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drawings/drawing1.xml" ContentType="application/vnd.openxmlformats-officedocument.drawing+xml"/>
  <Override PartName="/xl/comments14.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codeName="ThisWorkbook"/>
  <mc:AlternateContent xmlns:mc="http://schemas.openxmlformats.org/markup-compatibility/2006">
    <mc:Choice Requires="x15">
      <x15ac:absPath xmlns:x15ac="http://schemas.microsoft.com/office/spreadsheetml/2010/11/ac" url="W:\Performance\Final monthly Performance data\2026\01. January\"/>
    </mc:Choice>
  </mc:AlternateContent>
  <xr:revisionPtr revIDLastSave="0" documentId="8_{683211AD-D862-4E29-82E3-8F3F698EAFAC}" xr6:coauthVersionLast="47" xr6:coauthVersionMax="47" xr10:uidLastSave="{00000000-0000-0000-0000-000000000000}"/>
  <bookViews>
    <workbookView xWindow="57480" yWindow="-4590" windowWidth="29040" windowHeight="17520" tabRatio="829" firstSheet="11" activeTab="11" xr2:uid="{3557A51F-AD8A-4F45-A53F-F64E915745A4}"/>
  </bookViews>
  <sheets>
    <sheet name="Summary-WI" sheetId="11" state="hidden" r:id="rId1"/>
    <sheet name="Rank" sheetId="12" state="hidden" r:id="rId2"/>
    <sheet name="Summary" sheetId="2" r:id="rId3"/>
    <sheet name="Calendar Year Return" sheetId="23" r:id="rId4"/>
    <sheet name="Since Inception Returns" sheetId="16" r:id="rId5"/>
    <sheet name="Since Inception (BM)" sheetId="21" r:id="rId6"/>
    <sheet name="R.WEALTH-Cummulative (BM)" sheetId="20" r:id="rId7"/>
    <sheet name="Benchmark Data" sheetId="17" r:id="rId8"/>
    <sheet name="Blended Benchmark" sheetId="18" r:id="rId9"/>
    <sheet name="Benchmark Master File" sheetId="19" r:id="rId10"/>
    <sheet name="R.WEALTH-Cummulative" sheetId="5" r:id="rId11"/>
    <sheet name="NAV plus Dist" sheetId="4" r:id="rId12"/>
    <sheet name="NAV" sheetId="1" r:id="rId13"/>
    <sheet name="DIST" sheetId="3" r:id="rId14"/>
    <sheet name="Price -File" sheetId="8" r:id="rId15"/>
    <sheet name="Distribution Consolidated" sheetId="14" r:id="rId16"/>
    <sheet name="Distribution" sheetId="9" state="hidden" r:id="rId17"/>
    <sheet name="Issues" sheetId="13" state="hidden" r:id="rId18"/>
    <sheet name="Fund- Mapping" sheetId="6" state="hidden" r:id="rId19"/>
    <sheet name="Mapping" sheetId="7" r:id="rId20"/>
    <sheet name="Instruction" sheetId="22" r:id="rId21"/>
    <sheet name="Calendar Performance" sheetId="10" state="hidden" r:id="rId22"/>
  </sheets>
  <definedNames>
    <definedName name="_xlnm._FilterDatabase" localSheetId="9" hidden="1">'Benchmark Master File'!$A$2:$I$42</definedName>
    <definedName name="_xlnm._FilterDatabase" localSheetId="21" hidden="1">'Calendar Performance'!$B$1:$F$25</definedName>
    <definedName name="_xlnm._FilterDatabase" localSheetId="3" hidden="1">'Calendar Year Return'!$A$2:$Q$204</definedName>
    <definedName name="_xlnm._FilterDatabase" localSheetId="15" hidden="1">'Distribution Consolidated'!$B$19:$N$88</definedName>
    <definedName name="_xlnm._FilterDatabase" localSheetId="18" hidden="1">'Fund- Mapping'!$B$1:$E$56</definedName>
    <definedName name="_xlnm._FilterDatabase" localSheetId="19" hidden="1">Mapping!$A$1:$R$1</definedName>
    <definedName name="_xlnm._FilterDatabase" localSheetId="12" hidden="1">NAV!$A$2:$AQ$191</definedName>
    <definedName name="_xlnm._FilterDatabase" localSheetId="11" hidden="1">'NAV plus Dist'!$A$1:$D$198</definedName>
    <definedName name="_xlnm._FilterDatabase" localSheetId="14" hidden="1">'Price -File'!$C$3:$Q$91</definedName>
    <definedName name="_xlnm._FilterDatabase" localSheetId="10" hidden="1">'R.WEALTH-Cummulative'!$B$3:$B$179</definedName>
    <definedName name="_xlnm._FilterDatabase" localSheetId="6" hidden="1">'R.WEALTH-Cummulative (BM)'!$B$3:$B$179</definedName>
    <definedName name="_xlnm._FilterDatabase" localSheetId="5" hidden="1">'Since Inception (BM)'!$B$3:$B$179</definedName>
    <definedName name="_xlnm._FilterDatabase" localSheetId="4" hidden="1">'Since Inception Returns'!$B$3:$B$179</definedName>
    <definedName name="_xlnm._FilterDatabase" localSheetId="2" hidden="1">Summary!$A$2:$Z$203</definedName>
    <definedName name="_xlnm._FilterDatabase" localSheetId="0" hidden="1">'Summary-WI'!$A$3:$G$80</definedName>
    <definedName name="_Hlk156828105" localSheetId="16">Distribution!#REF!</definedName>
    <definedName name="_xlnm.Print_Area" localSheetId="7">'Benchmark Data'!$A$1:$AA$215</definedName>
    <definedName name="_xlnm.Print_Area" localSheetId="3">'Calendar Year Return'!$A$1:$Q$204</definedName>
    <definedName name="_xlnm.Print_Area" localSheetId="13">DIST!$A$1:$DH$199</definedName>
    <definedName name="_xlnm.Print_Area" localSheetId="12">NAV!$A$1:$DG$199</definedName>
    <definedName name="_xlnm.Print_Area" localSheetId="11">'NAV plus Dist'!$A$1:$DH$199</definedName>
    <definedName name="_xlnm.Print_Area" localSheetId="10">'R.WEALTH-Cummulative'!$A$1:$DH$200</definedName>
    <definedName name="_xlnm.Print_Area" localSheetId="6">'R.WEALTH-Cummulative (BM)'!$A$1:$DI$200</definedName>
    <definedName name="_xlnm.Print_Area" localSheetId="5">'Since Inception (BM)'!$A$1:$DI$214</definedName>
    <definedName name="_xlnm.Print_Area" localSheetId="4">'Since Inception Returns'!$A$1:$DH$213</definedName>
    <definedName name="_xlnm.Print_Area" localSheetId="2">Summary!$A$1:$Z$203</definedName>
    <definedName name="_xlnm.Print_Area" localSheetId="0">'Summary-WI'!$A$1:$AA$102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201" i="3" l="1"/>
  <c r="DB208" i="21"/>
  <c r="DA208" i="21"/>
  <c r="DC208" i="21"/>
  <c r="Y189" i="2"/>
  <c r="Y132" i="2" l="1"/>
  <c r="CJ200" i="21" l="1"/>
  <c r="CI200" i="21"/>
  <c r="CH200" i="21"/>
  <c r="CG200" i="21"/>
  <c r="CF200" i="21"/>
  <c r="CE200" i="21"/>
  <c r="CD200" i="21"/>
  <c r="CC200" i="21"/>
  <c r="CB200" i="21"/>
  <c r="CA200" i="21"/>
  <c r="BZ200" i="21"/>
  <c r="BY200" i="21"/>
  <c r="BX200" i="21"/>
  <c r="BW200" i="21"/>
  <c r="BV200" i="21"/>
  <c r="BU200" i="21"/>
  <c r="BT200" i="21"/>
  <c r="BS200" i="21"/>
  <c r="BR200" i="21"/>
  <c r="BQ200" i="21"/>
  <c r="BP200" i="21"/>
  <c r="BO200" i="21"/>
  <c r="BN200" i="21"/>
  <c r="BM200" i="21"/>
  <c r="BL200" i="21"/>
  <c r="BK200" i="21"/>
  <c r="BJ200" i="21"/>
  <c r="BI200" i="21"/>
  <c r="BH200" i="21"/>
  <c r="BG200" i="21"/>
  <c r="BF200" i="21"/>
  <c r="BE200" i="21"/>
  <c r="BD200" i="21"/>
  <c r="BC200" i="21"/>
  <c r="BB200" i="21"/>
  <c r="BA200" i="21"/>
  <c r="AZ200" i="21"/>
  <c r="AY200" i="21"/>
  <c r="AX200" i="21"/>
  <c r="AW200" i="21"/>
  <c r="AV200" i="21"/>
  <c r="AU200" i="21"/>
  <c r="AT200" i="21"/>
  <c r="AS200" i="21"/>
  <c r="AR200" i="21"/>
  <c r="AQ200" i="21"/>
  <c r="AP200" i="21"/>
  <c r="AO200" i="21"/>
  <c r="AN200" i="21"/>
  <c r="AM200" i="21"/>
  <c r="AL200" i="21"/>
  <c r="AK200" i="21"/>
  <c r="AJ200" i="21"/>
  <c r="AI200" i="21"/>
  <c r="AH200" i="21"/>
  <c r="AG200" i="21"/>
  <c r="AF200" i="21"/>
  <c r="AE200" i="21"/>
  <c r="AD200" i="21"/>
  <c r="AC200" i="21"/>
  <c r="AB200" i="21"/>
  <c r="AA200" i="21"/>
  <c r="Z200" i="21"/>
  <c r="Y200" i="21"/>
  <c r="X200" i="21"/>
  <c r="W200" i="21"/>
  <c r="V200" i="21"/>
  <c r="U200" i="21"/>
  <c r="T200" i="21"/>
  <c r="S200" i="21"/>
  <c r="R200" i="21"/>
  <c r="Q200" i="21"/>
  <c r="P200" i="21"/>
  <c r="O200" i="21"/>
  <c r="N200" i="21"/>
  <c r="M200" i="21"/>
  <c r="L200" i="21"/>
  <c r="K200" i="21"/>
  <c r="J200" i="21"/>
  <c r="I200" i="21"/>
  <c r="H200" i="21"/>
  <c r="G200" i="21"/>
  <c r="F200" i="21"/>
  <c r="E200" i="21"/>
  <c r="D200" i="21"/>
  <c r="C200" i="21"/>
  <c r="CK200" i="20"/>
  <c r="CJ200" i="20"/>
  <c r="CI200" i="20"/>
  <c r="CH200" i="20"/>
  <c r="CG200" i="20"/>
  <c r="CF200" i="20"/>
  <c r="CE200" i="20"/>
  <c r="CD200" i="20"/>
  <c r="CC200" i="20"/>
  <c r="CB200" i="20"/>
  <c r="CA200" i="20"/>
  <c r="BZ200" i="20"/>
  <c r="BY200" i="20"/>
  <c r="BX200" i="20"/>
  <c r="BW200" i="20"/>
  <c r="BV200" i="20"/>
  <c r="BU200" i="20"/>
  <c r="BT200" i="20"/>
  <c r="BS200" i="20"/>
  <c r="BR200" i="20"/>
  <c r="BQ200" i="20"/>
  <c r="BP200" i="20"/>
  <c r="BO200" i="20"/>
  <c r="BN200" i="20"/>
  <c r="BM200" i="20"/>
  <c r="BL200" i="20"/>
  <c r="BK200" i="20"/>
  <c r="BJ200" i="20"/>
  <c r="BI200" i="20"/>
  <c r="BH200" i="20"/>
  <c r="BG200" i="20"/>
  <c r="BF200" i="20"/>
  <c r="BE200" i="20"/>
  <c r="BD200" i="20"/>
  <c r="BC200" i="20"/>
  <c r="BB200" i="20"/>
  <c r="BA200" i="20"/>
  <c r="AZ200" i="20"/>
  <c r="AY200" i="20"/>
  <c r="AX200" i="20"/>
  <c r="AW200" i="20"/>
  <c r="AV200" i="20"/>
  <c r="AU200" i="20"/>
  <c r="AT200" i="20"/>
  <c r="AS200" i="20"/>
  <c r="AR200" i="20"/>
  <c r="AQ200" i="20"/>
  <c r="AP200" i="20"/>
  <c r="AO200" i="20"/>
  <c r="AN200" i="20"/>
  <c r="AM200" i="20"/>
  <c r="AL200" i="20"/>
  <c r="AK200" i="20"/>
  <c r="AJ200" i="20"/>
  <c r="AI200" i="20"/>
  <c r="AH200" i="20"/>
  <c r="AG200" i="20"/>
  <c r="AF200" i="20"/>
  <c r="AE200" i="20"/>
  <c r="AD200" i="20"/>
  <c r="AC200" i="20"/>
  <c r="AB200" i="20"/>
  <c r="AA200" i="20"/>
  <c r="Z200" i="20"/>
  <c r="Y200" i="20"/>
  <c r="X200" i="20"/>
  <c r="W200" i="20"/>
  <c r="V200" i="20"/>
  <c r="U200" i="20"/>
  <c r="T200" i="20"/>
  <c r="S200" i="20"/>
  <c r="R200" i="20"/>
  <c r="Q200" i="20"/>
  <c r="P200" i="20"/>
  <c r="O200" i="20"/>
  <c r="N200" i="20"/>
  <c r="M200" i="20"/>
  <c r="L200" i="20"/>
  <c r="K200" i="20"/>
  <c r="J200" i="20"/>
  <c r="I200" i="20"/>
  <c r="H200" i="20"/>
  <c r="G200" i="20"/>
  <c r="F200" i="20"/>
  <c r="E200" i="20"/>
  <c r="D200" i="20"/>
  <c r="C200" i="20"/>
  <c r="Z199" i="4"/>
  <c r="Y199" i="4"/>
  <c r="X199" i="4"/>
  <c r="W199" i="4"/>
  <c r="V199" i="4"/>
  <c r="U199" i="4"/>
  <c r="T199" i="4"/>
  <c r="S199" i="4"/>
  <c r="R199" i="4"/>
  <c r="Q199" i="4"/>
  <c r="J199" i="4"/>
  <c r="G199" i="4"/>
  <c r="AB199" i="1"/>
  <c r="DH199" i="3"/>
  <c r="DG199" i="3"/>
  <c r="DF199" i="3"/>
  <c r="DE199" i="3"/>
  <c r="DD199" i="3"/>
  <c r="DC199" i="3"/>
  <c r="DB199" i="3"/>
  <c r="DA199" i="3"/>
  <c r="CZ199" i="3"/>
  <c r="CY199" i="3"/>
  <c r="CX199" i="3"/>
  <c r="CW199" i="3"/>
  <c r="CV199" i="3"/>
  <c r="CU199" i="3"/>
  <c r="CT199" i="3"/>
  <c r="CS199" i="3"/>
  <c r="CR199" i="3"/>
  <c r="CQ199" i="3"/>
  <c r="CP199" i="3"/>
  <c r="CO199" i="3"/>
  <c r="CN199" i="3"/>
  <c r="CM199" i="3"/>
  <c r="CL199" i="3"/>
  <c r="CK199" i="3"/>
  <c r="CJ199" i="3"/>
  <c r="CI199" i="3"/>
  <c r="CI199" i="4" s="1"/>
  <c r="CH199" i="3"/>
  <c r="CH199" i="4" s="1"/>
  <c r="CG199" i="3"/>
  <c r="CG199" i="4" s="1"/>
  <c r="CF199" i="3"/>
  <c r="CF199" i="4" s="1"/>
  <c r="CE199" i="3"/>
  <c r="CE199" i="4" s="1"/>
  <c r="CD199" i="3"/>
  <c r="CD199" i="4" s="1"/>
  <c r="CC199" i="3"/>
  <c r="CC199" i="4" s="1"/>
  <c r="CB199" i="3"/>
  <c r="CB199" i="4" s="1"/>
  <c r="CA199" i="3"/>
  <c r="CA199" i="4" s="1"/>
  <c r="BZ199" i="3"/>
  <c r="BZ199" i="4" s="1"/>
  <c r="BY199" i="3"/>
  <c r="BY199" i="4" s="1"/>
  <c r="BX199" i="3"/>
  <c r="BX199" i="4" s="1"/>
  <c r="BW199" i="3"/>
  <c r="BW199" i="4" s="1"/>
  <c r="BV199" i="3"/>
  <c r="BV199" i="4" s="1"/>
  <c r="BU199" i="3"/>
  <c r="BU199" i="4" s="1"/>
  <c r="BT199" i="3"/>
  <c r="BT199" i="4" s="1"/>
  <c r="BS199" i="3"/>
  <c r="BS199" i="4" s="1"/>
  <c r="BR199" i="3"/>
  <c r="BR199" i="4" s="1"/>
  <c r="BE199" i="3"/>
  <c r="BE199" i="4" s="1"/>
  <c r="BA199" i="3"/>
  <c r="BA199" i="4" s="1"/>
  <c r="AZ199" i="3"/>
  <c r="AZ199" i="4" s="1"/>
  <c r="AY199" i="3"/>
  <c r="AY199" i="4" s="1"/>
  <c r="AX199" i="3"/>
  <c r="AX199" i="4" s="1"/>
  <c r="AW199" i="3"/>
  <c r="AW199" i="4" s="1"/>
  <c r="AV199" i="3"/>
  <c r="AV199" i="4" s="1"/>
  <c r="AU199" i="3"/>
  <c r="AU199" i="4" s="1"/>
  <c r="AS199" i="3"/>
  <c r="AS199" i="4" s="1"/>
  <c r="AR199" i="3"/>
  <c r="AQ199" i="3"/>
  <c r="AQ199" i="4" s="1"/>
  <c r="AP199" i="3"/>
  <c r="AP199" i="4" s="1"/>
  <c r="AO199" i="3"/>
  <c r="AO199" i="4" s="1"/>
  <c r="AN199" i="3"/>
  <c r="AN199" i="4" s="1"/>
  <c r="AM199" i="3"/>
  <c r="AM199" i="4" s="1"/>
  <c r="AL199" i="3"/>
  <c r="AL199" i="4" s="1"/>
  <c r="AK199" i="3"/>
  <c r="AK199" i="4" s="1"/>
  <c r="AJ199" i="3"/>
  <c r="AJ199" i="4" s="1"/>
  <c r="AI199" i="3"/>
  <c r="AI199" i="4" s="1"/>
  <c r="AH199" i="3"/>
  <c r="AH199" i="4" s="1"/>
  <c r="AG199" i="3"/>
  <c r="AG199" i="4" s="1"/>
  <c r="AF199" i="3"/>
  <c r="AF199" i="4" s="1"/>
  <c r="AE199" i="3"/>
  <c r="AE199" i="4" s="1"/>
  <c r="AD199" i="3"/>
  <c r="AD199" i="4" s="1"/>
  <c r="AC199" i="3"/>
  <c r="AC199" i="4" s="1"/>
  <c r="AB199" i="3"/>
  <c r="AB199" i="4" s="1"/>
  <c r="AA199" i="3"/>
  <c r="AA199" i="4" s="1"/>
  <c r="P199" i="3"/>
  <c r="P199" i="4" s="1"/>
  <c r="O199" i="3"/>
  <c r="O199" i="4" s="1"/>
  <c r="N199" i="3"/>
  <c r="N199" i="4" s="1"/>
  <c r="M199" i="3"/>
  <c r="M199" i="4" s="1"/>
  <c r="L199" i="3"/>
  <c r="L199" i="4" s="1"/>
  <c r="K199" i="3"/>
  <c r="K199" i="4" s="1"/>
  <c r="I199" i="3"/>
  <c r="I199" i="4" s="1"/>
  <c r="H199" i="3"/>
  <c r="H199" i="4" s="1"/>
  <c r="F199" i="3"/>
  <c r="F199" i="4" s="1"/>
  <c r="E199" i="3"/>
  <c r="E199" i="4" s="1"/>
  <c r="D199" i="3"/>
  <c r="D199" i="4" s="1"/>
  <c r="C199" i="3"/>
  <c r="C199" i="4" s="1"/>
  <c r="AR199" i="4" l="1"/>
  <c r="C200" i="16"/>
  <c r="C200" i="5"/>
  <c r="D200" i="16"/>
  <c r="D200" i="5"/>
  <c r="E200" i="16"/>
  <c r="E200" i="5"/>
  <c r="F200" i="16"/>
  <c r="F200" i="5"/>
  <c r="G200" i="16"/>
  <c r="G200" i="5"/>
  <c r="H200" i="16"/>
  <c r="H200" i="5"/>
  <c r="I200" i="16"/>
  <c r="I200" i="5"/>
  <c r="J200" i="16"/>
  <c r="J200" i="5"/>
  <c r="K200" i="16"/>
  <c r="K200" i="5"/>
  <c r="L200" i="16"/>
  <c r="L200" i="5"/>
  <c r="M200" i="16"/>
  <c r="M200" i="5"/>
  <c r="N200" i="16"/>
  <c r="N200" i="5"/>
  <c r="O200" i="16"/>
  <c r="O200" i="5"/>
  <c r="P200" i="16"/>
  <c r="P200" i="5"/>
  <c r="Q200" i="16"/>
  <c r="Q200" i="5"/>
  <c r="R200" i="16"/>
  <c r="R200" i="5"/>
  <c r="S200" i="16"/>
  <c r="S200" i="5"/>
  <c r="T200" i="16"/>
  <c r="T200" i="5"/>
  <c r="U200" i="16"/>
  <c r="U200" i="5"/>
  <c r="V200" i="16"/>
  <c r="V200" i="5"/>
  <c r="W200" i="16"/>
  <c r="W200" i="5"/>
  <c r="X200" i="16"/>
  <c r="X200" i="5"/>
  <c r="Y200" i="16"/>
  <c r="Y200" i="5"/>
  <c r="Z200" i="16"/>
  <c r="Z200" i="5"/>
  <c r="AA200" i="16"/>
  <c r="AA200" i="5"/>
  <c r="AB200" i="16"/>
  <c r="AB200" i="5"/>
  <c r="AC200" i="16"/>
  <c r="AC200" i="5"/>
  <c r="AD200" i="16"/>
  <c r="AD200" i="5"/>
  <c r="AE200" i="16"/>
  <c r="AE200" i="5"/>
  <c r="AF200" i="16"/>
  <c r="AF200" i="5"/>
  <c r="AG200" i="16"/>
  <c r="AG200" i="5"/>
  <c r="AH200" i="16"/>
  <c r="AH200" i="5"/>
  <c r="AI200" i="16"/>
  <c r="AI200" i="5"/>
  <c r="AJ200" i="16"/>
  <c r="AJ200" i="5"/>
  <c r="AK200" i="16"/>
  <c r="AK200" i="5"/>
  <c r="AL200" i="16"/>
  <c r="AL200" i="5"/>
  <c r="AM200" i="16"/>
  <c r="AM200" i="5"/>
  <c r="AN200" i="16"/>
  <c r="AN200" i="5"/>
  <c r="AO200" i="16"/>
  <c r="AO200" i="5"/>
  <c r="AP200" i="16"/>
  <c r="AP200" i="5"/>
  <c r="AQ200" i="16"/>
  <c r="AQ200" i="5"/>
  <c r="AR200" i="16"/>
  <c r="AR200" i="5"/>
  <c r="AS200" i="16"/>
  <c r="AS200" i="5"/>
  <c r="AU200" i="16"/>
  <c r="AU200" i="5"/>
  <c r="AV200" i="16"/>
  <c r="AV200" i="5"/>
  <c r="AW200" i="16"/>
  <c r="AW200" i="5"/>
  <c r="AX200" i="16"/>
  <c r="AX200" i="5"/>
  <c r="AY200" i="16"/>
  <c r="AY200" i="5"/>
  <c r="AZ200" i="16"/>
  <c r="AZ200" i="5"/>
  <c r="BA200" i="16"/>
  <c r="BA200" i="5"/>
  <c r="BE200" i="16"/>
  <c r="BE200" i="5"/>
  <c r="BR200" i="16"/>
  <c r="BR200" i="5"/>
  <c r="BS200" i="16"/>
  <c r="BS200" i="5"/>
  <c r="BT200" i="16"/>
  <c r="BT200" i="5"/>
  <c r="BU200" i="16"/>
  <c r="BU200" i="5"/>
  <c r="BV200" i="16"/>
  <c r="BV200" i="5"/>
  <c r="BW200" i="16"/>
  <c r="BW200" i="5"/>
  <c r="BX200" i="16"/>
  <c r="BX200" i="5"/>
  <c r="BY200" i="16"/>
  <c r="BY200" i="5"/>
  <c r="BZ200" i="16"/>
  <c r="BZ200" i="5"/>
  <c r="CA200" i="16"/>
  <c r="CA200" i="5"/>
  <c r="CB200" i="16"/>
  <c r="CB200" i="5"/>
  <c r="CC200" i="16"/>
  <c r="CC200" i="5"/>
  <c r="CD200" i="16"/>
  <c r="CD200" i="5"/>
  <c r="CE200" i="16"/>
  <c r="CE200" i="5"/>
  <c r="CF200" i="16"/>
  <c r="CF200" i="5"/>
  <c r="CG200" i="16"/>
  <c r="CG200" i="5"/>
  <c r="CH200" i="16"/>
  <c r="CH200" i="5"/>
  <c r="CI200" i="16"/>
  <c r="CI200" i="5"/>
  <c r="O198" i="4"/>
  <c r="DC210" i="21" l="1"/>
  <c r="DC200" i="17" l="1"/>
  <c r="B111" i="8" l="1"/>
  <c r="A111" i="8" s="1"/>
  <c r="B112" i="8"/>
  <c r="A112" i="8" s="1"/>
  <c r="B113" i="8"/>
  <c r="A113" i="8" s="1"/>
  <c r="B114" i="8"/>
  <c r="A114" i="8" s="1"/>
  <c r="B115" i="8"/>
  <c r="A115" i="8" s="1"/>
  <c r="B116" i="8"/>
  <c r="A116" i="8" s="1"/>
  <c r="B117" i="8"/>
  <c r="A117" i="8" s="1"/>
  <c r="B118" i="8"/>
  <c r="A118" i="8" s="1"/>
  <c r="C72" i="14"/>
  <c r="Z203" i="2" l="1"/>
  <c r="Z201" i="2"/>
  <c r="Z199" i="2"/>
  <c r="Z197" i="2"/>
  <c r="Z195" i="2"/>
  <c r="Z193" i="2"/>
  <c r="Z191" i="2"/>
  <c r="Z189" i="2"/>
  <c r="Z202" i="2" l="1"/>
  <c r="Z200" i="2"/>
  <c r="Z198" i="2"/>
  <c r="Z196" i="2"/>
  <c r="Z194" i="2"/>
  <c r="Z192" i="2"/>
  <c r="Z190" i="2"/>
  <c r="Z188" i="2"/>
  <c r="B7" i="16"/>
  <c r="B8" i="16"/>
  <c r="A200" i="16"/>
  <c r="A199" i="16" s="1"/>
  <c r="A198" i="16" s="1"/>
  <c r="A197" i="16" s="1"/>
  <c r="A196" i="16" s="1"/>
  <c r="A195" i="16" s="1"/>
  <c r="A194" i="16" s="1"/>
  <c r="A193" i="16" s="1"/>
  <c r="A192" i="16" s="1"/>
  <c r="A191" i="16" s="1"/>
  <c r="A190" i="16" s="1"/>
  <c r="A189" i="16" s="1"/>
  <c r="A188" i="16" s="1"/>
  <c r="A187" i="16" s="1"/>
  <c r="A186" i="16" s="1"/>
  <c r="A185" i="16" s="1"/>
  <c r="A184" i="16" s="1"/>
  <c r="A183" i="16" s="1"/>
  <c r="A182" i="16" s="1"/>
  <c r="A181" i="16" s="1"/>
  <c r="A180" i="16" s="1"/>
  <c r="A179" i="16" s="1"/>
  <c r="A178" i="16" s="1"/>
  <c r="A177" i="16" s="1"/>
  <c r="A176" i="16" s="1"/>
  <c r="A175" i="16" s="1"/>
  <c r="A174" i="16" s="1"/>
  <c r="A173" i="16" s="1"/>
  <c r="A172" i="16" s="1"/>
  <c r="A171" i="16" s="1"/>
  <c r="A170" i="16" s="1"/>
  <c r="A169" i="16" s="1"/>
  <c r="A168" i="16" s="1"/>
  <c r="A167" i="16" s="1"/>
  <c r="A166" i="16" s="1"/>
  <c r="A165" i="16" s="1"/>
  <c r="A164" i="16" s="1"/>
  <c r="A163" i="16" s="1"/>
  <c r="A162" i="16" s="1"/>
  <c r="A161" i="16" s="1"/>
  <c r="A160" i="16" s="1"/>
  <c r="A159" i="16" s="1"/>
  <c r="A158" i="16" s="1"/>
  <c r="A157" i="16" s="1"/>
  <c r="A156" i="16" s="1"/>
  <c r="A155" i="16" s="1"/>
  <c r="A154" i="16" s="1"/>
  <c r="A153" i="16" s="1"/>
  <c r="A152" i="16" s="1"/>
  <c r="A151" i="16" s="1"/>
  <c r="A150" i="16" s="1"/>
  <c r="A149" i="16" s="1"/>
  <c r="A148" i="16" s="1"/>
  <c r="A147" i="16" s="1"/>
  <c r="A146" i="16" s="1"/>
  <c r="A145" i="16" s="1"/>
  <c r="A144" i="16" s="1"/>
  <c r="A143" i="16" s="1"/>
  <c r="A142" i="16" s="1"/>
  <c r="A141" i="16" s="1"/>
  <c r="A140" i="16" s="1"/>
  <c r="A139" i="16" s="1"/>
  <c r="A138" i="16" s="1"/>
  <c r="A137" i="16" s="1"/>
  <c r="A136" i="16" s="1"/>
  <c r="A135" i="16" s="1"/>
  <c r="A134" i="16" s="1"/>
  <c r="A133" i="16" s="1"/>
  <c r="A132" i="16" s="1"/>
  <c r="A131" i="16" s="1"/>
  <c r="A130" i="16" s="1"/>
  <c r="A129" i="16" s="1"/>
  <c r="A128" i="16" s="1"/>
  <c r="A127" i="16" s="1"/>
  <c r="A126" i="16" s="1"/>
  <c r="A125" i="16" s="1"/>
  <c r="A124" i="16" s="1"/>
  <c r="A123" i="16" s="1"/>
  <c r="A122" i="16" s="1"/>
  <c r="A121" i="16" s="1"/>
  <c r="A120" i="16" s="1"/>
  <c r="A119" i="16" s="1"/>
  <c r="A118" i="16" s="1"/>
  <c r="A117" i="16" s="1"/>
  <c r="A116" i="16" s="1"/>
  <c r="A115" i="16" s="1"/>
  <c r="A114" i="16" s="1"/>
  <c r="A113" i="16" s="1"/>
  <c r="A112" i="16" s="1"/>
  <c r="A111" i="16" s="1"/>
  <c r="A110" i="16" s="1"/>
  <c r="A109" i="16" s="1"/>
  <c r="A108" i="16" s="1"/>
  <c r="A107" i="16" s="1"/>
  <c r="A106" i="16" s="1"/>
  <c r="A105" i="16" s="1"/>
  <c r="A104" i="16" s="1"/>
  <c r="A103" i="16" s="1"/>
  <c r="A102" i="16" s="1"/>
  <c r="A101" i="16" s="1"/>
  <c r="A100" i="16" s="1"/>
  <c r="A99" i="16" s="1"/>
  <c r="A98" i="16" s="1"/>
  <c r="A97" i="16" s="1"/>
  <c r="A96" i="16" s="1"/>
  <c r="A95" i="16" s="1"/>
  <c r="A94" i="16" s="1"/>
  <c r="A93" i="16" s="1"/>
  <c r="A92" i="16" s="1"/>
  <c r="A91" i="16" s="1"/>
  <c r="A90" i="16" s="1"/>
  <c r="A89" i="16" s="1"/>
  <c r="A88" i="16" s="1"/>
  <c r="A87" i="16" s="1"/>
  <c r="A86" i="16" s="1"/>
  <c r="A85" i="16" s="1"/>
  <c r="A84" i="16" s="1"/>
  <c r="A83" i="16" s="1"/>
  <c r="A82" i="16" s="1"/>
  <c r="A81" i="16" s="1"/>
  <c r="A80" i="16" s="1"/>
  <c r="A79" i="16" s="1"/>
  <c r="A78" i="16" s="1"/>
  <c r="A77" i="16" s="1"/>
  <c r="A76" i="16" s="1"/>
  <c r="A75" i="16" s="1"/>
  <c r="A74" i="16" s="1"/>
  <c r="A73" i="16" s="1"/>
  <c r="A72" i="16" s="1"/>
  <c r="A71" i="16" s="1"/>
  <c r="A70" i="16" s="1"/>
  <c r="A69" i="16" s="1"/>
  <c r="A68" i="16" s="1"/>
  <c r="A67" i="16" s="1"/>
  <c r="A66" i="16" s="1"/>
  <c r="A65" i="16" s="1"/>
  <c r="A64" i="16" s="1"/>
  <c r="A63" i="16" s="1"/>
  <c r="A62" i="16" s="1"/>
  <c r="A61" i="16" s="1"/>
  <c r="A60" i="16" s="1"/>
  <c r="A59" i="16" s="1"/>
  <c r="A58" i="16" s="1"/>
  <c r="A57" i="16" s="1"/>
  <c r="A56" i="16" s="1"/>
  <c r="A55" i="16" s="1"/>
  <c r="A54" i="16" s="1"/>
  <c r="A53" i="16" s="1"/>
  <c r="A52" i="16" s="1"/>
  <c r="A51" i="16" s="1"/>
  <c r="A50" i="16" s="1"/>
  <c r="A49" i="16" s="1"/>
  <c r="A48" i="16" s="1"/>
  <c r="A47" i="16" s="1"/>
  <c r="A46" i="16" s="1"/>
  <c r="A45" i="16" s="1"/>
  <c r="A44" i="16" s="1"/>
  <c r="A43" i="16" s="1"/>
  <c r="A42" i="16" s="1"/>
  <c r="A41" i="16" s="1"/>
  <c r="A40" i="16" s="1"/>
  <c r="A39" i="16" s="1"/>
  <c r="A38" i="16" s="1"/>
  <c r="A37" i="16" s="1"/>
  <c r="A36" i="16" s="1"/>
  <c r="A35" i="16" s="1"/>
  <c r="A34" i="16" s="1"/>
  <c r="A33" i="16" s="1"/>
  <c r="A32" i="16" s="1"/>
  <c r="A31" i="16" s="1"/>
  <c r="A30" i="16" s="1"/>
  <c r="A29" i="16" s="1"/>
  <c r="A28" i="16" s="1"/>
  <c r="A27" i="16" s="1"/>
  <c r="A26" i="16" s="1"/>
  <c r="A25" i="16" s="1"/>
  <c r="A24" i="16" s="1"/>
  <c r="A23" i="16" s="1"/>
  <c r="A22" i="16" s="1"/>
  <c r="A21" i="16" s="1"/>
  <c r="A20" i="16" s="1"/>
  <c r="A19" i="16" s="1"/>
  <c r="A18" i="16" s="1"/>
  <c r="A17" i="16" s="1"/>
  <c r="A16" i="16" s="1"/>
  <c r="A15" i="16" s="1"/>
  <c r="A14" i="16" s="1"/>
  <c r="A13" i="16" s="1"/>
  <c r="A12" i="16" s="1"/>
  <c r="A11" i="16" s="1"/>
  <c r="A10" i="16" s="1"/>
  <c r="A9" i="16" s="1"/>
  <c r="A8" i="16" s="1"/>
  <c r="A7" i="16" s="1"/>
  <c r="DA1" i="16"/>
  <c r="DB1" i="16"/>
  <c r="DC1" i="16" s="1"/>
  <c r="DD1" i="16" s="1"/>
  <c r="DE1" i="16" s="1"/>
  <c r="DF1" i="16" s="1"/>
  <c r="DG1" i="16" s="1"/>
  <c r="DH1" i="16" s="1"/>
  <c r="B200" i="21"/>
  <c r="A200" i="21" s="1"/>
  <c r="DC199" i="21"/>
  <c r="DB7" i="21"/>
  <c r="DC7" i="21"/>
  <c r="DD7" i="21"/>
  <c r="DE7" i="21"/>
  <c r="DF7" i="21"/>
  <c r="DG7" i="21"/>
  <c r="DH7" i="21"/>
  <c r="DI7" i="21"/>
  <c r="DB8" i="21"/>
  <c r="DC8" i="21"/>
  <c r="DD8" i="21"/>
  <c r="DE8" i="21"/>
  <c r="DF8" i="21"/>
  <c r="DG8" i="21"/>
  <c r="DH8" i="21"/>
  <c r="DI8" i="21"/>
  <c r="DB9" i="21"/>
  <c r="DC9" i="21"/>
  <c r="DD9" i="21"/>
  <c r="DE9" i="21"/>
  <c r="DF9" i="21"/>
  <c r="DG9" i="21"/>
  <c r="DH9" i="21"/>
  <c r="DI9" i="21"/>
  <c r="DB10" i="21"/>
  <c r="DC10" i="21"/>
  <c r="DD10" i="21"/>
  <c r="DE10" i="21"/>
  <c r="DF10" i="21"/>
  <c r="DG10" i="21"/>
  <c r="DH10" i="21"/>
  <c r="DI10" i="21"/>
  <c r="DB11" i="21"/>
  <c r="DC11" i="21"/>
  <c r="DD11" i="21"/>
  <c r="DE11" i="21"/>
  <c r="DF11" i="21"/>
  <c r="DG11" i="21"/>
  <c r="DH11" i="21"/>
  <c r="DI11" i="21"/>
  <c r="DB12" i="21"/>
  <c r="DC12" i="21"/>
  <c r="DD12" i="21"/>
  <c r="DE12" i="21"/>
  <c r="DF12" i="21"/>
  <c r="DG12" i="21"/>
  <c r="DH12" i="21"/>
  <c r="DI12" i="21"/>
  <c r="DB13" i="21"/>
  <c r="DC13" i="21"/>
  <c r="DD13" i="21"/>
  <c r="DE13" i="21"/>
  <c r="DF13" i="21"/>
  <c r="DG13" i="21"/>
  <c r="DH13" i="21"/>
  <c r="DI13" i="21"/>
  <c r="DB14" i="21"/>
  <c r="DC14" i="21"/>
  <c r="DD14" i="21"/>
  <c r="DE14" i="21"/>
  <c r="DF14" i="21"/>
  <c r="DG14" i="21"/>
  <c r="DH14" i="21"/>
  <c r="DI14" i="21"/>
  <c r="DB15" i="21"/>
  <c r="DC15" i="21"/>
  <c r="DD15" i="21"/>
  <c r="DE15" i="21"/>
  <c r="DF15" i="21"/>
  <c r="DG15" i="21"/>
  <c r="DH15" i="21"/>
  <c r="DI15" i="21"/>
  <c r="DB16" i="21"/>
  <c r="DC16" i="21"/>
  <c r="DD16" i="21"/>
  <c r="DE16" i="21"/>
  <c r="DF16" i="21"/>
  <c r="DG16" i="21"/>
  <c r="DH16" i="21"/>
  <c r="DI16" i="21"/>
  <c r="DB17" i="21"/>
  <c r="DC17" i="21"/>
  <c r="DD17" i="21"/>
  <c r="DE17" i="21"/>
  <c r="DF17" i="21"/>
  <c r="DG17" i="21"/>
  <c r="DH17" i="21"/>
  <c r="DI17" i="21"/>
  <c r="DB18" i="21"/>
  <c r="DC18" i="21"/>
  <c r="DD18" i="21"/>
  <c r="DE18" i="21"/>
  <c r="DF18" i="21"/>
  <c r="DG18" i="21"/>
  <c r="DH18" i="21"/>
  <c r="DI18" i="21"/>
  <c r="DB19" i="21"/>
  <c r="DC19" i="21"/>
  <c r="DD19" i="21"/>
  <c r="DE19" i="21"/>
  <c r="DF19" i="21"/>
  <c r="DG19" i="21"/>
  <c r="DH19" i="21"/>
  <c r="DI19" i="21"/>
  <c r="DB20" i="21"/>
  <c r="DC20" i="21"/>
  <c r="DD20" i="21"/>
  <c r="DE20" i="21"/>
  <c r="DF20" i="21"/>
  <c r="DG20" i="21"/>
  <c r="DH20" i="21"/>
  <c r="DI20" i="21"/>
  <c r="DB21" i="21"/>
  <c r="DC21" i="21"/>
  <c r="DD21" i="21"/>
  <c r="DE21" i="21"/>
  <c r="DF21" i="21"/>
  <c r="DG21" i="21"/>
  <c r="DH21" i="21"/>
  <c r="DI21" i="21"/>
  <c r="DB22" i="21"/>
  <c r="DC22" i="21"/>
  <c r="DD22" i="21"/>
  <c r="DE22" i="21"/>
  <c r="DF22" i="21"/>
  <c r="DG22" i="21"/>
  <c r="DH22" i="21"/>
  <c r="DI22" i="21"/>
  <c r="DB23" i="21"/>
  <c r="DC23" i="21"/>
  <c r="DD23" i="21"/>
  <c r="DE23" i="21"/>
  <c r="DF23" i="21"/>
  <c r="DG23" i="21"/>
  <c r="DH23" i="21"/>
  <c r="DI23" i="21"/>
  <c r="DB24" i="21"/>
  <c r="DC24" i="21"/>
  <c r="DD24" i="21"/>
  <c r="DE24" i="21"/>
  <c r="DF24" i="21"/>
  <c r="DG24" i="21"/>
  <c r="DH24" i="21"/>
  <c r="DI24" i="21"/>
  <c r="DB25" i="21"/>
  <c r="DC25" i="21"/>
  <c r="DD25" i="21"/>
  <c r="DE25" i="21"/>
  <c r="DF25" i="21"/>
  <c r="DG25" i="21"/>
  <c r="DH25" i="21"/>
  <c r="DI25" i="21"/>
  <c r="DB26" i="21"/>
  <c r="DC26" i="21"/>
  <c r="DD26" i="21"/>
  <c r="DE26" i="21"/>
  <c r="DF26" i="21"/>
  <c r="DG26" i="21"/>
  <c r="DH26" i="21"/>
  <c r="DI26" i="21"/>
  <c r="DB27" i="21"/>
  <c r="DC27" i="21"/>
  <c r="DD27" i="21"/>
  <c r="DE27" i="21"/>
  <c r="DF27" i="21"/>
  <c r="DG27" i="21"/>
  <c r="DH27" i="21"/>
  <c r="DI27" i="21"/>
  <c r="DB28" i="21"/>
  <c r="DC28" i="21"/>
  <c r="DD28" i="21"/>
  <c r="DE28" i="21"/>
  <c r="DF28" i="21"/>
  <c r="DG28" i="21"/>
  <c r="DH28" i="21"/>
  <c r="DI28" i="21"/>
  <c r="DB29" i="21"/>
  <c r="DC29" i="21"/>
  <c r="DD29" i="21"/>
  <c r="DE29" i="21"/>
  <c r="DF29" i="21"/>
  <c r="DG29" i="21"/>
  <c r="DH29" i="21"/>
  <c r="DI29" i="21"/>
  <c r="DB30" i="21"/>
  <c r="DC30" i="21"/>
  <c r="DD30" i="21"/>
  <c r="DE30" i="21"/>
  <c r="DF30" i="21"/>
  <c r="DG30" i="21"/>
  <c r="DH30" i="21"/>
  <c r="DI30" i="21"/>
  <c r="DB31" i="21"/>
  <c r="DC31" i="21"/>
  <c r="DD31" i="21"/>
  <c r="DE31" i="21"/>
  <c r="DF31" i="21"/>
  <c r="DG31" i="21"/>
  <c r="DH31" i="21"/>
  <c r="DI31" i="21"/>
  <c r="DB32" i="21"/>
  <c r="DC32" i="21"/>
  <c r="DD32" i="21"/>
  <c r="DE32" i="21"/>
  <c r="DF32" i="21"/>
  <c r="DG32" i="21"/>
  <c r="DH32" i="21"/>
  <c r="DI32" i="21"/>
  <c r="DB33" i="21"/>
  <c r="DC33" i="21"/>
  <c r="DD33" i="21"/>
  <c r="DE33" i="21"/>
  <c r="DF33" i="21"/>
  <c r="DG33" i="21"/>
  <c r="DH33" i="21"/>
  <c r="DI33" i="21"/>
  <c r="DB34" i="21"/>
  <c r="DC34" i="21"/>
  <c r="DD34" i="21"/>
  <c r="DE34" i="21"/>
  <c r="DF34" i="21"/>
  <c r="DG34" i="21"/>
  <c r="DH34" i="21"/>
  <c r="DI34" i="21"/>
  <c r="DB35" i="21"/>
  <c r="DC35" i="21"/>
  <c r="DD35" i="21"/>
  <c r="DE35" i="21"/>
  <c r="DF35" i="21"/>
  <c r="DG35" i="21"/>
  <c r="DH35" i="21"/>
  <c r="DI35" i="21"/>
  <c r="DB36" i="21"/>
  <c r="DC36" i="21"/>
  <c r="DD36" i="21"/>
  <c r="DE36" i="21"/>
  <c r="DF36" i="21"/>
  <c r="DG36" i="21"/>
  <c r="DH36" i="21"/>
  <c r="DI36" i="21"/>
  <c r="DB37" i="21"/>
  <c r="DC37" i="21"/>
  <c r="DD37" i="21"/>
  <c r="DE37" i="21"/>
  <c r="DF37" i="21"/>
  <c r="DG37" i="21"/>
  <c r="DH37" i="21"/>
  <c r="DI37" i="21"/>
  <c r="DB38" i="21"/>
  <c r="DC38" i="21"/>
  <c r="DD38" i="21"/>
  <c r="DE38" i="21"/>
  <c r="DF38" i="21"/>
  <c r="DG38" i="21"/>
  <c r="DH38" i="21"/>
  <c r="DI38" i="21"/>
  <c r="DB39" i="21"/>
  <c r="DC39" i="21"/>
  <c r="DD39" i="21"/>
  <c r="DE39" i="21"/>
  <c r="DF39" i="21"/>
  <c r="DG39" i="21"/>
  <c r="DH39" i="21"/>
  <c r="DI39" i="21"/>
  <c r="DB40" i="21"/>
  <c r="DC40" i="21"/>
  <c r="DD40" i="21"/>
  <c r="DE40" i="21"/>
  <c r="DF40" i="21"/>
  <c r="DG40" i="21"/>
  <c r="DH40" i="21"/>
  <c r="DI40" i="21"/>
  <c r="DB41" i="21"/>
  <c r="DC41" i="21"/>
  <c r="DD41" i="21"/>
  <c r="DE41" i="21"/>
  <c r="DF41" i="21"/>
  <c r="DG41" i="21"/>
  <c r="DH41" i="21"/>
  <c r="DI41" i="21"/>
  <c r="DB42" i="21"/>
  <c r="DC42" i="21"/>
  <c r="DD42" i="21"/>
  <c r="DE42" i="21"/>
  <c r="DF42" i="21"/>
  <c r="DG42" i="21"/>
  <c r="DH42" i="21"/>
  <c r="DI42" i="21"/>
  <c r="DB43" i="21"/>
  <c r="DC43" i="21"/>
  <c r="DD43" i="21"/>
  <c r="DE43" i="21"/>
  <c r="DF43" i="21"/>
  <c r="DG43" i="21"/>
  <c r="DH43" i="21"/>
  <c r="DI43" i="21"/>
  <c r="DB44" i="21"/>
  <c r="DC44" i="21"/>
  <c r="DD44" i="21"/>
  <c r="DE44" i="21"/>
  <c r="DF44" i="21"/>
  <c r="DG44" i="21"/>
  <c r="DH44" i="21"/>
  <c r="DI44" i="21"/>
  <c r="DB45" i="21"/>
  <c r="DC45" i="21"/>
  <c r="DD45" i="21"/>
  <c r="DE45" i="21"/>
  <c r="DF45" i="21"/>
  <c r="DG45" i="21"/>
  <c r="DH45" i="21"/>
  <c r="DI45" i="21"/>
  <c r="DB46" i="21"/>
  <c r="DC46" i="21"/>
  <c r="DD46" i="21"/>
  <c r="DE46" i="21"/>
  <c r="DF46" i="21"/>
  <c r="DG46" i="21"/>
  <c r="DH46" i="21"/>
  <c r="DI46" i="21"/>
  <c r="DB47" i="21"/>
  <c r="DC47" i="21"/>
  <c r="DD47" i="21"/>
  <c r="DE47" i="21"/>
  <c r="DF47" i="21"/>
  <c r="DG47" i="21"/>
  <c r="DH47" i="21"/>
  <c r="DI47" i="21"/>
  <c r="DB48" i="21"/>
  <c r="DC48" i="21"/>
  <c r="DD48" i="21"/>
  <c r="DE48" i="21"/>
  <c r="DF48" i="21"/>
  <c r="DG48" i="21"/>
  <c r="DH48" i="21"/>
  <c r="DI48" i="21"/>
  <c r="DB49" i="21"/>
  <c r="DC49" i="21"/>
  <c r="DD49" i="21"/>
  <c r="DE49" i="21"/>
  <c r="DF49" i="21"/>
  <c r="DG49" i="21"/>
  <c r="DH49" i="21"/>
  <c r="DI49" i="21"/>
  <c r="DB50" i="21"/>
  <c r="DC50" i="21"/>
  <c r="DD50" i="21"/>
  <c r="DE50" i="21"/>
  <c r="DF50" i="21"/>
  <c r="DG50" i="21"/>
  <c r="DH50" i="21"/>
  <c r="DI50" i="21"/>
  <c r="DB51" i="21"/>
  <c r="DC51" i="21"/>
  <c r="DD51" i="21"/>
  <c r="DE51" i="21"/>
  <c r="DF51" i="21"/>
  <c r="DG51" i="21"/>
  <c r="DH51" i="21"/>
  <c r="DI51" i="21"/>
  <c r="DB52" i="21"/>
  <c r="DC52" i="21"/>
  <c r="DD52" i="21"/>
  <c r="DE52" i="21"/>
  <c r="DF52" i="21"/>
  <c r="DG52" i="21"/>
  <c r="DH52" i="21"/>
  <c r="DI52" i="21"/>
  <c r="DB53" i="21"/>
  <c r="DC53" i="21"/>
  <c r="DD53" i="21"/>
  <c r="DE53" i="21"/>
  <c r="DF53" i="21"/>
  <c r="DG53" i="21"/>
  <c r="DH53" i="21"/>
  <c r="DI53" i="21"/>
  <c r="DB54" i="21"/>
  <c r="DC54" i="21"/>
  <c r="DD54" i="21"/>
  <c r="DE54" i="21"/>
  <c r="DF54" i="21"/>
  <c r="DG54" i="21"/>
  <c r="DH54" i="21"/>
  <c r="DI54" i="21"/>
  <c r="DB55" i="21"/>
  <c r="DC55" i="21"/>
  <c r="DD55" i="21"/>
  <c r="DE55" i="21"/>
  <c r="DF55" i="21"/>
  <c r="DG55" i="21"/>
  <c r="DH55" i="21"/>
  <c r="DI55" i="21"/>
  <c r="DB56" i="21"/>
  <c r="DC56" i="21"/>
  <c r="DD56" i="21"/>
  <c r="DE56" i="21"/>
  <c r="DF56" i="21"/>
  <c r="DG56" i="21"/>
  <c r="DH56" i="21"/>
  <c r="DI56" i="21"/>
  <c r="DB57" i="21"/>
  <c r="DC57" i="21"/>
  <c r="DD57" i="21"/>
  <c r="DE57" i="21"/>
  <c r="DF57" i="21"/>
  <c r="DG57" i="21"/>
  <c r="DH57" i="21"/>
  <c r="DI57" i="21"/>
  <c r="DB58" i="21"/>
  <c r="DC58" i="21"/>
  <c r="DD58" i="21"/>
  <c r="DE58" i="21"/>
  <c r="DF58" i="21"/>
  <c r="DG58" i="21"/>
  <c r="DH58" i="21"/>
  <c r="DI58" i="21"/>
  <c r="DB59" i="21"/>
  <c r="DC59" i="21"/>
  <c r="DD59" i="21"/>
  <c r="DE59" i="21"/>
  <c r="DF59" i="21"/>
  <c r="DG59" i="21"/>
  <c r="DH59" i="21"/>
  <c r="DI59" i="21"/>
  <c r="DB60" i="21"/>
  <c r="DC60" i="21"/>
  <c r="DD60" i="21"/>
  <c r="DE60" i="21"/>
  <c r="DF60" i="21"/>
  <c r="DG60" i="21"/>
  <c r="DH60" i="21"/>
  <c r="DI60" i="21"/>
  <c r="DB61" i="21"/>
  <c r="DC61" i="21"/>
  <c r="DD61" i="21"/>
  <c r="DE61" i="21"/>
  <c r="DF61" i="21"/>
  <c r="DG61" i="21"/>
  <c r="DH61" i="21"/>
  <c r="DI61" i="21"/>
  <c r="DB62" i="21"/>
  <c r="DC62" i="21"/>
  <c r="DD62" i="21"/>
  <c r="DE62" i="21"/>
  <c r="DF62" i="21"/>
  <c r="DG62" i="21"/>
  <c r="DH62" i="21"/>
  <c r="DI62" i="21"/>
  <c r="DB63" i="21"/>
  <c r="DC63" i="21"/>
  <c r="DD63" i="21"/>
  <c r="DE63" i="21"/>
  <c r="DF63" i="21"/>
  <c r="DG63" i="21"/>
  <c r="DH63" i="21"/>
  <c r="DI63" i="21"/>
  <c r="DB64" i="21"/>
  <c r="DC64" i="21"/>
  <c r="DD64" i="21"/>
  <c r="DE64" i="21"/>
  <c r="DF64" i="21"/>
  <c r="DG64" i="21"/>
  <c r="DH64" i="21"/>
  <c r="DI64" i="21"/>
  <c r="DB65" i="21"/>
  <c r="DC65" i="21"/>
  <c r="DD65" i="21"/>
  <c r="DE65" i="21"/>
  <c r="DF65" i="21"/>
  <c r="DG65" i="21"/>
  <c r="DH65" i="21"/>
  <c r="DI65" i="21"/>
  <c r="DB66" i="21"/>
  <c r="DC66" i="21"/>
  <c r="DD66" i="21"/>
  <c r="DE66" i="21"/>
  <c r="DF66" i="21"/>
  <c r="DG66" i="21"/>
  <c r="DH66" i="21"/>
  <c r="DI66" i="21"/>
  <c r="DB67" i="21"/>
  <c r="DC67" i="21"/>
  <c r="DD67" i="21"/>
  <c r="DE67" i="21"/>
  <c r="DF67" i="21"/>
  <c r="DG67" i="21"/>
  <c r="DH67" i="21"/>
  <c r="DI67" i="21"/>
  <c r="DB68" i="21"/>
  <c r="DC68" i="21"/>
  <c r="DD68" i="21"/>
  <c r="DE68" i="21"/>
  <c r="DF68" i="21"/>
  <c r="DG68" i="21"/>
  <c r="DH68" i="21"/>
  <c r="DI68" i="21"/>
  <c r="DB69" i="21"/>
  <c r="DC69" i="21"/>
  <c r="DD69" i="21"/>
  <c r="DE69" i="21"/>
  <c r="DF69" i="21"/>
  <c r="DG69" i="21"/>
  <c r="DH69" i="21"/>
  <c r="DI69" i="21"/>
  <c r="DB70" i="21"/>
  <c r="DC70" i="21"/>
  <c r="DD70" i="21"/>
  <c r="DE70" i="21"/>
  <c r="DF70" i="21"/>
  <c r="DG70" i="21"/>
  <c r="DH70" i="21"/>
  <c r="DI70" i="21"/>
  <c r="DB71" i="21"/>
  <c r="DC71" i="21"/>
  <c r="DD71" i="21"/>
  <c r="DE71" i="21"/>
  <c r="DF71" i="21"/>
  <c r="DG71" i="21"/>
  <c r="DH71" i="21"/>
  <c r="DI71" i="21"/>
  <c r="DB72" i="21"/>
  <c r="DC72" i="21"/>
  <c r="DD72" i="21"/>
  <c r="DE72" i="21"/>
  <c r="DF72" i="21"/>
  <c r="DG72" i="21"/>
  <c r="DH72" i="21"/>
  <c r="DI72" i="21"/>
  <c r="DB73" i="21"/>
  <c r="DC73" i="21"/>
  <c r="DD73" i="21"/>
  <c r="DE73" i="21"/>
  <c r="DF73" i="21"/>
  <c r="DG73" i="21"/>
  <c r="DH73" i="21"/>
  <c r="DI73" i="21"/>
  <c r="DB74" i="21"/>
  <c r="DC74" i="21"/>
  <c r="DD74" i="21"/>
  <c r="DE74" i="21"/>
  <c r="DF74" i="21"/>
  <c r="DG74" i="21"/>
  <c r="DH74" i="21"/>
  <c r="DI74" i="21"/>
  <c r="DB75" i="21"/>
  <c r="DC75" i="21"/>
  <c r="DD75" i="21"/>
  <c r="DE75" i="21"/>
  <c r="DF75" i="21"/>
  <c r="DG75" i="21"/>
  <c r="DH75" i="21"/>
  <c r="DI75" i="21"/>
  <c r="DB76" i="21"/>
  <c r="DC76" i="21"/>
  <c r="DD76" i="21"/>
  <c r="DE76" i="21"/>
  <c r="DF76" i="21"/>
  <c r="DG76" i="21"/>
  <c r="DH76" i="21"/>
  <c r="DI76" i="21"/>
  <c r="DB77" i="21"/>
  <c r="DC77" i="21"/>
  <c r="DD77" i="21"/>
  <c r="DE77" i="21"/>
  <c r="DF77" i="21"/>
  <c r="DG77" i="21"/>
  <c r="DH77" i="21"/>
  <c r="DI77" i="21"/>
  <c r="DB78" i="21"/>
  <c r="DC78" i="21"/>
  <c r="DD78" i="21"/>
  <c r="DE78" i="21"/>
  <c r="DF78" i="21"/>
  <c r="DG78" i="21"/>
  <c r="DH78" i="21"/>
  <c r="DI78" i="21"/>
  <c r="DB79" i="21"/>
  <c r="DC79" i="21"/>
  <c r="DD79" i="21"/>
  <c r="DE79" i="21"/>
  <c r="DF79" i="21"/>
  <c r="DG79" i="21"/>
  <c r="DH79" i="21"/>
  <c r="DI79" i="21"/>
  <c r="DB80" i="21"/>
  <c r="DC80" i="21"/>
  <c r="DD80" i="21"/>
  <c r="DE80" i="21"/>
  <c r="DF80" i="21"/>
  <c r="DG80" i="21"/>
  <c r="DH80" i="21"/>
  <c r="DI80" i="21"/>
  <c r="DB81" i="21"/>
  <c r="DC81" i="21"/>
  <c r="DD81" i="21"/>
  <c r="DE81" i="21"/>
  <c r="DF81" i="21"/>
  <c r="DG81" i="21"/>
  <c r="DH81" i="21"/>
  <c r="DI81" i="21"/>
  <c r="DB82" i="21"/>
  <c r="DC82" i="21"/>
  <c r="DD82" i="21"/>
  <c r="DE82" i="21"/>
  <c r="DF82" i="21"/>
  <c r="DG82" i="21"/>
  <c r="DH82" i="21"/>
  <c r="DI82" i="21"/>
  <c r="DB83" i="21"/>
  <c r="DC83" i="21"/>
  <c r="DD83" i="21"/>
  <c r="DE83" i="21"/>
  <c r="DF83" i="21"/>
  <c r="DG83" i="21"/>
  <c r="DH83" i="21"/>
  <c r="DI83" i="21"/>
  <c r="DB84" i="21"/>
  <c r="DC84" i="21"/>
  <c r="DD84" i="21"/>
  <c r="DE84" i="21"/>
  <c r="DF84" i="21"/>
  <c r="DG84" i="21"/>
  <c r="DH84" i="21"/>
  <c r="DI84" i="21"/>
  <c r="DB85" i="21"/>
  <c r="DC85" i="21"/>
  <c r="DD85" i="21"/>
  <c r="DE85" i="21"/>
  <c r="DF85" i="21"/>
  <c r="DG85" i="21"/>
  <c r="DH85" i="21"/>
  <c r="DI85" i="21"/>
  <c r="DB86" i="21"/>
  <c r="DC86" i="21"/>
  <c r="DD86" i="21"/>
  <c r="DE86" i="21"/>
  <c r="DF86" i="21"/>
  <c r="DG86" i="21"/>
  <c r="DH86" i="21"/>
  <c r="DI86" i="21"/>
  <c r="DB87" i="21"/>
  <c r="DC87" i="21"/>
  <c r="DD87" i="21"/>
  <c r="DE87" i="21"/>
  <c r="DF87" i="21"/>
  <c r="DG87" i="21"/>
  <c r="DH87" i="21"/>
  <c r="DI87" i="21"/>
  <c r="DB88" i="21"/>
  <c r="DC88" i="21"/>
  <c r="DD88" i="21"/>
  <c r="DE88" i="21"/>
  <c r="DF88" i="21"/>
  <c r="DG88" i="21"/>
  <c r="DH88" i="21"/>
  <c r="DI88" i="21"/>
  <c r="DB89" i="21"/>
  <c r="DC89" i="21"/>
  <c r="DD89" i="21"/>
  <c r="DE89" i="21"/>
  <c r="DF89" i="21"/>
  <c r="DG89" i="21"/>
  <c r="DH89" i="21"/>
  <c r="DI89" i="21"/>
  <c r="DB90" i="21"/>
  <c r="DC90" i="21"/>
  <c r="DD90" i="21"/>
  <c r="DE90" i="21"/>
  <c r="DF90" i="21"/>
  <c r="DG90" i="21"/>
  <c r="DH90" i="21"/>
  <c r="DI90" i="21"/>
  <c r="DB91" i="21"/>
  <c r="DC91" i="21"/>
  <c r="DD91" i="21"/>
  <c r="DE91" i="21"/>
  <c r="DF91" i="21"/>
  <c r="DG91" i="21"/>
  <c r="DH91" i="21"/>
  <c r="DI91" i="21"/>
  <c r="DB92" i="21"/>
  <c r="DC92" i="21"/>
  <c r="DD92" i="21"/>
  <c r="DE92" i="21"/>
  <c r="DF92" i="21"/>
  <c r="DG92" i="21"/>
  <c r="DH92" i="21"/>
  <c r="DI92" i="21"/>
  <c r="DB93" i="21"/>
  <c r="DC93" i="21"/>
  <c r="DD93" i="21"/>
  <c r="DE93" i="21"/>
  <c r="DF93" i="21"/>
  <c r="DG93" i="21"/>
  <c r="DH93" i="21"/>
  <c r="DI93" i="21"/>
  <c r="DB94" i="21"/>
  <c r="DC94" i="21"/>
  <c r="DD94" i="21"/>
  <c r="DE94" i="21"/>
  <c r="DF94" i="21"/>
  <c r="DG94" i="21"/>
  <c r="DH94" i="21"/>
  <c r="DI94" i="21"/>
  <c r="DB95" i="21"/>
  <c r="DC95" i="21"/>
  <c r="DD95" i="21"/>
  <c r="DE95" i="21"/>
  <c r="DF95" i="21"/>
  <c r="DG95" i="21"/>
  <c r="DH95" i="21"/>
  <c r="DI95" i="21"/>
  <c r="DB96" i="21"/>
  <c r="DC96" i="21"/>
  <c r="DD96" i="21"/>
  <c r="DE96" i="21"/>
  <c r="DF96" i="21"/>
  <c r="DG96" i="21"/>
  <c r="DH96" i="21"/>
  <c r="DI96" i="21"/>
  <c r="DB97" i="21"/>
  <c r="DC97" i="21"/>
  <c r="DD97" i="21"/>
  <c r="DE97" i="21"/>
  <c r="DF97" i="21"/>
  <c r="DG97" i="21"/>
  <c r="DH97" i="21"/>
  <c r="DI97" i="21"/>
  <c r="DB98" i="21"/>
  <c r="DC98" i="21"/>
  <c r="DD98" i="21"/>
  <c r="DE98" i="21"/>
  <c r="DF98" i="21"/>
  <c r="DG98" i="21"/>
  <c r="DH98" i="21"/>
  <c r="DI98" i="21"/>
  <c r="DB99" i="21"/>
  <c r="DC99" i="21"/>
  <c r="DD99" i="21"/>
  <c r="DE99" i="21"/>
  <c r="DF99" i="21"/>
  <c r="DG99" i="21"/>
  <c r="DH99" i="21"/>
  <c r="DI99" i="21"/>
  <c r="DB100" i="21"/>
  <c r="DC100" i="21"/>
  <c r="DD100" i="21"/>
  <c r="DE100" i="21"/>
  <c r="DF100" i="21"/>
  <c r="DG100" i="21"/>
  <c r="DH100" i="21"/>
  <c r="DI100" i="21"/>
  <c r="DB101" i="21"/>
  <c r="DC101" i="21"/>
  <c r="DD101" i="21"/>
  <c r="DE101" i="21"/>
  <c r="DF101" i="21"/>
  <c r="DG101" i="21"/>
  <c r="DH101" i="21"/>
  <c r="DI101" i="21"/>
  <c r="DB102" i="21"/>
  <c r="DC102" i="21"/>
  <c r="DD102" i="21"/>
  <c r="DE102" i="21"/>
  <c r="DF102" i="21"/>
  <c r="DG102" i="21"/>
  <c r="DH102" i="21"/>
  <c r="DI102" i="21"/>
  <c r="DB103" i="21"/>
  <c r="DC103" i="21"/>
  <c r="DD103" i="21"/>
  <c r="DE103" i="21"/>
  <c r="DF103" i="21"/>
  <c r="DG103" i="21"/>
  <c r="DH103" i="21"/>
  <c r="DI103" i="21"/>
  <c r="DB104" i="21"/>
  <c r="DC104" i="21"/>
  <c r="DD104" i="21"/>
  <c r="DE104" i="21"/>
  <c r="DF104" i="21"/>
  <c r="DG104" i="21"/>
  <c r="DH104" i="21"/>
  <c r="DI104" i="21"/>
  <c r="DB105" i="21"/>
  <c r="DC105" i="21"/>
  <c r="DD105" i="21"/>
  <c r="DE105" i="21"/>
  <c r="DF105" i="21"/>
  <c r="DG105" i="21"/>
  <c r="DH105" i="21"/>
  <c r="DI105" i="21"/>
  <c r="DB106" i="21"/>
  <c r="DC106" i="21"/>
  <c r="DD106" i="21"/>
  <c r="DE106" i="21"/>
  <c r="DF106" i="21"/>
  <c r="DG106" i="21"/>
  <c r="DH106" i="21"/>
  <c r="DI106" i="21"/>
  <c r="DB107" i="21"/>
  <c r="DC107" i="21"/>
  <c r="DD107" i="21"/>
  <c r="DE107" i="21"/>
  <c r="DF107" i="21"/>
  <c r="DG107" i="21"/>
  <c r="DH107" i="21"/>
  <c r="DI107" i="21"/>
  <c r="DB108" i="21"/>
  <c r="DC108" i="21"/>
  <c r="DD108" i="21"/>
  <c r="DE108" i="21"/>
  <c r="DF108" i="21"/>
  <c r="DG108" i="21"/>
  <c r="DH108" i="21"/>
  <c r="DI108" i="21"/>
  <c r="DB109" i="21"/>
  <c r="DC109" i="21"/>
  <c r="DD109" i="21"/>
  <c r="DE109" i="21"/>
  <c r="DF109" i="21"/>
  <c r="DG109" i="21"/>
  <c r="DH109" i="21"/>
  <c r="DI109" i="21"/>
  <c r="DB110" i="21"/>
  <c r="DC110" i="21"/>
  <c r="DD110" i="21"/>
  <c r="DE110" i="21"/>
  <c r="DF110" i="21"/>
  <c r="DG110" i="21"/>
  <c r="DH110" i="21"/>
  <c r="DI110" i="21"/>
  <c r="DB111" i="21"/>
  <c r="DC111" i="21"/>
  <c r="DD111" i="21"/>
  <c r="DE111" i="21"/>
  <c r="DF111" i="21"/>
  <c r="DG111" i="21"/>
  <c r="DH111" i="21"/>
  <c r="DI111" i="21"/>
  <c r="DB112" i="21"/>
  <c r="DC112" i="21"/>
  <c r="DD112" i="21"/>
  <c r="DE112" i="21"/>
  <c r="DF112" i="21"/>
  <c r="DG112" i="21"/>
  <c r="DH112" i="21"/>
  <c r="DI112" i="21"/>
  <c r="DB113" i="21"/>
  <c r="DC113" i="21"/>
  <c r="DD113" i="21"/>
  <c r="DE113" i="21"/>
  <c r="DF113" i="21"/>
  <c r="DG113" i="21"/>
  <c r="DH113" i="21"/>
  <c r="DI113" i="21"/>
  <c r="DB114" i="21"/>
  <c r="DC114" i="21"/>
  <c r="DD114" i="21"/>
  <c r="DE114" i="21"/>
  <c r="DF114" i="21"/>
  <c r="DG114" i="21"/>
  <c r="DH114" i="21"/>
  <c r="DI114" i="21"/>
  <c r="DB115" i="21"/>
  <c r="DC115" i="21"/>
  <c r="DD115" i="21"/>
  <c r="DE115" i="21"/>
  <c r="DF115" i="21"/>
  <c r="DG115" i="21"/>
  <c r="DH115" i="21"/>
  <c r="DI115" i="21"/>
  <c r="DB116" i="21"/>
  <c r="DC116" i="21"/>
  <c r="DD116" i="21"/>
  <c r="DE116" i="21"/>
  <c r="DF116" i="21"/>
  <c r="DG116" i="21"/>
  <c r="DH116" i="21"/>
  <c r="DI116" i="21"/>
  <c r="DB117" i="21"/>
  <c r="DC117" i="21"/>
  <c r="DD117" i="21"/>
  <c r="DE117" i="21"/>
  <c r="DF117" i="21"/>
  <c r="DG117" i="21"/>
  <c r="DH117" i="21"/>
  <c r="DI117" i="21"/>
  <c r="DB118" i="21"/>
  <c r="DC118" i="21"/>
  <c r="DD118" i="21"/>
  <c r="DE118" i="21"/>
  <c r="DF118" i="21"/>
  <c r="DG118" i="21"/>
  <c r="DH118" i="21"/>
  <c r="DI118" i="21"/>
  <c r="DB119" i="21"/>
  <c r="DC119" i="21"/>
  <c r="DD119" i="21"/>
  <c r="DE119" i="21"/>
  <c r="DF119" i="21"/>
  <c r="DG119" i="21"/>
  <c r="DH119" i="21"/>
  <c r="DI119" i="21"/>
  <c r="DB120" i="21"/>
  <c r="DC120" i="21"/>
  <c r="DD120" i="21"/>
  <c r="DE120" i="21"/>
  <c r="DF120" i="21"/>
  <c r="DG120" i="21"/>
  <c r="DH120" i="21"/>
  <c r="DI120" i="21"/>
  <c r="DB121" i="21"/>
  <c r="DC121" i="21"/>
  <c r="DD121" i="21"/>
  <c r="DE121" i="21"/>
  <c r="DF121" i="21"/>
  <c r="DG121" i="21"/>
  <c r="DH121" i="21"/>
  <c r="DI121" i="21"/>
  <c r="DB122" i="21"/>
  <c r="DC122" i="21"/>
  <c r="DD122" i="21"/>
  <c r="DE122" i="21"/>
  <c r="DF122" i="21"/>
  <c r="DG122" i="21"/>
  <c r="DH122" i="21"/>
  <c r="DI122" i="21"/>
  <c r="DB123" i="21"/>
  <c r="DC123" i="21"/>
  <c r="DD123" i="21"/>
  <c r="DE123" i="21"/>
  <c r="DF123" i="21"/>
  <c r="DG123" i="21"/>
  <c r="DH123" i="21"/>
  <c r="DI123" i="21"/>
  <c r="DB124" i="21"/>
  <c r="DC124" i="21"/>
  <c r="DD124" i="21"/>
  <c r="DE124" i="21"/>
  <c r="DF124" i="21"/>
  <c r="DG124" i="21"/>
  <c r="DH124" i="21"/>
  <c r="DI124" i="21"/>
  <c r="DB125" i="21"/>
  <c r="DC125" i="21"/>
  <c r="DD125" i="21"/>
  <c r="DE125" i="21"/>
  <c r="DF125" i="21"/>
  <c r="DG125" i="21"/>
  <c r="DH125" i="21"/>
  <c r="DI125" i="21"/>
  <c r="DB126" i="21"/>
  <c r="DC126" i="21"/>
  <c r="DD126" i="21"/>
  <c r="DE126" i="21"/>
  <c r="DF126" i="21"/>
  <c r="DG126" i="21"/>
  <c r="DH126" i="21"/>
  <c r="DI126" i="21"/>
  <c r="DB127" i="21"/>
  <c r="DC127" i="21"/>
  <c r="DD127" i="21"/>
  <c r="DE127" i="21"/>
  <c r="DF127" i="21"/>
  <c r="DG127" i="21"/>
  <c r="DH127" i="21"/>
  <c r="DI127" i="21"/>
  <c r="DB128" i="21"/>
  <c r="DC128" i="21"/>
  <c r="DD128" i="21"/>
  <c r="DE128" i="21"/>
  <c r="DF128" i="21"/>
  <c r="DG128" i="21"/>
  <c r="DH128" i="21"/>
  <c r="DI128" i="21"/>
  <c r="DB129" i="21"/>
  <c r="DC129" i="21"/>
  <c r="DD129" i="21"/>
  <c r="DE129" i="21"/>
  <c r="DF129" i="21"/>
  <c r="DG129" i="21"/>
  <c r="DH129" i="21"/>
  <c r="DI129" i="21"/>
  <c r="DB130" i="21"/>
  <c r="DC130" i="21"/>
  <c r="DD130" i="21"/>
  <c r="DE130" i="21"/>
  <c r="DF130" i="21"/>
  <c r="DG130" i="21"/>
  <c r="DH130" i="21"/>
  <c r="DI130" i="21"/>
  <c r="DB131" i="21"/>
  <c r="DC131" i="21"/>
  <c r="DD131" i="21"/>
  <c r="DE131" i="21"/>
  <c r="DF131" i="21"/>
  <c r="DG131" i="21"/>
  <c r="DH131" i="21"/>
  <c r="DI131" i="21"/>
  <c r="DB132" i="21"/>
  <c r="DC132" i="21"/>
  <c r="DD132" i="21"/>
  <c r="DE132" i="21"/>
  <c r="DF132" i="21"/>
  <c r="DG132" i="21"/>
  <c r="DH132" i="21"/>
  <c r="DI132" i="21"/>
  <c r="DB133" i="21"/>
  <c r="DC133" i="21"/>
  <c r="DD133" i="21"/>
  <c r="DE133" i="21"/>
  <c r="DF133" i="21"/>
  <c r="DG133" i="21"/>
  <c r="DH133" i="21"/>
  <c r="DI133" i="21"/>
  <c r="DB134" i="21"/>
  <c r="DC134" i="21"/>
  <c r="DD134" i="21"/>
  <c r="DE134" i="21"/>
  <c r="DF134" i="21"/>
  <c r="DG134" i="21"/>
  <c r="DH134" i="21"/>
  <c r="DI134" i="21"/>
  <c r="DB135" i="21"/>
  <c r="DC135" i="21"/>
  <c r="DD135" i="21"/>
  <c r="DE135" i="21"/>
  <c r="DF135" i="21"/>
  <c r="DG135" i="21"/>
  <c r="DH135" i="21"/>
  <c r="DI135" i="21"/>
  <c r="DB136" i="21"/>
  <c r="DC136" i="21"/>
  <c r="DD136" i="21"/>
  <c r="DE136" i="21"/>
  <c r="DF136" i="21"/>
  <c r="DG136" i="21"/>
  <c r="DH136" i="21"/>
  <c r="DI136" i="21"/>
  <c r="DB137" i="21"/>
  <c r="DC137" i="21"/>
  <c r="DD137" i="21"/>
  <c r="DE137" i="21"/>
  <c r="DF137" i="21"/>
  <c r="DG137" i="21"/>
  <c r="DH137" i="21"/>
  <c r="DI137" i="21"/>
  <c r="DB138" i="21"/>
  <c r="DC138" i="21"/>
  <c r="DD138" i="21"/>
  <c r="DE138" i="21"/>
  <c r="DF138" i="21"/>
  <c r="DG138" i="21"/>
  <c r="DH138" i="21"/>
  <c r="DI138" i="21"/>
  <c r="DB139" i="21"/>
  <c r="DC139" i="21"/>
  <c r="DD139" i="21"/>
  <c r="DE139" i="21"/>
  <c r="DF139" i="21"/>
  <c r="DG139" i="21"/>
  <c r="DH139" i="21"/>
  <c r="DI139" i="21"/>
  <c r="DB140" i="21"/>
  <c r="DC140" i="21"/>
  <c r="DD140" i="21"/>
  <c r="DE140" i="21"/>
  <c r="DF140" i="21"/>
  <c r="DG140" i="21"/>
  <c r="DH140" i="21"/>
  <c r="DI140" i="21"/>
  <c r="DB141" i="21"/>
  <c r="DC141" i="21"/>
  <c r="DD141" i="21"/>
  <c r="DE141" i="21"/>
  <c r="DF141" i="21"/>
  <c r="DG141" i="21"/>
  <c r="DH141" i="21"/>
  <c r="DI141" i="21"/>
  <c r="DB142" i="21"/>
  <c r="DC142" i="21"/>
  <c r="DD142" i="21"/>
  <c r="DE142" i="21"/>
  <c r="DF142" i="21"/>
  <c r="DG142" i="21"/>
  <c r="DH142" i="21"/>
  <c r="DI142" i="21"/>
  <c r="DB143" i="21"/>
  <c r="DC143" i="21"/>
  <c r="DD143" i="21"/>
  <c r="DE143" i="21"/>
  <c r="DF143" i="21"/>
  <c r="DG143" i="21"/>
  <c r="DH143" i="21"/>
  <c r="DI143" i="21"/>
  <c r="DB144" i="21"/>
  <c r="DC144" i="21"/>
  <c r="DD144" i="21"/>
  <c r="DE144" i="21"/>
  <c r="DF144" i="21"/>
  <c r="DG144" i="21"/>
  <c r="DH144" i="21"/>
  <c r="DI144" i="21"/>
  <c r="DB145" i="21"/>
  <c r="DC145" i="21"/>
  <c r="DD145" i="21"/>
  <c r="DE145" i="21"/>
  <c r="DF145" i="21"/>
  <c r="DG145" i="21"/>
  <c r="DH145" i="21"/>
  <c r="DI145" i="21"/>
  <c r="DB146" i="21"/>
  <c r="DC146" i="21"/>
  <c r="DD146" i="21"/>
  <c r="DE146" i="21"/>
  <c r="DF146" i="21"/>
  <c r="DG146" i="21"/>
  <c r="DH146" i="21"/>
  <c r="DI146" i="21"/>
  <c r="DB147" i="21"/>
  <c r="DC147" i="21"/>
  <c r="DD147" i="21"/>
  <c r="DE147" i="21"/>
  <c r="DF147" i="21"/>
  <c r="DG147" i="21"/>
  <c r="DH147" i="21"/>
  <c r="DI147" i="21"/>
  <c r="DB148" i="21"/>
  <c r="DC148" i="21"/>
  <c r="DD148" i="21"/>
  <c r="DE148" i="21"/>
  <c r="DF148" i="21"/>
  <c r="DG148" i="21"/>
  <c r="DH148" i="21"/>
  <c r="DI148" i="21"/>
  <c r="DB149" i="21"/>
  <c r="DC149" i="21"/>
  <c r="DD149" i="21"/>
  <c r="DE149" i="21"/>
  <c r="DF149" i="21"/>
  <c r="DG149" i="21"/>
  <c r="DH149" i="21"/>
  <c r="DI149" i="21"/>
  <c r="DB150" i="21"/>
  <c r="DC150" i="21"/>
  <c r="DD150" i="21"/>
  <c r="DE150" i="21"/>
  <c r="DF150" i="21"/>
  <c r="DG150" i="21"/>
  <c r="DH150" i="21"/>
  <c r="DI150" i="21"/>
  <c r="DB151" i="21"/>
  <c r="DC151" i="21"/>
  <c r="DD151" i="21"/>
  <c r="DE151" i="21"/>
  <c r="DF151" i="21"/>
  <c r="DG151" i="21"/>
  <c r="DH151" i="21"/>
  <c r="DI151" i="21"/>
  <c r="DB152" i="21"/>
  <c r="DC152" i="21"/>
  <c r="DD152" i="21"/>
  <c r="DE152" i="21"/>
  <c r="DF152" i="21"/>
  <c r="DG152" i="21"/>
  <c r="DH152" i="21"/>
  <c r="DI152" i="21"/>
  <c r="DB153" i="21"/>
  <c r="DC153" i="21"/>
  <c r="DD153" i="21"/>
  <c r="DE153" i="21"/>
  <c r="DF153" i="21"/>
  <c r="DG153" i="21"/>
  <c r="DH153" i="21"/>
  <c r="DI153" i="21"/>
  <c r="DB154" i="21"/>
  <c r="DC154" i="21"/>
  <c r="DD154" i="21"/>
  <c r="DE154" i="21"/>
  <c r="DF154" i="21"/>
  <c r="DG154" i="21"/>
  <c r="DH154" i="21"/>
  <c r="DI154" i="21"/>
  <c r="DB155" i="21"/>
  <c r="DC155" i="21"/>
  <c r="DD155" i="21"/>
  <c r="DE155" i="21"/>
  <c r="DF155" i="21"/>
  <c r="DG155" i="21"/>
  <c r="DH155" i="21"/>
  <c r="DI155" i="21"/>
  <c r="DB156" i="21"/>
  <c r="DC156" i="21"/>
  <c r="DD156" i="21"/>
  <c r="DE156" i="21"/>
  <c r="DF156" i="21"/>
  <c r="DG156" i="21"/>
  <c r="DH156" i="21"/>
  <c r="DI156" i="21"/>
  <c r="DB157" i="21"/>
  <c r="DC157" i="21"/>
  <c r="DD157" i="21"/>
  <c r="DE157" i="21"/>
  <c r="DF157" i="21"/>
  <c r="DG157" i="21"/>
  <c r="DH157" i="21"/>
  <c r="DI157" i="21"/>
  <c r="DB158" i="21"/>
  <c r="DC158" i="21"/>
  <c r="DD158" i="21"/>
  <c r="DE158" i="21"/>
  <c r="DF158" i="21"/>
  <c r="DG158" i="21"/>
  <c r="DH158" i="21"/>
  <c r="DI158" i="21"/>
  <c r="DB159" i="21"/>
  <c r="DC159" i="21"/>
  <c r="DD159" i="21"/>
  <c r="DE159" i="21"/>
  <c r="DF159" i="21"/>
  <c r="DG159" i="21"/>
  <c r="DH159" i="21"/>
  <c r="DI159" i="21"/>
  <c r="DB160" i="21"/>
  <c r="DC160" i="21"/>
  <c r="DD160" i="21"/>
  <c r="DE160" i="21"/>
  <c r="DF160" i="21"/>
  <c r="DG160" i="21"/>
  <c r="DH160" i="21"/>
  <c r="DI160" i="21"/>
  <c r="DB161" i="21"/>
  <c r="DC161" i="21"/>
  <c r="DD161" i="21"/>
  <c r="DE161" i="21"/>
  <c r="DF161" i="21"/>
  <c r="DG161" i="21"/>
  <c r="DH161" i="21"/>
  <c r="DI161" i="21"/>
  <c r="DB162" i="21"/>
  <c r="DC162" i="21"/>
  <c r="DD162" i="21"/>
  <c r="DE162" i="21"/>
  <c r="DF162" i="21"/>
  <c r="DG162" i="21"/>
  <c r="DH162" i="21"/>
  <c r="DI162" i="21"/>
  <c r="DB163" i="21"/>
  <c r="DC163" i="21"/>
  <c r="DD163" i="21"/>
  <c r="DE163" i="21"/>
  <c r="DF163" i="21"/>
  <c r="DG163" i="21"/>
  <c r="DH163" i="21"/>
  <c r="DI163" i="21"/>
  <c r="DB164" i="21"/>
  <c r="DC164" i="21"/>
  <c r="DD164" i="21"/>
  <c r="DE164" i="21"/>
  <c r="DF164" i="21"/>
  <c r="DG164" i="21"/>
  <c r="DH164" i="21"/>
  <c r="DI164" i="21"/>
  <c r="DB165" i="21"/>
  <c r="DC165" i="21"/>
  <c r="DD165" i="21"/>
  <c r="DE165" i="21"/>
  <c r="DF165" i="21"/>
  <c r="DG165" i="21"/>
  <c r="DH165" i="21"/>
  <c r="DI165" i="21"/>
  <c r="DB166" i="21"/>
  <c r="DC166" i="21"/>
  <c r="DD166" i="21"/>
  <c r="DE166" i="21"/>
  <c r="DF166" i="21"/>
  <c r="DG166" i="21"/>
  <c r="DH166" i="21"/>
  <c r="DI166" i="21"/>
  <c r="DB167" i="21"/>
  <c r="DC167" i="21"/>
  <c r="DD167" i="21"/>
  <c r="DE167" i="21"/>
  <c r="DF167" i="21"/>
  <c r="DG167" i="21"/>
  <c r="DH167" i="21"/>
  <c r="DI167" i="21"/>
  <c r="DB168" i="21"/>
  <c r="DC168" i="21"/>
  <c r="DD168" i="21"/>
  <c r="DE168" i="21"/>
  <c r="DF168" i="21"/>
  <c r="DG168" i="21"/>
  <c r="DH168" i="21"/>
  <c r="DI168" i="21"/>
  <c r="DB169" i="21"/>
  <c r="DC169" i="21"/>
  <c r="DD169" i="21"/>
  <c r="DE169" i="21"/>
  <c r="DF169" i="21"/>
  <c r="DG169" i="21"/>
  <c r="DH169" i="21"/>
  <c r="DI169" i="21"/>
  <c r="DB170" i="21"/>
  <c r="DC170" i="21"/>
  <c r="DD170" i="21"/>
  <c r="DE170" i="21"/>
  <c r="DF170" i="21"/>
  <c r="DG170" i="21"/>
  <c r="DH170" i="21"/>
  <c r="DI170" i="21"/>
  <c r="DB171" i="21"/>
  <c r="DC171" i="21"/>
  <c r="DD171" i="21"/>
  <c r="DE171" i="21"/>
  <c r="DF171" i="21"/>
  <c r="DG171" i="21"/>
  <c r="DH171" i="21"/>
  <c r="DI171" i="21"/>
  <c r="DB172" i="21"/>
  <c r="DC172" i="21"/>
  <c r="DD172" i="21"/>
  <c r="DE172" i="21"/>
  <c r="DF172" i="21"/>
  <c r="DG172" i="21"/>
  <c r="DH172" i="21"/>
  <c r="DI172" i="21"/>
  <c r="DB173" i="21"/>
  <c r="DC173" i="21"/>
  <c r="DD173" i="21"/>
  <c r="DE173" i="21"/>
  <c r="DF173" i="21"/>
  <c r="DG173" i="21"/>
  <c r="DH173" i="21"/>
  <c r="DI173" i="21"/>
  <c r="DB174" i="21"/>
  <c r="DC174" i="21"/>
  <c r="DD174" i="21"/>
  <c r="DE174" i="21"/>
  <c r="DF174" i="21"/>
  <c r="DG174" i="21"/>
  <c r="DH174" i="21"/>
  <c r="DI174" i="21"/>
  <c r="DB175" i="21"/>
  <c r="DC175" i="21"/>
  <c r="DD175" i="21"/>
  <c r="DE175" i="21"/>
  <c r="DF175" i="21"/>
  <c r="DG175" i="21"/>
  <c r="DH175" i="21"/>
  <c r="DI175" i="21"/>
  <c r="DB176" i="21"/>
  <c r="DC176" i="21"/>
  <c r="DD176" i="21"/>
  <c r="DE176" i="21"/>
  <c r="DF176" i="21"/>
  <c r="DG176" i="21"/>
  <c r="DH176" i="21"/>
  <c r="DI176" i="21"/>
  <c r="DB177" i="21"/>
  <c r="DC177" i="21"/>
  <c r="DD177" i="21"/>
  <c r="DE177" i="21"/>
  <c r="DF177" i="21"/>
  <c r="DG177" i="21"/>
  <c r="DH177" i="21"/>
  <c r="DI177" i="21"/>
  <c r="DB178" i="21"/>
  <c r="DC178" i="21"/>
  <c r="DD178" i="21"/>
  <c r="DE178" i="21"/>
  <c r="DF178" i="21"/>
  <c r="DG178" i="21"/>
  <c r="DH178" i="21"/>
  <c r="DI178" i="21"/>
  <c r="DB179" i="21"/>
  <c r="DC179" i="21"/>
  <c r="DD179" i="21"/>
  <c r="DE179" i="21"/>
  <c r="DF179" i="21"/>
  <c r="DG179" i="21"/>
  <c r="DH179" i="21"/>
  <c r="DI179" i="21"/>
  <c r="DB180" i="21"/>
  <c r="DC180" i="21"/>
  <c r="DD180" i="21"/>
  <c r="DE180" i="21"/>
  <c r="DF180" i="21"/>
  <c r="DG180" i="21"/>
  <c r="DH180" i="21"/>
  <c r="DI180" i="21"/>
  <c r="DB181" i="21"/>
  <c r="DC181" i="21"/>
  <c r="DD181" i="21"/>
  <c r="DE181" i="21"/>
  <c r="DF181" i="21"/>
  <c r="DG181" i="21"/>
  <c r="DH181" i="21"/>
  <c r="DI181" i="21"/>
  <c r="DB182" i="21"/>
  <c r="DC182" i="21"/>
  <c r="DD182" i="21"/>
  <c r="DE182" i="21"/>
  <c r="DF182" i="21"/>
  <c r="DG182" i="21"/>
  <c r="DH182" i="21"/>
  <c r="DI182" i="21"/>
  <c r="DB183" i="21"/>
  <c r="DC183" i="21"/>
  <c r="DD183" i="21"/>
  <c r="DE183" i="21"/>
  <c r="DF183" i="21"/>
  <c r="DG183" i="21"/>
  <c r="DH183" i="21"/>
  <c r="DI183" i="21"/>
  <c r="DB184" i="21"/>
  <c r="DC184" i="21"/>
  <c r="DD184" i="21"/>
  <c r="DE184" i="21"/>
  <c r="DF184" i="21"/>
  <c r="DG184" i="21"/>
  <c r="DH184" i="21"/>
  <c r="DI184" i="21"/>
  <c r="DB185" i="21"/>
  <c r="DC185" i="21"/>
  <c r="DD185" i="21"/>
  <c r="DE185" i="21"/>
  <c r="DF185" i="21"/>
  <c r="DG185" i="21"/>
  <c r="DH185" i="21"/>
  <c r="DI185" i="21"/>
  <c r="DB186" i="21"/>
  <c r="DC186" i="21"/>
  <c r="DD186" i="21"/>
  <c r="DE186" i="21"/>
  <c r="DF186" i="21"/>
  <c r="DG186" i="21"/>
  <c r="DH186" i="21"/>
  <c r="DI186" i="21"/>
  <c r="DB187" i="21"/>
  <c r="DC187" i="21"/>
  <c r="DD187" i="21"/>
  <c r="DE187" i="21"/>
  <c r="DF187" i="21"/>
  <c r="DG187" i="21"/>
  <c r="DH187" i="21"/>
  <c r="DI187" i="21"/>
  <c r="DB188" i="21"/>
  <c r="DC188" i="21"/>
  <c r="DD188" i="21"/>
  <c r="DE188" i="21"/>
  <c r="DF188" i="21"/>
  <c r="DG188" i="21"/>
  <c r="DH188" i="21"/>
  <c r="DI188" i="21"/>
  <c r="DB189" i="21"/>
  <c r="DC189" i="21"/>
  <c r="DD189" i="21"/>
  <c r="DE189" i="21"/>
  <c r="DF189" i="21"/>
  <c r="DG189" i="21"/>
  <c r="DH189" i="21"/>
  <c r="DI189" i="21"/>
  <c r="DB190" i="21"/>
  <c r="DC190" i="21"/>
  <c r="DD190" i="21"/>
  <c r="DE190" i="21"/>
  <c r="DF190" i="21"/>
  <c r="DG190" i="21"/>
  <c r="DH190" i="21"/>
  <c r="DI190" i="21"/>
  <c r="DB191" i="21"/>
  <c r="DC191" i="21"/>
  <c r="DD191" i="21"/>
  <c r="DE191" i="21"/>
  <c r="DF191" i="21"/>
  <c r="DG191" i="21"/>
  <c r="DH191" i="21"/>
  <c r="DI191" i="21"/>
  <c r="DB192" i="21"/>
  <c r="DC192" i="21"/>
  <c r="DD192" i="21"/>
  <c r="DE192" i="21"/>
  <c r="DF192" i="21"/>
  <c r="DG192" i="21"/>
  <c r="DH192" i="21"/>
  <c r="DI192" i="21"/>
  <c r="DB193" i="21"/>
  <c r="DC193" i="21"/>
  <c r="DD193" i="21"/>
  <c r="DE193" i="21"/>
  <c r="DF193" i="21"/>
  <c r="DG193" i="21"/>
  <c r="DH193" i="21"/>
  <c r="DI193" i="21"/>
  <c r="DB194" i="21"/>
  <c r="DC194" i="21"/>
  <c r="DD194" i="21"/>
  <c r="DE194" i="21"/>
  <c r="DF194" i="21"/>
  <c r="DG194" i="21"/>
  <c r="DH194" i="21"/>
  <c r="DI194" i="21"/>
  <c r="DB195" i="21"/>
  <c r="DC195" i="21"/>
  <c r="DD195" i="21"/>
  <c r="DE195" i="21"/>
  <c r="DF195" i="21"/>
  <c r="DG195" i="21"/>
  <c r="DH195" i="21"/>
  <c r="DI195" i="21"/>
  <c r="DB196" i="21"/>
  <c r="DC196" i="21"/>
  <c r="DD196" i="21"/>
  <c r="DE196" i="21"/>
  <c r="DF196" i="21"/>
  <c r="DG196" i="21"/>
  <c r="DH196" i="21"/>
  <c r="DI196" i="21"/>
  <c r="DB197" i="21"/>
  <c r="DC197" i="21"/>
  <c r="DD197" i="21"/>
  <c r="DE197" i="21"/>
  <c r="DF197" i="21"/>
  <c r="DG197" i="21"/>
  <c r="DH197" i="21"/>
  <c r="DI197" i="21"/>
  <c r="DB198" i="21"/>
  <c r="DC198" i="21"/>
  <c r="DD198" i="21"/>
  <c r="DE198" i="21"/>
  <c r="DF198" i="21"/>
  <c r="DG198" i="21"/>
  <c r="DH198" i="21"/>
  <c r="DI198" i="21"/>
  <c r="DB199" i="21"/>
  <c r="DD199" i="21"/>
  <c r="DE199" i="21"/>
  <c r="DF199" i="21"/>
  <c r="DG199" i="21"/>
  <c r="DH199" i="21"/>
  <c r="DI199" i="21"/>
  <c r="DI6" i="21"/>
  <c r="DB4" i="21"/>
  <c r="DC4" i="21"/>
  <c r="DD4" i="21"/>
  <c r="DE4" i="21"/>
  <c r="DF4" i="21"/>
  <c r="DG4" i="21"/>
  <c r="DH4" i="21"/>
  <c r="DI4" i="21"/>
  <c r="DB5" i="21"/>
  <c r="DC5" i="21"/>
  <c r="DD5" i="21"/>
  <c r="DE5" i="21"/>
  <c r="DF5" i="21"/>
  <c r="DG5" i="21"/>
  <c r="DH5" i="21"/>
  <c r="DI5" i="21"/>
  <c r="DB6" i="21"/>
  <c r="DC6" i="21"/>
  <c r="DD6" i="21"/>
  <c r="DE6" i="21"/>
  <c r="DF6" i="21"/>
  <c r="DG6" i="21"/>
  <c r="DH6" i="21"/>
  <c r="B17" i="20"/>
  <c r="B18" i="20"/>
  <c r="B19" i="20"/>
  <c r="A197" i="20"/>
  <c r="A196" i="20" s="1"/>
  <c r="A195" i="20" s="1"/>
  <c r="A194" i="20" s="1"/>
  <c r="A193" i="20" s="1"/>
  <c r="A192" i="20" s="1"/>
  <c r="A191" i="20" s="1"/>
  <c r="A190" i="20" s="1"/>
  <c r="A189" i="20" s="1"/>
  <c r="A188" i="20" s="1"/>
  <c r="A187" i="20" s="1"/>
  <c r="A186" i="20" s="1"/>
  <c r="A185" i="20" s="1"/>
  <c r="A184" i="20" s="1"/>
  <c r="A183" i="20" s="1"/>
  <c r="A182" i="20" s="1"/>
  <c r="A181" i="20" s="1"/>
  <c r="A180" i="20" s="1"/>
  <c r="A179" i="20" s="1"/>
  <c r="A178" i="20" s="1"/>
  <c r="A177" i="20" s="1"/>
  <c r="A176" i="20" s="1"/>
  <c r="A175" i="20" s="1"/>
  <c r="A174" i="20" s="1"/>
  <c r="A173" i="20" s="1"/>
  <c r="A172" i="20" s="1"/>
  <c r="A171" i="20" s="1"/>
  <c r="A170" i="20" s="1"/>
  <c r="A169" i="20" s="1"/>
  <c r="A168" i="20" s="1"/>
  <c r="A167" i="20" s="1"/>
  <c r="A166" i="20" s="1"/>
  <c r="A165" i="20" s="1"/>
  <c r="A164" i="20" s="1"/>
  <c r="A163" i="20" s="1"/>
  <c r="A162" i="20" s="1"/>
  <c r="A161" i="20" s="1"/>
  <c r="A160" i="20" s="1"/>
  <c r="A159" i="20" s="1"/>
  <c r="A158" i="20" s="1"/>
  <c r="A157" i="20" s="1"/>
  <c r="A156" i="20" s="1"/>
  <c r="A155" i="20" s="1"/>
  <c r="A154" i="20" s="1"/>
  <c r="A153" i="20" s="1"/>
  <c r="A152" i="20" s="1"/>
  <c r="A151" i="20" s="1"/>
  <c r="A150" i="20" s="1"/>
  <c r="A149" i="20" s="1"/>
  <c r="A148" i="20" s="1"/>
  <c r="A147" i="20" s="1"/>
  <c r="A146" i="20" s="1"/>
  <c r="A145" i="20" s="1"/>
  <c r="A144" i="20" s="1"/>
  <c r="A143" i="20" s="1"/>
  <c r="A142" i="20" s="1"/>
  <c r="A141" i="20" s="1"/>
  <c r="A140" i="20" s="1"/>
  <c r="A139" i="20" s="1"/>
  <c r="A138" i="20" s="1"/>
  <c r="A137" i="20" s="1"/>
  <c r="A136" i="20" s="1"/>
  <c r="A135" i="20" s="1"/>
  <c r="A134" i="20" s="1"/>
  <c r="A133" i="20" s="1"/>
  <c r="A132" i="20" s="1"/>
  <c r="A131" i="20" s="1"/>
  <c r="A130" i="20" s="1"/>
  <c r="A129" i="20" s="1"/>
  <c r="A128" i="20" s="1"/>
  <c r="A127" i="20" s="1"/>
  <c r="A126" i="20" s="1"/>
  <c r="A125" i="20" s="1"/>
  <c r="A124" i="20" s="1"/>
  <c r="A123" i="20" s="1"/>
  <c r="A122" i="20" s="1"/>
  <c r="A121" i="20" s="1"/>
  <c r="A120" i="20" s="1"/>
  <c r="A119" i="20" s="1"/>
  <c r="A118" i="20" s="1"/>
  <c r="A117" i="20" s="1"/>
  <c r="A116" i="20" s="1"/>
  <c r="A115" i="20" s="1"/>
  <c r="A114" i="20" s="1"/>
  <c r="A113" i="20" s="1"/>
  <c r="A112" i="20" s="1"/>
  <c r="A111" i="20" s="1"/>
  <c r="A110" i="20" s="1"/>
  <c r="A109" i="20" s="1"/>
  <c r="A108" i="20" s="1"/>
  <c r="A107" i="20" s="1"/>
  <c r="A106" i="20" s="1"/>
  <c r="A105" i="20" s="1"/>
  <c r="A104" i="20" s="1"/>
  <c r="A103" i="20" s="1"/>
  <c r="A102" i="20" s="1"/>
  <c r="A101" i="20" s="1"/>
  <c r="A100" i="20" s="1"/>
  <c r="A99" i="20" s="1"/>
  <c r="A98" i="20" s="1"/>
  <c r="A97" i="20" s="1"/>
  <c r="A96" i="20" s="1"/>
  <c r="A95" i="20" s="1"/>
  <c r="A94" i="20" s="1"/>
  <c r="A93" i="20" s="1"/>
  <c r="A92" i="20" s="1"/>
  <c r="A91" i="20" s="1"/>
  <c r="A90" i="20" s="1"/>
  <c r="A89" i="20" s="1"/>
  <c r="A88" i="20" s="1"/>
  <c r="A87" i="20" s="1"/>
  <c r="A86" i="20" s="1"/>
  <c r="A85" i="20" s="1"/>
  <c r="A84" i="20" s="1"/>
  <c r="A83" i="20" s="1"/>
  <c r="A82" i="20" s="1"/>
  <c r="A81" i="20" s="1"/>
  <c r="A80" i="20" s="1"/>
  <c r="A79" i="20" s="1"/>
  <c r="A78" i="20" s="1"/>
  <c r="A77" i="20" s="1"/>
  <c r="A76" i="20" s="1"/>
  <c r="A75" i="20" s="1"/>
  <c r="A74" i="20" s="1"/>
  <c r="A73" i="20" s="1"/>
  <c r="A72" i="20" s="1"/>
  <c r="A71" i="20" s="1"/>
  <c r="A70" i="20" s="1"/>
  <c r="A69" i="20" s="1"/>
  <c r="A68" i="20" s="1"/>
  <c r="A67" i="20" s="1"/>
  <c r="A66" i="20" s="1"/>
  <c r="A65" i="20" s="1"/>
  <c r="A64" i="20" s="1"/>
  <c r="A63" i="20" s="1"/>
  <c r="A62" i="20" s="1"/>
  <c r="A61" i="20" s="1"/>
  <c r="A60" i="20" s="1"/>
  <c r="A59" i="20" s="1"/>
  <c r="A58" i="20" s="1"/>
  <c r="A57" i="20" s="1"/>
  <c r="A56" i="20" s="1"/>
  <c r="A55" i="20" s="1"/>
  <c r="A54" i="20" s="1"/>
  <c r="A53" i="20" s="1"/>
  <c r="A52" i="20" s="1"/>
  <c r="A51" i="20" s="1"/>
  <c r="A50" i="20" s="1"/>
  <c r="A49" i="20" s="1"/>
  <c r="A48" i="20" s="1"/>
  <c r="A47" i="20" s="1"/>
  <c r="A46" i="20" s="1"/>
  <c r="A45" i="20" s="1"/>
  <c r="A44" i="20" s="1"/>
  <c r="A43" i="20" s="1"/>
  <c r="A42" i="20" s="1"/>
  <c r="A41" i="20" s="1"/>
  <c r="A40" i="20" s="1"/>
  <c r="A39" i="20" s="1"/>
  <c r="A38" i="20" s="1"/>
  <c r="A37" i="20" s="1"/>
  <c r="A36" i="20" s="1"/>
  <c r="A35" i="20" s="1"/>
  <c r="A34" i="20" s="1"/>
  <c r="A33" i="20" s="1"/>
  <c r="A32" i="20" s="1"/>
  <c r="A31" i="20" s="1"/>
  <c r="A30" i="20" s="1"/>
  <c r="A29" i="20" s="1"/>
  <c r="A28" i="20" s="1"/>
  <c r="A27" i="20" s="1"/>
  <c r="A26" i="20" s="1"/>
  <c r="A25" i="20" s="1"/>
  <c r="A24" i="20" s="1"/>
  <c r="A23" i="20" s="1"/>
  <c r="A22" i="20" s="1"/>
  <c r="A21" i="20" s="1"/>
  <c r="A20" i="20" s="1"/>
  <c r="A19" i="20" s="1"/>
  <c r="A18" i="20" s="1"/>
  <c r="A17" i="20" s="1"/>
  <c r="A198" i="20"/>
  <c r="A199" i="20"/>
  <c r="A200" i="20"/>
  <c r="B7" i="20"/>
  <c r="B8" i="20"/>
  <c r="B9" i="20"/>
  <c r="DB4" i="20"/>
  <c r="DC4" i="20"/>
  <c r="DD4" i="20"/>
  <c r="DB5" i="20"/>
  <c r="DC5" i="20"/>
  <c r="DD5" i="20"/>
  <c r="DE5" i="20"/>
  <c r="DE4" i="20" s="1"/>
  <c r="DF5" i="20"/>
  <c r="DF4" i="20" s="1"/>
  <c r="DG5" i="20"/>
  <c r="DG4" i="20" s="1"/>
  <c r="DH5" i="20"/>
  <c r="DH4" i="20" s="1"/>
  <c r="DI5" i="20"/>
  <c r="DI4" i="20" s="1"/>
  <c r="B9" i="16" l="1"/>
  <c r="B20" i="20"/>
  <c r="B10" i="20"/>
  <c r="B10" i="16" l="1"/>
  <c r="B21" i="20"/>
  <c r="B11" i="20"/>
  <c r="B11" i="16" l="1"/>
  <c r="B22" i="20"/>
  <c r="B12" i="20"/>
  <c r="B12" i="16" l="1"/>
  <c r="B23" i="20"/>
  <c r="B13" i="20"/>
  <c r="B13" i="16" l="1"/>
  <c r="B24" i="20"/>
  <c r="B14" i="20"/>
  <c r="B14" i="16" l="1"/>
  <c r="B25" i="20"/>
  <c r="B15" i="20"/>
  <c r="B15" i="16" l="1"/>
  <c r="B26" i="20"/>
  <c r="B16" i="16" l="1"/>
  <c r="B27" i="20"/>
  <c r="B17" i="16" l="1"/>
  <c r="B28" i="20"/>
  <c r="AI200" i="18"/>
  <c r="AH200" i="18"/>
  <c r="AE200" i="18"/>
  <c r="AD200" i="18"/>
  <c r="Y200" i="18"/>
  <c r="Z200" i="18" s="1"/>
  <c r="W200" i="18"/>
  <c r="X200" i="18" s="1"/>
  <c r="U200" i="18"/>
  <c r="V200" i="18" s="1"/>
  <c r="S200" i="18"/>
  <c r="T200" i="18" s="1"/>
  <c r="N200" i="18"/>
  <c r="O200" i="18" s="1"/>
  <c r="L200" i="18"/>
  <c r="M200" i="18" s="1"/>
  <c r="G200" i="18"/>
  <c r="H200" i="18" s="1"/>
  <c r="E200" i="18"/>
  <c r="F200" i="18" s="1"/>
  <c r="DI200" i="17"/>
  <c r="DI200" i="21" s="1"/>
  <c r="DB200" i="17"/>
  <c r="DB200" i="21" s="1"/>
  <c r="DB210" i="21" s="1"/>
  <c r="DC200" i="21"/>
  <c r="DD200" i="17"/>
  <c r="DD200" i="21" s="1"/>
  <c r="DE200" i="17"/>
  <c r="DE200" i="21" s="1"/>
  <c r="DF200" i="17"/>
  <c r="DF200" i="21" s="1"/>
  <c r="DG200" i="17"/>
  <c r="DG200" i="21" s="1"/>
  <c r="DH200" i="17"/>
  <c r="DH200" i="21" s="1"/>
  <c r="C200" i="17"/>
  <c r="DA200" i="17"/>
  <c r="DA200" i="21" s="1"/>
  <c r="CZ200" i="17"/>
  <c r="CZ200" i="21" s="1"/>
  <c r="CY200" i="17"/>
  <c r="CY200" i="21" s="1"/>
  <c r="CX200" i="17"/>
  <c r="CX200" i="21" s="1"/>
  <c r="CW200" i="17"/>
  <c r="CW200" i="21" s="1"/>
  <c r="CV200" i="17"/>
  <c r="CV200" i="21" s="1"/>
  <c r="CU200" i="17"/>
  <c r="CU200" i="21" s="1"/>
  <c r="CT200" i="17"/>
  <c r="CT200" i="21" s="1"/>
  <c r="CS200" i="17"/>
  <c r="CS200" i="21" s="1"/>
  <c r="CR200" i="17"/>
  <c r="CR200" i="21" s="1"/>
  <c r="CQ200" i="17"/>
  <c r="CQ200" i="21" s="1"/>
  <c r="CP200" i="17"/>
  <c r="CP200" i="21" s="1"/>
  <c r="CO200" i="17"/>
  <c r="CO200" i="21" s="1"/>
  <c r="CN200" i="17"/>
  <c r="CN200" i="21" s="1"/>
  <c r="CM200" i="17"/>
  <c r="CM200" i="21" s="1"/>
  <c r="CL200" i="17"/>
  <c r="CL200" i="21" s="1"/>
  <c r="CK200" i="17"/>
  <c r="CK200" i="21" s="1"/>
  <c r="CJ200" i="17"/>
  <c r="CI200" i="17"/>
  <c r="CG200" i="17"/>
  <c r="CF200" i="17"/>
  <c r="CE200" i="17"/>
  <c r="CD200" i="17"/>
  <c r="CC200" i="17"/>
  <c r="CB200" i="17"/>
  <c r="CA200" i="17"/>
  <c r="BZ200" i="17"/>
  <c r="BY200" i="17"/>
  <c r="BX200" i="17"/>
  <c r="BW200" i="17"/>
  <c r="BV200" i="17"/>
  <c r="BU200" i="17"/>
  <c r="BT200" i="17"/>
  <c r="BS200" i="17"/>
  <c r="BR200" i="17"/>
  <c r="BQ200" i="17"/>
  <c r="BP200" i="17"/>
  <c r="BO200" i="17"/>
  <c r="BN200" i="17"/>
  <c r="BM200" i="17"/>
  <c r="BL200" i="17"/>
  <c r="BK200" i="17"/>
  <c r="BJ200" i="17"/>
  <c r="BI200" i="17"/>
  <c r="BH200" i="17"/>
  <c r="BG200" i="17"/>
  <c r="BF200" i="17"/>
  <c r="BE200" i="17"/>
  <c r="BD200" i="17"/>
  <c r="BC200" i="17"/>
  <c r="BB200" i="17"/>
  <c r="AY200" i="17"/>
  <c r="AX200" i="17"/>
  <c r="AW200" i="17"/>
  <c r="AV200" i="17"/>
  <c r="AU200" i="17"/>
  <c r="AT200" i="17"/>
  <c r="AS200" i="17"/>
  <c r="AR200" i="17"/>
  <c r="AQ200" i="17"/>
  <c r="AP200" i="17"/>
  <c r="AO200" i="17"/>
  <c r="AN200" i="17"/>
  <c r="AM200" i="17"/>
  <c r="AL200" i="17"/>
  <c r="AK200" i="17"/>
  <c r="AJ200" i="17"/>
  <c r="AI200" i="17"/>
  <c r="AH200" i="17"/>
  <c r="AG200" i="17"/>
  <c r="AF200" i="17"/>
  <c r="AE200" i="17"/>
  <c r="AD200" i="17"/>
  <c r="AC200" i="17"/>
  <c r="AB200" i="17"/>
  <c r="AA200" i="17"/>
  <c r="Z200" i="17"/>
  <c r="Y200" i="17"/>
  <c r="X200" i="17"/>
  <c r="W200" i="17"/>
  <c r="V200" i="17"/>
  <c r="P200" i="17"/>
  <c r="N200" i="17"/>
  <c r="I200" i="17"/>
  <c r="H200" i="17"/>
  <c r="F200" i="17"/>
  <c r="E200" i="17"/>
  <c r="D200" i="17"/>
  <c r="AF200" i="18" l="1"/>
  <c r="AG200" i="18" s="1"/>
  <c r="AJ200" i="18"/>
  <c r="AK200" i="18" s="1"/>
  <c r="DH210" i="21"/>
  <c r="DH208" i="21"/>
  <c r="Y201" i="2" s="1"/>
  <c r="DG210" i="21"/>
  <c r="DG208" i="21"/>
  <c r="Y199" i="2" s="1"/>
  <c r="DF208" i="21"/>
  <c r="Y197" i="2" s="1"/>
  <c r="DF210" i="21"/>
  <c r="DE208" i="21"/>
  <c r="Y195" i="2" s="1"/>
  <c r="DE210" i="21"/>
  <c r="DD210" i="21"/>
  <c r="DD208" i="21"/>
  <c r="Y193" i="2" s="1"/>
  <c r="O200" i="17"/>
  <c r="P200" i="18"/>
  <c r="Q200" i="18" s="1"/>
  <c r="DI210" i="21"/>
  <c r="DI208" i="21"/>
  <c r="Y203" i="2" s="1"/>
  <c r="Y191" i="2"/>
  <c r="B18" i="16"/>
  <c r="B29" i="20"/>
  <c r="I200" i="18"/>
  <c r="J200" i="18" s="1"/>
  <c r="AA200" i="18"/>
  <c r="AB200" i="18" s="1"/>
  <c r="AL200" i="18" l="1"/>
  <c r="AM200" i="18" s="1"/>
  <c r="CH200" i="17" s="1"/>
  <c r="M200" i="17"/>
  <c r="L200" i="17"/>
  <c r="K200" i="17"/>
  <c r="R200" i="17"/>
  <c r="Q200" i="17"/>
  <c r="S200" i="17"/>
  <c r="T200" i="17"/>
  <c r="U200" i="17"/>
  <c r="BA200" i="17"/>
  <c r="AZ200" i="17"/>
  <c r="B19" i="16"/>
  <c r="B30" i="20"/>
  <c r="B20" i="16" l="1"/>
  <c r="B31" i="20"/>
  <c r="B21" i="16" l="1"/>
  <c r="B32" i="20"/>
  <c r="B22" i="16" l="1"/>
  <c r="B33" i="20"/>
  <c r="B23" i="16" l="1"/>
  <c r="B34" i="20"/>
  <c r="B24" i="16" l="1"/>
  <c r="B35" i="20"/>
  <c r="B25" i="16" l="1"/>
  <c r="B36" i="20"/>
  <c r="B26" i="16" l="1"/>
  <c r="B37" i="20"/>
  <c r="B27" i="16" l="1"/>
  <c r="B38" i="20"/>
  <c r="B28" i="16" l="1"/>
  <c r="B39" i="20"/>
  <c r="B29" i="16" l="1"/>
  <c r="B40" i="20"/>
  <c r="B30" i="16" l="1"/>
  <c r="B41" i="20"/>
  <c r="B31" i="16" l="1"/>
  <c r="B42" i="20"/>
  <c r="B32" i="16" l="1"/>
  <c r="B43" i="20"/>
  <c r="B33" i="16" l="1"/>
  <c r="B44" i="20"/>
  <c r="B34" i="16" l="1"/>
  <c r="B45" i="20"/>
  <c r="B35" i="16" l="1"/>
  <c r="B46" i="20"/>
  <c r="B200" i="5"/>
  <c r="A200" i="5" s="1"/>
  <c r="B199" i="4"/>
  <c r="CZ4" i="4"/>
  <c r="CZ5" i="16" s="1"/>
  <c r="DA4" i="4"/>
  <c r="DA5" i="16" s="1"/>
  <c r="DB4" i="4"/>
  <c r="DB5" i="16" s="1"/>
  <c r="DC4" i="4"/>
  <c r="DC5" i="16" s="1"/>
  <c r="DD4" i="4"/>
  <c r="DD5" i="16" s="1"/>
  <c r="DE4" i="4"/>
  <c r="DE5" i="16" s="1"/>
  <c r="DF4" i="4"/>
  <c r="DF5" i="16" s="1"/>
  <c r="DG4" i="4"/>
  <c r="DG5" i="16" s="1"/>
  <c r="DH4" i="4"/>
  <c r="DH5" i="16" s="1"/>
  <c r="CZ5" i="4"/>
  <c r="DA5" i="4"/>
  <c r="DA6" i="16" s="1"/>
  <c r="DB5" i="4"/>
  <c r="DB6" i="16" s="1"/>
  <c r="DC5" i="4"/>
  <c r="DC6" i="16" s="1"/>
  <c r="DD5" i="4"/>
  <c r="DD6" i="16" s="1"/>
  <c r="DE5" i="4"/>
  <c r="DE6" i="16" s="1"/>
  <c r="DF5" i="4"/>
  <c r="DF6" i="16" s="1"/>
  <c r="DG5" i="4"/>
  <c r="DG6" i="16" s="1"/>
  <c r="DH5" i="4"/>
  <c r="DH6" i="16" s="1"/>
  <c r="CZ6" i="4"/>
  <c r="CZ7" i="16" s="1"/>
  <c r="DA6" i="4"/>
  <c r="DA7" i="16" s="1"/>
  <c r="DB6" i="4"/>
  <c r="DB7" i="16" s="1"/>
  <c r="DC6" i="4"/>
  <c r="DC7" i="16" s="1"/>
  <c r="DD6" i="4"/>
  <c r="DD7" i="16" s="1"/>
  <c r="DE6" i="4"/>
  <c r="DE7" i="16" s="1"/>
  <c r="DF6" i="4"/>
  <c r="DF7" i="16" s="1"/>
  <c r="DG6" i="4"/>
  <c r="DG7" i="16" s="1"/>
  <c r="DH6" i="4"/>
  <c r="DH7" i="16" s="1"/>
  <c r="CZ7" i="4"/>
  <c r="CZ8" i="16" s="1"/>
  <c r="DA7" i="4"/>
  <c r="DA8" i="16" s="1"/>
  <c r="DB7" i="4"/>
  <c r="DB8" i="16" s="1"/>
  <c r="DC7" i="4"/>
  <c r="DC8" i="16" s="1"/>
  <c r="DD7" i="4"/>
  <c r="DD8" i="16" s="1"/>
  <c r="DE7" i="4"/>
  <c r="DE8" i="16" s="1"/>
  <c r="DF7" i="4"/>
  <c r="DF8" i="16" s="1"/>
  <c r="DG7" i="4"/>
  <c r="DG8" i="16" s="1"/>
  <c r="DH7" i="4"/>
  <c r="DH8" i="16" s="1"/>
  <c r="CZ8" i="4"/>
  <c r="CZ9" i="16" s="1"/>
  <c r="DA8" i="4"/>
  <c r="DA9" i="16" s="1"/>
  <c r="DB8" i="4"/>
  <c r="DB9" i="16" s="1"/>
  <c r="DC8" i="4"/>
  <c r="DC9" i="16" s="1"/>
  <c r="DD8" i="4"/>
  <c r="DD9" i="16" s="1"/>
  <c r="DE8" i="4"/>
  <c r="DE9" i="16" s="1"/>
  <c r="DF8" i="4"/>
  <c r="DF9" i="16" s="1"/>
  <c r="DG8" i="4"/>
  <c r="DG9" i="16" s="1"/>
  <c r="DH8" i="4"/>
  <c r="DH9" i="16" s="1"/>
  <c r="CZ9" i="4"/>
  <c r="CZ10" i="16" s="1"/>
  <c r="DA9" i="4"/>
  <c r="DA10" i="16" s="1"/>
  <c r="DB9" i="4"/>
  <c r="DB10" i="16" s="1"/>
  <c r="DC9" i="4"/>
  <c r="DC10" i="16" s="1"/>
  <c r="DD9" i="4"/>
  <c r="DD10" i="16" s="1"/>
  <c r="DE9" i="4"/>
  <c r="DE10" i="16" s="1"/>
  <c r="DF9" i="4"/>
  <c r="DF10" i="16" s="1"/>
  <c r="DG9" i="4"/>
  <c r="DG10" i="16" s="1"/>
  <c r="DH9" i="4"/>
  <c r="DH10" i="16" s="1"/>
  <c r="CZ10" i="4"/>
  <c r="CZ11" i="16" s="1"/>
  <c r="DA10" i="4"/>
  <c r="DA11" i="16" s="1"/>
  <c r="DB10" i="4"/>
  <c r="DB11" i="16" s="1"/>
  <c r="DC10" i="4"/>
  <c r="DC11" i="16" s="1"/>
  <c r="DD10" i="4"/>
  <c r="DD11" i="16" s="1"/>
  <c r="DE10" i="4"/>
  <c r="DE11" i="16" s="1"/>
  <c r="DF10" i="4"/>
  <c r="DF11" i="16" s="1"/>
  <c r="DG10" i="4"/>
  <c r="DG11" i="16" s="1"/>
  <c r="DH10" i="4"/>
  <c r="DH11" i="16" s="1"/>
  <c r="CZ11" i="4"/>
  <c r="CZ12" i="16" s="1"/>
  <c r="DA11" i="4"/>
  <c r="DA12" i="16" s="1"/>
  <c r="DB11" i="4"/>
  <c r="DB12" i="16" s="1"/>
  <c r="DC11" i="4"/>
  <c r="DC12" i="16" s="1"/>
  <c r="DD11" i="4"/>
  <c r="DD12" i="16" s="1"/>
  <c r="DE11" i="4"/>
  <c r="DE12" i="16" s="1"/>
  <c r="DF11" i="4"/>
  <c r="DF12" i="16" s="1"/>
  <c r="DG11" i="4"/>
  <c r="DG12" i="16" s="1"/>
  <c r="DH11" i="4"/>
  <c r="DH12" i="16" s="1"/>
  <c r="CZ12" i="4"/>
  <c r="CZ13" i="16" s="1"/>
  <c r="DA12" i="4"/>
  <c r="DA13" i="16" s="1"/>
  <c r="DB12" i="4"/>
  <c r="DB13" i="16" s="1"/>
  <c r="DC12" i="4"/>
  <c r="DC13" i="16" s="1"/>
  <c r="DD12" i="4"/>
  <c r="DD13" i="16" s="1"/>
  <c r="DE12" i="4"/>
  <c r="DE13" i="16" s="1"/>
  <c r="DF12" i="4"/>
  <c r="DF13" i="16" s="1"/>
  <c r="DG12" i="4"/>
  <c r="DG13" i="16" s="1"/>
  <c r="DH12" i="4"/>
  <c r="DH13" i="16" s="1"/>
  <c r="CZ13" i="4"/>
  <c r="CZ14" i="16" s="1"/>
  <c r="DA13" i="4"/>
  <c r="DA14" i="16" s="1"/>
  <c r="DB13" i="4"/>
  <c r="DB14" i="16" s="1"/>
  <c r="DC13" i="4"/>
  <c r="DC14" i="16" s="1"/>
  <c r="DD13" i="4"/>
  <c r="DD14" i="16" s="1"/>
  <c r="DE13" i="4"/>
  <c r="DE14" i="16" s="1"/>
  <c r="DF13" i="4"/>
  <c r="DF14" i="16" s="1"/>
  <c r="DG13" i="4"/>
  <c r="DG14" i="16" s="1"/>
  <c r="DH13" i="4"/>
  <c r="DH14" i="16" s="1"/>
  <c r="CZ14" i="4"/>
  <c r="CZ15" i="16" s="1"/>
  <c r="DA14" i="4"/>
  <c r="DA15" i="16" s="1"/>
  <c r="DB14" i="4"/>
  <c r="DB15" i="16" s="1"/>
  <c r="DC14" i="4"/>
  <c r="DC15" i="16" s="1"/>
  <c r="DD14" i="4"/>
  <c r="DD15" i="16" s="1"/>
  <c r="DE14" i="4"/>
  <c r="DE15" i="16" s="1"/>
  <c r="DF14" i="4"/>
  <c r="DF15" i="16" s="1"/>
  <c r="DG14" i="4"/>
  <c r="DG15" i="16" s="1"/>
  <c r="DH14" i="4"/>
  <c r="DH15" i="16" s="1"/>
  <c r="CZ15" i="4"/>
  <c r="CZ16" i="16" s="1"/>
  <c r="DA15" i="4"/>
  <c r="DA16" i="16" s="1"/>
  <c r="DB15" i="4"/>
  <c r="DB16" i="16" s="1"/>
  <c r="DC15" i="4"/>
  <c r="DC16" i="16" s="1"/>
  <c r="DD15" i="4"/>
  <c r="DD16" i="16" s="1"/>
  <c r="DE15" i="4"/>
  <c r="DE16" i="16" s="1"/>
  <c r="DF15" i="4"/>
  <c r="DF16" i="16" s="1"/>
  <c r="DG15" i="4"/>
  <c r="DG16" i="16" s="1"/>
  <c r="DH15" i="4"/>
  <c r="DH16" i="16" s="1"/>
  <c r="CZ16" i="4"/>
  <c r="CZ17" i="16" s="1"/>
  <c r="DA16" i="4"/>
  <c r="DA17" i="16" s="1"/>
  <c r="DB16" i="4"/>
  <c r="DB17" i="16" s="1"/>
  <c r="DC16" i="4"/>
  <c r="DC17" i="16" s="1"/>
  <c r="DD16" i="4"/>
  <c r="DD17" i="16" s="1"/>
  <c r="DE16" i="4"/>
  <c r="DE17" i="16" s="1"/>
  <c r="DF16" i="4"/>
  <c r="DF17" i="16" s="1"/>
  <c r="DG16" i="4"/>
  <c r="DG17" i="16" s="1"/>
  <c r="DH16" i="4"/>
  <c r="DH17" i="16" s="1"/>
  <c r="CZ17" i="4"/>
  <c r="CZ18" i="16" s="1"/>
  <c r="DA17" i="4"/>
  <c r="DA18" i="16" s="1"/>
  <c r="DB17" i="4"/>
  <c r="DB18" i="16" s="1"/>
  <c r="DC17" i="4"/>
  <c r="DC18" i="16" s="1"/>
  <c r="DD17" i="4"/>
  <c r="DD18" i="16" s="1"/>
  <c r="DE17" i="4"/>
  <c r="DE18" i="16" s="1"/>
  <c r="DF17" i="4"/>
  <c r="DF18" i="16" s="1"/>
  <c r="DG17" i="4"/>
  <c r="DG18" i="16" s="1"/>
  <c r="DH17" i="4"/>
  <c r="DH18" i="16" s="1"/>
  <c r="CZ18" i="4"/>
  <c r="CZ19" i="16" s="1"/>
  <c r="DA18" i="4"/>
  <c r="DA19" i="16" s="1"/>
  <c r="DB18" i="4"/>
  <c r="DB19" i="16" s="1"/>
  <c r="DC18" i="4"/>
  <c r="DC19" i="16" s="1"/>
  <c r="DD18" i="4"/>
  <c r="DD19" i="16" s="1"/>
  <c r="DE18" i="4"/>
  <c r="DE19" i="16" s="1"/>
  <c r="DF18" i="4"/>
  <c r="DF19" i="16" s="1"/>
  <c r="DG18" i="4"/>
  <c r="DG19" i="16" s="1"/>
  <c r="DH18" i="4"/>
  <c r="DH19" i="16" s="1"/>
  <c r="CZ19" i="4"/>
  <c r="CZ20" i="16" s="1"/>
  <c r="DA19" i="4"/>
  <c r="DA20" i="16" s="1"/>
  <c r="DB19" i="4"/>
  <c r="DB20" i="16" s="1"/>
  <c r="DC19" i="4"/>
  <c r="DC20" i="16" s="1"/>
  <c r="DD19" i="4"/>
  <c r="DD20" i="16" s="1"/>
  <c r="DE19" i="4"/>
  <c r="DE20" i="16" s="1"/>
  <c r="DF19" i="4"/>
  <c r="DF20" i="16" s="1"/>
  <c r="DG19" i="4"/>
  <c r="DG20" i="16" s="1"/>
  <c r="DH19" i="4"/>
  <c r="DH20" i="16" s="1"/>
  <c r="CZ20" i="4"/>
  <c r="CZ21" i="16" s="1"/>
  <c r="DA20" i="4"/>
  <c r="DA21" i="16" s="1"/>
  <c r="DB20" i="4"/>
  <c r="DB21" i="16" s="1"/>
  <c r="DC20" i="4"/>
  <c r="DC21" i="16" s="1"/>
  <c r="DD20" i="4"/>
  <c r="DD21" i="16" s="1"/>
  <c r="DE20" i="4"/>
  <c r="DE21" i="16" s="1"/>
  <c r="DF20" i="4"/>
  <c r="DF21" i="16" s="1"/>
  <c r="DG20" i="4"/>
  <c r="DG21" i="16" s="1"/>
  <c r="DH20" i="4"/>
  <c r="DH21" i="16" s="1"/>
  <c r="CZ21" i="4"/>
  <c r="CZ22" i="16" s="1"/>
  <c r="DA21" i="4"/>
  <c r="DA22" i="16" s="1"/>
  <c r="DB21" i="4"/>
  <c r="DB22" i="16" s="1"/>
  <c r="DC21" i="4"/>
  <c r="DC22" i="16" s="1"/>
  <c r="DD21" i="4"/>
  <c r="DD22" i="16" s="1"/>
  <c r="DE21" i="4"/>
  <c r="DE22" i="16" s="1"/>
  <c r="DF21" i="4"/>
  <c r="DF22" i="16" s="1"/>
  <c r="DG21" i="4"/>
  <c r="DG22" i="16" s="1"/>
  <c r="DH21" i="4"/>
  <c r="DH22" i="16" s="1"/>
  <c r="CZ22" i="4"/>
  <c r="CZ23" i="16" s="1"/>
  <c r="DA22" i="4"/>
  <c r="DA23" i="16" s="1"/>
  <c r="DB22" i="4"/>
  <c r="DB23" i="16" s="1"/>
  <c r="DC22" i="4"/>
  <c r="DC23" i="16" s="1"/>
  <c r="DD22" i="4"/>
  <c r="DD23" i="16" s="1"/>
  <c r="DE22" i="4"/>
  <c r="DE23" i="16" s="1"/>
  <c r="DF22" i="4"/>
  <c r="DF23" i="16" s="1"/>
  <c r="DG22" i="4"/>
  <c r="DG23" i="16" s="1"/>
  <c r="DH22" i="4"/>
  <c r="DH23" i="16" s="1"/>
  <c r="CZ23" i="4"/>
  <c r="CZ24" i="16" s="1"/>
  <c r="DA23" i="4"/>
  <c r="DA24" i="16" s="1"/>
  <c r="DB23" i="4"/>
  <c r="DB24" i="16" s="1"/>
  <c r="DC23" i="4"/>
  <c r="DC24" i="16" s="1"/>
  <c r="DD23" i="4"/>
  <c r="DD24" i="16" s="1"/>
  <c r="DE23" i="4"/>
  <c r="DE24" i="16" s="1"/>
  <c r="DF23" i="4"/>
  <c r="DF24" i="16" s="1"/>
  <c r="DG23" i="4"/>
  <c r="DG24" i="16" s="1"/>
  <c r="DH23" i="4"/>
  <c r="DH24" i="16" s="1"/>
  <c r="CZ24" i="4"/>
  <c r="CZ25" i="16" s="1"/>
  <c r="DA24" i="4"/>
  <c r="DA25" i="16" s="1"/>
  <c r="DB24" i="4"/>
  <c r="DB25" i="16" s="1"/>
  <c r="DC24" i="4"/>
  <c r="DC25" i="16" s="1"/>
  <c r="DD24" i="4"/>
  <c r="DD25" i="16" s="1"/>
  <c r="DE24" i="4"/>
  <c r="DE25" i="16" s="1"/>
  <c r="DF24" i="4"/>
  <c r="DF25" i="16" s="1"/>
  <c r="DG24" i="4"/>
  <c r="DG25" i="16" s="1"/>
  <c r="DH24" i="4"/>
  <c r="DH25" i="16" s="1"/>
  <c r="CZ25" i="4"/>
  <c r="CZ26" i="16" s="1"/>
  <c r="DA25" i="4"/>
  <c r="DA26" i="16" s="1"/>
  <c r="DB25" i="4"/>
  <c r="DB26" i="16" s="1"/>
  <c r="DC25" i="4"/>
  <c r="DC26" i="16" s="1"/>
  <c r="DD25" i="4"/>
  <c r="DD26" i="16" s="1"/>
  <c r="DE25" i="4"/>
  <c r="DE26" i="16" s="1"/>
  <c r="DF25" i="4"/>
  <c r="DF26" i="16" s="1"/>
  <c r="DG25" i="4"/>
  <c r="DG26" i="16" s="1"/>
  <c r="DH25" i="4"/>
  <c r="DH26" i="16" s="1"/>
  <c r="CZ26" i="4"/>
  <c r="CZ27" i="16" s="1"/>
  <c r="DA26" i="4"/>
  <c r="DA27" i="16" s="1"/>
  <c r="DB26" i="4"/>
  <c r="DB27" i="16" s="1"/>
  <c r="DC26" i="4"/>
  <c r="DC27" i="16" s="1"/>
  <c r="DD26" i="4"/>
  <c r="DD27" i="16" s="1"/>
  <c r="DE26" i="4"/>
  <c r="DE27" i="16" s="1"/>
  <c r="DF26" i="4"/>
  <c r="DF27" i="16" s="1"/>
  <c r="DG26" i="4"/>
  <c r="DG27" i="16" s="1"/>
  <c r="DH26" i="4"/>
  <c r="DH27" i="16" s="1"/>
  <c r="CZ27" i="4"/>
  <c r="CZ28" i="16" s="1"/>
  <c r="DA27" i="4"/>
  <c r="DA28" i="16" s="1"/>
  <c r="DB27" i="4"/>
  <c r="DB28" i="16" s="1"/>
  <c r="DC27" i="4"/>
  <c r="DC28" i="16" s="1"/>
  <c r="DD27" i="4"/>
  <c r="DD28" i="16" s="1"/>
  <c r="DE27" i="4"/>
  <c r="DE28" i="16" s="1"/>
  <c r="DF27" i="4"/>
  <c r="DF28" i="16" s="1"/>
  <c r="DG27" i="4"/>
  <c r="DG28" i="16" s="1"/>
  <c r="DH27" i="4"/>
  <c r="DH28" i="16" s="1"/>
  <c r="CZ28" i="4"/>
  <c r="CZ29" i="16" s="1"/>
  <c r="DA28" i="4"/>
  <c r="DA29" i="16" s="1"/>
  <c r="DB28" i="4"/>
  <c r="DB29" i="16" s="1"/>
  <c r="DC28" i="4"/>
  <c r="DC29" i="16" s="1"/>
  <c r="DD28" i="4"/>
  <c r="DD29" i="16" s="1"/>
  <c r="DE28" i="4"/>
  <c r="DE29" i="16" s="1"/>
  <c r="DF28" i="4"/>
  <c r="DF29" i="16" s="1"/>
  <c r="DG28" i="4"/>
  <c r="DG29" i="16" s="1"/>
  <c r="DH28" i="4"/>
  <c r="DH29" i="16" s="1"/>
  <c r="CZ29" i="4"/>
  <c r="CZ30" i="16" s="1"/>
  <c r="DA29" i="4"/>
  <c r="DA30" i="16" s="1"/>
  <c r="DB29" i="4"/>
  <c r="DB30" i="16" s="1"/>
  <c r="DC29" i="4"/>
  <c r="DC30" i="16" s="1"/>
  <c r="DD29" i="4"/>
  <c r="DD30" i="16" s="1"/>
  <c r="DE29" i="4"/>
  <c r="DE30" i="16" s="1"/>
  <c r="DF29" i="4"/>
  <c r="DF30" i="16" s="1"/>
  <c r="DG29" i="4"/>
  <c r="DG30" i="16" s="1"/>
  <c r="DH29" i="4"/>
  <c r="DH30" i="16" s="1"/>
  <c r="CZ30" i="4"/>
  <c r="CZ31" i="16" s="1"/>
  <c r="DA30" i="4"/>
  <c r="DA31" i="16" s="1"/>
  <c r="DB30" i="4"/>
  <c r="DB31" i="16" s="1"/>
  <c r="DC30" i="4"/>
  <c r="DC31" i="16" s="1"/>
  <c r="DD30" i="4"/>
  <c r="DD31" i="16" s="1"/>
  <c r="DE30" i="4"/>
  <c r="DE31" i="16" s="1"/>
  <c r="DF30" i="4"/>
  <c r="DF31" i="16" s="1"/>
  <c r="DG30" i="4"/>
  <c r="DG31" i="16" s="1"/>
  <c r="DH30" i="4"/>
  <c r="DH31" i="16" s="1"/>
  <c r="CZ31" i="4"/>
  <c r="CZ32" i="16" s="1"/>
  <c r="DA31" i="4"/>
  <c r="DA32" i="16" s="1"/>
  <c r="DB31" i="4"/>
  <c r="DB32" i="16" s="1"/>
  <c r="DC31" i="4"/>
  <c r="DC32" i="16" s="1"/>
  <c r="DD31" i="4"/>
  <c r="DD32" i="16" s="1"/>
  <c r="DE31" i="4"/>
  <c r="DE32" i="16" s="1"/>
  <c r="DF31" i="4"/>
  <c r="DF32" i="16" s="1"/>
  <c r="DG31" i="4"/>
  <c r="DG32" i="16" s="1"/>
  <c r="DH31" i="4"/>
  <c r="DH32" i="16" s="1"/>
  <c r="CZ32" i="4"/>
  <c r="CZ33" i="16" s="1"/>
  <c r="DA32" i="4"/>
  <c r="DA33" i="16" s="1"/>
  <c r="DB32" i="4"/>
  <c r="DB33" i="16" s="1"/>
  <c r="DC32" i="4"/>
  <c r="DC33" i="16" s="1"/>
  <c r="DD32" i="4"/>
  <c r="DD33" i="16" s="1"/>
  <c r="DE32" i="4"/>
  <c r="DE33" i="16" s="1"/>
  <c r="DF32" i="4"/>
  <c r="DF33" i="16" s="1"/>
  <c r="DG32" i="4"/>
  <c r="DG33" i="16" s="1"/>
  <c r="DH32" i="4"/>
  <c r="DH33" i="16" s="1"/>
  <c r="CZ33" i="4"/>
  <c r="CZ34" i="16" s="1"/>
  <c r="DA33" i="4"/>
  <c r="DA34" i="16" s="1"/>
  <c r="DB33" i="4"/>
  <c r="DB34" i="16" s="1"/>
  <c r="DC33" i="4"/>
  <c r="DC34" i="16" s="1"/>
  <c r="DD33" i="4"/>
  <c r="DD34" i="16" s="1"/>
  <c r="DE33" i="4"/>
  <c r="DE34" i="16" s="1"/>
  <c r="DF33" i="4"/>
  <c r="DF34" i="16" s="1"/>
  <c r="DG33" i="4"/>
  <c r="DG34" i="16" s="1"/>
  <c r="DH33" i="4"/>
  <c r="DH34" i="16" s="1"/>
  <c r="CZ34" i="4"/>
  <c r="DA34" i="4"/>
  <c r="DB34" i="4"/>
  <c r="DC34" i="4"/>
  <c r="DD34" i="4"/>
  <c r="DE34" i="4"/>
  <c r="DF34" i="4"/>
  <c r="DG34" i="4"/>
  <c r="DH34" i="4"/>
  <c r="CZ35" i="4"/>
  <c r="DA35" i="4"/>
  <c r="DB35" i="4"/>
  <c r="DC35" i="4"/>
  <c r="DD35" i="4"/>
  <c r="DE35" i="4"/>
  <c r="DF35" i="4"/>
  <c r="DG35" i="4"/>
  <c r="DH35" i="4"/>
  <c r="CZ36" i="4"/>
  <c r="DA36" i="4"/>
  <c r="DB36" i="4"/>
  <c r="DC36" i="4"/>
  <c r="DD36" i="4"/>
  <c r="DE36" i="4"/>
  <c r="DF36" i="4"/>
  <c r="DG36" i="4"/>
  <c r="DH36" i="4"/>
  <c r="CZ37" i="4"/>
  <c r="DA37" i="4"/>
  <c r="DB37" i="4"/>
  <c r="DC37" i="4"/>
  <c r="DD37" i="4"/>
  <c r="DE37" i="4"/>
  <c r="DF37" i="4"/>
  <c r="DG37" i="4"/>
  <c r="DH37" i="4"/>
  <c r="CZ38" i="4"/>
  <c r="DA38" i="4"/>
  <c r="DB38" i="4"/>
  <c r="DC38" i="4"/>
  <c r="DD38" i="4"/>
  <c r="DE38" i="4"/>
  <c r="DF38" i="4"/>
  <c r="DG38" i="4"/>
  <c r="DH38" i="4"/>
  <c r="CZ39" i="4"/>
  <c r="DA39" i="4"/>
  <c r="DB39" i="4"/>
  <c r="DC39" i="4"/>
  <c r="DD39" i="4"/>
  <c r="DE39" i="4"/>
  <c r="DF39" i="4"/>
  <c r="DG39" i="4"/>
  <c r="DH39" i="4"/>
  <c r="CZ40" i="4"/>
  <c r="DA40" i="4"/>
  <c r="DB40" i="4"/>
  <c r="DC40" i="4"/>
  <c r="DD40" i="4"/>
  <c r="DE40" i="4"/>
  <c r="DF40" i="4"/>
  <c r="DG40" i="4"/>
  <c r="DH40" i="4"/>
  <c r="CZ41" i="4"/>
  <c r="DA41" i="4"/>
  <c r="DB41" i="4"/>
  <c r="DC41" i="4"/>
  <c r="DD41" i="4"/>
  <c r="DE41" i="4"/>
  <c r="DF41" i="4"/>
  <c r="DG41" i="4"/>
  <c r="DH41" i="4"/>
  <c r="CZ42" i="4"/>
  <c r="DA42" i="4"/>
  <c r="DB42" i="4"/>
  <c r="DC42" i="4"/>
  <c r="DD42" i="4"/>
  <c r="DE42" i="4"/>
  <c r="DF42" i="4"/>
  <c r="DG42" i="4"/>
  <c r="DH42" i="4"/>
  <c r="CZ43" i="4"/>
  <c r="DA43" i="4"/>
  <c r="DB43" i="4"/>
  <c r="DC43" i="4"/>
  <c r="DD43" i="4"/>
  <c r="DE43" i="4"/>
  <c r="DF43" i="4"/>
  <c r="DG43" i="4"/>
  <c r="DH43" i="4"/>
  <c r="CZ44" i="4"/>
  <c r="DA44" i="4"/>
  <c r="DB44" i="4"/>
  <c r="DC44" i="4"/>
  <c r="DD44" i="4"/>
  <c r="DE44" i="4"/>
  <c r="DF44" i="4"/>
  <c r="DG44" i="4"/>
  <c r="DH44" i="4"/>
  <c r="CZ45" i="4"/>
  <c r="DA45" i="4"/>
  <c r="DB45" i="4"/>
  <c r="DC45" i="4"/>
  <c r="DD45" i="4"/>
  <c r="DE45" i="4"/>
  <c r="DF45" i="4"/>
  <c r="DG45" i="4"/>
  <c r="DH45" i="4"/>
  <c r="CZ46" i="4"/>
  <c r="DA46" i="4"/>
  <c r="DB46" i="4"/>
  <c r="DC46" i="4"/>
  <c r="DD46" i="4"/>
  <c r="DE46" i="4"/>
  <c r="DF46" i="4"/>
  <c r="DG46" i="4"/>
  <c r="DH46" i="4"/>
  <c r="CZ47" i="4"/>
  <c r="DA47" i="4"/>
  <c r="DB47" i="4"/>
  <c r="DC47" i="4"/>
  <c r="DD47" i="4"/>
  <c r="DE47" i="4"/>
  <c r="DF47" i="4"/>
  <c r="DG47" i="4"/>
  <c r="DH47" i="4"/>
  <c r="CZ48" i="4"/>
  <c r="DA48" i="4"/>
  <c r="DB48" i="4"/>
  <c r="DC48" i="4"/>
  <c r="DD48" i="4"/>
  <c r="DE48" i="4"/>
  <c r="DF48" i="4"/>
  <c r="DG48" i="4"/>
  <c r="DH48" i="4"/>
  <c r="CZ49" i="4"/>
  <c r="DA49" i="4"/>
  <c r="DB49" i="4"/>
  <c r="DC49" i="4"/>
  <c r="DD49" i="4"/>
  <c r="DE49" i="4"/>
  <c r="DF49" i="4"/>
  <c r="DG49" i="4"/>
  <c r="DH49" i="4"/>
  <c r="CZ50" i="4"/>
  <c r="DA50" i="4"/>
  <c r="DB50" i="4"/>
  <c r="DC50" i="4"/>
  <c r="DD50" i="4"/>
  <c r="DE50" i="4"/>
  <c r="DF50" i="4"/>
  <c r="DG50" i="4"/>
  <c r="DH50" i="4"/>
  <c r="CZ51" i="4"/>
  <c r="DA51" i="4"/>
  <c r="DB51" i="4"/>
  <c r="DC51" i="4"/>
  <c r="DD51" i="4"/>
  <c r="DE51" i="4"/>
  <c r="DF51" i="4"/>
  <c r="DG51" i="4"/>
  <c r="DH51" i="4"/>
  <c r="CZ52" i="4"/>
  <c r="DA52" i="4"/>
  <c r="DB52" i="4"/>
  <c r="DC52" i="4"/>
  <c r="DD52" i="4"/>
  <c r="DE52" i="4"/>
  <c r="DF52" i="4"/>
  <c r="DG52" i="4"/>
  <c r="DH52" i="4"/>
  <c r="CZ53" i="4"/>
  <c r="DA53" i="4"/>
  <c r="DB53" i="4"/>
  <c r="DC53" i="4"/>
  <c r="DD53" i="4"/>
  <c r="DE53" i="4"/>
  <c r="DF53" i="4"/>
  <c r="DG53" i="4"/>
  <c r="DH53" i="4"/>
  <c r="CZ54" i="4"/>
  <c r="DA54" i="4"/>
  <c r="DB54" i="4"/>
  <c r="DC54" i="4"/>
  <c r="DD54" i="4"/>
  <c r="DE54" i="4"/>
  <c r="DF54" i="4"/>
  <c r="DG54" i="4"/>
  <c r="DH54" i="4"/>
  <c r="CZ55" i="4"/>
  <c r="DA55" i="4"/>
  <c r="DB55" i="4"/>
  <c r="DC55" i="4"/>
  <c r="DD55" i="4"/>
  <c r="DE55" i="4"/>
  <c r="DF55" i="4"/>
  <c r="DG55" i="4"/>
  <c r="DH55" i="4"/>
  <c r="CZ56" i="4"/>
  <c r="DA56" i="4"/>
  <c r="DB56" i="4"/>
  <c r="DC56" i="4"/>
  <c r="DD56" i="4"/>
  <c r="DE56" i="4"/>
  <c r="DF56" i="4"/>
  <c r="DG56" i="4"/>
  <c r="DH56" i="4"/>
  <c r="CZ57" i="4"/>
  <c r="DA57" i="4"/>
  <c r="DB57" i="4"/>
  <c r="DC57" i="4"/>
  <c r="DD57" i="4"/>
  <c r="DE57" i="4"/>
  <c r="DF57" i="4"/>
  <c r="DG57" i="4"/>
  <c r="DH57" i="4"/>
  <c r="CZ58" i="4"/>
  <c r="DA58" i="4"/>
  <c r="DB58" i="4"/>
  <c r="DC58" i="4"/>
  <c r="DD58" i="4"/>
  <c r="DE58" i="4"/>
  <c r="DF58" i="4"/>
  <c r="DG58" i="4"/>
  <c r="DH58" i="4"/>
  <c r="CZ59" i="4"/>
  <c r="DA59" i="4"/>
  <c r="DB59" i="4"/>
  <c r="DC59" i="4"/>
  <c r="DD59" i="4"/>
  <c r="DE59" i="4"/>
  <c r="DF59" i="4"/>
  <c r="DG59" i="4"/>
  <c r="DH59" i="4"/>
  <c r="CZ60" i="4"/>
  <c r="DA60" i="4"/>
  <c r="DB60" i="4"/>
  <c r="DC60" i="4"/>
  <c r="DD60" i="4"/>
  <c r="DE60" i="4"/>
  <c r="DF60" i="4"/>
  <c r="DG60" i="4"/>
  <c r="DH60" i="4"/>
  <c r="CZ61" i="4"/>
  <c r="DA61" i="4"/>
  <c r="DB61" i="4"/>
  <c r="DC61" i="4"/>
  <c r="DD61" i="4"/>
  <c r="DE61" i="4"/>
  <c r="DF61" i="4"/>
  <c r="DG61" i="4"/>
  <c r="DH61" i="4"/>
  <c r="CZ62" i="4"/>
  <c r="DA62" i="4"/>
  <c r="DB62" i="4"/>
  <c r="DC62" i="4"/>
  <c r="DD62" i="4"/>
  <c r="DE62" i="4"/>
  <c r="DF62" i="4"/>
  <c r="DG62" i="4"/>
  <c r="DH62" i="4"/>
  <c r="CZ63" i="4"/>
  <c r="DA63" i="4"/>
  <c r="DB63" i="4"/>
  <c r="DC63" i="4"/>
  <c r="DD63" i="4"/>
  <c r="DE63" i="4"/>
  <c r="DF63" i="4"/>
  <c r="DG63" i="4"/>
  <c r="DH63" i="4"/>
  <c r="CZ64" i="4"/>
  <c r="DA64" i="4"/>
  <c r="DB64" i="4"/>
  <c r="DC64" i="4"/>
  <c r="DD64" i="4"/>
  <c r="DE64" i="4"/>
  <c r="DF64" i="4"/>
  <c r="DG64" i="4"/>
  <c r="DH64" i="4"/>
  <c r="CZ65" i="4"/>
  <c r="DA65" i="4"/>
  <c r="DB65" i="4"/>
  <c r="DC65" i="4"/>
  <c r="DD65" i="4"/>
  <c r="DE65" i="4"/>
  <c r="DF65" i="4"/>
  <c r="DG65" i="4"/>
  <c r="DH65" i="4"/>
  <c r="CZ66" i="4"/>
  <c r="DA66" i="4"/>
  <c r="DB66" i="4"/>
  <c r="DC66" i="4"/>
  <c r="DD66" i="4"/>
  <c r="DE66" i="4"/>
  <c r="DF66" i="4"/>
  <c r="DG66" i="4"/>
  <c r="DH66" i="4"/>
  <c r="CZ67" i="4"/>
  <c r="DA67" i="4"/>
  <c r="DB67" i="4"/>
  <c r="DC67" i="4"/>
  <c r="DD67" i="4"/>
  <c r="DE67" i="4"/>
  <c r="DF67" i="4"/>
  <c r="DG67" i="4"/>
  <c r="DH67" i="4"/>
  <c r="CZ68" i="4"/>
  <c r="DA68" i="4"/>
  <c r="DB68" i="4"/>
  <c r="DC68" i="4"/>
  <c r="DD68" i="4"/>
  <c r="DE68" i="4"/>
  <c r="DF68" i="4"/>
  <c r="DG68" i="4"/>
  <c r="DH68" i="4"/>
  <c r="CZ69" i="4"/>
  <c r="DA69" i="4"/>
  <c r="DB69" i="4"/>
  <c r="DC69" i="4"/>
  <c r="DD69" i="4"/>
  <c r="DE69" i="4"/>
  <c r="DF69" i="4"/>
  <c r="DG69" i="4"/>
  <c r="DH69" i="4"/>
  <c r="CZ70" i="4"/>
  <c r="DA70" i="4"/>
  <c r="DB70" i="4"/>
  <c r="DC70" i="4"/>
  <c r="DD70" i="4"/>
  <c r="DE70" i="4"/>
  <c r="DF70" i="4"/>
  <c r="DG70" i="4"/>
  <c r="DH70" i="4"/>
  <c r="CZ71" i="4"/>
  <c r="DA71" i="4"/>
  <c r="DB71" i="4"/>
  <c r="DC71" i="4"/>
  <c r="DD71" i="4"/>
  <c r="DE71" i="4"/>
  <c r="DF71" i="4"/>
  <c r="DG71" i="4"/>
  <c r="DH71" i="4"/>
  <c r="CZ72" i="4"/>
  <c r="DA72" i="4"/>
  <c r="DB72" i="4"/>
  <c r="DC72" i="4"/>
  <c r="DD72" i="4"/>
  <c r="DE72" i="4"/>
  <c r="DF72" i="4"/>
  <c r="DG72" i="4"/>
  <c r="DH72" i="4"/>
  <c r="CZ73" i="4"/>
  <c r="DA73" i="4"/>
  <c r="DB73" i="4"/>
  <c r="DC73" i="4"/>
  <c r="DD73" i="4"/>
  <c r="DE73" i="4"/>
  <c r="DF73" i="4"/>
  <c r="DG73" i="4"/>
  <c r="DH73" i="4"/>
  <c r="CZ74" i="4"/>
  <c r="DA74" i="4"/>
  <c r="DB74" i="4"/>
  <c r="DC74" i="4"/>
  <c r="DD74" i="4"/>
  <c r="DE74" i="4"/>
  <c r="DF74" i="4"/>
  <c r="DG74" i="4"/>
  <c r="DH74" i="4"/>
  <c r="CZ75" i="4"/>
  <c r="DA75" i="4"/>
  <c r="DB75" i="4"/>
  <c r="DC75" i="4"/>
  <c r="DD75" i="4"/>
  <c r="DE75" i="4"/>
  <c r="DF75" i="4"/>
  <c r="DG75" i="4"/>
  <c r="DH75" i="4"/>
  <c r="CZ76" i="4"/>
  <c r="DA76" i="4"/>
  <c r="DB76" i="4"/>
  <c r="DC76" i="4"/>
  <c r="DD76" i="4"/>
  <c r="DE76" i="4"/>
  <c r="DF76" i="4"/>
  <c r="DG76" i="4"/>
  <c r="DH76" i="4"/>
  <c r="CZ77" i="4"/>
  <c r="DA77" i="4"/>
  <c r="DB77" i="4"/>
  <c r="DC77" i="4"/>
  <c r="DD77" i="4"/>
  <c r="DE77" i="4"/>
  <c r="DF77" i="4"/>
  <c r="DG77" i="4"/>
  <c r="DH77" i="4"/>
  <c r="CZ78" i="4"/>
  <c r="DA78" i="4"/>
  <c r="DB78" i="4"/>
  <c r="DC78" i="4"/>
  <c r="DD78" i="4"/>
  <c r="DE78" i="4"/>
  <c r="DF78" i="4"/>
  <c r="DG78" i="4"/>
  <c r="DH78" i="4"/>
  <c r="CZ79" i="4"/>
  <c r="DA79" i="4"/>
  <c r="DB79" i="4"/>
  <c r="DC79" i="4"/>
  <c r="DD79" i="4"/>
  <c r="DE79" i="4"/>
  <c r="DF79" i="4"/>
  <c r="DG79" i="4"/>
  <c r="DH79" i="4"/>
  <c r="CZ80" i="4"/>
  <c r="DA80" i="4"/>
  <c r="DB80" i="4"/>
  <c r="DC80" i="4"/>
  <c r="DD80" i="4"/>
  <c r="DE80" i="4"/>
  <c r="DF80" i="4"/>
  <c r="DG80" i="4"/>
  <c r="DH80" i="4"/>
  <c r="CZ81" i="4"/>
  <c r="DA81" i="4"/>
  <c r="DB81" i="4"/>
  <c r="DC81" i="4"/>
  <c r="DD81" i="4"/>
  <c r="DE81" i="4"/>
  <c r="DF81" i="4"/>
  <c r="DG81" i="4"/>
  <c r="DH81" i="4"/>
  <c r="CZ82" i="4"/>
  <c r="DA82" i="4"/>
  <c r="DB82" i="4"/>
  <c r="DC82" i="4"/>
  <c r="DD82" i="4"/>
  <c r="DE82" i="4"/>
  <c r="DF82" i="4"/>
  <c r="DG82" i="4"/>
  <c r="DH82" i="4"/>
  <c r="CZ83" i="4"/>
  <c r="DA83" i="4"/>
  <c r="DB83" i="4"/>
  <c r="DC83" i="4"/>
  <c r="DD83" i="4"/>
  <c r="DE83" i="4"/>
  <c r="DF83" i="4"/>
  <c r="DG83" i="4"/>
  <c r="DH83" i="4"/>
  <c r="CZ84" i="4"/>
  <c r="DA84" i="4"/>
  <c r="DB84" i="4"/>
  <c r="DC84" i="4"/>
  <c r="DD84" i="4"/>
  <c r="DE84" i="4"/>
  <c r="DF84" i="4"/>
  <c r="DG84" i="4"/>
  <c r="DH84" i="4"/>
  <c r="CZ85" i="4"/>
  <c r="DA85" i="4"/>
  <c r="DB85" i="4"/>
  <c r="DC85" i="4"/>
  <c r="DD85" i="4"/>
  <c r="DE85" i="4"/>
  <c r="DF85" i="4"/>
  <c r="DG85" i="4"/>
  <c r="DH85" i="4"/>
  <c r="CZ86" i="4"/>
  <c r="DA86" i="4"/>
  <c r="DB86" i="4"/>
  <c r="DC86" i="4"/>
  <c r="DD86" i="4"/>
  <c r="DE86" i="4"/>
  <c r="DF86" i="4"/>
  <c r="DG86" i="4"/>
  <c r="DH86" i="4"/>
  <c r="CZ87" i="4"/>
  <c r="DA87" i="4"/>
  <c r="DB87" i="4"/>
  <c r="DC87" i="4"/>
  <c r="DD87" i="4"/>
  <c r="DE87" i="4"/>
  <c r="DF87" i="4"/>
  <c r="DG87" i="4"/>
  <c r="DH87" i="4"/>
  <c r="CZ88" i="4"/>
  <c r="DA88" i="4"/>
  <c r="DB88" i="4"/>
  <c r="DC88" i="4"/>
  <c r="DD88" i="4"/>
  <c r="DE88" i="4"/>
  <c r="DF88" i="4"/>
  <c r="DG88" i="4"/>
  <c r="DH88" i="4"/>
  <c r="CZ89" i="4"/>
  <c r="DA89" i="4"/>
  <c r="DB89" i="4"/>
  <c r="DC89" i="4"/>
  <c r="DD89" i="4"/>
  <c r="DE89" i="4"/>
  <c r="DF89" i="4"/>
  <c r="DG89" i="4"/>
  <c r="DH89" i="4"/>
  <c r="CZ90" i="4"/>
  <c r="DA90" i="4"/>
  <c r="DB90" i="4"/>
  <c r="DC90" i="4"/>
  <c r="DD90" i="4"/>
  <c r="DE90" i="4"/>
  <c r="DF90" i="4"/>
  <c r="DG90" i="4"/>
  <c r="DH90" i="4"/>
  <c r="CZ91" i="4"/>
  <c r="DA91" i="4"/>
  <c r="DB91" i="4"/>
  <c r="DC91" i="4"/>
  <c r="DD91" i="4"/>
  <c r="DE91" i="4"/>
  <c r="DF91" i="4"/>
  <c r="DG91" i="4"/>
  <c r="DH91" i="4"/>
  <c r="CZ92" i="4"/>
  <c r="DA92" i="4"/>
  <c r="DB92" i="4"/>
  <c r="DC92" i="4"/>
  <c r="DD92" i="4"/>
  <c r="DE92" i="4"/>
  <c r="DF92" i="4"/>
  <c r="DG92" i="4"/>
  <c r="DH92" i="4"/>
  <c r="CZ93" i="4"/>
  <c r="DA93" i="4"/>
  <c r="DB93" i="4"/>
  <c r="DC93" i="4"/>
  <c r="DD93" i="4"/>
  <c r="DE93" i="4"/>
  <c r="DF93" i="4"/>
  <c r="DG93" i="4"/>
  <c r="DH93" i="4"/>
  <c r="CZ94" i="4"/>
  <c r="DA94" i="4"/>
  <c r="DB94" i="4"/>
  <c r="DC94" i="4"/>
  <c r="DD94" i="4"/>
  <c r="DE94" i="4"/>
  <c r="DF94" i="4"/>
  <c r="DG94" i="4"/>
  <c r="DH94" i="4"/>
  <c r="CZ95" i="4"/>
  <c r="DA95" i="4"/>
  <c r="DB95" i="4"/>
  <c r="DC95" i="4"/>
  <c r="DD95" i="4"/>
  <c r="DE95" i="4"/>
  <c r="DF95" i="4"/>
  <c r="DG95" i="4"/>
  <c r="DH95" i="4"/>
  <c r="CZ96" i="4"/>
  <c r="DA96" i="4"/>
  <c r="DB96" i="4"/>
  <c r="DC96" i="4"/>
  <c r="DD96" i="4"/>
  <c r="DE96" i="4"/>
  <c r="DF96" i="4"/>
  <c r="DG96" i="4"/>
  <c r="DH96" i="4"/>
  <c r="CZ97" i="4"/>
  <c r="DA97" i="4"/>
  <c r="DB97" i="4"/>
  <c r="DC97" i="4"/>
  <c r="DD97" i="4"/>
  <c r="DE97" i="4"/>
  <c r="DF97" i="4"/>
  <c r="DG97" i="4"/>
  <c r="DH97" i="4"/>
  <c r="CZ98" i="4"/>
  <c r="DA98" i="4"/>
  <c r="DB98" i="4"/>
  <c r="DC98" i="4"/>
  <c r="DD98" i="4"/>
  <c r="DE98" i="4"/>
  <c r="DF98" i="4"/>
  <c r="DG98" i="4"/>
  <c r="DH98" i="4"/>
  <c r="CZ99" i="4"/>
  <c r="DA99" i="4"/>
  <c r="DB99" i="4"/>
  <c r="DC99" i="4"/>
  <c r="DD99" i="4"/>
  <c r="DE99" i="4"/>
  <c r="DF99" i="4"/>
  <c r="DG99" i="4"/>
  <c r="DH99" i="4"/>
  <c r="CZ100" i="4"/>
  <c r="DA100" i="4"/>
  <c r="DB100" i="4"/>
  <c r="DC100" i="4"/>
  <c r="DD100" i="4"/>
  <c r="DE100" i="4"/>
  <c r="DF100" i="4"/>
  <c r="DG100" i="4"/>
  <c r="DH100" i="4"/>
  <c r="CZ101" i="4"/>
  <c r="DA101" i="4"/>
  <c r="DB101" i="4"/>
  <c r="DC101" i="4"/>
  <c r="DD101" i="4"/>
  <c r="DE101" i="4"/>
  <c r="DF101" i="4"/>
  <c r="DG101" i="4"/>
  <c r="DH101" i="4"/>
  <c r="CZ102" i="4"/>
  <c r="DA102" i="4"/>
  <c r="DB102" i="4"/>
  <c r="DC102" i="4"/>
  <c r="DD102" i="4"/>
  <c r="DE102" i="4"/>
  <c r="DF102" i="4"/>
  <c r="DG102" i="4"/>
  <c r="DH102" i="4"/>
  <c r="CZ103" i="4"/>
  <c r="DA103" i="4"/>
  <c r="DB103" i="4"/>
  <c r="DC103" i="4"/>
  <c r="DD103" i="4"/>
  <c r="DE103" i="4"/>
  <c r="DF103" i="4"/>
  <c r="DG103" i="4"/>
  <c r="DH103" i="4"/>
  <c r="CZ104" i="4"/>
  <c r="DA104" i="4"/>
  <c r="DB104" i="4"/>
  <c r="DC104" i="4"/>
  <c r="DD104" i="4"/>
  <c r="DE104" i="4"/>
  <c r="DF104" i="4"/>
  <c r="DG104" i="4"/>
  <c r="DH104" i="4"/>
  <c r="CZ105" i="4"/>
  <c r="DA105" i="4"/>
  <c r="DB105" i="4"/>
  <c r="DC105" i="4"/>
  <c r="DD105" i="4"/>
  <c r="DE105" i="4"/>
  <c r="DF105" i="4"/>
  <c r="DG105" i="4"/>
  <c r="DH105" i="4"/>
  <c r="CZ106" i="4"/>
  <c r="DA106" i="4"/>
  <c r="DB106" i="4"/>
  <c r="DC106" i="4"/>
  <c r="DD106" i="4"/>
  <c r="DE106" i="4"/>
  <c r="DF106" i="4"/>
  <c r="DG106" i="4"/>
  <c r="DH106" i="4"/>
  <c r="CZ107" i="4"/>
  <c r="DA107" i="4"/>
  <c r="DB107" i="4"/>
  <c r="DC107" i="4"/>
  <c r="DD107" i="4"/>
  <c r="DE107" i="4"/>
  <c r="DF107" i="4"/>
  <c r="DG107" i="4"/>
  <c r="DH107" i="4"/>
  <c r="CZ108" i="4"/>
  <c r="DA108" i="4"/>
  <c r="DB108" i="4"/>
  <c r="DC108" i="4"/>
  <c r="DD108" i="4"/>
  <c r="DE108" i="4"/>
  <c r="DF108" i="4"/>
  <c r="DG108" i="4"/>
  <c r="DH108" i="4"/>
  <c r="CZ109" i="4"/>
  <c r="DA109" i="4"/>
  <c r="DB109" i="4"/>
  <c r="DC109" i="4"/>
  <c r="DD109" i="4"/>
  <c r="DE109" i="4"/>
  <c r="DF109" i="4"/>
  <c r="DG109" i="4"/>
  <c r="DH109" i="4"/>
  <c r="CZ110" i="4"/>
  <c r="DA110" i="4"/>
  <c r="DB110" i="4"/>
  <c r="DC110" i="4"/>
  <c r="DD110" i="4"/>
  <c r="DE110" i="4"/>
  <c r="DF110" i="4"/>
  <c r="DG110" i="4"/>
  <c r="DH110" i="4"/>
  <c r="CZ111" i="4"/>
  <c r="DA111" i="4"/>
  <c r="DB111" i="4"/>
  <c r="DC111" i="4"/>
  <c r="DD111" i="4"/>
  <c r="DE111" i="4"/>
  <c r="DF111" i="4"/>
  <c r="DG111" i="4"/>
  <c r="DH111" i="4"/>
  <c r="CZ112" i="4"/>
  <c r="DA112" i="4"/>
  <c r="DB112" i="4"/>
  <c r="DC112" i="4"/>
  <c r="DD112" i="4"/>
  <c r="DE112" i="4"/>
  <c r="DF112" i="4"/>
  <c r="DG112" i="4"/>
  <c r="DH112" i="4"/>
  <c r="CZ113" i="4"/>
  <c r="DA113" i="4"/>
  <c r="DB113" i="4"/>
  <c r="DC113" i="4"/>
  <c r="DD113" i="4"/>
  <c r="DE113" i="4"/>
  <c r="DF113" i="4"/>
  <c r="DG113" i="4"/>
  <c r="DH113" i="4"/>
  <c r="CZ114" i="4"/>
  <c r="DA114" i="4"/>
  <c r="DB114" i="4"/>
  <c r="DC114" i="4"/>
  <c r="DD114" i="4"/>
  <c r="DE114" i="4"/>
  <c r="DF114" i="4"/>
  <c r="DG114" i="4"/>
  <c r="DH114" i="4"/>
  <c r="CZ115" i="4"/>
  <c r="DA115" i="4"/>
  <c r="DB115" i="4"/>
  <c r="DC115" i="4"/>
  <c r="DD115" i="4"/>
  <c r="DE115" i="4"/>
  <c r="DF115" i="4"/>
  <c r="DG115" i="4"/>
  <c r="DH115" i="4"/>
  <c r="CZ116" i="4"/>
  <c r="DA116" i="4"/>
  <c r="DB116" i="4"/>
  <c r="DC116" i="4"/>
  <c r="DD116" i="4"/>
  <c r="DE116" i="4"/>
  <c r="DF116" i="4"/>
  <c r="DG116" i="4"/>
  <c r="DH116" i="4"/>
  <c r="CZ117" i="4"/>
  <c r="DA117" i="4"/>
  <c r="DB117" i="4"/>
  <c r="DC117" i="4"/>
  <c r="DD117" i="4"/>
  <c r="DE117" i="4"/>
  <c r="DF117" i="4"/>
  <c r="DG117" i="4"/>
  <c r="DH117" i="4"/>
  <c r="CZ118" i="4"/>
  <c r="DA118" i="4"/>
  <c r="DB118" i="4"/>
  <c r="DC118" i="4"/>
  <c r="DD118" i="4"/>
  <c r="DE118" i="4"/>
  <c r="DF118" i="4"/>
  <c r="DG118" i="4"/>
  <c r="DH118" i="4"/>
  <c r="CZ119" i="4"/>
  <c r="DA119" i="4"/>
  <c r="DB119" i="4"/>
  <c r="DC119" i="4"/>
  <c r="DD119" i="4"/>
  <c r="DE119" i="4"/>
  <c r="DF119" i="4"/>
  <c r="DG119" i="4"/>
  <c r="DH119" i="4"/>
  <c r="CZ120" i="4"/>
  <c r="DA120" i="4"/>
  <c r="DB120" i="4"/>
  <c r="DC120" i="4"/>
  <c r="DD120" i="4"/>
  <c r="DE120" i="4"/>
  <c r="DF120" i="4"/>
  <c r="DG120" i="4"/>
  <c r="DH120" i="4"/>
  <c r="CZ121" i="4"/>
  <c r="DA121" i="4"/>
  <c r="DB121" i="4"/>
  <c r="DC121" i="4"/>
  <c r="DD121" i="4"/>
  <c r="DE121" i="4"/>
  <c r="DF121" i="4"/>
  <c r="DG121" i="4"/>
  <c r="DH121" i="4"/>
  <c r="CZ122" i="4"/>
  <c r="DA122" i="4"/>
  <c r="DB122" i="4"/>
  <c r="DC122" i="4"/>
  <c r="DD122" i="4"/>
  <c r="DE122" i="4"/>
  <c r="DF122" i="4"/>
  <c r="DG122" i="4"/>
  <c r="DH122" i="4"/>
  <c r="CZ123" i="4"/>
  <c r="DA123" i="4"/>
  <c r="DB123" i="4"/>
  <c r="DC123" i="4"/>
  <c r="DD123" i="4"/>
  <c r="DE123" i="4"/>
  <c r="DF123" i="4"/>
  <c r="DG123" i="4"/>
  <c r="DH123" i="4"/>
  <c r="CZ124" i="4"/>
  <c r="DA124" i="4"/>
  <c r="DB124" i="4"/>
  <c r="DC124" i="4"/>
  <c r="DD124" i="4"/>
  <c r="DE124" i="4"/>
  <c r="DF124" i="4"/>
  <c r="DG124" i="4"/>
  <c r="DH124" i="4"/>
  <c r="CZ125" i="4"/>
  <c r="DA125" i="4"/>
  <c r="DB125" i="4"/>
  <c r="DC125" i="4"/>
  <c r="DD125" i="4"/>
  <c r="DE125" i="4"/>
  <c r="DF125" i="4"/>
  <c r="DG125" i="4"/>
  <c r="DH125" i="4"/>
  <c r="CZ126" i="4"/>
  <c r="DA126" i="4"/>
  <c r="DB126" i="4"/>
  <c r="DC126" i="4"/>
  <c r="DD126" i="4"/>
  <c r="DE126" i="4"/>
  <c r="DF126" i="4"/>
  <c r="DG126" i="4"/>
  <c r="DH126" i="4"/>
  <c r="CZ127" i="4"/>
  <c r="DA127" i="4"/>
  <c r="DB127" i="4"/>
  <c r="DC127" i="4"/>
  <c r="DD127" i="4"/>
  <c r="DE127" i="4"/>
  <c r="DF127" i="4"/>
  <c r="DG127" i="4"/>
  <c r="DH127" i="4"/>
  <c r="CZ128" i="4"/>
  <c r="DA128" i="4"/>
  <c r="DB128" i="4"/>
  <c r="DC128" i="4"/>
  <c r="DD128" i="4"/>
  <c r="DE128" i="4"/>
  <c r="DF128" i="4"/>
  <c r="DG128" i="4"/>
  <c r="DH128" i="4"/>
  <c r="CZ129" i="4"/>
  <c r="DA129" i="4"/>
  <c r="DB129" i="4"/>
  <c r="DC129" i="4"/>
  <c r="DD129" i="4"/>
  <c r="DE129" i="4"/>
  <c r="DF129" i="4"/>
  <c r="DG129" i="4"/>
  <c r="DH129" i="4"/>
  <c r="CZ130" i="4"/>
  <c r="DA130" i="4"/>
  <c r="DB130" i="4"/>
  <c r="DC130" i="4"/>
  <c r="DD130" i="4"/>
  <c r="DE130" i="4"/>
  <c r="DF130" i="4"/>
  <c r="DG130" i="4"/>
  <c r="DH130" i="4"/>
  <c r="CZ131" i="4"/>
  <c r="DA131" i="4"/>
  <c r="DB131" i="4"/>
  <c r="DC131" i="4"/>
  <c r="DD131" i="4"/>
  <c r="DE131" i="4"/>
  <c r="DF131" i="4"/>
  <c r="DG131" i="4"/>
  <c r="DH131" i="4"/>
  <c r="CZ132" i="4"/>
  <c r="DA132" i="4"/>
  <c r="DB132" i="4"/>
  <c r="DC132" i="4"/>
  <c r="DD132" i="4"/>
  <c r="DE132" i="4"/>
  <c r="DF132" i="4"/>
  <c r="DG132" i="4"/>
  <c r="DH132" i="4"/>
  <c r="CZ133" i="4"/>
  <c r="DA133" i="4"/>
  <c r="DB133" i="4"/>
  <c r="DC133" i="4"/>
  <c r="DD133" i="4"/>
  <c r="DE133" i="4"/>
  <c r="DF133" i="4"/>
  <c r="DG133" i="4"/>
  <c r="DH133" i="4"/>
  <c r="CZ134" i="4"/>
  <c r="DA134" i="4"/>
  <c r="DB134" i="4"/>
  <c r="DC134" i="4"/>
  <c r="DD134" i="4"/>
  <c r="DE134" i="4"/>
  <c r="DF134" i="4"/>
  <c r="DG134" i="4"/>
  <c r="DH134" i="4"/>
  <c r="CZ135" i="4"/>
  <c r="DA135" i="4"/>
  <c r="DB135" i="4"/>
  <c r="DC135" i="4"/>
  <c r="DD135" i="4"/>
  <c r="DE135" i="4"/>
  <c r="DF135" i="4"/>
  <c r="DG135" i="4"/>
  <c r="DH135" i="4"/>
  <c r="CZ136" i="4"/>
  <c r="DA136" i="4"/>
  <c r="DB136" i="4"/>
  <c r="DC136" i="4"/>
  <c r="DD136" i="4"/>
  <c r="DE136" i="4"/>
  <c r="DF136" i="4"/>
  <c r="DG136" i="4"/>
  <c r="DH136" i="4"/>
  <c r="CZ137" i="4"/>
  <c r="DA137" i="4"/>
  <c r="DB137" i="4"/>
  <c r="DC137" i="4"/>
  <c r="DD137" i="4"/>
  <c r="DE137" i="4"/>
  <c r="DF137" i="4"/>
  <c r="DG137" i="4"/>
  <c r="DH137" i="4"/>
  <c r="CZ138" i="4"/>
  <c r="DA138" i="4"/>
  <c r="DB138" i="4"/>
  <c r="DC138" i="4"/>
  <c r="DD138" i="4"/>
  <c r="DE138" i="4"/>
  <c r="DF138" i="4"/>
  <c r="DG138" i="4"/>
  <c r="DH138" i="4"/>
  <c r="CZ139" i="4"/>
  <c r="DA139" i="4"/>
  <c r="DB139" i="4"/>
  <c r="DC139" i="4"/>
  <c r="DD139" i="4"/>
  <c r="DE139" i="4"/>
  <c r="DF139" i="4"/>
  <c r="DG139" i="4"/>
  <c r="DH139" i="4"/>
  <c r="CZ140" i="4"/>
  <c r="DA140" i="4"/>
  <c r="DB140" i="4"/>
  <c r="DC140" i="4"/>
  <c r="DD140" i="4"/>
  <c r="DE140" i="4"/>
  <c r="DF140" i="4"/>
  <c r="DG140" i="4"/>
  <c r="DH140" i="4"/>
  <c r="CZ141" i="4"/>
  <c r="DA141" i="4"/>
  <c r="DB141" i="4"/>
  <c r="DC141" i="4"/>
  <c r="DD141" i="4"/>
  <c r="DE141" i="4"/>
  <c r="DF141" i="4"/>
  <c r="DG141" i="4"/>
  <c r="DH141" i="4"/>
  <c r="CZ142" i="4"/>
  <c r="DA142" i="4"/>
  <c r="DB142" i="4"/>
  <c r="DC142" i="4"/>
  <c r="DD142" i="4"/>
  <c r="DE142" i="4"/>
  <c r="DF142" i="4"/>
  <c r="DG142" i="4"/>
  <c r="DH142" i="4"/>
  <c r="CZ143" i="4"/>
  <c r="DA143" i="4"/>
  <c r="DB143" i="4"/>
  <c r="DC143" i="4"/>
  <c r="DD143" i="4"/>
  <c r="DE143" i="4"/>
  <c r="DF143" i="4"/>
  <c r="DG143" i="4"/>
  <c r="DH143" i="4"/>
  <c r="CZ144" i="4"/>
  <c r="DA144" i="4"/>
  <c r="DB144" i="4"/>
  <c r="DC144" i="4"/>
  <c r="DD144" i="4"/>
  <c r="DE144" i="4"/>
  <c r="DF144" i="4"/>
  <c r="DG144" i="4"/>
  <c r="DH144" i="4"/>
  <c r="CZ145" i="4"/>
  <c r="DA145" i="4"/>
  <c r="DB145" i="4"/>
  <c r="DC145" i="4"/>
  <c r="DD145" i="4"/>
  <c r="DE145" i="4"/>
  <c r="DF145" i="4"/>
  <c r="DG145" i="4"/>
  <c r="DH145" i="4"/>
  <c r="CZ146" i="4"/>
  <c r="DA146" i="4"/>
  <c r="DB146" i="4"/>
  <c r="DC146" i="4"/>
  <c r="DD146" i="4"/>
  <c r="DE146" i="4"/>
  <c r="DF146" i="4"/>
  <c r="DG146" i="4"/>
  <c r="DH146" i="4"/>
  <c r="CZ147" i="4"/>
  <c r="DA147" i="4"/>
  <c r="DB147" i="4"/>
  <c r="DC147" i="4"/>
  <c r="DD147" i="4"/>
  <c r="DE147" i="4"/>
  <c r="DF147" i="4"/>
  <c r="DG147" i="4"/>
  <c r="DH147" i="4"/>
  <c r="CZ148" i="4"/>
  <c r="DA148" i="4"/>
  <c r="DB148" i="4"/>
  <c r="DC148" i="4"/>
  <c r="DD148" i="4"/>
  <c r="DE148" i="4"/>
  <c r="DF148" i="4"/>
  <c r="DG148" i="4"/>
  <c r="DH148" i="4"/>
  <c r="CZ149" i="4"/>
  <c r="DA149" i="4"/>
  <c r="DB149" i="4"/>
  <c r="DC149" i="4"/>
  <c r="DD149" i="4"/>
  <c r="DE149" i="4"/>
  <c r="DF149" i="4"/>
  <c r="DG149" i="4"/>
  <c r="DH149" i="4"/>
  <c r="CZ150" i="4"/>
  <c r="DA150" i="4"/>
  <c r="DB150" i="4"/>
  <c r="DC150" i="4"/>
  <c r="DD150" i="4"/>
  <c r="DE150" i="4"/>
  <c r="DF150" i="4"/>
  <c r="DG150" i="4"/>
  <c r="DH150" i="4"/>
  <c r="CZ151" i="4"/>
  <c r="DA151" i="4"/>
  <c r="DB151" i="4"/>
  <c r="DC151" i="4"/>
  <c r="DD151" i="4"/>
  <c r="DE151" i="4"/>
  <c r="DF151" i="4"/>
  <c r="DG151" i="4"/>
  <c r="DH151" i="4"/>
  <c r="CZ152" i="4"/>
  <c r="DA152" i="4"/>
  <c r="DB152" i="4"/>
  <c r="DC152" i="4"/>
  <c r="DD152" i="4"/>
  <c r="DE152" i="4"/>
  <c r="DF152" i="4"/>
  <c r="DG152" i="4"/>
  <c r="DH152" i="4"/>
  <c r="CZ153" i="4"/>
  <c r="DA153" i="4"/>
  <c r="DB153" i="4"/>
  <c r="DC153" i="4"/>
  <c r="DD153" i="4"/>
  <c r="DE153" i="4"/>
  <c r="DF153" i="4"/>
  <c r="DG153" i="4"/>
  <c r="DH153" i="4"/>
  <c r="CZ154" i="4"/>
  <c r="DA154" i="4"/>
  <c r="DB154" i="4"/>
  <c r="DC154" i="4"/>
  <c r="DD154" i="4"/>
  <c r="DE154" i="4"/>
  <c r="DF154" i="4"/>
  <c r="DG154" i="4"/>
  <c r="DH154" i="4"/>
  <c r="CZ155" i="4"/>
  <c r="DA155" i="4"/>
  <c r="DB155" i="4"/>
  <c r="DC155" i="4"/>
  <c r="DD155" i="4"/>
  <c r="DE155" i="4"/>
  <c r="DF155" i="4"/>
  <c r="DG155" i="4"/>
  <c r="DH155" i="4"/>
  <c r="CZ156" i="4"/>
  <c r="DA156" i="4"/>
  <c r="DB156" i="4"/>
  <c r="DC156" i="4"/>
  <c r="DD156" i="4"/>
  <c r="DE156" i="4"/>
  <c r="DF156" i="4"/>
  <c r="DG156" i="4"/>
  <c r="DH156" i="4"/>
  <c r="CZ157" i="4"/>
  <c r="DA157" i="4"/>
  <c r="DB157" i="4"/>
  <c r="DC157" i="4"/>
  <c r="DD157" i="4"/>
  <c r="DE157" i="4"/>
  <c r="DF157" i="4"/>
  <c r="DG157" i="4"/>
  <c r="DH157" i="4"/>
  <c r="CZ158" i="4"/>
  <c r="DA158" i="4"/>
  <c r="DB158" i="4"/>
  <c r="DC158" i="4"/>
  <c r="DD158" i="4"/>
  <c r="DE158" i="4"/>
  <c r="DF158" i="4"/>
  <c r="DG158" i="4"/>
  <c r="DH158" i="4"/>
  <c r="CZ159" i="4"/>
  <c r="DA159" i="4"/>
  <c r="DB159" i="4"/>
  <c r="DC159" i="4"/>
  <c r="DD159" i="4"/>
  <c r="DE159" i="4"/>
  <c r="DF159" i="4"/>
  <c r="DG159" i="4"/>
  <c r="DH159" i="4"/>
  <c r="CZ160" i="4"/>
  <c r="DA160" i="4"/>
  <c r="DB160" i="4"/>
  <c r="DC160" i="4"/>
  <c r="DD160" i="4"/>
  <c r="DE160" i="4"/>
  <c r="DF160" i="4"/>
  <c r="DG160" i="4"/>
  <c r="DH160" i="4"/>
  <c r="CZ161" i="4"/>
  <c r="DA161" i="4"/>
  <c r="DB161" i="4"/>
  <c r="DC161" i="4"/>
  <c r="DD161" i="4"/>
  <c r="DE161" i="4"/>
  <c r="DF161" i="4"/>
  <c r="DG161" i="4"/>
  <c r="DH161" i="4"/>
  <c r="CZ162" i="4"/>
  <c r="DA162" i="4"/>
  <c r="DB162" i="4"/>
  <c r="DC162" i="4"/>
  <c r="DD162" i="4"/>
  <c r="DE162" i="4"/>
  <c r="DF162" i="4"/>
  <c r="DG162" i="4"/>
  <c r="DH162" i="4"/>
  <c r="CZ163" i="4"/>
  <c r="DA163" i="4"/>
  <c r="DB163" i="4"/>
  <c r="DC163" i="4"/>
  <c r="DD163" i="4"/>
  <c r="DE163" i="4"/>
  <c r="DF163" i="4"/>
  <c r="DG163" i="4"/>
  <c r="DH163" i="4"/>
  <c r="CZ164" i="4"/>
  <c r="DA164" i="4"/>
  <c r="DB164" i="4"/>
  <c r="DC164" i="4"/>
  <c r="DD164" i="4"/>
  <c r="DE164" i="4"/>
  <c r="DF164" i="4"/>
  <c r="DG164" i="4"/>
  <c r="DH164" i="4"/>
  <c r="CZ165" i="4"/>
  <c r="DA165" i="4"/>
  <c r="DB165" i="4"/>
  <c r="DC165" i="4"/>
  <c r="DD165" i="4"/>
  <c r="DE165" i="4"/>
  <c r="DF165" i="4"/>
  <c r="DG165" i="4"/>
  <c r="DH165" i="4"/>
  <c r="CZ166" i="4"/>
  <c r="DA166" i="4"/>
  <c r="DB166" i="4"/>
  <c r="DC166" i="4"/>
  <c r="DD166" i="4"/>
  <c r="DE166" i="4"/>
  <c r="DF166" i="4"/>
  <c r="DG166" i="4"/>
  <c r="DH166" i="4"/>
  <c r="CZ167" i="4"/>
  <c r="DA167" i="4"/>
  <c r="DB167" i="4"/>
  <c r="DC167" i="4"/>
  <c r="DD167" i="4"/>
  <c r="DE167" i="4"/>
  <c r="DF167" i="4"/>
  <c r="DG167" i="4"/>
  <c r="DH167" i="4"/>
  <c r="CZ168" i="4"/>
  <c r="DA168" i="4"/>
  <c r="DB168" i="4"/>
  <c r="DC168" i="4"/>
  <c r="DD168" i="4"/>
  <c r="DE168" i="4"/>
  <c r="DF168" i="4"/>
  <c r="DG168" i="4"/>
  <c r="DH168" i="4"/>
  <c r="CZ169" i="4"/>
  <c r="DA169" i="4"/>
  <c r="DB169" i="4"/>
  <c r="DC169" i="4"/>
  <c r="DD169" i="4"/>
  <c r="DE169" i="4"/>
  <c r="DF169" i="4"/>
  <c r="DG169" i="4"/>
  <c r="DH169" i="4"/>
  <c r="CZ170" i="4"/>
  <c r="DA170" i="4"/>
  <c r="DB170" i="4"/>
  <c r="DC170" i="4"/>
  <c r="DD170" i="4"/>
  <c r="DE170" i="4"/>
  <c r="DF170" i="4"/>
  <c r="DG170" i="4"/>
  <c r="DH170" i="4"/>
  <c r="CZ171" i="4"/>
  <c r="DA171" i="4"/>
  <c r="DB171" i="4"/>
  <c r="DC171" i="4"/>
  <c r="DD171" i="4"/>
  <c r="DE171" i="4"/>
  <c r="DF171" i="4"/>
  <c r="DG171" i="4"/>
  <c r="DH171" i="4"/>
  <c r="CZ172" i="4"/>
  <c r="DA172" i="4"/>
  <c r="DB172" i="4"/>
  <c r="DC172" i="4"/>
  <c r="DD172" i="4"/>
  <c r="DE172" i="4"/>
  <c r="DF172" i="4"/>
  <c r="DG172" i="4"/>
  <c r="DH172" i="4"/>
  <c r="CZ173" i="4"/>
  <c r="DA173" i="4"/>
  <c r="DB173" i="4"/>
  <c r="DC173" i="4"/>
  <c r="DD173" i="4"/>
  <c r="DE173" i="4"/>
  <c r="DF173" i="4"/>
  <c r="DG173" i="4"/>
  <c r="DH173" i="4"/>
  <c r="CZ174" i="4"/>
  <c r="DA174" i="4"/>
  <c r="DB174" i="4"/>
  <c r="DC174" i="4"/>
  <c r="DD174" i="4"/>
  <c r="DE174" i="4"/>
  <c r="DF174" i="4"/>
  <c r="DG174" i="4"/>
  <c r="DH174" i="4"/>
  <c r="CZ175" i="4"/>
  <c r="DA175" i="4"/>
  <c r="DB175" i="4"/>
  <c r="DC175" i="4"/>
  <c r="DD175" i="4"/>
  <c r="DE175" i="4"/>
  <c r="DF175" i="4"/>
  <c r="DG175" i="4"/>
  <c r="DH175" i="4"/>
  <c r="CZ176" i="4"/>
  <c r="DA176" i="4"/>
  <c r="DB176" i="4"/>
  <c r="DC176" i="4"/>
  <c r="DD176" i="4"/>
  <c r="DE176" i="4"/>
  <c r="DF176" i="4"/>
  <c r="DG176" i="4"/>
  <c r="DH176" i="4"/>
  <c r="CZ177" i="4"/>
  <c r="DA177" i="4"/>
  <c r="DB177" i="4"/>
  <c r="DC177" i="4"/>
  <c r="DD177" i="4"/>
  <c r="DE177" i="4"/>
  <c r="DF177" i="4"/>
  <c r="DG177" i="4"/>
  <c r="DH177" i="4"/>
  <c r="CZ178" i="4"/>
  <c r="DA178" i="4"/>
  <c r="DB178" i="4"/>
  <c r="DC178" i="4"/>
  <c r="DD178" i="4"/>
  <c r="DE178" i="4"/>
  <c r="DF178" i="4"/>
  <c r="DG178" i="4"/>
  <c r="DH178" i="4"/>
  <c r="CZ179" i="4"/>
  <c r="DA179" i="4"/>
  <c r="DB179" i="4"/>
  <c r="DC179" i="4"/>
  <c r="DD179" i="4"/>
  <c r="DE179" i="4"/>
  <c r="DF179" i="4"/>
  <c r="DG179" i="4"/>
  <c r="DH179" i="4"/>
  <c r="CZ180" i="4"/>
  <c r="DA180" i="4"/>
  <c r="DB180" i="4"/>
  <c r="DC180" i="4"/>
  <c r="DD180" i="4"/>
  <c r="DE180" i="4"/>
  <c r="DF180" i="4"/>
  <c r="DG180" i="4"/>
  <c r="DH180" i="4"/>
  <c r="CZ181" i="4"/>
  <c r="DA181" i="4"/>
  <c r="DB181" i="4"/>
  <c r="DC181" i="4"/>
  <c r="DD181" i="4"/>
  <c r="DE181" i="4"/>
  <c r="DF181" i="4"/>
  <c r="DG181" i="4"/>
  <c r="DH181" i="4"/>
  <c r="CZ182" i="4"/>
  <c r="DA182" i="4"/>
  <c r="DB182" i="4"/>
  <c r="DC182" i="4"/>
  <c r="DD182" i="4"/>
  <c r="DE182" i="4"/>
  <c r="DF182" i="4"/>
  <c r="DG182" i="4"/>
  <c r="DH182" i="4"/>
  <c r="CZ183" i="4"/>
  <c r="DA183" i="4"/>
  <c r="DB183" i="4"/>
  <c r="DC183" i="4"/>
  <c r="DD183" i="4"/>
  <c r="DE183" i="4"/>
  <c r="DF183" i="4"/>
  <c r="DG183" i="4"/>
  <c r="DH183" i="4"/>
  <c r="CZ184" i="4"/>
  <c r="DA184" i="4"/>
  <c r="DB184" i="4"/>
  <c r="DC184" i="4"/>
  <c r="DD184" i="4"/>
  <c r="DE184" i="4"/>
  <c r="DF184" i="4"/>
  <c r="DG184" i="4"/>
  <c r="DH184" i="4"/>
  <c r="CZ185" i="4"/>
  <c r="DA185" i="4"/>
  <c r="DB185" i="4"/>
  <c r="DC185" i="4"/>
  <c r="DD185" i="4"/>
  <c r="DE185" i="4"/>
  <c r="DF185" i="4"/>
  <c r="DG185" i="4"/>
  <c r="DH185" i="4"/>
  <c r="CZ186" i="4"/>
  <c r="DA186" i="4"/>
  <c r="DB186" i="4"/>
  <c r="DC186" i="4"/>
  <c r="DD186" i="4"/>
  <c r="DE186" i="4"/>
  <c r="DF186" i="4"/>
  <c r="DG186" i="4"/>
  <c r="DH186" i="4"/>
  <c r="CZ187" i="4"/>
  <c r="DA187" i="4"/>
  <c r="DB187" i="4"/>
  <c r="DC187" i="4"/>
  <c r="DD187" i="4"/>
  <c r="DE187" i="4"/>
  <c r="DF187" i="4"/>
  <c r="DG187" i="4"/>
  <c r="DH187" i="4"/>
  <c r="CZ188" i="4"/>
  <c r="DA188" i="4"/>
  <c r="DB188" i="4"/>
  <c r="DC188" i="4"/>
  <c r="DD188" i="4"/>
  <c r="DE188" i="4"/>
  <c r="DF188" i="4"/>
  <c r="DG188" i="4"/>
  <c r="DH188" i="4"/>
  <c r="CZ189" i="4"/>
  <c r="DA189" i="4"/>
  <c r="DB189" i="4"/>
  <c r="DC189" i="4"/>
  <c r="DD189" i="4"/>
  <c r="DE189" i="4"/>
  <c r="DF189" i="4"/>
  <c r="DG189" i="4"/>
  <c r="DH189" i="4"/>
  <c r="CZ190" i="4"/>
  <c r="DA190" i="4"/>
  <c r="DB190" i="4"/>
  <c r="DC190" i="4"/>
  <c r="DD190" i="4"/>
  <c r="DE190" i="4"/>
  <c r="DF190" i="4"/>
  <c r="DG190" i="4"/>
  <c r="DH190" i="4"/>
  <c r="CZ191" i="4"/>
  <c r="DA191" i="4"/>
  <c r="DB191" i="4"/>
  <c r="DC191" i="4"/>
  <c r="DD191" i="4"/>
  <c r="DE191" i="4"/>
  <c r="DF191" i="4"/>
  <c r="DG191" i="4"/>
  <c r="DH191" i="4"/>
  <c r="CZ192" i="4"/>
  <c r="DA192" i="4"/>
  <c r="DB192" i="4"/>
  <c r="DC192" i="4"/>
  <c r="DD192" i="4"/>
  <c r="DE192" i="4"/>
  <c r="DF192" i="4"/>
  <c r="DG192" i="4"/>
  <c r="DH192" i="4"/>
  <c r="CZ193" i="4"/>
  <c r="DA193" i="4"/>
  <c r="DB193" i="4"/>
  <c r="DC193" i="4"/>
  <c r="DD193" i="4"/>
  <c r="DE193" i="4"/>
  <c r="DF193" i="4"/>
  <c r="DG193" i="4"/>
  <c r="DH193" i="4"/>
  <c r="CZ194" i="4"/>
  <c r="DA194" i="4"/>
  <c r="DB194" i="4"/>
  <c r="DC194" i="4"/>
  <c r="DD194" i="4"/>
  <c r="DE194" i="4"/>
  <c r="DF194" i="4"/>
  <c r="DG194" i="4"/>
  <c r="DH194" i="4"/>
  <c r="DA195" i="4"/>
  <c r="DB195" i="4"/>
  <c r="DC195" i="4"/>
  <c r="DD195" i="4"/>
  <c r="DE195" i="4"/>
  <c r="DF195" i="4"/>
  <c r="DG195" i="4"/>
  <c r="DH195" i="4"/>
  <c r="DA196" i="4"/>
  <c r="DB196" i="4"/>
  <c r="DC196" i="4"/>
  <c r="DD196" i="4"/>
  <c r="DE196" i="4"/>
  <c r="DF196" i="4"/>
  <c r="DG196" i="4"/>
  <c r="DH196" i="4"/>
  <c r="DA197" i="4"/>
  <c r="DB197" i="4"/>
  <c r="DC197" i="4"/>
  <c r="DD197" i="4"/>
  <c r="DE197" i="4"/>
  <c r="DF197" i="4"/>
  <c r="DG197" i="4"/>
  <c r="DH197" i="4"/>
  <c r="DA3" i="4"/>
  <c r="DA4" i="16" s="1"/>
  <c r="DB3" i="4"/>
  <c r="DB4" i="16" s="1"/>
  <c r="DC3" i="4"/>
  <c r="DC4" i="16" s="1"/>
  <c r="DD3" i="4"/>
  <c r="DD4" i="16" s="1"/>
  <c r="DE3" i="4"/>
  <c r="DE4" i="16" s="1"/>
  <c r="DF3" i="4"/>
  <c r="DF4" i="16" s="1"/>
  <c r="DG3" i="4"/>
  <c r="DG4" i="16" s="1"/>
  <c r="DH3" i="4"/>
  <c r="DH4" i="16" s="1"/>
  <c r="A199" i="1"/>
  <c r="B199" i="3"/>
  <c r="CZ35" i="16" l="1"/>
  <c r="DG35" i="16"/>
  <c r="DD35" i="16"/>
  <c r="DE35" i="16"/>
  <c r="DF35" i="16"/>
  <c r="DH35" i="16"/>
  <c r="DC35" i="16"/>
  <c r="DA35" i="16"/>
  <c r="DB35" i="16"/>
  <c r="B36" i="16"/>
  <c r="B47" i="20"/>
  <c r="C112" i="14"/>
  <c r="D112" i="14"/>
  <c r="E112" i="14"/>
  <c r="F112" i="14"/>
  <c r="G112" i="14"/>
  <c r="H112" i="14"/>
  <c r="I112" i="14"/>
  <c r="J112" i="14"/>
  <c r="K112" i="14"/>
  <c r="L112" i="14"/>
  <c r="M112" i="14"/>
  <c r="N112" i="14"/>
  <c r="DH198" i="4" s="1"/>
  <c r="C105" i="14"/>
  <c r="D105" i="14"/>
  <c r="E105" i="14"/>
  <c r="F105" i="14"/>
  <c r="G105" i="14"/>
  <c r="H105" i="14"/>
  <c r="I105" i="14"/>
  <c r="J105" i="14"/>
  <c r="K105" i="14"/>
  <c r="L105" i="14"/>
  <c r="M105" i="14"/>
  <c r="N105" i="14"/>
  <c r="DA198" i="4" s="1"/>
  <c r="C106" i="14"/>
  <c r="D106" i="14"/>
  <c r="E106" i="14"/>
  <c r="F106" i="14"/>
  <c r="G106" i="14"/>
  <c r="H106" i="14"/>
  <c r="I106" i="14"/>
  <c r="J106" i="14"/>
  <c r="K106" i="14"/>
  <c r="L106" i="14"/>
  <c r="M106" i="14"/>
  <c r="N106" i="14"/>
  <c r="DB198" i="4" s="1"/>
  <c r="C107" i="14"/>
  <c r="D107" i="14"/>
  <c r="E107" i="14"/>
  <c r="F107" i="14"/>
  <c r="G107" i="14"/>
  <c r="H107" i="14"/>
  <c r="I107" i="14"/>
  <c r="J107" i="14"/>
  <c r="K107" i="14"/>
  <c r="L107" i="14"/>
  <c r="M107" i="14"/>
  <c r="N107" i="14"/>
  <c r="DC198" i="4" s="1"/>
  <c r="C108" i="14"/>
  <c r="D108" i="14"/>
  <c r="E108" i="14"/>
  <c r="F108" i="14"/>
  <c r="G108" i="14"/>
  <c r="H108" i="14"/>
  <c r="I108" i="14"/>
  <c r="J108" i="14"/>
  <c r="K108" i="14"/>
  <c r="L108" i="14"/>
  <c r="M108" i="14"/>
  <c r="N108" i="14"/>
  <c r="DD198" i="4" s="1"/>
  <c r="C109" i="14"/>
  <c r="D109" i="14"/>
  <c r="E109" i="14"/>
  <c r="F109" i="14"/>
  <c r="G109" i="14"/>
  <c r="H109" i="14"/>
  <c r="I109" i="14"/>
  <c r="J109" i="14"/>
  <c r="K109" i="14"/>
  <c r="L109" i="14"/>
  <c r="M109" i="14"/>
  <c r="N109" i="14"/>
  <c r="DE198" i="4" s="1"/>
  <c r="C110" i="14"/>
  <c r="D110" i="14"/>
  <c r="E110" i="14"/>
  <c r="F110" i="14"/>
  <c r="G110" i="14"/>
  <c r="H110" i="14"/>
  <c r="I110" i="14"/>
  <c r="J110" i="14"/>
  <c r="K110" i="14"/>
  <c r="L110" i="14"/>
  <c r="M110" i="14"/>
  <c r="N110" i="14"/>
  <c r="DF198" i="4" s="1"/>
  <c r="C111" i="14"/>
  <c r="D111" i="14"/>
  <c r="E111" i="14"/>
  <c r="F111" i="14"/>
  <c r="G111" i="14"/>
  <c r="H111" i="14"/>
  <c r="I111" i="14"/>
  <c r="J111" i="14"/>
  <c r="K111" i="14"/>
  <c r="L111" i="14"/>
  <c r="M111" i="14"/>
  <c r="N111" i="14"/>
  <c r="DG198" i="4" s="1"/>
  <c r="DF36" i="16" l="1"/>
  <c r="DG36" i="16"/>
  <c r="DH36" i="16"/>
  <c r="B37" i="16"/>
  <c r="DE36" i="16"/>
  <c r="CZ36" i="16"/>
  <c r="DA36" i="16"/>
  <c r="DB36" i="16"/>
  <c r="DC36" i="16"/>
  <c r="DD36" i="16"/>
  <c r="B48" i="20"/>
  <c r="B199" i="21"/>
  <c r="A199" i="21" s="1"/>
  <c r="G199" i="21"/>
  <c r="BO199" i="21"/>
  <c r="CO199" i="21"/>
  <c r="DA199" i="21"/>
  <c r="CZ199" i="21"/>
  <c r="CY199" i="21"/>
  <c r="CX199" i="21"/>
  <c r="CS199" i="21"/>
  <c r="CR199" i="21"/>
  <c r="CQ199" i="21"/>
  <c r="CP199" i="21"/>
  <c r="CN199" i="21"/>
  <c r="CM199" i="21"/>
  <c r="CL199" i="21"/>
  <c r="CK199" i="21"/>
  <c r="CJ199" i="21"/>
  <c r="CF199" i="21"/>
  <c r="CD199" i="21"/>
  <c r="CC199" i="21"/>
  <c r="CB199" i="21"/>
  <c r="CA199" i="21"/>
  <c r="BZ199" i="21"/>
  <c r="BY199" i="21"/>
  <c r="BX199" i="21"/>
  <c r="BW199" i="21"/>
  <c r="BV199" i="21"/>
  <c r="BT199" i="21"/>
  <c r="BR199" i="21"/>
  <c r="BP199" i="21"/>
  <c r="BN199" i="21"/>
  <c r="BM199" i="21"/>
  <c r="BL199" i="21"/>
  <c r="BK199" i="21"/>
  <c r="BJ199" i="21"/>
  <c r="BI199" i="21"/>
  <c r="BH199" i="21"/>
  <c r="BD199" i="21"/>
  <c r="BC199" i="21"/>
  <c r="BB199" i="21"/>
  <c r="AY199" i="21"/>
  <c r="AX199" i="21"/>
  <c r="AW199" i="21"/>
  <c r="AV199" i="21"/>
  <c r="AU199" i="21"/>
  <c r="AT199" i="21"/>
  <c r="AO199" i="21"/>
  <c r="AN199" i="21"/>
  <c r="AM199" i="21"/>
  <c r="AK199" i="21"/>
  <c r="AJ199" i="21"/>
  <c r="AI199" i="21"/>
  <c r="AH199" i="21"/>
  <c r="AG199" i="21"/>
  <c r="AF199" i="21"/>
  <c r="Z199" i="21"/>
  <c r="Y199" i="21"/>
  <c r="W199" i="21"/>
  <c r="V199" i="21"/>
  <c r="I199" i="21"/>
  <c r="H199" i="21"/>
  <c r="F199" i="21"/>
  <c r="E199" i="21"/>
  <c r="D199" i="21"/>
  <c r="B199" i="5"/>
  <c r="A199" i="5" s="1"/>
  <c r="B198" i="4"/>
  <c r="CZ37" i="16" l="1"/>
  <c r="DA37" i="16"/>
  <c r="DB37" i="16"/>
  <c r="B38" i="16"/>
  <c r="DF37" i="16"/>
  <c r="DC37" i="16"/>
  <c r="DH37" i="16"/>
  <c r="DD37" i="16"/>
  <c r="DE37" i="16"/>
  <c r="DG37" i="16"/>
  <c r="B49" i="20"/>
  <c r="CV199" i="21"/>
  <c r="CT199" i="21"/>
  <c r="AR199" i="21"/>
  <c r="CE199" i="21"/>
  <c r="N199" i="21"/>
  <c r="AD199" i="21"/>
  <c r="AP199" i="21"/>
  <c r="AB199" i="21"/>
  <c r="BQ199" i="21"/>
  <c r="AA199" i="21"/>
  <c r="P199" i="21"/>
  <c r="BF199" i="21"/>
  <c r="AL199" i="21"/>
  <c r="X199" i="21"/>
  <c r="J199" i="21"/>
  <c r="CW199" i="21"/>
  <c r="CI199" i="21"/>
  <c r="BU199" i="21"/>
  <c r="BG199" i="21"/>
  <c r="AS199" i="21"/>
  <c r="AE199" i="21"/>
  <c r="C199" i="21"/>
  <c r="CU199" i="21"/>
  <c r="CG199" i="21"/>
  <c r="BS199" i="21"/>
  <c r="BE199" i="21"/>
  <c r="AQ199" i="21"/>
  <c r="AC199" i="21"/>
  <c r="O199" i="21"/>
  <c r="DC38" i="16" l="1"/>
  <c r="DD38" i="16"/>
  <c r="DE38" i="16"/>
  <c r="B39" i="16"/>
  <c r="CZ38" i="16"/>
  <c r="DA38" i="16"/>
  <c r="DG38" i="16"/>
  <c r="DH38" i="16"/>
  <c r="DF38" i="16"/>
  <c r="DB38" i="16"/>
  <c r="B50" i="20"/>
  <c r="B198" i="21"/>
  <c r="A198" i="21" s="1"/>
  <c r="G198" i="21"/>
  <c r="J198" i="21"/>
  <c r="DA198" i="21"/>
  <c r="CZ198" i="21"/>
  <c r="CY198" i="21"/>
  <c r="CX198" i="21"/>
  <c r="CW198" i="21"/>
  <c r="CV198" i="21"/>
  <c r="CT198" i="21"/>
  <c r="CS198" i="21"/>
  <c r="CR198" i="21"/>
  <c r="CQ198" i="21"/>
  <c r="CP198" i="21"/>
  <c r="CO198" i="21"/>
  <c r="CN198" i="21"/>
  <c r="CM198" i="21"/>
  <c r="CL198" i="21"/>
  <c r="CK198" i="21"/>
  <c r="CJ198" i="21"/>
  <c r="CI198" i="21"/>
  <c r="CD198" i="21"/>
  <c r="CC198" i="21"/>
  <c r="CB198" i="21"/>
  <c r="CA198" i="21"/>
  <c r="BZ198" i="21"/>
  <c r="BY198" i="21"/>
  <c r="BX198" i="21"/>
  <c r="BW198" i="21"/>
  <c r="BV198" i="21"/>
  <c r="BU198" i="21"/>
  <c r="BO198" i="21"/>
  <c r="BK198" i="21"/>
  <c r="BJ198" i="21"/>
  <c r="BI198" i="21"/>
  <c r="BH198" i="21"/>
  <c r="BG198" i="21"/>
  <c r="BF198" i="21"/>
  <c r="BD198" i="21"/>
  <c r="BC198" i="21"/>
  <c r="BB198" i="21"/>
  <c r="AY198" i="21"/>
  <c r="AX198" i="21"/>
  <c r="AW198" i="21"/>
  <c r="AV198" i="21"/>
  <c r="AU198" i="21"/>
  <c r="AT198" i="21"/>
  <c r="AS198" i="21"/>
  <c r="AI198" i="21"/>
  <c r="AH198" i="21"/>
  <c r="AG198" i="21"/>
  <c r="AF198" i="21"/>
  <c r="AE198" i="21"/>
  <c r="AD198" i="21"/>
  <c r="AB198" i="21"/>
  <c r="AA198" i="21"/>
  <c r="Z198" i="21"/>
  <c r="Y198" i="21"/>
  <c r="X198" i="21"/>
  <c r="V198" i="21"/>
  <c r="N198" i="21"/>
  <c r="H198" i="21"/>
  <c r="F198" i="21"/>
  <c r="E198" i="21"/>
  <c r="D198" i="21"/>
  <c r="B198" i="5"/>
  <c r="A198" i="5" s="1"/>
  <c r="B197" i="4"/>
  <c r="DC39" i="16" l="1"/>
  <c r="DD39" i="16"/>
  <c r="DE39" i="16"/>
  <c r="DB39" i="16"/>
  <c r="DF39" i="16"/>
  <c r="DG39" i="16"/>
  <c r="DH39" i="16"/>
  <c r="CZ39" i="16"/>
  <c r="DA39" i="16"/>
  <c r="B40" i="16"/>
  <c r="B51" i="20"/>
  <c r="CF198" i="21"/>
  <c r="BT198" i="21"/>
  <c r="AR198" i="21"/>
  <c r="AP198" i="21"/>
  <c r="CE198" i="21"/>
  <c r="AO198" i="21"/>
  <c r="AN198" i="21"/>
  <c r="C198" i="21"/>
  <c r="AM198" i="21"/>
  <c r="BR198" i="21"/>
  <c r="AL198" i="21"/>
  <c r="BQ198" i="21"/>
  <c r="BP198" i="21"/>
  <c r="AK198" i="21"/>
  <c r="AJ198" i="21"/>
  <c r="P198" i="21"/>
  <c r="BN198" i="21"/>
  <c r="W198" i="21"/>
  <c r="BM198" i="21"/>
  <c r="BL198" i="21"/>
  <c r="I198" i="21"/>
  <c r="CU198" i="21"/>
  <c r="CG198" i="21"/>
  <c r="BS198" i="21"/>
  <c r="BE198" i="21"/>
  <c r="AQ198" i="21"/>
  <c r="AC198" i="21"/>
  <c r="O198" i="21"/>
  <c r="B109" i="8"/>
  <c r="A109" i="8" s="1"/>
  <c r="B110" i="8"/>
  <c r="A110" i="8" s="1"/>
  <c r="F27" i="14"/>
  <c r="DC40" i="16" l="1"/>
  <c r="DD40" i="16"/>
  <c r="DE40" i="16"/>
  <c r="CZ40" i="16"/>
  <c r="DA40" i="16"/>
  <c r="DB40" i="16"/>
  <c r="DG40" i="16"/>
  <c r="DH40" i="16"/>
  <c r="DF40" i="16"/>
  <c r="B41" i="16"/>
  <c r="B52" i="20"/>
  <c r="CH199" i="21"/>
  <c r="K199" i="21"/>
  <c r="L199" i="21"/>
  <c r="M199" i="21"/>
  <c r="S198" i="21"/>
  <c r="U198" i="21"/>
  <c r="A197" i="21"/>
  <c r="B197" i="21"/>
  <c r="G197" i="21"/>
  <c r="J197" i="21"/>
  <c r="CU197" i="21"/>
  <c r="BY197" i="21"/>
  <c r="H197" i="21"/>
  <c r="CT197" i="21"/>
  <c r="CS197" i="21"/>
  <c r="CQ197" i="21"/>
  <c r="CP197" i="21"/>
  <c r="CO197" i="21"/>
  <c r="CN197" i="21"/>
  <c r="CJ197" i="21"/>
  <c r="CG197" i="21"/>
  <c r="CE197" i="21"/>
  <c r="CD197" i="21"/>
  <c r="CC197" i="21"/>
  <c r="CB197" i="21"/>
  <c r="CA197" i="21"/>
  <c r="BZ197" i="21"/>
  <c r="BU197" i="21"/>
  <c r="BS197" i="21"/>
  <c r="BP197" i="21"/>
  <c r="BN197" i="21"/>
  <c r="BM197" i="21"/>
  <c r="BL197" i="21"/>
  <c r="BK197" i="21"/>
  <c r="BJ197" i="21"/>
  <c r="BF197" i="21"/>
  <c r="BE197" i="21"/>
  <c r="BD197" i="21"/>
  <c r="AY197" i="21"/>
  <c r="AW197" i="21"/>
  <c r="AV197" i="21"/>
  <c r="AT197" i="21"/>
  <c r="AR197" i="21"/>
  <c r="AQ197" i="21"/>
  <c r="AN197" i="21"/>
  <c r="AL197" i="21"/>
  <c r="AI197" i="21"/>
  <c r="AF197" i="21"/>
  <c r="AE197" i="21"/>
  <c r="AC197" i="21"/>
  <c r="AB197" i="21"/>
  <c r="X197" i="21"/>
  <c r="V197" i="21"/>
  <c r="P197" i="21"/>
  <c r="O197" i="21"/>
  <c r="N197" i="21"/>
  <c r="I197" i="21"/>
  <c r="F197" i="21"/>
  <c r="B197" i="5"/>
  <c r="A197" i="5" s="1"/>
  <c r="B196" i="4"/>
  <c r="BY4" i="21"/>
  <c r="BY5" i="21"/>
  <c r="BY6" i="21"/>
  <c r="BY7" i="21"/>
  <c r="BY8" i="21"/>
  <c r="BY9" i="21"/>
  <c r="BY10" i="21"/>
  <c r="BY11" i="21"/>
  <c r="BY12" i="21"/>
  <c r="BY13" i="21"/>
  <c r="BY14" i="21"/>
  <c r="BY15" i="21"/>
  <c r="BY16" i="21"/>
  <c r="BY17" i="21"/>
  <c r="BY18" i="21"/>
  <c r="BY19" i="21"/>
  <c r="BY20" i="21"/>
  <c r="BY21" i="21"/>
  <c r="BY22" i="21"/>
  <c r="BY23" i="21"/>
  <c r="BY24" i="21"/>
  <c r="BY25" i="21"/>
  <c r="BY26" i="21"/>
  <c r="BY27" i="21"/>
  <c r="BY28" i="21"/>
  <c r="BY29" i="21"/>
  <c r="BY30" i="21"/>
  <c r="BY31" i="21"/>
  <c r="BY32" i="21"/>
  <c r="BY33" i="21"/>
  <c r="BY34" i="21"/>
  <c r="BY35" i="21"/>
  <c r="BY36" i="21"/>
  <c r="BY37" i="21"/>
  <c r="BY38" i="21"/>
  <c r="BY39" i="21"/>
  <c r="BY40" i="21"/>
  <c r="BY41" i="21"/>
  <c r="BY42" i="21"/>
  <c r="BY43" i="21"/>
  <c r="BY44" i="21"/>
  <c r="BY45" i="21"/>
  <c r="BY46" i="21"/>
  <c r="BY47" i="21"/>
  <c r="BY48" i="21"/>
  <c r="BY49" i="21"/>
  <c r="BY50" i="21"/>
  <c r="BY51" i="21"/>
  <c r="BY52" i="21"/>
  <c r="BY53" i="21"/>
  <c r="BY54" i="21"/>
  <c r="BY55" i="21"/>
  <c r="BY56" i="21"/>
  <c r="BY57" i="21"/>
  <c r="BY58" i="21"/>
  <c r="BY59" i="21"/>
  <c r="BY60" i="21"/>
  <c r="BY61" i="21"/>
  <c r="BY62" i="21"/>
  <c r="BY63" i="21"/>
  <c r="BY64" i="21"/>
  <c r="BY65" i="21"/>
  <c r="BY66" i="21"/>
  <c r="BY67" i="21"/>
  <c r="BY68" i="21"/>
  <c r="BY69" i="21"/>
  <c r="BY70" i="21"/>
  <c r="BY71" i="21"/>
  <c r="BY72" i="21"/>
  <c r="BY73" i="21"/>
  <c r="BY74" i="21"/>
  <c r="BY75" i="21"/>
  <c r="BY76" i="21"/>
  <c r="BY77" i="21"/>
  <c r="BY78" i="21"/>
  <c r="BY79" i="21"/>
  <c r="BY80" i="21"/>
  <c r="BY81" i="21"/>
  <c r="BY82" i="21"/>
  <c r="BY83" i="21"/>
  <c r="BY84" i="21"/>
  <c r="BY85" i="21"/>
  <c r="BY86" i="21"/>
  <c r="BY87" i="21"/>
  <c r="BY88" i="21"/>
  <c r="BY89" i="21"/>
  <c r="BY90" i="21"/>
  <c r="BY91" i="21"/>
  <c r="BY92" i="21"/>
  <c r="BY93" i="21"/>
  <c r="BY94" i="21"/>
  <c r="BY95" i="21"/>
  <c r="BY96" i="21"/>
  <c r="BY97" i="21"/>
  <c r="BY98" i="21"/>
  <c r="BY99" i="21"/>
  <c r="BY100" i="21"/>
  <c r="BY101" i="21"/>
  <c r="BY102" i="21"/>
  <c r="BY103" i="21"/>
  <c r="BY104" i="21"/>
  <c r="BY105" i="21"/>
  <c r="BY106" i="21"/>
  <c r="BY107" i="21"/>
  <c r="BY108" i="21"/>
  <c r="BY109" i="21"/>
  <c r="BY110" i="21"/>
  <c r="BY111" i="21"/>
  <c r="BY112" i="21"/>
  <c r="BY113" i="21"/>
  <c r="BY114" i="21"/>
  <c r="BY115" i="21"/>
  <c r="BY116" i="21"/>
  <c r="BY117" i="21"/>
  <c r="BY118" i="21"/>
  <c r="BY119" i="21"/>
  <c r="BY120" i="21"/>
  <c r="BY121" i="21"/>
  <c r="BY122" i="21"/>
  <c r="BY123" i="21"/>
  <c r="BY124" i="21"/>
  <c r="BY125" i="21"/>
  <c r="BY126" i="21"/>
  <c r="BY127" i="21"/>
  <c r="BY128" i="21"/>
  <c r="BY129" i="21"/>
  <c r="BY130" i="21"/>
  <c r="BY131" i="21"/>
  <c r="BY132" i="21"/>
  <c r="BY133" i="21"/>
  <c r="BY134" i="21"/>
  <c r="BY135" i="21"/>
  <c r="BY136" i="21"/>
  <c r="BY137" i="21"/>
  <c r="BY138" i="21"/>
  <c r="BY139" i="21"/>
  <c r="BY140" i="21"/>
  <c r="BY141" i="21"/>
  <c r="BY142" i="21"/>
  <c r="BY143" i="21"/>
  <c r="BY144" i="21"/>
  <c r="BY145" i="21"/>
  <c r="BY146" i="21"/>
  <c r="BY147" i="21"/>
  <c r="BY148" i="21"/>
  <c r="BY149" i="21"/>
  <c r="BY150" i="21"/>
  <c r="BY151" i="21"/>
  <c r="BY152" i="21"/>
  <c r="BY153" i="21"/>
  <c r="BY154" i="21"/>
  <c r="BY155" i="21"/>
  <c r="BY156" i="21"/>
  <c r="BY157" i="21"/>
  <c r="BY158" i="21"/>
  <c r="BY159" i="21"/>
  <c r="BY160" i="21"/>
  <c r="BY161" i="21"/>
  <c r="BY162" i="21"/>
  <c r="BY163" i="21"/>
  <c r="BY164" i="21"/>
  <c r="BY165" i="21"/>
  <c r="BY166" i="21"/>
  <c r="BY167" i="21"/>
  <c r="BY168" i="21"/>
  <c r="BY169" i="21"/>
  <c r="BY170" i="21"/>
  <c r="BY171" i="21"/>
  <c r="BY172" i="21"/>
  <c r="BY173" i="21"/>
  <c r="BY174" i="21"/>
  <c r="BY175" i="21"/>
  <c r="BY176" i="21"/>
  <c r="BY177" i="21"/>
  <c r="BY178" i="21"/>
  <c r="BY179" i="21"/>
  <c r="BY180" i="21"/>
  <c r="BY181" i="21"/>
  <c r="BY182" i="21"/>
  <c r="BY183" i="21"/>
  <c r="BY184" i="21"/>
  <c r="BY185" i="21"/>
  <c r="BY186" i="21"/>
  <c r="BY187" i="21"/>
  <c r="BY188" i="21"/>
  <c r="BY189" i="21"/>
  <c r="BY190" i="21"/>
  <c r="BY191" i="21"/>
  <c r="BY192" i="21"/>
  <c r="BY193" i="21"/>
  <c r="BY194" i="21"/>
  <c r="BY195" i="21"/>
  <c r="BY196" i="21"/>
  <c r="BX1" i="16"/>
  <c r="BY1" i="16" s="1"/>
  <c r="BZ1" i="16" s="1"/>
  <c r="CA1" i="16" s="1"/>
  <c r="CB1" i="16" s="1"/>
  <c r="CC1" i="16" s="1"/>
  <c r="CD1" i="16" s="1"/>
  <c r="CE1" i="16" s="1"/>
  <c r="CF1" i="16" s="1"/>
  <c r="CG1" i="16" s="1"/>
  <c r="CH1" i="16" s="1"/>
  <c r="CI1" i="16" s="1"/>
  <c r="CJ1" i="16" s="1"/>
  <c r="CK1" i="16" s="1"/>
  <c r="CL1" i="16" s="1"/>
  <c r="CM1" i="16" s="1"/>
  <c r="CN1" i="16" s="1"/>
  <c r="CO1" i="16" s="1"/>
  <c r="CP1" i="16" s="1"/>
  <c r="CQ1" i="16" s="1"/>
  <c r="CR1" i="16" s="1"/>
  <c r="CS1" i="16" s="1"/>
  <c r="CT1" i="16" s="1"/>
  <c r="CU1" i="16" s="1"/>
  <c r="CV1" i="16" s="1"/>
  <c r="CW1" i="16" s="1"/>
  <c r="CX1" i="16" s="1"/>
  <c r="CY1" i="16" s="1"/>
  <c r="CZ1" i="16" s="1"/>
  <c r="BY1" i="21"/>
  <c r="BZ1" i="21"/>
  <c r="CA1" i="21"/>
  <c r="CB1" i="21"/>
  <c r="CC1" i="21"/>
  <c r="CD1" i="21" s="1"/>
  <c r="CE1" i="21" s="1"/>
  <c r="CF1" i="21" s="1"/>
  <c r="CG1" i="21" s="1"/>
  <c r="CH1" i="21" s="1"/>
  <c r="CI1" i="21" s="1"/>
  <c r="CJ1" i="21" s="1"/>
  <c r="CK1" i="21" s="1"/>
  <c r="CL1" i="21" s="1"/>
  <c r="CM1" i="21" s="1"/>
  <c r="CN1" i="21" s="1"/>
  <c r="CO1" i="21" s="1"/>
  <c r="CP1" i="21" s="1"/>
  <c r="CQ1" i="21" s="1"/>
  <c r="CR1" i="21" s="1"/>
  <c r="CS1" i="21" s="1"/>
  <c r="CT1" i="21" s="1"/>
  <c r="CU1" i="21" s="1"/>
  <c r="CV1" i="21" s="1"/>
  <c r="CW1" i="21" s="1"/>
  <c r="CX1" i="21" s="1"/>
  <c r="CY1" i="21" s="1"/>
  <c r="CZ1" i="21" s="1"/>
  <c r="DA1" i="21" s="1"/>
  <c r="BY1" i="20"/>
  <c r="BZ1" i="20"/>
  <c r="CA1" i="20"/>
  <c r="CB1" i="20"/>
  <c r="CC1" i="20" s="1"/>
  <c r="CD1" i="20" s="1"/>
  <c r="CE1" i="20" s="1"/>
  <c r="CF1" i="20" s="1"/>
  <c r="CG1" i="20" s="1"/>
  <c r="CH1" i="20" s="1"/>
  <c r="CI1" i="20" s="1"/>
  <c r="CJ1" i="20" s="1"/>
  <c r="CK1" i="20" s="1"/>
  <c r="CL1" i="20" s="1"/>
  <c r="CM1" i="20" s="1"/>
  <c r="CN1" i="20" s="1"/>
  <c r="CO1" i="20" s="1"/>
  <c r="CP1" i="20" s="1"/>
  <c r="CQ1" i="20" s="1"/>
  <c r="CR1" i="20" s="1"/>
  <c r="CS1" i="20" s="1"/>
  <c r="CT1" i="20" s="1"/>
  <c r="CU1" i="20" s="1"/>
  <c r="CV1" i="20" s="1"/>
  <c r="CW1" i="20" s="1"/>
  <c r="CX1" i="20" s="1"/>
  <c r="CY1" i="20" s="1"/>
  <c r="CZ1" i="20" s="1"/>
  <c r="DA1" i="20" s="1"/>
  <c r="BY208" i="21" l="1"/>
  <c r="DC41" i="16"/>
  <c r="DD41" i="16"/>
  <c r="DG41" i="16"/>
  <c r="DH41" i="16"/>
  <c r="B42" i="16"/>
  <c r="DA41" i="16"/>
  <c r="DB41" i="16"/>
  <c r="DE41" i="16"/>
  <c r="DF41" i="16"/>
  <c r="CZ41" i="16"/>
  <c r="B53" i="20"/>
  <c r="G133" i="23" a="1"/>
  <c r="G133" i="23" s="1"/>
  <c r="F133" i="23" a="1"/>
  <c r="F133" i="23" s="1"/>
  <c r="BA199" i="21"/>
  <c r="AZ199" i="21"/>
  <c r="R199" i="21"/>
  <c r="S199" i="21"/>
  <c r="T199" i="21"/>
  <c r="U199" i="21"/>
  <c r="Q199" i="21"/>
  <c r="R198" i="21"/>
  <c r="Q198" i="21"/>
  <c r="T198" i="21"/>
  <c r="M198" i="21"/>
  <c r="K198" i="21"/>
  <c r="L198" i="21"/>
  <c r="AZ198" i="21"/>
  <c r="BA198" i="21"/>
  <c r="CR197" i="21"/>
  <c r="AM197" i="21"/>
  <c r="AJ197" i="21"/>
  <c r="Z197" i="21"/>
  <c r="AP197" i="21"/>
  <c r="AD197" i="21"/>
  <c r="CL197" i="21"/>
  <c r="BX197" i="21"/>
  <c r="AA197" i="21"/>
  <c r="BV197" i="21"/>
  <c r="BH197" i="21"/>
  <c r="CM197" i="21"/>
  <c r="BG197" i="21"/>
  <c r="BB197" i="21"/>
  <c r="DA197" i="21"/>
  <c r="CZ197" i="21"/>
  <c r="AS197" i="21"/>
  <c r="CW197" i="21"/>
  <c r="AO197" i="21"/>
  <c r="CV197" i="21"/>
  <c r="BR197" i="21"/>
  <c r="BC197" i="21"/>
  <c r="Y197" i="21"/>
  <c r="CX197" i="21"/>
  <c r="BT197" i="21"/>
  <c r="CF197" i="21"/>
  <c r="BQ197" i="21"/>
  <c r="W197" i="21"/>
  <c r="BO197" i="21"/>
  <c r="AK197" i="21"/>
  <c r="CI197" i="21"/>
  <c r="AX197" i="21"/>
  <c r="C197" i="21"/>
  <c r="AH197" i="21"/>
  <c r="CY197" i="21"/>
  <c r="CK197" i="21"/>
  <c r="BW197" i="21"/>
  <c r="BI197" i="21"/>
  <c r="AU197" i="21"/>
  <c r="AG197" i="21"/>
  <c r="E197" i="21"/>
  <c r="D197" i="21"/>
  <c r="BY210" i="21"/>
  <c r="DC42" i="16" l="1"/>
  <c r="DD42" i="16"/>
  <c r="B43" i="16"/>
  <c r="DB42" i="16"/>
  <c r="DF42" i="16"/>
  <c r="DG42" i="16"/>
  <c r="CZ42" i="16"/>
  <c r="DA42" i="16"/>
  <c r="DE42" i="16"/>
  <c r="DH42" i="16"/>
  <c r="B54" i="20"/>
  <c r="CH198" i="21"/>
  <c r="K197" i="21"/>
  <c r="L197" i="21"/>
  <c r="CH197" i="21"/>
  <c r="M197" i="21"/>
  <c r="BU1" i="5"/>
  <c r="BV1" i="5" s="1"/>
  <c r="BW1" i="5" s="1"/>
  <c r="BX1" i="5" s="1"/>
  <c r="BY1" i="5" s="1"/>
  <c r="BZ1" i="5" s="1"/>
  <c r="CA1" i="5" s="1"/>
  <c r="CB1" i="5" s="1"/>
  <c r="CC1" i="5" s="1"/>
  <c r="CD1" i="5" s="1"/>
  <c r="CE1" i="5" s="1"/>
  <c r="CF1" i="5" s="1"/>
  <c r="CG1" i="5" s="1"/>
  <c r="CH1" i="5" s="1"/>
  <c r="CI1" i="5" s="1"/>
  <c r="CJ1" i="5" s="1"/>
  <c r="CK1" i="5" s="1"/>
  <c r="CL1" i="5" s="1"/>
  <c r="CM1" i="5" s="1"/>
  <c r="CN1" i="5" s="1"/>
  <c r="CO1" i="5" s="1"/>
  <c r="CP1" i="5" s="1"/>
  <c r="CQ1" i="5" s="1"/>
  <c r="CR1" i="5" s="1"/>
  <c r="CS1" i="5" s="1"/>
  <c r="CT1" i="5" s="1"/>
  <c r="CU1" i="5" s="1"/>
  <c r="CV1" i="5" s="1"/>
  <c r="CW1" i="5" s="1"/>
  <c r="CX1" i="5" s="1"/>
  <c r="CY1" i="5" s="1"/>
  <c r="CZ1" i="5" s="1"/>
  <c r="AF1" i="4"/>
  <c r="AG1" i="4" s="1"/>
  <c r="AH1" i="4" s="1"/>
  <c r="AI1" i="4" s="1"/>
  <c r="AJ1" i="4" s="1"/>
  <c r="AK1" i="4" s="1"/>
  <c r="AL1" i="4" s="1"/>
  <c r="AM1" i="4" s="1"/>
  <c r="AN1" i="4" s="1"/>
  <c r="AO1" i="4" s="1"/>
  <c r="AP1" i="4" s="1"/>
  <c r="AQ1" i="4" s="1"/>
  <c r="AR1" i="4" s="1"/>
  <c r="AS1" i="4" s="1"/>
  <c r="AT1" i="4" s="1"/>
  <c r="AU1" i="4" s="1"/>
  <c r="AV1" i="4" s="1"/>
  <c r="AW1" i="4" s="1"/>
  <c r="AX1" i="4" s="1"/>
  <c r="AY1" i="4" s="1"/>
  <c r="AZ1" i="4" s="1"/>
  <c r="BA1" i="4" s="1"/>
  <c r="BB1" i="4" s="1"/>
  <c r="BC1" i="4" s="1"/>
  <c r="BD1" i="4" s="1"/>
  <c r="BE1" i="4" s="1"/>
  <c r="BF1" i="4" s="1"/>
  <c r="BG1" i="4" s="1"/>
  <c r="BH1" i="4" s="1"/>
  <c r="BI1" i="4" s="1"/>
  <c r="BJ1" i="4" s="1"/>
  <c r="BK1" i="4" s="1"/>
  <c r="BL1" i="4" s="1"/>
  <c r="BM1" i="4" s="1"/>
  <c r="BN1" i="4" s="1"/>
  <c r="BO1" i="4" s="1"/>
  <c r="BP1" i="4" s="1"/>
  <c r="BQ1" i="4" s="1"/>
  <c r="BR1" i="4" s="1"/>
  <c r="BS1" i="4" s="1"/>
  <c r="BT1" i="4" s="1"/>
  <c r="BU1" i="4" s="1"/>
  <c r="BV1" i="4" s="1"/>
  <c r="BW1" i="4" s="1"/>
  <c r="BX1" i="4" s="1"/>
  <c r="BY1" i="4" s="1"/>
  <c r="BZ1" i="4" s="1"/>
  <c r="CA1" i="4" s="1"/>
  <c r="CB1" i="4" s="1"/>
  <c r="CC1" i="4" s="1"/>
  <c r="CD1" i="4" s="1"/>
  <c r="CE1" i="4" s="1"/>
  <c r="CF1" i="4" s="1"/>
  <c r="CG1" i="4" s="1"/>
  <c r="CH1" i="4" s="1"/>
  <c r="CI1" i="4" s="1"/>
  <c r="CJ1" i="4" s="1"/>
  <c r="CK1" i="4" s="1"/>
  <c r="CL1" i="4" s="1"/>
  <c r="CM1" i="4" s="1"/>
  <c r="CN1" i="4" s="1"/>
  <c r="CO1" i="4" s="1"/>
  <c r="CP1" i="4" s="1"/>
  <c r="CQ1" i="4" s="1"/>
  <c r="CR1" i="4" s="1"/>
  <c r="CS1" i="4" s="1"/>
  <c r="CT1" i="4" s="1"/>
  <c r="CU1" i="4" s="1"/>
  <c r="CV1" i="4" s="1"/>
  <c r="CW1" i="4" s="1"/>
  <c r="CX1" i="4" s="1"/>
  <c r="CY1" i="4" s="1"/>
  <c r="CZ1" i="4" s="1"/>
  <c r="BX187" i="4"/>
  <c r="BX195" i="4"/>
  <c r="BX3" i="4"/>
  <c r="BX4" i="16" s="1"/>
  <c r="BX4" i="4"/>
  <c r="BX5" i="16" s="1"/>
  <c r="BX5" i="4"/>
  <c r="BX6" i="16" s="1"/>
  <c r="BX6" i="4"/>
  <c r="BX7" i="16" s="1"/>
  <c r="BX7" i="4"/>
  <c r="BX8" i="16" s="1"/>
  <c r="BX8" i="4"/>
  <c r="BX9" i="16" s="1"/>
  <c r="BX9" i="4"/>
  <c r="BX10" i="16" s="1"/>
  <c r="BX10" i="4"/>
  <c r="BX11" i="16" s="1"/>
  <c r="BX11" i="4"/>
  <c r="BX12" i="16" s="1"/>
  <c r="BX12" i="4"/>
  <c r="BX13" i="16" s="1"/>
  <c r="BX13" i="4"/>
  <c r="BX14" i="16" s="1"/>
  <c r="BX14" i="4"/>
  <c r="BX15" i="16" s="1"/>
  <c r="BX15" i="4"/>
  <c r="BX16" i="16" s="1"/>
  <c r="BX16" i="4"/>
  <c r="BX17" i="16" s="1"/>
  <c r="BX17" i="4"/>
  <c r="BX18" i="16" s="1"/>
  <c r="BX18" i="4"/>
  <c r="BX19" i="16" s="1"/>
  <c r="BX19" i="4"/>
  <c r="BX20" i="16" s="1"/>
  <c r="BX20" i="4"/>
  <c r="BX21" i="16" s="1"/>
  <c r="BX21" i="4"/>
  <c r="BX22" i="16" s="1"/>
  <c r="BX22" i="4"/>
  <c r="BX23" i="16" s="1"/>
  <c r="BX23" i="4"/>
  <c r="BX24" i="16" s="1"/>
  <c r="BX24" i="4"/>
  <c r="BX25" i="16" s="1"/>
  <c r="BX25" i="4"/>
  <c r="BX26" i="16" s="1"/>
  <c r="BX26" i="4"/>
  <c r="BX27" i="16" s="1"/>
  <c r="BX27" i="4"/>
  <c r="BX28" i="16" s="1"/>
  <c r="BX28" i="4"/>
  <c r="BX29" i="16" s="1"/>
  <c r="BX29" i="4"/>
  <c r="BX30" i="16" s="1"/>
  <c r="BX30" i="4"/>
  <c r="BX31" i="16" s="1"/>
  <c r="BX31" i="4"/>
  <c r="BX32" i="16" s="1"/>
  <c r="BX32" i="4"/>
  <c r="BX33" i="16" s="1"/>
  <c r="BX33" i="4"/>
  <c r="BX34" i="16" s="1"/>
  <c r="BX34" i="4"/>
  <c r="BX35" i="16" s="1"/>
  <c r="BX35" i="4"/>
  <c r="BX36" i="16" s="1"/>
  <c r="BX36" i="4"/>
  <c r="BX37" i="16" s="1"/>
  <c r="BX37" i="4"/>
  <c r="BX38" i="16" s="1"/>
  <c r="BX38" i="4"/>
  <c r="BX39" i="16" s="1"/>
  <c r="BX39" i="4"/>
  <c r="BX40" i="16" s="1"/>
  <c r="BX40" i="4"/>
  <c r="BX41" i="16" s="1"/>
  <c r="BX41" i="4"/>
  <c r="BX42" i="16" s="1"/>
  <c r="BX42" i="4"/>
  <c r="BX43" i="4"/>
  <c r="BX44" i="4"/>
  <c r="BX45" i="4"/>
  <c r="BX46" i="4"/>
  <c r="BX47" i="4"/>
  <c r="BX48" i="4"/>
  <c r="BX49" i="4"/>
  <c r="BX50" i="4"/>
  <c r="BX51" i="4"/>
  <c r="BX52" i="4"/>
  <c r="BX53" i="4"/>
  <c r="BX54" i="4"/>
  <c r="BX55" i="4"/>
  <c r="BX56" i="4"/>
  <c r="BX57" i="4"/>
  <c r="BX58" i="4"/>
  <c r="BX59" i="4"/>
  <c r="BX60" i="4"/>
  <c r="BX61" i="4"/>
  <c r="BX62" i="4"/>
  <c r="BX63" i="4"/>
  <c r="BX64" i="4"/>
  <c r="BX65" i="4"/>
  <c r="BX66" i="4"/>
  <c r="BX67" i="4"/>
  <c r="BX68" i="4"/>
  <c r="BX69" i="4"/>
  <c r="BX70" i="4"/>
  <c r="BX71" i="4"/>
  <c r="BX72" i="4"/>
  <c r="BX73" i="4"/>
  <c r="BX74" i="4"/>
  <c r="BX75" i="4"/>
  <c r="BX76" i="4"/>
  <c r="BX77" i="4"/>
  <c r="BX78" i="4"/>
  <c r="BX79" i="4"/>
  <c r="BX80" i="4"/>
  <c r="BX81" i="4"/>
  <c r="BX82" i="4"/>
  <c r="BX83" i="4"/>
  <c r="BX84" i="4"/>
  <c r="BX85" i="4"/>
  <c r="BX86" i="4"/>
  <c r="BX87" i="4"/>
  <c r="BX88" i="4"/>
  <c r="BX89" i="4"/>
  <c r="BX90" i="4"/>
  <c r="BX91" i="4"/>
  <c r="BX92" i="4"/>
  <c r="BX93" i="4"/>
  <c r="BX94" i="4"/>
  <c r="BX95" i="4"/>
  <c r="BX96" i="4"/>
  <c r="BX97" i="4"/>
  <c r="BX98" i="4"/>
  <c r="BX99" i="4"/>
  <c r="BX100" i="4"/>
  <c r="BX101" i="4"/>
  <c r="BX102" i="4"/>
  <c r="BX103" i="4"/>
  <c r="BX104" i="4"/>
  <c r="BX105" i="4"/>
  <c r="BX106" i="4"/>
  <c r="BX107" i="4"/>
  <c r="BX108" i="4"/>
  <c r="BX109" i="4"/>
  <c r="BX110" i="4"/>
  <c r="BX111" i="4"/>
  <c r="BX112" i="4"/>
  <c r="BX113" i="4"/>
  <c r="BX114" i="4"/>
  <c r="BX115" i="4"/>
  <c r="BX116" i="4"/>
  <c r="BX117" i="4"/>
  <c r="BX118" i="4"/>
  <c r="BX119" i="4"/>
  <c r="BX120" i="4"/>
  <c r="BX121" i="4"/>
  <c r="BX122" i="4"/>
  <c r="BX123" i="4"/>
  <c r="BX124" i="4"/>
  <c r="BX125" i="4"/>
  <c r="BX126" i="4"/>
  <c r="BX127" i="4"/>
  <c r="BX128" i="4"/>
  <c r="BX129" i="4"/>
  <c r="BX130" i="4"/>
  <c r="BX131" i="4"/>
  <c r="BX132" i="4"/>
  <c r="BX133" i="4"/>
  <c r="BX134" i="4"/>
  <c r="BX135" i="4"/>
  <c r="BX136" i="4"/>
  <c r="BX137" i="4"/>
  <c r="BX138" i="4"/>
  <c r="BX139" i="4"/>
  <c r="BX140" i="4"/>
  <c r="BX141" i="4"/>
  <c r="BX142" i="4"/>
  <c r="BX143" i="4"/>
  <c r="BX144" i="4"/>
  <c r="BX145" i="4"/>
  <c r="BX146" i="4"/>
  <c r="BX147" i="4"/>
  <c r="BX148" i="4"/>
  <c r="BX149" i="4"/>
  <c r="BX150" i="4"/>
  <c r="BX151" i="4"/>
  <c r="BX152" i="4"/>
  <c r="BX153" i="4"/>
  <c r="BX154" i="4"/>
  <c r="BX155" i="4"/>
  <c r="BX156" i="4"/>
  <c r="BX157" i="4"/>
  <c r="BX158" i="4"/>
  <c r="BX159" i="4"/>
  <c r="BX160" i="4"/>
  <c r="BX161" i="4"/>
  <c r="BX162" i="4"/>
  <c r="BX163" i="4"/>
  <c r="BX164" i="4"/>
  <c r="BX165" i="4"/>
  <c r="BX166" i="4"/>
  <c r="BX167" i="4"/>
  <c r="BX168" i="4"/>
  <c r="BX169" i="4"/>
  <c r="BX170" i="4"/>
  <c r="BX171" i="4"/>
  <c r="BX172" i="4"/>
  <c r="BX173" i="4"/>
  <c r="BX174" i="4"/>
  <c r="BX175" i="4"/>
  <c r="BX176" i="4"/>
  <c r="BX177" i="4"/>
  <c r="BX178" i="4"/>
  <c r="BX179" i="4"/>
  <c r="BX180" i="4"/>
  <c r="BX181" i="4"/>
  <c r="BX182" i="4"/>
  <c r="BX183" i="4"/>
  <c r="BX184" i="4"/>
  <c r="BX185" i="4"/>
  <c r="BX186" i="4"/>
  <c r="BX188" i="4"/>
  <c r="BX189" i="4"/>
  <c r="BX190" i="4"/>
  <c r="BX191" i="4"/>
  <c r="BX192" i="4"/>
  <c r="BX193" i="4"/>
  <c r="BX194" i="4"/>
  <c r="N104" i="14"/>
  <c r="CZ198" i="4" s="1"/>
  <c r="M104" i="14"/>
  <c r="CZ197" i="4" s="1"/>
  <c r="L104" i="14"/>
  <c r="CZ196" i="4" s="1"/>
  <c r="K104" i="14"/>
  <c r="CZ195" i="4" s="1"/>
  <c r="J104" i="14"/>
  <c r="I104" i="14"/>
  <c r="H104" i="14"/>
  <c r="G104" i="14"/>
  <c r="F104" i="14"/>
  <c r="E104" i="14"/>
  <c r="D104" i="14"/>
  <c r="C104" i="14"/>
  <c r="N103" i="14"/>
  <c r="M103" i="14"/>
  <c r="L103" i="14"/>
  <c r="K103" i="14"/>
  <c r="J103" i="14"/>
  <c r="I103" i="14"/>
  <c r="H103" i="14"/>
  <c r="G103" i="14"/>
  <c r="F103" i="14"/>
  <c r="E103" i="14"/>
  <c r="D103" i="14"/>
  <c r="C103" i="14"/>
  <c r="N102" i="14"/>
  <c r="M102" i="14"/>
  <c r="L102" i="14"/>
  <c r="K102" i="14"/>
  <c r="J102" i="14"/>
  <c r="I102" i="14"/>
  <c r="H102" i="14"/>
  <c r="G102" i="14"/>
  <c r="F102" i="14"/>
  <c r="E102" i="14"/>
  <c r="D102" i="14"/>
  <c r="C102" i="14"/>
  <c r="N101" i="14"/>
  <c r="M101" i="14"/>
  <c r="L101" i="14"/>
  <c r="K101" i="14"/>
  <c r="J101" i="14"/>
  <c r="I101" i="14"/>
  <c r="H101" i="14"/>
  <c r="G101" i="14"/>
  <c r="F101" i="14"/>
  <c r="E101" i="14"/>
  <c r="D101" i="14"/>
  <c r="C101" i="14"/>
  <c r="N100" i="14"/>
  <c r="M100" i="14"/>
  <c r="L100" i="14"/>
  <c r="K100" i="14"/>
  <c r="J100" i="14"/>
  <c r="I100" i="14"/>
  <c r="H100" i="14"/>
  <c r="G100" i="14"/>
  <c r="F100" i="14"/>
  <c r="E100" i="14"/>
  <c r="D100" i="14"/>
  <c r="C100" i="14"/>
  <c r="N99" i="14"/>
  <c r="M99" i="14"/>
  <c r="L99" i="14"/>
  <c r="K99" i="14"/>
  <c r="J99" i="14"/>
  <c r="I99" i="14"/>
  <c r="H99" i="14"/>
  <c r="G99" i="14"/>
  <c r="F99" i="14"/>
  <c r="E99" i="14"/>
  <c r="D99" i="14"/>
  <c r="C99" i="14"/>
  <c r="N98" i="14"/>
  <c r="M98" i="14"/>
  <c r="L98" i="14"/>
  <c r="K98" i="14"/>
  <c r="J98" i="14"/>
  <c r="I98" i="14"/>
  <c r="H98" i="14"/>
  <c r="G98" i="14"/>
  <c r="F98" i="14"/>
  <c r="E98" i="14"/>
  <c r="D98" i="14"/>
  <c r="C98" i="14"/>
  <c r="N97" i="14"/>
  <c r="M97" i="14"/>
  <c r="L97" i="14"/>
  <c r="K97" i="14"/>
  <c r="J97" i="14"/>
  <c r="I97" i="14"/>
  <c r="H97" i="14"/>
  <c r="G97" i="14"/>
  <c r="F97" i="14"/>
  <c r="E97" i="14"/>
  <c r="D97" i="14"/>
  <c r="C97" i="14"/>
  <c r="N96" i="14"/>
  <c r="M96" i="14"/>
  <c r="L96" i="14"/>
  <c r="K96" i="14"/>
  <c r="J96" i="14"/>
  <c r="I96" i="14"/>
  <c r="H96" i="14"/>
  <c r="G96" i="14"/>
  <c r="F96" i="14"/>
  <c r="E96" i="14"/>
  <c r="D96" i="14"/>
  <c r="C96" i="14"/>
  <c r="N95" i="14"/>
  <c r="M95" i="14"/>
  <c r="L95" i="14"/>
  <c r="K95" i="14"/>
  <c r="J95" i="14"/>
  <c r="I95" i="14"/>
  <c r="H95" i="14"/>
  <c r="G95" i="14"/>
  <c r="F95" i="14"/>
  <c r="E95" i="14"/>
  <c r="D95" i="14"/>
  <c r="C95" i="14"/>
  <c r="N94" i="14"/>
  <c r="M94" i="14"/>
  <c r="L94" i="14"/>
  <c r="K94" i="14"/>
  <c r="J94" i="14"/>
  <c r="I94" i="14"/>
  <c r="H94" i="14"/>
  <c r="G94" i="14"/>
  <c r="F94" i="14"/>
  <c r="E94" i="14"/>
  <c r="D94" i="14"/>
  <c r="C94" i="14"/>
  <c r="N93" i="14"/>
  <c r="M93" i="14"/>
  <c r="L93" i="14"/>
  <c r="K93" i="14"/>
  <c r="J93" i="14"/>
  <c r="I93" i="14"/>
  <c r="H93" i="14"/>
  <c r="G93" i="14"/>
  <c r="F93" i="14"/>
  <c r="E93" i="14"/>
  <c r="D93" i="14"/>
  <c r="C93" i="14"/>
  <c r="N92" i="14"/>
  <c r="M92" i="14"/>
  <c r="L92" i="14"/>
  <c r="K92" i="14"/>
  <c r="J92" i="14"/>
  <c r="I92" i="14"/>
  <c r="H92" i="14"/>
  <c r="G92" i="14"/>
  <c r="F92" i="14"/>
  <c r="E92" i="14"/>
  <c r="D92" i="14"/>
  <c r="C92" i="14"/>
  <c r="N91" i="14"/>
  <c r="M91" i="14"/>
  <c r="L91" i="14"/>
  <c r="K91" i="14"/>
  <c r="J91" i="14"/>
  <c r="I91" i="14"/>
  <c r="H91" i="14"/>
  <c r="G91" i="14"/>
  <c r="F91" i="14"/>
  <c r="E91" i="14"/>
  <c r="D91" i="14"/>
  <c r="C91" i="14"/>
  <c r="N90" i="14"/>
  <c r="M90" i="14"/>
  <c r="L90" i="14"/>
  <c r="K90" i="14"/>
  <c r="J90" i="14"/>
  <c r="I90" i="14"/>
  <c r="H90" i="14"/>
  <c r="G90" i="14"/>
  <c r="F90" i="14"/>
  <c r="E90" i="14"/>
  <c r="D90" i="14"/>
  <c r="C90" i="14"/>
  <c r="N89" i="14"/>
  <c r="M89" i="14"/>
  <c r="L89" i="14"/>
  <c r="K89" i="14"/>
  <c r="J89" i="14"/>
  <c r="I89" i="14"/>
  <c r="H89" i="14"/>
  <c r="G89" i="14"/>
  <c r="F89" i="14"/>
  <c r="E89" i="14"/>
  <c r="D89" i="14"/>
  <c r="C89" i="14"/>
  <c r="N88" i="14"/>
  <c r="M88" i="14"/>
  <c r="L88" i="14"/>
  <c r="K88" i="14"/>
  <c r="J88" i="14"/>
  <c r="I88" i="14"/>
  <c r="H88" i="14"/>
  <c r="G88" i="14"/>
  <c r="F88" i="14"/>
  <c r="E88" i="14"/>
  <c r="D88" i="14"/>
  <c r="C88" i="14"/>
  <c r="N87" i="14"/>
  <c r="M87" i="14"/>
  <c r="L87" i="14"/>
  <c r="K87" i="14"/>
  <c r="J87" i="14"/>
  <c r="I87" i="14"/>
  <c r="H87" i="14"/>
  <c r="G87" i="14"/>
  <c r="F87" i="14"/>
  <c r="E87" i="14"/>
  <c r="D87" i="14"/>
  <c r="C87" i="14"/>
  <c r="N86" i="14"/>
  <c r="M86" i="14"/>
  <c r="L86" i="14"/>
  <c r="K86" i="14"/>
  <c r="J86" i="14"/>
  <c r="I86" i="14"/>
  <c r="H86" i="14"/>
  <c r="G86" i="14"/>
  <c r="F86" i="14"/>
  <c r="E86" i="14"/>
  <c r="D86" i="14"/>
  <c r="C86" i="14"/>
  <c r="N85" i="14"/>
  <c r="M85" i="14"/>
  <c r="L85" i="14"/>
  <c r="K85" i="14"/>
  <c r="J85" i="14"/>
  <c r="I85" i="14"/>
  <c r="H85" i="14"/>
  <c r="G85" i="14"/>
  <c r="F85" i="14"/>
  <c r="E85" i="14"/>
  <c r="D85" i="14"/>
  <c r="C85" i="14"/>
  <c r="N84" i="14"/>
  <c r="M84" i="14"/>
  <c r="L84" i="14"/>
  <c r="K84" i="14"/>
  <c r="J84" i="14"/>
  <c r="I84" i="14"/>
  <c r="H84" i="14"/>
  <c r="G84" i="14"/>
  <c r="F84" i="14"/>
  <c r="E84" i="14"/>
  <c r="D84" i="14"/>
  <c r="C84" i="14"/>
  <c r="N83" i="14"/>
  <c r="M83" i="14"/>
  <c r="L83" i="14"/>
  <c r="K83" i="14"/>
  <c r="J83" i="14"/>
  <c r="I83" i="14"/>
  <c r="H83" i="14"/>
  <c r="G83" i="14"/>
  <c r="F83" i="14"/>
  <c r="E83" i="14"/>
  <c r="D83" i="14"/>
  <c r="C83" i="14"/>
  <c r="N82" i="14"/>
  <c r="M82" i="14"/>
  <c r="L82" i="14"/>
  <c r="K82" i="14"/>
  <c r="J82" i="14"/>
  <c r="I82" i="14"/>
  <c r="H82" i="14"/>
  <c r="G82" i="14"/>
  <c r="F82" i="14"/>
  <c r="E82" i="14"/>
  <c r="D82" i="14"/>
  <c r="C82" i="14"/>
  <c r="N81" i="14"/>
  <c r="M81" i="14"/>
  <c r="L81" i="14"/>
  <c r="K81" i="14"/>
  <c r="J81" i="14"/>
  <c r="I81" i="14"/>
  <c r="H81" i="14"/>
  <c r="G81" i="14"/>
  <c r="F81" i="14"/>
  <c r="E81" i="14"/>
  <c r="D81" i="14"/>
  <c r="C81" i="14"/>
  <c r="N80" i="14"/>
  <c r="M80" i="14"/>
  <c r="L80" i="14"/>
  <c r="K80" i="14"/>
  <c r="J80" i="14"/>
  <c r="I80" i="14"/>
  <c r="H80" i="14"/>
  <c r="G80" i="14"/>
  <c r="F80" i="14"/>
  <c r="E80" i="14"/>
  <c r="D80" i="14"/>
  <c r="C80" i="14"/>
  <c r="N79" i="14"/>
  <c r="M79" i="14"/>
  <c r="L79" i="14"/>
  <c r="K79" i="14"/>
  <c r="J79" i="14"/>
  <c r="I79" i="14"/>
  <c r="H79" i="14"/>
  <c r="G79" i="14"/>
  <c r="F79" i="14"/>
  <c r="E79" i="14"/>
  <c r="D79" i="14"/>
  <c r="C79" i="14"/>
  <c r="N78" i="14"/>
  <c r="M78" i="14"/>
  <c r="L78" i="14"/>
  <c r="K78" i="14"/>
  <c r="J78" i="14"/>
  <c r="I78" i="14"/>
  <c r="H78" i="14"/>
  <c r="G78" i="14"/>
  <c r="F78" i="14"/>
  <c r="E78" i="14"/>
  <c r="D78" i="14"/>
  <c r="C78" i="14"/>
  <c r="N77" i="14"/>
  <c r="M77" i="14"/>
  <c r="L77" i="14"/>
  <c r="K77" i="14"/>
  <c r="J77" i="14"/>
  <c r="I77" i="14"/>
  <c r="H77" i="14"/>
  <c r="G77" i="14"/>
  <c r="F77" i="14"/>
  <c r="E77" i="14"/>
  <c r="D77" i="14"/>
  <c r="C77" i="14"/>
  <c r="N76" i="14"/>
  <c r="M76" i="14"/>
  <c r="L76" i="14"/>
  <c r="K76" i="14"/>
  <c r="J76" i="14"/>
  <c r="I76" i="14"/>
  <c r="H76" i="14"/>
  <c r="G76" i="14"/>
  <c r="F76" i="14"/>
  <c r="E76" i="14"/>
  <c r="D76" i="14"/>
  <c r="C76" i="14"/>
  <c r="N75" i="14"/>
  <c r="M75" i="14"/>
  <c r="L75" i="14"/>
  <c r="K75" i="14"/>
  <c r="J75" i="14"/>
  <c r="I75" i="14"/>
  <c r="H75" i="14"/>
  <c r="G75" i="14"/>
  <c r="F75" i="14"/>
  <c r="E75" i="14"/>
  <c r="D75" i="14"/>
  <c r="C75" i="14"/>
  <c r="N74" i="14"/>
  <c r="M74" i="14"/>
  <c r="L74" i="14"/>
  <c r="K74" i="14"/>
  <c r="BY195" i="4" s="1"/>
  <c r="J74" i="14"/>
  <c r="I74" i="14"/>
  <c r="H74" i="14"/>
  <c r="G74" i="14"/>
  <c r="F74" i="14"/>
  <c r="E74" i="14"/>
  <c r="D74" i="14"/>
  <c r="C74" i="14"/>
  <c r="N73" i="14"/>
  <c r="M73" i="14"/>
  <c r="L73" i="14"/>
  <c r="K73" i="14"/>
  <c r="J73" i="14"/>
  <c r="I73" i="14"/>
  <c r="H73" i="14"/>
  <c r="G73" i="14"/>
  <c r="F73" i="14"/>
  <c r="E73" i="14"/>
  <c r="D73" i="14"/>
  <c r="C73" i="14"/>
  <c r="N72" i="14"/>
  <c r="M72" i="14"/>
  <c r="L72" i="14"/>
  <c r="K72" i="14"/>
  <c r="BW195" i="4" s="1"/>
  <c r="J72" i="14"/>
  <c r="I72" i="14"/>
  <c r="H72" i="14"/>
  <c r="G72" i="14"/>
  <c r="F72" i="14"/>
  <c r="E72" i="14"/>
  <c r="D72" i="14"/>
  <c r="N71" i="14"/>
  <c r="M71" i="14"/>
  <c r="L71" i="14"/>
  <c r="K71" i="14"/>
  <c r="J71" i="14"/>
  <c r="I71" i="14"/>
  <c r="H71" i="14"/>
  <c r="G71" i="14"/>
  <c r="F71" i="14"/>
  <c r="E71" i="14"/>
  <c r="D71" i="14"/>
  <c r="C71" i="14"/>
  <c r="N70" i="14"/>
  <c r="M70" i="14"/>
  <c r="L70" i="14"/>
  <c r="K70" i="14"/>
  <c r="J70" i="14"/>
  <c r="I70" i="14"/>
  <c r="H70" i="14"/>
  <c r="G70" i="14"/>
  <c r="F70" i="14"/>
  <c r="E70" i="14"/>
  <c r="D70" i="14"/>
  <c r="C70" i="14"/>
  <c r="N69" i="14"/>
  <c r="M69" i="14"/>
  <c r="L69" i="14"/>
  <c r="K69" i="14"/>
  <c r="J69" i="14"/>
  <c r="I69" i="14"/>
  <c r="H69" i="14"/>
  <c r="G69" i="14"/>
  <c r="F69" i="14"/>
  <c r="E69" i="14"/>
  <c r="D69" i="14"/>
  <c r="C69" i="14"/>
  <c r="N68" i="14"/>
  <c r="M68" i="14"/>
  <c r="L68" i="14"/>
  <c r="K68" i="14"/>
  <c r="J68" i="14"/>
  <c r="I68" i="14"/>
  <c r="H68" i="14"/>
  <c r="G68" i="14"/>
  <c r="F68" i="14"/>
  <c r="E68" i="14"/>
  <c r="D68" i="14"/>
  <c r="C68" i="14"/>
  <c r="N67" i="14"/>
  <c r="M67" i="14"/>
  <c r="L67" i="14"/>
  <c r="K67" i="14"/>
  <c r="J67" i="14"/>
  <c r="I67" i="14"/>
  <c r="H67" i="14"/>
  <c r="G67" i="14"/>
  <c r="F67" i="14"/>
  <c r="E67" i="14"/>
  <c r="D67" i="14"/>
  <c r="C67" i="14"/>
  <c r="N66" i="14"/>
  <c r="M66" i="14"/>
  <c r="L66" i="14"/>
  <c r="K66" i="14"/>
  <c r="J66" i="14"/>
  <c r="I66" i="14"/>
  <c r="H66" i="14"/>
  <c r="G66" i="14"/>
  <c r="F66" i="14"/>
  <c r="E66" i="14"/>
  <c r="D66" i="14"/>
  <c r="C66" i="14"/>
  <c r="N65" i="14"/>
  <c r="M65" i="14"/>
  <c r="L65" i="14"/>
  <c r="K65" i="14"/>
  <c r="J65" i="14"/>
  <c r="I65" i="14"/>
  <c r="H65" i="14"/>
  <c r="G65" i="14"/>
  <c r="F65" i="14"/>
  <c r="E65" i="14"/>
  <c r="D65" i="14"/>
  <c r="C65" i="14"/>
  <c r="N64" i="14"/>
  <c r="M64" i="14"/>
  <c r="L64" i="14"/>
  <c r="K64" i="14"/>
  <c r="J64" i="14"/>
  <c r="I64" i="14"/>
  <c r="H64" i="14"/>
  <c r="G64" i="14"/>
  <c r="F64" i="14"/>
  <c r="E64" i="14"/>
  <c r="D64" i="14"/>
  <c r="C64" i="14"/>
  <c r="N63" i="14"/>
  <c r="M63" i="14"/>
  <c r="L63" i="14"/>
  <c r="K63" i="14"/>
  <c r="J63" i="14"/>
  <c r="I63" i="14"/>
  <c r="H63" i="14"/>
  <c r="G63" i="14"/>
  <c r="F63" i="14"/>
  <c r="E63" i="14"/>
  <c r="D63" i="14"/>
  <c r="C63" i="14"/>
  <c r="N62" i="14"/>
  <c r="M62" i="14"/>
  <c r="L62" i="14"/>
  <c r="K62" i="14"/>
  <c r="J62" i="14"/>
  <c r="I62" i="14"/>
  <c r="H62" i="14"/>
  <c r="G62" i="14"/>
  <c r="F62" i="14"/>
  <c r="E62" i="14"/>
  <c r="D62" i="14"/>
  <c r="C62" i="14"/>
  <c r="N61" i="14"/>
  <c r="M61" i="14"/>
  <c r="L61" i="14"/>
  <c r="K61" i="14"/>
  <c r="J61" i="14"/>
  <c r="I61" i="14"/>
  <c r="H61" i="14"/>
  <c r="G61" i="14"/>
  <c r="F61" i="14"/>
  <c r="E61" i="14"/>
  <c r="D61" i="14"/>
  <c r="C61" i="14"/>
  <c r="N60" i="14"/>
  <c r="M60" i="14"/>
  <c r="L60" i="14"/>
  <c r="K60" i="14"/>
  <c r="J60" i="14"/>
  <c r="I60" i="14"/>
  <c r="H60" i="14"/>
  <c r="G60" i="14"/>
  <c r="F60" i="14"/>
  <c r="E60" i="14"/>
  <c r="D60" i="14"/>
  <c r="C60" i="14"/>
  <c r="N59" i="14"/>
  <c r="M59" i="14"/>
  <c r="L59" i="14"/>
  <c r="K59" i="14"/>
  <c r="J59" i="14"/>
  <c r="I59" i="14"/>
  <c r="H59" i="14"/>
  <c r="G59" i="14"/>
  <c r="F59" i="14"/>
  <c r="E59" i="14"/>
  <c r="D59" i="14"/>
  <c r="C59" i="14"/>
  <c r="N58" i="14"/>
  <c r="M58" i="14"/>
  <c r="L58" i="14"/>
  <c r="K58" i="14"/>
  <c r="J58" i="14"/>
  <c r="I58" i="14"/>
  <c r="H58" i="14"/>
  <c r="G58" i="14"/>
  <c r="F58" i="14"/>
  <c r="E58" i="14"/>
  <c r="D58" i="14"/>
  <c r="C58" i="14"/>
  <c r="N57" i="14"/>
  <c r="M57" i="14"/>
  <c r="L57" i="14"/>
  <c r="K57" i="14"/>
  <c r="J57" i="14"/>
  <c r="I57" i="14"/>
  <c r="H57" i="14"/>
  <c r="G57" i="14"/>
  <c r="F57" i="14"/>
  <c r="E57" i="14"/>
  <c r="D57" i="14"/>
  <c r="C57" i="14"/>
  <c r="N56" i="14"/>
  <c r="M56" i="14"/>
  <c r="L56" i="14"/>
  <c r="K56" i="14"/>
  <c r="J56" i="14"/>
  <c r="I56" i="14"/>
  <c r="H56" i="14"/>
  <c r="G56" i="14"/>
  <c r="F56" i="14"/>
  <c r="E56" i="14"/>
  <c r="D56" i="14"/>
  <c r="C56" i="14"/>
  <c r="N55" i="14"/>
  <c r="M55" i="14"/>
  <c r="L55" i="14"/>
  <c r="K55" i="14"/>
  <c r="J55" i="14"/>
  <c r="I55" i="14"/>
  <c r="H55" i="14"/>
  <c r="G55" i="14"/>
  <c r="F55" i="14"/>
  <c r="E55" i="14"/>
  <c r="D55" i="14"/>
  <c r="C55" i="14"/>
  <c r="N54" i="14"/>
  <c r="M54" i="14"/>
  <c r="L54" i="14"/>
  <c r="K54" i="14"/>
  <c r="J54" i="14"/>
  <c r="I54" i="14"/>
  <c r="H54" i="14"/>
  <c r="G54" i="14"/>
  <c r="F54" i="14"/>
  <c r="E54" i="14"/>
  <c r="D54" i="14"/>
  <c r="C54" i="14"/>
  <c r="N53" i="14"/>
  <c r="M53" i="14"/>
  <c r="L53" i="14"/>
  <c r="K53" i="14"/>
  <c r="J53" i="14"/>
  <c r="I53" i="14"/>
  <c r="H53" i="14"/>
  <c r="G53" i="14"/>
  <c r="F53" i="14"/>
  <c r="E53" i="14"/>
  <c r="D53" i="14"/>
  <c r="C53" i="14"/>
  <c r="N52" i="14"/>
  <c r="M52" i="14"/>
  <c r="L52" i="14"/>
  <c r="K52" i="14"/>
  <c r="J52" i="14"/>
  <c r="I52" i="14"/>
  <c r="H52" i="14"/>
  <c r="G52" i="14"/>
  <c r="F52" i="14"/>
  <c r="E52" i="14"/>
  <c r="D52" i="14"/>
  <c r="C52" i="14"/>
  <c r="N51" i="14"/>
  <c r="M51" i="14"/>
  <c r="L51" i="14"/>
  <c r="K51" i="14"/>
  <c r="J51" i="14"/>
  <c r="I51" i="14"/>
  <c r="H51" i="14"/>
  <c r="G51" i="14"/>
  <c r="F51" i="14"/>
  <c r="E51" i="14"/>
  <c r="D51" i="14"/>
  <c r="C51" i="14"/>
  <c r="N50" i="14"/>
  <c r="M50" i="14"/>
  <c r="L50" i="14"/>
  <c r="K50" i="14"/>
  <c r="J50" i="14"/>
  <c r="I50" i="14"/>
  <c r="H50" i="14"/>
  <c r="G50" i="14"/>
  <c r="F50" i="14"/>
  <c r="E50" i="14"/>
  <c r="D50" i="14"/>
  <c r="C50" i="14"/>
  <c r="N49" i="14"/>
  <c r="M49" i="14"/>
  <c r="L49" i="14"/>
  <c r="K49" i="14"/>
  <c r="J49" i="14"/>
  <c r="I49" i="14"/>
  <c r="H49" i="14"/>
  <c r="G49" i="14"/>
  <c r="F49" i="14"/>
  <c r="E49" i="14"/>
  <c r="D49" i="14"/>
  <c r="C49" i="14"/>
  <c r="N48" i="14"/>
  <c r="M48" i="14"/>
  <c r="L48" i="14"/>
  <c r="K48" i="14"/>
  <c r="J48" i="14"/>
  <c r="I48" i="14"/>
  <c r="H48" i="14"/>
  <c r="G48" i="14"/>
  <c r="F48" i="14"/>
  <c r="E48" i="14"/>
  <c r="D48" i="14"/>
  <c r="C48" i="14"/>
  <c r="N47" i="14"/>
  <c r="M47" i="14"/>
  <c r="L47" i="14"/>
  <c r="K47" i="14"/>
  <c r="J47" i="14"/>
  <c r="I47" i="14"/>
  <c r="H47" i="14"/>
  <c r="G47" i="14"/>
  <c r="F47" i="14"/>
  <c r="E47" i="14"/>
  <c r="D47" i="14"/>
  <c r="C47" i="14"/>
  <c r="N46" i="14"/>
  <c r="M46" i="14"/>
  <c r="L46" i="14"/>
  <c r="K46" i="14"/>
  <c r="J46" i="14"/>
  <c r="I46" i="14"/>
  <c r="H46" i="14"/>
  <c r="G46" i="14"/>
  <c r="F46" i="14"/>
  <c r="E46" i="14"/>
  <c r="D46" i="14"/>
  <c r="C46" i="14"/>
  <c r="N45" i="14"/>
  <c r="M45" i="14"/>
  <c r="L45" i="14"/>
  <c r="K45" i="14"/>
  <c r="J45" i="14"/>
  <c r="I45" i="14"/>
  <c r="H45" i="14"/>
  <c r="G45" i="14"/>
  <c r="F45" i="14"/>
  <c r="E45" i="14"/>
  <c r="D45" i="14"/>
  <c r="C45" i="14"/>
  <c r="N44" i="14"/>
  <c r="M44" i="14"/>
  <c r="L44" i="14"/>
  <c r="K44" i="14"/>
  <c r="J44" i="14"/>
  <c r="I44" i="14"/>
  <c r="H44" i="14"/>
  <c r="G44" i="14"/>
  <c r="F44" i="14"/>
  <c r="E44" i="14"/>
  <c r="D44" i="14"/>
  <c r="C44" i="14"/>
  <c r="N43" i="14"/>
  <c r="M43" i="14"/>
  <c r="L43" i="14"/>
  <c r="K43" i="14"/>
  <c r="J43" i="14"/>
  <c r="I43" i="14"/>
  <c r="H43" i="14"/>
  <c r="G43" i="14"/>
  <c r="F43" i="14"/>
  <c r="E43" i="14"/>
  <c r="D43" i="14"/>
  <c r="C43" i="14"/>
  <c r="N42" i="14"/>
  <c r="M42" i="14"/>
  <c r="L42" i="14"/>
  <c r="K42" i="14"/>
  <c r="J42" i="14"/>
  <c r="I42" i="14"/>
  <c r="H42" i="14"/>
  <c r="G42" i="14"/>
  <c r="F42" i="14"/>
  <c r="E42" i="14"/>
  <c r="D42" i="14"/>
  <c r="C42" i="14"/>
  <c r="N41" i="14"/>
  <c r="M41" i="14"/>
  <c r="L41" i="14"/>
  <c r="K41" i="14"/>
  <c r="J41" i="14"/>
  <c r="I41" i="14"/>
  <c r="H41" i="14"/>
  <c r="G41" i="14"/>
  <c r="F41" i="14"/>
  <c r="E41" i="14"/>
  <c r="D41" i="14"/>
  <c r="C41" i="14"/>
  <c r="N40" i="14"/>
  <c r="M40" i="14"/>
  <c r="L40" i="14"/>
  <c r="K40" i="14"/>
  <c r="J40" i="14"/>
  <c r="I40" i="14"/>
  <c r="H40" i="14"/>
  <c r="G40" i="14"/>
  <c r="F40" i="14"/>
  <c r="E40" i="14"/>
  <c r="D40" i="14"/>
  <c r="C40" i="14"/>
  <c r="N39" i="14"/>
  <c r="M39" i="14"/>
  <c r="L39" i="14"/>
  <c r="K39" i="14"/>
  <c r="J39" i="14"/>
  <c r="I39" i="14"/>
  <c r="H39" i="14"/>
  <c r="G39" i="14"/>
  <c r="F39" i="14"/>
  <c r="E39" i="14"/>
  <c r="D39" i="14"/>
  <c r="C39" i="14"/>
  <c r="N38" i="14"/>
  <c r="M38" i="14"/>
  <c r="L38" i="14"/>
  <c r="K38" i="14"/>
  <c r="J38" i="14"/>
  <c r="I38" i="14"/>
  <c r="H38" i="14"/>
  <c r="G38" i="14"/>
  <c r="F38" i="14"/>
  <c r="E38" i="14"/>
  <c r="D38" i="14"/>
  <c r="C38" i="14"/>
  <c r="N37" i="14"/>
  <c r="M37" i="14"/>
  <c r="L37" i="14"/>
  <c r="K37" i="14"/>
  <c r="J37" i="14"/>
  <c r="I37" i="14"/>
  <c r="H37" i="14"/>
  <c r="G37" i="14"/>
  <c r="F37" i="14"/>
  <c r="E37" i="14"/>
  <c r="D37" i="14"/>
  <c r="C37" i="14"/>
  <c r="N36" i="14"/>
  <c r="M36" i="14"/>
  <c r="L36" i="14"/>
  <c r="K36" i="14"/>
  <c r="J36" i="14"/>
  <c r="I36" i="14"/>
  <c r="H36" i="14"/>
  <c r="G36" i="14"/>
  <c r="F36" i="14"/>
  <c r="E36" i="14"/>
  <c r="D36" i="14"/>
  <c r="C36" i="14"/>
  <c r="N35" i="14"/>
  <c r="M35" i="14"/>
  <c r="L35" i="14"/>
  <c r="K35" i="14"/>
  <c r="J35" i="14"/>
  <c r="I35" i="14"/>
  <c r="H35" i="14"/>
  <c r="G35" i="14"/>
  <c r="F35" i="14"/>
  <c r="E35" i="14"/>
  <c r="D35" i="14"/>
  <c r="C35" i="14"/>
  <c r="N34" i="14"/>
  <c r="M34" i="14"/>
  <c r="L34" i="14"/>
  <c r="K34" i="14"/>
  <c r="J34" i="14"/>
  <c r="I34" i="14"/>
  <c r="H34" i="14"/>
  <c r="G34" i="14"/>
  <c r="F34" i="14"/>
  <c r="E34" i="14"/>
  <c r="D34" i="14"/>
  <c r="C34" i="14"/>
  <c r="N33" i="14"/>
  <c r="M33" i="14"/>
  <c r="L33" i="14"/>
  <c r="K33" i="14"/>
  <c r="J33" i="14"/>
  <c r="I33" i="14"/>
  <c r="H33" i="14"/>
  <c r="G33" i="14"/>
  <c r="F33" i="14"/>
  <c r="E33" i="14"/>
  <c r="D33" i="14"/>
  <c r="C33" i="14"/>
  <c r="N32" i="14"/>
  <c r="M32" i="14"/>
  <c r="L32" i="14"/>
  <c r="K32" i="14"/>
  <c r="J32" i="14"/>
  <c r="I32" i="14"/>
  <c r="H32" i="14"/>
  <c r="G32" i="14"/>
  <c r="F32" i="14"/>
  <c r="E32" i="14"/>
  <c r="D32" i="14"/>
  <c r="C32" i="14"/>
  <c r="N31" i="14"/>
  <c r="M31" i="14"/>
  <c r="L31" i="14"/>
  <c r="K31" i="14"/>
  <c r="J31" i="14"/>
  <c r="I31" i="14"/>
  <c r="H31" i="14"/>
  <c r="G31" i="14"/>
  <c r="F31" i="14"/>
  <c r="E31" i="14"/>
  <c r="D31" i="14"/>
  <c r="C31" i="14"/>
  <c r="N30" i="14"/>
  <c r="M30" i="14"/>
  <c r="L30" i="14"/>
  <c r="K30" i="14"/>
  <c r="J30" i="14"/>
  <c r="I30" i="14"/>
  <c r="H30" i="14"/>
  <c r="G30" i="14"/>
  <c r="F30" i="14"/>
  <c r="E30" i="14"/>
  <c r="D30" i="14"/>
  <c r="C30" i="14"/>
  <c r="N29" i="14"/>
  <c r="M29" i="14"/>
  <c r="L29" i="14"/>
  <c r="K29" i="14"/>
  <c r="J29" i="14"/>
  <c r="I29" i="14"/>
  <c r="H29" i="14"/>
  <c r="G29" i="14"/>
  <c r="F29" i="14"/>
  <c r="E29" i="14"/>
  <c r="D29" i="14"/>
  <c r="C29" i="14"/>
  <c r="N28" i="14"/>
  <c r="M28" i="14"/>
  <c r="L28" i="14"/>
  <c r="K28" i="14"/>
  <c r="J28" i="14"/>
  <c r="I28" i="14"/>
  <c r="H28" i="14"/>
  <c r="G28" i="14"/>
  <c r="F28" i="14"/>
  <c r="E28" i="14"/>
  <c r="D28" i="14"/>
  <c r="C28" i="14"/>
  <c r="N27" i="14"/>
  <c r="M27" i="14"/>
  <c r="L27" i="14"/>
  <c r="K27" i="14"/>
  <c r="J27" i="14"/>
  <c r="I27" i="14"/>
  <c r="H27" i="14"/>
  <c r="G27" i="14"/>
  <c r="E27" i="14"/>
  <c r="D27" i="14"/>
  <c r="C27" i="14"/>
  <c r="N26" i="14"/>
  <c r="M26" i="14"/>
  <c r="L26" i="14"/>
  <c r="K26" i="14"/>
  <c r="J26" i="14"/>
  <c r="I26" i="14"/>
  <c r="H26" i="14"/>
  <c r="G26" i="14"/>
  <c r="F26" i="14"/>
  <c r="E26" i="14"/>
  <c r="D26" i="14"/>
  <c r="C26" i="14"/>
  <c r="N25" i="14"/>
  <c r="M25" i="14"/>
  <c r="L25" i="14"/>
  <c r="K25" i="14"/>
  <c r="J25" i="14"/>
  <c r="I25" i="14"/>
  <c r="H25" i="14"/>
  <c r="G25" i="14"/>
  <c r="F25" i="14"/>
  <c r="E25" i="14"/>
  <c r="D25" i="14"/>
  <c r="C25" i="14"/>
  <c r="N24" i="14"/>
  <c r="M24" i="14"/>
  <c r="L24" i="14"/>
  <c r="K24" i="14"/>
  <c r="J24" i="14"/>
  <c r="I24" i="14"/>
  <c r="H24" i="14"/>
  <c r="G24" i="14"/>
  <c r="F24" i="14"/>
  <c r="E24" i="14"/>
  <c r="D24" i="14"/>
  <c r="C24" i="14"/>
  <c r="N23" i="14"/>
  <c r="M23" i="14"/>
  <c r="L23" i="14"/>
  <c r="K23" i="14"/>
  <c r="J23" i="14"/>
  <c r="I23" i="14"/>
  <c r="H23" i="14"/>
  <c r="G23" i="14"/>
  <c r="F23" i="14"/>
  <c r="E23" i="14"/>
  <c r="D23" i="14"/>
  <c r="C23" i="14"/>
  <c r="N22" i="14"/>
  <c r="M22" i="14"/>
  <c r="L22" i="14"/>
  <c r="K22" i="14"/>
  <c r="J22" i="14"/>
  <c r="I22" i="14"/>
  <c r="H22" i="14"/>
  <c r="G22" i="14"/>
  <c r="F22" i="14"/>
  <c r="E22" i="14"/>
  <c r="D22" i="14"/>
  <c r="C22" i="14"/>
  <c r="N21" i="14"/>
  <c r="M21" i="14"/>
  <c r="L21" i="14"/>
  <c r="K21" i="14"/>
  <c r="J21" i="14"/>
  <c r="I21" i="14"/>
  <c r="H21" i="14"/>
  <c r="G21" i="14"/>
  <c r="F21" i="14"/>
  <c r="E21" i="14"/>
  <c r="D21" i="14"/>
  <c r="C21" i="14"/>
  <c r="O70" i="7"/>
  <c r="AT199" i="3" l="1"/>
  <c r="AT199" i="4" s="1"/>
  <c r="DC43" i="16"/>
  <c r="DD43" i="16"/>
  <c r="BX43" i="16"/>
  <c r="CZ43" i="16"/>
  <c r="DA43" i="16"/>
  <c r="DH43" i="16"/>
  <c r="DB43" i="16"/>
  <c r="DE43" i="16"/>
  <c r="DG43" i="16"/>
  <c r="B44" i="16"/>
  <c r="DF43" i="16"/>
  <c r="B55" i="20"/>
  <c r="U197" i="21"/>
  <c r="R197" i="21"/>
  <c r="Q197" i="21"/>
  <c r="S197" i="21"/>
  <c r="AZ197" i="21"/>
  <c r="BA197" i="21"/>
  <c r="T197" i="21"/>
  <c r="AT200" i="5" l="1"/>
  <c r="AT200" i="16"/>
  <c r="DD44" i="16"/>
  <c r="B45" i="16"/>
  <c r="DE44" i="16"/>
  <c r="DG44" i="16"/>
  <c r="DH44" i="16"/>
  <c r="DB44" i="16"/>
  <c r="DA44" i="16"/>
  <c r="BX44" i="16"/>
  <c r="DC44" i="16"/>
  <c r="DF44" i="16"/>
  <c r="CZ44" i="16"/>
  <c r="B56" i="20"/>
  <c r="AG194" i="18"/>
  <c r="AK192" i="18"/>
  <c r="AK193" i="18"/>
  <c r="AK194" i="18"/>
  <c r="AL194" i="18" s="1"/>
  <c r="AM194" i="18" s="1"/>
  <c r="AK195" i="18"/>
  <c r="T188" i="18"/>
  <c r="T189" i="18"/>
  <c r="T190" i="18"/>
  <c r="T191" i="18"/>
  <c r="T192" i="18"/>
  <c r="T193" i="18"/>
  <c r="T194" i="18"/>
  <c r="T195" i="18"/>
  <c r="V188" i="18"/>
  <c r="V189" i="18"/>
  <c r="V190" i="18"/>
  <c r="V191" i="18"/>
  <c r="V192" i="18"/>
  <c r="V193" i="18"/>
  <c r="V194" i="18"/>
  <c r="V195" i="18"/>
  <c r="Z186" i="18"/>
  <c r="Z187" i="18"/>
  <c r="Z188" i="18"/>
  <c r="Z189" i="18"/>
  <c r="Z190" i="18"/>
  <c r="Z191" i="18"/>
  <c r="Z192" i="18"/>
  <c r="Z193" i="18"/>
  <c r="Z194" i="18"/>
  <c r="Z195" i="18"/>
  <c r="X192" i="18"/>
  <c r="X193" i="18"/>
  <c r="X194" i="18"/>
  <c r="X195" i="18"/>
  <c r="AG193" i="18"/>
  <c r="AL193" i="18" s="1"/>
  <c r="AM193" i="18" s="1"/>
  <c r="AG195" i="18"/>
  <c r="DD45" i="16" l="1"/>
  <c r="DC45" i="16"/>
  <c r="DE45" i="16"/>
  <c r="DF45" i="16"/>
  <c r="DG45" i="16"/>
  <c r="DH45" i="16"/>
  <c r="CZ45" i="16"/>
  <c r="BX45" i="16"/>
  <c r="DA45" i="16"/>
  <c r="DB45" i="16"/>
  <c r="B46" i="16"/>
  <c r="B57" i="20"/>
  <c r="AL195" i="18"/>
  <c r="AM195" i="18" s="1"/>
  <c r="B105" i="8"/>
  <c r="A105" i="8" s="1"/>
  <c r="B106" i="8"/>
  <c r="A106" i="8" s="1"/>
  <c r="B107" i="8"/>
  <c r="A107" i="8" s="1"/>
  <c r="B108" i="8"/>
  <c r="A108" i="8" s="1"/>
  <c r="DD46" i="16" l="1"/>
  <c r="CZ46" i="16"/>
  <c r="DA46" i="16"/>
  <c r="DG46" i="16"/>
  <c r="DH46" i="16"/>
  <c r="B47" i="16"/>
  <c r="BX46" i="16"/>
  <c r="DC46" i="16"/>
  <c r="DB46" i="16"/>
  <c r="DE46" i="16"/>
  <c r="DF46" i="16"/>
  <c r="B58" i="20"/>
  <c r="CW3" i="4"/>
  <c r="CX3" i="4"/>
  <c r="CY3" i="4"/>
  <c r="CZ3" i="4"/>
  <c r="CZ4" i="16" s="1"/>
  <c r="CW4" i="4"/>
  <c r="CX4" i="4"/>
  <c r="CY4" i="4"/>
  <c r="CW191" i="4"/>
  <c r="CW5" i="4"/>
  <c r="CX5" i="4"/>
  <c r="CY5" i="4"/>
  <c r="CW6" i="4"/>
  <c r="CW7" i="16" s="1"/>
  <c r="CX6" i="4"/>
  <c r="CX7" i="16" s="1"/>
  <c r="CY6" i="4"/>
  <c r="CY7" i="16" s="1"/>
  <c r="CW7" i="4"/>
  <c r="CW8" i="16" s="1"/>
  <c r="CX7" i="4"/>
  <c r="CX8" i="16" s="1"/>
  <c r="CY7" i="4"/>
  <c r="CY8" i="16" s="1"/>
  <c r="CW8" i="4"/>
  <c r="CW9" i="16" s="1"/>
  <c r="CX8" i="4"/>
  <c r="CX9" i="16" s="1"/>
  <c r="CY8" i="4"/>
  <c r="CY9" i="16" s="1"/>
  <c r="CW9" i="4"/>
  <c r="CW10" i="16" s="1"/>
  <c r="CX9" i="4"/>
  <c r="CX10" i="16" s="1"/>
  <c r="CY9" i="4"/>
  <c r="CY10" i="16" s="1"/>
  <c r="CW10" i="4"/>
  <c r="CW11" i="16" s="1"/>
  <c r="CX10" i="4"/>
  <c r="CX11" i="16" s="1"/>
  <c r="CY10" i="4"/>
  <c r="CY11" i="16" s="1"/>
  <c r="CW11" i="4"/>
  <c r="CW12" i="16" s="1"/>
  <c r="CX11" i="4"/>
  <c r="CX12" i="16" s="1"/>
  <c r="CY11" i="4"/>
  <c r="CY12" i="16" s="1"/>
  <c r="CW12" i="4"/>
  <c r="CW13" i="16" s="1"/>
  <c r="CX12" i="4"/>
  <c r="CX13" i="16" s="1"/>
  <c r="CY12" i="4"/>
  <c r="CY13" i="16" s="1"/>
  <c r="CW13" i="4"/>
  <c r="CW14" i="16" s="1"/>
  <c r="CX13" i="4"/>
  <c r="CX14" i="16" s="1"/>
  <c r="CY13" i="4"/>
  <c r="CY14" i="16" s="1"/>
  <c r="CW14" i="4"/>
  <c r="CW15" i="16" s="1"/>
  <c r="CX14" i="4"/>
  <c r="CX15" i="16" s="1"/>
  <c r="CY14" i="4"/>
  <c r="CY15" i="16" s="1"/>
  <c r="CW15" i="4"/>
  <c r="CW16" i="16" s="1"/>
  <c r="CX15" i="4"/>
  <c r="CX16" i="16" s="1"/>
  <c r="CY15" i="4"/>
  <c r="CY16" i="16" s="1"/>
  <c r="CW16" i="4"/>
  <c r="CW17" i="16" s="1"/>
  <c r="CX16" i="4"/>
  <c r="CX17" i="16" s="1"/>
  <c r="CY16" i="4"/>
  <c r="CY17" i="16" s="1"/>
  <c r="CW17" i="4"/>
  <c r="CW18" i="16" s="1"/>
  <c r="CX17" i="4"/>
  <c r="CX18" i="16" s="1"/>
  <c r="CY17" i="4"/>
  <c r="CY18" i="16" s="1"/>
  <c r="CW18" i="4"/>
  <c r="CW19" i="16" s="1"/>
  <c r="CX18" i="4"/>
  <c r="CX19" i="16" s="1"/>
  <c r="CY18" i="4"/>
  <c r="CY19" i="16" s="1"/>
  <c r="CW19" i="4"/>
  <c r="CW20" i="16" s="1"/>
  <c r="CX19" i="4"/>
  <c r="CX20" i="16" s="1"/>
  <c r="CY19" i="4"/>
  <c r="CY20" i="16" s="1"/>
  <c r="CW20" i="4"/>
  <c r="CW21" i="16" s="1"/>
  <c r="CX20" i="4"/>
  <c r="CX21" i="16" s="1"/>
  <c r="CY20" i="4"/>
  <c r="CY21" i="16" s="1"/>
  <c r="CW21" i="4"/>
  <c r="CW22" i="16" s="1"/>
  <c r="CX21" i="4"/>
  <c r="CX22" i="16" s="1"/>
  <c r="CY21" i="4"/>
  <c r="CY22" i="16" s="1"/>
  <c r="CW22" i="4"/>
  <c r="CW23" i="16" s="1"/>
  <c r="CX22" i="4"/>
  <c r="CX23" i="16" s="1"/>
  <c r="CY22" i="4"/>
  <c r="CY23" i="16" s="1"/>
  <c r="CW23" i="4"/>
  <c r="CW24" i="16" s="1"/>
  <c r="CX23" i="4"/>
  <c r="CX24" i="16" s="1"/>
  <c r="CY23" i="4"/>
  <c r="CY24" i="16" s="1"/>
  <c r="CW24" i="4"/>
  <c r="CW25" i="16" s="1"/>
  <c r="CX24" i="4"/>
  <c r="CX25" i="16" s="1"/>
  <c r="CY24" i="4"/>
  <c r="CY25" i="16" s="1"/>
  <c r="CW25" i="4"/>
  <c r="CW26" i="16" s="1"/>
  <c r="CX25" i="4"/>
  <c r="CX26" i="16" s="1"/>
  <c r="CY25" i="4"/>
  <c r="CY26" i="16" s="1"/>
  <c r="CW26" i="4"/>
  <c r="CW27" i="16" s="1"/>
  <c r="CX26" i="4"/>
  <c r="CX27" i="16" s="1"/>
  <c r="CY26" i="4"/>
  <c r="CY27" i="16" s="1"/>
  <c r="CW27" i="4"/>
  <c r="CW28" i="16" s="1"/>
  <c r="CX27" i="4"/>
  <c r="CX28" i="16" s="1"/>
  <c r="CY27" i="4"/>
  <c r="CY28" i="16" s="1"/>
  <c r="CW28" i="4"/>
  <c r="CW29" i="16" s="1"/>
  <c r="CX28" i="4"/>
  <c r="CX29" i="16" s="1"/>
  <c r="CY28" i="4"/>
  <c r="CY29" i="16" s="1"/>
  <c r="CW29" i="4"/>
  <c r="CW30" i="16" s="1"/>
  <c r="CX29" i="4"/>
  <c r="CX30" i="16" s="1"/>
  <c r="CY29" i="4"/>
  <c r="CY30" i="16" s="1"/>
  <c r="CW30" i="4"/>
  <c r="CW31" i="16" s="1"/>
  <c r="CX30" i="4"/>
  <c r="CX31" i="16" s="1"/>
  <c r="CY30" i="4"/>
  <c r="CY31" i="16" s="1"/>
  <c r="CW31" i="4"/>
  <c r="CW32" i="16" s="1"/>
  <c r="CX31" i="4"/>
  <c r="CX32" i="16" s="1"/>
  <c r="CY31" i="4"/>
  <c r="CY32" i="16" s="1"/>
  <c r="CW32" i="4"/>
  <c r="CW33" i="16" s="1"/>
  <c r="CX32" i="4"/>
  <c r="CX33" i="16" s="1"/>
  <c r="CY32" i="4"/>
  <c r="CY33" i="16" s="1"/>
  <c r="CW33" i="4"/>
  <c r="CW34" i="16" s="1"/>
  <c r="CX33" i="4"/>
  <c r="CX34" i="16" s="1"/>
  <c r="CY33" i="4"/>
  <c r="CY34" i="16" s="1"/>
  <c r="CW34" i="4"/>
  <c r="CW35" i="16" s="1"/>
  <c r="CX34" i="4"/>
  <c r="CX35" i="16" s="1"/>
  <c r="CY34" i="4"/>
  <c r="CY35" i="16" s="1"/>
  <c r="CW35" i="4"/>
  <c r="CW36" i="16" s="1"/>
  <c r="CX35" i="4"/>
  <c r="CX36" i="16" s="1"/>
  <c r="CY35" i="4"/>
  <c r="CY36" i="16" s="1"/>
  <c r="CW36" i="4"/>
  <c r="CW37" i="16" s="1"/>
  <c r="CX36" i="4"/>
  <c r="CX37" i="16" s="1"/>
  <c r="CY36" i="4"/>
  <c r="CY37" i="16" s="1"/>
  <c r="CW37" i="4"/>
  <c r="CW38" i="16" s="1"/>
  <c r="CX37" i="4"/>
  <c r="CX38" i="16" s="1"/>
  <c r="CY37" i="4"/>
  <c r="CY38" i="16" s="1"/>
  <c r="CW38" i="4"/>
  <c r="CW39" i="16" s="1"/>
  <c r="CX38" i="4"/>
  <c r="CX39" i="16" s="1"/>
  <c r="CY38" i="4"/>
  <c r="CY39" i="16" s="1"/>
  <c r="CW39" i="4"/>
  <c r="CW40" i="16" s="1"/>
  <c r="CX39" i="4"/>
  <c r="CX40" i="16" s="1"/>
  <c r="CY39" i="4"/>
  <c r="CY40" i="16" s="1"/>
  <c r="CW40" i="4"/>
  <c r="CW41" i="16" s="1"/>
  <c r="CX40" i="4"/>
  <c r="CX41" i="16" s="1"/>
  <c r="CY40" i="4"/>
  <c r="CY41" i="16" s="1"/>
  <c r="CW41" i="4"/>
  <c r="CW42" i="16" s="1"/>
  <c r="CX41" i="4"/>
  <c r="CX42" i="16" s="1"/>
  <c r="CY41" i="4"/>
  <c r="CY42" i="16" s="1"/>
  <c r="CW42" i="4"/>
  <c r="CW43" i="16" s="1"/>
  <c r="CX42" i="4"/>
  <c r="CX43" i="16" s="1"/>
  <c r="CY42" i="4"/>
  <c r="CY43" i="16" s="1"/>
  <c r="CW43" i="4"/>
  <c r="CW44" i="16" s="1"/>
  <c r="CX43" i="4"/>
  <c r="CX44" i="16" s="1"/>
  <c r="CY43" i="4"/>
  <c r="CY44" i="16" s="1"/>
  <c r="CW44" i="4"/>
  <c r="CW45" i="16" s="1"/>
  <c r="CX44" i="4"/>
  <c r="CX45" i="16" s="1"/>
  <c r="CY44" i="4"/>
  <c r="CY45" i="16" s="1"/>
  <c r="CW45" i="4"/>
  <c r="CW46" i="16" s="1"/>
  <c r="CX45" i="4"/>
  <c r="CX46" i="16" s="1"/>
  <c r="CY45" i="4"/>
  <c r="CY46" i="16" s="1"/>
  <c r="CW46" i="4"/>
  <c r="CX46" i="4"/>
  <c r="CY46" i="4"/>
  <c r="CW47" i="4"/>
  <c r="CX47" i="4"/>
  <c r="CY47" i="4"/>
  <c r="CW48" i="4"/>
  <c r="CX48" i="4"/>
  <c r="CY48" i="4"/>
  <c r="CW49" i="4"/>
  <c r="CX49" i="4"/>
  <c r="CY49" i="4"/>
  <c r="CW50" i="4"/>
  <c r="CX50" i="4"/>
  <c r="CY50" i="4"/>
  <c r="CW51" i="4"/>
  <c r="CX51" i="4"/>
  <c r="CY51" i="4"/>
  <c r="CW52" i="4"/>
  <c r="CX52" i="4"/>
  <c r="CY52" i="4"/>
  <c r="CW53" i="4"/>
  <c r="CX53" i="4"/>
  <c r="CY53" i="4"/>
  <c r="CW54" i="4"/>
  <c r="CX54" i="4"/>
  <c r="CY54" i="4"/>
  <c r="CW55" i="4"/>
  <c r="CX55" i="4"/>
  <c r="CY55" i="4"/>
  <c r="CW56" i="4"/>
  <c r="CX56" i="4"/>
  <c r="CY56" i="4"/>
  <c r="CW57" i="4"/>
  <c r="CX57" i="4"/>
  <c r="CY57" i="4"/>
  <c r="CW58" i="4"/>
  <c r="CX58" i="4"/>
  <c r="CY58" i="4"/>
  <c r="CW59" i="4"/>
  <c r="CX59" i="4"/>
  <c r="CY59" i="4"/>
  <c r="CW60" i="4"/>
  <c r="CX60" i="4"/>
  <c r="CY60" i="4"/>
  <c r="CW61" i="4"/>
  <c r="CX61" i="4"/>
  <c r="CY61" i="4"/>
  <c r="CW62" i="4"/>
  <c r="CX62" i="4"/>
  <c r="CY62" i="4"/>
  <c r="CW63" i="4"/>
  <c r="CX63" i="4"/>
  <c r="CY63" i="4"/>
  <c r="CW64" i="4"/>
  <c r="CX64" i="4"/>
  <c r="CY64" i="4"/>
  <c r="CW65" i="4"/>
  <c r="CX65" i="4"/>
  <c r="CY65" i="4"/>
  <c r="CW66" i="4"/>
  <c r="CX66" i="4"/>
  <c r="CY66" i="4"/>
  <c r="CW67" i="4"/>
  <c r="CX67" i="4"/>
  <c r="CY67" i="4"/>
  <c r="CW68" i="4"/>
  <c r="CX68" i="4"/>
  <c r="CY68" i="4"/>
  <c r="CW69" i="4"/>
  <c r="CX69" i="4"/>
  <c r="CY69" i="4"/>
  <c r="CW70" i="4"/>
  <c r="CX70" i="4"/>
  <c r="CY70" i="4"/>
  <c r="CW71" i="4"/>
  <c r="CX71" i="4"/>
  <c r="CY71" i="4"/>
  <c r="CW72" i="4"/>
  <c r="CX72" i="4"/>
  <c r="CY72" i="4"/>
  <c r="CW73" i="4"/>
  <c r="CX73" i="4"/>
  <c r="CY73" i="4"/>
  <c r="CW74" i="4"/>
  <c r="CX74" i="4"/>
  <c r="CY74" i="4"/>
  <c r="CW75" i="4"/>
  <c r="CX75" i="4"/>
  <c r="CY75" i="4"/>
  <c r="CW76" i="4"/>
  <c r="CX76" i="4"/>
  <c r="CY76" i="4"/>
  <c r="CW77" i="4"/>
  <c r="CX77" i="4"/>
  <c r="CY77" i="4"/>
  <c r="CW78" i="4"/>
  <c r="CX78" i="4"/>
  <c r="CY78" i="4"/>
  <c r="CW79" i="4"/>
  <c r="CX79" i="4"/>
  <c r="CY79" i="4"/>
  <c r="CW80" i="4"/>
  <c r="CX80" i="4"/>
  <c r="CY80" i="4"/>
  <c r="CW81" i="4"/>
  <c r="CX81" i="4"/>
  <c r="CY81" i="4"/>
  <c r="CW82" i="4"/>
  <c r="CX82" i="4"/>
  <c r="CY82" i="4"/>
  <c r="CW83" i="4"/>
  <c r="CX83" i="4"/>
  <c r="CY83" i="4"/>
  <c r="CW84" i="4"/>
  <c r="CX84" i="4"/>
  <c r="CY84" i="4"/>
  <c r="CW85" i="4"/>
  <c r="CX85" i="4"/>
  <c r="CY85" i="4"/>
  <c r="CW86" i="4"/>
  <c r="CX86" i="4"/>
  <c r="CY86" i="4"/>
  <c r="CW87" i="4"/>
  <c r="CX87" i="4"/>
  <c r="CY87" i="4"/>
  <c r="CW88" i="4"/>
  <c r="CX88" i="4"/>
  <c r="CY88" i="4"/>
  <c r="CW89" i="4"/>
  <c r="CX89" i="4"/>
  <c r="CY89" i="4"/>
  <c r="CW90" i="4"/>
  <c r="CX90" i="4"/>
  <c r="CY90" i="4"/>
  <c r="CW91" i="4"/>
  <c r="CX91" i="4"/>
  <c r="CY91" i="4"/>
  <c r="CW92" i="4"/>
  <c r="CX92" i="4"/>
  <c r="CY92" i="4"/>
  <c r="CW93" i="4"/>
  <c r="CX93" i="4"/>
  <c r="CY93" i="4"/>
  <c r="CW94" i="4"/>
  <c r="CX94" i="4"/>
  <c r="CY94" i="4"/>
  <c r="CW95" i="4"/>
  <c r="CX95" i="4"/>
  <c r="CY95" i="4"/>
  <c r="CW96" i="4"/>
  <c r="CX96" i="4"/>
  <c r="CY96" i="4"/>
  <c r="CW97" i="4"/>
  <c r="CX97" i="4"/>
  <c r="CY97" i="4"/>
  <c r="CW98" i="4"/>
  <c r="CX98" i="4"/>
  <c r="CY98" i="4"/>
  <c r="CW99" i="4"/>
  <c r="CX99" i="4"/>
  <c r="CY99" i="4"/>
  <c r="CW100" i="4"/>
  <c r="CX100" i="4"/>
  <c r="CY100" i="4"/>
  <c r="CW101" i="4"/>
  <c r="CX101" i="4"/>
  <c r="CY101" i="4"/>
  <c r="CW102" i="4"/>
  <c r="CX102" i="4"/>
  <c r="CY102" i="4"/>
  <c r="CW103" i="4"/>
  <c r="CX103" i="4"/>
  <c r="CY103" i="4"/>
  <c r="CW104" i="4"/>
  <c r="CX104" i="4"/>
  <c r="CY104" i="4"/>
  <c r="CW105" i="4"/>
  <c r="CX105" i="4"/>
  <c r="CY105" i="4"/>
  <c r="CW106" i="4"/>
  <c r="CX106" i="4"/>
  <c r="CY106" i="4"/>
  <c r="CW107" i="4"/>
  <c r="CX107" i="4"/>
  <c r="CY107" i="4"/>
  <c r="CW108" i="4"/>
  <c r="CX108" i="4"/>
  <c r="CY108" i="4"/>
  <c r="CW109" i="4"/>
  <c r="CX109" i="4"/>
  <c r="CY109" i="4"/>
  <c r="CW110" i="4"/>
  <c r="CX110" i="4"/>
  <c r="CY110" i="4"/>
  <c r="CW111" i="4"/>
  <c r="CX111" i="4"/>
  <c r="CY111" i="4"/>
  <c r="CW112" i="4"/>
  <c r="CX112" i="4"/>
  <c r="CY112" i="4"/>
  <c r="CW113" i="4"/>
  <c r="CX113" i="4"/>
  <c r="CY113" i="4"/>
  <c r="CW114" i="4"/>
  <c r="CX114" i="4"/>
  <c r="CY114" i="4"/>
  <c r="CW115" i="4"/>
  <c r="CX115" i="4"/>
  <c r="CY115" i="4"/>
  <c r="CW116" i="4"/>
  <c r="CX116" i="4"/>
  <c r="CY116" i="4"/>
  <c r="CW117" i="4"/>
  <c r="CX117" i="4"/>
  <c r="CY117" i="4"/>
  <c r="CW118" i="4"/>
  <c r="CX118" i="4"/>
  <c r="CY118" i="4"/>
  <c r="CW119" i="4"/>
  <c r="CX119" i="4"/>
  <c r="CY119" i="4"/>
  <c r="CW120" i="4"/>
  <c r="CX120" i="4"/>
  <c r="CY120" i="4"/>
  <c r="CW121" i="4"/>
  <c r="CX121" i="4"/>
  <c r="CY121" i="4"/>
  <c r="CW122" i="4"/>
  <c r="CX122" i="4"/>
  <c r="CY122" i="4"/>
  <c r="CW123" i="4"/>
  <c r="CX123" i="4"/>
  <c r="CY123" i="4"/>
  <c r="CW124" i="4"/>
  <c r="CX124" i="4"/>
  <c r="CY124" i="4"/>
  <c r="CW125" i="4"/>
  <c r="CX125" i="4"/>
  <c r="CY125" i="4"/>
  <c r="CW126" i="4"/>
  <c r="CX126" i="4"/>
  <c r="CY126" i="4"/>
  <c r="CW127" i="4"/>
  <c r="CX127" i="4"/>
  <c r="CY127" i="4"/>
  <c r="CW128" i="4"/>
  <c r="CX128" i="4"/>
  <c r="CY128" i="4"/>
  <c r="CW129" i="4"/>
  <c r="CX129" i="4"/>
  <c r="CY129" i="4"/>
  <c r="CW130" i="4"/>
  <c r="CX130" i="4"/>
  <c r="CY130" i="4"/>
  <c r="CW131" i="4"/>
  <c r="CX131" i="4"/>
  <c r="CY131" i="4"/>
  <c r="CW132" i="4"/>
  <c r="CX132" i="4"/>
  <c r="CY132" i="4"/>
  <c r="CW133" i="4"/>
  <c r="CX133" i="4"/>
  <c r="CY133" i="4"/>
  <c r="CW134" i="4"/>
  <c r="CX134" i="4"/>
  <c r="CY134" i="4"/>
  <c r="CW135" i="4"/>
  <c r="CX135" i="4"/>
  <c r="CY135" i="4"/>
  <c r="CW136" i="4"/>
  <c r="CX136" i="4"/>
  <c r="CY136" i="4"/>
  <c r="CW137" i="4"/>
  <c r="CX137" i="4"/>
  <c r="CY137" i="4"/>
  <c r="CW138" i="4"/>
  <c r="CX138" i="4"/>
  <c r="CY138" i="4"/>
  <c r="CW139" i="4"/>
  <c r="CX139" i="4"/>
  <c r="CY139" i="4"/>
  <c r="CW140" i="4"/>
  <c r="CX140" i="4"/>
  <c r="CY140" i="4"/>
  <c r="CW141" i="4"/>
  <c r="CX141" i="4"/>
  <c r="CY141" i="4"/>
  <c r="CW142" i="4"/>
  <c r="CX142" i="4"/>
  <c r="CY142" i="4"/>
  <c r="CW143" i="4"/>
  <c r="CX143" i="4"/>
  <c r="CY143" i="4"/>
  <c r="CW144" i="4"/>
  <c r="CX144" i="4"/>
  <c r="CY144" i="4"/>
  <c r="CW145" i="4"/>
  <c r="CX145" i="4"/>
  <c r="CY145" i="4"/>
  <c r="CW146" i="4"/>
  <c r="CX146" i="4"/>
  <c r="CY146" i="4"/>
  <c r="CW147" i="4"/>
  <c r="CX147" i="4"/>
  <c r="CY147" i="4"/>
  <c r="CW148" i="4"/>
  <c r="CX148" i="4"/>
  <c r="CY148" i="4"/>
  <c r="CW149" i="4"/>
  <c r="CX149" i="4"/>
  <c r="CY149" i="4"/>
  <c r="CW150" i="4"/>
  <c r="CX150" i="4"/>
  <c r="CY150" i="4"/>
  <c r="CW151" i="4"/>
  <c r="CX151" i="4"/>
  <c r="CY151" i="4"/>
  <c r="CW152" i="4"/>
  <c r="CX152" i="4"/>
  <c r="CY152" i="4"/>
  <c r="CW153" i="4"/>
  <c r="CX153" i="4"/>
  <c r="CY153" i="4"/>
  <c r="CW154" i="4"/>
  <c r="CX154" i="4"/>
  <c r="CY154" i="4"/>
  <c r="CW155" i="4"/>
  <c r="CX155" i="4"/>
  <c r="CY155" i="4"/>
  <c r="CW156" i="4"/>
  <c r="CX156" i="4"/>
  <c r="CY156" i="4"/>
  <c r="CW157" i="4"/>
  <c r="CX157" i="4"/>
  <c r="CY157" i="4"/>
  <c r="CW158" i="4"/>
  <c r="CX158" i="4"/>
  <c r="CY158" i="4"/>
  <c r="CW159" i="4"/>
  <c r="CX159" i="4"/>
  <c r="CY159" i="4"/>
  <c r="CW160" i="4"/>
  <c r="CX160" i="4"/>
  <c r="CY160" i="4"/>
  <c r="CW161" i="4"/>
  <c r="CX161" i="4"/>
  <c r="CY161" i="4"/>
  <c r="CW162" i="4"/>
  <c r="CX162" i="4"/>
  <c r="CY162" i="4"/>
  <c r="CW163" i="4"/>
  <c r="CX163" i="4"/>
  <c r="CY163" i="4"/>
  <c r="CW164" i="4"/>
  <c r="CX164" i="4"/>
  <c r="CY164" i="4"/>
  <c r="CW165" i="4"/>
  <c r="CX165" i="4"/>
  <c r="CY165" i="4"/>
  <c r="CW166" i="4"/>
  <c r="CX166" i="4"/>
  <c r="CY166" i="4"/>
  <c r="CW167" i="4"/>
  <c r="CX167" i="4"/>
  <c r="CY167" i="4"/>
  <c r="CW168" i="4"/>
  <c r="CX168" i="4"/>
  <c r="CY168" i="4"/>
  <c r="CW169" i="4"/>
  <c r="CX169" i="4"/>
  <c r="CY169" i="4"/>
  <c r="CW170" i="4"/>
  <c r="CX170" i="4"/>
  <c r="CY170" i="4"/>
  <c r="CW171" i="4"/>
  <c r="CX171" i="4"/>
  <c r="CY171" i="4"/>
  <c r="CW172" i="4"/>
  <c r="CX172" i="4"/>
  <c r="CY172" i="4"/>
  <c r="CW173" i="4"/>
  <c r="CX173" i="4"/>
  <c r="CY173" i="4"/>
  <c r="CW174" i="4"/>
  <c r="CX174" i="4"/>
  <c r="CY174" i="4"/>
  <c r="CW175" i="4"/>
  <c r="CX175" i="4"/>
  <c r="CY175" i="4"/>
  <c r="CW176" i="4"/>
  <c r="CX176" i="4"/>
  <c r="CY176" i="4"/>
  <c r="CW177" i="4"/>
  <c r="CX177" i="4"/>
  <c r="CY177" i="4"/>
  <c r="CW178" i="4"/>
  <c r="CX178" i="4"/>
  <c r="CY178" i="4"/>
  <c r="CW179" i="4"/>
  <c r="CX179" i="4"/>
  <c r="CY179" i="4"/>
  <c r="CW180" i="4"/>
  <c r="CX180" i="4"/>
  <c r="CY180" i="4"/>
  <c r="CW181" i="4"/>
  <c r="CX181" i="4"/>
  <c r="CY181" i="4"/>
  <c r="CW182" i="4"/>
  <c r="CX182" i="4"/>
  <c r="CY182" i="4"/>
  <c r="CW183" i="4"/>
  <c r="CX183" i="4"/>
  <c r="CY183" i="4"/>
  <c r="CW184" i="4"/>
  <c r="CX184" i="4"/>
  <c r="CY184" i="4"/>
  <c r="CW185" i="4"/>
  <c r="CX185" i="4"/>
  <c r="CY185" i="4"/>
  <c r="CW186" i="4"/>
  <c r="CX186" i="4"/>
  <c r="CY186" i="4"/>
  <c r="CW187" i="4"/>
  <c r="CX187" i="4"/>
  <c r="CY187" i="4"/>
  <c r="CW188" i="4"/>
  <c r="CX188" i="4"/>
  <c r="CY188" i="4"/>
  <c r="CW189" i="4"/>
  <c r="CX189" i="4"/>
  <c r="CY189" i="4"/>
  <c r="CW190" i="4"/>
  <c r="CX190" i="4"/>
  <c r="CY190" i="4"/>
  <c r="CX191" i="4"/>
  <c r="CY191" i="4"/>
  <c r="CW192" i="4"/>
  <c r="CX192" i="4"/>
  <c r="CY192" i="4"/>
  <c r="CW193" i="4"/>
  <c r="CX193" i="4"/>
  <c r="CY193" i="4"/>
  <c r="CW194" i="4"/>
  <c r="CX194" i="4"/>
  <c r="CY194" i="4"/>
  <c r="O96" i="7"/>
  <c r="O97" i="7"/>
  <c r="O98" i="7"/>
  <c r="O95" i="7"/>
  <c r="AD195" i="4"/>
  <c r="CY47" i="16" l="1"/>
  <c r="BX47" i="16"/>
  <c r="CZ47" i="16"/>
  <c r="DA47" i="16"/>
  <c r="DB47" i="16"/>
  <c r="DG47" i="16"/>
  <c r="B48" i="16"/>
  <c r="DC47" i="16"/>
  <c r="DD47" i="16"/>
  <c r="DE47" i="16"/>
  <c r="DF47" i="16"/>
  <c r="CW47" i="16"/>
  <c r="CX47" i="16"/>
  <c r="DH47" i="16"/>
  <c r="B59" i="20"/>
  <c r="Q93" i="23" a="1"/>
  <c r="Q93" i="23" s="1"/>
  <c r="P93" i="23" a="1"/>
  <c r="P93" i="23" s="1"/>
  <c r="O93" i="23" a="1"/>
  <c r="O93" i="23" s="1"/>
  <c r="N93" i="23" a="1"/>
  <c r="N93" i="23" s="1"/>
  <c r="M93" i="23" a="1"/>
  <c r="M93" i="23" s="1"/>
  <c r="L93" i="23" a="1"/>
  <c r="L93" i="23" s="1"/>
  <c r="K93" i="23" a="1"/>
  <c r="K93" i="23" s="1"/>
  <c r="J93" i="23" a="1"/>
  <c r="J93" i="23" s="1"/>
  <c r="I93" i="23" a="1"/>
  <c r="I93" i="23" s="1"/>
  <c r="H93" i="23" a="1"/>
  <c r="H93" i="23" s="1"/>
  <c r="Q91" i="23" a="1"/>
  <c r="Q91" i="23" s="1"/>
  <c r="P91" i="23" a="1"/>
  <c r="P91" i="23" s="1"/>
  <c r="O91" i="23" a="1"/>
  <c r="O91" i="23" s="1"/>
  <c r="N91" i="23" a="1"/>
  <c r="N91" i="23" s="1"/>
  <c r="M91" i="23" a="1"/>
  <c r="M91" i="23" s="1"/>
  <c r="L91" i="23" a="1"/>
  <c r="L91" i="23" s="1"/>
  <c r="K91" i="23" a="1"/>
  <c r="K91" i="23" s="1"/>
  <c r="J91" i="23" a="1"/>
  <c r="J91" i="23" s="1"/>
  <c r="I91" i="23" a="1"/>
  <c r="I91" i="23" s="1"/>
  <c r="H91" i="23" a="1"/>
  <c r="H91" i="23" s="1"/>
  <c r="Q23" i="23" a="1"/>
  <c r="Q23" i="23" s="1"/>
  <c r="P23" i="23" a="1"/>
  <c r="P23" i="23" s="1"/>
  <c r="O23" i="23" a="1"/>
  <c r="O23" i="23" s="1"/>
  <c r="N23" i="23" a="1"/>
  <c r="N23" i="23" s="1"/>
  <c r="M23" i="23" a="1"/>
  <c r="M23" i="23" s="1"/>
  <c r="L23" i="23" a="1"/>
  <c r="L23" i="23" s="1"/>
  <c r="K23" i="23" a="1"/>
  <c r="K23" i="23" s="1"/>
  <c r="J23" i="23" a="1"/>
  <c r="J23" i="23" s="1"/>
  <c r="I23" i="23" a="1"/>
  <c r="I23" i="23" s="1"/>
  <c r="H23" i="23" a="1"/>
  <c r="H23" i="23" s="1"/>
  <c r="Q21" i="23" a="1"/>
  <c r="Q21" i="23" s="1"/>
  <c r="P21" i="23" a="1"/>
  <c r="P21" i="23" s="1"/>
  <c r="O21" i="23" a="1"/>
  <c r="O21" i="23" s="1"/>
  <c r="N21" i="23" a="1"/>
  <c r="N21" i="23" s="1"/>
  <c r="M21" i="23" a="1"/>
  <c r="M21" i="23" s="1"/>
  <c r="L21" i="23" a="1"/>
  <c r="L21" i="23" s="1"/>
  <c r="K21" i="23" a="1"/>
  <c r="K21" i="23" s="1"/>
  <c r="J21" i="23" a="1"/>
  <c r="J21" i="23" s="1"/>
  <c r="I21" i="23" a="1"/>
  <c r="I21" i="23" s="1"/>
  <c r="H21" i="23" a="1"/>
  <c r="H21" i="23" s="1"/>
  <c r="Q19" i="23" a="1"/>
  <c r="Q19" i="23" s="1"/>
  <c r="P19" i="23" a="1"/>
  <c r="P19" i="23" s="1"/>
  <c r="O19" i="23" a="1"/>
  <c r="O19" i="23" s="1"/>
  <c r="N19" i="23" a="1"/>
  <c r="N19" i="23" s="1"/>
  <c r="M19" i="23" a="1"/>
  <c r="M19" i="23" s="1"/>
  <c r="L19" i="23" a="1"/>
  <c r="L19" i="23" s="1"/>
  <c r="K19" i="23" a="1"/>
  <c r="K19" i="23" s="1"/>
  <c r="J19" i="23" a="1"/>
  <c r="J19" i="23" s="1"/>
  <c r="I19" i="23" a="1"/>
  <c r="I19" i="23" s="1"/>
  <c r="CY48" i="16" l="1"/>
  <c r="BX48" i="16"/>
  <c r="CZ48" i="16"/>
  <c r="DA48" i="16"/>
  <c r="DB48" i="16"/>
  <c r="DD48" i="16"/>
  <c r="DE48" i="16"/>
  <c r="DF48" i="16"/>
  <c r="DG48" i="16"/>
  <c r="DH48" i="16"/>
  <c r="B49" i="16"/>
  <c r="DC48" i="16"/>
  <c r="CW48" i="16"/>
  <c r="CX48" i="16"/>
  <c r="B60" i="20"/>
  <c r="CJ3" i="4"/>
  <c r="CK3" i="4"/>
  <c r="CL3" i="4"/>
  <c r="CM3" i="4"/>
  <c r="CN3" i="4"/>
  <c r="CO3" i="4"/>
  <c r="CP3" i="4"/>
  <c r="CQ3" i="4"/>
  <c r="CR3" i="4"/>
  <c r="CS3" i="4"/>
  <c r="CT3" i="4"/>
  <c r="CU3" i="4"/>
  <c r="CV3" i="4"/>
  <c r="CK4" i="4"/>
  <c r="CL4" i="4"/>
  <c r="CM4" i="4"/>
  <c r="CN4" i="4"/>
  <c r="CO4" i="4"/>
  <c r="CP4" i="4"/>
  <c r="CQ4" i="4"/>
  <c r="CR4" i="4"/>
  <c r="CS4" i="4"/>
  <c r="CT4" i="4"/>
  <c r="CU4" i="4"/>
  <c r="CV4" i="4"/>
  <c r="CK5" i="4"/>
  <c r="CL5" i="4"/>
  <c r="CM5" i="4"/>
  <c r="CN5" i="4"/>
  <c r="CO5" i="4"/>
  <c r="CP5" i="4"/>
  <c r="CQ5" i="4"/>
  <c r="CR5" i="4"/>
  <c r="CS5" i="4"/>
  <c r="CT5" i="4"/>
  <c r="CU5" i="4"/>
  <c r="CV5" i="4"/>
  <c r="CK6" i="4"/>
  <c r="CK7" i="16" s="1"/>
  <c r="CL6" i="4"/>
  <c r="CL7" i="16" s="1"/>
  <c r="CM6" i="4"/>
  <c r="CM7" i="16" s="1"/>
  <c r="CN6" i="4"/>
  <c r="CN7" i="16" s="1"/>
  <c r="CO6" i="4"/>
  <c r="CO7" i="16" s="1"/>
  <c r="CP6" i="4"/>
  <c r="CP7" i="16" s="1"/>
  <c r="CQ6" i="4"/>
  <c r="CQ7" i="16" s="1"/>
  <c r="CR6" i="4"/>
  <c r="CR7" i="16" s="1"/>
  <c r="CS6" i="4"/>
  <c r="CS7" i="16" s="1"/>
  <c r="CT6" i="4"/>
  <c r="CT7" i="16" s="1"/>
  <c r="CU6" i="4"/>
  <c r="CU7" i="16" s="1"/>
  <c r="CV6" i="4"/>
  <c r="CV7" i="16" s="1"/>
  <c r="CK7" i="4"/>
  <c r="CK8" i="16" s="1"/>
  <c r="CL7" i="4"/>
  <c r="CL8" i="16" s="1"/>
  <c r="CM7" i="4"/>
  <c r="CM8" i="16" s="1"/>
  <c r="CN7" i="4"/>
  <c r="CN8" i="16" s="1"/>
  <c r="CO7" i="4"/>
  <c r="CO8" i="16" s="1"/>
  <c r="CP7" i="4"/>
  <c r="CP8" i="16" s="1"/>
  <c r="CQ7" i="4"/>
  <c r="CQ8" i="16" s="1"/>
  <c r="CR7" i="4"/>
  <c r="CR8" i="16" s="1"/>
  <c r="CS7" i="4"/>
  <c r="CS8" i="16" s="1"/>
  <c r="CT7" i="4"/>
  <c r="CT8" i="16" s="1"/>
  <c r="CU7" i="4"/>
  <c r="CU8" i="16" s="1"/>
  <c r="CV7" i="4"/>
  <c r="CV8" i="16" s="1"/>
  <c r="CK8" i="4"/>
  <c r="CK9" i="16" s="1"/>
  <c r="CL8" i="4"/>
  <c r="CL9" i="16" s="1"/>
  <c r="CM8" i="4"/>
  <c r="CM9" i="16" s="1"/>
  <c r="CN8" i="4"/>
  <c r="CN9" i="16" s="1"/>
  <c r="CO8" i="4"/>
  <c r="CO9" i="16" s="1"/>
  <c r="CP8" i="4"/>
  <c r="CP9" i="16" s="1"/>
  <c r="CQ8" i="4"/>
  <c r="CQ9" i="16" s="1"/>
  <c r="CR8" i="4"/>
  <c r="CR9" i="16" s="1"/>
  <c r="CS8" i="4"/>
  <c r="CS9" i="16" s="1"/>
  <c r="CT8" i="4"/>
  <c r="CT9" i="16" s="1"/>
  <c r="CU8" i="4"/>
  <c r="CU9" i="16" s="1"/>
  <c r="CV8" i="4"/>
  <c r="CV9" i="16" s="1"/>
  <c r="CK9" i="4"/>
  <c r="CK10" i="16" s="1"/>
  <c r="CL9" i="4"/>
  <c r="CL10" i="16" s="1"/>
  <c r="CM9" i="4"/>
  <c r="CM10" i="16" s="1"/>
  <c r="CN9" i="4"/>
  <c r="CN10" i="16" s="1"/>
  <c r="CO9" i="4"/>
  <c r="CO10" i="16" s="1"/>
  <c r="CP9" i="4"/>
  <c r="CP10" i="16" s="1"/>
  <c r="CQ9" i="4"/>
  <c r="CQ10" i="16" s="1"/>
  <c r="CR9" i="4"/>
  <c r="CR10" i="16" s="1"/>
  <c r="CS9" i="4"/>
  <c r="CS10" i="16" s="1"/>
  <c r="CT9" i="4"/>
  <c r="CT10" i="16" s="1"/>
  <c r="CU9" i="4"/>
  <c r="CU10" i="16" s="1"/>
  <c r="CV9" i="4"/>
  <c r="CV10" i="16" s="1"/>
  <c r="CK10" i="4"/>
  <c r="CK11" i="16" s="1"/>
  <c r="CL10" i="4"/>
  <c r="CL11" i="16" s="1"/>
  <c r="CM10" i="4"/>
  <c r="CM11" i="16" s="1"/>
  <c r="CN10" i="4"/>
  <c r="CN11" i="16" s="1"/>
  <c r="CO10" i="4"/>
  <c r="CO11" i="16" s="1"/>
  <c r="CP10" i="4"/>
  <c r="CP11" i="16" s="1"/>
  <c r="CQ10" i="4"/>
  <c r="CQ11" i="16" s="1"/>
  <c r="CR10" i="4"/>
  <c r="CR11" i="16" s="1"/>
  <c r="CS10" i="4"/>
  <c r="CS11" i="16" s="1"/>
  <c r="CT10" i="4"/>
  <c r="CT11" i="16" s="1"/>
  <c r="CU10" i="4"/>
  <c r="CU11" i="16" s="1"/>
  <c r="CV10" i="4"/>
  <c r="CV11" i="16" s="1"/>
  <c r="CK11" i="4"/>
  <c r="CK12" i="16" s="1"/>
  <c r="CL11" i="4"/>
  <c r="CL12" i="16" s="1"/>
  <c r="CM11" i="4"/>
  <c r="CM12" i="16" s="1"/>
  <c r="CN11" i="4"/>
  <c r="CN12" i="16" s="1"/>
  <c r="CO11" i="4"/>
  <c r="CO12" i="16" s="1"/>
  <c r="CP11" i="4"/>
  <c r="CP12" i="16" s="1"/>
  <c r="CQ11" i="4"/>
  <c r="CQ12" i="16" s="1"/>
  <c r="CR11" i="4"/>
  <c r="CR12" i="16" s="1"/>
  <c r="CS11" i="4"/>
  <c r="CS12" i="16" s="1"/>
  <c r="CT11" i="4"/>
  <c r="CT12" i="16" s="1"/>
  <c r="CU11" i="4"/>
  <c r="CU12" i="16" s="1"/>
  <c r="CV11" i="4"/>
  <c r="CV12" i="16" s="1"/>
  <c r="CK12" i="4"/>
  <c r="CK13" i="16" s="1"/>
  <c r="CL12" i="4"/>
  <c r="CL13" i="16" s="1"/>
  <c r="CM12" i="4"/>
  <c r="CM13" i="16" s="1"/>
  <c r="CN12" i="4"/>
  <c r="CN13" i="16" s="1"/>
  <c r="CO12" i="4"/>
  <c r="CO13" i="16" s="1"/>
  <c r="CP12" i="4"/>
  <c r="CP13" i="16" s="1"/>
  <c r="CQ12" i="4"/>
  <c r="CQ13" i="16" s="1"/>
  <c r="CR12" i="4"/>
  <c r="CR13" i="16" s="1"/>
  <c r="CS12" i="4"/>
  <c r="CS13" i="16" s="1"/>
  <c r="CT12" i="4"/>
  <c r="CT13" i="16" s="1"/>
  <c r="CU12" i="4"/>
  <c r="CU13" i="16" s="1"/>
  <c r="CV12" i="4"/>
  <c r="CV13" i="16" s="1"/>
  <c r="CK13" i="4"/>
  <c r="CK14" i="16" s="1"/>
  <c r="CL13" i="4"/>
  <c r="CL14" i="16" s="1"/>
  <c r="CM13" i="4"/>
  <c r="CM14" i="16" s="1"/>
  <c r="CN13" i="4"/>
  <c r="CN14" i="16" s="1"/>
  <c r="CO13" i="4"/>
  <c r="CO14" i="16" s="1"/>
  <c r="CP13" i="4"/>
  <c r="CP14" i="16" s="1"/>
  <c r="CQ13" i="4"/>
  <c r="CQ14" i="16" s="1"/>
  <c r="CR13" i="4"/>
  <c r="CR14" i="16" s="1"/>
  <c r="CS13" i="4"/>
  <c r="CS14" i="16" s="1"/>
  <c r="CT13" i="4"/>
  <c r="CT14" i="16" s="1"/>
  <c r="CU13" i="4"/>
  <c r="CU14" i="16" s="1"/>
  <c r="CV13" i="4"/>
  <c r="CV14" i="16" s="1"/>
  <c r="CK14" i="4"/>
  <c r="CK15" i="16" s="1"/>
  <c r="CL14" i="4"/>
  <c r="CL15" i="16" s="1"/>
  <c r="CM14" i="4"/>
  <c r="CM15" i="16" s="1"/>
  <c r="CN14" i="4"/>
  <c r="CN15" i="16" s="1"/>
  <c r="CO14" i="4"/>
  <c r="CO15" i="16" s="1"/>
  <c r="CP14" i="4"/>
  <c r="CP15" i="16" s="1"/>
  <c r="CQ14" i="4"/>
  <c r="CQ15" i="16" s="1"/>
  <c r="CR14" i="4"/>
  <c r="CR15" i="16" s="1"/>
  <c r="CS14" i="4"/>
  <c r="CS15" i="16" s="1"/>
  <c r="CT14" i="4"/>
  <c r="CT15" i="16" s="1"/>
  <c r="CU14" i="4"/>
  <c r="CU15" i="16" s="1"/>
  <c r="CV14" i="4"/>
  <c r="CV15" i="16" s="1"/>
  <c r="CK15" i="4"/>
  <c r="CK16" i="16" s="1"/>
  <c r="CL15" i="4"/>
  <c r="CL16" i="16" s="1"/>
  <c r="CM15" i="4"/>
  <c r="CM16" i="16" s="1"/>
  <c r="CN15" i="4"/>
  <c r="CN16" i="16" s="1"/>
  <c r="CO15" i="4"/>
  <c r="CO16" i="16" s="1"/>
  <c r="CP15" i="4"/>
  <c r="CP16" i="16" s="1"/>
  <c r="CQ15" i="4"/>
  <c r="CQ16" i="16" s="1"/>
  <c r="CR15" i="4"/>
  <c r="CR16" i="16" s="1"/>
  <c r="CS15" i="4"/>
  <c r="CS16" i="16" s="1"/>
  <c r="CT15" i="4"/>
  <c r="CT16" i="16" s="1"/>
  <c r="CU15" i="4"/>
  <c r="CU16" i="16" s="1"/>
  <c r="CV15" i="4"/>
  <c r="CV16" i="16" s="1"/>
  <c r="CK16" i="4"/>
  <c r="CK17" i="16" s="1"/>
  <c r="CL16" i="4"/>
  <c r="CL17" i="16" s="1"/>
  <c r="CM16" i="4"/>
  <c r="CM17" i="16" s="1"/>
  <c r="CN16" i="4"/>
  <c r="CN17" i="16" s="1"/>
  <c r="CO16" i="4"/>
  <c r="CO17" i="16" s="1"/>
  <c r="CP16" i="4"/>
  <c r="CP17" i="16" s="1"/>
  <c r="CQ16" i="4"/>
  <c r="CQ17" i="16" s="1"/>
  <c r="CR16" i="4"/>
  <c r="CR17" i="16" s="1"/>
  <c r="CS16" i="4"/>
  <c r="CS17" i="16" s="1"/>
  <c r="CT16" i="4"/>
  <c r="CT17" i="16" s="1"/>
  <c r="CU16" i="4"/>
  <c r="CU17" i="16" s="1"/>
  <c r="CV16" i="4"/>
  <c r="CV17" i="16" s="1"/>
  <c r="CK17" i="4"/>
  <c r="CK18" i="16" s="1"/>
  <c r="CL17" i="4"/>
  <c r="CL18" i="16" s="1"/>
  <c r="CM17" i="4"/>
  <c r="CM18" i="16" s="1"/>
  <c r="CN17" i="4"/>
  <c r="CN18" i="16" s="1"/>
  <c r="CO17" i="4"/>
  <c r="CO18" i="16" s="1"/>
  <c r="CP17" i="4"/>
  <c r="CP18" i="16" s="1"/>
  <c r="CQ17" i="4"/>
  <c r="CQ18" i="16" s="1"/>
  <c r="CR17" i="4"/>
  <c r="CR18" i="16" s="1"/>
  <c r="CS17" i="4"/>
  <c r="CS18" i="16" s="1"/>
  <c r="CT17" i="4"/>
  <c r="CT18" i="16" s="1"/>
  <c r="CU17" i="4"/>
  <c r="CU18" i="16" s="1"/>
  <c r="CV17" i="4"/>
  <c r="CV18" i="16" s="1"/>
  <c r="CK18" i="4"/>
  <c r="CK19" i="16" s="1"/>
  <c r="CL18" i="4"/>
  <c r="CL19" i="16" s="1"/>
  <c r="CM18" i="4"/>
  <c r="CM19" i="16" s="1"/>
  <c r="CN18" i="4"/>
  <c r="CN19" i="16" s="1"/>
  <c r="CO18" i="4"/>
  <c r="CO19" i="16" s="1"/>
  <c r="CP18" i="4"/>
  <c r="CP19" i="16" s="1"/>
  <c r="CQ18" i="4"/>
  <c r="CQ19" i="16" s="1"/>
  <c r="CR18" i="4"/>
  <c r="CR19" i="16" s="1"/>
  <c r="CS18" i="4"/>
  <c r="CS19" i="16" s="1"/>
  <c r="CT18" i="4"/>
  <c r="CT19" i="16" s="1"/>
  <c r="CU18" i="4"/>
  <c r="CU19" i="16" s="1"/>
  <c r="CV18" i="4"/>
  <c r="CV19" i="16" s="1"/>
  <c r="CK19" i="4"/>
  <c r="CK20" i="16" s="1"/>
  <c r="CL19" i="4"/>
  <c r="CL20" i="16" s="1"/>
  <c r="CM19" i="4"/>
  <c r="CM20" i="16" s="1"/>
  <c r="CN19" i="4"/>
  <c r="CN20" i="16" s="1"/>
  <c r="CO19" i="4"/>
  <c r="CO20" i="16" s="1"/>
  <c r="CP19" i="4"/>
  <c r="CP20" i="16" s="1"/>
  <c r="CQ19" i="4"/>
  <c r="CQ20" i="16" s="1"/>
  <c r="CR19" i="4"/>
  <c r="CR20" i="16" s="1"/>
  <c r="CS19" i="4"/>
  <c r="CS20" i="16" s="1"/>
  <c r="CT19" i="4"/>
  <c r="CT20" i="16" s="1"/>
  <c r="CU19" i="4"/>
  <c r="CU20" i="16" s="1"/>
  <c r="CV19" i="4"/>
  <c r="CV20" i="16" s="1"/>
  <c r="CK20" i="4"/>
  <c r="CK21" i="16" s="1"/>
  <c r="CL20" i="4"/>
  <c r="CL21" i="16" s="1"/>
  <c r="CM20" i="4"/>
  <c r="CM21" i="16" s="1"/>
  <c r="CN20" i="4"/>
  <c r="CN21" i="16" s="1"/>
  <c r="CO20" i="4"/>
  <c r="CO21" i="16" s="1"/>
  <c r="CP20" i="4"/>
  <c r="CP21" i="16" s="1"/>
  <c r="CQ20" i="4"/>
  <c r="CQ21" i="16" s="1"/>
  <c r="CR20" i="4"/>
  <c r="CR21" i="16" s="1"/>
  <c r="CS20" i="4"/>
  <c r="CS21" i="16" s="1"/>
  <c r="CT20" i="4"/>
  <c r="CT21" i="16" s="1"/>
  <c r="CU20" i="4"/>
  <c r="CU21" i="16" s="1"/>
  <c r="CV20" i="4"/>
  <c r="CV21" i="16" s="1"/>
  <c r="CK21" i="4"/>
  <c r="CK22" i="16" s="1"/>
  <c r="CL21" i="4"/>
  <c r="CL22" i="16" s="1"/>
  <c r="CM21" i="4"/>
  <c r="CM22" i="16" s="1"/>
  <c r="CN21" i="4"/>
  <c r="CN22" i="16" s="1"/>
  <c r="CO21" i="4"/>
  <c r="CO22" i="16" s="1"/>
  <c r="CP21" i="4"/>
  <c r="CP22" i="16" s="1"/>
  <c r="CQ21" i="4"/>
  <c r="CQ22" i="16" s="1"/>
  <c r="CR21" i="4"/>
  <c r="CR22" i="16" s="1"/>
  <c r="CS21" i="4"/>
  <c r="CS22" i="16" s="1"/>
  <c r="CT21" i="4"/>
  <c r="CT22" i="16" s="1"/>
  <c r="CU21" i="4"/>
  <c r="CU22" i="16" s="1"/>
  <c r="CV21" i="4"/>
  <c r="CV22" i="16" s="1"/>
  <c r="CK22" i="4"/>
  <c r="CK23" i="16" s="1"/>
  <c r="CL22" i="4"/>
  <c r="CL23" i="16" s="1"/>
  <c r="CM22" i="4"/>
  <c r="CM23" i="16" s="1"/>
  <c r="CN22" i="4"/>
  <c r="CN23" i="16" s="1"/>
  <c r="CO22" i="4"/>
  <c r="CO23" i="16" s="1"/>
  <c r="CP22" i="4"/>
  <c r="CP23" i="16" s="1"/>
  <c r="CQ22" i="4"/>
  <c r="CQ23" i="16" s="1"/>
  <c r="CR22" i="4"/>
  <c r="CR23" i="16" s="1"/>
  <c r="CS22" i="4"/>
  <c r="CS23" i="16" s="1"/>
  <c r="CT22" i="4"/>
  <c r="CT23" i="16" s="1"/>
  <c r="CU22" i="4"/>
  <c r="CU23" i="16" s="1"/>
  <c r="CV22" i="4"/>
  <c r="CV23" i="16" s="1"/>
  <c r="CK23" i="4"/>
  <c r="CK24" i="16" s="1"/>
  <c r="CL23" i="4"/>
  <c r="CL24" i="16" s="1"/>
  <c r="CM23" i="4"/>
  <c r="CM24" i="16" s="1"/>
  <c r="CN23" i="4"/>
  <c r="CN24" i="16" s="1"/>
  <c r="CO23" i="4"/>
  <c r="CO24" i="16" s="1"/>
  <c r="CP23" i="4"/>
  <c r="CP24" i="16" s="1"/>
  <c r="CQ23" i="4"/>
  <c r="CQ24" i="16" s="1"/>
  <c r="CR23" i="4"/>
  <c r="CR24" i="16" s="1"/>
  <c r="CS23" i="4"/>
  <c r="CS24" i="16" s="1"/>
  <c r="CT23" i="4"/>
  <c r="CT24" i="16" s="1"/>
  <c r="CU23" i="4"/>
  <c r="CU24" i="16" s="1"/>
  <c r="CV23" i="4"/>
  <c r="CV24" i="16" s="1"/>
  <c r="CK24" i="4"/>
  <c r="CK25" i="16" s="1"/>
  <c r="CL24" i="4"/>
  <c r="CL25" i="16" s="1"/>
  <c r="CM24" i="4"/>
  <c r="CM25" i="16" s="1"/>
  <c r="CN24" i="4"/>
  <c r="CN25" i="16" s="1"/>
  <c r="CO24" i="4"/>
  <c r="CO25" i="16" s="1"/>
  <c r="CP24" i="4"/>
  <c r="CP25" i="16" s="1"/>
  <c r="CQ24" i="4"/>
  <c r="CQ25" i="16" s="1"/>
  <c r="CR24" i="4"/>
  <c r="CR25" i="16" s="1"/>
  <c r="CS24" i="4"/>
  <c r="CS25" i="16" s="1"/>
  <c r="CT24" i="4"/>
  <c r="CT25" i="16" s="1"/>
  <c r="CU24" i="4"/>
  <c r="CU25" i="16" s="1"/>
  <c r="CV24" i="4"/>
  <c r="CV25" i="16" s="1"/>
  <c r="CK25" i="4"/>
  <c r="CK26" i="16" s="1"/>
  <c r="CL25" i="4"/>
  <c r="CL26" i="16" s="1"/>
  <c r="CM25" i="4"/>
  <c r="CM26" i="16" s="1"/>
  <c r="CN25" i="4"/>
  <c r="CN26" i="16" s="1"/>
  <c r="CO25" i="4"/>
  <c r="CO26" i="16" s="1"/>
  <c r="CP25" i="4"/>
  <c r="CP26" i="16" s="1"/>
  <c r="CQ25" i="4"/>
  <c r="CQ26" i="16" s="1"/>
  <c r="CR25" i="4"/>
  <c r="CR26" i="16" s="1"/>
  <c r="CS25" i="4"/>
  <c r="CS26" i="16" s="1"/>
  <c r="CT25" i="4"/>
  <c r="CT26" i="16" s="1"/>
  <c r="CU25" i="4"/>
  <c r="CU26" i="16" s="1"/>
  <c r="CV25" i="4"/>
  <c r="CV26" i="16" s="1"/>
  <c r="CK26" i="4"/>
  <c r="CK27" i="16" s="1"/>
  <c r="CL26" i="4"/>
  <c r="CL27" i="16" s="1"/>
  <c r="CM26" i="4"/>
  <c r="CM27" i="16" s="1"/>
  <c r="CN26" i="4"/>
  <c r="CN27" i="16" s="1"/>
  <c r="CO26" i="4"/>
  <c r="CO27" i="16" s="1"/>
  <c r="CP26" i="4"/>
  <c r="CP27" i="16" s="1"/>
  <c r="CQ26" i="4"/>
  <c r="CQ27" i="16" s="1"/>
  <c r="CR26" i="4"/>
  <c r="CR27" i="16" s="1"/>
  <c r="CS26" i="4"/>
  <c r="CS27" i="16" s="1"/>
  <c r="CT26" i="4"/>
  <c r="CT27" i="16" s="1"/>
  <c r="CU26" i="4"/>
  <c r="CU27" i="16" s="1"/>
  <c r="CV26" i="4"/>
  <c r="CV27" i="16" s="1"/>
  <c r="CK27" i="4"/>
  <c r="CK28" i="16" s="1"/>
  <c r="CL27" i="4"/>
  <c r="CL28" i="16" s="1"/>
  <c r="CM27" i="4"/>
  <c r="CM28" i="16" s="1"/>
  <c r="CN27" i="4"/>
  <c r="CN28" i="16" s="1"/>
  <c r="CO27" i="4"/>
  <c r="CO28" i="16" s="1"/>
  <c r="CP27" i="4"/>
  <c r="CP28" i="16" s="1"/>
  <c r="CQ27" i="4"/>
  <c r="CQ28" i="16" s="1"/>
  <c r="CR27" i="4"/>
  <c r="CR28" i="16" s="1"/>
  <c r="CS27" i="4"/>
  <c r="CS28" i="16" s="1"/>
  <c r="CT27" i="4"/>
  <c r="CT28" i="16" s="1"/>
  <c r="CU27" i="4"/>
  <c r="CU28" i="16" s="1"/>
  <c r="CV27" i="4"/>
  <c r="CV28" i="16" s="1"/>
  <c r="CK28" i="4"/>
  <c r="CK29" i="16" s="1"/>
  <c r="CL28" i="4"/>
  <c r="CL29" i="16" s="1"/>
  <c r="CM28" i="4"/>
  <c r="CM29" i="16" s="1"/>
  <c r="CN28" i="4"/>
  <c r="CN29" i="16" s="1"/>
  <c r="CO28" i="4"/>
  <c r="CO29" i="16" s="1"/>
  <c r="CP28" i="4"/>
  <c r="CP29" i="16" s="1"/>
  <c r="CQ28" i="4"/>
  <c r="CQ29" i="16" s="1"/>
  <c r="CR28" i="4"/>
  <c r="CR29" i="16" s="1"/>
  <c r="CS28" i="4"/>
  <c r="CS29" i="16" s="1"/>
  <c r="CT28" i="4"/>
  <c r="CT29" i="16" s="1"/>
  <c r="CU28" i="4"/>
  <c r="CU29" i="16" s="1"/>
  <c r="CV28" i="4"/>
  <c r="CV29" i="16" s="1"/>
  <c r="CK29" i="4"/>
  <c r="CK30" i="16" s="1"/>
  <c r="CL29" i="4"/>
  <c r="CL30" i="16" s="1"/>
  <c r="CM29" i="4"/>
  <c r="CM30" i="16" s="1"/>
  <c r="CN29" i="4"/>
  <c r="CN30" i="16" s="1"/>
  <c r="CO29" i="4"/>
  <c r="CO30" i="16" s="1"/>
  <c r="CP29" i="4"/>
  <c r="CP30" i="16" s="1"/>
  <c r="CQ29" i="4"/>
  <c r="CQ30" i="16" s="1"/>
  <c r="CR29" i="4"/>
  <c r="CR30" i="16" s="1"/>
  <c r="CS29" i="4"/>
  <c r="CS30" i="16" s="1"/>
  <c r="CT29" i="4"/>
  <c r="CT30" i="16" s="1"/>
  <c r="CU29" i="4"/>
  <c r="CU30" i="16" s="1"/>
  <c r="CV29" i="4"/>
  <c r="CV30" i="16" s="1"/>
  <c r="CK30" i="4"/>
  <c r="CK31" i="16" s="1"/>
  <c r="CL30" i="4"/>
  <c r="CL31" i="16" s="1"/>
  <c r="CM30" i="4"/>
  <c r="CM31" i="16" s="1"/>
  <c r="CN30" i="4"/>
  <c r="CN31" i="16" s="1"/>
  <c r="CO30" i="4"/>
  <c r="CO31" i="16" s="1"/>
  <c r="CP30" i="4"/>
  <c r="CP31" i="16" s="1"/>
  <c r="CQ30" i="4"/>
  <c r="CQ31" i="16" s="1"/>
  <c r="CR30" i="4"/>
  <c r="CR31" i="16" s="1"/>
  <c r="CS30" i="4"/>
  <c r="CS31" i="16" s="1"/>
  <c r="CT30" i="4"/>
  <c r="CT31" i="16" s="1"/>
  <c r="CU30" i="4"/>
  <c r="CU31" i="16" s="1"/>
  <c r="CV30" i="4"/>
  <c r="CV31" i="16" s="1"/>
  <c r="CK31" i="4"/>
  <c r="CK32" i="16" s="1"/>
  <c r="CL31" i="4"/>
  <c r="CL32" i="16" s="1"/>
  <c r="CM31" i="4"/>
  <c r="CM32" i="16" s="1"/>
  <c r="CN31" i="4"/>
  <c r="CN32" i="16" s="1"/>
  <c r="CO31" i="4"/>
  <c r="CO32" i="16" s="1"/>
  <c r="CP31" i="4"/>
  <c r="CP32" i="16" s="1"/>
  <c r="CQ31" i="4"/>
  <c r="CQ32" i="16" s="1"/>
  <c r="CR31" i="4"/>
  <c r="CR32" i="16" s="1"/>
  <c r="CS31" i="4"/>
  <c r="CS32" i="16" s="1"/>
  <c r="CT31" i="4"/>
  <c r="CT32" i="16" s="1"/>
  <c r="CU31" i="4"/>
  <c r="CU32" i="16" s="1"/>
  <c r="CV31" i="4"/>
  <c r="CV32" i="16" s="1"/>
  <c r="CK32" i="4"/>
  <c r="CK33" i="16" s="1"/>
  <c r="CL32" i="4"/>
  <c r="CL33" i="16" s="1"/>
  <c r="CM32" i="4"/>
  <c r="CM33" i="16" s="1"/>
  <c r="CN32" i="4"/>
  <c r="CN33" i="16" s="1"/>
  <c r="CO32" i="4"/>
  <c r="CO33" i="16" s="1"/>
  <c r="CP32" i="4"/>
  <c r="CP33" i="16" s="1"/>
  <c r="CQ32" i="4"/>
  <c r="CQ33" i="16" s="1"/>
  <c r="CR32" i="4"/>
  <c r="CR33" i="16" s="1"/>
  <c r="CS32" i="4"/>
  <c r="CS33" i="16" s="1"/>
  <c r="CT32" i="4"/>
  <c r="CT33" i="16" s="1"/>
  <c r="CU32" i="4"/>
  <c r="CU33" i="16" s="1"/>
  <c r="CV32" i="4"/>
  <c r="CV33" i="16" s="1"/>
  <c r="CK33" i="4"/>
  <c r="CK34" i="16" s="1"/>
  <c r="CL33" i="4"/>
  <c r="CL34" i="16" s="1"/>
  <c r="CM33" i="4"/>
  <c r="CM34" i="16" s="1"/>
  <c r="CN33" i="4"/>
  <c r="CN34" i="16" s="1"/>
  <c r="CO33" i="4"/>
  <c r="CO34" i="16" s="1"/>
  <c r="CP33" i="4"/>
  <c r="CP34" i="16" s="1"/>
  <c r="CQ33" i="4"/>
  <c r="CQ34" i="16" s="1"/>
  <c r="CR33" i="4"/>
  <c r="CR34" i="16" s="1"/>
  <c r="CS33" i="4"/>
  <c r="CS34" i="16" s="1"/>
  <c r="CT33" i="4"/>
  <c r="CT34" i="16" s="1"/>
  <c r="CU33" i="4"/>
  <c r="CU34" i="16" s="1"/>
  <c r="CV33" i="4"/>
  <c r="CV34" i="16" s="1"/>
  <c r="CK34" i="4"/>
  <c r="CK35" i="16" s="1"/>
  <c r="CL34" i="4"/>
  <c r="CL35" i="16" s="1"/>
  <c r="CM34" i="4"/>
  <c r="CM35" i="16" s="1"/>
  <c r="CN34" i="4"/>
  <c r="CN35" i="16" s="1"/>
  <c r="CO34" i="4"/>
  <c r="CO35" i="16" s="1"/>
  <c r="CP34" i="4"/>
  <c r="CP35" i="16" s="1"/>
  <c r="CQ34" i="4"/>
  <c r="CQ35" i="16" s="1"/>
  <c r="CR34" i="4"/>
  <c r="CR35" i="16" s="1"/>
  <c r="CS34" i="4"/>
  <c r="CS35" i="16" s="1"/>
  <c r="CT34" i="4"/>
  <c r="CT35" i="16" s="1"/>
  <c r="CU34" i="4"/>
  <c r="CU35" i="16" s="1"/>
  <c r="CV34" i="4"/>
  <c r="CV35" i="16" s="1"/>
  <c r="CK35" i="4"/>
  <c r="CK36" i="16" s="1"/>
  <c r="CL35" i="4"/>
  <c r="CL36" i="16" s="1"/>
  <c r="CM35" i="4"/>
  <c r="CM36" i="16" s="1"/>
  <c r="CN35" i="4"/>
  <c r="CN36" i="16" s="1"/>
  <c r="CO35" i="4"/>
  <c r="CO36" i="16" s="1"/>
  <c r="CP35" i="4"/>
  <c r="CP36" i="16" s="1"/>
  <c r="CQ35" i="4"/>
  <c r="CQ36" i="16" s="1"/>
  <c r="CR35" i="4"/>
  <c r="CR36" i="16" s="1"/>
  <c r="CS35" i="4"/>
  <c r="CS36" i="16" s="1"/>
  <c r="CT35" i="4"/>
  <c r="CT36" i="16" s="1"/>
  <c r="CU35" i="4"/>
  <c r="CU36" i="16" s="1"/>
  <c r="CV35" i="4"/>
  <c r="CV36" i="16" s="1"/>
  <c r="CK36" i="4"/>
  <c r="CK37" i="16" s="1"/>
  <c r="CL36" i="4"/>
  <c r="CL37" i="16" s="1"/>
  <c r="CM36" i="4"/>
  <c r="CM37" i="16" s="1"/>
  <c r="CN36" i="4"/>
  <c r="CN37" i="16" s="1"/>
  <c r="CO36" i="4"/>
  <c r="CO37" i="16" s="1"/>
  <c r="CP36" i="4"/>
  <c r="CP37" i="16" s="1"/>
  <c r="CQ36" i="4"/>
  <c r="CQ37" i="16" s="1"/>
  <c r="CR36" i="4"/>
  <c r="CR37" i="16" s="1"/>
  <c r="CS36" i="4"/>
  <c r="CS37" i="16" s="1"/>
  <c r="CT36" i="4"/>
  <c r="CT37" i="16" s="1"/>
  <c r="CU36" i="4"/>
  <c r="CU37" i="16" s="1"/>
  <c r="CV36" i="4"/>
  <c r="CV37" i="16" s="1"/>
  <c r="CK37" i="4"/>
  <c r="CK38" i="16" s="1"/>
  <c r="CL37" i="4"/>
  <c r="CL38" i="16" s="1"/>
  <c r="CM37" i="4"/>
  <c r="CM38" i="16" s="1"/>
  <c r="CN37" i="4"/>
  <c r="CN38" i="16" s="1"/>
  <c r="CO37" i="4"/>
  <c r="CO38" i="16" s="1"/>
  <c r="CP37" i="4"/>
  <c r="CP38" i="16" s="1"/>
  <c r="CQ37" i="4"/>
  <c r="CQ38" i="16" s="1"/>
  <c r="CR37" i="4"/>
  <c r="CR38" i="16" s="1"/>
  <c r="CS37" i="4"/>
  <c r="CS38" i="16" s="1"/>
  <c r="CT37" i="4"/>
  <c r="CT38" i="16" s="1"/>
  <c r="CU37" i="4"/>
  <c r="CU38" i="16" s="1"/>
  <c r="CV37" i="4"/>
  <c r="CV38" i="16" s="1"/>
  <c r="CK38" i="4"/>
  <c r="CK39" i="16" s="1"/>
  <c r="CL38" i="4"/>
  <c r="CL39" i="16" s="1"/>
  <c r="CM38" i="4"/>
  <c r="CM39" i="16" s="1"/>
  <c r="CN38" i="4"/>
  <c r="CN39" i="16" s="1"/>
  <c r="CO38" i="4"/>
  <c r="CO39" i="16" s="1"/>
  <c r="CP38" i="4"/>
  <c r="CP39" i="16" s="1"/>
  <c r="CQ38" i="4"/>
  <c r="CQ39" i="16" s="1"/>
  <c r="CR38" i="4"/>
  <c r="CR39" i="16" s="1"/>
  <c r="CS38" i="4"/>
  <c r="CS39" i="16" s="1"/>
  <c r="CT38" i="4"/>
  <c r="CT39" i="16" s="1"/>
  <c r="CU38" i="4"/>
  <c r="CU39" i="16" s="1"/>
  <c r="CV38" i="4"/>
  <c r="CV39" i="16" s="1"/>
  <c r="CK39" i="4"/>
  <c r="CK40" i="16" s="1"/>
  <c r="CL39" i="4"/>
  <c r="CL40" i="16" s="1"/>
  <c r="CM39" i="4"/>
  <c r="CM40" i="16" s="1"/>
  <c r="CN39" i="4"/>
  <c r="CN40" i="16" s="1"/>
  <c r="CO39" i="4"/>
  <c r="CO40" i="16" s="1"/>
  <c r="CP39" i="4"/>
  <c r="CP40" i="16" s="1"/>
  <c r="CQ39" i="4"/>
  <c r="CQ40" i="16" s="1"/>
  <c r="CR39" i="4"/>
  <c r="CR40" i="16" s="1"/>
  <c r="CS39" i="4"/>
  <c r="CS40" i="16" s="1"/>
  <c r="CT39" i="4"/>
  <c r="CT40" i="16" s="1"/>
  <c r="CU39" i="4"/>
  <c r="CU40" i="16" s="1"/>
  <c r="CV39" i="4"/>
  <c r="CV40" i="16" s="1"/>
  <c r="CK40" i="4"/>
  <c r="CK41" i="16" s="1"/>
  <c r="CL40" i="4"/>
  <c r="CL41" i="16" s="1"/>
  <c r="CM40" i="4"/>
  <c r="CM41" i="16" s="1"/>
  <c r="CN40" i="4"/>
  <c r="CN41" i="16" s="1"/>
  <c r="CO40" i="4"/>
  <c r="CO41" i="16" s="1"/>
  <c r="CP40" i="4"/>
  <c r="CP41" i="16" s="1"/>
  <c r="CQ40" i="4"/>
  <c r="CQ41" i="16" s="1"/>
  <c r="CR40" i="4"/>
  <c r="CR41" i="16" s="1"/>
  <c r="CS40" i="4"/>
  <c r="CS41" i="16" s="1"/>
  <c r="CT40" i="4"/>
  <c r="CT41" i="16" s="1"/>
  <c r="CU40" i="4"/>
  <c r="CU41" i="16" s="1"/>
  <c r="CV40" i="4"/>
  <c r="CV41" i="16" s="1"/>
  <c r="CK41" i="4"/>
  <c r="CK42" i="16" s="1"/>
  <c r="CL41" i="4"/>
  <c r="CL42" i="16" s="1"/>
  <c r="CM41" i="4"/>
  <c r="CM42" i="16" s="1"/>
  <c r="CN41" i="4"/>
  <c r="CN42" i="16" s="1"/>
  <c r="CO41" i="4"/>
  <c r="CO42" i="16" s="1"/>
  <c r="CP41" i="4"/>
  <c r="CP42" i="16" s="1"/>
  <c r="CQ41" i="4"/>
  <c r="CQ42" i="16" s="1"/>
  <c r="CR41" i="4"/>
  <c r="CR42" i="16" s="1"/>
  <c r="CS41" i="4"/>
  <c r="CS42" i="16" s="1"/>
  <c r="CT41" i="4"/>
  <c r="CT42" i="16" s="1"/>
  <c r="CU41" i="4"/>
  <c r="CU42" i="16" s="1"/>
  <c r="CV41" i="4"/>
  <c r="CV42" i="16" s="1"/>
  <c r="CK42" i="4"/>
  <c r="CK43" i="16" s="1"/>
  <c r="CL42" i="4"/>
  <c r="CL43" i="16" s="1"/>
  <c r="CM42" i="4"/>
  <c r="CM43" i="16" s="1"/>
  <c r="CN42" i="4"/>
  <c r="CN43" i="16" s="1"/>
  <c r="CO42" i="4"/>
  <c r="CO43" i="16" s="1"/>
  <c r="CP42" i="4"/>
  <c r="CP43" i="16" s="1"/>
  <c r="CQ42" i="4"/>
  <c r="CQ43" i="16" s="1"/>
  <c r="CR42" i="4"/>
  <c r="CR43" i="16" s="1"/>
  <c r="CS42" i="4"/>
  <c r="CS43" i="16" s="1"/>
  <c r="CT42" i="4"/>
  <c r="CT43" i="16" s="1"/>
  <c r="CU42" i="4"/>
  <c r="CU43" i="16" s="1"/>
  <c r="CV42" i="4"/>
  <c r="CV43" i="16" s="1"/>
  <c r="CK43" i="4"/>
  <c r="CK44" i="16" s="1"/>
  <c r="CL43" i="4"/>
  <c r="CL44" i="16" s="1"/>
  <c r="CM43" i="4"/>
  <c r="CM44" i="16" s="1"/>
  <c r="CN43" i="4"/>
  <c r="CN44" i="16" s="1"/>
  <c r="CO43" i="4"/>
  <c r="CO44" i="16" s="1"/>
  <c r="CP43" i="4"/>
  <c r="CP44" i="16" s="1"/>
  <c r="CQ43" i="4"/>
  <c r="CQ44" i="16" s="1"/>
  <c r="CR43" i="4"/>
  <c r="CR44" i="16" s="1"/>
  <c r="CS43" i="4"/>
  <c r="CS44" i="16" s="1"/>
  <c r="CT43" i="4"/>
  <c r="CT44" i="16" s="1"/>
  <c r="CU43" i="4"/>
  <c r="CU44" i="16" s="1"/>
  <c r="CV43" i="4"/>
  <c r="CV44" i="16" s="1"/>
  <c r="CK44" i="4"/>
  <c r="CK45" i="16" s="1"/>
  <c r="CL44" i="4"/>
  <c r="CL45" i="16" s="1"/>
  <c r="CM44" i="4"/>
  <c r="CM45" i="16" s="1"/>
  <c r="CN44" i="4"/>
  <c r="CN45" i="16" s="1"/>
  <c r="CO44" i="4"/>
  <c r="CO45" i="16" s="1"/>
  <c r="CP44" i="4"/>
  <c r="CP45" i="16" s="1"/>
  <c r="CQ44" i="4"/>
  <c r="CQ45" i="16" s="1"/>
  <c r="CR44" i="4"/>
  <c r="CR45" i="16" s="1"/>
  <c r="CS44" i="4"/>
  <c r="CS45" i="16" s="1"/>
  <c r="CT44" i="4"/>
  <c r="CT45" i="16" s="1"/>
  <c r="CU44" i="4"/>
  <c r="CU45" i="16" s="1"/>
  <c r="CV44" i="4"/>
  <c r="CV45" i="16" s="1"/>
  <c r="CK45" i="4"/>
  <c r="CK46" i="16" s="1"/>
  <c r="CL45" i="4"/>
  <c r="CL46" i="16" s="1"/>
  <c r="CM45" i="4"/>
  <c r="CM46" i="16" s="1"/>
  <c r="CN45" i="4"/>
  <c r="CN46" i="16" s="1"/>
  <c r="CO45" i="4"/>
  <c r="CO46" i="16" s="1"/>
  <c r="CP45" i="4"/>
  <c r="CP46" i="16" s="1"/>
  <c r="CQ45" i="4"/>
  <c r="CQ46" i="16" s="1"/>
  <c r="CR45" i="4"/>
  <c r="CR46" i="16" s="1"/>
  <c r="CS45" i="4"/>
  <c r="CS46" i="16" s="1"/>
  <c r="CT45" i="4"/>
  <c r="CT46" i="16" s="1"/>
  <c r="CU45" i="4"/>
  <c r="CU46" i="16" s="1"/>
  <c r="CV45" i="4"/>
  <c r="CV46" i="16" s="1"/>
  <c r="CK46" i="4"/>
  <c r="CK47" i="16" s="1"/>
  <c r="CL46" i="4"/>
  <c r="CL47" i="16" s="1"/>
  <c r="CM46" i="4"/>
  <c r="CM47" i="16" s="1"/>
  <c r="CN46" i="4"/>
  <c r="CN47" i="16" s="1"/>
  <c r="CO46" i="4"/>
  <c r="CO47" i="16" s="1"/>
  <c r="CP46" i="4"/>
  <c r="CP47" i="16" s="1"/>
  <c r="CQ46" i="4"/>
  <c r="CQ47" i="16" s="1"/>
  <c r="CR46" i="4"/>
  <c r="CR47" i="16" s="1"/>
  <c r="CS46" i="4"/>
  <c r="CS47" i="16" s="1"/>
  <c r="CT46" i="4"/>
  <c r="CT47" i="16" s="1"/>
  <c r="CU46" i="4"/>
  <c r="CU47" i="16" s="1"/>
  <c r="CV46" i="4"/>
  <c r="CV47" i="16" s="1"/>
  <c r="CK47" i="4"/>
  <c r="CK48" i="16" s="1"/>
  <c r="CL47" i="4"/>
  <c r="CL48" i="16" s="1"/>
  <c r="CM47" i="4"/>
  <c r="CM48" i="16" s="1"/>
  <c r="CN47" i="4"/>
  <c r="CN48" i="16" s="1"/>
  <c r="CO47" i="4"/>
  <c r="CO48" i="16" s="1"/>
  <c r="CP47" i="4"/>
  <c r="CP48" i="16" s="1"/>
  <c r="CQ47" i="4"/>
  <c r="CQ48" i="16" s="1"/>
  <c r="CR47" i="4"/>
  <c r="CR48" i="16" s="1"/>
  <c r="CS47" i="4"/>
  <c r="CS48" i="16" s="1"/>
  <c r="CT47" i="4"/>
  <c r="CT48" i="16" s="1"/>
  <c r="CU47" i="4"/>
  <c r="CU48" i="16" s="1"/>
  <c r="CV47" i="4"/>
  <c r="CV48" i="16" s="1"/>
  <c r="CK48" i="4"/>
  <c r="CL48" i="4"/>
  <c r="CM48" i="4"/>
  <c r="CN48" i="4"/>
  <c r="CO48" i="4"/>
  <c r="CP48" i="4"/>
  <c r="CQ48" i="4"/>
  <c r="CR48" i="4"/>
  <c r="CS48" i="4"/>
  <c r="CT48" i="4"/>
  <c r="CU48" i="4"/>
  <c r="CV48" i="4"/>
  <c r="CK49" i="4"/>
  <c r="CL49" i="4"/>
  <c r="CM49" i="4"/>
  <c r="CN49" i="4"/>
  <c r="CO49" i="4"/>
  <c r="CP49" i="4"/>
  <c r="CQ49" i="4"/>
  <c r="CR49" i="4"/>
  <c r="CS49" i="4"/>
  <c r="CT49" i="4"/>
  <c r="CU49" i="4"/>
  <c r="CV49" i="4"/>
  <c r="CK50" i="4"/>
  <c r="CL50" i="4"/>
  <c r="CM50" i="4"/>
  <c r="CN50" i="4"/>
  <c r="CO50" i="4"/>
  <c r="CP50" i="4"/>
  <c r="CQ50" i="4"/>
  <c r="CR50" i="4"/>
  <c r="CS50" i="4"/>
  <c r="CT50" i="4"/>
  <c r="CU50" i="4"/>
  <c r="CV50" i="4"/>
  <c r="CK51" i="4"/>
  <c r="CL51" i="4"/>
  <c r="CM51" i="4"/>
  <c r="CN51" i="4"/>
  <c r="CO51" i="4"/>
  <c r="CP51" i="4"/>
  <c r="CQ51" i="4"/>
  <c r="CR51" i="4"/>
  <c r="CS51" i="4"/>
  <c r="CT51" i="4"/>
  <c r="CU51" i="4"/>
  <c r="CV51" i="4"/>
  <c r="CK52" i="4"/>
  <c r="CL52" i="4"/>
  <c r="CM52" i="4"/>
  <c r="CN52" i="4"/>
  <c r="CO52" i="4"/>
  <c r="CP52" i="4"/>
  <c r="CQ52" i="4"/>
  <c r="CR52" i="4"/>
  <c r="CS52" i="4"/>
  <c r="CT52" i="4"/>
  <c r="CU52" i="4"/>
  <c r="CV52" i="4"/>
  <c r="CK53" i="4"/>
  <c r="CL53" i="4"/>
  <c r="CM53" i="4"/>
  <c r="CN53" i="4"/>
  <c r="CO53" i="4"/>
  <c r="CP53" i="4"/>
  <c r="CQ53" i="4"/>
  <c r="CR53" i="4"/>
  <c r="CS53" i="4"/>
  <c r="CT53" i="4"/>
  <c r="CU53" i="4"/>
  <c r="CV53" i="4"/>
  <c r="CK54" i="4"/>
  <c r="CL54" i="4"/>
  <c r="CM54" i="4"/>
  <c r="CN54" i="4"/>
  <c r="CO54" i="4"/>
  <c r="CP54" i="4"/>
  <c r="CQ54" i="4"/>
  <c r="CR54" i="4"/>
  <c r="CS54" i="4"/>
  <c r="CT54" i="4"/>
  <c r="CU54" i="4"/>
  <c r="CV54" i="4"/>
  <c r="CK55" i="4"/>
  <c r="CL55" i="4"/>
  <c r="CM55" i="4"/>
  <c r="CN55" i="4"/>
  <c r="CO55" i="4"/>
  <c r="CP55" i="4"/>
  <c r="CQ55" i="4"/>
  <c r="CR55" i="4"/>
  <c r="CS55" i="4"/>
  <c r="CT55" i="4"/>
  <c r="CU55" i="4"/>
  <c r="CV55" i="4"/>
  <c r="CK56" i="4"/>
  <c r="CL56" i="4"/>
  <c r="CM56" i="4"/>
  <c r="CN56" i="4"/>
  <c r="CO56" i="4"/>
  <c r="CP56" i="4"/>
  <c r="CQ56" i="4"/>
  <c r="CR56" i="4"/>
  <c r="CS56" i="4"/>
  <c r="CT56" i="4"/>
  <c r="CU56" i="4"/>
  <c r="CV56" i="4"/>
  <c r="CK57" i="4"/>
  <c r="CL57" i="4"/>
  <c r="CM57" i="4"/>
  <c r="CN57" i="4"/>
  <c r="CO57" i="4"/>
  <c r="CP57" i="4"/>
  <c r="CQ57" i="4"/>
  <c r="CR57" i="4"/>
  <c r="CS57" i="4"/>
  <c r="CT57" i="4"/>
  <c r="CU57" i="4"/>
  <c r="CV57" i="4"/>
  <c r="CK58" i="4"/>
  <c r="CL58" i="4"/>
  <c r="CM58" i="4"/>
  <c r="CN58" i="4"/>
  <c r="CO58" i="4"/>
  <c r="CP58" i="4"/>
  <c r="CQ58" i="4"/>
  <c r="CR58" i="4"/>
  <c r="CS58" i="4"/>
  <c r="CT58" i="4"/>
  <c r="CU58" i="4"/>
  <c r="CV58" i="4"/>
  <c r="CK59" i="4"/>
  <c r="CL59" i="4"/>
  <c r="CM59" i="4"/>
  <c r="CN59" i="4"/>
  <c r="CO59" i="4"/>
  <c r="CP59" i="4"/>
  <c r="CQ59" i="4"/>
  <c r="CR59" i="4"/>
  <c r="CS59" i="4"/>
  <c r="CT59" i="4"/>
  <c r="CU59" i="4"/>
  <c r="CV59" i="4"/>
  <c r="CK60" i="4"/>
  <c r="CL60" i="4"/>
  <c r="CM60" i="4"/>
  <c r="CN60" i="4"/>
  <c r="CO60" i="4"/>
  <c r="CP60" i="4"/>
  <c r="CQ60" i="4"/>
  <c r="CR60" i="4"/>
  <c r="CS60" i="4"/>
  <c r="CT60" i="4"/>
  <c r="CU60" i="4"/>
  <c r="CV60" i="4"/>
  <c r="CK61" i="4"/>
  <c r="CL61" i="4"/>
  <c r="CM61" i="4"/>
  <c r="CN61" i="4"/>
  <c r="CO61" i="4"/>
  <c r="CP61" i="4"/>
  <c r="CQ61" i="4"/>
  <c r="CR61" i="4"/>
  <c r="CS61" i="4"/>
  <c r="CT61" i="4"/>
  <c r="CU61" i="4"/>
  <c r="CV61" i="4"/>
  <c r="CK62" i="4"/>
  <c r="CL62" i="4"/>
  <c r="CM62" i="4"/>
  <c r="CN62" i="4"/>
  <c r="CO62" i="4"/>
  <c r="CP62" i="4"/>
  <c r="CQ62" i="4"/>
  <c r="CR62" i="4"/>
  <c r="CS62" i="4"/>
  <c r="CT62" i="4"/>
  <c r="CU62" i="4"/>
  <c r="CV62" i="4"/>
  <c r="CK63" i="4"/>
  <c r="CL63" i="4"/>
  <c r="CM63" i="4"/>
  <c r="CN63" i="4"/>
  <c r="CO63" i="4"/>
  <c r="CP63" i="4"/>
  <c r="CQ63" i="4"/>
  <c r="CR63" i="4"/>
  <c r="CS63" i="4"/>
  <c r="CT63" i="4"/>
  <c r="CU63" i="4"/>
  <c r="CV63" i="4"/>
  <c r="CK64" i="4"/>
  <c r="CL64" i="4"/>
  <c r="CM64" i="4"/>
  <c r="CN64" i="4"/>
  <c r="CO64" i="4"/>
  <c r="CP64" i="4"/>
  <c r="CQ64" i="4"/>
  <c r="CR64" i="4"/>
  <c r="CS64" i="4"/>
  <c r="CT64" i="4"/>
  <c r="CU64" i="4"/>
  <c r="CV64" i="4"/>
  <c r="CK65" i="4"/>
  <c r="CL65" i="4"/>
  <c r="CM65" i="4"/>
  <c r="CN65" i="4"/>
  <c r="CO65" i="4"/>
  <c r="CP65" i="4"/>
  <c r="CQ65" i="4"/>
  <c r="CR65" i="4"/>
  <c r="CS65" i="4"/>
  <c r="CT65" i="4"/>
  <c r="CU65" i="4"/>
  <c r="CV65" i="4"/>
  <c r="CK66" i="4"/>
  <c r="CL66" i="4"/>
  <c r="CM66" i="4"/>
  <c r="CN66" i="4"/>
  <c r="CO66" i="4"/>
  <c r="CP66" i="4"/>
  <c r="CQ66" i="4"/>
  <c r="CR66" i="4"/>
  <c r="CS66" i="4"/>
  <c r="CT66" i="4"/>
  <c r="CU66" i="4"/>
  <c r="CV66" i="4"/>
  <c r="CK67" i="4"/>
  <c r="CL67" i="4"/>
  <c r="CM67" i="4"/>
  <c r="CN67" i="4"/>
  <c r="CO67" i="4"/>
  <c r="CP67" i="4"/>
  <c r="CQ67" i="4"/>
  <c r="CR67" i="4"/>
  <c r="CS67" i="4"/>
  <c r="CT67" i="4"/>
  <c r="CU67" i="4"/>
  <c r="CV67" i="4"/>
  <c r="CK68" i="4"/>
  <c r="CL68" i="4"/>
  <c r="CM68" i="4"/>
  <c r="CN68" i="4"/>
  <c r="CO68" i="4"/>
  <c r="CP68" i="4"/>
  <c r="CQ68" i="4"/>
  <c r="CR68" i="4"/>
  <c r="CS68" i="4"/>
  <c r="CT68" i="4"/>
  <c r="CU68" i="4"/>
  <c r="CV68" i="4"/>
  <c r="CK69" i="4"/>
  <c r="CL69" i="4"/>
  <c r="CM69" i="4"/>
  <c r="CN69" i="4"/>
  <c r="CO69" i="4"/>
  <c r="CP69" i="4"/>
  <c r="CQ69" i="4"/>
  <c r="CR69" i="4"/>
  <c r="CS69" i="4"/>
  <c r="CT69" i="4"/>
  <c r="CU69" i="4"/>
  <c r="CV69" i="4"/>
  <c r="CK70" i="4"/>
  <c r="CL70" i="4"/>
  <c r="CM70" i="4"/>
  <c r="CN70" i="4"/>
  <c r="CO70" i="4"/>
  <c r="CP70" i="4"/>
  <c r="CQ70" i="4"/>
  <c r="CR70" i="4"/>
  <c r="CS70" i="4"/>
  <c r="CT70" i="4"/>
  <c r="CU70" i="4"/>
  <c r="CV70" i="4"/>
  <c r="CK71" i="4"/>
  <c r="CL71" i="4"/>
  <c r="CM71" i="4"/>
  <c r="CN71" i="4"/>
  <c r="CO71" i="4"/>
  <c r="CP71" i="4"/>
  <c r="CQ71" i="4"/>
  <c r="CR71" i="4"/>
  <c r="CS71" i="4"/>
  <c r="CT71" i="4"/>
  <c r="CU71" i="4"/>
  <c r="CV71" i="4"/>
  <c r="CK72" i="4"/>
  <c r="CL72" i="4"/>
  <c r="CM72" i="4"/>
  <c r="CN72" i="4"/>
  <c r="CO72" i="4"/>
  <c r="CP72" i="4"/>
  <c r="CQ72" i="4"/>
  <c r="CR72" i="4"/>
  <c r="CS72" i="4"/>
  <c r="CT72" i="4"/>
  <c r="CU72" i="4"/>
  <c r="CV72" i="4"/>
  <c r="CK73" i="4"/>
  <c r="CL73" i="4"/>
  <c r="CM73" i="4"/>
  <c r="CN73" i="4"/>
  <c r="CO73" i="4"/>
  <c r="CP73" i="4"/>
  <c r="CQ73" i="4"/>
  <c r="CR73" i="4"/>
  <c r="CS73" i="4"/>
  <c r="CT73" i="4"/>
  <c r="CU73" i="4"/>
  <c r="CV73" i="4"/>
  <c r="CK74" i="4"/>
  <c r="CL74" i="4"/>
  <c r="CM74" i="4"/>
  <c r="CN74" i="4"/>
  <c r="CO74" i="4"/>
  <c r="CP74" i="4"/>
  <c r="CQ74" i="4"/>
  <c r="CR74" i="4"/>
  <c r="CS74" i="4"/>
  <c r="CT74" i="4"/>
  <c r="CU74" i="4"/>
  <c r="CV74" i="4"/>
  <c r="CK75" i="4"/>
  <c r="CL75" i="4"/>
  <c r="CM75" i="4"/>
  <c r="CN75" i="4"/>
  <c r="CO75" i="4"/>
  <c r="CP75" i="4"/>
  <c r="CQ75" i="4"/>
  <c r="CR75" i="4"/>
  <c r="CS75" i="4"/>
  <c r="CT75" i="4"/>
  <c r="CU75" i="4"/>
  <c r="CV75" i="4"/>
  <c r="CK76" i="4"/>
  <c r="CL76" i="4"/>
  <c r="CM76" i="4"/>
  <c r="CN76" i="4"/>
  <c r="CO76" i="4"/>
  <c r="CP76" i="4"/>
  <c r="CQ76" i="4"/>
  <c r="CR76" i="4"/>
  <c r="CS76" i="4"/>
  <c r="CT76" i="4"/>
  <c r="CU76" i="4"/>
  <c r="CV76" i="4"/>
  <c r="CK77" i="4"/>
  <c r="CL77" i="4"/>
  <c r="CM77" i="4"/>
  <c r="CN77" i="4"/>
  <c r="CO77" i="4"/>
  <c r="CP77" i="4"/>
  <c r="CQ77" i="4"/>
  <c r="CR77" i="4"/>
  <c r="CS77" i="4"/>
  <c r="CT77" i="4"/>
  <c r="CU77" i="4"/>
  <c r="CV77" i="4"/>
  <c r="CK78" i="4"/>
  <c r="CL78" i="4"/>
  <c r="CM78" i="4"/>
  <c r="CN78" i="4"/>
  <c r="CO78" i="4"/>
  <c r="CP78" i="4"/>
  <c r="CQ78" i="4"/>
  <c r="CR78" i="4"/>
  <c r="CS78" i="4"/>
  <c r="CT78" i="4"/>
  <c r="CU78" i="4"/>
  <c r="CV78" i="4"/>
  <c r="CK79" i="4"/>
  <c r="CL79" i="4"/>
  <c r="CM79" i="4"/>
  <c r="CN79" i="4"/>
  <c r="CO79" i="4"/>
  <c r="CP79" i="4"/>
  <c r="CQ79" i="4"/>
  <c r="CR79" i="4"/>
  <c r="CS79" i="4"/>
  <c r="CT79" i="4"/>
  <c r="CU79" i="4"/>
  <c r="CV79" i="4"/>
  <c r="CK80" i="4"/>
  <c r="CL80" i="4"/>
  <c r="CM80" i="4"/>
  <c r="CN80" i="4"/>
  <c r="CO80" i="4"/>
  <c r="CP80" i="4"/>
  <c r="CQ80" i="4"/>
  <c r="CR80" i="4"/>
  <c r="CS80" i="4"/>
  <c r="CT80" i="4"/>
  <c r="CU80" i="4"/>
  <c r="CV80" i="4"/>
  <c r="CK81" i="4"/>
  <c r="CL81" i="4"/>
  <c r="CM81" i="4"/>
  <c r="CN81" i="4"/>
  <c r="CO81" i="4"/>
  <c r="CP81" i="4"/>
  <c r="CQ81" i="4"/>
  <c r="CR81" i="4"/>
  <c r="CS81" i="4"/>
  <c r="CT81" i="4"/>
  <c r="CU81" i="4"/>
  <c r="CV81" i="4"/>
  <c r="CK82" i="4"/>
  <c r="CL82" i="4"/>
  <c r="CM82" i="4"/>
  <c r="CN82" i="4"/>
  <c r="CO82" i="4"/>
  <c r="CP82" i="4"/>
  <c r="CQ82" i="4"/>
  <c r="CR82" i="4"/>
  <c r="CS82" i="4"/>
  <c r="CT82" i="4"/>
  <c r="CU82" i="4"/>
  <c r="CV82" i="4"/>
  <c r="CK83" i="4"/>
  <c r="CL83" i="4"/>
  <c r="CM83" i="4"/>
  <c r="CN83" i="4"/>
  <c r="CO83" i="4"/>
  <c r="CP83" i="4"/>
  <c r="CQ83" i="4"/>
  <c r="CR83" i="4"/>
  <c r="CS83" i="4"/>
  <c r="CT83" i="4"/>
  <c r="CU83" i="4"/>
  <c r="CV83" i="4"/>
  <c r="CK84" i="4"/>
  <c r="CL84" i="4"/>
  <c r="CM84" i="4"/>
  <c r="CN84" i="4"/>
  <c r="CO84" i="4"/>
  <c r="CP84" i="4"/>
  <c r="CQ84" i="4"/>
  <c r="CR84" i="4"/>
  <c r="CS84" i="4"/>
  <c r="CT84" i="4"/>
  <c r="CU84" i="4"/>
  <c r="CV84" i="4"/>
  <c r="CK85" i="4"/>
  <c r="CL85" i="4"/>
  <c r="CM85" i="4"/>
  <c r="CN85" i="4"/>
  <c r="CO85" i="4"/>
  <c r="CP85" i="4"/>
  <c r="CQ85" i="4"/>
  <c r="CR85" i="4"/>
  <c r="CS85" i="4"/>
  <c r="CT85" i="4"/>
  <c r="CU85" i="4"/>
  <c r="CV85" i="4"/>
  <c r="CK86" i="4"/>
  <c r="CL86" i="4"/>
  <c r="CM86" i="4"/>
  <c r="CN86" i="4"/>
  <c r="CO86" i="4"/>
  <c r="CP86" i="4"/>
  <c r="CQ86" i="4"/>
  <c r="CR86" i="4"/>
  <c r="CS86" i="4"/>
  <c r="CT86" i="4"/>
  <c r="CU86" i="4"/>
  <c r="CV86" i="4"/>
  <c r="CK87" i="4"/>
  <c r="CL87" i="4"/>
  <c r="CM87" i="4"/>
  <c r="CN87" i="4"/>
  <c r="CO87" i="4"/>
  <c r="CP87" i="4"/>
  <c r="CQ87" i="4"/>
  <c r="CR87" i="4"/>
  <c r="CS87" i="4"/>
  <c r="CT87" i="4"/>
  <c r="CU87" i="4"/>
  <c r="CV87" i="4"/>
  <c r="CK88" i="4"/>
  <c r="CL88" i="4"/>
  <c r="CM88" i="4"/>
  <c r="CN88" i="4"/>
  <c r="CO88" i="4"/>
  <c r="CP88" i="4"/>
  <c r="CQ88" i="4"/>
  <c r="CR88" i="4"/>
  <c r="CS88" i="4"/>
  <c r="CT88" i="4"/>
  <c r="CU88" i="4"/>
  <c r="CV88" i="4"/>
  <c r="CK89" i="4"/>
  <c r="CL89" i="4"/>
  <c r="CM89" i="4"/>
  <c r="CN89" i="4"/>
  <c r="CO89" i="4"/>
  <c r="CP89" i="4"/>
  <c r="CQ89" i="4"/>
  <c r="CR89" i="4"/>
  <c r="CS89" i="4"/>
  <c r="CT89" i="4"/>
  <c r="CU89" i="4"/>
  <c r="CV89" i="4"/>
  <c r="CK90" i="4"/>
  <c r="CL90" i="4"/>
  <c r="CM90" i="4"/>
  <c r="CN90" i="4"/>
  <c r="CO90" i="4"/>
  <c r="CP90" i="4"/>
  <c r="CQ90" i="4"/>
  <c r="CR90" i="4"/>
  <c r="CS90" i="4"/>
  <c r="CT90" i="4"/>
  <c r="CU90" i="4"/>
  <c r="CV90" i="4"/>
  <c r="CK91" i="4"/>
  <c r="CL91" i="4"/>
  <c r="CM91" i="4"/>
  <c r="CN91" i="4"/>
  <c r="CO91" i="4"/>
  <c r="CP91" i="4"/>
  <c r="CQ91" i="4"/>
  <c r="CR91" i="4"/>
  <c r="CS91" i="4"/>
  <c r="CT91" i="4"/>
  <c r="CU91" i="4"/>
  <c r="CV91" i="4"/>
  <c r="CK92" i="4"/>
  <c r="CL92" i="4"/>
  <c r="CM92" i="4"/>
  <c r="CN92" i="4"/>
  <c r="CO92" i="4"/>
  <c r="CP92" i="4"/>
  <c r="CQ92" i="4"/>
  <c r="CR92" i="4"/>
  <c r="CS92" i="4"/>
  <c r="CT92" i="4"/>
  <c r="CU92" i="4"/>
  <c r="CV92" i="4"/>
  <c r="CK93" i="4"/>
  <c r="CL93" i="4"/>
  <c r="CM93" i="4"/>
  <c r="CN93" i="4"/>
  <c r="CO93" i="4"/>
  <c r="CP93" i="4"/>
  <c r="CQ93" i="4"/>
  <c r="CR93" i="4"/>
  <c r="CS93" i="4"/>
  <c r="CT93" i="4"/>
  <c r="CU93" i="4"/>
  <c r="CV93" i="4"/>
  <c r="CK94" i="4"/>
  <c r="CL94" i="4"/>
  <c r="CM94" i="4"/>
  <c r="CN94" i="4"/>
  <c r="CO94" i="4"/>
  <c r="CP94" i="4"/>
  <c r="CQ94" i="4"/>
  <c r="CR94" i="4"/>
  <c r="CS94" i="4"/>
  <c r="CT94" i="4"/>
  <c r="CU94" i="4"/>
  <c r="CV94" i="4"/>
  <c r="CK95" i="4"/>
  <c r="CL95" i="4"/>
  <c r="CM95" i="4"/>
  <c r="CN95" i="4"/>
  <c r="CO95" i="4"/>
  <c r="CP95" i="4"/>
  <c r="CQ95" i="4"/>
  <c r="CR95" i="4"/>
  <c r="CS95" i="4"/>
  <c r="CT95" i="4"/>
  <c r="CU95" i="4"/>
  <c r="CV95" i="4"/>
  <c r="CK96" i="4"/>
  <c r="CL96" i="4"/>
  <c r="CM96" i="4"/>
  <c r="CN96" i="4"/>
  <c r="CO96" i="4"/>
  <c r="CP96" i="4"/>
  <c r="CQ96" i="4"/>
  <c r="CR96" i="4"/>
  <c r="CS96" i="4"/>
  <c r="CT96" i="4"/>
  <c r="CU96" i="4"/>
  <c r="CV96" i="4"/>
  <c r="CK97" i="4"/>
  <c r="CL97" i="4"/>
  <c r="CM97" i="4"/>
  <c r="CN97" i="4"/>
  <c r="CO97" i="4"/>
  <c r="CP97" i="4"/>
  <c r="CQ97" i="4"/>
  <c r="CR97" i="4"/>
  <c r="CS97" i="4"/>
  <c r="CT97" i="4"/>
  <c r="CU97" i="4"/>
  <c r="CV97" i="4"/>
  <c r="CK98" i="4"/>
  <c r="CL98" i="4"/>
  <c r="CM98" i="4"/>
  <c r="CN98" i="4"/>
  <c r="CO98" i="4"/>
  <c r="CP98" i="4"/>
  <c r="CQ98" i="4"/>
  <c r="CR98" i="4"/>
  <c r="CS98" i="4"/>
  <c r="CT98" i="4"/>
  <c r="CU98" i="4"/>
  <c r="CV98" i="4"/>
  <c r="CK99" i="4"/>
  <c r="CL99" i="4"/>
  <c r="CM99" i="4"/>
  <c r="CN99" i="4"/>
  <c r="CO99" i="4"/>
  <c r="CP99" i="4"/>
  <c r="CQ99" i="4"/>
  <c r="CR99" i="4"/>
  <c r="CS99" i="4"/>
  <c r="CT99" i="4"/>
  <c r="CU99" i="4"/>
  <c r="CV99" i="4"/>
  <c r="CK100" i="4"/>
  <c r="CL100" i="4"/>
  <c r="CM100" i="4"/>
  <c r="CN100" i="4"/>
  <c r="CO100" i="4"/>
  <c r="CP100" i="4"/>
  <c r="CQ100" i="4"/>
  <c r="CR100" i="4"/>
  <c r="CS100" i="4"/>
  <c r="CT100" i="4"/>
  <c r="CU100" i="4"/>
  <c r="CV100" i="4"/>
  <c r="CK101" i="4"/>
  <c r="CL101" i="4"/>
  <c r="CM101" i="4"/>
  <c r="CN101" i="4"/>
  <c r="CO101" i="4"/>
  <c r="CP101" i="4"/>
  <c r="CQ101" i="4"/>
  <c r="CR101" i="4"/>
  <c r="CS101" i="4"/>
  <c r="CT101" i="4"/>
  <c r="CU101" i="4"/>
  <c r="CV101" i="4"/>
  <c r="CK102" i="4"/>
  <c r="CL102" i="4"/>
  <c r="CM102" i="4"/>
  <c r="CN102" i="4"/>
  <c r="CO102" i="4"/>
  <c r="CP102" i="4"/>
  <c r="CQ102" i="4"/>
  <c r="CR102" i="4"/>
  <c r="CS102" i="4"/>
  <c r="CT102" i="4"/>
  <c r="CU102" i="4"/>
  <c r="CV102" i="4"/>
  <c r="CK103" i="4"/>
  <c r="CL103" i="4"/>
  <c r="CM103" i="4"/>
  <c r="CN103" i="4"/>
  <c r="CO103" i="4"/>
  <c r="CP103" i="4"/>
  <c r="CQ103" i="4"/>
  <c r="CR103" i="4"/>
  <c r="CS103" i="4"/>
  <c r="CT103" i="4"/>
  <c r="CU103" i="4"/>
  <c r="CV103" i="4"/>
  <c r="CK104" i="4"/>
  <c r="CL104" i="4"/>
  <c r="CM104" i="4"/>
  <c r="CN104" i="4"/>
  <c r="CO104" i="4"/>
  <c r="CP104" i="4"/>
  <c r="CQ104" i="4"/>
  <c r="CR104" i="4"/>
  <c r="CS104" i="4"/>
  <c r="CT104" i="4"/>
  <c r="CU104" i="4"/>
  <c r="CV104" i="4"/>
  <c r="CK105" i="4"/>
  <c r="CL105" i="4"/>
  <c r="CM105" i="4"/>
  <c r="CN105" i="4"/>
  <c r="CO105" i="4"/>
  <c r="CP105" i="4"/>
  <c r="CQ105" i="4"/>
  <c r="CR105" i="4"/>
  <c r="CS105" i="4"/>
  <c r="CT105" i="4"/>
  <c r="CU105" i="4"/>
  <c r="CV105" i="4"/>
  <c r="CK106" i="4"/>
  <c r="CL106" i="4"/>
  <c r="CM106" i="4"/>
  <c r="CN106" i="4"/>
  <c r="CO106" i="4"/>
  <c r="CP106" i="4"/>
  <c r="CQ106" i="4"/>
  <c r="CR106" i="4"/>
  <c r="CS106" i="4"/>
  <c r="CT106" i="4"/>
  <c r="CU106" i="4"/>
  <c r="CV106" i="4"/>
  <c r="CK107" i="4"/>
  <c r="CL107" i="4"/>
  <c r="CM107" i="4"/>
  <c r="CN107" i="4"/>
  <c r="CO107" i="4"/>
  <c r="CP107" i="4"/>
  <c r="CQ107" i="4"/>
  <c r="CR107" i="4"/>
  <c r="CS107" i="4"/>
  <c r="CT107" i="4"/>
  <c r="CU107" i="4"/>
  <c r="CV107" i="4"/>
  <c r="CK108" i="4"/>
  <c r="CL108" i="4"/>
  <c r="CM108" i="4"/>
  <c r="CN108" i="4"/>
  <c r="CO108" i="4"/>
  <c r="CP108" i="4"/>
  <c r="CQ108" i="4"/>
  <c r="CR108" i="4"/>
  <c r="CS108" i="4"/>
  <c r="CT108" i="4"/>
  <c r="CU108" i="4"/>
  <c r="CV108" i="4"/>
  <c r="CK109" i="4"/>
  <c r="CL109" i="4"/>
  <c r="CM109" i="4"/>
  <c r="CN109" i="4"/>
  <c r="CO109" i="4"/>
  <c r="CP109" i="4"/>
  <c r="CQ109" i="4"/>
  <c r="CR109" i="4"/>
  <c r="CS109" i="4"/>
  <c r="CT109" i="4"/>
  <c r="CU109" i="4"/>
  <c r="CV109" i="4"/>
  <c r="CK110" i="4"/>
  <c r="CL110" i="4"/>
  <c r="CM110" i="4"/>
  <c r="CN110" i="4"/>
  <c r="CO110" i="4"/>
  <c r="CP110" i="4"/>
  <c r="CQ110" i="4"/>
  <c r="CR110" i="4"/>
  <c r="CS110" i="4"/>
  <c r="CT110" i="4"/>
  <c r="CU110" i="4"/>
  <c r="CV110" i="4"/>
  <c r="CK111" i="4"/>
  <c r="CL111" i="4"/>
  <c r="CM111" i="4"/>
  <c r="CN111" i="4"/>
  <c r="CO111" i="4"/>
  <c r="CP111" i="4"/>
  <c r="CQ111" i="4"/>
  <c r="CR111" i="4"/>
  <c r="CS111" i="4"/>
  <c r="CT111" i="4"/>
  <c r="CU111" i="4"/>
  <c r="CV111" i="4"/>
  <c r="CK112" i="4"/>
  <c r="CL112" i="4"/>
  <c r="CM112" i="4"/>
  <c r="CN112" i="4"/>
  <c r="CO112" i="4"/>
  <c r="CP112" i="4"/>
  <c r="CQ112" i="4"/>
  <c r="CR112" i="4"/>
  <c r="CS112" i="4"/>
  <c r="CT112" i="4"/>
  <c r="CU112" i="4"/>
  <c r="CV112" i="4"/>
  <c r="CK113" i="4"/>
  <c r="CL113" i="4"/>
  <c r="CM113" i="4"/>
  <c r="CN113" i="4"/>
  <c r="CO113" i="4"/>
  <c r="CP113" i="4"/>
  <c r="CQ113" i="4"/>
  <c r="CR113" i="4"/>
  <c r="CS113" i="4"/>
  <c r="CT113" i="4"/>
  <c r="CU113" i="4"/>
  <c r="CV113" i="4"/>
  <c r="CK114" i="4"/>
  <c r="CL114" i="4"/>
  <c r="CM114" i="4"/>
  <c r="CN114" i="4"/>
  <c r="CO114" i="4"/>
  <c r="CP114" i="4"/>
  <c r="CQ114" i="4"/>
  <c r="CR114" i="4"/>
  <c r="CS114" i="4"/>
  <c r="CT114" i="4"/>
  <c r="CU114" i="4"/>
  <c r="CV114" i="4"/>
  <c r="CK115" i="4"/>
  <c r="CL115" i="4"/>
  <c r="CM115" i="4"/>
  <c r="CN115" i="4"/>
  <c r="CO115" i="4"/>
  <c r="CP115" i="4"/>
  <c r="CQ115" i="4"/>
  <c r="CR115" i="4"/>
  <c r="CS115" i="4"/>
  <c r="CT115" i="4"/>
  <c r="CU115" i="4"/>
  <c r="CV115" i="4"/>
  <c r="CK116" i="4"/>
  <c r="CL116" i="4"/>
  <c r="CM116" i="4"/>
  <c r="CN116" i="4"/>
  <c r="CO116" i="4"/>
  <c r="CP116" i="4"/>
  <c r="CQ116" i="4"/>
  <c r="CR116" i="4"/>
  <c r="CS116" i="4"/>
  <c r="CT116" i="4"/>
  <c r="CU116" i="4"/>
  <c r="CV116" i="4"/>
  <c r="CK117" i="4"/>
  <c r="CL117" i="4"/>
  <c r="CM117" i="4"/>
  <c r="CN117" i="4"/>
  <c r="CO117" i="4"/>
  <c r="CP117" i="4"/>
  <c r="CQ117" i="4"/>
  <c r="CR117" i="4"/>
  <c r="CS117" i="4"/>
  <c r="CT117" i="4"/>
  <c r="CU117" i="4"/>
  <c r="CV117" i="4"/>
  <c r="CK118" i="4"/>
  <c r="CL118" i="4"/>
  <c r="CM118" i="4"/>
  <c r="CN118" i="4"/>
  <c r="CO118" i="4"/>
  <c r="CP118" i="4"/>
  <c r="CQ118" i="4"/>
  <c r="CR118" i="4"/>
  <c r="CS118" i="4"/>
  <c r="CT118" i="4"/>
  <c r="CU118" i="4"/>
  <c r="CV118" i="4"/>
  <c r="CK119" i="4"/>
  <c r="CL119" i="4"/>
  <c r="CM119" i="4"/>
  <c r="CN119" i="4"/>
  <c r="CO119" i="4"/>
  <c r="CP119" i="4"/>
  <c r="CQ119" i="4"/>
  <c r="CR119" i="4"/>
  <c r="CS119" i="4"/>
  <c r="CT119" i="4"/>
  <c r="CU119" i="4"/>
  <c r="CV119" i="4"/>
  <c r="CK120" i="4"/>
  <c r="CL120" i="4"/>
  <c r="CM120" i="4"/>
  <c r="CN120" i="4"/>
  <c r="CO120" i="4"/>
  <c r="CP120" i="4"/>
  <c r="CQ120" i="4"/>
  <c r="CR120" i="4"/>
  <c r="CS120" i="4"/>
  <c r="CT120" i="4"/>
  <c r="CU120" i="4"/>
  <c r="CV120" i="4"/>
  <c r="CK121" i="4"/>
  <c r="CL121" i="4"/>
  <c r="CM121" i="4"/>
  <c r="CN121" i="4"/>
  <c r="CO121" i="4"/>
  <c r="CP121" i="4"/>
  <c r="CQ121" i="4"/>
  <c r="CR121" i="4"/>
  <c r="CS121" i="4"/>
  <c r="CT121" i="4"/>
  <c r="CU121" i="4"/>
  <c r="CV121" i="4"/>
  <c r="CK122" i="4"/>
  <c r="CL122" i="4"/>
  <c r="CM122" i="4"/>
  <c r="CN122" i="4"/>
  <c r="CO122" i="4"/>
  <c r="CP122" i="4"/>
  <c r="CQ122" i="4"/>
  <c r="CR122" i="4"/>
  <c r="CS122" i="4"/>
  <c r="CT122" i="4"/>
  <c r="CU122" i="4"/>
  <c r="CV122" i="4"/>
  <c r="CK123" i="4"/>
  <c r="CL123" i="4"/>
  <c r="CM123" i="4"/>
  <c r="CN123" i="4"/>
  <c r="CO123" i="4"/>
  <c r="CP123" i="4"/>
  <c r="CQ123" i="4"/>
  <c r="CR123" i="4"/>
  <c r="CS123" i="4"/>
  <c r="CT123" i="4"/>
  <c r="CU123" i="4"/>
  <c r="CV123" i="4"/>
  <c r="CK124" i="4"/>
  <c r="CL124" i="4"/>
  <c r="CM124" i="4"/>
  <c r="CN124" i="4"/>
  <c r="CO124" i="4"/>
  <c r="CP124" i="4"/>
  <c r="CQ124" i="4"/>
  <c r="CR124" i="4"/>
  <c r="CS124" i="4"/>
  <c r="CT124" i="4"/>
  <c r="CU124" i="4"/>
  <c r="CV124" i="4"/>
  <c r="CK125" i="4"/>
  <c r="CL125" i="4"/>
  <c r="CM125" i="4"/>
  <c r="CN125" i="4"/>
  <c r="CO125" i="4"/>
  <c r="CP125" i="4"/>
  <c r="CQ125" i="4"/>
  <c r="CR125" i="4"/>
  <c r="CS125" i="4"/>
  <c r="CT125" i="4"/>
  <c r="CU125" i="4"/>
  <c r="CV125" i="4"/>
  <c r="CK126" i="4"/>
  <c r="CL126" i="4"/>
  <c r="CM126" i="4"/>
  <c r="CN126" i="4"/>
  <c r="CO126" i="4"/>
  <c r="CP126" i="4"/>
  <c r="CQ126" i="4"/>
  <c r="CR126" i="4"/>
  <c r="CS126" i="4"/>
  <c r="CT126" i="4"/>
  <c r="CU126" i="4"/>
  <c r="CV126" i="4"/>
  <c r="CK127" i="4"/>
  <c r="CL127" i="4"/>
  <c r="CM127" i="4"/>
  <c r="CN127" i="4"/>
  <c r="CO127" i="4"/>
  <c r="CP127" i="4"/>
  <c r="CQ127" i="4"/>
  <c r="CR127" i="4"/>
  <c r="CS127" i="4"/>
  <c r="CT127" i="4"/>
  <c r="CU127" i="4"/>
  <c r="CV127" i="4"/>
  <c r="CK128" i="4"/>
  <c r="CL128" i="4"/>
  <c r="CM128" i="4"/>
  <c r="CN128" i="4"/>
  <c r="CO128" i="4"/>
  <c r="CP128" i="4"/>
  <c r="CQ128" i="4"/>
  <c r="CR128" i="4"/>
  <c r="CS128" i="4"/>
  <c r="CT128" i="4"/>
  <c r="CU128" i="4"/>
  <c r="CV128" i="4"/>
  <c r="CK129" i="4"/>
  <c r="CL129" i="4"/>
  <c r="CM129" i="4"/>
  <c r="CN129" i="4"/>
  <c r="CO129" i="4"/>
  <c r="CP129" i="4"/>
  <c r="CQ129" i="4"/>
  <c r="CR129" i="4"/>
  <c r="CS129" i="4"/>
  <c r="CT129" i="4"/>
  <c r="CU129" i="4"/>
  <c r="CV129" i="4"/>
  <c r="CK130" i="4"/>
  <c r="CL130" i="4"/>
  <c r="CM130" i="4"/>
  <c r="CN130" i="4"/>
  <c r="CO130" i="4"/>
  <c r="CP130" i="4"/>
  <c r="CQ130" i="4"/>
  <c r="CR130" i="4"/>
  <c r="CS130" i="4"/>
  <c r="CT130" i="4"/>
  <c r="CU130" i="4"/>
  <c r="CV130" i="4"/>
  <c r="CK131" i="4"/>
  <c r="CL131" i="4"/>
  <c r="CM131" i="4"/>
  <c r="CN131" i="4"/>
  <c r="CO131" i="4"/>
  <c r="CP131" i="4"/>
  <c r="CQ131" i="4"/>
  <c r="CR131" i="4"/>
  <c r="CS131" i="4"/>
  <c r="CT131" i="4"/>
  <c r="CU131" i="4"/>
  <c r="CV131" i="4"/>
  <c r="CK132" i="4"/>
  <c r="CL132" i="4"/>
  <c r="CM132" i="4"/>
  <c r="CN132" i="4"/>
  <c r="CO132" i="4"/>
  <c r="CP132" i="4"/>
  <c r="CQ132" i="4"/>
  <c r="CR132" i="4"/>
  <c r="CS132" i="4"/>
  <c r="CT132" i="4"/>
  <c r="CU132" i="4"/>
  <c r="CV132" i="4"/>
  <c r="CK133" i="4"/>
  <c r="CL133" i="4"/>
  <c r="CM133" i="4"/>
  <c r="CN133" i="4"/>
  <c r="CO133" i="4"/>
  <c r="CP133" i="4"/>
  <c r="CQ133" i="4"/>
  <c r="CR133" i="4"/>
  <c r="CS133" i="4"/>
  <c r="CT133" i="4"/>
  <c r="CU133" i="4"/>
  <c r="CV133" i="4"/>
  <c r="CK134" i="4"/>
  <c r="CL134" i="4"/>
  <c r="CM134" i="4"/>
  <c r="CN134" i="4"/>
  <c r="CO134" i="4"/>
  <c r="CP134" i="4"/>
  <c r="CQ134" i="4"/>
  <c r="CR134" i="4"/>
  <c r="CS134" i="4"/>
  <c r="CT134" i="4"/>
  <c r="CU134" i="4"/>
  <c r="CV134" i="4"/>
  <c r="CK135" i="4"/>
  <c r="CL135" i="4"/>
  <c r="CM135" i="4"/>
  <c r="CN135" i="4"/>
  <c r="CO135" i="4"/>
  <c r="CP135" i="4"/>
  <c r="CQ135" i="4"/>
  <c r="CR135" i="4"/>
  <c r="CS135" i="4"/>
  <c r="CT135" i="4"/>
  <c r="CU135" i="4"/>
  <c r="CV135" i="4"/>
  <c r="CK136" i="4"/>
  <c r="CL136" i="4"/>
  <c r="CM136" i="4"/>
  <c r="CN136" i="4"/>
  <c r="CO136" i="4"/>
  <c r="CP136" i="4"/>
  <c r="CQ136" i="4"/>
  <c r="CR136" i="4"/>
  <c r="CS136" i="4"/>
  <c r="CT136" i="4"/>
  <c r="CU136" i="4"/>
  <c r="CV136" i="4"/>
  <c r="CK137" i="4"/>
  <c r="CL137" i="4"/>
  <c r="CM137" i="4"/>
  <c r="CN137" i="4"/>
  <c r="CO137" i="4"/>
  <c r="CP137" i="4"/>
  <c r="CQ137" i="4"/>
  <c r="CR137" i="4"/>
  <c r="CS137" i="4"/>
  <c r="CT137" i="4"/>
  <c r="CU137" i="4"/>
  <c r="CV137" i="4"/>
  <c r="CK138" i="4"/>
  <c r="CL138" i="4"/>
  <c r="CM138" i="4"/>
  <c r="CN138" i="4"/>
  <c r="CO138" i="4"/>
  <c r="CP138" i="4"/>
  <c r="CQ138" i="4"/>
  <c r="CR138" i="4"/>
  <c r="CS138" i="4"/>
  <c r="CT138" i="4"/>
  <c r="CU138" i="4"/>
  <c r="CV138" i="4"/>
  <c r="CK139" i="4"/>
  <c r="CL139" i="4"/>
  <c r="CM139" i="4"/>
  <c r="CN139" i="4"/>
  <c r="CO139" i="4"/>
  <c r="CP139" i="4"/>
  <c r="CQ139" i="4"/>
  <c r="CR139" i="4"/>
  <c r="CS139" i="4"/>
  <c r="CT139" i="4"/>
  <c r="CU139" i="4"/>
  <c r="CV139" i="4"/>
  <c r="CK140" i="4"/>
  <c r="CL140" i="4"/>
  <c r="CM140" i="4"/>
  <c r="CN140" i="4"/>
  <c r="CO140" i="4"/>
  <c r="CP140" i="4"/>
  <c r="CQ140" i="4"/>
  <c r="CR140" i="4"/>
  <c r="CS140" i="4"/>
  <c r="CT140" i="4"/>
  <c r="CU140" i="4"/>
  <c r="CV140" i="4"/>
  <c r="CK141" i="4"/>
  <c r="CL141" i="4"/>
  <c r="CM141" i="4"/>
  <c r="CN141" i="4"/>
  <c r="CO141" i="4"/>
  <c r="CP141" i="4"/>
  <c r="CQ141" i="4"/>
  <c r="CR141" i="4"/>
  <c r="CS141" i="4"/>
  <c r="CT141" i="4"/>
  <c r="CU141" i="4"/>
  <c r="CV141" i="4"/>
  <c r="CK142" i="4"/>
  <c r="CL142" i="4"/>
  <c r="CM142" i="4"/>
  <c r="CN142" i="4"/>
  <c r="CO142" i="4"/>
  <c r="CP142" i="4"/>
  <c r="CQ142" i="4"/>
  <c r="CR142" i="4"/>
  <c r="CS142" i="4"/>
  <c r="CT142" i="4"/>
  <c r="CU142" i="4"/>
  <c r="CV142" i="4"/>
  <c r="CK143" i="4"/>
  <c r="CL143" i="4"/>
  <c r="CM143" i="4"/>
  <c r="CN143" i="4"/>
  <c r="CO143" i="4"/>
  <c r="CP143" i="4"/>
  <c r="CQ143" i="4"/>
  <c r="CR143" i="4"/>
  <c r="CS143" i="4"/>
  <c r="CT143" i="4"/>
  <c r="CU143" i="4"/>
  <c r="CV143" i="4"/>
  <c r="CK144" i="4"/>
  <c r="CL144" i="4"/>
  <c r="CM144" i="4"/>
  <c r="CN144" i="4"/>
  <c r="CO144" i="4"/>
  <c r="CP144" i="4"/>
  <c r="CQ144" i="4"/>
  <c r="CR144" i="4"/>
  <c r="CS144" i="4"/>
  <c r="CT144" i="4"/>
  <c r="CU144" i="4"/>
  <c r="CV144" i="4"/>
  <c r="CK145" i="4"/>
  <c r="CL145" i="4"/>
  <c r="CM145" i="4"/>
  <c r="CN145" i="4"/>
  <c r="CO145" i="4"/>
  <c r="CP145" i="4"/>
  <c r="CQ145" i="4"/>
  <c r="CR145" i="4"/>
  <c r="CS145" i="4"/>
  <c r="CT145" i="4"/>
  <c r="CU145" i="4"/>
  <c r="CV145" i="4"/>
  <c r="CK146" i="4"/>
  <c r="CL146" i="4"/>
  <c r="CM146" i="4"/>
  <c r="CN146" i="4"/>
  <c r="CO146" i="4"/>
  <c r="CP146" i="4"/>
  <c r="CQ146" i="4"/>
  <c r="CR146" i="4"/>
  <c r="CS146" i="4"/>
  <c r="CT146" i="4"/>
  <c r="CU146" i="4"/>
  <c r="CV146" i="4"/>
  <c r="CK147" i="4"/>
  <c r="CL147" i="4"/>
  <c r="CM147" i="4"/>
  <c r="CN147" i="4"/>
  <c r="CO147" i="4"/>
  <c r="CP147" i="4"/>
  <c r="CQ147" i="4"/>
  <c r="CR147" i="4"/>
  <c r="CS147" i="4"/>
  <c r="CT147" i="4"/>
  <c r="CU147" i="4"/>
  <c r="CV147" i="4"/>
  <c r="CK148" i="4"/>
  <c r="CL148" i="4"/>
  <c r="CM148" i="4"/>
  <c r="CN148" i="4"/>
  <c r="CO148" i="4"/>
  <c r="CP148" i="4"/>
  <c r="CQ148" i="4"/>
  <c r="CR148" i="4"/>
  <c r="CS148" i="4"/>
  <c r="CT148" i="4"/>
  <c r="CU148" i="4"/>
  <c r="CV148" i="4"/>
  <c r="CK149" i="4"/>
  <c r="CL149" i="4"/>
  <c r="CM149" i="4"/>
  <c r="CN149" i="4"/>
  <c r="CO149" i="4"/>
  <c r="CP149" i="4"/>
  <c r="CQ149" i="4"/>
  <c r="CR149" i="4"/>
  <c r="CS149" i="4"/>
  <c r="CT149" i="4"/>
  <c r="CU149" i="4"/>
  <c r="CV149" i="4"/>
  <c r="CK150" i="4"/>
  <c r="CL150" i="4"/>
  <c r="CM150" i="4"/>
  <c r="CN150" i="4"/>
  <c r="CO150" i="4"/>
  <c r="CP150" i="4"/>
  <c r="CQ150" i="4"/>
  <c r="CR150" i="4"/>
  <c r="CS150" i="4"/>
  <c r="CT150" i="4"/>
  <c r="CU150" i="4"/>
  <c r="CV150" i="4"/>
  <c r="CK151" i="4"/>
  <c r="CL151" i="4"/>
  <c r="CM151" i="4"/>
  <c r="CN151" i="4"/>
  <c r="CO151" i="4"/>
  <c r="CP151" i="4"/>
  <c r="CQ151" i="4"/>
  <c r="CR151" i="4"/>
  <c r="CS151" i="4"/>
  <c r="CT151" i="4"/>
  <c r="CU151" i="4"/>
  <c r="CV151" i="4"/>
  <c r="CK152" i="4"/>
  <c r="CL152" i="4"/>
  <c r="CM152" i="4"/>
  <c r="CN152" i="4"/>
  <c r="CO152" i="4"/>
  <c r="CP152" i="4"/>
  <c r="CQ152" i="4"/>
  <c r="CR152" i="4"/>
  <c r="CS152" i="4"/>
  <c r="CT152" i="4"/>
  <c r="CU152" i="4"/>
  <c r="CV152" i="4"/>
  <c r="CK153" i="4"/>
  <c r="CL153" i="4"/>
  <c r="CM153" i="4"/>
  <c r="CN153" i="4"/>
  <c r="CO153" i="4"/>
  <c r="CP153" i="4"/>
  <c r="CQ153" i="4"/>
  <c r="CR153" i="4"/>
  <c r="CS153" i="4"/>
  <c r="CT153" i="4"/>
  <c r="CU153" i="4"/>
  <c r="CV153" i="4"/>
  <c r="CK154" i="4"/>
  <c r="CL154" i="4"/>
  <c r="CM154" i="4"/>
  <c r="CN154" i="4"/>
  <c r="CO154" i="4"/>
  <c r="CP154" i="4"/>
  <c r="CQ154" i="4"/>
  <c r="CR154" i="4"/>
  <c r="CS154" i="4"/>
  <c r="CT154" i="4"/>
  <c r="CU154" i="4"/>
  <c r="CV154" i="4"/>
  <c r="CK155" i="4"/>
  <c r="CL155" i="4"/>
  <c r="CM155" i="4"/>
  <c r="CN155" i="4"/>
  <c r="CO155" i="4"/>
  <c r="CP155" i="4"/>
  <c r="CQ155" i="4"/>
  <c r="CR155" i="4"/>
  <c r="CS155" i="4"/>
  <c r="CT155" i="4"/>
  <c r="CU155" i="4"/>
  <c r="CV155" i="4"/>
  <c r="CK156" i="4"/>
  <c r="CL156" i="4"/>
  <c r="CM156" i="4"/>
  <c r="CN156" i="4"/>
  <c r="CO156" i="4"/>
  <c r="CP156" i="4"/>
  <c r="CQ156" i="4"/>
  <c r="CR156" i="4"/>
  <c r="CS156" i="4"/>
  <c r="CT156" i="4"/>
  <c r="CU156" i="4"/>
  <c r="CV156" i="4"/>
  <c r="CK157" i="4"/>
  <c r="CL157" i="4"/>
  <c r="CM157" i="4"/>
  <c r="CN157" i="4"/>
  <c r="CO157" i="4"/>
  <c r="CP157" i="4"/>
  <c r="CQ157" i="4"/>
  <c r="CR157" i="4"/>
  <c r="CS157" i="4"/>
  <c r="CT157" i="4"/>
  <c r="CU157" i="4"/>
  <c r="CV157" i="4"/>
  <c r="CK158" i="4"/>
  <c r="CL158" i="4"/>
  <c r="CM158" i="4"/>
  <c r="CN158" i="4"/>
  <c r="CO158" i="4"/>
  <c r="CP158" i="4"/>
  <c r="CQ158" i="4"/>
  <c r="CR158" i="4"/>
  <c r="CS158" i="4"/>
  <c r="CT158" i="4"/>
  <c r="CU158" i="4"/>
  <c r="CV158" i="4"/>
  <c r="CK159" i="4"/>
  <c r="CL159" i="4"/>
  <c r="CM159" i="4"/>
  <c r="CN159" i="4"/>
  <c r="CO159" i="4"/>
  <c r="CP159" i="4"/>
  <c r="CQ159" i="4"/>
  <c r="CR159" i="4"/>
  <c r="CS159" i="4"/>
  <c r="CT159" i="4"/>
  <c r="CU159" i="4"/>
  <c r="CV159" i="4"/>
  <c r="CK160" i="4"/>
  <c r="CL160" i="4"/>
  <c r="CM160" i="4"/>
  <c r="CN160" i="4"/>
  <c r="CO160" i="4"/>
  <c r="CP160" i="4"/>
  <c r="CQ160" i="4"/>
  <c r="CR160" i="4"/>
  <c r="CS160" i="4"/>
  <c r="CT160" i="4"/>
  <c r="CU160" i="4"/>
  <c r="CV160" i="4"/>
  <c r="CK161" i="4"/>
  <c r="CL161" i="4"/>
  <c r="CM161" i="4"/>
  <c r="CN161" i="4"/>
  <c r="CO161" i="4"/>
  <c r="CP161" i="4"/>
  <c r="CQ161" i="4"/>
  <c r="CR161" i="4"/>
  <c r="CS161" i="4"/>
  <c r="CT161" i="4"/>
  <c r="CU161" i="4"/>
  <c r="CV161" i="4"/>
  <c r="CK162" i="4"/>
  <c r="CL162" i="4"/>
  <c r="CM162" i="4"/>
  <c r="CN162" i="4"/>
  <c r="CO162" i="4"/>
  <c r="CP162" i="4"/>
  <c r="CQ162" i="4"/>
  <c r="CR162" i="4"/>
  <c r="CS162" i="4"/>
  <c r="CT162" i="4"/>
  <c r="CU162" i="4"/>
  <c r="CV162" i="4"/>
  <c r="CK163" i="4"/>
  <c r="CL163" i="4"/>
  <c r="CM163" i="4"/>
  <c r="CN163" i="4"/>
  <c r="CO163" i="4"/>
  <c r="CP163" i="4"/>
  <c r="CQ163" i="4"/>
  <c r="CR163" i="4"/>
  <c r="CS163" i="4"/>
  <c r="CT163" i="4"/>
  <c r="CU163" i="4"/>
  <c r="CV163" i="4"/>
  <c r="CK164" i="4"/>
  <c r="CL164" i="4"/>
  <c r="CM164" i="4"/>
  <c r="CN164" i="4"/>
  <c r="CO164" i="4"/>
  <c r="CP164" i="4"/>
  <c r="CQ164" i="4"/>
  <c r="CR164" i="4"/>
  <c r="CS164" i="4"/>
  <c r="CT164" i="4"/>
  <c r="CU164" i="4"/>
  <c r="CV164" i="4"/>
  <c r="CK165" i="4"/>
  <c r="CL165" i="4"/>
  <c r="CM165" i="4"/>
  <c r="CN165" i="4"/>
  <c r="CO165" i="4"/>
  <c r="CP165" i="4"/>
  <c r="CQ165" i="4"/>
  <c r="CR165" i="4"/>
  <c r="CS165" i="4"/>
  <c r="CT165" i="4"/>
  <c r="CU165" i="4"/>
  <c r="CV165" i="4"/>
  <c r="CK166" i="4"/>
  <c r="CL166" i="4"/>
  <c r="CM166" i="4"/>
  <c r="CN166" i="4"/>
  <c r="CO166" i="4"/>
  <c r="CP166" i="4"/>
  <c r="CQ166" i="4"/>
  <c r="CR166" i="4"/>
  <c r="CS166" i="4"/>
  <c r="CT166" i="4"/>
  <c r="CU166" i="4"/>
  <c r="CV166" i="4"/>
  <c r="CK167" i="4"/>
  <c r="CL167" i="4"/>
  <c r="CM167" i="4"/>
  <c r="CN167" i="4"/>
  <c r="CO167" i="4"/>
  <c r="CP167" i="4"/>
  <c r="CQ167" i="4"/>
  <c r="CR167" i="4"/>
  <c r="CS167" i="4"/>
  <c r="CT167" i="4"/>
  <c r="CU167" i="4"/>
  <c r="CV167" i="4"/>
  <c r="CK168" i="4"/>
  <c r="CL168" i="4"/>
  <c r="CM168" i="4"/>
  <c r="CN168" i="4"/>
  <c r="CO168" i="4"/>
  <c r="CP168" i="4"/>
  <c r="CQ168" i="4"/>
  <c r="CR168" i="4"/>
  <c r="CS168" i="4"/>
  <c r="CT168" i="4"/>
  <c r="CU168" i="4"/>
  <c r="CV168" i="4"/>
  <c r="CK169" i="4"/>
  <c r="CL169" i="4"/>
  <c r="CM169" i="4"/>
  <c r="CN169" i="4"/>
  <c r="CO169" i="4"/>
  <c r="CP169" i="4"/>
  <c r="CQ169" i="4"/>
  <c r="CR169" i="4"/>
  <c r="CS169" i="4"/>
  <c r="CT169" i="4"/>
  <c r="CU169" i="4"/>
  <c r="CV169" i="4"/>
  <c r="CK170" i="4"/>
  <c r="CL170" i="4"/>
  <c r="CM170" i="4"/>
  <c r="CN170" i="4"/>
  <c r="CO170" i="4"/>
  <c r="CP170" i="4"/>
  <c r="CQ170" i="4"/>
  <c r="CR170" i="4"/>
  <c r="CS170" i="4"/>
  <c r="CT170" i="4"/>
  <c r="CU170" i="4"/>
  <c r="CV170" i="4"/>
  <c r="CK171" i="4"/>
  <c r="CL171" i="4"/>
  <c r="CM171" i="4"/>
  <c r="CN171" i="4"/>
  <c r="CO171" i="4"/>
  <c r="CP171" i="4"/>
  <c r="CQ171" i="4"/>
  <c r="CR171" i="4"/>
  <c r="CS171" i="4"/>
  <c r="CT171" i="4"/>
  <c r="CU171" i="4"/>
  <c r="CV171" i="4"/>
  <c r="CK172" i="4"/>
  <c r="CL172" i="4"/>
  <c r="CM172" i="4"/>
  <c r="CN172" i="4"/>
  <c r="CO172" i="4"/>
  <c r="CP172" i="4"/>
  <c r="CQ172" i="4"/>
  <c r="CR172" i="4"/>
  <c r="CS172" i="4"/>
  <c r="CT172" i="4"/>
  <c r="CU172" i="4"/>
  <c r="CV172" i="4"/>
  <c r="CK173" i="4"/>
  <c r="CL173" i="4"/>
  <c r="CM173" i="4"/>
  <c r="CN173" i="4"/>
  <c r="CO173" i="4"/>
  <c r="CP173" i="4"/>
  <c r="CQ173" i="4"/>
  <c r="CR173" i="4"/>
  <c r="CS173" i="4"/>
  <c r="CT173" i="4"/>
  <c r="CU173" i="4"/>
  <c r="CV173" i="4"/>
  <c r="CK174" i="4"/>
  <c r="CL174" i="4"/>
  <c r="CM174" i="4"/>
  <c r="CN174" i="4"/>
  <c r="CO174" i="4"/>
  <c r="CP174" i="4"/>
  <c r="CQ174" i="4"/>
  <c r="CR174" i="4"/>
  <c r="CS174" i="4"/>
  <c r="CT174" i="4"/>
  <c r="CU174" i="4"/>
  <c r="CV174" i="4"/>
  <c r="CK175" i="4"/>
  <c r="CL175" i="4"/>
  <c r="CM175" i="4"/>
  <c r="CN175" i="4"/>
  <c r="CO175" i="4"/>
  <c r="CP175" i="4"/>
  <c r="CQ175" i="4"/>
  <c r="CR175" i="4"/>
  <c r="CS175" i="4"/>
  <c r="CT175" i="4"/>
  <c r="CU175" i="4"/>
  <c r="CV175" i="4"/>
  <c r="CK176" i="4"/>
  <c r="CL176" i="4"/>
  <c r="CM176" i="4"/>
  <c r="CN176" i="4"/>
  <c r="CO176" i="4"/>
  <c r="CP176" i="4"/>
  <c r="CQ176" i="4"/>
  <c r="CR176" i="4"/>
  <c r="CS176" i="4"/>
  <c r="CT176" i="4"/>
  <c r="CU176" i="4"/>
  <c r="CV176" i="4"/>
  <c r="CK177" i="4"/>
  <c r="CL177" i="4"/>
  <c r="CM177" i="4"/>
  <c r="CN177" i="4"/>
  <c r="CO177" i="4"/>
  <c r="CP177" i="4"/>
  <c r="CQ177" i="4"/>
  <c r="CR177" i="4"/>
  <c r="CS177" i="4"/>
  <c r="CT177" i="4"/>
  <c r="CU177" i="4"/>
  <c r="CV177" i="4"/>
  <c r="CK178" i="4"/>
  <c r="CL178" i="4"/>
  <c r="CM178" i="4"/>
  <c r="CN178" i="4"/>
  <c r="CO178" i="4"/>
  <c r="CP178" i="4"/>
  <c r="CQ178" i="4"/>
  <c r="CR178" i="4"/>
  <c r="CS178" i="4"/>
  <c r="CT178" i="4"/>
  <c r="CU178" i="4"/>
  <c r="CV178" i="4"/>
  <c r="CK179" i="4"/>
  <c r="CL179" i="4"/>
  <c r="CM179" i="4"/>
  <c r="CN179" i="4"/>
  <c r="CO179" i="4"/>
  <c r="CP179" i="4"/>
  <c r="CQ179" i="4"/>
  <c r="CR179" i="4"/>
  <c r="CS179" i="4"/>
  <c r="CT179" i="4"/>
  <c r="CU179" i="4"/>
  <c r="CV179" i="4"/>
  <c r="CK180" i="4"/>
  <c r="CL180" i="4"/>
  <c r="CM180" i="4"/>
  <c r="CN180" i="4"/>
  <c r="CO180" i="4"/>
  <c r="CP180" i="4"/>
  <c r="CQ180" i="4"/>
  <c r="CR180" i="4"/>
  <c r="CS180" i="4"/>
  <c r="CT180" i="4"/>
  <c r="CU180" i="4"/>
  <c r="CV180" i="4"/>
  <c r="CK181" i="4"/>
  <c r="CL181" i="4"/>
  <c r="CM181" i="4"/>
  <c r="CN181" i="4"/>
  <c r="CO181" i="4"/>
  <c r="CP181" i="4"/>
  <c r="CQ181" i="4"/>
  <c r="CR181" i="4"/>
  <c r="CS181" i="4"/>
  <c r="CT181" i="4"/>
  <c r="CU181" i="4"/>
  <c r="CV181" i="4"/>
  <c r="CK182" i="4"/>
  <c r="CL182" i="4"/>
  <c r="CM182" i="4"/>
  <c r="CN182" i="4"/>
  <c r="CO182" i="4"/>
  <c r="CP182" i="4"/>
  <c r="CQ182" i="4"/>
  <c r="CR182" i="4"/>
  <c r="CS182" i="4"/>
  <c r="CT182" i="4"/>
  <c r="CU182" i="4"/>
  <c r="CV182" i="4"/>
  <c r="CK183" i="4"/>
  <c r="CL183" i="4"/>
  <c r="CM183" i="4"/>
  <c r="CN183" i="4"/>
  <c r="CO183" i="4"/>
  <c r="CP183" i="4"/>
  <c r="CQ183" i="4"/>
  <c r="CR183" i="4"/>
  <c r="CS183" i="4"/>
  <c r="CT183" i="4"/>
  <c r="CU183" i="4"/>
  <c r="CV183" i="4"/>
  <c r="CK184" i="4"/>
  <c r="CL184" i="4"/>
  <c r="CM184" i="4"/>
  <c r="CN184" i="4"/>
  <c r="CO184" i="4"/>
  <c r="CP184" i="4"/>
  <c r="CQ184" i="4"/>
  <c r="CR184" i="4"/>
  <c r="CS184" i="4"/>
  <c r="CT184" i="4"/>
  <c r="CU184" i="4"/>
  <c r="CV184" i="4"/>
  <c r="CK185" i="4"/>
  <c r="CL185" i="4"/>
  <c r="CM185" i="4"/>
  <c r="CN185" i="4"/>
  <c r="CO185" i="4"/>
  <c r="CP185" i="4"/>
  <c r="CQ185" i="4"/>
  <c r="CR185" i="4"/>
  <c r="CS185" i="4"/>
  <c r="CT185" i="4"/>
  <c r="CU185" i="4"/>
  <c r="CV185" i="4"/>
  <c r="CK186" i="4"/>
  <c r="CL186" i="4"/>
  <c r="CM186" i="4"/>
  <c r="CN186" i="4"/>
  <c r="CO186" i="4"/>
  <c r="CP186" i="4"/>
  <c r="CQ186" i="4"/>
  <c r="CR186" i="4"/>
  <c r="CS186" i="4"/>
  <c r="CT186" i="4"/>
  <c r="CU186" i="4"/>
  <c r="CV186" i="4"/>
  <c r="CK187" i="4"/>
  <c r="CL187" i="4"/>
  <c r="CM187" i="4"/>
  <c r="CN187" i="4"/>
  <c r="CO187" i="4"/>
  <c r="CP187" i="4"/>
  <c r="CQ187" i="4"/>
  <c r="CR187" i="4"/>
  <c r="CS187" i="4"/>
  <c r="CT187" i="4"/>
  <c r="CU187" i="4"/>
  <c r="CV187" i="4"/>
  <c r="CK188" i="4"/>
  <c r="CL188" i="4"/>
  <c r="CM188" i="4"/>
  <c r="CN188" i="4"/>
  <c r="CO188" i="4"/>
  <c r="CP188" i="4"/>
  <c r="CQ188" i="4"/>
  <c r="CR188" i="4"/>
  <c r="CS188" i="4"/>
  <c r="CT188" i="4"/>
  <c r="CU188" i="4"/>
  <c r="CV188" i="4"/>
  <c r="CK189" i="4"/>
  <c r="CL189" i="4"/>
  <c r="CM189" i="4"/>
  <c r="CN189" i="4"/>
  <c r="CO189" i="4"/>
  <c r="CP189" i="4"/>
  <c r="CQ189" i="4"/>
  <c r="CR189" i="4"/>
  <c r="CS189" i="4"/>
  <c r="CT189" i="4"/>
  <c r="CU189" i="4"/>
  <c r="CV189" i="4"/>
  <c r="CK190" i="4"/>
  <c r="CL190" i="4"/>
  <c r="CM190" i="4"/>
  <c r="CN190" i="4"/>
  <c r="CO190" i="4"/>
  <c r="CP190" i="4"/>
  <c r="CQ190" i="4"/>
  <c r="CR190" i="4"/>
  <c r="CS190" i="4"/>
  <c r="CT190" i="4"/>
  <c r="CU190" i="4"/>
  <c r="CV190" i="4"/>
  <c r="CK191" i="4"/>
  <c r="CL191" i="4"/>
  <c r="CM191" i="4"/>
  <c r="CN191" i="4"/>
  <c r="CO191" i="4"/>
  <c r="CP191" i="4"/>
  <c r="CQ191" i="4"/>
  <c r="CR191" i="4"/>
  <c r="CS191" i="4"/>
  <c r="CT191" i="4"/>
  <c r="CU191" i="4"/>
  <c r="CV191" i="4"/>
  <c r="CK192" i="4"/>
  <c r="CL192" i="4"/>
  <c r="CM192" i="4"/>
  <c r="CN192" i="4"/>
  <c r="CO192" i="4"/>
  <c r="CP192" i="4"/>
  <c r="CQ192" i="4"/>
  <c r="CR192" i="4"/>
  <c r="CS192" i="4"/>
  <c r="CT192" i="4"/>
  <c r="CU192" i="4"/>
  <c r="CV192" i="4"/>
  <c r="CK193" i="4"/>
  <c r="CL193" i="4"/>
  <c r="CM193" i="4"/>
  <c r="CN193" i="4"/>
  <c r="CO193" i="4"/>
  <c r="CP193" i="4"/>
  <c r="CQ193" i="4"/>
  <c r="CR193" i="4"/>
  <c r="CS193" i="4"/>
  <c r="CT193" i="4"/>
  <c r="CU193" i="4"/>
  <c r="CV193" i="4"/>
  <c r="CJ187" i="4"/>
  <c r="CJ188" i="4"/>
  <c r="CJ189" i="4"/>
  <c r="O83" i="7"/>
  <c r="O84" i="7"/>
  <c r="O85" i="7"/>
  <c r="O86" i="7"/>
  <c r="O87" i="7"/>
  <c r="O88" i="7"/>
  <c r="O89" i="7"/>
  <c r="O90" i="7"/>
  <c r="O91" i="7"/>
  <c r="O92" i="7"/>
  <c r="O93" i="7"/>
  <c r="O94" i="7"/>
  <c r="B93" i="8"/>
  <c r="A93" i="8" s="1"/>
  <c r="B94" i="8"/>
  <c r="A94" i="8" s="1"/>
  <c r="B95" i="8"/>
  <c r="A95" i="8" s="1"/>
  <c r="B96" i="8"/>
  <c r="A96" i="8" s="1"/>
  <c r="B97" i="8"/>
  <c r="A97" i="8" s="1"/>
  <c r="B98" i="8"/>
  <c r="A98" i="8" s="1"/>
  <c r="B99" i="8"/>
  <c r="A99" i="8" s="1"/>
  <c r="B100" i="8"/>
  <c r="A100" i="8" s="1"/>
  <c r="B101" i="8"/>
  <c r="A101" i="8" s="1"/>
  <c r="B102" i="8"/>
  <c r="A102" i="8" s="1"/>
  <c r="B103" i="8"/>
  <c r="A103" i="8" s="1"/>
  <c r="B104" i="8"/>
  <c r="A104" i="8" s="1"/>
  <c r="B17" i="8"/>
  <c r="A17" i="8" s="1"/>
  <c r="CK194" i="4"/>
  <c r="CL194" i="4"/>
  <c r="CM194" i="4"/>
  <c r="CN194" i="4"/>
  <c r="CO194" i="4"/>
  <c r="CP194" i="4"/>
  <c r="CQ194" i="4"/>
  <c r="CR194" i="4"/>
  <c r="CS194" i="4"/>
  <c r="CT194" i="4"/>
  <c r="CU194" i="4"/>
  <c r="CV194" i="4"/>
  <c r="CK49" i="16" l="1"/>
  <c r="CY49" i="16"/>
  <c r="BX49" i="16"/>
  <c r="CL49" i="16"/>
  <c r="CZ49" i="16"/>
  <c r="CM49" i="16"/>
  <c r="DA49" i="16"/>
  <c r="CN49" i="16"/>
  <c r="DB49" i="16"/>
  <c r="CW49" i="16"/>
  <c r="DC49" i="16"/>
  <c r="DD49" i="16"/>
  <c r="DE49" i="16"/>
  <c r="DF49" i="16"/>
  <c r="CQ49" i="16"/>
  <c r="CS49" i="16"/>
  <c r="CT49" i="16"/>
  <c r="CU49" i="16"/>
  <c r="CV49" i="16"/>
  <c r="DG49" i="16"/>
  <c r="CX49" i="16"/>
  <c r="B50" i="16"/>
  <c r="CP49" i="16"/>
  <c r="CR49" i="16"/>
  <c r="DH49" i="16"/>
  <c r="CO49" i="16"/>
  <c r="B61" i="20"/>
  <c r="CK50" i="16" l="1"/>
  <c r="CY50" i="16"/>
  <c r="BX50" i="16"/>
  <c r="CL50" i="16"/>
  <c r="CZ50" i="16"/>
  <c r="CM50" i="16"/>
  <c r="DA50" i="16"/>
  <c r="CN50" i="16"/>
  <c r="DB50" i="16"/>
  <c r="DE50" i="16"/>
  <c r="CO50" i="16"/>
  <c r="CP50" i="16"/>
  <c r="DH50" i="16"/>
  <c r="CR50" i="16"/>
  <c r="CS50" i="16"/>
  <c r="DC50" i="16"/>
  <c r="DG50" i="16"/>
  <c r="B51" i="16"/>
  <c r="CQ50" i="16"/>
  <c r="CV50" i="16"/>
  <c r="DD50" i="16"/>
  <c r="CT50" i="16"/>
  <c r="DF50" i="16"/>
  <c r="CU50" i="16"/>
  <c r="CX50" i="16"/>
  <c r="CW50" i="16"/>
  <c r="B62" i="20"/>
  <c r="AI4" i="21"/>
  <c r="AI5" i="21"/>
  <c r="CK51" i="16" l="1"/>
  <c r="CY51" i="16"/>
  <c r="BX51" i="16"/>
  <c r="CL51" i="16"/>
  <c r="CZ51" i="16"/>
  <c r="CM51" i="16"/>
  <c r="DA51" i="16"/>
  <c r="DB51" i="16"/>
  <c r="CN51" i="16"/>
  <c r="DE51" i="16"/>
  <c r="DG51" i="16"/>
  <c r="CO51" i="16"/>
  <c r="DH51" i="16"/>
  <c r="CU51" i="16"/>
  <c r="DC51" i="16"/>
  <c r="DD51" i="16"/>
  <c r="DF51" i="16"/>
  <c r="CW51" i="16"/>
  <c r="CQ51" i="16"/>
  <c r="CV51" i="16"/>
  <c r="CX51" i="16"/>
  <c r="B52" i="16"/>
  <c r="CP51" i="16"/>
  <c r="CR51" i="16"/>
  <c r="CS51" i="16"/>
  <c r="CT51" i="16"/>
  <c r="B63" i="20"/>
  <c r="L192" i="17"/>
  <c r="L180" i="4"/>
  <c r="L24" i="4"/>
  <c r="L25" i="16" s="1"/>
  <c r="L25" i="4"/>
  <c r="L26" i="16" s="1"/>
  <c r="L26" i="4"/>
  <c r="L27" i="16" s="1"/>
  <c r="L27" i="4"/>
  <c r="L28" i="16" s="1"/>
  <c r="L28" i="4"/>
  <c r="L29" i="16" s="1"/>
  <c r="L29" i="4"/>
  <c r="L30" i="16" s="1"/>
  <c r="L30" i="4"/>
  <c r="L31" i="16" s="1"/>
  <c r="L31" i="4"/>
  <c r="L32" i="16" s="1"/>
  <c r="L32" i="4"/>
  <c r="L33" i="16" s="1"/>
  <c r="L33" i="4"/>
  <c r="L34" i="16" s="1"/>
  <c r="L34" i="4"/>
  <c r="L35" i="16" s="1"/>
  <c r="L35" i="4"/>
  <c r="L36" i="16" s="1"/>
  <c r="L36" i="4"/>
  <c r="L37" i="16" s="1"/>
  <c r="L37" i="4"/>
  <c r="L38" i="16" s="1"/>
  <c r="L38" i="4"/>
  <c r="L39" i="16" s="1"/>
  <c r="L39" i="4"/>
  <c r="L40" i="16" s="1"/>
  <c r="L40" i="4"/>
  <c r="L41" i="16" s="1"/>
  <c r="L41" i="4"/>
  <c r="L42" i="16" s="1"/>
  <c r="L42" i="4"/>
  <c r="L43" i="16" s="1"/>
  <c r="L43" i="4"/>
  <c r="L44" i="16" s="1"/>
  <c r="L44" i="4"/>
  <c r="L45" i="16" s="1"/>
  <c r="L45" i="4"/>
  <c r="L46" i="16" s="1"/>
  <c r="L46" i="4"/>
  <c r="L47" i="16" s="1"/>
  <c r="L47" i="4"/>
  <c r="L48" i="16" s="1"/>
  <c r="L48" i="4"/>
  <c r="L49" i="16" s="1"/>
  <c r="L49" i="4"/>
  <c r="L50" i="16" s="1"/>
  <c r="L50" i="4"/>
  <c r="L51" i="16" s="1"/>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1" i="4"/>
  <c r="L182" i="4"/>
  <c r="L183" i="4"/>
  <c r="L184" i="4"/>
  <c r="L185" i="4"/>
  <c r="L186" i="4"/>
  <c r="L187" i="4"/>
  <c r="L188" i="4"/>
  <c r="L189" i="4"/>
  <c r="L190" i="4"/>
  <c r="L191" i="4"/>
  <c r="L8" i="4"/>
  <c r="L9" i="16" s="1"/>
  <c r="K6" i="4"/>
  <c r="K7" i="16" s="1"/>
  <c r="L5" i="4"/>
  <c r="L4" i="4"/>
  <c r="L6" i="4"/>
  <c r="L7" i="16" s="1"/>
  <c r="L7" i="4"/>
  <c r="L8" i="16" s="1"/>
  <c r="L9" i="4"/>
  <c r="L10" i="16" s="1"/>
  <c r="L10" i="4"/>
  <c r="L11" i="16" s="1"/>
  <c r="L11" i="4"/>
  <c r="L12" i="16" s="1"/>
  <c r="L12" i="4"/>
  <c r="L13" i="16" s="1"/>
  <c r="L13" i="4"/>
  <c r="L14" i="16" s="1"/>
  <c r="L14" i="4"/>
  <c r="L15" i="16" s="1"/>
  <c r="L15" i="4"/>
  <c r="L16" i="16" s="1"/>
  <c r="L16" i="4"/>
  <c r="L17" i="16" s="1"/>
  <c r="L17" i="4"/>
  <c r="L18" i="16" s="1"/>
  <c r="L18" i="4"/>
  <c r="L19" i="16" s="1"/>
  <c r="L19" i="4"/>
  <c r="L20" i="16" s="1"/>
  <c r="L20" i="4"/>
  <c r="L21" i="16" s="1"/>
  <c r="L21" i="4"/>
  <c r="L22" i="16" s="1"/>
  <c r="L22" i="4"/>
  <c r="L23" i="16" s="1"/>
  <c r="L23" i="4"/>
  <c r="L24" i="16" s="1"/>
  <c r="L3" i="4"/>
  <c r="CK52" i="16" l="1"/>
  <c r="CY52" i="16"/>
  <c r="BX52" i="16"/>
  <c r="CL52" i="16"/>
  <c r="CZ52" i="16"/>
  <c r="CM52" i="16"/>
  <c r="DA52" i="16"/>
  <c r="CU52" i="16"/>
  <c r="CX52" i="16"/>
  <c r="CW52" i="16"/>
  <c r="DB52" i="16"/>
  <c r="CS52" i="16"/>
  <c r="CT52" i="16"/>
  <c r="CV52" i="16"/>
  <c r="DC52" i="16"/>
  <c r="DE52" i="16"/>
  <c r="L52" i="16"/>
  <c r="CO52" i="16"/>
  <c r="DH52" i="16"/>
  <c r="B53" i="16"/>
  <c r="CQ52" i="16"/>
  <c r="CR52" i="16"/>
  <c r="DD52" i="16"/>
  <c r="DG52" i="16"/>
  <c r="DF52" i="16"/>
  <c r="CN52" i="16"/>
  <c r="CP52" i="16"/>
  <c r="B64" i="20"/>
  <c r="AG192" i="18"/>
  <c r="AL192" i="18" s="1"/>
  <c r="AM192" i="18" s="1"/>
  <c r="CK53" i="16" l="1"/>
  <c r="CY53" i="16"/>
  <c r="CM53" i="16"/>
  <c r="DA53" i="16"/>
  <c r="CL53" i="16"/>
  <c r="DC53" i="16"/>
  <c r="CX53" i="16"/>
  <c r="L53" i="16"/>
  <c r="CZ53" i="16"/>
  <c r="CS53" i="16"/>
  <c r="CT53" i="16"/>
  <c r="CU53" i="16"/>
  <c r="CV53" i="16"/>
  <c r="DB53" i="16"/>
  <c r="DD53" i="16"/>
  <c r="BX53" i="16"/>
  <c r="DG53" i="16"/>
  <c r="B54" i="16"/>
  <c r="CN53" i="16"/>
  <c r="CO53" i="16"/>
  <c r="CP53" i="16"/>
  <c r="CQ53" i="16"/>
  <c r="CW53" i="16"/>
  <c r="DF53" i="16"/>
  <c r="DH53" i="16"/>
  <c r="CR53" i="16"/>
  <c r="DE53" i="16"/>
  <c r="B65" i="20"/>
  <c r="B6" i="8"/>
  <c r="B7" i="8"/>
  <c r="B8" i="8"/>
  <c r="B9" i="8"/>
  <c r="B10" i="8"/>
  <c r="B11" i="8"/>
  <c r="B12" i="8"/>
  <c r="B13" i="8"/>
  <c r="A13" i="8" s="1"/>
  <c r="B14" i="8"/>
  <c r="B15" i="8"/>
  <c r="B16" i="8"/>
  <c r="B18" i="8"/>
  <c r="B19" i="8"/>
  <c r="B20" i="8"/>
  <c r="B21" i="8"/>
  <c r="B22" i="8"/>
  <c r="B23" i="8"/>
  <c r="B24" i="8"/>
  <c r="B25" i="8"/>
  <c r="B26" i="8"/>
  <c r="B27" i="8"/>
  <c r="B28" i="8"/>
  <c r="B29" i="8"/>
  <c r="B30" i="8"/>
  <c r="B31" i="8"/>
  <c r="B32" i="8"/>
  <c r="B33" i="8"/>
  <c r="B34" i="8"/>
  <c r="B35" i="8"/>
  <c r="B36" i="8"/>
  <c r="B37" i="8"/>
  <c r="B38" i="8"/>
  <c r="B39" i="8"/>
  <c r="B40" i="8"/>
  <c r="B41" i="8"/>
  <c r="B42" i="8"/>
  <c r="B43" i="8"/>
  <c r="B44" i="8"/>
  <c r="A44" i="8" s="1"/>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A80" i="8" s="1"/>
  <c r="B81" i="8"/>
  <c r="B82" i="8"/>
  <c r="B83" i="8"/>
  <c r="B84" i="8"/>
  <c r="B85" i="8"/>
  <c r="B86" i="8"/>
  <c r="B87" i="8"/>
  <c r="B88" i="8"/>
  <c r="B89" i="8"/>
  <c r="B90" i="8"/>
  <c r="B91" i="8"/>
  <c r="B92" i="8"/>
  <c r="B5" i="8"/>
  <c r="CK54" i="16" l="1"/>
  <c r="CY54" i="16"/>
  <c r="CM54" i="16"/>
  <c r="DA54" i="16"/>
  <c r="BX54" i="16"/>
  <c r="CO54" i="16"/>
  <c r="DE54" i="16"/>
  <c r="CS54" i="16"/>
  <c r="B55" i="16"/>
  <c r="CT54" i="16"/>
  <c r="DD54" i="16"/>
  <c r="DF54" i="16"/>
  <c r="CL54" i="16"/>
  <c r="DG54" i="16"/>
  <c r="L54" i="16"/>
  <c r="CN54" i="16"/>
  <c r="DH54" i="16"/>
  <c r="CQ54" i="16"/>
  <c r="CR54" i="16"/>
  <c r="CW54" i="16"/>
  <c r="CV54" i="16"/>
  <c r="CX54" i="16"/>
  <c r="CZ54" i="16"/>
  <c r="DB54" i="16"/>
  <c r="CP54" i="16"/>
  <c r="CU54" i="16"/>
  <c r="DC54" i="16"/>
  <c r="B66" i="20"/>
  <c r="CR197" i="4"/>
  <c r="CD197" i="4"/>
  <c r="AM197" i="4"/>
  <c r="Y197" i="4"/>
  <c r="J197" i="4"/>
  <c r="BA197" i="4"/>
  <c r="AL197" i="4"/>
  <c r="CQ197" i="4"/>
  <c r="CC197" i="4"/>
  <c r="CP197" i="4"/>
  <c r="CB197" i="4"/>
  <c r="AZ197" i="4"/>
  <c r="AK197" i="4"/>
  <c r="H197" i="4"/>
  <c r="AY197" i="4"/>
  <c r="AJ197" i="4"/>
  <c r="U197" i="4"/>
  <c r="G197" i="4"/>
  <c r="AI197" i="4"/>
  <c r="T197" i="4"/>
  <c r="F197" i="4"/>
  <c r="AW197" i="4"/>
  <c r="AH197" i="4"/>
  <c r="CO197" i="4"/>
  <c r="CA197" i="4"/>
  <c r="E197" i="4"/>
  <c r="D197" i="4"/>
  <c r="AP197" i="4"/>
  <c r="CT197" i="4"/>
  <c r="AO197" i="4"/>
  <c r="CS197" i="4"/>
  <c r="K197" i="4"/>
  <c r="CN197" i="4"/>
  <c r="BZ197" i="4"/>
  <c r="AX197" i="4"/>
  <c r="S197" i="4"/>
  <c r="AV197" i="4"/>
  <c r="O197" i="4"/>
  <c r="BR197" i="4"/>
  <c r="L197" i="4"/>
  <c r="I197" i="4"/>
  <c r="C197" i="4"/>
  <c r="CM197" i="4"/>
  <c r="BY197" i="4"/>
  <c r="CL197" i="4"/>
  <c r="BX197" i="4"/>
  <c r="AG197" i="4"/>
  <c r="CF197" i="4"/>
  <c r="CY197" i="4"/>
  <c r="CK197" i="4"/>
  <c r="BW197" i="4"/>
  <c r="AF197" i="4"/>
  <c r="AR197" i="4"/>
  <c r="AD197" i="4"/>
  <c r="N197" i="4"/>
  <c r="AB197" i="4"/>
  <c r="CE197" i="4"/>
  <c r="Z197" i="4"/>
  <c r="X197" i="4"/>
  <c r="CX197" i="4"/>
  <c r="CJ197" i="4"/>
  <c r="BV197" i="4"/>
  <c r="AS197" i="4"/>
  <c r="AE197" i="4"/>
  <c r="P197" i="4"/>
  <c r="CW197" i="4"/>
  <c r="CI197" i="4"/>
  <c r="BU197" i="4"/>
  <c r="M197" i="4"/>
  <c r="AA197" i="4"/>
  <c r="AN197" i="4"/>
  <c r="CV197" i="4"/>
  <c r="CH197" i="4"/>
  <c r="BT197" i="4"/>
  <c r="AQ197" i="4"/>
  <c r="AC197" i="4"/>
  <c r="CU197" i="4"/>
  <c r="CG197" i="4"/>
  <c r="BS197" i="4"/>
  <c r="BE197" i="4"/>
  <c r="C196" i="4"/>
  <c r="CM196" i="4"/>
  <c r="BY196" i="4"/>
  <c r="AW196" i="4"/>
  <c r="AF196" i="4"/>
  <c r="D196" i="4"/>
  <c r="CI196" i="4"/>
  <c r="AB196" i="4"/>
  <c r="CH196" i="4"/>
  <c r="M196" i="4"/>
  <c r="BS196" i="4"/>
  <c r="BR196" i="4"/>
  <c r="K196" i="4"/>
  <c r="CB196" i="4"/>
  <c r="AY196" i="4"/>
  <c r="BZ196" i="4"/>
  <c r="AX196" i="4"/>
  <c r="CL196" i="4"/>
  <c r="BX196" i="4"/>
  <c r="AS196" i="4"/>
  <c r="AE196" i="4"/>
  <c r="BU196" i="4"/>
  <c r="AP196" i="4"/>
  <c r="BT196" i="4"/>
  <c r="BE196" i="4"/>
  <c r="CF196" i="4"/>
  <c r="AI196" i="4"/>
  <c r="CN196" i="4"/>
  <c r="S196" i="4"/>
  <c r="CY196" i="4"/>
  <c r="CK196" i="4"/>
  <c r="BW196" i="4"/>
  <c r="AR196" i="4"/>
  <c r="AD196" i="4"/>
  <c r="P196" i="4"/>
  <c r="N196" i="4"/>
  <c r="AO196" i="4"/>
  <c r="CG196" i="4"/>
  <c r="AN196" i="4"/>
  <c r="L196" i="4"/>
  <c r="CT196" i="4"/>
  <c r="Y196" i="4"/>
  <c r="AZ196" i="4"/>
  <c r="G196" i="4"/>
  <c r="CA196" i="4"/>
  <c r="T196" i="4"/>
  <c r="F196" i="4"/>
  <c r="E196" i="4"/>
  <c r="CX196" i="4"/>
  <c r="CJ196" i="4"/>
  <c r="BV196" i="4"/>
  <c r="AQ196" i="4"/>
  <c r="AC196" i="4"/>
  <c r="O196" i="4"/>
  <c r="CW196" i="4"/>
  <c r="CV196" i="4"/>
  <c r="AA196" i="4"/>
  <c r="CU196" i="4"/>
  <c r="Z196" i="4"/>
  <c r="AM196" i="4"/>
  <c r="CS196" i="4"/>
  <c r="CE196" i="4"/>
  <c r="AL196" i="4"/>
  <c r="X196" i="4"/>
  <c r="J196" i="4"/>
  <c r="CP196" i="4"/>
  <c r="U196" i="4"/>
  <c r="CR196" i="4"/>
  <c r="CD196" i="4"/>
  <c r="AK196" i="4"/>
  <c r="I196" i="4"/>
  <c r="CQ196" i="4"/>
  <c r="CC196" i="4"/>
  <c r="BA196" i="4"/>
  <c r="AJ196" i="4"/>
  <c r="H196" i="4"/>
  <c r="AH196" i="4"/>
  <c r="AG196" i="4"/>
  <c r="AV196" i="4"/>
  <c r="CO196" i="4"/>
  <c r="CX195" i="4"/>
  <c r="CS195" i="4"/>
  <c r="AM195" i="4"/>
  <c r="Y195" i="4"/>
  <c r="J195" i="4"/>
  <c r="U195" i="4"/>
  <c r="CY195" i="4"/>
  <c r="CR195" i="4"/>
  <c r="X195" i="4"/>
  <c r="CQ195" i="4"/>
  <c r="CP195" i="4"/>
  <c r="G195" i="4"/>
  <c r="CN195" i="4"/>
  <c r="CM195" i="4"/>
  <c r="CL195" i="4"/>
  <c r="AO195" i="4"/>
  <c r="CW195" i="4"/>
  <c r="CT195" i="4"/>
  <c r="AN195" i="4"/>
  <c r="Z195" i="4"/>
  <c r="CO195" i="4"/>
  <c r="AI195" i="4"/>
  <c r="T195" i="4"/>
  <c r="AA195" i="4"/>
  <c r="CK195" i="4"/>
  <c r="CU195" i="4"/>
  <c r="CV195" i="4"/>
  <c r="S195" i="4"/>
  <c r="AO194" i="4"/>
  <c r="Y194" i="4"/>
  <c r="AM194" i="4"/>
  <c r="J194" i="4"/>
  <c r="AD194" i="4"/>
  <c r="Z194" i="4"/>
  <c r="AN194" i="4"/>
  <c r="X194" i="4"/>
  <c r="AI194" i="4"/>
  <c r="T194" i="4"/>
  <c r="U194" i="4"/>
  <c r="G194" i="4"/>
  <c r="S194" i="4"/>
  <c r="CK55" i="16" l="1"/>
  <c r="CY55" i="16"/>
  <c r="CM55" i="16"/>
  <c r="DA55" i="16"/>
  <c r="CQ55" i="16"/>
  <c r="DG55" i="16"/>
  <c r="CL55" i="16"/>
  <c r="DD55" i="16"/>
  <c r="CN55" i="16"/>
  <c r="DE55" i="16"/>
  <c r="CU55" i="16"/>
  <c r="CV55" i="16"/>
  <c r="CW55" i="16"/>
  <c r="CX55" i="16"/>
  <c r="DB55" i="16"/>
  <c r="CZ55" i="16"/>
  <c r="L55" i="16"/>
  <c r="BX55" i="16"/>
  <c r="DH55" i="16"/>
  <c r="DF55" i="16"/>
  <c r="B56" i="16"/>
  <c r="CP55" i="16"/>
  <c r="CS55" i="16"/>
  <c r="CO55" i="16"/>
  <c r="DC55" i="16"/>
  <c r="CR55" i="16"/>
  <c r="CT55" i="16"/>
  <c r="B67" i="20"/>
  <c r="AT197" i="4"/>
  <c r="AU197" i="4"/>
  <c r="V197" i="4"/>
  <c r="W197" i="4"/>
  <c r="Q197" i="4"/>
  <c r="R197" i="4"/>
  <c r="Q196" i="4"/>
  <c r="R196" i="4"/>
  <c r="W196" i="4"/>
  <c r="V196" i="4"/>
  <c r="AT196" i="4"/>
  <c r="AU196" i="4"/>
  <c r="V195" i="4"/>
  <c r="W195" i="4"/>
  <c r="R195" i="4"/>
  <c r="Q195" i="4"/>
  <c r="Q194" i="4"/>
  <c r="R194" i="4"/>
  <c r="V194" i="4"/>
  <c r="W194" i="4"/>
  <c r="CJ4" i="4"/>
  <c r="CJ5" i="4"/>
  <c r="CJ6" i="4"/>
  <c r="CJ7" i="16" s="1"/>
  <c r="CJ7" i="4"/>
  <c r="CJ8" i="16" s="1"/>
  <c r="CJ8" i="4"/>
  <c r="CJ9" i="16" s="1"/>
  <c r="CJ9" i="4"/>
  <c r="CJ10" i="16" s="1"/>
  <c r="CJ10" i="4"/>
  <c r="CJ11" i="16" s="1"/>
  <c r="CJ11" i="4"/>
  <c r="CJ12" i="16" s="1"/>
  <c r="CJ12" i="4"/>
  <c r="CJ13" i="16" s="1"/>
  <c r="CJ13" i="4"/>
  <c r="CJ14" i="16" s="1"/>
  <c r="CJ14" i="4"/>
  <c r="CJ15" i="16" s="1"/>
  <c r="CJ15" i="4"/>
  <c r="CJ16" i="16" s="1"/>
  <c r="CJ16" i="4"/>
  <c r="CJ17" i="16" s="1"/>
  <c r="CJ17" i="4"/>
  <c r="CJ18" i="16" s="1"/>
  <c r="CJ18" i="4"/>
  <c r="CJ19" i="16" s="1"/>
  <c r="CJ19" i="4"/>
  <c r="CJ20" i="16" s="1"/>
  <c r="CJ20" i="4"/>
  <c r="CJ21" i="16" s="1"/>
  <c r="CJ21" i="4"/>
  <c r="CJ22" i="16" s="1"/>
  <c r="CJ22" i="4"/>
  <c r="CJ23" i="16" s="1"/>
  <c r="CJ23" i="4"/>
  <c r="CJ24" i="16" s="1"/>
  <c r="CJ24" i="4"/>
  <c r="CJ25" i="16" s="1"/>
  <c r="CJ25" i="4"/>
  <c r="CJ26" i="16" s="1"/>
  <c r="CJ26" i="4"/>
  <c r="CJ27" i="16" s="1"/>
  <c r="CJ27" i="4"/>
  <c r="CJ28" i="16" s="1"/>
  <c r="CJ28" i="4"/>
  <c r="CJ29" i="16" s="1"/>
  <c r="CJ29" i="4"/>
  <c r="CJ30" i="16" s="1"/>
  <c r="CJ30" i="4"/>
  <c r="CJ31" i="16" s="1"/>
  <c r="CJ31" i="4"/>
  <c r="CJ32" i="16" s="1"/>
  <c r="CJ32" i="4"/>
  <c r="CJ33" i="16" s="1"/>
  <c r="CJ33" i="4"/>
  <c r="CJ34" i="16" s="1"/>
  <c r="CJ34" i="4"/>
  <c r="CJ35" i="16" s="1"/>
  <c r="CJ35" i="4"/>
  <c r="CJ36" i="16" s="1"/>
  <c r="CJ36" i="4"/>
  <c r="CJ37" i="16" s="1"/>
  <c r="CJ37" i="4"/>
  <c r="CJ38" i="16" s="1"/>
  <c r="CJ38" i="4"/>
  <c r="CJ39" i="16" s="1"/>
  <c r="CJ39" i="4"/>
  <c r="CJ40" i="16" s="1"/>
  <c r="CJ40" i="4"/>
  <c r="CJ41" i="16" s="1"/>
  <c r="CJ41" i="4"/>
  <c r="CJ42" i="16" s="1"/>
  <c r="CJ42" i="4"/>
  <c r="CJ43" i="16" s="1"/>
  <c r="CJ43" i="4"/>
  <c r="CJ44" i="16" s="1"/>
  <c r="CJ44" i="4"/>
  <c r="CJ45" i="16" s="1"/>
  <c r="CJ45" i="4"/>
  <c r="CJ46" i="16" s="1"/>
  <c r="CJ46" i="4"/>
  <c r="CJ47" i="16" s="1"/>
  <c r="CJ47" i="4"/>
  <c r="CJ48" i="16" s="1"/>
  <c r="CJ48" i="4"/>
  <c r="CJ49" i="16" s="1"/>
  <c r="CJ49" i="4"/>
  <c r="CJ50" i="16" s="1"/>
  <c r="CJ50" i="4"/>
  <c r="CJ51" i="16" s="1"/>
  <c r="CJ51" i="4"/>
  <c r="CJ52" i="16" s="1"/>
  <c r="CJ52" i="4"/>
  <c r="CJ53" i="16" s="1"/>
  <c r="CJ53" i="4"/>
  <c r="CJ54" i="16" s="1"/>
  <c r="CJ54" i="4"/>
  <c r="CJ55" i="16" s="1"/>
  <c r="CJ55" i="4"/>
  <c r="CJ56" i="4"/>
  <c r="CJ57" i="4"/>
  <c r="CJ58" i="4"/>
  <c r="CJ59" i="4"/>
  <c r="CJ60" i="4"/>
  <c r="CJ61" i="4"/>
  <c r="CJ62" i="4"/>
  <c r="CJ63" i="4"/>
  <c r="CJ64" i="4"/>
  <c r="CJ65" i="4"/>
  <c r="CJ66" i="4"/>
  <c r="CJ67" i="4"/>
  <c r="CJ68" i="4"/>
  <c r="CJ69" i="4"/>
  <c r="CJ70" i="4"/>
  <c r="CJ71" i="4"/>
  <c r="CJ72" i="4"/>
  <c r="CJ73" i="4"/>
  <c r="CJ74" i="4"/>
  <c r="CJ75" i="4"/>
  <c r="CJ76" i="4"/>
  <c r="CJ77" i="4"/>
  <c r="CJ78" i="4"/>
  <c r="CJ79" i="4"/>
  <c r="CJ80" i="4"/>
  <c r="CJ81" i="4"/>
  <c r="CJ82" i="4"/>
  <c r="CJ83" i="4"/>
  <c r="CJ84" i="4"/>
  <c r="CJ85" i="4"/>
  <c r="CJ86" i="4"/>
  <c r="CJ87" i="4"/>
  <c r="CJ88" i="4"/>
  <c r="CJ89" i="4"/>
  <c r="CJ90" i="4"/>
  <c r="CJ91" i="4"/>
  <c r="CJ92" i="4"/>
  <c r="CJ93" i="4"/>
  <c r="CJ94" i="4"/>
  <c r="CJ95" i="4"/>
  <c r="CJ96" i="4"/>
  <c r="CJ97" i="4"/>
  <c r="CJ98" i="4"/>
  <c r="CJ99" i="4"/>
  <c r="CJ100" i="4"/>
  <c r="CJ101" i="4"/>
  <c r="CJ102" i="4"/>
  <c r="CJ103" i="4"/>
  <c r="CJ104" i="4"/>
  <c r="CJ105" i="4"/>
  <c r="CJ106" i="4"/>
  <c r="CJ107" i="4"/>
  <c r="CJ108" i="4"/>
  <c r="CJ109" i="4"/>
  <c r="CJ110" i="4"/>
  <c r="CJ111" i="4"/>
  <c r="CJ112" i="4"/>
  <c r="CJ113" i="4"/>
  <c r="CJ114" i="4"/>
  <c r="CJ115" i="4"/>
  <c r="CJ116" i="4"/>
  <c r="CJ117" i="4"/>
  <c r="CJ118" i="4"/>
  <c r="CJ119" i="4"/>
  <c r="CJ120" i="4"/>
  <c r="CJ121" i="4"/>
  <c r="CJ122" i="4"/>
  <c r="CJ123" i="4"/>
  <c r="CJ124" i="4"/>
  <c r="CJ125" i="4"/>
  <c r="CJ126" i="4"/>
  <c r="CJ127" i="4"/>
  <c r="CJ128" i="4"/>
  <c r="CJ129" i="4"/>
  <c r="CJ130" i="4"/>
  <c r="CJ131" i="4"/>
  <c r="CJ132" i="4"/>
  <c r="CJ133" i="4"/>
  <c r="CJ134" i="4"/>
  <c r="CJ135" i="4"/>
  <c r="CJ136" i="4"/>
  <c r="CJ137" i="4"/>
  <c r="CJ138" i="4"/>
  <c r="CJ139" i="4"/>
  <c r="CJ140" i="4"/>
  <c r="CJ141" i="4"/>
  <c r="CJ142" i="4"/>
  <c r="CJ143" i="4"/>
  <c r="CJ144" i="4"/>
  <c r="CJ145" i="4"/>
  <c r="CJ146" i="4"/>
  <c r="CJ147" i="4"/>
  <c r="CJ148" i="4"/>
  <c r="CJ149" i="4"/>
  <c r="CJ150" i="4"/>
  <c r="CJ151" i="4"/>
  <c r="CJ152" i="4"/>
  <c r="CJ153" i="4"/>
  <c r="CJ154" i="4"/>
  <c r="CJ155" i="4"/>
  <c r="CJ156" i="4"/>
  <c r="CJ157" i="4"/>
  <c r="CJ158" i="4"/>
  <c r="CJ159" i="4"/>
  <c r="CJ160" i="4"/>
  <c r="CJ161" i="4"/>
  <c r="CJ162" i="4"/>
  <c r="CJ163" i="4"/>
  <c r="CJ164" i="4"/>
  <c r="CJ165" i="4"/>
  <c r="CJ166" i="4"/>
  <c r="CJ167" i="4"/>
  <c r="CJ168" i="4"/>
  <c r="CJ169" i="4"/>
  <c r="CJ170" i="4"/>
  <c r="CJ171" i="4"/>
  <c r="CJ172" i="4"/>
  <c r="CJ173" i="4"/>
  <c r="CJ174" i="4"/>
  <c r="CJ175" i="4"/>
  <c r="CJ176" i="4"/>
  <c r="CJ177" i="4"/>
  <c r="CJ178" i="4"/>
  <c r="CJ179" i="4"/>
  <c r="CJ180" i="4"/>
  <c r="CJ181" i="4"/>
  <c r="CJ182" i="4"/>
  <c r="CJ183" i="4"/>
  <c r="CJ184" i="4"/>
  <c r="CJ185" i="4"/>
  <c r="CJ186" i="4"/>
  <c r="CJ190" i="4"/>
  <c r="CG9" i="4"/>
  <c r="CG10" i="16" s="1"/>
  <c r="CK56" i="16" l="1"/>
  <c r="CY56" i="16"/>
  <c r="CM56" i="16"/>
  <c r="DA56" i="16"/>
  <c r="CS56" i="16"/>
  <c r="CW56" i="16"/>
  <c r="CX56" i="16"/>
  <c r="CL56" i="16"/>
  <c r="DF56" i="16"/>
  <c r="CN56" i="16"/>
  <c r="DG56" i="16"/>
  <c r="CO56" i="16"/>
  <c r="DH56" i="16"/>
  <c r="CP56" i="16"/>
  <c r="B57" i="16"/>
  <c r="BX56" i="16"/>
  <c r="CR56" i="16"/>
  <c r="CQ56" i="16"/>
  <c r="CV56" i="16"/>
  <c r="L56" i="16"/>
  <c r="CJ56" i="16"/>
  <c r="DB56" i="16"/>
  <c r="DD56" i="16"/>
  <c r="DE56" i="16"/>
  <c r="CT56" i="16"/>
  <c r="CZ56" i="16"/>
  <c r="CU56" i="16"/>
  <c r="DC56" i="16"/>
  <c r="B68" i="20"/>
  <c r="A54" i="8"/>
  <c r="A92" i="8"/>
  <c r="A53" i="8"/>
  <c r="A55" i="8"/>
  <c r="A56" i="8"/>
  <c r="A57" i="8"/>
  <c r="A58" i="8"/>
  <c r="A59" i="8"/>
  <c r="A60" i="8"/>
  <c r="A61" i="8"/>
  <c r="A62" i="8"/>
  <c r="A63" i="8"/>
  <c r="A64" i="8"/>
  <c r="A65" i="8"/>
  <c r="A66" i="8"/>
  <c r="A67" i="8"/>
  <c r="A68" i="8"/>
  <c r="A69" i="8"/>
  <c r="A70" i="8"/>
  <c r="A71" i="8"/>
  <c r="A72" i="8"/>
  <c r="A73" i="8"/>
  <c r="A74" i="8"/>
  <c r="A75" i="8"/>
  <c r="A76" i="8"/>
  <c r="A77" i="8"/>
  <c r="A78" i="8"/>
  <c r="A79" i="8"/>
  <c r="A81" i="8"/>
  <c r="A82" i="8"/>
  <c r="A83" i="8"/>
  <c r="A84" i="8"/>
  <c r="A85" i="8"/>
  <c r="A86" i="8"/>
  <c r="A87" i="8"/>
  <c r="A88" i="8"/>
  <c r="A89" i="8"/>
  <c r="A90" i="8"/>
  <c r="A91" i="8"/>
  <c r="CK57" i="16" l="1"/>
  <c r="CY57" i="16"/>
  <c r="CM57" i="16"/>
  <c r="DA57" i="16"/>
  <c r="CU57" i="16"/>
  <c r="CQ57" i="16"/>
  <c r="DH57" i="16"/>
  <c r="CR57" i="16"/>
  <c r="CW57" i="16"/>
  <c r="CX57" i="16"/>
  <c r="CZ57" i="16"/>
  <c r="DB57" i="16"/>
  <c r="CO57" i="16"/>
  <c r="CT57" i="16"/>
  <c r="DD57" i="16"/>
  <c r="L57" i="16"/>
  <c r="CJ57" i="16"/>
  <c r="CN57" i="16"/>
  <c r="DC57" i="16"/>
  <c r="DF57" i="16"/>
  <c r="BX57" i="16"/>
  <c r="CL57" i="16"/>
  <c r="CP57" i="16"/>
  <c r="CS57" i="16"/>
  <c r="CV57" i="16"/>
  <c r="B58" i="16"/>
  <c r="DG57" i="16"/>
  <c r="DE57" i="16"/>
  <c r="B69" i="20"/>
  <c r="D194" i="4"/>
  <c r="CK58" i="16" l="1"/>
  <c r="CY58" i="16"/>
  <c r="CM58" i="16"/>
  <c r="DA58" i="16"/>
  <c r="CW58" i="16"/>
  <c r="CJ58" i="16"/>
  <c r="DC58" i="16"/>
  <c r="CL58" i="16"/>
  <c r="DD58" i="16"/>
  <c r="CO58" i="16"/>
  <c r="DH58" i="16"/>
  <c r="CP58" i="16"/>
  <c r="L58" i="16"/>
  <c r="CQ58" i="16"/>
  <c r="B59" i="16"/>
  <c r="BX58" i="16"/>
  <c r="CR58" i="16"/>
  <c r="CT58" i="16"/>
  <c r="CX58" i="16"/>
  <c r="DE58" i="16"/>
  <c r="CV58" i="16"/>
  <c r="DB58" i="16"/>
  <c r="DF58" i="16"/>
  <c r="DG58" i="16"/>
  <c r="CN58" i="16"/>
  <c r="CU58" i="16"/>
  <c r="CS58" i="16"/>
  <c r="CZ58" i="16"/>
  <c r="B70" i="20"/>
  <c r="O39" i="7"/>
  <c r="CK59" i="16" l="1"/>
  <c r="CY59" i="16"/>
  <c r="CM59" i="16"/>
  <c r="DA59" i="16"/>
  <c r="L59" i="16"/>
  <c r="CU59" i="16"/>
  <c r="CV59" i="16"/>
  <c r="CX59" i="16"/>
  <c r="CZ59" i="16"/>
  <c r="DB59" i="16"/>
  <c r="DC59" i="16"/>
  <c r="CS59" i="16"/>
  <c r="BX59" i="16"/>
  <c r="DD59" i="16"/>
  <c r="DG59" i="16"/>
  <c r="DH59" i="16"/>
  <c r="B60" i="16"/>
  <c r="CJ59" i="16"/>
  <c r="CN59" i="16"/>
  <c r="CR59" i="16"/>
  <c r="CW59" i="16"/>
  <c r="CL59" i="16"/>
  <c r="CO59" i="16"/>
  <c r="CP59" i="16"/>
  <c r="CQ59" i="16"/>
  <c r="DF59" i="16"/>
  <c r="CT59" i="16"/>
  <c r="DE59" i="16"/>
  <c r="B71" i="20"/>
  <c r="C4" i="21"/>
  <c r="C5" i="21"/>
  <c r="B6" i="21"/>
  <c r="D1" i="21"/>
  <c r="D4" i="21" s="1"/>
  <c r="CK60" i="16" l="1"/>
  <c r="CY60" i="16"/>
  <c r="CM60" i="16"/>
  <c r="DA60" i="16"/>
  <c r="CN60" i="16"/>
  <c r="DD60" i="16"/>
  <c r="BX60" i="16"/>
  <c r="CO60" i="16"/>
  <c r="DE60" i="16"/>
  <c r="CP60" i="16"/>
  <c r="DF60" i="16"/>
  <c r="L60" i="16"/>
  <c r="CQ60" i="16"/>
  <c r="DG60" i="16"/>
  <c r="CZ60" i="16"/>
  <c r="DH60" i="16"/>
  <c r="CL60" i="16"/>
  <c r="CJ60" i="16"/>
  <c r="CR60" i="16"/>
  <c r="CS60" i="16"/>
  <c r="CU60" i="16"/>
  <c r="DB60" i="16"/>
  <c r="CT60" i="16"/>
  <c r="CV60" i="16"/>
  <c r="CW60" i="16"/>
  <c r="CX60" i="16"/>
  <c r="DC60" i="16"/>
  <c r="B61" i="16"/>
  <c r="B72" i="20"/>
  <c r="AI6" i="21"/>
  <c r="C6" i="21"/>
  <c r="E1" i="21"/>
  <c r="E6" i="21" s="1"/>
  <c r="D5" i="21"/>
  <c r="D6" i="21"/>
  <c r="B7" i="21"/>
  <c r="CK61" i="16" l="1"/>
  <c r="CY61" i="16"/>
  <c r="CM61" i="16"/>
  <c r="DA61" i="16"/>
  <c r="L61" i="16"/>
  <c r="CP61" i="16"/>
  <c r="DF61" i="16"/>
  <c r="CQ61" i="16"/>
  <c r="DG61" i="16"/>
  <c r="CR61" i="16"/>
  <c r="DH61" i="16"/>
  <c r="CS61" i="16"/>
  <c r="DC61" i="16"/>
  <c r="CJ61" i="16"/>
  <c r="B62" i="16"/>
  <c r="CO61" i="16"/>
  <c r="CN61" i="16"/>
  <c r="CT61" i="16"/>
  <c r="CU61" i="16"/>
  <c r="CV61" i="16"/>
  <c r="CX61" i="16"/>
  <c r="DE61" i="16"/>
  <c r="CL61" i="16"/>
  <c r="CW61" i="16"/>
  <c r="DD61" i="16"/>
  <c r="DB61" i="16"/>
  <c r="BX61" i="16"/>
  <c r="CZ61" i="16"/>
  <c r="B73" i="20"/>
  <c r="AI7" i="21"/>
  <c r="C7" i="21"/>
  <c r="D7" i="21"/>
  <c r="E7" i="21"/>
  <c r="F1" i="21"/>
  <c r="E4" i="21"/>
  <c r="E5" i="21"/>
  <c r="B8" i="21"/>
  <c r="CK62" i="16" l="1"/>
  <c r="CY62" i="16"/>
  <c r="CM62" i="16"/>
  <c r="CR62" i="16"/>
  <c r="DG62" i="16"/>
  <c r="CS62" i="16"/>
  <c r="DH62" i="16"/>
  <c r="CT62" i="16"/>
  <c r="CU62" i="16"/>
  <c r="B63" i="16"/>
  <c r="DD62" i="16"/>
  <c r="CN62" i="16"/>
  <c r="CQ62" i="16"/>
  <c r="CV62" i="16"/>
  <c r="CW62" i="16"/>
  <c r="L62" i="16"/>
  <c r="CZ62" i="16"/>
  <c r="DB62" i="16"/>
  <c r="BX62" i="16"/>
  <c r="CJ62" i="16"/>
  <c r="CP62" i="16"/>
  <c r="CX62" i="16"/>
  <c r="DA62" i="16"/>
  <c r="DE62" i="16"/>
  <c r="CL62" i="16"/>
  <c r="CO62" i="16"/>
  <c r="DF62" i="16"/>
  <c r="DC62" i="16"/>
  <c r="B74" i="20"/>
  <c r="AI8" i="21"/>
  <c r="G1" i="21"/>
  <c r="G8" i="21" s="1"/>
  <c r="F4" i="21"/>
  <c r="F5" i="21"/>
  <c r="F6" i="21"/>
  <c r="F7" i="21"/>
  <c r="E8" i="21"/>
  <c r="D8" i="21"/>
  <c r="C8" i="21"/>
  <c r="F8" i="21"/>
  <c r="B9" i="21"/>
  <c r="CK63" i="16" l="1"/>
  <c r="CY63" i="16"/>
  <c r="CL63" i="16"/>
  <c r="DA63" i="16"/>
  <c r="BX63" i="16"/>
  <c r="CM63" i="16"/>
  <c r="DB63" i="16"/>
  <c r="CN63" i="16"/>
  <c r="DC63" i="16"/>
  <c r="CO63" i="16"/>
  <c r="DD63" i="16"/>
  <c r="CW63" i="16"/>
  <c r="DE63" i="16"/>
  <c r="CJ63" i="16"/>
  <c r="DH63" i="16"/>
  <c r="CQ63" i="16"/>
  <c r="L63" i="16"/>
  <c r="CR63" i="16"/>
  <c r="CT63" i="16"/>
  <c r="CV63" i="16"/>
  <c r="DG63" i="16"/>
  <c r="CP63" i="16"/>
  <c r="CS63" i="16"/>
  <c r="CU63" i="16"/>
  <c r="CX63" i="16"/>
  <c r="B64" i="16"/>
  <c r="CZ63" i="16"/>
  <c r="DF63" i="16"/>
  <c r="B75" i="20"/>
  <c r="AI9" i="21"/>
  <c r="H1" i="21"/>
  <c r="G4" i="21"/>
  <c r="G5" i="21"/>
  <c r="G6" i="21"/>
  <c r="G7" i="21"/>
  <c r="D9" i="21"/>
  <c r="E9" i="21"/>
  <c r="F9" i="21"/>
  <c r="G9" i="21"/>
  <c r="C9" i="21"/>
  <c r="B10" i="21"/>
  <c r="CK64" i="16" l="1"/>
  <c r="CY64" i="16"/>
  <c r="CT64" i="16"/>
  <c r="CU64" i="16"/>
  <c r="B65" i="16"/>
  <c r="CV64" i="16"/>
  <c r="CW64" i="16"/>
  <c r="BX64" i="16"/>
  <c r="CQ64" i="16"/>
  <c r="CX64" i="16"/>
  <c r="DD64" i="16"/>
  <c r="DE64" i="16"/>
  <c r="CL64" i="16"/>
  <c r="DG64" i="16"/>
  <c r="CS64" i="16"/>
  <c r="CN64" i="16"/>
  <c r="CO64" i="16"/>
  <c r="CP64" i="16"/>
  <c r="CR64" i="16"/>
  <c r="CZ64" i="16"/>
  <c r="DA64" i="16"/>
  <c r="DF64" i="16"/>
  <c r="DH64" i="16"/>
  <c r="L64" i="16"/>
  <c r="CJ64" i="16"/>
  <c r="CM64" i="16"/>
  <c r="DB64" i="16"/>
  <c r="DC64" i="16"/>
  <c r="B76" i="20"/>
  <c r="AI10" i="21"/>
  <c r="I1" i="21"/>
  <c r="I10" i="21" s="1"/>
  <c r="H4" i="21"/>
  <c r="H5" i="21"/>
  <c r="H6" i="21"/>
  <c r="H7" i="21"/>
  <c r="H8" i="21"/>
  <c r="H9" i="21"/>
  <c r="E10" i="21"/>
  <c r="C10" i="21"/>
  <c r="D10" i="21"/>
  <c r="F10" i="21"/>
  <c r="G10" i="21"/>
  <c r="H10" i="21"/>
  <c r="B11" i="21"/>
  <c r="B6" i="20"/>
  <c r="D1" i="20"/>
  <c r="E1" i="20" s="1"/>
  <c r="F1" i="20" s="1"/>
  <c r="G1" i="20" s="1"/>
  <c r="H1" i="20" s="1"/>
  <c r="I1" i="20" s="1"/>
  <c r="J1" i="20" s="1"/>
  <c r="K1" i="20" s="1"/>
  <c r="L1" i="20" s="1"/>
  <c r="M1" i="20" s="1"/>
  <c r="N1" i="20" s="1"/>
  <c r="O1" i="20" s="1"/>
  <c r="P1" i="20" s="1"/>
  <c r="Q1" i="20" s="1"/>
  <c r="R1" i="20" s="1"/>
  <c r="S1" i="20" s="1"/>
  <c r="T1" i="20" s="1"/>
  <c r="U1" i="20" s="1"/>
  <c r="V1" i="20" s="1"/>
  <c r="W1" i="20" s="1"/>
  <c r="X1" i="20" s="1"/>
  <c r="Y1" i="20" s="1"/>
  <c r="Z1" i="20" s="1"/>
  <c r="AA1" i="20" s="1"/>
  <c r="AB1" i="20" s="1"/>
  <c r="AC1" i="20" s="1"/>
  <c r="AD1" i="20" s="1"/>
  <c r="AE1" i="20" s="1"/>
  <c r="AF1" i="20" s="1"/>
  <c r="AG1" i="20" s="1"/>
  <c r="AH1" i="20" s="1"/>
  <c r="AK1" i="20" s="1"/>
  <c r="CK65" i="16" l="1"/>
  <c r="CY65" i="16"/>
  <c r="CN65" i="16"/>
  <c r="DC65" i="16"/>
  <c r="CO65" i="16"/>
  <c r="DD65" i="16"/>
  <c r="CP65" i="16"/>
  <c r="DE65" i="16"/>
  <c r="CQ65" i="16"/>
  <c r="DF65" i="16"/>
  <c r="CJ65" i="16"/>
  <c r="DH65" i="16"/>
  <c r="CR65" i="16"/>
  <c r="CS65" i="16"/>
  <c r="CT65" i="16"/>
  <c r="CV65" i="16"/>
  <c r="L65" i="16"/>
  <c r="DG65" i="16"/>
  <c r="CL65" i="16"/>
  <c r="CM65" i="16"/>
  <c r="CX65" i="16"/>
  <c r="CZ65" i="16"/>
  <c r="DA65" i="16"/>
  <c r="CU65" i="16"/>
  <c r="CW65" i="16"/>
  <c r="DB65" i="16"/>
  <c r="B66" i="16"/>
  <c r="BX65" i="16"/>
  <c r="B77" i="20"/>
  <c r="AI11" i="21"/>
  <c r="AL1" i="20"/>
  <c r="AM1" i="20" s="1"/>
  <c r="AN1" i="20" s="1"/>
  <c r="AO1" i="20" s="1"/>
  <c r="AP1" i="20" s="1"/>
  <c r="AQ1" i="20" s="1"/>
  <c r="AR1" i="20" s="1"/>
  <c r="AS1" i="20" s="1"/>
  <c r="AT1" i="20" s="1"/>
  <c r="AU1" i="20" s="1"/>
  <c r="AV1" i="20" s="1"/>
  <c r="AW1" i="20" s="1"/>
  <c r="AX1" i="20" s="1"/>
  <c r="AY1" i="20" s="1"/>
  <c r="AZ1" i="20" s="1"/>
  <c r="BA1" i="20" s="1"/>
  <c r="BB1" i="20" s="1"/>
  <c r="BC1" i="20" s="1"/>
  <c r="BD1" i="20" s="1"/>
  <c r="BE1" i="20" s="1"/>
  <c r="BF1" i="20" s="1"/>
  <c r="BG1" i="20" s="1"/>
  <c r="BH1" i="20" s="1"/>
  <c r="BI1" i="20" s="1"/>
  <c r="BJ1" i="20" s="1"/>
  <c r="BK1" i="20" s="1"/>
  <c r="BL1" i="20" s="1"/>
  <c r="BM1" i="20" s="1"/>
  <c r="BN1" i="20" s="1"/>
  <c r="BO1" i="20" s="1"/>
  <c r="BP1" i="20" s="1"/>
  <c r="BQ1" i="20" s="1"/>
  <c r="BR1" i="20" s="1"/>
  <c r="BS1" i="20" s="1"/>
  <c r="BT1" i="20" s="1"/>
  <c r="BU1" i="20" s="1"/>
  <c r="BV1" i="20" s="1"/>
  <c r="BW1" i="20" s="1"/>
  <c r="BX1" i="20" s="1"/>
  <c r="J1" i="21"/>
  <c r="K1" i="21" s="1"/>
  <c r="L1" i="21" s="1"/>
  <c r="M1" i="21" s="1"/>
  <c r="N1" i="21" s="1"/>
  <c r="O1" i="21" s="1"/>
  <c r="P1" i="21" s="1"/>
  <c r="Q1" i="21" s="1"/>
  <c r="R1" i="21" s="1"/>
  <c r="S1" i="21" s="1"/>
  <c r="T1" i="21" s="1"/>
  <c r="U1" i="21" s="1"/>
  <c r="V1" i="21" s="1"/>
  <c r="W1" i="21" s="1"/>
  <c r="X1" i="21" s="1"/>
  <c r="Y1" i="21" s="1"/>
  <c r="Z1" i="21" s="1"/>
  <c r="AA1" i="21" s="1"/>
  <c r="AB1" i="21" s="1"/>
  <c r="AC1" i="21" s="1"/>
  <c r="AD1" i="21" s="1"/>
  <c r="AE1" i="21" s="1"/>
  <c r="AF1" i="21" s="1"/>
  <c r="AG1" i="21" s="1"/>
  <c r="AH1" i="21" s="1"/>
  <c r="AK1" i="21" s="1"/>
  <c r="AL1" i="21" s="1"/>
  <c r="AM1" i="21" s="1"/>
  <c r="AN1" i="21" s="1"/>
  <c r="AO1" i="21" s="1"/>
  <c r="AP1" i="21" s="1"/>
  <c r="AQ1" i="21" s="1"/>
  <c r="AR1" i="21" s="1"/>
  <c r="AS1" i="21" s="1"/>
  <c r="AT1" i="21" s="1"/>
  <c r="AU1" i="21" s="1"/>
  <c r="AV1" i="21" s="1"/>
  <c r="AW1" i="21" s="1"/>
  <c r="AX1" i="21" s="1"/>
  <c r="I4" i="21"/>
  <c r="I5" i="21"/>
  <c r="I6" i="21"/>
  <c r="I7" i="21"/>
  <c r="I8" i="21"/>
  <c r="I9" i="21"/>
  <c r="C11" i="21"/>
  <c r="E11" i="21"/>
  <c r="I11" i="21"/>
  <c r="D11" i="21"/>
  <c r="G11" i="21"/>
  <c r="F11" i="21"/>
  <c r="H11" i="21"/>
  <c r="B12" i="21"/>
  <c r="CK66" i="16" l="1"/>
  <c r="CY66" i="16"/>
  <c r="CV66" i="16"/>
  <c r="CW66" i="16"/>
  <c r="L66" i="16"/>
  <c r="CX66" i="16"/>
  <c r="CJ66" i="16"/>
  <c r="CZ66" i="16"/>
  <c r="DB66" i="16"/>
  <c r="CL66" i="16"/>
  <c r="DC66" i="16"/>
  <c r="DD66" i="16"/>
  <c r="DF66" i="16"/>
  <c r="CR66" i="16"/>
  <c r="BX66" i="16"/>
  <c r="DE66" i="16"/>
  <c r="DG66" i="16"/>
  <c r="DH66" i="16"/>
  <c r="B67" i="16"/>
  <c r="CM66" i="16"/>
  <c r="CP66" i="16"/>
  <c r="CQ66" i="16"/>
  <c r="CS66" i="16"/>
  <c r="CU66" i="16"/>
  <c r="CO66" i="16"/>
  <c r="CT66" i="16"/>
  <c r="DA66" i="16"/>
  <c r="CN66" i="16"/>
  <c r="B78" i="20"/>
  <c r="N11" i="21"/>
  <c r="AI12" i="21"/>
  <c r="AY1" i="21"/>
  <c r="AX4" i="21"/>
  <c r="AX5" i="21"/>
  <c r="AX6" i="21"/>
  <c r="AX7" i="21"/>
  <c r="AX8" i="21"/>
  <c r="AX9" i="21"/>
  <c r="AX10" i="21"/>
  <c r="AX11" i="21"/>
  <c r="N5" i="21"/>
  <c r="N4" i="21"/>
  <c r="N6" i="21"/>
  <c r="N7" i="21"/>
  <c r="N8" i="21"/>
  <c r="N9" i="21"/>
  <c r="N10" i="21"/>
  <c r="AX12" i="21"/>
  <c r="E12" i="21"/>
  <c r="N12" i="21"/>
  <c r="AY12" i="21"/>
  <c r="C12" i="21"/>
  <c r="D12" i="21"/>
  <c r="F12" i="21"/>
  <c r="G12" i="21"/>
  <c r="I12" i="21"/>
  <c r="H12" i="21"/>
  <c r="B13" i="21"/>
  <c r="CK67" i="16" l="1"/>
  <c r="CY67" i="16"/>
  <c r="CP67" i="16"/>
  <c r="DE67" i="16"/>
  <c r="CR67" i="16"/>
  <c r="DG67" i="16"/>
  <c r="CS67" i="16"/>
  <c r="DH67" i="16"/>
  <c r="CM67" i="16"/>
  <c r="DF67" i="16"/>
  <c r="CV67" i="16"/>
  <c r="CW67" i="16"/>
  <c r="CZ67" i="16"/>
  <c r="CN67" i="16"/>
  <c r="B68" i="16"/>
  <c r="CJ67" i="16"/>
  <c r="CL67" i="16"/>
  <c r="CO67" i="16"/>
  <c r="CQ67" i="16"/>
  <c r="L67" i="16"/>
  <c r="CX67" i="16"/>
  <c r="DA67" i="16"/>
  <c r="BX67" i="16"/>
  <c r="DB67" i="16"/>
  <c r="DD67" i="16"/>
  <c r="CT67" i="16"/>
  <c r="CU67" i="16"/>
  <c r="DC67" i="16"/>
  <c r="B79" i="20"/>
  <c r="AI13" i="21"/>
  <c r="AZ1" i="21"/>
  <c r="BA1" i="21" s="1"/>
  <c r="BB1" i="21" s="1"/>
  <c r="AY4" i="21"/>
  <c r="AY5" i="21"/>
  <c r="AY6" i="21"/>
  <c r="AY7" i="21"/>
  <c r="AY8" i="21"/>
  <c r="AY9" i="21"/>
  <c r="AY10" i="21"/>
  <c r="AY11" i="21"/>
  <c r="O4" i="21"/>
  <c r="O5" i="21"/>
  <c r="O6" i="21"/>
  <c r="O7" i="21"/>
  <c r="O8" i="21"/>
  <c r="O9" i="21"/>
  <c r="O10" i="21"/>
  <c r="O11" i="21"/>
  <c r="BB13" i="21"/>
  <c r="N13" i="21"/>
  <c r="C13" i="21"/>
  <c r="O13" i="21"/>
  <c r="D13" i="21"/>
  <c r="P13" i="21"/>
  <c r="F13" i="21"/>
  <c r="AY13" i="21"/>
  <c r="AX13" i="21"/>
  <c r="I13" i="21"/>
  <c r="H13" i="21"/>
  <c r="E13" i="21"/>
  <c r="G13" i="21"/>
  <c r="O12" i="21"/>
  <c r="B14" i="21"/>
  <c r="CK68" i="16" l="1"/>
  <c r="CY68" i="16"/>
  <c r="L68" i="16"/>
  <c r="CX68" i="16"/>
  <c r="BX68" i="16"/>
  <c r="CM68" i="16"/>
  <c r="DB68" i="16"/>
  <c r="CN68" i="16"/>
  <c r="DE68" i="16"/>
  <c r="DC68" i="16"/>
  <c r="CJ68" i="16"/>
  <c r="DD68" i="16"/>
  <c r="CO68" i="16"/>
  <c r="DG68" i="16"/>
  <c r="CU68" i="16"/>
  <c r="B69" i="16"/>
  <c r="CL68" i="16"/>
  <c r="CP68" i="16"/>
  <c r="CQ68" i="16"/>
  <c r="CR68" i="16"/>
  <c r="CV68" i="16"/>
  <c r="CW68" i="16"/>
  <c r="CZ68" i="16"/>
  <c r="DF68" i="16"/>
  <c r="CS68" i="16"/>
  <c r="CT68" i="16"/>
  <c r="DA68" i="16"/>
  <c r="DH68" i="16"/>
  <c r="B80" i="20"/>
  <c r="AI14" i="21"/>
  <c r="BC1" i="21"/>
  <c r="BC14" i="21" s="1"/>
  <c r="BB4" i="21"/>
  <c r="BB5" i="21"/>
  <c r="BB6" i="21"/>
  <c r="BB7" i="21"/>
  <c r="BB8" i="21"/>
  <c r="BB9" i="21"/>
  <c r="BB10" i="21"/>
  <c r="BB11" i="21"/>
  <c r="BB12" i="21"/>
  <c r="BB14" i="21"/>
  <c r="E14" i="21"/>
  <c r="AY14" i="21"/>
  <c r="AX14" i="21"/>
  <c r="N14" i="21"/>
  <c r="O14" i="21"/>
  <c r="P14" i="21"/>
  <c r="G14" i="21"/>
  <c r="H14" i="21"/>
  <c r="I14" i="21"/>
  <c r="C14" i="21"/>
  <c r="D14" i="21"/>
  <c r="F14" i="21"/>
  <c r="P5" i="21"/>
  <c r="P4" i="21"/>
  <c r="P6" i="21"/>
  <c r="P7" i="21"/>
  <c r="P8" i="21"/>
  <c r="P9" i="21"/>
  <c r="P10" i="21"/>
  <c r="P11" i="21"/>
  <c r="P12" i="21"/>
  <c r="B15" i="21"/>
  <c r="CK69" i="16" l="1"/>
  <c r="CY69" i="16"/>
  <c r="CR69" i="16"/>
  <c r="DG69" i="16"/>
  <c r="CU69" i="16"/>
  <c r="B70" i="16"/>
  <c r="CX69" i="16"/>
  <c r="CL69" i="16"/>
  <c r="DD69" i="16"/>
  <c r="CM69" i="16"/>
  <c r="DE69" i="16"/>
  <c r="CO69" i="16"/>
  <c r="DH69" i="16"/>
  <c r="BX69" i="16"/>
  <c r="CT69" i="16"/>
  <c r="CV69" i="16"/>
  <c r="CW69" i="16"/>
  <c r="CZ69" i="16"/>
  <c r="DA69" i="16"/>
  <c r="DB69" i="16"/>
  <c r="CJ69" i="16"/>
  <c r="CN69" i="16"/>
  <c r="CQ69" i="16"/>
  <c r="CP69" i="16"/>
  <c r="L69" i="16"/>
  <c r="CS69" i="16"/>
  <c r="DF69" i="16"/>
  <c r="DC69" i="16"/>
  <c r="B81" i="20"/>
  <c r="AI15" i="21"/>
  <c r="BD1" i="21"/>
  <c r="BD15" i="21" s="1"/>
  <c r="BC5" i="21"/>
  <c r="BC4" i="21"/>
  <c r="BC6" i="21"/>
  <c r="BC7" i="21"/>
  <c r="BC8" i="21"/>
  <c r="BC9" i="21"/>
  <c r="BC10" i="21"/>
  <c r="BC11" i="21"/>
  <c r="BC12" i="21"/>
  <c r="BC13" i="21"/>
  <c r="BB15" i="21"/>
  <c r="BC15" i="21"/>
  <c r="AY15" i="21"/>
  <c r="V15" i="21"/>
  <c r="D15" i="21"/>
  <c r="E15" i="21"/>
  <c r="G15" i="21"/>
  <c r="I15" i="21"/>
  <c r="N15" i="21"/>
  <c r="O15" i="21"/>
  <c r="C15" i="21"/>
  <c r="P15" i="21"/>
  <c r="F15" i="21"/>
  <c r="H15" i="21"/>
  <c r="AX15" i="21"/>
  <c r="Q4" i="21"/>
  <c r="B16" i="21"/>
  <c r="CK70" i="16" l="1"/>
  <c r="CY70" i="16"/>
  <c r="CN70" i="16"/>
  <c r="DB70" i="16"/>
  <c r="CQ70" i="16"/>
  <c r="DG70" i="16"/>
  <c r="CL70" i="16"/>
  <c r="DD70" i="16"/>
  <c r="CM70" i="16"/>
  <c r="DE70" i="16"/>
  <c r="BX70" i="16"/>
  <c r="CP70" i="16"/>
  <c r="DH70" i="16"/>
  <c r="CZ70" i="16"/>
  <c r="DA70" i="16"/>
  <c r="L70" i="16"/>
  <c r="DC70" i="16"/>
  <c r="DF70" i="16"/>
  <c r="CJ70" i="16"/>
  <c r="B71" i="16"/>
  <c r="CS70" i="16"/>
  <c r="CT70" i="16"/>
  <c r="CU70" i="16"/>
  <c r="CW70" i="16"/>
  <c r="CX70" i="16"/>
  <c r="CO70" i="16"/>
  <c r="CR70" i="16"/>
  <c r="CV70" i="16"/>
  <c r="B82" i="20"/>
  <c r="AI16" i="21"/>
  <c r="BE1" i="21"/>
  <c r="BE16" i="21" s="1"/>
  <c r="BD4" i="21"/>
  <c r="BD5" i="21"/>
  <c r="BD6" i="21"/>
  <c r="BD7" i="21"/>
  <c r="BD8" i="21"/>
  <c r="BD9" i="21"/>
  <c r="BD10" i="21"/>
  <c r="BD11" i="21"/>
  <c r="BD12" i="21"/>
  <c r="BD13" i="21"/>
  <c r="BD14" i="21"/>
  <c r="V4" i="21"/>
  <c r="V5" i="21"/>
  <c r="V6" i="21"/>
  <c r="V7" i="21"/>
  <c r="V8" i="21"/>
  <c r="V9" i="21"/>
  <c r="V10" i="21"/>
  <c r="V11" i="21"/>
  <c r="V12" i="21"/>
  <c r="V13" i="21"/>
  <c r="V14" i="21"/>
  <c r="BB16" i="21"/>
  <c r="BC16" i="21"/>
  <c r="BD16" i="21"/>
  <c r="AX16" i="21"/>
  <c r="N16" i="21"/>
  <c r="W16" i="21"/>
  <c r="O16" i="21"/>
  <c r="E16" i="21"/>
  <c r="P16" i="21"/>
  <c r="AY16" i="21"/>
  <c r="G16" i="21"/>
  <c r="V16" i="21"/>
  <c r="H16" i="21"/>
  <c r="C16" i="21"/>
  <c r="D16" i="21"/>
  <c r="I16" i="21"/>
  <c r="F16" i="21"/>
  <c r="B17" i="21"/>
  <c r="CK71" i="16" l="1"/>
  <c r="CY71" i="16"/>
  <c r="CN71" i="16"/>
  <c r="DB71" i="16"/>
  <c r="CS71" i="16"/>
  <c r="CW71" i="16"/>
  <c r="CX71" i="16"/>
  <c r="DA71" i="16"/>
  <c r="DC71" i="16"/>
  <c r="DD71" i="16"/>
  <c r="DE71" i="16"/>
  <c r="CJ71" i="16"/>
  <c r="DF71" i="16"/>
  <c r="CL71" i="16"/>
  <c r="DG71" i="16"/>
  <c r="CM71" i="16"/>
  <c r="DH71" i="16"/>
  <c r="CQ71" i="16"/>
  <c r="CR71" i="16"/>
  <c r="BX71" i="16"/>
  <c r="CT71" i="16"/>
  <c r="L71" i="16"/>
  <c r="CO71" i="16"/>
  <c r="CP71" i="16"/>
  <c r="CU71" i="16"/>
  <c r="CV71" i="16"/>
  <c r="CZ71" i="16"/>
  <c r="B72" i="16"/>
  <c r="B83" i="20"/>
  <c r="AI17" i="21"/>
  <c r="BF1" i="21"/>
  <c r="BE4" i="21"/>
  <c r="BE5" i="21"/>
  <c r="BE6" i="21"/>
  <c r="BE7" i="21"/>
  <c r="BE8" i="21"/>
  <c r="BE9" i="21"/>
  <c r="BE10" i="21"/>
  <c r="BE11" i="21"/>
  <c r="BE12" i="21"/>
  <c r="BE13" i="21"/>
  <c r="BE14" i="21"/>
  <c r="BE15" i="21"/>
  <c r="W5" i="21"/>
  <c r="W4" i="21"/>
  <c r="W6" i="21"/>
  <c r="W7" i="21"/>
  <c r="W8" i="21"/>
  <c r="W9" i="21"/>
  <c r="W10" i="21"/>
  <c r="W11" i="21"/>
  <c r="W12" i="21"/>
  <c r="W13" i="21"/>
  <c r="W14" i="21"/>
  <c r="W15" i="21"/>
  <c r="BD17" i="21"/>
  <c r="BE17" i="21"/>
  <c r="BF17" i="21"/>
  <c r="BB17" i="21"/>
  <c r="BC17" i="21"/>
  <c r="N17" i="21"/>
  <c r="E17" i="21"/>
  <c r="F17" i="21"/>
  <c r="H17" i="21"/>
  <c r="V17" i="21"/>
  <c r="D17" i="21"/>
  <c r="G17" i="21"/>
  <c r="I17" i="21"/>
  <c r="O17" i="21"/>
  <c r="AX17" i="21"/>
  <c r="C17" i="21"/>
  <c r="AY17" i="21"/>
  <c r="P17" i="21"/>
  <c r="W17" i="21"/>
  <c r="B18" i="21"/>
  <c r="CK72" i="16" l="1"/>
  <c r="CY72" i="16"/>
  <c r="CN72" i="16"/>
  <c r="CU72" i="16"/>
  <c r="B73" i="16"/>
  <c r="CQ72" i="16"/>
  <c r="DG72" i="16"/>
  <c r="CR72" i="16"/>
  <c r="DH72" i="16"/>
  <c r="CT72" i="16"/>
  <c r="DA72" i="16"/>
  <c r="DB72" i="16"/>
  <c r="DC72" i="16"/>
  <c r="DD72" i="16"/>
  <c r="CJ72" i="16"/>
  <c r="DE72" i="16"/>
  <c r="CL72" i="16"/>
  <c r="DF72" i="16"/>
  <c r="CP72" i="16"/>
  <c r="CS72" i="16"/>
  <c r="CV72" i="16"/>
  <c r="CM72" i="16"/>
  <c r="CO72" i="16"/>
  <c r="CW72" i="16"/>
  <c r="CX72" i="16"/>
  <c r="CZ72" i="16"/>
  <c r="L72" i="16"/>
  <c r="BX72" i="16"/>
  <c r="B84" i="20"/>
  <c r="AI18" i="21"/>
  <c r="BG1" i="21"/>
  <c r="BF5" i="21"/>
  <c r="BF4" i="21"/>
  <c r="BF6" i="21"/>
  <c r="BF7" i="21"/>
  <c r="BF8" i="21"/>
  <c r="BF9" i="21"/>
  <c r="BF10" i="21"/>
  <c r="BF11" i="21"/>
  <c r="BF12" i="21"/>
  <c r="BF13" i="21"/>
  <c r="BF14" i="21"/>
  <c r="BF15" i="21"/>
  <c r="BF16" i="21"/>
  <c r="BD18" i="21"/>
  <c r="BE18" i="21"/>
  <c r="BF18" i="21"/>
  <c r="BC18" i="21"/>
  <c r="BG18" i="21"/>
  <c r="BB18" i="21"/>
  <c r="E18" i="21"/>
  <c r="P18" i="21"/>
  <c r="AY18" i="21"/>
  <c r="C18" i="21"/>
  <c r="AX18" i="21"/>
  <c r="D18" i="21"/>
  <c r="F18" i="21"/>
  <c r="G18" i="21"/>
  <c r="O18" i="21"/>
  <c r="V18" i="21"/>
  <c r="N18" i="21"/>
  <c r="H18" i="21"/>
  <c r="I18" i="21"/>
  <c r="W18" i="21"/>
  <c r="X18" i="21"/>
  <c r="X7" i="21"/>
  <c r="X6" i="21"/>
  <c r="X4" i="21"/>
  <c r="X5" i="21"/>
  <c r="X8" i="21"/>
  <c r="X9" i="21"/>
  <c r="X10" i="21"/>
  <c r="X11" i="21"/>
  <c r="X12" i="21"/>
  <c r="X13" i="21"/>
  <c r="X14" i="21"/>
  <c r="X15" i="21"/>
  <c r="X16" i="21"/>
  <c r="X17" i="21"/>
  <c r="B19" i="21"/>
  <c r="CK73" i="16" l="1"/>
  <c r="CY73" i="16"/>
  <c r="CO73" i="16"/>
  <c r="DD73" i="16"/>
  <c r="CT73" i="16"/>
  <c r="B74" i="16"/>
  <c r="L73" i="16"/>
  <c r="CX73" i="16"/>
  <c r="CZ73" i="16"/>
  <c r="DA73" i="16"/>
  <c r="CJ73" i="16"/>
  <c r="DB73" i="16"/>
  <c r="CL73" i="16"/>
  <c r="DC73" i="16"/>
  <c r="CM73" i="16"/>
  <c r="DE73" i="16"/>
  <c r="CQ73" i="16"/>
  <c r="DH73" i="16"/>
  <c r="CR73" i="16"/>
  <c r="CS73" i="16"/>
  <c r="CN73" i="16"/>
  <c r="CP73" i="16"/>
  <c r="CU73" i="16"/>
  <c r="CV73" i="16"/>
  <c r="CW73" i="16"/>
  <c r="DF73" i="16"/>
  <c r="BX73" i="16"/>
  <c r="DG73" i="16"/>
  <c r="B85" i="20"/>
  <c r="AI19" i="21"/>
  <c r="BH1" i="21"/>
  <c r="BG5" i="21"/>
  <c r="BG4" i="21"/>
  <c r="BG6" i="21"/>
  <c r="BG7" i="21"/>
  <c r="BG8" i="21"/>
  <c r="BG9" i="21"/>
  <c r="BG10" i="21"/>
  <c r="BG11" i="21"/>
  <c r="BG12" i="21"/>
  <c r="BG13" i="21"/>
  <c r="BG14" i="21"/>
  <c r="BG15" i="21"/>
  <c r="BG16" i="21"/>
  <c r="BG17" i="21"/>
  <c r="BB19" i="21"/>
  <c r="BC19" i="21"/>
  <c r="BG19" i="21"/>
  <c r="BH19" i="21"/>
  <c r="BE19" i="21"/>
  <c r="BF19" i="21"/>
  <c r="BD19" i="21"/>
  <c r="F19" i="21"/>
  <c r="N19" i="21"/>
  <c r="G19" i="21"/>
  <c r="AY19" i="21"/>
  <c r="O19" i="21"/>
  <c r="AX19" i="21"/>
  <c r="P19" i="21"/>
  <c r="I19" i="21"/>
  <c r="V19" i="21"/>
  <c r="D19" i="21"/>
  <c r="H19" i="21"/>
  <c r="C19" i="21"/>
  <c r="E19" i="21"/>
  <c r="W19" i="21"/>
  <c r="X19" i="21"/>
  <c r="Y19" i="21"/>
  <c r="Z19" i="21"/>
  <c r="Y7" i="21"/>
  <c r="Y6" i="21"/>
  <c r="Y9" i="21"/>
  <c r="Y4" i="21"/>
  <c r="Y5" i="21"/>
  <c r="Y8" i="21"/>
  <c r="Y10" i="21"/>
  <c r="Y11" i="21"/>
  <c r="Y12" i="21"/>
  <c r="Y13" i="21"/>
  <c r="Y14" i="21"/>
  <c r="Y15" i="21"/>
  <c r="Y16" i="21"/>
  <c r="Y17" i="21"/>
  <c r="Y18" i="21"/>
  <c r="B20" i="21"/>
  <c r="CK74" i="16" l="1"/>
  <c r="CY74" i="16"/>
  <c r="CW74" i="16"/>
  <c r="CU74" i="16"/>
  <c r="CQ74" i="16"/>
  <c r="DH74" i="16"/>
  <c r="CR74" i="16"/>
  <c r="CS74" i="16"/>
  <c r="B75" i="16"/>
  <c r="L74" i="16"/>
  <c r="CT74" i="16"/>
  <c r="CV74" i="16"/>
  <c r="CX74" i="16"/>
  <c r="CJ74" i="16"/>
  <c r="DB74" i="16"/>
  <c r="CL74" i="16"/>
  <c r="DC74" i="16"/>
  <c r="CM74" i="16"/>
  <c r="DD74" i="16"/>
  <c r="DG74" i="16"/>
  <c r="BX74" i="16"/>
  <c r="CN74" i="16"/>
  <c r="CO74" i="16"/>
  <c r="DA74" i="16"/>
  <c r="CP74" i="16"/>
  <c r="DE74" i="16"/>
  <c r="CZ74" i="16"/>
  <c r="DF74" i="16"/>
  <c r="B86" i="20"/>
  <c r="AI20" i="21"/>
  <c r="BI1" i="21"/>
  <c r="BH5" i="21"/>
  <c r="BH4" i="21"/>
  <c r="BH6" i="21"/>
  <c r="BH7" i="21"/>
  <c r="BH8" i="21"/>
  <c r="BH9" i="21"/>
  <c r="BH10" i="21"/>
  <c r="BH11" i="21"/>
  <c r="BH12" i="21"/>
  <c r="BH13" i="21"/>
  <c r="BH14" i="21"/>
  <c r="BH15" i="21"/>
  <c r="BH16" i="21"/>
  <c r="BH17" i="21"/>
  <c r="BH18" i="21"/>
  <c r="BI20" i="21"/>
  <c r="BB20" i="21"/>
  <c r="BC20" i="21"/>
  <c r="BG20" i="21"/>
  <c r="BH20" i="21"/>
  <c r="BD20" i="21"/>
  <c r="BE20" i="21"/>
  <c r="BF20" i="21"/>
  <c r="P20" i="21"/>
  <c r="AY20" i="21"/>
  <c r="E20" i="21"/>
  <c r="V20" i="21"/>
  <c r="AX20" i="21"/>
  <c r="N20" i="21"/>
  <c r="O20" i="21"/>
  <c r="D20" i="21"/>
  <c r="F20" i="21"/>
  <c r="G20" i="21"/>
  <c r="H20" i="21"/>
  <c r="I20" i="21"/>
  <c r="C20" i="21"/>
  <c r="W20" i="21"/>
  <c r="X20" i="21"/>
  <c r="Y20" i="21"/>
  <c r="Z20" i="21"/>
  <c r="AA20" i="21"/>
  <c r="Z4" i="21"/>
  <c r="Z9" i="21"/>
  <c r="Z7" i="21"/>
  <c r="Z5" i="21"/>
  <c r="Z8" i="21"/>
  <c r="Z6" i="21"/>
  <c r="Z10" i="21"/>
  <c r="Z11" i="21"/>
  <c r="Z12" i="21"/>
  <c r="Z13" i="21"/>
  <c r="Z14" i="21"/>
  <c r="Z15" i="21"/>
  <c r="Z16" i="21"/>
  <c r="Z17" i="21"/>
  <c r="Z18" i="21"/>
  <c r="B21" i="21"/>
  <c r="B16" i="20"/>
  <c r="CK75" i="16" l="1"/>
  <c r="CY75" i="16"/>
  <c r="CQ75" i="16"/>
  <c r="DF75" i="16"/>
  <c r="CW75" i="16"/>
  <c r="CJ75" i="16"/>
  <c r="DB75" i="16"/>
  <c r="CL75" i="16"/>
  <c r="DC75" i="16"/>
  <c r="CM75" i="16"/>
  <c r="DD75" i="16"/>
  <c r="CN75" i="16"/>
  <c r="DE75" i="16"/>
  <c r="BX75" i="16"/>
  <c r="CO75" i="16"/>
  <c r="DG75" i="16"/>
  <c r="CP75" i="16"/>
  <c r="DH75" i="16"/>
  <c r="CT75" i="16"/>
  <c r="L75" i="16"/>
  <c r="CU75" i="16"/>
  <c r="CV75" i="16"/>
  <c r="CX75" i="16"/>
  <c r="CZ75" i="16"/>
  <c r="DA75" i="16"/>
  <c r="B76" i="16"/>
  <c r="CR75" i="16"/>
  <c r="CS75" i="16"/>
  <c r="B87" i="20"/>
  <c r="AI21" i="21"/>
  <c r="BJ1" i="21"/>
  <c r="BJ21" i="21" s="1"/>
  <c r="BI5" i="21"/>
  <c r="BI4" i="21"/>
  <c r="BI6" i="21"/>
  <c r="BI7" i="21"/>
  <c r="BI8" i="21"/>
  <c r="BI9" i="21"/>
  <c r="BI10" i="21"/>
  <c r="BI11" i="21"/>
  <c r="BI12" i="21"/>
  <c r="BI13" i="21"/>
  <c r="BI14" i="21"/>
  <c r="BI15" i="21"/>
  <c r="BI16" i="21"/>
  <c r="BI17" i="21"/>
  <c r="BI18" i="21"/>
  <c r="BI19" i="21"/>
  <c r="BF21" i="21"/>
  <c r="BI21" i="21"/>
  <c r="BE21" i="21"/>
  <c r="BD21" i="21"/>
  <c r="BG21" i="21"/>
  <c r="BH21" i="21"/>
  <c r="BC21" i="21"/>
  <c r="BB21" i="21"/>
  <c r="V21" i="21"/>
  <c r="N21" i="21"/>
  <c r="P21" i="21"/>
  <c r="W21" i="21"/>
  <c r="G21" i="21"/>
  <c r="H21" i="21"/>
  <c r="D21" i="21"/>
  <c r="AY21" i="21"/>
  <c r="AX21" i="21"/>
  <c r="C21" i="21"/>
  <c r="O21" i="21"/>
  <c r="E21" i="21"/>
  <c r="F21" i="21"/>
  <c r="I21" i="21"/>
  <c r="X21" i="21"/>
  <c r="Y21" i="21"/>
  <c r="Z21" i="21"/>
  <c r="AA21" i="21"/>
  <c r="AA10" i="21"/>
  <c r="AA6" i="21"/>
  <c r="AB21" i="21"/>
  <c r="AA8" i="21"/>
  <c r="AA9" i="21"/>
  <c r="AA7" i="21"/>
  <c r="AA4" i="21"/>
  <c r="AA5" i="21"/>
  <c r="AA11" i="21"/>
  <c r="AA12" i="21"/>
  <c r="AA13" i="21"/>
  <c r="AA14" i="21"/>
  <c r="AA15" i="21"/>
  <c r="AA16" i="21"/>
  <c r="AA17" i="21"/>
  <c r="AA18" i="21"/>
  <c r="AA19" i="21"/>
  <c r="B22" i="21"/>
  <c r="CK76" i="16" l="1"/>
  <c r="CY76" i="16"/>
  <c r="CJ76" i="16"/>
  <c r="CZ76" i="16"/>
  <c r="CX76" i="16"/>
  <c r="CT76" i="16"/>
  <c r="L76" i="16"/>
  <c r="CU76" i="16"/>
  <c r="CV76" i="16"/>
  <c r="CW76" i="16"/>
  <c r="DA76" i="16"/>
  <c r="DB76" i="16"/>
  <c r="CN76" i="16"/>
  <c r="DE76" i="16"/>
  <c r="BX76" i="16"/>
  <c r="CO76" i="16"/>
  <c r="DF76" i="16"/>
  <c r="CP76" i="16"/>
  <c r="DG76" i="16"/>
  <c r="CL76" i="16"/>
  <c r="CM76" i="16"/>
  <c r="CQ76" i="16"/>
  <c r="CR76" i="16"/>
  <c r="CS76" i="16"/>
  <c r="DC76" i="16"/>
  <c r="DD76" i="16"/>
  <c r="DH76" i="16"/>
  <c r="B77" i="16"/>
  <c r="B88" i="20"/>
  <c r="AI22" i="21"/>
  <c r="BK1" i="21"/>
  <c r="BJ5" i="21"/>
  <c r="BJ4" i="21"/>
  <c r="BJ6" i="21"/>
  <c r="BJ7" i="21"/>
  <c r="BJ8" i="21"/>
  <c r="BJ9" i="21"/>
  <c r="BJ10" i="21"/>
  <c r="BJ11" i="21"/>
  <c r="BJ12" i="21"/>
  <c r="BJ13" i="21"/>
  <c r="BJ14" i="21"/>
  <c r="BJ15" i="21"/>
  <c r="BJ16" i="21"/>
  <c r="BJ17" i="21"/>
  <c r="BJ18" i="21"/>
  <c r="BJ19" i="21"/>
  <c r="BJ20" i="21"/>
  <c r="BC22" i="21"/>
  <c r="BF22" i="21"/>
  <c r="BH22" i="21"/>
  <c r="BK22" i="21"/>
  <c r="BB22" i="21"/>
  <c r="BD22" i="21"/>
  <c r="BE22" i="21"/>
  <c r="BG22" i="21"/>
  <c r="BJ22" i="21"/>
  <c r="BI22" i="21"/>
  <c r="E22" i="21"/>
  <c r="C22" i="21"/>
  <c r="W22" i="21"/>
  <c r="I22" i="21"/>
  <c r="AY22" i="21"/>
  <c r="AX22" i="21"/>
  <c r="V22" i="21"/>
  <c r="D22" i="21"/>
  <c r="N22" i="21"/>
  <c r="H22" i="21"/>
  <c r="F22" i="21"/>
  <c r="G22" i="21"/>
  <c r="O22" i="21"/>
  <c r="P22" i="21"/>
  <c r="X22" i="21"/>
  <c r="Y22" i="21"/>
  <c r="Z22" i="21"/>
  <c r="AA22" i="21"/>
  <c r="AB22" i="21"/>
  <c r="AB7" i="21"/>
  <c r="AC22" i="21"/>
  <c r="AB4" i="21"/>
  <c r="AB6" i="21"/>
  <c r="AB9" i="21"/>
  <c r="AB11" i="21"/>
  <c r="AB10" i="21"/>
  <c r="AB5" i="21"/>
  <c r="AB8" i="21"/>
  <c r="AB12" i="21"/>
  <c r="AB13" i="21"/>
  <c r="AB14" i="21"/>
  <c r="AB15" i="21"/>
  <c r="AB16" i="21"/>
  <c r="AB17" i="21"/>
  <c r="AB18" i="21"/>
  <c r="AB19" i="21"/>
  <c r="AB20" i="21"/>
  <c r="B23" i="21"/>
  <c r="CK77" i="16" l="1"/>
  <c r="CY77" i="16"/>
  <c r="CS77" i="16"/>
  <c r="DH77" i="16"/>
  <c r="CJ77" i="16"/>
  <c r="DA77" i="16"/>
  <c r="CN77" i="16"/>
  <c r="DE77" i="16"/>
  <c r="BX77" i="16"/>
  <c r="CO77" i="16"/>
  <c r="DF77" i="16"/>
  <c r="CP77" i="16"/>
  <c r="DG77" i="16"/>
  <c r="CQ77" i="16"/>
  <c r="CR77" i="16"/>
  <c r="B78" i="16"/>
  <c r="CT77" i="16"/>
  <c r="CW77" i="16"/>
  <c r="CX77" i="16"/>
  <c r="CZ77" i="16"/>
  <c r="CL77" i="16"/>
  <c r="CM77" i="16"/>
  <c r="CU77" i="16"/>
  <c r="CV77" i="16"/>
  <c r="DD77" i="16"/>
  <c r="L77" i="16"/>
  <c r="DB77" i="16"/>
  <c r="DC77" i="16"/>
  <c r="B89" i="20"/>
  <c r="AI23" i="21"/>
  <c r="BL1" i="21"/>
  <c r="BK5" i="21"/>
  <c r="BK4" i="21"/>
  <c r="BK6" i="21"/>
  <c r="BK7" i="21"/>
  <c r="BK8" i="21"/>
  <c r="BK9" i="21"/>
  <c r="BK10" i="21"/>
  <c r="BK11" i="21"/>
  <c r="BK12" i="21"/>
  <c r="BK13" i="21"/>
  <c r="BK14" i="21"/>
  <c r="BK15" i="21"/>
  <c r="BK16" i="21"/>
  <c r="BK17" i="21"/>
  <c r="BK18" i="21"/>
  <c r="BK19" i="21"/>
  <c r="BK20" i="21"/>
  <c r="BK21" i="21"/>
  <c r="BC23" i="21"/>
  <c r="BE23" i="21"/>
  <c r="BB23" i="21"/>
  <c r="BD23" i="21"/>
  <c r="BF23" i="21"/>
  <c r="BG23" i="21"/>
  <c r="BI23" i="21"/>
  <c r="BJ23" i="21"/>
  <c r="BL23" i="21"/>
  <c r="BH23" i="21"/>
  <c r="BK23" i="21"/>
  <c r="H23" i="21"/>
  <c r="I23" i="21"/>
  <c r="AY23" i="21"/>
  <c r="V23" i="21"/>
  <c r="N23" i="21"/>
  <c r="O23" i="21"/>
  <c r="C23" i="21"/>
  <c r="P23" i="21"/>
  <c r="D23" i="21"/>
  <c r="E23" i="21"/>
  <c r="F23" i="21"/>
  <c r="G23" i="21"/>
  <c r="AX23" i="21"/>
  <c r="W23" i="21"/>
  <c r="X23" i="21"/>
  <c r="Y23" i="21"/>
  <c r="Z23" i="21"/>
  <c r="AA23" i="21"/>
  <c r="AB23" i="21"/>
  <c r="AC23" i="21"/>
  <c r="AD23" i="21"/>
  <c r="AC11" i="21"/>
  <c r="AC10" i="21"/>
  <c r="AC5" i="21"/>
  <c r="AC6" i="21"/>
  <c r="AC9" i="21"/>
  <c r="AC4" i="21"/>
  <c r="AC12" i="21"/>
  <c r="AC8" i="21"/>
  <c r="AC7" i="21"/>
  <c r="AC13" i="21"/>
  <c r="AC14" i="21"/>
  <c r="AC15" i="21"/>
  <c r="AC16" i="21"/>
  <c r="AC17" i="21"/>
  <c r="AC18" i="21"/>
  <c r="AC19" i="21"/>
  <c r="AC20" i="21"/>
  <c r="AC21" i="21"/>
  <c r="B24" i="21"/>
  <c r="CK78" i="16" l="1"/>
  <c r="CY78" i="16"/>
  <c r="BX78" i="16"/>
  <c r="CM78" i="16"/>
  <c r="DB78" i="16"/>
  <c r="CL78" i="16"/>
  <c r="DC78" i="16"/>
  <c r="CW78" i="16"/>
  <c r="CX78" i="16"/>
  <c r="CZ78" i="16"/>
  <c r="DA78" i="16"/>
  <c r="CJ78" i="16"/>
  <c r="DD78" i="16"/>
  <c r="CN78" i="16"/>
  <c r="DE78" i="16"/>
  <c r="CQ78" i="16"/>
  <c r="DH78" i="16"/>
  <c r="CR78" i="16"/>
  <c r="CS78" i="16"/>
  <c r="B79" i="16"/>
  <c r="DF78" i="16"/>
  <c r="L78" i="16"/>
  <c r="DG78" i="16"/>
  <c r="CT78" i="16"/>
  <c r="CO78" i="16"/>
  <c r="CP78" i="16"/>
  <c r="CU78" i="16"/>
  <c r="CV78" i="16"/>
  <c r="B90" i="20"/>
  <c r="AI24" i="21"/>
  <c r="BM1" i="21"/>
  <c r="BL4" i="21"/>
  <c r="BL5" i="21"/>
  <c r="BL6" i="21"/>
  <c r="BL7" i="21"/>
  <c r="BL8" i="21"/>
  <c r="BL9" i="21"/>
  <c r="BL10" i="21"/>
  <c r="BL11" i="21"/>
  <c r="BL12" i="21"/>
  <c r="BL13" i="21"/>
  <c r="BL14" i="21"/>
  <c r="BL15" i="21"/>
  <c r="BL16" i="21"/>
  <c r="BL17" i="21"/>
  <c r="BL18" i="21"/>
  <c r="BL19" i="21"/>
  <c r="BL20" i="21"/>
  <c r="BL21" i="21"/>
  <c r="BL22" i="21"/>
  <c r="AD4" i="21"/>
  <c r="AD10" i="21"/>
  <c r="AD5" i="21"/>
  <c r="AD14" i="21"/>
  <c r="AD12" i="21"/>
  <c r="AD9" i="21"/>
  <c r="AD6" i="21"/>
  <c r="AD11" i="21"/>
  <c r="AD7" i="21"/>
  <c r="AD8" i="21"/>
  <c r="AE24" i="21"/>
  <c r="AD13" i="21"/>
  <c r="AD15" i="21"/>
  <c r="AD16" i="21"/>
  <c r="AD17" i="21"/>
  <c r="AD18" i="21"/>
  <c r="AD19" i="21"/>
  <c r="AD20" i="21"/>
  <c r="AD21" i="21"/>
  <c r="AD22" i="21"/>
  <c r="BK24" i="21"/>
  <c r="BB24" i="21"/>
  <c r="BC24" i="21"/>
  <c r="BH24" i="21"/>
  <c r="BI24" i="21"/>
  <c r="BJ24" i="21"/>
  <c r="BL24" i="21"/>
  <c r="BD24" i="21"/>
  <c r="BF24" i="21"/>
  <c r="BM24" i="21"/>
  <c r="BG24" i="21"/>
  <c r="AY24" i="21"/>
  <c r="E24" i="21"/>
  <c r="BE24" i="21"/>
  <c r="V24" i="21"/>
  <c r="O24" i="21"/>
  <c r="P24" i="21"/>
  <c r="D24" i="21"/>
  <c r="AX24" i="21"/>
  <c r="N24" i="21"/>
  <c r="C24" i="21"/>
  <c r="I24" i="21"/>
  <c r="H24" i="21"/>
  <c r="F24" i="21"/>
  <c r="G24" i="21"/>
  <c r="W24" i="21"/>
  <c r="X24" i="21"/>
  <c r="Y24" i="21"/>
  <c r="Z24" i="21"/>
  <c r="AA24" i="21"/>
  <c r="AB24" i="21"/>
  <c r="AC24" i="21"/>
  <c r="AD24" i="21"/>
  <c r="B25" i="21"/>
  <c r="CK79" i="16" l="1"/>
  <c r="CY79" i="16"/>
  <c r="CU79" i="16"/>
  <c r="B80" i="16"/>
  <c r="BX79" i="16"/>
  <c r="CN79" i="16"/>
  <c r="DD79" i="16"/>
  <c r="CQ79" i="16"/>
  <c r="DH79" i="16"/>
  <c r="CR79" i="16"/>
  <c r="CS79" i="16"/>
  <c r="L79" i="16"/>
  <c r="CT79" i="16"/>
  <c r="CV79" i="16"/>
  <c r="CW79" i="16"/>
  <c r="DA79" i="16"/>
  <c r="CJ79" i="16"/>
  <c r="DB79" i="16"/>
  <c r="CL79" i="16"/>
  <c r="DC79" i="16"/>
  <c r="CO79" i="16"/>
  <c r="CP79" i="16"/>
  <c r="CX79" i="16"/>
  <c r="CZ79" i="16"/>
  <c r="DE79" i="16"/>
  <c r="DF79" i="16"/>
  <c r="DG79" i="16"/>
  <c r="CM79" i="16"/>
  <c r="B91" i="20"/>
  <c r="AI25" i="21"/>
  <c r="BN1" i="21"/>
  <c r="BM4" i="21"/>
  <c r="BM5" i="21"/>
  <c r="BM6" i="21"/>
  <c r="BM7" i="21"/>
  <c r="BM8" i="21"/>
  <c r="BM9" i="21"/>
  <c r="BM10" i="21"/>
  <c r="BM11" i="21"/>
  <c r="BM12" i="21"/>
  <c r="BM13" i="21"/>
  <c r="BM14" i="21"/>
  <c r="BM15" i="21"/>
  <c r="BM16" i="21"/>
  <c r="BM17" i="21"/>
  <c r="BM18" i="21"/>
  <c r="BM19" i="21"/>
  <c r="BM20" i="21"/>
  <c r="BM21" i="21"/>
  <c r="BM22" i="21"/>
  <c r="BM23" i="21"/>
  <c r="AE5" i="21"/>
  <c r="AE7" i="21"/>
  <c r="AE10" i="21"/>
  <c r="AE11" i="21"/>
  <c r="AE9" i="21"/>
  <c r="AE12" i="21"/>
  <c r="AE6" i="21"/>
  <c r="AE14" i="21"/>
  <c r="AE8" i="21"/>
  <c r="AE13" i="21"/>
  <c r="AE4" i="21"/>
  <c r="AE15" i="21"/>
  <c r="AE16" i="21"/>
  <c r="AE17" i="21"/>
  <c r="AE18" i="21"/>
  <c r="AE19" i="21"/>
  <c r="AE20" i="21"/>
  <c r="AE21" i="21"/>
  <c r="AE22" i="21"/>
  <c r="AE23" i="21"/>
  <c r="BH25" i="21"/>
  <c r="BK25" i="21"/>
  <c r="BM25" i="21"/>
  <c r="BF25" i="21"/>
  <c r="BB25" i="21"/>
  <c r="BC25" i="21"/>
  <c r="BD25" i="21"/>
  <c r="BL25" i="21"/>
  <c r="BE25" i="21"/>
  <c r="BG25" i="21"/>
  <c r="BI25" i="21"/>
  <c r="BJ25" i="21"/>
  <c r="BN25" i="21"/>
  <c r="V25" i="21"/>
  <c r="O25" i="21"/>
  <c r="P25" i="21"/>
  <c r="I25" i="21"/>
  <c r="AY25" i="21"/>
  <c r="N25" i="21"/>
  <c r="AX25" i="21"/>
  <c r="F25" i="21"/>
  <c r="G25" i="21"/>
  <c r="H25" i="21"/>
  <c r="C25" i="21"/>
  <c r="D25" i="21"/>
  <c r="E25" i="21"/>
  <c r="W25" i="21"/>
  <c r="X25" i="21"/>
  <c r="Y25" i="21"/>
  <c r="Z25" i="21"/>
  <c r="AA25" i="21"/>
  <c r="AB25" i="21"/>
  <c r="AC25" i="21"/>
  <c r="AD25" i="21"/>
  <c r="AE25" i="21"/>
  <c r="AF25" i="21"/>
  <c r="B26" i="21"/>
  <c r="CK80" i="16" l="1"/>
  <c r="CY80" i="16"/>
  <c r="CO80" i="16"/>
  <c r="DD80" i="16"/>
  <c r="L80" i="16"/>
  <c r="CP80" i="16"/>
  <c r="DF80" i="16"/>
  <c r="DA80" i="16"/>
  <c r="CJ80" i="16"/>
  <c r="DB80" i="16"/>
  <c r="CL80" i="16"/>
  <c r="DC80" i="16"/>
  <c r="CM80" i="16"/>
  <c r="DE80" i="16"/>
  <c r="CN80" i="16"/>
  <c r="DG80" i="16"/>
  <c r="BX80" i="16"/>
  <c r="CQ80" i="16"/>
  <c r="DH80" i="16"/>
  <c r="CT80" i="16"/>
  <c r="CU80" i="16"/>
  <c r="CR80" i="16"/>
  <c r="CS80" i="16"/>
  <c r="CV80" i="16"/>
  <c r="CZ80" i="16"/>
  <c r="B81" i="16"/>
  <c r="CX80" i="16"/>
  <c r="CW80" i="16"/>
  <c r="B92" i="20"/>
  <c r="AI26" i="21"/>
  <c r="BO1" i="21"/>
  <c r="BO26" i="21" s="1"/>
  <c r="BN4" i="21"/>
  <c r="BN5" i="21"/>
  <c r="BN6" i="21"/>
  <c r="BN7" i="21"/>
  <c r="BN8" i="21"/>
  <c r="BN9" i="21"/>
  <c r="BN10" i="21"/>
  <c r="BN11" i="21"/>
  <c r="BN12" i="21"/>
  <c r="BN13" i="21"/>
  <c r="BN14" i="21"/>
  <c r="BN15" i="21"/>
  <c r="BN16" i="21"/>
  <c r="BN17" i="21"/>
  <c r="BN18" i="21"/>
  <c r="BN19" i="21"/>
  <c r="BN20" i="21"/>
  <c r="BN21" i="21"/>
  <c r="BN22" i="21"/>
  <c r="BN23" i="21"/>
  <c r="BN24" i="21"/>
  <c r="AF11" i="21"/>
  <c r="AF13" i="21"/>
  <c r="AF7" i="21"/>
  <c r="AF14" i="21"/>
  <c r="AF8" i="21"/>
  <c r="AF4" i="21"/>
  <c r="AF16" i="21"/>
  <c r="AF15" i="21"/>
  <c r="AF10" i="21"/>
  <c r="AF12" i="21"/>
  <c r="AF5" i="21"/>
  <c r="AG26" i="21"/>
  <c r="AF9" i="21"/>
  <c r="AF6" i="21"/>
  <c r="AF17" i="21"/>
  <c r="AF18" i="21"/>
  <c r="AF19" i="21"/>
  <c r="AF20" i="21"/>
  <c r="AF21" i="21"/>
  <c r="AF22" i="21"/>
  <c r="AF23" i="21"/>
  <c r="AF24" i="21"/>
  <c r="BE26" i="21"/>
  <c r="BH26" i="21"/>
  <c r="BJ26" i="21"/>
  <c r="BL26" i="21"/>
  <c r="BC26" i="21"/>
  <c r="BD26" i="21"/>
  <c r="BF26" i="21"/>
  <c r="BG26" i="21"/>
  <c r="BN26" i="21"/>
  <c r="BB26" i="21"/>
  <c r="BI26" i="21"/>
  <c r="BK26" i="21"/>
  <c r="BM26" i="21"/>
  <c r="E26" i="21"/>
  <c r="O26" i="21"/>
  <c r="AX26" i="21"/>
  <c r="V26" i="21"/>
  <c r="C26" i="21"/>
  <c r="N26" i="21"/>
  <c r="F26" i="21"/>
  <c r="P26" i="21"/>
  <c r="I26" i="21"/>
  <c r="D26" i="21"/>
  <c r="G26" i="21"/>
  <c r="H26" i="21"/>
  <c r="AY26" i="21"/>
  <c r="W26" i="21"/>
  <c r="X26" i="21"/>
  <c r="Y26" i="21"/>
  <c r="Z26" i="21"/>
  <c r="AA26" i="21"/>
  <c r="AB26" i="21"/>
  <c r="AC26" i="21"/>
  <c r="AD26" i="21"/>
  <c r="AE26" i="21"/>
  <c r="AF26" i="21"/>
  <c r="B27" i="21"/>
  <c r="CK81" i="16" l="1"/>
  <c r="CY81" i="16"/>
  <c r="CW81" i="16"/>
  <c r="CQ81" i="16"/>
  <c r="DG81" i="16"/>
  <c r="CT81" i="16"/>
  <c r="L81" i="16"/>
  <c r="CU81" i="16"/>
  <c r="CV81" i="16"/>
  <c r="CX81" i="16"/>
  <c r="CZ81" i="16"/>
  <c r="DA81" i="16"/>
  <c r="CM81" i="16"/>
  <c r="DD81" i="16"/>
  <c r="CN81" i="16"/>
  <c r="DE81" i="16"/>
  <c r="CJ81" i="16"/>
  <c r="CL81" i="16"/>
  <c r="CO81" i="16"/>
  <c r="CP81" i="16"/>
  <c r="CS81" i="16"/>
  <c r="DB81" i="16"/>
  <c r="DC81" i="16"/>
  <c r="DF81" i="16"/>
  <c r="B82" i="16"/>
  <c r="DH81" i="16"/>
  <c r="BX81" i="16"/>
  <c r="CR81" i="16"/>
  <c r="B93" i="20"/>
  <c r="AI27" i="21"/>
  <c r="BP1" i="21"/>
  <c r="BP27" i="21" s="1"/>
  <c r="BO4" i="21"/>
  <c r="BO5" i="21"/>
  <c r="BO6" i="21"/>
  <c r="BO7" i="21"/>
  <c r="BO8" i="21"/>
  <c r="BO9" i="21"/>
  <c r="BO10" i="21"/>
  <c r="BO11" i="21"/>
  <c r="BO12" i="21"/>
  <c r="BO13" i="21"/>
  <c r="BO14" i="21"/>
  <c r="BO15" i="21"/>
  <c r="BO16" i="21"/>
  <c r="BO17" i="21"/>
  <c r="BO18" i="21"/>
  <c r="BO19" i="21"/>
  <c r="BO20" i="21"/>
  <c r="BO21" i="21"/>
  <c r="BO22" i="21"/>
  <c r="BO23" i="21"/>
  <c r="BO24" i="21"/>
  <c r="BO25" i="21"/>
  <c r="BB27" i="21"/>
  <c r="BE27" i="21"/>
  <c r="BG27" i="21"/>
  <c r="BO27" i="21"/>
  <c r="BK27" i="21"/>
  <c r="BL27" i="21"/>
  <c r="BM27" i="21"/>
  <c r="BN27" i="21"/>
  <c r="BH27" i="21"/>
  <c r="BI27" i="21"/>
  <c r="BJ27" i="21"/>
  <c r="BD27" i="21"/>
  <c r="BC27" i="21"/>
  <c r="BF27" i="21"/>
  <c r="N27" i="21"/>
  <c r="AX27" i="21"/>
  <c r="O27" i="21"/>
  <c r="P27" i="21"/>
  <c r="W27" i="21"/>
  <c r="F27" i="21"/>
  <c r="V27" i="21"/>
  <c r="D27" i="21"/>
  <c r="AY27" i="21"/>
  <c r="E27" i="21"/>
  <c r="C27" i="21"/>
  <c r="G27" i="21"/>
  <c r="H27" i="21"/>
  <c r="I27" i="21"/>
  <c r="X27" i="21"/>
  <c r="Y27" i="21"/>
  <c r="Z27" i="21"/>
  <c r="AA27" i="21"/>
  <c r="AB27" i="21"/>
  <c r="AC27" i="21"/>
  <c r="AD27" i="21"/>
  <c r="AE27" i="21"/>
  <c r="AF27" i="21"/>
  <c r="AG27" i="21"/>
  <c r="AG5" i="21"/>
  <c r="AG6" i="21"/>
  <c r="AG15" i="21"/>
  <c r="AG16" i="21"/>
  <c r="AG7" i="21"/>
  <c r="AG11" i="21"/>
  <c r="AG14" i="21"/>
  <c r="AG12" i="21"/>
  <c r="AG10" i="21"/>
  <c r="AG4" i="21"/>
  <c r="AG8" i="21"/>
  <c r="AG13" i="21"/>
  <c r="AG9" i="21"/>
  <c r="AG17" i="21"/>
  <c r="AG18" i="21"/>
  <c r="AG19" i="21"/>
  <c r="AG20" i="21"/>
  <c r="AG21" i="21"/>
  <c r="AG22" i="21"/>
  <c r="AG23" i="21"/>
  <c r="AG24" i="21"/>
  <c r="AG25" i="21"/>
  <c r="B28" i="21"/>
  <c r="CP82" i="16" l="1"/>
  <c r="DD82" i="16"/>
  <c r="CR82" i="16"/>
  <c r="DG82" i="16"/>
  <c r="CL82" i="16"/>
  <c r="DB82" i="16"/>
  <c r="CM82" i="16"/>
  <c r="DC82" i="16"/>
  <c r="BX82" i="16"/>
  <c r="CN82" i="16"/>
  <c r="DE82" i="16"/>
  <c r="CO82" i="16"/>
  <c r="DF82" i="16"/>
  <c r="CQ82" i="16"/>
  <c r="DH82" i="16"/>
  <c r="CS82" i="16"/>
  <c r="CV82" i="16"/>
  <c r="CW82" i="16"/>
  <c r="CT82" i="16"/>
  <c r="CU82" i="16"/>
  <c r="CX82" i="16"/>
  <c r="CY82" i="16"/>
  <c r="DA82" i="16"/>
  <c r="B83" i="16"/>
  <c r="CZ82" i="16"/>
  <c r="L82" i="16"/>
  <c r="CJ82" i="16"/>
  <c r="CK82" i="16"/>
  <c r="B94" i="20"/>
  <c r="AI28" i="21"/>
  <c r="BQ1" i="21"/>
  <c r="BP4" i="21"/>
  <c r="BP5" i="21"/>
  <c r="BP6" i="21"/>
  <c r="BP7" i="21"/>
  <c r="BP8" i="21"/>
  <c r="BP9" i="21"/>
  <c r="BP10" i="21"/>
  <c r="BP11" i="21"/>
  <c r="BP12" i="21"/>
  <c r="BP13" i="21"/>
  <c r="BP14" i="21"/>
  <c r="BP15" i="21"/>
  <c r="BP16" i="21"/>
  <c r="BP17" i="21"/>
  <c r="BP18" i="21"/>
  <c r="BP19" i="21"/>
  <c r="BP20" i="21"/>
  <c r="BP21" i="21"/>
  <c r="BP22" i="21"/>
  <c r="BP23" i="21"/>
  <c r="BP24" i="21"/>
  <c r="BP25" i="21"/>
  <c r="BP26" i="21"/>
  <c r="AH12" i="21"/>
  <c r="AH6" i="21"/>
  <c r="AH16" i="21"/>
  <c r="AH9" i="21"/>
  <c r="AH14" i="21"/>
  <c r="AH4" i="21"/>
  <c r="AH13" i="21"/>
  <c r="AH11" i="21"/>
  <c r="AH5" i="21"/>
  <c r="AH15" i="21"/>
  <c r="AH10" i="21"/>
  <c r="AH7" i="21"/>
  <c r="AH17" i="21"/>
  <c r="AH8" i="21"/>
  <c r="AH18" i="21"/>
  <c r="AH19" i="21"/>
  <c r="AH20" i="21"/>
  <c r="AH21" i="21"/>
  <c r="AH22" i="21"/>
  <c r="AH23" i="21"/>
  <c r="AH24" i="21"/>
  <c r="AH25" i="21"/>
  <c r="AH26" i="21"/>
  <c r="BB28" i="21"/>
  <c r="BP28" i="21"/>
  <c r="BD28" i="21"/>
  <c r="BC28" i="21"/>
  <c r="BQ28" i="21"/>
  <c r="BE28" i="21"/>
  <c r="BG28" i="21"/>
  <c r="BH28" i="21"/>
  <c r="BI28" i="21"/>
  <c r="BJ28" i="21"/>
  <c r="BL28" i="21"/>
  <c r="BO28" i="21"/>
  <c r="BF28" i="21"/>
  <c r="BK28" i="21"/>
  <c r="BN28" i="21"/>
  <c r="BM28" i="21"/>
  <c r="E28" i="21"/>
  <c r="AX28" i="21"/>
  <c r="C28" i="21"/>
  <c r="D28" i="21"/>
  <c r="G28" i="21"/>
  <c r="F28" i="21"/>
  <c r="N28" i="21"/>
  <c r="H28" i="21"/>
  <c r="I28" i="21"/>
  <c r="V28" i="21"/>
  <c r="AY28" i="21"/>
  <c r="P28" i="21"/>
  <c r="O28" i="21"/>
  <c r="W28" i="21"/>
  <c r="X28" i="21"/>
  <c r="Y28" i="21"/>
  <c r="Z28" i="21"/>
  <c r="AA28" i="21"/>
  <c r="AB28" i="21"/>
  <c r="AC28" i="21"/>
  <c r="AD28" i="21"/>
  <c r="AE28" i="21"/>
  <c r="AF28" i="21"/>
  <c r="AG28" i="21"/>
  <c r="AH28" i="21"/>
  <c r="AJ28" i="21"/>
  <c r="AH27" i="21"/>
  <c r="B29" i="21"/>
  <c r="CP83" i="16" l="1"/>
  <c r="DD83" i="16"/>
  <c r="CK83" i="16"/>
  <c r="CZ83" i="16"/>
  <c r="BX83" i="16"/>
  <c r="CN83" i="16"/>
  <c r="DE83" i="16"/>
  <c r="L83" i="16"/>
  <c r="CO83" i="16"/>
  <c r="DF83" i="16"/>
  <c r="CQ83" i="16"/>
  <c r="DG83" i="16"/>
  <c r="CR83" i="16"/>
  <c r="DH83" i="16"/>
  <c r="CS83" i="16"/>
  <c r="CT83" i="16"/>
  <c r="B84" i="16"/>
  <c r="CW83" i="16"/>
  <c r="CX83" i="16"/>
  <c r="CU83" i="16"/>
  <c r="CV83" i="16"/>
  <c r="CY83" i="16"/>
  <c r="DA83" i="16"/>
  <c r="DC83" i="16"/>
  <c r="CJ83" i="16"/>
  <c r="CL83" i="16"/>
  <c r="CM83" i="16"/>
  <c r="DB83" i="16"/>
  <c r="B95" i="20"/>
  <c r="AI29" i="21"/>
  <c r="BR1" i="21"/>
  <c r="BQ4" i="21"/>
  <c r="BQ5" i="21"/>
  <c r="BQ6" i="21"/>
  <c r="BQ7" i="21"/>
  <c r="BQ8" i="21"/>
  <c r="BQ9" i="21"/>
  <c r="BQ10" i="21"/>
  <c r="BQ11" i="21"/>
  <c r="BQ12" i="21"/>
  <c r="BQ13" i="21"/>
  <c r="BQ14" i="21"/>
  <c r="BQ15" i="21"/>
  <c r="BQ16" i="21"/>
  <c r="BQ17" i="21"/>
  <c r="BQ18" i="21"/>
  <c r="BQ19" i="21"/>
  <c r="BQ20" i="21"/>
  <c r="BQ21" i="21"/>
  <c r="BQ22" i="21"/>
  <c r="BQ23" i="21"/>
  <c r="BQ24" i="21"/>
  <c r="BQ25" i="21"/>
  <c r="BQ26" i="21"/>
  <c r="BQ27" i="21"/>
  <c r="AJ11" i="21"/>
  <c r="AJ9" i="21"/>
  <c r="AJ12" i="21"/>
  <c r="AJ16" i="21"/>
  <c r="AJ18" i="21"/>
  <c r="AJ7" i="21"/>
  <c r="AJ13" i="21"/>
  <c r="AJ4" i="21"/>
  <c r="AJ15" i="21"/>
  <c r="AK29" i="21"/>
  <c r="AJ5" i="21"/>
  <c r="AJ14" i="21"/>
  <c r="AJ6" i="21"/>
  <c r="AJ17" i="21"/>
  <c r="AJ8" i="21"/>
  <c r="AJ10" i="21"/>
  <c r="AJ19" i="21"/>
  <c r="AJ20" i="21"/>
  <c r="AJ21" i="21"/>
  <c r="AJ22" i="21"/>
  <c r="AJ23" i="21"/>
  <c r="AJ24" i="21"/>
  <c r="AJ25" i="21"/>
  <c r="AJ26" i="21"/>
  <c r="AJ27" i="21"/>
  <c r="BM29" i="21"/>
  <c r="BO29" i="21"/>
  <c r="BE29" i="21"/>
  <c r="BD29" i="21"/>
  <c r="BF29" i="21"/>
  <c r="BG29" i="21"/>
  <c r="BH29" i="21"/>
  <c r="BB29" i="21"/>
  <c r="BI29" i="21"/>
  <c r="BN29" i="21"/>
  <c r="BJ29" i="21"/>
  <c r="BK29" i="21"/>
  <c r="BL29" i="21"/>
  <c r="BP29" i="21"/>
  <c r="BQ29" i="21"/>
  <c r="BR29" i="21"/>
  <c r="BC29" i="21"/>
  <c r="W29" i="21"/>
  <c r="V29" i="21"/>
  <c r="AY29" i="21"/>
  <c r="AX29" i="21"/>
  <c r="F29" i="21"/>
  <c r="C29" i="21"/>
  <c r="D29" i="21"/>
  <c r="E29" i="21"/>
  <c r="O29" i="21"/>
  <c r="P29" i="21"/>
  <c r="N29" i="21"/>
  <c r="H29" i="21"/>
  <c r="G29" i="21"/>
  <c r="I29" i="21"/>
  <c r="X29" i="21"/>
  <c r="Y29" i="21"/>
  <c r="Z29" i="21"/>
  <c r="AA29" i="21"/>
  <c r="AB29" i="21"/>
  <c r="AC29" i="21"/>
  <c r="AD29" i="21"/>
  <c r="AE29" i="21"/>
  <c r="AF29" i="21"/>
  <c r="AG29" i="21"/>
  <c r="AH29" i="21"/>
  <c r="AJ29" i="21"/>
  <c r="B30" i="21"/>
  <c r="CP84" i="16" l="1"/>
  <c r="DD84" i="16"/>
  <c r="CN84" i="16"/>
  <c r="DC84" i="16"/>
  <c r="CO84" i="16"/>
  <c r="DE84" i="16"/>
  <c r="CQ84" i="16"/>
  <c r="DF84" i="16"/>
  <c r="CR84" i="16"/>
  <c r="DG84" i="16"/>
  <c r="CS84" i="16"/>
  <c r="DH84" i="16"/>
  <c r="CT84" i="16"/>
  <c r="CW84" i="16"/>
  <c r="CX84" i="16"/>
  <c r="CU84" i="16"/>
  <c r="CV84" i="16"/>
  <c r="CY84" i="16"/>
  <c r="CZ84" i="16"/>
  <c r="DB84" i="16"/>
  <c r="B85" i="16"/>
  <c r="BX84" i="16"/>
  <c r="L84" i="16"/>
  <c r="CK84" i="16"/>
  <c r="CJ84" i="16"/>
  <c r="CL84" i="16"/>
  <c r="CM84" i="16"/>
  <c r="DA84" i="16"/>
  <c r="B96" i="20"/>
  <c r="AI30" i="21"/>
  <c r="BS1" i="21"/>
  <c r="BR5" i="21"/>
  <c r="BR4" i="21"/>
  <c r="BR6" i="21"/>
  <c r="BR7" i="21"/>
  <c r="BR8" i="21"/>
  <c r="BR9" i="21"/>
  <c r="BR10" i="21"/>
  <c r="BR11" i="21"/>
  <c r="BR12" i="21"/>
  <c r="BR13" i="21"/>
  <c r="BR14" i="21"/>
  <c r="BR15" i="21"/>
  <c r="BR16" i="21"/>
  <c r="BR17" i="21"/>
  <c r="BR18" i="21"/>
  <c r="BR19" i="21"/>
  <c r="BR20" i="21"/>
  <c r="BR21" i="21"/>
  <c r="BR22" i="21"/>
  <c r="BR23" i="21"/>
  <c r="BR24" i="21"/>
  <c r="BR25" i="21"/>
  <c r="BR26" i="21"/>
  <c r="BR27" i="21"/>
  <c r="BR28" i="21"/>
  <c r="BJ30" i="21"/>
  <c r="BL30" i="21"/>
  <c r="BF30" i="21"/>
  <c r="BH30" i="21"/>
  <c r="BI30" i="21"/>
  <c r="BK30" i="21"/>
  <c r="BM30" i="21"/>
  <c r="BQ30" i="21"/>
  <c r="BR30" i="21"/>
  <c r="BS30" i="21"/>
  <c r="BB30" i="21"/>
  <c r="BC30" i="21"/>
  <c r="BD30" i="21"/>
  <c r="BE30" i="21"/>
  <c r="BO30" i="21"/>
  <c r="BG30" i="21"/>
  <c r="BN30" i="21"/>
  <c r="BP30" i="21"/>
  <c r="O30" i="21"/>
  <c r="E30" i="21"/>
  <c r="N30" i="21"/>
  <c r="D30" i="21"/>
  <c r="P30" i="21"/>
  <c r="F30" i="21"/>
  <c r="AY30" i="21"/>
  <c r="AX30" i="21"/>
  <c r="H30" i="21"/>
  <c r="V30" i="21"/>
  <c r="C30" i="21"/>
  <c r="G30" i="21"/>
  <c r="I30" i="21"/>
  <c r="W30" i="21"/>
  <c r="X30" i="21"/>
  <c r="Y30" i="21"/>
  <c r="Z30" i="21"/>
  <c r="AA30" i="21"/>
  <c r="AB30" i="21"/>
  <c r="AC30" i="21"/>
  <c r="AD30" i="21"/>
  <c r="AE30" i="21"/>
  <c r="AF30" i="21"/>
  <c r="AG30" i="21"/>
  <c r="AH30" i="21"/>
  <c r="AJ30" i="21"/>
  <c r="AK30" i="21"/>
  <c r="AL30" i="21"/>
  <c r="AK5" i="21"/>
  <c r="AK8" i="21"/>
  <c r="AK6" i="21"/>
  <c r="AK13" i="21"/>
  <c r="AK10" i="21"/>
  <c r="AK18" i="21"/>
  <c r="AK9" i="21"/>
  <c r="AK20" i="21"/>
  <c r="AK17" i="21"/>
  <c r="AK19" i="21"/>
  <c r="AK16" i="21"/>
  <c r="AK7" i="21"/>
  <c r="AK4" i="21"/>
  <c r="AK12" i="21"/>
  <c r="AK15" i="21"/>
  <c r="AK14" i="21"/>
  <c r="AK11" i="21"/>
  <c r="AK21" i="21"/>
  <c r="AK22" i="21"/>
  <c r="AK23" i="21"/>
  <c r="AK24" i="21"/>
  <c r="AK25" i="21"/>
  <c r="AK26" i="21"/>
  <c r="AK27" i="21"/>
  <c r="AK28" i="21"/>
  <c r="B31" i="21"/>
  <c r="Z181" i="18"/>
  <c r="Z182" i="18"/>
  <c r="Z183" i="18"/>
  <c r="Z184" i="18"/>
  <c r="Z185" i="18"/>
  <c r="Z180" i="18"/>
  <c r="X181" i="18"/>
  <c r="X182" i="18"/>
  <c r="X183" i="18"/>
  <c r="X184" i="18"/>
  <c r="X185" i="18"/>
  <c r="X186" i="18"/>
  <c r="X187" i="18"/>
  <c r="X188" i="18"/>
  <c r="X189" i="18"/>
  <c r="X190" i="18"/>
  <c r="X191" i="18"/>
  <c r="X180" i="18"/>
  <c r="V181" i="18"/>
  <c r="V182" i="18"/>
  <c r="V183" i="18"/>
  <c r="V184" i="18"/>
  <c r="V185" i="18"/>
  <c r="V186" i="18"/>
  <c r="V187" i="18"/>
  <c r="V180" i="18"/>
  <c r="T181" i="18"/>
  <c r="T182" i="18"/>
  <c r="T183" i="18"/>
  <c r="T184" i="18"/>
  <c r="T185" i="18"/>
  <c r="T186" i="18"/>
  <c r="T187" i="18"/>
  <c r="T180" i="18"/>
  <c r="CP85" i="16" l="1"/>
  <c r="DD85" i="16"/>
  <c r="CW85" i="16"/>
  <c r="L85" i="16"/>
  <c r="CX85" i="16"/>
  <c r="CJ85" i="16"/>
  <c r="CY85" i="16"/>
  <c r="CK85" i="16"/>
  <c r="CZ85" i="16"/>
  <c r="CL85" i="16"/>
  <c r="DA85" i="16"/>
  <c r="BX85" i="16"/>
  <c r="CM85" i="16"/>
  <c r="DB85" i="16"/>
  <c r="CQ85" i="16"/>
  <c r="DF85" i="16"/>
  <c r="CR85" i="16"/>
  <c r="DG85" i="16"/>
  <c r="CN85" i="16"/>
  <c r="CO85" i="16"/>
  <c r="CS85" i="16"/>
  <c r="CT85" i="16"/>
  <c r="CV85" i="16"/>
  <c r="DC85" i="16"/>
  <c r="DE85" i="16"/>
  <c r="B86" i="16"/>
  <c r="CU85" i="16"/>
  <c r="DH85" i="16"/>
  <c r="B97" i="20"/>
  <c r="AI31" i="21"/>
  <c r="BT1" i="21"/>
  <c r="BS4" i="21"/>
  <c r="BS5" i="21"/>
  <c r="BS6" i="21"/>
  <c r="BS7" i="21"/>
  <c r="BS8" i="21"/>
  <c r="BS9" i="21"/>
  <c r="BS10" i="21"/>
  <c r="BS11" i="21"/>
  <c r="BS12" i="21"/>
  <c r="BS13" i="21"/>
  <c r="BS14" i="21"/>
  <c r="BS15" i="21"/>
  <c r="BS16" i="21"/>
  <c r="BS17" i="21"/>
  <c r="BS18" i="21"/>
  <c r="BS19" i="21"/>
  <c r="BS20" i="21"/>
  <c r="BS21" i="21"/>
  <c r="BS22" i="21"/>
  <c r="BS23" i="21"/>
  <c r="BS24" i="21"/>
  <c r="BS25" i="21"/>
  <c r="BS26" i="21"/>
  <c r="BS27" i="21"/>
  <c r="BS28" i="21"/>
  <c r="BS29" i="21"/>
  <c r="AL9" i="21"/>
  <c r="AL17" i="21"/>
  <c r="AL16" i="21"/>
  <c r="AL20" i="21"/>
  <c r="AL13" i="21"/>
  <c r="AL12" i="21"/>
  <c r="AL8" i="21"/>
  <c r="AL10" i="21"/>
  <c r="AL7" i="21"/>
  <c r="AM31" i="21"/>
  <c r="AL5" i="21"/>
  <c r="AL15" i="21"/>
  <c r="AL4" i="21"/>
  <c r="AL11" i="21"/>
  <c r="AL19" i="21"/>
  <c r="AL6" i="21"/>
  <c r="AL14" i="21"/>
  <c r="AL18" i="21"/>
  <c r="AL21" i="21"/>
  <c r="AL22" i="21"/>
  <c r="AL23" i="21"/>
  <c r="AL24" i="21"/>
  <c r="AL25" i="21"/>
  <c r="AL26" i="21"/>
  <c r="AL27" i="21"/>
  <c r="AL28" i="21"/>
  <c r="AL29" i="21"/>
  <c r="BG31" i="21"/>
  <c r="BI31" i="21"/>
  <c r="BH31" i="21"/>
  <c r="BM31" i="21"/>
  <c r="BN31" i="21"/>
  <c r="BO31" i="21"/>
  <c r="BP31" i="21"/>
  <c r="BJ31" i="21"/>
  <c r="BK31" i="21"/>
  <c r="BL31" i="21"/>
  <c r="BQ31" i="21"/>
  <c r="BS31" i="21"/>
  <c r="BB31" i="21"/>
  <c r="BD31" i="21"/>
  <c r="BE31" i="21"/>
  <c r="BF31" i="21"/>
  <c r="BR31" i="21"/>
  <c r="BC31" i="21"/>
  <c r="BT31" i="21"/>
  <c r="N31" i="21"/>
  <c r="AX31" i="21"/>
  <c r="V31" i="21"/>
  <c r="O31" i="21"/>
  <c r="P31" i="21"/>
  <c r="D31" i="21"/>
  <c r="E31" i="21"/>
  <c r="F31" i="21"/>
  <c r="G31" i="21"/>
  <c r="H31" i="21"/>
  <c r="AY31" i="21"/>
  <c r="I31" i="21"/>
  <c r="C31" i="21"/>
  <c r="W31" i="21"/>
  <c r="X31" i="21"/>
  <c r="Y31" i="21"/>
  <c r="Z31" i="21"/>
  <c r="AA31" i="21"/>
  <c r="AB31" i="21"/>
  <c r="AC31" i="21"/>
  <c r="AD31" i="21"/>
  <c r="AE31" i="21"/>
  <c r="AF31" i="21"/>
  <c r="AG31" i="21"/>
  <c r="AH31" i="21"/>
  <c r="AJ31" i="21"/>
  <c r="AK31" i="21"/>
  <c r="AL31" i="21"/>
  <c r="AA191" i="18"/>
  <c r="AB191" i="18" s="1"/>
  <c r="AA189" i="18"/>
  <c r="AB189" i="18" s="1"/>
  <c r="BA189" i="17" s="1"/>
  <c r="AA188" i="18"/>
  <c r="AB188" i="18" s="1"/>
  <c r="BA188" i="17" s="1"/>
  <c r="AA187" i="18"/>
  <c r="AB187" i="18" s="1"/>
  <c r="BA187" i="17" s="1"/>
  <c r="AA185" i="18"/>
  <c r="AB185" i="18" s="1"/>
  <c r="BA185" i="17" s="1"/>
  <c r="B32" i="21"/>
  <c r="AA184" i="18"/>
  <c r="AB184" i="18" s="1"/>
  <c r="AZ184" i="17" s="1"/>
  <c r="AA180" i="18"/>
  <c r="AB180" i="18" s="1"/>
  <c r="BA180" i="17" s="1"/>
  <c r="AA183" i="18"/>
  <c r="AB183" i="18" s="1"/>
  <c r="BA183" i="17" s="1"/>
  <c r="AA182" i="18"/>
  <c r="AB182" i="18" s="1"/>
  <c r="BA182" i="17" s="1"/>
  <c r="AA190" i="18"/>
  <c r="AB190" i="18" s="1"/>
  <c r="BA190" i="17" s="1"/>
  <c r="AA181" i="18"/>
  <c r="AB181" i="18" s="1"/>
  <c r="AZ181" i="17" s="1"/>
  <c r="AA186" i="18"/>
  <c r="AB186" i="18" s="1"/>
  <c r="BA186" i="17" s="1"/>
  <c r="BA191" i="17"/>
  <c r="AZ191" i="17"/>
  <c r="AT190" i="4"/>
  <c r="CP86" i="16" l="1"/>
  <c r="DD86" i="16"/>
  <c r="CQ86" i="16"/>
  <c r="DF86" i="16"/>
  <c r="CR86" i="16"/>
  <c r="DG86" i="16"/>
  <c r="CS86" i="16"/>
  <c r="DH86" i="16"/>
  <c r="CT86" i="16"/>
  <c r="CU86" i="16"/>
  <c r="B87" i="16"/>
  <c r="CV86" i="16"/>
  <c r="CJ86" i="16"/>
  <c r="CY86" i="16"/>
  <c r="CK86" i="16"/>
  <c r="CZ86" i="16"/>
  <c r="CL86" i="16"/>
  <c r="CM86" i="16"/>
  <c r="CO86" i="16"/>
  <c r="CW86" i="16"/>
  <c r="CX86" i="16"/>
  <c r="BX86" i="16"/>
  <c r="DE86" i="16"/>
  <c r="CN86" i="16"/>
  <c r="L86" i="16"/>
  <c r="DA86" i="16"/>
  <c r="DB86" i="16"/>
  <c r="DC86" i="16"/>
  <c r="B98" i="20"/>
  <c r="AZ185" i="17"/>
  <c r="AZ187" i="17"/>
  <c r="BA184" i="17"/>
  <c r="AZ188" i="17"/>
  <c r="AZ180" i="17"/>
  <c r="AI32" i="21"/>
  <c r="AZ189" i="17"/>
  <c r="BU1" i="21"/>
  <c r="BT5" i="21"/>
  <c r="BT4" i="21"/>
  <c r="BT6" i="21"/>
  <c r="BT7" i="21"/>
  <c r="BT8" i="21"/>
  <c r="BT9" i="21"/>
  <c r="BT10" i="21"/>
  <c r="BT11" i="21"/>
  <c r="BT12" i="21"/>
  <c r="BT13" i="21"/>
  <c r="BT14" i="21"/>
  <c r="BT15" i="21"/>
  <c r="BT16" i="21"/>
  <c r="BT17" i="21"/>
  <c r="BT18" i="21"/>
  <c r="BT19" i="21"/>
  <c r="BT20" i="21"/>
  <c r="BT21" i="21"/>
  <c r="BT22" i="21"/>
  <c r="BT23" i="21"/>
  <c r="BT24" i="21"/>
  <c r="BT25" i="21"/>
  <c r="BT26" i="21"/>
  <c r="BT27" i="21"/>
  <c r="BT28" i="21"/>
  <c r="BT29" i="21"/>
  <c r="BT30" i="21"/>
  <c r="BD32" i="21"/>
  <c r="BR32" i="21"/>
  <c r="BF32" i="21"/>
  <c r="BJ32" i="21"/>
  <c r="BP32" i="21"/>
  <c r="BQ32" i="21"/>
  <c r="BS32" i="21"/>
  <c r="BB32" i="21"/>
  <c r="BT32" i="21"/>
  <c r="BE32" i="21"/>
  <c r="BG32" i="21"/>
  <c r="BH32" i="21"/>
  <c r="BI32" i="21"/>
  <c r="BL32" i="21"/>
  <c r="BK32" i="21"/>
  <c r="BN32" i="21"/>
  <c r="BO32" i="21"/>
  <c r="BU32" i="21"/>
  <c r="BC32" i="21"/>
  <c r="BM32" i="21"/>
  <c r="E32" i="21"/>
  <c r="AY32" i="21"/>
  <c r="F32" i="21"/>
  <c r="G32" i="21"/>
  <c r="I32" i="21"/>
  <c r="N32" i="21"/>
  <c r="O32" i="21"/>
  <c r="C32" i="21"/>
  <c r="AX32" i="21"/>
  <c r="V32" i="21"/>
  <c r="P32" i="21"/>
  <c r="D32" i="21"/>
  <c r="H32" i="21"/>
  <c r="W32" i="21"/>
  <c r="X32" i="21"/>
  <c r="Y32" i="21"/>
  <c r="Z32" i="21"/>
  <c r="AA32" i="21"/>
  <c r="AB32" i="21"/>
  <c r="AC32" i="21"/>
  <c r="AD32" i="21"/>
  <c r="AE32" i="21"/>
  <c r="AF32" i="21"/>
  <c r="AG32" i="21"/>
  <c r="AH32" i="21"/>
  <c r="AJ32" i="21"/>
  <c r="AK32" i="21"/>
  <c r="AL32" i="21"/>
  <c r="AM32" i="21"/>
  <c r="AM9" i="21"/>
  <c r="AM8" i="21"/>
  <c r="AM11" i="21"/>
  <c r="AM20" i="21"/>
  <c r="AM14" i="21"/>
  <c r="AM4" i="21"/>
  <c r="AM7" i="21"/>
  <c r="AM6" i="21"/>
  <c r="AM18" i="21"/>
  <c r="AM21" i="21"/>
  <c r="AM15" i="21"/>
  <c r="AM5" i="21"/>
  <c r="AM13" i="21"/>
  <c r="AM17" i="21"/>
  <c r="AM12" i="21"/>
  <c r="AM16" i="21"/>
  <c r="AM19" i="21"/>
  <c r="AM10" i="21"/>
  <c r="AM22" i="21"/>
  <c r="AM23" i="21"/>
  <c r="AM24" i="21"/>
  <c r="AM25" i="21"/>
  <c r="AM26" i="21"/>
  <c r="AM27" i="21"/>
  <c r="AM28" i="21"/>
  <c r="AM29" i="21"/>
  <c r="AM30" i="21"/>
  <c r="AZ186" i="17"/>
  <c r="AZ190" i="17"/>
  <c r="AZ183" i="17"/>
  <c r="AZ182" i="17"/>
  <c r="B33" i="21"/>
  <c r="BA181" i="17"/>
  <c r="CP87" i="16" l="1"/>
  <c r="DD87" i="16"/>
  <c r="CJ87" i="16"/>
  <c r="CY87" i="16"/>
  <c r="CK87" i="16"/>
  <c r="CZ87" i="16"/>
  <c r="CL87" i="16"/>
  <c r="DA87" i="16"/>
  <c r="BX87" i="16"/>
  <c r="CM87" i="16"/>
  <c r="DB87" i="16"/>
  <c r="CN87" i="16"/>
  <c r="DC87" i="16"/>
  <c r="CO87" i="16"/>
  <c r="DE87" i="16"/>
  <c r="CS87" i="16"/>
  <c r="DH87" i="16"/>
  <c r="CT87" i="16"/>
  <c r="B88" i="16"/>
  <c r="L87" i="16"/>
  <c r="CQ87" i="16"/>
  <c r="CR87" i="16"/>
  <c r="CX87" i="16"/>
  <c r="CW87" i="16"/>
  <c r="DF87" i="16"/>
  <c r="CU87" i="16"/>
  <c r="CV87" i="16"/>
  <c r="DG87" i="16"/>
  <c r="B99" i="20"/>
  <c r="AI33" i="21"/>
  <c r="BV1" i="21"/>
  <c r="BU5" i="21"/>
  <c r="BU4" i="21"/>
  <c r="BU6" i="21"/>
  <c r="BU7" i="21"/>
  <c r="BU8" i="21"/>
  <c r="BU9" i="21"/>
  <c r="BU10" i="21"/>
  <c r="BU11" i="21"/>
  <c r="BU12" i="21"/>
  <c r="BU13" i="21"/>
  <c r="BU14" i="21"/>
  <c r="BU15" i="21"/>
  <c r="BU16" i="21"/>
  <c r="BU17" i="21"/>
  <c r="BU18" i="21"/>
  <c r="BU19" i="21"/>
  <c r="BU20" i="21"/>
  <c r="BU21" i="21"/>
  <c r="BU22" i="21"/>
  <c r="BU23" i="21"/>
  <c r="BU24" i="21"/>
  <c r="BU25" i="21"/>
  <c r="BU26" i="21"/>
  <c r="BU27" i="21"/>
  <c r="BU28" i="21"/>
  <c r="BU29" i="21"/>
  <c r="BU30" i="21"/>
  <c r="BU31" i="21"/>
  <c r="AN22" i="21"/>
  <c r="AN7" i="21"/>
  <c r="AN8" i="21"/>
  <c r="AN13" i="21"/>
  <c r="AN4" i="21"/>
  <c r="AN18" i="21"/>
  <c r="AN12" i="21"/>
  <c r="AN17" i="21"/>
  <c r="AN21" i="21"/>
  <c r="AN11" i="21"/>
  <c r="AN10" i="21"/>
  <c r="AN16" i="21"/>
  <c r="AN19" i="21"/>
  <c r="AN23" i="21"/>
  <c r="AN5" i="21"/>
  <c r="AN15" i="21"/>
  <c r="AN14" i="21"/>
  <c r="AN20" i="21"/>
  <c r="AN9" i="21"/>
  <c r="AN6" i="21"/>
  <c r="AN24" i="21"/>
  <c r="AN25" i="21"/>
  <c r="AN26" i="21"/>
  <c r="AN27" i="21"/>
  <c r="AN28" i="21"/>
  <c r="AN29" i="21"/>
  <c r="AN30" i="21"/>
  <c r="AN31" i="21"/>
  <c r="BH33" i="21"/>
  <c r="BV33" i="21"/>
  <c r="BP33" i="21"/>
  <c r="BB33" i="21"/>
  <c r="BQ33" i="21"/>
  <c r="BC33" i="21"/>
  <c r="BR33" i="21"/>
  <c r="BD33" i="21"/>
  <c r="BS33" i="21"/>
  <c r="BO33" i="21"/>
  <c r="BT33" i="21"/>
  <c r="BU33" i="21"/>
  <c r="BE33" i="21"/>
  <c r="BK33" i="21"/>
  <c r="BM33" i="21"/>
  <c r="BN33" i="21"/>
  <c r="BF33" i="21"/>
  <c r="BI33" i="21"/>
  <c r="BL33" i="21"/>
  <c r="BJ33" i="21"/>
  <c r="BG33" i="21"/>
  <c r="AY33" i="21"/>
  <c r="AX33" i="21"/>
  <c r="V33" i="21"/>
  <c r="O33" i="21"/>
  <c r="H33" i="21"/>
  <c r="P33" i="21"/>
  <c r="I33" i="21"/>
  <c r="D33" i="21"/>
  <c r="E33" i="21"/>
  <c r="F33" i="21"/>
  <c r="C33" i="21"/>
  <c r="N33" i="21"/>
  <c r="G33" i="21"/>
  <c r="W33" i="21"/>
  <c r="X33" i="21"/>
  <c r="Y33" i="21"/>
  <c r="Z33" i="21"/>
  <c r="AA33" i="21"/>
  <c r="AB33" i="21"/>
  <c r="AC33" i="21"/>
  <c r="AD33" i="21"/>
  <c r="AE33" i="21"/>
  <c r="AF33" i="21"/>
  <c r="AG33" i="21"/>
  <c r="AH33" i="21"/>
  <c r="AJ33" i="21"/>
  <c r="AK33" i="21"/>
  <c r="AL33" i="21"/>
  <c r="AM33" i="21"/>
  <c r="AN33" i="21"/>
  <c r="AO33" i="21"/>
  <c r="AN32" i="21"/>
  <c r="B34" i="21"/>
  <c r="O174" i="18"/>
  <c r="O175" i="18"/>
  <c r="O176" i="18"/>
  <c r="O177" i="18"/>
  <c r="O178" i="18"/>
  <c r="O179" i="18"/>
  <c r="O180" i="18"/>
  <c r="O181" i="18"/>
  <c r="O182" i="18"/>
  <c r="O183" i="18"/>
  <c r="O184" i="18"/>
  <c r="O185" i="18"/>
  <c r="O186" i="18"/>
  <c r="O187" i="18"/>
  <c r="O188" i="18"/>
  <c r="O189" i="18"/>
  <c r="O190" i="18"/>
  <c r="O191" i="18"/>
  <c r="O173" i="18"/>
  <c r="M174" i="18"/>
  <c r="P174" i="18" s="1"/>
  <c r="Q174" i="18" s="1"/>
  <c r="K174" i="17" s="1"/>
  <c r="M175" i="18"/>
  <c r="M176" i="18"/>
  <c r="M177" i="18"/>
  <c r="M178" i="18"/>
  <c r="M179" i="18"/>
  <c r="M180" i="18"/>
  <c r="M181" i="18"/>
  <c r="M182" i="18"/>
  <c r="M183" i="18"/>
  <c r="M184" i="18"/>
  <c r="M185" i="18"/>
  <c r="M186" i="18"/>
  <c r="M187" i="18"/>
  <c r="M188" i="18"/>
  <c r="M189" i="18"/>
  <c r="M190" i="18"/>
  <c r="M191" i="18"/>
  <c r="M173" i="18"/>
  <c r="H191" i="18"/>
  <c r="H190" i="18"/>
  <c r="H189" i="18"/>
  <c r="H188" i="18"/>
  <c r="H187" i="18"/>
  <c r="H186" i="18"/>
  <c r="H185" i="18"/>
  <c r="H184" i="18"/>
  <c r="H183" i="18"/>
  <c r="H182" i="18"/>
  <c r="H181" i="18"/>
  <c r="H180" i="18"/>
  <c r="H179" i="18"/>
  <c r="H178" i="18"/>
  <c r="H177" i="18"/>
  <c r="F178" i="18"/>
  <c r="F179" i="18"/>
  <c r="F180" i="18"/>
  <c r="F181" i="18"/>
  <c r="F182" i="18"/>
  <c r="F183" i="18"/>
  <c r="F184" i="18"/>
  <c r="F185" i="18"/>
  <c r="F186" i="18"/>
  <c r="F187" i="18"/>
  <c r="F188" i="18"/>
  <c r="F189" i="18"/>
  <c r="F190" i="18"/>
  <c r="F191" i="18"/>
  <c r="F177" i="18"/>
  <c r="CP88" i="16" l="1"/>
  <c r="DD88" i="16"/>
  <c r="CS88" i="16"/>
  <c r="DH88" i="16"/>
  <c r="CT88" i="16"/>
  <c r="CU88" i="16"/>
  <c r="B89" i="16"/>
  <c r="CV88" i="16"/>
  <c r="CW88" i="16"/>
  <c r="L88" i="16"/>
  <c r="CK88" i="16"/>
  <c r="DF88" i="16"/>
  <c r="CL88" i="16"/>
  <c r="DG88" i="16"/>
  <c r="CM88" i="16"/>
  <c r="CN88" i="16"/>
  <c r="CQ88" i="16"/>
  <c r="CR88" i="16"/>
  <c r="CX88" i="16"/>
  <c r="DB88" i="16"/>
  <c r="CJ88" i="16"/>
  <c r="CO88" i="16"/>
  <c r="CY88" i="16"/>
  <c r="CZ88" i="16"/>
  <c r="DA88" i="16"/>
  <c r="DC88" i="16"/>
  <c r="BX88" i="16"/>
  <c r="DE88" i="16"/>
  <c r="B100" i="20"/>
  <c r="AI34" i="21"/>
  <c r="BW1" i="21"/>
  <c r="BV4" i="21"/>
  <c r="BV5" i="21"/>
  <c r="BV6" i="21"/>
  <c r="BV7" i="21"/>
  <c r="BV8" i="21"/>
  <c r="BV9" i="21"/>
  <c r="BV10" i="21"/>
  <c r="BV11" i="21"/>
  <c r="BV12" i="21"/>
  <c r="BV13" i="21"/>
  <c r="BV14" i="21"/>
  <c r="BV15" i="21"/>
  <c r="BV16" i="21"/>
  <c r="BV17" i="21"/>
  <c r="BV18" i="21"/>
  <c r="BV19" i="21"/>
  <c r="BV20" i="21"/>
  <c r="BV21" i="21"/>
  <c r="BV22" i="21"/>
  <c r="BV23" i="21"/>
  <c r="BV24" i="21"/>
  <c r="BV25" i="21"/>
  <c r="BV26" i="21"/>
  <c r="BV27" i="21"/>
  <c r="BV28" i="21"/>
  <c r="BV29" i="21"/>
  <c r="BV30" i="21"/>
  <c r="BV31" i="21"/>
  <c r="BV32" i="21"/>
  <c r="AO14" i="21"/>
  <c r="AO12" i="21"/>
  <c r="AO5" i="21"/>
  <c r="AO6" i="21"/>
  <c r="AO9" i="21"/>
  <c r="AO22" i="21"/>
  <c r="AO19" i="21"/>
  <c r="AO10" i="21"/>
  <c r="AO15" i="21"/>
  <c r="AO18" i="21"/>
  <c r="AO4" i="21"/>
  <c r="AO17" i="21"/>
  <c r="AP34" i="21"/>
  <c r="AO13" i="21"/>
  <c r="AO7" i="21"/>
  <c r="AO11" i="21"/>
  <c r="AO21" i="21"/>
  <c r="AO16" i="21"/>
  <c r="AO23" i="21"/>
  <c r="AO8" i="21"/>
  <c r="AO20" i="21"/>
  <c r="AO24" i="21"/>
  <c r="AO25" i="21"/>
  <c r="AO26" i="21"/>
  <c r="AO27" i="21"/>
  <c r="AO28" i="21"/>
  <c r="AO29" i="21"/>
  <c r="AO30" i="21"/>
  <c r="AO31" i="21"/>
  <c r="AO32" i="21"/>
  <c r="BE34" i="21"/>
  <c r="BS34" i="21"/>
  <c r="BO34" i="21"/>
  <c r="BP34" i="21"/>
  <c r="BB34" i="21"/>
  <c r="BQ34" i="21"/>
  <c r="BC34" i="21"/>
  <c r="BR34" i="21"/>
  <c r="BH34" i="21"/>
  <c r="BI34" i="21"/>
  <c r="BJ34" i="21"/>
  <c r="BK34" i="21"/>
  <c r="BM34" i="21"/>
  <c r="BN34" i="21"/>
  <c r="BU34" i="21"/>
  <c r="BV34" i="21"/>
  <c r="BW34" i="21"/>
  <c r="BD34" i="21"/>
  <c r="BL34" i="21"/>
  <c r="BT34" i="21"/>
  <c r="BF34" i="21"/>
  <c r="BG34" i="21"/>
  <c r="E34" i="21"/>
  <c r="G34" i="21"/>
  <c r="H34" i="21"/>
  <c r="AY34" i="21"/>
  <c r="AX34" i="21"/>
  <c r="V34" i="21"/>
  <c r="N34" i="21"/>
  <c r="C34" i="21"/>
  <c r="O34" i="21"/>
  <c r="D34" i="21"/>
  <c r="P34" i="21"/>
  <c r="F34" i="21"/>
  <c r="I34" i="21"/>
  <c r="W34" i="21"/>
  <c r="X34" i="21"/>
  <c r="Y34" i="21"/>
  <c r="Z34" i="21"/>
  <c r="AA34" i="21"/>
  <c r="AB34" i="21"/>
  <c r="AC34" i="21"/>
  <c r="AD34" i="21"/>
  <c r="AE34" i="21"/>
  <c r="AF34" i="21"/>
  <c r="AG34" i="21"/>
  <c r="AH34" i="21"/>
  <c r="AJ34" i="21"/>
  <c r="AK34" i="21"/>
  <c r="AL34" i="21"/>
  <c r="AM34" i="21"/>
  <c r="AN34" i="21"/>
  <c r="AO34" i="21"/>
  <c r="P179" i="18"/>
  <c r="Q179" i="18" s="1"/>
  <c r="K179" i="17" s="1"/>
  <c r="B35" i="21"/>
  <c r="P180" i="18"/>
  <c r="Q180" i="18" s="1"/>
  <c r="K180" i="17" s="1"/>
  <c r="P175" i="18"/>
  <c r="Q175" i="18" s="1"/>
  <c r="K175" i="17" s="1"/>
  <c r="P173" i="18"/>
  <c r="Q173" i="18" s="1"/>
  <c r="K173" i="17" s="1"/>
  <c r="P178" i="18"/>
  <c r="Q178" i="18" s="1"/>
  <c r="K178" i="17" s="1"/>
  <c r="P185" i="18"/>
  <c r="Q185" i="18" s="1"/>
  <c r="P190" i="18"/>
  <c r="Q190" i="18" s="1"/>
  <c r="P176" i="18"/>
  <c r="Q176" i="18" s="1"/>
  <c r="I177" i="18"/>
  <c r="P183" i="18"/>
  <c r="Q183" i="18" s="1"/>
  <c r="P189" i="18"/>
  <c r="Q189" i="18" s="1"/>
  <c r="L189" i="17" s="1"/>
  <c r="P182" i="18"/>
  <c r="Q182" i="18" s="1"/>
  <c r="P188" i="18"/>
  <c r="Q188" i="18" s="1"/>
  <c r="L188" i="17" s="1"/>
  <c r="P181" i="18"/>
  <c r="Q181" i="18" s="1"/>
  <c r="P187" i="18"/>
  <c r="Q187" i="18" s="1"/>
  <c r="L187" i="17" s="1"/>
  <c r="P184" i="18"/>
  <c r="Q184" i="18" s="1"/>
  <c r="P191" i="18"/>
  <c r="Q191" i="18" s="1"/>
  <c r="P177" i="18"/>
  <c r="Q177" i="18" s="1"/>
  <c r="M177" i="17" s="1"/>
  <c r="P186" i="18"/>
  <c r="Q186" i="18" s="1"/>
  <c r="L186" i="17" s="1"/>
  <c r="M178" i="17"/>
  <c r="M180" i="17"/>
  <c r="M179" i="17"/>
  <c r="CP89" i="16" l="1"/>
  <c r="DD89" i="16"/>
  <c r="CL89" i="16"/>
  <c r="DA89" i="16"/>
  <c r="BX89" i="16"/>
  <c r="CM89" i="16"/>
  <c r="DB89" i="16"/>
  <c r="CN89" i="16"/>
  <c r="DC89" i="16"/>
  <c r="CQ89" i="16"/>
  <c r="DF89" i="16"/>
  <c r="CY89" i="16"/>
  <c r="CZ89" i="16"/>
  <c r="DE89" i="16"/>
  <c r="DG89" i="16"/>
  <c r="CK89" i="16"/>
  <c r="CO89" i="16"/>
  <c r="B90" i="16"/>
  <c r="CR89" i="16"/>
  <c r="CV89" i="16"/>
  <c r="CJ89" i="16"/>
  <c r="CS89" i="16"/>
  <c r="CT89" i="16"/>
  <c r="CX89" i="16"/>
  <c r="L89" i="16"/>
  <c r="DH89" i="16"/>
  <c r="CW89" i="16"/>
  <c r="CU89" i="16"/>
  <c r="B101" i="20"/>
  <c r="K185" i="17"/>
  <c r="L185" i="17"/>
  <c r="K183" i="17"/>
  <c r="L183" i="17"/>
  <c r="L191" i="17"/>
  <c r="K191" i="17"/>
  <c r="K184" i="17"/>
  <c r="L184" i="17"/>
  <c r="K190" i="17"/>
  <c r="L190" i="17"/>
  <c r="K182" i="17"/>
  <c r="L182" i="17"/>
  <c r="AI35" i="21"/>
  <c r="BX1" i="21"/>
  <c r="BX35" i="21" s="1"/>
  <c r="BW5" i="21"/>
  <c r="BW4" i="21"/>
  <c r="BW6" i="21"/>
  <c r="BW7" i="21"/>
  <c r="BW8" i="21"/>
  <c r="BW9" i="21"/>
  <c r="BW10" i="21"/>
  <c r="BW11" i="21"/>
  <c r="BW12" i="21"/>
  <c r="BW13" i="21"/>
  <c r="BW14" i="21"/>
  <c r="BW15" i="21"/>
  <c r="BW16" i="21"/>
  <c r="BW17" i="21"/>
  <c r="BW18" i="21"/>
  <c r="BW19" i="21"/>
  <c r="BW20" i="21"/>
  <c r="BW21" i="21"/>
  <c r="BW22" i="21"/>
  <c r="BW23" i="21"/>
  <c r="BW24" i="21"/>
  <c r="BW25" i="21"/>
  <c r="BW26" i="21"/>
  <c r="BW27" i="21"/>
  <c r="BW28" i="21"/>
  <c r="BW29" i="21"/>
  <c r="BW30" i="21"/>
  <c r="BW31" i="21"/>
  <c r="BW32" i="21"/>
  <c r="BW33" i="21"/>
  <c r="BB35" i="21"/>
  <c r="BP35" i="21"/>
  <c r="BN35" i="21"/>
  <c r="BO35" i="21"/>
  <c r="BQ35" i="21"/>
  <c r="BC35" i="21"/>
  <c r="BR35" i="21"/>
  <c r="BT35" i="21"/>
  <c r="BU35" i="21"/>
  <c r="BV35" i="21"/>
  <c r="BD35" i="21"/>
  <c r="BW35" i="21"/>
  <c r="BF35" i="21"/>
  <c r="BL35" i="21"/>
  <c r="BS35" i="21"/>
  <c r="BH35" i="21"/>
  <c r="BG35" i="21"/>
  <c r="BJ35" i="21"/>
  <c r="BK35" i="21"/>
  <c r="BM35" i="21"/>
  <c r="BE35" i="21"/>
  <c r="BI35" i="21"/>
  <c r="N35" i="21"/>
  <c r="P35" i="21"/>
  <c r="C35" i="21"/>
  <c r="AY35" i="21"/>
  <c r="AX35" i="21"/>
  <c r="O35" i="21"/>
  <c r="D35" i="21"/>
  <c r="H35" i="21"/>
  <c r="E35" i="21"/>
  <c r="F35" i="21"/>
  <c r="G35" i="21"/>
  <c r="I35" i="21"/>
  <c r="V35" i="21"/>
  <c r="W35" i="21"/>
  <c r="X35" i="21"/>
  <c r="Y35" i="21"/>
  <c r="Z35" i="21"/>
  <c r="AA35" i="21"/>
  <c r="AB35" i="21"/>
  <c r="AC35" i="21"/>
  <c r="AD35" i="21"/>
  <c r="AE35" i="21"/>
  <c r="AF35" i="21"/>
  <c r="AG35" i="21"/>
  <c r="AH35" i="21"/>
  <c r="AJ35" i="21"/>
  <c r="AK35" i="21"/>
  <c r="AL35" i="21"/>
  <c r="AM35" i="21"/>
  <c r="AN35" i="21"/>
  <c r="AO35" i="21"/>
  <c r="AP35" i="21"/>
  <c r="AP24" i="21"/>
  <c r="AP23" i="21"/>
  <c r="AP4" i="21"/>
  <c r="AP18" i="21"/>
  <c r="AP12" i="21"/>
  <c r="AP8" i="21"/>
  <c r="AP10" i="21"/>
  <c r="AP17" i="21"/>
  <c r="AP16" i="21"/>
  <c r="AP9" i="21"/>
  <c r="AP21" i="21"/>
  <c r="AP22" i="21"/>
  <c r="AQ35" i="21"/>
  <c r="AP5" i="21"/>
  <c r="AP11" i="21"/>
  <c r="AP15" i="21"/>
  <c r="AP14" i="21"/>
  <c r="AP20" i="21"/>
  <c r="AP25" i="21"/>
  <c r="AP6" i="21"/>
  <c r="AP7" i="21"/>
  <c r="AP19" i="21"/>
  <c r="AP13" i="21"/>
  <c r="AP26" i="21"/>
  <c r="AP27" i="21"/>
  <c r="AP28" i="21"/>
  <c r="AP29" i="21"/>
  <c r="AP30" i="21"/>
  <c r="AP31" i="21"/>
  <c r="AP32" i="21"/>
  <c r="AP33" i="21"/>
  <c r="M190" i="17"/>
  <c r="M183" i="17"/>
  <c r="M186" i="17"/>
  <c r="K186" i="17"/>
  <c r="M191" i="17"/>
  <c r="M187" i="17"/>
  <c r="K187" i="17"/>
  <c r="M181" i="17"/>
  <c r="K181" i="17"/>
  <c r="M188" i="17"/>
  <c r="K188" i="17"/>
  <c r="M185" i="17"/>
  <c r="M189" i="17"/>
  <c r="K189" i="17"/>
  <c r="B36" i="21"/>
  <c r="K176" i="17"/>
  <c r="K177" i="17"/>
  <c r="M182" i="17"/>
  <c r="M184" i="17"/>
  <c r="CP90" i="16" l="1"/>
  <c r="DD90" i="16"/>
  <c r="CU90" i="16"/>
  <c r="B91" i="16"/>
  <c r="CV90" i="16"/>
  <c r="CJ90" i="16"/>
  <c r="CY90" i="16"/>
  <c r="BX90" i="16"/>
  <c r="CQ90" i="16"/>
  <c r="CR90" i="16"/>
  <c r="CS90" i="16"/>
  <c r="CT90" i="16"/>
  <c r="CX90" i="16"/>
  <c r="CZ90" i="16"/>
  <c r="DA90" i="16"/>
  <c r="L90" i="16"/>
  <c r="DB90" i="16"/>
  <c r="DC90" i="16"/>
  <c r="DE90" i="16"/>
  <c r="DF90" i="16"/>
  <c r="DG90" i="16"/>
  <c r="DH90" i="16"/>
  <c r="CL90" i="16"/>
  <c r="CM90" i="16"/>
  <c r="CO90" i="16"/>
  <c r="CK90" i="16"/>
  <c r="CN90" i="16"/>
  <c r="CW90" i="16"/>
  <c r="B102" i="20"/>
  <c r="AI36" i="21"/>
  <c r="BX5" i="21"/>
  <c r="BX4" i="21"/>
  <c r="BX6" i="21"/>
  <c r="BX7" i="21"/>
  <c r="BX8" i="21"/>
  <c r="BX9" i="21"/>
  <c r="BX10" i="21"/>
  <c r="BX11" i="21"/>
  <c r="BX12" i="21"/>
  <c r="BX13" i="21"/>
  <c r="BX14" i="21"/>
  <c r="BX15" i="21"/>
  <c r="BX16" i="21"/>
  <c r="BX17" i="21"/>
  <c r="BX18" i="21"/>
  <c r="BX19" i="21"/>
  <c r="BX20" i="21"/>
  <c r="BX21" i="21"/>
  <c r="BX22" i="21"/>
  <c r="BX23" i="21"/>
  <c r="BX24" i="21"/>
  <c r="BX25" i="21"/>
  <c r="BX26" i="21"/>
  <c r="BX27" i="21"/>
  <c r="BX28" i="21"/>
  <c r="BX29" i="21"/>
  <c r="BX30" i="21"/>
  <c r="BX31" i="21"/>
  <c r="BX32" i="21"/>
  <c r="BX33" i="21"/>
  <c r="BX34" i="21"/>
  <c r="BM36" i="21"/>
  <c r="BN36" i="21"/>
  <c r="BO36" i="21"/>
  <c r="BP36" i="21"/>
  <c r="BB36" i="21"/>
  <c r="BQ36" i="21"/>
  <c r="BH36" i="21"/>
  <c r="BI36" i="21"/>
  <c r="BJ36" i="21"/>
  <c r="BK36" i="21"/>
  <c r="BR36" i="21"/>
  <c r="BT36" i="21"/>
  <c r="BV36" i="21"/>
  <c r="BW36" i="21"/>
  <c r="BX36" i="21"/>
  <c r="BZ36" i="21"/>
  <c r="BF36" i="21"/>
  <c r="BC36" i="21"/>
  <c r="BE36" i="21"/>
  <c r="BS36" i="21"/>
  <c r="BD36" i="21"/>
  <c r="BG36" i="21"/>
  <c r="BL36" i="21"/>
  <c r="BU36" i="21"/>
  <c r="E36" i="21"/>
  <c r="N36" i="21"/>
  <c r="H36" i="21"/>
  <c r="AY36" i="21"/>
  <c r="O36" i="21"/>
  <c r="I36" i="21"/>
  <c r="AX36" i="21"/>
  <c r="P36" i="21"/>
  <c r="V36" i="21"/>
  <c r="F36" i="21"/>
  <c r="G36" i="21"/>
  <c r="C36" i="21"/>
  <c r="D36" i="21"/>
  <c r="W36" i="21"/>
  <c r="X36" i="21"/>
  <c r="Y36" i="21"/>
  <c r="Z36" i="21"/>
  <c r="AA36" i="21"/>
  <c r="AB36" i="21"/>
  <c r="AC36" i="21"/>
  <c r="AD36" i="21"/>
  <c r="AE36" i="21"/>
  <c r="AF36" i="21"/>
  <c r="AG36" i="21"/>
  <c r="AH36" i="21"/>
  <c r="AJ36" i="21"/>
  <c r="AK36" i="21"/>
  <c r="AL36" i="21"/>
  <c r="AM36" i="21"/>
  <c r="AN36" i="21"/>
  <c r="AO36" i="21"/>
  <c r="AP36" i="21"/>
  <c r="AQ36" i="21"/>
  <c r="AR36" i="21"/>
  <c r="AQ13" i="21"/>
  <c r="AQ21" i="21"/>
  <c r="AQ22" i="21"/>
  <c r="AQ12" i="21"/>
  <c r="AQ7" i="21"/>
  <c r="AQ9" i="21"/>
  <c r="AQ10" i="21"/>
  <c r="AQ14" i="21"/>
  <c r="AQ17" i="21"/>
  <c r="AQ15" i="21"/>
  <c r="AQ11" i="21"/>
  <c r="AQ8" i="21"/>
  <c r="AQ4" i="21"/>
  <c r="AQ6" i="21"/>
  <c r="AQ20" i="21"/>
  <c r="AQ25" i="21"/>
  <c r="AQ24" i="21"/>
  <c r="AQ19" i="21"/>
  <c r="AQ23" i="21"/>
  <c r="AQ16" i="21"/>
  <c r="AQ5" i="21"/>
  <c r="AQ18" i="21"/>
  <c r="AQ26" i="21"/>
  <c r="AQ27" i="21"/>
  <c r="AQ28" i="21"/>
  <c r="AQ29" i="21"/>
  <c r="AQ30" i="21"/>
  <c r="AQ31" i="21"/>
  <c r="AQ32" i="21"/>
  <c r="AQ33" i="21"/>
  <c r="AQ34" i="21"/>
  <c r="B37" i="21"/>
  <c r="J177" i="18"/>
  <c r="I6" i="18"/>
  <c r="J6" i="18" s="1"/>
  <c r="Q6" i="17" s="1"/>
  <c r="Q6" i="21" s="1"/>
  <c r="I7" i="18"/>
  <c r="J7" i="18" s="1"/>
  <c r="Q7" i="17" s="1"/>
  <c r="Q7" i="21" s="1"/>
  <c r="I8" i="18"/>
  <c r="J8" i="18" s="1"/>
  <c r="Q8" i="17" s="1"/>
  <c r="Q8" i="21" s="1"/>
  <c r="I9" i="18"/>
  <c r="J9" i="18" s="1"/>
  <c r="Q9" i="17" s="1"/>
  <c r="Q9" i="21" s="1"/>
  <c r="I10" i="18"/>
  <c r="J10" i="18" s="1"/>
  <c r="Q10" i="17" s="1"/>
  <c r="Q10" i="21" s="1"/>
  <c r="I11" i="18"/>
  <c r="J11" i="18" s="1"/>
  <c r="Q11" i="17" s="1"/>
  <c r="Q11" i="21" s="1"/>
  <c r="I12" i="18"/>
  <c r="J12" i="18" s="1"/>
  <c r="Q12" i="17" s="1"/>
  <c r="Q12" i="21" s="1"/>
  <c r="I13" i="18"/>
  <c r="J13" i="18" s="1"/>
  <c r="Q13" i="17" s="1"/>
  <c r="Q13" i="21" s="1"/>
  <c r="I14" i="18"/>
  <c r="J14" i="18" s="1"/>
  <c r="Q14" i="17" s="1"/>
  <c r="Q14" i="21" s="1"/>
  <c r="I15" i="18"/>
  <c r="J15" i="18" s="1"/>
  <c r="Q15" i="17" s="1"/>
  <c r="Q15" i="21" s="1"/>
  <c r="I16" i="18"/>
  <c r="J16" i="18" s="1"/>
  <c r="Q16" i="17" s="1"/>
  <c r="Q16" i="21" s="1"/>
  <c r="I17" i="18"/>
  <c r="J17" i="18" s="1"/>
  <c r="Q17" i="17" s="1"/>
  <c r="Q17" i="21" s="1"/>
  <c r="I18" i="18"/>
  <c r="J18" i="18" s="1"/>
  <c r="Q18" i="17" s="1"/>
  <c r="Q18" i="21" s="1"/>
  <c r="I19" i="18"/>
  <c r="J19" i="18" s="1"/>
  <c r="Q19" i="17" s="1"/>
  <c r="Q19" i="21" s="1"/>
  <c r="I20" i="18"/>
  <c r="J20" i="18" s="1"/>
  <c r="Q20" i="17" s="1"/>
  <c r="Q20" i="21" s="1"/>
  <c r="I21" i="18"/>
  <c r="J21" i="18" s="1"/>
  <c r="Q21" i="17" s="1"/>
  <c r="Q21" i="21" s="1"/>
  <c r="I22" i="18"/>
  <c r="J22" i="18" s="1"/>
  <c r="Q22" i="17" s="1"/>
  <c r="Q22" i="21" s="1"/>
  <c r="I23" i="18"/>
  <c r="J23" i="18" s="1"/>
  <c r="Q23" i="17" s="1"/>
  <c r="Q23" i="21" s="1"/>
  <c r="I24" i="18"/>
  <c r="J24" i="18" s="1"/>
  <c r="Q24" i="17" s="1"/>
  <c r="Q24" i="21" s="1"/>
  <c r="I25" i="18"/>
  <c r="J25" i="18" s="1"/>
  <c r="Q25" i="17" s="1"/>
  <c r="Q25" i="21" s="1"/>
  <c r="I26" i="18"/>
  <c r="J26" i="18" s="1"/>
  <c r="Q26" i="17" s="1"/>
  <c r="Q26" i="21" s="1"/>
  <c r="I27" i="18"/>
  <c r="J27" i="18" s="1"/>
  <c r="Q27" i="17" s="1"/>
  <c r="Q27" i="21" s="1"/>
  <c r="I28" i="18"/>
  <c r="J28" i="18" s="1"/>
  <c r="Q28" i="17" s="1"/>
  <c r="Q28" i="21" s="1"/>
  <c r="I29" i="18"/>
  <c r="J29" i="18" s="1"/>
  <c r="I30" i="18"/>
  <c r="J30" i="18" s="1"/>
  <c r="I31" i="18"/>
  <c r="J31" i="18" s="1"/>
  <c r="I32" i="18"/>
  <c r="J32" i="18" s="1"/>
  <c r="I33" i="18"/>
  <c r="J33" i="18" s="1"/>
  <c r="I34" i="18"/>
  <c r="J34" i="18" s="1"/>
  <c r="I35" i="18"/>
  <c r="J35" i="18" s="1"/>
  <c r="I36" i="18"/>
  <c r="J36" i="18" s="1"/>
  <c r="I37" i="18"/>
  <c r="J37" i="18" s="1"/>
  <c r="I38" i="18"/>
  <c r="J38" i="18" s="1"/>
  <c r="I39" i="18"/>
  <c r="J39" i="18" s="1"/>
  <c r="I40" i="18"/>
  <c r="J40" i="18" s="1"/>
  <c r="I41" i="18"/>
  <c r="J41" i="18" s="1"/>
  <c r="I42" i="18"/>
  <c r="J42" i="18" s="1"/>
  <c r="I43" i="18"/>
  <c r="J43" i="18" s="1"/>
  <c r="I44" i="18"/>
  <c r="J44" i="18" s="1"/>
  <c r="I45" i="18"/>
  <c r="J45" i="18" s="1"/>
  <c r="I46" i="18"/>
  <c r="J46" i="18" s="1"/>
  <c r="I47" i="18"/>
  <c r="J47" i="18" s="1"/>
  <c r="I48" i="18"/>
  <c r="J48" i="18" s="1"/>
  <c r="I49" i="18"/>
  <c r="J49" i="18" s="1"/>
  <c r="I50" i="18"/>
  <c r="J50" i="18" s="1"/>
  <c r="I51" i="18"/>
  <c r="J51" i="18" s="1"/>
  <c r="I52" i="18"/>
  <c r="J52" i="18" s="1"/>
  <c r="I53" i="18"/>
  <c r="J53" i="18" s="1"/>
  <c r="I54" i="18"/>
  <c r="J54" i="18" s="1"/>
  <c r="I55" i="18"/>
  <c r="J55" i="18" s="1"/>
  <c r="I56" i="18"/>
  <c r="J56" i="18" s="1"/>
  <c r="I57" i="18"/>
  <c r="J57" i="18" s="1"/>
  <c r="I58" i="18"/>
  <c r="J58" i="18" s="1"/>
  <c r="I59" i="18"/>
  <c r="J59" i="18" s="1"/>
  <c r="I60" i="18"/>
  <c r="J60" i="18" s="1"/>
  <c r="I61" i="18"/>
  <c r="J61" i="18" s="1"/>
  <c r="I62" i="18"/>
  <c r="J62" i="18" s="1"/>
  <c r="I63" i="18"/>
  <c r="J63" i="18" s="1"/>
  <c r="I64" i="18"/>
  <c r="J64" i="18" s="1"/>
  <c r="I65" i="18"/>
  <c r="J65" i="18" s="1"/>
  <c r="I66" i="18"/>
  <c r="J66" i="18" s="1"/>
  <c r="I67" i="18"/>
  <c r="J67" i="18" s="1"/>
  <c r="I68" i="18"/>
  <c r="J68" i="18" s="1"/>
  <c r="I69" i="18"/>
  <c r="J69" i="18" s="1"/>
  <c r="I70" i="18"/>
  <c r="J70" i="18" s="1"/>
  <c r="I71" i="18"/>
  <c r="J71" i="18" s="1"/>
  <c r="I72" i="18"/>
  <c r="J72" i="18" s="1"/>
  <c r="I73" i="18"/>
  <c r="J73" i="18" s="1"/>
  <c r="I74" i="18"/>
  <c r="J74" i="18" s="1"/>
  <c r="I75" i="18"/>
  <c r="J75" i="18" s="1"/>
  <c r="I76" i="18"/>
  <c r="J76" i="18" s="1"/>
  <c r="I77" i="18"/>
  <c r="J77" i="18" s="1"/>
  <c r="I78" i="18"/>
  <c r="J78" i="18" s="1"/>
  <c r="I79" i="18"/>
  <c r="J79" i="18" s="1"/>
  <c r="I80" i="18"/>
  <c r="J80" i="18" s="1"/>
  <c r="I81" i="18"/>
  <c r="J81" i="18" s="1"/>
  <c r="I82" i="18"/>
  <c r="J82" i="18" s="1"/>
  <c r="I83" i="18"/>
  <c r="J83" i="18" s="1"/>
  <c r="I84" i="18"/>
  <c r="J84" i="18" s="1"/>
  <c r="I85" i="18"/>
  <c r="J85" i="18" s="1"/>
  <c r="I86" i="18"/>
  <c r="J86" i="18" s="1"/>
  <c r="I87" i="18"/>
  <c r="J87" i="18" s="1"/>
  <c r="I88" i="18"/>
  <c r="J88" i="18" s="1"/>
  <c r="I89" i="18"/>
  <c r="J89" i="18" s="1"/>
  <c r="I90" i="18"/>
  <c r="J90" i="18" s="1"/>
  <c r="I91" i="18"/>
  <c r="J91" i="18" s="1"/>
  <c r="I92" i="18"/>
  <c r="J92" i="18" s="1"/>
  <c r="I93" i="18"/>
  <c r="J93" i="18" s="1"/>
  <c r="I94" i="18"/>
  <c r="J94" i="18" s="1"/>
  <c r="I95" i="18"/>
  <c r="J95" i="18" s="1"/>
  <c r="I96" i="18"/>
  <c r="J96" i="18" s="1"/>
  <c r="I97" i="18"/>
  <c r="J97" i="18" s="1"/>
  <c r="I98" i="18"/>
  <c r="J98" i="18" s="1"/>
  <c r="I99" i="18"/>
  <c r="J99" i="18" s="1"/>
  <c r="I100" i="18"/>
  <c r="J100" i="18" s="1"/>
  <c r="I101" i="18"/>
  <c r="J101" i="18" s="1"/>
  <c r="I102" i="18"/>
  <c r="J102" i="18" s="1"/>
  <c r="I103" i="18"/>
  <c r="J103" i="18" s="1"/>
  <c r="I104" i="18"/>
  <c r="J104" i="18" s="1"/>
  <c r="I105" i="18"/>
  <c r="J105" i="18" s="1"/>
  <c r="I106" i="18"/>
  <c r="J106" i="18" s="1"/>
  <c r="I107" i="18"/>
  <c r="J107" i="18" s="1"/>
  <c r="I108" i="18"/>
  <c r="J108" i="18" s="1"/>
  <c r="I109" i="18"/>
  <c r="J109" i="18" s="1"/>
  <c r="I110" i="18"/>
  <c r="J110" i="18" s="1"/>
  <c r="I111" i="18"/>
  <c r="J111" i="18" s="1"/>
  <c r="I112" i="18"/>
  <c r="J112" i="18" s="1"/>
  <c r="I113" i="18"/>
  <c r="J113" i="18" s="1"/>
  <c r="I114" i="18"/>
  <c r="J114" i="18" s="1"/>
  <c r="I115" i="18"/>
  <c r="J115" i="18" s="1"/>
  <c r="I116" i="18"/>
  <c r="J116" i="18" s="1"/>
  <c r="I117" i="18"/>
  <c r="J117" i="18" s="1"/>
  <c r="I118" i="18"/>
  <c r="J118" i="18" s="1"/>
  <c r="I119" i="18"/>
  <c r="J119" i="18" s="1"/>
  <c r="I120" i="18"/>
  <c r="J120" i="18" s="1"/>
  <c r="I121" i="18"/>
  <c r="J121" i="18" s="1"/>
  <c r="I122" i="18"/>
  <c r="J122" i="18" s="1"/>
  <c r="I123" i="18"/>
  <c r="J123" i="18" s="1"/>
  <c r="I124" i="18"/>
  <c r="J124" i="18" s="1"/>
  <c r="I125" i="18"/>
  <c r="J125" i="18" s="1"/>
  <c r="I126" i="18"/>
  <c r="J126" i="18" s="1"/>
  <c r="I127" i="18"/>
  <c r="J127" i="18" s="1"/>
  <c r="I128" i="18"/>
  <c r="J128" i="18" s="1"/>
  <c r="I129" i="18"/>
  <c r="J129" i="18" s="1"/>
  <c r="I130" i="18"/>
  <c r="J130" i="18" s="1"/>
  <c r="I131" i="18"/>
  <c r="J131" i="18" s="1"/>
  <c r="I132" i="18"/>
  <c r="J132" i="18" s="1"/>
  <c r="I133" i="18"/>
  <c r="J133" i="18" s="1"/>
  <c r="I134" i="18"/>
  <c r="J134" i="18" s="1"/>
  <c r="I135" i="18"/>
  <c r="J135" i="18" s="1"/>
  <c r="I136" i="18"/>
  <c r="J136" i="18" s="1"/>
  <c r="I137" i="18"/>
  <c r="J137" i="18" s="1"/>
  <c r="I138" i="18"/>
  <c r="J138" i="18" s="1"/>
  <c r="I139" i="18"/>
  <c r="J139" i="18" s="1"/>
  <c r="I140" i="18"/>
  <c r="J140" i="18" s="1"/>
  <c r="I141" i="18"/>
  <c r="J141" i="18" s="1"/>
  <c r="I142" i="18"/>
  <c r="J142" i="18" s="1"/>
  <c r="I143" i="18"/>
  <c r="J143" i="18" s="1"/>
  <c r="I144" i="18"/>
  <c r="J144" i="18" s="1"/>
  <c r="I145" i="18"/>
  <c r="J145" i="18" s="1"/>
  <c r="I146" i="18"/>
  <c r="J146" i="18" s="1"/>
  <c r="I147" i="18"/>
  <c r="J147" i="18" s="1"/>
  <c r="I148" i="18"/>
  <c r="J148" i="18" s="1"/>
  <c r="I149" i="18"/>
  <c r="J149" i="18" s="1"/>
  <c r="I150" i="18"/>
  <c r="J150" i="18" s="1"/>
  <c r="I151" i="18"/>
  <c r="J151" i="18" s="1"/>
  <c r="I152" i="18"/>
  <c r="J152" i="18" s="1"/>
  <c r="I153" i="18"/>
  <c r="J153" i="18" s="1"/>
  <c r="I154" i="18"/>
  <c r="J154" i="18" s="1"/>
  <c r="I155" i="18"/>
  <c r="J155" i="18" s="1"/>
  <c r="I156" i="18"/>
  <c r="J156" i="18" s="1"/>
  <c r="I157" i="18"/>
  <c r="J157" i="18" s="1"/>
  <c r="I158" i="18"/>
  <c r="J158" i="18" s="1"/>
  <c r="I159" i="18"/>
  <c r="J159" i="18" s="1"/>
  <c r="I160" i="18"/>
  <c r="J160" i="18" s="1"/>
  <c r="I161" i="18"/>
  <c r="J161" i="18" s="1"/>
  <c r="I162" i="18"/>
  <c r="J162" i="18" s="1"/>
  <c r="I163" i="18"/>
  <c r="J163" i="18" s="1"/>
  <c r="I164" i="18"/>
  <c r="J164" i="18" s="1"/>
  <c r="I165" i="18"/>
  <c r="J165" i="18" s="1"/>
  <c r="I166" i="18"/>
  <c r="J166" i="18" s="1"/>
  <c r="I167" i="18"/>
  <c r="J167" i="18" s="1"/>
  <c r="I168" i="18"/>
  <c r="J168" i="18" s="1"/>
  <c r="I169" i="18"/>
  <c r="J169" i="18" s="1"/>
  <c r="I170" i="18"/>
  <c r="J170" i="18" s="1"/>
  <c r="I171" i="18"/>
  <c r="J171" i="18" s="1"/>
  <c r="I172" i="18"/>
  <c r="J172" i="18" s="1"/>
  <c r="I173" i="18"/>
  <c r="J173" i="18" s="1"/>
  <c r="I174" i="18"/>
  <c r="J174" i="18" s="1"/>
  <c r="I175" i="18"/>
  <c r="J175" i="18" s="1"/>
  <c r="I176" i="18"/>
  <c r="J176" i="18" s="1"/>
  <c r="I178" i="18"/>
  <c r="J178" i="18" s="1"/>
  <c r="I179" i="18"/>
  <c r="J179" i="18" s="1"/>
  <c r="I180" i="18"/>
  <c r="J180" i="18" s="1"/>
  <c r="I181" i="18"/>
  <c r="J181" i="18" s="1"/>
  <c r="I182" i="18"/>
  <c r="J182" i="18" s="1"/>
  <c r="I183" i="18"/>
  <c r="J183" i="18" s="1"/>
  <c r="I184" i="18"/>
  <c r="J184" i="18" s="1"/>
  <c r="I185" i="18"/>
  <c r="J185" i="18" s="1"/>
  <c r="I186" i="18"/>
  <c r="J186" i="18" s="1"/>
  <c r="I187" i="18"/>
  <c r="J187" i="18" s="1"/>
  <c r="I188" i="18"/>
  <c r="J188" i="18" s="1"/>
  <c r="I189" i="18"/>
  <c r="J189" i="18" s="1"/>
  <c r="I190" i="18"/>
  <c r="J190" i="18" s="1"/>
  <c r="I191" i="18"/>
  <c r="J191" i="18" s="1"/>
  <c r="I5" i="18"/>
  <c r="J5" i="18" s="1"/>
  <c r="Q5" i="17" s="1"/>
  <c r="Q5" i="21" s="1"/>
  <c r="CP91" i="16" l="1"/>
  <c r="DD91" i="16"/>
  <c r="CN91" i="16"/>
  <c r="DC91" i="16"/>
  <c r="CO91" i="16"/>
  <c r="DE91" i="16"/>
  <c r="CS91" i="16"/>
  <c r="DH91" i="16"/>
  <c r="CU91" i="16"/>
  <c r="CV91" i="16"/>
  <c r="CW91" i="16"/>
  <c r="CX91" i="16"/>
  <c r="CZ91" i="16"/>
  <c r="DA91" i="16"/>
  <c r="L91" i="16"/>
  <c r="CJ91" i="16"/>
  <c r="DB91" i="16"/>
  <c r="DF91" i="16"/>
  <c r="DG91" i="16"/>
  <c r="B92" i="16"/>
  <c r="BX91" i="16"/>
  <c r="CM91" i="16"/>
  <c r="CQ91" i="16"/>
  <c r="CT91" i="16"/>
  <c r="CK91" i="16"/>
  <c r="CL91" i="16"/>
  <c r="CY91" i="16"/>
  <c r="CR91" i="16"/>
  <c r="B103" i="20"/>
  <c r="AI37" i="21"/>
  <c r="BZ5" i="21"/>
  <c r="BZ4" i="21"/>
  <c r="BZ6" i="21"/>
  <c r="BZ7" i="21"/>
  <c r="BZ8" i="21"/>
  <c r="BZ9" i="21"/>
  <c r="BZ10" i="21"/>
  <c r="BZ11" i="21"/>
  <c r="BZ12" i="21"/>
  <c r="BZ13" i="21"/>
  <c r="BZ14" i="21"/>
  <c r="BZ15" i="21"/>
  <c r="BZ16" i="21"/>
  <c r="BZ17" i="21"/>
  <c r="BZ18" i="21"/>
  <c r="BZ19" i="21"/>
  <c r="BZ20" i="21"/>
  <c r="BZ21" i="21"/>
  <c r="BZ22" i="21"/>
  <c r="BZ23" i="21"/>
  <c r="BZ24" i="21"/>
  <c r="BZ25" i="21"/>
  <c r="BZ26" i="21"/>
  <c r="BZ27" i="21"/>
  <c r="BZ28" i="21"/>
  <c r="BZ29" i="21"/>
  <c r="BZ30" i="21"/>
  <c r="BZ31" i="21"/>
  <c r="BZ32" i="21"/>
  <c r="BZ33" i="21"/>
  <c r="BZ34" i="21"/>
  <c r="BZ35" i="21"/>
  <c r="BJ37" i="21"/>
  <c r="BX37" i="21"/>
  <c r="BM37" i="21"/>
  <c r="BN37" i="21"/>
  <c r="BO37" i="21"/>
  <c r="BP37" i="21"/>
  <c r="BT37" i="21"/>
  <c r="BB37" i="21"/>
  <c r="BU37" i="21"/>
  <c r="BC37" i="21"/>
  <c r="BV37" i="21"/>
  <c r="BD37" i="21"/>
  <c r="BW37" i="21"/>
  <c r="BF37" i="21"/>
  <c r="CA37" i="21"/>
  <c r="BR37" i="21"/>
  <c r="BZ37" i="21"/>
  <c r="BI37" i="21"/>
  <c r="BE37" i="21"/>
  <c r="BH37" i="21"/>
  <c r="BK37" i="21"/>
  <c r="BL37" i="21"/>
  <c r="BQ37" i="21"/>
  <c r="BG37" i="21"/>
  <c r="BS37" i="21"/>
  <c r="AY37" i="21"/>
  <c r="AX37" i="21"/>
  <c r="V37" i="21"/>
  <c r="N37" i="21"/>
  <c r="D37" i="21"/>
  <c r="O37" i="21"/>
  <c r="P37" i="21"/>
  <c r="G37" i="21"/>
  <c r="C37" i="21"/>
  <c r="E37" i="21"/>
  <c r="H37" i="21"/>
  <c r="F37" i="21"/>
  <c r="I37" i="21"/>
  <c r="W37" i="21"/>
  <c r="X37" i="21"/>
  <c r="Y37" i="21"/>
  <c r="Z37" i="21"/>
  <c r="AA37" i="21"/>
  <c r="AB37" i="21"/>
  <c r="AC37" i="21"/>
  <c r="AD37" i="21"/>
  <c r="AE37" i="21"/>
  <c r="AF37" i="21"/>
  <c r="AG37" i="21"/>
  <c r="AH37" i="21"/>
  <c r="AJ37" i="21"/>
  <c r="AK37" i="21"/>
  <c r="AL37" i="21"/>
  <c r="AM37" i="21"/>
  <c r="AN37" i="21"/>
  <c r="AO37" i="21"/>
  <c r="AP37" i="21"/>
  <c r="AQ37" i="21"/>
  <c r="AR37" i="21"/>
  <c r="AR16" i="21"/>
  <c r="AR24" i="21"/>
  <c r="AR8" i="21"/>
  <c r="AR10" i="21"/>
  <c r="AR21" i="21"/>
  <c r="AR6" i="21"/>
  <c r="AR26" i="21"/>
  <c r="AR23" i="21"/>
  <c r="AR15" i="21"/>
  <c r="AR20" i="21"/>
  <c r="AR13" i="21"/>
  <c r="AR12" i="21"/>
  <c r="AR22" i="21"/>
  <c r="AR19" i="21"/>
  <c r="AR7" i="21"/>
  <c r="AR25" i="21"/>
  <c r="AR17" i="21"/>
  <c r="AR5" i="21"/>
  <c r="AR18" i="21"/>
  <c r="AR4" i="21"/>
  <c r="AR11" i="21"/>
  <c r="AR14" i="21"/>
  <c r="AR9" i="21"/>
  <c r="AR27" i="21"/>
  <c r="AR28" i="21"/>
  <c r="AR29" i="21"/>
  <c r="AR30" i="21"/>
  <c r="AR31" i="21"/>
  <c r="AR32" i="21"/>
  <c r="AR33" i="21"/>
  <c r="AR34" i="21"/>
  <c r="AR35" i="21"/>
  <c r="Q164" i="17"/>
  <c r="S164" i="17"/>
  <c r="R164" i="17"/>
  <c r="T164" i="17"/>
  <c r="U164" i="17"/>
  <c r="Q66" i="17"/>
  <c r="R66" i="17"/>
  <c r="S66" i="17"/>
  <c r="T66" i="17"/>
  <c r="U66" i="17"/>
  <c r="Q186" i="17"/>
  <c r="R186" i="17"/>
  <c r="S186" i="17"/>
  <c r="T186" i="17"/>
  <c r="U186" i="17"/>
  <c r="Q171" i="17"/>
  <c r="R171" i="17"/>
  <c r="S171" i="17"/>
  <c r="T171" i="17"/>
  <c r="U171" i="17"/>
  <c r="Q157" i="17"/>
  <c r="R157" i="17"/>
  <c r="S157" i="17"/>
  <c r="T157" i="17"/>
  <c r="U157" i="17"/>
  <c r="Q143" i="17"/>
  <c r="R143" i="17"/>
  <c r="S143" i="17"/>
  <c r="T143" i="17"/>
  <c r="U143" i="17"/>
  <c r="Q129" i="17"/>
  <c r="R129" i="17"/>
  <c r="S129" i="17"/>
  <c r="T129" i="17"/>
  <c r="U129" i="17"/>
  <c r="Q115" i="17"/>
  <c r="R115" i="17"/>
  <c r="S115" i="17"/>
  <c r="T115" i="17"/>
  <c r="U115" i="17"/>
  <c r="Q101" i="17"/>
  <c r="R101" i="17"/>
  <c r="S101" i="17"/>
  <c r="T101" i="17"/>
  <c r="U101" i="17"/>
  <c r="Q87" i="17"/>
  <c r="R87" i="17"/>
  <c r="S87" i="17"/>
  <c r="T87" i="17"/>
  <c r="U87" i="17"/>
  <c r="Q73" i="17"/>
  <c r="R73" i="17"/>
  <c r="S73" i="17"/>
  <c r="T73" i="17"/>
  <c r="U73" i="17"/>
  <c r="Q59" i="17"/>
  <c r="R59" i="17"/>
  <c r="S59" i="17"/>
  <c r="T59" i="17"/>
  <c r="Q45" i="17"/>
  <c r="R45" i="17"/>
  <c r="S45" i="17"/>
  <c r="T45" i="17"/>
  <c r="Q31" i="17"/>
  <c r="Q31" i="21" s="1"/>
  <c r="R31" i="17"/>
  <c r="R31" i="21" s="1"/>
  <c r="S31" i="17"/>
  <c r="S31" i="21" s="1"/>
  <c r="T31" i="17"/>
  <c r="T31" i="21" s="1"/>
  <c r="Q113" i="17"/>
  <c r="R113" i="17"/>
  <c r="S113" i="17"/>
  <c r="T113" i="17"/>
  <c r="U113" i="17"/>
  <c r="Q182" i="17"/>
  <c r="R182" i="17"/>
  <c r="S182" i="17"/>
  <c r="T182" i="17"/>
  <c r="U182" i="17"/>
  <c r="Q138" i="17"/>
  <c r="R138" i="17"/>
  <c r="S138" i="17"/>
  <c r="T138" i="17"/>
  <c r="U138" i="17"/>
  <c r="Q110" i="17"/>
  <c r="R110" i="17"/>
  <c r="S110" i="17"/>
  <c r="T110" i="17"/>
  <c r="U110" i="17"/>
  <c r="T54" i="17"/>
  <c r="Q54" i="17"/>
  <c r="R54" i="17"/>
  <c r="S54" i="17"/>
  <c r="Q185" i="17"/>
  <c r="R185" i="17"/>
  <c r="S185" i="17"/>
  <c r="T185" i="17"/>
  <c r="U185" i="17"/>
  <c r="U170" i="17"/>
  <c r="Q170" i="17"/>
  <c r="R170" i="17"/>
  <c r="S170" i="17"/>
  <c r="T170" i="17"/>
  <c r="U156" i="17"/>
  <c r="Q156" i="17"/>
  <c r="R156" i="17"/>
  <c r="S156" i="17"/>
  <c r="T156" i="17"/>
  <c r="U142" i="17"/>
  <c r="Q142" i="17"/>
  <c r="R142" i="17"/>
  <c r="S142" i="17"/>
  <c r="T142" i="17"/>
  <c r="U128" i="17"/>
  <c r="Q128" i="17"/>
  <c r="R128" i="17"/>
  <c r="S128" i="17"/>
  <c r="T128" i="17"/>
  <c r="U114" i="17"/>
  <c r="Q114" i="17"/>
  <c r="R114" i="17"/>
  <c r="S114" i="17"/>
  <c r="T114" i="17"/>
  <c r="U100" i="17"/>
  <c r="Q100" i="17"/>
  <c r="R100" i="17"/>
  <c r="S100" i="17"/>
  <c r="T100" i="17"/>
  <c r="U86" i="17"/>
  <c r="Q86" i="17"/>
  <c r="R86" i="17"/>
  <c r="S86" i="17"/>
  <c r="T86" i="17"/>
  <c r="U72" i="17"/>
  <c r="Q72" i="17"/>
  <c r="R72" i="17"/>
  <c r="S72" i="17"/>
  <c r="T72" i="17"/>
  <c r="R58" i="17"/>
  <c r="S58" i="17"/>
  <c r="T58" i="17"/>
  <c r="Q58" i="17"/>
  <c r="R44" i="17"/>
  <c r="S44" i="17"/>
  <c r="T44" i="17"/>
  <c r="Q44" i="17"/>
  <c r="R30" i="17"/>
  <c r="S30" i="17"/>
  <c r="T30" i="17"/>
  <c r="T30" i="21" s="1"/>
  <c r="Q30" i="17"/>
  <c r="Q30" i="21" s="1"/>
  <c r="Q155" i="17"/>
  <c r="R155" i="17"/>
  <c r="S155" i="17"/>
  <c r="T155" i="17"/>
  <c r="U155" i="17"/>
  <c r="Q99" i="17"/>
  <c r="R99" i="17"/>
  <c r="S99" i="17"/>
  <c r="T99" i="17"/>
  <c r="U99" i="17"/>
  <c r="Q85" i="17"/>
  <c r="R85" i="17"/>
  <c r="S85" i="17"/>
  <c r="T85" i="17"/>
  <c r="U85" i="17"/>
  <c r="Q71" i="17"/>
  <c r="R71" i="17"/>
  <c r="S71" i="17"/>
  <c r="T71" i="17"/>
  <c r="U71" i="17"/>
  <c r="R57" i="17"/>
  <c r="Q57" i="17"/>
  <c r="S57" i="17"/>
  <c r="T57" i="17"/>
  <c r="R43" i="17"/>
  <c r="Q43" i="17"/>
  <c r="S43" i="17"/>
  <c r="T43" i="17"/>
  <c r="Q29" i="17"/>
  <c r="Q29" i="21" s="1"/>
  <c r="R29" i="17"/>
  <c r="S29" i="17"/>
  <c r="T29" i="17"/>
  <c r="Q183" i="17"/>
  <c r="R183" i="17"/>
  <c r="S183" i="17"/>
  <c r="T183" i="17"/>
  <c r="U183" i="17"/>
  <c r="Q154" i="17"/>
  <c r="R154" i="17"/>
  <c r="S154" i="17"/>
  <c r="T154" i="17"/>
  <c r="U154" i="17"/>
  <c r="Q140" i="17"/>
  <c r="R140" i="17"/>
  <c r="S140" i="17"/>
  <c r="T140" i="17"/>
  <c r="U140" i="17"/>
  <c r="Q126" i="17"/>
  <c r="R126" i="17"/>
  <c r="S126" i="17"/>
  <c r="T126" i="17"/>
  <c r="U126" i="17"/>
  <c r="Q112" i="17"/>
  <c r="R112" i="17"/>
  <c r="S112" i="17"/>
  <c r="T112" i="17"/>
  <c r="U112" i="17"/>
  <c r="Q98" i="17"/>
  <c r="R98" i="17"/>
  <c r="S98" i="17"/>
  <c r="T98" i="17"/>
  <c r="U98" i="17"/>
  <c r="Q84" i="17"/>
  <c r="R84" i="17"/>
  <c r="S84" i="17"/>
  <c r="T84" i="17"/>
  <c r="U84" i="17"/>
  <c r="Q70" i="17"/>
  <c r="R70" i="17"/>
  <c r="S70" i="17"/>
  <c r="T70" i="17"/>
  <c r="U70" i="17"/>
  <c r="Q56" i="17"/>
  <c r="R56" i="17"/>
  <c r="S56" i="17"/>
  <c r="T56" i="17"/>
  <c r="Q42" i="17"/>
  <c r="R42" i="17"/>
  <c r="S42" i="17"/>
  <c r="T42" i="17"/>
  <c r="R153" i="17"/>
  <c r="Q153" i="17"/>
  <c r="S153" i="17"/>
  <c r="T153" i="17"/>
  <c r="U153" i="17"/>
  <c r="Q139" i="17"/>
  <c r="R139" i="17"/>
  <c r="S139" i="17"/>
  <c r="T139" i="17"/>
  <c r="U139" i="17"/>
  <c r="R125" i="17"/>
  <c r="Q125" i="17"/>
  <c r="S125" i="17"/>
  <c r="T125" i="17"/>
  <c r="U125" i="17"/>
  <c r="Q111" i="17"/>
  <c r="R111" i="17"/>
  <c r="S111" i="17"/>
  <c r="T111" i="17"/>
  <c r="U111" i="17"/>
  <c r="R97" i="17"/>
  <c r="Q97" i="17"/>
  <c r="S97" i="17"/>
  <c r="T97" i="17"/>
  <c r="U97" i="17"/>
  <c r="Q83" i="17"/>
  <c r="R83" i="17"/>
  <c r="S83" i="17"/>
  <c r="T83" i="17"/>
  <c r="U83" i="17"/>
  <c r="R69" i="17"/>
  <c r="Q69" i="17"/>
  <c r="S69" i="17"/>
  <c r="T69" i="17"/>
  <c r="U69" i="17"/>
  <c r="Q55" i="17"/>
  <c r="R55" i="17"/>
  <c r="S55" i="17"/>
  <c r="T55" i="17"/>
  <c r="Q41" i="17"/>
  <c r="R41" i="17"/>
  <c r="S41" i="17"/>
  <c r="T41" i="17"/>
  <c r="Q169" i="17"/>
  <c r="R169" i="17"/>
  <c r="S169" i="17"/>
  <c r="T169" i="17"/>
  <c r="U169" i="17"/>
  <c r="Q168" i="17"/>
  <c r="R168" i="17"/>
  <c r="S168" i="17"/>
  <c r="T168" i="17"/>
  <c r="U168" i="17"/>
  <c r="R181" i="17"/>
  <c r="Q181" i="17"/>
  <c r="S181" i="17"/>
  <c r="T181" i="17"/>
  <c r="U181" i="17"/>
  <c r="Q124" i="17"/>
  <c r="R124" i="17"/>
  <c r="S124" i="17"/>
  <c r="T124" i="17"/>
  <c r="U124" i="17"/>
  <c r="Q82" i="17"/>
  <c r="R82" i="17"/>
  <c r="S82" i="17"/>
  <c r="T82" i="17"/>
  <c r="U82" i="17"/>
  <c r="T40" i="17"/>
  <c r="Q40" i="17"/>
  <c r="R40" i="17"/>
  <c r="S40" i="17"/>
  <c r="Q180" i="17"/>
  <c r="R180" i="17"/>
  <c r="S180" i="17"/>
  <c r="T180" i="17"/>
  <c r="U180" i="17"/>
  <c r="R67" i="17"/>
  <c r="S67" i="17"/>
  <c r="T67" i="17"/>
  <c r="U67" i="17"/>
  <c r="Q67" i="17"/>
  <c r="Q127" i="17"/>
  <c r="R127" i="17"/>
  <c r="S127" i="17"/>
  <c r="T127" i="17"/>
  <c r="U127" i="17"/>
  <c r="Q166" i="17"/>
  <c r="R166" i="17"/>
  <c r="S166" i="17"/>
  <c r="T166" i="17"/>
  <c r="U166" i="17"/>
  <c r="Q68" i="17"/>
  <c r="R68" i="17"/>
  <c r="S68" i="17"/>
  <c r="T68" i="17"/>
  <c r="U68" i="17"/>
  <c r="Q178" i="17"/>
  <c r="R178" i="17"/>
  <c r="S178" i="17"/>
  <c r="T178" i="17"/>
  <c r="U178" i="17"/>
  <c r="Q163" i="17"/>
  <c r="R163" i="17"/>
  <c r="S163" i="17"/>
  <c r="T163" i="17"/>
  <c r="U163" i="17"/>
  <c r="Q149" i="17"/>
  <c r="R149" i="17"/>
  <c r="S149" i="17"/>
  <c r="T149" i="17"/>
  <c r="U149" i="17"/>
  <c r="Q135" i="17"/>
  <c r="R135" i="17"/>
  <c r="S135" i="17"/>
  <c r="T135" i="17"/>
  <c r="U135" i="17"/>
  <c r="Q121" i="17"/>
  <c r="R121" i="17"/>
  <c r="S121" i="17"/>
  <c r="T121" i="17"/>
  <c r="U121" i="17"/>
  <c r="Q107" i="17"/>
  <c r="R107" i="17"/>
  <c r="S107" i="17"/>
  <c r="T107" i="17"/>
  <c r="U107" i="17"/>
  <c r="Q93" i="17"/>
  <c r="R93" i="17"/>
  <c r="S93" i="17"/>
  <c r="T93" i="17"/>
  <c r="U93" i="17"/>
  <c r="Q79" i="17"/>
  <c r="R79" i="17"/>
  <c r="S79" i="17"/>
  <c r="T79" i="17"/>
  <c r="U79" i="17"/>
  <c r="Q65" i="17"/>
  <c r="R65" i="17"/>
  <c r="S65" i="17"/>
  <c r="T65" i="17"/>
  <c r="U65" i="17"/>
  <c r="R51" i="17"/>
  <c r="S51" i="17"/>
  <c r="T51" i="17"/>
  <c r="Q51" i="17"/>
  <c r="R37" i="17"/>
  <c r="R37" i="21" s="1"/>
  <c r="S37" i="17"/>
  <c r="T37" i="17"/>
  <c r="Q37" i="17"/>
  <c r="Q37" i="21" s="1"/>
  <c r="Q122" i="17"/>
  <c r="R122" i="17"/>
  <c r="S122" i="17"/>
  <c r="T122" i="17"/>
  <c r="U122" i="17"/>
  <c r="Q52" i="17"/>
  <c r="R52" i="17"/>
  <c r="S52" i="17"/>
  <c r="T52" i="17"/>
  <c r="S120" i="17"/>
  <c r="T120" i="17"/>
  <c r="U120" i="17"/>
  <c r="Q120" i="17"/>
  <c r="R120" i="17"/>
  <c r="R36" i="17"/>
  <c r="R36" i="21" s="1"/>
  <c r="Q36" i="17"/>
  <c r="Q36" i="21" s="1"/>
  <c r="S36" i="17"/>
  <c r="S36" i="21" s="1"/>
  <c r="T36" i="17"/>
  <c r="Q141" i="17"/>
  <c r="R141" i="17"/>
  <c r="S141" i="17"/>
  <c r="T141" i="17"/>
  <c r="U141" i="17"/>
  <c r="Q167" i="17"/>
  <c r="R167" i="17"/>
  <c r="S167" i="17"/>
  <c r="T167" i="17"/>
  <c r="U167" i="17"/>
  <c r="Q152" i="17"/>
  <c r="R152" i="17"/>
  <c r="S152" i="17"/>
  <c r="T152" i="17"/>
  <c r="U152" i="17"/>
  <c r="Q96" i="17"/>
  <c r="R96" i="17"/>
  <c r="S96" i="17"/>
  <c r="T96" i="17"/>
  <c r="U96" i="17"/>
  <c r="R151" i="17"/>
  <c r="S151" i="17"/>
  <c r="T151" i="17"/>
  <c r="U151" i="17"/>
  <c r="Q151" i="17"/>
  <c r="Q108" i="17"/>
  <c r="S108" i="17"/>
  <c r="R108" i="17"/>
  <c r="T108" i="17"/>
  <c r="U108" i="17"/>
  <c r="Q94" i="17"/>
  <c r="R94" i="17"/>
  <c r="S94" i="17"/>
  <c r="T94" i="17"/>
  <c r="U94" i="17"/>
  <c r="Q38" i="17"/>
  <c r="R38" i="17"/>
  <c r="S38" i="17"/>
  <c r="T38" i="17"/>
  <c r="S176" i="17"/>
  <c r="T176" i="17"/>
  <c r="U176" i="17"/>
  <c r="Q176" i="17"/>
  <c r="R176" i="17"/>
  <c r="S162" i="17"/>
  <c r="T162" i="17"/>
  <c r="U162" i="17"/>
  <c r="Q162" i="17"/>
  <c r="R162" i="17"/>
  <c r="S134" i="17"/>
  <c r="T134" i="17"/>
  <c r="U134" i="17"/>
  <c r="Q134" i="17"/>
  <c r="R134" i="17"/>
  <c r="S92" i="17"/>
  <c r="T92" i="17"/>
  <c r="U92" i="17"/>
  <c r="Q92" i="17"/>
  <c r="R92" i="17"/>
  <c r="S78" i="17"/>
  <c r="T78" i="17"/>
  <c r="U78" i="17"/>
  <c r="Q78" i="17"/>
  <c r="R78" i="17"/>
  <c r="S64" i="17"/>
  <c r="T64" i="17"/>
  <c r="U64" i="17"/>
  <c r="Q64" i="17"/>
  <c r="R64" i="17"/>
  <c r="S190" i="17"/>
  <c r="T190" i="17"/>
  <c r="U190" i="17"/>
  <c r="Q190" i="17"/>
  <c r="R190" i="17"/>
  <c r="Q175" i="17"/>
  <c r="R175" i="17"/>
  <c r="T175" i="17"/>
  <c r="S175" i="17"/>
  <c r="U175" i="17"/>
  <c r="Q147" i="17"/>
  <c r="R147" i="17"/>
  <c r="T147" i="17"/>
  <c r="S147" i="17"/>
  <c r="U147" i="17"/>
  <c r="Q119" i="17"/>
  <c r="R119" i="17"/>
  <c r="T119" i="17"/>
  <c r="S119" i="17"/>
  <c r="U119" i="17"/>
  <c r="Q91" i="17"/>
  <c r="R91" i="17"/>
  <c r="T91" i="17"/>
  <c r="S91" i="17"/>
  <c r="U91" i="17"/>
  <c r="Q63" i="17"/>
  <c r="R63" i="17"/>
  <c r="T63" i="17"/>
  <c r="S63" i="17"/>
  <c r="U63" i="17"/>
  <c r="Q35" i="17"/>
  <c r="Q35" i="21" s="1"/>
  <c r="R35" i="17"/>
  <c r="S35" i="17"/>
  <c r="S35" i="21" s="1"/>
  <c r="T35" i="17"/>
  <c r="T35" i="21" s="1"/>
  <c r="Q174" i="17"/>
  <c r="R174" i="17"/>
  <c r="S174" i="17"/>
  <c r="T174" i="17"/>
  <c r="U174" i="17"/>
  <c r="Q160" i="17"/>
  <c r="R160" i="17"/>
  <c r="S160" i="17"/>
  <c r="T160" i="17"/>
  <c r="U160" i="17"/>
  <c r="Q132" i="17"/>
  <c r="R132" i="17"/>
  <c r="S132" i="17"/>
  <c r="T132" i="17"/>
  <c r="U132" i="17"/>
  <c r="Q104" i="17"/>
  <c r="R104" i="17"/>
  <c r="S104" i="17"/>
  <c r="T104" i="17"/>
  <c r="U104" i="17"/>
  <c r="Q34" i="17"/>
  <c r="Q34" i="21" s="1"/>
  <c r="R34" i="17"/>
  <c r="R34" i="21" s="1"/>
  <c r="S34" i="17"/>
  <c r="S34" i="21" s="1"/>
  <c r="T34" i="17"/>
  <c r="T34" i="21" s="1"/>
  <c r="U184" i="17"/>
  <c r="Q184" i="17"/>
  <c r="R184" i="17"/>
  <c r="S184" i="17"/>
  <c r="T184" i="17"/>
  <c r="R137" i="17"/>
  <c r="S137" i="17"/>
  <c r="T137" i="17"/>
  <c r="U137" i="17"/>
  <c r="Q137" i="17"/>
  <c r="R109" i="17"/>
  <c r="S109" i="17"/>
  <c r="T109" i="17"/>
  <c r="U109" i="17"/>
  <c r="Q109" i="17"/>
  <c r="R81" i="17"/>
  <c r="S81" i="17"/>
  <c r="T81" i="17"/>
  <c r="U81" i="17"/>
  <c r="Q81" i="17"/>
  <c r="Q53" i="17"/>
  <c r="R53" i="17"/>
  <c r="S53" i="17"/>
  <c r="T53" i="17"/>
  <c r="Q39" i="17"/>
  <c r="R39" i="17"/>
  <c r="S39" i="17"/>
  <c r="T39" i="17"/>
  <c r="R179" i="17"/>
  <c r="S179" i="17"/>
  <c r="T179" i="17"/>
  <c r="U179" i="17"/>
  <c r="Q179" i="17"/>
  <c r="Q136" i="17"/>
  <c r="S136" i="17"/>
  <c r="R136" i="17"/>
  <c r="T136" i="17"/>
  <c r="U136" i="17"/>
  <c r="Q80" i="17"/>
  <c r="S80" i="17"/>
  <c r="R80" i="17"/>
  <c r="T80" i="17"/>
  <c r="U80" i="17"/>
  <c r="Q191" i="17"/>
  <c r="R191" i="17"/>
  <c r="S191" i="17"/>
  <c r="T191" i="17"/>
  <c r="U191" i="17"/>
  <c r="S148" i="17"/>
  <c r="T148" i="17"/>
  <c r="U148" i="17"/>
  <c r="Q148" i="17"/>
  <c r="R148" i="17"/>
  <c r="S106" i="17"/>
  <c r="T106" i="17"/>
  <c r="U106" i="17"/>
  <c r="Q106" i="17"/>
  <c r="R106" i="17"/>
  <c r="R50" i="17"/>
  <c r="Q50" i="17"/>
  <c r="S50" i="17"/>
  <c r="T50" i="17"/>
  <c r="Q161" i="17"/>
  <c r="R161" i="17"/>
  <c r="S161" i="17"/>
  <c r="T161" i="17"/>
  <c r="U161" i="17"/>
  <c r="Q133" i="17"/>
  <c r="R133" i="17"/>
  <c r="S133" i="17"/>
  <c r="T133" i="17"/>
  <c r="U133" i="17"/>
  <c r="Q105" i="17"/>
  <c r="R105" i="17"/>
  <c r="S105" i="17"/>
  <c r="T105" i="17"/>
  <c r="U105" i="17"/>
  <c r="Q77" i="17"/>
  <c r="R77" i="17"/>
  <c r="S77" i="17"/>
  <c r="T77" i="17"/>
  <c r="U77" i="17"/>
  <c r="Q49" i="17"/>
  <c r="R49" i="17"/>
  <c r="S49" i="17"/>
  <c r="T49" i="17"/>
  <c r="Q189" i="17"/>
  <c r="R189" i="17"/>
  <c r="S189" i="17"/>
  <c r="U189" i="17"/>
  <c r="T189" i="17"/>
  <c r="Q146" i="17"/>
  <c r="R146" i="17"/>
  <c r="S146" i="17"/>
  <c r="T146" i="17"/>
  <c r="U146" i="17"/>
  <c r="Q118" i="17"/>
  <c r="R118" i="17"/>
  <c r="S118" i="17"/>
  <c r="T118" i="17"/>
  <c r="U118" i="17"/>
  <c r="Q90" i="17"/>
  <c r="R90" i="17"/>
  <c r="S90" i="17"/>
  <c r="T90" i="17"/>
  <c r="U90" i="17"/>
  <c r="Q76" i="17"/>
  <c r="R76" i="17"/>
  <c r="S76" i="17"/>
  <c r="T76" i="17"/>
  <c r="U76" i="17"/>
  <c r="Q62" i="17"/>
  <c r="R62" i="17"/>
  <c r="S62" i="17"/>
  <c r="T62" i="17"/>
  <c r="U62" i="17"/>
  <c r="Q48" i="17"/>
  <c r="R48" i="17"/>
  <c r="S48" i="17"/>
  <c r="T48" i="17"/>
  <c r="Q177" i="17"/>
  <c r="R177" i="17"/>
  <c r="S177" i="17"/>
  <c r="T177" i="17"/>
  <c r="U177" i="17"/>
  <c r="R165" i="17"/>
  <c r="S165" i="17"/>
  <c r="T165" i="17"/>
  <c r="U165" i="17"/>
  <c r="Q165" i="17"/>
  <c r="R123" i="17"/>
  <c r="S123" i="17"/>
  <c r="T123" i="17"/>
  <c r="U123" i="17"/>
  <c r="Q123" i="17"/>
  <c r="R95" i="17"/>
  <c r="S95" i="17"/>
  <c r="T95" i="17"/>
  <c r="U95" i="17"/>
  <c r="Q95" i="17"/>
  <c r="Q150" i="17"/>
  <c r="R150" i="17"/>
  <c r="S150" i="17"/>
  <c r="T150" i="17"/>
  <c r="U150" i="17"/>
  <c r="Q188" i="17"/>
  <c r="R188" i="17"/>
  <c r="S188" i="17"/>
  <c r="T188" i="17"/>
  <c r="U188" i="17"/>
  <c r="T173" i="17"/>
  <c r="U173" i="17"/>
  <c r="Q173" i="17"/>
  <c r="R173" i="17"/>
  <c r="S173" i="17"/>
  <c r="T159" i="17"/>
  <c r="U159" i="17"/>
  <c r="Q159" i="17"/>
  <c r="R159" i="17"/>
  <c r="S159" i="17"/>
  <c r="T145" i="17"/>
  <c r="U145" i="17"/>
  <c r="Q145" i="17"/>
  <c r="R145" i="17"/>
  <c r="S145" i="17"/>
  <c r="T131" i="17"/>
  <c r="U131" i="17"/>
  <c r="Q131" i="17"/>
  <c r="R131" i="17"/>
  <c r="S131" i="17"/>
  <c r="T117" i="17"/>
  <c r="U117" i="17"/>
  <c r="Q117" i="17"/>
  <c r="R117" i="17"/>
  <c r="S117" i="17"/>
  <c r="T103" i="17"/>
  <c r="U103" i="17"/>
  <c r="Q103" i="17"/>
  <c r="R103" i="17"/>
  <c r="S103" i="17"/>
  <c r="T89" i="17"/>
  <c r="U89" i="17"/>
  <c r="Q89" i="17"/>
  <c r="R89" i="17"/>
  <c r="S89" i="17"/>
  <c r="T75" i="17"/>
  <c r="U75" i="17"/>
  <c r="Q75" i="17"/>
  <c r="R75" i="17"/>
  <c r="S75" i="17"/>
  <c r="T61" i="17"/>
  <c r="U61" i="17"/>
  <c r="Q61" i="17"/>
  <c r="R61" i="17"/>
  <c r="S61" i="17"/>
  <c r="T47" i="17"/>
  <c r="Q47" i="17"/>
  <c r="R47" i="17"/>
  <c r="S47" i="17"/>
  <c r="T33" i="17"/>
  <c r="T33" i="21" s="1"/>
  <c r="Q33" i="17"/>
  <c r="Q33" i="21" s="1"/>
  <c r="R33" i="17"/>
  <c r="R33" i="21" s="1"/>
  <c r="S33" i="17"/>
  <c r="T187" i="17"/>
  <c r="U187" i="17"/>
  <c r="Q187" i="17"/>
  <c r="R187" i="17"/>
  <c r="S187" i="17"/>
  <c r="Q172" i="17"/>
  <c r="R172" i="17"/>
  <c r="S172" i="17"/>
  <c r="T172" i="17"/>
  <c r="U172" i="17"/>
  <c r="Q158" i="17"/>
  <c r="R158" i="17"/>
  <c r="S158" i="17"/>
  <c r="U158" i="17"/>
  <c r="T158" i="17"/>
  <c r="Q144" i="17"/>
  <c r="R144" i="17"/>
  <c r="S144" i="17"/>
  <c r="T144" i="17"/>
  <c r="U144" i="17"/>
  <c r="Q130" i="17"/>
  <c r="R130" i="17"/>
  <c r="S130" i="17"/>
  <c r="U130" i="17"/>
  <c r="T130" i="17"/>
  <c r="Q116" i="17"/>
  <c r="R116" i="17"/>
  <c r="S116" i="17"/>
  <c r="T116" i="17"/>
  <c r="U116" i="17"/>
  <c r="Q102" i="17"/>
  <c r="R102" i="17"/>
  <c r="S102" i="17"/>
  <c r="U102" i="17"/>
  <c r="T102" i="17"/>
  <c r="Q88" i="17"/>
  <c r="R88" i="17"/>
  <c r="S88" i="17"/>
  <c r="T88" i="17"/>
  <c r="U88" i="17"/>
  <c r="Q74" i="17"/>
  <c r="R74" i="17"/>
  <c r="S74" i="17"/>
  <c r="U74" i="17"/>
  <c r="T74" i="17"/>
  <c r="Q60" i="17"/>
  <c r="R60" i="17"/>
  <c r="S60" i="17"/>
  <c r="T60" i="17"/>
  <c r="Q46" i="17"/>
  <c r="R46" i="17"/>
  <c r="S46" i="17"/>
  <c r="T46" i="17"/>
  <c r="Q32" i="17"/>
  <c r="Q32" i="21" s="1"/>
  <c r="R32" i="17"/>
  <c r="R32" i="21" s="1"/>
  <c r="T32" i="17"/>
  <c r="T32" i="21" s="1"/>
  <c r="S32" i="17"/>
  <c r="B38" i="21"/>
  <c r="CP92" i="16" l="1"/>
  <c r="DD92" i="16"/>
  <c r="L92" i="16"/>
  <c r="CX92" i="16"/>
  <c r="CL92" i="16"/>
  <c r="DA92" i="16"/>
  <c r="CV92" i="16"/>
  <c r="CW92" i="16"/>
  <c r="CY92" i="16"/>
  <c r="CZ92" i="16"/>
  <c r="CK92" i="16"/>
  <c r="DC92" i="16"/>
  <c r="CM92" i="16"/>
  <c r="DE92" i="16"/>
  <c r="CN92" i="16"/>
  <c r="DF92" i="16"/>
  <c r="DG92" i="16"/>
  <c r="BX92" i="16"/>
  <c r="DH92" i="16"/>
  <c r="B93" i="16"/>
  <c r="CJ92" i="16"/>
  <c r="CR92" i="16"/>
  <c r="CS92" i="16"/>
  <c r="CU92" i="16"/>
  <c r="CO92" i="16"/>
  <c r="CQ92" i="16"/>
  <c r="CT92" i="16"/>
  <c r="DB92" i="16"/>
  <c r="B104" i="20"/>
  <c r="AI38" i="21"/>
  <c r="CA4" i="21"/>
  <c r="CA5" i="21"/>
  <c r="CA6" i="21"/>
  <c r="CA7" i="21"/>
  <c r="CA8" i="21"/>
  <c r="CA9" i="21"/>
  <c r="CA10" i="21"/>
  <c r="CA11" i="21"/>
  <c r="CA12" i="21"/>
  <c r="CA13" i="21"/>
  <c r="CA14" i="21"/>
  <c r="CA15" i="21"/>
  <c r="CA16" i="21"/>
  <c r="CA17" i="21"/>
  <c r="CA18" i="21"/>
  <c r="CA19" i="21"/>
  <c r="CA20" i="21"/>
  <c r="CA21" i="21"/>
  <c r="CA22" i="21"/>
  <c r="CA23" i="21"/>
  <c r="CA24" i="21"/>
  <c r="CA25" i="21"/>
  <c r="CA26" i="21"/>
  <c r="CA27" i="21"/>
  <c r="CA28" i="21"/>
  <c r="CA29" i="21"/>
  <c r="CA30" i="21"/>
  <c r="CA31" i="21"/>
  <c r="CA32" i="21"/>
  <c r="CA33" i="21"/>
  <c r="CA34" i="21"/>
  <c r="CA35" i="21"/>
  <c r="CA36" i="21"/>
  <c r="S33" i="21"/>
  <c r="S37" i="21"/>
  <c r="R35" i="21"/>
  <c r="S30" i="21"/>
  <c r="R30" i="21"/>
  <c r="T36" i="21"/>
  <c r="S32" i="21"/>
  <c r="T37" i="21"/>
  <c r="AS26" i="21"/>
  <c r="AS21" i="21"/>
  <c r="AS23" i="21"/>
  <c r="AS25" i="21"/>
  <c r="AS22" i="21"/>
  <c r="AS11" i="21"/>
  <c r="AS15" i="21"/>
  <c r="AS17" i="21"/>
  <c r="AS19" i="21"/>
  <c r="AS18" i="21"/>
  <c r="AS27" i="21"/>
  <c r="AS8" i="21"/>
  <c r="AS9" i="21"/>
  <c r="AS7" i="21"/>
  <c r="AS5" i="21"/>
  <c r="AS24" i="21"/>
  <c r="AS13" i="21"/>
  <c r="AS10" i="21"/>
  <c r="AS20" i="21"/>
  <c r="AS12" i="21"/>
  <c r="AS4" i="21"/>
  <c r="AS14" i="21"/>
  <c r="AS16" i="21"/>
  <c r="AS6" i="21"/>
  <c r="AS28" i="21"/>
  <c r="AS29" i="21"/>
  <c r="AS30" i="21"/>
  <c r="AS31" i="21"/>
  <c r="AS32" i="21"/>
  <c r="AS33" i="21"/>
  <c r="AS34" i="21"/>
  <c r="AS35" i="21"/>
  <c r="AS36" i="21"/>
  <c r="BG38" i="21"/>
  <c r="BU38" i="21"/>
  <c r="BL38" i="21"/>
  <c r="CB38" i="21"/>
  <c r="BM38" i="21"/>
  <c r="BN38" i="21"/>
  <c r="BO38" i="21"/>
  <c r="BI38" i="21"/>
  <c r="BJ38" i="21"/>
  <c r="BK38" i="21"/>
  <c r="BP38" i="21"/>
  <c r="BR38" i="21"/>
  <c r="BV38" i="21"/>
  <c r="BX38" i="21"/>
  <c r="BZ38" i="21"/>
  <c r="CA38" i="21"/>
  <c r="BB38" i="21"/>
  <c r="BH38" i="21"/>
  <c r="BW38" i="21"/>
  <c r="BC38" i="21"/>
  <c r="BD38" i="21"/>
  <c r="BE38" i="21"/>
  <c r="BF38" i="21"/>
  <c r="BQ38" i="21"/>
  <c r="BT38" i="21"/>
  <c r="AX38" i="21"/>
  <c r="V38" i="21"/>
  <c r="E38" i="21"/>
  <c r="I38" i="21"/>
  <c r="N38" i="21"/>
  <c r="F38" i="21"/>
  <c r="BS38" i="21"/>
  <c r="H38" i="21"/>
  <c r="O38" i="21"/>
  <c r="P38" i="21"/>
  <c r="C38" i="21"/>
  <c r="AY38" i="21"/>
  <c r="D38" i="21"/>
  <c r="G38" i="21"/>
  <c r="W38" i="21"/>
  <c r="X38" i="21"/>
  <c r="Y38" i="21"/>
  <c r="Z38" i="21"/>
  <c r="AA38" i="21"/>
  <c r="AB38" i="21"/>
  <c r="AC38" i="21"/>
  <c r="AD38" i="21"/>
  <c r="AE38" i="21"/>
  <c r="AF38" i="21"/>
  <c r="AG38" i="21"/>
  <c r="AH38" i="21"/>
  <c r="AJ38" i="21"/>
  <c r="AK38" i="21"/>
  <c r="AL38" i="21"/>
  <c r="AM38" i="21"/>
  <c r="AN38" i="21"/>
  <c r="AO38" i="21"/>
  <c r="AP38" i="21"/>
  <c r="AQ38" i="21"/>
  <c r="AR38" i="21"/>
  <c r="AS38" i="21"/>
  <c r="T38" i="21"/>
  <c r="S38" i="21"/>
  <c r="R38" i="21"/>
  <c r="Q38" i="21"/>
  <c r="AS37" i="21"/>
  <c r="B39" i="21"/>
  <c r="B6" i="16"/>
  <c r="D1" i="16"/>
  <c r="CP93" i="16" l="1"/>
  <c r="DD93" i="16"/>
  <c r="CR93" i="16"/>
  <c r="DG93" i="16"/>
  <c r="CU93" i="16"/>
  <c r="B94" i="16"/>
  <c r="BX93" i="16"/>
  <c r="CO93" i="16"/>
  <c r="DH93" i="16"/>
  <c r="CZ93" i="16"/>
  <c r="DA93" i="16"/>
  <c r="CJ93" i="16"/>
  <c r="DB93" i="16"/>
  <c r="CK93" i="16"/>
  <c r="DC93" i="16"/>
  <c r="CL93" i="16"/>
  <c r="DE93" i="16"/>
  <c r="CM93" i="16"/>
  <c r="DF93" i="16"/>
  <c r="L93" i="16"/>
  <c r="CN93" i="16"/>
  <c r="CT93" i="16"/>
  <c r="CV93" i="16"/>
  <c r="CX93" i="16"/>
  <c r="CQ93" i="16"/>
  <c r="CW93" i="16"/>
  <c r="CY93" i="16"/>
  <c r="CS93" i="16"/>
  <c r="B105" i="20"/>
  <c r="S39" i="21"/>
  <c r="AI39" i="21"/>
  <c r="CB4" i="21"/>
  <c r="CB5" i="21"/>
  <c r="CB6" i="21"/>
  <c r="CB7" i="21"/>
  <c r="CB8" i="21"/>
  <c r="CB9" i="21"/>
  <c r="CB10" i="21"/>
  <c r="CB11" i="21"/>
  <c r="CB12" i="21"/>
  <c r="CB13" i="21"/>
  <c r="CB14" i="21"/>
  <c r="CB15" i="21"/>
  <c r="CB16" i="21"/>
  <c r="CB17" i="21"/>
  <c r="CB18" i="21"/>
  <c r="CB19" i="21"/>
  <c r="CB20" i="21"/>
  <c r="CB21" i="21"/>
  <c r="CB22" i="21"/>
  <c r="CB23" i="21"/>
  <c r="CB24" i="21"/>
  <c r="CB25" i="21"/>
  <c r="CB26" i="21"/>
  <c r="CB27" i="21"/>
  <c r="CB28" i="21"/>
  <c r="CB29" i="21"/>
  <c r="CB30" i="21"/>
  <c r="CB31" i="21"/>
  <c r="CB32" i="21"/>
  <c r="CB33" i="21"/>
  <c r="CB34" i="21"/>
  <c r="CB35" i="21"/>
  <c r="CB36" i="21"/>
  <c r="CB37" i="21"/>
  <c r="T39" i="21"/>
  <c r="AT15" i="21"/>
  <c r="AT22" i="21"/>
  <c r="AT24" i="21"/>
  <c r="AT16" i="21"/>
  <c r="AT19" i="21"/>
  <c r="AT26" i="21"/>
  <c r="AT6" i="21"/>
  <c r="AT9" i="21"/>
  <c r="AT5" i="21"/>
  <c r="AT11" i="21"/>
  <c r="AT7" i="21"/>
  <c r="AT27" i="21"/>
  <c r="AT28" i="21"/>
  <c r="AT25" i="21"/>
  <c r="AT23" i="21"/>
  <c r="AU39" i="21"/>
  <c r="AT10" i="21"/>
  <c r="AT18" i="21"/>
  <c r="AT8" i="21"/>
  <c r="AT20" i="21"/>
  <c r="AT13" i="21"/>
  <c r="AT4" i="21"/>
  <c r="AT21" i="21"/>
  <c r="AT29" i="21"/>
  <c r="AT14" i="21"/>
  <c r="AT12" i="21"/>
  <c r="AT17" i="21"/>
  <c r="AT30" i="21"/>
  <c r="AT31" i="21"/>
  <c r="AT32" i="21"/>
  <c r="AT33" i="21"/>
  <c r="AT34" i="21"/>
  <c r="AT35" i="21"/>
  <c r="AT36" i="21"/>
  <c r="AT37" i="21"/>
  <c r="R39" i="21"/>
  <c r="BD39" i="21"/>
  <c r="BR39" i="21"/>
  <c r="BK39" i="21"/>
  <c r="CA39" i="21"/>
  <c r="BL39" i="21"/>
  <c r="CB39" i="21"/>
  <c r="BM39" i="21"/>
  <c r="CC39" i="21"/>
  <c r="BN39" i="21"/>
  <c r="BU39" i="21"/>
  <c r="BB39" i="21"/>
  <c r="BV39" i="21"/>
  <c r="BC39" i="21"/>
  <c r="BW39" i="21"/>
  <c r="BE39" i="21"/>
  <c r="BX39" i="21"/>
  <c r="BG39" i="21"/>
  <c r="BT39" i="21"/>
  <c r="BO39" i="21"/>
  <c r="BH39" i="21"/>
  <c r="BI39" i="21"/>
  <c r="BJ39" i="21"/>
  <c r="BP39" i="21"/>
  <c r="BS39" i="21"/>
  <c r="BQ39" i="21"/>
  <c r="P39" i="21"/>
  <c r="BZ39" i="21"/>
  <c r="C39" i="21"/>
  <c r="E39" i="21"/>
  <c r="AY39" i="21"/>
  <c r="F39" i="21"/>
  <c r="G39" i="21"/>
  <c r="H39" i="21"/>
  <c r="I39" i="21"/>
  <c r="AX39" i="21"/>
  <c r="O39" i="21"/>
  <c r="V39" i="21"/>
  <c r="D39" i="21"/>
  <c r="N39" i="21"/>
  <c r="BF39" i="21"/>
  <c r="W39" i="21"/>
  <c r="X39" i="21"/>
  <c r="Y39" i="21"/>
  <c r="Z39" i="21"/>
  <c r="AA39" i="21"/>
  <c r="AB39" i="21"/>
  <c r="AC39" i="21"/>
  <c r="AD39" i="21"/>
  <c r="AE39" i="21"/>
  <c r="AF39" i="21"/>
  <c r="AG39" i="21"/>
  <c r="AH39" i="21"/>
  <c r="AJ39" i="21"/>
  <c r="AK39" i="21"/>
  <c r="AL39" i="21"/>
  <c r="AM39" i="21"/>
  <c r="AN39" i="21"/>
  <c r="AO39" i="21"/>
  <c r="AP39" i="21"/>
  <c r="AQ39" i="21"/>
  <c r="AR39" i="21"/>
  <c r="AS39" i="21"/>
  <c r="AT39" i="21"/>
  <c r="AT38" i="21"/>
  <c r="Q39" i="21"/>
  <c r="B40" i="21"/>
  <c r="E1" i="16"/>
  <c r="F1" i="16" s="1"/>
  <c r="G1" i="16" s="1"/>
  <c r="H1" i="16" s="1"/>
  <c r="I1" i="16" s="1"/>
  <c r="J1" i="16" s="1"/>
  <c r="K1" i="16" s="1"/>
  <c r="L1" i="16" s="1"/>
  <c r="CP94" i="16" l="1"/>
  <c r="DD94" i="16"/>
  <c r="CK94" i="16"/>
  <c r="CZ94" i="16"/>
  <c r="CN94" i="16"/>
  <c r="DC94" i="16"/>
  <c r="DA94" i="16"/>
  <c r="DB94" i="16"/>
  <c r="L94" i="16"/>
  <c r="CJ94" i="16"/>
  <c r="DE94" i="16"/>
  <c r="CL94" i="16"/>
  <c r="DF94" i="16"/>
  <c r="CM94" i="16"/>
  <c r="DG94" i="16"/>
  <c r="CO94" i="16"/>
  <c r="DH94" i="16"/>
  <c r="CQ94" i="16"/>
  <c r="BX94" i="16"/>
  <c r="CR94" i="16"/>
  <c r="CU94" i="16"/>
  <c r="CV94" i="16"/>
  <c r="CX94" i="16"/>
  <c r="CS94" i="16"/>
  <c r="CT94" i="16"/>
  <c r="CY94" i="16"/>
  <c r="B95" i="16"/>
  <c r="CW94" i="16"/>
  <c r="B106" i="20"/>
  <c r="M1" i="16"/>
  <c r="N1" i="16" s="1"/>
  <c r="O1" i="16" s="1"/>
  <c r="P1" i="16" s="1"/>
  <c r="Q1" i="16" s="1"/>
  <c r="R1" i="16" s="1"/>
  <c r="S1" i="16" s="1"/>
  <c r="T1" i="16" s="1"/>
  <c r="U1" i="16" s="1"/>
  <c r="V1" i="16" s="1"/>
  <c r="W1" i="16" s="1"/>
  <c r="X1" i="16" s="1"/>
  <c r="Y1" i="16" s="1"/>
  <c r="Z1" i="16" s="1"/>
  <c r="AA1" i="16" s="1"/>
  <c r="AB1" i="16" s="1"/>
  <c r="AC1" i="16" s="1"/>
  <c r="AD1" i="16" s="1"/>
  <c r="AE1" i="16" s="1"/>
  <c r="AF1" i="16" s="1"/>
  <c r="AG1" i="16" s="1"/>
  <c r="AH1" i="16" s="1"/>
  <c r="AI1" i="16" s="1"/>
  <c r="AJ1" i="16" s="1"/>
  <c r="AK1" i="16" s="1"/>
  <c r="AL1" i="16" s="1"/>
  <c r="AM1" i="16" s="1"/>
  <c r="AN1" i="16" s="1"/>
  <c r="AO1" i="16" s="1"/>
  <c r="AP1" i="16" s="1"/>
  <c r="AQ1" i="16" s="1"/>
  <c r="AR1" i="16" s="1"/>
  <c r="AS1" i="16" s="1"/>
  <c r="AT1" i="16" s="1"/>
  <c r="AU1" i="16" s="1"/>
  <c r="AV1" i="16" s="1"/>
  <c r="AW1" i="16" s="1"/>
  <c r="AX1" i="16" s="1"/>
  <c r="AY1" i="16" s="1"/>
  <c r="AZ1" i="16" s="1"/>
  <c r="BA1" i="16" s="1"/>
  <c r="BB1" i="16" s="1"/>
  <c r="BC1" i="16" s="1"/>
  <c r="BD1" i="16" s="1"/>
  <c r="BE1" i="16" s="1"/>
  <c r="BF1" i="16" s="1"/>
  <c r="BG1" i="16" s="1"/>
  <c r="BH1" i="16" s="1"/>
  <c r="BI1" i="16" s="1"/>
  <c r="BJ1" i="16" s="1"/>
  <c r="BK1" i="16" s="1"/>
  <c r="BL1" i="16" s="1"/>
  <c r="BM1" i="16" s="1"/>
  <c r="BN1" i="16" s="1"/>
  <c r="BO1" i="16" s="1"/>
  <c r="BP1" i="16" s="1"/>
  <c r="BQ1" i="16" s="1"/>
  <c r="BR1" i="16" s="1"/>
  <c r="BS1" i="16" s="1"/>
  <c r="BT1" i="16" s="1"/>
  <c r="BU1" i="16" s="1"/>
  <c r="BV1" i="16" s="1"/>
  <c r="BW1" i="16" s="1"/>
  <c r="L4" i="16"/>
  <c r="L5" i="16"/>
  <c r="AI40" i="21"/>
  <c r="CC4" i="21"/>
  <c r="CC5" i="21"/>
  <c r="CC6" i="21"/>
  <c r="CC7" i="21"/>
  <c r="CC8" i="21"/>
  <c r="CC9" i="21"/>
  <c r="CC10" i="21"/>
  <c r="CC11" i="21"/>
  <c r="CC12" i="21"/>
  <c r="CC13" i="21"/>
  <c r="CC14" i="21"/>
  <c r="CC15" i="21"/>
  <c r="CC16" i="21"/>
  <c r="CC17" i="21"/>
  <c r="CC18" i="21"/>
  <c r="CC19" i="21"/>
  <c r="CC20" i="21"/>
  <c r="CC21" i="21"/>
  <c r="CC22" i="21"/>
  <c r="CC23" i="21"/>
  <c r="CC24" i="21"/>
  <c r="CC25" i="21"/>
  <c r="CC26" i="21"/>
  <c r="CC27" i="21"/>
  <c r="CC28" i="21"/>
  <c r="CC29" i="21"/>
  <c r="CC30" i="21"/>
  <c r="CC31" i="21"/>
  <c r="CC32" i="21"/>
  <c r="CC33" i="21"/>
  <c r="CC34" i="21"/>
  <c r="CC35" i="21"/>
  <c r="CC36" i="21"/>
  <c r="CC37" i="21"/>
  <c r="CC38" i="21"/>
  <c r="BO40" i="21"/>
  <c r="CD40" i="21"/>
  <c r="BJ40" i="21"/>
  <c r="BZ40" i="21"/>
  <c r="BK40" i="21"/>
  <c r="CA40" i="21"/>
  <c r="BL40" i="21"/>
  <c r="CB40" i="21"/>
  <c r="BM40" i="21"/>
  <c r="CC40" i="21"/>
  <c r="BI40" i="21"/>
  <c r="BN40" i="21"/>
  <c r="BP40" i="21"/>
  <c r="BQ40" i="21"/>
  <c r="BS40" i="21"/>
  <c r="BW40" i="21"/>
  <c r="BB40" i="21"/>
  <c r="BC40" i="21"/>
  <c r="BD40" i="21"/>
  <c r="BT40" i="21"/>
  <c r="BV40" i="21"/>
  <c r="BX40" i="21"/>
  <c r="BH40" i="21"/>
  <c r="BR40" i="21"/>
  <c r="BU40" i="21"/>
  <c r="BG40" i="21"/>
  <c r="BF40" i="21"/>
  <c r="O40" i="21"/>
  <c r="BE40" i="21"/>
  <c r="I40" i="21"/>
  <c r="D40" i="21"/>
  <c r="C40" i="21"/>
  <c r="E40" i="21"/>
  <c r="N40" i="21"/>
  <c r="F40" i="21"/>
  <c r="AX40" i="21"/>
  <c r="G40" i="21"/>
  <c r="AY40" i="21"/>
  <c r="H40" i="21"/>
  <c r="P40" i="21"/>
  <c r="V40" i="21"/>
  <c r="W40" i="21"/>
  <c r="X40" i="21"/>
  <c r="Y40" i="21"/>
  <c r="Z40" i="21"/>
  <c r="AA40" i="21"/>
  <c r="AB40" i="21"/>
  <c r="AC40" i="21"/>
  <c r="AD40" i="21"/>
  <c r="AE40" i="21"/>
  <c r="AF40" i="21"/>
  <c r="AG40" i="21"/>
  <c r="AH40" i="21"/>
  <c r="AJ40" i="21"/>
  <c r="AK40" i="21"/>
  <c r="AL40" i="21"/>
  <c r="AM40" i="21"/>
  <c r="AN40" i="21"/>
  <c r="AO40" i="21"/>
  <c r="AP40" i="21"/>
  <c r="AQ40" i="21"/>
  <c r="AR40" i="21"/>
  <c r="AS40" i="21"/>
  <c r="AT40" i="21"/>
  <c r="AU40" i="21"/>
  <c r="S40" i="21"/>
  <c r="T40" i="21"/>
  <c r="R40" i="21"/>
  <c r="Q40" i="21"/>
  <c r="AU25" i="21"/>
  <c r="AU26" i="21"/>
  <c r="AU10" i="21"/>
  <c r="AU7" i="21"/>
  <c r="AU24" i="21"/>
  <c r="AU20" i="21"/>
  <c r="AU13" i="21"/>
  <c r="AU4" i="21"/>
  <c r="AU18" i="21"/>
  <c r="AU17" i="21"/>
  <c r="AU8" i="21"/>
  <c r="AU12" i="21"/>
  <c r="AU28" i="21"/>
  <c r="AU23" i="21"/>
  <c r="AU11" i="21"/>
  <c r="AU21" i="21"/>
  <c r="AU9" i="21"/>
  <c r="AU29" i="21"/>
  <c r="AU22" i="21"/>
  <c r="AU5" i="21"/>
  <c r="AU27" i="21"/>
  <c r="AU15" i="21"/>
  <c r="AU16" i="21"/>
  <c r="AU19" i="21"/>
  <c r="AU14" i="21"/>
  <c r="AU6" i="21"/>
  <c r="AU30" i="21"/>
  <c r="AU31" i="21"/>
  <c r="AU32" i="21"/>
  <c r="AU33" i="21"/>
  <c r="AU34" i="21"/>
  <c r="AU35" i="21"/>
  <c r="AU36" i="21"/>
  <c r="AU37" i="21"/>
  <c r="AU38" i="21"/>
  <c r="B41" i="21"/>
  <c r="CP95" i="16" l="1"/>
  <c r="DD95" i="16"/>
  <c r="CT95" i="16"/>
  <c r="CW95" i="16"/>
  <c r="L95" i="16"/>
  <c r="CU95" i="16"/>
  <c r="CK95" i="16"/>
  <c r="DC95" i="16"/>
  <c r="CL95" i="16"/>
  <c r="DE95" i="16"/>
  <c r="CM95" i="16"/>
  <c r="DF95" i="16"/>
  <c r="CN95" i="16"/>
  <c r="DG95" i="16"/>
  <c r="CO95" i="16"/>
  <c r="DH95" i="16"/>
  <c r="BX95" i="16"/>
  <c r="CQ95" i="16"/>
  <c r="B96" i="16"/>
  <c r="CX95" i="16"/>
  <c r="CY95" i="16"/>
  <c r="DB95" i="16"/>
  <c r="CJ95" i="16"/>
  <c r="CR95" i="16"/>
  <c r="CV95" i="16"/>
  <c r="CS95" i="16"/>
  <c r="DA95" i="16"/>
  <c r="CZ95" i="16"/>
  <c r="B107" i="20"/>
  <c r="CK4" i="16"/>
  <c r="CK5" i="16"/>
  <c r="AI41" i="21"/>
  <c r="CD4" i="21"/>
  <c r="CD5" i="21"/>
  <c r="CD6" i="21"/>
  <c r="CD7" i="21"/>
  <c r="CD8" i="21"/>
  <c r="CD9" i="21"/>
  <c r="CD10" i="21"/>
  <c r="CD11" i="21"/>
  <c r="CD12" i="21"/>
  <c r="CD13" i="21"/>
  <c r="CD14" i="21"/>
  <c r="CD15" i="21"/>
  <c r="CD16" i="21"/>
  <c r="CD17" i="21"/>
  <c r="CD18" i="21"/>
  <c r="CD19" i="21"/>
  <c r="CD20" i="21"/>
  <c r="CD21" i="21"/>
  <c r="CD22" i="21"/>
  <c r="CD23" i="21"/>
  <c r="CD24" i="21"/>
  <c r="CD25" i="21"/>
  <c r="CD26" i="21"/>
  <c r="CD27" i="21"/>
  <c r="CD28" i="21"/>
  <c r="CD29" i="21"/>
  <c r="CD30" i="21"/>
  <c r="CD31" i="21"/>
  <c r="CD32" i="21"/>
  <c r="CD33" i="21"/>
  <c r="CD34" i="21"/>
  <c r="CD35" i="21"/>
  <c r="CD36" i="21"/>
  <c r="CD37" i="21"/>
  <c r="CD38" i="21"/>
  <c r="CD39" i="21"/>
  <c r="AV25" i="21"/>
  <c r="AV23" i="21"/>
  <c r="AV28" i="21"/>
  <c r="AV19" i="21"/>
  <c r="AV24" i="21"/>
  <c r="AV6" i="21"/>
  <c r="AV5" i="21"/>
  <c r="AV10" i="21"/>
  <c r="AV9" i="21"/>
  <c r="AV17" i="21"/>
  <c r="AV26" i="21"/>
  <c r="AV4" i="21"/>
  <c r="AV13" i="21"/>
  <c r="AV22" i="21"/>
  <c r="AV20" i="21"/>
  <c r="AV7" i="21"/>
  <c r="AV14" i="21"/>
  <c r="AV12" i="21"/>
  <c r="AV16" i="21"/>
  <c r="AV29" i="21"/>
  <c r="AV8" i="21"/>
  <c r="AV15" i="21"/>
  <c r="AV18" i="21"/>
  <c r="AV21" i="21"/>
  <c r="AV27" i="21"/>
  <c r="AV11" i="21"/>
  <c r="AV30" i="21"/>
  <c r="AV31" i="21"/>
  <c r="AV32" i="21"/>
  <c r="AV33" i="21"/>
  <c r="AV34" i="21"/>
  <c r="AV35" i="21"/>
  <c r="AV36" i="21"/>
  <c r="AV37" i="21"/>
  <c r="AV38" i="21"/>
  <c r="AV39" i="21"/>
  <c r="AV40" i="21"/>
  <c r="BL41" i="21"/>
  <c r="CA41" i="21"/>
  <c r="BI41" i="21"/>
  <c r="BX41" i="21"/>
  <c r="BJ41" i="21"/>
  <c r="BZ41" i="21"/>
  <c r="BK41" i="21"/>
  <c r="CB41" i="21"/>
  <c r="BM41" i="21"/>
  <c r="CC41" i="21"/>
  <c r="BB41" i="21"/>
  <c r="BU41" i="21"/>
  <c r="BC41" i="21"/>
  <c r="BV41" i="21"/>
  <c r="BD41" i="21"/>
  <c r="BW41" i="21"/>
  <c r="BE41" i="21"/>
  <c r="CD41" i="21"/>
  <c r="BG41" i="21"/>
  <c r="CE41" i="21"/>
  <c r="BF41" i="21"/>
  <c r="BH41" i="21"/>
  <c r="BN41" i="21"/>
  <c r="BO41" i="21"/>
  <c r="BP41" i="21"/>
  <c r="BR41" i="21"/>
  <c r="BQ41" i="21"/>
  <c r="BS41" i="21"/>
  <c r="BT41" i="21"/>
  <c r="O41" i="21"/>
  <c r="P41" i="21"/>
  <c r="C41" i="21"/>
  <c r="E41" i="21"/>
  <c r="AY41" i="21"/>
  <c r="AX41" i="21"/>
  <c r="I41" i="21"/>
  <c r="V41" i="21"/>
  <c r="D41" i="21"/>
  <c r="H41" i="21"/>
  <c r="F41" i="21"/>
  <c r="N41" i="21"/>
  <c r="G41" i="21"/>
  <c r="W41" i="21"/>
  <c r="X41" i="21"/>
  <c r="Y41" i="21"/>
  <c r="Z41" i="21"/>
  <c r="AA41" i="21"/>
  <c r="AB41" i="21"/>
  <c r="AC41" i="21"/>
  <c r="AD41" i="21"/>
  <c r="AE41" i="21"/>
  <c r="AF41" i="21"/>
  <c r="AG41" i="21"/>
  <c r="AH41" i="21"/>
  <c r="AJ41" i="21"/>
  <c r="AK41" i="21"/>
  <c r="AL41" i="21"/>
  <c r="AM41" i="21"/>
  <c r="AN41" i="21"/>
  <c r="AO41" i="21"/>
  <c r="AP41" i="21"/>
  <c r="AQ41" i="21"/>
  <c r="AR41" i="21"/>
  <c r="AS41" i="21"/>
  <c r="AT41" i="21"/>
  <c r="AU41" i="21"/>
  <c r="AV41" i="21"/>
  <c r="S41" i="21"/>
  <c r="Q41" i="21"/>
  <c r="T41" i="21"/>
  <c r="R41" i="21"/>
  <c r="B42" i="21"/>
  <c r="CK96" i="16" l="1"/>
  <c r="CY96" i="16"/>
  <c r="CN96" i="16"/>
  <c r="DB96" i="16"/>
  <c r="CL96" i="16"/>
  <c r="DC96" i="16"/>
  <c r="DA96" i="16"/>
  <c r="CJ96" i="16"/>
  <c r="DD96" i="16"/>
  <c r="CM96" i="16"/>
  <c r="DE96" i="16"/>
  <c r="BX96" i="16"/>
  <c r="CP96" i="16"/>
  <c r="DG96" i="16"/>
  <c r="CQ96" i="16"/>
  <c r="DH96" i="16"/>
  <c r="CU96" i="16"/>
  <c r="CV96" i="16"/>
  <c r="B97" i="16"/>
  <c r="L96" i="16"/>
  <c r="CO96" i="16"/>
  <c r="CS96" i="16"/>
  <c r="CT96" i="16"/>
  <c r="CX96" i="16"/>
  <c r="CR96" i="16"/>
  <c r="CZ96" i="16"/>
  <c r="DF96" i="16"/>
  <c r="CW96" i="16"/>
  <c r="B108" i="20"/>
  <c r="CL4" i="16"/>
  <c r="CL5" i="16"/>
  <c r="AI42" i="21"/>
  <c r="CE5" i="21"/>
  <c r="CE4" i="21"/>
  <c r="CE6" i="21"/>
  <c r="CE7" i="21"/>
  <c r="CE8" i="21"/>
  <c r="CE9" i="21"/>
  <c r="CE10" i="21"/>
  <c r="CE11" i="21"/>
  <c r="CE12" i="21"/>
  <c r="CE13" i="21"/>
  <c r="CE14" i="21"/>
  <c r="CE15" i="21"/>
  <c r="CE16" i="21"/>
  <c r="CE17" i="21"/>
  <c r="CE18" i="21"/>
  <c r="CE19" i="21"/>
  <c r="CE20" i="21"/>
  <c r="CE21" i="21"/>
  <c r="CE22" i="21"/>
  <c r="CE23" i="21"/>
  <c r="CE24" i="21"/>
  <c r="CE25" i="21"/>
  <c r="CE26" i="21"/>
  <c r="CE27" i="21"/>
  <c r="CE28" i="21"/>
  <c r="CE29" i="21"/>
  <c r="CE30" i="21"/>
  <c r="CE31" i="21"/>
  <c r="CE32" i="21"/>
  <c r="CE33" i="21"/>
  <c r="CE34" i="21"/>
  <c r="CE35" i="21"/>
  <c r="CE36" i="21"/>
  <c r="CE37" i="21"/>
  <c r="CE38" i="21"/>
  <c r="CE39" i="21"/>
  <c r="CE40" i="21"/>
  <c r="AW27" i="21"/>
  <c r="AW5" i="21"/>
  <c r="AW24" i="21"/>
  <c r="AW13" i="21"/>
  <c r="AW18" i="21"/>
  <c r="AW16" i="21"/>
  <c r="AW20" i="21"/>
  <c r="AW17" i="21"/>
  <c r="AW25" i="21"/>
  <c r="AW26" i="21"/>
  <c r="AW19" i="21"/>
  <c r="AW29" i="21"/>
  <c r="AW22" i="21"/>
  <c r="AW8" i="21"/>
  <c r="AW21" i="21"/>
  <c r="AW12" i="21"/>
  <c r="AW14" i="21"/>
  <c r="AW15" i="21"/>
  <c r="AW23" i="21"/>
  <c r="AW4" i="21"/>
  <c r="AW11" i="21"/>
  <c r="AW28" i="21"/>
  <c r="AW6" i="21"/>
  <c r="AW31" i="21"/>
  <c r="AW30" i="21"/>
  <c r="AW10" i="21"/>
  <c r="AW7" i="21"/>
  <c r="AW9" i="21"/>
  <c r="AW32" i="21"/>
  <c r="AW33" i="21"/>
  <c r="AW34" i="21"/>
  <c r="AW35" i="21"/>
  <c r="AW36" i="21"/>
  <c r="AW37" i="21"/>
  <c r="AW38" i="21"/>
  <c r="AW39" i="21"/>
  <c r="AW40" i="21"/>
  <c r="AW41" i="21"/>
  <c r="BI42" i="21"/>
  <c r="BW42" i="21"/>
  <c r="BH42" i="21"/>
  <c r="BX42" i="21"/>
  <c r="BJ42" i="21"/>
  <c r="BZ42" i="21"/>
  <c r="BK42" i="21"/>
  <c r="BL42" i="21"/>
  <c r="CB42" i="21"/>
  <c r="BN42" i="21"/>
  <c r="BO42" i="21"/>
  <c r="BP42" i="21"/>
  <c r="BQ42" i="21"/>
  <c r="BS42" i="21"/>
  <c r="CC42" i="21"/>
  <c r="BB42" i="21"/>
  <c r="CE42" i="21"/>
  <c r="BC42" i="21"/>
  <c r="CF42" i="21"/>
  <c r="BD42" i="21"/>
  <c r="BE42" i="21"/>
  <c r="BG42" i="21"/>
  <c r="BR42" i="21"/>
  <c r="BT42" i="21"/>
  <c r="BU42" i="21"/>
  <c r="BV42" i="21"/>
  <c r="BF42" i="21"/>
  <c r="BM42" i="21"/>
  <c r="CA42" i="21"/>
  <c r="AY42" i="21"/>
  <c r="AX42" i="21"/>
  <c r="V42" i="21"/>
  <c r="I42" i="21"/>
  <c r="CD42" i="21"/>
  <c r="O42" i="21"/>
  <c r="P42" i="21"/>
  <c r="N42" i="21"/>
  <c r="H42" i="21"/>
  <c r="C42" i="21"/>
  <c r="D42" i="21"/>
  <c r="E42" i="21"/>
  <c r="F42" i="21"/>
  <c r="G42" i="21"/>
  <c r="W42" i="21"/>
  <c r="X42" i="21"/>
  <c r="Y42" i="21"/>
  <c r="Z42" i="21"/>
  <c r="AA42" i="21"/>
  <c r="AB42" i="21"/>
  <c r="AC42" i="21"/>
  <c r="AD42" i="21"/>
  <c r="AE42" i="21"/>
  <c r="AF42" i="21"/>
  <c r="AG42" i="21"/>
  <c r="AH42" i="21"/>
  <c r="AJ42" i="21"/>
  <c r="AK42" i="21"/>
  <c r="AL42" i="21"/>
  <c r="AM42" i="21"/>
  <c r="AN42" i="21"/>
  <c r="AO42" i="21"/>
  <c r="AP42" i="21"/>
  <c r="AQ42" i="21"/>
  <c r="AR42" i="21"/>
  <c r="AS42" i="21"/>
  <c r="AT42" i="21"/>
  <c r="AU42" i="21"/>
  <c r="AV42" i="21"/>
  <c r="AW42" i="21"/>
  <c r="T42" i="21"/>
  <c r="Q42" i="21"/>
  <c r="R42" i="21"/>
  <c r="S42" i="21"/>
  <c r="B43" i="21"/>
  <c r="CK97" i="16" l="1"/>
  <c r="CY97" i="16"/>
  <c r="CN97" i="16"/>
  <c r="DB97" i="16"/>
  <c r="BX97" i="16"/>
  <c r="CO97" i="16"/>
  <c r="DE97" i="16"/>
  <c r="L97" i="16"/>
  <c r="CU97" i="16"/>
  <c r="CV97" i="16"/>
  <c r="CW97" i="16"/>
  <c r="CZ97" i="16"/>
  <c r="DA97" i="16"/>
  <c r="CP97" i="16"/>
  <c r="DG97" i="16"/>
  <c r="CQ97" i="16"/>
  <c r="DH97" i="16"/>
  <c r="DC97" i="16"/>
  <c r="DD97" i="16"/>
  <c r="DF97" i="16"/>
  <c r="B98" i="16"/>
  <c r="CL97" i="16"/>
  <c r="CM97" i="16"/>
  <c r="CS97" i="16"/>
  <c r="CJ97" i="16"/>
  <c r="CR97" i="16"/>
  <c r="CT97" i="16"/>
  <c r="CX97" i="16"/>
  <c r="B109" i="20"/>
  <c r="CM4" i="16"/>
  <c r="CM5" i="16"/>
  <c r="AI43" i="21"/>
  <c r="CG43" i="21"/>
  <c r="CF4" i="21"/>
  <c r="CF5" i="21"/>
  <c r="CF6" i="21"/>
  <c r="CF7" i="21"/>
  <c r="CF8" i="21"/>
  <c r="CF9" i="21"/>
  <c r="CF10" i="21"/>
  <c r="CF11" i="21"/>
  <c r="CF12" i="21"/>
  <c r="CF13" i="21"/>
  <c r="CF14" i="21"/>
  <c r="CF15" i="21"/>
  <c r="CF16" i="21"/>
  <c r="CF17" i="21"/>
  <c r="CF18" i="21"/>
  <c r="CF19" i="21"/>
  <c r="CF20" i="21"/>
  <c r="CF21" i="21"/>
  <c r="CF22" i="21"/>
  <c r="CF23" i="21"/>
  <c r="CF24" i="21"/>
  <c r="CF25" i="21"/>
  <c r="CF26" i="21"/>
  <c r="CF27" i="21"/>
  <c r="CF28" i="21"/>
  <c r="CF29" i="21"/>
  <c r="CF30" i="21"/>
  <c r="CF31" i="21"/>
  <c r="CF32" i="21"/>
  <c r="CF33" i="21"/>
  <c r="CF34" i="21"/>
  <c r="CF35" i="21"/>
  <c r="CF36" i="21"/>
  <c r="CF37" i="21"/>
  <c r="CF38" i="21"/>
  <c r="CF39" i="21"/>
  <c r="CF40" i="21"/>
  <c r="CF41" i="21"/>
  <c r="BF43" i="21"/>
  <c r="BH43" i="21"/>
  <c r="BV43" i="21"/>
  <c r="BI43" i="21"/>
  <c r="BW43" i="21"/>
  <c r="BK43" i="21"/>
  <c r="BZ43" i="21"/>
  <c r="BS43" i="21"/>
  <c r="BB43" i="21"/>
  <c r="BT43" i="21"/>
  <c r="BC43" i="21"/>
  <c r="BU43" i="21"/>
  <c r="BD43" i="21"/>
  <c r="BX43" i="21"/>
  <c r="BG43" i="21"/>
  <c r="CB43" i="21"/>
  <c r="CC43" i="21"/>
  <c r="CE43" i="21"/>
  <c r="CF43" i="21"/>
  <c r="BE43" i="21"/>
  <c r="BJ43" i="21"/>
  <c r="BR43" i="21"/>
  <c r="CD43" i="21"/>
  <c r="BL43" i="21"/>
  <c r="BM43" i="21"/>
  <c r="BN43" i="21"/>
  <c r="BO43" i="21"/>
  <c r="BP43" i="21"/>
  <c r="CA43" i="21"/>
  <c r="V43" i="21"/>
  <c r="C43" i="21"/>
  <c r="BQ43" i="21"/>
  <c r="AY43" i="21"/>
  <c r="AX43" i="21"/>
  <c r="E43" i="21"/>
  <c r="N43" i="21"/>
  <c r="O43" i="21"/>
  <c r="P43" i="21"/>
  <c r="H43" i="21"/>
  <c r="F43" i="21"/>
  <c r="G43" i="21"/>
  <c r="D43" i="21"/>
  <c r="I43" i="21"/>
  <c r="W43" i="21"/>
  <c r="X43" i="21"/>
  <c r="Y43" i="21"/>
  <c r="Z43" i="21"/>
  <c r="AA43" i="21"/>
  <c r="AB43" i="21"/>
  <c r="AC43" i="21"/>
  <c r="AD43" i="21"/>
  <c r="AE43" i="21"/>
  <c r="AF43" i="21"/>
  <c r="AG43" i="21"/>
  <c r="AH43" i="21"/>
  <c r="AJ43" i="21"/>
  <c r="AK43" i="21"/>
  <c r="AL43" i="21"/>
  <c r="AM43" i="21"/>
  <c r="AN43" i="21"/>
  <c r="AO43" i="21"/>
  <c r="AP43" i="21"/>
  <c r="AQ43" i="21"/>
  <c r="AR43" i="21"/>
  <c r="AS43" i="21"/>
  <c r="AT43" i="21"/>
  <c r="AU43" i="21"/>
  <c r="AV43" i="21"/>
  <c r="AW43" i="21"/>
  <c r="Q43" i="21"/>
  <c r="T43" i="21"/>
  <c r="S43" i="21"/>
  <c r="R43" i="21"/>
  <c r="B44" i="21"/>
  <c r="CK98" i="16" l="1"/>
  <c r="CY98" i="16"/>
  <c r="CN98" i="16"/>
  <c r="DB98" i="16"/>
  <c r="CQ98" i="16"/>
  <c r="DG98" i="16"/>
  <c r="CO98" i="16"/>
  <c r="DF98" i="16"/>
  <c r="BX98" i="16"/>
  <c r="CP98" i="16"/>
  <c r="DH98" i="16"/>
  <c r="CR98" i="16"/>
  <c r="CT98" i="16"/>
  <c r="CU98" i="16"/>
  <c r="CZ98" i="16"/>
  <c r="DA98" i="16"/>
  <c r="CV98" i="16"/>
  <c r="CW98" i="16"/>
  <c r="CX98" i="16"/>
  <c r="DC98" i="16"/>
  <c r="DD98" i="16"/>
  <c r="DE98" i="16"/>
  <c r="B99" i="16"/>
  <c r="CL98" i="16"/>
  <c r="CJ98" i="16"/>
  <c r="CM98" i="16"/>
  <c r="CS98" i="16"/>
  <c r="L98" i="16"/>
  <c r="B110" i="20"/>
  <c r="CN5" i="16"/>
  <c r="CN4" i="16"/>
  <c r="AI44" i="21"/>
  <c r="CG5" i="21"/>
  <c r="CG4" i="21"/>
  <c r="CG6" i="21"/>
  <c r="CG7" i="21"/>
  <c r="CG8" i="21"/>
  <c r="CG9" i="21"/>
  <c r="CG10" i="21"/>
  <c r="CG11" i="21"/>
  <c r="CG12" i="21"/>
  <c r="CG13" i="21"/>
  <c r="CG14" i="21"/>
  <c r="CG15" i="21"/>
  <c r="CG16" i="21"/>
  <c r="CG17" i="21"/>
  <c r="CG18" i="21"/>
  <c r="CG19" i="21"/>
  <c r="CG20" i="21"/>
  <c r="CG21" i="21"/>
  <c r="CG22" i="21"/>
  <c r="CG23" i="21"/>
  <c r="CG24" i="21"/>
  <c r="CG25" i="21"/>
  <c r="CG26" i="21"/>
  <c r="CG27" i="21"/>
  <c r="CG28" i="21"/>
  <c r="CG29" i="21"/>
  <c r="CG30" i="21"/>
  <c r="CG31" i="21"/>
  <c r="CG32" i="21"/>
  <c r="CG33" i="21"/>
  <c r="CG34" i="21"/>
  <c r="CG35" i="21"/>
  <c r="CG36" i="21"/>
  <c r="CG37" i="21"/>
  <c r="CG38" i="21"/>
  <c r="CG39" i="21"/>
  <c r="CG40" i="21"/>
  <c r="CG41" i="21"/>
  <c r="CG42" i="21"/>
  <c r="BE44" i="21"/>
  <c r="BS44" i="21"/>
  <c r="BF44" i="21"/>
  <c r="BT44" i="21"/>
  <c r="BH44" i="21"/>
  <c r="BV44" i="21"/>
  <c r="BG44" i="21"/>
  <c r="BZ44" i="21"/>
  <c r="BI44" i="21"/>
  <c r="CA44" i="21"/>
  <c r="BJ44" i="21"/>
  <c r="CB44" i="21"/>
  <c r="BK44" i="21"/>
  <c r="CC44" i="21"/>
  <c r="BM44" i="21"/>
  <c r="BU44" i="21"/>
  <c r="BX44" i="21"/>
  <c r="CD44" i="21"/>
  <c r="CE44" i="21"/>
  <c r="BB44" i="21"/>
  <c r="CF44" i="21"/>
  <c r="BC44" i="21"/>
  <c r="BD44" i="21"/>
  <c r="BL44" i="21"/>
  <c r="BP44" i="21"/>
  <c r="CG44" i="21"/>
  <c r="BO44" i="21"/>
  <c r="BQ44" i="21"/>
  <c r="BR44" i="21"/>
  <c r="BW44" i="21"/>
  <c r="CI44" i="21"/>
  <c r="O44" i="21"/>
  <c r="AX44" i="21"/>
  <c r="I44" i="21"/>
  <c r="V44" i="21"/>
  <c r="BN44" i="21"/>
  <c r="E44" i="21"/>
  <c r="F44" i="21"/>
  <c r="G44" i="21"/>
  <c r="N44" i="21"/>
  <c r="H44" i="21"/>
  <c r="P44" i="21"/>
  <c r="AY44" i="21"/>
  <c r="C44" i="21"/>
  <c r="D44" i="21"/>
  <c r="W44" i="21"/>
  <c r="X44" i="21"/>
  <c r="Y44" i="21"/>
  <c r="Z44" i="21"/>
  <c r="AA44" i="21"/>
  <c r="AB44" i="21"/>
  <c r="AC44" i="21"/>
  <c r="AD44" i="21"/>
  <c r="AE44" i="21"/>
  <c r="AF44" i="21"/>
  <c r="AG44" i="21"/>
  <c r="AH44" i="21"/>
  <c r="AJ44" i="21"/>
  <c r="AK44" i="21"/>
  <c r="AL44" i="21"/>
  <c r="AM44" i="21"/>
  <c r="AN44" i="21"/>
  <c r="AO44" i="21"/>
  <c r="AP44" i="21"/>
  <c r="AQ44" i="21"/>
  <c r="AR44" i="21"/>
  <c r="AS44" i="21"/>
  <c r="AT44" i="21"/>
  <c r="AU44" i="21"/>
  <c r="AV44" i="21"/>
  <c r="AW44" i="21"/>
  <c r="T44" i="21"/>
  <c r="Q44" i="21"/>
  <c r="R44" i="21"/>
  <c r="S44" i="21"/>
  <c r="B45" i="21"/>
  <c r="CK99" i="16" l="1"/>
  <c r="CY99" i="16"/>
  <c r="CN99" i="16"/>
  <c r="DB99" i="16"/>
  <c r="CS99" i="16"/>
  <c r="CZ99" i="16"/>
  <c r="DA99" i="16"/>
  <c r="CJ99" i="16"/>
  <c r="DC99" i="16"/>
  <c r="CM99" i="16"/>
  <c r="DE99" i="16"/>
  <c r="CO99" i="16"/>
  <c r="DF99" i="16"/>
  <c r="CT99" i="16"/>
  <c r="CU99" i="16"/>
  <c r="CP99" i="16"/>
  <c r="CQ99" i="16"/>
  <c r="CR99" i="16"/>
  <c r="CV99" i="16"/>
  <c r="CW99" i="16"/>
  <c r="CX99" i="16"/>
  <c r="DD99" i="16"/>
  <c r="DH99" i="16"/>
  <c r="B100" i="16"/>
  <c r="BX99" i="16"/>
  <c r="CL99" i="16"/>
  <c r="DG99" i="16"/>
  <c r="L99" i="16"/>
  <c r="B111" i="20"/>
  <c r="CO4" i="16"/>
  <c r="CO5" i="16"/>
  <c r="AI45" i="21"/>
  <c r="CI4" i="21"/>
  <c r="CI5" i="21"/>
  <c r="CI6" i="21"/>
  <c r="CI7" i="21"/>
  <c r="CI8" i="21"/>
  <c r="CI9" i="21"/>
  <c r="CI10" i="21"/>
  <c r="CI11" i="21"/>
  <c r="CI12" i="21"/>
  <c r="CI13" i="21"/>
  <c r="CI14" i="21"/>
  <c r="CI15" i="21"/>
  <c r="CI16" i="21"/>
  <c r="CI17" i="21"/>
  <c r="CI18" i="21"/>
  <c r="CI19" i="21"/>
  <c r="CI20" i="21"/>
  <c r="CI21" i="21"/>
  <c r="CI22" i="21"/>
  <c r="CI23" i="21"/>
  <c r="CI24" i="21"/>
  <c r="CI25" i="21"/>
  <c r="CI26" i="21"/>
  <c r="CI27" i="21"/>
  <c r="CI28" i="21"/>
  <c r="CI29" i="21"/>
  <c r="CI30" i="21"/>
  <c r="CI31" i="21"/>
  <c r="CI32" i="21"/>
  <c r="CI33" i="21"/>
  <c r="CI34" i="21"/>
  <c r="CI35" i="21"/>
  <c r="CI36" i="21"/>
  <c r="CI37" i="21"/>
  <c r="CI38" i="21"/>
  <c r="CI39" i="21"/>
  <c r="CI40" i="21"/>
  <c r="CI41" i="21"/>
  <c r="CI42" i="21"/>
  <c r="CI43" i="21"/>
  <c r="CJ45" i="21"/>
  <c r="CI45" i="21"/>
  <c r="BB45" i="21"/>
  <c r="BP45" i="21"/>
  <c r="CE45" i="21"/>
  <c r="BC45" i="21"/>
  <c r="BQ45" i="21"/>
  <c r="CF45" i="21"/>
  <c r="BE45" i="21"/>
  <c r="BS45" i="21"/>
  <c r="BK45" i="21"/>
  <c r="CC45" i="21"/>
  <c r="BL45" i="21"/>
  <c r="CD45" i="21"/>
  <c r="BM45" i="21"/>
  <c r="CG45" i="21"/>
  <c r="BN45" i="21"/>
  <c r="BR45" i="21"/>
  <c r="BU45" i="21"/>
  <c r="BV45" i="21"/>
  <c r="BW45" i="21"/>
  <c r="BX45" i="21"/>
  <c r="BF45" i="21"/>
  <c r="BH45" i="21"/>
  <c r="BI45" i="21"/>
  <c r="BJ45" i="21"/>
  <c r="BO45" i="21"/>
  <c r="BD45" i="21"/>
  <c r="BG45" i="21"/>
  <c r="BT45" i="21"/>
  <c r="BZ45" i="21"/>
  <c r="CA45" i="21"/>
  <c r="CB45" i="21"/>
  <c r="N45" i="21"/>
  <c r="C45" i="21"/>
  <c r="E45" i="21"/>
  <c r="AY45" i="21"/>
  <c r="G45" i="21"/>
  <c r="AX45" i="21"/>
  <c r="F45" i="21"/>
  <c r="P45" i="21"/>
  <c r="V45" i="21"/>
  <c r="D45" i="21"/>
  <c r="O45" i="21"/>
  <c r="I45" i="21"/>
  <c r="H45" i="21"/>
  <c r="W45" i="21"/>
  <c r="X45" i="21"/>
  <c r="Y45" i="21"/>
  <c r="Z45" i="21"/>
  <c r="AA45" i="21"/>
  <c r="AB45" i="21"/>
  <c r="AC45" i="21"/>
  <c r="AD45" i="21"/>
  <c r="AE45" i="21"/>
  <c r="AF45" i="21"/>
  <c r="AG45" i="21"/>
  <c r="AH45" i="21"/>
  <c r="AJ45" i="21"/>
  <c r="AK45" i="21"/>
  <c r="AL45" i="21"/>
  <c r="AM45" i="21"/>
  <c r="AN45" i="21"/>
  <c r="AO45" i="21"/>
  <c r="AP45" i="21"/>
  <c r="AQ45" i="21"/>
  <c r="AR45" i="21"/>
  <c r="AS45" i="21"/>
  <c r="AT45" i="21"/>
  <c r="AU45" i="21"/>
  <c r="AV45" i="21"/>
  <c r="AW45" i="21"/>
  <c r="T45" i="21"/>
  <c r="Q45" i="21"/>
  <c r="R45" i="21"/>
  <c r="S45" i="21"/>
  <c r="B46" i="21"/>
  <c r="BX100" i="16" l="1"/>
  <c r="CL100" i="16"/>
  <c r="CZ100" i="16"/>
  <c r="CJ100" i="16"/>
  <c r="CY100" i="16"/>
  <c r="CK100" i="16"/>
  <c r="DA100" i="16"/>
  <c r="L100" i="16"/>
  <c r="CM100" i="16"/>
  <c r="DB100" i="16"/>
  <c r="CO100" i="16"/>
  <c r="DD100" i="16"/>
  <c r="CP100" i="16"/>
  <c r="DE100" i="16"/>
  <c r="CT100" i="16"/>
  <c r="CU100" i="16"/>
  <c r="B101" i="16"/>
  <c r="DF100" i="16"/>
  <c r="DG100" i="16"/>
  <c r="DH100" i="16"/>
  <c r="CN100" i="16"/>
  <c r="CR100" i="16"/>
  <c r="CS100" i="16"/>
  <c r="CW100" i="16"/>
  <c r="CQ100" i="16"/>
  <c r="CV100" i="16"/>
  <c r="CX100" i="16"/>
  <c r="DC100" i="16"/>
  <c r="B112" i="20"/>
  <c r="CP5" i="16"/>
  <c r="CP4" i="16"/>
  <c r="AI46" i="21"/>
  <c r="CJ4" i="21"/>
  <c r="CJ5" i="21"/>
  <c r="CJ6" i="21"/>
  <c r="CJ7" i="21"/>
  <c r="CJ8" i="21"/>
  <c r="CJ9" i="21"/>
  <c r="CJ10" i="21"/>
  <c r="CJ11" i="21"/>
  <c r="CJ12" i="21"/>
  <c r="CJ13" i="21"/>
  <c r="CJ14" i="21"/>
  <c r="CJ15" i="21"/>
  <c r="CJ16" i="21"/>
  <c r="CJ17" i="21"/>
  <c r="CJ18" i="21"/>
  <c r="CJ19" i="21"/>
  <c r="CJ20" i="21"/>
  <c r="CJ21" i="21"/>
  <c r="CJ22" i="21"/>
  <c r="CJ23" i="21"/>
  <c r="CJ24" i="21"/>
  <c r="CJ25" i="21"/>
  <c r="CJ26" i="21"/>
  <c r="CJ27" i="21"/>
  <c r="CJ28" i="21"/>
  <c r="CJ29" i="21"/>
  <c r="CJ30" i="21"/>
  <c r="CJ31" i="21"/>
  <c r="CJ32" i="21"/>
  <c r="CJ33" i="21"/>
  <c r="CJ34" i="21"/>
  <c r="CJ35" i="21"/>
  <c r="CJ36" i="21"/>
  <c r="CJ37" i="21"/>
  <c r="CJ38" i="21"/>
  <c r="CJ39" i="21"/>
  <c r="CJ40" i="21"/>
  <c r="CJ41" i="21"/>
  <c r="CJ42" i="21"/>
  <c r="CJ43" i="21"/>
  <c r="CJ44" i="21"/>
  <c r="CI46" i="21"/>
  <c r="BM46" i="21"/>
  <c r="CB46" i="21"/>
  <c r="CJ46" i="21"/>
  <c r="BN46" i="21"/>
  <c r="CC46" i="21"/>
  <c r="BB46" i="21"/>
  <c r="BP46" i="21"/>
  <c r="CE46" i="21"/>
  <c r="BQ46" i="21"/>
  <c r="BR46" i="21"/>
  <c r="BS46" i="21"/>
  <c r="BC46" i="21"/>
  <c r="BT46" i="21"/>
  <c r="BI46" i="21"/>
  <c r="BK46" i="21"/>
  <c r="BL46" i="21"/>
  <c r="BO46" i="21"/>
  <c r="BU46" i="21"/>
  <c r="BH46" i="21"/>
  <c r="BV46" i="21"/>
  <c r="BW46" i="21"/>
  <c r="BX46" i="21"/>
  <c r="BZ46" i="21"/>
  <c r="CG46" i="21"/>
  <c r="BD46" i="21"/>
  <c r="BG46" i="21"/>
  <c r="BE46" i="21"/>
  <c r="BF46" i="21"/>
  <c r="BJ46" i="21"/>
  <c r="CA46" i="21"/>
  <c r="CD46" i="21"/>
  <c r="CF46" i="21"/>
  <c r="AY46" i="21"/>
  <c r="P46" i="21"/>
  <c r="I46" i="21"/>
  <c r="H46" i="21"/>
  <c r="AX46" i="21"/>
  <c r="V46" i="21"/>
  <c r="D46" i="21"/>
  <c r="C46" i="21"/>
  <c r="F46" i="21"/>
  <c r="E46" i="21"/>
  <c r="G46" i="21"/>
  <c r="O46" i="21"/>
  <c r="N46" i="21"/>
  <c r="W46" i="21"/>
  <c r="X46" i="21"/>
  <c r="Y46" i="21"/>
  <c r="Z46" i="21"/>
  <c r="AA46" i="21"/>
  <c r="AB46" i="21"/>
  <c r="AC46" i="21"/>
  <c r="AD46" i="21"/>
  <c r="AE46" i="21"/>
  <c r="AF46" i="21"/>
  <c r="AG46" i="21"/>
  <c r="AH46" i="21"/>
  <c r="AJ46" i="21"/>
  <c r="AK46" i="21"/>
  <c r="AL46" i="21"/>
  <c r="AM46" i="21"/>
  <c r="AN46" i="21"/>
  <c r="AO46" i="21"/>
  <c r="AP46" i="21"/>
  <c r="AQ46" i="21"/>
  <c r="AR46" i="21"/>
  <c r="AS46" i="21"/>
  <c r="AT46" i="21"/>
  <c r="AU46" i="21"/>
  <c r="AV46" i="21"/>
  <c r="AW46" i="21"/>
  <c r="Q46" i="21"/>
  <c r="R46" i="21"/>
  <c r="S46" i="21"/>
  <c r="T46" i="21"/>
  <c r="B47" i="21"/>
  <c r="BX101" i="16" l="1"/>
  <c r="CL101" i="16"/>
  <c r="CZ101" i="16"/>
  <c r="CS101" i="16"/>
  <c r="DH101" i="16"/>
  <c r="CT101" i="16"/>
  <c r="CU101" i="16"/>
  <c r="B102" i="16"/>
  <c r="CW101" i="16"/>
  <c r="L101" i="16"/>
  <c r="CX101" i="16"/>
  <c r="CN101" i="16"/>
  <c r="DC101" i="16"/>
  <c r="CO101" i="16"/>
  <c r="DD101" i="16"/>
  <c r="CJ101" i="16"/>
  <c r="CK101" i="16"/>
  <c r="CM101" i="16"/>
  <c r="CP101" i="16"/>
  <c r="CQ101" i="16"/>
  <c r="CR101" i="16"/>
  <c r="CV101" i="16"/>
  <c r="DA101" i="16"/>
  <c r="DB101" i="16"/>
  <c r="DF101" i="16"/>
  <c r="CY101" i="16"/>
  <c r="DE101" i="16"/>
  <c r="DG101" i="16"/>
  <c r="B113" i="20"/>
  <c r="CQ5" i="16"/>
  <c r="CQ4" i="16"/>
  <c r="CK5" i="21"/>
  <c r="CK4" i="21"/>
  <c r="CK6" i="21"/>
  <c r="CK7" i="21"/>
  <c r="CK8" i="21"/>
  <c r="CK9" i="21"/>
  <c r="CK10" i="21"/>
  <c r="CK11" i="21"/>
  <c r="CK12" i="21"/>
  <c r="CK13" i="21"/>
  <c r="CK14" i="21"/>
  <c r="CK15" i="21"/>
  <c r="CK16" i="21"/>
  <c r="CK17" i="21"/>
  <c r="CK18" i="21"/>
  <c r="CK19" i="21"/>
  <c r="CK20" i="21"/>
  <c r="CK21" i="21"/>
  <c r="CK22" i="21"/>
  <c r="CK23" i="21"/>
  <c r="CK24" i="21"/>
  <c r="CK25" i="21"/>
  <c r="CK26" i="21"/>
  <c r="CK27" i="21"/>
  <c r="CK28" i="21"/>
  <c r="CK29" i="21"/>
  <c r="CK30" i="21"/>
  <c r="CK31" i="21"/>
  <c r="CK32" i="21"/>
  <c r="CK33" i="21"/>
  <c r="CK34" i="21"/>
  <c r="CK35" i="21"/>
  <c r="CK36" i="21"/>
  <c r="CK37" i="21"/>
  <c r="CK38" i="21"/>
  <c r="CK39" i="21"/>
  <c r="CK40" i="21"/>
  <c r="CK41" i="21"/>
  <c r="CK42" i="21"/>
  <c r="CK43" i="21"/>
  <c r="CK44" i="21"/>
  <c r="CK45" i="21"/>
  <c r="CK47" i="21"/>
  <c r="CL47" i="21"/>
  <c r="CK46" i="21"/>
  <c r="AI47" i="21"/>
  <c r="CI47" i="21"/>
  <c r="CJ47" i="21"/>
  <c r="BJ47" i="21"/>
  <c r="BK47" i="21"/>
  <c r="BM47" i="21"/>
  <c r="BC47" i="21"/>
  <c r="BT47" i="21"/>
  <c r="BD47" i="21"/>
  <c r="BU47" i="21"/>
  <c r="BE47" i="21"/>
  <c r="BV47" i="21"/>
  <c r="BF47" i="21"/>
  <c r="BW47" i="21"/>
  <c r="BB47" i="21"/>
  <c r="CB47" i="21"/>
  <c r="BH47" i="21"/>
  <c r="CD47" i="21"/>
  <c r="BI47" i="21"/>
  <c r="CE47" i="21"/>
  <c r="BL47" i="21"/>
  <c r="CF47" i="21"/>
  <c r="BN47" i="21"/>
  <c r="CG47" i="21"/>
  <c r="BR47" i="21"/>
  <c r="BX47" i="21"/>
  <c r="BZ47" i="21"/>
  <c r="CA47" i="21"/>
  <c r="CC47" i="21"/>
  <c r="BG47" i="21"/>
  <c r="BO47" i="21"/>
  <c r="BP47" i="21"/>
  <c r="BQ47" i="21"/>
  <c r="BS47" i="21"/>
  <c r="AY47" i="21"/>
  <c r="AX47" i="21"/>
  <c r="V47" i="21"/>
  <c r="N47" i="21"/>
  <c r="C47" i="21"/>
  <c r="P47" i="21"/>
  <c r="E47" i="21"/>
  <c r="D47" i="21"/>
  <c r="F47" i="21"/>
  <c r="G47" i="21"/>
  <c r="H47" i="21"/>
  <c r="I47" i="21"/>
  <c r="O47" i="21"/>
  <c r="W47" i="21"/>
  <c r="X47" i="21"/>
  <c r="Y47" i="21"/>
  <c r="Z47" i="21"/>
  <c r="AA47" i="21"/>
  <c r="AB47" i="21"/>
  <c r="AC47" i="21"/>
  <c r="AD47" i="21"/>
  <c r="AE47" i="21"/>
  <c r="AF47" i="21"/>
  <c r="AG47" i="21"/>
  <c r="AH47" i="21"/>
  <c r="AJ47" i="21"/>
  <c r="AK47" i="21"/>
  <c r="AL47" i="21"/>
  <c r="AM47" i="21"/>
  <c r="AN47" i="21"/>
  <c r="AO47" i="21"/>
  <c r="AP47" i="21"/>
  <c r="AQ47" i="21"/>
  <c r="AR47" i="21"/>
  <c r="AS47" i="21"/>
  <c r="AT47" i="21"/>
  <c r="AU47" i="21"/>
  <c r="AV47" i="21"/>
  <c r="AW47" i="21"/>
  <c r="Q47" i="21"/>
  <c r="R47" i="21"/>
  <c r="T47" i="21"/>
  <c r="S47" i="21"/>
  <c r="B48" i="21"/>
  <c r="BX102" i="16" l="1"/>
  <c r="CL102" i="16"/>
  <c r="CZ102" i="16"/>
  <c r="CM102" i="16"/>
  <c r="DB102" i="16"/>
  <c r="CN102" i="16"/>
  <c r="DC102" i="16"/>
  <c r="CO102" i="16"/>
  <c r="DD102" i="16"/>
  <c r="CQ102" i="16"/>
  <c r="DF102" i="16"/>
  <c r="CR102" i="16"/>
  <c r="DG102" i="16"/>
  <c r="CV102" i="16"/>
  <c r="CW102" i="16"/>
  <c r="CS102" i="16"/>
  <c r="CT102" i="16"/>
  <c r="CU102" i="16"/>
  <c r="L102" i="16"/>
  <c r="CX102" i="16"/>
  <c r="CY102" i="16"/>
  <c r="DA102" i="16"/>
  <c r="DE102" i="16"/>
  <c r="B103" i="16"/>
  <c r="CJ102" i="16"/>
  <c r="CK102" i="16"/>
  <c r="CP102" i="16"/>
  <c r="DH102" i="16"/>
  <c r="B114" i="20"/>
  <c r="CR5" i="16"/>
  <c r="CR4" i="16"/>
  <c r="CL4" i="21"/>
  <c r="CL5" i="21"/>
  <c r="CL6" i="21"/>
  <c r="CL7" i="21"/>
  <c r="CL8" i="21"/>
  <c r="CL9" i="21"/>
  <c r="CL10" i="21"/>
  <c r="CL11" i="21"/>
  <c r="CL12" i="21"/>
  <c r="CL13" i="21"/>
  <c r="CL14" i="21"/>
  <c r="CL15" i="21"/>
  <c r="CL16" i="21"/>
  <c r="CL17" i="21"/>
  <c r="CL18" i="21"/>
  <c r="CL19" i="21"/>
  <c r="CL20" i="21"/>
  <c r="CL21" i="21"/>
  <c r="CL22" i="21"/>
  <c r="CL23" i="21"/>
  <c r="CL24" i="21"/>
  <c r="CL25" i="21"/>
  <c r="CL26" i="21"/>
  <c r="CL27" i="21"/>
  <c r="CL28" i="21"/>
  <c r="CL29" i="21"/>
  <c r="CL30" i="21"/>
  <c r="CL31" i="21"/>
  <c r="CL32" i="21"/>
  <c r="CL33" i="21"/>
  <c r="CL34" i="21"/>
  <c r="CL35" i="21"/>
  <c r="CL36" i="21"/>
  <c r="CL37" i="21"/>
  <c r="CL38" i="21"/>
  <c r="CL39" i="21"/>
  <c r="CL40" i="21"/>
  <c r="CL41" i="21"/>
  <c r="CL42" i="21"/>
  <c r="CL43" i="21"/>
  <c r="CL44" i="21"/>
  <c r="CL45" i="21"/>
  <c r="CL46" i="21"/>
  <c r="CK48" i="21"/>
  <c r="CL48" i="21"/>
  <c r="CM48" i="21"/>
  <c r="AI48" i="21"/>
  <c r="CI48" i="21"/>
  <c r="CJ48" i="21"/>
  <c r="BC48" i="21"/>
  <c r="BQ48" i="21"/>
  <c r="CF48" i="21"/>
  <c r="BD48" i="21"/>
  <c r="BR48" i="21"/>
  <c r="CG48" i="21"/>
  <c r="BE48" i="21"/>
  <c r="BS48" i="21"/>
  <c r="BF48" i="21"/>
  <c r="BT48" i="21"/>
  <c r="BN48" i="21"/>
  <c r="BP48" i="21"/>
  <c r="BU48" i="21"/>
  <c r="BV48" i="21"/>
  <c r="BW48" i="21"/>
  <c r="BO48" i="21"/>
  <c r="BZ48" i="21"/>
  <c r="CA48" i="21"/>
  <c r="CB48" i="21"/>
  <c r="BX48" i="21"/>
  <c r="CC48" i="21"/>
  <c r="CD48" i="21"/>
  <c r="CE48" i="21"/>
  <c r="BB48" i="21"/>
  <c r="BI48" i="21"/>
  <c r="BM48" i="21"/>
  <c r="BH48" i="21"/>
  <c r="BG48" i="21"/>
  <c r="BJ48" i="21"/>
  <c r="BK48" i="21"/>
  <c r="BL48" i="21"/>
  <c r="I48" i="21"/>
  <c r="N48" i="21"/>
  <c r="AY48" i="21"/>
  <c r="O48" i="21"/>
  <c r="V48" i="21"/>
  <c r="C48" i="21"/>
  <c r="P48" i="21"/>
  <c r="G48" i="21"/>
  <c r="AX48" i="21"/>
  <c r="D48" i="21"/>
  <c r="F48" i="21"/>
  <c r="E48" i="21"/>
  <c r="H48" i="21"/>
  <c r="W48" i="21"/>
  <c r="X48" i="21"/>
  <c r="Y48" i="21"/>
  <c r="Z48" i="21"/>
  <c r="AA48" i="21"/>
  <c r="AB48" i="21"/>
  <c r="AC48" i="21"/>
  <c r="AD48" i="21"/>
  <c r="AE48" i="21"/>
  <c r="AF48" i="21"/>
  <c r="AG48" i="21"/>
  <c r="AH48" i="21"/>
  <c r="AJ48" i="21"/>
  <c r="AK48" i="21"/>
  <c r="AL48" i="21"/>
  <c r="AM48" i="21"/>
  <c r="AN48" i="21"/>
  <c r="AO48" i="21"/>
  <c r="AP48" i="21"/>
  <c r="AQ48" i="21"/>
  <c r="AR48" i="21"/>
  <c r="AS48" i="21"/>
  <c r="AT48" i="21"/>
  <c r="AU48" i="21"/>
  <c r="AV48" i="21"/>
  <c r="AW48" i="21"/>
  <c r="R48" i="21"/>
  <c r="Q48" i="21"/>
  <c r="T48" i="21"/>
  <c r="S48" i="21"/>
  <c r="B49" i="21"/>
  <c r="BX103" i="16" l="1"/>
  <c r="CL103" i="16"/>
  <c r="CZ103" i="16"/>
  <c r="CU103" i="16"/>
  <c r="B104" i="16"/>
  <c r="CV103" i="16"/>
  <c r="CW103" i="16"/>
  <c r="CJ103" i="16"/>
  <c r="CY103" i="16"/>
  <c r="CK103" i="16"/>
  <c r="DA103" i="16"/>
  <c r="CP103" i="16"/>
  <c r="DE103" i="16"/>
  <c r="CQ103" i="16"/>
  <c r="DF103" i="16"/>
  <c r="DB103" i="16"/>
  <c r="DC103" i="16"/>
  <c r="DD103" i="16"/>
  <c r="DG103" i="16"/>
  <c r="DH103" i="16"/>
  <c r="CN103" i="16"/>
  <c r="CO103" i="16"/>
  <c r="CS103" i="16"/>
  <c r="CM103" i="16"/>
  <c r="CR103" i="16"/>
  <c r="CT103" i="16"/>
  <c r="L103" i="16"/>
  <c r="CX103" i="16"/>
  <c r="B115" i="20"/>
  <c r="CS4" i="16"/>
  <c r="CS5" i="16"/>
  <c r="CK49" i="21"/>
  <c r="CL49" i="21"/>
  <c r="CM49" i="21"/>
  <c r="CM5" i="21"/>
  <c r="CM4" i="21"/>
  <c r="CM6" i="21"/>
  <c r="CM7" i="21"/>
  <c r="CM8" i="21"/>
  <c r="CM9" i="21"/>
  <c r="CM10" i="21"/>
  <c r="CM11" i="21"/>
  <c r="CM12" i="21"/>
  <c r="CM13" i="21"/>
  <c r="CM14" i="21"/>
  <c r="CM15" i="21"/>
  <c r="CM16" i="21"/>
  <c r="CM17" i="21"/>
  <c r="CM18" i="21"/>
  <c r="CM19" i="21"/>
  <c r="CM20" i="21"/>
  <c r="CM21" i="21"/>
  <c r="CM22" i="21"/>
  <c r="CM23" i="21"/>
  <c r="CM24" i="21"/>
  <c r="CM25" i="21"/>
  <c r="CM26" i="21"/>
  <c r="CM27" i="21"/>
  <c r="CM28" i="21"/>
  <c r="CM29" i="21"/>
  <c r="CM30" i="21"/>
  <c r="CM31" i="21"/>
  <c r="CM32" i="21"/>
  <c r="CM33" i="21"/>
  <c r="CM34" i="21"/>
  <c r="CM35" i="21"/>
  <c r="CM36" i="21"/>
  <c r="CM37" i="21"/>
  <c r="CM38" i="21"/>
  <c r="CM39" i="21"/>
  <c r="CM40" i="21"/>
  <c r="CM41" i="21"/>
  <c r="CM42" i="21"/>
  <c r="CM43" i="21"/>
  <c r="CM44" i="21"/>
  <c r="CM45" i="21"/>
  <c r="CM46" i="21"/>
  <c r="CM47" i="21"/>
  <c r="AI49" i="21"/>
  <c r="CI49" i="21"/>
  <c r="CJ49" i="21"/>
  <c r="BN49" i="21"/>
  <c r="CC49" i="21"/>
  <c r="BO49" i="21"/>
  <c r="CD49" i="21"/>
  <c r="BB49" i="21"/>
  <c r="BP49" i="21"/>
  <c r="CE49" i="21"/>
  <c r="BC49" i="21"/>
  <c r="BQ49" i="21"/>
  <c r="CF49" i="21"/>
  <c r="BE49" i="21"/>
  <c r="BW49" i="21"/>
  <c r="BG49" i="21"/>
  <c r="BZ49" i="21"/>
  <c r="BH49" i="21"/>
  <c r="CA49" i="21"/>
  <c r="BI49" i="21"/>
  <c r="CB49" i="21"/>
  <c r="BJ49" i="21"/>
  <c r="CG49" i="21"/>
  <c r="BS49" i="21"/>
  <c r="BU49" i="21"/>
  <c r="BV49" i="21"/>
  <c r="BX49" i="21"/>
  <c r="BD49" i="21"/>
  <c r="BK49" i="21"/>
  <c r="BR49" i="21"/>
  <c r="BF49" i="21"/>
  <c r="BL49" i="21"/>
  <c r="BM49" i="21"/>
  <c r="BT49" i="21"/>
  <c r="N49" i="21"/>
  <c r="P49" i="21"/>
  <c r="C49" i="21"/>
  <c r="AY49" i="21"/>
  <c r="AX49" i="21"/>
  <c r="E49" i="21"/>
  <c r="V49" i="21"/>
  <c r="G49" i="21"/>
  <c r="H49" i="21"/>
  <c r="I49" i="21"/>
  <c r="O49" i="21"/>
  <c r="D49" i="21"/>
  <c r="F49" i="21"/>
  <c r="W49" i="21"/>
  <c r="X49" i="21"/>
  <c r="Y49" i="21"/>
  <c r="Z49" i="21"/>
  <c r="AA49" i="21"/>
  <c r="AB49" i="21"/>
  <c r="AC49" i="21"/>
  <c r="AD49" i="21"/>
  <c r="AE49" i="21"/>
  <c r="AF49" i="21"/>
  <c r="AG49" i="21"/>
  <c r="AH49" i="21"/>
  <c r="AJ49" i="21"/>
  <c r="AK49" i="21"/>
  <c r="AL49" i="21"/>
  <c r="AM49" i="21"/>
  <c r="AN49" i="21"/>
  <c r="AO49" i="21"/>
  <c r="AP49" i="21"/>
  <c r="AQ49" i="21"/>
  <c r="AR49" i="21"/>
  <c r="AS49" i="21"/>
  <c r="AT49" i="21"/>
  <c r="AU49" i="21"/>
  <c r="AV49" i="21"/>
  <c r="AW49" i="21"/>
  <c r="T49" i="21"/>
  <c r="Q49" i="21"/>
  <c r="R49" i="21"/>
  <c r="S49" i="21"/>
  <c r="B50" i="21"/>
  <c r="BX104" i="16" l="1"/>
  <c r="CL104" i="16"/>
  <c r="CZ104" i="16"/>
  <c r="CO104" i="16"/>
  <c r="DD104" i="16"/>
  <c r="CP104" i="16"/>
  <c r="DE104" i="16"/>
  <c r="CQ104" i="16"/>
  <c r="DF104" i="16"/>
  <c r="CS104" i="16"/>
  <c r="DH104" i="16"/>
  <c r="CT104" i="16"/>
  <c r="L104" i="16"/>
  <c r="CX104" i="16"/>
  <c r="CJ104" i="16"/>
  <c r="CY104" i="16"/>
  <c r="B105" i="16"/>
  <c r="CK104" i="16"/>
  <c r="CM104" i="16"/>
  <c r="CN104" i="16"/>
  <c r="CR104" i="16"/>
  <c r="CV104" i="16"/>
  <c r="CW104" i="16"/>
  <c r="DB104" i="16"/>
  <c r="CU104" i="16"/>
  <c r="DC104" i="16"/>
  <c r="DG104" i="16"/>
  <c r="DA104" i="16"/>
  <c r="B116" i="20"/>
  <c r="CT5" i="16"/>
  <c r="CT4" i="16"/>
  <c r="CN4" i="21"/>
  <c r="CN5" i="21"/>
  <c r="CN6" i="21"/>
  <c r="CN7" i="21"/>
  <c r="CN8" i="21"/>
  <c r="CN9" i="21"/>
  <c r="CN10" i="21"/>
  <c r="CN11" i="21"/>
  <c r="CN12" i="21"/>
  <c r="CN13" i="21"/>
  <c r="CN14" i="21"/>
  <c r="CN15" i="21"/>
  <c r="CN16" i="21"/>
  <c r="CN17" i="21"/>
  <c r="CN18" i="21"/>
  <c r="CN19" i="21"/>
  <c r="CN20" i="21"/>
  <c r="CN21" i="21"/>
  <c r="CN22" i="21"/>
  <c r="CN23" i="21"/>
  <c r="CN24" i="21"/>
  <c r="CN25" i="21"/>
  <c r="CN26" i="21"/>
  <c r="CN27" i="21"/>
  <c r="CN28" i="21"/>
  <c r="CN29" i="21"/>
  <c r="CN30" i="21"/>
  <c r="CN31" i="21"/>
  <c r="CN32" i="21"/>
  <c r="CN33" i="21"/>
  <c r="CN34" i="21"/>
  <c r="CN35" i="21"/>
  <c r="CN36" i="21"/>
  <c r="CN37" i="21"/>
  <c r="CN38" i="21"/>
  <c r="CN39" i="21"/>
  <c r="CN40" i="21"/>
  <c r="CN41" i="21"/>
  <c r="CN42" i="21"/>
  <c r="CN43" i="21"/>
  <c r="CN44" i="21"/>
  <c r="CN45" i="21"/>
  <c r="CN46" i="21"/>
  <c r="CN47" i="21"/>
  <c r="CN48" i="21"/>
  <c r="CN49" i="21"/>
  <c r="CL50" i="21"/>
  <c r="CM50" i="21"/>
  <c r="CN50" i="21"/>
  <c r="CO50" i="21"/>
  <c r="CK50" i="21"/>
  <c r="AI50" i="21"/>
  <c r="CJ50" i="21"/>
  <c r="CI50" i="21"/>
  <c r="BK50" i="21"/>
  <c r="BZ50" i="21"/>
  <c r="BL50" i="21"/>
  <c r="CA50" i="21"/>
  <c r="BM50" i="21"/>
  <c r="CB50" i="21"/>
  <c r="BN50" i="21"/>
  <c r="CC50" i="21"/>
  <c r="BJ50" i="21"/>
  <c r="CG50" i="21"/>
  <c r="BP50" i="21"/>
  <c r="BQ50" i="21"/>
  <c r="BR50" i="21"/>
  <c r="BS50" i="21"/>
  <c r="BT50" i="21"/>
  <c r="BV50" i="21"/>
  <c r="BW50" i="21"/>
  <c r="BX50" i="21"/>
  <c r="BE50" i="21"/>
  <c r="BF50" i="21"/>
  <c r="BG50" i="21"/>
  <c r="BH50" i="21"/>
  <c r="BI50" i="21"/>
  <c r="BU50" i="21"/>
  <c r="CF50" i="21"/>
  <c r="BB50" i="21"/>
  <c r="BC50" i="21"/>
  <c r="CE50" i="21"/>
  <c r="BO50" i="21"/>
  <c r="BD50" i="21"/>
  <c r="CD50" i="21"/>
  <c r="AX50" i="21"/>
  <c r="I50" i="21"/>
  <c r="V50" i="21"/>
  <c r="P50" i="21"/>
  <c r="C50" i="21"/>
  <c r="D50" i="21"/>
  <c r="E50" i="21"/>
  <c r="F50" i="21"/>
  <c r="AY50" i="21"/>
  <c r="N50" i="21"/>
  <c r="G50" i="21"/>
  <c r="O50" i="21"/>
  <c r="H50" i="21"/>
  <c r="W50" i="21"/>
  <c r="X50" i="21"/>
  <c r="Y50" i="21"/>
  <c r="Z50" i="21"/>
  <c r="AA50" i="21"/>
  <c r="AB50" i="21"/>
  <c r="AC50" i="21"/>
  <c r="AD50" i="21"/>
  <c r="AE50" i="21"/>
  <c r="AF50" i="21"/>
  <c r="AG50" i="21"/>
  <c r="AH50" i="21"/>
  <c r="AJ50" i="21"/>
  <c r="AK50" i="21"/>
  <c r="AL50" i="21"/>
  <c r="AM50" i="21"/>
  <c r="AN50" i="21"/>
  <c r="AO50" i="21"/>
  <c r="AP50" i="21"/>
  <c r="AQ50" i="21"/>
  <c r="AR50" i="21"/>
  <c r="AS50" i="21"/>
  <c r="AT50" i="21"/>
  <c r="AU50" i="21"/>
  <c r="AV50" i="21"/>
  <c r="AW50" i="21"/>
  <c r="Q50" i="21"/>
  <c r="R50" i="21"/>
  <c r="S50" i="21"/>
  <c r="T50" i="21"/>
  <c r="B51" i="21"/>
  <c r="BX105" i="16" l="1"/>
  <c r="CL105" i="16"/>
  <c r="CZ105" i="16"/>
  <c r="CW105" i="16"/>
  <c r="L105" i="16"/>
  <c r="CX105" i="16"/>
  <c r="CJ105" i="16"/>
  <c r="CY105" i="16"/>
  <c r="CM105" i="16"/>
  <c r="DB105" i="16"/>
  <c r="CN105" i="16"/>
  <c r="DC105" i="16"/>
  <c r="CR105" i="16"/>
  <c r="DG105" i="16"/>
  <c r="CS105" i="16"/>
  <c r="DH105" i="16"/>
  <c r="CO105" i="16"/>
  <c r="CP105" i="16"/>
  <c r="CQ105" i="16"/>
  <c r="CT105" i="16"/>
  <c r="CU105" i="16"/>
  <c r="CV105" i="16"/>
  <c r="DA105" i="16"/>
  <c r="DE105" i="16"/>
  <c r="DF105" i="16"/>
  <c r="B106" i="16"/>
  <c r="DD105" i="16"/>
  <c r="CK105" i="16"/>
  <c r="B117" i="20"/>
  <c r="CU4" i="16"/>
  <c r="CU5" i="16"/>
  <c r="CO5" i="21"/>
  <c r="CO4" i="21"/>
  <c r="CO6" i="21"/>
  <c r="CO7" i="21"/>
  <c r="CO8" i="21"/>
  <c r="CO9" i="21"/>
  <c r="CO10" i="21"/>
  <c r="CO11" i="21"/>
  <c r="CO12" i="21"/>
  <c r="CO13" i="21"/>
  <c r="CO14" i="21"/>
  <c r="CO15" i="21"/>
  <c r="CO16" i="21"/>
  <c r="CO17" i="21"/>
  <c r="CO18" i="21"/>
  <c r="CO19" i="21"/>
  <c r="CO20" i="21"/>
  <c r="CO21" i="21"/>
  <c r="CO22" i="21"/>
  <c r="CO23" i="21"/>
  <c r="CO24" i="21"/>
  <c r="CO25" i="21"/>
  <c r="CO26" i="21"/>
  <c r="CO27" i="21"/>
  <c r="CO28" i="21"/>
  <c r="CO29" i="21"/>
  <c r="CO30" i="21"/>
  <c r="CO31" i="21"/>
  <c r="CO32" i="21"/>
  <c r="CO33" i="21"/>
  <c r="CO34" i="21"/>
  <c r="CO35" i="21"/>
  <c r="CO36" i="21"/>
  <c r="CO37" i="21"/>
  <c r="CO38" i="21"/>
  <c r="CO39" i="21"/>
  <c r="CO40" i="21"/>
  <c r="CO41" i="21"/>
  <c r="CO42" i="21"/>
  <c r="CO43" i="21"/>
  <c r="CO44" i="21"/>
  <c r="CO45" i="21"/>
  <c r="CO46" i="21"/>
  <c r="CO47" i="21"/>
  <c r="CO48" i="21"/>
  <c r="CO49" i="21"/>
  <c r="CK51" i="21"/>
  <c r="CM51" i="21"/>
  <c r="CN51" i="21"/>
  <c r="CL51" i="21"/>
  <c r="CO51" i="21"/>
  <c r="CP51" i="21"/>
  <c r="AI51" i="21"/>
  <c r="CJ51" i="21"/>
  <c r="BH51" i="21"/>
  <c r="BV51" i="21"/>
  <c r="BI51" i="21"/>
  <c r="BW51" i="21"/>
  <c r="BJ51" i="21"/>
  <c r="BX51" i="21"/>
  <c r="BK51" i="21"/>
  <c r="BZ51" i="21"/>
  <c r="CI51" i="21"/>
  <c r="BS51" i="21"/>
  <c r="BC51" i="21"/>
  <c r="BU51" i="21"/>
  <c r="BD51" i="21"/>
  <c r="CA51" i="21"/>
  <c r="BE51" i="21"/>
  <c r="CB51" i="21"/>
  <c r="BF51" i="21"/>
  <c r="CC51" i="21"/>
  <c r="BP51" i="21"/>
  <c r="BR51" i="21"/>
  <c r="BT51" i="21"/>
  <c r="CD51" i="21"/>
  <c r="BN51" i="21"/>
  <c r="BO51" i="21"/>
  <c r="BQ51" i="21"/>
  <c r="CE51" i="21"/>
  <c r="CF51" i="21"/>
  <c r="BM51" i="21"/>
  <c r="CG51" i="21"/>
  <c r="BL51" i="21"/>
  <c r="AY51" i="21"/>
  <c r="AX51" i="21"/>
  <c r="BB51" i="21"/>
  <c r="BG51" i="21"/>
  <c r="C51" i="21"/>
  <c r="E51" i="21"/>
  <c r="N51" i="21"/>
  <c r="O51" i="21"/>
  <c r="P51" i="21"/>
  <c r="F51" i="21"/>
  <c r="V51" i="21"/>
  <c r="G51" i="21"/>
  <c r="H51" i="21"/>
  <c r="D51" i="21"/>
  <c r="I51" i="21"/>
  <c r="W51" i="21"/>
  <c r="X51" i="21"/>
  <c r="Y51" i="21"/>
  <c r="Z51" i="21"/>
  <c r="AA51" i="21"/>
  <c r="AB51" i="21"/>
  <c r="AC51" i="21"/>
  <c r="AD51" i="21"/>
  <c r="AE51" i="21"/>
  <c r="AF51" i="21"/>
  <c r="AG51" i="21"/>
  <c r="AH51" i="21"/>
  <c r="AJ51" i="21"/>
  <c r="AK51" i="21"/>
  <c r="AL51" i="21"/>
  <c r="AM51" i="21"/>
  <c r="AN51" i="21"/>
  <c r="AO51" i="21"/>
  <c r="AP51" i="21"/>
  <c r="AQ51" i="21"/>
  <c r="AR51" i="21"/>
  <c r="AS51" i="21"/>
  <c r="AT51" i="21"/>
  <c r="AU51" i="21"/>
  <c r="AV51" i="21"/>
  <c r="AW51" i="21"/>
  <c r="T51" i="21"/>
  <c r="S51" i="21"/>
  <c r="R51" i="21"/>
  <c r="Q51" i="21"/>
  <c r="B52" i="21"/>
  <c r="BX106" i="16" l="1"/>
  <c r="CL106" i="16"/>
  <c r="CZ106" i="16"/>
  <c r="CQ106" i="16"/>
  <c r="DF106" i="16"/>
  <c r="CR106" i="16"/>
  <c r="DG106" i="16"/>
  <c r="CS106" i="16"/>
  <c r="DH106" i="16"/>
  <c r="CU106" i="16"/>
  <c r="B107" i="16"/>
  <c r="CV106" i="16"/>
  <c r="CK106" i="16"/>
  <c r="DA106" i="16"/>
  <c r="CM106" i="16"/>
  <c r="DB106" i="16"/>
  <c r="CW106" i="16"/>
  <c r="L106" i="16"/>
  <c r="CX106" i="16"/>
  <c r="CY106" i="16"/>
  <c r="DC106" i="16"/>
  <c r="DD106" i="16"/>
  <c r="DE106" i="16"/>
  <c r="CJ106" i="16"/>
  <c r="CO106" i="16"/>
  <c r="CP106" i="16"/>
  <c r="CN106" i="16"/>
  <c r="CT106" i="16"/>
  <c r="B118" i="20"/>
  <c r="CV4" i="16"/>
  <c r="CV5" i="16"/>
  <c r="CK52" i="21"/>
  <c r="CL52" i="21"/>
  <c r="CN52" i="21"/>
  <c r="CO52" i="21"/>
  <c r="CM52" i="21"/>
  <c r="CP52" i="21"/>
  <c r="CQ52" i="21"/>
  <c r="CP4" i="21"/>
  <c r="CP5" i="21"/>
  <c r="CP6" i="21"/>
  <c r="CP7" i="21"/>
  <c r="CP8" i="21"/>
  <c r="CP9" i="21"/>
  <c r="CP10" i="21"/>
  <c r="CP11" i="21"/>
  <c r="CP12" i="21"/>
  <c r="CP13" i="21"/>
  <c r="CP14" i="21"/>
  <c r="CP15" i="21"/>
  <c r="CP16" i="21"/>
  <c r="CP17" i="21"/>
  <c r="CP18" i="21"/>
  <c r="CP19" i="21"/>
  <c r="CP20" i="21"/>
  <c r="CP21" i="21"/>
  <c r="CP22" i="21"/>
  <c r="CP23" i="21"/>
  <c r="CP24" i="21"/>
  <c r="CP25" i="21"/>
  <c r="CP26" i="21"/>
  <c r="CP27" i="21"/>
  <c r="CP28" i="21"/>
  <c r="CP29" i="21"/>
  <c r="CP30" i="21"/>
  <c r="CP31" i="21"/>
  <c r="CP32" i="21"/>
  <c r="CP33" i="21"/>
  <c r="CP34" i="21"/>
  <c r="CP35" i="21"/>
  <c r="CP36" i="21"/>
  <c r="CP37" i="21"/>
  <c r="CP38" i="21"/>
  <c r="CP39" i="21"/>
  <c r="CP40" i="21"/>
  <c r="CP41" i="21"/>
  <c r="CP42" i="21"/>
  <c r="CP43" i="21"/>
  <c r="CP44" i="21"/>
  <c r="CP45" i="21"/>
  <c r="CP46" i="21"/>
  <c r="CP47" i="21"/>
  <c r="CP48" i="21"/>
  <c r="CP49" i="21"/>
  <c r="CP50" i="21"/>
  <c r="AI52" i="21"/>
  <c r="CJ52" i="21"/>
  <c r="CI52" i="21"/>
  <c r="BE52" i="21"/>
  <c r="BS52" i="21"/>
  <c r="BF52" i="21"/>
  <c r="BT52" i="21"/>
  <c r="BG52" i="21"/>
  <c r="BU52" i="21"/>
  <c r="BH52" i="21"/>
  <c r="BV52" i="21"/>
  <c r="BJ52" i="21"/>
  <c r="CC52" i="21"/>
  <c r="BL52" i="21"/>
  <c r="CE52" i="21"/>
  <c r="BM52" i="21"/>
  <c r="CF52" i="21"/>
  <c r="BN52" i="21"/>
  <c r="CG52" i="21"/>
  <c r="BO52" i="21"/>
  <c r="BQ52" i="21"/>
  <c r="BW52" i="21"/>
  <c r="BX52" i="21"/>
  <c r="BZ52" i="21"/>
  <c r="CB52" i="21"/>
  <c r="CD52" i="21"/>
  <c r="BB52" i="21"/>
  <c r="BI52" i="21"/>
  <c r="BC52" i="21"/>
  <c r="BD52" i="21"/>
  <c r="BK52" i="21"/>
  <c r="BP52" i="21"/>
  <c r="BR52" i="21"/>
  <c r="CA52" i="21"/>
  <c r="AX52" i="21"/>
  <c r="V52" i="21"/>
  <c r="N52" i="21"/>
  <c r="I52" i="21"/>
  <c r="O52" i="21"/>
  <c r="C52" i="21"/>
  <c r="D52" i="21"/>
  <c r="E52" i="21"/>
  <c r="F52" i="21"/>
  <c r="P52" i="21"/>
  <c r="G52" i="21"/>
  <c r="H52" i="21"/>
  <c r="AY52" i="21"/>
  <c r="W52" i="21"/>
  <c r="X52" i="21"/>
  <c r="Y52" i="21"/>
  <c r="Z52" i="21"/>
  <c r="AA52" i="21"/>
  <c r="AB52" i="21"/>
  <c r="AC52" i="21"/>
  <c r="AD52" i="21"/>
  <c r="AE52" i="21"/>
  <c r="AF52" i="21"/>
  <c r="AG52" i="21"/>
  <c r="AH52" i="21"/>
  <c r="AJ52" i="21"/>
  <c r="AK52" i="21"/>
  <c r="AL52" i="21"/>
  <c r="AM52" i="21"/>
  <c r="AN52" i="21"/>
  <c r="AO52" i="21"/>
  <c r="AP52" i="21"/>
  <c r="AQ52" i="21"/>
  <c r="AR52" i="21"/>
  <c r="AS52" i="21"/>
  <c r="AT52" i="21"/>
  <c r="AU52" i="21"/>
  <c r="AV52" i="21"/>
  <c r="AW52" i="21"/>
  <c r="R52" i="21"/>
  <c r="T52" i="21"/>
  <c r="S52" i="21"/>
  <c r="Q52" i="21"/>
  <c r="B53" i="21"/>
  <c r="BX107" i="16" l="1"/>
  <c r="CL107" i="16"/>
  <c r="CZ107" i="16"/>
  <c r="CJ107" i="16"/>
  <c r="CY107" i="16"/>
  <c r="CK107" i="16"/>
  <c r="DA107" i="16"/>
  <c r="CM107" i="16"/>
  <c r="DB107" i="16"/>
  <c r="CO107" i="16"/>
  <c r="DD107" i="16"/>
  <c r="CP107" i="16"/>
  <c r="DE107" i="16"/>
  <c r="CT107" i="16"/>
  <c r="CX107" i="16"/>
  <c r="DC107" i="16"/>
  <c r="DF107" i="16"/>
  <c r="DG107" i="16"/>
  <c r="DH107" i="16"/>
  <c r="B108" i="16"/>
  <c r="CQ107" i="16"/>
  <c r="CR107" i="16"/>
  <c r="CU107" i="16"/>
  <c r="CN107" i="16"/>
  <c r="CV107" i="16"/>
  <c r="L107" i="16"/>
  <c r="CS107" i="16"/>
  <c r="CW107" i="16"/>
  <c r="B119" i="20"/>
  <c r="CW4" i="16"/>
  <c r="CW5" i="16"/>
  <c r="CK53" i="21"/>
  <c r="CL53" i="21"/>
  <c r="CM53" i="21"/>
  <c r="CO53" i="21"/>
  <c r="CP53" i="21"/>
  <c r="CQ53" i="21"/>
  <c r="CR53" i="21"/>
  <c r="CN53" i="21"/>
  <c r="CQ4" i="21"/>
  <c r="CQ5" i="21"/>
  <c r="CQ6" i="21"/>
  <c r="CQ7" i="21"/>
  <c r="CQ8" i="21"/>
  <c r="CQ9" i="21"/>
  <c r="CQ10" i="21"/>
  <c r="CQ11" i="21"/>
  <c r="CQ12" i="21"/>
  <c r="CQ13" i="21"/>
  <c r="CQ14" i="21"/>
  <c r="CQ15" i="21"/>
  <c r="CQ16" i="21"/>
  <c r="CQ17" i="21"/>
  <c r="CQ18" i="21"/>
  <c r="CQ19" i="21"/>
  <c r="CQ20" i="21"/>
  <c r="CQ21" i="21"/>
  <c r="CQ22" i="21"/>
  <c r="CQ23" i="21"/>
  <c r="CQ24" i="21"/>
  <c r="CQ25" i="21"/>
  <c r="CQ26" i="21"/>
  <c r="CQ27" i="21"/>
  <c r="CQ28" i="21"/>
  <c r="CQ29" i="21"/>
  <c r="CQ30" i="21"/>
  <c r="CQ31" i="21"/>
  <c r="CQ32" i="21"/>
  <c r="CQ33" i="21"/>
  <c r="CQ34" i="21"/>
  <c r="CQ35" i="21"/>
  <c r="CQ36" i="21"/>
  <c r="CQ37" i="21"/>
  <c r="CQ38" i="21"/>
  <c r="CQ39" i="21"/>
  <c r="CQ40" i="21"/>
  <c r="CQ41" i="21"/>
  <c r="CQ42" i="21"/>
  <c r="CQ43" i="21"/>
  <c r="CQ44" i="21"/>
  <c r="CQ45" i="21"/>
  <c r="CQ46" i="21"/>
  <c r="CQ47" i="21"/>
  <c r="CQ48" i="21"/>
  <c r="CQ49" i="21"/>
  <c r="CQ50" i="21"/>
  <c r="CQ51" i="21"/>
  <c r="AI53" i="21"/>
  <c r="CI53" i="21"/>
  <c r="BB53" i="21"/>
  <c r="BP53" i="21"/>
  <c r="CE53" i="21"/>
  <c r="BC53" i="21"/>
  <c r="BQ53" i="21"/>
  <c r="CF53" i="21"/>
  <c r="BD53" i="21"/>
  <c r="BR53" i="21"/>
  <c r="CG53" i="21"/>
  <c r="BE53" i="21"/>
  <c r="BS53" i="21"/>
  <c r="BO53" i="21"/>
  <c r="CJ53" i="21"/>
  <c r="BU53" i="21"/>
  <c r="BV53" i="21"/>
  <c r="BW53" i="21"/>
  <c r="BF53" i="21"/>
  <c r="BX53" i="21"/>
  <c r="BM53" i="21"/>
  <c r="BT53" i="21"/>
  <c r="BZ53" i="21"/>
  <c r="CA53" i="21"/>
  <c r="BG53" i="21"/>
  <c r="BH53" i="21"/>
  <c r="BI53" i="21"/>
  <c r="BK53" i="21"/>
  <c r="CB53" i="21"/>
  <c r="BN53" i="21"/>
  <c r="BJ53" i="21"/>
  <c r="BL53" i="21"/>
  <c r="CC53" i="21"/>
  <c r="CD53" i="21"/>
  <c r="P53" i="21"/>
  <c r="C53" i="21"/>
  <c r="N53" i="21"/>
  <c r="E53" i="21"/>
  <c r="O53" i="21"/>
  <c r="V53" i="21"/>
  <c r="D53" i="21"/>
  <c r="I53" i="21"/>
  <c r="F53" i="21"/>
  <c r="AY53" i="21"/>
  <c r="G53" i="21"/>
  <c r="AX53" i="21"/>
  <c r="H53" i="21"/>
  <c r="W53" i="21"/>
  <c r="X53" i="21"/>
  <c r="Y53" i="21"/>
  <c r="Z53" i="21"/>
  <c r="AA53" i="21"/>
  <c r="AB53" i="21"/>
  <c r="AC53" i="21"/>
  <c r="AD53" i="21"/>
  <c r="AE53" i="21"/>
  <c r="AF53" i="21"/>
  <c r="AG53" i="21"/>
  <c r="AH53" i="21"/>
  <c r="AJ53" i="21"/>
  <c r="AK53" i="21"/>
  <c r="AL53" i="21"/>
  <c r="AM53" i="21"/>
  <c r="AN53" i="21"/>
  <c r="AO53" i="21"/>
  <c r="AP53" i="21"/>
  <c r="AQ53" i="21"/>
  <c r="AR53" i="21"/>
  <c r="AS53" i="21"/>
  <c r="AT53" i="21"/>
  <c r="AU53" i="21"/>
  <c r="AV53" i="21"/>
  <c r="AW53" i="21"/>
  <c r="Q53" i="21"/>
  <c r="R53" i="21"/>
  <c r="S53" i="21"/>
  <c r="T53" i="21"/>
  <c r="B54" i="21"/>
  <c r="BX108" i="16" l="1"/>
  <c r="CL108" i="16"/>
  <c r="CZ108" i="16"/>
  <c r="CS108" i="16"/>
  <c r="DH108" i="16"/>
  <c r="CT108" i="16"/>
  <c r="CU108" i="16"/>
  <c r="B109" i="16"/>
  <c r="CW108" i="16"/>
  <c r="L108" i="16"/>
  <c r="CX108" i="16"/>
  <c r="CN108" i="16"/>
  <c r="DC108" i="16"/>
  <c r="CR108" i="16"/>
  <c r="CV108" i="16"/>
  <c r="CY108" i="16"/>
  <c r="DA108" i="16"/>
  <c r="DB108" i="16"/>
  <c r="DD108" i="16"/>
  <c r="DE108" i="16"/>
  <c r="CJ108" i="16"/>
  <c r="DG108" i="16"/>
  <c r="CK108" i="16"/>
  <c r="CO108" i="16"/>
  <c r="CQ108" i="16"/>
  <c r="DF108" i="16"/>
  <c r="CM108" i="16"/>
  <c r="CP108" i="16"/>
  <c r="B120" i="20"/>
  <c r="CX4" i="16"/>
  <c r="CX5" i="16"/>
  <c r="CR4" i="21"/>
  <c r="CR5" i="21"/>
  <c r="CR6" i="21"/>
  <c r="CR7" i="21"/>
  <c r="CR8" i="21"/>
  <c r="CR9" i="21"/>
  <c r="CR10" i="21"/>
  <c r="CR11" i="21"/>
  <c r="CR12" i="21"/>
  <c r="CR13" i="21"/>
  <c r="CR14" i="21"/>
  <c r="CR15" i="21"/>
  <c r="CR16" i="21"/>
  <c r="CR17" i="21"/>
  <c r="CR18" i="21"/>
  <c r="CR19" i="21"/>
  <c r="CR20" i="21"/>
  <c r="CR21" i="21"/>
  <c r="CR22" i="21"/>
  <c r="CR23" i="21"/>
  <c r="CR24" i="21"/>
  <c r="CR25" i="21"/>
  <c r="CR26" i="21"/>
  <c r="CR27" i="21"/>
  <c r="CR28" i="21"/>
  <c r="CR29" i="21"/>
  <c r="CR30" i="21"/>
  <c r="CR31" i="21"/>
  <c r="CR32" i="21"/>
  <c r="CR33" i="21"/>
  <c r="CR34" i="21"/>
  <c r="CR35" i="21"/>
  <c r="CR36" i="21"/>
  <c r="CR37" i="21"/>
  <c r="CR38" i="21"/>
  <c r="CR39" i="21"/>
  <c r="CR40" i="21"/>
  <c r="CR41" i="21"/>
  <c r="CR42" i="21"/>
  <c r="CR43" i="21"/>
  <c r="CR44" i="21"/>
  <c r="CR45" i="21"/>
  <c r="CR46" i="21"/>
  <c r="CR47" i="21"/>
  <c r="CR48" i="21"/>
  <c r="CR49" i="21"/>
  <c r="CR50" i="21"/>
  <c r="CR51" i="21"/>
  <c r="CR52" i="21"/>
  <c r="CL54" i="21"/>
  <c r="CM54" i="21"/>
  <c r="CN54" i="21"/>
  <c r="CP54" i="21"/>
  <c r="CQ54" i="21"/>
  <c r="CK54" i="21"/>
  <c r="CO54" i="21"/>
  <c r="CR54" i="21"/>
  <c r="AI54" i="21"/>
  <c r="CI54" i="21"/>
  <c r="CJ54" i="21"/>
  <c r="BM54" i="21"/>
  <c r="CB54" i="21"/>
  <c r="BN54" i="21"/>
  <c r="CC54" i="21"/>
  <c r="BO54" i="21"/>
  <c r="CD54" i="21"/>
  <c r="BB54" i="21"/>
  <c r="BP54" i="21"/>
  <c r="CE54" i="21"/>
  <c r="BF54" i="21"/>
  <c r="BX54" i="21"/>
  <c r="BH54" i="21"/>
  <c r="CA54" i="21"/>
  <c r="BI54" i="21"/>
  <c r="CF54" i="21"/>
  <c r="BJ54" i="21"/>
  <c r="CG54" i="21"/>
  <c r="BK54" i="21"/>
  <c r="BR54" i="21"/>
  <c r="BT54" i="21"/>
  <c r="BU54" i="21"/>
  <c r="BV54" i="21"/>
  <c r="BE54" i="21"/>
  <c r="BG54" i="21"/>
  <c r="BL54" i="21"/>
  <c r="BQ54" i="21"/>
  <c r="BS54" i="21"/>
  <c r="BZ54" i="21"/>
  <c r="BD54" i="21"/>
  <c r="BW54" i="21"/>
  <c r="O54" i="21"/>
  <c r="I54" i="21"/>
  <c r="BC54" i="21"/>
  <c r="AY54" i="21"/>
  <c r="N54" i="21"/>
  <c r="F54" i="21"/>
  <c r="G54" i="21"/>
  <c r="H54" i="21"/>
  <c r="P54" i="21"/>
  <c r="AX54" i="21"/>
  <c r="C54" i="21"/>
  <c r="D54" i="21"/>
  <c r="V54" i="21"/>
  <c r="E54" i="21"/>
  <c r="W54" i="21"/>
  <c r="X54" i="21"/>
  <c r="Y54" i="21"/>
  <c r="Z54" i="21"/>
  <c r="AA54" i="21"/>
  <c r="AB54" i="21"/>
  <c r="AC54" i="21"/>
  <c r="AD54" i="21"/>
  <c r="AE54" i="21"/>
  <c r="AF54" i="21"/>
  <c r="AG54" i="21"/>
  <c r="AH54" i="21"/>
  <c r="AJ54" i="21"/>
  <c r="AK54" i="21"/>
  <c r="AL54" i="21"/>
  <c r="AM54" i="21"/>
  <c r="AN54" i="21"/>
  <c r="AO54" i="21"/>
  <c r="AP54" i="21"/>
  <c r="AQ54" i="21"/>
  <c r="AR54" i="21"/>
  <c r="AS54" i="21"/>
  <c r="AT54" i="21"/>
  <c r="AU54" i="21"/>
  <c r="AV54" i="21"/>
  <c r="AW54" i="21"/>
  <c r="Q54" i="21"/>
  <c r="R54" i="21"/>
  <c r="S54" i="21"/>
  <c r="T54" i="21"/>
  <c r="B55" i="21"/>
  <c r="CW109" i="16" l="1"/>
  <c r="CJ109" i="16"/>
  <c r="CX109" i="16"/>
  <c r="CK109" i="16"/>
  <c r="CY109" i="16"/>
  <c r="CM109" i="16"/>
  <c r="DA109" i="16"/>
  <c r="CN109" i="16"/>
  <c r="DB109" i="16"/>
  <c r="CR109" i="16"/>
  <c r="DF109" i="16"/>
  <c r="L109" i="16"/>
  <c r="DH109" i="16"/>
  <c r="CL109" i="16"/>
  <c r="CO109" i="16"/>
  <c r="B110" i="16"/>
  <c r="CP109" i="16"/>
  <c r="CQ109" i="16"/>
  <c r="CS109" i="16"/>
  <c r="CT109" i="16"/>
  <c r="CV109" i="16"/>
  <c r="CZ109" i="16"/>
  <c r="DD109" i="16"/>
  <c r="CU109" i="16"/>
  <c r="DC109" i="16"/>
  <c r="DE109" i="16"/>
  <c r="DG109" i="16"/>
  <c r="BX109" i="16"/>
  <c r="B121" i="20"/>
  <c r="CY5" i="16"/>
  <c r="CY4" i="16"/>
  <c r="CM55" i="21"/>
  <c r="CN55" i="21"/>
  <c r="CO55" i="21"/>
  <c r="CQ55" i="21"/>
  <c r="CR55" i="21"/>
  <c r="CL55" i="21"/>
  <c r="CP55" i="21"/>
  <c r="CS55" i="21"/>
  <c r="CK55" i="21"/>
  <c r="CT55" i="21"/>
  <c r="CS5" i="21"/>
  <c r="CS4" i="21"/>
  <c r="CS6" i="21"/>
  <c r="CS7" i="21"/>
  <c r="CS8" i="21"/>
  <c r="CS9" i="21"/>
  <c r="CS10" i="21"/>
  <c r="CS11" i="21"/>
  <c r="CS12" i="21"/>
  <c r="CS13" i="21"/>
  <c r="CS14" i="21"/>
  <c r="CS15" i="21"/>
  <c r="CS16" i="21"/>
  <c r="CS17" i="21"/>
  <c r="CS18" i="21"/>
  <c r="CS19" i="21"/>
  <c r="CS20" i="21"/>
  <c r="CS21" i="21"/>
  <c r="CS22" i="21"/>
  <c r="CS23" i="21"/>
  <c r="CS24" i="21"/>
  <c r="CS25" i="21"/>
  <c r="CS26" i="21"/>
  <c r="CS27" i="21"/>
  <c r="CS28" i="21"/>
  <c r="CS29" i="21"/>
  <c r="CS30" i="21"/>
  <c r="CS31" i="21"/>
  <c r="CS32" i="21"/>
  <c r="CS33" i="21"/>
  <c r="CS34" i="21"/>
  <c r="CS35" i="21"/>
  <c r="CS36" i="21"/>
  <c r="CS37" i="21"/>
  <c r="CS38" i="21"/>
  <c r="CS39" i="21"/>
  <c r="CS40" i="21"/>
  <c r="CS41" i="21"/>
  <c r="CS42" i="21"/>
  <c r="CS43" i="21"/>
  <c r="CS44" i="21"/>
  <c r="CS45" i="21"/>
  <c r="CS46" i="21"/>
  <c r="CS47" i="21"/>
  <c r="CS48" i="21"/>
  <c r="CS49" i="21"/>
  <c r="CS50" i="21"/>
  <c r="CS51" i="21"/>
  <c r="CS52" i="21"/>
  <c r="CS53" i="21"/>
  <c r="CS54" i="21"/>
  <c r="AI55" i="21"/>
  <c r="CI55" i="21"/>
  <c r="CJ55" i="21"/>
  <c r="BJ55" i="21"/>
  <c r="BX55" i="21"/>
  <c r="BK55" i="21"/>
  <c r="BZ55" i="21"/>
  <c r="BL55" i="21"/>
  <c r="CA55" i="21"/>
  <c r="BM55" i="21"/>
  <c r="CB55" i="21"/>
  <c r="BO55" i="21"/>
  <c r="BQ55" i="21"/>
  <c r="BR55" i="21"/>
  <c r="BS55" i="21"/>
  <c r="BB55" i="21"/>
  <c r="BT55" i="21"/>
  <c r="BN55" i="21"/>
  <c r="BU55" i="21"/>
  <c r="BV55" i="21"/>
  <c r="BW55" i="21"/>
  <c r="BP55" i="21"/>
  <c r="CC55" i="21"/>
  <c r="CD55" i="21"/>
  <c r="CE55" i="21"/>
  <c r="CF55" i="21"/>
  <c r="BE55" i="21"/>
  <c r="BC55" i="21"/>
  <c r="BD55" i="21"/>
  <c r="BF55" i="21"/>
  <c r="BG55" i="21"/>
  <c r="BH55" i="21"/>
  <c r="CG55" i="21"/>
  <c r="C55" i="21"/>
  <c r="AY55" i="21"/>
  <c r="AX55" i="21"/>
  <c r="E55" i="21"/>
  <c r="V55" i="21"/>
  <c r="BI55" i="21"/>
  <c r="D55" i="21"/>
  <c r="H55" i="21"/>
  <c r="F55" i="21"/>
  <c r="G55" i="21"/>
  <c r="N55" i="21"/>
  <c r="P55" i="21"/>
  <c r="I55" i="21"/>
  <c r="O55" i="21"/>
  <c r="W55" i="21"/>
  <c r="X55" i="21"/>
  <c r="Y55" i="21"/>
  <c r="Z55" i="21"/>
  <c r="AA55" i="21"/>
  <c r="AB55" i="21"/>
  <c r="AC55" i="21"/>
  <c r="AD55" i="21"/>
  <c r="AE55" i="21"/>
  <c r="AF55" i="21"/>
  <c r="AG55" i="21"/>
  <c r="AH55" i="21"/>
  <c r="AJ55" i="21"/>
  <c r="AK55" i="21"/>
  <c r="AL55" i="21"/>
  <c r="AM55" i="21"/>
  <c r="AN55" i="21"/>
  <c r="AO55" i="21"/>
  <c r="AP55" i="21"/>
  <c r="AQ55" i="21"/>
  <c r="AR55" i="21"/>
  <c r="AS55" i="21"/>
  <c r="AT55" i="21"/>
  <c r="AU55" i="21"/>
  <c r="AV55" i="21"/>
  <c r="AW55" i="21"/>
  <c r="R55" i="21"/>
  <c r="S55" i="21"/>
  <c r="T55" i="21"/>
  <c r="Q55" i="21"/>
  <c r="B56" i="21"/>
  <c r="CW110" i="16" l="1"/>
  <c r="CJ110" i="16"/>
  <c r="CX110" i="16"/>
  <c r="CK110" i="16"/>
  <c r="CY110" i="16"/>
  <c r="CM110" i="16"/>
  <c r="DA110" i="16"/>
  <c r="CN110" i="16"/>
  <c r="DB110" i="16"/>
  <c r="L110" i="16"/>
  <c r="CR110" i="16"/>
  <c r="DF110" i="16"/>
  <c r="CT110" i="16"/>
  <c r="BX110" i="16"/>
  <c r="CU110" i="16"/>
  <c r="CV110" i="16"/>
  <c r="CZ110" i="16"/>
  <c r="DC110" i="16"/>
  <c r="DD110" i="16"/>
  <c r="DE110" i="16"/>
  <c r="DH110" i="16"/>
  <c r="CL110" i="16"/>
  <c r="CP110" i="16"/>
  <c r="CO110" i="16"/>
  <c r="CQ110" i="16"/>
  <c r="DG110" i="16"/>
  <c r="CS110" i="16"/>
  <c r="B111" i="16"/>
  <c r="B122" i="20"/>
  <c r="CT5" i="21"/>
  <c r="CT4" i="21"/>
  <c r="CT6" i="21"/>
  <c r="CT7" i="21"/>
  <c r="CT8" i="21"/>
  <c r="CT9" i="21"/>
  <c r="CT10" i="21"/>
  <c r="CT11" i="21"/>
  <c r="CT12" i="21"/>
  <c r="CT13" i="21"/>
  <c r="CT14" i="21"/>
  <c r="CT15" i="21"/>
  <c r="CT16" i="21"/>
  <c r="CT17" i="21"/>
  <c r="CT18" i="21"/>
  <c r="CT19" i="21"/>
  <c r="CT20" i="21"/>
  <c r="CT21" i="21"/>
  <c r="CT22" i="21"/>
  <c r="CT23" i="21"/>
  <c r="CT24" i="21"/>
  <c r="CT25" i="21"/>
  <c r="CT26" i="21"/>
  <c r="CT27" i="21"/>
  <c r="CT28" i="21"/>
  <c r="CT29" i="21"/>
  <c r="CT30" i="21"/>
  <c r="CT31" i="21"/>
  <c r="CT32" i="21"/>
  <c r="CT33" i="21"/>
  <c r="CT34" i="21"/>
  <c r="CT35" i="21"/>
  <c r="CT36" i="21"/>
  <c r="CT37" i="21"/>
  <c r="CT38" i="21"/>
  <c r="CT39" i="21"/>
  <c r="CT40" i="21"/>
  <c r="CT41" i="21"/>
  <c r="CT42" i="21"/>
  <c r="CT43" i="21"/>
  <c r="CT44" i="21"/>
  <c r="CT45" i="21"/>
  <c r="CT46" i="21"/>
  <c r="CT47" i="21"/>
  <c r="CT48" i="21"/>
  <c r="CT49" i="21"/>
  <c r="CT50" i="21"/>
  <c r="CT51" i="21"/>
  <c r="CT52" i="21"/>
  <c r="CT53" i="21"/>
  <c r="CT54" i="21"/>
  <c r="CN56" i="21"/>
  <c r="CO56" i="21"/>
  <c r="CP56" i="21"/>
  <c r="CR56" i="21"/>
  <c r="CS56" i="21"/>
  <c r="CU56" i="21"/>
  <c r="CT56" i="21"/>
  <c r="CK56" i="21"/>
  <c r="CM56" i="21"/>
  <c r="CL56" i="21"/>
  <c r="CQ56" i="21"/>
  <c r="AI56" i="21"/>
  <c r="CJ56" i="21"/>
  <c r="BG56" i="21"/>
  <c r="BU56" i="21"/>
  <c r="BH56" i="21"/>
  <c r="BV56" i="21"/>
  <c r="BI56" i="21"/>
  <c r="BW56" i="21"/>
  <c r="BJ56" i="21"/>
  <c r="BX56" i="21"/>
  <c r="CI56" i="21"/>
  <c r="BB56" i="21"/>
  <c r="BT56" i="21"/>
  <c r="BD56" i="21"/>
  <c r="CA56" i="21"/>
  <c r="BE56" i="21"/>
  <c r="CB56" i="21"/>
  <c r="BF56" i="21"/>
  <c r="CC56" i="21"/>
  <c r="BK56" i="21"/>
  <c r="CD56" i="21"/>
  <c r="BO56" i="21"/>
  <c r="BQ56" i="21"/>
  <c r="BR56" i="21"/>
  <c r="BS56" i="21"/>
  <c r="CG56" i="21"/>
  <c r="BC56" i="21"/>
  <c r="BN56" i="21"/>
  <c r="CF56" i="21"/>
  <c r="BM56" i="21"/>
  <c r="BP56" i="21"/>
  <c r="AY56" i="21"/>
  <c r="AX56" i="21"/>
  <c r="V56" i="21"/>
  <c r="I56" i="21"/>
  <c r="BZ56" i="21"/>
  <c r="CE56" i="21"/>
  <c r="O56" i="21"/>
  <c r="E56" i="21"/>
  <c r="P56" i="21"/>
  <c r="H56" i="21"/>
  <c r="N56" i="21"/>
  <c r="C56" i="21"/>
  <c r="D56" i="21"/>
  <c r="BL56" i="21"/>
  <c r="F56" i="21"/>
  <c r="G56" i="21"/>
  <c r="W56" i="21"/>
  <c r="X56" i="21"/>
  <c r="Y56" i="21"/>
  <c r="Z56" i="21"/>
  <c r="AA56" i="21"/>
  <c r="AB56" i="21"/>
  <c r="AC56" i="21"/>
  <c r="AD56" i="21"/>
  <c r="AE56" i="21"/>
  <c r="AF56" i="21"/>
  <c r="AG56" i="21"/>
  <c r="AH56" i="21"/>
  <c r="AJ56" i="21"/>
  <c r="AK56" i="21"/>
  <c r="AL56" i="21"/>
  <c r="AM56" i="21"/>
  <c r="AN56" i="21"/>
  <c r="AO56" i="21"/>
  <c r="AP56" i="21"/>
  <c r="AQ56" i="21"/>
  <c r="AR56" i="21"/>
  <c r="AS56" i="21"/>
  <c r="AT56" i="21"/>
  <c r="AU56" i="21"/>
  <c r="AV56" i="21"/>
  <c r="AW56" i="21"/>
  <c r="S56" i="21"/>
  <c r="T56" i="21"/>
  <c r="Q56" i="21"/>
  <c r="R56" i="21"/>
  <c r="B57" i="21"/>
  <c r="CW111" i="16" l="1"/>
  <c r="CJ111" i="16"/>
  <c r="CX111" i="16"/>
  <c r="CM111" i="16"/>
  <c r="DA111" i="16"/>
  <c r="CN111" i="16"/>
  <c r="DB111" i="16"/>
  <c r="L111" i="16"/>
  <c r="CS111" i="16"/>
  <c r="CT111" i="16"/>
  <c r="CU111" i="16"/>
  <c r="CV111" i="16"/>
  <c r="CY111" i="16"/>
  <c r="CZ111" i="16"/>
  <c r="DC111" i="16"/>
  <c r="CK111" i="16"/>
  <c r="DE111" i="16"/>
  <c r="CL111" i="16"/>
  <c r="DF111" i="16"/>
  <c r="CP111" i="16"/>
  <c r="DH111" i="16"/>
  <c r="CR111" i="16"/>
  <c r="DD111" i="16"/>
  <c r="DG111" i="16"/>
  <c r="B112" i="16"/>
  <c r="BX111" i="16"/>
  <c r="CO111" i="16"/>
  <c r="CQ111" i="16"/>
  <c r="B123" i="20"/>
  <c r="CO57" i="21"/>
  <c r="CP57" i="21"/>
  <c r="CQ57" i="21"/>
  <c r="CS57" i="21"/>
  <c r="CT57" i="21"/>
  <c r="CL57" i="21"/>
  <c r="CM57" i="21"/>
  <c r="CN57" i="21"/>
  <c r="CR57" i="21"/>
  <c r="CK57" i="21"/>
  <c r="CU57" i="21"/>
  <c r="CU5" i="21"/>
  <c r="CU4" i="21"/>
  <c r="CU6" i="21"/>
  <c r="CU7" i="21"/>
  <c r="CU8" i="21"/>
  <c r="CU9" i="21"/>
  <c r="CU10" i="21"/>
  <c r="CU11" i="21"/>
  <c r="CU12" i="21"/>
  <c r="CU13" i="21"/>
  <c r="CU14" i="21"/>
  <c r="CU15" i="21"/>
  <c r="CU16" i="21"/>
  <c r="CU17" i="21"/>
  <c r="CU18" i="21"/>
  <c r="CU19" i="21"/>
  <c r="CU20" i="21"/>
  <c r="CU21" i="21"/>
  <c r="CU22" i="21"/>
  <c r="CU23" i="21"/>
  <c r="CU24" i="21"/>
  <c r="CU25" i="21"/>
  <c r="CU26" i="21"/>
  <c r="CU27" i="21"/>
  <c r="CU28" i="21"/>
  <c r="CU29" i="21"/>
  <c r="CU30" i="21"/>
  <c r="CU31" i="21"/>
  <c r="CU32" i="21"/>
  <c r="CU33" i="21"/>
  <c r="CU34" i="21"/>
  <c r="CU35" i="21"/>
  <c r="CU36" i="21"/>
  <c r="CU37" i="21"/>
  <c r="CU38" i="21"/>
  <c r="CU39" i="21"/>
  <c r="CU40" i="21"/>
  <c r="CU41" i="21"/>
  <c r="CU42" i="21"/>
  <c r="CU43" i="21"/>
  <c r="CU44" i="21"/>
  <c r="CU45" i="21"/>
  <c r="CU46" i="21"/>
  <c r="CU47" i="21"/>
  <c r="CU48" i="21"/>
  <c r="CU49" i="21"/>
  <c r="CU50" i="21"/>
  <c r="CU51" i="21"/>
  <c r="CU52" i="21"/>
  <c r="CU53" i="21"/>
  <c r="CU54" i="21"/>
  <c r="CU55" i="21"/>
  <c r="AI57" i="21"/>
  <c r="CI57" i="21"/>
  <c r="CJ57" i="21"/>
  <c r="BD57" i="21"/>
  <c r="BR57" i="21"/>
  <c r="CG57" i="21"/>
  <c r="BE57" i="21"/>
  <c r="BS57" i="21"/>
  <c r="BF57" i="21"/>
  <c r="BT57" i="21"/>
  <c r="BG57" i="21"/>
  <c r="BK57" i="21"/>
  <c r="CC57" i="21"/>
  <c r="BM57" i="21"/>
  <c r="CE57" i="21"/>
  <c r="BN57" i="21"/>
  <c r="CF57" i="21"/>
  <c r="BO57" i="21"/>
  <c r="BP57" i="21"/>
  <c r="BL57" i="21"/>
  <c r="BU57" i="21"/>
  <c r="BV57" i="21"/>
  <c r="BW57" i="21"/>
  <c r="BB57" i="21"/>
  <c r="BC57" i="21"/>
  <c r="BH57" i="21"/>
  <c r="BI57" i="21"/>
  <c r="BQ57" i="21"/>
  <c r="CA57" i="21"/>
  <c r="BJ57" i="21"/>
  <c r="BX57" i="21"/>
  <c r="BZ57" i="21"/>
  <c r="CB57" i="21"/>
  <c r="CD57" i="21"/>
  <c r="V57" i="21"/>
  <c r="AY57" i="21"/>
  <c r="O57" i="21"/>
  <c r="AX57" i="21"/>
  <c r="P57" i="21"/>
  <c r="C57" i="21"/>
  <c r="E57" i="21"/>
  <c r="D57" i="21"/>
  <c r="F57" i="21"/>
  <c r="G57" i="21"/>
  <c r="H57" i="21"/>
  <c r="I57" i="21"/>
  <c r="N57" i="21"/>
  <c r="W57" i="21"/>
  <c r="X57" i="21"/>
  <c r="Y57" i="21"/>
  <c r="Z57" i="21"/>
  <c r="AA57" i="21"/>
  <c r="AB57" i="21"/>
  <c r="AC57" i="21"/>
  <c r="AD57" i="21"/>
  <c r="AE57" i="21"/>
  <c r="AF57" i="21"/>
  <c r="AG57" i="21"/>
  <c r="AH57" i="21"/>
  <c r="AJ57" i="21"/>
  <c r="AK57" i="21"/>
  <c r="AL57" i="21"/>
  <c r="AM57" i="21"/>
  <c r="AN57" i="21"/>
  <c r="AO57" i="21"/>
  <c r="AP57" i="21"/>
  <c r="AQ57" i="21"/>
  <c r="AR57" i="21"/>
  <c r="AS57" i="21"/>
  <c r="AT57" i="21"/>
  <c r="AU57" i="21"/>
  <c r="AV57" i="21"/>
  <c r="AW57" i="21"/>
  <c r="S57" i="21"/>
  <c r="R57" i="21"/>
  <c r="T57" i="21"/>
  <c r="Q57" i="21"/>
  <c r="B58" i="21"/>
  <c r="CW112" i="16" l="1"/>
  <c r="CJ112" i="16"/>
  <c r="CX112" i="16"/>
  <c r="CL112" i="16"/>
  <c r="DB112" i="16"/>
  <c r="CM112" i="16"/>
  <c r="DC112" i="16"/>
  <c r="BX112" i="16"/>
  <c r="CN112" i="16"/>
  <c r="DD112" i="16"/>
  <c r="CO112" i="16"/>
  <c r="DE112" i="16"/>
  <c r="CP112" i="16"/>
  <c r="DF112" i="16"/>
  <c r="CQ112" i="16"/>
  <c r="DG112" i="16"/>
  <c r="L112" i="16"/>
  <c r="CR112" i="16"/>
  <c r="DH112" i="16"/>
  <c r="CT112" i="16"/>
  <c r="B113" i="16"/>
  <c r="CU112" i="16"/>
  <c r="CY112" i="16"/>
  <c r="DA112" i="16"/>
  <c r="CK112" i="16"/>
  <c r="CS112" i="16"/>
  <c r="CV112" i="16"/>
  <c r="CZ112" i="16"/>
  <c r="B124" i="20"/>
  <c r="CV4" i="21"/>
  <c r="CV5" i="21"/>
  <c r="CV6" i="21"/>
  <c r="CV7" i="21"/>
  <c r="CV8" i="21"/>
  <c r="CV9" i="21"/>
  <c r="CV10" i="21"/>
  <c r="CV11" i="21"/>
  <c r="CV12" i="21"/>
  <c r="CV13" i="21"/>
  <c r="CV14" i="21"/>
  <c r="CV15" i="21"/>
  <c r="CV16" i="21"/>
  <c r="CV17" i="21"/>
  <c r="CV18" i="21"/>
  <c r="CV19" i="21"/>
  <c r="CV20" i="21"/>
  <c r="CV21" i="21"/>
  <c r="CV22" i="21"/>
  <c r="CV23" i="21"/>
  <c r="CV24" i="21"/>
  <c r="CV25" i="21"/>
  <c r="CV26" i="21"/>
  <c r="CV27" i="21"/>
  <c r="CV28" i="21"/>
  <c r="CV29" i="21"/>
  <c r="CV30" i="21"/>
  <c r="CV31" i="21"/>
  <c r="CV32" i="21"/>
  <c r="CV33" i="21"/>
  <c r="CV34" i="21"/>
  <c r="CV35" i="21"/>
  <c r="CV36" i="21"/>
  <c r="CV37" i="21"/>
  <c r="CV38" i="21"/>
  <c r="CV39" i="21"/>
  <c r="CV40" i="21"/>
  <c r="CV41" i="21"/>
  <c r="CV42" i="21"/>
  <c r="CV43" i="21"/>
  <c r="CV44" i="21"/>
  <c r="CV45" i="21"/>
  <c r="CV46" i="21"/>
  <c r="CV47" i="21"/>
  <c r="CV48" i="21"/>
  <c r="CV49" i="21"/>
  <c r="CV50" i="21"/>
  <c r="CV51" i="21"/>
  <c r="CV52" i="21"/>
  <c r="CV53" i="21"/>
  <c r="CV54" i="21"/>
  <c r="CV55" i="21"/>
  <c r="CV56" i="21"/>
  <c r="CV57" i="21"/>
  <c r="CP58" i="21"/>
  <c r="CQ58" i="21"/>
  <c r="CR58" i="21"/>
  <c r="CT58" i="21"/>
  <c r="CU58" i="21"/>
  <c r="CS58" i="21"/>
  <c r="CV58" i="21"/>
  <c r="CO58" i="21"/>
  <c r="CW58" i="21"/>
  <c r="CK58" i="21"/>
  <c r="CL58" i="21"/>
  <c r="CN58" i="21"/>
  <c r="CM58" i="21"/>
  <c r="AI58" i="21"/>
  <c r="CJ58" i="21"/>
  <c r="BO58" i="21"/>
  <c r="CD58" i="21"/>
  <c r="BB58" i="21"/>
  <c r="BP58" i="21"/>
  <c r="CE58" i="21"/>
  <c r="BC58" i="21"/>
  <c r="BQ58" i="21"/>
  <c r="CF58" i="21"/>
  <c r="BN58" i="21"/>
  <c r="CI58" i="21"/>
  <c r="BS58" i="21"/>
  <c r="BT58" i="21"/>
  <c r="BD58" i="21"/>
  <c r="BU58" i="21"/>
  <c r="BE58" i="21"/>
  <c r="BV58" i="21"/>
  <c r="BJ58" i="21"/>
  <c r="BL58" i="21"/>
  <c r="BM58" i="21"/>
  <c r="BR58" i="21"/>
  <c r="BH58" i="21"/>
  <c r="BI58" i="21"/>
  <c r="BK58" i="21"/>
  <c r="BW58" i="21"/>
  <c r="BX58" i="21"/>
  <c r="CA58" i="21"/>
  <c r="CG58" i="21"/>
  <c r="BF58" i="21"/>
  <c r="CC58" i="21"/>
  <c r="BZ58" i="21"/>
  <c r="CB58" i="21"/>
  <c r="O58" i="21"/>
  <c r="I58" i="21"/>
  <c r="P58" i="21"/>
  <c r="BG58" i="21"/>
  <c r="AY58" i="21"/>
  <c r="AX58" i="21"/>
  <c r="V58" i="21"/>
  <c r="C58" i="21"/>
  <c r="D58" i="21"/>
  <c r="H58" i="21"/>
  <c r="E58" i="21"/>
  <c r="G58" i="21"/>
  <c r="F58" i="21"/>
  <c r="N58" i="21"/>
  <c r="W58" i="21"/>
  <c r="X58" i="21"/>
  <c r="Y58" i="21"/>
  <c r="Z58" i="21"/>
  <c r="AA58" i="21"/>
  <c r="AB58" i="21"/>
  <c r="AC58" i="21"/>
  <c r="AD58" i="21"/>
  <c r="AE58" i="21"/>
  <c r="AF58" i="21"/>
  <c r="AG58" i="21"/>
  <c r="AH58" i="21"/>
  <c r="AJ58" i="21"/>
  <c r="AK58" i="21"/>
  <c r="AL58" i="21"/>
  <c r="AM58" i="21"/>
  <c r="AN58" i="21"/>
  <c r="AO58" i="21"/>
  <c r="AP58" i="21"/>
  <c r="AQ58" i="21"/>
  <c r="AR58" i="21"/>
  <c r="AS58" i="21"/>
  <c r="AT58" i="21"/>
  <c r="AU58" i="21"/>
  <c r="AV58" i="21"/>
  <c r="AW58" i="21"/>
  <c r="S58" i="21"/>
  <c r="R58" i="21"/>
  <c r="T58" i="21"/>
  <c r="Q58" i="21"/>
  <c r="B59" i="21"/>
  <c r="CW113" i="16" l="1"/>
  <c r="CJ113" i="16"/>
  <c r="CX113" i="16"/>
  <c r="BX113" i="16"/>
  <c r="CN113" i="16"/>
  <c r="DD113" i="16"/>
  <c r="CO113" i="16"/>
  <c r="DE113" i="16"/>
  <c r="L113" i="16"/>
  <c r="CP113" i="16"/>
  <c r="DF113" i="16"/>
  <c r="CQ113" i="16"/>
  <c r="DG113" i="16"/>
  <c r="CR113" i="16"/>
  <c r="DH113" i="16"/>
  <c r="CS113" i="16"/>
  <c r="CT113" i="16"/>
  <c r="B114" i="16"/>
  <c r="CV113" i="16"/>
  <c r="CY113" i="16"/>
  <c r="CU113" i="16"/>
  <c r="CZ113" i="16"/>
  <c r="DA113" i="16"/>
  <c r="DB113" i="16"/>
  <c r="DC113" i="16"/>
  <c r="CL113" i="16"/>
  <c r="CM113" i="16"/>
  <c r="CK113" i="16"/>
  <c r="B125" i="20"/>
  <c r="CW5" i="21"/>
  <c r="CW4" i="21"/>
  <c r="CW6" i="21"/>
  <c r="CW7" i="21"/>
  <c r="CW8" i="21"/>
  <c r="CW9" i="21"/>
  <c r="CW10" i="21"/>
  <c r="CW11" i="21"/>
  <c r="CW12" i="21"/>
  <c r="CW13" i="21"/>
  <c r="CW14" i="21"/>
  <c r="CW15" i="21"/>
  <c r="CW16" i="21"/>
  <c r="CW17" i="21"/>
  <c r="CW18" i="21"/>
  <c r="CW19" i="21"/>
  <c r="CW20" i="21"/>
  <c r="CW21" i="21"/>
  <c r="CW22" i="21"/>
  <c r="CW23" i="21"/>
  <c r="CW24" i="21"/>
  <c r="CW25" i="21"/>
  <c r="CW26" i="21"/>
  <c r="CW27" i="21"/>
  <c r="CW28" i="21"/>
  <c r="CW29" i="21"/>
  <c r="CW30" i="21"/>
  <c r="CW31" i="21"/>
  <c r="CW32" i="21"/>
  <c r="CW33" i="21"/>
  <c r="CW34" i="21"/>
  <c r="CW35" i="21"/>
  <c r="CW36" i="21"/>
  <c r="CW37" i="21"/>
  <c r="CW38" i="21"/>
  <c r="CW39" i="21"/>
  <c r="CW40" i="21"/>
  <c r="CW41" i="21"/>
  <c r="CW42" i="21"/>
  <c r="CW43" i="21"/>
  <c r="CW44" i="21"/>
  <c r="CW45" i="21"/>
  <c r="CW46" i="21"/>
  <c r="CW47" i="21"/>
  <c r="CW48" i="21"/>
  <c r="CW49" i="21"/>
  <c r="CW50" i="21"/>
  <c r="CW51" i="21"/>
  <c r="CW52" i="21"/>
  <c r="CW53" i="21"/>
  <c r="CW54" i="21"/>
  <c r="CW55" i="21"/>
  <c r="CW56" i="21"/>
  <c r="CW57" i="21"/>
  <c r="CX59" i="21"/>
  <c r="CQ59" i="21"/>
  <c r="CR59" i="21"/>
  <c r="CS59" i="21"/>
  <c r="CU59" i="21"/>
  <c r="CV59" i="21"/>
  <c r="CK59" i="21"/>
  <c r="CL59" i="21"/>
  <c r="CM59" i="21"/>
  <c r="CN59" i="21"/>
  <c r="CT59" i="21"/>
  <c r="CO59" i="21"/>
  <c r="CP59" i="21"/>
  <c r="CW59" i="21"/>
  <c r="AI59" i="21"/>
  <c r="CJ59" i="21"/>
  <c r="BL59" i="21"/>
  <c r="CA59" i="21"/>
  <c r="BM59" i="21"/>
  <c r="CB59" i="21"/>
  <c r="BN59" i="21"/>
  <c r="CC59" i="21"/>
  <c r="BC59" i="21"/>
  <c r="BT59" i="21"/>
  <c r="BE59" i="21"/>
  <c r="BV59" i="21"/>
  <c r="CI59" i="21"/>
  <c r="BF59" i="21"/>
  <c r="BW59" i="21"/>
  <c r="BG59" i="21"/>
  <c r="BX59" i="21"/>
  <c r="BH59" i="21"/>
  <c r="BZ59" i="21"/>
  <c r="BI59" i="21"/>
  <c r="BK59" i="21"/>
  <c r="BO59" i="21"/>
  <c r="BP59" i="21"/>
  <c r="BR59" i="21"/>
  <c r="BS59" i="21"/>
  <c r="BU59" i="21"/>
  <c r="CD59" i="21"/>
  <c r="CE59" i="21"/>
  <c r="CG59" i="21"/>
  <c r="BQ59" i="21"/>
  <c r="CF59" i="21"/>
  <c r="BB59" i="21"/>
  <c r="BD59" i="21"/>
  <c r="BJ59" i="21"/>
  <c r="N59" i="21"/>
  <c r="C59" i="21"/>
  <c r="E59" i="21"/>
  <c r="O59" i="21"/>
  <c r="P59" i="21"/>
  <c r="V59" i="21"/>
  <c r="H59" i="21"/>
  <c r="AY59" i="21"/>
  <c r="I59" i="21"/>
  <c r="AX59" i="21"/>
  <c r="D59" i="21"/>
  <c r="G59" i="21"/>
  <c r="F59" i="21"/>
  <c r="W59" i="21"/>
  <c r="X59" i="21"/>
  <c r="Y59" i="21"/>
  <c r="Z59" i="21"/>
  <c r="AA59" i="21"/>
  <c r="AB59" i="21"/>
  <c r="AC59" i="21"/>
  <c r="AD59" i="21"/>
  <c r="AE59" i="21"/>
  <c r="AF59" i="21"/>
  <c r="AG59" i="21"/>
  <c r="AH59" i="21"/>
  <c r="AJ59" i="21"/>
  <c r="AK59" i="21"/>
  <c r="AL59" i="21"/>
  <c r="AM59" i="21"/>
  <c r="AN59" i="21"/>
  <c r="AO59" i="21"/>
  <c r="AP59" i="21"/>
  <c r="AQ59" i="21"/>
  <c r="AR59" i="21"/>
  <c r="AS59" i="21"/>
  <c r="AT59" i="21"/>
  <c r="AU59" i="21"/>
  <c r="AV59" i="21"/>
  <c r="AW59" i="21"/>
  <c r="Q59" i="21"/>
  <c r="R59" i="21"/>
  <c r="S59" i="21"/>
  <c r="T59" i="21"/>
  <c r="B60" i="21"/>
  <c r="CW114" i="16" l="1"/>
  <c r="CJ114" i="16"/>
  <c r="CX114" i="16"/>
  <c r="L114" i="16"/>
  <c r="CP114" i="16"/>
  <c r="DF114" i="16"/>
  <c r="CQ114" i="16"/>
  <c r="DG114" i="16"/>
  <c r="CR114" i="16"/>
  <c r="DH114" i="16"/>
  <c r="CS114" i="16"/>
  <c r="CT114" i="16"/>
  <c r="B115" i="16"/>
  <c r="CU114" i="16"/>
  <c r="CV114" i="16"/>
  <c r="CZ114" i="16"/>
  <c r="CK114" i="16"/>
  <c r="DA114" i="16"/>
  <c r="BX114" i="16"/>
  <c r="CL114" i="16"/>
  <c r="CM114" i="16"/>
  <c r="CN114" i="16"/>
  <c r="CO114" i="16"/>
  <c r="CY114" i="16"/>
  <c r="DC114" i="16"/>
  <c r="DE114" i="16"/>
  <c r="DD114" i="16"/>
  <c r="DB114" i="16"/>
  <c r="B126" i="20"/>
  <c r="CX4" i="21"/>
  <c r="CX5" i="21"/>
  <c r="CX6" i="21"/>
  <c r="CX7" i="21"/>
  <c r="CX8" i="21"/>
  <c r="CX9" i="21"/>
  <c r="CX10" i="21"/>
  <c r="CX11" i="21"/>
  <c r="CX12" i="21"/>
  <c r="CX13" i="21"/>
  <c r="CX14" i="21"/>
  <c r="CX15" i="21"/>
  <c r="CX16" i="21"/>
  <c r="CX17" i="21"/>
  <c r="CX18" i="21"/>
  <c r="CX19" i="21"/>
  <c r="CX20" i="21"/>
  <c r="CX21" i="21"/>
  <c r="CX22" i="21"/>
  <c r="CX23" i="21"/>
  <c r="CX24" i="21"/>
  <c r="CX25" i="21"/>
  <c r="CX26" i="21"/>
  <c r="CX27" i="21"/>
  <c r="CX28" i="21"/>
  <c r="CX29" i="21"/>
  <c r="CX30" i="21"/>
  <c r="CX31" i="21"/>
  <c r="CX32" i="21"/>
  <c r="CX33" i="21"/>
  <c r="CX34" i="21"/>
  <c r="CX35" i="21"/>
  <c r="CX36" i="21"/>
  <c r="CX37" i="21"/>
  <c r="CX38" i="21"/>
  <c r="CX39" i="21"/>
  <c r="CX40" i="21"/>
  <c r="CX41" i="21"/>
  <c r="CX42" i="21"/>
  <c r="CX43" i="21"/>
  <c r="CX44" i="21"/>
  <c r="CX45" i="21"/>
  <c r="CX46" i="21"/>
  <c r="CX47" i="21"/>
  <c r="CX48" i="21"/>
  <c r="CX49" i="21"/>
  <c r="CX50" i="21"/>
  <c r="CX51" i="21"/>
  <c r="CX52" i="21"/>
  <c r="CX53" i="21"/>
  <c r="CX54" i="21"/>
  <c r="CX55" i="21"/>
  <c r="CX56" i="21"/>
  <c r="CX57" i="21"/>
  <c r="CX58" i="21"/>
  <c r="CX60" i="21"/>
  <c r="CY60" i="21"/>
  <c r="CR60" i="21"/>
  <c r="CS60" i="21"/>
  <c r="CT60" i="21"/>
  <c r="CV60" i="21"/>
  <c r="CL60" i="21"/>
  <c r="CP60" i="21"/>
  <c r="CQ60" i="21"/>
  <c r="CW60" i="21"/>
  <c r="CO60" i="21"/>
  <c r="CK60" i="21"/>
  <c r="CU60" i="21"/>
  <c r="CN60" i="21"/>
  <c r="CM60" i="21"/>
  <c r="AI60" i="21"/>
  <c r="CJ60" i="21"/>
  <c r="BI60" i="21"/>
  <c r="BW60" i="21"/>
  <c r="BJ60" i="21"/>
  <c r="BX60" i="21"/>
  <c r="BK60" i="21"/>
  <c r="BF60" i="21"/>
  <c r="BZ60" i="21"/>
  <c r="BH60" i="21"/>
  <c r="CB60" i="21"/>
  <c r="BL60" i="21"/>
  <c r="CC60" i="21"/>
  <c r="CI60" i="21"/>
  <c r="BM60" i="21"/>
  <c r="CD60" i="21"/>
  <c r="BN60" i="21"/>
  <c r="CE60" i="21"/>
  <c r="BC60" i="21"/>
  <c r="CG60" i="21"/>
  <c r="BE60" i="21"/>
  <c r="BG60" i="21"/>
  <c r="BO60" i="21"/>
  <c r="BU60" i="21"/>
  <c r="BV60" i="21"/>
  <c r="CA60" i="21"/>
  <c r="CF60" i="21"/>
  <c r="BP60" i="21"/>
  <c r="BB60" i="21"/>
  <c r="BD60" i="21"/>
  <c r="BQ60" i="21"/>
  <c r="BR60" i="21"/>
  <c r="BS60" i="21"/>
  <c r="BT60" i="21"/>
  <c r="AY60" i="21"/>
  <c r="I60" i="21"/>
  <c r="V60" i="21"/>
  <c r="N60" i="21"/>
  <c r="G60" i="21"/>
  <c r="O60" i="21"/>
  <c r="P60" i="21"/>
  <c r="C60" i="21"/>
  <c r="D60" i="21"/>
  <c r="E60" i="21"/>
  <c r="F60" i="21"/>
  <c r="AX60" i="21"/>
  <c r="H60" i="21"/>
  <c r="W60" i="21"/>
  <c r="X60" i="21"/>
  <c r="Y60" i="21"/>
  <c r="Z60" i="21"/>
  <c r="AA60" i="21"/>
  <c r="AB60" i="21"/>
  <c r="AC60" i="21"/>
  <c r="AD60" i="21"/>
  <c r="AE60" i="21"/>
  <c r="AF60" i="21"/>
  <c r="AG60" i="21"/>
  <c r="AH60" i="21"/>
  <c r="AJ60" i="21"/>
  <c r="AK60" i="21"/>
  <c r="AL60" i="21"/>
  <c r="AM60" i="21"/>
  <c r="AN60" i="21"/>
  <c r="AO60" i="21"/>
  <c r="AP60" i="21"/>
  <c r="AQ60" i="21"/>
  <c r="AR60" i="21"/>
  <c r="AS60" i="21"/>
  <c r="AT60" i="21"/>
  <c r="AU60" i="21"/>
  <c r="AV60" i="21"/>
  <c r="AW60" i="21"/>
  <c r="Q60" i="21"/>
  <c r="T60" i="21"/>
  <c r="S60" i="21"/>
  <c r="R60" i="21"/>
  <c r="B61" i="21"/>
  <c r="CW115" i="16" l="1"/>
  <c r="CJ115" i="16"/>
  <c r="CX115" i="16"/>
  <c r="CR115" i="16"/>
  <c r="DH115" i="16"/>
  <c r="CS115" i="16"/>
  <c r="CT115" i="16"/>
  <c r="B116" i="16"/>
  <c r="CU115" i="16"/>
  <c r="CV115" i="16"/>
  <c r="CY115" i="16"/>
  <c r="CZ115" i="16"/>
  <c r="CL115" i="16"/>
  <c r="DB115" i="16"/>
  <c r="CM115" i="16"/>
  <c r="DC115" i="16"/>
  <c r="DA115" i="16"/>
  <c r="L115" i="16"/>
  <c r="DD115" i="16"/>
  <c r="DE115" i="16"/>
  <c r="DF115" i="16"/>
  <c r="DG115" i="16"/>
  <c r="BX115" i="16"/>
  <c r="CK115" i="16"/>
  <c r="CO115" i="16"/>
  <c r="CN115" i="16"/>
  <c r="CQ115" i="16"/>
  <c r="CP115" i="16"/>
  <c r="B127" i="20"/>
  <c r="CY4" i="21"/>
  <c r="CY5" i="21"/>
  <c r="CY6" i="21"/>
  <c r="CY7" i="21"/>
  <c r="CY8" i="21"/>
  <c r="CY9" i="21"/>
  <c r="CY10" i="21"/>
  <c r="CY11" i="21"/>
  <c r="CY12" i="21"/>
  <c r="CY13" i="21"/>
  <c r="CY14" i="21"/>
  <c r="CY15" i="21"/>
  <c r="CY16" i="21"/>
  <c r="CY17" i="21"/>
  <c r="CY18" i="21"/>
  <c r="CY19" i="21"/>
  <c r="CY20" i="21"/>
  <c r="CY21" i="21"/>
  <c r="CY22" i="21"/>
  <c r="CY23" i="21"/>
  <c r="CY24" i="21"/>
  <c r="CY25" i="21"/>
  <c r="CY26" i="21"/>
  <c r="CY27" i="21"/>
  <c r="CY28" i="21"/>
  <c r="CY29" i="21"/>
  <c r="CY30" i="21"/>
  <c r="CY31" i="21"/>
  <c r="CY32" i="21"/>
  <c r="CY33" i="21"/>
  <c r="CY34" i="21"/>
  <c r="CY35" i="21"/>
  <c r="CY36" i="21"/>
  <c r="CY37" i="21"/>
  <c r="CY38" i="21"/>
  <c r="CY39" i="21"/>
  <c r="CY40" i="21"/>
  <c r="CY41" i="21"/>
  <c r="CY42" i="21"/>
  <c r="CY43" i="21"/>
  <c r="CY44" i="21"/>
  <c r="CY45" i="21"/>
  <c r="CY46" i="21"/>
  <c r="CY47" i="21"/>
  <c r="CY48" i="21"/>
  <c r="CY49" i="21"/>
  <c r="CY50" i="21"/>
  <c r="CY51" i="21"/>
  <c r="CY52" i="21"/>
  <c r="CY53" i="21"/>
  <c r="CY54" i="21"/>
  <c r="CY55" i="21"/>
  <c r="CY56" i="21"/>
  <c r="CY57" i="21"/>
  <c r="CY58" i="21"/>
  <c r="CY59" i="21"/>
  <c r="CZ61" i="21"/>
  <c r="CX61" i="21"/>
  <c r="CY61" i="21"/>
  <c r="CS61" i="21"/>
  <c r="CT61" i="21"/>
  <c r="CU61" i="21"/>
  <c r="CW61" i="21"/>
  <c r="CM61" i="21"/>
  <c r="CK61" i="21"/>
  <c r="CL61" i="21"/>
  <c r="CV61" i="21"/>
  <c r="CO61" i="21"/>
  <c r="CP61" i="21"/>
  <c r="CR61" i="21"/>
  <c r="CQ61" i="21"/>
  <c r="CN61" i="21"/>
  <c r="AI61" i="21"/>
  <c r="CI61" i="21"/>
  <c r="CJ61" i="21"/>
  <c r="BH61" i="21"/>
  <c r="BV61" i="21"/>
  <c r="BJ61" i="21"/>
  <c r="BX61" i="21"/>
  <c r="BK61" i="21"/>
  <c r="BZ61" i="21"/>
  <c r="BL61" i="21"/>
  <c r="CA61" i="21"/>
  <c r="BM61" i="21"/>
  <c r="CB61" i="21"/>
  <c r="BT61" i="21"/>
  <c r="BC61" i="21"/>
  <c r="BW61" i="21"/>
  <c r="BD61" i="21"/>
  <c r="CC61" i="21"/>
  <c r="BE61" i="21"/>
  <c r="CD61" i="21"/>
  <c r="BU61" i="21"/>
  <c r="CE61" i="21"/>
  <c r="CF61" i="21"/>
  <c r="CG61" i="21"/>
  <c r="BB61" i="21"/>
  <c r="BG61" i="21"/>
  <c r="BO61" i="21"/>
  <c r="BS61" i="21"/>
  <c r="BN61" i="21"/>
  <c r="BR61" i="21"/>
  <c r="BF61" i="21"/>
  <c r="AY61" i="21"/>
  <c r="BI61" i="21"/>
  <c r="AX61" i="21"/>
  <c r="BP61" i="21"/>
  <c r="V61" i="21"/>
  <c r="BQ61" i="21"/>
  <c r="C61" i="21"/>
  <c r="E61" i="21"/>
  <c r="N61" i="21"/>
  <c r="O61" i="21"/>
  <c r="P61" i="21"/>
  <c r="G61" i="21"/>
  <c r="F61" i="21"/>
  <c r="D61" i="21"/>
  <c r="H61" i="21"/>
  <c r="I61" i="21"/>
  <c r="W61" i="21"/>
  <c r="X61" i="21"/>
  <c r="Y61" i="21"/>
  <c r="Z61" i="21"/>
  <c r="AA61" i="21"/>
  <c r="AB61" i="21"/>
  <c r="AC61" i="21"/>
  <c r="AD61" i="21"/>
  <c r="AE61" i="21"/>
  <c r="AF61" i="21"/>
  <c r="AG61" i="21"/>
  <c r="AH61" i="21"/>
  <c r="AJ61" i="21"/>
  <c r="AK61" i="21"/>
  <c r="AL61" i="21"/>
  <c r="AM61" i="21"/>
  <c r="AN61" i="21"/>
  <c r="AO61" i="21"/>
  <c r="AP61" i="21"/>
  <c r="AQ61" i="21"/>
  <c r="AR61" i="21"/>
  <c r="AS61" i="21"/>
  <c r="AT61" i="21"/>
  <c r="AU61" i="21"/>
  <c r="AV61" i="21"/>
  <c r="AW61" i="21"/>
  <c r="R61" i="21"/>
  <c r="T61" i="21"/>
  <c r="Q61" i="21"/>
  <c r="S61" i="21"/>
  <c r="B62" i="21"/>
  <c r="CW116" i="16" l="1"/>
  <c r="CJ116" i="16"/>
  <c r="CX116" i="16"/>
  <c r="CT116" i="16"/>
  <c r="B117" i="16"/>
  <c r="CU116" i="16"/>
  <c r="CV116" i="16"/>
  <c r="CY116" i="16"/>
  <c r="CZ116" i="16"/>
  <c r="CK116" i="16"/>
  <c r="DA116" i="16"/>
  <c r="BX116" i="16"/>
  <c r="CN116" i="16"/>
  <c r="DD116" i="16"/>
  <c r="CO116" i="16"/>
  <c r="DE116" i="16"/>
  <c r="DF116" i="16"/>
  <c r="DG116" i="16"/>
  <c r="DH116" i="16"/>
  <c r="L116" i="16"/>
  <c r="CL116" i="16"/>
  <c r="CM116" i="16"/>
  <c r="CQ116" i="16"/>
  <c r="CR116" i="16"/>
  <c r="DC116" i="16"/>
  <c r="DB116" i="16"/>
  <c r="CP116" i="16"/>
  <c r="CS116" i="16"/>
  <c r="B128" i="20"/>
  <c r="CZ4" i="21"/>
  <c r="CZ5" i="21"/>
  <c r="CZ6" i="21"/>
  <c r="CZ7" i="21"/>
  <c r="CZ8" i="21"/>
  <c r="CZ9" i="21"/>
  <c r="CZ10" i="21"/>
  <c r="CZ11" i="21"/>
  <c r="CZ12" i="21"/>
  <c r="CZ13" i="21"/>
  <c r="CZ14" i="21"/>
  <c r="CZ15" i="21"/>
  <c r="CZ16" i="21"/>
  <c r="CZ17" i="21"/>
  <c r="CZ18" i="21"/>
  <c r="CZ19" i="21"/>
  <c r="CZ20" i="21"/>
  <c r="CZ21" i="21"/>
  <c r="CZ22" i="21"/>
  <c r="CZ23" i="21"/>
  <c r="CZ24" i="21"/>
  <c r="CZ25" i="21"/>
  <c r="CZ26" i="21"/>
  <c r="CZ27" i="21"/>
  <c r="CZ28" i="21"/>
  <c r="CZ29" i="21"/>
  <c r="CZ30" i="21"/>
  <c r="CZ31" i="21"/>
  <c r="CZ32" i="21"/>
  <c r="CZ33" i="21"/>
  <c r="CZ34" i="21"/>
  <c r="CZ35" i="21"/>
  <c r="CZ36" i="21"/>
  <c r="CZ37" i="21"/>
  <c r="CZ38" i="21"/>
  <c r="CZ39" i="21"/>
  <c r="CZ40" i="21"/>
  <c r="CZ41" i="21"/>
  <c r="CZ42" i="21"/>
  <c r="CZ43" i="21"/>
  <c r="CZ44" i="21"/>
  <c r="CZ45" i="21"/>
  <c r="CZ46" i="21"/>
  <c r="CZ47" i="21"/>
  <c r="CZ48" i="21"/>
  <c r="CZ49" i="21"/>
  <c r="CZ50" i="21"/>
  <c r="CZ51" i="21"/>
  <c r="CZ52" i="21"/>
  <c r="CZ53" i="21"/>
  <c r="CZ54" i="21"/>
  <c r="CZ55" i="21"/>
  <c r="CZ56" i="21"/>
  <c r="CZ57" i="21"/>
  <c r="CZ58" i="21"/>
  <c r="CZ59" i="21"/>
  <c r="CZ60" i="21"/>
  <c r="CX62" i="21"/>
  <c r="CY62" i="21"/>
  <c r="CZ62" i="21"/>
  <c r="CT62" i="21"/>
  <c r="CU62" i="21"/>
  <c r="CV62" i="21"/>
  <c r="CN62" i="21"/>
  <c r="CM62" i="21"/>
  <c r="CO62" i="21"/>
  <c r="CQ62" i="21"/>
  <c r="CR62" i="21"/>
  <c r="CS62" i="21"/>
  <c r="CL62" i="21"/>
  <c r="CW62" i="21"/>
  <c r="CK62" i="21"/>
  <c r="CP62" i="21"/>
  <c r="AI62" i="21"/>
  <c r="CI62" i="21"/>
  <c r="CJ62" i="21"/>
  <c r="BE62" i="21"/>
  <c r="BS62" i="21"/>
  <c r="BG62" i="21"/>
  <c r="BU62" i="21"/>
  <c r="BH62" i="21"/>
  <c r="BV62" i="21"/>
  <c r="BI62" i="21"/>
  <c r="BW62" i="21"/>
  <c r="BJ62" i="21"/>
  <c r="BX62" i="21"/>
  <c r="BM62" i="21"/>
  <c r="CG62" i="21"/>
  <c r="BO62" i="21"/>
  <c r="BP62" i="21"/>
  <c r="BQ62" i="21"/>
  <c r="CA62" i="21"/>
  <c r="CB62" i="21"/>
  <c r="CC62" i="21"/>
  <c r="CD62" i="21"/>
  <c r="BB62" i="21"/>
  <c r="CE62" i="21"/>
  <c r="BD62" i="21"/>
  <c r="BL62" i="21"/>
  <c r="BC62" i="21"/>
  <c r="BF62" i="21"/>
  <c r="BK62" i="21"/>
  <c r="BN62" i="21"/>
  <c r="BR62" i="21"/>
  <c r="BT62" i="21"/>
  <c r="BZ62" i="21"/>
  <c r="CF62" i="21"/>
  <c r="P62" i="21"/>
  <c r="I62" i="21"/>
  <c r="AY62" i="21"/>
  <c r="AX62" i="21"/>
  <c r="V62" i="21"/>
  <c r="D62" i="21"/>
  <c r="E62" i="21"/>
  <c r="F62" i="21"/>
  <c r="G62" i="21"/>
  <c r="H62" i="21"/>
  <c r="N62" i="21"/>
  <c r="O62" i="21"/>
  <c r="C62" i="21"/>
  <c r="W62" i="21"/>
  <c r="X62" i="21"/>
  <c r="Y62" i="21"/>
  <c r="Z62" i="21"/>
  <c r="AA62" i="21"/>
  <c r="AB62" i="21"/>
  <c r="AC62" i="21"/>
  <c r="AD62" i="21"/>
  <c r="AE62" i="21"/>
  <c r="AF62" i="21"/>
  <c r="AG62" i="21"/>
  <c r="AH62" i="21"/>
  <c r="AJ62" i="21"/>
  <c r="AK62" i="21"/>
  <c r="AL62" i="21"/>
  <c r="AM62" i="21"/>
  <c r="AN62" i="21"/>
  <c r="AO62" i="21"/>
  <c r="AP62" i="21"/>
  <c r="AQ62" i="21"/>
  <c r="AR62" i="21"/>
  <c r="AS62" i="21"/>
  <c r="AT62" i="21"/>
  <c r="AU62" i="21"/>
  <c r="AV62" i="21"/>
  <c r="AW62" i="21"/>
  <c r="U62" i="21"/>
  <c r="T62" i="21"/>
  <c r="R62" i="21"/>
  <c r="S62" i="21"/>
  <c r="Q62" i="21"/>
  <c r="B63" i="21"/>
  <c r="CW117" i="16" l="1"/>
  <c r="CJ117" i="16"/>
  <c r="CX117" i="16"/>
  <c r="CV117" i="16"/>
  <c r="CY117" i="16"/>
  <c r="CZ117" i="16"/>
  <c r="CK117" i="16"/>
  <c r="DA117" i="16"/>
  <c r="CL117" i="16"/>
  <c r="CM117" i="16"/>
  <c r="DC117" i="16"/>
  <c r="L117" i="16"/>
  <c r="CP117" i="16"/>
  <c r="DF117" i="16"/>
  <c r="CS117" i="16"/>
  <c r="CT117" i="16"/>
  <c r="CU117" i="16"/>
  <c r="BX117" i="16"/>
  <c r="DB117" i="16"/>
  <c r="DD117" i="16"/>
  <c r="DE117" i="16"/>
  <c r="DG117" i="16"/>
  <c r="DH117" i="16"/>
  <c r="B118" i="16"/>
  <c r="CR117" i="16"/>
  <c r="CQ117" i="16"/>
  <c r="CN117" i="16"/>
  <c r="CO117" i="16"/>
  <c r="B129" i="20"/>
  <c r="CX63" i="21"/>
  <c r="CY63" i="21"/>
  <c r="CZ63" i="21"/>
  <c r="DA63" i="21"/>
  <c r="CU63" i="21"/>
  <c r="CV63" i="21"/>
  <c r="CW63" i="21"/>
  <c r="CK63" i="21"/>
  <c r="CO63" i="21"/>
  <c r="CT63" i="21"/>
  <c r="CS63" i="21"/>
  <c r="CM63" i="21"/>
  <c r="CQ63" i="21"/>
  <c r="CP63" i="21"/>
  <c r="CL63" i="21"/>
  <c r="CN63" i="21"/>
  <c r="CR63" i="21"/>
  <c r="DA5" i="21"/>
  <c r="DA4" i="21"/>
  <c r="DA6" i="21"/>
  <c r="DA7" i="21"/>
  <c r="DA8" i="21"/>
  <c r="DA9" i="21"/>
  <c r="DA10" i="21"/>
  <c r="DA11" i="21"/>
  <c r="DA12" i="21"/>
  <c r="DA13" i="21"/>
  <c r="DA14" i="21"/>
  <c r="DA15" i="21"/>
  <c r="DA16" i="21"/>
  <c r="DA17" i="21"/>
  <c r="DA18" i="21"/>
  <c r="DA19" i="21"/>
  <c r="DA20" i="21"/>
  <c r="DA21" i="21"/>
  <c r="DA22" i="21"/>
  <c r="DA23" i="21"/>
  <c r="DA24" i="21"/>
  <c r="DA25" i="21"/>
  <c r="DA26" i="21"/>
  <c r="DA27" i="21"/>
  <c r="DA28" i="21"/>
  <c r="DA29" i="21"/>
  <c r="DA30" i="21"/>
  <c r="DA31" i="21"/>
  <c r="DA32" i="21"/>
  <c r="DA33" i="21"/>
  <c r="DA34" i="21"/>
  <c r="DA35" i="21"/>
  <c r="DA36" i="21"/>
  <c r="DA37" i="21"/>
  <c r="DA38" i="21"/>
  <c r="DA39" i="21"/>
  <c r="DA40" i="21"/>
  <c r="DA41" i="21"/>
  <c r="DA42" i="21"/>
  <c r="DA43" i="21"/>
  <c r="DA44" i="21"/>
  <c r="DA45" i="21"/>
  <c r="DA46" i="21"/>
  <c r="DA47" i="21"/>
  <c r="DA48" i="21"/>
  <c r="DA49" i="21"/>
  <c r="DA50" i="21"/>
  <c r="DA51" i="21"/>
  <c r="DA52" i="21"/>
  <c r="DA53" i="21"/>
  <c r="DA54" i="21"/>
  <c r="DA55" i="21"/>
  <c r="DA56" i="21"/>
  <c r="DA57" i="21"/>
  <c r="DA58" i="21"/>
  <c r="DA59" i="21"/>
  <c r="DA60" i="21"/>
  <c r="DA61" i="21"/>
  <c r="DA62" i="21"/>
  <c r="AI63" i="21"/>
  <c r="CI63" i="21"/>
  <c r="CJ63" i="21"/>
  <c r="BB63" i="21"/>
  <c r="BP63" i="21"/>
  <c r="CE63" i="21"/>
  <c r="BD63" i="21"/>
  <c r="BR63" i="21"/>
  <c r="CG63" i="21"/>
  <c r="BE63" i="21"/>
  <c r="BS63" i="21"/>
  <c r="BF63" i="21"/>
  <c r="BT63" i="21"/>
  <c r="BG63" i="21"/>
  <c r="BU63" i="21"/>
  <c r="BZ63" i="21"/>
  <c r="BH63" i="21"/>
  <c r="CB63" i="21"/>
  <c r="BI63" i="21"/>
  <c r="CC63" i="21"/>
  <c r="BJ63" i="21"/>
  <c r="CD63" i="21"/>
  <c r="BW63" i="21"/>
  <c r="BX63" i="21"/>
  <c r="CA63" i="21"/>
  <c r="CF63" i="21"/>
  <c r="BC63" i="21"/>
  <c r="BM63" i="21"/>
  <c r="BV63" i="21"/>
  <c r="BL63" i="21"/>
  <c r="BN63" i="21"/>
  <c r="BO63" i="21"/>
  <c r="BQ63" i="21"/>
  <c r="N63" i="21"/>
  <c r="P63" i="21"/>
  <c r="BK63" i="21"/>
  <c r="AY63" i="21"/>
  <c r="AX63" i="21"/>
  <c r="O63" i="21"/>
  <c r="C63" i="21"/>
  <c r="V63" i="21"/>
  <c r="E63" i="21"/>
  <c r="D63" i="21"/>
  <c r="F63" i="21"/>
  <c r="H63" i="21"/>
  <c r="I63" i="21"/>
  <c r="G63" i="21"/>
  <c r="W63" i="21"/>
  <c r="X63" i="21"/>
  <c r="Y63" i="21"/>
  <c r="Z63" i="21"/>
  <c r="AA63" i="21"/>
  <c r="AB63" i="21"/>
  <c r="AC63" i="21"/>
  <c r="AD63" i="21"/>
  <c r="AE63" i="21"/>
  <c r="AF63" i="21"/>
  <c r="AG63" i="21"/>
  <c r="AH63" i="21"/>
  <c r="AJ63" i="21"/>
  <c r="AK63" i="21"/>
  <c r="AL63" i="21"/>
  <c r="AM63" i="21"/>
  <c r="AN63" i="21"/>
  <c r="AO63" i="21"/>
  <c r="AP63" i="21"/>
  <c r="AQ63" i="21"/>
  <c r="AR63" i="21"/>
  <c r="AS63" i="21"/>
  <c r="AT63" i="21"/>
  <c r="AU63" i="21"/>
  <c r="AV63" i="21"/>
  <c r="AW63" i="21"/>
  <c r="U63" i="21"/>
  <c r="Q63" i="21"/>
  <c r="R63" i="21"/>
  <c r="T63" i="21"/>
  <c r="S63" i="21"/>
  <c r="B64" i="21"/>
  <c r="CW118" i="16" l="1"/>
  <c r="CJ118" i="16"/>
  <c r="CX118" i="16"/>
  <c r="CZ118" i="16"/>
  <c r="CK118" i="16"/>
  <c r="DA118" i="16"/>
  <c r="CL118" i="16"/>
  <c r="DB118" i="16"/>
  <c r="CM118" i="16"/>
  <c r="DC118" i="16"/>
  <c r="CO118" i="16"/>
  <c r="DE118" i="16"/>
  <c r="CR118" i="16"/>
  <c r="DH118" i="16"/>
  <c r="CU118" i="16"/>
  <c r="BX118" i="16"/>
  <c r="CV118" i="16"/>
  <c r="CY118" i="16"/>
  <c r="DD118" i="16"/>
  <c r="DF118" i="16"/>
  <c r="DG118" i="16"/>
  <c r="B119" i="16"/>
  <c r="CN118" i="16"/>
  <c r="CP118" i="16"/>
  <c r="L118" i="16"/>
  <c r="CQ118" i="16"/>
  <c r="CS118" i="16"/>
  <c r="CT118" i="16"/>
  <c r="B130" i="20"/>
  <c r="CX64" i="21"/>
  <c r="CY64" i="21"/>
  <c r="CZ64" i="21"/>
  <c r="DA64" i="21"/>
  <c r="CV64" i="21"/>
  <c r="CW64" i="21"/>
  <c r="CL64" i="21"/>
  <c r="CP64" i="21"/>
  <c r="CK64" i="21"/>
  <c r="CN64" i="21"/>
  <c r="CO64" i="21"/>
  <c r="CQ64" i="21"/>
  <c r="CU64" i="21"/>
  <c r="CM64" i="21"/>
  <c r="CR64" i="21"/>
  <c r="CT64" i="21"/>
  <c r="CS64" i="21"/>
  <c r="AI64" i="21"/>
  <c r="CI64" i="21"/>
  <c r="CJ64" i="21"/>
  <c r="BM64" i="21"/>
  <c r="CB64" i="21"/>
  <c r="BO64" i="21"/>
  <c r="CD64" i="21"/>
  <c r="BB64" i="21"/>
  <c r="BP64" i="21"/>
  <c r="CE64" i="21"/>
  <c r="BC64" i="21"/>
  <c r="BQ64" i="21"/>
  <c r="CF64" i="21"/>
  <c r="BD64" i="21"/>
  <c r="BR64" i="21"/>
  <c r="CG64" i="21"/>
  <c r="BN64" i="21"/>
  <c r="BT64" i="21"/>
  <c r="BU64" i="21"/>
  <c r="BV64" i="21"/>
  <c r="BX64" i="21"/>
  <c r="BZ64" i="21"/>
  <c r="CA64" i="21"/>
  <c r="CC64" i="21"/>
  <c r="BE64" i="21"/>
  <c r="BG64" i="21"/>
  <c r="BJ64" i="21"/>
  <c r="BF64" i="21"/>
  <c r="BH64" i="21"/>
  <c r="BI64" i="21"/>
  <c r="BK64" i="21"/>
  <c r="BL64" i="21"/>
  <c r="BS64" i="21"/>
  <c r="BW64" i="21"/>
  <c r="I64" i="21"/>
  <c r="O64" i="21"/>
  <c r="P64" i="21"/>
  <c r="G64" i="21"/>
  <c r="H64" i="21"/>
  <c r="AY64" i="21"/>
  <c r="C64" i="21"/>
  <c r="AX64" i="21"/>
  <c r="V64" i="21"/>
  <c r="D64" i="21"/>
  <c r="E64" i="21"/>
  <c r="F64" i="21"/>
  <c r="N64" i="21"/>
  <c r="W64" i="21"/>
  <c r="X64" i="21"/>
  <c r="Y64" i="21"/>
  <c r="Z64" i="21"/>
  <c r="AA64" i="21"/>
  <c r="AB64" i="21"/>
  <c r="AC64" i="21"/>
  <c r="AD64" i="21"/>
  <c r="AE64" i="21"/>
  <c r="AF64" i="21"/>
  <c r="AG64" i="21"/>
  <c r="AH64" i="21"/>
  <c r="AJ64" i="21"/>
  <c r="AK64" i="21"/>
  <c r="AL64" i="21"/>
  <c r="AM64" i="21"/>
  <c r="AN64" i="21"/>
  <c r="AO64" i="21"/>
  <c r="AP64" i="21"/>
  <c r="AQ64" i="21"/>
  <c r="AR64" i="21"/>
  <c r="AS64" i="21"/>
  <c r="AT64" i="21"/>
  <c r="AU64" i="21"/>
  <c r="AV64" i="21"/>
  <c r="AW64" i="21"/>
  <c r="S64" i="21"/>
  <c r="T64" i="21"/>
  <c r="U64" i="21"/>
  <c r="Q64" i="21"/>
  <c r="R64" i="21"/>
  <c r="B65" i="21"/>
  <c r="CW119" i="16" l="1"/>
  <c r="CJ119" i="16"/>
  <c r="CX119" i="16"/>
  <c r="CL119" i="16"/>
  <c r="DB119" i="16"/>
  <c r="CM119" i="16"/>
  <c r="DC119" i="16"/>
  <c r="BX119" i="16"/>
  <c r="CN119" i="16"/>
  <c r="DD119" i="16"/>
  <c r="CO119" i="16"/>
  <c r="DE119" i="16"/>
  <c r="CQ119" i="16"/>
  <c r="DG119" i="16"/>
  <c r="CT119" i="16"/>
  <c r="B120" i="16"/>
  <c r="CY119" i="16"/>
  <c r="CZ119" i="16"/>
  <c r="DA119" i="16"/>
  <c r="DF119" i="16"/>
  <c r="DH119" i="16"/>
  <c r="CP119" i="16"/>
  <c r="CK119" i="16"/>
  <c r="CS119" i="16"/>
  <c r="CR119" i="16"/>
  <c r="CU119" i="16"/>
  <c r="CV119" i="16"/>
  <c r="L119" i="16"/>
  <c r="B131" i="20"/>
  <c r="CX65" i="21"/>
  <c r="CZ65" i="21"/>
  <c r="CY65" i="21"/>
  <c r="DA65" i="21"/>
  <c r="CW65" i="21"/>
  <c r="CK65" i="21"/>
  <c r="CM65" i="21"/>
  <c r="CQ65" i="21"/>
  <c r="CR65" i="21"/>
  <c r="CS65" i="21"/>
  <c r="CU65" i="21"/>
  <c r="CV65" i="21"/>
  <c r="CP65" i="21"/>
  <c r="CO65" i="21"/>
  <c r="CL65" i="21"/>
  <c r="CN65" i="21"/>
  <c r="CT65" i="21"/>
  <c r="AI65" i="21"/>
  <c r="CI65" i="21"/>
  <c r="CJ65" i="21"/>
  <c r="BJ65" i="21"/>
  <c r="BX65" i="21"/>
  <c r="BL65" i="21"/>
  <c r="CA65" i="21"/>
  <c r="BM65" i="21"/>
  <c r="CB65" i="21"/>
  <c r="BN65" i="21"/>
  <c r="CC65" i="21"/>
  <c r="BO65" i="21"/>
  <c r="CD65" i="21"/>
  <c r="BF65" i="21"/>
  <c r="CE65" i="21"/>
  <c r="BH65" i="21"/>
  <c r="CG65" i="21"/>
  <c r="BI65" i="21"/>
  <c r="BK65" i="21"/>
  <c r="BU65" i="21"/>
  <c r="BV65" i="21"/>
  <c r="BW65" i="21"/>
  <c r="BZ65" i="21"/>
  <c r="BB65" i="21"/>
  <c r="CF65" i="21"/>
  <c r="BD65" i="21"/>
  <c r="BP65" i="21"/>
  <c r="BT65" i="21"/>
  <c r="BG65" i="21"/>
  <c r="BC65" i="21"/>
  <c r="BE65" i="21"/>
  <c r="AY65" i="21"/>
  <c r="AX65" i="21"/>
  <c r="BS65" i="21"/>
  <c r="C65" i="21"/>
  <c r="E65" i="21"/>
  <c r="N65" i="21"/>
  <c r="BQ65" i="21"/>
  <c r="V65" i="21"/>
  <c r="D65" i="21"/>
  <c r="I65" i="21"/>
  <c r="BR65" i="21"/>
  <c r="F65" i="21"/>
  <c r="G65" i="21"/>
  <c r="H65" i="21"/>
  <c r="P65" i="21"/>
  <c r="O65" i="21"/>
  <c r="W65" i="21"/>
  <c r="X65" i="21"/>
  <c r="Y65" i="21"/>
  <c r="Z65" i="21"/>
  <c r="AA65" i="21"/>
  <c r="AB65" i="21"/>
  <c r="AC65" i="21"/>
  <c r="AD65" i="21"/>
  <c r="AE65" i="21"/>
  <c r="AF65" i="21"/>
  <c r="AG65" i="21"/>
  <c r="AH65" i="21"/>
  <c r="AJ65" i="21"/>
  <c r="AK65" i="21"/>
  <c r="AL65" i="21"/>
  <c r="AM65" i="21"/>
  <c r="AN65" i="21"/>
  <c r="AO65" i="21"/>
  <c r="AP65" i="21"/>
  <c r="AQ65" i="21"/>
  <c r="AR65" i="21"/>
  <c r="AS65" i="21"/>
  <c r="AT65" i="21"/>
  <c r="AU65" i="21"/>
  <c r="AV65" i="21"/>
  <c r="AW65" i="21"/>
  <c r="U65" i="21"/>
  <c r="T65" i="21"/>
  <c r="R65" i="21"/>
  <c r="S65" i="21"/>
  <c r="Q65" i="21"/>
  <c r="B66" i="21"/>
  <c r="CW120" i="16" l="1"/>
  <c r="CJ120" i="16"/>
  <c r="CX120" i="16"/>
  <c r="BX120" i="16"/>
  <c r="CN120" i="16"/>
  <c r="DD120" i="16"/>
  <c r="CO120" i="16"/>
  <c r="DE120" i="16"/>
  <c r="L120" i="16"/>
  <c r="CP120" i="16"/>
  <c r="DF120" i="16"/>
  <c r="CQ120" i="16"/>
  <c r="DG120" i="16"/>
  <c r="CS120" i="16"/>
  <c r="CV120" i="16"/>
  <c r="DA120" i="16"/>
  <c r="DB120" i="16"/>
  <c r="DC120" i="16"/>
  <c r="DH120" i="16"/>
  <c r="B121" i="16"/>
  <c r="CK120" i="16"/>
  <c r="CL120" i="16"/>
  <c r="CR120" i="16"/>
  <c r="CM120" i="16"/>
  <c r="CT120" i="16"/>
  <c r="CU120" i="16"/>
  <c r="CY120" i="16"/>
  <c r="CZ120" i="16"/>
  <c r="B132" i="20"/>
  <c r="CZ66" i="21"/>
  <c r="DA66" i="21"/>
  <c r="CX66" i="21"/>
  <c r="CY66" i="21"/>
  <c r="CK66" i="21"/>
  <c r="CL66" i="21"/>
  <c r="CN66" i="21"/>
  <c r="CR66" i="21"/>
  <c r="CM66" i="21"/>
  <c r="CW66" i="21"/>
  <c r="CO66" i="21"/>
  <c r="CS66" i="21"/>
  <c r="CU66" i="21"/>
  <c r="CV66" i="21"/>
  <c r="CQ66" i="21"/>
  <c r="CP66" i="21"/>
  <c r="CT66" i="21"/>
  <c r="AI66" i="21"/>
  <c r="CJ66" i="21"/>
  <c r="CI66" i="21"/>
  <c r="BG66" i="21"/>
  <c r="BU66" i="21"/>
  <c r="BI66" i="21"/>
  <c r="BW66" i="21"/>
  <c r="BJ66" i="21"/>
  <c r="BX66" i="21"/>
  <c r="BK66" i="21"/>
  <c r="BZ66" i="21"/>
  <c r="BL66" i="21"/>
  <c r="CA66" i="21"/>
  <c r="BR66" i="21"/>
  <c r="BT66" i="21"/>
  <c r="BB66" i="21"/>
  <c r="BV66" i="21"/>
  <c r="BC66" i="21"/>
  <c r="CB66" i="21"/>
  <c r="BS66" i="21"/>
  <c r="CC66" i="21"/>
  <c r="CD66" i="21"/>
  <c r="CE66" i="21"/>
  <c r="CF66" i="21"/>
  <c r="BE66" i="21"/>
  <c r="BM66" i="21"/>
  <c r="BD66" i="21"/>
  <c r="BF66" i="21"/>
  <c r="BH66" i="21"/>
  <c r="BN66" i="21"/>
  <c r="BO66" i="21"/>
  <c r="BP66" i="21"/>
  <c r="CG66" i="21"/>
  <c r="AX66" i="21"/>
  <c r="V66" i="21"/>
  <c r="I66" i="21"/>
  <c r="BQ66" i="21"/>
  <c r="F66" i="21"/>
  <c r="N66" i="21"/>
  <c r="AY66" i="21"/>
  <c r="O66" i="21"/>
  <c r="P66" i="21"/>
  <c r="G66" i="21"/>
  <c r="H66" i="21"/>
  <c r="D66" i="21"/>
  <c r="C66" i="21"/>
  <c r="E66" i="21"/>
  <c r="W66" i="21"/>
  <c r="X66" i="21"/>
  <c r="Y66" i="21"/>
  <c r="Z66" i="21"/>
  <c r="AA66" i="21"/>
  <c r="AB66" i="21"/>
  <c r="AC66" i="21"/>
  <c r="AD66" i="21"/>
  <c r="AE66" i="21"/>
  <c r="AF66" i="21"/>
  <c r="AG66" i="21"/>
  <c r="AH66" i="21"/>
  <c r="AJ66" i="21"/>
  <c r="AK66" i="21"/>
  <c r="AL66" i="21"/>
  <c r="AM66" i="21"/>
  <c r="AN66" i="21"/>
  <c r="AO66" i="21"/>
  <c r="AP66" i="21"/>
  <c r="AQ66" i="21"/>
  <c r="AR66" i="21"/>
  <c r="AS66" i="21"/>
  <c r="AT66" i="21"/>
  <c r="AU66" i="21"/>
  <c r="AV66" i="21"/>
  <c r="AW66" i="21"/>
  <c r="Q66" i="21"/>
  <c r="R66" i="21"/>
  <c r="T66" i="21"/>
  <c r="U66" i="21"/>
  <c r="S66" i="21"/>
  <c r="B67" i="21"/>
  <c r="CW121" i="16" l="1"/>
  <c r="CJ121" i="16"/>
  <c r="L121" i="16"/>
  <c r="CP121" i="16"/>
  <c r="DE121" i="16"/>
  <c r="CQ121" i="16"/>
  <c r="DF121" i="16"/>
  <c r="CR121" i="16"/>
  <c r="DG121" i="16"/>
  <c r="CS121" i="16"/>
  <c r="DH121" i="16"/>
  <c r="CU121" i="16"/>
  <c r="B122" i="16"/>
  <c r="CY121" i="16"/>
  <c r="DB121" i="16"/>
  <c r="DC121" i="16"/>
  <c r="DD121" i="16"/>
  <c r="CK121" i="16"/>
  <c r="CL121" i="16"/>
  <c r="CM121" i="16"/>
  <c r="CN121" i="16"/>
  <c r="CT121" i="16"/>
  <c r="BX121" i="16"/>
  <c r="CO121" i="16"/>
  <c r="CX121" i="16"/>
  <c r="DA121" i="16"/>
  <c r="CV121" i="16"/>
  <c r="CZ121" i="16"/>
  <c r="B133" i="20"/>
  <c r="CX67" i="21"/>
  <c r="CY67" i="21"/>
  <c r="CZ67" i="21"/>
  <c r="DA67" i="21"/>
  <c r="CK67" i="21"/>
  <c r="CL67" i="21"/>
  <c r="CM67" i="21"/>
  <c r="CO67" i="21"/>
  <c r="CS67" i="21"/>
  <c r="CN67" i="21"/>
  <c r="CP67" i="21"/>
  <c r="CR67" i="21"/>
  <c r="CT67" i="21"/>
  <c r="CU67" i="21"/>
  <c r="CW67" i="21"/>
  <c r="CV67" i="21"/>
  <c r="CQ67" i="21"/>
  <c r="AI67" i="21"/>
  <c r="CI67" i="21"/>
  <c r="CJ67" i="21"/>
  <c r="BD67" i="21"/>
  <c r="BR67" i="21"/>
  <c r="CG67" i="21"/>
  <c r="BF67" i="21"/>
  <c r="BT67" i="21"/>
  <c r="BG67" i="21"/>
  <c r="BU67" i="21"/>
  <c r="BH67" i="21"/>
  <c r="BV67" i="21"/>
  <c r="BI67" i="21"/>
  <c r="BW67" i="21"/>
  <c r="BK67" i="21"/>
  <c r="CE67" i="21"/>
  <c r="BM67" i="21"/>
  <c r="BN67" i="21"/>
  <c r="BO67" i="21"/>
  <c r="BX67" i="21"/>
  <c r="BZ67" i="21"/>
  <c r="CA67" i="21"/>
  <c r="CB67" i="21"/>
  <c r="CC67" i="21"/>
  <c r="BB67" i="21"/>
  <c r="CF67" i="21"/>
  <c r="BJ67" i="21"/>
  <c r="BS67" i="21"/>
  <c r="CD67" i="21"/>
  <c r="BE67" i="21"/>
  <c r="BQ67" i="21"/>
  <c r="P67" i="21"/>
  <c r="BL67" i="21"/>
  <c r="BP67" i="21"/>
  <c r="C67" i="21"/>
  <c r="E67" i="21"/>
  <c r="N67" i="21"/>
  <c r="F67" i="21"/>
  <c r="O67" i="21"/>
  <c r="G67" i="21"/>
  <c r="H67" i="21"/>
  <c r="I67" i="21"/>
  <c r="BC67" i="21"/>
  <c r="AY67" i="21"/>
  <c r="V67" i="21"/>
  <c r="D67" i="21"/>
  <c r="AX67" i="21"/>
  <c r="W67" i="21"/>
  <c r="X67" i="21"/>
  <c r="Y67" i="21"/>
  <c r="Z67" i="21"/>
  <c r="AA67" i="21"/>
  <c r="AB67" i="21"/>
  <c r="AC67" i="21"/>
  <c r="AD67" i="21"/>
  <c r="AE67" i="21"/>
  <c r="AF67" i="21"/>
  <c r="AG67" i="21"/>
  <c r="AH67" i="21"/>
  <c r="AJ67" i="21"/>
  <c r="AK67" i="21"/>
  <c r="AL67" i="21"/>
  <c r="AM67" i="21"/>
  <c r="AN67" i="21"/>
  <c r="AO67" i="21"/>
  <c r="AP67" i="21"/>
  <c r="AQ67" i="21"/>
  <c r="AR67" i="21"/>
  <c r="AS67" i="21"/>
  <c r="AT67" i="21"/>
  <c r="AU67" i="21"/>
  <c r="AV67" i="21"/>
  <c r="AW67" i="21"/>
  <c r="U67" i="21"/>
  <c r="R67" i="21"/>
  <c r="Q67" i="21"/>
  <c r="T67" i="21"/>
  <c r="S67" i="21"/>
  <c r="B68" i="21"/>
  <c r="CW122" i="16" l="1"/>
  <c r="L122" i="16"/>
  <c r="CJ122" i="16"/>
  <c r="CY122" i="16"/>
  <c r="CK122" i="16"/>
  <c r="CZ122" i="16"/>
  <c r="CL122" i="16"/>
  <c r="DA122" i="16"/>
  <c r="BX122" i="16"/>
  <c r="CM122" i="16"/>
  <c r="DB122" i="16"/>
  <c r="CO122" i="16"/>
  <c r="DD122" i="16"/>
  <c r="CN122" i="16"/>
  <c r="CP122" i="16"/>
  <c r="B123" i="16"/>
  <c r="CQ122" i="16"/>
  <c r="CR122" i="16"/>
  <c r="CS122" i="16"/>
  <c r="CT122" i="16"/>
  <c r="CU122" i="16"/>
  <c r="CV122" i="16"/>
  <c r="DC122" i="16"/>
  <c r="CX122" i="16"/>
  <c r="DE122" i="16"/>
  <c r="DF122" i="16"/>
  <c r="DG122" i="16"/>
  <c r="DH122" i="16"/>
  <c r="B134" i="20"/>
  <c r="CZ68" i="21"/>
  <c r="DA68" i="21"/>
  <c r="Q188" i="23" s="1" a="1"/>
  <c r="Q188" i="23" s="1"/>
  <c r="CX68" i="21"/>
  <c r="CY68" i="21"/>
  <c r="Q184" i="23" s="1" a="1"/>
  <c r="Q184" i="23" s="1"/>
  <c r="CL68" i="21"/>
  <c r="CM68" i="21"/>
  <c r="Q160" i="23" s="1" a="1"/>
  <c r="Q160" i="23" s="1"/>
  <c r="CN68" i="21"/>
  <c r="CP68" i="21"/>
  <c r="Q166" i="23" s="1" a="1"/>
  <c r="Q166" i="23" s="1"/>
  <c r="CT68" i="21"/>
  <c r="CV68" i="21"/>
  <c r="CW68" i="21"/>
  <c r="Q180" i="23" s="1" a="1"/>
  <c r="Q180" i="23" s="1"/>
  <c r="CU68" i="21"/>
  <c r="Q176" i="23" s="1" a="1"/>
  <c r="Q176" i="23" s="1"/>
  <c r="CQ68" i="21"/>
  <c r="CS68" i="21"/>
  <c r="CK68" i="21"/>
  <c r="CO68" i="21"/>
  <c r="Q164" i="23" s="1" a="1"/>
  <c r="Q164" i="23" s="1"/>
  <c r="CR68" i="21"/>
  <c r="AI68" i="21"/>
  <c r="Q63" i="23" s="1" a="1"/>
  <c r="Q63" i="23" s="1"/>
  <c r="CI68" i="21"/>
  <c r="CJ68" i="21"/>
  <c r="Q154" i="23" s="1" a="1"/>
  <c r="Q154" i="23" s="1"/>
  <c r="BO68" i="21"/>
  <c r="CD68" i="21"/>
  <c r="Q143" i="23" s="1" a="1"/>
  <c r="Q143" i="23" s="1"/>
  <c r="BC68" i="21"/>
  <c r="BQ68" i="21"/>
  <c r="CF68" i="21"/>
  <c r="Q147" i="23" s="1" a="1"/>
  <c r="Q147" i="23" s="1"/>
  <c r="BD68" i="21"/>
  <c r="Q98" i="23" s="1" a="1"/>
  <c r="Q98" i="23" s="1"/>
  <c r="BR68" i="21"/>
  <c r="Q119" i="23" s="1" a="1"/>
  <c r="Q119" i="23" s="1"/>
  <c r="CG68" i="21"/>
  <c r="BE68" i="21"/>
  <c r="BS68" i="21"/>
  <c r="Q121" i="23" s="1" a="1"/>
  <c r="Q121" i="23" s="1"/>
  <c r="BF68" i="21"/>
  <c r="Q101" i="23" s="1" a="1"/>
  <c r="Q101" i="23" s="1"/>
  <c r="BT68" i="21"/>
  <c r="Q123" i="23" s="1" a="1"/>
  <c r="Q123" i="23" s="1"/>
  <c r="BW68" i="21"/>
  <c r="Q129" i="23" s="1" a="1"/>
  <c r="Q129" i="23" s="1"/>
  <c r="BB68" i="21"/>
  <c r="Q95" i="23" s="1" a="1"/>
  <c r="Q95" i="23" s="1"/>
  <c r="BZ68" i="21"/>
  <c r="Q135" i="23" s="1" a="1"/>
  <c r="Q135" i="23" s="1"/>
  <c r="BG68" i="21"/>
  <c r="CA68" i="21"/>
  <c r="Q137" i="23" s="1" a="1"/>
  <c r="Q137" i="23" s="1"/>
  <c r="BH68" i="21"/>
  <c r="Q104" i="23" s="1" a="1"/>
  <c r="Q104" i="23" s="1"/>
  <c r="CB68" i="21"/>
  <c r="Q139" i="23" s="1" a="1"/>
  <c r="Q139" i="23" s="1"/>
  <c r="BU68" i="21"/>
  <c r="Q125" i="23" s="1" a="1"/>
  <c r="Q125" i="23" s="1"/>
  <c r="BV68" i="21"/>
  <c r="Q127" i="23" s="1" a="1"/>
  <c r="Q127" i="23" s="1"/>
  <c r="BX68" i="21"/>
  <c r="CC68" i="21"/>
  <c r="CE68" i="21"/>
  <c r="BK68" i="21"/>
  <c r="BI68" i="21"/>
  <c r="BJ68" i="21"/>
  <c r="Q107" i="23" s="1" a="1"/>
  <c r="Q107" i="23" s="1"/>
  <c r="BL68" i="21"/>
  <c r="Q110" i="23" s="1" a="1"/>
  <c r="Q110" i="23" s="1"/>
  <c r="BM68" i="21"/>
  <c r="BN68" i="21"/>
  <c r="Q113" i="23" s="1" a="1"/>
  <c r="Q113" i="23" s="1"/>
  <c r="BP68" i="21"/>
  <c r="Q116" i="23" s="1" a="1"/>
  <c r="Q116" i="23" s="1"/>
  <c r="O68" i="21"/>
  <c r="P68" i="21"/>
  <c r="I68" i="21"/>
  <c r="Q16" i="23" s="1" a="1"/>
  <c r="Q16" i="23" s="1"/>
  <c r="AY68" i="21"/>
  <c r="Q89" i="23" s="1" a="1"/>
  <c r="Q89" i="23" s="1"/>
  <c r="AX68" i="21"/>
  <c r="V68" i="21"/>
  <c r="Q39" i="23" s="1" a="1"/>
  <c r="Q39" i="23" s="1"/>
  <c r="N68" i="21"/>
  <c r="Q25" i="23" s="1" a="1"/>
  <c r="Q25" i="23" s="1"/>
  <c r="C68" i="21"/>
  <c r="Q5" i="23" s="1" a="1"/>
  <c r="Q5" i="23" s="1"/>
  <c r="D68" i="21"/>
  <c r="Q7" i="23" s="1" a="1"/>
  <c r="Q7" i="23" s="1"/>
  <c r="E68" i="21"/>
  <c r="Q9" i="23" s="1" a="1"/>
  <c r="Q9" i="23" s="1"/>
  <c r="H68" i="21"/>
  <c r="Q14" i="23" s="1" a="1"/>
  <c r="Q14" i="23" s="1"/>
  <c r="F68" i="21"/>
  <c r="Q11" i="23" s="1" a="1"/>
  <c r="Q11" i="23" s="1"/>
  <c r="G68" i="21"/>
  <c r="W68" i="21"/>
  <c r="X68" i="21"/>
  <c r="Y68" i="21"/>
  <c r="Q43" i="23" s="1" a="1"/>
  <c r="Q43" i="23" s="1"/>
  <c r="Z68" i="21"/>
  <c r="AA68" i="21"/>
  <c r="AB68" i="21"/>
  <c r="Q49" i="23" s="1" a="1"/>
  <c r="Q49" i="23" s="1"/>
  <c r="AC68" i="21"/>
  <c r="AD68" i="21"/>
  <c r="Q53" i="23" s="1" a="1"/>
  <c r="Q53" i="23" s="1"/>
  <c r="AE68" i="21"/>
  <c r="Q55" i="23" s="1" a="1"/>
  <c r="Q55" i="23" s="1"/>
  <c r="AF68" i="21"/>
  <c r="AG68" i="21"/>
  <c r="Q59" i="23" s="1" a="1"/>
  <c r="Q59" i="23" s="1"/>
  <c r="AH68" i="21"/>
  <c r="Q61" i="23" s="1" a="1"/>
  <c r="Q61" i="23" s="1"/>
  <c r="AJ68" i="21"/>
  <c r="Q64" i="23" s="1" a="1"/>
  <c r="Q64" i="23" s="1"/>
  <c r="AK68" i="21"/>
  <c r="Q66" i="23" s="1" a="1"/>
  <c r="Q66" i="23" s="1"/>
  <c r="AL68" i="21"/>
  <c r="AM68" i="21"/>
  <c r="Q69" i="23" s="1" a="1"/>
  <c r="Q69" i="23" s="1"/>
  <c r="AN68" i="21"/>
  <c r="Q71" i="23" s="1" a="1"/>
  <c r="Q71" i="23" s="1"/>
  <c r="AO68" i="21"/>
  <c r="AP68" i="21"/>
  <c r="Q74" i="23" s="1" a="1"/>
  <c r="Q74" i="23" s="1"/>
  <c r="AQ68" i="21"/>
  <c r="Q76" i="23" s="1" a="1"/>
  <c r="Q76" i="23" s="1"/>
  <c r="AR68" i="21"/>
  <c r="Q78" i="23" s="1" a="1"/>
  <c r="Q78" i="23" s="1"/>
  <c r="AS68" i="21"/>
  <c r="Q80" i="23" s="1" a="1"/>
  <c r="Q80" i="23" s="1"/>
  <c r="AT68" i="21"/>
  <c r="Q82" i="23" s="1" a="1"/>
  <c r="Q82" i="23" s="1"/>
  <c r="AU68" i="21"/>
  <c r="AV68" i="21"/>
  <c r="AW68" i="21"/>
  <c r="Q86" i="23" s="1" a="1"/>
  <c r="Q86" i="23" s="1"/>
  <c r="T68" i="21"/>
  <c r="Q35" i="23" s="1" a="1"/>
  <c r="Q35" i="23" s="1"/>
  <c r="Q68" i="21"/>
  <c r="Q31" i="23" s="1" a="1"/>
  <c r="Q31" i="23" s="1"/>
  <c r="U68" i="21"/>
  <c r="R68" i="21"/>
  <c r="S68" i="21"/>
  <c r="B69" i="21"/>
  <c r="CW123" i="16" l="1"/>
  <c r="CR123" i="16"/>
  <c r="DG123" i="16"/>
  <c r="CS123" i="16"/>
  <c r="DH123" i="16"/>
  <c r="CT123" i="16"/>
  <c r="CU123" i="16"/>
  <c r="B124" i="16"/>
  <c r="CX123" i="16"/>
  <c r="CP123" i="16"/>
  <c r="CQ123" i="16"/>
  <c r="BX123" i="16"/>
  <c r="CV123" i="16"/>
  <c r="CY123" i="16"/>
  <c r="CZ123" i="16"/>
  <c r="L123" i="16"/>
  <c r="DA123" i="16"/>
  <c r="DB123" i="16"/>
  <c r="DC123" i="16"/>
  <c r="CK123" i="16"/>
  <c r="DE123" i="16"/>
  <c r="DD123" i="16"/>
  <c r="DF123" i="16"/>
  <c r="CL123" i="16"/>
  <c r="CO123" i="16"/>
  <c r="CJ123" i="16"/>
  <c r="CN123" i="16"/>
  <c r="CM123" i="16"/>
  <c r="B135" i="20"/>
  <c r="Q133" i="23" a="1"/>
  <c r="Q133" i="23" s="1"/>
  <c r="Q131" i="23" a="1"/>
  <c r="Q131" i="23" s="1"/>
  <c r="Q174" i="23" a="1"/>
  <c r="Q174" i="23" s="1"/>
  <c r="Q162" i="23" a="1"/>
  <c r="Q162" i="23" s="1"/>
  <c r="Q170" i="23" a="1"/>
  <c r="Q170" i="23" s="1"/>
  <c r="Q156" i="23" a="1"/>
  <c r="Q156" i="23" s="1"/>
  <c r="Q186" i="23" a="1"/>
  <c r="Q186" i="23" s="1"/>
  <c r="Q158" i="23" a="1"/>
  <c r="Q158" i="23" s="1"/>
  <c r="Q178" i="23" a="1"/>
  <c r="Q178" i="23" s="1"/>
  <c r="Q182" i="23" a="1"/>
  <c r="Q182" i="23" s="1"/>
  <c r="CX69" i="21"/>
  <c r="CY69" i="21"/>
  <c r="CZ69" i="21"/>
  <c r="DA69" i="21"/>
  <c r="CM69" i="21"/>
  <c r="CN69" i="21"/>
  <c r="CO69" i="21"/>
  <c r="CQ69" i="21"/>
  <c r="CU69" i="21"/>
  <c r="CL69" i="21"/>
  <c r="CP69" i="21"/>
  <c r="CR69" i="21"/>
  <c r="CT69" i="21"/>
  <c r="CW69" i="21"/>
  <c r="CS69" i="21"/>
  <c r="CK69" i="21"/>
  <c r="CV69" i="21"/>
  <c r="Q145" i="23" a="1"/>
  <c r="Q145" i="23" s="1"/>
  <c r="Q141" i="23" a="1"/>
  <c r="Q141" i="23" s="1"/>
  <c r="Q149" i="23" a="1"/>
  <c r="Q149" i="23" s="1"/>
  <c r="Q151" i="23" a="1"/>
  <c r="Q151" i="23" s="1"/>
  <c r="Q172" i="23" a="1"/>
  <c r="Q172" i="23" s="1"/>
  <c r="Q168" i="23" a="1"/>
  <c r="Q168" i="23" s="1"/>
  <c r="AI69" i="21"/>
  <c r="CI69" i="21"/>
  <c r="CJ69" i="21"/>
  <c r="BL69" i="21"/>
  <c r="CA69" i="21"/>
  <c r="BN69" i="21"/>
  <c r="CC69" i="21"/>
  <c r="BO69" i="21"/>
  <c r="CD69" i="21"/>
  <c r="BB69" i="21"/>
  <c r="BP69" i="21"/>
  <c r="CE69" i="21"/>
  <c r="BC69" i="21"/>
  <c r="BQ69" i="21"/>
  <c r="CF69" i="21"/>
  <c r="BK69" i="21"/>
  <c r="BR69" i="21"/>
  <c r="BS69" i="21"/>
  <c r="BT69" i="21"/>
  <c r="BV69" i="21"/>
  <c r="BW69" i="21"/>
  <c r="BX69" i="21"/>
  <c r="BZ69" i="21"/>
  <c r="CB69" i="21"/>
  <c r="BE69" i="21"/>
  <c r="BH69" i="21"/>
  <c r="BU69" i="21"/>
  <c r="CG69" i="21"/>
  <c r="BG69" i="21"/>
  <c r="BD69" i="21"/>
  <c r="BF69" i="21"/>
  <c r="BI69" i="21"/>
  <c r="BJ69" i="21"/>
  <c r="BM69" i="21"/>
  <c r="AY69" i="21"/>
  <c r="AX69" i="21"/>
  <c r="N69" i="21"/>
  <c r="C69" i="21"/>
  <c r="V69" i="21"/>
  <c r="P69" i="21"/>
  <c r="E69" i="21"/>
  <c r="I69" i="21"/>
  <c r="O69" i="21"/>
  <c r="D69" i="21"/>
  <c r="F69" i="21"/>
  <c r="G69" i="21"/>
  <c r="H69" i="21"/>
  <c r="W69" i="21"/>
  <c r="X69" i="21"/>
  <c r="Y69" i="21"/>
  <c r="Z69" i="21"/>
  <c r="AA69" i="21"/>
  <c r="AB69" i="21"/>
  <c r="AC69" i="21"/>
  <c r="AD69" i="21"/>
  <c r="AE69" i="21"/>
  <c r="AF69" i="21"/>
  <c r="AG69" i="21"/>
  <c r="AH69" i="21"/>
  <c r="AJ69" i="21"/>
  <c r="AK69" i="21"/>
  <c r="AL69" i="21"/>
  <c r="AM69" i="21"/>
  <c r="AN69" i="21"/>
  <c r="AO69" i="21"/>
  <c r="AP69" i="21"/>
  <c r="AQ69" i="21"/>
  <c r="AR69" i="21"/>
  <c r="AS69" i="21"/>
  <c r="AT69" i="21"/>
  <c r="AU69" i="21"/>
  <c r="AV69" i="21"/>
  <c r="AW69" i="21"/>
  <c r="R69" i="21"/>
  <c r="Q69" i="21"/>
  <c r="U69" i="21"/>
  <c r="S69" i="21"/>
  <c r="T69" i="21"/>
  <c r="B70" i="21"/>
  <c r="CW124" i="16" l="1"/>
  <c r="CL124" i="16"/>
  <c r="DA124" i="16"/>
  <c r="BX124" i="16"/>
  <c r="CM124" i="16"/>
  <c r="DB124" i="16"/>
  <c r="CN124" i="16"/>
  <c r="DC124" i="16"/>
  <c r="CO124" i="16"/>
  <c r="DD124" i="16"/>
  <c r="CQ124" i="16"/>
  <c r="DF124" i="16"/>
  <c r="CV124" i="16"/>
  <c r="CX124" i="16"/>
  <c r="CY124" i="16"/>
  <c r="CZ124" i="16"/>
  <c r="L124" i="16"/>
  <c r="DE124" i="16"/>
  <c r="DG124" i="16"/>
  <c r="DH124" i="16"/>
  <c r="CJ124" i="16"/>
  <c r="CP124" i="16"/>
  <c r="CK124" i="16"/>
  <c r="CS124" i="16"/>
  <c r="CU124" i="16"/>
  <c r="CR124" i="16"/>
  <c r="CT124" i="16"/>
  <c r="B125" i="16"/>
  <c r="B136" i="20"/>
  <c r="CX70" i="21"/>
  <c r="CY70" i="21"/>
  <c r="CZ70" i="21"/>
  <c r="DA70" i="21"/>
  <c r="CN70" i="21"/>
  <c r="CO70" i="21"/>
  <c r="CP70" i="21"/>
  <c r="CR70" i="21"/>
  <c r="CV70" i="21"/>
  <c r="CS70" i="21"/>
  <c r="CT70" i="21"/>
  <c r="CW70" i="21"/>
  <c r="CQ70" i="21"/>
  <c r="CU70" i="21"/>
  <c r="CK70" i="21"/>
  <c r="CM70" i="21"/>
  <c r="CL70" i="21"/>
  <c r="AI70" i="21"/>
  <c r="CJ70" i="21"/>
  <c r="CI70" i="21"/>
  <c r="BI70" i="21"/>
  <c r="BW70" i="21"/>
  <c r="BK70" i="21"/>
  <c r="BZ70" i="21"/>
  <c r="BL70" i="21"/>
  <c r="CA70" i="21"/>
  <c r="BM70" i="21"/>
  <c r="CB70" i="21"/>
  <c r="BN70" i="21"/>
  <c r="CC70" i="21"/>
  <c r="BD70" i="21"/>
  <c r="BX70" i="21"/>
  <c r="BF70" i="21"/>
  <c r="CE70" i="21"/>
  <c r="BG70" i="21"/>
  <c r="CF70" i="21"/>
  <c r="BH70" i="21"/>
  <c r="CG70" i="21"/>
  <c r="BS70" i="21"/>
  <c r="BT70" i="21"/>
  <c r="BU70" i="21"/>
  <c r="BV70" i="21"/>
  <c r="CD70" i="21"/>
  <c r="BB70" i="21"/>
  <c r="BJ70" i="21"/>
  <c r="BC70" i="21"/>
  <c r="BE70" i="21"/>
  <c r="BO70" i="21"/>
  <c r="BP70" i="21"/>
  <c r="BQ70" i="21"/>
  <c r="BR70" i="21"/>
  <c r="AY70" i="21"/>
  <c r="AX70" i="21"/>
  <c r="V70" i="21"/>
  <c r="I70" i="21"/>
  <c r="N70" i="21"/>
  <c r="O70" i="21"/>
  <c r="C70" i="21"/>
  <c r="D70" i="21"/>
  <c r="E70" i="21"/>
  <c r="H70" i="21"/>
  <c r="P70" i="21"/>
  <c r="F70" i="21"/>
  <c r="G70" i="21"/>
  <c r="W70" i="21"/>
  <c r="X70" i="21"/>
  <c r="Y70" i="21"/>
  <c r="Z70" i="21"/>
  <c r="AA70" i="21"/>
  <c r="AB70" i="21"/>
  <c r="AC70" i="21"/>
  <c r="AD70" i="21"/>
  <c r="AE70" i="21"/>
  <c r="AF70" i="21"/>
  <c r="AG70" i="21"/>
  <c r="AH70" i="21"/>
  <c r="AJ70" i="21"/>
  <c r="AK70" i="21"/>
  <c r="AL70" i="21"/>
  <c r="AM70" i="21"/>
  <c r="AN70" i="21"/>
  <c r="AO70" i="21"/>
  <c r="AP70" i="21"/>
  <c r="AQ70" i="21"/>
  <c r="AR70" i="21"/>
  <c r="AS70" i="21"/>
  <c r="AT70" i="21"/>
  <c r="AU70" i="21"/>
  <c r="AV70" i="21"/>
  <c r="AW70" i="21"/>
  <c r="S70" i="21"/>
  <c r="R70" i="21"/>
  <c r="T70" i="21"/>
  <c r="U70" i="21"/>
  <c r="Q70" i="21"/>
  <c r="B71" i="21"/>
  <c r="CW125" i="16" l="1"/>
  <c r="CT125" i="16"/>
  <c r="CU125" i="16"/>
  <c r="B126" i="16"/>
  <c r="CV125" i="16"/>
  <c r="CX125" i="16"/>
  <c r="CY125" i="16"/>
  <c r="CZ125" i="16"/>
  <c r="DA125" i="16"/>
  <c r="DB125" i="16"/>
  <c r="CJ125" i="16"/>
  <c r="DC125" i="16"/>
  <c r="CK125" i="16"/>
  <c r="DD125" i="16"/>
  <c r="CL125" i="16"/>
  <c r="DE125" i="16"/>
  <c r="CM125" i="16"/>
  <c r="DF125" i="16"/>
  <c r="CO125" i="16"/>
  <c r="DH125" i="16"/>
  <c r="BX125" i="16"/>
  <c r="L125" i="16"/>
  <c r="CN125" i="16"/>
  <c r="CP125" i="16"/>
  <c r="CQ125" i="16"/>
  <c r="CR125" i="16"/>
  <c r="DG125" i="16"/>
  <c r="CS125" i="16"/>
  <c r="B137" i="20"/>
  <c r="CX71" i="21"/>
  <c r="CY71" i="21"/>
  <c r="CZ71" i="21"/>
  <c r="DA71" i="21"/>
  <c r="CO71" i="21"/>
  <c r="CP71" i="21"/>
  <c r="CQ71" i="21"/>
  <c r="CS71" i="21"/>
  <c r="CW71" i="21"/>
  <c r="CK71" i="21"/>
  <c r="CL71" i="21"/>
  <c r="CR71" i="21"/>
  <c r="CU71" i="21"/>
  <c r="CM71" i="21"/>
  <c r="CN71" i="21"/>
  <c r="CT71" i="21"/>
  <c r="CV71" i="21"/>
  <c r="AI71" i="21"/>
  <c r="CJ71" i="21"/>
  <c r="CI71" i="21"/>
  <c r="BF71" i="21"/>
  <c r="BT71" i="21"/>
  <c r="BH71" i="21"/>
  <c r="BV71" i="21"/>
  <c r="BI71" i="21"/>
  <c r="BW71" i="21"/>
  <c r="BJ71" i="21"/>
  <c r="BX71" i="21"/>
  <c r="BK71" i="21"/>
  <c r="BZ71" i="21"/>
  <c r="BP71" i="21"/>
  <c r="BR71" i="21"/>
  <c r="BS71" i="21"/>
  <c r="BU71" i="21"/>
  <c r="BQ71" i="21"/>
  <c r="CA71" i="21"/>
  <c r="CB71" i="21"/>
  <c r="CC71" i="21"/>
  <c r="CD71" i="21"/>
  <c r="BC71" i="21"/>
  <c r="CF71" i="21"/>
  <c r="BG71" i="21"/>
  <c r="BO71" i="21"/>
  <c r="CE71" i="21"/>
  <c r="CG71" i="21"/>
  <c r="BE71" i="21"/>
  <c r="BL71" i="21"/>
  <c r="V71" i="21"/>
  <c r="BB71" i="21"/>
  <c r="BD71" i="21"/>
  <c r="BM71" i="21"/>
  <c r="BN71" i="21"/>
  <c r="AX71" i="21"/>
  <c r="C71" i="21"/>
  <c r="E71" i="21"/>
  <c r="O71" i="21"/>
  <c r="AY71" i="21"/>
  <c r="N71" i="21"/>
  <c r="H71" i="21"/>
  <c r="D71" i="21"/>
  <c r="I71" i="21"/>
  <c r="F71" i="21"/>
  <c r="G71" i="21"/>
  <c r="P71" i="21"/>
  <c r="W71" i="21"/>
  <c r="X71" i="21"/>
  <c r="Y71" i="21"/>
  <c r="Z71" i="21"/>
  <c r="AA71" i="21"/>
  <c r="AB71" i="21"/>
  <c r="AC71" i="21"/>
  <c r="AD71" i="21"/>
  <c r="AE71" i="21"/>
  <c r="AF71" i="21"/>
  <c r="AG71" i="21"/>
  <c r="AH71" i="21"/>
  <c r="AJ71" i="21"/>
  <c r="AK71" i="21"/>
  <c r="AL71" i="21"/>
  <c r="AM71" i="21"/>
  <c r="AN71" i="21"/>
  <c r="AO71" i="21"/>
  <c r="AP71" i="21"/>
  <c r="AQ71" i="21"/>
  <c r="AR71" i="21"/>
  <c r="AS71" i="21"/>
  <c r="AT71" i="21"/>
  <c r="AU71" i="21"/>
  <c r="AV71" i="21"/>
  <c r="AW71" i="21"/>
  <c r="T71" i="21"/>
  <c r="U71" i="21"/>
  <c r="R71" i="21"/>
  <c r="Q71" i="21"/>
  <c r="S71" i="21"/>
  <c r="B72" i="21"/>
  <c r="CW126" i="16" l="1"/>
  <c r="CN126" i="16"/>
  <c r="DC126" i="16"/>
  <c r="CO126" i="16"/>
  <c r="DD126" i="16"/>
  <c r="CP126" i="16"/>
  <c r="DE126" i="16"/>
  <c r="CQ126" i="16"/>
  <c r="DF126" i="16"/>
  <c r="CR126" i="16"/>
  <c r="CS126" i="16"/>
  <c r="L126" i="16"/>
  <c r="CT126" i="16"/>
  <c r="BX126" i="16"/>
  <c r="CU126" i="16"/>
  <c r="CV126" i="16"/>
  <c r="CX126" i="16"/>
  <c r="CY126" i="16"/>
  <c r="CZ126" i="16"/>
  <c r="DB126" i="16"/>
  <c r="CJ126" i="16"/>
  <c r="CK126" i="16"/>
  <c r="CL126" i="16"/>
  <c r="CM126" i="16"/>
  <c r="DA126" i="16"/>
  <c r="DG126" i="16"/>
  <c r="DH126" i="16"/>
  <c r="B127" i="16"/>
  <c r="B138" i="20"/>
  <c r="CY72" i="21"/>
  <c r="CZ72" i="21"/>
  <c r="CX72" i="21"/>
  <c r="DA72" i="21"/>
  <c r="CP72" i="21"/>
  <c r="CQ72" i="21"/>
  <c r="CR72" i="21"/>
  <c r="CT72" i="21"/>
  <c r="CM72" i="21"/>
  <c r="CN72" i="21"/>
  <c r="CS72" i="21"/>
  <c r="CU72" i="21"/>
  <c r="CV72" i="21"/>
  <c r="CL72" i="21"/>
  <c r="CO72" i="21"/>
  <c r="CK72" i="21"/>
  <c r="CW72" i="21"/>
  <c r="AI72" i="21"/>
  <c r="CI72" i="21"/>
  <c r="CJ72" i="21"/>
  <c r="BC72" i="21"/>
  <c r="BQ72" i="21"/>
  <c r="CF72" i="21"/>
  <c r="BE72" i="21"/>
  <c r="BS72" i="21"/>
  <c r="BF72" i="21"/>
  <c r="BT72" i="21"/>
  <c r="BG72" i="21"/>
  <c r="BU72" i="21"/>
  <c r="BH72" i="21"/>
  <c r="BV72" i="21"/>
  <c r="BI72" i="21"/>
  <c r="CC72" i="21"/>
  <c r="BK72" i="21"/>
  <c r="CE72" i="21"/>
  <c r="BL72" i="21"/>
  <c r="CG72" i="21"/>
  <c r="BM72" i="21"/>
  <c r="BR72" i="21"/>
  <c r="BW72" i="21"/>
  <c r="BX72" i="21"/>
  <c r="BZ72" i="21"/>
  <c r="CA72" i="21"/>
  <c r="CD72" i="21"/>
  <c r="BD72" i="21"/>
  <c r="BB72" i="21"/>
  <c r="BJ72" i="21"/>
  <c r="BN72" i="21"/>
  <c r="BO72" i="21"/>
  <c r="CB72" i="21"/>
  <c r="O72" i="21"/>
  <c r="BP72" i="21"/>
  <c r="I72" i="21"/>
  <c r="AY72" i="21"/>
  <c r="E72" i="21"/>
  <c r="F72" i="21"/>
  <c r="G72" i="21"/>
  <c r="AX72" i="21"/>
  <c r="H72" i="21"/>
  <c r="V72" i="21"/>
  <c r="C72" i="21"/>
  <c r="D72" i="21"/>
  <c r="N72" i="21"/>
  <c r="P72" i="21"/>
  <c r="W72" i="21"/>
  <c r="X72" i="21"/>
  <c r="Y72" i="21"/>
  <c r="Z72" i="21"/>
  <c r="AA72" i="21"/>
  <c r="AB72" i="21"/>
  <c r="AC72" i="21"/>
  <c r="AD72" i="21"/>
  <c r="AE72" i="21"/>
  <c r="AF72" i="21"/>
  <c r="AG72" i="21"/>
  <c r="AH72" i="21"/>
  <c r="AJ72" i="21"/>
  <c r="AK72" i="21"/>
  <c r="AL72" i="21"/>
  <c r="AM72" i="21"/>
  <c r="AN72" i="21"/>
  <c r="AO72" i="21"/>
  <c r="AP72" i="21"/>
  <c r="AQ72" i="21"/>
  <c r="AR72" i="21"/>
  <c r="AS72" i="21"/>
  <c r="AT72" i="21"/>
  <c r="AU72" i="21"/>
  <c r="AV72" i="21"/>
  <c r="AW72" i="21"/>
  <c r="S72" i="21"/>
  <c r="U72" i="21"/>
  <c r="Q72" i="21"/>
  <c r="R72" i="21"/>
  <c r="T72" i="21"/>
  <c r="B73" i="21"/>
  <c r="CW127" i="16" l="1"/>
  <c r="CV127" i="16"/>
  <c r="CX127" i="16"/>
  <c r="L127" i="16"/>
  <c r="CJ127" i="16"/>
  <c r="CY127" i="16"/>
  <c r="CK127" i="16"/>
  <c r="CZ127" i="16"/>
  <c r="CL127" i="16"/>
  <c r="DE127" i="16"/>
  <c r="CM127" i="16"/>
  <c r="DF127" i="16"/>
  <c r="CN127" i="16"/>
  <c r="DG127" i="16"/>
  <c r="CO127" i="16"/>
  <c r="DH127" i="16"/>
  <c r="CP127" i="16"/>
  <c r="BX127" i="16"/>
  <c r="CQ127" i="16"/>
  <c r="B128" i="16"/>
  <c r="CR127" i="16"/>
  <c r="CS127" i="16"/>
  <c r="CU127" i="16"/>
  <c r="CT127" i="16"/>
  <c r="DA127" i="16"/>
  <c r="DB127" i="16"/>
  <c r="DC127" i="16"/>
  <c r="DD127" i="16"/>
  <c r="B139" i="20"/>
  <c r="CZ73" i="21"/>
  <c r="DA73" i="21"/>
  <c r="CX73" i="21"/>
  <c r="CY73" i="21"/>
  <c r="CQ73" i="21"/>
  <c r="CR73" i="21"/>
  <c r="CS73" i="21"/>
  <c r="CU73" i="21"/>
  <c r="CK73" i="21"/>
  <c r="CW73" i="21"/>
  <c r="CV73" i="21"/>
  <c r="CP73" i="21"/>
  <c r="CL73" i="21"/>
  <c r="CM73" i="21"/>
  <c r="CO73" i="21"/>
  <c r="CT73" i="21"/>
  <c r="CN73" i="21"/>
  <c r="AI73" i="21"/>
  <c r="CJ73" i="21"/>
  <c r="CI73" i="21"/>
  <c r="BN73" i="21"/>
  <c r="BB73" i="21"/>
  <c r="BP73" i="21"/>
  <c r="CE73" i="21"/>
  <c r="BC73" i="21"/>
  <c r="BQ73" i="21"/>
  <c r="CF73" i="21"/>
  <c r="BD73" i="21"/>
  <c r="BR73" i="21"/>
  <c r="CG73" i="21"/>
  <c r="BE73" i="21"/>
  <c r="BS73" i="21"/>
  <c r="BU73" i="21"/>
  <c r="BW73" i="21"/>
  <c r="BX73" i="21"/>
  <c r="BF73" i="21"/>
  <c r="BZ73" i="21"/>
  <c r="BO73" i="21"/>
  <c r="BT73" i="21"/>
  <c r="BV73" i="21"/>
  <c r="CA73" i="21"/>
  <c r="CB73" i="21"/>
  <c r="CD73" i="21"/>
  <c r="BI73" i="21"/>
  <c r="BM73" i="21"/>
  <c r="CC73" i="21"/>
  <c r="BH73" i="21"/>
  <c r="BG73" i="21"/>
  <c r="BJ73" i="21"/>
  <c r="BK73" i="21"/>
  <c r="BL73" i="21"/>
  <c r="N73" i="21"/>
  <c r="C73" i="21"/>
  <c r="E73" i="21"/>
  <c r="AY73" i="21"/>
  <c r="G73" i="21"/>
  <c r="AX73" i="21"/>
  <c r="V73" i="21"/>
  <c r="D73" i="21"/>
  <c r="F73" i="21"/>
  <c r="O73" i="21"/>
  <c r="P73" i="21"/>
  <c r="H73" i="21"/>
  <c r="I73" i="21"/>
  <c r="W73" i="21"/>
  <c r="X73" i="21"/>
  <c r="Y73" i="21"/>
  <c r="Z73" i="21"/>
  <c r="AA73" i="21"/>
  <c r="AB73" i="21"/>
  <c r="AC73" i="21"/>
  <c r="AD73" i="21"/>
  <c r="AE73" i="21"/>
  <c r="AF73" i="21"/>
  <c r="AG73" i="21"/>
  <c r="AH73" i="21"/>
  <c r="AJ73" i="21"/>
  <c r="AK73" i="21"/>
  <c r="AL73" i="21"/>
  <c r="AM73" i="21"/>
  <c r="AN73" i="21"/>
  <c r="AO73" i="21"/>
  <c r="AP73" i="21"/>
  <c r="AQ73" i="21"/>
  <c r="AR73" i="21"/>
  <c r="AS73" i="21"/>
  <c r="AT73" i="21"/>
  <c r="AU73" i="21"/>
  <c r="AV73" i="21"/>
  <c r="AW73" i="21"/>
  <c r="U73" i="21"/>
  <c r="R73" i="21"/>
  <c r="T73" i="21"/>
  <c r="Q73" i="21"/>
  <c r="S73" i="21"/>
  <c r="B74" i="21"/>
  <c r="CW128" i="16" l="1"/>
  <c r="CQ128" i="16"/>
  <c r="DF128" i="16"/>
  <c r="CV128" i="16"/>
  <c r="CX128" i="16"/>
  <c r="CY128" i="16"/>
  <c r="CJ128" i="16"/>
  <c r="CZ128" i="16"/>
  <c r="CK128" i="16"/>
  <c r="DA128" i="16"/>
  <c r="CL128" i="16"/>
  <c r="DB128" i="16"/>
  <c r="CM128" i="16"/>
  <c r="DC128" i="16"/>
  <c r="BX128" i="16"/>
  <c r="CN128" i="16"/>
  <c r="DD128" i="16"/>
  <c r="CP128" i="16"/>
  <c r="DG128" i="16"/>
  <c r="CO128" i="16"/>
  <c r="CR128" i="16"/>
  <c r="CS128" i="16"/>
  <c r="CU128" i="16"/>
  <c r="L128" i="16"/>
  <c r="DH128" i="16"/>
  <c r="CT128" i="16"/>
  <c r="DE128" i="16"/>
  <c r="B129" i="16"/>
  <c r="B140" i="20"/>
  <c r="CX74" i="21"/>
  <c r="CY74" i="21"/>
  <c r="CZ74" i="21"/>
  <c r="DA74" i="21"/>
  <c r="CR74" i="21"/>
  <c r="CS74" i="21"/>
  <c r="CT74" i="21"/>
  <c r="CV74" i="21"/>
  <c r="CL74" i="21"/>
  <c r="CK74" i="21"/>
  <c r="CN74" i="21"/>
  <c r="CO74" i="21"/>
  <c r="CP74" i="21"/>
  <c r="CQ74" i="21"/>
  <c r="CW74" i="21"/>
  <c r="CM74" i="21"/>
  <c r="CU74" i="21"/>
  <c r="AI74" i="21"/>
  <c r="CI74" i="21"/>
  <c r="CJ74" i="21"/>
  <c r="BM74" i="21"/>
  <c r="BB74" i="21"/>
  <c r="BP74" i="21"/>
  <c r="BH74" i="21"/>
  <c r="BX74" i="21"/>
  <c r="BJ74" i="21"/>
  <c r="CA74" i="21"/>
  <c r="BK74" i="21"/>
  <c r="CB74" i="21"/>
  <c r="BL74" i="21"/>
  <c r="CC74" i="21"/>
  <c r="BO74" i="21"/>
  <c r="BQ74" i="21"/>
  <c r="BR74" i="21"/>
  <c r="BS74" i="21"/>
  <c r="BT74" i="21"/>
  <c r="BV74" i="21"/>
  <c r="BE74" i="21"/>
  <c r="CD74" i="21"/>
  <c r="BC74" i="21"/>
  <c r="BD74" i="21"/>
  <c r="BF74" i="21"/>
  <c r="BG74" i="21"/>
  <c r="BI74" i="21"/>
  <c r="BZ74" i="21"/>
  <c r="BN74" i="21"/>
  <c r="CG74" i="21"/>
  <c r="AY74" i="21"/>
  <c r="AX74" i="21"/>
  <c r="CE74" i="21"/>
  <c r="N74" i="21"/>
  <c r="I74" i="21"/>
  <c r="O74" i="21"/>
  <c r="BU74" i="21"/>
  <c r="BW74" i="21"/>
  <c r="CF74" i="21"/>
  <c r="H74" i="21"/>
  <c r="D74" i="21"/>
  <c r="G74" i="21"/>
  <c r="F74" i="21"/>
  <c r="V74" i="21"/>
  <c r="C74" i="21"/>
  <c r="P74" i="21"/>
  <c r="E74" i="21"/>
  <c r="W74" i="21"/>
  <c r="X74" i="21"/>
  <c r="Y74" i="21"/>
  <c r="Z74" i="21"/>
  <c r="AA74" i="21"/>
  <c r="AB74" i="21"/>
  <c r="AC74" i="21"/>
  <c r="AD74" i="21"/>
  <c r="AE74" i="21"/>
  <c r="AF74" i="21"/>
  <c r="AG74" i="21"/>
  <c r="AH74" i="21"/>
  <c r="AJ74" i="21"/>
  <c r="AK74" i="21"/>
  <c r="AL74" i="21"/>
  <c r="AM74" i="21"/>
  <c r="AN74" i="21"/>
  <c r="AO74" i="21"/>
  <c r="AP74" i="21"/>
  <c r="AQ74" i="21"/>
  <c r="AR74" i="21"/>
  <c r="AS74" i="21"/>
  <c r="AT74" i="21"/>
  <c r="AU74" i="21"/>
  <c r="AV74" i="21"/>
  <c r="AW74" i="21"/>
  <c r="R74" i="21"/>
  <c r="U74" i="21"/>
  <c r="T74" i="21"/>
  <c r="S74" i="21"/>
  <c r="Q74" i="21"/>
  <c r="B75" i="21"/>
  <c r="CW129" i="16" l="1"/>
  <c r="CK129" i="16"/>
  <c r="CZ129" i="16"/>
  <c r="CX129" i="16"/>
  <c r="CY129" i="16"/>
  <c r="CJ129" i="16"/>
  <c r="DA129" i="16"/>
  <c r="CL129" i="16"/>
  <c r="DB129" i="16"/>
  <c r="CM129" i="16"/>
  <c r="DC129" i="16"/>
  <c r="BX129" i="16"/>
  <c r="CN129" i="16"/>
  <c r="DD129" i="16"/>
  <c r="CO129" i="16"/>
  <c r="DE129" i="16"/>
  <c r="L129" i="16"/>
  <c r="CP129" i="16"/>
  <c r="DF129" i="16"/>
  <c r="CR129" i="16"/>
  <c r="CU129" i="16"/>
  <c r="CV129" i="16"/>
  <c r="DG129" i="16"/>
  <c r="DH129" i="16"/>
  <c r="B130" i="16"/>
  <c r="CT129" i="16"/>
  <c r="CQ129" i="16"/>
  <c r="CS129" i="16"/>
  <c r="B141" i="20"/>
  <c r="CZ75" i="21"/>
  <c r="CX75" i="21"/>
  <c r="CY75" i="21"/>
  <c r="DA75" i="21"/>
  <c r="CS75" i="21"/>
  <c r="CT75" i="21"/>
  <c r="CU75" i="21"/>
  <c r="CW75" i="21"/>
  <c r="CM75" i="21"/>
  <c r="CQ75" i="21"/>
  <c r="CR75" i="21"/>
  <c r="CP75" i="21"/>
  <c r="CN75" i="21"/>
  <c r="CV75" i="21"/>
  <c r="CK75" i="21"/>
  <c r="CL75" i="21"/>
  <c r="CO75" i="21"/>
  <c r="AI75" i="21"/>
  <c r="CI75" i="21"/>
  <c r="CJ75" i="21"/>
  <c r="BG75" i="21"/>
  <c r="BU75" i="21"/>
  <c r="BI75" i="21"/>
  <c r="BW75" i="21"/>
  <c r="BJ75" i="21"/>
  <c r="BX75" i="21"/>
  <c r="BK75" i="21"/>
  <c r="BZ75" i="21"/>
  <c r="BC75" i="21"/>
  <c r="BV75" i="21"/>
  <c r="BD75" i="21"/>
  <c r="CA75" i="21"/>
  <c r="BE75" i="21"/>
  <c r="CB75" i="21"/>
  <c r="BF75" i="21"/>
  <c r="CC75" i="21"/>
  <c r="BH75" i="21"/>
  <c r="CD75" i="21"/>
  <c r="BM75" i="21"/>
  <c r="CF75" i="21"/>
  <c r="BP75" i="21"/>
  <c r="BB75" i="21"/>
  <c r="BL75" i="21"/>
  <c r="BN75" i="21"/>
  <c r="BO75" i="21"/>
  <c r="BQ75" i="21"/>
  <c r="BR75" i="21"/>
  <c r="BS75" i="21"/>
  <c r="AY75" i="21"/>
  <c r="AX75" i="21"/>
  <c r="V75" i="21"/>
  <c r="C75" i="21"/>
  <c r="N75" i="21"/>
  <c r="E75" i="21"/>
  <c r="O75" i="21"/>
  <c r="BT75" i="21"/>
  <c r="P75" i="21"/>
  <c r="D75" i="21"/>
  <c r="CE75" i="21"/>
  <c r="F75" i="21"/>
  <c r="G75" i="21"/>
  <c r="H75" i="21"/>
  <c r="I75" i="21"/>
  <c r="CG75" i="21"/>
  <c r="W75" i="21"/>
  <c r="X75" i="21"/>
  <c r="Y75" i="21"/>
  <c r="Z75" i="21"/>
  <c r="AA75" i="21"/>
  <c r="AB75" i="21"/>
  <c r="AC75" i="21"/>
  <c r="AD75" i="21"/>
  <c r="AE75" i="21"/>
  <c r="AF75" i="21"/>
  <c r="AG75" i="21"/>
  <c r="AH75" i="21"/>
  <c r="AJ75" i="21"/>
  <c r="AK75" i="21"/>
  <c r="AL75" i="21"/>
  <c r="AM75" i="21"/>
  <c r="AN75" i="21"/>
  <c r="AO75" i="21"/>
  <c r="AP75" i="21"/>
  <c r="AQ75" i="21"/>
  <c r="AR75" i="21"/>
  <c r="AS75" i="21"/>
  <c r="AT75" i="21"/>
  <c r="AU75" i="21"/>
  <c r="AV75" i="21"/>
  <c r="AW75" i="21"/>
  <c r="U75" i="21"/>
  <c r="R75" i="21"/>
  <c r="T75" i="21"/>
  <c r="S75" i="21"/>
  <c r="Q75" i="21"/>
  <c r="B76" i="21"/>
  <c r="CW130" i="16" l="1"/>
  <c r="CS130" i="16"/>
  <c r="DH130" i="16"/>
  <c r="CJ130" i="16"/>
  <c r="CZ130" i="16"/>
  <c r="CK130" i="16"/>
  <c r="DA130" i="16"/>
  <c r="CL130" i="16"/>
  <c r="DB130" i="16"/>
  <c r="CM130" i="16"/>
  <c r="DC130" i="16"/>
  <c r="BX130" i="16"/>
  <c r="CN130" i="16"/>
  <c r="DD130" i="16"/>
  <c r="L130" i="16"/>
  <c r="CO130" i="16"/>
  <c r="DE130" i="16"/>
  <c r="CP130" i="16"/>
  <c r="DF130" i="16"/>
  <c r="CQ130" i="16"/>
  <c r="DG130" i="16"/>
  <c r="CX130" i="16"/>
  <c r="CY130" i="16"/>
  <c r="B131" i="16"/>
  <c r="CR130" i="16"/>
  <c r="CV130" i="16"/>
  <c r="CT130" i="16"/>
  <c r="CU130" i="16"/>
  <c r="B142" i="20"/>
  <c r="CX76" i="21"/>
  <c r="CZ76" i="21"/>
  <c r="CY76" i="21"/>
  <c r="DA76" i="21"/>
  <c r="CT76" i="21"/>
  <c r="CU76" i="21"/>
  <c r="CV76" i="21"/>
  <c r="CN76" i="21"/>
  <c r="CK76" i="21"/>
  <c r="CL76" i="21"/>
  <c r="CM76" i="21"/>
  <c r="CR76" i="21"/>
  <c r="CO76" i="21"/>
  <c r="CQ76" i="21"/>
  <c r="CS76" i="21"/>
  <c r="CW76" i="21"/>
  <c r="CP76" i="21"/>
  <c r="AI76" i="21"/>
  <c r="CI76" i="21"/>
  <c r="CJ76" i="21"/>
  <c r="BD76" i="21"/>
  <c r="BR76" i="21"/>
  <c r="CG76" i="21"/>
  <c r="BF76" i="21"/>
  <c r="BT76" i="21"/>
  <c r="BG76" i="21"/>
  <c r="BU76" i="21"/>
  <c r="BH76" i="21"/>
  <c r="BV76" i="21"/>
  <c r="BL76" i="21"/>
  <c r="CE76" i="21"/>
  <c r="BM76" i="21"/>
  <c r="CF76" i="21"/>
  <c r="BN76" i="21"/>
  <c r="BO76" i="21"/>
  <c r="BP76" i="21"/>
  <c r="BS76" i="21"/>
  <c r="BC76" i="21"/>
  <c r="BZ76" i="21"/>
  <c r="BK76" i="21"/>
  <c r="BQ76" i="21"/>
  <c r="BW76" i="21"/>
  <c r="BX76" i="21"/>
  <c r="CA76" i="21"/>
  <c r="CB76" i="21"/>
  <c r="CC76" i="21"/>
  <c r="BB76" i="21"/>
  <c r="BE76" i="21"/>
  <c r="BI76" i="21"/>
  <c r="BJ76" i="21"/>
  <c r="CD76" i="21"/>
  <c r="I76" i="21"/>
  <c r="AY76" i="21"/>
  <c r="AX76" i="21"/>
  <c r="V76" i="21"/>
  <c r="O76" i="21"/>
  <c r="P76" i="21"/>
  <c r="C76" i="21"/>
  <c r="G76" i="21"/>
  <c r="D76" i="21"/>
  <c r="F76" i="21"/>
  <c r="N76" i="21"/>
  <c r="E76" i="21"/>
  <c r="H76" i="21"/>
  <c r="W76" i="21"/>
  <c r="X76" i="21"/>
  <c r="Y76" i="21"/>
  <c r="Z76" i="21"/>
  <c r="AA76" i="21"/>
  <c r="AB76" i="21"/>
  <c r="AC76" i="21"/>
  <c r="AD76" i="21"/>
  <c r="AE76" i="21"/>
  <c r="AF76" i="21"/>
  <c r="AG76" i="21"/>
  <c r="AH76" i="21"/>
  <c r="AJ76" i="21"/>
  <c r="AK76" i="21"/>
  <c r="AL76" i="21"/>
  <c r="AM76" i="21"/>
  <c r="AN76" i="21"/>
  <c r="AO76" i="21"/>
  <c r="AP76" i="21"/>
  <c r="AQ76" i="21"/>
  <c r="AR76" i="21"/>
  <c r="AS76" i="21"/>
  <c r="AT76" i="21"/>
  <c r="AU76" i="21"/>
  <c r="AV76" i="21"/>
  <c r="AW76" i="21"/>
  <c r="Q76" i="21"/>
  <c r="U76" i="21"/>
  <c r="S76" i="21"/>
  <c r="R76" i="21"/>
  <c r="T76" i="21"/>
  <c r="B77" i="21"/>
  <c r="CW131" i="16" l="1"/>
  <c r="BX131" i="16"/>
  <c r="CK131" i="16"/>
  <c r="CZ131" i="16"/>
  <c r="CL131" i="16"/>
  <c r="DA131" i="16"/>
  <c r="CM131" i="16"/>
  <c r="DB131" i="16"/>
  <c r="CN131" i="16"/>
  <c r="DC131" i="16"/>
  <c r="L131" i="16"/>
  <c r="CO131" i="16"/>
  <c r="DD131" i="16"/>
  <c r="CP131" i="16"/>
  <c r="DE131" i="16"/>
  <c r="CQ131" i="16"/>
  <c r="DF131" i="16"/>
  <c r="CR131" i="16"/>
  <c r="DG131" i="16"/>
  <c r="CX131" i="16"/>
  <c r="CY131" i="16"/>
  <c r="DH131" i="16"/>
  <c r="B132" i="16"/>
  <c r="CS131" i="16"/>
  <c r="CV131" i="16"/>
  <c r="CU131" i="16"/>
  <c r="CJ131" i="16"/>
  <c r="CT131" i="16"/>
  <c r="B143" i="20"/>
  <c r="CX77" i="21"/>
  <c r="CY77" i="21"/>
  <c r="CZ77" i="21"/>
  <c r="DA77" i="21"/>
  <c r="CU77" i="21"/>
  <c r="CV77" i="21"/>
  <c r="CW77" i="21"/>
  <c r="CK77" i="21"/>
  <c r="CO77" i="21"/>
  <c r="CN77" i="21"/>
  <c r="CP77" i="21"/>
  <c r="CR77" i="21"/>
  <c r="CS77" i="21"/>
  <c r="CT77" i="21"/>
  <c r="CM77" i="21"/>
  <c r="CL77" i="21"/>
  <c r="CQ77" i="21"/>
  <c r="AI77" i="21"/>
  <c r="CJ77" i="21"/>
  <c r="CI77" i="21"/>
  <c r="BO77" i="21"/>
  <c r="CD77" i="21"/>
  <c r="BC77" i="21"/>
  <c r="BQ77" i="21"/>
  <c r="CF77" i="21"/>
  <c r="BD77" i="21"/>
  <c r="BR77" i="21"/>
  <c r="CG77" i="21"/>
  <c r="BE77" i="21"/>
  <c r="BS77" i="21"/>
  <c r="BU77" i="21"/>
  <c r="BV77" i="21"/>
  <c r="BB77" i="21"/>
  <c r="BW77" i="21"/>
  <c r="BF77" i="21"/>
  <c r="BX77" i="21"/>
  <c r="BG77" i="21"/>
  <c r="BZ77" i="21"/>
  <c r="BI77" i="21"/>
  <c r="CB77" i="21"/>
  <c r="BL77" i="21"/>
  <c r="BT77" i="21"/>
  <c r="CA77" i="21"/>
  <c r="CC77" i="21"/>
  <c r="CE77" i="21"/>
  <c r="BK77" i="21"/>
  <c r="BH77" i="21"/>
  <c r="BJ77" i="21"/>
  <c r="BM77" i="21"/>
  <c r="BN77" i="21"/>
  <c r="N77" i="21"/>
  <c r="BP77" i="21"/>
  <c r="P77" i="21"/>
  <c r="AY77" i="21"/>
  <c r="AX77" i="21"/>
  <c r="C77" i="21"/>
  <c r="V77" i="21"/>
  <c r="E77" i="21"/>
  <c r="G77" i="21"/>
  <c r="H77" i="21"/>
  <c r="O77" i="21"/>
  <c r="I77" i="21"/>
  <c r="D77" i="21"/>
  <c r="F77" i="21"/>
  <c r="W77" i="21"/>
  <c r="X77" i="21"/>
  <c r="Y77" i="21"/>
  <c r="Z77" i="21"/>
  <c r="AA77" i="21"/>
  <c r="AB77" i="21"/>
  <c r="AC77" i="21"/>
  <c r="AD77" i="21"/>
  <c r="AE77" i="21"/>
  <c r="AF77" i="21"/>
  <c r="AG77" i="21"/>
  <c r="AH77" i="21"/>
  <c r="AJ77" i="21"/>
  <c r="AK77" i="21"/>
  <c r="AL77" i="21"/>
  <c r="AM77" i="21"/>
  <c r="AN77" i="21"/>
  <c r="AO77" i="21"/>
  <c r="AP77" i="21"/>
  <c r="AQ77" i="21"/>
  <c r="AR77" i="21"/>
  <c r="AS77" i="21"/>
  <c r="AT77" i="21"/>
  <c r="AU77" i="21"/>
  <c r="AV77" i="21"/>
  <c r="AW77" i="21"/>
  <c r="U77" i="21"/>
  <c r="Q77" i="21"/>
  <c r="R77" i="21"/>
  <c r="T77" i="21"/>
  <c r="S77" i="21"/>
  <c r="B78" i="21"/>
  <c r="CW132" i="16" l="1"/>
  <c r="CS132" i="16"/>
  <c r="DH132" i="16"/>
  <c r="CT132" i="16"/>
  <c r="CU132" i="16"/>
  <c r="B133" i="16"/>
  <c r="CV132" i="16"/>
  <c r="CX132" i="16"/>
  <c r="L132" i="16"/>
  <c r="CJ132" i="16"/>
  <c r="CY132" i="16"/>
  <c r="CK132" i="16"/>
  <c r="CZ132" i="16"/>
  <c r="CL132" i="16"/>
  <c r="DA132" i="16"/>
  <c r="CQ132" i="16"/>
  <c r="CR132" i="16"/>
  <c r="DB132" i="16"/>
  <c r="DC132" i="16"/>
  <c r="DE132" i="16"/>
  <c r="DF132" i="16"/>
  <c r="CM132" i="16"/>
  <c r="CP132" i="16"/>
  <c r="CO132" i="16"/>
  <c r="DD132" i="16"/>
  <c r="DG132" i="16"/>
  <c r="BX132" i="16"/>
  <c r="CN132" i="16"/>
  <c r="B144" i="20"/>
  <c r="CX78" i="21"/>
  <c r="CY78" i="21"/>
  <c r="CZ78" i="21"/>
  <c r="DA78" i="21"/>
  <c r="CV78" i="21"/>
  <c r="CW78" i="21"/>
  <c r="CL78" i="21"/>
  <c r="CP78" i="21"/>
  <c r="CU78" i="21"/>
  <c r="CT78" i="21"/>
  <c r="CK78" i="21"/>
  <c r="CO78" i="21"/>
  <c r="CR78" i="21"/>
  <c r="CS78" i="21"/>
  <c r="CN78" i="21"/>
  <c r="CM78" i="21"/>
  <c r="CQ78" i="21"/>
  <c r="AI78" i="21"/>
  <c r="CJ78" i="21"/>
  <c r="CI78" i="21"/>
  <c r="BL78" i="21"/>
  <c r="CA78" i="21"/>
  <c r="BN78" i="21"/>
  <c r="CC78" i="21"/>
  <c r="BO78" i="21"/>
  <c r="CD78" i="21"/>
  <c r="BB78" i="21"/>
  <c r="BP78" i="21"/>
  <c r="CE78" i="21"/>
  <c r="BH78" i="21"/>
  <c r="CB78" i="21"/>
  <c r="BI78" i="21"/>
  <c r="CF78" i="21"/>
  <c r="BJ78" i="21"/>
  <c r="CG78" i="21"/>
  <c r="BK78" i="21"/>
  <c r="BM78" i="21"/>
  <c r="BR78" i="21"/>
  <c r="BC78" i="21"/>
  <c r="BU78" i="21"/>
  <c r="BZ78" i="21"/>
  <c r="BD78" i="21"/>
  <c r="BE78" i="21"/>
  <c r="BF78" i="21"/>
  <c r="BT78" i="21"/>
  <c r="BX78" i="21"/>
  <c r="BQ78" i="21"/>
  <c r="BG78" i="21"/>
  <c r="BS78" i="21"/>
  <c r="BV78" i="21"/>
  <c r="BW78" i="21"/>
  <c r="I78" i="21"/>
  <c r="N78" i="21"/>
  <c r="C78" i="21"/>
  <c r="O78" i="21"/>
  <c r="D78" i="21"/>
  <c r="E78" i="21"/>
  <c r="F78" i="21"/>
  <c r="P78" i="21"/>
  <c r="AY78" i="21"/>
  <c r="AX78" i="21"/>
  <c r="G78" i="21"/>
  <c r="H78" i="21"/>
  <c r="V78" i="21"/>
  <c r="W78" i="21"/>
  <c r="X78" i="21"/>
  <c r="Y78" i="21"/>
  <c r="Z78" i="21"/>
  <c r="AA78" i="21"/>
  <c r="AB78" i="21"/>
  <c r="AC78" i="21"/>
  <c r="AD78" i="21"/>
  <c r="AE78" i="21"/>
  <c r="AF78" i="21"/>
  <c r="AG78" i="21"/>
  <c r="AH78" i="21"/>
  <c r="AJ78" i="21"/>
  <c r="AK78" i="21"/>
  <c r="AL78" i="21"/>
  <c r="AM78" i="21"/>
  <c r="AN78" i="21"/>
  <c r="AO78" i="21"/>
  <c r="AP78" i="21"/>
  <c r="AQ78" i="21"/>
  <c r="AR78" i="21"/>
  <c r="AS78" i="21"/>
  <c r="AT78" i="21"/>
  <c r="AU78" i="21"/>
  <c r="AV78" i="21"/>
  <c r="AW78" i="21"/>
  <c r="U78" i="21"/>
  <c r="R78" i="21"/>
  <c r="T78" i="21"/>
  <c r="S78" i="21"/>
  <c r="Q78" i="21"/>
  <c r="B79" i="21"/>
  <c r="CW133" i="16" l="1"/>
  <c r="BX133" i="16"/>
  <c r="CM133" i="16"/>
  <c r="DB133" i="16"/>
  <c r="CN133" i="16"/>
  <c r="DC133" i="16"/>
  <c r="CO133" i="16"/>
  <c r="DD133" i="16"/>
  <c r="CP133" i="16"/>
  <c r="DE133" i="16"/>
  <c r="CQ133" i="16"/>
  <c r="DF133" i="16"/>
  <c r="CR133" i="16"/>
  <c r="DG133" i="16"/>
  <c r="CS133" i="16"/>
  <c r="DH133" i="16"/>
  <c r="CT133" i="16"/>
  <c r="CK133" i="16"/>
  <c r="CL133" i="16"/>
  <c r="CU133" i="16"/>
  <c r="CV133" i="16"/>
  <c r="CY133" i="16"/>
  <c r="CZ133" i="16"/>
  <c r="B134" i="16"/>
  <c r="CJ133" i="16"/>
  <c r="CX133" i="16"/>
  <c r="DA133" i="16"/>
  <c r="L133" i="16"/>
  <c r="B145" i="20"/>
  <c r="CY79" i="21"/>
  <c r="CX79" i="21"/>
  <c r="CZ79" i="21"/>
  <c r="DA79" i="21"/>
  <c r="CW79" i="21"/>
  <c r="CK79" i="21"/>
  <c r="CM79" i="21"/>
  <c r="CQ79" i="21"/>
  <c r="CL79" i="21"/>
  <c r="CO79" i="21"/>
  <c r="CP79" i="21"/>
  <c r="CR79" i="21"/>
  <c r="CT79" i="21"/>
  <c r="CS79" i="21"/>
  <c r="CU79" i="21"/>
  <c r="CV79" i="21"/>
  <c r="CN79" i="21"/>
  <c r="AI79" i="21"/>
  <c r="CI79" i="21"/>
  <c r="CJ79" i="21"/>
  <c r="BI79" i="21"/>
  <c r="BW79" i="21"/>
  <c r="BK79" i="21"/>
  <c r="BZ79" i="21"/>
  <c r="BL79" i="21"/>
  <c r="CA79" i="21"/>
  <c r="BM79" i="21"/>
  <c r="CB79" i="21"/>
  <c r="BQ79" i="21"/>
  <c r="BR79" i="21"/>
  <c r="BS79" i="21"/>
  <c r="BB79" i="21"/>
  <c r="BT79" i="21"/>
  <c r="BC79" i="21"/>
  <c r="BU79" i="21"/>
  <c r="BE79" i="21"/>
  <c r="BX79" i="21"/>
  <c r="BH79" i="21"/>
  <c r="CE79" i="21"/>
  <c r="BD79" i="21"/>
  <c r="BF79" i="21"/>
  <c r="BG79" i="21"/>
  <c r="BJ79" i="21"/>
  <c r="BN79" i="21"/>
  <c r="BO79" i="21"/>
  <c r="CD79" i="21"/>
  <c r="BP79" i="21"/>
  <c r="BV79" i="21"/>
  <c r="CC79" i="21"/>
  <c r="CF79" i="21"/>
  <c r="CG79" i="21"/>
  <c r="AY79" i="21"/>
  <c r="AX79" i="21"/>
  <c r="V79" i="21"/>
  <c r="O79" i="21"/>
  <c r="P79" i="21"/>
  <c r="C79" i="21"/>
  <c r="E79" i="21"/>
  <c r="N79" i="21"/>
  <c r="F79" i="21"/>
  <c r="D79" i="21"/>
  <c r="G79" i="21"/>
  <c r="H79" i="21"/>
  <c r="I79" i="21"/>
  <c r="W79" i="21"/>
  <c r="X79" i="21"/>
  <c r="Y79" i="21"/>
  <c r="Z79" i="21"/>
  <c r="AA79" i="21"/>
  <c r="AB79" i="21"/>
  <c r="AC79" i="21"/>
  <c r="AD79" i="21"/>
  <c r="AE79" i="21"/>
  <c r="AF79" i="21"/>
  <c r="AG79" i="21"/>
  <c r="AH79" i="21"/>
  <c r="AJ79" i="21"/>
  <c r="AK79" i="21"/>
  <c r="AL79" i="21"/>
  <c r="AM79" i="21"/>
  <c r="AN79" i="21"/>
  <c r="AO79" i="21"/>
  <c r="AP79" i="21"/>
  <c r="AQ79" i="21"/>
  <c r="AR79" i="21"/>
  <c r="AS79" i="21"/>
  <c r="AT79" i="21"/>
  <c r="AU79" i="21"/>
  <c r="AV79" i="21"/>
  <c r="AW79" i="21"/>
  <c r="Q79" i="21"/>
  <c r="U79" i="21"/>
  <c r="S79" i="21"/>
  <c r="T79" i="21"/>
  <c r="R79" i="21"/>
  <c r="B80" i="21"/>
  <c r="CP134" i="16" l="1"/>
  <c r="DD134" i="16"/>
  <c r="CQ134" i="16"/>
  <c r="DE134" i="16"/>
  <c r="CR134" i="16"/>
  <c r="DF134" i="16"/>
  <c r="L134" i="16"/>
  <c r="CS134" i="16"/>
  <c r="DG134" i="16"/>
  <c r="CT134" i="16"/>
  <c r="DH134" i="16"/>
  <c r="CU134" i="16"/>
  <c r="CV134" i="16"/>
  <c r="B135" i="16"/>
  <c r="CW134" i="16"/>
  <c r="CJ134" i="16"/>
  <c r="CK134" i="16"/>
  <c r="CM134" i="16"/>
  <c r="CN134" i="16"/>
  <c r="CX134" i="16"/>
  <c r="CZ134" i="16"/>
  <c r="DC134" i="16"/>
  <c r="BX134" i="16"/>
  <c r="CL134" i="16"/>
  <c r="CO134" i="16"/>
  <c r="CY134" i="16"/>
  <c r="DA134" i="16"/>
  <c r="DB134" i="16"/>
  <c r="B146" i="20"/>
  <c r="CZ80" i="21"/>
  <c r="DA80" i="21"/>
  <c r="P188" i="23" s="1" a="1"/>
  <c r="P188" i="23" s="1"/>
  <c r="CX80" i="21"/>
  <c r="CY80" i="21"/>
  <c r="P184" i="23" s="1" a="1"/>
  <c r="P184" i="23" s="1"/>
  <c r="CK80" i="21"/>
  <c r="CL80" i="21"/>
  <c r="CN80" i="21"/>
  <c r="CR80" i="21"/>
  <c r="CS80" i="21"/>
  <c r="CT80" i="21"/>
  <c r="P174" i="23" s="1" a="1"/>
  <c r="P174" i="23" s="1"/>
  <c r="CV80" i="21"/>
  <c r="P178" i="23" s="1" a="1"/>
  <c r="P178" i="23" s="1"/>
  <c r="CW80" i="21"/>
  <c r="P180" i="23" s="1" a="1"/>
  <c r="P180" i="23" s="1"/>
  <c r="CQ80" i="21"/>
  <c r="P168" i="23" s="1" a="1"/>
  <c r="P168" i="23" s="1"/>
  <c r="CM80" i="21"/>
  <c r="P160" i="23" s="1" a="1"/>
  <c r="P160" i="23" s="1"/>
  <c r="CP80" i="21"/>
  <c r="CO80" i="21"/>
  <c r="CU80" i="21"/>
  <c r="AI80" i="21"/>
  <c r="P63" i="23" s="1" a="1"/>
  <c r="P63" i="23" s="1"/>
  <c r="CJ80" i="21"/>
  <c r="CI80" i="21"/>
  <c r="BF80" i="21"/>
  <c r="P101" i="23" s="1" a="1"/>
  <c r="P101" i="23" s="1"/>
  <c r="BT80" i="21"/>
  <c r="P123" i="23" s="1" a="1"/>
  <c r="P123" i="23" s="1"/>
  <c r="BH80" i="21"/>
  <c r="P104" i="23" s="1" a="1"/>
  <c r="P104" i="23" s="1"/>
  <c r="BV80" i="21"/>
  <c r="P127" i="23" s="1" a="1"/>
  <c r="P127" i="23" s="1"/>
  <c r="BI80" i="21"/>
  <c r="BW80" i="21"/>
  <c r="P129" i="23" s="1" a="1"/>
  <c r="P129" i="23" s="1"/>
  <c r="BJ80" i="21"/>
  <c r="P107" i="23" s="1" a="1"/>
  <c r="P107" i="23" s="1"/>
  <c r="BX80" i="21"/>
  <c r="BD80" i="21"/>
  <c r="P98" i="23" s="1" a="1"/>
  <c r="P98" i="23" s="1"/>
  <c r="CA80" i="21"/>
  <c r="BE80" i="21"/>
  <c r="CB80" i="21"/>
  <c r="P139" i="23" s="1" a="1"/>
  <c r="P139" i="23" s="1"/>
  <c r="BG80" i="21"/>
  <c r="CC80" i="21"/>
  <c r="BK80" i="21"/>
  <c r="CD80" i="21"/>
  <c r="P143" i="23" s="1" a="1"/>
  <c r="P143" i="23" s="1"/>
  <c r="BL80" i="21"/>
  <c r="P110" i="23" s="1" a="1"/>
  <c r="P110" i="23" s="1"/>
  <c r="CE80" i="21"/>
  <c r="P145" i="23" s="1" a="1"/>
  <c r="P145" i="23" s="1"/>
  <c r="BN80" i="21"/>
  <c r="P113" i="23" s="1" a="1"/>
  <c r="P113" i="23" s="1"/>
  <c r="CG80" i="21"/>
  <c r="BQ80" i="21"/>
  <c r="BC80" i="21"/>
  <c r="BM80" i="21"/>
  <c r="BO80" i="21"/>
  <c r="BP80" i="21"/>
  <c r="P116" i="23" s="1" a="1"/>
  <c r="P116" i="23" s="1"/>
  <c r="BR80" i="21"/>
  <c r="P119" i="23" s="1" a="1"/>
  <c r="P119" i="23" s="1"/>
  <c r="BS80" i="21"/>
  <c r="P121" i="23" s="1" a="1"/>
  <c r="P121" i="23" s="1"/>
  <c r="BU80" i="21"/>
  <c r="P125" i="23" s="1" a="1"/>
  <c r="P125" i="23" s="1"/>
  <c r="AX80" i="21"/>
  <c r="V80" i="21"/>
  <c r="P39" i="23" s="1" a="1"/>
  <c r="P39" i="23" s="1"/>
  <c r="I80" i="21"/>
  <c r="P16" i="23" s="1" a="1"/>
  <c r="P16" i="23" s="1"/>
  <c r="O80" i="21"/>
  <c r="P27" i="23" s="1" a="1"/>
  <c r="P27" i="23" s="1"/>
  <c r="P80" i="21"/>
  <c r="P29" i="23" s="1" a="1"/>
  <c r="P29" i="23" s="1"/>
  <c r="CF80" i="21"/>
  <c r="P147" i="23" s="1" a="1"/>
  <c r="P147" i="23" s="1"/>
  <c r="AY80" i="21"/>
  <c r="P89" i="23" s="1" a="1"/>
  <c r="P89" i="23" s="1"/>
  <c r="C80" i="21"/>
  <c r="D80" i="21"/>
  <c r="P7" i="23" s="1" a="1"/>
  <c r="P7" i="23" s="1"/>
  <c r="E80" i="21"/>
  <c r="P9" i="23" s="1" a="1"/>
  <c r="P9" i="23" s="1"/>
  <c r="F80" i="21"/>
  <c r="P11" i="23" s="1" a="1"/>
  <c r="P11" i="23" s="1"/>
  <c r="G80" i="21"/>
  <c r="H80" i="21"/>
  <c r="P14" i="23" s="1" a="1"/>
  <c r="P14" i="23" s="1"/>
  <c r="BB80" i="21"/>
  <c r="P95" i="23" s="1" a="1"/>
  <c r="P95" i="23" s="1"/>
  <c r="N80" i="21"/>
  <c r="P25" i="23" s="1" a="1"/>
  <c r="P25" i="23" s="1"/>
  <c r="BZ80" i="21"/>
  <c r="P135" i="23" s="1" a="1"/>
  <c r="P135" i="23" s="1"/>
  <c r="W80" i="21"/>
  <c r="X80" i="21"/>
  <c r="Y80" i="21"/>
  <c r="P43" i="23" s="1" a="1"/>
  <c r="P43" i="23" s="1"/>
  <c r="Z80" i="21"/>
  <c r="P45" i="23" s="1" a="1"/>
  <c r="P45" i="23" s="1"/>
  <c r="AA80" i="21"/>
  <c r="P47" i="23" s="1" a="1"/>
  <c r="P47" i="23" s="1"/>
  <c r="AB80" i="21"/>
  <c r="P49" i="23" s="1" a="1"/>
  <c r="P49" i="23" s="1"/>
  <c r="AC80" i="21"/>
  <c r="P51" i="23" s="1" a="1"/>
  <c r="P51" i="23" s="1"/>
  <c r="AD80" i="21"/>
  <c r="P53" i="23" s="1" a="1"/>
  <c r="P53" i="23" s="1"/>
  <c r="AE80" i="21"/>
  <c r="P55" i="23" s="1" a="1"/>
  <c r="P55" i="23" s="1"/>
  <c r="AF80" i="21"/>
  <c r="P57" i="23" s="1" a="1"/>
  <c r="P57" i="23" s="1"/>
  <c r="AG80" i="21"/>
  <c r="P59" i="23" s="1" a="1"/>
  <c r="P59" i="23" s="1"/>
  <c r="AH80" i="21"/>
  <c r="P61" i="23" s="1" a="1"/>
  <c r="P61" i="23" s="1"/>
  <c r="AJ80" i="21"/>
  <c r="P64" i="23" s="1" a="1"/>
  <c r="P64" i="23" s="1"/>
  <c r="AK80" i="21"/>
  <c r="P66" i="23" s="1" a="1"/>
  <c r="P66" i="23" s="1"/>
  <c r="AL80" i="21"/>
  <c r="AM80" i="21"/>
  <c r="P69" i="23" s="1" a="1"/>
  <c r="P69" i="23" s="1"/>
  <c r="AN80" i="21"/>
  <c r="P71" i="23" s="1" a="1"/>
  <c r="P71" i="23" s="1"/>
  <c r="AO80" i="21"/>
  <c r="AP80" i="21"/>
  <c r="P74" i="23" s="1" a="1"/>
  <c r="P74" i="23" s="1"/>
  <c r="AQ80" i="21"/>
  <c r="P76" i="23" s="1" a="1"/>
  <c r="P76" i="23" s="1"/>
  <c r="AR80" i="21"/>
  <c r="P78" i="23" s="1" a="1"/>
  <c r="P78" i="23" s="1"/>
  <c r="AS80" i="21"/>
  <c r="P80" i="23" s="1" a="1"/>
  <c r="P80" i="23" s="1"/>
  <c r="AT80" i="21"/>
  <c r="P82" i="23" s="1" a="1"/>
  <c r="P82" i="23" s="1"/>
  <c r="AU80" i="21"/>
  <c r="AV80" i="21"/>
  <c r="AW80" i="21"/>
  <c r="P86" i="23" s="1" a="1"/>
  <c r="P86" i="23" s="1"/>
  <c r="U80" i="21"/>
  <c r="P37" i="23" s="1" a="1"/>
  <c r="P37" i="23" s="1"/>
  <c r="S80" i="21"/>
  <c r="Q80" i="21"/>
  <c r="P31" i="23" s="1" a="1"/>
  <c r="P31" i="23" s="1"/>
  <c r="T80" i="21"/>
  <c r="P35" i="23" s="1" a="1"/>
  <c r="P35" i="23" s="1"/>
  <c r="R80" i="21"/>
  <c r="B81" i="21"/>
  <c r="CP135" i="16" l="1"/>
  <c r="DD135" i="16"/>
  <c r="CQ135" i="16"/>
  <c r="DE135" i="16"/>
  <c r="L135" i="16"/>
  <c r="CR135" i="16"/>
  <c r="DF135" i="16"/>
  <c r="CS135" i="16"/>
  <c r="DG135" i="16"/>
  <c r="CT135" i="16"/>
  <c r="DH135" i="16"/>
  <c r="CU135" i="16"/>
  <c r="CV135" i="16"/>
  <c r="B136" i="16"/>
  <c r="CW135" i="16"/>
  <c r="CX135" i="16"/>
  <c r="CY135" i="16"/>
  <c r="CZ135" i="16"/>
  <c r="DA135" i="16"/>
  <c r="DC135" i="16"/>
  <c r="CJ135" i="16"/>
  <c r="CL135" i="16"/>
  <c r="CO135" i="16"/>
  <c r="BX135" i="16"/>
  <c r="CK135" i="16"/>
  <c r="CM135" i="16"/>
  <c r="CN135" i="16"/>
  <c r="DB135" i="16"/>
  <c r="B147" i="20"/>
  <c r="P133" i="23" a="1"/>
  <c r="P133" i="23" s="1"/>
  <c r="P131" i="23" a="1"/>
  <c r="P131" i="23" s="1"/>
  <c r="P172" i="23" a="1"/>
  <c r="P172" i="23" s="1"/>
  <c r="P154" i="23" a="1"/>
  <c r="P154" i="23" s="1"/>
  <c r="P164" i="23" a="1"/>
  <c r="P164" i="23" s="1"/>
  <c r="P149" i="23" a="1"/>
  <c r="P149" i="23" s="1"/>
  <c r="P151" i="23" a="1"/>
  <c r="P151" i="23" s="1"/>
  <c r="P170" i="23" a="1"/>
  <c r="P170" i="23" s="1"/>
  <c r="P162" i="23" a="1"/>
  <c r="P162" i="23" s="1"/>
  <c r="CX81" i="21"/>
  <c r="CY81" i="21"/>
  <c r="CZ81" i="21"/>
  <c r="DA81" i="21"/>
  <c r="CK81" i="21"/>
  <c r="CL81" i="21"/>
  <c r="CM81" i="21"/>
  <c r="CO81" i="21"/>
  <c r="CS81" i="21"/>
  <c r="CN81" i="21"/>
  <c r="CQ81" i="21"/>
  <c r="CT81" i="21"/>
  <c r="CU81" i="21"/>
  <c r="CW81" i="21"/>
  <c r="CP81" i="21"/>
  <c r="CR81" i="21"/>
  <c r="CV81" i="21"/>
  <c r="P141" i="23" a="1"/>
  <c r="P141" i="23" s="1"/>
  <c r="P158" i="23" a="1"/>
  <c r="P158" i="23" s="1"/>
  <c r="P156" i="23" a="1"/>
  <c r="P156" i="23" s="1"/>
  <c r="P176" i="23" a="1"/>
  <c r="P176" i="23" s="1"/>
  <c r="P182" i="23" a="1"/>
  <c r="P182" i="23" s="1"/>
  <c r="P137" i="23" a="1"/>
  <c r="P137" i="23" s="1"/>
  <c r="P166" i="23" a="1"/>
  <c r="P166" i="23" s="1"/>
  <c r="P186" i="23" a="1"/>
  <c r="P186" i="23" s="1"/>
  <c r="AI81" i="21"/>
  <c r="CJ81" i="21"/>
  <c r="CI81" i="21"/>
  <c r="BC81" i="21"/>
  <c r="BQ81" i="21"/>
  <c r="CF81" i="21"/>
  <c r="BE81" i="21"/>
  <c r="BS81" i="21"/>
  <c r="BF81" i="21"/>
  <c r="BT81" i="21"/>
  <c r="BG81" i="21"/>
  <c r="BU81" i="21"/>
  <c r="BM81" i="21"/>
  <c r="CG81" i="21"/>
  <c r="BN81" i="21"/>
  <c r="BO81" i="21"/>
  <c r="BP81" i="21"/>
  <c r="BR81" i="21"/>
  <c r="BW81" i="21"/>
  <c r="BH81" i="21"/>
  <c r="CA81" i="21"/>
  <c r="BL81" i="21"/>
  <c r="BV81" i="21"/>
  <c r="BX81" i="21"/>
  <c r="BZ81" i="21"/>
  <c r="CB81" i="21"/>
  <c r="CC81" i="21"/>
  <c r="CD81" i="21"/>
  <c r="BD81" i="21"/>
  <c r="BI81" i="21"/>
  <c r="P81" i="21"/>
  <c r="CE81" i="21"/>
  <c r="C81" i="21"/>
  <c r="E81" i="21"/>
  <c r="N81" i="21"/>
  <c r="D81" i="21"/>
  <c r="BB81" i="21"/>
  <c r="I81" i="21"/>
  <c r="BJ81" i="21"/>
  <c r="G81" i="21"/>
  <c r="O81" i="21"/>
  <c r="H81" i="21"/>
  <c r="F81" i="21"/>
  <c r="BK81" i="21"/>
  <c r="AY81" i="21"/>
  <c r="AX81" i="21"/>
  <c r="V81" i="21"/>
  <c r="W81" i="21"/>
  <c r="X81" i="21"/>
  <c r="Y81" i="21"/>
  <c r="Z81" i="21"/>
  <c r="AA81" i="21"/>
  <c r="AB81" i="21"/>
  <c r="AC81" i="21"/>
  <c r="AD81" i="21"/>
  <c r="AE81" i="21"/>
  <c r="AF81" i="21"/>
  <c r="AG81" i="21"/>
  <c r="AH81" i="21"/>
  <c r="AJ81" i="21"/>
  <c r="AK81" i="21"/>
  <c r="AL81" i="21"/>
  <c r="AM81" i="21"/>
  <c r="AN81" i="21"/>
  <c r="AO81" i="21"/>
  <c r="AP81" i="21"/>
  <c r="AQ81" i="21"/>
  <c r="AR81" i="21"/>
  <c r="AS81" i="21"/>
  <c r="AT81" i="21"/>
  <c r="AU81" i="21"/>
  <c r="AV81" i="21"/>
  <c r="AW81" i="21"/>
  <c r="U81" i="21"/>
  <c r="Q81" i="21"/>
  <c r="R81" i="21"/>
  <c r="T81" i="21"/>
  <c r="S81" i="21"/>
  <c r="B82" i="21"/>
  <c r="CP136" i="16" l="1"/>
  <c r="DD136" i="16"/>
  <c r="CQ136" i="16"/>
  <c r="DE136" i="16"/>
  <c r="L136" i="16"/>
  <c r="CR136" i="16"/>
  <c r="DF136" i="16"/>
  <c r="CS136" i="16"/>
  <c r="DG136" i="16"/>
  <c r="CT136" i="16"/>
  <c r="DH136" i="16"/>
  <c r="CU136" i="16"/>
  <c r="CV136" i="16"/>
  <c r="B137" i="16"/>
  <c r="CW136" i="16"/>
  <c r="CJ136" i="16"/>
  <c r="CK136" i="16"/>
  <c r="CL136" i="16"/>
  <c r="CM136" i="16"/>
  <c r="CO136" i="16"/>
  <c r="CX136" i="16"/>
  <c r="CZ136" i="16"/>
  <c r="BX136" i="16"/>
  <c r="DB136" i="16"/>
  <c r="CN136" i="16"/>
  <c r="CY136" i="16"/>
  <c r="DA136" i="16"/>
  <c r="DC136" i="16"/>
  <c r="B148" i="20"/>
  <c r="CZ82" i="21"/>
  <c r="CX82" i="21"/>
  <c r="DA82" i="21"/>
  <c r="CY82" i="21"/>
  <c r="CL82" i="21"/>
  <c r="CM82" i="21"/>
  <c r="CN82" i="21"/>
  <c r="CP82" i="21"/>
  <c r="CT82" i="21"/>
  <c r="CO82" i="21"/>
  <c r="CQ82" i="21"/>
  <c r="CS82" i="21"/>
  <c r="CU82" i="21"/>
  <c r="CV82" i="21"/>
  <c r="CK82" i="21"/>
  <c r="CR82" i="21"/>
  <c r="CW82" i="21"/>
  <c r="AI82" i="21"/>
  <c r="CI82" i="21"/>
  <c r="CJ82" i="21"/>
  <c r="BN82" i="21"/>
  <c r="CC82" i="21"/>
  <c r="BB82" i="21"/>
  <c r="BP82" i="21"/>
  <c r="CE82" i="21"/>
  <c r="BC82" i="21"/>
  <c r="BQ82" i="21"/>
  <c r="CF82" i="21"/>
  <c r="BD82" i="21"/>
  <c r="BR82" i="21"/>
  <c r="CG82" i="21"/>
  <c r="BV82" i="21"/>
  <c r="BE82" i="21"/>
  <c r="BW82" i="21"/>
  <c r="BF82" i="21"/>
  <c r="BX82" i="21"/>
  <c r="BG82" i="21"/>
  <c r="BZ82" i="21"/>
  <c r="BH82" i="21"/>
  <c r="CA82" i="21"/>
  <c r="BJ82" i="21"/>
  <c r="CD82" i="21"/>
  <c r="BM82" i="21"/>
  <c r="BU82" i="21"/>
  <c r="CB82" i="21"/>
  <c r="BL82" i="21"/>
  <c r="BI82" i="21"/>
  <c r="BK82" i="21"/>
  <c r="BO82" i="21"/>
  <c r="BS82" i="21"/>
  <c r="BT82" i="21"/>
  <c r="O82" i="21"/>
  <c r="I82" i="21"/>
  <c r="AY82" i="21"/>
  <c r="AX82" i="21"/>
  <c r="F82" i="21"/>
  <c r="G82" i="21"/>
  <c r="H82" i="21"/>
  <c r="V82" i="21"/>
  <c r="P82" i="21"/>
  <c r="D82" i="21"/>
  <c r="N82" i="21"/>
  <c r="C82" i="21"/>
  <c r="E82" i="21"/>
  <c r="W82" i="21"/>
  <c r="X82" i="21"/>
  <c r="Y82" i="21"/>
  <c r="Z82" i="21"/>
  <c r="AA82" i="21"/>
  <c r="AB82" i="21"/>
  <c r="AC82" i="21"/>
  <c r="AD82" i="21"/>
  <c r="AE82" i="21"/>
  <c r="AF82" i="21"/>
  <c r="AG82" i="21"/>
  <c r="AH82" i="21"/>
  <c r="AJ82" i="21"/>
  <c r="AK82" i="21"/>
  <c r="AL82" i="21"/>
  <c r="AM82" i="21"/>
  <c r="AN82" i="21"/>
  <c r="AO82" i="21"/>
  <c r="AP82" i="21"/>
  <c r="AQ82" i="21"/>
  <c r="AR82" i="21"/>
  <c r="AS82" i="21"/>
  <c r="AT82" i="21"/>
  <c r="AU82" i="21"/>
  <c r="AV82" i="21"/>
  <c r="AW82" i="21"/>
  <c r="S82" i="21"/>
  <c r="T82" i="21"/>
  <c r="U82" i="21"/>
  <c r="Q82" i="21"/>
  <c r="R82" i="21"/>
  <c r="B83" i="21"/>
  <c r="CP137" i="16" l="1"/>
  <c r="DD137" i="16"/>
  <c r="CQ137" i="16"/>
  <c r="DE137" i="16"/>
  <c r="L137" i="16"/>
  <c r="CR137" i="16"/>
  <c r="DF137" i="16"/>
  <c r="CS137" i="16"/>
  <c r="DG137" i="16"/>
  <c r="CT137" i="16"/>
  <c r="DH137" i="16"/>
  <c r="CU137" i="16"/>
  <c r="CV137" i="16"/>
  <c r="B138" i="16"/>
  <c r="CW137" i="16"/>
  <c r="CZ137" i="16"/>
  <c r="DA137" i="16"/>
  <c r="BX137" i="16"/>
  <c r="DB137" i="16"/>
  <c r="DC137" i="16"/>
  <c r="CJ137" i="16"/>
  <c r="CL137" i="16"/>
  <c r="CN137" i="16"/>
  <c r="CY137" i="16"/>
  <c r="CO137" i="16"/>
  <c r="CX137" i="16"/>
  <c r="CK137" i="16"/>
  <c r="CM137" i="16"/>
  <c r="B149" i="20"/>
  <c r="CX83" i="21"/>
  <c r="DA83" i="21"/>
  <c r="CY83" i="21"/>
  <c r="CZ83" i="21"/>
  <c r="CM83" i="21"/>
  <c r="CN83" i="21"/>
  <c r="CO83" i="21"/>
  <c r="CQ83" i="21"/>
  <c r="CU83" i="21"/>
  <c r="CW83" i="21"/>
  <c r="CV83" i="21"/>
  <c r="CL83" i="21"/>
  <c r="CR83" i="21"/>
  <c r="CK83" i="21"/>
  <c r="CP83" i="21"/>
  <c r="CS83" i="21"/>
  <c r="CT83" i="21"/>
  <c r="AI83" i="21"/>
  <c r="CI83" i="21"/>
  <c r="CJ83" i="21"/>
  <c r="BK83" i="21"/>
  <c r="BZ83" i="21"/>
  <c r="BM83" i="21"/>
  <c r="CB83" i="21"/>
  <c r="BN83" i="21"/>
  <c r="CC83" i="21"/>
  <c r="BO83" i="21"/>
  <c r="CD83" i="21"/>
  <c r="BI83" i="21"/>
  <c r="CF83" i="21"/>
  <c r="BJ83" i="21"/>
  <c r="CG83" i="21"/>
  <c r="BL83" i="21"/>
  <c r="BP83" i="21"/>
  <c r="BQ83" i="21"/>
  <c r="BS83" i="21"/>
  <c r="BD83" i="21"/>
  <c r="BV83" i="21"/>
  <c r="CE83" i="21"/>
  <c r="BB83" i="21"/>
  <c r="BC83" i="21"/>
  <c r="BE83" i="21"/>
  <c r="BF83" i="21"/>
  <c r="BG83" i="21"/>
  <c r="BU83" i="21"/>
  <c r="BH83" i="21"/>
  <c r="CA83" i="21"/>
  <c r="BR83" i="21"/>
  <c r="BT83" i="21"/>
  <c r="BW83" i="21"/>
  <c r="BX83" i="21"/>
  <c r="AY83" i="21"/>
  <c r="C83" i="21"/>
  <c r="AX83" i="21"/>
  <c r="V83" i="21"/>
  <c r="E83" i="21"/>
  <c r="G83" i="21"/>
  <c r="D83" i="21"/>
  <c r="F83" i="21"/>
  <c r="H83" i="21"/>
  <c r="N83" i="21"/>
  <c r="O83" i="21"/>
  <c r="P83" i="21"/>
  <c r="I83" i="21"/>
  <c r="W83" i="21"/>
  <c r="X83" i="21"/>
  <c r="Y83" i="21"/>
  <c r="Z83" i="21"/>
  <c r="AA83" i="21"/>
  <c r="AB83" i="21"/>
  <c r="AC83" i="21"/>
  <c r="AD83" i="21"/>
  <c r="AE83" i="21"/>
  <c r="AF83" i="21"/>
  <c r="AG83" i="21"/>
  <c r="AH83" i="21"/>
  <c r="AJ83" i="21"/>
  <c r="AK83" i="21"/>
  <c r="AL83" i="21"/>
  <c r="AM83" i="21"/>
  <c r="AN83" i="21"/>
  <c r="AO83" i="21"/>
  <c r="AP83" i="21"/>
  <c r="AQ83" i="21"/>
  <c r="AR83" i="21"/>
  <c r="AS83" i="21"/>
  <c r="AT83" i="21"/>
  <c r="AU83" i="21"/>
  <c r="AV83" i="21"/>
  <c r="AW83" i="21"/>
  <c r="S83" i="21"/>
  <c r="T83" i="21"/>
  <c r="Q83" i="21"/>
  <c r="U83" i="21"/>
  <c r="R83" i="21"/>
  <c r="B84" i="21"/>
  <c r="CP138" i="16" l="1"/>
  <c r="DD138" i="16"/>
  <c r="CQ138" i="16"/>
  <c r="DE138" i="16"/>
  <c r="L138" i="16"/>
  <c r="CR138" i="16"/>
  <c r="DF138" i="16"/>
  <c r="CS138" i="16"/>
  <c r="DG138" i="16"/>
  <c r="CT138" i="16"/>
  <c r="DH138" i="16"/>
  <c r="CW138" i="16"/>
  <c r="DA138" i="16"/>
  <c r="DB138" i="16"/>
  <c r="DC138" i="16"/>
  <c r="CJ138" i="16"/>
  <c r="CL138" i="16"/>
  <c r="CM138" i="16"/>
  <c r="CO138" i="16"/>
  <c r="CV138" i="16"/>
  <c r="CZ138" i="16"/>
  <c r="BX138" i="16"/>
  <c r="CK138" i="16"/>
  <c r="CN138" i="16"/>
  <c r="CU138" i="16"/>
  <c r="CX138" i="16"/>
  <c r="CY138" i="16"/>
  <c r="B139" i="16"/>
  <c r="B150" i="20"/>
  <c r="CX84" i="21"/>
  <c r="CY84" i="21"/>
  <c r="CZ84" i="21"/>
  <c r="DA84" i="21"/>
  <c r="CN84" i="21"/>
  <c r="CO84" i="21"/>
  <c r="CP84" i="21"/>
  <c r="CR84" i="21"/>
  <c r="CV84" i="21"/>
  <c r="CK84" i="21"/>
  <c r="CM84" i="21"/>
  <c r="CQ84" i="21"/>
  <c r="CS84" i="21"/>
  <c r="CL84" i="21"/>
  <c r="CU84" i="21"/>
  <c r="CW84" i="21"/>
  <c r="CT84" i="21"/>
  <c r="AI84" i="21"/>
  <c r="CI84" i="21"/>
  <c r="CJ84" i="21"/>
  <c r="BH84" i="21"/>
  <c r="BV84" i="21"/>
  <c r="BJ84" i="21"/>
  <c r="BX84" i="21"/>
  <c r="BK84" i="21"/>
  <c r="BZ84" i="21"/>
  <c r="BL84" i="21"/>
  <c r="CA84" i="21"/>
  <c r="BR84" i="21"/>
  <c r="BS84" i="21"/>
  <c r="BB84" i="21"/>
  <c r="BT84" i="21"/>
  <c r="BC84" i="21"/>
  <c r="BU84" i="21"/>
  <c r="BD84" i="21"/>
  <c r="BW84" i="21"/>
  <c r="BF84" i="21"/>
  <c r="CC84" i="21"/>
  <c r="BM84" i="21"/>
  <c r="CF84" i="21"/>
  <c r="BE84" i="21"/>
  <c r="BG84" i="21"/>
  <c r="BI84" i="21"/>
  <c r="BN84" i="21"/>
  <c r="BO84" i="21"/>
  <c r="BP84" i="21"/>
  <c r="CE84" i="21"/>
  <c r="CG84" i="21"/>
  <c r="AY84" i="21"/>
  <c r="AX84" i="21"/>
  <c r="V84" i="21"/>
  <c r="BQ84" i="21"/>
  <c r="CB84" i="21"/>
  <c r="CD84" i="21"/>
  <c r="P84" i="21"/>
  <c r="I84" i="21"/>
  <c r="N84" i="21"/>
  <c r="O84" i="21"/>
  <c r="E84" i="21"/>
  <c r="C84" i="21"/>
  <c r="F84" i="21"/>
  <c r="D84" i="21"/>
  <c r="G84" i="21"/>
  <c r="H84" i="21"/>
  <c r="W84" i="21"/>
  <c r="X84" i="21"/>
  <c r="Y84" i="21"/>
  <c r="Z84" i="21"/>
  <c r="AA84" i="21"/>
  <c r="AB84" i="21"/>
  <c r="AC84" i="21"/>
  <c r="AD84" i="21"/>
  <c r="AE84" i="21"/>
  <c r="AF84" i="21"/>
  <c r="AG84" i="21"/>
  <c r="AH84" i="21"/>
  <c r="AJ84" i="21"/>
  <c r="AK84" i="21"/>
  <c r="AL84" i="21"/>
  <c r="AM84" i="21"/>
  <c r="AN84" i="21"/>
  <c r="AO84" i="21"/>
  <c r="AP84" i="21"/>
  <c r="AQ84" i="21"/>
  <c r="AR84" i="21"/>
  <c r="AS84" i="21"/>
  <c r="AT84" i="21"/>
  <c r="AU84" i="21"/>
  <c r="AV84" i="21"/>
  <c r="AW84" i="21"/>
  <c r="T84" i="21"/>
  <c r="U84" i="21"/>
  <c r="Q84" i="21"/>
  <c r="R84" i="21"/>
  <c r="S84" i="21"/>
  <c r="B85" i="21"/>
  <c r="CP139" i="16" l="1"/>
  <c r="DD139" i="16"/>
  <c r="CQ139" i="16"/>
  <c r="DE139" i="16"/>
  <c r="L139" i="16"/>
  <c r="CR139" i="16"/>
  <c r="DF139" i="16"/>
  <c r="CS139" i="16"/>
  <c r="DG139" i="16"/>
  <c r="CT139" i="16"/>
  <c r="DH139" i="16"/>
  <c r="CL139" i="16"/>
  <c r="B140" i="16"/>
  <c r="CM139" i="16"/>
  <c r="CO139" i="16"/>
  <c r="BX139" i="16"/>
  <c r="CV139" i="16"/>
  <c r="CW139" i="16"/>
  <c r="CY139" i="16"/>
  <c r="DA139" i="16"/>
  <c r="CK139" i="16"/>
  <c r="CJ139" i="16"/>
  <c r="CN139" i="16"/>
  <c r="CU139" i="16"/>
  <c r="CX139" i="16"/>
  <c r="CZ139" i="16"/>
  <c r="DB139" i="16"/>
  <c r="DC139" i="16"/>
  <c r="B151" i="20"/>
  <c r="CX85" i="21"/>
  <c r="CY85" i="21"/>
  <c r="CZ85" i="21"/>
  <c r="DA85" i="21"/>
  <c r="CO85" i="21"/>
  <c r="CP85" i="21"/>
  <c r="CQ85" i="21"/>
  <c r="CS85" i="21"/>
  <c r="CW85" i="21"/>
  <c r="CT85" i="21"/>
  <c r="CU85" i="21"/>
  <c r="CR85" i="21"/>
  <c r="CM85" i="21"/>
  <c r="CL85" i="21"/>
  <c r="CN85" i="21"/>
  <c r="CV85" i="21"/>
  <c r="CK85" i="21"/>
  <c r="AI85" i="21"/>
  <c r="CJ85" i="21"/>
  <c r="BE85" i="21"/>
  <c r="BS85" i="21"/>
  <c r="BG85" i="21"/>
  <c r="BU85" i="21"/>
  <c r="BH85" i="21"/>
  <c r="BV85" i="21"/>
  <c r="BI85" i="21"/>
  <c r="BW85" i="21"/>
  <c r="BF85" i="21"/>
  <c r="CB85" i="21"/>
  <c r="BJ85" i="21"/>
  <c r="CC85" i="21"/>
  <c r="BK85" i="21"/>
  <c r="CD85" i="21"/>
  <c r="BL85" i="21"/>
  <c r="CE85" i="21"/>
  <c r="BM85" i="21"/>
  <c r="CF85" i="21"/>
  <c r="BO85" i="21"/>
  <c r="BR85" i="21"/>
  <c r="BD85" i="21"/>
  <c r="BN85" i="21"/>
  <c r="BP85" i="21"/>
  <c r="BQ85" i="21"/>
  <c r="BT85" i="21"/>
  <c r="BX85" i="21"/>
  <c r="BZ85" i="21"/>
  <c r="BB85" i="21"/>
  <c r="BC85" i="21"/>
  <c r="CA85" i="21"/>
  <c r="CG85" i="21"/>
  <c r="V85" i="21"/>
  <c r="CI85" i="21"/>
  <c r="AY85" i="21"/>
  <c r="AX85" i="21"/>
  <c r="N85" i="21"/>
  <c r="C85" i="21"/>
  <c r="P85" i="21"/>
  <c r="E85" i="21"/>
  <c r="D85" i="21"/>
  <c r="F85" i="21"/>
  <c r="O85" i="21"/>
  <c r="G85" i="21"/>
  <c r="H85" i="21"/>
  <c r="I85" i="21"/>
  <c r="W85" i="21"/>
  <c r="X85" i="21"/>
  <c r="Y85" i="21"/>
  <c r="Z85" i="21"/>
  <c r="AA85" i="21"/>
  <c r="AB85" i="21"/>
  <c r="AC85" i="21"/>
  <c r="AD85" i="21"/>
  <c r="AE85" i="21"/>
  <c r="AF85" i="21"/>
  <c r="AG85" i="21"/>
  <c r="AH85" i="21"/>
  <c r="AJ85" i="21"/>
  <c r="AK85" i="21"/>
  <c r="AL85" i="21"/>
  <c r="AM85" i="21"/>
  <c r="AN85" i="21"/>
  <c r="AO85" i="21"/>
  <c r="AP85" i="21"/>
  <c r="AQ85" i="21"/>
  <c r="AR85" i="21"/>
  <c r="AS85" i="21"/>
  <c r="AT85" i="21"/>
  <c r="AU85" i="21"/>
  <c r="AV85" i="21"/>
  <c r="AW85" i="21"/>
  <c r="U85" i="21"/>
  <c r="R85" i="21"/>
  <c r="T85" i="21"/>
  <c r="S85" i="21"/>
  <c r="Q85" i="21"/>
  <c r="B86" i="21"/>
  <c r="CP140" i="16" l="1"/>
  <c r="DD140" i="16"/>
  <c r="CQ140" i="16"/>
  <c r="DE140" i="16"/>
  <c r="CS140" i="16"/>
  <c r="DG140" i="16"/>
  <c r="CT140" i="16"/>
  <c r="DH140" i="16"/>
  <c r="CV140" i="16"/>
  <c r="CW140" i="16"/>
  <c r="CY140" i="16"/>
  <c r="DA140" i="16"/>
  <c r="CJ140" i="16"/>
  <c r="DB140" i="16"/>
  <c r="L140" i="16"/>
  <c r="CL140" i="16"/>
  <c r="DF140" i="16"/>
  <c r="CN140" i="16"/>
  <c r="B141" i="16"/>
  <c r="CU140" i="16"/>
  <c r="BX140" i="16"/>
  <c r="CK140" i="16"/>
  <c r="CM140" i="16"/>
  <c r="CR140" i="16"/>
  <c r="CO140" i="16"/>
  <c r="CX140" i="16"/>
  <c r="CZ140" i="16"/>
  <c r="DC140" i="16"/>
  <c r="B152" i="20"/>
  <c r="CX86" i="21"/>
  <c r="CY86" i="21"/>
  <c r="CZ86" i="21"/>
  <c r="DA86" i="21"/>
  <c r="CP86" i="21"/>
  <c r="CQ86" i="21"/>
  <c r="CR86" i="21"/>
  <c r="CT86" i="21"/>
  <c r="CK86" i="21"/>
  <c r="CL86" i="21"/>
  <c r="CM86" i="21"/>
  <c r="CN86" i="21"/>
  <c r="CS86" i="21"/>
  <c r="CW86" i="21"/>
  <c r="CO86" i="21"/>
  <c r="CV86" i="21"/>
  <c r="CU86" i="21"/>
  <c r="AI86" i="21"/>
  <c r="CJ86" i="21"/>
  <c r="BB86" i="21"/>
  <c r="BP86" i="21"/>
  <c r="CE86" i="21"/>
  <c r="BD86" i="21"/>
  <c r="BR86" i="21"/>
  <c r="CG86" i="21"/>
  <c r="BE86" i="21"/>
  <c r="BS86" i="21"/>
  <c r="BF86" i="21"/>
  <c r="BT86" i="21"/>
  <c r="BN86" i="21"/>
  <c r="BO86" i="21"/>
  <c r="BQ86" i="21"/>
  <c r="BU86" i="21"/>
  <c r="BV86" i="21"/>
  <c r="BC86" i="21"/>
  <c r="BX86" i="21"/>
  <c r="BI86" i="21"/>
  <c r="CB86" i="21"/>
  <c r="BM86" i="21"/>
  <c r="BW86" i="21"/>
  <c r="BZ86" i="21"/>
  <c r="CA86" i="21"/>
  <c r="CC86" i="21"/>
  <c r="CD86" i="21"/>
  <c r="CF86" i="21"/>
  <c r="BH86" i="21"/>
  <c r="BG86" i="21"/>
  <c r="O86" i="21"/>
  <c r="CI86" i="21"/>
  <c r="I86" i="21"/>
  <c r="BJ86" i="21"/>
  <c r="BK86" i="21"/>
  <c r="BL86" i="21"/>
  <c r="N86" i="21"/>
  <c r="P86" i="21"/>
  <c r="AY86" i="21"/>
  <c r="D86" i="21"/>
  <c r="AX86" i="21"/>
  <c r="C86" i="21"/>
  <c r="V86" i="21"/>
  <c r="H86" i="21"/>
  <c r="G86" i="21"/>
  <c r="E86" i="21"/>
  <c r="F86" i="21"/>
  <c r="W86" i="21"/>
  <c r="X86" i="21"/>
  <c r="Y86" i="21"/>
  <c r="Z86" i="21"/>
  <c r="AA86" i="21"/>
  <c r="AB86" i="21"/>
  <c r="AC86" i="21"/>
  <c r="AD86" i="21"/>
  <c r="AE86" i="21"/>
  <c r="AF86" i="21"/>
  <c r="AG86" i="21"/>
  <c r="AH86" i="21"/>
  <c r="AJ86" i="21"/>
  <c r="AK86" i="21"/>
  <c r="AL86" i="21"/>
  <c r="AM86" i="21"/>
  <c r="AN86" i="21"/>
  <c r="AO86" i="21"/>
  <c r="AP86" i="21"/>
  <c r="AQ86" i="21"/>
  <c r="AR86" i="21"/>
  <c r="AS86" i="21"/>
  <c r="AT86" i="21"/>
  <c r="AU86" i="21"/>
  <c r="AV86" i="21"/>
  <c r="AW86" i="21"/>
  <c r="T86" i="21"/>
  <c r="Q86" i="21"/>
  <c r="S86" i="21"/>
  <c r="R86" i="21"/>
  <c r="U86" i="21"/>
  <c r="B87" i="21"/>
  <c r="CP141" i="16" l="1"/>
  <c r="DD141" i="16"/>
  <c r="CQ141" i="16"/>
  <c r="DE141" i="16"/>
  <c r="CS141" i="16"/>
  <c r="DG141" i="16"/>
  <c r="CT141" i="16"/>
  <c r="DH141" i="16"/>
  <c r="CZ141" i="16"/>
  <c r="DA141" i="16"/>
  <c r="CK141" i="16"/>
  <c r="DC141" i="16"/>
  <c r="CM141" i="16"/>
  <c r="CN141" i="16"/>
  <c r="B142" i="16"/>
  <c r="BX141" i="16"/>
  <c r="CR141" i="16"/>
  <c r="CY141" i="16"/>
  <c r="CJ141" i="16"/>
  <c r="CL141" i="16"/>
  <c r="L141" i="16"/>
  <c r="CO141" i="16"/>
  <c r="CU141" i="16"/>
  <c r="CV141" i="16"/>
  <c r="CW141" i="16"/>
  <c r="CX141" i="16"/>
  <c r="DF141" i="16"/>
  <c r="DB141" i="16"/>
  <c r="B153" i="20"/>
  <c r="CZ87" i="21"/>
  <c r="DA87" i="21"/>
  <c r="CX87" i="21"/>
  <c r="CY87" i="21"/>
  <c r="CQ87" i="21"/>
  <c r="CR87" i="21"/>
  <c r="CS87" i="21"/>
  <c r="CU87" i="21"/>
  <c r="CK87" i="21"/>
  <c r="CN87" i="21"/>
  <c r="CO87" i="21"/>
  <c r="CT87" i="21"/>
  <c r="CV87" i="21"/>
  <c r="CW87" i="21"/>
  <c r="CM87" i="21"/>
  <c r="CP87" i="21"/>
  <c r="CL87" i="21"/>
  <c r="AI87" i="21"/>
  <c r="CJ87" i="21"/>
  <c r="CI87" i="21"/>
  <c r="BM87" i="21"/>
  <c r="CB87" i="21"/>
  <c r="BO87" i="21"/>
  <c r="CD87" i="21"/>
  <c r="BB87" i="21"/>
  <c r="BP87" i="21"/>
  <c r="CE87" i="21"/>
  <c r="BC87" i="21"/>
  <c r="BQ87" i="21"/>
  <c r="CF87" i="21"/>
  <c r="BE87" i="21"/>
  <c r="BW87" i="21"/>
  <c r="BF87" i="21"/>
  <c r="BX87" i="21"/>
  <c r="BG87" i="21"/>
  <c r="BZ87" i="21"/>
  <c r="BH87" i="21"/>
  <c r="CA87" i="21"/>
  <c r="BI87" i="21"/>
  <c r="CC87" i="21"/>
  <c r="BK87" i="21"/>
  <c r="BR87" i="21"/>
  <c r="BV87" i="21"/>
  <c r="CG87" i="21"/>
  <c r="BN87" i="21"/>
  <c r="BU87" i="21"/>
  <c r="BJ87" i="21"/>
  <c r="N87" i="21"/>
  <c r="C87" i="21"/>
  <c r="E87" i="21"/>
  <c r="BD87" i="21"/>
  <c r="BL87" i="21"/>
  <c r="V87" i="21"/>
  <c r="BT87" i="21"/>
  <c r="H87" i="21"/>
  <c r="AY87" i="21"/>
  <c r="I87" i="21"/>
  <c r="AX87" i="21"/>
  <c r="O87" i="21"/>
  <c r="P87" i="21"/>
  <c r="D87" i="21"/>
  <c r="F87" i="21"/>
  <c r="G87" i="21"/>
  <c r="BS87" i="21"/>
  <c r="W87" i="21"/>
  <c r="X87" i="21"/>
  <c r="Y87" i="21"/>
  <c r="Z87" i="21"/>
  <c r="AA87" i="21"/>
  <c r="AB87" i="21"/>
  <c r="AC87" i="21"/>
  <c r="AD87" i="21"/>
  <c r="AE87" i="21"/>
  <c r="AF87" i="21"/>
  <c r="AG87" i="21"/>
  <c r="AH87" i="21"/>
  <c r="AJ87" i="21"/>
  <c r="AK87" i="21"/>
  <c r="AL87" i="21"/>
  <c r="AM87" i="21"/>
  <c r="AN87" i="21"/>
  <c r="AO87" i="21"/>
  <c r="AP87" i="21"/>
  <c r="AQ87" i="21"/>
  <c r="AR87" i="21"/>
  <c r="AS87" i="21"/>
  <c r="AT87" i="21"/>
  <c r="AU87" i="21"/>
  <c r="AV87" i="21"/>
  <c r="AW87" i="21"/>
  <c r="T87" i="21"/>
  <c r="Q87" i="21"/>
  <c r="R87" i="21"/>
  <c r="U87" i="21"/>
  <c r="S87" i="21"/>
  <c r="B88" i="21"/>
  <c r="CP142" i="16" l="1"/>
  <c r="DD142" i="16"/>
  <c r="CQ142" i="16"/>
  <c r="DE142" i="16"/>
  <c r="CS142" i="16"/>
  <c r="DG142" i="16"/>
  <c r="CT142" i="16"/>
  <c r="DH142" i="16"/>
  <c r="L142" i="16"/>
  <c r="CL142" i="16"/>
  <c r="DF142" i="16"/>
  <c r="CM142" i="16"/>
  <c r="CO142" i="16"/>
  <c r="CU142" i="16"/>
  <c r="CV142" i="16"/>
  <c r="CX142" i="16"/>
  <c r="CK142" i="16"/>
  <c r="CJ142" i="16"/>
  <c r="CN142" i="16"/>
  <c r="CR142" i="16"/>
  <c r="CW142" i="16"/>
  <c r="CY142" i="16"/>
  <c r="CZ142" i="16"/>
  <c r="DA142" i="16"/>
  <c r="DB142" i="16"/>
  <c r="BX142" i="16"/>
  <c r="B143" i="16"/>
  <c r="DC142" i="16"/>
  <c r="B154" i="20"/>
  <c r="CX88" i="21"/>
  <c r="CY88" i="21"/>
  <c r="CZ88" i="21"/>
  <c r="DA88" i="21"/>
  <c r="CR88" i="21"/>
  <c r="CS88" i="21"/>
  <c r="CT88" i="21"/>
  <c r="CV88" i="21"/>
  <c r="CL88" i="21"/>
  <c r="CN88" i="21"/>
  <c r="CQ88" i="21"/>
  <c r="CW88" i="21"/>
  <c r="CM88" i="21"/>
  <c r="CO88" i="21"/>
  <c r="CP88" i="21"/>
  <c r="CU88" i="21"/>
  <c r="CK88" i="21"/>
  <c r="AI88" i="21"/>
  <c r="CJ88" i="21"/>
  <c r="CI88" i="21"/>
  <c r="BJ88" i="21"/>
  <c r="BX88" i="21"/>
  <c r="BL88" i="21"/>
  <c r="CA88" i="21"/>
  <c r="BM88" i="21"/>
  <c r="CB88" i="21"/>
  <c r="BN88" i="21"/>
  <c r="CC88" i="21"/>
  <c r="BK88" i="21"/>
  <c r="CG88" i="21"/>
  <c r="BO88" i="21"/>
  <c r="BP88" i="21"/>
  <c r="BQ88" i="21"/>
  <c r="BR88" i="21"/>
  <c r="BB88" i="21"/>
  <c r="BT88" i="21"/>
  <c r="BE88" i="21"/>
  <c r="BW88" i="21"/>
  <c r="CF88" i="21"/>
  <c r="BC88" i="21"/>
  <c r="BD88" i="21"/>
  <c r="BF88" i="21"/>
  <c r="BG88" i="21"/>
  <c r="BH88" i="21"/>
  <c r="BV88" i="21"/>
  <c r="BI88" i="21"/>
  <c r="BS88" i="21"/>
  <c r="BU88" i="21"/>
  <c r="BZ88" i="21"/>
  <c r="CD88" i="21"/>
  <c r="CE88" i="21"/>
  <c r="AY88" i="21"/>
  <c r="AX88" i="21"/>
  <c r="I88" i="21"/>
  <c r="V88" i="21"/>
  <c r="O88" i="21"/>
  <c r="G88" i="21"/>
  <c r="C88" i="21"/>
  <c r="D88" i="21"/>
  <c r="E88" i="21"/>
  <c r="N88" i="21"/>
  <c r="F88" i="21"/>
  <c r="H88" i="21"/>
  <c r="P88" i="21"/>
  <c r="W88" i="21"/>
  <c r="X88" i="21"/>
  <c r="Y88" i="21"/>
  <c r="Z88" i="21"/>
  <c r="AA88" i="21"/>
  <c r="AB88" i="21"/>
  <c r="AC88" i="21"/>
  <c r="AD88" i="21"/>
  <c r="AE88" i="21"/>
  <c r="AF88" i="21"/>
  <c r="AG88" i="21"/>
  <c r="AH88" i="21"/>
  <c r="AJ88" i="21"/>
  <c r="AK88" i="21"/>
  <c r="AL88" i="21"/>
  <c r="AM88" i="21"/>
  <c r="AN88" i="21"/>
  <c r="AO88" i="21"/>
  <c r="AP88" i="21"/>
  <c r="AQ88" i="21"/>
  <c r="AR88" i="21"/>
  <c r="AS88" i="21"/>
  <c r="AT88" i="21"/>
  <c r="AU88" i="21"/>
  <c r="AV88" i="21"/>
  <c r="AW88" i="21"/>
  <c r="Q88" i="21"/>
  <c r="T88" i="21"/>
  <c r="R88" i="21"/>
  <c r="U88" i="21"/>
  <c r="S88" i="21"/>
  <c r="B89" i="21"/>
  <c r="CP143" i="16" l="1"/>
  <c r="DD143" i="16"/>
  <c r="CQ143" i="16"/>
  <c r="DE143" i="16"/>
  <c r="CS143" i="16"/>
  <c r="DG143" i="16"/>
  <c r="CT143" i="16"/>
  <c r="DH143" i="16"/>
  <c r="BX143" i="16"/>
  <c r="CR143" i="16"/>
  <c r="CU143" i="16"/>
  <c r="CW143" i="16"/>
  <c r="CY143" i="16"/>
  <c r="CZ143" i="16"/>
  <c r="CJ143" i="16"/>
  <c r="DB143" i="16"/>
  <c r="L143" i="16"/>
  <c r="B144" i="16"/>
  <c r="CK143" i="16"/>
  <c r="CL143" i="16"/>
  <c r="CM143" i="16"/>
  <c r="CN143" i="16"/>
  <c r="CO143" i="16"/>
  <c r="CV143" i="16"/>
  <c r="DA143" i="16"/>
  <c r="CX143" i="16"/>
  <c r="DC143" i="16"/>
  <c r="DF143" i="16"/>
  <c r="B155" i="20"/>
  <c r="DA89" i="21"/>
  <c r="CZ89" i="21"/>
  <c r="CX89" i="21"/>
  <c r="CY89" i="21"/>
  <c r="CS89" i="21"/>
  <c r="CT89" i="21"/>
  <c r="CU89" i="21"/>
  <c r="CW89" i="21"/>
  <c r="CM89" i="21"/>
  <c r="CK89" i="21"/>
  <c r="CL89" i="21"/>
  <c r="CO89" i="21"/>
  <c r="CP89" i="21"/>
  <c r="CQ89" i="21"/>
  <c r="CV89" i="21"/>
  <c r="CR89" i="21"/>
  <c r="CN89" i="21"/>
  <c r="AI89" i="21"/>
  <c r="CI89" i="21"/>
  <c r="CJ89" i="21"/>
  <c r="BG89" i="21"/>
  <c r="BI89" i="21"/>
  <c r="BK89" i="21"/>
  <c r="BR89" i="21"/>
  <c r="CG89" i="21"/>
  <c r="BB89" i="21"/>
  <c r="BS89" i="21"/>
  <c r="BC89" i="21"/>
  <c r="BT89" i="21"/>
  <c r="BD89" i="21"/>
  <c r="BU89" i="21"/>
  <c r="BE89" i="21"/>
  <c r="BV89" i="21"/>
  <c r="BH89" i="21"/>
  <c r="BX89" i="21"/>
  <c r="BM89" i="21"/>
  <c r="CB89" i="21"/>
  <c r="CF89" i="21"/>
  <c r="BF89" i="21"/>
  <c r="BJ89" i="21"/>
  <c r="BL89" i="21"/>
  <c r="BN89" i="21"/>
  <c r="BO89" i="21"/>
  <c r="BP89" i="21"/>
  <c r="CA89" i="21"/>
  <c r="CC89" i="21"/>
  <c r="AY89" i="21"/>
  <c r="BQ89" i="21"/>
  <c r="AX89" i="21"/>
  <c r="BW89" i="21"/>
  <c r="V89" i="21"/>
  <c r="BZ89" i="21"/>
  <c r="CD89" i="21"/>
  <c r="CE89" i="21"/>
  <c r="C89" i="21"/>
  <c r="E89" i="21"/>
  <c r="P89" i="21"/>
  <c r="G89" i="21"/>
  <c r="D89" i="21"/>
  <c r="F89" i="21"/>
  <c r="N89" i="21"/>
  <c r="H89" i="21"/>
  <c r="O89" i="21"/>
  <c r="I89" i="21"/>
  <c r="W89" i="21"/>
  <c r="X89" i="21"/>
  <c r="Y89" i="21"/>
  <c r="Z89" i="21"/>
  <c r="AA89" i="21"/>
  <c r="AB89" i="21"/>
  <c r="AC89" i="21"/>
  <c r="AD89" i="21"/>
  <c r="AE89" i="21"/>
  <c r="AF89" i="21"/>
  <c r="AG89" i="21"/>
  <c r="AH89" i="21"/>
  <c r="AJ89" i="21"/>
  <c r="AK89" i="21"/>
  <c r="AL89" i="21"/>
  <c r="AM89" i="21"/>
  <c r="AN89" i="21"/>
  <c r="AO89" i="21"/>
  <c r="AP89" i="21"/>
  <c r="AQ89" i="21"/>
  <c r="AR89" i="21"/>
  <c r="AS89" i="21"/>
  <c r="AT89" i="21"/>
  <c r="AU89" i="21"/>
  <c r="AV89" i="21"/>
  <c r="AW89" i="21"/>
  <c r="R89" i="21"/>
  <c r="Q89" i="21"/>
  <c r="S89" i="21"/>
  <c r="U89" i="21"/>
  <c r="T89" i="21"/>
  <c r="B90" i="21"/>
  <c r="CP144" i="16" l="1"/>
  <c r="DD144" i="16"/>
  <c r="CQ144" i="16"/>
  <c r="DE144" i="16"/>
  <c r="CS144" i="16"/>
  <c r="DG144" i="16"/>
  <c r="CT144" i="16"/>
  <c r="DH144" i="16"/>
  <c r="CX144" i="16"/>
  <c r="CY144" i="16"/>
  <c r="DA144" i="16"/>
  <c r="CK144" i="16"/>
  <c r="DC144" i="16"/>
  <c r="L144" i="16"/>
  <c r="CL144" i="16"/>
  <c r="DF144" i="16"/>
  <c r="CN144" i="16"/>
  <c r="B145" i="16"/>
  <c r="CZ144" i="16"/>
  <c r="DB144" i="16"/>
  <c r="BX144" i="16"/>
  <c r="CJ144" i="16"/>
  <c r="CM144" i="16"/>
  <c r="CR144" i="16"/>
  <c r="CO144" i="16"/>
  <c r="CU144" i="16"/>
  <c r="CV144" i="16"/>
  <c r="CW144" i="16"/>
  <c r="B156" i="20"/>
  <c r="CX90" i="21"/>
  <c r="CY90" i="21"/>
  <c r="CZ90" i="21"/>
  <c r="DA90" i="21"/>
  <c r="CT90" i="21"/>
  <c r="CU90" i="21"/>
  <c r="CV90" i="21"/>
  <c r="CN90" i="21"/>
  <c r="CR90" i="21"/>
  <c r="CS90" i="21"/>
  <c r="CQ90" i="21"/>
  <c r="CL90" i="21"/>
  <c r="CM90" i="21"/>
  <c r="CP90" i="21"/>
  <c r="CW90" i="21"/>
  <c r="CO90" i="21"/>
  <c r="CK90" i="21"/>
  <c r="AI90" i="21"/>
  <c r="CI90" i="21"/>
  <c r="CJ90" i="21"/>
  <c r="BO90" i="21"/>
  <c r="CD90" i="21"/>
  <c r="BB90" i="21"/>
  <c r="BP90" i="21"/>
  <c r="CE90" i="21"/>
  <c r="BC90" i="21"/>
  <c r="BQ90" i="21"/>
  <c r="CF90" i="21"/>
  <c r="BD90" i="21"/>
  <c r="BR90" i="21"/>
  <c r="CG90" i="21"/>
  <c r="BE90" i="21"/>
  <c r="BS90" i="21"/>
  <c r="BG90" i="21"/>
  <c r="BU90" i="21"/>
  <c r="BJ90" i="21"/>
  <c r="BX90" i="21"/>
  <c r="CC90" i="21"/>
  <c r="BF90" i="21"/>
  <c r="BH90" i="21"/>
  <c r="BI90" i="21"/>
  <c r="BK90" i="21"/>
  <c r="BL90" i="21"/>
  <c r="BM90" i="21"/>
  <c r="BW90" i="21"/>
  <c r="BT90" i="21"/>
  <c r="BV90" i="21"/>
  <c r="BZ90" i="21"/>
  <c r="CA90" i="21"/>
  <c r="CB90" i="21"/>
  <c r="BN90" i="21"/>
  <c r="N90" i="21"/>
  <c r="I90" i="21"/>
  <c r="O90" i="21"/>
  <c r="AY90" i="21"/>
  <c r="AX90" i="21"/>
  <c r="D90" i="21"/>
  <c r="E90" i="21"/>
  <c r="F90" i="21"/>
  <c r="G90" i="21"/>
  <c r="H90" i="21"/>
  <c r="V90" i="21"/>
  <c r="P90" i="21"/>
  <c r="C90" i="21"/>
  <c r="W90" i="21"/>
  <c r="X90" i="21"/>
  <c r="Y90" i="21"/>
  <c r="Z90" i="21"/>
  <c r="AA90" i="21"/>
  <c r="AB90" i="21"/>
  <c r="AC90" i="21"/>
  <c r="AD90" i="21"/>
  <c r="AE90" i="21"/>
  <c r="AF90" i="21"/>
  <c r="AG90" i="21"/>
  <c r="AH90" i="21"/>
  <c r="AJ90" i="21"/>
  <c r="AK90" i="21"/>
  <c r="AL90" i="21"/>
  <c r="AM90" i="21"/>
  <c r="AN90" i="21"/>
  <c r="AO90" i="21"/>
  <c r="AP90" i="21"/>
  <c r="AQ90" i="21"/>
  <c r="AR90" i="21"/>
  <c r="AS90" i="21"/>
  <c r="AT90" i="21"/>
  <c r="AU90" i="21"/>
  <c r="AV90" i="21"/>
  <c r="AW90" i="21"/>
  <c r="U90" i="21"/>
  <c r="R90" i="21"/>
  <c r="Q90" i="21"/>
  <c r="S90" i="21"/>
  <c r="T90" i="21"/>
  <c r="B91" i="21"/>
  <c r="CP145" i="16" l="1"/>
  <c r="DD145" i="16"/>
  <c r="CQ145" i="16"/>
  <c r="DE145" i="16"/>
  <c r="CS145" i="16"/>
  <c r="DG145" i="16"/>
  <c r="CT145" i="16"/>
  <c r="DH145" i="16"/>
  <c r="CJ145" i="16"/>
  <c r="DB145" i="16"/>
  <c r="CK145" i="16"/>
  <c r="DC145" i="16"/>
  <c r="CM145" i="16"/>
  <c r="CO145" i="16"/>
  <c r="BX145" i="16"/>
  <c r="CR145" i="16"/>
  <c r="CV145" i="16"/>
  <c r="CU145" i="16"/>
  <c r="CW145" i="16"/>
  <c r="CX145" i="16"/>
  <c r="CY145" i="16"/>
  <c r="CZ145" i="16"/>
  <c r="DA145" i="16"/>
  <c r="DF145" i="16"/>
  <c r="B146" i="16"/>
  <c r="L145" i="16"/>
  <c r="CL145" i="16"/>
  <c r="CN145" i="16"/>
  <c r="B157" i="20"/>
  <c r="CX91" i="21"/>
  <c r="CY91" i="21"/>
  <c r="CZ91" i="21"/>
  <c r="DA91" i="21"/>
  <c r="CU91" i="21"/>
  <c r="CV91" i="21"/>
  <c r="CW91" i="21"/>
  <c r="CK91" i="21"/>
  <c r="CL91" i="21"/>
  <c r="CM91" i="21"/>
  <c r="CN91" i="21"/>
  <c r="CP91" i="21"/>
  <c r="CR91" i="21"/>
  <c r="CO91" i="21"/>
  <c r="CQ91" i="21"/>
  <c r="CT91" i="21"/>
  <c r="CS91" i="21"/>
  <c r="AI91" i="21"/>
  <c r="CI91" i="21"/>
  <c r="CJ91" i="21"/>
  <c r="BL91" i="21"/>
  <c r="CA91" i="21"/>
  <c r="BM91" i="21"/>
  <c r="CB91" i="21"/>
  <c r="BN91" i="21"/>
  <c r="CC91" i="21"/>
  <c r="BO91" i="21"/>
  <c r="CD91" i="21"/>
  <c r="BB91" i="21"/>
  <c r="BP91" i="21"/>
  <c r="CE91" i="21"/>
  <c r="BD91" i="21"/>
  <c r="BR91" i="21"/>
  <c r="CG91" i="21"/>
  <c r="BG91" i="21"/>
  <c r="BU91" i="21"/>
  <c r="BZ91" i="21"/>
  <c r="BC91" i="21"/>
  <c r="CF91" i="21"/>
  <c r="BE91" i="21"/>
  <c r="BF91" i="21"/>
  <c r="BH91" i="21"/>
  <c r="BI91" i="21"/>
  <c r="BJ91" i="21"/>
  <c r="BT91" i="21"/>
  <c r="BK91" i="21"/>
  <c r="BX91" i="21"/>
  <c r="N91" i="21"/>
  <c r="P91" i="21"/>
  <c r="AY91" i="21"/>
  <c r="C91" i="21"/>
  <c r="AX91" i="21"/>
  <c r="V91" i="21"/>
  <c r="O91" i="21"/>
  <c r="E91" i="21"/>
  <c r="BV91" i="21"/>
  <c r="BQ91" i="21"/>
  <c r="BS91" i="21"/>
  <c r="BW91" i="21"/>
  <c r="D91" i="21"/>
  <c r="F91" i="21"/>
  <c r="G91" i="21"/>
  <c r="H91" i="21"/>
  <c r="I91" i="21"/>
  <c r="W91" i="21"/>
  <c r="X91" i="21"/>
  <c r="Y91" i="21"/>
  <c r="Z91" i="21"/>
  <c r="AA91" i="21"/>
  <c r="AB91" i="21"/>
  <c r="AC91" i="21"/>
  <c r="AD91" i="21"/>
  <c r="AE91" i="21"/>
  <c r="AF91" i="21"/>
  <c r="AG91" i="21"/>
  <c r="AH91" i="21"/>
  <c r="AJ91" i="21"/>
  <c r="AK91" i="21"/>
  <c r="AL91" i="21"/>
  <c r="AM91" i="21"/>
  <c r="AN91" i="21"/>
  <c r="AO91" i="21"/>
  <c r="AP91" i="21"/>
  <c r="AQ91" i="21"/>
  <c r="AR91" i="21"/>
  <c r="AS91" i="21"/>
  <c r="AT91" i="21"/>
  <c r="AU91" i="21"/>
  <c r="AV91" i="21"/>
  <c r="AW91" i="21"/>
  <c r="R91" i="21"/>
  <c r="U91" i="21"/>
  <c r="T91" i="21"/>
  <c r="Q91" i="21"/>
  <c r="S91" i="21"/>
  <c r="B92" i="21"/>
  <c r="CP146" i="16" l="1"/>
  <c r="DD146" i="16"/>
  <c r="CQ146" i="16"/>
  <c r="DE146" i="16"/>
  <c r="CS146" i="16"/>
  <c r="DG146" i="16"/>
  <c r="CT146" i="16"/>
  <c r="DH146" i="16"/>
  <c r="CN146" i="16"/>
  <c r="B147" i="16"/>
  <c r="CO146" i="16"/>
  <c r="CU146" i="16"/>
  <c r="CW146" i="16"/>
  <c r="CX146" i="16"/>
  <c r="CZ146" i="16"/>
  <c r="CJ146" i="16"/>
  <c r="CK146" i="16"/>
  <c r="CL146" i="16"/>
  <c r="CM146" i="16"/>
  <c r="CR146" i="16"/>
  <c r="CV146" i="16"/>
  <c r="CY146" i="16"/>
  <c r="DA146" i="16"/>
  <c r="DB146" i="16"/>
  <c r="BX146" i="16"/>
  <c r="DF146" i="16"/>
  <c r="DC146" i="16"/>
  <c r="L146" i="16"/>
  <c r="B158" i="20"/>
  <c r="CX92" i="21"/>
  <c r="CY92" i="21"/>
  <c r="O184" i="23" s="1" a="1"/>
  <c r="O184" i="23" s="1"/>
  <c r="CZ92" i="21"/>
  <c r="O186" i="23" s="1" a="1"/>
  <c r="O186" i="23" s="1"/>
  <c r="DA92" i="21"/>
  <c r="O188" i="23" s="1" a="1"/>
  <c r="O188" i="23" s="1"/>
  <c r="CV92" i="21"/>
  <c r="CW92" i="21"/>
  <c r="CL92" i="21"/>
  <c r="CN92" i="21"/>
  <c r="CO92" i="21"/>
  <c r="O164" i="23" s="1" a="1"/>
  <c r="O164" i="23" s="1"/>
  <c r="CQ92" i="21"/>
  <c r="CR92" i="21"/>
  <c r="O170" i="23" s="1" a="1"/>
  <c r="O170" i="23" s="1"/>
  <c r="CS92" i="21"/>
  <c r="O172" i="23" s="1" a="1"/>
  <c r="O172" i="23" s="1"/>
  <c r="CK92" i="21"/>
  <c r="O156" i="23" s="1" a="1"/>
  <c r="O156" i="23" s="1"/>
  <c r="CP92" i="21"/>
  <c r="O166" i="23" s="1" a="1"/>
  <c r="O166" i="23" s="1"/>
  <c r="CT92" i="21"/>
  <c r="CM92" i="21"/>
  <c r="CU92" i="21"/>
  <c r="O176" i="23" s="1" a="1"/>
  <c r="O176" i="23" s="1"/>
  <c r="AI92" i="21"/>
  <c r="O63" i="23" s="1" a="1"/>
  <c r="O63" i="23" s="1"/>
  <c r="CI92" i="21"/>
  <c r="CJ92" i="21"/>
  <c r="O154" i="23" s="1" a="1"/>
  <c r="O154" i="23" s="1"/>
  <c r="BI92" i="21"/>
  <c r="BW92" i="21"/>
  <c r="O129" i="23" s="1" a="1"/>
  <c r="O129" i="23" s="1"/>
  <c r="BJ92" i="21"/>
  <c r="O107" i="23" s="1" a="1"/>
  <c r="O107" i="23" s="1"/>
  <c r="BX92" i="21"/>
  <c r="BK92" i="21"/>
  <c r="BZ92" i="21"/>
  <c r="O135" i="23" s="1" a="1"/>
  <c r="O135" i="23" s="1"/>
  <c r="BL92" i="21"/>
  <c r="O110" i="23" s="1" a="1"/>
  <c r="O110" i="23" s="1"/>
  <c r="CA92" i="21"/>
  <c r="BM92" i="21"/>
  <c r="CB92" i="21"/>
  <c r="BO92" i="21"/>
  <c r="CD92" i="21"/>
  <c r="BD92" i="21"/>
  <c r="O98" i="23" s="1" a="1"/>
  <c r="O98" i="23" s="1"/>
  <c r="BR92" i="21"/>
  <c r="O119" i="23" s="1" a="1"/>
  <c r="O119" i="23" s="1"/>
  <c r="CG92" i="21"/>
  <c r="BV92" i="21"/>
  <c r="O127" i="23" s="1" a="1"/>
  <c r="O127" i="23" s="1"/>
  <c r="CC92" i="21"/>
  <c r="BB92" i="21"/>
  <c r="O95" i="23" s="1" a="1"/>
  <c r="O95" i="23" s="1"/>
  <c r="CE92" i="21"/>
  <c r="O145" i="23" s="1" a="1"/>
  <c r="O145" i="23" s="1"/>
  <c r="BC92" i="21"/>
  <c r="CF92" i="21"/>
  <c r="O147" i="23" s="1" a="1"/>
  <c r="O147" i="23" s="1"/>
  <c r="BE92" i="21"/>
  <c r="BF92" i="21"/>
  <c r="O101" i="23" s="1" a="1"/>
  <c r="O101" i="23" s="1"/>
  <c r="BG92" i="21"/>
  <c r="BQ92" i="21"/>
  <c r="BS92" i="21"/>
  <c r="O121" i="23" s="1" a="1"/>
  <c r="O121" i="23" s="1"/>
  <c r="BT92" i="21"/>
  <c r="O123" i="23" s="1" a="1"/>
  <c r="O123" i="23" s="1"/>
  <c r="BU92" i="21"/>
  <c r="O125" i="23" s="1" a="1"/>
  <c r="O125" i="23" s="1"/>
  <c r="BP92" i="21"/>
  <c r="O116" i="23" s="1" a="1"/>
  <c r="O116" i="23" s="1"/>
  <c r="V92" i="21"/>
  <c r="O39" i="23" s="1" a="1"/>
  <c r="O39" i="23" s="1"/>
  <c r="I92" i="21"/>
  <c r="O16" i="23" s="1" a="1"/>
  <c r="O16" i="23" s="1"/>
  <c r="N92" i="21"/>
  <c r="O25" i="23" s="1" a="1"/>
  <c r="O25" i="23" s="1"/>
  <c r="G92" i="21"/>
  <c r="H92" i="21"/>
  <c r="O14" i="23" s="1" a="1"/>
  <c r="O14" i="23" s="1"/>
  <c r="BH92" i="21"/>
  <c r="O104" i="23" s="1" a="1"/>
  <c r="O104" i="23" s="1"/>
  <c r="BN92" i="21"/>
  <c r="O113" i="23" s="1" a="1"/>
  <c r="O113" i="23" s="1"/>
  <c r="C92" i="21"/>
  <c r="O5" i="23" s="1" a="1"/>
  <c r="O5" i="23" s="1"/>
  <c r="AY92" i="21"/>
  <c r="O89" i="23" s="1" a="1"/>
  <c r="O89" i="23" s="1"/>
  <c r="F92" i="21"/>
  <c r="O11" i="23" s="1" a="1"/>
  <c r="O11" i="23" s="1"/>
  <c r="O92" i="21"/>
  <c r="O27" i="23" s="1" a="1"/>
  <c r="O27" i="23" s="1"/>
  <c r="E92" i="21"/>
  <c r="O9" i="23" s="1" a="1"/>
  <c r="O9" i="23" s="1"/>
  <c r="AX92" i="21"/>
  <c r="P92" i="21"/>
  <c r="O29" i="23" s="1" a="1"/>
  <c r="O29" i="23" s="1"/>
  <c r="D92" i="21"/>
  <c r="O7" i="23" s="1" a="1"/>
  <c r="O7" i="23" s="1"/>
  <c r="W92" i="21"/>
  <c r="X92" i="21"/>
  <c r="Y92" i="21"/>
  <c r="O43" i="23" s="1" a="1"/>
  <c r="O43" i="23" s="1"/>
  <c r="Z92" i="21"/>
  <c r="O45" i="23" s="1" a="1"/>
  <c r="O45" i="23" s="1"/>
  <c r="AA92" i="21"/>
  <c r="O47" i="23" s="1" a="1"/>
  <c r="O47" i="23" s="1"/>
  <c r="AB92" i="21"/>
  <c r="O49" i="23" s="1" a="1"/>
  <c r="O49" i="23" s="1"/>
  <c r="AC92" i="21"/>
  <c r="O51" i="23" s="1" a="1"/>
  <c r="O51" i="23" s="1"/>
  <c r="AD92" i="21"/>
  <c r="O53" i="23" s="1" a="1"/>
  <c r="O53" i="23" s="1"/>
  <c r="AE92" i="21"/>
  <c r="O55" i="23" s="1" a="1"/>
  <c r="O55" i="23" s="1"/>
  <c r="AF92" i="21"/>
  <c r="O57" i="23" s="1" a="1"/>
  <c r="O57" i="23" s="1"/>
  <c r="AG92" i="21"/>
  <c r="O59" i="23" s="1" a="1"/>
  <c r="O59" i="23" s="1"/>
  <c r="AH92" i="21"/>
  <c r="O61" i="23" s="1" a="1"/>
  <c r="O61" i="23" s="1"/>
  <c r="AJ92" i="21"/>
  <c r="O64" i="23" s="1" a="1"/>
  <c r="O64" i="23" s="1"/>
  <c r="AK92" i="21"/>
  <c r="O66" i="23" s="1" a="1"/>
  <c r="O66" i="23" s="1"/>
  <c r="AL92" i="21"/>
  <c r="AM92" i="21"/>
  <c r="O69" i="23" s="1" a="1"/>
  <c r="O69" i="23" s="1"/>
  <c r="AN92" i="21"/>
  <c r="O71" i="23" s="1" a="1"/>
  <c r="O71" i="23" s="1"/>
  <c r="AO92" i="21"/>
  <c r="AP92" i="21"/>
  <c r="O74" i="23" s="1" a="1"/>
  <c r="O74" i="23" s="1"/>
  <c r="AQ92" i="21"/>
  <c r="O76" i="23" s="1" a="1"/>
  <c r="O76" i="23" s="1"/>
  <c r="AR92" i="21"/>
  <c r="O78" i="23" s="1" a="1"/>
  <c r="O78" i="23" s="1"/>
  <c r="AS92" i="21"/>
  <c r="O80" i="23" s="1" a="1"/>
  <c r="O80" i="23" s="1"/>
  <c r="AT92" i="21"/>
  <c r="O82" i="23" s="1" a="1"/>
  <c r="O82" i="23" s="1"/>
  <c r="AU92" i="21"/>
  <c r="AV92" i="21"/>
  <c r="AW92" i="21"/>
  <c r="O86" i="23" s="1" a="1"/>
  <c r="O86" i="23" s="1"/>
  <c r="S92" i="21"/>
  <c r="R92" i="21"/>
  <c r="U92" i="21"/>
  <c r="O37" i="23" s="1" a="1"/>
  <c r="O37" i="23" s="1"/>
  <c r="T92" i="21"/>
  <c r="O35" i="23" s="1" a="1"/>
  <c r="O35" i="23" s="1"/>
  <c r="Q92" i="21"/>
  <c r="O31" i="23" s="1" a="1"/>
  <c r="O31" i="23" s="1"/>
  <c r="B93" i="21"/>
  <c r="CP147" i="16" l="1"/>
  <c r="DD147" i="16"/>
  <c r="CQ147" i="16"/>
  <c r="DE147" i="16"/>
  <c r="CS147" i="16"/>
  <c r="DG147" i="16"/>
  <c r="CT147" i="16"/>
  <c r="DH147" i="16"/>
  <c r="CV147" i="16"/>
  <c r="CW147" i="16"/>
  <c r="CY147" i="16"/>
  <c r="DA147" i="16"/>
  <c r="CJ147" i="16"/>
  <c r="DB147" i="16"/>
  <c r="L147" i="16"/>
  <c r="CL147" i="16"/>
  <c r="DF147" i="16"/>
  <c r="BX147" i="16"/>
  <c r="B148" i="16"/>
  <c r="CK147" i="16"/>
  <c r="CM147" i="16"/>
  <c r="CN147" i="16"/>
  <c r="CO147" i="16"/>
  <c r="CR147" i="16"/>
  <c r="CX147" i="16"/>
  <c r="DC147" i="16"/>
  <c r="CZ147" i="16"/>
  <c r="CU147" i="16"/>
  <c r="B159" i="20"/>
  <c r="O133" i="23" a="1"/>
  <c r="O133" i="23" s="1"/>
  <c r="O131" i="23" a="1"/>
  <c r="O131" i="23" s="1"/>
  <c r="O180" i="23" a="1"/>
  <c r="O180" i="23" s="1"/>
  <c r="O139" i="23" a="1"/>
  <c r="O139" i="23" s="1"/>
  <c r="O160" i="23" a="1"/>
  <c r="O160" i="23" s="1"/>
  <c r="O137" i="23" a="1"/>
  <c r="O137" i="23" s="1"/>
  <c r="CX93" i="21"/>
  <c r="CY93" i="21"/>
  <c r="CZ93" i="21"/>
  <c r="DA93" i="21"/>
  <c r="CW93" i="21"/>
  <c r="CK93" i="21"/>
  <c r="CM93" i="21"/>
  <c r="CS93" i="21"/>
  <c r="CT93" i="21"/>
  <c r="CV93" i="21"/>
  <c r="CN93" i="21"/>
  <c r="CQ93" i="21"/>
  <c r="CU93" i="21"/>
  <c r="CL93" i="21"/>
  <c r="CO93" i="21"/>
  <c r="CP93" i="21"/>
  <c r="CR93" i="21"/>
  <c r="O168" i="23" a="1"/>
  <c r="O168" i="23" s="1"/>
  <c r="O141" i="23" a="1"/>
  <c r="O141" i="23" s="1"/>
  <c r="O162" i="23" a="1"/>
  <c r="O162" i="23" s="1"/>
  <c r="O149" i="23" a="1"/>
  <c r="O149" i="23" s="1"/>
  <c r="O151" i="23" a="1"/>
  <c r="O151" i="23" s="1"/>
  <c r="O158" i="23" a="1"/>
  <c r="O158" i="23" s="1"/>
  <c r="O178" i="23" a="1"/>
  <c r="O178" i="23" s="1"/>
  <c r="O143" i="23" a="1"/>
  <c r="O143" i="23" s="1"/>
  <c r="O174" i="23" a="1"/>
  <c r="O174" i="23" s="1"/>
  <c r="O182" i="23" a="1"/>
  <c r="O182" i="23" s="1"/>
  <c r="AI93" i="21"/>
  <c r="CJ93" i="21"/>
  <c r="CI93" i="21"/>
  <c r="BF93" i="21"/>
  <c r="BT93" i="21"/>
  <c r="BG93" i="21"/>
  <c r="BU93" i="21"/>
  <c r="BH93" i="21"/>
  <c r="BV93" i="21"/>
  <c r="BI93" i="21"/>
  <c r="BW93" i="21"/>
  <c r="BJ93" i="21"/>
  <c r="BX93" i="21"/>
  <c r="BL93" i="21"/>
  <c r="CA93" i="21"/>
  <c r="BR93" i="21"/>
  <c r="BS93" i="21"/>
  <c r="BZ93" i="21"/>
  <c r="CB93" i="21"/>
  <c r="BB93" i="21"/>
  <c r="CC93" i="21"/>
  <c r="BC93" i="21"/>
  <c r="CD93" i="21"/>
  <c r="BD93" i="21"/>
  <c r="CE93" i="21"/>
  <c r="BN93" i="21"/>
  <c r="BE93" i="21"/>
  <c r="BK93" i="21"/>
  <c r="BM93" i="21"/>
  <c r="CG93" i="21"/>
  <c r="BO93" i="21"/>
  <c r="BP93" i="21"/>
  <c r="BQ93" i="21"/>
  <c r="AY93" i="21"/>
  <c r="CF93" i="21"/>
  <c r="AX93" i="21"/>
  <c r="V93" i="21"/>
  <c r="C93" i="21"/>
  <c r="E93" i="21"/>
  <c r="N93" i="21"/>
  <c r="O93" i="21"/>
  <c r="P93" i="21"/>
  <c r="D93" i="21"/>
  <c r="I93" i="21"/>
  <c r="F93" i="21"/>
  <c r="G93" i="21"/>
  <c r="H93" i="21"/>
  <c r="W93" i="21"/>
  <c r="X93" i="21"/>
  <c r="Y93" i="21"/>
  <c r="Z93" i="21"/>
  <c r="AA93" i="21"/>
  <c r="AB93" i="21"/>
  <c r="AC93" i="21"/>
  <c r="AD93" i="21"/>
  <c r="AE93" i="21"/>
  <c r="AF93" i="21"/>
  <c r="AG93" i="21"/>
  <c r="AH93" i="21"/>
  <c r="AJ93" i="21"/>
  <c r="AK93" i="21"/>
  <c r="AL93" i="21"/>
  <c r="AM93" i="21"/>
  <c r="AN93" i="21"/>
  <c r="AO93" i="21"/>
  <c r="AP93" i="21"/>
  <c r="AQ93" i="21"/>
  <c r="AR93" i="21"/>
  <c r="AS93" i="21"/>
  <c r="AT93" i="21"/>
  <c r="AU93" i="21"/>
  <c r="AV93" i="21"/>
  <c r="AW93" i="21"/>
  <c r="Q93" i="21"/>
  <c r="S93" i="21"/>
  <c r="T93" i="21"/>
  <c r="U93" i="21"/>
  <c r="R93" i="21"/>
  <c r="B94" i="21"/>
  <c r="CP148" i="16" l="1"/>
  <c r="DD148" i="16"/>
  <c r="CQ148" i="16"/>
  <c r="DE148" i="16"/>
  <c r="CS148" i="16"/>
  <c r="DG148" i="16"/>
  <c r="CT148" i="16"/>
  <c r="DH148" i="16"/>
  <c r="CZ148" i="16"/>
  <c r="DA148" i="16"/>
  <c r="CK148" i="16"/>
  <c r="DC148" i="16"/>
  <c r="CM148" i="16"/>
  <c r="CN148" i="16"/>
  <c r="B149" i="16"/>
  <c r="BX148" i="16"/>
  <c r="CR148" i="16"/>
  <c r="CX148" i="16"/>
  <c r="CY148" i="16"/>
  <c r="DB148" i="16"/>
  <c r="DF148" i="16"/>
  <c r="L148" i="16"/>
  <c r="CJ148" i="16"/>
  <c r="CO148" i="16"/>
  <c r="CL148" i="16"/>
  <c r="CU148" i="16"/>
  <c r="CW148" i="16"/>
  <c r="CV148" i="16"/>
  <c r="B160" i="20"/>
  <c r="CZ94" i="21"/>
  <c r="DA94" i="21"/>
  <c r="CX94" i="21"/>
  <c r="CY94" i="21"/>
  <c r="CK94" i="21"/>
  <c r="CL94" i="21"/>
  <c r="CN94" i="21"/>
  <c r="CM94" i="21"/>
  <c r="CO94" i="21"/>
  <c r="CR94" i="21"/>
  <c r="CT94" i="21"/>
  <c r="CU94" i="21"/>
  <c r="CW94" i="21"/>
  <c r="CQ94" i="21"/>
  <c r="CP94" i="21"/>
  <c r="CS94" i="21"/>
  <c r="CV94" i="21"/>
  <c r="AI94" i="21"/>
  <c r="CJ94" i="21"/>
  <c r="CI94" i="21"/>
  <c r="BC94" i="21"/>
  <c r="BQ94" i="21"/>
  <c r="CF94" i="21"/>
  <c r="BD94" i="21"/>
  <c r="BR94" i="21"/>
  <c r="CG94" i="21"/>
  <c r="BE94" i="21"/>
  <c r="BS94" i="21"/>
  <c r="BF94" i="21"/>
  <c r="BT94" i="21"/>
  <c r="BG94" i="21"/>
  <c r="BU94" i="21"/>
  <c r="BI94" i="21"/>
  <c r="BW94" i="21"/>
  <c r="BM94" i="21"/>
  <c r="BN94" i="21"/>
  <c r="BO94" i="21"/>
  <c r="BP94" i="21"/>
  <c r="BV94" i="21"/>
  <c r="BX94" i="21"/>
  <c r="BZ94" i="21"/>
  <c r="BH94" i="21"/>
  <c r="CD94" i="21"/>
  <c r="BL94" i="21"/>
  <c r="CA94" i="21"/>
  <c r="CB94" i="21"/>
  <c r="CC94" i="21"/>
  <c r="CE94" i="21"/>
  <c r="AX94" i="21"/>
  <c r="V94" i="21"/>
  <c r="BB94" i="21"/>
  <c r="BJ94" i="21"/>
  <c r="BK94" i="21"/>
  <c r="I94" i="21"/>
  <c r="N94" i="21"/>
  <c r="O94" i="21"/>
  <c r="P94" i="21"/>
  <c r="AY94" i="21"/>
  <c r="F94" i="21"/>
  <c r="C94" i="21"/>
  <c r="E94" i="21"/>
  <c r="D94" i="21"/>
  <c r="G94" i="21"/>
  <c r="H94" i="21"/>
  <c r="W94" i="21"/>
  <c r="X94" i="21"/>
  <c r="Y94" i="21"/>
  <c r="Z94" i="21"/>
  <c r="AA94" i="21"/>
  <c r="AB94" i="21"/>
  <c r="AC94" i="21"/>
  <c r="AD94" i="21"/>
  <c r="AE94" i="21"/>
  <c r="AF94" i="21"/>
  <c r="AG94" i="21"/>
  <c r="AH94" i="21"/>
  <c r="AJ94" i="21"/>
  <c r="AK94" i="21"/>
  <c r="AL94" i="21"/>
  <c r="AM94" i="21"/>
  <c r="AN94" i="21"/>
  <c r="AO94" i="21"/>
  <c r="AP94" i="21"/>
  <c r="AQ94" i="21"/>
  <c r="AR94" i="21"/>
  <c r="AS94" i="21"/>
  <c r="AT94" i="21"/>
  <c r="AU94" i="21"/>
  <c r="AV94" i="21"/>
  <c r="AW94" i="21"/>
  <c r="R94" i="21"/>
  <c r="Q94" i="21"/>
  <c r="U94" i="21"/>
  <c r="T94" i="21"/>
  <c r="S94" i="21"/>
  <c r="B95" i="21"/>
  <c r="CP149" i="16" l="1"/>
  <c r="DD149" i="16"/>
  <c r="CQ149" i="16"/>
  <c r="DE149" i="16"/>
  <c r="CS149" i="16"/>
  <c r="DG149" i="16"/>
  <c r="CT149" i="16"/>
  <c r="DH149" i="16"/>
  <c r="L149" i="16"/>
  <c r="CL149" i="16"/>
  <c r="DF149" i="16"/>
  <c r="CM149" i="16"/>
  <c r="CO149" i="16"/>
  <c r="CU149" i="16"/>
  <c r="CX149" i="16"/>
  <c r="CJ149" i="16"/>
  <c r="CK149" i="16"/>
  <c r="CN149" i="16"/>
  <c r="CR149" i="16"/>
  <c r="CV149" i="16"/>
  <c r="CW149" i="16"/>
  <c r="CY149" i="16"/>
  <c r="CZ149" i="16"/>
  <c r="BX149" i="16"/>
  <c r="DA149" i="16"/>
  <c r="DC149" i="16"/>
  <c r="B150" i="16"/>
  <c r="DB149" i="16"/>
  <c r="B161" i="20"/>
  <c r="CX95" i="21"/>
  <c r="CY95" i="21"/>
  <c r="CZ95" i="21"/>
  <c r="DA95" i="21"/>
  <c r="CK95" i="21"/>
  <c r="CL95" i="21"/>
  <c r="CM95" i="21"/>
  <c r="CN95" i="21"/>
  <c r="CP95" i="21"/>
  <c r="CQ95" i="21"/>
  <c r="CR95" i="21"/>
  <c r="CO95" i="21"/>
  <c r="CU95" i="21"/>
  <c r="CW95" i="21"/>
  <c r="CS95" i="21"/>
  <c r="CT95" i="21"/>
  <c r="CV95" i="21"/>
  <c r="AI95" i="21"/>
  <c r="CJ95" i="21"/>
  <c r="CI95" i="21"/>
  <c r="BN95" i="21"/>
  <c r="CC95" i="21"/>
  <c r="BO95" i="21"/>
  <c r="CD95" i="21"/>
  <c r="BB95" i="21"/>
  <c r="BP95" i="21"/>
  <c r="CE95" i="21"/>
  <c r="BC95" i="21"/>
  <c r="BQ95" i="21"/>
  <c r="CF95" i="21"/>
  <c r="BD95" i="21"/>
  <c r="BR95" i="21"/>
  <c r="CG95" i="21"/>
  <c r="BF95" i="21"/>
  <c r="BT95" i="21"/>
  <c r="BH95" i="21"/>
  <c r="BI95" i="21"/>
  <c r="BJ95" i="21"/>
  <c r="BK95" i="21"/>
  <c r="BL95" i="21"/>
  <c r="BM95" i="21"/>
  <c r="BS95" i="21"/>
  <c r="BX95" i="21"/>
  <c r="BE95" i="21"/>
  <c r="BZ95" i="21"/>
  <c r="P95" i="21"/>
  <c r="O95" i="21"/>
  <c r="BG95" i="21"/>
  <c r="C95" i="21"/>
  <c r="BU95" i="21"/>
  <c r="BV95" i="21"/>
  <c r="E95" i="21"/>
  <c r="BW95" i="21"/>
  <c r="CA95" i="21"/>
  <c r="V95" i="21"/>
  <c r="F95" i="21"/>
  <c r="G95" i="21"/>
  <c r="H95" i="21"/>
  <c r="I95" i="21"/>
  <c r="N95" i="21"/>
  <c r="CB95" i="21"/>
  <c r="D95" i="21"/>
  <c r="AY95" i="21"/>
  <c r="AX95" i="21"/>
  <c r="W95" i="21"/>
  <c r="X95" i="21"/>
  <c r="Y95" i="21"/>
  <c r="Z95" i="21"/>
  <c r="AA95" i="21"/>
  <c r="AB95" i="21"/>
  <c r="AC95" i="21"/>
  <c r="AD95" i="21"/>
  <c r="AE95" i="21"/>
  <c r="AF95" i="21"/>
  <c r="AG95" i="21"/>
  <c r="AH95" i="21"/>
  <c r="AJ95" i="21"/>
  <c r="AK95" i="21"/>
  <c r="AL95" i="21"/>
  <c r="AM95" i="21"/>
  <c r="AN95" i="21"/>
  <c r="AO95" i="21"/>
  <c r="AP95" i="21"/>
  <c r="AQ95" i="21"/>
  <c r="AR95" i="21"/>
  <c r="AS95" i="21"/>
  <c r="AT95" i="21"/>
  <c r="AU95" i="21"/>
  <c r="AV95" i="21"/>
  <c r="AW95" i="21"/>
  <c r="T95" i="21"/>
  <c r="U95" i="21"/>
  <c r="Q95" i="21"/>
  <c r="S95" i="21"/>
  <c r="R95" i="21"/>
  <c r="B96" i="21"/>
  <c r="CP150" i="16" l="1"/>
  <c r="DD150" i="16"/>
  <c r="CQ150" i="16"/>
  <c r="DE150" i="16"/>
  <c r="CS150" i="16"/>
  <c r="DG150" i="16"/>
  <c r="CT150" i="16"/>
  <c r="DH150" i="16"/>
  <c r="BX150" i="16"/>
  <c r="CR150" i="16"/>
  <c r="CU150" i="16"/>
  <c r="CW150" i="16"/>
  <c r="CY150" i="16"/>
  <c r="CJ150" i="16"/>
  <c r="DB150" i="16"/>
  <c r="CV150" i="16"/>
  <c r="CX150" i="16"/>
  <c r="L150" i="16"/>
  <c r="CZ150" i="16"/>
  <c r="DA150" i="16"/>
  <c r="DC150" i="16"/>
  <c r="DF150" i="16"/>
  <c r="B151" i="16"/>
  <c r="CL150" i="16"/>
  <c r="CK150" i="16"/>
  <c r="CM150" i="16"/>
  <c r="CO150" i="16"/>
  <c r="CN150" i="16"/>
  <c r="B162" i="20"/>
  <c r="CZ96" i="21"/>
  <c r="DA96" i="21"/>
  <c r="CX96" i="21"/>
  <c r="CY96" i="21"/>
  <c r="CN96" i="21"/>
  <c r="CO96" i="21"/>
  <c r="CQ96" i="21"/>
  <c r="CR96" i="21"/>
  <c r="CS96" i="21"/>
  <c r="CM96" i="21"/>
  <c r="CT96" i="21"/>
  <c r="CU96" i="21"/>
  <c r="CW96" i="21"/>
  <c r="CL96" i="21"/>
  <c r="CK96" i="21"/>
  <c r="CP96" i="21"/>
  <c r="CV96" i="21"/>
  <c r="AI96" i="21"/>
  <c r="CI96" i="21"/>
  <c r="CJ96" i="21"/>
  <c r="BK96" i="21"/>
  <c r="BZ96" i="21"/>
  <c r="BL96" i="21"/>
  <c r="CA96" i="21"/>
  <c r="BM96" i="21"/>
  <c r="CB96" i="21"/>
  <c r="BN96" i="21"/>
  <c r="CC96" i="21"/>
  <c r="BO96" i="21"/>
  <c r="CD96" i="21"/>
  <c r="BC96" i="21"/>
  <c r="BQ96" i="21"/>
  <c r="CF96" i="21"/>
  <c r="BB96" i="21"/>
  <c r="BW96" i="21"/>
  <c r="BD96" i="21"/>
  <c r="BX96" i="21"/>
  <c r="BE96" i="21"/>
  <c r="CE96" i="21"/>
  <c r="BF96" i="21"/>
  <c r="CG96" i="21"/>
  <c r="BG96" i="21"/>
  <c r="BH96" i="21"/>
  <c r="BI96" i="21"/>
  <c r="BS96" i="21"/>
  <c r="BP96" i="21"/>
  <c r="BR96" i="21"/>
  <c r="BT96" i="21"/>
  <c r="BU96" i="21"/>
  <c r="BV96" i="21"/>
  <c r="O96" i="21"/>
  <c r="I96" i="21"/>
  <c r="N96" i="21"/>
  <c r="AY96" i="21"/>
  <c r="AX96" i="21"/>
  <c r="C96" i="21"/>
  <c r="D96" i="21"/>
  <c r="E96" i="21"/>
  <c r="G96" i="21"/>
  <c r="H96" i="21"/>
  <c r="V96" i="21"/>
  <c r="BJ96" i="21"/>
  <c r="F96" i="21"/>
  <c r="P96" i="21"/>
  <c r="W96" i="21"/>
  <c r="X96" i="21"/>
  <c r="Y96" i="21"/>
  <c r="Z96" i="21"/>
  <c r="AA96" i="21"/>
  <c r="AB96" i="21"/>
  <c r="AC96" i="21"/>
  <c r="AD96" i="21"/>
  <c r="AE96" i="21"/>
  <c r="AF96" i="21"/>
  <c r="AG96" i="21"/>
  <c r="AH96" i="21"/>
  <c r="AJ96" i="21"/>
  <c r="AK96" i="21"/>
  <c r="AL96" i="21"/>
  <c r="AM96" i="21"/>
  <c r="AN96" i="21"/>
  <c r="AO96" i="21"/>
  <c r="AP96" i="21"/>
  <c r="AQ96" i="21"/>
  <c r="AR96" i="21"/>
  <c r="AS96" i="21"/>
  <c r="AT96" i="21"/>
  <c r="AU96" i="21"/>
  <c r="AV96" i="21"/>
  <c r="AW96" i="21"/>
  <c r="T96" i="21"/>
  <c r="S96" i="21"/>
  <c r="Q96" i="21"/>
  <c r="R96" i="21"/>
  <c r="U96" i="21"/>
  <c r="B97" i="21"/>
  <c r="CP151" i="16" l="1"/>
  <c r="DD151" i="16"/>
  <c r="CQ151" i="16"/>
  <c r="DE151" i="16"/>
  <c r="CS151" i="16"/>
  <c r="DG151" i="16"/>
  <c r="CT151" i="16"/>
  <c r="DH151" i="16"/>
  <c r="CX151" i="16"/>
  <c r="CY151" i="16"/>
  <c r="DA151" i="16"/>
  <c r="CK151" i="16"/>
  <c r="DC151" i="16"/>
  <c r="CN151" i="16"/>
  <c r="B152" i="16"/>
  <c r="DF151" i="16"/>
  <c r="CJ151" i="16"/>
  <c r="CL151" i="16"/>
  <c r="CM151" i="16"/>
  <c r="CO151" i="16"/>
  <c r="CR151" i="16"/>
  <c r="CV151" i="16"/>
  <c r="CZ151" i="16"/>
  <c r="L151" i="16"/>
  <c r="DB151" i="16"/>
  <c r="BX151" i="16"/>
  <c r="CW151" i="16"/>
  <c r="CU151" i="16"/>
  <c r="B163" i="20"/>
  <c r="CX97" i="21"/>
  <c r="CY97" i="21"/>
  <c r="CZ97" i="21"/>
  <c r="DA97" i="21"/>
  <c r="CO97" i="21"/>
  <c r="CP97" i="21"/>
  <c r="CR97" i="21"/>
  <c r="CS97" i="21"/>
  <c r="CT97" i="21"/>
  <c r="CK97" i="21"/>
  <c r="CN97" i="21"/>
  <c r="CU97" i="21"/>
  <c r="CL97" i="21"/>
  <c r="CM97" i="21"/>
  <c r="CQ97" i="21"/>
  <c r="CW97" i="21"/>
  <c r="CV97" i="21"/>
  <c r="AI97" i="21"/>
  <c r="CI97" i="21"/>
  <c r="CJ97" i="21"/>
  <c r="BH97" i="21"/>
  <c r="BV97" i="21"/>
  <c r="BI97" i="21"/>
  <c r="BW97" i="21"/>
  <c r="BJ97" i="21"/>
  <c r="BX97" i="21"/>
  <c r="BK97" i="21"/>
  <c r="BZ97" i="21"/>
  <c r="BL97" i="21"/>
  <c r="CA97" i="21"/>
  <c r="BN97" i="21"/>
  <c r="CC97" i="21"/>
  <c r="BR97" i="21"/>
  <c r="BS97" i="21"/>
  <c r="BT97" i="21"/>
  <c r="BU97" i="21"/>
  <c r="BB97" i="21"/>
  <c r="CB97" i="21"/>
  <c r="BC97" i="21"/>
  <c r="CD97" i="21"/>
  <c r="BD97" i="21"/>
  <c r="CE97" i="21"/>
  <c r="BM97" i="21"/>
  <c r="BE97" i="21"/>
  <c r="BQ97" i="21"/>
  <c r="BF97" i="21"/>
  <c r="BG97" i="21"/>
  <c r="BO97" i="21"/>
  <c r="BP97" i="21"/>
  <c r="CF97" i="21"/>
  <c r="AY97" i="21"/>
  <c r="CG97" i="21"/>
  <c r="C97" i="21"/>
  <c r="AX97" i="21"/>
  <c r="N97" i="21"/>
  <c r="E97" i="21"/>
  <c r="V97" i="21"/>
  <c r="O97" i="21"/>
  <c r="I97" i="21"/>
  <c r="D97" i="21"/>
  <c r="F97" i="21"/>
  <c r="G97" i="21"/>
  <c r="P97" i="21"/>
  <c r="H97" i="21"/>
  <c r="W97" i="21"/>
  <c r="X97" i="21"/>
  <c r="Y97" i="21"/>
  <c r="Z97" i="21"/>
  <c r="AA97" i="21"/>
  <c r="AB97" i="21"/>
  <c r="AC97" i="21"/>
  <c r="AD97" i="21"/>
  <c r="AE97" i="21"/>
  <c r="AF97" i="21"/>
  <c r="AG97" i="21"/>
  <c r="AH97" i="21"/>
  <c r="AJ97" i="21"/>
  <c r="AK97" i="21"/>
  <c r="AL97" i="21"/>
  <c r="AM97" i="21"/>
  <c r="AN97" i="21"/>
  <c r="AO97" i="21"/>
  <c r="AP97" i="21"/>
  <c r="AQ97" i="21"/>
  <c r="AR97" i="21"/>
  <c r="AS97" i="21"/>
  <c r="AT97" i="21"/>
  <c r="AU97" i="21"/>
  <c r="AV97" i="21"/>
  <c r="AW97" i="21"/>
  <c r="S97" i="21"/>
  <c r="T97" i="21"/>
  <c r="U97" i="21"/>
  <c r="R97" i="21"/>
  <c r="Q97" i="21"/>
  <c r="B98" i="21"/>
  <c r="CP152" i="16" l="1"/>
  <c r="DD152" i="16"/>
  <c r="CQ152" i="16"/>
  <c r="DE152" i="16"/>
  <c r="CS152" i="16"/>
  <c r="DG152" i="16"/>
  <c r="CT152" i="16"/>
  <c r="DH152" i="16"/>
  <c r="CJ152" i="16"/>
  <c r="DB152" i="16"/>
  <c r="CK152" i="16"/>
  <c r="DC152" i="16"/>
  <c r="CM152" i="16"/>
  <c r="CO152" i="16"/>
  <c r="CV152" i="16"/>
  <c r="CL152" i="16"/>
  <c r="CN152" i="16"/>
  <c r="CR152" i="16"/>
  <c r="CU152" i="16"/>
  <c r="CW152" i="16"/>
  <c r="CX152" i="16"/>
  <c r="L152" i="16"/>
  <c r="CY152" i="16"/>
  <c r="BX152" i="16"/>
  <c r="CZ152" i="16"/>
  <c r="DF152" i="16"/>
  <c r="DA152" i="16"/>
  <c r="B153" i="16"/>
  <c r="B164" i="20"/>
  <c r="CX98" i="21"/>
  <c r="CY98" i="21"/>
  <c r="CZ98" i="21"/>
  <c r="DA98" i="21"/>
  <c r="CP98" i="21"/>
  <c r="CQ98" i="21"/>
  <c r="CS98" i="21"/>
  <c r="CT98" i="21"/>
  <c r="CU98" i="21"/>
  <c r="CV98" i="21"/>
  <c r="CK98" i="21"/>
  <c r="CM98" i="21"/>
  <c r="CN98" i="21"/>
  <c r="CR98" i="21"/>
  <c r="CW98" i="21"/>
  <c r="CO98" i="21"/>
  <c r="CL98" i="21"/>
  <c r="AI98" i="21"/>
  <c r="CJ98" i="21"/>
  <c r="CI98" i="21"/>
  <c r="BE98" i="21"/>
  <c r="BS98" i="21"/>
  <c r="BF98" i="21"/>
  <c r="BT98" i="21"/>
  <c r="BG98" i="21"/>
  <c r="BU98" i="21"/>
  <c r="BH98" i="21"/>
  <c r="BV98" i="21"/>
  <c r="BI98" i="21"/>
  <c r="BW98" i="21"/>
  <c r="BK98" i="21"/>
  <c r="BZ98" i="21"/>
  <c r="BM98" i="21"/>
  <c r="BN98" i="21"/>
  <c r="BO98" i="21"/>
  <c r="BP98" i="21"/>
  <c r="BQ98" i="21"/>
  <c r="BR98" i="21"/>
  <c r="BX98" i="21"/>
  <c r="BC98" i="21"/>
  <c r="CD98" i="21"/>
  <c r="BD98" i="21"/>
  <c r="BJ98" i="21"/>
  <c r="BL98" i="21"/>
  <c r="CA98" i="21"/>
  <c r="CB98" i="21"/>
  <c r="CC98" i="21"/>
  <c r="AY98" i="21"/>
  <c r="AX98" i="21"/>
  <c r="V98" i="21"/>
  <c r="BB98" i="21"/>
  <c r="I98" i="21"/>
  <c r="CG98" i="21"/>
  <c r="C98" i="21"/>
  <c r="D98" i="21"/>
  <c r="G98" i="21"/>
  <c r="E98" i="21"/>
  <c r="F98" i="21"/>
  <c r="H98" i="21"/>
  <c r="O98" i="21"/>
  <c r="P98" i="21"/>
  <c r="N98" i="21"/>
  <c r="CE98" i="21"/>
  <c r="CF98" i="21"/>
  <c r="W98" i="21"/>
  <c r="X98" i="21"/>
  <c r="Y98" i="21"/>
  <c r="Z98" i="21"/>
  <c r="AA98" i="21"/>
  <c r="AB98" i="21"/>
  <c r="AC98" i="21"/>
  <c r="AD98" i="21"/>
  <c r="AE98" i="21"/>
  <c r="AF98" i="21"/>
  <c r="AG98" i="21"/>
  <c r="AH98" i="21"/>
  <c r="AJ98" i="21"/>
  <c r="AK98" i="21"/>
  <c r="AL98" i="21"/>
  <c r="AM98" i="21"/>
  <c r="AN98" i="21"/>
  <c r="AO98" i="21"/>
  <c r="AP98" i="21"/>
  <c r="AQ98" i="21"/>
  <c r="AR98" i="21"/>
  <c r="AS98" i="21"/>
  <c r="AT98" i="21"/>
  <c r="AU98" i="21"/>
  <c r="AV98" i="21"/>
  <c r="AW98" i="21"/>
  <c r="S98" i="21"/>
  <c r="T98" i="21"/>
  <c r="U98" i="21"/>
  <c r="R98" i="21"/>
  <c r="Q98" i="21"/>
  <c r="B99" i="21"/>
  <c r="CP153" i="16" l="1"/>
  <c r="DD153" i="16"/>
  <c r="CQ153" i="16"/>
  <c r="DE153" i="16"/>
  <c r="CS153" i="16"/>
  <c r="DG153" i="16"/>
  <c r="CT153" i="16"/>
  <c r="DH153" i="16"/>
  <c r="CN153" i="16"/>
  <c r="B154" i="16"/>
  <c r="CO153" i="16"/>
  <c r="CU153" i="16"/>
  <c r="CW153" i="16"/>
  <c r="CZ153" i="16"/>
  <c r="CV153" i="16"/>
  <c r="CX153" i="16"/>
  <c r="CY153" i="16"/>
  <c r="L153" i="16"/>
  <c r="DA153" i="16"/>
  <c r="BX153" i="16"/>
  <c r="DB153" i="16"/>
  <c r="DC153" i="16"/>
  <c r="DF153" i="16"/>
  <c r="CK153" i="16"/>
  <c r="CM153" i="16"/>
  <c r="CR153" i="16"/>
  <c r="CL153" i="16"/>
  <c r="CJ153" i="16"/>
  <c r="B165" i="20"/>
  <c r="CX99" i="21"/>
  <c r="CY99" i="21"/>
  <c r="CZ99" i="21"/>
  <c r="DA99" i="21"/>
  <c r="CQ99" i="21"/>
  <c r="CR99" i="21"/>
  <c r="CT99" i="21"/>
  <c r="CU99" i="21"/>
  <c r="CL99" i="21"/>
  <c r="CN99" i="21"/>
  <c r="CS99" i="21"/>
  <c r="CW99" i="21"/>
  <c r="CK99" i="21"/>
  <c r="CM99" i="21"/>
  <c r="CO99" i="21"/>
  <c r="CP99" i="21"/>
  <c r="CV99" i="21"/>
  <c r="AI99" i="21"/>
  <c r="CI99" i="21"/>
  <c r="CJ99" i="21"/>
  <c r="BB99" i="21"/>
  <c r="BP99" i="21"/>
  <c r="CE99" i="21"/>
  <c r="BC99" i="21"/>
  <c r="BQ99" i="21"/>
  <c r="CF99" i="21"/>
  <c r="BD99" i="21"/>
  <c r="BR99" i="21"/>
  <c r="CG99" i="21"/>
  <c r="BE99" i="21"/>
  <c r="BS99" i="21"/>
  <c r="BF99" i="21"/>
  <c r="BT99" i="21"/>
  <c r="BH99" i="21"/>
  <c r="BV99" i="21"/>
  <c r="BG99" i="21"/>
  <c r="CC99" i="21"/>
  <c r="BI99" i="21"/>
  <c r="CD99" i="21"/>
  <c r="BJ99" i="21"/>
  <c r="BK99" i="21"/>
  <c r="BL99" i="21"/>
  <c r="BM99" i="21"/>
  <c r="BN99" i="21"/>
  <c r="BX99" i="21"/>
  <c r="CB99" i="21"/>
  <c r="BU99" i="21"/>
  <c r="V99" i="21"/>
  <c r="CA99" i="21"/>
  <c r="AY99" i="21"/>
  <c r="C99" i="21"/>
  <c r="AX99" i="21"/>
  <c r="E99" i="21"/>
  <c r="P99" i="21"/>
  <c r="BO99" i="21"/>
  <c r="H99" i="21"/>
  <c r="BW99" i="21"/>
  <c r="F99" i="21"/>
  <c r="N99" i="21"/>
  <c r="G99" i="21"/>
  <c r="BZ99" i="21"/>
  <c r="D99" i="21"/>
  <c r="O99" i="21"/>
  <c r="I99" i="21"/>
  <c r="W99" i="21"/>
  <c r="X99" i="21"/>
  <c r="Y99" i="21"/>
  <c r="Z99" i="21"/>
  <c r="AA99" i="21"/>
  <c r="AB99" i="21"/>
  <c r="AC99" i="21"/>
  <c r="AD99" i="21"/>
  <c r="AE99" i="21"/>
  <c r="AF99" i="21"/>
  <c r="AG99" i="21"/>
  <c r="AH99" i="21"/>
  <c r="AJ99" i="21"/>
  <c r="AK99" i="21"/>
  <c r="AL99" i="21"/>
  <c r="AM99" i="21"/>
  <c r="AN99" i="21"/>
  <c r="AO99" i="21"/>
  <c r="AP99" i="21"/>
  <c r="AQ99" i="21"/>
  <c r="AR99" i="21"/>
  <c r="AS99" i="21"/>
  <c r="AT99" i="21"/>
  <c r="AU99" i="21"/>
  <c r="AV99" i="21"/>
  <c r="AW99" i="21"/>
  <c r="T99" i="21"/>
  <c r="Q99" i="21"/>
  <c r="U99" i="21"/>
  <c r="S99" i="21"/>
  <c r="R99" i="21"/>
  <c r="B100" i="21"/>
  <c r="CP154" i="16" l="1"/>
  <c r="DD154" i="16"/>
  <c r="CQ154" i="16"/>
  <c r="DE154" i="16"/>
  <c r="CS154" i="16"/>
  <c r="DG154" i="16"/>
  <c r="CT154" i="16"/>
  <c r="DH154" i="16"/>
  <c r="CV154" i="16"/>
  <c r="CW154" i="16"/>
  <c r="CY154" i="16"/>
  <c r="DA154" i="16"/>
  <c r="L154" i="16"/>
  <c r="CL154" i="16"/>
  <c r="DF154" i="16"/>
  <c r="BX154" i="16"/>
  <c r="DC154" i="16"/>
  <c r="B155" i="16"/>
  <c r="CJ154" i="16"/>
  <c r="CK154" i="16"/>
  <c r="CM154" i="16"/>
  <c r="CN154" i="16"/>
  <c r="CO154" i="16"/>
  <c r="CU154" i="16"/>
  <c r="CR154" i="16"/>
  <c r="CX154" i="16"/>
  <c r="CZ154" i="16"/>
  <c r="DB154" i="16"/>
  <c r="B166" i="20"/>
  <c r="CX100" i="21"/>
  <c r="CY100" i="21"/>
  <c r="CZ100" i="21"/>
  <c r="DA100" i="21"/>
  <c r="CR100" i="21"/>
  <c r="CS100" i="21"/>
  <c r="CU100" i="21"/>
  <c r="CV100" i="21"/>
  <c r="CN100" i="21"/>
  <c r="CQ100" i="21"/>
  <c r="CW100" i="21"/>
  <c r="CK100" i="21"/>
  <c r="CM100" i="21"/>
  <c r="CO100" i="21"/>
  <c r="CP100" i="21"/>
  <c r="CT100" i="21"/>
  <c r="CL100" i="21"/>
  <c r="AI100" i="21"/>
  <c r="CI100" i="21"/>
  <c r="CJ100" i="21"/>
  <c r="BM100" i="21"/>
  <c r="CB100" i="21"/>
  <c r="BN100" i="21"/>
  <c r="CC100" i="21"/>
  <c r="BO100" i="21"/>
  <c r="CD100" i="21"/>
  <c r="BB100" i="21"/>
  <c r="BP100" i="21"/>
  <c r="CE100" i="21"/>
  <c r="BC100" i="21"/>
  <c r="BQ100" i="21"/>
  <c r="CF100" i="21"/>
  <c r="BE100" i="21"/>
  <c r="BS100" i="21"/>
  <c r="BW100" i="21"/>
  <c r="BX100" i="21"/>
  <c r="BD100" i="21"/>
  <c r="BZ100" i="21"/>
  <c r="BF100" i="21"/>
  <c r="CA100" i="21"/>
  <c r="BG100" i="21"/>
  <c r="CG100" i="21"/>
  <c r="BH100" i="21"/>
  <c r="BI100" i="21"/>
  <c r="BR100" i="21"/>
  <c r="BJ100" i="21"/>
  <c r="BK100" i="21"/>
  <c r="BL100" i="21"/>
  <c r="BT100" i="21"/>
  <c r="BU100" i="21"/>
  <c r="BV100" i="21"/>
  <c r="O100" i="21"/>
  <c r="V100" i="21"/>
  <c r="I100" i="21"/>
  <c r="E100" i="21"/>
  <c r="N100" i="21"/>
  <c r="F100" i="21"/>
  <c r="P100" i="21"/>
  <c r="G100" i="21"/>
  <c r="H100" i="21"/>
  <c r="AY100" i="21"/>
  <c r="AX100" i="21"/>
  <c r="C100" i="21"/>
  <c r="D100" i="21"/>
  <c r="W100" i="21"/>
  <c r="X100" i="21"/>
  <c r="Y100" i="21"/>
  <c r="Z100" i="21"/>
  <c r="AA100" i="21"/>
  <c r="AB100" i="21"/>
  <c r="AC100" i="21"/>
  <c r="AD100" i="21"/>
  <c r="AE100" i="21"/>
  <c r="AF100" i="21"/>
  <c r="AG100" i="21"/>
  <c r="AH100" i="21"/>
  <c r="AJ100" i="21"/>
  <c r="AK100" i="21"/>
  <c r="AL100" i="21"/>
  <c r="AM100" i="21"/>
  <c r="AN100" i="21"/>
  <c r="AO100" i="21"/>
  <c r="AP100" i="21"/>
  <c r="AQ100" i="21"/>
  <c r="AR100" i="21"/>
  <c r="AS100" i="21"/>
  <c r="AT100" i="21"/>
  <c r="AU100" i="21"/>
  <c r="AV100" i="21"/>
  <c r="AW100" i="21"/>
  <c r="U100" i="21"/>
  <c r="R100" i="21"/>
  <c r="S100" i="21"/>
  <c r="Q100" i="21"/>
  <c r="T100" i="21"/>
  <c r="B101" i="21"/>
  <c r="CP155" i="16" l="1"/>
  <c r="DD155" i="16"/>
  <c r="CQ155" i="16"/>
  <c r="DE155" i="16"/>
  <c r="CS155" i="16"/>
  <c r="DG155" i="16"/>
  <c r="CT155" i="16"/>
  <c r="DH155" i="16"/>
  <c r="CZ155" i="16"/>
  <c r="DA155" i="16"/>
  <c r="CK155" i="16"/>
  <c r="DC155" i="16"/>
  <c r="CM155" i="16"/>
  <c r="BX155" i="16"/>
  <c r="CR155" i="16"/>
  <c r="CJ155" i="16"/>
  <c r="CL155" i="16"/>
  <c r="CN155" i="16"/>
  <c r="CO155" i="16"/>
  <c r="CU155" i="16"/>
  <c r="CV155" i="16"/>
  <c r="CW155" i="16"/>
  <c r="L155" i="16"/>
  <c r="CX155" i="16"/>
  <c r="CY155" i="16"/>
  <c r="DF155" i="16"/>
  <c r="DB155" i="16"/>
  <c r="B156" i="16"/>
  <c r="B167" i="20"/>
  <c r="CZ101" i="21"/>
  <c r="DA101" i="21"/>
  <c r="CX101" i="21"/>
  <c r="CY101" i="21"/>
  <c r="CS101" i="21"/>
  <c r="CT101" i="21"/>
  <c r="CV101" i="21"/>
  <c r="CW101" i="21"/>
  <c r="CU101" i="21"/>
  <c r="CM101" i="21"/>
  <c r="CO101" i="21"/>
  <c r="CP101" i="21"/>
  <c r="CR101" i="21"/>
  <c r="CL101" i="21"/>
  <c r="CK101" i="21"/>
  <c r="CN101" i="21"/>
  <c r="CQ101" i="21"/>
  <c r="AI101" i="21"/>
  <c r="CJ101" i="21"/>
  <c r="CI101" i="21"/>
  <c r="BJ101" i="21"/>
  <c r="BX101" i="21"/>
  <c r="BK101" i="21"/>
  <c r="BZ101" i="21"/>
  <c r="BL101" i="21"/>
  <c r="CA101" i="21"/>
  <c r="BM101" i="21"/>
  <c r="CB101" i="21"/>
  <c r="BN101" i="21"/>
  <c r="CC101" i="21"/>
  <c r="BB101" i="21"/>
  <c r="BQ101" i="21"/>
  <c r="BR101" i="21"/>
  <c r="BS101" i="21"/>
  <c r="BT101" i="21"/>
  <c r="BU101" i="21"/>
  <c r="BC101" i="21"/>
  <c r="BV101" i="21"/>
  <c r="BD101" i="21"/>
  <c r="BW101" i="21"/>
  <c r="BH101" i="21"/>
  <c r="CG101" i="21"/>
  <c r="CE101" i="21"/>
  <c r="CF101" i="21"/>
  <c r="BI101" i="21"/>
  <c r="BE101" i="21"/>
  <c r="BF101" i="21"/>
  <c r="BG101" i="21"/>
  <c r="N101" i="21"/>
  <c r="BO101" i="21"/>
  <c r="BP101" i="21"/>
  <c r="CD101" i="21"/>
  <c r="O101" i="21"/>
  <c r="P101" i="21"/>
  <c r="C101" i="21"/>
  <c r="E101" i="21"/>
  <c r="AX101" i="21"/>
  <c r="G101" i="21"/>
  <c r="AY101" i="21"/>
  <c r="V101" i="21"/>
  <c r="D101" i="21"/>
  <c r="F101" i="21"/>
  <c r="H101" i="21"/>
  <c r="I101" i="21"/>
  <c r="W101" i="21"/>
  <c r="X101" i="21"/>
  <c r="Y101" i="21"/>
  <c r="Z101" i="21"/>
  <c r="AA101" i="21"/>
  <c r="AB101" i="21"/>
  <c r="AC101" i="21"/>
  <c r="AD101" i="21"/>
  <c r="AE101" i="21"/>
  <c r="AF101" i="21"/>
  <c r="AG101" i="21"/>
  <c r="AH101" i="21"/>
  <c r="AJ101" i="21"/>
  <c r="AK101" i="21"/>
  <c r="AL101" i="21"/>
  <c r="AM101" i="21"/>
  <c r="AN101" i="21"/>
  <c r="AO101" i="21"/>
  <c r="AP101" i="21"/>
  <c r="AQ101" i="21"/>
  <c r="AR101" i="21"/>
  <c r="AS101" i="21"/>
  <c r="AT101" i="21"/>
  <c r="AU101" i="21"/>
  <c r="AV101" i="21"/>
  <c r="AW101" i="21"/>
  <c r="Q101" i="21"/>
  <c r="S101" i="21"/>
  <c r="U101" i="21"/>
  <c r="R101" i="21"/>
  <c r="T101" i="21"/>
  <c r="B102" i="21"/>
  <c r="CP156" i="16" l="1"/>
  <c r="DD156" i="16"/>
  <c r="CQ156" i="16"/>
  <c r="DE156" i="16"/>
  <c r="CS156" i="16"/>
  <c r="DG156" i="16"/>
  <c r="CT156" i="16"/>
  <c r="DH156" i="16"/>
  <c r="L156" i="16"/>
  <c r="CL156" i="16"/>
  <c r="DF156" i="16"/>
  <c r="CM156" i="16"/>
  <c r="CU156" i="16"/>
  <c r="CJ156" i="16"/>
  <c r="CK156" i="16"/>
  <c r="CN156" i="16"/>
  <c r="CO156" i="16"/>
  <c r="CR156" i="16"/>
  <c r="CV156" i="16"/>
  <c r="CW156" i="16"/>
  <c r="BX156" i="16"/>
  <c r="CX156" i="16"/>
  <c r="CY156" i="16"/>
  <c r="DA156" i="16"/>
  <c r="CZ156" i="16"/>
  <c r="DB156" i="16"/>
  <c r="DC156" i="16"/>
  <c r="B157" i="16"/>
  <c r="B168" i="20"/>
  <c r="CX102" i="21"/>
  <c r="CY102" i="21"/>
  <c r="CZ102" i="21"/>
  <c r="DA102" i="21"/>
  <c r="CT102" i="21"/>
  <c r="CU102" i="21"/>
  <c r="CW102" i="21"/>
  <c r="CM102" i="21"/>
  <c r="CO102" i="21"/>
  <c r="CR102" i="21"/>
  <c r="CV102" i="21"/>
  <c r="CK102" i="21"/>
  <c r="CL102" i="21"/>
  <c r="CN102" i="21"/>
  <c r="CQ102" i="21"/>
  <c r="CP102" i="21"/>
  <c r="CS102" i="21"/>
  <c r="AI102" i="21"/>
  <c r="CI102" i="21"/>
  <c r="CJ102" i="21"/>
  <c r="BG102" i="21"/>
  <c r="BU102" i="21"/>
  <c r="BH102" i="21"/>
  <c r="BV102" i="21"/>
  <c r="BI102" i="21"/>
  <c r="BW102" i="21"/>
  <c r="BJ102" i="21"/>
  <c r="BX102" i="21"/>
  <c r="BK102" i="21"/>
  <c r="BZ102" i="21"/>
  <c r="BE102" i="21"/>
  <c r="CD102" i="21"/>
  <c r="BF102" i="21"/>
  <c r="CE102" i="21"/>
  <c r="BL102" i="21"/>
  <c r="CF102" i="21"/>
  <c r="BM102" i="21"/>
  <c r="CG102" i="21"/>
  <c r="BN102" i="21"/>
  <c r="BO102" i="21"/>
  <c r="BP102" i="21"/>
  <c r="BT102" i="21"/>
  <c r="BB102" i="21"/>
  <c r="BC102" i="21"/>
  <c r="BD102" i="21"/>
  <c r="BQ102" i="21"/>
  <c r="CC102" i="21"/>
  <c r="AY102" i="21"/>
  <c r="AX102" i="21"/>
  <c r="I102" i="21"/>
  <c r="BR102" i="21"/>
  <c r="BS102" i="21"/>
  <c r="CA102" i="21"/>
  <c r="O102" i="21"/>
  <c r="CB102" i="21"/>
  <c r="P102" i="21"/>
  <c r="H102" i="21"/>
  <c r="V102" i="21"/>
  <c r="N102" i="21"/>
  <c r="D102" i="21"/>
  <c r="F102" i="21"/>
  <c r="C102" i="21"/>
  <c r="E102" i="21"/>
  <c r="G102" i="21"/>
  <c r="W102" i="21"/>
  <c r="X102" i="21"/>
  <c r="Y102" i="21"/>
  <c r="Z102" i="21"/>
  <c r="AA102" i="21"/>
  <c r="AB102" i="21"/>
  <c r="AC102" i="21"/>
  <c r="AD102" i="21"/>
  <c r="AE102" i="21"/>
  <c r="AF102" i="21"/>
  <c r="AG102" i="21"/>
  <c r="AH102" i="21"/>
  <c r="AJ102" i="21"/>
  <c r="AK102" i="21"/>
  <c r="AL102" i="21"/>
  <c r="AM102" i="21"/>
  <c r="AN102" i="21"/>
  <c r="AO102" i="21"/>
  <c r="AP102" i="21"/>
  <c r="AQ102" i="21"/>
  <c r="AR102" i="21"/>
  <c r="AS102" i="21"/>
  <c r="AT102" i="21"/>
  <c r="AU102" i="21"/>
  <c r="AV102" i="21"/>
  <c r="AW102" i="21"/>
  <c r="T102" i="21"/>
  <c r="S102" i="21"/>
  <c r="R102" i="21"/>
  <c r="U102" i="21"/>
  <c r="Q102" i="21"/>
  <c r="B103" i="21"/>
  <c r="CQ157" i="16" l="1"/>
  <c r="DE157" i="16"/>
  <c r="CK157" i="16"/>
  <c r="CZ157" i="16"/>
  <c r="CL157" i="16"/>
  <c r="DA157" i="16"/>
  <c r="DB157" i="16"/>
  <c r="CJ157" i="16"/>
  <c r="DC157" i="16"/>
  <c r="CM157" i="16"/>
  <c r="DD157" i="16"/>
  <c r="CN157" i="16"/>
  <c r="DF157" i="16"/>
  <c r="CO157" i="16"/>
  <c r="DG157" i="16"/>
  <c r="BX157" i="16"/>
  <c r="CP157" i="16"/>
  <c r="DH157" i="16"/>
  <c r="L157" i="16"/>
  <c r="CR157" i="16"/>
  <c r="CS157" i="16"/>
  <c r="B158" i="16"/>
  <c r="CT157" i="16"/>
  <c r="CV157" i="16"/>
  <c r="CU157" i="16"/>
  <c r="CW157" i="16"/>
  <c r="CY157" i="16"/>
  <c r="CX157" i="16"/>
  <c r="B169" i="20"/>
  <c r="CZ103" i="21"/>
  <c r="DA103" i="21"/>
  <c r="CX103" i="21"/>
  <c r="CY103" i="21"/>
  <c r="CU103" i="21"/>
  <c r="CV103" i="21"/>
  <c r="CK103" i="21"/>
  <c r="CO103" i="21"/>
  <c r="CR103" i="21"/>
  <c r="CT103" i="21"/>
  <c r="CL103" i="21"/>
  <c r="CN103" i="21"/>
  <c r="CP103" i="21"/>
  <c r="CQ103" i="21"/>
  <c r="CS103" i="21"/>
  <c r="CW103" i="21"/>
  <c r="CM103" i="21"/>
  <c r="AI103" i="21"/>
  <c r="CI103" i="21"/>
  <c r="CJ103" i="21"/>
  <c r="BD103" i="21"/>
  <c r="BR103" i="21"/>
  <c r="CG103" i="21"/>
  <c r="BE103" i="21"/>
  <c r="BS103" i="21"/>
  <c r="BF103" i="21"/>
  <c r="BT103" i="21"/>
  <c r="BG103" i="21"/>
  <c r="BU103" i="21"/>
  <c r="BH103" i="21"/>
  <c r="BV103" i="21"/>
  <c r="BQ103" i="21"/>
  <c r="BW103" i="21"/>
  <c r="BX103" i="21"/>
  <c r="BZ103" i="21"/>
  <c r="BB103" i="21"/>
  <c r="CA103" i="21"/>
  <c r="BC103" i="21"/>
  <c r="CB103" i="21"/>
  <c r="BI103" i="21"/>
  <c r="CC103" i="21"/>
  <c r="BM103" i="21"/>
  <c r="BN103" i="21"/>
  <c r="BO103" i="21"/>
  <c r="BP103" i="21"/>
  <c r="CD103" i="21"/>
  <c r="AY103" i="21"/>
  <c r="CE103" i="21"/>
  <c r="CF103" i="21"/>
  <c r="AX103" i="21"/>
  <c r="V103" i="21"/>
  <c r="C103" i="21"/>
  <c r="E103" i="21"/>
  <c r="BJ103" i="21"/>
  <c r="BL103" i="21"/>
  <c r="D103" i="21"/>
  <c r="F103" i="21"/>
  <c r="G103" i="21"/>
  <c r="N103" i="21"/>
  <c r="H103" i="21"/>
  <c r="I103" i="21"/>
  <c r="O103" i="21"/>
  <c r="P103" i="21"/>
  <c r="BK103" i="21"/>
  <c r="W103" i="21"/>
  <c r="X103" i="21"/>
  <c r="Y103" i="21"/>
  <c r="Z103" i="21"/>
  <c r="AA103" i="21"/>
  <c r="AB103" i="21"/>
  <c r="AC103" i="21"/>
  <c r="AD103" i="21"/>
  <c r="AE103" i="21"/>
  <c r="AF103" i="21"/>
  <c r="AG103" i="21"/>
  <c r="AH103" i="21"/>
  <c r="AJ103" i="21"/>
  <c r="AK103" i="21"/>
  <c r="AL103" i="21"/>
  <c r="AM103" i="21"/>
  <c r="AN103" i="21"/>
  <c r="AO103" i="21"/>
  <c r="AP103" i="21"/>
  <c r="AQ103" i="21"/>
  <c r="AR103" i="21"/>
  <c r="AS103" i="21"/>
  <c r="AT103" i="21"/>
  <c r="AU103" i="21"/>
  <c r="AV103" i="21"/>
  <c r="AW103" i="21"/>
  <c r="U103" i="21"/>
  <c r="R103" i="21"/>
  <c r="T103" i="21"/>
  <c r="S103" i="21"/>
  <c r="Q103" i="21"/>
  <c r="B104" i="21"/>
  <c r="CQ158" i="16" l="1"/>
  <c r="DE158" i="16"/>
  <c r="CT158" i="16"/>
  <c r="CU158" i="16"/>
  <c r="B159" i="16"/>
  <c r="L158" i="16"/>
  <c r="CV158" i="16"/>
  <c r="CW158" i="16"/>
  <c r="CX158" i="16"/>
  <c r="CY158" i="16"/>
  <c r="CZ158" i="16"/>
  <c r="CJ158" i="16"/>
  <c r="DA158" i="16"/>
  <c r="CK158" i="16"/>
  <c r="DB158" i="16"/>
  <c r="CL158" i="16"/>
  <c r="DC158" i="16"/>
  <c r="CM158" i="16"/>
  <c r="DD158" i="16"/>
  <c r="BX158" i="16"/>
  <c r="CO158" i="16"/>
  <c r="DG158" i="16"/>
  <c r="CR158" i="16"/>
  <c r="CS158" i="16"/>
  <c r="DF158" i="16"/>
  <c r="DH158" i="16"/>
  <c r="CN158" i="16"/>
  <c r="CP158" i="16"/>
  <c r="B170" i="20"/>
  <c r="CX104" i="21"/>
  <c r="CY104" i="21"/>
  <c r="N184" i="23" s="1" a="1"/>
  <c r="N184" i="23" s="1"/>
  <c r="CZ104" i="21"/>
  <c r="N186" i="23" s="1" a="1"/>
  <c r="N186" i="23" s="1"/>
  <c r="DA104" i="21"/>
  <c r="N188" i="23" s="1" a="1"/>
  <c r="N188" i="23" s="1"/>
  <c r="CV104" i="21"/>
  <c r="CW104" i="21"/>
  <c r="N180" i="23" s="1" a="1"/>
  <c r="N180" i="23" s="1"/>
  <c r="CK104" i="21"/>
  <c r="CL104" i="21"/>
  <c r="N158" i="23" s="1" a="1"/>
  <c r="N158" i="23" s="1"/>
  <c r="CT104" i="21"/>
  <c r="CN104" i="21"/>
  <c r="N162" i="23" s="1" a="1"/>
  <c r="N162" i="23" s="1"/>
  <c r="CP104" i="21"/>
  <c r="N166" i="23" s="1" a="1"/>
  <c r="N166" i="23" s="1"/>
  <c r="CQ104" i="21"/>
  <c r="N168" i="23" s="1" a="1"/>
  <c r="N168" i="23" s="1"/>
  <c r="CS104" i="21"/>
  <c r="N172" i="23" s="1" a="1"/>
  <c r="N172" i="23" s="1"/>
  <c r="CU104" i="21"/>
  <c r="N176" i="23" s="1" a="1"/>
  <c r="N176" i="23" s="1"/>
  <c r="CM104" i="21"/>
  <c r="CO104" i="21"/>
  <c r="CR104" i="21"/>
  <c r="AI104" i="21"/>
  <c r="N63" i="23" s="1" a="1"/>
  <c r="N63" i="23" s="1"/>
  <c r="CI104" i="21"/>
  <c r="CJ104" i="21"/>
  <c r="N154" i="23" s="1" a="1"/>
  <c r="N154" i="23" s="1"/>
  <c r="BO104" i="21"/>
  <c r="CD104" i="21"/>
  <c r="BB104" i="21"/>
  <c r="N95" i="23" s="1" a="1"/>
  <c r="N95" i="23" s="1"/>
  <c r="BP104" i="21"/>
  <c r="N116" i="23" s="1" a="1"/>
  <c r="N116" i="23" s="1"/>
  <c r="CE104" i="21"/>
  <c r="N145" i="23" s="1" a="1"/>
  <c r="N145" i="23" s="1"/>
  <c r="BC104" i="21"/>
  <c r="BQ104" i="21"/>
  <c r="CF104" i="21"/>
  <c r="N147" i="23" s="1" a="1"/>
  <c r="N147" i="23" s="1"/>
  <c r="BD104" i="21"/>
  <c r="N98" i="23" s="1" a="1"/>
  <c r="N98" i="23" s="1"/>
  <c r="BR104" i="21"/>
  <c r="N119" i="23" s="1" a="1"/>
  <c r="N119" i="23" s="1"/>
  <c r="CG104" i="21"/>
  <c r="BE104" i="21"/>
  <c r="BS104" i="21"/>
  <c r="N121" i="23" s="1" a="1"/>
  <c r="N121" i="23" s="1"/>
  <c r="BJ104" i="21"/>
  <c r="N107" i="23" s="1" a="1"/>
  <c r="N107" i="23" s="1"/>
  <c r="BK104" i="21"/>
  <c r="BL104" i="21"/>
  <c r="N110" i="23" s="1" a="1"/>
  <c r="N110" i="23" s="1"/>
  <c r="BM104" i="21"/>
  <c r="BN104" i="21"/>
  <c r="N113" i="23" s="1" a="1"/>
  <c r="N113" i="23" s="1"/>
  <c r="BT104" i="21"/>
  <c r="N123" i="23" s="1" a="1"/>
  <c r="N123" i="23" s="1"/>
  <c r="BU104" i="21"/>
  <c r="N125" i="23" s="1" a="1"/>
  <c r="N125" i="23" s="1"/>
  <c r="BF104" i="21"/>
  <c r="N101" i="23" s="1" a="1"/>
  <c r="N101" i="23" s="1"/>
  <c r="BZ104" i="21"/>
  <c r="N135" i="23" s="1" a="1"/>
  <c r="N135" i="23" s="1"/>
  <c r="CC104" i="21"/>
  <c r="AY104" i="21"/>
  <c r="N89" i="23" s="1" a="1"/>
  <c r="N89" i="23" s="1"/>
  <c r="V104" i="21"/>
  <c r="N39" i="23" s="1" a="1"/>
  <c r="N39" i="23" s="1"/>
  <c r="BW104" i="21"/>
  <c r="N129" i="23" s="1" a="1"/>
  <c r="N129" i="23" s="1"/>
  <c r="BG104" i="21"/>
  <c r="AX104" i="21"/>
  <c r="BH104" i="21"/>
  <c r="N104" i="23" s="1" a="1"/>
  <c r="N104" i="23" s="1"/>
  <c r="BI104" i="21"/>
  <c r="BV104" i="21"/>
  <c r="N127" i="23" s="1" a="1"/>
  <c r="N127" i="23" s="1"/>
  <c r="BX104" i="21"/>
  <c r="CA104" i="21"/>
  <c r="CB104" i="21"/>
  <c r="N139" i="23" s="1" a="1"/>
  <c r="N139" i="23" s="1"/>
  <c r="I104" i="21"/>
  <c r="N16" i="23" s="1" a="1"/>
  <c r="N16" i="23" s="1"/>
  <c r="C104" i="21"/>
  <c r="N5" i="23" s="1" a="1"/>
  <c r="N5" i="23" s="1"/>
  <c r="G104" i="21"/>
  <c r="H104" i="21"/>
  <c r="N14" i="23" s="1" a="1"/>
  <c r="N14" i="23" s="1"/>
  <c r="N104" i="21"/>
  <c r="N25" i="23" s="1" a="1"/>
  <c r="N25" i="23" s="1"/>
  <c r="O104" i="21"/>
  <c r="N27" i="23" s="1" a="1"/>
  <c r="N27" i="23" s="1"/>
  <c r="F104" i="21"/>
  <c r="N11" i="23" s="1" a="1"/>
  <c r="N11" i="23" s="1"/>
  <c r="P104" i="21"/>
  <c r="N29" i="23" s="1" a="1"/>
  <c r="N29" i="23" s="1"/>
  <c r="D104" i="21"/>
  <c r="N7" i="23" s="1" a="1"/>
  <c r="N7" i="23" s="1"/>
  <c r="E104" i="21"/>
  <c r="W104" i="21"/>
  <c r="X104" i="21"/>
  <c r="Y104" i="21"/>
  <c r="N43" i="23" s="1" a="1"/>
  <c r="N43" i="23" s="1"/>
  <c r="Z104" i="21"/>
  <c r="N45" i="23" s="1" a="1"/>
  <c r="N45" i="23" s="1"/>
  <c r="AA104" i="21"/>
  <c r="N47" i="23" s="1" a="1"/>
  <c r="N47" i="23" s="1"/>
  <c r="AB104" i="21"/>
  <c r="N49" i="23" s="1" a="1"/>
  <c r="N49" i="23" s="1"/>
  <c r="AC104" i="21"/>
  <c r="N51" i="23" s="1" a="1"/>
  <c r="N51" i="23" s="1"/>
  <c r="AD104" i="21"/>
  <c r="N53" i="23" s="1" a="1"/>
  <c r="N53" i="23" s="1"/>
  <c r="AE104" i="21"/>
  <c r="AF104" i="21"/>
  <c r="N57" i="23" s="1" a="1"/>
  <c r="N57" i="23" s="1"/>
  <c r="AG104" i="21"/>
  <c r="N59" i="23" s="1" a="1"/>
  <c r="N59" i="23" s="1"/>
  <c r="AH104" i="21"/>
  <c r="AJ104" i="21"/>
  <c r="N64" i="23" s="1" a="1"/>
  <c r="N64" i="23" s="1"/>
  <c r="AK104" i="21"/>
  <c r="N66" i="23" s="1" a="1"/>
  <c r="N66" i="23" s="1"/>
  <c r="AL104" i="21"/>
  <c r="AM104" i="21"/>
  <c r="N69" i="23" s="1" a="1"/>
  <c r="N69" i="23" s="1"/>
  <c r="AN104" i="21"/>
  <c r="N71" i="23" s="1" a="1"/>
  <c r="N71" i="23" s="1"/>
  <c r="AO104" i="21"/>
  <c r="AP104" i="21"/>
  <c r="N74" i="23" s="1" a="1"/>
  <c r="N74" i="23" s="1"/>
  <c r="AQ104" i="21"/>
  <c r="N76" i="23" s="1" a="1"/>
  <c r="N76" i="23" s="1"/>
  <c r="AR104" i="21"/>
  <c r="N78" i="23" s="1" a="1"/>
  <c r="N78" i="23" s="1"/>
  <c r="AS104" i="21"/>
  <c r="N80" i="23" s="1" a="1"/>
  <c r="N80" i="23" s="1"/>
  <c r="AT104" i="21"/>
  <c r="N82" i="23" s="1" a="1"/>
  <c r="N82" i="23" s="1"/>
  <c r="AU104" i="21"/>
  <c r="AV104" i="21"/>
  <c r="AW104" i="21"/>
  <c r="U104" i="21"/>
  <c r="N37" i="23" s="1" a="1"/>
  <c r="N37" i="23" s="1"/>
  <c r="R104" i="21"/>
  <c r="Q104" i="21"/>
  <c r="N31" i="23" s="1" a="1"/>
  <c r="N31" i="23" s="1"/>
  <c r="S104" i="21"/>
  <c r="T104" i="21"/>
  <c r="N35" i="23" s="1" a="1"/>
  <c r="N35" i="23" s="1"/>
  <c r="B105" i="21"/>
  <c r="CQ159" i="16" l="1"/>
  <c r="DE159" i="16"/>
  <c r="BX159" i="16"/>
  <c r="CM159" i="16"/>
  <c r="DB159" i="16"/>
  <c r="CN159" i="16"/>
  <c r="DC159" i="16"/>
  <c r="CO159" i="16"/>
  <c r="DG159" i="16"/>
  <c r="CP159" i="16"/>
  <c r="DH159" i="16"/>
  <c r="CR159" i="16"/>
  <c r="CS159" i="16"/>
  <c r="B160" i="16"/>
  <c r="CT159" i="16"/>
  <c r="CU159" i="16"/>
  <c r="L159" i="16"/>
  <c r="CV159" i="16"/>
  <c r="CW159" i="16"/>
  <c r="CX159" i="16"/>
  <c r="CZ159" i="16"/>
  <c r="CJ159" i="16"/>
  <c r="CK159" i="16"/>
  <c r="CL159" i="16"/>
  <c r="DD159" i="16"/>
  <c r="DF159" i="16"/>
  <c r="CY159" i="16"/>
  <c r="DA159" i="16"/>
  <c r="B171" i="20"/>
  <c r="N133" i="23" a="1"/>
  <c r="N133" i="23" s="1"/>
  <c r="N131" i="23" a="1"/>
  <c r="N131" i="23" s="1"/>
  <c r="N160" i="23" a="1"/>
  <c r="N160" i="23" s="1"/>
  <c r="N137" i="23" a="1"/>
  <c r="N137" i="23" s="1"/>
  <c r="N174" i="23" a="1"/>
  <c r="N174" i="23" s="1"/>
  <c r="N143" i="23" a="1"/>
  <c r="N143" i="23" s="1"/>
  <c r="N156" i="23" a="1"/>
  <c r="N156" i="23" s="1"/>
  <c r="CX105" i="21"/>
  <c r="CY105" i="21"/>
  <c r="CZ105" i="21"/>
  <c r="DA105" i="21"/>
  <c r="CW105" i="21"/>
  <c r="CL105" i="21"/>
  <c r="CM105" i="21"/>
  <c r="CN105" i="21"/>
  <c r="CP105" i="21"/>
  <c r="CS105" i="21"/>
  <c r="CU105" i="21"/>
  <c r="CV105" i="21"/>
  <c r="CK105" i="21"/>
  <c r="CO105" i="21"/>
  <c r="CR105" i="21"/>
  <c r="CQ105" i="21"/>
  <c r="CT105" i="21"/>
  <c r="N178" i="23" a="1"/>
  <c r="N178" i="23" s="1"/>
  <c r="N149" i="23" a="1"/>
  <c r="N149" i="23" s="1"/>
  <c r="N151" i="23" a="1"/>
  <c r="N151" i="23" s="1"/>
  <c r="N170" i="23" a="1"/>
  <c r="N170" i="23" s="1"/>
  <c r="N164" i="23" a="1"/>
  <c r="N164" i="23" s="1"/>
  <c r="N141" i="23" a="1"/>
  <c r="N141" i="23" s="1"/>
  <c r="N182" i="23" a="1"/>
  <c r="N182" i="23" s="1"/>
  <c r="AI105" i="21"/>
  <c r="CJ105" i="21"/>
  <c r="CI105" i="21"/>
  <c r="BL105" i="21"/>
  <c r="CA105" i="21"/>
  <c r="BM105" i="21"/>
  <c r="CB105" i="21"/>
  <c r="BN105" i="21"/>
  <c r="CC105" i="21"/>
  <c r="BO105" i="21"/>
  <c r="CD105" i="21"/>
  <c r="BB105" i="21"/>
  <c r="BP105" i="21"/>
  <c r="CE105" i="21"/>
  <c r="BC105" i="21"/>
  <c r="BV105" i="21"/>
  <c r="BD105" i="21"/>
  <c r="BW105" i="21"/>
  <c r="BE105" i="21"/>
  <c r="BX105" i="21"/>
  <c r="BF105" i="21"/>
  <c r="BZ105" i="21"/>
  <c r="BG105" i="21"/>
  <c r="CF105" i="21"/>
  <c r="BH105" i="21"/>
  <c r="CG105" i="21"/>
  <c r="BI105" i="21"/>
  <c r="BR105" i="21"/>
  <c r="BJ105" i="21"/>
  <c r="BK105" i="21"/>
  <c r="BQ105" i="21"/>
  <c r="BS105" i="21"/>
  <c r="BT105" i="21"/>
  <c r="N105" i="21"/>
  <c r="P105" i="21"/>
  <c r="C105" i="21"/>
  <c r="E105" i="21"/>
  <c r="AY105" i="21"/>
  <c r="V105" i="21"/>
  <c r="G105" i="21"/>
  <c r="BU105" i="21"/>
  <c r="H105" i="21"/>
  <c r="I105" i="21"/>
  <c r="O105" i="21"/>
  <c r="AX105" i="21"/>
  <c r="D105" i="21"/>
  <c r="F105" i="21"/>
  <c r="W105" i="21"/>
  <c r="X105" i="21"/>
  <c r="Y105" i="21"/>
  <c r="Z105" i="21"/>
  <c r="AA105" i="21"/>
  <c r="AB105" i="21"/>
  <c r="AC105" i="21"/>
  <c r="AD105" i="21"/>
  <c r="AE105" i="21"/>
  <c r="AF105" i="21"/>
  <c r="AG105" i="21"/>
  <c r="AH105" i="21"/>
  <c r="AJ105" i="21"/>
  <c r="AK105" i="21"/>
  <c r="AL105" i="21"/>
  <c r="AM105" i="21"/>
  <c r="AN105" i="21"/>
  <c r="AO105" i="21"/>
  <c r="AP105" i="21"/>
  <c r="AQ105" i="21"/>
  <c r="AR105" i="21"/>
  <c r="AS105" i="21"/>
  <c r="AT105" i="21"/>
  <c r="AU105" i="21"/>
  <c r="AV105" i="21"/>
  <c r="AW105" i="21"/>
  <c r="T105" i="21"/>
  <c r="S105" i="21"/>
  <c r="Q105" i="21"/>
  <c r="R105" i="21"/>
  <c r="U105" i="21"/>
  <c r="B106" i="21"/>
  <c r="CU160" i="16" l="1"/>
  <c r="CV160" i="16"/>
  <c r="B161" i="16"/>
  <c r="CY160" i="16"/>
  <c r="CJ160" i="16"/>
  <c r="CZ160" i="16"/>
  <c r="CK160" i="16"/>
  <c r="DA160" i="16"/>
  <c r="CL160" i="16"/>
  <c r="DB160" i="16"/>
  <c r="CM160" i="16"/>
  <c r="DC160" i="16"/>
  <c r="CN160" i="16"/>
  <c r="DD160" i="16"/>
  <c r="BX160" i="16"/>
  <c r="CO160" i="16"/>
  <c r="DE160" i="16"/>
  <c r="CP160" i="16"/>
  <c r="DF160" i="16"/>
  <c r="CQ160" i="16"/>
  <c r="DG160" i="16"/>
  <c r="L160" i="16"/>
  <c r="CS160" i="16"/>
  <c r="CR160" i="16"/>
  <c r="CT160" i="16"/>
  <c r="CW160" i="16"/>
  <c r="CX160" i="16"/>
  <c r="DH160" i="16"/>
  <c r="B172" i="20"/>
  <c r="CX106" i="21"/>
  <c r="CY106" i="21"/>
  <c r="CZ106" i="21"/>
  <c r="DA106" i="21"/>
  <c r="CK106" i="21"/>
  <c r="CM106" i="21"/>
  <c r="CN106" i="21"/>
  <c r="CP106" i="21"/>
  <c r="CS106" i="21"/>
  <c r="CU106" i="21"/>
  <c r="CO106" i="21"/>
  <c r="CQ106" i="21"/>
  <c r="CR106" i="21"/>
  <c r="CT106" i="21"/>
  <c r="CV106" i="21"/>
  <c r="CW106" i="21"/>
  <c r="CL106" i="21"/>
  <c r="AI106" i="21"/>
  <c r="CI106" i="21"/>
  <c r="CJ106" i="21"/>
  <c r="BI106" i="21"/>
  <c r="BW106" i="21"/>
  <c r="BJ106" i="21"/>
  <c r="BX106" i="21"/>
  <c r="BK106" i="21"/>
  <c r="BZ106" i="21"/>
  <c r="BL106" i="21"/>
  <c r="CA106" i="21"/>
  <c r="BM106" i="21"/>
  <c r="CB106" i="21"/>
  <c r="BO106" i="21"/>
  <c r="BP106" i="21"/>
  <c r="BQ106" i="21"/>
  <c r="BR106" i="21"/>
  <c r="BS106" i="21"/>
  <c r="BT106" i="21"/>
  <c r="BB106" i="21"/>
  <c r="BU106" i="21"/>
  <c r="BF106" i="21"/>
  <c r="CE106" i="21"/>
  <c r="CC106" i="21"/>
  <c r="CD106" i="21"/>
  <c r="CF106" i="21"/>
  <c r="CG106" i="21"/>
  <c r="BG106" i="21"/>
  <c r="V106" i="21"/>
  <c r="BV106" i="21"/>
  <c r="P106" i="21"/>
  <c r="I106" i="21"/>
  <c r="AY106" i="21"/>
  <c r="AX106" i="21"/>
  <c r="BD106" i="21"/>
  <c r="BC106" i="21"/>
  <c r="BE106" i="21"/>
  <c r="C106" i="21"/>
  <c r="BH106" i="21"/>
  <c r="D106" i="21"/>
  <c r="E106" i="21"/>
  <c r="BN106" i="21"/>
  <c r="F106" i="21"/>
  <c r="N106" i="21"/>
  <c r="O106" i="21"/>
  <c r="G106" i="21"/>
  <c r="H106" i="21"/>
  <c r="W106" i="21"/>
  <c r="X106" i="21"/>
  <c r="Y106" i="21"/>
  <c r="Z106" i="21"/>
  <c r="AA106" i="21"/>
  <c r="AB106" i="21"/>
  <c r="AC106" i="21"/>
  <c r="AD106" i="21"/>
  <c r="AE106" i="21"/>
  <c r="AF106" i="21"/>
  <c r="AG106" i="21"/>
  <c r="AH106" i="21"/>
  <c r="AJ106" i="21"/>
  <c r="AK106" i="21"/>
  <c r="AL106" i="21"/>
  <c r="AM106" i="21"/>
  <c r="AN106" i="21"/>
  <c r="AO106" i="21"/>
  <c r="AP106" i="21"/>
  <c r="AQ106" i="21"/>
  <c r="AR106" i="21"/>
  <c r="AS106" i="21"/>
  <c r="AT106" i="21"/>
  <c r="AU106" i="21"/>
  <c r="AV106" i="21"/>
  <c r="AW106" i="21"/>
  <c r="Q106" i="21"/>
  <c r="S106" i="21"/>
  <c r="R106" i="21"/>
  <c r="T106" i="21"/>
  <c r="U106" i="21"/>
  <c r="B107" i="21"/>
  <c r="CU161" i="16" l="1"/>
  <c r="CV161" i="16"/>
  <c r="B162" i="16"/>
  <c r="CK161" i="16"/>
  <c r="DA161" i="16"/>
  <c r="CL161" i="16"/>
  <c r="DB161" i="16"/>
  <c r="CM161" i="16"/>
  <c r="DC161" i="16"/>
  <c r="BX161" i="16"/>
  <c r="CN161" i="16"/>
  <c r="DD161" i="16"/>
  <c r="CO161" i="16"/>
  <c r="DE161" i="16"/>
  <c r="L161" i="16"/>
  <c r="CP161" i="16"/>
  <c r="DF161" i="16"/>
  <c r="CQ161" i="16"/>
  <c r="DG161" i="16"/>
  <c r="CR161" i="16"/>
  <c r="DH161" i="16"/>
  <c r="CS161" i="16"/>
  <c r="CW161" i="16"/>
  <c r="CJ161" i="16"/>
  <c r="CT161" i="16"/>
  <c r="CX161" i="16"/>
  <c r="CY161" i="16"/>
  <c r="CZ161" i="16"/>
  <c r="B173" i="20"/>
  <c r="CX107" i="21"/>
  <c r="CY107" i="21"/>
  <c r="CZ107" i="21"/>
  <c r="DA107" i="21"/>
  <c r="CK107" i="21"/>
  <c r="CL107" i="21"/>
  <c r="CN107" i="21"/>
  <c r="CO107" i="21"/>
  <c r="CU107" i="21"/>
  <c r="CM107" i="21"/>
  <c r="CQ107" i="21"/>
  <c r="CR107" i="21"/>
  <c r="CT107" i="21"/>
  <c r="CV107" i="21"/>
  <c r="CW107" i="21"/>
  <c r="CP107" i="21"/>
  <c r="CS107" i="21"/>
  <c r="AI107" i="21"/>
  <c r="CI107" i="21"/>
  <c r="CJ107" i="21"/>
  <c r="BF107" i="21"/>
  <c r="BT107" i="21"/>
  <c r="BG107" i="21"/>
  <c r="BU107" i="21"/>
  <c r="BH107" i="21"/>
  <c r="BV107" i="21"/>
  <c r="BI107" i="21"/>
  <c r="BW107" i="21"/>
  <c r="BJ107" i="21"/>
  <c r="BX107" i="21"/>
  <c r="BC107" i="21"/>
  <c r="CB107" i="21"/>
  <c r="BD107" i="21"/>
  <c r="CC107" i="21"/>
  <c r="BE107" i="21"/>
  <c r="CD107" i="21"/>
  <c r="BK107" i="21"/>
  <c r="CE107" i="21"/>
  <c r="BL107" i="21"/>
  <c r="CF107" i="21"/>
  <c r="BM107" i="21"/>
  <c r="CG107" i="21"/>
  <c r="BN107" i="21"/>
  <c r="BR107" i="21"/>
  <c r="BB107" i="21"/>
  <c r="BO107" i="21"/>
  <c r="AY107" i="21"/>
  <c r="CA107" i="21"/>
  <c r="BP107" i="21"/>
  <c r="BQ107" i="21"/>
  <c r="BS107" i="21"/>
  <c r="BZ107" i="21"/>
  <c r="AX107" i="21"/>
  <c r="N107" i="21"/>
  <c r="C107" i="21"/>
  <c r="V107" i="21"/>
  <c r="P107" i="21"/>
  <c r="E107" i="21"/>
  <c r="F107" i="21"/>
  <c r="G107" i="21"/>
  <c r="H107" i="21"/>
  <c r="I107" i="21"/>
  <c r="D107" i="21"/>
  <c r="O107" i="21"/>
  <c r="W107" i="21"/>
  <c r="X107" i="21"/>
  <c r="Y107" i="21"/>
  <c r="Z107" i="21"/>
  <c r="AA107" i="21"/>
  <c r="AB107" i="21"/>
  <c r="AC107" i="21"/>
  <c r="AD107" i="21"/>
  <c r="AE107" i="21"/>
  <c r="AF107" i="21"/>
  <c r="AG107" i="21"/>
  <c r="AH107" i="21"/>
  <c r="AJ107" i="21"/>
  <c r="AK107" i="21"/>
  <c r="AL107" i="21"/>
  <c r="AM107" i="21"/>
  <c r="AN107" i="21"/>
  <c r="AO107" i="21"/>
  <c r="AP107" i="21"/>
  <c r="AQ107" i="21"/>
  <c r="AR107" i="21"/>
  <c r="AS107" i="21"/>
  <c r="AT107" i="21"/>
  <c r="AU107" i="21"/>
  <c r="AV107" i="21"/>
  <c r="AW107" i="21"/>
  <c r="S107" i="21"/>
  <c r="U107" i="21"/>
  <c r="T107" i="21"/>
  <c r="R107" i="21"/>
  <c r="Q107" i="21"/>
  <c r="B108" i="21"/>
  <c r="CU162" i="16" l="1"/>
  <c r="CV162" i="16"/>
  <c r="B163" i="16"/>
  <c r="CM162" i="16"/>
  <c r="DC162" i="16"/>
  <c r="BX162" i="16"/>
  <c r="CN162" i="16"/>
  <c r="DD162" i="16"/>
  <c r="CO162" i="16"/>
  <c r="DE162" i="16"/>
  <c r="L162" i="16"/>
  <c r="CP162" i="16"/>
  <c r="DF162" i="16"/>
  <c r="CQ162" i="16"/>
  <c r="DG162" i="16"/>
  <c r="CR162" i="16"/>
  <c r="DH162" i="16"/>
  <c r="CS162" i="16"/>
  <c r="CT162" i="16"/>
  <c r="CW162" i="16"/>
  <c r="CY162" i="16"/>
  <c r="CK162" i="16"/>
  <c r="CL162" i="16"/>
  <c r="CX162" i="16"/>
  <c r="CZ162" i="16"/>
  <c r="DA162" i="16"/>
  <c r="DB162" i="16"/>
  <c r="CJ162" i="16"/>
  <c r="B174" i="20"/>
  <c r="CZ108" i="21"/>
  <c r="DA108" i="21"/>
  <c r="CX108" i="21"/>
  <c r="CY108" i="21"/>
  <c r="CL108" i="21"/>
  <c r="CM108" i="21"/>
  <c r="CO108" i="21"/>
  <c r="CP108" i="21"/>
  <c r="CK108" i="21"/>
  <c r="CQ108" i="21"/>
  <c r="CT108" i="21"/>
  <c r="CV108" i="21"/>
  <c r="CW108" i="21"/>
  <c r="CS108" i="21"/>
  <c r="CN108" i="21"/>
  <c r="CR108" i="21"/>
  <c r="CU108" i="21"/>
  <c r="AI108" i="21"/>
  <c r="CJ108" i="21"/>
  <c r="CI108" i="21"/>
  <c r="BC108" i="21"/>
  <c r="BQ108" i="21"/>
  <c r="CF108" i="21"/>
  <c r="BD108" i="21"/>
  <c r="BR108" i="21"/>
  <c r="CG108" i="21"/>
  <c r="BE108" i="21"/>
  <c r="BS108" i="21"/>
  <c r="BF108" i="21"/>
  <c r="BT108" i="21"/>
  <c r="BG108" i="21"/>
  <c r="BU108" i="21"/>
  <c r="BO108" i="21"/>
  <c r="BP108" i="21"/>
  <c r="BV108" i="21"/>
  <c r="BW108" i="21"/>
  <c r="BX108" i="21"/>
  <c r="BZ108" i="21"/>
  <c r="BB108" i="21"/>
  <c r="CA108" i="21"/>
  <c r="BK108" i="21"/>
  <c r="CE108" i="21"/>
  <c r="BL108" i="21"/>
  <c r="BM108" i="21"/>
  <c r="BN108" i="21"/>
  <c r="AY108" i="21"/>
  <c r="CB108" i="21"/>
  <c r="AX108" i="21"/>
  <c r="CC108" i="21"/>
  <c r="V108" i="21"/>
  <c r="CD108" i="21"/>
  <c r="BH108" i="21"/>
  <c r="BI108" i="21"/>
  <c r="BJ108" i="21"/>
  <c r="I108" i="21"/>
  <c r="N108" i="21"/>
  <c r="O108" i="21"/>
  <c r="C108" i="21"/>
  <c r="P108" i="21"/>
  <c r="D108" i="21"/>
  <c r="E108" i="21"/>
  <c r="H108" i="21"/>
  <c r="F108" i="21"/>
  <c r="G108" i="21"/>
  <c r="W108" i="21"/>
  <c r="X108" i="21"/>
  <c r="Y108" i="21"/>
  <c r="Z108" i="21"/>
  <c r="AA108" i="21"/>
  <c r="AB108" i="21"/>
  <c r="AC108" i="21"/>
  <c r="AD108" i="21"/>
  <c r="AE108" i="21"/>
  <c r="AF108" i="21"/>
  <c r="AG108" i="21"/>
  <c r="AH108" i="21"/>
  <c r="AJ108" i="21"/>
  <c r="AK108" i="21"/>
  <c r="AL108" i="21"/>
  <c r="AM108" i="21"/>
  <c r="AN108" i="21"/>
  <c r="AO108" i="21"/>
  <c r="AP108" i="21"/>
  <c r="AQ108" i="21"/>
  <c r="AR108" i="21"/>
  <c r="AS108" i="21"/>
  <c r="AT108" i="21"/>
  <c r="AU108" i="21"/>
  <c r="AV108" i="21"/>
  <c r="AW108" i="21"/>
  <c r="R108" i="21"/>
  <c r="Q108" i="21"/>
  <c r="U108" i="21"/>
  <c r="S108" i="21"/>
  <c r="T108" i="21"/>
  <c r="B109" i="21"/>
  <c r="CU163" i="16" l="1"/>
  <c r="CV163" i="16"/>
  <c r="B164" i="16"/>
  <c r="CO163" i="16"/>
  <c r="DE163" i="16"/>
  <c r="L163" i="16"/>
  <c r="CP163" i="16"/>
  <c r="DF163" i="16"/>
  <c r="CQ163" i="16"/>
  <c r="DG163" i="16"/>
  <c r="CR163" i="16"/>
  <c r="DH163" i="16"/>
  <c r="CS163" i="16"/>
  <c r="CT163" i="16"/>
  <c r="CW163" i="16"/>
  <c r="CX163" i="16"/>
  <c r="CY163" i="16"/>
  <c r="CK163" i="16"/>
  <c r="DA163" i="16"/>
  <c r="CM163" i="16"/>
  <c r="CN163" i="16"/>
  <c r="CZ163" i="16"/>
  <c r="DB163" i="16"/>
  <c r="DC163" i="16"/>
  <c r="DD163" i="16"/>
  <c r="BX163" i="16"/>
  <c r="CL163" i="16"/>
  <c r="CJ163" i="16"/>
  <c r="B175" i="20"/>
  <c r="CX109" i="21"/>
  <c r="CY109" i="21"/>
  <c r="CZ109" i="21"/>
  <c r="DA109" i="21"/>
  <c r="CM109" i="21"/>
  <c r="CN109" i="21"/>
  <c r="CP109" i="21"/>
  <c r="CQ109" i="21"/>
  <c r="CO109" i="21"/>
  <c r="CT109" i="21"/>
  <c r="CV109" i="21"/>
  <c r="CL109" i="21"/>
  <c r="CR109" i="21"/>
  <c r="CS109" i="21"/>
  <c r="CU109" i="21"/>
  <c r="CW109" i="21"/>
  <c r="CK109" i="21"/>
  <c r="AI109" i="21"/>
  <c r="CI109" i="21"/>
  <c r="CJ109" i="21"/>
  <c r="BN109" i="21"/>
  <c r="CC109" i="21"/>
  <c r="BO109" i="21"/>
  <c r="CD109" i="21"/>
  <c r="BB109" i="21"/>
  <c r="BP109" i="21"/>
  <c r="CE109" i="21"/>
  <c r="BC109" i="21"/>
  <c r="BQ109" i="21"/>
  <c r="CF109" i="21"/>
  <c r="BD109" i="21"/>
  <c r="BR109" i="21"/>
  <c r="CG109" i="21"/>
  <c r="BH109" i="21"/>
  <c r="CB109" i="21"/>
  <c r="BI109" i="21"/>
  <c r="BJ109" i="21"/>
  <c r="BK109" i="21"/>
  <c r="BL109" i="21"/>
  <c r="BM109" i="21"/>
  <c r="BS109" i="21"/>
  <c r="BW109" i="21"/>
  <c r="CA109" i="21"/>
  <c r="AX109" i="21"/>
  <c r="BU109" i="21"/>
  <c r="P109" i="21"/>
  <c r="AY109" i="21"/>
  <c r="V109" i="21"/>
  <c r="BE109" i="21"/>
  <c r="C109" i="21"/>
  <c r="BF109" i="21"/>
  <c r="BG109" i="21"/>
  <c r="E109" i="21"/>
  <c r="BT109" i="21"/>
  <c r="BV109" i="21"/>
  <c r="D109" i="21"/>
  <c r="N109" i="21"/>
  <c r="O109" i="21"/>
  <c r="BX109" i="21"/>
  <c r="I109" i="21"/>
  <c r="F109" i="21"/>
  <c r="BZ109" i="21"/>
  <c r="G109" i="21"/>
  <c r="H109" i="21"/>
  <c r="W109" i="21"/>
  <c r="X109" i="21"/>
  <c r="Y109" i="21"/>
  <c r="Z109" i="21"/>
  <c r="AA109" i="21"/>
  <c r="AB109" i="21"/>
  <c r="AC109" i="21"/>
  <c r="AD109" i="21"/>
  <c r="AE109" i="21"/>
  <c r="AF109" i="21"/>
  <c r="AG109" i="21"/>
  <c r="AH109" i="21"/>
  <c r="AJ109" i="21"/>
  <c r="AK109" i="21"/>
  <c r="AL109" i="21"/>
  <c r="AM109" i="21"/>
  <c r="AN109" i="21"/>
  <c r="AO109" i="21"/>
  <c r="AP109" i="21"/>
  <c r="AQ109" i="21"/>
  <c r="AR109" i="21"/>
  <c r="AS109" i="21"/>
  <c r="AT109" i="21"/>
  <c r="AU109" i="21"/>
  <c r="AV109" i="21"/>
  <c r="AW109" i="21"/>
  <c r="U109" i="21"/>
  <c r="R109" i="21"/>
  <c r="Q109" i="21"/>
  <c r="S109" i="21"/>
  <c r="T109" i="21"/>
  <c r="B110" i="21"/>
  <c r="CU164" i="16" l="1"/>
  <c r="CV164" i="16"/>
  <c r="B165" i="16"/>
  <c r="CQ164" i="16"/>
  <c r="DG164" i="16"/>
  <c r="CR164" i="16"/>
  <c r="DH164" i="16"/>
  <c r="CS164" i="16"/>
  <c r="CT164" i="16"/>
  <c r="CW164" i="16"/>
  <c r="CX164" i="16"/>
  <c r="CY164" i="16"/>
  <c r="CJ164" i="16"/>
  <c r="CZ164" i="16"/>
  <c r="CK164" i="16"/>
  <c r="DA164" i="16"/>
  <c r="CM164" i="16"/>
  <c r="DC164" i="16"/>
  <c r="CO164" i="16"/>
  <c r="CP164" i="16"/>
  <c r="DB164" i="16"/>
  <c r="DD164" i="16"/>
  <c r="DE164" i="16"/>
  <c r="DF164" i="16"/>
  <c r="L164" i="16"/>
  <c r="BX164" i="16"/>
  <c r="CN164" i="16"/>
  <c r="CL164" i="16"/>
  <c r="B176" i="20"/>
  <c r="DA110" i="21"/>
  <c r="CZ110" i="21"/>
  <c r="CX110" i="21"/>
  <c r="CY110" i="21"/>
  <c r="CN110" i="21"/>
  <c r="CO110" i="21"/>
  <c r="CQ110" i="21"/>
  <c r="CR110" i="21"/>
  <c r="CV110" i="21"/>
  <c r="CL110" i="21"/>
  <c r="CP110" i="21"/>
  <c r="CS110" i="21"/>
  <c r="CU110" i="21"/>
  <c r="CW110" i="21"/>
  <c r="CK110" i="21"/>
  <c r="CM110" i="21"/>
  <c r="CT110" i="21"/>
  <c r="AI110" i="21"/>
  <c r="CI110" i="21"/>
  <c r="CJ110" i="21"/>
  <c r="BK110" i="21"/>
  <c r="BZ110" i="21"/>
  <c r="BL110" i="21"/>
  <c r="CA110" i="21"/>
  <c r="BM110" i="21"/>
  <c r="CB110" i="21"/>
  <c r="BN110" i="21"/>
  <c r="CC110" i="21"/>
  <c r="BO110" i="21"/>
  <c r="CD110" i="21"/>
  <c r="BT110" i="21"/>
  <c r="BB110" i="21"/>
  <c r="BU110" i="21"/>
  <c r="BC110" i="21"/>
  <c r="BV110" i="21"/>
  <c r="BD110" i="21"/>
  <c r="BW110" i="21"/>
  <c r="BE110" i="21"/>
  <c r="BX110" i="21"/>
  <c r="BF110" i="21"/>
  <c r="CE110" i="21"/>
  <c r="BG110" i="21"/>
  <c r="CF110" i="21"/>
  <c r="BP110" i="21"/>
  <c r="BH110" i="21"/>
  <c r="BI110" i="21"/>
  <c r="BJ110" i="21"/>
  <c r="BQ110" i="21"/>
  <c r="BR110" i="21"/>
  <c r="AY110" i="21"/>
  <c r="BS110" i="21"/>
  <c r="CG110" i="21"/>
  <c r="AX110" i="21"/>
  <c r="O110" i="21"/>
  <c r="V110" i="21"/>
  <c r="I110" i="21"/>
  <c r="F110" i="21"/>
  <c r="G110" i="21"/>
  <c r="H110" i="21"/>
  <c r="N110" i="21"/>
  <c r="P110" i="21"/>
  <c r="E110" i="21"/>
  <c r="D110" i="21"/>
  <c r="C110" i="21"/>
  <c r="W110" i="21"/>
  <c r="X110" i="21"/>
  <c r="Y110" i="21"/>
  <c r="Z110" i="21"/>
  <c r="AA110" i="21"/>
  <c r="AB110" i="21"/>
  <c r="AC110" i="21"/>
  <c r="AD110" i="21"/>
  <c r="AE110" i="21"/>
  <c r="AF110" i="21"/>
  <c r="AG110" i="21"/>
  <c r="AH110" i="21"/>
  <c r="AJ110" i="21"/>
  <c r="AK110" i="21"/>
  <c r="AL110" i="21"/>
  <c r="AM110" i="21"/>
  <c r="AN110" i="21"/>
  <c r="AO110" i="21"/>
  <c r="AP110" i="21"/>
  <c r="AQ110" i="21"/>
  <c r="AR110" i="21"/>
  <c r="AS110" i="21"/>
  <c r="AT110" i="21"/>
  <c r="AU110" i="21"/>
  <c r="AV110" i="21"/>
  <c r="AW110" i="21"/>
  <c r="R110" i="21"/>
  <c r="S110" i="21"/>
  <c r="T110" i="21"/>
  <c r="U110" i="21"/>
  <c r="Q110" i="21"/>
  <c r="B111" i="21"/>
  <c r="CU165" i="16" l="1"/>
  <c r="CV165" i="16"/>
  <c r="B166" i="16"/>
  <c r="CS165" i="16"/>
  <c r="CT165" i="16"/>
  <c r="CW165" i="16"/>
  <c r="CX165" i="16"/>
  <c r="CY165" i="16"/>
  <c r="CJ165" i="16"/>
  <c r="CZ165" i="16"/>
  <c r="CK165" i="16"/>
  <c r="DA165" i="16"/>
  <c r="CL165" i="16"/>
  <c r="DB165" i="16"/>
  <c r="CM165" i="16"/>
  <c r="DC165" i="16"/>
  <c r="CO165" i="16"/>
  <c r="DE165" i="16"/>
  <c r="CQ165" i="16"/>
  <c r="CR165" i="16"/>
  <c r="DD165" i="16"/>
  <c r="DF165" i="16"/>
  <c r="DG165" i="16"/>
  <c r="DH165" i="16"/>
  <c r="BX165" i="16"/>
  <c r="CP165" i="16"/>
  <c r="CN165" i="16"/>
  <c r="L165" i="16"/>
  <c r="B177" i="20"/>
  <c r="DA111" i="21"/>
  <c r="CY111" i="21"/>
  <c r="CZ111" i="21"/>
  <c r="CX111" i="21"/>
  <c r="CO111" i="21"/>
  <c r="CP111" i="21"/>
  <c r="CR111" i="21"/>
  <c r="CS111" i="21"/>
  <c r="CL111" i="21"/>
  <c r="CN111" i="21"/>
  <c r="CU111" i="21"/>
  <c r="CW111" i="21"/>
  <c r="CK111" i="21"/>
  <c r="CM111" i="21"/>
  <c r="CT111" i="21"/>
  <c r="CQ111" i="21"/>
  <c r="CV111" i="21"/>
  <c r="AI111" i="21"/>
  <c r="CI111" i="21"/>
  <c r="CJ111" i="21"/>
  <c r="BH111" i="21"/>
  <c r="BV111" i="21"/>
  <c r="BI111" i="21"/>
  <c r="BW111" i="21"/>
  <c r="BJ111" i="21"/>
  <c r="BX111" i="21"/>
  <c r="BK111" i="21"/>
  <c r="BZ111" i="21"/>
  <c r="BL111" i="21"/>
  <c r="CA111" i="21"/>
  <c r="BM111" i="21"/>
  <c r="CG111" i="21"/>
  <c r="BN111" i="21"/>
  <c r="BO111" i="21"/>
  <c r="BP111" i="21"/>
  <c r="BQ111" i="21"/>
  <c r="BR111" i="21"/>
  <c r="BS111" i="21"/>
  <c r="BD111" i="21"/>
  <c r="CC111" i="21"/>
  <c r="BU111" i="21"/>
  <c r="CB111" i="21"/>
  <c r="CD111" i="21"/>
  <c r="CE111" i="21"/>
  <c r="CF111" i="21"/>
  <c r="BE111" i="21"/>
  <c r="AY111" i="21"/>
  <c r="AX111" i="21"/>
  <c r="BB111" i="21"/>
  <c r="V111" i="21"/>
  <c r="BC111" i="21"/>
  <c r="BF111" i="21"/>
  <c r="BG111" i="21"/>
  <c r="BT111" i="21"/>
  <c r="C111" i="21"/>
  <c r="E111" i="21"/>
  <c r="N111" i="21"/>
  <c r="H111" i="21"/>
  <c r="D111" i="21"/>
  <c r="G111" i="21"/>
  <c r="F111" i="21"/>
  <c r="I111" i="21"/>
  <c r="O111" i="21"/>
  <c r="P111" i="21"/>
  <c r="W111" i="21"/>
  <c r="X111" i="21"/>
  <c r="Y111" i="21"/>
  <c r="Z111" i="21"/>
  <c r="AA111" i="21"/>
  <c r="AB111" i="21"/>
  <c r="AC111" i="21"/>
  <c r="AD111" i="21"/>
  <c r="AE111" i="21"/>
  <c r="AF111" i="21"/>
  <c r="AG111" i="21"/>
  <c r="AH111" i="21"/>
  <c r="AJ111" i="21"/>
  <c r="AK111" i="21"/>
  <c r="AL111" i="21"/>
  <c r="AM111" i="21"/>
  <c r="AN111" i="21"/>
  <c r="AO111" i="21"/>
  <c r="AP111" i="21"/>
  <c r="AQ111" i="21"/>
  <c r="AR111" i="21"/>
  <c r="AS111" i="21"/>
  <c r="AT111" i="21"/>
  <c r="AU111" i="21"/>
  <c r="AV111" i="21"/>
  <c r="AW111" i="21"/>
  <c r="S111" i="21"/>
  <c r="R111" i="21"/>
  <c r="U111" i="21"/>
  <c r="T111" i="21"/>
  <c r="Q111" i="21"/>
  <c r="B112" i="21"/>
  <c r="CU166" i="16" l="1"/>
  <c r="CV166" i="16"/>
  <c r="B167" i="16"/>
  <c r="CW166" i="16"/>
  <c r="CX166" i="16"/>
  <c r="CY166" i="16"/>
  <c r="CJ166" i="16"/>
  <c r="CZ166" i="16"/>
  <c r="CK166" i="16"/>
  <c r="DA166" i="16"/>
  <c r="CL166" i="16"/>
  <c r="DB166" i="16"/>
  <c r="CM166" i="16"/>
  <c r="DC166" i="16"/>
  <c r="BX166" i="16"/>
  <c r="CN166" i="16"/>
  <c r="DD166" i="16"/>
  <c r="CO166" i="16"/>
  <c r="DE166" i="16"/>
  <c r="CQ166" i="16"/>
  <c r="DG166" i="16"/>
  <c r="CS166" i="16"/>
  <c r="CT166" i="16"/>
  <c r="DF166" i="16"/>
  <c r="DH166" i="16"/>
  <c r="CR166" i="16"/>
  <c r="L166" i="16"/>
  <c r="CP166" i="16"/>
  <c r="B178" i="20"/>
  <c r="CX112" i="21"/>
  <c r="CY112" i="21"/>
  <c r="CZ112" i="21"/>
  <c r="DA112" i="21"/>
  <c r="CP112" i="21"/>
  <c r="CQ112" i="21"/>
  <c r="CS112" i="21"/>
  <c r="CT112" i="21"/>
  <c r="CN112" i="21"/>
  <c r="CU112" i="21"/>
  <c r="CW112" i="21"/>
  <c r="CK112" i="21"/>
  <c r="CM112" i="21"/>
  <c r="CO112" i="21"/>
  <c r="CR112" i="21"/>
  <c r="CV112" i="21"/>
  <c r="CL112" i="21"/>
  <c r="AI112" i="21"/>
  <c r="CI112" i="21"/>
  <c r="CJ112" i="21"/>
  <c r="BE112" i="21"/>
  <c r="BS112" i="21"/>
  <c r="BF112" i="21"/>
  <c r="BT112" i="21"/>
  <c r="BG112" i="21"/>
  <c r="BU112" i="21"/>
  <c r="BH112" i="21"/>
  <c r="BV112" i="21"/>
  <c r="BI112" i="21"/>
  <c r="BW112" i="21"/>
  <c r="BZ112" i="21"/>
  <c r="BB112" i="21"/>
  <c r="CA112" i="21"/>
  <c r="BC112" i="21"/>
  <c r="CB112" i="21"/>
  <c r="BD112" i="21"/>
  <c r="CC112" i="21"/>
  <c r="BJ112" i="21"/>
  <c r="CD112" i="21"/>
  <c r="BK112" i="21"/>
  <c r="CE112" i="21"/>
  <c r="BL112" i="21"/>
  <c r="CF112" i="21"/>
  <c r="BP112" i="21"/>
  <c r="AY112" i="21"/>
  <c r="BM112" i="21"/>
  <c r="AX112" i="21"/>
  <c r="BX112" i="21"/>
  <c r="N112" i="21"/>
  <c r="I112" i="21"/>
  <c r="O112" i="21"/>
  <c r="BQ112" i="21"/>
  <c r="BR112" i="21"/>
  <c r="E112" i="21"/>
  <c r="CG112" i="21"/>
  <c r="V112" i="21"/>
  <c r="D112" i="21"/>
  <c r="C112" i="21"/>
  <c r="H112" i="21"/>
  <c r="F112" i="21"/>
  <c r="G112" i="21"/>
  <c r="BN112" i="21"/>
  <c r="BO112" i="21"/>
  <c r="P112" i="21"/>
  <c r="W112" i="21"/>
  <c r="X112" i="21"/>
  <c r="Y112" i="21"/>
  <c r="Z112" i="21"/>
  <c r="AA112" i="21"/>
  <c r="AB112" i="21"/>
  <c r="AC112" i="21"/>
  <c r="AD112" i="21"/>
  <c r="AE112" i="21"/>
  <c r="AF112" i="21"/>
  <c r="AG112" i="21"/>
  <c r="AH112" i="21"/>
  <c r="AJ112" i="21"/>
  <c r="AK112" i="21"/>
  <c r="AL112" i="21"/>
  <c r="AM112" i="21"/>
  <c r="AN112" i="21"/>
  <c r="AO112" i="21"/>
  <c r="AP112" i="21"/>
  <c r="AQ112" i="21"/>
  <c r="AR112" i="21"/>
  <c r="AS112" i="21"/>
  <c r="AT112" i="21"/>
  <c r="AU112" i="21"/>
  <c r="AV112" i="21"/>
  <c r="AW112" i="21"/>
  <c r="S112" i="21"/>
  <c r="T112" i="21"/>
  <c r="Q112" i="21"/>
  <c r="R112" i="21"/>
  <c r="U112" i="21"/>
  <c r="B113" i="21"/>
  <c r="CV167" i="16" l="1"/>
  <c r="B168" i="16"/>
  <c r="CW167" i="16"/>
  <c r="CX167" i="16"/>
  <c r="CJ167" i="16"/>
  <c r="CY167" i="16"/>
  <c r="CK167" i="16"/>
  <c r="CZ167" i="16"/>
  <c r="CL167" i="16"/>
  <c r="DA167" i="16"/>
  <c r="BX167" i="16"/>
  <c r="CM167" i="16"/>
  <c r="DB167" i="16"/>
  <c r="CN167" i="16"/>
  <c r="DC167" i="16"/>
  <c r="L167" i="16"/>
  <c r="CO167" i="16"/>
  <c r="DD167" i="16"/>
  <c r="CP167" i="16"/>
  <c r="DE167" i="16"/>
  <c r="CR167" i="16"/>
  <c r="CT167" i="16"/>
  <c r="CU167" i="16"/>
  <c r="DF167" i="16"/>
  <c r="DG167" i="16"/>
  <c r="DH167" i="16"/>
  <c r="CS167" i="16"/>
  <c r="CQ167" i="16"/>
  <c r="B179" i="20"/>
  <c r="CX113" i="21"/>
  <c r="CY113" i="21"/>
  <c r="CZ113" i="21"/>
  <c r="DA113" i="21"/>
  <c r="CQ113" i="21"/>
  <c r="CR113" i="21"/>
  <c r="CT113" i="21"/>
  <c r="CU113" i="21"/>
  <c r="CW113" i="21"/>
  <c r="CM113" i="21"/>
  <c r="CO113" i="21"/>
  <c r="CP113" i="21"/>
  <c r="CV113" i="21"/>
  <c r="CL113" i="21"/>
  <c r="CK113" i="21"/>
  <c r="CS113" i="21"/>
  <c r="CN113" i="21"/>
  <c r="AI113" i="21"/>
  <c r="CJ113" i="21"/>
  <c r="CI113" i="21"/>
  <c r="BB113" i="21"/>
  <c r="BP113" i="21"/>
  <c r="CE113" i="21"/>
  <c r="BC113" i="21"/>
  <c r="BQ113" i="21"/>
  <c r="CF113" i="21"/>
  <c r="BD113" i="21"/>
  <c r="BR113" i="21"/>
  <c r="CG113" i="21"/>
  <c r="BE113" i="21"/>
  <c r="BS113" i="21"/>
  <c r="BF113" i="21"/>
  <c r="BT113" i="21"/>
  <c r="BM113" i="21"/>
  <c r="BN113" i="21"/>
  <c r="BO113" i="21"/>
  <c r="BU113" i="21"/>
  <c r="BV113" i="21"/>
  <c r="BW113" i="21"/>
  <c r="BX113" i="21"/>
  <c r="BI113" i="21"/>
  <c r="CC113" i="21"/>
  <c r="BJ113" i="21"/>
  <c r="BK113" i="21"/>
  <c r="BL113" i="21"/>
  <c r="AX113" i="21"/>
  <c r="BZ113" i="21"/>
  <c r="V113" i="21"/>
  <c r="CA113" i="21"/>
  <c r="CB113" i="21"/>
  <c r="CD113" i="21"/>
  <c r="BH113" i="21"/>
  <c r="C113" i="21"/>
  <c r="N113" i="21"/>
  <c r="E113" i="21"/>
  <c r="O113" i="21"/>
  <c r="D113" i="21"/>
  <c r="F113" i="21"/>
  <c r="G113" i="21"/>
  <c r="H113" i="21"/>
  <c r="I113" i="21"/>
  <c r="P113" i="21"/>
  <c r="AY113" i="21"/>
  <c r="BG113" i="21"/>
  <c r="W113" i="21"/>
  <c r="X113" i="21"/>
  <c r="Y113" i="21"/>
  <c r="Z113" i="21"/>
  <c r="AA113" i="21"/>
  <c r="AB113" i="21"/>
  <c r="AC113" i="21"/>
  <c r="AD113" i="21"/>
  <c r="AE113" i="21"/>
  <c r="AF113" i="21"/>
  <c r="AG113" i="21"/>
  <c r="AH113" i="21"/>
  <c r="AJ113" i="21"/>
  <c r="AK113" i="21"/>
  <c r="AL113" i="21"/>
  <c r="AM113" i="21"/>
  <c r="AN113" i="21"/>
  <c r="AO113" i="21"/>
  <c r="AP113" i="21"/>
  <c r="AQ113" i="21"/>
  <c r="AR113" i="21"/>
  <c r="AS113" i="21"/>
  <c r="AT113" i="21"/>
  <c r="AU113" i="21"/>
  <c r="AV113" i="21"/>
  <c r="AW113" i="21"/>
  <c r="R113" i="21"/>
  <c r="T113" i="21"/>
  <c r="Q113" i="21"/>
  <c r="S113" i="21"/>
  <c r="U113" i="21"/>
  <c r="B114" i="21"/>
  <c r="CV168" i="16" l="1"/>
  <c r="B169" i="16"/>
  <c r="CP168" i="16"/>
  <c r="DE168" i="16"/>
  <c r="CQ168" i="16"/>
  <c r="DF168" i="16"/>
  <c r="CR168" i="16"/>
  <c r="DG168" i="16"/>
  <c r="CS168" i="16"/>
  <c r="DH168" i="16"/>
  <c r="CT168" i="16"/>
  <c r="CU168" i="16"/>
  <c r="CX168" i="16"/>
  <c r="L168" i="16"/>
  <c r="CJ168" i="16"/>
  <c r="CY168" i="16"/>
  <c r="CZ168" i="16"/>
  <c r="DA168" i="16"/>
  <c r="DB168" i="16"/>
  <c r="DC168" i="16"/>
  <c r="BX168" i="16"/>
  <c r="DD168" i="16"/>
  <c r="CK168" i="16"/>
  <c r="CL168" i="16"/>
  <c r="CM168" i="16"/>
  <c r="CN168" i="16"/>
  <c r="CW168" i="16"/>
  <c r="CO168" i="16"/>
  <c r="B180" i="20"/>
  <c r="CX114" i="21"/>
  <c r="CY114" i="21"/>
  <c r="CZ114" i="21"/>
  <c r="DA114" i="21"/>
  <c r="CR114" i="21"/>
  <c r="CS114" i="21"/>
  <c r="CU114" i="21"/>
  <c r="CV114" i="21"/>
  <c r="CM114" i="21"/>
  <c r="CO114" i="21"/>
  <c r="CT114" i="21"/>
  <c r="CK114" i="21"/>
  <c r="CL114" i="21"/>
  <c r="CN114" i="21"/>
  <c r="CQ114" i="21"/>
  <c r="CP114" i="21"/>
  <c r="CW114" i="21"/>
  <c r="AI114" i="21"/>
  <c r="CI114" i="21"/>
  <c r="CJ114" i="21"/>
  <c r="BM114" i="21"/>
  <c r="CB114" i="21"/>
  <c r="BN114" i="21"/>
  <c r="CC114" i="21"/>
  <c r="BO114" i="21"/>
  <c r="CD114" i="21"/>
  <c r="BB114" i="21"/>
  <c r="BP114" i="21"/>
  <c r="CE114" i="21"/>
  <c r="BC114" i="21"/>
  <c r="BQ114" i="21"/>
  <c r="CF114" i="21"/>
  <c r="BF114" i="21"/>
  <c r="BZ114" i="21"/>
  <c r="BG114" i="21"/>
  <c r="CA114" i="21"/>
  <c r="BH114" i="21"/>
  <c r="CG114" i="21"/>
  <c r="BI114" i="21"/>
  <c r="BJ114" i="21"/>
  <c r="BK114" i="21"/>
  <c r="BL114" i="21"/>
  <c r="BU114" i="21"/>
  <c r="BX114" i="21"/>
  <c r="V114" i="21"/>
  <c r="BS114" i="21"/>
  <c r="BD114" i="21"/>
  <c r="O114" i="21"/>
  <c r="BE114" i="21"/>
  <c r="BR114" i="21"/>
  <c r="BT114" i="21"/>
  <c r="BV114" i="21"/>
  <c r="BW114" i="21"/>
  <c r="I114" i="21"/>
  <c r="AY114" i="21"/>
  <c r="D114" i="21"/>
  <c r="C114" i="21"/>
  <c r="AX114" i="21"/>
  <c r="H114" i="21"/>
  <c r="F114" i="21"/>
  <c r="P114" i="21"/>
  <c r="E114" i="21"/>
  <c r="G114" i="21"/>
  <c r="N114" i="21"/>
  <c r="W114" i="21"/>
  <c r="X114" i="21"/>
  <c r="Y114" i="21"/>
  <c r="Z114" i="21"/>
  <c r="AA114" i="21"/>
  <c r="AB114" i="21"/>
  <c r="AC114" i="21"/>
  <c r="AD114" i="21"/>
  <c r="AE114" i="21"/>
  <c r="AF114" i="21"/>
  <c r="AG114" i="21"/>
  <c r="AH114" i="21"/>
  <c r="AJ114" i="21"/>
  <c r="AK114" i="21"/>
  <c r="AL114" i="21"/>
  <c r="AM114" i="21"/>
  <c r="AN114" i="21"/>
  <c r="AO114" i="21"/>
  <c r="AP114" i="21"/>
  <c r="AQ114" i="21"/>
  <c r="AR114" i="21"/>
  <c r="AS114" i="21"/>
  <c r="AT114" i="21"/>
  <c r="AU114" i="21"/>
  <c r="AV114" i="21"/>
  <c r="AW114" i="21"/>
  <c r="U114" i="21"/>
  <c r="R114" i="21"/>
  <c r="Q114" i="21"/>
  <c r="T114" i="21"/>
  <c r="S114" i="21"/>
  <c r="B115" i="21"/>
  <c r="CV169" i="16" l="1"/>
  <c r="B170" i="16"/>
  <c r="L169" i="16"/>
  <c r="CJ169" i="16"/>
  <c r="CY169" i="16"/>
  <c r="CK169" i="16"/>
  <c r="CZ169" i="16"/>
  <c r="CL169" i="16"/>
  <c r="DA169" i="16"/>
  <c r="BX169" i="16"/>
  <c r="CM169" i="16"/>
  <c r="DB169" i="16"/>
  <c r="CN169" i="16"/>
  <c r="DC169" i="16"/>
  <c r="CO169" i="16"/>
  <c r="DD169" i="16"/>
  <c r="CQ169" i="16"/>
  <c r="CR169" i="16"/>
  <c r="DG169" i="16"/>
  <c r="CS169" i="16"/>
  <c r="CT169" i="16"/>
  <c r="CU169" i="16"/>
  <c r="CW169" i="16"/>
  <c r="CX169" i="16"/>
  <c r="DE169" i="16"/>
  <c r="CP169" i="16"/>
  <c r="DF169" i="16"/>
  <c r="DH169" i="16"/>
  <c r="B181" i="20"/>
  <c r="CZ115" i="21"/>
  <c r="DA115" i="21"/>
  <c r="CX115" i="21"/>
  <c r="CY115" i="21"/>
  <c r="CS115" i="21"/>
  <c r="CT115" i="21"/>
  <c r="CV115" i="21"/>
  <c r="CW115" i="21"/>
  <c r="CO115" i="21"/>
  <c r="CR115" i="21"/>
  <c r="CK115" i="21"/>
  <c r="CL115" i="21"/>
  <c r="CM115" i="21"/>
  <c r="CN115" i="21"/>
  <c r="CP115" i="21"/>
  <c r="CU115" i="21"/>
  <c r="CQ115" i="21"/>
  <c r="AI115" i="21"/>
  <c r="CJ115" i="21"/>
  <c r="CI115" i="21"/>
  <c r="BJ115" i="21"/>
  <c r="BX115" i="21"/>
  <c r="BK115" i="21"/>
  <c r="BZ115" i="21"/>
  <c r="BL115" i="21"/>
  <c r="CA115" i="21"/>
  <c r="BM115" i="21"/>
  <c r="CB115" i="21"/>
  <c r="BN115" i="21"/>
  <c r="CC115" i="21"/>
  <c r="BR115" i="21"/>
  <c r="BS115" i="21"/>
  <c r="BT115" i="21"/>
  <c r="BB115" i="21"/>
  <c r="BU115" i="21"/>
  <c r="BC115" i="21"/>
  <c r="BV115" i="21"/>
  <c r="BD115" i="21"/>
  <c r="BW115" i="21"/>
  <c r="BE115" i="21"/>
  <c r="CD115" i="21"/>
  <c r="BI115" i="21"/>
  <c r="BF115" i="21"/>
  <c r="BG115" i="21"/>
  <c r="BH115" i="21"/>
  <c r="BO115" i="21"/>
  <c r="BP115" i="21"/>
  <c r="AX115" i="21"/>
  <c r="N115" i="21"/>
  <c r="BQ115" i="21"/>
  <c r="C115" i="21"/>
  <c r="CE115" i="21"/>
  <c r="CF115" i="21"/>
  <c r="E115" i="21"/>
  <c r="CG115" i="21"/>
  <c r="P115" i="21"/>
  <c r="H115" i="21"/>
  <c r="I115" i="21"/>
  <c r="O115" i="21"/>
  <c r="V115" i="21"/>
  <c r="D115" i="21"/>
  <c r="F115" i="21"/>
  <c r="AY115" i="21"/>
  <c r="G115" i="21"/>
  <c r="W115" i="21"/>
  <c r="X115" i="21"/>
  <c r="Y115" i="21"/>
  <c r="Z115" i="21"/>
  <c r="AA115" i="21"/>
  <c r="AB115" i="21"/>
  <c r="AC115" i="21"/>
  <c r="AD115" i="21"/>
  <c r="AE115" i="21"/>
  <c r="AF115" i="21"/>
  <c r="AG115" i="21"/>
  <c r="AH115" i="21"/>
  <c r="AJ115" i="21"/>
  <c r="AK115" i="21"/>
  <c r="AL115" i="21"/>
  <c r="AM115" i="21"/>
  <c r="AN115" i="21"/>
  <c r="AO115" i="21"/>
  <c r="AP115" i="21"/>
  <c r="AQ115" i="21"/>
  <c r="AR115" i="21"/>
  <c r="AS115" i="21"/>
  <c r="AT115" i="21"/>
  <c r="AU115" i="21"/>
  <c r="AV115" i="21"/>
  <c r="AW115" i="21"/>
  <c r="S115" i="21"/>
  <c r="R115" i="21"/>
  <c r="Q115" i="21"/>
  <c r="U115" i="21"/>
  <c r="T115" i="21"/>
  <c r="B116" i="21"/>
  <c r="CV170" i="16" l="1"/>
  <c r="B171" i="16"/>
  <c r="CR170" i="16"/>
  <c r="DG170" i="16"/>
  <c r="CT170" i="16"/>
  <c r="CW170" i="16"/>
  <c r="CX170" i="16"/>
  <c r="CO170" i="16"/>
  <c r="CP170" i="16"/>
  <c r="BX170" i="16"/>
  <c r="CQ170" i="16"/>
  <c r="CS170" i="16"/>
  <c r="CU170" i="16"/>
  <c r="CY170" i="16"/>
  <c r="DB170" i="16"/>
  <c r="CJ170" i="16"/>
  <c r="DC170" i="16"/>
  <c r="CK170" i="16"/>
  <c r="DD170" i="16"/>
  <c r="CL170" i="16"/>
  <c r="DE170" i="16"/>
  <c r="CN170" i="16"/>
  <c r="DH170" i="16"/>
  <c r="L170" i="16"/>
  <c r="CM170" i="16"/>
  <c r="CZ170" i="16"/>
  <c r="DA170" i="16"/>
  <c r="DF170" i="16"/>
  <c r="B182" i="20"/>
  <c r="CX116" i="21"/>
  <c r="CY116" i="21"/>
  <c r="M184" i="23" s="1" a="1"/>
  <c r="M184" i="23" s="1"/>
  <c r="CZ116" i="21"/>
  <c r="M186" i="23" s="1" a="1"/>
  <c r="M186" i="23" s="1"/>
  <c r="DA116" i="21"/>
  <c r="M188" i="23" s="1" a="1"/>
  <c r="M188" i="23" s="1"/>
  <c r="CT116" i="21"/>
  <c r="M174" i="23" s="1" a="1"/>
  <c r="M174" i="23" s="1"/>
  <c r="CU116" i="21"/>
  <c r="M176" i="23" s="1" a="1"/>
  <c r="M176" i="23" s="1"/>
  <c r="CW116" i="21"/>
  <c r="CV116" i="21"/>
  <c r="M178" i="23" s="1" a="1"/>
  <c r="M178" i="23" s="1"/>
  <c r="CK116" i="21"/>
  <c r="M156" i="23" s="1" a="1"/>
  <c r="M156" i="23" s="1"/>
  <c r="CN116" i="21"/>
  <c r="M162" i="23" s="1" a="1"/>
  <c r="M162" i="23" s="1"/>
  <c r="CP116" i="21"/>
  <c r="CQ116" i="21"/>
  <c r="M168" i="23" s="1" a="1"/>
  <c r="M168" i="23" s="1"/>
  <c r="CO116" i="21"/>
  <c r="M164" i="23" s="1" a="1"/>
  <c r="M164" i="23" s="1"/>
  <c r="CR116" i="21"/>
  <c r="M170" i="23" s="1" a="1"/>
  <c r="M170" i="23" s="1"/>
  <c r="CS116" i="21"/>
  <c r="CM116" i="21"/>
  <c r="CL116" i="21"/>
  <c r="AI116" i="21"/>
  <c r="CJ116" i="21"/>
  <c r="CI116" i="21"/>
  <c r="BG116" i="21"/>
  <c r="BU116" i="21"/>
  <c r="M125" i="23" s="1" a="1"/>
  <c r="M125" i="23" s="1"/>
  <c r="BH116" i="21"/>
  <c r="M104" i="23" s="1" a="1"/>
  <c r="M104" i="23" s="1"/>
  <c r="BV116" i="21"/>
  <c r="M127" i="23" s="1" a="1"/>
  <c r="M127" i="23" s="1"/>
  <c r="BI116" i="21"/>
  <c r="BW116" i="21"/>
  <c r="M129" i="23" s="1" a="1"/>
  <c r="M129" i="23" s="1"/>
  <c r="BJ116" i="21"/>
  <c r="M107" i="23" s="1" a="1"/>
  <c r="M107" i="23" s="1"/>
  <c r="BX116" i="21"/>
  <c r="BK116" i="21"/>
  <c r="BZ116" i="21"/>
  <c r="M135" i="23" s="1" a="1"/>
  <c r="M135" i="23" s="1"/>
  <c r="BF116" i="21"/>
  <c r="M101" i="23" s="1" a="1"/>
  <c r="M101" i="23" s="1"/>
  <c r="CE116" i="21"/>
  <c r="BL116" i="21"/>
  <c r="M110" i="23" s="1" a="1"/>
  <c r="M110" i="23" s="1"/>
  <c r="CF116" i="21"/>
  <c r="M147" i="23" s="1" a="1"/>
  <c r="M147" i="23" s="1"/>
  <c r="BM116" i="21"/>
  <c r="CG116" i="21"/>
  <c r="BN116" i="21"/>
  <c r="M113" i="23" s="1" a="1"/>
  <c r="M113" i="23" s="1"/>
  <c r="BO116" i="21"/>
  <c r="BP116" i="21"/>
  <c r="M116" i="23" s="1" a="1"/>
  <c r="M116" i="23" s="1"/>
  <c r="BQ116" i="21"/>
  <c r="BB116" i="21"/>
  <c r="M95" i="23" s="1" a="1"/>
  <c r="M95" i="23" s="1"/>
  <c r="CA116" i="21"/>
  <c r="M137" i="23" s="1" a="1"/>
  <c r="M137" i="23" s="1"/>
  <c r="BS116" i="21"/>
  <c r="M121" i="23" s="1" a="1"/>
  <c r="M121" i="23" s="1"/>
  <c r="BT116" i="21"/>
  <c r="M123" i="23" s="1" a="1"/>
  <c r="M123" i="23" s="1"/>
  <c r="CB116" i="21"/>
  <c r="CC116" i="21"/>
  <c r="M141" i="23" s="1" a="1"/>
  <c r="M141" i="23" s="1"/>
  <c r="CD116" i="21"/>
  <c r="BC116" i="21"/>
  <c r="AY116" i="21"/>
  <c r="M89" i="23" s="1" a="1"/>
  <c r="M89" i="23" s="1"/>
  <c r="I116" i="21"/>
  <c r="M16" i="23" s="1" a="1"/>
  <c r="M16" i="23" s="1"/>
  <c r="BD116" i="21"/>
  <c r="M98" i="23" s="1" a="1"/>
  <c r="M98" i="23" s="1"/>
  <c r="BR116" i="21"/>
  <c r="M119" i="23" s="1" a="1"/>
  <c r="M119" i="23" s="1"/>
  <c r="N116" i="21"/>
  <c r="M25" i="23" s="1" a="1"/>
  <c r="M25" i="23" s="1"/>
  <c r="O116" i="21"/>
  <c r="M27" i="23" s="1" a="1"/>
  <c r="M27" i="23" s="1"/>
  <c r="C116" i="21"/>
  <c r="M5" i="23" s="1" a="1"/>
  <c r="M5" i="23" s="1"/>
  <c r="P116" i="21"/>
  <c r="M29" i="23" s="1" a="1"/>
  <c r="M29" i="23" s="1"/>
  <c r="D116" i="21"/>
  <c r="M7" i="23" s="1" a="1"/>
  <c r="M7" i="23" s="1"/>
  <c r="E116" i="21"/>
  <c r="M9" i="23" s="1" a="1"/>
  <c r="M9" i="23" s="1"/>
  <c r="F116" i="21"/>
  <c r="M11" i="23" s="1" a="1"/>
  <c r="M11" i="23" s="1"/>
  <c r="G116" i="21"/>
  <c r="AX116" i="21"/>
  <c r="BE116" i="21"/>
  <c r="H116" i="21"/>
  <c r="M14" i="23" s="1" a="1"/>
  <c r="M14" i="23" s="1"/>
  <c r="V116" i="21"/>
  <c r="M39" i="23" s="1" a="1"/>
  <c r="M39" i="23" s="1"/>
  <c r="W116" i="21"/>
  <c r="X116" i="21"/>
  <c r="Y116" i="21"/>
  <c r="M43" i="23" s="1" a="1"/>
  <c r="M43" i="23" s="1"/>
  <c r="Z116" i="21"/>
  <c r="M45" i="23" s="1" a="1"/>
  <c r="M45" i="23" s="1"/>
  <c r="AA116" i="21"/>
  <c r="M47" i="23" s="1" a="1"/>
  <c r="M47" i="23" s="1"/>
  <c r="AB116" i="21"/>
  <c r="M49" i="23" s="1" a="1"/>
  <c r="M49" i="23" s="1"/>
  <c r="AC116" i="21"/>
  <c r="M51" i="23" s="1" a="1"/>
  <c r="M51" i="23" s="1"/>
  <c r="AD116" i="21"/>
  <c r="M53" i="23" s="1" a="1"/>
  <c r="M53" i="23" s="1"/>
  <c r="AE116" i="21"/>
  <c r="M55" i="23" s="1" a="1"/>
  <c r="M55" i="23" s="1"/>
  <c r="AF116" i="21"/>
  <c r="M57" i="23" s="1" a="1"/>
  <c r="M57" i="23" s="1"/>
  <c r="AG116" i="21"/>
  <c r="M59" i="23" s="1" a="1"/>
  <c r="M59" i="23" s="1"/>
  <c r="AH116" i="21"/>
  <c r="M61" i="23" s="1" a="1"/>
  <c r="M61" i="23" s="1"/>
  <c r="AJ116" i="21"/>
  <c r="AK116" i="21"/>
  <c r="M66" i="23" s="1" a="1"/>
  <c r="M66" i="23" s="1"/>
  <c r="AL116" i="21"/>
  <c r="AM116" i="21"/>
  <c r="AN116" i="21"/>
  <c r="M71" i="23" s="1" a="1"/>
  <c r="M71" i="23" s="1"/>
  <c r="AO116" i="21"/>
  <c r="AP116" i="21"/>
  <c r="M74" i="23" s="1" a="1"/>
  <c r="M74" i="23" s="1"/>
  <c r="AQ116" i="21"/>
  <c r="M76" i="23" s="1" a="1"/>
  <c r="M76" i="23" s="1"/>
  <c r="AR116" i="21"/>
  <c r="M78" i="23" s="1" a="1"/>
  <c r="M78" i="23" s="1"/>
  <c r="AS116" i="21"/>
  <c r="M80" i="23" s="1" a="1"/>
  <c r="M80" i="23" s="1"/>
  <c r="AT116" i="21"/>
  <c r="M82" i="23" s="1" a="1"/>
  <c r="M82" i="23" s="1"/>
  <c r="AU116" i="21"/>
  <c r="AV116" i="21"/>
  <c r="AW116" i="21"/>
  <c r="M86" i="23" s="1" a="1"/>
  <c r="M86" i="23" s="1"/>
  <c r="U116" i="21"/>
  <c r="M37" i="23" s="1" a="1"/>
  <c r="M37" i="23" s="1"/>
  <c r="Q116" i="21"/>
  <c r="M31" i="23" s="1" a="1"/>
  <c r="M31" i="23" s="1"/>
  <c r="S116" i="21"/>
  <c r="T116" i="21"/>
  <c r="M35" i="23" s="1" a="1"/>
  <c r="M35" i="23" s="1"/>
  <c r="R116" i="21"/>
  <c r="B117" i="21"/>
  <c r="CV171" i="16" l="1"/>
  <c r="B172" i="16"/>
  <c r="CL171" i="16"/>
  <c r="DA171" i="16"/>
  <c r="CN171" i="16"/>
  <c r="DC171" i="16"/>
  <c r="CP171" i="16"/>
  <c r="DE171" i="16"/>
  <c r="CQ171" i="16"/>
  <c r="DF171" i="16"/>
  <c r="DD171" i="16"/>
  <c r="CJ171" i="16"/>
  <c r="DG171" i="16"/>
  <c r="CK171" i="16"/>
  <c r="DH171" i="16"/>
  <c r="CM171" i="16"/>
  <c r="CO171" i="16"/>
  <c r="CR171" i="16"/>
  <c r="CU171" i="16"/>
  <c r="CW171" i="16"/>
  <c r="CX171" i="16"/>
  <c r="CY171" i="16"/>
  <c r="DB171" i="16"/>
  <c r="BX171" i="16"/>
  <c r="CS171" i="16"/>
  <c r="L171" i="16"/>
  <c r="CT171" i="16"/>
  <c r="CZ171" i="16"/>
  <c r="B183" i="20"/>
  <c r="M133" i="23" a="1"/>
  <c r="M133" i="23" s="1"/>
  <c r="M131" i="23" a="1"/>
  <c r="M131" i="23" s="1"/>
  <c r="M145" i="23" a="1"/>
  <c r="M145" i="23" s="1"/>
  <c r="M139" i="23" a="1"/>
  <c r="M139" i="23" s="1"/>
  <c r="M160" i="23" a="1"/>
  <c r="M160" i="23" s="1"/>
  <c r="M166" i="23" a="1"/>
  <c r="M166" i="23" s="1"/>
  <c r="DA117" i="21"/>
  <c r="CX117" i="21"/>
  <c r="CZ117" i="21"/>
  <c r="CY117" i="21"/>
  <c r="CU117" i="21"/>
  <c r="CV117" i="21"/>
  <c r="CK117" i="21"/>
  <c r="CN117" i="21"/>
  <c r="CP117" i="21"/>
  <c r="CS117" i="21"/>
  <c r="CW117" i="21"/>
  <c r="CL117" i="21"/>
  <c r="CO117" i="21"/>
  <c r="CR117" i="21"/>
  <c r="CT117" i="21"/>
  <c r="CQ117" i="21"/>
  <c r="CM117" i="21"/>
  <c r="M149" i="23" a="1"/>
  <c r="M149" i="23" s="1"/>
  <c r="M151" i="23" a="1"/>
  <c r="M151" i="23" s="1"/>
  <c r="M180" i="23" a="1"/>
  <c r="M180" i="23" s="1"/>
  <c r="M143" i="23" a="1"/>
  <c r="M143" i="23" s="1"/>
  <c r="M154" i="23" a="1"/>
  <c r="M154" i="23" s="1"/>
  <c r="M158" i="23" a="1"/>
  <c r="M158" i="23" s="1"/>
  <c r="M172" i="23" a="1"/>
  <c r="M172" i="23" s="1"/>
  <c r="M182" i="23" a="1"/>
  <c r="M182" i="23" s="1"/>
  <c r="AI117" i="21"/>
  <c r="CI117" i="21"/>
  <c r="CJ117" i="21"/>
  <c r="BD117" i="21"/>
  <c r="BR117" i="21"/>
  <c r="CG117" i="21"/>
  <c r="BE117" i="21"/>
  <c r="BS117" i="21"/>
  <c r="BF117" i="21"/>
  <c r="BT117" i="21"/>
  <c r="BG117" i="21"/>
  <c r="BU117" i="21"/>
  <c r="BH117" i="21"/>
  <c r="BV117" i="21"/>
  <c r="BW117" i="21"/>
  <c r="BX117" i="21"/>
  <c r="BZ117" i="21"/>
  <c r="BB117" i="21"/>
  <c r="CA117" i="21"/>
  <c r="BC117" i="21"/>
  <c r="CB117" i="21"/>
  <c r="BI117" i="21"/>
  <c r="CC117" i="21"/>
  <c r="BJ117" i="21"/>
  <c r="CD117" i="21"/>
  <c r="BN117" i="21"/>
  <c r="AY117" i="21"/>
  <c r="AX117" i="21"/>
  <c r="BK117" i="21"/>
  <c r="V117" i="21"/>
  <c r="BQ117" i="21"/>
  <c r="BL117" i="21"/>
  <c r="BM117" i="21"/>
  <c r="BO117" i="21"/>
  <c r="BP117" i="21"/>
  <c r="CE117" i="21"/>
  <c r="CF117" i="21"/>
  <c r="O117" i="21"/>
  <c r="P117" i="21"/>
  <c r="C117" i="21"/>
  <c r="E117" i="21"/>
  <c r="N117" i="21"/>
  <c r="G117" i="21"/>
  <c r="D117" i="21"/>
  <c r="F117" i="21"/>
  <c r="H117" i="21"/>
  <c r="I117" i="21"/>
  <c r="W117" i="21"/>
  <c r="X117" i="21"/>
  <c r="Y117" i="21"/>
  <c r="Z117" i="21"/>
  <c r="AA117" i="21"/>
  <c r="AB117" i="21"/>
  <c r="AC117" i="21"/>
  <c r="AD117" i="21"/>
  <c r="AE117" i="21"/>
  <c r="AF117" i="21"/>
  <c r="AG117" i="21"/>
  <c r="AH117" i="21"/>
  <c r="AJ117" i="21"/>
  <c r="AK117" i="21"/>
  <c r="AL117" i="21"/>
  <c r="AM117" i="21"/>
  <c r="AN117" i="21"/>
  <c r="AO117" i="21"/>
  <c r="AP117" i="21"/>
  <c r="AQ117" i="21"/>
  <c r="AR117" i="21"/>
  <c r="AS117" i="21"/>
  <c r="AT117" i="21"/>
  <c r="AU117" i="21"/>
  <c r="AV117" i="21"/>
  <c r="AW117" i="21"/>
  <c r="Q117" i="21"/>
  <c r="R117" i="21"/>
  <c r="S117" i="21"/>
  <c r="U117" i="21"/>
  <c r="T117" i="21"/>
  <c r="B118" i="21"/>
  <c r="CV172" i="16" l="1"/>
  <c r="B173" i="16"/>
  <c r="CT172" i="16"/>
  <c r="CW172" i="16"/>
  <c r="L172" i="16"/>
  <c r="CJ172" i="16"/>
  <c r="CY172" i="16"/>
  <c r="CK172" i="16"/>
  <c r="CZ172" i="16"/>
  <c r="CX172" i="16"/>
  <c r="DA172" i="16"/>
  <c r="DB172" i="16"/>
  <c r="DC172" i="16"/>
  <c r="DD172" i="16"/>
  <c r="CL172" i="16"/>
  <c r="DE172" i="16"/>
  <c r="CO172" i="16"/>
  <c r="DH172" i="16"/>
  <c r="CP172" i="16"/>
  <c r="BX172" i="16"/>
  <c r="CQ172" i="16"/>
  <c r="CR172" i="16"/>
  <c r="CU172" i="16"/>
  <c r="CM172" i="16"/>
  <c r="CN172" i="16"/>
  <c r="CS172" i="16"/>
  <c r="DF172" i="16"/>
  <c r="DG172" i="16"/>
  <c r="B184" i="20"/>
  <c r="CY118" i="21"/>
  <c r="CZ118" i="21"/>
  <c r="CX118" i="21"/>
  <c r="DA118" i="21"/>
  <c r="CV118" i="21"/>
  <c r="CW118" i="21"/>
  <c r="CK118" i="21"/>
  <c r="CL118" i="21"/>
  <c r="CP118" i="21"/>
  <c r="CS118" i="21"/>
  <c r="CU118" i="21"/>
  <c r="CM118" i="21"/>
  <c r="CN118" i="21"/>
  <c r="CO118" i="21"/>
  <c r="CQ118" i="21"/>
  <c r="CR118" i="21"/>
  <c r="CT118" i="21"/>
  <c r="AI118" i="21"/>
  <c r="CI118" i="21"/>
  <c r="CJ118" i="21"/>
  <c r="BO118" i="21"/>
  <c r="CD118" i="21"/>
  <c r="BB118" i="21"/>
  <c r="BP118" i="21"/>
  <c r="CE118" i="21"/>
  <c r="BC118" i="21"/>
  <c r="BQ118" i="21"/>
  <c r="CF118" i="21"/>
  <c r="BD118" i="21"/>
  <c r="BR118" i="21"/>
  <c r="CG118" i="21"/>
  <c r="BE118" i="21"/>
  <c r="BS118" i="21"/>
  <c r="BK118" i="21"/>
  <c r="BL118" i="21"/>
  <c r="BM118" i="21"/>
  <c r="BN118" i="21"/>
  <c r="BT118" i="21"/>
  <c r="BU118" i="21"/>
  <c r="BV118" i="21"/>
  <c r="BG118" i="21"/>
  <c r="CA118" i="21"/>
  <c r="BH118" i="21"/>
  <c r="AY118" i="21"/>
  <c r="BI118" i="21"/>
  <c r="BJ118" i="21"/>
  <c r="V118" i="21"/>
  <c r="BW118" i="21"/>
  <c r="BX118" i="21"/>
  <c r="BZ118" i="21"/>
  <c r="AX118" i="21"/>
  <c r="BF118" i="21"/>
  <c r="I118" i="21"/>
  <c r="O118" i="21"/>
  <c r="P118" i="21"/>
  <c r="D118" i="21"/>
  <c r="CB118" i="21"/>
  <c r="E118" i="21"/>
  <c r="CC118" i="21"/>
  <c r="F118" i="21"/>
  <c r="G118" i="21"/>
  <c r="H118" i="21"/>
  <c r="N118" i="21"/>
  <c r="C118" i="21"/>
  <c r="W118" i="21"/>
  <c r="X118" i="21"/>
  <c r="Y118" i="21"/>
  <c r="Z118" i="21"/>
  <c r="AA118" i="21"/>
  <c r="AB118" i="21"/>
  <c r="AC118" i="21"/>
  <c r="AD118" i="21"/>
  <c r="AE118" i="21"/>
  <c r="AF118" i="21"/>
  <c r="AG118" i="21"/>
  <c r="AH118" i="21"/>
  <c r="AJ118" i="21"/>
  <c r="AK118" i="21"/>
  <c r="AL118" i="21"/>
  <c r="AM118" i="21"/>
  <c r="AN118" i="21"/>
  <c r="AO118" i="21"/>
  <c r="AP118" i="21"/>
  <c r="AQ118" i="21"/>
  <c r="AR118" i="21"/>
  <c r="AS118" i="21"/>
  <c r="AT118" i="21"/>
  <c r="AU118" i="21"/>
  <c r="AV118" i="21"/>
  <c r="AW118" i="21"/>
  <c r="U118" i="21"/>
  <c r="T118" i="21"/>
  <c r="Q118" i="21"/>
  <c r="S118" i="21"/>
  <c r="R118" i="21"/>
  <c r="B119" i="21"/>
  <c r="CV173" i="16" l="1"/>
  <c r="B174" i="16"/>
  <c r="CN173" i="16"/>
  <c r="DC173" i="16"/>
  <c r="CP173" i="16"/>
  <c r="DE173" i="16"/>
  <c r="CR173" i="16"/>
  <c r="DG173" i="16"/>
  <c r="CS173" i="16"/>
  <c r="DH173" i="16"/>
  <c r="CQ173" i="16"/>
  <c r="L173" i="16"/>
  <c r="CT173" i="16"/>
  <c r="BX173" i="16"/>
  <c r="CU173" i="16"/>
  <c r="CW173" i="16"/>
  <c r="CX173" i="16"/>
  <c r="CY173" i="16"/>
  <c r="DB173" i="16"/>
  <c r="CJ173" i="16"/>
  <c r="DD173" i="16"/>
  <c r="CK173" i="16"/>
  <c r="DF173" i="16"/>
  <c r="CL173" i="16"/>
  <c r="CO173" i="16"/>
  <c r="CM173" i="16"/>
  <c r="CZ173" i="16"/>
  <c r="DA173" i="16"/>
  <c r="B185" i="20"/>
  <c r="CX119" i="21"/>
  <c r="CY119" i="21"/>
  <c r="CZ119" i="21"/>
  <c r="DA119" i="21"/>
  <c r="CW119" i="21"/>
  <c r="CL119" i="21"/>
  <c r="CM119" i="21"/>
  <c r="CU119" i="21"/>
  <c r="CO119" i="21"/>
  <c r="CQ119" i="21"/>
  <c r="CR119" i="21"/>
  <c r="CK119" i="21"/>
  <c r="CN119" i="21"/>
  <c r="CP119" i="21"/>
  <c r="CS119" i="21"/>
  <c r="CV119" i="21"/>
  <c r="CT119" i="21"/>
  <c r="AI119" i="21"/>
  <c r="CI119" i="21"/>
  <c r="CJ119" i="21"/>
  <c r="BL119" i="21"/>
  <c r="CA119" i="21"/>
  <c r="BM119" i="21"/>
  <c r="CB119" i="21"/>
  <c r="BN119" i="21"/>
  <c r="CC119" i="21"/>
  <c r="BO119" i="21"/>
  <c r="CD119" i="21"/>
  <c r="BB119" i="21"/>
  <c r="BP119" i="21"/>
  <c r="CE119" i="21"/>
  <c r="BD119" i="21"/>
  <c r="BW119" i="21"/>
  <c r="BE119" i="21"/>
  <c r="BX119" i="21"/>
  <c r="BF119" i="21"/>
  <c r="BZ119" i="21"/>
  <c r="BG119" i="21"/>
  <c r="CF119" i="21"/>
  <c r="BH119" i="21"/>
  <c r="CG119" i="21"/>
  <c r="BI119" i="21"/>
  <c r="BJ119" i="21"/>
  <c r="BS119" i="21"/>
  <c r="BV119" i="21"/>
  <c r="BQ119" i="21"/>
  <c r="AY119" i="21"/>
  <c r="N119" i="21"/>
  <c r="AX119" i="21"/>
  <c r="V119" i="21"/>
  <c r="P119" i="21"/>
  <c r="BU119" i="21"/>
  <c r="C119" i="21"/>
  <c r="E119" i="21"/>
  <c r="BC119" i="21"/>
  <c r="D119" i="21"/>
  <c r="BK119" i="21"/>
  <c r="BR119" i="21"/>
  <c r="BT119" i="21"/>
  <c r="O119" i="21"/>
  <c r="F119" i="21"/>
  <c r="I119" i="21"/>
  <c r="G119" i="21"/>
  <c r="H119" i="21"/>
  <c r="W119" i="21"/>
  <c r="X119" i="21"/>
  <c r="Y119" i="21"/>
  <c r="Z119" i="21"/>
  <c r="AA119" i="21"/>
  <c r="AB119" i="21"/>
  <c r="AC119" i="21"/>
  <c r="AD119" i="21"/>
  <c r="AE119" i="21"/>
  <c r="AF119" i="21"/>
  <c r="AG119" i="21"/>
  <c r="AH119" i="21"/>
  <c r="AJ119" i="21"/>
  <c r="AK119" i="21"/>
  <c r="AL119" i="21"/>
  <c r="AM119" i="21"/>
  <c r="AN119" i="21"/>
  <c r="AO119" i="21"/>
  <c r="AP119" i="21"/>
  <c r="AQ119" i="21"/>
  <c r="AR119" i="21"/>
  <c r="AS119" i="21"/>
  <c r="AT119" i="21"/>
  <c r="AU119" i="21"/>
  <c r="AV119" i="21"/>
  <c r="AW119" i="21"/>
  <c r="T119" i="21"/>
  <c r="U119" i="21"/>
  <c r="S119" i="21"/>
  <c r="R119" i="21"/>
  <c r="Q119" i="21"/>
  <c r="B120" i="21"/>
  <c r="CV174" i="16" l="1"/>
  <c r="B175" i="16"/>
  <c r="CW174" i="16"/>
  <c r="L174" i="16"/>
  <c r="CJ174" i="16"/>
  <c r="CY174" i="16"/>
  <c r="CL174" i="16"/>
  <c r="DA174" i="16"/>
  <c r="BX174" i="16"/>
  <c r="CM174" i="16"/>
  <c r="DB174" i="16"/>
  <c r="CK174" i="16"/>
  <c r="DF174" i="16"/>
  <c r="CN174" i="16"/>
  <c r="DG174" i="16"/>
  <c r="CO174" i="16"/>
  <c r="DH174" i="16"/>
  <c r="CP174" i="16"/>
  <c r="CQ174" i="16"/>
  <c r="CR174" i="16"/>
  <c r="CU174" i="16"/>
  <c r="CX174" i="16"/>
  <c r="CZ174" i="16"/>
  <c r="DC174" i="16"/>
  <c r="DE174" i="16"/>
  <c r="CT174" i="16"/>
  <c r="CS174" i="16"/>
  <c r="DD174" i="16"/>
  <c r="B186" i="20"/>
  <c r="CX120" i="21"/>
  <c r="CY120" i="21"/>
  <c r="CZ120" i="21"/>
  <c r="DA120" i="21"/>
  <c r="CK120" i="21"/>
  <c r="CM120" i="21"/>
  <c r="CN120" i="21"/>
  <c r="CO120" i="21"/>
  <c r="CQ120" i="21"/>
  <c r="CT120" i="21"/>
  <c r="CV120" i="21"/>
  <c r="CW120" i="21"/>
  <c r="CP120" i="21"/>
  <c r="CR120" i="21"/>
  <c r="CS120" i="21"/>
  <c r="CU120" i="21"/>
  <c r="CL120" i="21"/>
  <c r="AI120" i="21"/>
  <c r="CJ120" i="21"/>
  <c r="CI120" i="21"/>
  <c r="BI120" i="21"/>
  <c r="BW120" i="21"/>
  <c r="BJ120" i="21"/>
  <c r="BX120" i="21"/>
  <c r="BK120" i="21"/>
  <c r="BZ120" i="21"/>
  <c r="BL120" i="21"/>
  <c r="CA120" i="21"/>
  <c r="BM120" i="21"/>
  <c r="CB120" i="21"/>
  <c r="BP120" i="21"/>
  <c r="BQ120" i="21"/>
  <c r="BR120" i="21"/>
  <c r="BS120" i="21"/>
  <c r="BT120" i="21"/>
  <c r="BB120" i="21"/>
  <c r="BU120" i="21"/>
  <c r="BC120" i="21"/>
  <c r="BV120" i="21"/>
  <c r="BG120" i="21"/>
  <c r="CF120" i="21"/>
  <c r="BD120" i="21"/>
  <c r="BE120" i="21"/>
  <c r="BF120" i="21"/>
  <c r="BH120" i="21"/>
  <c r="BN120" i="21"/>
  <c r="CG120" i="21"/>
  <c r="V120" i="21"/>
  <c r="BO120" i="21"/>
  <c r="AX120" i="21"/>
  <c r="CC120" i="21"/>
  <c r="CD120" i="21"/>
  <c r="CE120" i="21"/>
  <c r="I120" i="21"/>
  <c r="AY120" i="21"/>
  <c r="G120" i="21"/>
  <c r="H120" i="21"/>
  <c r="C120" i="21"/>
  <c r="N120" i="21"/>
  <c r="E120" i="21"/>
  <c r="O120" i="21"/>
  <c r="P120" i="21"/>
  <c r="D120" i="21"/>
  <c r="F120" i="21"/>
  <c r="W120" i="21"/>
  <c r="X120" i="21"/>
  <c r="Y120" i="21"/>
  <c r="Z120" i="21"/>
  <c r="AA120" i="21"/>
  <c r="AB120" i="21"/>
  <c r="AC120" i="21"/>
  <c r="AD120" i="21"/>
  <c r="AE120" i="21"/>
  <c r="AF120" i="21"/>
  <c r="AG120" i="21"/>
  <c r="AH120" i="21"/>
  <c r="AJ120" i="21"/>
  <c r="AK120" i="21"/>
  <c r="AL120" i="21"/>
  <c r="AM120" i="21"/>
  <c r="AN120" i="21"/>
  <c r="AO120" i="21"/>
  <c r="AP120" i="21"/>
  <c r="AQ120" i="21"/>
  <c r="AR120" i="21"/>
  <c r="AS120" i="21"/>
  <c r="AT120" i="21"/>
  <c r="AU120" i="21"/>
  <c r="AV120" i="21"/>
  <c r="AW120" i="21"/>
  <c r="T120" i="21"/>
  <c r="Q120" i="21"/>
  <c r="R120" i="21"/>
  <c r="S120" i="21"/>
  <c r="U120" i="21"/>
  <c r="B121" i="21"/>
  <c r="CJ175" i="16" l="1"/>
  <c r="CX175" i="16"/>
  <c r="BX175" i="16"/>
  <c r="CL175" i="16"/>
  <c r="CZ175" i="16"/>
  <c r="CN175" i="16"/>
  <c r="DB175" i="16"/>
  <c r="CO175" i="16"/>
  <c r="DC175" i="16"/>
  <c r="CS175" i="16"/>
  <c r="CT175" i="16"/>
  <c r="CU175" i="16"/>
  <c r="CV175" i="16"/>
  <c r="CW175" i="16"/>
  <c r="CY175" i="16"/>
  <c r="DE175" i="16"/>
  <c r="L175" i="16"/>
  <c r="CK175" i="16"/>
  <c r="DF175" i="16"/>
  <c r="CM175" i="16"/>
  <c r="DG175" i="16"/>
  <c r="CP175" i="16"/>
  <c r="DH175" i="16"/>
  <c r="CR175" i="16"/>
  <c r="B176" i="16"/>
  <c r="DA175" i="16"/>
  <c r="DD175" i="16"/>
  <c r="CQ175" i="16"/>
  <c r="B187" i="20"/>
  <c r="CY121" i="21"/>
  <c r="CX121" i="21"/>
  <c r="CZ121" i="21"/>
  <c r="DA121" i="21"/>
  <c r="CK121" i="21"/>
  <c r="CL121" i="21"/>
  <c r="CN121" i="21"/>
  <c r="CO121" i="21"/>
  <c r="CQ121" i="21"/>
  <c r="CT121" i="21"/>
  <c r="CV121" i="21"/>
  <c r="CS121" i="21"/>
  <c r="CU121" i="21"/>
  <c r="CW121" i="21"/>
  <c r="CM121" i="21"/>
  <c r="CR121" i="21"/>
  <c r="CP121" i="21"/>
  <c r="AI121" i="21"/>
  <c r="CJ121" i="21"/>
  <c r="CI121" i="21"/>
  <c r="BF121" i="21"/>
  <c r="BT121" i="21"/>
  <c r="BG121" i="21"/>
  <c r="BU121" i="21"/>
  <c r="BH121" i="21"/>
  <c r="BV121" i="21"/>
  <c r="BI121" i="21"/>
  <c r="BW121" i="21"/>
  <c r="BJ121" i="21"/>
  <c r="BX121" i="21"/>
  <c r="BD121" i="21"/>
  <c r="CC121" i="21"/>
  <c r="BE121" i="21"/>
  <c r="CD121" i="21"/>
  <c r="BK121" i="21"/>
  <c r="CE121" i="21"/>
  <c r="BL121" i="21"/>
  <c r="CF121" i="21"/>
  <c r="BM121" i="21"/>
  <c r="CG121" i="21"/>
  <c r="BN121" i="21"/>
  <c r="BO121" i="21"/>
  <c r="BS121" i="21"/>
  <c r="BQ121" i="21"/>
  <c r="BR121" i="21"/>
  <c r="BZ121" i="21"/>
  <c r="CA121" i="21"/>
  <c r="CB121" i="21"/>
  <c r="AY121" i="21"/>
  <c r="BB121" i="21"/>
  <c r="BC121" i="21"/>
  <c r="BP121" i="21"/>
  <c r="C121" i="21"/>
  <c r="AX121" i="21"/>
  <c r="E121" i="21"/>
  <c r="V121" i="21"/>
  <c r="H121" i="21"/>
  <c r="D121" i="21"/>
  <c r="F121" i="21"/>
  <c r="I121" i="21"/>
  <c r="G121" i="21"/>
  <c r="N121" i="21"/>
  <c r="O121" i="21"/>
  <c r="P121" i="21"/>
  <c r="W121" i="21"/>
  <c r="X121" i="21"/>
  <c r="Y121" i="21"/>
  <c r="Z121" i="21"/>
  <c r="AA121" i="21"/>
  <c r="AB121" i="21"/>
  <c r="AC121" i="21"/>
  <c r="AD121" i="21"/>
  <c r="AE121" i="21"/>
  <c r="AF121" i="21"/>
  <c r="AG121" i="21"/>
  <c r="AH121" i="21"/>
  <c r="AJ121" i="21"/>
  <c r="AK121" i="21"/>
  <c r="AL121" i="21"/>
  <c r="AM121" i="21"/>
  <c r="AN121" i="21"/>
  <c r="AO121" i="21"/>
  <c r="AP121" i="21"/>
  <c r="AQ121" i="21"/>
  <c r="AR121" i="21"/>
  <c r="AS121" i="21"/>
  <c r="AT121" i="21"/>
  <c r="AU121" i="21"/>
  <c r="AV121" i="21"/>
  <c r="AW121" i="21"/>
  <c r="S121" i="21"/>
  <c r="U121" i="21"/>
  <c r="R121" i="21"/>
  <c r="Q121" i="21"/>
  <c r="T121" i="21"/>
  <c r="B122" i="21"/>
  <c r="CJ176" i="16" l="1"/>
  <c r="CX176" i="16"/>
  <c r="BX176" i="16"/>
  <c r="CL176" i="16"/>
  <c r="CZ176" i="16"/>
  <c r="CN176" i="16"/>
  <c r="DB176" i="16"/>
  <c r="CO176" i="16"/>
  <c r="DC176" i="16"/>
  <c r="CW176" i="16"/>
  <c r="CY176" i="16"/>
  <c r="DA176" i="16"/>
  <c r="DD176" i="16"/>
  <c r="DE176" i="16"/>
  <c r="L176" i="16"/>
  <c r="CK176" i="16"/>
  <c r="DF176" i="16"/>
  <c r="CQ176" i="16"/>
  <c r="CR176" i="16"/>
  <c r="B177" i="16"/>
  <c r="CS176" i="16"/>
  <c r="CT176" i="16"/>
  <c r="CV176" i="16"/>
  <c r="CM176" i="16"/>
  <c r="CP176" i="16"/>
  <c r="CU176" i="16"/>
  <c r="DG176" i="16"/>
  <c r="DH176" i="16"/>
  <c r="B188" i="20"/>
  <c r="CZ122" i="21"/>
  <c r="DA122" i="21"/>
  <c r="CX122" i="21"/>
  <c r="CY122" i="21"/>
  <c r="CL122" i="21"/>
  <c r="CM122" i="21"/>
  <c r="CO122" i="21"/>
  <c r="CP122" i="21"/>
  <c r="CV122" i="21"/>
  <c r="CN122" i="21"/>
  <c r="CR122" i="21"/>
  <c r="CS122" i="21"/>
  <c r="CK122" i="21"/>
  <c r="CT122" i="21"/>
  <c r="CW122" i="21"/>
  <c r="CQ122" i="21"/>
  <c r="CU122" i="21"/>
  <c r="AI122" i="21"/>
  <c r="CJ122" i="21"/>
  <c r="CI122" i="21"/>
  <c r="BC122" i="21"/>
  <c r="BQ122" i="21"/>
  <c r="CF122" i="21"/>
  <c r="BD122" i="21"/>
  <c r="BR122" i="21"/>
  <c r="CG122" i="21"/>
  <c r="BE122" i="21"/>
  <c r="BS122" i="21"/>
  <c r="BF122" i="21"/>
  <c r="BT122" i="21"/>
  <c r="BG122" i="21"/>
  <c r="BU122" i="21"/>
  <c r="BP122" i="21"/>
  <c r="BV122" i="21"/>
  <c r="BW122" i="21"/>
  <c r="BX122" i="21"/>
  <c r="BZ122" i="21"/>
  <c r="BB122" i="21"/>
  <c r="CA122" i="21"/>
  <c r="BH122" i="21"/>
  <c r="CB122" i="21"/>
  <c r="BL122" i="21"/>
  <c r="AY122" i="21"/>
  <c r="AX122" i="21"/>
  <c r="V122" i="21"/>
  <c r="BI122" i="21"/>
  <c r="BO122" i="21"/>
  <c r="P122" i="21"/>
  <c r="I122" i="21"/>
  <c r="BJ122" i="21"/>
  <c r="BK122" i="21"/>
  <c r="BM122" i="21"/>
  <c r="BN122" i="21"/>
  <c r="CC122" i="21"/>
  <c r="O122" i="21"/>
  <c r="CD122" i="21"/>
  <c r="F122" i="21"/>
  <c r="CE122" i="21"/>
  <c r="G122" i="21"/>
  <c r="H122" i="21"/>
  <c r="N122" i="21"/>
  <c r="E122" i="21"/>
  <c r="C122" i="21"/>
  <c r="D122" i="21"/>
  <c r="W122" i="21"/>
  <c r="X122" i="21"/>
  <c r="Y122" i="21"/>
  <c r="Z122" i="21"/>
  <c r="AA122" i="21"/>
  <c r="AB122" i="21"/>
  <c r="AC122" i="21"/>
  <c r="AD122" i="21"/>
  <c r="AE122" i="21"/>
  <c r="AF122" i="21"/>
  <c r="AG122" i="21"/>
  <c r="AH122" i="21"/>
  <c r="AJ122" i="21"/>
  <c r="AK122" i="21"/>
  <c r="AL122" i="21"/>
  <c r="AM122" i="21"/>
  <c r="AN122" i="21"/>
  <c r="AO122" i="21"/>
  <c r="AP122" i="21"/>
  <c r="AQ122" i="21"/>
  <c r="AR122" i="21"/>
  <c r="AS122" i="21"/>
  <c r="AT122" i="21"/>
  <c r="AU122" i="21"/>
  <c r="AV122" i="21"/>
  <c r="AW122" i="21"/>
  <c r="S122" i="21"/>
  <c r="R122" i="21"/>
  <c r="U122" i="21"/>
  <c r="T122" i="21"/>
  <c r="Q122" i="21"/>
  <c r="B123" i="21"/>
  <c r="CJ177" i="16" l="1"/>
  <c r="CX177" i="16"/>
  <c r="BX177" i="16"/>
  <c r="CL177" i="16"/>
  <c r="CZ177" i="16"/>
  <c r="CN177" i="16"/>
  <c r="DB177" i="16"/>
  <c r="CO177" i="16"/>
  <c r="DC177" i="16"/>
  <c r="DE177" i="16"/>
  <c r="L177" i="16"/>
  <c r="CK177" i="16"/>
  <c r="DF177" i="16"/>
  <c r="CM177" i="16"/>
  <c r="DG177" i="16"/>
  <c r="CP177" i="16"/>
  <c r="DH177" i="16"/>
  <c r="CQ177" i="16"/>
  <c r="CR177" i="16"/>
  <c r="B178" i="16"/>
  <c r="CU177" i="16"/>
  <c r="CV177" i="16"/>
  <c r="CW177" i="16"/>
  <c r="CY177" i="16"/>
  <c r="DD177" i="16"/>
  <c r="DA177" i="16"/>
  <c r="CS177" i="16"/>
  <c r="CT177" i="16"/>
  <c r="B189" i="20"/>
  <c r="CX123" i="21"/>
  <c r="CY123" i="21"/>
  <c r="CZ123" i="21"/>
  <c r="DA123" i="21"/>
  <c r="CM123" i="21"/>
  <c r="CN123" i="21"/>
  <c r="CP123" i="21"/>
  <c r="CQ123" i="21"/>
  <c r="CL123" i="21"/>
  <c r="CR123" i="21"/>
  <c r="CU123" i="21"/>
  <c r="CW123" i="21"/>
  <c r="CK123" i="21"/>
  <c r="CT123" i="21"/>
  <c r="CO123" i="21"/>
  <c r="CS123" i="21"/>
  <c r="CV123" i="21"/>
  <c r="AI123" i="21"/>
  <c r="CJ123" i="21"/>
  <c r="CI123" i="21"/>
  <c r="BN123" i="21"/>
  <c r="CC123" i="21"/>
  <c r="BO123" i="21"/>
  <c r="CD123" i="21"/>
  <c r="BB123" i="21"/>
  <c r="BP123" i="21"/>
  <c r="CE123" i="21"/>
  <c r="BC123" i="21"/>
  <c r="BQ123" i="21"/>
  <c r="CF123" i="21"/>
  <c r="BD123" i="21"/>
  <c r="BR123" i="21"/>
  <c r="CG123" i="21"/>
  <c r="BI123" i="21"/>
  <c r="BJ123" i="21"/>
  <c r="BK123" i="21"/>
  <c r="BL123" i="21"/>
  <c r="BM123" i="21"/>
  <c r="BS123" i="21"/>
  <c r="BT123" i="21"/>
  <c r="BE123" i="21"/>
  <c r="BX123" i="21"/>
  <c r="BF123" i="21"/>
  <c r="AX123" i="21"/>
  <c r="BG123" i="21"/>
  <c r="BH123" i="21"/>
  <c r="BU123" i="21"/>
  <c r="BV123" i="21"/>
  <c r="BW123" i="21"/>
  <c r="BZ123" i="21"/>
  <c r="CA123" i="21"/>
  <c r="P123" i="21"/>
  <c r="CB123" i="21"/>
  <c r="AY123" i="21"/>
  <c r="N123" i="21"/>
  <c r="C123" i="21"/>
  <c r="V123" i="21"/>
  <c r="E123" i="21"/>
  <c r="F123" i="21"/>
  <c r="O123" i="21"/>
  <c r="G123" i="21"/>
  <c r="H123" i="21"/>
  <c r="I123" i="21"/>
  <c r="D123" i="21"/>
  <c r="W123" i="21"/>
  <c r="X123" i="21"/>
  <c r="Y123" i="21"/>
  <c r="Z123" i="21"/>
  <c r="AA123" i="21"/>
  <c r="AB123" i="21"/>
  <c r="AC123" i="21"/>
  <c r="AD123" i="21"/>
  <c r="AE123" i="21"/>
  <c r="AF123" i="21"/>
  <c r="AG123" i="21"/>
  <c r="AH123" i="21"/>
  <c r="AJ123" i="21"/>
  <c r="AK123" i="21"/>
  <c r="AL123" i="21"/>
  <c r="AM123" i="21"/>
  <c r="AN123" i="21"/>
  <c r="AO123" i="21"/>
  <c r="AP123" i="21"/>
  <c r="AQ123" i="21"/>
  <c r="AR123" i="21"/>
  <c r="AS123" i="21"/>
  <c r="AT123" i="21"/>
  <c r="AU123" i="21"/>
  <c r="AV123" i="21"/>
  <c r="AW123" i="21"/>
  <c r="U123" i="21"/>
  <c r="R123" i="21"/>
  <c r="S123" i="21"/>
  <c r="Q123" i="21"/>
  <c r="T123" i="21"/>
  <c r="B124" i="21"/>
  <c r="CJ178" i="16" l="1"/>
  <c r="CX178" i="16"/>
  <c r="BX178" i="16"/>
  <c r="CL178" i="16"/>
  <c r="CZ178" i="16"/>
  <c r="CN178" i="16"/>
  <c r="DB178" i="16"/>
  <c r="CO178" i="16"/>
  <c r="DC178" i="16"/>
  <c r="CQ178" i="16"/>
  <c r="CR178" i="16"/>
  <c r="B179" i="16"/>
  <c r="CS178" i="16"/>
  <c r="CT178" i="16"/>
  <c r="CU178" i="16"/>
  <c r="CV178" i="16"/>
  <c r="DA178" i="16"/>
  <c r="DE178" i="16"/>
  <c r="L178" i="16"/>
  <c r="CK178" i="16"/>
  <c r="DF178" i="16"/>
  <c r="CP178" i="16"/>
  <c r="DH178" i="16"/>
  <c r="CY178" i="16"/>
  <c r="DD178" i="16"/>
  <c r="DG178" i="16"/>
  <c r="CW178" i="16"/>
  <c r="CM178" i="16"/>
  <c r="B190" i="20"/>
  <c r="DA124" i="21"/>
  <c r="CZ124" i="21"/>
  <c r="CX124" i="21"/>
  <c r="CY124" i="21"/>
  <c r="CN124" i="21"/>
  <c r="CO124" i="21"/>
  <c r="CQ124" i="21"/>
  <c r="CR124" i="21"/>
  <c r="CP124" i="21"/>
  <c r="CU124" i="21"/>
  <c r="CW124" i="21"/>
  <c r="CK124" i="21"/>
  <c r="CM124" i="21"/>
  <c r="CS124" i="21"/>
  <c r="CT124" i="21"/>
  <c r="CV124" i="21"/>
  <c r="CL124" i="21"/>
  <c r="AI124" i="21"/>
  <c r="CI124" i="21"/>
  <c r="CJ124" i="21"/>
  <c r="BK124" i="21"/>
  <c r="BZ124" i="21"/>
  <c r="BL124" i="21"/>
  <c r="CA124" i="21"/>
  <c r="BM124" i="21"/>
  <c r="CB124" i="21"/>
  <c r="BN124" i="21"/>
  <c r="CC124" i="21"/>
  <c r="BO124" i="21"/>
  <c r="CD124" i="21"/>
  <c r="BB124" i="21"/>
  <c r="BU124" i="21"/>
  <c r="BC124" i="21"/>
  <c r="BV124" i="21"/>
  <c r="BD124" i="21"/>
  <c r="BW124" i="21"/>
  <c r="BE124" i="21"/>
  <c r="BX124" i="21"/>
  <c r="BF124" i="21"/>
  <c r="CE124" i="21"/>
  <c r="BG124" i="21"/>
  <c r="CF124" i="21"/>
  <c r="BH124" i="21"/>
  <c r="CG124" i="21"/>
  <c r="BQ124" i="21"/>
  <c r="BT124" i="21"/>
  <c r="BJ124" i="21"/>
  <c r="AY124" i="21"/>
  <c r="BI124" i="21"/>
  <c r="O124" i="21"/>
  <c r="BP124" i="21"/>
  <c r="BR124" i="21"/>
  <c r="BS124" i="21"/>
  <c r="V124" i="21"/>
  <c r="I124" i="21"/>
  <c r="N124" i="21"/>
  <c r="P124" i="21"/>
  <c r="C124" i="21"/>
  <c r="D124" i="21"/>
  <c r="AX124" i="21"/>
  <c r="E124" i="21"/>
  <c r="F124" i="21"/>
  <c r="G124" i="21"/>
  <c r="H124" i="21"/>
  <c r="W124" i="21"/>
  <c r="X124" i="21"/>
  <c r="Y124" i="21"/>
  <c r="Z124" i="21"/>
  <c r="AA124" i="21"/>
  <c r="AB124" i="21"/>
  <c r="AC124" i="21"/>
  <c r="AD124" i="21"/>
  <c r="AE124" i="21"/>
  <c r="AF124" i="21"/>
  <c r="AG124" i="21"/>
  <c r="AH124" i="21"/>
  <c r="AJ124" i="21"/>
  <c r="AK124" i="21"/>
  <c r="AL124" i="21"/>
  <c r="AM124" i="21"/>
  <c r="AN124" i="21"/>
  <c r="AO124" i="21"/>
  <c r="AP124" i="21"/>
  <c r="AQ124" i="21"/>
  <c r="AR124" i="21"/>
  <c r="AS124" i="21"/>
  <c r="AT124" i="21"/>
  <c r="AU124" i="21"/>
  <c r="AV124" i="21"/>
  <c r="AW124" i="21"/>
  <c r="Q124" i="21"/>
  <c r="U124" i="21"/>
  <c r="S124" i="21"/>
  <c r="R124" i="21"/>
  <c r="T124" i="21"/>
  <c r="B125" i="21"/>
  <c r="CJ179" i="16" l="1"/>
  <c r="CX179" i="16"/>
  <c r="BX179" i="16"/>
  <c r="CL179" i="16"/>
  <c r="CZ179" i="16"/>
  <c r="CN179" i="16"/>
  <c r="DB179" i="16"/>
  <c r="CO179" i="16"/>
  <c r="DC179" i="16"/>
  <c r="CU179" i="16"/>
  <c r="CV179" i="16"/>
  <c r="CW179" i="16"/>
  <c r="CY179" i="16"/>
  <c r="DA179" i="16"/>
  <c r="DD179" i="16"/>
  <c r="CM179" i="16"/>
  <c r="DG179" i="16"/>
  <c r="CQ179" i="16"/>
  <c r="CR179" i="16"/>
  <c r="B180" i="16"/>
  <c r="CT179" i="16"/>
  <c r="CP179" i="16"/>
  <c r="L179" i="16"/>
  <c r="CK179" i="16"/>
  <c r="CS179" i="16"/>
  <c r="DE179" i="16"/>
  <c r="DF179" i="16"/>
  <c r="DH179" i="16"/>
  <c r="B191" i="20"/>
  <c r="CY125" i="21"/>
  <c r="CZ125" i="21"/>
  <c r="DA125" i="21"/>
  <c r="CX125" i="21"/>
  <c r="CO125" i="21"/>
  <c r="CP125" i="21"/>
  <c r="CR125" i="21"/>
  <c r="CS125" i="21"/>
  <c r="CW125" i="21"/>
  <c r="CM125" i="21"/>
  <c r="CQ125" i="21"/>
  <c r="CL125" i="21"/>
  <c r="CT125" i="21"/>
  <c r="CU125" i="21"/>
  <c r="CV125" i="21"/>
  <c r="CK125" i="21"/>
  <c r="CN125" i="21"/>
  <c r="AI125" i="21"/>
  <c r="CI125" i="21"/>
  <c r="CJ125" i="21"/>
  <c r="BH125" i="21"/>
  <c r="BV125" i="21"/>
  <c r="BI125" i="21"/>
  <c r="BW125" i="21"/>
  <c r="BJ125" i="21"/>
  <c r="BX125" i="21"/>
  <c r="BK125" i="21"/>
  <c r="BZ125" i="21"/>
  <c r="BL125" i="21"/>
  <c r="CA125" i="21"/>
  <c r="BN125" i="21"/>
  <c r="BO125" i="21"/>
  <c r="BP125" i="21"/>
  <c r="BQ125" i="21"/>
  <c r="BR125" i="21"/>
  <c r="BS125" i="21"/>
  <c r="BT125" i="21"/>
  <c r="BE125" i="21"/>
  <c r="CD125" i="21"/>
  <c r="BB125" i="21"/>
  <c r="BC125" i="21"/>
  <c r="BD125" i="21"/>
  <c r="BF125" i="21"/>
  <c r="BG125" i="21"/>
  <c r="CE125" i="21"/>
  <c r="AY125" i="21"/>
  <c r="AX125" i="21"/>
  <c r="C125" i="21"/>
  <c r="E125" i="21"/>
  <c r="CB125" i="21"/>
  <c r="I125" i="21"/>
  <c r="N125" i="21"/>
  <c r="O125" i="21"/>
  <c r="V125" i="21"/>
  <c r="P125" i="21"/>
  <c r="CC125" i="21"/>
  <c r="D125" i="21"/>
  <c r="CF125" i="21"/>
  <c r="BM125" i="21"/>
  <c r="F125" i="21"/>
  <c r="G125" i="21"/>
  <c r="H125" i="21"/>
  <c r="BU125" i="21"/>
  <c r="CG125" i="21"/>
  <c r="W125" i="21"/>
  <c r="X125" i="21"/>
  <c r="Y125" i="21"/>
  <c r="Z125" i="21"/>
  <c r="AA125" i="21"/>
  <c r="AB125" i="21"/>
  <c r="AC125" i="21"/>
  <c r="AD125" i="21"/>
  <c r="AE125" i="21"/>
  <c r="AF125" i="21"/>
  <c r="AG125" i="21"/>
  <c r="AH125" i="21"/>
  <c r="AJ125" i="21"/>
  <c r="AK125" i="21"/>
  <c r="AL125" i="21"/>
  <c r="AM125" i="21"/>
  <c r="AN125" i="21"/>
  <c r="AO125" i="21"/>
  <c r="AP125" i="21"/>
  <c r="AQ125" i="21"/>
  <c r="AR125" i="21"/>
  <c r="AS125" i="21"/>
  <c r="AT125" i="21"/>
  <c r="AU125" i="21"/>
  <c r="AV125" i="21"/>
  <c r="AW125" i="21"/>
  <c r="R125" i="21"/>
  <c r="S125" i="21"/>
  <c r="T125" i="21"/>
  <c r="Q125" i="21"/>
  <c r="U125" i="21"/>
  <c r="B126" i="21"/>
  <c r="CJ180" i="16" l="1"/>
  <c r="CX180" i="16"/>
  <c r="BX180" i="16"/>
  <c r="CL180" i="16"/>
  <c r="CZ180" i="16"/>
  <c r="CN180" i="16"/>
  <c r="DB180" i="16"/>
  <c r="CT180" i="16"/>
  <c r="CU180" i="16"/>
  <c r="CV180" i="16"/>
  <c r="L180" i="16"/>
  <c r="CW180" i="16"/>
  <c r="CY180" i="16"/>
  <c r="CM180" i="16"/>
  <c r="DE180" i="16"/>
  <c r="CQ180" i="16"/>
  <c r="DH180" i="16"/>
  <c r="CS180" i="16"/>
  <c r="B181" i="16"/>
  <c r="CK180" i="16"/>
  <c r="CR180" i="16"/>
  <c r="CO180" i="16"/>
  <c r="CP180" i="16"/>
  <c r="DA180" i="16"/>
  <c r="DC180" i="16"/>
  <c r="DD180" i="16"/>
  <c r="DF180" i="16"/>
  <c r="DG180" i="16"/>
  <c r="B192" i="20"/>
  <c r="CX126" i="21"/>
  <c r="CY126" i="21"/>
  <c r="CZ126" i="21"/>
  <c r="DA126" i="21"/>
  <c r="CP126" i="21"/>
  <c r="CQ126" i="21"/>
  <c r="CS126" i="21"/>
  <c r="CT126" i="21"/>
  <c r="CM126" i="21"/>
  <c r="CO126" i="21"/>
  <c r="CV126" i="21"/>
  <c r="CU126" i="21"/>
  <c r="CW126" i="21"/>
  <c r="CK126" i="21"/>
  <c r="CN126" i="21"/>
  <c r="CR126" i="21"/>
  <c r="CL126" i="21"/>
  <c r="AI126" i="21"/>
  <c r="CI126" i="21"/>
  <c r="CJ126" i="21"/>
  <c r="BE126" i="21"/>
  <c r="BS126" i="21"/>
  <c r="BF126" i="21"/>
  <c r="BT126" i="21"/>
  <c r="BG126" i="21"/>
  <c r="BU126" i="21"/>
  <c r="BH126" i="21"/>
  <c r="BV126" i="21"/>
  <c r="BI126" i="21"/>
  <c r="BW126" i="21"/>
  <c r="BB126" i="21"/>
  <c r="CA126" i="21"/>
  <c r="BC126" i="21"/>
  <c r="CB126" i="21"/>
  <c r="BD126" i="21"/>
  <c r="CC126" i="21"/>
  <c r="BJ126" i="21"/>
  <c r="CD126" i="21"/>
  <c r="BK126" i="21"/>
  <c r="CE126" i="21"/>
  <c r="BL126" i="21"/>
  <c r="CF126" i="21"/>
  <c r="BM126" i="21"/>
  <c r="CG126" i="21"/>
  <c r="BQ126" i="21"/>
  <c r="BO126" i="21"/>
  <c r="BP126" i="21"/>
  <c r="BR126" i="21"/>
  <c r="BX126" i="21"/>
  <c r="BZ126" i="21"/>
  <c r="AY126" i="21"/>
  <c r="AX126" i="21"/>
  <c r="V126" i="21"/>
  <c r="BN126" i="21"/>
  <c r="I126" i="21"/>
  <c r="H126" i="21"/>
  <c r="C126" i="21"/>
  <c r="D126" i="21"/>
  <c r="E126" i="21"/>
  <c r="O126" i="21"/>
  <c r="F126" i="21"/>
  <c r="N126" i="21"/>
  <c r="G126" i="21"/>
  <c r="P126" i="21"/>
  <c r="W126" i="21"/>
  <c r="X126" i="21"/>
  <c r="Y126" i="21"/>
  <c r="Z126" i="21"/>
  <c r="AA126" i="21"/>
  <c r="AB126" i="21"/>
  <c r="AC126" i="21"/>
  <c r="AD126" i="21"/>
  <c r="AE126" i="21"/>
  <c r="AF126" i="21"/>
  <c r="AG126" i="21"/>
  <c r="AH126" i="21"/>
  <c r="AJ126" i="21"/>
  <c r="AK126" i="21"/>
  <c r="AL126" i="21"/>
  <c r="AM126" i="21"/>
  <c r="AN126" i="21"/>
  <c r="AO126" i="21"/>
  <c r="AP126" i="21"/>
  <c r="AQ126" i="21"/>
  <c r="AR126" i="21"/>
  <c r="AS126" i="21"/>
  <c r="AT126" i="21"/>
  <c r="AU126" i="21"/>
  <c r="AV126" i="21"/>
  <c r="AW126" i="21"/>
  <c r="U126" i="21"/>
  <c r="R126" i="21"/>
  <c r="Q126" i="21"/>
  <c r="S126" i="21"/>
  <c r="T126" i="21"/>
  <c r="B127" i="21"/>
  <c r="CJ181" i="16" l="1"/>
  <c r="CX181" i="16"/>
  <c r="BX181" i="16"/>
  <c r="CL181" i="16"/>
  <c r="CZ181" i="16"/>
  <c r="CN181" i="16"/>
  <c r="DB181" i="16"/>
  <c r="CP181" i="16"/>
  <c r="DG181" i="16"/>
  <c r="CQ181" i="16"/>
  <c r="DH181" i="16"/>
  <c r="CR181" i="16"/>
  <c r="CS181" i="16"/>
  <c r="B182" i="16"/>
  <c r="CT181" i="16"/>
  <c r="CY181" i="16"/>
  <c r="CK181" i="16"/>
  <c r="DD181" i="16"/>
  <c r="CO181" i="16"/>
  <c r="DF181" i="16"/>
  <c r="DE181" i="16"/>
  <c r="L181" i="16"/>
  <c r="CM181" i="16"/>
  <c r="CU181" i="16"/>
  <c r="CV181" i="16"/>
  <c r="CW181" i="16"/>
  <c r="DA181" i="16"/>
  <c r="DC181" i="16"/>
  <c r="B193" i="20"/>
  <c r="CX127" i="21"/>
  <c r="CY127" i="21"/>
  <c r="CZ127" i="21"/>
  <c r="DA127" i="21"/>
  <c r="CQ127" i="21"/>
  <c r="CR127" i="21"/>
  <c r="CT127" i="21"/>
  <c r="CU127" i="21"/>
  <c r="CO127" i="21"/>
  <c r="CV127" i="21"/>
  <c r="CK127" i="21"/>
  <c r="CL127" i="21"/>
  <c r="CM127" i="21"/>
  <c r="CP127" i="21"/>
  <c r="CW127" i="21"/>
  <c r="CN127" i="21"/>
  <c r="CS127" i="21"/>
  <c r="AI127" i="21"/>
  <c r="CI127" i="21"/>
  <c r="CJ127" i="21"/>
  <c r="BB127" i="21"/>
  <c r="BP127" i="21"/>
  <c r="CE127" i="21"/>
  <c r="BC127" i="21"/>
  <c r="BQ127" i="21"/>
  <c r="CF127" i="21"/>
  <c r="BD127" i="21"/>
  <c r="BR127" i="21"/>
  <c r="CG127" i="21"/>
  <c r="BE127" i="21"/>
  <c r="BS127" i="21"/>
  <c r="BF127" i="21"/>
  <c r="BT127" i="21"/>
  <c r="BN127" i="21"/>
  <c r="BO127" i="21"/>
  <c r="BU127" i="21"/>
  <c r="BV127" i="21"/>
  <c r="BW127" i="21"/>
  <c r="BX127" i="21"/>
  <c r="BZ127" i="21"/>
  <c r="BJ127" i="21"/>
  <c r="CD127" i="21"/>
  <c r="AX127" i="21"/>
  <c r="V127" i="21"/>
  <c r="BG127" i="21"/>
  <c r="BM127" i="21"/>
  <c r="BH127" i="21"/>
  <c r="BI127" i="21"/>
  <c r="BK127" i="21"/>
  <c r="AY127" i="21"/>
  <c r="BL127" i="21"/>
  <c r="CA127" i="21"/>
  <c r="CB127" i="21"/>
  <c r="CC127" i="21"/>
  <c r="C127" i="21"/>
  <c r="E127" i="21"/>
  <c r="P127" i="21"/>
  <c r="H127" i="21"/>
  <c r="N127" i="21"/>
  <c r="O127" i="21"/>
  <c r="I127" i="21"/>
  <c r="D127" i="21"/>
  <c r="F127" i="21"/>
  <c r="G127" i="21"/>
  <c r="W127" i="21"/>
  <c r="X127" i="21"/>
  <c r="Y127" i="21"/>
  <c r="Z127" i="21"/>
  <c r="AA127" i="21"/>
  <c r="AB127" i="21"/>
  <c r="AC127" i="21"/>
  <c r="AD127" i="21"/>
  <c r="AE127" i="21"/>
  <c r="AF127" i="21"/>
  <c r="AG127" i="21"/>
  <c r="AH127" i="21"/>
  <c r="AJ127" i="21"/>
  <c r="AK127" i="21"/>
  <c r="AL127" i="21"/>
  <c r="AM127" i="21"/>
  <c r="AN127" i="21"/>
  <c r="AO127" i="21"/>
  <c r="AP127" i="21"/>
  <c r="AQ127" i="21"/>
  <c r="AR127" i="21"/>
  <c r="AS127" i="21"/>
  <c r="AT127" i="21"/>
  <c r="AU127" i="21"/>
  <c r="AV127" i="21"/>
  <c r="AW127" i="21"/>
  <c r="T127" i="21"/>
  <c r="Q127" i="21"/>
  <c r="S127" i="21"/>
  <c r="U127" i="21"/>
  <c r="R127" i="21"/>
  <c r="B128" i="21"/>
  <c r="BX182" i="16" l="1"/>
  <c r="CL182" i="16"/>
  <c r="CZ182" i="16"/>
  <c r="CN182" i="16"/>
  <c r="DB182" i="16"/>
  <c r="CS182" i="16"/>
  <c r="CT182" i="16"/>
  <c r="B183" i="16"/>
  <c r="CU182" i="16"/>
  <c r="CV182" i="16"/>
  <c r="CW182" i="16"/>
  <c r="L182" i="16"/>
  <c r="CP182" i="16"/>
  <c r="DF182" i="16"/>
  <c r="CR182" i="16"/>
  <c r="DH182" i="16"/>
  <c r="DG182" i="16"/>
  <c r="CQ182" i="16"/>
  <c r="CJ182" i="16"/>
  <c r="CK182" i="16"/>
  <c r="CM182" i="16"/>
  <c r="CO182" i="16"/>
  <c r="CX182" i="16"/>
  <c r="CY182" i="16"/>
  <c r="DA182" i="16"/>
  <c r="DC182" i="16"/>
  <c r="DE182" i="16"/>
  <c r="DD182" i="16"/>
  <c r="B194" i="20"/>
  <c r="CX128" i="21"/>
  <c r="CY128" i="21"/>
  <c r="L184" i="23" s="1" a="1"/>
  <c r="L184" i="23" s="1"/>
  <c r="CZ128" i="21"/>
  <c r="L186" i="23" s="1" a="1"/>
  <c r="L186" i="23" s="1"/>
  <c r="DA128" i="21"/>
  <c r="L188" i="23" s="1" a="1"/>
  <c r="L188" i="23" s="1"/>
  <c r="CR128" i="21"/>
  <c r="L170" i="23" s="1" a="1"/>
  <c r="L170" i="23" s="1"/>
  <c r="CS128" i="21"/>
  <c r="L172" i="23" s="1" a="1"/>
  <c r="L172" i="23" s="1"/>
  <c r="CU128" i="21"/>
  <c r="L176" i="23" s="1" a="1"/>
  <c r="L176" i="23" s="1"/>
  <c r="CV128" i="21"/>
  <c r="L178" i="23" s="1" a="1"/>
  <c r="L178" i="23" s="1"/>
  <c r="CK128" i="21"/>
  <c r="L156" i="23" s="1" a="1"/>
  <c r="L156" i="23" s="1"/>
  <c r="CN128" i="21"/>
  <c r="CP128" i="21"/>
  <c r="CL128" i="21"/>
  <c r="L158" i="23" s="1" a="1"/>
  <c r="L158" i="23" s="1"/>
  <c r="CM128" i="21"/>
  <c r="L160" i="23" s="1" a="1"/>
  <c r="L160" i="23" s="1"/>
  <c r="CO128" i="21"/>
  <c r="L164" i="23" s="1" a="1"/>
  <c r="L164" i="23" s="1"/>
  <c r="CQ128" i="21"/>
  <c r="CT128" i="21"/>
  <c r="CW128" i="21"/>
  <c r="AI128" i="21"/>
  <c r="L63" i="23" s="1" a="1"/>
  <c r="L63" i="23" s="1"/>
  <c r="CJ128" i="21"/>
  <c r="CI128" i="21"/>
  <c r="BM128" i="21"/>
  <c r="CB128" i="21"/>
  <c r="BN128" i="21"/>
  <c r="L113" i="23" s="1" a="1"/>
  <c r="L113" i="23" s="1"/>
  <c r="CC128" i="21"/>
  <c r="L141" i="23" s="1" a="1"/>
  <c r="L141" i="23" s="1"/>
  <c r="BO128" i="21"/>
  <c r="CD128" i="21"/>
  <c r="BB128" i="21"/>
  <c r="L95" i="23" s="1" a="1"/>
  <c r="L95" i="23" s="1"/>
  <c r="BP128" i="21"/>
  <c r="L116" i="23" s="1" a="1"/>
  <c r="L116" i="23" s="1"/>
  <c r="CE128" i="21"/>
  <c r="BC128" i="21"/>
  <c r="BQ128" i="21"/>
  <c r="CF128" i="21"/>
  <c r="L147" i="23" s="1" a="1"/>
  <c r="L147" i="23" s="1"/>
  <c r="BG128" i="21"/>
  <c r="CA128" i="21"/>
  <c r="L137" i="23" s="1" a="1"/>
  <c r="L137" i="23" s="1"/>
  <c r="BH128" i="21"/>
  <c r="L104" i="23" s="1" a="1"/>
  <c r="L104" i="23" s="1"/>
  <c r="CG128" i="21"/>
  <c r="BI128" i="21"/>
  <c r="BJ128" i="21"/>
  <c r="L107" i="23" s="1" a="1"/>
  <c r="L107" i="23" s="1"/>
  <c r="BK128" i="21"/>
  <c r="BL128" i="21"/>
  <c r="L110" i="23" s="1" a="1"/>
  <c r="L110" i="23" s="1"/>
  <c r="BR128" i="21"/>
  <c r="L119" i="23" s="1" a="1"/>
  <c r="L119" i="23" s="1"/>
  <c r="BV128" i="21"/>
  <c r="L127" i="23" s="1" a="1"/>
  <c r="L127" i="23" s="1"/>
  <c r="BD128" i="21"/>
  <c r="L98" i="23" s="1" a="1"/>
  <c r="L98" i="23" s="1"/>
  <c r="V128" i="21"/>
  <c r="L39" i="23" s="1" a="1"/>
  <c r="L39" i="23" s="1"/>
  <c r="BE128" i="21"/>
  <c r="BF128" i="21"/>
  <c r="L101" i="23" s="1" a="1"/>
  <c r="L101" i="23" s="1"/>
  <c r="BS128" i="21"/>
  <c r="L121" i="23" s="1" a="1"/>
  <c r="L121" i="23" s="1"/>
  <c r="BT128" i="21"/>
  <c r="L123" i="23" s="1" a="1"/>
  <c r="L123" i="23" s="1"/>
  <c r="BU128" i="21"/>
  <c r="L125" i="23" s="1" a="1"/>
  <c r="L125" i="23" s="1"/>
  <c r="AY128" i="21"/>
  <c r="L89" i="23" s="1" a="1"/>
  <c r="L89" i="23" s="1"/>
  <c r="AX128" i="21"/>
  <c r="O128" i="21"/>
  <c r="L27" i="23" s="1" a="1"/>
  <c r="L27" i="23" s="1"/>
  <c r="N128" i="21"/>
  <c r="L25" i="23" s="1" a="1"/>
  <c r="L25" i="23" s="1"/>
  <c r="I128" i="21"/>
  <c r="L16" i="23" s="1" a="1"/>
  <c r="L16" i="23" s="1"/>
  <c r="BW128" i="21"/>
  <c r="L129" i="23" s="1" a="1"/>
  <c r="L129" i="23" s="1"/>
  <c r="P128" i="21"/>
  <c r="L29" i="23" s="1" a="1"/>
  <c r="L29" i="23" s="1"/>
  <c r="BX128" i="21"/>
  <c r="BZ128" i="21"/>
  <c r="L135" i="23" s="1" a="1"/>
  <c r="L135" i="23" s="1"/>
  <c r="E128" i="21"/>
  <c r="L9" i="23" s="1" a="1"/>
  <c r="L9" i="23" s="1"/>
  <c r="F128" i="21"/>
  <c r="L11" i="23" s="1" a="1"/>
  <c r="L11" i="23" s="1"/>
  <c r="G128" i="21"/>
  <c r="H128" i="21"/>
  <c r="L14" i="23" s="1" a="1"/>
  <c r="L14" i="23" s="1"/>
  <c r="D128" i="21"/>
  <c r="L7" i="23" s="1" a="1"/>
  <c r="L7" i="23" s="1"/>
  <c r="C128" i="21"/>
  <c r="L5" i="23" s="1" a="1"/>
  <c r="L5" i="23" s="1"/>
  <c r="W128" i="21"/>
  <c r="X128" i="21"/>
  <c r="Y128" i="21"/>
  <c r="L43" i="23" s="1" a="1"/>
  <c r="L43" i="23" s="1"/>
  <c r="Z128" i="21"/>
  <c r="L45" i="23" s="1" a="1"/>
  <c r="L45" i="23" s="1"/>
  <c r="AA128" i="21"/>
  <c r="L47" i="23" s="1" a="1"/>
  <c r="L47" i="23" s="1"/>
  <c r="AB128" i="21"/>
  <c r="L49" i="23" s="1" a="1"/>
  <c r="L49" i="23" s="1"/>
  <c r="AC128" i="21"/>
  <c r="L51" i="23" s="1" a="1"/>
  <c r="L51" i="23" s="1"/>
  <c r="AD128" i="21"/>
  <c r="AE128" i="21"/>
  <c r="L55" i="23" s="1" a="1"/>
  <c r="L55" i="23" s="1"/>
  <c r="AF128" i="21"/>
  <c r="L57" i="23" s="1" a="1"/>
  <c r="L57" i="23" s="1"/>
  <c r="AG128" i="21"/>
  <c r="L59" i="23" s="1" a="1"/>
  <c r="L59" i="23" s="1"/>
  <c r="AH128" i="21"/>
  <c r="L61" i="23" s="1" a="1"/>
  <c r="L61" i="23" s="1"/>
  <c r="AJ128" i="21"/>
  <c r="L64" i="23" s="1" a="1"/>
  <c r="L64" i="23" s="1"/>
  <c r="AK128" i="21"/>
  <c r="AL128" i="21"/>
  <c r="AM128" i="21"/>
  <c r="L69" i="23" s="1" a="1"/>
  <c r="L69" i="23" s="1"/>
  <c r="AN128" i="21"/>
  <c r="L71" i="23" s="1" a="1"/>
  <c r="L71" i="23" s="1"/>
  <c r="AO128" i="21"/>
  <c r="AP128" i="21"/>
  <c r="L74" i="23" s="1" a="1"/>
  <c r="L74" i="23" s="1"/>
  <c r="AQ128" i="21"/>
  <c r="L76" i="23" s="1" a="1"/>
  <c r="L76" i="23" s="1"/>
  <c r="AR128" i="21"/>
  <c r="L78" i="23" s="1" a="1"/>
  <c r="L78" i="23" s="1"/>
  <c r="AS128" i="21"/>
  <c r="L80" i="23" s="1" a="1"/>
  <c r="L80" i="23" s="1"/>
  <c r="AT128" i="21"/>
  <c r="L82" i="23" s="1" a="1"/>
  <c r="L82" i="23" s="1"/>
  <c r="AU128" i="21"/>
  <c r="AV128" i="21"/>
  <c r="AW128" i="21"/>
  <c r="L86" i="23" s="1" a="1"/>
  <c r="L86" i="23" s="1"/>
  <c r="Q128" i="21"/>
  <c r="L31" i="23" s="1" a="1"/>
  <c r="L31" i="23" s="1"/>
  <c r="R128" i="21"/>
  <c r="S128" i="21"/>
  <c r="U128" i="21"/>
  <c r="L37" i="23" s="1" a="1"/>
  <c r="L37" i="23" s="1"/>
  <c r="T128" i="21"/>
  <c r="L35" i="23" s="1" a="1"/>
  <c r="L35" i="23" s="1"/>
  <c r="B129" i="21"/>
  <c r="BX183" i="16" l="1"/>
  <c r="CL183" i="16"/>
  <c r="CZ183" i="16"/>
  <c r="CN183" i="16"/>
  <c r="DC183" i="16"/>
  <c r="CO183" i="16"/>
  <c r="DD183" i="16"/>
  <c r="CP183" i="16"/>
  <c r="DE183" i="16"/>
  <c r="CQ183" i="16"/>
  <c r="DF183" i="16"/>
  <c r="CR183" i="16"/>
  <c r="DG183" i="16"/>
  <c r="CJ183" i="16"/>
  <c r="CY183" i="16"/>
  <c r="CM183" i="16"/>
  <c r="DB183" i="16"/>
  <c r="CK183" i="16"/>
  <c r="DA183" i="16"/>
  <c r="CS183" i="16"/>
  <c r="CT183" i="16"/>
  <c r="CU183" i="16"/>
  <c r="CV183" i="16"/>
  <c r="CW183" i="16"/>
  <c r="L183" i="16"/>
  <c r="CX183" i="16"/>
  <c r="DH183" i="16"/>
  <c r="B184" i="16"/>
  <c r="B195" i="20"/>
  <c r="L133" i="23" a="1"/>
  <c r="L133" i="23" s="1"/>
  <c r="L131" i="23" a="1"/>
  <c r="L131" i="23" s="1"/>
  <c r="L166" i="23" a="1"/>
  <c r="L166" i="23" s="1"/>
  <c r="L154" i="23" a="1"/>
  <c r="L154" i="23" s="1"/>
  <c r="L180" i="23" a="1"/>
  <c r="L180" i="23" s="1"/>
  <c r="L143" i="23" a="1"/>
  <c r="L143" i="23" s="1"/>
  <c r="L174" i="23" a="1"/>
  <c r="L174" i="23" s="1"/>
  <c r="L162" i="23" a="1"/>
  <c r="L162" i="23" s="1"/>
  <c r="L149" i="23" a="1"/>
  <c r="L149" i="23" s="1"/>
  <c r="L151" i="23" a="1"/>
  <c r="L151" i="23" s="1"/>
  <c r="L139" i="23" a="1"/>
  <c r="L139" i="23" s="1"/>
  <c r="CZ129" i="21"/>
  <c r="DA129" i="21"/>
  <c r="CX129" i="21"/>
  <c r="CY129" i="21"/>
  <c r="CS129" i="21"/>
  <c r="CT129" i="21"/>
  <c r="CV129" i="21"/>
  <c r="CW129" i="21"/>
  <c r="CK129" i="21"/>
  <c r="CN129" i="21"/>
  <c r="CP129" i="21"/>
  <c r="CU129" i="21"/>
  <c r="CL129" i="21"/>
  <c r="CM129" i="21"/>
  <c r="CO129" i="21"/>
  <c r="CQ129" i="21"/>
  <c r="CR129" i="21"/>
  <c r="L145" i="23" a="1"/>
  <c r="L145" i="23" s="1"/>
  <c r="L168" i="23" a="1"/>
  <c r="L168" i="23" s="1"/>
  <c r="L182" i="23" a="1"/>
  <c r="L182" i="23" s="1"/>
  <c r="AI129" i="21"/>
  <c r="CJ129" i="21"/>
  <c r="CI129" i="21"/>
  <c r="BJ129" i="21"/>
  <c r="BX129" i="21"/>
  <c r="BK129" i="21"/>
  <c r="BZ129" i="21"/>
  <c r="BL129" i="21"/>
  <c r="CA129" i="21"/>
  <c r="BM129" i="21"/>
  <c r="CB129" i="21"/>
  <c r="BN129" i="21"/>
  <c r="CC129" i="21"/>
  <c r="BS129" i="21"/>
  <c r="BT129" i="21"/>
  <c r="BB129" i="21"/>
  <c r="BU129" i="21"/>
  <c r="BC129" i="21"/>
  <c r="BV129" i="21"/>
  <c r="BD129" i="21"/>
  <c r="BW129" i="21"/>
  <c r="BE129" i="21"/>
  <c r="CD129" i="21"/>
  <c r="BF129" i="21"/>
  <c r="CE129" i="21"/>
  <c r="BO129" i="21"/>
  <c r="BR129" i="21"/>
  <c r="CF129" i="21"/>
  <c r="CG129" i="21"/>
  <c r="BH129" i="21"/>
  <c r="AX129" i="21"/>
  <c r="N129" i="21"/>
  <c r="C129" i="21"/>
  <c r="P129" i="21"/>
  <c r="E129" i="21"/>
  <c r="BG129" i="21"/>
  <c r="BI129" i="21"/>
  <c r="AY129" i="21"/>
  <c r="BQ129" i="21"/>
  <c r="F129" i="21"/>
  <c r="G129" i="21"/>
  <c r="V129" i="21"/>
  <c r="D129" i="21"/>
  <c r="H129" i="21"/>
  <c r="I129" i="21"/>
  <c r="BP129" i="21"/>
  <c r="O129" i="21"/>
  <c r="W129" i="21"/>
  <c r="X129" i="21"/>
  <c r="Y129" i="21"/>
  <c r="Z129" i="21"/>
  <c r="AA129" i="21"/>
  <c r="AB129" i="21"/>
  <c r="AC129" i="21"/>
  <c r="AD129" i="21"/>
  <c r="AE129" i="21"/>
  <c r="AF129" i="21"/>
  <c r="AG129" i="21"/>
  <c r="AH129" i="21"/>
  <c r="AJ129" i="21"/>
  <c r="AK129" i="21"/>
  <c r="AL129" i="21"/>
  <c r="AM129" i="21"/>
  <c r="AN129" i="21"/>
  <c r="AO129" i="21"/>
  <c r="AP129" i="21"/>
  <c r="AQ129" i="21"/>
  <c r="AR129" i="21"/>
  <c r="AS129" i="21"/>
  <c r="AT129" i="21"/>
  <c r="AU129" i="21"/>
  <c r="AV129" i="21"/>
  <c r="AW129" i="21"/>
  <c r="U129" i="21"/>
  <c r="R129" i="21"/>
  <c r="S129" i="21"/>
  <c r="T129" i="21"/>
  <c r="Q129" i="21"/>
  <c r="B130" i="21"/>
  <c r="BX184" i="16" l="1"/>
  <c r="CL184" i="16"/>
  <c r="CZ184" i="16"/>
  <c r="CV184" i="16"/>
  <c r="CW184" i="16"/>
  <c r="L184" i="16"/>
  <c r="CX184" i="16"/>
  <c r="CJ184" i="16"/>
  <c r="CY184" i="16"/>
  <c r="CK184" i="16"/>
  <c r="DA184" i="16"/>
  <c r="CS184" i="16"/>
  <c r="DH184" i="16"/>
  <c r="CU184" i="16"/>
  <c r="B185" i="16"/>
  <c r="CT184" i="16"/>
  <c r="DB184" i="16"/>
  <c r="DC184" i="16"/>
  <c r="DD184" i="16"/>
  <c r="DE184" i="16"/>
  <c r="DF184" i="16"/>
  <c r="DG184" i="16"/>
  <c r="CM184" i="16"/>
  <c r="CN184" i="16"/>
  <c r="CP184" i="16"/>
  <c r="CO184" i="16"/>
  <c r="CR184" i="16"/>
  <c r="CQ184" i="16"/>
  <c r="B196" i="20"/>
  <c r="CX130" i="21"/>
  <c r="CY130" i="21"/>
  <c r="CZ130" i="21"/>
  <c r="DA130" i="21"/>
  <c r="CT130" i="21"/>
  <c r="CU130" i="21"/>
  <c r="CW130" i="21"/>
  <c r="CP130" i="21"/>
  <c r="CS130" i="21"/>
  <c r="CL130" i="21"/>
  <c r="CK130" i="21"/>
  <c r="CN130" i="21"/>
  <c r="CO130" i="21"/>
  <c r="CQ130" i="21"/>
  <c r="CR130" i="21"/>
  <c r="CM130" i="21"/>
  <c r="CV130" i="21"/>
  <c r="AI130" i="21"/>
  <c r="CI130" i="21"/>
  <c r="CJ130" i="21"/>
  <c r="BG130" i="21"/>
  <c r="BU130" i="21"/>
  <c r="BH130" i="21"/>
  <c r="BV130" i="21"/>
  <c r="BI130" i="21"/>
  <c r="BW130" i="21"/>
  <c r="BJ130" i="21"/>
  <c r="BX130" i="21"/>
  <c r="BK130" i="21"/>
  <c r="BZ130" i="21"/>
  <c r="BL130" i="21"/>
  <c r="CF130" i="21"/>
  <c r="BM130" i="21"/>
  <c r="CG130" i="21"/>
  <c r="BN130" i="21"/>
  <c r="BO130" i="21"/>
  <c r="BP130" i="21"/>
  <c r="BQ130" i="21"/>
  <c r="BR130" i="21"/>
  <c r="CE130" i="21"/>
  <c r="BB130" i="21"/>
  <c r="BC130" i="21"/>
  <c r="BD130" i="21"/>
  <c r="CA130" i="21"/>
  <c r="BE130" i="21"/>
  <c r="BF130" i="21"/>
  <c r="BS130" i="21"/>
  <c r="BT130" i="21"/>
  <c r="CB130" i="21"/>
  <c r="CC130" i="21"/>
  <c r="CD130" i="21"/>
  <c r="I130" i="21"/>
  <c r="N130" i="21"/>
  <c r="AY130" i="21"/>
  <c r="H130" i="21"/>
  <c r="AX130" i="21"/>
  <c r="V130" i="21"/>
  <c r="D130" i="21"/>
  <c r="C130" i="21"/>
  <c r="F130" i="21"/>
  <c r="E130" i="21"/>
  <c r="G130" i="21"/>
  <c r="O130" i="21"/>
  <c r="P130" i="21"/>
  <c r="W130" i="21"/>
  <c r="X130" i="21"/>
  <c r="Y130" i="21"/>
  <c r="Z130" i="21"/>
  <c r="AA130" i="21"/>
  <c r="AB130" i="21"/>
  <c r="AC130" i="21"/>
  <c r="AD130" i="21"/>
  <c r="AE130" i="21"/>
  <c r="AF130" i="21"/>
  <c r="AG130" i="21"/>
  <c r="AH130" i="21"/>
  <c r="AJ130" i="21"/>
  <c r="AK130" i="21"/>
  <c r="AL130" i="21"/>
  <c r="AM130" i="21"/>
  <c r="AN130" i="21"/>
  <c r="AO130" i="21"/>
  <c r="AP130" i="21"/>
  <c r="AQ130" i="21"/>
  <c r="AR130" i="21"/>
  <c r="AS130" i="21"/>
  <c r="AT130" i="21"/>
  <c r="AU130" i="21"/>
  <c r="AV130" i="21"/>
  <c r="AW130" i="21"/>
  <c r="R130" i="21"/>
  <c r="T130" i="21"/>
  <c r="U130" i="21"/>
  <c r="S130" i="21"/>
  <c r="Q130" i="21"/>
  <c r="B131" i="21"/>
  <c r="BX185" i="16" l="1"/>
  <c r="CL185" i="16"/>
  <c r="CZ185" i="16"/>
  <c r="CP185" i="16"/>
  <c r="DE185" i="16"/>
  <c r="CQ185" i="16"/>
  <c r="DF185" i="16"/>
  <c r="CR185" i="16"/>
  <c r="DG185" i="16"/>
  <c r="CS185" i="16"/>
  <c r="DH185" i="16"/>
  <c r="CT185" i="16"/>
  <c r="CM185" i="16"/>
  <c r="DB185" i="16"/>
  <c r="CO185" i="16"/>
  <c r="DD185" i="16"/>
  <c r="DC185" i="16"/>
  <c r="B186" i="16"/>
  <c r="CJ185" i="16"/>
  <c r="CK185" i="16"/>
  <c r="CN185" i="16"/>
  <c r="CU185" i="16"/>
  <c r="CV185" i="16"/>
  <c r="CX185" i="16"/>
  <c r="CW185" i="16"/>
  <c r="L185" i="16"/>
  <c r="DA185" i="16"/>
  <c r="CY185" i="16"/>
  <c r="B197" i="20"/>
  <c r="CZ131" i="21"/>
  <c r="DA131" i="21"/>
  <c r="CX131" i="21"/>
  <c r="CY131" i="21"/>
  <c r="CU131" i="21"/>
  <c r="CV131" i="21"/>
  <c r="CK131" i="21"/>
  <c r="CW131" i="21"/>
  <c r="CL131" i="21"/>
  <c r="CO131" i="21"/>
  <c r="CQ131" i="21"/>
  <c r="CP131" i="21"/>
  <c r="CR131" i="21"/>
  <c r="CS131" i="21"/>
  <c r="CT131" i="21"/>
  <c r="CN131" i="21"/>
  <c r="CM131" i="21"/>
  <c r="AI131" i="21"/>
  <c r="CI131" i="21"/>
  <c r="CJ131" i="21"/>
  <c r="BD131" i="21"/>
  <c r="BR131" i="21"/>
  <c r="CG131" i="21"/>
  <c r="BE131" i="21"/>
  <c r="BS131" i="21"/>
  <c r="BF131" i="21"/>
  <c r="BT131" i="21"/>
  <c r="BG131" i="21"/>
  <c r="BU131" i="21"/>
  <c r="BH131" i="21"/>
  <c r="BV131" i="21"/>
  <c r="BX131" i="21"/>
  <c r="BZ131" i="21"/>
  <c r="BB131" i="21"/>
  <c r="CA131" i="21"/>
  <c r="BC131" i="21"/>
  <c r="CB131" i="21"/>
  <c r="BI131" i="21"/>
  <c r="CC131" i="21"/>
  <c r="BJ131" i="21"/>
  <c r="CD131" i="21"/>
  <c r="BK131" i="21"/>
  <c r="CE131" i="21"/>
  <c r="BL131" i="21"/>
  <c r="BM131" i="21"/>
  <c r="BN131" i="21"/>
  <c r="AY131" i="21"/>
  <c r="BO131" i="21"/>
  <c r="AX131" i="21"/>
  <c r="BP131" i="21"/>
  <c r="V131" i="21"/>
  <c r="C131" i="21"/>
  <c r="E131" i="21"/>
  <c r="CF131" i="21"/>
  <c r="N131" i="21"/>
  <c r="BQ131" i="21"/>
  <c r="O131" i="21"/>
  <c r="D131" i="21"/>
  <c r="BW131" i="21"/>
  <c r="P131" i="21"/>
  <c r="F131" i="21"/>
  <c r="G131" i="21"/>
  <c r="H131" i="21"/>
  <c r="I131" i="21"/>
  <c r="W131" i="21"/>
  <c r="X131" i="21"/>
  <c r="Y131" i="21"/>
  <c r="Z131" i="21"/>
  <c r="AA131" i="21"/>
  <c r="AB131" i="21"/>
  <c r="AC131" i="21"/>
  <c r="AD131" i="21"/>
  <c r="AE131" i="21"/>
  <c r="AF131" i="21"/>
  <c r="AG131" i="21"/>
  <c r="AH131" i="21"/>
  <c r="AJ131" i="21"/>
  <c r="AK131" i="21"/>
  <c r="AL131" i="21"/>
  <c r="AM131" i="21"/>
  <c r="AN131" i="21"/>
  <c r="AO131" i="21"/>
  <c r="AP131" i="21"/>
  <c r="AQ131" i="21"/>
  <c r="AR131" i="21"/>
  <c r="AS131" i="21"/>
  <c r="AT131" i="21"/>
  <c r="AU131" i="21"/>
  <c r="AV131" i="21"/>
  <c r="AW131" i="21"/>
  <c r="U131" i="21"/>
  <c r="Q131" i="21"/>
  <c r="R131" i="21"/>
  <c r="T131" i="21"/>
  <c r="S131" i="21"/>
  <c r="B132" i="21"/>
  <c r="BX186" i="16" l="1"/>
  <c r="CL186" i="16"/>
  <c r="CZ186" i="16"/>
  <c r="L186" i="16"/>
  <c r="CX186" i="16"/>
  <c r="CJ186" i="16"/>
  <c r="CY186" i="16"/>
  <c r="CK186" i="16"/>
  <c r="DA186" i="16"/>
  <c r="CM186" i="16"/>
  <c r="DB186" i="16"/>
  <c r="CN186" i="16"/>
  <c r="DC186" i="16"/>
  <c r="CU186" i="16"/>
  <c r="B187" i="16"/>
  <c r="CW186" i="16"/>
  <c r="CO186" i="16"/>
  <c r="CP186" i="16"/>
  <c r="CV186" i="16"/>
  <c r="CQ186" i="16"/>
  <c r="CR186" i="16"/>
  <c r="CS186" i="16"/>
  <c r="CT186" i="16"/>
  <c r="DD186" i="16"/>
  <c r="DE186" i="16"/>
  <c r="DF186" i="16"/>
  <c r="DG186" i="16"/>
  <c r="DH186" i="16"/>
  <c r="B198" i="20"/>
  <c r="CX132" i="21"/>
  <c r="CY132" i="21"/>
  <c r="CZ132" i="21"/>
  <c r="DA132" i="21"/>
  <c r="CV132" i="21"/>
  <c r="CW132" i="21"/>
  <c r="CK132" i="21"/>
  <c r="CL132" i="21"/>
  <c r="CO132" i="21"/>
  <c r="CQ132" i="21"/>
  <c r="CT132" i="21"/>
  <c r="CN132" i="21"/>
  <c r="CR132" i="21"/>
  <c r="CS132" i="21"/>
  <c r="CU132" i="21"/>
  <c r="CP132" i="21"/>
  <c r="CM132" i="21"/>
  <c r="AI132" i="21"/>
  <c r="CI132" i="21"/>
  <c r="CJ132" i="21"/>
  <c r="BO132" i="21"/>
  <c r="CD132" i="21"/>
  <c r="BB132" i="21"/>
  <c r="BP132" i="21"/>
  <c r="BC132" i="21"/>
  <c r="BD132" i="21"/>
  <c r="BR132" i="21"/>
  <c r="CG132" i="21"/>
  <c r="BK132" i="21"/>
  <c r="CC132" i="21"/>
  <c r="BL132" i="21"/>
  <c r="CE132" i="21"/>
  <c r="BM132" i="21"/>
  <c r="CF132" i="21"/>
  <c r="BN132" i="21"/>
  <c r="BQ132" i="21"/>
  <c r="BS132" i="21"/>
  <c r="BT132" i="21"/>
  <c r="BJ132" i="21"/>
  <c r="AY132" i="21"/>
  <c r="BU132" i="21"/>
  <c r="BV132" i="21"/>
  <c r="V132" i="21"/>
  <c r="BW132" i="21"/>
  <c r="BX132" i="21"/>
  <c r="BZ132" i="21"/>
  <c r="BF132" i="21"/>
  <c r="CA132" i="21"/>
  <c r="CB132" i="21"/>
  <c r="BI132" i="21"/>
  <c r="I132" i="21"/>
  <c r="BE132" i="21"/>
  <c r="N132" i="21"/>
  <c r="BG132" i="21"/>
  <c r="O132" i="21"/>
  <c r="C132" i="21"/>
  <c r="BH132" i="21"/>
  <c r="P132" i="21"/>
  <c r="G132" i="21"/>
  <c r="F132" i="21"/>
  <c r="D132" i="21"/>
  <c r="E132" i="21"/>
  <c r="AX132" i="21"/>
  <c r="H132" i="21"/>
  <c r="W132" i="21"/>
  <c r="X132" i="21"/>
  <c r="Y132" i="21"/>
  <c r="Z132" i="21"/>
  <c r="AA132" i="21"/>
  <c r="AB132" i="21"/>
  <c r="AC132" i="21"/>
  <c r="AD132" i="21"/>
  <c r="AE132" i="21"/>
  <c r="AF132" i="21"/>
  <c r="AG132" i="21"/>
  <c r="AH132" i="21"/>
  <c r="AJ132" i="21"/>
  <c r="AK132" i="21"/>
  <c r="AL132" i="21"/>
  <c r="AM132" i="21"/>
  <c r="AN132" i="21"/>
  <c r="AO132" i="21"/>
  <c r="AP132" i="21"/>
  <c r="AQ132" i="21"/>
  <c r="AR132" i="21"/>
  <c r="AS132" i="21"/>
  <c r="AT132" i="21"/>
  <c r="AU132" i="21"/>
  <c r="AV132" i="21"/>
  <c r="AW132" i="21"/>
  <c r="U132" i="21"/>
  <c r="Q132" i="21"/>
  <c r="T132" i="21"/>
  <c r="S132" i="21"/>
  <c r="R132" i="21"/>
  <c r="B133" i="21"/>
  <c r="BX187" i="16" l="1"/>
  <c r="CL187" i="16"/>
  <c r="CZ187" i="16"/>
  <c r="CR187" i="16"/>
  <c r="DG187" i="16"/>
  <c r="CS187" i="16"/>
  <c r="DH187" i="16"/>
  <c r="CT187" i="16"/>
  <c r="CU187" i="16"/>
  <c r="B188" i="16"/>
  <c r="CV187" i="16"/>
  <c r="CO187" i="16"/>
  <c r="DD187" i="16"/>
  <c r="CQ187" i="16"/>
  <c r="DF187" i="16"/>
  <c r="CP187" i="16"/>
  <c r="CW187" i="16"/>
  <c r="L187" i="16"/>
  <c r="CX187" i="16"/>
  <c r="CY187" i="16"/>
  <c r="DA187" i="16"/>
  <c r="DE187" i="16"/>
  <c r="DB187" i="16"/>
  <c r="DC187" i="16"/>
  <c r="CK187" i="16"/>
  <c r="CJ187" i="16"/>
  <c r="CN187" i="16"/>
  <c r="CM187" i="16"/>
  <c r="B199" i="20"/>
  <c r="CX133" i="21"/>
  <c r="CY133" i="21"/>
  <c r="CZ133" i="21"/>
  <c r="DA133" i="21"/>
  <c r="CW133" i="21"/>
  <c r="CL133" i="21"/>
  <c r="CM133" i="21"/>
  <c r="CQ133" i="21"/>
  <c r="CT133" i="21"/>
  <c r="CV133" i="21"/>
  <c r="CK133" i="21"/>
  <c r="CS133" i="21"/>
  <c r="CU133" i="21"/>
  <c r="CN133" i="21"/>
  <c r="CO133" i="21"/>
  <c r="CR133" i="21"/>
  <c r="CP133" i="21"/>
  <c r="AI133" i="21"/>
  <c r="CJ133" i="21"/>
  <c r="CI133" i="21"/>
  <c r="BL133" i="21"/>
  <c r="CA133" i="21"/>
  <c r="BO133" i="21"/>
  <c r="CD133" i="21"/>
  <c r="BN133" i="21"/>
  <c r="CF133" i="21"/>
  <c r="BP133" i="21"/>
  <c r="CG133" i="21"/>
  <c r="BQ133" i="21"/>
  <c r="BB133" i="21"/>
  <c r="BR133" i="21"/>
  <c r="BC133" i="21"/>
  <c r="BS133" i="21"/>
  <c r="BD133" i="21"/>
  <c r="BT133" i="21"/>
  <c r="BE133" i="21"/>
  <c r="BU133" i="21"/>
  <c r="BM133" i="21"/>
  <c r="BV133" i="21"/>
  <c r="BW133" i="21"/>
  <c r="BX133" i="21"/>
  <c r="BZ133" i="21"/>
  <c r="CB133" i="21"/>
  <c r="BH133" i="21"/>
  <c r="N133" i="21"/>
  <c r="BF133" i="21"/>
  <c r="BG133" i="21"/>
  <c r="P133" i="21"/>
  <c r="BI133" i="21"/>
  <c r="BJ133" i="21"/>
  <c r="AY133" i="21"/>
  <c r="BK133" i="21"/>
  <c r="CC133" i="21"/>
  <c r="C133" i="21"/>
  <c r="CE133" i="21"/>
  <c r="E133" i="21"/>
  <c r="AX133" i="21"/>
  <c r="V133" i="21"/>
  <c r="G133" i="21"/>
  <c r="O133" i="21"/>
  <c r="H133" i="21"/>
  <c r="I133" i="21"/>
  <c r="F133" i="21"/>
  <c r="D133" i="21"/>
  <c r="W133" i="21"/>
  <c r="X133" i="21"/>
  <c r="Y133" i="21"/>
  <c r="Z133" i="21"/>
  <c r="AA133" i="21"/>
  <c r="AB133" i="21"/>
  <c r="AC133" i="21"/>
  <c r="AD133" i="21"/>
  <c r="AE133" i="21"/>
  <c r="AF133" i="21"/>
  <c r="AG133" i="21"/>
  <c r="AH133" i="21"/>
  <c r="AJ133" i="21"/>
  <c r="AK133" i="21"/>
  <c r="AL133" i="21"/>
  <c r="AM133" i="21"/>
  <c r="AN133" i="21"/>
  <c r="AO133" i="21"/>
  <c r="AP133" i="21"/>
  <c r="AQ133" i="21"/>
  <c r="AR133" i="21"/>
  <c r="AS133" i="21"/>
  <c r="AT133" i="21"/>
  <c r="AU133" i="21"/>
  <c r="AV133" i="21"/>
  <c r="AW133" i="21"/>
  <c r="Q133" i="21"/>
  <c r="U133" i="21"/>
  <c r="R133" i="21"/>
  <c r="S133" i="21"/>
  <c r="T133" i="21"/>
  <c r="B134" i="21"/>
  <c r="BX188" i="16" l="1"/>
  <c r="CK188" i="16"/>
  <c r="CY188" i="16"/>
  <c r="CL188" i="16"/>
  <c r="CZ188" i="16"/>
  <c r="CM188" i="16"/>
  <c r="DA188" i="16"/>
  <c r="CN188" i="16"/>
  <c r="DB188" i="16"/>
  <c r="CO188" i="16"/>
  <c r="DC188" i="16"/>
  <c r="CJ188" i="16"/>
  <c r="CX188" i="16"/>
  <c r="L188" i="16"/>
  <c r="CT188" i="16"/>
  <c r="CU188" i="16"/>
  <c r="CV188" i="16"/>
  <c r="CW188" i="16"/>
  <c r="DD188" i="16"/>
  <c r="DG188" i="16"/>
  <c r="DE188" i="16"/>
  <c r="DF188" i="16"/>
  <c r="DH188" i="16"/>
  <c r="CQ188" i="16"/>
  <c r="CP188" i="16"/>
  <c r="B189" i="16"/>
  <c r="CS188" i="16"/>
  <c r="CR188" i="16"/>
  <c r="B200" i="20"/>
  <c r="CX134" i="21"/>
  <c r="CY134" i="21"/>
  <c r="CZ134" i="21"/>
  <c r="DA134" i="21"/>
  <c r="CK134" i="21"/>
  <c r="CM134" i="21"/>
  <c r="CN134" i="21"/>
  <c r="CV134" i="21"/>
  <c r="CP134" i="21"/>
  <c r="CR134" i="21"/>
  <c r="CL134" i="21"/>
  <c r="CO134" i="21"/>
  <c r="CS134" i="21"/>
  <c r="CU134" i="21"/>
  <c r="CW134" i="21"/>
  <c r="CQ134" i="21"/>
  <c r="CT134" i="21"/>
  <c r="AI134" i="21"/>
  <c r="CI134" i="21"/>
  <c r="CJ134" i="21"/>
  <c r="BI134" i="21"/>
  <c r="BW134" i="21"/>
  <c r="BL134" i="21"/>
  <c r="CA134" i="21"/>
  <c r="BP134" i="21"/>
  <c r="CG134" i="21"/>
  <c r="BQ134" i="21"/>
  <c r="BB134" i="21"/>
  <c r="BR134" i="21"/>
  <c r="BC134" i="21"/>
  <c r="BS134" i="21"/>
  <c r="BD134" i="21"/>
  <c r="BT134" i="21"/>
  <c r="BE134" i="21"/>
  <c r="BU134" i="21"/>
  <c r="BF134" i="21"/>
  <c r="BV134" i="21"/>
  <c r="BO134" i="21"/>
  <c r="BX134" i="21"/>
  <c r="BZ134" i="21"/>
  <c r="CB134" i="21"/>
  <c r="CC134" i="21"/>
  <c r="CD134" i="21"/>
  <c r="BJ134" i="21"/>
  <c r="V134" i="21"/>
  <c r="CE134" i="21"/>
  <c r="CF134" i="21"/>
  <c r="AY134" i="21"/>
  <c r="AX134" i="21"/>
  <c r="N134" i="21"/>
  <c r="I134" i="21"/>
  <c r="O134" i="21"/>
  <c r="BG134" i="21"/>
  <c r="BH134" i="21"/>
  <c r="BK134" i="21"/>
  <c r="C134" i="21"/>
  <c r="D134" i="21"/>
  <c r="E134" i="21"/>
  <c r="BM134" i="21"/>
  <c r="F134" i="21"/>
  <c r="H134" i="21"/>
  <c r="P134" i="21"/>
  <c r="G134" i="21"/>
  <c r="BN134" i="21"/>
  <c r="W134" i="21"/>
  <c r="X134" i="21"/>
  <c r="Y134" i="21"/>
  <c r="Z134" i="21"/>
  <c r="AA134" i="21"/>
  <c r="AB134" i="21"/>
  <c r="AC134" i="21"/>
  <c r="AD134" i="21"/>
  <c r="AE134" i="21"/>
  <c r="AF134" i="21"/>
  <c r="AG134" i="21"/>
  <c r="AH134" i="21"/>
  <c r="AJ134" i="21"/>
  <c r="AK134" i="21"/>
  <c r="AL134" i="21"/>
  <c r="AM134" i="21"/>
  <c r="AN134" i="21"/>
  <c r="AO134" i="21"/>
  <c r="AP134" i="21"/>
  <c r="AQ134" i="21"/>
  <c r="AR134" i="21"/>
  <c r="AS134" i="21"/>
  <c r="AT134" i="21"/>
  <c r="AU134" i="21"/>
  <c r="AV134" i="21"/>
  <c r="AW134" i="21"/>
  <c r="T134" i="21"/>
  <c r="U134" i="21"/>
  <c r="Q134" i="21"/>
  <c r="R134" i="21"/>
  <c r="S134" i="21"/>
  <c r="B135" i="21"/>
  <c r="CK189" i="16" l="1"/>
  <c r="BX189" i="16"/>
  <c r="CL189" i="16"/>
  <c r="CZ189" i="16"/>
  <c r="CM189" i="16"/>
  <c r="DA189" i="16"/>
  <c r="CN189" i="16"/>
  <c r="DB189" i="16"/>
  <c r="CO189" i="16"/>
  <c r="DC189" i="16"/>
  <c r="L189" i="16"/>
  <c r="CU189" i="16"/>
  <c r="DF189" i="16"/>
  <c r="CV189" i="16"/>
  <c r="CW189" i="16"/>
  <c r="CX189" i="16"/>
  <c r="CY189" i="16"/>
  <c r="DD189" i="16"/>
  <c r="DE189" i="16"/>
  <c r="CJ189" i="16"/>
  <c r="DG189" i="16"/>
  <c r="CP189" i="16"/>
  <c r="DH189" i="16"/>
  <c r="CR189" i="16"/>
  <c r="CQ189" i="16"/>
  <c r="B190" i="16"/>
  <c r="CT189" i="16"/>
  <c r="CS189" i="16"/>
  <c r="N199" i="20"/>
  <c r="N198" i="20" s="1"/>
  <c r="N197" i="20" s="1"/>
  <c r="N196" i="20" s="1"/>
  <c r="N195" i="20" s="1"/>
  <c r="N194" i="20" s="1"/>
  <c r="N193" i="20" s="1"/>
  <c r="N192" i="20" s="1"/>
  <c r="N191" i="20" s="1"/>
  <c r="N190" i="20" s="1"/>
  <c r="N189" i="20" s="1"/>
  <c r="N188" i="20" s="1"/>
  <c r="N187" i="20" s="1"/>
  <c r="N186" i="20" s="1"/>
  <c r="N185" i="20" s="1"/>
  <c r="N184" i="20" s="1"/>
  <c r="N183" i="20" s="1"/>
  <c r="N182" i="20" s="1"/>
  <c r="N181" i="20" s="1"/>
  <c r="N180" i="20" s="1"/>
  <c r="N179" i="20" s="1"/>
  <c r="N178" i="20" s="1"/>
  <c r="N177" i="20" s="1"/>
  <c r="N176" i="20" s="1"/>
  <c r="N175" i="20" s="1"/>
  <c r="N174" i="20" s="1"/>
  <c r="N173" i="20" s="1"/>
  <c r="N172" i="20" s="1"/>
  <c r="N171" i="20" s="1"/>
  <c r="N170" i="20" s="1"/>
  <c r="N169" i="20" s="1"/>
  <c r="N168" i="20" s="1"/>
  <c r="N167" i="20" s="1"/>
  <c r="N166" i="20" s="1"/>
  <c r="N165" i="20" s="1"/>
  <c r="N164" i="20" s="1"/>
  <c r="N163" i="20" s="1"/>
  <c r="N162" i="20" s="1"/>
  <c r="N161" i="20" s="1"/>
  <c r="N160" i="20" s="1"/>
  <c r="N159" i="20" s="1"/>
  <c r="N158" i="20" s="1"/>
  <c r="N157" i="20" s="1"/>
  <c r="N156" i="20" s="1"/>
  <c r="N155" i="20" s="1"/>
  <c r="N154" i="20" s="1"/>
  <c r="N153" i="20" s="1"/>
  <c r="N152" i="20" s="1"/>
  <c r="N151" i="20" s="1"/>
  <c r="N150" i="20" s="1"/>
  <c r="N149" i="20" s="1"/>
  <c r="N148" i="20" s="1"/>
  <c r="N147" i="20" s="1"/>
  <c r="N146" i="20" s="1"/>
  <c r="N145" i="20" s="1"/>
  <c r="N144" i="20" s="1"/>
  <c r="N143" i="20" s="1"/>
  <c r="N142" i="20" s="1"/>
  <c r="N141" i="20" s="1"/>
  <c r="N140" i="20" s="1"/>
  <c r="N139" i="20" s="1"/>
  <c r="N138" i="20" s="1"/>
  <c r="N137" i="20" s="1"/>
  <c r="N136" i="20" s="1"/>
  <c r="N135" i="20" s="1"/>
  <c r="N134" i="20" s="1"/>
  <c r="N133" i="20" s="1"/>
  <c r="N132" i="20" s="1"/>
  <c r="N131" i="20" s="1"/>
  <c r="N130" i="20" s="1"/>
  <c r="N129" i="20" s="1"/>
  <c r="N128" i="20" s="1"/>
  <c r="N127" i="20" s="1"/>
  <c r="N126" i="20" s="1"/>
  <c r="N125" i="20" s="1"/>
  <c r="N124" i="20" s="1"/>
  <c r="N123" i="20" s="1"/>
  <c r="N122" i="20" s="1"/>
  <c r="N121" i="20" s="1"/>
  <c r="N120" i="20" s="1"/>
  <c r="N119" i="20" s="1"/>
  <c r="N118" i="20" s="1"/>
  <c r="N117" i="20" s="1"/>
  <c r="N116" i="20" s="1"/>
  <c r="N115" i="20" s="1"/>
  <c r="N114" i="20" s="1"/>
  <c r="N113" i="20" s="1"/>
  <c r="N112" i="20" s="1"/>
  <c r="N111" i="20" s="1"/>
  <c r="N110" i="20" s="1"/>
  <c r="N109" i="20" s="1"/>
  <c r="N108" i="20" s="1"/>
  <c r="N107" i="20" s="1"/>
  <c r="N106" i="20" s="1"/>
  <c r="N105" i="20" s="1"/>
  <c r="N104" i="20" s="1"/>
  <c r="N103" i="20" s="1"/>
  <c r="N102" i="20" s="1"/>
  <c r="N101" i="20" s="1"/>
  <c r="N100" i="20" s="1"/>
  <c r="N99" i="20" s="1"/>
  <c r="N98" i="20" s="1"/>
  <c r="N97" i="20" s="1"/>
  <c r="N96" i="20" s="1"/>
  <c r="N95" i="20" s="1"/>
  <c r="N94" i="20" s="1"/>
  <c r="N93" i="20" s="1"/>
  <c r="N92" i="20" s="1"/>
  <c r="N91" i="20" s="1"/>
  <c r="N90" i="20" s="1"/>
  <c r="N89" i="20" s="1"/>
  <c r="N88" i="20" s="1"/>
  <c r="N87" i="20" s="1"/>
  <c r="N86" i="20" s="1"/>
  <c r="N85" i="20" s="1"/>
  <c r="N84" i="20" s="1"/>
  <c r="N83" i="20" s="1"/>
  <c r="N82" i="20" s="1"/>
  <c r="N81" i="20" s="1"/>
  <c r="N80" i="20" s="1"/>
  <c r="N79" i="20" s="1"/>
  <c r="N78" i="20" s="1"/>
  <c r="N77" i="20" s="1"/>
  <c r="N76" i="20" s="1"/>
  <c r="N75" i="20" s="1"/>
  <c r="N74" i="20" s="1"/>
  <c r="N73" i="20" s="1"/>
  <c r="N72" i="20" s="1"/>
  <c r="N71" i="20" s="1"/>
  <c r="N70" i="20" s="1"/>
  <c r="N69" i="20" s="1"/>
  <c r="N68" i="20" s="1"/>
  <c r="N67" i="20" s="1"/>
  <c r="N66" i="20" s="1"/>
  <c r="N65" i="20" s="1"/>
  <c r="N64" i="20" s="1"/>
  <c r="N63" i="20" s="1"/>
  <c r="N62" i="20" s="1"/>
  <c r="N61" i="20" s="1"/>
  <c r="N60" i="20" s="1"/>
  <c r="N59" i="20" s="1"/>
  <c r="N58" i="20" s="1"/>
  <c r="N57" i="20" s="1"/>
  <c r="N56" i="20" s="1"/>
  <c r="N55" i="20" s="1"/>
  <c r="N54" i="20" s="1"/>
  <c r="N53" i="20" s="1"/>
  <c r="N52" i="20" s="1"/>
  <c r="N51" i="20" s="1"/>
  <c r="N50" i="20" s="1"/>
  <c r="N49" i="20" s="1"/>
  <c r="N48" i="20" s="1"/>
  <c r="N47" i="20" s="1"/>
  <c r="N46" i="20" s="1"/>
  <c r="N45" i="20" s="1"/>
  <c r="N44" i="20" s="1"/>
  <c r="N43" i="20" s="1"/>
  <c r="N42" i="20" s="1"/>
  <c r="N41" i="20" s="1"/>
  <c r="N40" i="20" s="1"/>
  <c r="N39" i="20" s="1"/>
  <c r="N38" i="20" s="1"/>
  <c r="N37" i="20" s="1"/>
  <c r="N36" i="20" s="1"/>
  <c r="N35" i="20" s="1"/>
  <c r="N34" i="20" s="1"/>
  <c r="N33" i="20" s="1"/>
  <c r="N32" i="20" s="1"/>
  <c r="N31" i="20" s="1"/>
  <c r="N30" i="20" s="1"/>
  <c r="N29" i="20" s="1"/>
  <c r="N28" i="20" s="1"/>
  <c r="N27" i="20" s="1"/>
  <c r="N26" i="20" s="1"/>
  <c r="N25" i="20" s="1"/>
  <c r="N24" i="20" s="1"/>
  <c r="N23" i="20" s="1"/>
  <c r="N22" i="20" s="1"/>
  <c r="N21" i="20" s="1"/>
  <c r="N20" i="20" s="1"/>
  <c r="N19" i="20" s="1"/>
  <c r="N18" i="20" s="1"/>
  <c r="N17" i="20" s="1"/>
  <c r="AB199" i="20"/>
  <c r="AB198" i="20" s="1"/>
  <c r="AB197" i="20" s="1"/>
  <c r="AB196" i="20" s="1"/>
  <c r="AB195" i="20" s="1"/>
  <c r="AB194" i="20" s="1"/>
  <c r="AB193" i="20" s="1"/>
  <c r="AB192" i="20" s="1"/>
  <c r="AB191" i="20" s="1"/>
  <c r="AB190" i="20" s="1"/>
  <c r="AB189" i="20" s="1"/>
  <c r="AB188" i="20" s="1"/>
  <c r="AB187" i="20" s="1"/>
  <c r="AB186" i="20" s="1"/>
  <c r="AB185" i="20" s="1"/>
  <c r="AB184" i="20" s="1"/>
  <c r="AB183" i="20" s="1"/>
  <c r="AB182" i="20" s="1"/>
  <c r="AB181" i="20" s="1"/>
  <c r="AB180" i="20" s="1"/>
  <c r="AB179" i="20" s="1"/>
  <c r="AB178" i="20" s="1"/>
  <c r="AB177" i="20" s="1"/>
  <c r="AB176" i="20" s="1"/>
  <c r="AB175" i="20" s="1"/>
  <c r="AB174" i="20" s="1"/>
  <c r="AB173" i="20" s="1"/>
  <c r="AB172" i="20" s="1"/>
  <c r="AB171" i="20" s="1"/>
  <c r="AB170" i="20" s="1"/>
  <c r="AB169" i="20" s="1"/>
  <c r="AB168" i="20" s="1"/>
  <c r="AB167" i="20" s="1"/>
  <c r="AB166" i="20" s="1"/>
  <c r="AB165" i="20" s="1"/>
  <c r="AB164" i="20" s="1"/>
  <c r="AB163" i="20" s="1"/>
  <c r="AB162" i="20" s="1"/>
  <c r="AB161" i="20" s="1"/>
  <c r="AB160" i="20" s="1"/>
  <c r="AB159" i="20" s="1"/>
  <c r="AB158" i="20" s="1"/>
  <c r="AB157" i="20" s="1"/>
  <c r="AB156" i="20" s="1"/>
  <c r="AB155" i="20" s="1"/>
  <c r="AB154" i="20" s="1"/>
  <c r="AB153" i="20" s="1"/>
  <c r="AB152" i="20" s="1"/>
  <c r="AB151" i="20" s="1"/>
  <c r="AB150" i="20" s="1"/>
  <c r="AB149" i="20" s="1"/>
  <c r="AB148" i="20" s="1"/>
  <c r="AB147" i="20" s="1"/>
  <c r="AB146" i="20" s="1"/>
  <c r="AB145" i="20" s="1"/>
  <c r="AB144" i="20" s="1"/>
  <c r="AB143" i="20" s="1"/>
  <c r="AB142" i="20" s="1"/>
  <c r="AB141" i="20" s="1"/>
  <c r="AB140" i="20" s="1"/>
  <c r="AB139" i="20" s="1"/>
  <c r="AB138" i="20" s="1"/>
  <c r="AB137" i="20" s="1"/>
  <c r="AB136" i="20" s="1"/>
  <c r="AB135" i="20" s="1"/>
  <c r="AB134" i="20" s="1"/>
  <c r="AB133" i="20" s="1"/>
  <c r="AB132" i="20" s="1"/>
  <c r="AB131" i="20" s="1"/>
  <c r="AB130" i="20" s="1"/>
  <c r="AB129" i="20" s="1"/>
  <c r="AB128" i="20" s="1"/>
  <c r="AB127" i="20" s="1"/>
  <c r="AB126" i="20" s="1"/>
  <c r="AB125" i="20" s="1"/>
  <c r="AB124" i="20" s="1"/>
  <c r="AB123" i="20" s="1"/>
  <c r="AB122" i="20" s="1"/>
  <c r="AB121" i="20" s="1"/>
  <c r="AB120" i="20" s="1"/>
  <c r="AB119" i="20" s="1"/>
  <c r="AB118" i="20" s="1"/>
  <c r="AB117" i="20" s="1"/>
  <c r="AB116" i="20" s="1"/>
  <c r="AB115" i="20" s="1"/>
  <c r="AB114" i="20" s="1"/>
  <c r="AB113" i="20" s="1"/>
  <c r="AB112" i="20" s="1"/>
  <c r="AB111" i="20" s="1"/>
  <c r="AB110" i="20" s="1"/>
  <c r="AB109" i="20" s="1"/>
  <c r="AB108" i="20" s="1"/>
  <c r="AB107" i="20" s="1"/>
  <c r="AB106" i="20" s="1"/>
  <c r="AB105" i="20" s="1"/>
  <c r="AB104" i="20" s="1"/>
  <c r="AB103" i="20" s="1"/>
  <c r="AB102" i="20" s="1"/>
  <c r="AB101" i="20" s="1"/>
  <c r="AB100" i="20" s="1"/>
  <c r="AB99" i="20" s="1"/>
  <c r="AB98" i="20" s="1"/>
  <c r="AB97" i="20" s="1"/>
  <c r="AB96" i="20" s="1"/>
  <c r="AB95" i="20" s="1"/>
  <c r="AB94" i="20" s="1"/>
  <c r="AB93" i="20" s="1"/>
  <c r="AB92" i="20" s="1"/>
  <c r="AB91" i="20" s="1"/>
  <c r="AB90" i="20" s="1"/>
  <c r="AB89" i="20" s="1"/>
  <c r="AB88" i="20" s="1"/>
  <c r="AB87" i="20" s="1"/>
  <c r="AB86" i="20" s="1"/>
  <c r="AB85" i="20" s="1"/>
  <c r="AB84" i="20" s="1"/>
  <c r="AB83" i="20" s="1"/>
  <c r="AB82" i="20" s="1"/>
  <c r="AB81" i="20" s="1"/>
  <c r="AB80" i="20" s="1"/>
  <c r="AB79" i="20" s="1"/>
  <c r="AB78" i="20" s="1"/>
  <c r="AB77" i="20" s="1"/>
  <c r="AB76" i="20" s="1"/>
  <c r="AB75" i="20" s="1"/>
  <c r="AB74" i="20" s="1"/>
  <c r="AB73" i="20" s="1"/>
  <c r="AB72" i="20" s="1"/>
  <c r="AB71" i="20" s="1"/>
  <c r="AB70" i="20" s="1"/>
  <c r="AB69" i="20" s="1"/>
  <c r="AB68" i="20" s="1"/>
  <c r="AB67" i="20" s="1"/>
  <c r="AB66" i="20" s="1"/>
  <c r="AB65" i="20" s="1"/>
  <c r="AB64" i="20" s="1"/>
  <c r="AB63" i="20" s="1"/>
  <c r="AB62" i="20" s="1"/>
  <c r="AB61" i="20" s="1"/>
  <c r="AB60" i="20" s="1"/>
  <c r="AB59" i="20" s="1"/>
  <c r="AB58" i="20" s="1"/>
  <c r="AB57" i="20" s="1"/>
  <c r="AB56" i="20" s="1"/>
  <c r="AB55" i="20" s="1"/>
  <c r="AB54" i="20" s="1"/>
  <c r="AB53" i="20" s="1"/>
  <c r="AB52" i="20" s="1"/>
  <c r="AB51" i="20" s="1"/>
  <c r="AB50" i="20" s="1"/>
  <c r="AB49" i="20" s="1"/>
  <c r="AB48" i="20" s="1"/>
  <c r="AB47" i="20" s="1"/>
  <c r="AB46" i="20" s="1"/>
  <c r="AB45" i="20" s="1"/>
  <c r="AB44" i="20" s="1"/>
  <c r="AB43" i="20" s="1"/>
  <c r="AB42" i="20" s="1"/>
  <c r="AB41" i="20" s="1"/>
  <c r="AB40" i="20" s="1"/>
  <c r="AB39" i="20" s="1"/>
  <c r="AB38" i="20" s="1"/>
  <c r="AB37" i="20" s="1"/>
  <c r="AB36" i="20" s="1"/>
  <c r="AB35" i="20" s="1"/>
  <c r="AB34" i="20" s="1"/>
  <c r="AB33" i="20" s="1"/>
  <c r="AB32" i="20" s="1"/>
  <c r="AB31" i="20" s="1"/>
  <c r="AB30" i="20" s="1"/>
  <c r="AB29" i="20" s="1"/>
  <c r="AB28" i="20" s="1"/>
  <c r="AB27" i="20" s="1"/>
  <c r="AB26" i="20" s="1"/>
  <c r="AB25" i="20" s="1"/>
  <c r="AB24" i="20" s="1"/>
  <c r="AB23" i="20" s="1"/>
  <c r="AB22" i="20" s="1"/>
  <c r="AB21" i="20" s="1"/>
  <c r="AB20" i="20" s="1"/>
  <c r="AB19" i="20" s="1"/>
  <c r="AB18" i="20" s="1"/>
  <c r="AB17" i="20" s="1"/>
  <c r="AP199" i="20"/>
  <c r="AP198" i="20" s="1"/>
  <c r="AP197" i="20" s="1"/>
  <c r="AP196" i="20" s="1"/>
  <c r="AP195" i="20" s="1"/>
  <c r="AP194" i="20" s="1"/>
  <c r="AP193" i="20" s="1"/>
  <c r="AP192" i="20" s="1"/>
  <c r="AP191" i="20" s="1"/>
  <c r="AP190" i="20" s="1"/>
  <c r="AP189" i="20" s="1"/>
  <c r="AP188" i="20" s="1"/>
  <c r="AP187" i="20" s="1"/>
  <c r="AP186" i="20" s="1"/>
  <c r="AP185" i="20" s="1"/>
  <c r="AP184" i="20" s="1"/>
  <c r="AP183" i="20" s="1"/>
  <c r="AP182" i="20" s="1"/>
  <c r="AP181" i="20" s="1"/>
  <c r="AP180" i="20" s="1"/>
  <c r="AP179" i="20" s="1"/>
  <c r="AP178" i="20" s="1"/>
  <c r="AP177" i="20" s="1"/>
  <c r="AP176" i="20" s="1"/>
  <c r="AP175" i="20" s="1"/>
  <c r="AP174" i="20" s="1"/>
  <c r="AP173" i="20" s="1"/>
  <c r="AP172" i="20" s="1"/>
  <c r="AP171" i="20" s="1"/>
  <c r="AP170" i="20" s="1"/>
  <c r="AP169" i="20" s="1"/>
  <c r="AP168" i="20" s="1"/>
  <c r="AP167" i="20" s="1"/>
  <c r="AP166" i="20" s="1"/>
  <c r="AP165" i="20" s="1"/>
  <c r="AP164" i="20" s="1"/>
  <c r="AP163" i="20" s="1"/>
  <c r="AP162" i="20" s="1"/>
  <c r="AP161" i="20" s="1"/>
  <c r="AP160" i="20" s="1"/>
  <c r="AP159" i="20" s="1"/>
  <c r="AP158" i="20" s="1"/>
  <c r="AP157" i="20" s="1"/>
  <c r="AP156" i="20" s="1"/>
  <c r="AP155" i="20" s="1"/>
  <c r="AP154" i="20" s="1"/>
  <c r="AP153" i="20" s="1"/>
  <c r="AP152" i="20" s="1"/>
  <c r="AP151" i="20" s="1"/>
  <c r="AP150" i="20" s="1"/>
  <c r="AP149" i="20" s="1"/>
  <c r="AP148" i="20" s="1"/>
  <c r="AP147" i="20" s="1"/>
  <c r="AP146" i="20" s="1"/>
  <c r="AP145" i="20" s="1"/>
  <c r="AP144" i="20" s="1"/>
  <c r="AP143" i="20" s="1"/>
  <c r="AP142" i="20" s="1"/>
  <c r="AP141" i="20" s="1"/>
  <c r="AP140" i="20" s="1"/>
  <c r="AP139" i="20" s="1"/>
  <c r="AP138" i="20" s="1"/>
  <c r="AP137" i="20" s="1"/>
  <c r="AP136" i="20" s="1"/>
  <c r="AP135" i="20" s="1"/>
  <c r="AP134" i="20" s="1"/>
  <c r="AP133" i="20" s="1"/>
  <c r="AP132" i="20" s="1"/>
  <c r="AP131" i="20" s="1"/>
  <c r="AP130" i="20" s="1"/>
  <c r="AP129" i="20" s="1"/>
  <c r="AP128" i="20" s="1"/>
  <c r="AP127" i="20" s="1"/>
  <c r="AP126" i="20" s="1"/>
  <c r="AP125" i="20" s="1"/>
  <c r="AP124" i="20" s="1"/>
  <c r="AP123" i="20" s="1"/>
  <c r="AP122" i="20" s="1"/>
  <c r="AP121" i="20" s="1"/>
  <c r="AP120" i="20" s="1"/>
  <c r="AP119" i="20" s="1"/>
  <c r="AP118" i="20" s="1"/>
  <c r="AP117" i="20" s="1"/>
  <c r="AP116" i="20" s="1"/>
  <c r="AP115" i="20" s="1"/>
  <c r="AP114" i="20" s="1"/>
  <c r="AP113" i="20" s="1"/>
  <c r="AP112" i="20" s="1"/>
  <c r="AP111" i="20" s="1"/>
  <c r="AP110" i="20" s="1"/>
  <c r="AP109" i="20" s="1"/>
  <c r="AP108" i="20" s="1"/>
  <c r="AP107" i="20" s="1"/>
  <c r="AP106" i="20" s="1"/>
  <c r="AP105" i="20" s="1"/>
  <c r="AP104" i="20" s="1"/>
  <c r="AP103" i="20" s="1"/>
  <c r="AP102" i="20" s="1"/>
  <c r="AP101" i="20" s="1"/>
  <c r="AP100" i="20" s="1"/>
  <c r="AP99" i="20" s="1"/>
  <c r="AP98" i="20" s="1"/>
  <c r="AP97" i="20" s="1"/>
  <c r="AP96" i="20" s="1"/>
  <c r="AP95" i="20" s="1"/>
  <c r="AP94" i="20" s="1"/>
  <c r="AP93" i="20" s="1"/>
  <c r="AP92" i="20" s="1"/>
  <c r="AP91" i="20" s="1"/>
  <c r="AP90" i="20" s="1"/>
  <c r="AP89" i="20" s="1"/>
  <c r="AP88" i="20" s="1"/>
  <c r="AP87" i="20" s="1"/>
  <c r="AP86" i="20" s="1"/>
  <c r="AP85" i="20" s="1"/>
  <c r="AP84" i="20" s="1"/>
  <c r="AP83" i="20" s="1"/>
  <c r="AP82" i="20" s="1"/>
  <c r="AP81" i="20" s="1"/>
  <c r="AP80" i="20" s="1"/>
  <c r="AP79" i="20" s="1"/>
  <c r="AP78" i="20" s="1"/>
  <c r="AP77" i="20" s="1"/>
  <c r="AP76" i="20" s="1"/>
  <c r="AP75" i="20" s="1"/>
  <c r="AP74" i="20" s="1"/>
  <c r="AP73" i="20" s="1"/>
  <c r="AP72" i="20" s="1"/>
  <c r="AP71" i="20" s="1"/>
  <c r="AP70" i="20" s="1"/>
  <c r="AP69" i="20" s="1"/>
  <c r="AP68" i="20" s="1"/>
  <c r="AP67" i="20" s="1"/>
  <c r="AP66" i="20" s="1"/>
  <c r="AP65" i="20" s="1"/>
  <c r="AP64" i="20" s="1"/>
  <c r="AP63" i="20" s="1"/>
  <c r="AP62" i="20" s="1"/>
  <c r="AP61" i="20" s="1"/>
  <c r="AP60" i="20" s="1"/>
  <c r="AP59" i="20" s="1"/>
  <c r="AP58" i="20" s="1"/>
  <c r="AP57" i="20" s="1"/>
  <c r="AP56" i="20" s="1"/>
  <c r="AP55" i="20" s="1"/>
  <c r="AP54" i="20" s="1"/>
  <c r="AP53" i="20" s="1"/>
  <c r="AP52" i="20" s="1"/>
  <c r="AP51" i="20" s="1"/>
  <c r="AP50" i="20" s="1"/>
  <c r="AP49" i="20" s="1"/>
  <c r="AP48" i="20" s="1"/>
  <c r="AP47" i="20" s="1"/>
  <c r="AP46" i="20" s="1"/>
  <c r="AP45" i="20" s="1"/>
  <c r="AP44" i="20" s="1"/>
  <c r="AP43" i="20" s="1"/>
  <c r="AP42" i="20" s="1"/>
  <c r="AP41" i="20" s="1"/>
  <c r="AP40" i="20" s="1"/>
  <c r="AP39" i="20" s="1"/>
  <c r="AP38" i="20" s="1"/>
  <c r="AP37" i="20" s="1"/>
  <c r="AP36" i="20" s="1"/>
  <c r="AP35" i="20" s="1"/>
  <c r="AP34" i="20" s="1"/>
  <c r="AP33" i="20" s="1"/>
  <c r="AP32" i="20" s="1"/>
  <c r="AP31" i="20" s="1"/>
  <c r="AP30" i="20" s="1"/>
  <c r="AP29" i="20" s="1"/>
  <c r="AP28" i="20" s="1"/>
  <c r="AP27" i="20" s="1"/>
  <c r="AP26" i="20" s="1"/>
  <c r="AP25" i="20" s="1"/>
  <c r="AP24" i="20" s="1"/>
  <c r="AP23" i="20" s="1"/>
  <c r="AP22" i="20" s="1"/>
  <c r="AP21" i="20" s="1"/>
  <c r="AP20" i="20" s="1"/>
  <c r="AP19" i="20" s="1"/>
  <c r="AP18" i="20" s="1"/>
  <c r="AP17" i="20" s="1"/>
  <c r="BD199" i="20"/>
  <c r="BD198" i="20" s="1"/>
  <c r="BD197" i="20" s="1"/>
  <c r="BD196" i="20" s="1"/>
  <c r="BD195" i="20" s="1"/>
  <c r="BD194" i="20" s="1"/>
  <c r="BD193" i="20" s="1"/>
  <c r="BD192" i="20" s="1"/>
  <c r="BD191" i="20" s="1"/>
  <c r="BD190" i="20" s="1"/>
  <c r="BD189" i="20" s="1"/>
  <c r="BD188" i="20" s="1"/>
  <c r="BD187" i="20" s="1"/>
  <c r="BD186" i="20" s="1"/>
  <c r="BD185" i="20" s="1"/>
  <c r="BD184" i="20" s="1"/>
  <c r="BD183" i="20" s="1"/>
  <c r="BD182" i="20" s="1"/>
  <c r="BD181" i="20" s="1"/>
  <c r="BD180" i="20" s="1"/>
  <c r="BD179" i="20" s="1"/>
  <c r="BD178" i="20" s="1"/>
  <c r="BD177" i="20" s="1"/>
  <c r="BD176" i="20" s="1"/>
  <c r="BD175" i="20" s="1"/>
  <c r="BD174" i="20" s="1"/>
  <c r="BD173" i="20" s="1"/>
  <c r="BD172" i="20" s="1"/>
  <c r="BD171" i="20" s="1"/>
  <c r="BD170" i="20" s="1"/>
  <c r="BD169" i="20" s="1"/>
  <c r="BD168" i="20" s="1"/>
  <c r="BD167" i="20" s="1"/>
  <c r="BD166" i="20" s="1"/>
  <c r="BD165" i="20" s="1"/>
  <c r="BD164" i="20" s="1"/>
  <c r="BD163" i="20" s="1"/>
  <c r="BD162" i="20" s="1"/>
  <c r="BD161" i="20" s="1"/>
  <c r="BD160" i="20" s="1"/>
  <c r="BD159" i="20" s="1"/>
  <c r="BD158" i="20" s="1"/>
  <c r="BD157" i="20" s="1"/>
  <c r="BD156" i="20" s="1"/>
  <c r="BD155" i="20" s="1"/>
  <c r="BD154" i="20" s="1"/>
  <c r="BD153" i="20" s="1"/>
  <c r="BD152" i="20" s="1"/>
  <c r="BD151" i="20" s="1"/>
  <c r="BD150" i="20" s="1"/>
  <c r="BD149" i="20" s="1"/>
  <c r="BD148" i="20" s="1"/>
  <c r="BD147" i="20" s="1"/>
  <c r="BD146" i="20" s="1"/>
  <c r="BD145" i="20" s="1"/>
  <c r="BD144" i="20" s="1"/>
  <c r="BD143" i="20" s="1"/>
  <c r="BD142" i="20" s="1"/>
  <c r="BD141" i="20" s="1"/>
  <c r="BD140" i="20" s="1"/>
  <c r="BD139" i="20" s="1"/>
  <c r="BD138" i="20" s="1"/>
  <c r="BD137" i="20" s="1"/>
  <c r="BD136" i="20" s="1"/>
  <c r="BD135" i="20" s="1"/>
  <c r="BD134" i="20" s="1"/>
  <c r="BD133" i="20" s="1"/>
  <c r="BD132" i="20" s="1"/>
  <c r="BD131" i="20" s="1"/>
  <c r="BD130" i="20" s="1"/>
  <c r="BD129" i="20" s="1"/>
  <c r="BD128" i="20" s="1"/>
  <c r="BD127" i="20" s="1"/>
  <c r="BD126" i="20" s="1"/>
  <c r="BD125" i="20" s="1"/>
  <c r="BD124" i="20" s="1"/>
  <c r="BD123" i="20" s="1"/>
  <c r="BD122" i="20" s="1"/>
  <c r="BD121" i="20" s="1"/>
  <c r="BD120" i="20" s="1"/>
  <c r="BD119" i="20" s="1"/>
  <c r="BD118" i="20" s="1"/>
  <c r="BD117" i="20" s="1"/>
  <c r="BD116" i="20" s="1"/>
  <c r="BD115" i="20" s="1"/>
  <c r="BD114" i="20" s="1"/>
  <c r="BD113" i="20" s="1"/>
  <c r="BD112" i="20" s="1"/>
  <c r="BD111" i="20" s="1"/>
  <c r="BD110" i="20" s="1"/>
  <c r="BD109" i="20" s="1"/>
  <c r="BD108" i="20" s="1"/>
  <c r="BD107" i="20" s="1"/>
  <c r="BD106" i="20" s="1"/>
  <c r="BD105" i="20" s="1"/>
  <c r="BD104" i="20" s="1"/>
  <c r="BD103" i="20" s="1"/>
  <c r="BD102" i="20" s="1"/>
  <c r="BD101" i="20" s="1"/>
  <c r="BD100" i="20" s="1"/>
  <c r="BD99" i="20" s="1"/>
  <c r="BD98" i="20" s="1"/>
  <c r="BD97" i="20" s="1"/>
  <c r="BD96" i="20" s="1"/>
  <c r="BD95" i="20" s="1"/>
  <c r="BD94" i="20" s="1"/>
  <c r="BD93" i="20" s="1"/>
  <c r="BD92" i="20" s="1"/>
  <c r="BD91" i="20" s="1"/>
  <c r="BD90" i="20" s="1"/>
  <c r="BD89" i="20" s="1"/>
  <c r="BD88" i="20" s="1"/>
  <c r="BD87" i="20" s="1"/>
  <c r="BD86" i="20" s="1"/>
  <c r="BD85" i="20" s="1"/>
  <c r="BD84" i="20" s="1"/>
  <c r="BD83" i="20" s="1"/>
  <c r="BD82" i="20" s="1"/>
  <c r="BD81" i="20" s="1"/>
  <c r="BD80" i="20" s="1"/>
  <c r="BD79" i="20" s="1"/>
  <c r="BD78" i="20" s="1"/>
  <c r="BD77" i="20" s="1"/>
  <c r="BD76" i="20" s="1"/>
  <c r="BD75" i="20" s="1"/>
  <c r="BD74" i="20" s="1"/>
  <c r="BD73" i="20" s="1"/>
  <c r="BD72" i="20" s="1"/>
  <c r="BD71" i="20" s="1"/>
  <c r="BD70" i="20" s="1"/>
  <c r="BD69" i="20" s="1"/>
  <c r="BD68" i="20" s="1"/>
  <c r="BD67" i="20" s="1"/>
  <c r="BD66" i="20" s="1"/>
  <c r="BD65" i="20" s="1"/>
  <c r="BD64" i="20" s="1"/>
  <c r="BD63" i="20" s="1"/>
  <c r="BD62" i="20" s="1"/>
  <c r="BD61" i="20" s="1"/>
  <c r="BD60" i="20" s="1"/>
  <c r="BD59" i="20" s="1"/>
  <c r="BD58" i="20" s="1"/>
  <c r="BD57" i="20" s="1"/>
  <c r="BD56" i="20" s="1"/>
  <c r="BD55" i="20" s="1"/>
  <c r="BD54" i="20" s="1"/>
  <c r="BD53" i="20" s="1"/>
  <c r="BD52" i="20" s="1"/>
  <c r="BD51" i="20" s="1"/>
  <c r="BD50" i="20" s="1"/>
  <c r="BD49" i="20" s="1"/>
  <c r="BD48" i="20" s="1"/>
  <c r="BD47" i="20" s="1"/>
  <c r="BD46" i="20" s="1"/>
  <c r="BD45" i="20" s="1"/>
  <c r="BD44" i="20" s="1"/>
  <c r="BD43" i="20" s="1"/>
  <c r="BD42" i="20" s="1"/>
  <c r="BD41" i="20" s="1"/>
  <c r="BD40" i="20" s="1"/>
  <c r="BD39" i="20" s="1"/>
  <c r="BD38" i="20" s="1"/>
  <c r="BD37" i="20" s="1"/>
  <c r="BD36" i="20" s="1"/>
  <c r="BD35" i="20" s="1"/>
  <c r="BD34" i="20" s="1"/>
  <c r="BD33" i="20" s="1"/>
  <c r="BD32" i="20" s="1"/>
  <c r="BD31" i="20" s="1"/>
  <c r="BD30" i="20" s="1"/>
  <c r="BD29" i="20" s="1"/>
  <c r="BD28" i="20" s="1"/>
  <c r="BD27" i="20" s="1"/>
  <c r="BD26" i="20" s="1"/>
  <c r="BD25" i="20" s="1"/>
  <c r="BD24" i="20" s="1"/>
  <c r="BD23" i="20" s="1"/>
  <c r="BD22" i="20" s="1"/>
  <c r="BD21" i="20" s="1"/>
  <c r="BD20" i="20" s="1"/>
  <c r="BD19" i="20" s="1"/>
  <c r="BD18" i="20" s="1"/>
  <c r="BD17" i="20" s="1"/>
  <c r="BR199" i="20"/>
  <c r="BR198" i="20" s="1"/>
  <c r="BR197" i="20" s="1"/>
  <c r="BR196" i="20" s="1"/>
  <c r="BR195" i="20" s="1"/>
  <c r="BR194" i="20" s="1"/>
  <c r="BR193" i="20" s="1"/>
  <c r="BR192" i="20" s="1"/>
  <c r="BR191" i="20" s="1"/>
  <c r="BR190" i="20" s="1"/>
  <c r="BR189" i="20" s="1"/>
  <c r="BR188" i="20" s="1"/>
  <c r="BR187" i="20" s="1"/>
  <c r="BR186" i="20" s="1"/>
  <c r="BR185" i="20" s="1"/>
  <c r="BR184" i="20" s="1"/>
  <c r="BR183" i="20" s="1"/>
  <c r="BR182" i="20" s="1"/>
  <c r="BR181" i="20" s="1"/>
  <c r="BR180" i="20" s="1"/>
  <c r="BR179" i="20" s="1"/>
  <c r="BR178" i="20" s="1"/>
  <c r="BR177" i="20" s="1"/>
  <c r="BR176" i="20" s="1"/>
  <c r="BR175" i="20" s="1"/>
  <c r="BR174" i="20" s="1"/>
  <c r="BR173" i="20" s="1"/>
  <c r="BR172" i="20" s="1"/>
  <c r="BR171" i="20" s="1"/>
  <c r="BR170" i="20" s="1"/>
  <c r="BR169" i="20" s="1"/>
  <c r="BR168" i="20" s="1"/>
  <c r="BR167" i="20" s="1"/>
  <c r="BR166" i="20" s="1"/>
  <c r="BR165" i="20" s="1"/>
  <c r="BR164" i="20" s="1"/>
  <c r="BR163" i="20" s="1"/>
  <c r="BR162" i="20" s="1"/>
  <c r="BR161" i="20" s="1"/>
  <c r="BR160" i="20" s="1"/>
  <c r="BR159" i="20" s="1"/>
  <c r="BR158" i="20" s="1"/>
  <c r="BR157" i="20" s="1"/>
  <c r="BR156" i="20" s="1"/>
  <c r="BR155" i="20" s="1"/>
  <c r="BR154" i="20" s="1"/>
  <c r="BR153" i="20" s="1"/>
  <c r="BR152" i="20" s="1"/>
  <c r="BR151" i="20" s="1"/>
  <c r="BR150" i="20" s="1"/>
  <c r="BR149" i="20" s="1"/>
  <c r="BR148" i="20" s="1"/>
  <c r="BR147" i="20" s="1"/>
  <c r="BR146" i="20" s="1"/>
  <c r="BR145" i="20" s="1"/>
  <c r="BR144" i="20" s="1"/>
  <c r="BR143" i="20" s="1"/>
  <c r="BR142" i="20" s="1"/>
  <c r="BR141" i="20" s="1"/>
  <c r="BR140" i="20" s="1"/>
  <c r="BR139" i="20" s="1"/>
  <c r="BR138" i="20" s="1"/>
  <c r="BR137" i="20" s="1"/>
  <c r="BR136" i="20" s="1"/>
  <c r="BR135" i="20" s="1"/>
  <c r="BR134" i="20" s="1"/>
  <c r="BR133" i="20" s="1"/>
  <c r="BR132" i="20" s="1"/>
  <c r="BR131" i="20" s="1"/>
  <c r="BR130" i="20" s="1"/>
  <c r="BR129" i="20" s="1"/>
  <c r="BR128" i="20" s="1"/>
  <c r="BR127" i="20" s="1"/>
  <c r="BR126" i="20" s="1"/>
  <c r="BR125" i="20" s="1"/>
  <c r="BR124" i="20" s="1"/>
  <c r="BR123" i="20" s="1"/>
  <c r="BR122" i="20" s="1"/>
  <c r="BR121" i="20" s="1"/>
  <c r="BR120" i="20" s="1"/>
  <c r="BR119" i="20" s="1"/>
  <c r="BR118" i="20" s="1"/>
  <c r="BR117" i="20" s="1"/>
  <c r="BR116" i="20" s="1"/>
  <c r="BR115" i="20" s="1"/>
  <c r="BR114" i="20" s="1"/>
  <c r="BR113" i="20" s="1"/>
  <c r="BR112" i="20" s="1"/>
  <c r="BR111" i="20" s="1"/>
  <c r="BR110" i="20" s="1"/>
  <c r="BR109" i="20" s="1"/>
  <c r="BR108" i="20" s="1"/>
  <c r="BR107" i="20" s="1"/>
  <c r="BR106" i="20" s="1"/>
  <c r="BR105" i="20" s="1"/>
  <c r="BR104" i="20" s="1"/>
  <c r="BR103" i="20" s="1"/>
  <c r="BR102" i="20" s="1"/>
  <c r="BR101" i="20" s="1"/>
  <c r="BR100" i="20" s="1"/>
  <c r="BR99" i="20" s="1"/>
  <c r="BR98" i="20" s="1"/>
  <c r="BR97" i="20" s="1"/>
  <c r="BR96" i="20" s="1"/>
  <c r="BR95" i="20" s="1"/>
  <c r="BR94" i="20" s="1"/>
  <c r="BR93" i="20" s="1"/>
  <c r="BR92" i="20" s="1"/>
  <c r="BR91" i="20" s="1"/>
  <c r="BR90" i="20" s="1"/>
  <c r="BR89" i="20" s="1"/>
  <c r="BR88" i="20" s="1"/>
  <c r="BR87" i="20" s="1"/>
  <c r="BR86" i="20" s="1"/>
  <c r="BR85" i="20" s="1"/>
  <c r="BR84" i="20" s="1"/>
  <c r="BR83" i="20" s="1"/>
  <c r="BR82" i="20" s="1"/>
  <c r="BR81" i="20" s="1"/>
  <c r="BR80" i="20" s="1"/>
  <c r="BR79" i="20" s="1"/>
  <c r="BR78" i="20" s="1"/>
  <c r="BR77" i="20" s="1"/>
  <c r="BR76" i="20" s="1"/>
  <c r="BR75" i="20" s="1"/>
  <c r="BR74" i="20" s="1"/>
  <c r="BR73" i="20" s="1"/>
  <c r="BR72" i="20" s="1"/>
  <c r="BR71" i="20" s="1"/>
  <c r="BR70" i="20" s="1"/>
  <c r="BR69" i="20" s="1"/>
  <c r="BR68" i="20" s="1"/>
  <c r="BR67" i="20" s="1"/>
  <c r="BR66" i="20" s="1"/>
  <c r="BR65" i="20" s="1"/>
  <c r="BR64" i="20" s="1"/>
  <c r="BR63" i="20" s="1"/>
  <c r="BR62" i="20" s="1"/>
  <c r="BR61" i="20" s="1"/>
  <c r="BR60" i="20" s="1"/>
  <c r="BR59" i="20" s="1"/>
  <c r="BR58" i="20" s="1"/>
  <c r="BR57" i="20" s="1"/>
  <c r="BR56" i="20" s="1"/>
  <c r="BR55" i="20" s="1"/>
  <c r="BR54" i="20" s="1"/>
  <c r="BR53" i="20" s="1"/>
  <c r="BR52" i="20" s="1"/>
  <c r="BR51" i="20" s="1"/>
  <c r="BR50" i="20" s="1"/>
  <c r="BR49" i="20" s="1"/>
  <c r="BR48" i="20" s="1"/>
  <c r="BR47" i="20" s="1"/>
  <c r="BR46" i="20" s="1"/>
  <c r="BR45" i="20" s="1"/>
  <c r="BR44" i="20" s="1"/>
  <c r="BR43" i="20" s="1"/>
  <c r="BR42" i="20" s="1"/>
  <c r="BR41" i="20" s="1"/>
  <c r="BR40" i="20" s="1"/>
  <c r="BR39" i="20" s="1"/>
  <c r="BR38" i="20" s="1"/>
  <c r="BR37" i="20" s="1"/>
  <c r="BR36" i="20" s="1"/>
  <c r="BR35" i="20" s="1"/>
  <c r="BR34" i="20" s="1"/>
  <c r="BR33" i="20" s="1"/>
  <c r="BR32" i="20" s="1"/>
  <c r="BR31" i="20" s="1"/>
  <c r="BR30" i="20" s="1"/>
  <c r="BR29" i="20" s="1"/>
  <c r="BR28" i="20" s="1"/>
  <c r="BR27" i="20" s="1"/>
  <c r="BR26" i="20" s="1"/>
  <c r="BR25" i="20" s="1"/>
  <c r="BR24" i="20" s="1"/>
  <c r="BR23" i="20" s="1"/>
  <c r="BR22" i="20" s="1"/>
  <c r="BR21" i="20" s="1"/>
  <c r="BR20" i="20" s="1"/>
  <c r="BR19" i="20" s="1"/>
  <c r="BR18" i="20" s="1"/>
  <c r="BR17" i="20" s="1"/>
  <c r="CF199" i="20"/>
  <c r="CF198" i="20" s="1"/>
  <c r="CF197" i="20" s="1"/>
  <c r="CF196" i="20" s="1"/>
  <c r="CF195" i="20" s="1"/>
  <c r="CF194" i="20" s="1"/>
  <c r="CF193" i="20" s="1"/>
  <c r="CF192" i="20" s="1"/>
  <c r="CF191" i="20" s="1"/>
  <c r="CF190" i="20" s="1"/>
  <c r="CF189" i="20" s="1"/>
  <c r="CF188" i="20" s="1"/>
  <c r="CF187" i="20" s="1"/>
  <c r="CF186" i="20" s="1"/>
  <c r="CF185" i="20" s="1"/>
  <c r="CF184" i="20" s="1"/>
  <c r="CF183" i="20" s="1"/>
  <c r="CF182" i="20" s="1"/>
  <c r="CF181" i="20" s="1"/>
  <c r="CF180" i="20" s="1"/>
  <c r="CF179" i="20" s="1"/>
  <c r="CF178" i="20" s="1"/>
  <c r="CF177" i="20" s="1"/>
  <c r="CF176" i="20" s="1"/>
  <c r="CF175" i="20" s="1"/>
  <c r="CF174" i="20" s="1"/>
  <c r="CF173" i="20" s="1"/>
  <c r="CF172" i="20" s="1"/>
  <c r="CF171" i="20" s="1"/>
  <c r="CF170" i="20" s="1"/>
  <c r="CF169" i="20" s="1"/>
  <c r="CF168" i="20" s="1"/>
  <c r="CF167" i="20" s="1"/>
  <c r="CF166" i="20" s="1"/>
  <c r="CF165" i="20" s="1"/>
  <c r="CF164" i="20" s="1"/>
  <c r="CF163" i="20" s="1"/>
  <c r="CF162" i="20" s="1"/>
  <c r="CF161" i="20" s="1"/>
  <c r="CF160" i="20" s="1"/>
  <c r="CF159" i="20" s="1"/>
  <c r="CF158" i="20" s="1"/>
  <c r="CF157" i="20" s="1"/>
  <c r="CF156" i="20" s="1"/>
  <c r="CF155" i="20" s="1"/>
  <c r="CF154" i="20" s="1"/>
  <c r="CF153" i="20" s="1"/>
  <c r="CF152" i="20" s="1"/>
  <c r="CF151" i="20" s="1"/>
  <c r="CF150" i="20" s="1"/>
  <c r="CF149" i="20" s="1"/>
  <c r="CF148" i="20" s="1"/>
  <c r="CF147" i="20" s="1"/>
  <c r="CF146" i="20" s="1"/>
  <c r="CF145" i="20" s="1"/>
  <c r="CF144" i="20" s="1"/>
  <c r="CF143" i="20" s="1"/>
  <c r="CF142" i="20" s="1"/>
  <c r="CF141" i="20" s="1"/>
  <c r="CF140" i="20" s="1"/>
  <c r="CF139" i="20" s="1"/>
  <c r="CF138" i="20" s="1"/>
  <c r="CF137" i="20" s="1"/>
  <c r="CF136" i="20" s="1"/>
  <c r="CF135" i="20" s="1"/>
  <c r="CF134" i="20" s="1"/>
  <c r="CF133" i="20" s="1"/>
  <c r="CF132" i="20" s="1"/>
  <c r="CF131" i="20" s="1"/>
  <c r="CF130" i="20" s="1"/>
  <c r="CF129" i="20" s="1"/>
  <c r="CF128" i="20" s="1"/>
  <c r="CF127" i="20" s="1"/>
  <c r="CF126" i="20" s="1"/>
  <c r="CF125" i="20" s="1"/>
  <c r="CF124" i="20" s="1"/>
  <c r="CF123" i="20" s="1"/>
  <c r="CF122" i="20" s="1"/>
  <c r="CF121" i="20" s="1"/>
  <c r="CF120" i="20" s="1"/>
  <c r="CF119" i="20" s="1"/>
  <c r="CF118" i="20" s="1"/>
  <c r="CF117" i="20" s="1"/>
  <c r="CF116" i="20" s="1"/>
  <c r="CF115" i="20" s="1"/>
  <c r="CF114" i="20" s="1"/>
  <c r="CF113" i="20" s="1"/>
  <c r="CF112" i="20" s="1"/>
  <c r="CF111" i="20" s="1"/>
  <c r="CF110" i="20" s="1"/>
  <c r="CF109" i="20" s="1"/>
  <c r="CF108" i="20" s="1"/>
  <c r="CF107" i="20" s="1"/>
  <c r="CF106" i="20" s="1"/>
  <c r="CF105" i="20" s="1"/>
  <c r="CF104" i="20" s="1"/>
  <c r="CF103" i="20" s="1"/>
  <c r="CF102" i="20" s="1"/>
  <c r="CF101" i="20" s="1"/>
  <c r="CF100" i="20" s="1"/>
  <c r="CF99" i="20" s="1"/>
  <c r="CF98" i="20" s="1"/>
  <c r="CF97" i="20" s="1"/>
  <c r="CF96" i="20" s="1"/>
  <c r="CF95" i="20" s="1"/>
  <c r="CF94" i="20" s="1"/>
  <c r="CF93" i="20" s="1"/>
  <c r="CF92" i="20" s="1"/>
  <c r="CF91" i="20" s="1"/>
  <c r="CF90" i="20" s="1"/>
  <c r="CF89" i="20" s="1"/>
  <c r="CF88" i="20" s="1"/>
  <c r="CF87" i="20" s="1"/>
  <c r="CF86" i="20" s="1"/>
  <c r="CF85" i="20" s="1"/>
  <c r="CF84" i="20" s="1"/>
  <c r="CF83" i="20" s="1"/>
  <c r="CF82" i="20" s="1"/>
  <c r="CF81" i="20" s="1"/>
  <c r="CF80" i="20" s="1"/>
  <c r="CF79" i="20" s="1"/>
  <c r="CF78" i="20" s="1"/>
  <c r="CF77" i="20" s="1"/>
  <c r="CF76" i="20" s="1"/>
  <c r="CF75" i="20" s="1"/>
  <c r="CF74" i="20" s="1"/>
  <c r="CF73" i="20" s="1"/>
  <c r="CF72" i="20" s="1"/>
  <c r="CF71" i="20" s="1"/>
  <c r="CF70" i="20" s="1"/>
  <c r="CF69" i="20" s="1"/>
  <c r="CF68" i="20" s="1"/>
  <c r="CF67" i="20" s="1"/>
  <c r="CF66" i="20" s="1"/>
  <c r="CF65" i="20" s="1"/>
  <c r="CF64" i="20" s="1"/>
  <c r="CF63" i="20" s="1"/>
  <c r="CF62" i="20" s="1"/>
  <c r="CF61" i="20" s="1"/>
  <c r="CF60" i="20" s="1"/>
  <c r="CF59" i="20" s="1"/>
  <c r="CF58" i="20" s="1"/>
  <c r="CF57" i="20" s="1"/>
  <c r="CF56" i="20" s="1"/>
  <c r="CF55" i="20" s="1"/>
  <c r="CF54" i="20" s="1"/>
  <c r="CF53" i="20" s="1"/>
  <c r="CF52" i="20" s="1"/>
  <c r="CF51" i="20" s="1"/>
  <c r="CF50" i="20" s="1"/>
  <c r="CF49" i="20" s="1"/>
  <c r="CF48" i="20" s="1"/>
  <c r="CF47" i="20" s="1"/>
  <c r="CF46" i="20" s="1"/>
  <c r="CF45" i="20" s="1"/>
  <c r="CF44" i="20" s="1"/>
  <c r="CF43" i="20" s="1"/>
  <c r="CF42" i="20" s="1"/>
  <c r="CF41" i="20" s="1"/>
  <c r="CF40" i="20" s="1"/>
  <c r="CF39" i="20" s="1"/>
  <c r="CF38" i="20" s="1"/>
  <c r="CF37" i="20" s="1"/>
  <c r="CF36" i="20" s="1"/>
  <c r="CF35" i="20" s="1"/>
  <c r="CF34" i="20" s="1"/>
  <c r="CF33" i="20" s="1"/>
  <c r="CF32" i="20" s="1"/>
  <c r="CF31" i="20" s="1"/>
  <c r="CF30" i="20" s="1"/>
  <c r="CF29" i="20" s="1"/>
  <c r="CF28" i="20" s="1"/>
  <c r="CF27" i="20" s="1"/>
  <c r="CF26" i="20" s="1"/>
  <c r="CF25" i="20" s="1"/>
  <c r="CF24" i="20" s="1"/>
  <c r="CF23" i="20" s="1"/>
  <c r="CF22" i="20" s="1"/>
  <c r="CF21" i="20" s="1"/>
  <c r="CF20" i="20" s="1"/>
  <c r="CF19" i="20" s="1"/>
  <c r="CF18" i="20" s="1"/>
  <c r="CF17" i="20" s="1"/>
  <c r="CT200" i="20"/>
  <c r="CT199" i="20" s="1"/>
  <c r="CT198" i="20" s="1"/>
  <c r="CT197" i="20" s="1"/>
  <c r="CT196" i="20" s="1"/>
  <c r="CT195" i="20" s="1"/>
  <c r="CT194" i="20" s="1"/>
  <c r="CT193" i="20" s="1"/>
  <c r="CT192" i="20" s="1"/>
  <c r="CT191" i="20" s="1"/>
  <c r="CT190" i="20" s="1"/>
  <c r="CT189" i="20" s="1"/>
  <c r="CT188" i="20" s="1"/>
  <c r="CT187" i="20" s="1"/>
  <c r="CT186" i="20" s="1"/>
  <c r="CT185" i="20" s="1"/>
  <c r="CT184" i="20" s="1"/>
  <c r="CT183" i="20" s="1"/>
  <c r="CT182" i="20" s="1"/>
  <c r="CT181" i="20" s="1"/>
  <c r="CT180" i="20" s="1"/>
  <c r="CT179" i="20" s="1"/>
  <c r="CT178" i="20" s="1"/>
  <c r="CT177" i="20" s="1"/>
  <c r="CT176" i="20" s="1"/>
  <c r="CT175" i="20" s="1"/>
  <c r="CT174" i="20" s="1"/>
  <c r="CT173" i="20" s="1"/>
  <c r="CT172" i="20" s="1"/>
  <c r="CT171" i="20" s="1"/>
  <c r="CT170" i="20" s="1"/>
  <c r="CT169" i="20" s="1"/>
  <c r="CT168" i="20" s="1"/>
  <c r="CT167" i="20" s="1"/>
  <c r="CT166" i="20" s="1"/>
  <c r="CT165" i="20" s="1"/>
  <c r="CT164" i="20" s="1"/>
  <c r="CT163" i="20" s="1"/>
  <c r="CT162" i="20" s="1"/>
  <c r="CT161" i="20" s="1"/>
  <c r="CT160" i="20" s="1"/>
  <c r="CT159" i="20" s="1"/>
  <c r="CT158" i="20" s="1"/>
  <c r="CT157" i="20" s="1"/>
  <c r="CT156" i="20" s="1"/>
  <c r="CT155" i="20" s="1"/>
  <c r="CT154" i="20" s="1"/>
  <c r="CT153" i="20" s="1"/>
  <c r="CT152" i="20" s="1"/>
  <c r="CT151" i="20" s="1"/>
  <c r="CT150" i="20" s="1"/>
  <c r="CT149" i="20" s="1"/>
  <c r="CT148" i="20" s="1"/>
  <c r="CT147" i="20" s="1"/>
  <c r="CT146" i="20" s="1"/>
  <c r="CT145" i="20" s="1"/>
  <c r="CT144" i="20" s="1"/>
  <c r="CT143" i="20" s="1"/>
  <c r="CT142" i="20" s="1"/>
  <c r="CT141" i="20" s="1"/>
  <c r="CT140" i="20" s="1"/>
  <c r="CT139" i="20" s="1"/>
  <c r="CT138" i="20" s="1"/>
  <c r="CT137" i="20" s="1"/>
  <c r="CT136" i="20" s="1"/>
  <c r="CT135" i="20" s="1"/>
  <c r="CT134" i="20" s="1"/>
  <c r="CT133" i="20" s="1"/>
  <c r="CT132" i="20" s="1"/>
  <c r="CT131" i="20" s="1"/>
  <c r="CT130" i="20" s="1"/>
  <c r="CT129" i="20" s="1"/>
  <c r="CT128" i="20" s="1"/>
  <c r="CT127" i="20" s="1"/>
  <c r="CT126" i="20" s="1"/>
  <c r="CT125" i="20" s="1"/>
  <c r="CT124" i="20" s="1"/>
  <c r="CT123" i="20" s="1"/>
  <c r="CT122" i="20" s="1"/>
  <c r="CT121" i="20" s="1"/>
  <c r="CT120" i="20" s="1"/>
  <c r="CT119" i="20" s="1"/>
  <c r="CT118" i="20" s="1"/>
  <c r="CT117" i="20" s="1"/>
  <c r="CT116" i="20" s="1"/>
  <c r="CT115" i="20" s="1"/>
  <c r="CT114" i="20" s="1"/>
  <c r="CT113" i="20" s="1"/>
  <c r="CT112" i="20" s="1"/>
  <c r="CT111" i="20" s="1"/>
  <c r="CT110" i="20" s="1"/>
  <c r="CT109" i="20" s="1"/>
  <c r="CT108" i="20" s="1"/>
  <c r="CT107" i="20" s="1"/>
  <c r="CT106" i="20" s="1"/>
  <c r="CT105" i="20" s="1"/>
  <c r="CT104" i="20" s="1"/>
  <c r="CT103" i="20" s="1"/>
  <c r="CT102" i="20" s="1"/>
  <c r="CT101" i="20" s="1"/>
  <c r="CT100" i="20" s="1"/>
  <c r="CT99" i="20" s="1"/>
  <c r="CT98" i="20" s="1"/>
  <c r="CT97" i="20" s="1"/>
  <c r="CT96" i="20" s="1"/>
  <c r="CT95" i="20" s="1"/>
  <c r="CT94" i="20" s="1"/>
  <c r="CT93" i="20" s="1"/>
  <c r="CT92" i="20" s="1"/>
  <c r="CT91" i="20" s="1"/>
  <c r="CT90" i="20" s="1"/>
  <c r="CT89" i="20" s="1"/>
  <c r="CT88" i="20" s="1"/>
  <c r="CT87" i="20" s="1"/>
  <c r="CT86" i="20" s="1"/>
  <c r="CT85" i="20" s="1"/>
  <c r="CT84" i="20" s="1"/>
  <c r="CT83" i="20" s="1"/>
  <c r="CT82" i="20" s="1"/>
  <c r="CT81" i="20" s="1"/>
  <c r="CT80" i="20" s="1"/>
  <c r="CT79" i="20" s="1"/>
  <c r="CT78" i="20" s="1"/>
  <c r="CT77" i="20" s="1"/>
  <c r="CT76" i="20" s="1"/>
  <c r="CT75" i="20" s="1"/>
  <c r="CT74" i="20" s="1"/>
  <c r="CT73" i="20" s="1"/>
  <c r="CT72" i="20" s="1"/>
  <c r="CT71" i="20" s="1"/>
  <c r="CT70" i="20" s="1"/>
  <c r="CT69" i="20" s="1"/>
  <c r="CT68" i="20" s="1"/>
  <c r="CT67" i="20" s="1"/>
  <c r="CT66" i="20" s="1"/>
  <c r="CT65" i="20" s="1"/>
  <c r="CT64" i="20" s="1"/>
  <c r="CT63" i="20" s="1"/>
  <c r="CT62" i="20" s="1"/>
  <c r="CT61" i="20" s="1"/>
  <c r="CT60" i="20" s="1"/>
  <c r="CT59" i="20" s="1"/>
  <c r="CT58" i="20" s="1"/>
  <c r="CT57" i="20" s="1"/>
  <c r="CT56" i="20" s="1"/>
  <c r="CT55" i="20" s="1"/>
  <c r="CT54" i="20" s="1"/>
  <c r="CT53" i="20" s="1"/>
  <c r="CT52" i="20" s="1"/>
  <c r="CT51" i="20" s="1"/>
  <c r="CT50" i="20" s="1"/>
  <c r="CT49" i="20" s="1"/>
  <c r="CT48" i="20" s="1"/>
  <c r="CT47" i="20" s="1"/>
  <c r="CT46" i="20" s="1"/>
  <c r="CT45" i="20" s="1"/>
  <c r="CT44" i="20" s="1"/>
  <c r="CT43" i="20" s="1"/>
  <c r="CT42" i="20" s="1"/>
  <c r="CT41" i="20" s="1"/>
  <c r="CT40" i="20" s="1"/>
  <c r="CT39" i="20" s="1"/>
  <c r="CT38" i="20" s="1"/>
  <c r="CT37" i="20" s="1"/>
  <c r="CT36" i="20" s="1"/>
  <c r="CT35" i="20" s="1"/>
  <c r="CT34" i="20" s="1"/>
  <c r="CT33" i="20" s="1"/>
  <c r="CT32" i="20" s="1"/>
  <c r="CT31" i="20" s="1"/>
  <c r="CT30" i="20" s="1"/>
  <c r="CT29" i="20" s="1"/>
  <c r="CT28" i="20" s="1"/>
  <c r="CT27" i="20" s="1"/>
  <c r="CT26" i="20" s="1"/>
  <c r="CT25" i="20" s="1"/>
  <c r="CT24" i="20" s="1"/>
  <c r="CT23" i="20" s="1"/>
  <c r="CT22" i="20" s="1"/>
  <c r="CT21" i="20" s="1"/>
  <c r="CT20" i="20" s="1"/>
  <c r="CT19" i="20" s="1"/>
  <c r="CT18" i="20" s="1"/>
  <c r="CT17" i="20" s="1"/>
  <c r="DH200" i="20"/>
  <c r="AR199" i="20"/>
  <c r="AR198" i="20" s="1"/>
  <c r="AR197" i="20" s="1"/>
  <c r="AR196" i="20" s="1"/>
  <c r="AR195" i="20" s="1"/>
  <c r="AR194" i="20" s="1"/>
  <c r="AR193" i="20" s="1"/>
  <c r="AR192" i="20" s="1"/>
  <c r="AR191" i="20" s="1"/>
  <c r="AR190" i="20" s="1"/>
  <c r="AR189" i="20" s="1"/>
  <c r="AR188" i="20" s="1"/>
  <c r="AR187" i="20" s="1"/>
  <c r="AR186" i="20" s="1"/>
  <c r="AR185" i="20" s="1"/>
  <c r="AR184" i="20" s="1"/>
  <c r="AR183" i="20" s="1"/>
  <c r="AR182" i="20" s="1"/>
  <c r="AR181" i="20" s="1"/>
  <c r="AR180" i="20" s="1"/>
  <c r="AR179" i="20" s="1"/>
  <c r="AR178" i="20" s="1"/>
  <c r="AR177" i="20" s="1"/>
  <c r="AR176" i="20" s="1"/>
  <c r="AR175" i="20" s="1"/>
  <c r="AR174" i="20" s="1"/>
  <c r="AR173" i="20" s="1"/>
  <c r="AR172" i="20" s="1"/>
  <c r="AR171" i="20" s="1"/>
  <c r="AR170" i="20" s="1"/>
  <c r="AR169" i="20" s="1"/>
  <c r="AR168" i="20" s="1"/>
  <c r="AR167" i="20" s="1"/>
  <c r="AR166" i="20" s="1"/>
  <c r="AR165" i="20" s="1"/>
  <c r="AR164" i="20" s="1"/>
  <c r="AR163" i="20" s="1"/>
  <c r="AR162" i="20" s="1"/>
  <c r="AR161" i="20" s="1"/>
  <c r="AR160" i="20" s="1"/>
  <c r="AR159" i="20" s="1"/>
  <c r="AR158" i="20" s="1"/>
  <c r="AR157" i="20" s="1"/>
  <c r="AR156" i="20" s="1"/>
  <c r="AR155" i="20" s="1"/>
  <c r="AR154" i="20" s="1"/>
  <c r="AR153" i="20" s="1"/>
  <c r="AR152" i="20" s="1"/>
  <c r="AR151" i="20" s="1"/>
  <c r="AR150" i="20" s="1"/>
  <c r="AR149" i="20" s="1"/>
  <c r="AR148" i="20" s="1"/>
  <c r="AR147" i="20" s="1"/>
  <c r="AR146" i="20" s="1"/>
  <c r="AR145" i="20" s="1"/>
  <c r="AR144" i="20" s="1"/>
  <c r="AR143" i="20" s="1"/>
  <c r="AR142" i="20" s="1"/>
  <c r="AR141" i="20" s="1"/>
  <c r="AR140" i="20" s="1"/>
  <c r="AR139" i="20" s="1"/>
  <c r="AR138" i="20" s="1"/>
  <c r="AR137" i="20" s="1"/>
  <c r="AR136" i="20" s="1"/>
  <c r="AR135" i="20" s="1"/>
  <c r="AR134" i="20" s="1"/>
  <c r="AR133" i="20" s="1"/>
  <c r="AR132" i="20" s="1"/>
  <c r="AR131" i="20" s="1"/>
  <c r="AR130" i="20" s="1"/>
  <c r="AR129" i="20" s="1"/>
  <c r="AR128" i="20" s="1"/>
  <c r="AR127" i="20" s="1"/>
  <c r="AR126" i="20" s="1"/>
  <c r="AR125" i="20" s="1"/>
  <c r="AR124" i="20" s="1"/>
  <c r="AR123" i="20" s="1"/>
  <c r="AR122" i="20" s="1"/>
  <c r="AR121" i="20" s="1"/>
  <c r="AR120" i="20" s="1"/>
  <c r="AR119" i="20" s="1"/>
  <c r="AR118" i="20" s="1"/>
  <c r="AR117" i="20" s="1"/>
  <c r="AR116" i="20" s="1"/>
  <c r="AR115" i="20" s="1"/>
  <c r="AR114" i="20" s="1"/>
  <c r="AR113" i="20" s="1"/>
  <c r="AR112" i="20" s="1"/>
  <c r="AR111" i="20" s="1"/>
  <c r="AR110" i="20" s="1"/>
  <c r="AR109" i="20" s="1"/>
  <c r="AR108" i="20" s="1"/>
  <c r="AR107" i="20" s="1"/>
  <c r="AR106" i="20" s="1"/>
  <c r="AR105" i="20" s="1"/>
  <c r="AR104" i="20" s="1"/>
  <c r="AR103" i="20" s="1"/>
  <c r="AR102" i="20" s="1"/>
  <c r="AR101" i="20" s="1"/>
  <c r="AR100" i="20" s="1"/>
  <c r="AR99" i="20" s="1"/>
  <c r="AR98" i="20" s="1"/>
  <c r="AR97" i="20" s="1"/>
  <c r="AR96" i="20" s="1"/>
  <c r="AR95" i="20" s="1"/>
  <c r="AR94" i="20" s="1"/>
  <c r="AR93" i="20" s="1"/>
  <c r="AR92" i="20" s="1"/>
  <c r="AR91" i="20" s="1"/>
  <c r="AR90" i="20" s="1"/>
  <c r="AR89" i="20" s="1"/>
  <c r="AR88" i="20" s="1"/>
  <c r="AR87" i="20" s="1"/>
  <c r="AR86" i="20" s="1"/>
  <c r="AR85" i="20" s="1"/>
  <c r="AR84" i="20" s="1"/>
  <c r="AR83" i="20" s="1"/>
  <c r="AR82" i="20" s="1"/>
  <c r="AR81" i="20" s="1"/>
  <c r="AR80" i="20" s="1"/>
  <c r="AR79" i="20" s="1"/>
  <c r="AR78" i="20" s="1"/>
  <c r="AR77" i="20" s="1"/>
  <c r="AR76" i="20" s="1"/>
  <c r="AR75" i="20" s="1"/>
  <c r="AR74" i="20" s="1"/>
  <c r="AR73" i="20" s="1"/>
  <c r="AR72" i="20" s="1"/>
  <c r="AR71" i="20" s="1"/>
  <c r="AR70" i="20" s="1"/>
  <c r="AR69" i="20" s="1"/>
  <c r="AR68" i="20" s="1"/>
  <c r="AR67" i="20" s="1"/>
  <c r="AR66" i="20" s="1"/>
  <c r="AR65" i="20" s="1"/>
  <c r="AR64" i="20" s="1"/>
  <c r="AR63" i="20" s="1"/>
  <c r="AR62" i="20" s="1"/>
  <c r="AR61" i="20" s="1"/>
  <c r="AR60" i="20" s="1"/>
  <c r="AR59" i="20" s="1"/>
  <c r="AR58" i="20" s="1"/>
  <c r="AR57" i="20" s="1"/>
  <c r="AR56" i="20" s="1"/>
  <c r="AR55" i="20" s="1"/>
  <c r="AR54" i="20" s="1"/>
  <c r="AR53" i="20" s="1"/>
  <c r="AR52" i="20" s="1"/>
  <c r="AR51" i="20" s="1"/>
  <c r="AR50" i="20" s="1"/>
  <c r="AR49" i="20" s="1"/>
  <c r="AR48" i="20" s="1"/>
  <c r="AR47" i="20" s="1"/>
  <c r="AR46" i="20" s="1"/>
  <c r="AR45" i="20" s="1"/>
  <c r="AR44" i="20" s="1"/>
  <c r="AR43" i="20" s="1"/>
  <c r="AR42" i="20" s="1"/>
  <c r="AR41" i="20" s="1"/>
  <c r="AR40" i="20" s="1"/>
  <c r="AR39" i="20" s="1"/>
  <c r="AR38" i="20" s="1"/>
  <c r="AR37" i="20" s="1"/>
  <c r="AR36" i="20" s="1"/>
  <c r="AR35" i="20" s="1"/>
  <c r="AR34" i="20" s="1"/>
  <c r="AR33" i="20" s="1"/>
  <c r="AR32" i="20" s="1"/>
  <c r="AR31" i="20" s="1"/>
  <c r="AR30" i="20" s="1"/>
  <c r="AR29" i="20" s="1"/>
  <c r="AR28" i="20" s="1"/>
  <c r="AR27" i="20" s="1"/>
  <c r="AR26" i="20" s="1"/>
  <c r="AR25" i="20" s="1"/>
  <c r="AR24" i="20" s="1"/>
  <c r="AR23" i="20" s="1"/>
  <c r="AR22" i="20" s="1"/>
  <c r="AR21" i="20" s="1"/>
  <c r="AR20" i="20" s="1"/>
  <c r="AR19" i="20" s="1"/>
  <c r="AR18" i="20" s="1"/>
  <c r="AR17" i="20" s="1"/>
  <c r="CV200" i="20"/>
  <c r="CV199" i="20" s="1"/>
  <c r="CV198" i="20" s="1"/>
  <c r="CV197" i="20" s="1"/>
  <c r="CV196" i="20" s="1"/>
  <c r="CV195" i="20" s="1"/>
  <c r="CV194" i="20" s="1"/>
  <c r="CV193" i="20" s="1"/>
  <c r="CV192" i="20" s="1"/>
  <c r="CV191" i="20" s="1"/>
  <c r="CV190" i="20" s="1"/>
  <c r="CV189" i="20" s="1"/>
  <c r="CV188" i="20" s="1"/>
  <c r="CV187" i="20" s="1"/>
  <c r="CV186" i="20" s="1"/>
  <c r="CV185" i="20" s="1"/>
  <c r="CV184" i="20" s="1"/>
  <c r="CV183" i="20" s="1"/>
  <c r="CV182" i="20" s="1"/>
  <c r="CV181" i="20" s="1"/>
  <c r="CV180" i="20" s="1"/>
  <c r="CV179" i="20" s="1"/>
  <c r="CV178" i="20" s="1"/>
  <c r="CV177" i="20" s="1"/>
  <c r="CV176" i="20" s="1"/>
  <c r="CV175" i="20" s="1"/>
  <c r="CV174" i="20" s="1"/>
  <c r="CV173" i="20" s="1"/>
  <c r="CV172" i="20" s="1"/>
  <c r="CV171" i="20" s="1"/>
  <c r="CV170" i="20" s="1"/>
  <c r="CV169" i="20" s="1"/>
  <c r="CV168" i="20" s="1"/>
  <c r="CV167" i="20" s="1"/>
  <c r="CV166" i="20" s="1"/>
  <c r="CV165" i="20" s="1"/>
  <c r="CV164" i="20" s="1"/>
  <c r="CV163" i="20" s="1"/>
  <c r="CV162" i="20" s="1"/>
  <c r="CV161" i="20" s="1"/>
  <c r="CV160" i="20" s="1"/>
  <c r="CV159" i="20" s="1"/>
  <c r="CV158" i="20" s="1"/>
  <c r="CV157" i="20" s="1"/>
  <c r="CV156" i="20" s="1"/>
  <c r="CV155" i="20" s="1"/>
  <c r="CV154" i="20" s="1"/>
  <c r="CV153" i="20" s="1"/>
  <c r="CV152" i="20" s="1"/>
  <c r="CV151" i="20" s="1"/>
  <c r="CV150" i="20" s="1"/>
  <c r="CV149" i="20" s="1"/>
  <c r="CV148" i="20" s="1"/>
  <c r="CV147" i="20" s="1"/>
  <c r="CV146" i="20" s="1"/>
  <c r="CV145" i="20" s="1"/>
  <c r="CV144" i="20" s="1"/>
  <c r="CV143" i="20" s="1"/>
  <c r="CV142" i="20" s="1"/>
  <c r="CV141" i="20" s="1"/>
  <c r="CV140" i="20" s="1"/>
  <c r="CV139" i="20" s="1"/>
  <c r="CV138" i="20" s="1"/>
  <c r="CV137" i="20" s="1"/>
  <c r="CV136" i="20" s="1"/>
  <c r="CV135" i="20" s="1"/>
  <c r="CV134" i="20" s="1"/>
  <c r="CV133" i="20" s="1"/>
  <c r="CV132" i="20" s="1"/>
  <c r="CV131" i="20" s="1"/>
  <c r="CV130" i="20" s="1"/>
  <c r="CV129" i="20" s="1"/>
  <c r="CV128" i="20" s="1"/>
  <c r="CV127" i="20" s="1"/>
  <c r="CV126" i="20" s="1"/>
  <c r="CV125" i="20" s="1"/>
  <c r="CV124" i="20" s="1"/>
  <c r="CV123" i="20" s="1"/>
  <c r="CV122" i="20" s="1"/>
  <c r="CV121" i="20" s="1"/>
  <c r="CV120" i="20" s="1"/>
  <c r="CV119" i="20" s="1"/>
  <c r="CV118" i="20" s="1"/>
  <c r="CV117" i="20" s="1"/>
  <c r="CV116" i="20" s="1"/>
  <c r="CV115" i="20" s="1"/>
  <c r="CV114" i="20" s="1"/>
  <c r="CV113" i="20" s="1"/>
  <c r="CV112" i="20" s="1"/>
  <c r="CV111" i="20" s="1"/>
  <c r="CV110" i="20" s="1"/>
  <c r="CV109" i="20" s="1"/>
  <c r="CV108" i="20" s="1"/>
  <c r="CV107" i="20" s="1"/>
  <c r="CV106" i="20" s="1"/>
  <c r="CV105" i="20" s="1"/>
  <c r="CV104" i="20" s="1"/>
  <c r="CV103" i="20" s="1"/>
  <c r="CV102" i="20" s="1"/>
  <c r="CV101" i="20" s="1"/>
  <c r="CV100" i="20" s="1"/>
  <c r="CV99" i="20" s="1"/>
  <c r="CV98" i="20" s="1"/>
  <c r="CV97" i="20" s="1"/>
  <c r="CV96" i="20" s="1"/>
  <c r="CV95" i="20" s="1"/>
  <c r="CV94" i="20" s="1"/>
  <c r="CV93" i="20" s="1"/>
  <c r="CV92" i="20" s="1"/>
  <c r="CV91" i="20" s="1"/>
  <c r="CV90" i="20" s="1"/>
  <c r="CV89" i="20" s="1"/>
  <c r="CV88" i="20" s="1"/>
  <c r="CV87" i="20" s="1"/>
  <c r="CV86" i="20" s="1"/>
  <c r="CV85" i="20" s="1"/>
  <c r="CV84" i="20" s="1"/>
  <c r="CV83" i="20" s="1"/>
  <c r="CV82" i="20" s="1"/>
  <c r="CV81" i="20" s="1"/>
  <c r="CV80" i="20" s="1"/>
  <c r="CV79" i="20" s="1"/>
  <c r="CV78" i="20" s="1"/>
  <c r="CV77" i="20" s="1"/>
  <c r="CV76" i="20" s="1"/>
  <c r="CV75" i="20" s="1"/>
  <c r="CV74" i="20" s="1"/>
  <c r="CV73" i="20" s="1"/>
  <c r="CV72" i="20" s="1"/>
  <c r="CV71" i="20" s="1"/>
  <c r="CV70" i="20" s="1"/>
  <c r="CV69" i="20" s="1"/>
  <c r="CV68" i="20" s="1"/>
  <c r="CV67" i="20" s="1"/>
  <c r="CV66" i="20" s="1"/>
  <c r="CV65" i="20" s="1"/>
  <c r="CV64" i="20" s="1"/>
  <c r="CV63" i="20" s="1"/>
  <c r="CV62" i="20" s="1"/>
  <c r="CV61" i="20" s="1"/>
  <c r="CV60" i="20" s="1"/>
  <c r="CV59" i="20" s="1"/>
  <c r="CV58" i="20" s="1"/>
  <c r="CV57" i="20" s="1"/>
  <c r="CV56" i="20" s="1"/>
  <c r="CV55" i="20" s="1"/>
  <c r="CV54" i="20" s="1"/>
  <c r="CV53" i="20" s="1"/>
  <c r="CV52" i="20" s="1"/>
  <c r="CV51" i="20" s="1"/>
  <c r="CV50" i="20" s="1"/>
  <c r="CV49" i="20" s="1"/>
  <c r="CV48" i="20" s="1"/>
  <c r="CV47" i="20" s="1"/>
  <c r="CV46" i="20" s="1"/>
  <c r="CV45" i="20" s="1"/>
  <c r="CV44" i="20" s="1"/>
  <c r="CV43" i="20" s="1"/>
  <c r="CV42" i="20" s="1"/>
  <c r="CV41" i="20" s="1"/>
  <c r="CV40" i="20" s="1"/>
  <c r="CV39" i="20" s="1"/>
  <c r="CV38" i="20" s="1"/>
  <c r="CV37" i="20" s="1"/>
  <c r="CV36" i="20" s="1"/>
  <c r="CV35" i="20" s="1"/>
  <c r="CV34" i="20" s="1"/>
  <c r="CV33" i="20" s="1"/>
  <c r="CV32" i="20" s="1"/>
  <c r="CV31" i="20" s="1"/>
  <c r="CV30" i="20" s="1"/>
  <c r="CV29" i="20" s="1"/>
  <c r="CV28" i="20" s="1"/>
  <c r="CV27" i="20" s="1"/>
  <c r="CV26" i="20" s="1"/>
  <c r="CV25" i="20" s="1"/>
  <c r="CV24" i="20" s="1"/>
  <c r="CV23" i="20" s="1"/>
  <c r="CV22" i="20" s="1"/>
  <c r="CV21" i="20" s="1"/>
  <c r="CV20" i="20" s="1"/>
  <c r="CV19" i="20" s="1"/>
  <c r="CV18" i="20" s="1"/>
  <c r="CV17" i="20" s="1"/>
  <c r="BU199" i="20"/>
  <c r="BU198" i="20" s="1"/>
  <c r="BU197" i="20" s="1"/>
  <c r="BU196" i="20" s="1"/>
  <c r="BU195" i="20" s="1"/>
  <c r="BU194" i="20" s="1"/>
  <c r="BU193" i="20" s="1"/>
  <c r="BU192" i="20" s="1"/>
  <c r="BU191" i="20" s="1"/>
  <c r="BU190" i="20" s="1"/>
  <c r="BU189" i="20" s="1"/>
  <c r="BU188" i="20" s="1"/>
  <c r="BU187" i="20" s="1"/>
  <c r="BU186" i="20" s="1"/>
  <c r="BU185" i="20" s="1"/>
  <c r="BU184" i="20" s="1"/>
  <c r="BU183" i="20" s="1"/>
  <c r="BU182" i="20" s="1"/>
  <c r="BU181" i="20" s="1"/>
  <c r="BU180" i="20" s="1"/>
  <c r="BU179" i="20" s="1"/>
  <c r="BU178" i="20" s="1"/>
  <c r="BU177" i="20" s="1"/>
  <c r="BU176" i="20" s="1"/>
  <c r="BU175" i="20" s="1"/>
  <c r="BU174" i="20" s="1"/>
  <c r="BU173" i="20" s="1"/>
  <c r="BU172" i="20" s="1"/>
  <c r="BU171" i="20" s="1"/>
  <c r="BU170" i="20" s="1"/>
  <c r="BU169" i="20" s="1"/>
  <c r="BU168" i="20" s="1"/>
  <c r="BU167" i="20" s="1"/>
  <c r="BU166" i="20" s="1"/>
  <c r="BU165" i="20" s="1"/>
  <c r="BU164" i="20" s="1"/>
  <c r="BU163" i="20" s="1"/>
  <c r="BU162" i="20" s="1"/>
  <c r="BU161" i="20" s="1"/>
  <c r="BU160" i="20" s="1"/>
  <c r="BU159" i="20" s="1"/>
  <c r="BU158" i="20" s="1"/>
  <c r="BU157" i="20" s="1"/>
  <c r="BU156" i="20" s="1"/>
  <c r="BU155" i="20" s="1"/>
  <c r="BU154" i="20" s="1"/>
  <c r="BU153" i="20" s="1"/>
  <c r="BU152" i="20" s="1"/>
  <c r="BU151" i="20" s="1"/>
  <c r="BU150" i="20" s="1"/>
  <c r="BU149" i="20" s="1"/>
  <c r="BU148" i="20" s="1"/>
  <c r="BU147" i="20" s="1"/>
  <c r="BU146" i="20" s="1"/>
  <c r="BU145" i="20" s="1"/>
  <c r="BU144" i="20" s="1"/>
  <c r="BU143" i="20" s="1"/>
  <c r="BU142" i="20" s="1"/>
  <c r="BU141" i="20" s="1"/>
  <c r="BU140" i="20" s="1"/>
  <c r="BU139" i="20" s="1"/>
  <c r="BU138" i="20" s="1"/>
  <c r="BU137" i="20" s="1"/>
  <c r="BU136" i="20" s="1"/>
  <c r="BU135" i="20" s="1"/>
  <c r="BU134" i="20" s="1"/>
  <c r="BU133" i="20" s="1"/>
  <c r="BU132" i="20" s="1"/>
  <c r="BU131" i="20" s="1"/>
  <c r="BU130" i="20" s="1"/>
  <c r="BU129" i="20" s="1"/>
  <c r="BU128" i="20" s="1"/>
  <c r="BU127" i="20" s="1"/>
  <c r="BU126" i="20" s="1"/>
  <c r="BU125" i="20" s="1"/>
  <c r="BU124" i="20" s="1"/>
  <c r="BU123" i="20" s="1"/>
  <c r="BU122" i="20" s="1"/>
  <c r="BU121" i="20" s="1"/>
  <c r="BU120" i="20" s="1"/>
  <c r="BU119" i="20" s="1"/>
  <c r="BU118" i="20" s="1"/>
  <c r="BU117" i="20" s="1"/>
  <c r="BU116" i="20" s="1"/>
  <c r="BU115" i="20" s="1"/>
  <c r="BU114" i="20" s="1"/>
  <c r="BU113" i="20" s="1"/>
  <c r="BU112" i="20" s="1"/>
  <c r="BU111" i="20" s="1"/>
  <c r="BU110" i="20" s="1"/>
  <c r="BU109" i="20" s="1"/>
  <c r="BU108" i="20" s="1"/>
  <c r="BU107" i="20" s="1"/>
  <c r="BU106" i="20" s="1"/>
  <c r="BU105" i="20" s="1"/>
  <c r="BU104" i="20" s="1"/>
  <c r="BU103" i="20" s="1"/>
  <c r="BU102" i="20" s="1"/>
  <c r="BU101" i="20" s="1"/>
  <c r="BU100" i="20" s="1"/>
  <c r="BU99" i="20" s="1"/>
  <c r="BU98" i="20" s="1"/>
  <c r="BU97" i="20" s="1"/>
  <c r="BU96" i="20" s="1"/>
  <c r="BU95" i="20" s="1"/>
  <c r="BU94" i="20" s="1"/>
  <c r="BU93" i="20" s="1"/>
  <c r="BU92" i="20" s="1"/>
  <c r="BU91" i="20" s="1"/>
  <c r="BU90" i="20" s="1"/>
  <c r="BU89" i="20" s="1"/>
  <c r="BU88" i="20" s="1"/>
  <c r="BU87" i="20" s="1"/>
  <c r="BU86" i="20" s="1"/>
  <c r="BU85" i="20" s="1"/>
  <c r="BU84" i="20" s="1"/>
  <c r="BU83" i="20" s="1"/>
  <c r="BU82" i="20" s="1"/>
  <c r="BU81" i="20" s="1"/>
  <c r="BU80" i="20" s="1"/>
  <c r="BU79" i="20" s="1"/>
  <c r="BU78" i="20" s="1"/>
  <c r="BU77" i="20" s="1"/>
  <c r="BU76" i="20" s="1"/>
  <c r="BU75" i="20" s="1"/>
  <c r="BU74" i="20" s="1"/>
  <c r="BU73" i="20" s="1"/>
  <c r="BU72" i="20" s="1"/>
  <c r="BU71" i="20" s="1"/>
  <c r="BU70" i="20" s="1"/>
  <c r="BU69" i="20" s="1"/>
  <c r="BU68" i="20" s="1"/>
  <c r="BU67" i="20" s="1"/>
  <c r="BU66" i="20" s="1"/>
  <c r="BU65" i="20" s="1"/>
  <c r="BU64" i="20" s="1"/>
  <c r="BU63" i="20" s="1"/>
  <c r="BU62" i="20" s="1"/>
  <c r="BU61" i="20" s="1"/>
  <c r="BU60" i="20" s="1"/>
  <c r="BU59" i="20" s="1"/>
  <c r="BU58" i="20" s="1"/>
  <c r="BU57" i="20" s="1"/>
  <c r="BU56" i="20" s="1"/>
  <c r="BU55" i="20" s="1"/>
  <c r="BU54" i="20" s="1"/>
  <c r="BU53" i="20" s="1"/>
  <c r="BU52" i="20" s="1"/>
  <c r="BU51" i="20" s="1"/>
  <c r="BU50" i="20" s="1"/>
  <c r="BU49" i="20" s="1"/>
  <c r="BU48" i="20" s="1"/>
  <c r="BU47" i="20" s="1"/>
  <c r="BU46" i="20" s="1"/>
  <c r="BU45" i="20" s="1"/>
  <c r="BU44" i="20" s="1"/>
  <c r="BU43" i="20" s="1"/>
  <c r="BU42" i="20" s="1"/>
  <c r="BU41" i="20" s="1"/>
  <c r="BU40" i="20" s="1"/>
  <c r="BU39" i="20" s="1"/>
  <c r="BU38" i="20" s="1"/>
  <c r="BU37" i="20" s="1"/>
  <c r="BU36" i="20" s="1"/>
  <c r="BU35" i="20" s="1"/>
  <c r="BU34" i="20" s="1"/>
  <c r="BU33" i="20" s="1"/>
  <c r="BU32" i="20" s="1"/>
  <c r="BU31" i="20" s="1"/>
  <c r="BU30" i="20" s="1"/>
  <c r="BU29" i="20" s="1"/>
  <c r="BU28" i="20" s="1"/>
  <c r="BU27" i="20" s="1"/>
  <c r="BU26" i="20" s="1"/>
  <c r="BU25" i="20" s="1"/>
  <c r="BU24" i="20" s="1"/>
  <c r="BU23" i="20" s="1"/>
  <c r="BU22" i="20" s="1"/>
  <c r="BU21" i="20" s="1"/>
  <c r="BU20" i="20" s="1"/>
  <c r="BU19" i="20" s="1"/>
  <c r="BU18" i="20" s="1"/>
  <c r="BU17" i="20" s="1"/>
  <c r="BX199" i="20"/>
  <c r="BX198" i="20" s="1"/>
  <c r="BX197" i="20" s="1"/>
  <c r="BX196" i="20" s="1"/>
  <c r="BX195" i="20" s="1"/>
  <c r="BX194" i="20" s="1"/>
  <c r="BX193" i="20" s="1"/>
  <c r="BX192" i="20" s="1"/>
  <c r="BX191" i="20" s="1"/>
  <c r="BX190" i="20" s="1"/>
  <c r="BX189" i="20" s="1"/>
  <c r="BX188" i="20" s="1"/>
  <c r="BX187" i="20" s="1"/>
  <c r="BX186" i="20" s="1"/>
  <c r="BX185" i="20" s="1"/>
  <c r="BX184" i="20" s="1"/>
  <c r="BX183" i="20" s="1"/>
  <c r="BX182" i="20" s="1"/>
  <c r="BX181" i="20" s="1"/>
  <c r="BX180" i="20" s="1"/>
  <c r="BX179" i="20" s="1"/>
  <c r="BX178" i="20" s="1"/>
  <c r="BX177" i="20" s="1"/>
  <c r="BX176" i="20" s="1"/>
  <c r="BX175" i="20" s="1"/>
  <c r="BX174" i="20" s="1"/>
  <c r="BX173" i="20" s="1"/>
  <c r="BX172" i="20" s="1"/>
  <c r="BX171" i="20" s="1"/>
  <c r="BX170" i="20" s="1"/>
  <c r="BX169" i="20" s="1"/>
  <c r="BX168" i="20" s="1"/>
  <c r="BX167" i="20" s="1"/>
  <c r="BX166" i="20" s="1"/>
  <c r="BX165" i="20" s="1"/>
  <c r="BX164" i="20" s="1"/>
  <c r="BX163" i="20" s="1"/>
  <c r="BX162" i="20" s="1"/>
  <c r="BX161" i="20" s="1"/>
  <c r="BX160" i="20" s="1"/>
  <c r="BX159" i="20" s="1"/>
  <c r="BX158" i="20" s="1"/>
  <c r="BX157" i="20" s="1"/>
  <c r="BX156" i="20" s="1"/>
  <c r="BX155" i="20" s="1"/>
  <c r="BX154" i="20" s="1"/>
  <c r="BX153" i="20" s="1"/>
  <c r="BX152" i="20" s="1"/>
  <c r="BX151" i="20" s="1"/>
  <c r="BX150" i="20" s="1"/>
  <c r="BX149" i="20" s="1"/>
  <c r="BX148" i="20" s="1"/>
  <c r="BX147" i="20" s="1"/>
  <c r="BX146" i="20" s="1"/>
  <c r="BX145" i="20" s="1"/>
  <c r="BX144" i="20" s="1"/>
  <c r="BX143" i="20" s="1"/>
  <c r="BX142" i="20" s="1"/>
  <c r="BX141" i="20" s="1"/>
  <c r="BX140" i="20" s="1"/>
  <c r="BX139" i="20" s="1"/>
  <c r="BX138" i="20" s="1"/>
  <c r="BX137" i="20" s="1"/>
  <c r="BX136" i="20" s="1"/>
  <c r="BX135" i="20" s="1"/>
  <c r="BX134" i="20" s="1"/>
  <c r="BX133" i="20" s="1"/>
  <c r="BX132" i="20" s="1"/>
  <c r="BX131" i="20" s="1"/>
  <c r="BX130" i="20" s="1"/>
  <c r="BX129" i="20" s="1"/>
  <c r="BX128" i="20" s="1"/>
  <c r="BX127" i="20" s="1"/>
  <c r="BX126" i="20" s="1"/>
  <c r="BX125" i="20" s="1"/>
  <c r="BX124" i="20" s="1"/>
  <c r="BX123" i="20" s="1"/>
  <c r="BX122" i="20" s="1"/>
  <c r="BX121" i="20" s="1"/>
  <c r="BX120" i="20" s="1"/>
  <c r="BX119" i="20" s="1"/>
  <c r="BX118" i="20" s="1"/>
  <c r="BX117" i="20" s="1"/>
  <c r="BX116" i="20" s="1"/>
  <c r="BX115" i="20" s="1"/>
  <c r="BX114" i="20" s="1"/>
  <c r="BX113" i="20" s="1"/>
  <c r="BX112" i="20" s="1"/>
  <c r="BX111" i="20" s="1"/>
  <c r="BX110" i="20" s="1"/>
  <c r="BX109" i="20" s="1"/>
  <c r="BX108" i="20" s="1"/>
  <c r="BX107" i="20" s="1"/>
  <c r="BX106" i="20" s="1"/>
  <c r="BX105" i="20" s="1"/>
  <c r="BX104" i="20" s="1"/>
  <c r="BX103" i="20" s="1"/>
  <c r="BX102" i="20" s="1"/>
  <c r="BX101" i="20" s="1"/>
  <c r="BX100" i="20" s="1"/>
  <c r="BX99" i="20" s="1"/>
  <c r="BX98" i="20" s="1"/>
  <c r="BX97" i="20" s="1"/>
  <c r="BX96" i="20" s="1"/>
  <c r="BX95" i="20" s="1"/>
  <c r="BX94" i="20" s="1"/>
  <c r="BX93" i="20" s="1"/>
  <c r="BX92" i="20" s="1"/>
  <c r="BX91" i="20" s="1"/>
  <c r="BX90" i="20" s="1"/>
  <c r="BX89" i="20" s="1"/>
  <c r="BX88" i="20" s="1"/>
  <c r="BX87" i="20" s="1"/>
  <c r="BX86" i="20" s="1"/>
  <c r="BX85" i="20" s="1"/>
  <c r="BX84" i="20" s="1"/>
  <c r="BX83" i="20" s="1"/>
  <c r="BX82" i="20" s="1"/>
  <c r="BX81" i="20" s="1"/>
  <c r="BX80" i="20" s="1"/>
  <c r="BX79" i="20" s="1"/>
  <c r="BX78" i="20" s="1"/>
  <c r="BX77" i="20" s="1"/>
  <c r="BX76" i="20" s="1"/>
  <c r="BX75" i="20" s="1"/>
  <c r="BX74" i="20" s="1"/>
  <c r="BX73" i="20" s="1"/>
  <c r="BX72" i="20" s="1"/>
  <c r="BX71" i="20" s="1"/>
  <c r="BX70" i="20" s="1"/>
  <c r="BX69" i="20" s="1"/>
  <c r="BX68" i="20" s="1"/>
  <c r="BX67" i="20" s="1"/>
  <c r="BX66" i="20" s="1"/>
  <c r="BX65" i="20" s="1"/>
  <c r="BX64" i="20" s="1"/>
  <c r="BX63" i="20" s="1"/>
  <c r="BX62" i="20" s="1"/>
  <c r="BX61" i="20" s="1"/>
  <c r="BX60" i="20" s="1"/>
  <c r="BX59" i="20" s="1"/>
  <c r="BX58" i="20" s="1"/>
  <c r="BX57" i="20" s="1"/>
  <c r="BX56" i="20" s="1"/>
  <c r="BX55" i="20" s="1"/>
  <c r="BX54" i="20" s="1"/>
  <c r="BX53" i="20" s="1"/>
  <c r="BX52" i="20" s="1"/>
  <c r="BX51" i="20" s="1"/>
  <c r="BX50" i="20" s="1"/>
  <c r="BX49" i="20" s="1"/>
  <c r="BX48" i="20" s="1"/>
  <c r="BX47" i="20" s="1"/>
  <c r="BX46" i="20" s="1"/>
  <c r="BX45" i="20" s="1"/>
  <c r="BX44" i="20" s="1"/>
  <c r="BX43" i="20" s="1"/>
  <c r="BX42" i="20" s="1"/>
  <c r="BX41" i="20" s="1"/>
  <c r="BX40" i="20" s="1"/>
  <c r="BX39" i="20" s="1"/>
  <c r="BX38" i="20" s="1"/>
  <c r="BX37" i="20" s="1"/>
  <c r="BX36" i="20" s="1"/>
  <c r="BX35" i="20" s="1"/>
  <c r="BX34" i="20" s="1"/>
  <c r="BX33" i="20" s="1"/>
  <c r="BX32" i="20" s="1"/>
  <c r="BX31" i="20" s="1"/>
  <c r="BX30" i="20" s="1"/>
  <c r="BX29" i="20" s="1"/>
  <c r="BX28" i="20" s="1"/>
  <c r="BX27" i="20" s="1"/>
  <c r="BX26" i="20" s="1"/>
  <c r="BX25" i="20" s="1"/>
  <c r="BX24" i="20" s="1"/>
  <c r="BX23" i="20" s="1"/>
  <c r="BX22" i="20" s="1"/>
  <c r="BX21" i="20" s="1"/>
  <c r="BX20" i="20" s="1"/>
  <c r="BX19" i="20" s="1"/>
  <c r="BX18" i="20" s="1"/>
  <c r="BX17" i="20" s="1"/>
  <c r="H199" i="20"/>
  <c r="H198" i="20" s="1"/>
  <c r="H197" i="20" s="1"/>
  <c r="H196" i="20" s="1"/>
  <c r="H195" i="20" s="1"/>
  <c r="H194" i="20" s="1"/>
  <c r="H193" i="20" s="1"/>
  <c r="H192" i="20" s="1"/>
  <c r="H191" i="20" s="1"/>
  <c r="H190" i="20" s="1"/>
  <c r="H189" i="20" s="1"/>
  <c r="H188" i="20" s="1"/>
  <c r="H187" i="20" s="1"/>
  <c r="H186" i="20" s="1"/>
  <c r="H185" i="20" s="1"/>
  <c r="H184" i="20" s="1"/>
  <c r="H183" i="20" s="1"/>
  <c r="H182" i="20" s="1"/>
  <c r="H181" i="20" s="1"/>
  <c r="H180" i="20" s="1"/>
  <c r="H179" i="20" s="1"/>
  <c r="H178" i="20" s="1"/>
  <c r="H177" i="20" s="1"/>
  <c r="H176" i="20" s="1"/>
  <c r="H175" i="20" s="1"/>
  <c r="H174" i="20" s="1"/>
  <c r="H173" i="20" s="1"/>
  <c r="H172" i="20" s="1"/>
  <c r="H171" i="20" s="1"/>
  <c r="H170" i="20" s="1"/>
  <c r="H169" i="20" s="1"/>
  <c r="H168" i="20" s="1"/>
  <c r="H167" i="20" s="1"/>
  <c r="H166" i="20" s="1"/>
  <c r="H165" i="20" s="1"/>
  <c r="H164" i="20" s="1"/>
  <c r="H163" i="20" s="1"/>
  <c r="H162" i="20" s="1"/>
  <c r="H161" i="20" s="1"/>
  <c r="H160" i="20" s="1"/>
  <c r="H159" i="20" s="1"/>
  <c r="H158" i="20" s="1"/>
  <c r="H157" i="20" s="1"/>
  <c r="H156" i="20" s="1"/>
  <c r="H155" i="20" s="1"/>
  <c r="H154" i="20" s="1"/>
  <c r="H153" i="20" s="1"/>
  <c r="H152" i="20" s="1"/>
  <c r="H151" i="20" s="1"/>
  <c r="H150" i="20" s="1"/>
  <c r="H149" i="20" s="1"/>
  <c r="H148" i="20" s="1"/>
  <c r="H147" i="20" s="1"/>
  <c r="H146" i="20" s="1"/>
  <c r="H145" i="20" s="1"/>
  <c r="H144" i="20" s="1"/>
  <c r="H143" i="20" s="1"/>
  <c r="H142" i="20" s="1"/>
  <c r="H141" i="20" s="1"/>
  <c r="H140" i="20" s="1"/>
  <c r="H139" i="20" s="1"/>
  <c r="H138" i="20" s="1"/>
  <c r="H137" i="20" s="1"/>
  <c r="H136" i="20" s="1"/>
  <c r="H135" i="20" s="1"/>
  <c r="H134" i="20" s="1"/>
  <c r="H133" i="20" s="1"/>
  <c r="H132" i="20" s="1"/>
  <c r="H131" i="20" s="1"/>
  <c r="H130" i="20" s="1"/>
  <c r="H129" i="20" s="1"/>
  <c r="H128" i="20" s="1"/>
  <c r="H127" i="20" s="1"/>
  <c r="H126" i="20" s="1"/>
  <c r="H125" i="20" s="1"/>
  <c r="H124" i="20" s="1"/>
  <c r="H123" i="20" s="1"/>
  <c r="H122" i="20" s="1"/>
  <c r="H121" i="20" s="1"/>
  <c r="H120" i="20" s="1"/>
  <c r="H119" i="20" s="1"/>
  <c r="H118" i="20" s="1"/>
  <c r="H117" i="20" s="1"/>
  <c r="H116" i="20" s="1"/>
  <c r="H115" i="20" s="1"/>
  <c r="H114" i="20" s="1"/>
  <c r="H113" i="20" s="1"/>
  <c r="H112" i="20" s="1"/>
  <c r="H111" i="20" s="1"/>
  <c r="H110" i="20" s="1"/>
  <c r="H109" i="20" s="1"/>
  <c r="H108" i="20" s="1"/>
  <c r="H107" i="20" s="1"/>
  <c r="H106" i="20" s="1"/>
  <c r="H105" i="20" s="1"/>
  <c r="H104" i="20" s="1"/>
  <c r="H103" i="20" s="1"/>
  <c r="H102" i="20" s="1"/>
  <c r="H101" i="20" s="1"/>
  <c r="H100" i="20" s="1"/>
  <c r="H99" i="20" s="1"/>
  <c r="H98" i="20" s="1"/>
  <c r="H97" i="20" s="1"/>
  <c r="H96" i="20" s="1"/>
  <c r="H95" i="20" s="1"/>
  <c r="H94" i="20" s="1"/>
  <c r="H93" i="20" s="1"/>
  <c r="H92" i="20" s="1"/>
  <c r="H91" i="20" s="1"/>
  <c r="H90" i="20" s="1"/>
  <c r="H89" i="20" s="1"/>
  <c r="H88" i="20" s="1"/>
  <c r="H87" i="20" s="1"/>
  <c r="H86" i="20" s="1"/>
  <c r="H85" i="20" s="1"/>
  <c r="H84" i="20" s="1"/>
  <c r="H83" i="20" s="1"/>
  <c r="H82" i="20" s="1"/>
  <c r="H81" i="20" s="1"/>
  <c r="H80" i="20" s="1"/>
  <c r="H79" i="20" s="1"/>
  <c r="H78" i="20" s="1"/>
  <c r="H77" i="20" s="1"/>
  <c r="H76" i="20" s="1"/>
  <c r="H75" i="20" s="1"/>
  <c r="H74" i="20" s="1"/>
  <c r="H73" i="20" s="1"/>
  <c r="H72" i="20" s="1"/>
  <c r="H71" i="20" s="1"/>
  <c r="H70" i="20" s="1"/>
  <c r="H69" i="20" s="1"/>
  <c r="H68" i="20" s="1"/>
  <c r="H67" i="20" s="1"/>
  <c r="H66" i="20" s="1"/>
  <c r="H65" i="20" s="1"/>
  <c r="H64" i="20" s="1"/>
  <c r="H63" i="20" s="1"/>
  <c r="H62" i="20" s="1"/>
  <c r="H61" i="20" s="1"/>
  <c r="H60" i="20" s="1"/>
  <c r="H59" i="20" s="1"/>
  <c r="H58" i="20" s="1"/>
  <c r="H57" i="20" s="1"/>
  <c r="H56" i="20" s="1"/>
  <c r="H55" i="20" s="1"/>
  <c r="H54" i="20" s="1"/>
  <c r="H53" i="20" s="1"/>
  <c r="H52" i="20" s="1"/>
  <c r="H51" i="20" s="1"/>
  <c r="H50" i="20" s="1"/>
  <c r="H49" i="20" s="1"/>
  <c r="H48" i="20" s="1"/>
  <c r="H47" i="20" s="1"/>
  <c r="H46" i="20" s="1"/>
  <c r="H45" i="20" s="1"/>
  <c r="H44" i="20" s="1"/>
  <c r="H43" i="20" s="1"/>
  <c r="H42" i="20" s="1"/>
  <c r="H41" i="20" s="1"/>
  <c r="H40" i="20" s="1"/>
  <c r="H39" i="20" s="1"/>
  <c r="H38" i="20" s="1"/>
  <c r="H37" i="20" s="1"/>
  <c r="H36" i="20" s="1"/>
  <c r="H35" i="20" s="1"/>
  <c r="H34" i="20" s="1"/>
  <c r="H33" i="20" s="1"/>
  <c r="H32" i="20" s="1"/>
  <c r="H31" i="20" s="1"/>
  <c r="H30" i="20" s="1"/>
  <c r="H29" i="20" s="1"/>
  <c r="H28" i="20" s="1"/>
  <c r="H27" i="20" s="1"/>
  <c r="H26" i="20" s="1"/>
  <c r="H25" i="20" s="1"/>
  <c r="H24" i="20" s="1"/>
  <c r="H23" i="20" s="1"/>
  <c r="H22" i="20" s="1"/>
  <c r="H21" i="20" s="1"/>
  <c r="H20" i="20" s="1"/>
  <c r="H19" i="20" s="1"/>
  <c r="H18" i="20" s="1"/>
  <c r="H17" i="20" s="1"/>
  <c r="CN200" i="20"/>
  <c r="CN199" i="20" s="1"/>
  <c r="CN198" i="20" s="1"/>
  <c r="CN197" i="20" s="1"/>
  <c r="CN196" i="20" s="1"/>
  <c r="CN195" i="20" s="1"/>
  <c r="CN194" i="20" s="1"/>
  <c r="CN193" i="20" s="1"/>
  <c r="CN192" i="20" s="1"/>
  <c r="CN191" i="20" s="1"/>
  <c r="CN190" i="20" s="1"/>
  <c r="CN189" i="20" s="1"/>
  <c r="CN188" i="20" s="1"/>
  <c r="CN187" i="20" s="1"/>
  <c r="CN186" i="20" s="1"/>
  <c r="CN185" i="20" s="1"/>
  <c r="CN184" i="20" s="1"/>
  <c r="CN183" i="20" s="1"/>
  <c r="CN182" i="20" s="1"/>
  <c r="CN181" i="20" s="1"/>
  <c r="CN180" i="20" s="1"/>
  <c r="CN179" i="20" s="1"/>
  <c r="CN178" i="20" s="1"/>
  <c r="CN177" i="20" s="1"/>
  <c r="CN176" i="20" s="1"/>
  <c r="CN175" i="20" s="1"/>
  <c r="CN174" i="20" s="1"/>
  <c r="CN173" i="20" s="1"/>
  <c r="CN172" i="20" s="1"/>
  <c r="CN171" i="20" s="1"/>
  <c r="CN170" i="20" s="1"/>
  <c r="CN169" i="20" s="1"/>
  <c r="CN168" i="20" s="1"/>
  <c r="CN167" i="20" s="1"/>
  <c r="CN166" i="20" s="1"/>
  <c r="CN165" i="20" s="1"/>
  <c r="CN164" i="20" s="1"/>
  <c r="CN163" i="20" s="1"/>
  <c r="CN162" i="20" s="1"/>
  <c r="CN161" i="20" s="1"/>
  <c r="CN160" i="20" s="1"/>
  <c r="CN159" i="20" s="1"/>
  <c r="CN158" i="20" s="1"/>
  <c r="CN157" i="20" s="1"/>
  <c r="CN156" i="20" s="1"/>
  <c r="CN155" i="20" s="1"/>
  <c r="CN154" i="20" s="1"/>
  <c r="CN153" i="20" s="1"/>
  <c r="CN152" i="20" s="1"/>
  <c r="CN151" i="20" s="1"/>
  <c r="CN150" i="20" s="1"/>
  <c r="CN149" i="20" s="1"/>
  <c r="CN148" i="20" s="1"/>
  <c r="CN147" i="20" s="1"/>
  <c r="CN146" i="20" s="1"/>
  <c r="CN145" i="20" s="1"/>
  <c r="CN144" i="20" s="1"/>
  <c r="CN143" i="20" s="1"/>
  <c r="CN142" i="20" s="1"/>
  <c r="CN141" i="20" s="1"/>
  <c r="CN140" i="20" s="1"/>
  <c r="CN139" i="20" s="1"/>
  <c r="CN138" i="20" s="1"/>
  <c r="CN137" i="20" s="1"/>
  <c r="CN136" i="20" s="1"/>
  <c r="CN135" i="20" s="1"/>
  <c r="CN134" i="20" s="1"/>
  <c r="CN133" i="20" s="1"/>
  <c r="CN132" i="20" s="1"/>
  <c r="CN131" i="20" s="1"/>
  <c r="CN130" i="20" s="1"/>
  <c r="CN129" i="20" s="1"/>
  <c r="CN128" i="20" s="1"/>
  <c r="CN127" i="20" s="1"/>
  <c r="CN126" i="20" s="1"/>
  <c r="CN125" i="20" s="1"/>
  <c r="CN124" i="20" s="1"/>
  <c r="CN123" i="20" s="1"/>
  <c r="CN122" i="20" s="1"/>
  <c r="CN121" i="20" s="1"/>
  <c r="CN120" i="20" s="1"/>
  <c r="CN119" i="20" s="1"/>
  <c r="CN118" i="20" s="1"/>
  <c r="CN117" i="20" s="1"/>
  <c r="CN116" i="20" s="1"/>
  <c r="CN115" i="20" s="1"/>
  <c r="CN114" i="20" s="1"/>
  <c r="CN113" i="20" s="1"/>
  <c r="CN112" i="20" s="1"/>
  <c r="CN111" i="20" s="1"/>
  <c r="CN110" i="20" s="1"/>
  <c r="CN109" i="20" s="1"/>
  <c r="CN108" i="20" s="1"/>
  <c r="CN107" i="20" s="1"/>
  <c r="CN106" i="20" s="1"/>
  <c r="CN105" i="20" s="1"/>
  <c r="CN104" i="20" s="1"/>
  <c r="CN103" i="20" s="1"/>
  <c r="CN102" i="20" s="1"/>
  <c r="CN101" i="20" s="1"/>
  <c r="CN100" i="20" s="1"/>
  <c r="CN99" i="20" s="1"/>
  <c r="CN98" i="20" s="1"/>
  <c r="CN97" i="20" s="1"/>
  <c r="CN96" i="20" s="1"/>
  <c r="CN95" i="20" s="1"/>
  <c r="CN94" i="20" s="1"/>
  <c r="CN93" i="20" s="1"/>
  <c r="CN92" i="20" s="1"/>
  <c r="CN91" i="20" s="1"/>
  <c r="CN90" i="20" s="1"/>
  <c r="CN89" i="20" s="1"/>
  <c r="CN88" i="20" s="1"/>
  <c r="CN87" i="20" s="1"/>
  <c r="CN86" i="20" s="1"/>
  <c r="CN85" i="20" s="1"/>
  <c r="CN84" i="20" s="1"/>
  <c r="CN83" i="20" s="1"/>
  <c r="CN82" i="20" s="1"/>
  <c r="CN81" i="20" s="1"/>
  <c r="CN80" i="20" s="1"/>
  <c r="CN79" i="20" s="1"/>
  <c r="CN78" i="20" s="1"/>
  <c r="CN77" i="20" s="1"/>
  <c r="CN76" i="20" s="1"/>
  <c r="CN75" i="20" s="1"/>
  <c r="CN74" i="20" s="1"/>
  <c r="CN73" i="20" s="1"/>
  <c r="CN72" i="20" s="1"/>
  <c r="CN71" i="20" s="1"/>
  <c r="CN70" i="20" s="1"/>
  <c r="CN69" i="20" s="1"/>
  <c r="CN68" i="20" s="1"/>
  <c r="CN67" i="20" s="1"/>
  <c r="CN66" i="20" s="1"/>
  <c r="CN65" i="20" s="1"/>
  <c r="CN64" i="20" s="1"/>
  <c r="CN63" i="20" s="1"/>
  <c r="CN62" i="20" s="1"/>
  <c r="CN61" i="20" s="1"/>
  <c r="CN60" i="20" s="1"/>
  <c r="CN59" i="20" s="1"/>
  <c r="CN58" i="20" s="1"/>
  <c r="CN57" i="20" s="1"/>
  <c r="CN56" i="20" s="1"/>
  <c r="CN55" i="20" s="1"/>
  <c r="CN54" i="20" s="1"/>
  <c r="CN53" i="20" s="1"/>
  <c r="CN52" i="20" s="1"/>
  <c r="CN51" i="20" s="1"/>
  <c r="CN50" i="20" s="1"/>
  <c r="CN49" i="20" s="1"/>
  <c r="CN48" i="20" s="1"/>
  <c r="CN47" i="20" s="1"/>
  <c r="CN46" i="20" s="1"/>
  <c r="CN45" i="20" s="1"/>
  <c r="CN44" i="20" s="1"/>
  <c r="CN43" i="20" s="1"/>
  <c r="CN42" i="20" s="1"/>
  <c r="CN41" i="20" s="1"/>
  <c r="CN40" i="20" s="1"/>
  <c r="CN39" i="20" s="1"/>
  <c r="CN38" i="20" s="1"/>
  <c r="CN37" i="20" s="1"/>
  <c r="CN36" i="20" s="1"/>
  <c r="CN35" i="20" s="1"/>
  <c r="CN34" i="20" s="1"/>
  <c r="CN33" i="20" s="1"/>
  <c r="CN32" i="20" s="1"/>
  <c r="CN31" i="20" s="1"/>
  <c r="CN30" i="20" s="1"/>
  <c r="CN29" i="20" s="1"/>
  <c r="CN28" i="20" s="1"/>
  <c r="CN27" i="20" s="1"/>
  <c r="CN26" i="20" s="1"/>
  <c r="CN25" i="20" s="1"/>
  <c r="CN24" i="20" s="1"/>
  <c r="CN23" i="20" s="1"/>
  <c r="CN22" i="20" s="1"/>
  <c r="CN21" i="20" s="1"/>
  <c r="CN20" i="20" s="1"/>
  <c r="CN19" i="20" s="1"/>
  <c r="CN18" i="20" s="1"/>
  <c r="CN17" i="20" s="1"/>
  <c r="O199" i="20"/>
  <c r="O198" i="20" s="1"/>
  <c r="O197" i="20" s="1"/>
  <c r="O196" i="20" s="1"/>
  <c r="O195" i="20" s="1"/>
  <c r="O194" i="20" s="1"/>
  <c r="O193" i="20" s="1"/>
  <c r="O192" i="20" s="1"/>
  <c r="O191" i="20" s="1"/>
  <c r="O190" i="20" s="1"/>
  <c r="O189" i="20" s="1"/>
  <c r="O188" i="20" s="1"/>
  <c r="O187" i="20" s="1"/>
  <c r="O186" i="20" s="1"/>
  <c r="O185" i="20" s="1"/>
  <c r="O184" i="20" s="1"/>
  <c r="O183" i="20" s="1"/>
  <c r="O182" i="20" s="1"/>
  <c r="O181" i="20" s="1"/>
  <c r="O180" i="20" s="1"/>
  <c r="O179" i="20" s="1"/>
  <c r="O178" i="20" s="1"/>
  <c r="O177" i="20" s="1"/>
  <c r="O176" i="20" s="1"/>
  <c r="O175" i="20" s="1"/>
  <c r="O174" i="20" s="1"/>
  <c r="O173" i="20" s="1"/>
  <c r="O172" i="20" s="1"/>
  <c r="O171" i="20" s="1"/>
  <c r="O170" i="20" s="1"/>
  <c r="O169" i="20" s="1"/>
  <c r="O168" i="20" s="1"/>
  <c r="O167" i="20" s="1"/>
  <c r="O166" i="20" s="1"/>
  <c r="O165" i="20" s="1"/>
  <c r="O164" i="20" s="1"/>
  <c r="O163" i="20" s="1"/>
  <c r="O162" i="20" s="1"/>
  <c r="O161" i="20" s="1"/>
  <c r="O160" i="20" s="1"/>
  <c r="O159" i="20" s="1"/>
  <c r="O158" i="20" s="1"/>
  <c r="O157" i="20" s="1"/>
  <c r="O156" i="20" s="1"/>
  <c r="O155" i="20" s="1"/>
  <c r="O154" i="20" s="1"/>
  <c r="O153" i="20" s="1"/>
  <c r="O152" i="20" s="1"/>
  <c r="O151" i="20" s="1"/>
  <c r="O150" i="20" s="1"/>
  <c r="O149" i="20" s="1"/>
  <c r="O148" i="20" s="1"/>
  <c r="O147" i="20" s="1"/>
  <c r="O146" i="20" s="1"/>
  <c r="O145" i="20" s="1"/>
  <c r="O144" i="20" s="1"/>
  <c r="O143" i="20" s="1"/>
  <c r="O142" i="20" s="1"/>
  <c r="O141" i="20" s="1"/>
  <c r="O140" i="20" s="1"/>
  <c r="O139" i="20" s="1"/>
  <c r="O138" i="20" s="1"/>
  <c r="O137" i="20" s="1"/>
  <c r="O136" i="20" s="1"/>
  <c r="O135" i="20" s="1"/>
  <c r="O134" i="20" s="1"/>
  <c r="O133" i="20" s="1"/>
  <c r="O132" i="20" s="1"/>
  <c r="O131" i="20" s="1"/>
  <c r="O130" i="20" s="1"/>
  <c r="O129" i="20" s="1"/>
  <c r="O128" i="20" s="1"/>
  <c r="O127" i="20" s="1"/>
  <c r="O126" i="20" s="1"/>
  <c r="O125" i="20" s="1"/>
  <c r="O124" i="20" s="1"/>
  <c r="O123" i="20" s="1"/>
  <c r="O122" i="20" s="1"/>
  <c r="O121" i="20" s="1"/>
  <c r="O120" i="20" s="1"/>
  <c r="O119" i="20" s="1"/>
  <c r="O118" i="20" s="1"/>
  <c r="O117" i="20" s="1"/>
  <c r="O116" i="20" s="1"/>
  <c r="O115" i="20" s="1"/>
  <c r="O114" i="20" s="1"/>
  <c r="O113" i="20" s="1"/>
  <c r="O112" i="20" s="1"/>
  <c r="O111" i="20" s="1"/>
  <c r="O110" i="20" s="1"/>
  <c r="O109" i="20" s="1"/>
  <c r="O108" i="20" s="1"/>
  <c r="O107" i="20" s="1"/>
  <c r="O106" i="20" s="1"/>
  <c r="O105" i="20" s="1"/>
  <c r="O104" i="20" s="1"/>
  <c r="O103" i="20" s="1"/>
  <c r="O102" i="20" s="1"/>
  <c r="O101" i="20" s="1"/>
  <c r="O100" i="20" s="1"/>
  <c r="O99" i="20" s="1"/>
  <c r="O98" i="20" s="1"/>
  <c r="O97" i="20" s="1"/>
  <c r="O96" i="20" s="1"/>
  <c r="O95" i="20" s="1"/>
  <c r="O94" i="20" s="1"/>
  <c r="O93" i="20" s="1"/>
  <c r="O92" i="20" s="1"/>
  <c r="O91" i="20" s="1"/>
  <c r="O90" i="20" s="1"/>
  <c r="O89" i="20" s="1"/>
  <c r="O88" i="20" s="1"/>
  <c r="O87" i="20" s="1"/>
  <c r="O86" i="20" s="1"/>
  <c r="O85" i="20" s="1"/>
  <c r="O84" i="20" s="1"/>
  <c r="O83" i="20" s="1"/>
  <c r="O82" i="20" s="1"/>
  <c r="O81" i="20" s="1"/>
  <c r="O80" i="20" s="1"/>
  <c r="O79" i="20" s="1"/>
  <c r="O78" i="20" s="1"/>
  <c r="O77" i="20" s="1"/>
  <c r="O76" i="20" s="1"/>
  <c r="O75" i="20" s="1"/>
  <c r="O74" i="20" s="1"/>
  <c r="O73" i="20" s="1"/>
  <c r="O72" i="20" s="1"/>
  <c r="O71" i="20" s="1"/>
  <c r="O70" i="20" s="1"/>
  <c r="O69" i="20" s="1"/>
  <c r="O68" i="20" s="1"/>
  <c r="O67" i="20" s="1"/>
  <c r="O66" i="20" s="1"/>
  <c r="O65" i="20" s="1"/>
  <c r="O64" i="20" s="1"/>
  <c r="O63" i="20" s="1"/>
  <c r="O62" i="20" s="1"/>
  <c r="O61" i="20" s="1"/>
  <c r="O60" i="20" s="1"/>
  <c r="O59" i="20" s="1"/>
  <c r="O58" i="20" s="1"/>
  <c r="O57" i="20" s="1"/>
  <c r="O56" i="20" s="1"/>
  <c r="O55" i="20" s="1"/>
  <c r="O54" i="20" s="1"/>
  <c r="O53" i="20" s="1"/>
  <c r="O52" i="20" s="1"/>
  <c r="O51" i="20" s="1"/>
  <c r="O50" i="20" s="1"/>
  <c r="O49" i="20" s="1"/>
  <c r="O48" i="20" s="1"/>
  <c r="O47" i="20" s="1"/>
  <c r="O46" i="20" s="1"/>
  <c r="O45" i="20" s="1"/>
  <c r="O44" i="20" s="1"/>
  <c r="O43" i="20" s="1"/>
  <c r="O42" i="20" s="1"/>
  <c r="O41" i="20" s="1"/>
  <c r="O40" i="20" s="1"/>
  <c r="O39" i="20" s="1"/>
  <c r="O38" i="20" s="1"/>
  <c r="O37" i="20" s="1"/>
  <c r="O36" i="20" s="1"/>
  <c r="O35" i="20" s="1"/>
  <c r="O34" i="20" s="1"/>
  <c r="O33" i="20" s="1"/>
  <c r="O32" i="20" s="1"/>
  <c r="O31" i="20" s="1"/>
  <c r="O30" i="20" s="1"/>
  <c r="O29" i="20" s="1"/>
  <c r="O28" i="20" s="1"/>
  <c r="O27" i="20" s="1"/>
  <c r="O26" i="20" s="1"/>
  <c r="O25" i="20" s="1"/>
  <c r="O24" i="20" s="1"/>
  <c r="O23" i="20" s="1"/>
  <c r="O22" i="20" s="1"/>
  <c r="O21" i="20" s="1"/>
  <c r="O20" i="20" s="1"/>
  <c r="O19" i="20" s="1"/>
  <c r="O18" i="20" s="1"/>
  <c r="O17" i="20" s="1"/>
  <c r="AC199" i="20"/>
  <c r="AC198" i="20" s="1"/>
  <c r="AC197" i="20" s="1"/>
  <c r="AC196" i="20" s="1"/>
  <c r="AC195" i="20" s="1"/>
  <c r="AC194" i="20" s="1"/>
  <c r="AC193" i="20" s="1"/>
  <c r="AC192" i="20" s="1"/>
  <c r="AC191" i="20" s="1"/>
  <c r="AC190" i="20" s="1"/>
  <c r="AC189" i="20" s="1"/>
  <c r="AC188" i="20" s="1"/>
  <c r="AC187" i="20" s="1"/>
  <c r="AC186" i="20" s="1"/>
  <c r="AC185" i="20" s="1"/>
  <c r="AC184" i="20" s="1"/>
  <c r="AC183" i="20" s="1"/>
  <c r="AC182" i="20" s="1"/>
  <c r="AC181" i="20" s="1"/>
  <c r="AC180" i="20" s="1"/>
  <c r="AC179" i="20" s="1"/>
  <c r="AC178" i="20" s="1"/>
  <c r="AC177" i="20" s="1"/>
  <c r="AC176" i="20" s="1"/>
  <c r="AC175" i="20" s="1"/>
  <c r="AC174" i="20" s="1"/>
  <c r="AC173" i="20" s="1"/>
  <c r="AC172" i="20" s="1"/>
  <c r="AC171" i="20" s="1"/>
  <c r="AC170" i="20" s="1"/>
  <c r="AC169" i="20" s="1"/>
  <c r="AC168" i="20" s="1"/>
  <c r="AC167" i="20" s="1"/>
  <c r="AC166" i="20" s="1"/>
  <c r="AC165" i="20" s="1"/>
  <c r="AC164" i="20" s="1"/>
  <c r="AC163" i="20" s="1"/>
  <c r="AC162" i="20" s="1"/>
  <c r="AC161" i="20" s="1"/>
  <c r="AC160" i="20" s="1"/>
  <c r="AC159" i="20" s="1"/>
  <c r="AC158" i="20" s="1"/>
  <c r="AC157" i="20" s="1"/>
  <c r="AC156" i="20" s="1"/>
  <c r="AC155" i="20" s="1"/>
  <c r="AC154" i="20" s="1"/>
  <c r="AC153" i="20" s="1"/>
  <c r="AC152" i="20" s="1"/>
  <c r="AC151" i="20" s="1"/>
  <c r="AC150" i="20" s="1"/>
  <c r="AC149" i="20" s="1"/>
  <c r="AC148" i="20" s="1"/>
  <c r="AC147" i="20" s="1"/>
  <c r="AC146" i="20" s="1"/>
  <c r="AC145" i="20" s="1"/>
  <c r="AC144" i="20" s="1"/>
  <c r="AC143" i="20" s="1"/>
  <c r="AC142" i="20" s="1"/>
  <c r="AC141" i="20" s="1"/>
  <c r="AC140" i="20" s="1"/>
  <c r="AC139" i="20" s="1"/>
  <c r="AC138" i="20" s="1"/>
  <c r="AC137" i="20" s="1"/>
  <c r="AC136" i="20" s="1"/>
  <c r="AC135" i="20" s="1"/>
  <c r="AC134" i="20" s="1"/>
  <c r="AC133" i="20" s="1"/>
  <c r="AC132" i="20" s="1"/>
  <c r="AC131" i="20" s="1"/>
  <c r="AC130" i="20" s="1"/>
  <c r="AC129" i="20" s="1"/>
  <c r="AC128" i="20" s="1"/>
  <c r="AC127" i="20" s="1"/>
  <c r="AC126" i="20" s="1"/>
  <c r="AC125" i="20" s="1"/>
  <c r="AC124" i="20" s="1"/>
  <c r="AC123" i="20" s="1"/>
  <c r="AC122" i="20" s="1"/>
  <c r="AC121" i="20" s="1"/>
  <c r="AC120" i="20" s="1"/>
  <c r="AC119" i="20" s="1"/>
  <c r="AC118" i="20" s="1"/>
  <c r="AC117" i="20" s="1"/>
  <c r="AC116" i="20" s="1"/>
  <c r="AC115" i="20" s="1"/>
  <c r="AC114" i="20" s="1"/>
  <c r="AC113" i="20" s="1"/>
  <c r="AC112" i="20" s="1"/>
  <c r="AC111" i="20" s="1"/>
  <c r="AC110" i="20" s="1"/>
  <c r="AC109" i="20" s="1"/>
  <c r="AC108" i="20" s="1"/>
  <c r="AC107" i="20" s="1"/>
  <c r="AC106" i="20" s="1"/>
  <c r="AC105" i="20" s="1"/>
  <c r="AC104" i="20" s="1"/>
  <c r="AC103" i="20" s="1"/>
  <c r="AC102" i="20" s="1"/>
  <c r="AC101" i="20" s="1"/>
  <c r="AC100" i="20" s="1"/>
  <c r="AC99" i="20" s="1"/>
  <c r="AC98" i="20" s="1"/>
  <c r="AC97" i="20" s="1"/>
  <c r="AC96" i="20" s="1"/>
  <c r="AC95" i="20" s="1"/>
  <c r="AC94" i="20" s="1"/>
  <c r="AC93" i="20" s="1"/>
  <c r="AC92" i="20" s="1"/>
  <c r="AC91" i="20" s="1"/>
  <c r="AC90" i="20" s="1"/>
  <c r="AC89" i="20" s="1"/>
  <c r="AC88" i="20" s="1"/>
  <c r="AC87" i="20" s="1"/>
  <c r="AC86" i="20" s="1"/>
  <c r="AC85" i="20" s="1"/>
  <c r="AC84" i="20" s="1"/>
  <c r="AC83" i="20" s="1"/>
  <c r="AC82" i="20" s="1"/>
  <c r="AC81" i="20" s="1"/>
  <c r="AC80" i="20" s="1"/>
  <c r="AC79" i="20" s="1"/>
  <c r="AC78" i="20" s="1"/>
  <c r="AC77" i="20" s="1"/>
  <c r="AC76" i="20" s="1"/>
  <c r="AC75" i="20" s="1"/>
  <c r="AC74" i="20" s="1"/>
  <c r="AC73" i="20" s="1"/>
  <c r="AC72" i="20" s="1"/>
  <c r="AC71" i="20" s="1"/>
  <c r="AC70" i="20" s="1"/>
  <c r="AC69" i="20" s="1"/>
  <c r="AC68" i="20" s="1"/>
  <c r="AC67" i="20" s="1"/>
  <c r="AC66" i="20" s="1"/>
  <c r="AC65" i="20" s="1"/>
  <c r="AC64" i="20" s="1"/>
  <c r="AC63" i="20" s="1"/>
  <c r="AC62" i="20" s="1"/>
  <c r="AC61" i="20" s="1"/>
  <c r="AC60" i="20" s="1"/>
  <c r="AC59" i="20" s="1"/>
  <c r="AC58" i="20" s="1"/>
  <c r="AC57" i="20" s="1"/>
  <c r="AC56" i="20" s="1"/>
  <c r="AC55" i="20" s="1"/>
  <c r="AC54" i="20" s="1"/>
  <c r="AC53" i="20" s="1"/>
  <c r="AC52" i="20" s="1"/>
  <c r="AC51" i="20" s="1"/>
  <c r="AC50" i="20" s="1"/>
  <c r="AC49" i="20" s="1"/>
  <c r="AC48" i="20" s="1"/>
  <c r="AC47" i="20" s="1"/>
  <c r="AC46" i="20" s="1"/>
  <c r="AC45" i="20" s="1"/>
  <c r="AC44" i="20" s="1"/>
  <c r="AC43" i="20" s="1"/>
  <c r="AC42" i="20" s="1"/>
  <c r="AC41" i="20" s="1"/>
  <c r="AC40" i="20" s="1"/>
  <c r="AC39" i="20" s="1"/>
  <c r="AC38" i="20" s="1"/>
  <c r="AC37" i="20" s="1"/>
  <c r="AC36" i="20" s="1"/>
  <c r="AC35" i="20" s="1"/>
  <c r="AC34" i="20" s="1"/>
  <c r="AC33" i="20" s="1"/>
  <c r="AC32" i="20" s="1"/>
  <c r="AC31" i="20" s="1"/>
  <c r="AC30" i="20" s="1"/>
  <c r="AC29" i="20" s="1"/>
  <c r="AC28" i="20" s="1"/>
  <c r="AC27" i="20" s="1"/>
  <c r="AC26" i="20" s="1"/>
  <c r="AC25" i="20" s="1"/>
  <c r="AC24" i="20" s="1"/>
  <c r="AC23" i="20" s="1"/>
  <c r="AC22" i="20" s="1"/>
  <c r="AC21" i="20" s="1"/>
  <c r="AC20" i="20" s="1"/>
  <c r="AC19" i="20" s="1"/>
  <c r="AC18" i="20" s="1"/>
  <c r="AC17" i="20" s="1"/>
  <c r="AQ199" i="20"/>
  <c r="AQ198" i="20" s="1"/>
  <c r="AQ197" i="20" s="1"/>
  <c r="AQ196" i="20" s="1"/>
  <c r="AQ195" i="20" s="1"/>
  <c r="AQ194" i="20" s="1"/>
  <c r="AQ193" i="20" s="1"/>
  <c r="AQ192" i="20" s="1"/>
  <c r="AQ191" i="20" s="1"/>
  <c r="AQ190" i="20" s="1"/>
  <c r="AQ189" i="20" s="1"/>
  <c r="AQ188" i="20" s="1"/>
  <c r="AQ187" i="20" s="1"/>
  <c r="AQ186" i="20" s="1"/>
  <c r="AQ185" i="20" s="1"/>
  <c r="AQ184" i="20" s="1"/>
  <c r="AQ183" i="20" s="1"/>
  <c r="AQ182" i="20" s="1"/>
  <c r="AQ181" i="20" s="1"/>
  <c r="AQ180" i="20" s="1"/>
  <c r="AQ179" i="20" s="1"/>
  <c r="AQ178" i="20" s="1"/>
  <c r="AQ177" i="20" s="1"/>
  <c r="AQ176" i="20" s="1"/>
  <c r="AQ175" i="20" s="1"/>
  <c r="AQ174" i="20" s="1"/>
  <c r="AQ173" i="20" s="1"/>
  <c r="AQ172" i="20" s="1"/>
  <c r="AQ171" i="20" s="1"/>
  <c r="AQ170" i="20" s="1"/>
  <c r="AQ169" i="20" s="1"/>
  <c r="AQ168" i="20" s="1"/>
  <c r="AQ167" i="20" s="1"/>
  <c r="AQ166" i="20" s="1"/>
  <c r="AQ165" i="20" s="1"/>
  <c r="AQ164" i="20" s="1"/>
  <c r="AQ163" i="20" s="1"/>
  <c r="AQ162" i="20" s="1"/>
  <c r="AQ161" i="20" s="1"/>
  <c r="AQ160" i="20" s="1"/>
  <c r="AQ159" i="20" s="1"/>
  <c r="AQ158" i="20" s="1"/>
  <c r="AQ157" i="20" s="1"/>
  <c r="AQ156" i="20" s="1"/>
  <c r="AQ155" i="20" s="1"/>
  <c r="AQ154" i="20" s="1"/>
  <c r="AQ153" i="20" s="1"/>
  <c r="AQ152" i="20" s="1"/>
  <c r="AQ151" i="20" s="1"/>
  <c r="AQ150" i="20" s="1"/>
  <c r="AQ149" i="20" s="1"/>
  <c r="AQ148" i="20" s="1"/>
  <c r="AQ147" i="20" s="1"/>
  <c r="AQ146" i="20" s="1"/>
  <c r="AQ145" i="20" s="1"/>
  <c r="AQ144" i="20" s="1"/>
  <c r="AQ143" i="20" s="1"/>
  <c r="AQ142" i="20" s="1"/>
  <c r="AQ141" i="20" s="1"/>
  <c r="AQ140" i="20" s="1"/>
  <c r="AQ139" i="20" s="1"/>
  <c r="AQ138" i="20" s="1"/>
  <c r="AQ137" i="20" s="1"/>
  <c r="AQ136" i="20" s="1"/>
  <c r="AQ135" i="20" s="1"/>
  <c r="AQ134" i="20" s="1"/>
  <c r="AQ133" i="20" s="1"/>
  <c r="AQ132" i="20" s="1"/>
  <c r="AQ131" i="20" s="1"/>
  <c r="AQ130" i="20" s="1"/>
  <c r="AQ129" i="20" s="1"/>
  <c r="AQ128" i="20" s="1"/>
  <c r="AQ127" i="20" s="1"/>
  <c r="AQ126" i="20" s="1"/>
  <c r="AQ125" i="20" s="1"/>
  <c r="AQ124" i="20" s="1"/>
  <c r="AQ123" i="20" s="1"/>
  <c r="AQ122" i="20" s="1"/>
  <c r="AQ121" i="20" s="1"/>
  <c r="AQ120" i="20" s="1"/>
  <c r="AQ119" i="20" s="1"/>
  <c r="AQ118" i="20" s="1"/>
  <c r="AQ117" i="20" s="1"/>
  <c r="AQ116" i="20" s="1"/>
  <c r="AQ115" i="20" s="1"/>
  <c r="AQ114" i="20" s="1"/>
  <c r="AQ113" i="20" s="1"/>
  <c r="AQ112" i="20" s="1"/>
  <c r="AQ111" i="20" s="1"/>
  <c r="AQ110" i="20" s="1"/>
  <c r="AQ109" i="20" s="1"/>
  <c r="AQ108" i="20" s="1"/>
  <c r="AQ107" i="20" s="1"/>
  <c r="AQ106" i="20" s="1"/>
  <c r="AQ105" i="20" s="1"/>
  <c r="AQ104" i="20" s="1"/>
  <c r="AQ103" i="20" s="1"/>
  <c r="AQ102" i="20" s="1"/>
  <c r="AQ101" i="20" s="1"/>
  <c r="AQ100" i="20" s="1"/>
  <c r="AQ99" i="20" s="1"/>
  <c r="AQ98" i="20" s="1"/>
  <c r="AQ97" i="20" s="1"/>
  <c r="AQ96" i="20" s="1"/>
  <c r="AQ95" i="20" s="1"/>
  <c r="AQ94" i="20" s="1"/>
  <c r="AQ93" i="20" s="1"/>
  <c r="AQ92" i="20" s="1"/>
  <c r="AQ91" i="20" s="1"/>
  <c r="AQ90" i="20" s="1"/>
  <c r="AQ89" i="20" s="1"/>
  <c r="AQ88" i="20" s="1"/>
  <c r="AQ87" i="20" s="1"/>
  <c r="AQ86" i="20" s="1"/>
  <c r="AQ85" i="20" s="1"/>
  <c r="AQ84" i="20" s="1"/>
  <c r="AQ83" i="20" s="1"/>
  <c r="AQ82" i="20" s="1"/>
  <c r="AQ81" i="20" s="1"/>
  <c r="AQ80" i="20" s="1"/>
  <c r="AQ79" i="20" s="1"/>
  <c r="AQ78" i="20" s="1"/>
  <c r="AQ77" i="20" s="1"/>
  <c r="AQ76" i="20" s="1"/>
  <c r="AQ75" i="20" s="1"/>
  <c r="AQ74" i="20" s="1"/>
  <c r="AQ73" i="20" s="1"/>
  <c r="AQ72" i="20" s="1"/>
  <c r="AQ71" i="20" s="1"/>
  <c r="AQ70" i="20" s="1"/>
  <c r="AQ69" i="20" s="1"/>
  <c r="AQ68" i="20" s="1"/>
  <c r="AQ67" i="20" s="1"/>
  <c r="AQ66" i="20" s="1"/>
  <c r="AQ65" i="20" s="1"/>
  <c r="AQ64" i="20" s="1"/>
  <c r="AQ63" i="20" s="1"/>
  <c r="AQ62" i="20" s="1"/>
  <c r="AQ61" i="20" s="1"/>
  <c r="AQ60" i="20" s="1"/>
  <c r="AQ59" i="20" s="1"/>
  <c r="AQ58" i="20" s="1"/>
  <c r="AQ57" i="20" s="1"/>
  <c r="AQ56" i="20" s="1"/>
  <c r="AQ55" i="20" s="1"/>
  <c r="AQ54" i="20" s="1"/>
  <c r="AQ53" i="20" s="1"/>
  <c r="AQ52" i="20" s="1"/>
  <c r="AQ51" i="20" s="1"/>
  <c r="AQ50" i="20" s="1"/>
  <c r="AQ49" i="20" s="1"/>
  <c r="AQ48" i="20" s="1"/>
  <c r="AQ47" i="20" s="1"/>
  <c r="AQ46" i="20" s="1"/>
  <c r="AQ45" i="20" s="1"/>
  <c r="AQ44" i="20" s="1"/>
  <c r="AQ43" i="20" s="1"/>
  <c r="AQ42" i="20" s="1"/>
  <c r="AQ41" i="20" s="1"/>
  <c r="AQ40" i="20" s="1"/>
  <c r="AQ39" i="20" s="1"/>
  <c r="AQ38" i="20" s="1"/>
  <c r="AQ37" i="20" s="1"/>
  <c r="AQ36" i="20" s="1"/>
  <c r="AQ35" i="20" s="1"/>
  <c r="AQ34" i="20" s="1"/>
  <c r="AQ33" i="20" s="1"/>
  <c r="AQ32" i="20" s="1"/>
  <c r="AQ31" i="20" s="1"/>
  <c r="AQ30" i="20" s="1"/>
  <c r="AQ29" i="20" s="1"/>
  <c r="AQ28" i="20" s="1"/>
  <c r="AQ27" i="20" s="1"/>
  <c r="AQ26" i="20" s="1"/>
  <c r="AQ25" i="20" s="1"/>
  <c r="AQ24" i="20" s="1"/>
  <c r="AQ23" i="20" s="1"/>
  <c r="AQ22" i="20" s="1"/>
  <c r="AQ21" i="20" s="1"/>
  <c r="AQ20" i="20" s="1"/>
  <c r="AQ19" i="20" s="1"/>
  <c r="AQ18" i="20" s="1"/>
  <c r="AQ17" i="20" s="1"/>
  <c r="BE199" i="20"/>
  <c r="BE198" i="20" s="1"/>
  <c r="BE197" i="20" s="1"/>
  <c r="BE196" i="20" s="1"/>
  <c r="BE195" i="20" s="1"/>
  <c r="BE194" i="20" s="1"/>
  <c r="BE193" i="20" s="1"/>
  <c r="BE192" i="20" s="1"/>
  <c r="BE191" i="20" s="1"/>
  <c r="BE190" i="20" s="1"/>
  <c r="BE189" i="20" s="1"/>
  <c r="BE188" i="20" s="1"/>
  <c r="BE187" i="20" s="1"/>
  <c r="BE186" i="20" s="1"/>
  <c r="BE185" i="20" s="1"/>
  <c r="BE184" i="20" s="1"/>
  <c r="BE183" i="20" s="1"/>
  <c r="BE182" i="20" s="1"/>
  <c r="BE181" i="20" s="1"/>
  <c r="BE180" i="20" s="1"/>
  <c r="BE179" i="20" s="1"/>
  <c r="BE178" i="20" s="1"/>
  <c r="BE177" i="20" s="1"/>
  <c r="BE176" i="20" s="1"/>
  <c r="BE175" i="20" s="1"/>
  <c r="BE174" i="20" s="1"/>
  <c r="BE173" i="20" s="1"/>
  <c r="BE172" i="20" s="1"/>
  <c r="BE171" i="20" s="1"/>
  <c r="BE170" i="20" s="1"/>
  <c r="BE169" i="20" s="1"/>
  <c r="BE168" i="20" s="1"/>
  <c r="BE167" i="20" s="1"/>
  <c r="BE166" i="20" s="1"/>
  <c r="BE165" i="20" s="1"/>
  <c r="BE164" i="20" s="1"/>
  <c r="BE163" i="20" s="1"/>
  <c r="BE162" i="20" s="1"/>
  <c r="BE161" i="20" s="1"/>
  <c r="BE160" i="20" s="1"/>
  <c r="BE159" i="20" s="1"/>
  <c r="BE158" i="20" s="1"/>
  <c r="BE157" i="20" s="1"/>
  <c r="BE156" i="20" s="1"/>
  <c r="BE155" i="20" s="1"/>
  <c r="BE154" i="20" s="1"/>
  <c r="BE153" i="20" s="1"/>
  <c r="BE152" i="20" s="1"/>
  <c r="BE151" i="20" s="1"/>
  <c r="BE150" i="20" s="1"/>
  <c r="BE149" i="20" s="1"/>
  <c r="BE148" i="20" s="1"/>
  <c r="BE147" i="20" s="1"/>
  <c r="BE146" i="20" s="1"/>
  <c r="BE145" i="20" s="1"/>
  <c r="BE144" i="20" s="1"/>
  <c r="BE143" i="20" s="1"/>
  <c r="BE142" i="20" s="1"/>
  <c r="BE141" i="20" s="1"/>
  <c r="BE140" i="20" s="1"/>
  <c r="BE139" i="20" s="1"/>
  <c r="BE138" i="20" s="1"/>
  <c r="BE137" i="20" s="1"/>
  <c r="BE136" i="20" s="1"/>
  <c r="BE135" i="20" s="1"/>
  <c r="BE134" i="20" s="1"/>
  <c r="BE133" i="20" s="1"/>
  <c r="BE132" i="20" s="1"/>
  <c r="BE131" i="20" s="1"/>
  <c r="BE130" i="20" s="1"/>
  <c r="BE129" i="20" s="1"/>
  <c r="BE128" i="20" s="1"/>
  <c r="BE127" i="20" s="1"/>
  <c r="BE126" i="20" s="1"/>
  <c r="BE125" i="20" s="1"/>
  <c r="BE124" i="20" s="1"/>
  <c r="BE123" i="20" s="1"/>
  <c r="BE122" i="20" s="1"/>
  <c r="BE121" i="20" s="1"/>
  <c r="BE120" i="20" s="1"/>
  <c r="BE119" i="20" s="1"/>
  <c r="BE118" i="20" s="1"/>
  <c r="BE117" i="20" s="1"/>
  <c r="BE116" i="20" s="1"/>
  <c r="BE115" i="20" s="1"/>
  <c r="BE114" i="20" s="1"/>
  <c r="BE113" i="20" s="1"/>
  <c r="BE112" i="20" s="1"/>
  <c r="BE111" i="20" s="1"/>
  <c r="BE110" i="20" s="1"/>
  <c r="BE109" i="20" s="1"/>
  <c r="BE108" i="20" s="1"/>
  <c r="BE107" i="20" s="1"/>
  <c r="BE106" i="20" s="1"/>
  <c r="BE105" i="20" s="1"/>
  <c r="BE104" i="20" s="1"/>
  <c r="BE103" i="20" s="1"/>
  <c r="BE102" i="20" s="1"/>
  <c r="BE101" i="20" s="1"/>
  <c r="BE100" i="20" s="1"/>
  <c r="BE99" i="20" s="1"/>
  <c r="BE98" i="20" s="1"/>
  <c r="BE97" i="20" s="1"/>
  <c r="BE96" i="20" s="1"/>
  <c r="BE95" i="20" s="1"/>
  <c r="BE94" i="20" s="1"/>
  <c r="BE93" i="20" s="1"/>
  <c r="BE92" i="20" s="1"/>
  <c r="BE91" i="20" s="1"/>
  <c r="BE90" i="20" s="1"/>
  <c r="BE89" i="20" s="1"/>
  <c r="BE88" i="20" s="1"/>
  <c r="BE87" i="20" s="1"/>
  <c r="BE86" i="20" s="1"/>
  <c r="BE85" i="20" s="1"/>
  <c r="BE84" i="20" s="1"/>
  <c r="BE83" i="20" s="1"/>
  <c r="BE82" i="20" s="1"/>
  <c r="BE81" i="20" s="1"/>
  <c r="BE80" i="20" s="1"/>
  <c r="BE79" i="20" s="1"/>
  <c r="BE78" i="20" s="1"/>
  <c r="BE77" i="20" s="1"/>
  <c r="BE76" i="20" s="1"/>
  <c r="BE75" i="20" s="1"/>
  <c r="BE74" i="20" s="1"/>
  <c r="BE73" i="20" s="1"/>
  <c r="BE72" i="20" s="1"/>
  <c r="BE71" i="20" s="1"/>
  <c r="BE70" i="20" s="1"/>
  <c r="BE69" i="20" s="1"/>
  <c r="BE68" i="20" s="1"/>
  <c r="BE67" i="20" s="1"/>
  <c r="BE66" i="20" s="1"/>
  <c r="BE65" i="20" s="1"/>
  <c r="BE64" i="20" s="1"/>
  <c r="BE63" i="20" s="1"/>
  <c r="BE62" i="20" s="1"/>
  <c r="BE61" i="20" s="1"/>
  <c r="BE60" i="20" s="1"/>
  <c r="BE59" i="20" s="1"/>
  <c r="BE58" i="20" s="1"/>
  <c r="BE57" i="20" s="1"/>
  <c r="BE56" i="20" s="1"/>
  <c r="BE55" i="20" s="1"/>
  <c r="BE54" i="20" s="1"/>
  <c r="BE53" i="20" s="1"/>
  <c r="BE52" i="20" s="1"/>
  <c r="BE51" i="20" s="1"/>
  <c r="BE50" i="20" s="1"/>
  <c r="BE49" i="20" s="1"/>
  <c r="BE48" i="20" s="1"/>
  <c r="BE47" i="20" s="1"/>
  <c r="BE46" i="20" s="1"/>
  <c r="BE45" i="20" s="1"/>
  <c r="BE44" i="20" s="1"/>
  <c r="BE43" i="20" s="1"/>
  <c r="BE42" i="20" s="1"/>
  <c r="BE41" i="20" s="1"/>
  <c r="BE40" i="20" s="1"/>
  <c r="BE39" i="20" s="1"/>
  <c r="BE38" i="20" s="1"/>
  <c r="BE37" i="20" s="1"/>
  <c r="BE36" i="20" s="1"/>
  <c r="BE35" i="20" s="1"/>
  <c r="BE34" i="20" s="1"/>
  <c r="BE33" i="20" s="1"/>
  <c r="BE32" i="20" s="1"/>
  <c r="BE31" i="20" s="1"/>
  <c r="BE30" i="20" s="1"/>
  <c r="BE29" i="20" s="1"/>
  <c r="BE28" i="20" s="1"/>
  <c r="BE27" i="20" s="1"/>
  <c r="BE26" i="20" s="1"/>
  <c r="BE25" i="20" s="1"/>
  <c r="BE24" i="20" s="1"/>
  <c r="BE23" i="20" s="1"/>
  <c r="BE22" i="20" s="1"/>
  <c r="BE21" i="20" s="1"/>
  <c r="BE20" i="20" s="1"/>
  <c r="BE19" i="20" s="1"/>
  <c r="BE18" i="20" s="1"/>
  <c r="BE17" i="20" s="1"/>
  <c r="BS199" i="20"/>
  <c r="BS198" i="20" s="1"/>
  <c r="BS197" i="20" s="1"/>
  <c r="BS196" i="20" s="1"/>
  <c r="BS195" i="20" s="1"/>
  <c r="BS194" i="20" s="1"/>
  <c r="BS193" i="20" s="1"/>
  <c r="BS192" i="20" s="1"/>
  <c r="BS191" i="20" s="1"/>
  <c r="BS190" i="20" s="1"/>
  <c r="BS189" i="20" s="1"/>
  <c r="BS188" i="20" s="1"/>
  <c r="BS187" i="20" s="1"/>
  <c r="BS186" i="20" s="1"/>
  <c r="BS185" i="20" s="1"/>
  <c r="BS184" i="20" s="1"/>
  <c r="BS183" i="20" s="1"/>
  <c r="BS182" i="20" s="1"/>
  <c r="BS181" i="20" s="1"/>
  <c r="BS180" i="20" s="1"/>
  <c r="BS179" i="20" s="1"/>
  <c r="BS178" i="20" s="1"/>
  <c r="BS177" i="20" s="1"/>
  <c r="BS176" i="20" s="1"/>
  <c r="BS175" i="20" s="1"/>
  <c r="BS174" i="20" s="1"/>
  <c r="BS173" i="20" s="1"/>
  <c r="BS172" i="20" s="1"/>
  <c r="BS171" i="20" s="1"/>
  <c r="BS170" i="20" s="1"/>
  <c r="BS169" i="20" s="1"/>
  <c r="BS168" i="20" s="1"/>
  <c r="BS167" i="20" s="1"/>
  <c r="BS166" i="20" s="1"/>
  <c r="BS165" i="20" s="1"/>
  <c r="BS164" i="20" s="1"/>
  <c r="BS163" i="20" s="1"/>
  <c r="BS162" i="20" s="1"/>
  <c r="BS161" i="20" s="1"/>
  <c r="BS160" i="20" s="1"/>
  <c r="BS159" i="20" s="1"/>
  <c r="BS158" i="20" s="1"/>
  <c r="BS157" i="20" s="1"/>
  <c r="BS156" i="20" s="1"/>
  <c r="BS155" i="20" s="1"/>
  <c r="BS154" i="20" s="1"/>
  <c r="BS153" i="20" s="1"/>
  <c r="BS152" i="20" s="1"/>
  <c r="BS151" i="20" s="1"/>
  <c r="BS150" i="20" s="1"/>
  <c r="BS149" i="20" s="1"/>
  <c r="BS148" i="20" s="1"/>
  <c r="BS147" i="20" s="1"/>
  <c r="BS146" i="20" s="1"/>
  <c r="BS145" i="20" s="1"/>
  <c r="BS144" i="20" s="1"/>
  <c r="BS143" i="20" s="1"/>
  <c r="BS142" i="20" s="1"/>
  <c r="BS141" i="20" s="1"/>
  <c r="BS140" i="20" s="1"/>
  <c r="BS139" i="20" s="1"/>
  <c r="BS138" i="20" s="1"/>
  <c r="BS137" i="20" s="1"/>
  <c r="BS136" i="20" s="1"/>
  <c r="BS135" i="20" s="1"/>
  <c r="BS134" i="20" s="1"/>
  <c r="BS133" i="20" s="1"/>
  <c r="BS132" i="20" s="1"/>
  <c r="BS131" i="20" s="1"/>
  <c r="BS130" i="20" s="1"/>
  <c r="BS129" i="20" s="1"/>
  <c r="BS128" i="20" s="1"/>
  <c r="BS127" i="20" s="1"/>
  <c r="BS126" i="20" s="1"/>
  <c r="BS125" i="20" s="1"/>
  <c r="BS124" i="20" s="1"/>
  <c r="BS123" i="20" s="1"/>
  <c r="BS122" i="20" s="1"/>
  <c r="BS121" i="20" s="1"/>
  <c r="BS120" i="20" s="1"/>
  <c r="BS119" i="20" s="1"/>
  <c r="BS118" i="20" s="1"/>
  <c r="BS117" i="20" s="1"/>
  <c r="BS116" i="20" s="1"/>
  <c r="BS115" i="20" s="1"/>
  <c r="BS114" i="20" s="1"/>
  <c r="BS113" i="20" s="1"/>
  <c r="BS112" i="20" s="1"/>
  <c r="BS111" i="20" s="1"/>
  <c r="BS110" i="20" s="1"/>
  <c r="BS109" i="20" s="1"/>
  <c r="BS108" i="20" s="1"/>
  <c r="BS107" i="20" s="1"/>
  <c r="BS106" i="20" s="1"/>
  <c r="BS105" i="20" s="1"/>
  <c r="BS104" i="20" s="1"/>
  <c r="BS103" i="20" s="1"/>
  <c r="BS102" i="20" s="1"/>
  <c r="BS101" i="20" s="1"/>
  <c r="BS100" i="20" s="1"/>
  <c r="BS99" i="20" s="1"/>
  <c r="BS98" i="20" s="1"/>
  <c r="BS97" i="20" s="1"/>
  <c r="BS96" i="20" s="1"/>
  <c r="BS95" i="20" s="1"/>
  <c r="BS94" i="20" s="1"/>
  <c r="BS93" i="20" s="1"/>
  <c r="BS92" i="20" s="1"/>
  <c r="BS91" i="20" s="1"/>
  <c r="BS90" i="20" s="1"/>
  <c r="BS89" i="20" s="1"/>
  <c r="BS88" i="20" s="1"/>
  <c r="BS87" i="20" s="1"/>
  <c r="BS86" i="20" s="1"/>
  <c r="BS85" i="20" s="1"/>
  <c r="BS84" i="20" s="1"/>
  <c r="BS83" i="20" s="1"/>
  <c r="BS82" i="20" s="1"/>
  <c r="BS81" i="20" s="1"/>
  <c r="BS80" i="20" s="1"/>
  <c r="BS79" i="20" s="1"/>
  <c r="BS78" i="20" s="1"/>
  <c r="BS77" i="20" s="1"/>
  <c r="BS76" i="20" s="1"/>
  <c r="BS75" i="20" s="1"/>
  <c r="BS74" i="20" s="1"/>
  <c r="BS73" i="20" s="1"/>
  <c r="BS72" i="20" s="1"/>
  <c r="BS71" i="20" s="1"/>
  <c r="BS70" i="20" s="1"/>
  <c r="BS69" i="20" s="1"/>
  <c r="BS68" i="20" s="1"/>
  <c r="BS67" i="20" s="1"/>
  <c r="BS66" i="20" s="1"/>
  <c r="BS65" i="20" s="1"/>
  <c r="BS64" i="20" s="1"/>
  <c r="BS63" i="20" s="1"/>
  <c r="BS62" i="20" s="1"/>
  <c r="BS61" i="20" s="1"/>
  <c r="BS60" i="20" s="1"/>
  <c r="BS59" i="20" s="1"/>
  <c r="BS58" i="20" s="1"/>
  <c r="BS57" i="20" s="1"/>
  <c r="BS56" i="20" s="1"/>
  <c r="BS55" i="20" s="1"/>
  <c r="BS54" i="20" s="1"/>
  <c r="BS53" i="20" s="1"/>
  <c r="BS52" i="20" s="1"/>
  <c r="BS51" i="20" s="1"/>
  <c r="BS50" i="20" s="1"/>
  <c r="BS49" i="20" s="1"/>
  <c r="BS48" i="20" s="1"/>
  <c r="BS47" i="20" s="1"/>
  <c r="BS46" i="20" s="1"/>
  <c r="BS45" i="20" s="1"/>
  <c r="BS44" i="20" s="1"/>
  <c r="BS43" i="20" s="1"/>
  <c r="BS42" i="20" s="1"/>
  <c r="BS41" i="20" s="1"/>
  <c r="BS40" i="20" s="1"/>
  <c r="BS39" i="20" s="1"/>
  <c r="BS38" i="20" s="1"/>
  <c r="BS37" i="20" s="1"/>
  <c r="BS36" i="20" s="1"/>
  <c r="BS35" i="20" s="1"/>
  <c r="BS34" i="20" s="1"/>
  <c r="BS33" i="20" s="1"/>
  <c r="BS32" i="20" s="1"/>
  <c r="BS31" i="20" s="1"/>
  <c r="BS30" i="20" s="1"/>
  <c r="BS29" i="20" s="1"/>
  <c r="BS28" i="20" s="1"/>
  <c r="BS27" i="20" s="1"/>
  <c r="BS26" i="20" s="1"/>
  <c r="BS25" i="20" s="1"/>
  <c r="BS24" i="20" s="1"/>
  <c r="BS23" i="20" s="1"/>
  <c r="BS22" i="20" s="1"/>
  <c r="BS21" i="20" s="1"/>
  <c r="BS20" i="20" s="1"/>
  <c r="BS19" i="20" s="1"/>
  <c r="BS18" i="20" s="1"/>
  <c r="BS17" i="20" s="1"/>
  <c r="CG199" i="20"/>
  <c r="CG198" i="20" s="1"/>
  <c r="CG197" i="20" s="1"/>
  <c r="CG196" i="20" s="1"/>
  <c r="CG195" i="20" s="1"/>
  <c r="CG194" i="20" s="1"/>
  <c r="CG193" i="20" s="1"/>
  <c r="CG192" i="20" s="1"/>
  <c r="CG191" i="20" s="1"/>
  <c r="CG190" i="20" s="1"/>
  <c r="CG189" i="20" s="1"/>
  <c r="CG188" i="20" s="1"/>
  <c r="CG187" i="20" s="1"/>
  <c r="CG186" i="20" s="1"/>
  <c r="CG185" i="20" s="1"/>
  <c r="CG184" i="20" s="1"/>
  <c r="CG183" i="20" s="1"/>
  <c r="CG182" i="20" s="1"/>
  <c r="CG181" i="20" s="1"/>
  <c r="CG180" i="20" s="1"/>
  <c r="CG179" i="20" s="1"/>
  <c r="CG178" i="20" s="1"/>
  <c r="CG177" i="20" s="1"/>
  <c r="CG176" i="20" s="1"/>
  <c r="CG175" i="20" s="1"/>
  <c r="CG174" i="20" s="1"/>
  <c r="CG173" i="20" s="1"/>
  <c r="CG172" i="20" s="1"/>
  <c r="CG171" i="20" s="1"/>
  <c r="CG170" i="20" s="1"/>
  <c r="CG169" i="20" s="1"/>
  <c r="CG168" i="20" s="1"/>
  <c r="CG167" i="20" s="1"/>
  <c r="CG166" i="20" s="1"/>
  <c r="CG165" i="20" s="1"/>
  <c r="CG164" i="20" s="1"/>
  <c r="CG163" i="20" s="1"/>
  <c r="CG162" i="20" s="1"/>
  <c r="CG161" i="20" s="1"/>
  <c r="CG160" i="20" s="1"/>
  <c r="CG159" i="20" s="1"/>
  <c r="CG158" i="20" s="1"/>
  <c r="CG157" i="20" s="1"/>
  <c r="CG156" i="20" s="1"/>
  <c r="CG155" i="20" s="1"/>
  <c r="CG154" i="20" s="1"/>
  <c r="CG153" i="20" s="1"/>
  <c r="CG152" i="20" s="1"/>
  <c r="CG151" i="20" s="1"/>
  <c r="CG150" i="20" s="1"/>
  <c r="CG149" i="20" s="1"/>
  <c r="CG148" i="20" s="1"/>
  <c r="CG147" i="20" s="1"/>
  <c r="CG146" i="20" s="1"/>
  <c r="CG145" i="20" s="1"/>
  <c r="CG144" i="20" s="1"/>
  <c r="CG143" i="20" s="1"/>
  <c r="CG142" i="20" s="1"/>
  <c r="CG141" i="20" s="1"/>
  <c r="CG140" i="20" s="1"/>
  <c r="CG139" i="20" s="1"/>
  <c r="CG138" i="20" s="1"/>
  <c r="CG137" i="20" s="1"/>
  <c r="CG136" i="20" s="1"/>
  <c r="CG135" i="20" s="1"/>
  <c r="CG134" i="20" s="1"/>
  <c r="CG133" i="20" s="1"/>
  <c r="CG132" i="20" s="1"/>
  <c r="CG131" i="20" s="1"/>
  <c r="CG130" i="20" s="1"/>
  <c r="CG129" i="20" s="1"/>
  <c r="CG128" i="20" s="1"/>
  <c r="CG127" i="20" s="1"/>
  <c r="CG126" i="20" s="1"/>
  <c r="CG125" i="20" s="1"/>
  <c r="CG124" i="20" s="1"/>
  <c r="CG123" i="20" s="1"/>
  <c r="CG122" i="20" s="1"/>
  <c r="CG121" i="20" s="1"/>
  <c r="CG120" i="20" s="1"/>
  <c r="CG119" i="20" s="1"/>
  <c r="CG118" i="20" s="1"/>
  <c r="CG117" i="20" s="1"/>
  <c r="CG116" i="20" s="1"/>
  <c r="CG115" i="20" s="1"/>
  <c r="CG114" i="20" s="1"/>
  <c r="CG113" i="20" s="1"/>
  <c r="CG112" i="20" s="1"/>
  <c r="CG111" i="20" s="1"/>
  <c r="CG110" i="20" s="1"/>
  <c r="CG109" i="20" s="1"/>
  <c r="CG108" i="20" s="1"/>
  <c r="CG107" i="20" s="1"/>
  <c r="CG106" i="20" s="1"/>
  <c r="CG105" i="20" s="1"/>
  <c r="CG104" i="20" s="1"/>
  <c r="CG103" i="20" s="1"/>
  <c r="CG102" i="20" s="1"/>
  <c r="CG101" i="20" s="1"/>
  <c r="CG100" i="20" s="1"/>
  <c r="CG99" i="20" s="1"/>
  <c r="CG98" i="20" s="1"/>
  <c r="CG97" i="20" s="1"/>
  <c r="CG96" i="20" s="1"/>
  <c r="CG95" i="20" s="1"/>
  <c r="CG94" i="20" s="1"/>
  <c r="CG93" i="20" s="1"/>
  <c r="CG92" i="20" s="1"/>
  <c r="CG91" i="20" s="1"/>
  <c r="CG90" i="20" s="1"/>
  <c r="CG89" i="20" s="1"/>
  <c r="CG88" i="20" s="1"/>
  <c r="CG87" i="20" s="1"/>
  <c r="CG86" i="20" s="1"/>
  <c r="CG85" i="20" s="1"/>
  <c r="CG84" i="20" s="1"/>
  <c r="CG83" i="20" s="1"/>
  <c r="CG82" i="20" s="1"/>
  <c r="CG81" i="20" s="1"/>
  <c r="CG80" i="20" s="1"/>
  <c r="CG79" i="20" s="1"/>
  <c r="CG78" i="20" s="1"/>
  <c r="CG77" i="20" s="1"/>
  <c r="CG76" i="20" s="1"/>
  <c r="CG75" i="20" s="1"/>
  <c r="CG74" i="20" s="1"/>
  <c r="CG73" i="20" s="1"/>
  <c r="CG72" i="20" s="1"/>
  <c r="CG71" i="20" s="1"/>
  <c r="CG70" i="20" s="1"/>
  <c r="CG69" i="20" s="1"/>
  <c r="CG68" i="20" s="1"/>
  <c r="CG67" i="20" s="1"/>
  <c r="CG66" i="20" s="1"/>
  <c r="CG65" i="20" s="1"/>
  <c r="CG64" i="20" s="1"/>
  <c r="CG63" i="20" s="1"/>
  <c r="CG62" i="20" s="1"/>
  <c r="CG61" i="20" s="1"/>
  <c r="CG60" i="20" s="1"/>
  <c r="CG59" i="20" s="1"/>
  <c r="CG58" i="20" s="1"/>
  <c r="CG57" i="20" s="1"/>
  <c r="CG56" i="20" s="1"/>
  <c r="CG55" i="20" s="1"/>
  <c r="CG54" i="20" s="1"/>
  <c r="CG53" i="20" s="1"/>
  <c r="CG52" i="20" s="1"/>
  <c r="CG51" i="20" s="1"/>
  <c r="CG50" i="20" s="1"/>
  <c r="CG49" i="20" s="1"/>
  <c r="CG48" i="20" s="1"/>
  <c r="CG47" i="20" s="1"/>
  <c r="CG46" i="20" s="1"/>
  <c r="CG45" i="20" s="1"/>
  <c r="CG44" i="20" s="1"/>
  <c r="CG43" i="20" s="1"/>
  <c r="CG42" i="20" s="1"/>
  <c r="CG41" i="20" s="1"/>
  <c r="CG40" i="20" s="1"/>
  <c r="CG39" i="20" s="1"/>
  <c r="CG38" i="20" s="1"/>
  <c r="CG37" i="20" s="1"/>
  <c r="CG36" i="20" s="1"/>
  <c r="CG35" i="20" s="1"/>
  <c r="CG34" i="20" s="1"/>
  <c r="CG33" i="20" s="1"/>
  <c r="CG32" i="20" s="1"/>
  <c r="CG31" i="20" s="1"/>
  <c r="CG30" i="20" s="1"/>
  <c r="CG29" i="20" s="1"/>
  <c r="CG28" i="20" s="1"/>
  <c r="CG27" i="20" s="1"/>
  <c r="CG26" i="20" s="1"/>
  <c r="CG25" i="20" s="1"/>
  <c r="CG24" i="20" s="1"/>
  <c r="CG23" i="20" s="1"/>
  <c r="CG22" i="20" s="1"/>
  <c r="CG21" i="20" s="1"/>
  <c r="CG20" i="20" s="1"/>
  <c r="CG19" i="20" s="1"/>
  <c r="CG18" i="20" s="1"/>
  <c r="CG17" i="20" s="1"/>
  <c r="CU200" i="20"/>
  <c r="CU199" i="20" s="1"/>
  <c r="CU198" i="20" s="1"/>
  <c r="CU197" i="20" s="1"/>
  <c r="CU196" i="20" s="1"/>
  <c r="CU195" i="20" s="1"/>
  <c r="CU194" i="20" s="1"/>
  <c r="CU193" i="20" s="1"/>
  <c r="CU192" i="20" s="1"/>
  <c r="CU191" i="20" s="1"/>
  <c r="CU190" i="20" s="1"/>
  <c r="CU189" i="20" s="1"/>
  <c r="CU188" i="20" s="1"/>
  <c r="CU187" i="20" s="1"/>
  <c r="CU186" i="20" s="1"/>
  <c r="CU185" i="20" s="1"/>
  <c r="CU184" i="20" s="1"/>
  <c r="CU183" i="20" s="1"/>
  <c r="CU182" i="20" s="1"/>
  <c r="CU181" i="20" s="1"/>
  <c r="CU180" i="20" s="1"/>
  <c r="CU179" i="20" s="1"/>
  <c r="CU178" i="20" s="1"/>
  <c r="CU177" i="20" s="1"/>
  <c r="CU176" i="20" s="1"/>
  <c r="CU175" i="20" s="1"/>
  <c r="CU174" i="20" s="1"/>
  <c r="CU173" i="20" s="1"/>
  <c r="CU172" i="20" s="1"/>
  <c r="CU171" i="20" s="1"/>
  <c r="CU170" i="20" s="1"/>
  <c r="CU169" i="20" s="1"/>
  <c r="CU168" i="20" s="1"/>
  <c r="CU167" i="20" s="1"/>
  <c r="CU166" i="20" s="1"/>
  <c r="CU165" i="20" s="1"/>
  <c r="CU164" i="20" s="1"/>
  <c r="CU163" i="20" s="1"/>
  <c r="CU162" i="20" s="1"/>
  <c r="CU161" i="20" s="1"/>
  <c r="CU160" i="20" s="1"/>
  <c r="CU159" i="20" s="1"/>
  <c r="CU158" i="20" s="1"/>
  <c r="CU157" i="20" s="1"/>
  <c r="CU156" i="20" s="1"/>
  <c r="CU155" i="20" s="1"/>
  <c r="CU154" i="20" s="1"/>
  <c r="CU153" i="20" s="1"/>
  <c r="CU152" i="20" s="1"/>
  <c r="CU151" i="20" s="1"/>
  <c r="CU150" i="20" s="1"/>
  <c r="CU149" i="20" s="1"/>
  <c r="CU148" i="20" s="1"/>
  <c r="CU147" i="20" s="1"/>
  <c r="CU146" i="20" s="1"/>
  <c r="CU145" i="20" s="1"/>
  <c r="CU144" i="20" s="1"/>
  <c r="CU143" i="20" s="1"/>
  <c r="CU142" i="20" s="1"/>
  <c r="CU141" i="20" s="1"/>
  <c r="CU140" i="20" s="1"/>
  <c r="CU139" i="20" s="1"/>
  <c r="CU138" i="20" s="1"/>
  <c r="CU137" i="20" s="1"/>
  <c r="CU136" i="20" s="1"/>
  <c r="CU135" i="20" s="1"/>
  <c r="CU134" i="20" s="1"/>
  <c r="CU133" i="20" s="1"/>
  <c r="CU132" i="20" s="1"/>
  <c r="CU131" i="20" s="1"/>
  <c r="CU130" i="20" s="1"/>
  <c r="CU129" i="20" s="1"/>
  <c r="CU128" i="20" s="1"/>
  <c r="CU127" i="20" s="1"/>
  <c r="CU126" i="20" s="1"/>
  <c r="CU125" i="20" s="1"/>
  <c r="CU124" i="20" s="1"/>
  <c r="CU123" i="20" s="1"/>
  <c r="CU122" i="20" s="1"/>
  <c r="CU121" i="20" s="1"/>
  <c r="CU120" i="20" s="1"/>
  <c r="CU119" i="20" s="1"/>
  <c r="CU118" i="20" s="1"/>
  <c r="CU117" i="20" s="1"/>
  <c r="CU116" i="20" s="1"/>
  <c r="CU115" i="20" s="1"/>
  <c r="CU114" i="20" s="1"/>
  <c r="CU113" i="20" s="1"/>
  <c r="CU112" i="20" s="1"/>
  <c r="CU111" i="20" s="1"/>
  <c r="CU110" i="20" s="1"/>
  <c r="CU109" i="20" s="1"/>
  <c r="CU108" i="20" s="1"/>
  <c r="CU107" i="20" s="1"/>
  <c r="CU106" i="20" s="1"/>
  <c r="CU105" i="20" s="1"/>
  <c r="CU104" i="20" s="1"/>
  <c r="CU103" i="20" s="1"/>
  <c r="CU102" i="20" s="1"/>
  <c r="CU101" i="20" s="1"/>
  <c r="CU100" i="20" s="1"/>
  <c r="CU99" i="20" s="1"/>
  <c r="CU98" i="20" s="1"/>
  <c r="CU97" i="20" s="1"/>
  <c r="CU96" i="20" s="1"/>
  <c r="CU95" i="20" s="1"/>
  <c r="CU94" i="20" s="1"/>
  <c r="CU93" i="20" s="1"/>
  <c r="CU92" i="20" s="1"/>
  <c r="CU91" i="20" s="1"/>
  <c r="CU90" i="20" s="1"/>
  <c r="CU89" i="20" s="1"/>
  <c r="CU88" i="20" s="1"/>
  <c r="CU87" i="20" s="1"/>
  <c r="CU86" i="20" s="1"/>
  <c r="CU85" i="20" s="1"/>
  <c r="CU84" i="20" s="1"/>
  <c r="CU83" i="20" s="1"/>
  <c r="CU82" i="20" s="1"/>
  <c r="CU81" i="20" s="1"/>
  <c r="CU80" i="20" s="1"/>
  <c r="CU79" i="20" s="1"/>
  <c r="CU78" i="20" s="1"/>
  <c r="CU77" i="20" s="1"/>
  <c r="CU76" i="20" s="1"/>
  <c r="CU75" i="20" s="1"/>
  <c r="CU74" i="20" s="1"/>
  <c r="CU73" i="20" s="1"/>
  <c r="CU72" i="20" s="1"/>
  <c r="CU71" i="20" s="1"/>
  <c r="CU70" i="20" s="1"/>
  <c r="CU69" i="20" s="1"/>
  <c r="CU68" i="20" s="1"/>
  <c r="CU67" i="20" s="1"/>
  <c r="CU66" i="20" s="1"/>
  <c r="CU65" i="20" s="1"/>
  <c r="CU64" i="20" s="1"/>
  <c r="CU63" i="20" s="1"/>
  <c r="CU62" i="20" s="1"/>
  <c r="CU61" i="20" s="1"/>
  <c r="CU60" i="20" s="1"/>
  <c r="CU59" i="20" s="1"/>
  <c r="CU58" i="20" s="1"/>
  <c r="CU57" i="20" s="1"/>
  <c r="CU56" i="20" s="1"/>
  <c r="CU55" i="20" s="1"/>
  <c r="CU54" i="20" s="1"/>
  <c r="CU53" i="20" s="1"/>
  <c r="CU52" i="20" s="1"/>
  <c r="CU51" i="20" s="1"/>
  <c r="CU50" i="20" s="1"/>
  <c r="CU49" i="20" s="1"/>
  <c r="CU48" i="20" s="1"/>
  <c r="CU47" i="20" s="1"/>
  <c r="CU46" i="20" s="1"/>
  <c r="CU45" i="20" s="1"/>
  <c r="CU44" i="20" s="1"/>
  <c r="CU43" i="20" s="1"/>
  <c r="CU42" i="20" s="1"/>
  <c r="CU41" i="20" s="1"/>
  <c r="CU40" i="20" s="1"/>
  <c r="CU39" i="20" s="1"/>
  <c r="CU38" i="20" s="1"/>
  <c r="CU37" i="20" s="1"/>
  <c r="CU36" i="20" s="1"/>
  <c r="CU35" i="20" s="1"/>
  <c r="CU34" i="20" s="1"/>
  <c r="CU33" i="20" s="1"/>
  <c r="CU32" i="20" s="1"/>
  <c r="CU31" i="20" s="1"/>
  <c r="CU30" i="20" s="1"/>
  <c r="CU29" i="20" s="1"/>
  <c r="CU28" i="20" s="1"/>
  <c r="CU27" i="20" s="1"/>
  <c r="CU26" i="20" s="1"/>
  <c r="CU25" i="20" s="1"/>
  <c r="CU24" i="20" s="1"/>
  <c r="CU23" i="20" s="1"/>
  <c r="CU22" i="20" s="1"/>
  <c r="CU21" i="20" s="1"/>
  <c r="CU20" i="20" s="1"/>
  <c r="CU19" i="20" s="1"/>
  <c r="CU18" i="20" s="1"/>
  <c r="CU17" i="20" s="1"/>
  <c r="DI200" i="20"/>
  <c r="P199" i="20"/>
  <c r="P198" i="20" s="1"/>
  <c r="P197" i="20" s="1"/>
  <c r="P196" i="20" s="1"/>
  <c r="P195" i="20" s="1"/>
  <c r="P194" i="20" s="1"/>
  <c r="P193" i="20" s="1"/>
  <c r="P192" i="20" s="1"/>
  <c r="P191" i="20" s="1"/>
  <c r="P190" i="20" s="1"/>
  <c r="P189" i="20" s="1"/>
  <c r="P188" i="20" s="1"/>
  <c r="P187" i="20" s="1"/>
  <c r="P186" i="20" s="1"/>
  <c r="P185" i="20" s="1"/>
  <c r="P184" i="20" s="1"/>
  <c r="P183" i="20" s="1"/>
  <c r="P182" i="20" s="1"/>
  <c r="P181" i="20" s="1"/>
  <c r="P180" i="20" s="1"/>
  <c r="P179" i="20" s="1"/>
  <c r="P178" i="20" s="1"/>
  <c r="P177" i="20" s="1"/>
  <c r="P176" i="20" s="1"/>
  <c r="P175" i="20" s="1"/>
  <c r="P174" i="20" s="1"/>
  <c r="P173" i="20" s="1"/>
  <c r="P172" i="20" s="1"/>
  <c r="P171" i="20" s="1"/>
  <c r="P170" i="20" s="1"/>
  <c r="P169" i="20" s="1"/>
  <c r="P168" i="20" s="1"/>
  <c r="P167" i="20" s="1"/>
  <c r="P166" i="20" s="1"/>
  <c r="P165" i="20" s="1"/>
  <c r="P164" i="20" s="1"/>
  <c r="P163" i="20" s="1"/>
  <c r="P162" i="20" s="1"/>
  <c r="P161" i="20" s="1"/>
  <c r="P160" i="20" s="1"/>
  <c r="P159" i="20" s="1"/>
  <c r="P158" i="20" s="1"/>
  <c r="P157" i="20" s="1"/>
  <c r="P156" i="20" s="1"/>
  <c r="P155" i="20" s="1"/>
  <c r="P154" i="20" s="1"/>
  <c r="P153" i="20" s="1"/>
  <c r="P152" i="20" s="1"/>
  <c r="P151" i="20" s="1"/>
  <c r="P150" i="20" s="1"/>
  <c r="P149" i="20" s="1"/>
  <c r="P148" i="20" s="1"/>
  <c r="P147" i="20" s="1"/>
  <c r="P146" i="20" s="1"/>
  <c r="P145" i="20" s="1"/>
  <c r="P144" i="20" s="1"/>
  <c r="P143" i="20" s="1"/>
  <c r="P142" i="20" s="1"/>
  <c r="P141" i="20" s="1"/>
  <c r="P140" i="20" s="1"/>
  <c r="P139" i="20" s="1"/>
  <c r="P138" i="20" s="1"/>
  <c r="P137" i="20" s="1"/>
  <c r="P136" i="20" s="1"/>
  <c r="P135" i="20" s="1"/>
  <c r="P134" i="20" s="1"/>
  <c r="P133" i="20" s="1"/>
  <c r="P132" i="20" s="1"/>
  <c r="P131" i="20" s="1"/>
  <c r="P130" i="20" s="1"/>
  <c r="P129" i="20" s="1"/>
  <c r="P128" i="20" s="1"/>
  <c r="P127" i="20" s="1"/>
  <c r="P126" i="20" s="1"/>
  <c r="P125" i="20" s="1"/>
  <c r="P124" i="20" s="1"/>
  <c r="P123" i="20" s="1"/>
  <c r="P122" i="20" s="1"/>
  <c r="P121" i="20" s="1"/>
  <c r="P120" i="20" s="1"/>
  <c r="P119" i="20" s="1"/>
  <c r="P118" i="20" s="1"/>
  <c r="P117" i="20" s="1"/>
  <c r="P116" i="20" s="1"/>
  <c r="P115" i="20" s="1"/>
  <c r="P114" i="20" s="1"/>
  <c r="P113" i="20" s="1"/>
  <c r="P112" i="20" s="1"/>
  <c r="P111" i="20" s="1"/>
  <c r="P110" i="20" s="1"/>
  <c r="P109" i="20" s="1"/>
  <c r="P108" i="20" s="1"/>
  <c r="P107" i="20" s="1"/>
  <c r="P106" i="20" s="1"/>
  <c r="P105" i="20" s="1"/>
  <c r="P104" i="20" s="1"/>
  <c r="P103" i="20" s="1"/>
  <c r="P102" i="20" s="1"/>
  <c r="P101" i="20" s="1"/>
  <c r="P100" i="20" s="1"/>
  <c r="P99" i="20" s="1"/>
  <c r="P98" i="20" s="1"/>
  <c r="P97" i="20" s="1"/>
  <c r="P96" i="20" s="1"/>
  <c r="P95" i="20" s="1"/>
  <c r="P94" i="20" s="1"/>
  <c r="P93" i="20" s="1"/>
  <c r="P92" i="20" s="1"/>
  <c r="P91" i="20" s="1"/>
  <c r="P90" i="20" s="1"/>
  <c r="P89" i="20" s="1"/>
  <c r="P88" i="20" s="1"/>
  <c r="P87" i="20" s="1"/>
  <c r="P86" i="20" s="1"/>
  <c r="P85" i="20" s="1"/>
  <c r="P84" i="20" s="1"/>
  <c r="P83" i="20" s="1"/>
  <c r="P82" i="20" s="1"/>
  <c r="P81" i="20" s="1"/>
  <c r="P80" i="20" s="1"/>
  <c r="P79" i="20" s="1"/>
  <c r="P78" i="20" s="1"/>
  <c r="P77" i="20" s="1"/>
  <c r="P76" i="20" s="1"/>
  <c r="P75" i="20" s="1"/>
  <c r="P74" i="20" s="1"/>
  <c r="P73" i="20" s="1"/>
  <c r="P72" i="20" s="1"/>
  <c r="P71" i="20" s="1"/>
  <c r="P70" i="20" s="1"/>
  <c r="P69" i="20" s="1"/>
  <c r="P68" i="20" s="1"/>
  <c r="P67" i="20" s="1"/>
  <c r="P66" i="20" s="1"/>
  <c r="P65" i="20" s="1"/>
  <c r="P64" i="20" s="1"/>
  <c r="P63" i="20" s="1"/>
  <c r="P62" i="20" s="1"/>
  <c r="P61" i="20" s="1"/>
  <c r="P60" i="20" s="1"/>
  <c r="P59" i="20" s="1"/>
  <c r="P58" i="20" s="1"/>
  <c r="P57" i="20" s="1"/>
  <c r="P56" i="20" s="1"/>
  <c r="P55" i="20" s="1"/>
  <c r="P54" i="20" s="1"/>
  <c r="P53" i="20" s="1"/>
  <c r="P52" i="20" s="1"/>
  <c r="P51" i="20" s="1"/>
  <c r="P50" i="20" s="1"/>
  <c r="P49" i="20" s="1"/>
  <c r="P48" i="20" s="1"/>
  <c r="P47" i="20" s="1"/>
  <c r="P46" i="20" s="1"/>
  <c r="P45" i="20" s="1"/>
  <c r="P44" i="20" s="1"/>
  <c r="P43" i="20" s="1"/>
  <c r="P42" i="20" s="1"/>
  <c r="P41" i="20" s="1"/>
  <c r="P40" i="20" s="1"/>
  <c r="P39" i="20" s="1"/>
  <c r="P38" i="20" s="1"/>
  <c r="P37" i="20" s="1"/>
  <c r="P36" i="20" s="1"/>
  <c r="P35" i="20" s="1"/>
  <c r="P34" i="20" s="1"/>
  <c r="P33" i="20" s="1"/>
  <c r="P32" i="20" s="1"/>
  <c r="P31" i="20" s="1"/>
  <c r="P30" i="20" s="1"/>
  <c r="P29" i="20" s="1"/>
  <c r="P28" i="20" s="1"/>
  <c r="P27" i="20" s="1"/>
  <c r="P26" i="20" s="1"/>
  <c r="P25" i="20" s="1"/>
  <c r="P24" i="20" s="1"/>
  <c r="P23" i="20" s="1"/>
  <c r="P22" i="20" s="1"/>
  <c r="P21" i="20" s="1"/>
  <c r="P20" i="20" s="1"/>
  <c r="P19" i="20" s="1"/>
  <c r="P18" i="20" s="1"/>
  <c r="P17" i="20" s="1"/>
  <c r="AD199" i="20"/>
  <c r="AD198" i="20" s="1"/>
  <c r="AD197" i="20" s="1"/>
  <c r="AD196" i="20" s="1"/>
  <c r="AD195" i="20" s="1"/>
  <c r="AD194" i="20" s="1"/>
  <c r="AD193" i="20" s="1"/>
  <c r="AD192" i="20" s="1"/>
  <c r="AD191" i="20" s="1"/>
  <c r="AD190" i="20" s="1"/>
  <c r="AD189" i="20" s="1"/>
  <c r="AD188" i="20" s="1"/>
  <c r="AD187" i="20" s="1"/>
  <c r="AD186" i="20" s="1"/>
  <c r="AD185" i="20" s="1"/>
  <c r="AD184" i="20" s="1"/>
  <c r="AD183" i="20" s="1"/>
  <c r="AD182" i="20" s="1"/>
  <c r="AD181" i="20" s="1"/>
  <c r="AD180" i="20" s="1"/>
  <c r="AD179" i="20" s="1"/>
  <c r="AD178" i="20" s="1"/>
  <c r="AD177" i="20" s="1"/>
  <c r="AD176" i="20" s="1"/>
  <c r="AD175" i="20" s="1"/>
  <c r="AD174" i="20" s="1"/>
  <c r="AD173" i="20" s="1"/>
  <c r="AD172" i="20" s="1"/>
  <c r="AD171" i="20" s="1"/>
  <c r="AD170" i="20" s="1"/>
  <c r="AD169" i="20" s="1"/>
  <c r="AD168" i="20" s="1"/>
  <c r="AD167" i="20" s="1"/>
  <c r="AD166" i="20" s="1"/>
  <c r="AD165" i="20" s="1"/>
  <c r="AD164" i="20" s="1"/>
  <c r="AD163" i="20" s="1"/>
  <c r="AD162" i="20" s="1"/>
  <c r="AD161" i="20" s="1"/>
  <c r="AD160" i="20" s="1"/>
  <c r="AD159" i="20" s="1"/>
  <c r="AD158" i="20" s="1"/>
  <c r="AD157" i="20" s="1"/>
  <c r="AD156" i="20" s="1"/>
  <c r="AD155" i="20" s="1"/>
  <c r="AD154" i="20" s="1"/>
  <c r="AD153" i="20" s="1"/>
  <c r="AD152" i="20" s="1"/>
  <c r="AD151" i="20" s="1"/>
  <c r="AD150" i="20" s="1"/>
  <c r="AD149" i="20" s="1"/>
  <c r="AD148" i="20" s="1"/>
  <c r="AD147" i="20" s="1"/>
  <c r="AD146" i="20" s="1"/>
  <c r="AD145" i="20" s="1"/>
  <c r="AD144" i="20" s="1"/>
  <c r="AD143" i="20" s="1"/>
  <c r="AD142" i="20" s="1"/>
  <c r="AD141" i="20" s="1"/>
  <c r="AD140" i="20" s="1"/>
  <c r="AD139" i="20" s="1"/>
  <c r="AD138" i="20" s="1"/>
  <c r="AD137" i="20" s="1"/>
  <c r="AD136" i="20" s="1"/>
  <c r="AD135" i="20" s="1"/>
  <c r="AD134" i="20" s="1"/>
  <c r="AD133" i="20" s="1"/>
  <c r="AD132" i="20" s="1"/>
  <c r="AD131" i="20" s="1"/>
  <c r="AD130" i="20" s="1"/>
  <c r="AD129" i="20" s="1"/>
  <c r="AD128" i="20" s="1"/>
  <c r="AD127" i="20" s="1"/>
  <c r="AD126" i="20" s="1"/>
  <c r="AD125" i="20" s="1"/>
  <c r="AD124" i="20" s="1"/>
  <c r="AD123" i="20" s="1"/>
  <c r="AD122" i="20" s="1"/>
  <c r="AD121" i="20" s="1"/>
  <c r="AD120" i="20" s="1"/>
  <c r="AD119" i="20" s="1"/>
  <c r="AD118" i="20" s="1"/>
  <c r="AD117" i="20" s="1"/>
  <c r="AD116" i="20" s="1"/>
  <c r="AD115" i="20" s="1"/>
  <c r="AD114" i="20" s="1"/>
  <c r="AD113" i="20" s="1"/>
  <c r="AD112" i="20" s="1"/>
  <c r="AD111" i="20" s="1"/>
  <c r="AD110" i="20" s="1"/>
  <c r="AD109" i="20" s="1"/>
  <c r="AD108" i="20" s="1"/>
  <c r="AD107" i="20" s="1"/>
  <c r="AD106" i="20" s="1"/>
  <c r="AD105" i="20" s="1"/>
  <c r="AD104" i="20" s="1"/>
  <c r="AD103" i="20" s="1"/>
  <c r="AD102" i="20" s="1"/>
  <c r="AD101" i="20" s="1"/>
  <c r="AD100" i="20" s="1"/>
  <c r="AD99" i="20" s="1"/>
  <c r="AD98" i="20" s="1"/>
  <c r="AD97" i="20" s="1"/>
  <c r="AD96" i="20" s="1"/>
  <c r="AD95" i="20" s="1"/>
  <c r="AD94" i="20" s="1"/>
  <c r="AD93" i="20" s="1"/>
  <c r="AD92" i="20" s="1"/>
  <c r="AD91" i="20" s="1"/>
  <c r="AD90" i="20" s="1"/>
  <c r="AD89" i="20" s="1"/>
  <c r="AD88" i="20" s="1"/>
  <c r="AD87" i="20" s="1"/>
  <c r="AD86" i="20" s="1"/>
  <c r="AD85" i="20" s="1"/>
  <c r="AD84" i="20" s="1"/>
  <c r="AD83" i="20" s="1"/>
  <c r="AD82" i="20" s="1"/>
  <c r="AD81" i="20" s="1"/>
  <c r="AD80" i="20" s="1"/>
  <c r="AD79" i="20" s="1"/>
  <c r="AD78" i="20" s="1"/>
  <c r="AD77" i="20" s="1"/>
  <c r="AD76" i="20" s="1"/>
  <c r="AD75" i="20" s="1"/>
  <c r="AD74" i="20" s="1"/>
  <c r="AD73" i="20" s="1"/>
  <c r="AD72" i="20" s="1"/>
  <c r="AD71" i="20" s="1"/>
  <c r="AD70" i="20" s="1"/>
  <c r="AD69" i="20" s="1"/>
  <c r="AD68" i="20" s="1"/>
  <c r="AD67" i="20" s="1"/>
  <c r="AD66" i="20" s="1"/>
  <c r="AD65" i="20" s="1"/>
  <c r="AD64" i="20" s="1"/>
  <c r="AD63" i="20" s="1"/>
  <c r="AD62" i="20" s="1"/>
  <c r="AD61" i="20" s="1"/>
  <c r="AD60" i="20" s="1"/>
  <c r="AD59" i="20" s="1"/>
  <c r="AD58" i="20" s="1"/>
  <c r="AD57" i="20" s="1"/>
  <c r="AD56" i="20" s="1"/>
  <c r="AD55" i="20" s="1"/>
  <c r="AD54" i="20" s="1"/>
  <c r="AD53" i="20" s="1"/>
  <c r="AD52" i="20" s="1"/>
  <c r="AD51" i="20" s="1"/>
  <c r="AD50" i="20" s="1"/>
  <c r="AD49" i="20" s="1"/>
  <c r="AD48" i="20" s="1"/>
  <c r="AD47" i="20" s="1"/>
  <c r="AD46" i="20" s="1"/>
  <c r="AD45" i="20" s="1"/>
  <c r="AD44" i="20" s="1"/>
  <c r="AD43" i="20" s="1"/>
  <c r="AD42" i="20" s="1"/>
  <c r="AD41" i="20" s="1"/>
  <c r="AD40" i="20" s="1"/>
  <c r="AD39" i="20" s="1"/>
  <c r="AD38" i="20" s="1"/>
  <c r="AD37" i="20" s="1"/>
  <c r="AD36" i="20" s="1"/>
  <c r="AD35" i="20" s="1"/>
  <c r="AD34" i="20" s="1"/>
  <c r="AD33" i="20" s="1"/>
  <c r="AD32" i="20" s="1"/>
  <c r="AD31" i="20" s="1"/>
  <c r="AD30" i="20" s="1"/>
  <c r="AD29" i="20" s="1"/>
  <c r="AD28" i="20" s="1"/>
  <c r="AD27" i="20" s="1"/>
  <c r="AD26" i="20" s="1"/>
  <c r="AD25" i="20" s="1"/>
  <c r="AD24" i="20" s="1"/>
  <c r="AD23" i="20" s="1"/>
  <c r="AD22" i="20" s="1"/>
  <c r="AD21" i="20" s="1"/>
  <c r="AD20" i="20" s="1"/>
  <c r="AD19" i="20" s="1"/>
  <c r="AD18" i="20" s="1"/>
  <c r="AD17" i="20" s="1"/>
  <c r="BF199" i="20"/>
  <c r="BF198" i="20" s="1"/>
  <c r="BF197" i="20" s="1"/>
  <c r="BF196" i="20" s="1"/>
  <c r="BF195" i="20" s="1"/>
  <c r="BF194" i="20" s="1"/>
  <c r="BF193" i="20" s="1"/>
  <c r="BF192" i="20" s="1"/>
  <c r="BF191" i="20" s="1"/>
  <c r="BF190" i="20" s="1"/>
  <c r="BF189" i="20" s="1"/>
  <c r="BF188" i="20" s="1"/>
  <c r="BF187" i="20" s="1"/>
  <c r="BF186" i="20" s="1"/>
  <c r="BF185" i="20" s="1"/>
  <c r="BF184" i="20" s="1"/>
  <c r="BF183" i="20" s="1"/>
  <c r="BF182" i="20" s="1"/>
  <c r="BF181" i="20" s="1"/>
  <c r="BF180" i="20" s="1"/>
  <c r="BF179" i="20" s="1"/>
  <c r="BF178" i="20" s="1"/>
  <c r="BF177" i="20" s="1"/>
  <c r="BF176" i="20" s="1"/>
  <c r="BF175" i="20" s="1"/>
  <c r="BF174" i="20" s="1"/>
  <c r="BF173" i="20" s="1"/>
  <c r="BF172" i="20" s="1"/>
  <c r="BF171" i="20" s="1"/>
  <c r="BF170" i="20" s="1"/>
  <c r="BF169" i="20" s="1"/>
  <c r="BF168" i="20" s="1"/>
  <c r="BF167" i="20" s="1"/>
  <c r="BF166" i="20" s="1"/>
  <c r="BF165" i="20" s="1"/>
  <c r="BF164" i="20" s="1"/>
  <c r="BF163" i="20" s="1"/>
  <c r="BF162" i="20" s="1"/>
  <c r="BF161" i="20" s="1"/>
  <c r="BF160" i="20" s="1"/>
  <c r="BF159" i="20" s="1"/>
  <c r="BF158" i="20" s="1"/>
  <c r="BF157" i="20" s="1"/>
  <c r="BF156" i="20" s="1"/>
  <c r="BF155" i="20" s="1"/>
  <c r="BF154" i="20" s="1"/>
  <c r="BF153" i="20" s="1"/>
  <c r="BF152" i="20" s="1"/>
  <c r="BF151" i="20" s="1"/>
  <c r="BF150" i="20" s="1"/>
  <c r="BF149" i="20" s="1"/>
  <c r="BF148" i="20" s="1"/>
  <c r="BF147" i="20" s="1"/>
  <c r="BF146" i="20" s="1"/>
  <c r="BF145" i="20" s="1"/>
  <c r="BF144" i="20" s="1"/>
  <c r="BF143" i="20" s="1"/>
  <c r="BF142" i="20" s="1"/>
  <c r="BF141" i="20" s="1"/>
  <c r="BF140" i="20" s="1"/>
  <c r="BF139" i="20" s="1"/>
  <c r="BF138" i="20" s="1"/>
  <c r="BF137" i="20" s="1"/>
  <c r="BF136" i="20" s="1"/>
  <c r="BF135" i="20" s="1"/>
  <c r="BF134" i="20" s="1"/>
  <c r="BF133" i="20" s="1"/>
  <c r="BF132" i="20" s="1"/>
  <c r="BF131" i="20" s="1"/>
  <c r="BF130" i="20" s="1"/>
  <c r="BF129" i="20" s="1"/>
  <c r="BF128" i="20" s="1"/>
  <c r="BF127" i="20" s="1"/>
  <c r="BF126" i="20" s="1"/>
  <c r="BF125" i="20" s="1"/>
  <c r="BF124" i="20" s="1"/>
  <c r="BF123" i="20" s="1"/>
  <c r="BF122" i="20" s="1"/>
  <c r="BF121" i="20" s="1"/>
  <c r="BF120" i="20" s="1"/>
  <c r="BF119" i="20" s="1"/>
  <c r="BF118" i="20" s="1"/>
  <c r="BF117" i="20" s="1"/>
  <c r="BF116" i="20" s="1"/>
  <c r="BF115" i="20" s="1"/>
  <c r="BF114" i="20" s="1"/>
  <c r="BF113" i="20" s="1"/>
  <c r="BF112" i="20" s="1"/>
  <c r="BF111" i="20" s="1"/>
  <c r="BF110" i="20" s="1"/>
  <c r="BF109" i="20" s="1"/>
  <c r="BF108" i="20" s="1"/>
  <c r="BF107" i="20" s="1"/>
  <c r="BF106" i="20" s="1"/>
  <c r="BF105" i="20" s="1"/>
  <c r="BF104" i="20" s="1"/>
  <c r="BF103" i="20" s="1"/>
  <c r="BF102" i="20" s="1"/>
  <c r="BF101" i="20" s="1"/>
  <c r="BF100" i="20" s="1"/>
  <c r="BF99" i="20" s="1"/>
  <c r="BF98" i="20" s="1"/>
  <c r="BF97" i="20" s="1"/>
  <c r="BF96" i="20" s="1"/>
  <c r="BF95" i="20" s="1"/>
  <c r="BF94" i="20" s="1"/>
  <c r="BF93" i="20" s="1"/>
  <c r="BF92" i="20" s="1"/>
  <c r="BF91" i="20" s="1"/>
  <c r="BF90" i="20" s="1"/>
  <c r="BF89" i="20" s="1"/>
  <c r="BF88" i="20" s="1"/>
  <c r="BF87" i="20" s="1"/>
  <c r="BF86" i="20" s="1"/>
  <c r="BF85" i="20" s="1"/>
  <c r="BF84" i="20" s="1"/>
  <c r="BF83" i="20" s="1"/>
  <c r="BF82" i="20" s="1"/>
  <c r="BF81" i="20" s="1"/>
  <c r="BF80" i="20" s="1"/>
  <c r="BF79" i="20" s="1"/>
  <c r="BF78" i="20" s="1"/>
  <c r="BF77" i="20" s="1"/>
  <c r="BF76" i="20" s="1"/>
  <c r="BF75" i="20" s="1"/>
  <c r="BF74" i="20" s="1"/>
  <c r="BF73" i="20" s="1"/>
  <c r="BF72" i="20" s="1"/>
  <c r="BF71" i="20" s="1"/>
  <c r="BF70" i="20" s="1"/>
  <c r="BF69" i="20" s="1"/>
  <c r="BF68" i="20" s="1"/>
  <c r="BF67" i="20" s="1"/>
  <c r="BF66" i="20" s="1"/>
  <c r="BF65" i="20" s="1"/>
  <c r="BF64" i="20" s="1"/>
  <c r="BF63" i="20" s="1"/>
  <c r="BF62" i="20" s="1"/>
  <c r="BF61" i="20" s="1"/>
  <c r="BF60" i="20" s="1"/>
  <c r="BF59" i="20" s="1"/>
  <c r="BF58" i="20" s="1"/>
  <c r="BF57" i="20" s="1"/>
  <c r="BF56" i="20" s="1"/>
  <c r="BF55" i="20" s="1"/>
  <c r="BF54" i="20" s="1"/>
  <c r="BF53" i="20" s="1"/>
  <c r="BF52" i="20" s="1"/>
  <c r="BF51" i="20" s="1"/>
  <c r="BF50" i="20" s="1"/>
  <c r="BF49" i="20" s="1"/>
  <c r="BF48" i="20" s="1"/>
  <c r="BF47" i="20" s="1"/>
  <c r="BF46" i="20" s="1"/>
  <c r="BF45" i="20" s="1"/>
  <c r="BF44" i="20" s="1"/>
  <c r="BF43" i="20" s="1"/>
  <c r="BF42" i="20" s="1"/>
  <c r="BF41" i="20" s="1"/>
  <c r="BF40" i="20" s="1"/>
  <c r="BF39" i="20" s="1"/>
  <c r="BF38" i="20" s="1"/>
  <c r="BF37" i="20" s="1"/>
  <c r="BF36" i="20" s="1"/>
  <c r="BF35" i="20" s="1"/>
  <c r="BF34" i="20" s="1"/>
  <c r="BF33" i="20" s="1"/>
  <c r="BF32" i="20" s="1"/>
  <c r="BF31" i="20" s="1"/>
  <c r="BF30" i="20" s="1"/>
  <c r="BF29" i="20" s="1"/>
  <c r="BF28" i="20" s="1"/>
  <c r="BF27" i="20" s="1"/>
  <c r="BF26" i="20" s="1"/>
  <c r="BF25" i="20" s="1"/>
  <c r="BF24" i="20" s="1"/>
  <c r="BF23" i="20" s="1"/>
  <c r="BF22" i="20" s="1"/>
  <c r="BF21" i="20" s="1"/>
  <c r="BF20" i="20" s="1"/>
  <c r="BF19" i="20" s="1"/>
  <c r="BF18" i="20" s="1"/>
  <c r="BF17" i="20" s="1"/>
  <c r="CH199" i="20"/>
  <c r="CH198" i="20" s="1"/>
  <c r="CH197" i="20" s="1"/>
  <c r="CH196" i="20" s="1"/>
  <c r="CH195" i="20" s="1"/>
  <c r="CH194" i="20" s="1"/>
  <c r="CH193" i="20" s="1"/>
  <c r="CH192" i="20" s="1"/>
  <c r="CH191" i="20" s="1"/>
  <c r="CH190" i="20" s="1"/>
  <c r="CH189" i="20" s="1"/>
  <c r="CH188" i="20" s="1"/>
  <c r="CH187" i="20" s="1"/>
  <c r="CH186" i="20" s="1"/>
  <c r="CH185" i="20" s="1"/>
  <c r="CH184" i="20" s="1"/>
  <c r="CH183" i="20" s="1"/>
  <c r="CH182" i="20" s="1"/>
  <c r="CH181" i="20" s="1"/>
  <c r="CH180" i="20" s="1"/>
  <c r="CH179" i="20" s="1"/>
  <c r="CH178" i="20" s="1"/>
  <c r="CH177" i="20" s="1"/>
  <c r="CH176" i="20" s="1"/>
  <c r="CH175" i="20" s="1"/>
  <c r="CH174" i="20" s="1"/>
  <c r="CH173" i="20" s="1"/>
  <c r="CH172" i="20" s="1"/>
  <c r="CH171" i="20" s="1"/>
  <c r="CH170" i="20" s="1"/>
  <c r="CH169" i="20" s="1"/>
  <c r="CH168" i="20" s="1"/>
  <c r="CH167" i="20" s="1"/>
  <c r="CH166" i="20" s="1"/>
  <c r="CH165" i="20" s="1"/>
  <c r="CH164" i="20" s="1"/>
  <c r="CH163" i="20" s="1"/>
  <c r="CH162" i="20" s="1"/>
  <c r="CH161" i="20" s="1"/>
  <c r="CH160" i="20" s="1"/>
  <c r="CH159" i="20" s="1"/>
  <c r="CH158" i="20" s="1"/>
  <c r="CH157" i="20" s="1"/>
  <c r="CH156" i="20" s="1"/>
  <c r="CH155" i="20" s="1"/>
  <c r="CH154" i="20" s="1"/>
  <c r="CH153" i="20" s="1"/>
  <c r="CH152" i="20" s="1"/>
  <c r="CH151" i="20" s="1"/>
  <c r="CH150" i="20" s="1"/>
  <c r="CH149" i="20" s="1"/>
  <c r="CH148" i="20" s="1"/>
  <c r="CH147" i="20" s="1"/>
  <c r="CH146" i="20" s="1"/>
  <c r="CH145" i="20" s="1"/>
  <c r="CH144" i="20" s="1"/>
  <c r="CH143" i="20" s="1"/>
  <c r="CH142" i="20" s="1"/>
  <c r="CH141" i="20" s="1"/>
  <c r="CH140" i="20" s="1"/>
  <c r="CH139" i="20" s="1"/>
  <c r="CH138" i="20" s="1"/>
  <c r="CH137" i="20" s="1"/>
  <c r="CH136" i="20" s="1"/>
  <c r="CH135" i="20" s="1"/>
  <c r="CH134" i="20" s="1"/>
  <c r="CH133" i="20" s="1"/>
  <c r="CH132" i="20" s="1"/>
  <c r="CH131" i="20" s="1"/>
  <c r="CH130" i="20" s="1"/>
  <c r="CH129" i="20" s="1"/>
  <c r="CH128" i="20" s="1"/>
  <c r="CH127" i="20" s="1"/>
  <c r="CH126" i="20" s="1"/>
  <c r="CH125" i="20" s="1"/>
  <c r="CH124" i="20" s="1"/>
  <c r="CH123" i="20" s="1"/>
  <c r="CH122" i="20" s="1"/>
  <c r="CH121" i="20" s="1"/>
  <c r="CH120" i="20" s="1"/>
  <c r="CH119" i="20" s="1"/>
  <c r="CH118" i="20" s="1"/>
  <c r="CH117" i="20" s="1"/>
  <c r="CH116" i="20" s="1"/>
  <c r="CH115" i="20" s="1"/>
  <c r="CH114" i="20" s="1"/>
  <c r="CH113" i="20" s="1"/>
  <c r="CH112" i="20" s="1"/>
  <c r="CH111" i="20" s="1"/>
  <c r="CH110" i="20" s="1"/>
  <c r="CH109" i="20" s="1"/>
  <c r="CH108" i="20" s="1"/>
  <c r="CH107" i="20" s="1"/>
  <c r="CH106" i="20" s="1"/>
  <c r="CH105" i="20" s="1"/>
  <c r="CH104" i="20" s="1"/>
  <c r="CH103" i="20" s="1"/>
  <c r="CH102" i="20" s="1"/>
  <c r="CH101" i="20" s="1"/>
  <c r="CH100" i="20" s="1"/>
  <c r="CH99" i="20" s="1"/>
  <c r="CH98" i="20" s="1"/>
  <c r="CH97" i="20" s="1"/>
  <c r="CH96" i="20" s="1"/>
  <c r="CH95" i="20" s="1"/>
  <c r="CH94" i="20" s="1"/>
  <c r="CH93" i="20" s="1"/>
  <c r="CH92" i="20" s="1"/>
  <c r="CH91" i="20" s="1"/>
  <c r="CH90" i="20" s="1"/>
  <c r="CH89" i="20" s="1"/>
  <c r="CH88" i="20" s="1"/>
  <c r="CH87" i="20" s="1"/>
  <c r="CH86" i="20" s="1"/>
  <c r="CH85" i="20" s="1"/>
  <c r="CH84" i="20" s="1"/>
  <c r="CH83" i="20" s="1"/>
  <c r="CH82" i="20" s="1"/>
  <c r="CH81" i="20" s="1"/>
  <c r="CH80" i="20" s="1"/>
  <c r="CH79" i="20" s="1"/>
  <c r="CH78" i="20" s="1"/>
  <c r="CH77" i="20" s="1"/>
  <c r="CH76" i="20" s="1"/>
  <c r="CH75" i="20" s="1"/>
  <c r="CH74" i="20" s="1"/>
  <c r="CH73" i="20" s="1"/>
  <c r="CH72" i="20" s="1"/>
  <c r="CH71" i="20" s="1"/>
  <c r="CH70" i="20" s="1"/>
  <c r="CH69" i="20" s="1"/>
  <c r="CH68" i="20" s="1"/>
  <c r="CH67" i="20" s="1"/>
  <c r="CH66" i="20" s="1"/>
  <c r="CH65" i="20" s="1"/>
  <c r="CH64" i="20" s="1"/>
  <c r="CH63" i="20" s="1"/>
  <c r="CH62" i="20" s="1"/>
  <c r="CH61" i="20" s="1"/>
  <c r="CH60" i="20" s="1"/>
  <c r="CH59" i="20" s="1"/>
  <c r="CH58" i="20" s="1"/>
  <c r="CH57" i="20" s="1"/>
  <c r="CH56" i="20" s="1"/>
  <c r="CH55" i="20" s="1"/>
  <c r="CH54" i="20" s="1"/>
  <c r="CH53" i="20" s="1"/>
  <c r="CH52" i="20" s="1"/>
  <c r="CH51" i="20" s="1"/>
  <c r="CH50" i="20" s="1"/>
  <c r="CH49" i="20" s="1"/>
  <c r="CH48" i="20" s="1"/>
  <c r="CH47" i="20" s="1"/>
  <c r="CH46" i="20" s="1"/>
  <c r="CH45" i="20" s="1"/>
  <c r="CH44" i="20" s="1"/>
  <c r="CH43" i="20" s="1"/>
  <c r="CH42" i="20" s="1"/>
  <c r="CH41" i="20" s="1"/>
  <c r="CH40" i="20" s="1"/>
  <c r="CH39" i="20" s="1"/>
  <c r="CH38" i="20" s="1"/>
  <c r="CH37" i="20" s="1"/>
  <c r="CH36" i="20" s="1"/>
  <c r="CH35" i="20" s="1"/>
  <c r="CH34" i="20" s="1"/>
  <c r="CH33" i="20" s="1"/>
  <c r="CH32" i="20" s="1"/>
  <c r="CH31" i="20" s="1"/>
  <c r="CH30" i="20" s="1"/>
  <c r="CH29" i="20" s="1"/>
  <c r="CH28" i="20" s="1"/>
  <c r="CH27" i="20" s="1"/>
  <c r="CH26" i="20" s="1"/>
  <c r="CH25" i="20" s="1"/>
  <c r="CH24" i="20" s="1"/>
  <c r="CH23" i="20" s="1"/>
  <c r="CH22" i="20" s="1"/>
  <c r="CH21" i="20" s="1"/>
  <c r="CH20" i="20" s="1"/>
  <c r="CH19" i="20" s="1"/>
  <c r="CH18" i="20" s="1"/>
  <c r="CH17" i="20" s="1"/>
  <c r="C199" i="20"/>
  <c r="C198" i="20" s="1"/>
  <c r="C197" i="20" s="1"/>
  <c r="C196" i="20" s="1"/>
  <c r="C195" i="20" s="1"/>
  <c r="C194" i="20" s="1"/>
  <c r="C193" i="20" s="1"/>
  <c r="C192" i="20" s="1"/>
  <c r="C191" i="20" s="1"/>
  <c r="C190" i="20" s="1"/>
  <c r="C189" i="20" s="1"/>
  <c r="C188" i="20" s="1"/>
  <c r="C187" i="20" s="1"/>
  <c r="C186" i="20" s="1"/>
  <c r="C185" i="20" s="1"/>
  <c r="C184" i="20" s="1"/>
  <c r="C183" i="20" s="1"/>
  <c r="C182" i="20" s="1"/>
  <c r="C181" i="20" s="1"/>
  <c r="C180" i="20" s="1"/>
  <c r="C179" i="20" s="1"/>
  <c r="C178" i="20" s="1"/>
  <c r="C177" i="20" s="1"/>
  <c r="C176" i="20" s="1"/>
  <c r="C175" i="20" s="1"/>
  <c r="C174" i="20" s="1"/>
  <c r="C173" i="20" s="1"/>
  <c r="C172" i="20" s="1"/>
  <c r="C171" i="20" s="1"/>
  <c r="C170" i="20" s="1"/>
  <c r="C169" i="20" s="1"/>
  <c r="C168" i="20" s="1"/>
  <c r="C167" i="20" s="1"/>
  <c r="C166" i="20" s="1"/>
  <c r="C165" i="20" s="1"/>
  <c r="C164" i="20" s="1"/>
  <c r="C163" i="20" s="1"/>
  <c r="C162" i="20" s="1"/>
  <c r="C161" i="20" s="1"/>
  <c r="C160" i="20" s="1"/>
  <c r="C159" i="20" s="1"/>
  <c r="C158" i="20" s="1"/>
  <c r="C157" i="20" s="1"/>
  <c r="C156" i="20" s="1"/>
  <c r="C155" i="20" s="1"/>
  <c r="C154" i="20" s="1"/>
  <c r="C153" i="20" s="1"/>
  <c r="C152" i="20" s="1"/>
  <c r="C151" i="20" s="1"/>
  <c r="C150" i="20" s="1"/>
  <c r="C149" i="20" s="1"/>
  <c r="C148" i="20" s="1"/>
  <c r="C147" i="20" s="1"/>
  <c r="C146" i="20" s="1"/>
  <c r="C145" i="20" s="1"/>
  <c r="C144" i="20" s="1"/>
  <c r="C143" i="20" s="1"/>
  <c r="C142" i="20" s="1"/>
  <c r="C141" i="20" s="1"/>
  <c r="C140" i="20" s="1"/>
  <c r="C139" i="20" s="1"/>
  <c r="C138" i="20" s="1"/>
  <c r="C137" i="20" s="1"/>
  <c r="C136" i="20" s="1"/>
  <c r="C135" i="20" s="1"/>
  <c r="C134" i="20" s="1"/>
  <c r="C133" i="20" s="1"/>
  <c r="C132" i="20" s="1"/>
  <c r="C131" i="20" s="1"/>
  <c r="C130" i="20" s="1"/>
  <c r="C129" i="20" s="1"/>
  <c r="C128" i="20" s="1"/>
  <c r="C127" i="20" s="1"/>
  <c r="C126" i="20" s="1"/>
  <c r="C125" i="20" s="1"/>
  <c r="C124" i="20" s="1"/>
  <c r="C123" i="20" s="1"/>
  <c r="C122" i="20" s="1"/>
  <c r="C121" i="20" s="1"/>
  <c r="C120" i="20" s="1"/>
  <c r="C119" i="20" s="1"/>
  <c r="C118" i="20" s="1"/>
  <c r="C117" i="20" s="1"/>
  <c r="C116" i="20" s="1"/>
  <c r="C115" i="20" s="1"/>
  <c r="C114" i="20" s="1"/>
  <c r="C113" i="20" s="1"/>
  <c r="C112" i="20" s="1"/>
  <c r="C111" i="20" s="1"/>
  <c r="C110" i="20" s="1"/>
  <c r="C109" i="20" s="1"/>
  <c r="C108" i="20" s="1"/>
  <c r="C107" i="20" s="1"/>
  <c r="C106" i="20" s="1"/>
  <c r="C105" i="20" s="1"/>
  <c r="C104" i="20" s="1"/>
  <c r="C103" i="20" s="1"/>
  <c r="C102" i="20" s="1"/>
  <c r="C101" i="20" s="1"/>
  <c r="C100" i="20" s="1"/>
  <c r="C99" i="20" s="1"/>
  <c r="C98" i="20" s="1"/>
  <c r="C97" i="20" s="1"/>
  <c r="C96" i="20" s="1"/>
  <c r="C95" i="20" s="1"/>
  <c r="C94" i="20" s="1"/>
  <c r="C93" i="20" s="1"/>
  <c r="C92" i="20" s="1"/>
  <c r="C91" i="20" s="1"/>
  <c r="C90" i="20" s="1"/>
  <c r="C89" i="20" s="1"/>
  <c r="C88" i="20" s="1"/>
  <c r="C87" i="20" s="1"/>
  <c r="C86" i="20" s="1"/>
  <c r="C85" i="20" s="1"/>
  <c r="C84" i="20" s="1"/>
  <c r="C83" i="20" s="1"/>
  <c r="C82" i="20" s="1"/>
  <c r="C81" i="20" s="1"/>
  <c r="C80" i="20" s="1"/>
  <c r="C79" i="20" s="1"/>
  <c r="C78" i="20" s="1"/>
  <c r="C77" i="20" s="1"/>
  <c r="C76" i="20" s="1"/>
  <c r="C75" i="20" s="1"/>
  <c r="C74" i="20" s="1"/>
  <c r="C73" i="20" s="1"/>
  <c r="C72" i="20" s="1"/>
  <c r="C71" i="20" s="1"/>
  <c r="C70" i="20" s="1"/>
  <c r="C69" i="20" s="1"/>
  <c r="C68" i="20" s="1"/>
  <c r="C67" i="20" s="1"/>
  <c r="C66" i="20" s="1"/>
  <c r="C65" i="20" s="1"/>
  <c r="C64" i="20" s="1"/>
  <c r="C63" i="20" s="1"/>
  <c r="C62" i="20" s="1"/>
  <c r="C61" i="20" s="1"/>
  <c r="C60" i="20" s="1"/>
  <c r="C59" i="20" s="1"/>
  <c r="C58" i="20" s="1"/>
  <c r="C57" i="20" s="1"/>
  <c r="C56" i="20" s="1"/>
  <c r="C55" i="20" s="1"/>
  <c r="C54" i="20" s="1"/>
  <c r="C53" i="20" s="1"/>
  <c r="C52" i="20" s="1"/>
  <c r="C51" i="20" s="1"/>
  <c r="C50" i="20" s="1"/>
  <c r="C49" i="20" s="1"/>
  <c r="C48" i="20" s="1"/>
  <c r="C47" i="20" s="1"/>
  <c r="C46" i="20" s="1"/>
  <c r="C45" i="20" s="1"/>
  <c r="C44" i="20" s="1"/>
  <c r="C43" i="20" s="1"/>
  <c r="C42" i="20" s="1"/>
  <c r="C41" i="20" s="1"/>
  <c r="C40" i="20" s="1"/>
  <c r="C39" i="20" s="1"/>
  <c r="C38" i="20" s="1"/>
  <c r="C37" i="20" s="1"/>
  <c r="C36" i="20" s="1"/>
  <c r="C35" i="20" s="1"/>
  <c r="C34" i="20" s="1"/>
  <c r="C33" i="20" s="1"/>
  <c r="C32" i="20" s="1"/>
  <c r="C31" i="20" s="1"/>
  <c r="C30" i="20" s="1"/>
  <c r="C29" i="20" s="1"/>
  <c r="C28" i="20" s="1"/>
  <c r="C27" i="20" s="1"/>
  <c r="C26" i="20" s="1"/>
  <c r="C25" i="20" s="1"/>
  <c r="C24" i="20" s="1"/>
  <c r="C23" i="20" s="1"/>
  <c r="C22" i="20" s="1"/>
  <c r="C21" i="20" s="1"/>
  <c r="C20" i="20" s="1"/>
  <c r="C19" i="20" s="1"/>
  <c r="C18" i="20" s="1"/>
  <c r="C17" i="20" s="1"/>
  <c r="Q199" i="20"/>
  <c r="Q198" i="20" s="1"/>
  <c r="Q197" i="20" s="1"/>
  <c r="Q196" i="20" s="1"/>
  <c r="Q195" i="20" s="1"/>
  <c r="Q194" i="20" s="1"/>
  <c r="Q193" i="20" s="1"/>
  <c r="Q192" i="20" s="1"/>
  <c r="Q191" i="20" s="1"/>
  <c r="Q190" i="20" s="1"/>
  <c r="Q189" i="20" s="1"/>
  <c r="Q188" i="20" s="1"/>
  <c r="Q187" i="20" s="1"/>
  <c r="Q186" i="20" s="1"/>
  <c r="Q185" i="20" s="1"/>
  <c r="Q184" i="20" s="1"/>
  <c r="Q183" i="20" s="1"/>
  <c r="Q182" i="20" s="1"/>
  <c r="Q181" i="20" s="1"/>
  <c r="Q180" i="20" s="1"/>
  <c r="Q179" i="20" s="1"/>
  <c r="Q178" i="20" s="1"/>
  <c r="Q177" i="20" s="1"/>
  <c r="Q176" i="20" s="1"/>
  <c r="Q175" i="20" s="1"/>
  <c r="Q174" i="20" s="1"/>
  <c r="Q173" i="20" s="1"/>
  <c r="Q172" i="20" s="1"/>
  <c r="Q171" i="20" s="1"/>
  <c r="Q170" i="20" s="1"/>
  <c r="Q169" i="20" s="1"/>
  <c r="Q168" i="20" s="1"/>
  <c r="Q167" i="20" s="1"/>
  <c r="Q166" i="20" s="1"/>
  <c r="Q165" i="20" s="1"/>
  <c r="Q164" i="20" s="1"/>
  <c r="Q163" i="20" s="1"/>
  <c r="Q162" i="20" s="1"/>
  <c r="Q161" i="20" s="1"/>
  <c r="Q160" i="20" s="1"/>
  <c r="Q159" i="20" s="1"/>
  <c r="Q158" i="20" s="1"/>
  <c r="Q157" i="20" s="1"/>
  <c r="Q156" i="20" s="1"/>
  <c r="Q155" i="20" s="1"/>
  <c r="Q154" i="20" s="1"/>
  <c r="Q153" i="20" s="1"/>
  <c r="Q152" i="20" s="1"/>
  <c r="Q151" i="20" s="1"/>
  <c r="Q150" i="20" s="1"/>
  <c r="Q149" i="20" s="1"/>
  <c r="Q148" i="20" s="1"/>
  <c r="Q147" i="20" s="1"/>
  <c r="Q146" i="20" s="1"/>
  <c r="Q145" i="20" s="1"/>
  <c r="Q144" i="20" s="1"/>
  <c r="Q143" i="20" s="1"/>
  <c r="Q142" i="20" s="1"/>
  <c r="Q141" i="20" s="1"/>
  <c r="Q140" i="20" s="1"/>
  <c r="Q139" i="20" s="1"/>
  <c r="Q138" i="20" s="1"/>
  <c r="Q137" i="20" s="1"/>
  <c r="Q136" i="20" s="1"/>
  <c r="Q135" i="20" s="1"/>
  <c r="Q134" i="20" s="1"/>
  <c r="Q133" i="20" s="1"/>
  <c r="Q132" i="20" s="1"/>
  <c r="Q131" i="20" s="1"/>
  <c r="Q130" i="20" s="1"/>
  <c r="Q129" i="20" s="1"/>
  <c r="Q128" i="20" s="1"/>
  <c r="Q127" i="20" s="1"/>
  <c r="Q126" i="20" s="1"/>
  <c r="Q125" i="20" s="1"/>
  <c r="Q124" i="20" s="1"/>
  <c r="Q123" i="20" s="1"/>
  <c r="Q122" i="20" s="1"/>
  <c r="Q121" i="20" s="1"/>
  <c r="Q120" i="20" s="1"/>
  <c r="Q119" i="20" s="1"/>
  <c r="Q118" i="20" s="1"/>
  <c r="Q117" i="20" s="1"/>
  <c r="Q116" i="20" s="1"/>
  <c r="Q115" i="20" s="1"/>
  <c r="Q114" i="20" s="1"/>
  <c r="Q113" i="20" s="1"/>
  <c r="Q112" i="20" s="1"/>
  <c r="Q111" i="20" s="1"/>
  <c r="Q110" i="20" s="1"/>
  <c r="Q109" i="20" s="1"/>
  <c r="Q108" i="20" s="1"/>
  <c r="Q107" i="20" s="1"/>
  <c r="Q106" i="20" s="1"/>
  <c r="Q105" i="20" s="1"/>
  <c r="Q104" i="20" s="1"/>
  <c r="Q103" i="20" s="1"/>
  <c r="Q102" i="20" s="1"/>
  <c r="Q101" i="20" s="1"/>
  <c r="Q100" i="20" s="1"/>
  <c r="Q99" i="20" s="1"/>
  <c r="Q98" i="20" s="1"/>
  <c r="Q97" i="20" s="1"/>
  <c r="Q96" i="20" s="1"/>
  <c r="Q95" i="20" s="1"/>
  <c r="Q94" i="20" s="1"/>
  <c r="Q93" i="20" s="1"/>
  <c r="Q92" i="20" s="1"/>
  <c r="Q91" i="20" s="1"/>
  <c r="Q90" i="20" s="1"/>
  <c r="Q89" i="20" s="1"/>
  <c r="Q88" i="20" s="1"/>
  <c r="Q87" i="20" s="1"/>
  <c r="Q86" i="20" s="1"/>
  <c r="Q85" i="20" s="1"/>
  <c r="Q84" i="20" s="1"/>
  <c r="Q83" i="20" s="1"/>
  <c r="Q82" i="20" s="1"/>
  <c r="Q81" i="20" s="1"/>
  <c r="Q80" i="20" s="1"/>
  <c r="Q79" i="20" s="1"/>
  <c r="Q78" i="20" s="1"/>
  <c r="Q77" i="20" s="1"/>
  <c r="Q76" i="20" s="1"/>
  <c r="Q75" i="20" s="1"/>
  <c r="Q74" i="20" s="1"/>
  <c r="Q73" i="20" s="1"/>
  <c r="Q72" i="20" s="1"/>
  <c r="Q71" i="20" s="1"/>
  <c r="Q70" i="20" s="1"/>
  <c r="Q69" i="20" s="1"/>
  <c r="Q68" i="20" s="1"/>
  <c r="Q67" i="20" s="1"/>
  <c r="Q66" i="20" s="1"/>
  <c r="Q65" i="20" s="1"/>
  <c r="Q64" i="20" s="1"/>
  <c r="Q63" i="20" s="1"/>
  <c r="Q62" i="20" s="1"/>
  <c r="Q61" i="20" s="1"/>
  <c r="Q60" i="20" s="1"/>
  <c r="Q59" i="20" s="1"/>
  <c r="Q58" i="20" s="1"/>
  <c r="Q57" i="20" s="1"/>
  <c r="Q56" i="20" s="1"/>
  <c r="Q55" i="20" s="1"/>
  <c r="Q54" i="20" s="1"/>
  <c r="Q53" i="20" s="1"/>
  <c r="Q52" i="20" s="1"/>
  <c r="Q51" i="20" s="1"/>
  <c r="Q50" i="20" s="1"/>
  <c r="Q49" i="20" s="1"/>
  <c r="Q48" i="20" s="1"/>
  <c r="Q47" i="20" s="1"/>
  <c r="Q46" i="20" s="1"/>
  <c r="Q45" i="20" s="1"/>
  <c r="Q44" i="20" s="1"/>
  <c r="Q43" i="20" s="1"/>
  <c r="Q42" i="20" s="1"/>
  <c r="Q41" i="20" s="1"/>
  <c r="Q40" i="20" s="1"/>
  <c r="Q39" i="20" s="1"/>
  <c r="Q38" i="20" s="1"/>
  <c r="Q37" i="20" s="1"/>
  <c r="Q36" i="20" s="1"/>
  <c r="Q35" i="20" s="1"/>
  <c r="Q34" i="20" s="1"/>
  <c r="Q33" i="20" s="1"/>
  <c r="Q32" i="20" s="1"/>
  <c r="Q31" i="20" s="1"/>
  <c r="Q30" i="20" s="1"/>
  <c r="Q29" i="20" s="1"/>
  <c r="Q28" i="20" s="1"/>
  <c r="Q27" i="20" s="1"/>
  <c r="Q26" i="20" s="1"/>
  <c r="Q25" i="20" s="1"/>
  <c r="Q24" i="20" s="1"/>
  <c r="Q23" i="20" s="1"/>
  <c r="Q22" i="20" s="1"/>
  <c r="Q21" i="20" s="1"/>
  <c r="Q20" i="20" s="1"/>
  <c r="Q19" i="20" s="1"/>
  <c r="Q18" i="20" s="1"/>
  <c r="Q17" i="20" s="1"/>
  <c r="BG199" i="20"/>
  <c r="BG198" i="20" s="1"/>
  <c r="BG197" i="20" s="1"/>
  <c r="BG196" i="20" s="1"/>
  <c r="BG195" i="20" s="1"/>
  <c r="BG194" i="20" s="1"/>
  <c r="BG193" i="20" s="1"/>
  <c r="BG192" i="20" s="1"/>
  <c r="BG191" i="20" s="1"/>
  <c r="BG190" i="20" s="1"/>
  <c r="BG189" i="20" s="1"/>
  <c r="BG188" i="20" s="1"/>
  <c r="BG187" i="20" s="1"/>
  <c r="BG186" i="20" s="1"/>
  <c r="BG185" i="20" s="1"/>
  <c r="BG184" i="20" s="1"/>
  <c r="BG183" i="20" s="1"/>
  <c r="BG182" i="20" s="1"/>
  <c r="BG181" i="20" s="1"/>
  <c r="BG180" i="20" s="1"/>
  <c r="BG179" i="20" s="1"/>
  <c r="BG178" i="20" s="1"/>
  <c r="BG177" i="20" s="1"/>
  <c r="BG176" i="20" s="1"/>
  <c r="BG175" i="20" s="1"/>
  <c r="BG174" i="20" s="1"/>
  <c r="BG173" i="20" s="1"/>
  <c r="BG172" i="20" s="1"/>
  <c r="BG171" i="20" s="1"/>
  <c r="BG170" i="20" s="1"/>
  <c r="BG169" i="20" s="1"/>
  <c r="BG168" i="20" s="1"/>
  <c r="BG167" i="20" s="1"/>
  <c r="BG166" i="20" s="1"/>
  <c r="BG165" i="20" s="1"/>
  <c r="BG164" i="20" s="1"/>
  <c r="BG163" i="20" s="1"/>
  <c r="BG162" i="20" s="1"/>
  <c r="BG161" i="20" s="1"/>
  <c r="BG160" i="20" s="1"/>
  <c r="BG159" i="20" s="1"/>
  <c r="BG158" i="20" s="1"/>
  <c r="BG157" i="20" s="1"/>
  <c r="BG156" i="20" s="1"/>
  <c r="BG155" i="20" s="1"/>
  <c r="BG154" i="20" s="1"/>
  <c r="BG153" i="20" s="1"/>
  <c r="BG152" i="20" s="1"/>
  <c r="BG151" i="20" s="1"/>
  <c r="BG150" i="20" s="1"/>
  <c r="BG149" i="20" s="1"/>
  <c r="BG148" i="20" s="1"/>
  <c r="BG147" i="20" s="1"/>
  <c r="BG146" i="20" s="1"/>
  <c r="BG145" i="20" s="1"/>
  <c r="BG144" i="20" s="1"/>
  <c r="BG143" i="20" s="1"/>
  <c r="BG142" i="20" s="1"/>
  <c r="BG141" i="20" s="1"/>
  <c r="BG140" i="20" s="1"/>
  <c r="BG139" i="20" s="1"/>
  <c r="BG138" i="20" s="1"/>
  <c r="BG137" i="20" s="1"/>
  <c r="BG136" i="20" s="1"/>
  <c r="BG135" i="20" s="1"/>
  <c r="BG134" i="20" s="1"/>
  <c r="BG133" i="20" s="1"/>
  <c r="BG132" i="20" s="1"/>
  <c r="BG131" i="20" s="1"/>
  <c r="BG130" i="20" s="1"/>
  <c r="BG129" i="20" s="1"/>
  <c r="BG128" i="20" s="1"/>
  <c r="BG127" i="20" s="1"/>
  <c r="BG126" i="20" s="1"/>
  <c r="BG125" i="20" s="1"/>
  <c r="BG124" i="20" s="1"/>
  <c r="BG123" i="20" s="1"/>
  <c r="BG122" i="20" s="1"/>
  <c r="BG121" i="20" s="1"/>
  <c r="BG120" i="20" s="1"/>
  <c r="BG119" i="20" s="1"/>
  <c r="BG118" i="20" s="1"/>
  <c r="BG117" i="20" s="1"/>
  <c r="BG116" i="20" s="1"/>
  <c r="BG115" i="20" s="1"/>
  <c r="BG114" i="20" s="1"/>
  <c r="BG113" i="20" s="1"/>
  <c r="BG112" i="20" s="1"/>
  <c r="BG111" i="20" s="1"/>
  <c r="BG110" i="20" s="1"/>
  <c r="BG109" i="20" s="1"/>
  <c r="BG108" i="20" s="1"/>
  <c r="BG107" i="20" s="1"/>
  <c r="BG106" i="20" s="1"/>
  <c r="BG105" i="20" s="1"/>
  <c r="BG104" i="20" s="1"/>
  <c r="BG103" i="20" s="1"/>
  <c r="BG102" i="20" s="1"/>
  <c r="BG101" i="20" s="1"/>
  <c r="BG100" i="20" s="1"/>
  <c r="BG99" i="20" s="1"/>
  <c r="BG98" i="20" s="1"/>
  <c r="BG97" i="20" s="1"/>
  <c r="BG96" i="20" s="1"/>
  <c r="BG95" i="20" s="1"/>
  <c r="BG94" i="20" s="1"/>
  <c r="BG93" i="20" s="1"/>
  <c r="BG92" i="20" s="1"/>
  <c r="BG91" i="20" s="1"/>
  <c r="BG90" i="20" s="1"/>
  <c r="BG89" i="20" s="1"/>
  <c r="BG88" i="20" s="1"/>
  <c r="BG87" i="20" s="1"/>
  <c r="BG86" i="20" s="1"/>
  <c r="BG85" i="20" s="1"/>
  <c r="BG84" i="20" s="1"/>
  <c r="BG83" i="20" s="1"/>
  <c r="BG82" i="20" s="1"/>
  <c r="BG81" i="20" s="1"/>
  <c r="BG80" i="20" s="1"/>
  <c r="BG79" i="20" s="1"/>
  <c r="BG78" i="20" s="1"/>
  <c r="BG77" i="20" s="1"/>
  <c r="BG76" i="20" s="1"/>
  <c r="BG75" i="20" s="1"/>
  <c r="BG74" i="20" s="1"/>
  <c r="BG73" i="20" s="1"/>
  <c r="BG72" i="20" s="1"/>
  <c r="BG71" i="20" s="1"/>
  <c r="BG70" i="20" s="1"/>
  <c r="BG69" i="20" s="1"/>
  <c r="BG68" i="20" s="1"/>
  <c r="BG67" i="20" s="1"/>
  <c r="BG66" i="20" s="1"/>
  <c r="BG65" i="20" s="1"/>
  <c r="BG64" i="20" s="1"/>
  <c r="BG63" i="20" s="1"/>
  <c r="BG62" i="20" s="1"/>
  <c r="BG61" i="20" s="1"/>
  <c r="BG60" i="20" s="1"/>
  <c r="BG59" i="20" s="1"/>
  <c r="BG58" i="20" s="1"/>
  <c r="BG57" i="20" s="1"/>
  <c r="BG56" i="20" s="1"/>
  <c r="BG55" i="20" s="1"/>
  <c r="BG54" i="20" s="1"/>
  <c r="BG53" i="20" s="1"/>
  <c r="BG52" i="20" s="1"/>
  <c r="BG51" i="20" s="1"/>
  <c r="BG50" i="20" s="1"/>
  <c r="BG49" i="20" s="1"/>
  <c r="BG48" i="20" s="1"/>
  <c r="BG47" i="20" s="1"/>
  <c r="BG46" i="20" s="1"/>
  <c r="BG45" i="20" s="1"/>
  <c r="BG44" i="20" s="1"/>
  <c r="BG43" i="20" s="1"/>
  <c r="BG42" i="20" s="1"/>
  <c r="BG41" i="20" s="1"/>
  <c r="BG40" i="20" s="1"/>
  <c r="BG39" i="20" s="1"/>
  <c r="BG38" i="20" s="1"/>
  <c r="BG37" i="20" s="1"/>
  <c r="BG36" i="20" s="1"/>
  <c r="BG35" i="20" s="1"/>
  <c r="BG34" i="20" s="1"/>
  <c r="BG33" i="20" s="1"/>
  <c r="BG32" i="20" s="1"/>
  <c r="BG31" i="20" s="1"/>
  <c r="BG30" i="20" s="1"/>
  <c r="BG29" i="20" s="1"/>
  <c r="BG28" i="20" s="1"/>
  <c r="BG27" i="20" s="1"/>
  <c r="BG26" i="20" s="1"/>
  <c r="BG25" i="20" s="1"/>
  <c r="BG24" i="20" s="1"/>
  <c r="BG23" i="20" s="1"/>
  <c r="BG22" i="20" s="1"/>
  <c r="BG21" i="20" s="1"/>
  <c r="BG20" i="20" s="1"/>
  <c r="BG19" i="20" s="1"/>
  <c r="BG18" i="20" s="1"/>
  <c r="BG17" i="20" s="1"/>
  <c r="CW200" i="20"/>
  <c r="CW199" i="20" s="1"/>
  <c r="CW198" i="20" s="1"/>
  <c r="CW197" i="20" s="1"/>
  <c r="CW196" i="20" s="1"/>
  <c r="CW195" i="20" s="1"/>
  <c r="CW194" i="20" s="1"/>
  <c r="CW193" i="20" s="1"/>
  <c r="CW192" i="20" s="1"/>
  <c r="CW191" i="20" s="1"/>
  <c r="CW190" i="20" s="1"/>
  <c r="CW189" i="20" s="1"/>
  <c r="CW188" i="20" s="1"/>
  <c r="CW187" i="20" s="1"/>
  <c r="CW186" i="20" s="1"/>
  <c r="CW185" i="20" s="1"/>
  <c r="CW184" i="20" s="1"/>
  <c r="CW183" i="20" s="1"/>
  <c r="CW182" i="20" s="1"/>
  <c r="CW181" i="20" s="1"/>
  <c r="CW180" i="20" s="1"/>
  <c r="CW179" i="20" s="1"/>
  <c r="CW178" i="20" s="1"/>
  <c r="CW177" i="20" s="1"/>
  <c r="CW176" i="20" s="1"/>
  <c r="CW175" i="20" s="1"/>
  <c r="CW174" i="20" s="1"/>
  <c r="CW173" i="20" s="1"/>
  <c r="CW172" i="20" s="1"/>
  <c r="CW171" i="20" s="1"/>
  <c r="CW170" i="20" s="1"/>
  <c r="CW169" i="20" s="1"/>
  <c r="CW168" i="20" s="1"/>
  <c r="CW167" i="20" s="1"/>
  <c r="CW166" i="20" s="1"/>
  <c r="CW165" i="20" s="1"/>
  <c r="CW164" i="20" s="1"/>
  <c r="CW163" i="20" s="1"/>
  <c r="CW162" i="20" s="1"/>
  <c r="CW161" i="20" s="1"/>
  <c r="CW160" i="20" s="1"/>
  <c r="CW159" i="20" s="1"/>
  <c r="CW158" i="20" s="1"/>
  <c r="CW157" i="20" s="1"/>
  <c r="CW156" i="20" s="1"/>
  <c r="CW155" i="20" s="1"/>
  <c r="CW154" i="20" s="1"/>
  <c r="CW153" i="20" s="1"/>
  <c r="CW152" i="20" s="1"/>
  <c r="CW151" i="20" s="1"/>
  <c r="CW150" i="20" s="1"/>
  <c r="CW149" i="20" s="1"/>
  <c r="CW148" i="20" s="1"/>
  <c r="CW147" i="20" s="1"/>
  <c r="CW146" i="20" s="1"/>
  <c r="CW145" i="20" s="1"/>
  <c r="CW144" i="20" s="1"/>
  <c r="CW143" i="20" s="1"/>
  <c r="CW142" i="20" s="1"/>
  <c r="CW141" i="20" s="1"/>
  <c r="CW140" i="20" s="1"/>
  <c r="CW139" i="20" s="1"/>
  <c r="CW138" i="20" s="1"/>
  <c r="CW137" i="20" s="1"/>
  <c r="CW136" i="20" s="1"/>
  <c r="CW135" i="20" s="1"/>
  <c r="CW134" i="20" s="1"/>
  <c r="CW133" i="20" s="1"/>
  <c r="CW132" i="20" s="1"/>
  <c r="CW131" i="20" s="1"/>
  <c r="CW130" i="20" s="1"/>
  <c r="CW129" i="20" s="1"/>
  <c r="CW128" i="20" s="1"/>
  <c r="CW127" i="20" s="1"/>
  <c r="CW126" i="20" s="1"/>
  <c r="CW125" i="20" s="1"/>
  <c r="CW124" i="20" s="1"/>
  <c r="CW123" i="20" s="1"/>
  <c r="CW122" i="20" s="1"/>
  <c r="CW121" i="20" s="1"/>
  <c r="CW120" i="20" s="1"/>
  <c r="CW119" i="20" s="1"/>
  <c r="CW118" i="20" s="1"/>
  <c r="CW117" i="20" s="1"/>
  <c r="CW116" i="20" s="1"/>
  <c r="CW115" i="20" s="1"/>
  <c r="CW114" i="20" s="1"/>
  <c r="CW113" i="20" s="1"/>
  <c r="CW112" i="20" s="1"/>
  <c r="CW111" i="20" s="1"/>
  <c r="CW110" i="20" s="1"/>
  <c r="CW109" i="20" s="1"/>
  <c r="CW108" i="20" s="1"/>
  <c r="CW107" i="20" s="1"/>
  <c r="CW106" i="20" s="1"/>
  <c r="CW105" i="20" s="1"/>
  <c r="CW104" i="20" s="1"/>
  <c r="CW103" i="20" s="1"/>
  <c r="CW102" i="20" s="1"/>
  <c r="CW101" i="20" s="1"/>
  <c r="CW100" i="20" s="1"/>
  <c r="CW99" i="20" s="1"/>
  <c r="CW98" i="20" s="1"/>
  <c r="CW97" i="20" s="1"/>
  <c r="CW96" i="20" s="1"/>
  <c r="CW95" i="20" s="1"/>
  <c r="CW94" i="20" s="1"/>
  <c r="CW93" i="20" s="1"/>
  <c r="CW92" i="20" s="1"/>
  <c r="CW91" i="20" s="1"/>
  <c r="CW90" i="20" s="1"/>
  <c r="CW89" i="20" s="1"/>
  <c r="CW88" i="20" s="1"/>
  <c r="CW87" i="20" s="1"/>
  <c r="CW86" i="20" s="1"/>
  <c r="CW85" i="20" s="1"/>
  <c r="CW84" i="20" s="1"/>
  <c r="CW83" i="20" s="1"/>
  <c r="CW82" i="20" s="1"/>
  <c r="CW81" i="20" s="1"/>
  <c r="CW80" i="20" s="1"/>
  <c r="CW79" i="20" s="1"/>
  <c r="CW78" i="20" s="1"/>
  <c r="CW77" i="20" s="1"/>
  <c r="CW76" i="20" s="1"/>
  <c r="CW75" i="20" s="1"/>
  <c r="CW74" i="20" s="1"/>
  <c r="CW73" i="20" s="1"/>
  <c r="CW72" i="20" s="1"/>
  <c r="CW71" i="20" s="1"/>
  <c r="CW70" i="20" s="1"/>
  <c r="CW69" i="20" s="1"/>
  <c r="CW68" i="20" s="1"/>
  <c r="CW67" i="20" s="1"/>
  <c r="CW66" i="20" s="1"/>
  <c r="CW65" i="20" s="1"/>
  <c r="CW64" i="20" s="1"/>
  <c r="CW63" i="20" s="1"/>
  <c r="CW62" i="20" s="1"/>
  <c r="CW61" i="20" s="1"/>
  <c r="CW60" i="20" s="1"/>
  <c r="CW59" i="20" s="1"/>
  <c r="CW58" i="20" s="1"/>
  <c r="CW57" i="20" s="1"/>
  <c r="CW56" i="20" s="1"/>
  <c r="CW55" i="20" s="1"/>
  <c r="CW54" i="20" s="1"/>
  <c r="CW53" i="20" s="1"/>
  <c r="CW52" i="20" s="1"/>
  <c r="CW51" i="20" s="1"/>
  <c r="CW50" i="20" s="1"/>
  <c r="CW49" i="20" s="1"/>
  <c r="CW48" i="20" s="1"/>
  <c r="CW47" i="20" s="1"/>
  <c r="CW46" i="20" s="1"/>
  <c r="CW45" i="20" s="1"/>
  <c r="CW44" i="20" s="1"/>
  <c r="CW43" i="20" s="1"/>
  <c r="CW42" i="20" s="1"/>
  <c r="CW41" i="20" s="1"/>
  <c r="CW40" i="20" s="1"/>
  <c r="CW39" i="20" s="1"/>
  <c r="CW38" i="20" s="1"/>
  <c r="CW37" i="20" s="1"/>
  <c r="CW36" i="20" s="1"/>
  <c r="CW35" i="20" s="1"/>
  <c r="CW34" i="20" s="1"/>
  <c r="CW33" i="20" s="1"/>
  <c r="CW32" i="20" s="1"/>
  <c r="CW31" i="20" s="1"/>
  <c r="CW30" i="20" s="1"/>
  <c r="CW29" i="20" s="1"/>
  <c r="CW28" i="20" s="1"/>
  <c r="CW27" i="20" s="1"/>
  <c r="CW26" i="20" s="1"/>
  <c r="CW25" i="20" s="1"/>
  <c r="CW24" i="20" s="1"/>
  <c r="CW23" i="20" s="1"/>
  <c r="CW22" i="20" s="1"/>
  <c r="CW21" i="20" s="1"/>
  <c r="CW20" i="20" s="1"/>
  <c r="CW19" i="20" s="1"/>
  <c r="CW18" i="20" s="1"/>
  <c r="CW17" i="20" s="1"/>
  <c r="S199" i="20"/>
  <c r="S198" i="20" s="1"/>
  <c r="S197" i="20" s="1"/>
  <c r="S196" i="20" s="1"/>
  <c r="S195" i="20" s="1"/>
  <c r="S194" i="20" s="1"/>
  <c r="S193" i="20" s="1"/>
  <c r="S192" i="20" s="1"/>
  <c r="S191" i="20" s="1"/>
  <c r="S190" i="20" s="1"/>
  <c r="S189" i="20" s="1"/>
  <c r="S188" i="20" s="1"/>
  <c r="S187" i="20" s="1"/>
  <c r="S186" i="20" s="1"/>
  <c r="S185" i="20" s="1"/>
  <c r="S184" i="20" s="1"/>
  <c r="S183" i="20" s="1"/>
  <c r="S182" i="20" s="1"/>
  <c r="S181" i="20" s="1"/>
  <c r="S180" i="20" s="1"/>
  <c r="S179" i="20" s="1"/>
  <c r="S178" i="20" s="1"/>
  <c r="S177" i="20" s="1"/>
  <c r="S176" i="20" s="1"/>
  <c r="S175" i="20" s="1"/>
  <c r="S174" i="20" s="1"/>
  <c r="S173" i="20" s="1"/>
  <c r="S172" i="20" s="1"/>
  <c r="S171" i="20" s="1"/>
  <c r="S170" i="20" s="1"/>
  <c r="S169" i="20" s="1"/>
  <c r="S168" i="20" s="1"/>
  <c r="S167" i="20" s="1"/>
  <c r="S166" i="20" s="1"/>
  <c r="S165" i="20" s="1"/>
  <c r="S164" i="20" s="1"/>
  <c r="S163" i="20" s="1"/>
  <c r="S162" i="20" s="1"/>
  <c r="S161" i="20" s="1"/>
  <c r="S160" i="20" s="1"/>
  <c r="S159" i="20" s="1"/>
  <c r="S158" i="20" s="1"/>
  <c r="S157" i="20" s="1"/>
  <c r="S156" i="20" s="1"/>
  <c r="S155" i="20" s="1"/>
  <c r="S154" i="20" s="1"/>
  <c r="S153" i="20" s="1"/>
  <c r="S152" i="20" s="1"/>
  <c r="S151" i="20" s="1"/>
  <c r="S150" i="20" s="1"/>
  <c r="S149" i="20" s="1"/>
  <c r="S148" i="20" s="1"/>
  <c r="S147" i="20" s="1"/>
  <c r="S146" i="20" s="1"/>
  <c r="S145" i="20" s="1"/>
  <c r="S144" i="20" s="1"/>
  <c r="S143" i="20" s="1"/>
  <c r="S142" i="20" s="1"/>
  <c r="S141" i="20" s="1"/>
  <c r="S140" i="20" s="1"/>
  <c r="S139" i="20" s="1"/>
  <c r="S138" i="20" s="1"/>
  <c r="S137" i="20" s="1"/>
  <c r="S136" i="20" s="1"/>
  <c r="S135" i="20" s="1"/>
  <c r="S134" i="20" s="1"/>
  <c r="S133" i="20" s="1"/>
  <c r="S132" i="20" s="1"/>
  <c r="S131" i="20" s="1"/>
  <c r="S130" i="20" s="1"/>
  <c r="S129" i="20" s="1"/>
  <c r="S128" i="20" s="1"/>
  <c r="S127" i="20" s="1"/>
  <c r="S126" i="20" s="1"/>
  <c r="S125" i="20" s="1"/>
  <c r="S124" i="20" s="1"/>
  <c r="S123" i="20" s="1"/>
  <c r="S122" i="20" s="1"/>
  <c r="S121" i="20" s="1"/>
  <c r="S120" i="20" s="1"/>
  <c r="S119" i="20" s="1"/>
  <c r="S118" i="20" s="1"/>
  <c r="S117" i="20" s="1"/>
  <c r="S116" i="20" s="1"/>
  <c r="S115" i="20" s="1"/>
  <c r="S114" i="20" s="1"/>
  <c r="S113" i="20" s="1"/>
  <c r="S112" i="20" s="1"/>
  <c r="S111" i="20" s="1"/>
  <c r="S110" i="20" s="1"/>
  <c r="S109" i="20" s="1"/>
  <c r="S108" i="20" s="1"/>
  <c r="S107" i="20" s="1"/>
  <c r="S106" i="20" s="1"/>
  <c r="S105" i="20" s="1"/>
  <c r="S104" i="20" s="1"/>
  <c r="S103" i="20" s="1"/>
  <c r="S102" i="20" s="1"/>
  <c r="S101" i="20" s="1"/>
  <c r="S100" i="20" s="1"/>
  <c r="S99" i="20" s="1"/>
  <c r="S98" i="20" s="1"/>
  <c r="S97" i="20" s="1"/>
  <c r="S96" i="20" s="1"/>
  <c r="S95" i="20" s="1"/>
  <c r="S94" i="20" s="1"/>
  <c r="S93" i="20" s="1"/>
  <c r="S92" i="20" s="1"/>
  <c r="S91" i="20" s="1"/>
  <c r="S90" i="20" s="1"/>
  <c r="S89" i="20" s="1"/>
  <c r="S88" i="20" s="1"/>
  <c r="S87" i="20" s="1"/>
  <c r="S86" i="20" s="1"/>
  <c r="S85" i="20" s="1"/>
  <c r="S84" i="20" s="1"/>
  <c r="S83" i="20" s="1"/>
  <c r="S82" i="20" s="1"/>
  <c r="S81" i="20" s="1"/>
  <c r="S80" i="20" s="1"/>
  <c r="S79" i="20" s="1"/>
  <c r="S78" i="20" s="1"/>
  <c r="S77" i="20" s="1"/>
  <c r="S76" i="20" s="1"/>
  <c r="S75" i="20" s="1"/>
  <c r="S74" i="20" s="1"/>
  <c r="S73" i="20" s="1"/>
  <c r="S72" i="20" s="1"/>
  <c r="S71" i="20" s="1"/>
  <c r="S70" i="20" s="1"/>
  <c r="S69" i="20" s="1"/>
  <c r="S68" i="20" s="1"/>
  <c r="S67" i="20" s="1"/>
  <c r="S66" i="20" s="1"/>
  <c r="S65" i="20" s="1"/>
  <c r="S64" i="20" s="1"/>
  <c r="S63" i="20" s="1"/>
  <c r="S62" i="20" s="1"/>
  <c r="S61" i="20" s="1"/>
  <c r="S60" i="20" s="1"/>
  <c r="S59" i="20" s="1"/>
  <c r="S58" i="20" s="1"/>
  <c r="S57" i="20" s="1"/>
  <c r="S56" i="20" s="1"/>
  <c r="S55" i="20" s="1"/>
  <c r="S54" i="20" s="1"/>
  <c r="S53" i="20" s="1"/>
  <c r="S52" i="20" s="1"/>
  <c r="S51" i="20" s="1"/>
  <c r="S50" i="20" s="1"/>
  <c r="S49" i="20" s="1"/>
  <c r="S48" i="20" s="1"/>
  <c r="S47" i="20" s="1"/>
  <c r="S46" i="20" s="1"/>
  <c r="S45" i="20" s="1"/>
  <c r="S44" i="20" s="1"/>
  <c r="S43" i="20" s="1"/>
  <c r="S42" i="20" s="1"/>
  <c r="S41" i="20" s="1"/>
  <c r="S40" i="20" s="1"/>
  <c r="S39" i="20" s="1"/>
  <c r="S38" i="20" s="1"/>
  <c r="S37" i="20" s="1"/>
  <c r="S36" i="20" s="1"/>
  <c r="S35" i="20" s="1"/>
  <c r="S34" i="20" s="1"/>
  <c r="S33" i="20" s="1"/>
  <c r="S32" i="20" s="1"/>
  <c r="S31" i="20" s="1"/>
  <c r="S30" i="20" s="1"/>
  <c r="S29" i="20" s="1"/>
  <c r="S28" i="20" s="1"/>
  <c r="S27" i="20" s="1"/>
  <c r="S26" i="20" s="1"/>
  <c r="S25" i="20" s="1"/>
  <c r="S24" i="20" s="1"/>
  <c r="S23" i="20" s="1"/>
  <c r="S22" i="20" s="1"/>
  <c r="S21" i="20" s="1"/>
  <c r="S20" i="20" s="1"/>
  <c r="S19" i="20" s="1"/>
  <c r="S18" i="20" s="1"/>
  <c r="S17" i="20" s="1"/>
  <c r="AU199" i="20"/>
  <c r="AU198" i="20" s="1"/>
  <c r="AU197" i="20" s="1"/>
  <c r="AU196" i="20" s="1"/>
  <c r="AU195" i="20" s="1"/>
  <c r="AU194" i="20" s="1"/>
  <c r="AU193" i="20" s="1"/>
  <c r="AU192" i="20" s="1"/>
  <c r="AU191" i="20" s="1"/>
  <c r="AU190" i="20" s="1"/>
  <c r="AU189" i="20" s="1"/>
  <c r="AU188" i="20" s="1"/>
  <c r="AU187" i="20" s="1"/>
  <c r="AU186" i="20" s="1"/>
  <c r="AU185" i="20" s="1"/>
  <c r="AU184" i="20" s="1"/>
  <c r="AU183" i="20" s="1"/>
  <c r="AU182" i="20" s="1"/>
  <c r="AU181" i="20" s="1"/>
  <c r="AU180" i="20" s="1"/>
  <c r="AU179" i="20" s="1"/>
  <c r="AU178" i="20" s="1"/>
  <c r="AU177" i="20" s="1"/>
  <c r="AU176" i="20" s="1"/>
  <c r="AU175" i="20" s="1"/>
  <c r="AU174" i="20" s="1"/>
  <c r="AU173" i="20" s="1"/>
  <c r="AU172" i="20" s="1"/>
  <c r="AU171" i="20" s="1"/>
  <c r="AU170" i="20" s="1"/>
  <c r="AU169" i="20" s="1"/>
  <c r="AU168" i="20" s="1"/>
  <c r="AU167" i="20" s="1"/>
  <c r="AU166" i="20" s="1"/>
  <c r="AU165" i="20" s="1"/>
  <c r="AU164" i="20" s="1"/>
  <c r="AU163" i="20" s="1"/>
  <c r="AU162" i="20" s="1"/>
  <c r="AU161" i="20" s="1"/>
  <c r="AU160" i="20" s="1"/>
  <c r="AU159" i="20" s="1"/>
  <c r="AU158" i="20" s="1"/>
  <c r="AU157" i="20" s="1"/>
  <c r="AU156" i="20" s="1"/>
  <c r="AU155" i="20" s="1"/>
  <c r="AU154" i="20" s="1"/>
  <c r="AU153" i="20" s="1"/>
  <c r="AU152" i="20" s="1"/>
  <c r="AU151" i="20" s="1"/>
  <c r="AU150" i="20" s="1"/>
  <c r="AU149" i="20" s="1"/>
  <c r="AU148" i="20" s="1"/>
  <c r="AU147" i="20" s="1"/>
  <c r="AU146" i="20" s="1"/>
  <c r="AU145" i="20" s="1"/>
  <c r="AU144" i="20" s="1"/>
  <c r="AU143" i="20" s="1"/>
  <c r="AU142" i="20" s="1"/>
  <c r="AU141" i="20" s="1"/>
  <c r="AU140" i="20" s="1"/>
  <c r="AU139" i="20" s="1"/>
  <c r="AU138" i="20" s="1"/>
  <c r="AU137" i="20" s="1"/>
  <c r="AU136" i="20" s="1"/>
  <c r="AU135" i="20" s="1"/>
  <c r="AU134" i="20" s="1"/>
  <c r="AU133" i="20" s="1"/>
  <c r="AU132" i="20" s="1"/>
  <c r="AU131" i="20" s="1"/>
  <c r="AU130" i="20" s="1"/>
  <c r="AU129" i="20" s="1"/>
  <c r="AU128" i="20" s="1"/>
  <c r="AU127" i="20" s="1"/>
  <c r="AU126" i="20" s="1"/>
  <c r="AU125" i="20" s="1"/>
  <c r="AU124" i="20" s="1"/>
  <c r="AU123" i="20" s="1"/>
  <c r="AU122" i="20" s="1"/>
  <c r="AU121" i="20" s="1"/>
  <c r="AU120" i="20" s="1"/>
  <c r="AU119" i="20" s="1"/>
  <c r="AU118" i="20" s="1"/>
  <c r="AU117" i="20" s="1"/>
  <c r="AU116" i="20" s="1"/>
  <c r="AU115" i="20" s="1"/>
  <c r="AU114" i="20" s="1"/>
  <c r="AU113" i="20" s="1"/>
  <c r="AU112" i="20" s="1"/>
  <c r="AU111" i="20" s="1"/>
  <c r="AU110" i="20" s="1"/>
  <c r="AU109" i="20" s="1"/>
  <c r="AU108" i="20" s="1"/>
  <c r="AU107" i="20" s="1"/>
  <c r="AU106" i="20" s="1"/>
  <c r="AU105" i="20" s="1"/>
  <c r="AU104" i="20" s="1"/>
  <c r="AU103" i="20" s="1"/>
  <c r="AU102" i="20" s="1"/>
  <c r="AU101" i="20" s="1"/>
  <c r="AU100" i="20" s="1"/>
  <c r="AU99" i="20" s="1"/>
  <c r="AU98" i="20" s="1"/>
  <c r="AU97" i="20" s="1"/>
  <c r="AU96" i="20" s="1"/>
  <c r="AU95" i="20" s="1"/>
  <c r="AU94" i="20" s="1"/>
  <c r="AU93" i="20" s="1"/>
  <c r="AU92" i="20" s="1"/>
  <c r="AU91" i="20" s="1"/>
  <c r="AU90" i="20" s="1"/>
  <c r="AU89" i="20" s="1"/>
  <c r="AU88" i="20" s="1"/>
  <c r="AU87" i="20" s="1"/>
  <c r="AU86" i="20" s="1"/>
  <c r="AU85" i="20" s="1"/>
  <c r="AU84" i="20" s="1"/>
  <c r="AU83" i="20" s="1"/>
  <c r="AU82" i="20" s="1"/>
  <c r="AU81" i="20" s="1"/>
  <c r="AU80" i="20" s="1"/>
  <c r="AU79" i="20" s="1"/>
  <c r="AU78" i="20" s="1"/>
  <c r="AU77" i="20" s="1"/>
  <c r="AU76" i="20" s="1"/>
  <c r="AU75" i="20" s="1"/>
  <c r="AU74" i="20" s="1"/>
  <c r="AU73" i="20" s="1"/>
  <c r="AU72" i="20" s="1"/>
  <c r="AU71" i="20" s="1"/>
  <c r="AU70" i="20" s="1"/>
  <c r="AU69" i="20" s="1"/>
  <c r="AU68" i="20" s="1"/>
  <c r="AU67" i="20" s="1"/>
  <c r="AU66" i="20" s="1"/>
  <c r="AU65" i="20" s="1"/>
  <c r="AU64" i="20" s="1"/>
  <c r="AU63" i="20" s="1"/>
  <c r="AU62" i="20" s="1"/>
  <c r="AU61" i="20" s="1"/>
  <c r="AU60" i="20" s="1"/>
  <c r="AU59" i="20" s="1"/>
  <c r="AU58" i="20" s="1"/>
  <c r="AU57" i="20" s="1"/>
  <c r="AU56" i="20" s="1"/>
  <c r="AU55" i="20" s="1"/>
  <c r="AU54" i="20" s="1"/>
  <c r="AU53" i="20" s="1"/>
  <c r="AU52" i="20" s="1"/>
  <c r="AU51" i="20" s="1"/>
  <c r="AU50" i="20" s="1"/>
  <c r="AU49" i="20" s="1"/>
  <c r="AU48" i="20" s="1"/>
  <c r="AU47" i="20" s="1"/>
  <c r="AU46" i="20" s="1"/>
  <c r="AU45" i="20" s="1"/>
  <c r="AU44" i="20" s="1"/>
  <c r="AU43" i="20" s="1"/>
  <c r="AU42" i="20" s="1"/>
  <c r="AU41" i="20" s="1"/>
  <c r="AU40" i="20" s="1"/>
  <c r="AU39" i="20" s="1"/>
  <c r="AU38" i="20" s="1"/>
  <c r="AU37" i="20" s="1"/>
  <c r="AU36" i="20" s="1"/>
  <c r="AU35" i="20" s="1"/>
  <c r="AU34" i="20" s="1"/>
  <c r="AU33" i="20" s="1"/>
  <c r="AU32" i="20" s="1"/>
  <c r="AU31" i="20" s="1"/>
  <c r="AU30" i="20" s="1"/>
  <c r="AU29" i="20" s="1"/>
  <c r="AU28" i="20" s="1"/>
  <c r="AU27" i="20" s="1"/>
  <c r="AU26" i="20" s="1"/>
  <c r="AU25" i="20" s="1"/>
  <c r="AU24" i="20" s="1"/>
  <c r="AU23" i="20" s="1"/>
  <c r="AU22" i="20" s="1"/>
  <c r="AU21" i="20" s="1"/>
  <c r="AU20" i="20" s="1"/>
  <c r="AU19" i="20" s="1"/>
  <c r="AU18" i="20" s="1"/>
  <c r="AU17" i="20" s="1"/>
  <c r="CY200" i="20"/>
  <c r="CY199" i="20" s="1"/>
  <c r="CY198" i="20" s="1"/>
  <c r="CY197" i="20" s="1"/>
  <c r="CY196" i="20" s="1"/>
  <c r="CY195" i="20" s="1"/>
  <c r="CY194" i="20" s="1"/>
  <c r="CY193" i="20" s="1"/>
  <c r="CY192" i="20" s="1"/>
  <c r="CY191" i="20" s="1"/>
  <c r="CY190" i="20" s="1"/>
  <c r="CY189" i="20" s="1"/>
  <c r="CY188" i="20" s="1"/>
  <c r="CY187" i="20" s="1"/>
  <c r="CY186" i="20" s="1"/>
  <c r="CY185" i="20" s="1"/>
  <c r="CY184" i="20" s="1"/>
  <c r="CY183" i="20" s="1"/>
  <c r="CY182" i="20" s="1"/>
  <c r="CY181" i="20" s="1"/>
  <c r="CY180" i="20" s="1"/>
  <c r="CY179" i="20" s="1"/>
  <c r="CY178" i="20" s="1"/>
  <c r="CY177" i="20" s="1"/>
  <c r="CY176" i="20" s="1"/>
  <c r="CY175" i="20" s="1"/>
  <c r="CY174" i="20" s="1"/>
  <c r="CY173" i="20" s="1"/>
  <c r="CY172" i="20" s="1"/>
  <c r="CY171" i="20" s="1"/>
  <c r="CY170" i="20" s="1"/>
  <c r="CY169" i="20" s="1"/>
  <c r="CY168" i="20" s="1"/>
  <c r="CY167" i="20" s="1"/>
  <c r="CY166" i="20" s="1"/>
  <c r="CY165" i="20" s="1"/>
  <c r="CY164" i="20" s="1"/>
  <c r="CY163" i="20" s="1"/>
  <c r="CY162" i="20" s="1"/>
  <c r="CY161" i="20" s="1"/>
  <c r="CY160" i="20" s="1"/>
  <c r="CY159" i="20" s="1"/>
  <c r="CY158" i="20" s="1"/>
  <c r="CY157" i="20" s="1"/>
  <c r="CY156" i="20" s="1"/>
  <c r="CY155" i="20" s="1"/>
  <c r="CY154" i="20" s="1"/>
  <c r="CY153" i="20" s="1"/>
  <c r="CY152" i="20" s="1"/>
  <c r="CY151" i="20" s="1"/>
  <c r="CY150" i="20" s="1"/>
  <c r="CY149" i="20" s="1"/>
  <c r="CY148" i="20" s="1"/>
  <c r="CY147" i="20" s="1"/>
  <c r="CY146" i="20" s="1"/>
  <c r="CY145" i="20" s="1"/>
  <c r="CY144" i="20" s="1"/>
  <c r="CY143" i="20" s="1"/>
  <c r="CY142" i="20" s="1"/>
  <c r="CY141" i="20" s="1"/>
  <c r="CY140" i="20" s="1"/>
  <c r="CY139" i="20" s="1"/>
  <c r="CY138" i="20" s="1"/>
  <c r="CY137" i="20" s="1"/>
  <c r="CY136" i="20" s="1"/>
  <c r="CY135" i="20" s="1"/>
  <c r="CY134" i="20" s="1"/>
  <c r="CY133" i="20" s="1"/>
  <c r="CY132" i="20" s="1"/>
  <c r="CY131" i="20" s="1"/>
  <c r="CY130" i="20" s="1"/>
  <c r="CY129" i="20" s="1"/>
  <c r="CY128" i="20" s="1"/>
  <c r="CY127" i="20" s="1"/>
  <c r="CY126" i="20" s="1"/>
  <c r="CY125" i="20" s="1"/>
  <c r="CY124" i="20" s="1"/>
  <c r="CY123" i="20" s="1"/>
  <c r="CY122" i="20" s="1"/>
  <c r="CY121" i="20" s="1"/>
  <c r="CY120" i="20" s="1"/>
  <c r="CY119" i="20" s="1"/>
  <c r="CY118" i="20" s="1"/>
  <c r="CY117" i="20" s="1"/>
  <c r="CY116" i="20" s="1"/>
  <c r="CY115" i="20" s="1"/>
  <c r="CY114" i="20" s="1"/>
  <c r="CY113" i="20" s="1"/>
  <c r="CY112" i="20" s="1"/>
  <c r="CY111" i="20" s="1"/>
  <c r="CY110" i="20" s="1"/>
  <c r="CY109" i="20" s="1"/>
  <c r="CY108" i="20" s="1"/>
  <c r="CY107" i="20" s="1"/>
  <c r="CY106" i="20" s="1"/>
  <c r="CY105" i="20" s="1"/>
  <c r="CY104" i="20" s="1"/>
  <c r="CY103" i="20" s="1"/>
  <c r="CY102" i="20" s="1"/>
  <c r="CY101" i="20" s="1"/>
  <c r="CY100" i="20" s="1"/>
  <c r="CY99" i="20" s="1"/>
  <c r="CY98" i="20" s="1"/>
  <c r="CY97" i="20" s="1"/>
  <c r="CY96" i="20" s="1"/>
  <c r="CY95" i="20" s="1"/>
  <c r="CY94" i="20" s="1"/>
  <c r="CY93" i="20" s="1"/>
  <c r="CY92" i="20" s="1"/>
  <c r="CY91" i="20" s="1"/>
  <c r="CY90" i="20" s="1"/>
  <c r="CY89" i="20" s="1"/>
  <c r="CY88" i="20" s="1"/>
  <c r="CY87" i="20" s="1"/>
  <c r="CY86" i="20" s="1"/>
  <c r="CY85" i="20" s="1"/>
  <c r="CY84" i="20" s="1"/>
  <c r="CY83" i="20" s="1"/>
  <c r="CY82" i="20" s="1"/>
  <c r="CY81" i="20" s="1"/>
  <c r="CY80" i="20" s="1"/>
  <c r="CY79" i="20" s="1"/>
  <c r="CY78" i="20" s="1"/>
  <c r="CY77" i="20" s="1"/>
  <c r="CY76" i="20" s="1"/>
  <c r="CY75" i="20" s="1"/>
  <c r="CY74" i="20" s="1"/>
  <c r="CY73" i="20" s="1"/>
  <c r="CY72" i="20" s="1"/>
  <c r="CY71" i="20" s="1"/>
  <c r="CY70" i="20" s="1"/>
  <c r="CY69" i="20" s="1"/>
  <c r="CY68" i="20" s="1"/>
  <c r="CY67" i="20" s="1"/>
  <c r="CY66" i="20" s="1"/>
  <c r="CY65" i="20" s="1"/>
  <c r="CY64" i="20" s="1"/>
  <c r="CY63" i="20" s="1"/>
  <c r="CY62" i="20" s="1"/>
  <c r="CY61" i="20" s="1"/>
  <c r="CY60" i="20" s="1"/>
  <c r="CY59" i="20" s="1"/>
  <c r="CY58" i="20" s="1"/>
  <c r="CY57" i="20" s="1"/>
  <c r="CY56" i="20" s="1"/>
  <c r="CY55" i="20" s="1"/>
  <c r="CY54" i="20" s="1"/>
  <c r="CY53" i="20" s="1"/>
  <c r="CY52" i="20" s="1"/>
  <c r="CY51" i="20" s="1"/>
  <c r="CY50" i="20" s="1"/>
  <c r="CY49" i="20" s="1"/>
  <c r="CY48" i="20" s="1"/>
  <c r="CY47" i="20" s="1"/>
  <c r="CY46" i="20" s="1"/>
  <c r="CY45" i="20" s="1"/>
  <c r="CY44" i="20" s="1"/>
  <c r="CY43" i="20" s="1"/>
  <c r="CY42" i="20" s="1"/>
  <c r="CY41" i="20" s="1"/>
  <c r="CY40" i="20" s="1"/>
  <c r="CY39" i="20" s="1"/>
  <c r="CY38" i="20" s="1"/>
  <c r="CY37" i="20" s="1"/>
  <c r="CY36" i="20" s="1"/>
  <c r="CY35" i="20" s="1"/>
  <c r="CY34" i="20" s="1"/>
  <c r="CY33" i="20" s="1"/>
  <c r="CY32" i="20" s="1"/>
  <c r="CY31" i="20" s="1"/>
  <c r="CY30" i="20" s="1"/>
  <c r="CY29" i="20" s="1"/>
  <c r="CY28" i="20" s="1"/>
  <c r="CY27" i="20" s="1"/>
  <c r="CY26" i="20" s="1"/>
  <c r="CY25" i="20" s="1"/>
  <c r="CY24" i="20" s="1"/>
  <c r="CY23" i="20" s="1"/>
  <c r="CY22" i="20" s="1"/>
  <c r="CY21" i="20" s="1"/>
  <c r="CY20" i="20" s="1"/>
  <c r="CY19" i="20" s="1"/>
  <c r="CY18" i="20" s="1"/>
  <c r="CY17" i="20" s="1"/>
  <c r="T199" i="20"/>
  <c r="T198" i="20" s="1"/>
  <c r="T197" i="20" s="1"/>
  <c r="T196" i="20" s="1"/>
  <c r="T195" i="20" s="1"/>
  <c r="T194" i="20" s="1"/>
  <c r="T193" i="20" s="1"/>
  <c r="T192" i="20" s="1"/>
  <c r="T191" i="20" s="1"/>
  <c r="T190" i="20" s="1"/>
  <c r="T189" i="20" s="1"/>
  <c r="T188" i="20" s="1"/>
  <c r="T187" i="20" s="1"/>
  <c r="T186" i="20" s="1"/>
  <c r="T185" i="20" s="1"/>
  <c r="T184" i="20" s="1"/>
  <c r="T183" i="20" s="1"/>
  <c r="T182" i="20" s="1"/>
  <c r="T181" i="20" s="1"/>
  <c r="T180" i="20" s="1"/>
  <c r="T179" i="20" s="1"/>
  <c r="T178" i="20" s="1"/>
  <c r="T177" i="20" s="1"/>
  <c r="T176" i="20" s="1"/>
  <c r="T175" i="20" s="1"/>
  <c r="T174" i="20" s="1"/>
  <c r="T173" i="20" s="1"/>
  <c r="T172" i="20" s="1"/>
  <c r="T171" i="20" s="1"/>
  <c r="T170" i="20" s="1"/>
  <c r="T169" i="20" s="1"/>
  <c r="T168" i="20" s="1"/>
  <c r="T167" i="20" s="1"/>
  <c r="T166" i="20" s="1"/>
  <c r="T165" i="20" s="1"/>
  <c r="T164" i="20" s="1"/>
  <c r="T163" i="20" s="1"/>
  <c r="T162" i="20" s="1"/>
  <c r="T161" i="20" s="1"/>
  <c r="T160" i="20" s="1"/>
  <c r="T159" i="20" s="1"/>
  <c r="T158" i="20" s="1"/>
  <c r="T157" i="20" s="1"/>
  <c r="T156" i="20" s="1"/>
  <c r="T155" i="20" s="1"/>
  <c r="T154" i="20" s="1"/>
  <c r="T153" i="20" s="1"/>
  <c r="T152" i="20" s="1"/>
  <c r="T151" i="20" s="1"/>
  <c r="T150" i="20" s="1"/>
  <c r="T149" i="20" s="1"/>
  <c r="T148" i="20" s="1"/>
  <c r="T147" i="20" s="1"/>
  <c r="T146" i="20" s="1"/>
  <c r="T145" i="20" s="1"/>
  <c r="T144" i="20" s="1"/>
  <c r="T143" i="20" s="1"/>
  <c r="T142" i="20" s="1"/>
  <c r="T141" i="20" s="1"/>
  <c r="T140" i="20" s="1"/>
  <c r="T139" i="20" s="1"/>
  <c r="T138" i="20" s="1"/>
  <c r="T137" i="20" s="1"/>
  <c r="T136" i="20" s="1"/>
  <c r="T135" i="20" s="1"/>
  <c r="T134" i="20" s="1"/>
  <c r="T133" i="20" s="1"/>
  <c r="T132" i="20" s="1"/>
  <c r="T131" i="20" s="1"/>
  <c r="T130" i="20" s="1"/>
  <c r="T129" i="20" s="1"/>
  <c r="T128" i="20" s="1"/>
  <c r="T127" i="20" s="1"/>
  <c r="T126" i="20" s="1"/>
  <c r="T125" i="20" s="1"/>
  <c r="T124" i="20" s="1"/>
  <c r="T123" i="20" s="1"/>
  <c r="T122" i="20" s="1"/>
  <c r="T121" i="20" s="1"/>
  <c r="T120" i="20" s="1"/>
  <c r="T119" i="20" s="1"/>
  <c r="T118" i="20" s="1"/>
  <c r="T117" i="20" s="1"/>
  <c r="T116" i="20" s="1"/>
  <c r="T115" i="20" s="1"/>
  <c r="T114" i="20" s="1"/>
  <c r="T113" i="20" s="1"/>
  <c r="T112" i="20" s="1"/>
  <c r="T111" i="20" s="1"/>
  <c r="T110" i="20" s="1"/>
  <c r="T109" i="20" s="1"/>
  <c r="T108" i="20" s="1"/>
  <c r="T107" i="20" s="1"/>
  <c r="T106" i="20" s="1"/>
  <c r="T105" i="20" s="1"/>
  <c r="T104" i="20" s="1"/>
  <c r="T103" i="20" s="1"/>
  <c r="T102" i="20" s="1"/>
  <c r="T101" i="20" s="1"/>
  <c r="T100" i="20" s="1"/>
  <c r="T99" i="20" s="1"/>
  <c r="T98" i="20" s="1"/>
  <c r="T97" i="20" s="1"/>
  <c r="T96" i="20" s="1"/>
  <c r="T95" i="20" s="1"/>
  <c r="T94" i="20" s="1"/>
  <c r="T93" i="20" s="1"/>
  <c r="T92" i="20" s="1"/>
  <c r="T91" i="20" s="1"/>
  <c r="T90" i="20" s="1"/>
  <c r="T89" i="20" s="1"/>
  <c r="T88" i="20" s="1"/>
  <c r="T87" i="20" s="1"/>
  <c r="T86" i="20" s="1"/>
  <c r="T85" i="20" s="1"/>
  <c r="T84" i="20" s="1"/>
  <c r="T83" i="20" s="1"/>
  <c r="T82" i="20" s="1"/>
  <c r="T81" i="20" s="1"/>
  <c r="T80" i="20" s="1"/>
  <c r="T79" i="20" s="1"/>
  <c r="T78" i="20" s="1"/>
  <c r="T77" i="20" s="1"/>
  <c r="T76" i="20" s="1"/>
  <c r="T75" i="20" s="1"/>
  <c r="T74" i="20" s="1"/>
  <c r="T73" i="20" s="1"/>
  <c r="T72" i="20" s="1"/>
  <c r="T71" i="20" s="1"/>
  <c r="T70" i="20" s="1"/>
  <c r="T69" i="20" s="1"/>
  <c r="T68" i="20" s="1"/>
  <c r="T67" i="20" s="1"/>
  <c r="T66" i="20" s="1"/>
  <c r="T65" i="20" s="1"/>
  <c r="T64" i="20" s="1"/>
  <c r="T63" i="20" s="1"/>
  <c r="T62" i="20" s="1"/>
  <c r="T61" i="20" s="1"/>
  <c r="T60" i="20" s="1"/>
  <c r="T59" i="20" s="1"/>
  <c r="T58" i="20" s="1"/>
  <c r="T57" i="20" s="1"/>
  <c r="T56" i="20" s="1"/>
  <c r="T55" i="20" s="1"/>
  <c r="T54" i="20" s="1"/>
  <c r="T53" i="20" s="1"/>
  <c r="T52" i="20" s="1"/>
  <c r="T51" i="20" s="1"/>
  <c r="T50" i="20" s="1"/>
  <c r="T49" i="20" s="1"/>
  <c r="T48" i="20" s="1"/>
  <c r="T47" i="20" s="1"/>
  <c r="T46" i="20" s="1"/>
  <c r="T45" i="20" s="1"/>
  <c r="T44" i="20" s="1"/>
  <c r="T43" i="20" s="1"/>
  <c r="T42" i="20" s="1"/>
  <c r="T41" i="20" s="1"/>
  <c r="T40" i="20" s="1"/>
  <c r="T39" i="20" s="1"/>
  <c r="T38" i="20" s="1"/>
  <c r="T37" i="20" s="1"/>
  <c r="T36" i="20" s="1"/>
  <c r="T35" i="20" s="1"/>
  <c r="T34" i="20" s="1"/>
  <c r="T33" i="20" s="1"/>
  <c r="T32" i="20" s="1"/>
  <c r="T31" i="20" s="1"/>
  <c r="T30" i="20" s="1"/>
  <c r="T29" i="20" s="1"/>
  <c r="T28" i="20" s="1"/>
  <c r="T27" i="20" s="1"/>
  <c r="T26" i="20" s="1"/>
  <c r="T25" i="20" s="1"/>
  <c r="T24" i="20" s="1"/>
  <c r="T23" i="20" s="1"/>
  <c r="T22" i="20" s="1"/>
  <c r="T21" i="20" s="1"/>
  <c r="T20" i="20" s="1"/>
  <c r="T19" i="20" s="1"/>
  <c r="T18" i="20" s="1"/>
  <c r="T17" i="20" s="1"/>
  <c r="CZ200" i="20"/>
  <c r="CZ199" i="20" s="1"/>
  <c r="CZ198" i="20" s="1"/>
  <c r="CZ197" i="20" s="1"/>
  <c r="CZ196" i="20" s="1"/>
  <c r="CZ195" i="20" s="1"/>
  <c r="CZ194" i="20" s="1"/>
  <c r="CZ193" i="20" s="1"/>
  <c r="CZ192" i="20" s="1"/>
  <c r="CZ191" i="20" s="1"/>
  <c r="CZ190" i="20" s="1"/>
  <c r="CZ189" i="20" s="1"/>
  <c r="CZ188" i="20" s="1"/>
  <c r="CZ187" i="20" s="1"/>
  <c r="CZ186" i="20" s="1"/>
  <c r="CZ185" i="20" s="1"/>
  <c r="CZ184" i="20" s="1"/>
  <c r="CZ183" i="20" s="1"/>
  <c r="CZ182" i="20" s="1"/>
  <c r="CZ181" i="20" s="1"/>
  <c r="CZ180" i="20" s="1"/>
  <c r="CZ179" i="20" s="1"/>
  <c r="CZ178" i="20" s="1"/>
  <c r="CZ177" i="20" s="1"/>
  <c r="CZ176" i="20" s="1"/>
  <c r="CZ175" i="20" s="1"/>
  <c r="CZ174" i="20" s="1"/>
  <c r="CZ173" i="20" s="1"/>
  <c r="CZ172" i="20" s="1"/>
  <c r="CZ171" i="20" s="1"/>
  <c r="CZ170" i="20" s="1"/>
  <c r="CZ169" i="20" s="1"/>
  <c r="CZ168" i="20" s="1"/>
  <c r="CZ167" i="20" s="1"/>
  <c r="CZ166" i="20" s="1"/>
  <c r="CZ165" i="20" s="1"/>
  <c r="CZ164" i="20" s="1"/>
  <c r="CZ163" i="20" s="1"/>
  <c r="CZ162" i="20" s="1"/>
  <c r="CZ161" i="20" s="1"/>
  <c r="CZ160" i="20" s="1"/>
  <c r="CZ159" i="20" s="1"/>
  <c r="CZ158" i="20" s="1"/>
  <c r="CZ157" i="20" s="1"/>
  <c r="CZ156" i="20" s="1"/>
  <c r="CZ155" i="20" s="1"/>
  <c r="CZ154" i="20" s="1"/>
  <c r="CZ153" i="20" s="1"/>
  <c r="CZ152" i="20" s="1"/>
  <c r="CZ151" i="20" s="1"/>
  <c r="CZ150" i="20" s="1"/>
  <c r="CZ149" i="20" s="1"/>
  <c r="CZ148" i="20" s="1"/>
  <c r="CZ147" i="20" s="1"/>
  <c r="CZ146" i="20" s="1"/>
  <c r="CZ145" i="20" s="1"/>
  <c r="CZ144" i="20" s="1"/>
  <c r="CZ143" i="20" s="1"/>
  <c r="CZ142" i="20" s="1"/>
  <c r="CZ141" i="20" s="1"/>
  <c r="CZ140" i="20" s="1"/>
  <c r="CZ139" i="20" s="1"/>
  <c r="CZ138" i="20" s="1"/>
  <c r="CZ137" i="20" s="1"/>
  <c r="CZ136" i="20" s="1"/>
  <c r="CZ135" i="20" s="1"/>
  <c r="CZ134" i="20" s="1"/>
  <c r="CZ133" i="20" s="1"/>
  <c r="CZ132" i="20" s="1"/>
  <c r="CZ131" i="20" s="1"/>
  <c r="CZ130" i="20" s="1"/>
  <c r="CZ129" i="20" s="1"/>
  <c r="CZ128" i="20" s="1"/>
  <c r="CZ127" i="20" s="1"/>
  <c r="CZ126" i="20" s="1"/>
  <c r="CZ125" i="20" s="1"/>
  <c r="CZ124" i="20" s="1"/>
  <c r="CZ123" i="20" s="1"/>
  <c r="CZ122" i="20" s="1"/>
  <c r="CZ121" i="20" s="1"/>
  <c r="CZ120" i="20" s="1"/>
  <c r="CZ119" i="20" s="1"/>
  <c r="CZ118" i="20" s="1"/>
  <c r="CZ117" i="20" s="1"/>
  <c r="CZ116" i="20" s="1"/>
  <c r="CZ115" i="20" s="1"/>
  <c r="CZ114" i="20" s="1"/>
  <c r="CZ113" i="20" s="1"/>
  <c r="CZ112" i="20" s="1"/>
  <c r="CZ111" i="20" s="1"/>
  <c r="CZ110" i="20" s="1"/>
  <c r="CZ109" i="20" s="1"/>
  <c r="CZ108" i="20" s="1"/>
  <c r="CZ107" i="20" s="1"/>
  <c r="CZ106" i="20" s="1"/>
  <c r="CZ105" i="20" s="1"/>
  <c r="CZ104" i="20" s="1"/>
  <c r="CZ103" i="20" s="1"/>
  <c r="CZ102" i="20" s="1"/>
  <c r="CZ101" i="20" s="1"/>
  <c r="CZ100" i="20" s="1"/>
  <c r="CZ99" i="20" s="1"/>
  <c r="CZ98" i="20" s="1"/>
  <c r="CZ97" i="20" s="1"/>
  <c r="CZ96" i="20" s="1"/>
  <c r="CZ95" i="20" s="1"/>
  <c r="CZ94" i="20" s="1"/>
  <c r="CZ93" i="20" s="1"/>
  <c r="CZ92" i="20" s="1"/>
  <c r="CZ91" i="20" s="1"/>
  <c r="CZ90" i="20" s="1"/>
  <c r="CZ89" i="20" s="1"/>
  <c r="CZ88" i="20" s="1"/>
  <c r="CZ87" i="20" s="1"/>
  <c r="CZ86" i="20" s="1"/>
  <c r="CZ85" i="20" s="1"/>
  <c r="CZ84" i="20" s="1"/>
  <c r="CZ83" i="20" s="1"/>
  <c r="CZ82" i="20" s="1"/>
  <c r="CZ81" i="20" s="1"/>
  <c r="CZ80" i="20" s="1"/>
  <c r="CZ79" i="20" s="1"/>
  <c r="CZ78" i="20" s="1"/>
  <c r="CZ77" i="20" s="1"/>
  <c r="CZ76" i="20" s="1"/>
  <c r="CZ75" i="20" s="1"/>
  <c r="CZ74" i="20" s="1"/>
  <c r="CZ73" i="20" s="1"/>
  <c r="CZ72" i="20" s="1"/>
  <c r="CZ71" i="20" s="1"/>
  <c r="CZ70" i="20" s="1"/>
  <c r="CZ69" i="20" s="1"/>
  <c r="CZ68" i="20" s="1"/>
  <c r="CZ67" i="20" s="1"/>
  <c r="CZ66" i="20" s="1"/>
  <c r="CZ65" i="20" s="1"/>
  <c r="CZ64" i="20" s="1"/>
  <c r="CZ63" i="20" s="1"/>
  <c r="CZ62" i="20" s="1"/>
  <c r="CZ61" i="20" s="1"/>
  <c r="CZ60" i="20" s="1"/>
  <c r="CZ59" i="20" s="1"/>
  <c r="CZ58" i="20" s="1"/>
  <c r="CZ57" i="20" s="1"/>
  <c r="CZ56" i="20" s="1"/>
  <c r="CZ55" i="20" s="1"/>
  <c r="CZ54" i="20" s="1"/>
  <c r="CZ53" i="20" s="1"/>
  <c r="CZ52" i="20" s="1"/>
  <c r="CZ51" i="20" s="1"/>
  <c r="CZ50" i="20" s="1"/>
  <c r="CZ49" i="20" s="1"/>
  <c r="CZ48" i="20" s="1"/>
  <c r="CZ47" i="20" s="1"/>
  <c r="CZ46" i="20" s="1"/>
  <c r="CZ45" i="20" s="1"/>
  <c r="CZ44" i="20" s="1"/>
  <c r="CZ43" i="20" s="1"/>
  <c r="CZ42" i="20" s="1"/>
  <c r="CZ41" i="20" s="1"/>
  <c r="CZ40" i="20" s="1"/>
  <c r="CZ39" i="20" s="1"/>
  <c r="CZ38" i="20" s="1"/>
  <c r="CZ37" i="20" s="1"/>
  <c r="CZ36" i="20" s="1"/>
  <c r="CZ35" i="20" s="1"/>
  <c r="CZ34" i="20" s="1"/>
  <c r="CZ33" i="20" s="1"/>
  <c r="CZ32" i="20" s="1"/>
  <c r="CZ31" i="20" s="1"/>
  <c r="CZ30" i="20" s="1"/>
  <c r="CZ29" i="20" s="1"/>
  <c r="CZ28" i="20" s="1"/>
  <c r="CZ27" i="20" s="1"/>
  <c r="CZ26" i="20" s="1"/>
  <c r="CZ25" i="20" s="1"/>
  <c r="CZ24" i="20" s="1"/>
  <c r="CZ23" i="20" s="1"/>
  <c r="CZ22" i="20" s="1"/>
  <c r="CZ21" i="20" s="1"/>
  <c r="CZ20" i="20" s="1"/>
  <c r="CZ19" i="20" s="1"/>
  <c r="CZ18" i="20" s="1"/>
  <c r="CZ17" i="20" s="1"/>
  <c r="AJ199" i="20"/>
  <c r="AJ198" i="20" s="1"/>
  <c r="AJ197" i="20" s="1"/>
  <c r="AJ196" i="20" s="1"/>
  <c r="AJ195" i="20" s="1"/>
  <c r="AJ194" i="20" s="1"/>
  <c r="AJ193" i="20" s="1"/>
  <c r="AJ192" i="20" s="1"/>
  <c r="AJ191" i="20" s="1"/>
  <c r="AJ190" i="20" s="1"/>
  <c r="AJ189" i="20" s="1"/>
  <c r="AJ188" i="20" s="1"/>
  <c r="AJ187" i="20" s="1"/>
  <c r="AJ186" i="20" s="1"/>
  <c r="AJ185" i="20" s="1"/>
  <c r="AJ184" i="20" s="1"/>
  <c r="AJ183" i="20" s="1"/>
  <c r="AJ182" i="20" s="1"/>
  <c r="AJ181" i="20" s="1"/>
  <c r="AJ180" i="20" s="1"/>
  <c r="AJ179" i="20" s="1"/>
  <c r="AJ178" i="20" s="1"/>
  <c r="AJ177" i="20" s="1"/>
  <c r="AJ176" i="20" s="1"/>
  <c r="AJ175" i="20" s="1"/>
  <c r="AJ174" i="20" s="1"/>
  <c r="AJ173" i="20" s="1"/>
  <c r="AJ172" i="20" s="1"/>
  <c r="AJ171" i="20" s="1"/>
  <c r="AJ170" i="20" s="1"/>
  <c r="AJ169" i="20" s="1"/>
  <c r="AJ168" i="20" s="1"/>
  <c r="AJ167" i="20" s="1"/>
  <c r="AJ166" i="20" s="1"/>
  <c r="AJ165" i="20" s="1"/>
  <c r="AJ164" i="20" s="1"/>
  <c r="AJ163" i="20" s="1"/>
  <c r="AJ162" i="20" s="1"/>
  <c r="AJ161" i="20" s="1"/>
  <c r="AJ160" i="20" s="1"/>
  <c r="AJ159" i="20" s="1"/>
  <c r="AJ158" i="20" s="1"/>
  <c r="AJ157" i="20" s="1"/>
  <c r="AJ156" i="20" s="1"/>
  <c r="AJ155" i="20" s="1"/>
  <c r="AJ154" i="20" s="1"/>
  <c r="AJ153" i="20" s="1"/>
  <c r="AJ152" i="20" s="1"/>
  <c r="AJ151" i="20" s="1"/>
  <c r="AJ150" i="20" s="1"/>
  <c r="AJ149" i="20" s="1"/>
  <c r="AJ148" i="20" s="1"/>
  <c r="AJ147" i="20" s="1"/>
  <c r="AJ146" i="20" s="1"/>
  <c r="AJ145" i="20" s="1"/>
  <c r="AJ144" i="20" s="1"/>
  <c r="AJ143" i="20" s="1"/>
  <c r="AJ142" i="20" s="1"/>
  <c r="AJ141" i="20" s="1"/>
  <c r="AJ140" i="20" s="1"/>
  <c r="AJ139" i="20" s="1"/>
  <c r="AJ138" i="20" s="1"/>
  <c r="AJ137" i="20" s="1"/>
  <c r="AJ136" i="20" s="1"/>
  <c r="AJ135" i="20" s="1"/>
  <c r="AJ134" i="20" s="1"/>
  <c r="AJ133" i="20" s="1"/>
  <c r="AJ132" i="20" s="1"/>
  <c r="AJ131" i="20" s="1"/>
  <c r="AJ130" i="20" s="1"/>
  <c r="AJ129" i="20" s="1"/>
  <c r="AJ128" i="20" s="1"/>
  <c r="AJ127" i="20" s="1"/>
  <c r="AJ126" i="20" s="1"/>
  <c r="AJ125" i="20" s="1"/>
  <c r="AJ124" i="20" s="1"/>
  <c r="AJ123" i="20" s="1"/>
  <c r="AJ122" i="20" s="1"/>
  <c r="AJ121" i="20" s="1"/>
  <c r="AJ120" i="20" s="1"/>
  <c r="AJ119" i="20" s="1"/>
  <c r="AJ118" i="20" s="1"/>
  <c r="AJ117" i="20" s="1"/>
  <c r="AJ116" i="20" s="1"/>
  <c r="AJ115" i="20" s="1"/>
  <c r="AJ114" i="20" s="1"/>
  <c r="AJ113" i="20" s="1"/>
  <c r="AJ112" i="20" s="1"/>
  <c r="AJ111" i="20" s="1"/>
  <c r="AJ110" i="20" s="1"/>
  <c r="AJ109" i="20" s="1"/>
  <c r="AJ108" i="20" s="1"/>
  <c r="AJ107" i="20" s="1"/>
  <c r="AJ106" i="20" s="1"/>
  <c r="AJ105" i="20" s="1"/>
  <c r="AJ104" i="20" s="1"/>
  <c r="AJ103" i="20" s="1"/>
  <c r="AJ102" i="20" s="1"/>
  <c r="AJ101" i="20" s="1"/>
  <c r="AJ100" i="20" s="1"/>
  <c r="AJ99" i="20" s="1"/>
  <c r="AJ98" i="20" s="1"/>
  <c r="AJ97" i="20" s="1"/>
  <c r="AJ96" i="20" s="1"/>
  <c r="AJ95" i="20" s="1"/>
  <c r="AJ94" i="20" s="1"/>
  <c r="AJ93" i="20" s="1"/>
  <c r="AJ92" i="20" s="1"/>
  <c r="AJ91" i="20" s="1"/>
  <c r="AJ90" i="20" s="1"/>
  <c r="AJ89" i="20" s="1"/>
  <c r="AJ88" i="20" s="1"/>
  <c r="AJ87" i="20" s="1"/>
  <c r="AJ86" i="20" s="1"/>
  <c r="AJ85" i="20" s="1"/>
  <c r="AJ84" i="20" s="1"/>
  <c r="AJ83" i="20" s="1"/>
  <c r="AJ82" i="20" s="1"/>
  <c r="AJ81" i="20" s="1"/>
  <c r="AJ80" i="20" s="1"/>
  <c r="AJ79" i="20" s="1"/>
  <c r="AJ78" i="20" s="1"/>
  <c r="AJ77" i="20" s="1"/>
  <c r="AJ76" i="20" s="1"/>
  <c r="AJ75" i="20" s="1"/>
  <c r="AJ74" i="20" s="1"/>
  <c r="AJ73" i="20" s="1"/>
  <c r="AJ72" i="20" s="1"/>
  <c r="AJ71" i="20" s="1"/>
  <c r="AJ70" i="20" s="1"/>
  <c r="AJ69" i="20" s="1"/>
  <c r="AJ68" i="20" s="1"/>
  <c r="AJ67" i="20" s="1"/>
  <c r="AJ66" i="20" s="1"/>
  <c r="AJ65" i="20" s="1"/>
  <c r="AJ64" i="20" s="1"/>
  <c r="AJ63" i="20" s="1"/>
  <c r="AJ62" i="20" s="1"/>
  <c r="AJ61" i="20" s="1"/>
  <c r="AJ60" i="20" s="1"/>
  <c r="AJ59" i="20" s="1"/>
  <c r="AJ58" i="20" s="1"/>
  <c r="AJ57" i="20" s="1"/>
  <c r="AJ56" i="20" s="1"/>
  <c r="AJ55" i="20" s="1"/>
  <c r="AJ54" i="20" s="1"/>
  <c r="AJ53" i="20" s="1"/>
  <c r="AJ52" i="20" s="1"/>
  <c r="AJ51" i="20" s="1"/>
  <c r="AJ50" i="20" s="1"/>
  <c r="AJ49" i="20" s="1"/>
  <c r="AJ48" i="20" s="1"/>
  <c r="AJ47" i="20" s="1"/>
  <c r="AJ46" i="20" s="1"/>
  <c r="AJ45" i="20" s="1"/>
  <c r="AJ44" i="20" s="1"/>
  <c r="AJ43" i="20" s="1"/>
  <c r="AJ42" i="20" s="1"/>
  <c r="AJ41" i="20" s="1"/>
  <c r="AJ40" i="20" s="1"/>
  <c r="AJ39" i="20" s="1"/>
  <c r="AJ38" i="20" s="1"/>
  <c r="AJ37" i="20" s="1"/>
  <c r="AJ36" i="20" s="1"/>
  <c r="AJ35" i="20" s="1"/>
  <c r="AJ34" i="20" s="1"/>
  <c r="AJ33" i="20" s="1"/>
  <c r="AJ32" i="20" s="1"/>
  <c r="AJ31" i="20" s="1"/>
  <c r="AJ30" i="20" s="1"/>
  <c r="AJ29" i="20" s="1"/>
  <c r="AJ28" i="20" s="1"/>
  <c r="AJ27" i="20" s="1"/>
  <c r="AJ26" i="20" s="1"/>
  <c r="AJ25" i="20" s="1"/>
  <c r="AJ24" i="20" s="1"/>
  <c r="AJ23" i="20" s="1"/>
  <c r="AJ22" i="20" s="1"/>
  <c r="AJ21" i="20" s="1"/>
  <c r="AJ20" i="20" s="1"/>
  <c r="AJ19" i="20" s="1"/>
  <c r="AJ18" i="20" s="1"/>
  <c r="AJ17" i="20" s="1"/>
  <c r="AL199" i="20"/>
  <c r="AL198" i="20" s="1"/>
  <c r="AL197" i="20" s="1"/>
  <c r="AL196" i="20" s="1"/>
  <c r="AL195" i="20" s="1"/>
  <c r="AL194" i="20" s="1"/>
  <c r="AL193" i="20" s="1"/>
  <c r="AL192" i="20" s="1"/>
  <c r="AL191" i="20" s="1"/>
  <c r="AL190" i="20" s="1"/>
  <c r="AL189" i="20" s="1"/>
  <c r="AL188" i="20" s="1"/>
  <c r="AL187" i="20" s="1"/>
  <c r="AL186" i="20" s="1"/>
  <c r="AL185" i="20" s="1"/>
  <c r="AL184" i="20" s="1"/>
  <c r="AL183" i="20" s="1"/>
  <c r="AL182" i="20" s="1"/>
  <c r="AL181" i="20" s="1"/>
  <c r="AL180" i="20" s="1"/>
  <c r="AL179" i="20" s="1"/>
  <c r="AL178" i="20" s="1"/>
  <c r="AL177" i="20" s="1"/>
  <c r="AL176" i="20" s="1"/>
  <c r="AL175" i="20" s="1"/>
  <c r="AL174" i="20" s="1"/>
  <c r="AL173" i="20" s="1"/>
  <c r="AL172" i="20" s="1"/>
  <c r="AL171" i="20" s="1"/>
  <c r="AL170" i="20" s="1"/>
  <c r="AL169" i="20" s="1"/>
  <c r="AL168" i="20" s="1"/>
  <c r="AL167" i="20" s="1"/>
  <c r="AL166" i="20" s="1"/>
  <c r="AL165" i="20" s="1"/>
  <c r="AL164" i="20" s="1"/>
  <c r="AL163" i="20" s="1"/>
  <c r="AL162" i="20" s="1"/>
  <c r="AL161" i="20" s="1"/>
  <c r="AL160" i="20" s="1"/>
  <c r="AL159" i="20" s="1"/>
  <c r="AL158" i="20" s="1"/>
  <c r="AL157" i="20" s="1"/>
  <c r="AL156" i="20" s="1"/>
  <c r="AL155" i="20" s="1"/>
  <c r="AL154" i="20" s="1"/>
  <c r="AL153" i="20" s="1"/>
  <c r="AL152" i="20" s="1"/>
  <c r="AL151" i="20" s="1"/>
  <c r="AL150" i="20" s="1"/>
  <c r="AL149" i="20" s="1"/>
  <c r="AL148" i="20" s="1"/>
  <c r="AL147" i="20" s="1"/>
  <c r="AL146" i="20" s="1"/>
  <c r="AL145" i="20" s="1"/>
  <c r="AL144" i="20" s="1"/>
  <c r="AL143" i="20" s="1"/>
  <c r="AL142" i="20" s="1"/>
  <c r="AL141" i="20" s="1"/>
  <c r="AL140" i="20" s="1"/>
  <c r="AL139" i="20" s="1"/>
  <c r="AL138" i="20" s="1"/>
  <c r="AL137" i="20" s="1"/>
  <c r="AL136" i="20" s="1"/>
  <c r="AL135" i="20" s="1"/>
  <c r="AL134" i="20" s="1"/>
  <c r="AL133" i="20" s="1"/>
  <c r="AL132" i="20" s="1"/>
  <c r="AL131" i="20" s="1"/>
  <c r="AL130" i="20" s="1"/>
  <c r="AL129" i="20" s="1"/>
  <c r="AL128" i="20" s="1"/>
  <c r="AL127" i="20" s="1"/>
  <c r="AL126" i="20" s="1"/>
  <c r="AL125" i="20" s="1"/>
  <c r="AL124" i="20" s="1"/>
  <c r="AL123" i="20" s="1"/>
  <c r="AL122" i="20" s="1"/>
  <c r="AL121" i="20" s="1"/>
  <c r="AL120" i="20" s="1"/>
  <c r="AL119" i="20" s="1"/>
  <c r="AL118" i="20" s="1"/>
  <c r="AL117" i="20" s="1"/>
  <c r="AL116" i="20" s="1"/>
  <c r="AL115" i="20" s="1"/>
  <c r="AL114" i="20" s="1"/>
  <c r="AL113" i="20" s="1"/>
  <c r="AL112" i="20" s="1"/>
  <c r="AL111" i="20" s="1"/>
  <c r="AL110" i="20" s="1"/>
  <c r="AL109" i="20" s="1"/>
  <c r="AL108" i="20" s="1"/>
  <c r="AL107" i="20" s="1"/>
  <c r="AL106" i="20" s="1"/>
  <c r="AL105" i="20" s="1"/>
  <c r="AL104" i="20" s="1"/>
  <c r="AL103" i="20" s="1"/>
  <c r="AL102" i="20" s="1"/>
  <c r="AL101" i="20" s="1"/>
  <c r="AL100" i="20" s="1"/>
  <c r="AL99" i="20" s="1"/>
  <c r="AL98" i="20" s="1"/>
  <c r="AL97" i="20" s="1"/>
  <c r="AL96" i="20" s="1"/>
  <c r="AL95" i="20" s="1"/>
  <c r="AL94" i="20" s="1"/>
  <c r="AL93" i="20" s="1"/>
  <c r="AL92" i="20" s="1"/>
  <c r="AL91" i="20" s="1"/>
  <c r="AL90" i="20" s="1"/>
  <c r="AL89" i="20" s="1"/>
  <c r="AL88" i="20" s="1"/>
  <c r="AL87" i="20" s="1"/>
  <c r="AL86" i="20" s="1"/>
  <c r="AL85" i="20" s="1"/>
  <c r="AL84" i="20" s="1"/>
  <c r="AL83" i="20" s="1"/>
  <c r="AL82" i="20" s="1"/>
  <c r="AL81" i="20" s="1"/>
  <c r="AL80" i="20" s="1"/>
  <c r="AL79" i="20" s="1"/>
  <c r="AL78" i="20" s="1"/>
  <c r="AL77" i="20" s="1"/>
  <c r="AL76" i="20" s="1"/>
  <c r="AL75" i="20" s="1"/>
  <c r="AL74" i="20" s="1"/>
  <c r="AL73" i="20" s="1"/>
  <c r="AL72" i="20" s="1"/>
  <c r="AL71" i="20" s="1"/>
  <c r="AL70" i="20" s="1"/>
  <c r="AL69" i="20" s="1"/>
  <c r="AL68" i="20" s="1"/>
  <c r="AL67" i="20" s="1"/>
  <c r="AL66" i="20" s="1"/>
  <c r="AL65" i="20" s="1"/>
  <c r="AL64" i="20" s="1"/>
  <c r="AL63" i="20" s="1"/>
  <c r="AL62" i="20" s="1"/>
  <c r="AL61" i="20" s="1"/>
  <c r="AL60" i="20" s="1"/>
  <c r="AL59" i="20" s="1"/>
  <c r="AL58" i="20" s="1"/>
  <c r="AL57" i="20" s="1"/>
  <c r="AL56" i="20" s="1"/>
  <c r="AL55" i="20" s="1"/>
  <c r="AL54" i="20" s="1"/>
  <c r="AL53" i="20" s="1"/>
  <c r="AL52" i="20" s="1"/>
  <c r="AL51" i="20" s="1"/>
  <c r="AL50" i="20" s="1"/>
  <c r="AL49" i="20" s="1"/>
  <c r="AL48" i="20" s="1"/>
  <c r="AL47" i="20" s="1"/>
  <c r="AL46" i="20" s="1"/>
  <c r="AL45" i="20" s="1"/>
  <c r="AL44" i="20" s="1"/>
  <c r="AL43" i="20" s="1"/>
  <c r="AL42" i="20" s="1"/>
  <c r="AL41" i="20" s="1"/>
  <c r="AL40" i="20" s="1"/>
  <c r="AL39" i="20" s="1"/>
  <c r="AL38" i="20" s="1"/>
  <c r="AL37" i="20" s="1"/>
  <c r="AL36" i="20" s="1"/>
  <c r="AL35" i="20" s="1"/>
  <c r="AL34" i="20" s="1"/>
  <c r="AL33" i="20" s="1"/>
  <c r="AL32" i="20" s="1"/>
  <c r="AL31" i="20" s="1"/>
  <c r="AL30" i="20" s="1"/>
  <c r="AL29" i="20" s="1"/>
  <c r="AL28" i="20" s="1"/>
  <c r="AL27" i="20" s="1"/>
  <c r="AL26" i="20" s="1"/>
  <c r="AL25" i="20" s="1"/>
  <c r="AL24" i="20" s="1"/>
  <c r="AL23" i="20" s="1"/>
  <c r="AL22" i="20" s="1"/>
  <c r="AL21" i="20" s="1"/>
  <c r="AL20" i="20" s="1"/>
  <c r="AL19" i="20" s="1"/>
  <c r="AL18" i="20" s="1"/>
  <c r="AL17" i="20" s="1"/>
  <c r="K199" i="20"/>
  <c r="K198" i="20" s="1"/>
  <c r="K197" i="20" s="1"/>
  <c r="K196" i="20" s="1"/>
  <c r="K195" i="20" s="1"/>
  <c r="K194" i="20" s="1"/>
  <c r="K193" i="20" s="1"/>
  <c r="K192" i="20" s="1"/>
  <c r="K191" i="20" s="1"/>
  <c r="K190" i="20" s="1"/>
  <c r="K189" i="20" s="1"/>
  <c r="K188" i="20" s="1"/>
  <c r="K187" i="20" s="1"/>
  <c r="K186" i="20" s="1"/>
  <c r="K185" i="20" s="1"/>
  <c r="K184" i="20" s="1"/>
  <c r="K183" i="20" s="1"/>
  <c r="K182" i="20" s="1"/>
  <c r="K181" i="20" s="1"/>
  <c r="K180" i="20" s="1"/>
  <c r="K179" i="20" s="1"/>
  <c r="K178" i="20" s="1"/>
  <c r="K177" i="20" s="1"/>
  <c r="K176" i="20" s="1"/>
  <c r="K175" i="20" s="1"/>
  <c r="K174" i="20" s="1"/>
  <c r="K173" i="20" s="1"/>
  <c r="K172" i="20" s="1"/>
  <c r="K171" i="20" s="1"/>
  <c r="K170" i="20" s="1"/>
  <c r="K169" i="20" s="1"/>
  <c r="K168" i="20" s="1"/>
  <c r="K167" i="20" s="1"/>
  <c r="K166" i="20" s="1"/>
  <c r="K165" i="20" s="1"/>
  <c r="K164" i="20" s="1"/>
  <c r="K163" i="20" s="1"/>
  <c r="K162" i="20" s="1"/>
  <c r="K161" i="20" s="1"/>
  <c r="K160" i="20" s="1"/>
  <c r="K159" i="20" s="1"/>
  <c r="K158" i="20" s="1"/>
  <c r="K157" i="20" s="1"/>
  <c r="K156" i="20" s="1"/>
  <c r="K155" i="20" s="1"/>
  <c r="K154" i="20" s="1"/>
  <c r="K153" i="20" s="1"/>
  <c r="K152" i="20" s="1"/>
  <c r="K151" i="20" s="1"/>
  <c r="K150" i="20" s="1"/>
  <c r="K149" i="20" s="1"/>
  <c r="K148" i="20" s="1"/>
  <c r="K147" i="20" s="1"/>
  <c r="K146" i="20" s="1"/>
  <c r="K145" i="20" s="1"/>
  <c r="K144" i="20" s="1"/>
  <c r="K143" i="20" s="1"/>
  <c r="K142" i="20" s="1"/>
  <c r="K141" i="20" s="1"/>
  <c r="K140" i="20" s="1"/>
  <c r="K139" i="20" s="1"/>
  <c r="K138" i="20" s="1"/>
  <c r="K137" i="20" s="1"/>
  <c r="K136" i="20" s="1"/>
  <c r="K135" i="20" s="1"/>
  <c r="K134" i="20" s="1"/>
  <c r="K133" i="20" s="1"/>
  <c r="K132" i="20" s="1"/>
  <c r="K131" i="20" s="1"/>
  <c r="K130" i="20" s="1"/>
  <c r="K129" i="20" s="1"/>
  <c r="K128" i="20" s="1"/>
  <c r="K127" i="20" s="1"/>
  <c r="K126" i="20" s="1"/>
  <c r="K125" i="20" s="1"/>
  <c r="K124" i="20" s="1"/>
  <c r="K123" i="20" s="1"/>
  <c r="K122" i="20" s="1"/>
  <c r="K121" i="20" s="1"/>
  <c r="K120" i="20" s="1"/>
  <c r="K119" i="20" s="1"/>
  <c r="K118" i="20" s="1"/>
  <c r="K117" i="20" s="1"/>
  <c r="K116" i="20" s="1"/>
  <c r="K115" i="20" s="1"/>
  <c r="K114" i="20" s="1"/>
  <c r="K113" i="20" s="1"/>
  <c r="K112" i="20" s="1"/>
  <c r="K111" i="20" s="1"/>
  <c r="K110" i="20" s="1"/>
  <c r="K109" i="20" s="1"/>
  <c r="K108" i="20" s="1"/>
  <c r="K107" i="20" s="1"/>
  <c r="K106" i="20" s="1"/>
  <c r="K105" i="20" s="1"/>
  <c r="K104" i="20" s="1"/>
  <c r="K103" i="20" s="1"/>
  <c r="K102" i="20" s="1"/>
  <c r="K101" i="20" s="1"/>
  <c r="K100" i="20" s="1"/>
  <c r="K99" i="20" s="1"/>
  <c r="K98" i="20" s="1"/>
  <c r="K97" i="20" s="1"/>
  <c r="K96" i="20" s="1"/>
  <c r="K95" i="20" s="1"/>
  <c r="K94" i="20" s="1"/>
  <c r="K93" i="20" s="1"/>
  <c r="K92" i="20" s="1"/>
  <c r="K91" i="20" s="1"/>
  <c r="K90" i="20" s="1"/>
  <c r="K89" i="20" s="1"/>
  <c r="K88" i="20" s="1"/>
  <c r="K87" i="20" s="1"/>
  <c r="K86" i="20" s="1"/>
  <c r="K85" i="20" s="1"/>
  <c r="K84" i="20" s="1"/>
  <c r="K83" i="20" s="1"/>
  <c r="K82" i="20" s="1"/>
  <c r="K81" i="20" s="1"/>
  <c r="K80" i="20" s="1"/>
  <c r="K79" i="20" s="1"/>
  <c r="K78" i="20" s="1"/>
  <c r="K77" i="20" s="1"/>
  <c r="K76" i="20" s="1"/>
  <c r="K75" i="20" s="1"/>
  <c r="K74" i="20" s="1"/>
  <c r="K73" i="20" s="1"/>
  <c r="K72" i="20" s="1"/>
  <c r="K71" i="20" s="1"/>
  <c r="K70" i="20" s="1"/>
  <c r="K69" i="20" s="1"/>
  <c r="K68" i="20" s="1"/>
  <c r="K67" i="20" s="1"/>
  <c r="K66" i="20" s="1"/>
  <c r="K65" i="20" s="1"/>
  <c r="K64" i="20" s="1"/>
  <c r="K63" i="20" s="1"/>
  <c r="K62" i="20" s="1"/>
  <c r="K61" i="20" s="1"/>
  <c r="K60" i="20" s="1"/>
  <c r="K59" i="20" s="1"/>
  <c r="K58" i="20" s="1"/>
  <c r="K57" i="20" s="1"/>
  <c r="K56" i="20" s="1"/>
  <c r="K55" i="20" s="1"/>
  <c r="K54" i="20" s="1"/>
  <c r="K53" i="20" s="1"/>
  <c r="K52" i="20" s="1"/>
  <c r="K51" i="20" s="1"/>
  <c r="K50" i="20" s="1"/>
  <c r="K49" i="20" s="1"/>
  <c r="K48" i="20" s="1"/>
  <c r="K47" i="20" s="1"/>
  <c r="K46" i="20" s="1"/>
  <c r="K45" i="20" s="1"/>
  <c r="K44" i="20" s="1"/>
  <c r="K43" i="20" s="1"/>
  <c r="K42" i="20" s="1"/>
  <c r="K41" i="20" s="1"/>
  <c r="K40" i="20" s="1"/>
  <c r="K39" i="20" s="1"/>
  <c r="K38" i="20" s="1"/>
  <c r="K37" i="20" s="1"/>
  <c r="K36" i="20" s="1"/>
  <c r="K35" i="20" s="1"/>
  <c r="K34" i="20" s="1"/>
  <c r="K33" i="20" s="1"/>
  <c r="K32" i="20" s="1"/>
  <c r="K31" i="20" s="1"/>
  <c r="K30" i="20" s="1"/>
  <c r="K29" i="20" s="1"/>
  <c r="K28" i="20" s="1"/>
  <c r="K27" i="20" s="1"/>
  <c r="K26" i="20" s="1"/>
  <c r="K25" i="20" s="1"/>
  <c r="K24" i="20" s="1"/>
  <c r="K23" i="20" s="1"/>
  <c r="K22" i="20" s="1"/>
  <c r="K21" i="20" s="1"/>
  <c r="K20" i="20" s="1"/>
  <c r="K19" i="20" s="1"/>
  <c r="K18" i="20" s="1"/>
  <c r="K17" i="20" s="1"/>
  <c r="CC199" i="20"/>
  <c r="CC198" i="20" s="1"/>
  <c r="CC197" i="20" s="1"/>
  <c r="CC196" i="20" s="1"/>
  <c r="CC195" i="20" s="1"/>
  <c r="CC194" i="20" s="1"/>
  <c r="CC193" i="20" s="1"/>
  <c r="CC192" i="20" s="1"/>
  <c r="CC191" i="20" s="1"/>
  <c r="CC190" i="20" s="1"/>
  <c r="CC189" i="20" s="1"/>
  <c r="CC188" i="20" s="1"/>
  <c r="CC187" i="20" s="1"/>
  <c r="CC186" i="20" s="1"/>
  <c r="CC185" i="20" s="1"/>
  <c r="CC184" i="20" s="1"/>
  <c r="CC183" i="20" s="1"/>
  <c r="CC182" i="20" s="1"/>
  <c r="CC181" i="20" s="1"/>
  <c r="CC180" i="20" s="1"/>
  <c r="CC179" i="20" s="1"/>
  <c r="CC178" i="20" s="1"/>
  <c r="CC177" i="20" s="1"/>
  <c r="CC176" i="20" s="1"/>
  <c r="CC175" i="20" s="1"/>
  <c r="CC174" i="20" s="1"/>
  <c r="CC173" i="20" s="1"/>
  <c r="CC172" i="20" s="1"/>
  <c r="CC171" i="20" s="1"/>
  <c r="CC170" i="20" s="1"/>
  <c r="CC169" i="20" s="1"/>
  <c r="CC168" i="20" s="1"/>
  <c r="CC167" i="20" s="1"/>
  <c r="CC166" i="20" s="1"/>
  <c r="CC165" i="20" s="1"/>
  <c r="CC164" i="20" s="1"/>
  <c r="CC163" i="20" s="1"/>
  <c r="CC162" i="20" s="1"/>
  <c r="CC161" i="20" s="1"/>
  <c r="CC160" i="20" s="1"/>
  <c r="CC159" i="20" s="1"/>
  <c r="CC158" i="20" s="1"/>
  <c r="CC157" i="20" s="1"/>
  <c r="CC156" i="20" s="1"/>
  <c r="CC155" i="20" s="1"/>
  <c r="CC154" i="20" s="1"/>
  <c r="CC153" i="20" s="1"/>
  <c r="CC152" i="20" s="1"/>
  <c r="CC151" i="20" s="1"/>
  <c r="CC150" i="20" s="1"/>
  <c r="CC149" i="20" s="1"/>
  <c r="CC148" i="20" s="1"/>
  <c r="CC147" i="20" s="1"/>
  <c r="CC146" i="20" s="1"/>
  <c r="CC145" i="20" s="1"/>
  <c r="CC144" i="20" s="1"/>
  <c r="CC143" i="20" s="1"/>
  <c r="CC142" i="20" s="1"/>
  <c r="CC141" i="20" s="1"/>
  <c r="CC140" i="20" s="1"/>
  <c r="CC139" i="20" s="1"/>
  <c r="CC138" i="20" s="1"/>
  <c r="CC137" i="20" s="1"/>
  <c r="CC136" i="20" s="1"/>
  <c r="CC135" i="20" s="1"/>
  <c r="CC134" i="20" s="1"/>
  <c r="CC133" i="20" s="1"/>
  <c r="CC132" i="20" s="1"/>
  <c r="CC131" i="20" s="1"/>
  <c r="CC130" i="20" s="1"/>
  <c r="CC129" i="20" s="1"/>
  <c r="CC128" i="20" s="1"/>
  <c r="CC127" i="20" s="1"/>
  <c r="CC126" i="20" s="1"/>
  <c r="CC125" i="20" s="1"/>
  <c r="CC124" i="20" s="1"/>
  <c r="CC123" i="20" s="1"/>
  <c r="CC122" i="20" s="1"/>
  <c r="CC121" i="20" s="1"/>
  <c r="CC120" i="20" s="1"/>
  <c r="CC119" i="20" s="1"/>
  <c r="CC118" i="20" s="1"/>
  <c r="CC117" i="20" s="1"/>
  <c r="CC116" i="20" s="1"/>
  <c r="CC115" i="20" s="1"/>
  <c r="CC114" i="20" s="1"/>
  <c r="CC113" i="20" s="1"/>
  <c r="CC112" i="20" s="1"/>
  <c r="CC111" i="20" s="1"/>
  <c r="CC110" i="20" s="1"/>
  <c r="CC109" i="20" s="1"/>
  <c r="CC108" i="20" s="1"/>
  <c r="CC107" i="20" s="1"/>
  <c r="CC106" i="20" s="1"/>
  <c r="CC105" i="20" s="1"/>
  <c r="CC104" i="20" s="1"/>
  <c r="CC103" i="20" s="1"/>
  <c r="CC102" i="20" s="1"/>
  <c r="CC101" i="20" s="1"/>
  <c r="CC100" i="20" s="1"/>
  <c r="CC99" i="20" s="1"/>
  <c r="CC98" i="20" s="1"/>
  <c r="CC97" i="20" s="1"/>
  <c r="CC96" i="20" s="1"/>
  <c r="CC95" i="20" s="1"/>
  <c r="CC94" i="20" s="1"/>
  <c r="CC93" i="20" s="1"/>
  <c r="CC92" i="20" s="1"/>
  <c r="CC91" i="20" s="1"/>
  <c r="CC90" i="20" s="1"/>
  <c r="CC89" i="20" s="1"/>
  <c r="CC88" i="20" s="1"/>
  <c r="CC87" i="20" s="1"/>
  <c r="CC86" i="20" s="1"/>
  <c r="CC85" i="20" s="1"/>
  <c r="CC84" i="20" s="1"/>
  <c r="CC83" i="20" s="1"/>
  <c r="CC82" i="20" s="1"/>
  <c r="CC81" i="20" s="1"/>
  <c r="CC80" i="20" s="1"/>
  <c r="CC79" i="20" s="1"/>
  <c r="CC78" i="20" s="1"/>
  <c r="CC77" i="20" s="1"/>
  <c r="CC76" i="20" s="1"/>
  <c r="CC75" i="20" s="1"/>
  <c r="CC74" i="20" s="1"/>
  <c r="CC73" i="20" s="1"/>
  <c r="CC72" i="20" s="1"/>
  <c r="CC71" i="20" s="1"/>
  <c r="CC70" i="20" s="1"/>
  <c r="CC69" i="20" s="1"/>
  <c r="CC68" i="20" s="1"/>
  <c r="CC67" i="20" s="1"/>
  <c r="CC66" i="20" s="1"/>
  <c r="CC65" i="20" s="1"/>
  <c r="CC64" i="20" s="1"/>
  <c r="CC63" i="20" s="1"/>
  <c r="CC62" i="20" s="1"/>
  <c r="CC61" i="20" s="1"/>
  <c r="CC60" i="20" s="1"/>
  <c r="CC59" i="20" s="1"/>
  <c r="CC58" i="20" s="1"/>
  <c r="CC57" i="20" s="1"/>
  <c r="CC56" i="20" s="1"/>
  <c r="CC55" i="20" s="1"/>
  <c r="CC54" i="20" s="1"/>
  <c r="CC53" i="20" s="1"/>
  <c r="CC52" i="20" s="1"/>
  <c r="CC51" i="20" s="1"/>
  <c r="CC50" i="20" s="1"/>
  <c r="CC49" i="20" s="1"/>
  <c r="CC48" i="20" s="1"/>
  <c r="CC47" i="20" s="1"/>
  <c r="CC46" i="20" s="1"/>
  <c r="CC45" i="20" s="1"/>
  <c r="CC44" i="20" s="1"/>
  <c r="CC43" i="20" s="1"/>
  <c r="CC42" i="20" s="1"/>
  <c r="CC41" i="20" s="1"/>
  <c r="CC40" i="20" s="1"/>
  <c r="CC39" i="20" s="1"/>
  <c r="CC38" i="20" s="1"/>
  <c r="CC37" i="20" s="1"/>
  <c r="CC36" i="20" s="1"/>
  <c r="CC35" i="20" s="1"/>
  <c r="CC34" i="20" s="1"/>
  <c r="CC33" i="20" s="1"/>
  <c r="CC32" i="20" s="1"/>
  <c r="CC31" i="20" s="1"/>
  <c r="CC30" i="20" s="1"/>
  <c r="CC29" i="20" s="1"/>
  <c r="CC28" i="20" s="1"/>
  <c r="CC27" i="20" s="1"/>
  <c r="CC26" i="20" s="1"/>
  <c r="CC25" i="20" s="1"/>
  <c r="CC24" i="20" s="1"/>
  <c r="CC23" i="20" s="1"/>
  <c r="CC22" i="20" s="1"/>
  <c r="CC21" i="20" s="1"/>
  <c r="CC20" i="20" s="1"/>
  <c r="CC19" i="20" s="1"/>
  <c r="CC18" i="20" s="1"/>
  <c r="CC17" i="20" s="1"/>
  <c r="DE200" i="20"/>
  <c r="BB199" i="20"/>
  <c r="BB198" i="20" s="1"/>
  <c r="BB197" i="20" s="1"/>
  <c r="BB196" i="20" s="1"/>
  <c r="BB195" i="20" s="1"/>
  <c r="BB194" i="20" s="1"/>
  <c r="BB193" i="20" s="1"/>
  <c r="BB192" i="20" s="1"/>
  <c r="BB191" i="20" s="1"/>
  <c r="BB190" i="20" s="1"/>
  <c r="BB189" i="20" s="1"/>
  <c r="BB188" i="20" s="1"/>
  <c r="BB187" i="20" s="1"/>
  <c r="BB186" i="20" s="1"/>
  <c r="BB185" i="20" s="1"/>
  <c r="BB184" i="20" s="1"/>
  <c r="BB183" i="20" s="1"/>
  <c r="BB182" i="20" s="1"/>
  <c r="BB181" i="20" s="1"/>
  <c r="BB180" i="20" s="1"/>
  <c r="BB179" i="20" s="1"/>
  <c r="BB178" i="20" s="1"/>
  <c r="BB177" i="20" s="1"/>
  <c r="BB176" i="20" s="1"/>
  <c r="BB175" i="20" s="1"/>
  <c r="BB174" i="20" s="1"/>
  <c r="BB173" i="20" s="1"/>
  <c r="BB172" i="20" s="1"/>
  <c r="BB171" i="20" s="1"/>
  <c r="BB170" i="20" s="1"/>
  <c r="BB169" i="20" s="1"/>
  <c r="BB168" i="20" s="1"/>
  <c r="BB167" i="20" s="1"/>
  <c r="BB166" i="20" s="1"/>
  <c r="BB165" i="20" s="1"/>
  <c r="BB164" i="20" s="1"/>
  <c r="BB163" i="20" s="1"/>
  <c r="BB162" i="20" s="1"/>
  <c r="BB161" i="20" s="1"/>
  <c r="BB160" i="20" s="1"/>
  <c r="BB159" i="20" s="1"/>
  <c r="BB158" i="20" s="1"/>
  <c r="BB157" i="20" s="1"/>
  <c r="BB156" i="20" s="1"/>
  <c r="BB155" i="20" s="1"/>
  <c r="BB154" i="20" s="1"/>
  <c r="BB153" i="20" s="1"/>
  <c r="BB152" i="20" s="1"/>
  <c r="BB151" i="20" s="1"/>
  <c r="BB150" i="20" s="1"/>
  <c r="BB149" i="20" s="1"/>
  <c r="BB148" i="20" s="1"/>
  <c r="BB147" i="20" s="1"/>
  <c r="BB146" i="20" s="1"/>
  <c r="BB145" i="20" s="1"/>
  <c r="BB144" i="20" s="1"/>
  <c r="BB143" i="20" s="1"/>
  <c r="BB142" i="20" s="1"/>
  <c r="BB141" i="20" s="1"/>
  <c r="BB140" i="20" s="1"/>
  <c r="BB139" i="20" s="1"/>
  <c r="BB138" i="20" s="1"/>
  <c r="BB137" i="20" s="1"/>
  <c r="BB136" i="20" s="1"/>
  <c r="BB135" i="20" s="1"/>
  <c r="BB134" i="20" s="1"/>
  <c r="BB133" i="20" s="1"/>
  <c r="BB132" i="20" s="1"/>
  <c r="BB131" i="20" s="1"/>
  <c r="BB130" i="20" s="1"/>
  <c r="BB129" i="20" s="1"/>
  <c r="BB128" i="20" s="1"/>
  <c r="BB127" i="20" s="1"/>
  <c r="BB126" i="20" s="1"/>
  <c r="BB125" i="20" s="1"/>
  <c r="BB124" i="20" s="1"/>
  <c r="BB123" i="20" s="1"/>
  <c r="BB122" i="20" s="1"/>
  <c r="BB121" i="20" s="1"/>
  <c r="BB120" i="20" s="1"/>
  <c r="BB119" i="20" s="1"/>
  <c r="BB118" i="20" s="1"/>
  <c r="BB117" i="20" s="1"/>
  <c r="BB116" i="20" s="1"/>
  <c r="BB115" i="20" s="1"/>
  <c r="BB114" i="20" s="1"/>
  <c r="BB113" i="20" s="1"/>
  <c r="BB112" i="20" s="1"/>
  <c r="BB111" i="20" s="1"/>
  <c r="BB110" i="20" s="1"/>
  <c r="BB109" i="20" s="1"/>
  <c r="BB108" i="20" s="1"/>
  <c r="BB107" i="20" s="1"/>
  <c r="BB106" i="20" s="1"/>
  <c r="BB105" i="20" s="1"/>
  <c r="BB104" i="20" s="1"/>
  <c r="BB103" i="20" s="1"/>
  <c r="BB102" i="20" s="1"/>
  <c r="BB101" i="20" s="1"/>
  <c r="BB100" i="20" s="1"/>
  <c r="BB99" i="20" s="1"/>
  <c r="BB98" i="20" s="1"/>
  <c r="BB97" i="20" s="1"/>
  <c r="BB96" i="20" s="1"/>
  <c r="BB95" i="20" s="1"/>
  <c r="BB94" i="20" s="1"/>
  <c r="BB93" i="20" s="1"/>
  <c r="BB92" i="20" s="1"/>
  <c r="BB91" i="20" s="1"/>
  <c r="BB90" i="20" s="1"/>
  <c r="BB89" i="20" s="1"/>
  <c r="BB88" i="20" s="1"/>
  <c r="BB87" i="20" s="1"/>
  <c r="BB86" i="20" s="1"/>
  <c r="BB85" i="20" s="1"/>
  <c r="BB84" i="20" s="1"/>
  <c r="BB83" i="20" s="1"/>
  <c r="BB82" i="20" s="1"/>
  <c r="BB81" i="20" s="1"/>
  <c r="BB80" i="20" s="1"/>
  <c r="BB79" i="20" s="1"/>
  <c r="BB78" i="20" s="1"/>
  <c r="BB77" i="20" s="1"/>
  <c r="BB76" i="20" s="1"/>
  <c r="BB75" i="20" s="1"/>
  <c r="BB74" i="20" s="1"/>
  <c r="BB73" i="20" s="1"/>
  <c r="BB72" i="20" s="1"/>
  <c r="BB71" i="20" s="1"/>
  <c r="BB70" i="20" s="1"/>
  <c r="BB69" i="20" s="1"/>
  <c r="BB68" i="20" s="1"/>
  <c r="BB67" i="20" s="1"/>
  <c r="BB66" i="20" s="1"/>
  <c r="BB65" i="20" s="1"/>
  <c r="BB64" i="20" s="1"/>
  <c r="BB63" i="20" s="1"/>
  <c r="BB62" i="20" s="1"/>
  <c r="BB61" i="20" s="1"/>
  <c r="BB60" i="20" s="1"/>
  <c r="BB59" i="20" s="1"/>
  <c r="BB58" i="20" s="1"/>
  <c r="BB57" i="20" s="1"/>
  <c r="BB56" i="20" s="1"/>
  <c r="BB55" i="20" s="1"/>
  <c r="BB54" i="20" s="1"/>
  <c r="BB53" i="20" s="1"/>
  <c r="BB52" i="20" s="1"/>
  <c r="BB51" i="20" s="1"/>
  <c r="BB50" i="20" s="1"/>
  <c r="BB49" i="20" s="1"/>
  <c r="BB48" i="20" s="1"/>
  <c r="BB47" i="20" s="1"/>
  <c r="BB46" i="20" s="1"/>
  <c r="BB45" i="20" s="1"/>
  <c r="BB44" i="20" s="1"/>
  <c r="BB43" i="20" s="1"/>
  <c r="BB42" i="20" s="1"/>
  <c r="BB41" i="20" s="1"/>
  <c r="BB40" i="20" s="1"/>
  <c r="BB39" i="20" s="1"/>
  <c r="BB38" i="20" s="1"/>
  <c r="BB37" i="20" s="1"/>
  <c r="BB36" i="20" s="1"/>
  <c r="BB35" i="20" s="1"/>
  <c r="BB34" i="20" s="1"/>
  <c r="BB33" i="20" s="1"/>
  <c r="BB32" i="20" s="1"/>
  <c r="BB31" i="20" s="1"/>
  <c r="BB30" i="20" s="1"/>
  <c r="BB29" i="20" s="1"/>
  <c r="BB28" i="20" s="1"/>
  <c r="BB27" i="20" s="1"/>
  <c r="BB26" i="20" s="1"/>
  <c r="BB25" i="20" s="1"/>
  <c r="BB24" i="20" s="1"/>
  <c r="BB23" i="20" s="1"/>
  <c r="BB22" i="20" s="1"/>
  <c r="BB21" i="20" s="1"/>
  <c r="BB20" i="20" s="1"/>
  <c r="BB19" i="20" s="1"/>
  <c r="BB18" i="20" s="1"/>
  <c r="BB17" i="20" s="1"/>
  <c r="DF200" i="20"/>
  <c r="CE199" i="20"/>
  <c r="CE198" i="20" s="1"/>
  <c r="CE197" i="20" s="1"/>
  <c r="CE196" i="20" s="1"/>
  <c r="CE195" i="20" s="1"/>
  <c r="CE194" i="20" s="1"/>
  <c r="CE193" i="20" s="1"/>
  <c r="CE192" i="20" s="1"/>
  <c r="CE191" i="20" s="1"/>
  <c r="CE190" i="20" s="1"/>
  <c r="CE189" i="20" s="1"/>
  <c r="CE188" i="20" s="1"/>
  <c r="CE187" i="20" s="1"/>
  <c r="CE186" i="20" s="1"/>
  <c r="CE185" i="20" s="1"/>
  <c r="CE184" i="20" s="1"/>
  <c r="CE183" i="20" s="1"/>
  <c r="CE182" i="20" s="1"/>
  <c r="CE181" i="20" s="1"/>
  <c r="CE180" i="20" s="1"/>
  <c r="CE179" i="20" s="1"/>
  <c r="CE178" i="20" s="1"/>
  <c r="CE177" i="20" s="1"/>
  <c r="CE176" i="20" s="1"/>
  <c r="CE175" i="20" s="1"/>
  <c r="CE174" i="20" s="1"/>
  <c r="CE173" i="20" s="1"/>
  <c r="CE172" i="20" s="1"/>
  <c r="CE171" i="20" s="1"/>
  <c r="CE170" i="20" s="1"/>
  <c r="CE169" i="20" s="1"/>
  <c r="CE168" i="20" s="1"/>
  <c r="CE167" i="20" s="1"/>
  <c r="CE166" i="20" s="1"/>
  <c r="CE165" i="20" s="1"/>
  <c r="CE164" i="20" s="1"/>
  <c r="CE163" i="20" s="1"/>
  <c r="CE162" i="20" s="1"/>
  <c r="CE161" i="20" s="1"/>
  <c r="CE160" i="20" s="1"/>
  <c r="CE159" i="20" s="1"/>
  <c r="CE158" i="20" s="1"/>
  <c r="CE157" i="20" s="1"/>
  <c r="CE156" i="20" s="1"/>
  <c r="CE155" i="20" s="1"/>
  <c r="CE154" i="20" s="1"/>
  <c r="CE153" i="20" s="1"/>
  <c r="CE152" i="20" s="1"/>
  <c r="CE151" i="20" s="1"/>
  <c r="CE150" i="20" s="1"/>
  <c r="CE149" i="20" s="1"/>
  <c r="CE148" i="20" s="1"/>
  <c r="CE147" i="20" s="1"/>
  <c r="CE146" i="20" s="1"/>
  <c r="CE145" i="20" s="1"/>
  <c r="CE144" i="20" s="1"/>
  <c r="CE143" i="20" s="1"/>
  <c r="CE142" i="20" s="1"/>
  <c r="CE141" i="20" s="1"/>
  <c r="CE140" i="20" s="1"/>
  <c r="CE139" i="20" s="1"/>
  <c r="CE138" i="20" s="1"/>
  <c r="CE137" i="20" s="1"/>
  <c r="CE136" i="20" s="1"/>
  <c r="CE135" i="20" s="1"/>
  <c r="CE134" i="20" s="1"/>
  <c r="CE133" i="20" s="1"/>
  <c r="CE132" i="20" s="1"/>
  <c r="CE131" i="20" s="1"/>
  <c r="CE130" i="20" s="1"/>
  <c r="CE129" i="20" s="1"/>
  <c r="CE128" i="20" s="1"/>
  <c r="CE127" i="20" s="1"/>
  <c r="CE126" i="20" s="1"/>
  <c r="CE125" i="20" s="1"/>
  <c r="CE124" i="20" s="1"/>
  <c r="CE123" i="20" s="1"/>
  <c r="CE122" i="20" s="1"/>
  <c r="CE121" i="20" s="1"/>
  <c r="CE120" i="20" s="1"/>
  <c r="CE119" i="20" s="1"/>
  <c r="CE118" i="20" s="1"/>
  <c r="CE117" i="20" s="1"/>
  <c r="CE116" i="20" s="1"/>
  <c r="CE115" i="20" s="1"/>
  <c r="CE114" i="20" s="1"/>
  <c r="CE113" i="20" s="1"/>
  <c r="CE112" i="20" s="1"/>
  <c r="CE111" i="20" s="1"/>
  <c r="CE110" i="20" s="1"/>
  <c r="CE109" i="20" s="1"/>
  <c r="CE108" i="20" s="1"/>
  <c r="CE107" i="20" s="1"/>
  <c r="CE106" i="20" s="1"/>
  <c r="CE105" i="20" s="1"/>
  <c r="CE104" i="20" s="1"/>
  <c r="CE103" i="20" s="1"/>
  <c r="CE102" i="20" s="1"/>
  <c r="CE101" i="20" s="1"/>
  <c r="CE100" i="20" s="1"/>
  <c r="CE99" i="20" s="1"/>
  <c r="CE98" i="20" s="1"/>
  <c r="CE97" i="20" s="1"/>
  <c r="CE96" i="20" s="1"/>
  <c r="CE95" i="20" s="1"/>
  <c r="CE94" i="20" s="1"/>
  <c r="CE93" i="20" s="1"/>
  <c r="CE92" i="20" s="1"/>
  <c r="CE91" i="20" s="1"/>
  <c r="CE90" i="20" s="1"/>
  <c r="CE89" i="20" s="1"/>
  <c r="CE88" i="20" s="1"/>
  <c r="CE87" i="20" s="1"/>
  <c r="CE86" i="20" s="1"/>
  <c r="CE85" i="20" s="1"/>
  <c r="CE84" i="20" s="1"/>
  <c r="CE83" i="20" s="1"/>
  <c r="CE82" i="20" s="1"/>
  <c r="CE81" i="20" s="1"/>
  <c r="CE80" i="20" s="1"/>
  <c r="CE79" i="20" s="1"/>
  <c r="CE78" i="20" s="1"/>
  <c r="CE77" i="20" s="1"/>
  <c r="CE76" i="20" s="1"/>
  <c r="CE75" i="20" s="1"/>
  <c r="CE74" i="20" s="1"/>
  <c r="CE73" i="20" s="1"/>
  <c r="CE72" i="20" s="1"/>
  <c r="CE71" i="20" s="1"/>
  <c r="CE70" i="20" s="1"/>
  <c r="CE69" i="20" s="1"/>
  <c r="CE68" i="20" s="1"/>
  <c r="CE67" i="20" s="1"/>
  <c r="CE66" i="20" s="1"/>
  <c r="CE65" i="20" s="1"/>
  <c r="CE64" i="20" s="1"/>
  <c r="CE63" i="20" s="1"/>
  <c r="CE62" i="20" s="1"/>
  <c r="CE61" i="20" s="1"/>
  <c r="CE60" i="20" s="1"/>
  <c r="CE59" i="20" s="1"/>
  <c r="CE58" i="20" s="1"/>
  <c r="CE57" i="20" s="1"/>
  <c r="CE56" i="20" s="1"/>
  <c r="CE55" i="20" s="1"/>
  <c r="CE54" i="20" s="1"/>
  <c r="CE53" i="20" s="1"/>
  <c r="CE52" i="20" s="1"/>
  <c r="CE51" i="20" s="1"/>
  <c r="CE50" i="20" s="1"/>
  <c r="CE49" i="20" s="1"/>
  <c r="CE48" i="20" s="1"/>
  <c r="CE47" i="20" s="1"/>
  <c r="CE46" i="20" s="1"/>
  <c r="CE45" i="20" s="1"/>
  <c r="CE44" i="20" s="1"/>
  <c r="CE43" i="20" s="1"/>
  <c r="CE42" i="20" s="1"/>
  <c r="CE41" i="20" s="1"/>
  <c r="CE40" i="20" s="1"/>
  <c r="CE39" i="20" s="1"/>
  <c r="CE38" i="20" s="1"/>
  <c r="CE37" i="20" s="1"/>
  <c r="CE36" i="20" s="1"/>
  <c r="CE35" i="20" s="1"/>
  <c r="CE34" i="20" s="1"/>
  <c r="CE33" i="20" s="1"/>
  <c r="CE32" i="20" s="1"/>
  <c r="CE31" i="20" s="1"/>
  <c r="CE30" i="20" s="1"/>
  <c r="CE29" i="20" s="1"/>
  <c r="CE28" i="20" s="1"/>
  <c r="CE27" i="20" s="1"/>
  <c r="CE26" i="20" s="1"/>
  <c r="CE25" i="20" s="1"/>
  <c r="CE24" i="20" s="1"/>
  <c r="CE23" i="20" s="1"/>
  <c r="CE22" i="20" s="1"/>
  <c r="CE21" i="20" s="1"/>
  <c r="CE20" i="20" s="1"/>
  <c r="CE19" i="20" s="1"/>
  <c r="CE18" i="20" s="1"/>
  <c r="CE17" i="20" s="1"/>
  <c r="BT199" i="20"/>
  <c r="BT198" i="20" s="1"/>
  <c r="BT197" i="20" s="1"/>
  <c r="BT196" i="20" s="1"/>
  <c r="BT195" i="20" s="1"/>
  <c r="BT194" i="20" s="1"/>
  <c r="BT193" i="20" s="1"/>
  <c r="BT192" i="20" s="1"/>
  <c r="BT191" i="20" s="1"/>
  <c r="BT190" i="20" s="1"/>
  <c r="BT189" i="20" s="1"/>
  <c r="BT188" i="20" s="1"/>
  <c r="BT187" i="20" s="1"/>
  <c r="BT186" i="20" s="1"/>
  <c r="BT185" i="20" s="1"/>
  <c r="BT184" i="20" s="1"/>
  <c r="BT183" i="20" s="1"/>
  <c r="BT182" i="20" s="1"/>
  <c r="BT181" i="20" s="1"/>
  <c r="BT180" i="20" s="1"/>
  <c r="BT179" i="20" s="1"/>
  <c r="BT178" i="20" s="1"/>
  <c r="BT177" i="20" s="1"/>
  <c r="BT176" i="20" s="1"/>
  <c r="BT175" i="20" s="1"/>
  <c r="BT174" i="20" s="1"/>
  <c r="BT173" i="20" s="1"/>
  <c r="BT172" i="20" s="1"/>
  <c r="BT171" i="20" s="1"/>
  <c r="BT170" i="20" s="1"/>
  <c r="BT169" i="20" s="1"/>
  <c r="BT168" i="20" s="1"/>
  <c r="BT167" i="20" s="1"/>
  <c r="BT166" i="20" s="1"/>
  <c r="BT165" i="20" s="1"/>
  <c r="BT164" i="20" s="1"/>
  <c r="BT163" i="20" s="1"/>
  <c r="BT162" i="20" s="1"/>
  <c r="BT161" i="20" s="1"/>
  <c r="BT160" i="20" s="1"/>
  <c r="BT159" i="20" s="1"/>
  <c r="BT158" i="20" s="1"/>
  <c r="BT157" i="20" s="1"/>
  <c r="BT156" i="20" s="1"/>
  <c r="BT155" i="20" s="1"/>
  <c r="BT154" i="20" s="1"/>
  <c r="BT153" i="20" s="1"/>
  <c r="BT152" i="20" s="1"/>
  <c r="BT151" i="20" s="1"/>
  <c r="BT150" i="20" s="1"/>
  <c r="BT149" i="20" s="1"/>
  <c r="BT148" i="20" s="1"/>
  <c r="BT147" i="20" s="1"/>
  <c r="BT146" i="20" s="1"/>
  <c r="BT145" i="20" s="1"/>
  <c r="BT144" i="20" s="1"/>
  <c r="BT143" i="20" s="1"/>
  <c r="BT142" i="20" s="1"/>
  <c r="BT141" i="20" s="1"/>
  <c r="BT140" i="20" s="1"/>
  <c r="BT139" i="20" s="1"/>
  <c r="BT138" i="20" s="1"/>
  <c r="BT137" i="20" s="1"/>
  <c r="BT136" i="20" s="1"/>
  <c r="BT135" i="20" s="1"/>
  <c r="BT134" i="20" s="1"/>
  <c r="BT133" i="20" s="1"/>
  <c r="BT132" i="20" s="1"/>
  <c r="BT131" i="20" s="1"/>
  <c r="BT130" i="20" s="1"/>
  <c r="BT129" i="20" s="1"/>
  <c r="BT128" i="20" s="1"/>
  <c r="BT127" i="20" s="1"/>
  <c r="BT126" i="20" s="1"/>
  <c r="BT125" i="20" s="1"/>
  <c r="BT124" i="20" s="1"/>
  <c r="BT123" i="20" s="1"/>
  <c r="BT122" i="20" s="1"/>
  <c r="BT121" i="20" s="1"/>
  <c r="BT120" i="20" s="1"/>
  <c r="BT119" i="20" s="1"/>
  <c r="BT118" i="20" s="1"/>
  <c r="BT117" i="20" s="1"/>
  <c r="BT116" i="20" s="1"/>
  <c r="BT115" i="20" s="1"/>
  <c r="BT114" i="20" s="1"/>
  <c r="BT113" i="20" s="1"/>
  <c r="BT112" i="20" s="1"/>
  <c r="BT111" i="20" s="1"/>
  <c r="BT110" i="20" s="1"/>
  <c r="BT109" i="20" s="1"/>
  <c r="BT108" i="20" s="1"/>
  <c r="BT107" i="20" s="1"/>
  <c r="BT106" i="20" s="1"/>
  <c r="BT105" i="20" s="1"/>
  <c r="BT104" i="20" s="1"/>
  <c r="BT103" i="20" s="1"/>
  <c r="BT102" i="20" s="1"/>
  <c r="BT101" i="20" s="1"/>
  <c r="BT100" i="20" s="1"/>
  <c r="BT99" i="20" s="1"/>
  <c r="BT98" i="20" s="1"/>
  <c r="BT97" i="20" s="1"/>
  <c r="BT96" i="20" s="1"/>
  <c r="BT95" i="20" s="1"/>
  <c r="BT94" i="20" s="1"/>
  <c r="BT93" i="20" s="1"/>
  <c r="BT92" i="20" s="1"/>
  <c r="BT91" i="20" s="1"/>
  <c r="BT90" i="20" s="1"/>
  <c r="BT89" i="20" s="1"/>
  <c r="BT88" i="20" s="1"/>
  <c r="BT87" i="20" s="1"/>
  <c r="BT86" i="20" s="1"/>
  <c r="BT85" i="20" s="1"/>
  <c r="BT84" i="20" s="1"/>
  <c r="BT83" i="20" s="1"/>
  <c r="BT82" i="20" s="1"/>
  <c r="BT81" i="20" s="1"/>
  <c r="BT80" i="20" s="1"/>
  <c r="BT79" i="20" s="1"/>
  <c r="BT78" i="20" s="1"/>
  <c r="BT77" i="20" s="1"/>
  <c r="BT76" i="20" s="1"/>
  <c r="BT75" i="20" s="1"/>
  <c r="BT74" i="20" s="1"/>
  <c r="BT73" i="20" s="1"/>
  <c r="BT72" i="20" s="1"/>
  <c r="BT71" i="20" s="1"/>
  <c r="BT70" i="20" s="1"/>
  <c r="BT69" i="20" s="1"/>
  <c r="BT68" i="20" s="1"/>
  <c r="BT67" i="20" s="1"/>
  <c r="BT66" i="20" s="1"/>
  <c r="BT65" i="20" s="1"/>
  <c r="BT64" i="20" s="1"/>
  <c r="BT63" i="20" s="1"/>
  <c r="BT62" i="20" s="1"/>
  <c r="BT61" i="20" s="1"/>
  <c r="BT60" i="20" s="1"/>
  <c r="BT59" i="20" s="1"/>
  <c r="BT58" i="20" s="1"/>
  <c r="BT57" i="20" s="1"/>
  <c r="BT56" i="20" s="1"/>
  <c r="BT55" i="20" s="1"/>
  <c r="BT54" i="20" s="1"/>
  <c r="BT53" i="20" s="1"/>
  <c r="BT52" i="20" s="1"/>
  <c r="BT51" i="20" s="1"/>
  <c r="BT50" i="20" s="1"/>
  <c r="BT49" i="20" s="1"/>
  <c r="BT48" i="20" s="1"/>
  <c r="BT47" i="20" s="1"/>
  <c r="BT46" i="20" s="1"/>
  <c r="BT45" i="20" s="1"/>
  <c r="BT44" i="20" s="1"/>
  <c r="BT43" i="20" s="1"/>
  <c r="BT42" i="20" s="1"/>
  <c r="BT41" i="20" s="1"/>
  <c r="BT40" i="20" s="1"/>
  <c r="BT39" i="20" s="1"/>
  <c r="BT38" i="20" s="1"/>
  <c r="BT37" i="20" s="1"/>
  <c r="BT36" i="20" s="1"/>
  <c r="BT35" i="20" s="1"/>
  <c r="BT34" i="20" s="1"/>
  <c r="BT33" i="20" s="1"/>
  <c r="BT32" i="20" s="1"/>
  <c r="BT31" i="20" s="1"/>
  <c r="BT30" i="20" s="1"/>
  <c r="BT29" i="20" s="1"/>
  <c r="BT28" i="20" s="1"/>
  <c r="BT27" i="20" s="1"/>
  <c r="BT26" i="20" s="1"/>
  <c r="BT25" i="20" s="1"/>
  <c r="BT24" i="20" s="1"/>
  <c r="BT23" i="20" s="1"/>
  <c r="BT22" i="20" s="1"/>
  <c r="BT21" i="20" s="1"/>
  <c r="BT20" i="20" s="1"/>
  <c r="BT19" i="20" s="1"/>
  <c r="BT18" i="20" s="1"/>
  <c r="BT17" i="20" s="1"/>
  <c r="AS199" i="20"/>
  <c r="AS198" i="20" s="1"/>
  <c r="AS197" i="20" s="1"/>
  <c r="AS196" i="20" s="1"/>
  <c r="AS195" i="20" s="1"/>
  <c r="AS194" i="20" s="1"/>
  <c r="AS193" i="20" s="1"/>
  <c r="AS192" i="20" s="1"/>
  <c r="AS191" i="20" s="1"/>
  <c r="AS190" i="20" s="1"/>
  <c r="AS189" i="20" s="1"/>
  <c r="AS188" i="20" s="1"/>
  <c r="AS187" i="20" s="1"/>
  <c r="AS186" i="20" s="1"/>
  <c r="AS185" i="20" s="1"/>
  <c r="AS184" i="20" s="1"/>
  <c r="AS183" i="20" s="1"/>
  <c r="AS182" i="20" s="1"/>
  <c r="AS181" i="20" s="1"/>
  <c r="AS180" i="20" s="1"/>
  <c r="AS179" i="20" s="1"/>
  <c r="AS178" i="20" s="1"/>
  <c r="AS177" i="20" s="1"/>
  <c r="AS176" i="20" s="1"/>
  <c r="AS175" i="20" s="1"/>
  <c r="AS174" i="20" s="1"/>
  <c r="AS173" i="20" s="1"/>
  <c r="AS172" i="20" s="1"/>
  <c r="AS171" i="20" s="1"/>
  <c r="AS170" i="20" s="1"/>
  <c r="AS169" i="20" s="1"/>
  <c r="AS168" i="20" s="1"/>
  <c r="AS167" i="20" s="1"/>
  <c r="AS166" i="20" s="1"/>
  <c r="AS165" i="20" s="1"/>
  <c r="AS164" i="20" s="1"/>
  <c r="AS163" i="20" s="1"/>
  <c r="AS162" i="20" s="1"/>
  <c r="AS161" i="20" s="1"/>
  <c r="AS160" i="20" s="1"/>
  <c r="AS159" i="20" s="1"/>
  <c r="AS158" i="20" s="1"/>
  <c r="AS157" i="20" s="1"/>
  <c r="AS156" i="20" s="1"/>
  <c r="AS155" i="20" s="1"/>
  <c r="AS154" i="20" s="1"/>
  <c r="AS153" i="20" s="1"/>
  <c r="AS152" i="20" s="1"/>
  <c r="AS151" i="20" s="1"/>
  <c r="AS150" i="20" s="1"/>
  <c r="AS149" i="20" s="1"/>
  <c r="AS148" i="20" s="1"/>
  <c r="AS147" i="20" s="1"/>
  <c r="AS146" i="20" s="1"/>
  <c r="AS145" i="20" s="1"/>
  <c r="AS144" i="20" s="1"/>
  <c r="AS143" i="20" s="1"/>
  <c r="AS142" i="20" s="1"/>
  <c r="AS141" i="20" s="1"/>
  <c r="AS140" i="20" s="1"/>
  <c r="AS139" i="20" s="1"/>
  <c r="AS138" i="20" s="1"/>
  <c r="AS137" i="20" s="1"/>
  <c r="AS136" i="20" s="1"/>
  <c r="AS135" i="20" s="1"/>
  <c r="AS134" i="20" s="1"/>
  <c r="AS133" i="20" s="1"/>
  <c r="AS132" i="20" s="1"/>
  <c r="AS131" i="20" s="1"/>
  <c r="AS130" i="20" s="1"/>
  <c r="AS129" i="20" s="1"/>
  <c r="AS128" i="20" s="1"/>
  <c r="AS127" i="20" s="1"/>
  <c r="AS126" i="20" s="1"/>
  <c r="AS125" i="20" s="1"/>
  <c r="AS124" i="20" s="1"/>
  <c r="AS123" i="20" s="1"/>
  <c r="AS122" i="20" s="1"/>
  <c r="AS121" i="20" s="1"/>
  <c r="AS120" i="20" s="1"/>
  <c r="AS119" i="20" s="1"/>
  <c r="AS118" i="20" s="1"/>
  <c r="AS117" i="20" s="1"/>
  <c r="AS116" i="20" s="1"/>
  <c r="AS115" i="20" s="1"/>
  <c r="AS114" i="20" s="1"/>
  <c r="AS113" i="20" s="1"/>
  <c r="AS112" i="20" s="1"/>
  <c r="AS111" i="20" s="1"/>
  <c r="AS110" i="20" s="1"/>
  <c r="AS109" i="20" s="1"/>
  <c r="AS108" i="20" s="1"/>
  <c r="AS107" i="20" s="1"/>
  <c r="AS106" i="20" s="1"/>
  <c r="AS105" i="20" s="1"/>
  <c r="AS104" i="20" s="1"/>
  <c r="AS103" i="20" s="1"/>
  <c r="AS102" i="20" s="1"/>
  <c r="AS101" i="20" s="1"/>
  <c r="AS100" i="20" s="1"/>
  <c r="AS99" i="20" s="1"/>
  <c r="AS98" i="20" s="1"/>
  <c r="AS97" i="20" s="1"/>
  <c r="AS96" i="20" s="1"/>
  <c r="AS95" i="20" s="1"/>
  <c r="AS94" i="20" s="1"/>
  <c r="AS93" i="20" s="1"/>
  <c r="AS92" i="20" s="1"/>
  <c r="AS91" i="20" s="1"/>
  <c r="AS90" i="20" s="1"/>
  <c r="AS89" i="20" s="1"/>
  <c r="AS88" i="20" s="1"/>
  <c r="AS87" i="20" s="1"/>
  <c r="AS86" i="20" s="1"/>
  <c r="AS85" i="20" s="1"/>
  <c r="AS84" i="20" s="1"/>
  <c r="AS83" i="20" s="1"/>
  <c r="AS82" i="20" s="1"/>
  <c r="AS81" i="20" s="1"/>
  <c r="AS80" i="20" s="1"/>
  <c r="AS79" i="20" s="1"/>
  <c r="AS78" i="20" s="1"/>
  <c r="AS77" i="20" s="1"/>
  <c r="AS76" i="20" s="1"/>
  <c r="AS75" i="20" s="1"/>
  <c r="AS74" i="20" s="1"/>
  <c r="AS73" i="20" s="1"/>
  <c r="AS72" i="20" s="1"/>
  <c r="AS71" i="20" s="1"/>
  <c r="AS70" i="20" s="1"/>
  <c r="AS69" i="20" s="1"/>
  <c r="AS68" i="20" s="1"/>
  <c r="AS67" i="20" s="1"/>
  <c r="AS66" i="20" s="1"/>
  <c r="AS65" i="20" s="1"/>
  <c r="AS64" i="20" s="1"/>
  <c r="AS63" i="20" s="1"/>
  <c r="AS62" i="20" s="1"/>
  <c r="AS61" i="20" s="1"/>
  <c r="AS60" i="20" s="1"/>
  <c r="AS59" i="20" s="1"/>
  <c r="AS58" i="20" s="1"/>
  <c r="AS57" i="20" s="1"/>
  <c r="AS56" i="20" s="1"/>
  <c r="AS55" i="20" s="1"/>
  <c r="AS54" i="20" s="1"/>
  <c r="AS53" i="20" s="1"/>
  <c r="AS52" i="20" s="1"/>
  <c r="AS51" i="20" s="1"/>
  <c r="AS50" i="20" s="1"/>
  <c r="AS49" i="20" s="1"/>
  <c r="AS48" i="20" s="1"/>
  <c r="AS47" i="20" s="1"/>
  <c r="AS46" i="20" s="1"/>
  <c r="AS45" i="20" s="1"/>
  <c r="AS44" i="20" s="1"/>
  <c r="AS43" i="20" s="1"/>
  <c r="AS42" i="20" s="1"/>
  <c r="AS41" i="20" s="1"/>
  <c r="AS40" i="20" s="1"/>
  <c r="AS39" i="20" s="1"/>
  <c r="AS38" i="20" s="1"/>
  <c r="AS37" i="20" s="1"/>
  <c r="AS36" i="20" s="1"/>
  <c r="AS35" i="20" s="1"/>
  <c r="AS34" i="20" s="1"/>
  <c r="AS33" i="20" s="1"/>
  <c r="AS32" i="20" s="1"/>
  <c r="AS31" i="20" s="1"/>
  <c r="AS30" i="20" s="1"/>
  <c r="AS29" i="20" s="1"/>
  <c r="AS28" i="20" s="1"/>
  <c r="AS27" i="20" s="1"/>
  <c r="AS26" i="20" s="1"/>
  <c r="AS25" i="20" s="1"/>
  <c r="AS24" i="20" s="1"/>
  <c r="AS23" i="20" s="1"/>
  <c r="AS22" i="20" s="1"/>
  <c r="AS21" i="20" s="1"/>
  <c r="AS20" i="20" s="1"/>
  <c r="AS19" i="20" s="1"/>
  <c r="AS18" i="20" s="1"/>
  <c r="AS17" i="20" s="1"/>
  <c r="BJ199" i="20"/>
  <c r="BJ198" i="20" s="1"/>
  <c r="BJ197" i="20" s="1"/>
  <c r="BJ196" i="20" s="1"/>
  <c r="BJ195" i="20" s="1"/>
  <c r="BJ194" i="20" s="1"/>
  <c r="BJ193" i="20" s="1"/>
  <c r="BJ192" i="20" s="1"/>
  <c r="BJ191" i="20" s="1"/>
  <c r="BJ190" i="20" s="1"/>
  <c r="BJ189" i="20" s="1"/>
  <c r="BJ188" i="20" s="1"/>
  <c r="BJ187" i="20" s="1"/>
  <c r="BJ186" i="20" s="1"/>
  <c r="BJ185" i="20" s="1"/>
  <c r="BJ184" i="20" s="1"/>
  <c r="BJ183" i="20" s="1"/>
  <c r="BJ182" i="20" s="1"/>
  <c r="BJ181" i="20" s="1"/>
  <c r="BJ180" i="20" s="1"/>
  <c r="BJ179" i="20" s="1"/>
  <c r="BJ178" i="20" s="1"/>
  <c r="BJ177" i="20" s="1"/>
  <c r="BJ176" i="20" s="1"/>
  <c r="BJ175" i="20" s="1"/>
  <c r="BJ174" i="20" s="1"/>
  <c r="BJ173" i="20" s="1"/>
  <c r="BJ172" i="20" s="1"/>
  <c r="BJ171" i="20" s="1"/>
  <c r="BJ170" i="20" s="1"/>
  <c r="BJ169" i="20" s="1"/>
  <c r="BJ168" i="20" s="1"/>
  <c r="BJ167" i="20" s="1"/>
  <c r="BJ166" i="20" s="1"/>
  <c r="BJ165" i="20" s="1"/>
  <c r="BJ164" i="20" s="1"/>
  <c r="BJ163" i="20" s="1"/>
  <c r="BJ162" i="20" s="1"/>
  <c r="BJ161" i="20" s="1"/>
  <c r="BJ160" i="20" s="1"/>
  <c r="BJ159" i="20" s="1"/>
  <c r="BJ158" i="20" s="1"/>
  <c r="BJ157" i="20" s="1"/>
  <c r="BJ156" i="20" s="1"/>
  <c r="BJ155" i="20" s="1"/>
  <c r="BJ154" i="20" s="1"/>
  <c r="BJ153" i="20" s="1"/>
  <c r="BJ152" i="20" s="1"/>
  <c r="BJ151" i="20" s="1"/>
  <c r="BJ150" i="20" s="1"/>
  <c r="BJ149" i="20" s="1"/>
  <c r="BJ148" i="20" s="1"/>
  <c r="BJ147" i="20" s="1"/>
  <c r="BJ146" i="20" s="1"/>
  <c r="BJ145" i="20" s="1"/>
  <c r="BJ144" i="20" s="1"/>
  <c r="BJ143" i="20" s="1"/>
  <c r="BJ142" i="20" s="1"/>
  <c r="BJ141" i="20" s="1"/>
  <c r="BJ140" i="20" s="1"/>
  <c r="BJ139" i="20" s="1"/>
  <c r="BJ138" i="20" s="1"/>
  <c r="BJ137" i="20" s="1"/>
  <c r="BJ136" i="20" s="1"/>
  <c r="BJ135" i="20" s="1"/>
  <c r="BJ134" i="20" s="1"/>
  <c r="BJ133" i="20" s="1"/>
  <c r="BJ132" i="20" s="1"/>
  <c r="BJ131" i="20" s="1"/>
  <c r="BJ130" i="20" s="1"/>
  <c r="BJ129" i="20" s="1"/>
  <c r="BJ128" i="20" s="1"/>
  <c r="BJ127" i="20" s="1"/>
  <c r="BJ126" i="20" s="1"/>
  <c r="BJ125" i="20" s="1"/>
  <c r="BJ124" i="20" s="1"/>
  <c r="BJ123" i="20" s="1"/>
  <c r="BJ122" i="20" s="1"/>
  <c r="BJ121" i="20" s="1"/>
  <c r="BJ120" i="20" s="1"/>
  <c r="BJ119" i="20" s="1"/>
  <c r="BJ118" i="20" s="1"/>
  <c r="BJ117" i="20" s="1"/>
  <c r="BJ116" i="20" s="1"/>
  <c r="BJ115" i="20" s="1"/>
  <c r="BJ114" i="20" s="1"/>
  <c r="BJ113" i="20" s="1"/>
  <c r="BJ112" i="20" s="1"/>
  <c r="BJ111" i="20" s="1"/>
  <c r="BJ110" i="20" s="1"/>
  <c r="BJ109" i="20" s="1"/>
  <c r="BJ108" i="20" s="1"/>
  <c r="BJ107" i="20" s="1"/>
  <c r="BJ106" i="20" s="1"/>
  <c r="BJ105" i="20" s="1"/>
  <c r="BJ104" i="20" s="1"/>
  <c r="BJ103" i="20" s="1"/>
  <c r="BJ102" i="20" s="1"/>
  <c r="BJ101" i="20" s="1"/>
  <c r="BJ100" i="20" s="1"/>
  <c r="BJ99" i="20" s="1"/>
  <c r="BJ98" i="20" s="1"/>
  <c r="BJ97" i="20" s="1"/>
  <c r="BJ96" i="20" s="1"/>
  <c r="BJ95" i="20" s="1"/>
  <c r="BJ94" i="20" s="1"/>
  <c r="BJ93" i="20" s="1"/>
  <c r="BJ92" i="20" s="1"/>
  <c r="BJ91" i="20" s="1"/>
  <c r="BJ90" i="20" s="1"/>
  <c r="BJ89" i="20" s="1"/>
  <c r="BJ88" i="20" s="1"/>
  <c r="BJ87" i="20" s="1"/>
  <c r="BJ86" i="20" s="1"/>
  <c r="BJ85" i="20" s="1"/>
  <c r="BJ84" i="20" s="1"/>
  <c r="BJ83" i="20" s="1"/>
  <c r="BJ82" i="20" s="1"/>
  <c r="BJ81" i="20" s="1"/>
  <c r="BJ80" i="20" s="1"/>
  <c r="BJ79" i="20" s="1"/>
  <c r="BJ78" i="20" s="1"/>
  <c r="BJ77" i="20" s="1"/>
  <c r="BJ76" i="20" s="1"/>
  <c r="BJ75" i="20" s="1"/>
  <c r="BJ74" i="20" s="1"/>
  <c r="BJ73" i="20" s="1"/>
  <c r="BJ72" i="20" s="1"/>
  <c r="BJ71" i="20" s="1"/>
  <c r="BJ70" i="20" s="1"/>
  <c r="BJ69" i="20" s="1"/>
  <c r="BJ68" i="20" s="1"/>
  <c r="BJ67" i="20" s="1"/>
  <c r="BJ66" i="20" s="1"/>
  <c r="BJ65" i="20" s="1"/>
  <c r="BJ64" i="20" s="1"/>
  <c r="BJ63" i="20" s="1"/>
  <c r="BJ62" i="20" s="1"/>
  <c r="BJ61" i="20" s="1"/>
  <c r="BJ60" i="20" s="1"/>
  <c r="BJ59" i="20" s="1"/>
  <c r="BJ58" i="20" s="1"/>
  <c r="BJ57" i="20" s="1"/>
  <c r="BJ56" i="20" s="1"/>
  <c r="BJ55" i="20" s="1"/>
  <c r="BJ54" i="20" s="1"/>
  <c r="BJ53" i="20" s="1"/>
  <c r="BJ52" i="20" s="1"/>
  <c r="BJ51" i="20" s="1"/>
  <c r="BJ50" i="20" s="1"/>
  <c r="BJ49" i="20" s="1"/>
  <c r="BJ48" i="20" s="1"/>
  <c r="BJ47" i="20" s="1"/>
  <c r="BJ46" i="20" s="1"/>
  <c r="BJ45" i="20" s="1"/>
  <c r="BJ44" i="20" s="1"/>
  <c r="BJ43" i="20" s="1"/>
  <c r="BJ42" i="20" s="1"/>
  <c r="BJ41" i="20" s="1"/>
  <c r="BJ40" i="20" s="1"/>
  <c r="BJ39" i="20" s="1"/>
  <c r="BJ38" i="20" s="1"/>
  <c r="BJ37" i="20" s="1"/>
  <c r="BJ36" i="20" s="1"/>
  <c r="BJ35" i="20" s="1"/>
  <c r="BJ34" i="20" s="1"/>
  <c r="BJ33" i="20" s="1"/>
  <c r="BJ32" i="20" s="1"/>
  <c r="BJ31" i="20" s="1"/>
  <c r="BJ30" i="20" s="1"/>
  <c r="BJ29" i="20" s="1"/>
  <c r="BJ28" i="20" s="1"/>
  <c r="BJ27" i="20" s="1"/>
  <c r="BJ26" i="20" s="1"/>
  <c r="BJ25" i="20" s="1"/>
  <c r="BJ24" i="20" s="1"/>
  <c r="BJ23" i="20" s="1"/>
  <c r="BJ22" i="20" s="1"/>
  <c r="BJ21" i="20" s="1"/>
  <c r="BJ20" i="20" s="1"/>
  <c r="BJ19" i="20" s="1"/>
  <c r="BJ18" i="20" s="1"/>
  <c r="BJ17" i="20" s="1"/>
  <c r="V199" i="20"/>
  <c r="V198" i="20" s="1"/>
  <c r="V197" i="20" s="1"/>
  <c r="V196" i="20" s="1"/>
  <c r="V195" i="20" s="1"/>
  <c r="V194" i="20" s="1"/>
  <c r="V193" i="20" s="1"/>
  <c r="V192" i="20" s="1"/>
  <c r="V191" i="20" s="1"/>
  <c r="V190" i="20" s="1"/>
  <c r="V189" i="20" s="1"/>
  <c r="V188" i="20" s="1"/>
  <c r="V187" i="20" s="1"/>
  <c r="V186" i="20" s="1"/>
  <c r="V185" i="20" s="1"/>
  <c r="V184" i="20" s="1"/>
  <c r="V183" i="20" s="1"/>
  <c r="V182" i="20" s="1"/>
  <c r="V181" i="20" s="1"/>
  <c r="V180" i="20" s="1"/>
  <c r="V179" i="20" s="1"/>
  <c r="V178" i="20" s="1"/>
  <c r="V177" i="20" s="1"/>
  <c r="V176" i="20" s="1"/>
  <c r="V175" i="20" s="1"/>
  <c r="V174" i="20" s="1"/>
  <c r="V173" i="20" s="1"/>
  <c r="V172" i="20" s="1"/>
  <c r="V171" i="20" s="1"/>
  <c r="V170" i="20" s="1"/>
  <c r="V169" i="20" s="1"/>
  <c r="V168" i="20" s="1"/>
  <c r="V167" i="20" s="1"/>
  <c r="V166" i="20" s="1"/>
  <c r="V165" i="20" s="1"/>
  <c r="V164" i="20" s="1"/>
  <c r="V163" i="20" s="1"/>
  <c r="V162" i="20" s="1"/>
  <c r="V161" i="20" s="1"/>
  <c r="V160" i="20" s="1"/>
  <c r="V159" i="20" s="1"/>
  <c r="V158" i="20" s="1"/>
  <c r="V157" i="20" s="1"/>
  <c r="V156" i="20" s="1"/>
  <c r="V155" i="20" s="1"/>
  <c r="V154" i="20" s="1"/>
  <c r="V153" i="20" s="1"/>
  <c r="V152" i="20" s="1"/>
  <c r="V151" i="20" s="1"/>
  <c r="V150" i="20" s="1"/>
  <c r="V149" i="20" s="1"/>
  <c r="V148" i="20" s="1"/>
  <c r="V147" i="20" s="1"/>
  <c r="V146" i="20" s="1"/>
  <c r="V145" i="20" s="1"/>
  <c r="V144" i="20" s="1"/>
  <c r="V143" i="20" s="1"/>
  <c r="V142" i="20" s="1"/>
  <c r="V141" i="20" s="1"/>
  <c r="V140" i="20" s="1"/>
  <c r="V139" i="20" s="1"/>
  <c r="V138" i="20" s="1"/>
  <c r="V137" i="20" s="1"/>
  <c r="V136" i="20" s="1"/>
  <c r="V135" i="20" s="1"/>
  <c r="V134" i="20" s="1"/>
  <c r="V133" i="20" s="1"/>
  <c r="V132" i="20" s="1"/>
  <c r="V131" i="20" s="1"/>
  <c r="V130" i="20" s="1"/>
  <c r="V129" i="20" s="1"/>
  <c r="V128" i="20" s="1"/>
  <c r="V127" i="20" s="1"/>
  <c r="V126" i="20" s="1"/>
  <c r="V125" i="20" s="1"/>
  <c r="V124" i="20" s="1"/>
  <c r="V123" i="20" s="1"/>
  <c r="V122" i="20" s="1"/>
  <c r="V121" i="20" s="1"/>
  <c r="V120" i="20" s="1"/>
  <c r="V119" i="20" s="1"/>
  <c r="V118" i="20" s="1"/>
  <c r="V117" i="20" s="1"/>
  <c r="V116" i="20" s="1"/>
  <c r="V115" i="20" s="1"/>
  <c r="V114" i="20" s="1"/>
  <c r="V113" i="20" s="1"/>
  <c r="V112" i="20" s="1"/>
  <c r="V111" i="20" s="1"/>
  <c r="V110" i="20" s="1"/>
  <c r="V109" i="20" s="1"/>
  <c r="V108" i="20" s="1"/>
  <c r="V107" i="20" s="1"/>
  <c r="V106" i="20" s="1"/>
  <c r="V105" i="20" s="1"/>
  <c r="V104" i="20" s="1"/>
  <c r="V103" i="20" s="1"/>
  <c r="V102" i="20" s="1"/>
  <c r="V101" i="20" s="1"/>
  <c r="V100" i="20" s="1"/>
  <c r="V99" i="20" s="1"/>
  <c r="V98" i="20" s="1"/>
  <c r="V97" i="20" s="1"/>
  <c r="V96" i="20" s="1"/>
  <c r="V95" i="20" s="1"/>
  <c r="V94" i="20" s="1"/>
  <c r="V93" i="20" s="1"/>
  <c r="V92" i="20" s="1"/>
  <c r="V91" i="20" s="1"/>
  <c r="V90" i="20" s="1"/>
  <c r="V89" i="20" s="1"/>
  <c r="V88" i="20" s="1"/>
  <c r="V87" i="20" s="1"/>
  <c r="V86" i="20" s="1"/>
  <c r="V85" i="20" s="1"/>
  <c r="V84" i="20" s="1"/>
  <c r="V83" i="20" s="1"/>
  <c r="V82" i="20" s="1"/>
  <c r="V81" i="20" s="1"/>
  <c r="V80" i="20" s="1"/>
  <c r="V79" i="20" s="1"/>
  <c r="V78" i="20" s="1"/>
  <c r="V77" i="20" s="1"/>
  <c r="V76" i="20" s="1"/>
  <c r="V75" i="20" s="1"/>
  <c r="V74" i="20" s="1"/>
  <c r="V73" i="20" s="1"/>
  <c r="V72" i="20" s="1"/>
  <c r="V71" i="20" s="1"/>
  <c r="V70" i="20" s="1"/>
  <c r="V69" i="20" s="1"/>
  <c r="V68" i="20" s="1"/>
  <c r="V67" i="20" s="1"/>
  <c r="V66" i="20" s="1"/>
  <c r="V65" i="20" s="1"/>
  <c r="V64" i="20" s="1"/>
  <c r="V63" i="20" s="1"/>
  <c r="V62" i="20" s="1"/>
  <c r="V61" i="20" s="1"/>
  <c r="V60" i="20" s="1"/>
  <c r="V59" i="20" s="1"/>
  <c r="V58" i="20" s="1"/>
  <c r="V57" i="20" s="1"/>
  <c r="V56" i="20" s="1"/>
  <c r="V55" i="20" s="1"/>
  <c r="V54" i="20" s="1"/>
  <c r="V53" i="20" s="1"/>
  <c r="V52" i="20" s="1"/>
  <c r="V51" i="20" s="1"/>
  <c r="V50" i="20" s="1"/>
  <c r="V49" i="20" s="1"/>
  <c r="V48" i="20" s="1"/>
  <c r="V47" i="20" s="1"/>
  <c r="V46" i="20" s="1"/>
  <c r="V45" i="20" s="1"/>
  <c r="V44" i="20" s="1"/>
  <c r="V43" i="20" s="1"/>
  <c r="V42" i="20" s="1"/>
  <c r="V41" i="20" s="1"/>
  <c r="V40" i="20" s="1"/>
  <c r="V39" i="20" s="1"/>
  <c r="V38" i="20" s="1"/>
  <c r="V37" i="20" s="1"/>
  <c r="V36" i="20" s="1"/>
  <c r="V35" i="20" s="1"/>
  <c r="V34" i="20" s="1"/>
  <c r="V33" i="20" s="1"/>
  <c r="V32" i="20" s="1"/>
  <c r="V31" i="20" s="1"/>
  <c r="V30" i="20" s="1"/>
  <c r="V29" i="20" s="1"/>
  <c r="V28" i="20" s="1"/>
  <c r="V27" i="20" s="1"/>
  <c r="V26" i="20" s="1"/>
  <c r="V25" i="20" s="1"/>
  <c r="V24" i="20" s="1"/>
  <c r="V23" i="20" s="1"/>
  <c r="V22" i="20" s="1"/>
  <c r="V21" i="20" s="1"/>
  <c r="V20" i="20" s="1"/>
  <c r="V19" i="20" s="1"/>
  <c r="V18" i="20" s="1"/>
  <c r="V17" i="20" s="1"/>
  <c r="CP200" i="20"/>
  <c r="CP199" i="20" s="1"/>
  <c r="CP198" i="20" s="1"/>
  <c r="CP197" i="20" s="1"/>
  <c r="CP196" i="20" s="1"/>
  <c r="CP195" i="20" s="1"/>
  <c r="CP194" i="20" s="1"/>
  <c r="CP193" i="20" s="1"/>
  <c r="CP192" i="20" s="1"/>
  <c r="CP191" i="20" s="1"/>
  <c r="CP190" i="20" s="1"/>
  <c r="CP189" i="20" s="1"/>
  <c r="CP188" i="20" s="1"/>
  <c r="CP187" i="20" s="1"/>
  <c r="CP186" i="20" s="1"/>
  <c r="CP185" i="20" s="1"/>
  <c r="CP184" i="20" s="1"/>
  <c r="CP183" i="20" s="1"/>
  <c r="CP182" i="20" s="1"/>
  <c r="CP181" i="20" s="1"/>
  <c r="CP180" i="20" s="1"/>
  <c r="CP179" i="20" s="1"/>
  <c r="CP178" i="20" s="1"/>
  <c r="CP177" i="20" s="1"/>
  <c r="CP176" i="20" s="1"/>
  <c r="CP175" i="20" s="1"/>
  <c r="CP174" i="20" s="1"/>
  <c r="CP173" i="20" s="1"/>
  <c r="CP172" i="20" s="1"/>
  <c r="CP171" i="20" s="1"/>
  <c r="CP170" i="20" s="1"/>
  <c r="CP169" i="20" s="1"/>
  <c r="CP168" i="20" s="1"/>
  <c r="CP167" i="20" s="1"/>
  <c r="CP166" i="20" s="1"/>
  <c r="CP165" i="20" s="1"/>
  <c r="CP164" i="20" s="1"/>
  <c r="CP163" i="20" s="1"/>
  <c r="CP162" i="20" s="1"/>
  <c r="CP161" i="20" s="1"/>
  <c r="CP160" i="20" s="1"/>
  <c r="CP159" i="20" s="1"/>
  <c r="CP158" i="20" s="1"/>
  <c r="CP157" i="20" s="1"/>
  <c r="CP156" i="20" s="1"/>
  <c r="CP155" i="20" s="1"/>
  <c r="CP154" i="20" s="1"/>
  <c r="CP153" i="20" s="1"/>
  <c r="CP152" i="20" s="1"/>
  <c r="CP151" i="20" s="1"/>
  <c r="CP150" i="20" s="1"/>
  <c r="CP149" i="20" s="1"/>
  <c r="CP148" i="20" s="1"/>
  <c r="CP147" i="20" s="1"/>
  <c r="CP146" i="20" s="1"/>
  <c r="CP145" i="20" s="1"/>
  <c r="CP144" i="20" s="1"/>
  <c r="CP143" i="20" s="1"/>
  <c r="CP142" i="20" s="1"/>
  <c r="CP141" i="20" s="1"/>
  <c r="CP140" i="20" s="1"/>
  <c r="CP139" i="20" s="1"/>
  <c r="CP138" i="20" s="1"/>
  <c r="CP137" i="20" s="1"/>
  <c r="CP136" i="20" s="1"/>
  <c r="CP135" i="20" s="1"/>
  <c r="CP134" i="20" s="1"/>
  <c r="CP133" i="20" s="1"/>
  <c r="CP132" i="20" s="1"/>
  <c r="CP131" i="20" s="1"/>
  <c r="CP130" i="20" s="1"/>
  <c r="CP129" i="20" s="1"/>
  <c r="CP128" i="20" s="1"/>
  <c r="CP127" i="20" s="1"/>
  <c r="CP126" i="20" s="1"/>
  <c r="CP125" i="20" s="1"/>
  <c r="CP124" i="20" s="1"/>
  <c r="CP123" i="20" s="1"/>
  <c r="CP122" i="20" s="1"/>
  <c r="CP121" i="20" s="1"/>
  <c r="CP120" i="20" s="1"/>
  <c r="CP119" i="20" s="1"/>
  <c r="CP118" i="20" s="1"/>
  <c r="CP117" i="20" s="1"/>
  <c r="CP116" i="20" s="1"/>
  <c r="CP115" i="20" s="1"/>
  <c r="CP114" i="20" s="1"/>
  <c r="CP113" i="20" s="1"/>
  <c r="CP112" i="20" s="1"/>
  <c r="CP111" i="20" s="1"/>
  <c r="CP110" i="20" s="1"/>
  <c r="CP109" i="20" s="1"/>
  <c r="CP108" i="20" s="1"/>
  <c r="CP107" i="20" s="1"/>
  <c r="CP106" i="20" s="1"/>
  <c r="CP105" i="20" s="1"/>
  <c r="CP104" i="20" s="1"/>
  <c r="CP103" i="20" s="1"/>
  <c r="CP102" i="20" s="1"/>
  <c r="CP101" i="20" s="1"/>
  <c r="CP100" i="20" s="1"/>
  <c r="CP99" i="20" s="1"/>
  <c r="CP98" i="20" s="1"/>
  <c r="CP97" i="20" s="1"/>
  <c r="CP96" i="20" s="1"/>
  <c r="CP95" i="20" s="1"/>
  <c r="CP94" i="20" s="1"/>
  <c r="CP93" i="20" s="1"/>
  <c r="CP92" i="20" s="1"/>
  <c r="CP91" i="20" s="1"/>
  <c r="CP90" i="20" s="1"/>
  <c r="CP89" i="20" s="1"/>
  <c r="CP88" i="20" s="1"/>
  <c r="CP87" i="20" s="1"/>
  <c r="CP86" i="20" s="1"/>
  <c r="CP85" i="20" s="1"/>
  <c r="CP84" i="20" s="1"/>
  <c r="CP83" i="20" s="1"/>
  <c r="CP82" i="20" s="1"/>
  <c r="CP81" i="20" s="1"/>
  <c r="CP80" i="20" s="1"/>
  <c r="CP79" i="20" s="1"/>
  <c r="CP78" i="20" s="1"/>
  <c r="CP77" i="20" s="1"/>
  <c r="CP76" i="20" s="1"/>
  <c r="CP75" i="20" s="1"/>
  <c r="CP74" i="20" s="1"/>
  <c r="CP73" i="20" s="1"/>
  <c r="CP72" i="20" s="1"/>
  <c r="CP71" i="20" s="1"/>
  <c r="CP70" i="20" s="1"/>
  <c r="CP69" i="20" s="1"/>
  <c r="CP68" i="20" s="1"/>
  <c r="CP67" i="20" s="1"/>
  <c r="CP66" i="20" s="1"/>
  <c r="CP65" i="20" s="1"/>
  <c r="CP64" i="20" s="1"/>
  <c r="CP63" i="20" s="1"/>
  <c r="CP62" i="20" s="1"/>
  <c r="CP61" i="20" s="1"/>
  <c r="CP60" i="20" s="1"/>
  <c r="CP59" i="20" s="1"/>
  <c r="CP58" i="20" s="1"/>
  <c r="CP57" i="20" s="1"/>
  <c r="CP56" i="20" s="1"/>
  <c r="CP55" i="20" s="1"/>
  <c r="CP54" i="20" s="1"/>
  <c r="CP53" i="20" s="1"/>
  <c r="CP52" i="20" s="1"/>
  <c r="CP51" i="20" s="1"/>
  <c r="CP50" i="20" s="1"/>
  <c r="CP49" i="20" s="1"/>
  <c r="CP48" i="20" s="1"/>
  <c r="CP47" i="20" s="1"/>
  <c r="CP46" i="20" s="1"/>
  <c r="CP45" i="20" s="1"/>
  <c r="CP44" i="20" s="1"/>
  <c r="CP43" i="20" s="1"/>
  <c r="CP42" i="20" s="1"/>
  <c r="CP41" i="20" s="1"/>
  <c r="CP40" i="20" s="1"/>
  <c r="CP39" i="20" s="1"/>
  <c r="CP38" i="20" s="1"/>
  <c r="CP37" i="20" s="1"/>
  <c r="CP36" i="20" s="1"/>
  <c r="CP35" i="20" s="1"/>
  <c r="CP34" i="20" s="1"/>
  <c r="CP33" i="20" s="1"/>
  <c r="CP32" i="20" s="1"/>
  <c r="CP31" i="20" s="1"/>
  <c r="CP30" i="20" s="1"/>
  <c r="CP29" i="20" s="1"/>
  <c r="CP28" i="20" s="1"/>
  <c r="CP27" i="20" s="1"/>
  <c r="CP26" i="20" s="1"/>
  <c r="CP25" i="20" s="1"/>
  <c r="CP24" i="20" s="1"/>
  <c r="CP23" i="20" s="1"/>
  <c r="CP22" i="20" s="1"/>
  <c r="CP21" i="20" s="1"/>
  <c r="CP20" i="20" s="1"/>
  <c r="CP19" i="20" s="1"/>
  <c r="CP18" i="20" s="1"/>
  <c r="CP17" i="20" s="1"/>
  <c r="AE199" i="20"/>
  <c r="AE198" i="20" s="1"/>
  <c r="AE197" i="20" s="1"/>
  <c r="AE196" i="20" s="1"/>
  <c r="AE195" i="20" s="1"/>
  <c r="AE194" i="20" s="1"/>
  <c r="AE193" i="20" s="1"/>
  <c r="AE192" i="20" s="1"/>
  <c r="AE191" i="20" s="1"/>
  <c r="AE190" i="20" s="1"/>
  <c r="AE189" i="20" s="1"/>
  <c r="AE188" i="20" s="1"/>
  <c r="AE187" i="20" s="1"/>
  <c r="AE186" i="20" s="1"/>
  <c r="AE185" i="20" s="1"/>
  <c r="AE184" i="20" s="1"/>
  <c r="AE183" i="20" s="1"/>
  <c r="AE182" i="20" s="1"/>
  <c r="AE181" i="20" s="1"/>
  <c r="AE180" i="20" s="1"/>
  <c r="AE179" i="20" s="1"/>
  <c r="AE178" i="20" s="1"/>
  <c r="AE177" i="20" s="1"/>
  <c r="AE176" i="20" s="1"/>
  <c r="AE175" i="20" s="1"/>
  <c r="AE174" i="20" s="1"/>
  <c r="AE173" i="20" s="1"/>
  <c r="AE172" i="20" s="1"/>
  <c r="AE171" i="20" s="1"/>
  <c r="AE170" i="20" s="1"/>
  <c r="AE169" i="20" s="1"/>
  <c r="AE168" i="20" s="1"/>
  <c r="AE167" i="20" s="1"/>
  <c r="AE166" i="20" s="1"/>
  <c r="AE165" i="20" s="1"/>
  <c r="AE164" i="20" s="1"/>
  <c r="AE163" i="20" s="1"/>
  <c r="AE162" i="20" s="1"/>
  <c r="AE161" i="20" s="1"/>
  <c r="AE160" i="20" s="1"/>
  <c r="AE159" i="20" s="1"/>
  <c r="AE158" i="20" s="1"/>
  <c r="AE157" i="20" s="1"/>
  <c r="AE156" i="20" s="1"/>
  <c r="AE155" i="20" s="1"/>
  <c r="AE154" i="20" s="1"/>
  <c r="AE153" i="20" s="1"/>
  <c r="AE152" i="20" s="1"/>
  <c r="AE151" i="20" s="1"/>
  <c r="AE150" i="20" s="1"/>
  <c r="AE149" i="20" s="1"/>
  <c r="AE148" i="20" s="1"/>
  <c r="AE147" i="20" s="1"/>
  <c r="AE146" i="20" s="1"/>
  <c r="AE145" i="20" s="1"/>
  <c r="AE144" i="20" s="1"/>
  <c r="AE143" i="20" s="1"/>
  <c r="AE142" i="20" s="1"/>
  <c r="AE141" i="20" s="1"/>
  <c r="AE140" i="20" s="1"/>
  <c r="AE139" i="20" s="1"/>
  <c r="AE138" i="20" s="1"/>
  <c r="AE137" i="20" s="1"/>
  <c r="AE136" i="20" s="1"/>
  <c r="AE135" i="20" s="1"/>
  <c r="AE134" i="20" s="1"/>
  <c r="AE133" i="20" s="1"/>
  <c r="AE132" i="20" s="1"/>
  <c r="AE131" i="20" s="1"/>
  <c r="AE130" i="20" s="1"/>
  <c r="AE129" i="20" s="1"/>
  <c r="AE128" i="20" s="1"/>
  <c r="AE127" i="20" s="1"/>
  <c r="AE126" i="20" s="1"/>
  <c r="AE125" i="20" s="1"/>
  <c r="AE124" i="20" s="1"/>
  <c r="AE123" i="20" s="1"/>
  <c r="AE122" i="20" s="1"/>
  <c r="AE121" i="20" s="1"/>
  <c r="AE120" i="20" s="1"/>
  <c r="AE119" i="20" s="1"/>
  <c r="AE118" i="20" s="1"/>
  <c r="AE117" i="20" s="1"/>
  <c r="AE116" i="20" s="1"/>
  <c r="AE115" i="20" s="1"/>
  <c r="AE114" i="20" s="1"/>
  <c r="AE113" i="20" s="1"/>
  <c r="AE112" i="20" s="1"/>
  <c r="AE111" i="20" s="1"/>
  <c r="AE110" i="20" s="1"/>
  <c r="AE109" i="20" s="1"/>
  <c r="AE108" i="20" s="1"/>
  <c r="AE107" i="20" s="1"/>
  <c r="AE106" i="20" s="1"/>
  <c r="AE105" i="20" s="1"/>
  <c r="AE104" i="20" s="1"/>
  <c r="AE103" i="20" s="1"/>
  <c r="AE102" i="20" s="1"/>
  <c r="AE101" i="20" s="1"/>
  <c r="AE100" i="20" s="1"/>
  <c r="AE99" i="20" s="1"/>
  <c r="AE98" i="20" s="1"/>
  <c r="AE97" i="20" s="1"/>
  <c r="AE96" i="20" s="1"/>
  <c r="AE95" i="20" s="1"/>
  <c r="AE94" i="20" s="1"/>
  <c r="AE93" i="20" s="1"/>
  <c r="AE92" i="20" s="1"/>
  <c r="AE91" i="20" s="1"/>
  <c r="AE90" i="20" s="1"/>
  <c r="AE89" i="20" s="1"/>
  <c r="AE88" i="20" s="1"/>
  <c r="AE87" i="20" s="1"/>
  <c r="AE86" i="20" s="1"/>
  <c r="AE85" i="20" s="1"/>
  <c r="AE84" i="20" s="1"/>
  <c r="AE83" i="20" s="1"/>
  <c r="AE82" i="20" s="1"/>
  <c r="AE81" i="20" s="1"/>
  <c r="AE80" i="20" s="1"/>
  <c r="AE79" i="20" s="1"/>
  <c r="AE78" i="20" s="1"/>
  <c r="AE77" i="20" s="1"/>
  <c r="AE76" i="20" s="1"/>
  <c r="AE75" i="20" s="1"/>
  <c r="AE74" i="20" s="1"/>
  <c r="AE73" i="20" s="1"/>
  <c r="AE72" i="20" s="1"/>
  <c r="AE71" i="20" s="1"/>
  <c r="AE70" i="20" s="1"/>
  <c r="AE69" i="20" s="1"/>
  <c r="AE68" i="20" s="1"/>
  <c r="AE67" i="20" s="1"/>
  <c r="AE66" i="20" s="1"/>
  <c r="AE65" i="20" s="1"/>
  <c r="AE64" i="20" s="1"/>
  <c r="AE63" i="20" s="1"/>
  <c r="AE62" i="20" s="1"/>
  <c r="AE61" i="20" s="1"/>
  <c r="AE60" i="20" s="1"/>
  <c r="AE59" i="20" s="1"/>
  <c r="AE58" i="20" s="1"/>
  <c r="AE57" i="20" s="1"/>
  <c r="AE56" i="20" s="1"/>
  <c r="AE55" i="20" s="1"/>
  <c r="AE54" i="20" s="1"/>
  <c r="AE53" i="20" s="1"/>
  <c r="AE52" i="20" s="1"/>
  <c r="AE51" i="20" s="1"/>
  <c r="AE50" i="20" s="1"/>
  <c r="AE49" i="20" s="1"/>
  <c r="AE48" i="20" s="1"/>
  <c r="AE47" i="20" s="1"/>
  <c r="AE46" i="20" s="1"/>
  <c r="AE45" i="20" s="1"/>
  <c r="AE44" i="20" s="1"/>
  <c r="AE43" i="20" s="1"/>
  <c r="AE42" i="20" s="1"/>
  <c r="AE41" i="20" s="1"/>
  <c r="AE40" i="20" s="1"/>
  <c r="AE39" i="20" s="1"/>
  <c r="AE38" i="20" s="1"/>
  <c r="AE37" i="20" s="1"/>
  <c r="AE36" i="20" s="1"/>
  <c r="AE35" i="20" s="1"/>
  <c r="AE34" i="20" s="1"/>
  <c r="AE33" i="20" s="1"/>
  <c r="AE32" i="20" s="1"/>
  <c r="AE31" i="20" s="1"/>
  <c r="AE30" i="20" s="1"/>
  <c r="AE29" i="20" s="1"/>
  <c r="AE28" i="20" s="1"/>
  <c r="AE27" i="20" s="1"/>
  <c r="AE26" i="20" s="1"/>
  <c r="AE25" i="20" s="1"/>
  <c r="AE24" i="20" s="1"/>
  <c r="AE23" i="20" s="1"/>
  <c r="AE22" i="20" s="1"/>
  <c r="AE21" i="20" s="1"/>
  <c r="AE20" i="20" s="1"/>
  <c r="AE19" i="20" s="1"/>
  <c r="AE18" i="20" s="1"/>
  <c r="AE17" i="20" s="1"/>
  <c r="CI199" i="20"/>
  <c r="CI198" i="20" s="1"/>
  <c r="CI197" i="20" s="1"/>
  <c r="CI196" i="20" s="1"/>
  <c r="CI195" i="20" s="1"/>
  <c r="CI194" i="20" s="1"/>
  <c r="CI193" i="20" s="1"/>
  <c r="CI192" i="20" s="1"/>
  <c r="CI191" i="20" s="1"/>
  <c r="CI190" i="20" s="1"/>
  <c r="CI189" i="20" s="1"/>
  <c r="CI188" i="20" s="1"/>
  <c r="CI187" i="20" s="1"/>
  <c r="CI186" i="20" s="1"/>
  <c r="CI185" i="20" s="1"/>
  <c r="CI184" i="20" s="1"/>
  <c r="CI183" i="20" s="1"/>
  <c r="CI182" i="20" s="1"/>
  <c r="CI181" i="20" s="1"/>
  <c r="CI180" i="20" s="1"/>
  <c r="CI179" i="20" s="1"/>
  <c r="CI178" i="20" s="1"/>
  <c r="CI177" i="20" s="1"/>
  <c r="CI176" i="20" s="1"/>
  <c r="CI175" i="20" s="1"/>
  <c r="CI174" i="20" s="1"/>
  <c r="CI173" i="20" s="1"/>
  <c r="CI172" i="20" s="1"/>
  <c r="CI171" i="20" s="1"/>
  <c r="CI170" i="20" s="1"/>
  <c r="CI169" i="20" s="1"/>
  <c r="CI168" i="20" s="1"/>
  <c r="CI167" i="20" s="1"/>
  <c r="CI166" i="20" s="1"/>
  <c r="CI165" i="20" s="1"/>
  <c r="CI164" i="20" s="1"/>
  <c r="CI163" i="20" s="1"/>
  <c r="CI162" i="20" s="1"/>
  <c r="CI161" i="20" s="1"/>
  <c r="CI160" i="20" s="1"/>
  <c r="CI159" i="20" s="1"/>
  <c r="CI158" i="20" s="1"/>
  <c r="CI157" i="20" s="1"/>
  <c r="CI156" i="20" s="1"/>
  <c r="CI155" i="20" s="1"/>
  <c r="CI154" i="20" s="1"/>
  <c r="CI153" i="20" s="1"/>
  <c r="CI152" i="20" s="1"/>
  <c r="CI151" i="20" s="1"/>
  <c r="CI150" i="20" s="1"/>
  <c r="CI149" i="20" s="1"/>
  <c r="CI148" i="20" s="1"/>
  <c r="CI147" i="20" s="1"/>
  <c r="CI146" i="20" s="1"/>
  <c r="CI145" i="20" s="1"/>
  <c r="CI144" i="20" s="1"/>
  <c r="CI143" i="20" s="1"/>
  <c r="CI142" i="20" s="1"/>
  <c r="CI141" i="20" s="1"/>
  <c r="CI140" i="20" s="1"/>
  <c r="CI139" i="20" s="1"/>
  <c r="CI138" i="20" s="1"/>
  <c r="CI137" i="20" s="1"/>
  <c r="CI136" i="20" s="1"/>
  <c r="CI135" i="20" s="1"/>
  <c r="CI134" i="20" s="1"/>
  <c r="CI133" i="20" s="1"/>
  <c r="CI132" i="20" s="1"/>
  <c r="CI131" i="20" s="1"/>
  <c r="CI130" i="20" s="1"/>
  <c r="CI129" i="20" s="1"/>
  <c r="CI128" i="20" s="1"/>
  <c r="CI127" i="20" s="1"/>
  <c r="CI126" i="20" s="1"/>
  <c r="CI125" i="20" s="1"/>
  <c r="CI124" i="20" s="1"/>
  <c r="CI123" i="20" s="1"/>
  <c r="CI122" i="20" s="1"/>
  <c r="CI121" i="20" s="1"/>
  <c r="CI120" i="20" s="1"/>
  <c r="CI119" i="20" s="1"/>
  <c r="CI118" i="20" s="1"/>
  <c r="CI117" i="20" s="1"/>
  <c r="CI116" i="20" s="1"/>
  <c r="CI115" i="20" s="1"/>
  <c r="CI114" i="20" s="1"/>
  <c r="CI113" i="20" s="1"/>
  <c r="CI112" i="20" s="1"/>
  <c r="CI111" i="20" s="1"/>
  <c r="CI110" i="20" s="1"/>
  <c r="CI109" i="20" s="1"/>
  <c r="CI108" i="20" s="1"/>
  <c r="CI107" i="20" s="1"/>
  <c r="CI106" i="20" s="1"/>
  <c r="CI105" i="20" s="1"/>
  <c r="CI104" i="20" s="1"/>
  <c r="CI103" i="20" s="1"/>
  <c r="CI102" i="20" s="1"/>
  <c r="CI101" i="20" s="1"/>
  <c r="CI100" i="20" s="1"/>
  <c r="CI99" i="20" s="1"/>
  <c r="CI98" i="20" s="1"/>
  <c r="CI97" i="20" s="1"/>
  <c r="CI96" i="20" s="1"/>
  <c r="CI95" i="20" s="1"/>
  <c r="CI94" i="20" s="1"/>
  <c r="CI93" i="20" s="1"/>
  <c r="CI92" i="20" s="1"/>
  <c r="CI91" i="20" s="1"/>
  <c r="CI90" i="20" s="1"/>
  <c r="CI89" i="20" s="1"/>
  <c r="CI88" i="20" s="1"/>
  <c r="CI87" i="20" s="1"/>
  <c r="CI86" i="20" s="1"/>
  <c r="CI85" i="20" s="1"/>
  <c r="CI84" i="20" s="1"/>
  <c r="CI83" i="20" s="1"/>
  <c r="CI82" i="20" s="1"/>
  <c r="CI81" i="20" s="1"/>
  <c r="CI80" i="20" s="1"/>
  <c r="CI79" i="20" s="1"/>
  <c r="CI78" i="20" s="1"/>
  <c r="CI77" i="20" s="1"/>
  <c r="CI76" i="20" s="1"/>
  <c r="CI75" i="20" s="1"/>
  <c r="CI74" i="20" s="1"/>
  <c r="CI73" i="20" s="1"/>
  <c r="CI72" i="20" s="1"/>
  <c r="CI71" i="20" s="1"/>
  <c r="CI70" i="20" s="1"/>
  <c r="CI69" i="20" s="1"/>
  <c r="CI68" i="20" s="1"/>
  <c r="CI67" i="20" s="1"/>
  <c r="CI66" i="20" s="1"/>
  <c r="CI65" i="20" s="1"/>
  <c r="CI64" i="20" s="1"/>
  <c r="CI63" i="20" s="1"/>
  <c r="CI62" i="20" s="1"/>
  <c r="CI61" i="20" s="1"/>
  <c r="CI60" i="20" s="1"/>
  <c r="CI59" i="20" s="1"/>
  <c r="CI58" i="20" s="1"/>
  <c r="CI57" i="20" s="1"/>
  <c r="CI56" i="20" s="1"/>
  <c r="CI55" i="20" s="1"/>
  <c r="CI54" i="20" s="1"/>
  <c r="CI53" i="20" s="1"/>
  <c r="CI52" i="20" s="1"/>
  <c r="CI51" i="20" s="1"/>
  <c r="CI50" i="20" s="1"/>
  <c r="CI49" i="20" s="1"/>
  <c r="CI48" i="20" s="1"/>
  <c r="CI47" i="20" s="1"/>
  <c r="CI46" i="20" s="1"/>
  <c r="CI45" i="20" s="1"/>
  <c r="CI44" i="20" s="1"/>
  <c r="CI43" i="20" s="1"/>
  <c r="CI42" i="20" s="1"/>
  <c r="CI41" i="20" s="1"/>
  <c r="CI40" i="20" s="1"/>
  <c r="CI39" i="20" s="1"/>
  <c r="CI38" i="20" s="1"/>
  <c r="CI37" i="20" s="1"/>
  <c r="CI36" i="20" s="1"/>
  <c r="CI35" i="20" s="1"/>
  <c r="CI34" i="20" s="1"/>
  <c r="CI33" i="20" s="1"/>
  <c r="CI32" i="20" s="1"/>
  <c r="CI31" i="20" s="1"/>
  <c r="CI30" i="20" s="1"/>
  <c r="CI29" i="20" s="1"/>
  <c r="CI28" i="20" s="1"/>
  <c r="CI27" i="20" s="1"/>
  <c r="CI26" i="20" s="1"/>
  <c r="CI25" i="20" s="1"/>
  <c r="CI24" i="20" s="1"/>
  <c r="CI23" i="20" s="1"/>
  <c r="CI22" i="20" s="1"/>
  <c r="CI21" i="20" s="1"/>
  <c r="CI20" i="20" s="1"/>
  <c r="CI19" i="20" s="1"/>
  <c r="CI18" i="20" s="1"/>
  <c r="CI17" i="20" s="1"/>
  <c r="AG199" i="20"/>
  <c r="AG198" i="20" s="1"/>
  <c r="AG197" i="20" s="1"/>
  <c r="AG196" i="20" s="1"/>
  <c r="AG195" i="20" s="1"/>
  <c r="AG194" i="20" s="1"/>
  <c r="AG193" i="20" s="1"/>
  <c r="AG192" i="20" s="1"/>
  <c r="AG191" i="20" s="1"/>
  <c r="AG190" i="20" s="1"/>
  <c r="AG189" i="20" s="1"/>
  <c r="AG188" i="20" s="1"/>
  <c r="AG187" i="20" s="1"/>
  <c r="AG186" i="20" s="1"/>
  <c r="AG185" i="20" s="1"/>
  <c r="AG184" i="20" s="1"/>
  <c r="AG183" i="20" s="1"/>
  <c r="AG182" i="20" s="1"/>
  <c r="AG181" i="20" s="1"/>
  <c r="AG180" i="20" s="1"/>
  <c r="AG179" i="20" s="1"/>
  <c r="AG178" i="20" s="1"/>
  <c r="AG177" i="20" s="1"/>
  <c r="AG176" i="20" s="1"/>
  <c r="AG175" i="20" s="1"/>
  <c r="AG174" i="20" s="1"/>
  <c r="AG173" i="20" s="1"/>
  <c r="AG172" i="20" s="1"/>
  <c r="AG171" i="20" s="1"/>
  <c r="AG170" i="20" s="1"/>
  <c r="AG169" i="20" s="1"/>
  <c r="AG168" i="20" s="1"/>
  <c r="AG167" i="20" s="1"/>
  <c r="AG166" i="20" s="1"/>
  <c r="AG165" i="20" s="1"/>
  <c r="AG164" i="20" s="1"/>
  <c r="AG163" i="20" s="1"/>
  <c r="AG162" i="20" s="1"/>
  <c r="AG161" i="20" s="1"/>
  <c r="AG160" i="20" s="1"/>
  <c r="AG159" i="20" s="1"/>
  <c r="AG158" i="20" s="1"/>
  <c r="AG157" i="20" s="1"/>
  <c r="AG156" i="20" s="1"/>
  <c r="AG155" i="20" s="1"/>
  <c r="AG154" i="20" s="1"/>
  <c r="AG153" i="20" s="1"/>
  <c r="AG152" i="20" s="1"/>
  <c r="AG151" i="20" s="1"/>
  <c r="AG150" i="20" s="1"/>
  <c r="AG149" i="20" s="1"/>
  <c r="AG148" i="20" s="1"/>
  <c r="AG147" i="20" s="1"/>
  <c r="AG146" i="20" s="1"/>
  <c r="AG145" i="20" s="1"/>
  <c r="AG144" i="20" s="1"/>
  <c r="AG143" i="20" s="1"/>
  <c r="AG142" i="20" s="1"/>
  <c r="AG141" i="20" s="1"/>
  <c r="AG140" i="20" s="1"/>
  <c r="AG139" i="20" s="1"/>
  <c r="AG138" i="20" s="1"/>
  <c r="AG137" i="20" s="1"/>
  <c r="AG136" i="20" s="1"/>
  <c r="AG135" i="20" s="1"/>
  <c r="AG134" i="20" s="1"/>
  <c r="AG133" i="20" s="1"/>
  <c r="AG132" i="20" s="1"/>
  <c r="AG131" i="20" s="1"/>
  <c r="AG130" i="20" s="1"/>
  <c r="AG129" i="20" s="1"/>
  <c r="AG128" i="20" s="1"/>
  <c r="AG127" i="20" s="1"/>
  <c r="AG126" i="20" s="1"/>
  <c r="AG125" i="20" s="1"/>
  <c r="AG124" i="20" s="1"/>
  <c r="AG123" i="20" s="1"/>
  <c r="AG122" i="20" s="1"/>
  <c r="AG121" i="20" s="1"/>
  <c r="AG120" i="20" s="1"/>
  <c r="AG119" i="20" s="1"/>
  <c r="AG118" i="20" s="1"/>
  <c r="AG117" i="20" s="1"/>
  <c r="AG116" i="20" s="1"/>
  <c r="AG115" i="20" s="1"/>
  <c r="AG114" i="20" s="1"/>
  <c r="AG113" i="20" s="1"/>
  <c r="AG112" i="20" s="1"/>
  <c r="AG111" i="20" s="1"/>
  <c r="AG110" i="20" s="1"/>
  <c r="AG109" i="20" s="1"/>
  <c r="AG108" i="20" s="1"/>
  <c r="AG107" i="20" s="1"/>
  <c r="AG106" i="20" s="1"/>
  <c r="AG105" i="20" s="1"/>
  <c r="AG104" i="20" s="1"/>
  <c r="AG103" i="20" s="1"/>
  <c r="AG102" i="20" s="1"/>
  <c r="AG101" i="20" s="1"/>
  <c r="AG100" i="20" s="1"/>
  <c r="AG99" i="20" s="1"/>
  <c r="AG98" i="20" s="1"/>
  <c r="AG97" i="20" s="1"/>
  <c r="AG96" i="20" s="1"/>
  <c r="AG95" i="20" s="1"/>
  <c r="AG94" i="20" s="1"/>
  <c r="AG93" i="20" s="1"/>
  <c r="AG92" i="20" s="1"/>
  <c r="AG91" i="20" s="1"/>
  <c r="AG90" i="20" s="1"/>
  <c r="AG89" i="20" s="1"/>
  <c r="AG88" i="20" s="1"/>
  <c r="AG87" i="20" s="1"/>
  <c r="AG86" i="20" s="1"/>
  <c r="AG85" i="20" s="1"/>
  <c r="AG84" i="20" s="1"/>
  <c r="AG83" i="20" s="1"/>
  <c r="AG82" i="20" s="1"/>
  <c r="AG81" i="20" s="1"/>
  <c r="AG80" i="20" s="1"/>
  <c r="AG79" i="20" s="1"/>
  <c r="AG78" i="20" s="1"/>
  <c r="AG77" i="20" s="1"/>
  <c r="AG76" i="20" s="1"/>
  <c r="AG75" i="20" s="1"/>
  <c r="AG74" i="20" s="1"/>
  <c r="AG73" i="20" s="1"/>
  <c r="AG72" i="20" s="1"/>
  <c r="AG71" i="20" s="1"/>
  <c r="AG70" i="20" s="1"/>
  <c r="AG69" i="20" s="1"/>
  <c r="AG68" i="20" s="1"/>
  <c r="AG67" i="20" s="1"/>
  <c r="AG66" i="20" s="1"/>
  <c r="AG65" i="20" s="1"/>
  <c r="AG64" i="20" s="1"/>
  <c r="AG63" i="20" s="1"/>
  <c r="AG62" i="20" s="1"/>
  <c r="AG61" i="20" s="1"/>
  <c r="AG60" i="20" s="1"/>
  <c r="AG59" i="20" s="1"/>
  <c r="AG58" i="20" s="1"/>
  <c r="AG57" i="20" s="1"/>
  <c r="AG56" i="20" s="1"/>
  <c r="AG55" i="20" s="1"/>
  <c r="AG54" i="20" s="1"/>
  <c r="AG53" i="20" s="1"/>
  <c r="AG52" i="20" s="1"/>
  <c r="AG51" i="20" s="1"/>
  <c r="AG50" i="20" s="1"/>
  <c r="AG49" i="20" s="1"/>
  <c r="AG48" i="20" s="1"/>
  <c r="AG47" i="20" s="1"/>
  <c r="AG46" i="20" s="1"/>
  <c r="AG45" i="20" s="1"/>
  <c r="AG44" i="20" s="1"/>
  <c r="AG43" i="20" s="1"/>
  <c r="AG42" i="20" s="1"/>
  <c r="AG41" i="20" s="1"/>
  <c r="AG40" i="20" s="1"/>
  <c r="AG39" i="20" s="1"/>
  <c r="AG38" i="20" s="1"/>
  <c r="AG37" i="20" s="1"/>
  <c r="AG36" i="20" s="1"/>
  <c r="AG35" i="20" s="1"/>
  <c r="AG34" i="20" s="1"/>
  <c r="AG33" i="20" s="1"/>
  <c r="AG32" i="20" s="1"/>
  <c r="AG31" i="20" s="1"/>
  <c r="AG30" i="20" s="1"/>
  <c r="AG29" i="20" s="1"/>
  <c r="AG28" i="20" s="1"/>
  <c r="AG27" i="20" s="1"/>
  <c r="AG26" i="20" s="1"/>
  <c r="AG25" i="20" s="1"/>
  <c r="AG24" i="20" s="1"/>
  <c r="AG23" i="20" s="1"/>
  <c r="AG22" i="20" s="1"/>
  <c r="AG21" i="20" s="1"/>
  <c r="AG20" i="20" s="1"/>
  <c r="AG19" i="20" s="1"/>
  <c r="AG18" i="20" s="1"/>
  <c r="AG17" i="20" s="1"/>
  <c r="CK199" i="20"/>
  <c r="CK198" i="20" s="1"/>
  <c r="CK197" i="20" s="1"/>
  <c r="CK196" i="20" s="1"/>
  <c r="CK195" i="20" s="1"/>
  <c r="CK194" i="20" s="1"/>
  <c r="CK193" i="20" s="1"/>
  <c r="CK192" i="20" s="1"/>
  <c r="CK191" i="20" s="1"/>
  <c r="CK190" i="20" s="1"/>
  <c r="CK189" i="20" s="1"/>
  <c r="CK188" i="20" s="1"/>
  <c r="CK187" i="20" s="1"/>
  <c r="CK186" i="20" s="1"/>
  <c r="CK185" i="20" s="1"/>
  <c r="CK184" i="20" s="1"/>
  <c r="CK183" i="20" s="1"/>
  <c r="CK182" i="20" s="1"/>
  <c r="CK181" i="20" s="1"/>
  <c r="CK180" i="20" s="1"/>
  <c r="CK179" i="20" s="1"/>
  <c r="CK178" i="20" s="1"/>
  <c r="CK177" i="20" s="1"/>
  <c r="CK176" i="20" s="1"/>
  <c r="CK175" i="20" s="1"/>
  <c r="CK174" i="20" s="1"/>
  <c r="CK173" i="20" s="1"/>
  <c r="CK172" i="20" s="1"/>
  <c r="CK171" i="20" s="1"/>
  <c r="CK170" i="20" s="1"/>
  <c r="CK169" i="20" s="1"/>
  <c r="CK168" i="20" s="1"/>
  <c r="CK167" i="20" s="1"/>
  <c r="CK166" i="20" s="1"/>
  <c r="CK165" i="20" s="1"/>
  <c r="CK164" i="20" s="1"/>
  <c r="CK163" i="20" s="1"/>
  <c r="CK162" i="20" s="1"/>
  <c r="CK161" i="20" s="1"/>
  <c r="CK160" i="20" s="1"/>
  <c r="CK159" i="20" s="1"/>
  <c r="CK158" i="20" s="1"/>
  <c r="CK157" i="20" s="1"/>
  <c r="CK156" i="20" s="1"/>
  <c r="CK155" i="20" s="1"/>
  <c r="CK154" i="20" s="1"/>
  <c r="CK153" i="20" s="1"/>
  <c r="CK152" i="20" s="1"/>
  <c r="CK151" i="20" s="1"/>
  <c r="CK150" i="20" s="1"/>
  <c r="CK149" i="20" s="1"/>
  <c r="CK148" i="20" s="1"/>
  <c r="CK147" i="20" s="1"/>
  <c r="CK146" i="20" s="1"/>
  <c r="CK145" i="20" s="1"/>
  <c r="CK144" i="20" s="1"/>
  <c r="CK143" i="20" s="1"/>
  <c r="CK142" i="20" s="1"/>
  <c r="CK141" i="20" s="1"/>
  <c r="CK140" i="20" s="1"/>
  <c r="CK139" i="20" s="1"/>
  <c r="CK138" i="20" s="1"/>
  <c r="CK137" i="20" s="1"/>
  <c r="CK136" i="20" s="1"/>
  <c r="CK135" i="20" s="1"/>
  <c r="CK134" i="20" s="1"/>
  <c r="CK133" i="20" s="1"/>
  <c r="CK132" i="20" s="1"/>
  <c r="CK131" i="20" s="1"/>
  <c r="CK130" i="20" s="1"/>
  <c r="CK129" i="20" s="1"/>
  <c r="CK128" i="20" s="1"/>
  <c r="CK127" i="20" s="1"/>
  <c r="CK126" i="20" s="1"/>
  <c r="CK125" i="20" s="1"/>
  <c r="CK124" i="20" s="1"/>
  <c r="CK123" i="20" s="1"/>
  <c r="CK122" i="20" s="1"/>
  <c r="CK121" i="20" s="1"/>
  <c r="CK120" i="20" s="1"/>
  <c r="CK119" i="20" s="1"/>
  <c r="CK118" i="20" s="1"/>
  <c r="CK117" i="20" s="1"/>
  <c r="CK116" i="20" s="1"/>
  <c r="CK115" i="20" s="1"/>
  <c r="CK114" i="20" s="1"/>
  <c r="CK113" i="20" s="1"/>
  <c r="CK112" i="20" s="1"/>
  <c r="CK111" i="20" s="1"/>
  <c r="CK110" i="20" s="1"/>
  <c r="CK109" i="20" s="1"/>
  <c r="CK108" i="20" s="1"/>
  <c r="CK107" i="20" s="1"/>
  <c r="CK106" i="20" s="1"/>
  <c r="CK105" i="20" s="1"/>
  <c r="CK104" i="20" s="1"/>
  <c r="CK103" i="20" s="1"/>
  <c r="CK102" i="20" s="1"/>
  <c r="CK101" i="20" s="1"/>
  <c r="CK100" i="20" s="1"/>
  <c r="CK99" i="20" s="1"/>
  <c r="CK98" i="20" s="1"/>
  <c r="CK97" i="20" s="1"/>
  <c r="CK96" i="20" s="1"/>
  <c r="CK95" i="20" s="1"/>
  <c r="CK94" i="20" s="1"/>
  <c r="CK93" i="20" s="1"/>
  <c r="CK92" i="20" s="1"/>
  <c r="CK91" i="20" s="1"/>
  <c r="CK90" i="20" s="1"/>
  <c r="CK89" i="20" s="1"/>
  <c r="CK88" i="20" s="1"/>
  <c r="CK87" i="20" s="1"/>
  <c r="CK86" i="20" s="1"/>
  <c r="CK85" i="20" s="1"/>
  <c r="CK84" i="20" s="1"/>
  <c r="CK83" i="20" s="1"/>
  <c r="CK82" i="20" s="1"/>
  <c r="CK81" i="20" s="1"/>
  <c r="CK80" i="20" s="1"/>
  <c r="CK79" i="20" s="1"/>
  <c r="CK78" i="20" s="1"/>
  <c r="CK77" i="20" s="1"/>
  <c r="CK76" i="20" s="1"/>
  <c r="CK75" i="20" s="1"/>
  <c r="CK74" i="20" s="1"/>
  <c r="CK73" i="20" s="1"/>
  <c r="CK72" i="20" s="1"/>
  <c r="CK71" i="20" s="1"/>
  <c r="CK70" i="20" s="1"/>
  <c r="CK69" i="20" s="1"/>
  <c r="CK68" i="20" s="1"/>
  <c r="CK67" i="20" s="1"/>
  <c r="CK66" i="20" s="1"/>
  <c r="CK65" i="20" s="1"/>
  <c r="CK64" i="20" s="1"/>
  <c r="CK63" i="20" s="1"/>
  <c r="CK62" i="20" s="1"/>
  <c r="CK61" i="20" s="1"/>
  <c r="CK60" i="20" s="1"/>
  <c r="CK59" i="20" s="1"/>
  <c r="CK58" i="20" s="1"/>
  <c r="CK57" i="20" s="1"/>
  <c r="CK56" i="20" s="1"/>
  <c r="CK55" i="20" s="1"/>
  <c r="CK54" i="20" s="1"/>
  <c r="CK53" i="20" s="1"/>
  <c r="CK52" i="20" s="1"/>
  <c r="CK51" i="20" s="1"/>
  <c r="CK50" i="20" s="1"/>
  <c r="CK49" i="20" s="1"/>
  <c r="CK48" i="20" s="1"/>
  <c r="CK47" i="20" s="1"/>
  <c r="CK46" i="20" s="1"/>
  <c r="CK45" i="20" s="1"/>
  <c r="CK44" i="20" s="1"/>
  <c r="CK43" i="20" s="1"/>
  <c r="CK42" i="20" s="1"/>
  <c r="CK41" i="20" s="1"/>
  <c r="CK40" i="20" s="1"/>
  <c r="CK39" i="20" s="1"/>
  <c r="CK38" i="20" s="1"/>
  <c r="CK37" i="20" s="1"/>
  <c r="CK36" i="20" s="1"/>
  <c r="CK35" i="20" s="1"/>
  <c r="CK34" i="20" s="1"/>
  <c r="CK33" i="20" s="1"/>
  <c r="CK32" i="20" s="1"/>
  <c r="CK31" i="20" s="1"/>
  <c r="CK30" i="20" s="1"/>
  <c r="CK29" i="20" s="1"/>
  <c r="CK28" i="20" s="1"/>
  <c r="CK27" i="20" s="1"/>
  <c r="CK26" i="20" s="1"/>
  <c r="CK25" i="20" s="1"/>
  <c r="CK24" i="20" s="1"/>
  <c r="CK23" i="20" s="1"/>
  <c r="CK22" i="20" s="1"/>
  <c r="CK21" i="20" s="1"/>
  <c r="CK20" i="20" s="1"/>
  <c r="CK19" i="20" s="1"/>
  <c r="CK18" i="20" s="1"/>
  <c r="CK17" i="20" s="1"/>
  <c r="AH199" i="20"/>
  <c r="AH198" i="20" s="1"/>
  <c r="AH197" i="20" s="1"/>
  <c r="AH196" i="20" s="1"/>
  <c r="AH195" i="20" s="1"/>
  <c r="AH194" i="20" s="1"/>
  <c r="AH193" i="20" s="1"/>
  <c r="AH192" i="20" s="1"/>
  <c r="AH191" i="20" s="1"/>
  <c r="AH190" i="20" s="1"/>
  <c r="AH189" i="20" s="1"/>
  <c r="AH188" i="20" s="1"/>
  <c r="AH187" i="20" s="1"/>
  <c r="AH186" i="20" s="1"/>
  <c r="AH185" i="20" s="1"/>
  <c r="AH184" i="20" s="1"/>
  <c r="AH183" i="20" s="1"/>
  <c r="AH182" i="20" s="1"/>
  <c r="AH181" i="20" s="1"/>
  <c r="AH180" i="20" s="1"/>
  <c r="AH179" i="20" s="1"/>
  <c r="AH178" i="20" s="1"/>
  <c r="AH177" i="20" s="1"/>
  <c r="AH176" i="20" s="1"/>
  <c r="AH175" i="20" s="1"/>
  <c r="AH174" i="20" s="1"/>
  <c r="AH173" i="20" s="1"/>
  <c r="AH172" i="20" s="1"/>
  <c r="AH171" i="20" s="1"/>
  <c r="AH170" i="20" s="1"/>
  <c r="AH169" i="20" s="1"/>
  <c r="AH168" i="20" s="1"/>
  <c r="AH167" i="20" s="1"/>
  <c r="AH166" i="20" s="1"/>
  <c r="AH165" i="20" s="1"/>
  <c r="AH164" i="20" s="1"/>
  <c r="AH163" i="20" s="1"/>
  <c r="AH162" i="20" s="1"/>
  <c r="AH161" i="20" s="1"/>
  <c r="AH160" i="20" s="1"/>
  <c r="AH159" i="20" s="1"/>
  <c r="AH158" i="20" s="1"/>
  <c r="AH157" i="20" s="1"/>
  <c r="AH156" i="20" s="1"/>
  <c r="AH155" i="20" s="1"/>
  <c r="AH154" i="20" s="1"/>
  <c r="AH153" i="20" s="1"/>
  <c r="AH152" i="20" s="1"/>
  <c r="AH151" i="20" s="1"/>
  <c r="AH150" i="20" s="1"/>
  <c r="AH149" i="20" s="1"/>
  <c r="AH148" i="20" s="1"/>
  <c r="AH147" i="20" s="1"/>
  <c r="AH146" i="20" s="1"/>
  <c r="AH145" i="20" s="1"/>
  <c r="AH144" i="20" s="1"/>
  <c r="AH143" i="20" s="1"/>
  <c r="AH142" i="20" s="1"/>
  <c r="AH141" i="20" s="1"/>
  <c r="AH140" i="20" s="1"/>
  <c r="AH139" i="20" s="1"/>
  <c r="AH138" i="20" s="1"/>
  <c r="AH137" i="20" s="1"/>
  <c r="AH136" i="20" s="1"/>
  <c r="AH135" i="20" s="1"/>
  <c r="AH134" i="20" s="1"/>
  <c r="AH133" i="20" s="1"/>
  <c r="AH132" i="20" s="1"/>
  <c r="AH131" i="20" s="1"/>
  <c r="AH130" i="20" s="1"/>
  <c r="AH129" i="20" s="1"/>
  <c r="AH128" i="20" s="1"/>
  <c r="AH127" i="20" s="1"/>
  <c r="AH126" i="20" s="1"/>
  <c r="AH125" i="20" s="1"/>
  <c r="AH124" i="20" s="1"/>
  <c r="AH123" i="20" s="1"/>
  <c r="AH122" i="20" s="1"/>
  <c r="AH121" i="20" s="1"/>
  <c r="AH120" i="20" s="1"/>
  <c r="AH119" i="20" s="1"/>
  <c r="AH118" i="20" s="1"/>
  <c r="AH117" i="20" s="1"/>
  <c r="AH116" i="20" s="1"/>
  <c r="AH115" i="20" s="1"/>
  <c r="AH114" i="20" s="1"/>
  <c r="AH113" i="20" s="1"/>
  <c r="AH112" i="20" s="1"/>
  <c r="AH111" i="20" s="1"/>
  <c r="AH110" i="20" s="1"/>
  <c r="AH109" i="20" s="1"/>
  <c r="AH108" i="20" s="1"/>
  <c r="AH107" i="20" s="1"/>
  <c r="AH106" i="20" s="1"/>
  <c r="AH105" i="20" s="1"/>
  <c r="AH104" i="20" s="1"/>
  <c r="AH103" i="20" s="1"/>
  <c r="AH102" i="20" s="1"/>
  <c r="AH101" i="20" s="1"/>
  <c r="AH100" i="20" s="1"/>
  <c r="AH99" i="20" s="1"/>
  <c r="AH98" i="20" s="1"/>
  <c r="AH97" i="20" s="1"/>
  <c r="AH96" i="20" s="1"/>
  <c r="AH95" i="20" s="1"/>
  <c r="AH94" i="20" s="1"/>
  <c r="AH93" i="20" s="1"/>
  <c r="AH92" i="20" s="1"/>
  <c r="AH91" i="20" s="1"/>
  <c r="AH90" i="20" s="1"/>
  <c r="AH89" i="20" s="1"/>
  <c r="AH88" i="20" s="1"/>
  <c r="AH87" i="20" s="1"/>
  <c r="AH86" i="20" s="1"/>
  <c r="AH85" i="20" s="1"/>
  <c r="AH84" i="20" s="1"/>
  <c r="AH83" i="20" s="1"/>
  <c r="AH82" i="20" s="1"/>
  <c r="AH81" i="20" s="1"/>
  <c r="AH80" i="20" s="1"/>
  <c r="AH79" i="20" s="1"/>
  <c r="AH78" i="20" s="1"/>
  <c r="AH77" i="20" s="1"/>
  <c r="AH76" i="20" s="1"/>
  <c r="AH75" i="20" s="1"/>
  <c r="AH74" i="20" s="1"/>
  <c r="AH73" i="20" s="1"/>
  <c r="AH72" i="20" s="1"/>
  <c r="AH71" i="20" s="1"/>
  <c r="AH70" i="20" s="1"/>
  <c r="AH69" i="20" s="1"/>
  <c r="AH68" i="20" s="1"/>
  <c r="AH67" i="20" s="1"/>
  <c r="AH66" i="20" s="1"/>
  <c r="AH65" i="20" s="1"/>
  <c r="AH64" i="20" s="1"/>
  <c r="AH63" i="20" s="1"/>
  <c r="AH62" i="20" s="1"/>
  <c r="AH61" i="20" s="1"/>
  <c r="AH60" i="20" s="1"/>
  <c r="AH59" i="20" s="1"/>
  <c r="AH58" i="20" s="1"/>
  <c r="AH57" i="20" s="1"/>
  <c r="AH56" i="20" s="1"/>
  <c r="AH55" i="20" s="1"/>
  <c r="AH54" i="20" s="1"/>
  <c r="AH53" i="20" s="1"/>
  <c r="AH52" i="20" s="1"/>
  <c r="AH51" i="20" s="1"/>
  <c r="AH50" i="20" s="1"/>
  <c r="AH49" i="20" s="1"/>
  <c r="AH48" i="20" s="1"/>
  <c r="AH47" i="20" s="1"/>
  <c r="AH46" i="20" s="1"/>
  <c r="AH45" i="20" s="1"/>
  <c r="AH44" i="20" s="1"/>
  <c r="AH43" i="20" s="1"/>
  <c r="AH42" i="20" s="1"/>
  <c r="AH41" i="20" s="1"/>
  <c r="AH40" i="20" s="1"/>
  <c r="AH39" i="20" s="1"/>
  <c r="AH38" i="20" s="1"/>
  <c r="AH37" i="20" s="1"/>
  <c r="AH36" i="20" s="1"/>
  <c r="AH35" i="20" s="1"/>
  <c r="AH34" i="20" s="1"/>
  <c r="AH33" i="20" s="1"/>
  <c r="AH32" i="20" s="1"/>
  <c r="AH31" i="20" s="1"/>
  <c r="AH30" i="20" s="1"/>
  <c r="AH29" i="20" s="1"/>
  <c r="AH28" i="20" s="1"/>
  <c r="AH27" i="20" s="1"/>
  <c r="AH26" i="20" s="1"/>
  <c r="AH25" i="20" s="1"/>
  <c r="AH24" i="20" s="1"/>
  <c r="AH23" i="20" s="1"/>
  <c r="AH22" i="20" s="1"/>
  <c r="AH21" i="20" s="1"/>
  <c r="AH20" i="20" s="1"/>
  <c r="AH19" i="20" s="1"/>
  <c r="AH18" i="20" s="1"/>
  <c r="AH17" i="20" s="1"/>
  <c r="BA199" i="20"/>
  <c r="BA198" i="20" s="1"/>
  <c r="BA197" i="20" s="1"/>
  <c r="BA196" i="20" s="1"/>
  <c r="BA195" i="20" s="1"/>
  <c r="BA194" i="20" s="1"/>
  <c r="BA193" i="20" s="1"/>
  <c r="BA192" i="20" s="1"/>
  <c r="BA191" i="20" s="1"/>
  <c r="BA190" i="20" s="1"/>
  <c r="BA189" i="20" s="1"/>
  <c r="BA188" i="20" s="1"/>
  <c r="BA187" i="20" s="1"/>
  <c r="BA186" i="20" s="1"/>
  <c r="BA185" i="20" s="1"/>
  <c r="BA184" i="20" s="1"/>
  <c r="BA183" i="20" s="1"/>
  <c r="BA182" i="20" s="1"/>
  <c r="BA181" i="20" s="1"/>
  <c r="BA180" i="20" s="1"/>
  <c r="BA179" i="20" s="1"/>
  <c r="BA178" i="20" s="1"/>
  <c r="BA177" i="20" s="1"/>
  <c r="BA176" i="20" s="1"/>
  <c r="BA175" i="20" s="1"/>
  <c r="BA174" i="20" s="1"/>
  <c r="BA173" i="20" s="1"/>
  <c r="BA172" i="20" s="1"/>
  <c r="BA171" i="20" s="1"/>
  <c r="BA170" i="20" s="1"/>
  <c r="BA169" i="20" s="1"/>
  <c r="BA168" i="20" s="1"/>
  <c r="BA167" i="20" s="1"/>
  <c r="BA166" i="20" s="1"/>
  <c r="BA165" i="20" s="1"/>
  <c r="BA164" i="20" s="1"/>
  <c r="BA163" i="20" s="1"/>
  <c r="BA162" i="20" s="1"/>
  <c r="BA161" i="20" s="1"/>
  <c r="BA160" i="20" s="1"/>
  <c r="BA159" i="20" s="1"/>
  <c r="BA158" i="20" s="1"/>
  <c r="BA157" i="20" s="1"/>
  <c r="BA156" i="20" s="1"/>
  <c r="BA155" i="20" s="1"/>
  <c r="BA154" i="20" s="1"/>
  <c r="BA153" i="20" s="1"/>
  <c r="BA152" i="20" s="1"/>
  <c r="BA151" i="20" s="1"/>
  <c r="BA150" i="20" s="1"/>
  <c r="BA149" i="20" s="1"/>
  <c r="BA148" i="20" s="1"/>
  <c r="BA147" i="20" s="1"/>
  <c r="BA146" i="20" s="1"/>
  <c r="BA145" i="20" s="1"/>
  <c r="BA144" i="20" s="1"/>
  <c r="BA143" i="20" s="1"/>
  <c r="BA142" i="20" s="1"/>
  <c r="BA141" i="20" s="1"/>
  <c r="BA140" i="20" s="1"/>
  <c r="BA139" i="20" s="1"/>
  <c r="BA138" i="20" s="1"/>
  <c r="BA137" i="20" s="1"/>
  <c r="BA136" i="20" s="1"/>
  <c r="BA135" i="20" s="1"/>
  <c r="BA134" i="20" s="1"/>
  <c r="BA133" i="20" s="1"/>
  <c r="BA132" i="20" s="1"/>
  <c r="BA131" i="20" s="1"/>
  <c r="BA130" i="20" s="1"/>
  <c r="BA129" i="20" s="1"/>
  <c r="BA128" i="20" s="1"/>
  <c r="BA127" i="20" s="1"/>
  <c r="BA126" i="20" s="1"/>
  <c r="BA125" i="20" s="1"/>
  <c r="BA124" i="20" s="1"/>
  <c r="BA123" i="20" s="1"/>
  <c r="BA122" i="20" s="1"/>
  <c r="BA121" i="20" s="1"/>
  <c r="BA120" i="20" s="1"/>
  <c r="BA119" i="20" s="1"/>
  <c r="BA118" i="20" s="1"/>
  <c r="BA117" i="20" s="1"/>
  <c r="BA116" i="20" s="1"/>
  <c r="BA115" i="20" s="1"/>
  <c r="BA114" i="20" s="1"/>
  <c r="BA113" i="20" s="1"/>
  <c r="BA112" i="20" s="1"/>
  <c r="BA111" i="20" s="1"/>
  <c r="BA110" i="20" s="1"/>
  <c r="BA109" i="20" s="1"/>
  <c r="BA108" i="20" s="1"/>
  <c r="BA107" i="20" s="1"/>
  <c r="BA106" i="20" s="1"/>
  <c r="BA105" i="20" s="1"/>
  <c r="BA104" i="20" s="1"/>
  <c r="BA103" i="20" s="1"/>
  <c r="BA102" i="20" s="1"/>
  <c r="BA101" i="20" s="1"/>
  <c r="BA100" i="20" s="1"/>
  <c r="BA99" i="20" s="1"/>
  <c r="BA98" i="20" s="1"/>
  <c r="BA97" i="20" s="1"/>
  <c r="BA96" i="20" s="1"/>
  <c r="BA95" i="20" s="1"/>
  <c r="BA94" i="20" s="1"/>
  <c r="BA93" i="20" s="1"/>
  <c r="BA92" i="20" s="1"/>
  <c r="BA91" i="20" s="1"/>
  <c r="BA90" i="20" s="1"/>
  <c r="BA89" i="20" s="1"/>
  <c r="BA88" i="20" s="1"/>
  <c r="BA87" i="20" s="1"/>
  <c r="BA86" i="20" s="1"/>
  <c r="BA85" i="20" s="1"/>
  <c r="BA84" i="20" s="1"/>
  <c r="BA83" i="20" s="1"/>
  <c r="BA82" i="20" s="1"/>
  <c r="BA81" i="20" s="1"/>
  <c r="BA80" i="20" s="1"/>
  <c r="BA79" i="20" s="1"/>
  <c r="BA78" i="20" s="1"/>
  <c r="BA77" i="20" s="1"/>
  <c r="BA76" i="20" s="1"/>
  <c r="BA75" i="20" s="1"/>
  <c r="BA74" i="20" s="1"/>
  <c r="BA73" i="20" s="1"/>
  <c r="BA72" i="20" s="1"/>
  <c r="BA71" i="20" s="1"/>
  <c r="BA70" i="20" s="1"/>
  <c r="BA69" i="20" s="1"/>
  <c r="BA68" i="20" s="1"/>
  <c r="BA67" i="20" s="1"/>
  <c r="BA66" i="20" s="1"/>
  <c r="BA65" i="20" s="1"/>
  <c r="BA64" i="20" s="1"/>
  <c r="BA63" i="20" s="1"/>
  <c r="BA62" i="20" s="1"/>
  <c r="BA61" i="20" s="1"/>
  <c r="BA60" i="20" s="1"/>
  <c r="BA59" i="20" s="1"/>
  <c r="BA58" i="20" s="1"/>
  <c r="BA57" i="20" s="1"/>
  <c r="BA56" i="20" s="1"/>
  <c r="BA55" i="20" s="1"/>
  <c r="BA54" i="20" s="1"/>
  <c r="BA53" i="20" s="1"/>
  <c r="BA52" i="20" s="1"/>
  <c r="BA51" i="20" s="1"/>
  <c r="BA50" i="20" s="1"/>
  <c r="BA49" i="20" s="1"/>
  <c r="BA48" i="20" s="1"/>
  <c r="BA47" i="20" s="1"/>
  <c r="BA46" i="20" s="1"/>
  <c r="BA45" i="20" s="1"/>
  <c r="BA44" i="20" s="1"/>
  <c r="BA43" i="20" s="1"/>
  <c r="BA42" i="20" s="1"/>
  <c r="BA41" i="20" s="1"/>
  <c r="BA40" i="20" s="1"/>
  <c r="BA39" i="20" s="1"/>
  <c r="BA38" i="20" s="1"/>
  <c r="BA37" i="20" s="1"/>
  <c r="BA36" i="20" s="1"/>
  <c r="BA35" i="20" s="1"/>
  <c r="BA34" i="20" s="1"/>
  <c r="BA33" i="20" s="1"/>
  <c r="BA32" i="20" s="1"/>
  <c r="BA31" i="20" s="1"/>
  <c r="BA30" i="20" s="1"/>
  <c r="BA29" i="20" s="1"/>
  <c r="BA28" i="20" s="1"/>
  <c r="BA27" i="20" s="1"/>
  <c r="BA26" i="20" s="1"/>
  <c r="BA25" i="20" s="1"/>
  <c r="BA24" i="20" s="1"/>
  <c r="BA23" i="20" s="1"/>
  <c r="BA22" i="20" s="1"/>
  <c r="BA21" i="20" s="1"/>
  <c r="BA20" i="20" s="1"/>
  <c r="BA19" i="20" s="1"/>
  <c r="BA18" i="20" s="1"/>
  <c r="BA17" i="20" s="1"/>
  <c r="Z199" i="20"/>
  <c r="Z198" i="20" s="1"/>
  <c r="Z197" i="20" s="1"/>
  <c r="Z196" i="20" s="1"/>
  <c r="Z195" i="20" s="1"/>
  <c r="Z194" i="20" s="1"/>
  <c r="Z193" i="20" s="1"/>
  <c r="Z192" i="20" s="1"/>
  <c r="Z191" i="20" s="1"/>
  <c r="Z190" i="20" s="1"/>
  <c r="Z189" i="20" s="1"/>
  <c r="Z188" i="20" s="1"/>
  <c r="Z187" i="20" s="1"/>
  <c r="Z186" i="20" s="1"/>
  <c r="Z185" i="20" s="1"/>
  <c r="Z184" i="20" s="1"/>
  <c r="Z183" i="20" s="1"/>
  <c r="Z182" i="20" s="1"/>
  <c r="Z181" i="20" s="1"/>
  <c r="Z180" i="20" s="1"/>
  <c r="Z179" i="20" s="1"/>
  <c r="Z178" i="20" s="1"/>
  <c r="Z177" i="20" s="1"/>
  <c r="Z176" i="20" s="1"/>
  <c r="Z175" i="20" s="1"/>
  <c r="Z174" i="20" s="1"/>
  <c r="Z173" i="20" s="1"/>
  <c r="Z172" i="20" s="1"/>
  <c r="Z171" i="20" s="1"/>
  <c r="Z170" i="20" s="1"/>
  <c r="Z169" i="20" s="1"/>
  <c r="Z168" i="20" s="1"/>
  <c r="Z167" i="20" s="1"/>
  <c r="Z166" i="20" s="1"/>
  <c r="Z165" i="20" s="1"/>
  <c r="Z164" i="20" s="1"/>
  <c r="Z163" i="20" s="1"/>
  <c r="Z162" i="20" s="1"/>
  <c r="Z161" i="20" s="1"/>
  <c r="Z160" i="20" s="1"/>
  <c r="Z159" i="20" s="1"/>
  <c r="Z158" i="20" s="1"/>
  <c r="Z157" i="20" s="1"/>
  <c r="Z156" i="20" s="1"/>
  <c r="Z155" i="20" s="1"/>
  <c r="Z154" i="20" s="1"/>
  <c r="Z153" i="20" s="1"/>
  <c r="Z152" i="20" s="1"/>
  <c r="Z151" i="20" s="1"/>
  <c r="Z150" i="20" s="1"/>
  <c r="Z149" i="20" s="1"/>
  <c r="Z148" i="20" s="1"/>
  <c r="Z147" i="20" s="1"/>
  <c r="Z146" i="20" s="1"/>
  <c r="Z145" i="20" s="1"/>
  <c r="Z144" i="20" s="1"/>
  <c r="Z143" i="20" s="1"/>
  <c r="Z142" i="20" s="1"/>
  <c r="Z141" i="20" s="1"/>
  <c r="Z140" i="20" s="1"/>
  <c r="Z139" i="20" s="1"/>
  <c r="Z138" i="20" s="1"/>
  <c r="Z137" i="20" s="1"/>
  <c r="Z136" i="20" s="1"/>
  <c r="Z135" i="20" s="1"/>
  <c r="Z134" i="20" s="1"/>
  <c r="Z133" i="20" s="1"/>
  <c r="Z132" i="20" s="1"/>
  <c r="Z131" i="20" s="1"/>
  <c r="Z130" i="20" s="1"/>
  <c r="Z129" i="20" s="1"/>
  <c r="Z128" i="20" s="1"/>
  <c r="Z127" i="20" s="1"/>
  <c r="Z126" i="20" s="1"/>
  <c r="Z125" i="20" s="1"/>
  <c r="Z124" i="20" s="1"/>
  <c r="Z123" i="20" s="1"/>
  <c r="Z122" i="20" s="1"/>
  <c r="Z121" i="20" s="1"/>
  <c r="Z120" i="20" s="1"/>
  <c r="Z119" i="20" s="1"/>
  <c r="Z118" i="20" s="1"/>
  <c r="Z117" i="20" s="1"/>
  <c r="Z116" i="20" s="1"/>
  <c r="Z115" i="20" s="1"/>
  <c r="Z114" i="20" s="1"/>
  <c r="Z113" i="20" s="1"/>
  <c r="Z112" i="20" s="1"/>
  <c r="Z111" i="20" s="1"/>
  <c r="Z110" i="20" s="1"/>
  <c r="Z109" i="20" s="1"/>
  <c r="Z108" i="20" s="1"/>
  <c r="Z107" i="20" s="1"/>
  <c r="Z106" i="20" s="1"/>
  <c r="Z105" i="20" s="1"/>
  <c r="Z104" i="20" s="1"/>
  <c r="Z103" i="20" s="1"/>
  <c r="Z102" i="20" s="1"/>
  <c r="Z101" i="20" s="1"/>
  <c r="Z100" i="20" s="1"/>
  <c r="Z99" i="20" s="1"/>
  <c r="Z98" i="20" s="1"/>
  <c r="Z97" i="20" s="1"/>
  <c r="Z96" i="20" s="1"/>
  <c r="Z95" i="20" s="1"/>
  <c r="Z94" i="20" s="1"/>
  <c r="Z93" i="20" s="1"/>
  <c r="Z92" i="20" s="1"/>
  <c r="Z91" i="20" s="1"/>
  <c r="Z90" i="20" s="1"/>
  <c r="Z89" i="20" s="1"/>
  <c r="Z88" i="20" s="1"/>
  <c r="Z87" i="20" s="1"/>
  <c r="Z86" i="20" s="1"/>
  <c r="Z85" i="20" s="1"/>
  <c r="Z84" i="20" s="1"/>
  <c r="Z83" i="20" s="1"/>
  <c r="Z82" i="20" s="1"/>
  <c r="Z81" i="20" s="1"/>
  <c r="Z80" i="20" s="1"/>
  <c r="Z79" i="20" s="1"/>
  <c r="Z78" i="20" s="1"/>
  <c r="Z77" i="20" s="1"/>
  <c r="Z76" i="20" s="1"/>
  <c r="Z75" i="20" s="1"/>
  <c r="Z74" i="20" s="1"/>
  <c r="Z73" i="20" s="1"/>
  <c r="Z72" i="20" s="1"/>
  <c r="Z71" i="20" s="1"/>
  <c r="Z70" i="20" s="1"/>
  <c r="Z69" i="20" s="1"/>
  <c r="Z68" i="20" s="1"/>
  <c r="Z67" i="20" s="1"/>
  <c r="Z66" i="20" s="1"/>
  <c r="Z65" i="20" s="1"/>
  <c r="Z64" i="20" s="1"/>
  <c r="Z63" i="20" s="1"/>
  <c r="Z62" i="20" s="1"/>
  <c r="Z61" i="20" s="1"/>
  <c r="Z60" i="20" s="1"/>
  <c r="Z59" i="20" s="1"/>
  <c r="Z58" i="20" s="1"/>
  <c r="Z57" i="20" s="1"/>
  <c r="Z56" i="20" s="1"/>
  <c r="Z55" i="20" s="1"/>
  <c r="Z54" i="20" s="1"/>
  <c r="Z53" i="20" s="1"/>
  <c r="Z52" i="20" s="1"/>
  <c r="Z51" i="20" s="1"/>
  <c r="Z50" i="20" s="1"/>
  <c r="Z49" i="20" s="1"/>
  <c r="Z48" i="20" s="1"/>
  <c r="Z47" i="20" s="1"/>
  <c r="Z46" i="20" s="1"/>
  <c r="Z45" i="20" s="1"/>
  <c r="Z44" i="20" s="1"/>
  <c r="Z43" i="20" s="1"/>
  <c r="Z42" i="20" s="1"/>
  <c r="Z41" i="20" s="1"/>
  <c r="Z40" i="20" s="1"/>
  <c r="Z39" i="20" s="1"/>
  <c r="Z38" i="20" s="1"/>
  <c r="Z37" i="20" s="1"/>
  <c r="Z36" i="20" s="1"/>
  <c r="Z35" i="20" s="1"/>
  <c r="Z34" i="20" s="1"/>
  <c r="Z33" i="20" s="1"/>
  <c r="Z32" i="20" s="1"/>
  <c r="Z31" i="20" s="1"/>
  <c r="Z30" i="20" s="1"/>
  <c r="Z29" i="20" s="1"/>
  <c r="Z28" i="20" s="1"/>
  <c r="Z27" i="20" s="1"/>
  <c r="Z26" i="20" s="1"/>
  <c r="Z25" i="20" s="1"/>
  <c r="Z24" i="20" s="1"/>
  <c r="Z23" i="20" s="1"/>
  <c r="Z22" i="20" s="1"/>
  <c r="Z21" i="20" s="1"/>
  <c r="Z20" i="20" s="1"/>
  <c r="Z19" i="20" s="1"/>
  <c r="Z18" i="20" s="1"/>
  <c r="Z17" i="20" s="1"/>
  <c r="CD199" i="20"/>
  <c r="CD198" i="20" s="1"/>
  <c r="CD197" i="20" s="1"/>
  <c r="CD196" i="20" s="1"/>
  <c r="CD195" i="20" s="1"/>
  <c r="CD194" i="20" s="1"/>
  <c r="CD193" i="20" s="1"/>
  <c r="CD192" i="20" s="1"/>
  <c r="CD191" i="20" s="1"/>
  <c r="CD190" i="20" s="1"/>
  <c r="CD189" i="20" s="1"/>
  <c r="CD188" i="20" s="1"/>
  <c r="CD187" i="20" s="1"/>
  <c r="CD186" i="20" s="1"/>
  <c r="CD185" i="20" s="1"/>
  <c r="CD184" i="20" s="1"/>
  <c r="CD183" i="20" s="1"/>
  <c r="CD182" i="20" s="1"/>
  <c r="CD181" i="20" s="1"/>
  <c r="CD180" i="20" s="1"/>
  <c r="CD179" i="20" s="1"/>
  <c r="CD178" i="20" s="1"/>
  <c r="CD177" i="20" s="1"/>
  <c r="CD176" i="20" s="1"/>
  <c r="CD175" i="20" s="1"/>
  <c r="CD174" i="20" s="1"/>
  <c r="CD173" i="20" s="1"/>
  <c r="CD172" i="20" s="1"/>
  <c r="CD171" i="20" s="1"/>
  <c r="CD170" i="20" s="1"/>
  <c r="CD169" i="20" s="1"/>
  <c r="CD168" i="20" s="1"/>
  <c r="CD167" i="20" s="1"/>
  <c r="CD166" i="20" s="1"/>
  <c r="CD165" i="20" s="1"/>
  <c r="CD164" i="20" s="1"/>
  <c r="CD163" i="20" s="1"/>
  <c r="CD162" i="20" s="1"/>
  <c r="CD161" i="20" s="1"/>
  <c r="CD160" i="20" s="1"/>
  <c r="CD159" i="20" s="1"/>
  <c r="CD158" i="20" s="1"/>
  <c r="CD157" i="20" s="1"/>
  <c r="CD156" i="20" s="1"/>
  <c r="CD155" i="20" s="1"/>
  <c r="CD154" i="20" s="1"/>
  <c r="CD153" i="20" s="1"/>
  <c r="CD152" i="20" s="1"/>
  <c r="CD151" i="20" s="1"/>
  <c r="CD150" i="20" s="1"/>
  <c r="CD149" i="20" s="1"/>
  <c r="CD148" i="20" s="1"/>
  <c r="CD147" i="20" s="1"/>
  <c r="CD146" i="20" s="1"/>
  <c r="CD145" i="20" s="1"/>
  <c r="CD144" i="20" s="1"/>
  <c r="CD143" i="20" s="1"/>
  <c r="CD142" i="20" s="1"/>
  <c r="CD141" i="20" s="1"/>
  <c r="CD140" i="20" s="1"/>
  <c r="CD139" i="20" s="1"/>
  <c r="CD138" i="20" s="1"/>
  <c r="CD137" i="20" s="1"/>
  <c r="CD136" i="20" s="1"/>
  <c r="CD135" i="20" s="1"/>
  <c r="CD134" i="20" s="1"/>
  <c r="CD133" i="20" s="1"/>
  <c r="CD132" i="20" s="1"/>
  <c r="CD131" i="20" s="1"/>
  <c r="CD130" i="20" s="1"/>
  <c r="CD129" i="20" s="1"/>
  <c r="CD128" i="20" s="1"/>
  <c r="CD127" i="20" s="1"/>
  <c r="CD126" i="20" s="1"/>
  <c r="CD125" i="20" s="1"/>
  <c r="CD124" i="20" s="1"/>
  <c r="CD123" i="20" s="1"/>
  <c r="CD122" i="20" s="1"/>
  <c r="CD121" i="20" s="1"/>
  <c r="CD120" i="20" s="1"/>
  <c r="CD119" i="20" s="1"/>
  <c r="CD118" i="20" s="1"/>
  <c r="CD117" i="20" s="1"/>
  <c r="CD116" i="20" s="1"/>
  <c r="CD115" i="20" s="1"/>
  <c r="CD114" i="20" s="1"/>
  <c r="CD113" i="20" s="1"/>
  <c r="CD112" i="20" s="1"/>
  <c r="CD111" i="20" s="1"/>
  <c r="CD110" i="20" s="1"/>
  <c r="CD109" i="20" s="1"/>
  <c r="CD108" i="20" s="1"/>
  <c r="CD107" i="20" s="1"/>
  <c r="CD106" i="20" s="1"/>
  <c r="CD105" i="20" s="1"/>
  <c r="CD104" i="20" s="1"/>
  <c r="CD103" i="20" s="1"/>
  <c r="CD102" i="20" s="1"/>
  <c r="CD101" i="20" s="1"/>
  <c r="CD100" i="20" s="1"/>
  <c r="CD99" i="20" s="1"/>
  <c r="CD98" i="20" s="1"/>
  <c r="CD97" i="20" s="1"/>
  <c r="CD96" i="20" s="1"/>
  <c r="CD95" i="20" s="1"/>
  <c r="CD94" i="20" s="1"/>
  <c r="CD93" i="20" s="1"/>
  <c r="CD92" i="20" s="1"/>
  <c r="CD91" i="20" s="1"/>
  <c r="CD90" i="20" s="1"/>
  <c r="CD89" i="20" s="1"/>
  <c r="CD88" i="20" s="1"/>
  <c r="CD87" i="20" s="1"/>
  <c r="CD86" i="20" s="1"/>
  <c r="CD85" i="20" s="1"/>
  <c r="CD84" i="20" s="1"/>
  <c r="CD83" i="20" s="1"/>
  <c r="CD82" i="20" s="1"/>
  <c r="CD81" i="20" s="1"/>
  <c r="CD80" i="20" s="1"/>
  <c r="CD79" i="20" s="1"/>
  <c r="CD78" i="20" s="1"/>
  <c r="CD77" i="20" s="1"/>
  <c r="CD76" i="20" s="1"/>
  <c r="CD75" i="20" s="1"/>
  <c r="CD74" i="20" s="1"/>
  <c r="CD73" i="20" s="1"/>
  <c r="CD72" i="20" s="1"/>
  <c r="CD71" i="20" s="1"/>
  <c r="CD70" i="20" s="1"/>
  <c r="CD69" i="20" s="1"/>
  <c r="CD68" i="20" s="1"/>
  <c r="CD67" i="20" s="1"/>
  <c r="CD66" i="20" s="1"/>
  <c r="CD65" i="20" s="1"/>
  <c r="CD64" i="20" s="1"/>
  <c r="CD63" i="20" s="1"/>
  <c r="CD62" i="20" s="1"/>
  <c r="CD61" i="20" s="1"/>
  <c r="CD60" i="20" s="1"/>
  <c r="CD59" i="20" s="1"/>
  <c r="CD58" i="20" s="1"/>
  <c r="CD57" i="20" s="1"/>
  <c r="CD56" i="20" s="1"/>
  <c r="CD55" i="20" s="1"/>
  <c r="CD54" i="20" s="1"/>
  <c r="CD53" i="20" s="1"/>
  <c r="CD52" i="20" s="1"/>
  <c r="CD51" i="20" s="1"/>
  <c r="CD50" i="20" s="1"/>
  <c r="CD49" i="20" s="1"/>
  <c r="CD48" i="20" s="1"/>
  <c r="CD47" i="20" s="1"/>
  <c r="CD46" i="20" s="1"/>
  <c r="CD45" i="20" s="1"/>
  <c r="CD44" i="20" s="1"/>
  <c r="CD43" i="20" s="1"/>
  <c r="CD42" i="20" s="1"/>
  <c r="CD41" i="20" s="1"/>
  <c r="CD40" i="20" s="1"/>
  <c r="CD39" i="20" s="1"/>
  <c r="CD38" i="20" s="1"/>
  <c r="CD37" i="20" s="1"/>
  <c r="CD36" i="20" s="1"/>
  <c r="CD35" i="20" s="1"/>
  <c r="CD34" i="20" s="1"/>
  <c r="CD33" i="20" s="1"/>
  <c r="CD32" i="20" s="1"/>
  <c r="CD31" i="20" s="1"/>
  <c r="CD30" i="20" s="1"/>
  <c r="CD29" i="20" s="1"/>
  <c r="CD28" i="20" s="1"/>
  <c r="CD27" i="20" s="1"/>
  <c r="CD26" i="20" s="1"/>
  <c r="CD25" i="20" s="1"/>
  <c r="CD24" i="20" s="1"/>
  <c r="CD23" i="20" s="1"/>
  <c r="CD22" i="20" s="1"/>
  <c r="CD21" i="20" s="1"/>
  <c r="CD20" i="20" s="1"/>
  <c r="CD19" i="20" s="1"/>
  <c r="CD18" i="20" s="1"/>
  <c r="CD17" i="20" s="1"/>
  <c r="BC199" i="20"/>
  <c r="BC198" i="20" s="1"/>
  <c r="BC197" i="20" s="1"/>
  <c r="BC196" i="20" s="1"/>
  <c r="BC195" i="20" s="1"/>
  <c r="BC194" i="20" s="1"/>
  <c r="BC193" i="20" s="1"/>
  <c r="BC192" i="20" s="1"/>
  <c r="BC191" i="20" s="1"/>
  <c r="BC190" i="20" s="1"/>
  <c r="BC189" i="20" s="1"/>
  <c r="BC188" i="20" s="1"/>
  <c r="BC187" i="20" s="1"/>
  <c r="BC186" i="20" s="1"/>
  <c r="BC185" i="20" s="1"/>
  <c r="BC184" i="20" s="1"/>
  <c r="BC183" i="20" s="1"/>
  <c r="BC182" i="20" s="1"/>
  <c r="BC181" i="20" s="1"/>
  <c r="BC180" i="20" s="1"/>
  <c r="BC179" i="20" s="1"/>
  <c r="BC178" i="20" s="1"/>
  <c r="BC177" i="20" s="1"/>
  <c r="BC176" i="20" s="1"/>
  <c r="BC175" i="20" s="1"/>
  <c r="BC174" i="20" s="1"/>
  <c r="BC173" i="20" s="1"/>
  <c r="BC172" i="20" s="1"/>
  <c r="BC171" i="20" s="1"/>
  <c r="BC170" i="20" s="1"/>
  <c r="BC169" i="20" s="1"/>
  <c r="BC168" i="20" s="1"/>
  <c r="BC167" i="20" s="1"/>
  <c r="BC166" i="20" s="1"/>
  <c r="BC165" i="20" s="1"/>
  <c r="BC164" i="20" s="1"/>
  <c r="BC163" i="20" s="1"/>
  <c r="BC162" i="20" s="1"/>
  <c r="BC161" i="20" s="1"/>
  <c r="BC160" i="20" s="1"/>
  <c r="BC159" i="20" s="1"/>
  <c r="BC158" i="20" s="1"/>
  <c r="BC157" i="20" s="1"/>
  <c r="BC156" i="20" s="1"/>
  <c r="BC155" i="20" s="1"/>
  <c r="BC154" i="20" s="1"/>
  <c r="BC153" i="20" s="1"/>
  <c r="BC152" i="20" s="1"/>
  <c r="BC151" i="20" s="1"/>
  <c r="BC150" i="20" s="1"/>
  <c r="BC149" i="20" s="1"/>
  <c r="BC148" i="20" s="1"/>
  <c r="BC147" i="20" s="1"/>
  <c r="BC146" i="20" s="1"/>
  <c r="BC145" i="20" s="1"/>
  <c r="BC144" i="20" s="1"/>
  <c r="BC143" i="20" s="1"/>
  <c r="BC142" i="20" s="1"/>
  <c r="BC141" i="20" s="1"/>
  <c r="BC140" i="20" s="1"/>
  <c r="BC139" i="20" s="1"/>
  <c r="BC138" i="20" s="1"/>
  <c r="BC137" i="20" s="1"/>
  <c r="BC136" i="20" s="1"/>
  <c r="BC135" i="20" s="1"/>
  <c r="BC134" i="20" s="1"/>
  <c r="BC133" i="20" s="1"/>
  <c r="BC132" i="20" s="1"/>
  <c r="BC131" i="20" s="1"/>
  <c r="BC130" i="20" s="1"/>
  <c r="BC129" i="20" s="1"/>
  <c r="BC128" i="20" s="1"/>
  <c r="BC127" i="20" s="1"/>
  <c r="BC126" i="20" s="1"/>
  <c r="BC125" i="20" s="1"/>
  <c r="BC124" i="20" s="1"/>
  <c r="BC123" i="20" s="1"/>
  <c r="BC122" i="20" s="1"/>
  <c r="BC121" i="20" s="1"/>
  <c r="BC120" i="20" s="1"/>
  <c r="BC119" i="20" s="1"/>
  <c r="BC118" i="20" s="1"/>
  <c r="BC117" i="20" s="1"/>
  <c r="BC116" i="20" s="1"/>
  <c r="BC115" i="20" s="1"/>
  <c r="BC114" i="20" s="1"/>
  <c r="BC113" i="20" s="1"/>
  <c r="BC112" i="20" s="1"/>
  <c r="BC111" i="20" s="1"/>
  <c r="BC110" i="20" s="1"/>
  <c r="BC109" i="20" s="1"/>
  <c r="BC108" i="20" s="1"/>
  <c r="BC107" i="20" s="1"/>
  <c r="BC106" i="20" s="1"/>
  <c r="BC105" i="20" s="1"/>
  <c r="BC104" i="20" s="1"/>
  <c r="BC103" i="20" s="1"/>
  <c r="BC102" i="20" s="1"/>
  <c r="BC101" i="20" s="1"/>
  <c r="BC100" i="20" s="1"/>
  <c r="BC99" i="20" s="1"/>
  <c r="BC98" i="20" s="1"/>
  <c r="BC97" i="20" s="1"/>
  <c r="BC96" i="20" s="1"/>
  <c r="BC95" i="20" s="1"/>
  <c r="BC94" i="20" s="1"/>
  <c r="BC93" i="20" s="1"/>
  <c r="BC92" i="20" s="1"/>
  <c r="BC91" i="20" s="1"/>
  <c r="BC90" i="20" s="1"/>
  <c r="BC89" i="20" s="1"/>
  <c r="BC88" i="20" s="1"/>
  <c r="BC87" i="20" s="1"/>
  <c r="BC86" i="20" s="1"/>
  <c r="BC85" i="20" s="1"/>
  <c r="BC84" i="20" s="1"/>
  <c r="BC83" i="20" s="1"/>
  <c r="BC82" i="20" s="1"/>
  <c r="BC81" i="20" s="1"/>
  <c r="BC80" i="20" s="1"/>
  <c r="BC79" i="20" s="1"/>
  <c r="BC78" i="20" s="1"/>
  <c r="BC77" i="20" s="1"/>
  <c r="BC76" i="20" s="1"/>
  <c r="BC75" i="20" s="1"/>
  <c r="BC74" i="20" s="1"/>
  <c r="BC73" i="20" s="1"/>
  <c r="BC72" i="20" s="1"/>
  <c r="BC71" i="20" s="1"/>
  <c r="BC70" i="20" s="1"/>
  <c r="BC69" i="20" s="1"/>
  <c r="BC68" i="20" s="1"/>
  <c r="BC67" i="20" s="1"/>
  <c r="BC66" i="20" s="1"/>
  <c r="BC65" i="20" s="1"/>
  <c r="BC64" i="20" s="1"/>
  <c r="BC63" i="20" s="1"/>
  <c r="BC62" i="20" s="1"/>
  <c r="BC61" i="20" s="1"/>
  <c r="BC60" i="20" s="1"/>
  <c r="BC59" i="20" s="1"/>
  <c r="BC58" i="20" s="1"/>
  <c r="BC57" i="20" s="1"/>
  <c r="BC56" i="20" s="1"/>
  <c r="BC55" i="20" s="1"/>
  <c r="BC54" i="20" s="1"/>
  <c r="BC53" i="20" s="1"/>
  <c r="BC52" i="20" s="1"/>
  <c r="BC51" i="20" s="1"/>
  <c r="BC50" i="20" s="1"/>
  <c r="BC49" i="20" s="1"/>
  <c r="BC48" i="20" s="1"/>
  <c r="BC47" i="20" s="1"/>
  <c r="BC46" i="20" s="1"/>
  <c r="BC45" i="20" s="1"/>
  <c r="BC44" i="20" s="1"/>
  <c r="BC43" i="20" s="1"/>
  <c r="BC42" i="20" s="1"/>
  <c r="BC41" i="20" s="1"/>
  <c r="BC40" i="20" s="1"/>
  <c r="BC39" i="20" s="1"/>
  <c r="BC38" i="20" s="1"/>
  <c r="BC37" i="20" s="1"/>
  <c r="BC36" i="20" s="1"/>
  <c r="BC35" i="20" s="1"/>
  <c r="BC34" i="20" s="1"/>
  <c r="BC33" i="20" s="1"/>
  <c r="BC32" i="20" s="1"/>
  <c r="BC31" i="20" s="1"/>
  <c r="BC30" i="20" s="1"/>
  <c r="BC29" i="20" s="1"/>
  <c r="BC28" i="20" s="1"/>
  <c r="BC27" i="20" s="1"/>
  <c r="BC26" i="20" s="1"/>
  <c r="BC25" i="20" s="1"/>
  <c r="BC24" i="20" s="1"/>
  <c r="BC23" i="20" s="1"/>
  <c r="BC22" i="20" s="1"/>
  <c r="BC21" i="20" s="1"/>
  <c r="BC20" i="20" s="1"/>
  <c r="BC19" i="20" s="1"/>
  <c r="BC18" i="20" s="1"/>
  <c r="BC17" i="20" s="1"/>
  <c r="D199" i="20"/>
  <c r="D198" i="20" s="1"/>
  <c r="D197" i="20" s="1"/>
  <c r="D196" i="20" s="1"/>
  <c r="D195" i="20" s="1"/>
  <c r="D194" i="20" s="1"/>
  <c r="D193" i="20" s="1"/>
  <c r="D192" i="20" s="1"/>
  <c r="D191" i="20" s="1"/>
  <c r="D190" i="20" s="1"/>
  <c r="D189" i="20" s="1"/>
  <c r="D188" i="20" s="1"/>
  <c r="D187" i="20" s="1"/>
  <c r="D186" i="20" s="1"/>
  <c r="D185" i="20" s="1"/>
  <c r="D184" i="20" s="1"/>
  <c r="D183" i="20" s="1"/>
  <c r="D182" i="20" s="1"/>
  <c r="D181" i="20" s="1"/>
  <c r="D180" i="20" s="1"/>
  <c r="D179" i="20" s="1"/>
  <c r="D178" i="20" s="1"/>
  <c r="D177" i="20" s="1"/>
  <c r="D176" i="20" s="1"/>
  <c r="D175" i="20" s="1"/>
  <c r="D174" i="20" s="1"/>
  <c r="D173" i="20" s="1"/>
  <c r="D172" i="20" s="1"/>
  <c r="D171" i="20" s="1"/>
  <c r="D170" i="20" s="1"/>
  <c r="D169" i="20" s="1"/>
  <c r="D168" i="20" s="1"/>
  <c r="D167" i="20" s="1"/>
  <c r="D166" i="20" s="1"/>
  <c r="D165" i="20" s="1"/>
  <c r="D164" i="20" s="1"/>
  <c r="D163" i="20" s="1"/>
  <c r="D162" i="20" s="1"/>
  <c r="D161" i="20" s="1"/>
  <c r="D160" i="20" s="1"/>
  <c r="D159" i="20" s="1"/>
  <c r="D158" i="20" s="1"/>
  <c r="D157" i="20" s="1"/>
  <c r="D156" i="20" s="1"/>
  <c r="D155" i="20" s="1"/>
  <c r="D154" i="20" s="1"/>
  <c r="D153" i="20" s="1"/>
  <c r="D152" i="20" s="1"/>
  <c r="D151" i="20" s="1"/>
  <c r="D150" i="20" s="1"/>
  <c r="D149" i="20" s="1"/>
  <c r="D148" i="20" s="1"/>
  <c r="D147" i="20" s="1"/>
  <c r="D146" i="20" s="1"/>
  <c r="D145" i="20" s="1"/>
  <c r="D144" i="20" s="1"/>
  <c r="D143" i="20" s="1"/>
  <c r="D142" i="20" s="1"/>
  <c r="D141" i="20" s="1"/>
  <c r="D140" i="20" s="1"/>
  <c r="D139" i="20" s="1"/>
  <c r="D138" i="20" s="1"/>
  <c r="D137" i="20" s="1"/>
  <c r="D136" i="20" s="1"/>
  <c r="D135" i="20" s="1"/>
  <c r="D134" i="20" s="1"/>
  <c r="D133" i="20" s="1"/>
  <c r="D132" i="20" s="1"/>
  <c r="D131" i="20" s="1"/>
  <c r="D130" i="20" s="1"/>
  <c r="D129" i="20" s="1"/>
  <c r="D128" i="20" s="1"/>
  <c r="D127" i="20" s="1"/>
  <c r="D126" i="20" s="1"/>
  <c r="D125" i="20" s="1"/>
  <c r="D124" i="20" s="1"/>
  <c r="D123" i="20" s="1"/>
  <c r="D122" i="20" s="1"/>
  <c r="D121" i="20" s="1"/>
  <c r="D120" i="20" s="1"/>
  <c r="D119" i="20" s="1"/>
  <c r="D118" i="20" s="1"/>
  <c r="D117" i="20" s="1"/>
  <c r="D116" i="20" s="1"/>
  <c r="D115" i="20" s="1"/>
  <c r="D114" i="20" s="1"/>
  <c r="D113" i="20" s="1"/>
  <c r="D112" i="20" s="1"/>
  <c r="D111" i="20" s="1"/>
  <c r="D110" i="20" s="1"/>
  <c r="D109" i="20" s="1"/>
  <c r="D108" i="20" s="1"/>
  <c r="D107" i="20" s="1"/>
  <c r="D106" i="20" s="1"/>
  <c r="D105" i="20" s="1"/>
  <c r="D104" i="20" s="1"/>
  <c r="D103" i="20" s="1"/>
  <c r="D102" i="20" s="1"/>
  <c r="D101" i="20" s="1"/>
  <c r="D100" i="20" s="1"/>
  <c r="D99" i="20" s="1"/>
  <c r="D98" i="20" s="1"/>
  <c r="D97" i="20" s="1"/>
  <c r="D96" i="20" s="1"/>
  <c r="D95" i="20" s="1"/>
  <c r="D94" i="20" s="1"/>
  <c r="D93" i="20" s="1"/>
  <c r="D92" i="20" s="1"/>
  <c r="D91" i="20" s="1"/>
  <c r="D90" i="20" s="1"/>
  <c r="D89" i="20" s="1"/>
  <c r="D88" i="20" s="1"/>
  <c r="D87" i="20" s="1"/>
  <c r="D86" i="20" s="1"/>
  <c r="D85" i="20" s="1"/>
  <c r="D84" i="20" s="1"/>
  <c r="D83" i="20" s="1"/>
  <c r="D82" i="20" s="1"/>
  <c r="D81" i="20" s="1"/>
  <c r="D80" i="20" s="1"/>
  <c r="D79" i="20" s="1"/>
  <c r="D78" i="20" s="1"/>
  <c r="D77" i="20" s="1"/>
  <c r="D76" i="20" s="1"/>
  <c r="D75" i="20" s="1"/>
  <c r="D74" i="20" s="1"/>
  <c r="D73" i="20" s="1"/>
  <c r="D72" i="20" s="1"/>
  <c r="D71" i="20" s="1"/>
  <c r="D70" i="20" s="1"/>
  <c r="D69" i="20" s="1"/>
  <c r="D68" i="20" s="1"/>
  <c r="D67" i="20" s="1"/>
  <c r="D66" i="20" s="1"/>
  <c r="D65" i="20" s="1"/>
  <c r="D64" i="20" s="1"/>
  <c r="D63" i="20" s="1"/>
  <c r="D62" i="20" s="1"/>
  <c r="D61" i="20" s="1"/>
  <c r="D60" i="20" s="1"/>
  <c r="D59" i="20" s="1"/>
  <c r="D58" i="20" s="1"/>
  <c r="D57" i="20" s="1"/>
  <c r="D56" i="20" s="1"/>
  <c r="D55" i="20" s="1"/>
  <c r="D54" i="20" s="1"/>
  <c r="D53" i="20" s="1"/>
  <c r="D52" i="20" s="1"/>
  <c r="D51" i="20" s="1"/>
  <c r="D50" i="20" s="1"/>
  <c r="D49" i="20" s="1"/>
  <c r="D48" i="20" s="1"/>
  <c r="D47" i="20" s="1"/>
  <c r="D46" i="20" s="1"/>
  <c r="D45" i="20" s="1"/>
  <c r="D44" i="20" s="1"/>
  <c r="D43" i="20" s="1"/>
  <c r="D42" i="20" s="1"/>
  <c r="D41" i="20" s="1"/>
  <c r="D40" i="20" s="1"/>
  <c r="D39" i="20" s="1"/>
  <c r="D38" i="20" s="1"/>
  <c r="D37" i="20" s="1"/>
  <c r="D36" i="20" s="1"/>
  <c r="D35" i="20" s="1"/>
  <c r="D34" i="20" s="1"/>
  <c r="D33" i="20" s="1"/>
  <c r="D32" i="20" s="1"/>
  <c r="D31" i="20" s="1"/>
  <c r="D30" i="20" s="1"/>
  <c r="D29" i="20" s="1"/>
  <c r="D28" i="20" s="1"/>
  <c r="D27" i="20" s="1"/>
  <c r="D26" i="20" s="1"/>
  <c r="D25" i="20" s="1"/>
  <c r="D24" i="20" s="1"/>
  <c r="D23" i="20" s="1"/>
  <c r="D22" i="20" s="1"/>
  <c r="D21" i="20" s="1"/>
  <c r="D20" i="20" s="1"/>
  <c r="D19" i="20" s="1"/>
  <c r="D18" i="20" s="1"/>
  <c r="D17" i="20" s="1"/>
  <c r="R199" i="20"/>
  <c r="R198" i="20" s="1"/>
  <c r="R197" i="20" s="1"/>
  <c r="R196" i="20" s="1"/>
  <c r="R195" i="20" s="1"/>
  <c r="R194" i="20" s="1"/>
  <c r="R193" i="20" s="1"/>
  <c r="R192" i="20" s="1"/>
  <c r="R191" i="20" s="1"/>
  <c r="R190" i="20" s="1"/>
  <c r="R189" i="20" s="1"/>
  <c r="R188" i="20" s="1"/>
  <c r="R187" i="20" s="1"/>
  <c r="R186" i="20" s="1"/>
  <c r="R185" i="20" s="1"/>
  <c r="R184" i="20" s="1"/>
  <c r="R183" i="20" s="1"/>
  <c r="R182" i="20" s="1"/>
  <c r="R181" i="20" s="1"/>
  <c r="R180" i="20" s="1"/>
  <c r="R179" i="20" s="1"/>
  <c r="R178" i="20" s="1"/>
  <c r="R177" i="20" s="1"/>
  <c r="R176" i="20" s="1"/>
  <c r="R175" i="20" s="1"/>
  <c r="R174" i="20" s="1"/>
  <c r="R173" i="20" s="1"/>
  <c r="R172" i="20" s="1"/>
  <c r="R171" i="20" s="1"/>
  <c r="R170" i="20" s="1"/>
  <c r="R169" i="20" s="1"/>
  <c r="R168" i="20" s="1"/>
  <c r="R167" i="20" s="1"/>
  <c r="R166" i="20" s="1"/>
  <c r="R165" i="20" s="1"/>
  <c r="R164" i="20" s="1"/>
  <c r="R163" i="20" s="1"/>
  <c r="R162" i="20" s="1"/>
  <c r="R161" i="20" s="1"/>
  <c r="R160" i="20" s="1"/>
  <c r="R159" i="20" s="1"/>
  <c r="R158" i="20" s="1"/>
  <c r="R157" i="20" s="1"/>
  <c r="R156" i="20" s="1"/>
  <c r="R155" i="20" s="1"/>
  <c r="R154" i="20" s="1"/>
  <c r="R153" i="20" s="1"/>
  <c r="R152" i="20" s="1"/>
  <c r="R151" i="20" s="1"/>
  <c r="R150" i="20" s="1"/>
  <c r="R149" i="20" s="1"/>
  <c r="R148" i="20" s="1"/>
  <c r="R147" i="20" s="1"/>
  <c r="R146" i="20" s="1"/>
  <c r="R145" i="20" s="1"/>
  <c r="R144" i="20" s="1"/>
  <c r="R143" i="20" s="1"/>
  <c r="R142" i="20" s="1"/>
  <c r="R141" i="20" s="1"/>
  <c r="R140" i="20" s="1"/>
  <c r="R139" i="20" s="1"/>
  <c r="R138" i="20" s="1"/>
  <c r="R137" i="20" s="1"/>
  <c r="R136" i="20" s="1"/>
  <c r="R135" i="20" s="1"/>
  <c r="R134" i="20" s="1"/>
  <c r="R133" i="20" s="1"/>
  <c r="R132" i="20" s="1"/>
  <c r="R131" i="20" s="1"/>
  <c r="R130" i="20" s="1"/>
  <c r="R129" i="20" s="1"/>
  <c r="R128" i="20" s="1"/>
  <c r="R127" i="20" s="1"/>
  <c r="R126" i="20" s="1"/>
  <c r="R125" i="20" s="1"/>
  <c r="R124" i="20" s="1"/>
  <c r="R123" i="20" s="1"/>
  <c r="R122" i="20" s="1"/>
  <c r="R121" i="20" s="1"/>
  <c r="R120" i="20" s="1"/>
  <c r="R119" i="20" s="1"/>
  <c r="R118" i="20" s="1"/>
  <c r="R117" i="20" s="1"/>
  <c r="R116" i="20" s="1"/>
  <c r="R115" i="20" s="1"/>
  <c r="R114" i="20" s="1"/>
  <c r="R113" i="20" s="1"/>
  <c r="R112" i="20" s="1"/>
  <c r="R111" i="20" s="1"/>
  <c r="R110" i="20" s="1"/>
  <c r="R109" i="20" s="1"/>
  <c r="R108" i="20" s="1"/>
  <c r="R107" i="20" s="1"/>
  <c r="R106" i="20" s="1"/>
  <c r="R105" i="20" s="1"/>
  <c r="R104" i="20" s="1"/>
  <c r="R103" i="20" s="1"/>
  <c r="R102" i="20" s="1"/>
  <c r="R101" i="20" s="1"/>
  <c r="R100" i="20" s="1"/>
  <c r="R99" i="20" s="1"/>
  <c r="R98" i="20" s="1"/>
  <c r="R97" i="20" s="1"/>
  <c r="R96" i="20" s="1"/>
  <c r="R95" i="20" s="1"/>
  <c r="R94" i="20" s="1"/>
  <c r="R93" i="20" s="1"/>
  <c r="R92" i="20" s="1"/>
  <c r="R91" i="20" s="1"/>
  <c r="R90" i="20" s="1"/>
  <c r="R89" i="20" s="1"/>
  <c r="R88" i="20" s="1"/>
  <c r="R87" i="20" s="1"/>
  <c r="R86" i="20" s="1"/>
  <c r="R85" i="20" s="1"/>
  <c r="R84" i="20" s="1"/>
  <c r="R83" i="20" s="1"/>
  <c r="R82" i="20" s="1"/>
  <c r="R81" i="20" s="1"/>
  <c r="R80" i="20" s="1"/>
  <c r="R79" i="20" s="1"/>
  <c r="R78" i="20" s="1"/>
  <c r="R77" i="20" s="1"/>
  <c r="R76" i="20" s="1"/>
  <c r="R75" i="20" s="1"/>
  <c r="R74" i="20" s="1"/>
  <c r="R73" i="20" s="1"/>
  <c r="R72" i="20" s="1"/>
  <c r="R71" i="20" s="1"/>
  <c r="R70" i="20" s="1"/>
  <c r="R69" i="20" s="1"/>
  <c r="R68" i="20" s="1"/>
  <c r="R67" i="20" s="1"/>
  <c r="R66" i="20" s="1"/>
  <c r="R65" i="20" s="1"/>
  <c r="R64" i="20" s="1"/>
  <c r="R63" i="20" s="1"/>
  <c r="R62" i="20" s="1"/>
  <c r="R61" i="20" s="1"/>
  <c r="R60" i="20" s="1"/>
  <c r="R59" i="20" s="1"/>
  <c r="R58" i="20" s="1"/>
  <c r="R57" i="20" s="1"/>
  <c r="R56" i="20" s="1"/>
  <c r="R55" i="20" s="1"/>
  <c r="R54" i="20" s="1"/>
  <c r="R53" i="20" s="1"/>
  <c r="R52" i="20" s="1"/>
  <c r="R51" i="20" s="1"/>
  <c r="R50" i="20" s="1"/>
  <c r="R49" i="20" s="1"/>
  <c r="R48" i="20" s="1"/>
  <c r="R47" i="20" s="1"/>
  <c r="R46" i="20" s="1"/>
  <c r="R45" i="20" s="1"/>
  <c r="R44" i="20" s="1"/>
  <c r="R43" i="20" s="1"/>
  <c r="R42" i="20" s="1"/>
  <c r="R41" i="20" s="1"/>
  <c r="R40" i="20" s="1"/>
  <c r="R39" i="20" s="1"/>
  <c r="R38" i="20" s="1"/>
  <c r="R37" i="20" s="1"/>
  <c r="R36" i="20" s="1"/>
  <c r="R35" i="20" s="1"/>
  <c r="R34" i="20" s="1"/>
  <c r="R33" i="20" s="1"/>
  <c r="R32" i="20" s="1"/>
  <c r="R31" i="20" s="1"/>
  <c r="R30" i="20" s="1"/>
  <c r="R29" i="20" s="1"/>
  <c r="R28" i="20" s="1"/>
  <c r="R27" i="20" s="1"/>
  <c r="R26" i="20" s="1"/>
  <c r="R25" i="20" s="1"/>
  <c r="R24" i="20" s="1"/>
  <c r="R23" i="20" s="1"/>
  <c r="R22" i="20" s="1"/>
  <c r="R21" i="20" s="1"/>
  <c r="R20" i="20" s="1"/>
  <c r="R19" i="20" s="1"/>
  <c r="R18" i="20" s="1"/>
  <c r="R17" i="20" s="1"/>
  <c r="AF199" i="20"/>
  <c r="AF198" i="20" s="1"/>
  <c r="AF197" i="20" s="1"/>
  <c r="AF196" i="20" s="1"/>
  <c r="AF195" i="20" s="1"/>
  <c r="AF194" i="20" s="1"/>
  <c r="AF193" i="20" s="1"/>
  <c r="AF192" i="20" s="1"/>
  <c r="AF191" i="20" s="1"/>
  <c r="AF190" i="20" s="1"/>
  <c r="AF189" i="20" s="1"/>
  <c r="AF188" i="20" s="1"/>
  <c r="AF187" i="20" s="1"/>
  <c r="AF186" i="20" s="1"/>
  <c r="AF185" i="20" s="1"/>
  <c r="AF184" i="20" s="1"/>
  <c r="AF183" i="20" s="1"/>
  <c r="AF182" i="20" s="1"/>
  <c r="AF181" i="20" s="1"/>
  <c r="AF180" i="20" s="1"/>
  <c r="AF179" i="20" s="1"/>
  <c r="AF178" i="20" s="1"/>
  <c r="AF177" i="20" s="1"/>
  <c r="AF176" i="20" s="1"/>
  <c r="AF175" i="20" s="1"/>
  <c r="AF174" i="20" s="1"/>
  <c r="AF173" i="20" s="1"/>
  <c r="AF172" i="20" s="1"/>
  <c r="AF171" i="20" s="1"/>
  <c r="AF170" i="20" s="1"/>
  <c r="AF169" i="20" s="1"/>
  <c r="AF168" i="20" s="1"/>
  <c r="AF167" i="20" s="1"/>
  <c r="AF166" i="20" s="1"/>
  <c r="AF165" i="20" s="1"/>
  <c r="AF164" i="20" s="1"/>
  <c r="AF163" i="20" s="1"/>
  <c r="AF162" i="20" s="1"/>
  <c r="AF161" i="20" s="1"/>
  <c r="AF160" i="20" s="1"/>
  <c r="AF159" i="20" s="1"/>
  <c r="AF158" i="20" s="1"/>
  <c r="AF157" i="20" s="1"/>
  <c r="AF156" i="20" s="1"/>
  <c r="AF155" i="20" s="1"/>
  <c r="AF154" i="20" s="1"/>
  <c r="AF153" i="20" s="1"/>
  <c r="AF152" i="20" s="1"/>
  <c r="AF151" i="20" s="1"/>
  <c r="AF150" i="20" s="1"/>
  <c r="AF149" i="20" s="1"/>
  <c r="AF148" i="20" s="1"/>
  <c r="AF147" i="20" s="1"/>
  <c r="AF146" i="20" s="1"/>
  <c r="AF145" i="20" s="1"/>
  <c r="AF144" i="20" s="1"/>
  <c r="AF143" i="20" s="1"/>
  <c r="AF142" i="20" s="1"/>
  <c r="AF141" i="20" s="1"/>
  <c r="AF140" i="20" s="1"/>
  <c r="AF139" i="20" s="1"/>
  <c r="AF138" i="20" s="1"/>
  <c r="AF137" i="20" s="1"/>
  <c r="AF136" i="20" s="1"/>
  <c r="AF135" i="20" s="1"/>
  <c r="AF134" i="20" s="1"/>
  <c r="AF133" i="20" s="1"/>
  <c r="AF132" i="20" s="1"/>
  <c r="AF131" i="20" s="1"/>
  <c r="AF130" i="20" s="1"/>
  <c r="AF129" i="20" s="1"/>
  <c r="AF128" i="20" s="1"/>
  <c r="AF127" i="20" s="1"/>
  <c r="AF126" i="20" s="1"/>
  <c r="AF125" i="20" s="1"/>
  <c r="AF124" i="20" s="1"/>
  <c r="AF123" i="20" s="1"/>
  <c r="AF122" i="20" s="1"/>
  <c r="AF121" i="20" s="1"/>
  <c r="AF120" i="20" s="1"/>
  <c r="AF119" i="20" s="1"/>
  <c r="AF118" i="20" s="1"/>
  <c r="AF117" i="20" s="1"/>
  <c r="AF116" i="20" s="1"/>
  <c r="AF115" i="20" s="1"/>
  <c r="AF114" i="20" s="1"/>
  <c r="AF113" i="20" s="1"/>
  <c r="AF112" i="20" s="1"/>
  <c r="AF111" i="20" s="1"/>
  <c r="AF110" i="20" s="1"/>
  <c r="AF109" i="20" s="1"/>
  <c r="AF108" i="20" s="1"/>
  <c r="AF107" i="20" s="1"/>
  <c r="AF106" i="20" s="1"/>
  <c r="AF105" i="20" s="1"/>
  <c r="AF104" i="20" s="1"/>
  <c r="AF103" i="20" s="1"/>
  <c r="AF102" i="20" s="1"/>
  <c r="AF101" i="20" s="1"/>
  <c r="AF100" i="20" s="1"/>
  <c r="AF99" i="20" s="1"/>
  <c r="AF98" i="20" s="1"/>
  <c r="AF97" i="20" s="1"/>
  <c r="AF96" i="20" s="1"/>
  <c r="AF95" i="20" s="1"/>
  <c r="AF94" i="20" s="1"/>
  <c r="AF93" i="20" s="1"/>
  <c r="AF92" i="20" s="1"/>
  <c r="AF91" i="20" s="1"/>
  <c r="AF90" i="20" s="1"/>
  <c r="AF89" i="20" s="1"/>
  <c r="AF88" i="20" s="1"/>
  <c r="AF87" i="20" s="1"/>
  <c r="AF86" i="20" s="1"/>
  <c r="AF85" i="20" s="1"/>
  <c r="AF84" i="20" s="1"/>
  <c r="AF83" i="20" s="1"/>
  <c r="AF82" i="20" s="1"/>
  <c r="AF81" i="20" s="1"/>
  <c r="AF80" i="20" s="1"/>
  <c r="AF79" i="20" s="1"/>
  <c r="AF78" i="20" s="1"/>
  <c r="AF77" i="20" s="1"/>
  <c r="AF76" i="20" s="1"/>
  <c r="AF75" i="20" s="1"/>
  <c r="AF74" i="20" s="1"/>
  <c r="AF73" i="20" s="1"/>
  <c r="AF72" i="20" s="1"/>
  <c r="AF71" i="20" s="1"/>
  <c r="AF70" i="20" s="1"/>
  <c r="AF69" i="20" s="1"/>
  <c r="AF68" i="20" s="1"/>
  <c r="AF67" i="20" s="1"/>
  <c r="AF66" i="20" s="1"/>
  <c r="AF65" i="20" s="1"/>
  <c r="AF64" i="20" s="1"/>
  <c r="AF63" i="20" s="1"/>
  <c r="AF62" i="20" s="1"/>
  <c r="AF61" i="20" s="1"/>
  <c r="AF60" i="20" s="1"/>
  <c r="AF59" i="20" s="1"/>
  <c r="AF58" i="20" s="1"/>
  <c r="AF57" i="20" s="1"/>
  <c r="AF56" i="20" s="1"/>
  <c r="AF55" i="20" s="1"/>
  <c r="AF54" i="20" s="1"/>
  <c r="AF53" i="20" s="1"/>
  <c r="AF52" i="20" s="1"/>
  <c r="AF51" i="20" s="1"/>
  <c r="AF50" i="20" s="1"/>
  <c r="AF49" i="20" s="1"/>
  <c r="AF48" i="20" s="1"/>
  <c r="AF47" i="20" s="1"/>
  <c r="AF46" i="20" s="1"/>
  <c r="AF45" i="20" s="1"/>
  <c r="AF44" i="20" s="1"/>
  <c r="AF43" i="20" s="1"/>
  <c r="AF42" i="20" s="1"/>
  <c r="AF41" i="20" s="1"/>
  <c r="AF40" i="20" s="1"/>
  <c r="AF39" i="20" s="1"/>
  <c r="AF38" i="20" s="1"/>
  <c r="AF37" i="20" s="1"/>
  <c r="AF36" i="20" s="1"/>
  <c r="AF35" i="20" s="1"/>
  <c r="AF34" i="20" s="1"/>
  <c r="AF33" i="20" s="1"/>
  <c r="AF32" i="20" s="1"/>
  <c r="AF31" i="20" s="1"/>
  <c r="AF30" i="20" s="1"/>
  <c r="AF29" i="20" s="1"/>
  <c r="AF28" i="20" s="1"/>
  <c r="AF27" i="20" s="1"/>
  <c r="AF26" i="20" s="1"/>
  <c r="AF25" i="20" s="1"/>
  <c r="AF24" i="20" s="1"/>
  <c r="AF23" i="20" s="1"/>
  <c r="AF22" i="20" s="1"/>
  <c r="AF21" i="20" s="1"/>
  <c r="AF20" i="20" s="1"/>
  <c r="AF19" i="20" s="1"/>
  <c r="AF18" i="20" s="1"/>
  <c r="AF17" i="20" s="1"/>
  <c r="AT199" i="20"/>
  <c r="AT198" i="20" s="1"/>
  <c r="AT197" i="20" s="1"/>
  <c r="AT196" i="20" s="1"/>
  <c r="AT195" i="20" s="1"/>
  <c r="AT194" i="20" s="1"/>
  <c r="AT193" i="20" s="1"/>
  <c r="AT192" i="20" s="1"/>
  <c r="AT191" i="20" s="1"/>
  <c r="AT190" i="20" s="1"/>
  <c r="AT189" i="20" s="1"/>
  <c r="AT188" i="20" s="1"/>
  <c r="AT187" i="20" s="1"/>
  <c r="AT186" i="20" s="1"/>
  <c r="AT185" i="20" s="1"/>
  <c r="AT184" i="20" s="1"/>
  <c r="AT183" i="20" s="1"/>
  <c r="AT182" i="20" s="1"/>
  <c r="AT181" i="20" s="1"/>
  <c r="AT180" i="20" s="1"/>
  <c r="AT179" i="20" s="1"/>
  <c r="AT178" i="20" s="1"/>
  <c r="AT177" i="20" s="1"/>
  <c r="AT176" i="20" s="1"/>
  <c r="AT175" i="20" s="1"/>
  <c r="AT174" i="20" s="1"/>
  <c r="AT173" i="20" s="1"/>
  <c r="AT172" i="20" s="1"/>
  <c r="AT171" i="20" s="1"/>
  <c r="AT170" i="20" s="1"/>
  <c r="AT169" i="20" s="1"/>
  <c r="AT168" i="20" s="1"/>
  <c r="AT167" i="20" s="1"/>
  <c r="AT166" i="20" s="1"/>
  <c r="AT165" i="20" s="1"/>
  <c r="AT164" i="20" s="1"/>
  <c r="AT163" i="20" s="1"/>
  <c r="AT162" i="20" s="1"/>
  <c r="AT161" i="20" s="1"/>
  <c r="AT160" i="20" s="1"/>
  <c r="AT159" i="20" s="1"/>
  <c r="AT158" i="20" s="1"/>
  <c r="AT157" i="20" s="1"/>
  <c r="AT156" i="20" s="1"/>
  <c r="AT155" i="20" s="1"/>
  <c r="AT154" i="20" s="1"/>
  <c r="AT153" i="20" s="1"/>
  <c r="AT152" i="20" s="1"/>
  <c r="AT151" i="20" s="1"/>
  <c r="AT150" i="20" s="1"/>
  <c r="AT149" i="20" s="1"/>
  <c r="AT148" i="20" s="1"/>
  <c r="AT147" i="20" s="1"/>
  <c r="AT146" i="20" s="1"/>
  <c r="AT145" i="20" s="1"/>
  <c r="AT144" i="20" s="1"/>
  <c r="AT143" i="20" s="1"/>
  <c r="AT142" i="20" s="1"/>
  <c r="AT141" i="20" s="1"/>
  <c r="AT140" i="20" s="1"/>
  <c r="AT139" i="20" s="1"/>
  <c r="AT138" i="20" s="1"/>
  <c r="AT137" i="20" s="1"/>
  <c r="AT136" i="20" s="1"/>
  <c r="AT135" i="20" s="1"/>
  <c r="AT134" i="20" s="1"/>
  <c r="AT133" i="20" s="1"/>
  <c r="AT132" i="20" s="1"/>
  <c r="AT131" i="20" s="1"/>
  <c r="AT130" i="20" s="1"/>
  <c r="AT129" i="20" s="1"/>
  <c r="AT128" i="20" s="1"/>
  <c r="AT127" i="20" s="1"/>
  <c r="AT126" i="20" s="1"/>
  <c r="AT125" i="20" s="1"/>
  <c r="AT124" i="20" s="1"/>
  <c r="AT123" i="20" s="1"/>
  <c r="AT122" i="20" s="1"/>
  <c r="AT121" i="20" s="1"/>
  <c r="AT120" i="20" s="1"/>
  <c r="AT119" i="20" s="1"/>
  <c r="AT118" i="20" s="1"/>
  <c r="AT117" i="20" s="1"/>
  <c r="AT116" i="20" s="1"/>
  <c r="AT115" i="20" s="1"/>
  <c r="AT114" i="20" s="1"/>
  <c r="AT113" i="20" s="1"/>
  <c r="AT112" i="20" s="1"/>
  <c r="AT111" i="20" s="1"/>
  <c r="AT110" i="20" s="1"/>
  <c r="AT109" i="20" s="1"/>
  <c r="AT108" i="20" s="1"/>
  <c r="AT107" i="20" s="1"/>
  <c r="AT106" i="20" s="1"/>
  <c r="AT105" i="20" s="1"/>
  <c r="AT104" i="20" s="1"/>
  <c r="AT103" i="20" s="1"/>
  <c r="AT102" i="20" s="1"/>
  <c r="AT101" i="20" s="1"/>
  <c r="AT100" i="20" s="1"/>
  <c r="AT99" i="20" s="1"/>
  <c r="AT98" i="20" s="1"/>
  <c r="AT97" i="20" s="1"/>
  <c r="AT96" i="20" s="1"/>
  <c r="AT95" i="20" s="1"/>
  <c r="AT94" i="20" s="1"/>
  <c r="AT93" i="20" s="1"/>
  <c r="AT92" i="20" s="1"/>
  <c r="AT91" i="20" s="1"/>
  <c r="AT90" i="20" s="1"/>
  <c r="AT89" i="20" s="1"/>
  <c r="AT88" i="20" s="1"/>
  <c r="AT87" i="20" s="1"/>
  <c r="AT86" i="20" s="1"/>
  <c r="AT85" i="20" s="1"/>
  <c r="AT84" i="20" s="1"/>
  <c r="AT83" i="20" s="1"/>
  <c r="AT82" i="20" s="1"/>
  <c r="AT81" i="20" s="1"/>
  <c r="AT80" i="20" s="1"/>
  <c r="AT79" i="20" s="1"/>
  <c r="AT78" i="20" s="1"/>
  <c r="AT77" i="20" s="1"/>
  <c r="AT76" i="20" s="1"/>
  <c r="AT75" i="20" s="1"/>
  <c r="AT74" i="20" s="1"/>
  <c r="AT73" i="20" s="1"/>
  <c r="AT72" i="20" s="1"/>
  <c r="AT71" i="20" s="1"/>
  <c r="AT70" i="20" s="1"/>
  <c r="AT69" i="20" s="1"/>
  <c r="AT68" i="20" s="1"/>
  <c r="AT67" i="20" s="1"/>
  <c r="AT66" i="20" s="1"/>
  <c r="AT65" i="20" s="1"/>
  <c r="AT64" i="20" s="1"/>
  <c r="AT63" i="20" s="1"/>
  <c r="AT62" i="20" s="1"/>
  <c r="AT61" i="20" s="1"/>
  <c r="AT60" i="20" s="1"/>
  <c r="AT59" i="20" s="1"/>
  <c r="AT58" i="20" s="1"/>
  <c r="AT57" i="20" s="1"/>
  <c r="AT56" i="20" s="1"/>
  <c r="AT55" i="20" s="1"/>
  <c r="AT54" i="20" s="1"/>
  <c r="AT53" i="20" s="1"/>
  <c r="AT52" i="20" s="1"/>
  <c r="AT51" i="20" s="1"/>
  <c r="AT50" i="20" s="1"/>
  <c r="AT49" i="20" s="1"/>
  <c r="AT48" i="20" s="1"/>
  <c r="AT47" i="20" s="1"/>
  <c r="AT46" i="20" s="1"/>
  <c r="AT45" i="20" s="1"/>
  <c r="AT44" i="20" s="1"/>
  <c r="AT43" i="20" s="1"/>
  <c r="AT42" i="20" s="1"/>
  <c r="AT41" i="20" s="1"/>
  <c r="AT40" i="20" s="1"/>
  <c r="AT39" i="20" s="1"/>
  <c r="AT38" i="20" s="1"/>
  <c r="AT37" i="20" s="1"/>
  <c r="AT36" i="20" s="1"/>
  <c r="AT35" i="20" s="1"/>
  <c r="AT34" i="20" s="1"/>
  <c r="AT33" i="20" s="1"/>
  <c r="AT32" i="20" s="1"/>
  <c r="AT31" i="20" s="1"/>
  <c r="AT30" i="20" s="1"/>
  <c r="AT29" i="20" s="1"/>
  <c r="AT28" i="20" s="1"/>
  <c r="AT27" i="20" s="1"/>
  <c r="AT26" i="20" s="1"/>
  <c r="AT25" i="20" s="1"/>
  <c r="AT24" i="20" s="1"/>
  <c r="AT23" i="20" s="1"/>
  <c r="AT22" i="20" s="1"/>
  <c r="AT21" i="20" s="1"/>
  <c r="AT20" i="20" s="1"/>
  <c r="AT19" i="20" s="1"/>
  <c r="AT18" i="20" s="1"/>
  <c r="AT17" i="20" s="1"/>
  <c r="BH199" i="20"/>
  <c r="BH198" i="20" s="1"/>
  <c r="BH197" i="20" s="1"/>
  <c r="BH196" i="20" s="1"/>
  <c r="BH195" i="20" s="1"/>
  <c r="BH194" i="20" s="1"/>
  <c r="BH193" i="20" s="1"/>
  <c r="BH192" i="20" s="1"/>
  <c r="BH191" i="20" s="1"/>
  <c r="BH190" i="20" s="1"/>
  <c r="BH189" i="20" s="1"/>
  <c r="BH188" i="20" s="1"/>
  <c r="BH187" i="20" s="1"/>
  <c r="BH186" i="20" s="1"/>
  <c r="BH185" i="20" s="1"/>
  <c r="BH184" i="20" s="1"/>
  <c r="BH183" i="20" s="1"/>
  <c r="BH182" i="20" s="1"/>
  <c r="BH181" i="20" s="1"/>
  <c r="BH180" i="20" s="1"/>
  <c r="BH179" i="20" s="1"/>
  <c r="BH178" i="20" s="1"/>
  <c r="BH177" i="20" s="1"/>
  <c r="BH176" i="20" s="1"/>
  <c r="BH175" i="20" s="1"/>
  <c r="BH174" i="20" s="1"/>
  <c r="BH173" i="20" s="1"/>
  <c r="BH172" i="20" s="1"/>
  <c r="BH171" i="20" s="1"/>
  <c r="BH170" i="20" s="1"/>
  <c r="BH169" i="20" s="1"/>
  <c r="BH168" i="20" s="1"/>
  <c r="BH167" i="20" s="1"/>
  <c r="BH166" i="20" s="1"/>
  <c r="BH165" i="20" s="1"/>
  <c r="BH164" i="20" s="1"/>
  <c r="BH163" i="20" s="1"/>
  <c r="BH162" i="20" s="1"/>
  <c r="BH161" i="20" s="1"/>
  <c r="BH160" i="20" s="1"/>
  <c r="BH159" i="20" s="1"/>
  <c r="BH158" i="20" s="1"/>
  <c r="BH157" i="20" s="1"/>
  <c r="BH156" i="20" s="1"/>
  <c r="BH155" i="20" s="1"/>
  <c r="BH154" i="20" s="1"/>
  <c r="BH153" i="20" s="1"/>
  <c r="BH152" i="20" s="1"/>
  <c r="BH151" i="20" s="1"/>
  <c r="BH150" i="20" s="1"/>
  <c r="BH149" i="20" s="1"/>
  <c r="BH148" i="20" s="1"/>
  <c r="BH147" i="20" s="1"/>
  <c r="BH146" i="20" s="1"/>
  <c r="BH145" i="20" s="1"/>
  <c r="BH144" i="20" s="1"/>
  <c r="BH143" i="20" s="1"/>
  <c r="BH142" i="20" s="1"/>
  <c r="BH141" i="20" s="1"/>
  <c r="BH140" i="20" s="1"/>
  <c r="BH139" i="20" s="1"/>
  <c r="BH138" i="20" s="1"/>
  <c r="BH137" i="20" s="1"/>
  <c r="BH136" i="20" s="1"/>
  <c r="BH135" i="20" s="1"/>
  <c r="BH134" i="20" s="1"/>
  <c r="BH133" i="20" s="1"/>
  <c r="BH132" i="20" s="1"/>
  <c r="BH131" i="20" s="1"/>
  <c r="BH130" i="20" s="1"/>
  <c r="BH129" i="20" s="1"/>
  <c r="BH128" i="20" s="1"/>
  <c r="BH127" i="20" s="1"/>
  <c r="BH126" i="20" s="1"/>
  <c r="BH125" i="20" s="1"/>
  <c r="BH124" i="20" s="1"/>
  <c r="BH123" i="20" s="1"/>
  <c r="BH122" i="20" s="1"/>
  <c r="BH121" i="20" s="1"/>
  <c r="BH120" i="20" s="1"/>
  <c r="BH119" i="20" s="1"/>
  <c r="BH118" i="20" s="1"/>
  <c r="BH117" i="20" s="1"/>
  <c r="BH116" i="20" s="1"/>
  <c r="BH115" i="20" s="1"/>
  <c r="BH114" i="20" s="1"/>
  <c r="BH113" i="20" s="1"/>
  <c r="BH112" i="20" s="1"/>
  <c r="BH111" i="20" s="1"/>
  <c r="BH110" i="20" s="1"/>
  <c r="BH109" i="20" s="1"/>
  <c r="BH108" i="20" s="1"/>
  <c r="BH107" i="20" s="1"/>
  <c r="BH106" i="20" s="1"/>
  <c r="BH105" i="20" s="1"/>
  <c r="BH104" i="20" s="1"/>
  <c r="BH103" i="20" s="1"/>
  <c r="BH102" i="20" s="1"/>
  <c r="BH101" i="20" s="1"/>
  <c r="BH100" i="20" s="1"/>
  <c r="BH99" i="20" s="1"/>
  <c r="BH98" i="20" s="1"/>
  <c r="BH97" i="20" s="1"/>
  <c r="BH96" i="20" s="1"/>
  <c r="BH95" i="20" s="1"/>
  <c r="BH94" i="20" s="1"/>
  <c r="BH93" i="20" s="1"/>
  <c r="BH92" i="20" s="1"/>
  <c r="BH91" i="20" s="1"/>
  <c r="BH90" i="20" s="1"/>
  <c r="BH89" i="20" s="1"/>
  <c r="BH88" i="20" s="1"/>
  <c r="BH87" i="20" s="1"/>
  <c r="BH86" i="20" s="1"/>
  <c r="BH85" i="20" s="1"/>
  <c r="BH84" i="20" s="1"/>
  <c r="BH83" i="20" s="1"/>
  <c r="BH82" i="20" s="1"/>
  <c r="BH81" i="20" s="1"/>
  <c r="BH80" i="20" s="1"/>
  <c r="BH79" i="20" s="1"/>
  <c r="BH78" i="20" s="1"/>
  <c r="BH77" i="20" s="1"/>
  <c r="BH76" i="20" s="1"/>
  <c r="BH75" i="20" s="1"/>
  <c r="BH74" i="20" s="1"/>
  <c r="BH73" i="20" s="1"/>
  <c r="BH72" i="20" s="1"/>
  <c r="BH71" i="20" s="1"/>
  <c r="BH70" i="20" s="1"/>
  <c r="BH69" i="20" s="1"/>
  <c r="BH68" i="20" s="1"/>
  <c r="BH67" i="20" s="1"/>
  <c r="BH66" i="20" s="1"/>
  <c r="BH65" i="20" s="1"/>
  <c r="BH64" i="20" s="1"/>
  <c r="BH63" i="20" s="1"/>
  <c r="BH62" i="20" s="1"/>
  <c r="BH61" i="20" s="1"/>
  <c r="BH60" i="20" s="1"/>
  <c r="BH59" i="20" s="1"/>
  <c r="BH58" i="20" s="1"/>
  <c r="BH57" i="20" s="1"/>
  <c r="BH56" i="20" s="1"/>
  <c r="BH55" i="20" s="1"/>
  <c r="BH54" i="20" s="1"/>
  <c r="BH53" i="20" s="1"/>
  <c r="BH52" i="20" s="1"/>
  <c r="BH51" i="20" s="1"/>
  <c r="BH50" i="20" s="1"/>
  <c r="BH49" i="20" s="1"/>
  <c r="BH48" i="20" s="1"/>
  <c r="BH47" i="20" s="1"/>
  <c r="BH46" i="20" s="1"/>
  <c r="BH45" i="20" s="1"/>
  <c r="BH44" i="20" s="1"/>
  <c r="BH43" i="20" s="1"/>
  <c r="BH42" i="20" s="1"/>
  <c r="BH41" i="20" s="1"/>
  <c r="BH40" i="20" s="1"/>
  <c r="BH39" i="20" s="1"/>
  <c r="BH38" i="20" s="1"/>
  <c r="BH37" i="20" s="1"/>
  <c r="BH36" i="20" s="1"/>
  <c r="BH35" i="20" s="1"/>
  <c r="BH34" i="20" s="1"/>
  <c r="BH33" i="20" s="1"/>
  <c r="BH32" i="20" s="1"/>
  <c r="BH31" i="20" s="1"/>
  <c r="BH30" i="20" s="1"/>
  <c r="BH29" i="20" s="1"/>
  <c r="BH28" i="20" s="1"/>
  <c r="BH27" i="20" s="1"/>
  <c r="BH26" i="20" s="1"/>
  <c r="BH25" i="20" s="1"/>
  <c r="BH24" i="20" s="1"/>
  <c r="BH23" i="20" s="1"/>
  <c r="BH22" i="20" s="1"/>
  <c r="BH21" i="20" s="1"/>
  <c r="BH20" i="20" s="1"/>
  <c r="BH19" i="20" s="1"/>
  <c r="BH18" i="20" s="1"/>
  <c r="BH17" i="20" s="1"/>
  <c r="BV199" i="20"/>
  <c r="BV198" i="20" s="1"/>
  <c r="BV197" i="20" s="1"/>
  <c r="BV196" i="20" s="1"/>
  <c r="BV195" i="20" s="1"/>
  <c r="BV194" i="20" s="1"/>
  <c r="BV193" i="20" s="1"/>
  <c r="BV192" i="20" s="1"/>
  <c r="BV191" i="20" s="1"/>
  <c r="BV190" i="20" s="1"/>
  <c r="BV189" i="20" s="1"/>
  <c r="BV188" i="20" s="1"/>
  <c r="BV187" i="20" s="1"/>
  <c r="BV186" i="20" s="1"/>
  <c r="BV185" i="20" s="1"/>
  <c r="BV184" i="20" s="1"/>
  <c r="BV183" i="20" s="1"/>
  <c r="BV182" i="20" s="1"/>
  <c r="BV181" i="20" s="1"/>
  <c r="BV180" i="20" s="1"/>
  <c r="BV179" i="20" s="1"/>
  <c r="BV178" i="20" s="1"/>
  <c r="BV177" i="20" s="1"/>
  <c r="BV176" i="20" s="1"/>
  <c r="BV175" i="20" s="1"/>
  <c r="BV174" i="20" s="1"/>
  <c r="BV173" i="20" s="1"/>
  <c r="BV172" i="20" s="1"/>
  <c r="BV171" i="20" s="1"/>
  <c r="BV170" i="20" s="1"/>
  <c r="BV169" i="20" s="1"/>
  <c r="BV168" i="20" s="1"/>
  <c r="BV167" i="20" s="1"/>
  <c r="BV166" i="20" s="1"/>
  <c r="BV165" i="20" s="1"/>
  <c r="BV164" i="20" s="1"/>
  <c r="BV163" i="20" s="1"/>
  <c r="BV162" i="20" s="1"/>
  <c r="BV161" i="20" s="1"/>
  <c r="BV160" i="20" s="1"/>
  <c r="BV159" i="20" s="1"/>
  <c r="BV158" i="20" s="1"/>
  <c r="BV157" i="20" s="1"/>
  <c r="BV156" i="20" s="1"/>
  <c r="BV155" i="20" s="1"/>
  <c r="BV154" i="20" s="1"/>
  <c r="BV153" i="20" s="1"/>
  <c r="BV152" i="20" s="1"/>
  <c r="BV151" i="20" s="1"/>
  <c r="BV150" i="20" s="1"/>
  <c r="BV149" i="20" s="1"/>
  <c r="BV148" i="20" s="1"/>
  <c r="BV147" i="20" s="1"/>
  <c r="BV146" i="20" s="1"/>
  <c r="BV145" i="20" s="1"/>
  <c r="BV144" i="20" s="1"/>
  <c r="BV143" i="20" s="1"/>
  <c r="BV142" i="20" s="1"/>
  <c r="BV141" i="20" s="1"/>
  <c r="BV140" i="20" s="1"/>
  <c r="BV139" i="20" s="1"/>
  <c r="BV138" i="20" s="1"/>
  <c r="BV137" i="20" s="1"/>
  <c r="BV136" i="20" s="1"/>
  <c r="BV135" i="20" s="1"/>
  <c r="BV134" i="20" s="1"/>
  <c r="BV133" i="20" s="1"/>
  <c r="BV132" i="20" s="1"/>
  <c r="BV131" i="20" s="1"/>
  <c r="BV130" i="20" s="1"/>
  <c r="BV129" i="20" s="1"/>
  <c r="BV128" i="20" s="1"/>
  <c r="BV127" i="20" s="1"/>
  <c r="BV126" i="20" s="1"/>
  <c r="BV125" i="20" s="1"/>
  <c r="BV124" i="20" s="1"/>
  <c r="BV123" i="20" s="1"/>
  <c r="BV122" i="20" s="1"/>
  <c r="BV121" i="20" s="1"/>
  <c r="BV120" i="20" s="1"/>
  <c r="BV119" i="20" s="1"/>
  <c r="BV118" i="20" s="1"/>
  <c r="BV117" i="20" s="1"/>
  <c r="BV116" i="20" s="1"/>
  <c r="BV115" i="20" s="1"/>
  <c r="BV114" i="20" s="1"/>
  <c r="BV113" i="20" s="1"/>
  <c r="BV112" i="20" s="1"/>
  <c r="BV111" i="20" s="1"/>
  <c r="BV110" i="20" s="1"/>
  <c r="BV109" i="20" s="1"/>
  <c r="BV108" i="20" s="1"/>
  <c r="BV107" i="20" s="1"/>
  <c r="BV106" i="20" s="1"/>
  <c r="BV105" i="20" s="1"/>
  <c r="BV104" i="20" s="1"/>
  <c r="BV103" i="20" s="1"/>
  <c r="BV102" i="20" s="1"/>
  <c r="BV101" i="20" s="1"/>
  <c r="BV100" i="20" s="1"/>
  <c r="BV99" i="20" s="1"/>
  <c r="BV98" i="20" s="1"/>
  <c r="BV97" i="20" s="1"/>
  <c r="BV96" i="20" s="1"/>
  <c r="BV95" i="20" s="1"/>
  <c r="BV94" i="20" s="1"/>
  <c r="BV93" i="20" s="1"/>
  <c r="BV92" i="20" s="1"/>
  <c r="BV91" i="20" s="1"/>
  <c r="BV90" i="20" s="1"/>
  <c r="BV89" i="20" s="1"/>
  <c r="BV88" i="20" s="1"/>
  <c r="BV87" i="20" s="1"/>
  <c r="BV86" i="20" s="1"/>
  <c r="BV85" i="20" s="1"/>
  <c r="BV84" i="20" s="1"/>
  <c r="BV83" i="20" s="1"/>
  <c r="BV82" i="20" s="1"/>
  <c r="BV81" i="20" s="1"/>
  <c r="BV80" i="20" s="1"/>
  <c r="BV79" i="20" s="1"/>
  <c r="BV78" i="20" s="1"/>
  <c r="BV77" i="20" s="1"/>
  <c r="BV76" i="20" s="1"/>
  <c r="BV75" i="20" s="1"/>
  <c r="BV74" i="20" s="1"/>
  <c r="BV73" i="20" s="1"/>
  <c r="BV72" i="20" s="1"/>
  <c r="BV71" i="20" s="1"/>
  <c r="BV70" i="20" s="1"/>
  <c r="BV69" i="20" s="1"/>
  <c r="BV68" i="20" s="1"/>
  <c r="BV67" i="20" s="1"/>
  <c r="BV66" i="20" s="1"/>
  <c r="BV65" i="20" s="1"/>
  <c r="BV64" i="20" s="1"/>
  <c r="BV63" i="20" s="1"/>
  <c r="BV62" i="20" s="1"/>
  <c r="BV61" i="20" s="1"/>
  <c r="BV60" i="20" s="1"/>
  <c r="BV59" i="20" s="1"/>
  <c r="BV58" i="20" s="1"/>
  <c r="BV57" i="20" s="1"/>
  <c r="BV56" i="20" s="1"/>
  <c r="BV55" i="20" s="1"/>
  <c r="BV54" i="20" s="1"/>
  <c r="BV53" i="20" s="1"/>
  <c r="BV52" i="20" s="1"/>
  <c r="BV51" i="20" s="1"/>
  <c r="BV50" i="20" s="1"/>
  <c r="BV49" i="20" s="1"/>
  <c r="BV48" i="20" s="1"/>
  <c r="BV47" i="20" s="1"/>
  <c r="BV46" i="20" s="1"/>
  <c r="BV45" i="20" s="1"/>
  <c r="BV44" i="20" s="1"/>
  <c r="BV43" i="20" s="1"/>
  <c r="BV42" i="20" s="1"/>
  <c r="BV41" i="20" s="1"/>
  <c r="BV40" i="20" s="1"/>
  <c r="BV39" i="20" s="1"/>
  <c r="BV38" i="20" s="1"/>
  <c r="BV37" i="20" s="1"/>
  <c r="BV36" i="20" s="1"/>
  <c r="BV35" i="20" s="1"/>
  <c r="BV34" i="20" s="1"/>
  <c r="BV33" i="20" s="1"/>
  <c r="BV32" i="20" s="1"/>
  <c r="BV31" i="20" s="1"/>
  <c r="BV30" i="20" s="1"/>
  <c r="BV29" i="20" s="1"/>
  <c r="BV28" i="20" s="1"/>
  <c r="BV27" i="20" s="1"/>
  <c r="BV26" i="20" s="1"/>
  <c r="BV25" i="20" s="1"/>
  <c r="BV24" i="20" s="1"/>
  <c r="BV23" i="20" s="1"/>
  <c r="BV22" i="20" s="1"/>
  <c r="BV21" i="20" s="1"/>
  <c r="BV20" i="20" s="1"/>
  <c r="BV19" i="20" s="1"/>
  <c r="BV18" i="20" s="1"/>
  <c r="BV17" i="20" s="1"/>
  <c r="CJ199" i="20"/>
  <c r="CJ198" i="20" s="1"/>
  <c r="CJ197" i="20" s="1"/>
  <c r="CJ196" i="20" s="1"/>
  <c r="CJ195" i="20" s="1"/>
  <c r="CJ194" i="20" s="1"/>
  <c r="CJ193" i="20" s="1"/>
  <c r="CJ192" i="20" s="1"/>
  <c r="CJ191" i="20" s="1"/>
  <c r="CJ190" i="20" s="1"/>
  <c r="CJ189" i="20" s="1"/>
  <c r="CJ188" i="20" s="1"/>
  <c r="CJ187" i="20" s="1"/>
  <c r="CJ186" i="20" s="1"/>
  <c r="CJ185" i="20" s="1"/>
  <c r="CJ184" i="20" s="1"/>
  <c r="CJ183" i="20" s="1"/>
  <c r="CJ182" i="20" s="1"/>
  <c r="CJ181" i="20" s="1"/>
  <c r="CJ180" i="20" s="1"/>
  <c r="CJ179" i="20" s="1"/>
  <c r="CJ178" i="20" s="1"/>
  <c r="CJ177" i="20" s="1"/>
  <c r="CJ176" i="20" s="1"/>
  <c r="CJ175" i="20" s="1"/>
  <c r="CJ174" i="20" s="1"/>
  <c r="CJ173" i="20" s="1"/>
  <c r="CJ172" i="20" s="1"/>
  <c r="CJ171" i="20" s="1"/>
  <c r="CJ170" i="20" s="1"/>
  <c r="CJ169" i="20" s="1"/>
  <c r="CJ168" i="20" s="1"/>
  <c r="CJ167" i="20" s="1"/>
  <c r="CJ166" i="20" s="1"/>
  <c r="CJ165" i="20" s="1"/>
  <c r="CJ164" i="20" s="1"/>
  <c r="CJ163" i="20" s="1"/>
  <c r="CJ162" i="20" s="1"/>
  <c r="CJ161" i="20" s="1"/>
  <c r="CJ160" i="20" s="1"/>
  <c r="CJ159" i="20" s="1"/>
  <c r="CJ158" i="20" s="1"/>
  <c r="CJ157" i="20" s="1"/>
  <c r="CJ156" i="20" s="1"/>
  <c r="CJ155" i="20" s="1"/>
  <c r="CJ154" i="20" s="1"/>
  <c r="CJ153" i="20" s="1"/>
  <c r="CJ152" i="20" s="1"/>
  <c r="CJ151" i="20" s="1"/>
  <c r="CJ150" i="20" s="1"/>
  <c r="CJ149" i="20" s="1"/>
  <c r="CJ148" i="20" s="1"/>
  <c r="CJ147" i="20" s="1"/>
  <c r="CJ146" i="20" s="1"/>
  <c r="CJ145" i="20" s="1"/>
  <c r="CJ144" i="20" s="1"/>
  <c r="CJ143" i="20" s="1"/>
  <c r="CJ142" i="20" s="1"/>
  <c r="CJ141" i="20" s="1"/>
  <c r="CJ140" i="20" s="1"/>
  <c r="CJ139" i="20" s="1"/>
  <c r="CJ138" i="20" s="1"/>
  <c r="CJ137" i="20" s="1"/>
  <c r="CJ136" i="20" s="1"/>
  <c r="CJ135" i="20" s="1"/>
  <c r="CJ134" i="20" s="1"/>
  <c r="CJ133" i="20" s="1"/>
  <c r="CJ132" i="20" s="1"/>
  <c r="CJ131" i="20" s="1"/>
  <c r="CJ130" i="20" s="1"/>
  <c r="CJ129" i="20" s="1"/>
  <c r="CJ128" i="20" s="1"/>
  <c r="CJ127" i="20" s="1"/>
  <c r="CJ126" i="20" s="1"/>
  <c r="CJ125" i="20" s="1"/>
  <c r="CJ124" i="20" s="1"/>
  <c r="CJ123" i="20" s="1"/>
  <c r="CJ122" i="20" s="1"/>
  <c r="CJ121" i="20" s="1"/>
  <c r="CJ120" i="20" s="1"/>
  <c r="CJ119" i="20" s="1"/>
  <c r="CJ118" i="20" s="1"/>
  <c r="CJ117" i="20" s="1"/>
  <c r="CJ116" i="20" s="1"/>
  <c r="CJ115" i="20" s="1"/>
  <c r="CJ114" i="20" s="1"/>
  <c r="CJ113" i="20" s="1"/>
  <c r="CJ112" i="20" s="1"/>
  <c r="CJ111" i="20" s="1"/>
  <c r="CJ110" i="20" s="1"/>
  <c r="CJ109" i="20" s="1"/>
  <c r="CJ108" i="20" s="1"/>
  <c r="CJ107" i="20" s="1"/>
  <c r="CJ106" i="20" s="1"/>
  <c r="CJ105" i="20" s="1"/>
  <c r="CJ104" i="20" s="1"/>
  <c r="CJ103" i="20" s="1"/>
  <c r="CJ102" i="20" s="1"/>
  <c r="CJ101" i="20" s="1"/>
  <c r="CJ100" i="20" s="1"/>
  <c r="CJ99" i="20" s="1"/>
  <c r="CJ98" i="20" s="1"/>
  <c r="CJ97" i="20" s="1"/>
  <c r="CJ96" i="20" s="1"/>
  <c r="CJ95" i="20" s="1"/>
  <c r="CJ94" i="20" s="1"/>
  <c r="CJ93" i="20" s="1"/>
  <c r="CJ92" i="20" s="1"/>
  <c r="CJ91" i="20" s="1"/>
  <c r="CJ90" i="20" s="1"/>
  <c r="CJ89" i="20" s="1"/>
  <c r="CJ88" i="20" s="1"/>
  <c r="CJ87" i="20" s="1"/>
  <c r="CJ86" i="20" s="1"/>
  <c r="CJ85" i="20" s="1"/>
  <c r="CJ84" i="20" s="1"/>
  <c r="CJ83" i="20" s="1"/>
  <c r="CJ82" i="20" s="1"/>
  <c r="CJ81" i="20" s="1"/>
  <c r="CJ80" i="20" s="1"/>
  <c r="CJ79" i="20" s="1"/>
  <c r="CJ78" i="20" s="1"/>
  <c r="CJ77" i="20" s="1"/>
  <c r="CJ76" i="20" s="1"/>
  <c r="CJ75" i="20" s="1"/>
  <c r="CJ74" i="20" s="1"/>
  <c r="CJ73" i="20" s="1"/>
  <c r="CJ72" i="20" s="1"/>
  <c r="CJ71" i="20" s="1"/>
  <c r="CJ70" i="20" s="1"/>
  <c r="CJ69" i="20" s="1"/>
  <c r="CJ68" i="20" s="1"/>
  <c r="CJ67" i="20" s="1"/>
  <c r="CJ66" i="20" s="1"/>
  <c r="CJ65" i="20" s="1"/>
  <c r="CJ64" i="20" s="1"/>
  <c r="CJ63" i="20" s="1"/>
  <c r="CJ62" i="20" s="1"/>
  <c r="CJ61" i="20" s="1"/>
  <c r="CJ60" i="20" s="1"/>
  <c r="CJ59" i="20" s="1"/>
  <c r="CJ58" i="20" s="1"/>
  <c r="CJ57" i="20" s="1"/>
  <c r="CJ56" i="20" s="1"/>
  <c r="CJ55" i="20" s="1"/>
  <c r="CJ54" i="20" s="1"/>
  <c r="CJ53" i="20" s="1"/>
  <c r="CJ52" i="20" s="1"/>
  <c r="CJ51" i="20" s="1"/>
  <c r="CJ50" i="20" s="1"/>
  <c r="CJ49" i="20" s="1"/>
  <c r="CJ48" i="20" s="1"/>
  <c r="CJ47" i="20" s="1"/>
  <c r="CJ46" i="20" s="1"/>
  <c r="CJ45" i="20" s="1"/>
  <c r="CJ44" i="20" s="1"/>
  <c r="CJ43" i="20" s="1"/>
  <c r="CJ42" i="20" s="1"/>
  <c r="CJ41" i="20" s="1"/>
  <c r="CJ40" i="20" s="1"/>
  <c r="CJ39" i="20" s="1"/>
  <c r="CJ38" i="20" s="1"/>
  <c r="CJ37" i="20" s="1"/>
  <c r="CJ36" i="20" s="1"/>
  <c r="CJ35" i="20" s="1"/>
  <c r="CJ34" i="20" s="1"/>
  <c r="CJ33" i="20" s="1"/>
  <c r="CJ32" i="20" s="1"/>
  <c r="CJ31" i="20" s="1"/>
  <c r="CJ30" i="20" s="1"/>
  <c r="CJ29" i="20" s="1"/>
  <c r="CJ28" i="20" s="1"/>
  <c r="CJ27" i="20" s="1"/>
  <c r="CJ26" i="20" s="1"/>
  <c r="CJ25" i="20" s="1"/>
  <c r="CJ24" i="20" s="1"/>
  <c r="CJ23" i="20" s="1"/>
  <c r="CJ22" i="20" s="1"/>
  <c r="CJ21" i="20" s="1"/>
  <c r="CJ20" i="20" s="1"/>
  <c r="CJ19" i="20" s="1"/>
  <c r="CJ18" i="20" s="1"/>
  <c r="CJ17" i="20" s="1"/>
  <c r="CX200" i="20"/>
  <c r="CX199" i="20" s="1"/>
  <c r="CX198" i="20" s="1"/>
  <c r="CX197" i="20" s="1"/>
  <c r="CX196" i="20" s="1"/>
  <c r="CX195" i="20" s="1"/>
  <c r="CX194" i="20" s="1"/>
  <c r="CX193" i="20" s="1"/>
  <c r="CX192" i="20" s="1"/>
  <c r="CX191" i="20" s="1"/>
  <c r="CX190" i="20" s="1"/>
  <c r="CX189" i="20" s="1"/>
  <c r="CX188" i="20" s="1"/>
  <c r="CX187" i="20" s="1"/>
  <c r="CX186" i="20" s="1"/>
  <c r="CX185" i="20" s="1"/>
  <c r="CX184" i="20" s="1"/>
  <c r="CX183" i="20" s="1"/>
  <c r="CX182" i="20" s="1"/>
  <c r="CX181" i="20" s="1"/>
  <c r="CX180" i="20" s="1"/>
  <c r="CX179" i="20" s="1"/>
  <c r="CX178" i="20" s="1"/>
  <c r="CX177" i="20" s="1"/>
  <c r="CX176" i="20" s="1"/>
  <c r="CX175" i="20" s="1"/>
  <c r="CX174" i="20" s="1"/>
  <c r="CX173" i="20" s="1"/>
  <c r="CX172" i="20" s="1"/>
  <c r="CX171" i="20" s="1"/>
  <c r="CX170" i="20" s="1"/>
  <c r="CX169" i="20" s="1"/>
  <c r="CX168" i="20" s="1"/>
  <c r="CX167" i="20" s="1"/>
  <c r="CX166" i="20" s="1"/>
  <c r="CX165" i="20" s="1"/>
  <c r="CX164" i="20" s="1"/>
  <c r="CX163" i="20" s="1"/>
  <c r="CX162" i="20" s="1"/>
  <c r="CX161" i="20" s="1"/>
  <c r="CX160" i="20" s="1"/>
  <c r="CX159" i="20" s="1"/>
  <c r="CX158" i="20" s="1"/>
  <c r="CX157" i="20" s="1"/>
  <c r="CX156" i="20" s="1"/>
  <c r="CX155" i="20" s="1"/>
  <c r="CX154" i="20" s="1"/>
  <c r="CX153" i="20" s="1"/>
  <c r="CX152" i="20" s="1"/>
  <c r="CX151" i="20" s="1"/>
  <c r="CX150" i="20" s="1"/>
  <c r="CX149" i="20" s="1"/>
  <c r="CX148" i="20" s="1"/>
  <c r="CX147" i="20" s="1"/>
  <c r="CX146" i="20" s="1"/>
  <c r="CX145" i="20" s="1"/>
  <c r="CX144" i="20" s="1"/>
  <c r="CX143" i="20" s="1"/>
  <c r="CX142" i="20" s="1"/>
  <c r="CX141" i="20" s="1"/>
  <c r="CX140" i="20" s="1"/>
  <c r="CX139" i="20" s="1"/>
  <c r="CX138" i="20" s="1"/>
  <c r="CX137" i="20" s="1"/>
  <c r="CX136" i="20" s="1"/>
  <c r="CX135" i="20" s="1"/>
  <c r="CX134" i="20" s="1"/>
  <c r="CX133" i="20" s="1"/>
  <c r="CX132" i="20" s="1"/>
  <c r="CX131" i="20" s="1"/>
  <c r="CX130" i="20" s="1"/>
  <c r="CX129" i="20" s="1"/>
  <c r="CX128" i="20" s="1"/>
  <c r="CX127" i="20" s="1"/>
  <c r="CX126" i="20" s="1"/>
  <c r="CX125" i="20" s="1"/>
  <c r="CX124" i="20" s="1"/>
  <c r="CX123" i="20" s="1"/>
  <c r="CX122" i="20" s="1"/>
  <c r="CX121" i="20" s="1"/>
  <c r="CX120" i="20" s="1"/>
  <c r="CX119" i="20" s="1"/>
  <c r="CX118" i="20" s="1"/>
  <c r="CX117" i="20" s="1"/>
  <c r="CX116" i="20" s="1"/>
  <c r="CX115" i="20" s="1"/>
  <c r="CX114" i="20" s="1"/>
  <c r="CX113" i="20" s="1"/>
  <c r="CX112" i="20" s="1"/>
  <c r="CX111" i="20" s="1"/>
  <c r="CX110" i="20" s="1"/>
  <c r="CX109" i="20" s="1"/>
  <c r="CX108" i="20" s="1"/>
  <c r="CX107" i="20" s="1"/>
  <c r="CX106" i="20" s="1"/>
  <c r="CX105" i="20" s="1"/>
  <c r="CX104" i="20" s="1"/>
  <c r="CX103" i="20" s="1"/>
  <c r="CX102" i="20" s="1"/>
  <c r="CX101" i="20" s="1"/>
  <c r="CX100" i="20" s="1"/>
  <c r="CX99" i="20" s="1"/>
  <c r="CX98" i="20" s="1"/>
  <c r="CX97" i="20" s="1"/>
  <c r="CX96" i="20" s="1"/>
  <c r="CX95" i="20" s="1"/>
  <c r="CX94" i="20" s="1"/>
  <c r="CX93" i="20" s="1"/>
  <c r="CX92" i="20" s="1"/>
  <c r="CX91" i="20" s="1"/>
  <c r="CX90" i="20" s="1"/>
  <c r="CX89" i="20" s="1"/>
  <c r="CX88" i="20" s="1"/>
  <c r="CX87" i="20" s="1"/>
  <c r="CX86" i="20" s="1"/>
  <c r="CX85" i="20" s="1"/>
  <c r="CX84" i="20" s="1"/>
  <c r="CX83" i="20" s="1"/>
  <c r="CX82" i="20" s="1"/>
  <c r="CX81" i="20" s="1"/>
  <c r="CX80" i="20" s="1"/>
  <c r="CX79" i="20" s="1"/>
  <c r="CX78" i="20" s="1"/>
  <c r="CX77" i="20" s="1"/>
  <c r="CX76" i="20" s="1"/>
  <c r="CX75" i="20" s="1"/>
  <c r="CX74" i="20" s="1"/>
  <c r="CX73" i="20" s="1"/>
  <c r="CX72" i="20" s="1"/>
  <c r="CX71" i="20" s="1"/>
  <c r="CX70" i="20" s="1"/>
  <c r="CX69" i="20" s="1"/>
  <c r="CX68" i="20" s="1"/>
  <c r="CX67" i="20" s="1"/>
  <c r="CX66" i="20" s="1"/>
  <c r="CX65" i="20" s="1"/>
  <c r="CX64" i="20" s="1"/>
  <c r="CX63" i="20" s="1"/>
  <c r="CX62" i="20" s="1"/>
  <c r="CX61" i="20" s="1"/>
  <c r="CX60" i="20" s="1"/>
  <c r="CX59" i="20" s="1"/>
  <c r="CX58" i="20" s="1"/>
  <c r="CX57" i="20" s="1"/>
  <c r="CX56" i="20" s="1"/>
  <c r="CX55" i="20" s="1"/>
  <c r="CX54" i="20" s="1"/>
  <c r="CX53" i="20" s="1"/>
  <c r="CX52" i="20" s="1"/>
  <c r="CX51" i="20" s="1"/>
  <c r="CX50" i="20" s="1"/>
  <c r="CX49" i="20" s="1"/>
  <c r="CX48" i="20" s="1"/>
  <c r="CX47" i="20" s="1"/>
  <c r="CX46" i="20" s="1"/>
  <c r="CX45" i="20" s="1"/>
  <c r="CX44" i="20" s="1"/>
  <c r="CX43" i="20" s="1"/>
  <c r="CX42" i="20" s="1"/>
  <c r="CX41" i="20" s="1"/>
  <c r="CX40" i="20" s="1"/>
  <c r="CX39" i="20" s="1"/>
  <c r="CX38" i="20" s="1"/>
  <c r="CX37" i="20" s="1"/>
  <c r="CX36" i="20" s="1"/>
  <c r="CX35" i="20" s="1"/>
  <c r="CX34" i="20" s="1"/>
  <c r="CX33" i="20" s="1"/>
  <c r="CX32" i="20" s="1"/>
  <c r="CX31" i="20" s="1"/>
  <c r="CX30" i="20" s="1"/>
  <c r="CX29" i="20" s="1"/>
  <c r="CX28" i="20" s="1"/>
  <c r="CX27" i="20" s="1"/>
  <c r="CX26" i="20" s="1"/>
  <c r="CX25" i="20" s="1"/>
  <c r="CX24" i="20" s="1"/>
  <c r="CX23" i="20" s="1"/>
  <c r="CX22" i="20" s="1"/>
  <c r="CX21" i="20" s="1"/>
  <c r="CX20" i="20" s="1"/>
  <c r="CX19" i="20" s="1"/>
  <c r="CX18" i="20" s="1"/>
  <c r="CX17" i="20" s="1"/>
  <c r="BW199" i="20"/>
  <c r="BW198" i="20" s="1"/>
  <c r="BW197" i="20" s="1"/>
  <c r="BW196" i="20" s="1"/>
  <c r="BW195" i="20" s="1"/>
  <c r="BW194" i="20" s="1"/>
  <c r="BW193" i="20" s="1"/>
  <c r="BW192" i="20" s="1"/>
  <c r="BW191" i="20" s="1"/>
  <c r="BW190" i="20" s="1"/>
  <c r="BW189" i="20" s="1"/>
  <c r="BW188" i="20" s="1"/>
  <c r="BW187" i="20" s="1"/>
  <c r="BW186" i="20" s="1"/>
  <c r="BW185" i="20" s="1"/>
  <c r="BW184" i="20" s="1"/>
  <c r="BW183" i="20" s="1"/>
  <c r="BW182" i="20" s="1"/>
  <c r="BW181" i="20" s="1"/>
  <c r="BW180" i="20" s="1"/>
  <c r="BW179" i="20" s="1"/>
  <c r="BW178" i="20" s="1"/>
  <c r="BW177" i="20" s="1"/>
  <c r="BW176" i="20" s="1"/>
  <c r="BW175" i="20" s="1"/>
  <c r="BW174" i="20" s="1"/>
  <c r="BW173" i="20" s="1"/>
  <c r="BW172" i="20" s="1"/>
  <c r="BW171" i="20" s="1"/>
  <c r="BW170" i="20" s="1"/>
  <c r="BW169" i="20" s="1"/>
  <c r="BW168" i="20" s="1"/>
  <c r="BW167" i="20" s="1"/>
  <c r="BW166" i="20" s="1"/>
  <c r="BW165" i="20" s="1"/>
  <c r="BW164" i="20" s="1"/>
  <c r="BW163" i="20" s="1"/>
  <c r="BW162" i="20" s="1"/>
  <c r="BW161" i="20" s="1"/>
  <c r="BW160" i="20" s="1"/>
  <c r="BW159" i="20" s="1"/>
  <c r="BW158" i="20" s="1"/>
  <c r="BW157" i="20" s="1"/>
  <c r="BW156" i="20" s="1"/>
  <c r="BW155" i="20" s="1"/>
  <c r="BW154" i="20" s="1"/>
  <c r="BW153" i="20" s="1"/>
  <c r="BW152" i="20" s="1"/>
  <c r="BW151" i="20" s="1"/>
  <c r="BW150" i="20" s="1"/>
  <c r="BW149" i="20" s="1"/>
  <c r="BW148" i="20" s="1"/>
  <c r="BW147" i="20" s="1"/>
  <c r="BW146" i="20" s="1"/>
  <c r="BW145" i="20" s="1"/>
  <c r="BW144" i="20" s="1"/>
  <c r="BW143" i="20" s="1"/>
  <c r="BW142" i="20" s="1"/>
  <c r="BW141" i="20" s="1"/>
  <c r="BW140" i="20" s="1"/>
  <c r="BW139" i="20" s="1"/>
  <c r="BW138" i="20" s="1"/>
  <c r="BW137" i="20" s="1"/>
  <c r="BW136" i="20" s="1"/>
  <c r="BW135" i="20" s="1"/>
  <c r="BW134" i="20" s="1"/>
  <c r="BW133" i="20" s="1"/>
  <c r="BW132" i="20" s="1"/>
  <c r="BW131" i="20" s="1"/>
  <c r="BW130" i="20" s="1"/>
  <c r="BW129" i="20" s="1"/>
  <c r="BW128" i="20" s="1"/>
  <c r="BW127" i="20" s="1"/>
  <c r="BW126" i="20" s="1"/>
  <c r="BW125" i="20" s="1"/>
  <c r="BW124" i="20" s="1"/>
  <c r="BW123" i="20" s="1"/>
  <c r="BW122" i="20" s="1"/>
  <c r="BW121" i="20" s="1"/>
  <c r="BW120" i="20" s="1"/>
  <c r="BW119" i="20" s="1"/>
  <c r="BW118" i="20" s="1"/>
  <c r="BW117" i="20" s="1"/>
  <c r="BW116" i="20" s="1"/>
  <c r="BW115" i="20" s="1"/>
  <c r="BW114" i="20" s="1"/>
  <c r="BW113" i="20" s="1"/>
  <c r="BW112" i="20" s="1"/>
  <c r="BW111" i="20" s="1"/>
  <c r="BW110" i="20" s="1"/>
  <c r="BW109" i="20" s="1"/>
  <c r="BW108" i="20" s="1"/>
  <c r="BW107" i="20" s="1"/>
  <c r="BW106" i="20" s="1"/>
  <c r="BW105" i="20" s="1"/>
  <c r="BW104" i="20" s="1"/>
  <c r="BW103" i="20" s="1"/>
  <c r="BW102" i="20" s="1"/>
  <c r="BW101" i="20" s="1"/>
  <c r="BW100" i="20" s="1"/>
  <c r="BW99" i="20" s="1"/>
  <c r="BW98" i="20" s="1"/>
  <c r="BW97" i="20" s="1"/>
  <c r="BW96" i="20" s="1"/>
  <c r="BW95" i="20" s="1"/>
  <c r="BW94" i="20" s="1"/>
  <c r="BW93" i="20" s="1"/>
  <c r="BW92" i="20" s="1"/>
  <c r="BW91" i="20" s="1"/>
  <c r="BW90" i="20" s="1"/>
  <c r="BW89" i="20" s="1"/>
  <c r="BW88" i="20" s="1"/>
  <c r="BW87" i="20" s="1"/>
  <c r="BW86" i="20" s="1"/>
  <c r="BW85" i="20" s="1"/>
  <c r="BW84" i="20" s="1"/>
  <c r="BW83" i="20" s="1"/>
  <c r="BW82" i="20" s="1"/>
  <c r="BW81" i="20" s="1"/>
  <c r="BW80" i="20" s="1"/>
  <c r="BW79" i="20" s="1"/>
  <c r="BW78" i="20" s="1"/>
  <c r="BW77" i="20" s="1"/>
  <c r="BW76" i="20" s="1"/>
  <c r="BW75" i="20" s="1"/>
  <c r="BW74" i="20" s="1"/>
  <c r="BW73" i="20" s="1"/>
  <c r="BW72" i="20" s="1"/>
  <c r="BW71" i="20" s="1"/>
  <c r="BW70" i="20" s="1"/>
  <c r="BW69" i="20" s="1"/>
  <c r="BW68" i="20" s="1"/>
  <c r="BW67" i="20" s="1"/>
  <c r="BW66" i="20" s="1"/>
  <c r="BW65" i="20" s="1"/>
  <c r="BW64" i="20" s="1"/>
  <c r="BW63" i="20" s="1"/>
  <c r="BW62" i="20" s="1"/>
  <c r="BW61" i="20" s="1"/>
  <c r="BW60" i="20" s="1"/>
  <c r="BW59" i="20" s="1"/>
  <c r="BW58" i="20" s="1"/>
  <c r="BW57" i="20" s="1"/>
  <c r="BW56" i="20" s="1"/>
  <c r="BW55" i="20" s="1"/>
  <c r="BW54" i="20" s="1"/>
  <c r="BW53" i="20" s="1"/>
  <c r="BW52" i="20" s="1"/>
  <c r="BW51" i="20" s="1"/>
  <c r="BW50" i="20" s="1"/>
  <c r="BW49" i="20" s="1"/>
  <c r="BW48" i="20" s="1"/>
  <c r="BW47" i="20" s="1"/>
  <c r="BW46" i="20" s="1"/>
  <c r="BW45" i="20" s="1"/>
  <c r="BW44" i="20" s="1"/>
  <c r="BW43" i="20" s="1"/>
  <c r="BW42" i="20" s="1"/>
  <c r="BW41" i="20" s="1"/>
  <c r="BW40" i="20" s="1"/>
  <c r="BW39" i="20" s="1"/>
  <c r="BW38" i="20" s="1"/>
  <c r="BW37" i="20" s="1"/>
  <c r="BW36" i="20" s="1"/>
  <c r="BW35" i="20" s="1"/>
  <c r="BW34" i="20" s="1"/>
  <c r="BW33" i="20" s="1"/>
  <c r="BW32" i="20" s="1"/>
  <c r="BW31" i="20" s="1"/>
  <c r="BW30" i="20" s="1"/>
  <c r="BW29" i="20" s="1"/>
  <c r="BW28" i="20" s="1"/>
  <c r="BW27" i="20" s="1"/>
  <c r="BW26" i="20" s="1"/>
  <c r="BW25" i="20" s="1"/>
  <c r="BW24" i="20" s="1"/>
  <c r="BW23" i="20" s="1"/>
  <c r="BW22" i="20" s="1"/>
  <c r="BW21" i="20" s="1"/>
  <c r="BW20" i="20" s="1"/>
  <c r="BW19" i="20" s="1"/>
  <c r="BW18" i="20" s="1"/>
  <c r="BW17" i="20" s="1"/>
  <c r="F199" i="20"/>
  <c r="F198" i="20" s="1"/>
  <c r="F197" i="20" s="1"/>
  <c r="F196" i="20" s="1"/>
  <c r="F195" i="20" s="1"/>
  <c r="F194" i="20" s="1"/>
  <c r="F193" i="20" s="1"/>
  <c r="F192" i="20" s="1"/>
  <c r="F191" i="20" s="1"/>
  <c r="F190" i="20" s="1"/>
  <c r="F189" i="20" s="1"/>
  <c r="F188" i="20" s="1"/>
  <c r="F187" i="20" s="1"/>
  <c r="F186" i="20" s="1"/>
  <c r="F185" i="20" s="1"/>
  <c r="F184" i="20" s="1"/>
  <c r="F183" i="20" s="1"/>
  <c r="F182" i="20" s="1"/>
  <c r="F181" i="20" s="1"/>
  <c r="F180" i="20" s="1"/>
  <c r="F179" i="20" s="1"/>
  <c r="F178" i="20" s="1"/>
  <c r="F177" i="20" s="1"/>
  <c r="F176" i="20" s="1"/>
  <c r="F175" i="20" s="1"/>
  <c r="F174" i="20" s="1"/>
  <c r="F173" i="20" s="1"/>
  <c r="F172" i="20" s="1"/>
  <c r="F171" i="20" s="1"/>
  <c r="F170" i="20" s="1"/>
  <c r="F169" i="20" s="1"/>
  <c r="F168" i="20" s="1"/>
  <c r="F167" i="20" s="1"/>
  <c r="F166" i="20" s="1"/>
  <c r="F165" i="20" s="1"/>
  <c r="F164" i="20" s="1"/>
  <c r="F163" i="20" s="1"/>
  <c r="F162" i="20" s="1"/>
  <c r="F161" i="20" s="1"/>
  <c r="F160" i="20" s="1"/>
  <c r="F159" i="20" s="1"/>
  <c r="F158" i="20" s="1"/>
  <c r="F157" i="20" s="1"/>
  <c r="F156" i="20" s="1"/>
  <c r="F155" i="20" s="1"/>
  <c r="F154" i="20" s="1"/>
  <c r="F153" i="20" s="1"/>
  <c r="F152" i="20" s="1"/>
  <c r="F151" i="20" s="1"/>
  <c r="F150" i="20" s="1"/>
  <c r="F149" i="20" s="1"/>
  <c r="F148" i="20" s="1"/>
  <c r="F147" i="20" s="1"/>
  <c r="F146" i="20" s="1"/>
  <c r="F145" i="20" s="1"/>
  <c r="F144" i="20" s="1"/>
  <c r="F143" i="20" s="1"/>
  <c r="F142" i="20" s="1"/>
  <c r="F141" i="20" s="1"/>
  <c r="F140" i="20" s="1"/>
  <c r="F139" i="20" s="1"/>
  <c r="F138" i="20" s="1"/>
  <c r="F137" i="20" s="1"/>
  <c r="F136" i="20" s="1"/>
  <c r="F135" i="20" s="1"/>
  <c r="F134" i="20" s="1"/>
  <c r="F133" i="20" s="1"/>
  <c r="F132" i="20" s="1"/>
  <c r="F131" i="20" s="1"/>
  <c r="F130" i="20" s="1"/>
  <c r="F129" i="20" s="1"/>
  <c r="F128" i="20" s="1"/>
  <c r="F127" i="20" s="1"/>
  <c r="F126" i="20" s="1"/>
  <c r="F125" i="20" s="1"/>
  <c r="F124" i="20" s="1"/>
  <c r="F123" i="20" s="1"/>
  <c r="F122" i="20" s="1"/>
  <c r="F121" i="20" s="1"/>
  <c r="F120" i="20" s="1"/>
  <c r="F119" i="20" s="1"/>
  <c r="F118" i="20" s="1"/>
  <c r="F117" i="20" s="1"/>
  <c r="F116" i="20" s="1"/>
  <c r="F115" i="20" s="1"/>
  <c r="F114" i="20" s="1"/>
  <c r="F113" i="20" s="1"/>
  <c r="F112" i="20" s="1"/>
  <c r="F111" i="20" s="1"/>
  <c r="F110" i="20" s="1"/>
  <c r="F109" i="20" s="1"/>
  <c r="F108" i="20" s="1"/>
  <c r="F107" i="20" s="1"/>
  <c r="F106" i="20" s="1"/>
  <c r="F105" i="20" s="1"/>
  <c r="F104" i="20" s="1"/>
  <c r="F103" i="20" s="1"/>
  <c r="F102" i="20" s="1"/>
  <c r="F101" i="20" s="1"/>
  <c r="F100" i="20" s="1"/>
  <c r="F99" i="20" s="1"/>
  <c r="F98" i="20" s="1"/>
  <c r="F97" i="20" s="1"/>
  <c r="F96" i="20" s="1"/>
  <c r="F95" i="20" s="1"/>
  <c r="F94" i="20" s="1"/>
  <c r="F93" i="20" s="1"/>
  <c r="F92" i="20" s="1"/>
  <c r="F91" i="20" s="1"/>
  <c r="F90" i="20" s="1"/>
  <c r="F89" i="20" s="1"/>
  <c r="F88" i="20" s="1"/>
  <c r="F87" i="20" s="1"/>
  <c r="F86" i="20" s="1"/>
  <c r="F85" i="20" s="1"/>
  <c r="F84" i="20" s="1"/>
  <c r="F83" i="20" s="1"/>
  <c r="F82" i="20" s="1"/>
  <c r="F81" i="20" s="1"/>
  <c r="F80" i="20" s="1"/>
  <c r="F79" i="20" s="1"/>
  <c r="F78" i="20" s="1"/>
  <c r="F77" i="20" s="1"/>
  <c r="F76" i="20" s="1"/>
  <c r="F75" i="20" s="1"/>
  <c r="F74" i="20" s="1"/>
  <c r="F73" i="20" s="1"/>
  <c r="F72" i="20" s="1"/>
  <c r="F71" i="20" s="1"/>
  <c r="F70" i="20" s="1"/>
  <c r="F69" i="20" s="1"/>
  <c r="F68" i="20" s="1"/>
  <c r="F67" i="20" s="1"/>
  <c r="F66" i="20" s="1"/>
  <c r="F65" i="20" s="1"/>
  <c r="F64" i="20" s="1"/>
  <c r="F63" i="20" s="1"/>
  <c r="F62" i="20" s="1"/>
  <c r="F61" i="20" s="1"/>
  <c r="F60" i="20" s="1"/>
  <c r="F59" i="20" s="1"/>
  <c r="F58" i="20" s="1"/>
  <c r="F57" i="20" s="1"/>
  <c r="F56" i="20" s="1"/>
  <c r="F55" i="20" s="1"/>
  <c r="F54" i="20" s="1"/>
  <c r="F53" i="20" s="1"/>
  <c r="F52" i="20" s="1"/>
  <c r="F51" i="20" s="1"/>
  <c r="F50" i="20" s="1"/>
  <c r="F49" i="20" s="1"/>
  <c r="F48" i="20" s="1"/>
  <c r="F47" i="20" s="1"/>
  <c r="F46" i="20" s="1"/>
  <c r="F45" i="20" s="1"/>
  <c r="F44" i="20" s="1"/>
  <c r="F43" i="20" s="1"/>
  <c r="F42" i="20" s="1"/>
  <c r="F41" i="20" s="1"/>
  <c r="F40" i="20" s="1"/>
  <c r="F39" i="20" s="1"/>
  <c r="F38" i="20" s="1"/>
  <c r="F37" i="20" s="1"/>
  <c r="F36" i="20" s="1"/>
  <c r="F35" i="20" s="1"/>
  <c r="F34" i="20" s="1"/>
  <c r="F33" i="20" s="1"/>
  <c r="F32" i="20" s="1"/>
  <c r="F31" i="20" s="1"/>
  <c r="F30" i="20" s="1"/>
  <c r="F29" i="20" s="1"/>
  <c r="F28" i="20" s="1"/>
  <c r="F27" i="20" s="1"/>
  <c r="F26" i="20" s="1"/>
  <c r="F25" i="20" s="1"/>
  <c r="F24" i="20" s="1"/>
  <c r="F23" i="20" s="1"/>
  <c r="F22" i="20" s="1"/>
  <c r="F21" i="20" s="1"/>
  <c r="F20" i="20" s="1"/>
  <c r="F19" i="20" s="1"/>
  <c r="F18" i="20" s="1"/>
  <c r="F17" i="20" s="1"/>
  <c r="DB200" i="20"/>
  <c r="E199" i="20"/>
  <c r="E198" i="20" s="1"/>
  <c r="E197" i="20" s="1"/>
  <c r="E196" i="20" s="1"/>
  <c r="E195" i="20" s="1"/>
  <c r="E194" i="20" s="1"/>
  <c r="E193" i="20" s="1"/>
  <c r="E192" i="20" s="1"/>
  <c r="E191" i="20" s="1"/>
  <c r="E190" i="20" s="1"/>
  <c r="E189" i="20" s="1"/>
  <c r="E188" i="20" s="1"/>
  <c r="E187" i="20" s="1"/>
  <c r="E186" i="20" s="1"/>
  <c r="E185" i="20" s="1"/>
  <c r="E184" i="20" s="1"/>
  <c r="E183" i="20" s="1"/>
  <c r="E182" i="20" s="1"/>
  <c r="E181" i="20" s="1"/>
  <c r="E180" i="20" s="1"/>
  <c r="E179" i="20" s="1"/>
  <c r="E178" i="20" s="1"/>
  <c r="E177" i="20" s="1"/>
  <c r="E176" i="20" s="1"/>
  <c r="E175" i="20" s="1"/>
  <c r="E174" i="20" s="1"/>
  <c r="E173" i="20" s="1"/>
  <c r="E172" i="20" s="1"/>
  <c r="E171" i="20" s="1"/>
  <c r="E170" i="20" s="1"/>
  <c r="E169" i="20" s="1"/>
  <c r="E168" i="20" s="1"/>
  <c r="E167" i="20" s="1"/>
  <c r="E166" i="20" s="1"/>
  <c r="E165" i="20" s="1"/>
  <c r="E164" i="20" s="1"/>
  <c r="E163" i="20" s="1"/>
  <c r="E162" i="20" s="1"/>
  <c r="E161" i="20" s="1"/>
  <c r="E160" i="20" s="1"/>
  <c r="E159" i="20" s="1"/>
  <c r="E158" i="20" s="1"/>
  <c r="E157" i="20" s="1"/>
  <c r="E156" i="20" s="1"/>
  <c r="E155" i="20" s="1"/>
  <c r="E154" i="20" s="1"/>
  <c r="E153" i="20" s="1"/>
  <c r="E152" i="20" s="1"/>
  <c r="E151" i="20" s="1"/>
  <c r="E150" i="20" s="1"/>
  <c r="E149" i="20" s="1"/>
  <c r="E148" i="20" s="1"/>
  <c r="E147" i="20" s="1"/>
  <c r="E146" i="20" s="1"/>
  <c r="E145" i="20" s="1"/>
  <c r="E144" i="20" s="1"/>
  <c r="E143" i="20" s="1"/>
  <c r="E142" i="20" s="1"/>
  <c r="E141" i="20" s="1"/>
  <c r="E140" i="20" s="1"/>
  <c r="E139" i="20" s="1"/>
  <c r="E138" i="20" s="1"/>
  <c r="E137" i="20" s="1"/>
  <c r="E136" i="20" s="1"/>
  <c r="E135" i="20" s="1"/>
  <c r="E134" i="20" s="1"/>
  <c r="E133" i="20" s="1"/>
  <c r="E132" i="20" s="1"/>
  <c r="E131" i="20" s="1"/>
  <c r="E130" i="20" s="1"/>
  <c r="E129" i="20" s="1"/>
  <c r="E128" i="20" s="1"/>
  <c r="E127" i="20" s="1"/>
  <c r="E126" i="20" s="1"/>
  <c r="E125" i="20" s="1"/>
  <c r="E124" i="20" s="1"/>
  <c r="E123" i="20" s="1"/>
  <c r="E122" i="20" s="1"/>
  <c r="E121" i="20" s="1"/>
  <c r="E120" i="20" s="1"/>
  <c r="E119" i="20" s="1"/>
  <c r="E118" i="20" s="1"/>
  <c r="E117" i="20" s="1"/>
  <c r="E116" i="20" s="1"/>
  <c r="E115" i="20" s="1"/>
  <c r="E114" i="20" s="1"/>
  <c r="E113" i="20" s="1"/>
  <c r="E112" i="20" s="1"/>
  <c r="E111" i="20" s="1"/>
  <c r="E110" i="20" s="1"/>
  <c r="E109" i="20" s="1"/>
  <c r="E108" i="20" s="1"/>
  <c r="E107" i="20" s="1"/>
  <c r="E106" i="20" s="1"/>
  <c r="E105" i="20" s="1"/>
  <c r="E104" i="20" s="1"/>
  <c r="E103" i="20" s="1"/>
  <c r="E102" i="20" s="1"/>
  <c r="E101" i="20" s="1"/>
  <c r="E100" i="20" s="1"/>
  <c r="E99" i="20" s="1"/>
  <c r="E98" i="20" s="1"/>
  <c r="E97" i="20" s="1"/>
  <c r="E96" i="20" s="1"/>
  <c r="E95" i="20" s="1"/>
  <c r="E94" i="20" s="1"/>
  <c r="E93" i="20" s="1"/>
  <c r="E92" i="20" s="1"/>
  <c r="E91" i="20" s="1"/>
  <c r="E90" i="20" s="1"/>
  <c r="E89" i="20" s="1"/>
  <c r="E88" i="20" s="1"/>
  <c r="E87" i="20" s="1"/>
  <c r="E86" i="20" s="1"/>
  <c r="E85" i="20" s="1"/>
  <c r="E84" i="20" s="1"/>
  <c r="E83" i="20" s="1"/>
  <c r="E82" i="20" s="1"/>
  <c r="E81" i="20" s="1"/>
  <c r="E80" i="20" s="1"/>
  <c r="E79" i="20" s="1"/>
  <c r="E78" i="20" s="1"/>
  <c r="E77" i="20" s="1"/>
  <c r="E76" i="20" s="1"/>
  <c r="E75" i="20" s="1"/>
  <c r="E74" i="20" s="1"/>
  <c r="E73" i="20" s="1"/>
  <c r="E72" i="20" s="1"/>
  <c r="E71" i="20" s="1"/>
  <c r="E70" i="20" s="1"/>
  <c r="E69" i="20" s="1"/>
  <c r="E68" i="20" s="1"/>
  <c r="E67" i="20" s="1"/>
  <c r="E66" i="20" s="1"/>
  <c r="E65" i="20" s="1"/>
  <c r="E64" i="20" s="1"/>
  <c r="E63" i="20" s="1"/>
  <c r="E62" i="20" s="1"/>
  <c r="E61" i="20" s="1"/>
  <c r="E60" i="20" s="1"/>
  <c r="E59" i="20" s="1"/>
  <c r="E58" i="20" s="1"/>
  <c r="E57" i="20" s="1"/>
  <c r="E56" i="20" s="1"/>
  <c r="E55" i="20" s="1"/>
  <c r="E54" i="20" s="1"/>
  <c r="E53" i="20" s="1"/>
  <c r="E52" i="20" s="1"/>
  <c r="E51" i="20" s="1"/>
  <c r="E50" i="20" s="1"/>
  <c r="E49" i="20" s="1"/>
  <c r="E48" i="20" s="1"/>
  <c r="E47" i="20" s="1"/>
  <c r="E46" i="20" s="1"/>
  <c r="E45" i="20" s="1"/>
  <c r="E44" i="20" s="1"/>
  <c r="E43" i="20" s="1"/>
  <c r="E42" i="20" s="1"/>
  <c r="E41" i="20" s="1"/>
  <c r="E40" i="20" s="1"/>
  <c r="E39" i="20" s="1"/>
  <c r="E38" i="20" s="1"/>
  <c r="E37" i="20" s="1"/>
  <c r="E36" i="20" s="1"/>
  <c r="E35" i="20" s="1"/>
  <c r="E34" i="20" s="1"/>
  <c r="E33" i="20" s="1"/>
  <c r="E32" i="20" s="1"/>
  <c r="E31" i="20" s="1"/>
  <c r="E30" i="20" s="1"/>
  <c r="E29" i="20" s="1"/>
  <c r="E28" i="20" s="1"/>
  <c r="E27" i="20" s="1"/>
  <c r="E26" i="20" s="1"/>
  <c r="E25" i="20" s="1"/>
  <c r="E24" i="20" s="1"/>
  <c r="E23" i="20" s="1"/>
  <c r="E22" i="20" s="1"/>
  <c r="E21" i="20" s="1"/>
  <c r="E20" i="20" s="1"/>
  <c r="E19" i="20" s="1"/>
  <c r="E18" i="20" s="1"/>
  <c r="E17" i="20" s="1"/>
  <c r="BI199" i="20"/>
  <c r="BI198" i="20" s="1"/>
  <c r="BI197" i="20" s="1"/>
  <c r="BI196" i="20" s="1"/>
  <c r="BI195" i="20" s="1"/>
  <c r="BI194" i="20" s="1"/>
  <c r="BI193" i="20" s="1"/>
  <c r="BI192" i="20" s="1"/>
  <c r="BI191" i="20" s="1"/>
  <c r="BI190" i="20" s="1"/>
  <c r="BI189" i="20" s="1"/>
  <c r="BI188" i="20" s="1"/>
  <c r="BI187" i="20" s="1"/>
  <c r="BI186" i="20" s="1"/>
  <c r="BI185" i="20" s="1"/>
  <c r="BI184" i="20" s="1"/>
  <c r="BI183" i="20" s="1"/>
  <c r="BI182" i="20" s="1"/>
  <c r="BI181" i="20" s="1"/>
  <c r="BI180" i="20" s="1"/>
  <c r="BI179" i="20" s="1"/>
  <c r="BI178" i="20" s="1"/>
  <c r="BI177" i="20" s="1"/>
  <c r="BI176" i="20" s="1"/>
  <c r="BI175" i="20" s="1"/>
  <c r="BI174" i="20" s="1"/>
  <c r="BI173" i="20" s="1"/>
  <c r="BI172" i="20" s="1"/>
  <c r="BI171" i="20" s="1"/>
  <c r="BI170" i="20" s="1"/>
  <c r="BI169" i="20" s="1"/>
  <c r="BI168" i="20" s="1"/>
  <c r="BI167" i="20" s="1"/>
  <c r="BI166" i="20" s="1"/>
  <c r="BI165" i="20" s="1"/>
  <c r="BI164" i="20" s="1"/>
  <c r="BI163" i="20" s="1"/>
  <c r="BI162" i="20" s="1"/>
  <c r="BI161" i="20" s="1"/>
  <c r="BI160" i="20" s="1"/>
  <c r="BI159" i="20" s="1"/>
  <c r="BI158" i="20" s="1"/>
  <c r="BI157" i="20" s="1"/>
  <c r="BI156" i="20" s="1"/>
  <c r="BI155" i="20" s="1"/>
  <c r="BI154" i="20" s="1"/>
  <c r="BI153" i="20" s="1"/>
  <c r="BI152" i="20" s="1"/>
  <c r="BI151" i="20" s="1"/>
  <c r="BI150" i="20" s="1"/>
  <c r="BI149" i="20" s="1"/>
  <c r="BI148" i="20" s="1"/>
  <c r="BI147" i="20" s="1"/>
  <c r="BI146" i="20" s="1"/>
  <c r="BI145" i="20" s="1"/>
  <c r="BI144" i="20" s="1"/>
  <c r="BI143" i="20" s="1"/>
  <c r="BI142" i="20" s="1"/>
  <c r="BI141" i="20" s="1"/>
  <c r="BI140" i="20" s="1"/>
  <c r="BI139" i="20" s="1"/>
  <c r="BI138" i="20" s="1"/>
  <c r="BI137" i="20" s="1"/>
  <c r="BI136" i="20" s="1"/>
  <c r="BI135" i="20" s="1"/>
  <c r="BI134" i="20" s="1"/>
  <c r="BI133" i="20" s="1"/>
  <c r="BI132" i="20" s="1"/>
  <c r="BI131" i="20" s="1"/>
  <c r="BI130" i="20" s="1"/>
  <c r="BI129" i="20" s="1"/>
  <c r="BI128" i="20" s="1"/>
  <c r="BI127" i="20" s="1"/>
  <c r="BI126" i="20" s="1"/>
  <c r="BI125" i="20" s="1"/>
  <c r="BI124" i="20" s="1"/>
  <c r="BI123" i="20" s="1"/>
  <c r="BI122" i="20" s="1"/>
  <c r="BI121" i="20" s="1"/>
  <c r="BI120" i="20" s="1"/>
  <c r="BI119" i="20" s="1"/>
  <c r="BI118" i="20" s="1"/>
  <c r="BI117" i="20" s="1"/>
  <c r="BI116" i="20" s="1"/>
  <c r="BI115" i="20" s="1"/>
  <c r="BI114" i="20" s="1"/>
  <c r="BI113" i="20" s="1"/>
  <c r="BI112" i="20" s="1"/>
  <c r="BI111" i="20" s="1"/>
  <c r="BI110" i="20" s="1"/>
  <c r="BI109" i="20" s="1"/>
  <c r="BI108" i="20" s="1"/>
  <c r="BI107" i="20" s="1"/>
  <c r="BI106" i="20" s="1"/>
  <c r="BI105" i="20" s="1"/>
  <c r="BI104" i="20" s="1"/>
  <c r="BI103" i="20" s="1"/>
  <c r="BI102" i="20" s="1"/>
  <c r="BI101" i="20" s="1"/>
  <c r="BI100" i="20" s="1"/>
  <c r="BI99" i="20" s="1"/>
  <c r="BI98" i="20" s="1"/>
  <c r="BI97" i="20" s="1"/>
  <c r="BI96" i="20" s="1"/>
  <c r="BI95" i="20" s="1"/>
  <c r="BI94" i="20" s="1"/>
  <c r="BI93" i="20" s="1"/>
  <c r="BI92" i="20" s="1"/>
  <c r="BI91" i="20" s="1"/>
  <c r="BI90" i="20" s="1"/>
  <c r="BI89" i="20" s="1"/>
  <c r="BI88" i="20" s="1"/>
  <c r="BI87" i="20" s="1"/>
  <c r="BI86" i="20" s="1"/>
  <c r="BI85" i="20" s="1"/>
  <c r="BI84" i="20" s="1"/>
  <c r="BI83" i="20" s="1"/>
  <c r="BI82" i="20" s="1"/>
  <c r="BI81" i="20" s="1"/>
  <c r="BI80" i="20" s="1"/>
  <c r="BI79" i="20" s="1"/>
  <c r="BI78" i="20" s="1"/>
  <c r="BI77" i="20" s="1"/>
  <c r="BI76" i="20" s="1"/>
  <c r="BI75" i="20" s="1"/>
  <c r="BI74" i="20" s="1"/>
  <c r="BI73" i="20" s="1"/>
  <c r="BI72" i="20" s="1"/>
  <c r="BI71" i="20" s="1"/>
  <c r="BI70" i="20" s="1"/>
  <c r="BI69" i="20" s="1"/>
  <c r="BI68" i="20" s="1"/>
  <c r="BI67" i="20" s="1"/>
  <c r="BI66" i="20" s="1"/>
  <c r="BI65" i="20" s="1"/>
  <c r="BI64" i="20" s="1"/>
  <c r="BI63" i="20" s="1"/>
  <c r="BI62" i="20" s="1"/>
  <c r="BI61" i="20" s="1"/>
  <c r="BI60" i="20" s="1"/>
  <c r="BI59" i="20" s="1"/>
  <c r="BI58" i="20" s="1"/>
  <c r="BI57" i="20" s="1"/>
  <c r="BI56" i="20" s="1"/>
  <c r="BI55" i="20" s="1"/>
  <c r="BI54" i="20" s="1"/>
  <c r="BI53" i="20" s="1"/>
  <c r="BI52" i="20" s="1"/>
  <c r="BI51" i="20" s="1"/>
  <c r="BI50" i="20" s="1"/>
  <c r="BI49" i="20" s="1"/>
  <c r="BI48" i="20" s="1"/>
  <c r="BI47" i="20" s="1"/>
  <c r="BI46" i="20" s="1"/>
  <c r="BI45" i="20" s="1"/>
  <c r="BI44" i="20" s="1"/>
  <c r="BI43" i="20" s="1"/>
  <c r="BI42" i="20" s="1"/>
  <c r="BI41" i="20" s="1"/>
  <c r="BI40" i="20" s="1"/>
  <c r="BI39" i="20" s="1"/>
  <c r="BI38" i="20" s="1"/>
  <c r="BI37" i="20" s="1"/>
  <c r="BI36" i="20" s="1"/>
  <c r="BI35" i="20" s="1"/>
  <c r="BI34" i="20" s="1"/>
  <c r="BI33" i="20" s="1"/>
  <c r="BI32" i="20" s="1"/>
  <c r="BI31" i="20" s="1"/>
  <c r="BI30" i="20" s="1"/>
  <c r="BI29" i="20" s="1"/>
  <c r="BI28" i="20" s="1"/>
  <c r="BI27" i="20" s="1"/>
  <c r="BI26" i="20" s="1"/>
  <c r="BI25" i="20" s="1"/>
  <c r="BI24" i="20" s="1"/>
  <c r="BI23" i="20" s="1"/>
  <c r="BI22" i="20" s="1"/>
  <c r="BI21" i="20" s="1"/>
  <c r="BI20" i="20" s="1"/>
  <c r="BI19" i="20" s="1"/>
  <c r="BI18" i="20" s="1"/>
  <c r="BI17" i="20" s="1"/>
  <c r="CL200" i="20"/>
  <c r="CL199" i="20" s="1"/>
  <c r="CL198" i="20" s="1"/>
  <c r="CL197" i="20" s="1"/>
  <c r="CL196" i="20" s="1"/>
  <c r="CL195" i="20" s="1"/>
  <c r="CL194" i="20" s="1"/>
  <c r="CL193" i="20" s="1"/>
  <c r="CL192" i="20" s="1"/>
  <c r="CL191" i="20" s="1"/>
  <c r="CL190" i="20" s="1"/>
  <c r="CL189" i="20" s="1"/>
  <c r="CL188" i="20" s="1"/>
  <c r="CL187" i="20" s="1"/>
  <c r="CL186" i="20" s="1"/>
  <c r="CL185" i="20" s="1"/>
  <c r="CL184" i="20" s="1"/>
  <c r="CL183" i="20" s="1"/>
  <c r="CL182" i="20" s="1"/>
  <c r="CL181" i="20" s="1"/>
  <c r="CL180" i="20" s="1"/>
  <c r="CL179" i="20" s="1"/>
  <c r="CL178" i="20" s="1"/>
  <c r="CL177" i="20" s="1"/>
  <c r="CL176" i="20" s="1"/>
  <c r="CL175" i="20" s="1"/>
  <c r="CL174" i="20" s="1"/>
  <c r="CL173" i="20" s="1"/>
  <c r="CL172" i="20" s="1"/>
  <c r="CL171" i="20" s="1"/>
  <c r="CL170" i="20" s="1"/>
  <c r="CL169" i="20" s="1"/>
  <c r="CL168" i="20" s="1"/>
  <c r="CL167" i="20" s="1"/>
  <c r="CL166" i="20" s="1"/>
  <c r="CL165" i="20" s="1"/>
  <c r="CL164" i="20" s="1"/>
  <c r="CL163" i="20" s="1"/>
  <c r="CL162" i="20" s="1"/>
  <c r="CL161" i="20" s="1"/>
  <c r="CL160" i="20" s="1"/>
  <c r="CL159" i="20" s="1"/>
  <c r="CL158" i="20" s="1"/>
  <c r="CL157" i="20" s="1"/>
  <c r="CL156" i="20" s="1"/>
  <c r="CL155" i="20" s="1"/>
  <c r="CL154" i="20" s="1"/>
  <c r="CL153" i="20" s="1"/>
  <c r="CL152" i="20" s="1"/>
  <c r="CL151" i="20" s="1"/>
  <c r="CL150" i="20" s="1"/>
  <c r="CL149" i="20" s="1"/>
  <c r="CL148" i="20" s="1"/>
  <c r="CL147" i="20" s="1"/>
  <c r="CL146" i="20" s="1"/>
  <c r="CL145" i="20" s="1"/>
  <c r="CL144" i="20" s="1"/>
  <c r="CL143" i="20" s="1"/>
  <c r="CL142" i="20" s="1"/>
  <c r="CL141" i="20" s="1"/>
  <c r="CL140" i="20" s="1"/>
  <c r="CL139" i="20" s="1"/>
  <c r="CL138" i="20" s="1"/>
  <c r="CL137" i="20" s="1"/>
  <c r="CL136" i="20" s="1"/>
  <c r="CL135" i="20" s="1"/>
  <c r="CL134" i="20" s="1"/>
  <c r="CL133" i="20" s="1"/>
  <c r="CL132" i="20" s="1"/>
  <c r="CL131" i="20" s="1"/>
  <c r="CL130" i="20" s="1"/>
  <c r="CL129" i="20" s="1"/>
  <c r="CL128" i="20" s="1"/>
  <c r="CL127" i="20" s="1"/>
  <c r="CL126" i="20" s="1"/>
  <c r="CL125" i="20" s="1"/>
  <c r="CL124" i="20" s="1"/>
  <c r="CL123" i="20" s="1"/>
  <c r="CL122" i="20" s="1"/>
  <c r="CL121" i="20" s="1"/>
  <c r="CL120" i="20" s="1"/>
  <c r="CL119" i="20" s="1"/>
  <c r="CL118" i="20" s="1"/>
  <c r="CL117" i="20" s="1"/>
  <c r="CL116" i="20" s="1"/>
  <c r="CL115" i="20" s="1"/>
  <c r="CL114" i="20" s="1"/>
  <c r="CL113" i="20" s="1"/>
  <c r="CL112" i="20" s="1"/>
  <c r="CL111" i="20" s="1"/>
  <c r="CL110" i="20" s="1"/>
  <c r="CL109" i="20" s="1"/>
  <c r="CL108" i="20" s="1"/>
  <c r="CL107" i="20" s="1"/>
  <c r="CL106" i="20" s="1"/>
  <c r="CL105" i="20" s="1"/>
  <c r="CL104" i="20" s="1"/>
  <c r="CL103" i="20" s="1"/>
  <c r="CL102" i="20" s="1"/>
  <c r="CL101" i="20" s="1"/>
  <c r="CL100" i="20" s="1"/>
  <c r="CL99" i="20" s="1"/>
  <c r="CL98" i="20" s="1"/>
  <c r="CL97" i="20" s="1"/>
  <c r="CL96" i="20" s="1"/>
  <c r="CL95" i="20" s="1"/>
  <c r="CL94" i="20" s="1"/>
  <c r="CL93" i="20" s="1"/>
  <c r="CL92" i="20" s="1"/>
  <c r="CL91" i="20" s="1"/>
  <c r="CL90" i="20" s="1"/>
  <c r="CL89" i="20" s="1"/>
  <c r="CL88" i="20" s="1"/>
  <c r="CL87" i="20" s="1"/>
  <c r="CL86" i="20" s="1"/>
  <c r="CL85" i="20" s="1"/>
  <c r="CL84" i="20" s="1"/>
  <c r="CL83" i="20" s="1"/>
  <c r="CL82" i="20" s="1"/>
  <c r="CL81" i="20" s="1"/>
  <c r="CL80" i="20" s="1"/>
  <c r="CL79" i="20" s="1"/>
  <c r="CL78" i="20" s="1"/>
  <c r="CL77" i="20" s="1"/>
  <c r="CL76" i="20" s="1"/>
  <c r="CL75" i="20" s="1"/>
  <c r="CL74" i="20" s="1"/>
  <c r="CL73" i="20" s="1"/>
  <c r="CL72" i="20" s="1"/>
  <c r="CL71" i="20" s="1"/>
  <c r="CL70" i="20" s="1"/>
  <c r="CL69" i="20" s="1"/>
  <c r="CL68" i="20" s="1"/>
  <c r="CL67" i="20" s="1"/>
  <c r="CL66" i="20" s="1"/>
  <c r="CL65" i="20" s="1"/>
  <c r="CL64" i="20" s="1"/>
  <c r="CL63" i="20" s="1"/>
  <c r="CL62" i="20" s="1"/>
  <c r="CL61" i="20" s="1"/>
  <c r="CL60" i="20" s="1"/>
  <c r="CL59" i="20" s="1"/>
  <c r="CL58" i="20" s="1"/>
  <c r="CL57" i="20" s="1"/>
  <c r="CL56" i="20" s="1"/>
  <c r="CL55" i="20" s="1"/>
  <c r="CL54" i="20" s="1"/>
  <c r="CL53" i="20" s="1"/>
  <c r="CL52" i="20" s="1"/>
  <c r="CL51" i="20" s="1"/>
  <c r="CL50" i="20" s="1"/>
  <c r="CL49" i="20" s="1"/>
  <c r="CL48" i="20" s="1"/>
  <c r="CL47" i="20" s="1"/>
  <c r="CL46" i="20" s="1"/>
  <c r="CL45" i="20" s="1"/>
  <c r="CL44" i="20" s="1"/>
  <c r="CL43" i="20" s="1"/>
  <c r="CL42" i="20" s="1"/>
  <c r="CL41" i="20" s="1"/>
  <c r="CL40" i="20" s="1"/>
  <c r="CL39" i="20" s="1"/>
  <c r="CL38" i="20" s="1"/>
  <c r="CL37" i="20" s="1"/>
  <c r="CL36" i="20" s="1"/>
  <c r="CL35" i="20" s="1"/>
  <c r="CL34" i="20" s="1"/>
  <c r="CL33" i="20" s="1"/>
  <c r="CL32" i="20" s="1"/>
  <c r="CL31" i="20" s="1"/>
  <c r="CL30" i="20" s="1"/>
  <c r="CL29" i="20" s="1"/>
  <c r="CL28" i="20" s="1"/>
  <c r="CL27" i="20" s="1"/>
  <c r="CL26" i="20" s="1"/>
  <c r="CL25" i="20" s="1"/>
  <c r="CL24" i="20" s="1"/>
  <c r="CL23" i="20" s="1"/>
  <c r="CL22" i="20" s="1"/>
  <c r="CL21" i="20" s="1"/>
  <c r="CL20" i="20" s="1"/>
  <c r="CL19" i="20" s="1"/>
  <c r="CL18" i="20" s="1"/>
  <c r="CL17" i="20" s="1"/>
  <c r="BZ199" i="20"/>
  <c r="BZ198" i="20" s="1"/>
  <c r="BZ197" i="20" s="1"/>
  <c r="BZ196" i="20" s="1"/>
  <c r="BZ195" i="20" s="1"/>
  <c r="BZ194" i="20" s="1"/>
  <c r="BZ193" i="20" s="1"/>
  <c r="BZ192" i="20" s="1"/>
  <c r="BZ191" i="20" s="1"/>
  <c r="BZ190" i="20" s="1"/>
  <c r="BZ189" i="20" s="1"/>
  <c r="BZ188" i="20" s="1"/>
  <c r="BZ187" i="20" s="1"/>
  <c r="BZ186" i="20" s="1"/>
  <c r="BZ185" i="20" s="1"/>
  <c r="BZ184" i="20" s="1"/>
  <c r="BZ183" i="20" s="1"/>
  <c r="BZ182" i="20" s="1"/>
  <c r="BZ181" i="20" s="1"/>
  <c r="BZ180" i="20" s="1"/>
  <c r="BZ179" i="20" s="1"/>
  <c r="BZ178" i="20" s="1"/>
  <c r="BZ177" i="20" s="1"/>
  <c r="BZ176" i="20" s="1"/>
  <c r="BZ175" i="20" s="1"/>
  <c r="BZ174" i="20" s="1"/>
  <c r="BZ173" i="20" s="1"/>
  <c r="BZ172" i="20" s="1"/>
  <c r="BZ171" i="20" s="1"/>
  <c r="BZ170" i="20" s="1"/>
  <c r="BZ169" i="20" s="1"/>
  <c r="BZ168" i="20" s="1"/>
  <c r="BZ167" i="20" s="1"/>
  <c r="BZ166" i="20" s="1"/>
  <c r="BZ165" i="20" s="1"/>
  <c r="BZ164" i="20" s="1"/>
  <c r="BZ163" i="20" s="1"/>
  <c r="BZ162" i="20" s="1"/>
  <c r="BZ161" i="20" s="1"/>
  <c r="BZ160" i="20" s="1"/>
  <c r="BZ159" i="20" s="1"/>
  <c r="BZ158" i="20" s="1"/>
  <c r="BZ157" i="20" s="1"/>
  <c r="BZ156" i="20" s="1"/>
  <c r="BZ155" i="20" s="1"/>
  <c r="BZ154" i="20" s="1"/>
  <c r="BZ153" i="20" s="1"/>
  <c r="BZ152" i="20" s="1"/>
  <c r="BZ151" i="20" s="1"/>
  <c r="BZ150" i="20" s="1"/>
  <c r="BZ149" i="20" s="1"/>
  <c r="BZ148" i="20" s="1"/>
  <c r="BZ147" i="20" s="1"/>
  <c r="BZ146" i="20" s="1"/>
  <c r="BZ145" i="20" s="1"/>
  <c r="BZ144" i="20" s="1"/>
  <c r="BZ143" i="20" s="1"/>
  <c r="BZ142" i="20" s="1"/>
  <c r="BZ141" i="20" s="1"/>
  <c r="BZ140" i="20" s="1"/>
  <c r="BZ139" i="20" s="1"/>
  <c r="BZ138" i="20" s="1"/>
  <c r="BZ137" i="20" s="1"/>
  <c r="BZ136" i="20" s="1"/>
  <c r="BZ135" i="20" s="1"/>
  <c r="BZ134" i="20" s="1"/>
  <c r="BZ133" i="20" s="1"/>
  <c r="BZ132" i="20" s="1"/>
  <c r="BZ131" i="20" s="1"/>
  <c r="BZ130" i="20" s="1"/>
  <c r="BZ129" i="20" s="1"/>
  <c r="BZ128" i="20" s="1"/>
  <c r="BZ127" i="20" s="1"/>
  <c r="BZ126" i="20" s="1"/>
  <c r="BZ125" i="20" s="1"/>
  <c r="BZ124" i="20" s="1"/>
  <c r="BZ123" i="20" s="1"/>
  <c r="BZ122" i="20" s="1"/>
  <c r="BZ121" i="20" s="1"/>
  <c r="BZ120" i="20" s="1"/>
  <c r="BZ119" i="20" s="1"/>
  <c r="BZ118" i="20" s="1"/>
  <c r="BZ117" i="20" s="1"/>
  <c r="BZ116" i="20" s="1"/>
  <c r="BZ115" i="20" s="1"/>
  <c r="BZ114" i="20" s="1"/>
  <c r="BZ113" i="20" s="1"/>
  <c r="BZ112" i="20" s="1"/>
  <c r="BZ111" i="20" s="1"/>
  <c r="BZ110" i="20" s="1"/>
  <c r="BZ109" i="20" s="1"/>
  <c r="BZ108" i="20" s="1"/>
  <c r="BZ107" i="20" s="1"/>
  <c r="BZ106" i="20" s="1"/>
  <c r="BZ105" i="20" s="1"/>
  <c r="BZ104" i="20" s="1"/>
  <c r="BZ103" i="20" s="1"/>
  <c r="BZ102" i="20" s="1"/>
  <c r="BZ101" i="20" s="1"/>
  <c r="BZ100" i="20" s="1"/>
  <c r="BZ99" i="20" s="1"/>
  <c r="BZ98" i="20" s="1"/>
  <c r="BZ97" i="20" s="1"/>
  <c r="BZ96" i="20" s="1"/>
  <c r="BZ95" i="20" s="1"/>
  <c r="BZ94" i="20" s="1"/>
  <c r="BZ93" i="20" s="1"/>
  <c r="BZ92" i="20" s="1"/>
  <c r="BZ91" i="20" s="1"/>
  <c r="BZ90" i="20" s="1"/>
  <c r="BZ89" i="20" s="1"/>
  <c r="BZ88" i="20" s="1"/>
  <c r="BZ87" i="20" s="1"/>
  <c r="BZ86" i="20" s="1"/>
  <c r="BZ85" i="20" s="1"/>
  <c r="BZ84" i="20" s="1"/>
  <c r="BZ83" i="20" s="1"/>
  <c r="BZ82" i="20" s="1"/>
  <c r="BZ81" i="20" s="1"/>
  <c r="BZ80" i="20" s="1"/>
  <c r="BZ79" i="20" s="1"/>
  <c r="BZ78" i="20" s="1"/>
  <c r="BZ77" i="20" s="1"/>
  <c r="BZ76" i="20" s="1"/>
  <c r="BZ75" i="20" s="1"/>
  <c r="BZ74" i="20" s="1"/>
  <c r="BZ73" i="20" s="1"/>
  <c r="BZ72" i="20" s="1"/>
  <c r="BZ71" i="20" s="1"/>
  <c r="BZ70" i="20" s="1"/>
  <c r="BZ69" i="20" s="1"/>
  <c r="BZ68" i="20" s="1"/>
  <c r="BZ67" i="20" s="1"/>
  <c r="BZ66" i="20" s="1"/>
  <c r="BZ65" i="20" s="1"/>
  <c r="BZ64" i="20" s="1"/>
  <c r="BZ63" i="20" s="1"/>
  <c r="BZ62" i="20" s="1"/>
  <c r="BZ61" i="20" s="1"/>
  <c r="BZ60" i="20" s="1"/>
  <c r="BZ59" i="20" s="1"/>
  <c r="BZ58" i="20" s="1"/>
  <c r="BZ57" i="20" s="1"/>
  <c r="BZ56" i="20" s="1"/>
  <c r="BZ55" i="20" s="1"/>
  <c r="BZ54" i="20" s="1"/>
  <c r="BZ53" i="20" s="1"/>
  <c r="BZ52" i="20" s="1"/>
  <c r="BZ51" i="20" s="1"/>
  <c r="BZ50" i="20" s="1"/>
  <c r="BZ49" i="20" s="1"/>
  <c r="BZ48" i="20" s="1"/>
  <c r="BZ47" i="20" s="1"/>
  <c r="BZ46" i="20" s="1"/>
  <c r="BZ45" i="20" s="1"/>
  <c r="BZ44" i="20" s="1"/>
  <c r="BZ43" i="20" s="1"/>
  <c r="BZ42" i="20" s="1"/>
  <c r="BZ41" i="20" s="1"/>
  <c r="BZ40" i="20" s="1"/>
  <c r="BZ39" i="20" s="1"/>
  <c r="BZ38" i="20" s="1"/>
  <c r="BZ37" i="20" s="1"/>
  <c r="BZ36" i="20" s="1"/>
  <c r="BZ35" i="20" s="1"/>
  <c r="BZ34" i="20" s="1"/>
  <c r="BZ33" i="20" s="1"/>
  <c r="BZ32" i="20" s="1"/>
  <c r="BZ31" i="20" s="1"/>
  <c r="BZ30" i="20" s="1"/>
  <c r="BZ29" i="20" s="1"/>
  <c r="BZ28" i="20" s="1"/>
  <c r="BZ27" i="20" s="1"/>
  <c r="BZ26" i="20" s="1"/>
  <c r="BZ25" i="20" s="1"/>
  <c r="BZ24" i="20" s="1"/>
  <c r="BZ23" i="20" s="1"/>
  <c r="BZ22" i="20" s="1"/>
  <c r="BZ21" i="20" s="1"/>
  <c r="BZ20" i="20" s="1"/>
  <c r="BZ19" i="20" s="1"/>
  <c r="BZ18" i="20" s="1"/>
  <c r="BZ17" i="20" s="1"/>
  <c r="CB199" i="20"/>
  <c r="CB198" i="20" s="1"/>
  <c r="CB197" i="20" s="1"/>
  <c r="CB196" i="20" s="1"/>
  <c r="CB195" i="20" s="1"/>
  <c r="CB194" i="20" s="1"/>
  <c r="CB193" i="20" s="1"/>
  <c r="CB192" i="20" s="1"/>
  <c r="CB191" i="20" s="1"/>
  <c r="CB190" i="20" s="1"/>
  <c r="CB189" i="20" s="1"/>
  <c r="CB188" i="20" s="1"/>
  <c r="CB187" i="20" s="1"/>
  <c r="CB186" i="20" s="1"/>
  <c r="CB185" i="20" s="1"/>
  <c r="CB184" i="20" s="1"/>
  <c r="CB183" i="20" s="1"/>
  <c r="CB182" i="20" s="1"/>
  <c r="CB181" i="20" s="1"/>
  <c r="CB180" i="20" s="1"/>
  <c r="CB179" i="20" s="1"/>
  <c r="CB178" i="20" s="1"/>
  <c r="CB177" i="20" s="1"/>
  <c r="CB176" i="20" s="1"/>
  <c r="CB175" i="20" s="1"/>
  <c r="CB174" i="20" s="1"/>
  <c r="CB173" i="20" s="1"/>
  <c r="CB172" i="20" s="1"/>
  <c r="CB171" i="20" s="1"/>
  <c r="CB170" i="20" s="1"/>
  <c r="CB169" i="20" s="1"/>
  <c r="CB168" i="20" s="1"/>
  <c r="CB167" i="20" s="1"/>
  <c r="CB166" i="20" s="1"/>
  <c r="CB165" i="20" s="1"/>
  <c r="CB164" i="20" s="1"/>
  <c r="CB163" i="20" s="1"/>
  <c r="CB162" i="20" s="1"/>
  <c r="CB161" i="20" s="1"/>
  <c r="CB160" i="20" s="1"/>
  <c r="CB159" i="20" s="1"/>
  <c r="CB158" i="20" s="1"/>
  <c r="CB157" i="20" s="1"/>
  <c r="CB156" i="20" s="1"/>
  <c r="CB155" i="20" s="1"/>
  <c r="CB154" i="20" s="1"/>
  <c r="CB153" i="20" s="1"/>
  <c r="CB152" i="20" s="1"/>
  <c r="CB151" i="20" s="1"/>
  <c r="CB150" i="20" s="1"/>
  <c r="CB149" i="20" s="1"/>
  <c r="CB148" i="20" s="1"/>
  <c r="CB147" i="20" s="1"/>
  <c r="CB146" i="20" s="1"/>
  <c r="CB145" i="20" s="1"/>
  <c r="CB144" i="20" s="1"/>
  <c r="CB143" i="20" s="1"/>
  <c r="CB142" i="20" s="1"/>
  <c r="CB141" i="20" s="1"/>
  <c r="CB140" i="20" s="1"/>
  <c r="CB139" i="20" s="1"/>
  <c r="CB138" i="20" s="1"/>
  <c r="CB137" i="20" s="1"/>
  <c r="CB136" i="20" s="1"/>
  <c r="CB135" i="20" s="1"/>
  <c r="CB134" i="20" s="1"/>
  <c r="CB133" i="20" s="1"/>
  <c r="CB132" i="20" s="1"/>
  <c r="CB131" i="20" s="1"/>
  <c r="CB130" i="20" s="1"/>
  <c r="CB129" i="20" s="1"/>
  <c r="CB128" i="20" s="1"/>
  <c r="CB127" i="20" s="1"/>
  <c r="CB126" i="20" s="1"/>
  <c r="CB125" i="20" s="1"/>
  <c r="CB124" i="20" s="1"/>
  <c r="CB123" i="20" s="1"/>
  <c r="CB122" i="20" s="1"/>
  <c r="CB121" i="20" s="1"/>
  <c r="CB120" i="20" s="1"/>
  <c r="CB119" i="20" s="1"/>
  <c r="CB118" i="20" s="1"/>
  <c r="CB117" i="20" s="1"/>
  <c r="CB116" i="20" s="1"/>
  <c r="CB115" i="20" s="1"/>
  <c r="CB114" i="20" s="1"/>
  <c r="CB113" i="20" s="1"/>
  <c r="CB112" i="20" s="1"/>
  <c r="CB111" i="20" s="1"/>
  <c r="CB110" i="20" s="1"/>
  <c r="CB109" i="20" s="1"/>
  <c r="CB108" i="20" s="1"/>
  <c r="CB107" i="20" s="1"/>
  <c r="CB106" i="20" s="1"/>
  <c r="CB105" i="20" s="1"/>
  <c r="CB104" i="20" s="1"/>
  <c r="CB103" i="20" s="1"/>
  <c r="CB102" i="20" s="1"/>
  <c r="CB101" i="20" s="1"/>
  <c r="CB100" i="20" s="1"/>
  <c r="CB99" i="20" s="1"/>
  <c r="CB98" i="20" s="1"/>
  <c r="CB97" i="20" s="1"/>
  <c r="CB96" i="20" s="1"/>
  <c r="CB95" i="20" s="1"/>
  <c r="CB94" i="20" s="1"/>
  <c r="CB93" i="20" s="1"/>
  <c r="CB92" i="20" s="1"/>
  <c r="CB91" i="20" s="1"/>
  <c r="CB90" i="20" s="1"/>
  <c r="CB89" i="20" s="1"/>
  <c r="CB88" i="20" s="1"/>
  <c r="CB87" i="20" s="1"/>
  <c r="CB86" i="20" s="1"/>
  <c r="CB85" i="20" s="1"/>
  <c r="CB84" i="20" s="1"/>
  <c r="CB83" i="20" s="1"/>
  <c r="CB82" i="20" s="1"/>
  <c r="CB81" i="20" s="1"/>
  <c r="CB80" i="20" s="1"/>
  <c r="CB79" i="20" s="1"/>
  <c r="CB78" i="20" s="1"/>
  <c r="CB77" i="20" s="1"/>
  <c r="CB76" i="20" s="1"/>
  <c r="CB75" i="20" s="1"/>
  <c r="CB74" i="20" s="1"/>
  <c r="CB73" i="20" s="1"/>
  <c r="CB72" i="20" s="1"/>
  <c r="CB71" i="20" s="1"/>
  <c r="CB70" i="20" s="1"/>
  <c r="CB69" i="20" s="1"/>
  <c r="CB68" i="20" s="1"/>
  <c r="CB67" i="20" s="1"/>
  <c r="CB66" i="20" s="1"/>
  <c r="CB65" i="20" s="1"/>
  <c r="CB64" i="20" s="1"/>
  <c r="CB63" i="20" s="1"/>
  <c r="CB62" i="20" s="1"/>
  <c r="CB61" i="20" s="1"/>
  <c r="CB60" i="20" s="1"/>
  <c r="CB59" i="20" s="1"/>
  <c r="CB58" i="20" s="1"/>
  <c r="CB57" i="20" s="1"/>
  <c r="CB56" i="20" s="1"/>
  <c r="CB55" i="20" s="1"/>
  <c r="CB54" i="20" s="1"/>
  <c r="CB53" i="20" s="1"/>
  <c r="CB52" i="20" s="1"/>
  <c r="CB51" i="20" s="1"/>
  <c r="CB50" i="20" s="1"/>
  <c r="CB49" i="20" s="1"/>
  <c r="CB48" i="20" s="1"/>
  <c r="CB47" i="20" s="1"/>
  <c r="CB46" i="20" s="1"/>
  <c r="CB45" i="20" s="1"/>
  <c r="CB44" i="20" s="1"/>
  <c r="CB43" i="20" s="1"/>
  <c r="CB42" i="20" s="1"/>
  <c r="CB41" i="20" s="1"/>
  <c r="CB40" i="20" s="1"/>
  <c r="CB39" i="20" s="1"/>
  <c r="CB38" i="20" s="1"/>
  <c r="CB37" i="20" s="1"/>
  <c r="CB36" i="20" s="1"/>
  <c r="CB35" i="20" s="1"/>
  <c r="CB34" i="20" s="1"/>
  <c r="CB33" i="20" s="1"/>
  <c r="CB32" i="20" s="1"/>
  <c r="CB31" i="20" s="1"/>
  <c r="CB30" i="20" s="1"/>
  <c r="CB29" i="20" s="1"/>
  <c r="CB28" i="20" s="1"/>
  <c r="CB27" i="20" s="1"/>
  <c r="CB26" i="20" s="1"/>
  <c r="CB25" i="20" s="1"/>
  <c r="CB24" i="20" s="1"/>
  <c r="CB23" i="20" s="1"/>
  <c r="CB22" i="20" s="1"/>
  <c r="CB21" i="20" s="1"/>
  <c r="CB20" i="20" s="1"/>
  <c r="CB19" i="20" s="1"/>
  <c r="CB18" i="20" s="1"/>
  <c r="CB17" i="20" s="1"/>
  <c r="Y199" i="20"/>
  <c r="Y198" i="20" s="1"/>
  <c r="Y197" i="20" s="1"/>
  <c r="Y196" i="20" s="1"/>
  <c r="Y195" i="20" s="1"/>
  <c r="Y194" i="20" s="1"/>
  <c r="Y193" i="20" s="1"/>
  <c r="Y192" i="20" s="1"/>
  <c r="Y191" i="20" s="1"/>
  <c r="Y190" i="20" s="1"/>
  <c r="Y189" i="20" s="1"/>
  <c r="Y188" i="20" s="1"/>
  <c r="Y187" i="20" s="1"/>
  <c r="Y186" i="20" s="1"/>
  <c r="Y185" i="20" s="1"/>
  <c r="Y184" i="20" s="1"/>
  <c r="Y183" i="20" s="1"/>
  <c r="Y182" i="20" s="1"/>
  <c r="Y181" i="20" s="1"/>
  <c r="Y180" i="20" s="1"/>
  <c r="Y179" i="20" s="1"/>
  <c r="Y178" i="20" s="1"/>
  <c r="Y177" i="20" s="1"/>
  <c r="Y176" i="20" s="1"/>
  <c r="Y175" i="20" s="1"/>
  <c r="Y174" i="20" s="1"/>
  <c r="Y173" i="20" s="1"/>
  <c r="Y172" i="20" s="1"/>
  <c r="Y171" i="20" s="1"/>
  <c r="Y170" i="20" s="1"/>
  <c r="Y169" i="20" s="1"/>
  <c r="Y168" i="20" s="1"/>
  <c r="Y167" i="20" s="1"/>
  <c r="Y166" i="20" s="1"/>
  <c r="Y165" i="20" s="1"/>
  <c r="Y164" i="20" s="1"/>
  <c r="Y163" i="20" s="1"/>
  <c r="Y162" i="20" s="1"/>
  <c r="Y161" i="20" s="1"/>
  <c r="Y160" i="20" s="1"/>
  <c r="Y159" i="20" s="1"/>
  <c r="Y158" i="20" s="1"/>
  <c r="Y157" i="20" s="1"/>
  <c r="Y156" i="20" s="1"/>
  <c r="Y155" i="20" s="1"/>
  <c r="Y154" i="20" s="1"/>
  <c r="Y153" i="20" s="1"/>
  <c r="Y152" i="20" s="1"/>
  <c r="Y151" i="20" s="1"/>
  <c r="Y150" i="20" s="1"/>
  <c r="Y149" i="20" s="1"/>
  <c r="Y148" i="20" s="1"/>
  <c r="Y147" i="20" s="1"/>
  <c r="Y146" i="20" s="1"/>
  <c r="Y145" i="20" s="1"/>
  <c r="Y144" i="20" s="1"/>
  <c r="Y143" i="20" s="1"/>
  <c r="Y142" i="20" s="1"/>
  <c r="Y141" i="20" s="1"/>
  <c r="Y140" i="20" s="1"/>
  <c r="Y139" i="20" s="1"/>
  <c r="Y138" i="20" s="1"/>
  <c r="Y137" i="20" s="1"/>
  <c r="Y136" i="20" s="1"/>
  <c r="Y135" i="20" s="1"/>
  <c r="Y134" i="20" s="1"/>
  <c r="Y133" i="20" s="1"/>
  <c r="Y132" i="20" s="1"/>
  <c r="Y131" i="20" s="1"/>
  <c r="Y130" i="20" s="1"/>
  <c r="Y129" i="20" s="1"/>
  <c r="Y128" i="20" s="1"/>
  <c r="Y127" i="20" s="1"/>
  <c r="Y126" i="20" s="1"/>
  <c r="Y125" i="20" s="1"/>
  <c r="Y124" i="20" s="1"/>
  <c r="Y123" i="20" s="1"/>
  <c r="Y122" i="20" s="1"/>
  <c r="Y121" i="20" s="1"/>
  <c r="Y120" i="20" s="1"/>
  <c r="Y119" i="20" s="1"/>
  <c r="Y118" i="20" s="1"/>
  <c r="Y117" i="20" s="1"/>
  <c r="Y116" i="20" s="1"/>
  <c r="Y115" i="20" s="1"/>
  <c r="Y114" i="20" s="1"/>
  <c r="Y113" i="20" s="1"/>
  <c r="Y112" i="20" s="1"/>
  <c r="Y111" i="20" s="1"/>
  <c r="Y110" i="20" s="1"/>
  <c r="Y109" i="20" s="1"/>
  <c r="Y108" i="20" s="1"/>
  <c r="Y107" i="20" s="1"/>
  <c r="Y106" i="20" s="1"/>
  <c r="Y105" i="20" s="1"/>
  <c r="Y104" i="20" s="1"/>
  <c r="Y103" i="20" s="1"/>
  <c r="Y102" i="20" s="1"/>
  <c r="Y101" i="20" s="1"/>
  <c r="Y100" i="20" s="1"/>
  <c r="Y99" i="20" s="1"/>
  <c r="Y98" i="20" s="1"/>
  <c r="Y97" i="20" s="1"/>
  <c r="Y96" i="20" s="1"/>
  <c r="Y95" i="20" s="1"/>
  <c r="Y94" i="20" s="1"/>
  <c r="Y93" i="20" s="1"/>
  <c r="Y92" i="20" s="1"/>
  <c r="Y91" i="20" s="1"/>
  <c r="Y90" i="20" s="1"/>
  <c r="Y89" i="20" s="1"/>
  <c r="Y88" i="20" s="1"/>
  <c r="Y87" i="20" s="1"/>
  <c r="Y86" i="20" s="1"/>
  <c r="Y85" i="20" s="1"/>
  <c r="Y84" i="20" s="1"/>
  <c r="Y83" i="20" s="1"/>
  <c r="Y82" i="20" s="1"/>
  <c r="Y81" i="20" s="1"/>
  <c r="Y80" i="20" s="1"/>
  <c r="Y79" i="20" s="1"/>
  <c r="Y78" i="20" s="1"/>
  <c r="Y77" i="20" s="1"/>
  <c r="Y76" i="20" s="1"/>
  <c r="Y75" i="20" s="1"/>
  <c r="Y74" i="20" s="1"/>
  <c r="Y73" i="20" s="1"/>
  <c r="Y72" i="20" s="1"/>
  <c r="Y71" i="20" s="1"/>
  <c r="Y70" i="20" s="1"/>
  <c r="Y69" i="20" s="1"/>
  <c r="Y68" i="20" s="1"/>
  <c r="Y67" i="20" s="1"/>
  <c r="Y66" i="20" s="1"/>
  <c r="Y65" i="20" s="1"/>
  <c r="Y64" i="20" s="1"/>
  <c r="Y63" i="20" s="1"/>
  <c r="Y62" i="20" s="1"/>
  <c r="Y61" i="20" s="1"/>
  <c r="Y60" i="20" s="1"/>
  <c r="Y59" i="20" s="1"/>
  <c r="Y58" i="20" s="1"/>
  <c r="Y57" i="20" s="1"/>
  <c r="Y56" i="20" s="1"/>
  <c r="Y55" i="20" s="1"/>
  <c r="Y54" i="20" s="1"/>
  <c r="Y53" i="20" s="1"/>
  <c r="Y52" i="20" s="1"/>
  <c r="Y51" i="20" s="1"/>
  <c r="Y50" i="20" s="1"/>
  <c r="Y49" i="20" s="1"/>
  <c r="Y48" i="20" s="1"/>
  <c r="Y47" i="20" s="1"/>
  <c r="Y46" i="20" s="1"/>
  <c r="Y45" i="20" s="1"/>
  <c r="Y44" i="20" s="1"/>
  <c r="Y43" i="20" s="1"/>
  <c r="Y42" i="20" s="1"/>
  <c r="Y41" i="20" s="1"/>
  <c r="Y40" i="20" s="1"/>
  <c r="Y39" i="20" s="1"/>
  <c r="Y38" i="20" s="1"/>
  <c r="Y37" i="20" s="1"/>
  <c r="Y36" i="20" s="1"/>
  <c r="Y35" i="20" s="1"/>
  <c r="Y34" i="20" s="1"/>
  <c r="Y33" i="20" s="1"/>
  <c r="Y32" i="20" s="1"/>
  <c r="Y31" i="20" s="1"/>
  <c r="Y30" i="20" s="1"/>
  <c r="Y29" i="20" s="1"/>
  <c r="Y28" i="20" s="1"/>
  <c r="Y27" i="20" s="1"/>
  <c r="Y26" i="20" s="1"/>
  <c r="Y25" i="20" s="1"/>
  <c r="Y24" i="20" s="1"/>
  <c r="Y23" i="20" s="1"/>
  <c r="Y22" i="20" s="1"/>
  <c r="Y21" i="20" s="1"/>
  <c r="Y20" i="20" s="1"/>
  <c r="Y19" i="20" s="1"/>
  <c r="Y18" i="20" s="1"/>
  <c r="Y17" i="20" s="1"/>
  <c r="BO199" i="20"/>
  <c r="BO198" i="20" s="1"/>
  <c r="BO197" i="20" s="1"/>
  <c r="BO196" i="20" s="1"/>
  <c r="BO195" i="20" s="1"/>
  <c r="BO194" i="20" s="1"/>
  <c r="BO193" i="20" s="1"/>
  <c r="BO192" i="20" s="1"/>
  <c r="BO191" i="20" s="1"/>
  <c r="BO190" i="20" s="1"/>
  <c r="BO189" i="20" s="1"/>
  <c r="BO188" i="20" s="1"/>
  <c r="BO187" i="20" s="1"/>
  <c r="BO186" i="20" s="1"/>
  <c r="BO185" i="20" s="1"/>
  <c r="BO184" i="20" s="1"/>
  <c r="BO183" i="20" s="1"/>
  <c r="BO182" i="20" s="1"/>
  <c r="BO181" i="20" s="1"/>
  <c r="BO180" i="20" s="1"/>
  <c r="BO179" i="20" s="1"/>
  <c r="BO178" i="20" s="1"/>
  <c r="BO177" i="20" s="1"/>
  <c r="BO176" i="20" s="1"/>
  <c r="BO175" i="20" s="1"/>
  <c r="BO174" i="20" s="1"/>
  <c r="BO173" i="20" s="1"/>
  <c r="BO172" i="20" s="1"/>
  <c r="BO171" i="20" s="1"/>
  <c r="BO170" i="20" s="1"/>
  <c r="BO169" i="20" s="1"/>
  <c r="BO168" i="20" s="1"/>
  <c r="BO167" i="20" s="1"/>
  <c r="BO166" i="20" s="1"/>
  <c r="BO165" i="20" s="1"/>
  <c r="BO164" i="20" s="1"/>
  <c r="BO163" i="20" s="1"/>
  <c r="BO162" i="20" s="1"/>
  <c r="BO161" i="20" s="1"/>
  <c r="BO160" i="20" s="1"/>
  <c r="BO159" i="20" s="1"/>
  <c r="BO158" i="20" s="1"/>
  <c r="BO157" i="20" s="1"/>
  <c r="BO156" i="20" s="1"/>
  <c r="BO155" i="20" s="1"/>
  <c r="BO154" i="20" s="1"/>
  <c r="BO153" i="20" s="1"/>
  <c r="BO152" i="20" s="1"/>
  <c r="BO151" i="20" s="1"/>
  <c r="BO150" i="20" s="1"/>
  <c r="BO149" i="20" s="1"/>
  <c r="BO148" i="20" s="1"/>
  <c r="BO147" i="20" s="1"/>
  <c r="BO146" i="20" s="1"/>
  <c r="BO145" i="20" s="1"/>
  <c r="BO144" i="20" s="1"/>
  <c r="BO143" i="20" s="1"/>
  <c r="BO142" i="20" s="1"/>
  <c r="BO141" i="20" s="1"/>
  <c r="BO140" i="20" s="1"/>
  <c r="BO139" i="20" s="1"/>
  <c r="BO138" i="20" s="1"/>
  <c r="BO137" i="20" s="1"/>
  <c r="BO136" i="20" s="1"/>
  <c r="BO135" i="20" s="1"/>
  <c r="BO134" i="20" s="1"/>
  <c r="BO133" i="20" s="1"/>
  <c r="BO132" i="20" s="1"/>
  <c r="BO131" i="20" s="1"/>
  <c r="BO130" i="20" s="1"/>
  <c r="BO129" i="20" s="1"/>
  <c r="BO128" i="20" s="1"/>
  <c r="BO127" i="20" s="1"/>
  <c r="BO126" i="20" s="1"/>
  <c r="BO125" i="20" s="1"/>
  <c r="BO124" i="20" s="1"/>
  <c r="BO123" i="20" s="1"/>
  <c r="BO122" i="20" s="1"/>
  <c r="BO121" i="20" s="1"/>
  <c r="BO120" i="20" s="1"/>
  <c r="BO119" i="20" s="1"/>
  <c r="BO118" i="20" s="1"/>
  <c r="BO117" i="20" s="1"/>
  <c r="BO116" i="20" s="1"/>
  <c r="BO115" i="20" s="1"/>
  <c r="BO114" i="20" s="1"/>
  <c r="BO113" i="20" s="1"/>
  <c r="BO112" i="20" s="1"/>
  <c r="BO111" i="20" s="1"/>
  <c r="BO110" i="20" s="1"/>
  <c r="BO109" i="20" s="1"/>
  <c r="BO108" i="20" s="1"/>
  <c r="BO107" i="20" s="1"/>
  <c r="BO106" i="20" s="1"/>
  <c r="BO105" i="20" s="1"/>
  <c r="BO104" i="20" s="1"/>
  <c r="BO103" i="20" s="1"/>
  <c r="BO102" i="20" s="1"/>
  <c r="BO101" i="20" s="1"/>
  <c r="BO100" i="20" s="1"/>
  <c r="BO99" i="20" s="1"/>
  <c r="BO98" i="20" s="1"/>
  <c r="BO97" i="20" s="1"/>
  <c r="BO96" i="20" s="1"/>
  <c r="BO95" i="20" s="1"/>
  <c r="BO94" i="20" s="1"/>
  <c r="BO93" i="20" s="1"/>
  <c r="BO92" i="20" s="1"/>
  <c r="BO91" i="20" s="1"/>
  <c r="BO90" i="20" s="1"/>
  <c r="BO89" i="20" s="1"/>
  <c r="BO88" i="20" s="1"/>
  <c r="BO87" i="20" s="1"/>
  <c r="BO86" i="20" s="1"/>
  <c r="BO85" i="20" s="1"/>
  <c r="BO84" i="20" s="1"/>
  <c r="BO83" i="20" s="1"/>
  <c r="BO82" i="20" s="1"/>
  <c r="BO81" i="20" s="1"/>
  <c r="BO80" i="20" s="1"/>
  <c r="BO79" i="20" s="1"/>
  <c r="BO78" i="20" s="1"/>
  <c r="BO77" i="20" s="1"/>
  <c r="BO76" i="20" s="1"/>
  <c r="BO75" i="20" s="1"/>
  <c r="BO74" i="20" s="1"/>
  <c r="BO73" i="20" s="1"/>
  <c r="BO72" i="20" s="1"/>
  <c r="BO71" i="20" s="1"/>
  <c r="BO70" i="20" s="1"/>
  <c r="BO69" i="20" s="1"/>
  <c r="BO68" i="20" s="1"/>
  <c r="BO67" i="20" s="1"/>
  <c r="BO66" i="20" s="1"/>
  <c r="BO65" i="20" s="1"/>
  <c r="BO64" i="20" s="1"/>
  <c r="BO63" i="20" s="1"/>
  <c r="BO62" i="20" s="1"/>
  <c r="BO61" i="20" s="1"/>
  <c r="BO60" i="20" s="1"/>
  <c r="BO59" i="20" s="1"/>
  <c r="BO58" i="20" s="1"/>
  <c r="BO57" i="20" s="1"/>
  <c r="BO56" i="20" s="1"/>
  <c r="BO55" i="20" s="1"/>
  <c r="BO54" i="20" s="1"/>
  <c r="BO53" i="20" s="1"/>
  <c r="BO52" i="20" s="1"/>
  <c r="BO51" i="20" s="1"/>
  <c r="BO50" i="20" s="1"/>
  <c r="BO49" i="20" s="1"/>
  <c r="BO48" i="20" s="1"/>
  <c r="BO47" i="20" s="1"/>
  <c r="BO46" i="20" s="1"/>
  <c r="BO45" i="20" s="1"/>
  <c r="BO44" i="20" s="1"/>
  <c r="BO43" i="20" s="1"/>
  <c r="BO42" i="20" s="1"/>
  <c r="BO41" i="20" s="1"/>
  <c r="BO40" i="20" s="1"/>
  <c r="BO39" i="20" s="1"/>
  <c r="BO38" i="20" s="1"/>
  <c r="BO37" i="20" s="1"/>
  <c r="BO36" i="20" s="1"/>
  <c r="BO35" i="20" s="1"/>
  <c r="BO34" i="20" s="1"/>
  <c r="BO33" i="20" s="1"/>
  <c r="BO32" i="20" s="1"/>
  <c r="BO31" i="20" s="1"/>
  <c r="BO30" i="20" s="1"/>
  <c r="BO29" i="20" s="1"/>
  <c r="BO28" i="20" s="1"/>
  <c r="BO27" i="20" s="1"/>
  <c r="BO26" i="20" s="1"/>
  <c r="BO25" i="20" s="1"/>
  <c r="BO24" i="20" s="1"/>
  <c r="BO23" i="20" s="1"/>
  <c r="BO22" i="20" s="1"/>
  <c r="BO21" i="20" s="1"/>
  <c r="BO20" i="20" s="1"/>
  <c r="BO19" i="20" s="1"/>
  <c r="BO18" i="20" s="1"/>
  <c r="BO17" i="20" s="1"/>
  <c r="L199" i="20"/>
  <c r="L198" i="20" s="1"/>
  <c r="L197" i="20" s="1"/>
  <c r="L196" i="20" s="1"/>
  <c r="L195" i="20" s="1"/>
  <c r="L194" i="20" s="1"/>
  <c r="L193" i="20" s="1"/>
  <c r="L192" i="20" s="1"/>
  <c r="L191" i="20" s="1"/>
  <c r="L190" i="20" s="1"/>
  <c r="L189" i="20" s="1"/>
  <c r="L188" i="20" s="1"/>
  <c r="L187" i="20" s="1"/>
  <c r="L186" i="20" s="1"/>
  <c r="L185" i="20" s="1"/>
  <c r="L184" i="20" s="1"/>
  <c r="L183" i="20" s="1"/>
  <c r="L182" i="20" s="1"/>
  <c r="L181" i="20" s="1"/>
  <c r="L180" i="20" s="1"/>
  <c r="L179" i="20" s="1"/>
  <c r="L178" i="20" s="1"/>
  <c r="L177" i="20" s="1"/>
  <c r="L176" i="20" s="1"/>
  <c r="L175" i="20" s="1"/>
  <c r="L174" i="20" s="1"/>
  <c r="L173" i="20" s="1"/>
  <c r="L172" i="20" s="1"/>
  <c r="L171" i="20" s="1"/>
  <c r="L170" i="20" s="1"/>
  <c r="L169" i="20" s="1"/>
  <c r="L168" i="20" s="1"/>
  <c r="L167" i="20" s="1"/>
  <c r="L166" i="20" s="1"/>
  <c r="L165" i="20" s="1"/>
  <c r="L164" i="20" s="1"/>
  <c r="L163" i="20" s="1"/>
  <c r="L162" i="20" s="1"/>
  <c r="L161" i="20" s="1"/>
  <c r="L160" i="20" s="1"/>
  <c r="L159" i="20" s="1"/>
  <c r="L158" i="20" s="1"/>
  <c r="L157" i="20" s="1"/>
  <c r="L156" i="20" s="1"/>
  <c r="L155" i="20" s="1"/>
  <c r="L154" i="20" s="1"/>
  <c r="L153" i="20" s="1"/>
  <c r="L152" i="20" s="1"/>
  <c r="L151" i="20" s="1"/>
  <c r="L150" i="20" s="1"/>
  <c r="L149" i="20" s="1"/>
  <c r="L148" i="20" s="1"/>
  <c r="L147" i="20" s="1"/>
  <c r="L146" i="20" s="1"/>
  <c r="L145" i="20" s="1"/>
  <c r="L144" i="20" s="1"/>
  <c r="L143" i="20" s="1"/>
  <c r="L142" i="20" s="1"/>
  <c r="L141" i="20" s="1"/>
  <c r="L140" i="20" s="1"/>
  <c r="L139" i="20" s="1"/>
  <c r="L138" i="20" s="1"/>
  <c r="L137" i="20" s="1"/>
  <c r="L136" i="20" s="1"/>
  <c r="L135" i="20" s="1"/>
  <c r="L134" i="20" s="1"/>
  <c r="L133" i="20" s="1"/>
  <c r="L132" i="20" s="1"/>
  <c r="L131" i="20" s="1"/>
  <c r="L130" i="20" s="1"/>
  <c r="L129" i="20" s="1"/>
  <c r="L128" i="20" s="1"/>
  <c r="L127" i="20" s="1"/>
  <c r="L126" i="20" s="1"/>
  <c r="L125" i="20" s="1"/>
  <c r="L124" i="20" s="1"/>
  <c r="L123" i="20" s="1"/>
  <c r="L122" i="20" s="1"/>
  <c r="L121" i="20" s="1"/>
  <c r="L120" i="20" s="1"/>
  <c r="L119" i="20" s="1"/>
  <c r="L118" i="20" s="1"/>
  <c r="L117" i="20" s="1"/>
  <c r="L116" i="20" s="1"/>
  <c r="L115" i="20" s="1"/>
  <c r="L114" i="20" s="1"/>
  <c r="L113" i="20" s="1"/>
  <c r="L112" i="20" s="1"/>
  <c r="L111" i="20" s="1"/>
  <c r="L110" i="20" s="1"/>
  <c r="L109" i="20" s="1"/>
  <c r="L108" i="20" s="1"/>
  <c r="L107" i="20" s="1"/>
  <c r="L106" i="20" s="1"/>
  <c r="L105" i="20" s="1"/>
  <c r="L104" i="20" s="1"/>
  <c r="L103" i="20" s="1"/>
  <c r="L102" i="20" s="1"/>
  <c r="L101" i="20" s="1"/>
  <c r="L100" i="20" s="1"/>
  <c r="L99" i="20" s="1"/>
  <c r="L98" i="20" s="1"/>
  <c r="L97" i="20" s="1"/>
  <c r="L96" i="20" s="1"/>
  <c r="L95" i="20" s="1"/>
  <c r="L94" i="20" s="1"/>
  <c r="L93" i="20" s="1"/>
  <c r="L92" i="20" s="1"/>
  <c r="L91" i="20" s="1"/>
  <c r="L90" i="20" s="1"/>
  <c r="L89" i="20" s="1"/>
  <c r="L88" i="20" s="1"/>
  <c r="L87" i="20" s="1"/>
  <c r="L86" i="20" s="1"/>
  <c r="L85" i="20" s="1"/>
  <c r="L84" i="20" s="1"/>
  <c r="L83" i="20" s="1"/>
  <c r="L82" i="20" s="1"/>
  <c r="L81" i="20" s="1"/>
  <c r="L80" i="20" s="1"/>
  <c r="L79" i="20" s="1"/>
  <c r="L78" i="20" s="1"/>
  <c r="L77" i="20" s="1"/>
  <c r="L76" i="20" s="1"/>
  <c r="L75" i="20" s="1"/>
  <c r="L74" i="20" s="1"/>
  <c r="L73" i="20" s="1"/>
  <c r="L72" i="20" s="1"/>
  <c r="L71" i="20" s="1"/>
  <c r="L70" i="20" s="1"/>
  <c r="L69" i="20" s="1"/>
  <c r="L68" i="20" s="1"/>
  <c r="L67" i="20" s="1"/>
  <c r="L66" i="20" s="1"/>
  <c r="L65" i="20" s="1"/>
  <c r="L64" i="20" s="1"/>
  <c r="L63" i="20" s="1"/>
  <c r="L62" i="20" s="1"/>
  <c r="L61" i="20" s="1"/>
  <c r="L60" i="20" s="1"/>
  <c r="L59" i="20" s="1"/>
  <c r="L58" i="20" s="1"/>
  <c r="L57" i="20" s="1"/>
  <c r="L56" i="20" s="1"/>
  <c r="L55" i="20" s="1"/>
  <c r="L54" i="20" s="1"/>
  <c r="L53" i="20" s="1"/>
  <c r="L52" i="20" s="1"/>
  <c r="L51" i="20" s="1"/>
  <c r="L50" i="20" s="1"/>
  <c r="L49" i="20" s="1"/>
  <c r="L48" i="20" s="1"/>
  <c r="L47" i="20" s="1"/>
  <c r="L46" i="20" s="1"/>
  <c r="L45" i="20" s="1"/>
  <c r="L44" i="20" s="1"/>
  <c r="L43" i="20" s="1"/>
  <c r="L42" i="20" s="1"/>
  <c r="L41" i="20" s="1"/>
  <c r="L40" i="20" s="1"/>
  <c r="L39" i="20" s="1"/>
  <c r="L38" i="20" s="1"/>
  <c r="L37" i="20" s="1"/>
  <c r="L36" i="20" s="1"/>
  <c r="L35" i="20" s="1"/>
  <c r="L34" i="20" s="1"/>
  <c r="L33" i="20" s="1"/>
  <c r="L32" i="20" s="1"/>
  <c r="L31" i="20" s="1"/>
  <c r="L30" i="20" s="1"/>
  <c r="L29" i="20" s="1"/>
  <c r="L28" i="20" s="1"/>
  <c r="L27" i="20" s="1"/>
  <c r="L26" i="20" s="1"/>
  <c r="L25" i="20" s="1"/>
  <c r="L24" i="20" s="1"/>
  <c r="L23" i="20" s="1"/>
  <c r="L22" i="20" s="1"/>
  <c r="L21" i="20" s="1"/>
  <c r="L20" i="20" s="1"/>
  <c r="L19" i="20" s="1"/>
  <c r="L18" i="20" s="1"/>
  <c r="L17" i="20" s="1"/>
  <c r="BP199" i="20"/>
  <c r="BP198" i="20" s="1"/>
  <c r="BP197" i="20" s="1"/>
  <c r="BP196" i="20" s="1"/>
  <c r="BP195" i="20" s="1"/>
  <c r="BP194" i="20" s="1"/>
  <c r="BP193" i="20" s="1"/>
  <c r="BP192" i="20" s="1"/>
  <c r="BP191" i="20" s="1"/>
  <c r="BP190" i="20" s="1"/>
  <c r="BP189" i="20" s="1"/>
  <c r="BP188" i="20" s="1"/>
  <c r="BP187" i="20" s="1"/>
  <c r="BP186" i="20" s="1"/>
  <c r="BP185" i="20" s="1"/>
  <c r="BP184" i="20" s="1"/>
  <c r="BP183" i="20" s="1"/>
  <c r="BP182" i="20" s="1"/>
  <c r="BP181" i="20" s="1"/>
  <c r="BP180" i="20" s="1"/>
  <c r="BP179" i="20" s="1"/>
  <c r="BP178" i="20" s="1"/>
  <c r="BP177" i="20" s="1"/>
  <c r="BP176" i="20" s="1"/>
  <c r="BP175" i="20" s="1"/>
  <c r="BP174" i="20" s="1"/>
  <c r="BP173" i="20" s="1"/>
  <c r="BP172" i="20" s="1"/>
  <c r="BP171" i="20" s="1"/>
  <c r="BP170" i="20" s="1"/>
  <c r="BP169" i="20" s="1"/>
  <c r="BP168" i="20" s="1"/>
  <c r="BP167" i="20" s="1"/>
  <c r="BP166" i="20" s="1"/>
  <c r="BP165" i="20" s="1"/>
  <c r="BP164" i="20" s="1"/>
  <c r="BP163" i="20" s="1"/>
  <c r="BP162" i="20" s="1"/>
  <c r="BP161" i="20" s="1"/>
  <c r="BP160" i="20" s="1"/>
  <c r="BP159" i="20" s="1"/>
  <c r="BP158" i="20" s="1"/>
  <c r="BP157" i="20" s="1"/>
  <c r="BP156" i="20" s="1"/>
  <c r="BP155" i="20" s="1"/>
  <c r="BP154" i="20" s="1"/>
  <c r="BP153" i="20" s="1"/>
  <c r="BP152" i="20" s="1"/>
  <c r="BP151" i="20" s="1"/>
  <c r="BP150" i="20" s="1"/>
  <c r="BP149" i="20" s="1"/>
  <c r="BP148" i="20" s="1"/>
  <c r="BP147" i="20" s="1"/>
  <c r="BP146" i="20" s="1"/>
  <c r="BP145" i="20" s="1"/>
  <c r="BP144" i="20" s="1"/>
  <c r="BP143" i="20" s="1"/>
  <c r="BP142" i="20" s="1"/>
  <c r="BP141" i="20" s="1"/>
  <c r="BP140" i="20" s="1"/>
  <c r="BP139" i="20" s="1"/>
  <c r="BP138" i="20" s="1"/>
  <c r="BP137" i="20" s="1"/>
  <c r="BP136" i="20" s="1"/>
  <c r="BP135" i="20" s="1"/>
  <c r="BP134" i="20" s="1"/>
  <c r="BP133" i="20" s="1"/>
  <c r="BP132" i="20" s="1"/>
  <c r="BP131" i="20" s="1"/>
  <c r="BP130" i="20" s="1"/>
  <c r="BP129" i="20" s="1"/>
  <c r="BP128" i="20" s="1"/>
  <c r="BP127" i="20" s="1"/>
  <c r="BP126" i="20" s="1"/>
  <c r="BP125" i="20" s="1"/>
  <c r="BP124" i="20" s="1"/>
  <c r="BP123" i="20" s="1"/>
  <c r="BP122" i="20" s="1"/>
  <c r="BP121" i="20" s="1"/>
  <c r="BP120" i="20" s="1"/>
  <c r="BP119" i="20" s="1"/>
  <c r="BP118" i="20" s="1"/>
  <c r="BP117" i="20" s="1"/>
  <c r="BP116" i="20" s="1"/>
  <c r="BP115" i="20" s="1"/>
  <c r="BP114" i="20" s="1"/>
  <c r="BP113" i="20" s="1"/>
  <c r="BP112" i="20" s="1"/>
  <c r="BP111" i="20" s="1"/>
  <c r="BP110" i="20" s="1"/>
  <c r="BP109" i="20" s="1"/>
  <c r="BP108" i="20" s="1"/>
  <c r="BP107" i="20" s="1"/>
  <c r="BP106" i="20" s="1"/>
  <c r="BP105" i="20" s="1"/>
  <c r="BP104" i="20" s="1"/>
  <c r="BP103" i="20" s="1"/>
  <c r="BP102" i="20" s="1"/>
  <c r="BP101" i="20" s="1"/>
  <c r="BP100" i="20" s="1"/>
  <c r="BP99" i="20" s="1"/>
  <c r="BP98" i="20" s="1"/>
  <c r="BP97" i="20" s="1"/>
  <c r="BP96" i="20" s="1"/>
  <c r="BP95" i="20" s="1"/>
  <c r="BP94" i="20" s="1"/>
  <c r="BP93" i="20" s="1"/>
  <c r="BP92" i="20" s="1"/>
  <c r="BP91" i="20" s="1"/>
  <c r="BP90" i="20" s="1"/>
  <c r="BP89" i="20" s="1"/>
  <c r="BP88" i="20" s="1"/>
  <c r="BP87" i="20" s="1"/>
  <c r="BP86" i="20" s="1"/>
  <c r="BP85" i="20" s="1"/>
  <c r="BP84" i="20" s="1"/>
  <c r="BP83" i="20" s="1"/>
  <c r="BP82" i="20" s="1"/>
  <c r="BP81" i="20" s="1"/>
  <c r="BP80" i="20" s="1"/>
  <c r="BP79" i="20" s="1"/>
  <c r="BP78" i="20" s="1"/>
  <c r="BP77" i="20" s="1"/>
  <c r="BP76" i="20" s="1"/>
  <c r="BP75" i="20" s="1"/>
  <c r="BP74" i="20" s="1"/>
  <c r="BP73" i="20" s="1"/>
  <c r="BP72" i="20" s="1"/>
  <c r="BP71" i="20" s="1"/>
  <c r="BP70" i="20" s="1"/>
  <c r="BP69" i="20" s="1"/>
  <c r="BP68" i="20" s="1"/>
  <c r="BP67" i="20" s="1"/>
  <c r="BP66" i="20" s="1"/>
  <c r="BP65" i="20" s="1"/>
  <c r="BP64" i="20" s="1"/>
  <c r="BP63" i="20" s="1"/>
  <c r="BP62" i="20" s="1"/>
  <c r="BP61" i="20" s="1"/>
  <c r="BP60" i="20" s="1"/>
  <c r="BP59" i="20" s="1"/>
  <c r="BP58" i="20" s="1"/>
  <c r="BP57" i="20" s="1"/>
  <c r="BP56" i="20" s="1"/>
  <c r="BP55" i="20" s="1"/>
  <c r="BP54" i="20" s="1"/>
  <c r="BP53" i="20" s="1"/>
  <c r="BP52" i="20" s="1"/>
  <c r="BP51" i="20" s="1"/>
  <c r="BP50" i="20" s="1"/>
  <c r="BP49" i="20" s="1"/>
  <c r="BP48" i="20" s="1"/>
  <c r="BP47" i="20" s="1"/>
  <c r="BP46" i="20" s="1"/>
  <c r="BP45" i="20" s="1"/>
  <c r="BP44" i="20" s="1"/>
  <c r="BP43" i="20" s="1"/>
  <c r="BP42" i="20" s="1"/>
  <c r="BP41" i="20" s="1"/>
  <c r="BP40" i="20" s="1"/>
  <c r="BP39" i="20" s="1"/>
  <c r="BP38" i="20" s="1"/>
  <c r="BP37" i="20" s="1"/>
  <c r="BP36" i="20" s="1"/>
  <c r="BP35" i="20" s="1"/>
  <c r="BP34" i="20" s="1"/>
  <c r="BP33" i="20" s="1"/>
  <c r="BP32" i="20" s="1"/>
  <c r="BP31" i="20" s="1"/>
  <c r="BP30" i="20" s="1"/>
  <c r="BP29" i="20" s="1"/>
  <c r="BP28" i="20" s="1"/>
  <c r="BP27" i="20" s="1"/>
  <c r="BP26" i="20" s="1"/>
  <c r="BP25" i="20" s="1"/>
  <c r="BP24" i="20" s="1"/>
  <c r="BP23" i="20" s="1"/>
  <c r="BP22" i="20" s="1"/>
  <c r="BP21" i="20" s="1"/>
  <c r="BP20" i="20" s="1"/>
  <c r="BP19" i="20" s="1"/>
  <c r="BP18" i="20" s="1"/>
  <c r="BP17" i="20" s="1"/>
  <c r="M199" i="20"/>
  <c r="M198" i="20" s="1"/>
  <c r="M197" i="20" s="1"/>
  <c r="M196" i="20" s="1"/>
  <c r="M195" i="20" s="1"/>
  <c r="M194" i="20" s="1"/>
  <c r="M193" i="20" s="1"/>
  <c r="M192" i="20" s="1"/>
  <c r="M191" i="20" s="1"/>
  <c r="M190" i="20" s="1"/>
  <c r="M189" i="20" s="1"/>
  <c r="M188" i="20" s="1"/>
  <c r="M187" i="20" s="1"/>
  <c r="M186" i="20" s="1"/>
  <c r="M185" i="20" s="1"/>
  <c r="M184" i="20" s="1"/>
  <c r="M183" i="20" s="1"/>
  <c r="M182" i="20" s="1"/>
  <c r="M181" i="20" s="1"/>
  <c r="M180" i="20" s="1"/>
  <c r="M179" i="20" s="1"/>
  <c r="M178" i="20" s="1"/>
  <c r="M177" i="20" s="1"/>
  <c r="M176" i="20" s="1"/>
  <c r="M175" i="20" s="1"/>
  <c r="M174" i="20" s="1"/>
  <c r="M173" i="20" s="1"/>
  <c r="M172" i="20" s="1"/>
  <c r="M171" i="20" s="1"/>
  <c r="M170" i="20" s="1"/>
  <c r="M169" i="20" s="1"/>
  <c r="M168" i="20" s="1"/>
  <c r="M167" i="20" s="1"/>
  <c r="M166" i="20" s="1"/>
  <c r="M165" i="20" s="1"/>
  <c r="M164" i="20" s="1"/>
  <c r="M163" i="20" s="1"/>
  <c r="M162" i="20" s="1"/>
  <c r="M161" i="20" s="1"/>
  <c r="M160" i="20" s="1"/>
  <c r="M159" i="20" s="1"/>
  <c r="M158" i="20" s="1"/>
  <c r="M157" i="20" s="1"/>
  <c r="M156" i="20" s="1"/>
  <c r="M155" i="20" s="1"/>
  <c r="M154" i="20" s="1"/>
  <c r="M153" i="20" s="1"/>
  <c r="M152" i="20" s="1"/>
  <c r="M151" i="20" s="1"/>
  <c r="M150" i="20" s="1"/>
  <c r="M149" i="20" s="1"/>
  <c r="M148" i="20" s="1"/>
  <c r="M147" i="20" s="1"/>
  <c r="M146" i="20" s="1"/>
  <c r="M145" i="20" s="1"/>
  <c r="M144" i="20" s="1"/>
  <c r="M143" i="20" s="1"/>
  <c r="M142" i="20" s="1"/>
  <c r="M141" i="20" s="1"/>
  <c r="M140" i="20" s="1"/>
  <c r="M139" i="20" s="1"/>
  <c r="M138" i="20" s="1"/>
  <c r="M137" i="20" s="1"/>
  <c r="M136" i="20" s="1"/>
  <c r="M135" i="20" s="1"/>
  <c r="M134" i="20" s="1"/>
  <c r="M133" i="20" s="1"/>
  <c r="M132" i="20" s="1"/>
  <c r="M131" i="20" s="1"/>
  <c r="M130" i="20" s="1"/>
  <c r="M129" i="20" s="1"/>
  <c r="M128" i="20" s="1"/>
  <c r="M127" i="20" s="1"/>
  <c r="M126" i="20" s="1"/>
  <c r="M125" i="20" s="1"/>
  <c r="M124" i="20" s="1"/>
  <c r="M123" i="20" s="1"/>
  <c r="M122" i="20" s="1"/>
  <c r="M121" i="20" s="1"/>
  <c r="M120" i="20" s="1"/>
  <c r="M119" i="20" s="1"/>
  <c r="M118" i="20" s="1"/>
  <c r="M117" i="20" s="1"/>
  <c r="M116" i="20" s="1"/>
  <c r="M115" i="20" s="1"/>
  <c r="M114" i="20" s="1"/>
  <c r="M113" i="20" s="1"/>
  <c r="M112" i="20" s="1"/>
  <c r="M111" i="20" s="1"/>
  <c r="M110" i="20" s="1"/>
  <c r="M109" i="20" s="1"/>
  <c r="M108" i="20" s="1"/>
  <c r="M107" i="20" s="1"/>
  <c r="M106" i="20" s="1"/>
  <c r="M105" i="20" s="1"/>
  <c r="M104" i="20" s="1"/>
  <c r="M103" i="20" s="1"/>
  <c r="M102" i="20" s="1"/>
  <c r="M101" i="20" s="1"/>
  <c r="M100" i="20" s="1"/>
  <c r="M99" i="20" s="1"/>
  <c r="M98" i="20" s="1"/>
  <c r="M97" i="20" s="1"/>
  <c r="M96" i="20" s="1"/>
  <c r="M95" i="20" s="1"/>
  <c r="M94" i="20" s="1"/>
  <c r="M93" i="20" s="1"/>
  <c r="M92" i="20" s="1"/>
  <c r="M91" i="20" s="1"/>
  <c r="M90" i="20" s="1"/>
  <c r="M89" i="20" s="1"/>
  <c r="M88" i="20" s="1"/>
  <c r="M87" i="20" s="1"/>
  <c r="M86" i="20" s="1"/>
  <c r="M85" i="20" s="1"/>
  <c r="M84" i="20" s="1"/>
  <c r="M83" i="20" s="1"/>
  <c r="M82" i="20" s="1"/>
  <c r="M81" i="20" s="1"/>
  <c r="M80" i="20" s="1"/>
  <c r="M79" i="20" s="1"/>
  <c r="M78" i="20" s="1"/>
  <c r="M77" i="20" s="1"/>
  <c r="M76" i="20" s="1"/>
  <c r="M75" i="20" s="1"/>
  <c r="M74" i="20" s="1"/>
  <c r="M73" i="20" s="1"/>
  <c r="M72" i="20" s="1"/>
  <c r="M71" i="20" s="1"/>
  <c r="M70" i="20" s="1"/>
  <c r="M69" i="20" s="1"/>
  <c r="M68" i="20" s="1"/>
  <c r="M67" i="20" s="1"/>
  <c r="M66" i="20" s="1"/>
  <c r="M65" i="20" s="1"/>
  <c r="M64" i="20" s="1"/>
  <c r="M63" i="20" s="1"/>
  <c r="M62" i="20" s="1"/>
  <c r="M61" i="20" s="1"/>
  <c r="M60" i="20" s="1"/>
  <c r="M59" i="20" s="1"/>
  <c r="M58" i="20" s="1"/>
  <c r="M57" i="20" s="1"/>
  <c r="M56" i="20" s="1"/>
  <c r="M55" i="20" s="1"/>
  <c r="M54" i="20" s="1"/>
  <c r="M53" i="20" s="1"/>
  <c r="M52" i="20" s="1"/>
  <c r="M51" i="20" s="1"/>
  <c r="M50" i="20" s="1"/>
  <c r="M49" i="20" s="1"/>
  <c r="M48" i="20" s="1"/>
  <c r="M47" i="20" s="1"/>
  <c r="M46" i="20" s="1"/>
  <c r="M45" i="20" s="1"/>
  <c r="M44" i="20" s="1"/>
  <c r="M43" i="20" s="1"/>
  <c r="M42" i="20" s="1"/>
  <c r="M41" i="20" s="1"/>
  <c r="M40" i="20" s="1"/>
  <c r="M39" i="20" s="1"/>
  <c r="M38" i="20" s="1"/>
  <c r="M37" i="20" s="1"/>
  <c r="M36" i="20" s="1"/>
  <c r="M35" i="20" s="1"/>
  <c r="M34" i="20" s="1"/>
  <c r="M33" i="20" s="1"/>
  <c r="M32" i="20" s="1"/>
  <c r="M31" i="20" s="1"/>
  <c r="M30" i="20" s="1"/>
  <c r="M29" i="20" s="1"/>
  <c r="M28" i="20" s="1"/>
  <c r="M27" i="20" s="1"/>
  <c r="M26" i="20" s="1"/>
  <c r="M25" i="20" s="1"/>
  <c r="M24" i="20" s="1"/>
  <c r="M23" i="20" s="1"/>
  <c r="M22" i="20" s="1"/>
  <c r="M21" i="20" s="1"/>
  <c r="M20" i="20" s="1"/>
  <c r="M19" i="20" s="1"/>
  <c r="M18" i="20" s="1"/>
  <c r="M17" i="20" s="1"/>
  <c r="AO199" i="20"/>
  <c r="AO198" i="20" s="1"/>
  <c r="AO197" i="20" s="1"/>
  <c r="AO196" i="20" s="1"/>
  <c r="AO195" i="20" s="1"/>
  <c r="AO194" i="20" s="1"/>
  <c r="AO193" i="20" s="1"/>
  <c r="AO192" i="20" s="1"/>
  <c r="AO191" i="20" s="1"/>
  <c r="AO190" i="20" s="1"/>
  <c r="AO189" i="20" s="1"/>
  <c r="AO188" i="20" s="1"/>
  <c r="AO187" i="20" s="1"/>
  <c r="AO186" i="20" s="1"/>
  <c r="AO185" i="20" s="1"/>
  <c r="AO184" i="20" s="1"/>
  <c r="AO183" i="20" s="1"/>
  <c r="AO182" i="20" s="1"/>
  <c r="AO181" i="20" s="1"/>
  <c r="AO180" i="20" s="1"/>
  <c r="AO179" i="20" s="1"/>
  <c r="AO178" i="20" s="1"/>
  <c r="AO177" i="20" s="1"/>
  <c r="AO176" i="20" s="1"/>
  <c r="AO175" i="20" s="1"/>
  <c r="AO174" i="20" s="1"/>
  <c r="AO173" i="20" s="1"/>
  <c r="AO172" i="20" s="1"/>
  <c r="AO171" i="20" s="1"/>
  <c r="AO170" i="20" s="1"/>
  <c r="AO169" i="20" s="1"/>
  <c r="AO168" i="20" s="1"/>
  <c r="AO167" i="20" s="1"/>
  <c r="AO166" i="20" s="1"/>
  <c r="AO165" i="20" s="1"/>
  <c r="AO164" i="20" s="1"/>
  <c r="AO163" i="20" s="1"/>
  <c r="AO162" i="20" s="1"/>
  <c r="AO161" i="20" s="1"/>
  <c r="AO160" i="20" s="1"/>
  <c r="AO159" i="20" s="1"/>
  <c r="AO158" i="20" s="1"/>
  <c r="AO157" i="20" s="1"/>
  <c r="AO156" i="20" s="1"/>
  <c r="AO155" i="20" s="1"/>
  <c r="AO154" i="20" s="1"/>
  <c r="AO153" i="20" s="1"/>
  <c r="AO152" i="20" s="1"/>
  <c r="AO151" i="20" s="1"/>
  <c r="AO150" i="20" s="1"/>
  <c r="AO149" i="20" s="1"/>
  <c r="AO148" i="20" s="1"/>
  <c r="AO147" i="20" s="1"/>
  <c r="AO146" i="20" s="1"/>
  <c r="AO145" i="20" s="1"/>
  <c r="AO144" i="20" s="1"/>
  <c r="AO143" i="20" s="1"/>
  <c r="AO142" i="20" s="1"/>
  <c r="AO141" i="20" s="1"/>
  <c r="AO140" i="20" s="1"/>
  <c r="AO139" i="20" s="1"/>
  <c r="AO138" i="20" s="1"/>
  <c r="AO137" i="20" s="1"/>
  <c r="AO136" i="20" s="1"/>
  <c r="AO135" i="20" s="1"/>
  <c r="AO134" i="20" s="1"/>
  <c r="AO133" i="20" s="1"/>
  <c r="AO132" i="20" s="1"/>
  <c r="AO131" i="20" s="1"/>
  <c r="AO130" i="20" s="1"/>
  <c r="AO129" i="20" s="1"/>
  <c r="AO128" i="20" s="1"/>
  <c r="AO127" i="20" s="1"/>
  <c r="AO126" i="20" s="1"/>
  <c r="AO125" i="20" s="1"/>
  <c r="AO124" i="20" s="1"/>
  <c r="AO123" i="20" s="1"/>
  <c r="AO122" i="20" s="1"/>
  <c r="AO121" i="20" s="1"/>
  <c r="AO120" i="20" s="1"/>
  <c r="AO119" i="20" s="1"/>
  <c r="AO118" i="20" s="1"/>
  <c r="AO117" i="20" s="1"/>
  <c r="AO116" i="20" s="1"/>
  <c r="AO115" i="20" s="1"/>
  <c r="AO114" i="20" s="1"/>
  <c r="AO113" i="20" s="1"/>
  <c r="AO112" i="20" s="1"/>
  <c r="AO111" i="20" s="1"/>
  <c r="AO110" i="20" s="1"/>
  <c r="AO109" i="20" s="1"/>
  <c r="AO108" i="20" s="1"/>
  <c r="AO107" i="20" s="1"/>
  <c r="AO106" i="20" s="1"/>
  <c r="AO105" i="20" s="1"/>
  <c r="AO104" i="20" s="1"/>
  <c r="AO103" i="20" s="1"/>
  <c r="AO102" i="20" s="1"/>
  <c r="AO101" i="20" s="1"/>
  <c r="AO100" i="20" s="1"/>
  <c r="AO99" i="20" s="1"/>
  <c r="AO98" i="20" s="1"/>
  <c r="AO97" i="20" s="1"/>
  <c r="AO96" i="20" s="1"/>
  <c r="AO95" i="20" s="1"/>
  <c r="AO94" i="20" s="1"/>
  <c r="AO93" i="20" s="1"/>
  <c r="AO92" i="20" s="1"/>
  <c r="AO91" i="20" s="1"/>
  <c r="AO90" i="20" s="1"/>
  <c r="AO89" i="20" s="1"/>
  <c r="AO88" i="20" s="1"/>
  <c r="AO87" i="20" s="1"/>
  <c r="AO86" i="20" s="1"/>
  <c r="AO85" i="20" s="1"/>
  <c r="AO84" i="20" s="1"/>
  <c r="AO83" i="20" s="1"/>
  <c r="AO82" i="20" s="1"/>
  <c r="AO81" i="20" s="1"/>
  <c r="AO80" i="20" s="1"/>
  <c r="AO79" i="20" s="1"/>
  <c r="AO78" i="20" s="1"/>
  <c r="AO77" i="20" s="1"/>
  <c r="AO76" i="20" s="1"/>
  <c r="AO75" i="20" s="1"/>
  <c r="AO74" i="20" s="1"/>
  <c r="AO73" i="20" s="1"/>
  <c r="AO72" i="20" s="1"/>
  <c r="AO71" i="20" s="1"/>
  <c r="AO70" i="20" s="1"/>
  <c r="AO69" i="20" s="1"/>
  <c r="AO68" i="20" s="1"/>
  <c r="AO67" i="20" s="1"/>
  <c r="AO66" i="20" s="1"/>
  <c r="AO65" i="20" s="1"/>
  <c r="AO64" i="20" s="1"/>
  <c r="AO63" i="20" s="1"/>
  <c r="AO62" i="20" s="1"/>
  <c r="AO61" i="20" s="1"/>
  <c r="AO60" i="20" s="1"/>
  <c r="AO59" i="20" s="1"/>
  <c r="AO58" i="20" s="1"/>
  <c r="AO57" i="20" s="1"/>
  <c r="AO56" i="20" s="1"/>
  <c r="AO55" i="20" s="1"/>
  <c r="AO54" i="20" s="1"/>
  <c r="AO53" i="20" s="1"/>
  <c r="AO52" i="20" s="1"/>
  <c r="AO51" i="20" s="1"/>
  <c r="AO50" i="20" s="1"/>
  <c r="AO49" i="20" s="1"/>
  <c r="AO48" i="20" s="1"/>
  <c r="AO47" i="20" s="1"/>
  <c r="AO46" i="20" s="1"/>
  <c r="AO45" i="20" s="1"/>
  <c r="AO44" i="20" s="1"/>
  <c r="AO43" i="20" s="1"/>
  <c r="AO42" i="20" s="1"/>
  <c r="AO41" i="20" s="1"/>
  <c r="AO40" i="20" s="1"/>
  <c r="AO39" i="20" s="1"/>
  <c r="AO38" i="20" s="1"/>
  <c r="AO37" i="20" s="1"/>
  <c r="AO36" i="20" s="1"/>
  <c r="AO35" i="20" s="1"/>
  <c r="AO34" i="20" s="1"/>
  <c r="AO33" i="20" s="1"/>
  <c r="AO32" i="20" s="1"/>
  <c r="AO31" i="20" s="1"/>
  <c r="AO30" i="20" s="1"/>
  <c r="AO29" i="20" s="1"/>
  <c r="AO28" i="20" s="1"/>
  <c r="AO27" i="20" s="1"/>
  <c r="AO26" i="20" s="1"/>
  <c r="AO25" i="20" s="1"/>
  <c r="AO24" i="20" s="1"/>
  <c r="AO23" i="20" s="1"/>
  <c r="AO22" i="20" s="1"/>
  <c r="AO21" i="20" s="1"/>
  <c r="AO20" i="20" s="1"/>
  <c r="AO19" i="20" s="1"/>
  <c r="AO18" i="20" s="1"/>
  <c r="AO17" i="20" s="1"/>
  <c r="BQ199" i="20"/>
  <c r="BQ198" i="20" s="1"/>
  <c r="BQ197" i="20" s="1"/>
  <c r="BQ196" i="20" s="1"/>
  <c r="BQ195" i="20" s="1"/>
  <c r="BQ194" i="20" s="1"/>
  <c r="BQ193" i="20" s="1"/>
  <c r="BQ192" i="20" s="1"/>
  <c r="BQ191" i="20" s="1"/>
  <c r="BQ190" i="20" s="1"/>
  <c r="BQ189" i="20" s="1"/>
  <c r="BQ188" i="20" s="1"/>
  <c r="BQ187" i="20" s="1"/>
  <c r="BQ186" i="20" s="1"/>
  <c r="BQ185" i="20" s="1"/>
  <c r="BQ184" i="20" s="1"/>
  <c r="BQ183" i="20" s="1"/>
  <c r="BQ182" i="20" s="1"/>
  <c r="BQ181" i="20" s="1"/>
  <c r="BQ180" i="20" s="1"/>
  <c r="BQ179" i="20" s="1"/>
  <c r="BQ178" i="20" s="1"/>
  <c r="BQ177" i="20" s="1"/>
  <c r="BQ176" i="20" s="1"/>
  <c r="BQ175" i="20" s="1"/>
  <c r="BQ174" i="20" s="1"/>
  <c r="BQ173" i="20" s="1"/>
  <c r="BQ172" i="20" s="1"/>
  <c r="BQ171" i="20" s="1"/>
  <c r="BQ170" i="20" s="1"/>
  <c r="BQ169" i="20" s="1"/>
  <c r="BQ168" i="20" s="1"/>
  <c r="BQ167" i="20" s="1"/>
  <c r="BQ166" i="20" s="1"/>
  <c r="BQ165" i="20" s="1"/>
  <c r="BQ164" i="20" s="1"/>
  <c r="BQ163" i="20" s="1"/>
  <c r="BQ162" i="20" s="1"/>
  <c r="BQ161" i="20" s="1"/>
  <c r="BQ160" i="20" s="1"/>
  <c r="BQ159" i="20" s="1"/>
  <c r="BQ158" i="20" s="1"/>
  <c r="BQ157" i="20" s="1"/>
  <c r="BQ156" i="20" s="1"/>
  <c r="BQ155" i="20" s="1"/>
  <c r="BQ154" i="20" s="1"/>
  <c r="BQ153" i="20" s="1"/>
  <c r="BQ152" i="20" s="1"/>
  <c r="BQ151" i="20" s="1"/>
  <c r="BQ150" i="20" s="1"/>
  <c r="BQ149" i="20" s="1"/>
  <c r="BQ148" i="20" s="1"/>
  <c r="BQ147" i="20" s="1"/>
  <c r="BQ146" i="20" s="1"/>
  <c r="BQ145" i="20" s="1"/>
  <c r="BQ144" i="20" s="1"/>
  <c r="BQ143" i="20" s="1"/>
  <c r="BQ142" i="20" s="1"/>
  <c r="BQ141" i="20" s="1"/>
  <c r="BQ140" i="20" s="1"/>
  <c r="BQ139" i="20" s="1"/>
  <c r="BQ138" i="20" s="1"/>
  <c r="BQ137" i="20" s="1"/>
  <c r="BQ136" i="20" s="1"/>
  <c r="BQ135" i="20" s="1"/>
  <c r="BQ134" i="20" s="1"/>
  <c r="BQ133" i="20" s="1"/>
  <c r="BQ132" i="20" s="1"/>
  <c r="BQ131" i="20" s="1"/>
  <c r="BQ130" i="20" s="1"/>
  <c r="BQ129" i="20" s="1"/>
  <c r="BQ128" i="20" s="1"/>
  <c r="BQ127" i="20" s="1"/>
  <c r="BQ126" i="20" s="1"/>
  <c r="BQ125" i="20" s="1"/>
  <c r="BQ124" i="20" s="1"/>
  <c r="BQ123" i="20" s="1"/>
  <c r="BQ122" i="20" s="1"/>
  <c r="BQ121" i="20" s="1"/>
  <c r="BQ120" i="20" s="1"/>
  <c r="BQ119" i="20" s="1"/>
  <c r="BQ118" i="20" s="1"/>
  <c r="BQ117" i="20" s="1"/>
  <c r="BQ116" i="20" s="1"/>
  <c r="BQ115" i="20" s="1"/>
  <c r="BQ114" i="20" s="1"/>
  <c r="BQ113" i="20" s="1"/>
  <c r="BQ112" i="20" s="1"/>
  <c r="BQ111" i="20" s="1"/>
  <c r="BQ110" i="20" s="1"/>
  <c r="BQ109" i="20" s="1"/>
  <c r="BQ108" i="20" s="1"/>
  <c r="BQ107" i="20" s="1"/>
  <c r="BQ106" i="20" s="1"/>
  <c r="BQ105" i="20" s="1"/>
  <c r="BQ104" i="20" s="1"/>
  <c r="BQ103" i="20" s="1"/>
  <c r="BQ102" i="20" s="1"/>
  <c r="BQ101" i="20" s="1"/>
  <c r="BQ100" i="20" s="1"/>
  <c r="BQ99" i="20" s="1"/>
  <c r="BQ98" i="20" s="1"/>
  <c r="BQ97" i="20" s="1"/>
  <c r="BQ96" i="20" s="1"/>
  <c r="BQ95" i="20" s="1"/>
  <c r="BQ94" i="20" s="1"/>
  <c r="BQ93" i="20" s="1"/>
  <c r="BQ92" i="20" s="1"/>
  <c r="BQ91" i="20" s="1"/>
  <c r="BQ90" i="20" s="1"/>
  <c r="BQ89" i="20" s="1"/>
  <c r="BQ88" i="20" s="1"/>
  <c r="BQ87" i="20" s="1"/>
  <c r="BQ86" i="20" s="1"/>
  <c r="BQ85" i="20" s="1"/>
  <c r="BQ84" i="20" s="1"/>
  <c r="BQ83" i="20" s="1"/>
  <c r="BQ82" i="20" s="1"/>
  <c r="BQ81" i="20" s="1"/>
  <c r="BQ80" i="20" s="1"/>
  <c r="BQ79" i="20" s="1"/>
  <c r="BQ78" i="20" s="1"/>
  <c r="BQ77" i="20" s="1"/>
  <c r="BQ76" i="20" s="1"/>
  <c r="BQ75" i="20" s="1"/>
  <c r="BQ74" i="20" s="1"/>
  <c r="BQ73" i="20" s="1"/>
  <c r="BQ72" i="20" s="1"/>
  <c r="BQ71" i="20" s="1"/>
  <c r="BQ70" i="20" s="1"/>
  <c r="BQ69" i="20" s="1"/>
  <c r="BQ68" i="20" s="1"/>
  <c r="BQ67" i="20" s="1"/>
  <c r="BQ66" i="20" s="1"/>
  <c r="BQ65" i="20" s="1"/>
  <c r="BQ64" i="20" s="1"/>
  <c r="BQ63" i="20" s="1"/>
  <c r="BQ62" i="20" s="1"/>
  <c r="BQ61" i="20" s="1"/>
  <c r="BQ60" i="20" s="1"/>
  <c r="BQ59" i="20" s="1"/>
  <c r="BQ58" i="20" s="1"/>
  <c r="BQ57" i="20" s="1"/>
  <c r="BQ56" i="20" s="1"/>
  <c r="BQ55" i="20" s="1"/>
  <c r="BQ54" i="20" s="1"/>
  <c r="BQ53" i="20" s="1"/>
  <c r="BQ52" i="20" s="1"/>
  <c r="BQ51" i="20" s="1"/>
  <c r="BQ50" i="20" s="1"/>
  <c r="BQ49" i="20" s="1"/>
  <c r="BQ48" i="20" s="1"/>
  <c r="BQ47" i="20" s="1"/>
  <c r="BQ46" i="20" s="1"/>
  <c r="BQ45" i="20" s="1"/>
  <c r="BQ44" i="20" s="1"/>
  <c r="BQ43" i="20" s="1"/>
  <c r="BQ42" i="20" s="1"/>
  <c r="BQ41" i="20" s="1"/>
  <c r="BQ40" i="20" s="1"/>
  <c r="BQ39" i="20" s="1"/>
  <c r="BQ38" i="20" s="1"/>
  <c r="BQ37" i="20" s="1"/>
  <c r="BQ36" i="20" s="1"/>
  <c r="BQ35" i="20" s="1"/>
  <c r="BQ34" i="20" s="1"/>
  <c r="BQ33" i="20" s="1"/>
  <c r="BQ32" i="20" s="1"/>
  <c r="BQ31" i="20" s="1"/>
  <c r="BQ30" i="20" s="1"/>
  <c r="BQ29" i="20" s="1"/>
  <c r="BQ28" i="20" s="1"/>
  <c r="BQ27" i="20" s="1"/>
  <c r="BQ26" i="20" s="1"/>
  <c r="BQ25" i="20" s="1"/>
  <c r="BQ24" i="20" s="1"/>
  <c r="BQ23" i="20" s="1"/>
  <c r="BQ22" i="20" s="1"/>
  <c r="BQ21" i="20" s="1"/>
  <c r="BQ20" i="20" s="1"/>
  <c r="BQ19" i="20" s="1"/>
  <c r="BQ18" i="20" s="1"/>
  <c r="BQ17" i="20" s="1"/>
  <c r="CS200" i="20"/>
  <c r="CS199" i="20" s="1"/>
  <c r="CS198" i="20" s="1"/>
  <c r="CS197" i="20" s="1"/>
  <c r="CS196" i="20" s="1"/>
  <c r="CS195" i="20" s="1"/>
  <c r="CS194" i="20" s="1"/>
  <c r="CS193" i="20" s="1"/>
  <c r="CS192" i="20" s="1"/>
  <c r="CS191" i="20" s="1"/>
  <c r="CS190" i="20" s="1"/>
  <c r="CS189" i="20" s="1"/>
  <c r="CS188" i="20" s="1"/>
  <c r="CS187" i="20" s="1"/>
  <c r="CS186" i="20" s="1"/>
  <c r="CS185" i="20" s="1"/>
  <c r="CS184" i="20" s="1"/>
  <c r="CS183" i="20" s="1"/>
  <c r="CS182" i="20" s="1"/>
  <c r="CS181" i="20" s="1"/>
  <c r="CS180" i="20" s="1"/>
  <c r="CS179" i="20" s="1"/>
  <c r="CS178" i="20" s="1"/>
  <c r="CS177" i="20" s="1"/>
  <c r="CS176" i="20" s="1"/>
  <c r="CS175" i="20" s="1"/>
  <c r="CS174" i="20" s="1"/>
  <c r="CS173" i="20" s="1"/>
  <c r="CS172" i="20" s="1"/>
  <c r="CS171" i="20" s="1"/>
  <c r="CS170" i="20" s="1"/>
  <c r="CS169" i="20" s="1"/>
  <c r="CS168" i="20" s="1"/>
  <c r="CS167" i="20" s="1"/>
  <c r="CS166" i="20" s="1"/>
  <c r="CS165" i="20" s="1"/>
  <c r="CS164" i="20" s="1"/>
  <c r="CS163" i="20" s="1"/>
  <c r="CS162" i="20" s="1"/>
  <c r="CS161" i="20" s="1"/>
  <c r="CS160" i="20" s="1"/>
  <c r="CS159" i="20" s="1"/>
  <c r="CS158" i="20" s="1"/>
  <c r="CS157" i="20" s="1"/>
  <c r="CS156" i="20" s="1"/>
  <c r="CS155" i="20" s="1"/>
  <c r="CS154" i="20" s="1"/>
  <c r="CS153" i="20" s="1"/>
  <c r="CS152" i="20" s="1"/>
  <c r="CS151" i="20" s="1"/>
  <c r="CS150" i="20" s="1"/>
  <c r="CS149" i="20" s="1"/>
  <c r="CS148" i="20" s="1"/>
  <c r="CS147" i="20" s="1"/>
  <c r="CS146" i="20" s="1"/>
  <c r="CS145" i="20" s="1"/>
  <c r="CS144" i="20" s="1"/>
  <c r="CS143" i="20" s="1"/>
  <c r="CS142" i="20" s="1"/>
  <c r="CS141" i="20" s="1"/>
  <c r="CS140" i="20" s="1"/>
  <c r="CS139" i="20" s="1"/>
  <c r="CS138" i="20" s="1"/>
  <c r="CS137" i="20" s="1"/>
  <c r="CS136" i="20" s="1"/>
  <c r="CS135" i="20" s="1"/>
  <c r="CS134" i="20" s="1"/>
  <c r="CS133" i="20" s="1"/>
  <c r="CS132" i="20" s="1"/>
  <c r="CS131" i="20" s="1"/>
  <c r="CS130" i="20" s="1"/>
  <c r="CS129" i="20" s="1"/>
  <c r="CS128" i="20" s="1"/>
  <c r="CS127" i="20" s="1"/>
  <c r="CS126" i="20" s="1"/>
  <c r="CS125" i="20" s="1"/>
  <c r="CS124" i="20" s="1"/>
  <c r="CS123" i="20" s="1"/>
  <c r="CS122" i="20" s="1"/>
  <c r="CS121" i="20" s="1"/>
  <c r="CS120" i="20" s="1"/>
  <c r="CS119" i="20" s="1"/>
  <c r="CS118" i="20" s="1"/>
  <c r="CS117" i="20" s="1"/>
  <c r="CS116" i="20" s="1"/>
  <c r="CS115" i="20" s="1"/>
  <c r="CS114" i="20" s="1"/>
  <c r="CS113" i="20" s="1"/>
  <c r="CS112" i="20" s="1"/>
  <c r="CS111" i="20" s="1"/>
  <c r="CS110" i="20" s="1"/>
  <c r="CS109" i="20" s="1"/>
  <c r="CS108" i="20" s="1"/>
  <c r="CS107" i="20" s="1"/>
  <c r="CS106" i="20" s="1"/>
  <c r="CS105" i="20" s="1"/>
  <c r="CS104" i="20" s="1"/>
  <c r="CS103" i="20" s="1"/>
  <c r="CS102" i="20" s="1"/>
  <c r="CS101" i="20" s="1"/>
  <c r="CS100" i="20" s="1"/>
  <c r="CS99" i="20" s="1"/>
  <c r="CS98" i="20" s="1"/>
  <c r="CS97" i="20" s="1"/>
  <c r="CS96" i="20" s="1"/>
  <c r="CS95" i="20" s="1"/>
  <c r="CS94" i="20" s="1"/>
  <c r="CS93" i="20" s="1"/>
  <c r="CS92" i="20" s="1"/>
  <c r="CS91" i="20" s="1"/>
  <c r="CS90" i="20" s="1"/>
  <c r="CS89" i="20" s="1"/>
  <c r="CS88" i="20" s="1"/>
  <c r="CS87" i="20" s="1"/>
  <c r="CS86" i="20" s="1"/>
  <c r="CS85" i="20" s="1"/>
  <c r="CS84" i="20" s="1"/>
  <c r="CS83" i="20" s="1"/>
  <c r="CS82" i="20" s="1"/>
  <c r="CS81" i="20" s="1"/>
  <c r="CS80" i="20" s="1"/>
  <c r="CS79" i="20" s="1"/>
  <c r="CS78" i="20" s="1"/>
  <c r="CS77" i="20" s="1"/>
  <c r="CS76" i="20" s="1"/>
  <c r="CS75" i="20" s="1"/>
  <c r="CS74" i="20" s="1"/>
  <c r="CS73" i="20" s="1"/>
  <c r="CS72" i="20" s="1"/>
  <c r="CS71" i="20" s="1"/>
  <c r="CS70" i="20" s="1"/>
  <c r="CS69" i="20" s="1"/>
  <c r="CS68" i="20" s="1"/>
  <c r="CS67" i="20" s="1"/>
  <c r="CS66" i="20" s="1"/>
  <c r="CS65" i="20" s="1"/>
  <c r="CS64" i="20" s="1"/>
  <c r="CS63" i="20" s="1"/>
  <c r="CS62" i="20" s="1"/>
  <c r="CS61" i="20" s="1"/>
  <c r="CS60" i="20" s="1"/>
  <c r="CS59" i="20" s="1"/>
  <c r="CS58" i="20" s="1"/>
  <c r="CS57" i="20" s="1"/>
  <c r="CS56" i="20" s="1"/>
  <c r="CS55" i="20" s="1"/>
  <c r="CS54" i="20" s="1"/>
  <c r="CS53" i="20" s="1"/>
  <c r="CS52" i="20" s="1"/>
  <c r="CS51" i="20" s="1"/>
  <c r="CS50" i="20" s="1"/>
  <c r="CS49" i="20" s="1"/>
  <c r="CS48" i="20" s="1"/>
  <c r="CS47" i="20" s="1"/>
  <c r="CS46" i="20" s="1"/>
  <c r="CS45" i="20" s="1"/>
  <c r="CS44" i="20" s="1"/>
  <c r="CS43" i="20" s="1"/>
  <c r="CS42" i="20" s="1"/>
  <c r="CS41" i="20" s="1"/>
  <c r="CS40" i="20" s="1"/>
  <c r="CS39" i="20" s="1"/>
  <c r="CS38" i="20" s="1"/>
  <c r="CS37" i="20" s="1"/>
  <c r="CS36" i="20" s="1"/>
  <c r="CS35" i="20" s="1"/>
  <c r="CS34" i="20" s="1"/>
  <c r="CS33" i="20" s="1"/>
  <c r="CS32" i="20" s="1"/>
  <c r="CS31" i="20" s="1"/>
  <c r="CS30" i="20" s="1"/>
  <c r="CS29" i="20" s="1"/>
  <c r="CS28" i="20" s="1"/>
  <c r="CS27" i="20" s="1"/>
  <c r="CS26" i="20" s="1"/>
  <c r="CS25" i="20" s="1"/>
  <c r="CS24" i="20" s="1"/>
  <c r="CS23" i="20" s="1"/>
  <c r="CS22" i="20" s="1"/>
  <c r="CS21" i="20" s="1"/>
  <c r="CS20" i="20" s="1"/>
  <c r="CS19" i="20" s="1"/>
  <c r="CS18" i="20" s="1"/>
  <c r="CS17" i="20" s="1"/>
  <c r="AV199" i="20"/>
  <c r="AV198" i="20" s="1"/>
  <c r="AV197" i="20" s="1"/>
  <c r="AV196" i="20" s="1"/>
  <c r="AV195" i="20" s="1"/>
  <c r="AV194" i="20" s="1"/>
  <c r="AV193" i="20" s="1"/>
  <c r="AV192" i="20" s="1"/>
  <c r="AV191" i="20" s="1"/>
  <c r="AV190" i="20" s="1"/>
  <c r="AV189" i="20" s="1"/>
  <c r="AV188" i="20" s="1"/>
  <c r="AV187" i="20" s="1"/>
  <c r="AV186" i="20" s="1"/>
  <c r="AV185" i="20" s="1"/>
  <c r="AV184" i="20" s="1"/>
  <c r="AV183" i="20" s="1"/>
  <c r="AV182" i="20" s="1"/>
  <c r="AV181" i="20" s="1"/>
  <c r="AV180" i="20" s="1"/>
  <c r="AV179" i="20" s="1"/>
  <c r="AV178" i="20" s="1"/>
  <c r="AV177" i="20" s="1"/>
  <c r="AV176" i="20" s="1"/>
  <c r="AV175" i="20" s="1"/>
  <c r="AV174" i="20" s="1"/>
  <c r="AV173" i="20" s="1"/>
  <c r="AV172" i="20" s="1"/>
  <c r="AV171" i="20" s="1"/>
  <c r="AV170" i="20" s="1"/>
  <c r="AV169" i="20" s="1"/>
  <c r="AV168" i="20" s="1"/>
  <c r="AV167" i="20" s="1"/>
  <c r="AV166" i="20" s="1"/>
  <c r="AV165" i="20" s="1"/>
  <c r="AV164" i="20" s="1"/>
  <c r="AV163" i="20" s="1"/>
  <c r="AV162" i="20" s="1"/>
  <c r="AV161" i="20" s="1"/>
  <c r="AV160" i="20" s="1"/>
  <c r="AV159" i="20" s="1"/>
  <c r="AV158" i="20" s="1"/>
  <c r="AV157" i="20" s="1"/>
  <c r="AV156" i="20" s="1"/>
  <c r="AV155" i="20" s="1"/>
  <c r="AV154" i="20" s="1"/>
  <c r="AV153" i="20" s="1"/>
  <c r="AV152" i="20" s="1"/>
  <c r="AV151" i="20" s="1"/>
  <c r="AV150" i="20" s="1"/>
  <c r="AV149" i="20" s="1"/>
  <c r="AV148" i="20" s="1"/>
  <c r="AV147" i="20" s="1"/>
  <c r="AV146" i="20" s="1"/>
  <c r="AV145" i="20" s="1"/>
  <c r="AV144" i="20" s="1"/>
  <c r="AV143" i="20" s="1"/>
  <c r="AV142" i="20" s="1"/>
  <c r="AV141" i="20" s="1"/>
  <c r="AV140" i="20" s="1"/>
  <c r="AV139" i="20" s="1"/>
  <c r="AV138" i="20" s="1"/>
  <c r="AV137" i="20" s="1"/>
  <c r="AV136" i="20" s="1"/>
  <c r="AV135" i="20" s="1"/>
  <c r="AV134" i="20" s="1"/>
  <c r="AV133" i="20" s="1"/>
  <c r="AV132" i="20" s="1"/>
  <c r="AV131" i="20" s="1"/>
  <c r="AV130" i="20" s="1"/>
  <c r="AV129" i="20" s="1"/>
  <c r="AV128" i="20" s="1"/>
  <c r="AV127" i="20" s="1"/>
  <c r="AV126" i="20" s="1"/>
  <c r="AV125" i="20" s="1"/>
  <c r="AV124" i="20" s="1"/>
  <c r="AV123" i="20" s="1"/>
  <c r="AV122" i="20" s="1"/>
  <c r="AV121" i="20" s="1"/>
  <c r="AV120" i="20" s="1"/>
  <c r="AV119" i="20" s="1"/>
  <c r="AV118" i="20" s="1"/>
  <c r="AV117" i="20" s="1"/>
  <c r="AV116" i="20" s="1"/>
  <c r="AV115" i="20" s="1"/>
  <c r="AV114" i="20" s="1"/>
  <c r="AV113" i="20" s="1"/>
  <c r="AV112" i="20" s="1"/>
  <c r="AV111" i="20" s="1"/>
  <c r="AV110" i="20" s="1"/>
  <c r="AV109" i="20" s="1"/>
  <c r="AV108" i="20" s="1"/>
  <c r="AV107" i="20" s="1"/>
  <c r="AV106" i="20" s="1"/>
  <c r="AV105" i="20" s="1"/>
  <c r="AV104" i="20" s="1"/>
  <c r="AV103" i="20" s="1"/>
  <c r="AV102" i="20" s="1"/>
  <c r="AV101" i="20" s="1"/>
  <c r="AV100" i="20" s="1"/>
  <c r="AV99" i="20" s="1"/>
  <c r="AV98" i="20" s="1"/>
  <c r="AV97" i="20" s="1"/>
  <c r="AV96" i="20" s="1"/>
  <c r="AV95" i="20" s="1"/>
  <c r="AV94" i="20" s="1"/>
  <c r="AV93" i="20" s="1"/>
  <c r="AV92" i="20" s="1"/>
  <c r="AV91" i="20" s="1"/>
  <c r="AV90" i="20" s="1"/>
  <c r="AV89" i="20" s="1"/>
  <c r="AV88" i="20" s="1"/>
  <c r="AV87" i="20" s="1"/>
  <c r="AV86" i="20" s="1"/>
  <c r="AV85" i="20" s="1"/>
  <c r="AV84" i="20" s="1"/>
  <c r="AV83" i="20" s="1"/>
  <c r="AV82" i="20" s="1"/>
  <c r="AV81" i="20" s="1"/>
  <c r="AV80" i="20" s="1"/>
  <c r="AV79" i="20" s="1"/>
  <c r="AV78" i="20" s="1"/>
  <c r="AV77" i="20" s="1"/>
  <c r="AV76" i="20" s="1"/>
  <c r="AV75" i="20" s="1"/>
  <c r="AV74" i="20" s="1"/>
  <c r="AV73" i="20" s="1"/>
  <c r="AV72" i="20" s="1"/>
  <c r="AV71" i="20" s="1"/>
  <c r="AV70" i="20" s="1"/>
  <c r="AV69" i="20" s="1"/>
  <c r="AV68" i="20" s="1"/>
  <c r="AV67" i="20" s="1"/>
  <c r="AV66" i="20" s="1"/>
  <c r="AV65" i="20" s="1"/>
  <c r="AV64" i="20" s="1"/>
  <c r="AV63" i="20" s="1"/>
  <c r="AV62" i="20" s="1"/>
  <c r="AV61" i="20" s="1"/>
  <c r="AV60" i="20" s="1"/>
  <c r="AV59" i="20" s="1"/>
  <c r="AV58" i="20" s="1"/>
  <c r="AV57" i="20" s="1"/>
  <c r="AV56" i="20" s="1"/>
  <c r="AV55" i="20" s="1"/>
  <c r="AV54" i="20" s="1"/>
  <c r="AV53" i="20" s="1"/>
  <c r="AV52" i="20" s="1"/>
  <c r="AV51" i="20" s="1"/>
  <c r="AV50" i="20" s="1"/>
  <c r="AV49" i="20" s="1"/>
  <c r="AV48" i="20" s="1"/>
  <c r="AV47" i="20" s="1"/>
  <c r="AV46" i="20" s="1"/>
  <c r="AV45" i="20" s="1"/>
  <c r="AV44" i="20" s="1"/>
  <c r="AV43" i="20" s="1"/>
  <c r="AV42" i="20" s="1"/>
  <c r="AV41" i="20" s="1"/>
  <c r="AV40" i="20" s="1"/>
  <c r="AV39" i="20" s="1"/>
  <c r="AV38" i="20" s="1"/>
  <c r="AV37" i="20" s="1"/>
  <c r="AV36" i="20" s="1"/>
  <c r="AV35" i="20" s="1"/>
  <c r="AV34" i="20" s="1"/>
  <c r="AV33" i="20" s="1"/>
  <c r="AV32" i="20" s="1"/>
  <c r="AV31" i="20" s="1"/>
  <c r="AV30" i="20" s="1"/>
  <c r="AV29" i="20" s="1"/>
  <c r="AV28" i="20" s="1"/>
  <c r="AV27" i="20" s="1"/>
  <c r="AV26" i="20" s="1"/>
  <c r="AV25" i="20" s="1"/>
  <c r="AV24" i="20" s="1"/>
  <c r="AV23" i="20" s="1"/>
  <c r="AV22" i="20" s="1"/>
  <c r="AV21" i="20" s="1"/>
  <c r="AV20" i="20" s="1"/>
  <c r="AV19" i="20" s="1"/>
  <c r="AV18" i="20" s="1"/>
  <c r="AV17" i="20" s="1"/>
  <c r="AX199" i="20"/>
  <c r="AX198" i="20" s="1"/>
  <c r="AX197" i="20" s="1"/>
  <c r="AX196" i="20" s="1"/>
  <c r="AX195" i="20" s="1"/>
  <c r="AX194" i="20" s="1"/>
  <c r="AX193" i="20" s="1"/>
  <c r="AX192" i="20" s="1"/>
  <c r="AX191" i="20" s="1"/>
  <c r="AX190" i="20" s="1"/>
  <c r="AX189" i="20" s="1"/>
  <c r="AX188" i="20" s="1"/>
  <c r="AX187" i="20" s="1"/>
  <c r="AX186" i="20" s="1"/>
  <c r="AX185" i="20" s="1"/>
  <c r="AX184" i="20" s="1"/>
  <c r="AX183" i="20" s="1"/>
  <c r="AX182" i="20" s="1"/>
  <c r="AX181" i="20" s="1"/>
  <c r="AX180" i="20" s="1"/>
  <c r="AX179" i="20" s="1"/>
  <c r="AX178" i="20" s="1"/>
  <c r="AX177" i="20" s="1"/>
  <c r="AX176" i="20" s="1"/>
  <c r="AX175" i="20" s="1"/>
  <c r="AX174" i="20" s="1"/>
  <c r="AX173" i="20" s="1"/>
  <c r="AX172" i="20" s="1"/>
  <c r="AX171" i="20" s="1"/>
  <c r="AX170" i="20" s="1"/>
  <c r="AX169" i="20" s="1"/>
  <c r="AX168" i="20" s="1"/>
  <c r="AX167" i="20" s="1"/>
  <c r="AX166" i="20" s="1"/>
  <c r="AX165" i="20" s="1"/>
  <c r="AX164" i="20" s="1"/>
  <c r="AX163" i="20" s="1"/>
  <c r="AX162" i="20" s="1"/>
  <c r="AX161" i="20" s="1"/>
  <c r="AX160" i="20" s="1"/>
  <c r="AX159" i="20" s="1"/>
  <c r="AX158" i="20" s="1"/>
  <c r="AX157" i="20" s="1"/>
  <c r="AX156" i="20" s="1"/>
  <c r="AX155" i="20" s="1"/>
  <c r="AX154" i="20" s="1"/>
  <c r="AX153" i="20" s="1"/>
  <c r="AX152" i="20" s="1"/>
  <c r="AX151" i="20" s="1"/>
  <c r="AX150" i="20" s="1"/>
  <c r="AX149" i="20" s="1"/>
  <c r="AX148" i="20" s="1"/>
  <c r="AX147" i="20" s="1"/>
  <c r="AX146" i="20" s="1"/>
  <c r="AX145" i="20" s="1"/>
  <c r="AX144" i="20" s="1"/>
  <c r="AX143" i="20" s="1"/>
  <c r="AX142" i="20" s="1"/>
  <c r="AX141" i="20" s="1"/>
  <c r="AX140" i="20" s="1"/>
  <c r="AX139" i="20" s="1"/>
  <c r="AX138" i="20" s="1"/>
  <c r="AX137" i="20" s="1"/>
  <c r="AX136" i="20" s="1"/>
  <c r="AX135" i="20" s="1"/>
  <c r="AX134" i="20" s="1"/>
  <c r="AX133" i="20" s="1"/>
  <c r="AX132" i="20" s="1"/>
  <c r="AX131" i="20" s="1"/>
  <c r="AX130" i="20" s="1"/>
  <c r="AX129" i="20" s="1"/>
  <c r="AX128" i="20" s="1"/>
  <c r="AX127" i="20" s="1"/>
  <c r="AX126" i="20" s="1"/>
  <c r="AX125" i="20" s="1"/>
  <c r="AX124" i="20" s="1"/>
  <c r="AX123" i="20" s="1"/>
  <c r="AX122" i="20" s="1"/>
  <c r="AX121" i="20" s="1"/>
  <c r="AX120" i="20" s="1"/>
  <c r="AX119" i="20" s="1"/>
  <c r="AX118" i="20" s="1"/>
  <c r="AX117" i="20" s="1"/>
  <c r="AX116" i="20" s="1"/>
  <c r="AX115" i="20" s="1"/>
  <c r="AX114" i="20" s="1"/>
  <c r="AX113" i="20" s="1"/>
  <c r="AX112" i="20" s="1"/>
  <c r="AX111" i="20" s="1"/>
  <c r="AX110" i="20" s="1"/>
  <c r="AX109" i="20" s="1"/>
  <c r="AX108" i="20" s="1"/>
  <c r="AX107" i="20" s="1"/>
  <c r="AX106" i="20" s="1"/>
  <c r="AX105" i="20" s="1"/>
  <c r="AX104" i="20" s="1"/>
  <c r="AX103" i="20" s="1"/>
  <c r="AX102" i="20" s="1"/>
  <c r="AX101" i="20" s="1"/>
  <c r="AX100" i="20" s="1"/>
  <c r="AX99" i="20" s="1"/>
  <c r="AX98" i="20" s="1"/>
  <c r="AX97" i="20" s="1"/>
  <c r="AX96" i="20" s="1"/>
  <c r="AX95" i="20" s="1"/>
  <c r="AX94" i="20" s="1"/>
  <c r="AX93" i="20" s="1"/>
  <c r="AX92" i="20" s="1"/>
  <c r="AX91" i="20" s="1"/>
  <c r="AX90" i="20" s="1"/>
  <c r="AX89" i="20" s="1"/>
  <c r="AX88" i="20" s="1"/>
  <c r="AX87" i="20" s="1"/>
  <c r="AX86" i="20" s="1"/>
  <c r="AX85" i="20" s="1"/>
  <c r="AX84" i="20" s="1"/>
  <c r="AX83" i="20" s="1"/>
  <c r="AX82" i="20" s="1"/>
  <c r="AX81" i="20" s="1"/>
  <c r="AX80" i="20" s="1"/>
  <c r="AX79" i="20" s="1"/>
  <c r="AX78" i="20" s="1"/>
  <c r="AX77" i="20" s="1"/>
  <c r="AX76" i="20" s="1"/>
  <c r="AX75" i="20" s="1"/>
  <c r="AX74" i="20" s="1"/>
  <c r="AX73" i="20" s="1"/>
  <c r="AX72" i="20" s="1"/>
  <c r="AX71" i="20" s="1"/>
  <c r="AX70" i="20" s="1"/>
  <c r="AX69" i="20" s="1"/>
  <c r="AX68" i="20" s="1"/>
  <c r="AX67" i="20" s="1"/>
  <c r="AX66" i="20" s="1"/>
  <c r="AX65" i="20" s="1"/>
  <c r="AX64" i="20" s="1"/>
  <c r="AX63" i="20" s="1"/>
  <c r="AX62" i="20" s="1"/>
  <c r="AX61" i="20" s="1"/>
  <c r="AX60" i="20" s="1"/>
  <c r="AX59" i="20" s="1"/>
  <c r="AX58" i="20" s="1"/>
  <c r="AX57" i="20" s="1"/>
  <c r="AX56" i="20" s="1"/>
  <c r="AX55" i="20" s="1"/>
  <c r="AX54" i="20" s="1"/>
  <c r="AX53" i="20" s="1"/>
  <c r="AX52" i="20" s="1"/>
  <c r="AX51" i="20" s="1"/>
  <c r="AX50" i="20" s="1"/>
  <c r="AX49" i="20" s="1"/>
  <c r="AX48" i="20" s="1"/>
  <c r="AX47" i="20" s="1"/>
  <c r="AX46" i="20" s="1"/>
  <c r="AX45" i="20" s="1"/>
  <c r="AX44" i="20" s="1"/>
  <c r="AX43" i="20" s="1"/>
  <c r="AX42" i="20" s="1"/>
  <c r="AX41" i="20" s="1"/>
  <c r="AX40" i="20" s="1"/>
  <c r="AX39" i="20" s="1"/>
  <c r="AX38" i="20" s="1"/>
  <c r="AX37" i="20" s="1"/>
  <c r="AX36" i="20" s="1"/>
  <c r="AX35" i="20" s="1"/>
  <c r="AX34" i="20" s="1"/>
  <c r="AX33" i="20" s="1"/>
  <c r="AX32" i="20" s="1"/>
  <c r="AX31" i="20" s="1"/>
  <c r="AX30" i="20" s="1"/>
  <c r="AX29" i="20" s="1"/>
  <c r="AX28" i="20" s="1"/>
  <c r="AX27" i="20" s="1"/>
  <c r="AX26" i="20" s="1"/>
  <c r="AX25" i="20" s="1"/>
  <c r="AX24" i="20" s="1"/>
  <c r="AX23" i="20" s="1"/>
  <c r="AX22" i="20" s="1"/>
  <c r="AX21" i="20" s="1"/>
  <c r="AX20" i="20" s="1"/>
  <c r="AX19" i="20" s="1"/>
  <c r="AX18" i="20" s="1"/>
  <c r="AX17" i="20" s="1"/>
  <c r="DD200" i="20"/>
  <c r="AM199" i="20"/>
  <c r="AM198" i="20" s="1"/>
  <c r="AM197" i="20" s="1"/>
  <c r="AM196" i="20" s="1"/>
  <c r="AM195" i="20" s="1"/>
  <c r="AM194" i="20" s="1"/>
  <c r="AM193" i="20" s="1"/>
  <c r="AM192" i="20" s="1"/>
  <c r="AM191" i="20" s="1"/>
  <c r="AM190" i="20" s="1"/>
  <c r="AM189" i="20" s="1"/>
  <c r="AM188" i="20" s="1"/>
  <c r="AM187" i="20" s="1"/>
  <c r="AM186" i="20" s="1"/>
  <c r="AM185" i="20" s="1"/>
  <c r="AM184" i="20" s="1"/>
  <c r="AM183" i="20" s="1"/>
  <c r="AM182" i="20" s="1"/>
  <c r="AM181" i="20" s="1"/>
  <c r="AM180" i="20" s="1"/>
  <c r="AM179" i="20" s="1"/>
  <c r="AM178" i="20" s="1"/>
  <c r="AM177" i="20" s="1"/>
  <c r="AM176" i="20" s="1"/>
  <c r="AM175" i="20" s="1"/>
  <c r="AM174" i="20" s="1"/>
  <c r="AM173" i="20" s="1"/>
  <c r="AM172" i="20" s="1"/>
  <c r="AM171" i="20" s="1"/>
  <c r="AM170" i="20" s="1"/>
  <c r="AM169" i="20" s="1"/>
  <c r="AM168" i="20" s="1"/>
  <c r="AM167" i="20" s="1"/>
  <c r="AM166" i="20" s="1"/>
  <c r="AM165" i="20" s="1"/>
  <c r="AM164" i="20" s="1"/>
  <c r="AM163" i="20" s="1"/>
  <c r="AM162" i="20" s="1"/>
  <c r="AM161" i="20" s="1"/>
  <c r="AM160" i="20" s="1"/>
  <c r="AM159" i="20" s="1"/>
  <c r="AM158" i="20" s="1"/>
  <c r="AM157" i="20" s="1"/>
  <c r="AM156" i="20" s="1"/>
  <c r="AM155" i="20" s="1"/>
  <c r="AM154" i="20" s="1"/>
  <c r="AM153" i="20" s="1"/>
  <c r="AM152" i="20" s="1"/>
  <c r="AM151" i="20" s="1"/>
  <c r="AM150" i="20" s="1"/>
  <c r="AM149" i="20" s="1"/>
  <c r="AM148" i="20" s="1"/>
  <c r="AM147" i="20" s="1"/>
  <c r="AM146" i="20" s="1"/>
  <c r="AM145" i="20" s="1"/>
  <c r="AM144" i="20" s="1"/>
  <c r="AM143" i="20" s="1"/>
  <c r="AM142" i="20" s="1"/>
  <c r="AM141" i="20" s="1"/>
  <c r="AM140" i="20" s="1"/>
  <c r="AM139" i="20" s="1"/>
  <c r="AM138" i="20" s="1"/>
  <c r="AM137" i="20" s="1"/>
  <c r="AM136" i="20" s="1"/>
  <c r="AM135" i="20" s="1"/>
  <c r="AM134" i="20" s="1"/>
  <c r="AM133" i="20" s="1"/>
  <c r="AM132" i="20" s="1"/>
  <c r="AM131" i="20" s="1"/>
  <c r="AM130" i="20" s="1"/>
  <c r="AM129" i="20" s="1"/>
  <c r="AM128" i="20" s="1"/>
  <c r="AM127" i="20" s="1"/>
  <c r="AM126" i="20" s="1"/>
  <c r="AM125" i="20" s="1"/>
  <c r="AM124" i="20" s="1"/>
  <c r="AM123" i="20" s="1"/>
  <c r="AM122" i="20" s="1"/>
  <c r="AM121" i="20" s="1"/>
  <c r="AM120" i="20" s="1"/>
  <c r="AM119" i="20" s="1"/>
  <c r="AM118" i="20" s="1"/>
  <c r="AM117" i="20" s="1"/>
  <c r="AM116" i="20" s="1"/>
  <c r="AM115" i="20" s="1"/>
  <c r="AM114" i="20" s="1"/>
  <c r="AM113" i="20" s="1"/>
  <c r="AM112" i="20" s="1"/>
  <c r="AM111" i="20" s="1"/>
  <c r="AM110" i="20" s="1"/>
  <c r="AM109" i="20" s="1"/>
  <c r="AM108" i="20" s="1"/>
  <c r="AM107" i="20" s="1"/>
  <c r="AM106" i="20" s="1"/>
  <c r="AM105" i="20" s="1"/>
  <c r="AM104" i="20" s="1"/>
  <c r="AM103" i="20" s="1"/>
  <c r="AM102" i="20" s="1"/>
  <c r="AM101" i="20" s="1"/>
  <c r="AM100" i="20" s="1"/>
  <c r="AM99" i="20" s="1"/>
  <c r="AM98" i="20" s="1"/>
  <c r="AM97" i="20" s="1"/>
  <c r="AM96" i="20" s="1"/>
  <c r="AM95" i="20" s="1"/>
  <c r="AM94" i="20" s="1"/>
  <c r="AM93" i="20" s="1"/>
  <c r="AM92" i="20" s="1"/>
  <c r="AM91" i="20" s="1"/>
  <c r="AM90" i="20" s="1"/>
  <c r="AM89" i="20" s="1"/>
  <c r="AM88" i="20" s="1"/>
  <c r="AM87" i="20" s="1"/>
  <c r="AM86" i="20" s="1"/>
  <c r="AM85" i="20" s="1"/>
  <c r="AM84" i="20" s="1"/>
  <c r="AM83" i="20" s="1"/>
  <c r="AM82" i="20" s="1"/>
  <c r="AM81" i="20" s="1"/>
  <c r="AM80" i="20" s="1"/>
  <c r="AM79" i="20" s="1"/>
  <c r="AM78" i="20" s="1"/>
  <c r="AM77" i="20" s="1"/>
  <c r="AM76" i="20" s="1"/>
  <c r="AM75" i="20" s="1"/>
  <c r="AM74" i="20" s="1"/>
  <c r="AM73" i="20" s="1"/>
  <c r="AM72" i="20" s="1"/>
  <c r="AM71" i="20" s="1"/>
  <c r="AM70" i="20" s="1"/>
  <c r="AM69" i="20" s="1"/>
  <c r="AM68" i="20" s="1"/>
  <c r="AM67" i="20" s="1"/>
  <c r="AM66" i="20" s="1"/>
  <c r="AM65" i="20" s="1"/>
  <c r="AM64" i="20" s="1"/>
  <c r="AM63" i="20" s="1"/>
  <c r="AM62" i="20" s="1"/>
  <c r="AM61" i="20" s="1"/>
  <c r="AM60" i="20" s="1"/>
  <c r="AM59" i="20" s="1"/>
  <c r="AM58" i="20" s="1"/>
  <c r="AM57" i="20" s="1"/>
  <c r="AM56" i="20" s="1"/>
  <c r="AM55" i="20" s="1"/>
  <c r="AM54" i="20" s="1"/>
  <c r="AM53" i="20" s="1"/>
  <c r="AM52" i="20" s="1"/>
  <c r="AM51" i="20" s="1"/>
  <c r="AM50" i="20" s="1"/>
  <c r="AM49" i="20" s="1"/>
  <c r="AM48" i="20" s="1"/>
  <c r="AM47" i="20" s="1"/>
  <c r="AM46" i="20" s="1"/>
  <c r="AM45" i="20" s="1"/>
  <c r="AM44" i="20" s="1"/>
  <c r="AM43" i="20" s="1"/>
  <c r="AM42" i="20" s="1"/>
  <c r="AM41" i="20" s="1"/>
  <c r="AM40" i="20" s="1"/>
  <c r="AM39" i="20" s="1"/>
  <c r="AM38" i="20" s="1"/>
  <c r="AM37" i="20" s="1"/>
  <c r="AM36" i="20" s="1"/>
  <c r="AM35" i="20" s="1"/>
  <c r="AM34" i="20" s="1"/>
  <c r="AM33" i="20" s="1"/>
  <c r="AM32" i="20" s="1"/>
  <c r="AM31" i="20" s="1"/>
  <c r="AM30" i="20" s="1"/>
  <c r="AM29" i="20" s="1"/>
  <c r="AM28" i="20" s="1"/>
  <c r="AM27" i="20" s="1"/>
  <c r="AM26" i="20" s="1"/>
  <c r="AM25" i="20" s="1"/>
  <c r="AM24" i="20" s="1"/>
  <c r="AM23" i="20" s="1"/>
  <c r="AM22" i="20" s="1"/>
  <c r="AM21" i="20" s="1"/>
  <c r="AM20" i="20" s="1"/>
  <c r="AM19" i="20" s="1"/>
  <c r="AM18" i="20" s="1"/>
  <c r="AM17" i="20" s="1"/>
  <c r="CQ200" i="20"/>
  <c r="CQ199" i="20" s="1"/>
  <c r="CQ198" i="20" s="1"/>
  <c r="CQ197" i="20" s="1"/>
  <c r="CQ196" i="20" s="1"/>
  <c r="CQ195" i="20" s="1"/>
  <c r="CQ194" i="20" s="1"/>
  <c r="CQ193" i="20" s="1"/>
  <c r="CQ192" i="20" s="1"/>
  <c r="CQ191" i="20" s="1"/>
  <c r="CQ190" i="20" s="1"/>
  <c r="CQ189" i="20" s="1"/>
  <c r="CQ188" i="20" s="1"/>
  <c r="CQ187" i="20" s="1"/>
  <c r="CQ186" i="20" s="1"/>
  <c r="CQ185" i="20" s="1"/>
  <c r="CQ184" i="20" s="1"/>
  <c r="CQ183" i="20" s="1"/>
  <c r="CQ182" i="20" s="1"/>
  <c r="CQ181" i="20" s="1"/>
  <c r="CQ180" i="20" s="1"/>
  <c r="CQ179" i="20" s="1"/>
  <c r="CQ178" i="20" s="1"/>
  <c r="CQ177" i="20" s="1"/>
  <c r="CQ176" i="20" s="1"/>
  <c r="CQ175" i="20" s="1"/>
  <c r="CQ174" i="20" s="1"/>
  <c r="CQ173" i="20" s="1"/>
  <c r="CQ172" i="20" s="1"/>
  <c r="CQ171" i="20" s="1"/>
  <c r="CQ170" i="20" s="1"/>
  <c r="CQ169" i="20" s="1"/>
  <c r="CQ168" i="20" s="1"/>
  <c r="CQ167" i="20" s="1"/>
  <c r="CQ166" i="20" s="1"/>
  <c r="CQ165" i="20" s="1"/>
  <c r="CQ164" i="20" s="1"/>
  <c r="CQ163" i="20" s="1"/>
  <c r="CQ162" i="20" s="1"/>
  <c r="CQ161" i="20" s="1"/>
  <c r="CQ160" i="20" s="1"/>
  <c r="CQ159" i="20" s="1"/>
  <c r="CQ158" i="20" s="1"/>
  <c r="CQ157" i="20" s="1"/>
  <c r="CQ156" i="20" s="1"/>
  <c r="CQ155" i="20" s="1"/>
  <c r="CQ154" i="20" s="1"/>
  <c r="CQ153" i="20" s="1"/>
  <c r="CQ152" i="20" s="1"/>
  <c r="CQ151" i="20" s="1"/>
  <c r="CQ150" i="20" s="1"/>
  <c r="CQ149" i="20" s="1"/>
  <c r="CQ148" i="20" s="1"/>
  <c r="CQ147" i="20" s="1"/>
  <c r="CQ146" i="20" s="1"/>
  <c r="CQ145" i="20" s="1"/>
  <c r="CQ144" i="20" s="1"/>
  <c r="CQ143" i="20" s="1"/>
  <c r="CQ142" i="20" s="1"/>
  <c r="CQ141" i="20" s="1"/>
  <c r="CQ140" i="20" s="1"/>
  <c r="CQ139" i="20" s="1"/>
  <c r="CQ138" i="20" s="1"/>
  <c r="CQ137" i="20" s="1"/>
  <c r="CQ136" i="20" s="1"/>
  <c r="CQ135" i="20" s="1"/>
  <c r="CQ134" i="20" s="1"/>
  <c r="CQ133" i="20" s="1"/>
  <c r="CQ132" i="20" s="1"/>
  <c r="CQ131" i="20" s="1"/>
  <c r="CQ130" i="20" s="1"/>
  <c r="CQ129" i="20" s="1"/>
  <c r="CQ128" i="20" s="1"/>
  <c r="CQ127" i="20" s="1"/>
  <c r="CQ126" i="20" s="1"/>
  <c r="CQ125" i="20" s="1"/>
  <c r="CQ124" i="20" s="1"/>
  <c r="CQ123" i="20" s="1"/>
  <c r="CQ122" i="20" s="1"/>
  <c r="CQ121" i="20" s="1"/>
  <c r="CQ120" i="20" s="1"/>
  <c r="CQ119" i="20" s="1"/>
  <c r="CQ118" i="20" s="1"/>
  <c r="CQ117" i="20" s="1"/>
  <c r="CQ116" i="20" s="1"/>
  <c r="CQ115" i="20" s="1"/>
  <c r="CQ114" i="20" s="1"/>
  <c r="CQ113" i="20" s="1"/>
  <c r="CQ112" i="20" s="1"/>
  <c r="CQ111" i="20" s="1"/>
  <c r="CQ110" i="20" s="1"/>
  <c r="CQ109" i="20" s="1"/>
  <c r="CQ108" i="20" s="1"/>
  <c r="CQ107" i="20" s="1"/>
  <c r="CQ106" i="20" s="1"/>
  <c r="CQ105" i="20" s="1"/>
  <c r="CQ104" i="20" s="1"/>
  <c r="CQ103" i="20" s="1"/>
  <c r="CQ102" i="20" s="1"/>
  <c r="CQ101" i="20" s="1"/>
  <c r="CQ100" i="20" s="1"/>
  <c r="CQ99" i="20" s="1"/>
  <c r="CQ98" i="20" s="1"/>
  <c r="CQ97" i="20" s="1"/>
  <c r="CQ96" i="20" s="1"/>
  <c r="CQ95" i="20" s="1"/>
  <c r="CQ94" i="20" s="1"/>
  <c r="CQ93" i="20" s="1"/>
  <c r="CQ92" i="20" s="1"/>
  <c r="CQ91" i="20" s="1"/>
  <c r="CQ90" i="20" s="1"/>
  <c r="CQ89" i="20" s="1"/>
  <c r="CQ88" i="20" s="1"/>
  <c r="CQ87" i="20" s="1"/>
  <c r="CQ86" i="20" s="1"/>
  <c r="CQ85" i="20" s="1"/>
  <c r="CQ84" i="20" s="1"/>
  <c r="CQ83" i="20" s="1"/>
  <c r="CQ82" i="20" s="1"/>
  <c r="CQ81" i="20" s="1"/>
  <c r="CQ80" i="20" s="1"/>
  <c r="CQ79" i="20" s="1"/>
  <c r="CQ78" i="20" s="1"/>
  <c r="CQ77" i="20" s="1"/>
  <c r="CQ76" i="20" s="1"/>
  <c r="CQ75" i="20" s="1"/>
  <c r="CQ74" i="20" s="1"/>
  <c r="CQ73" i="20" s="1"/>
  <c r="CQ72" i="20" s="1"/>
  <c r="CQ71" i="20" s="1"/>
  <c r="CQ70" i="20" s="1"/>
  <c r="CQ69" i="20" s="1"/>
  <c r="CQ68" i="20" s="1"/>
  <c r="CQ67" i="20" s="1"/>
  <c r="CQ66" i="20" s="1"/>
  <c r="CQ65" i="20" s="1"/>
  <c r="CQ64" i="20" s="1"/>
  <c r="CQ63" i="20" s="1"/>
  <c r="CQ62" i="20" s="1"/>
  <c r="CQ61" i="20" s="1"/>
  <c r="CQ60" i="20" s="1"/>
  <c r="CQ59" i="20" s="1"/>
  <c r="CQ58" i="20" s="1"/>
  <c r="CQ57" i="20" s="1"/>
  <c r="CQ56" i="20" s="1"/>
  <c r="CQ55" i="20" s="1"/>
  <c r="CQ54" i="20" s="1"/>
  <c r="CQ53" i="20" s="1"/>
  <c r="CQ52" i="20" s="1"/>
  <c r="CQ51" i="20" s="1"/>
  <c r="CQ50" i="20" s="1"/>
  <c r="CQ49" i="20" s="1"/>
  <c r="CQ48" i="20" s="1"/>
  <c r="CQ47" i="20" s="1"/>
  <c r="CQ46" i="20" s="1"/>
  <c r="CQ45" i="20" s="1"/>
  <c r="CQ44" i="20" s="1"/>
  <c r="CQ43" i="20" s="1"/>
  <c r="CQ42" i="20" s="1"/>
  <c r="CQ41" i="20" s="1"/>
  <c r="CQ40" i="20" s="1"/>
  <c r="CQ39" i="20" s="1"/>
  <c r="CQ38" i="20" s="1"/>
  <c r="CQ37" i="20" s="1"/>
  <c r="CQ36" i="20" s="1"/>
  <c r="CQ35" i="20" s="1"/>
  <c r="CQ34" i="20" s="1"/>
  <c r="CQ33" i="20" s="1"/>
  <c r="CQ32" i="20" s="1"/>
  <c r="CQ31" i="20" s="1"/>
  <c r="CQ30" i="20" s="1"/>
  <c r="CQ29" i="20" s="1"/>
  <c r="CQ28" i="20" s="1"/>
  <c r="CQ27" i="20" s="1"/>
  <c r="CQ26" i="20" s="1"/>
  <c r="CQ25" i="20" s="1"/>
  <c r="CQ24" i="20" s="1"/>
  <c r="CQ23" i="20" s="1"/>
  <c r="CQ22" i="20" s="1"/>
  <c r="CQ21" i="20" s="1"/>
  <c r="CQ20" i="20" s="1"/>
  <c r="CQ19" i="20" s="1"/>
  <c r="CQ18" i="20" s="1"/>
  <c r="CQ17" i="20" s="1"/>
  <c r="AN199" i="20"/>
  <c r="AN198" i="20" s="1"/>
  <c r="AN197" i="20" s="1"/>
  <c r="AN196" i="20" s="1"/>
  <c r="AN195" i="20" s="1"/>
  <c r="AN194" i="20" s="1"/>
  <c r="AN193" i="20" s="1"/>
  <c r="AN192" i="20" s="1"/>
  <c r="AN191" i="20" s="1"/>
  <c r="AN190" i="20" s="1"/>
  <c r="AN189" i="20" s="1"/>
  <c r="AN188" i="20" s="1"/>
  <c r="AN187" i="20" s="1"/>
  <c r="AN186" i="20" s="1"/>
  <c r="AN185" i="20" s="1"/>
  <c r="AN184" i="20" s="1"/>
  <c r="AN183" i="20" s="1"/>
  <c r="AN182" i="20" s="1"/>
  <c r="AN181" i="20" s="1"/>
  <c r="AN180" i="20" s="1"/>
  <c r="AN179" i="20" s="1"/>
  <c r="AN178" i="20" s="1"/>
  <c r="AN177" i="20" s="1"/>
  <c r="AN176" i="20" s="1"/>
  <c r="AN175" i="20" s="1"/>
  <c r="AN174" i="20" s="1"/>
  <c r="AN173" i="20" s="1"/>
  <c r="AN172" i="20" s="1"/>
  <c r="AN171" i="20" s="1"/>
  <c r="AN170" i="20" s="1"/>
  <c r="AN169" i="20" s="1"/>
  <c r="AN168" i="20" s="1"/>
  <c r="AN167" i="20" s="1"/>
  <c r="AN166" i="20" s="1"/>
  <c r="AN165" i="20" s="1"/>
  <c r="AN164" i="20" s="1"/>
  <c r="AN163" i="20" s="1"/>
  <c r="AN162" i="20" s="1"/>
  <c r="AN161" i="20" s="1"/>
  <c r="AN160" i="20" s="1"/>
  <c r="AN159" i="20" s="1"/>
  <c r="AN158" i="20" s="1"/>
  <c r="AN157" i="20" s="1"/>
  <c r="AN156" i="20" s="1"/>
  <c r="AN155" i="20" s="1"/>
  <c r="AN154" i="20" s="1"/>
  <c r="AN153" i="20" s="1"/>
  <c r="AN152" i="20" s="1"/>
  <c r="AN151" i="20" s="1"/>
  <c r="AN150" i="20" s="1"/>
  <c r="AN149" i="20" s="1"/>
  <c r="AN148" i="20" s="1"/>
  <c r="AN147" i="20" s="1"/>
  <c r="AN146" i="20" s="1"/>
  <c r="AN145" i="20" s="1"/>
  <c r="AN144" i="20" s="1"/>
  <c r="AN143" i="20" s="1"/>
  <c r="AN142" i="20" s="1"/>
  <c r="AN141" i="20" s="1"/>
  <c r="AN140" i="20" s="1"/>
  <c r="AN139" i="20" s="1"/>
  <c r="AN138" i="20" s="1"/>
  <c r="AN137" i="20" s="1"/>
  <c r="AN136" i="20" s="1"/>
  <c r="AN135" i="20" s="1"/>
  <c r="AN134" i="20" s="1"/>
  <c r="AN133" i="20" s="1"/>
  <c r="AN132" i="20" s="1"/>
  <c r="AN131" i="20" s="1"/>
  <c r="AN130" i="20" s="1"/>
  <c r="AN129" i="20" s="1"/>
  <c r="AN128" i="20" s="1"/>
  <c r="AN127" i="20" s="1"/>
  <c r="AN126" i="20" s="1"/>
  <c r="AN125" i="20" s="1"/>
  <c r="AN124" i="20" s="1"/>
  <c r="AN123" i="20" s="1"/>
  <c r="AN122" i="20" s="1"/>
  <c r="AN121" i="20" s="1"/>
  <c r="AN120" i="20" s="1"/>
  <c r="AN119" i="20" s="1"/>
  <c r="AN118" i="20" s="1"/>
  <c r="AN117" i="20" s="1"/>
  <c r="AN116" i="20" s="1"/>
  <c r="AN115" i="20" s="1"/>
  <c r="AN114" i="20" s="1"/>
  <c r="AN113" i="20" s="1"/>
  <c r="AN112" i="20" s="1"/>
  <c r="AN111" i="20" s="1"/>
  <c r="AN110" i="20" s="1"/>
  <c r="AN109" i="20" s="1"/>
  <c r="AN108" i="20" s="1"/>
  <c r="AN107" i="20" s="1"/>
  <c r="AN106" i="20" s="1"/>
  <c r="AN105" i="20" s="1"/>
  <c r="AN104" i="20" s="1"/>
  <c r="AN103" i="20" s="1"/>
  <c r="AN102" i="20" s="1"/>
  <c r="AN101" i="20" s="1"/>
  <c r="AN100" i="20" s="1"/>
  <c r="AN99" i="20" s="1"/>
  <c r="AN98" i="20" s="1"/>
  <c r="AN97" i="20" s="1"/>
  <c r="AN96" i="20" s="1"/>
  <c r="AN95" i="20" s="1"/>
  <c r="AN94" i="20" s="1"/>
  <c r="AN93" i="20" s="1"/>
  <c r="AN92" i="20" s="1"/>
  <c r="AN91" i="20" s="1"/>
  <c r="AN90" i="20" s="1"/>
  <c r="AN89" i="20" s="1"/>
  <c r="AN88" i="20" s="1"/>
  <c r="AN87" i="20" s="1"/>
  <c r="AN86" i="20" s="1"/>
  <c r="AN85" i="20" s="1"/>
  <c r="AN84" i="20" s="1"/>
  <c r="AN83" i="20" s="1"/>
  <c r="AN82" i="20" s="1"/>
  <c r="AN81" i="20" s="1"/>
  <c r="AN80" i="20" s="1"/>
  <c r="AN79" i="20" s="1"/>
  <c r="AN78" i="20" s="1"/>
  <c r="AN77" i="20" s="1"/>
  <c r="AN76" i="20" s="1"/>
  <c r="AN75" i="20" s="1"/>
  <c r="AN74" i="20" s="1"/>
  <c r="AN73" i="20" s="1"/>
  <c r="AN72" i="20" s="1"/>
  <c r="AN71" i="20" s="1"/>
  <c r="AN70" i="20" s="1"/>
  <c r="AN69" i="20" s="1"/>
  <c r="AN68" i="20" s="1"/>
  <c r="AN67" i="20" s="1"/>
  <c r="AN66" i="20" s="1"/>
  <c r="AN65" i="20" s="1"/>
  <c r="AN64" i="20" s="1"/>
  <c r="AN63" i="20" s="1"/>
  <c r="AN62" i="20" s="1"/>
  <c r="AN61" i="20" s="1"/>
  <c r="AN60" i="20" s="1"/>
  <c r="AN59" i="20" s="1"/>
  <c r="AN58" i="20" s="1"/>
  <c r="AN57" i="20" s="1"/>
  <c r="AN56" i="20" s="1"/>
  <c r="AN55" i="20" s="1"/>
  <c r="AN54" i="20" s="1"/>
  <c r="AN53" i="20" s="1"/>
  <c r="AN52" i="20" s="1"/>
  <c r="AN51" i="20" s="1"/>
  <c r="AN50" i="20" s="1"/>
  <c r="AN49" i="20" s="1"/>
  <c r="AN48" i="20" s="1"/>
  <c r="AN47" i="20" s="1"/>
  <c r="AN46" i="20" s="1"/>
  <c r="AN45" i="20" s="1"/>
  <c r="AN44" i="20" s="1"/>
  <c r="AN43" i="20" s="1"/>
  <c r="AN42" i="20" s="1"/>
  <c r="AN41" i="20" s="1"/>
  <c r="AN40" i="20" s="1"/>
  <c r="AN39" i="20" s="1"/>
  <c r="AN38" i="20" s="1"/>
  <c r="AN37" i="20" s="1"/>
  <c r="AN36" i="20" s="1"/>
  <c r="AN35" i="20" s="1"/>
  <c r="AN34" i="20" s="1"/>
  <c r="AN33" i="20" s="1"/>
  <c r="AN32" i="20" s="1"/>
  <c r="AN31" i="20" s="1"/>
  <c r="AN30" i="20" s="1"/>
  <c r="AN29" i="20" s="1"/>
  <c r="AN28" i="20" s="1"/>
  <c r="AN27" i="20" s="1"/>
  <c r="AN26" i="20" s="1"/>
  <c r="AN25" i="20" s="1"/>
  <c r="AN24" i="20" s="1"/>
  <c r="AN23" i="20" s="1"/>
  <c r="AN22" i="20" s="1"/>
  <c r="AN21" i="20" s="1"/>
  <c r="AN20" i="20" s="1"/>
  <c r="AN19" i="20" s="1"/>
  <c r="AN18" i="20" s="1"/>
  <c r="AN17" i="20" s="1"/>
  <c r="CR200" i="20"/>
  <c r="CR199" i="20" s="1"/>
  <c r="CR198" i="20" s="1"/>
  <c r="CR197" i="20" s="1"/>
  <c r="CR196" i="20" s="1"/>
  <c r="CR195" i="20" s="1"/>
  <c r="CR194" i="20" s="1"/>
  <c r="CR193" i="20" s="1"/>
  <c r="CR192" i="20" s="1"/>
  <c r="CR191" i="20" s="1"/>
  <c r="CR190" i="20" s="1"/>
  <c r="CR189" i="20" s="1"/>
  <c r="CR188" i="20" s="1"/>
  <c r="CR187" i="20" s="1"/>
  <c r="CR186" i="20" s="1"/>
  <c r="CR185" i="20" s="1"/>
  <c r="CR184" i="20" s="1"/>
  <c r="CR183" i="20" s="1"/>
  <c r="CR182" i="20" s="1"/>
  <c r="CR181" i="20" s="1"/>
  <c r="CR180" i="20" s="1"/>
  <c r="CR179" i="20" s="1"/>
  <c r="CR178" i="20" s="1"/>
  <c r="CR177" i="20" s="1"/>
  <c r="CR176" i="20" s="1"/>
  <c r="CR175" i="20" s="1"/>
  <c r="CR174" i="20" s="1"/>
  <c r="CR173" i="20" s="1"/>
  <c r="CR172" i="20" s="1"/>
  <c r="CR171" i="20" s="1"/>
  <c r="CR170" i="20" s="1"/>
  <c r="CR169" i="20" s="1"/>
  <c r="CR168" i="20" s="1"/>
  <c r="CR167" i="20" s="1"/>
  <c r="CR166" i="20" s="1"/>
  <c r="CR165" i="20" s="1"/>
  <c r="CR164" i="20" s="1"/>
  <c r="CR163" i="20" s="1"/>
  <c r="CR162" i="20" s="1"/>
  <c r="CR161" i="20" s="1"/>
  <c r="CR160" i="20" s="1"/>
  <c r="CR159" i="20" s="1"/>
  <c r="CR158" i="20" s="1"/>
  <c r="CR157" i="20" s="1"/>
  <c r="CR156" i="20" s="1"/>
  <c r="CR155" i="20" s="1"/>
  <c r="CR154" i="20" s="1"/>
  <c r="CR153" i="20" s="1"/>
  <c r="CR152" i="20" s="1"/>
  <c r="CR151" i="20" s="1"/>
  <c r="CR150" i="20" s="1"/>
  <c r="CR149" i="20" s="1"/>
  <c r="CR148" i="20" s="1"/>
  <c r="CR147" i="20" s="1"/>
  <c r="CR146" i="20" s="1"/>
  <c r="CR145" i="20" s="1"/>
  <c r="CR144" i="20" s="1"/>
  <c r="CR143" i="20" s="1"/>
  <c r="CR142" i="20" s="1"/>
  <c r="CR141" i="20" s="1"/>
  <c r="CR140" i="20" s="1"/>
  <c r="CR139" i="20" s="1"/>
  <c r="CR138" i="20" s="1"/>
  <c r="CR137" i="20" s="1"/>
  <c r="CR136" i="20" s="1"/>
  <c r="CR135" i="20" s="1"/>
  <c r="CR134" i="20" s="1"/>
  <c r="CR133" i="20" s="1"/>
  <c r="CR132" i="20" s="1"/>
  <c r="CR131" i="20" s="1"/>
  <c r="CR130" i="20" s="1"/>
  <c r="CR129" i="20" s="1"/>
  <c r="CR128" i="20" s="1"/>
  <c r="CR127" i="20" s="1"/>
  <c r="CR126" i="20" s="1"/>
  <c r="CR125" i="20" s="1"/>
  <c r="CR124" i="20" s="1"/>
  <c r="CR123" i="20" s="1"/>
  <c r="CR122" i="20" s="1"/>
  <c r="CR121" i="20" s="1"/>
  <c r="CR120" i="20" s="1"/>
  <c r="CR119" i="20" s="1"/>
  <c r="CR118" i="20" s="1"/>
  <c r="CR117" i="20" s="1"/>
  <c r="CR116" i="20" s="1"/>
  <c r="CR115" i="20" s="1"/>
  <c r="CR114" i="20" s="1"/>
  <c r="CR113" i="20" s="1"/>
  <c r="CR112" i="20" s="1"/>
  <c r="CR111" i="20" s="1"/>
  <c r="CR110" i="20" s="1"/>
  <c r="CR109" i="20" s="1"/>
  <c r="CR108" i="20" s="1"/>
  <c r="CR107" i="20" s="1"/>
  <c r="CR106" i="20" s="1"/>
  <c r="CR105" i="20" s="1"/>
  <c r="CR104" i="20" s="1"/>
  <c r="CR103" i="20" s="1"/>
  <c r="CR102" i="20" s="1"/>
  <c r="CR101" i="20" s="1"/>
  <c r="CR100" i="20" s="1"/>
  <c r="CR99" i="20" s="1"/>
  <c r="CR98" i="20" s="1"/>
  <c r="CR97" i="20" s="1"/>
  <c r="CR96" i="20" s="1"/>
  <c r="CR95" i="20" s="1"/>
  <c r="CR94" i="20" s="1"/>
  <c r="CR93" i="20" s="1"/>
  <c r="CR92" i="20" s="1"/>
  <c r="CR91" i="20" s="1"/>
  <c r="CR90" i="20" s="1"/>
  <c r="CR89" i="20" s="1"/>
  <c r="CR88" i="20" s="1"/>
  <c r="CR87" i="20" s="1"/>
  <c r="CR86" i="20" s="1"/>
  <c r="CR85" i="20" s="1"/>
  <c r="CR84" i="20" s="1"/>
  <c r="CR83" i="20" s="1"/>
  <c r="CR82" i="20" s="1"/>
  <c r="CR81" i="20" s="1"/>
  <c r="CR80" i="20" s="1"/>
  <c r="CR79" i="20" s="1"/>
  <c r="CR78" i="20" s="1"/>
  <c r="CR77" i="20" s="1"/>
  <c r="CR76" i="20" s="1"/>
  <c r="CR75" i="20" s="1"/>
  <c r="CR74" i="20" s="1"/>
  <c r="CR73" i="20" s="1"/>
  <c r="CR72" i="20" s="1"/>
  <c r="CR71" i="20" s="1"/>
  <c r="CR70" i="20" s="1"/>
  <c r="CR69" i="20" s="1"/>
  <c r="CR68" i="20" s="1"/>
  <c r="CR67" i="20" s="1"/>
  <c r="CR66" i="20" s="1"/>
  <c r="CR65" i="20" s="1"/>
  <c r="CR64" i="20" s="1"/>
  <c r="CR63" i="20" s="1"/>
  <c r="CR62" i="20" s="1"/>
  <c r="CR61" i="20" s="1"/>
  <c r="CR60" i="20" s="1"/>
  <c r="CR59" i="20" s="1"/>
  <c r="CR58" i="20" s="1"/>
  <c r="CR57" i="20" s="1"/>
  <c r="CR56" i="20" s="1"/>
  <c r="CR55" i="20" s="1"/>
  <c r="CR54" i="20" s="1"/>
  <c r="CR53" i="20" s="1"/>
  <c r="CR52" i="20" s="1"/>
  <c r="CR51" i="20" s="1"/>
  <c r="CR50" i="20" s="1"/>
  <c r="CR49" i="20" s="1"/>
  <c r="CR48" i="20" s="1"/>
  <c r="CR47" i="20" s="1"/>
  <c r="CR46" i="20" s="1"/>
  <c r="CR45" i="20" s="1"/>
  <c r="CR44" i="20" s="1"/>
  <c r="CR43" i="20" s="1"/>
  <c r="CR42" i="20" s="1"/>
  <c r="CR41" i="20" s="1"/>
  <c r="CR40" i="20" s="1"/>
  <c r="CR39" i="20" s="1"/>
  <c r="CR38" i="20" s="1"/>
  <c r="CR37" i="20" s="1"/>
  <c r="CR36" i="20" s="1"/>
  <c r="CR35" i="20" s="1"/>
  <c r="CR34" i="20" s="1"/>
  <c r="CR33" i="20" s="1"/>
  <c r="CR32" i="20" s="1"/>
  <c r="CR31" i="20" s="1"/>
  <c r="CR30" i="20" s="1"/>
  <c r="CR29" i="20" s="1"/>
  <c r="CR28" i="20" s="1"/>
  <c r="CR27" i="20" s="1"/>
  <c r="CR26" i="20" s="1"/>
  <c r="CR25" i="20" s="1"/>
  <c r="CR24" i="20" s="1"/>
  <c r="CR23" i="20" s="1"/>
  <c r="CR22" i="20" s="1"/>
  <c r="CR21" i="20" s="1"/>
  <c r="CR20" i="20" s="1"/>
  <c r="CR19" i="20" s="1"/>
  <c r="CR18" i="20" s="1"/>
  <c r="CR17" i="20" s="1"/>
  <c r="AA199" i="20"/>
  <c r="AA198" i="20" s="1"/>
  <c r="AA197" i="20" s="1"/>
  <c r="AA196" i="20" s="1"/>
  <c r="AA195" i="20" s="1"/>
  <c r="AA194" i="20" s="1"/>
  <c r="AA193" i="20" s="1"/>
  <c r="AA192" i="20" s="1"/>
  <c r="AA191" i="20" s="1"/>
  <c r="AA190" i="20" s="1"/>
  <c r="AA189" i="20" s="1"/>
  <c r="AA188" i="20" s="1"/>
  <c r="AA187" i="20" s="1"/>
  <c r="AA186" i="20" s="1"/>
  <c r="AA185" i="20" s="1"/>
  <c r="AA184" i="20" s="1"/>
  <c r="AA183" i="20" s="1"/>
  <c r="AA182" i="20" s="1"/>
  <c r="AA181" i="20" s="1"/>
  <c r="AA180" i="20" s="1"/>
  <c r="AA179" i="20" s="1"/>
  <c r="AA178" i="20" s="1"/>
  <c r="AA177" i="20" s="1"/>
  <c r="AA176" i="20" s="1"/>
  <c r="AA175" i="20" s="1"/>
  <c r="AA174" i="20" s="1"/>
  <c r="AA173" i="20" s="1"/>
  <c r="AA172" i="20" s="1"/>
  <c r="AA171" i="20" s="1"/>
  <c r="AA170" i="20" s="1"/>
  <c r="AA169" i="20" s="1"/>
  <c r="AA168" i="20" s="1"/>
  <c r="AA167" i="20" s="1"/>
  <c r="AA166" i="20" s="1"/>
  <c r="AA165" i="20" s="1"/>
  <c r="AA164" i="20" s="1"/>
  <c r="AA163" i="20" s="1"/>
  <c r="AA162" i="20" s="1"/>
  <c r="AA161" i="20" s="1"/>
  <c r="AA160" i="20" s="1"/>
  <c r="AA159" i="20" s="1"/>
  <c r="AA158" i="20" s="1"/>
  <c r="AA157" i="20" s="1"/>
  <c r="AA156" i="20" s="1"/>
  <c r="AA155" i="20" s="1"/>
  <c r="AA154" i="20" s="1"/>
  <c r="AA153" i="20" s="1"/>
  <c r="AA152" i="20" s="1"/>
  <c r="AA151" i="20" s="1"/>
  <c r="AA150" i="20" s="1"/>
  <c r="AA149" i="20" s="1"/>
  <c r="AA148" i="20" s="1"/>
  <c r="AA147" i="20" s="1"/>
  <c r="AA146" i="20" s="1"/>
  <c r="AA145" i="20" s="1"/>
  <c r="AA144" i="20" s="1"/>
  <c r="AA143" i="20" s="1"/>
  <c r="AA142" i="20" s="1"/>
  <c r="AA141" i="20" s="1"/>
  <c r="AA140" i="20" s="1"/>
  <c r="AA139" i="20" s="1"/>
  <c r="AA138" i="20" s="1"/>
  <c r="AA137" i="20" s="1"/>
  <c r="AA136" i="20" s="1"/>
  <c r="AA135" i="20" s="1"/>
  <c r="AA134" i="20" s="1"/>
  <c r="AA133" i="20" s="1"/>
  <c r="AA132" i="20" s="1"/>
  <c r="AA131" i="20" s="1"/>
  <c r="AA130" i="20" s="1"/>
  <c r="AA129" i="20" s="1"/>
  <c r="AA128" i="20" s="1"/>
  <c r="AA127" i="20" s="1"/>
  <c r="AA126" i="20" s="1"/>
  <c r="AA125" i="20" s="1"/>
  <c r="AA124" i="20" s="1"/>
  <c r="AA123" i="20" s="1"/>
  <c r="AA122" i="20" s="1"/>
  <c r="AA121" i="20" s="1"/>
  <c r="AA120" i="20" s="1"/>
  <c r="AA119" i="20" s="1"/>
  <c r="AA118" i="20" s="1"/>
  <c r="AA117" i="20" s="1"/>
  <c r="AA116" i="20" s="1"/>
  <c r="AA115" i="20" s="1"/>
  <c r="AA114" i="20" s="1"/>
  <c r="AA113" i="20" s="1"/>
  <c r="AA112" i="20" s="1"/>
  <c r="AA111" i="20" s="1"/>
  <c r="AA110" i="20" s="1"/>
  <c r="AA109" i="20" s="1"/>
  <c r="AA108" i="20" s="1"/>
  <c r="AA107" i="20" s="1"/>
  <c r="AA106" i="20" s="1"/>
  <c r="AA105" i="20" s="1"/>
  <c r="AA104" i="20" s="1"/>
  <c r="AA103" i="20" s="1"/>
  <c r="AA102" i="20" s="1"/>
  <c r="AA101" i="20" s="1"/>
  <c r="AA100" i="20" s="1"/>
  <c r="AA99" i="20" s="1"/>
  <c r="AA98" i="20" s="1"/>
  <c r="AA97" i="20" s="1"/>
  <c r="AA96" i="20" s="1"/>
  <c r="AA95" i="20" s="1"/>
  <c r="AA94" i="20" s="1"/>
  <c r="AA93" i="20" s="1"/>
  <c r="AA92" i="20" s="1"/>
  <c r="AA91" i="20" s="1"/>
  <c r="AA90" i="20" s="1"/>
  <c r="AA89" i="20" s="1"/>
  <c r="AA88" i="20" s="1"/>
  <c r="AA87" i="20" s="1"/>
  <c r="AA86" i="20" s="1"/>
  <c r="AA85" i="20" s="1"/>
  <c r="AA84" i="20" s="1"/>
  <c r="AA83" i="20" s="1"/>
  <c r="AA82" i="20" s="1"/>
  <c r="AA81" i="20" s="1"/>
  <c r="AA80" i="20" s="1"/>
  <c r="AA79" i="20" s="1"/>
  <c r="AA78" i="20" s="1"/>
  <c r="AA77" i="20" s="1"/>
  <c r="AA76" i="20" s="1"/>
  <c r="AA75" i="20" s="1"/>
  <c r="AA74" i="20" s="1"/>
  <c r="AA73" i="20" s="1"/>
  <c r="AA72" i="20" s="1"/>
  <c r="AA71" i="20" s="1"/>
  <c r="AA70" i="20" s="1"/>
  <c r="AA69" i="20" s="1"/>
  <c r="AA68" i="20" s="1"/>
  <c r="AA67" i="20" s="1"/>
  <c r="AA66" i="20" s="1"/>
  <c r="AA65" i="20" s="1"/>
  <c r="AA64" i="20" s="1"/>
  <c r="AA63" i="20" s="1"/>
  <c r="AA62" i="20" s="1"/>
  <c r="AA61" i="20" s="1"/>
  <c r="AA60" i="20" s="1"/>
  <c r="AA59" i="20" s="1"/>
  <c r="AA58" i="20" s="1"/>
  <c r="AA57" i="20" s="1"/>
  <c r="AA56" i="20" s="1"/>
  <c r="AA55" i="20" s="1"/>
  <c r="AA54" i="20" s="1"/>
  <c r="AA53" i="20" s="1"/>
  <c r="AA52" i="20" s="1"/>
  <c r="AA51" i="20" s="1"/>
  <c r="AA50" i="20" s="1"/>
  <c r="AA49" i="20" s="1"/>
  <c r="AA48" i="20" s="1"/>
  <c r="AA47" i="20" s="1"/>
  <c r="AA46" i="20" s="1"/>
  <c r="AA45" i="20" s="1"/>
  <c r="AA44" i="20" s="1"/>
  <c r="AA43" i="20" s="1"/>
  <c r="AA42" i="20" s="1"/>
  <c r="AA41" i="20" s="1"/>
  <c r="AA40" i="20" s="1"/>
  <c r="AA39" i="20" s="1"/>
  <c r="AA38" i="20" s="1"/>
  <c r="AA37" i="20" s="1"/>
  <c r="AA36" i="20" s="1"/>
  <c r="AA35" i="20" s="1"/>
  <c r="AA34" i="20" s="1"/>
  <c r="AA33" i="20" s="1"/>
  <c r="AA32" i="20" s="1"/>
  <c r="AA31" i="20" s="1"/>
  <c r="AA30" i="20" s="1"/>
  <c r="AA29" i="20" s="1"/>
  <c r="AA28" i="20" s="1"/>
  <c r="AA27" i="20" s="1"/>
  <c r="AA26" i="20" s="1"/>
  <c r="AA25" i="20" s="1"/>
  <c r="AA24" i="20" s="1"/>
  <c r="AA23" i="20" s="1"/>
  <c r="AA22" i="20" s="1"/>
  <c r="AA21" i="20" s="1"/>
  <c r="AA20" i="20" s="1"/>
  <c r="AA19" i="20" s="1"/>
  <c r="AA18" i="20" s="1"/>
  <c r="AA17" i="20" s="1"/>
  <c r="DG200" i="20"/>
  <c r="G199" i="20"/>
  <c r="G198" i="20" s="1"/>
  <c r="G197" i="20" s="1"/>
  <c r="G196" i="20" s="1"/>
  <c r="G195" i="20" s="1"/>
  <c r="G194" i="20" s="1"/>
  <c r="G193" i="20" s="1"/>
  <c r="G192" i="20" s="1"/>
  <c r="G191" i="20" s="1"/>
  <c r="G190" i="20" s="1"/>
  <c r="G189" i="20" s="1"/>
  <c r="G188" i="20" s="1"/>
  <c r="G187" i="20" s="1"/>
  <c r="G186" i="20" s="1"/>
  <c r="G185" i="20" s="1"/>
  <c r="G184" i="20" s="1"/>
  <c r="G183" i="20" s="1"/>
  <c r="G182" i="20" s="1"/>
  <c r="G181" i="20" s="1"/>
  <c r="G180" i="20" s="1"/>
  <c r="G179" i="20" s="1"/>
  <c r="G178" i="20" s="1"/>
  <c r="G177" i="20" s="1"/>
  <c r="G176" i="20" s="1"/>
  <c r="G175" i="20" s="1"/>
  <c r="G174" i="20" s="1"/>
  <c r="G173" i="20" s="1"/>
  <c r="G172" i="20" s="1"/>
  <c r="G171" i="20" s="1"/>
  <c r="G170" i="20" s="1"/>
  <c r="G169" i="20" s="1"/>
  <c r="G168" i="20" s="1"/>
  <c r="G167" i="20" s="1"/>
  <c r="G166" i="20" s="1"/>
  <c r="G165" i="20" s="1"/>
  <c r="G164" i="20" s="1"/>
  <c r="G163" i="20" s="1"/>
  <c r="G162" i="20" s="1"/>
  <c r="G161" i="20" s="1"/>
  <c r="G160" i="20" s="1"/>
  <c r="G159" i="20" s="1"/>
  <c r="G158" i="20" s="1"/>
  <c r="G157" i="20" s="1"/>
  <c r="G156" i="20" s="1"/>
  <c r="G155" i="20" s="1"/>
  <c r="G154" i="20" s="1"/>
  <c r="G153" i="20" s="1"/>
  <c r="G152" i="20" s="1"/>
  <c r="G151" i="20" s="1"/>
  <c r="G150" i="20" s="1"/>
  <c r="G149" i="20" s="1"/>
  <c r="G148" i="20" s="1"/>
  <c r="G147" i="20" s="1"/>
  <c r="G146" i="20" s="1"/>
  <c r="G145" i="20" s="1"/>
  <c r="G144" i="20" s="1"/>
  <c r="G143" i="20" s="1"/>
  <c r="G142" i="20" s="1"/>
  <c r="G141" i="20" s="1"/>
  <c r="G140" i="20" s="1"/>
  <c r="G139" i="20" s="1"/>
  <c r="G138" i="20" s="1"/>
  <c r="G137" i="20" s="1"/>
  <c r="G136" i="20" s="1"/>
  <c r="G135" i="20" s="1"/>
  <c r="G134" i="20" s="1"/>
  <c r="G133" i="20" s="1"/>
  <c r="G132" i="20" s="1"/>
  <c r="G131" i="20" s="1"/>
  <c r="G130" i="20" s="1"/>
  <c r="G129" i="20" s="1"/>
  <c r="G128" i="20" s="1"/>
  <c r="G127" i="20" s="1"/>
  <c r="G126" i="20" s="1"/>
  <c r="G125" i="20" s="1"/>
  <c r="G124" i="20" s="1"/>
  <c r="G123" i="20" s="1"/>
  <c r="G122" i="20" s="1"/>
  <c r="G121" i="20" s="1"/>
  <c r="G120" i="20" s="1"/>
  <c r="G119" i="20" s="1"/>
  <c r="G118" i="20" s="1"/>
  <c r="G117" i="20" s="1"/>
  <c r="G116" i="20" s="1"/>
  <c r="G115" i="20" s="1"/>
  <c r="G114" i="20" s="1"/>
  <c r="G113" i="20" s="1"/>
  <c r="G112" i="20" s="1"/>
  <c r="G111" i="20" s="1"/>
  <c r="G110" i="20" s="1"/>
  <c r="G109" i="20" s="1"/>
  <c r="G108" i="20" s="1"/>
  <c r="G107" i="20" s="1"/>
  <c r="G106" i="20" s="1"/>
  <c r="G105" i="20" s="1"/>
  <c r="G104" i="20" s="1"/>
  <c r="G103" i="20" s="1"/>
  <c r="G102" i="20" s="1"/>
  <c r="G101" i="20" s="1"/>
  <c r="G100" i="20" s="1"/>
  <c r="G99" i="20" s="1"/>
  <c r="G98" i="20" s="1"/>
  <c r="G97" i="20" s="1"/>
  <c r="G96" i="20" s="1"/>
  <c r="G95" i="20" s="1"/>
  <c r="G94" i="20" s="1"/>
  <c r="G93" i="20" s="1"/>
  <c r="G92" i="20" s="1"/>
  <c r="G91" i="20" s="1"/>
  <c r="G90" i="20" s="1"/>
  <c r="G89" i="20" s="1"/>
  <c r="G88" i="20" s="1"/>
  <c r="G87" i="20" s="1"/>
  <c r="G86" i="20" s="1"/>
  <c r="G85" i="20" s="1"/>
  <c r="G84" i="20" s="1"/>
  <c r="G83" i="20" s="1"/>
  <c r="G82" i="20" s="1"/>
  <c r="G81" i="20" s="1"/>
  <c r="G80" i="20" s="1"/>
  <c r="G79" i="20" s="1"/>
  <c r="G78" i="20" s="1"/>
  <c r="G77" i="20" s="1"/>
  <c r="G76" i="20" s="1"/>
  <c r="G75" i="20" s="1"/>
  <c r="G74" i="20" s="1"/>
  <c r="G73" i="20" s="1"/>
  <c r="G72" i="20" s="1"/>
  <c r="G71" i="20" s="1"/>
  <c r="G70" i="20" s="1"/>
  <c r="G69" i="20" s="1"/>
  <c r="G68" i="20" s="1"/>
  <c r="G67" i="20" s="1"/>
  <c r="G66" i="20" s="1"/>
  <c r="G65" i="20" s="1"/>
  <c r="G64" i="20" s="1"/>
  <c r="G63" i="20" s="1"/>
  <c r="G62" i="20" s="1"/>
  <c r="G61" i="20" s="1"/>
  <c r="G60" i="20" s="1"/>
  <c r="G59" i="20" s="1"/>
  <c r="G58" i="20" s="1"/>
  <c r="G57" i="20" s="1"/>
  <c r="G56" i="20" s="1"/>
  <c r="G55" i="20" s="1"/>
  <c r="G54" i="20" s="1"/>
  <c r="G53" i="20" s="1"/>
  <c r="G52" i="20" s="1"/>
  <c r="G51" i="20" s="1"/>
  <c r="G50" i="20" s="1"/>
  <c r="G49" i="20" s="1"/>
  <c r="G48" i="20" s="1"/>
  <c r="G47" i="20" s="1"/>
  <c r="G46" i="20" s="1"/>
  <c r="G45" i="20" s="1"/>
  <c r="G44" i="20" s="1"/>
  <c r="G43" i="20" s="1"/>
  <c r="G42" i="20" s="1"/>
  <c r="G41" i="20" s="1"/>
  <c r="G40" i="20" s="1"/>
  <c r="G39" i="20" s="1"/>
  <c r="G38" i="20" s="1"/>
  <c r="G37" i="20" s="1"/>
  <c r="G36" i="20" s="1"/>
  <c r="G35" i="20" s="1"/>
  <c r="G34" i="20" s="1"/>
  <c r="G33" i="20" s="1"/>
  <c r="G32" i="20" s="1"/>
  <c r="G31" i="20" s="1"/>
  <c r="G30" i="20" s="1"/>
  <c r="G29" i="20" s="1"/>
  <c r="G28" i="20" s="1"/>
  <c r="G27" i="20" s="1"/>
  <c r="G26" i="20" s="1"/>
  <c r="G25" i="20" s="1"/>
  <c r="G24" i="20" s="1"/>
  <c r="G23" i="20" s="1"/>
  <c r="G22" i="20" s="1"/>
  <c r="G21" i="20" s="1"/>
  <c r="G20" i="20" s="1"/>
  <c r="G19" i="20" s="1"/>
  <c r="G18" i="20" s="1"/>
  <c r="G17" i="20" s="1"/>
  <c r="U199" i="20"/>
  <c r="U198" i="20" s="1"/>
  <c r="U197" i="20" s="1"/>
  <c r="U196" i="20" s="1"/>
  <c r="U195" i="20" s="1"/>
  <c r="U194" i="20" s="1"/>
  <c r="U193" i="20" s="1"/>
  <c r="U192" i="20" s="1"/>
  <c r="U191" i="20" s="1"/>
  <c r="U190" i="20" s="1"/>
  <c r="U189" i="20" s="1"/>
  <c r="U188" i="20" s="1"/>
  <c r="U187" i="20" s="1"/>
  <c r="U186" i="20" s="1"/>
  <c r="U185" i="20" s="1"/>
  <c r="U184" i="20" s="1"/>
  <c r="U183" i="20" s="1"/>
  <c r="U182" i="20" s="1"/>
  <c r="U181" i="20" s="1"/>
  <c r="U180" i="20" s="1"/>
  <c r="U179" i="20" s="1"/>
  <c r="U178" i="20" s="1"/>
  <c r="U177" i="20" s="1"/>
  <c r="U176" i="20" s="1"/>
  <c r="U175" i="20" s="1"/>
  <c r="U174" i="20" s="1"/>
  <c r="U173" i="20" s="1"/>
  <c r="U172" i="20" s="1"/>
  <c r="U171" i="20" s="1"/>
  <c r="U170" i="20" s="1"/>
  <c r="U169" i="20" s="1"/>
  <c r="U168" i="20" s="1"/>
  <c r="U167" i="20" s="1"/>
  <c r="U166" i="20" s="1"/>
  <c r="U165" i="20" s="1"/>
  <c r="U164" i="20" s="1"/>
  <c r="U163" i="20" s="1"/>
  <c r="U162" i="20" s="1"/>
  <c r="U161" i="20" s="1"/>
  <c r="U160" i="20" s="1"/>
  <c r="U159" i="20" s="1"/>
  <c r="U158" i="20" s="1"/>
  <c r="U157" i="20" s="1"/>
  <c r="U156" i="20" s="1"/>
  <c r="U155" i="20" s="1"/>
  <c r="U154" i="20" s="1"/>
  <c r="U153" i="20" s="1"/>
  <c r="U152" i="20" s="1"/>
  <c r="U151" i="20" s="1"/>
  <c r="U150" i="20" s="1"/>
  <c r="U149" i="20" s="1"/>
  <c r="U148" i="20" s="1"/>
  <c r="U147" i="20" s="1"/>
  <c r="U146" i="20" s="1"/>
  <c r="U145" i="20" s="1"/>
  <c r="U144" i="20" s="1"/>
  <c r="U143" i="20" s="1"/>
  <c r="U142" i="20" s="1"/>
  <c r="U141" i="20" s="1"/>
  <c r="U140" i="20" s="1"/>
  <c r="U139" i="20" s="1"/>
  <c r="U138" i="20" s="1"/>
  <c r="U137" i="20" s="1"/>
  <c r="U136" i="20" s="1"/>
  <c r="U135" i="20" s="1"/>
  <c r="U134" i="20" s="1"/>
  <c r="U133" i="20" s="1"/>
  <c r="U132" i="20" s="1"/>
  <c r="U131" i="20" s="1"/>
  <c r="U130" i="20" s="1"/>
  <c r="U129" i="20" s="1"/>
  <c r="U128" i="20" s="1"/>
  <c r="U127" i="20" s="1"/>
  <c r="U126" i="20" s="1"/>
  <c r="U125" i="20" s="1"/>
  <c r="U124" i="20" s="1"/>
  <c r="U123" i="20" s="1"/>
  <c r="U122" i="20" s="1"/>
  <c r="U121" i="20" s="1"/>
  <c r="U120" i="20" s="1"/>
  <c r="U119" i="20" s="1"/>
  <c r="U118" i="20" s="1"/>
  <c r="U117" i="20" s="1"/>
  <c r="U116" i="20" s="1"/>
  <c r="U115" i="20" s="1"/>
  <c r="U114" i="20" s="1"/>
  <c r="U113" i="20" s="1"/>
  <c r="U112" i="20" s="1"/>
  <c r="U111" i="20" s="1"/>
  <c r="U110" i="20" s="1"/>
  <c r="U109" i="20" s="1"/>
  <c r="U108" i="20" s="1"/>
  <c r="U107" i="20" s="1"/>
  <c r="U106" i="20" s="1"/>
  <c r="U105" i="20" s="1"/>
  <c r="U104" i="20" s="1"/>
  <c r="U103" i="20" s="1"/>
  <c r="U102" i="20" s="1"/>
  <c r="U101" i="20" s="1"/>
  <c r="U100" i="20" s="1"/>
  <c r="U99" i="20" s="1"/>
  <c r="U98" i="20" s="1"/>
  <c r="U97" i="20" s="1"/>
  <c r="U96" i="20" s="1"/>
  <c r="U95" i="20" s="1"/>
  <c r="U94" i="20" s="1"/>
  <c r="U93" i="20" s="1"/>
  <c r="U92" i="20" s="1"/>
  <c r="U91" i="20" s="1"/>
  <c r="U90" i="20" s="1"/>
  <c r="U89" i="20" s="1"/>
  <c r="U88" i="20" s="1"/>
  <c r="U87" i="20" s="1"/>
  <c r="U86" i="20" s="1"/>
  <c r="U85" i="20" s="1"/>
  <c r="U84" i="20" s="1"/>
  <c r="U83" i="20" s="1"/>
  <c r="U82" i="20" s="1"/>
  <c r="U81" i="20" s="1"/>
  <c r="U80" i="20" s="1"/>
  <c r="U79" i="20" s="1"/>
  <c r="U78" i="20" s="1"/>
  <c r="U77" i="20" s="1"/>
  <c r="U76" i="20" s="1"/>
  <c r="U75" i="20" s="1"/>
  <c r="U74" i="20" s="1"/>
  <c r="U73" i="20" s="1"/>
  <c r="U72" i="20" s="1"/>
  <c r="U71" i="20" s="1"/>
  <c r="U70" i="20" s="1"/>
  <c r="U69" i="20" s="1"/>
  <c r="U68" i="20" s="1"/>
  <c r="U67" i="20" s="1"/>
  <c r="U66" i="20" s="1"/>
  <c r="U65" i="20" s="1"/>
  <c r="U64" i="20" s="1"/>
  <c r="U63" i="20" s="1"/>
  <c r="U62" i="20" s="1"/>
  <c r="U61" i="20" s="1"/>
  <c r="U60" i="20" s="1"/>
  <c r="U59" i="20" s="1"/>
  <c r="U58" i="20" s="1"/>
  <c r="U57" i="20" s="1"/>
  <c r="U56" i="20" s="1"/>
  <c r="U55" i="20" s="1"/>
  <c r="U54" i="20" s="1"/>
  <c r="U53" i="20" s="1"/>
  <c r="U52" i="20" s="1"/>
  <c r="U51" i="20" s="1"/>
  <c r="U50" i="20" s="1"/>
  <c r="U49" i="20" s="1"/>
  <c r="U48" i="20" s="1"/>
  <c r="U47" i="20" s="1"/>
  <c r="U46" i="20" s="1"/>
  <c r="U45" i="20" s="1"/>
  <c r="U44" i="20" s="1"/>
  <c r="U43" i="20" s="1"/>
  <c r="U42" i="20" s="1"/>
  <c r="U41" i="20" s="1"/>
  <c r="U40" i="20" s="1"/>
  <c r="U39" i="20" s="1"/>
  <c r="U38" i="20" s="1"/>
  <c r="U37" i="20" s="1"/>
  <c r="U36" i="20" s="1"/>
  <c r="U35" i="20" s="1"/>
  <c r="U34" i="20" s="1"/>
  <c r="U33" i="20" s="1"/>
  <c r="U32" i="20" s="1"/>
  <c r="U31" i="20" s="1"/>
  <c r="U30" i="20" s="1"/>
  <c r="U29" i="20" s="1"/>
  <c r="U28" i="20" s="1"/>
  <c r="U27" i="20" s="1"/>
  <c r="U26" i="20" s="1"/>
  <c r="U25" i="20" s="1"/>
  <c r="U24" i="20" s="1"/>
  <c r="U23" i="20" s="1"/>
  <c r="U22" i="20" s="1"/>
  <c r="U21" i="20" s="1"/>
  <c r="U20" i="20" s="1"/>
  <c r="U19" i="20" s="1"/>
  <c r="U18" i="20" s="1"/>
  <c r="U17" i="20" s="1"/>
  <c r="AI199" i="20"/>
  <c r="AI198" i="20" s="1"/>
  <c r="AI197" i="20" s="1"/>
  <c r="AI196" i="20" s="1"/>
  <c r="AI195" i="20" s="1"/>
  <c r="AI194" i="20" s="1"/>
  <c r="AI193" i="20" s="1"/>
  <c r="AI192" i="20" s="1"/>
  <c r="AI191" i="20" s="1"/>
  <c r="AI190" i="20" s="1"/>
  <c r="AI189" i="20" s="1"/>
  <c r="AI188" i="20" s="1"/>
  <c r="AI187" i="20" s="1"/>
  <c r="AI186" i="20" s="1"/>
  <c r="AI185" i="20" s="1"/>
  <c r="AI184" i="20" s="1"/>
  <c r="AI183" i="20" s="1"/>
  <c r="AI182" i="20" s="1"/>
  <c r="AI181" i="20" s="1"/>
  <c r="AI180" i="20" s="1"/>
  <c r="AI179" i="20" s="1"/>
  <c r="AI178" i="20" s="1"/>
  <c r="AI177" i="20" s="1"/>
  <c r="AI176" i="20" s="1"/>
  <c r="AI175" i="20" s="1"/>
  <c r="AI174" i="20" s="1"/>
  <c r="AI173" i="20" s="1"/>
  <c r="AI172" i="20" s="1"/>
  <c r="AI171" i="20" s="1"/>
  <c r="AI170" i="20" s="1"/>
  <c r="AI169" i="20" s="1"/>
  <c r="AI168" i="20" s="1"/>
  <c r="AI167" i="20" s="1"/>
  <c r="AI166" i="20" s="1"/>
  <c r="AI165" i="20" s="1"/>
  <c r="AI164" i="20" s="1"/>
  <c r="AI163" i="20" s="1"/>
  <c r="AI162" i="20" s="1"/>
  <c r="AI161" i="20" s="1"/>
  <c r="AI160" i="20" s="1"/>
  <c r="AI159" i="20" s="1"/>
  <c r="AI158" i="20" s="1"/>
  <c r="AI157" i="20" s="1"/>
  <c r="AI156" i="20" s="1"/>
  <c r="AI155" i="20" s="1"/>
  <c r="AI154" i="20" s="1"/>
  <c r="AI153" i="20" s="1"/>
  <c r="AI152" i="20" s="1"/>
  <c r="AI151" i="20" s="1"/>
  <c r="AI150" i="20" s="1"/>
  <c r="AI149" i="20" s="1"/>
  <c r="AI148" i="20" s="1"/>
  <c r="AI147" i="20" s="1"/>
  <c r="AI146" i="20" s="1"/>
  <c r="AI145" i="20" s="1"/>
  <c r="AI144" i="20" s="1"/>
  <c r="AI143" i="20" s="1"/>
  <c r="AI142" i="20" s="1"/>
  <c r="AI141" i="20" s="1"/>
  <c r="AI140" i="20" s="1"/>
  <c r="AI139" i="20" s="1"/>
  <c r="AI138" i="20" s="1"/>
  <c r="AI137" i="20" s="1"/>
  <c r="AI136" i="20" s="1"/>
  <c r="AI135" i="20" s="1"/>
  <c r="AI134" i="20" s="1"/>
  <c r="AI133" i="20" s="1"/>
  <c r="AI132" i="20" s="1"/>
  <c r="AI131" i="20" s="1"/>
  <c r="AI130" i="20" s="1"/>
  <c r="AI129" i="20" s="1"/>
  <c r="AI128" i="20" s="1"/>
  <c r="AI127" i="20" s="1"/>
  <c r="AI126" i="20" s="1"/>
  <c r="AI125" i="20" s="1"/>
  <c r="AI124" i="20" s="1"/>
  <c r="AI123" i="20" s="1"/>
  <c r="AI122" i="20" s="1"/>
  <c r="AI121" i="20" s="1"/>
  <c r="AI120" i="20" s="1"/>
  <c r="AI119" i="20" s="1"/>
  <c r="AI118" i="20" s="1"/>
  <c r="AI117" i="20" s="1"/>
  <c r="AI116" i="20" s="1"/>
  <c r="AI115" i="20" s="1"/>
  <c r="AI114" i="20" s="1"/>
  <c r="AI113" i="20" s="1"/>
  <c r="AI112" i="20" s="1"/>
  <c r="AI111" i="20" s="1"/>
  <c r="AI110" i="20" s="1"/>
  <c r="AI109" i="20" s="1"/>
  <c r="AI108" i="20" s="1"/>
  <c r="AI107" i="20" s="1"/>
  <c r="AI106" i="20" s="1"/>
  <c r="AI105" i="20" s="1"/>
  <c r="AI104" i="20" s="1"/>
  <c r="AI103" i="20" s="1"/>
  <c r="AI102" i="20" s="1"/>
  <c r="AI101" i="20" s="1"/>
  <c r="AI100" i="20" s="1"/>
  <c r="AI99" i="20" s="1"/>
  <c r="AI98" i="20" s="1"/>
  <c r="AI97" i="20" s="1"/>
  <c r="AI96" i="20" s="1"/>
  <c r="AI95" i="20" s="1"/>
  <c r="AI94" i="20" s="1"/>
  <c r="AI93" i="20" s="1"/>
  <c r="AI92" i="20" s="1"/>
  <c r="AI91" i="20" s="1"/>
  <c r="AI90" i="20" s="1"/>
  <c r="AI89" i="20" s="1"/>
  <c r="AI88" i="20" s="1"/>
  <c r="AI87" i="20" s="1"/>
  <c r="AI86" i="20" s="1"/>
  <c r="AI85" i="20" s="1"/>
  <c r="AI84" i="20" s="1"/>
  <c r="AI83" i="20" s="1"/>
  <c r="AI82" i="20" s="1"/>
  <c r="AI81" i="20" s="1"/>
  <c r="AI80" i="20" s="1"/>
  <c r="AI79" i="20" s="1"/>
  <c r="AI78" i="20" s="1"/>
  <c r="AI77" i="20" s="1"/>
  <c r="AI76" i="20" s="1"/>
  <c r="AI75" i="20" s="1"/>
  <c r="AI74" i="20" s="1"/>
  <c r="AI73" i="20" s="1"/>
  <c r="AI72" i="20" s="1"/>
  <c r="AI71" i="20" s="1"/>
  <c r="AI70" i="20" s="1"/>
  <c r="AI69" i="20" s="1"/>
  <c r="AI68" i="20" s="1"/>
  <c r="AI67" i="20" s="1"/>
  <c r="AI66" i="20" s="1"/>
  <c r="AI65" i="20" s="1"/>
  <c r="AI64" i="20" s="1"/>
  <c r="AI63" i="20" s="1"/>
  <c r="AI62" i="20" s="1"/>
  <c r="AI61" i="20" s="1"/>
  <c r="AI60" i="20" s="1"/>
  <c r="AI59" i="20" s="1"/>
  <c r="AI58" i="20" s="1"/>
  <c r="AI57" i="20" s="1"/>
  <c r="AI56" i="20" s="1"/>
  <c r="AI55" i="20" s="1"/>
  <c r="AI54" i="20" s="1"/>
  <c r="AI53" i="20" s="1"/>
  <c r="AI52" i="20" s="1"/>
  <c r="AI51" i="20" s="1"/>
  <c r="AI50" i="20" s="1"/>
  <c r="AI49" i="20" s="1"/>
  <c r="AI48" i="20" s="1"/>
  <c r="AI47" i="20" s="1"/>
  <c r="AI46" i="20" s="1"/>
  <c r="AI45" i="20" s="1"/>
  <c r="AI44" i="20" s="1"/>
  <c r="AI43" i="20" s="1"/>
  <c r="AI42" i="20" s="1"/>
  <c r="AI41" i="20" s="1"/>
  <c r="AI40" i="20" s="1"/>
  <c r="AI39" i="20" s="1"/>
  <c r="AI38" i="20" s="1"/>
  <c r="AI37" i="20" s="1"/>
  <c r="AI36" i="20" s="1"/>
  <c r="AI35" i="20" s="1"/>
  <c r="AI34" i="20" s="1"/>
  <c r="AI33" i="20" s="1"/>
  <c r="AI32" i="20" s="1"/>
  <c r="AI31" i="20" s="1"/>
  <c r="AI30" i="20" s="1"/>
  <c r="AI29" i="20" s="1"/>
  <c r="AI28" i="20" s="1"/>
  <c r="AI27" i="20" s="1"/>
  <c r="AI26" i="20" s="1"/>
  <c r="AI25" i="20" s="1"/>
  <c r="AI24" i="20" s="1"/>
  <c r="AI23" i="20" s="1"/>
  <c r="AI22" i="20" s="1"/>
  <c r="AI21" i="20" s="1"/>
  <c r="AI20" i="20" s="1"/>
  <c r="AI19" i="20" s="1"/>
  <c r="AI18" i="20" s="1"/>
  <c r="AI17" i="20" s="1"/>
  <c r="AW199" i="20"/>
  <c r="AW198" i="20" s="1"/>
  <c r="AW197" i="20" s="1"/>
  <c r="AW196" i="20" s="1"/>
  <c r="AW195" i="20" s="1"/>
  <c r="AW194" i="20" s="1"/>
  <c r="AW193" i="20" s="1"/>
  <c r="AW192" i="20" s="1"/>
  <c r="AW191" i="20" s="1"/>
  <c r="AW190" i="20" s="1"/>
  <c r="AW189" i="20" s="1"/>
  <c r="AW188" i="20" s="1"/>
  <c r="AW187" i="20" s="1"/>
  <c r="AW186" i="20" s="1"/>
  <c r="AW185" i="20" s="1"/>
  <c r="AW184" i="20" s="1"/>
  <c r="AW183" i="20" s="1"/>
  <c r="AW182" i="20" s="1"/>
  <c r="AW181" i="20" s="1"/>
  <c r="AW180" i="20" s="1"/>
  <c r="AW179" i="20" s="1"/>
  <c r="AW178" i="20" s="1"/>
  <c r="AW177" i="20" s="1"/>
  <c r="AW176" i="20" s="1"/>
  <c r="AW175" i="20" s="1"/>
  <c r="AW174" i="20" s="1"/>
  <c r="AW173" i="20" s="1"/>
  <c r="AW172" i="20" s="1"/>
  <c r="AW171" i="20" s="1"/>
  <c r="AW170" i="20" s="1"/>
  <c r="AW169" i="20" s="1"/>
  <c r="AW168" i="20" s="1"/>
  <c r="AW167" i="20" s="1"/>
  <c r="AW166" i="20" s="1"/>
  <c r="AW165" i="20" s="1"/>
  <c r="AW164" i="20" s="1"/>
  <c r="AW163" i="20" s="1"/>
  <c r="AW162" i="20" s="1"/>
  <c r="AW161" i="20" s="1"/>
  <c r="AW160" i="20" s="1"/>
  <c r="AW159" i="20" s="1"/>
  <c r="AW158" i="20" s="1"/>
  <c r="AW157" i="20" s="1"/>
  <c r="AW156" i="20" s="1"/>
  <c r="AW155" i="20" s="1"/>
  <c r="AW154" i="20" s="1"/>
  <c r="AW153" i="20" s="1"/>
  <c r="AW152" i="20" s="1"/>
  <c r="AW151" i="20" s="1"/>
  <c r="AW150" i="20" s="1"/>
  <c r="AW149" i="20" s="1"/>
  <c r="AW148" i="20" s="1"/>
  <c r="AW147" i="20" s="1"/>
  <c r="AW146" i="20" s="1"/>
  <c r="AW145" i="20" s="1"/>
  <c r="AW144" i="20" s="1"/>
  <c r="AW143" i="20" s="1"/>
  <c r="AW142" i="20" s="1"/>
  <c r="AW141" i="20" s="1"/>
  <c r="AW140" i="20" s="1"/>
  <c r="AW139" i="20" s="1"/>
  <c r="AW138" i="20" s="1"/>
  <c r="AW137" i="20" s="1"/>
  <c r="AW136" i="20" s="1"/>
  <c r="AW135" i="20" s="1"/>
  <c r="AW134" i="20" s="1"/>
  <c r="AW133" i="20" s="1"/>
  <c r="AW132" i="20" s="1"/>
  <c r="AW131" i="20" s="1"/>
  <c r="AW130" i="20" s="1"/>
  <c r="AW129" i="20" s="1"/>
  <c r="AW128" i="20" s="1"/>
  <c r="AW127" i="20" s="1"/>
  <c r="AW126" i="20" s="1"/>
  <c r="AW125" i="20" s="1"/>
  <c r="AW124" i="20" s="1"/>
  <c r="AW123" i="20" s="1"/>
  <c r="AW122" i="20" s="1"/>
  <c r="AW121" i="20" s="1"/>
  <c r="AW120" i="20" s="1"/>
  <c r="AW119" i="20" s="1"/>
  <c r="AW118" i="20" s="1"/>
  <c r="AW117" i="20" s="1"/>
  <c r="AW116" i="20" s="1"/>
  <c r="AW115" i="20" s="1"/>
  <c r="AW114" i="20" s="1"/>
  <c r="AW113" i="20" s="1"/>
  <c r="AW112" i="20" s="1"/>
  <c r="AW111" i="20" s="1"/>
  <c r="AW110" i="20" s="1"/>
  <c r="AW109" i="20" s="1"/>
  <c r="AW108" i="20" s="1"/>
  <c r="AW107" i="20" s="1"/>
  <c r="AW106" i="20" s="1"/>
  <c r="AW105" i="20" s="1"/>
  <c r="AW104" i="20" s="1"/>
  <c r="AW103" i="20" s="1"/>
  <c r="AW102" i="20" s="1"/>
  <c r="AW101" i="20" s="1"/>
  <c r="AW100" i="20" s="1"/>
  <c r="AW99" i="20" s="1"/>
  <c r="AW98" i="20" s="1"/>
  <c r="AW97" i="20" s="1"/>
  <c r="AW96" i="20" s="1"/>
  <c r="AW95" i="20" s="1"/>
  <c r="AW94" i="20" s="1"/>
  <c r="AW93" i="20" s="1"/>
  <c r="AW92" i="20" s="1"/>
  <c r="AW91" i="20" s="1"/>
  <c r="AW90" i="20" s="1"/>
  <c r="AW89" i="20" s="1"/>
  <c r="AW88" i="20" s="1"/>
  <c r="AW87" i="20" s="1"/>
  <c r="AW86" i="20" s="1"/>
  <c r="AW85" i="20" s="1"/>
  <c r="AW84" i="20" s="1"/>
  <c r="AW83" i="20" s="1"/>
  <c r="AW82" i="20" s="1"/>
  <c r="AW81" i="20" s="1"/>
  <c r="AW80" i="20" s="1"/>
  <c r="AW79" i="20" s="1"/>
  <c r="AW78" i="20" s="1"/>
  <c r="AW77" i="20" s="1"/>
  <c r="AW76" i="20" s="1"/>
  <c r="AW75" i="20" s="1"/>
  <c r="AW74" i="20" s="1"/>
  <c r="AW73" i="20" s="1"/>
  <c r="AW72" i="20" s="1"/>
  <c r="AW71" i="20" s="1"/>
  <c r="AW70" i="20" s="1"/>
  <c r="AW69" i="20" s="1"/>
  <c r="AW68" i="20" s="1"/>
  <c r="AW67" i="20" s="1"/>
  <c r="AW66" i="20" s="1"/>
  <c r="AW65" i="20" s="1"/>
  <c r="AW64" i="20" s="1"/>
  <c r="AW63" i="20" s="1"/>
  <c r="AW62" i="20" s="1"/>
  <c r="AW61" i="20" s="1"/>
  <c r="AW60" i="20" s="1"/>
  <c r="AW59" i="20" s="1"/>
  <c r="AW58" i="20" s="1"/>
  <c r="AW57" i="20" s="1"/>
  <c r="AW56" i="20" s="1"/>
  <c r="AW55" i="20" s="1"/>
  <c r="AW54" i="20" s="1"/>
  <c r="AW53" i="20" s="1"/>
  <c r="AW52" i="20" s="1"/>
  <c r="AW51" i="20" s="1"/>
  <c r="AW50" i="20" s="1"/>
  <c r="AW49" i="20" s="1"/>
  <c r="AW48" i="20" s="1"/>
  <c r="AW47" i="20" s="1"/>
  <c r="AW46" i="20" s="1"/>
  <c r="AW45" i="20" s="1"/>
  <c r="AW44" i="20" s="1"/>
  <c r="AW43" i="20" s="1"/>
  <c r="AW42" i="20" s="1"/>
  <c r="AW41" i="20" s="1"/>
  <c r="AW40" i="20" s="1"/>
  <c r="AW39" i="20" s="1"/>
  <c r="AW38" i="20" s="1"/>
  <c r="AW37" i="20" s="1"/>
  <c r="AW36" i="20" s="1"/>
  <c r="AW35" i="20" s="1"/>
  <c r="AW34" i="20" s="1"/>
  <c r="AW33" i="20" s="1"/>
  <c r="AW32" i="20" s="1"/>
  <c r="AW31" i="20" s="1"/>
  <c r="AW30" i="20" s="1"/>
  <c r="AW29" i="20" s="1"/>
  <c r="AW28" i="20" s="1"/>
  <c r="AW27" i="20" s="1"/>
  <c r="AW26" i="20" s="1"/>
  <c r="AW25" i="20" s="1"/>
  <c r="AW24" i="20" s="1"/>
  <c r="AW23" i="20" s="1"/>
  <c r="AW22" i="20" s="1"/>
  <c r="AW21" i="20" s="1"/>
  <c r="AW20" i="20" s="1"/>
  <c r="AW19" i="20" s="1"/>
  <c r="AW18" i="20" s="1"/>
  <c r="AW17" i="20" s="1"/>
  <c r="BK199" i="20"/>
  <c r="BK198" i="20" s="1"/>
  <c r="BK197" i="20" s="1"/>
  <c r="BK196" i="20" s="1"/>
  <c r="BK195" i="20" s="1"/>
  <c r="BK194" i="20" s="1"/>
  <c r="BK193" i="20" s="1"/>
  <c r="BK192" i="20" s="1"/>
  <c r="BK191" i="20" s="1"/>
  <c r="BK190" i="20" s="1"/>
  <c r="BK189" i="20" s="1"/>
  <c r="BK188" i="20" s="1"/>
  <c r="BK187" i="20" s="1"/>
  <c r="BK186" i="20" s="1"/>
  <c r="BK185" i="20" s="1"/>
  <c r="BK184" i="20" s="1"/>
  <c r="BK183" i="20" s="1"/>
  <c r="BK182" i="20" s="1"/>
  <c r="BK181" i="20" s="1"/>
  <c r="BK180" i="20" s="1"/>
  <c r="BK179" i="20" s="1"/>
  <c r="BK178" i="20" s="1"/>
  <c r="BK177" i="20" s="1"/>
  <c r="BK176" i="20" s="1"/>
  <c r="BK175" i="20" s="1"/>
  <c r="BK174" i="20" s="1"/>
  <c r="BK173" i="20" s="1"/>
  <c r="BK172" i="20" s="1"/>
  <c r="BK171" i="20" s="1"/>
  <c r="BK170" i="20" s="1"/>
  <c r="BK169" i="20" s="1"/>
  <c r="BK168" i="20" s="1"/>
  <c r="BK167" i="20" s="1"/>
  <c r="BK166" i="20" s="1"/>
  <c r="BK165" i="20" s="1"/>
  <c r="BK164" i="20" s="1"/>
  <c r="BK163" i="20" s="1"/>
  <c r="BK162" i="20" s="1"/>
  <c r="BK161" i="20" s="1"/>
  <c r="BK160" i="20" s="1"/>
  <c r="BK159" i="20" s="1"/>
  <c r="BK158" i="20" s="1"/>
  <c r="BK157" i="20" s="1"/>
  <c r="BK156" i="20" s="1"/>
  <c r="BK155" i="20" s="1"/>
  <c r="BK154" i="20" s="1"/>
  <c r="BK153" i="20" s="1"/>
  <c r="BK152" i="20" s="1"/>
  <c r="BK151" i="20" s="1"/>
  <c r="BK150" i="20" s="1"/>
  <c r="BK149" i="20" s="1"/>
  <c r="BK148" i="20" s="1"/>
  <c r="BK147" i="20" s="1"/>
  <c r="BK146" i="20" s="1"/>
  <c r="BK145" i="20" s="1"/>
  <c r="BK144" i="20" s="1"/>
  <c r="BK143" i="20" s="1"/>
  <c r="BK142" i="20" s="1"/>
  <c r="BK141" i="20" s="1"/>
  <c r="BK140" i="20" s="1"/>
  <c r="BK139" i="20" s="1"/>
  <c r="BK138" i="20" s="1"/>
  <c r="BK137" i="20" s="1"/>
  <c r="BK136" i="20" s="1"/>
  <c r="BK135" i="20" s="1"/>
  <c r="BK134" i="20" s="1"/>
  <c r="BK133" i="20" s="1"/>
  <c r="BK132" i="20" s="1"/>
  <c r="BK131" i="20" s="1"/>
  <c r="BK130" i="20" s="1"/>
  <c r="BK129" i="20" s="1"/>
  <c r="BK128" i="20" s="1"/>
  <c r="BK127" i="20" s="1"/>
  <c r="BK126" i="20" s="1"/>
  <c r="BK125" i="20" s="1"/>
  <c r="BK124" i="20" s="1"/>
  <c r="BK123" i="20" s="1"/>
  <c r="BK122" i="20" s="1"/>
  <c r="BK121" i="20" s="1"/>
  <c r="BK120" i="20" s="1"/>
  <c r="BK119" i="20" s="1"/>
  <c r="BK118" i="20" s="1"/>
  <c r="BK117" i="20" s="1"/>
  <c r="BK116" i="20" s="1"/>
  <c r="BK115" i="20" s="1"/>
  <c r="BK114" i="20" s="1"/>
  <c r="BK113" i="20" s="1"/>
  <c r="BK112" i="20" s="1"/>
  <c r="BK111" i="20" s="1"/>
  <c r="BK110" i="20" s="1"/>
  <c r="BK109" i="20" s="1"/>
  <c r="BK108" i="20" s="1"/>
  <c r="BK107" i="20" s="1"/>
  <c r="BK106" i="20" s="1"/>
  <c r="BK105" i="20" s="1"/>
  <c r="BK104" i="20" s="1"/>
  <c r="BK103" i="20" s="1"/>
  <c r="BK102" i="20" s="1"/>
  <c r="BK101" i="20" s="1"/>
  <c r="BK100" i="20" s="1"/>
  <c r="BK99" i="20" s="1"/>
  <c r="BK98" i="20" s="1"/>
  <c r="BK97" i="20" s="1"/>
  <c r="BK96" i="20" s="1"/>
  <c r="BK95" i="20" s="1"/>
  <c r="BK94" i="20" s="1"/>
  <c r="BK93" i="20" s="1"/>
  <c r="BK92" i="20" s="1"/>
  <c r="BK91" i="20" s="1"/>
  <c r="BK90" i="20" s="1"/>
  <c r="BK89" i="20" s="1"/>
  <c r="BK88" i="20" s="1"/>
  <c r="BK87" i="20" s="1"/>
  <c r="BK86" i="20" s="1"/>
  <c r="BK85" i="20" s="1"/>
  <c r="BK84" i="20" s="1"/>
  <c r="BK83" i="20" s="1"/>
  <c r="BK82" i="20" s="1"/>
  <c r="BK81" i="20" s="1"/>
  <c r="BK80" i="20" s="1"/>
  <c r="BK79" i="20" s="1"/>
  <c r="BK78" i="20" s="1"/>
  <c r="BK77" i="20" s="1"/>
  <c r="BK76" i="20" s="1"/>
  <c r="BK75" i="20" s="1"/>
  <c r="BK74" i="20" s="1"/>
  <c r="BK73" i="20" s="1"/>
  <c r="BK72" i="20" s="1"/>
  <c r="BK71" i="20" s="1"/>
  <c r="BK70" i="20" s="1"/>
  <c r="BK69" i="20" s="1"/>
  <c r="BK68" i="20" s="1"/>
  <c r="BK67" i="20" s="1"/>
  <c r="BK66" i="20" s="1"/>
  <c r="BK65" i="20" s="1"/>
  <c r="BK64" i="20" s="1"/>
  <c r="BK63" i="20" s="1"/>
  <c r="BK62" i="20" s="1"/>
  <c r="BK61" i="20" s="1"/>
  <c r="BK60" i="20" s="1"/>
  <c r="BK59" i="20" s="1"/>
  <c r="BK58" i="20" s="1"/>
  <c r="BK57" i="20" s="1"/>
  <c r="BK56" i="20" s="1"/>
  <c r="BK55" i="20" s="1"/>
  <c r="BK54" i="20" s="1"/>
  <c r="BK53" i="20" s="1"/>
  <c r="BK52" i="20" s="1"/>
  <c r="BK51" i="20" s="1"/>
  <c r="BK50" i="20" s="1"/>
  <c r="BK49" i="20" s="1"/>
  <c r="BK48" i="20" s="1"/>
  <c r="BK47" i="20" s="1"/>
  <c r="BK46" i="20" s="1"/>
  <c r="BK45" i="20" s="1"/>
  <c r="BK44" i="20" s="1"/>
  <c r="BK43" i="20" s="1"/>
  <c r="BK42" i="20" s="1"/>
  <c r="BK41" i="20" s="1"/>
  <c r="BK40" i="20" s="1"/>
  <c r="BK39" i="20" s="1"/>
  <c r="BK38" i="20" s="1"/>
  <c r="BK37" i="20" s="1"/>
  <c r="BK36" i="20" s="1"/>
  <c r="BK35" i="20" s="1"/>
  <c r="BK34" i="20" s="1"/>
  <c r="BK33" i="20" s="1"/>
  <c r="BK32" i="20" s="1"/>
  <c r="BK31" i="20" s="1"/>
  <c r="BK30" i="20" s="1"/>
  <c r="BK29" i="20" s="1"/>
  <c r="BK28" i="20" s="1"/>
  <c r="BK27" i="20" s="1"/>
  <c r="BK26" i="20" s="1"/>
  <c r="BK25" i="20" s="1"/>
  <c r="BK24" i="20" s="1"/>
  <c r="BK23" i="20" s="1"/>
  <c r="BK22" i="20" s="1"/>
  <c r="BK21" i="20" s="1"/>
  <c r="BK20" i="20" s="1"/>
  <c r="BK19" i="20" s="1"/>
  <c r="BK18" i="20" s="1"/>
  <c r="BK17" i="20" s="1"/>
  <c r="BY199" i="20"/>
  <c r="BY198" i="20" s="1"/>
  <c r="BY197" i="20" s="1"/>
  <c r="BY196" i="20" s="1"/>
  <c r="BY195" i="20" s="1"/>
  <c r="BY194" i="20" s="1"/>
  <c r="BY193" i="20" s="1"/>
  <c r="BY192" i="20" s="1"/>
  <c r="BY191" i="20" s="1"/>
  <c r="BY190" i="20" s="1"/>
  <c r="BY189" i="20" s="1"/>
  <c r="BY188" i="20" s="1"/>
  <c r="BY187" i="20" s="1"/>
  <c r="BY186" i="20" s="1"/>
  <c r="BY185" i="20" s="1"/>
  <c r="BY184" i="20" s="1"/>
  <c r="BY183" i="20" s="1"/>
  <c r="BY182" i="20" s="1"/>
  <c r="BY181" i="20" s="1"/>
  <c r="BY180" i="20" s="1"/>
  <c r="BY179" i="20" s="1"/>
  <c r="BY178" i="20" s="1"/>
  <c r="BY177" i="20" s="1"/>
  <c r="BY176" i="20" s="1"/>
  <c r="BY175" i="20" s="1"/>
  <c r="BY174" i="20" s="1"/>
  <c r="BY173" i="20" s="1"/>
  <c r="BY172" i="20" s="1"/>
  <c r="BY171" i="20" s="1"/>
  <c r="BY170" i="20" s="1"/>
  <c r="BY169" i="20" s="1"/>
  <c r="BY168" i="20" s="1"/>
  <c r="BY167" i="20" s="1"/>
  <c r="BY166" i="20" s="1"/>
  <c r="BY165" i="20" s="1"/>
  <c r="BY164" i="20" s="1"/>
  <c r="BY163" i="20" s="1"/>
  <c r="BY162" i="20" s="1"/>
  <c r="BY161" i="20" s="1"/>
  <c r="BY160" i="20" s="1"/>
  <c r="BY159" i="20" s="1"/>
  <c r="BY158" i="20" s="1"/>
  <c r="BY157" i="20" s="1"/>
  <c r="BY156" i="20" s="1"/>
  <c r="BY155" i="20" s="1"/>
  <c r="BY154" i="20" s="1"/>
  <c r="BY153" i="20" s="1"/>
  <c r="BY152" i="20" s="1"/>
  <c r="BY151" i="20" s="1"/>
  <c r="BY150" i="20" s="1"/>
  <c r="BY149" i="20" s="1"/>
  <c r="BY148" i="20" s="1"/>
  <c r="BY147" i="20" s="1"/>
  <c r="BY146" i="20" s="1"/>
  <c r="BY145" i="20" s="1"/>
  <c r="BY144" i="20" s="1"/>
  <c r="BY143" i="20" s="1"/>
  <c r="BY142" i="20" s="1"/>
  <c r="BY141" i="20" s="1"/>
  <c r="BY140" i="20" s="1"/>
  <c r="BY139" i="20" s="1"/>
  <c r="BY138" i="20" s="1"/>
  <c r="BY137" i="20" s="1"/>
  <c r="BY136" i="20" s="1"/>
  <c r="BY135" i="20" s="1"/>
  <c r="BY134" i="20" s="1"/>
  <c r="BY133" i="20" s="1"/>
  <c r="BY132" i="20" s="1"/>
  <c r="BY131" i="20" s="1"/>
  <c r="BY130" i="20" s="1"/>
  <c r="BY129" i="20" s="1"/>
  <c r="BY128" i="20" s="1"/>
  <c r="BY127" i="20" s="1"/>
  <c r="BY126" i="20" s="1"/>
  <c r="BY125" i="20" s="1"/>
  <c r="BY124" i="20" s="1"/>
  <c r="BY123" i="20" s="1"/>
  <c r="BY122" i="20" s="1"/>
  <c r="BY121" i="20" s="1"/>
  <c r="BY120" i="20" s="1"/>
  <c r="BY119" i="20" s="1"/>
  <c r="BY118" i="20" s="1"/>
  <c r="BY117" i="20" s="1"/>
  <c r="BY116" i="20" s="1"/>
  <c r="BY115" i="20" s="1"/>
  <c r="BY114" i="20" s="1"/>
  <c r="BY113" i="20" s="1"/>
  <c r="BY112" i="20" s="1"/>
  <c r="BY111" i="20" s="1"/>
  <c r="BY110" i="20" s="1"/>
  <c r="BY109" i="20" s="1"/>
  <c r="BY108" i="20" s="1"/>
  <c r="BY107" i="20" s="1"/>
  <c r="BY106" i="20" s="1"/>
  <c r="BY105" i="20" s="1"/>
  <c r="BY104" i="20" s="1"/>
  <c r="BY103" i="20" s="1"/>
  <c r="BY102" i="20" s="1"/>
  <c r="BY101" i="20" s="1"/>
  <c r="BY100" i="20" s="1"/>
  <c r="BY99" i="20" s="1"/>
  <c r="BY98" i="20" s="1"/>
  <c r="BY97" i="20" s="1"/>
  <c r="BY96" i="20" s="1"/>
  <c r="BY95" i="20" s="1"/>
  <c r="BY94" i="20" s="1"/>
  <c r="BY93" i="20" s="1"/>
  <c r="BY92" i="20" s="1"/>
  <c r="BY91" i="20" s="1"/>
  <c r="BY90" i="20" s="1"/>
  <c r="BY89" i="20" s="1"/>
  <c r="BY88" i="20" s="1"/>
  <c r="BY87" i="20" s="1"/>
  <c r="BY86" i="20" s="1"/>
  <c r="BY85" i="20" s="1"/>
  <c r="BY84" i="20" s="1"/>
  <c r="BY83" i="20" s="1"/>
  <c r="BY82" i="20" s="1"/>
  <c r="BY81" i="20" s="1"/>
  <c r="BY80" i="20" s="1"/>
  <c r="BY79" i="20" s="1"/>
  <c r="BY78" i="20" s="1"/>
  <c r="BY77" i="20" s="1"/>
  <c r="BY76" i="20" s="1"/>
  <c r="BY75" i="20" s="1"/>
  <c r="BY74" i="20" s="1"/>
  <c r="BY73" i="20" s="1"/>
  <c r="BY72" i="20" s="1"/>
  <c r="BY71" i="20" s="1"/>
  <c r="BY70" i="20" s="1"/>
  <c r="BY69" i="20" s="1"/>
  <c r="BY68" i="20" s="1"/>
  <c r="BY67" i="20" s="1"/>
  <c r="BY66" i="20" s="1"/>
  <c r="BY65" i="20" s="1"/>
  <c r="BY64" i="20" s="1"/>
  <c r="BY63" i="20" s="1"/>
  <c r="BY62" i="20" s="1"/>
  <c r="BY61" i="20" s="1"/>
  <c r="BY60" i="20" s="1"/>
  <c r="BY59" i="20" s="1"/>
  <c r="BY58" i="20" s="1"/>
  <c r="BY57" i="20" s="1"/>
  <c r="BY56" i="20" s="1"/>
  <c r="BY55" i="20" s="1"/>
  <c r="BY54" i="20" s="1"/>
  <c r="BY53" i="20" s="1"/>
  <c r="BY52" i="20" s="1"/>
  <c r="BY51" i="20" s="1"/>
  <c r="BY50" i="20" s="1"/>
  <c r="BY49" i="20" s="1"/>
  <c r="BY48" i="20" s="1"/>
  <c r="BY47" i="20" s="1"/>
  <c r="BY46" i="20" s="1"/>
  <c r="BY45" i="20" s="1"/>
  <c r="BY44" i="20" s="1"/>
  <c r="BY43" i="20" s="1"/>
  <c r="BY42" i="20" s="1"/>
  <c r="BY41" i="20" s="1"/>
  <c r="BY40" i="20" s="1"/>
  <c r="BY39" i="20" s="1"/>
  <c r="BY38" i="20" s="1"/>
  <c r="BY37" i="20" s="1"/>
  <c r="BY36" i="20" s="1"/>
  <c r="BY35" i="20" s="1"/>
  <c r="BY34" i="20" s="1"/>
  <c r="BY33" i="20" s="1"/>
  <c r="BY32" i="20" s="1"/>
  <c r="BY31" i="20" s="1"/>
  <c r="BY30" i="20" s="1"/>
  <c r="BY29" i="20" s="1"/>
  <c r="BY28" i="20" s="1"/>
  <c r="BY27" i="20" s="1"/>
  <c r="BY26" i="20" s="1"/>
  <c r="BY25" i="20" s="1"/>
  <c r="BY24" i="20" s="1"/>
  <c r="BY23" i="20" s="1"/>
  <c r="BY22" i="20" s="1"/>
  <c r="BY21" i="20" s="1"/>
  <c r="BY20" i="20" s="1"/>
  <c r="BY19" i="20" s="1"/>
  <c r="BY18" i="20" s="1"/>
  <c r="BY17" i="20" s="1"/>
  <c r="CM200" i="20"/>
  <c r="CM199" i="20" s="1"/>
  <c r="CM198" i="20" s="1"/>
  <c r="CM197" i="20" s="1"/>
  <c r="CM196" i="20" s="1"/>
  <c r="CM195" i="20" s="1"/>
  <c r="CM194" i="20" s="1"/>
  <c r="CM193" i="20" s="1"/>
  <c r="CM192" i="20" s="1"/>
  <c r="CM191" i="20" s="1"/>
  <c r="CM190" i="20" s="1"/>
  <c r="CM189" i="20" s="1"/>
  <c r="CM188" i="20" s="1"/>
  <c r="CM187" i="20" s="1"/>
  <c r="CM186" i="20" s="1"/>
  <c r="CM185" i="20" s="1"/>
  <c r="CM184" i="20" s="1"/>
  <c r="CM183" i="20" s="1"/>
  <c r="CM182" i="20" s="1"/>
  <c r="CM181" i="20" s="1"/>
  <c r="CM180" i="20" s="1"/>
  <c r="CM179" i="20" s="1"/>
  <c r="CM178" i="20" s="1"/>
  <c r="CM177" i="20" s="1"/>
  <c r="CM176" i="20" s="1"/>
  <c r="CM175" i="20" s="1"/>
  <c r="CM174" i="20" s="1"/>
  <c r="CM173" i="20" s="1"/>
  <c r="CM172" i="20" s="1"/>
  <c r="CM171" i="20" s="1"/>
  <c r="CM170" i="20" s="1"/>
  <c r="CM169" i="20" s="1"/>
  <c r="CM168" i="20" s="1"/>
  <c r="CM167" i="20" s="1"/>
  <c r="CM166" i="20" s="1"/>
  <c r="CM165" i="20" s="1"/>
  <c r="CM164" i="20" s="1"/>
  <c r="CM163" i="20" s="1"/>
  <c r="CM162" i="20" s="1"/>
  <c r="CM161" i="20" s="1"/>
  <c r="CM160" i="20" s="1"/>
  <c r="CM159" i="20" s="1"/>
  <c r="CM158" i="20" s="1"/>
  <c r="CM157" i="20" s="1"/>
  <c r="CM156" i="20" s="1"/>
  <c r="CM155" i="20" s="1"/>
  <c r="CM154" i="20" s="1"/>
  <c r="CM153" i="20" s="1"/>
  <c r="CM152" i="20" s="1"/>
  <c r="CM151" i="20" s="1"/>
  <c r="CM150" i="20" s="1"/>
  <c r="CM149" i="20" s="1"/>
  <c r="CM148" i="20" s="1"/>
  <c r="CM147" i="20" s="1"/>
  <c r="CM146" i="20" s="1"/>
  <c r="CM145" i="20" s="1"/>
  <c r="CM144" i="20" s="1"/>
  <c r="CM143" i="20" s="1"/>
  <c r="CM142" i="20" s="1"/>
  <c r="CM141" i="20" s="1"/>
  <c r="CM140" i="20" s="1"/>
  <c r="CM139" i="20" s="1"/>
  <c r="CM138" i="20" s="1"/>
  <c r="CM137" i="20" s="1"/>
  <c r="CM136" i="20" s="1"/>
  <c r="CM135" i="20" s="1"/>
  <c r="CM134" i="20" s="1"/>
  <c r="CM133" i="20" s="1"/>
  <c r="CM132" i="20" s="1"/>
  <c r="CM131" i="20" s="1"/>
  <c r="CM130" i="20" s="1"/>
  <c r="CM129" i="20" s="1"/>
  <c r="CM128" i="20" s="1"/>
  <c r="CM127" i="20" s="1"/>
  <c r="CM126" i="20" s="1"/>
  <c r="CM125" i="20" s="1"/>
  <c r="CM124" i="20" s="1"/>
  <c r="CM123" i="20" s="1"/>
  <c r="CM122" i="20" s="1"/>
  <c r="CM121" i="20" s="1"/>
  <c r="CM120" i="20" s="1"/>
  <c r="CM119" i="20" s="1"/>
  <c r="CM118" i="20" s="1"/>
  <c r="CM117" i="20" s="1"/>
  <c r="CM116" i="20" s="1"/>
  <c r="CM115" i="20" s="1"/>
  <c r="CM114" i="20" s="1"/>
  <c r="CM113" i="20" s="1"/>
  <c r="CM112" i="20" s="1"/>
  <c r="CM111" i="20" s="1"/>
  <c r="CM110" i="20" s="1"/>
  <c r="CM109" i="20" s="1"/>
  <c r="CM108" i="20" s="1"/>
  <c r="CM107" i="20" s="1"/>
  <c r="CM106" i="20" s="1"/>
  <c r="CM105" i="20" s="1"/>
  <c r="CM104" i="20" s="1"/>
  <c r="CM103" i="20" s="1"/>
  <c r="CM102" i="20" s="1"/>
  <c r="CM101" i="20" s="1"/>
  <c r="CM100" i="20" s="1"/>
  <c r="CM99" i="20" s="1"/>
  <c r="CM98" i="20" s="1"/>
  <c r="CM97" i="20" s="1"/>
  <c r="CM96" i="20" s="1"/>
  <c r="CM95" i="20" s="1"/>
  <c r="CM94" i="20" s="1"/>
  <c r="CM93" i="20" s="1"/>
  <c r="CM92" i="20" s="1"/>
  <c r="CM91" i="20" s="1"/>
  <c r="CM90" i="20" s="1"/>
  <c r="CM89" i="20" s="1"/>
  <c r="CM88" i="20" s="1"/>
  <c r="CM87" i="20" s="1"/>
  <c r="CM86" i="20" s="1"/>
  <c r="CM85" i="20" s="1"/>
  <c r="CM84" i="20" s="1"/>
  <c r="CM83" i="20" s="1"/>
  <c r="CM82" i="20" s="1"/>
  <c r="CM81" i="20" s="1"/>
  <c r="CM80" i="20" s="1"/>
  <c r="CM79" i="20" s="1"/>
  <c r="CM78" i="20" s="1"/>
  <c r="CM77" i="20" s="1"/>
  <c r="CM76" i="20" s="1"/>
  <c r="CM75" i="20" s="1"/>
  <c r="CM74" i="20" s="1"/>
  <c r="CM73" i="20" s="1"/>
  <c r="CM72" i="20" s="1"/>
  <c r="CM71" i="20" s="1"/>
  <c r="CM70" i="20" s="1"/>
  <c r="CM69" i="20" s="1"/>
  <c r="CM68" i="20" s="1"/>
  <c r="CM67" i="20" s="1"/>
  <c r="CM66" i="20" s="1"/>
  <c r="CM65" i="20" s="1"/>
  <c r="CM64" i="20" s="1"/>
  <c r="CM63" i="20" s="1"/>
  <c r="CM62" i="20" s="1"/>
  <c r="CM61" i="20" s="1"/>
  <c r="CM60" i="20" s="1"/>
  <c r="CM59" i="20" s="1"/>
  <c r="CM58" i="20" s="1"/>
  <c r="CM57" i="20" s="1"/>
  <c r="CM56" i="20" s="1"/>
  <c r="CM55" i="20" s="1"/>
  <c r="CM54" i="20" s="1"/>
  <c r="CM53" i="20" s="1"/>
  <c r="CM52" i="20" s="1"/>
  <c r="CM51" i="20" s="1"/>
  <c r="CM50" i="20" s="1"/>
  <c r="CM49" i="20" s="1"/>
  <c r="CM48" i="20" s="1"/>
  <c r="CM47" i="20" s="1"/>
  <c r="CM46" i="20" s="1"/>
  <c r="CM45" i="20" s="1"/>
  <c r="CM44" i="20" s="1"/>
  <c r="CM43" i="20" s="1"/>
  <c r="CM42" i="20" s="1"/>
  <c r="CM41" i="20" s="1"/>
  <c r="CM40" i="20" s="1"/>
  <c r="CM39" i="20" s="1"/>
  <c r="CM38" i="20" s="1"/>
  <c r="CM37" i="20" s="1"/>
  <c r="CM36" i="20" s="1"/>
  <c r="CM35" i="20" s="1"/>
  <c r="CM34" i="20" s="1"/>
  <c r="CM33" i="20" s="1"/>
  <c r="CM32" i="20" s="1"/>
  <c r="CM31" i="20" s="1"/>
  <c r="CM30" i="20" s="1"/>
  <c r="CM29" i="20" s="1"/>
  <c r="CM28" i="20" s="1"/>
  <c r="CM27" i="20" s="1"/>
  <c r="CM26" i="20" s="1"/>
  <c r="CM25" i="20" s="1"/>
  <c r="CM24" i="20" s="1"/>
  <c r="CM23" i="20" s="1"/>
  <c r="CM22" i="20" s="1"/>
  <c r="CM21" i="20" s="1"/>
  <c r="CM20" i="20" s="1"/>
  <c r="CM19" i="20" s="1"/>
  <c r="CM18" i="20" s="1"/>
  <c r="CM17" i="20" s="1"/>
  <c r="DA200" i="20"/>
  <c r="DA199" i="20" s="1"/>
  <c r="DA198" i="20" s="1"/>
  <c r="DA197" i="20" s="1"/>
  <c r="DA196" i="20" s="1"/>
  <c r="DA195" i="20" s="1"/>
  <c r="DA194" i="20" s="1"/>
  <c r="DA193" i="20" s="1"/>
  <c r="DA192" i="20" s="1"/>
  <c r="DA191" i="20" s="1"/>
  <c r="DA190" i="20" s="1"/>
  <c r="DA189" i="20" s="1"/>
  <c r="DA188" i="20" s="1"/>
  <c r="DA187" i="20" s="1"/>
  <c r="DA186" i="20" s="1"/>
  <c r="DA185" i="20" s="1"/>
  <c r="DA184" i="20" s="1"/>
  <c r="DA183" i="20" s="1"/>
  <c r="DA182" i="20" s="1"/>
  <c r="DA181" i="20" s="1"/>
  <c r="DA180" i="20" s="1"/>
  <c r="DA179" i="20" s="1"/>
  <c r="DA178" i="20" s="1"/>
  <c r="DA177" i="20" s="1"/>
  <c r="DA176" i="20" s="1"/>
  <c r="DA175" i="20" s="1"/>
  <c r="DA174" i="20" s="1"/>
  <c r="DA173" i="20" s="1"/>
  <c r="DA172" i="20" s="1"/>
  <c r="DA171" i="20" s="1"/>
  <c r="DA170" i="20" s="1"/>
  <c r="DA169" i="20" s="1"/>
  <c r="DA168" i="20" s="1"/>
  <c r="DA167" i="20" s="1"/>
  <c r="DA166" i="20" s="1"/>
  <c r="DA165" i="20" s="1"/>
  <c r="DA164" i="20" s="1"/>
  <c r="DA163" i="20" s="1"/>
  <c r="DA162" i="20" s="1"/>
  <c r="DA161" i="20" s="1"/>
  <c r="DA160" i="20" s="1"/>
  <c r="DA159" i="20" s="1"/>
  <c r="DA158" i="20" s="1"/>
  <c r="DA157" i="20" s="1"/>
  <c r="DA156" i="20" s="1"/>
  <c r="DA155" i="20" s="1"/>
  <c r="DA154" i="20" s="1"/>
  <c r="DA153" i="20" s="1"/>
  <c r="DA152" i="20" s="1"/>
  <c r="DA151" i="20" s="1"/>
  <c r="DA150" i="20" s="1"/>
  <c r="DA149" i="20" s="1"/>
  <c r="DA148" i="20" s="1"/>
  <c r="DA147" i="20" s="1"/>
  <c r="DA146" i="20" s="1"/>
  <c r="DA145" i="20" s="1"/>
  <c r="DA144" i="20" s="1"/>
  <c r="DA143" i="20" s="1"/>
  <c r="DA142" i="20" s="1"/>
  <c r="DA141" i="20" s="1"/>
  <c r="DA140" i="20" s="1"/>
  <c r="DA139" i="20" s="1"/>
  <c r="DA138" i="20" s="1"/>
  <c r="DA137" i="20" s="1"/>
  <c r="DA136" i="20" s="1"/>
  <c r="DA135" i="20" s="1"/>
  <c r="DA134" i="20" s="1"/>
  <c r="DA133" i="20" s="1"/>
  <c r="DA132" i="20" s="1"/>
  <c r="DA131" i="20" s="1"/>
  <c r="DA130" i="20" s="1"/>
  <c r="DA129" i="20" s="1"/>
  <c r="DA128" i="20" s="1"/>
  <c r="DA127" i="20" s="1"/>
  <c r="DA126" i="20" s="1"/>
  <c r="DA125" i="20" s="1"/>
  <c r="DA124" i="20" s="1"/>
  <c r="DA123" i="20" s="1"/>
  <c r="DA122" i="20" s="1"/>
  <c r="DA121" i="20" s="1"/>
  <c r="DA120" i="20" s="1"/>
  <c r="DA119" i="20" s="1"/>
  <c r="DA118" i="20" s="1"/>
  <c r="DA117" i="20" s="1"/>
  <c r="DA116" i="20" s="1"/>
  <c r="DA115" i="20" s="1"/>
  <c r="DA114" i="20" s="1"/>
  <c r="DA113" i="20" s="1"/>
  <c r="DA112" i="20" s="1"/>
  <c r="DA111" i="20" s="1"/>
  <c r="DA110" i="20" s="1"/>
  <c r="DA109" i="20" s="1"/>
  <c r="DA108" i="20" s="1"/>
  <c r="DA107" i="20" s="1"/>
  <c r="DA106" i="20" s="1"/>
  <c r="DA105" i="20" s="1"/>
  <c r="DA104" i="20" s="1"/>
  <c r="DA103" i="20" s="1"/>
  <c r="DA102" i="20" s="1"/>
  <c r="DA101" i="20" s="1"/>
  <c r="DA100" i="20" s="1"/>
  <c r="DA99" i="20" s="1"/>
  <c r="DA98" i="20" s="1"/>
  <c r="DA97" i="20" s="1"/>
  <c r="DA96" i="20" s="1"/>
  <c r="DA95" i="20" s="1"/>
  <c r="DA94" i="20" s="1"/>
  <c r="DA93" i="20" s="1"/>
  <c r="DA92" i="20" s="1"/>
  <c r="DA91" i="20" s="1"/>
  <c r="DA90" i="20" s="1"/>
  <c r="DA89" i="20" s="1"/>
  <c r="DA88" i="20" s="1"/>
  <c r="DA87" i="20" s="1"/>
  <c r="DA86" i="20" s="1"/>
  <c r="DA85" i="20" s="1"/>
  <c r="DA84" i="20" s="1"/>
  <c r="DA83" i="20" s="1"/>
  <c r="DA82" i="20" s="1"/>
  <c r="DA81" i="20" s="1"/>
  <c r="DA80" i="20" s="1"/>
  <c r="DA79" i="20" s="1"/>
  <c r="DA78" i="20" s="1"/>
  <c r="DA77" i="20" s="1"/>
  <c r="DA76" i="20" s="1"/>
  <c r="DA75" i="20" s="1"/>
  <c r="DA74" i="20" s="1"/>
  <c r="DA73" i="20" s="1"/>
  <c r="DA72" i="20" s="1"/>
  <c r="DA71" i="20" s="1"/>
  <c r="DA70" i="20" s="1"/>
  <c r="DA69" i="20" s="1"/>
  <c r="DA68" i="20" s="1"/>
  <c r="DA67" i="20" s="1"/>
  <c r="DA66" i="20" s="1"/>
  <c r="DA65" i="20" s="1"/>
  <c r="DA64" i="20" s="1"/>
  <c r="DA63" i="20" s="1"/>
  <c r="DA62" i="20" s="1"/>
  <c r="DA61" i="20" s="1"/>
  <c r="DA60" i="20" s="1"/>
  <c r="DA59" i="20" s="1"/>
  <c r="DA58" i="20" s="1"/>
  <c r="DA57" i="20" s="1"/>
  <c r="DA56" i="20" s="1"/>
  <c r="DA55" i="20" s="1"/>
  <c r="DA54" i="20" s="1"/>
  <c r="DA53" i="20" s="1"/>
  <c r="DA52" i="20" s="1"/>
  <c r="DA51" i="20" s="1"/>
  <c r="DA50" i="20" s="1"/>
  <c r="DA49" i="20" s="1"/>
  <c r="DA48" i="20" s="1"/>
  <c r="DA47" i="20" s="1"/>
  <c r="DA46" i="20" s="1"/>
  <c r="DA45" i="20" s="1"/>
  <c r="DA44" i="20" s="1"/>
  <c r="DA43" i="20" s="1"/>
  <c r="DA42" i="20" s="1"/>
  <c r="DA41" i="20" s="1"/>
  <c r="DA40" i="20" s="1"/>
  <c r="DA39" i="20" s="1"/>
  <c r="DA38" i="20" s="1"/>
  <c r="DA37" i="20" s="1"/>
  <c r="DA36" i="20" s="1"/>
  <c r="DA35" i="20" s="1"/>
  <c r="DA34" i="20" s="1"/>
  <c r="DA33" i="20" s="1"/>
  <c r="DA32" i="20" s="1"/>
  <c r="DA31" i="20" s="1"/>
  <c r="DA30" i="20" s="1"/>
  <c r="DA29" i="20" s="1"/>
  <c r="DA28" i="20" s="1"/>
  <c r="DA27" i="20" s="1"/>
  <c r="DA26" i="20" s="1"/>
  <c r="DA25" i="20" s="1"/>
  <c r="DA24" i="20" s="1"/>
  <c r="DA23" i="20" s="1"/>
  <c r="DA22" i="20" s="1"/>
  <c r="DA21" i="20" s="1"/>
  <c r="DA20" i="20" s="1"/>
  <c r="DA19" i="20" s="1"/>
  <c r="DA18" i="20" s="1"/>
  <c r="DA17" i="20" s="1"/>
  <c r="BL199" i="20"/>
  <c r="BL198" i="20" s="1"/>
  <c r="BL197" i="20" s="1"/>
  <c r="BL196" i="20" s="1"/>
  <c r="BL195" i="20" s="1"/>
  <c r="BL194" i="20" s="1"/>
  <c r="BL193" i="20" s="1"/>
  <c r="BL192" i="20" s="1"/>
  <c r="BL191" i="20" s="1"/>
  <c r="BL190" i="20" s="1"/>
  <c r="BL189" i="20" s="1"/>
  <c r="BL188" i="20" s="1"/>
  <c r="BL187" i="20" s="1"/>
  <c r="BL186" i="20" s="1"/>
  <c r="BL185" i="20" s="1"/>
  <c r="BL184" i="20" s="1"/>
  <c r="BL183" i="20" s="1"/>
  <c r="BL182" i="20" s="1"/>
  <c r="BL181" i="20" s="1"/>
  <c r="BL180" i="20" s="1"/>
  <c r="BL179" i="20" s="1"/>
  <c r="BL178" i="20" s="1"/>
  <c r="BL177" i="20" s="1"/>
  <c r="BL176" i="20" s="1"/>
  <c r="BL175" i="20" s="1"/>
  <c r="BL174" i="20" s="1"/>
  <c r="BL173" i="20" s="1"/>
  <c r="BL172" i="20" s="1"/>
  <c r="BL171" i="20" s="1"/>
  <c r="BL170" i="20" s="1"/>
  <c r="BL169" i="20" s="1"/>
  <c r="BL168" i="20" s="1"/>
  <c r="BL167" i="20" s="1"/>
  <c r="BL166" i="20" s="1"/>
  <c r="BL165" i="20" s="1"/>
  <c r="BL164" i="20" s="1"/>
  <c r="BL163" i="20" s="1"/>
  <c r="BL162" i="20" s="1"/>
  <c r="BL161" i="20" s="1"/>
  <c r="BL160" i="20" s="1"/>
  <c r="BL159" i="20" s="1"/>
  <c r="BL158" i="20" s="1"/>
  <c r="BL157" i="20" s="1"/>
  <c r="BL156" i="20" s="1"/>
  <c r="BL155" i="20" s="1"/>
  <c r="BL154" i="20" s="1"/>
  <c r="BL153" i="20" s="1"/>
  <c r="BL152" i="20" s="1"/>
  <c r="BL151" i="20" s="1"/>
  <c r="BL150" i="20" s="1"/>
  <c r="BL149" i="20" s="1"/>
  <c r="BL148" i="20" s="1"/>
  <c r="BL147" i="20" s="1"/>
  <c r="BL146" i="20" s="1"/>
  <c r="BL145" i="20" s="1"/>
  <c r="BL144" i="20" s="1"/>
  <c r="BL143" i="20" s="1"/>
  <c r="BL142" i="20" s="1"/>
  <c r="BL141" i="20" s="1"/>
  <c r="BL140" i="20" s="1"/>
  <c r="BL139" i="20" s="1"/>
  <c r="BL138" i="20" s="1"/>
  <c r="BL137" i="20" s="1"/>
  <c r="BL136" i="20" s="1"/>
  <c r="BL135" i="20" s="1"/>
  <c r="BL134" i="20" s="1"/>
  <c r="BL133" i="20" s="1"/>
  <c r="BL132" i="20" s="1"/>
  <c r="BL131" i="20" s="1"/>
  <c r="BL130" i="20" s="1"/>
  <c r="BL129" i="20" s="1"/>
  <c r="BL128" i="20" s="1"/>
  <c r="BL127" i="20" s="1"/>
  <c r="BL126" i="20" s="1"/>
  <c r="BL125" i="20" s="1"/>
  <c r="BL124" i="20" s="1"/>
  <c r="BL123" i="20" s="1"/>
  <c r="BL122" i="20" s="1"/>
  <c r="BL121" i="20" s="1"/>
  <c r="BL120" i="20" s="1"/>
  <c r="BL119" i="20" s="1"/>
  <c r="BL118" i="20" s="1"/>
  <c r="BL117" i="20" s="1"/>
  <c r="BL116" i="20" s="1"/>
  <c r="BL115" i="20" s="1"/>
  <c r="BL114" i="20" s="1"/>
  <c r="BL113" i="20" s="1"/>
  <c r="BL112" i="20" s="1"/>
  <c r="BL111" i="20" s="1"/>
  <c r="BL110" i="20" s="1"/>
  <c r="BL109" i="20" s="1"/>
  <c r="BL108" i="20" s="1"/>
  <c r="BL107" i="20" s="1"/>
  <c r="BL106" i="20" s="1"/>
  <c r="BL105" i="20" s="1"/>
  <c r="BL104" i="20" s="1"/>
  <c r="BL103" i="20" s="1"/>
  <c r="BL102" i="20" s="1"/>
  <c r="BL101" i="20" s="1"/>
  <c r="BL100" i="20" s="1"/>
  <c r="BL99" i="20" s="1"/>
  <c r="BL98" i="20" s="1"/>
  <c r="BL97" i="20" s="1"/>
  <c r="BL96" i="20" s="1"/>
  <c r="BL95" i="20" s="1"/>
  <c r="BL94" i="20" s="1"/>
  <c r="BL93" i="20" s="1"/>
  <c r="BL92" i="20" s="1"/>
  <c r="BL91" i="20" s="1"/>
  <c r="BL90" i="20" s="1"/>
  <c r="BL89" i="20" s="1"/>
  <c r="BL88" i="20" s="1"/>
  <c r="BL87" i="20" s="1"/>
  <c r="BL86" i="20" s="1"/>
  <c r="BL85" i="20" s="1"/>
  <c r="BL84" i="20" s="1"/>
  <c r="BL83" i="20" s="1"/>
  <c r="BL82" i="20" s="1"/>
  <c r="BL81" i="20" s="1"/>
  <c r="BL80" i="20" s="1"/>
  <c r="BL79" i="20" s="1"/>
  <c r="BL78" i="20" s="1"/>
  <c r="BL77" i="20" s="1"/>
  <c r="BL76" i="20" s="1"/>
  <c r="BL75" i="20" s="1"/>
  <c r="BL74" i="20" s="1"/>
  <c r="BL73" i="20" s="1"/>
  <c r="BL72" i="20" s="1"/>
  <c r="BL71" i="20" s="1"/>
  <c r="BL70" i="20" s="1"/>
  <c r="BL69" i="20" s="1"/>
  <c r="BL68" i="20" s="1"/>
  <c r="BL67" i="20" s="1"/>
  <c r="BL66" i="20" s="1"/>
  <c r="BL65" i="20" s="1"/>
  <c r="BL64" i="20" s="1"/>
  <c r="BL63" i="20" s="1"/>
  <c r="BL62" i="20" s="1"/>
  <c r="BL61" i="20" s="1"/>
  <c r="BL60" i="20" s="1"/>
  <c r="BL59" i="20" s="1"/>
  <c r="BL58" i="20" s="1"/>
  <c r="BL57" i="20" s="1"/>
  <c r="BL56" i="20" s="1"/>
  <c r="BL55" i="20" s="1"/>
  <c r="BL54" i="20" s="1"/>
  <c r="BL53" i="20" s="1"/>
  <c r="BL52" i="20" s="1"/>
  <c r="BL51" i="20" s="1"/>
  <c r="BL50" i="20" s="1"/>
  <c r="BL49" i="20" s="1"/>
  <c r="BL48" i="20" s="1"/>
  <c r="BL47" i="20" s="1"/>
  <c r="BL46" i="20" s="1"/>
  <c r="BL45" i="20" s="1"/>
  <c r="BL44" i="20" s="1"/>
  <c r="BL43" i="20" s="1"/>
  <c r="BL42" i="20" s="1"/>
  <c r="BL41" i="20" s="1"/>
  <c r="BL40" i="20" s="1"/>
  <c r="BL39" i="20" s="1"/>
  <c r="BL38" i="20" s="1"/>
  <c r="BL37" i="20" s="1"/>
  <c r="BL36" i="20" s="1"/>
  <c r="BL35" i="20" s="1"/>
  <c r="BL34" i="20" s="1"/>
  <c r="BL33" i="20" s="1"/>
  <c r="BL32" i="20" s="1"/>
  <c r="BL31" i="20" s="1"/>
  <c r="BL30" i="20" s="1"/>
  <c r="BL29" i="20" s="1"/>
  <c r="BL28" i="20" s="1"/>
  <c r="BL27" i="20" s="1"/>
  <c r="BL26" i="20" s="1"/>
  <c r="BL25" i="20" s="1"/>
  <c r="BL24" i="20" s="1"/>
  <c r="BL23" i="20" s="1"/>
  <c r="BL22" i="20" s="1"/>
  <c r="BL21" i="20" s="1"/>
  <c r="BL20" i="20" s="1"/>
  <c r="BL19" i="20" s="1"/>
  <c r="BL18" i="20" s="1"/>
  <c r="BL17" i="20" s="1"/>
  <c r="BN199" i="20"/>
  <c r="BN198" i="20" s="1"/>
  <c r="BN197" i="20" s="1"/>
  <c r="BN196" i="20" s="1"/>
  <c r="BN195" i="20" s="1"/>
  <c r="BN194" i="20" s="1"/>
  <c r="BN193" i="20" s="1"/>
  <c r="BN192" i="20" s="1"/>
  <c r="BN191" i="20" s="1"/>
  <c r="BN190" i="20" s="1"/>
  <c r="BN189" i="20" s="1"/>
  <c r="BN188" i="20" s="1"/>
  <c r="BN187" i="20" s="1"/>
  <c r="BN186" i="20" s="1"/>
  <c r="BN185" i="20" s="1"/>
  <c r="BN184" i="20" s="1"/>
  <c r="BN183" i="20" s="1"/>
  <c r="BN182" i="20" s="1"/>
  <c r="BN181" i="20" s="1"/>
  <c r="BN180" i="20" s="1"/>
  <c r="BN179" i="20" s="1"/>
  <c r="BN178" i="20" s="1"/>
  <c r="BN177" i="20" s="1"/>
  <c r="BN176" i="20" s="1"/>
  <c r="BN175" i="20" s="1"/>
  <c r="BN174" i="20" s="1"/>
  <c r="BN173" i="20" s="1"/>
  <c r="BN172" i="20" s="1"/>
  <c r="BN171" i="20" s="1"/>
  <c r="BN170" i="20" s="1"/>
  <c r="BN169" i="20" s="1"/>
  <c r="BN168" i="20" s="1"/>
  <c r="BN167" i="20" s="1"/>
  <c r="BN166" i="20" s="1"/>
  <c r="BN165" i="20" s="1"/>
  <c r="BN164" i="20" s="1"/>
  <c r="BN163" i="20" s="1"/>
  <c r="BN162" i="20" s="1"/>
  <c r="BN161" i="20" s="1"/>
  <c r="BN160" i="20" s="1"/>
  <c r="BN159" i="20" s="1"/>
  <c r="BN158" i="20" s="1"/>
  <c r="BN157" i="20" s="1"/>
  <c r="BN156" i="20" s="1"/>
  <c r="BN155" i="20" s="1"/>
  <c r="BN154" i="20" s="1"/>
  <c r="BN153" i="20" s="1"/>
  <c r="BN152" i="20" s="1"/>
  <c r="BN151" i="20" s="1"/>
  <c r="BN150" i="20" s="1"/>
  <c r="BN149" i="20" s="1"/>
  <c r="BN148" i="20" s="1"/>
  <c r="BN147" i="20" s="1"/>
  <c r="BN146" i="20" s="1"/>
  <c r="BN145" i="20" s="1"/>
  <c r="BN144" i="20" s="1"/>
  <c r="BN143" i="20" s="1"/>
  <c r="BN142" i="20" s="1"/>
  <c r="BN141" i="20" s="1"/>
  <c r="BN140" i="20" s="1"/>
  <c r="BN139" i="20" s="1"/>
  <c r="BN138" i="20" s="1"/>
  <c r="BN137" i="20" s="1"/>
  <c r="BN136" i="20" s="1"/>
  <c r="BN135" i="20" s="1"/>
  <c r="BN134" i="20" s="1"/>
  <c r="BN133" i="20" s="1"/>
  <c r="BN132" i="20" s="1"/>
  <c r="BN131" i="20" s="1"/>
  <c r="BN130" i="20" s="1"/>
  <c r="BN129" i="20" s="1"/>
  <c r="BN128" i="20" s="1"/>
  <c r="BN127" i="20" s="1"/>
  <c r="BN126" i="20" s="1"/>
  <c r="BN125" i="20" s="1"/>
  <c r="BN124" i="20" s="1"/>
  <c r="BN123" i="20" s="1"/>
  <c r="BN122" i="20" s="1"/>
  <c r="BN121" i="20" s="1"/>
  <c r="BN120" i="20" s="1"/>
  <c r="BN119" i="20" s="1"/>
  <c r="BN118" i="20" s="1"/>
  <c r="BN117" i="20" s="1"/>
  <c r="BN116" i="20" s="1"/>
  <c r="BN115" i="20" s="1"/>
  <c r="BN114" i="20" s="1"/>
  <c r="BN113" i="20" s="1"/>
  <c r="BN112" i="20" s="1"/>
  <c r="BN111" i="20" s="1"/>
  <c r="BN110" i="20" s="1"/>
  <c r="BN109" i="20" s="1"/>
  <c r="BN108" i="20" s="1"/>
  <c r="BN107" i="20" s="1"/>
  <c r="BN106" i="20" s="1"/>
  <c r="BN105" i="20" s="1"/>
  <c r="BN104" i="20" s="1"/>
  <c r="BN103" i="20" s="1"/>
  <c r="BN102" i="20" s="1"/>
  <c r="BN101" i="20" s="1"/>
  <c r="BN100" i="20" s="1"/>
  <c r="BN99" i="20" s="1"/>
  <c r="BN98" i="20" s="1"/>
  <c r="BN97" i="20" s="1"/>
  <c r="BN96" i="20" s="1"/>
  <c r="BN95" i="20" s="1"/>
  <c r="BN94" i="20" s="1"/>
  <c r="BN93" i="20" s="1"/>
  <c r="BN92" i="20" s="1"/>
  <c r="BN91" i="20" s="1"/>
  <c r="BN90" i="20" s="1"/>
  <c r="BN89" i="20" s="1"/>
  <c r="BN88" i="20" s="1"/>
  <c r="BN87" i="20" s="1"/>
  <c r="BN86" i="20" s="1"/>
  <c r="BN85" i="20" s="1"/>
  <c r="BN84" i="20" s="1"/>
  <c r="BN83" i="20" s="1"/>
  <c r="BN82" i="20" s="1"/>
  <c r="BN81" i="20" s="1"/>
  <c r="BN80" i="20" s="1"/>
  <c r="BN79" i="20" s="1"/>
  <c r="BN78" i="20" s="1"/>
  <c r="BN77" i="20" s="1"/>
  <c r="BN76" i="20" s="1"/>
  <c r="BN75" i="20" s="1"/>
  <c r="BN74" i="20" s="1"/>
  <c r="BN73" i="20" s="1"/>
  <c r="BN72" i="20" s="1"/>
  <c r="BN71" i="20" s="1"/>
  <c r="BN70" i="20" s="1"/>
  <c r="BN69" i="20" s="1"/>
  <c r="BN68" i="20" s="1"/>
  <c r="BN67" i="20" s="1"/>
  <c r="BN66" i="20" s="1"/>
  <c r="BN65" i="20" s="1"/>
  <c r="BN64" i="20" s="1"/>
  <c r="BN63" i="20" s="1"/>
  <c r="BN62" i="20" s="1"/>
  <c r="BN61" i="20" s="1"/>
  <c r="BN60" i="20" s="1"/>
  <c r="BN59" i="20" s="1"/>
  <c r="BN58" i="20" s="1"/>
  <c r="BN57" i="20" s="1"/>
  <c r="BN56" i="20" s="1"/>
  <c r="BN55" i="20" s="1"/>
  <c r="BN54" i="20" s="1"/>
  <c r="BN53" i="20" s="1"/>
  <c r="BN52" i="20" s="1"/>
  <c r="BN51" i="20" s="1"/>
  <c r="BN50" i="20" s="1"/>
  <c r="BN49" i="20" s="1"/>
  <c r="BN48" i="20" s="1"/>
  <c r="BN47" i="20" s="1"/>
  <c r="BN46" i="20" s="1"/>
  <c r="BN45" i="20" s="1"/>
  <c r="BN44" i="20" s="1"/>
  <c r="BN43" i="20" s="1"/>
  <c r="BN42" i="20" s="1"/>
  <c r="BN41" i="20" s="1"/>
  <c r="BN40" i="20" s="1"/>
  <c r="BN39" i="20" s="1"/>
  <c r="BN38" i="20" s="1"/>
  <c r="BN37" i="20" s="1"/>
  <c r="BN36" i="20" s="1"/>
  <c r="BN35" i="20" s="1"/>
  <c r="BN34" i="20" s="1"/>
  <c r="BN33" i="20" s="1"/>
  <c r="BN32" i="20" s="1"/>
  <c r="BN31" i="20" s="1"/>
  <c r="BN30" i="20" s="1"/>
  <c r="BN29" i="20" s="1"/>
  <c r="BN28" i="20" s="1"/>
  <c r="BN27" i="20" s="1"/>
  <c r="BN26" i="20" s="1"/>
  <c r="BN25" i="20" s="1"/>
  <c r="BN24" i="20" s="1"/>
  <c r="BN23" i="20" s="1"/>
  <c r="BN22" i="20" s="1"/>
  <c r="BN21" i="20" s="1"/>
  <c r="BN20" i="20" s="1"/>
  <c r="BN19" i="20" s="1"/>
  <c r="BN18" i="20" s="1"/>
  <c r="BN17" i="20" s="1"/>
  <c r="J199" i="20"/>
  <c r="J198" i="20" s="1"/>
  <c r="J197" i="20" s="1"/>
  <c r="J196" i="20" s="1"/>
  <c r="J195" i="20" s="1"/>
  <c r="J194" i="20" s="1"/>
  <c r="J193" i="20" s="1"/>
  <c r="J192" i="20" s="1"/>
  <c r="J191" i="20" s="1"/>
  <c r="J190" i="20" s="1"/>
  <c r="J189" i="20" s="1"/>
  <c r="J188" i="20" s="1"/>
  <c r="J187" i="20" s="1"/>
  <c r="J186" i="20" s="1"/>
  <c r="J185" i="20" s="1"/>
  <c r="J184" i="20" s="1"/>
  <c r="J183" i="20" s="1"/>
  <c r="J182" i="20" s="1"/>
  <c r="J181" i="20" s="1"/>
  <c r="J180" i="20" s="1"/>
  <c r="J179" i="20" s="1"/>
  <c r="J178" i="20" s="1"/>
  <c r="J177" i="20" s="1"/>
  <c r="J176" i="20" s="1"/>
  <c r="J175" i="20" s="1"/>
  <c r="J174" i="20" s="1"/>
  <c r="J173" i="20" s="1"/>
  <c r="J172" i="20" s="1"/>
  <c r="J171" i="20" s="1"/>
  <c r="J170" i="20" s="1"/>
  <c r="J169" i="20" s="1"/>
  <c r="J168" i="20" s="1"/>
  <c r="J167" i="20" s="1"/>
  <c r="J166" i="20" s="1"/>
  <c r="J165" i="20" s="1"/>
  <c r="J164" i="20" s="1"/>
  <c r="J163" i="20" s="1"/>
  <c r="J162" i="20" s="1"/>
  <c r="J161" i="20" s="1"/>
  <c r="J160" i="20" s="1"/>
  <c r="J159" i="20" s="1"/>
  <c r="J158" i="20" s="1"/>
  <c r="J157" i="20" s="1"/>
  <c r="J156" i="20" s="1"/>
  <c r="J155" i="20" s="1"/>
  <c r="J154" i="20" s="1"/>
  <c r="J153" i="20" s="1"/>
  <c r="J152" i="20" s="1"/>
  <c r="J151" i="20" s="1"/>
  <c r="J150" i="20" s="1"/>
  <c r="J149" i="20" s="1"/>
  <c r="J148" i="20" s="1"/>
  <c r="J147" i="20" s="1"/>
  <c r="J146" i="20" s="1"/>
  <c r="J145" i="20" s="1"/>
  <c r="J144" i="20" s="1"/>
  <c r="J143" i="20" s="1"/>
  <c r="J142" i="20" s="1"/>
  <c r="J141" i="20" s="1"/>
  <c r="J140" i="20" s="1"/>
  <c r="J139" i="20" s="1"/>
  <c r="J138" i="20" s="1"/>
  <c r="J137" i="20" s="1"/>
  <c r="J136" i="20" s="1"/>
  <c r="J135" i="20" s="1"/>
  <c r="J134" i="20" s="1"/>
  <c r="J133" i="20" s="1"/>
  <c r="J132" i="20" s="1"/>
  <c r="J131" i="20" s="1"/>
  <c r="J130" i="20" s="1"/>
  <c r="J129" i="20" s="1"/>
  <c r="J128" i="20" s="1"/>
  <c r="J127" i="20" s="1"/>
  <c r="J126" i="20" s="1"/>
  <c r="J125" i="20" s="1"/>
  <c r="J124" i="20" s="1"/>
  <c r="J123" i="20" s="1"/>
  <c r="J122" i="20" s="1"/>
  <c r="J121" i="20" s="1"/>
  <c r="J120" i="20" s="1"/>
  <c r="J119" i="20" s="1"/>
  <c r="J118" i="20" s="1"/>
  <c r="J117" i="20" s="1"/>
  <c r="J116" i="20" s="1"/>
  <c r="J115" i="20" s="1"/>
  <c r="J114" i="20" s="1"/>
  <c r="J113" i="20" s="1"/>
  <c r="J112" i="20" s="1"/>
  <c r="J111" i="20" s="1"/>
  <c r="J110" i="20" s="1"/>
  <c r="J109" i="20" s="1"/>
  <c r="J108" i="20" s="1"/>
  <c r="J107" i="20" s="1"/>
  <c r="J106" i="20" s="1"/>
  <c r="J105" i="20" s="1"/>
  <c r="J104" i="20" s="1"/>
  <c r="J103" i="20" s="1"/>
  <c r="J102" i="20" s="1"/>
  <c r="J101" i="20" s="1"/>
  <c r="J100" i="20" s="1"/>
  <c r="J99" i="20" s="1"/>
  <c r="J98" i="20" s="1"/>
  <c r="J97" i="20" s="1"/>
  <c r="J96" i="20" s="1"/>
  <c r="J95" i="20" s="1"/>
  <c r="J94" i="20" s="1"/>
  <c r="J93" i="20" s="1"/>
  <c r="J92" i="20" s="1"/>
  <c r="J91" i="20" s="1"/>
  <c r="J90" i="20" s="1"/>
  <c r="J89" i="20" s="1"/>
  <c r="J88" i="20" s="1"/>
  <c r="J87" i="20" s="1"/>
  <c r="J86" i="20" s="1"/>
  <c r="J85" i="20" s="1"/>
  <c r="J84" i="20" s="1"/>
  <c r="J83" i="20" s="1"/>
  <c r="J82" i="20" s="1"/>
  <c r="J81" i="20" s="1"/>
  <c r="J80" i="20" s="1"/>
  <c r="J79" i="20" s="1"/>
  <c r="J78" i="20" s="1"/>
  <c r="J77" i="20" s="1"/>
  <c r="J76" i="20" s="1"/>
  <c r="J75" i="20" s="1"/>
  <c r="J74" i="20" s="1"/>
  <c r="J73" i="20" s="1"/>
  <c r="J72" i="20" s="1"/>
  <c r="J71" i="20" s="1"/>
  <c r="J70" i="20" s="1"/>
  <c r="J69" i="20" s="1"/>
  <c r="J68" i="20" s="1"/>
  <c r="J67" i="20" s="1"/>
  <c r="J66" i="20" s="1"/>
  <c r="J65" i="20" s="1"/>
  <c r="J64" i="20" s="1"/>
  <c r="J63" i="20" s="1"/>
  <c r="J62" i="20" s="1"/>
  <c r="J61" i="20" s="1"/>
  <c r="J60" i="20" s="1"/>
  <c r="J59" i="20" s="1"/>
  <c r="J58" i="20" s="1"/>
  <c r="J57" i="20" s="1"/>
  <c r="J56" i="20" s="1"/>
  <c r="J55" i="20" s="1"/>
  <c r="J54" i="20" s="1"/>
  <c r="J53" i="20" s="1"/>
  <c r="J52" i="20" s="1"/>
  <c r="J51" i="20" s="1"/>
  <c r="J50" i="20" s="1"/>
  <c r="J49" i="20" s="1"/>
  <c r="J48" i="20" s="1"/>
  <c r="J47" i="20" s="1"/>
  <c r="J46" i="20" s="1"/>
  <c r="J45" i="20" s="1"/>
  <c r="J44" i="20" s="1"/>
  <c r="J43" i="20" s="1"/>
  <c r="J42" i="20" s="1"/>
  <c r="J41" i="20" s="1"/>
  <c r="J40" i="20" s="1"/>
  <c r="J39" i="20" s="1"/>
  <c r="J38" i="20" s="1"/>
  <c r="J37" i="20" s="1"/>
  <c r="J36" i="20" s="1"/>
  <c r="J35" i="20" s="1"/>
  <c r="J34" i="20" s="1"/>
  <c r="J33" i="20" s="1"/>
  <c r="J32" i="20" s="1"/>
  <c r="J31" i="20" s="1"/>
  <c r="J30" i="20" s="1"/>
  <c r="J29" i="20" s="1"/>
  <c r="J28" i="20" s="1"/>
  <c r="J27" i="20" s="1"/>
  <c r="J26" i="20" s="1"/>
  <c r="J25" i="20" s="1"/>
  <c r="J24" i="20" s="1"/>
  <c r="J23" i="20" s="1"/>
  <c r="J22" i="20" s="1"/>
  <c r="J21" i="20" s="1"/>
  <c r="J20" i="20" s="1"/>
  <c r="J19" i="20" s="1"/>
  <c r="J18" i="20" s="1"/>
  <c r="J17" i="20" s="1"/>
  <c r="I199" i="20"/>
  <c r="I198" i="20" s="1"/>
  <c r="I197" i="20" s="1"/>
  <c r="I196" i="20" s="1"/>
  <c r="I195" i="20" s="1"/>
  <c r="I194" i="20" s="1"/>
  <c r="I193" i="20" s="1"/>
  <c r="I192" i="20" s="1"/>
  <c r="I191" i="20" s="1"/>
  <c r="I190" i="20" s="1"/>
  <c r="I189" i="20" s="1"/>
  <c r="I188" i="20" s="1"/>
  <c r="I187" i="20" s="1"/>
  <c r="I186" i="20" s="1"/>
  <c r="I185" i="20" s="1"/>
  <c r="I184" i="20" s="1"/>
  <c r="I183" i="20" s="1"/>
  <c r="I182" i="20" s="1"/>
  <c r="I181" i="20" s="1"/>
  <c r="I180" i="20" s="1"/>
  <c r="I179" i="20" s="1"/>
  <c r="I178" i="20" s="1"/>
  <c r="I177" i="20" s="1"/>
  <c r="I176" i="20" s="1"/>
  <c r="I175" i="20" s="1"/>
  <c r="I174" i="20" s="1"/>
  <c r="I173" i="20" s="1"/>
  <c r="I172" i="20" s="1"/>
  <c r="I171" i="20" s="1"/>
  <c r="I170" i="20" s="1"/>
  <c r="I169" i="20" s="1"/>
  <c r="I168" i="20" s="1"/>
  <c r="I167" i="20" s="1"/>
  <c r="I166" i="20" s="1"/>
  <c r="I165" i="20" s="1"/>
  <c r="I164" i="20" s="1"/>
  <c r="I163" i="20" s="1"/>
  <c r="I162" i="20" s="1"/>
  <c r="I161" i="20" s="1"/>
  <c r="I160" i="20" s="1"/>
  <c r="I159" i="20" s="1"/>
  <c r="I158" i="20" s="1"/>
  <c r="I157" i="20" s="1"/>
  <c r="I156" i="20" s="1"/>
  <c r="I155" i="20" s="1"/>
  <c r="I154" i="20" s="1"/>
  <c r="I153" i="20" s="1"/>
  <c r="I152" i="20" s="1"/>
  <c r="I151" i="20" s="1"/>
  <c r="I150" i="20" s="1"/>
  <c r="I149" i="20" s="1"/>
  <c r="I148" i="20" s="1"/>
  <c r="I147" i="20" s="1"/>
  <c r="I146" i="20" s="1"/>
  <c r="I145" i="20" s="1"/>
  <c r="I144" i="20" s="1"/>
  <c r="I143" i="20" s="1"/>
  <c r="I142" i="20" s="1"/>
  <c r="I141" i="20" s="1"/>
  <c r="I140" i="20" s="1"/>
  <c r="I139" i="20" s="1"/>
  <c r="I138" i="20" s="1"/>
  <c r="I137" i="20" s="1"/>
  <c r="I136" i="20" s="1"/>
  <c r="I135" i="20" s="1"/>
  <c r="I134" i="20" s="1"/>
  <c r="I133" i="20" s="1"/>
  <c r="I132" i="20" s="1"/>
  <c r="I131" i="20" s="1"/>
  <c r="I130" i="20" s="1"/>
  <c r="I129" i="20" s="1"/>
  <c r="I128" i="20" s="1"/>
  <c r="I127" i="20" s="1"/>
  <c r="I126" i="20" s="1"/>
  <c r="I125" i="20" s="1"/>
  <c r="I124" i="20" s="1"/>
  <c r="I123" i="20" s="1"/>
  <c r="I122" i="20" s="1"/>
  <c r="I121" i="20" s="1"/>
  <c r="I120" i="20" s="1"/>
  <c r="I119" i="20" s="1"/>
  <c r="I118" i="20" s="1"/>
  <c r="I117" i="20" s="1"/>
  <c r="I116" i="20" s="1"/>
  <c r="I115" i="20" s="1"/>
  <c r="I114" i="20" s="1"/>
  <c r="I113" i="20" s="1"/>
  <c r="I112" i="20" s="1"/>
  <c r="I111" i="20" s="1"/>
  <c r="I110" i="20" s="1"/>
  <c r="I109" i="20" s="1"/>
  <c r="I108" i="20" s="1"/>
  <c r="I107" i="20" s="1"/>
  <c r="I106" i="20" s="1"/>
  <c r="I105" i="20" s="1"/>
  <c r="I104" i="20" s="1"/>
  <c r="I103" i="20" s="1"/>
  <c r="I102" i="20" s="1"/>
  <c r="I101" i="20" s="1"/>
  <c r="I100" i="20" s="1"/>
  <c r="I99" i="20" s="1"/>
  <c r="I98" i="20" s="1"/>
  <c r="I97" i="20" s="1"/>
  <c r="I96" i="20" s="1"/>
  <c r="I95" i="20" s="1"/>
  <c r="I94" i="20" s="1"/>
  <c r="I93" i="20" s="1"/>
  <c r="I92" i="20" s="1"/>
  <c r="I91" i="20" s="1"/>
  <c r="I90" i="20" s="1"/>
  <c r="I89" i="20" s="1"/>
  <c r="I88" i="20" s="1"/>
  <c r="I87" i="20" s="1"/>
  <c r="I86" i="20" s="1"/>
  <c r="I85" i="20" s="1"/>
  <c r="I84" i="20" s="1"/>
  <c r="I83" i="20" s="1"/>
  <c r="I82" i="20" s="1"/>
  <c r="I81" i="20" s="1"/>
  <c r="I80" i="20" s="1"/>
  <c r="I79" i="20" s="1"/>
  <c r="I78" i="20" s="1"/>
  <c r="I77" i="20" s="1"/>
  <c r="I76" i="20" s="1"/>
  <c r="I75" i="20" s="1"/>
  <c r="I74" i="20" s="1"/>
  <c r="I73" i="20" s="1"/>
  <c r="I72" i="20" s="1"/>
  <c r="I71" i="20" s="1"/>
  <c r="I70" i="20" s="1"/>
  <c r="I69" i="20" s="1"/>
  <c r="I68" i="20" s="1"/>
  <c r="I67" i="20" s="1"/>
  <c r="I66" i="20" s="1"/>
  <c r="I65" i="20" s="1"/>
  <c r="I64" i="20" s="1"/>
  <c r="I63" i="20" s="1"/>
  <c r="I62" i="20" s="1"/>
  <c r="I61" i="20" s="1"/>
  <c r="I60" i="20" s="1"/>
  <c r="I59" i="20" s="1"/>
  <c r="I58" i="20" s="1"/>
  <c r="I57" i="20" s="1"/>
  <c r="I56" i="20" s="1"/>
  <c r="I55" i="20" s="1"/>
  <c r="I54" i="20" s="1"/>
  <c r="I53" i="20" s="1"/>
  <c r="I52" i="20" s="1"/>
  <c r="I51" i="20" s="1"/>
  <c r="I50" i="20" s="1"/>
  <c r="I49" i="20" s="1"/>
  <c r="I48" i="20" s="1"/>
  <c r="I47" i="20" s="1"/>
  <c r="I46" i="20" s="1"/>
  <c r="I45" i="20" s="1"/>
  <c r="I44" i="20" s="1"/>
  <c r="I43" i="20" s="1"/>
  <c r="I42" i="20" s="1"/>
  <c r="I41" i="20" s="1"/>
  <c r="I40" i="20" s="1"/>
  <c r="I39" i="20" s="1"/>
  <c r="I38" i="20" s="1"/>
  <c r="I37" i="20" s="1"/>
  <c r="I36" i="20" s="1"/>
  <c r="I35" i="20" s="1"/>
  <c r="I34" i="20" s="1"/>
  <c r="I33" i="20" s="1"/>
  <c r="I32" i="20" s="1"/>
  <c r="I31" i="20" s="1"/>
  <c r="I30" i="20" s="1"/>
  <c r="I29" i="20" s="1"/>
  <c r="I28" i="20" s="1"/>
  <c r="I27" i="20" s="1"/>
  <c r="I26" i="20" s="1"/>
  <c r="I25" i="20" s="1"/>
  <c r="I24" i="20" s="1"/>
  <c r="I23" i="20" s="1"/>
  <c r="I22" i="20" s="1"/>
  <c r="I21" i="20" s="1"/>
  <c r="I20" i="20" s="1"/>
  <c r="I19" i="20" s="1"/>
  <c r="I18" i="20" s="1"/>
  <c r="I17" i="20" s="1"/>
  <c r="W199" i="20"/>
  <c r="W198" i="20" s="1"/>
  <c r="W197" i="20" s="1"/>
  <c r="W196" i="20" s="1"/>
  <c r="W195" i="20" s="1"/>
  <c r="W194" i="20" s="1"/>
  <c r="W193" i="20" s="1"/>
  <c r="W192" i="20" s="1"/>
  <c r="W191" i="20" s="1"/>
  <c r="W190" i="20" s="1"/>
  <c r="W189" i="20" s="1"/>
  <c r="W188" i="20" s="1"/>
  <c r="W187" i="20" s="1"/>
  <c r="W186" i="20" s="1"/>
  <c r="W185" i="20" s="1"/>
  <c r="W184" i="20" s="1"/>
  <c r="W183" i="20" s="1"/>
  <c r="W182" i="20" s="1"/>
  <c r="W181" i="20" s="1"/>
  <c r="W180" i="20" s="1"/>
  <c r="W179" i="20" s="1"/>
  <c r="W178" i="20" s="1"/>
  <c r="W177" i="20" s="1"/>
  <c r="W176" i="20" s="1"/>
  <c r="W175" i="20" s="1"/>
  <c r="W174" i="20" s="1"/>
  <c r="W173" i="20" s="1"/>
  <c r="W172" i="20" s="1"/>
  <c r="W171" i="20" s="1"/>
  <c r="W170" i="20" s="1"/>
  <c r="W169" i="20" s="1"/>
  <c r="W168" i="20" s="1"/>
  <c r="W167" i="20" s="1"/>
  <c r="W166" i="20" s="1"/>
  <c r="W165" i="20" s="1"/>
  <c r="W164" i="20" s="1"/>
  <c r="W163" i="20" s="1"/>
  <c r="W162" i="20" s="1"/>
  <c r="W161" i="20" s="1"/>
  <c r="W160" i="20" s="1"/>
  <c r="W159" i="20" s="1"/>
  <c r="W158" i="20" s="1"/>
  <c r="W157" i="20" s="1"/>
  <c r="W156" i="20" s="1"/>
  <c r="W155" i="20" s="1"/>
  <c r="W154" i="20" s="1"/>
  <c r="W153" i="20" s="1"/>
  <c r="W152" i="20" s="1"/>
  <c r="W151" i="20" s="1"/>
  <c r="W150" i="20" s="1"/>
  <c r="W149" i="20" s="1"/>
  <c r="W148" i="20" s="1"/>
  <c r="W147" i="20" s="1"/>
  <c r="W146" i="20" s="1"/>
  <c r="W145" i="20" s="1"/>
  <c r="W144" i="20" s="1"/>
  <c r="W143" i="20" s="1"/>
  <c r="W142" i="20" s="1"/>
  <c r="W141" i="20" s="1"/>
  <c r="W140" i="20" s="1"/>
  <c r="W139" i="20" s="1"/>
  <c r="W138" i="20" s="1"/>
  <c r="W137" i="20" s="1"/>
  <c r="W136" i="20" s="1"/>
  <c r="W135" i="20" s="1"/>
  <c r="W134" i="20" s="1"/>
  <c r="W133" i="20" s="1"/>
  <c r="W132" i="20" s="1"/>
  <c r="W131" i="20" s="1"/>
  <c r="W130" i="20" s="1"/>
  <c r="W129" i="20" s="1"/>
  <c r="W128" i="20" s="1"/>
  <c r="W127" i="20" s="1"/>
  <c r="W126" i="20" s="1"/>
  <c r="W125" i="20" s="1"/>
  <c r="W124" i="20" s="1"/>
  <c r="W123" i="20" s="1"/>
  <c r="W122" i="20" s="1"/>
  <c r="W121" i="20" s="1"/>
  <c r="W120" i="20" s="1"/>
  <c r="W119" i="20" s="1"/>
  <c r="W118" i="20" s="1"/>
  <c r="W117" i="20" s="1"/>
  <c r="W116" i="20" s="1"/>
  <c r="W115" i="20" s="1"/>
  <c r="W114" i="20" s="1"/>
  <c r="W113" i="20" s="1"/>
  <c r="W112" i="20" s="1"/>
  <c r="W111" i="20" s="1"/>
  <c r="W110" i="20" s="1"/>
  <c r="W109" i="20" s="1"/>
  <c r="W108" i="20" s="1"/>
  <c r="W107" i="20" s="1"/>
  <c r="W106" i="20" s="1"/>
  <c r="W105" i="20" s="1"/>
  <c r="W104" i="20" s="1"/>
  <c r="W103" i="20" s="1"/>
  <c r="W102" i="20" s="1"/>
  <c r="W101" i="20" s="1"/>
  <c r="W100" i="20" s="1"/>
  <c r="W99" i="20" s="1"/>
  <c r="W98" i="20" s="1"/>
  <c r="W97" i="20" s="1"/>
  <c r="W96" i="20" s="1"/>
  <c r="W95" i="20" s="1"/>
  <c r="W94" i="20" s="1"/>
  <c r="W93" i="20" s="1"/>
  <c r="W92" i="20" s="1"/>
  <c r="W91" i="20" s="1"/>
  <c r="W90" i="20" s="1"/>
  <c r="W89" i="20" s="1"/>
  <c r="W88" i="20" s="1"/>
  <c r="W87" i="20" s="1"/>
  <c r="W86" i="20" s="1"/>
  <c r="W85" i="20" s="1"/>
  <c r="W84" i="20" s="1"/>
  <c r="W83" i="20" s="1"/>
  <c r="W82" i="20" s="1"/>
  <c r="W81" i="20" s="1"/>
  <c r="W80" i="20" s="1"/>
  <c r="W79" i="20" s="1"/>
  <c r="W78" i="20" s="1"/>
  <c r="W77" i="20" s="1"/>
  <c r="W76" i="20" s="1"/>
  <c r="W75" i="20" s="1"/>
  <c r="W74" i="20" s="1"/>
  <c r="W73" i="20" s="1"/>
  <c r="W72" i="20" s="1"/>
  <c r="W71" i="20" s="1"/>
  <c r="W70" i="20" s="1"/>
  <c r="W69" i="20" s="1"/>
  <c r="W68" i="20" s="1"/>
  <c r="W67" i="20" s="1"/>
  <c r="W66" i="20" s="1"/>
  <c r="W65" i="20" s="1"/>
  <c r="W64" i="20" s="1"/>
  <c r="W63" i="20" s="1"/>
  <c r="W62" i="20" s="1"/>
  <c r="W61" i="20" s="1"/>
  <c r="W60" i="20" s="1"/>
  <c r="W59" i="20" s="1"/>
  <c r="W58" i="20" s="1"/>
  <c r="W57" i="20" s="1"/>
  <c r="W56" i="20" s="1"/>
  <c r="W55" i="20" s="1"/>
  <c r="W54" i="20" s="1"/>
  <c r="W53" i="20" s="1"/>
  <c r="W52" i="20" s="1"/>
  <c r="W51" i="20" s="1"/>
  <c r="W50" i="20" s="1"/>
  <c r="W49" i="20" s="1"/>
  <c r="W48" i="20" s="1"/>
  <c r="W47" i="20" s="1"/>
  <c r="W46" i="20" s="1"/>
  <c r="W45" i="20" s="1"/>
  <c r="W44" i="20" s="1"/>
  <c r="W43" i="20" s="1"/>
  <c r="W42" i="20" s="1"/>
  <c r="W41" i="20" s="1"/>
  <c r="W40" i="20" s="1"/>
  <c r="W39" i="20" s="1"/>
  <c r="W38" i="20" s="1"/>
  <c r="W37" i="20" s="1"/>
  <c r="W36" i="20" s="1"/>
  <c r="W35" i="20" s="1"/>
  <c r="W34" i="20" s="1"/>
  <c r="W33" i="20" s="1"/>
  <c r="W32" i="20" s="1"/>
  <c r="W31" i="20" s="1"/>
  <c r="W30" i="20" s="1"/>
  <c r="W29" i="20" s="1"/>
  <c r="W28" i="20" s="1"/>
  <c r="W27" i="20" s="1"/>
  <c r="W26" i="20" s="1"/>
  <c r="W25" i="20" s="1"/>
  <c r="W24" i="20" s="1"/>
  <c r="W23" i="20" s="1"/>
  <c r="W22" i="20" s="1"/>
  <c r="W21" i="20" s="1"/>
  <c r="W20" i="20" s="1"/>
  <c r="W19" i="20" s="1"/>
  <c r="W18" i="20" s="1"/>
  <c r="W17" i="20" s="1"/>
  <c r="AK199" i="20"/>
  <c r="AK198" i="20" s="1"/>
  <c r="AK197" i="20" s="1"/>
  <c r="AK196" i="20" s="1"/>
  <c r="AK195" i="20" s="1"/>
  <c r="AK194" i="20" s="1"/>
  <c r="AK193" i="20" s="1"/>
  <c r="AK192" i="20" s="1"/>
  <c r="AK191" i="20" s="1"/>
  <c r="AK190" i="20" s="1"/>
  <c r="AK189" i="20" s="1"/>
  <c r="AK188" i="20" s="1"/>
  <c r="AK187" i="20" s="1"/>
  <c r="AK186" i="20" s="1"/>
  <c r="AK185" i="20" s="1"/>
  <c r="AK184" i="20" s="1"/>
  <c r="AK183" i="20" s="1"/>
  <c r="AK182" i="20" s="1"/>
  <c r="AK181" i="20" s="1"/>
  <c r="AK180" i="20" s="1"/>
  <c r="AK179" i="20" s="1"/>
  <c r="AK178" i="20" s="1"/>
  <c r="AK177" i="20" s="1"/>
  <c r="AK176" i="20" s="1"/>
  <c r="AK175" i="20" s="1"/>
  <c r="AK174" i="20" s="1"/>
  <c r="AK173" i="20" s="1"/>
  <c r="AK172" i="20" s="1"/>
  <c r="AK171" i="20" s="1"/>
  <c r="AK170" i="20" s="1"/>
  <c r="AK169" i="20" s="1"/>
  <c r="AK168" i="20" s="1"/>
  <c r="AK167" i="20" s="1"/>
  <c r="AK166" i="20" s="1"/>
  <c r="AK165" i="20" s="1"/>
  <c r="AK164" i="20" s="1"/>
  <c r="AK163" i="20" s="1"/>
  <c r="AK162" i="20" s="1"/>
  <c r="AK161" i="20" s="1"/>
  <c r="AK160" i="20" s="1"/>
  <c r="AK159" i="20" s="1"/>
  <c r="AK158" i="20" s="1"/>
  <c r="AK157" i="20" s="1"/>
  <c r="AK156" i="20" s="1"/>
  <c r="AK155" i="20" s="1"/>
  <c r="AK154" i="20" s="1"/>
  <c r="AK153" i="20" s="1"/>
  <c r="AK152" i="20" s="1"/>
  <c r="AK151" i="20" s="1"/>
  <c r="AK150" i="20" s="1"/>
  <c r="AK149" i="20" s="1"/>
  <c r="AK148" i="20" s="1"/>
  <c r="AK147" i="20" s="1"/>
  <c r="AK146" i="20" s="1"/>
  <c r="AK145" i="20" s="1"/>
  <c r="AK144" i="20" s="1"/>
  <c r="AK143" i="20" s="1"/>
  <c r="AK142" i="20" s="1"/>
  <c r="AK141" i="20" s="1"/>
  <c r="AK140" i="20" s="1"/>
  <c r="AK139" i="20" s="1"/>
  <c r="AK138" i="20" s="1"/>
  <c r="AK137" i="20" s="1"/>
  <c r="AK136" i="20" s="1"/>
  <c r="AK135" i="20" s="1"/>
  <c r="AK134" i="20" s="1"/>
  <c r="AK133" i="20" s="1"/>
  <c r="AK132" i="20" s="1"/>
  <c r="AK131" i="20" s="1"/>
  <c r="AK130" i="20" s="1"/>
  <c r="AK129" i="20" s="1"/>
  <c r="AK128" i="20" s="1"/>
  <c r="AK127" i="20" s="1"/>
  <c r="AK126" i="20" s="1"/>
  <c r="AK125" i="20" s="1"/>
  <c r="AK124" i="20" s="1"/>
  <c r="AK123" i="20" s="1"/>
  <c r="AK122" i="20" s="1"/>
  <c r="AK121" i="20" s="1"/>
  <c r="AK120" i="20" s="1"/>
  <c r="AK119" i="20" s="1"/>
  <c r="AK118" i="20" s="1"/>
  <c r="AK117" i="20" s="1"/>
  <c r="AK116" i="20" s="1"/>
  <c r="AK115" i="20" s="1"/>
  <c r="AK114" i="20" s="1"/>
  <c r="AK113" i="20" s="1"/>
  <c r="AK112" i="20" s="1"/>
  <c r="AK111" i="20" s="1"/>
  <c r="AK110" i="20" s="1"/>
  <c r="AK109" i="20" s="1"/>
  <c r="AK108" i="20" s="1"/>
  <c r="AK107" i="20" s="1"/>
  <c r="AK106" i="20" s="1"/>
  <c r="AK105" i="20" s="1"/>
  <c r="AK104" i="20" s="1"/>
  <c r="AK103" i="20" s="1"/>
  <c r="AK102" i="20" s="1"/>
  <c r="AK101" i="20" s="1"/>
  <c r="AK100" i="20" s="1"/>
  <c r="AK99" i="20" s="1"/>
  <c r="AK98" i="20" s="1"/>
  <c r="AK97" i="20" s="1"/>
  <c r="AK96" i="20" s="1"/>
  <c r="AK95" i="20" s="1"/>
  <c r="AK94" i="20" s="1"/>
  <c r="AK93" i="20" s="1"/>
  <c r="AK92" i="20" s="1"/>
  <c r="AK91" i="20" s="1"/>
  <c r="AK90" i="20" s="1"/>
  <c r="AK89" i="20" s="1"/>
  <c r="AK88" i="20" s="1"/>
  <c r="AK87" i="20" s="1"/>
  <c r="AK86" i="20" s="1"/>
  <c r="AK85" i="20" s="1"/>
  <c r="AK84" i="20" s="1"/>
  <c r="AK83" i="20" s="1"/>
  <c r="AK82" i="20" s="1"/>
  <c r="AK81" i="20" s="1"/>
  <c r="AK80" i="20" s="1"/>
  <c r="AK79" i="20" s="1"/>
  <c r="AK78" i="20" s="1"/>
  <c r="AK77" i="20" s="1"/>
  <c r="AK76" i="20" s="1"/>
  <c r="AK75" i="20" s="1"/>
  <c r="AK74" i="20" s="1"/>
  <c r="AK73" i="20" s="1"/>
  <c r="AK72" i="20" s="1"/>
  <c r="AK71" i="20" s="1"/>
  <c r="AK70" i="20" s="1"/>
  <c r="AK69" i="20" s="1"/>
  <c r="AK68" i="20" s="1"/>
  <c r="AK67" i="20" s="1"/>
  <c r="AK66" i="20" s="1"/>
  <c r="AK65" i="20" s="1"/>
  <c r="AK64" i="20" s="1"/>
  <c r="AK63" i="20" s="1"/>
  <c r="AK62" i="20" s="1"/>
  <c r="AK61" i="20" s="1"/>
  <c r="AK60" i="20" s="1"/>
  <c r="AK59" i="20" s="1"/>
  <c r="AK58" i="20" s="1"/>
  <c r="AK57" i="20" s="1"/>
  <c r="AK56" i="20" s="1"/>
  <c r="AK55" i="20" s="1"/>
  <c r="AK54" i="20" s="1"/>
  <c r="AK53" i="20" s="1"/>
  <c r="AK52" i="20" s="1"/>
  <c r="AK51" i="20" s="1"/>
  <c r="AK50" i="20" s="1"/>
  <c r="AK49" i="20" s="1"/>
  <c r="AK48" i="20" s="1"/>
  <c r="AK47" i="20" s="1"/>
  <c r="AK46" i="20" s="1"/>
  <c r="AK45" i="20" s="1"/>
  <c r="AK44" i="20" s="1"/>
  <c r="AK43" i="20" s="1"/>
  <c r="AK42" i="20" s="1"/>
  <c r="AK41" i="20" s="1"/>
  <c r="AK40" i="20" s="1"/>
  <c r="AK39" i="20" s="1"/>
  <c r="AK38" i="20" s="1"/>
  <c r="AK37" i="20" s="1"/>
  <c r="AK36" i="20" s="1"/>
  <c r="AK35" i="20" s="1"/>
  <c r="AK34" i="20" s="1"/>
  <c r="AK33" i="20" s="1"/>
  <c r="AK32" i="20" s="1"/>
  <c r="AK31" i="20" s="1"/>
  <c r="AK30" i="20" s="1"/>
  <c r="AK29" i="20" s="1"/>
  <c r="AK28" i="20" s="1"/>
  <c r="AK27" i="20" s="1"/>
  <c r="AK26" i="20" s="1"/>
  <c r="AK25" i="20" s="1"/>
  <c r="AK24" i="20" s="1"/>
  <c r="AK23" i="20" s="1"/>
  <c r="AK22" i="20" s="1"/>
  <c r="AK21" i="20" s="1"/>
  <c r="AK20" i="20" s="1"/>
  <c r="AK19" i="20" s="1"/>
  <c r="AK18" i="20" s="1"/>
  <c r="AK17" i="20" s="1"/>
  <c r="AY199" i="20"/>
  <c r="AY198" i="20" s="1"/>
  <c r="AY197" i="20" s="1"/>
  <c r="AY196" i="20" s="1"/>
  <c r="AY195" i="20" s="1"/>
  <c r="AY194" i="20" s="1"/>
  <c r="AY193" i="20" s="1"/>
  <c r="AY192" i="20" s="1"/>
  <c r="AY191" i="20" s="1"/>
  <c r="AY190" i="20" s="1"/>
  <c r="AY189" i="20" s="1"/>
  <c r="AY188" i="20" s="1"/>
  <c r="AY187" i="20" s="1"/>
  <c r="AY186" i="20" s="1"/>
  <c r="AY185" i="20" s="1"/>
  <c r="AY184" i="20" s="1"/>
  <c r="AY183" i="20" s="1"/>
  <c r="AY182" i="20" s="1"/>
  <c r="AY181" i="20" s="1"/>
  <c r="AY180" i="20" s="1"/>
  <c r="AY179" i="20" s="1"/>
  <c r="AY178" i="20" s="1"/>
  <c r="AY177" i="20" s="1"/>
  <c r="AY176" i="20" s="1"/>
  <c r="AY175" i="20" s="1"/>
  <c r="AY174" i="20" s="1"/>
  <c r="AY173" i="20" s="1"/>
  <c r="AY172" i="20" s="1"/>
  <c r="AY171" i="20" s="1"/>
  <c r="AY170" i="20" s="1"/>
  <c r="AY169" i="20" s="1"/>
  <c r="AY168" i="20" s="1"/>
  <c r="AY167" i="20" s="1"/>
  <c r="AY166" i="20" s="1"/>
  <c r="AY165" i="20" s="1"/>
  <c r="AY164" i="20" s="1"/>
  <c r="AY163" i="20" s="1"/>
  <c r="AY162" i="20" s="1"/>
  <c r="AY161" i="20" s="1"/>
  <c r="AY160" i="20" s="1"/>
  <c r="AY159" i="20" s="1"/>
  <c r="AY158" i="20" s="1"/>
  <c r="AY157" i="20" s="1"/>
  <c r="AY156" i="20" s="1"/>
  <c r="AY155" i="20" s="1"/>
  <c r="AY154" i="20" s="1"/>
  <c r="AY153" i="20" s="1"/>
  <c r="AY152" i="20" s="1"/>
  <c r="AY151" i="20" s="1"/>
  <c r="AY150" i="20" s="1"/>
  <c r="AY149" i="20" s="1"/>
  <c r="AY148" i="20" s="1"/>
  <c r="AY147" i="20" s="1"/>
  <c r="AY146" i="20" s="1"/>
  <c r="AY145" i="20" s="1"/>
  <c r="AY144" i="20" s="1"/>
  <c r="AY143" i="20" s="1"/>
  <c r="AY142" i="20" s="1"/>
  <c r="AY141" i="20" s="1"/>
  <c r="AY140" i="20" s="1"/>
  <c r="AY139" i="20" s="1"/>
  <c r="AY138" i="20" s="1"/>
  <c r="AY137" i="20" s="1"/>
  <c r="AY136" i="20" s="1"/>
  <c r="AY135" i="20" s="1"/>
  <c r="AY134" i="20" s="1"/>
  <c r="AY133" i="20" s="1"/>
  <c r="AY132" i="20" s="1"/>
  <c r="AY131" i="20" s="1"/>
  <c r="AY130" i="20" s="1"/>
  <c r="AY129" i="20" s="1"/>
  <c r="AY128" i="20" s="1"/>
  <c r="AY127" i="20" s="1"/>
  <c r="AY126" i="20" s="1"/>
  <c r="AY125" i="20" s="1"/>
  <c r="AY124" i="20" s="1"/>
  <c r="AY123" i="20" s="1"/>
  <c r="AY122" i="20" s="1"/>
  <c r="AY121" i="20" s="1"/>
  <c r="AY120" i="20" s="1"/>
  <c r="AY119" i="20" s="1"/>
  <c r="AY118" i="20" s="1"/>
  <c r="AY117" i="20" s="1"/>
  <c r="AY116" i="20" s="1"/>
  <c r="AY115" i="20" s="1"/>
  <c r="AY114" i="20" s="1"/>
  <c r="AY113" i="20" s="1"/>
  <c r="AY112" i="20" s="1"/>
  <c r="AY111" i="20" s="1"/>
  <c r="AY110" i="20" s="1"/>
  <c r="AY109" i="20" s="1"/>
  <c r="AY108" i="20" s="1"/>
  <c r="AY107" i="20" s="1"/>
  <c r="AY106" i="20" s="1"/>
  <c r="AY105" i="20" s="1"/>
  <c r="AY104" i="20" s="1"/>
  <c r="AY103" i="20" s="1"/>
  <c r="AY102" i="20" s="1"/>
  <c r="AY101" i="20" s="1"/>
  <c r="AY100" i="20" s="1"/>
  <c r="AY99" i="20" s="1"/>
  <c r="AY98" i="20" s="1"/>
  <c r="AY97" i="20" s="1"/>
  <c r="AY96" i="20" s="1"/>
  <c r="AY95" i="20" s="1"/>
  <c r="AY94" i="20" s="1"/>
  <c r="AY93" i="20" s="1"/>
  <c r="AY92" i="20" s="1"/>
  <c r="AY91" i="20" s="1"/>
  <c r="AY90" i="20" s="1"/>
  <c r="AY89" i="20" s="1"/>
  <c r="AY88" i="20" s="1"/>
  <c r="AY87" i="20" s="1"/>
  <c r="AY86" i="20" s="1"/>
  <c r="AY85" i="20" s="1"/>
  <c r="AY84" i="20" s="1"/>
  <c r="AY83" i="20" s="1"/>
  <c r="AY82" i="20" s="1"/>
  <c r="AY81" i="20" s="1"/>
  <c r="AY80" i="20" s="1"/>
  <c r="AY79" i="20" s="1"/>
  <c r="AY78" i="20" s="1"/>
  <c r="AY77" i="20" s="1"/>
  <c r="AY76" i="20" s="1"/>
  <c r="AY75" i="20" s="1"/>
  <c r="AY74" i="20" s="1"/>
  <c r="AY73" i="20" s="1"/>
  <c r="AY72" i="20" s="1"/>
  <c r="AY71" i="20" s="1"/>
  <c r="AY70" i="20" s="1"/>
  <c r="AY69" i="20" s="1"/>
  <c r="AY68" i="20" s="1"/>
  <c r="AY67" i="20" s="1"/>
  <c r="AY66" i="20" s="1"/>
  <c r="AY65" i="20" s="1"/>
  <c r="AY64" i="20" s="1"/>
  <c r="AY63" i="20" s="1"/>
  <c r="AY62" i="20" s="1"/>
  <c r="AY61" i="20" s="1"/>
  <c r="AY60" i="20" s="1"/>
  <c r="AY59" i="20" s="1"/>
  <c r="AY58" i="20" s="1"/>
  <c r="AY57" i="20" s="1"/>
  <c r="AY56" i="20" s="1"/>
  <c r="AY55" i="20" s="1"/>
  <c r="AY54" i="20" s="1"/>
  <c r="AY53" i="20" s="1"/>
  <c r="AY52" i="20" s="1"/>
  <c r="AY51" i="20" s="1"/>
  <c r="AY50" i="20" s="1"/>
  <c r="AY49" i="20" s="1"/>
  <c r="AY48" i="20" s="1"/>
  <c r="AY47" i="20" s="1"/>
  <c r="AY46" i="20" s="1"/>
  <c r="AY45" i="20" s="1"/>
  <c r="AY44" i="20" s="1"/>
  <c r="AY43" i="20" s="1"/>
  <c r="AY42" i="20" s="1"/>
  <c r="AY41" i="20" s="1"/>
  <c r="AY40" i="20" s="1"/>
  <c r="AY39" i="20" s="1"/>
  <c r="AY38" i="20" s="1"/>
  <c r="AY37" i="20" s="1"/>
  <c r="AY36" i="20" s="1"/>
  <c r="AY35" i="20" s="1"/>
  <c r="AY34" i="20" s="1"/>
  <c r="AY33" i="20" s="1"/>
  <c r="AY32" i="20" s="1"/>
  <c r="AY31" i="20" s="1"/>
  <c r="AY30" i="20" s="1"/>
  <c r="AY29" i="20" s="1"/>
  <c r="AY28" i="20" s="1"/>
  <c r="AY27" i="20" s="1"/>
  <c r="AY26" i="20" s="1"/>
  <c r="AY25" i="20" s="1"/>
  <c r="AY24" i="20" s="1"/>
  <c r="AY23" i="20" s="1"/>
  <c r="AY22" i="20" s="1"/>
  <c r="AY21" i="20" s="1"/>
  <c r="AY20" i="20" s="1"/>
  <c r="AY19" i="20" s="1"/>
  <c r="AY18" i="20" s="1"/>
  <c r="AY17" i="20" s="1"/>
  <c r="BM199" i="20"/>
  <c r="BM198" i="20" s="1"/>
  <c r="BM197" i="20" s="1"/>
  <c r="BM196" i="20" s="1"/>
  <c r="BM195" i="20" s="1"/>
  <c r="BM194" i="20" s="1"/>
  <c r="BM193" i="20" s="1"/>
  <c r="BM192" i="20" s="1"/>
  <c r="BM191" i="20" s="1"/>
  <c r="BM190" i="20" s="1"/>
  <c r="BM189" i="20" s="1"/>
  <c r="BM188" i="20" s="1"/>
  <c r="BM187" i="20" s="1"/>
  <c r="BM186" i="20" s="1"/>
  <c r="BM185" i="20" s="1"/>
  <c r="BM184" i="20" s="1"/>
  <c r="BM183" i="20" s="1"/>
  <c r="BM182" i="20" s="1"/>
  <c r="BM181" i="20" s="1"/>
  <c r="BM180" i="20" s="1"/>
  <c r="BM179" i="20" s="1"/>
  <c r="BM178" i="20" s="1"/>
  <c r="BM177" i="20" s="1"/>
  <c r="BM176" i="20" s="1"/>
  <c r="BM175" i="20" s="1"/>
  <c r="BM174" i="20" s="1"/>
  <c r="BM173" i="20" s="1"/>
  <c r="BM172" i="20" s="1"/>
  <c r="BM171" i="20" s="1"/>
  <c r="BM170" i="20" s="1"/>
  <c r="BM169" i="20" s="1"/>
  <c r="BM168" i="20" s="1"/>
  <c r="BM167" i="20" s="1"/>
  <c r="BM166" i="20" s="1"/>
  <c r="BM165" i="20" s="1"/>
  <c r="BM164" i="20" s="1"/>
  <c r="BM163" i="20" s="1"/>
  <c r="BM162" i="20" s="1"/>
  <c r="BM161" i="20" s="1"/>
  <c r="BM160" i="20" s="1"/>
  <c r="BM159" i="20" s="1"/>
  <c r="BM158" i="20" s="1"/>
  <c r="BM157" i="20" s="1"/>
  <c r="BM156" i="20" s="1"/>
  <c r="BM155" i="20" s="1"/>
  <c r="BM154" i="20" s="1"/>
  <c r="BM153" i="20" s="1"/>
  <c r="BM152" i="20" s="1"/>
  <c r="BM151" i="20" s="1"/>
  <c r="BM150" i="20" s="1"/>
  <c r="BM149" i="20" s="1"/>
  <c r="BM148" i="20" s="1"/>
  <c r="BM147" i="20" s="1"/>
  <c r="BM146" i="20" s="1"/>
  <c r="BM145" i="20" s="1"/>
  <c r="BM144" i="20" s="1"/>
  <c r="BM143" i="20" s="1"/>
  <c r="BM142" i="20" s="1"/>
  <c r="BM141" i="20" s="1"/>
  <c r="BM140" i="20" s="1"/>
  <c r="BM139" i="20" s="1"/>
  <c r="BM138" i="20" s="1"/>
  <c r="BM137" i="20" s="1"/>
  <c r="BM136" i="20" s="1"/>
  <c r="BM135" i="20" s="1"/>
  <c r="BM134" i="20" s="1"/>
  <c r="BM133" i="20" s="1"/>
  <c r="BM132" i="20" s="1"/>
  <c r="BM131" i="20" s="1"/>
  <c r="BM130" i="20" s="1"/>
  <c r="BM129" i="20" s="1"/>
  <c r="BM128" i="20" s="1"/>
  <c r="BM127" i="20" s="1"/>
  <c r="BM126" i="20" s="1"/>
  <c r="BM125" i="20" s="1"/>
  <c r="BM124" i="20" s="1"/>
  <c r="BM123" i="20" s="1"/>
  <c r="BM122" i="20" s="1"/>
  <c r="BM121" i="20" s="1"/>
  <c r="BM120" i="20" s="1"/>
  <c r="BM119" i="20" s="1"/>
  <c r="BM118" i="20" s="1"/>
  <c r="BM117" i="20" s="1"/>
  <c r="BM116" i="20" s="1"/>
  <c r="BM115" i="20" s="1"/>
  <c r="BM114" i="20" s="1"/>
  <c r="BM113" i="20" s="1"/>
  <c r="BM112" i="20" s="1"/>
  <c r="BM111" i="20" s="1"/>
  <c r="BM110" i="20" s="1"/>
  <c r="BM109" i="20" s="1"/>
  <c r="BM108" i="20" s="1"/>
  <c r="BM107" i="20" s="1"/>
  <c r="BM106" i="20" s="1"/>
  <c r="BM105" i="20" s="1"/>
  <c r="BM104" i="20" s="1"/>
  <c r="BM103" i="20" s="1"/>
  <c r="BM102" i="20" s="1"/>
  <c r="BM101" i="20" s="1"/>
  <c r="BM100" i="20" s="1"/>
  <c r="BM99" i="20" s="1"/>
  <c r="BM98" i="20" s="1"/>
  <c r="BM97" i="20" s="1"/>
  <c r="BM96" i="20" s="1"/>
  <c r="BM95" i="20" s="1"/>
  <c r="BM94" i="20" s="1"/>
  <c r="BM93" i="20" s="1"/>
  <c r="BM92" i="20" s="1"/>
  <c r="BM91" i="20" s="1"/>
  <c r="BM90" i="20" s="1"/>
  <c r="BM89" i="20" s="1"/>
  <c r="BM88" i="20" s="1"/>
  <c r="BM87" i="20" s="1"/>
  <c r="BM86" i="20" s="1"/>
  <c r="BM85" i="20" s="1"/>
  <c r="BM84" i="20" s="1"/>
  <c r="BM83" i="20" s="1"/>
  <c r="BM82" i="20" s="1"/>
  <c r="BM81" i="20" s="1"/>
  <c r="BM80" i="20" s="1"/>
  <c r="BM79" i="20" s="1"/>
  <c r="BM78" i="20" s="1"/>
  <c r="BM77" i="20" s="1"/>
  <c r="BM76" i="20" s="1"/>
  <c r="BM75" i="20" s="1"/>
  <c r="BM74" i="20" s="1"/>
  <c r="BM73" i="20" s="1"/>
  <c r="BM72" i="20" s="1"/>
  <c r="BM71" i="20" s="1"/>
  <c r="BM70" i="20" s="1"/>
  <c r="BM69" i="20" s="1"/>
  <c r="BM68" i="20" s="1"/>
  <c r="BM67" i="20" s="1"/>
  <c r="BM66" i="20" s="1"/>
  <c r="BM65" i="20" s="1"/>
  <c r="BM64" i="20" s="1"/>
  <c r="BM63" i="20" s="1"/>
  <c r="BM62" i="20" s="1"/>
  <c r="BM61" i="20" s="1"/>
  <c r="BM60" i="20" s="1"/>
  <c r="BM59" i="20" s="1"/>
  <c r="BM58" i="20" s="1"/>
  <c r="BM57" i="20" s="1"/>
  <c r="BM56" i="20" s="1"/>
  <c r="BM55" i="20" s="1"/>
  <c r="BM54" i="20" s="1"/>
  <c r="BM53" i="20" s="1"/>
  <c r="BM52" i="20" s="1"/>
  <c r="BM51" i="20" s="1"/>
  <c r="BM50" i="20" s="1"/>
  <c r="BM49" i="20" s="1"/>
  <c r="BM48" i="20" s="1"/>
  <c r="BM47" i="20" s="1"/>
  <c r="BM46" i="20" s="1"/>
  <c r="BM45" i="20" s="1"/>
  <c r="BM44" i="20" s="1"/>
  <c r="BM43" i="20" s="1"/>
  <c r="BM42" i="20" s="1"/>
  <c r="BM41" i="20" s="1"/>
  <c r="BM40" i="20" s="1"/>
  <c r="BM39" i="20" s="1"/>
  <c r="BM38" i="20" s="1"/>
  <c r="BM37" i="20" s="1"/>
  <c r="BM36" i="20" s="1"/>
  <c r="BM35" i="20" s="1"/>
  <c r="BM34" i="20" s="1"/>
  <c r="BM33" i="20" s="1"/>
  <c r="BM32" i="20" s="1"/>
  <c r="BM31" i="20" s="1"/>
  <c r="BM30" i="20" s="1"/>
  <c r="BM29" i="20" s="1"/>
  <c r="BM28" i="20" s="1"/>
  <c r="BM27" i="20" s="1"/>
  <c r="BM26" i="20" s="1"/>
  <c r="BM25" i="20" s="1"/>
  <c r="BM24" i="20" s="1"/>
  <c r="BM23" i="20" s="1"/>
  <c r="BM22" i="20" s="1"/>
  <c r="BM21" i="20" s="1"/>
  <c r="BM20" i="20" s="1"/>
  <c r="BM19" i="20" s="1"/>
  <c r="BM18" i="20" s="1"/>
  <c r="BM17" i="20" s="1"/>
  <c r="CA199" i="20"/>
  <c r="CA198" i="20" s="1"/>
  <c r="CA197" i="20" s="1"/>
  <c r="CA196" i="20" s="1"/>
  <c r="CA195" i="20" s="1"/>
  <c r="CA194" i="20" s="1"/>
  <c r="CA193" i="20" s="1"/>
  <c r="CA192" i="20" s="1"/>
  <c r="CA191" i="20" s="1"/>
  <c r="CA190" i="20" s="1"/>
  <c r="CA189" i="20" s="1"/>
  <c r="CA188" i="20" s="1"/>
  <c r="CA187" i="20" s="1"/>
  <c r="CA186" i="20" s="1"/>
  <c r="CA185" i="20" s="1"/>
  <c r="CA184" i="20" s="1"/>
  <c r="CA183" i="20" s="1"/>
  <c r="CA182" i="20" s="1"/>
  <c r="CA181" i="20" s="1"/>
  <c r="CA180" i="20" s="1"/>
  <c r="CA179" i="20" s="1"/>
  <c r="CA178" i="20" s="1"/>
  <c r="CA177" i="20" s="1"/>
  <c r="CA176" i="20" s="1"/>
  <c r="CA175" i="20" s="1"/>
  <c r="CA174" i="20" s="1"/>
  <c r="CA173" i="20" s="1"/>
  <c r="CA172" i="20" s="1"/>
  <c r="CA171" i="20" s="1"/>
  <c r="CA170" i="20" s="1"/>
  <c r="CA169" i="20" s="1"/>
  <c r="CA168" i="20" s="1"/>
  <c r="CA167" i="20" s="1"/>
  <c r="CA166" i="20" s="1"/>
  <c r="CA165" i="20" s="1"/>
  <c r="CA164" i="20" s="1"/>
  <c r="CA163" i="20" s="1"/>
  <c r="CA162" i="20" s="1"/>
  <c r="CA161" i="20" s="1"/>
  <c r="CA160" i="20" s="1"/>
  <c r="CA159" i="20" s="1"/>
  <c r="CA158" i="20" s="1"/>
  <c r="CA157" i="20" s="1"/>
  <c r="CA156" i="20" s="1"/>
  <c r="CA155" i="20" s="1"/>
  <c r="CA154" i="20" s="1"/>
  <c r="CA153" i="20" s="1"/>
  <c r="CA152" i="20" s="1"/>
  <c r="CA151" i="20" s="1"/>
  <c r="CA150" i="20" s="1"/>
  <c r="CA149" i="20" s="1"/>
  <c r="CA148" i="20" s="1"/>
  <c r="CA147" i="20" s="1"/>
  <c r="CA146" i="20" s="1"/>
  <c r="CA145" i="20" s="1"/>
  <c r="CA144" i="20" s="1"/>
  <c r="CA143" i="20" s="1"/>
  <c r="CA142" i="20" s="1"/>
  <c r="CA141" i="20" s="1"/>
  <c r="CA140" i="20" s="1"/>
  <c r="CA139" i="20" s="1"/>
  <c r="CA138" i="20" s="1"/>
  <c r="CA137" i="20" s="1"/>
  <c r="CA136" i="20" s="1"/>
  <c r="CA135" i="20" s="1"/>
  <c r="CA134" i="20" s="1"/>
  <c r="CA133" i="20" s="1"/>
  <c r="CA132" i="20" s="1"/>
  <c r="CA131" i="20" s="1"/>
  <c r="CA130" i="20" s="1"/>
  <c r="CA129" i="20" s="1"/>
  <c r="CA128" i="20" s="1"/>
  <c r="CA127" i="20" s="1"/>
  <c r="CA126" i="20" s="1"/>
  <c r="CA125" i="20" s="1"/>
  <c r="CA124" i="20" s="1"/>
  <c r="CA123" i="20" s="1"/>
  <c r="CA122" i="20" s="1"/>
  <c r="CA121" i="20" s="1"/>
  <c r="CA120" i="20" s="1"/>
  <c r="CA119" i="20" s="1"/>
  <c r="CA118" i="20" s="1"/>
  <c r="CA117" i="20" s="1"/>
  <c r="CA116" i="20" s="1"/>
  <c r="CA115" i="20" s="1"/>
  <c r="CA114" i="20" s="1"/>
  <c r="CA113" i="20" s="1"/>
  <c r="CA112" i="20" s="1"/>
  <c r="CA111" i="20" s="1"/>
  <c r="CA110" i="20" s="1"/>
  <c r="CA109" i="20" s="1"/>
  <c r="CA108" i="20" s="1"/>
  <c r="CA107" i="20" s="1"/>
  <c r="CA106" i="20" s="1"/>
  <c r="CA105" i="20" s="1"/>
  <c r="CA104" i="20" s="1"/>
  <c r="CA103" i="20" s="1"/>
  <c r="CA102" i="20" s="1"/>
  <c r="CA101" i="20" s="1"/>
  <c r="CA100" i="20" s="1"/>
  <c r="CA99" i="20" s="1"/>
  <c r="CA98" i="20" s="1"/>
  <c r="CA97" i="20" s="1"/>
  <c r="CA96" i="20" s="1"/>
  <c r="CA95" i="20" s="1"/>
  <c r="CA94" i="20" s="1"/>
  <c r="CA93" i="20" s="1"/>
  <c r="CA92" i="20" s="1"/>
  <c r="CA91" i="20" s="1"/>
  <c r="CA90" i="20" s="1"/>
  <c r="CA89" i="20" s="1"/>
  <c r="CA88" i="20" s="1"/>
  <c r="CA87" i="20" s="1"/>
  <c r="CA86" i="20" s="1"/>
  <c r="CA85" i="20" s="1"/>
  <c r="CA84" i="20" s="1"/>
  <c r="CA83" i="20" s="1"/>
  <c r="CA82" i="20" s="1"/>
  <c r="CA81" i="20" s="1"/>
  <c r="CA80" i="20" s="1"/>
  <c r="CA79" i="20" s="1"/>
  <c r="CA78" i="20" s="1"/>
  <c r="CA77" i="20" s="1"/>
  <c r="CA76" i="20" s="1"/>
  <c r="CA75" i="20" s="1"/>
  <c r="CA74" i="20" s="1"/>
  <c r="CA73" i="20" s="1"/>
  <c r="CA72" i="20" s="1"/>
  <c r="CA71" i="20" s="1"/>
  <c r="CA70" i="20" s="1"/>
  <c r="CA69" i="20" s="1"/>
  <c r="CA68" i="20" s="1"/>
  <c r="CA67" i="20" s="1"/>
  <c r="CA66" i="20" s="1"/>
  <c r="CA65" i="20" s="1"/>
  <c r="CA64" i="20" s="1"/>
  <c r="CA63" i="20" s="1"/>
  <c r="CA62" i="20" s="1"/>
  <c r="CA61" i="20" s="1"/>
  <c r="CA60" i="20" s="1"/>
  <c r="CA59" i="20" s="1"/>
  <c r="CA58" i="20" s="1"/>
  <c r="CA57" i="20" s="1"/>
  <c r="CA56" i="20" s="1"/>
  <c r="CA55" i="20" s="1"/>
  <c r="CA54" i="20" s="1"/>
  <c r="CA53" i="20" s="1"/>
  <c r="CA52" i="20" s="1"/>
  <c r="CA51" i="20" s="1"/>
  <c r="CA50" i="20" s="1"/>
  <c r="CA49" i="20" s="1"/>
  <c r="CA48" i="20" s="1"/>
  <c r="CA47" i="20" s="1"/>
  <c r="CA46" i="20" s="1"/>
  <c r="CA45" i="20" s="1"/>
  <c r="CA44" i="20" s="1"/>
  <c r="CA43" i="20" s="1"/>
  <c r="CA42" i="20" s="1"/>
  <c r="CA41" i="20" s="1"/>
  <c r="CA40" i="20" s="1"/>
  <c r="CA39" i="20" s="1"/>
  <c r="CA38" i="20" s="1"/>
  <c r="CA37" i="20" s="1"/>
  <c r="CA36" i="20" s="1"/>
  <c r="CA35" i="20" s="1"/>
  <c r="CA34" i="20" s="1"/>
  <c r="CA33" i="20" s="1"/>
  <c r="CA32" i="20" s="1"/>
  <c r="CA31" i="20" s="1"/>
  <c r="CA30" i="20" s="1"/>
  <c r="CA29" i="20" s="1"/>
  <c r="CA28" i="20" s="1"/>
  <c r="CA27" i="20" s="1"/>
  <c r="CA26" i="20" s="1"/>
  <c r="CA25" i="20" s="1"/>
  <c r="CA24" i="20" s="1"/>
  <c r="CA23" i="20" s="1"/>
  <c r="CA22" i="20" s="1"/>
  <c r="CA21" i="20" s="1"/>
  <c r="CA20" i="20" s="1"/>
  <c r="CA19" i="20" s="1"/>
  <c r="CA18" i="20" s="1"/>
  <c r="CA17" i="20" s="1"/>
  <c r="CO200" i="20"/>
  <c r="CO199" i="20" s="1"/>
  <c r="CO198" i="20" s="1"/>
  <c r="CO197" i="20" s="1"/>
  <c r="CO196" i="20" s="1"/>
  <c r="CO195" i="20" s="1"/>
  <c r="CO194" i="20" s="1"/>
  <c r="CO193" i="20" s="1"/>
  <c r="CO192" i="20" s="1"/>
  <c r="CO191" i="20" s="1"/>
  <c r="CO190" i="20" s="1"/>
  <c r="CO189" i="20" s="1"/>
  <c r="CO188" i="20" s="1"/>
  <c r="CO187" i="20" s="1"/>
  <c r="CO186" i="20" s="1"/>
  <c r="CO185" i="20" s="1"/>
  <c r="CO184" i="20" s="1"/>
  <c r="CO183" i="20" s="1"/>
  <c r="CO182" i="20" s="1"/>
  <c r="CO181" i="20" s="1"/>
  <c r="CO180" i="20" s="1"/>
  <c r="CO179" i="20" s="1"/>
  <c r="CO178" i="20" s="1"/>
  <c r="CO177" i="20" s="1"/>
  <c r="CO176" i="20" s="1"/>
  <c r="CO175" i="20" s="1"/>
  <c r="CO174" i="20" s="1"/>
  <c r="CO173" i="20" s="1"/>
  <c r="CO172" i="20" s="1"/>
  <c r="CO171" i="20" s="1"/>
  <c r="CO170" i="20" s="1"/>
  <c r="CO169" i="20" s="1"/>
  <c r="CO168" i="20" s="1"/>
  <c r="CO167" i="20" s="1"/>
  <c r="CO166" i="20" s="1"/>
  <c r="CO165" i="20" s="1"/>
  <c r="CO164" i="20" s="1"/>
  <c r="CO163" i="20" s="1"/>
  <c r="CO162" i="20" s="1"/>
  <c r="CO161" i="20" s="1"/>
  <c r="CO160" i="20" s="1"/>
  <c r="CO159" i="20" s="1"/>
  <c r="CO158" i="20" s="1"/>
  <c r="CO157" i="20" s="1"/>
  <c r="CO156" i="20" s="1"/>
  <c r="CO155" i="20" s="1"/>
  <c r="CO154" i="20" s="1"/>
  <c r="CO153" i="20" s="1"/>
  <c r="CO152" i="20" s="1"/>
  <c r="CO151" i="20" s="1"/>
  <c r="CO150" i="20" s="1"/>
  <c r="CO149" i="20" s="1"/>
  <c r="CO148" i="20" s="1"/>
  <c r="CO147" i="20" s="1"/>
  <c r="CO146" i="20" s="1"/>
  <c r="CO145" i="20" s="1"/>
  <c r="CO144" i="20" s="1"/>
  <c r="CO143" i="20" s="1"/>
  <c r="CO142" i="20" s="1"/>
  <c r="CO141" i="20" s="1"/>
  <c r="CO140" i="20" s="1"/>
  <c r="CO139" i="20" s="1"/>
  <c r="CO138" i="20" s="1"/>
  <c r="CO137" i="20" s="1"/>
  <c r="CO136" i="20" s="1"/>
  <c r="CO135" i="20" s="1"/>
  <c r="CO134" i="20" s="1"/>
  <c r="CO133" i="20" s="1"/>
  <c r="CO132" i="20" s="1"/>
  <c r="CO131" i="20" s="1"/>
  <c r="CO130" i="20" s="1"/>
  <c r="CO129" i="20" s="1"/>
  <c r="CO128" i="20" s="1"/>
  <c r="CO127" i="20" s="1"/>
  <c r="CO126" i="20" s="1"/>
  <c r="CO125" i="20" s="1"/>
  <c r="CO124" i="20" s="1"/>
  <c r="CO123" i="20" s="1"/>
  <c r="CO122" i="20" s="1"/>
  <c r="CO121" i="20" s="1"/>
  <c r="CO120" i="20" s="1"/>
  <c r="CO119" i="20" s="1"/>
  <c r="CO118" i="20" s="1"/>
  <c r="CO117" i="20" s="1"/>
  <c r="CO116" i="20" s="1"/>
  <c r="CO115" i="20" s="1"/>
  <c r="CO114" i="20" s="1"/>
  <c r="CO113" i="20" s="1"/>
  <c r="CO112" i="20" s="1"/>
  <c r="CO111" i="20" s="1"/>
  <c r="CO110" i="20" s="1"/>
  <c r="CO109" i="20" s="1"/>
  <c r="CO108" i="20" s="1"/>
  <c r="CO107" i="20" s="1"/>
  <c r="CO106" i="20" s="1"/>
  <c r="CO105" i="20" s="1"/>
  <c r="CO104" i="20" s="1"/>
  <c r="CO103" i="20" s="1"/>
  <c r="CO102" i="20" s="1"/>
  <c r="CO101" i="20" s="1"/>
  <c r="CO100" i="20" s="1"/>
  <c r="CO99" i="20" s="1"/>
  <c r="CO98" i="20" s="1"/>
  <c r="CO97" i="20" s="1"/>
  <c r="CO96" i="20" s="1"/>
  <c r="CO95" i="20" s="1"/>
  <c r="CO94" i="20" s="1"/>
  <c r="CO93" i="20" s="1"/>
  <c r="CO92" i="20" s="1"/>
  <c r="CO91" i="20" s="1"/>
  <c r="CO90" i="20" s="1"/>
  <c r="CO89" i="20" s="1"/>
  <c r="CO88" i="20" s="1"/>
  <c r="CO87" i="20" s="1"/>
  <c r="CO86" i="20" s="1"/>
  <c r="CO85" i="20" s="1"/>
  <c r="CO84" i="20" s="1"/>
  <c r="CO83" i="20" s="1"/>
  <c r="CO82" i="20" s="1"/>
  <c r="CO81" i="20" s="1"/>
  <c r="CO80" i="20" s="1"/>
  <c r="CO79" i="20" s="1"/>
  <c r="CO78" i="20" s="1"/>
  <c r="CO77" i="20" s="1"/>
  <c r="CO76" i="20" s="1"/>
  <c r="CO75" i="20" s="1"/>
  <c r="CO74" i="20" s="1"/>
  <c r="CO73" i="20" s="1"/>
  <c r="CO72" i="20" s="1"/>
  <c r="CO71" i="20" s="1"/>
  <c r="CO70" i="20" s="1"/>
  <c r="CO69" i="20" s="1"/>
  <c r="CO68" i="20" s="1"/>
  <c r="CO67" i="20" s="1"/>
  <c r="CO66" i="20" s="1"/>
  <c r="CO65" i="20" s="1"/>
  <c r="CO64" i="20" s="1"/>
  <c r="CO63" i="20" s="1"/>
  <c r="CO62" i="20" s="1"/>
  <c r="CO61" i="20" s="1"/>
  <c r="CO60" i="20" s="1"/>
  <c r="CO59" i="20" s="1"/>
  <c r="CO58" i="20" s="1"/>
  <c r="CO57" i="20" s="1"/>
  <c r="CO56" i="20" s="1"/>
  <c r="CO55" i="20" s="1"/>
  <c r="CO54" i="20" s="1"/>
  <c r="CO53" i="20" s="1"/>
  <c r="CO52" i="20" s="1"/>
  <c r="CO51" i="20" s="1"/>
  <c r="CO50" i="20" s="1"/>
  <c r="CO49" i="20" s="1"/>
  <c r="CO48" i="20" s="1"/>
  <c r="CO47" i="20" s="1"/>
  <c r="CO46" i="20" s="1"/>
  <c r="CO45" i="20" s="1"/>
  <c r="CO44" i="20" s="1"/>
  <c r="CO43" i="20" s="1"/>
  <c r="CO42" i="20" s="1"/>
  <c r="CO41" i="20" s="1"/>
  <c r="CO40" i="20" s="1"/>
  <c r="CO39" i="20" s="1"/>
  <c r="CO38" i="20" s="1"/>
  <c r="CO37" i="20" s="1"/>
  <c r="CO36" i="20" s="1"/>
  <c r="CO35" i="20" s="1"/>
  <c r="CO34" i="20" s="1"/>
  <c r="CO33" i="20" s="1"/>
  <c r="CO32" i="20" s="1"/>
  <c r="CO31" i="20" s="1"/>
  <c r="CO30" i="20" s="1"/>
  <c r="CO29" i="20" s="1"/>
  <c r="CO28" i="20" s="1"/>
  <c r="CO27" i="20" s="1"/>
  <c r="CO26" i="20" s="1"/>
  <c r="CO25" i="20" s="1"/>
  <c r="CO24" i="20" s="1"/>
  <c r="CO23" i="20" s="1"/>
  <c r="CO22" i="20" s="1"/>
  <c r="CO21" i="20" s="1"/>
  <c r="CO20" i="20" s="1"/>
  <c r="CO19" i="20" s="1"/>
  <c r="CO18" i="20" s="1"/>
  <c r="CO17" i="20" s="1"/>
  <c r="DC200" i="20"/>
  <c r="AZ199" i="20"/>
  <c r="AZ198" i="20" s="1"/>
  <c r="AZ197" i="20" s="1"/>
  <c r="AZ196" i="20" s="1"/>
  <c r="AZ195" i="20" s="1"/>
  <c r="AZ194" i="20" s="1"/>
  <c r="AZ193" i="20" s="1"/>
  <c r="AZ192" i="20" s="1"/>
  <c r="AZ191" i="20" s="1"/>
  <c r="AZ190" i="20" s="1"/>
  <c r="AZ189" i="20" s="1"/>
  <c r="AZ188" i="20" s="1"/>
  <c r="AZ187" i="20" s="1"/>
  <c r="AZ186" i="20" s="1"/>
  <c r="AZ185" i="20" s="1"/>
  <c r="AZ184" i="20" s="1"/>
  <c r="AZ183" i="20" s="1"/>
  <c r="AZ182" i="20" s="1"/>
  <c r="AZ181" i="20" s="1"/>
  <c r="AZ180" i="20" s="1"/>
  <c r="AZ179" i="20" s="1"/>
  <c r="AZ178" i="20" s="1"/>
  <c r="AZ177" i="20" s="1"/>
  <c r="AZ176" i="20" s="1"/>
  <c r="AZ175" i="20" s="1"/>
  <c r="AZ174" i="20" s="1"/>
  <c r="AZ173" i="20" s="1"/>
  <c r="AZ172" i="20" s="1"/>
  <c r="AZ171" i="20" s="1"/>
  <c r="AZ170" i="20" s="1"/>
  <c r="AZ169" i="20" s="1"/>
  <c r="AZ168" i="20" s="1"/>
  <c r="AZ167" i="20" s="1"/>
  <c r="AZ166" i="20" s="1"/>
  <c r="AZ165" i="20" s="1"/>
  <c r="AZ164" i="20" s="1"/>
  <c r="AZ163" i="20" s="1"/>
  <c r="AZ162" i="20" s="1"/>
  <c r="AZ161" i="20" s="1"/>
  <c r="AZ160" i="20" s="1"/>
  <c r="AZ159" i="20" s="1"/>
  <c r="AZ158" i="20" s="1"/>
  <c r="AZ157" i="20" s="1"/>
  <c r="AZ156" i="20" s="1"/>
  <c r="AZ155" i="20" s="1"/>
  <c r="AZ154" i="20" s="1"/>
  <c r="AZ153" i="20" s="1"/>
  <c r="AZ152" i="20" s="1"/>
  <c r="AZ151" i="20" s="1"/>
  <c r="AZ150" i="20" s="1"/>
  <c r="AZ149" i="20" s="1"/>
  <c r="AZ148" i="20" s="1"/>
  <c r="AZ147" i="20" s="1"/>
  <c r="AZ146" i="20" s="1"/>
  <c r="AZ145" i="20" s="1"/>
  <c r="AZ144" i="20" s="1"/>
  <c r="AZ143" i="20" s="1"/>
  <c r="AZ142" i="20" s="1"/>
  <c r="AZ141" i="20" s="1"/>
  <c r="AZ140" i="20" s="1"/>
  <c r="AZ139" i="20" s="1"/>
  <c r="AZ138" i="20" s="1"/>
  <c r="AZ137" i="20" s="1"/>
  <c r="AZ136" i="20" s="1"/>
  <c r="AZ135" i="20" s="1"/>
  <c r="AZ134" i="20" s="1"/>
  <c r="AZ133" i="20" s="1"/>
  <c r="AZ132" i="20" s="1"/>
  <c r="AZ131" i="20" s="1"/>
  <c r="AZ130" i="20" s="1"/>
  <c r="AZ129" i="20" s="1"/>
  <c r="AZ128" i="20" s="1"/>
  <c r="AZ127" i="20" s="1"/>
  <c r="AZ126" i="20" s="1"/>
  <c r="AZ125" i="20" s="1"/>
  <c r="AZ124" i="20" s="1"/>
  <c r="AZ123" i="20" s="1"/>
  <c r="AZ122" i="20" s="1"/>
  <c r="AZ121" i="20" s="1"/>
  <c r="AZ120" i="20" s="1"/>
  <c r="AZ119" i="20" s="1"/>
  <c r="AZ118" i="20" s="1"/>
  <c r="AZ117" i="20" s="1"/>
  <c r="AZ116" i="20" s="1"/>
  <c r="AZ115" i="20" s="1"/>
  <c r="AZ114" i="20" s="1"/>
  <c r="AZ113" i="20" s="1"/>
  <c r="AZ112" i="20" s="1"/>
  <c r="AZ111" i="20" s="1"/>
  <c r="AZ110" i="20" s="1"/>
  <c r="AZ109" i="20" s="1"/>
  <c r="AZ108" i="20" s="1"/>
  <c r="AZ107" i="20" s="1"/>
  <c r="AZ106" i="20" s="1"/>
  <c r="AZ105" i="20" s="1"/>
  <c r="AZ104" i="20" s="1"/>
  <c r="AZ103" i="20" s="1"/>
  <c r="AZ102" i="20" s="1"/>
  <c r="AZ101" i="20" s="1"/>
  <c r="AZ100" i="20" s="1"/>
  <c r="AZ99" i="20" s="1"/>
  <c r="AZ98" i="20" s="1"/>
  <c r="AZ97" i="20" s="1"/>
  <c r="AZ96" i="20" s="1"/>
  <c r="AZ95" i="20" s="1"/>
  <c r="AZ94" i="20" s="1"/>
  <c r="AZ93" i="20" s="1"/>
  <c r="AZ92" i="20" s="1"/>
  <c r="AZ91" i="20" s="1"/>
  <c r="AZ90" i="20" s="1"/>
  <c r="AZ89" i="20" s="1"/>
  <c r="AZ88" i="20" s="1"/>
  <c r="AZ87" i="20" s="1"/>
  <c r="AZ86" i="20" s="1"/>
  <c r="AZ85" i="20" s="1"/>
  <c r="AZ84" i="20" s="1"/>
  <c r="AZ83" i="20" s="1"/>
  <c r="AZ82" i="20" s="1"/>
  <c r="AZ81" i="20" s="1"/>
  <c r="AZ80" i="20" s="1"/>
  <c r="AZ79" i="20" s="1"/>
  <c r="AZ78" i="20" s="1"/>
  <c r="AZ77" i="20" s="1"/>
  <c r="AZ76" i="20" s="1"/>
  <c r="AZ75" i="20" s="1"/>
  <c r="AZ74" i="20" s="1"/>
  <c r="AZ73" i="20" s="1"/>
  <c r="AZ72" i="20" s="1"/>
  <c r="AZ71" i="20" s="1"/>
  <c r="AZ70" i="20" s="1"/>
  <c r="AZ69" i="20" s="1"/>
  <c r="AZ68" i="20" s="1"/>
  <c r="AZ67" i="20" s="1"/>
  <c r="AZ66" i="20" s="1"/>
  <c r="AZ65" i="20" s="1"/>
  <c r="AZ64" i="20" s="1"/>
  <c r="AZ63" i="20" s="1"/>
  <c r="AZ62" i="20" s="1"/>
  <c r="AZ61" i="20" s="1"/>
  <c r="AZ60" i="20" s="1"/>
  <c r="AZ59" i="20" s="1"/>
  <c r="AZ58" i="20" s="1"/>
  <c r="AZ57" i="20" s="1"/>
  <c r="AZ56" i="20" s="1"/>
  <c r="AZ55" i="20" s="1"/>
  <c r="AZ54" i="20" s="1"/>
  <c r="AZ53" i="20" s="1"/>
  <c r="AZ52" i="20" s="1"/>
  <c r="AZ51" i="20" s="1"/>
  <c r="AZ50" i="20" s="1"/>
  <c r="AZ49" i="20" s="1"/>
  <c r="AZ48" i="20" s="1"/>
  <c r="AZ47" i="20" s="1"/>
  <c r="AZ46" i="20" s="1"/>
  <c r="AZ45" i="20" s="1"/>
  <c r="AZ44" i="20" s="1"/>
  <c r="AZ43" i="20" s="1"/>
  <c r="AZ42" i="20" s="1"/>
  <c r="AZ41" i="20" s="1"/>
  <c r="AZ40" i="20" s="1"/>
  <c r="AZ39" i="20" s="1"/>
  <c r="AZ38" i="20" s="1"/>
  <c r="AZ37" i="20" s="1"/>
  <c r="AZ36" i="20" s="1"/>
  <c r="AZ35" i="20" s="1"/>
  <c r="AZ34" i="20" s="1"/>
  <c r="AZ33" i="20" s="1"/>
  <c r="AZ32" i="20" s="1"/>
  <c r="AZ31" i="20" s="1"/>
  <c r="AZ30" i="20" s="1"/>
  <c r="AZ29" i="20" s="1"/>
  <c r="AZ28" i="20" s="1"/>
  <c r="AZ27" i="20" s="1"/>
  <c r="AZ26" i="20" s="1"/>
  <c r="AZ25" i="20" s="1"/>
  <c r="AZ24" i="20" s="1"/>
  <c r="AZ23" i="20" s="1"/>
  <c r="AZ22" i="20" s="1"/>
  <c r="AZ21" i="20" s="1"/>
  <c r="AZ20" i="20" s="1"/>
  <c r="AZ19" i="20" s="1"/>
  <c r="AZ18" i="20" s="1"/>
  <c r="AZ17" i="20" s="1"/>
  <c r="X199" i="20"/>
  <c r="X198" i="20" s="1"/>
  <c r="X197" i="20" s="1"/>
  <c r="X196" i="20" s="1"/>
  <c r="X195" i="20" s="1"/>
  <c r="X194" i="20" s="1"/>
  <c r="X193" i="20" s="1"/>
  <c r="X192" i="20" s="1"/>
  <c r="X191" i="20" s="1"/>
  <c r="X190" i="20" s="1"/>
  <c r="X189" i="20" s="1"/>
  <c r="X188" i="20" s="1"/>
  <c r="X187" i="20" s="1"/>
  <c r="X186" i="20" s="1"/>
  <c r="X185" i="20" s="1"/>
  <c r="X184" i="20" s="1"/>
  <c r="X183" i="20" s="1"/>
  <c r="X182" i="20" s="1"/>
  <c r="X181" i="20" s="1"/>
  <c r="X180" i="20" s="1"/>
  <c r="X179" i="20" s="1"/>
  <c r="X178" i="20" s="1"/>
  <c r="X177" i="20" s="1"/>
  <c r="X176" i="20" s="1"/>
  <c r="X175" i="20" s="1"/>
  <c r="X174" i="20" s="1"/>
  <c r="X173" i="20" s="1"/>
  <c r="X172" i="20" s="1"/>
  <c r="X171" i="20" s="1"/>
  <c r="X170" i="20" s="1"/>
  <c r="X169" i="20" s="1"/>
  <c r="X168" i="20" s="1"/>
  <c r="X167" i="20" s="1"/>
  <c r="X166" i="20" s="1"/>
  <c r="X165" i="20" s="1"/>
  <c r="X164" i="20" s="1"/>
  <c r="X163" i="20" s="1"/>
  <c r="X162" i="20" s="1"/>
  <c r="X161" i="20" s="1"/>
  <c r="X160" i="20" s="1"/>
  <c r="X159" i="20" s="1"/>
  <c r="X158" i="20" s="1"/>
  <c r="X157" i="20" s="1"/>
  <c r="X156" i="20" s="1"/>
  <c r="X155" i="20" s="1"/>
  <c r="X154" i="20" s="1"/>
  <c r="X153" i="20" s="1"/>
  <c r="X152" i="20" s="1"/>
  <c r="X151" i="20" s="1"/>
  <c r="X150" i="20" s="1"/>
  <c r="X149" i="20" s="1"/>
  <c r="X148" i="20" s="1"/>
  <c r="X147" i="20" s="1"/>
  <c r="X146" i="20" s="1"/>
  <c r="X145" i="20" s="1"/>
  <c r="X144" i="20" s="1"/>
  <c r="X143" i="20" s="1"/>
  <c r="X142" i="20" s="1"/>
  <c r="X141" i="20" s="1"/>
  <c r="X140" i="20" s="1"/>
  <c r="X139" i="20" s="1"/>
  <c r="X138" i="20" s="1"/>
  <c r="X137" i="20" s="1"/>
  <c r="X136" i="20" s="1"/>
  <c r="X135" i="20" s="1"/>
  <c r="X134" i="20" s="1"/>
  <c r="X133" i="20" s="1"/>
  <c r="X132" i="20" s="1"/>
  <c r="X131" i="20" s="1"/>
  <c r="X130" i="20" s="1"/>
  <c r="X129" i="20" s="1"/>
  <c r="X128" i="20" s="1"/>
  <c r="X127" i="20" s="1"/>
  <c r="X126" i="20" s="1"/>
  <c r="X125" i="20" s="1"/>
  <c r="X124" i="20" s="1"/>
  <c r="X123" i="20" s="1"/>
  <c r="X122" i="20" s="1"/>
  <c r="X121" i="20" s="1"/>
  <c r="X120" i="20" s="1"/>
  <c r="X119" i="20" s="1"/>
  <c r="X118" i="20" s="1"/>
  <c r="X117" i="20" s="1"/>
  <c r="X116" i="20" s="1"/>
  <c r="X115" i="20" s="1"/>
  <c r="X114" i="20" s="1"/>
  <c r="X113" i="20" s="1"/>
  <c r="X112" i="20" s="1"/>
  <c r="X111" i="20" s="1"/>
  <c r="X110" i="20" s="1"/>
  <c r="X109" i="20" s="1"/>
  <c r="X108" i="20" s="1"/>
  <c r="X107" i="20" s="1"/>
  <c r="X106" i="20" s="1"/>
  <c r="X105" i="20" s="1"/>
  <c r="X104" i="20" s="1"/>
  <c r="X103" i="20" s="1"/>
  <c r="X102" i="20" s="1"/>
  <c r="X101" i="20" s="1"/>
  <c r="X100" i="20" s="1"/>
  <c r="X99" i="20" s="1"/>
  <c r="X98" i="20" s="1"/>
  <c r="X97" i="20" s="1"/>
  <c r="X96" i="20" s="1"/>
  <c r="X95" i="20" s="1"/>
  <c r="X94" i="20" s="1"/>
  <c r="X93" i="20" s="1"/>
  <c r="X92" i="20" s="1"/>
  <c r="X91" i="20" s="1"/>
  <c r="X90" i="20" s="1"/>
  <c r="X89" i="20" s="1"/>
  <c r="X88" i="20" s="1"/>
  <c r="X87" i="20" s="1"/>
  <c r="X86" i="20" s="1"/>
  <c r="X85" i="20" s="1"/>
  <c r="X84" i="20" s="1"/>
  <c r="X83" i="20" s="1"/>
  <c r="X82" i="20" s="1"/>
  <c r="X81" i="20" s="1"/>
  <c r="X80" i="20" s="1"/>
  <c r="X79" i="20" s="1"/>
  <c r="X78" i="20" s="1"/>
  <c r="X77" i="20" s="1"/>
  <c r="X76" i="20" s="1"/>
  <c r="X75" i="20" s="1"/>
  <c r="X74" i="20" s="1"/>
  <c r="X73" i="20" s="1"/>
  <c r="X72" i="20" s="1"/>
  <c r="X71" i="20" s="1"/>
  <c r="X70" i="20" s="1"/>
  <c r="X69" i="20" s="1"/>
  <c r="X68" i="20" s="1"/>
  <c r="X67" i="20" s="1"/>
  <c r="X66" i="20" s="1"/>
  <c r="X65" i="20" s="1"/>
  <c r="X64" i="20" s="1"/>
  <c r="X63" i="20" s="1"/>
  <c r="X62" i="20" s="1"/>
  <c r="X61" i="20" s="1"/>
  <c r="X60" i="20" s="1"/>
  <c r="X59" i="20" s="1"/>
  <c r="X58" i="20" s="1"/>
  <c r="X57" i="20" s="1"/>
  <c r="X56" i="20" s="1"/>
  <c r="X55" i="20" s="1"/>
  <c r="X54" i="20" s="1"/>
  <c r="X53" i="20" s="1"/>
  <c r="X52" i="20" s="1"/>
  <c r="X51" i="20" s="1"/>
  <c r="X50" i="20" s="1"/>
  <c r="X49" i="20" s="1"/>
  <c r="X48" i="20" s="1"/>
  <c r="X47" i="20" s="1"/>
  <c r="X46" i="20" s="1"/>
  <c r="X45" i="20" s="1"/>
  <c r="X44" i="20" s="1"/>
  <c r="X43" i="20" s="1"/>
  <c r="X42" i="20" s="1"/>
  <c r="X41" i="20" s="1"/>
  <c r="X40" i="20" s="1"/>
  <c r="X39" i="20" s="1"/>
  <c r="X38" i="20" s="1"/>
  <c r="X37" i="20" s="1"/>
  <c r="X36" i="20" s="1"/>
  <c r="X35" i="20" s="1"/>
  <c r="X34" i="20" s="1"/>
  <c r="X33" i="20" s="1"/>
  <c r="X32" i="20" s="1"/>
  <c r="X31" i="20" s="1"/>
  <c r="X30" i="20" s="1"/>
  <c r="X29" i="20" s="1"/>
  <c r="X28" i="20" s="1"/>
  <c r="X27" i="20" s="1"/>
  <c r="X26" i="20" s="1"/>
  <c r="X25" i="20" s="1"/>
  <c r="X24" i="20" s="1"/>
  <c r="X23" i="20" s="1"/>
  <c r="X22" i="20" s="1"/>
  <c r="X21" i="20" s="1"/>
  <c r="X20" i="20" s="1"/>
  <c r="X19" i="20" s="1"/>
  <c r="X18" i="20" s="1"/>
  <c r="X17" i="20" s="1"/>
  <c r="CY135" i="21"/>
  <c r="CX135" i="21"/>
  <c r="DA135" i="21"/>
  <c r="CZ135" i="21"/>
  <c r="CK135" i="21"/>
  <c r="CL135" i="21"/>
  <c r="CN135" i="21"/>
  <c r="CP135" i="21"/>
  <c r="CS135" i="21"/>
  <c r="CU135" i="21"/>
  <c r="CV135" i="21"/>
  <c r="CW135" i="21"/>
  <c r="CM135" i="21"/>
  <c r="CO135" i="21"/>
  <c r="CR135" i="21"/>
  <c r="CT135" i="21"/>
  <c r="CQ135" i="21"/>
  <c r="AI135" i="21"/>
  <c r="CI135" i="21"/>
  <c r="CJ135" i="21"/>
  <c r="BO135" i="21"/>
  <c r="CD135" i="21"/>
  <c r="BB135" i="21"/>
  <c r="BP135" i="21"/>
  <c r="CE135" i="21"/>
  <c r="BC135" i="21"/>
  <c r="BQ135" i="21"/>
  <c r="CF135" i="21"/>
  <c r="BD135" i="21"/>
  <c r="BR135" i="21"/>
  <c r="CG135" i="21"/>
  <c r="BE135" i="21"/>
  <c r="BS135" i="21"/>
  <c r="BF135" i="21"/>
  <c r="BT135" i="21"/>
  <c r="BM135" i="21"/>
  <c r="BN135" i="21"/>
  <c r="BU135" i="21"/>
  <c r="BV135" i="21"/>
  <c r="BW135" i="21"/>
  <c r="BX135" i="21"/>
  <c r="AY135" i="21"/>
  <c r="BI135" i="21"/>
  <c r="AX135" i="21"/>
  <c r="BG135" i="21"/>
  <c r="V135" i="21"/>
  <c r="BH135" i="21"/>
  <c r="BJ135" i="21"/>
  <c r="BK135" i="21"/>
  <c r="BL135" i="21"/>
  <c r="C135" i="21"/>
  <c r="N135" i="21"/>
  <c r="E135" i="21"/>
  <c r="O135" i="21"/>
  <c r="CB135" i="21"/>
  <c r="CC135" i="21"/>
  <c r="F135" i="21"/>
  <c r="P135" i="21"/>
  <c r="D135" i="21"/>
  <c r="G135" i="21"/>
  <c r="H135" i="21"/>
  <c r="I135" i="21"/>
  <c r="BZ135" i="21"/>
  <c r="CA135" i="21"/>
  <c r="W135" i="21"/>
  <c r="X135" i="21"/>
  <c r="Y135" i="21"/>
  <c r="Z135" i="21"/>
  <c r="AA135" i="21"/>
  <c r="AB135" i="21"/>
  <c r="AC135" i="21"/>
  <c r="AD135" i="21"/>
  <c r="AE135" i="21"/>
  <c r="AF135" i="21"/>
  <c r="AG135" i="21"/>
  <c r="AH135" i="21"/>
  <c r="AJ135" i="21"/>
  <c r="AK135" i="21"/>
  <c r="AL135" i="21"/>
  <c r="AM135" i="21"/>
  <c r="AN135" i="21"/>
  <c r="AO135" i="21"/>
  <c r="AP135" i="21"/>
  <c r="AQ135" i="21"/>
  <c r="AR135" i="21"/>
  <c r="AS135" i="21"/>
  <c r="AT135" i="21"/>
  <c r="AU135" i="21"/>
  <c r="AV135" i="21"/>
  <c r="AW135" i="21"/>
  <c r="T135" i="21"/>
  <c r="S135" i="21"/>
  <c r="R135" i="21"/>
  <c r="Q135" i="21"/>
  <c r="U135" i="21"/>
  <c r="B136" i="21"/>
  <c r="DG199" i="20" l="1"/>
  <c r="DG198" i="20" s="1"/>
  <c r="I199" i="2"/>
  <c r="F199" i="2"/>
  <c r="DD199" i="20"/>
  <c r="DD198" i="20" s="1"/>
  <c r="I193" i="2"/>
  <c r="F193" i="2"/>
  <c r="DF199" i="20"/>
  <c r="DF198" i="20" s="1"/>
  <c r="F197" i="2"/>
  <c r="I197" i="2"/>
  <c r="DB199" i="20"/>
  <c r="DB198" i="20" s="1"/>
  <c r="F189" i="2"/>
  <c r="I189" i="2"/>
  <c r="DE199" i="20"/>
  <c r="DE198" i="20" s="1"/>
  <c r="I195" i="2"/>
  <c r="F195" i="2"/>
  <c r="DC199" i="20"/>
  <c r="DC198" i="20" s="1"/>
  <c r="I191" i="2"/>
  <c r="F191" i="2"/>
  <c r="DI199" i="20"/>
  <c r="DI198" i="20" s="1"/>
  <c r="I203" i="2"/>
  <c r="F203" i="2"/>
  <c r="DH199" i="20"/>
  <c r="DH198" i="20" s="1"/>
  <c r="I201" i="2"/>
  <c r="F201" i="2"/>
  <c r="BX190" i="16"/>
  <c r="CL190" i="16"/>
  <c r="CZ190" i="16"/>
  <c r="CM190" i="16"/>
  <c r="DA190" i="16"/>
  <c r="CN190" i="16"/>
  <c r="DB190" i="16"/>
  <c r="CO190" i="16"/>
  <c r="DC190" i="16"/>
  <c r="CY190" i="16"/>
  <c r="CR190" i="16"/>
  <c r="B191" i="16"/>
  <c r="DD190" i="16"/>
  <c r="DE190" i="16"/>
  <c r="L190" i="16"/>
  <c r="CJ190" i="16"/>
  <c r="DF190" i="16"/>
  <c r="CK190" i="16"/>
  <c r="DG190" i="16"/>
  <c r="CP190" i="16"/>
  <c r="DH190" i="16"/>
  <c r="CQ190" i="16"/>
  <c r="CS190" i="16"/>
  <c r="CT190" i="16"/>
  <c r="CV190" i="16"/>
  <c r="CU190" i="16"/>
  <c r="CX190" i="16"/>
  <c r="CW190" i="16"/>
  <c r="CZ136" i="21"/>
  <c r="DA136" i="21"/>
  <c r="CY136" i="21"/>
  <c r="CX136" i="21"/>
  <c r="CL136" i="21"/>
  <c r="CO136" i="21"/>
  <c r="CQ136" i="21"/>
  <c r="CT136" i="21"/>
  <c r="CV136" i="21"/>
  <c r="CK136" i="21"/>
  <c r="CM136" i="21"/>
  <c r="CP136" i="21"/>
  <c r="CS136" i="21"/>
  <c r="CU136" i="21"/>
  <c r="CW136" i="21"/>
  <c r="CN136" i="21"/>
  <c r="CR136" i="21"/>
  <c r="AI136" i="21"/>
  <c r="CJ136" i="21"/>
  <c r="CI136" i="21"/>
  <c r="BL136" i="21"/>
  <c r="CA136" i="21"/>
  <c r="BM136" i="21"/>
  <c r="CB136" i="21"/>
  <c r="BN136" i="21"/>
  <c r="CC136" i="21"/>
  <c r="BO136" i="21"/>
  <c r="CD136" i="21"/>
  <c r="BB136" i="21"/>
  <c r="BP136" i="21"/>
  <c r="CE136" i="21"/>
  <c r="BC136" i="21"/>
  <c r="BQ136" i="21"/>
  <c r="CF136" i="21"/>
  <c r="BH136" i="21"/>
  <c r="BI136" i="21"/>
  <c r="BJ136" i="21"/>
  <c r="AY136" i="21"/>
  <c r="BK136" i="21"/>
  <c r="AX136" i="21"/>
  <c r="BR136" i="21"/>
  <c r="V136" i="21"/>
  <c r="BS136" i="21"/>
  <c r="BD136" i="21"/>
  <c r="BX136" i="21"/>
  <c r="BT136" i="21"/>
  <c r="BU136" i="21"/>
  <c r="BV136" i="21"/>
  <c r="BW136" i="21"/>
  <c r="BZ136" i="21"/>
  <c r="CG136" i="21"/>
  <c r="BG136" i="21"/>
  <c r="I136" i="21"/>
  <c r="C136" i="21"/>
  <c r="D136" i="21"/>
  <c r="E136" i="21"/>
  <c r="F136" i="21"/>
  <c r="G136" i="21"/>
  <c r="H136" i="21"/>
  <c r="O136" i="21"/>
  <c r="BE136" i="21"/>
  <c r="N136" i="21"/>
  <c r="BF136" i="21"/>
  <c r="P136" i="21"/>
  <c r="W136" i="21"/>
  <c r="X136" i="21"/>
  <c r="Y136" i="21"/>
  <c r="Z136" i="21"/>
  <c r="AA136" i="21"/>
  <c r="AB136" i="21"/>
  <c r="AC136" i="21"/>
  <c r="AD136" i="21"/>
  <c r="AE136" i="21"/>
  <c r="AF136" i="21"/>
  <c r="AG136" i="21"/>
  <c r="AH136" i="21"/>
  <c r="AJ136" i="21"/>
  <c r="AK136" i="21"/>
  <c r="AL136" i="21"/>
  <c r="AM136" i="21"/>
  <c r="AN136" i="21"/>
  <c r="AO136" i="21"/>
  <c r="AP136" i="21"/>
  <c r="AQ136" i="21"/>
  <c r="AR136" i="21"/>
  <c r="AS136" i="21"/>
  <c r="AT136" i="21"/>
  <c r="AU136" i="21"/>
  <c r="AV136" i="21"/>
  <c r="AW136" i="21"/>
  <c r="S136" i="21"/>
  <c r="Q136" i="21"/>
  <c r="T136" i="21"/>
  <c r="R136" i="21"/>
  <c r="U136" i="21"/>
  <c r="B137" i="21"/>
  <c r="DB197" i="20" l="1"/>
  <c r="DB196" i="20" s="1"/>
  <c r="DB195" i="20" s="1"/>
  <c r="G189" i="2"/>
  <c r="DH197" i="20"/>
  <c r="DH196" i="20" s="1"/>
  <c r="DH195" i="20" s="1"/>
  <c r="G201" i="2"/>
  <c r="DF197" i="20"/>
  <c r="DF196" i="20" s="1"/>
  <c r="DF195" i="20" s="1"/>
  <c r="G197" i="2"/>
  <c r="DI197" i="20"/>
  <c r="DI196" i="20" s="1"/>
  <c r="DI195" i="20" s="1"/>
  <c r="G203" i="2"/>
  <c r="DD197" i="20"/>
  <c r="DD196" i="20" s="1"/>
  <c r="DD195" i="20" s="1"/>
  <c r="G193" i="2"/>
  <c r="DE197" i="20"/>
  <c r="DE196" i="20" s="1"/>
  <c r="DE195" i="20" s="1"/>
  <c r="G195" i="2"/>
  <c r="DC197" i="20"/>
  <c r="DC196" i="20" s="1"/>
  <c r="DC195" i="20" s="1"/>
  <c r="G191" i="2"/>
  <c r="DG197" i="20"/>
  <c r="DG196" i="20" s="1"/>
  <c r="DG195" i="20" s="1"/>
  <c r="G199" i="2"/>
  <c r="BX191" i="16"/>
  <c r="CL191" i="16"/>
  <c r="CZ191" i="16"/>
  <c r="CM191" i="16"/>
  <c r="DA191" i="16"/>
  <c r="CN191" i="16"/>
  <c r="DB191" i="16"/>
  <c r="CO191" i="16"/>
  <c r="DC191" i="16"/>
  <c r="CK191" i="16"/>
  <c r="DG191" i="16"/>
  <c r="CU191" i="16"/>
  <c r="CP191" i="16"/>
  <c r="DH191" i="16"/>
  <c r="CQ191" i="16"/>
  <c r="CR191" i="16"/>
  <c r="B192" i="16"/>
  <c r="CS191" i="16"/>
  <c r="CT191" i="16"/>
  <c r="CV191" i="16"/>
  <c r="CW191" i="16"/>
  <c r="CX191" i="16"/>
  <c r="DD191" i="16"/>
  <c r="CY191" i="16"/>
  <c r="AT191" i="16"/>
  <c r="L191" i="16"/>
  <c r="CJ191" i="16"/>
  <c r="DF191" i="16"/>
  <c r="DE191" i="16"/>
  <c r="CX137" i="21"/>
  <c r="CY137" i="21"/>
  <c r="CZ137" i="21"/>
  <c r="DA137" i="21"/>
  <c r="CM137" i="21"/>
  <c r="CP137" i="21"/>
  <c r="CR137" i="21"/>
  <c r="CU137" i="21"/>
  <c r="CW137" i="21"/>
  <c r="CQ137" i="21"/>
  <c r="CS137" i="21"/>
  <c r="CT137" i="21"/>
  <c r="CV137" i="21"/>
  <c r="CK137" i="21"/>
  <c r="CN137" i="21"/>
  <c r="CO137" i="21"/>
  <c r="CL137" i="21"/>
  <c r="AI137" i="21"/>
  <c r="CI137" i="21"/>
  <c r="CJ137" i="21"/>
  <c r="BI137" i="21"/>
  <c r="BW137" i="21"/>
  <c r="BJ137" i="21"/>
  <c r="BX137" i="21"/>
  <c r="BK137" i="21"/>
  <c r="BZ137" i="21"/>
  <c r="BL137" i="21"/>
  <c r="CA137" i="21"/>
  <c r="BM137" i="21"/>
  <c r="CB137" i="21"/>
  <c r="BN137" i="21"/>
  <c r="CC137" i="21"/>
  <c r="BC137" i="21"/>
  <c r="CD137" i="21"/>
  <c r="AX137" i="21"/>
  <c r="BD137" i="21"/>
  <c r="CE137" i="21"/>
  <c r="BE137" i="21"/>
  <c r="CF137" i="21"/>
  <c r="BF137" i="21"/>
  <c r="CG137" i="21"/>
  <c r="BG137" i="21"/>
  <c r="BH137" i="21"/>
  <c r="BS137" i="21"/>
  <c r="V137" i="21"/>
  <c r="P137" i="21"/>
  <c r="BB137" i="21"/>
  <c r="BO137" i="21"/>
  <c r="C137" i="21"/>
  <c r="BP137" i="21"/>
  <c r="BQ137" i="21"/>
  <c r="AY137" i="21"/>
  <c r="E137" i="21"/>
  <c r="BR137" i="21"/>
  <c r="BT137" i="21"/>
  <c r="BV137" i="21"/>
  <c r="D137" i="21"/>
  <c r="I137" i="21"/>
  <c r="BU137" i="21"/>
  <c r="H137" i="21"/>
  <c r="N137" i="21"/>
  <c r="O137" i="21"/>
  <c r="F137" i="21"/>
  <c r="G137" i="21"/>
  <c r="W137" i="21"/>
  <c r="X137" i="21"/>
  <c r="Y137" i="21"/>
  <c r="Z137" i="21"/>
  <c r="AA137" i="21"/>
  <c r="AB137" i="21"/>
  <c r="AC137" i="21"/>
  <c r="AD137" i="21"/>
  <c r="AE137" i="21"/>
  <c r="AF137" i="21"/>
  <c r="AG137" i="21"/>
  <c r="AH137" i="21"/>
  <c r="AJ137" i="21"/>
  <c r="AK137" i="21"/>
  <c r="AL137" i="21"/>
  <c r="AM137" i="21"/>
  <c r="AN137" i="21"/>
  <c r="AO137" i="21"/>
  <c r="AP137" i="21"/>
  <c r="AQ137" i="21"/>
  <c r="AR137" i="21"/>
  <c r="AS137" i="21"/>
  <c r="AT137" i="21"/>
  <c r="AU137" i="21"/>
  <c r="AV137" i="21"/>
  <c r="AW137" i="21"/>
  <c r="S137" i="21"/>
  <c r="T137" i="21"/>
  <c r="R137" i="21"/>
  <c r="Q137" i="21"/>
  <c r="U137" i="21"/>
  <c r="B138" i="21"/>
  <c r="DE194" i="20" l="1"/>
  <c r="DE193" i="20" s="1"/>
  <c r="DE192" i="20" s="1"/>
  <c r="DE191" i="20" s="1"/>
  <c r="DE190" i="20" s="1"/>
  <c r="DE189" i="20" s="1"/>
  <c r="H195" i="2"/>
  <c r="DD194" i="20"/>
  <c r="DD193" i="20" s="1"/>
  <c r="DD192" i="20" s="1"/>
  <c r="DD191" i="20" s="1"/>
  <c r="DD190" i="20" s="1"/>
  <c r="DD189" i="20" s="1"/>
  <c r="H193" i="2"/>
  <c r="DI194" i="20"/>
  <c r="DI193" i="20" s="1"/>
  <c r="DI192" i="20" s="1"/>
  <c r="DI191" i="20" s="1"/>
  <c r="DI190" i="20" s="1"/>
  <c r="DI189" i="20" s="1"/>
  <c r="H203" i="2"/>
  <c r="DF194" i="20"/>
  <c r="DF193" i="20" s="1"/>
  <c r="DF192" i="20" s="1"/>
  <c r="DF191" i="20" s="1"/>
  <c r="DF190" i="20" s="1"/>
  <c r="DF189" i="20" s="1"/>
  <c r="H197" i="2"/>
  <c r="DC194" i="20"/>
  <c r="DC193" i="20" s="1"/>
  <c r="DC192" i="20" s="1"/>
  <c r="DC191" i="20" s="1"/>
  <c r="DC190" i="20" s="1"/>
  <c r="DC189" i="20" s="1"/>
  <c r="H191" i="2"/>
  <c r="DH194" i="20"/>
  <c r="DH193" i="20" s="1"/>
  <c r="DH192" i="20" s="1"/>
  <c r="DH191" i="20" s="1"/>
  <c r="DH190" i="20" s="1"/>
  <c r="DH189" i="20" s="1"/>
  <c r="H201" i="2"/>
  <c r="DG194" i="20"/>
  <c r="DG193" i="20" s="1"/>
  <c r="DG192" i="20" s="1"/>
  <c r="DG191" i="20" s="1"/>
  <c r="DG190" i="20" s="1"/>
  <c r="DG189" i="20" s="1"/>
  <c r="H199" i="2"/>
  <c r="DB194" i="20"/>
  <c r="DB193" i="20" s="1"/>
  <c r="DB192" i="20" s="1"/>
  <c r="DB191" i="20" s="1"/>
  <c r="DB190" i="20" s="1"/>
  <c r="DB189" i="20" s="1"/>
  <c r="H189" i="2"/>
  <c r="BX192" i="16"/>
  <c r="CL192" i="16"/>
  <c r="CZ192" i="16"/>
  <c r="CM192" i="16"/>
  <c r="DA192" i="16"/>
  <c r="CN192" i="16"/>
  <c r="DB192" i="16"/>
  <c r="CO192" i="16"/>
  <c r="DC192" i="16"/>
  <c r="CS192" i="16"/>
  <c r="CT192" i="16"/>
  <c r="CU192" i="16"/>
  <c r="CV192" i="16"/>
  <c r="CW192" i="16"/>
  <c r="CY192" i="16"/>
  <c r="CX192" i="16"/>
  <c r="DD192" i="16"/>
  <c r="CP192" i="16"/>
  <c r="DE192" i="16"/>
  <c r="L192" i="16"/>
  <c r="DF192" i="16"/>
  <c r="CK192" i="16"/>
  <c r="DG192" i="16"/>
  <c r="DH192" i="16"/>
  <c r="CR192" i="16"/>
  <c r="B193" i="16"/>
  <c r="CQ192" i="16"/>
  <c r="CZ138" i="21"/>
  <c r="CX138" i="21"/>
  <c r="CY138" i="21"/>
  <c r="DA138" i="21"/>
  <c r="CN138" i="21"/>
  <c r="CQ138" i="21"/>
  <c r="CS138" i="21"/>
  <c r="CV138" i="21"/>
  <c r="CL138" i="21"/>
  <c r="CO138" i="21"/>
  <c r="CP138" i="21"/>
  <c r="CR138" i="21"/>
  <c r="CT138" i="21"/>
  <c r="CM138" i="21"/>
  <c r="CU138" i="21"/>
  <c r="CW138" i="21"/>
  <c r="CK138" i="21"/>
  <c r="AI138" i="21"/>
  <c r="CI138" i="21"/>
  <c r="CJ138" i="21"/>
  <c r="BF138" i="21"/>
  <c r="BT138" i="21"/>
  <c r="BG138" i="21"/>
  <c r="BU138" i="21"/>
  <c r="BH138" i="21"/>
  <c r="BV138" i="21"/>
  <c r="BI138" i="21"/>
  <c r="BW138" i="21"/>
  <c r="BJ138" i="21"/>
  <c r="BX138" i="21"/>
  <c r="BK138" i="21"/>
  <c r="BZ138" i="21"/>
  <c r="BR138" i="21"/>
  <c r="BS138" i="21"/>
  <c r="CA138" i="21"/>
  <c r="CB138" i="21"/>
  <c r="BB138" i="21"/>
  <c r="CC138" i="21"/>
  <c r="BC138" i="21"/>
  <c r="CD138" i="21"/>
  <c r="BN138" i="21"/>
  <c r="AY138" i="21"/>
  <c r="BD138" i="21"/>
  <c r="BE138" i="21"/>
  <c r="BL138" i="21"/>
  <c r="BM138" i="21"/>
  <c r="O138" i="21"/>
  <c r="BO138" i="21"/>
  <c r="BP138" i="21"/>
  <c r="BQ138" i="21"/>
  <c r="I138" i="21"/>
  <c r="AX138" i="21"/>
  <c r="V138" i="21"/>
  <c r="CG138" i="21"/>
  <c r="N138" i="21"/>
  <c r="F138" i="21"/>
  <c r="CE138" i="21"/>
  <c r="P138" i="21"/>
  <c r="G138" i="21"/>
  <c r="CF138" i="21"/>
  <c r="H138" i="21"/>
  <c r="D138" i="21"/>
  <c r="C138" i="21"/>
  <c r="E138" i="21"/>
  <c r="W138" i="21"/>
  <c r="X138" i="21"/>
  <c r="Y138" i="21"/>
  <c r="Z138" i="21"/>
  <c r="AA138" i="21"/>
  <c r="AB138" i="21"/>
  <c r="AC138" i="21"/>
  <c r="AD138" i="21"/>
  <c r="AE138" i="21"/>
  <c r="AF138" i="21"/>
  <c r="AG138" i="21"/>
  <c r="AH138" i="21"/>
  <c r="AJ138" i="21"/>
  <c r="AK138" i="21"/>
  <c r="AL138" i="21"/>
  <c r="AM138" i="21"/>
  <c r="AN138" i="21"/>
  <c r="AO138" i="21"/>
  <c r="AP138" i="21"/>
  <c r="AQ138" i="21"/>
  <c r="AR138" i="21"/>
  <c r="AS138" i="21"/>
  <c r="AT138" i="21"/>
  <c r="AU138" i="21"/>
  <c r="AV138" i="21"/>
  <c r="AW138" i="21"/>
  <c r="R138" i="21"/>
  <c r="Q138" i="21"/>
  <c r="S138" i="21"/>
  <c r="U138" i="21"/>
  <c r="T138" i="21"/>
  <c r="B139" i="21"/>
  <c r="DH188" i="20" l="1"/>
  <c r="DH187" i="20" s="1"/>
  <c r="DH186" i="20" s="1"/>
  <c r="DH185" i="20" s="1"/>
  <c r="DH184" i="20" s="1"/>
  <c r="DH183" i="20" s="1"/>
  <c r="DH182" i="20" s="1"/>
  <c r="DH181" i="20" s="1"/>
  <c r="DH180" i="20" s="1"/>
  <c r="DH179" i="20" s="1"/>
  <c r="DH178" i="20" s="1"/>
  <c r="DH177" i="20" s="1"/>
  <c r="J201" i="2"/>
  <c r="DC188" i="20"/>
  <c r="DC187" i="20" s="1"/>
  <c r="DC186" i="20" s="1"/>
  <c r="DC185" i="20" s="1"/>
  <c r="DC184" i="20" s="1"/>
  <c r="DC183" i="20" s="1"/>
  <c r="DC182" i="20" s="1"/>
  <c r="DC181" i="20" s="1"/>
  <c r="DC180" i="20" s="1"/>
  <c r="DC179" i="20" s="1"/>
  <c r="DC178" i="20" s="1"/>
  <c r="DC177" i="20" s="1"/>
  <c r="J191" i="2"/>
  <c r="DF188" i="20"/>
  <c r="DF187" i="20" s="1"/>
  <c r="DF186" i="20" s="1"/>
  <c r="DF185" i="20" s="1"/>
  <c r="DF184" i="20" s="1"/>
  <c r="DF183" i="20" s="1"/>
  <c r="DF182" i="20" s="1"/>
  <c r="DF181" i="20" s="1"/>
  <c r="DF180" i="20" s="1"/>
  <c r="DF179" i="20" s="1"/>
  <c r="DF178" i="20" s="1"/>
  <c r="DF177" i="20" s="1"/>
  <c r="J197" i="2"/>
  <c r="DI188" i="20"/>
  <c r="DI187" i="20" s="1"/>
  <c r="DI186" i="20" s="1"/>
  <c r="DI185" i="20" s="1"/>
  <c r="DI184" i="20" s="1"/>
  <c r="DI183" i="20" s="1"/>
  <c r="DI182" i="20" s="1"/>
  <c r="DI181" i="20" s="1"/>
  <c r="DI180" i="20" s="1"/>
  <c r="DI179" i="20" s="1"/>
  <c r="DI178" i="20" s="1"/>
  <c r="DI177" i="20" s="1"/>
  <c r="J203" i="2"/>
  <c r="DG188" i="20"/>
  <c r="DG187" i="20" s="1"/>
  <c r="DG186" i="20" s="1"/>
  <c r="DG185" i="20" s="1"/>
  <c r="DG184" i="20" s="1"/>
  <c r="DG183" i="20" s="1"/>
  <c r="DG182" i="20" s="1"/>
  <c r="DG181" i="20" s="1"/>
  <c r="DG180" i="20" s="1"/>
  <c r="DG179" i="20" s="1"/>
  <c r="DG178" i="20" s="1"/>
  <c r="DG177" i="20" s="1"/>
  <c r="J199" i="2"/>
  <c r="DD188" i="20"/>
  <c r="DD187" i="20" s="1"/>
  <c r="DD186" i="20" s="1"/>
  <c r="DD185" i="20" s="1"/>
  <c r="DD184" i="20" s="1"/>
  <c r="DD183" i="20" s="1"/>
  <c r="DD182" i="20" s="1"/>
  <c r="DD181" i="20" s="1"/>
  <c r="DD180" i="20" s="1"/>
  <c r="DD179" i="20" s="1"/>
  <c r="DD178" i="20" s="1"/>
  <c r="DD177" i="20" s="1"/>
  <c r="J193" i="2"/>
  <c r="DB188" i="20"/>
  <c r="DB187" i="20" s="1"/>
  <c r="DB186" i="20" s="1"/>
  <c r="DB185" i="20" s="1"/>
  <c r="DB184" i="20" s="1"/>
  <c r="DB183" i="20" s="1"/>
  <c r="DB182" i="20" s="1"/>
  <c r="DB181" i="20" s="1"/>
  <c r="DB180" i="20" s="1"/>
  <c r="DB179" i="20" s="1"/>
  <c r="DB178" i="20" s="1"/>
  <c r="DB177" i="20" s="1"/>
  <c r="J189" i="2"/>
  <c r="DE188" i="20"/>
  <c r="DE187" i="20" s="1"/>
  <c r="DE186" i="20" s="1"/>
  <c r="DE185" i="20" s="1"/>
  <c r="DE184" i="20" s="1"/>
  <c r="DE183" i="20" s="1"/>
  <c r="DE182" i="20" s="1"/>
  <c r="DE181" i="20" s="1"/>
  <c r="DE180" i="20" s="1"/>
  <c r="DE179" i="20" s="1"/>
  <c r="DE178" i="20" s="1"/>
  <c r="DE177" i="20" s="1"/>
  <c r="J195" i="2"/>
  <c r="BX193" i="16"/>
  <c r="CL193" i="16"/>
  <c r="CZ193" i="16"/>
  <c r="CM193" i="16"/>
  <c r="DA193" i="16"/>
  <c r="CN193" i="16"/>
  <c r="DB193" i="16"/>
  <c r="CO193" i="16"/>
  <c r="DC193" i="16"/>
  <c r="CW193" i="16"/>
  <c r="CK193" i="16"/>
  <c r="DH193" i="16"/>
  <c r="CX193" i="16"/>
  <c r="CP193" i="16"/>
  <c r="CY193" i="16"/>
  <c r="DG193" i="16"/>
  <c r="DD193" i="16"/>
  <c r="DE193" i="16"/>
  <c r="DF193" i="16"/>
  <c r="CQ193" i="16"/>
  <c r="CR193" i="16"/>
  <c r="B194" i="16"/>
  <c r="CS193" i="16"/>
  <c r="CV193" i="16"/>
  <c r="CT193" i="16"/>
  <c r="CU193" i="16"/>
  <c r="CX139" i="21"/>
  <c r="CY139" i="21"/>
  <c r="CZ139" i="21"/>
  <c r="DA139" i="21"/>
  <c r="CO139" i="21"/>
  <c r="CR139" i="21"/>
  <c r="CT139" i="21"/>
  <c r="CW139" i="21"/>
  <c r="CK139" i="21"/>
  <c r="CM139" i="21"/>
  <c r="CN139" i="21"/>
  <c r="CP139" i="21"/>
  <c r="CQ139" i="21"/>
  <c r="CU139" i="21"/>
  <c r="CL139" i="21"/>
  <c r="CS139" i="21"/>
  <c r="CV139" i="21"/>
  <c r="AI139" i="21"/>
  <c r="CI139" i="21"/>
  <c r="CJ139" i="21"/>
  <c r="BC139" i="21"/>
  <c r="BQ139" i="21"/>
  <c r="CF139" i="21"/>
  <c r="BD139" i="21"/>
  <c r="BR139" i="21"/>
  <c r="CG139" i="21"/>
  <c r="BE139" i="21"/>
  <c r="BS139" i="21"/>
  <c r="BF139" i="21"/>
  <c r="BT139" i="21"/>
  <c r="BG139" i="21"/>
  <c r="BU139" i="21"/>
  <c r="BH139" i="21"/>
  <c r="BV139" i="21"/>
  <c r="BM139" i="21"/>
  <c r="BN139" i="21"/>
  <c r="BO139" i="21"/>
  <c r="BP139" i="21"/>
  <c r="BW139" i="21"/>
  <c r="BX139" i="21"/>
  <c r="BI139" i="21"/>
  <c r="CD139" i="21"/>
  <c r="BZ139" i="21"/>
  <c r="CA139" i="21"/>
  <c r="CB139" i="21"/>
  <c r="CC139" i="21"/>
  <c r="CE139" i="21"/>
  <c r="BL139" i="21"/>
  <c r="V139" i="21"/>
  <c r="O139" i="21"/>
  <c r="P139" i="21"/>
  <c r="C139" i="21"/>
  <c r="E139" i="21"/>
  <c r="H139" i="21"/>
  <c r="N139" i="21"/>
  <c r="G139" i="21"/>
  <c r="BB139" i="21"/>
  <c r="D139" i="21"/>
  <c r="BJ139" i="21"/>
  <c r="F139" i="21"/>
  <c r="BK139" i="21"/>
  <c r="AY139" i="21"/>
  <c r="AX139" i="21"/>
  <c r="I139" i="21"/>
  <c r="W139" i="21"/>
  <c r="X139" i="21"/>
  <c r="Y139" i="21"/>
  <c r="Z139" i="21"/>
  <c r="AA139" i="21"/>
  <c r="AB139" i="21"/>
  <c r="AC139" i="21"/>
  <c r="AD139" i="21"/>
  <c r="AE139" i="21"/>
  <c r="AF139" i="21"/>
  <c r="AG139" i="21"/>
  <c r="AH139" i="21"/>
  <c r="AJ139" i="21"/>
  <c r="AK139" i="21"/>
  <c r="AL139" i="21"/>
  <c r="AM139" i="21"/>
  <c r="AN139" i="21"/>
  <c r="AO139" i="21"/>
  <c r="AP139" i="21"/>
  <c r="AQ139" i="21"/>
  <c r="AR139" i="21"/>
  <c r="AS139" i="21"/>
  <c r="AT139" i="21"/>
  <c r="AU139" i="21"/>
  <c r="AV139" i="21"/>
  <c r="AW139" i="21"/>
  <c r="T139" i="21"/>
  <c r="U139" i="21"/>
  <c r="S139" i="21"/>
  <c r="Q139" i="21"/>
  <c r="R139" i="21"/>
  <c r="B140" i="21"/>
  <c r="DD176" i="20" l="1"/>
  <c r="DD175" i="20" s="1"/>
  <c r="DD174" i="20" s="1"/>
  <c r="DD173" i="20" s="1"/>
  <c r="DD172" i="20" s="1"/>
  <c r="DD171" i="20" s="1"/>
  <c r="DD170" i="20" s="1"/>
  <c r="DD169" i="20" s="1"/>
  <c r="DD168" i="20" s="1"/>
  <c r="DD167" i="20" s="1"/>
  <c r="DD166" i="20" s="1"/>
  <c r="DD165" i="20" s="1"/>
  <c r="K193" i="2"/>
  <c r="DG176" i="20"/>
  <c r="DG175" i="20" s="1"/>
  <c r="DG174" i="20" s="1"/>
  <c r="DG173" i="20" s="1"/>
  <c r="DG172" i="20" s="1"/>
  <c r="DG171" i="20" s="1"/>
  <c r="DG170" i="20" s="1"/>
  <c r="DG169" i="20" s="1"/>
  <c r="DG168" i="20" s="1"/>
  <c r="DG167" i="20" s="1"/>
  <c r="DG166" i="20" s="1"/>
  <c r="DG165" i="20" s="1"/>
  <c r="K199" i="2"/>
  <c r="DI176" i="20"/>
  <c r="DI175" i="20" s="1"/>
  <c r="DI174" i="20" s="1"/>
  <c r="DI173" i="20" s="1"/>
  <c r="DI172" i="20" s="1"/>
  <c r="DI171" i="20" s="1"/>
  <c r="DI170" i="20" s="1"/>
  <c r="DI169" i="20" s="1"/>
  <c r="DI168" i="20" s="1"/>
  <c r="DI167" i="20" s="1"/>
  <c r="DI166" i="20" s="1"/>
  <c r="DI165" i="20" s="1"/>
  <c r="K203" i="2"/>
  <c r="DF176" i="20"/>
  <c r="DF175" i="20" s="1"/>
  <c r="DF174" i="20" s="1"/>
  <c r="DF173" i="20" s="1"/>
  <c r="DF172" i="20" s="1"/>
  <c r="DF171" i="20" s="1"/>
  <c r="DF170" i="20" s="1"/>
  <c r="DF169" i="20" s="1"/>
  <c r="DF168" i="20" s="1"/>
  <c r="DF167" i="20" s="1"/>
  <c r="DF166" i="20" s="1"/>
  <c r="DF165" i="20" s="1"/>
  <c r="K197" i="2"/>
  <c r="DB176" i="20"/>
  <c r="DB175" i="20" s="1"/>
  <c r="DB174" i="20" s="1"/>
  <c r="DB173" i="20" s="1"/>
  <c r="DB172" i="20" s="1"/>
  <c r="DB171" i="20" s="1"/>
  <c r="DB170" i="20" s="1"/>
  <c r="DB169" i="20" s="1"/>
  <c r="DB168" i="20" s="1"/>
  <c r="DB167" i="20" s="1"/>
  <c r="DB166" i="20" s="1"/>
  <c r="DB165" i="20" s="1"/>
  <c r="K189" i="2"/>
  <c r="DC176" i="20"/>
  <c r="DC175" i="20" s="1"/>
  <c r="DC174" i="20" s="1"/>
  <c r="DC173" i="20" s="1"/>
  <c r="DC172" i="20" s="1"/>
  <c r="DC171" i="20" s="1"/>
  <c r="DC170" i="20" s="1"/>
  <c r="DC169" i="20" s="1"/>
  <c r="DC168" i="20" s="1"/>
  <c r="DC167" i="20" s="1"/>
  <c r="DC166" i="20" s="1"/>
  <c r="DC165" i="20" s="1"/>
  <c r="K191" i="2"/>
  <c r="DE176" i="20"/>
  <c r="DE175" i="20" s="1"/>
  <c r="DE174" i="20" s="1"/>
  <c r="DE173" i="20" s="1"/>
  <c r="DE172" i="20" s="1"/>
  <c r="DE171" i="20" s="1"/>
  <c r="DE170" i="20" s="1"/>
  <c r="DE169" i="20" s="1"/>
  <c r="DE168" i="20" s="1"/>
  <c r="DE167" i="20" s="1"/>
  <c r="DE166" i="20" s="1"/>
  <c r="DE165" i="20" s="1"/>
  <c r="K195" i="2"/>
  <c r="DH176" i="20"/>
  <c r="DH175" i="20" s="1"/>
  <c r="DH174" i="20" s="1"/>
  <c r="DH173" i="20" s="1"/>
  <c r="DH172" i="20" s="1"/>
  <c r="DH171" i="20" s="1"/>
  <c r="DH170" i="20" s="1"/>
  <c r="DH169" i="20" s="1"/>
  <c r="DH168" i="20" s="1"/>
  <c r="DH167" i="20" s="1"/>
  <c r="DH166" i="20" s="1"/>
  <c r="DH165" i="20" s="1"/>
  <c r="K201" i="2"/>
  <c r="BX194" i="16"/>
  <c r="CL194" i="16"/>
  <c r="CZ194" i="16"/>
  <c r="CM194" i="16"/>
  <c r="DA194" i="16"/>
  <c r="CN194" i="16"/>
  <c r="DB194" i="16"/>
  <c r="CO194" i="16"/>
  <c r="DC194" i="16"/>
  <c r="DE194" i="16"/>
  <c r="CT194" i="16"/>
  <c r="DF194" i="16"/>
  <c r="CK194" i="16"/>
  <c r="DG194" i="16"/>
  <c r="CS194" i="16"/>
  <c r="CP194" i="16"/>
  <c r="DH194" i="16"/>
  <c r="CQ194" i="16"/>
  <c r="CR194" i="16"/>
  <c r="B195" i="16"/>
  <c r="CU194" i="16"/>
  <c r="CV194" i="16"/>
  <c r="CW194" i="16"/>
  <c r="DD194" i="16"/>
  <c r="CY194" i="16"/>
  <c r="CX194" i="16"/>
  <c r="CX140" i="21"/>
  <c r="CY140" i="21"/>
  <c r="K184" i="23" s="1" a="1"/>
  <c r="K184" i="23" s="1"/>
  <c r="CZ140" i="21"/>
  <c r="K186" i="23" s="1" a="1"/>
  <c r="K186" i="23" s="1"/>
  <c r="DA140" i="21"/>
  <c r="K188" i="23" s="1" a="1"/>
  <c r="K188" i="23" s="1"/>
  <c r="CP140" i="21"/>
  <c r="CS140" i="21"/>
  <c r="K172" i="23" s="1" a="1"/>
  <c r="K172" i="23" s="1"/>
  <c r="CU140" i="21"/>
  <c r="K176" i="23" s="1" a="1"/>
  <c r="K176" i="23" s="1"/>
  <c r="CL140" i="21"/>
  <c r="CV140" i="21"/>
  <c r="K178" i="23" s="1" a="1"/>
  <c r="K178" i="23" s="1"/>
  <c r="CW140" i="21"/>
  <c r="CK140" i="21"/>
  <c r="K156" i="23" s="1" a="1"/>
  <c r="K156" i="23" s="1"/>
  <c r="CM140" i="21"/>
  <c r="K160" i="23" s="1" a="1"/>
  <c r="K160" i="23" s="1"/>
  <c r="CN140" i="21"/>
  <c r="K162" i="23" s="1" a="1"/>
  <c r="K162" i="23" s="1"/>
  <c r="CO140" i="21"/>
  <c r="CQ140" i="21"/>
  <c r="CR140" i="21"/>
  <c r="K170" i="23" s="1" a="1"/>
  <c r="K170" i="23" s="1"/>
  <c r="CT140" i="21"/>
  <c r="AI140" i="21"/>
  <c r="K63" i="23" s="1" a="1"/>
  <c r="K63" i="23" s="1"/>
  <c r="CJ140" i="21"/>
  <c r="CI140" i="21"/>
  <c r="BN140" i="21"/>
  <c r="K113" i="23" s="1" a="1"/>
  <c r="K113" i="23" s="1"/>
  <c r="CC140" i="21"/>
  <c r="BO140" i="21"/>
  <c r="CD140" i="21"/>
  <c r="K143" i="23" s="1" a="1"/>
  <c r="K143" i="23" s="1"/>
  <c r="BB140" i="21"/>
  <c r="K95" i="23" s="1" a="1"/>
  <c r="K95" i="23" s="1"/>
  <c r="BP140" i="21"/>
  <c r="K116" i="23" s="1" a="1"/>
  <c r="K116" i="23" s="1"/>
  <c r="CE140" i="21"/>
  <c r="K145" i="23" s="1" a="1"/>
  <c r="K145" i="23" s="1"/>
  <c r="BC140" i="21"/>
  <c r="BQ140" i="21"/>
  <c r="CF140" i="21"/>
  <c r="BD140" i="21"/>
  <c r="K98" i="23" s="1" a="1"/>
  <c r="K98" i="23" s="1"/>
  <c r="BR140" i="21"/>
  <c r="K119" i="23" s="1" a="1"/>
  <c r="K119" i="23" s="1"/>
  <c r="CG140" i="21"/>
  <c r="BE140" i="21"/>
  <c r="BS140" i="21"/>
  <c r="K121" i="23" s="1" a="1"/>
  <c r="K121" i="23" s="1"/>
  <c r="BH140" i="21"/>
  <c r="K104" i="23" s="1" a="1"/>
  <c r="K104" i="23" s="1"/>
  <c r="BI140" i="21"/>
  <c r="BJ140" i="21"/>
  <c r="K107" i="23" s="1" a="1"/>
  <c r="K107" i="23" s="1"/>
  <c r="BK140" i="21"/>
  <c r="BL140" i="21"/>
  <c r="K110" i="23" s="1" a="1"/>
  <c r="K110" i="23" s="1"/>
  <c r="AY140" i="21"/>
  <c r="K89" i="23" s="1" a="1"/>
  <c r="K89" i="23" s="1"/>
  <c r="BM140" i="21"/>
  <c r="AX140" i="21"/>
  <c r="BX140" i="21"/>
  <c r="BF140" i="21"/>
  <c r="K101" i="23" s="1" a="1"/>
  <c r="K101" i="23" s="1"/>
  <c r="BG140" i="21"/>
  <c r="I140" i="21"/>
  <c r="K16" i="23" s="1" a="1"/>
  <c r="K16" i="23" s="1"/>
  <c r="BT140" i="21"/>
  <c r="K123" i="23" s="1" a="1"/>
  <c r="K123" i="23" s="1"/>
  <c r="BU140" i="21"/>
  <c r="K125" i="23" s="1" a="1"/>
  <c r="K125" i="23" s="1"/>
  <c r="BV140" i="21"/>
  <c r="K127" i="23" s="1" a="1"/>
  <c r="K127" i="23" s="1"/>
  <c r="O140" i="21"/>
  <c r="K27" i="23" s="1" a="1"/>
  <c r="K27" i="23" s="1"/>
  <c r="BW140" i="21"/>
  <c r="K129" i="23" s="1" a="1"/>
  <c r="K129" i="23" s="1"/>
  <c r="P140" i="21"/>
  <c r="K29" i="23" s="1" a="1"/>
  <c r="K29" i="23" s="1"/>
  <c r="BZ140" i="21"/>
  <c r="K135" i="23" s="1" a="1"/>
  <c r="K135" i="23" s="1"/>
  <c r="N140" i="21"/>
  <c r="K25" i="23" s="1" a="1"/>
  <c r="K25" i="23" s="1"/>
  <c r="CA140" i="21"/>
  <c r="K137" i="23" s="1" a="1"/>
  <c r="K137" i="23" s="1"/>
  <c r="V140" i="21"/>
  <c r="K39" i="23" s="1" a="1"/>
  <c r="K39" i="23" s="1"/>
  <c r="E140" i="21"/>
  <c r="K9" i="23" s="1" a="1"/>
  <c r="K9" i="23" s="1"/>
  <c r="F140" i="21"/>
  <c r="K11" i="23" s="1" a="1"/>
  <c r="K11" i="23" s="1"/>
  <c r="G140" i="21"/>
  <c r="H140" i="21"/>
  <c r="K14" i="23" s="1" a="1"/>
  <c r="K14" i="23" s="1"/>
  <c r="D140" i="21"/>
  <c r="CB140" i="21"/>
  <c r="C140" i="21"/>
  <c r="K5" i="23" s="1" a="1"/>
  <c r="K5" i="23" s="1"/>
  <c r="W140" i="21"/>
  <c r="X140" i="21"/>
  <c r="Y140" i="21"/>
  <c r="K43" i="23" s="1" a="1"/>
  <c r="K43" i="23" s="1"/>
  <c r="Z140" i="21"/>
  <c r="K45" i="23" s="1" a="1"/>
  <c r="K45" i="23" s="1"/>
  <c r="AA140" i="21"/>
  <c r="K47" i="23" s="1" a="1"/>
  <c r="K47" i="23" s="1"/>
  <c r="AB140" i="21"/>
  <c r="AC140" i="21"/>
  <c r="K51" i="23" s="1" a="1"/>
  <c r="K51" i="23" s="1"/>
  <c r="AD140" i="21"/>
  <c r="K53" i="23" s="1" a="1"/>
  <c r="K53" i="23" s="1"/>
  <c r="AE140" i="21"/>
  <c r="K55" i="23" s="1" a="1"/>
  <c r="K55" i="23" s="1"/>
  <c r="AF140" i="21"/>
  <c r="K57" i="23" s="1" a="1"/>
  <c r="K57" i="23" s="1"/>
  <c r="AG140" i="21"/>
  <c r="AH140" i="21"/>
  <c r="K61" i="23" s="1" a="1"/>
  <c r="K61" i="23" s="1"/>
  <c r="AJ140" i="21"/>
  <c r="K64" i="23" s="1" a="1"/>
  <c r="K64" i="23" s="1"/>
  <c r="AK140" i="21"/>
  <c r="K66" i="23" s="1" a="1"/>
  <c r="K66" i="23" s="1"/>
  <c r="AL140" i="21"/>
  <c r="AM140" i="21"/>
  <c r="K69" i="23" s="1" a="1"/>
  <c r="K69" i="23" s="1"/>
  <c r="AN140" i="21"/>
  <c r="K71" i="23" s="1" a="1"/>
  <c r="K71" i="23" s="1"/>
  <c r="AO140" i="21"/>
  <c r="AP140" i="21"/>
  <c r="K74" i="23" s="1" a="1"/>
  <c r="K74" i="23" s="1"/>
  <c r="AQ140" i="21"/>
  <c r="K76" i="23" s="1" a="1"/>
  <c r="K76" i="23" s="1"/>
  <c r="AR140" i="21"/>
  <c r="K78" i="23" s="1" a="1"/>
  <c r="K78" i="23" s="1"/>
  <c r="AS140" i="21"/>
  <c r="K80" i="23" s="1" a="1"/>
  <c r="K80" i="23" s="1"/>
  <c r="AT140" i="21"/>
  <c r="K82" i="23" s="1" a="1"/>
  <c r="K82" i="23" s="1"/>
  <c r="AU140" i="21"/>
  <c r="AV140" i="21"/>
  <c r="AW140" i="21"/>
  <c r="K86" i="23" s="1" a="1"/>
  <c r="K86" i="23" s="1"/>
  <c r="U140" i="21"/>
  <c r="K37" i="23" s="1" a="1"/>
  <c r="K37" i="23" s="1"/>
  <c r="Q140" i="21"/>
  <c r="K31" i="23" s="1" a="1"/>
  <c r="K31" i="23" s="1"/>
  <c r="S140" i="21"/>
  <c r="R140" i="21"/>
  <c r="T140" i="21"/>
  <c r="K35" i="23" s="1" a="1"/>
  <c r="K35" i="23" s="1"/>
  <c r="B141" i="21"/>
  <c r="DE164" i="20" l="1"/>
  <c r="DE163" i="20" s="1"/>
  <c r="DE162" i="20" s="1"/>
  <c r="DE161" i="20" s="1"/>
  <c r="DE160" i="20" s="1"/>
  <c r="DE159" i="20" s="1"/>
  <c r="DE158" i="20" s="1"/>
  <c r="DE157" i="20" s="1"/>
  <c r="DE156" i="20" s="1"/>
  <c r="DE155" i="20" s="1"/>
  <c r="DE154" i="20" s="1"/>
  <c r="DE153" i="20" s="1"/>
  <c r="L195" i="2"/>
  <c r="DC164" i="20"/>
  <c r="DC163" i="20" s="1"/>
  <c r="DC162" i="20" s="1"/>
  <c r="DC161" i="20" s="1"/>
  <c r="DC160" i="20" s="1"/>
  <c r="DC159" i="20" s="1"/>
  <c r="DC158" i="20" s="1"/>
  <c r="DC157" i="20" s="1"/>
  <c r="DC156" i="20" s="1"/>
  <c r="DC155" i="20" s="1"/>
  <c r="DC154" i="20" s="1"/>
  <c r="DC153" i="20" s="1"/>
  <c r="L191" i="2"/>
  <c r="DB164" i="20"/>
  <c r="DB163" i="20" s="1"/>
  <c r="DB162" i="20" s="1"/>
  <c r="DB161" i="20" s="1"/>
  <c r="DB160" i="20" s="1"/>
  <c r="DB159" i="20" s="1"/>
  <c r="DB158" i="20" s="1"/>
  <c r="DB157" i="20" s="1"/>
  <c r="DB156" i="20" s="1"/>
  <c r="DB155" i="20" s="1"/>
  <c r="DB154" i="20" s="1"/>
  <c r="DB153" i="20" s="1"/>
  <c r="L189" i="2"/>
  <c r="DF164" i="20"/>
  <c r="DF163" i="20" s="1"/>
  <c r="DF162" i="20" s="1"/>
  <c r="DF161" i="20" s="1"/>
  <c r="DF160" i="20" s="1"/>
  <c r="DF159" i="20" s="1"/>
  <c r="DF158" i="20" s="1"/>
  <c r="DF157" i="20" s="1"/>
  <c r="DF156" i="20" s="1"/>
  <c r="DF155" i="20" s="1"/>
  <c r="DF154" i="20" s="1"/>
  <c r="DF153" i="20" s="1"/>
  <c r="L197" i="2"/>
  <c r="DI164" i="20"/>
  <c r="DI163" i="20" s="1"/>
  <c r="DI162" i="20" s="1"/>
  <c r="DI161" i="20" s="1"/>
  <c r="DI160" i="20" s="1"/>
  <c r="DI159" i="20" s="1"/>
  <c r="DI158" i="20" s="1"/>
  <c r="DI157" i="20" s="1"/>
  <c r="DI156" i="20" s="1"/>
  <c r="DI155" i="20" s="1"/>
  <c r="DI154" i="20" s="1"/>
  <c r="DI153" i="20" s="1"/>
  <c r="L203" i="2"/>
  <c r="DG164" i="20"/>
  <c r="DG163" i="20" s="1"/>
  <c r="DG162" i="20" s="1"/>
  <c r="DG161" i="20" s="1"/>
  <c r="DG160" i="20" s="1"/>
  <c r="DG159" i="20" s="1"/>
  <c r="DG158" i="20" s="1"/>
  <c r="DG157" i="20" s="1"/>
  <c r="DG156" i="20" s="1"/>
  <c r="DG155" i="20" s="1"/>
  <c r="DG154" i="20" s="1"/>
  <c r="DG153" i="20" s="1"/>
  <c r="L199" i="2"/>
  <c r="DH164" i="20"/>
  <c r="DH163" i="20" s="1"/>
  <c r="DH162" i="20" s="1"/>
  <c r="DH161" i="20" s="1"/>
  <c r="DH160" i="20" s="1"/>
  <c r="DH159" i="20" s="1"/>
  <c r="DH158" i="20" s="1"/>
  <c r="DH157" i="20" s="1"/>
  <c r="DH156" i="20" s="1"/>
  <c r="DH155" i="20" s="1"/>
  <c r="DH154" i="20" s="1"/>
  <c r="DH153" i="20" s="1"/>
  <c r="L201" i="2"/>
  <c r="DD164" i="20"/>
  <c r="DD163" i="20" s="1"/>
  <c r="DD162" i="20" s="1"/>
  <c r="DD161" i="20" s="1"/>
  <c r="DD160" i="20" s="1"/>
  <c r="DD159" i="20" s="1"/>
  <c r="DD158" i="20" s="1"/>
  <c r="DD157" i="20" s="1"/>
  <c r="DD156" i="20" s="1"/>
  <c r="DD155" i="20" s="1"/>
  <c r="DD154" i="20" s="1"/>
  <c r="DD153" i="20" s="1"/>
  <c r="L193" i="2"/>
  <c r="T195" i="16"/>
  <c r="BX195" i="16"/>
  <c r="CL195" i="16"/>
  <c r="CZ195" i="16"/>
  <c r="G195" i="16"/>
  <c r="U195" i="16"/>
  <c r="AI195" i="16"/>
  <c r="CM195" i="16"/>
  <c r="DA195" i="16"/>
  <c r="V195" i="16"/>
  <c r="CN195" i="16"/>
  <c r="DB195" i="16"/>
  <c r="W195" i="16"/>
  <c r="CO195" i="16"/>
  <c r="DC195" i="16"/>
  <c r="CQ195" i="16"/>
  <c r="Y195" i="16"/>
  <c r="CR195" i="16"/>
  <c r="B196" i="16"/>
  <c r="Q195" i="16"/>
  <c r="AM195" i="16"/>
  <c r="CS195" i="16"/>
  <c r="CW195" i="16"/>
  <c r="R195" i="16"/>
  <c r="AN195" i="16"/>
  <c r="CT195" i="16"/>
  <c r="S195" i="16"/>
  <c r="AO195" i="16"/>
  <c r="CU195" i="16"/>
  <c r="D195" i="16"/>
  <c r="X195" i="16"/>
  <c r="CV195" i="16"/>
  <c r="CX195" i="16"/>
  <c r="Z195" i="16"/>
  <c r="CY195" i="16"/>
  <c r="J195" i="16"/>
  <c r="DD195" i="16"/>
  <c r="DE195" i="16"/>
  <c r="CP195" i="16"/>
  <c r="DH195" i="16"/>
  <c r="CK195" i="16"/>
  <c r="DF195" i="16"/>
  <c r="DG195" i="16"/>
  <c r="AD195" i="16"/>
  <c r="K133" i="23" a="1"/>
  <c r="K133" i="23" s="1"/>
  <c r="K131" i="23" a="1"/>
  <c r="K131" i="23" s="1"/>
  <c r="K180" i="23" a="1"/>
  <c r="K180" i="23" s="1"/>
  <c r="K174" i="23" a="1"/>
  <c r="K174" i="23" s="1"/>
  <c r="K164" i="23" a="1"/>
  <c r="K164" i="23" s="1"/>
  <c r="K141" i="23" a="1"/>
  <c r="K141" i="23" s="1"/>
  <c r="K158" i="23" a="1"/>
  <c r="K158" i="23" s="1"/>
  <c r="K149" i="23" a="1"/>
  <c r="K149" i="23" s="1"/>
  <c r="K151" i="23" a="1"/>
  <c r="K151" i="23" s="1"/>
  <c r="K154" i="23" a="1"/>
  <c r="K154" i="23" s="1"/>
  <c r="K166" i="23" a="1"/>
  <c r="K166" i="23" s="1"/>
  <c r="K147" i="23" a="1"/>
  <c r="K147" i="23" s="1"/>
  <c r="CX141" i="21"/>
  <c r="CY141" i="21"/>
  <c r="CZ141" i="21"/>
  <c r="DA141" i="21"/>
  <c r="CQ141" i="21"/>
  <c r="CT141" i="21"/>
  <c r="CV141" i="21"/>
  <c r="CK141" i="21"/>
  <c r="CM141" i="21"/>
  <c r="CL141" i="21"/>
  <c r="CN141" i="21"/>
  <c r="CP141" i="21"/>
  <c r="CS141" i="21"/>
  <c r="CU141" i="21"/>
  <c r="CW141" i="21"/>
  <c r="CO141" i="21"/>
  <c r="CR141" i="21"/>
  <c r="K139" i="23" a="1"/>
  <c r="K139" i="23" s="1"/>
  <c r="K168" i="23" a="1"/>
  <c r="K168" i="23" s="1"/>
  <c r="K182" i="23" a="1"/>
  <c r="K182" i="23" s="1"/>
  <c r="AI141" i="21"/>
  <c r="CI141" i="21"/>
  <c r="CJ141" i="21"/>
  <c r="BK141" i="21"/>
  <c r="BZ141" i="21"/>
  <c r="BL141" i="21"/>
  <c r="CA141" i="21"/>
  <c r="BM141" i="21"/>
  <c r="CB141" i="21"/>
  <c r="BN141" i="21"/>
  <c r="CC141" i="21"/>
  <c r="BO141" i="21"/>
  <c r="CD141" i="21"/>
  <c r="BB141" i="21"/>
  <c r="BP141" i="21"/>
  <c r="CE141" i="21"/>
  <c r="BC141" i="21"/>
  <c r="BW141" i="21"/>
  <c r="BD141" i="21"/>
  <c r="BX141" i="21"/>
  <c r="BE141" i="21"/>
  <c r="CF141" i="21"/>
  <c r="AX141" i="21"/>
  <c r="BF141" i="21"/>
  <c r="CG141" i="21"/>
  <c r="V141" i="21"/>
  <c r="BG141" i="21"/>
  <c r="BH141" i="21"/>
  <c r="BS141" i="21"/>
  <c r="BI141" i="21"/>
  <c r="BJ141" i="21"/>
  <c r="BQ141" i="21"/>
  <c r="BR141" i="21"/>
  <c r="BT141" i="21"/>
  <c r="BU141" i="21"/>
  <c r="BV141" i="21"/>
  <c r="C141" i="21"/>
  <c r="E141" i="21"/>
  <c r="AY141" i="21"/>
  <c r="D141" i="21"/>
  <c r="F141" i="21"/>
  <c r="G141" i="21"/>
  <c r="H141" i="21"/>
  <c r="N141" i="21"/>
  <c r="I141" i="21"/>
  <c r="O141" i="21"/>
  <c r="P141" i="21"/>
  <c r="W141" i="21"/>
  <c r="X141" i="21"/>
  <c r="Y141" i="21"/>
  <c r="Z141" i="21"/>
  <c r="AA141" i="21"/>
  <c r="AB141" i="21"/>
  <c r="AC141" i="21"/>
  <c r="AD141" i="21"/>
  <c r="AE141" i="21"/>
  <c r="AF141" i="21"/>
  <c r="AG141" i="21"/>
  <c r="AH141" i="21"/>
  <c r="AJ141" i="21"/>
  <c r="AK141" i="21"/>
  <c r="AL141" i="21"/>
  <c r="AM141" i="21"/>
  <c r="AN141" i="21"/>
  <c r="AO141" i="21"/>
  <c r="AP141" i="21"/>
  <c r="AQ141" i="21"/>
  <c r="AR141" i="21"/>
  <c r="AS141" i="21"/>
  <c r="AT141" i="21"/>
  <c r="AU141" i="21"/>
  <c r="AV141" i="21"/>
  <c r="AW141" i="21"/>
  <c r="U141" i="21"/>
  <c r="S141" i="21"/>
  <c r="R141" i="21"/>
  <c r="Q141" i="21"/>
  <c r="T141" i="21"/>
  <c r="B142" i="21"/>
  <c r="DG152" i="20" l="1"/>
  <c r="DG151" i="20" s="1"/>
  <c r="DG150" i="20" s="1"/>
  <c r="DG149" i="20" s="1"/>
  <c r="DG148" i="20" s="1"/>
  <c r="DG147" i="20" s="1"/>
  <c r="DG146" i="20" s="1"/>
  <c r="DG145" i="20" s="1"/>
  <c r="DG144" i="20" s="1"/>
  <c r="DG143" i="20" s="1"/>
  <c r="DG142" i="20" s="1"/>
  <c r="DG141" i="20" s="1"/>
  <c r="M199" i="2"/>
  <c r="DH152" i="20"/>
  <c r="DH151" i="20" s="1"/>
  <c r="DH150" i="20" s="1"/>
  <c r="DH149" i="20" s="1"/>
  <c r="DH148" i="20" s="1"/>
  <c r="DH147" i="20" s="1"/>
  <c r="DH146" i="20" s="1"/>
  <c r="DH145" i="20" s="1"/>
  <c r="DH144" i="20" s="1"/>
  <c r="DH143" i="20" s="1"/>
  <c r="DH142" i="20" s="1"/>
  <c r="DH141" i="20" s="1"/>
  <c r="M201" i="2"/>
  <c r="DI152" i="20"/>
  <c r="DI151" i="20" s="1"/>
  <c r="DI150" i="20" s="1"/>
  <c r="DI149" i="20" s="1"/>
  <c r="DI148" i="20" s="1"/>
  <c r="DI147" i="20" s="1"/>
  <c r="DI146" i="20" s="1"/>
  <c r="DI145" i="20" s="1"/>
  <c r="DI144" i="20" s="1"/>
  <c r="DI143" i="20" s="1"/>
  <c r="DI142" i="20" s="1"/>
  <c r="DI141" i="20" s="1"/>
  <c r="M203" i="2"/>
  <c r="DF152" i="20"/>
  <c r="DF151" i="20" s="1"/>
  <c r="DF150" i="20" s="1"/>
  <c r="DF149" i="20" s="1"/>
  <c r="DF148" i="20" s="1"/>
  <c r="DF147" i="20" s="1"/>
  <c r="DF146" i="20" s="1"/>
  <c r="DF145" i="20" s="1"/>
  <c r="DF144" i="20" s="1"/>
  <c r="DF143" i="20" s="1"/>
  <c r="DF142" i="20" s="1"/>
  <c r="DF141" i="20" s="1"/>
  <c r="M197" i="2"/>
  <c r="DB152" i="20"/>
  <c r="DB151" i="20" s="1"/>
  <c r="DB150" i="20" s="1"/>
  <c r="DB149" i="20" s="1"/>
  <c r="DB148" i="20" s="1"/>
  <c r="DB147" i="20" s="1"/>
  <c r="DB146" i="20" s="1"/>
  <c r="DB145" i="20" s="1"/>
  <c r="DB144" i="20" s="1"/>
  <c r="DB143" i="20" s="1"/>
  <c r="DB142" i="20" s="1"/>
  <c r="DB141" i="20" s="1"/>
  <c r="M189" i="2"/>
  <c r="DC152" i="20"/>
  <c r="DC151" i="20" s="1"/>
  <c r="DC150" i="20" s="1"/>
  <c r="DC149" i="20" s="1"/>
  <c r="DC148" i="20" s="1"/>
  <c r="DC147" i="20" s="1"/>
  <c r="DC146" i="20" s="1"/>
  <c r="DC145" i="20" s="1"/>
  <c r="DC144" i="20" s="1"/>
  <c r="DC143" i="20" s="1"/>
  <c r="DC142" i="20" s="1"/>
  <c r="DC141" i="20" s="1"/>
  <c r="M191" i="2"/>
  <c r="DD152" i="20"/>
  <c r="DD151" i="20" s="1"/>
  <c r="DD150" i="20" s="1"/>
  <c r="DD149" i="20" s="1"/>
  <c r="DD148" i="20" s="1"/>
  <c r="DD147" i="20" s="1"/>
  <c r="DD146" i="20" s="1"/>
  <c r="DD145" i="20" s="1"/>
  <c r="DD144" i="20" s="1"/>
  <c r="DD143" i="20" s="1"/>
  <c r="DD142" i="20" s="1"/>
  <c r="DD141" i="20" s="1"/>
  <c r="M193" i="2"/>
  <c r="DE152" i="20"/>
  <c r="DE151" i="20" s="1"/>
  <c r="DE150" i="20" s="1"/>
  <c r="DE149" i="20" s="1"/>
  <c r="DE148" i="20" s="1"/>
  <c r="DE147" i="20" s="1"/>
  <c r="DE146" i="20" s="1"/>
  <c r="DE145" i="20" s="1"/>
  <c r="DE144" i="20" s="1"/>
  <c r="DE143" i="20" s="1"/>
  <c r="DE142" i="20" s="1"/>
  <c r="DE141" i="20" s="1"/>
  <c r="M195" i="2"/>
  <c r="T196" i="16"/>
  <c r="BX196" i="16"/>
  <c r="CL196" i="16"/>
  <c r="CZ196" i="16"/>
  <c r="G196" i="16"/>
  <c r="U196" i="16"/>
  <c r="AI196" i="16"/>
  <c r="BY196" i="16"/>
  <c r="CM196" i="16"/>
  <c r="DA196" i="16"/>
  <c r="V196" i="16"/>
  <c r="CN196" i="16"/>
  <c r="DB196" i="16"/>
  <c r="W196" i="16"/>
  <c r="CO196" i="16"/>
  <c r="DC196" i="16"/>
  <c r="S196" i="16"/>
  <c r="AO196" i="16"/>
  <c r="CU196" i="16"/>
  <c r="X196" i="16"/>
  <c r="CV196" i="16"/>
  <c r="Y196" i="16"/>
  <c r="CW196" i="16"/>
  <c r="DE196" i="16"/>
  <c r="AD196" i="16"/>
  <c r="DF196" i="16"/>
  <c r="Z196" i="16"/>
  <c r="CX196" i="16"/>
  <c r="AA196" i="16"/>
  <c r="CY196" i="16"/>
  <c r="J196" i="16"/>
  <c r="DD196" i="16"/>
  <c r="CK196" i="16"/>
  <c r="DG196" i="16"/>
  <c r="CP196" i="16"/>
  <c r="DH196" i="16"/>
  <c r="CQ196" i="16"/>
  <c r="R196" i="16"/>
  <c r="AN196" i="16"/>
  <c r="CT196" i="16"/>
  <c r="CS196" i="16"/>
  <c r="CR196" i="16"/>
  <c r="B197" i="16"/>
  <c r="Q196" i="16"/>
  <c r="AM196" i="16"/>
  <c r="BW196" i="16"/>
  <c r="CY142" i="21"/>
  <c r="CX142" i="21"/>
  <c r="CZ142" i="21"/>
  <c r="DA142" i="21"/>
  <c r="CR142" i="21"/>
  <c r="CU142" i="21"/>
  <c r="CW142" i="21"/>
  <c r="CL142" i="21"/>
  <c r="CN142" i="21"/>
  <c r="CQ142" i="21"/>
  <c r="CS142" i="21"/>
  <c r="CT142" i="21"/>
  <c r="CV142" i="21"/>
  <c r="CK142" i="21"/>
  <c r="CO142" i="21"/>
  <c r="CM142" i="21"/>
  <c r="CP142" i="21"/>
  <c r="AI142" i="21"/>
  <c r="CJ142" i="21"/>
  <c r="CI142" i="21"/>
  <c r="BH142" i="21"/>
  <c r="BV142" i="21"/>
  <c r="BI142" i="21"/>
  <c r="BW142" i="21"/>
  <c r="BJ142" i="21"/>
  <c r="BX142" i="21"/>
  <c r="BK142" i="21"/>
  <c r="BZ142" i="21"/>
  <c r="BL142" i="21"/>
  <c r="CA142" i="21"/>
  <c r="BM142" i="21"/>
  <c r="CB142" i="21"/>
  <c r="BR142" i="21"/>
  <c r="V142" i="21"/>
  <c r="BS142" i="21"/>
  <c r="BT142" i="21"/>
  <c r="BU142" i="21"/>
  <c r="BB142" i="21"/>
  <c r="CC142" i="21"/>
  <c r="BC142" i="21"/>
  <c r="CD142" i="21"/>
  <c r="BN142" i="21"/>
  <c r="CE142" i="21"/>
  <c r="CF142" i="21"/>
  <c r="O142" i="21"/>
  <c r="CG142" i="21"/>
  <c r="AY142" i="21"/>
  <c r="AX142" i="21"/>
  <c r="BQ142" i="21"/>
  <c r="I142" i="21"/>
  <c r="BF142" i="21"/>
  <c r="C142" i="21"/>
  <c r="D142" i="21"/>
  <c r="BG142" i="21"/>
  <c r="H142" i="21"/>
  <c r="BO142" i="21"/>
  <c r="E142" i="21"/>
  <c r="F142" i="21"/>
  <c r="N142" i="21"/>
  <c r="G142" i="21"/>
  <c r="P142" i="21"/>
  <c r="BP142" i="21"/>
  <c r="BD142" i="21"/>
  <c r="BE142" i="21"/>
  <c r="W142" i="21"/>
  <c r="X142" i="21"/>
  <c r="Y142" i="21"/>
  <c r="Z142" i="21"/>
  <c r="AA142" i="21"/>
  <c r="AB142" i="21"/>
  <c r="AC142" i="21"/>
  <c r="AD142" i="21"/>
  <c r="AE142" i="21"/>
  <c r="AF142" i="21"/>
  <c r="AG142" i="21"/>
  <c r="AH142" i="21"/>
  <c r="AJ142" i="21"/>
  <c r="AK142" i="21"/>
  <c r="AL142" i="21"/>
  <c r="AM142" i="21"/>
  <c r="AN142" i="21"/>
  <c r="AO142" i="21"/>
  <c r="AP142" i="21"/>
  <c r="AQ142" i="21"/>
  <c r="AR142" i="21"/>
  <c r="AS142" i="21"/>
  <c r="AT142" i="21"/>
  <c r="AU142" i="21"/>
  <c r="AV142" i="21"/>
  <c r="AW142" i="21"/>
  <c r="Q142" i="21"/>
  <c r="S142" i="21"/>
  <c r="U142" i="21"/>
  <c r="R142" i="21"/>
  <c r="T142" i="21"/>
  <c r="B143" i="21"/>
  <c r="DC140" i="20" l="1"/>
  <c r="DC139" i="20" s="1"/>
  <c r="DC138" i="20" s="1"/>
  <c r="DC137" i="20" s="1"/>
  <c r="DC136" i="20" s="1"/>
  <c r="DC135" i="20" s="1"/>
  <c r="DC134" i="20" s="1"/>
  <c r="DC133" i="20" s="1"/>
  <c r="DC132" i="20" s="1"/>
  <c r="DC131" i="20" s="1"/>
  <c r="DC130" i="20" s="1"/>
  <c r="DC129" i="20" s="1"/>
  <c r="N191" i="2"/>
  <c r="DD140" i="20"/>
  <c r="DD139" i="20" s="1"/>
  <c r="DD138" i="20" s="1"/>
  <c r="DD137" i="20" s="1"/>
  <c r="DD136" i="20" s="1"/>
  <c r="DD135" i="20" s="1"/>
  <c r="DD134" i="20" s="1"/>
  <c r="DD133" i="20" s="1"/>
  <c r="DD132" i="20" s="1"/>
  <c r="DD131" i="20" s="1"/>
  <c r="DD130" i="20" s="1"/>
  <c r="DD129" i="20" s="1"/>
  <c r="N193" i="2"/>
  <c r="DB140" i="20"/>
  <c r="DB139" i="20" s="1"/>
  <c r="DB138" i="20" s="1"/>
  <c r="DB137" i="20" s="1"/>
  <c r="DB136" i="20" s="1"/>
  <c r="DB135" i="20" s="1"/>
  <c r="DB134" i="20" s="1"/>
  <c r="DB133" i="20" s="1"/>
  <c r="DB132" i="20" s="1"/>
  <c r="DB131" i="20" s="1"/>
  <c r="DB130" i="20" s="1"/>
  <c r="DB129" i="20" s="1"/>
  <c r="N189" i="2"/>
  <c r="DF140" i="20"/>
  <c r="DF139" i="20" s="1"/>
  <c r="DF138" i="20" s="1"/>
  <c r="DF137" i="20" s="1"/>
  <c r="DF136" i="20" s="1"/>
  <c r="DF135" i="20" s="1"/>
  <c r="DF134" i="20" s="1"/>
  <c r="DF133" i="20" s="1"/>
  <c r="DF132" i="20" s="1"/>
  <c r="DF131" i="20" s="1"/>
  <c r="DF130" i="20" s="1"/>
  <c r="DF129" i="20" s="1"/>
  <c r="N197" i="2"/>
  <c r="DI140" i="20"/>
  <c r="DI139" i="20" s="1"/>
  <c r="DI138" i="20" s="1"/>
  <c r="DI137" i="20" s="1"/>
  <c r="DI136" i="20" s="1"/>
  <c r="DI135" i="20" s="1"/>
  <c r="DI134" i="20" s="1"/>
  <c r="DI133" i="20" s="1"/>
  <c r="DI132" i="20" s="1"/>
  <c r="DI131" i="20" s="1"/>
  <c r="DI130" i="20" s="1"/>
  <c r="DI129" i="20" s="1"/>
  <c r="N203" i="2"/>
  <c r="DH140" i="20"/>
  <c r="DH139" i="20" s="1"/>
  <c r="DH138" i="20" s="1"/>
  <c r="DH137" i="20" s="1"/>
  <c r="DH136" i="20" s="1"/>
  <c r="DH135" i="20" s="1"/>
  <c r="DH134" i="20" s="1"/>
  <c r="DH133" i="20" s="1"/>
  <c r="DH132" i="20" s="1"/>
  <c r="DH131" i="20" s="1"/>
  <c r="DH130" i="20" s="1"/>
  <c r="DH129" i="20" s="1"/>
  <c r="N201" i="2"/>
  <c r="DE140" i="20"/>
  <c r="DE139" i="20" s="1"/>
  <c r="DE138" i="20" s="1"/>
  <c r="DE137" i="20" s="1"/>
  <c r="DE136" i="20" s="1"/>
  <c r="DE135" i="20" s="1"/>
  <c r="DE134" i="20" s="1"/>
  <c r="DE133" i="20" s="1"/>
  <c r="DE132" i="20" s="1"/>
  <c r="DE131" i="20" s="1"/>
  <c r="DE130" i="20" s="1"/>
  <c r="DE129" i="20" s="1"/>
  <c r="N195" i="2"/>
  <c r="DG140" i="20"/>
  <c r="DG139" i="20" s="1"/>
  <c r="DG138" i="20" s="1"/>
  <c r="DG137" i="20" s="1"/>
  <c r="DG136" i="20" s="1"/>
  <c r="DG135" i="20" s="1"/>
  <c r="DG134" i="20" s="1"/>
  <c r="DG133" i="20" s="1"/>
  <c r="DG132" i="20" s="1"/>
  <c r="DG131" i="20" s="1"/>
  <c r="DG130" i="20" s="1"/>
  <c r="DG129" i="20" s="1"/>
  <c r="N199" i="2"/>
  <c r="F197" i="16"/>
  <c r="T197" i="16"/>
  <c r="AH197" i="16"/>
  <c r="AV197" i="16"/>
  <c r="BX197" i="16"/>
  <c r="CL197" i="16"/>
  <c r="CZ197" i="16"/>
  <c r="G197" i="16"/>
  <c r="U197" i="16"/>
  <c r="AI197" i="16"/>
  <c r="AW197" i="16"/>
  <c r="BY197" i="16"/>
  <c r="CM197" i="16"/>
  <c r="DA197" i="16"/>
  <c r="H197" i="16"/>
  <c r="V197" i="16"/>
  <c r="AJ197" i="16"/>
  <c r="AX197" i="16"/>
  <c r="BZ197" i="16"/>
  <c r="CN197" i="16"/>
  <c r="DB197" i="16"/>
  <c r="I197" i="16"/>
  <c r="W197" i="16"/>
  <c r="AK197" i="16"/>
  <c r="AY197" i="16"/>
  <c r="CA197" i="16"/>
  <c r="E197" i="16"/>
  <c r="AA197" i="16"/>
  <c r="AS197" i="16"/>
  <c r="CG197" i="16"/>
  <c r="CX197" i="16"/>
  <c r="AG197" i="16"/>
  <c r="CP197" i="16"/>
  <c r="P197" i="16"/>
  <c r="CQ197" i="16"/>
  <c r="J197" i="16"/>
  <c r="AB197" i="16"/>
  <c r="AT197" i="16"/>
  <c r="CH197" i="16"/>
  <c r="CY197" i="16"/>
  <c r="K197" i="16"/>
  <c r="AC197" i="16"/>
  <c r="AU197" i="16"/>
  <c r="CI197" i="16"/>
  <c r="DC197" i="16"/>
  <c r="BU197" i="16"/>
  <c r="BV197" i="16"/>
  <c r="L197" i="16"/>
  <c r="AD197" i="16"/>
  <c r="AZ197" i="16"/>
  <c r="BR197" i="16"/>
  <c r="CJ197" i="16"/>
  <c r="DD197" i="16"/>
  <c r="M197" i="16"/>
  <c r="AE197" i="16"/>
  <c r="BA197" i="16"/>
  <c r="BS197" i="16"/>
  <c r="CK197" i="16"/>
  <c r="DE197" i="16"/>
  <c r="O197" i="16"/>
  <c r="DG197" i="16"/>
  <c r="N197" i="16"/>
  <c r="AF197" i="16"/>
  <c r="BT197" i="16"/>
  <c r="CO197" i="16"/>
  <c r="DF197" i="16"/>
  <c r="AL197" i="16"/>
  <c r="DH197" i="16"/>
  <c r="Q197" i="16"/>
  <c r="AM197" i="16"/>
  <c r="BE197" i="16"/>
  <c r="BW197" i="16"/>
  <c r="CR197" i="16"/>
  <c r="R197" i="16"/>
  <c r="AN197" i="16"/>
  <c r="CB197" i="16"/>
  <c r="CS197" i="16"/>
  <c r="B198" i="16"/>
  <c r="S197" i="16"/>
  <c r="AO197" i="16"/>
  <c r="CC197" i="16"/>
  <c r="CT197" i="16"/>
  <c r="D197" i="16"/>
  <c r="Z197" i="16"/>
  <c r="AR197" i="16"/>
  <c r="CF197" i="16"/>
  <c r="CW197" i="16"/>
  <c r="AQ197" i="16"/>
  <c r="C197" i="16"/>
  <c r="X197" i="16"/>
  <c r="Y197" i="16"/>
  <c r="AP197" i="16"/>
  <c r="CD197" i="16"/>
  <c r="CE197" i="16"/>
  <c r="CU197" i="16"/>
  <c r="CV197" i="16"/>
  <c r="CZ143" i="21"/>
  <c r="DA143" i="21"/>
  <c r="CX143" i="21"/>
  <c r="CY143" i="21"/>
  <c r="CS143" i="21"/>
  <c r="CV143" i="21"/>
  <c r="CM143" i="21"/>
  <c r="CO143" i="21"/>
  <c r="CL143" i="21"/>
  <c r="CP143" i="21"/>
  <c r="CQ143" i="21"/>
  <c r="CR143" i="21"/>
  <c r="CT143" i="21"/>
  <c r="CK143" i="21"/>
  <c r="CN143" i="21"/>
  <c r="CU143" i="21"/>
  <c r="CW143" i="21"/>
  <c r="AI143" i="21"/>
  <c r="CJ143" i="21"/>
  <c r="CI143" i="21"/>
  <c r="BE143" i="21"/>
  <c r="BS143" i="21"/>
  <c r="BF143" i="21"/>
  <c r="BT143" i="21"/>
  <c r="BG143" i="21"/>
  <c r="BU143" i="21"/>
  <c r="BH143" i="21"/>
  <c r="BV143" i="21"/>
  <c r="BI143" i="21"/>
  <c r="BW143" i="21"/>
  <c r="BJ143" i="21"/>
  <c r="BX143" i="21"/>
  <c r="BM143" i="21"/>
  <c r="BN143" i="21"/>
  <c r="BO143" i="21"/>
  <c r="BP143" i="21"/>
  <c r="BQ143" i="21"/>
  <c r="BR143" i="21"/>
  <c r="BC143" i="21"/>
  <c r="CD143" i="21"/>
  <c r="AX143" i="21"/>
  <c r="AY143" i="21"/>
  <c r="BB143" i="21"/>
  <c r="V143" i="21"/>
  <c r="N143" i="21"/>
  <c r="BD143" i="21"/>
  <c r="BK143" i="21"/>
  <c r="BL143" i="21"/>
  <c r="BZ143" i="21"/>
  <c r="C143" i="21"/>
  <c r="CA143" i="21"/>
  <c r="CB143" i="21"/>
  <c r="E143" i="21"/>
  <c r="CC143" i="21"/>
  <c r="CE143" i="21"/>
  <c r="CG143" i="21"/>
  <c r="H143" i="21"/>
  <c r="I143" i="21"/>
  <c r="P143" i="21"/>
  <c r="CF143" i="21"/>
  <c r="D143" i="21"/>
  <c r="F143" i="21"/>
  <c r="O143" i="21"/>
  <c r="G143" i="21"/>
  <c r="W143" i="21"/>
  <c r="X143" i="21"/>
  <c r="Y143" i="21"/>
  <c r="Z143" i="21"/>
  <c r="AA143" i="21"/>
  <c r="AB143" i="21"/>
  <c r="AC143" i="21"/>
  <c r="AD143" i="21"/>
  <c r="AE143" i="21"/>
  <c r="AF143" i="21"/>
  <c r="AG143" i="21"/>
  <c r="AH143" i="21"/>
  <c r="AJ143" i="21"/>
  <c r="AK143" i="21"/>
  <c r="AL143" i="21"/>
  <c r="AM143" i="21"/>
  <c r="AN143" i="21"/>
  <c r="AO143" i="21"/>
  <c r="AP143" i="21"/>
  <c r="AQ143" i="21"/>
  <c r="AR143" i="21"/>
  <c r="AS143" i="21"/>
  <c r="AT143" i="21"/>
  <c r="AU143" i="21"/>
  <c r="AV143" i="21"/>
  <c r="AW143" i="21"/>
  <c r="R143" i="21"/>
  <c r="S143" i="21"/>
  <c r="T143" i="21"/>
  <c r="U143" i="21"/>
  <c r="Q143" i="21"/>
  <c r="B144" i="21"/>
  <c r="DH128" i="20" l="1"/>
  <c r="DH127" i="20" s="1"/>
  <c r="DH126" i="20" s="1"/>
  <c r="DH125" i="20" s="1"/>
  <c r="DH124" i="20" s="1"/>
  <c r="DH123" i="20" s="1"/>
  <c r="DH122" i="20" s="1"/>
  <c r="DH121" i="20" s="1"/>
  <c r="DH120" i="20" s="1"/>
  <c r="DH119" i="20" s="1"/>
  <c r="DH118" i="20" s="1"/>
  <c r="DH117" i="20" s="1"/>
  <c r="O201" i="2"/>
  <c r="DE128" i="20"/>
  <c r="DE127" i="20" s="1"/>
  <c r="DE126" i="20" s="1"/>
  <c r="DE125" i="20" s="1"/>
  <c r="DE124" i="20" s="1"/>
  <c r="DE123" i="20" s="1"/>
  <c r="DE122" i="20" s="1"/>
  <c r="DE121" i="20" s="1"/>
  <c r="DE120" i="20" s="1"/>
  <c r="DE119" i="20" s="1"/>
  <c r="DE118" i="20" s="1"/>
  <c r="DE117" i="20" s="1"/>
  <c r="O195" i="2"/>
  <c r="DI128" i="20"/>
  <c r="DI127" i="20" s="1"/>
  <c r="DI126" i="20" s="1"/>
  <c r="DI125" i="20" s="1"/>
  <c r="DI124" i="20" s="1"/>
  <c r="DI123" i="20" s="1"/>
  <c r="DI122" i="20" s="1"/>
  <c r="DI121" i="20" s="1"/>
  <c r="DI120" i="20" s="1"/>
  <c r="DI119" i="20" s="1"/>
  <c r="DI118" i="20" s="1"/>
  <c r="DI117" i="20" s="1"/>
  <c r="O203" i="2"/>
  <c r="DF128" i="20"/>
  <c r="DF127" i="20" s="1"/>
  <c r="DF126" i="20" s="1"/>
  <c r="DF125" i="20" s="1"/>
  <c r="DF124" i="20" s="1"/>
  <c r="DF123" i="20" s="1"/>
  <c r="DF122" i="20" s="1"/>
  <c r="DF121" i="20" s="1"/>
  <c r="DF120" i="20" s="1"/>
  <c r="DF119" i="20" s="1"/>
  <c r="DF118" i="20" s="1"/>
  <c r="DF117" i="20" s="1"/>
  <c r="O197" i="2"/>
  <c r="DB128" i="20"/>
  <c r="DB127" i="20" s="1"/>
  <c r="DB126" i="20" s="1"/>
  <c r="DB125" i="20" s="1"/>
  <c r="DB124" i="20" s="1"/>
  <c r="DB123" i="20" s="1"/>
  <c r="DB122" i="20" s="1"/>
  <c r="DB121" i="20" s="1"/>
  <c r="DB120" i="20" s="1"/>
  <c r="DB119" i="20" s="1"/>
  <c r="DB118" i="20" s="1"/>
  <c r="DB117" i="20" s="1"/>
  <c r="O189" i="2"/>
  <c r="DD128" i="20"/>
  <c r="DD127" i="20" s="1"/>
  <c r="DD126" i="20" s="1"/>
  <c r="DD125" i="20" s="1"/>
  <c r="DD124" i="20" s="1"/>
  <c r="DD123" i="20" s="1"/>
  <c r="DD122" i="20" s="1"/>
  <c r="DD121" i="20" s="1"/>
  <c r="DD120" i="20" s="1"/>
  <c r="DD119" i="20" s="1"/>
  <c r="DD118" i="20" s="1"/>
  <c r="DD117" i="20" s="1"/>
  <c r="O193" i="2"/>
  <c r="DG128" i="20"/>
  <c r="DG127" i="20" s="1"/>
  <c r="DG126" i="20" s="1"/>
  <c r="DG125" i="20" s="1"/>
  <c r="DG124" i="20" s="1"/>
  <c r="DG123" i="20" s="1"/>
  <c r="DG122" i="20" s="1"/>
  <c r="DG121" i="20" s="1"/>
  <c r="DG120" i="20" s="1"/>
  <c r="DG119" i="20" s="1"/>
  <c r="DG118" i="20" s="1"/>
  <c r="DG117" i="20" s="1"/>
  <c r="O199" i="2"/>
  <c r="DC128" i="20"/>
  <c r="DC127" i="20" s="1"/>
  <c r="DC126" i="20" s="1"/>
  <c r="DC125" i="20" s="1"/>
  <c r="DC124" i="20" s="1"/>
  <c r="DC123" i="20" s="1"/>
  <c r="DC122" i="20" s="1"/>
  <c r="DC121" i="20" s="1"/>
  <c r="DC120" i="20" s="1"/>
  <c r="DC119" i="20" s="1"/>
  <c r="DC118" i="20" s="1"/>
  <c r="DC117" i="20" s="1"/>
  <c r="O191" i="2"/>
  <c r="F198" i="16"/>
  <c r="T198" i="16"/>
  <c r="AH198" i="16"/>
  <c r="AV198" i="16"/>
  <c r="BX198" i="16"/>
  <c r="CL198" i="16"/>
  <c r="CZ198" i="16"/>
  <c r="G198" i="16"/>
  <c r="U198" i="16"/>
  <c r="AI198" i="16"/>
  <c r="AW198" i="16"/>
  <c r="BY198" i="16"/>
  <c r="CM198" i="16"/>
  <c r="DA198" i="16"/>
  <c r="H198" i="16"/>
  <c r="J198" i="16"/>
  <c r="Z198" i="16"/>
  <c r="AP198" i="16"/>
  <c r="BV198" i="16"/>
  <c r="CN198" i="16"/>
  <c r="DD198" i="16"/>
  <c r="AX198" i="16"/>
  <c r="CT198" i="16"/>
  <c r="AY198" i="16"/>
  <c r="K198" i="16"/>
  <c r="AA198" i="16"/>
  <c r="AQ198" i="16"/>
  <c r="BW198" i="16"/>
  <c r="CO198" i="16"/>
  <c r="DE198" i="16"/>
  <c r="L198" i="16"/>
  <c r="AB198" i="16"/>
  <c r="AR198" i="16"/>
  <c r="BZ198" i="16"/>
  <c r="CP198" i="16"/>
  <c r="DF198" i="16"/>
  <c r="P198" i="16"/>
  <c r="B199" i="16"/>
  <c r="Q198" i="16"/>
  <c r="CU198" i="16"/>
  <c r="M198" i="16"/>
  <c r="AC198" i="16"/>
  <c r="AS198" i="16"/>
  <c r="CA198" i="16"/>
  <c r="CQ198" i="16"/>
  <c r="DG198" i="16"/>
  <c r="N198" i="16"/>
  <c r="AD198" i="16"/>
  <c r="AT198" i="16"/>
  <c r="CB198" i="16"/>
  <c r="CR198" i="16"/>
  <c r="DH198" i="16"/>
  <c r="AF198" i="16"/>
  <c r="CD198" i="16"/>
  <c r="AG198" i="16"/>
  <c r="CE198" i="16"/>
  <c r="O198" i="16"/>
  <c r="AE198" i="16"/>
  <c r="AU198" i="16"/>
  <c r="CC198" i="16"/>
  <c r="CS198" i="16"/>
  <c r="R198" i="16"/>
  <c r="AJ198" i="16"/>
  <c r="AZ198" i="16"/>
  <c r="CF198" i="16"/>
  <c r="CV198" i="16"/>
  <c r="S198" i="16"/>
  <c r="AK198" i="16"/>
  <c r="BA198" i="16"/>
  <c r="CG198" i="16"/>
  <c r="CW198" i="16"/>
  <c r="C198" i="16"/>
  <c r="V198" i="16"/>
  <c r="AL198" i="16"/>
  <c r="BR198" i="16"/>
  <c r="CH198" i="16"/>
  <c r="CX198" i="16"/>
  <c r="I198" i="16"/>
  <c r="Y198" i="16"/>
  <c r="AO198" i="16"/>
  <c r="BE198" i="16"/>
  <c r="BU198" i="16"/>
  <c r="CK198" i="16"/>
  <c r="DC198" i="16"/>
  <c r="E198" i="16"/>
  <c r="AM198" i="16"/>
  <c r="BS198" i="16"/>
  <c r="D198" i="16"/>
  <c r="W198" i="16"/>
  <c r="X198" i="16"/>
  <c r="AN198" i="16"/>
  <c r="BT198" i="16"/>
  <c r="CI198" i="16"/>
  <c r="CJ198" i="16"/>
  <c r="CY198" i="16"/>
  <c r="DB198" i="16"/>
  <c r="CX144" i="21"/>
  <c r="CY144" i="21"/>
  <c r="CZ144" i="21"/>
  <c r="DA144" i="21"/>
  <c r="CT144" i="21"/>
  <c r="CW144" i="21"/>
  <c r="CK144" i="21"/>
  <c r="CN144" i="21"/>
  <c r="CP144" i="21"/>
  <c r="CM144" i="21"/>
  <c r="CO144" i="21"/>
  <c r="CQ144" i="21"/>
  <c r="CR144" i="21"/>
  <c r="CU144" i="21"/>
  <c r="CL144" i="21"/>
  <c r="CV144" i="21"/>
  <c r="CS144" i="21"/>
  <c r="AI144" i="21"/>
  <c r="CI144" i="21"/>
  <c r="CJ144" i="21"/>
  <c r="BB144" i="21"/>
  <c r="BP144" i="21"/>
  <c r="CE144" i="21"/>
  <c r="BC144" i="21"/>
  <c r="BQ144" i="21"/>
  <c r="CF144" i="21"/>
  <c r="BD144" i="21"/>
  <c r="BR144" i="21"/>
  <c r="CG144" i="21"/>
  <c r="BE144" i="21"/>
  <c r="BS144" i="21"/>
  <c r="BF144" i="21"/>
  <c r="BT144" i="21"/>
  <c r="BG144" i="21"/>
  <c r="BU144" i="21"/>
  <c r="BH144" i="21"/>
  <c r="CC144" i="21"/>
  <c r="BI144" i="21"/>
  <c r="CD144" i="21"/>
  <c r="BJ144" i="21"/>
  <c r="BK144" i="21"/>
  <c r="BL144" i="21"/>
  <c r="BM144" i="21"/>
  <c r="BX144" i="21"/>
  <c r="BN144" i="21"/>
  <c r="AX144" i="21"/>
  <c r="BO144" i="21"/>
  <c r="V144" i="21"/>
  <c r="BV144" i="21"/>
  <c r="BW144" i="21"/>
  <c r="BZ144" i="21"/>
  <c r="CA144" i="21"/>
  <c r="CB144" i="21"/>
  <c r="P144" i="21"/>
  <c r="I144" i="21"/>
  <c r="C144" i="21"/>
  <c r="G144" i="21"/>
  <c r="D144" i="21"/>
  <c r="E144" i="21"/>
  <c r="F144" i="21"/>
  <c r="AY144" i="21"/>
  <c r="N144" i="21"/>
  <c r="H144" i="21"/>
  <c r="O144" i="21"/>
  <c r="W144" i="21"/>
  <c r="X144" i="21"/>
  <c r="Y144" i="21"/>
  <c r="Z144" i="21"/>
  <c r="AA144" i="21"/>
  <c r="AB144" i="21"/>
  <c r="AC144" i="21"/>
  <c r="AD144" i="21"/>
  <c r="AE144" i="21"/>
  <c r="AF144" i="21"/>
  <c r="AG144" i="21"/>
  <c r="AH144" i="21"/>
  <c r="AJ144" i="21"/>
  <c r="AK144" i="21"/>
  <c r="AL144" i="21"/>
  <c r="AM144" i="21"/>
  <c r="AN144" i="21"/>
  <c r="AO144" i="21"/>
  <c r="AP144" i="21"/>
  <c r="AQ144" i="21"/>
  <c r="AR144" i="21"/>
  <c r="AS144" i="21"/>
  <c r="AT144" i="21"/>
  <c r="AU144" i="21"/>
  <c r="AV144" i="21"/>
  <c r="AW144" i="21"/>
  <c r="T144" i="21"/>
  <c r="Q144" i="21"/>
  <c r="S144" i="21"/>
  <c r="U144" i="21"/>
  <c r="R144" i="21"/>
  <c r="B145" i="21"/>
  <c r="DD116" i="20" l="1"/>
  <c r="DD115" i="20" s="1"/>
  <c r="DD114" i="20" s="1"/>
  <c r="DD113" i="20" s="1"/>
  <c r="DD112" i="20" s="1"/>
  <c r="DD111" i="20" s="1"/>
  <c r="DD110" i="20" s="1"/>
  <c r="DD109" i="20" s="1"/>
  <c r="DD108" i="20" s="1"/>
  <c r="DD107" i="20" s="1"/>
  <c r="DD106" i="20" s="1"/>
  <c r="DD105" i="20" s="1"/>
  <c r="P193" i="2"/>
  <c r="DG116" i="20"/>
  <c r="DG115" i="20" s="1"/>
  <c r="DG114" i="20" s="1"/>
  <c r="DG113" i="20" s="1"/>
  <c r="DG112" i="20" s="1"/>
  <c r="DG111" i="20" s="1"/>
  <c r="DG110" i="20" s="1"/>
  <c r="DG109" i="20" s="1"/>
  <c r="DG108" i="20" s="1"/>
  <c r="DG107" i="20" s="1"/>
  <c r="DG106" i="20" s="1"/>
  <c r="DG105" i="20" s="1"/>
  <c r="P199" i="2"/>
  <c r="DB116" i="20"/>
  <c r="DB115" i="20" s="1"/>
  <c r="DB114" i="20" s="1"/>
  <c r="DB113" i="20" s="1"/>
  <c r="DB112" i="20" s="1"/>
  <c r="DB111" i="20" s="1"/>
  <c r="DB110" i="20" s="1"/>
  <c r="DB109" i="20" s="1"/>
  <c r="DB108" i="20" s="1"/>
  <c r="DB107" i="20" s="1"/>
  <c r="DB106" i="20" s="1"/>
  <c r="DB105" i="20" s="1"/>
  <c r="P189" i="2"/>
  <c r="DF116" i="20"/>
  <c r="DF115" i="20" s="1"/>
  <c r="DF114" i="20" s="1"/>
  <c r="DF113" i="20" s="1"/>
  <c r="DF112" i="20" s="1"/>
  <c r="DF111" i="20" s="1"/>
  <c r="DF110" i="20" s="1"/>
  <c r="DF109" i="20" s="1"/>
  <c r="DF108" i="20" s="1"/>
  <c r="DF107" i="20" s="1"/>
  <c r="DF106" i="20" s="1"/>
  <c r="DF105" i="20" s="1"/>
  <c r="P197" i="2"/>
  <c r="DI116" i="20"/>
  <c r="DI115" i="20" s="1"/>
  <c r="DI114" i="20" s="1"/>
  <c r="DI113" i="20" s="1"/>
  <c r="DI112" i="20" s="1"/>
  <c r="DI111" i="20" s="1"/>
  <c r="DI110" i="20" s="1"/>
  <c r="DI109" i="20" s="1"/>
  <c r="DI108" i="20" s="1"/>
  <c r="DI107" i="20" s="1"/>
  <c r="DI106" i="20" s="1"/>
  <c r="DI105" i="20" s="1"/>
  <c r="P203" i="2"/>
  <c r="DE116" i="20"/>
  <c r="DE115" i="20" s="1"/>
  <c r="DE114" i="20" s="1"/>
  <c r="DE113" i="20" s="1"/>
  <c r="DE112" i="20" s="1"/>
  <c r="DE111" i="20" s="1"/>
  <c r="DE110" i="20" s="1"/>
  <c r="DE109" i="20" s="1"/>
  <c r="DE108" i="20" s="1"/>
  <c r="DE107" i="20" s="1"/>
  <c r="DE106" i="20" s="1"/>
  <c r="DE105" i="20" s="1"/>
  <c r="P195" i="2"/>
  <c r="DC116" i="20"/>
  <c r="DC115" i="20" s="1"/>
  <c r="DC114" i="20" s="1"/>
  <c r="DC113" i="20" s="1"/>
  <c r="DC112" i="20" s="1"/>
  <c r="DC111" i="20" s="1"/>
  <c r="DC110" i="20" s="1"/>
  <c r="DC109" i="20" s="1"/>
  <c r="DC108" i="20" s="1"/>
  <c r="DC107" i="20" s="1"/>
  <c r="DC106" i="20" s="1"/>
  <c r="DC105" i="20" s="1"/>
  <c r="P191" i="2"/>
  <c r="DH116" i="20"/>
  <c r="DH115" i="20" s="1"/>
  <c r="DH114" i="20" s="1"/>
  <c r="DH113" i="20" s="1"/>
  <c r="DH112" i="20" s="1"/>
  <c r="DH111" i="20" s="1"/>
  <c r="DH110" i="20" s="1"/>
  <c r="DH109" i="20" s="1"/>
  <c r="DH108" i="20" s="1"/>
  <c r="DH107" i="20" s="1"/>
  <c r="DH106" i="20" s="1"/>
  <c r="DH105" i="20" s="1"/>
  <c r="P201" i="2"/>
  <c r="CZ199" i="16"/>
  <c r="DC199" i="16"/>
  <c r="DD199" i="16"/>
  <c r="DE199" i="16"/>
  <c r="B200" i="16"/>
  <c r="DF199" i="16"/>
  <c r="DG199" i="16"/>
  <c r="DH199" i="16"/>
  <c r="DB199" i="16"/>
  <c r="DA199" i="16"/>
  <c r="CX145" i="21"/>
  <c r="CZ145" i="21"/>
  <c r="DA145" i="21"/>
  <c r="CY145" i="21"/>
  <c r="CU145" i="21"/>
  <c r="CL145" i="21"/>
  <c r="CO145" i="21"/>
  <c r="CQ145" i="21"/>
  <c r="CV145" i="21"/>
  <c r="CW145" i="21"/>
  <c r="CK145" i="21"/>
  <c r="CM145" i="21"/>
  <c r="CN145" i="21"/>
  <c r="CP145" i="21"/>
  <c r="CR145" i="21"/>
  <c r="CS145" i="21"/>
  <c r="CT145" i="21"/>
  <c r="AI145" i="21"/>
  <c r="CI145" i="21"/>
  <c r="CJ145" i="21"/>
  <c r="BM145" i="21"/>
  <c r="CB145" i="21"/>
  <c r="BN145" i="21"/>
  <c r="CC145" i="21"/>
  <c r="BO145" i="21"/>
  <c r="CD145" i="21"/>
  <c r="BB145" i="21"/>
  <c r="BP145" i="21"/>
  <c r="CE145" i="21"/>
  <c r="BC145" i="21"/>
  <c r="BQ145" i="21"/>
  <c r="CF145" i="21"/>
  <c r="BD145" i="21"/>
  <c r="BR145" i="21"/>
  <c r="CG145" i="21"/>
  <c r="BW145" i="21"/>
  <c r="BX145" i="21"/>
  <c r="BE145" i="21"/>
  <c r="BZ145" i="21"/>
  <c r="BF145" i="21"/>
  <c r="CA145" i="21"/>
  <c r="AY145" i="21"/>
  <c r="BG145" i="21"/>
  <c r="AX145" i="21"/>
  <c r="BH145" i="21"/>
  <c r="V145" i="21"/>
  <c r="BS145" i="21"/>
  <c r="BV145" i="21"/>
  <c r="N145" i="21"/>
  <c r="C145" i="21"/>
  <c r="P145" i="21"/>
  <c r="E145" i="21"/>
  <c r="BK145" i="21"/>
  <c r="BI145" i="21"/>
  <c r="BJ145" i="21"/>
  <c r="BL145" i="21"/>
  <c r="BT145" i="21"/>
  <c r="BU145" i="21"/>
  <c r="G145" i="21"/>
  <c r="I145" i="21"/>
  <c r="H145" i="21"/>
  <c r="O145" i="21"/>
  <c r="D145" i="21"/>
  <c r="F145" i="21"/>
  <c r="W145" i="21"/>
  <c r="X145" i="21"/>
  <c r="Y145" i="21"/>
  <c r="Z145" i="21"/>
  <c r="AA145" i="21"/>
  <c r="AB145" i="21"/>
  <c r="AC145" i="21"/>
  <c r="AD145" i="21"/>
  <c r="AE145" i="21"/>
  <c r="AF145" i="21"/>
  <c r="AG145" i="21"/>
  <c r="AH145" i="21"/>
  <c r="AJ145" i="21"/>
  <c r="AK145" i="21"/>
  <c r="AL145" i="21"/>
  <c r="AM145" i="21"/>
  <c r="AN145" i="21"/>
  <c r="AO145" i="21"/>
  <c r="AP145" i="21"/>
  <c r="AQ145" i="21"/>
  <c r="AR145" i="21"/>
  <c r="AS145" i="21"/>
  <c r="AT145" i="21"/>
  <c r="AU145" i="21"/>
  <c r="AV145" i="21"/>
  <c r="AW145" i="21"/>
  <c r="Q145" i="21"/>
  <c r="T145" i="21"/>
  <c r="R145" i="21"/>
  <c r="U145" i="21"/>
  <c r="S145" i="21"/>
  <c r="B146" i="21"/>
  <c r="DE104" i="20" l="1"/>
  <c r="DE103" i="20" s="1"/>
  <c r="DE102" i="20" s="1"/>
  <c r="DE101" i="20" s="1"/>
  <c r="DE100" i="20" s="1"/>
  <c r="DE99" i="20" s="1"/>
  <c r="DE98" i="20" s="1"/>
  <c r="DE97" i="20" s="1"/>
  <c r="DE96" i="20" s="1"/>
  <c r="DE95" i="20" s="1"/>
  <c r="DE94" i="20" s="1"/>
  <c r="DE93" i="20" s="1"/>
  <c r="Q195" i="2"/>
  <c r="DI104" i="20"/>
  <c r="DI103" i="20" s="1"/>
  <c r="DI102" i="20" s="1"/>
  <c r="DI101" i="20" s="1"/>
  <c r="DI100" i="20" s="1"/>
  <c r="DI99" i="20" s="1"/>
  <c r="DI98" i="20" s="1"/>
  <c r="DI97" i="20" s="1"/>
  <c r="DI96" i="20" s="1"/>
  <c r="DI95" i="20" s="1"/>
  <c r="DI94" i="20" s="1"/>
  <c r="DI93" i="20" s="1"/>
  <c r="Q203" i="2"/>
  <c r="DC104" i="20"/>
  <c r="DC103" i="20" s="1"/>
  <c r="DC102" i="20" s="1"/>
  <c r="DC101" i="20" s="1"/>
  <c r="DC100" i="20" s="1"/>
  <c r="DC99" i="20" s="1"/>
  <c r="DC98" i="20" s="1"/>
  <c r="DC97" i="20" s="1"/>
  <c r="DC96" i="20" s="1"/>
  <c r="DC95" i="20" s="1"/>
  <c r="DC94" i="20" s="1"/>
  <c r="DC93" i="20" s="1"/>
  <c r="Q191" i="2"/>
  <c r="DF104" i="20"/>
  <c r="DF103" i="20" s="1"/>
  <c r="DF102" i="20" s="1"/>
  <c r="DF101" i="20" s="1"/>
  <c r="DF100" i="20" s="1"/>
  <c r="DF99" i="20" s="1"/>
  <c r="DF98" i="20" s="1"/>
  <c r="DF97" i="20" s="1"/>
  <c r="DF96" i="20" s="1"/>
  <c r="DF95" i="20" s="1"/>
  <c r="DF94" i="20" s="1"/>
  <c r="DF93" i="20" s="1"/>
  <c r="Q197" i="2"/>
  <c r="DB104" i="20"/>
  <c r="DB103" i="20" s="1"/>
  <c r="DB102" i="20" s="1"/>
  <c r="DB101" i="20" s="1"/>
  <c r="DB100" i="20" s="1"/>
  <c r="DB99" i="20" s="1"/>
  <c r="DB98" i="20" s="1"/>
  <c r="DB97" i="20" s="1"/>
  <c r="DB96" i="20" s="1"/>
  <c r="DB95" i="20" s="1"/>
  <c r="DB94" i="20" s="1"/>
  <c r="DB93" i="20" s="1"/>
  <c r="Q189" i="2"/>
  <c r="DG104" i="20"/>
  <c r="DG103" i="20" s="1"/>
  <c r="DG102" i="20" s="1"/>
  <c r="DG101" i="20" s="1"/>
  <c r="DG100" i="20" s="1"/>
  <c r="DG99" i="20" s="1"/>
  <c r="DG98" i="20" s="1"/>
  <c r="DG97" i="20" s="1"/>
  <c r="DG96" i="20" s="1"/>
  <c r="DG95" i="20" s="1"/>
  <c r="DG94" i="20" s="1"/>
  <c r="DG93" i="20" s="1"/>
  <c r="Q199" i="2"/>
  <c r="DH104" i="20"/>
  <c r="DH103" i="20" s="1"/>
  <c r="DH102" i="20" s="1"/>
  <c r="DH101" i="20" s="1"/>
  <c r="DH100" i="20" s="1"/>
  <c r="DH99" i="20" s="1"/>
  <c r="DH98" i="20" s="1"/>
  <c r="DH97" i="20" s="1"/>
  <c r="DH96" i="20" s="1"/>
  <c r="DH95" i="20" s="1"/>
  <c r="DH94" i="20" s="1"/>
  <c r="DH93" i="20" s="1"/>
  <c r="Q201" i="2"/>
  <c r="DD104" i="20"/>
  <c r="DD103" i="20" s="1"/>
  <c r="DD102" i="20" s="1"/>
  <c r="DD101" i="20" s="1"/>
  <c r="DD100" i="20" s="1"/>
  <c r="DD99" i="20" s="1"/>
  <c r="DD98" i="20" s="1"/>
  <c r="DD97" i="20" s="1"/>
  <c r="DD96" i="20" s="1"/>
  <c r="DD95" i="20" s="1"/>
  <c r="DD94" i="20" s="1"/>
  <c r="DD93" i="20" s="1"/>
  <c r="Q193" i="2"/>
  <c r="CX146" i="21"/>
  <c r="CY146" i="21"/>
  <c r="CZ146" i="21"/>
  <c r="DA146" i="21"/>
  <c r="CV146" i="21"/>
  <c r="CK146" i="21"/>
  <c r="CM146" i="21"/>
  <c r="CP146" i="21"/>
  <c r="CR146" i="21"/>
  <c r="CL146" i="21"/>
  <c r="CN146" i="21"/>
  <c r="CQ146" i="21"/>
  <c r="CT146" i="21"/>
  <c r="CU146" i="21"/>
  <c r="CW146" i="21"/>
  <c r="CS146" i="21"/>
  <c r="CO146" i="21"/>
  <c r="AI146" i="21"/>
  <c r="CI146" i="21"/>
  <c r="CJ146" i="21"/>
  <c r="BJ146" i="21"/>
  <c r="BX146" i="21"/>
  <c r="BK146" i="21"/>
  <c r="BZ146" i="21"/>
  <c r="BL146" i="21"/>
  <c r="CA146" i="21"/>
  <c r="BM146" i="21"/>
  <c r="CB146" i="21"/>
  <c r="BN146" i="21"/>
  <c r="CC146" i="21"/>
  <c r="BO146" i="21"/>
  <c r="CD146" i="21"/>
  <c r="BR146" i="21"/>
  <c r="AY146" i="21"/>
  <c r="BS146" i="21"/>
  <c r="BT146" i="21"/>
  <c r="V146" i="21"/>
  <c r="BU146" i="21"/>
  <c r="BB146" i="21"/>
  <c r="BV146" i="21"/>
  <c r="BC146" i="21"/>
  <c r="BW146" i="21"/>
  <c r="BH146" i="21"/>
  <c r="BD146" i="21"/>
  <c r="BE146" i="21"/>
  <c r="BF146" i="21"/>
  <c r="BG146" i="21"/>
  <c r="BI146" i="21"/>
  <c r="BP146" i="21"/>
  <c r="BQ146" i="21"/>
  <c r="I146" i="21"/>
  <c r="CE146" i="21"/>
  <c r="CF146" i="21"/>
  <c r="CG146" i="21"/>
  <c r="N146" i="21"/>
  <c r="O146" i="21"/>
  <c r="D146" i="21"/>
  <c r="P146" i="21"/>
  <c r="E146" i="21"/>
  <c r="F146" i="21"/>
  <c r="G146" i="21"/>
  <c r="H146" i="21"/>
  <c r="C146" i="21"/>
  <c r="AX146" i="21"/>
  <c r="W146" i="21"/>
  <c r="X146" i="21"/>
  <c r="Y146" i="21"/>
  <c r="Z146" i="21"/>
  <c r="AA146" i="21"/>
  <c r="AB146" i="21"/>
  <c r="AC146" i="21"/>
  <c r="AD146" i="21"/>
  <c r="AE146" i="21"/>
  <c r="AF146" i="21"/>
  <c r="AG146" i="21"/>
  <c r="AH146" i="21"/>
  <c r="AJ146" i="21"/>
  <c r="AK146" i="21"/>
  <c r="AL146" i="21"/>
  <c r="AM146" i="21"/>
  <c r="AN146" i="21"/>
  <c r="AO146" i="21"/>
  <c r="AP146" i="21"/>
  <c r="AQ146" i="21"/>
  <c r="AR146" i="21"/>
  <c r="AS146" i="21"/>
  <c r="AT146" i="21"/>
  <c r="AU146" i="21"/>
  <c r="AV146" i="21"/>
  <c r="AW146" i="21"/>
  <c r="S146" i="21"/>
  <c r="Q146" i="21"/>
  <c r="R146" i="21"/>
  <c r="T146" i="21"/>
  <c r="U146" i="21"/>
  <c r="B147" i="21"/>
  <c r="DG92" i="20" l="1"/>
  <c r="DG91" i="20" s="1"/>
  <c r="DG90" i="20" s="1"/>
  <c r="DG89" i="20" s="1"/>
  <c r="DG88" i="20" s="1"/>
  <c r="DG87" i="20" s="1"/>
  <c r="DG86" i="20" s="1"/>
  <c r="DG85" i="20" s="1"/>
  <c r="DG84" i="20" s="1"/>
  <c r="DG83" i="20" s="1"/>
  <c r="DG82" i="20" s="1"/>
  <c r="DG81" i="20" s="1"/>
  <c r="R199" i="2"/>
  <c r="DB92" i="20"/>
  <c r="DB91" i="20" s="1"/>
  <c r="DB90" i="20" s="1"/>
  <c r="DB89" i="20" s="1"/>
  <c r="DB88" i="20" s="1"/>
  <c r="DB87" i="20" s="1"/>
  <c r="DB86" i="20" s="1"/>
  <c r="DB85" i="20" s="1"/>
  <c r="DB84" i="20" s="1"/>
  <c r="DB83" i="20" s="1"/>
  <c r="DB82" i="20" s="1"/>
  <c r="DB81" i="20" s="1"/>
  <c r="R189" i="2"/>
  <c r="DH92" i="20"/>
  <c r="DH91" i="20" s="1"/>
  <c r="DH90" i="20" s="1"/>
  <c r="DH89" i="20" s="1"/>
  <c r="DH88" i="20" s="1"/>
  <c r="DH87" i="20" s="1"/>
  <c r="DH86" i="20" s="1"/>
  <c r="DH85" i="20" s="1"/>
  <c r="DH84" i="20" s="1"/>
  <c r="DH83" i="20" s="1"/>
  <c r="DH82" i="20" s="1"/>
  <c r="DH81" i="20" s="1"/>
  <c r="R201" i="2"/>
  <c r="DF92" i="20"/>
  <c r="DF91" i="20" s="1"/>
  <c r="DF90" i="20" s="1"/>
  <c r="DF89" i="20" s="1"/>
  <c r="DF88" i="20" s="1"/>
  <c r="DF87" i="20" s="1"/>
  <c r="DF86" i="20" s="1"/>
  <c r="DF85" i="20" s="1"/>
  <c r="DF84" i="20" s="1"/>
  <c r="DF83" i="20" s="1"/>
  <c r="DF82" i="20" s="1"/>
  <c r="DF81" i="20" s="1"/>
  <c r="R197" i="2"/>
  <c r="DC92" i="20"/>
  <c r="DC91" i="20" s="1"/>
  <c r="DC90" i="20" s="1"/>
  <c r="DC89" i="20" s="1"/>
  <c r="DC88" i="20" s="1"/>
  <c r="DC87" i="20" s="1"/>
  <c r="DC86" i="20" s="1"/>
  <c r="DC85" i="20" s="1"/>
  <c r="DC84" i="20" s="1"/>
  <c r="DC83" i="20" s="1"/>
  <c r="DC82" i="20" s="1"/>
  <c r="DC81" i="20" s="1"/>
  <c r="R191" i="2"/>
  <c r="DI92" i="20"/>
  <c r="DI91" i="20" s="1"/>
  <c r="DI90" i="20" s="1"/>
  <c r="DI89" i="20" s="1"/>
  <c r="DI88" i="20" s="1"/>
  <c r="DI87" i="20" s="1"/>
  <c r="DI86" i="20" s="1"/>
  <c r="DI85" i="20" s="1"/>
  <c r="DI84" i="20" s="1"/>
  <c r="DI83" i="20" s="1"/>
  <c r="DI82" i="20" s="1"/>
  <c r="DI81" i="20" s="1"/>
  <c r="R203" i="2"/>
  <c r="DD92" i="20"/>
  <c r="DD91" i="20" s="1"/>
  <c r="DD90" i="20" s="1"/>
  <c r="DD89" i="20" s="1"/>
  <c r="DD88" i="20" s="1"/>
  <c r="DD87" i="20" s="1"/>
  <c r="DD86" i="20" s="1"/>
  <c r="DD85" i="20" s="1"/>
  <c r="DD84" i="20" s="1"/>
  <c r="DD83" i="20" s="1"/>
  <c r="DD82" i="20" s="1"/>
  <c r="DD81" i="20" s="1"/>
  <c r="R193" i="2"/>
  <c r="DE92" i="20"/>
  <c r="DE91" i="20" s="1"/>
  <c r="DE90" i="20" s="1"/>
  <c r="DE89" i="20" s="1"/>
  <c r="DE88" i="20" s="1"/>
  <c r="DE87" i="20" s="1"/>
  <c r="DE86" i="20" s="1"/>
  <c r="DE85" i="20" s="1"/>
  <c r="DE84" i="20" s="1"/>
  <c r="DE83" i="20" s="1"/>
  <c r="DE82" i="20" s="1"/>
  <c r="DE81" i="20" s="1"/>
  <c r="R195" i="2"/>
  <c r="CX147" i="21"/>
  <c r="CY147" i="21"/>
  <c r="CZ147" i="21"/>
  <c r="DA147" i="21"/>
  <c r="CW147" i="21"/>
  <c r="CL147" i="21"/>
  <c r="CN147" i="21"/>
  <c r="CQ147" i="21"/>
  <c r="CS147" i="21"/>
  <c r="CR147" i="21"/>
  <c r="CT147" i="21"/>
  <c r="CU147" i="21"/>
  <c r="CV147" i="21"/>
  <c r="CK147" i="21"/>
  <c r="CP147" i="21"/>
  <c r="CM147" i="21"/>
  <c r="CO147" i="21"/>
  <c r="AI147" i="21"/>
  <c r="CI147" i="21"/>
  <c r="CJ147" i="21"/>
  <c r="BG147" i="21"/>
  <c r="BU147" i="21"/>
  <c r="BH147" i="21"/>
  <c r="BV147" i="21"/>
  <c r="BI147" i="21"/>
  <c r="BW147" i="21"/>
  <c r="BJ147" i="21"/>
  <c r="BX147" i="21"/>
  <c r="BK147" i="21"/>
  <c r="BZ147" i="21"/>
  <c r="BL147" i="21"/>
  <c r="CA147" i="21"/>
  <c r="BM147" i="21"/>
  <c r="BN147" i="21"/>
  <c r="BO147" i="21"/>
  <c r="BP147" i="21"/>
  <c r="BQ147" i="21"/>
  <c r="BR147" i="21"/>
  <c r="BC147" i="21"/>
  <c r="CD147" i="21"/>
  <c r="BS147" i="21"/>
  <c r="BT147" i="21"/>
  <c r="N147" i="21"/>
  <c r="CB147" i="21"/>
  <c r="CC147" i="21"/>
  <c r="P147" i="21"/>
  <c r="CE147" i="21"/>
  <c r="CF147" i="21"/>
  <c r="CG147" i="21"/>
  <c r="C147" i="21"/>
  <c r="E147" i="21"/>
  <c r="BB147" i="21"/>
  <c r="BD147" i="21"/>
  <c r="AY147" i="21"/>
  <c r="AX147" i="21"/>
  <c r="O147" i="21"/>
  <c r="F147" i="21"/>
  <c r="D147" i="21"/>
  <c r="BE147" i="21"/>
  <c r="BF147" i="21"/>
  <c r="G147" i="21"/>
  <c r="H147" i="21"/>
  <c r="I147" i="21"/>
  <c r="V147" i="21"/>
  <c r="W147" i="21"/>
  <c r="X147" i="21"/>
  <c r="Y147" i="21"/>
  <c r="Z147" i="21"/>
  <c r="AA147" i="21"/>
  <c r="AB147" i="21"/>
  <c r="AC147" i="21"/>
  <c r="AD147" i="21"/>
  <c r="AE147" i="21"/>
  <c r="AF147" i="21"/>
  <c r="AG147" i="21"/>
  <c r="AH147" i="21"/>
  <c r="AJ147" i="21"/>
  <c r="AK147" i="21"/>
  <c r="AL147" i="21"/>
  <c r="AM147" i="21"/>
  <c r="AN147" i="21"/>
  <c r="AO147" i="21"/>
  <c r="AP147" i="21"/>
  <c r="AQ147" i="21"/>
  <c r="AR147" i="21"/>
  <c r="AS147" i="21"/>
  <c r="AT147" i="21"/>
  <c r="AU147" i="21"/>
  <c r="AV147" i="21"/>
  <c r="AW147" i="21"/>
  <c r="U147" i="21"/>
  <c r="Q147" i="21"/>
  <c r="R147" i="21"/>
  <c r="T147" i="21"/>
  <c r="S147" i="21"/>
  <c r="B148" i="21"/>
  <c r="DD80" i="20" l="1"/>
  <c r="DD79" i="20" s="1"/>
  <c r="DD78" i="20" s="1"/>
  <c r="DD77" i="20" s="1"/>
  <c r="DD76" i="20" s="1"/>
  <c r="DD75" i="20" s="1"/>
  <c r="DD74" i="20" s="1"/>
  <c r="DD73" i="20" s="1"/>
  <c r="DD72" i="20" s="1"/>
  <c r="DD71" i="20" s="1"/>
  <c r="DD70" i="20" s="1"/>
  <c r="DD69" i="20" s="1"/>
  <c r="S193" i="2"/>
  <c r="DI80" i="20"/>
  <c r="DI79" i="20" s="1"/>
  <c r="DI78" i="20" s="1"/>
  <c r="DI77" i="20" s="1"/>
  <c r="DI76" i="20" s="1"/>
  <c r="DI75" i="20" s="1"/>
  <c r="DI74" i="20" s="1"/>
  <c r="DI73" i="20" s="1"/>
  <c r="DI72" i="20" s="1"/>
  <c r="DI71" i="20" s="1"/>
  <c r="DI70" i="20" s="1"/>
  <c r="DI69" i="20" s="1"/>
  <c r="S203" i="2"/>
  <c r="DC80" i="20"/>
  <c r="DC79" i="20" s="1"/>
  <c r="DC78" i="20" s="1"/>
  <c r="DC77" i="20" s="1"/>
  <c r="DC76" i="20" s="1"/>
  <c r="DC75" i="20" s="1"/>
  <c r="DC74" i="20" s="1"/>
  <c r="DC73" i="20" s="1"/>
  <c r="DC72" i="20" s="1"/>
  <c r="DC71" i="20" s="1"/>
  <c r="DC70" i="20" s="1"/>
  <c r="DC69" i="20" s="1"/>
  <c r="S191" i="2"/>
  <c r="DH80" i="20"/>
  <c r="DH79" i="20" s="1"/>
  <c r="DH78" i="20" s="1"/>
  <c r="DH77" i="20" s="1"/>
  <c r="DH76" i="20" s="1"/>
  <c r="DH75" i="20" s="1"/>
  <c r="DH74" i="20" s="1"/>
  <c r="DH73" i="20" s="1"/>
  <c r="DH72" i="20" s="1"/>
  <c r="DH71" i="20" s="1"/>
  <c r="DH70" i="20" s="1"/>
  <c r="DH69" i="20" s="1"/>
  <c r="S201" i="2"/>
  <c r="DF80" i="20"/>
  <c r="DF79" i="20" s="1"/>
  <c r="DF78" i="20" s="1"/>
  <c r="DF77" i="20" s="1"/>
  <c r="DF76" i="20" s="1"/>
  <c r="DF75" i="20" s="1"/>
  <c r="DF74" i="20" s="1"/>
  <c r="DF73" i="20" s="1"/>
  <c r="DF72" i="20" s="1"/>
  <c r="DF71" i="20" s="1"/>
  <c r="DF70" i="20" s="1"/>
  <c r="DF69" i="20" s="1"/>
  <c r="S197" i="2"/>
  <c r="DB80" i="20"/>
  <c r="DB79" i="20" s="1"/>
  <c r="DB78" i="20" s="1"/>
  <c r="DB77" i="20" s="1"/>
  <c r="DB76" i="20" s="1"/>
  <c r="DB75" i="20" s="1"/>
  <c r="DB74" i="20" s="1"/>
  <c r="DB73" i="20" s="1"/>
  <c r="DB72" i="20" s="1"/>
  <c r="DB71" i="20" s="1"/>
  <c r="DB70" i="20" s="1"/>
  <c r="DB69" i="20" s="1"/>
  <c r="S189" i="2"/>
  <c r="DE80" i="20"/>
  <c r="DE79" i="20" s="1"/>
  <c r="DE78" i="20" s="1"/>
  <c r="DE77" i="20" s="1"/>
  <c r="DE76" i="20" s="1"/>
  <c r="DE75" i="20" s="1"/>
  <c r="DE74" i="20" s="1"/>
  <c r="DE73" i="20" s="1"/>
  <c r="DE72" i="20" s="1"/>
  <c r="DE71" i="20" s="1"/>
  <c r="DE70" i="20" s="1"/>
  <c r="DE69" i="20" s="1"/>
  <c r="S195" i="2"/>
  <c r="DG80" i="20"/>
  <c r="DG79" i="20" s="1"/>
  <c r="DG78" i="20" s="1"/>
  <c r="DG77" i="20" s="1"/>
  <c r="DG76" i="20" s="1"/>
  <c r="DG75" i="20" s="1"/>
  <c r="DG74" i="20" s="1"/>
  <c r="DG73" i="20" s="1"/>
  <c r="DG72" i="20" s="1"/>
  <c r="DG71" i="20" s="1"/>
  <c r="DG70" i="20" s="1"/>
  <c r="DG69" i="20" s="1"/>
  <c r="S199" i="2"/>
  <c r="CX148" i="21"/>
  <c r="CY148" i="21"/>
  <c r="CZ148" i="21"/>
  <c r="DA148" i="21"/>
  <c r="CM148" i="21"/>
  <c r="CO148" i="21"/>
  <c r="CR148" i="21"/>
  <c r="CT148" i="21"/>
  <c r="CL148" i="21"/>
  <c r="CP148" i="21"/>
  <c r="CQ148" i="21"/>
  <c r="CS148" i="21"/>
  <c r="CU148" i="21"/>
  <c r="CN148" i="21"/>
  <c r="CV148" i="21"/>
  <c r="CK148" i="21"/>
  <c r="CW148" i="21"/>
  <c r="AI148" i="21"/>
  <c r="CJ148" i="21"/>
  <c r="CI148" i="21"/>
  <c r="BD148" i="21"/>
  <c r="BR148" i="21"/>
  <c r="CG148" i="21"/>
  <c r="BE148" i="21"/>
  <c r="BS148" i="21"/>
  <c r="BF148" i="21"/>
  <c r="BT148" i="21"/>
  <c r="BG148" i="21"/>
  <c r="BU148" i="21"/>
  <c r="BH148" i="21"/>
  <c r="BV148" i="21"/>
  <c r="BI148" i="21"/>
  <c r="BW148" i="21"/>
  <c r="BB148" i="21"/>
  <c r="CC148" i="21"/>
  <c r="BC148" i="21"/>
  <c r="CD148" i="21"/>
  <c r="BJ148" i="21"/>
  <c r="CE148" i="21"/>
  <c r="BK148" i="21"/>
  <c r="CF148" i="21"/>
  <c r="BL148" i="21"/>
  <c r="BM148" i="21"/>
  <c r="BX148" i="21"/>
  <c r="V148" i="21"/>
  <c r="CB148" i="21"/>
  <c r="I148" i="21"/>
  <c r="AY148" i="21"/>
  <c r="AX148" i="21"/>
  <c r="BP148" i="21"/>
  <c r="G148" i="21"/>
  <c r="H148" i="21"/>
  <c r="N148" i="21"/>
  <c r="O148" i="21"/>
  <c r="P148" i="21"/>
  <c r="BQ148" i="21"/>
  <c r="C148" i="21"/>
  <c r="BZ148" i="21"/>
  <c r="BN148" i="21"/>
  <c r="E148" i="21"/>
  <c r="F148" i="21"/>
  <c r="BO148" i="21"/>
  <c r="CA148" i="21"/>
  <c r="D148" i="21"/>
  <c r="W148" i="21"/>
  <c r="X148" i="21"/>
  <c r="Y148" i="21"/>
  <c r="Z148" i="21"/>
  <c r="AA148" i="21"/>
  <c r="AB148" i="21"/>
  <c r="AC148" i="21"/>
  <c r="AD148" i="21"/>
  <c r="AE148" i="21"/>
  <c r="AF148" i="21"/>
  <c r="AG148" i="21"/>
  <c r="AH148" i="21"/>
  <c r="AJ148" i="21"/>
  <c r="AK148" i="21"/>
  <c r="AL148" i="21"/>
  <c r="AM148" i="21"/>
  <c r="AN148" i="21"/>
  <c r="AO148" i="21"/>
  <c r="AP148" i="21"/>
  <c r="AQ148" i="21"/>
  <c r="AR148" i="21"/>
  <c r="AS148" i="21"/>
  <c r="AT148" i="21"/>
  <c r="AU148" i="21"/>
  <c r="AV148" i="21"/>
  <c r="AW148" i="21"/>
  <c r="R148" i="21"/>
  <c r="T148" i="21"/>
  <c r="U148" i="21"/>
  <c r="S148" i="21"/>
  <c r="Q148" i="21"/>
  <c r="B149" i="21"/>
  <c r="DB68" i="20" l="1"/>
  <c r="DB67" i="20" s="1"/>
  <c r="DB66" i="20" s="1"/>
  <c r="DB65" i="20" s="1"/>
  <c r="DB64" i="20" s="1"/>
  <c r="DB63" i="20" s="1"/>
  <c r="DB62" i="20" s="1"/>
  <c r="DB61" i="20" s="1"/>
  <c r="DB60" i="20" s="1"/>
  <c r="DB59" i="20" s="1"/>
  <c r="DB58" i="20" s="1"/>
  <c r="DB57" i="20" s="1"/>
  <c r="T189" i="2"/>
  <c r="DF68" i="20"/>
  <c r="DF67" i="20" s="1"/>
  <c r="DF66" i="20" s="1"/>
  <c r="DF65" i="20" s="1"/>
  <c r="DF64" i="20" s="1"/>
  <c r="DF63" i="20" s="1"/>
  <c r="DF62" i="20" s="1"/>
  <c r="DF61" i="20" s="1"/>
  <c r="DF60" i="20" s="1"/>
  <c r="DF59" i="20" s="1"/>
  <c r="DF58" i="20" s="1"/>
  <c r="DF57" i="20" s="1"/>
  <c r="T197" i="2"/>
  <c r="DE68" i="20"/>
  <c r="DE67" i="20" s="1"/>
  <c r="DE66" i="20" s="1"/>
  <c r="DE65" i="20" s="1"/>
  <c r="DE64" i="20" s="1"/>
  <c r="DE63" i="20" s="1"/>
  <c r="DE62" i="20" s="1"/>
  <c r="DE61" i="20" s="1"/>
  <c r="DE60" i="20" s="1"/>
  <c r="DE59" i="20" s="1"/>
  <c r="DE58" i="20" s="1"/>
  <c r="DE57" i="20" s="1"/>
  <c r="T195" i="2"/>
  <c r="DH68" i="20"/>
  <c r="DH67" i="20" s="1"/>
  <c r="DH66" i="20" s="1"/>
  <c r="DH65" i="20" s="1"/>
  <c r="DH64" i="20" s="1"/>
  <c r="DH63" i="20" s="1"/>
  <c r="DH62" i="20" s="1"/>
  <c r="DH61" i="20" s="1"/>
  <c r="DH60" i="20" s="1"/>
  <c r="DH59" i="20" s="1"/>
  <c r="DH58" i="20" s="1"/>
  <c r="DH57" i="20" s="1"/>
  <c r="T201" i="2"/>
  <c r="DC68" i="20"/>
  <c r="DC67" i="20" s="1"/>
  <c r="DC66" i="20" s="1"/>
  <c r="DC65" i="20" s="1"/>
  <c r="DC64" i="20" s="1"/>
  <c r="DC63" i="20" s="1"/>
  <c r="DC62" i="20" s="1"/>
  <c r="DC61" i="20" s="1"/>
  <c r="DC60" i="20" s="1"/>
  <c r="DC59" i="20" s="1"/>
  <c r="DC58" i="20" s="1"/>
  <c r="DC57" i="20" s="1"/>
  <c r="T191" i="2"/>
  <c r="DI68" i="20"/>
  <c r="DI67" i="20" s="1"/>
  <c r="DI66" i="20" s="1"/>
  <c r="DI65" i="20" s="1"/>
  <c r="DI64" i="20" s="1"/>
  <c r="DI63" i="20" s="1"/>
  <c r="DI62" i="20" s="1"/>
  <c r="DI61" i="20" s="1"/>
  <c r="DI60" i="20" s="1"/>
  <c r="DI59" i="20" s="1"/>
  <c r="DI58" i="20" s="1"/>
  <c r="DI57" i="20" s="1"/>
  <c r="T203" i="2"/>
  <c r="DG68" i="20"/>
  <c r="DG67" i="20" s="1"/>
  <c r="DG66" i="20" s="1"/>
  <c r="DG65" i="20" s="1"/>
  <c r="DG64" i="20" s="1"/>
  <c r="DG63" i="20" s="1"/>
  <c r="DG62" i="20" s="1"/>
  <c r="DG61" i="20" s="1"/>
  <c r="DG60" i="20" s="1"/>
  <c r="DG59" i="20" s="1"/>
  <c r="DG58" i="20" s="1"/>
  <c r="DG57" i="20" s="1"/>
  <c r="T199" i="2"/>
  <c r="DD68" i="20"/>
  <c r="DD67" i="20" s="1"/>
  <c r="DD66" i="20" s="1"/>
  <c r="DD65" i="20" s="1"/>
  <c r="DD64" i="20" s="1"/>
  <c r="DD63" i="20" s="1"/>
  <c r="DD62" i="20" s="1"/>
  <c r="DD61" i="20" s="1"/>
  <c r="DD60" i="20" s="1"/>
  <c r="DD59" i="20" s="1"/>
  <c r="DD58" i="20" s="1"/>
  <c r="DD57" i="20" s="1"/>
  <c r="T193" i="2"/>
  <c r="CY149" i="21"/>
  <c r="CX149" i="21"/>
  <c r="DA149" i="21"/>
  <c r="CZ149" i="21"/>
  <c r="CK149" i="21"/>
  <c r="CN149" i="21"/>
  <c r="CP149" i="21"/>
  <c r="CS149" i="21"/>
  <c r="CU149" i="21"/>
  <c r="CM149" i="21"/>
  <c r="CO149" i="21"/>
  <c r="CQ149" i="21"/>
  <c r="CR149" i="21"/>
  <c r="CV149" i="21"/>
  <c r="CW149" i="21"/>
  <c r="CL149" i="21"/>
  <c r="CT149" i="21"/>
  <c r="AI149" i="21"/>
  <c r="CI149" i="21"/>
  <c r="CJ149" i="21"/>
  <c r="BO149" i="21"/>
  <c r="CD149" i="21"/>
  <c r="BB149" i="21"/>
  <c r="BP149" i="21"/>
  <c r="CE149" i="21"/>
  <c r="BC149" i="21"/>
  <c r="BQ149" i="21"/>
  <c r="CF149" i="21"/>
  <c r="BD149" i="21"/>
  <c r="BR149" i="21"/>
  <c r="CG149" i="21"/>
  <c r="BE149" i="21"/>
  <c r="BS149" i="21"/>
  <c r="BF149" i="21"/>
  <c r="BT149" i="21"/>
  <c r="BW149" i="21"/>
  <c r="BX149" i="21"/>
  <c r="BZ149" i="21"/>
  <c r="CA149" i="21"/>
  <c r="BG149" i="21"/>
  <c r="CB149" i="21"/>
  <c r="BH149" i="21"/>
  <c r="CC149" i="21"/>
  <c r="AY149" i="21"/>
  <c r="BM149" i="21"/>
  <c r="BI149" i="21"/>
  <c r="BJ149" i="21"/>
  <c r="BK149" i="21"/>
  <c r="BL149" i="21"/>
  <c r="BN149" i="21"/>
  <c r="BU149" i="21"/>
  <c r="AX149" i="21"/>
  <c r="BV149" i="21"/>
  <c r="C149" i="21"/>
  <c r="V149" i="21"/>
  <c r="E149" i="21"/>
  <c r="H149" i="21"/>
  <c r="D149" i="21"/>
  <c r="F149" i="21"/>
  <c r="N149" i="21"/>
  <c r="G149" i="21"/>
  <c r="I149" i="21"/>
  <c r="O149" i="21"/>
  <c r="P149" i="21"/>
  <c r="W149" i="21"/>
  <c r="X149" i="21"/>
  <c r="Y149" i="21"/>
  <c r="Z149" i="21"/>
  <c r="AA149" i="21"/>
  <c r="AB149" i="21"/>
  <c r="AC149" i="21"/>
  <c r="AD149" i="21"/>
  <c r="AE149" i="21"/>
  <c r="AF149" i="21"/>
  <c r="AG149" i="21"/>
  <c r="AH149" i="21"/>
  <c r="AJ149" i="21"/>
  <c r="AK149" i="21"/>
  <c r="AL149" i="21"/>
  <c r="AM149" i="21"/>
  <c r="AN149" i="21"/>
  <c r="AO149" i="21"/>
  <c r="AP149" i="21"/>
  <c r="AQ149" i="21"/>
  <c r="AR149" i="21"/>
  <c r="AS149" i="21"/>
  <c r="AT149" i="21"/>
  <c r="AU149" i="21"/>
  <c r="AV149" i="21"/>
  <c r="AW149" i="21"/>
  <c r="T149" i="21"/>
  <c r="U149" i="21"/>
  <c r="Q149" i="21"/>
  <c r="R149" i="21"/>
  <c r="S149" i="21"/>
  <c r="B150" i="21"/>
  <c r="DI56" i="20" l="1"/>
  <c r="DI55" i="20" s="1"/>
  <c r="DI54" i="20" s="1"/>
  <c r="DI53" i="20" s="1"/>
  <c r="DI52" i="20" s="1"/>
  <c r="DI51" i="20" s="1"/>
  <c r="DI50" i="20" s="1"/>
  <c r="DI49" i="20" s="1"/>
  <c r="DI48" i="20" s="1"/>
  <c r="DI47" i="20" s="1"/>
  <c r="DI46" i="20" s="1"/>
  <c r="DI45" i="20" s="1"/>
  <c r="U203" i="2"/>
  <c r="DC56" i="20"/>
  <c r="DC55" i="20" s="1"/>
  <c r="DC54" i="20" s="1"/>
  <c r="DC53" i="20" s="1"/>
  <c r="DC52" i="20" s="1"/>
  <c r="DC51" i="20" s="1"/>
  <c r="DC50" i="20" s="1"/>
  <c r="DC49" i="20" s="1"/>
  <c r="DC48" i="20" s="1"/>
  <c r="DC47" i="20" s="1"/>
  <c r="DC46" i="20" s="1"/>
  <c r="DC45" i="20" s="1"/>
  <c r="U191" i="2"/>
  <c r="DH56" i="20"/>
  <c r="DH55" i="20" s="1"/>
  <c r="DH54" i="20" s="1"/>
  <c r="DH53" i="20" s="1"/>
  <c r="DH52" i="20" s="1"/>
  <c r="DH51" i="20" s="1"/>
  <c r="DH50" i="20" s="1"/>
  <c r="DH49" i="20" s="1"/>
  <c r="DH48" i="20" s="1"/>
  <c r="DH47" i="20" s="1"/>
  <c r="DH46" i="20" s="1"/>
  <c r="DH45" i="20" s="1"/>
  <c r="U201" i="2"/>
  <c r="DG56" i="20"/>
  <c r="DG55" i="20" s="1"/>
  <c r="DG54" i="20" s="1"/>
  <c r="DG53" i="20" s="1"/>
  <c r="DG52" i="20" s="1"/>
  <c r="DG51" i="20" s="1"/>
  <c r="DG50" i="20" s="1"/>
  <c r="DG49" i="20" s="1"/>
  <c r="DG48" i="20" s="1"/>
  <c r="DG47" i="20" s="1"/>
  <c r="DG46" i="20" s="1"/>
  <c r="DG45" i="20" s="1"/>
  <c r="U199" i="2"/>
  <c r="DE56" i="20"/>
  <c r="DE55" i="20" s="1"/>
  <c r="DE54" i="20" s="1"/>
  <c r="DE53" i="20" s="1"/>
  <c r="DE52" i="20" s="1"/>
  <c r="DE51" i="20" s="1"/>
  <c r="DE50" i="20" s="1"/>
  <c r="DE49" i="20" s="1"/>
  <c r="DE48" i="20" s="1"/>
  <c r="DE47" i="20" s="1"/>
  <c r="DE46" i="20" s="1"/>
  <c r="DE45" i="20" s="1"/>
  <c r="U195" i="2"/>
  <c r="DF56" i="20"/>
  <c r="DF55" i="20" s="1"/>
  <c r="DF54" i="20" s="1"/>
  <c r="DF53" i="20" s="1"/>
  <c r="DF52" i="20" s="1"/>
  <c r="DF51" i="20" s="1"/>
  <c r="DF50" i="20" s="1"/>
  <c r="DF49" i="20" s="1"/>
  <c r="DF48" i="20" s="1"/>
  <c r="DF47" i="20" s="1"/>
  <c r="DF46" i="20" s="1"/>
  <c r="DF45" i="20" s="1"/>
  <c r="U197" i="2"/>
  <c r="DD56" i="20"/>
  <c r="DD55" i="20" s="1"/>
  <c r="DD54" i="20" s="1"/>
  <c r="DD53" i="20" s="1"/>
  <c r="DD52" i="20" s="1"/>
  <c r="DD51" i="20" s="1"/>
  <c r="DD50" i="20" s="1"/>
  <c r="DD49" i="20" s="1"/>
  <c r="DD48" i="20" s="1"/>
  <c r="DD47" i="20" s="1"/>
  <c r="DD46" i="20" s="1"/>
  <c r="DD45" i="20" s="1"/>
  <c r="U193" i="2"/>
  <c r="DB56" i="20"/>
  <c r="DB55" i="20" s="1"/>
  <c r="DB54" i="20" s="1"/>
  <c r="DB53" i="20" s="1"/>
  <c r="DB52" i="20" s="1"/>
  <c r="DB51" i="20" s="1"/>
  <c r="DB50" i="20" s="1"/>
  <c r="DB49" i="20" s="1"/>
  <c r="DB48" i="20" s="1"/>
  <c r="DB47" i="20" s="1"/>
  <c r="DB46" i="20" s="1"/>
  <c r="DB45" i="20" s="1"/>
  <c r="U189" i="2"/>
  <c r="CZ150" i="21"/>
  <c r="DA150" i="21"/>
  <c r="CX150" i="21"/>
  <c r="CY150" i="21"/>
  <c r="CL150" i="21"/>
  <c r="CO150" i="21"/>
  <c r="CQ150" i="21"/>
  <c r="CT150" i="21"/>
  <c r="CV150" i="21"/>
  <c r="CW150" i="21"/>
  <c r="CK150" i="21"/>
  <c r="CM150" i="21"/>
  <c r="CN150" i="21"/>
  <c r="CP150" i="21"/>
  <c r="CR150" i="21"/>
  <c r="CS150" i="21"/>
  <c r="CU150" i="21"/>
  <c r="AI150" i="21"/>
  <c r="CJ150" i="21"/>
  <c r="CI150" i="21"/>
  <c r="BL150" i="21"/>
  <c r="CA150" i="21"/>
  <c r="BM150" i="21"/>
  <c r="CB150" i="21"/>
  <c r="BN150" i="21"/>
  <c r="CC150" i="21"/>
  <c r="BO150" i="21"/>
  <c r="CD150" i="21"/>
  <c r="BB150" i="21"/>
  <c r="BP150" i="21"/>
  <c r="CE150" i="21"/>
  <c r="BC150" i="21"/>
  <c r="BQ150" i="21"/>
  <c r="BR150" i="21"/>
  <c r="BS150" i="21"/>
  <c r="BT150" i="21"/>
  <c r="AY150" i="21"/>
  <c r="BU150" i="21"/>
  <c r="AX150" i="21"/>
  <c r="BV150" i="21"/>
  <c r="V150" i="21"/>
  <c r="BW150" i="21"/>
  <c r="BH150" i="21"/>
  <c r="BX150" i="21"/>
  <c r="BZ150" i="21"/>
  <c r="CF150" i="21"/>
  <c r="CG150" i="21"/>
  <c r="N150" i="21"/>
  <c r="I150" i="21"/>
  <c r="BD150" i="21"/>
  <c r="O150" i="21"/>
  <c r="BE150" i="21"/>
  <c r="BF150" i="21"/>
  <c r="BG150" i="21"/>
  <c r="BI150" i="21"/>
  <c r="BK150" i="21"/>
  <c r="F150" i="21"/>
  <c r="D150" i="21"/>
  <c r="P150" i="21"/>
  <c r="BJ150" i="21"/>
  <c r="C150" i="21"/>
  <c r="E150" i="21"/>
  <c r="G150" i="21"/>
  <c r="H150" i="21"/>
  <c r="W150" i="21"/>
  <c r="X150" i="21"/>
  <c r="Y150" i="21"/>
  <c r="Z150" i="21"/>
  <c r="AA150" i="21"/>
  <c r="AB150" i="21"/>
  <c r="AC150" i="21"/>
  <c r="AD150" i="21"/>
  <c r="AE150" i="21"/>
  <c r="AF150" i="21"/>
  <c r="AG150" i="21"/>
  <c r="AH150" i="21"/>
  <c r="AJ150" i="21"/>
  <c r="AK150" i="21"/>
  <c r="AL150" i="21"/>
  <c r="AM150" i="21"/>
  <c r="AN150" i="21"/>
  <c r="AO150" i="21"/>
  <c r="AP150" i="21"/>
  <c r="AQ150" i="21"/>
  <c r="AR150" i="21"/>
  <c r="AS150" i="21"/>
  <c r="AT150" i="21"/>
  <c r="AU150" i="21"/>
  <c r="AV150" i="21"/>
  <c r="AW150" i="21"/>
  <c r="T150" i="21"/>
  <c r="U150" i="21"/>
  <c r="Q150" i="21"/>
  <c r="S150" i="21"/>
  <c r="R150" i="21"/>
  <c r="B151" i="21"/>
  <c r="DE44" i="20" l="1"/>
  <c r="DE43" i="20" s="1"/>
  <c r="DE42" i="20" s="1"/>
  <c r="DE41" i="20" s="1"/>
  <c r="DE40" i="20" s="1"/>
  <c r="DE39" i="20" s="1"/>
  <c r="DE38" i="20" s="1"/>
  <c r="DE37" i="20" s="1"/>
  <c r="DE36" i="20" s="1"/>
  <c r="DE35" i="20" s="1"/>
  <c r="DE34" i="20" s="1"/>
  <c r="DE33" i="20" s="1"/>
  <c r="V195" i="2"/>
  <c r="DF44" i="20"/>
  <c r="DF43" i="20" s="1"/>
  <c r="DF42" i="20" s="1"/>
  <c r="DF41" i="20" s="1"/>
  <c r="DF40" i="20" s="1"/>
  <c r="DF39" i="20" s="1"/>
  <c r="DF38" i="20" s="1"/>
  <c r="DF37" i="20" s="1"/>
  <c r="DF36" i="20" s="1"/>
  <c r="DF35" i="20" s="1"/>
  <c r="DF34" i="20" s="1"/>
  <c r="DF33" i="20" s="1"/>
  <c r="V197" i="2"/>
  <c r="DG44" i="20"/>
  <c r="DG43" i="20" s="1"/>
  <c r="DG42" i="20" s="1"/>
  <c r="DG41" i="20" s="1"/>
  <c r="DG40" i="20" s="1"/>
  <c r="DG39" i="20" s="1"/>
  <c r="DG38" i="20" s="1"/>
  <c r="DG37" i="20" s="1"/>
  <c r="DG36" i="20" s="1"/>
  <c r="DG35" i="20" s="1"/>
  <c r="DG34" i="20" s="1"/>
  <c r="DG33" i="20" s="1"/>
  <c r="V199" i="2"/>
  <c r="DH44" i="20"/>
  <c r="DH43" i="20" s="1"/>
  <c r="DH42" i="20" s="1"/>
  <c r="DH41" i="20" s="1"/>
  <c r="DH40" i="20" s="1"/>
  <c r="DH39" i="20" s="1"/>
  <c r="DH38" i="20" s="1"/>
  <c r="DH37" i="20" s="1"/>
  <c r="DH36" i="20" s="1"/>
  <c r="DH35" i="20" s="1"/>
  <c r="DH34" i="20" s="1"/>
  <c r="DH33" i="20" s="1"/>
  <c r="V201" i="2"/>
  <c r="DD44" i="20"/>
  <c r="DD43" i="20" s="1"/>
  <c r="DD42" i="20" s="1"/>
  <c r="DD41" i="20" s="1"/>
  <c r="DD40" i="20" s="1"/>
  <c r="DD39" i="20" s="1"/>
  <c r="DD38" i="20" s="1"/>
  <c r="DD37" i="20" s="1"/>
  <c r="DD36" i="20" s="1"/>
  <c r="DD35" i="20" s="1"/>
  <c r="DD34" i="20" s="1"/>
  <c r="DD33" i="20" s="1"/>
  <c r="V193" i="2"/>
  <c r="DC44" i="20"/>
  <c r="DC43" i="20" s="1"/>
  <c r="DC42" i="20" s="1"/>
  <c r="DC41" i="20" s="1"/>
  <c r="DC40" i="20" s="1"/>
  <c r="DC39" i="20" s="1"/>
  <c r="DC38" i="20" s="1"/>
  <c r="DC37" i="20" s="1"/>
  <c r="DC36" i="20" s="1"/>
  <c r="DC35" i="20" s="1"/>
  <c r="DC34" i="20" s="1"/>
  <c r="DC33" i="20" s="1"/>
  <c r="V191" i="2"/>
  <c r="DB44" i="20"/>
  <c r="DB43" i="20" s="1"/>
  <c r="DB42" i="20" s="1"/>
  <c r="DB41" i="20" s="1"/>
  <c r="DB40" i="20" s="1"/>
  <c r="DB39" i="20" s="1"/>
  <c r="DB38" i="20" s="1"/>
  <c r="DB37" i="20" s="1"/>
  <c r="DB36" i="20" s="1"/>
  <c r="DB35" i="20" s="1"/>
  <c r="DB34" i="20" s="1"/>
  <c r="DB33" i="20" s="1"/>
  <c r="V189" i="2"/>
  <c r="DI44" i="20"/>
  <c r="DI43" i="20" s="1"/>
  <c r="DI42" i="20" s="1"/>
  <c r="DI41" i="20" s="1"/>
  <c r="DI40" i="20" s="1"/>
  <c r="DI39" i="20" s="1"/>
  <c r="DI38" i="20" s="1"/>
  <c r="DI37" i="20" s="1"/>
  <c r="DI36" i="20" s="1"/>
  <c r="DI35" i="20" s="1"/>
  <c r="DI34" i="20" s="1"/>
  <c r="DI33" i="20" s="1"/>
  <c r="V203" i="2"/>
  <c r="CX151" i="21"/>
  <c r="CY151" i="21"/>
  <c r="CZ151" i="21"/>
  <c r="DA151" i="21"/>
  <c r="CM151" i="21"/>
  <c r="CP151" i="21"/>
  <c r="CR151" i="21"/>
  <c r="CU151" i="21"/>
  <c r="CK151" i="21"/>
  <c r="CL151" i="21"/>
  <c r="CO151" i="21"/>
  <c r="CS151" i="21"/>
  <c r="CT151" i="21"/>
  <c r="CV151" i="21"/>
  <c r="CW151" i="21"/>
  <c r="CN151" i="21"/>
  <c r="CQ151" i="21"/>
  <c r="AI151" i="21"/>
  <c r="CI151" i="21"/>
  <c r="CJ151" i="21"/>
  <c r="BI151" i="21"/>
  <c r="BW151" i="21"/>
  <c r="BJ151" i="21"/>
  <c r="BK151" i="21"/>
  <c r="BZ151" i="21"/>
  <c r="BL151" i="21"/>
  <c r="CA151" i="21"/>
  <c r="BM151" i="21"/>
  <c r="CB151" i="21"/>
  <c r="BF151" i="21"/>
  <c r="CD151" i="21"/>
  <c r="AX151" i="21"/>
  <c r="BG151" i="21"/>
  <c r="CE151" i="21"/>
  <c r="BH151" i="21"/>
  <c r="CF151" i="21"/>
  <c r="BN151" i="21"/>
  <c r="CG151" i="21"/>
  <c r="BO151" i="21"/>
  <c r="BP151" i="21"/>
  <c r="BB151" i="21"/>
  <c r="BU151" i="21"/>
  <c r="P151" i="21"/>
  <c r="AY151" i="21"/>
  <c r="BC151" i="21"/>
  <c r="V151" i="21"/>
  <c r="BD151" i="21"/>
  <c r="BE151" i="21"/>
  <c r="CC151" i="21"/>
  <c r="C151" i="21"/>
  <c r="N151" i="21"/>
  <c r="E151" i="21"/>
  <c r="O151" i="21"/>
  <c r="BS151" i="21"/>
  <c r="F151" i="21"/>
  <c r="BQ151" i="21"/>
  <c r="G151" i="21"/>
  <c r="BR151" i="21"/>
  <c r="H151" i="21"/>
  <c r="BT151" i="21"/>
  <c r="I151" i="21"/>
  <c r="BV151" i="21"/>
  <c r="BX151" i="21"/>
  <c r="D151" i="21"/>
  <c r="W151" i="21"/>
  <c r="X151" i="21"/>
  <c r="Y151" i="21"/>
  <c r="Z151" i="21"/>
  <c r="AA151" i="21"/>
  <c r="AB151" i="21"/>
  <c r="AC151" i="21"/>
  <c r="AD151" i="21"/>
  <c r="AE151" i="21"/>
  <c r="AF151" i="21"/>
  <c r="AG151" i="21"/>
  <c r="AH151" i="21"/>
  <c r="AJ151" i="21"/>
  <c r="AK151" i="21"/>
  <c r="AL151" i="21"/>
  <c r="AM151" i="21"/>
  <c r="AN151" i="21"/>
  <c r="AO151" i="21"/>
  <c r="AP151" i="21"/>
  <c r="AQ151" i="21"/>
  <c r="AR151" i="21"/>
  <c r="AS151" i="21"/>
  <c r="AT151" i="21"/>
  <c r="AU151" i="21"/>
  <c r="AV151" i="21"/>
  <c r="AW151" i="21"/>
  <c r="R151" i="21"/>
  <c r="T151" i="21"/>
  <c r="U151" i="21"/>
  <c r="Q151" i="21"/>
  <c r="S151" i="21"/>
  <c r="B152" i="21"/>
  <c r="DC32" i="20" l="1"/>
  <c r="DC31" i="20" s="1"/>
  <c r="DC30" i="20" s="1"/>
  <c r="DC29" i="20" s="1"/>
  <c r="DC28" i="20" s="1"/>
  <c r="DC27" i="20" s="1"/>
  <c r="DC26" i="20" s="1"/>
  <c r="DC25" i="20" s="1"/>
  <c r="DC24" i="20" s="1"/>
  <c r="DC23" i="20" s="1"/>
  <c r="DC22" i="20" s="1"/>
  <c r="DC21" i="20" s="1"/>
  <c r="W191" i="2"/>
  <c r="DB32" i="20"/>
  <c r="DB31" i="20" s="1"/>
  <c r="DB30" i="20" s="1"/>
  <c r="DB29" i="20" s="1"/>
  <c r="DB28" i="20" s="1"/>
  <c r="DB27" i="20" s="1"/>
  <c r="DB26" i="20" s="1"/>
  <c r="DB25" i="20" s="1"/>
  <c r="DB24" i="20" s="1"/>
  <c r="DB23" i="20" s="1"/>
  <c r="DB22" i="20" s="1"/>
  <c r="DB21" i="20" s="1"/>
  <c r="W189" i="2"/>
  <c r="DD32" i="20"/>
  <c r="DD31" i="20" s="1"/>
  <c r="DD30" i="20" s="1"/>
  <c r="DD29" i="20" s="1"/>
  <c r="DD28" i="20" s="1"/>
  <c r="DD27" i="20" s="1"/>
  <c r="DD26" i="20" s="1"/>
  <c r="DD25" i="20" s="1"/>
  <c r="DD24" i="20" s="1"/>
  <c r="DD23" i="20" s="1"/>
  <c r="DD22" i="20" s="1"/>
  <c r="DD21" i="20" s="1"/>
  <c r="W193" i="2"/>
  <c r="DH32" i="20"/>
  <c r="DH31" i="20" s="1"/>
  <c r="DH30" i="20" s="1"/>
  <c r="DH29" i="20" s="1"/>
  <c r="DH28" i="20" s="1"/>
  <c r="DH27" i="20" s="1"/>
  <c r="DH26" i="20" s="1"/>
  <c r="DH25" i="20" s="1"/>
  <c r="DH24" i="20" s="1"/>
  <c r="DH23" i="20" s="1"/>
  <c r="DH22" i="20" s="1"/>
  <c r="DH21" i="20" s="1"/>
  <c r="W201" i="2"/>
  <c r="DG32" i="20"/>
  <c r="DG31" i="20" s="1"/>
  <c r="DG30" i="20" s="1"/>
  <c r="DG29" i="20" s="1"/>
  <c r="DG28" i="20" s="1"/>
  <c r="DG27" i="20" s="1"/>
  <c r="DG26" i="20" s="1"/>
  <c r="DG25" i="20" s="1"/>
  <c r="DG24" i="20" s="1"/>
  <c r="DG23" i="20" s="1"/>
  <c r="DG22" i="20" s="1"/>
  <c r="DG21" i="20" s="1"/>
  <c r="W199" i="2"/>
  <c r="DF32" i="20"/>
  <c r="DF31" i="20" s="1"/>
  <c r="DF30" i="20" s="1"/>
  <c r="DF29" i="20" s="1"/>
  <c r="DF28" i="20" s="1"/>
  <c r="DF27" i="20" s="1"/>
  <c r="DF26" i="20" s="1"/>
  <c r="DF25" i="20" s="1"/>
  <c r="DF24" i="20" s="1"/>
  <c r="DF23" i="20" s="1"/>
  <c r="DF22" i="20" s="1"/>
  <c r="DF21" i="20" s="1"/>
  <c r="W197" i="2"/>
  <c r="DI32" i="20"/>
  <c r="DI31" i="20" s="1"/>
  <c r="DI30" i="20" s="1"/>
  <c r="DI29" i="20" s="1"/>
  <c r="DI28" i="20" s="1"/>
  <c r="DI27" i="20" s="1"/>
  <c r="DI26" i="20" s="1"/>
  <c r="DI25" i="20" s="1"/>
  <c r="DI24" i="20" s="1"/>
  <c r="DI23" i="20" s="1"/>
  <c r="DI22" i="20" s="1"/>
  <c r="DI21" i="20" s="1"/>
  <c r="W203" i="2"/>
  <c r="DE32" i="20"/>
  <c r="DE31" i="20" s="1"/>
  <c r="DE30" i="20" s="1"/>
  <c r="DE29" i="20" s="1"/>
  <c r="DE28" i="20" s="1"/>
  <c r="DE27" i="20" s="1"/>
  <c r="DE26" i="20" s="1"/>
  <c r="DE25" i="20" s="1"/>
  <c r="DE24" i="20" s="1"/>
  <c r="DE23" i="20" s="1"/>
  <c r="DE22" i="20" s="1"/>
  <c r="DE21" i="20" s="1"/>
  <c r="W195" i="2"/>
  <c r="DA152" i="21"/>
  <c r="CZ152" i="21"/>
  <c r="CX152" i="21"/>
  <c r="CY152" i="21"/>
  <c r="J184" i="23" s="1" a="1"/>
  <c r="J184" i="23" s="1"/>
  <c r="CN152" i="21"/>
  <c r="J162" i="23" s="1" a="1"/>
  <c r="J162" i="23" s="1"/>
  <c r="CQ152" i="21"/>
  <c r="CS152" i="21"/>
  <c r="CV152" i="21"/>
  <c r="J178" i="23" s="1" a="1"/>
  <c r="J178" i="23" s="1"/>
  <c r="CO152" i="21"/>
  <c r="J164" i="23" s="1" a="1"/>
  <c r="J164" i="23" s="1"/>
  <c r="CP152" i="21"/>
  <c r="J166" i="23" s="1" a="1"/>
  <c r="J166" i="23" s="1"/>
  <c r="CR152" i="21"/>
  <c r="J170" i="23" s="1" a="1"/>
  <c r="J170" i="23" s="1"/>
  <c r="CT152" i="21"/>
  <c r="J174" i="23" s="1" a="1"/>
  <c r="J174" i="23" s="1"/>
  <c r="CW152" i="21"/>
  <c r="J180" i="23" s="1" a="1"/>
  <c r="J180" i="23" s="1"/>
  <c r="CL152" i="21"/>
  <c r="J158" i="23" s="1" a="1"/>
  <c r="J158" i="23" s="1"/>
  <c r="CU152" i="21"/>
  <c r="CK152" i="21"/>
  <c r="CM152" i="21"/>
  <c r="AI152" i="21"/>
  <c r="J63" i="23" s="1" a="1"/>
  <c r="J63" i="23" s="1"/>
  <c r="CI152" i="21"/>
  <c r="CJ152" i="21"/>
  <c r="J154" i="23" s="1" a="1"/>
  <c r="J154" i="23" s="1"/>
  <c r="BF152" i="21"/>
  <c r="J101" i="23" s="1" a="1"/>
  <c r="J101" i="23" s="1"/>
  <c r="BH152" i="21"/>
  <c r="J104" i="23" s="1" a="1"/>
  <c r="J104" i="23" s="1"/>
  <c r="BV152" i="21"/>
  <c r="J127" i="23" s="1" a="1"/>
  <c r="J127" i="23" s="1"/>
  <c r="BI152" i="21"/>
  <c r="BW152" i="21"/>
  <c r="J129" i="23" s="1" a="1"/>
  <c r="J129" i="23" s="1"/>
  <c r="BJ152" i="21"/>
  <c r="J107" i="23" s="1" a="1"/>
  <c r="J107" i="23" s="1"/>
  <c r="BX152" i="21"/>
  <c r="BP152" i="21"/>
  <c r="J116" i="23" s="1" a="1"/>
  <c r="J116" i="23" s="1"/>
  <c r="BQ152" i="21"/>
  <c r="BR152" i="21"/>
  <c r="J119" i="23" s="1" a="1"/>
  <c r="J119" i="23" s="1"/>
  <c r="BS152" i="21"/>
  <c r="J121" i="23" s="1" a="1"/>
  <c r="J121" i="23" s="1"/>
  <c r="BB152" i="21"/>
  <c r="J95" i="23" s="1" a="1"/>
  <c r="J95" i="23" s="1"/>
  <c r="BT152" i="21"/>
  <c r="J123" i="23" s="1" a="1"/>
  <c r="J123" i="23" s="1"/>
  <c r="BC152" i="21"/>
  <c r="BU152" i="21"/>
  <c r="J125" i="23" s="1" a="1"/>
  <c r="J125" i="23" s="1"/>
  <c r="BL152" i="21"/>
  <c r="J110" i="23" s="1" a="1"/>
  <c r="J110" i="23" s="1"/>
  <c r="CD152" i="21"/>
  <c r="AY152" i="21"/>
  <c r="J89" i="23" s="1" a="1"/>
  <c r="J89" i="23" s="1"/>
  <c r="BD152" i="21"/>
  <c r="J98" i="23" s="1" a="1"/>
  <c r="J98" i="23" s="1"/>
  <c r="BE152" i="21"/>
  <c r="AX152" i="21"/>
  <c r="BG152" i="21"/>
  <c r="V152" i="21"/>
  <c r="J39" i="23" s="1" a="1"/>
  <c r="J39" i="23" s="1"/>
  <c r="BK152" i="21"/>
  <c r="O152" i="21"/>
  <c r="J27" i="23" s="1" a="1"/>
  <c r="J27" i="23" s="1"/>
  <c r="BM152" i="21"/>
  <c r="BN152" i="21"/>
  <c r="J113" i="23" s="1" a="1"/>
  <c r="J113" i="23" s="1"/>
  <c r="BO152" i="21"/>
  <c r="BZ152" i="21"/>
  <c r="J135" i="23" s="1" a="1"/>
  <c r="J135" i="23" s="1"/>
  <c r="CA152" i="21"/>
  <c r="CB152" i="21"/>
  <c r="J139" i="23" s="1" a="1"/>
  <c r="J139" i="23" s="1"/>
  <c r="CC152" i="21"/>
  <c r="J141" i="23" s="1" a="1"/>
  <c r="J141" i="23" s="1"/>
  <c r="CE152" i="21"/>
  <c r="J145" i="23" s="1" a="1"/>
  <c r="J145" i="23" s="1"/>
  <c r="D152" i="21"/>
  <c r="J7" i="23" s="1" a="1"/>
  <c r="J7" i="23" s="1"/>
  <c r="C152" i="21"/>
  <c r="J5" i="23" s="1" a="1"/>
  <c r="J5" i="23" s="1"/>
  <c r="CF152" i="21"/>
  <c r="J147" i="23" s="1" a="1"/>
  <c r="J147" i="23" s="1"/>
  <c r="E152" i="21"/>
  <c r="J9" i="23" s="1" a="1"/>
  <c r="J9" i="23" s="1"/>
  <c r="N152" i="21"/>
  <c r="J25" i="23" s="1" a="1"/>
  <c r="J25" i="23" s="1"/>
  <c r="I152" i="21"/>
  <c r="J16" i="23" s="1" a="1"/>
  <c r="J16" i="23" s="1"/>
  <c r="P152" i="21"/>
  <c r="J29" i="23" s="1" a="1"/>
  <c r="J29" i="23" s="1"/>
  <c r="G152" i="21"/>
  <c r="H152" i="21"/>
  <c r="J14" i="23" s="1" a="1"/>
  <c r="J14" i="23" s="1"/>
  <c r="F152" i="21"/>
  <c r="J11" i="23" s="1" a="1"/>
  <c r="J11" i="23" s="1"/>
  <c r="CG152" i="21"/>
  <c r="W152" i="21"/>
  <c r="X152" i="21"/>
  <c r="Y152" i="21"/>
  <c r="J43" i="23" s="1" a="1"/>
  <c r="J43" i="23" s="1"/>
  <c r="Z152" i="21"/>
  <c r="J45" i="23" s="1" a="1"/>
  <c r="J45" i="23" s="1"/>
  <c r="AA152" i="21"/>
  <c r="J47" i="23" s="1" a="1"/>
  <c r="J47" i="23" s="1"/>
  <c r="AB152" i="21"/>
  <c r="J49" i="23" s="1" a="1"/>
  <c r="J49" i="23" s="1"/>
  <c r="AC152" i="21"/>
  <c r="J51" i="23" s="1" a="1"/>
  <c r="J51" i="23" s="1"/>
  <c r="AD152" i="21"/>
  <c r="J53" i="23" s="1" a="1"/>
  <c r="J53" i="23" s="1"/>
  <c r="AE152" i="21"/>
  <c r="J55" i="23" s="1" a="1"/>
  <c r="J55" i="23" s="1"/>
  <c r="AF152" i="21"/>
  <c r="J57" i="23" s="1" a="1"/>
  <c r="J57" i="23" s="1"/>
  <c r="AG152" i="21"/>
  <c r="J59" i="23" s="1" a="1"/>
  <c r="J59" i="23" s="1"/>
  <c r="AH152" i="21"/>
  <c r="J61" i="23" s="1" a="1"/>
  <c r="J61" i="23" s="1"/>
  <c r="AJ152" i="21"/>
  <c r="J64" i="23" s="1" a="1"/>
  <c r="J64" i="23" s="1"/>
  <c r="AK152" i="21"/>
  <c r="J66" i="23" s="1" a="1"/>
  <c r="J66" i="23" s="1"/>
  <c r="AL152" i="21"/>
  <c r="AM152" i="21"/>
  <c r="J69" i="23" s="1" a="1"/>
  <c r="J69" i="23" s="1"/>
  <c r="AN152" i="21"/>
  <c r="AO152" i="21"/>
  <c r="AP152" i="21"/>
  <c r="AQ152" i="21"/>
  <c r="J76" i="23" s="1" a="1"/>
  <c r="J76" i="23" s="1"/>
  <c r="AR152" i="21"/>
  <c r="J78" i="23" s="1" a="1"/>
  <c r="J78" i="23" s="1"/>
  <c r="AS152" i="21"/>
  <c r="J80" i="23" s="1" a="1"/>
  <c r="J80" i="23" s="1"/>
  <c r="AT152" i="21"/>
  <c r="J82" i="23" s="1" a="1"/>
  <c r="J82" i="23" s="1"/>
  <c r="AU152" i="21"/>
  <c r="AV152" i="21"/>
  <c r="AW152" i="21"/>
  <c r="J86" i="23" s="1" a="1"/>
  <c r="J86" i="23" s="1"/>
  <c r="U152" i="21"/>
  <c r="J37" i="23" s="1" a="1"/>
  <c r="J37" i="23" s="1"/>
  <c r="T152" i="21"/>
  <c r="J35" i="23" s="1" a="1"/>
  <c r="J35" i="23" s="1"/>
  <c r="Q152" i="21"/>
  <c r="J31" i="23" s="1" a="1"/>
  <c r="J31" i="23" s="1"/>
  <c r="R152" i="21"/>
  <c r="S152" i="21"/>
  <c r="B153" i="21"/>
  <c r="DF20" i="20" l="1"/>
  <c r="DF19" i="20" s="1"/>
  <c r="DF18" i="20" s="1"/>
  <c r="DF17" i="20" s="1"/>
  <c r="DF16" i="20" s="1"/>
  <c r="DF15" i="20" s="1"/>
  <c r="DF14" i="20" s="1"/>
  <c r="DF13" i="20" s="1"/>
  <c r="DF12" i="20" s="1"/>
  <c r="DF11" i="20" s="1"/>
  <c r="DF10" i="20" s="1"/>
  <c r="DF9" i="20" s="1"/>
  <c r="DF8" i="20" s="1"/>
  <c r="DF7" i="20" s="1"/>
  <c r="X197" i="2"/>
  <c r="DG20" i="20"/>
  <c r="DG19" i="20" s="1"/>
  <c r="DG18" i="20" s="1"/>
  <c r="DG17" i="20" s="1"/>
  <c r="DG16" i="20" s="1"/>
  <c r="DG15" i="20" s="1"/>
  <c r="DG14" i="20" s="1"/>
  <c r="DG13" i="20" s="1"/>
  <c r="DG12" i="20" s="1"/>
  <c r="DG11" i="20" s="1"/>
  <c r="DG10" i="20" s="1"/>
  <c r="DG9" i="20" s="1"/>
  <c r="DG8" i="20" s="1"/>
  <c r="DG7" i="20" s="1"/>
  <c r="X199" i="2"/>
  <c r="DH20" i="20"/>
  <c r="DH19" i="20" s="1"/>
  <c r="DH18" i="20" s="1"/>
  <c r="DH17" i="20" s="1"/>
  <c r="DH16" i="20" s="1"/>
  <c r="DH15" i="20" s="1"/>
  <c r="DH14" i="20" s="1"/>
  <c r="DH13" i="20" s="1"/>
  <c r="DH12" i="20" s="1"/>
  <c r="DH11" i="20" s="1"/>
  <c r="DH10" i="20" s="1"/>
  <c r="DH9" i="20" s="1"/>
  <c r="DH8" i="20" s="1"/>
  <c r="DH7" i="20" s="1"/>
  <c r="X201" i="2"/>
  <c r="DD20" i="20"/>
  <c r="DD19" i="20" s="1"/>
  <c r="DD18" i="20" s="1"/>
  <c r="DD17" i="20" s="1"/>
  <c r="DD16" i="20" s="1"/>
  <c r="DD15" i="20" s="1"/>
  <c r="DD14" i="20" s="1"/>
  <c r="DD13" i="20" s="1"/>
  <c r="DD12" i="20" s="1"/>
  <c r="DD11" i="20" s="1"/>
  <c r="DD10" i="20" s="1"/>
  <c r="DD9" i="20" s="1"/>
  <c r="DD8" i="20" s="1"/>
  <c r="DD7" i="20" s="1"/>
  <c r="X193" i="2"/>
  <c r="DI20" i="20"/>
  <c r="DI19" i="20" s="1"/>
  <c r="DI18" i="20" s="1"/>
  <c r="DI17" i="20" s="1"/>
  <c r="DI16" i="20" s="1"/>
  <c r="DI15" i="20" s="1"/>
  <c r="DI14" i="20" s="1"/>
  <c r="DI13" i="20" s="1"/>
  <c r="DI12" i="20" s="1"/>
  <c r="DI11" i="20" s="1"/>
  <c r="DI10" i="20" s="1"/>
  <c r="DI9" i="20" s="1"/>
  <c r="DI8" i="20" s="1"/>
  <c r="DI7" i="20" s="1"/>
  <c r="X203" i="2"/>
  <c r="DB20" i="20"/>
  <c r="DB19" i="20" s="1"/>
  <c r="DB18" i="20" s="1"/>
  <c r="DB17" i="20" s="1"/>
  <c r="DB16" i="20" s="1"/>
  <c r="DB15" i="20" s="1"/>
  <c r="DB14" i="20" s="1"/>
  <c r="DB13" i="20" s="1"/>
  <c r="DB12" i="20" s="1"/>
  <c r="DB11" i="20" s="1"/>
  <c r="DB10" i="20" s="1"/>
  <c r="DB9" i="20" s="1"/>
  <c r="DB8" i="20" s="1"/>
  <c r="DB7" i="20" s="1"/>
  <c r="X189" i="2"/>
  <c r="DE20" i="20"/>
  <c r="DE19" i="20" s="1"/>
  <c r="DE18" i="20" s="1"/>
  <c r="DE17" i="20" s="1"/>
  <c r="DE16" i="20" s="1"/>
  <c r="DE15" i="20" s="1"/>
  <c r="DE14" i="20" s="1"/>
  <c r="DE13" i="20" s="1"/>
  <c r="DE12" i="20" s="1"/>
  <c r="DE11" i="20" s="1"/>
  <c r="DE10" i="20" s="1"/>
  <c r="DE9" i="20" s="1"/>
  <c r="DE8" i="20" s="1"/>
  <c r="DE7" i="20" s="1"/>
  <c r="X195" i="2"/>
  <c r="DC20" i="20"/>
  <c r="DC19" i="20" s="1"/>
  <c r="DC18" i="20" s="1"/>
  <c r="DC17" i="20" s="1"/>
  <c r="DC16" i="20" s="1"/>
  <c r="DC15" i="20" s="1"/>
  <c r="DC14" i="20" s="1"/>
  <c r="DC13" i="20" s="1"/>
  <c r="DC12" i="20" s="1"/>
  <c r="DC11" i="20" s="1"/>
  <c r="DC10" i="20" s="1"/>
  <c r="DC9" i="20" s="1"/>
  <c r="DC8" i="20" s="1"/>
  <c r="DC7" i="20" s="1"/>
  <c r="X191" i="2"/>
  <c r="J133" i="23" a="1"/>
  <c r="J133" i="23" s="1"/>
  <c r="J131" i="23" a="1"/>
  <c r="J131" i="23" s="1"/>
  <c r="J186" i="23" a="1"/>
  <c r="J186" i="23" s="1"/>
  <c r="J143" i="23" a="1"/>
  <c r="J143" i="23" s="1"/>
  <c r="J149" i="23" a="1"/>
  <c r="J149" i="23" s="1"/>
  <c r="J151" i="23" a="1"/>
  <c r="J151" i="23" s="1"/>
  <c r="J137" i="23" a="1"/>
  <c r="J137" i="23" s="1"/>
  <c r="CX153" i="21"/>
  <c r="CY153" i="21"/>
  <c r="DA153" i="21"/>
  <c r="CZ153" i="21"/>
  <c r="CO153" i="21"/>
  <c r="CR153" i="21"/>
  <c r="CT153" i="21"/>
  <c r="CW153" i="21"/>
  <c r="CV153" i="21"/>
  <c r="CL153" i="21"/>
  <c r="CM153" i="21"/>
  <c r="CN153" i="21"/>
  <c r="CP153" i="21"/>
  <c r="CK153" i="21"/>
  <c r="CQ153" i="21"/>
  <c r="CU153" i="21"/>
  <c r="CS153" i="21"/>
  <c r="J172" i="23" a="1"/>
  <c r="J172" i="23" s="1"/>
  <c r="J168" i="23" a="1"/>
  <c r="J168" i="23" s="1"/>
  <c r="J160" i="23" a="1"/>
  <c r="J160" i="23" s="1"/>
  <c r="J182" i="23" a="1"/>
  <c r="J182" i="23" s="1"/>
  <c r="J156" i="23" a="1"/>
  <c r="J156" i="23" s="1"/>
  <c r="J176" i="23" a="1"/>
  <c r="J176" i="23" s="1"/>
  <c r="J188" i="23" a="1"/>
  <c r="J188" i="23" s="1"/>
  <c r="AI153" i="21"/>
  <c r="CI153" i="21"/>
  <c r="CJ153" i="21"/>
  <c r="BE153" i="21"/>
  <c r="BS153" i="21"/>
  <c r="BG153" i="21"/>
  <c r="BU153" i="21"/>
  <c r="BB153" i="21"/>
  <c r="BR153" i="21"/>
  <c r="BC153" i="21"/>
  <c r="BT153" i="21"/>
  <c r="BD153" i="21"/>
  <c r="BV153" i="21"/>
  <c r="BF153" i="21"/>
  <c r="BW153" i="21"/>
  <c r="BH153" i="21"/>
  <c r="BX153" i="21"/>
  <c r="BI153" i="21"/>
  <c r="BZ153" i="21"/>
  <c r="BN153" i="21"/>
  <c r="CE153" i="21"/>
  <c r="BJ153" i="21"/>
  <c r="V153" i="21"/>
  <c r="BK153" i="21"/>
  <c r="BL153" i="21"/>
  <c r="BM153" i="21"/>
  <c r="BO153" i="21"/>
  <c r="BP153" i="21"/>
  <c r="BQ153" i="21"/>
  <c r="AY153" i="21"/>
  <c r="AX153" i="21"/>
  <c r="C153" i="21"/>
  <c r="CC153" i="21"/>
  <c r="P153" i="21"/>
  <c r="G153" i="21"/>
  <c r="H153" i="21"/>
  <c r="I153" i="21"/>
  <c r="CD153" i="21"/>
  <c r="CF153" i="21"/>
  <c r="N153" i="21"/>
  <c r="D153" i="21"/>
  <c r="CA153" i="21"/>
  <c r="CG153" i="21"/>
  <c r="O153" i="21"/>
  <c r="E153" i="21"/>
  <c r="F153" i="21"/>
  <c r="CB153" i="21"/>
  <c r="W153" i="21"/>
  <c r="X153" i="21"/>
  <c r="Y153" i="21"/>
  <c r="Z153" i="21"/>
  <c r="AA153" i="21"/>
  <c r="AB153" i="21"/>
  <c r="AC153" i="21"/>
  <c r="AD153" i="21"/>
  <c r="AE153" i="21"/>
  <c r="AF153" i="21"/>
  <c r="AG153" i="21"/>
  <c r="AH153" i="21"/>
  <c r="AJ153" i="21"/>
  <c r="AK153" i="21"/>
  <c r="AL153" i="21"/>
  <c r="AM153" i="21"/>
  <c r="AN153" i="21"/>
  <c r="AO153" i="21"/>
  <c r="AP153" i="21"/>
  <c r="AQ153" i="21"/>
  <c r="AR153" i="21"/>
  <c r="AS153" i="21"/>
  <c r="AT153" i="21"/>
  <c r="AU153" i="21"/>
  <c r="AV153" i="21"/>
  <c r="AW153" i="21"/>
  <c r="R153" i="21"/>
  <c r="T153" i="21"/>
  <c r="U153" i="21"/>
  <c r="S153" i="21"/>
  <c r="Q153" i="21"/>
  <c r="B154" i="21"/>
  <c r="CX154" i="21" l="1"/>
  <c r="CY154" i="21"/>
  <c r="CZ154" i="21"/>
  <c r="DA154" i="21"/>
  <c r="CP154" i="21"/>
  <c r="CS154" i="21"/>
  <c r="CU154" i="21"/>
  <c r="CK154" i="21"/>
  <c r="CL154" i="21"/>
  <c r="CM154" i="21"/>
  <c r="CO154" i="21"/>
  <c r="CR154" i="21"/>
  <c r="CT154" i="21"/>
  <c r="CV154" i="21"/>
  <c r="CW154" i="21"/>
  <c r="CN154" i="21"/>
  <c r="CQ154" i="21"/>
  <c r="AI154" i="21"/>
  <c r="CI154" i="21"/>
  <c r="CJ154" i="21"/>
  <c r="BB154" i="21"/>
  <c r="BP154" i="21"/>
  <c r="CE154" i="21"/>
  <c r="BD154" i="21"/>
  <c r="BR154" i="21"/>
  <c r="CG154" i="21"/>
  <c r="BE154" i="21"/>
  <c r="BU154" i="21"/>
  <c r="BF154" i="21"/>
  <c r="BV154" i="21"/>
  <c r="BG154" i="21"/>
  <c r="BW154" i="21"/>
  <c r="BH154" i="21"/>
  <c r="BX154" i="21"/>
  <c r="BI154" i="21"/>
  <c r="BZ154" i="21"/>
  <c r="AY154" i="21"/>
  <c r="BJ154" i="21"/>
  <c r="CA154" i="21"/>
  <c r="AX154" i="21"/>
  <c r="BO154" i="21"/>
  <c r="BK154" i="21"/>
  <c r="BL154" i="21"/>
  <c r="BM154" i="21"/>
  <c r="BN154" i="21"/>
  <c r="BQ154" i="21"/>
  <c r="BS154" i="21"/>
  <c r="BT154" i="21"/>
  <c r="BC154" i="21"/>
  <c r="CB154" i="21"/>
  <c r="CC154" i="21"/>
  <c r="CD154" i="21"/>
  <c r="CF154" i="21"/>
  <c r="F154" i="21"/>
  <c r="N154" i="21"/>
  <c r="O154" i="21"/>
  <c r="P154" i="21"/>
  <c r="C154" i="21"/>
  <c r="D154" i="21"/>
  <c r="E154" i="21"/>
  <c r="V154" i="21"/>
  <c r="G154" i="21"/>
  <c r="H154" i="21"/>
  <c r="I154" i="21"/>
  <c r="W154" i="21"/>
  <c r="X154" i="21"/>
  <c r="Y154" i="21"/>
  <c r="Z154" i="21"/>
  <c r="AA154" i="21"/>
  <c r="AB154" i="21"/>
  <c r="AC154" i="21"/>
  <c r="AD154" i="21"/>
  <c r="AE154" i="21"/>
  <c r="AF154" i="21"/>
  <c r="AG154" i="21"/>
  <c r="AH154" i="21"/>
  <c r="AJ154" i="21"/>
  <c r="AK154" i="21"/>
  <c r="AL154" i="21"/>
  <c r="AM154" i="21"/>
  <c r="AN154" i="21"/>
  <c r="AO154" i="21"/>
  <c r="AP154" i="21"/>
  <c r="AQ154" i="21"/>
  <c r="AR154" i="21"/>
  <c r="AS154" i="21"/>
  <c r="AT154" i="21"/>
  <c r="AU154" i="21"/>
  <c r="AV154" i="21"/>
  <c r="AW154" i="21"/>
  <c r="U154" i="21"/>
  <c r="Q154" i="21"/>
  <c r="T154" i="21"/>
  <c r="S154" i="21"/>
  <c r="R154" i="21"/>
  <c r="B155" i="21"/>
  <c r="CX155" i="21" l="1"/>
  <c r="CY155" i="21"/>
  <c r="CZ155" i="21"/>
  <c r="DA155" i="21"/>
  <c r="CQ155" i="21"/>
  <c r="CT155" i="21"/>
  <c r="CV155" i="21"/>
  <c r="CK155" i="21"/>
  <c r="CO155" i="21"/>
  <c r="CP155" i="21"/>
  <c r="CR155" i="21"/>
  <c r="CS155" i="21"/>
  <c r="CW155" i="21"/>
  <c r="CN155" i="21"/>
  <c r="CL155" i="21"/>
  <c r="CU155" i="21"/>
  <c r="CM155" i="21"/>
  <c r="AI155" i="21"/>
  <c r="CI155" i="21"/>
  <c r="CJ155" i="21"/>
  <c r="BM155" i="21"/>
  <c r="CB155" i="21"/>
  <c r="BO155" i="21"/>
  <c r="CD155" i="21"/>
  <c r="BF155" i="21"/>
  <c r="BV155" i="21"/>
  <c r="BG155" i="21"/>
  <c r="BW155" i="21"/>
  <c r="BH155" i="21"/>
  <c r="BX155" i="21"/>
  <c r="AX155" i="21"/>
  <c r="BI155" i="21"/>
  <c r="BZ155" i="21"/>
  <c r="V155" i="21"/>
  <c r="BJ155" i="21"/>
  <c r="CA155" i="21"/>
  <c r="BK155" i="21"/>
  <c r="CC155" i="21"/>
  <c r="BB155" i="21"/>
  <c r="BR155" i="21"/>
  <c r="BL155" i="21"/>
  <c r="BN155" i="21"/>
  <c r="BP155" i="21"/>
  <c r="BQ155" i="21"/>
  <c r="BS155" i="21"/>
  <c r="BT155" i="21"/>
  <c r="BU155" i="21"/>
  <c r="O155" i="21"/>
  <c r="P155" i="21"/>
  <c r="C155" i="21"/>
  <c r="BC155" i="21"/>
  <c r="CG155" i="21"/>
  <c r="BE155" i="21"/>
  <c r="H155" i="21"/>
  <c r="CE155" i="21"/>
  <c r="I155" i="21"/>
  <c r="CF155" i="21"/>
  <c r="AY155" i="21"/>
  <c r="N155" i="21"/>
  <c r="D155" i="21"/>
  <c r="F155" i="21"/>
  <c r="E155" i="21"/>
  <c r="BD155" i="21"/>
  <c r="G155" i="21"/>
  <c r="W155" i="21"/>
  <c r="X155" i="21"/>
  <c r="Y155" i="21"/>
  <c r="Z155" i="21"/>
  <c r="AA155" i="21"/>
  <c r="AB155" i="21"/>
  <c r="AC155" i="21"/>
  <c r="AD155" i="21"/>
  <c r="AE155" i="21"/>
  <c r="AF155" i="21"/>
  <c r="AG155" i="21"/>
  <c r="AH155" i="21"/>
  <c r="AJ155" i="21"/>
  <c r="AK155" i="21"/>
  <c r="AL155" i="21"/>
  <c r="AM155" i="21"/>
  <c r="AN155" i="21"/>
  <c r="AO155" i="21"/>
  <c r="AP155" i="21"/>
  <c r="AQ155" i="21"/>
  <c r="AR155" i="21"/>
  <c r="AS155" i="21"/>
  <c r="AT155" i="21"/>
  <c r="AU155" i="21"/>
  <c r="AV155" i="21"/>
  <c r="AW155" i="21"/>
  <c r="R155" i="21"/>
  <c r="Q155" i="21"/>
  <c r="U155" i="21"/>
  <c r="S155" i="21"/>
  <c r="T155" i="21"/>
  <c r="B156" i="21"/>
  <c r="CY156" i="21" l="1"/>
  <c r="CX156" i="21"/>
  <c r="CZ156" i="21"/>
  <c r="DA156" i="21"/>
  <c r="CR156" i="21"/>
  <c r="CU156" i="21"/>
  <c r="CW156" i="21"/>
  <c r="CL156" i="21"/>
  <c r="CV156" i="21"/>
  <c r="CM156" i="21"/>
  <c r="CN156" i="21"/>
  <c r="CO156" i="21"/>
  <c r="CP156" i="21"/>
  <c r="CQ156" i="21"/>
  <c r="CT156" i="21"/>
  <c r="CS156" i="21"/>
  <c r="CK156" i="21"/>
  <c r="AI156" i="21"/>
  <c r="CJ156" i="21"/>
  <c r="CI156" i="21"/>
  <c r="BJ156" i="21"/>
  <c r="BX156" i="21"/>
  <c r="BL156" i="21"/>
  <c r="CA156" i="21"/>
  <c r="BG156" i="21"/>
  <c r="BW156" i="21"/>
  <c r="V156" i="21"/>
  <c r="BH156" i="21"/>
  <c r="BZ156" i="21"/>
  <c r="BI156" i="21"/>
  <c r="CB156" i="21"/>
  <c r="BK156" i="21"/>
  <c r="CC156" i="21"/>
  <c r="BM156" i="21"/>
  <c r="CD156" i="21"/>
  <c r="BN156" i="21"/>
  <c r="CE156" i="21"/>
  <c r="BC156" i="21"/>
  <c r="BS156" i="21"/>
  <c r="BO156" i="21"/>
  <c r="BP156" i="21"/>
  <c r="O156" i="21"/>
  <c r="BQ156" i="21"/>
  <c r="BR156" i="21"/>
  <c r="BT156" i="21"/>
  <c r="BU156" i="21"/>
  <c r="BV156" i="21"/>
  <c r="BF156" i="21"/>
  <c r="CF156" i="21"/>
  <c r="CG156" i="21"/>
  <c r="P156" i="21"/>
  <c r="AY156" i="21"/>
  <c r="C156" i="21"/>
  <c r="BB156" i="21"/>
  <c r="AX156" i="21"/>
  <c r="D156" i="21"/>
  <c r="G156" i="21"/>
  <c r="BD156" i="21"/>
  <c r="E156" i="21"/>
  <c r="F156" i="21"/>
  <c r="BE156" i="21"/>
  <c r="N156" i="21"/>
  <c r="H156" i="21"/>
  <c r="I156" i="21"/>
  <c r="W156" i="21"/>
  <c r="X156" i="21"/>
  <c r="Y156" i="21"/>
  <c r="Z156" i="21"/>
  <c r="AA156" i="21"/>
  <c r="AB156" i="21"/>
  <c r="AC156" i="21"/>
  <c r="AD156" i="21"/>
  <c r="AE156" i="21"/>
  <c r="AF156" i="21"/>
  <c r="AG156" i="21"/>
  <c r="AH156" i="21"/>
  <c r="AJ156" i="21"/>
  <c r="AK156" i="21"/>
  <c r="AL156" i="21"/>
  <c r="AM156" i="21"/>
  <c r="AN156" i="21"/>
  <c r="AO156" i="21"/>
  <c r="AP156" i="21"/>
  <c r="AQ156" i="21"/>
  <c r="AR156" i="21"/>
  <c r="AS156" i="21"/>
  <c r="AT156" i="21"/>
  <c r="AU156" i="21"/>
  <c r="AV156" i="21"/>
  <c r="AW156" i="21"/>
  <c r="Q156" i="21"/>
  <c r="R156" i="21"/>
  <c r="T156" i="21"/>
  <c r="U156" i="21"/>
  <c r="S156" i="21"/>
  <c r="B157" i="21"/>
  <c r="CZ157" i="21" l="1"/>
  <c r="DA157" i="21"/>
  <c r="CX157" i="21"/>
  <c r="CY157" i="21"/>
  <c r="CS157" i="21"/>
  <c r="CV157" i="21"/>
  <c r="CM157" i="21"/>
  <c r="CK157" i="21"/>
  <c r="CL157" i="21"/>
  <c r="CN157" i="21"/>
  <c r="CP157" i="21"/>
  <c r="CR157" i="21"/>
  <c r="CT157" i="21"/>
  <c r="CU157" i="21"/>
  <c r="CW157" i="21"/>
  <c r="CO157" i="21"/>
  <c r="CQ157" i="21"/>
  <c r="AI157" i="21"/>
  <c r="CJ157" i="21"/>
  <c r="BG157" i="21"/>
  <c r="BU157" i="21"/>
  <c r="BI157" i="21"/>
  <c r="BW157" i="21"/>
  <c r="CI157" i="21"/>
  <c r="BJ157" i="21"/>
  <c r="CA157" i="21"/>
  <c r="BK157" i="21"/>
  <c r="CB157" i="21"/>
  <c r="BL157" i="21"/>
  <c r="CC157" i="21"/>
  <c r="BM157" i="21"/>
  <c r="CD157" i="21"/>
  <c r="BN157" i="21"/>
  <c r="CE157" i="21"/>
  <c r="BO157" i="21"/>
  <c r="CF157" i="21"/>
  <c r="BD157" i="21"/>
  <c r="BT157" i="21"/>
  <c r="AX157" i="21"/>
  <c r="BP157" i="21"/>
  <c r="BQ157" i="21"/>
  <c r="BR157" i="21"/>
  <c r="BS157" i="21"/>
  <c r="N157" i="21"/>
  <c r="BV157" i="21"/>
  <c r="BX157" i="21"/>
  <c r="BZ157" i="21"/>
  <c r="C157" i="21"/>
  <c r="BB157" i="21"/>
  <c r="BC157" i="21"/>
  <c r="O157" i="21"/>
  <c r="BE157" i="21"/>
  <c r="I157" i="21"/>
  <c r="AY157" i="21"/>
  <c r="V157" i="21"/>
  <c r="P157" i="21"/>
  <c r="BF157" i="21"/>
  <c r="E157" i="21"/>
  <c r="F157" i="21"/>
  <c r="G157" i="21"/>
  <c r="H157" i="21"/>
  <c r="BH157" i="21"/>
  <c r="CG157" i="21"/>
  <c r="D157" i="21"/>
  <c r="W157" i="21"/>
  <c r="X157" i="21"/>
  <c r="Y157" i="21"/>
  <c r="Z157" i="21"/>
  <c r="AA157" i="21"/>
  <c r="AB157" i="21"/>
  <c r="AC157" i="21"/>
  <c r="AD157" i="21"/>
  <c r="AE157" i="21"/>
  <c r="AF157" i="21"/>
  <c r="AG157" i="21"/>
  <c r="AH157" i="21"/>
  <c r="AJ157" i="21"/>
  <c r="AK157" i="21"/>
  <c r="AL157" i="21"/>
  <c r="AM157" i="21"/>
  <c r="AN157" i="21"/>
  <c r="AO157" i="21"/>
  <c r="AP157" i="21"/>
  <c r="AQ157" i="21"/>
  <c r="AR157" i="21"/>
  <c r="AS157" i="21"/>
  <c r="AT157" i="21"/>
  <c r="AU157" i="21"/>
  <c r="AV157" i="21"/>
  <c r="AW157" i="21"/>
  <c r="S157" i="21"/>
  <c r="Q157" i="21"/>
  <c r="T157" i="21"/>
  <c r="R157" i="21"/>
  <c r="U157" i="21"/>
  <c r="B158" i="21"/>
  <c r="CX158" i="21" l="1"/>
  <c r="CY158" i="21"/>
  <c r="CZ158" i="21"/>
  <c r="DA158" i="21"/>
  <c r="CT158" i="21"/>
  <c r="CW158" i="21"/>
  <c r="CK158" i="21"/>
  <c r="CN158" i="21"/>
  <c r="CP158" i="21"/>
  <c r="CQ158" i="21"/>
  <c r="CR158" i="21"/>
  <c r="CS158" i="21"/>
  <c r="CV158" i="21"/>
  <c r="CO158" i="21"/>
  <c r="CL158" i="21"/>
  <c r="CM158" i="21"/>
  <c r="CU158" i="21"/>
  <c r="AI158" i="21"/>
  <c r="CJ158" i="21"/>
  <c r="CI158" i="21"/>
  <c r="BD158" i="21"/>
  <c r="BR158" i="21"/>
  <c r="CG158" i="21"/>
  <c r="BF158" i="21"/>
  <c r="BT158" i="21"/>
  <c r="BK158" i="21"/>
  <c r="CB158" i="21"/>
  <c r="BL158" i="21"/>
  <c r="CC158" i="21"/>
  <c r="BM158" i="21"/>
  <c r="CD158" i="21"/>
  <c r="BN158" i="21"/>
  <c r="CE158" i="21"/>
  <c r="BO158" i="21"/>
  <c r="CF158" i="21"/>
  <c r="BP158" i="21"/>
  <c r="BG158" i="21"/>
  <c r="BW158" i="21"/>
  <c r="BQ158" i="21"/>
  <c r="BS158" i="21"/>
  <c r="BU158" i="21"/>
  <c r="BV158" i="21"/>
  <c r="AY158" i="21"/>
  <c r="BX158" i="21"/>
  <c r="AX158" i="21"/>
  <c r="BZ158" i="21"/>
  <c r="V158" i="21"/>
  <c r="CA158" i="21"/>
  <c r="BJ158" i="21"/>
  <c r="BC158" i="21"/>
  <c r="C158" i="21"/>
  <c r="F158" i="21"/>
  <c r="D158" i="21"/>
  <c r="E158" i="21"/>
  <c r="G158" i="21"/>
  <c r="H158" i="21"/>
  <c r="BE158" i="21"/>
  <c r="BH158" i="21"/>
  <c r="BI158" i="21"/>
  <c r="I158" i="21"/>
  <c r="BB158" i="21"/>
  <c r="N158" i="21"/>
  <c r="O158" i="21"/>
  <c r="P158" i="21"/>
  <c r="W158" i="21"/>
  <c r="X158" i="21"/>
  <c r="Y158" i="21"/>
  <c r="Z158" i="21"/>
  <c r="AA158" i="21"/>
  <c r="AB158" i="21"/>
  <c r="AC158" i="21"/>
  <c r="AD158" i="21"/>
  <c r="AE158" i="21"/>
  <c r="AF158" i="21"/>
  <c r="AG158" i="21"/>
  <c r="AH158" i="21"/>
  <c r="AJ158" i="21"/>
  <c r="AK158" i="21"/>
  <c r="AL158" i="21"/>
  <c r="AM158" i="21"/>
  <c r="AN158" i="21"/>
  <c r="AO158" i="21"/>
  <c r="AP158" i="21"/>
  <c r="AQ158" i="21"/>
  <c r="AR158" i="21"/>
  <c r="AS158" i="21"/>
  <c r="AT158" i="21"/>
  <c r="AU158" i="21"/>
  <c r="AV158" i="21"/>
  <c r="AW158" i="21"/>
  <c r="S158" i="21"/>
  <c r="U158" i="21"/>
  <c r="R158" i="21"/>
  <c r="T158" i="21"/>
  <c r="Q158" i="21"/>
  <c r="B159" i="21"/>
  <c r="CZ159" i="21" l="1"/>
  <c r="DA159" i="21"/>
  <c r="CX159" i="21"/>
  <c r="CY159" i="21"/>
  <c r="CU159" i="21"/>
  <c r="CL159" i="21"/>
  <c r="CO159" i="21"/>
  <c r="CV159" i="21"/>
  <c r="CW159" i="21"/>
  <c r="CM159" i="21"/>
  <c r="CN159" i="21"/>
  <c r="CP159" i="21"/>
  <c r="CQ159" i="21"/>
  <c r="CT159" i="21"/>
  <c r="CS159" i="21"/>
  <c r="CK159" i="21"/>
  <c r="CR159" i="21"/>
  <c r="AI159" i="21"/>
  <c r="CI159" i="21"/>
  <c r="CJ159" i="21"/>
  <c r="BO159" i="21"/>
  <c r="CD159" i="21"/>
  <c r="BC159" i="21"/>
  <c r="BQ159" i="21"/>
  <c r="BL159" i="21"/>
  <c r="CC159" i="21"/>
  <c r="BM159" i="21"/>
  <c r="CE159" i="21"/>
  <c r="BN159" i="21"/>
  <c r="CF159" i="21"/>
  <c r="BP159" i="21"/>
  <c r="CG159" i="21"/>
  <c r="AY159" i="21"/>
  <c r="BR159" i="21"/>
  <c r="AX159" i="21"/>
  <c r="BB159" i="21"/>
  <c r="BS159" i="21"/>
  <c r="V159" i="21"/>
  <c r="BH159" i="21"/>
  <c r="BX159" i="21"/>
  <c r="BT159" i="21"/>
  <c r="BU159" i="21"/>
  <c r="BV159" i="21"/>
  <c r="BW159" i="21"/>
  <c r="BZ159" i="21"/>
  <c r="CA159" i="21"/>
  <c r="CB159" i="21"/>
  <c r="BD159" i="21"/>
  <c r="C159" i="21"/>
  <c r="BE159" i="21"/>
  <c r="BF159" i="21"/>
  <c r="BG159" i="21"/>
  <c r="BI159" i="21"/>
  <c r="BK159" i="21"/>
  <c r="N159" i="21"/>
  <c r="F159" i="21"/>
  <c r="BJ159" i="21"/>
  <c r="G159" i="21"/>
  <c r="H159" i="21"/>
  <c r="D159" i="21"/>
  <c r="O159" i="21"/>
  <c r="P159" i="21"/>
  <c r="I159" i="21"/>
  <c r="E159" i="21"/>
  <c r="W159" i="21"/>
  <c r="X159" i="21"/>
  <c r="Y159" i="21"/>
  <c r="Z159" i="21"/>
  <c r="AA159" i="21"/>
  <c r="AB159" i="21"/>
  <c r="AC159" i="21"/>
  <c r="AD159" i="21"/>
  <c r="AE159" i="21"/>
  <c r="AF159" i="21"/>
  <c r="AG159" i="21"/>
  <c r="AH159" i="21"/>
  <c r="AJ159" i="21"/>
  <c r="AK159" i="21"/>
  <c r="AL159" i="21"/>
  <c r="AM159" i="21"/>
  <c r="AN159" i="21"/>
  <c r="AO159" i="21"/>
  <c r="AP159" i="21"/>
  <c r="AQ159" i="21"/>
  <c r="AR159" i="21"/>
  <c r="AS159" i="21"/>
  <c r="AT159" i="21"/>
  <c r="AU159" i="21"/>
  <c r="AV159" i="21"/>
  <c r="AW159" i="21"/>
  <c r="R159" i="21"/>
  <c r="T159" i="21"/>
  <c r="Q159" i="21"/>
  <c r="S159" i="21"/>
  <c r="U159" i="21"/>
  <c r="B160" i="21"/>
  <c r="DA160" i="21" l="1"/>
  <c r="CX160" i="21"/>
  <c r="CZ160" i="21"/>
  <c r="CY160" i="21"/>
  <c r="CV160" i="21"/>
  <c r="CK160" i="21"/>
  <c r="CM160" i="21"/>
  <c r="CP160" i="21"/>
  <c r="CL160" i="21"/>
  <c r="CN160" i="21"/>
  <c r="CQ160" i="21"/>
  <c r="CS160" i="21"/>
  <c r="CT160" i="21"/>
  <c r="CU160" i="21"/>
  <c r="CW160" i="21"/>
  <c r="CR160" i="21"/>
  <c r="CO160" i="21"/>
  <c r="AI160" i="21"/>
  <c r="CI160" i="21"/>
  <c r="CJ160" i="21"/>
  <c r="BL160" i="21"/>
  <c r="CA160" i="21"/>
  <c r="AY160" i="21"/>
  <c r="BM160" i="21"/>
  <c r="CB160" i="21"/>
  <c r="BN160" i="21"/>
  <c r="CC160" i="21"/>
  <c r="V160" i="21"/>
  <c r="BO160" i="21"/>
  <c r="CD160" i="21"/>
  <c r="BB160" i="21"/>
  <c r="BP160" i="21"/>
  <c r="CE160" i="21"/>
  <c r="BC160" i="21"/>
  <c r="BQ160" i="21"/>
  <c r="CF160" i="21"/>
  <c r="BH160" i="21"/>
  <c r="BV160" i="21"/>
  <c r="BR160" i="21"/>
  <c r="BS160" i="21"/>
  <c r="BT160" i="21"/>
  <c r="AX160" i="21"/>
  <c r="BU160" i="21"/>
  <c r="BW160" i="21"/>
  <c r="BX160" i="21"/>
  <c r="BZ160" i="21"/>
  <c r="BK160" i="21"/>
  <c r="P160" i="21"/>
  <c r="CG160" i="21"/>
  <c r="BF160" i="21"/>
  <c r="O160" i="21"/>
  <c r="C160" i="21"/>
  <c r="BD160" i="21"/>
  <c r="D160" i="21"/>
  <c r="E160" i="21"/>
  <c r="BE160" i="21"/>
  <c r="I160" i="21"/>
  <c r="BG160" i="21"/>
  <c r="F160" i="21"/>
  <c r="H160" i="21"/>
  <c r="BI160" i="21"/>
  <c r="G160" i="21"/>
  <c r="BJ160" i="21"/>
  <c r="N160" i="21"/>
  <c r="W160" i="21"/>
  <c r="X160" i="21"/>
  <c r="Y160" i="21"/>
  <c r="Z160" i="21"/>
  <c r="AA160" i="21"/>
  <c r="AB160" i="21"/>
  <c r="AC160" i="21"/>
  <c r="AD160" i="21"/>
  <c r="AE160" i="21"/>
  <c r="AF160" i="21"/>
  <c r="AG160" i="21"/>
  <c r="AH160" i="21"/>
  <c r="AJ160" i="21"/>
  <c r="AK160" i="21"/>
  <c r="AL160" i="21"/>
  <c r="AM160" i="21"/>
  <c r="AN160" i="21"/>
  <c r="AO160" i="21"/>
  <c r="AP160" i="21"/>
  <c r="AQ160" i="21"/>
  <c r="AR160" i="21"/>
  <c r="AS160" i="21"/>
  <c r="AT160" i="21"/>
  <c r="AU160" i="21"/>
  <c r="AV160" i="21"/>
  <c r="AW160" i="21"/>
  <c r="Q160" i="21"/>
  <c r="R160" i="21"/>
  <c r="S160" i="21"/>
  <c r="T160" i="21"/>
  <c r="U160" i="21"/>
  <c r="B161" i="21"/>
  <c r="CX161" i="21" l="1"/>
  <c r="CY161" i="21"/>
  <c r="CZ161" i="21"/>
  <c r="DA161" i="21"/>
  <c r="CW161" i="21"/>
  <c r="CL161" i="21"/>
  <c r="CN161" i="21"/>
  <c r="CQ161" i="21"/>
  <c r="CP161" i="21"/>
  <c r="CR161" i="21"/>
  <c r="CS161" i="21"/>
  <c r="CT161" i="21"/>
  <c r="CV161" i="21"/>
  <c r="CK161" i="21"/>
  <c r="CM161" i="21"/>
  <c r="CO161" i="21"/>
  <c r="CU161" i="21"/>
  <c r="AI161" i="21"/>
  <c r="CI161" i="21"/>
  <c r="BI161" i="21"/>
  <c r="BW161" i="21"/>
  <c r="BJ161" i="21"/>
  <c r="BX161" i="21"/>
  <c r="BK161" i="21"/>
  <c r="BZ161" i="21"/>
  <c r="BL161" i="21"/>
  <c r="CA161" i="21"/>
  <c r="BM161" i="21"/>
  <c r="CB161" i="21"/>
  <c r="BN161" i="21"/>
  <c r="CC161" i="21"/>
  <c r="BE161" i="21"/>
  <c r="BS161" i="21"/>
  <c r="BO161" i="21"/>
  <c r="AX161" i="21"/>
  <c r="BP161" i="21"/>
  <c r="V161" i="21"/>
  <c r="N161" i="21"/>
  <c r="BQ161" i="21"/>
  <c r="BR161" i="21"/>
  <c r="P161" i="21"/>
  <c r="BT161" i="21"/>
  <c r="BU161" i="21"/>
  <c r="BV161" i="21"/>
  <c r="O161" i="21"/>
  <c r="C161" i="21"/>
  <c r="BB161" i="21"/>
  <c r="BC161" i="21"/>
  <c r="BD161" i="21"/>
  <c r="CJ161" i="21"/>
  <c r="BF161" i="21"/>
  <c r="CF161" i="21"/>
  <c r="AY161" i="21"/>
  <c r="BG161" i="21"/>
  <c r="CG161" i="21"/>
  <c r="G161" i="21"/>
  <c r="D161" i="21"/>
  <c r="H161" i="21"/>
  <c r="BH161" i="21"/>
  <c r="CD161" i="21"/>
  <c r="CE161" i="21"/>
  <c r="I161" i="21"/>
  <c r="E161" i="21"/>
  <c r="F161" i="21"/>
  <c r="W161" i="21"/>
  <c r="X161" i="21"/>
  <c r="Y161" i="21"/>
  <c r="Z161" i="21"/>
  <c r="AA161" i="21"/>
  <c r="AB161" i="21"/>
  <c r="AC161" i="21"/>
  <c r="AD161" i="21"/>
  <c r="AE161" i="21"/>
  <c r="AF161" i="21"/>
  <c r="AG161" i="21"/>
  <c r="AH161" i="21"/>
  <c r="AJ161" i="21"/>
  <c r="AK161" i="21"/>
  <c r="AL161" i="21"/>
  <c r="AM161" i="21"/>
  <c r="AN161" i="21"/>
  <c r="AO161" i="21"/>
  <c r="AP161" i="21"/>
  <c r="AQ161" i="21"/>
  <c r="AR161" i="21"/>
  <c r="AS161" i="21"/>
  <c r="AT161" i="21"/>
  <c r="AU161" i="21"/>
  <c r="AV161" i="21"/>
  <c r="AW161" i="21"/>
  <c r="T161" i="21"/>
  <c r="R161" i="21"/>
  <c r="S161" i="21"/>
  <c r="Q161" i="21"/>
  <c r="U161" i="21"/>
  <c r="B162" i="21"/>
  <c r="CX162" i="21" l="1"/>
  <c r="CY162" i="21"/>
  <c r="CZ162" i="21"/>
  <c r="DA162" i="21"/>
  <c r="CM162" i="21"/>
  <c r="CO162" i="21"/>
  <c r="CR162" i="21"/>
  <c r="CV162" i="21"/>
  <c r="CW162" i="21"/>
  <c r="CL162" i="21"/>
  <c r="CN162" i="21"/>
  <c r="CP162" i="21"/>
  <c r="CQ162" i="21"/>
  <c r="CS162" i="21"/>
  <c r="CT162" i="21"/>
  <c r="CK162" i="21"/>
  <c r="CU162" i="21"/>
  <c r="AI162" i="21"/>
  <c r="CI162" i="21"/>
  <c r="CJ162" i="21"/>
  <c r="BF162" i="21"/>
  <c r="BT162" i="21"/>
  <c r="BG162" i="21"/>
  <c r="BU162" i="21"/>
  <c r="BH162" i="21"/>
  <c r="BV162" i="21"/>
  <c r="BI162" i="21"/>
  <c r="BW162" i="21"/>
  <c r="BJ162" i="21"/>
  <c r="BX162" i="21"/>
  <c r="BK162" i="21"/>
  <c r="BZ162" i="21"/>
  <c r="BB162" i="21"/>
  <c r="BP162" i="21"/>
  <c r="CE162" i="21"/>
  <c r="V162" i="21"/>
  <c r="BL162" i="21"/>
  <c r="BM162" i="21"/>
  <c r="BN162" i="21"/>
  <c r="BO162" i="21"/>
  <c r="BQ162" i="21"/>
  <c r="BR162" i="21"/>
  <c r="BS162" i="21"/>
  <c r="BE162" i="21"/>
  <c r="CA162" i="21"/>
  <c r="CB162" i="21"/>
  <c r="CC162" i="21"/>
  <c r="O162" i="21"/>
  <c r="CD162" i="21"/>
  <c r="P162" i="21"/>
  <c r="CF162" i="21"/>
  <c r="AY162" i="21"/>
  <c r="D162" i="21"/>
  <c r="N162" i="21"/>
  <c r="E162" i="21"/>
  <c r="F162" i="21"/>
  <c r="G162" i="21"/>
  <c r="H162" i="21"/>
  <c r="I162" i="21"/>
  <c r="BC162" i="21"/>
  <c r="C162" i="21"/>
  <c r="BD162" i="21"/>
  <c r="AX162" i="21"/>
  <c r="CG162" i="21"/>
  <c r="W162" i="21"/>
  <c r="X162" i="21"/>
  <c r="Y162" i="21"/>
  <c r="Z162" i="21"/>
  <c r="AA162" i="21"/>
  <c r="AB162" i="21"/>
  <c r="AC162" i="21"/>
  <c r="AD162" i="21"/>
  <c r="AE162" i="21"/>
  <c r="AF162" i="21"/>
  <c r="AG162" i="21"/>
  <c r="AH162" i="21"/>
  <c r="AJ162" i="21"/>
  <c r="AK162" i="21"/>
  <c r="AL162" i="21"/>
  <c r="AM162" i="21"/>
  <c r="AN162" i="21"/>
  <c r="AO162" i="21"/>
  <c r="AP162" i="21"/>
  <c r="AQ162" i="21"/>
  <c r="AR162" i="21"/>
  <c r="AS162" i="21"/>
  <c r="AT162" i="21"/>
  <c r="AU162" i="21"/>
  <c r="AV162" i="21"/>
  <c r="AW162" i="21"/>
  <c r="R162" i="21"/>
  <c r="S162" i="21"/>
  <c r="Q162" i="21"/>
  <c r="T162" i="21"/>
  <c r="U162" i="21"/>
  <c r="B163" i="21"/>
  <c r="CX163" i="21" l="1"/>
  <c r="CY163" i="21"/>
  <c r="CZ163" i="21"/>
  <c r="DA163" i="21"/>
  <c r="CK163" i="21"/>
  <c r="CN163" i="21"/>
  <c r="CP163" i="21"/>
  <c r="CS163" i="21"/>
  <c r="CL163" i="21"/>
  <c r="CM163" i="21"/>
  <c r="CQ163" i="21"/>
  <c r="CT163" i="21"/>
  <c r="CU163" i="21"/>
  <c r="CV163" i="21"/>
  <c r="CW163" i="21"/>
  <c r="CO163" i="21"/>
  <c r="CR163" i="21"/>
  <c r="AI163" i="21"/>
  <c r="CI163" i="21"/>
  <c r="CJ163" i="21"/>
  <c r="BC163" i="21"/>
  <c r="BQ163" i="21"/>
  <c r="CF163" i="21"/>
  <c r="BD163" i="21"/>
  <c r="BR163" i="21"/>
  <c r="CG163" i="21"/>
  <c r="BE163" i="21"/>
  <c r="BS163" i="21"/>
  <c r="BF163" i="21"/>
  <c r="BT163" i="21"/>
  <c r="BG163" i="21"/>
  <c r="BU163" i="21"/>
  <c r="BH163" i="21"/>
  <c r="BV163" i="21"/>
  <c r="AY163" i="21"/>
  <c r="BM163" i="21"/>
  <c r="CB163" i="21"/>
  <c r="BI163" i="21"/>
  <c r="BJ163" i="21"/>
  <c r="BK163" i="21"/>
  <c r="BL163" i="21"/>
  <c r="BN163" i="21"/>
  <c r="BO163" i="21"/>
  <c r="BP163" i="21"/>
  <c r="CE163" i="21"/>
  <c r="C163" i="21"/>
  <c r="AX163" i="21"/>
  <c r="V163" i="21"/>
  <c r="BZ163" i="21"/>
  <c r="BB163" i="21"/>
  <c r="BW163" i="21"/>
  <c r="BX163" i="21"/>
  <c r="N163" i="21"/>
  <c r="CA163" i="21"/>
  <c r="O163" i="21"/>
  <c r="CC163" i="21"/>
  <c r="P163" i="21"/>
  <c r="D163" i="21"/>
  <c r="CD163" i="21"/>
  <c r="H163" i="21"/>
  <c r="E163" i="21"/>
  <c r="G163" i="21"/>
  <c r="F163" i="21"/>
  <c r="I163" i="21"/>
  <c r="W163" i="21"/>
  <c r="X163" i="21"/>
  <c r="Y163" i="21"/>
  <c r="Z163" i="21"/>
  <c r="AA163" i="21"/>
  <c r="AB163" i="21"/>
  <c r="AC163" i="21"/>
  <c r="AD163" i="21"/>
  <c r="AE163" i="21"/>
  <c r="AF163" i="21"/>
  <c r="AG163" i="21"/>
  <c r="AH163" i="21"/>
  <c r="AJ163" i="21"/>
  <c r="AK163" i="21"/>
  <c r="AL163" i="21"/>
  <c r="AM163" i="21"/>
  <c r="AN163" i="21"/>
  <c r="AO163" i="21"/>
  <c r="AP163" i="21"/>
  <c r="AQ163" i="21"/>
  <c r="AR163" i="21"/>
  <c r="AS163" i="21"/>
  <c r="AT163" i="21"/>
  <c r="AU163" i="21"/>
  <c r="AV163" i="21"/>
  <c r="AW163" i="21"/>
  <c r="Q163" i="21"/>
  <c r="T163" i="21"/>
  <c r="R163" i="21"/>
  <c r="U163" i="21"/>
  <c r="S163" i="21"/>
  <c r="B164" i="21"/>
  <c r="CZ164" i="21" l="1"/>
  <c r="DA164" i="21"/>
  <c r="I188" i="23" s="1" a="1"/>
  <c r="I188" i="23" s="1"/>
  <c r="CX164" i="21"/>
  <c r="CY164" i="21"/>
  <c r="I184" i="23" s="1" a="1"/>
  <c r="I184" i="23" s="1"/>
  <c r="CL164" i="21"/>
  <c r="CO164" i="21"/>
  <c r="I164" i="23" s="1" a="1"/>
  <c r="I164" i="23" s="1"/>
  <c r="CQ164" i="21"/>
  <c r="CT164" i="21"/>
  <c r="CP164" i="21"/>
  <c r="I166" i="23" s="1" a="1"/>
  <c r="I166" i="23" s="1"/>
  <c r="CR164" i="21"/>
  <c r="I170" i="23" s="1" a="1"/>
  <c r="I170" i="23" s="1"/>
  <c r="CS164" i="21"/>
  <c r="CU164" i="21"/>
  <c r="I176" i="23" s="1" a="1"/>
  <c r="I176" i="23" s="1"/>
  <c r="CW164" i="21"/>
  <c r="CV164" i="21"/>
  <c r="I178" i="23" s="1" a="1"/>
  <c r="I178" i="23" s="1"/>
  <c r="CM164" i="21"/>
  <c r="CK164" i="21"/>
  <c r="CN164" i="21"/>
  <c r="I162" i="23" s="1" a="1"/>
  <c r="I162" i="23" s="1"/>
  <c r="AI164" i="21"/>
  <c r="I63" i="23" s="1" a="1"/>
  <c r="I63" i="23" s="1"/>
  <c r="CJ164" i="21"/>
  <c r="CI164" i="21"/>
  <c r="BN164" i="21"/>
  <c r="I113" i="23" s="1" a="1"/>
  <c r="I113" i="23" s="1"/>
  <c r="CC164" i="21"/>
  <c r="BO164" i="21"/>
  <c r="CD164" i="21"/>
  <c r="I143" i="23" s="1" a="1"/>
  <c r="I143" i="23" s="1"/>
  <c r="BB164" i="21"/>
  <c r="I95" i="23" s="1" a="1"/>
  <c r="I95" i="23" s="1"/>
  <c r="BP164" i="21"/>
  <c r="I116" i="23" s="1" a="1"/>
  <c r="I116" i="23" s="1"/>
  <c r="CE164" i="21"/>
  <c r="I145" i="23" s="1" a="1"/>
  <c r="I145" i="23" s="1"/>
  <c r="AY164" i="21"/>
  <c r="I89" i="23" s="1" a="1"/>
  <c r="I89" i="23" s="1"/>
  <c r="BC164" i="21"/>
  <c r="BQ164" i="21"/>
  <c r="CF164" i="21"/>
  <c r="AX164" i="21"/>
  <c r="BD164" i="21"/>
  <c r="I98" i="23" s="1" a="1"/>
  <c r="I98" i="23" s="1"/>
  <c r="BR164" i="21"/>
  <c r="I119" i="23" s="1" a="1"/>
  <c r="I119" i="23" s="1"/>
  <c r="CG164" i="21"/>
  <c r="V164" i="21"/>
  <c r="I39" i="23" s="1" a="1"/>
  <c r="I39" i="23" s="1"/>
  <c r="BE164" i="21"/>
  <c r="BS164" i="21"/>
  <c r="I121" i="23" s="1" a="1"/>
  <c r="I121" i="23" s="1"/>
  <c r="BJ164" i="21"/>
  <c r="I107" i="23" s="1" a="1"/>
  <c r="I107" i="23" s="1"/>
  <c r="BX164" i="21"/>
  <c r="BF164" i="21"/>
  <c r="I101" i="23" s="1" a="1"/>
  <c r="I101" i="23" s="1"/>
  <c r="BG164" i="21"/>
  <c r="BH164" i="21"/>
  <c r="I104" i="23" s="1" a="1"/>
  <c r="I104" i="23" s="1"/>
  <c r="BI164" i="21"/>
  <c r="BK164" i="21"/>
  <c r="BL164" i="21"/>
  <c r="I110" i="23" s="1" a="1"/>
  <c r="I110" i="23" s="1"/>
  <c r="BM164" i="21"/>
  <c r="BT164" i="21"/>
  <c r="I123" i="23" s="1" a="1"/>
  <c r="I123" i="23" s="1"/>
  <c r="BU164" i="21"/>
  <c r="I125" i="23" s="1" a="1"/>
  <c r="I125" i="23" s="1"/>
  <c r="BV164" i="21"/>
  <c r="I127" i="23" s="1" a="1"/>
  <c r="I127" i="23" s="1"/>
  <c r="BW164" i="21"/>
  <c r="I129" i="23" s="1" a="1"/>
  <c r="I129" i="23" s="1"/>
  <c r="BZ164" i="21"/>
  <c r="I135" i="23" s="1" a="1"/>
  <c r="I135" i="23" s="1"/>
  <c r="E164" i="21"/>
  <c r="I9" i="23" s="1" a="1"/>
  <c r="I9" i="23" s="1"/>
  <c r="F164" i="21"/>
  <c r="I164" i="21"/>
  <c r="G164" i="21"/>
  <c r="H164" i="21"/>
  <c r="N164" i="21"/>
  <c r="CA164" i="21"/>
  <c r="O164" i="21"/>
  <c r="I27" i="23" s="1" a="1"/>
  <c r="I27" i="23" s="1"/>
  <c r="C164" i="21"/>
  <c r="I5" i="23" s="1" a="1"/>
  <c r="I5" i="23" s="1"/>
  <c r="D164" i="21"/>
  <c r="I7" i="23" s="1" a="1"/>
  <c r="I7" i="23" s="1"/>
  <c r="P164" i="21"/>
  <c r="I29" i="23" s="1" a="1"/>
  <c r="I29" i="23" s="1"/>
  <c r="CB164" i="21"/>
  <c r="I139" i="23" s="1" a="1"/>
  <c r="I139" i="23" s="1"/>
  <c r="W164" i="21"/>
  <c r="X164" i="21"/>
  <c r="Y164" i="21"/>
  <c r="I43" i="23" s="1" a="1"/>
  <c r="I43" i="23" s="1"/>
  <c r="Z164" i="21"/>
  <c r="I45" i="23" s="1" a="1"/>
  <c r="I45" i="23" s="1"/>
  <c r="AA164" i="21"/>
  <c r="I47" i="23" s="1" a="1"/>
  <c r="I47" i="23" s="1"/>
  <c r="AB164" i="21"/>
  <c r="I49" i="23" s="1" a="1"/>
  <c r="I49" i="23" s="1"/>
  <c r="AC164" i="21"/>
  <c r="I51" i="23" s="1" a="1"/>
  <c r="I51" i="23" s="1"/>
  <c r="AD164" i="21"/>
  <c r="I53" i="23" s="1" a="1"/>
  <c r="I53" i="23" s="1"/>
  <c r="AE164" i="21"/>
  <c r="I55" i="23" s="1" a="1"/>
  <c r="I55" i="23" s="1"/>
  <c r="AF164" i="21"/>
  <c r="I57" i="23" s="1" a="1"/>
  <c r="I57" i="23" s="1"/>
  <c r="AG164" i="21"/>
  <c r="I59" i="23" s="1" a="1"/>
  <c r="I59" i="23" s="1"/>
  <c r="AH164" i="21"/>
  <c r="I61" i="23" s="1" a="1"/>
  <c r="I61" i="23" s="1"/>
  <c r="AJ164" i="21"/>
  <c r="I64" i="23" s="1" a="1"/>
  <c r="I64" i="23" s="1"/>
  <c r="AK164" i="21"/>
  <c r="I66" i="23" s="1" a="1"/>
  <c r="I66" i="23" s="1"/>
  <c r="AL164" i="21"/>
  <c r="AM164" i="21"/>
  <c r="I69" i="23" s="1" a="1"/>
  <c r="I69" i="23" s="1"/>
  <c r="AN164" i="21"/>
  <c r="I71" i="23" s="1" a="1"/>
  <c r="I71" i="23" s="1"/>
  <c r="AO164" i="21"/>
  <c r="AP164" i="21"/>
  <c r="I74" i="23" s="1" a="1"/>
  <c r="I74" i="23" s="1"/>
  <c r="AQ164" i="21"/>
  <c r="I76" i="23" s="1" a="1"/>
  <c r="I76" i="23" s="1"/>
  <c r="AR164" i="21"/>
  <c r="I78" i="23" s="1" a="1"/>
  <c r="I78" i="23" s="1"/>
  <c r="AS164" i="21"/>
  <c r="I80" i="23" s="1" a="1"/>
  <c r="I80" i="23" s="1"/>
  <c r="AT164" i="21"/>
  <c r="AU164" i="21"/>
  <c r="AV164" i="21"/>
  <c r="AW164" i="21"/>
  <c r="I86" i="23" s="1" a="1"/>
  <c r="I86" i="23" s="1"/>
  <c r="T164" i="21"/>
  <c r="I35" i="23" s="1" a="1"/>
  <c r="I35" i="23" s="1"/>
  <c r="U164" i="21"/>
  <c r="I37" i="23" s="1" a="1"/>
  <c r="I37" i="23" s="1"/>
  <c r="Q164" i="21"/>
  <c r="I31" i="23" s="1" a="1"/>
  <c r="I31" i="23" s="1"/>
  <c r="S164" i="21"/>
  <c r="R164" i="21"/>
  <c r="B165" i="21"/>
  <c r="I133" i="23" l="1" a="1"/>
  <c r="I133" i="23" s="1"/>
  <c r="I131" i="23" a="1"/>
  <c r="I131" i="23" s="1"/>
  <c r="I172" i="23" a="1"/>
  <c r="I172" i="23" s="1"/>
  <c r="I141" i="23" a="1"/>
  <c r="I141" i="23" s="1"/>
  <c r="I174" i="23" a="1"/>
  <c r="I174" i="23" s="1"/>
  <c r="I149" i="23" a="1"/>
  <c r="I149" i="23" s="1"/>
  <c r="I151" i="23" a="1"/>
  <c r="I151" i="23" s="1"/>
  <c r="I168" i="23" a="1"/>
  <c r="I168" i="23" s="1"/>
  <c r="I154" i="23" a="1"/>
  <c r="I154" i="23" s="1"/>
  <c r="I158" i="23" a="1"/>
  <c r="I158" i="23" s="1"/>
  <c r="I180" i="23" a="1"/>
  <c r="I180" i="23" s="1"/>
  <c r="I137" i="23" a="1"/>
  <c r="I137" i="23" s="1"/>
  <c r="I147" i="23" a="1"/>
  <c r="I147" i="23" s="1"/>
  <c r="I182" i="23" a="1"/>
  <c r="I182" i="23" s="1"/>
  <c r="CX165" i="21"/>
  <c r="CY165" i="21"/>
  <c r="CZ165" i="21"/>
  <c r="DA165" i="21"/>
  <c r="CM165" i="21"/>
  <c r="CP165" i="21"/>
  <c r="CR165" i="21"/>
  <c r="CU165" i="21"/>
  <c r="CW165" i="21"/>
  <c r="CL165" i="21"/>
  <c r="CN165" i="21"/>
  <c r="CO165" i="21"/>
  <c r="CQ165" i="21"/>
  <c r="CK165" i="21"/>
  <c r="CS165" i="21"/>
  <c r="CT165" i="21"/>
  <c r="CV165" i="21"/>
  <c r="I156" i="23" a="1"/>
  <c r="I156" i="23" s="1"/>
  <c r="I160" i="23" a="1"/>
  <c r="I160" i="23" s="1"/>
  <c r="I186" i="23" a="1"/>
  <c r="I186" i="23" s="1"/>
  <c r="AI165" i="21"/>
  <c r="CI165" i="21"/>
  <c r="CJ165" i="21"/>
  <c r="BK165" i="21"/>
  <c r="BZ165" i="21"/>
  <c r="AX165" i="21"/>
  <c r="BL165" i="21"/>
  <c r="CA165" i="21"/>
  <c r="BM165" i="21"/>
  <c r="CB165" i="21"/>
  <c r="BN165" i="21"/>
  <c r="CC165" i="21"/>
  <c r="BO165" i="21"/>
  <c r="CD165" i="21"/>
  <c r="BB165" i="21"/>
  <c r="BP165" i="21"/>
  <c r="CE165" i="21"/>
  <c r="BG165" i="21"/>
  <c r="BU165" i="21"/>
  <c r="BC165" i="21"/>
  <c r="CF165" i="21"/>
  <c r="BD165" i="21"/>
  <c r="CG165" i="21"/>
  <c r="P165" i="21"/>
  <c r="BE165" i="21"/>
  <c r="BF165" i="21"/>
  <c r="BH165" i="21"/>
  <c r="BI165" i="21"/>
  <c r="BJ165" i="21"/>
  <c r="BX165" i="21"/>
  <c r="AY165" i="21"/>
  <c r="C165" i="21"/>
  <c r="V165" i="21"/>
  <c r="BS165" i="21"/>
  <c r="E165" i="21"/>
  <c r="D165" i="21"/>
  <c r="BT165" i="21"/>
  <c r="I165" i="21"/>
  <c r="BV165" i="21"/>
  <c r="BQ165" i="21"/>
  <c r="G165" i="21"/>
  <c r="H165" i="21"/>
  <c r="F165" i="21"/>
  <c r="BR165" i="21"/>
  <c r="BW165" i="21"/>
  <c r="N165" i="21"/>
  <c r="O165" i="21"/>
  <c r="W165" i="21"/>
  <c r="X165" i="21"/>
  <c r="Y165" i="21"/>
  <c r="Z165" i="21"/>
  <c r="AA165" i="21"/>
  <c r="AB165" i="21"/>
  <c r="AC165" i="21"/>
  <c r="AD165" i="21"/>
  <c r="AE165" i="21"/>
  <c r="AF165" i="21"/>
  <c r="AG165" i="21"/>
  <c r="AH165" i="21"/>
  <c r="AJ165" i="21"/>
  <c r="AK165" i="21"/>
  <c r="AL165" i="21"/>
  <c r="AM165" i="21"/>
  <c r="AN165" i="21"/>
  <c r="AO165" i="21"/>
  <c r="AP165" i="21"/>
  <c r="AQ165" i="21"/>
  <c r="AR165" i="21"/>
  <c r="AS165" i="21"/>
  <c r="AT165" i="21"/>
  <c r="AU165" i="21"/>
  <c r="AV165" i="21"/>
  <c r="AW165" i="21"/>
  <c r="R165" i="21"/>
  <c r="T165" i="21"/>
  <c r="Q165" i="21"/>
  <c r="S165" i="21"/>
  <c r="U165" i="21"/>
  <c r="B166" i="21"/>
  <c r="CZ166" i="21" l="1"/>
  <c r="DA166" i="21"/>
  <c r="CX166" i="21"/>
  <c r="CY166" i="21"/>
  <c r="CN166" i="21"/>
  <c r="CQ166" i="21"/>
  <c r="CS166" i="21"/>
  <c r="CV166" i="21"/>
  <c r="CK166" i="21"/>
  <c r="CL166" i="21"/>
  <c r="CM166" i="21"/>
  <c r="CP166" i="21"/>
  <c r="CT166" i="21"/>
  <c r="CU166" i="21"/>
  <c r="CW166" i="21"/>
  <c r="CO166" i="21"/>
  <c r="CR166" i="21"/>
  <c r="AI166" i="21"/>
  <c r="CI166" i="21"/>
  <c r="CJ166" i="21"/>
  <c r="BH166" i="21"/>
  <c r="BV166" i="21"/>
  <c r="BI166" i="21"/>
  <c r="BW166" i="21"/>
  <c r="BJ166" i="21"/>
  <c r="BX166" i="21"/>
  <c r="BK166" i="21"/>
  <c r="BZ166" i="21"/>
  <c r="BL166" i="21"/>
  <c r="CA166" i="21"/>
  <c r="BM166" i="21"/>
  <c r="CB166" i="21"/>
  <c r="BD166" i="21"/>
  <c r="BR166" i="21"/>
  <c r="CG166" i="21"/>
  <c r="AY166" i="21"/>
  <c r="CC166" i="21"/>
  <c r="CD166" i="21"/>
  <c r="BB166" i="21"/>
  <c r="CE166" i="21"/>
  <c r="BC166" i="21"/>
  <c r="CF166" i="21"/>
  <c r="O166" i="21"/>
  <c r="BE166" i="21"/>
  <c r="BF166" i="21"/>
  <c r="AX166" i="21"/>
  <c r="BG166" i="21"/>
  <c r="V166" i="21"/>
  <c r="P166" i="21"/>
  <c r="BN166" i="21"/>
  <c r="BO166" i="21"/>
  <c r="BP166" i="21"/>
  <c r="BQ166" i="21"/>
  <c r="BS166" i="21"/>
  <c r="BU166" i="21"/>
  <c r="F166" i="21"/>
  <c r="G166" i="21"/>
  <c r="H166" i="21"/>
  <c r="I166" i="21"/>
  <c r="N166" i="21"/>
  <c r="E166" i="21"/>
  <c r="C166" i="21"/>
  <c r="BT166" i="21"/>
  <c r="D166" i="21"/>
  <c r="W166" i="21"/>
  <c r="X166" i="21"/>
  <c r="Y166" i="21"/>
  <c r="Z166" i="21"/>
  <c r="AA166" i="21"/>
  <c r="AB166" i="21"/>
  <c r="AC166" i="21"/>
  <c r="AD166" i="21"/>
  <c r="AE166" i="21"/>
  <c r="AF166" i="21"/>
  <c r="AG166" i="21"/>
  <c r="AH166" i="21"/>
  <c r="AJ166" i="21"/>
  <c r="AK166" i="21"/>
  <c r="AL166" i="21"/>
  <c r="AM166" i="21"/>
  <c r="AN166" i="21"/>
  <c r="AO166" i="21"/>
  <c r="AP166" i="21"/>
  <c r="AQ166" i="21"/>
  <c r="AR166" i="21"/>
  <c r="AS166" i="21"/>
  <c r="AT166" i="21"/>
  <c r="AU166" i="21"/>
  <c r="AV166" i="21"/>
  <c r="AW166" i="21"/>
  <c r="R166" i="21"/>
  <c r="U166" i="21"/>
  <c r="Q166" i="21"/>
  <c r="T166" i="21"/>
  <c r="S166" i="21"/>
  <c r="B167" i="21"/>
  <c r="CX167" i="21" l="1"/>
  <c r="CZ167" i="21"/>
  <c r="CY167" i="21"/>
  <c r="DA167" i="21"/>
  <c r="CO167" i="21"/>
  <c r="CR167" i="21"/>
  <c r="CT167" i="21"/>
  <c r="CW167" i="21"/>
  <c r="CP167" i="21"/>
  <c r="CQ167" i="21"/>
  <c r="CS167" i="21"/>
  <c r="CU167" i="21"/>
  <c r="CK167" i="21"/>
  <c r="CL167" i="21"/>
  <c r="CM167" i="21"/>
  <c r="CN167" i="21"/>
  <c r="CV167" i="21"/>
  <c r="AI167" i="21"/>
  <c r="CI167" i="21"/>
  <c r="CJ167" i="21"/>
  <c r="BE167" i="21"/>
  <c r="BS167" i="21"/>
  <c r="BF167" i="21"/>
  <c r="BT167" i="21"/>
  <c r="BG167" i="21"/>
  <c r="BU167" i="21"/>
  <c r="BH167" i="21"/>
  <c r="BV167" i="21"/>
  <c r="BI167" i="21"/>
  <c r="BW167" i="21"/>
  <c r="BJ167" i="21"/>
  <c r="BX167" i="21"/>
  <c r="BO167" i="21"/>
  <c r="CD167" i="21"/>
  <c r="BZ167" i="21"/>
  <c r="CA167" i="21"/>
  <c r="CB167" i="21"/>
  <c r="AY167" i="21"/>
  <c r="CC167" i="21"/>
  <c r="AX167" i="21"/>
  <c r="BB167" i="21"/>
  <c r="CE167" i="21"/>
  <c r="V167" i="21"/>
  <c r="BC167" i="21"/>
  <c r="CF167" i="21"/>
  <c r="BD167" i="21"/>
  <c r="CG167" i="21"/>
  <c r="BR167" i="21"/>
  <c r="N167" i="21"/>
  <c r="C167" i="21"/>
  <c r="P167" i="21"/>
  <c r="BM167" i="21"/>
  <c r="F167" i="21"/>
  <c r="BK167" i="21"/>
  <c r="D167" i="21"/>
  <c r="BL167" i="21"/>
  <c r="BN167" i="21"/>
  <c r="BP167" i="21"/>
  <c r="E167" i="21"/>
  <c r="BQ167" i="21"/>
  <c r="H167" i="21"/>
  <c r="I167" i="21"/>
  <c r="G167" i="21"/>
  <c r="O167" i="21"/>
  <c r="W167" i="21"/>
  <c r="X167" i="21"/>
  <c r="Y167" i="21"/>
  <c r="Z167" i="21"/>
  <c r="AA167" i="21"/>
  <c r="AB167" i="21"/>
  <c r="AC167" i="21"/>
  <c r="AD167" i="21"/>
  <c r="AE167" i="21"/>
  <c r="AF167" i="21"/>
  <c r="AG167" i="21"/>
  <c r="AH167" i="21"/>
  <c r="AJ167" i="21"/>
  <c r="AK167" i="21"/>
  <c r="AL167" i="21"/>
  <c r="AM167" i="21"/>
  <c r="AN167" i="21"/>
  <c r="AO167" i="21"/>
  <c r="AP167" i="21"/>
  <c r="AQ167" i="21"/>
  <c r="AR167" i="21"/>
  <c r="AS167" i="21"/>
  <c r="AT167" i="21"/>
  <c r="AU167" i="21"/>
  <c r="AV167" i="21"/>
  <c r="AW167" i="21"/>
  <c r="R167" i="21"/>
  <c r="T167" i="21"/>
  <c r="Q167" i="21"/>
  <c r="U167" i="21"/>
  <c r="S167" i="21"/>
  <c r="B168" i="21"/>
  <c r="CX168" i="21" l="1"/>
  <c r="CY168" i="21"/>
  <c r="CZ168" i="21"/>
  <c r="DA168" i="21"/>
  <c r="CP168" i="21"/>
  <c r="CS168" i="21"/>
  <c r="CU168" i="21"/>
  <c r="CW168" i="21"/>
  <c r="CK168" i="21"/>
  <c r="CM168" i="21"/>
  <c r="CN168" i="21"/>
  <c r="CO168" i="21"/>
  <c r="CQ168" i="21"/>
  <c r="CV168" i="21"/>
  <c r="CL168" i="21"/>
  <c r="CR168" i="21"/>
  <c r="CT168" i="21"/>
  <c r="AI168" i="21"/>
  <c r="CJ168" i="21"/>
  <c r="CI168" i="21"/>
  <c r="BB168" i="21"/>
  <c r="BP168" i="21"/>
  <c r="CE168" i="21"/>
  <c r="BC168" i="21"/>
  <c r="BQ168" i="21"/>
  <c r="CF168" i="21"/>
  <c r="BD168" i="21"/>
  <c r="BR168" i="21"/>
  <c r="CG168" i="21"/>
  <c r="BE168" i="21"/>
  <c r="BS168" i="21"/>
  <c r="BF168" i="21"/>
  <c r="BT168" i="21"/>
  <c r="AY168" i="21"/>
  <c r="BG168" i="21"/>
  <c r="BU168" i="21"/>
  <c r="AX168" i="21"/>
  <c r="BL168" i="21"/>
  <c r="CA168" i="21"/>
  <c r="BV168" i="21"/>
  <c r="BW168" i="21"/>
  <c r="V168" i="21"/>
  <c r="BX168" i="21"/>
  <c r="BZ168" i="21"/>
  <c r="CB168" i="21"/>
  <c r="CC168" i="21"/>
  <c r="CD168" i="21"/>
  <c r="BH168" i="21"/>
  <c r="BI168" i="21"/>
  <c r="BJ168" i="21"/>
  <c r="BK168" i="21"/>
  <c r="N168" i="21"/>
  <c r="BM168" i="21"/>
  <c r="G168" i="21"/>
  <c r="H168" i="21"/>
  <c r="I168" i="21"/>
  <c r="BN168" i="21"/>
  <c r="C168" i="21"/>
  <c r="P168" i="21"/>
  <c r="D168" i="21"/>
  <c r="O168" i="21"/>
  <c r="E168" i="21"/>
  <c r="F168" i="21"/>
  <c r="BO168" i="21"/>
  <c r="W168" i="21"/>
  <c r="X168" i="21"/>
  <c r="Y168" i="21"/>
  <c r="Z168" i="21"/>
  <c r="AA168" i="21"/>
  <c r="AB168" i="21"/>
  <c r="AC168" i="21"/>
  <c r="AD168" i="21"/>
  <c r="AE168" i="21"/>
  <c r="AF168" i="21"/>
  <c r="AG168" i="21"/>
  <c r="AH168" i="21"/>
  <c r="AJ168" i="21"/>
  <c r="AK168" i="21"/>
  <c r="AL168" i="21"/>
  <c r="AM168" i="21"/>
  <c r="AN168" i="21"/>
  <c r="AO168" i="21"/>
  <c r="AP168" i="21"/>
  <c r="AQ168" i="21"/>
  <c r="AR168" i="21"/>
  <c r="AS168" i="21"/>
  <c r="AT168" i="21"/>
  <c r="AU168" i="21"/>
  <c r="AV168" i="21"/>
  <c r="AW168" i="21"/>
  <c r="T168" i="21"/>
  <c r="U168" i="21"/>
  <c r="R168" i="21"/>
  <c r="Q168" i="21"/>
  <c r="S168" i="21"/>
  <c r="B169" i="21"/>
  <c r="CX169" i="21" l="1"/>
  <c r="CY169" i="21"/>
  <c r="CZ169" i="21"/>
  <c r="DA169" i="21"/>
  <c r="CQ169" i="21"/>
  <c r="CT169" i="21"/>
  <c r="CV169" i="21"/>
  <c r="CK169" i="21"/>
  <c r="CL169" i="21"/>
  <c r="CM169" i="21"/>
  <c r="CN169" i="21"/>
  <c r="CP169" i="21"/>
  <c r="CS169" i="21"/>
  <c r="CU169" i="21"/>
  <c r="CW169" i="21"/>
  <c r="CR169" i="21"/>
  <c r="CO169" i="21"/>
  <c r="AI169" i="21"/>
  <c r="CI169" i="21"/>
  <c r="CJ169" i="21"/>
  <c r="BM169" i="21"/>
  <c r="CB169" i="21"/>
  <c r="BN169" i="21"/>
  <c r="CC169" i="21"/>
  <c r="BO169" i="21"/>
  <c r="CD169" i="21"/>
  <c r="AX169" i="21"/>
  <c r="BB169" i="21"/>
  <c r="BP169" i="21"/>
  <c r="CE169" i="21"/>
  <c r="V169" i="21"/>
  <c r="BC169" i="21"/>
  <c r="BQ169" i="21"/>
  <c r="CF169" i="21"/>
  <c r="BD169" i="21"/>
  <c r="BR169" i="21"/>
  <c r="CG169" i="21"/>
  <c r="BI169" i="21"/>
  <c r="BW169" i="21"/>
  <c r="BS169" i="21"/>
  <c r="AY169" i="21"/>
  <c r="BT169" i="21"/>
  <c r="BU169" i="21"/>
  <c r="BV169" i="21"/>
  <c r="BX169" i="21"/>
  <c r="BZ169" i="21"/>
  <c r="CA169" i="21"/>
  <c r="BL169" i="21"/>
  <c r="C169" i="21"/>
  <c r="BG169" i="21"/>
  <c r="N169" i="21"/>
  <c r="F169" i="21"/>
  <c r="O169" i="21"/>
  <c r="P169" i="21"/>
  <c r="D169" i="21"/>
  <c r="E169" i="21"/>
  <c r="G169" i="21"/>
  <c r="BH169" i="21"/>
  <c r="BJ169" i="21"/>
  <c r="BF169" i="21"/>
  <c r="BK169" i="21"/>
  <c r="H169" i="21"/>
  <c r="I169" i="21"/>
  <c r="BE169" i="21"/>
  <c r="W169" i="21"/>
  <c r="X169" i="21"/>
  <c r="Y169" i="21"/>
  <c r="Z169" i="21"/>
  <c r="AA169" i="21"/>
  <c r="AB169" i="21"/>
  <c r="AC169" i="21"/>
  <c r="AD169" i="21"/>
  <c r="AE169" i="21"/>
  <c r="AF169" i="21"/>
  <c r="AG169" i="21"/>
  <c r="AH169" i="21"/>
  <c r="AJ169" i="21"/>
  <c r="AK169" i="21"/>
  <c r="AL169" i="21"/>
  <c r="AM169" i="21"/>
  <c r="AN169" i="21"/>
  <c r="AO169" i="21"/>
  <c r="AP169" i="21"/>
  <c r="AQ169" i="21"/>
  <c r="AR169" i="21"/>
  <c r="AS169" i="21"/>
  <c r="AT169" i="21"/>
  <c r="AU169" i="21"/>
  <c r="AV169" i="21"/>
  <c r="AW169" i="21"/>
  <c r="S169" i="21"/>
  <c r="R169" i="21"/>
  <c r="T169" i="21"/>
  <c r="U169" i="21"/>
  <c r="Q169" i="21"/>
  <c r="B170" i="21"/>
  <c r="CX170" i="21" l="1"/>
  <c r="CY170" i="21"/>
  <c r="DA170" i="21"/>
  <c r="CZ170" i="21"/>
  <c r="CR170" i="21"/>
  <c r="CU170" i="21"/>
  <c r="CL170" i="21"/>
  <c r="CP170" i="21"/>
  <c r="CQ170" i="21"/>
  <c r="CS170" i="21"/>
  <c r="CT170" i="21"/>
  <c r="CW170" i="21"/>
  <c r="CK170" i="21"/>
  <c r="CM170" i="21"/>
  <c r="CN170" i="21"/>
  <c r="CO170" i="21"/>
  <c r="CV170" i="21"/>
  <c r="AI170" i="21"/>
  <c r="CI170" i="21"/>
  <c r="CJ170" i="21"/>
  <c r="BJ170" i="21"/>
  <c r="BX170" i="21"/>
  <c r="V170" i="21"/>
  <c r="BK170" i="21"/>
  <c r="BZ170" i="21"/>
  <c r="BL170" i="21"/>
  <c r="CA170" i="21"/>
  <c r="BM170" i="21"/>
  <c r="CB170" i="21"/>
  <c r="BN170" i="21"/>
  <c r="CC170" i="21"/>
  <c r="BO170" i="21"/>
  <c r="CD170" i="21"/>
  <c r="BF170" i="21"/>
  <c r="BT170" i="21"/>
  <c r="BP170" i="21"/>
  <c r="BQ170" i="21"/>
  <c r="O170" i="21"/>
  <c r="BR170" i="21"/>
  <c r="BS170" i="21"/>
  <c r="BU170" i="21"/>
  <c r="BV170" i="21"/>
  <c r="BW170" i="21"/>
  <c r="BB170" i="21"/>
  <c r="BC170" i="21"/>
  <c r="BD170" i="21"/>
  <c r="BE170" i="21"/>
  <c r="BG170" i="21"/>
  <c r="CG170" i="21"/>
  <c r="BI170" i="21"/>
  <c r="H170" i="21"/>
  <c r="CE170" i="21"/>
  <c r="I170" i="21"/>
  <c r="CF170" i="21"/>
  <c r="N170" i="21"/>
  <c r="P170" i="21"/>
  <c r="D170" i="21"/>
  <c r="AY170" i="21"/>
  <c r="BH170" i="21"/>
  <c r="AX170" i="21"/>
  <c r="F170" i="21"/>
  <c r="C170" i="21"/>
  <c r="E170" i="21"/>
  <c r="G170" i="21"/>
  <c r="W170" i="21"/>
  <c r="X170" i="21"/>
  <c r="Y170" i="21"/>
  <c r="Z170" i="21"/>
  <c r="AA170" i="21"/>
  <c r="AB170" i="21"/>
  <c r="AC170" i="21"/>
  <c r="AD170" i="21"/>
  <c r="AE170" i="21"/>
  <c r="AF170" i="21"/>
  <c r="AG170" i="21"/>
  <c r="AH170" i="21"/>
  <c r="AJ170" i="21"/>
  <c r="AK170" i="21"/>
  <c r="AL170" i="21"/>
  <c r="AM170" i="21"/>
  <c r="AN170" i="21"/>
  <c r="AO170" i="21"/>
  <c r="AP170" i="21"/>
  <c r="AQ170" i="21"/>
  <c r="AR170" i="21"/>
  <c r="AS170" i="21"/>
  <c r="AT170" i="21"/>
  <c r="AU170" i="21"/>
  <c r="AV170" i="21"/>
  <c r="AW170" i="21"/>
  <c r="Q170" i="21"/>
  <c r="R170" i="21"/>
  <c r="S170" i="21"/>
  <c r="T170" i="21"/>
  <c r="U170" i="21"/>
  <c r="B171" i="21"/>
  <c r="CZ171" i="21" l="1"/>
  <c r="DA171" i="21"/>
  <c r="CX171" i="21"/>
  <c r="CY171" i="21"/>
  <c r="CS171" i="21"/>
  <c r="CT171" i="21"/>
  <c r="CU171" i="21"/>
  <c r="CV171" i="21"/>
  <c r="CL171" i="21"/>
  <c r="CM171" i="21"/>
  <c r="CN171" i="21"/>
  <c r="CO171" i="21"/>
  <c r="CK171" i="21"/>
  <c r="CP171" i="21"/>
  <c r="CQ171" i="21"/>
  <c r="CW171" i="21"/>
  <c r="CR171" i="21"/>
  <c r="AI171" i="21"/>
  <c r="CJ171" i="21"/>
  <c r="CI171" i="21"/>
  <c r="BG171" i="21"/>
  <c r="BU171" i="21"/>
  <c r="BH171" i="21"/>
  <c r="BV171" i="21"/>
  <c r="BI171" i="21"/>
  <c r="BW171" i="21"/>
  <c r="BJ171" i="21"/>
  <c r="BX171" i="21"/>
  <c r="BK171" i="21"/>
  <c r="BZ171" i="21"/>
  <c r="BL171" i="21"/>
  <c r="CA171" i="21"/>
  <c r="BC171" i="21"/>
  <c r="BQ171" i="21"/>
  <c r="CF171" i="21"/>
  <c r="AX171" i="21"/>
  <c r="BM171" i="21"/>
  <c r="BN171" i="21"/>
  <c r="BO171" i="21"/>
  <c r="BP171" i="21"/>
  <c r="N171" i="21"/>
  <c r="BR171" i="21"/>
  <c r="BS171" i="21"/>
  <c r="BT171" i="21"/>
  <c r="BF171" i="21"/>
  <c r="CB171" i="21"/>
  <c r="C171" i="21"/>
  <c r="CC171" i="21"/>
  <c r="CD171" i="21"/>
  <c r="CE171" i="21"/>
  <c r="CG171" i="21"/>
  <c r="AY171" i="21"/>
  <c r="P171" i="21"/>
  <c r="F171" i="21"/>
  <c r="D171" i="21"/>
  <c r="G171" i="21"/>
  <c r="BB171" i="21"/>
  <c r="E171" i="21"/>
  <c r="H171" i="21"/>
  <c r="BD171" i="21"/>
  <c r="BE171" i="21"/>
  <c r="O171" i="21"/>
  <c r="V171" i="21"/>
  <c r="I171" i="21"/>
  <c r="W171" i="21"/>
  <c r="X171" i="21"/>
  <c r="Y171" i="21"/>
  <c r="Z171" i="21"/>
  <c r="AA171" i="21"/>
  <c r="AB171" i="21"/>
  <c r="AC171" i="21"/>
  <c r="AD171" i="21"/>
  <c r="AE171" i="21"/>
  <c r="AF171" i="21"/>
  <c r="AG171" i="21"/>
  <c r="AH171" i="21"/>
  <c r="AJ171" i="21"/>
  <c r="AK171" i="21"/>
  <c r="AL171" i="21"/>
  <c r="AM171" i="21"/>
  <c r="AN171" i="21"/>
  <c r="AO171" i="21"/>
  <c r="AP171" i="21"/>
  <c r="AQ171" i="21"/>
  <c r="AR171" i="21"/>
  <c r="AS171" i="21"/>
  <c r="AT171" i="21"/>
  <c r="AU171" i="21"/>
  <c r="AV171" i="21"/>
  <c r="AW171" i="21"/>
  <c r="S171" i="21"/>
  <c r="U171" i="21"/>
  <c r="T171" i="21"/>
  <c r="Q171" i="21"/>
  <c r="R171" i="21"/>
  <c r="B172" i="21"/>
  <c r="CX172" i="21" l="1"/>
  <c r="CY172" i="21"/>
  <c r="CZ172" i="21"/>
  <c r="DA172" i="21"/>
  <c r="CT172" i="21"/>
  <c r="CU172" i="21"/>
  <c r="CV172" i="21"/>
  <c r="CW172" i="21"/>
  <c r="CK172" i="21"/>
  <c r="CM172" i="21"/>
  <c r="CN172" i="21"/>
  <c r="CO172" i="21"/>
  <c r="CP172" i="21"/>
  <c r="CR172" i="21"/>
  <c r="CS172" i="21"/>
  <c r="CL172" i="21"/>
  <c r="CQ172" i="21"/>
  <c r="AI172" i="21"/>
  <c r="CI172" i="21"/>
  <c r="CJ172" i="21"/>
  <c r="BD172" i="21"/>
  <c r="BR172" i="21"/>
  <c r="CG172" i="21"/>
  <c r="BE172" i="21"/>
  <c r="BS172" i="21"/>
  <c r="BF172" i="21"/>
  <c r="BT172" i="21"/>
  <c r="BG172" i="21"/>
  <c r="BU172" i="21"/>
  <c r="BH172" i="21"/>
  <c r="BV172" i="21"/>
  <c r="BI172" i="21"/>
  <c r="BW172" i="21"/>
  <c r="BN172" i="21"/>
  <c r="CC172" i="21"/>
  <c r="BJ172" i="21"/>
  <c r="BK172" i="21"/>
  <c r="BL172" i="21"/>
  <c r="BM172" i="21"/>
  <c r="BO172" i="21"/>
  <c r="BP172" i="21"/>
  <c r="BQ172" i="21"/>
  <c r="CF172" i="21"/>
  <c r="N172" i="21"/>
  <c r="O172" i="21"/>
  <c r="CA172" i="21"/>
  <c r="I172" i="21"/>
  <c r="BB172" i="21"/>
  <c r="CB172" i="21"/>
  <c r="E172" i="21"/>
  <c r="CD172" i="21"/>
  <c r="F172" i="21"/>
  <c r="AY172" i="21"/>
  <c r="P172" i="21"/>
  <c r="G172" i="21"/>
  <c r="H172" i="21"/>
  <c r="AX172" i="21"/>
  <c r="BC172" i="21"/>
  <c r="V172" i="21"/>
  <c r="BX172" i="21"/>
  <c r="D172" i="21"/>
  <c r="BZ172" i="21"/>
  <c r="CE172" i="21"/>
  <c r="C172" i="21"/>
  <c r="W172" i="21"/>
  <c r="X172" i="21"/>
  <c r="Y172" i="21"/>
  <c r="Z172" i="21"/>
  <c r="AA172" i="21"/>
  <c r="AB172" i="21"/>
  <c r="AC172" i="21"/>
  <c r="AD172" i="21"/>
  <c r="AE172" i="21"/>
  <c r="AF172" i="21"/>
  <c r="AG172" i="21"/>
  <c r="AH172" i="21"/>
  <c r="AJ172" i="21"/>
  <c r="AK172" i="21"/>
  <c r="AL172" i="21"/>
  <c r="AM172" i="21"/>
  <c r="AN172" i="21"/>
  <c r="AO172" i="21"/>
  <c r="AP172" i="21"/>
  <c r="AQ172" i="21"/>
  <c r="AR172" i="21"/>
  <c r="AS172" i="21"/>
  <c r="AT172" i="21"/>
  <c r="AU172" i="21"/>
  <c r="AV172" i="21"/>
  <c r="AW172" i="21"/>
  <c r="T172" i="21"/>
  <c r="U172" i="21"/>
  <c r="S172" i="21"/>
  <c r="R172" i="21"/>
  <c r="Q172" i="21"/>
  <c r="B173" i="21"/>
  <c r="DA173" i="21" l="1"/>
  <c r="CX173" i="21"/>
  <c r="CZ173" i="21"/>
  <c r="CY173" i="21"/>
  <c r="CU173" i="21"/>
  <c r="CV173" i="21"/>
  <c r="CW173" i="21"/>
  <c r="CL173" i="21"/>
  <c r="CN173" i="21"/>
  <c r="CO173" i="21"/>
  <c r="CP173" i="21"/>
  <c r="CQ173" i="21"/>
  <c r="CK173" i="21"/>
  <c r="CM173" i="21"/>
  <c r="CR173" i="21"/>
  <c r="CT173" i="21"/>
  <c r="CS173" i="21"/>
  <c r="AI173" i="21"/>
  <c r="CI173" i="21"/>
  <c r="CJ173" i="21"/>
  <c r="BO173" i="21"/>
  <c r="CD173" i="21"/>
  <c r="BC173" i="21"/>
  <c r="BQ173" i="21"/>
  <c r="CF173" i="21"/>
  <c r="BD173" i="21"/>
  <c r="BR173" i="21"/>
  <c r="CG173" i="21"/>
  <c r="AY173" i="21"/>
  <c r="BE173" i="21"/>
  <c r="BS173" i="21"/>
  <c r="AX173" i="21"/>
  <c r="BF173" i="21"/>
  <c r="BT173" i="21"/>
  <c r="V173" i="21"/>
  <c r="BK173" i="21"/>
  <c r="BZ173" i="21"/>
  <c r="BB173" i="21"/>
  <c r="CB173" i="21"/>
  <c r="BG173" i="21"/>
  <c r="CC173" i="21"/>
  <c r="BH173" i="21"/>
  <c r="CE173" i="21"/>
  <c r="BI173" i="21"/>
  <c r="BJ173" i="21"/>
  <c r="BL173" i="21"/>
  <c r="BM173" i="21"/>
  <c r="BN173" i="21"/>
  <c r="C173" i="21"/>
  <c r="BP173" i="21"/>
  <c r="BU173" i="21"/>
  <c r="N173" i="21"/>
  <c r="BV173" i="21"/>
  <c r="O173" i="21"/>
  <c r="BW173" i="21"/>
  <c r="CA173" i="21"/>
  <c r="D173" i="21"/>
  <c r="E173" i="21"/>
  <c r="G173" i="21"/>
  <c r="F173" i="21"/>
  <c r="H173" i="21"/>
  <c r="I173" i="21"/>
  <c r="BX173" i="21"/>
  <c r="P173" i="21"/>
  <c r="W173" i="21"/>
  <c r="X173" i="21"/>
  <c r="Y173" i="21"/>
  <c r="Z173" i="21"/>
  <c r="AA173" i="21"/>
  <c r="AB173" i="21"/>
  <c r="AC173" i="21"/>
  <c r="AD173" i="21"/>
  <c r="AE173" i="21"/>
  <c r="AF173" i="21"/>
  <c r="AG173" i="21"/>
  <c r="AH173" i="21"/>
  <c r="AJ173" i="21"/>
  <c r="AK173" i="21"/>
  <c r="AL173" i="21"/>
  <c r="AM173" i="21"/>
  <c r="AN173" i="21"/>
  <c r="AO173" i="21"/>
  <c r="AP173" i="21"/>
  <c r="AQ173" i="21"/>
  <c r="AR173" i="21"/>
  <c r="AS173" i="21"/>
  <c r="AT173" i="21"/>
  <c r="AU173" i="21"/>
  <c r="AV173" i="21"/>
  <c r="AW173" i="21"/>
  <c r="K173" i="21"/>
  <c r="Q173" i="21"/>
  <c r="R173" i="21"/>
  <c r="U173" i="21"/>
  <c r="S173" i="21"/>
  <c r="T173" i="21"/>
  <c r="B174" i="21"/>
  <c r="CY174" i="21" l="1"/>
  <c r="CZ174" i="21"/>
  <c r="DA174" i="21"/>
  <c r="CX174" i="21"/>
  <c r="CV174" i="21"/>
  <c r="CW174" i="21"/>
  <c r="CK174" i="21"/>
  <c r="CM174" i="21"/>
  <c r="CO174" i="21"/>
  <c r="CP174" i="21"/>
  <c r="CQ174" i="21"/>
  <c r="CR174" i="21"/>
  <c r="CU174" i="21"/>
  <c r="CL174" i="21"/>
  <c r="CN174" i="21"/>
  <c r="CS174" i="21"/>
  <c r="CT174" i="21"/>
  <c r="AI174" i="21"/>
  <c r="CI174" i="21"/>
  <c r="CJ174" i="21"/>
  <c r="BL174" i="21"/>
  <c r="CA174" i="21"/>
  <c r="AY174" i="21"/>
  <c r="BN174" i="21"/>
  <c r="CC174" i="21"/>
  <c r="V174" i="21"/>
  <c r="BO174" i="21"/>
  <c r="CD174" i="21"/>
  <c r="BB174" i="21"/>
  <c r="BP174" i="21"/>
  <c r="CE174" i="21"/>
  <c r="BC174" i="21"/>
  <c r="BQ174" i="21"/>
  <c r="CF174" i="21"/>
  <c r="BH174" i="21"/>
  <c r="BV174" i="21"/>
  <c r="BU174" i="21"/>
  <c r="BW174" i="21"/>
  <c r="BX174" i="21"/>
  <c r="BD174" i="21"/>
  <c r="BZ174" i="21"/>
  <c r="BE174" i="21"/>
  <c r="CB174" i="21"/>
  <c r="BF174" i="21"/>
  <c r="CG174" i="21"/>
  <c r="BS174" i="21"/>
  <c r="BT174" i="21"/>
  <c r="BJ174" i="21"/>
  <c r="BG174" i="21"/>
  <c r="BI174" i="21"/>
  <c r="BK174" i="21"/>
  <c r="AX174" i="21"/>
  <c r="BM174" i="21"/>
  <c r="BR174" i="21"/>
  <c r="O174" i="21"/>
  <c r="F174" i="21"/>
  <c r="N174" i="21"/>
  <c r="C174" i="21"/>
  <c r="G174" i="21"/>
  <c r="P174" i="21"/>
  <c r="D174" i="21"/>
  <c r="E174" i="21"/>
  <c r="H174" i="21"/>
  <c r="I174" i="21"/>
  <c r="W174" i="21"/>
  <c r="X174" i="21"/>
  <c r="Y174" i="21"/>
  <c r="Z174" i="21"/>
  <c r="AA174" i="21"/>
  <c r="AB174" i="21"/>
  <c r="AC174" i="21"/>
  <c r="AD174" i="21"/>
  <c r="AE174" i="21"/>
  <c r="AF174" i="21"/>
  <c r="AG174" i="21"/>
  <c r="AH174" i="21"/>
  <c r="AJ174" i="21"/>
  <c r="AK174" i="21"/>
  <c r="AL174" i="21"/>
  <c r="AM174" i="21"/>
  <c r="AN174" i="21"/>
  <c r="AO174" i="21"/>
  <c r="AP174" i="21"/>
  <c r="AQ174" i="21"/>
  <c r="AR174" i="21"/>
  <c r="AS174" i="21"/>
  <c r="AT174" i="21"/>
  <c r="AU174" i="21"/>
  <c r="AV174" i="21"/>
  <c r="AW174" i="21"/>
  <c r="K174" i="21"/>
  <c r="U174" i="21"/>
  <c r="Q174" i="21"/>
  <c r="S174" i="21"/>
  <c r="R174" i="21"/>
  <c r="T174" i="21"/>
  <c r="B175" i="21"/>
  <c r="CX175" i="21" l="1"/>
  <c r="CY175" i="21"/>
  <c r="CZ175" i="21"/>
  <c r="DA175" i="21"/>
  <c r="CW175" i="21"/>
  <c r="CK175" i="21"/>
  <c r="CL175" i="21"/>
  <c r="CN175" i="21"/>
  <c r="CP175" i="21"/>
  <c r="CQ175" i="21"/>
  <c r="CR175" i="21"/>
  <c r="CS175" i="21"/>
  <c r="CT175" i="21"/>
  <c r="CU175" i="21"/>
  <c r="CV175" i="21"/>
  <c r="CM175" i="21"/>
  <c r="CO175" i="21"/>
  <c r="AI175" i="21"/>
  <c r="CI175" i="21"/>
  <c r="CJ175" i="21"/>
  <c r="BI175" i="21"/>
  <c r="BW175" i="21"/>
  <c r="BK175" i="21"/>
  <c r="BZ175" i="21"/>
  <c r="BL175" i="21"/>
  <c r="CA175" i="21"/>
  <c r="BM175" i="21"/>
  <c r="CB175" i="21"/>
  <c r="BN175" i="21"/>
  <c r="CC175" i="21"/>
  <c r="BE175" i="21"/>
  <c r="BS175" i="21"/>
  <c r="BP175" i="21"/>
  <c r="BQ175" i="21"/>
  <c r="N175" i="21"/>
  <c r="BR175" i="21"/>
  <c r="BT175" i="21"/>
  <c r="AY175" i="21"/>
  <c r="P175" i="21"/>
  <c r="BU175" i="21"/>
  <c r="AX175" i="21"/>
  <c r="BV175" i="21"/>
  <c r="V175" i="21"/>
  <c r="CG175" i="21"/>
  <c r="C175" i="21"/>
  <c r="BB175" i="21"/>
  <c r="BC175" i="21"/>
  <c r="BD175" i="21"/>
  <c r="BF175" i="21"/>
  <c r="BX175" i="21"/>
  <c r="D175" i="21"/>
  <c r="E175" i="21"/>
  <c r="F175" i="21"/>
  <c r="G175" i="21"/>
  <c r="H175" i="21"/>
  <c r="I175" i="21"/>
  <c r="BG175" i="21"/>
  <c r="CD175" i="21"/>
  <c r="CE175" i="21"/>
  <c r="BJ175" i="21"/>
  <c r="O175" i="21"/>
  <c r="BH175" i="21"/>
  <c r="BO175" i="21"/>
  <c r="CF175" i="21"/>
  <c r="W175" i="21"/>
  <c r="X175" i="21"/>
  <c r="Y175" i="21"/>
  <c r="Z175" i="21"/>
  <c r="AA175" i="21"/>
  <c r="AB175" i="21"/>
  <c r="AC175" i="21"/>
  <c r="AD175" i="21"/>
  <c r="AE175" i="21"/>
  <c r="AF175" i="21"/>
  <c r="AG175" i="21"/>
  <c r="AH175" i="21"/>
  <c r="AJ175" i="21"/>
  <c r="AK175" i="21"/>
  <c r="AL175" i="21"/>
  <c r="AM175" i="21"/>
  <c r="AN175" i="21"/>
  <c r="AO175" i="21"/>
  <c r="AP175" i="21"/>
  <c r="AQ175" i="21"/>
  <c r="AR175" i="21"/>
  <c r="AS175" i="21"/>
  <c r="AT175" i="21"/>
  <c r="AU175" i="21"/>
  <c r="AV175" i="21"/>
  <c r="AW175" i="21"/>
  <c r="K175" i="21"/>
  <c r="U175" i="21"/>
  <c r="T175" i="21"/>
  <c r="R175" i="21"/>
  <c r="S175" i="21"/>
  <c r="Q175" i="21"/>
  <c r="B176" i="21"/>
  <c r="CX176" i="21" l="1"/>
  <c r="CY176" i="21"/>
  <c r="H184" i="23" s="1" a="1"/>
  <c r="H184" i="23" s="1"/>
  <c r="CZ176" i="21"/>
  <c r="H186" i="23" s="1" a="1"/>
  <c r="H186" i="23" s="1"/>
  <c r="DA176" i="21"/>
  <c r="H188" i="23" s="1" a="1"/>
  <c r="H188" i="23" s="1"/>
  <c r="CK176" i="21"/>
  <c r="CL176" i="21"/>
  <c r="H158" i="23" s="1" a="1"/>
  <c r="H158" i="23" s="1"/>
  <c r="CM176" i="21"/>
  <c r="CO176" i="21"/>
  <c r="CQ176" i="21"/>
  <c r="CR176" i="21"/>
  <c r="H170" i="23" s="1" a="1"/>
  <c r="H170" i="23" s="1"/>
  <c r="CS176" i="21"/>
  <c r="CT176" i="21"/>
  <c r="H174" i="23" s="1" a="1"/>
  <c r="H174" i="23" s="1"/>
  <c r="CN176" i="21"/>
  <c r="H162" i="23" s="1" a="1"/>
  <c r="H162" i="23" s="1"/>
  <c r="CP176" i="21"/>
  <c r="H166" i="23" s="1" a="1"/>
  <c r="H166" i="23" s="1"/>
  <c r="CV176" i="21"/>
  <c r="CW176" i="21"/>
  <c r="H180" i="23" s="1" a="1"/>
  <c r="H180" i="23" s="1"/>
  <c r="CU176" i="21"/>
  <c r="AI176" i="21"/>
  <c r="H63" i="23" s="1" a="1"/>
  <c r="H63" i="23" s="1"/>
  <c r="CJ176" i="21"/>
  <c r="CI176" i="21"/>
  <c r="BF176" i="21"/>
  <c r="H101" i="23" s="1" a="1"/>
  <c r="H101" i="23" s="1"/>
  <c r="BT176" i="21"/>
  <c r="H123" i="23" s="1" a="1"/>
  <c r="H123" i="23" s="1"/>
  <c r="BH176" i="21"/>
  <c r="H104" i="23" s="1" a="1"/>
  <c r="H104" i="23" s="1"/>
  <c r="BV176" i="21"/>
  <c r="H127" i="23" s="1" a="1"/>
  <c r="H127" i="23" s="1"/>
  <c r="BI176" i="21"/>
  <c r="BW176" i="21"/>
  <c r="H129" i="23" s="1" a="1"/>
  <c r="H129" i="23" s="1"/>
  <c r="BJ176" i="21"/>
  <c r="H107" i="23" s="1" a="1"/>
  <c r="H107" i="23" s="1"/>
  <c r="BX176" i="21"/>
  <c r="BK176" i="21"/>
  <c r="BZ176" i="21"/>
  <c r="H135" i="23" s="1" a="1"/>
  <c r="H135" i="23" s="1"/>
  <c r="BB176" i="21"/>
  <c r="H95" i="23" s="1" a="1"/>
  <c r="H95" i="23" s="1"/>
  <c r="BP176" i="21"/>
  <c r="H116" i="23" s="1" a="1"/>
  <c r="H116" i="23" s="1"/>
  <c r="CE176" i="21"/>
  <c r="V176" i="21"/>
  <c r="H39" i="23" s="1" a="1"/>
  <c r="H39" i="23" s="1"/>
  <c r="BG176" i="21"/>
  <c r="CG176" i="21"/>
  <c r="BL176" i="21"/>
  <c r="H110" i="23" s="1" a="1"/>
  <c r="H110" i="23" s="1"/>
  <c r="AY176" i="21"/>
  <c r="H89" i="23" s="1" a="1"/>
  <c r="H89" i="23" s="1"/>
  <c r="BM176" i="21"/>
  <c r="AX176" i="21"/>
  <c r="BN176" i="21"/>
  <c r="H113" i="23" s="1" a="1"/>
  <c r="H113" i="23" s="1"/>
  <c r="BO176" i="21"/>
  <c r="BQ176" i="21"/>
  <c r="BC176" i="21"/>
  <c r="BD176" i="21"/>
  <c r="H98" i="23" s="1" a="1"/>
  <c r="H98" i="23" s="1"/>
  <c r="BE176" i="21"/>
  <c r="BR176" i="21"/>
  <c r="H119" i="23" s="1" a="1"/>
  <c r="H119" i="23" s="1"/>
  <c r="BS176" i="21"/>
  <c r="H121" i="23" s="1" a="1"/>
  <c r="H121" i="23" s="1"/>
  <c r="CD176" i="21"/>
  <c r="CA176" i="21"/>
  <c r="H137" i="23" s="1" a="1"/>
  <c r="H137" i="23" s="1"/>
  <c r="O176" i="21"/>
  <c r="H27" i="23" s="1" a="1"/>
  <c r="H27" i="23" s="1"/>
  <c r="CB176" i="21"/>
  <c r="H139" i="23" s="1" a="1"/>
  <c r="H139" i="23" s="1"/>
  <c r="P176" i="21"/>
  <c r="H29" i="23" s="1" a="1"/>
  <c r="H29" i="23" s="1"/>
  <c r="CC176" i="21"/>
  <c r="H141" i="23" s="1" a="1"/>
  <c r="H141" i="23" s="1"/>
  <c r="CF176" i="21"/>
  <c r="H147" i="23" s="1" a="1"/>
  <c r="H147" i="23" s="1"/>
  <c r="G176" i="21"/>
  <c r="I176" i="21"/>
  <c r="H16" i="23" s="1" a="1"/>
  <c r="H16" i="23" s="1"/>
  <c r="N176" i="21"/>
  <c r="H25" i="23" s="1" a="1"/>
  <c r="H25" i="23" s="1"/>
  <c r="C176" i="21"/>
  <c r="H5" i="23" s="1" a="1"/>
  <c r="H5" i="23" s="1"/>
  <c r="H176" i="21"/>
  <c r="H14" i="23" s="1" a="1"/>
  <c r="H14" i="23" s="1"/>
  <c r="F176" i="21"/>
  <c r="H11" i="23" s="1" a="1"/>
  <c r="H11" i="23" s="1"/>
  <c r="D176" i="21"/>
  <c r="H7" i="23" s="1" a="1"/>
  <c r="H7" i="23" s="1"/>
  <c r="E176" i="21"/>
  <c r="H9" i="23" s="1" a="1"/>
  <c r="H9" i="23" s="1"/>
  <c r="BU176" i="21"/>
  <c r="H125" i="23" s="1" a="1"/>
  <c r="H125" i="23" s="1"/>
  <c r="W176" i="21"/>
  <c r="X176" i="21"/>
  <c r="Y176" i="21"/>
  <c r="H43" i="23" s="1" a="1"/>
  <c r="H43" i="23" s="1"/>
  <c r="Z176" i="21"/>
  <c r="H45" i="23" s="1" a="1"/>
  <c r="H45" i="23" s="1"/>
  <c r="AA176" i="21"/>
  <c r="H47" i="23" s="1" a="1"/>
  <c r="H47" i="23" s="1"/>
  <c r="AB176" i="21"/>
  <c r="H49" i="23" s="1" a="1"/>
  <c r="H49" i="23" s="1"/>
  <c r="AC176" i="21"/>
  <c r="H51" i="23" s="1" a="1"/>
  <c r="H51" i="23" s="1"/>
  <c r="AD176" i="21"/>
  <c r="H53" i="23" s="1" a="1"/>
  <c r="H53" i="23" s="1"/>
  <c r="AE176" i="21"/>
  <c r="H55" i="23" s="1" a="1"/>
  <c r="H55" i="23" s="1"/>
  <c r="AF176" i="21"/>
  <c r="H57" i="23" s="1" a="1"/>
  <c r="H57" i="23" s="1"/>
  <c r="AG176" i="21"/>
  <c r="H59" i="23" s="1" a="1"/>
  <c r="H59" i="23" s="1"/>
  <c r="AH176" i="21"/>
  <c r="H61" i="23" s="1" a="1"/>
  <c r="H61" i="23" s="1"/>
  <c r="AJ176" i="21"/>
  <c r="H64" i="23" s="1" a="1"/>
  <c r="H64" i="23" s="1"/>
  <c r="AK176" i="21"/>
  <c r="H66" i="23" s="1" a="1"/>
  <c r="H66" i="23" s="1"/>
  <c r="AL176" i="21"/>
  <c r="AM176" i="21"/>
  <c r="H69" i="23" s="1" a="1"/>
  <c r="H69" i="23" s="1"/>
  <c r="AN176" i="21"/>
  <c r="H71" i="23" s="1" a="1"/>
  <c r="H71" i="23" s="1"/>
  <c r="AO176" i="21"/>
  <c r="AP176" i="21"/>
  <c r="H74" i="23" s="1" a="1"/>
  <c r="H74" i="23" s="1"/>
  <c r="AQ176" i="21"/>
  <c r="AR176" i="21"/>
  <c r="AS176" i="21"/>
  <c r="H80" i="23" s="1" a="1"/>
  <c r="H80" i="23" s="1"/>
  <c r="AT176" i="21"/>
  <c r="H82" i="23" s="1" a="1"/>
  <c r="H82" i="23" s="1"/>
  <c r="AU176" i="21"/>
  <c r="AV176" i="21"/>
  <c r="AW176" i="21"/>
  <c r="H86" i="23" s="1" a="1"/>
  <c r="H86" i="23" s="1"/>
  <c r="K176" i="21"/>
  <c r="U176" i="21"/>
  <c r="H37" i="23" s="1" a="1"/>
  <c r="H37" i="23" s="1"/>
  <c r="Q176" i="21"/>
  <c r="H31" i="23" s="1" a="1"/>
  <c r="H31" i="23" s="1"/>
  <c r="S176" i="21"/>
  <c r="R176" i="21"/>
  <c r="T176" i="21"/>
  <c r="H35" i="23" s="1" a="1"/>
  <c r="H35" i="23" s="1"/>
  <c r="B177" i="21"/>
  <c r="H133" i="23" l="1" a="1"/>
  <c r="H133" i="23" s="1"/>
  <c r="H131" i="23" a="1"/>
  <c r="H131" i="23" s="1"/>
  <c r="H172" i="23" a="1"/>
  <c r="H172" i="23" s="1"/>
  <c r="H160" i="23" a="1"/>
  <c r="H160" i="23" s="1"/>
  <c r="H168" i="23" a="1"/>
  <c r="H168" i="23" s="1"/>
  <c r="H149" i="23" a="1"/>
  <c r="H149" i="23" s="1"/>
  <c r="H151" i="23" a="1"/>
  <c r="H151" i="23" s="1"/>
  <c r="H164" i="23" a="1"/>
  <c r="H164" i="23" s="1"/>
  <c r="H143" i="23" a="1"/>
  <c r="H143" i="23" s="1"/>
  <c r="H145" i="23" a="1"/>
  <c r="H145" i="23" s="1"/>
  <c r="H154" i="23" a="1"/>
  <c r="H154" i="23" s="1"/>
  <c r="H156" i="23" a="1"/>
  <c r="H156" i="23" s="1"/>
  <c r="H176" i="23" a="1"/>
  <c r="H176" i="23" s="1"/>
  <c r="CX177" i="21"/>
  <c r="CY177" i="21"/>
  <c r="CZ177" i="21"/>
  <c r="DA177" i="21"/>
  <c r="CK177" i="21"/>
  <c r="CL177" i="21"/>
  <c r="CM177" i="21"/>
  <c r="CN177" i="21"/>
  <c r="CP177" i="21"/>
  <c r="CR177" i="21"/>
  <c r="CS177" i="21"/>
  <c r="CT177" i="21"/>
  <c r="CU177" i="21"/>
  <c r="CW177" i="21"/>
  <c r="CO177" i="21"/>
  <c r="CQ177" i="21"/>
  <c r="CV177" i="21"/>
  <c r="H178" i="23" a="1"/>
  <c r="H178" i="23" s="1"/>
  <c r="H182" i="23" a="1"/>
  <c r="H182" i="23" s="1"/>
  <c r="AI177" i="21"/>
  <c r="CJ177" i="21"/>
  <c r="CI177" i="21"/>
  <c r="BC177" i="21"/>
  <c r="BQ177" i="21"/>
  <c r="CF177" i="21"/>
  <c r="BE177" i="21"/>
  <c r="BS177" i="21"/>
  <c r="BF177" i="21"/>
  <c r="BT177" i="21"/>
  <c r="BG177" i="21"/>
  <c r="BU177" i="21"/>
  <c r="BH177" i="21"/>
  <c r="BV177" i="21"/>
  <c r="AY177" i="21"/>
  <c r="BM177" i="21"/>
  <c r="CB177" i="21"/>
  <c r="CA177" i="21"/>
  <c r="V177" i="21"/>
  <c r="BB177" i="21"/>
  <c r="CC177" i="21"/>
  <c r="BD177" i="21"/>
  <c r="CD177" i="21"/>
  <c r="BI177" i="21"/>
  <c r="CE177" i="21"/>
  <c r="BJ177" i="21"/>
  <c r="CG177" i="21"/>
  <c r="BK177" i="21"/>
  <c r="BO177" i="21"/>
  <c r="O177" i="21"/>
  <c r="BP177" i="21"/>
  <c r="P177" i="21"/>
  <c r="C177" i="21"/>
  <c r="BR177" i="21"/>
  <c r="BW177" i="21"/>
  <c r="BX177" i="21"/>
  <c r="BZ177" i="21"/>
  <c r="AX177" i="21"/>
  <c r="E177" i="21"/>
  <c r="F177" i="21"/>
  <c r="I177" i="21"/>
  <c r="N177" i="21"/>
  <c r="G177" i="21"/>
  <c r="H177" i="21"/>
  <c r="BL177" i="21"/>
  <c r="BN177" i="21"/>
  <c r="D177" i="21"/>
  <c r="W177" i="21"/>
  <c r="X177" i="21"/>
  <c r="Y177" i="21"/>
  <c r="Z177" i="21"/>
  <c r="AA177" i="21"/>
  <c r="AB177" i="21"/>
  <c r="AC177" i="21"/>
  <c r="AD177" i="21"/>
  <c r="AE177" i="21"/>
  <c r="AF177" i="21"/>
  <c r="AG177" i="21"/>
  <c r="AH177" i="21"/>
  <c r="AJ177" i="21"/>
  <c r="AK177" i="21"/>
  <c r="AL177" i="21"/>
  <c r="AM177" i="21"/>
  <c r="AN177" i="21"/>
  <c r="AO177" i="21"/>
  <c r="AP177" i="21"/>
  <c r="AQ177" i="21"/>
  <c r="AR177" i="21"/>
  <c r="AS177" i="21"/>
  <c r="AT177" i="21"/>
  <c r="AU177" i="21"/>
  <c r="AV177" i="21"/>
  <c r="AW177" i="21"/>
  <c r="M177" i="21"/>
  <c r="K177" i="21"/>
  <c r="U177" i="21"/>
  <c r="Q177" i="21"/>
  <c r="S177" i="21"/>
  <c r="R177" i="21"/>
  <c r="T177" i="21"/>
  <c r="B178" i="21"/>
  <c r="CZ178" i="21" l="1"/>
  <c r="DA178" i="21"/>
  <c r="CY178" i="21"/>
  <c r="CX178" i="21"/>
  <c r="CL178" i="21"/>
  <c r="CM178" i="21"/>
  <c r="CN178" i="21"/>
  <c r="CO178" i="21"/>
  <c r="CQ178" i="21"/>
  <c r="CS178" i="21"/>
  <c r="CT178" i="21"/>
  <c r="CU178" i="21"/>
  <c r="CV178" i="21"/>
  <c r="CR178" i="21"/>
  <c r="CW178" i="21"/>
  <c r="CP178" i="21"/>
  <c r="CK178" i="21"/>
  <c r="AI178" i="21"/>
  <c r="CJ178" i="21"/>
  <c r="CI178" i="21"/>
  <c r="BN178" i="21"/>
  <c r="CC178" i="21"/>
  <c r="BB178" i="21"/>
  <c r="BP178" i="21"/>
  <c r="CE178" i="21"/>
  <c r="AY178" i="21"/>
  <c r="BC178" i="21"/>
  <c r="BQ178" i="21"/>
  <c r="CF178" i="21"/>
  <c r="AX178" i="21"/>
  <c r="BD178" i="21"/>
  <c r="BR178" i="21"/>
  <c r="CG178" i="21"/>
  <c r="V178" i="21"/>
  <c r="BE178" i="21"/>
  <c r="BS178" i="21"/>
  <c r="BJ178" i="21"/>
  <c r="BX178" i="21"/>
  <c r="BU178" i="21"/>
  <c r="BV178" i="21"/>
  <c r="BW178" i="21"/>
  <c r="BZ178" i="21"/>
  <c r="CA178" i="21"/>
  <c r="BF178" i="21"/>
  <c r="CB178" i="21"/>
  <c r="CD178" i="21"/>
  <c r="O178" i="21"/>
  <c r="P178" i="21"/>
  <c r="BL178" i="21"/>
  <c r="N178" i="21"/>
  <c r="C178" i="21"/>
  <c r="BG178" i="21"/>
  <c r="BM178" i="21"/>
  <c r="H178" i="21"/>
  <c r="BO178" i="21"/>
  <c r="BI178" i="21"/>
  <c r="BK178" i="21"/>
  <c r="D178" i="21"/>
  <c r="E178" i="21"/>
  <c r="G178" i="21"/>
  <c r="I178" i="21"/>
  <c r="BH178" i="21"/>
  <c r="BT178" i="21"/>
  <c r="F178" i="21"/>
  <c r="W178" i="21"/>
  <c r="X178" i="21"/>
  <c r="Y178" i="21"/>
  <c r="Z178" i="21"/>
  <c r="AA178" i="21"/>
  <c r="AB178" i="21"/>
  <c r="AC178" i="21"/>
  <c r="AD178" i="21"/>
  <c r="AE178" i="21"/>
  <c r="AF178" i="21"/>
  <c r="AG178" i="21"/>
  <c r="AH178" i="21"/>
  <c r="AJ178" i="21"/>
  <c r="AK178" i="21"/>
  <c r="AL178" i="21"/>
  <c r="AM178" i="21"/>
  <c r="AN178" i="21"/>
  <c r="AO178" i="21"/>
  <c r="AP178" i="21"/>
  <c r="AQ178" i="21"/>
  <c r="AR178" i="21"/>
  <c r="AS178" i="21"/>
  <c r="AT178" i="21"/>
  <c r="AU178" i="21"/>
  <c r="AV178" i="21"/>
  <c r="AW178" i="21"/>
  <c r="M178" i="21"/>
  <c r="K178" i="21"/>
  <c r="R178" i="21"/>
  <c r="U178" i="21"/>
  <c r="Q178" i="21"/>
  <c r="S178" i="21"/>
  <c r="T178" i="21"/>
  <c r="B179" i="21"/>
  <c r="CX179" i="21" l="1"/>
  <c r="CY179" i="21"/>
  <c r="CZ179" i="21"/>
  <c r="DA179" i="21"/>
  <c r="CM179" i="21"/>
  <c r="CN179" i="21"/>
  <c r="CO179" i="21"/>
  <c r="CP179" i="21"/>
  <c r="CR179" i="21"/>
  <c r="CT179" i="21"/>
  <c r="CU179" i="21"/>
  <c r="CV179" i="21"/>
  <c r="CW179" i="21"/>
  <c r="CK179" i="21"/>
  <c r="CL179" i="21"/>
  <c r="CQ179" i="21"/>
  <c r="CS179" i="21"/>
  <c r="AI179" i="21"/>
  <c r="CI179" i="21"/>
  <c r="CJ179" i="21"/>
  <c r="BK179" i="21"/>
  <c r="BZ179" i="21"/>
  <c r="AX179" i="21"/>
  <c r="BM179" i="21"/>
  <c r="CB179" i="21"/>
  <c r="BN179" i="21"/>
  <c r="CC179" i="21"/>
  <c r="BO179" i="21"/>
  <c r="CD179" i="21"/>
  <c r="BB179" i="21"/>
  <c r="BP179" i="21"/>
  <c r="CE179" i="21"/>
  <c r="BG179" i="21"/>
  <c r="BU179" i="21"/>
  <c r="BL179" i="21"/>
  <c r="BQ179" i="21"/>
  <c r="P179" i="21"/>
  <c r="BR179" i="21"/>
  <c r="BS179" i="21"/>
  <c r="BT179" i="21"/>
  <c r="BV179" i="21"/>
  <c r="BC179" i="21"/>
  <c r="C179" i="21"/>
  <c r="BD179" i="21"/>
  <c r="BE179" i="21"/>
  <c r="AY179" i="21"/>
  <c r="BF179" i="21"/>
  <c r="V179" i="21"/>
  <c r="BH179" i="21"/>
  <c r="CA179" i="21"/>
  <c r="BJ179" i="21"/>
  <c r="F179" i="21"/>
  <c r="BW179" i="21"/>
  <c r="G179" i="21"/>
  <c r="H179" i="21"/>
  <c r="BX179" i="21"/>
  <c r="CF179" i="21"/>
  <c r="I179" i="21"/>
  <c r="CG179" i="21"/>
  <c r="N179" i="21"/>
  <c r="O179" i="21"/>
  <c r="E179" i="21"/>
  <c r="BI179" i="21"/>
  <c r="D179" i="21"/>
  <c r="W179" i="21"/>
  <c r="X179" i="21"/>
  <c r="Y179" i="21"/>
  <c r="Z179" i="21"/>
  <c r="AA179" i="21"/>
  <c r="AB179" i="21"/>
  <c r="AC179" i="21"/>
  <c r="AD179" i="21"/>
  <c r="AE179" i="21"/>
  <c r="AF179" i="21"/>
  <c r="AG179" i="21"/>
  <c r="AH179" i="21"/>
  <c r="AJ179" i="21"/>
  <c r="AK179" i="21"/>
  <c r="AL179" i="21"/>
  <c r="AM179" i="21"/>
  <c r="AN179" i="21"/>
  <c r="AO179" i="21"/>
  <c r="AP179" i="21"/>
  <c r="AQ179" i="21"/>
  <c r="AR179" i="21"/>
  <c r="AS179" i="21"/>
  <c r="AT179" i="21"/>
  <c r="AU179" i="21"/>
  <c r="AV179" i="21"/>
  <c r="AW179" i="21"/>
  <c r="K179" i="21"/>
  <c r="M179" i="21"/>
  <c r="T179" i="21"/>
  <c r="S179" i="21"/>
  <c r="R179" i="21"/>
  <c r="U179" i="21"/>
  <c r="Q179" i="21"/>
  <c r="B180" i="21"/>
  <c r="DA180" i="21" l="1"/>
  <c r="CX180" i="21"/>
  <c r="CY180" i="21"/>
  <c r="CZ180" i="21"/>
  <c r="CN180" i="21"/>
  <c r="CO180" i="21"/>
  <c r="CP180" i="21"/>
  <c r="CQ180" i="21"/>
  <c r="CS180" i="21"/>
  <c r="CU180" i="21"/>
  <c r="CV180" i="21"/>
  <c r="CW180" i="21"/>
  <c r="CL180" i="21"/>
  <c r="CT180" i="21"/>
  <c r="CK180" i="21"/>
  <c r="CM180" i="21"/>
  <c r="CR180" i="21"/>
  <c r="AI180" i="21"/>
  <c r="CI180" i="21"/>
  <c r="CJ180" i="21"/>
  <c r="BH180" i="21"/>
  <c r="BV180" i="21"/>
  <c r="BJ180" i="21"/>
  <c r="BX180" i="21"/>
  <c r="BK180" i="21"/>
  <c r="BZ180" i="21"/>
  <c r="BL180" i="21"/>
  <c r="CA180" i="21"/>
  <c r="BM180" i="21"/>
  <c r="CB180" i="21"/>
  <c r="BD180" i="21"/>
  <c r="BR180" i="21"/>
  <c r="CG180" i="21"/>
  <c r="AY180" i="21"/>
  <c r="BF180" i="21"/>
  <c r="CF180" i="21"/>
  <c r="BG180" i="21"/>
  <c r="BI180" i="21"/>
  <c r="BN180" i="21"/>
  <c r="O180" i="21"/>
  <c r="BO180" i="21"/>
  <c r="BP180" i="21"/>
  <c r="BC180" i="21"/>
  <c r="BE180" i="21"/>
  <c r="AX180" i="21"/>
  <c r="BQ180" i="21"/>
  <c r="V180" i="21"/>
  <c r="BS180" i="21"/>
  <c r="BT180" i="21"/>
  <c r="BU180" i="21"/>
  <c r="D180" i="21"/>
  <c r="C180" i="21"/>
  <c r="BB180" i="21"/>
  <c r="BW180" i="21"/>
  <c r="N180" i="21"/>
  <c r="I180" i="21"/>
  <c r="CE180" i="21"/>
  <c r="E180" i="21"/>
  <c r="H180" i="21"/>
  <c r="P180" i="21"/>
  <c r="CC180" i="21"/>
  <c r="CD180" i="21"/>
  <c r="F180" i="21"/>
  <c r="G180" i="21"/>
  <c r="W180" i="21"/>
  <c r="X180" i="21"/>
  <c r="Y180" i="21"/>
  <c r="Z180" i="21"/>
  <c r="AA180" i="21"/>
  <c r="AB180" i="21"/>
  <c r="AC180" i="21"/>
  <c r="AD180" i="21"/>
  <c r="AE180" i="21"/>
  <c r="AF180" i="21"/>
  <c r="AG180" i="21"/>
  <c r="AH180" i="21"/>
  <c r="AJ180" i="21"/>
  <c r="AK180" i="21"/>
  <c r="AL180" i="21"/>
  <c r="AM180" i="21"/>
  <c r="AN180" i="21"/>
  <c r="AO180" i="21"/>
  <c r="AP180" i="21"/>
  <c r="AQ180" i="21"/>
  <c r="AR180" i="21"/>
  <c r="AS180" i="21"/>
  <c r="AT180" i="21"/>
  <c r="AU180" i="21"/>
  <c r="AV180" i="21"/>
  <c r="AW180" i="21"/>
  <c r="AZ180" i="21"/>
  <c r="BA180" i="21"/>
  <c r="K180" i="21"/>
  <c r="M180" i="21"/>
  <c r="R180" i="21"/>
  <c r="T180" i="21"/>
  <c r="U180" i="21"/>
  <c r="S180" i="21"/>
  <c r="Q180" i="21"/>
  <c r="B181" i="21"/>
  <c r="CX181" i="21" l="1"/>
  <c r="CY181" i="21"/>
  <c r="CZ181" i="21"/>
  <c r="DA181" i="21"/>
  <c r="CO181" i="21"/>
  <c r="CP181" i="21"/>
  <c r="CQ181" i="21"/>
  <c r="CR181" i="21"/>
  <c r="CT181" i="21"/>
  <c r="CV181" i="21"/>
  <c r="CW181" i="21"/>
  <c r="CK181" i="21"/>
  <c r="CS181" i="21"/>
  <c r="CU181" i="21"/>
  <c r="CN181" i="21"/>
  <c r="CL181" i="21"/>
  <c r="CM181" i="21"/>
  <c r="AI181" i="21"/>
  <c r="CI181" i="21"/>
  <c r="CJ181" i="21"/>
  <c r="BE181" i="21"/>
  <c r="BS181" i="21"/>
  <c r="BG181" i="21"/>
  <c r="BU181" i="21"/>
  <c r="BH181" i="21"/>
  <c r="BV181" i="21"/>
  <c r="BI181" i="21"/>
  <c r="BW181" i="21"/>
  <c r="BJ181" i="21"/>
  <c r="BX181" i="21"/>
  <c r="BO181" i="21"/>
  <c r="CD181" i="21"/>
  <c r="CA181" i="21"/>
  <c r="BB181" i="21"/>
  <c r="CB181" i="21"/>
  <c r="BC181" i="21"/>
  <c r="CC181" i="21"/>
  <c r="BD181" i="21"/>
  <c r="CE181" i="21"/>
  <c r="BF181" i="21"/>
  <c r="CF181" i="21"/>
  <c r="BK181" i="21"/>
  <c r="CG181" i="21"/>
  <c r="BQ181" i="21"/>
  <c r="V181" i="21"/>
  <c r="BR181" i="21"/>
  <c r="C181" i="21"/>
  <c r="BT181" i="21"/>
  <c r="BZ181" i="21"/>
  <c r="BL181" i="21"/>
  <c r="G181" i="21"/>
  <c r="H181" i="21"/>
  <c r="I181" i="21"/>
  <c r="AY181" i="21"/>
  <c r="AX181" i="21"/>
  <c r="BM181" i="21"/>
  <c r="P181" i="21"/>
  <c r="BN181" i="21"/>
  <c r="E181" i="21"/>
  <c r="F181" i="21"/>
  <c r="N181" i="21"/>
  <c r="O181" i="21"/>
  <c r="D181" i="21"/>
  <c r="BP181" i="21"/>
  <c r="W181" i="21"/>
  <c r="X181" i="21"/>
  <c r="Y181" i="21"/>
  <c r="Z181" i="21"/>
  <c r="AA181" i="21"/>
  <c r="AB181" i="21"/>
  <c r="AC181" i="21"/>
  <c r="AD181" i="21"/>
  <c r="AE181" i="21"/>
  <c r="AF181" i="21"/>
  <c r="AG181" i="21"/>
  <c r="AH181" i="21"/>
  <c r="AJ181" i="21"/>
  <c r="AK181" i="21"/>
  <c r="AL181" i="21"/>
  <c r="AM181" i="21"/>
  <c r="AN181" i="21"/>
  <c r="AO181" i="21"/>
  <c r="AP181" i="21"/>
  <c r="AQ181" i="21"/>
  <c r="AR181" i="21"/>
  <c r="AS181" i="21"/>
  <c r="AT181" i="21"/>
  <c r="AU181" i="21"/>
  <c r="AV181" i="21"/>
  <c r="AW181" i="21"/>
  <c r="AZ181" i="21"/>
  <c r="BA181" i="21"/>
  <c r="K181" i="21"/>
  <c r="M181" i="21"/>
  <c r="R181" i="21"/>
  <c r="U181" i="21"/>
  <c r="T181" i="21"/>
  <c r="Q181" i="21"/>
  <c r="S181" i="21"/>
  <c r="B182" i="21"/>
  <c r="AI182" i="21" l="1"/>
  <c r="CX182" i="21"/>
  <c r="CY182" i="21"/>
  <c r="CZ182" i="21"/>
  <c r="DA182" i="21"/>
  <c r="CP182" i="21"/>
  <c r="CQ182" i="21"/>
  <c r="CR182" i="21"/>
  <c r="CS182" i="21"/>
  <c r="CU182" i="21"/>
  <c r="CW182" i="21"/>
  <c r="CK182" i="21"/>
  <c r="CL182" i="21"/>
  <c r="CM182" i="21"/>
  <c r="CN182" i="21"/>
  <c r="CO182" i="21"/>
  <c r="CV182" i="21"/>
  <c r="CT182" i="21"/>
  <c r="L182" i="21"/>
  <c r="CI182" i="21"/>
  <c r="CJ182" i="21"/>
  <c r="BB182" i="21"/>
  <c r="BP182" i="21"/>
  <c r="CE182" i="21"/>
  <c r="BD182" i="21"/>
  <c r="BR182" i="21"/>
  <c r="CG182" i="21"/>
  <c r="BE182" i="21"/>
  <c r="BS182" i="21"/>
  <c r="BF182" i="21"/>
  <c r="BT182" i="21"/>
  <c r="AY182" i="21"/>
  <c r="BG182" i="21"/>
  <c r="BU182" i="21"/>
  <c r="AX182" i="21"/>
  <c r="BL182" i="21"/>
  <c r="CA182" i="21"/>
  <c r="BQ182" i="21"/>
  <c r="BV182" i="21"/>
  <c r="BW182" i="21"/>
  <c r="BX182" i="21"/>
  <c r="BZ182" i="21"/>
  <c r="CB182" i="21"/>
  <c r="V182" i="21"/>
  <c r="CF182" i="21"/>
  <c r="P182" i="21"/>
  <c r="BC182" i="21"/>
  <c r="BH182" i="21"/>
  <c r="BN182" i="21"/>
  <c r="BJ182" i="21"/>
  <c r="BK182" i="21"/>
  <c r="D182" i="21"/>
  <c r="BM182" i="21"/>
  <c r="BO182" i="21"/>
  <c r="C182" i="21"/>
  <c r="CC182" i="21"/>
  <c r="E182" i="21"/>
  <c r="CD182" i="21"/>
  <c r="F182" i="21"/>
  <c r="BI182" i="21"/>
  <c r="I182" i="21"/>
  <c r="G182" i="21"/>
  <c r="H182" i="21"/>
  <c r="N182" i="21"/>
  <c r="O182" i="21"/>
  <c r="W182" i="21"/>
  <c r="X182" i="21"/>
  <c r="Y182" i="21"/>
  <c r="Z182" i="21"/>
  <c r="AA182" i="21"/>
  <c r="AB182" i="21"/>
  <c r="AC182" i="21"/>
  <c r="AD182" i="21"/>
  <c r="AE182" i="21"/>
  <c r="AF182" i="21"/>
  <c r="AG182" i="21"/>
  <c r="AH182" i="21"/>
  <c r="AJ182" i="21"/>
  <c r="AK182" i="21"/>
  <c r="AL182" i="21"/>
  <c r="AM182" i="21"/>
  <c r="AN182" i="21"/>
  <c r="AO182" i="21"/>
  <c r="AP182" i="21"/>
  <c r="AQ182" i="21"/>
  <c r="AR182" i="21"/>
  <c r="AS182" i="21"/>
  <c r="AT182" i="21"/>
  <c r="AU182" i="21"/>
  <c r="AV182" i="21"/>
  <c r="AW182" i="21"/>
  <c r="BA182" i="21"/>
  <c r="AZ182" i="21"/>
  <c r="K182" i="21"/>
  <c r="M182" i="21"/>
  <c r="U182" i="21"/>
  <c r="R182" i="21"/>
  <c r="S182" i="21"/>
  <c r="T182" i="21"/>
  <c r="Q182" i="21"/>
  <c r="B183" i="21"/>
  <c r="AI183" i="21" l="1"/>
  <c r="CX183" i="21"/>
  <c r="CY183" i="21"/>
  <c r="CZ183" i="21"/>
  <c r="DA183" i="21"/>
  <c r="CQ183" i="21"/>
  <c r="CR183" i="21"/>
  <c r="CS183" i="21"/>
  <c r="CT183" i="21"/>
  <c r="CV183" i="21"/>
  <c r="CK183" i="21"/>
  <c r="CL183" i="21"/>
  <c r="CM183" i="21"/>
  <c r="CN183" i="21"/>
  <c r="CU183" i="21"/>
  <c r="CW183" i="21"/>
  <c r="CO183" i="21"/>
  <c r="CP183" i="21"/>
  <c r="L183" i="21"/>
  <c r="CJ183" i="21"/>
  <c r="CI183" i="21"/>
  <c r="BM183" i="21"/>
  <c r="CB183" i="21"/>
  <c r="BO183" i="21"/>
  <c r="CD183" i="21"/>
  <c r="AX183" i="21"/>
  <c r="BB183" i="21"/>
  <c r="BP183" i="21"/>
  <c r="CE183" i="21"/>
  <c r="V183" i="21"/>
  <c r="BC183" i="21"/>
  <c r="BQ183" i="21"/>
  <c r="CF183" i="21"/>
  <c r="BD183" i="21"/>
  <c r="BR183" i="21"/>
  <c r="CG183" i="21"/>
  <c r="BI183" i="21"/>
  <c r="BW183" i="21"/>
  <c r="BK183" i="21"/>
  <c r="BL183" i="21"/>
  <c r="BN183" i="21"/>
  <c r="BS183" i="21"/>
  <c r="BT183" i="21"/>
  <c r="AY183" i="21"/>
  <c r="BU183" i="21"/>
  <c r="BE183" i="21"/>
  <c r="N183" i="21"/>
  <c r="C183" i="21"/>
  <c r="BF183" i="21"/>
  <c r="BG183" i="21"/>
  <c r="P183" i="21"/>
  <c r="BH183" i="21"/>
  <c r="BJ183" i="21"/>
  <c r="CC183" i="21"/>
  <c r="H183" i="21"/>
  <c r="I183" i="21"/>
  <c r="BV183" i="21"/>
  <c r="D183" i="21"/>
  <c r="F183" i="21"/>
  <c r="BX183" i="21"/>
  <c r="G183" i="21"/>
  <c r="E183" i="21"/>
  <c r="BZ183" i="21"/>
  <c r="CA183" i="21"/>
  <c r="O183" i="21"/>
  <c r="W183" i="21"/>
  <c r="X183" i="21"/>
  <c r="Y183" i="21"/>
  <c r="Z183" i="21"/>
  <c r="AA183" i="21"/>
  <c r="AB183" i="21"/>
  <c r="AC183" i="21"/>
  <c r="AD183" i="21"/>
  <c r="AE183" i="21"/>
  <c r="AF183" i="21"/>
  <c r="AG183" i="21"/>
  <c r="AH183" i="21"/>
  <c r="AJ183" i="21"/>
  <c r="AK183" i="21"/>
  <c r="AL183" i="21"/>
  <c r="AM183" i="21"/>
  <c r="AN183" i="21"/>
  <c r="AO183" i="21"/>
  <c r="AP183" i="21"/>
  <c r="AQ183" i="21"/>
  <c r="AR183" i="21"/>
  <c r="AS183" i="21"/>
  <c r="AT183" i="21"/>
  <c r="AU183" i="21"/>
  <c r="AV183" i="21"/>
  <c r="AW183" i="21"/>
  <c r="BA183" i="21"/>
  <c r="AZ183" i="21"/>
  <c r="K183" i="21"/>
  <c r="M183" i="21"/>
  <c r="U183" i="21"/>
  <c r="T183" i="21"/>
  <c r="Q183" i="21"/>
  <c r="R183" i="21"/>
  <c r="S183" i="21"/>
  <c r="B184" i="21"/>
  <c r="AI184" i="21" l="1"/>
  <c r="CX184" i="21"/>
  <c r="CY184" i="21"/>
  <c r="DA184" i="21"/>
  <c r="CZ184" i="21"/>
  <c r="CR184" i="21"/>
  <c r="CS184" i="21"/>
  <c r="CT184" i="21"/>
  <c r="CU184" i="21"/>
  <c r="CW184" i="21"/>
  <c r="CK184" i="21"/>
  <c r="CL184" i="21"/>
  <c r="CM184" i="21"/>
  <c r="CN184" i="21"/>
  <c r="CQ184" i="21"/>
  <c r="CV184" i="21"/>
  <c r="CP184" i="21"/>
  <c r="CO184" i="21"/>
  <c r="L184" i="21"/>
  <c r="CI184" i="21"/>
  <c r="CJ184" i="21"/>
  <c r="BJ184" i="21"/>
  <c r="BX184" i="21"/>
  <c r="V184" i="21"/>
  <c r="BL184" i="21"/>
  <c r="CA184" i="21"/>
  <c r="BM184" i="21"/>
  <c r="CB184" i="21"/>
  <c r="BN184" i="21"/>
  <c r="CC184" i="21"/>
  <c r="BO184" i="21"/>
  <c r="CD184" i="21"/>
  <c r="BF184" i="21"/>
  <c r="BT184" i="21"/>
  <c r="BE184" i="21"/>
  <c r="CF184" i="21"/>
  <c r="BG184" i="21"/>
  <c r="CG184" i="21"/>
  <c r="O184" i="21"/>
  <c r="BH184" i="21"/>
  <c r="AY184" i="21"/>
  <c r="BI184" i="21"/>
  <c r="AX184" i="21"/>
  <c r="BK184" i="21"/>
  <c r="BP184" i="21"/>
  <c r="BQ184" i="21"/>
  <c r="BR184" i="21"/>
  <c r="BS184" i="21"/>
  <c r="BU184" i="21"/>
  <c r="BV184" i="21"/>
  <c r="N184" i="21"/>
  <c r="BW184" i="21"/>
  <c r="CE184" i="21"/>
  <c r="P184" i="21"/>
  <c r="F184" i="21"/>
  <c r="C184" i="21"/>
  <c r="E184" i="21"/>
  <c r="D184" i="21"/>
  <c r="BB184" i="21"/>
  <c r="BC184" i="21"/>
  <c r="BZ184" i="21"/>
  <c r="G184" i="21"/>
  <c r="H184" i="21"/>
  <c r="I184" i="21"/>
  <c r="BD184" i="21"/>
  <c r="W184" i="21"/>
  <c r="X184" i="21"/>
  <c r="Y184" i="21"/>
  <c r="Z184" i="21"/>
  <c r="AA184" i="21"/>
  <c r="AB184" i="21"/>
  <c r="AC184" i="21"/>
  <c r="AD184" i="21"/>
  <c r="AE184" i="21"/>
  <c r="AF184" i="21"/>
  <c r="AG184" i="21"/>
  <c r="AH184" i="21"/>
  <c r="AJ184" i="21"/>
  <c r="AK184" i="21"/>
  <c r="AL184" i="21"/>
  <c r="AM184" i="21"/>
  <c r="AN184" i="21"/>
  <c r="AO184" i="21"/>
  <c r="AP184" i="21"/>
  <c r="AQ184" i="21"/>
  <c r="AR184" i="21"/>
  <c r="AS184" i="21"/>
  <c r="AT184" i="21"/>
  <c r="AU184" i="21"/>
  <c r="AV184" i="21"/>
  <c r="AW184" i="21"/>
  <c r="AZ184" i="21"/>
  <c r="BA184" i="21"/>
  <c r="K184" i="21"/>
  <c r="M184" i="21"/>
  <c r="R184" i="21"/>
  <c r="T184" i="21"/>
  <c r="U184" i="21"/>
  <c r="Q184" i="21"/>
  <c r="S184" i="21"/>
  <c r="B185" i="21"/>
  <c r="AI185" i="21" l="1"/>
  <c r="CZ185" i="21"/>
  <c r="DA185" i="21"/>
  <c r="CY185" i="21"/>
  <c r="CX185" i="21"/>
  <c r="CS185" i="21"/>
  <c r="CT185" i="21"/>
  <c r="CU185" i="21"/>
  <c r="CV185" i="21"/>
  <c r="CL185" i="21"/>
  <c r="CM185" i="21"/>
  <c r="CN185" i="21"/>
  <c r="CO185" i="21"/>
  <c r="CP185" i="21"/>
  <c r="CK185" i="21"/>
  <c r="CQ185" i="21"/>
  <c r="CR185" i="21"/>
  <c r="CW185" i="21"/>
  <c r="L185" i="21"/>
  <c r="CJ185" i="21"/>
  <c r="CI185" i="21"/>
  <c r="BG185" i="21"/>
  <c r="BU185" i="21"/>
  <c r="BI185" i="21"/>
  <c r="BW185" i="21"/>
  <c r="BJ185" i="21"/>
  <c r="BX185" i="21"/>
  <c r="BK185" i="21"/>
  <c r="BZ185" i="21"/>
  <c r="BL185" i="21"/>
  <c r="CA185" i="21"/>
  <c r="BC185" i="21"/>
  <c r="BQ185" i="21"/>
  <c r="CF185" i="21"/>
  <c r="AX185" i="21"/>
  <c r="BV185" i="21"/>
  <c r="AY185" i="21"/>
  <c r="CB185" i="21"/>
  <c r="V185" i="21"/>
  <c r="BB185" i="21"/>
  <c r="CC185" i="21"/>
  <c r="BD185" i="21"/>
  <c r="CD185" i="21"/>
  <c r="N185" i="21"/>
  <c r="BE185" i="21"/>
  <c r="CE185" i="21"/>
  <c r="BF185" i="21"/>
  <c r="CG185" i="21"/>
  <c r="BS185" i="21"/>
  <c r="BT185" i="21"/>
  <c r="C185" i="21"/>
  <c r="BN185" i="21"/>
  <c r="I185" i="21"/>
  <c r="BH185" i="21"/>
  <c r="O185" i="21"/>
  <c r="BM185" i="21"/>
  <c r="P185" i="21"/>
  <c r="BO185" i="21"/>
  <c r="BP185" i="21"/>
  <c r="BR185" i="21"/>
  <c r="E185" i="21"/>
  <c r="G185" i="21"/>
  <c r="H185" i="21"/>
  <c r="D185" i="21"/>
  <c r="F185" i="21"/>
  <c r="W185" i="21"/>
  <c r="X185" i="21"/>
  <c r="Y185" i="21"/>
  <c r="Z185" i="21"/>
  <c r="AA185" i="21"/>
  <c r="AB185" i="21"/>
  <c r="AC185" i="21"/>
  <c r="AD185" i="21"/>
  <c r="AE185" i="21"/>
  <c r="AF185" i="21"/>
  <c r="AG185" i="21"/>
  <c r="AH185" i="21"/>
  <c r="AJ185" i="21"/>
  <c r="AK185" i="21"/>
  <c r="AL185" i="21"/>
  <c r="AM185" i="21"/>
  <c r="AN185" i="21"/>
  <c r="AO185" i="21"/>
  <c r="AP185" i="21"/>
  <c r="AQ185" i="21"/>
  <c r="AR185" i="21"/>
  <c r="AS185" i="21"/>
  <c r="AT185" i="21"/>
  <c r="AU185" i="21"/>
  <c r="AV185" i="21"/>
  <c r="AW185" i="21"/>
  <c r="AZ185" i="21"/>
  <c r="BA185" i="21"/>
  <c r="K185" i="21"/>
  <c r="M185" i="21"/>
  <c r="S185" i="21"/>
  <c r="R185" i="21"/>
  <c r="U185" i="21"/>
  <c r="Q185" i="21"/>
  <c r="T185" i="21"/>
  <c r="B186" i="21"/>
  <c r="AI186" i="21" l="1"/>
  <c r="CX186" i="21"/>
  <c r="CY186" i="21"/>
  <c r="CZ186" i="21"/>
  <c r="DA186" i="21"/>
  <c r="CT186" i="21"/>
  <c r="CU186" i="21"/>
  <c r="CV186" i="21"/>
  <c r="CW186" i="21"/>
  <c r="CK186" i="21"/>
  <c r="CM186" i="21"/>
  <c r="CN186" i="21"/>
  <c r="CO186" i="21"/>
  <c r="CP186" i="21"/>
  <c r="CL186" i="21"/>
  <c r="CS186" i="21"/>
  <c r="CQ186" i="21"/>
  <c r="CR186" i="21"/>
  <c r="L186" i="21"/>
  <c r="CJ186" i="21"/>
  <c r="CI186" i="21"/>
  <c r="BD186" i="21"/>
  <c r="BR186" i="21"/>
  <c r="CG186" i="21"/>
  <c r="BF186" i="21"/>
  <c r="BT186" i="21"/>
  <c r="BG186" i="21"/>
  <c r="BU186" i="21"/>
  <c r="BH186" i="21"/>
  <c r="BV186" i="21"/>
  <c r="BI186" i="21"/>
  <c r="BW186" i="21"/>
  <c r="BN186" i="21"/>
  <c r="CC186" i="21"/>
  <c r="BP186" i="21"/>
  <c r="BQ186" i="21"/>
  <c r="BS186" i="21"/>
  <c r="BX186" i="21"/>
  <c r="BZ186" i="21"/>
  <c r="CA186" i="21"/>
  <c r="BB186" i="21"/>
  <c r="BC186" i="21"/>
  <c r="BE186" i="21"/>
  <c r="BJ186" i="21"/>
  <c r="CB186" i="21"/>
  <c r="AX186" i="21"/>
  <c r="F186" i="21"/>
  <c r="C186" i="21"/>
  <c r="AY186" i="21"/>
  <c r="D186" i="21"/>
  <c r="G186" i="21"/>
  <c r="V186" i="21"/>
  <c r="N186" i="21"/>
  <c r="E186" i="21"/>
  <c r="O186" i="21"/>
  <c r="P186" i="21"/>
  <c r="BK186" i="21"/>
  <c r="CD186" i="21"/>
  <c r="CE186" i="21"/>
  <c r="BL186" i="21"/>
  <c r="BM186" i="21"/>
  <c r="H186" i="21"/>
  <c r="BO186" i="21"/>
  <c r="I186" i="21"/>
  <c r="CF186" i="21"/>
  <c r="W186" i="21"/>
  <c r="X186" i="21"/>
  <c r="Y186" i="21"/>
  <c r="Z186" i="21"/>
  <c r="AA186" i="21"/>
  <c r="AB186" i="21"/>
  <c r="AC186" i="21"/>
  <c r="AD186" i="21"/>
  <c r="AE186" i="21"/>
  <c r="AF186" i="21"/>
  <c r="AG186" i="21"/>
  <c r="AH186" i="21"/>
  <c r="AJ186" i="21"/>
  <c r="AK186" i="21"/>
  <c r="AL186" i="21"/>
  <c r="AM186" i="21"/>
  <c r="AN186" i="21"/>
  <c r="AO186" i="21"/>
  <c r="AP186" i="21"/>
  <c r="AQ186" i="21"/>
  <c r="AR186" i="21"/>
  <c r="AS186" i="21"/>
  <c r="AT186" i="21"/>
  <c r="AU186" i="21"/>
  <c r="AV186" i="21"/>
  <c r="AW186" i="21"/>
  <c r="BA186" i="21"/>
  <c r="AZ186" i="21"/>
  <c r="K186" i="21"/>
  <c r="M186" i="21"/>
  <c r="Q186" i="21"/>
  <c r="S186" i="21"/>
  <c r="T186" i="21"/>
  <c r="U186" i="21"/>
  <c r="R186" i="21"/>
  <c r="B187" i="21"/>
  <c r="AI187" i="21" l="1"/>
  <c r="CZ187" i="21"/>
  <c r="DA187" i="21"/>
  <c r="CX187" i="21"/>
  <c r="CY187" i="21"/>
  <c r="CU187" i="21"/>
  <c r="CV187" i="21"/>
  <c r="CW187" i="21"/>
  <c r="CL187" i="21"/>
  <c r="CN187" i="21"/>
  <c r="CP187" i="21"/>
  <c r="CO187" i="21"/>
  <c r="CQ187" i="21"/>
  <c r="CS187" i="21"/>
  <c r="CK187" i="21"/>
  <c r="CT187" i="21"/>
  <c r="CM187" i="21"/>
  <c r="CR187" i="21"/>
  <c r="L187" i="21"/>
  <c r="CI187" i="21"/>
  <c r="CJ187" i="21"/>
  <c r="BO187" i="21"/>
  <c r="CD187" i="21"/>
  <c r="BC187" i="21"/>
  <c r="BQ187" i="21"/>
  <c r="CF187" i="21"/>
  <c r="BD187" i="21"/>
  <c r="BR187" i="21"/>
  <c r="CG187" i="21"/>
  <c r="AY187" i="21"/>
  <c r="BE187" i="21"/>
  <c r="BS187" i="21"/>
  <c r="AX187" i="21"/>
  <c r="BF187" i="21"/>
  <c r="BT187" i="21"/>
  <c r="V187" i="21"/>
  <c r="BK187" i="21"/>
  <c r="BZ187" i="21"/>
  <c r="BJ187" i="21"/>
  <c r="BL187" i="21"/>
  <c r="BM187" i="21"/>
  <c r="BN187" i="21"/>
  <c r="BP187" i="21"/>
  <c r="BU187" i="21"/>
  <c r="BB187" i="21"/>
  <c r="BG187" i="21"/>
  <c r="C187" i="21"/>
  <c r="BH187" i="21"/>
  <c r="BI187" i="21"/>
  <c r="BV187" i="21"/>
  <c r="BW187" i="21"/>
  <c r="CE187" i="21"/>
  <c r="CA187" i="21"/>
  <c r="CB187" i="21"/>
  <c r="CC187" i="21"/>
  <c r="N187" i="21"/>
  <c r="F187" i="21"/>
  <c r="P187" i="21"/>
  <c r="O187" i="21"/>
  <c r="E187" i="21"/>
  <c r="BX187" i="21"/>
  <c r="D187" i="21"/>
  <c r="G187" i="21"/>
  <c r="H187" i="21"/>
  <c r="I187" i="21"/>
  <c r="W187" i="21"/>
  <c r="X187" i="21"/>
  <c r="Y187" i="21"/>
  <c r="Z187" i="21"/>
  <c r="AA187" i="21"/>
  <c r="AB187" i="21"/>
  <c r="AC187" i="21"/>
  <c r="AD187" i="21"/>
  <c r="AE187" i="21"/>
  <c r="AF187" i="21"/>
  <c r="AG187" i="21"/>
  <c r="AH187" i="21"/>
  <c r="AJ187" i="21"/>
  <c r="AK187" i="21"/>
  <c r="AL187" i="21"/>
  <c r="AM187" i="21"/>
  <c r="AN187" i="21"/>
  <c r="AO187" i="21"/>
  <c r="AP187" i="21"/>
  <c r="AQ187" i="21"/>
  <c r="AR187" i="21"/>
  <c r="AS187" i="21"/>
  <c r="AT187" i="21"/>
  <c r="AU187" i="21"/>
  <c r="AV187" i="21"/>
  <c r="AW187" i="21"/>
  <c r="BA187" i="21"/>
  <c r="AZ187" i="21"/>
  <c r="K187" i="21"/>
  <c r="M187" i="21"/>
  <c r="R187" i="21"/>
  <c r="U187" i="21"/>
  <c r="S187" i="21"/>
  <c r="T187" i="21"/>
  <c r="Q187" i="21"/>
  <c r="B188" i="21"/>
  <c r="AI188" i="21" l="1"/>
  <c r="CX188" i="21"/>
  <c r="CY188" i="21"/>
  <c r="CZ188" i="21"/>
  <c r="DA188" i="21"/>
  <c r="CV188" i="21"/>
  <c r="CW188" i="21"/>
  <c r="CK188" i="21"/>
  <c r="CM188" i="21"/>
  <c r="CO188" i="21"/>
  <c r="CP188" i="21"/>
  <c r="CQ188" i="21"/>
  <c r="CR188" i="21"/>
  <c r="CL188" i="21"/>
  <c r="CN188" i="21"/>
  <c r="CS188" i="21"/>
  <c r="CU188" i="21"/>
  <c r="CT188" i="21"/>
  <c r="L188" i="21"/>
  <c r="CI188" i="21"/>
  <c r="CJ188" i="21"/>
  <c r="BL188" i="21"/>
  <c r="CA188" i="21"/>
  <c r="AY188" i="21"/>
  <c r="BN188" i="21"/>
  <c r="CC188" i="21"/>
  <c r="V188" i="21"/>
  <c r="BO188" i="21"/>
  <c r="CD188" i="21"/>
  <c r="BB188" i="21"/>
  <c r="BP188" i="21"/>
  <c r="CE188" i="21"/>
  <c r="BC188" i="21"/>
  <c r="BQ188" i="21"/>
  <c r="CF188" i="21"/>
  <c r="BH188" i="21"/>
  <c r="BV188" i="21"/>
  <c r="BE188" i="21"/>
  <c r="CB188" i="21"/>
  <c r="BF188" i="21"/>
  <c r="CG188" i="21"/>
  <c r="BG188" i="21"/>
  <c r="BI188" i="21"/>
  <c r="BJ188" i="21"/>
  <c r="BK188" i="21"/>
  <c r="BS188" i="21"/>
  <c r="N188" i="21"/>
  <c r="BT188" i="21"/>
  <c r="O188" i="21"/>
  <c r="BU188" i="21"/>
  <c r="BW188" i="21"/>
  <c r="BX188" i="21"/>
  <c r="BZ188" i="21"/>
  <c r="C188" i="21"/>
  <c r="AX188" i="21"/>
  <c r="D188" i="21"/>
  <c r="E188" i="21"/>
  <c r="G188" i="21"/>
  <c r="BD188" i="21"/>
  <c r="F188" i="21"/>
  <c r="BM188" i="21"/>
  <c r="BR188" i="21"/>
  <c r="H188" i="21"/>
  <c r="P188" i="21"/>
  <c r="I188" i="21"/>
  <c r="W188" i="21"/>
  <c r="X188" i="21"/>
  <c r="Y188" i="21"/>
  <c r="Z188" i="21"/>
  <c r="AA188" i="21"/>
  <c r="AB188" i="21"/>
  <c r="AC188" i="21"/>
  <c r="AD188" i="21"/>
  <c r="AE188" i="21"/>
  <c r="AF188" i="21"/>
  <c r="AG188" i="21"/>
  <c r="AH188" i="21"/>
  <c r="AJ188" i="21"/>
  <c r="AK188" i="21"/>
  <c r="AL188" i="21"/>
  <c r="AM188" i="21"/>
  <c r="AN188" i="21"/>
  <c r="AO188" i="21"/>
  <c r="AP188" i="21"/>
  <c r="AQ188" i="21"/>
  <c r="AR188" i="21"/>
  <c r="AS188" i="21"/>
  <c r="AT188" i="21"/>
  <c r="AU188" i="21"/>
  <c r="AV188" i="21"/>
  <c r="AW188" i="21"/>
  <c r="AZ188" i="21"/>
  <c r="BA188" i="21"/>
  <c r="K188" i="21"/>
  <c r="M188" i="21"/>
  <c r="U188" i="21"/>
  <c r="S188" i="21"/>
  <c r="T188" i="21"/>
  <c r="R188" i="21"/>
  <c r="Q188" i="21"/>
  <c r="B189" i="21"/>
  <c r="G5" i="23" l="1" a="1"/>
  <c r="G5" i="23" s="1"/>
  <c r="G51" i="23" a="1"/>
  <c r="G51" i="23" s="1"/>
  <c r="G35" i="23" a="1"/>
  <c r="G35" i="23" s="1"/>
  <c r="G74" i="23" a="1"/>
  <c r="G74" i="23" s="1"/>
  <c r="G47" i="23" a="1"/>
  <c r="G47" i="23" s="1"/>
  <c r="G7" i="23" a="1"/>
  <c r="G7" i="23" s="1"/>
  <c r="G158" i="23" a="1"/>
  <c r="G158" i="23" s="1"/>
  <c r="G37" i="23" a="1"/>
  <c r="G37" i="23" s="1"/>
  <c r="G164" i="23" a="1"/>
  <c r="G164" i="23" s="1"/>
  <c r="G66" i="23" a="1"/>
  <c r="G66" i="23" s="1"/>
  <c r="G16" i="23" a="1"/>
  <c r="G16" i="23" s="1"/>
  <c r="G129" i="23" a="1"/>
  <c r="G129" i="23" s="1"/>
  <c r="G127" i="23" a="1"/>
  <c r="G127" i="23" s="1"/>
  <c r="G168" i="23" a="1"/>
  <c r="G168" i="23" s="1"/>
  <c r="G141" i="23" a="1"/>
  <c r="G141" i="23" s="1"/>
  <c r="G14" i="23" a="1"/>
  <c r="G14" i="23" s="1"/>
  <c r="G27" i="23" a="1"/>
  <c r="G27" i="23" s="1"/>
  <c r="G147" i="23" a="1"/>
  <c r="G147" i="23" s="1"/>
  <c r="G154" i="23" a="1"/>
  <c r="G154" i="23" s="1"/>
  <c r="G29" i="23" a="1"/>
  <c r="G29" i="23" s="1"/>
  <c r="G123" i="23" a="1"/>
  <c r="G123" i="23" s="1"/>
  <c r="G39" i="23" a="1"/>
  <c r="G39" i="23" s="1"/>
  <c r="G139" i="23" a="1"/>
  <c r="G139" i="23" s="1"/>
  <c r="G86" i="23" a="1"/>
  <c r="G86" i="23" s="1"/>
  <c r="G43" i="23" a="1"/>
  <c r="G43" i="23" s="1"/>
  <c r="G135" i="23" a="1"/>
  <c r="G135" i="23" s="1"/>
  <c r="G125" i="23" a="1"/>
  <c r="G125" i="23" s="1"/>
  <c r="G59" i="23" a="1"/>
  <c r="G59" i="23" s="1"/>
  <c r="G57" i="23" a="1"/>
  <c r="G57" i="23" s="1"/>
  <c r="G25" i="23" a="1"/>
  <c r="G25" i="23" s="1"/>
  <c r="G82" i="23" a="1"/>
  <c r="G82" i="23" s="1"/>
  <c r="G55" i="23" a="1"/>
  <c r="G55" i="23" s="1"/>
  <c r="G11" i="23" a="1"/>
  <c r="G11" i="23" s="1"/>
  <c r="G121" i="23" a="1"/>
  <c r="G121" i="23" s="1"/>
  <c r="G145" i="23" a="1"/>
  <c r="G145" i="23" s="1"/>
  <c r="G174" i="23" a="1"/>
  <c r="G174" i="23" s="1"/>
  <c r="G186" i="23" a="1"/>
  <c r="G186" i="23" s="1"/>
  <c r="G45" i="23" a="1"/>
  <c r="G45" i="23" s="1"/>
  <c r="G71" i="23" a="1"/>
  <c r="G71" i="23" s="1"/>
  <c r="G69" i="23" a="1"/>
  <c r="G69" i="23" s="1"/>
  <c r="G19" i="23" a="1"/>
  <c r="G19" i="23" s="1"/>
  <c r="G64" i="23" a="1"/>
  <c r="G64" i="23" s="1"/>
  <c r="G53" i="23" a="1"/>
  <c r="G53" i="23" s="1"/>
  <c r="G184" i="23" a="1"/>
  <c r="G184" i="23" s="1"/>
  <c r="G131" i="23" a="1"/>
  <c r="G131" i="23" s="1"/>
  <c r="G61" i="23" a="1"/>
  <c r="G61" i="23" s="1"/>
  <c r="G78" i="23" a="1"/>
  <c r="G78" i="23" s="1"/>
  <c r="G166" i="23" a="1"/>
  <c r="G166" i="23" s="1"/>
  <c r="G31" i="23" a="1"/>
  <c r="G31" i="23" s="1"/>
  <c r="G76" i="23" a="1"/>
  <c r="G76" i="23" s="1"/>
  <c r="G49" i="23" a="1"/>
  <c r="G49" i="23" s="1"/>
  <c r="G9" i="23" a="1"/>
  <c r="G9" i="23" s="1"/>
  <c r="G63" i="23" a="1"/>
  <c r="G63" i="23" s="1"/>
  <c r="G180" i="23" a="1"/>
  <c r="G180" i="23" s="1"/>
  <c r="G188" i="23" a="1"/>
  <c r="G188" i="23" s="1"/>
  <c r="G176" i="23" a="1"/>
  <c r="G176" i="23" s="1"/>
  <c r="G149" i="23" a="1"/>
  <c r="G149" i="23" s="1"/>
  <c r="G151" i="23" a="1"/>
  <c r="G151" i="23" s="1"/>
  <c r="G170" i="23" a="1"/>
  <c r="G170" i="23" s="1"/>
  <c r="G137" i="23" a="1"/>
  <c r="G137" i="23" s="1"/>
  <c r="G160" i="23" a="1"/>
  <c r="G160" i="23" s="1"/>
  <c r="G156" i="23" a="1"/>
  <c r="G156" i="23" s="1"/>
  <c r="G178" i="23" a="1"/>
  <c r="G178" i="23" s="1"/>
  <c r="G172" i="23" a="1"/>
  <c r="G172" i="23" s="1"/>
  <c r="G182" i="23" a="1"/>
  <c r="G182" i="23" s="1"/>
  <c r="AI189" i="21"/>
  <c r="CX189" i="21"/>
  <c r="CY189" i="21"/>
  <c r="CZ189" i="21"/>
  <c r="DA189" i="21"/>
  <c r="CW189" i="21"/>
  <c r="CK189" i="21"/>
  <c r="CL189" i="21"/>
  <c r="CN189" i="21"/>
  <c r="CP189" i="21"/>
  <c r="CQ189" i="21"/>
  <c r="CR189" i="21"/>
  <c r="CS189" i="21"/>
  <c r="CM189" i="21"/>
  <c r="CO189" i="21"/>
  <c r="CU189" i="21"/>
  <c r="CT189" i="21"/>
  <c r="CV189" i="21"/>
  <c r="G143" i="23" a="1"/>
  <c r="G143" i="23" s="1"/>
  <c r="G162" i="23" a="1"/>
  <c r="G162" i="23" s="1"/>
  <c r="L189" i="21"/>
  <c r="CJ189" i="21"/>
  <c r="CI189" i="21"/>
  <c r="BI189" i="21"/>
  <c r="BW189" i="21"/>
  <c r="BK189" i="21"/>
  <c r="BZ189" i="21"/>
  <c r="BL189" i="21"/>
  <c r="CA189" i="21"/>
  <c r="BM189" i="21"/>
  <c r="CB189" i="21"/>
  <c r="BN189" i="21"/>
  <c r="CC189" i="21"/>
  <c r="BE189" i="21"/>
  <c r="BS189" i="21"/>
  <c r="BU189" i="21"/>
  <c r="BV189" i="21"/>
  <c r="N189" i="21"/>
  <c r="BB189" i="21"/>
  <c r="BX189" i="21"/>
  <c r="BC189" i="21"/>
  <c r="CD189" i="21"/>
  <c r="P189" i="21"/>
  <c r="BD189" i="21"/>
  <c r="CE189" i="21"/>
  <c r="BF189" i="21"/>
  <c r="CF189" i="21"/>
  <c r="CG189" i="21"/>
  <c r="C189" i="21"/>
  <c r="O189" i="21"/>
  <c r="AY189" i="21"/>
  <c r="BP189" i="21"/>
  <c r="V189" i="21"/>
  <c r="BG189" i="21"/>
  <c r="BQ189" i="21"/>
  <c r="G189" i="21"/>
  <c r="BR189" i="21"/>
  <c r="AX189" i="21"/>
  <c r="I189" i="21"/>
  <c r="BO189" i="21"/>
  <c r="F189" i="21"/>
  <c r="H189" i="21"/>
  <c r="BH189" i="21"/>
  <c r="BJ189" i="21"/>
  <c r="BT189" i="21"/>
  <c r="D189" i="21"/>
  <c r="E189" i="21"/>
  <c r="W189" i="21"/>
  <c r="X189" i="21"/>
  <c r="Y189" i="21"/>
  <c r="Z189" i="21"/>
  <c r="AA189" i="21"/>
  <c r="AB189" i="21"/>
  <c r="AC189" i="21"/>
  <c r="AD189" i="21"/>
  <c r="AE189" i="21"/>
  <c r="AF189" i="21"/>
  <c r="AG189" i="21"/>
  <c r="AH189" i="21"/>
  <c r="AJ189" i="21"/>
  <c r="AK189" i="21"/>
  <c r="AL189" i="21"/>
  <c r="AM189" i="21"/>
  <c r="AN189" i="21"/>
  <c r="AO189" i="21"/>
  <c r="AP189" i="21"/>
  <c r="AQ189" i="21"/>
  <c r="AR189" i="21"/>
  <c r="AS189" i="21"/>
  <c r="AT189" i="21"/>
  <c r="AU189" i="21"/>
  <c r="AV189" i="21"/>
  <c r="AW189" i="21"/>
  <c r="BA189" i="21"/>
  <c r="AZ189" i="21"/>
  <c r="K189" i="21"/>
  <c r="M189" i="21"/>
  <c r="S189" i="21"/>
  <c r="T189" i="21"/>
  <c r="R189" i="21"/>
  <c r="U189" i="21"/>
  <c r="Q189" i="21"/>
  <c r="B190" i="21"/>
  <c r="AI190" i="21" l="1"/>
  <c r="CX190" i="21"/>
  <c r="CY190" i="21"/>
  <c r="CZ190" i="21"/>
  <c r="DA190" i="21"/>
  <c r="CK190" i="21"/>
  <c r="CL190" i="21"/>
  <c r="CM190" i="21"/>
  <c r="CO190" i="21"/>
  <c r="CQ190" i="21"/>
  <c r="CR190" i="21"/>
  <c r="CS190" i="21"/>
  <c r="CT190" i="21"/>
  <c r="CU190" i="21"/>
  <c r="CV190" i="21"/>
  <c r="CW190" i="21"/>
  <c r="CN190" i="21"/>
  <c r="CP190" i="21"/>
  <c r="L190" i="21"/>
  <c r="CI190" i="21"/>
  <c r="CJ190" i="21"/>
  <c r="BF190" i="21"/>
  <c r="BT190" i="21"/>
  <c r="BH190" i="21"/>
  <c r="BV190" i="21"/>
  <c r="BI190" i="21"/>
  <c r="BW190" i="21"/>
  <c r="BJ190" i="21"/>
  <c r="BX190" i="21"/>
  <c r="BK190" i="21"/>
  <c r="BZ190" i="21"/>
  <c r="BB190" i="21"/>
  <c r="BP190" i="21"/>
  <c r="CE190" i="21"/>
  <c r="V190" i="21"/>
  <c r="BO190" i="21"/>
  <c r="BQ190" i="21"/>
  <c r="BR190" i="21"/>
  <c r="BS190" i="21"/>
  <c r="BU190" i="21"/>
  <c r="CA190" i="21"/>
  <c r="AY190" i="21"/>
  <c r="BC190" i="21"/>
  <c r="BD190" i="21"/>
  <c r="BE190" i="21"/>
  <c r="BG190" i="21"/>
  <c r="AX190" i="21"/>
  <c r="N190" i="21"/>
  <c r="BL190" i="21"/>
  <c r="CD190" i="21"/>
  <c r="BN190" i="21"/>
  <c r="D190" i="21"/>
  <c r="CB190" i="21"/>
  <c r="E190" i="21"/>
  <c r="CC190" i="21"/>
  <c r="F190" i="21"/>
  <c r="CF190" i="21"/>
  <c r="G190" i="21"/>
  <c r="I190" i="21"/>
  <c r="CG190" i="21"/>
  <c r="H190" i="21"/>
  <c r="O190" i="21"/>
  <c r="C190" i="21"/>
  <c r="P190" i="21"/>
  <c r="BM190" i="21"/>
  <c r="W190" i="21"/>
  <c r="X190" i="21"/>
  <c r="Y190" i="21"/>
  <c r="Z190" i="21"/>
  <c r="AA190" i="21"/>
  <c r="AB190" i="21"/>
  <c r="AC190" i="21"/>
  <c r="AD190" i="21"/>
  <c r="AE190" i="21"/>
  <c r="AF190" i="21"/>
  <c r="AG190" i="21"/>
  <c r="AH190" i="21"/>
  <c r="AJ190" i="21"/>
  <c r="AK190" i="21"/>
  <c r="AL190" i="21"/>
  <c r="AM190" i="21"/>
  <c r="AN190" i="21"/>
  <c r="AO190" i="21"/>
  <c r="AP190" i="21"/>
  <c r="AQ190" i="21"/>
  <c r="AR190" i="21"/>
  <c r="AS190" i="21"/>
  <c r="AT190" i="21"/>
  <c r="AU190" i="21"/>
  <c r="AV190" i="21"/>
  <c r="AW190" i="21"/>
  <c r="BA190" i="21"/>
  <c r="AZ190" i="21"/>
  <c r="K190" i="21"/>
  <c r="M190" i="21"/>
  <c r="Q190" i="21"/>
  <c r="S190" i="21"/>
  <c r="T190" i="21"/>
  <c r="U190" i="21"/>
  <c r="R190" i="21"/>
  <c r="B191" i="21"/>
  <c r="CX191" i="21" l="1"/>
  <c r="CY191" i="21"/>
  <c r="CZ191" i="21"/>
  <c r="DA191" i="21"/>
  <c r="CK191" i="21"/>
  <c r="CL191" i="21"/>
  <c r="CM191" i="21"/>
  <c r="CN191" i="21"/>
  <c r="CP191" i="21"/>
  <c r="CR191" i="21"/>
  <c r="CS191" i="21"/>
  <c r="CT191" i="21"/>
  <c r="CU191" i="21"/>
  <c r="CO191" i="21"/>
  <c r="CQ191" i="21"/>
  <c r="CV191" i="21"/>
  <c r="CW191" i="21"/>
  <c r="AI191" i="21"/>
  <c r="K191" i="21"/>
  <c r="BD191" i="21"/>
  <c r="L191" i="21"/>
  <c r="CJ191" i="21"/>
  <c r="CI191" i="21"/>
  <c r="BC191" i="21"/>
  <c r="BQ191" i="21"/>
  <c r="CF191" i="21"/>
  <c r="BE191" i="21"/>
  <c r="BS191" i="21"/>
  <c r="BF191" i="21"/>
  <c r="BT191" i="21"/>
  <c r="BG191" i="21"/>
  <c r="BU191" i="21"/>
  <c r="BH191" i="21"/>
  <c r="BV191" i="21"/>
  <c r="AY191" i="21"/>
  <c r="BM191" i="21"/>
  <c r="CB191" i="21"/>
  <c r="BJ191" i="21"/>
  <c r="CG191" i="21"/>
  <c r="BK191" i="21"/>
  <c r="BL191" i="21"/>
  <c r="BN191" i="21"/>
  <c r="AX191" i="21"/>
  <c r="BO191" i="21"/>
  <c r="V191" i="21"/>
  <c r="BP191" i="21"/>
  <c r="BI191" i="21"/>
  <c r="C191" i="21"/>
  <c r="BR191" i="21"/>
  <c r="BW191" i="21"/>
  <c r="BX191" i="21"/>
  <c r="BZ191" i="21"/>
  <c r="P191" i="21"/>
  <c r="CA191" i="21"/>
  <c r="BB191" i="21"/>
  <c r="H191" i="21"/>
  <c r="D191" i="21"/>
  <c r="E191" i="21"/>
  <c r="I191" i="21"/>
  <c r="N191" i="21"/>
  <c r="O191" i="21"/>
  <c r="F191" i="21"/>
  <c r="G191" i="21"/>
  <c r="CC191" i="21"/>
  <c r="CD191" i="21"/>
  <c r="CE191" i="21"/>
  <c r="W191" i="21"/>
  <c r="X191" i="21"/>
  <c r="Y191" i="21"/>
  <c r="Z191" i="21"/>
  <c r="AA191" i="21"/>
  <c r="AB191" i="21"/>
  <c r="AC191" i="21"/>
  <c r="AD191" i="21"/>
  <c r="AE191" i="21"/>
  <c r="AF191" i="21"/>
  <c r="AG191" i="21"/>
  <c r="AH191" i="21"/>
  <c r="AJ191" i="21"/>
  <c r="AK191" i="21"/>
  <c r="AL191" i="21"/>
  <c r="AM191" i="21"/>
  <c r="AN191" i="21"/>
  <c r="AO191" i="21"/>
  <c r="AP191" i="21"/>
  <c r="AQ191" i="21"/>
  <c r="AR191" i="21"/>
  <c r="AS191" i="21"/>
  <c r="AT191" i="21"/>
  <c r="AU191" i="21"/>
  <c r="AV191" i="21"/>
  <c r="AW191" i="21"/>
  <c r="AZ191" i="21"/>
  <c r="BA191" i="21"/>
  <c r="M191" i="21"/>
  <c r="T191" i="21"/>
  <c r="S191" i="21"/>
  <c r="R191" i="21"/>
  <c r="Q191" i="21"/>
  <c r="U191" i="21"/>
  <c r="B192" i="21"/>
  <c r="CG192" i="21" l="1"/>
  <c r="CZ192" i="21"/>
  <c r="DA192" i="21"/>
  <c r="CX192" i="21"/>
  <c r="CY192" i="21"/>
  <c r="CL192" i="21"/>
  <c r="CM192" i="21"/>
  <c r="CN192" i="21"/>
  <c r="CO192" i="21"/>
  <c r="CQ192" i="21"/>
  <c r="CS192" i="21"/>
  <c r="CT192" i="21"/>
  <c r="CU192" i="21"/>
  <c r="CV192" i="21"/>
  <c r="CK192" i="21"/>
  <c r="CW192" i="21"/>
  <c r="CP192" i="21"/>
  <c r="CR192" i="21"/>
  <c r="L192" i="21"/>
  <c r="AI192" i="21"/>
  <c r="CH192" i="21"/>
  <c r="B193" i="21"/>
  <c r="C192" i="21"/>
  <c r="CI192" i="21"/>
  <c r="CJ192" i="21"/>
  <c r="BO192" i="21"/>
  <c r="CD192" i="21"/>
  <c r="BC192" i="21"/>
  <c r="BQ192" i="21"/>
  <c r="CF192" i="21"/>
  <c r="BD192" i="21"/>
  <c r="BR192" i="21"/>
  <c r="BE192" i="21"/>
  <c r="BS192" i="21"/>
  <c r="BB192" i="21"/>
  <c r="BF192" i="21"/>
  <c r="BT192" i="21"/>
  <c r="BK192" i="21"/>
  <c r="BZ192" i="21"/>
  <c r="CB192" i="21"/>
  <c r="BG192" i="21"/>
  <c r="CC192" i="21"/>
  <c r="BH192" i="21"/>
  <c r="CE192" i="21"/>
  <c r="BI192" i="21"/>
  <c r="AX192" i="21"/>
  <c r="BJ192" i="21"/>
  <c r="BL192" i="21"/>
  <c r="BV192" i="21"/>
  <c r="BW192" i="21"/>
  <c r="BX192" i="21"/>
  <c r="CA192" i="21"/>
  <c r="AY192" i="21"/>
  <c r="W192" i="21"/>
  <c r="BM192" i="21"/>
  <c r="F192" i="21"/>
  <c r="V192" i="21"/>
  <c r="O192" i="21"/>
  <c r="G192" i="21"/>
  <c r="H192" i="21"/>
  <c r="P192" i="21"/>
  <c r="N192" i="21"/>
  <c r="I192" i="21"/>
  <c r="BN192" i="21"/>
  <c r="BP192" i="21"/>
  <c r="E192" i="21"/>
  <c r="D192" i="21"/>
  <c r="BU192" i="21"/>
  <c r="X192" i="21"/>
  <c r="Y192" i="21"/>
  <c r="Z192" i="21"/>
  <c r="AA192" i="21"/>
  <c r="AB192" i="21"/>
  <c r="AC192" i="21"/>
  <c r="AD192" i="21"/>
  <c r="AE192" i="21"/>
  <c r="AF192" i="21"/>
  <c r="AG192" i="21"/>
  <c r="AH192" i="21"/>
  <c r="AJ192" i="21"/>
  <c r="AK192" i="21"/>
  <c r="AL192" i="21"/>
  <c r="AM192" i="21"/>
  <c r="AN192" i="21"/>
  <c r="AO192" i="21"/>
  <c r="AP192" i="21"/>
  <c r="AQ192" i="21"/>
  <c r="AR192" i="21"/>
  <c r="AS192" i="21"/>
  <c r="AT192" i="21"/>
  <c r="AU192" i="21"/>
  <c r="AV192" i="21"/>
  <c r="AW192" i="21"/>
  <c r="AZ192" i="21"/>
  <c r="BA192" i="21"/>
  <c r="S192" i="21"/>
  <c r="R192" i="21"/>
  <c r="Q192" i="21"/>
  <c r="T192" i="21"/>
  <c r="U192" i="21"/>
  <c r="K192" i="21"/>
  <c r="J192" i="21"/>
  <c r="J191" i="21" s="1"/>
  <c r="J190" i="21" s="1"/>
  <c r="J189" i="21" s="1"/>
  <c r="J188" i="21" s="1"/>
  <c r="J187" i="21" s="1"/>
  <c r="J186" i="21" s="1"/>
  <c r="J185" i="21" s="1"/>
  <c r="J184" i="21" s="1"/>
  <c r="J183" i="21" s="1"/>
  <c r="J182" i="21" s="1"/>
  <c r="J181" i="21" s="1"/>
  <c r="J180" i="21" s="1"/>
  <c r="J179" i="21" s="1"/>
  <c r="J178" i="21" s="1"/>
  <c r="J177" i="21" s="1"/>
  <c r="J176" i="21" s="1"/>
  <c r="J175" i="21" s="1"/>
  <c r="J174" i="21" s="1"/>
  <c r="J173" i="21" s="1"/>
  <c r="J172" i="21" s="1"/>
  <c r="J171" i="21" s="1"/>
  <c r="J170" i="21" s="1"/>
  <c r="J169" i="21" s="1"/>
  <c r="J168" i="21" s="1"/>
  <c r="J167" i="21" s="1"/>
  <c r="J166" i="21" s="1"/>
  <c r="J165" i="21" s="1"/>
  <c r="J164" i="21" s="1"/>
  <c r="J163" i="21" s="1"/>
  <c r="J162" i="21" s="1"/>
  <c r="J161" i="21" s="1"/>
  <c r="J160" i="21" s="1"/>
  <c r="J159" i="21" s="1"/>
  <c r="J158" i="21" s="1"/>
  <c r="J157" i="21" s="1"/>
  <c r="J156" i="21" s="1"/>
  <c r="J155" i="21" s="1"/>
  <c r="J154" i="21" s="1"/>
  <c r="J153" i="21" s="1"/>
  <c r="J152" i="21" s="1"/>
  <c r="J151" i="21" s="1"/>
  <c r="J150" i="21" s="1"/>
  <c r="J149" i="21" s="1"/>
  <c r="J148" i="21" s="1"/>
  <c r="J147" i="21" s="1"/>
  <c r="J146" i="21" s="1"/>
  <c r="J145" i="21" s="1"/>
  <c r="J144" i="21" s="1"/>
  <c r="J143" i="21" s="1"/>
  <c r="J142" i="21" s="1"/>
  <c r="J141" i="21" s="1"/>
  <c r="J140" i="21" s="1"/>
  <c r="J139" i="21" s="1"/>
  <c r="J138" i="21" s="1"/>
  <c r="J137" i="21" s="1"/>
  <c r="J136" i="21" s="1"/>
  <c r="J135" i="21" s="1"/>
  <c r="J134" i="21" s="1"/>
  <c r="J133" i="21" s="1"/>
  <c r="J132" i="21" s="1"/>
  <c r="J131" i="21" s="1"/>
  <c r="J130" i="21" s="1"/>
  <c r="J129" i="21" s="1"/>
  <c r="J128" i="21" s="1"/>
  <c r="J127" i="21" s="1"/>
  <c r="J126" i="21" s="1"/>
  <c r="J125" i="21" s="1"/>
  <c r="J124" i="21" s="1"/>
  <c r="J123" i="21" s="1"/>
  <c r="J122" i="21" s="1"/>
  <c r="J121" i="21" s="1"/>
  <c r="J120" i="21" s="1"/>
  <c r="J119" i="21" s="1"/>
  <c r="J118" i="21" s="1"/>
  <c r="J117" i="21" s="1"/>
  <c r="J116" i="21" s="1"/>
  <c r="J115" i="21" s="1"/>
  <c r="J114" i="21" s="1"/>
  <c r="J113" i="21" s="1"/>
  <c r="J112" i="21" s="1"/>
  <c r="J111" i="21" s="1"/>
  <c r="J110" i="21" s="1"/>
  <c r="J109" i="21" s="1"/>
  <c r="J108" i="21" s="1"/>
  <c r="J107" i="21" s="1"/>
  <c r="J106" i="21" s="1"/>
  <c r="J105" i="21" s="1"/>
  <c r="J104" i="21" s="1"/>
  <c r="J103" i="21" s="1"/>
  <c r="J102" i="21" s="1"/>
  <c r="J101" i="21" s="1"/>
  <c r="J100" i="21" s="1"/>
  <c r="J99" i="21" s="1"/>
  <c r="J98" i="21" s="1"/>
  <c r="J97" i="21" s="1"/>
  <c r="J96" i="21" s="1"/>
  <c r="J95" i="21" s="1"/>
  <c r="J94" i="21" s="1"/>
  <c r="J93" i="21" s="1"/>
  <c r="J92" i="21" s="1"/>
  <c r="J91" i="21" s="1"/>
  <c r="J90" i="21" s="1"/>
  <c r="J89" i="21" s="1"/>
  <c r="J88" i="21" s="1"/>
  <c r="J87" i="21" s="1"/>
  <c r="J86" i="21" s="1"/>
  <c r="J85" i="21" s="1"/>
  <c r="J84" i="21" s="1"/>
  <c r="J83" i="21" s="1"/>
  <c r="J82" i="21" s="1"/>
  <c r="J81" i="21" s="1"/>
  <c r="J80" i="21" s="1"/>
  <c r="J79" i="21" s="1"/>
  <c r="J78" i="21" s="1"/>
  <c r="J77" i="21" s="1"/>
  <c r="J76" i="21" s="1"/>
  <c r="J75" i="21" s="1"/>
  <c r="J74" i="21" s="1"/>
  <c r="J73" i="21" s="1"/>
  <c r="J72" i="21" s="1"/>
  <c r="J71" i="21" s="1"/>
  <c r="J70" i="21" s="1"/>
  <c r="J69" i="21" s="1"/>
  <c r="J68" i="21" s="1"/>
  <c r="J67" i="21" s="1"/>
  <c r="J66" i="21" s="1"/>
  <c r="J65" i="21" s="1"/>
  <c r="J64" i="21" s="1"/>
  <c r="J63" i="21" s="1"/>
  <c r="J62" i="21" s="1"/>
  <c r="J61" i="21" s="1"/>
  <c r="J60" i="21" s="1"/>
  <c r="J59" i="21" s="1"/>
  <c r="J58" i="21" s="1"/>
  <c r="J57" i="21" s="1"/>
  <c r="J56" i="21" s="1"/>
  <c r="J55" i="21" s="1"/>
  <c r="J54" i="21" s="1"/>
  <c r="J53" i="21" s="1"/>
  <c r="J52" i="21" s="1"/>
  <c r="J51" i="21" s="1"/>
  <c r="J50" i="21" s="1"/>
  <c r="J49" i="21" s="1"/>
  <c r="J48" i="21" s="1"/>
  <c r="J47" i="21" s="1"/>
  <c r="J46" i="21" s="1"/>
  <c r="J45" i="21" s="1"/>
  <c r="J44" i="21" s="1"/>
  <c r="J43" i="21" s="1"/>
  <c r="J42" i="21" s="1"/>
  <c r="J41" i="21" s="1"/>
  <c r="J40" i="21" s="1"/>
  <c r="J39" i="21" s="1"/>
  <c r="J38" i="21" s="1"/>
  <c r="J37" i="21" s="1"/>
  <c r="J36" i="21" s="1"/>
  <c r="J35" i="21" s="1"/>
  <c r="J34" i="21" s="1"/>
  <c r="J33" i="21" s="1"/>
  <c r="J32" i="21" s="1"/>
  <c r="J31" i="21" s="1"/>
  <c r="J30" i="21" s="1"/>
  <c r="J29" i="21" s="1"/>
  <c r="J28" i="21" s="1"/>
  <c r="J27" i="21" s="1"/>
  <c r="J26" i="21" s="1"/>
  <c r="J25" i="21" s="1"/>
  <c r="J24" i="21" s="1"/>
  <c r="J23" i="21" s="1"/>
  <c r="J22" i="21" s="1"/>
  <c r="J21" i="21" s="1"/>
  <c r="J20" i="21" s="1"/>
  <c r="J19" i="21" s="1"/>
  <c r="J18" i="21" s="1"/>
  <c r="J17" i="21" s="1"/>
  <c r="J16" i="21" s="1"/>
  <c r="J15" i="21" s="1"/>
  <c r="J14" i="21" s="1"/>
  <c r="J13" i="21" s="1"/>
  <c r="J12" i="21" s="1"/>
  <c r="J11" i="21" s="1"/>
  <c r="J10" i="21" s="1"/>
  <c r="J9" i="21" s="1"/>
  <c r="J8" i="21" s="1"/>
  <c r="J7" i="21" s="1"/>
  <c r="J6" i="21" s="1"/>
  <c r="J5" i="21" s="1"/>
  <c r="J4" i="21" s="1"/>
  <c r="J208" i="21" s="1"/>
  <c r="M192" i="21"/>
  <c r="B194" i="21" l="1"/>
  <c r="CX193" i="21"/>
  <c r="CY193" i="21"/>
  <c r="CZ193" i="21"/>
  <c r="DA193" i="21"/>
  <c r="CM193" i="21"/>
  <c r="CN193" i="21"/>
  <c r="CO193" i="21"/>
  <c r="CP193" i="21"/>
  <c r="CR193" i="21"/>
  <c r="CT193" i="21"/>
  <c r="CV193" i="21"/>
  <c r="CU193" i="21"/>
  <c r="CW193" i="21"/>
  <c r="CS193" i="21"/>
  <c r="CL193" i="21"/>
  <c r="CQ193" i="21"/>
  <c r="CK193" i="21"/>
  <c r="L194" i="21"/>
  <c r="Z194" i="21"/>
  <c r="AN194" i="21"/>
  <c r="BB194" i="21"/>
  <c r="BP194" i="21"/>
  <c r="CE194" i="21"/>
  <c r="O194" i="21"/>
  <c r="AC194" i="21"/>
  <c r="AQ194" i="21"/>
  <c r="BE194" i="21"/>
  <c r="BS194" i="21"/>
  <c r="CH194" i="21"/>
  <c r="AD194" i="21"/>
  <c r="BF194" i="21"/>
  <c r="BT194" i="21"/>
  <c r="C194" i="21"/>
  <c r="AE194" i="21"/>
  <c r="AS194" i="21"/>
  <c r="BU194" i="21"/>
  <c r="D194" i="21"/>
  <c r="AF194" i="21"/>
  <c r="AT194" i="21"/>
  <c r="BV194" i="21"/>
  <c r="E194" i="21"/>
  <c r="AG194" i="21"/>
  <c r="BI194" i="21"/>
  <c r="W194" i="21"/>
  <c r="AK194" i="21"/>
  <c r="AY194" i="21"/>
  <c r="BM194" i="21"/>
  <c r="J194" i="21"/>
  <c r="AL194" i="21"/>
  <c r="AZ194" i="21"/>
  <c r="BN194" i="21"/>
  <c r="CC194" i="21"/>
  <c r="K194" i="21"/>
  <c r="AM194" i="21"/>
  <c r="BA194" i="21"/>
  <c r="BO194" i="21"/>
  <c r="M194" i="21"/>
  <c r="AA194" i="21"/>
  <c r="AO194" i="21"/>
  <c r="BC194" i="21"/>
  <c r="BQ194" i="21"/>
  <c r="CF194" i="21"/>
  <c r="N194" i="21"/>
  <c r="AB194" i="21"/>
  <c r="AP194" i="21"/>
  <c r="BD194" i="21"/>
  <c r="BR194" i="21"/>
  <c r="CG194" i="21"/>
  <c r="P194" i="21"/>
  <c r="AR194" i="21"/>
  <c r="CI194" i="21"/>
  <c r="Q194" i="21"/>
  <c r="BG194" i="21"/>
  <c r="CJ194" i="21"/>
  <c r="R194" i="21"/>
  <c r="BH194" i="21"/>
  <c r="S194" i="21"/>
  <c r="AU194" i="21"/>
  <c r="BW194" i="21"/>
  <c r="I194" i="21"/>
  <c r="X194" i="21"/>
  <c r="Y194" i="21"/>
  <c r="F194" i="21"/>
  <c r="T194" i="21"/>
  <c r="AH194" i="21"/>
  <c r="AV194" i="21"/>
  <c r="BJ194" i="21"/>
  <c r="BX194" i="21"/>
  <c r="G194" i="21"/>
  <c r="U194" i="21"/>
  <c r="AI194" i="21"/>
  <c r="AW194" i="21"/>
  <c r="BK194" i="21"/>
  <c r="BZ194" i="21"/>
  <c r="H194" i="21"/>
  <c r="V194" i="21"/>
  <c r="AJ194" i="21"/>
  <c r="AX194" i="21"/>
  <c r="BL194" i="21"/>
  <c r="CA194" i="21"/>
  <c r="CB194" i="21"/>
  <c r="CD194" i="21"/>
  <c r="AI193" i="21"/>
  <c r="L193" i="21"/>
  <c r="CJ193" i="21"/>
  <c r="C193" i="21"/>
  <c r="BP193" i="21"/>
  <c r="AX193" i="21"/>
  <c r="E193" i="21"/>
  <c r="CD193" i="21"/>
  <c r="AB193" i="21"/>
  <c r="BU193" i="21"/>
  <c r="CA193" i="21"/>
  <c r="AH193" i="21"/>
  <c r="J193" i="21"/>
  <c r="AQ193" i="21"/>
  <c r="G193" i="21"/>
  <c r="BK193" i="21"/>
  <c r="Y193" i="21"/>
  <c r="BE193" i="21"/>
  <c r="AY193" i="21"/>
  <c r="AJ193" i="21"/>
  <c r="AN193" i="21"/>
  <c r="BS193" i="21"/>
  <c r="AT193" i="21"/>
  <c r="CB193" i="21"/>
  <c r="BL193" i="21"/>
  <c r="CE193" i="21"/>
  <c r="O193" i="21"/>
  <c r="BV193" i="21"/>
  <c r="W193" i="21"/>
  <c r="AK193" i="21"/>
  <c r="Z193" i="21"/>
  <c r="AC193" i="21"/>
  <c r="AU193" i="21"/>
  <c r="BN193" i="21"/>
  <c r="BM193" i="21"/>
  <c r="AO193" i="21"/>
  <c r="AR193" i="21"/>
  <c r="BW193" i="21"/>
  <c r="BR193" i="21"/>
  <c r="H193" i="21"/>
  <c r="BC193" i="21"/>
  <c r="BF193" i="21"/>
  <c r="BQ193" i="21"/>
  <c r="AG193" i="21"/>
  <c r="CC193" i="21"/>
  <c r="AW193" i="21"/>
  <c r="X193" i="21"/>
  <c r="AD193" i="21"/>
  <c r="AV193" i="21"/>
  <c r="BD193" i="21"/>
  <c r="BX193" i="21"/>
  <c r="I193" i="21"/>
  <c r="BJ193" i="21"/>
  <c r="D193" i="21"/>
  <c r="AE193" i="21"/>
  <c r="AL193" i="21"/>
  <c r="BT193" i="21"/>
  <c r="BH193" i="21"/>
  <c r="CF193" i="21"/>
  <c r="AF193" i="21"/>
  <c r="AA193" i="21"/>
  <c r="P193" i="21"/>
  <c r="BI193" i="21"/>
  <c r="AP193" i="21"/>
  <c r="BZ193" i="21"/>
  <c r="AM193" i="21"/>
  <c r="AS193" i="21"/>
  <c r="F193" i="21"/>
  <c r="BO193" i="21"/>
  <c r="CG193" i="21"/>
  <c r="BG193" i="21"/>
  <c r="CI193" i="21"/>
  <c r="CH193" i="21"/>
  <c r="V193" i="21"/>
  <c r="N193" i="21"/>
  <c r="BB193" i="21"/>
  <c r="BA193" i="21"/>
  <c r="T193" i="21"/>
  <c r="U193" i="21"/>
  <c r="AZ193" i="21"/>
  <c r="R193" i="21"/>
  <c r="Q193" i="21"/>
  <c r="K193" i="21"/>
  <c r="S193" i="21"/>
  <c r="M193" i="21"/>
  <c r="G208" i="21"/>
  <c r="DA194" i="21" l="1"/>
  <c r="CZ194" i="21"/>
  <c r="CX194" i="21"/>
  <c r="CY194" i="21"/>
  <c r="CN194" i="21"/>
  <c r="CP194" i="21"/>
  <c r="CO194" i="21"/>
  <c r="CQ194" i="21"/>
  <c r="CS194" i="21"/>
  <c r="CU194" i="21"/>
  <c r="CV194" i="21"/>
  <c r="CW194" i="21"/>
  <c r="CK194" i="21"/>
  <c r="CL194" i="21"/>
  <c r="CM194" i="21"/>
  <c r="CR194" i="21"/>
  <c r="CT194" i="21"/>
  <c r="B195" i="21"/>
  <c r="CZ195" i="21" l="1"/>
  <c r="DA195" i="21"/>
  <c r="CX195" i="21"/>
  <c r="CY195" i="21"/>
  <c r="B196" i="21"/>
  <c r="CV195" i="21"/>
  <c r="CS195" i="21"/>
  <c r="CQ195" i="21"/>
  <c r="CO195" i="21"/>
  <c r="CU195" i="21"/>
  <c r="CM195" i="21"/>
  <c r="CN195" i="21"/>
  <c r="CT195" i="21"/>
  <c r="CR195" i="21"/>
  <c r="CL195" i="21"/>
  <c r="CP195" i="21"/>
  <c r="CW195" i="21"/>
  <c r="CJ195" i="21"/>
  <c r="AV195" i="21"/>
  <c r="E195" i="21"/>
  <c r="CG195" i="21"/>
  <c r="AU195" i="21"/>
  <c r="C195" i="21"/>
  <c r="CF195" i="21"/>
  <c r="AS195" i="21"/>
  <c r="BO195" i="21"/>
  <c r="BN195" i="21"/>
  <c r="BK195" i="21"/>
  <c r="J195" i="21"/>
  <c r="G195" i="21"/>
  <c r="CE195" i="21"/>
  <c r="AP195" i="21"/>
  <c r="BU195" i="21"/>
  <c r="AG195" i="21"/>
  <c r="AB195" i="21"/>
  <c r="AA195" i="21"/>
  <c r="BG195" i="21"/>
  <c r="AX195" i="21"/>
  <c r="F195" i="21"/>
  <c r="CD195" i="21"/>
  <c r="AO195" i="21"/>
  <c r="AL195" i="21"/>
  <c r="BP195" i="21"/>
  <c r="AE195" i="21"/>
  <c r="BL195" i="21"/>
  <c r="Z195" i="21"/>
  <c r="Y195" i="21"/>
  <c r="AW195" i="21"/>
  <c r="H195" i="21"/>
  <c r="CK195" i="21"/>
  <c r="BW195" i="21"/>
  <c r="BH195" i="21"/>
  <c r="AC195" i="21"/>
  <c r="BV195" i="21"/>
  <c r="X195" i="21"/>
  <c r="BR195" i="21"/>
  <c r="BE195" i="21"/>
  <c r="V195" i="21"/>
  <c r="BB195" i="21"/>
  <c r="P195" i="21"/>
  <c r="AH195" i="21"/>
  <c r="CA195" i="21"/>
  <c r="I195" i="21"/>
  <c r="AI195" i="21"/>
  <c r="W195" i="21"/>
  <c r="AJ195" i="21"/>
  <c r="CI195" i="21"/>
  <c r="AY195" i="21"/>
  <c r="BM195" i="21"/>
  <c r="BZ195" i="21"/>
  <c r="AT195" i="21"/>
  <c r="O195" i="21"/>
  <c r="AM195" i="21"/>
  <c r="AN195" i="21"/>
  <c r="AQ195" i="21"/>
  <c r="BI195" i="21"/>
  <c r="CC195" i="21"/>
  <c r="BS195" i="21"/>
  <c r="BJ195" i="21"/>
  <c r="BC195" i="21"/>
  <c r="AD195" i="21"/>
  <c r="BQ195" i="21"/>
  <c r="AR195" i="21"/>
  <c r="N195" i="21"/>
  <c r="BF195" i="21"/>
  <c r="BT195" i="21"/>
  <c r="AK195" i="21"/>
  <c r="BX195" i="21"/>
  <c r="D195" i="21"/>
  <c r="BD195" i="21"/>
  <c r="AF195" i="21"/>
  <c r="CB195" i="21"/>
  <c r="CH195" i="21"/>
  <c r="Q195" i="21"/>
  <c r="K195" i="21"/>
  <c r="R195" i="21"/>
  <c r="T195" i="21"/>
  <c r="S195" i="21"/>
  <c r="L195" i="21"/>
  <c r="U195" i="21"/>
  <c r="AZ195" i="21"/>
  <c r="BA195" i="21"/>
  <c r="M195" i="21"/>
  <c r="G93" i="23" a="1"/>
  <c r="G93" i="23" s="1"/>
  <c r="G110" i="23" a="1"/>
  <c r="G110" i="23" s="1"/>
  <c r="G91" i="23" a="1"/>
  <c r="G91" i="23" s="1"/>
  <c r="G116" i="23" a="1"/>
  <c r="G116" i="23" s="1"/>
  <c r="G113" i="23" a="1"/>
  <c r="G113" i="23" s="1"/>
  <c r="G23" i="23" a="1"/>
  <c r="G23" i="23" s="1"/>
  <c r="G95" i="23" a="1"/>
  <c r="G95" i="23" s="1"/>
  <c r="G104" i="23" a="1"/>
  <c r="G104" i="23" s="1"/>
  <c r="G107" i="23" a="1"/>
  <c r="G107" i="23" s="1"/>
  <c r="G98" i="23" a="1"/>
  <c r="G98" i="23" s="1"/>
  <c r="G80" i="23" a="1"/>
  <c r="G80" i="23" s="1"/>
  <c r="G119" i="23" a="1"/>
  <c r="G119" i="23" s="1"/>
  <c r="G89" i="23" a="1"/>
  <c r="G89" i="23" s="1"/>
  <c r="DA196" i="21" l="1"/>
  <c r="G196" i="21"/>
  <c r="G210" i="21" s="1"/>
  <c r="G211" i="21" s="1"/>
  <c r="J196" i="21"/>
  <c r="CZ196" i="21"/>
  <c r="F186" i="23" s="1" a="1"/>
  <c r="F186" i="23" s="1"/>
  <c r="C196" i="21"/>
  <c r="F5" i="23" s="1" a="1"/>
  <c r="F5" i="23" s="1"/>
  <c r="CY196" i="21"/>
  <c r="F184" i="23" s="1" a="1"/>
  <c r="F184" i="23" s="1"/>
  <c r="A196" i="21"/>
  <c r="A195" i="21" s="1"/>
  <c r="A194" i="21" s="1"/>
  <c r="A193" i="21" s="1"/>
  <c r="A192" i="21" s="1"/>
  <c r="A191" i="21" s="1"/>
  <c r="A190" i="21" s="1"/>
  <c r="A189" i="21" s="1"/>
  <c r="A188" i="21" s="1"/>
  <c r="A187" i="21" s="1"/>
  <c r="A186" i="21" s="1"/>
  <c r="A185" i="21" s="1"/>
  <c r="A184" i="21" s="1"/>
  <c r="A183" i="21" s="1"/>
  <c r="A182" i="21" s="1"/>
  <c r="A181" i="21" s="1"/>
  <c r="A180" i="21" s="1"/>
  <c r="A179" i="21" s="1"/>
  <c r="A178" i="21" s="1"/>
  <c r="A177" i="21" s="1"/>
  <c r="A176" i="21" s="1"/>
  <c r="A175" i="21" s="1"/>
  <c r="A174" i="21" s="1"/>
  <c r="A173" i="21" s="1"/>
  <c r="A172" i="21" s="1"/>
  <c r="A171" i="21" s="1"/>
  <c r="A170" i="21" s="1"/>
  <c r="A169" i="21" s="1"/>
  <c r="A168" i="21" s="1"/>
  <c r="A167" i="21" s="1"/>
  <c r="A166" i="21" s="1"/>
  <c r="A165" i="21" s="1"/>
  <c r="A164" i="21" s="1"/>
  <c r="A163" i="21" s="1"/>
  <c r="A162" i="21" s="1"/>
  <c r="A161" i="21" s="1"/>
  <c r="A160" i="21" s="1"/>
  <c r="A159" i="21" s="1"/>
  <c r="A158" i="21" s="1"/>
  <c r="A157" i="21" s="1"/>
  <c r="A156" i="21" s="1"/>
  <c r="A155" i="21" s="1"/>
  <c r="A154" i="21" s="1"/>
  <c r="A153" i="21" s="1"/>
  <c r="A152" i="21" s="1"/>
  <c r="A151" i="21" s="1"/>
  <c r="A150" i="21" s="1"/>
  <c r="A149" i="21" s="1"/>
  <c r="A148" i="21" s="1"/>
  <c r="A147" i="21" s="1"/>
  <c r="A146" i="21" s="1"/>
  <c r="A145" i="21" s="1"/>
  <c r="A144" i="21" s="1"/>
  <c r="A143" i="21" s="1"/>
  <c r="A142" i="21" s="1"/>
  <c r="A141" i="21" s="1"/>
  <c r="A140" i="21" s="1"/>
  <c r="A139" i="21" s="1"/>
  <c r="A138" i="21" s="1"/>
  <c r="A137" i="21" s="1"/>
  <c r="A136" i="21" s="1"/>
  <c r="A135" i="21" s="1"/>
  <c r="A134" i="21" s="1"/>
  <c r="A133" i="21" s="1"/>
  <c r="A132" i="21" s="1"/>
  <c r="A131" i="21" s="1"/>
  <c r="A130" i="21" s="1"/>
  <c r="A129" i="21" s="1"/>
  <c r="A128" i="21" s="1"/>
  <c r="A127" i="21" s="1"/>
  <c r="A126" i="21" s="1"/>
  <c r="A125" i="21" s="1"/>
  <c r="A124" i="21" s="1"/>
  <c r="A123" i="21" s="1"/>
  <c r="A122" i="21" s="1"/>
  <c r="A121" i="21" s="1"/>
  <c r="A120" i="21" s="1"/>
  <c r="A119" i="21" s="1"/>
  <c r="A118" i="21" s="1"/>
  <c r="A117" i="21" s="1"/>
  <c r="A116" i="21" s="1"/>
  <c r="A115" i="21" s="1"/>
  <c r="A114" i="21" s="1"/>
  <c r="A113" i="21" s="1"/>
  <c r="A112" i="21" s="1"/>
  <c r="A111" i="21" s="1"/>
  <c r="A110" i="21" s="1"/>
  <c r="A109" i="21" s="1"/>
  <c r="A108" i="21" s="1"/>
  <c r="A107" i="21" s="1"/>
  <c r="A106" i="21" s="1"/>
  <c r="A105" i="21" s="1"/>
  <c r="A104" i="21" s="1"/>
  <c r="A103" i="21" s="1"/>
  <c r="A102" i="21" s="1"/>
  <c r="A101" i="21" s="1"/>
  <c r="A100" i="21" s="1"/>
  <c r="A99" i="21" s="1"/>
  <c r="A98" i="21" s="1"/>
  <c r="A97" i="21" s="1"/>
  <c r="A96" i="21" s="1"/>
  <c r="A95" i="21" s="1"/>
  <c r="A94" i="21" s="1"/>
  <c r="A93" i="21" s="1"/>
  <c r="A92" i="21" s="1"/>
  <c r="A91" i="21" s="1"/>
  <c r="A90" i="21" s="1"/>
  <c r="A89" i="21" s="1"/>
  <c r="A88" i="21" s="1"/>
  <c r="A87" i="21" s="1"/>
  <c r="A86" i="21" s="1"/>
  <c r="A85" i="21" s="1"/>
  <c r="A84" i="21" s="1"/>
  <c r="A83" i="21" s="1"/>
  <c r="A82" i="21" s="1"/>
  <c r="A81" i="21" s="1"/>
  <c r="A80" i="21" s="1"/>
  <c r="A79" i="21" s="1"/>
  <c r="A78" i="21" s="1"/>
  <c r="A77" i="21" s="1"/>
  <c r="A76" i="21" s="1"/>
  <c r="A75" i="21" s="1"/>
  <c r="A74" i="21" s="1"/>
  <c r="A73" i="21" s="1"/>
  <c r="A72" i="21" s="1"/>
  <c r="A71" i="21" s="1"/>
  <c r="A70" i="21" s="1"/>
  <c r="A69" i="21" s="1"/>
  <c r="A68" i="21" s="1"/>
  <c r="A67" i="21" s="1"/>
  <c r="A66" i="21" s="1"/>
  <c r="A65" i="21" s="1"/>
  <c r="A64" i="21" s="1"/>
  <c r="A63" i="21" s="1"/>
  <c r="A62" i="21" s="1"/>
  <c r="A61" i="21" s="1"/>
  <c r="A60" i="21" s="1"/>
  <c r="A59" i="21" s="1"/>
  <c r="A58" i="21" s="1"/>
  <c r="A57" i="21" s="1"/>
  <c r="A56" i="21" s="1"/>
  <c r="A55" i="21" s="1"/>
  <c r="A54" i="21" s="1"/>
  <c r="A53" i="21" s="1"/>
  <c r="A52" i="21" s="1"/>
  <c r="A51" i="21" s="1"/>
  <c r="A50" i="21" s="1"/>
  <c r="A49" i="21" s="1"/>
  <c r="A48" i="21" s="1"/>
  <c r="A47" i="21" s="1"/>
  <c r="A46" i="21" s="1"/>
  <c r="A45" i="21" s="1"/>
  <c r="A44" i="21" s="1"/>
  <c r="A43" i="21" s="1"/>
  <c r="A42" i="21" s="1"/>
  <c r="A41" i="21" s="1"/>
  <c r="A40" i="21" s="1"/>
  <c r="A39" i="21" s="1"/>
  <c r="A38" i="21" s="1"/>
  <c r="A37" i="21" s="1"/>
  <c r="A36" i="21" s="1"/>
  <c r="A35" i="21" s="1"/>
  <c r="A34" i="21" s="1"/>
  <c r="A33" i="21" s="1"/>
  <c r="A32" i="21" s="1"/>
  <c r="A31" i="21" s="1"/>
  <c r="A30" i="21" s="1"/>
  <c r="A29" i="21" s="1"/>
  <c r="A28" i="21" s="1"/>
  <c r="A27" i="21" s="1"/>
  <c r="A26" i="21" s="1"/>
  <c r="A25" i="21" s="1"/>
  <c r="A24" i="21" s="1"/>
  <c r="A23" i="21" s="1"/>
  <c r="A22" i="21" s="1"/>
  <c r="A21" i="21" s="1"/>
  <c r="A20" i="21" s="1"/>
  <c r="A19" i="21" s="1"/>
  <c r="A18" i="21" s="1"/>
  <c r="A17" i="21" s="1"/>
  <c r="A16" i="21" s="1"/>
  <c r="A15" i="21" s="1"/>
  <c r="A14" i="21" s="1"/>
  <c r="A13" i="21" s="1"/>
  <c r="A12" i="21" s="1"/>
  <c r="A11" i="21" s="1"/>
  <c r="A10" i="21" s="1"/>
  <c r="A9" i="21" s="1"/>
  <c r="A8" i="21" s="1"/>
  <c r="A7" i="21" s="1"/>
  <c r="A6" i="21" s="1"/>
  <c r="A5" i="21" s="1"/>
  <c r="A4" i="21" s="1"/>
  <c r="AV196" i="21"/>
  <c r="AV208" i="21" s="1"/>
  <c r="AL196" i="21"/>
  <c r="AL210" i="21" s="1"/>
  <c r="AL211" i="21" s="1"/>
  <c r="BD196" i="21"/>
  <c r="CO196" i="21"/>
  <c r="F164" i="23" s="1" a="1"/>
  <c r="F164" i="23" s="1"/>
  <c r="CP196" i="21"/>
  <c r="F166" i="23" s="1" a="1"/>
  <c r="F166" i="23" s="1"/>
  <c r="CS196" i="21"/>
  <c r="F172" i="23" s="1" a="1"/>
  <c r="F172" i="23" s="1"/>
  <c r="BQ196" i="21"/>
  <c r="BQ208" i="21" s="1"/>
  <c r="O196" i="21"/>
  <c r="BB196" i="21"/>
  <c r="BR196" i="21"/>
  <c r="F119" i="23" s="1" a="1"/>
  <c r="F119" i="23" s="1"/>
  <c r="BL196" i="21"/>
  <c r="F110" i="23" s="1" a="1"/>
  <c r="F110" i="23" s="1"/>
  <c r="CK196" i="21"/>
  <c r="BW196" i="21"/>
  <c r="BJ196" i="21"/>
  <c r="CQ196" i="21"/>
  <c r="F168" i="23" s="1" a="1"/>
  <c r="F168" i="23" s="1"/>
  <c r="AI196" i="21"/>
  <c r="BP196" i="21"/>
  <c r="BF196" i="21"/>
  <c r="BE196" i="21"/>
  <c r="BE210" i="21" s="1"/>
  <c r="BE211" i="21" s="1"/>
  <c r="BV196" i="21"/>
  <c r="CC196" i="21"/>
  <c r="P196" i="21"/>
  <c r="AW196" i="21"/>
  <c r="CE196" i="21"/>
  <c r="F145" i="23" s="1" a="1"/>
  <c r="F145" i="23" s="1"/>
  <c r="E196" i="21"/>
  <c r="BS196" i="21"/>
  <c r="CT196" i="21"/>
  <c r="F174" i="23" s="1" a="1"/>
  <c r="F174" i="23" s="1"/>
  <c r="BH196" i="21"/>
  <c r="CM196" i="21"/>
  <c r="F160" i="23" s="1" a="1"/>
  <c r="F160" i="23" s="1"/>
  <c r="Z196" i="21"/>
  <c r="BM196" i="21"/>
  <c r="BM208" i="21" s="1"/>
  <c r="CU196" i="21"/>
  <c r="F176" i="23" s="1" a="1"/>
  <c r="F176" i="23" s="1"/>
  <c r="AD196" i="21"/>
  <c r="AP196" i="21"/>
  <c r="CG196" i="21"/>
  <c r="AB196" i="21"/>
  <c r="AT196" i="21"/>
  <c r="BC196" i="21"/>
  <c r="BC210" i="21" s="1"/>
  <c r="BC211" i="21" s="1"/>
  <c r="CN196" i="21"/>
  <c r="F162" i="23" s="1" a="1"/>
  <c r="F162" i="23" s="1"/>
  <c r="AS196" i="21"/>
  <c r="AA196" i="21"/>
  <c r="CR196" i="21"/>
  <c r="F170" i="23" s="1" a="1"/>
  <c r="F170" i="23" s="1"/>
  <c r="AK196" i="21"/>
  <c r="AR196" i="21"/>
  <c r="AC196" i="21"/>
  <c r="CV196" i="21"/>
  <c r="F178" i="23" s="1" a="1"/>
  <c r="F178" i="23" s="1"/>
  <c r="N196" i="21"/>
  <c r="AF196" i="21"/>
  <c r="AN196" i="21"/>
  <c r="V196" i="21"/>
  <c r="BO196" i="21"/>
  <c r="BO208" i="21" s="1"/>
  <c r="AH196" i="21"/>
  <c r="AQ196" i="21"/>
  <c r="AO196" i="21"/>
  <c r="AO208" i="21" s="1"/>
  <c r="D196" i="21"/>
  <c r="BN196" i="21"/>
  <c r="AJ196" i="21"/>
  <c r="Y196" i="21"/>
  <c r="CA196" i="21"/>
  <c r="F196" i="21"/>
  <c r="CW196" i="21"/>
  <c r="F180" i="23" s="1" a="1"/>
  <c r="F180" i="23" s="1"/>
  <c r="CJ196" i="21"/>
  <c r="CL196" i="21"/>
  <c r="F158" i="23" s="1" a="1"/>
  <c r="F158" i="23" s="1"/>
  <c r="BG196" i="21"/>
  <c r="BG208" i="21" s="1"/>
  <c r="AG196" i="21"/>
  <c r="X196" i="21"/>
  <c r="X208" i="21" s="1"/>
  <c r="AX196" i="21"/>
  <c r="AX208" i="21" s="1"/>
  <c r="AM196" i="21"/>
  <c r="BT196" i="21"/>
  <c r="BI196" i="21"/>
  <c r="BI210" i="21" s="1"/>
  <c r="BI211" i="21" s="1"/>
  <c r="CX196" i="21"/>
  <c r="F182" i="23" s="1" a="1"/>
  <c r="F182" i="23" s="1"/>
  <c r="BU196" i="21"/>
  <c r="I196" i="21"/>
  <c r="BK196" i="21"/>
  <c r="BK208" i="21" s="1"/>
  <c r="BZ196" i="21"/>
  <c r="W196" i="21"/>
  <c r="W208" i="21" s="1"/>
  <c r="CF196" i="21"/>
  <c r="H196" i="21"/>
  <c r="AU196" i="21"/>
  <c r="AU208" i="21" s="1"/>
  <c r="CB196" i="21"/>
  <c r="AE196" i="21"/>
  <c r="AY196" i="21"/>
  <c r="BX196" i="21"/>
  <c r="F131" i="23" s="1" a="1"/>
  <c r="F131" i="23" s="1"/>
  <c r="CD196" i="21"/>
  <c r="S196" i="21"/>
  <c r="S208" i="21" s="1"/>
  <c r="R196" i="21"/>
  <c r="R208" i="21" s="1"/>
  <c r="T196" i="21"/>
  <c r="U196" i="21"/>
  <c r="Q196" i="21"/>
  <c r="CH196" i="21"/>
  <c r="CH210" i="21" s="1"/>
  <c r="CI196" i="21"/>
  <c r="CI208" i="21" s="1"/>
  <c r="AZ196" i="21"/>
  <c r="L196" i="21"/>
  <c r="M196" i="21"/>
  <c r="F23" i="23" s="1" a="1"/>
  <c r="F23" i="23" s="1"/>
  <c r="BA196" i="21"/>
  <c r="K196" i="21"/>
  <c r="BL210" i="21"/>
  <c r="BL211" i="21" s="1"/>
  <c r="Z109" i="2" s="1"/>
  <c r="CE208" i="21"/>
  <c r="CE210" i="21"/>
  <c r="BR208" i="21"/>
  <c r="Y118" i="2" s="1"/>
  <c r="BR210" i="21"/>
  <c r="BR211" i="21" s="1"/>
  <c r="J210" i="21"/>
  <c r="J211" i="21" s="1"/>
  <c r="F188" i="23" l="1" a="1"/>
  <c r="F188" i="23" s="1"/>
  <c r="DA210" i="21"/>
  <c r="BL208" i="21"/>
  <c r="Y109" i="2" s="1"/>
  <c r="BV208" i="21"/>
  <c r="Y126" i="2" s="1"/>
  <c r="F127" i="23" a="1"/>
  <c r="F127" i="23" s="1"/>
  <c r="N210" i="21"/>
  <c r="N211" i="21" s="1"/>
  <c r="Z24" i="2" s="1"/>
  <c r="F25" i="23" a="1"/>
  <c r="F25" i="23" s="1"/>
  <c r="T208" i="21"/>
  <c r="Y34" i="2" s="1"/>
  <c r="F35" i="23" a="1"/>
  <c r="F35" i="23" s="1"/>
  <c r="I208" i="21"/>
  <c r="Y15" i="2" s="1"/>
  <c r="F16" i="23" a="1"/>
  <c r="F16" i="23" s="1"/>
  <c r="CA210" i="21"/>
  <c r="F137" i="23" a="1"/>
  <c r="F137" i="23" s="1"/>
  <c r="AC208" i="21"/>
  <c r="Y50" i="2" s="1"/>
  <c r="F51" i="23" a="1"/>
  <c r="F51" i="23" s="1"/>
  <c r="BP210" i="21"/>
  <c r="BP211" i="21" s="1"/>
  <c r="Z115" i="2" s="1"/>
  <c r="F116" i="23" a="1"/>
  <c r="F116" i="23" s="1"/>
  <c r="BD208" i="21"/>
  <c r="Y97" i="2" s="1"/>
  <c r="F98" i="23" a="1"/>
  <c r="F98" i="23" s="1"/>
  <c r="Q210" i="21"/>
  <c r="Q211" i="21" s="1"/>
  <c r="Z30" i="2" s="1"/>
  <c r="F31" i="23" a="1"/>
  <c r="F31" i="23" s="1"/>
  <c r="BU208" i="21"/>
  <c r="Y124" i="2" s="1"/>
  <c r="F125" i="23" a="1"/>
  <c r="F125" i="23" s="1"/>
  <c r="Y208" i="21"/>
  <c r="Y42" i="2" s="1"/>
  <c r="F43" i="23" a="1"/>
  <c r="F43" i="23" s="1"/>
  <c r="AR210" i="21"/>
  <c r="AR211" i="21" s="1"/>
  <c r="Z77" i="2" s="1"/>
  <c r="F78" i="23" a="1"/>
  <c r="F78" i="23" s="1"/>
  <c r="Z210" i="21"/>
  <c r="Z211" i="21" s="1"/>
  <c r="Z44" i="2" s="1"/>
  <c r="F45" i="23" a="1"/>
  <c r="F45" i="23" s="1"/>
  <c r="AI208" i="21"/>
  <c r="Y62" i="2" s="1"/>
  <c r="F63" i="23" a="1"/>
  <c r="F63" i="23" s="1"/>
  <c r="AJ210" i="21"/>
  <c r="AJ211" i="21" s="1"/>
  <c r="Z63" i="2" s="1"/>
  <c r="F64" i="23" a="1"/>
  <c r="F64" i="23" s="1"/>
  <c r="AK208" i="21"/>
  <c r="Y65" i="2" s="1"/>
  <c r="F66" i="23" a="1"/>
  <c r="F66" i="23" s="1"/>
  <c r="BN208" i="21"/>
  <c r="Y112" i="2" s="1"/>
  <c r="F113" i="23" a="1"/>
  <c r="F113" i="23" s="1"/>
  <c r="BH210" i="21"/>
  <c r="BH211" i="21" s="1"/>
  <c r="Z103" i="2" s="1"/>
  <c r="F104" i="23" a="1"/>
  <c r="F104" i="23" s="1"/>
  <c r="BJ210" i="21"/>
  <c r="BJ211" i="21" s="1"/>
  <c r="Z106" i="2" s="1"/>
  <c r="F107" i="23" a="1"/>
  <c r="F107" i="23" s="1"/>
  <c r="BT210" i="21"/>
  <c r="BT211" i="21" s="1"/>
  <c r="F123" i="23" a="1"/>
  <c r="F123" i="23" s="1"/>
  <c r="D208" i="21"/>
  <c r="Y6" i="2" s="1"/>
  <c r="F7" i="23" a="1"/>
  <c r="F7" i="23" s="1"/>
  <c r="AA210" i="21"/>
  <c r="AA211" i="21" s="1"/>
  <c r="Z46" i="2" s="1"/>
  <c r="F47" i="23" a="1"/>
  <c r="F47" i="23" s="1"/>
  <c r="BW210" i="21"/>
  <c r="BW211" i="21" s="1"/>
  <c r="Z128" i="2" s="1"/>
  <c r="F129" i="23" a="1"/>
  <c r="F129" i="23" s="1"/>
  <c r="CJ210" i="21"/>
  <c r="F154" i="23" a="1"/>
  <c r="F154" i="23" s="1"/>
  <c r="AD210" i="21"/>
  <c r="AD211" i="21" s="1"/>
  <c r="Z52" i="2" s="1"/>
  <c r="F53" i="23" a="1"/>
  <c r="F53" i="23" s="1"/>
  <c r="CD208" i="21"/>
  <c r="F143" i="23" a="1"/>
  <c r="F143" i="23" s="1"/>
  <c r="K208" i="21"/>
  <c r="Y18" i="2" s="1"/>
  <c r="F19" i="23" a="1"/>
  <c r="F19" i="23" s="1"/>
  <c r="AY208" i="21"/>
  <c r="Y88" i="2" s="1"/>
  <c r="F89" i="23" a="1"/>
  <c r="F89" i="23" s="1"/>
  <c r="AM208" i="21"/>
  <c r="Y68" i="2" s="1"/>
  <c r="F69" i="23" a="1"/>
  <c r="F69" i="23" s="1"/>
  <c r="AS210" i="21"/>
  <c r="AS211" i="21" s="1"/>
  <c r="Z79" i="2" s="1"/>
  <c r="F80" i="23" a="1"/>
  <c r="F80" i="23" s="1"/>
  <c r="BS208" i="21"/>
  <c r="Y120" i="2" s="1"/>
  <c r="F121" i="23" a="1"/>
  <c r="F121" i="23" s="1"/>
  <c r="CK210" i="21"/>
  <c r="F156" i="23" a="1"/>
  <c r="F156" i="23" s="1"/>
  <c r="AQ210" i="21"/>
  <c r="AQ211" i="21" s="1"/>
  <c r="Z75" i="2" s="1"/>
  <c r="F76" i="23" a="1"/>
  <c r="F76" i="23" s="1"/>
  <c r="E210" i="21"/>
  <c r="E211" i="21" s="1"/>
  <c r="Z8" i="2" s="1"/>
  <c r="F9" i="23" a="1"/>
  <c r="F9" i="23" s="1"/>
  <c r="AP208" i="21"/>
  <c r="Y73" i="2" s="1"/>
  <c r="F74" i="23" a="1"/>
  <c r="F74" i="23" s="1"/>
  <c r="F210" i="21"/>
  <c r="F211" i="21" s="1"/>
  <c r="Z10" i="2" s="1"/>
  <c r="F11" i="23" a="1"/>
  <c r="F11" i="23" s="1"/>
  <c r="BF210" i="21"/>
  <c r="BF211" i="21" s="1"/>
  <c r="Z100" i="2" s="1"/>
  <c r="F101" i="23" a="1"/>
  <c r="F101" i="23" s="1"/>
  <c r="BA210" i="21"/>
  <c r="BA211" i="21" s="1"/>
  <c r="Z92" i="2" s="1"/>
  <c r="F93" i="23" a="1"/>
  <c r="F93" i="23" s="1"/>
  <c r="AE210" i="21"/>
  <c r="AE211" i="21" s="1"/>
  <c r="Z54" i="2" s="1"/>
  <c r="F55" i="23" a="1"/>
  <c r="F55" i="23" s="1"/>
  <c r="CB208" i="21"/>
  <c r="F139" i="23" a="1"/>
  <c r="F139" i="23" s="1"/>
  <c r="AG210" i="21"/>
  <c r="AG211" i="21" s="1"/>
  <c r="Z58" i="2" s="1"/>
  <c r="F59" i="23" a="1"/>
  <c r="F59" i="23" s="1"/>
  <c r="AT208" i="21"/>
  <c r="Y81" i="2" s="1"/>
  <c r="F82" i="23" a="1"/>
  <c r="F82" i="23" s="1"/>
  <c r="AW210" i="21"/>
  <c r="AW211" i="21" s="1"/>
  <c r="Z85" i="2" s="1"/>
  <c r="F86" i="23" a="1"/>
  <c r="F86" i="23" s="1"/>
  <c r="BB210" i="21"/>
  <c r="BB211" i="21" s="1"/>
  <c r="Z94" i="2" s="1"/>
  <c r="F95" i="23" a="1"/>
  <c r="F95" i="23" s="1"/>
  <c r="U210" i="21"/>
  <c r="U211" i="21" s="1"/>
  <c r="Z36" i="2" s="1"/>
  <c r="F37" i="23" a="1"/>
  <c r="F37" i="23" s="1"/>
  <c r="AH210" i="21"/>
  <c r="AH211" i="21" s="1"/>
  <c r="Z60" i="2" s="1"/>
  <c r="F61" i="23" a="1"/>
  <c r="F61" i="23" s="1"/>
  <c r="L208" i="21"/>
  <c r="Y20" i="2" s="1"/>
  <c r="F21" i="23" a="1"/>
  <c r="F21" i="23" s="1"/>
  <c r="AZ210" i="21"/>
  <c r="AZ211" i="21" s="1"/>
  <c r="Z90" i="2" s="1"/>
  <c r="F91" i="23" a="1"/>
  <c r="F91" i="23" s="1"/>
  <c r="H210" i="21"/>
  <c r="H211" i="21" s="1"/>
  <c r="Z13" i="2" s="1"/>
  <c r="F14" i="23" a="1"/>
  <c r="F14" i="23" s="1"/>
  <c r="V208" i="21"/>
  <c r="Y38" i="2" s="1"/>
  <c r="F39" i="23" a="1"/>
  <c r="F39" i="23" s="1"/>
  <c r="AB210" i="21"/>
  <c r="AB211" i="21" s="1"/>
  <c r="Z48" i="2" s="1"/>
  <c r="F49" i="23" a="1"/>
  <c r="F49" i="23" s="1"/>
  <c r="P208" i="21"/>
  <c r="Y28" i="2" s="1"/>
  <c r="F29" i="23" a="1"/>
  <c r="F29" i="23" s="1"/>
  <c r="O210" i="21"/>
  <c r="O211" i="21" s="1"/>
  <c r="Z26" i="2" s="1"/>
  <c r="F27" i="23" a="1"/>
  <c r="F27" i="23" s="1"/>
  <c r="AF210" i="21"/>
  <c r="AF211" i="21" s="1"/>
  <c r="Z56" i="2" s="1"/>
  <c r="F57" i="23" a="1"/>
  <c r="F57" i="23" s="1"/>
  <c r="BZ208" i="21"/>
  <c r="Y134" i="2" s="1"/>
  <c r="F135" i="23" a="1"/>
  <c r="F135" i="23" s="1"/>
  <c r="CF210" i="21"/>
  <c r="F147" i="23" a="1"/>
  <c r="F147" i="23" s="1"/>
  <c r="AN208" i="21"/>
  <c r="Y70" i="2" s="1"/>
  <c r="F71" i="23" a="1"/>
  <c r="F71" i="23" s="1"/>
  <c r="CG210" i="21"/>
  <c r="F149" i="23" a="1"/>
  <c r="F149" i="23" s="1"/>
  <c r="CC210" i="21"/>
  <c r="F141" i="23" a="1"/>
  <c r="F141" i="23" s="1"/>
  <c r="F151" i="23" a="1"/>
  <c r="F151" i="23" s="1"/>
  <c r="C208" i="21"/>
  <c r="Y4" i="2" s="1"/>
  <c r="M210" i="21"/>
  <c r="M211" i="21" s="1"/>
  <c r="Z22" i="2" s="1"/>
  <c r="M208" i="21"/>
  <c r="Y22" i="2" s="1"/>
  <c r="AO210" i="21"/>
  <c r="AO211" i="21" s="1"/>
  <c r="Z208" i="21"/>
  <c r="Y44" i="2" s="1"/>
  <c r="AT210" i="21"/>
  <c r="AT211" i="21" s="1"/>
  <c r="Z81" i="2" s="1"/>
  <c r="AK210" i="21"/>
  <c r="AK211" i="21" s="1"/>
  <c r="Z65" i="2" s="1"/>
  <c r="AE208" i="21"/>
  <c r="Y54" i="2" s="1"/>
  <c r="AM210" i="21"/>
  <c r="AM211" i="21" s="1"/>
  <c r="Z68" i="2" s="1"/>
  <c r="AL208" i="21"/>
  <c r="AY210" i="21"/>
  <c r="AY211" i="21" s="1"/>
  <c r="Z88" i="2" s="1"/>
  <c r="BT208" i="21"/>
  <c r="Y122" i="2" s="1"/>
  <c r="BM210" i="21"/>
  <c r="BM211" i="21" s="1"/>
  <c r="BP208" i="21"/>
  <c r="Y115" i="2" s="1"/>
  <c r="AV210" i="21"/>
  <c r="AV211" i="21" s="1"/>
  <c r="K210" i="21"/>
  <c r="K211" i="21" s="1"/>
  <c r="Z18" i="2" s="1"/>
  <c r="BA208" i="21"/>
  <c r="Y92" i="2" s="1"/>
  <c r="AH208" i="21"/>
  <c r="Y60" i="2" s="1"/>
  <c r="CG208" i="21"/>
  <c r="Y148" i="2" s="1"/>
  <c r="BE208" i="21"/>
  <c r="AZ208" i="21"/>
  <c r="Y90" i="2" s="1"/>
  <c r="N208" i="21"/>
  <c r="Y24" i="2" s="1"/>
  <c r="BX210" i="21"/>
  <c r="BX211" i="21" s="1"/>
  <c r="Z130" i="2" s="1"/>
  <c r="BX208" i="21"/>
  <c r="Y130" i="2" s="1"/>
  <c r="BF208" i="21"/>
  <c r="Y100" i="2" s="1"/>
  <c r="U208" i="21"/>
  <c r="Y36" i="2" s="1"/>
  <c r="BQ210" i="21"/>
  <c r="BQ211" i="21" s="1"/>
  <c r="C210" i="21"/>
  <c r="BK210" i="21"/>
  <c r="BK211" i="21" s="1"/>
  <c r="AX210" i="21"/>
  <c r="AX211" i="21" s="1"/>
  <c r="F208" i="21"/>
  <c r="Y10" i="2" s="1"/>
  <c r="BZ210" i="21"/>
  <c r="CJ208" i="21"/>
  <c r="Y153" i="2" s="1"/>
  <c r="CF208" i="21"/>
  <c r="Y146" i="2" s="1"/>
  <c r="AB208" i="21"/>
  <c r="Y48" i="2" s="1"/>
  <c r="AU210" i="21"/>
  <c r="AU211" i="21" s="1"/>
  <c r="Y144" i="2"/>
  <c r="BH208" i="21"/>
  <c r="Y103" i="2" s="1"/>
  <c r="V210" i="21"/>
  <c r="V211" i="21" s="1"/>
  <c r="Z38" i="2" s="1"/>
  <c r="BV210" i="21"/>
  <c r="BV211" i="21" s="1"/>
  <c r="Z126" i="2" s="1"/>
  <c r="CW210" i="21"/>
  <c r="CW208" i="21"/>
  <c r="CP210" i="21"/>
  <c r="CP208" i="21"/>
  <c r="Y165" i="2" s="1"/>
  <c r="BU210" i="21"/>
  <c r="BU211" i="21" s="1"/>
  <c r="R210" i="21"/>
  <c r="R211" i="21" s="1"/>
  <c r="AQ208" i="21"/>
  <c r="Y75" i="2" s="1"/>
  <c r="H208" i="21"/>
  <c r="Y13" i="2" s="1"/>
  <c r="AA208" i="21"/>
  <c r="Y46" i="2" s="1"/>
  <c r="BG210" i="21"/>
  <c r="BG211" i="21" s="1"/>
  <c r="W210" i="21"/>
  <c r="W211" i="21" s="1"/>
  <c r="CS208" i="21"/>
  <c r="CS210" i="21"/>
  <c r="L210" i="21"/>
  <c r="L211" i="21" s="1"/>
  <c r="Z20" i="2" s="1"/>
  <c r="O208" i="21"/>
  <c r="Y26" i="2" s="1"/>
  <c r="AP210" i="21"/>
  <c r="AP211" i="21" s="1"/>
  <c r="Z73" i="2" s="1"/>
  <c r="CV208" i="21"/>
  <c r="Y177" i="2" s="1"/>
  <c r="CV210" i="21"/>
  <c r="CU210" i="21"/>
  <c r="CU208" i="21"/>
  <c r="CO208" i="21"/>
  <c r="CO210" i="21"/>
  <c r="AJ208" i="21"/>
  <c r="Y63" i="2" s="1"/>
  <c r="CI210" i="21"/>
  <c r="Y210" i="21"/>
  <c r="Y211" i="21" s="1"/>
  <c r="Z42" i="2" s="1"/>
  <c r="X210" i="21"/>
  <c r="X211" i="21" s="1"/>
  <c r="D210" i="21"/>
  <c r="D211" i="21" s="1"/>
  <c r="Z6" i="2" s="1"/>
  <c r="CA208" i="21"/>
  <c r="Y136" i="2" s="1"/>
  <c r="CK208" i="21"/>
  <c r="Y155" i="2" s="1"/>
  <c r="BW208" i="21"/>
  <c r="Y128" i="2" s="1"/>
  <c r="CH208" i="21"/>
  <c r="I210" i="21"/>
  <c r="I211" i="21" s="1"/>
  <c r="Z15" i="2" s="1"/>
  <c r="BC208" i="21"/>
  <c r="Z118" i="2"/>
  <c r="Z153" i="2"/>
  <c r="Z132" i="2"/>
  <c r="Z134" i="2"/>
  <c r="Z138" i="2"/>
  <c r="Z187" i="2"/>
  <c r="Z124" i="2"/>
  <c r="Z171" i="2"/>
  <c r="Z122" i="2"/>
  <c r="Z173" i="2"/>
  <c r="Z159" i="2"/>
  <c r="Z175" i="2"/>
  <c r="Z179" i="2"/>
  <c r="Z146" i="2"/>
  <c r="Z144" i="2"/>
  <c r="Z169" i="2"/>
  <c r="Z155" i="2"/>
  <c r="Z181" i="2"/>
  <c r="Z142" i="2"/>
  <c r="Z161" i="2"/>
  <c r="Z157" i="2"/>
  <c r="Z167" i="2"/>
  <c r="Z163" i="2"/>
  <c r="Z148" i="2"/>
  <c r="Z136" i="2"/>
  <c r="Z150" i="2"/>
  <c r="Z185" i="2"/>
  <c r="Z140" i="2"/>
  <c r="Z165" i="2"/>
  <c r="Z183" i="2"/>
  <c r="Z177" i="2"/>
  <c r="Q57" i="23" a="1"/>
  <c r="Q57" i="23" s="1"/>
  <c r="Q37" i="23" a="1"/>
  <c r="Q37" i="23" s="1"/>
  <c r="Q45" i="23" a="1"/>
  <c r="Q45" i="23" s="1"/>
  <c r="Q29" i="23" a="1"/>
  <c r="Q29" i="23" s="1"/>
  <c r="Q47" i="23" a="1"/>
  <c r="Q47" i="23" s="1"/>
  <c r="Q51" i="23" a="1"/>
  <c r="Q51" i="23" s="1"/>
  <c r="Q27" i="23" a="1"/>
  <c r="Q27" i="23" s="1"/>
  <c r="P5" i="23" a="1"/>
  <c r="P5" i="23" s="1"/>
  <c r="N9" i="23" a="1"/>
  <c r="N9" i="23" s="1"/>
  <c r="N55" i="23" a="1"/>
  <c r="N55" i="23" s="1"/>
  <c r="N86" i="23" a="1"/>
  <c r="N86" i="23" s="1"/>
  <c r="N61" i="23" a="1"/>
  <c r="N61" i="23" s="1"/>
  <c r="M64" i="23" a="1"/>
  <c r="M64" i="23" s="1"/>
  <c r="M63" i="23" a="1"/>
  <c r="M63" i="23" s="1"/>
  <c r="M69" i="23" a="1"/>
  <c r="M69" i="23" s="1"/>
  <c r="L66" i="23" a="1"/>
  <c r="L66" i="23" s="1"/>
  <c r="L53" i="23" a="1"/>
  <c r="L53" i="23" s="1"/>
  <c r="K59" i="23" a="1"/>
  <c r="K59" i="23" s="1"/>
  <c r="K49" i="23" a="1"/>
  <c r="K49" i="23" s="1"/>
  <c r="K7" i="23" a="1"/>
  <c r="K7" i="23" s="1"/>
  <c r="J74" i="23" a="1"/>
  <c r="J74" i="23" s="1"/>
  <c r="J71" i="23" a="1"/>
  <c r="J71" i="23" s="1"/>
  <c r="I16" i="23" a="1"/>
  <c r="I16" i="23" s="1"/>
  <c r="I11" i="23" a="1"/>
  <c r="I11" i="23" s="1"/>
  <c r="I25" i="23" a="1"/>
  <c r="I25" i="23" s="1"/>
  <c r="I14" i="23" a="1"/>
  <c r="I14" i="23" s="1"/>
  <c r="I82" i="23" a="1"/>
  <c r="I82" i="23" s="1"/>
  <c r="H19" i="23" a="1"/>
  <c r="H19" i="23" s="1"/>
  <c r="H78" i="23" a="1"/>
  <c r="H78" i="23" s="1"/>
  <c r="H76" i="23" a="1"/>
  <c r="H76" i="23" s="1"/>
  <c r="G101" i="23" a="1"/>
  <c r="G101" i="23" s="1"/>
  <c r="G21" i="23" a="1"/>
  <c r="G21" i="23" s="1"/>
  <c r="CX208" i="21"/>
  <c r="Y181" i="2" s="1"/>
  <c r="CX210" i="21"/>
  <c r="CM210" i="21"/>
  <c r="CM208" i="21"/>
  <c r="CQ208" i="21"/>
  <c r="Y167" i="2" s="1"/>
  <c r="CQ210" i="21"/>
  <c r="P210" i="21"/>
  <c r="P211" i="21" s="1"/>
  <c r="Z28" i="2" s="1"/>
  <c r="S210" i="21"/>
  <c r="S211" i="21" s="1"/>
  <c r="BI208" i="21"/>
  <c r="AI210" i="21"/>
  <c r="AI211" i="21" s="1"/>
  <c r="Z62" i="2" s="1"/>
  <c r="CD210" i="21"/>
  <c r="CR210" i="21"/>
  <c r="CR208" i="21"/>
  <c r="Y169" i="2" s="1"/>
  <c r="CC208" i="21"/>
  <c r="Y140" i="2" s="1"/>
  <c r="Q208" i="21"/>
  <c r="Y30" i="2" s="1"/>
  <c r="BB208" i="21"/>
  <c r="Y94" i="2" s="1"/>
  <c r="CT208" i="21"/>
  <c r="CT210" i="21"/>
  <c r="CY208" i="21"/>
  <c r="CY210" i="21"/>
  <c r="AN210" i="21"/>
  <c r="AN211" i="21" s="1"/>
  <c r="Z70" i="2" s="1"/>
  <c r="E208" i="21"/>
  <c r="Y8" i="2" s="1"/>
  <c r="BJ208" i="21"/>
  <c r="Y106" i="2" s="1"/>
  <c r="BD210" i="21"/>
  <c r="BD211" i="21" s="1"/>
  <c r="Z97" i="2" s="1"/>
  <c r="BS210" i="21"/>
  <c r="BS211" i="21" s="1"/>
  <c r="Z120" i="2" s="1"/>
  <c r="AR208" i="21"/>
  <c r="Y77" i="2" s="1"/>
  <c r="CL210" i="21"/>
  <c r="CL208" i="21"/>
  <c r="AF208" i="21"/>
  <c r="Y56" i="2" s="1"/>
  <c r="AC210" i="21"/>
  <c r="AC211" i="21" s="1"/>
  <c r="Z50" i="2" s="1"/>
  <c r="BO210" i="21"/>
  <c r="BO211" i="21" s="1"/>
  <c r="CN210" i="21"/>
  <c r="CN208" i="21"/>
  <c r="Y161" i="2" s="1"/>
  <c r="CZ208" i="21"/>
  <c r="CZ210" i="21"/>
  <c r="AG208" i="21"/>
  <c r="Y58" i="2" s="1"/>
  <c r="T210" i="21"/>
  <c r="T211" i="21" s="1"/>
  <c r="Z34" i="2" s="1"/>
  <c r="AD208" i="21"/>
  <c r="Y52" i="2" s="1"/>
  <c r="CB210" i="21"/>
  <c r="AS208" i="21"/>
  <c r="Y79" i="2" s="1"/>
  <c r="AW208" i="21"/>
  <c r="Y85" i="2" s="1"/>
  <c r="BN210" i="21"/>
  <c r="BN211" i="21" s="1"/>
  <c r="Z112" i="2" s="1"/>
  <c r="C211" i="21" l="1"/>
  <c r="Z4" i="2" s="1"/>
  <c r="Y150" i="2"/>
  <c r="Y187" i="2"/>
  <c r="Y173" i="2"/>
  <c r="Y157" i="2"/>
  <c r="Y179" i="2"/>
  <c r="Y171" i="2"/>
  <c r="Y185" i="2"/>
  <c r="Y163" i="2"/>
  <c r="Y183" i="2"/>
  <c r="Y175" i="2"/>
  <c r="Y159" i="2"/>
  <c r="Y138" i="2"/>
  <c r="Y142" i="2"/>
  <c r="A16" i="20" l="1"/>
  <c r="BQ16" i="20"/>
  <c r="CV16" i="20"/>
  <c r="CV15" i="20" s="1"/>
  <c r="CV14" i="20" s="1"/>
  <c r="CV13" i="20" s="1"/>
  <c r="CV12" i="20" s="1"/>
  <c r="CV11" i="20" s="1"/>
  <c r="CV10" i="20" s="1"/>
  <c r="CV9" i="20" s="1"/>
  <c r="CV8" i="20" s="1"/>
  <c r="CV7" i="20" s="1"/>
  <c r="BM16" i="20"/>
  <c r="BY16" i="20"/>
  <c r="X16" i="20"/>
  <c r="CS16" i="20"/>
  <c r="CS15" i="20" s="1"/>
  <c r="CS14" i="20" s="1"/>
  <c r="CS13" i="20" s="1"/>
  <c r="CS12" i="20" s="1"/>
  <c r="CS11" i="20" s="1"/>
  <c r="CS10" i="20" s="1"/>
  <c r="CS9" i="20" s="1"/>
  <c r="CS8" i="20" s="1"/>
  <c r="CS7" i="20" s="1"/>
  <c r="CQ16" i="20"/>
  <c r="CQ15" i="20" s="1"/>
  <c r="CQ14" i="20" s="1"/>
  <c r="CQ13" i="20" s="1"/>
  <c r="CQ12" i="20" s="1"/>
  <c r="CQ11" i="20" s="1"/>
  <c r="CQ10" i="20" s="1"/>
  <c r="CQ9" i="20" s="1"/>
  <c r="CQ8" i="20" s="1"/>
  <c r="CQ7" i="20" s="1"/>
  <c r="BK16" i="20"/>
  <c r="BI16" i="20"/>
  <c r="BG16" i="20"/>
  <c r="AU16" i="20"/>
  <c r="BO16" i="20"/>
  <c r="W16" i="20"/>
  <c r="AO16" i="20"/>
  <c r="BC16" i="20"/>
  <c r="CN16" i="20"/>
  <c r="CN15" i="20" s="1"/>
  <c r="CN14" i="20" s="1"/>
  <c r="CN13" i="20" s="1"/>
  <c r="CN12" i="20" s="1"/>
  <c r="CN11" i="20" s="1"/>
  <c r="CN10" i="20" s="1"/>
  <c r="CN9" i="20" s="1"/>
  <c r="CN8" i="20" s="1"/>
  <c r="CN7" i="20" s="1"/>
  <c r="CU16" i="20"/>
  <c r="CU15" i="20" s="1"/>
  <c r="CU14" i="20" s="1"/>
  <c r="CU13" i="20" s="1"/>
  <c r="CU12" i="20" s="1"/>
  <c r="CU11" i="20" s="1"/>
  <c r="CU10" i="20" s="1"/>
  <c r="CU9" i="20" s="1"/>
  <c r="CU8" i="20" s="1"/>
  <c r="CU7" i="20" s="1"/>
  <c r="CL16" i="20"/>
  <c r="CL15" i="20" s="1"/>
  <c r="CL14" i="20" s="1"/>
  <c r="CL13" i="20" s="1"/>
  <c r="CL12" i="20" s="1"/>
  <c r="CL11" i="20" s="1"/>
  <c r="CL10" i="20" s="1"/>
  <c r="CL9" i="20" s="1"/>
  <c r="CL8" i="20" s="1"/>
  <c r="CL7" i="20" s="1"/>
  <c r="J16" i="20"/>
  <c r="CO16" i="20"/>
  <c r="CO15" i="20" s="1"/>
  <c r="CO14" i="20" s="1"/>
  <c r="CO13" i="20" s="1"/>
  <c r="CO12" i="20" s="1"/>
  <c r="CO11" i="20" s="1"/>
  <c r="CO10" i="20" s="1"/>
  <c r="CO9" i="20" s="1"/>
  <c r="CO8" i="20" s="1"/>
  <c r="CO7" i="20" s="1"/>
  <c r="CI16" i="20"/>
  <c r="CP16" i="20"/>
  <c r="CP15" i="20" s="1"/>
  <c r="CP14" i="20" s="1"/>
  <c r="CP13" i="20" s="1"/>
  <c r="CP12" i="20" s="1"/>
  <c r="CP11" i="20" s="1"/>
  <c r="CP10" i="20" s="1"/>
  <c r="CP9" i="20" s="1"/>
  <c r="CP8" i="20" s="1"/>
  <c r="CP7" i="20" s="1"/>
  <c r="CM16" i="20"/>
  <c r="CM15" i="20" s="1"/>
  <c r="CM14" i="20" s="1"/>
  <c r="CM13" i="20" s="1"/>
  <c r="CM12" i="20" s="1"/>
  <c r="CM11" i="20" s="1"/>
  <c r="CM10" i="20" s="1"/>
  <c r="CM9" i="20" s="1"/>
  <c r="CM8" i="20" s="1"/>
  <c r="CM7" i="20" s="1"/>
  <c r="G16" i="20"/>
  <c r="AX16" i="20"/>
  <c r="BE16" i="20"/>
  <c r="CR16" i="20"/>
  <c r="CR15" i="20" s="1"/>
  <c r="CR14" i="20" s="1"/>
  <c r="CR13" i="20" s="1"/>
  <c r="CR12" i="20" s="1"/>
  <c r="CR11" i="20" s="1"/>
  <c r="CR10" i="20" s="1"/>
  <c r="CR9" i="20" s="1"/>
  <c r="CR8" i="20" s="1"/>
  <c r="CR7" i="20" s="1"/>
  <c r="AL16" i="20"/>
  <c r="AV16" i="20"/>
  <c r="CW16" i="20"/>
  <c r="CW15" i="20" s="1"/>
  <c r="CW14" i="20" s="1"/>
  <c r="CW13" i="20" s="1"/>
  <c r="CW12" i="20" s="1"/>
  <c r="CW11" i="20" s="1"/>
  <c r="CW10" i="20" s="1"/>
  <c r="CW9" i="20" s="1"/>
  <c r="CW8" i="20" s="1"/>
  <c r="CW7" i="20" s="1"/>
  <c r="R16" i="20"/>
  <c r="S16" i="20"/>
  <c r="S15" i="20" l="1"/>
  <c r="S14" i="20" s="1"/>
  <c r="S13" i="20" s="1"/>
  <c r="S12" i="20" s="1"/>
  <c r="S11" i="20" s="1"/>
  <c r="S10" i="20" s="1"/>
  <c r="S9" i="20" s="1"/>
  <c r="S8" i="20" s="1"/>
  <c r="S7" i="20" s="1"/>
  <c r="S6" i="20" s="1"/>
  <c r="S5" i="20" s="1"/>
  <c r="S4" i="20" s="1"/>
  <c r="BM15" i="20"/>
  <c r="BM14" i="20" s="1"/>
  <c r="BM13" i="20" s="1"/>
  <c r="BM12" i="20" s="1"/>
  <c r="BM11" i="20" s="1"/>
  <c r="BM10" i="20" s="1"/>
  <c r="BM9" i="20" s="1"/>
  <c r="BM8" i="20" s="1"/>
  <c r="BM7" i="20" s="1"/>
  <c r="BM6" i="20" s="1"/>
  <c r="BM5" i="20" s="1"/>
  <c r="BM4" i="20" s="1"/>
  <c r="BI15" i="20"/>
  <c r="BI14" i="20" s="1"/>
  <c r="BI13" i="20" s="1"/>
  <c r="BI12" i="20" s="1"/>
  <c r="BI11" i="20" s="1"/>
  <c r="BI10" i="20" s="1"/>
  <c r="BI9" i="20" s="1"/>
  <c r="BI8" i="20" s="1"/>
  <c r="BI7" i="20" s="1"/>
  <c r="BI6" i="20" s="1"/>
  <c r="BI5" i="20" s="1"/>
  <c r="BI4" i="20" s="1"/>
  <c r="AO15" i="20"/>
  <c r="AO14" i="20" s="1"/>
  <c r="AO13" i="20" s="1"/>
  <c r="AO12" i="20" s="1"/>
  <c r="AO11" i="20" s="1"/>
  <c r="AO10" i="20" s="1"/>
  <c r="AO9" i="20" s="1"/>
  <c r="AO8" i="20" s="1"/>
  <c r="AO7" i="20" s="1"/>
  <c r="AO6" i="20" s="1"/>
  <c r="AO5" i="20" s="1"/>
  <c r="AO4" i="20" s="1"/>
  <c r="BK15" i="20"/>
  <c r="BK14" i="20" s="1"/>
  <c r="BK13" i="20" s="1"/>
  <c r="BK12" i="20" s="1"/>
  <c r="BK11" i="20" s="1"/>
  <c r="BK10" i="20" s="1"/>
  <c r="BK9" i="20" s="1"/>
  <c r="BK8" i="20" s="1"/>
  <c r="BK7" i="20" s="1"/>
  <c r="BK6" i="20" s="1"/>
  <c r="BK5" i="20" s="1"/>
  <c r="BK4" i="20" s="1"/>
  <c r="CI15" i="20"/>
  <c r="CI14" i="20" s="1"/>
  <c r="CI13" i="20" s="1"/>
  <c r="CI12" i="20" s="1"/>
  <c r="CI11" i="20" s="1"/>
  <c r="CI10" i="20" s="1"/>
  <c r="CI9" i="20" s="1"/>
  <c r="CI8" i="20" s="1"/>
  <c r="CI7" i="20" s="1"/>
  <c r="CI6" i="20" s="1"/>
  <c r="CI5" i="20" s="1"/>
  <c r="CI4" i="20" s="1"/>
  <c r="BG15" i="20"/>
  <c r="BG14" i="20" s="1"/>
  <c r="BG13" i="20" s="1"/>
  <c r="BG12" i="20" s="1"/>
  <c r="BG11" i="20" s="1"/>
  <c r="BG10" i="20" s="1"/>
  <c r="BG9" i="20" s="1"/>
  <c r="BG8" i="20" s="1"/>
  <c r="BG7" i="20" s="1"/>
  <c r="BG6" i="20" s="1"/>
  <c r="BG5" i="20" s="1"/>
  <c r="BG4" i="20" s="1"/>
  <c r="BE15" i="20"/>
  <c r="BE14" i="20" s="1"/>
  <c r="BE13" i="20" s="1"/>
  <c r="BE12" i="20" s="1"/>
  <c r="BE11" i="20" s="1"/>
  <c r="BE10" i="20" s="1"/>
  <c r="BE9" i="20" s="1"/>
  <c r="BE8" i="20" s="1"/>
  <c r="BE7" i="20" s="1"/>
  <c r="BE6" i="20" s="1"/>
  <c r="BE5" i="20" s="1"/>
  <c r="BE4" i="20" s="1"/>
  <c r="W15" i="20"/>
  <c r="W14" i="20" s="1"/>
  <c r="W13" i="20" s="1"/>
  <c r="W12" i="20" s="1"/>
  <c r="W11" i="20" s="1"/>
  <c r="W10" i="20" s="1"/>
  <c r="W9" i="20" s="1"/>
  <c r="W8" i="20" s="1"/>
  <c r="W7" i="20" s="1"/>
  <c r="W6" i="20" s="1"/>
  <c r="W5" i="20" s="1"/>
  <c r="W4" i="20" s="1"/>
  <c r="DA16" i="20"/>
  <c r="DA15" i="20" s="1"/>
  <c r="DA14" i="20" s="1"/>
  <c r="DA13" i="20" s="1"/>
  <c r="DA12" i="20" s="1"/>
  <c r="DA11" i="20" s="1"/>
  <c r="DA10" i="20" s="1"/>
  <c r="DA9" i="20" s="1"/>
  <c r="DA8" i="20" s="1"/>
  <c r="DA7" i="20" s="1"/>
  <c r="DA6" i="20" s="1"/>
  <c r="DA5" i="20" s="1"/>
  <c r="DA4" i="20" s="1"/>
  <c r="CZ16" i="20"/>
  <c r="CZ15" i="20" s="1"/>
  <c r="CZ14" i="20" s="1"/>
  <c r="CZ13" i="20" s="1"/>
  <c r="CZ12" i="20" s="1"/>
  <c r="CZ11" i="20" s="1"/>
  <c r="CZ10" i="20" s="1"/>
  <c r="CZ9" i="20" s="1"/>
  <c r="CZ8" i="20" s="1"/>
  <c r="CZ7" i="20" s="1"/>
  <c r="CZ6" i="20" s="1"/>
  <c r="CZ5" i="20" s="1"/>
  <c r="CZ4" i="20" s="1"/>
  <c r="BO15" i="20"/>
  <c r="BO14" i="20" s="1"/>
  <c r="BO13" i="20" s="1"/>
  <c r="BO12" i="20" s="1"/>
  <c r="BO11" i="20" s="1"/>
  <c r="BO10" i="20" s="1"/>
  <c r="BO9" i="20" s="1"/>
  <c r="BO8" i="20" s="1"/>
  <c r="BO7" i="20" s="1"/>
  <c r="BO6" i="20" s="1"/>
  <c r="BO5" i="20" s="1"/>
  <c r="BO4" i="20" s="1"/>
  <c r="J15" i="20"/>
  <c r="J14" i="20" s="1"/>
  <c r="J13" i="20" s="1"/>
  <c r="J12" i="20" s="1"/>
  <c r="J11" i="20" s="1"/>
  <c r="J10" i="20" s="1"/>
  <c r="J9" i="20" s="1"/>
  <c r="J8" i="20" s="1"/>
  <c r="J7" i="20" s="1"/>
  <c r="J6" i="20" s="1"/>
  <c r="J5" i="20" s="1"/>
  <c r="J4" i="20" s="1"/>
  <c r="X15" i="20"/>
  <c r="X14" i="20" s="1"/>
  <c r="X13" i="20" s="1"/>
  <c r="X12" i="20" s="1"/>
  <c r="X11" i="20" s="1"/>
  <c r="X10" i="20" s="1"/>
  <c r="X9" i="20" s="1"/>
  <c r="X8" i="20" s="1"/>
  <c r="X7" i="20" s="1"/>
  <c r="X6" i="20" s="1"/>
  <c r="X5" i="20" s="1"/>
  <c r="X4" i="20" s="1"/>
  <c r="G15" i="20"/>
  <c r="G14" i="20" s="1"/>
  <c r="G13" i="20" s="1"/>
  <c r="G12" i="20" s="1"/>
  <c r="G11" i="20" s="1"/>
  <c r="G10" i="20" s="1"/>
  <c r="G9" i="20" s="1"/>
  <c r="G8" i="20" s="1"/>
  <c r="G7" i="20" s="1"/>
  <c r="G6" i="20" s="1"/>
  <c r="G5" i="20" s="1"/>
  <c r="G4" i="20" s="1"/>
  <c r="AU15" i="20"/>
  <c r="AU14" i="20" s="1"/>
  <c r="AU13" i="20" s="1"/>
  <c r="AU12" i="20" s="1"/>
  <c r="AU11" i="20" s="1"/>
  <c r="AU10" i="20" s="1"/>
  <c r="AU9" i="20" s="1"/>
  <c r="AU8" i="20" s="1"/>
  <c r="AU7" i="20" s="1"/>
  <c r="AU6" i="20" s="1"/>
  <c r="AU5" i="20" s="1"/>
  <c r="AU4" i="20" s="1"/>
  <c r="AX15" i="20"/>
  <c r="AX14" i="20" s="1"/>
  <c r="AX13" i="20" s="1"/>
  <c r="AX12" i="20" s="1"/>
  <c r="AX11" i="20" s="1"/>
  <c r="AX10" i="20" s="1"/>
  <c r="AX9" i="20" s="1"/>
  <c r="AX8" i="20" s="1"/>
  <c r="AX7" i="20" s="1"/>
  <c r="AX6" i="20" s="1"/>
  <c r="AX5" i="20" s="1"/>
  <c r="AX4" i="20" s="1"/>
  <c r="BQ15" i="20"/>
  <c r="BQ14" i="20" s="1"/>
  <c r="BQ13" i="20" s="1"/>
  <c r="BQ12" i="20" s="1"/>
  <c r="BQ11" i="20" s="1"/>
  <c r="BQ10" i="20" s="1"/>
  <c r="BQ9" i="20" s="1"/>
  <c r="BQ8" i="20" s="1"/>
  <c r="BQ7" i="20" s="1"/>
  <c r="BQ6" i="20" s="1"/>
  <c r="BQ5" i="20" s="1"/>
  <c r="BQ4" i="20" s="1"/>
  <c r="R15" i="20"/>
  <c r="R14" i="20" s="1"/>
  <c r="R13" i="20" s="1"/>
  <c r="R12" i="20" s="1"/>
  <c r="R11" i="20" s="1"/>
  <c r="R10" i="20" s="1"/>
  <c r="R9" i="20" s="1"/>
  <c r="R8" i="20" s="1"/>
  <c r="R7" i="20" s="1"/>
  <c r="R6" i="20" s="1"/>
  <c r="R5" i="20" s="1"/>
  <c r="R4" i="20" s="1"/>
  <c r="BC15" i="20"/>
  <c r="BC14" i="20" s="1"/>
  <c r="BC13" i="20" s="1"/>
  <c r="BC12" i="20" s="1"/>
  <c r="BC11" i="20" s="1"/>
  <c r="BC10" i="20" s="1"/>
  <c r="BC9" i="20" s="1"/>
  <c r="BC8" i="20" s="1"/>
  <c r="BC7" i="20" s="1"/>
  <c r="BC6" i="20" s="1"/>
  <c r="BC5" i="20" s="1"/>
  <c r="BC4" i="20" s="1"/>
  <c r="AL15" i="20"/>
  <c r="AL14" i="20" s="1"/>
  <c r="AL13" i="20" s="1"/>
  <c r="AL12" i="20" s="1"/>
  <c r="AL11" i="20" s="1"/>
  <c r="AL10" i="20" s="1"/>
  <c r="AL9" i="20" s="1"/>
  <c r="AL8" i="20" s="1"/>
  <c r="AL7" i="20" s="1"/>
  <c r="AL6" i="20" s="1"/>
  <c r="AL5" i="20" s="1"/>
  <c r="AL4" i="20" s="1"/>
  <c r="AV15" i="20"/>
  <c r="AV14" i="20" s="1"/>
  <c r="AV13" i="20" s="1"/>
  <c r="AV12" i="20" s="1"/>
  <c r="AV11" i="20" s="1"/>
  <c r="AV10" i="20" s="1"/>
  <c r="AV9" i="20" s="1"/>
  <c r="AV8" i="20" s="1"/>
  <c r="AV7" i="20" s="1"/>
  <c r="AV6" i="20" s="1"/>
  <c r="AV5" i="20" s="1"/>
  <c r="AV4" i="20" s="1"/>
  <c r="BY15" i="20"/>
  <c r="BY14" i="20" s="1"/>
  <c r="BY13" i="20" s="1"/>
  <c r="BY12" i="20" s="1"/>
  <c r="BY11" i="20" s="1"/>
  <c r="BY10" i="20" s="1"/>
  <c r="BY9" i="20" s="1"/>
  <c r="BY8" i="20" s="1"/>
  <c r="BY7" i="20" s="1"/>
  <c r="BY6" i="20" s="1"/>
  <c r="BY5" i="20" s="1"/>
  <c r="BY4" i="20" s="1"/>
  <c r="A15" i="20"/>
  <c r="A14" i="20" s="1"/>
  <c r="A13" i="20" s="1"/>
  <c r="A12" i="20" s="1"/>
  <c r="A11" i="20" s="1"/>
  <c r="A10" i="20" s="1"/>
  <c r="A9" i="20" s="1"/>
  <c r="A8" i="20" s="1"/>
  <c r="A7" i="20" s="1"/>
  <c r="A6" i="20" s="1"/>
  <c r="A5" i="20" s="1"/>
  <c r="A4" i="20" s="1"/>
  <c r="F148" i="2" l="1"/>
  <c r="O132" i="2"/>
  <c r="F88" i="2"/>
  <c r="F73" i="2"/>
  <c r="F115" i="2"/>
  <c r="F26" i="2"/>
  <c r="F100" i="2"/>
  <c r="F157" i="2"/>
  <c r="F60" i="2"/>
  <c r="F42" i="2"/>
  <c r="F126" i="2"/>
  <c r="F50" i="2"/>
  <c r="F185" i="2"/>
  <c r="F38" i="2"/>
  <c r="H132" i="2"/>
  <c r="F171" i="2"/>
  <c r="P132" i="2"/>
  <c r="F124" i="2"/>
  <c r="F44" i="2"/>
  <c r="F85" i="2"/>
  <c r="F146" i="2"/>
  <c r="F54" i="2"/>
  <c r="F36" i="2"/>
  <c r="F153" i="2"/>
  <c r="U132" i="2"/>
  <c r="F150" i="2"/>
  <c r="V132" i="2"/>
  <c r="F10" i="2"/>
  <c r="F181" i="2"/>
  <c r="Q132" i="2"/>
  <c r="F112" i="2"/>
  <c r="F134" i="2"/>
  <c r="F81" i="2"/>
  <c r="F187" i="2"/>
  <c r="F75" i="2"/>
  <c r="F48" i="2"/>
  <c r="F4" i="2"/>
  <c r="F132" i="2"/>
  <c r="T132" i="2"/>
  <c r="F165" i="2"/>
  <c r="F63" i="2"/>
  <c r="F167" i="2"/>
  <c r="R132" i="2"/>
  <c r="F97" i="2"/>
  <c r="F128" i="2"/>
  <c r="F103" i="2"/>
  <c r="F24" i="2"/>
  <c r="F159" i="2"/>
  <c r="G132" i="2"/>
  <c r="S132" i="2"/>
  <c r="F94" i="2"/>
  <c r="F136" i="2"/>
  <c r="F169" i="2"/>
  <c r="F106" i="2"/>
  <c r="H4" i="2"/>
  <c r="F144" i="2"/>
  <c r="F183" i="2"/>
  <c r="F20" i="2"/>
  <c r="G150" i="2"/>
  <c r="F142" i="2"/>
  <c r="I132" i="2"/>
  <c r="W132" i="2"/>
  <c r="F163" i="2"/>
  <c r="F6" i="2"/>
  <c r="F18" i="2"/>
  <c r="F8" i="2"/>
  <c r="F62" i="2"/>
  <c r="F65" i="2"/>
  <c r="F70" i="2"/>
  <c r="F122" i="2"/>
  <c r="J132" i="2"/>
  <c r="X132" i="2"/>
  <c r="F120" i="2"/>
  <c r="F56" i="2"/>
  <c r="F173" i="2"/>
  <c r="F15" i="2"/>
  <c r="F92" i="2"/>
  <c r="F77" i="2"/>
  <c r="F179" i="2"/>
  <c r="F22" i="2"/>
  <c r="F13" i="2"/>
  <c r="F90" i="2"/>
  <c r="G4" i="2"/>
  <c r="K132" i="2"/>
  <c r="F130" i="2"/>
  <c r="F140" i="2"/>
  <c r="F46" i="2"/>
  <c r="F28" i="2"/>
  <c r="L132" i="2"/>
  <c r="G63" i="2"/>
  <c r="F34" i="2"/>
  <c r="F58" i="2"/>
  <c r="F109" i="2"/>
  <c r="F177" i="2"/>
  <c r="F68" i="2"/>
  <c r="F52" i="2"/>
  <c r="F138" i="2"/>
  <c r="N132" i="2"/>
  <c r="F30" i="2"/>
  <c r="F175" i="2"/>
  <c r="M132" i="2"/>
  <c r="F118" i="2"/>
  <c r="F79" i="2"/>
  <c r="F161" i="2"/>
  <c r="I161" i="2"/>
  <c r="G13" i="2"/>
  <c r="G144" i="2"/>
  <c r="G77" i="2"/>
  <c r="G34" i="2"/>
  <c r="G138" i="2"/>
  <c r="G38" i="2"/>
  <c r="H167" i="2"/>
  <c r="I175" i="2"/>
  <c r="G177" i="2"/>
  <c r="G120" i="2"/>
  <c r="G94" i="2"/>
  <c r="G54" i="2"/>
  <c r="G97" i="2"/>
  <c r="G88" i="2"/>
  <c r="G6" i="2"/>
  <c r="G68" i="2"/>
  <c r="H63" i="2"/>
  <c r="G50" i="2"/>
  <c r="G90" i="2"/>
  <c r="G126" i="2"/>
  <c r="J165" i="2"/>
  <c r="G155" i="2"/>
  <c r="I171" i="2"/>
  <c r="G52" i="2"/>
  <c r="G46" i="2"/>
  <c r="G124" i="2"/>
  <c r="I163" i="2"/>
  <c r="I159" i="2"/>
  <c r="G92" i="2"/>
  <c r="H177" i="2"/>
  <c r="G48" i="2"/>
  <c r="H161" i="2"/>
  <c r="G26" i="2"/>
  <c r="G128" i="2"/>
  <c r="G173" i="2"/>
  <c r="J163" i="2"/>
  <c r="J177" i="2"/>
  <c r="I169" i="2"/>
  <c r="J169" i="2"/>
  <c r="G146" i="2"/>
  <c r="G24" i="2"/>
  <c r="G85" i="2"/>
  <c r="G187" i="2"/>
  <c r="G122" i="2"/>
  <c r="G15" i="2"/>
  <c r="G20" i="2"/>
  <c r="G163" i="2"/>
  <c r="G106" i="2"/>
  <c r="H173" i="2"/>
  <c r="H163" i="2"/>
  <c r="G159" i="2"/>
  <c r="G179" i="2"/>
  <c r="I167" i="2"/>
  <c r="G22" i="2"/>
  <c r="G10" i="2"/>
  <c r="I179" i="2"/>
  <c r="G161" i="2"/>
  <c r="G79" i="2"/>
  <c r="G65" i="2"/>
  <c r="G44" i="2"/>
  <c r="G81" i="2"/>
  <c r="G142" i="2"/>
  <c r="G56" i="2"/>
  <c r="H150" i="2"/>
  <c r="H171" i="2"/>
  <c r="G171" i="2"/>
  <c r="G60" i="2"/>
  <c r="G36" i="2"/>
  <c r="G136" i="2"/>
  <c r="H179" i="2"/>
  <c r="H169" i="2"/>
  <c r="I165" i="2"/>
  <c r="G28" i="2"/>
  <c r="G112" i="2"/>
  <c r="G62" i="2"/>
  <c r="G140" i="2"/>
  <c r="G185" i="2"/>
  <c r="J179" i="2"/>
  <c r="G8" i="2"/>
  <c r="I4" i="2"/>
  <c r="G181" i="2"/>
  <c r="G103" i="2"/>
  <c r="G115" i="2"/>
  <c r="H175" i="2"/>
  <c r="G175" i="2"/>
  <c r="H159" i="2"/>
  <c r="G183" i="2"/>
  <c r="G75" i="2"/>
  <c r="G42" i="2"/>
  <c r="J161" i="2"/>
  <c r="G153" i="2"/>
  <c r="G30" i="2"/>
  <c r="G118" i="2"/>
  <c r="G169" i="2"/>
  <c r="H165" i="2"/>
  <c r="G109" i="2"/>
  <c r="G100" i="2"/>
  <c r="G134" i="2"/>
  <c r="G70" i="2"/>
  <c r="G167" i="2"/>
  <c r="J167" i="2"/>
  <c r="I173" i="2"/>
  <c r="J171" i="2"/>
  <c r="I177" i="2"/>
  <c r="G165" i="2"/>
  <c r="G157" i="2"/>
  <c r="G18" i="2"/>
  <c r="G58" i="2"/>
  <c r="J159" i="2"/>
  <c r="G73" i="2"/>
  <c r="H81" i="2"/>
  <c r="H73" i="2"/>
  <c r="I187" i="2"/>
  <c r="H120" i="2"/>
  <c r="H24" i="2"/>
  <c r="H38" i="2"/>
  <c r="H97" i="2"/>
  <c r="H42" i="2"/>
  <c r="J175" i="2"/>
  <c r="H90" i="2"/>
  <c r="H134" i="2"/>
  <c r="H115" i="2"/>
  <c r="H48" i="2"/>
  <c r="H126" i="2"/>
  <c r="H56" i="2"/>
  <c r="H10" i="2"/>
  <c r="H6" i="2"/>
  <c r="H75" i="2"/>
  <c r="H106" i="2"/>
  <c r="H52" i="2"/>
  <c r="H140" i="2"/>
  <c r="H88" i="2"/>
  <c r="H20" i="2"/>
  <c r="H68" i="2"/>
  <c r="H187" i="2"/>
  <c r="H103" i="2"/>
  <c r="H100" i="2"/>
  <c r="H77" i="2"/>
  <c r="H118" i="2"/>
  <c r="H65" i="2"/>
  <c r="H144" i="2"/>
  <c r="H112" i="2"/>
  <c r="H34" i="2"/>
  <c r="H30" i="2"/>
  <c r="H50" i="2"/>
  <c r="H142" i="2"/>
  <c r="H46" i="2"/>
  <c r="H70" i="2"/>
  <c r="H15" i="2"/>
  <c r="I150" i="2"/>
  <c r="H185" i="2"/>
  <c r="H58" i="2"/>
  <c r="H157" i="2"/>
  <c r="J187" i="2"/>
  <c r="H183" i="2"/>
  <c r="H122" i="2"/>
  <c r="H155" i="2"/>
  <c r="H109" i="2"/>
  <c r="H26" i="2"/>
  <c r="H146" i="2"/>
  <c r="H138" i="2"/>
  <c r="I63" i="2"/>
  <c r="H13" i="2"/>
  <c r="H128" i="2"/>
  <c r="H28" i="2"/>
  <c r="H8" i="2"/>
  <c r="H62" i="2"/>
  <c r="H22" i="2"/>
  <c r="H94" i="2"/>
  <c r="H44" i="2"/>
  <c r="H54" i="2"/>
  <c r="H18" i="2"/>
  <c r="H85" i="2"/>
  <c r="H79" i="2"/>
  <c r="H153" i="2"/>
  <c r="H36" i="2"/>
  <c r="H60" i="2"/>
  <c r="H124" i="2"/>
  <c r="H92" i="2"/>
  <c r="H136" i="2"/>
  <c r="I153" i="2"/>
  <c r="I136" i="2"/>
  <c r="I94" i="2"/>
  <c r="I58" i="2"/>
  <c r="I109" i="2"/>
  <c r="I146" i="2"/>
  <c r="I70" i="2"/>
  <c r="G148" i="2"/>
  <c r="I10" i="2"/>
  <c r="I112" i="2"/>
  <c r="I92" i="2"/>
  <c r="I18" i="2"/>
  <c r="I22" i="2"/>
  <c r="I128" i="2"/>
  <c r="I52" i="2"/>
  <c r="I65" i="2"/>
  <c r="I46" i="2"/>
  <c r="I56" i="2"/>
  <c r="I79" i="2"/>
  <c r="I62" i="2"/>
  <c r="I13" i="2"/>
  <c r="I118" i="2"/>
  <c r="I144" i="2"/>
  <c r="I50" i="2"/>
  <c r="F155" i="2"/>
  <c r="I126" i="2"/>
  <c r="I24" i="2"/>
  <c r="I134" i="2"/>
  <c r="I124" i="2"/>
  <c r="I106" i="2"/>
  <c r="I81" i="2"/>
  <c r="I120" i="2"/>
  <c r="I122" i="2"/>
  <c r="I68" i="2"/>
  <c r="I85" i="2"/>
  <c r="I8" i="2"/>
  <c r="I103" i="2"/>
  <c r="I42" i="2"/>
  <c r="H181" i="2"/>
  <c r="I48" i="2"/>
  <c r="I60" i="2"/>
  <c r="I88" i="2"/>
  <c r="I97" i="2"/>
  <c r="I142" i="2"/>
  <c r="J173" i="2"/>
  <c r="I28" i="2"/>
  <c r="I75" i="2"/>
  <c r="I185" i="2"/>
  <c r="I77" i="2"/>
  <c r="I30" i="2"/>
  <c r="G130" i="2"/>
  <c r="I181" i="2"/>
  <c r="I73" i="2"/>
  <c r="I115" i="2"/>
  <c r="I36" i="2"/>
  <c r="I138" i="2"/>
  <c r="I148" i="2"/>
  <c r="J150" i="2"/>
  <c r="I38" i="2"/>
  <c r="I157" i="2"/>
  <c r="I6" i="2"/>
  <c r="I183" i="2"/>
  <c r="I100" i="2"/>
  <c r="J63" i="2"/>
  <c r="I34" i="2"/>
  <c r="I90" i="2"/>
  <c r="I155" i="2"/>
  <c r="I54" i="2"/>
  <c r="I140" i="2"/>
  <c r="I26" i="2"/>
  <c r="J4" i="2"/>
  <c r="I44" i="2"/>
  <c r="I20" i="2"/>
  <c r="I15" i="2"/>
  <c r="J153" i="2"/>
  <c r="H130" i="2"/>
  <c r="J181" i="2"/>
  <c r="J134" i="2"/>
  <c r="H148" i="2"/>
  <c r="J136" i="2"/>
  <c r="J46" i="2"/>
  <c r="J65" i="2"/>
  <c r="J92" i="2"/>
  <c r="J126" i="2"/>
  <c r="J15" i="2"/>
  <c r="J20" i="2"/>
  <c r="J157" i="2"/>
  <c r="J38" i="2"/>
  <c r="J54" i="2"/>
  <c r="J44" i="2"/>
  <c r="J142" i="2"/>
  <c r="J42" i="2"/>
  <c r="J10" i="2"/>
  <c r="J109" i="2"/>
  <c r="J58" i="2"/>
  <c r="J100" i="2"/>
  <c r="J26" i="2"/>
  <c r="J140" i="2"/>
  <c r="J18" i="2"/>
  <c r="J70" i="2"/>
  <c r="J56" i="2"/>
  <c r="J183" i="2"/>
  <c r="J6" i="2"/>
  <c r="J155" i="2"/>
  <c r="J90" i="2"/>
  <c r="J103" i="2"/>
  <c r="J128" i="2"/>
  <c r="J30" i="2"/>
  <c r="J77" i="2"/>
  <c r="J185" i="2"/>
  <c r="J148" i="2"/>
  <c r="J88" i="2"/>
  <c r="J122" i="2"/>
  <c r="J120" i="2"/>
  <c r="J75" i="2"/>
  <c r="J28" i="2"/>
  <c r="J36" i="2"/>
  <c r="J34" i="2"/>
  <c r="J50" i="2"/>
  <c r="J97" i="2"/>
  <c r="J106" i="2"/>
  <c r="J146" i="2"/>
  <c r="J94" i="2"/>
  <c r="J118" i="2"/>
  <c r="J8" i="2"/>
  <c r="J85" i="2"/>
  <c r="J60" i="2"/>
  <c r="J115" i="2"/>
  <c r="J73" i="2"/>
  <c r="J138" i="2"/>
  <c r="J144" i="2"/>
  <c r="J24" i="2"/>
  <c r="J81" i="2"/>
  <c r="J13" i="2"/>
  <c r="J62" i="2"/>
  <c r="J79" i="2"/>
  <c r="J68" i="2"/>
  <c r="J22" i="2"/>
  <c r="J112" i="2"/>
  <c r="J52" i="2"/>
  <c r="J124" i="2"/>
  <c r="J48" i="2"/>
  <c r="I130" i="2" l="1"/>
  <c r="J130" i="2" l="1"/>
  <c r="K130" i="2" l="1"/>
  <c r="L130" i="2" l="1"/>
  <c r="M130" i="2" l="1"/>
  <c r="N130" i="2" l="1"/>
  <c r="O130" i="2" l="1"/>
  <c r="P130" i="2" l="1"/>
  <c r="Q130" i="2" l="1"/>
  <c r="R130" i="2" l="1"/>
  <c r="CH16" i="20"/>
  <c r="C16" i="20"/>
  <c r="C15" i="20" l="1"/>
  <c r="C14" i="20" s="1"/>
  <c r="C13" i="20" s="1"/>
  <c r="C12" i="20" s="1"/>
  <c r="C11" i="20" s="1"/>
  <c r="C10" i="20" s="1"/>
  <c r="C9" i="20" s="1"/>
  <c r="C8" i="20" s="1"/>
  <c r="C7" i="20" s="1"/>
  <c r="C6" i="20" s="1"/>
  <c r="C5" i="20" s="1"/>
  <c r="C4" i="20" s="1"/>
  <c r="CH15" i="20"/>
  <c r="CH14" i="20" s="1"/>
  <c r="CH13" i="20" s="1"/>
  <c r="CH12" i="20" s="1"/>
  <c r="CH11" i="20" s="1"/>
  <c r="CH10" i="20" s="1"/>
  <c r="CH9" i="20" s="1"/>
  <c r="CH8" i="20" s="1"/>
  <c r="CH7" i="20" s="1"/>
  <c r="CH6" i="20" s="1"/>
  <c r="CH5" i="20" s="1"/>
  <c r="CH4" i="20" s="1"/>
  <c r="S130" i="2"/>
  <c r="T130" i="2" l="1"/>
  <c r="CT16" i="20"/>
  <c r="CT15" i="20" s="1"/>
  <c r="CT14" i="20" s="1"/>
  <c r="CT13" i="20" s="1"/>
  <c r="CT12" i="20" s="1"/>
  <c r="CT11" i="20" s="1"/>
  <c r="CT10" i="20" s="1"/>
  <c r="CT9" i="20" s="1"/>
  <c r="CT8" i="20" s="1"/>
  <c r="CT7" i="20" s="1"/>
  <c r="U130" i="2" l="1"/>
  <c r="CG16" i="20"/>
  <c r="BZ16" i="20"/>
  <c r="AJ16" i="20"/>
  <c r="CX16" i="20"/>
  <c r="CX15" i="20" s="1"/>
  <c r="CX14" i="20" s="1"/>
  <c r="CX13" i="20" s="1"/>
  <c r="CX12" i="20" s="1"/>
  <c r="CX11" i="20" s="1"/>
  <c r="CX10" i="20" s="1"/>
  <c r="CX9" i="20" s="1"/>
  <c r="CX8" i="20" s="1"/>
  <c r="CX7" i="20" s="1"/>
  <c r="CY16" i="20"/>
  <c r="CY15" i="20" s="1"/>
  <c r="CY14" i="20" s="1"/>
  <c r="CY13" i="20" s="1"/>
  <c r="CY12" i="20" s="1"/>
  <c r="CY11" i="20" s="1"/>
  <c r="CY10" i="20" s="1"/>
  <c r="CY9" i="20" s="1"/>
  <c r="CY8" i="20" s="1"/>
  <c r="CY7" i="20" s="1"/>
  <c r="AJ15" i="20" l="1"/>
  <c r="AJ14" i="20" s="1"/>
  <c r="AJ13" i="20" s="1"/>
  <c r="AJ12" i="20" s="1"/>
  <c r="AJ11" i="20" s="1"/>
  <c r="AJ10" i="20" s="1"/>
  <c r="AJ9" i="20" s="1"/>
  <c r="AJ8" i="20" s="1"/>
  <c r="AJ7" i="20" s="1"/>
  <c r="AJ6" i="20" s="1"/>
  <c r="AJ5" i="20" s="1"/>
  <c r="AJ4" i="20" s="1"/>
  <c r="BZ15" i="20"/>
  <c r="BZ14" i="20" s="1"/>
  <c r="BZ13" i="20" s="1"/>
  <c r="BZ12" i="20" s="1"/>
  <c r="BZ11" i="20" s="1"/>
  <c r="BZ10" i="20" s="1"/>
  <c r="BZ9" i="20" s="1"/>
  <c r="BZ8" i="20" s="1"/>
  <c r="BZ7" i="20" s="1"/>
  <c r="BZ6" i="20" s="1"/>
  <c r="BZ5" i="20" s="1"/>
  <c r="BZ4" i="20" s="1"/>
  <c r="V130" i="2"/>
  <c r="CG15" i="20"/>
  <c r="CG14" i="20" s="1"/>
  <c r="CG13" i="20" s="1"/>
  <c r="CG12" i="20" s="1"/>
  <c r="CG11" i="20" s="1"/>
  <c r="CG10" i="20" s="1"/>
  <c r="CG9" i="20" s="1"/>
  <c r="CG8" i="20" s="1"/>
  <c r="CG7" i="20" s="1"/>
  <c r="CG6" i="20" s="1"/>
  <c r="CG5" i="20" s="1"/>
  <c r="CG4" i="20" s="1"/>
  <c r="AR16" i="20"/>
  <c r="U16" i="20"/>
  <c r="F16" i="20"/>
  <c r="N16" i="20"/>
  <c r="AP16" i="20"/>
  <c r="D16" i="20"/>
  <c r="BJ16" i="20"/>
  <c r="AY16" i="20"/>
  <c r="BV16" i="20"/>
  <c r="Z16" i="20"/>
  <c r="BD16" i="20"/>
  <c r="BR16" i="20"/>
  <c r="CX6" i="20"/>
  <c r="CX5" i="20" s="1"/>
  <c r="CX4" i="20" s="1"/>
  <c r="AH16" i="20"/>
  <c r="AD16" i="20"/>
  <c r="O16" i="20"/>
  <c r="K16" i="20"/>
  <c r="AN16" i="20"/>
  <c r="AB16" i="20"/>
  <c r="V16" i="20"/>
  <c r="CK16" i="20"/>
  <c r="AG16" i="20"/>
  <c r="CF16" i="20"/>
  <c r="CY6" i="20"/>
  <c r="CY5" i="20" s="1"/>
  <c r="CY4" i="20" s="1"/>
  <c r="AM16" i="20"/>
  <c r="AI16" i="20"/>
  <c r="AI15" i="20" s="1"/>
  <c r="AI14" i="20" s="1"/>
  <c r="AI13" i="20" s="1"/>
  <c r="AI12" i="20" s="1"/>
  <c r="AI11" i="20" s="1"/>
  <c r="AI10" i="20" s="1"/>
  <c r="AI9" i="20" s="1"/>
  <c r="AI8" i="20" s="1"/>
  <c r="AI7" i="20" s="1"/>
  <c r="AF16" i="20"/>
  <c r="BB16" i="20"/>
  <c r="T16" i="20"/>
  <c r="AC16" i="20"/>
  <c r="AQ16" i="20"/>
  <c r="AT16" i="20"/>
  <c r="AE16" i="20"/>
  <c r="BW16" i="20"/>
  <c r="AZ16" i="20"/>
  <c r="AZ15" i="20" s="1"/>
  <c r="AZ14" i="20" s="1"/>
  <c r="AZ13" i="20" s="1"/>
  <c r="AZ12" i="20" s="1"/>
  <c r="AZ11" i="20" s="1"/>
  <c r="AZ10" i="20" s="1"/>
  <c r="AZ9" i="20" s="1"/>
  <c r="AZ8" i="20" s="1"/>
  <c r="AZ7" i="20" s="1"/>
  <c r="AW16" i="20"/>
  <c r="AK16" i="20"/>
  <c r="H16" i="20"/>
  <c r="CD16" i="20"/>
  <c r="AS16" i="20"/>
  <c r="I16" i="20"/>
  <c r="AA16" i="20"/>
  <c r="CA16" i="20"/>
  <c r="CB16" i="20"/>
  <c r="BS16" i="20"/>
  <c r="BL16" i="20"/>
  <c r="BH16" i="20"/>
  <c r="BN16" i="20"/>
  <c r="BP16" i="20"/>
  <c r="E16" i="20"/>
  <c r="BT16" i="20"/>
  <c r="P16" i="20"/>
  <c r="CE16" i="20"/>
  <c r="CJ16" i="20"/>
  <c r="M16" i="20"/>
  <c r="BA16" i="20"/>
  <c r="BA15" i="20" s="1"/>
  <c r="BA14" i="20" s="1"/>
  <c r="BA13" i="20" s="1"/>
  <c r="BA12" i="20" s="1"/>
  <c r="BA11" i="20" s="1"/>
  <c r="BA10" i="20" s="1"/>
  <c r="BA9" i="20" s="1"/>
  <c r="BA8" i="20" s="1"/>
  <c r="BA7" i="20" s="1"/>
  <c r="BU16" i="20"/>
  <c r="BF16" i="20"/>
  <c r="Y16" i="20"/>
  <c r="L16" i="20"/>
  <c r="Q16" i="20"/>
  <c r="CC16" i="20"/>
  <c r="Q15" i="20" l="1"/>
  <c r="Q14" i="20" s="1"/>
  <c r="Q13" i="20" s="1"/>
  <c r="Q12" i="20" s="1"/>
  <c r="Q11" i="20" s="1"/>
  <c r="Q10" i="20" s="1"/>
  <c r="Q9" i="20" s="1"/>
  <c r="Q8" i="20" s="1"/>
  <c r="Q7" i="20" s="1"/>
  <c r="Q6" i="20" s="1"/>
  <c r="Q5" i="20" s="1"/>
  <c r="Q4" i="20" s="1"/>
  <c r="BL15" i="20"/>
  <c r="BL14" i="20" s="1"/>
  <c r="BL13" i="20" s="1"/>
  <c r="BL12" i="20" s="1"/>
  <c r="BL11" i="20" s="1"/>
  <c r="BL10" i="20" s="1"/>
  <c r="BL9" i="20" s="1"/>
  <c r="BL8" i="20" s="1"/>
  <c r="BL7" i="20" s="1"/>
  <c r="BL6" i="20" s="1"/>
  <c r="BL5" i="20" s="1"/>
  <c r="BL4" i="20" s="1"/>
  <c r="AP15" i="20"/>
  <c r="AP14" i="20" s="1"/>
  <c r="AP13" i="20" s="1"/>
  <c r="AP12" i="20" s="1"/>
  <c r="AP11" i="20" s="1"/>
  <c r="AP10" i="20" s="1"/>
  <c r="AP9" i="20" s="1"/>
  <c r="AP8" i="20" s="1"/>
  <c r="AP7" i="20" s="1"/>
  <c r="AP6" i="20" s="1"/>
  <c r="AP5" i="20" s="1"/>
  <c r="AP4" i="20" s="1"/>
  <c r="BS15" i="20"/>
  <c r="BS14" i="20" s="1"/>
  <c r="BS13" i="20" s="1"/>
  <c r="BS12" i="20" s="1"/>
  <c r="BS11" i="20" s="1"/>
  <c r="BS10" i="20" s="1"/>
  <c r="BS9" i="20" s="1"/>
  <c r="BS8" i="20" s="1"/>
  <c r="BS7" i="20" s="1"/>
  <c r="BS6" i="20" s="1"/>
  <c r="BS5" i="20" s="1"/>
  <c r="BS4" i="20" s="1"/>
  <c r="AN15" i="20"/>
  <c r="AN14" i="20" s="1"/>
  <c r="AN13" i="20" s="1"/>
  <c r="AN12" i="20" s="1"/>
  <c r="AN11" i="20" s="1"/>
  <c r="AN10" i="20" s="1"/>
  <c r="AN9" i="20" s="1"/>
  <c r="AN8" i="20" s="1"/>
  <c r="AN7" i="20" s="1"/>
  <c r="AN6" i="20" s="1"/>
  <c r="AN5" i="20" s="1"/>
  <c r="AN4" i="20" s="1"/>
  <c r="N15" i="20"/>
  <c r="N14" i="20" s="1"/>
  <c r="N13" i="20" s="1"/>
  <c r="N12" i="20" s="1"/>
  <c r="N11" i="20" s="1"/>
  <c r="N10" i="20" s="1"/>
  <c r="N9" i="20" s="1"/>
  <c r="N8" i="20" s="1"/>
  <c r="N7" i="20" s="1"/>
  <c r="N6" i="20" s="1"/>
  <c r="N5" i="20" s="1"/>
  <c r="N4" i="20" s="1"/>
  <c r="BF15" i="20"/>
  <c r="BF14" i="20" s="1"/>
  <c r="BF13" i="20" s="1"/>
  <c r="BF12" i="20" s="1"/>
  <c r="BF11" i="20" s="1"/>
  <c r="BF10" i="20" s="1"/>
  <c r="BF9" i="20" s="1"/>
  <c r="BF8" i="20" s="1"/>
  <c r="BF7" i="20" s="1"/>
  <c r="BF6" i="20" s="1"/>
  <c r="BF5" i="20" s="1"/>
  <c r="BF4" i="20" s="1"/>
  <c r="CB15" i="20"/>
  <c r="CB14" i="20" s="1"/>
  <c r="CB13" i="20" s="1"/>
  <c r="CB12" i="20" s="1"/>
  <c r="CB11" i="20" s="1"/>
  <c r="CB10" i="20" s="1"/>
  <c r="CB9" i="20" s="1"/>
  <c r="CB8" i="20" s="1"/>
  <c r="CB7" i="20" s="1"/>
  <c r="CB6" i="20" s="1"/>
  <c r="CB5" i="20" s="1"/>
  <c r="CB4" i="20" s="1"/>
  <c r="AQ15" i="20"/>
  <c r="AQ14" i="20" s="1"/>
  <c r="AQ13" i="20" s="1"/>
  <c r="AQ12" i="20" s="1"/>
  <c r="AQ11" i="20" s="1"/>
  <c r="AQ10" i="20" s="1"/>
  <c r="AQ9" i="20" s="1"/>
  <c r="AQ8" i="20" s="1"/>
  <c r="AQ7" i="20" s="1"/>
  <c r="AQ6" i="20" s="1"/>
  <c r="AQ5" i="20" s="1"/>
  <c r="AQ4" i="20" s="1"/>
  <c r="K15" i="20"/>
  <c r="K14" i="20" s="1"/>
  <c r="K13" i="20" s="1"/>
  <c r="K12" i="20" s="1"/>
  <c r="K11" i="20" s="1"/>
  <c r="K10" i="20" s="1"/>
  <c r="K9" i="20" s="1"/>
  <c r="K8" i="20" s="1"/>
  <c r="K7" i="20" s="1"/>
  <c r="K6" i="20" s="1"/>
  <c r="K5" i="20" s="1"/>
  <c r="K4" i="20" s="1"/>
  <c r="F15" i="20"/>
  <c r="F14" i="20" s="1"/>
  <c r="F13" i="20" s="1"/>
  <c r="F12" i="20" s="1"/>
  <c r="F11" i="20" s="1"/>
  <c r="F10" i="20" s="1"/>
  <c r="F9" i="20" s="1"/>
  <c r="F8" i="20" s="1"/>
  <c r="F7" i="20" s="1"/>
  <c r="F6" i="20" s="1"/>
  <c r="F5" i="20" s="1"/>
  <c r="F4" i="20" s="1"/>
  <c r="BW15" i="20"/>
  <c r="BW14" i="20" s="1"/>
  <c r="BW13" i="20" s="1"/>
  <c r="BW12" i="20" s="1"/>
  <c r="BW11" i="20" s="1"/>
  <c r="BW10" i="20" s="1"/>
  <c r="BW9" i="20" s="1"/>
  <c r="BW8" i="20" s="1"/>
  <c r="BW7" i="20" s="1"/>
  <c r="BW6" i="20" s="1"/>
  <c r="BW5" i="20" s="1"/>
  <c r="BW4" i="20" s="1"/>
  <c r="AB15" i="20"/>
  <c r="AB14" i="20" s="1"/>
  <c r="AB13" i="20" s="1"/>
  <c r="AB12" i="20" s="1"/>
  <c r="AB11" i="20" s="1"/>
  <c r="AB10" i="20" s="1"/>
  <c r="AB9" i="20" s="1"/>
  <c r="AB8" i="20" s="1"/>
  <c r="AB7" i="20" s="1"/>
  <c r="AB6" i="20" s="1"/>
  <c r="AB5" i="20" s="1"/>
  <c r="AB4" i="20" s="1"/>
  <c r="Y15" i="20"/>
  <c r="Y14" i="20" s="1"/>
  <c r="Y13" i="20" s="1"/>
  <c r="Y12" i="20" s="1"/>
  <c r="Y11" i="20" s="1"/>
  <c r="Y10" i="20" s="1"/>
  <c r="Y9" i="20" s="1"/>
  <c r="Y8" i="20" s="1"/>
  <c r="Y7" i="20" s="1"/>
  <c r="Y6" i="20" s="1"/>
  <c r="Y5" i="20" s="1"/>
  <c r="Y4" i="20" s="1"/>
  <c r="AT15" i="20"/>
  <c r="AT14" i="20" s="1"/>
  <c r="AT13" i="20" s="1"/>
  <c r="AT12" i="20" s="1"/>
  <c r="AT11" i="20" s="1"/>
  <c r="AT10" i="20" s="1"/>
  <c r="AT9" i="20" s="1"/>
  <c r="AT8" i="20" s="1"/>
  <c r="AT7" i="20" s="1"/>
  <c r="AT6" i="20" s="1"/>
  <c r="AT5" i="20" s="1"/>
  <c r="AT4" i="20" s="1"/>
  <c r="BU15" i="20"/>
  <c r="BU14" i="20" s="1"/>
  <c r="BU13" i="20" s="1"/>
  <c r="BU12" i="20" s="1"/>
  <c r="BU11" i="20" s="1"/>
  <c r="BU10" i="20" s="1"/>
  <c r="BU9" i="20" s="1"/>
  <c r="BU8" i="20" s="1"/>
  <c r="BU7" i="20" s="1"/>
  <c r="BU6" i="20" s="1"/>
  <c r="BU5" i="20" s="1"/>
  <c r="BU4" i="20" s="1"/>
  <c r="CA15" i="20"/>
  <c r="CA14" i="20" s="1"/>
  <c r="CA13" i="20" s="1"/>
  <c r="CA12" i="20" s="1"/>
  <c r="CA11" i="20" s="1"/>
  <c r="CA10" i="20" s="1"/>
  <c r="CA9" i="20" s="1"/>
  <c r="CA8" i="20" s="1"/>
  <c r="CA7" i="20" s="1"/>
  <c r="CA6" i="20" s="1"/>
  <c r="CA5" i="20" s="1"/>
  <c r="CA4" i="20" s="1"/>
  <c r="AC15" i="20"/>
  <c r="AC14" i="20" s="1"/>
  <c r="AC13" i="20" s="1"/>
  <c r="AC12" i="20" s="1"/>
  <c r="AC11" i="20" s="1"/>
  <c r="AC10" i="20" s="1"/>
  <c r="AC9" i="20" s="1"/>
  <c r="AC8" i="20" s="1"/>
  <c r="AC7" i="20" s="1"/>
  <c r="AC6" i="20" s="1"/>
  <c r="AC5" i="20" s="1"/>
  <c r="AC4" i="20" s="1"/>
  <c r="O15" i="20"/>
  <c r="O14" i="20" s="1"/>
  <c r="O13" i="20" s="1"/>
  <c r="O12" i="20" s="1"/>
  <c r="O11" i="20" s="1"/>
  <c r="O10" i="20" s="1"/>
  <c r="O9" i="20" s="1"/>
  <c r="O8" i="20" s="1"/>
  <c r="O7" i="20" s="1"/>
  <c r="O6" i="20" s="1"/>
  <c r="O5" i="20" s="1"/>
  <c r="O4" i="20" s="1"/>
  <c r="U15" i="20"/>
  <c r="U14" i="20" s="1"/>
  <c r="U13" i="20" s="1"/>
  <c r="U12" i="20" s="1"/>
  <c r="U11" i="20" s="1"/>
  <c r="U10" i="20" s="1"/>
  <c r="U9" i="20" s="1"/>
  <c r="U8" i="20" s="1"/>
  <c r="U7" i="20" s="1"/>
  <c r="U6" i="20" s="1"/>
  <c r="U5" i="20" s="1"/>
  <c r="U4" i="20" s="1"/>
  <c r="AA15" i="20"/>
  <c r="AA14" i="20" s="1"/>
  <c r="AA13" i="20" s="1"/>
  <c r="AA12" i="20" s="1"/>
  <c r="AA11" i="20" s="1"/>
  <c r="AA10" i="20" s="1"/>
  <c r="AA9" i="20" s="1"/>
  <c r="AA8" i="20" s="1"/>
  <c r="AA7" i="20" s="1"/>
  <c r="AA6" i="20" s="1"/>
  <c r="AA5" i="20" s="1"/>
  <c r="AA4" i="20" s="1"/>
  <c r="T15" i="20"/>
  <c r="T14" i="20" s="1"/>
  <c r="T13" i="20" s="1"/>
  <c r="T12" i="20" s="1"/>
  <c r="T11" i="20" s="1"/>
  <c r="T10" i="20" s="1"/>
  <c r="T9" i="20" s="1"/>
  <c r="T8" i="20" s="1"/>
  <c r="T7" i="20" s="1"/>
  <c r="T6" i="20" s="1"/>
  <c r="T5" i="20" s="1"/>
  <c r="T4" i="20" s="1"/>
  <c r="AD15" i="20"/>
  <c r="AD14" i="20" s="1"/>
  <c r="AD13" i="20" s="1"/>
  <c r="AD12" i="20" s="1"/>
  <c r="AD11" i="20" s="1"/>
  <c r="AD10" i="20" s="1"/>
  <c r="AD9" i="20" s="1"/>
  <c r="AD8" i="20" s="1"/>
  <c r="AD7" i="20" s="1"/>
  <c r="AD6" i="20" s="1"/>
  <c r="AD5" i="20" s="1"/>
  <c r="AD4" i="20" s="1"/>
  <c r="AR15" i="20"/>
  <c r="AR14" i="20" s="1"/>
  <c r="AR13" i="20" s="1"/>
  <c r="AR12" i="20" s="1"/>
  <c r="AR11" i="20" s="1"/>
  <c r="AR10" i="20" s="1"/>
  <c r="AR9" i="20" s="1"/>
  <c r="AR8" i="20" s="1"/>
  <c r="AR7" i="20" s="1"/>
  <c r="AR6" i="20" s="1"/>
  <c r="AR5" i="20" s="1"/>
  <c r="AR4" i="20" s="1"/>
  <c r="D15" i="20"/>
  <c r="D14" i="20" s="1"/>
  <c r="D13" i="20" s="1"/>
  <c r="D12" i="20" s="1"/>
  <c r="D11" i="20" s="1"/>
  <c r="D10" i="20" s="1"/>
  <c r="D9" i="20" s="1"/>
  <c r="D8" i="20" s="1"/>
  <c r="D7" i="20" s="1"/>
  <c r="D6" i="20" s="1"/>
  <c r="D5" i="20" s="1"/>
  <c r="D4" i="20" s="1"/>
  <c r="M15" i="20"/>
  <c r="M14" i="20" s="1"/>
  <c r="M13" i="20" s="1"/>
  <c r="M12" i="20" s="1"/>
  <c r="M11" i="20" s="1"/>
  <c r="M10" i="20" s="1"/>
  <c r="M9" i="20" s="1"/>
  <c r="M8" i="20" s="1"/>
  <c r="M7" i="20" s="1"/>
  <c r="M6" i="20" s="1"/>
  <c r="M5" i="20" s="1"/>
  <c r="M4" i="20" s="1"/>
  <c r="I15" i="20"/>
  <c r="I14" i="20" s="1"/>
  <c r="I13" i="20" s="1"/>
  <c r="I12" i="20" s="1"/>
  <c r="I11" i="20" s="1"/>
  <c r="I10" i="20" s="1"/>
  <c r="I9" i="20" s="1"/>
  <c r="I8" i="20" s="1"/>
  <c r="I7" i="20" s="1"/>
  <c r="I6" i="20" s="1"/>
  <c r="I5" i="20" s="1"/>
  <c r="I4" i="20" s="1"/>
  <c r="BB15" i="20"/>
  <c r="BB14" i="20" s="1"/>
  <c r="BB13" i="20" s="1"/>
  <c r="BB12" i="20" s="1"/>
  <c r="BB11" i="20" s="1"/>
  <c r="BB10" i="20" s="1"/>
  <c r="BB9" i="20" s="1"/>
  <c r="BB8" i="20" s="1"/>
  <c r="BB7" i="20" s="1"/>
  <c r="BB6" i="20" s="1"/>
  <c r="BB5" i="20" s="1"/>
  <c r="BB4" i="20" s="1"/>
  <c r="AH15" i="20"/>
  <c r="AH14" i="20" s="1"/>
  <c r="AH13" i="20" s="1"/>
  <c r="AH12" i="20" s="1"/>
  <c r="AH11" i="20" s="1"/>
  <c r="AH10" i="20" s="1"/>
  <c r="AH9" i="20" s="1"/>
  <c r="AH8" i="20" s="1"/>
  <c r="AH7" i="20" s="1"/>
  <c r="AH6" i="20" s="1"/>
  <c r="AH5" i="20" s="1"/>
  <c r="AH4" i="20" s="1"/>
  <c r="BH15" i="20"/>
  <c r="BH14" i="20" s="1"/>
  <c r="BH13" i="20" s="1"/>
  <c r="BH12" i="20" s="1"/>
  <c r="BH11" i="20" s="1"/>
  <c r="BH10" i="20" s="1"/>
  <c r="BH9" i="20" s="1"/>
  <c r="BH8" i="20" s="1"/>
  <c r="BH7" i="20" s="1"/>
  <c r="BH6" i="20" s="1"/>
  <c r="BH5" i="20" s="1"/>
  <c r="BH4" i="20" s="1"/>
  <c r="AE15" i="20"/>
  <c r="AE14" i="20" s="1"/>
  <c r="AE13" i="20" s="1"/>
  <c r="AE12" i="20" s="1"/>
  <c r="AE11" i="20" s="1"/>
  <c r="AE10" i="20" s="1"/>
  <c r="AE9" i="20" s="1"/>
  <c r="AE8" i="20" s="1"/>
  <c r="AE7" i="20" s="1"/>
  <c r="AE6" i="20" s="1"/>
  <c r="AE5" i="20" s="1"/>
  <c r="AE4" i="20" s="1"/>
  <c r="CJ15" i="20"/>
  <c r="CJ14" i="20" s="1"/>
  <c r="CJ13" i="20" s="1"/>
  <c r="CJ12" i="20" s="1"/>
  <c r="CJ11" i="20" s="1"/>
  <c r="CJ10" i="20" s="1"/>
  <c r="CJ9" i="20" s="1"/>
  <c r="CJ8" i="20" s="1"/>
  <c r="CJ7" i="20" s="1"/>
  <c r="CJ6" i="20" s="1"/>
  <c r="CJ5" i="20" s="1"/>
  <c r="CJ4" i="20" s="1"/>
  <c r="AF15" i="20"/>
  <c r="AF14" i="20" s="1"/>
  <c r="AF13" i="20" s="1"/>
  <c r="AF12" i="20" s="1"/>
  <c r="AF11" i="20" s="1"/>
  <c r="AF10" i="20" s="1"/>
  <c r="AF9" i="20" s="1"/>
  <c r="AF8" i="20" s="1"/>
  <c r="AF7" i="20" s="1"/>
  <c r="AF6" i="20" s="1"/>
  <c r="AF5" i="20" s="1"/>
  <c r="AF4" i="20" s="1"/>
  <c r="W130" i="2"/>
  <c r="BN15" i="20"/>
  <c r="BN14" i="20" s="1"/>
  <c r="BN13" i="20" s="1"/>
  <c r="BN12" i="20" s="1"/>
  <c r="BN11" i="20" s="1"/>
  <c r="BN10" i="20" s="1"/>
  <c r="BN9" i="20" s="1"/>
  <c r="BN8" i="20" s="1"/>
  <c r="BN7" i="20" s="1"/>
  <c r="BN6" i="20" s="1"/>
  <c r="BN5" i="20" s="1"/>
  <c r="BN4" i="20" s="1"/>
  <c r="AS15" i="20"/>
  <c r="AS14" i="20" s="1"/>
  <c r="AS13" i="20" s="1"/>
  <c r="AS12" i="20" s="1"/>
  <c r="AS11" i="20" s="1"/>
  <c r="AS10" i="20" s="1"/>
  <c r="AS9" i="20" s="1"/>
  <c r="AS8" i="20" s="1"/>
  <c r="AS7" i="20" s="1"/>
  <c r="AS6" i="20" s="1"/>
  <c r="AS5" i="20" s="1"/>
  <c r="AS4" i="20" s="1"/>
  <c r="BR15" i="20"/>
  <c r="BR14" i="20" s="1"/>
  <c r="BR13" i="20" s="1"/>
  <c r="BR12" i="20" s="1"/>
  <c r="BR11" i="20" s="1"/>
  <c r="BR10" i="20" s="1"/>
  <c r="BR9" i="20" s="1"/>
  <c r="BR8" i="20" s="1"/>
  <c r="BR7" i="20" s="1"/>
  <c r="BR6" i="20" s="1"/>
  <c r="BR5" i="20" s="1"/>
  <c r="BR4" i="20" s="1"/>
  <c r="P15" i="20"/>
  <c r="P14" i="20" s="1"/>
  <c r="P13" i="20" s="1"/>
  <c r="P12" i="20" s="1"/>
  <c r="P11" i="20" s="1"/>
  <c r="P10" i="20" s="1"/>
  <c r="P9" i="20" s="1"/>
  <c r="P8" i="20" s="1"/>
  <c r="P7" i="20" s="1"/>
  <c r="P6" i="20" s="1"/>
  <c r="P5" i="20" s="1"/>
  <c r="P4" i="20" s="1"/>
  <c r="CD15" i="20"/>
  <c r="CD14" i="20" s="1"/>
  <c r="CD13" i="20" s="1"/>
  <c r="CD12" i="20" s="1"/>
  <c r="CD11" i="20" s="1"/>
  <c r="CD10" i="20" s="1"/>
  <c r="CD9" i="20" s="1"/>
  <c r="CD8" i="20" s="1"/>
  <c r="CD7" i="20" s="1"/>
  <c r="CD6" i="20" s="1"/>
  <c r="CD5" i="20" s="1"/>
  <c r="CD4" i="20" s="1"/>
  <c r="AM15" i="20"/>
  <c r="AM14" i="20" s="1"/>
  <c r="AM13" i="20" s="1"/>
  <c r="AM12" i="20" s="1"/>
  <c r="AM11" i="20" s="1"/>
  <c r="AM10" i="20" s="1"/>
  <c r="AM9" i="20" s="1"/>
  <c r="AM8" i="20" s="1"/>
  <c r="AM7" i="20" s="1"/>
  <c r="AM6" i="20" s="1"/>
  <c r="AM5" i="20" s="1"/>
  <c r="AM4" i="20" s="1"/>
  <c r="BD15" i="20"/>
  <c r="BD14" i="20" s="1"/>
  <c r="BD13" i="20" s="1"/>
  <c r="BD12" i="20" s="1"/>
  <c r="BD11" i="20" s="1"/>
  <c r="BD10" i="20" s="1"/>
  <c r="BD9" i="20" s="1"/>
  <c r="BD8" i="20" s="1"/>
  <c r="BD7" i="20" s="1"/>
  <c r="BD6" i="20" s="1"/>
  <c r="BD5" i="20" s="1"/>
  <c r="BD4" i="20" s="1"/>
  <c r="CC15" i="20"/>
  <c r="CC14" i="20" s="1"/>
  <c r="CC13" i="20" s="1"/>
  <c r="CC12" i="20" s="1"/>
  <c r="CC11" i="20" s="1"/>
  <c r="CC10" i="20" s="1"/>
  <c r="CC9" i="20" s="1"/>
  <c r="CC8" i="20" s="1"/>
  <c r="CC7" i="20" s="1"/>
  <c r="CC6" i="20" s="1"/>
  <c r="CC5" i="20" s="1"/>
  <c r="CC4" i="20" s="1"/>
  <c r="L15" i="20"/>
  <c r="L14" i="20" s="1"/>
  <c r="L13" i="20" s="1"/>
  <c r="L12" i="20" s="1"/>
  <c r="L11" i="20" s="1"/>
  <c r="L10" i="20" s="1"/>
  <c r="L9" i="20" s="1"/>
  <c r="L8" i="20" s="1"/>
  <c r="L7" i="20" s="1"/>
  <c r="L6" i="20" s="1"/>
  <c r="L5" i="20" s="1"/>
  <c r="L4" i="20" s="1"/>
  <c r="Z15" i="20"/>
  <c r="Z14" i="20" s="1"/>
  <c r="Z13" i="20" s="1"/>
  <c r="Z12" i="20" s="1"/>
  <c r="Z11" i="20" s="1"/>
  <c r="Z10" i="20" s="1"/>
  <c r="Z9" i="20" s="1"/>
  <c r="Z8" i="20" s="1"/>
  <c r="Z7" i="20" s="1"/>
  <c r="Z6" i="20" s="1"/>
  <c r="Z5" i="20" s="1"/>
  <c r="Z4" i="20" s="1"/>
  <c r="E15" i="20"/>
  <c r="E14" i="20" s="1"/>
  <c r="E13" i="20" s="1"/>
  <c r="E12" i="20" s="1"/>
  <c r="E11" i="20" s="1"/>
  <c r="E10" i="20" s="1"/>
  <c r="E9" i="20" s="1"/>
  <c r="E8" i="20" s="1"/>
  <c r="E7" i="20" s="1"/>
  <c r="E6" i="20" s="1"/>
  <c r="E5" i="20" s="1"/>
  <c r="E4" i="20" s="1"/>
  <c r="AK15" i="20"/>
  <c r="AK14" i="20" s="1"/>
  <c r="AK13" i="20" s="1"/>
  <c r="AK12" i="20" s="1"/>
  <c r="AK11" i="20" s="1"/>
  <c r="AK10" i="20" s="1"/>
  <c r="AK9" i="20" s="1"/>
  <c r="AK8" i="20" s="1"/>
  <c r="AK7" i="20" s="1"/>
  <c r="AK6" i="20" s="1"/>
  <c r="AK5" i="20" s="1"/>
  <c r="AK4" i="20" s="1"/>
  <c r="CF15" i="20"/>
  <c r="CF14" i="20" s="1"/>
  <c r="CF13" i="20" s="1"/>
  <c r="CF12" i="20" s="1"/>
  <c r="CF11" i="20" s="1"/>
  <c r="CF10" i="20" s="1"/>
  <c r="CF9" i="20" s="1"/>
  <c r="CF8" i="20" s="1"/>
  <c r="CF7" i="20" s="1"/>
  <c r="CF6" i="20" s="1"/>
  <c r="CF5" i="20" s="1"/>
  <c r="CF4" i="20" s="1"/>
  <c r="BV15" i="20"/>
  <c r="BV14" i="20" s="1"/>
  <c r="BV13" i="20" s="1"/>
  <c r="BV12" i="20" s="1"/>
  <c r="BV11" i="20" s="1"/>
  <c r="BV10" i="20" s="1"/>
  <c r="BV9" i="20" s="1"/>
  <c r="BV8" i="20" s="1"/>
  <c r="BV7" i="20" s="1"/>
  <c r="BV6" i="20" s="1"/>
  <c r="BV5" i="20" s="1"/>
  <c r="BV4" i="20" s="1"/>
  <c r="V15" i="20"/>
  <c r="V14" i="20" s="1"/>
  <c r="V13" i="20" s="1"/>
  <c r="V12" i="20" s="1"/>
  <c r="V11" i="20" s="1"/>
  <c r="V10" i="20" s="1"/>
  <c r="V9" i="20" s="1"/>
  <c r="V8" i="20" s="1"/>
  <c r="V7" i="20" s="1"/>
  <c r="V6" i="20" s="1"/>
  <c r="V5" i="20" s="1"/>
  <c r="V4" i="20" s="1"/>
  <c r="CE15" i="20"/>
  <c r="CE14" i="20" s="1"/>
  <c r="CE13" i="20" s="1"/>
  <c r="CE12" i="20" s="1"/>
  <c r="CE11" i="20" s="1"/>
  <c r="CE10" i="20" s="1"/>
  <c r="CE9" i="20" s="1"/>
  <c r="CE8" i="20" s="1"/>
  <c r="CE7" i="20" s="1"/>
  <c r="CE6" i="20" s="1"/>
  <c r="CE5" i="20" s="1"/>
  <c r="CE4" i="20" s="1"/>
  <c r="BT15" i="20"/>
  <c r="BT14" i="20" s="1"/>
  <c r="BT13" i="20" s="1"/>
  <c r="BT12" i="20" s="1"/>
  <c r="BT11" i="20" s="1"/>
  <c r="BT10" i="20" s="1"/>
  <c r="BT9" i="20" s="1"/>
  <c r="BT8" i="20" s="1"/>
  <c r="BT7" i="20" s="1"/>
  <c r="BT6" i="20" s="1"/>
  <c r="BT5" i="20" s="1"/>
  <c r="BT4" i="20" s="1"/>
  <c r="H15" i="20"/>
  <c r="H14" i="20" s="1"/>
  <c r="H13" i="20" s="1"/>
  <c r="H12" i="20" s="1"/>
  <c r="H11" i="20" s="1"/>
  <c r="H10" i="20" s="1"/>
  <c r="H9" i="20" s="1"/>
  <c r="H8" i="20" s="1"/>
  <c r="H7" i="20" s="1"/>
  <c r="H6" i="20" s="1"/>
  <c r="H5" i="20" s="1"/>
  <c r="H4" i="20" s="1"/>
  <c r="BP15" i="20"/>
  <c r="BP14" i="20" s="1"/>
  <c r="BP13" i="20" s="1"/>
  <c r="BP12" i="20" s="1"/>
  <c r="BP11" i="20" s="1"/>
  <c r="BP10" i="20" s="1"/>
  <c r="BP9" i="20" s="1"/>
  <c r="BP8" i="20" s="1"/>
  <c r="BP7" i="20" s="1"/>
  <c r="BP6" i="20" s="1"/>
  <c r="BP5" i="20" s="1"/>
  <c r="BP4" i="20" s="1"/>
  <c r="AW15" i="20"/>
  <c r="AW14" i="20" s="1"/>
  <c r="AW13" i="20" s="1"/>
  <c r="AW12" i="20" s="1"/>
  <c r="AW11" i="20" s="1"/>
  <c r="AW10" i="20" s="1"/>
  <c r="AW9" i="20" s="1"/>
  <c r="AW8" i="20" s="1"/>
  <c r="AW7" i="20" s="1"/>
  <c r="AW6" i="20" s="1"/>
  <c r="AW5" i="20" s="1"/>
  <c r="AW4" i="20" s="1"/>
  <c r="AG15" i="20"/>
  <c r="AG14" i="20" s="1"/>
  <c r="AG13" i="20" s="1"/>
  <c r="AG12" i="20" s="1"/>
  <c r="AG11" i="20" s="1"/>
  <c r="AG10" i="20" s="1"/>
  <c r="AG9" i="20" s="1"/>
  <c r="AG8" i="20" s="1"/>
  <c r="AG7" i="20" s="1"/>
  <c r="AG6" i="20" s="1"/>
  <c r="AG5" i="20" s="1"/>
  <c r="AG4" i="20" s="1"/>
  <c r="AY15" i="20"/>
  <c r="AY14" i="20" s="1"/>
  <c r="AY13" i="20" s="1"/>
  <c r="AY12" i="20" s="1"/>
  <c r="AY11" i="20" s="1"/>
  <c r="AY10" i="20" s="1"/>
  <c r="AY9" i="20" s="1"/>
  <c r="AY8" i="20" s="1"/>
  <c r="AY7" i="20" s="1"/>
  <c r="AY6" i="20" s="1"/>
  <c r="AY5" i="20" s="1"/>
  <c r="AY4" i="20" s="1"/>
  <c r="CK15" i="20"/>
  <c r="CK14" i="20" s="1"/>
  <c r="CK13" i="20" s="1"/>
  <c r="CK12" i="20" s="1"/>
  <c r="CK11" i="20" s="1"/>
  <c r="CK10" i="20" s="1"/>
  <c r="CK9" i="20" s="1"/>
  <c r="CK8" i="20" s="1"/>
  <c r="CK7" i="20" s="1"/>
  <c r="CK6" i="20" s="1"/>
  <c r="CK5" i="20" s="1"/>
  <c r="CK4" i="20" s="1"/>
  <c r="BJ15" i="20"/>
  <c r="BJ14" i="20" s="1"/>
  <c r="BJ13" i="20" s="1"/>
  <c r="BJ12" i="20" s="1"/>
  <c r="BJ11" i="20" s="1"/>
  <c r="BJ10" i="20" s="1"/>
  <c r="BJ9" i="20" s="1"/>
  <c r="BJ8" i="20" s="1"/>
  <c r="BJ7" i="20" s="1"/>
  <c r="BJ6" i="20" s="1"/>
  <c r="BJ5" i="20" s="1"/>
  <c r="BJ4" i="20" s="1"/>
  <c r="X130" i="2" l="1"/>
  <c r="BX16" i="20"/>
  <c r="BX15" i="20" l="1"/>
  <c r="BX14" i="20" s="1"/>
  <c r="BX13" i="20" s="1"/>
  <c r="BX12" i="20" s="1"/>
  <c r="BX11" i="20" s="1"/>
  <c r="BX10" i="20" s="1"/>
  <c r="BX9" i="20" s="1"/>
  <c r="BX8" i="20" s="1"/>
  <c r="BX7" i="20" s="1"/>
  <c r="BX6" i="20" s="1"/>
  <c r="BX5" i="20" s="1"/>
  <c r="BX4" i="20" s="1"/>
  <c r="J10" i="4" l="1"/>
  <c r="J11" i="16" s="1"/>
  <c r="J174" i="4"/>
  <c r="J175" i="16" s="1"/>
  <c r="P3" i="4"/>
  <c r="P4" i="16" s="1"/>
  <c r="P4" i="4"/>
  <c r="C3" i="4"/>
  <c r="C4" i="16" s="1"/>
  <c r="D3" i="4"/>
  <c r="D4" i="16" s="1"/>
  <c r="E3" i="4"/>
  <c r="E4" i="16" s="1"/>
  <c r="F3" i="4"/>
  <c r="F4" i="16" s="1"/>
  <c r="G3" i="4"/>
  <c r="G4" i="16" s="1"/>
  <c r="H3" i="4"/>
  <c r="H4" i="16" s="1"/>
  <c r="I3" i="4"/>
  <c r="I4" i="16" s="1"/>
  <c r="J3" i="4"/>
  <c r="J4" i="16" s="1"/>
  <c r="K3" i="4"/>
  <c r="K4" i="16" s="1"/>
  <c r="M3" i="4"/>
  <c r="M4" i="16" s="1"/>
  <c r="N3" i="4"/>
  <c r="O3" i="4"/>
  <c r="O4" i="16" s="1"/>
  <c r="Q3" i="4"/>
  <c r="Q4" i="16" s="1"/>
  <c r="R3" i="4"/>
  <c r="R4" i="16" s="1"/>
  <c r="S3" i="4"/>
  <c r="S4" i="16" s="1"/>
  <c r="T3" i="4"/>
  <c r="T4" i="16" s="1"/>
  <c r="U3" i="4"/>
  <c r="V3" i="4"/>
  <c r="V4" i="16" s="1"/>
  <c r="W3" i="4"/>
  <c r="X3" i="4"/>
  <c r="X4" i="16" s="1"/>
  <c r="Y3" i="4"/>
  <c r="Z3" i="4"/>
  <c r="AA3" i="4"/>
  <c r="AA4" i="16" s="1"/>
  <c r="AB3" i="4"/>
  <c r="AC3" i="4"/>
  <c r="AD3" i="4"/>
  <c r="AD4" i="16" s="1"/>
  <c r="AE3" i="4"/>
  <c r="AE4" i="16" s="1"/>
  <c r="AF3" i="4"/>
  <c r="AF4" i="16" s="1"/>
  <c r="AG3" i="4"/>
  <c r="AH3" i="4"/>
  <c r="AH4" i="16" s="1"/>
  <c r="AI3" i="4"/>
  <c r="AJ3" i="4"/>
  <c r="AJ4" i="16" s="1"/>
  <c r="AK3" i="4"/>
  <c r="AL3" i="4"/>
  <c r="AL4" i="16" s="1"/>
  <c r="AM3" i="4"/>
  <c r="AN3" i="4"/>
  <c r="AO3" i="4"/>
  <c r="AO4" i="16" s="1"/>
  <c r="AP3" i="4"/>
  <c r="AQ3" i="4"/>
  <c r="AR3" i="4"/>
  <c r="AR4" i="16" s="1"/>
  <c r="AS3" i="4"/>
  <c r="AT3" i="4"/>
  <c r="AT4" i="16" s="1"/>
  <c r="AU3" i="4"/>
  <c r="AV3" i="4"/>
  <c r="AV4" i="16" s="1"/>
  <c r="AW3" i="4"/>
  <c r="AX3" i="4"/>
  <c r="AX4" i="16" s="1"/>
  <c r="AY3" i="4"/>
  <c r="AZ3" i="4"/>
  <c r="AZ4" i="16" s="1"/>
  <c r="BA3" i="4"/>
  <c r="BB3" i="4"/>
  <c r="BC3" i="4"/>
  <c r="BC4" i="16" s="1"/>
  <c r="BD3" i="4"/>
  <c r="BE3" i="4"/>
  <c r="BF3" i="4"/>
  <c r="BF4" i="16" s="1"/>
  <c r="BG3" i="4"/>
  <c r="BH3" i="4"/>
  <c r="BH4" i="16" s="1"/>
  <c r="BI3" i="4"/>
  <c r="BJ3" i="4"/>
  <c r="BJ4" i="16" s="1"/>
  <c r="BK3" i="4"/>
  <c r="BL3" i="4"/>
  <c r="BL4" i="16" s="1"/>
  <c r="BM3" i="4"/>
  <c r="BN3" i="4"/>
  <c r="BN4" i="16" s="1"/>
  <c r="BO3" i="4"/>
  <c r="BP3" i="4"/>
  <c r="BQ3" i="4"/>
  <c r="BQ4" i="16" s="1"/>
  <c r="BR3" i="4"/>
  <c r="BS3" i="4"/>
  <c r="BT3" i="4"/>
  <c r="BT4" i="16" s="1"/>
  <c r="BU3" i="4"/>
  <c r="BV3" i="4"/>
  <c r="BV4" i="16" s="1"/>
  <c r="BW3" i="4"/>
  <c r="BY3" i="4"/>
  <c r="BY4" i="16" s="1"/>
  <c r="BZ3" i="4"/>
  <c r="CA3" i="4"/>
  <c r="CA4" i="16" s="1"/>
  <c r="CB3" i="4"/>
  <c r="CC3" i="4"/>
  <c r="CC4" i="16" s="1"/>
  <c r="CD3" i="4"/>
  <c r="CE3" i="4"/>
  <c r="CF3" i="4"/>
  <c r="CG3" i="4"/>
  <c r="CH3" i="4"/>
  <c r="CI3" i="4"/>
  <c r="CJ4" i="16" s="1"/>
  <c r="C4" i="4"/>
  <c r="C5" i="16" s="1"/>
  <c r="D4" i="4"/>
  <c r="D5" i="16" s="1"/>
  <c r="E4" i="4"/>
  <c r="E5" i="16" s="1"/>
  <c r="F4" i="4"/>
  <c r="F5" i="16" s="1"/>
  <c r="G4" i="4"/>
  <c r="G5" i="16" s="1"/>
  <c r="H4" i="4"/>
  <c r="H5" i="16" s="1"/>
  <c r="I4" i="4"/>
  <c r="I5" i="16" s="1"/>
  <c r="J4" i="4"/>
  <c r="J5" i="16" s="1"/>
  <c r="K4" i="4"/>
  <c r="K5" i="16" s="1"/>
  <c r="M4" i="4"/>
  <c r="M5" i="16" s="1"/>
  <c r="N4" i="4"/>
  <c r="N5" i="16" s="1"/>
  <c r="O4" i="4"/>
  <c r="Q4" i="4"/>
  <c r="Q5" i="16" s="1"/>
  <c r="R4" i="4"/>
  <c r="R5" i="16" s="1"/>
  <c r="S4" i="4"/>
  <c r="T4" i="4"/>
  <c r="T5" i="16" s="1"/>
  <c r="U4" i="4"/>
  <c r="V4" i="4"/>
  <c r="V5" i="16" s="1"/>
  <c r="W4" i="4"/>
  <c r="X4" i="4"/>
  <c r="X5" i="16" s="1"/>
  <c r="Y4" i="4"/>
  <c r="Z4" i="4"/>
  <c r="Z5" i="16" s="1"/>
  <c r="AA4" i="4"/>
  <c r="AB4" i="4"/>
  <c r="AC4" i="4"/>
  <c r="AC5" i="16" s="1"/>
  <c r="AD4" i="4"/>
  <c r="AE4" i="4"/>
  <c r="AF4" i="4"/>
  <c r="AF5" i="16" s="1"/>
  <c r="AG4" i="4"/>
  <c r="AH4" i="4"/>
  <c r="AH5" i="16" s="1"/>
  <c r="AI4" i="4"/>
  <c r="AJ4" i="4"/>
  <c r="AJ5" i="16" s="1"/>
  <c r="AK4" i="4"/>
  <c r="AL4" i="4"/>
  <c r="AL5" i="16" s="1"/>
  <c r="AM4" i="4"/>
  <c r="AN4" i="4"/>
  <c r="AN5" i="16" s="1"/>
  <c r="AO4" i="4"/>
  <c r="AP4" i="4"/>
  <c r="AQ4" i="4"/>
  <c r="AQ5" i="16" s="1"/>
  <c r="AR4" i="4"/>
  <c r="AS4" i="4"/>
  <c r="AT4" i="4"/>
  <c r="AT5" i="16" s="1"/>
  <c r="AU4" i="4"/>
  <c r="AV4" i="4"/>
  <c r="AV5" i="16" s="1"/>
  <c r="AW4" i="4"/>
  <c r="AX4" i="4"/>
  <c r="AX5" i="16" s="1"/>
  <c r="AY4" i="4"/>
  <c r="AZ4" i="4"/>
  <c r="AZ5" i="16" s="1"/>
  <c r="BA4" i="4"/>
  <c r="BB4" i="4"/>
  <c r="BB5" i="16" s="1"/>
  <c r="BC4" i="4"/>
  <c r="BD4" i="4"/>
  <c r="BE4" i="4"/>
  <c r="BE5" i="16" s="1"/>
  <c r="BF4" i="4"/>
  <c r="BG4" i="4"/>
  <c r="BH4" i="4"/>
  <c r="BH5" i="16" s="1"/>
  <c r="BI4" i="4"/>
  <c r="BJ4" i="4"/>
  <c r="BJ5" i="16" s="1"/>
  <c r="BK4" i="4"/>
  <c r="BL4" i="4"/>
  <c r="BL5" i="16" s="1"/>
  <c r="BM4" i="4"/>
  <c r="BN4" i="4"/>
  <c r="BN5" i="16" s="1"/>
  <c r="BO4" i="4"/>
  <c r="BP4" i="4"/>
  <c r="BP5" i="16" s="1"/>
  <c r="BQ4" i="4"/>
  <c r="BR4" i="4"/>
  <c r="BS4" i="4"/>
  <c r="BS5" i="16" s="1"/>
  <c r="BT4" i="4"/>
  <c r="BU4" i="4"/>
  <c r="BV4" i="4"/>
  <c r="BV5" i="16" s="1"/>
  <c r="BW4" i="4"/>
  <c r="BY4" i="4"/>
  <c r="BY5" i="16" s="1"/>
  <c r="BZ4" i="4"/>
  <c r="CA4" i="4"/>
  <c r="CB4" i="4"/>
  <c r="CC4" i="4"/>
  <c r="CC5" i="16" s="1"/>
  <c r="CD4" i="4"/>
  <c r="CE4" i="4"/>
  <c r="CE5" i="16" s="1"/>
  <c r="CF4" i="4"/>
  <c r="CG4" i="4"/>
  <c r="CH4" i="4"/>
  <c r="CI4" i="4"/>
  <c r="CJ5" i="16" s="1"/>
  <c r="C5" i="4"/>
  <c r="D5" i="4"/>
  <c r="E5" i="4"/>
  <c r="F5" i="4"/>
  <c r="G5" i="4"/>
  <c r="H5" i="4"/>
  <c r="I5" i="4"/>
  <c r="J5" i="4"/>
  <c r="K5" i="4"/>
  <c r="M5" i="4"/>
  <c r="N5" i="4"/>
  <c r="O5" i="4"/>
  <c r="P5" i="4"/>
  <c r="Q5" i="4"/>
  <c r="R5" i="4"/>
  <c r="S5" i="4"/>
  <c r="T5" i="4"/>
  <c r="U5" i="4"/>
  <c r="V5" i="4"/>
  <c r="W5" i="4"/>
  <c r="X5" i="4"/>
  <c r="Y5" i="4"/>
  <c r="Z5" i="4"/>
  <c r="AA5" i="4"/>
  <c r="AB5" i="4"/>
  <c r="AC5" i="4"/>
  <c r="AD5" i="4"/>
  <c r="AE5" i="4"/>
  <c r="AF5" i="4"/>
  <c r="AG5" i="4"/>
  <c r="AH5" i="4"/>
  <c r="AI5" i="4"/>
  <c r="AJ5" i="4"/>
  <c r="AK5" i="4"/>
  <c r="AL5" i="4"/>
  <c r="AM5" i="4"/>
  <c r="AN5" i="4"/>
  <c r="AO5" i="4"/>
  <c r="AP5" i="4"/>
  <c r="AQ5" i="4"/>
  <c r="AR5" i="4"/>
  <c r="AS5" i="4"/>
  <c r="AT5" i="4"/>
  <c r="AU5" i="4"/>
  <c r="AV5" i="4"/>
  <c r="AW5" i="4"/>
  <c r="AX5" i="4"/>
  <c r="AY5" i="4"/>
  <c r="AZ5" i="4"/>
  <c r="BA5" i="4"/>
  <c r="BB5" i="4"/>
  <c r="BC5" i="4"/>
  <c r="BD5" i="4"/>
  <c r="BE5" i="4"/>
  <c r="BF5" i="4"/>
  <c r="BG5" i="4"/>
  <c r="BH5" i="4"/>
  <c r="BI5" i="4"/>
  <c r="BJ5" i="4"/>
  <c r="BK5" i="4"/>
  <c r="BL5" i="4"/>
  <c r="BM5" i="4"/>
  <c r="BN5" i="4"/>
  <c r="BO5" i="4"/>
  <c r="BP5" i="4"/>
  <c r="BQ5" i="4"/>
  <c r="BR5" i="4"/>
  <c r="BS5" i="4"/>
  <c r="BT5" i="4"/>
  <c r="BU5" i="4"/>
  <c r="BV5" i="4"/>
  <c r="BW5" i="4"/>
  <c r="BY5" i="4"/>
  <c r="BZ5" i="4"/>
  <c r="CA5" i="4"/>
  <c r="CB5" i="4"/>
  <c r="CC5" i="4"/>
  <c r="CD5" i="4"/>
  <c r="CE5" i="4"/>
  <c r="CF5" i="4"/>
  <c r="CG5" i="4"/>
  <c r="CH5" i="4"/>
  <c r="CI5" i="4"/>
  <c r="C6" i="4"/>
  <c r="C7" i="16" s="1"/>
  <c r="D6" i="4"/>
  <c r="D7" i="16" s="1"/>
  <c r="E6" i="4"/>
  <c r="E7" i="16" s="1"/>
  <c r="F6" i="4"/>
  <c r="F7" i="16" s="1"/>
  <c r="G6" i="4"/>
  <c r="G7" i="16" s="1"/>
  <c r="H6" i="4"/>
  <c r="H7" i="16" s="1"/>
  <c r="I6" i="4"/>
  <c r="I7" i="16" s="1"/>
  <c r="J6" i="4"/>
  <c r="J7" i="16" s="1"/>
  <c r="M6" i="4"/>
  <c r="M7" i="16" s="1"/>
  <c r="N6" i="4"/>
  <c r="N7" i="16" s="1"/>
  <c r="O6" i="4"/>
  <c r="O7" i="16" s="1"/>
  <c r="P6" i="4"/>
  <c r="P7" i="16" s="1"/>
  <c r="Q6" i="4"/>
  <c r="Q7" i="16" s="1"/>
  <c r="R6" i="4"/>
  <c r="R7" i="16" s="1"/>
  <c r="S6" i="4"/>
  <c r="S7" i="16" s="1"/>
  <c r="T6" i="4"/>
  <c r="T7" i="16" s="1"/>
  <c r="U6" i="4"/>
  <c r="U7" i="16" s="1"/>
  <c r="V6" i="4"/>
  <c r="V7" i="16" s="1"/>
  <c r="W6" i="4"/>
  <c r="W7" i="16" s="1"/>
  <c r="X6" i="4"/>
  <c r="X7" i="16" s="1"/>
  <c r="Y6" i="4"/>
  <c r="Y7" i="16" s="1"/>
  <c r="Z6" i="4"/>
  <c r="Z7" i="16" s="1"/>
  <c r="AA6" i="4"/>
  <c r="AA7" i="16" s="1"/>
  <c r="AB6" i="4"/>
  <c r="AB7" i="16" s="1"/>
  <c r="AC6" i="4"/>
  <c r="AC7" i="16" s="1"/>
  <c r="AD6" i="4"/>
  <c r="AD7" i="16" s="1"/>
  <c r="AE6" i="4"/>
  <c r="AE7" i="16" s="1"/>
  <c r="AF6" i="4"/>
  <c r="AF7" i="16" s="1"/>
  <c r="AG6" i="4"/>
  <c r="AG7" i="16" s="1"/>
  <c r="AH6" i="4"/>
  <c r="AH7" i="16" s="1"/>
  <c r="AI6" i="4"/>
  <c r="AI7" i="16" s="1"/>
  <c r="AJ6" i="4"/>
  <c r="AJ7" i="16" s="1"/>
  <c r="AK6" i="4"/>
  <c r="AK7" i="16" s="1"/>
  <c r="AL6" i="4"/>
  <c r="AL7" i="16" s="1"/>
  <c r="AM6" i="4"/>
  <c r="AM7" i="16" s="1"/>
  <c r="AN6" i="4"/>
  <c r="AN7" i="16" s="1"/>
  <c r="AO6" i="4"/>
  <c r="AO7" i="16" s="1"/>
  <c r="AP6" i="4"/>
  <c r="AP7" i="16" s="1"/>
  <c r="AQ6" i="4"/>
  <c r="AQ7" i="16" s="1"/>
  <c r="AR6" i="4"/>
  <c r="AR7" i="16" s="1"/>
  <c r="AS6" i="4"/>
  <c r="AS7" i="16" s="1"/>
  <c r="AT6" i="4"/>
  <c r="AT7" i="16" s="1"/>
  <c r="AU6" i="4"/>
  <c r="AU7" i="16" s="1"/>
  <c r="AV6" i="4"/>
  <c r="AV7" i="16" s="1"/>
  <c r="AW6" i="4"/>
  <c r="AW7" i="16" s="1"/>
  <c r="AX6" i="4"/>
  <c r="AX7" i="16" s="1"/>
  <c r="AY6" i="4"/>
  <c r="AY7" i="16" s="1"/>
  <c r="AZ6" i="4"/>
  <c r="AZ7" i="16" s="1"/>
  <c r="BA6" i="4"/>
  <c r="BA7" i="16" s="1"/>
  <c r="BB6" i="4"/>
  <c r="BB7" i="16" s="1"/>
  <c r="BC6" i="4"/>
  <c r="BC7" i="16" s="1"/>
  <c r="BD6" i="4"/>
  <c r="BD7" i="16" s="1"/>
  <c r="BE6" i="4"/>
  <c r="BE7" i="16" s="1"/>
  <c r="BF6" i="4"/>
  <c r="BF7" i="16" s="1"/>
  <c r="BG6" i="4"/>
  <c r="BG7" i="16" s="1"/>
  <c r="BH6" i="4"/>
  <c r="BH7" i="16" s="1"/>
  <c r="BI6" i="4"/>
  <c r="BI7" i="16" s="1"/>
  <c r="BJ6" i="4"/>
  <c r="BJ7" i="16" s="1"/>
  <c r="BK6" i="4"/>
  <c r="BK7" i="16" s="1"/>
  <c r="BL6" i="4"/>
  <c r="BL7" i="16" s="1"/>
  <c r="BM6" i="4"/>
  <c r="BM7" i="16" s="1"/>
  <c r="BN6" i="4"/>
  <c r="BN7" i="16" s="1"/>
  <c r="BO6" i="4"/>
  <c r="BO7" i="16" s="1"/>
  <c r="BP6" i="4"/>
  <c r="BP7" i="16" s="1"/>
  <c r="BQ6" i="4"/>
  <c r="BQ7" i="16" s="1"/>
  <c r="BR6" i="4"/>
  <c r="BR7" i="16" s="1"/>
  <c r="BS6" i="4"/>
  <c r="BS7" i="16" s="1"/>
  <c r="BT6" i="4"/>
  <c r="BT7" i="16" s="1"/>
  <c r="BU6" i="4"/>
  <c r="BU7" i="16" s="1"/>
  <c r="BV6" i="4"/>
  <c r="BV7" i="16" s="1"/>
  <c r="BW6" i="4"/>
  <c r="BW7" i="16" s="1"/>
  <c r="BY6" i="4"/>
  <c r="BY7" i="16" s="1"/>
  <c r="BZ6" i="4"/>
  <c r="BZ7" i="16" s="1"/>
  <c r="CA6" i="4"/>
  <c r="CA7" i="16" s="1"/>
  <c r="CB6" i="4"/>
  <c r="CB7" i="16" s="1"/>
  <c r="CC6" i="4"/>
  <c r="CC7" i="16" s="1"/>
  <c r="CD6" i="4"/>
  <c r="CD7" i="16" s="1"/>
  <c r="CE6" i="4"/>
  <c r="CE7" i="16" s="1"/>
  <c r="CF6" i="4"/>
  <c r="CF7" i="16" s="1"/>
  <c r="CG6" i="4"/>
  <c r="CG7" i="16" s="1"/>
  <c r="CH6" i="4"/>
  <c r="CH7" i="16" s="1"/>
  <c r="CI6" i="4"/>
  <c r="CI7" i="16" s="1"/>
  <c r="C7" i="4"/>
  <c r="C8" i="16" s="1"/>
  <c r="D7" i="4"/>
  <c r="D8" i="16" s="1"/>
  <c r="E7" i="4"/>
  <c r="E8" i="16" s="1"/>
  <c r="F7" i="4"/>
  <c r="F8" i="16" s="1"/>
  <c r="G7" i="4"/>
  <c r="G8" i="16" s="1"/>
  <c r="H7" i="4"/>
  <c r="H8" i="16" s="1"/>
  <c r="I7" i="4"/>
  <c r="I8" i="16" s="1"/>
  <c r="J7" i="4"/>
  <c r="J8" i="16" s="1"/>
  <c r="K7" i="4"/>
  <c r="K8" i="16" s="1"/>
  <c r="M7" i="4"/>
  <c r="M8" i="16" s="1"/>
  <c r="N7" i="4"/>
  <c r="N8" i="16" s="1"/>
  <c r="O7" i="4"/>
  <c r="O8" i="16" s="1"/>
  <c r="P7" i="4"/>
  <c r="P8" i="16" s="1"/>
  <c r="Q7" i="4"/>
  <c r="Q8" i="16" s="1"/>
  <c r="R7" i="4"/>
  <c r="R8" i="16" s="1"/>
  <c r="S7" i="4"/>
  <c r="S8" i="16" s="1"/>
  <c r="T7" i="4"/>
  <c r="T8" i="16" s="1"/>
  <c r="U7" i="4"/>
  <c r="U8" i="16" s="1"/>
  <c r="V7" i="4"/>
  <c r="V8" i="16" s="1"/>
  <c r="W7" i="4"/>
  <c r="W8" i="16" s="1"/>
  <c r="X7" i="4"/>
  <c r="X8" i="16" s="1"/>
  <c r="Y7" i="4"/>
  <c r="Y8" i="16" s="1"/>
  <c r="Z7" i="4"/>
  <c r="Z8" i="16" s="1"/>
  <c r="AA7" i="4"/>
  <c r="AA8" i="16" s="1"/>
  <c r="AB7" i="4"/>
  <c r="AB8" i="16" s="1"/>
  <c r="AC7" i="4"/>
  <c r="AC8" i="16" s="1"/>
  <c r="AD7" i="4"/>
  <c r="AD8" i="16" s="1"/>
  <c r="AE7" i="4"/>
  <c r="AE8" i="16" s="1"/>
  <c r="AF7" i="4"/>
  <c r="AF8" i="16" s="1"/>
  <c r="AG7" i="4"/>
  <c r="AG8" i="16" s="1"/>
  <c r="AH7" i="4"/>
  <c r="AH8" i="16" s="1"/>
  <c r="AI7" i="4"/>
  <c r="AI8" i="16" s="1"/>
  <c r="AJ7" i="4"/>
  <c r="AJ8" i="16" s="1"/>
  <c r="AK7" i="4"/>
  <c r="AK8" i="16" s="1"/>
  <c r="AL7" i="4"/>
  <c r="AL8" i="16" s="1"/>
  <c r="AM7" i="4"/>
  <c r="AM8" i="16" s="1"/>
  <c r="AN7" i="4"/>
  <c r="AN8" i="16" s="1"/>
  <c r="AO7" i="4"/>
  <c r="AO8" i="16" s="1"/>
  <c r="AP7" i="4"/>
  <c r="AP8" i="16" s="1"/>
  <c r="AQ7" i="4"/>
  <c r="AQ8" i="16" s="1"/>
  <c r="AR7" i="4"/>
  <c r="AR8" i="16" s="1"/>
  <c r="AS7" i="4"/>
  <c r="AS8" i="16" s="1"/>
  <c r="AT7" i="4"/>
  <c r="AT8" i="16" s="1"/>
  <c r="AU7" i="4"/>
  <c r="AU8" i="16" s="1"/>
  <c r="AV7" i="4"/>
  <c r="AV8" i="16" s="1"/>
  <c r="AW7" i="4"/>
  <c r="AW8" i="16" s="1"/>
  <c r="AX7" i="4"/>
  <c r="AX8" i="16" s="1"/>
  <c r="AY7" i="4"/>
  <c r="AY8" i="16" s="1"/>
  <c r="AZ7" i="4"/>
  <c r="AZ8" i="16" s="1"/>
  <c r="BA7" i="4"/>
  <c r="BA8" i="16" s="1"/>
  <c r="BB7" i="4"/>
  <c r="BB8" i="16" s="1"/>
  <c r="BC7" i="4"/>
  <c r="BC8" i="16" s="1"/>
  <c r="BD7" i="4"/>
  <c r="BD8" i="16" s="1"/>
  <c r="BE7" i="4"/>
  <c r="BE8" i="16" s="1"/>
  <c r="BF7" i="4"/>
  <c r="BF8" i="16" s="1"/>
  <c r="BG7" i="4"/>
  <c r="BG8" i="16" s="1"/>
  <c r="BH7" i="4"/>
  <c r="BH8" i="16" s="1"/>
  <c r="BI7" i="4"/>
  <c r="BI8" i="16" s="1"/>
  <c r="BJ7" i="4"/>
  <c r="BJ8" i="16" s="1"/>
  <c r="BK7" i="4"/>
  <c r="BK8" i="16" s="1"/>
  <c r="BL7" i="4"/>
  <c r="BL8" i="16" s="1"/>
  <c r="BM7" i="4"/>
  <c r="BM8" i="16" s="1"/>
  <c r="BN7" i="4"/>
  <c r="BN8" i="16" s="1"/>
  <c r="BO7" i="4"/>
  <c r="BO8" i="16" s="1"/>
  <c r="BP7" i="4"/>
  <c r="BP8" i="16" s="1"/>
  <c r="BQ7" i="4"/>
  <c r="BQ8" i="16" s="1"/>
  <c r="BR7" i="4"/>
  <c r="BR8" i="16" s="1"/>
  <c r="BS7" i="4"/>
  <c r="BS8" i="16" s="1"/>
  <c r="BT7" i="4"/>
  <c r="BT8" i="16" s="1"/>
  <c r="BU7" i="4"/>
  <c r="BU8" i="16" s="1"/>
  <c r="BV7" i="4"/>
  <c r="BV8" i="16" s="1"/>
  <c r="BW7" i="4"/>
  <c r="BW8" i="16" s="1"/>
  <c r="BY7" i="4"/>
  <c r="BY8" i="16" s="1"/>
  <c r="BZ7" i="4"/>
  <c r="BZ8" i="16" s="1"/>
  <c r="CA7" i="4"/>
  <c r="CA8" i="16" s="1"/>
  <c r="CB7" i="4"/>
  <c r="CB8" i="16" s="1"/>
  <c r="CC7" i="4"/>
  <c r="CC8" i="16" s="1"/>
  <c r="CD7" i="4"/>
  <c r="CD8" i="16" s="1"/>
  <c r="CE7" i="4"/>
  <c r="CE8" i="16" s="1"/>
  <c r="CF7" i="4"/>
  <c r="CF8" i="16" s="1"/>
  <c r="CG7" i="4"/>
  <c r="CG8" i="16" s="1"/>
  <c r="CH7" i="4"/>
  <c r="CH8" i="16" s="1"/>
  <c r="CI7" i="4"/>
  <c r="CI8" i="16" s="1"/>
  <c r="C8" i="4"/>
  <c r="C9" i="16" s="1"/>
  <c r="D8" i="4"/>
  <c r="D9" i="16" s="1"/>
  <c r="E8" i="4"/>
  <c r="E9" i="16" s="1"/>
  <c r="F8" i="4"/>
  <c r="F9" i="16" s="1"/>
  <c r="G8" i="4"/>
  <c r="G9" i="16" s="1"/>
  <c r="H8" i="4"/>
  <c r="H9" i="16" s="1"/>
  <c r="I8" i="4"/>
  <c r="I9" i="16" s="1"/>
  <c r="J8" i="4"/>
  <c r="J9" i="16" s="1"/>
  <c r="K8" i="4"/>
  <c r="K9" i="16" s="1"/>
  <c r="M8" i="4"/>
  <c r="M9" i="16" s="1"/>
  <c r="N8" i="4"/>
  <c r="N9" i="16" s="1"/>
  <c r="O8" i="4"/>
  <c r="O9" i="16" s="1"/>
  <c r="P8" i="4"/>
  <c r="P9" i="16" s="1"/>
  <c r="Q8" i="4"/>
  <c r="Q9" i="16" s="1"/>
  <c r="R8" i="4"/>
  <c r="R9" i="16" s="1"/>
  <c r="S8" i="4"/>
  <c r="S9" i="16" s="1"/>
  <c r="T8" i="4"/>
  <c r="T9" i="16" s="1"/>
  <c r="U8" i="4"/>
  <c r="U9" i="16" s="1"/>
  <c r="V8" i="4"/>
  <c r="V9" i="16" s="1"/>
  <c r="W8" i="4"/>
  <c r="W9" i="16" s="1"/>
  <c r="X8" i="4"/>
  <c r="X9" i="16" s="1"/>
  <c r="Y8" i="4"/>
  <c r="Y9" i="16" s="1"/>
  <c r="Z8" i="4"/>
  <c r="Z9" i="16" s="1"/>
  <c r="AA8" i="4"/>
  <c r="AA9" i="16" s="1"/>
  <c r="AB8" i="4"/>
  <c r="AB9" i="16" s="1"/>
  <c r="AC8" i="4"/>
  <c r="AC9" i="16" s="1"/>
  <c r="AD8" i="4"/>
  <c r="AD9" i="16" s="1"/>
  <c r="AE8" i="4"/>
  <c r="AE9" i="16" s="1"/>
  <c r="AF8" i="4"/>
  <c r="AF9" i="16" s="1"/>
  <c r="AG8" i="4"/>
  <c r="AG9" i="16" s="1"/>
  <c r="AH8" i="4"/>
  <c r="AH9" i="16" s="1"/>
  <c r="AI8" i="4"/>
  <c r="AI9" i="16" s="1"/>
  <c r="AJ8" i="4"/>
  <c r="AJ9" i="16" s="1"/>
  <c r="AK8" i="4"/>
  <c r="AK9" i="16" s="1"/>
  <c r="AL8" i="4"/>
  <c r="AL9" i="16" s="1"/>
  <c r="AM8" i="4"/>
  <c r="AM9" i="16" s="1"/>
  <c r="AN8" i="4"/>
  <c r="AN9" i="16" s="1"/>
  <c r="AO8" i="4"/>
  <c r="AO9" i="16" s="1"/>
  <c r="AP8" i="4"/>
  <c r="AP9" i="16" s="1"/>
  <c r="AQ8" i="4"/>
  <c r="AQ9" i="16" s="1"/>
  <c r="AR8" i="4"/>
  <c r="AR9" i="16" s="1"/>
  <c r="AS8" i="4"/>
  <c r="AS9" i="16" s="1"/>
  <c r="AT8" i="4"/>
  <c r="AT9" i="16" s="1"/>
  <c r="AU8" i="4"/>
  <c r="AU9" i="16" s="1"/>
  <c r="AV8" i="4"/>
  <c r="AV9" i="16" s="1"/>
  <c r="AW8" i="4"/>
  <c r="AW9" i="16" s="1"/>
  <c r="AX8" i="4"/>
  <c r="AX9" i="16" s="1"/>
  <c r="AY8" i="4"/>
  <c r="AY9" i="16" s="1"/>
  <c r="AZ8" i="4"/>
  <c r="AZ9" i="16" s="1"/>
  <c r="BA8" i="4"/>
  <c r="BA9" i="16" s="1"/>
  <c r="BB8" i="4"/>
  <c r="BB9" i="16" s="1"/>
  <c r="BC8" i="4"/>
  <c r="BC9" i="16" s="1"/>
  <c r="BD8" i="4"/>
  <c r="BD9" i="16" s="1"/>
  <c r="BE8" i="4"/>
  <c r="BE9" i="16" s="1"/>
  <c r="BF8" i="4"/>
  <c r="BF9" i="16" s="1"/>
  <c r="BG8" i="4"/>
  <c r="BG9" i="16" s="1"/>
  <c r="BH8" i="4"/>
  <c r="BH9" i="16" s="1"/>
  <c r="BI8" i="4"/>
  <c r="BI9" i="16" s="1"/>
  <c r="BJ8" i="4"/>
  <c r="BJ9" i="16" s="1"/>
  <c r="BK8" i="4"/>
  <c r="BK9" i="16" s="1"/>
  <c r="BL8" i="4"/>
  <c r="BL9" i="16" s="1"/>
  <c r="BM8" i="4"/>
  <c r="BM9" i="16" s="1"/>
  <c r="BN8" i="4"/>
  <c r="BN9" i="16" s="1"/>
  <c r="BO8" i="4"/>
  <c r="BO9" i="16" s="1"/>
  <c r="BP8" i="4"/>
  <c r="BP9" i="16" s="1"/>
  <c r="BQ8" i="4"/>
  <c r="BQ9" i="16" s="1"/>
  <c r="BR8" i="4"/>
  <c r="BR9" i="16" s="1"/>
  <c r="BS8" i="4"/>
  <c r="BS9" i="16" s="1"/>
  <c r="BT8" i="4"/>
  <c r="BT9" i="16" s="1"/>
  <c r="BU8" i="4"/>
  <c r="BU9" i="16" s="1"/>
  <c r="BV8" i="4"/>
  <c r="BV9" i="16" s="1"/>
  <c r="BW8" i="4"/>
  <c r="BW9" i="16" s="1"/>
  <c r="BY8" i="4"/>
  <c r="BY9" i="16" s="1"/>
  <c r="BZ8" i="4"/>
  <c r="BZ9" i="16" s="1"/>
  <c r="CA8" i="4"/>
  <c r="CA9" i="16" s="1"/>
  <c r="CB8" i="4"/>
  <c r="CB9" i="16" s="1"/>
  <c r="CC8" i="4"/>
  <c r="CC9" i="16" s="1"/>
  <c r="CD8" i="4"/>
  <c r="CD9" i="16" s="1"/>
  <c r="CE8" i="4"/>
  <c r="CE9" i="16" s="1"/>
  <c r="CF8" i="4"/>
  <c r="CF9" i="16" s="1"/>
  <c r="CG8" i="4"/>
  <c r="CG9" i="16" s="1"/>
  <c r="CH8" i="4"/>
  <c r="CH9" i="16" s="1"/>
  <c r="CI8" i="4"/>
  <c r="CI9" i="16" s="1"/>
  <c r="C9" i="4"/>
  <c r="C10" i="16" s="1"/>
  <c r="D9" i="4"/>
  <c r="D10" i="16" s="1"/>
  <c r="E9" i="4"/>
  <c r="E10" i="16" s="1"/>
  <c r="F9" i="4"/>
  <c r="F10" i="16" s="1"/>
  <c r="G9" i="4"/>
  <c r="G10" i="16" s="1"/>
  <c r="H9" i="4"/>
  <c r="H10" i="16" s="1"/>
  <c r="I9" i="4"/>
  <c r="I10" i="16" s="1"/>
  <c r="J9" i="4"/>
  <c r="J10" i="16" s="1"/>
  <c r="K9" i="4"/>
  <c r="K10" i="16" s="1"/>
  <c r="M9" i="4"/>
  <c r="M10" i="16" s="1"/>
  <c r="N9" i="4"/>
  <c r="N10" i="16" s="1"/>
  <c r="O9" i="4"/>
  <c r="O10" i="16" s="1"/>
  <c r="P9" i="4"/>
  <c r="P10" i="16" s="1"/>
  <c r="Q9" i="4"/>
  <c r="Q10" i="16" s="1"/>
  <c r="R9" i="4"/>
  <c r="R10" i="16" s="1"/>
  <c r="S9" i="4"/>
  <c r="S10" i="16" s="1"/>
  <c r="T9" i="4"/>
  <c r="T10" i="16" s="1"/>
  <c r="U9" i="4"/>
  <c r="U10" i="16" s="1"/>
  <c r="V9" i="4"/>
  <c r="V10" i="16" s="1"/>
  <c r="W9" i="4"/>
  <c r="W10" i="16" s="1"/>
  <c r="X9" i="4"/>
  <c r="X10" i="16" s="1"/>
  <c r="Y9" i="4"/>
  <c r="Y10" i="16" s="1"/>
  <c r="Z9" i="4"/>
  <c r="Z10" i="16" s="1"/>
  <c r="AA9" i="4"/>
  <c r="AA10" i="16" s="1"/>
  <c r="AB9" i="4"/>
  <c r="AB10" i="16" s="1"/>
  <c r="AC9" i="4"/>
  <c r="AC10" i="16" s="1"/>
  <c r="AD9" i="4"/>
  <c r="AD10" i="16" s="1"/>
  <c r="AE9" i="4"/>
  <c r="AE10" i="16" s="1"/>
  <c r="AF9" i="4"/>
  <c r="AF10" i="16" s="1"/>
  <c r="AG9" i="4"/>
  <c r="AG10" i="16" s="1"/>
  <c r="AH9" i="4"/>
  <c r="AH10" i="16" s="1"/>
  <c r="AI9" i="4"/>
  <c r="AI10" i="16" s="1"/>
  <c r="AJ9" i="4"/>
  <c r="AJ10" i="16" s="1"/>
  <c r="AK9" i="4"/>
  <c r="AK10" i="16" s="1"/>
  <c r="AL9" i="4"/>
  <c r="AL10" i="16" s="1"/>
  <c r="AM9" i="4"/>
  <c r="AM10" i="16" s="1"/>
  <c r="AN9" i="4"/>
  <c r="AN10" i="16" s="1"/>
  <c r="AO9" i="4"/>
  <c r="AO10" i="16" s="1"/>
  <c r="AP9" i="4"/>
  <c r="AP10" i="16" s="1"/>
  <c r="AQ9" i="4"/>
  <c r="AQ10" i="16" s="1"/>
  <c r="AR9" i="4"/>
  <c r="AR10" i="16" s="1"/>
  <c r="AS9" i="4"/>
  <c r="AS10" i="16" s="1"/>
  <c r="AT9" i="4"/>
  <c r="AT10" i="16" s="1"/>
  <c r="AU9" i="4"/>
  <c r="AU10" i="16" s="1"/>
  <c r="AV9" i="4"/>
  <c r="AV10" i="16" s="1"/>
  <c r="AW9" i="4"/>
  <c r="AW10" i="16" s="1"/>
  <c r="AX9" i="4"/>
  <c r="AX10" i="16" s="1"/>
  <c r="AY9" i="4"/>
  <c r="AY10" i="16" s="1"/>
  <c r="AZ9" i="4"/>
  <c r="AZ10" i="16" s="1"/>
  <c r="BA9" i="4"/>
  <c r="BA10" i="16" s="1"/>
  <c r="BB9" i="4"/>
  <c r="BB10" i="16" s="1"/>
  <c r="BC9" i="4"/>
  <c r="BC10" i="16" s="1"/>
  <c r="BD9" i="4"/>
  <c r="BD10" i="16" s="1"/>
  <c r="BE9" i="4"/>
  <c r="BE10" i="16" s="1"/>
  <c r="BF9" i="4"/>
  <c r="BF10" i="16" s="1"/>
  <c r="BG9" i="4"/>
  <c r="BG10" i="16" s="1"/>
  <c r="BH9" i="4"/>
  <c r="BH10" i="16" s="1"/>
  <c r="BI9" i="4"/>
  <c r="BI10" i="16" s="1"/>
  <c r="BJ9" i="4"/>
  <c r="BJ10" i="16" s="1"/>
  <c r="BK9" i="4"/>
  <c r="BK10" i="16" s="1"/>
  <c r="BL9" i="4"/>
  <c r="BL10" i="16" s="1"/>
  <c r="BM9" i="4"/>
  <c r="BM10" i="16" s="1"/>
  <c r="BN9" i="4"/>
  <c r="BN10" i="16" s="1"/>
  <c r="BO9" i="4"/>
  <c r="BO10" i="16" s="1"/>
  <c r="BP9" i="4"/>
  <c r="BP10" i="16" s="1"/>
  <c r="BQ9" i="4"/>
  <c r="BQ10" i="16" s="1"/>
  <c r="BR9" i="4"/>
  <c r="BR10" i="16" s="1"/>
  <c r="BS9" i="4"/>
  <c r="BS10" i="16" s="1"/>
  <c r="BT9" i="4"/>
  <c r="BT10" i="16" s="1"/>
  <c r="BU9" i="4"/>
  <c r="BU10" i="16" s="1"/>
  <c r="BV9" i="4"/>
  <c r="BV10" i="16" s="1"/>
  <c r="BW9" i="4"/>
  <c r="BW10" i="16" s="1"/>
  <c r="BY9" i="4"/>
  <c r="BY10" i="16" s="1"/>
  <c r="BZ9" i="4"/>
  <c r="BZ10" i="16" s="1"/>
  <c r="CA9" i="4"/>
  <c r="CA10" i="16" s="1"/>
  <c r="CB9" i="4"/>
  <c r="CB10" i="16" s="1"/>
  <c r="CC9" i="4"/>
  <c r="CC10" i="16" s="1"/>
  <c r="CD9" i="4"/>
  <c r="CD10" i="16" s="1"/>
  <c r="CE9" i="4"/>
  <c r="CE10" i="16" s="1"/>
  <c r="CF9" i="4"/>
  <c r="CF10" i="16" s="1"/>
  <c r="CH9" i="4"/>
  <c r="CH10" i="16" s="1"/>
  <c r="CI9" i="4"/>
  <c r="CI10" i="16" s="1"/>
  <c r="C10" i="4"/>
  <c r="C11" i="16" s="1"/>
  <c r="D10" i="4"/>
  <c r="D11" i="16" s="1"/>
  <c r="E10" i="4"/>
  <c r="E11" i="16" s="1"/>
  <c r="F10" i="4"/>
  <c r="F11" i="16" s="1"/>
  <c r="G10" i="4"/>
  <c r="G11" i="16" s="1"/>
  <c r="H10" i="4"/>
  <c r="H11" i="16" s="1"/>
  <c r="I10" i="4"/>
  <c r="I11" i="16" s="1"/>
  <c r="K10" i="4"/>
  <c r="K11" i="16" s="1"/>
  <c r="M10" i="4"/>
  <c r="M11" i="16" s="1"/>
  <c r="N10" i="4"/>
  <c r="N11" i="16" s="1"/>
  <c r="O10" i="4"/>
  <c r="O11" i="16" s="1"/>
  <c r="P10" i="4"/>
  <c r="P11" i="16" s="1"/>
  <c r="Q10" i="4"/>
  <c r="Q11" i="16" s="1"/>
  <c r="R10" i="4"/>
  <c r="R11" i="16" s="1"/>
  <c r="S10" i="4"/>
  <c r="S11" i="16" s="1"/>
  <c r="T10" i="4"/>
  <c r="T11" i="16" s="1"/>
  <c r="U10" i="4"/>
  <c r="U11" i="16" s="1"/>
  <c r="V10" i="4"/>
  <c r="V11" i="16" s="1"/>
  <c r="W10" i="4"/>
  <c r="W11" i="16" s="1"/>
  <c r="X10" i="4"/>
  <c r="X11" i="16" s="1"/>
  <c r="Y10" i="4"/>
  <c r="Y11" i="16" s="1"/>
  <c r="Z10" i="4"/>
  <c r="Z11" i="16" s="1"/>
  <c r="AA10" i="4"/>
  <c r="AA11" i="16" s="1"/>
  <c r="AB10" i="4"/>
  <c r="AB11" i="16" s="1"/>
  <c r="AC10" i="4"/>
  <c r="AC11" i="16" s="1"/>
  <c r="AD10" i="4"/>
  <c r="AD11" i="16" s="1"/>
  <c r="AE10" i="4"/>
  <c r="AE11" i="16" s="1"/>
  <c r="AF10" i="4"/>
  <c r="AF11" i="16" s="1"/>
  <c r="AG10" i="4"/>
  <c r="AG11" i="16" s="1"/>
  <c r="AH10" i="4"/>
  <c r="AH11" i="16" s="1"/>
  <c r="AI10" i="4"/>
  <c r="AI11" i="16" s="1"/>
  <c r="AJ10" i="4"/>
  <c r="AJ11" i="16" s="1"/>
  <c r="AK10" i="4"/>
  <c r="AK11" i="16" s="1"/>
  <c r="AL10" i="4"/>
  <c r="AL11" i="16" s="1"/>
  <c r="AM10" i="4"/>
  <c r="AM11" i="16" s="1"/>
  <c r="AN10" i="4"/>
  <c r="AN11" i="16" s="1"/>
  <c r="AO10" i="4"/>
  <c r="AO11" i="16" s="1"/>
  <c r="AP10" i="4"/>
  <c r="AP11" i="16" s="1"/>
  <c r="AQ10" i="4"/>
  <c r="AQ11" i="16" s="1"/>
  <c r="AR10" i="4"/>
  <c r="AR11" i="16" s="1"/>
  <c r="AS10" i="4"/>
  <c r="AS11" i="16" s="1"/>
  <c r="AT10" i="4"/>
  <c r="AT11" i="16" s="1"/>
  <c r="AU10" i="4"/>
  <c r="AU11" i="16" s="1"/>
  <c r="AV10" i="4"/>
  <c r="AV11" i="16" s="1"/>
  <c r="AW10" i="4"/>
  <c r="AW11" i="16" s="1"/>
  <c r="AX10" i="4"/>
  <c r="AX11" i="16" s="1"/>
  <c r="AY10" i="4"/>
  <c r="AY11" i="16" s="1"/>
  <c r="AZ10" i="4"/>
  <c r="AZ11" i="16" s="1"/>
  <c r="BA10" i="4"/>
  <c r="BA11" i="16" s="1"/>
  <c r="BB10" i="4"/>
  <c r="BB11" i="16" s="1"/>
  <c r="BC10" i="4"/>
  <c r="BC11" i="16" s="1"/>
  <c r="BD10" i="4"/>
  <c r="BD11" i="16" s="1"/>
  <c r="BE10" i="4"/>
  <c r="BE11" i="16" s="1"/>
  <c r="BF10" i="4"/>
  <c r="BF11" i="16" s="1"/>
  <c r="BG10" i="4"/>
  <c r="BG11" i="16" s="1"/>
  <c r="BH10" i="4"/>
  <c r="BH11" i="16" s="1"/>
  <c r="BI10" i="4"/>
  <c r="BI11" i="16" s="1"/>
  <c r="BJ10" i="4"/>
  <c r="BJ11" i="16" s="1"/>
  <c r="BK10" i="4"/>
  <c r="BK11" i="16" s="1"/>
  <c r="BL10" i="4"/>
  <c r="BL11" i="16" s="1"/>
  <c r="BM10" i="4"/>
  <c r="BM11" i="16" s="1"/>
  <c r="BN10" i="4"/>
  <c r="BN11" i="16" s="1"/>
  <c r="BO10" i="4"/>
  <c r="BO11" i="16" s="1"/>
  <c r="BP10" i="4"/>
  <c r="BP11" i="16" s="1"/>
  <c r="BQ10" i="4"/>
  <c r="BQ11" i="16" s="1"/>
  <c r="BR10" i="4"/>
  <c r="BR11" i="16" s="1"/>
  <c r="BS10" i="4"/>
  <c r="BS11" i="16" s="1"/>
  <c r="BT10" i="4"/>
  <c r="BT11" i="16" s="1"/>
  <c r="BU10" i="4"/>
  <c r="BU11" i="16" s="1"/>
  <c r="BV10" i="4"/>
  <c r="BV11" i="16" s="1"/>
  <c r="BW10" i="4"/>
  <c r="BW11" i="16" s="1"/>
  <c r="BY10" i="4"/>
  <c r="BY11" i="16" s="1"/>
  <c r="BZ10" i="4"/>
  <c r="BZ11" i="16" s="1"/>
  <c r="CA10" i="4"/>
  <c r="CA11" i="16" s="1"/>
  <c r="CB10" i="4"/>
  <c r="CB11" i="16" s="1"/>
  <c r="CC10" i="4"/>
  <c r="CC11" i="16" s="1"/>
  <c r="CD10" i="4"/>
  <c r="CD11" i="16" s="1"/>
  <c r="CE10" i="4"/>
  <c r="CE11" i="16" s="1"/>
  <c r="CF10" i="4"/>
  <c r="CF11" i="16" s="1"/>
  <c r="CG10" i="4"/>
  <c r="CG11" i="16" s="1"/>
  <c r="CH10" i="4"/>
  <c r="CH11" i="16" s="1"/>
  <c r="CI10" i="4"/>
  <c r="CI11" i="16" s="1"/>
  <c r="C11" i="4"/>
  <c r="C12" i="16" s="1"/>
  <c r="D11" i="4"/>
  <c r="D12" i="16" s="1"/>
  <c r="E11" i="4"/>
  <c r="E12" i="16" s="1"/>
  <c r="F11" i="4"/>
  <c r="F12" i="16" s="1"/>
  <c r="G11" i="4"/>
  <c r="G12" i="16" s="1"/>
  <c r="H11" i="4"/>
  <c r="H12" i="16" s="1"/>
  <c r="I11" i="4"/>
  <c r="I12" i="16" s="1"/>
  <c r="J11" i="4"/>
  <c r="J12" i="16" s="1"/>
  <c r="K11" i="4"/>
  <c r="K12" i="16" s="1"/>
  <c r="M11" i="4"/>
  <c r="M12" i="16" s="1"/>
  <c r="N11" i="4"/>
  <c r="N12" i="16" s="1"/>
  <c r="O11" i="4"/>
  <c r="O12" i="16" s="1"/>
  <c r="P11" i="4"/>
  <c r="P12" i="16" s="1"/>
  <c r="Q11" i="4"/>
  <c r="Q12" i="16" s="1"/>
  <c r="R11" i="4"/>
  <c r="R12" i="16" s="1"/>
  <c r="S11" i="4"/>
  <c r="S12" i="16" s="1"/>
  <c r="T11" i="4"/>
  <c r="T12" i="16" s="1"/>
  <c r="U11" i="4"/>
  <c r="U12" i="16" s="1"/>
  <c r="V11" i="4"/>
  <c r="V12" i="16" s="1"/>
  <c r="W11" i="4"/>
  <c r="W12" i="16" s="1"/>
  <c r="X11" i="4"/>
  <c r="X12" i="16" s="1"/>
  <c r="Y11" i="4"/>
  <c r="Y12" i="16" s="1"/>
  <c r="Z11" i="4"/>
  <c r="Z12" i="16" s="1"/>
  <c r="AA11" i="4"/>
  <c r="AA12" i="16" s="1"/>
  <c r="AB11" i="4"/>
  <c r="AB12" i="16" s="1"/>
  <c r="AC11" i="4"/>
  <c r="AC12" i="16" s="1"/>
  <c r="AD11" i="4"/>
  <c r="AD12" i="16" s="1"/>
  <c r="AE11" i="4"/>
  <c r="AE12" i="16" s="1"/>
  <c r="AF11" i="4"/>
  <c r="AF12" i="16" s="1"/>
  <c r="AG11" i="4"/>
  <c r="AG12" i="16" s="1"/>
  <c r="AH11" i="4"/>
  <c r="AH12" i="16" s="1"/>
  <c r="AI11" i="4"/>
  <c r="AI12" i="16" s="1"/>
  <c r="AJ11" i="4"/>
  <c r="AJ12" i="16" s="1"/>
  <c r="AK11" i="4"/>
  <c r="AK12" i="16" s="1"/>
  <c r="AL11" i="4"/>
  <c r="AL12" i="16" s="1"/>
  <c r="AM11" i="4"/>
  <c r="AM12" i="16" s="1"/>
  <c r="AN11" i="4"/>
  <c r="AN12" i="16" s="1"/>
  <c r="AO11" i="4"/>
  <c r="AO12" i="16" s="1"/>
  <c r="AP11" i="4"/>
  <c r="AP12" i="16" s="1"/>
  <c r="AQ11" i="4"/>
  <c r="AQ12" i="16" s="1"/>
  <c r="AR11" i="4"/>
  <c r="AR12" i="16" s="1"/>
  <c r="AS11" i="4"/>
  <c r="AS12" i="16" s="1"/>
  <c r="AT11" i="4"/>
  <c r="AT12" i="16" s="1"/>
  <c r="AU11" i="4"/>
  <c r="AU12" i="16" s="1"/>
  <c r="AV11" i="4"/>
  <c r="AV12" i="16" s="1"/>
  <c r="AW11" i="4"/>
  <c r="AW12" i="16" s="1"/>
  <c r="AX11" i="4"/>
  <c r="AX12" i="16" s="1"/>
  <c r="AY11" i="4"/>
  <c r="AY12" i="16" s="1"/>
  <c r="AZ11" i="4"/>
  <c r="AZ12" i="16" s="1"/>
  <c r="BA11" i="4"/>
  <c r="BA12" i="16" s="1"/>
  <c r="BB11" i="4"/>
  <c r="BB12" i="16" s="1"/>
  <c r="BC11" i="4"/>
  <c r="BC12" i="16" s="1"/>
  <c r="BD11" i="4"/>
  <c r="BD12" i="16" s="1"/>
  <c r="BE11" i="4"/>
  <c r="BE12" i="16" s="1"/>
  <c r="BF11" i="4"/>
  <c r="BF12" i="16" s="1"/>
  <c r="BG11" i="4"/>
  <c r="BG12" i="16" s="1"/>
  <c r="BH11" i="4"/>
  <c r="BH12" i="16" s="1"/>
  <c r="BI11" i="4"/>
  <c r="BI12" i="16" s="1"/>
  <c r="BJ11" i="4"/>
  <c r="BJ12" i="16" s="1"/>
  <c r="BK11" i="4"/>
  <c r="BK12" i="16" s="1"/>
  <c r="BL11" i="4"/>
  <c r="BL12" i="16" s="1"/>
  <c r="BM11" i="4"/>
  <c r="BM12" i="16" s="1"/>
  <c r="BN11" i="4"/>
  <c r="BN12" i="16" s="1"/>
  <c r="BO11" i="4"/>
  <c r="BO12" i="16" s="1"/>
  <c r="BP11" i="4"/>
  <c r="BP12" i="16" s="1"/>
  <c r="BQ11" i="4"/>
  <c r="BQ12" i="16" s="1"/>
  <c r="BR11" i="4"/>
  <c r="BR12" i="16" s="1"/>
  <c r="BS11" i="4"/>
  <c r="BS12" i="16" s="1"/>
  <c r="BT11" i="4"/>
  <c r="BT12" i="16" s="1"/>
  <c r="BU11" i="4"/>
  <c r="BU12" i="16" s="1"/>
  <c r="BV11" i="4"/>
  <c r="BV12" i="16" s="1"/>
  <c r="BW11" i="4"/>
  <c r="BW12" i="16" s="1"/>
  <c r="BY11" i="4"/>
  <c r="BY12" i="16" s="1"/>
  <c r="BZ11" i="4"/>
  <c r="BZ12" i="16" s="1"/>
  <c r="CA11" i="4"/>
  <c r="CA12" i="16" s="1"/>
  <c r="CB11" i="4"/>
  <c r="CB12" i="16" s="1"/>
  <c r="CC11" i="4"/>
  <c r="CC12" i="16" s="1"/>
  <c r="CD11" i="4"/>
  <c r="CD12" i="16" s="1"/>
  <c r="CE11" i="4"/>
  <c r="CE12" i="16" s="1"/>
  <c r="CF11" i="4"/>
  <c r="CF12" i="16" s="1"/>
  <c r="CG11" i="4"/>
  <c r="CG12" i="16" s="1"/>
  <c r="CH11" i="4"/>
  <c r="CH12" i="16" s="1"/>
  <c r="CI11" i="4"/>
  <c r="CI12" i="16" s="1"/>
  <c r="C12" i="4"/>
  <c r="C13" i="16" s="1"/>
  <c r="D12" i="4"/>
  <c r="D13" i="16" s="1"/>
  <c r="E12" i="4"/>
  <c r="E13" i="16" s="1"/>
  <c r="F12" i="4"/>
  <c r="F13" i="16" s="1"/>
  <c r="G12" i="4"/>
  <c r="G13" i="16" s="1"/>
  <c r="H12" i="4"/>
  <c r="H13" i="16" s="1"/>
  <c r="I12" i="4"/>
  <c r="I13" i="16" s="1"/>
  <c r="J12" i="4"/>
  <c r="J13" i="16" s="1"/>
  <c r="K12" i="4"/>
  <c r="K13" i="16" s="1"/>
  <c r="M12" i="4"/>
  <c r="M13" i="16" s="1"/>
  <c r="N12" i="4"/>
  <c r="N13" i="16" s="1"/>
  <c r="O12" i="4"/>
  <c r="O13" i="16" s="1"/>
  <c r="P12" i="4"/>
  <c r="P13" i="16" s="1"/>
  <c r="Q12" i="4"/>
  <c r="Q13" i="16" s="1"/>
  <c r="R12" i="4"/>
  <c r="R13" i="16" s="1"/>
  <c r="S12" i="4"/>
  <c r="S13" i="16" s="1"/>
  <c r="T12" i="4"/>
  <c r="T13" i="16" s="1"/>
  <c r="U12" i="4"/>
  <c r="U13" i="16" s="1"/>
  <c r="V12" i="4"/>
  <c r="V13" i="16" s="1"/>
  <c r="W12" i="4"/>
  <c r="W13" i="16" s="1"/>
  <c r="X12" i="4"/>
  <c r="X13" i="16" s="1"/>
  <c r="Y12" i="4"/>
  <c r="Y13" i="16" s="1"/>
  <c r="Z12" i="4"/>
  <c r="Z13" i="16" s="1"/>
  <c r="AA12" i="4"/>
  <c r="AA13" i="16" s="1"/>
  <c r="AB12" i="4"/>
  <c r="AB13" i="16" s="1"/>
  <c r="AC12" i="4"/>
  <c r="AC13" i="16" s="1"/>
  <c r="AD12" i="4"/>
  <c r="AD13" i="16" s="1"/>
  <c r="AE12" i="4"/>
  <c r="AE13" i="16" s="1"/>
  <c r="AF12" i="4"/>
  <c r="AF13" i="16" s="1"/>
  <c r="AG12" i="4"/>
  <c r="AG13" i="16" s="1"/>
  <c r="AH12" i="4"/>
  <c r="AH13" i="16" s="1"/>
  <c r="AI12" i="4"/>
  <c r="AI13" i="16" s="1"/>
  <c r="AJ12" i="4"/>
  <c r="AJ13" i="16" s="1"/>
  <c r="AK12" i="4"/>
  <c r="AK13" i="16" s="1"/>
  <c r="AL12" i="4"/>
  <c r="AL13" i="16" s="1"/>
  <c r="AM12" i="4"/>
  <c r="AM13" i="16" s="1"/>
  <c r="AN12" i="4"/>
  <c r="AN13" i="16" s="1"/>
  <c r="AO12" i="4"/>
  <c r="AO13" i="16" s="1"/>
  <c r="AP12" i="4"/>
  <c r="AP13" i="16" s="1"/>
  <c r="AQ12" i="4"/>
  <c r="AQ13" i="16" s="1"/>
  <c r="AR12" i="4"/>
  <c r="AR13" i="16" s="1"/>
  <c r="AS12" i="4"/>
  <c r="AS13" i="16" s="1"/>
  <c r="AT12" i="4"/>
  <c r="AT13" i="16" s="1"/>
  <c r="AU12" i="4"/>
  <c r="AU13" i="16" s="1"/>
  <c r="AV12" i="4"/>
  <c r="AV13" i="16" s="1"/>
  <c r="AW12" i="4"/>
  <c r="AW13" i="16" s="1"/>
  <c r="AX12" i="4"/>
  <c r="AX13" i="16" s="1"/>
  <c r="AY12" i="4"/>
  <c r="AY13" i="16" s="1"/>
  <c r="AZ12" i="4"/>
  <c r="AZ13" i="16" s="1"/>
  <c r="BA12" i="4"/>
  <c r="BA13" i="16" s="1"/>
  <c r="BB12" i="4"/>
  <c r="BB13" i="16" s="1"/>
  <c r="BC12" i="4"/>
  <c r="BC13" i="16" s="1"/>
  <c r="BD12" i="4"/>
  <c r="BD13" i="16" s="1"/>
  <c r="BE12" i="4"/>
  <c r="BE13" i="16" s="1"/>
  <c r="BF12" i="4"/>
  <c r="BF13" i="16" s="1"/>
  <c r="BG12" i="4"/>
  <c r="BG13" i="16" s="1"/>
  <c r="BH12" i="4"/>
  <c r="BH13" i="16" s="1"/>
  <c r="BI12" i="4"/>
  <c r="BI13" i="16" s="1"/>
  <c r="BJ12" i="4"/>
  <c r="BJ13" i="16" s="1"/>
  <c r="BK12" i="4"/>
  <c r="BK13" i="16" s="1"/>
  <c r="BL12" i="4"/>
  <c r="BL13" i="16" s="1"/>
  <c r="BM12" i="4"/>
  <c r="BM13" i="16" s="1"/>
  <c r="BN12" i="4"/>
  <c r="BN13" i="16" s="1"/>
  <c r="BO12" i="4"/>
  <c r="BO13" i="16" s="1"/>
  <c r="BP12" i="4"/>
  <c r="BP13" i="16" s="1"/>
  <c r="BQ12" i="4"/>
  <c r="BQ13" i="16" s="1"/>
  <c r="BR12" i="4"/>
  <c r="BR13" i="16" s="1"/>
  <c r="BS12" i="4"/>
  <c r="BS13" i="16" s="1"/>
  <c r="BT12" i="4"/>
  <c r="BT13" i="16" s="1"/>
  <c r="BU12" i="4"/>
  <c r="BU13" i="16" s="1"/>
  <c r="BV12" i="4"/>
  <c r="BV13" i="16" s="1"/>
  <c r="BW12" i="4"/>
  <c r="BW13" i="16" s="1"/>
  <c r="BY12" i="4"/>
  <c r="BY13" i="16" s="1"/>
  <c r="BZ12" i="4"/>
  <c r="BZ13" i="16" s="1"/>
  <c r="CA12" i="4"/>
  <c r="CA13" i="16" s="1"/>
  <c r="CB12" i="4"/>
  <c r="CB13" i="16" s="1"/>
  <c r="CC12" i="4"/>
  <c r="CC13" i="16" s="1"/>
  <c r="CD12" i="4"/>
  <c r="CD13" i="16" s="1"/>
  <c r="CE12" i="4"/>
  <c r="CE13" i="16" s="1"/>
  <c r="CF12" i="4"/>
  <c r="CF13" i="16" s="1"/>
  <c r="CG12" i="4"/>
  <c r="CG13" i="16" s="1"/>
  <c r="CH12" i="4"/>
  <c r="CH13" i="16" s="1"/>
  <c r="CI12" i="4"/>
  <c r="CI13" i="16" s="1"/>
  <c r="C13" i="4"/>
  <c r="C14" i="16" s="1"/>
  <c r="D13" i="4"/>
  <c r="D14" i="16" s="1"/>
  <c r="E13" i="4"/>
  <c r="E14" i="16" s="1"/>
  <c r="F13" i="4"/>
  <c r="F14" i="16" s="1"/>
  <c r="G13" i="4"/>
  <c r="G14" i="16" s="1"/>
  <c r="H13" i="4"/>
  <c r="H14" i="16" s="1"/>
  <c r="I13" i="4"/>
  <c r="I14" i="16" s="1"/>
  <c r="J13" i="4"/>
  <c r="J14" i="16" s="1"/>
  <c r="K13" i="4"/>
  <c r="K14" i="16" s="1"/>
  <c r="M13" i="4"/>
  <c r="M14" i="16" s="1"/>
  <c r="N13" i="4"/>
  <c r="N14" i="16" s="1"/>
  <c r="O13" i="4"/>
  <c r="O14" i="16" s="1"/>
  <c r="P13" i="4"/>
  <c r="P14" i="16" s="1"/>
  <c r="Q13" i="4"/>
  <c r="Q14" i="16" s="1"/>
  <c r="R13" i="4"/>
  <c r="R14" i="16" s="1"/>
  <c r="S13" i="4"/>
  <c r="S14" i="16" s="1"/>
  <c r="T13" i="4"/>
  <c r="T14" i="16" s="1"/>
  <c r="U13" i="4"/>
  <c r="U14" i="16" s="1"/>
  <c r="V13" i="4"/>
  <c r="V14" i="16" s="1"/>
  <c r="W13" i="4"/>
  <c r="W14" i="16" s="1"/>
  <c r="X13" i="4"/>
  <c r="X14" i="16" s="1"/>
  <c r="Y13" i="4"/>
  <c r="Y14" i="16" s="1"/>
  <c r="Z13" i="4"/>
  <c r="Z14" i="16" s="1"/>
  <c r="AA13" i="4"/>
  <c r="AA14" i="16" s="1"/>
  <c r="AB13" i="4"/>
  <c r="AB14" i="16" s="1"/>
  <c r="AC13" i="4"/>
  <c r="AC14" i="16" s="1"/>
  <c r="AD13" i="4"/>
  <c r="AD14" i="16" s="1"/>
  <c r="AE13" i="4"/>
  <c r="AE14" i="16" s="1"/>
  <c r="AF13" i="4"/>
  <c r="AF14" i="16" s="1"/>
  <c r="AG13" i="4"/>
  <c r="AG14" i="16" s="1"/>
  <c r="AH13" i="4"/>
  <c r="AH14" i="16" s="1"/>
  <c r="AI13" i="4"/>
  <c r="AI14" i="16" s="1"/>
  <c r="AJ13" i="4"/>
  <c r="AJ14" i="16" s="1"/>
  <c r="AK13" i="4"/>
  <c r="AK14" i="16" s="1"/>
  <c r="AL13" i="4"/>
  <c r="AL14" i="16" s="1"/>
  <c r="AM13" i="4"/>
  <c r="AM14" i="16" s="1"/>
  <c r="AN13" i="4"/>
  <c r="AN14" i="16" s="1"/>
  <c r="AO13" i="4"/>
  <c r="AO14" i="16" s="1"/>
  <c r="AP13" i="4"/>
  <c r="AP14" i="16" s="1"/>
  <c r="AQ13" i="4"/>
  <c r="AQ14" i="16" s="1"/>
  <c r="AR13" i="4"/>
  <c r="AR14" i="16" s="1"/>
  <c r="AS13" i="4"/>
  <c r="AS14" i="16" s="1"/>
  <c r="AT13" i="4"/>
  <c r="AT14" i="16" s="1"/>
  <c r="AU13" i="4"/>
  <c r="AU14" i="16" s="1"/>
  <c r="AV13" i="4"/>
  <c r="AV14" i="16" s="1"/>
  <c r="AW13" i="4"/>
  <c r="AW14" i="16" s="1"/>
  <c r="AX13" i="4"/>
  <c r="AX14" i="16" s="1"/>
  <c r="AY13" i="4"/>
  <c r="AY14" i="16" s="1"/>
  <c r="AZ13" i="4"/>
  <c r="AZ14" i="16" s="1"/>
  <c r="BA13" i="4"/>
  <c r="BA14" i="16" s="1"/>
  <c r="BB13" i="4"/>
  <c r="BB14" i="16" s="1"/>
  <c r="BC13" i="4"/>
  <c r="BC14" i="16" s="1"/>
  <c r="BD13" i="4"/>
  <c r="BD14" i="16" s="1"/>
  <c r="BE13" i="4"/>
  <c r="BE14" i="16" s="1"/>
  <c r="BF13" i="4"/>
  <c r="BF14" i="16" s="1"/>
  <c r="BG13" i="4"/>
  <c r="BG14" i="16" s="1"/>
  <c r="BH13" i="4"/>
  <c r="BH14" i="16" s="1"/>
  <c r="BI13" i="4"/>
  <c r="BI14" i="16" s="1"/>
  <c r="BJ13" i="4"/>
  <c r="BJ14" i="16" s="1"/>
  <c r="BK13" i="4"/>
  <c r="BK14" i="16" s="1"/>
  <c r="BL13" i="4"/>
  <c r="BL14" i="16" s="1"/>
  <c r="BM13" i="4"/>
  <c r="BM14" i="16" s="1"/>
  <c r="BN13" i="4"/>
  <c r="BN14" i="16" s="1"/>
  <c r="BO13" i="4"/>
  <c r="BO14" i="16" s="1"/>
  <c r="BP13" i="4"/>
  <c r="BP14" i="16" s="1"/>
  <c r="BQ13" i="4"/>
  <c r="BQ14" i="16" s="1"/>
  <c r="BR13" i="4"/>
  <c r="BR14" i="16" s="1"/>
  <c r="BS13" i="4"/>
  <c r="BS14" i="16" s="1"/>
  <c r="BT13" i="4"/>
  <c r="BT14" i="16" s="1"/>
  <c r="BU13" i="4"/>
  <c r="BU14" i="16" s="1"/>
  <c r="BV13" i="4"/>
  <c r="BV14" i="16" s="1"/>
  <c r="BW13" i="4"/>
  <c r="BW14" i="16" s="1"/>
  <c r="BY13" i="4"/>
  <c r="BY14" i="16" s="1"/>
  <c r="BZ13" i="4"/>
  <c r="BZ14" i="16" s="1"/>
  <c r="CA13" i="4"/>
  <c r="CA14" i="16" s="1"/>
  <c r="CB13" i="4"/>
  <c r="CB14" i="16" s="1"/>
  <c r="CC13" i="4"/>
  <c r="CC14" i="16" s="1"/>
  <c r="CD13" i="4"/>
  <c r="CD14" i="16" s="1"/>
  <c r="CE13" i="4"/>
  <c r="CE14" i="16" s="1"/>
  <c r="CF13" i="4"/>
  <c r="CF14" i="16" s="1"/>
  <c r="CG13" i="4"/>
  <c r="CG14" i="16" s="1"/>
  <c r="CH13" i="4"/>
  <c r="CH14" i="16" s="1"/>
  <c r="CI13" i="4"/>
  <c r="CI14" i="16" s="1"/>
  <c r="C14" i="4"/>
  <c r="C15" i="16" s="1"/>
  <c r="D14" i="4"/>
  <c r="D15" i="16" s="1"/>
  <c r="E14" i="4"/>
  <c r="E15" i="16" s="1"/>
  <c r="F14" i="4"/>
  <c r="F15" i="16" s="1"/>
  <c r="G14" i="4"/>
  <c r="G15" i="16" s="1"/>
  <c r="H14" i="4"/>
  <c r="H15" i="16" s="1"/>
  <c r="I14" i="4"/>
  <c r="I15" i="16" s="1"/>
  <c r="J14" i="4"/>
  <c r="J15" i="16" s="1"/>
  <c r="K14" i="4"/>
  <c r="K15" i="16" s="1"/>
  <c r="M14" i="4"/>
  <c r="M15" i="16" s="1"/>
  <c r="N14" i="4"/>
  <c r="N15" i="16" s="1"/>
  <c r="O14" i="4"/>
  <c r="O15" i="16" s="1"/>
  <c r="P14" i="4"/>
  <c r="P15" i="16" s="1"/>
  <c r="Q14" i="4"/>
  <c r="Q15" i="16" s="1"/>
  <c r="R14" i="4"/>
  <c r="R15" i="16" s="1"/>
  <c r="S14" i="4"/>
  <c r="S15" i="16" s="1"/>
  <c r="T14" i="4"/>
  <c r="T15" i="16" s="1"/>
  <c r="U14" i="4"/>
  <c r="U15" i="16" s="1"/>
  <c r="V14" i="4"/>
  <c r="V15" i="16" s="1"/>
  <c r="W14" i="4"/>
  <c r="W15" i="16" s="1"/>
  <c r="X14" i="4"/>
  <c r="X15" i="16" s="1"/>
  <c r="Y14" i="4"/>
  <c r="Y15" i="16" s="1"/>
  <c r="Z14" i="4"/>
  <c r="Z15" i="16" s="1"/>
  <c r="AA14" i="4"/>
  <c r="AA15" i="16" s="1"/>
  <c r="AB14" i="4"/>
  <c r="AB15" i="16" s="1"/>
  <c r="AC14" i="4"/>
  <c r="AC15" i="16" s="1"/>
  <c r="AD14" i="4"/>
  <c r="AD15" i="16" s="1"/>
  <c r="AE14" i="4"/>
  <c r="AE15" i="16" s="1"/>
  <c r="AF14" i="4"/>
  <c r="AF15" i="16" s="1"/>
  <c r="AG14" i="4"/>
  <c r="AG15" i="16" s="1"/>
  <c r="AH14" i="4"/>
  <c r="AH15" i="16" s="1"/>
  <c r="AI14" i="4"/>
  <c r="AI15" i="16" s="1"/>
  <c r="AJ14" i="4"/>
  <c r="AJ15" i="16" s="1"/>
  <c r="AK14" i="4"/>
  <c r="AK15" i="16" s="1"/>
  <c r="AL14" i="4"/>
  <c r="AL15" i="16" s="1"/>
  <c r="AM14" i="4"/>
  <c r="AM15" i="16" s="1"/>
  <c r="AN14" i="4"/>
  <c r="AN15" i="16" s="1"/>
  <c r="AO14" i="4"/>
  <c r="AO15" i="16" s="1"/>
  <c r="AP14" i="4"/>
  <c r="AP15" i="16" s="1"/>
  <c r="AQ14" i="4"/>
  <c r="AQ15" i="16" s="1"/>
  <c r="AR14" i="4"/>
  <c r="AR15" i="16" s="1"/>
  <c r="AS14" i="4"/>
  <c r="AS15" i="16" s="1"/>
  <c r="AT14" i="4"/>
  <c r="AT15" i="16" s="1"/>
  <c r="AU14" i="4"/>
  <c r="AU15" i="16" s="1"/>
  <c r="AV14" i="4"/>
  <c r="AV15" i="16" s="1"/>
  <c r="AW14" i="4"/>
  <c r="AW15" i="16" s="1"/>
  <c r="AX14" i="4"/>
  <c r="AX15" i="16" s="1"/>
  <c r="AY14" i="4"/>
  <c r="AY15" i="16" s="1"/>
  <c r="AZ14" i="4"/>
  <c r="AZ15" i="16" s="1"/>
  <c r="BA14" i="4"/>
  <c r="BA15" i="16" s="1"/>
  <c r="BB14" i="4"/>
  <c r="BB15" i="16" s="1"/>
  <c r="BC14" i="4"/>
  <c r="BC15" i="16" s="1"/>
  <c r="BD14" i="4"/>
  <c r="BD15" i="16" s="1"/>
  <c r="BE14" i="4"/>
  <c r="BE15" i="16" s="1"/>
  <c r="BF14" i="4"/>
  <c r="BF15" i="16" s="1"/>
  <c r="BG14" i="4"/>
  <c r="BG15" i="16" s="1"/>
  <c r="BH14" i="4"/>
  <c r="BH15" i="16" s="1"/>
  <c r="BI14" i="4"/>
  <c r="BI15" i="16" s="1"/>
  <c r="BJ14" i="4"/>
  <c r="BJ15" i="16" s="1"/>
  <c r="BK14" i="4"/>
  <c r="BK15" i="16" s="1"/>
  <c r="BL14" i="4"/>
  <c r="BL15" i="16" s="1"/>
  <c r="BM14" i="4"/>
  <c r="BM15" i="16" s="1"/>
  <c r="BN14" i="4"/>
  <c r="BN15" i="16" s="1"/>
  <c r="BO14" i="4"/>
  <c r="BO15" i="16" s="1"/>
  <c r="BP14" i="4"/>
  <c r="BP15" i="16" s="1"/>
  <c r="BQ14" i="4"/>
  <c r="BQ15" i="16" s="1"/>
  <c r="BR14" i="4"/>
  <c r="BR15" i="16" s="1"/>
  <c r="BS14" i="4"/>
  <c r="BS15" i="16" s="1"/>
  <c r="BT14" i="4"/>
  <c r="BT15" i="16" s="1"/>
  <c r="BU14" i="4"/>
  <c r="BU15" i="16" s="1"/>
  <c r="BV14" i="4"/>
  <c r="BV15" i="16" s="1"/>
  <c r="BW14" i="4"/>
  <c r="BW15" i="16" s="1"/>
  <c r="BY14" i="4"/>
  <c r="BY15" i="16" s="1"/>
  <c r="BZ14" i="4"/>
  <c r="BZ15" i="16" s="1"/>
  <c r="CA14" i="4"/>
  <c r="CA15" i="16" s="1"/>
  <c r="CB14" i="4"/>
  <c r="CB15" i="16" s="1"/>
  <c r="CC14" i="4"/>
  <c r="CC15" i="16" s="1"/>
  <c r="CD14" i="4"/>
  <c r="CD15" i="16" s="1"/>
  <c r="CE14" i="4"/>
  <c r="CE15" i="16" s="1"/>
  <c r="CF14" i="4"/>
  <c r="CF15" i="16" s="1"/>
  <c r="CG14" i="4"/>
  <c r="CG15" i="16" s="1"/>
  <c r="CH14" i="4"/>
  <c r="CH15" i="16" s="1"/>
  <c r="CI14" i="4"/>
  <c r="CI15" i="16" s="1"/>
  <c r="C15" i="4"/>
  <c r="C16" i="16" s="1"/>
  <c r="D15" i="4"/>
  <c r="D16" i="16" s="1"/>
  <c r="E15" i="4"/>
  <c r="E16" i="16" s="1"/>
  <c r="F15" i="4"/>
  <c r="F16" i="16" s="1"/>
  <c r="G15" i="4"/>
  <c r="G16" i="16" s="1"/>
  <c r="H15" i="4"/>
  <c r="H16" i="16" s="1"/>
  <c r="I15" i="4"/>
  <c r="I16" i="16" s="1"/>
  <c r="J15" i="4"/>
  <c r="J16" i="16" s="1"/>
  <c r="K15" i="4"/>
  <c r="K16" i="16" s="1"/>
  <c r="M15" i="4"/>
  <c r="M16" i="16" s="1"/>
  <c r="N15" i="4"/>
  <c r="N16" i="16" s="1"/>
  <c r="O15" i="4"/>
  <c r="O16" i="16" s="1"/>
  <c r="P15" i="4"/>
  <c r="P16" i="16" s="1"/>
  <c r="Q15" i="4"/>
  <c r="Q16" i="16" s="1"/>
  <c r="R15" i="4"/>
  <c r="R16" i="16" s="1"/>
  <c r="S15" i="4"/>
  <c r="S16" i="16" s="1"/>
  <c r="T15" i="4"/>
  <c r="T16" i="16" s="1"/>
  <c r="U15" i="4"/>
  <c r="U16" i="16" s="1"/>
  <c r="V15" i="4"/>
  <c r="V16" i="16" s="1"/>
  <c r="W15" i="4"/>
  <c r="W16" i="16" s="1"/>
  <c r="X15" i="4"/>
  <c r="X16" i="16" s="1"/>
  <c r="Y15" i="4"/>
  <c r="Y16" i="16" s="1"/>
  <c r="Z15" i="4"/>
  <c r="Z16" i="16" s="1"/>
  <c r="AA15" i="4"/>
  <c r="AA16" i="16" s="1"/>
  <c r="AB15" i="4"/>
  <c r="AB16" i="16" s="1"/>
  <c r="AC15" i="4"/>
  <c r="AC16" i="16" s="1"/>
  <c r="AD15" i="4"/>
  <c r="AD16" i="16" s="1"/>
  <c r="AE15" i="4"/>
  <c r="AE16" i="16" s="1"/>
  <c r="AF15" i="4"/>
  <c r="AF16" i="16" s="1"/>
  <c r="AG15" i="4"/>
  <c r="AG16" i="16" s="1"/>
  <c r="AH15" i="4"/>
  <c r="AH16" i="16" s="1"/>
  <c r="AI15" i="4"/>
  <c r="AI16" i="16" s="1"/>
  <c r="AJ15" i="4"/>
  <c r="AJ16" i="16" s="1"/>
  <c r="AK15" i="4"/>
  <c r="AK16" i="16" s="1"/>
  <c r="AL15" i="4"/>
  <c r="AL16" i="16" s="1"/>
  <c r="AM15" i="4"/>
  <c r="AM16" i="16" s="1"/>
  <c r="AN15" i="4"/>
  <c r="AN16" i="16" s="1"/>
  <c r="AO15" i="4"/>
  <c r="AO16" i="16" s="1"/>
  <c r="AP15" i="4"/>
  <c r="AP16" i="16" s="1"/>
  <c r="AQ15" i="4"/>
  <c r="AQ16" i="16" s="1"/>
  <c r="AR15" i="4"/>
  <c r="AR16" i="16" s="1"/>
  <c r="AS15" i="4"/>
  <c r="AS16" i="16" s="1"/>
  <c r="AT15" i="4"/>
  <c r="AT16" i="16" s="1"/>
  <c r="AU15" i="4"/>
  <c r="AU16" i="16" s="1"/>
  <c r="AV15" i="4"/>
  <c r="AV16" i="16" s="1"/>
  <c r="AW15" i="4"/>
  <c r="AW16" i="16" s="1"/>
  <c r="AX15" i="4"/>
  <c r="AX16" i="16" s="1"/>
  <c r="AY15" i="4"/>
  <c r="AY16" i="16" s="1"/>
  <c r="AZ15" i="4"/>
  <c r="AZ16" i="16" s="1"/>
  <c r="BA15" i="4"/>
  <c r="BA16" i="16" s="1"/>
  <c r="BB15" i="4"/>
  <c r="BB16" i="16" s="1"/>
  <c r="BC15" i="4"/>
  <c r="BC16" i="16" s="1"/>
  <c r="BD15" i="4"/>
  <c r="BD16" i="16" s="1"/>
  <c r="BE15" i="4"/>
  <c r="BE16" i="16" s="1"/>
  <c r="BF15" i="4"/>
  <c r="BF16" i="16" s="1"/>
  <c r="BG15" i="4"/>
  <c r="BG16" i="16" s="1"/>
  <c r="BH15" i="4"/>
  <c r="BH16" i="16" s="1"/>
  <c r="BI15" i="4"/>
  <c r="BI16" i="16" s="1"/>
  <c r="BJ15" i="4"/>
  <c r="BJ16" i="16" s="1"/>
  <c r="BK15" i="4"/>
  <c r="BK16" i="16" s="1"/>
  <c r="BL15" i="4"/>
  <c r="BL16" i="16" s="1"/>
  <c r="BM15" i="4"/>
  <c r="BM16" i="16" s="1"/>
  <c r="BN15" i="4"/>
  <c r="BN16" i="16" s="1"/>
  <c r="BO15" i="4"/>
  <c r="BO16" i="16" s="1"/>
  <c r="BP15" i="4"/>
  <c r="BP16" i="16" s="1"/>
  <c r="BQ15" i="4"/>
  <c r="BQ16" i="16" s="1"/>
  <c r="BR15" i="4"/>
  <c r="BR16" i="16" s="1"/>
  <c r="BS15" i="4"/>
  <c r="BS16" i="16" s="1"/>
  <c r="BT15" i="4"/>
  <c r="BT16" i="16" s="1"/>
  <c r="BU15" i="4"/>
  <c r="BU16" i="16" s="1"/>
  <c r="BV15" i="4"/>
  <c r="BV16" i="16" s="1"/>
  <c r="BW15" i="4"/>
  <c r="BW16" i="16" s="1"/>
  <c r="BY15" i="4"/>
  <c r="BY16" i="16" s="1"/>
  <c r="BZ15" i="4"/>
  <c r="BZ16" i="16" s="1"/>
  <c r="CA15" i="4"/>
  <c r="CA16" i="16" s="1"/>
  <c r="CB15" i="4"/>
  <c r="CB16" i="16" s="1"/>
  <c r="CC15" i="4"/>
  <c r="CC16" i="16" s="1"/>
  <c r="CD15" i="4"/>
  <c r="CD16" i="16" s="1"/>
  <c r="CE15" i="4"/>
  <c r="CE16" i="16" s="1"/>
  <c r="CF15" i="4"/>
  <c r="CF16" i="16" s="1"/>
  <c r="CG15" i="4"/>
  <c r="CG16" i="16" s="1"/>
  <c r="CH15" i="4"/>
  <c r="CH16" i="16" s="1"/>
  <c r="CI15" i="4"/>
  <c r="CI16" i="16" s="1"/>
  <c r="C16" i="4"/>
  <c r="C17" i="16" s="1"/>
  <c r="D16" i="4"/>
  <c r="D17" i="16" s="1"/>
  <c r="E16" i="4"/>
  <c r="E17" i="16" s="1"/>
  <c r="F16" i="4"/>
  <c r="F17" i="16" s="1"/>
  <c r="G16" i="4"/>
  <c r="G17" i="16" s="1"/>
  <c r="H16" i="4"/>
  <c r="H17" i="16" s="1"/>
  <c r="I16" i="4"/>
  <c r="I17" i="16" s="1"/>
  <c r="J16" i="4"/>
  <c r="J17" i="16" s="1"/>
  <c r="K16" i="4"/>
  <c r="K17" i="16" s="1"/>
  <c r="M16" i="4"/>
  <c r="M17" i="16" s="1"/>
  <c r="N16" i="4"/>
  <c r="N17" i="16" s="1"/>
  <c r="O16" i="4"/>
  <c r="O17" i="16" s="1"/>
  <c r="P16" i="4"/>
  <c r="P17" i="16" s="1"/>
  <c r="Q16" i="4"/>
  <c r="Q17" i="16" s="1"/>
  <c r="R16" i="4"/>
  <c r="R17" i="16" s="1"/>
  <c r="S16" i="4"/>
  <c r="S17" i="16" s="1"/>
  <c r="T16" i="4"/>
  <c r="T17" i="16" s="1"/>
  <c r="U16" i="4"/>
  <c r="U17" i="16" s="1"/>
  <c r="V16" i="4"/>
  <c r="V17" i="16" s="1"/>
  <c r="W16" i="4"/>
  <c r="W17" i="16" s="1"/>
  <c r="X16" i="4"/>
  <c r="X17" i="16" s="1"/>
  <c r="Y16" i="4"/>
  <c r="Y17" i="16" s="1"/>
  <c r="Z16" i="4"/>
  <c r="Z17" i="16" s="1"/>
  <c r="AA16" i="4"/>
  <c r="AA17" i="16" s="1"/>
  <c r="AB16" i="4"/>
  <c r="AB17" i="16" s="1"/>
  <c r="AC16" i="4"/>
  <c r="AC17" i="16" s="1"/>
  <c r="AD16" i="4"/>
  <c r="AD17" i="16" s="1"/>
  <c r="AE16" i="4"/>
  <c r="AE17" i="16" s="1"/>
  <c r="AF16" i="4"/>
  <c r="AF17" i="16" s="1"/>
  <c r="AG16" i="4"/>
  <c r="AG17" i="16" s="1"/>
  <c r="AH16" i="4"/>
  <c r="AH17" i="16" s="1"/>
  <c r="AI16" i="4"/>
  <c r="AI17" i="16" s="1"/>
  <c r="AJ16" i="4"/>
  <c r="AJ17" i="16" s="1"/>
  <c r="AK16" i="4"/>
  <c r="AK17" i="16" s="1"/>
  <c r="AL16" i="4"/>
  <c r="AL17" i="16" s="1"/>
  <c r="AM16" i="4"/>
  <c r="AM17" i="16" s="1"/>
  <c r="AN16" i="4"/>
  <c r="AN17" i="16" s="1"/>
  <c r="AO16" i="4"/>
  <c r="AO17" i="16" s="1"/>
  <c r="AP16" i="4"/>
  <c r="AP17" i="16" s="1"/>
  <c r="AQ16" i="4"/>
  <c r="AQ17" i="16" s="1"/>
  <c r="AR16" i="4"/>
  <c r="AR17" i="16" s="1"/>
  <c r="AS16" i="4"/>
  <c r="AS17" i="16" s="1"/>
  <c r="AT16" i="4"/>
  <c r="AT17" i="16" s="1"/>
  <c r="AU16" i="4"/>
  <c r="AU17" i="16" s="1"/>
  <c r="AV16" i="4"/>
  <c r="AV17" i="16" s="1"/>
  <c r="AW16" i="4"/>
  <c r="AW17" i="16" s="1"/>
  <c r="AX16" i="4"/>
  <c r="AX17" i="16" s="1"/>
  <c r="AY16" i="4"/>
  <c r="AY17" i="16" s="1"/>
  <c r="AZ16" i="4"/>
  <c r="AZ17" i="16" s="1"/>
  <c r="BA16" i="4"/>
  <c r="BA17" i="16" s="1"/>
  <c r="BB16" i="4"/>
  <c r="BB17" i="16" s="1"/>
  <c r="BC16" i="4"/>
  <c r="BC17" i="16" s="1"/>
  <c r="BD16" i="4"/>
  <c r="BD17" i="16" s="1"/>
  <c r="BE16" i="4"/>
  <c r="BE17" i="16" s="1"/>
  <c r="BF16" i="4"/>
  <c r="BF17" i="16" s="1"/>
  <c r="BG16" i="4"/>
  <c r="BG17" i="16" s="1"/>
  <c r="BH16" i="4"/>
  <c r="BH17" i="16" s="1"/>
  <c r="BI16" i="4"/>
  <c r="BI17" i="16" s="1"/>
  <c r="BJ16" i="4"/>
  <c r="BJ17" i="16" s="1"/>
  <c r="BK16" i="4"/>
  <c r="BK17" i="16" s="1"/>
  <c r="BL16" i="4"/>
  <c r="BL17" i="16" s="1"/>
  <c r="BM16" i="4"/>
  <c r="BM17" i="16" s="1"/>
  <c r="BN16" i="4"/>
  <c r="BN17" i="16" s="1"/>
  <c r="BO16" i="4"/>
  <c r="BO17" i="16" s="1"/>
  <c r="BP16" i="4"/>
  <c r="BP17" i="16" s="1"/>
  <c r="BQ16" i="4"/>
  <c r="BQ17" i="16" s="1"/>
  <c r="BR16" i="4"/>
  <c r="BR17" i="16" s="1"/>
  <c r="BS16" i="4"/>
  <c r="BS17" i="16" s="1"/>
  <c r="BT16" i="4"/>
  <c r="BT17" i="16" s="1"/>
  <c r="BU16" i="4"/>
  <c r="BU17" i="16" s="1"/>
  <c r="BV16" i="4"/>
  <c r="BV17" i="16" s="1"/>
  <c r="BW16" i="4"/>
  <c r="BW17" i="16" s="1"/>
  <c r="BY16" i="4"/>
  <c r="BY17" i="16" s="1"/>
  <c r="BZ16" i="4"/>
  <c r="BZ17" i="16" s="1"/>
  <c r="CA16" i="4"/>
  <c r="CA17" i="16" s="1"/>
  <c r="CB16" i="4"/>
  <c r="CB17" i="16" s="1"/>
  <c r="CC16" i="4"/>
  <c r="CC17" i="16" s="1"/>
  <c r="CD16" i="4"/>
  <c r="CD17" i="16" s="1"/>
  <c r="CE16" i="4"/>
  <c r="CE17" i="16" s="1"/>
  <c r="CF16" i="4"/>
  <c r="CF17" i="16" s="1"/>
  <c r="CG16" i="4"/>
  <c r="CG17" i="16" s="1"/>
  <c r="CH16" i="4"/>
  <c r="CH17" i="16" s="1"/>
  <c r="CI16" i="4"/>
  <c r="CI17" i="16" s="1"/>
  <c r="C17" i="4"/>
  <c r="C18" i="16" s="1"/>
  <c r="D17" i="4"/>
  <c r="D18" i="16" s="1"/>
  <c r="E17" i="4"/>
  <c r="E18" i="16" s="1"/>
  <c r="F17" i="4"/>
  <c r="F18" i="16" s="1"/>
  <c r="G17" i="4"/>
  <c r="G18" i="16" s="1"/>
  <c r="H17" i="4"/>
  <c r="H18" i="16" s="1"/>
  <c r="I17" i="4"/>
  <c r="I18" i="16" s="1"/>
  <c r="J17" i="4"/>
  <c r="J18" i="16" s="1"/>
  <c r="K17" i="4"/>
  <c r="K18" i="16" s="1"/>
  <c r="M17" i="4"/>
  <c r="M18" i="16" s="1"/>
  <c r="N17" i="4"/>
  <c r="N18" i="16" s="1"/>
  <c r="O17" i="4"/>
  <c r="O18" i="16" s="1"/>
  <c r="P17" i="4"/>
  <c r="P18" i="16" s="1"/>
  <c r="Q17" i="4"/>
  <c r="Q18" i="16" s="1"/>
  <c r="R17" i="4"/>
  <c r="R18" i="16" s="1"/>
  <c r="S17" i="4"/>
  <c r="S18" i="16" s="1"/>
  <c r="T17" i="4"/>
  <c r="T18" i="16" s="1"/>
  <c r="U17" i="4"/>
  <c r="U18" i="16" s="1"/>
  <c r="V17" i="4"/>
  <c r="V18" i="16" s="1"/>
  <c r="W17" i="4"/>
  <c r="W18" i="16" s="1"/>
  <c r="X17" i="4"/>
  <c r="X18" i="16" s="1"/>
  <c r="Y17" i="4"/>
  <c r="Y18" i="16" s="1"/>
  <c r="Z17" i="4"/>
  <c r="Z18" i="16" s="1"/>
  <c r="AA17" i="4"/>
  <c r="AA18" i="16" s="1"/>
  <c r="AB17" i="4"/>
  <c r="AB18" i="16" s="1"/>
  <c r="AC17" i="4"/>
  <c r="AC18" i="16" s="1"/>
  <c r="AD17" i="4"/>
  <c r="AD18" i="16" s="1"/>
  <c r="AE17" i="4"/>
  <c r="AE18" i="16" s="1"/>
  <c r="AF17" i="4"/>
  <c r="AF18" i="16" s="1"/>
  <c r="AG17" i="4"/>
  <c r="AG18" i="16" s="1"/>
  <c r="AH17" i="4"/>
  <c r="AH18" i="16" s="1"/>
  <c r="AI17" i="4"/>
  <c r="AI18" i="16" s="1"/>
  <c r="AJ17" i="4"/>
  <c r="AJ18" i="16" s="1"/>
  <c r="AK17" i="4"/>
  <c r="AK18" i="16" s="1"/>
  <c r="AL17" i="4"/>
  <c r="AL18" i="16" s="1"/>
  <c r="AM17" i="4"/>
  <c r="AM18" i="16" s="1"/>
  <c r="AN17" i="4"/>
  <c r="AN18" i="16" s="1"/>
  <c r="AO17" i="4"/>
  <c r="AO18" i="16" s="1"/>
  <c r="AP17" i="4"/>
  <c r="AP18" i="16" s="1"/>
  <c r="AQ17" i="4"/>
  <c r="AQ18" i="16" s="1"/>
  <c r="AR17" i="4"/>
  <c r="AR18" i="16" s="1"/>
  <c r="AS17" i="4"/>
  <c r="AS18" i="16" s="1"/>
  <c r="AT17" i="4"/>
  <c r="AT18" i="16" s="1"/>
  <c r="AU17" i="4"/>
  <c r="AU18" i="16" s="1"/>
  <c r="AV17" i="4"/>
  <c r="AV18" i="16" s="1"/>
  <c r="AW17" i="4"/>
  <c r="AW18" i="16" s="1"/>
  <c r="AX17" i="4"/>
  <c r="AX18" i="16" s="1"/>
  <c r="AY17" i="4"/>
  <c r="AY18" i="16" s="1"/>
  <c r="AZ17" i="4"/>
  <c r="AZ18" i="16" s="1"/>
  <c r="BA17" i="4"/>
  <c r="BA18" i="16" s="1"/>
  <c r="BB17" i="4"/>
  <c r="BB18" i="16" s="1"/>
  <c r="BC17" i="4"/>
  <c r="BC18" i="16" s="1"/>
  <c r="BD17" i="4"/>
  <c r="BD18" i="16" s="1"/>
  <c r="BE17" i="4"/>
  <c r="BE18" i="16" s="1"/>
  <c r="BF17" i="4"/>
  <c r="BF18" i="16" s="1"/>
  <c r="BG17" i="4"/>
  <c r="BG18" i="16" s="1"/>
  <c r="BH17" i="4"/>
  <c r="BH18" i="16" s="1"/>
  <c r="BI17" i="4"/>
  <c r="BI18" i="16" s="1"/>
  <c r="BJ17" i="4"/>
  <c r="BJ18" i="16" s="1"/>
  <c r="BK17" i="4"/>
  <c r="BK18" i="16" s="1"/>
  <c r="BL17" i="4"/>
  <c r="BL18" i="16" s="1"/>
  <c r="BM17" i="4"/>
  <c r="BM18" i="16" s="1"/>
  <c r="BN17" i="4"/>
  <c r="BN18" i="16" s="1"/>
  <c r="BO17" i="4"/>
  <c r="BO18" i="16" s="1"/>
  <c r="BP17" i="4"/>
  <c r="BP18" i="16" s="1"/>
  <c r="BQ17" i="4"/>
  <c r="BQ18" i="16" s="1"/>
  <c r="BR17" i="4"/>
  <c r="BR18" i="16" s="1"/>
  <c r="BS17" i="4"/>
  <c r="BS18" i="16" s="1"/>
  <c r="BT17" i="4"/>
  <c r="BT18" i="16" s="1"/>
  <c r="BU17" i="4"/>
  <c r="BU18" i="16" s="1"/>
  <c r="BV17" i="4"/>
  <c r="BV18" i="16" s="1"/>
  <c r="BW17" i="4"/>
  <c r="BW18" i="16" s="1"/>
  <c r="BY17" i="4"/>
  <c r="BY18" i="16" s="1"/>
  <c r="BZ17" i="4"/>
  <c r="BZ18" i="16" s="1"/>
  <c r="CA17" i="4"/>
  <c r="CA18" i="16" s="1"/>
  <c r="CB17" i="4"/>
  <c r="CB18" i="16" s="1"/>
  <c r="CC17" i="4"/>
  <c r="CC18" i="16" s="1"/>
  <c r="CD17" i="4"/>
  <c r="CD18" i="16" s="1"/>
  <c r="CE17" i="4"/>
  <c r="CE18" i="16" s="1"/>
  <c r="CF17" i="4"/>
  <c r="CF18" i="16" s="1"/>
  <c r="CG17" i="4"/>
  <c r="CG18" i="16" s="1"/>
  <c r="CH17" i="4"/>
  <c r="CH18" i="16" s="1"/>
  <c r="CI17" i="4"/>
  <c r="CI18" i="16" s="1"/>
  <c r="C18" i="4"/>
  <c r="C19" i="16" s="1"/>
  <c r="D18" i="4"/>
  <c r="D19" i="16" s="1"/>
  <c r="E18" i="4"/>
  <c r="E19" i="16" s="1"/>
  <c r="F18" i="4"/>
  <c r="F19" i="16" s="1"/>
  <c r="G18" i="4"/>
  <c r="G19" i="16" s="1"/>
  <c r="H18" i="4"/>
  <c r="H19" i="16" s="1"/>
  <c r="I18" i="4"/>
  <c r="I19" i="16" s="1"/>
  <c r="J18" i="4"/>
  <c r="J19" i="16" s="1"/>
  <c r="K18" i="4"/>
  <c r="K19" i="16" s="1"/>
  <c r="M18" i="4"/>
  <c r="M19" i="16" s="1"/>
  <c r="N18" i="4"/>
  <c r="N19" i="16" s="1"/>
  <c r="O18" i="4"/>
  <c r="O19" i="16" s="1"/>
  <c r="P18" i="4"/>
  <c r="P19" i="16" s="1"/>
  <c r="Q18" i="4"/>
  <c r="Q19" i="16" s="1"/>
  <c r="R18" i="4"/>
  <c r="R19" i="16" s="1"/>
  <c r="S18" i="4"/>
  <c r="S19" i="16" s="1"/>
  <c r="T18" i="4"/>
  <c r="T19" i="16" s="1"/>
  <c r="U18" i="4"/>
  <c r="U19" i="16" s="1"/>
  <c r="V18" i="4"/>
  <c r="V19" i="16" s="1"/>
  <c r="W18" i="4"/>
  <c r="W19" i="16" s="1"/>
  <c r="X18" i="4"/>
  <c r="X19" i="16" s="1"/>
  <c r="Y18" i="4"/>
  <c r="Y19" i="16" s="1"/>
  <c r="Z18" i="4"/>
  <c r="Z19" i="16" s="1"/>
  <c r="AA18" i="4"/>
  <c r="AA19" i="16" s="1"/>
  <c r="AB18" i="4"/>
  <c r="AB19" i="16" s="1"/>
  <c r="AC18" i="4"/>
  <c r="AC19" i="16" s="1"/>
  <c r="AD18" i="4"/>
  <c r="AD19" i="16" s="1"/>
  <c r="AE18" i="4"/>
  <c r="AE19" i="16" s="1"/>
  <c r="AF18" i="4"/>
  <c r="AF19" i="16" s="1"/>
  <c r="AG18" i="4"/>
  <c r="AG19" i="16" s="1"/>
  <c r="AH18" i="4"/>
  <c r="AH19" i="16" s="1"/>
  <c r="AI18" i="4"/>
  <c r="AI19" i="16" s="1"/>
  <c r="AJ18" i="4"/>
  <c r="AJ19" i="16" s="1"/>
  <c r="AK18" i="4"/>
  <c r="AK19" i="16" s="1"/>
  <c r="AL18" i="4"/>
  <c r="AL19" i="16" s="1"/>
  <c r="AM18" i="4"/>
  <c r="AM19" i="16" s="1"/>
  <c r="AN18" i="4"/>
  <c r="AN19" i="16" s="1"/>
  <c r="AO18" i="4"/>
  <c r="AO19" i="16" s="1"/>
  <c r="AP18" i="4"/>
  <c r="AP19" i="16" s="1"/>
  <c r="AQ18" i="4"/>
  <c r="AQ19" i="16" s="1"/>
  <c r="AR18" i="4"/>
  <c r="AR19" i="16" s="1"/>
  <c r="AS18" i="4"/>
  <c r="AS19" i="16" s="1"/>
  <c r="AT18" i="4"/>
  <c r="AT19" i="16" s="1"/>
  <c r="AU18" i="4"/>
  <c r="AU19" i="16" s="1"/>
  <c r="AV18" i="4"/>
  <c r="AV19" i="16" s="1"/>
  <c r="AW18" i="4"/>
  <c r="AW19" i="16" s="1"/>
  <c r="AX18" i="4"/>
  <c r="AX19" i="16" s="1"/>
  <c r="AY18" i="4"/>
  <c r="AY19" i="16" s="1"/>
  <c r="AZ18" i="4"/>
  <c r="AZ19" i="16" s="1"/>
  <c r="BA18" i="4"/>
  <c r="BA19" i="16" s="1"/>
  <c r="BB18" i="4"/>
  <c r="BB19" i="16" s="1"/>
  <c r="BC18" i="4"/>
  <c r="BC19" i="16" s="1"/>
  <c r="BD18" i="4"/>
  <c r="BD19" i="16" s="1"/>
  <c r="BE18" i="4"/>
  <c r="BE19" i="16" s="1"/>
  <c r="BF18" i="4"/>
  <c r="BF19" i="16" s="1"/>
  <c r="BG18" i="4"/>
  <c r="BG19" i="16" s="1"/>
  <c r="BH18" i="4"/>
  <c r="BH19" i="16" s="1"/>
  <c r="BI18" i="4"/>
  <c r="BI19" i="16" s="1"/>
  <c r="BJ18" i="4"/>
  <c r="BJ19" i="16" s="1"/>
  <c r="BK18" i="4"/>
  <c r="BK19" i="16" s="1"/>
  <c r="BL18" i="4"/>
  <c r="BL19" i="16" s="1"/>
  <c r="BM18" i="4"/>
  <c r="BM19" i="16" s="1"/>
  <c r="BN18" i="4"/>
  <c r="BN19" i="16" s="1"/>
  <c r="BO18" i="4"/>
  <c r="BO19" i="16" s="1"/>
  <c r="BP18" i="4"/>
  <c r="BP19" i="16" s="1"/>
  <c r="BQ18" i="4"/>
  <c r="BQ19" i="16" s="1"/>
  <c r="BR18" i="4"/>
  <c r="BR19" i="16" s="1"/>
  <c r="BS18" i="4"/>
  <c r="BS19" i="16" s="1"/>
  <c r="BT18" i="4"/>
  <c r="BT19" i="16" s="1"/>
  <c r="BU18" i="4"/>
  <c r="BU19" i="16" s="1"/>
  <c r="BV18" i="4"/>
  <c r="BV19" i="16" s="1"/>
  <c r="BW18" i="4"/>
  <c r="BW19" i="16" s="1"/>
  <c r="BY18" i="4"/>
  <c r="BY19" i="16" s="1"/>
  <c r="BZ18" i="4"/>
  <c r="BZ19" i="16" s="1"/>
  <c r="CA18" i="4"/>
  <c r="CA19" i="16" s="1"/>
  <c r="CB18" i="4"/>
  <c r="CB19" i="16" s="1"/>
  <c r="CC18" i="4"/>
  <c r="CC19" i="16" s="1"/>
  <c r="CD18" i="4"/>
  <c r="CD19" i="16" s="1"/>
  <c r="CE18" i="4"/>
  <c r="CE19" i="16" s="1"/>
  <c r="CF18" i="4"/>
  <c r="CF19" i="16" s="1"/>
  <c r="CG18" i="4"/>
  <c r="CG19" i="16" s="1"/>
  <c r="CH18" i="4"/>
  <c r="CH19" i="16" s="1"/>
  <c r="CI18" i="4"/>
  <c r="CI19" i="16" s="1"/>
  <c r="C19" i="4"/>
  <c r="C20" i="16" s="1"/>
  <c r="D19" i="4"/>
  <c r="D20" i="16" s="1"/>
  <c r="E19" i="4"/>
  <c r="E20" i="16" s="1"/>
  <c r="F19" i="4"/>
  <c r="F20" i="16" s="1"/>
  <c r="G19" i="4"/>
  <c r="G20" i="16" s="1"/>
  <c r="H19" i="4"/>
  <c r="H20" i="16" s="1"/>
  <c r="I19" i="4"/>
  <c r="I20" i="16" s="1"/>
  <c r="J19" i="4"/>
  <c r="J20" i="16" s="1"/>
  <c r="K19" i="4"/>
  <c r="K20" i="16" s="1"/>
  <c r="M19" i="4"/>
  <c r="M20" i="16" s="1"/>
  <c r="N19" i="4"/>
  <c r="N20" i="16" s="1"/>
  <c r="O19" i="4"/>
  <c r="O20" i="16" s="1"/>
  <c r="P19" i="4"/>
  <c r="P20" i="16" s="1"/>
  <c r="Q19" i="4"/>
  <c r="Q20" i="16" s="1"/>
  <c r="R19" i="4"/>
  <c r="R20" i="16" s="1"/>
  <c r="S19" i="4"/>
  <c r="S20" i="16" s="1"/>
  <c r="T19" i="4"/>
  <c r="T20" i="16" s="1"/>
  <c r="U19" i="4"/>
  <c r="U20" i="16" s="1"/>
  <c r="V19" i="4"/>
  <c r="V20" i="16" s="1"/>
  <c r="W19" i="4"/>
  <c r="W20" i="16" s="1"/>
  <c r="X19" i="4"/>
  <c r="X20" i="16" s="1"/>
  <c r="Y19" i="4"/>
  <c r="Y20" i="16" s="1"/>
  <c r="Z19" i="4"/>
  <c r="Z20" i="16" s="1"/>
  <c r="AA19" i="4"/>
  <c r="AA20" i="16" s="1"/>
  <c r="AB19" i="4"/>
  <c r="AB20" i="16" s="1"/>
  <c r="AC19" i="4"/>
  <c r="AC20" i="16" s="1"/>
  <c r="AD19" i="4"/>
  <c r="AD20" i="16" s="1"/>
  <c r="AE19" i="4"/>
  <c r="AE20" i="16" s="1"/>
  <c r="AF19" i="4"/>
  <c r="AF20" i="16" s="1"/>
  <c r="AG19" i="4"/>
  <c r="AG20" i="16" s="1"/>
  <c r="AH19" i="4"/>
  <c r="AH20" i="16" s="1"/>
  <c r="AI19" i="4"/>
  <c r="AI20" i="16" s="1"/>
  <c r="AJ19" i="4"/>
  <c r="AJ20" i="16" s="1"/>
  <c r="AK19" i="4"/>
  <c r="AK20" i="16" s="1"/>
  <c r="AL19" i="4"/>
  <c r="AL20" i="16" s="1"/>
  <c r="AM19" i="4"/>
  <c r="AM20" i="16" s="1"/>
  <c r="AN19" i="4"/>
  <c r="AN20" i="16" s="1"/>
  <c r="AO19" i="4"/>
  <c r="AO20" i="16" s="1"/>
  <c r="AP19" i="4"/>
  <c r="AP20" i="16" s="1"/>
  <c r="AQ19" i="4"/>
  <c r="AQ20" i="16" s="1"/>
  <c r="AR19" i="4"/>
  <c r="AR20" i="16" s="1"/>
  <c r="AS19" i="4"/>
  <c r="AS20" i="16" s="1"/>
  <c r="AT19" i="4"/>
  <c r="AT20" i="16" s="1"/>
  <c r="AU19" i="4"/>
  <c r="AU20" i="16" s="1"/>
  <c r="AV19" i="4"/>
  <c r="AV20" i="16" s="1"/>
  <c r="AW19" i="4"/>
  <c r="AW20" i="16" s="1"/>
  <c r="AX19" i="4"/>
  <c r="AX20" i="16" s="1"/>
  <c r="AY19" i="4"/>
  <c r="AY20" i="16" s="1"/>
  <c r="AZ19" i="4"/>
  <c r="AZ20" i="16" s="1"/>
  <c r="BA19" i="4"/>
  <c r="BA20" i="16" s="1"/>
  <c r="BB19" i="4"/>
  <c r="BB20" i="16" s="1"/>
  <c r="BC19" i="4"/>
  <c r="BC20" i="16" s="1"/>
  <c r="BD19" i="4"/>
  <c r="BD20" i="16" s="1"/>
  <c r="BE19" i="4"/>
  <c r="BE20" i="16" s="1"/>
  <c r="BF19" i="4"/>
  <c r="BF20" i="16" s="1"/>
  <c r="BG19" i="4"/>
  <c r="BG20" i="16" s="1"/>
  <c r="BH19" i="4"/>
  <c r="BH20" i="16" s="1"/>
  <c r="BI19" i="4"/>
  <c r="BI20" i="16" s="1"/>
  <c r="BJ19" i="4"/>
  <c r="BJ20" i="16" s="1"/>
  <c r="BK19" i="4"/>
  <c r="BK20" i="16" s="1"/>
  <c r="BL19" i="4"/>
  <c r="BL20" i="16" s="1"/>
  <c r="BM19" i="4"/>
  <c r="BM20" i="16" s="1"/>
  <c r="BN19" i="4"/>
  <c r="BN20" i="16" s="1"/>
  <c r="BO19" i="4"/>
  <c r="BO20" i="16" s="1"/>
  <c r="BP19" i="4"/>
  <c r="BP20" i="16" s="1"/>
  <c r="BQ19" i="4"/>
  <c r="BQ20" i="16" s="1"/>
  <c r="BR19" i="4"/>
  <c r="BR20" i="16" s="1"/>
  <c r="BS19" i="4"/>
  <c r="BS20" i="16" s="1"/>
  <c r="BT19" i="4"/>
  <c r="BT20" i="16" s="1"/>
  <c r="BU19" i="4"/>
  <c r="BU20" i="16" s="1"/>
  <c r="BV19" i="4"/>
  <c r="BV20" i="16" s="1"/>
  <c r="BW19" i="4"/>
  <c r="BW20" i="16" s="1"/>
  <c r="BY19" i="4"/>
  <c r="BY20" i="16" s="1"/>
  <c r="BZ19" i="4"/>
  <c r="BZ20" i="16" s="1"/>
  <c r="CA19" i="4"/>
  <c r="CA20" i="16" s="1"/>
  <c r="CB19" i="4"/>
  <c r="CB20" i="16" s="1"/>
  <c r="CC19" i="4"/>
  <c r="CC20" i="16" s="1"/>
  <c r="CD19" i="4"/>
  <c r="CD20" i="16" s="1"/>
  <c r="CE19" i="4"/>
  <c r="CE20" i="16" s="1"/>
  <c r="CF19" i="4"/>
  <c r="CF20" i="16" s="1"/>
  <c r="CG19" i="4"/>
  <c r="CG20" i="16" s="1"/>
  <c r="CH19" i="4"/>
  <c r="CH20" i="16" s="1"/>
  <c r="CI19" i="4"/>
  <c r="CI20" i="16" s="1"/>
  <c r="C20" i="4"/>
  <c r="C21" i="16" s="1"/>
  <c r="D20" i="4"/>
  <c r="D21" i="16" s="1"/>
  <c r="E20" i="4"/>
  <c r="E21" i="16" s="1"/>
  <c r="F20" i="4"/>
  <c r="F21" i="16" s="1"/>
  <c r="G20" i="4"/>
  <c r="G21" i="16" s="1"/>
  <c r="H20" i="4"/>
  <c r="H21" i="16" s="1"/>
  <c r="I20" i="4"/>
  <c r="I21" i="16" s="1"/>
  <c r="J20" i="4"/>
  <c r="J21" i="16" s="1"/>
  <c r="K20" i="4"/>
  <c r="K21" i="16" s="1"/>
  <c r="M20" i="4"/>
  <c r="M21" i="16" s="1"/>
  <c r="N20" i="4"/>
  <c r="N21" i="16" s="1"/>
  <c r="O20" i="4"/>
  <c r="O21" i="16" s="1"/>
  <c r="P20" i="4"/>
  <c r="P21" i="16" s="1"/>
  <c r="Q20" i="4"/>
  <c r="Q21" i="16" s="1"/>
  <c r="R20" i="4"/>
  <c r="R21" i="16" s="1"/>
  <c r="S20" i="4"/>
  <c r="S21" i="16" s="1"/>
  <c r="T20" i="4"/>
  <c r="T21" i="16" s="1"/>
  <c r="U20" i="4"/>
  <c r="U21" i="16" s="1"/>
  <c r="V20" i="4"/>
  <c r="V21" i="16" s="1"/>
  <c r="W20" i="4"/>
  <c r="W21" i="16" s="1"/>
  <c r="X20" i="4"/>
  <c r="X21" i="16" s="1"/>
  <c r="Y20" i="4"/>
  <c r="Y21" i="16" s="1"/>
  <c r="Z20" i="4"/>
  <c r="Z21" i="16" s="1"/>
  <c r="AA20" i="4"/>
  <c r="AA21" i="16" s="1"/>
  <c r="AB20" i="4"/>
  <c r="AB21" i="16" s="1"/>
  <c r="AC20" i="4"/>
  <c r="AC21" i="16" s="1"/>
  <c r="AD20" i="4"/>
  <c r="AD21" i="16" s="1"/>
  <c r="AE20" i="4"/>
  <c r="AE21" i="16" s="1"/>
  <c r="AF20" i="4"/>
  <c r="AF21" i="16" s="1"/>
  <c r="AG20" i="4"/>
  <c r="AG21" i="16" s="1"/>
  <c r="AH20" i="4"/>
  <c r="AH21" i="16" s="1"/>
  <c r="AI20" i="4"/>
  <c r="AI21" i="16" s="1"/>
  <c r="AJ20" i="4"/>
  <c r="AJ21" i="16" s="1"/>
  <c r="AK20" i="4"/>
  <c r="AK21" i="16" s="1"/>
  <c r="AL20" i="4"/>
  <c r="AL21" i="16" s="1"/>
  <c r="AM20" i="4"/>
  <c r="AM21" i="16" s="1"/>
  <c r="AN20" i="4"/>
  <c r="AN21" i="16" s="1"/>
  <c r="AO20" i="4"/>
  <c r="AO21" i="16" s="1"/>
  <c r="AP20" i="4"/>
  <c r="AP21" i="16" s="1"/>
  <c r="AQ20" i="4"/>
  <c r="AQ21" i="16" s="1"/>
  <c r="AR20" i="4"/>
  <c r="AR21" i="16" s="1"/>
  <c r="AS20" i="4"/>
  <c r="AS21" i="16" s="1"/>
  <c r="AT20" i="4"/>
  <c r="AT21" i="16" s="1"/>
  <c r="AU20" i="4"/>
  <c r="AU21" i="16" s="1"/>
  <c r="AV20" i="4"/>
  <c r="AV21" i="16" s="1"/>
  <c r="AW20" i="4"/>
  <c r="AW21" i="16" s="1"/>
  <c r="AX20" i="4"/>
  <c r="AX21" i="16" s="1"/>
  <c r="AY20" i="4"/>
  <c r="AY21" i="16" s="1"/>
  <c r="AZ20" i="4"/>
  <c r="AZ21" i="16" s="1"/>
  <c r="BA20" i="4"/>
  <c r="BA21" i="16" s="1"/>
  <c r="BB20" i="4"/>
  <c r="BB21" i="16" s="1"/>
  <c r="BC20" i="4"/>
  <c r="BC21" i="16" s="1"/>
  <c r="BD20" i="4"/>
  <c r="BD21" i="16" s="1"/>
  <c r="BE20" i="4"/>
  <c r="BE21" i="16" s="1"/>
  <c r="BF20" i="4"/>
  <c r="BF21" i="16" s="1"/>
  <c r="BG20" i="4"/>
  <c r="BG21" i="16" s="1"/>
  <c r="BH20" i="4"/>
  <c r="BH21" i="16" s="1"/>
  <c r="BI20" i="4"/>
  <c r="BI21" i="16" s="1"/>
  <c r="BJ20" i="4"/>
  <c r="BJ21" i="16" s="1"/>
  <c r="BK20" i="4"/>
  <c r="BK21" i="16" s="1"/>
  <c r="BL20" i="4"/>
  <c r="BL21" i="16" s="1"/>
  <c r="BM20" i="4"/>
  <c r="BM21" i="16" s="1"/>
  <c r="BN20" i="4"/>
  <c r="BN21" i="16" s="1"/>
  <c r="BO20" i="4"/>
  <c r="BO21" i="16" s="1"/>
  <c r="BP20" i="4"/>
  <c r="BP21" i="16" s="1"/>
  <c r="BQ20" i="4"/>
  <c r="BQ21" i="16" s="1"/>
  <c r="BR20" i="4"/>
  <c r="BR21" i="16" s="1"/>
  <c r="BS20" i="4"/>
  <c r="BS21" i="16" s="1"/>
  <c r="BT20" i="4"/>
  <c r="BT21" i="16" s="1"/>
  <c r="BU20" i="4"/>
  <c r="BU21" i="16" s="1"/>
  <c r="BV20" i="4"/>
  <c r="BV21" i="16" s="1"/>
  <c r="BW20" i="4"/>
  <c r="BW21" i="16" s="1"/>
  <c r="BY20" i="4"/>
  <c r="BY21" i="16" s="1"/>
  <c r="BZ20" i="4"/>
  <c r="BZ21" i="16" s="1"/>
  <c r="CA20" i="4"/>
  <c r="CA21" i="16" s="1"/>
  <c r="CB20" i="4"/>
  <c r="CB21" i="16" s="1"/>
  <c r="CC20" i="4"/>
  <c r="CC21" i="16" s="1"/>
  <c r="CD20" i="4"/>
  <c r="CD21" i="16" s="1"/>
  <c r="CE20" i="4"/>
  <c r="CE21" i="16" s="1"/>
  <c r="CF20" i="4"/>
  <c r="CF21" i="16" s="1"/>
  <c r="CG20" i="4"/>
  <c r="CG21" i="16" s="1"/>
  <c r="CH20" i="4"/>
  <c r="CH21" i="16" s="1"/>
  <c r="CI20" i="4"/>
  <c r="CI21" i="16" s="1"/>
  <c r="C21" i="4"/>
  <c r="C22" i="16" s="1"/>
  <c r="D21" i="4"/>
  <c r="D22" i="16" s="1"/>
  <c r="E21" i="4"/>
  <c r="E22" i="16" s="1"/>
  <c r="F21" i="4"/>
  <c r="F22" i="16" s="1"/>
  <c r="G21" i="4"/>
  <c r="G22" i="16" s="1"/>
  <c r="H21" i="4"/>
  <c r="H22" i="16" s="1"/>
  <c r="I21" i="4"/>
  <c r="I22" i="16" s="1"/>
  <c r="J21" i="4"/>
  <c r="J22" i="16" s="1"/>
  <c r="K21" i="4"/>
  <c r="K22" i="16" s="1"/>
  <c r="M21" i="4"/>
  <c r="M22" i="16" s="1"/>
  <c r="N21" i="4"/>
  <c r="N22" i="16" s="1"/>
  <c r="O21" i="4"/>
  <c r="O22" i="16" s="1"/>
  <c r="P21" i="4"/>
  <c r="P22" i="16" s="1"/>
  <c r="Q21" i="4"/>
  <c r="Q22" i="16" s="1"/>
  <c r="R21" i="4"/>
  <c r="R22" i="16" s="1"/>
  <c r="S21" i="4"/>
  <c r="S22" i="16" s="1"/>
  <c r="T21" i="4"/>
  <c r="T22" i="16" s="1"/>
  <c r="U21" i="4"/>
  <c r="U22" i="16" s="1"/>
  <c r="V21" i="4"/>
  <c r="V22" i="16" s="1"/>
  <c r="W21" i="4"/>
  <c r="W22" i="16" s="1"/>
  <c r="X21" i="4"/>
  <c r="X22" i="16" s="1"/>
  <c r="Y21" i="4"/>
  <c r="Y22" i="16" s="1"/>
  <c r="Z21" i="4"/>
  <c r="Z22" i="16" s="1"/>
  <c r="AA21" i="4"/>
  <c r="AA22" i="16" s="1"/>
  <c r="AB21" i="4"/>
  <c r="AB22" i="16" s="1"/>
  <c r="AC21" i="4"/>
  <c r="AC22" i="16" s="1"/>
  <c r="AD21" i="4"/>
  <c r="AD22" i="16" s="1"/>
  <c r="AE21" i="4"/>
  <c r="AE22" i="16" s="1"/>
  <c r="AF21" i="4"/>
  <c r="AF22" i="16" s="1"/>
  <c r="AG21" i="4"/>
  <c r="AG22" i="16" s="1"/>
  <c r="AH21" i="4"/>
  <c r="AH22" i="16" s="1"/>
  <c r="AI21" i="4"/>
  <c r="AI22" i="16" s="1"/>
  <c r="AJ21" i="4"/>
  <c r="AJ22" i="16" s="1"/>
  <c r="AK21" i="4"/>
  <c r="AK22" i="16" s="1"/>
  <c r="AL21" i="4"/>
  <c r="AL22" i="16" s="1"/>
  <c r="AM21" i="4"/>
  <c r="AM22" i="16" s="1"/>
  <c r="AN21" i="4"/>
  <c r="AN22" i="16" s="1"/>
  <c r="AO21" i="4"/>
  <c r="AO22" i="16" s="1"/>
  <c r="AP21" i="4"/>
  <c r="AP22" i="16" s="1"/>
  <c r="AQ21" i="4"/>
  <c r="AQ22" i="16" s="1"/>
  <c r="AR21" i="4"/>
  <c r="AR22" i="16" s="1"/>
  <c r="AS21" i="4"/>
  <c r="AS22" i="16" s="1"/>
  <c r="AT21" i="4"/>
  <c r="AT22" i="16" s="1"/>
  <c r="AU21" i="4"/>
  <c r="AU22" i="16" s="1"/>
  <c r="AV21" i="4"/>
  <c r="AV22" i="16" s="1"/>
  <c r="AW21" i="4"/>
  <c r="AW22" i="16" s="1"/>
  <c r="AX21" i="4"/>
  <c r="AX22" i="16" s="1"/>
  <c r="AY21" i="4"/>
  <c r="AY22" i="16" s="1"/>
  <c r="AZ21" i="4"/>
  <c r="AZ22" i="16" s="1"/>
  <c r="BA21" i="4"/>
  <c r="BA22" i="16" s="1"/>
  <c r="BB21" i="4"/>
  <c r="BB22" i="16" s="1"/>
  <c r="BC21" i="4"/>
  <c r="BC22" i="16" s="1"/>
  <c r="BD21" i="4"/>
  <c r="BD22" i="16" s="1"/>
  <c r="BE21" i="4"/>
  <c r="BE22" i="16" s="1"/>
  <c r="BF21" i="4"/>
  <c r="BF22" i="16" s="1"/>
  <c r="BG21" i="4"/>
  <c r="BG22" i="16" s="1"/>
  <c r="BH21" i="4"/>
  <c r="BH22" i="16" s="1"/>
  <c r="BI21" i="4"/>
  <c r="BI22" i="16" s="1"/>
  <c r="BJ21" i="4"/>
  <c r="BJ22" i="16" s="1"/>
  <c r="BK21" i="4"/>
  <c r="BK22" i="16" s="1"/>
  <c r="BL21" i="4"/>
  <c r="BL22" i="16" s="1"/>
  <c r="BM21" i="4"/>
  <c r="BM22" i="16" s="1"/>
  <c r="BN21" i="4"/>
  <c r="BN22" i="16" s="1"/>
  <c r="BO21" i="4"/>
  <c r="BO22" i="16" s="1"/>
  <c r="BP21" i="4"/>
  <c r="BP22" i="16" s="1"/>
  <c r="BQ21" i="4"/>
  <c r="BQ22" i="16" s="1"/>
  <c r="BR21" i="4"/>
  <c r="BR22" i="16" s="1"/>
  <c r="BS21" i="4"/>
  <c r="BS22" i="16" s="1"/>
  <c r="BT21" i="4"/>
  <c r="BT22" i="16" s="1"/>
  <c r="BU21" i="4"/>
  <c r="BU22" i="16" s="1"/>
  <c r="BV21" i="4"/>
  <c r="BV22" i="16" s="1"/>
  <c r="BW21" i="4"/>
  <c r="BW22" i="16" s="1"/>
  <c r="BY21" i="4"/>
  <c r="BY22" i="16" s="1"/>
  <c r="BZ21" i="4"/>
  <c r="BZ22" i="16" s="1"/>
  <c r="CA21" i="4"/>
  <c r="CA22" i="16" s="1"/>
  <c r="CB21" i="4"/>
  <c r="CB22" i="16" s="1"/>
  <c r="CC21" i="4"/>
  <c r="CC22" i="16" s="1"/>
  <c r="CD21" i="4"/>
  <c r="CD22" i="16" s="1"/>
  <c r="CE21" i="4"/>
  <c r="CE22" i="16" s="1"/>
  <c r="CF21" i="4"/>
  <c r="CF22" i="16" s="1"/>
  <c r="CG21" i="4"/>
  <c r="CG22" i="16" s="1"/>
  <c r="CH21" i="4"/>
  <c r="CH22" i="16" s="1"/>
  <c r="CI21" i="4"/>
  <c r="CI22" i="16" s="1"/>
  <c r="C22" i="4"/>
  <c r="C23" i="16" s="1"/>
  <c r="D22" i="4"/>
  <c r="D23" i="16" s="1"/>
  <c r="E22" i="4"/>
  <c r="E23" i="16" s="1"/>
  <c r="F22" i="4"/>
  <c r="F23" i="16" s="1"/>
  <c r="G22" i="4"/>
  <c r="G23" i="16" s="1"/>
  <c r="H22" i="4"/>
  <c r="H23" i="16" s="1"/>
  <c r="I22" i="4"/>
  <c r="I23" i="16" s="1"/>
  <c r="J22" i="4"/>
  <c r="J23" i="16" s="1"/>
  <c r="K22" i="4"/>
  <c r="K23" i="16" s="1"/>
  <c r="M22" i="4"/>
  <c r="M23" i="16" s="1"/>
  <c r="N22" i="4"/>
  <c r="N23" i="16" s="1"/>
  <c r="O22" i="4"/>
  <c r="O23" i="16" s="1"/>
  <c r="P22" i="4"/>
  <c r="P23" i="16" s="1"/>
  <c r="Q22" i="4"/>
  <c r="Q23" i="16" s="1"/>
  <c r="R22" i="4"/>
  <c r="R23" i="16" s="1"/>
  <c r="S22" i="4"/>
  <c r="S23" i="16" s="1"/>
  <c r="T22" i="4"/>
  <c r="T23" i="16" s="1"/>
  <c r="U22" i="4"/>
  <c r="U23" i="16" s="1"/>
  <c r="V22" i="4"/>
  <c r="V23" i="16" s="1"/>
  <c r="W22" i="4"/>
  <c r="W23" i="16" s="1"/>
  <c r="X22" i="4"/>
  <c r="X23" i="16" s="1"/>
  <c r="Y22" i="4"/>
  <c r="Y23" i="16" s="1"/>
  <c r="Z22" i="4"/>
  <c r="Z23" i="16" s="1"/>
  <c r="AA22" i="4"/>
  <c r="AA23" i="16" s="1"/>
  <c r="AB22" i="4"/>
  <c r="AB23" i="16" s="1"/>
  <c r="AC22" i="4"/>
  <c r="AC23" i="16" s="1"/>
  <c r="AD22" i="4"/>
  <c r="AD23" i="16" s="1"/>
  <c r="AE22" i="4"/>
  <c r="AE23" i="16" s="1"/>
  <c r="AF22" i="4"/>
  <c r="AF23" i="16" s="1"/>
  <c r="AG22" i="4"/>
  <c r="AG23" i="16" s="1"/>
  <c r="AH22" i="4"/>
  <c r="AH23" i="16" s="1"/>
  <c r="AI22" i="4"/>
  <c r="AI23" i="16" s="1"/>
  <c r="AJ22" i="4"/>
  <c r="AJ23" i="16" s="1"/>
  <c r="AK22" i="4"/>
  <c r="AK23" i="16" s="1"/>
  <c r="AL22" i="4"/>
  <c r="AL23" i="16" s="1"/>
  <c r="AM22" i="4"/>
  <c r="AM23" i="16" s="1"/>
  <c r="AN22" i="4"/>
  <c r="AN23" i="16" s="1"/>
  <c r="AO22" i="4"/>
  <c r="AO23" i="16" s="1"/>
  <c r="AP22" i="4"/>
  <c r="AP23" i="16" s="1"/>
  <c r="AQ22" i="4"/>
  <c r="AQ23" i="16" s="1"/>
  <c r="AR22" i="4"/>
  <c r="AR23" i="16" s="1"/>
  <c r="AS22" i="4"/>
  <c r="AS23" i="16" s="1"/>
  <c r="AT22" i="4"/>
  <c r="AT23" i="16" s="1"/>
  <c r="AU22" i="4"/>
  <c r="AU23" i="16" s="1"/>
  <c r="AV22" i="4"/>
  <c r="AV23" i="16" s="1"/>
  <c r="AW22" i="4"/>
  <c r="AW23" i="16" s="1"/>
  <c r="AX22" i="4"/>
  <c r="AX23" i="16" s="1"/>
  <c r="AY22" i="4"/>
  <c r="AY23" i="16" s="1"/>
  <c r="AZ22" i="4"/>
  <c r="AZ23" i="16" s="1"/>
  <c r="BA22" i="4"/>
  <c r="BA23" i="16" s="1"/>
  <c r="BB22" i="4"/>
  <c r="BB23" i="16" s="1"/>
  <c r="BC22" i="4"/>
  <c r="BC23" i="16" s="1"/>
  <c r="BD22" i="4"/>
  <c r="BD23" i="16" s="1"/>
  <c r="BE22" i="4"/>
  <c r="BE23" i="16" s="1"/>
  <c r="BF22" i="4"/>
  <c r="BF23" i="16" s="1"/>
  <c r="BG22" i="4"/>
  <c r="BG23" i="16" s="1"/>
  <c r="BH22" i="4"/>
  <c r="BH23" i="16" s="1"/>
  <c r="BI22" i="4"/>
  <c r="BI23" i="16" s="1"/>
  <c r="BJ22" i="4"/>
  <c r="BJ23" i="16" s="1"/>
  <c r="BK22" i="4"/>
  <c r="BK23" i="16" s="1"/>
  <c r="BL22" i="4"/>
  <c r="BL23" i="16" s="1"/>
  <c r="BM22" i="4"/>
  <c r="BM23" i="16" s="1"/>
  <c r="BN22" i="4"/>
  <c r="BN23" i="16" s="1"/>
  <c r="BO22" i="4"/>
  <c r="BO23" i="16" s="1"/>
  <c r="BP22" i="4"/>
  <c r="BP23" i="16" s="1"/>
  <c r="BQ22" i="4"/>
  <c r="BQ23" i="16" s="1"/>
  <c r="BR22" i="4"/>
  <c r="BR23" i="16" s="1"/>
  <c r="BS22" i="4"/>
  <c r="BS23" i="16" s="1"/>
  <c r="BT22" i="4"/>
  <c r="BT23" i="16" s="1"/>
  <c r="BU22" i="4"/>
  <c r="BU23" i="16" s="1"/>
  <c r="BV22" i="4"/>
  <c r="BV23" i="16" s="1"/>
  <c r="BW22" i="4"/>
  <c r="BW23" i="16" s="1"/>
  <c r="BY22" i="4"/>
  <c r="BY23" i="16" s="1"/>
  <c r="BZ22" i="4"/>
  <c r="BZ23" i="16" s="1"/>
  <c r="CA22" i="4"/>
  <c r="CA23" i="16" s="1"/>
  <c r="CB22" i="4"/>
  <c r="CB23" i="16" s="1"/>
  <c r="CC22" i="4"/>
  <c r="CC23" i="16" s="1"/>
  <c r="CD22" i="4"/>
  <c r="CD23" i="16" s="1"/>
  <c r="CE22" i="4"/>
  <c r="CE23" i="16" s="1"/>
  <c r="CF22" i="4"/>
  <c r="CF23" i="16" s="1"/>
  <c r="CG22" i="4"/>
  <c r="CG23" i="16" s="1"/>
  <c r="CH22" i="4"/>
  <c r="CH23" i="16" s="1"/>
  <c r="CI22" i="4"/>
  <c r="CI23" i="16" s="1"/>
  <c r="C23" i="4"/>
  <c r="C24" i="16" s="1"/>
  <c r="D23" i="4"/>
  <c r="D24" i="16" s="1"/>
  <c r="E23" i="4"/>
  <c r="E24" i="16" s="1"/>
  <c r="F23" i="4"/>
  <c r="F24" i="16" s="1"/>
  <c r="G23" i="4"/>
  <c r="G24" i="16" s="1"/>
  <c r="H23" i="4"/>
  <c r="H24" i="16" s="1"/>
  <c r="I23" i="4"/>
  <c r="I24" i="16" s="1"/>
  <c r="J23" i="4"/>
  <c r="J24" i="16" s="1"/>
  <c r="K23" i="4"/>
  <c r="K24" i="16" s="1"/>
  <c r="M23" i="4"/>
  <c r="M24" i="16" s="1"/>
  <c r="N23" i="4"/>
  <c r="N24" i="16" s="1"/>
  <c r="O23" i="4"/>
  <c r="O24" i="16" s="1"/>
  <c r="P23" i="4"/>
  <c r="P24" i="16" s="1"/>
  <c r="Q23" i="4"/>
  <c r="Q24" i="16" s="1"/>
  <c r="R23" i="4"/>
  <c r="R24" i="16" s="1"/>
  <c r="S23" i="4"/>
  <c r="S24" i="16" s="1"/>
  <c r="T23" i="4"/>
  <c r="T24" i="16" s="1"/>
  <c r="U23" i="4"/>
  <c r="U24" i="16" s="1"/>
  <c r="V23" i="4"/>
  <c r="V24" i="16" s="1"/>
  <c r="W23" i="4"/>
  <c r="W24" i="16" s="1"/>
  <c r="X23" i="4"/>
  <c r="X24" i="16" s="1"/>
  <c r="Y23" i="4"/>
  <c r="Y24" i="16" s="1"/>
  <c r="Z23" i="4"/>
  <c r="Z24" i="16" s="1"/>
  <c r="AA23" i="4"/>
  <c r="AA24" i="16" s="1"/>
  <c r="AB23" i="4"/>
  <c r="AB24" i="16" s="1"/>
  <c r="AC23" i="4"/>
  <c r="AC24" i="16" s="1"/>
  <c r="AD23" i="4"/>
  <c r="AD24" i="16" s="1"/>
  <c r="AE23" i="4"/>
  <c r="AE24" i="16" s="1"/>
  <c r="AF23" i="4"/>
  <c r="AF24" i="16" s="1"/>
  <c r="AG23" i="4"/>
  <c r="AG24" i="16" s="1"/>
  <c r="AH23" i="4"/>
  <c r="AH24" i="16" s="1"/>
  <c r="AI23" i="4"/>
  <c r="AI24" i="16" s="1"/>
  <c r="AJ23" i="4"/>
  <c r="AJ24" i="16" s="1"/>
  <c r="AK23" i="4"/>
  <c r="AK24" i="16" s="1"/>
  <c r="AL23" i="4"/>
  <c r="AL24" i="16" s="1"/>
  <c r="AM23" i="4"/>
  <c r="AM24" i="16" s="1"/>
  <c r="AN23" i="4"/>
  <c r="AN24" i="16" s="1"/>
  <c r="AO23" i="4"/>
  <c r="AO24" i="16" s="1"/>
  <c r="AP23" i="4"/>
  <c r="AP24" i="16" s="1"/>
  <c r="AQ23" i="4"/>
  <c r="AQ24" i="16" s="1"/>
  <c r="AR23" i="4"/>
  <c r="AR24" i="16" s="1"/>
  <c r="AS23" i="4"/>
  <c r="AS24" i="16" s="1"/>
  <c r="AT23" i="4"/>
  <c r="AT24" i="16" s="1"/>
  <c r="AU23" i="4"/>
  <c r="AU24" i="16" s="1"/>
  <c r="AV23" i="4"/>
  <c r="AV24" i="16" s="1"/>
  <c r="AW23" i="4"/>
  <c r="AW24" i="16" s="1"/>
  <c r="AX23" i="4"/>
  <c r="AX24" i="16" s="1"/>
  <c r="AY23" i="4"/>
  <c r="AY24" i="16" s="1"/>
  <c r="AZ23" i="4"/>
  <c r="AZ24" i="16" s="1"/>
  <c r="BA23" i="4"/>
  <c r="BA24" i="16" s="1"/>
  <c r="BB23" i="4"/>
  <c r="BB24" i="16" s="1"/>
  <c r="BC23" i="4"/>
  <c r="BC24" i="16" s="1"/>
  <c r="BD23" i="4"/>
  <c r="BD24" i="16" s="1"/>
  <c r="BE23" i="4"/>
  <c r="BE24" i="16" s="1"/>
  <c r="BF23" i="4"/>
  <c r="BF24" i="16" s="1"/>
  <c r="BG23" i="4"/>
  <c r="BG24" i="16" s="1"/>
  <c r="BH23" i="4"/>
  <c r="BH24" i="16" s="1"/>
  <c r="BI23" i="4"/>
  <c r="BI24" i="16" s="1"/>
  <c r="BJ23" i="4"/>
  <c r="BJ24" i="16" s="1"/>
  <c r="BK23" i="4"/>
  <c r="BK24" i="16" s="1"/>
  <c r="BL23" i="4"/>
  <c r="BL24" i="16" s="1"/>
  <c r="BM23" i="4"/>
  <c r="BM24" i="16" s="1"/>
  <c r="BN23" i="4"/>
  <c r="BN24" i="16" s="1"/>
  <c r="BO23" i="4"/>
  <c r="BO24" i="16" s="1"/>
  <c r="BP23" i="4"/>
  <c r="BP24" i="16" s="1"/>
  <c r="BQ23" i="4"/>
  <c r="BQ24" i="16" s="1"/>
  <c r="BR23" i="4"/>
  <c r="BR24" i="16" s="1"/>
  <c r="BS23" i="4"/>
  <c r="BS24" i="16" s="1"/>
  <c r="BT23" i="4"/>
  <c r="BT24" i="16" s="1"/>
  <c r="BU23" i="4"/>
  <c r="BU24" i="16" s="1"/>
  <c r="BV23" i="4"/>
  <c r="BV24" i="16" s="1"/>
  <c r="BW23" i="4"/>
  <c r="BW24" i="16" s="1"/>
  <c r="BY23" i="4"/>
  <c r="BY24" i="16" s="1"/>
  <c r="BZ23" i="4"/>
  <c r="BZ24" i="16" s="1"/>
  <c r="CA23" i="4"/>
  <c r="CA24" i="16" s="1"/>
  <c r="CB23" i="4"/>
  <c r="CB24" i="16" s="1"/>
  <c r="CC23" i="4"/>
  <c r="CC24" i="16" s="1"/>
  <c r="CD23" i="4"/>
  <c r="CD24" i="16" s="1"/>
  <c r="CE23" i="4"/>
  <c r="CE24" i="16" s="1"/>
  <c r="CF23" i="4"/>
  <c r="CF24" i="16" s="1"/>
  <c r="CG23" i="4"/>
  <c r="CG24" i="16" s="1"/>
  <c r="CH23" i="4"/>
  <c r="CH24" i="16" s="1"/>
  <c r="CI23" i="4"/>
  <c r="CI24" i="16" s="1"/>
  <c r="C24" i="4"/>
  <c r="C25" i="16" s="1"/>
  <c r="D24" i="4"/>
  <c r="D25" i="16" s="1"/>
  <c r="E24" i="4"/>
  <c r="E25" i="16" s="1"/>
  <c r="F24" i="4"/>
  <c r="F25" i="16" s="1"/>
  <c r="G24" i="4"/>
  <c r="G25" i="16" s="1"/>
  <c r="H24" i="4"/>
  <c r="H25" i="16" s="1"/>
  <c r="I24" i="4"/>
  <c r="I25" i="16" s="1"/>
  <c r="J24" i="4"/>
  <c r="J25" i="16" s="1"/>
  <c r="K24" i="4"/>
  <c r="K25" i="16" s="1"/>
  <c r="M24" i="4"/>
  <c r="M25" i="16" s="1"/>
  <c r="N24" i="4"/>
  <c r="N25" i="16" s="1"/>
  <c r="O24" i="4"/>
  <c r="O25" i="16" s="1"/>
  <c r="P24" i="4"/>
  <c r="P25" i="16" s="1"/>
  <c r="Q24" i="4"/>
  <c r="Q25" i="16" s="1"/>
  <c r="R24" i="4"/>
  <c r="R25" i="16" s="1"/>
  <c r="S24" i="4"/>
  <c r="S25" i="16" s="1"/>
  <c r="T24" i="4"/>
  <c r="T25" i="16" s="1"/>
  <c r="U24" i="4"/>
  <c r="U25" i="16" s="1"/>
  <c r="V24" i="4"/>
  <c r="V25" i="16" s="1"/>
  <c r="W24" i="4"/>
  <c r="W25" i="16" s="1"/>
  <c r="X24" i="4"/>
  <c r="X25" i="16" s="1"/>
  <c r="Y24" i="4"/>
  <c r="Y25" i="16" s="1"/>
  <c r="Z24" i="4"/>
  <c r="Z25" i="16" s="1"/>
  <c r="AA24" i="4"/>
  <c r="AA25" i="16" s="1"/>
  <c r="AB24" i="4"/>
  <c r="AB25" i="16" s="1"/>
  <c r="AC24" i="4"/>
  <c r="AC25" i="16" s="1"/>
  <c r="AD24" i="4"/>
  <c r="AD25" i="16" s="1"/>
  <c r="AE24" i="4"/>
  <c r="AE25" i="16" s="1"/>
  <c r="AF24" i="4"/>
  <c r="AF25" i="16" s="1"/>
  <c r="AG24" i="4"/>
  <c r="AG25" i="16" s="1"/>
  <c r="AH24" i="4"/>
  <c r="AH25" i="16" s="1"/>
  <c r="AI24" i="4"/>
  <c r="AI25" i="16" s="1"/>
  <c r="AJ24" i="4"/>
  <c r="AJ25" i="16" s="1"/>
  <c r="AK24" i="4"/>
  <c r="AK25" i="16" s="1"/>
  <c r="AL24" i="4"/>
  <c r="AL25" i="16" s="1"/>
  <c r="AM24" i="4"/>
  <c r="AM25" i="16" s="1"/>
  <c r="AN24" i="4"/>
  <c r="AN25" i="16" s="1"/>
  <c r="AO24" i="4"/>
  <c r="AO25" i="16" s="1"/>
  <c r="AP24" i="4"/>
  <c r="AP25" i="16" s="1"/>
  <c r="AQ24" i="4"/>
  <c r="AQ25" i="16" s="1"/>
  <c r="AR24" i="4"/>
  <c r="AR25" i="16" s="1"/>
  <c r="AS24" i="4"/>
  <c r="AS25" i="16" s="1"/>
  <c r="AT24" i="4"/>
  <c r="AT25" i="16" s="1"/>
  <c r="AU24" i="4"/>
  <c r="AU25" i="16" s="1"/>
  <c r="AV24" i="4"/>
  <c r="AV25" i="16" s="1"/>
  <c r="AW24" i="4"/>
  <c r="AW25" i="16" s="1"/>
  <c r="AX24" i="4"/>
  <c r="AX25" i="16" s="1"/>
  <c r="AY24" i="4"/>
  <c r="AY25" i="16" s="1"/>
  <c r="AZ24" i="4"/>
  <c r="AZ25" i="16" s="1"/>
  <c r="BA24" i="4"/>
  <c r="BA25" i="16" s="1"/>
  <c r="BB24" i="4"/>
  <c r="BB25" i="16" s="1"/>
  <c r="BC24" i="4"/>
  <c r="BC25" i="16" s="1"/>
  <c r="BD24" i="4"/>
  <c r="BD25" i="16" s="1"/>
  <c r="BE24" i="4"/>
  <c r="BE25" i="16" s="1"/>
  <c r="BF24" i="4"/>
  <c r="BF25" i="16" s="1"/>
  <c r="BG24" i="4"/>
  <c r="BG25" i="16" s="1"/>
  <c r="BH24" i="4"/>
  <c r="BH25" i="16" s="1"/>
  <c r="BI24" i="4"/>
  <c r="BI25" i="16" s="1"/>
  <c r="BJ24" i="4"/>
  <c r="BJ25" i="16" s="1"/>
  <c r="BK24" i="4"/>
  <c r="BK25" i="16" s="1"/>
  <c r="BL24" i="4"/>
  <c r="BL25" i="16" s="1"/>
  <c r="BM24" i="4"/>
  <c r="BM25" i="16" s="1"/>
  <c r="BN24" i="4"/>
  <c r="BN25" i="16" s="1"/>
  <c r="BO24" i="4"/>
  <c r="BO25" i="16" s="1"/>
  <c r="BP24" i="4"/>
  <c r="BP25" i="16" s="1"/>
  <c r="BQ24" i="4"/>
  <c r="BQ25" i="16" s="1"/>
  <c r="BR24" i="4"/>
  <c r="BR25" i="16" s="1"/>
  <c r="BS24" i="4"/>
  <c r="BS25" i="16" s="1"/>
  <c r="BT24" i="4"/>
  <c r="BT25" i="16" s="1"/>
  <c r="BU24" i="4"/>
  <c r="BU25" i="16" s="1"/>
  <c r="BV24" i="4"/>
  <c r="BV25" i="16" s="1"/>
  <c r="BW24" i="4"/>
  <c r="BW25" i="16" s="1"/>
  <c r="BY24" i="4"/>
  <c r="BY25" i="16" s="1"/>
  <c r="BZ24" i="4"/>
  <c r="BZ25" i="16" s="1"/>
  <c r="CA24" i="4"/>
  <c r="CA25" i="16" s="1"/>
  <c r="CB24" i="4"/>
  <c r="CB25" i="16" s="1"/>
  <c r="CC24" i="4"/>
  <c r="CC25" i="16" s="1"/>
  <c r="CD24" i="4"/>
  <c r="CD25" i="16" s="1"/>
  <c r="CE24" i="4"/>
  <c r="CE25" i="16" s="1"/>
  <c r="CF24" i="4"/>
  <c r="CF25" i="16" s="1"/>
  <c r="CG24" i="4"/>
  <c r="CG25" i="16" s="1"/>
  <c r="CH24" i="4"/>
  <c r="CH25" i="16" s="1"/>
  <c r="CI24" i="4"/>
  <c r="CI25" i="16" s="1"/>
  <c r="C25" i="4"/>
  <c r="C26" i="16" s="1"/>
  <c r="D25" i="4"/>
  <c r="D26" i="16" s="1"/>
  <c r="E25" i="4"/>
  <c r="E26" i="16" s="1"/>
  <c r="F25" i="4"/>
  <c r="F26" i="16" s="1"/>
  <c r="G25" i="4"/>
  <c r="G26" i="16" s="1"/>
  <c r="H25" i="4"/>
  <c r="H26" i="16" s="1"/>
  <c r="I25" i="4"/>
  <c r="I26" i="16" s="1"/>
  <c r="J25" i="4"/>
  <c r="J26" i="16" s="1"/>
  <c r="K25" i="4"/>
  <c r="K26" i="16" s="1"/>
  <c r="M25" i="4"/>
  <c r="M26" i="16" s="1"/>
  <c r="N25" i="4"/>
  <c r="N26" i="16" s="1"/>
  <c r="O25" i="4"/>
  <c r="O26" i="16" s="1"/>
  <c r="P25" i="4"/>
  <c r="P26" i="16" s="1"/>
  <c r="Q25" i="4"/>
  <c r="Q26" i="16" s="1"/>
  <c r="R25" i="4"/>
  <c r="R26" i="16" s="1"/>
  <c r="S25" i="4"/>
  <c r="S26" i="16" s="1"/>
  <c r="T25" i="4"/>
  <c r="T26" i="16" s="1"/>
  <c r="U25" i="4"/>
  <c r="U26" i="16" s="1"/>
  <c r="V25" i="4"/>
  <c r="V26" i="16" s="1"/>
  <c r="W25" i="4"/>
  <c r="W26" i="16" s="1"/>
  <c r="X25" i="4"/>
  <c r="X26" i="16" s="1"/>
  <c r="Y25" i="4"/>
  <c r="Y26" i="16" s="1"/>
  <c r="Z25" i="4"/>
  <c r="Z26" i="16" s="1"/>
  <c r="AA25" i="4"/>
  <c r="AA26" i="16" s="1"/>
  <c r="AB25" i="4"/>
  <c r="AB26" i="16" s="1"/>
  <c r="AC25" i="4"/>
  <c r="AC26" i="16" s="1"/>
  <c r="AD25" i="4"/>
  <c r="AD26" i="16" s="1"/>
  <c r="AE25" i="4"/>
  <c r="AE26" i="16" s="1"/>
  <c r="AF25" i="4"/>
  <c r="AF26" i="16" s="1"/>
  <c r="AG25" i="4"/>
  <c r="AG26" i="16" s="1"/>
  <c r="AH25" i="4"/>
  <c r="AH26" i="16" s="1"/>
  <c r="AI25" i="4"/>
  <c r="AI26" i="16" s="1"/>
  <c r="AJ25" i="4"/>
  <c r="AJ26" i="16" s="1"/>
  <c r="AK25" i="4"/>
  <c r="AK26" i="16" s="1"/>
  <c r="AL25" i="4"/>
  <c r="AL26" i="16" s="1"/>
  <c r="AM25" i="4"/>
  <c r="AM26" i="16" s="1"/>
  <c r="AN25" i="4"/>
  <c r="AN26" i="16" s="1"/>
  <c r="AO25" i="4"/>
  <c r="AO26" i="16" s="1"/>
  <c r="AP25" i="4"/>
  <c r="AP26" i="16" s="1"/>
  <c r="AQ25" i="4"/>
  <c r="AQ26" i="16" s="1"/>
  <c r="AR25" i="4"/>
  <c r="AR26" i="16" s="1"/>
  <c r="AS25" i="4"/>
  <c r="AS26" i="16" s="1"/>
  <c r="AT25" i="4"/>
  <c r="AT26" i="16" s="1"/>
  <c r="AU25" i="4"/>
  <c r="AU26" i="16" s="1"/>
  <c r="AV25" i="4"/>
  <c r="AV26" i="16" s="1"/>
  <c r="AW25" i="4"/>
  <c r="AW26" i="16" s="1"/>
  <c r="AX25" i="4"/>
  <c r="AX26" i="16" s="1"/>
  <c r="AY25" i="4"/>
  <c r="AY26" i="16" s="1"/>
  <c r="AZ25" i="4"/>
  <c r="AZ26" i="16" s="1"/>
  <c r="BA25" i="4"/>
  <c r="BA26" i="16" s="1"/>
  <c r="BB25" i="4"/>
  <c r="BB26" i="16" s="1"/>
  <c r="BC25" i="4"/>
  <c r="BC26" i="16" s="1"/>
  <c r="BD25" i="4"/>
  <c r="BD26" i="16" s="1"/>
  <c r="BE25" i="4"/>
  <c r="BE26" i="16" s="1"/>
  <c r="BF25" i="4"/>
  <c r="BF26" i="16" s="1"/>
  <c r="BG25" i="4"/>
  <c r="BG26" i="16" s="1"/>
  <c r="BH25" i="4"/>
  <c r="BH26" i="16" s="1"/>
  <c r="BI25" i="4"/>
  <c r="BI26" i="16" s="1"/>
  <c r="BJ25" i="4"/>
  <c r="BJ26" i="16" s="1"/>
  <c r="BK25" i="4"/>
  <c r="BK26" i="16" s="1"/>
  <c r="BL25" i="4"/>
  <c r="BL26" i="16" s="1"/>
  <c r="BM25" i="4"/>
  <c r="BM26" i="16" s="1"/>
  <c r="BN25" i="4"/>
  <c r="BN26" i="16" s="1"/>
  <c r="BO25" i="4"/>
  <c r="BO26" i="16" s="1"/>
  <c r="BP25" i="4"/>
  <c r="BP26" i="16" s="1"/>
  <c r="BQ25" i="4"/>
  <c r="BQ26" i="16" s="1"/>
  <c r="BR25" i="4"/>
  <c r="BR26" i="16" s="1"/>
  <c r="BS25" i="4"/>
  <c r="BS26" i="16" s="1"/>
  <c r="BT25" i="4"/>
  <c r="BT26" i="16" s="1"/>
  <c r="BU25" i="4"/>
  <c r="BU26" i="16" s="1"/>
  <c r="BV25" i="4"/>
  <c r="BV26" i="16" s="1"/>
  <c r="BW25" i="4"/>
  <c r="BW26" i="16" s="1"/>
  <c r="BY25" i="4"/>
  <c r="BY26" i="16" s="1"/>
  <c r="BZ25" i="4"/>
  <c r="BZ26" i="16" s="1"/>
  <c r="CA25" i="4"/>
  <c r="CA26" i="16" s="1"/>
  <c r="CB25" i="4"/>
  <c r="CB26" i="16" s="1"/>
  <c r="CC25" i="4"/>
  <c r="CC26" i="16" s="1"/>
  <c r="CD25" i="4"/>
  <c r="CD26" i="16" s="1"/>
  <c r="CE25" i="4"/>
  <c r="CE26" i="16" s="1"/>
  <c r="CF25" i="4"/>
  <c r="CF26" i="16" s="1"/>
  <c r="CG25" i="4"/>
  <c r="CG26" i="16" s="1"/>
  <c r="CH25" i="4"/>
  <c r="CH26" i="16" s="1"/>
  <c r="CI25" i="4"/>
  <c r="CI26" i="16" s="1"/>
  <c r="C26" i="4"/>
  <c r="C27" i="16" s="1"/>
  <c r="D26" i="4"/>
  <c r="D27" i="16" s="1"/>
  <c r="E26" i="4"/>
  <c r="E27" i="16" s="1"/>
  <c r="F26" i="4"/>
  <c r="F27" i="16" s="1"/>
  <c r="G26" i="4"/>
  <c r="G27" i="16" s="1"/>
  <c r="H26" i="4"/>
  <c r="H27" i="16" s="1"/>
  <c r="I26" i="4"/>
  <c r="I27" i="16" s="1"/>
  <c r="J26" i="4"/>
  <c r="J27" i="16" s="1"/>
  <c r="K26" i="4"/>
  <c r="K27" i="16" s="1"/>
  <c r="M26" i="4"/>
  <c r="M27" i="16" s="1"/>
  <c r="N26" i="4"/>
  <c r="N27" i="16" s="1"/>
  <c r="O26" i="4"/>
  <c r="O27" i="16" s="1"/>
  <c r="P26" i="4"/>
  <c r="P27" i="16" s="1"/>
  <c r="Q26" i="4"/>
  <c r="Q27" i="16" s="1"/>
  <c r="R26" i="4"/>
  <c r="R27" i="16" s="1"/>
  <c r="S26" i="4"/>
  <c r="S27" i="16" s="1"/>
  <c r="T26" i="4"/>
  <c r="T27" i="16" s="1"/>
  <c r="U26" i="4"/>
  <c r="U27" i="16" s="1"/>
  <c r="V26" i="4"/>
  <c r="V27" i="16" s="1"/>
  <c r="W26" i="4"/>
  <c r="W27" i="16" s="1"/>
  <c r="X26" i="4"/>
  <c r="X27" i="16" s="1"/>
  <c r="Y26" i="4"/>
  <c r="Y27" i="16" s="1"/>
  <c r="Z26" i="4"/>
  <c r="Z27" i="16" s="1"/>
  <c r="AA26" i="4"/>
  <c r="AA27" i="16" s="1"/>
  <c r="AB26" i="4"/>
  <c r="AB27" i="16" s="1"/>
  <c r="AC26" i="4"/>
  <c r="AC27" i="16" s="1"/>
  <c r="AD26" i="4"/>
  <c r="AD27" i="16" s="1"/>
  <c r="AE26" i="4"/>
  <c r="AE27" i="16" s="1"/>
  <c r="AF26" i="4"/>
  <c r="AF27" i="16" s="1"/>
  <c r="AG26" i="4"/>
  <c r="AG27" i="16" s="1"/>
  <c r="AH26" i="4"/>
  <c r="AH27" i="16" s="1"/>
  <c r="AI26" i="4"/>
  <c r="AI27" i="16" s="1"/>
  <c r="AJ26" i="4"/>
  <c r="AJ27" i="16" s="1"/>
  <c r="AK26" i="4"/>
  <c r="AK27" i="16" s="1"/>
  <c r="AL26" i="4"/>
  <c r="AL27" i="16" s="1"/>
  <c r="AM26" i="4"/>
  <c r="AM27" i="16" s="1"/>
  <c r="AN26" i="4"/>
  <c r="AN27" i="16" s="1"/>
  <c r="AO26" i="4"/>
  <c r="AO27" i="16" s="1"/>
  <c r="AP26" i="4"/>
  <c r="AP27" i="16" s="1"/>
  <c r="AQ26" i="4"/>
  <c r="AQ27" i="16" s="1"/>
  <c r="AR26" i="4"/>
  <c r="AR27" i="16" s="1"/>
  <c r="AS26" i="4"/>
  <c r="AS27" i="16" s="1"/>
  <c r="AT26" i="4"/>
  <c r="AT27" i="16" s="1"/>
  <c r="AU26" i="4"/>
  <c r="AU27" i="16" s="1"/>
  <c r="AV26" i="4"/>
  <c r="AV27" i="16" s="1"/>
  <c r="AW26" i="4"/>
  <c r="AW27" i="16" s="1"/>
  <c r="AX26" i="4"/>
  <c r="AX27" i="16" s="1"/>
  <c r="AY26" i="4"/>
  <c r="AY27" i="16" s="1"/>
  <c r="AZ26" i="4"/>
  <c r="AZ27" i="16" s="1"/>
  <c r="BA26" i="4"/>
  <c r="BA27" i="16" s="1"/>
  <c r="BB26" i="4"/>
  <c r="BB27" i="16" s="1"/>
  <c r="BC26" i="4"/>
  <c r="BC27" i="16" s="1"/>
  <c r="BD26" i="4"/>
  <c r="BD27" i="16" s="1"/>
  <c r="BE26" i="4"/>
  <c r="BE27" i="16" s="1"/>
  <c r="BF26" i="4"/>
  <c r="BF27" i="16" s="1"/>
  <c r="BG26" i="4"/>
  <c r="BG27" i="16" s="1"/>
  <c r="BH26" i="4"/>
  <c r="BH27" i="16" s="1"/>
  <c r="BI26" i="4"/>
  <c r="BI27" i="16" s="1"/>
  <c r="BJ26" i="4"/>
  <c r="BJ27" i="16" s="1"/>
  <c r="BK26" i="4"/>
  <c r="BK27" i="16" s="1"/>
  <c r="BL26" i="4"/>
  <c r="BL27" i="16" s="1"/>
  <c r="BM26" i="4"/>
  <c r="BM27" i="16" s="1"/>
  <c r="BN26" i="4"/>
  <c r="BN27" i="16" s="1"/>
  <c r="BO26" i="4"/>
  <c r="BO27" i="16" s="1"/>
  <c r="BP26" i="4"/>
  <c r="BP27" i="16" s="1"/>
  <c r="BQ26" i="4"/>
  <c r="BQ27" i="16" s="1"/>
  <c r="BR26" i="4"/>
  <c r="BR27" i="16" s="1"/>
  <c r="BS26" i="4"/>
  <c r="BS27" i="16" s="1"/>
  <c r="BT26" i="4"/>
  <c r="BT27" i="16" s="1"/>
  <c r="BU26" i="4"/>
  <c r="BU27" i="16" s="1"/>
  <c r="BV26" i="4"/>
  <c r="BV27" i="16" s="1"/>
  <c r="BW26" i="4"/>
  <c r="BW27" i="16" s="1"/>
  <c r="BY26" i="4"/>
  <c r="BY27" i="16" s="1"/>
  <c r="BZ26" i="4"/>
  <c r="BZ27" i="16" s="1"/>
  <c r="CA26" i="4"/>
  <c r="CA27" i="16" s="1"/>
  <c r="CB26" i="4"/>
  <c r="CB27" i="16" s="1"/>
  <c r="CC26" i="4"/>
  <c r="CC27" i="16" s="1"/>
  <c r="CD26" i="4"/>
  <c r="CD27" i="16" s="1"/>
  <c r="CE26" i="4"/>
  <c r="CE27" i="16" s="1"/>
  <c r="CF26" i="4"/>
  <c r="CF27" i="16" s="1"/>
  <c r="CG26" i="4"/>
  <c r="CG27" i="16" s="1"/>
  <c r="CH26" i="4"/>
  <c r="CH27" i="16" s="1"/>
  <c r="CI26" i="4"/>
  <c r="CI27" i="16" s="1"/>
  <c r="C27" i="4"/>
  <c r="C28" i="16" s="1"/>
  <c r="D27" i="4"/>
  <c r="D28" i="16" s="1"/>
  <c r="E27" i="4"/>
  <c r="E28" i="16" s="1"/>
  <c r="F27" i="4"/>
  <c r="F28" i="16" s="1"/>
  <c r="G27" i="4"/>
  <c r="G28" i="16" s="1"/>
  <c r="H27" i="4"/>
  <c r="H28" i="16" s="1"/>
  <c r="I27" i="4"/>
  <c r="I28" i="16" s="1"/>
  <c r="J27" i="4"/>
  <c r="J28" i="16" s="1"/>
  <c r="K27" i="4"/>
  <c r="K28" i="16" s="1"/>
  <c r="M27" i="4"/>
  <c r="M28" i="16" s="1"/>
  <c r="N27" i="4"/>
  <c r="N28" i="16" s="1"/>
  <c r="O27" i="4"/>
  <c r="O28" i="16" s="1"/>
  <c r="P27" i="4"/>
  <c r="P28" i="16" s="1"/>
  <c r="Q27" i="4"/>
  <c r="Q28" i="16" s="1"/>
  <c r="R27" i="4"/>
  <c r="R28" i="16" s="1"/>
  <c r="S27" i="4"/>
  <c r="S28" i="16" s="1"/>
  <c r="T27" i="4"/>
  <c r="T28" i="16" s="1"/>
  <c r="U27" i="4"/>
  <c r="U28" i="16" s="1"/>
  <c r="V27" i="4"/>
  <c r="V28" i="16" s="1"/>
  <c r="W27" i="4"/>
  <c r="W28" i="16" s="1"/>
  <c r="X27" i="4"/>
  <c r="X28" i="16" s="1"/>
  <c r="Y27" i="4"/>
  <c r="Y28" i="16" s="1"/>
  <c r="Z27" i="4"/>
  <c r="Z28" i="16" s="1"/>
  <c r="AA27" i="4"/>
  <c r="AA28" i="16" s="1"/>
  <c r="AB27" i="4"/>
  <c r="AB28" i="16" s="1"/>
  <c r="AC27" i="4"/>
  <c r="AC28" i="16" s="1"/>
  <c r="AD27" i="4"/>
  <c r="AD28" i="16" s="1"/>
  <c r="AE27" i="4"/>
  <c r="AE28" i="16" s="1"/>
  <c r="AF27" i="4"/>
  <c r="AF28" i="16" s="1"/>
  <c r="AG27" i="4"/>
  <c r="AG28" i="16" s="1"/>
  <c r="AH27" i="4"/>
  <c r="AH28" i="16" s="1"/>
  <c r="AI27" i="4"/>
  <c r="AI28" i="16" s="1"/>
  <c r="AJ27" i="4"/>
  <c r="AJ28" i="16" s="1"/>
  <c r="AK27" i="4"/>
  <c r="AK28" i="16" s="1"/>
  <c r="AL27" i="4"/>
  <c r="AL28" i="16" s="1"/>
  <c r="AM27" i="4"/>
  <c r="AM28" i="16" s="1"/>
  <c r="AN27" i="4"/>
  <c r="AN28" i="16" s="1"/>
  <c r="AO27" i="4"/>
  <c r="AO28" i="16" s="1"/>
  <c r="AP27" i="4"/>
  <c r="AP28" i="16" s="1"/>
  <c r="AQ27" i="4"/>
  <c r="AQ28" i="16" s="1"/>
  <c r="AR27" i="4"/>
  <c r="AR28" i="16" s="1"/>
  <c r="AS27" i="4"/>
  <c r="AS28" i="16" s="1"/>
  <c r="AT27" i="4"/>
  <c r="AT28" i="16" s="1"/>
  <c r="AU27" i="4"/>
  <c r="AU28" i="16" s="1"/>
  <c r="AV27" i="4"/>
  <c r="AV28" i="16" s="1"/>
  <c r="AW27" i="4"/>
  <c r="AW28" i="16" s="1"/>
  <c r="AX27" i="4"/>
  <c r="AX28" i="16" s="1"/>
  <c r="AY27" i="4"/>
  <c r="AY28" i="16" s="1"/>
  <c r="AZ27" i="4"/>
  <c r="AZ28" i="16" s="1"/>
  <c r="BA27" i="4"/>
  <c r="BA28" i="16" s="1"/>
  <c r="BB27" i="4"/>
  <c r="BB28" i="16" s="1"/>
  <c r="BC27" i="4"/>
  <c r="BC28" i="16" s="1"/>
  <c r="BD27" i="4"/>
  <c r="BD28" i="16" s="1"/>
  <c r="BE27" i="4"/>
  <c r="BE28" i="16" s="1"/>
  <c r="BF27" i="4"/>
  <c r="BF28" i="16" s="1"/>
  <c r="BG27" i="4"/>
  <c r="BG28" i="16" s="1"/>
  <c r="BH27" i="4"/>
  <c r="BH28" i="16" s="1"/>
  <c r="BI27" i="4"/>
  <c r="BI28" i="16" s="1"/>
  <c r="BJ27" i="4"/>
  <c r="BJ28" i="16" s="1"/>
  <c r="BK27" i="4"/>
  <c r="BK28" i="16" s="1"/>
  <c r="BL27" i="4"/>
  <c r="BL28" i="16" s="1"/>
  <c r="BM27" i="4"/>
  <c r="BM28" i="16" s="1"/>
  <c r="BN27" i="4"/>
  <c r="BN28" i="16" s="1"/>
  <c r="BO27" i="4"/>
  <c r="BO28" i="16" s="1"/>
  <c r="BP27" i="4"/>
  <c r="BP28" i="16" s="1"/>
  <c r="BQ27" i="4"/>
  <c r="BQ28" i="16" s="1"/>
  <c r="BR27" i="4"/>
  <c r="BR28" i="16" s="1"/>
  <c r="BS27" i="4"/>
  <c r="BS28" i="16" s="1"/>
  <c r="BT27" i="4"/>
  <c r="BT28" i="16" s="1"/>
  <c r="BU27" i="4"/>
  <c r="BU28" i="16" s="1"/>
  <c r="BV27" i="4"/>
  <c r="BV28" i="16" s="1"/>
  <c r="BW27" i="4"/>
  <c r="BW28" i="16" s="1"/>
  <c r="BY27" i="4"/>
  <c r="BY28" i="16" s="1"/>
  <c r="BZ27" i="4"/>
  <c r="BZ28" i="16" s="1"/>
  <c r="CA27" i="4"/>
  <c r="CA28" i="16" s="1"/>
  <c r="CB27" i="4"/>
  <c r="CB28" i="16" s="1"/>
  <c r="CC27" i="4"/>
  <c r="CC28" i="16" s="1"/>
  <c r="CD27" i="4"/>
  <c r="CD28" i="16" s="1"/>
  <c r="CE27" i="4"/>
  <c r="CE28" i="16" s="1"/>
  <c r="CF27" i="4"/>
  <c r="CF28" i="16" s="1"/>
  <c r="CG27" i="4"/>
  <c r="CG28" i="16" s="1"/>
  <c r="CH27" i="4"/>
  <c r="CH28" i="16" s="1"/>
  <c r="CI27" i="4"/>
  <c r="CI28" i="16" s="1"/>
  <c r="C28" i="4"/>
  <c r="C29" i="16" s="1"/>
  <c r="D28" i="4"/>
  <c r="D29" i="16" s="1"/>
  <c r="E28" i="4"/>
  <c r="E29" i="16" s="1"/>
  <c r="F28" i="4"/>
  <c r="F29" i="16" s="1"/>
  <c r="G28" i="4"/>
  <c r="G29" i="16" s="1"/>
  <c r="H28" i="4"/>
  <c r="H29" i="16" s="1"/>
  <c r="I28" i="4"/>
  <c r="I29" i="16" s="1"/>
  <c r="J28" i="4"/>
  <c r="J29" i="16" s="1"/>
  <c r="K28" i="4"/>
  <c r="K29" i="16" s="1"/>
  <c r="M28" i="4"/>
  <c r="M29" i="16" s="1"/>
  <c r="N28" i="4"/>
  <c r="N29" i="16" s="1"/>
  <c r="O28" i="4"/>
  <c r="O29" i="16" s="1"/>
  <c r="P28" i="4"/>
  <c r="P29" i="16" s="1"/>
  <c r="Q28" i="4"/>
  <c r="Q29" i="16" s="1"/>
  <c r="R28" i="4"/>
  <c r="R29" i="16" s="1"/>
  <c r="S28" i="4"/>
  <c r="S29" i="16" s="1"/>
  <c r="T28" i="4"/>
  <c r="T29" i="16" s="1"/>
  <c r="U28" i="4"/>
  <c r="U29" i="16" s="1"/>
  <c r="V28" i="4"/>
  <c r="V29" i="16" s="1"/>
  <c r="W28" i="4"/>
  <c r="W29" i="16" s="1"/>
  <c r="X28" i="4"/>
  <c r="X29" i="16" s="1"/>
  <c r="Y28" i="4"/>
  <c r="Y29" i="16" s="1"/>
  <c r="Z28" i="4"/>
  <c r="Z29" i="16" s="1"/>
  <c r="AA28" i="4"/>
  <c r="AA29" i="16" s="1"/>
  <c r="AB28" i="4"/>
  <c r="AB29" i="16" s="1"/>
  <c r="AC28" i="4"/>
  <c r="AC29" i="16" s="1"/>
  <c r="AD28" i="4"/>
  <c r="AD29" i="16" s="1"/>
  <c r="AE28" i="4"/>
  <c r="AE29" i="16" s="1"/>
  <c r="AF28" i="4"/>
  <c r="AF29" i="16" s="1"/>
  <c r="AG28" i="4"/>
  <c r="AG29" i="16" s="1"/>
  <c r="AH28" i="4"/>
  <c r="AH29" i="16" s="1"/>
  <c r="AI28" i="4"/>
  <c r="AI29" i="16" s="1"/>
  <c r="AJ28" i="4"/>
  <c r="AJ29" i="16" s="1"/>
  <c r="AK28" i="4"/>
  <c r="AK29" i="16" s="1"/>
  <c r="AL28" i="4"/>
  <c r="AL29" i="16" s="1"/>
  <c r="AM28" i="4"/>
  <c r="AM29" i="16" s="1"/>
  <c r="AN28" i="4"/>
  <c r="AN29" i="16" s="1"/>
  <c r="AO28" i="4"/>
  <c r="AO29" i="16" s="1"/>
  <c r="AP28" i="4"/>
  <c r="AP29" i="16" s="1"/>
  <c r="AQ28" i="4"/>
  <c r="AQ29" i="16" s="1"/>
  <c r="AR28" i="4"/>
  <c r="AR29" i="16" s="1"/>
  <c r="AS28" i="4"/>
  <c r="AS29" i="16" s="1"/>
  <c r="AT28" i="4"/>
  <c r="AT29" i="16" s="1"/>
  <c r="AU28" i="4"/>
  <c r="AU29" i="16" s="1"/>
  <c r="AV28" i="4"/>
  <c r="AV29" i="16" s="1"/>
  <c r="AW28" i="4"/>
  <c r="AW29" i="16" s="1"/>
  <c r="AX28" i="4"/>
  <c r="AX29" i="16" s="1"/>
  <c r="AY28" i="4"/>
  <c r="AY29" i="16" s="1"/>
  <c r="AZ28" i="4"/>
  <c r="AZ29" i="16" s="1"/>
  <c r="BA28" i="4"/>
  <c r="BA29" i="16" s="1"/>
  <c r="BB28" i="4"/>
  <c r="BB29" i="16" s="1"/>
  <c r="BC28" i="4"/>
  <c r="BC29" i="16" s="1"/>
  <c r="BD28" i="4"/>
  <c r="BD29" i="16" s="1"/>
  <c r="BE28" i="4"/>
  <c r="BE29" i="16" s="1"/>
  <c r="BF28" i="4"/>
  <c r="BF29" i="16" s="1"/>
  <c r="BG28" i="4"/>
  <c r="BG29" i="16" s="1"/>
  <c r="BH28" i="4"/>
  <c r="BH29" i="16" s="1"/>
  <c r="BI28" i="4"/>
  <c r="BI29" i="16" s="1"/>
  <c r="BJ28" i="4"/>
  <c r="BJ29" i="16" s="1"/>
  <c r="BK28" i="4"/>
  <c r="BK29" i="16" s="1"/>
  <c r="BL28" i="4"/>
  <c r="BL29" i="16" s="1"/>
  <c r="BM28" i="4"/>
  <c r="BM29" i="16" s="1"/>
  <c r="BN28" i="4"/>
  <c r="BN29" i="16" s="1"/>
  <c r="BO28" i="4"/>
  <c r="BO29" i="16" s="1"/>
  <c r="BP28" i="4"/>
  <c r="BP29" i="16" s="1"/>
  <c r="BQ28" i="4"/>
  <c r="BQ29" i="16" s="1"/>
  <c r="BR28" i="4"/>
  <c r="BR29" i="16" s="1"/>
  <c r="BS28" i="4"/>
  <c r="BS29" i="16" s="1"/>
  <c r="BT28" i="4"/>
  <c r="BT29" i="16" s="1"/>
  <c r="BU28" i="4"/>
  <c r="BU29" i="16" s="1"/>
  <c r="BV28" i="4"/>
  <c r="BV29" i="16" s="1"/>
  <c r="BW28" i="4"/>
  <c r="BW29" i="16" s="1"/>
  <c r="BY28" i="4"/>
  <c r="BY29" i="16" s="1"/>
  <c r="BZ28" i="4"/>
  <c r="BZ29" i="16" s="1"/>
  <c r="CA28" i="4"/>
  <c r="CA29" i="16" s="1"/>
  <c r="CB28" i="4"/>
  <c r="CB29" i="16" s="1"/>
  <c r="CC28" i="4"/>
  <c r="CC29" i="16" s="1"/>
  <c r="CD28" i="4"/>
  <c r="CD29" i="16" s="1"/>
  <c r="CE28" i="4"/>
  <c r="CE29" i="16" s="1"/>
  <c r="CF28" i="4"/>
  <c r="CF29" i="16" s="1"/>
  <c r="CG28" i="4"/>
  <c r="CG29" i="16" s="1"/>
  <c r="CH28" i="4"/>
  <c r="CH29" i="16" s="1"/>
  <c r="CI28" i="4"/>
  <c r="CI29" i="16" s="1"/>
  <c r="C29" i="4"/>
  <c r="C30" i="16" s="1"/>
  <c r="D29" i="4"/>
  <c r="D30" i="16" s="1"/>
  <c r="E29" i="4"/>
  <c r="E30" i="16" s="1"/>
  <c r="F29" i="4"/>
  <c r="F30" i="16" s="1"/>
  <c r="G29" i="4"/>
  <c r="G30" i="16" s="1"/>
  <c r="H29" i="4"/>
  <c r="H30" i="16" s="1"/>
  <c r="I29" i="4"/>
  <c r="I30" i="16" s="1"/>
  <c r="J29" i="4"/>
  <c r="J30" i="16" s="1"/>
  <c r="K29" i="4"/>
  <c r="K30" i="16" s="1"/>
  <c r="M29" i="4"/>
  <c r="M30" i="16" s="1"/>
  <c r="N29" i="4"/>
  <c r="N30" i="16" s="1"/>
  <c r="O29" i="4"/>
  <c r="O30" i="16" s="1"/>
  <c r="P29" i="4"/>
  <c r="P30" i="16" s="1"/>
  <c r="Q29" i="4"/>
  <c r="Q30" i="16" s="1"/>
  <c r="R29" i="4"/>
  <c r="R30" i="16" s="1"/>
  <c r="S29" i="4"/>
  <c r="S30" i="16" s="1"/>
  <c r="T29" i="4"/>
  <c r="T30" i="16" s="1"/>
  <c r="U29" i="4"/>
  <c r="U30" i="16" s="1"/>
  <c r="V29" i="4"/>
  <c r="V30" i="16" s="1"/>
  <c r="W29" i="4"/>
  <c r="W30" i="16" s="1"/>
  <c r="X29" i="4"/>
  <c r="X30" i="16" s="1"/>
  <c r="Y29" i="4"/>
  <c r="Y30" i="16" s="1"/>
  <c r="Z29" i="4"/>
  <c r="Z30" i="16" s="1"/>
  <c r="AA29" i="4"/>
  <c r="AA30" i="16" s="1"/>
  <c r="AB29" i="4"/>
  <c r="AB30" i="16" s="1"/>
  <c r="AC29" i="4"/>
  <c r="AC30" i="16" s="1"/>
  <c r="AD29" i="4"/>
  <c r="AD30" i="16" s="1"/>
  <c r="AE29" i="4"/>
  <c r="AE30" i="16" s="1"/>
  <c r="AF29" i="4"/>
  <c r="AF30" i="16" s="1"/>
  <c r="AG29" i="4"/>
  <c r="AG30" i="16" s="1"/>
  <c r="AH29" i="4"/>
  <c r="AH30" i="16" s="1"/>
  <c r="AI29" i="4"/>
  <c r="AI30" i="16" s="1"/>
  <c r="AJ29" i="4"/>
  <c r="AJ30" i="16" s="1"/>
  <c r="AK29" i="4"/>
  <c r="AK30" i="16" s="1"/>
  <c r="AL29" i="4"/>
  <c r="AL30" i="16" s="1"/>
  <c r="AM29" i="4"/>
  <c r="AM30" i="16" s="1"/>
  <c r="AN29" i="4"/>
  <c r="AN30" i="16" s="1"/>
  <c r="AO29" i="4"/>
  <c r="AO30" i="16" s="1"/>
  <c r="AP29" i="4"/>
  <c r="AP30" i="16" s="1"/>
  <c r="AQ29" i="4"/>
  <c r="AQ30" i="16" s="1"/>
  <c r="AR29" i="4"/>
  <c r="AR30" i="16" s="1"/>
  <c r="AS29" i="4"/>
  <c r="AS30" i="16" s="1"/>
  <c r="AT29" i="4"/>
  <c r="AT30" i="16" s="1"/>
  <c r="AU29" i="4"/>
  <c r="AU30" i="16" s="1"/>
  <c r="AV29" i="4"/>
  <c r="AV30" i="16" s="1"/>
  <c r="AW29" i="4"/>
  <c r="AW30" i="16" s="1"/>
  <c r="AX29" i="4"/>
  <c r="AX30" i="16" s="1"/>
  <c r="AY29" i="4"/>
  <c r="AY30" i="16" s="1"/>
  <c r="AZ29" i="4"/>
  <c r="AZ30" i="16" s="1"/>
  <c r="BA29" i="4"/>
  <c r="BA30" i="16" s="1"/>
  <c r="BB29" i="4"/>
  <c r="BB30" i="16" s="1"/>
  <c r="BC29" i="4"/>
  <c r="BC30" i="16" s="1"/>
  <c r="BD29" i="4"/>
  <c r="BD30" i="16" s="1"/>
  <c r="BE29" i="4"/>
  <c r="BE30" i="16" s="1"/>
  <c r="BF29" i="4"/>
  <c r="BF30" i="16" s="1"/>
  <c r="BG29" i="4"/>
  <c r="BG30" i="16" s="1"/>
  <c r="BH29" i="4"/>
  <c r="BH30" i="16" s="1"/>
  <c r="BI29" i="4"/>
  <c r="BI30" i="16" s="1"/>
  <c r="BJ29" i="4"/>
  <c r="BJ30" i="16" s="1"/>
  <c r="BK29" i="4"/>
  <c r="BK30" i="16" s="1"/>
  <c r="BL29" i="4"/>
  <c r="BL30" i="16" s="1"/>
  <c r="BM29" i="4"/>
  <c r="BM30" i="16" s="1"/>
  <c r="BN29" i="4"/>
  <c r="BN30" i="16" s="1"/>
  <c r="BO29" i="4"/>
  <c r="BO30" i="16" s="1"/>
  <c r="BP29" i="4"/>
  <c r="BP30" i="16" s="1"/>
  <c r="BQ29" i="4"/>
  <c r="BQ30" i="16" s="1"/>
  <c r="BR29" i="4"/>
  <c r="BR30" i="16" s="1"/>
  <c r="BS29" i="4"/>
  <c r="BS30" i="16" s="1"/>
  <c r="BT29" i="4"/>
  <c r="BT30" i="16" s="1"/>
  <c r="BU29" i="4"/>
  <c r="BU30" i="16" s="1"/>
  <c r="BV29" i="4"/>
  <c r="BV30" i="16" s="1"/>
  <c r="BW29" i="4"/>
  <c r="BW30" i="16" s="1"/>
  <c r="BY29" i="4"/>
  <c r="BY30" i="16" s="1"/>
  <c r="BZ29" i="4"/>
  <c r="BZ30" i="16" s="1"/>
  <c r="CA29" i="4"/>
  <c r="CA30" i="16" s="1"/>
  <c r="CB29" i="4"/>
  <c r="CB30" i="16" s="1"/>
  <c r="CC29" i="4"/>
  <c r="CC30" i="16" s="1"/>
  <c r="CD29" i="4"/>
  <c r="CD30" i="16" s="1"/>
  <c r="CE29" i="4"/>
  <c r="CE30" i="16" s="1"/>
  <c r="CF29" i="4"/>
  <c r="CF30" i="16" s="1"/>
  <c r="CG29" i="4"/>
  <c r="CG30" i="16" s="1"/>
  <c r="CH29" i="4"/>
  <c r="CH30" i="16" s="1"/>
  <c r="CI29" i="4"/>
  <c r="CI30" i="16" s="1"/>
  <c r="C30" i="4"/>
  <c r="C31" i="16" s="1"/>
  <c r="D30" i="4"/>
  <c r="D31" i="16" s="1"/>
  <c r="E30" i="4"/>
  <c r="E31" i="16" s="1"/>
  <c r="F30" i="4"/>
  <c r="F31" i="16" s="1"/>
  <c r="G30" i="4"/>
  <c r="G31" i="16" s="1"/>
  <c r="H30" i="4"/>
  <c r="H31" i="16" s="1"/>
  <c r="I30" i="4"/>
  <c r="I31" i="16" s="1"/>
  <c r="J30" i="4"/>
  <c r="J31" i="16" s="1"/>
  <c r="K30" i="4"/>
  <c r="K31" i="16" s="1"/>
  <c r="M30" i="4"/>
  <c r="M31" i="16" s="1"/>
  <c r="N30" i="4"/>
  <c r="N31" i="16" s="1"/>
  <c r="O30" i="4"/>
  <c r="O31" i="16" s="1"/>
  <c r="P30" i="4"/>
  <c r="P31" i="16" s="1"/>
  <c r="Q30" i="4"/>
  <c r="Q31" i="16" s="1"/>
  <c r="R30" i="4"/>
  <c r="R31" i="16" s="1"/>
  <c r="S30" i="4"/>
  <c r="S31" i="16" s="1"/>
  <c r="T30" i="4"/>
  <c r="T31" i="16" s="1"/>
  <c r="U30" i="4"/>
  <c r="U31" i="16" s="1"/>
  <c r="V30" i="4"/>
  <c r="V31" i="16" s="1"/>
  <c r="W30" i="4"/>
  <c r="W31" i="16" s="1"/>
  <c r="X30" i="4"/>
  <c r="X31" i="16" s="1"/>
  <c r="Y30" i="4"/>
  <c r="Y31" i="16" s="1"/>
  <c r="Z30" i="4"/>
  <c r="Z31" i="16" s="1"/>
  <c r="AA30" i="4"/>
  <c r="AA31" i="16" s="1"/>
  <c r="AB30" i="4"/>
  <c r="AB31" i="16" s="1"/>
  <c r="AC30" i="4"/>
  <c r="AC31" i="16" s="1"/>
  <c r="AD30" i="4"/>
  <c r="AD31" i="16" s="1"/>
  <c r="AE30" i="4"/>
  <c r="AE31" i="16" s="1"/>
  <c r="AF30" i="4"/>
  <c r="AF31" i="16" s="1"/>
  <c r="AG30" i="4"/>
  <c r="AG31" i="16" s="1"/>
  <c r="AH30" i="4"/>
  <c r="AH31" i="16" s="1"/>
  <c r="AI30" i="4"/>
  <c r="AI31" i="16" s="1"/>
  <c r="AJ30" i="4"/>
  <c r="AJ31" i="16" s="1"/>
  <c r="AK30" i="4"/>
  <c r="AK31" i="16" s="1"/>
  <c r="AL30" i="4"/>
  <c r="AL31" i="16" s="1"/>
  <c r="AM30" i="4"/>
  <c r="AM31" i="16" s="1"/>
  <c r="AN30" i="4"/>
  <c r="AN31" i="16" s="1"/>
  <c r="AO30" i="4"/>
  <c r="AO31" i="16" s="1"/>
  <c r="AP30" i="4"/>
  <c r="AP31" i="16" s="1"/>
  <c r="AQ30" i="4"/>
  <c r="AQ31" i="16" s="1"/>
  <c r="AR30" i="4"/>
  <c r="AR31" i="16" s="1"/>
  <c r="AS30" i="4"/>
  <c r="AS31" i="16" s="1"/>
  <c r="AT30" i="4"/>
  <c r="AT31" i="16" s="1"/>
  <c r="AU30" i="4"/>
  <c r="AU31" i="16" s="1"/>
  <c r="AV30" i="4"/>
  <c r="AV31" i="16" s="1"/>
  <c r="AW30" i="4"/>
  <c r="AW31" i="16" s="1"/>
  <c r="AX30" i="4"/>
  <c r="AX31" i="16" s="1"/>
  <c r="AY30" i="4"/>
  <c r="AY31" i="16" s="1"/>
  <c r="AZ30" i="4"/>
  <c r="AZ31" i="16" s="1"/>
  <c r="BA30" i="4"/>
  <c r="BA31" i="16" s="1"/>
  <c r="BB30" i="4"/>
  <c r="BB31" i="16" s="1"/>
  <c r="BC30" i="4"/>
  <c r="BC31" i="16" s="1"/>
  <c r="BD30" i="4"/>
  <c r="BD31" i="16" s="1"/>
  <c r="BE30" i="4"/>
  <c r="BE31" i="16" s="1"/>
  <c r="BF30" i="4"/>
  <c r="BF31" i="16" s="1"/>
  <c r="BG30" i="4"/>
  <c r="BG31" i="16" s="1"/>
  <c r="BH30" i="4"/>
  <c r="BH31" i="16" s="1"/>
  <c r="BI30" i="4"/>
  <c r="BI31" i="16" s="1"/>
  <c r="BJ30" i="4"/>
  <c r="BJ31" i="16" s="1"/>
  <c r="BK30" i="4"/>
  <c r="BK31" i="16" s="1"/>
  <c r="BL30" i="4"/>
  <c r="BL31" i="16" s="1"/>
  <c r="BM30" i="4"/>
  <c r="BM31" i="16" s="1"/>
  <c r="BN30" i="4"/>
  <c r="BN31" i="16" s="1"/>
  <c r="BO30" i="4"/>
  <c r="BO31" i="16" s="1"/>
  <c r="BP30" i="4"/>
  <c r="BP31" i="16" s="1"/>
  <c r="BQ30" i="4"/>
  <c r="BQ31" i="16" s="1"/>
  <c r="BR30" i="4"/>
  <c r="BR31" i="16" s="1"/>
  <c r="BS30" i="4"/>
  <c r="BS31" i="16" s="1"/>
  <c r="BT30" i="4"/>
  <c r="BT31" i="16" s="1"/>
  <c r="BU30" i="4"/>
  <c r="BU31" i="16" s="1"/>
  <c r="BV30" i="4"/>
  <c r="BV31" i="16" s="1"/>
  <c r="BW30" i="4"/>
  <c r="BW31" i="16" s="1"/>
  <c r="BY30" i="4"/>
  <c r="BY31" i="16" s="1"/>
  <c r="BZ30" i="4"/>
  <c r="BZ31" i="16" s="1"/>
  <c r="CA30" i="4"/>
  <c r="CA31" i="16" s="1"/>
  <c r="CB30" i="4"/>
  <c r="CB31" i="16" s="1"/>
  <c r="CC30" i="4"/>
  <c r="CC31" i="16" s="1"/>
  <c r="CD30" i="4"/>
  <c r="CD31" i="16" s="1"/>
  <c r="CE30" i="4"/>
  <c r="CE31" i="16" s="1"/>
  <c r="CF30" i="4"/>
  <c r="CF31" i="16" s="1"/>
  <c r="CG30" i="4"/>
  <c r="CG31" i="16" s="1"/>
  <c r="CH30" i="4"/>
  <c r="CH31" i="16" s="1"/>
  <c r="CI30" i="4"/>
  <c r="CI31" i="16" s="1"/>
  <c r="C31" i="4"/>
  <c r="C32" i="16" s="1"/>
  <c r="D31" i="4"/>
  <c r="D32" i="16" s="1"/>
  <c r="E31" i="4"/>
  <c r="E32" i="16" s="1"/>
  <c r="F31" i="4"/>
  <c r="F32" i="16" s="1"/>
  <c r="G31" i="4"/>
  <c r="G32" i="16" s="1"/>
  <c r="H31" i="4"/>
  <c r="H32" i="16" s="1"/>
  <c r="I31" i="4"/>
  <c r="I32" i="16" s="1"/>
  <c r="J31" i="4"/>
  <c r="J32" i="16" s="1"/>
  <c r="K31" i="4"/>
  <c r="K32" i="16" s="1"/>
  <c r="M31" i="4"/>
  <c r="M32" i="16" s="1"/>
  <c r="N31" i="4"/>
  <c r="N32" i="16" s="1"/>
  <c r="O31" i="4"/>
  <c r="O32" i="16" s="1"/>
  <c r="P31" i="4"/>
  <c r="P32" i="16" s="1"/>
  <c r="Q31" i="4"/>
  <c r="Q32" i="16" s="1"/>
  <c r="R31" i="4"/>
  <c r="R32" i="16" s="1"/>
  <c r="S31" i="4"/>
  <c r="S32" i="16" s="1"/>
  <c r="T31" i="4"/>
  <c r="T32" i="16" s="1"/>
  <c r="U31" i="4"/>
  <c r="U32" i="16" s="1"/>
  <c r="V31" i="4"/>
  <c r="V32" i="16" s="1"/>
  <c r="W31" i="4"/>
  <c r="W32" i="16" s="1"/>
  <c r="X31" i="4"/>
  <c r="X32" i="16" s="1"/>
  <c r="Y31" i="4"/>
  <c r="Y32" i="16" s="1"/>
  <c r="Z31" i="4"/>
  <c r="Z32" i="16" s="1"/>
  <c r="AA31" i="4"/>
  <c r="AA32" i="16" s="1"/>
  <c r="AB31" i="4"/>
  <c r="AB32" i="16" s="1"/>
  <c r="AC31" i="4"/>
  <c r="AC32" i="16" s="1"/>
  <c r="AD31" i="4"/>
  <c r="AD32" i="16" s="1"/>
  <c r="AE31" i="4"/>
  <c r="AE32" i="16" s="1"/>
  <c r="AF31" i="4"/>
  <c r="AF32" i="16" s="1"/>
  <c r="AG31" i="4"/>
  <c r="AG32" i="16" s="1"/>
  <c r="AH31" i="4"/>
  <c r="AH32" i="16" s="1"/>
  <c r="AI31" i="4"/>
  <c r="AI32" i="16" s="1"/>
  <c r="AJ31" i="4"/>
  <c r="AJ32" i="16" s="1"/>
  <c r="AK31" i="4"/>
  <c r="AK32" i="16" s="1"/>
  <c r="AL31" i="4"/>
  <c r="AL32" i="16" s="1"/>
  <c r="AM31" i="4"/>
  <c r="AM32" i="16" s="1"/>
  <c r="AN31" i="4"/>
  <c r="AN32" i="16" s="1"/>
  <c r="AO31" i="4"/>
  <c r="AO32" i="16" s="1"/>
  <c r="AP31" i="4"/>
  <c r="AP32" i="16" s="1"/>
  <c r="AQ31" i="4"/>
  <c r="AQ32" i="16" s="1"/>
  <c r="AR31" i="4"/>
  <c r="AR32" i="16" s="1"/>
  <c r="AS31" i="4"/>
  <c r="AS32" i="16" s="1"/>
  <c r="AT31" i="4"/>
  <c r="AT32" i="16" s="1"/>
  <c r="AU31" i="4"/>
  <c r="AU32" i="16" s="1"/>
  <c r="AV31" i="4"/>
  <c r="AV32" i="16" s="1"/>
  <c r="AW31" i="4"/>
  <c r="AW32" i="16" s="1"/>
  <c r="AX31" i="4"/>
  <c r="AX32" i="16" s="1"/>
  <c r="AY31" i="4"/>
  <c r="AY32" i="16" s="1"/>
  <c r="AZ31" i="4"/>
  <c r="AZ32" i="16" s="1"/>
  <c r="BA31" i="4"/>
  <c r="BA32" i="16" s="1"/>
  <c r="BB31" i="4"/>
  <c r="BB32" i="16" s="1"/>
  <c r="BC31" i="4"/>
  <c r="BC32" i="16" s="1"/>
  <c r="BD31" i="4"/>
  <c r="BD32" i="16" s="1"/>
  <c r="BE31" i="4"/>
  <c r="BE32" i="16" s="1"/>
  <c r="BF31" i="4"/>
  <c r="BF32" i="16" s="1"/>
  <c r="BG31" i="4"/>
  <c r="BG32" i="16" s="1"/>
  <c r="BH31" i="4"/>
  <c r="BH32" i="16" s="1"/>
  <c r="BI31" i="4"/>
  <c r="BI32" i="16" s="1"/>
  <c r="BJ31" i="4"/>
  <c r="BJ32" i="16" s="1"/>
  <c r="BK31" i="4"/>
  <c r="BK32" i="16" s="1"/>
  <c r="BL31" i="4"/>
  <c r="BL32" i="16" s="1"/>
  <c r="BM31" i="4"/>
  <c r="BM32" i="16" s="1"/>
  <c r="BN31" i="4"/>
  <c r="BN32" i="16" s="1"/>
  <c r="BO31" i="4"/>
  <c r="BO32" i="16" s="1"/>
  <c r="BP31" i="4"/>
  <c r="BP32" i="16" s="1"/>
  <c r="BQ31" i="4"/>
  <c r="BQ32" i="16" s="1"/>
  <c r="BR31" i="4"/>
  <c r="BR32" i="16" s="1"/>
  <c r="BS31" i="4"/>
  <c r="BS32" i="16" s="1"/>
  <c r="BT31" i="4"/>
  <c r="BT32" i="16" s="1"/>
  <c r="BU31" i="4"/>
  <c r="BU32" i="16" s="1"/>
  <c r="BV31" i="4"/>
  <c r="BV32" i="16" s="1"/>
  <c r="BW31" i="4"/>
  <c r="BW32" i="16" s="1"/>
  <c r="BY31" i="4"/>
  <c r="BY32" i="16" s="1"/>
  <c r="BZ31" i="4"/>
  <c r="BZ32" i="16" s="1"/>
  <c r="CA31" i="4"/>
  <c r="CA32" i="16" s="1"/>
  <c r="CB31" i="4"/>
  <c r="CB32" i="16" s="1"/>
  <c r="CC31" i="4"/>
  <c r="CC32" i="16" s="1"/>
  <c r="CD31" i="4"/>
  <c r="CD32" i="16" s="1"/>
  <c r="CE31" i="4"/>
  <c r="CE32" i="16" s="1"/>
  <c r="CF31" i="4"/>
  <c r="CF32" i="16" s="1"/>
  <c r="CG31" i="4"/>
  <c r="CG32" i="16" s="1"/>
  <c r="CH31" i="4"/>
  <c r="CH32" i="16" s="1"/>
  <c r="CI31" i="4"/>
  <c r="CI32" i="16" s="1"/>
  <c r="C32" i="4"/>
  <c r="C33" i="16" s="1"/>
  <c r="D32" i="4"/>
  <c r="D33" i="16" s="1"/>
  <c r="E32" i="4"/>
  <c r="E33" i="16" s="1"/>
  <c r="F32" i="4"/>
  <c r="F33" i="16" s="1"/>
  <c r="G32" i="4"/>
  <c r="G33" i="16" s="1"/>
  <c r="H32" i="4"/>
  <c r="H33" i="16" s="1"/>
  <c r="I32" i="4"/>
  <c r="I33" i="16" s="1"/>
  <c r="J32" i="4"/>
  <c r="J33" i="16" s="1"/>
  <c r="K32" i="4"/>
  <c r="K33" i="16" s="1"/>
  <c r="M32" i="4"/>
  <c r="M33" i="16" s="1"/>
  <c r="N32" i="4"/>
  <c r="N33" i="16" s="1"/>
  <c r="O32" i="4"/>
  <c r="O33" i="16" s="1"/>
  <c r="P32" i="4"/>
  <c r="P33" i="16" s="1"/>
  <c r="Q32" i="4"/>
  <c r="Q33" i="16" s="1"/>
  <c r="R32" i="4"/>
  <c r="R33" i="16" s="1"/>
  <c r="S32" i="4"/>
  <c r="S33" i="16" s="1"/>
  <c r="T32" i="4"/>
  <c r="T33" i="16" s="1"/>
  <c r="U32" i="4"/>
  <c r="U33" i="16" s="1"/>
  <c r="V32" i="4"/>
  <c r="V33" i="16" s="1"/>
  <c r="W32" i="4"/>
  <c r="W33" i="16" s="1"/>
  <c r="X32" i="4"/>
  <c r="X33" i="16" s="1"/>
  <c r="Y32" i="4"/>
  <c r="Y33" i="16" s="1"/>
  <c r="Z32" i="4"/>
  <c r="Z33" i="16" s="1"/>
  <c r="AA32" i="4"/>
  <c r="AA33" i="16" s="1"/>
  <c r="AB32" i="4"/>
  <c r="AB33" i="16" s="1"/>
  <c r="AC32" i="4"/>
  <c r="AC33" i="16" s="1"/>
  <c r="AD32" i="4"/>
  <c r="AD33" i="16" s="1"/>
  <c r="AE32" i="4"/>
  <c r="AE33" i="16" s="1"/>
  <c r="AF32" i="4"/>
  <c r="AF33" i="16" s="1"/>
  <c r="AG32" i="4"/>
  <c r="AG33" i="16" s="1"/>
  <c r="AH32" i="4"/>
  <c r="AH33" i="16" s="1"/>
  <c r="AI32" i="4"/>
  <c r="AI33" i="16" s="1"/>
  <c r="AJ32" i="4"/>
  <c r="AJ33" i="16" s="1"/>
  <c r="AK32" i="4"/>
  <c r="AK33" i="16" s="1"/>
  <c r="AL32" i="4"/>
  <c r="AL33" i="16" s="1"/>
  <c r="AM32" i="4"/>
  <c r="AM33" i="16" s="1"/>
  <c r="AN32" i="4"/>
  <c r="AN33" i="16" s="1"/>
  <c r="AO32" i="4"/>
  <c r="AO33" i="16" s="1"/>
  <c r="AP32" i="4"/>
  <c r="AP33" i="16" s="1"/>
  <c r="AQ32" i="4"/>
  <c r="AQ33" i="16" s="1"/>
  <c r="AR32" i="4"/>
  <c r="AR33" i="16" s="1"/>
  <c r="AS32" i="4"/>
  <c r="AS33" i="16" s="1"/>
  <c r="AT32" i="4"/>
  <c r="AT33" i="16" s="1"/>
  <c r="AU32" i="4"/>
  <c r="AU33" i="16" s="1"/>
  <c r="AV32" i="4"/>
  <c r="AV33" i="16" s="1"/>
  <c r="AW32" i="4"/>
  <c r="AW33" i="16" s="1"/>
  <c r="AX32" i="4"/>
  <c r="AX33" i="16" s="1"/>
  <c r="AY32" i="4"/>
  <c r="AY33" i="16" s="1"/>
  <c r="AZ32" i="4"/>
  <c r="AZ33" i="16" s="1"/>
  <c r="BA32" i="4"/>
  <c r="BA33" i="16" s="1"/>
  <c r="BB32" i="4"/>
  <c r="BB33" i="16" s="1"/>
  <c r="BC32" i="4"/>
  <c r="BC33" i="16" s="1"/>
  <c r="BD32" i="4"/>
  <c r="BD33" i="16" s="1"/>
  <c r="BE32" i="4"/>
  <c r="BE33" i="16" s="1"/>
  <c r="BF32" i="4"/>
  <c r="BF33" i="16" s="1"/>
  <c r="BG32" i="4"/>
  <c r="BG33" i="16" s="1"/>
  <c r="BH32" i="4"/>
  <c r="BH33" i="16" s="1"/>
  <c r="BI32" i="4"/>
  <c r="BI33" i="16" s="1"/>
  <c r="BJ32" i="4"/>
  <c r="BJ33" i="16" s="1"/>
  <c r="BK32" i="4"/>
  <c r="BK33" i="16" s="1"/>
  <c r="BL32" i="4"/>
  <c r="BL33" i="16" s="1"/>
  <c r="BM32" i="4"/>
  <c r="BM33" i="16" s="1"/>
  <c r="BN32" i="4"/>
  <c r="BN33" i="16" s="1"/>
  <c r="BO32" i="4"/>
  <c r="BO33" i="16" s="1"/>
  <c r="BP32" i="4"/>
  <c r="BP33" i="16" s="1"/>
  <c r="BQ32" i="4"/>
  <c r="BQ33" i="16" s="1"/>
  <c r="BR32" i="4"/>
  <c r="BR33" i="16" s="1"/>
  <c r="BS32" i="4"/>
  <c r="BS33" i="16" s="1"/>
  <c r="BT32" i="4"/>
  <c r="BT33" i="16" s="1"/>
  <c r="BU32" i="4"/>
  <c r="BU33" i="16" s="1"/>
  <c r="BV32" i="4"/>
  <c r="BV33" i="16" s="1"/>
  <c r="BW32" i="4"/>
  <c r="BW33" i="16" s="1"/>
  <c r="BY32" i="4"/>
  <c r="BY33" i="16" s="1"/>
  <c r="BZ32" i="4"/>
  <c r="BZ33" i="16" s="1"/>
  <c r="CA32" i="4"/>
  <c r="CA33" i="16" s="1"/>
  <c r="CB32" i="4"/>
  <c r="CB33" i="16" s="1"/>
  <c r="CC32" i="4"/>
  <c r="CC33" i="16" s="1"/>
  <c r="CD32" i="4"/>
  <c r="CD33" i="16" s="1"/>
  <c r="CE32" i="4"/>
  <c r="CE33" i="16" s="1"/>
  <c r="CF32" i="4"/>
  <c r="CF33" i="16" s="1"/>
  <c r="CG32" i="4"/>
  <c r="CG33" i="16" s="1"/>
  <c r="CH32" i="4"/>
  <c r="CH33" i="16" s="1"/>
  <c r="CI32" i="4"/>
  <c r="CI33" i="16" s="1"/>
  <c r="C33" i="4"/>
  <c r="C34" i="16" s="1"/>
  <c r="D33" i="4"/>
  <c r="D34" i="16" s="1"/>
  <c r="E33" i="4"/>
  <c r="E34" i="16" s="1"/>
  <c r="F33" i="4"/>
  <c r="F34" i="16" s="1"/>
  <c r="G33" i="4"/>
  <c r="G34" i="16" s="1"/>
  <c r="H33" i="4"/>
  <c r="H34" i="16" s="1"/>
  <c r="I33" i="4"/>
  <c r="I34" i="16" s="1"/>
  <c r="J33" i="4"/>
  <c r="J34" i="16" s="1"/>
  <c r="K33" i="4"/>
  <c r="K34" i="16" s="1"/>
  <c r="M33" i="4"/>
  <c r="M34" i="16" s="1"/>
  <c r="N33" i="4"/>
  <c r="N34" i="16" s="1"/>
  <c r="O33" i="4"/>
  <c r="O34" i="16" s="1"/>
  <c r="P33" i="4"/>
  <c r="P34" i="16" s="1"/>
  <c r="Q33" i="4"/>
  <c r="Q34" i="16" s="1"/>
  <c r="R33" i="4"/>
  <c r="R34" i="16" s="1"/>
  <c r="S33" i="4"/>
  <c r="S34" i="16" s="1"/>
  <c r="T33" i="4"/>
  <c r="T34" i="16" s="1"/>
  <c r="U33" i="4"/>
  <c r="U34" i="16" s="1"/>
  <c r="V33" i="4"/>
  <c r="V34" i="16" s="1"/>
  <c r="W33" i="4"/>
  <c r="W34" i="16" s="1"/>
  <c r="X33" i="4"/>
  <c r="X34" i="16" s="1"/>
  <c r="Y33" i="4"/>
  <c r="Y34" i="16" s="1"/>
  <c r="Z33" i="4"/>
  <c r="Z34" i="16" s="1"/>
  <c r="AA33" i="4"/>
  <c r="AA34" i="16" s="1"/>
  <c r="AB33" i="4"/>
  <c r="AB34" i="16" s="1"/>
  <c r="AC33" i="4"/>
  <c r="AC34" i="16" s="1"/>
  <c r="AD33" i="4"/>
  <c r="AD34" i="16" s="1"/>
  <c r="AE33" i="4"/>
  <c r="AE34" i="16" s="1"/>
  <c r="AF33" i="4"/>
  <c r="AF34" i="16" s="1"/>
  <c r="AG33" i="4"/>
  <c r="AG34" i="16" s="1"/>
  <c r="AH33" i="4"/>
  <c r="AH34" i="16" s="1"/>
  <c r="AI33" i="4"/>
  <c r="AI34" i="16" s="1"/>
  <c r="AJ33" i="4"/>
  <c r="AJ34" i="16" s="1"/>
  <c r="AK33" i="4"/>
  <c r="AK34" i="16" s="1"/>
  <c r="AL33" i="4"/>
  <c r="AL34" i="16" s="1"/>
  <c r="AM33" i="4"/>
  <c r="AM34" i="16" s="1"/>
  <c r="AN33" i="4"/>
  <c r="AN34" i="16" s="1"/>
  <c r="AO33" i="4"/>
  <c r="AO34" i="16" s="1"/>
  <c r="AP33" i="4"/>
  <c r="AP34" i="16" s="1"/>
  <c r="AQ33" i="4"/>
  <c r="AQ34" i="16" s="1"/>
  <c r="AR33" i="4"/>
  <c r="AR34" i="16" s="1"/>
  <c r="AS33" i="4"/>
  <c r="AS34" i="16" s="1"/>
  <c r="AT33" i="4"/>
  <c r="AT34" i="16" s="1"/>
  <c r="AU33" i="4"/>
  <c r="AU34" i="16" s="1"/>
  <c r="AV33" i="4"/>
  <c r="AV34" i="16" s="1"/>
  <c r="AW33" i="4"/>
  <c r="AW34" i="16" s="1"/>
  <c r="AX33" i="4"/>
  <c r="AX34" i="16" s="1"/>
  <c r="AY33" i="4"/>
  <c r="AY34" i="16" s="1"/>
  <c r="AZ33" i="4"/>
  <c r="AZ34" i="16" s="1"/>
  <c r="BA33" i="4"/>
  <c r="BA34" i="16" s="1"/>
  <c r="BB33" i="4"/>
  <c r="BB34" i="16" s="1"/>
  <c r="BC33" i="4"/>
  <c r="BC34" i="16" s="1"/>
  <c r="BD33" i="4"/>
  <c r="BD34" i="16" s="1"/>
  <c r="BE33" i="4"/>
  <c r="BE34" i="16" s="1"/>
  <c r="BF33" i="4"/>
  <c r="BF34" i="16" s="1"/>
  <c r="BG33" i="4"/>
  <c r="BG34" i="16" s="1"/>
  <c r="BH33" i="4"/>
  <c r="BH34" i="16" s="1"/>
  <c r="BI33" i="4"/>
  <c r="BI34" i="16" s="1"/>
  <c r="BJ33" i="4"/>
  <c r="BJ34" i="16" s="1"/>
  <c r="BK33" i="4"/>
  <c r="BK34" i="16" s="1"/>
  <c r="BL33" i="4"/>
  <c r="BL34" i="16" s="1"/>
  <c r="BM33" i="4"/>
  <c r="BM34" i="16" s="1"/>
  <c r="BN33" i="4"/>
  <c r="BN34" i="16" s="1"/>
  <c r="BO33" i="4"/>
  <c r="BO34" i="16" s="1"/>
  <c r="BP33" i="4"/>
  <c r="BP34" i="16" s="1"/>
  <c r="BQ33" i="4"/>
  <c r="BQ34" i="16" s="1"/>
  <c r="BR33" i="4"/>
  <c r="BR34" i="16" s="1"/>
  <c r="BS33" i="4"/>
  <c r="BS34" i="16" s="1"/>
  <c r="BT33" i="4"/>
  <c r="BT34" i="16" s="1"/>
  <c r="BU33" i="4"/>
  <c r="BU34" i="16" s="1"/>
  <c r="BV33" i="4"/>
  <c r="BV34" i="16" s="1"/>
  <c r="BW33" i="4"/>
  <c r="BW34" i="16" s="1"/>
  <c r="BY33" i="4"/>
  <c r="BY34" i="16" s="1"/>
  <c r="BZ33" i="4"/>
  <c r="BZ34" i="16" s="1"/>
  <c r="CA33" i="4"/>
  <c r="CA34" i="16" s="1"/>
  <c r="CB33" i="4"/>
  <c r="CB34" i="16" s="1"/>
  <c r="CC33" i="4"/>
  <c r="CC34" i="16" s="1"/>
  <c r="CD33" i="4"/>
  <c r="CD34" i="16" s="1"/>
  <c r="CE33" i="4"/>
  <c r="CE34" i="16" s="1"/>
  <c r="CF33" i="4"/>
  <c r="CF34" i="16" s="1"/>
  <c r="CG33" i="4"/>
  <c r="CG34" i="16" s="1"/>
  <c r="CH33" i="4"/>
  <c r="CH34" i="16" s="1"/>
  <c r="CI33" i="4"/>
  <c r="CI34" i="16" s="1"/>
  <c r="C34" i="4"/>
  <c r="C35" i="16" s="1"/>
  <c r="D34" i="4"/>
  <c r="D35" i="16" s="1"/>
  <c r="E34" i="4"/>
  <c r="E35" i="16" s="1"/>
  <c r="F34" i="4"/>
  <c r="F35" i="16" s="1"/>
  <c r="G34" i="4"/>
  <c r="G35" i="16" s="1"/>
  <c r="H34" i="4"/>
  <c r="H35" i="16" s="1"/>
  <c r="I34" i="4"/>
  <c r="I35" i="16" s="1"/>
  <c r="J34" i="4"/>
  <c r="J35" i="16" s="1"/>
  <c r="K34" i="4"/>
  <c r="K35" i="16" s="1"/>
  <c r="M34" i="4"/>
  <c r="M35" i="16" s="1"/>
  <c r="N34" i="4"/>
  <c r="N35" i="16" s="1"/>
  <c r="O34" i="4"/>
  <c r="O35" i="16" s="1"/>
  <c r="P34" i="4"/>
  <c r="P35" i="16" s="1"/>
  <c r="Q34" i="4"/>
  <c r="Q35" i="16" s="1"/>
  <c r="R34" i="4"/>
  <c r="R35" i="16" s="1"/>
  <c r="S34" i="4"/>
  <c r="S35" i="16" s="1"/>
  <c r="T34" i="4"/>
  <c r="T35" i="16" s="1"/>
  <c r="U34" i="4"/>
  <c r="U35" i="16" s="1"/>
  <c r="V34" i="4"/>
  <c r="V35" i="16" s="1"/>
  <c r="W34" i="4"/>
  <c r="W35" i="16" s="1"/>
  <c r="X34" i="4"/>
  <c r="X35" i="16" s="1"/>
  <c r="Y34" i="4"/>
  <c r="Y35" i="16" s="1"/>
  <c r="Z34" i="4"/>
  <c r="Z35" i="16" s="1"/>
  <c r="AA34" i="4"/>
  <c r="AA35" i="16" s="1"/>
  <c r="AB34" i="4"/>
  <c r="AB35" i="16" s="1"/>
  <c r="AC34" i="4"/>
  <c r="AC35" i="16" s="1"/>
  <c r="AD34" i="4"/>
  <c r="AD35" i="16" s="1"/>
  <c r="AE34" i="4"/>
  <c r="AE35" i="16" s="1"/>
  <c r="AF34" i="4"/>
  <c r="AF35" i="16" s="1"/>
  <c r="AG34" i="4"/>
  <c r="AG35" i="16" s="1"/>
  <c r="AH34" i="4"/>
  <c r="AH35" i="16" s="1"/>
  <c r="AI34" i="4"/>
  <c r="AI35" i="16" s="1"/>
  <c r="AJ34" i="4"/>
  <c r="AJ35" i="16" s="1"/>
  <c r="AK34" i="4"/>
  <c r="AK35" i="16" s="1"/>
  <c r="AL34" i="4"/>
  <c r="AL35" i="16" s="1"/>
  <c r="AM34" i="4"/>
  <c r="AM35" i="16" s="1"/>
  <c r="AN34" i="4"/>
  <c r="AN35" i="16" s="1"/>
  <c r="AO34" i="4"/>
  <c r="AO35" i="16" s="1"/>
  <c r="AP34" i="4"/>
  <c r="AP35" i="16" s="1"/>
  <c r="AQ34" i="4"/>
  <c r="AQ35" i="16" s="1"/>
  <c r="AR34" i="4"/>
  <c r="AR35" i="16" s="1"/>
  <c r="AS34" i="4"/>
  <c r="AS35" i="16" s="1"/>
  <c r="AT34" i="4"/>
  <c r="AT35" i="16" s="1"/>
  <c r="AU34" i="4"/>
  <c r="AU35" i="16" s="1"/>
  <c r="AV34" i="4"/>
  <c r="AV35" i="16" s="1"/>
  <c r="AW34" i="4"/>
  <c r="AW35" i="16" s="1"/>
  <c r="AX34" i="4"/>
  <c r="AX35" i="16" s="1"/>
  <c r="AY34" i="4"/>
  <c r="AY35" i="16" s="1"/>
  <c r="AZ34" i="4"/>
  <c r="AZ35" i="16" s="1"/>
  <c r="BA34" i="4"/>
  <c r="BA35" i="16" s="1"/>
  <c r="BB34" i="4"/>
  <c r="BB35" i="16" s="1"/>
  <c r="BC34" i="4"/>
  <c r="BC35" i="16" s="1"/>
  <c r="BD34" i="4"/>
  <c r="BD35" i="16" s="1"/>
  <c r="BE34" i="4"/>
  <c r="BE35" i="16" s="1"/>
  <c r="BF34" i="4"/>
  <c r="BF35" i="16" s="1"/>
  <c r="BG34" i="4"/>
  <c r="BG35" i="16" s="1"/>
  <c r="BH34" i="4"/>
  <c r="BH35" i="16" s="1"/>
  <c r="BI34" i="4"/>
  <c r="BI35" i="16" s="1"/>
  <c r="BJ34" i="4"/>
  <c r="BJ35" i="16" s="1"/>
  <c r="BK34" i="4"/>
  <c r="BK35" i="16" s="1"/>
  <c r="BL34" i="4"/>
  <c r="BL35" i="16" s="1"/>
  <c r="BM34" i="4"/>
  <c r="BM35" i="16" s="1"/>
  <c r="BN34" i="4"/>
  <c r="BN35" i="16" s="1"/>
  <c r="BO34" i="4"/>
  <c r="BO35" i="16" s="1"/>
  <c r="BP34" i="4"/>
  <c r="BP35" i="16" s="1"/>
  <c r="BQ34" i="4"/>
  <c r="BQ35" i="16" s="1"/>
  <c r="BR34" i="4"/>
  <c r="BR35" i="16" s="1"/>
  <c r="BS34" i="4"/>
  <c r="BS35" i="16" s="1"/>
  <c r="BT34" i="4"/>
  <c r="BT35" i="16" s="1"/>
  <c r="BU34" i="4"/>
  <c r="BU35" i="16" s="1"/>
  <c r="BV34" i="4"/>
  <c r="BV35" i="16" s="1"/>
  <c r="BW34" i="4"/>
  <c r="BW35" i="16" s="1"/>
  <c r="BY34" i="4"/>
  <c r="BY35" i="16" s="1"/>
  <c r="BZ34" i="4"/>
  <c r="BZ35" i="16" s="1"/>
  <c r="CA34" i="4"/>
  <c r="CA35" i="16" s="1"/>
  <c r="CB34" i="4"/>
  <c r="CB35" i="16" s="1"/>
  <c r="CC34" i="4"/>
  <c r="CC35" i="16" s="1"/>
  <c r="CD34" i="4"/>
  <c r="CD35" i="16" s="1"/>
  <c r="CE34" i="4"/>
  <c r="CE35" i="16" s="1"/>
  <c r="CF34" i="4"/>
  <c r="CF35" i="16" s="1"/>
  <c r="CG34" i="4"/>
  <c r="CG35" i="16" s="1"/>
  <c r="CH34" i="4"/>
  <c r="CH35" i="16" s="1"/>
  <c r="CI34" i="4"/>
  <c r="CI35" i="16" s="1"/>
  <c r="C35" i="4"/>
  <c r="C36" i="16" s="1"/>
  <c r="D35" i="4"/>
  <c r="D36" i="16" s="1"/>
  <c r="E35" i="4"/>
  <c r="E36" i="16" s="1"/>
  <c r="F35" i="4"/>
  <c r="F36" i="16" s="1"/>
  <c r="G35" i="4"/>
  <c r="G36" i="16" s="1"/>
  <c r="H35" i="4"/>
  <c r="H36" i="16" s="1"/>
  <c r="I35" i="4"/>
  <c r="I36" i="16" s="1"/>
  <c r="J35" i="4"/>
  <c r="J36" i="16" s="1"/>
  <c r="K35" i="4"/>
  <c r="K36" i="16" s="1"/>
  <c r="M35" i="4"/>
  <c r="M36" i="16" s="1"/>
  <c r="N35" i="4"/>
  <c r="N36" i="16" s="1"/>
  <c r="O35" i="4"/>
  <c r="O36" i="16" s="1"/>
  <c r="P35" i="4"/>
  <c r="P36" i="16" s="1"/>
  <c r="Q35" i="4"/>
  <c r="Q36" i="16" s="1"/>
  <c r="R35" i="4"/>
  <c r="R36" i="16" s="1"/>
  <c r="S35" i="4"/>
  <c r="S36" i="16" s="1"/>
  <c r="T35" i="4"/>
  <c r="T36" i="16" s="1"/>
  <c r="U35" i="4"/>
  <c r="U36" i="16" s="1"/>
  <c r="V35" i="4"/>
  <c r="V36" i="16" s="1"/>
  <c r="W35" i="4"/>
  <c r="W36" i="16" s="1"/>
  <c r="X35" i="4"/>
  <c r="X36" i="16" s="1"/>
  <c r="Y35" i="4"/>
  <c r="Y36" i="16" s="1"/>
  <c r="Z35" i="4"/>
  <c r="Z36" i="16" s="1"/>
  <c r="AA35" i="4"/>
  <c r="AA36" i="16" s="1"/>
  <c r="AB35" i="4"/>
  <c r="AB36" i="16" s="1"/>
  <c r="AC35" i="4"/>
  <c r="AC36" i="16" s="1"/>
  <c r="AD35" i="4"/>
  <c r="AD36" i="16" s="1"/>
  <c r="AE35" i="4"/>
  <c r="AE36" i="16" s="1"/>
  <c r="AF35" i="4"/>
  <c r="AF36" i="16" s="1"/>
  <c r="AG35" i="4"/>
  <c r="AG36" i="16" s="1"/>
  <c r="AH35" i="4"/>
  <c r="AH36" i="16" s="1"/>
  <c r="AI35" i="4"/>
  <c r="AI36" i="16" s="1"/>
  <c r="AJ35" i="4"/>
  <c r="AJ36" i="16" s="1"/>
  <c r="AK35" i="4"/>
  <c r="AK36" i="16" s="1"/>
  <c r="AL35" i="4"/>
  <c r="AL36" i="16" s="1"/>
  <c r="AM35" i="4"/>
  <c r="AM36" i="16" s="1"/>
  <c r="AN35" i="4"/>
  <c r="AN36" i="16" s="1"/>
  <c r="AO35" i="4"/>
  <c r="AO36" i="16" s="1"/>
  <c r="AP35" i="4"/>
  <c r="AP36" i="16" s="1"/>
  <c r="AQ35" i="4"/>
  <c r="AQ36" i="16" s="1"/>
  <c r="AR35" i="4"/>
  <c r="AR36" i="16" s="1"/>
  <c r="AS35" i="4"/>
  <c r="AS36" i="16" s="1"/>
  <c r="AT35" i="4"/>
  <c r="AT36" i="16" s="1"/>
  <c r="AU35" i="4"/>
  <c r="AU36" i="16" s="1"/>
  <c r="AV35" i="4"/>
  <c r="AV36" i="16" s="1"/>
  <c r="AW35" i="4"/>
  <c r="AW36" i="16" s="1"/>
  <c r="AX35" i="4"/>
  <c r="AX36" i="16" s="1"/>
  <c r="AY35" i="4"/>
  <c r="AY36" i="16" s="1"/>
  <c r="AZ35" i="4"/>
  <c r="AZ36" i="16" s="1"/>
  <c r="BA35" i="4"/>
  <c r="BA36" i="16" s="1"/>
  <c r="BB35" i="4"/>
  <c r="BB36" i="16" s="1"/>
  <c r="BC35" i="4"/>
  <c r="BC36" i="16" s="1"/>
  <c r="BD35" i="4"/>
  <c r="BD36" i="16" s="1"/>
  <c r="BE35" i="4"/>
  <c r="BE36" i="16" s="1"/>
  <c r="BF35" i="4"/>
  <c r="BF36" i="16" s="1"/>
  <c r="BG35" i="4"/>
  <c r="BG36" i="16" s="1"/>
  <c r="BH35" i="4"/>
  <c r="BH36" i="16" s="1"/>
  <c r="BI35" i="4"/>
  <c r="BI36" i="16" s="1"/>
  <c r="BJ35" i="4"/>
  <c r="BJ36" i="16" s="1"/>
  <c r="BK35" i="4"/>
  <c r="BK36" i="16" s="1"/>
  <c r="BL35" i="4"/>
  <c r="BL36" i="16" s="1"/>
  <c r="BM35" i="4"/>
  <c r="BM36" i="16" s="1"/>
  <c r="BN35" i="4"/>
  <c r="BN36" i="16" s="1"/>
  <c r="BO35" i="4"/>
  <c r="BO36" i="16" s="1"/>
  <c r="BP35" i="4"/>
  <c r="BP36" i="16" s="1"/>
  <c r="BQ35" i="4"/>
  <c r="BQ36" i="16" s="1"/>
  <c r="BR35" i="4"/>
  <c r="BR36" i="16" s="1"/>
  <c r="BS35" i="4"/>
  <c r="BS36" i="16" s="1"/>
  <c r="BT35" i="4"/>
  <c r="BT36" i="16" s="1"/>
  <c r="BU35" i="4"/>
  <c r="BU36" i="16" s="1"/>
  <c r="BV35" i="4"/>
  <c r="BV36" i="16" s="1"/>
  <c r="BW35" i="4"/>
  <c r="BW36" i="16" s="1"/>
  <c r="BY35" i="4"/>
  <c r="BY36" i="16" s="1"/>
  <c r="BZ35" i="4"/>
  <c r="BZ36" i="16" s="1"/>
  <c r="CA35" i="4"/>
  <c r="CA36" i="16" s="1"/>
  <c r="CB35" i="4"/>
  <c r="CB36" i="16" s="1"/>
  <c r="CC35" i="4"/>
  <c r="CC36" i="16" s="1"/>
  <c r="CD35" i="4"/>
  <c r="CD36" i="16" s="1"/>
  <c r="CE35" i="4"/>
  <c r="CE36" i="16" s="1"/>
  <c r="CF35" i="4"/>
  <c r="CF36" i="16" s="1"/>
  <c r="CG35" i="4"/>
  <c r="CG36" i="16" s="1"/>
  <c r="CH35" i="4"/>
  <c r="CH36" i="16" s="1"/>
  <c r="CI35" i="4"/>
  <c r="CI36" i="16" s="1"/>
  <c r="C36" i="4"/>
  <c r="C37" i="16" s="1"/>
  <c r="D36" i="4"/>
  <c r="D37" i="16" s="1"/>
  <c r="E36" i="4"/>
  <c r="E37" i="16" s="1"/>
  <c r="F36" i="4"/>
  <c r="F37" i="16" s="1"/>
  <c r="G36" i="4"/>
  <c r="G37" i="16" s="1"/>
  <c r="H36" i="4"/>
  <c r="H37" i="16" s="1"/>
  <c r="I36" i="4"/>
  <c r="I37" i="16" s="1"/>
  <c r="J36" i="4"/>
  <c r="J37" i="16" s="1"/>
  <c r="K36" i="4"/>
  <c r="K37" i="16" s="1"/>
  <c r="M36" i="4"/>
  <c r="M37" i="16" s="1"/>
  <c r="N36" i="4"/>
  <c r="N37" i="16" s="1"/>
  <c r="O36" i="4"/>
  <c r="O37" i="16" s="1"/>
  <c r="P36" i="4"/>
  <c r="P37" i="16" s="1"/>
  <c r="Q36" i="4"/>
  <c r="Q37" i="16" s="1"/>
  <c r="R36" i="4"/>
  <c r="R37" i="16" s="1"/>
  <c r="S36" i="4"/>
  <c r="S37" i="16" s="1"/>
  <c r="T36" i="4"/>
  <c r="T37" i="16" s="1"/>
  <c r="U36" i="4"/>
  <c r="U37" i="16" s="1"/>
  <c r="V36" i="4"/>
  <c r="V37" i="16" s="1"/>
  <c r="W36" i="4"/>
  <c r="W37" i="16" s="1"/>
  <c r="X36" i="4"/>
  <c r="X37" i="16" s="1"/>
  <c r="Y36" i="4"/>
  <c r="Y37" i="16" s="1"/>
  <c r="Z36" i="4"/>
  <c r="Z37" i="16" s="1"/>
  <c r="AA36" i="4"/>
  <c r="AA37" i="16" s="1"/>
  <c r="AB36" i="4"/>
  <c r="AB37" i="16" s="1"/>
  <c r="AC36" i="4"/>
  <c r="AC37" i="16" s="1"/>
  <c r="AD36" i="4"/>
  <c r="AD37" i="16" s="1"/>
  <c r="AE36" i="4"/>
  <c r="AE37" i="16" s="1"/>
  <c r="AF36" i="4"/>
  <c r="AF37" i="16" s="1"/>
  <c r="AG36" i="4"/>
  <c r="AG37" i="16" s="1"/>
  <c r="AH36" i="4"/>
  <c r="AH37" i="16" s="1"/>
  <c r="AI36" i="4"/>
  <c r="AI37" i="16" s="1"/>
  <c r="AJ36" i="4"/>
  <c r="AJ37" i="16" s="1"/>
  <c r="AK36" i="4"/>
  <c r="AK37" i="16" s="1"/>
  <c r="AL36" i="4"/>
  <c r="AL37" i="16" s="1"/>
  <c r="AM36" i="4"/>
  <c r="AM37" i="16" s="1"/>
  <c r="AN36" i="4"/>
  <c r="AN37" i="16" s="1"/>
  <c r="AO36" i="4"/>
  <c r="AO37" i="16" s="1"/>
  <c r="AP36" i="4"/>
  <c r="AP37" i="16" s="1"/>
  <c r="AQ36" i="4"/>
  <c r="AQ37" i="16" s="1"/>
  <c r="AR36" i="4"/>
  <c r="AR37" i="16" s="1"/>
  <c r="AS36" i="4"/>
  <c r="AS37" i="16" s="1"/>
  <c r="AT36" i="4"/>
  <c r="AT37" i="16" s="1"/>
  <c r="AU36" i="4"/>
  <c r="AU37" i="16" s="1"/>
  <c r="AV36" i="4"/>
  <c r="AV37" i="16" s="1"/>
  <c r="AW36" i="4"/>
  <c r="AW37" i="16" s="1"/>
  <c r="AX36" i="4"/>
  <c r="AX37" i="16" s="1"/>
  <c r="AY36" i="4"/>
  <c r="AY37" i="16" s="1"/>
  <c r="AZ36" i="4"/>
  <c r="AZ37" i="16" s="1"/>
  <c r="BA36" i="4"/>
  <c r="BA37" i="16" s="1"/>
  <c r="BB36" i="4"/>
  <c r="BB37" i="16" s="1"/>
  <c r="BC36" i="4"/>
  <c r="BC37" i="16" s="1"/>
  <c r="BD36" i="4"/>
  <c r="BD37" i="16" s="1"/>
  <c r="BE36" i="4"/>
  <c r="BE37" i="16" s="1"/>
  <c r="BF36" i="4"/>
  <c r="BF37" i="16" s="1"/>
  <c r="BG36" i="4"/>
  <c r="BG37" i="16" s="1"/>
  <c r="BH36" i="4"/>
  <c r="BH37" i="16" s="1"/>
  <c r="BI36" i="4"/>
  <c r="BI37" i="16" s="1"/>
  <c r="BJ36" i="4"/>
  <c r="BJ37" i="16" s="1"/>
  <c r="BK36" i="4"/>
  <c r="BK37" i="16" s="1"/>
  <c r="BL36" i="4"/>
  <c r="BL37" i="16" s="1"/>
  <c r="BM36" i="4"/>
  <c r="BM37" i="16" s="1"/>
  <c r="BN36" i="4"/>
  <c r="BN37" i="16" s="1"/>
  <c r="BO36" i="4"/>
  <c r="BO37" i="16" s="1"/>
  <c r="BP36" i="4"/>
  <c r="BP37" i="16" s="1"/>
  <c r="BQ36" i="4"/>
  <c r="BQ37" i="16" s="1"/>
  <c r="BR36" i="4"/>
  <c r="BR37" i="16" s="1"/>
  <c r="BS36" i="4"/>
  <c r="BS37" i="16" s="1"/>
  <c r="BT36" i="4"/>
  <c r="BT37" i="16" s="1"/>
  <c r="BU36" i="4"/>
  <c r="BU37" i="16" s="1"/>
  <c r="BV36" i="4"/>
  <c r="BV37" i="16" s="1"/>
  <c r="BW36" i="4"/>
  <c r="BW37" i="16" s="1"/>
  <c r="BY36" i="4"/>
  <c r="BY37" i="16" s="1"/>
  <c r="BZ36" i="4"/>
  <c r="BZ37" i="16" s="1"/>
  <c r="CA36" i="4"/>
  <c r="CA37" i="16" s="1"/>
  <c r="CB36" i="4"/>
  <c r="CB37" i="16" s="1"/>
  <c r="CC36" i="4"/>
  <c r="CC37" i="16" s="1"/>
  <c r="CD36" i="4"/>
  <c r="CD37" i="16" s="1"/>
  <c r="CE36" i="4"/>
  <c r="CE37" i="16" s="1"/>
  <c r="CF36" i="4"/>
  <c r="CF37" i="16" s="1"/>
  <c r="CG36" i="4"/>
  <c r="CG37" i="16" s="1"/>
  <c r="CH36" i="4"/>
  <c r="CH37" i="16" s="1"/>
  <c r="CI36" i="4"/>
  <c r="CI37" i="16" s="1"/>
  <c r="C37" i="4"/>
  <c r="C38" i="16" s="1"/>
  <c r="D37" i="4"/>
  <c r="D38" i="16" s="1"/>
  <c r="E37" i="4"/>
  <c r="E38" i="16" s="1"/>
  <c r="F37" i="4"/>
  <c r="F38" i="16" s="1"/>
  <c r="G37" i="4"/>
  <c r="G38" i="16" s="1"/>
  <c r="H37" i="4"/>
  <c r="H38" i="16" s="1"/>
  <c r="I37" i="4"/>
  <c r="I38" i="16" s="1"/>
  <c r="J37" i="4"/>
  <c r="J38" i="16" s="1"/>
  <c r="K37" i="4"/>
  <c r="K38" i="16" s="1"/>
  <c r="M37" i="4"/>
  <c r="M38" i="16" s="1"/>
  <c r="N37" i="4"/>
  <c r="N38" i="16" s="1"/>
  <c r="O37" i="4"/>
  <c r="O38" i="16" s="1"/>
  <c r="P37" i="4"/>
  <c r="P38" i="16" s="1"/>
  <c r="Q37" i="4"/>
  <c r="Q38" i="16" s="1"/>
  <c r="R37" i="4"/>
  <c r="R38" i="16" s="1"/>
  <c r="S37" i="4"/>
  <c r="S38" i="16" s="1"/>
  <c r="T37" i="4"/>
  <c r="T38" i="16" s="1"/>
  <c r="U37" i="4"/>
  <c r="U38" i="16" s="1"/>
  <c r="V37" i="4"/>
  <c r="V38" i="16" s="1"/>
  <c r="W37" i="4"/>
  <c r="W38" i="16" s="1"/>
  <c r="X37" i="4"/>
  <c r="X38" i="16" s="1"/>
  <c r="Y37" i="4"/>
  <c r="Y38" i="16" s="1"/>
  <c r="Z37" i="4"/>
  <c r="Z38" i="16" s="1"/>
  <c r="AA37" i="4"/>
  <c r="AA38" i="16" s="1"/>
  <c r="AB37" i="4"/>
  <c r="AB38" i="16" s="1"/>
  <c r="AC37" i="4"/>
  <c r="AC38" i="16" s="1"/>
  <c r="AD37" i="4"/>
  <c r="AD38" i="16" s="1"/>
  <c r="AE37" i="4"/>
  <c r="AE38" i="16" s="1"/>
  <c r="AF37" i="4"/>
  <c r="AF38" i="16" s="1"/>
  <c r="AG37" i="4"/>
  <c r="AG38" i="16" s="1"/>
  <c r="AH37" i="4"/>
  <c r="AH38" i="16" s="1"/>
  <c r="AI37" i="4"/>
  <c r="AI38" i="16" s="1"/>
  <c r="AJ37" i="4"/>
  <c r="AJ38" i="16" s="1"/>
  <c r="AK37" i="4"/>
  <c r="AK38" i="16" s="1"/>
  <c r="AL37" i="4"/>
  <c r="AL38" i="16" s="1"/>
  <c r="AM37" i="4"/>
  <c r="AM38" i="16" s="1"/>
  <c r="AN37" i="4"/>
  <c r="AN38" i="16" s="1"/>
  <c r="AO37" i="4"/>
  <c r="AO38" i="16" s="1"/>
  <c r="AP37" i="4"/>
  <c r="AP38" i="16" s="1"/>
  <c r="AQ37" i="4"/>
  <c r="AQ38" i="16" s="1"/>
  <c r="AR37" i="4"/>
  <c r="AR38" i="16" s="1"/>
  <c r="AS37" i="4"/>
  <c r="AS38" i="16" s="1"/>
  <c r="AT37" i="4"/>
  <c r="AT38" i="16" s="1"/>
  <c r="AU37" i="4"/>
  <c r="AU38" i="16" s="1"/>
  <c r="AV37" i="4"/>
  <c r="AV38" i="16" s="1"/>
  <c r="AW37" i="4"/>
  <c r="AW38" i="16" s="1"/>
  <c r="AX37" i="4"/>
  <c r="AX38" i="16" s="1"/>
  <c r="AY37" i="4"/>
  <c r="AY38" i="16" s="1"/>
  <c r="AZ37" i="4"/>
  <c r="AZ38" i="16" s="1"/>
  <c r="BA37" i="4"/>
  <c r="BA38" i="16" s="1"/>
  <c r="BB37" i="4"/>
  <c r="BB38" i="16" s="1"/>
  <c r="BC37" i="4"/>
  <c r="BC38" i="16" s="1"/>
  <c r="BD37" i="4"/>
  <c r="BD38" i="16" s="1"/>
  <c r="BE37" i="4"/>
  <c r="BE38" i="16" s="1"/>
  <c r="BF37" i="4"/>
  <c r="BF38" i="16" s="1"/>
  <c r="BG37" i="4"/>
  <c r="BG38" i="16" s="1"/>
  <c r="BH37" i="4"/>
  <c r="BH38" i="16" s="1"/>
  <c r="BI37" i="4"/>
  <c r="BI38" i="16" s="1"/>
  <c r="BJ37" i="4"/>
  <c r="BJ38" i="16" s="1"/>
  <c r="BK37" i="4"/>
  <c r="BK38" i="16" s="1"/>
  <c r="BL37" i="4"/>
  <c r="BL38" i="16" s="1"/>
  <c r="BM37" i="4"/>
  <c r="BM38" i="16" s="1"/>
  <c r="BN37" i="4"/>
  <c r="BN38" i="16" s="1"/>
  <c r="BO37" i="4"/>
  <c r="BO38" i="16" s="1"/>
  <c r="BP37" i="4"/>
  <c r="BP38" i="16" s="1"/>
  <c r="BQ37" i="4"/>
  <c r="BQ38" i="16" s="1"/>
  <c r="BR37" i="4"/>
  <c r="BR38" i="16" s="1"/>
  <c r="BS37" i="4"/>
  <c r="BS38" i="16" s="1"/>
  <c r="BT37" i="4"/>
  <c r="BT38" i="16" s="1"/>
  <c r="BU37" i="4"/>
  <c r="BU38" i="16" s="1"/>
  <c r="BV37" i="4"/>
  <c r="BV38" i="16" s="1"/>
  <c r="BW37" i="4"/>
  <c r="BW38" i="16" s="1"/>
  <c r="BY37" i="4"/>
  <c r="BY38" i="16" s="1"/>
  <c r="BZ37" i="4"/>
  <c r="BZ38" i="16" s="1"/>
  <c r="CA37" i="4"/>
  <c r="CA38" i="16" s="1"/>
  <c r="CB37" i="4"/>
  <c r="CB38" i="16" s="1"/>
  <c r="CC37" i="4"/>
  <c r="CC38" i="16" s="1"/>
  <c r="CD37" i="4"/>
  <c r="CD38" i="16" s="1"/>
  <c r="CE37" i="4"/>
  <c r="CE38" i="16" s="1"/>
  <c r="CF37" i="4"/>
  <c r="CF38" i="16" s="1"/>
  <c r="CG37" i="4"/>
  <c r="CG38" i="16" s="1"/>
  <c r="CH37" i="4"/>
  <c r="CH38" i="16" s="1"/>
  <c r="CI37" i="4"/>
  <c r="CI38" i="16" s="1"/>
  <c r="C38" i="4"/>
  <c r="C39" i="16" s="1"/>
  <c r="D38" i="4"/>
  <c r="D39" i="16" s="1"/>
  <c r="E38" i="4"/>
  <c r="E39" i="16" s="1"/>
  <c r="F38" i="4"/>
  <c r="F39" i="16" s="1"/>
  <c r="G38" i="4"/>
  <c r="G39" i="16" s="1"/>
  <c r="H38" i="4"/>
  <c r="H39" i="16" s="1"/>
  <c r="I38" i="4"/>
  <c r="I39" i="16" s="1"/>
  <c r="J38" i="4"/>
  <c r="J39" i="16" s="1"/>
  <c r="K38" i="4"/>
  <c r="K39" i="16" s="1"/>
  <c r="M38" i="4"/>
  <c r="M39" i="16" s="1"/>
  <c r="N38" i="4"/>
  <c r="N39" i="16" s="1"/>
  <c r="O38" i="4"/>
  <c r="O39" i="16" s="1"/>
  <c r="P38" i="4"/>
  <c r="P39" i="16" s="1"/>
  <c r="Q38" i="4"/>
  <c r="Q39" i="16" s="1"/>
  <c r="R38" i="4"/>
  <c r="R39" i="16" s="1"/>
  <c r="S38" i="4"/>
  <c r="S39" i="16" s="1"/>
  <c r="T38" i="4"/>
  <c r="T39" i="16" s="1"/>
  <c r="U38" i="4"/>
  <c r="U39" i="16" s="1"/>
  <c r="V38" i="4"/>
  <c r="V39" i="16" s="1"/>
  <c r="W38" i="4"/>
  <c r="W39" i="16" s="1"/>
  <c r="X38" i="4"/>
  <c r="X39" i="16" s="1"/>
  <c r="Y38" i="4"/>
  <c r="Y39" i="16" s="1"/>
  <c r="Z38" i="4"/>
  <c r="Z39" i="16" s="1"/>
  <c r="AA38" i="4"/>
  <c r="AA39" i="16" s="1"/>
  <c r="AB38" i="4"/>
  <c r="AB39" i="16" s="1"/>
  <c r="AC38" i="4"/>
  <c r="AC39" i="16" s="1"/>
  <c r="AD38" i="4"/>
  <c r="AD39" i="16" s="1"/>
  <c r="AE38" i="4"/>
  <c r="AE39" i="16" s="1"/>
  <c r="AF38" i="4"/>
  <c r="AF39" i="16" s="1"/>
  <c r="AG38" i="4"/>
  <c r="AG39" i="16" s="1"/>
  <c r="AH38" i="4"/>
  <c r="AH39" i="16" s="1"/>
  <c r="AI38" i="4"/>
  <c r="AI39" i="16" s="1"/>
  <c r="AJ38" i="4"/>
  <c r="AJ39" i="16" s="1"/>
  <c r="AK38" i="4"/>
  <c r="AK39" i="16" s="1"/>
  <c r="AL38" i="4"/>
  <c r="AL39" i="16" s="1"/>
  <c r="AM38" i="4"/>
  <c r="AM39" i="16" s="1"/>
  <c r="AN38" i="4"/>
  <c r="AN39" i="16" s="1"/>
  <c r="AO38" i="4"/>
  <c r="AO39" i="16" s="1"/>
  <c r="AP38" i="4"/>
  <c r="AP39" i="16" s="1"/>
  <c r="AQ38" i="4"/>
  <c r="AQ39" i="16" s="1"/>
  <c r="AR38" i="4"/>
  <c r="AR39" i="16" s="1"/>
  <c r="AS38" i="4"/>
  <c r="AS39" i="16" s="1"/>
  <c r="AT38" i="4"/>
  <c r="AT39" i="16" s="1"/>
  <c r="AU38" i="4"/>
  <c r="AU39" i="16" s="1"/>
  <c r="AV38" i="4"/>
  <c r="AV39" i="16" s="1"/>
  <c r="AW38" i="4"/>
  <c r="AW39" i="16" s="1"/>
  <c r="AX38" i="4"/>
  <c r="AX39" i="16" s="1"/>
  <c r="AY38" i="4"/>
  <c r="AY39" i="16" s="1"/>
  <c r="AZ38" i="4"/>
  <c r="AZ39" i="16" s="1"/>
  <c r="BA38" i="4"/>
  <c r="BA39" i="16" s="1"/>
  <c r="BB38" i="4"/>
  <c r="BB39" i="16" s="1"/>
  <c r="BC38" i="4"/>
  <c r="BC39" i="16" s="1"/>
  <c r="BD38" i="4"/>
  <c r="BD39" i="16" s="1"/>
  <c r="BE38" i="4"/>
  <c r="BE39" i="16" s="1"/>
  <c r="BF38" i="4"/>
  <c r="BF39" i="16" s="1"/>
  <c r="BG38" i="4"/>
  <c r="BG39" i="16" s="1"/>
  <c r="BH38" i="4"/>
  <c r="BH39" i="16" s="1"/>
  <c r="BI38" i="4"/>
  <c r="BI39" i="16" s="1"/>
  <c r="BJ38" i="4"/>
  <c r="BJ39" i="16" s="1"/>
  <c r="BK38" i="4"/>
  <c r="BK39" i="16" s="1"/>
  <c r="BL38" i="4"/>
  <c r="BL39" i="16" s="1"/>
  <c r="BM38" i="4"/>
  <c r="BM39" i="16" s="1"/>
  <c r="BN38" i="4"/>
  <c r="BN39" i="16" s="1"/>
  <c r="BO38" i="4"/>
  <c r="BO39" i="16" s="1"/>
  <c r="BP38" i="4"/>
  <c r="BP39" i="16" s="1"/>
  <c r="BQ38" i="4"/>
  <c r="BQ39" i="16" s="1"/>
  <c r="BR38" i="4"/>
  <c r="BR39" i="16" s="1"/>
  <c r="BS38" i="4"/>
  <c r="BS39" i="16" s="1"/>
  <c r="BT38" i="4"/>
  <c r="BT39" i="16" s="1"/>
  <c r="BU38" i="4"/>
  <c r="BU39" i="16" s="1"/>
  <c r="BV38" i="4"/>
  <c r="BV39" i="16" s="1"/>
  <c r="BW38" i="4"/>
  <c r="BW39" i="16" s="1"/>
  <c r="BY38" i="4"/>
  <c r="BY39" i="16" s="1"/>
  <c r="BZ38" i="4"/>
  <c r="BZ39" i="16" s="1"/>
  <c r="CA38" i="4"/>
  <c r="CA39" i="16" s="1"/>
  <c r="CB38" i="4"/>
  <c r="CB39" i="16" s="1"/>
  <c r="CC38" i="4"/>
  <c r="CC39" i="16" s="1"/>
  <c r="CD38" i="4"/>
  <c r="CD39" i="16" s="1"/>
  <c r="CE38" i="4"/>
  <c r="CE39" i="16" s="1"/>
  <c r="CF38" i="4"/>
  <c r="CF39" i="16" s="1"/>
  <c r="CG38" i="4"/>
  <c r="CG39" i="16" s="1"/>
  <c r="CH38" i="4"/>
  <c r="CH39" i="16" s="1"/>
  <c r="CI38" i="4"/>
  <c r="CI39" i="16" s="1"/>
  <c r="C39" i="4"/>
  <c r="C40" i="16" s="1"/>
  <c r="D39" i="4"/>
  <c r="D40" i="16" s="1"/>
  <c r="E39" i="4"/>
  <c r="E40" i="16" s="1"/>
  <c r="F39" i="4"/>
  <c r="F40" i="16" s="1"/>
  <c r="G39" i="4"/>
  <c r="G40" i="16" s="1"/>
  <c r="H39" i="4"/>
  <c r="H40" i="16" s="1"/>
  <c r="I39" i="4"/>
  <c r="I40" i="16" s="1"/>
  <c r="J39" i="4"/>
  <c r="J40" i="16" s="1"/>
  <c r="K39" i="4"/>
  <c r="K40" i="16" s="1"/>
  <c r="M39" i="4"/>
  <c r="M40" i="16" s="1"/>
  <c r="N39" i="4"/>
  <c r="N40" i="16" s="1"/>
  <c r="O39" i="4"/>
  <c r="O40" i="16" s="1"/>
  <c r="P39" i="4"/>
  <c r="P40" i="16" s="1"/>
  <c r="Q39" i="4"/>
  <c r="Q40" i="16" s="1"/>
  <c r="R39" i="4"/>
  <c r="R40" i="16" s="1"/>
  <c r="S39" i="4"/>
  <c r="S40" i="16" s="1"/>
  <c r="T39" i="4"/>
  <c r="T40" i="16" s="1"/>
  <c r="U39" i="4"/>
  <c r="U40" i="16" s="1"/>
  <c r="V39" i="4"/>
  <c r="V40" i="16" s="1"/>
  <c r="W39" i="4"/>
  <c r="W40" i="16" s="1"/>
  <c r="X39" i="4"/>
  <c r="X40" i="16" s="1"/>
  <c r="Y39" i="4"/>
  <c r="Y40" i="16" s="1"/>
  <c r="Z39" i="4"/>
  <c r="Z40" i="16" s="1"/>
  <c r="AA39" i="4"/>
  <c r="AA40" i="16" s="1"/>
  <c r="AB39" i="4"/>
  <c r="AB40" i="16" s="1"/>
  <c r="AC39" i="4"/>
  <c r="AC40" i="16" s="1"/>
  <c r="AD39" i="4"/>
  <c r="AD40" i="16" s="1"/>
  <c r="AE39" i="4"/>
  <c r="AE40" i="16" s="1"/>
  <c r="AF39" i="4"/>
  <c r="AF40" i="16" s="1"/>
  <c r="AG39" i="4"/>
  <c r="AG40" i="16" s="1"/>
  <c r="AH39" i="4"/>
  <c r="AH40" i="16" s="1"/>
  <c r="AI39" i="4"/>
  <c r="AI40" i="16" s="1"/>
  <c r="AJ39" i="4"/>
  <c r="AJ40" i="16" s="1"/>
  <c r="AK39" i="4"/>
  <c r="AK40" i="16" s="1"/>
  <c r="AL39" i="4"/>
  <c r="AL40" i="16" s="1"/>
  <c r="AM39" i="4"/>
  <c r="AM40" i="16" s="1"/>
  <c r="AN39" i="4"/>
  <c r="AN40" i="16" s="1"/>
  <c r="AO39" i="4"/>
  <c r="AO40" i="16" s="1"/>
  <c r="AP39" i="4"/>
  <c r="AP40" i="16" s="1"/>
  <c r="AQ39" i="4"/>
  <c r="AQ40" i="16" s="1"/>
  <c r="AR39" i="4"/>
  <c r="AR40" i="16" s="1"/>
  <c r="AS39" i="4"/>
  <c r="AS40" i="16" s="1"/>
  <c r="AT39" i="4"/>
  <c r="AT40" i="16" s="1"/>
  <c r="AU39" i="4"/>
  <c r="AU40" i="16" s="1"/>
  <c r="AV39" i="4"/>
  <c r="AV40" i="16" s="1"/>
  <c r="AW39" i="4"/>
  <c r="AW40" i="16" s="1"/>
  <c r="AX39" i="4"/>
  <c r="AX40" i="16" s="1"/>
  <c r="AY39" i="4"/>
  <c r="AY40" i="16" s="1"/>
  <c r="AZ39" i="4"/>
  <c r="AZ40" i="16" s="1"/>
  <c r="BA39" i="4"/>
  <c r="BA40" i="16" s="1"/>
  <c r="BB39" i="4"/>
  <c r="BB40" i="16" s="1"/>
  <c r="BC39" i="4"/>
  <c r="BC40" i="16" s="1"/>
  <c r="BD39" i="4"/>
  <c r="BD40" i="16" s="1"/>
  <c r="BE39" i="4"/>
  <c r="BE40" i="16" s="1"/>
  <c r="BF39" i="4"/>
  <c r="BF40" i="16" s="1"/>
  <c r="BG39" i="4"/>
  <c r="BG40" i="16" s="1"/>
  <c r="BH39" i="4"/>
  <c r="BH40" i="16" s="1"/>
  <c r="BI39" i="4"/>
  <c r="BI40" i="16" s="1"/>
  <c r="BJ39" i="4"/>
  <c r="BJ40" i="16" s="1"/>
  <c r="BK39" i="4"/>
  <c r="BK40" i="16" s="1"/>
  <c r="BL39" i="4"/>
  <c r="BL40" i="16" s="1"/>
  <c r="BM39" i="4"/>
  <c r="BM40" i="16" s="1"/>
  <c r="BN39" i="4"/>
  <c r="BN40" i="16" s="1"/>
  <c r="BO39" i="4"/>
  <c r="BO40" i="16" s="1"/>
  <c r="BP39" i="4"/>
  <c r="BP40" i="16" s="1"/>
  <c r="BQ39" i="4"/>
  <c r="BQ40" i="16" s="1"/>
  <c r="BR39" i="4"/>
  <c r="BR40" i="16" s="1"/>
  <c r="BS39" i="4"/>
  <c r="BS40" i="16" s="1"/>
  <c r="BT39" i="4"/>
  <c r="BT40" i="16" s="1"/>
  <c r="BU39" i="4"/>
  <c r="BU40" i="16" s="1"/>
  <c r="BV39" i="4"/>
  <c r="BV40" i="16" s="1"/>
  <c r="BW39" i="4"/>
  <c r="BW40" i="16" s="1"/>
  <c r="BY39" i="4"/>
  <c r="BY40" i="16" s="1"/>
  <c r="BZ39" i="4"/>
  <c r="BZ40" i="16" s="1"/>
  <c r="CA39" i="4"/>
  <c r="CA40" i="16" s="1"/>
  <c r="CB39" i="4"/>
  <c r="CB40" i="16" s="1"/>
  <c r="CC39" i="4"/>
  <c r="CC40" i="16" s="1"/>
  <c r="CD39" i="4"/>
  <c r="CD40" i="16" s="1"/>
  <c r="CE39" i="4"/>
  <c r="CE40" i="16" s="1"/>
  <c r="CF39" i="4"/>
  <c r="CF40" i="16" s="1"/>
  <c r="CG39" i="4"/>
  <c r="CG40" i="16" s="1"/>
  <c r="CH39" i="4"/>
  <c r="CH40" i="16" s="1"/>
  <c r="CI39" i="4"/>
  <c r="CI40" i="16" s="1"/>
  <c r="C40" i="4"/>
  <c r="C41" i="16" s="1"/>
  <c r="D40" i="4"/>
  <c r="D41" i="16" s="1"/>
  <c r="E40" i="4"/>
  <c r="E41" i="16" s="1"/>
  <c r="F40" i="4"/>
  <c r="F41" i="16" s="1"/>
  <c r="G40" i="4"/>
  <c r="G41" i="16" s="1"/>
  <c r="H40" i="4"/>
  <c r="H41" i="16" s="1"/>
  <c r="I40" i="4"/>
  <c r="I41" i="16" s="1"/>
  <c r="J40" i="4"/>
  <c r="J41" i="16" s="1"/>
  <c r="K40" i="4"/>
  <c r="K41" i="16" s="1"/>
  <c r="M40" i="4"/>
  <c r="M41" i="16" s="1"/>
  <c r="N40" i="4"/>
  <c r="N41" i="16" s="1"/>
  <c r="O40" i="4"/>
  <c r="O41" i="16" s="1"/>
  <c r="P40" i="4"/>
  <c r="P41" i="16" s="1"/>
  <c r="Q40" i="4"/>
  <c r="Q41" i="16" s="1"/>
  <c r="R40" i="4"/>
  <c r="R41" i="16" s="1"/>
  <c r="S40" i="4"/>
  <c r="S41" i="16" s="1"/>
  <c r="T40" i="4"/>
  <c r="T41" i="16" s="1"/>
  <c r="U40" i="4"/>
  <c r="U41" i="16" s="1"/>
  <c r="V40" i="4"/>
  <c r="V41" i="16" s="1"/>
  <c r="W40" i="4"/>
  <c r="W41" i="16" s="1"/>
  <c r="X40" i="4"/>
  <c r="X41" i="16" s="1"/>
  <c r="Y40" i="4"/>
  <c r="Y41" i="16" s="1"/>
  <c r="Z40" i="4"/>
  <c r="Z41" i="16" s="1"/>
  <c r="AA40" i="4"/>
  <c r="AA41" i="16" s="1"/>
  <c r="AB40" i="4"/>
  <c r="AB41" i="16" s="1"/>
  <c r="AC40" i="4"/>
  <c r="AC41" i="16" s="1"/>
  <c r="AD40" i="4"/>
  <c r="AD41" i="16" s="1"/>
  <c r="AE40" i="4"/>
  <c r="AE41" i="16" s="1"/>
  <c r="AF40" i="4"/>
  <c r="AF41" i="16" s="1"/>
  <c r="AG40" i="4"/>
  <c r="AG41" i="16" s="1"/>
  <c r="AH40" i="4"/>
  <c r="AH41" i="16" s="1"/>
  <c r="AI40" i="4"/>
  <c r="AI41" i="16" s="1"/>
  <c r="AJ40" i="4"/>
  <c r="AJ41" i="16" s="1"/>
  <c r="AK40" i="4"/>
  <c r="AK41" i="16" s="1"/>
  <c r="AL40" i="4"/>
  <c r="AL41" i="16" s="1"/>
  <c r="AM40" i="4"/>
  <c r="AM41" i="16" s="1"/>
  <c r="AN40" i="4"/>
  <c r="AN41" i="16" s="1"/>
  <c r="AO40" i="4"/>
  <c r="AO41" i="16" s="1"/>
  <c r="AP40" i="4"/>
  <c r="AP41" i="16" s="1"/>
  <c r="AQ40" i="4"/>
  <c r="AQ41" i="16" s="1"/>
  <c r="AR40" i="4"/>
  <c r="AR41" i="16" s="1"/>
  <c r="AS40" i="4"/>
  <c r="AS41" i="16" s="1"/>
  <c r="AT40" i="4"/>
  <c r="AT41" i="16" s="1"/>
  <c r="AU40" i="4"/>
  <c r="AU41" i="16" s="1"/>
  <c r="AV40" i="4"/>
  <c r="AV41" i="16" s="1"/>
  <c r="AW40" i="4"/>
  <c r="AW41" i="16" s="1"/>
  <c r="AX40" i="4"/>
  <c r="AX41" i="16" s="1"/>
  <c r="AY40" i="4"/>
  <c r="AY41" i="16" s="1"/>
  <c r="AZ40" i="4"/>
  <c r="AZ41" i="16" s="1"/>
  <c r="BA40" i="4"/>
  <c r="BA41" i="16" s="1"/>
  <c r="BB40" i="4"/>
  <c r="BB41" i="16" s="1"/>
  <c r="BC40" i="4"/>
  <c r="BC41" i="16" s="1"/>
  <c r="BD40" i="4"/>
  <c r="BD41" i="16" s="1"/>
  <c r="BE40" i="4"/>
  <c r="BE41" i="16" s="1"/>
  <c r="BF40" i="4"/>
  <c r="BF41" i="16" s="1"/>
  <c r="BG40" i="4"/>
  <c r="BG41" i="16" s="1"/>
  <c r="BH40" i="4"/>
  <c r="BH41" i="16" s="1"/>
  <c r="BI40" i="4"/>
  <c r="BI41" i="16" s="1"/>
  <c r="BJ40" i="4"/>
  <c r="BJ41" i="16" s="1"/>
  <c r="BK40" i="4"/>
  <c r="BK41" i="16" s="1"/>
  <c r="BL40" i="4"/>
  <c r="BL41" i="16" s="1"/>
  <c r="BM40" i="4"/>
  <c r="BM41" i="16" s="1"/>
  <c r="BN40" i="4"/>
  <c r="BN41" i="16" s="1"/>
  <c r="BO40" i="4"/>
  <c r="BO41" i="16" s="1"/>
  <c r="BP40" i="4"/>
  <c r="BP41" i="16" s="1"/>
  <c r="BQ40" i="4"/>
  <c r="BQ41" i="16" s="1"/>
  <c r="BR40" i="4"/>
  <c r="BR41" i="16" s="1"/>
  <c r="BS40" i="4"/>
  <c r="BS41" i="16" s="1"/>
  <c r="BT40" i="4"/>
  <c r="BT41" i="16" s="1"/>
  <c r="BU40" i="4"/>
  <c r="BU41" i="16" s="1"/>
  <c r="BV40" i="4"/>
  <c r="BV41" i="16" s="1"/>
  <c r="BW40" i="4"/>
  <c r="BW41" i="16" s="1"/>
  <c r="BY40" i="4"/>
  <c r="BY41" i="16" s="1"/>
  <c r="BZ40" i="4"/>
  <c r="BZ41" i="16" s="1"/>
  <c r="CA40" i="4"/>
  <c r="CA41" i="16" s="1"/>
  <c r="CB40" i="4"/>
  <c r="CB41" i="16" s="1"/>
  <c r="CC40" i="4"/>
  <c r="CC41" i="16" s="1"/>
  <c r="CD40" i="4"/>
  <c r="CD41" i="16" s="1"/>
  <c r="CE40" i="4"/>
  <c r="CE41" i="16" s="1"/>
  <c r="CF40" i="4"/>
  <c r="CF41" i="16" s="1"/>
  <c r="CG40" i="4"/>
  <c r="CG41" i="16" s="1"/>
  <c r="CH40" i="4"/>
  <c r="CH41" i="16" s="1"/>
  <c r="CI40" i="4"/>
  <c r="CI41" i="16" s="1"/>
  <c r="C41" i="4"/>
  <c r="C42" i="16" s="1"/>
  <c r="D41" i="4"/>
  <c r="D42" i="16" s="1"/>
  <c r="E41" i="4"/>
  <c r="E42" i="16" s="1"/>
  <c r="F41" i="4"/>
  <c r="F42" i="16" s="1"/>
  <c r="G41" i="4"/>
  <c r="G42" i="16" s="1"/>
  <c r="H41" i="4"/>
  <c r="H42" i="16" s="1"/>
  <c r="I41" i="4"/>
  <c r="I42" i="16" s="1"/>
  <c r="J41" i="4"/>
  <c r="J42" i="16" s="1"/>
  <c r="K41" i="4"/>
  <c r="K42" i="16" s="1"/>
  <c r="M41" i="4"/>
  <c r="M42" i="16" s="1"/>
  <c r="N41" i="4"/>
  <c r="N42" i="16" s="1"/>
  <c r="O41" i="4"/>
  <c r="O42" i="16" s="1"/>
  <c r="P41" i="4"/>
  <c r="P42" i="16" s="1"/>
  <c r="Q41" i="4"/>
  <c r="Q42" i="16" s="1"/>
  <c r="R41" i="4"/>
  <c r="R42" i="16" s="1"/>
  <c r="S41" i="4"/>
  <c r="S42" i="16" s="1"/>
  <c r="T41" i="4"/>
  <c r="T42" i="16" s="1"/>
  <c r="U41" i="4"/>
  <c r="U42" i="16" s="1"/>
  <c r="V41" i="4"/>
  <c r="V42" i="16" s="1"/>
  <c r="W41" i="4"/>
  <c r="W42" i="16" s="1"/>
  <c r="X41" i="4"/>
  <c r="X42" i="16" s="1"/>
  <c r="Y41" i="4"/>
  <c r="Y42" i="16" s="1"/>
  <c r="Z41" i="4"/>
  <c r="Z42" i="16" s="1"/>
  <c r="AA41" i="4"/>
  <c r="AA42" i="16" s="1"/>
  <c r="AB41" i="4"/>
  <c r="AB42" i="16" s="1"/>
  <c r="AC41" i="4"/>
  <c r="AC42" i="16" s="1"/>
  <c r="AD41" i="4"/>
  <c r="AD42" i="16" s="1"/>
  <c r="AE41" i="4"/>
  <c r="AE42" i="16" s="1"/>
  <c r="AF41" i="4"/>
  <c r="AF42" i="16" s="1"/>
  <c r="AG41" i="4"/>
  <c r="AG42" i="16" s="1"/>
  <c r="AH41" i="4"/>
  <c r="AH42" i="16" s="1"/>
  <c r="AI41" i="4"/>
  <c r="AI42" i="16" s="1"/>
  <c r="AJ41" i="4"/>
  <c r="AJ42" i="16" s="1"/>
  <c r="AK41" i="4"/>
  <c r="AK42" i="16" s="1"/>
  <c r="AL41" i="4"/>
  <c r="AL42" i="16" s="1"/>
  <c r="AM41" i="4"/>
  <c r="AM42" i="16" s="1"/>
  <c r="AN41" i="4"/>
  <c r="AN42" i="16" s="1"/>
  <c r="AO41" i="4"/>
  <c r="AO42" i="16" s="1"/>
  <c r="AP41" i="4"/>
  <c r="AP42" i="16" s="1"/>
  <c r="AQ41" i="4"/>
  <c r="AQ42" i="16" s="1"/>
  <c r="AR41" i="4"/>
  <c r="AR42" i="16" s="1"/>
  <c r="AS41" i="4"/>
  <c r="AS42" i="16" s="1"/>
  <c r="AT41" i="4"/>
  <c r="AT42" i="16" s="1"/>
  <c r="AU41" i="4"/>
  <c r="AU42" i="16" s="1"/>
  <c r="AV41" i="4"/>
  <c r="AV42" i="16" s="1"/>
  <c r="AW41" i="4"/>
  <c r="AW42" i="16" s="1"/>
  <c r="AX41" i="4"/>
  <c r="AX42" i="16" s="1"/>
  <c r="AY41" i="4"/>
  <c r="AY42" i="16" s="1"/>
  <c r="AZ41" i="4"/>
  <c r="AZ42" i="16" s="1"/>
  <c r="BA41" i="4"/>
  <c r="BA42" i="16" s="1"/>
  <c r="BB41" i="4"/>
  <c r="BB42" i="16" s="1"/>
  <c r="BC41" i="4"/>
  <c r="BC42" i="16" s="1"/>
  <c r="BD41" i="4"/>
  <c r="BD42" i="16" s="1"/>
  <c r="BE41" i="4"/>
  <c r="BE42" i="16" s="1"/>
  <c r="BF41" i="4"/>
  <c r="BF42" i="16" s="1"/>
  <c r="BG41" i="4"/>
  <c r="BG42" i="16" s="1"/>
  <c r="BH41" i="4"/>
  <c r="BH42" i="16" s="1"/>
  <c r="BI41" i="4"/>
  <c r="BI42" i="16" s="1"/>
  <c r="BJ41" i="4"/>
  <c r="BJ42" i="16" s="1"/>
  <c r="BK41" i="4"/>
  <c r="BK42" i="16" s="1"/>
  <c r="BL41" i="4"/>
  <c r="BL42" i="16" s="1"/>
  <c r="BM41" i="4"/>
  <c r="BM42" i="16" s="1"/>
  <c r="BN41" i="4"/>
  <c r="BN42" i="16" s="1"/>
  <c r="BO41" i="4"/>
  <c r="BO42" i="16" s="1"/>
  <c r="BP41" i="4"/>
  <c r="BP42" i="16" s="1"/>
  <c r="BQ41" i="4"/>
  <c r="BQ42" i="16" s="1"/>
  <c r="BR41" i="4"/>
  <c r="BR42" i="16" s="1"/>
  <c r="BS41" i="4"/>
  <c r="BS42" i="16" s="1"/>
  <c r="BT41" i="4"/>
  <c r="BT42" i="16" s="1"/>
  <c r="BU41" i="4"/>
  <c r="BU42" i="16" s="1"/>
  <c r="BV41" i="4"/>
  <c r="BV42" i="16" s="1"/>
  <c r="BW41" i="4"/>
  <c r="BW42" i="16" s="1"/>
  <c r="BY41" i="4"/>
  <c r="BY42" i="16" s="1"/>
  <c r="BZ41" i="4"/>
  <c r="BZ42" i="16" s="1"/>
  <c r="CA41" i="4"/>
  <c r="CA42" i="16" s="1"/>
  <c r="CB41" i="4"/>
  <c r="CB42" i="16" s="1"/>
  <c r="CC41" i="4"/>
  <c r="CC42" i="16" s="1"/>
  <c r="CD41" i="4"/>
  <c r="CD42" i="16" s="1"/>
  <c r="CE41" i="4"/>
  <c r="CE42" i="16" s="1"/>
  <c r="CF41" i="4"/>
  <c r="CF42" i="16" s="1"/>
  <c r="CG41" i="4"/>
  <c r="CG42" i="16" s="1"/>
  <c r="CH41" i="4"/>
  <c r="CH42" i="16" s="1"/>
  <c r="CI41" i="4"/>
  <c r="CI42" i="16" s="1"/>
  <c r="C42" i="4"/>
  <c r="C43" i="16" s="1"/>
  <c r="D42" i="4"/>
  <c r="D43" i="16" s="1"/>
  <c r="E42" i="4"/>
  <c r="E43" i="16" s="1"/>
  <c r="F42" i="4"/>
  <c r="F43" i="16" s="1"/>
  <c r="G42" i="4"/>
  <c r="G43" i="16" s="1"/>
  <c r="H42" i="4"/>
  <c r="H43" i="16" s="1"/>
  <c r="I42" i="4"/>
  <c r="I43" i="16" s="1"/>
  <c r="J42" i="4"/>
  <c r="J43" i="16" s="1"/>
  <c r="K42" i="4"/>
  <c r="K43" i="16" s="1"/>
  <c r="M42" i="4"/>
  <c r="M43" i="16" s="1"/>
  <c r="N42" i="4"/>
  <c r="N43" i="16" s="1"/>
  <c r="O42" i="4"/>
  <c r="O43" i="16" s="1"/>
  <c r="P42" i="4"/>
  <c r="P43" i="16" s="1"/>
  <c r="Q42" i="4"/>
  <c r="Q43" i="16" s="1"/>
  <c r="R42" i="4"/>
  <c r="R43" i="16" s="1"/>
  <c r="S42" i="4"/>
  <c r="S43" i="16" s="1"/>
  <c r="T42" i="4"/>
  <c r="T43" i="16" s="1"/>
  <c r="U42" i="4"/>
  <c r="U43" i="16" s="1"/>
  <c r="V42" i="4"/>
  <c r="V43" i="16" s="1"/>
  <c r="W42" i="4"/>
  <c r="W43" i="16" s="1"/>
  <c r="X42" i="4"/>
  <c r="X43" i="16" s="1"/>
  <c r="Y42" i="4"/>
  <c r="Y43" i="16" s="1"/>
  <c r="Z42" i="4"/>
  <c r="Z43" i="16" s="1"/>
  <c r="AA42" i="4"/>
  <c r="AA43" i="16" s="1"/>
  <c r="AB42" i="4"/>
  <c r="AB43" i="16" s="1"/>
  <c r="AC42" i="4"/>
  <c r="AC43" i="16" s="1"/>
  <c r="AD42" i="4"/>
  <c r="AD43" i="16" s="1"/>
  <c r="AE42" i="4"/>
  <c r="AE43" i="16" s="1"/>
  <c r="AF42" i="4"/>
  <c r="AF43" i="16" s="1"/>
  <c r="AG42" i="4"/>
  <c r="AG43" i="16" s="1"/>
  <c r="AH42" i="4"/>
  <c r="AH43" i="16" s="1"/>
  <c r="AI42" i="4"/>
  <c r="AI43" i="16" s="1"/>
  <c r="AJ42" i="4"/>
  <c r="AJ43" i="16" s="1"/>
  <c r="AK42" i="4"/>
  <c r="AK43" i="16" s="1"/>
  <c r="AL42" i="4"/>
  <c r="AL43" i="16" s="1"/>
  <c r="AM42" i="4"/>
  <c r="AM43" i="16" s="1"/>
  <c r="AN42" i="4"/>
  <c r="AN43" i="16" s="1"/>
  <c r="AO42" i="4"/>
  <c r="AO43" i="16" s="1"/>
  <c r="AP42" i="4"/>
  <c r="AP43" i="16" s="1"/>
  <c r="AQ42" i="4"/>
  <c r="AQ43" i="16" s="1"/>
  <c r="AR42" i="4"/>
  <c r="AR43" i="16" s="1"/>
  <c r="AS42" i="4"/>
  <c r="AS43" i="16" s="1"/>
  <c r="AT42" i="4"/>
  <c r="AT43" i="16" s="1"/>
  <c r="AU42" i="4"/>
  <c r="AU43" i="16" s="1"/>
  <c r="AV42" i="4"/>
  <c r="AV43" i="16" s="1"/>
  <c r="AW42" i="4"/>
  <c r="AW43" i="16" s="1"/>
  <c r="AX42" i="4"/>
  <c r="AX43" i="16" s="1"/>
  <c r="AY42" i="4"/>
  <c r="AY43" i="16" s="1"/>
  <c r="AZ42" i="4"/>
  <c r="AZ43" i="16" s="1"/>
  <c r="BA42" i="4"/>
  <c r="BA43" i="16" s="1"/>
  <c r="BB42" i="4"/>
  <c r="BB43" i="16" s="1"/>
  <c r="BC42" i="4"/>
  <c r="BC43" i="16" s="1"/>
  <c r="BD42" i="4"/>
  <c r="BD43" i="16" s="1"/>
  <c r="BE42" i="4"/>
  <c r="BE43" i="16" s="1"/>
  <c r="BF42" i="4"/>
  <c r="BF43" i="16" s="1"/>
  <c r="BG42" i="4"/>
  <c r="BG43" i="16" s="1"/>
  <c r="BH42" i="4"/>
  <c r="BH43" i="16" s="1"/>
  <c r="BI42" i="4"/>
  <c r="BI43" i="16" s="1"/>
  <c r="BJ42" i="4"/>
  <c r="BJ43" i="16" s="1"/>
  <c r="BK42" i="4"/>
  <c r="BK43" i="16" s="1"/>
  <c r="BL42" i="4"/>
  <c r="BL43" i="16" s="1"/>
  <c r="BM42" i="4"/>
  <c r="BM43" i="16" s="1"/>
  <c r="BN42" i="4"/>
  <c r="BN43" i="16" s="1"/>
  <c r="BO42" i="4"/>
  <c r="BO43" i="16" s="1"/>
  <c r="BP42" i="4"/>
  <c r="BP43" i="16" s="1"/>
  <c r="BQ42" i="4"/>
  <c r="BQ43" i="16" s="1"/>
  <c r="BR42" i="4"/>
  <c r="BR43" i="16" s="1"/>
  <c r="BS42" i="4"/>
  <c r="BS43" i="16" s="1"/>
  <c r="BT42" i="4"/>
  <c r="BT43" i="16" s="1"/>
  <c r="BU42" i="4"/>
  <c r="BU43" i="16" s="1"/>
  <c r="BV42" i="4"/>
  <c r="BV43" i="16" s="1"/>
  <c r="BW42" i="4"/>
  <c r="BW43" i="16" s="1"/>
  <c r="BY42" i="4"/>
  <c r="BY43" i="16" s="1"/>
  <c r="BZ42" i="4"/>
  <c r="BZ43" i="16" s="1"/>
  <c r="CA42" i="4"/>
  <c r="CA43" i="16" s="1"/>
  <c r="CB42" i="4"/>
  <c r="CB43" i="16" s="1"/>
  <c r="CC42" i="4"/>
  <c r="CC43" i="16" s="1"/>
  <c r="CD42" i="4"/>
  <c r="CD43" i="16" s="1"/>
  <c r="CE42" i="4"/>
  <c r="CE43" i="16" s="1"/>
  <c r="CF42" i="4"/>
  <c r="CF43" i="16" s="1"/>
  <c r="CG42" i="4"/>
  <c r="CG43" i="16" s="1"/>
  <c r="CH42" i="4"/>
  <c r="CH43" i="16" s="1"/>
  <c r="CI42" i="4"/>
  <c r="CI43" i="16" s="1"/>
  <c r="C43" i="4"/>
  <c r="C44" i="16" s="1"/>
  <c r="D43" i="4"/>
  <c r="D44" i="16" s="1"/>
  <c r="E43" i="4"/>
  <c r="E44" i="16" s="1"/>
  <c r="F43" i="4"/>
  <c r="F44" i="16" s="1"/>
  <c r="G43" i="4"/>
  <c r="G44" i="16" s="1"/>
  <c r="H43" i="4"/>
  <c r="H44" i="16" s="1"/>
  <c r="I43" i="4"/>
  <c r="I44" i="16" s="1"/>
  <c r="J43" i="4"/>
  <c r="J44" i="16" s="1"/>
  <c r="K43" i="4"/>
  <c r="K44" i="16" s="1"/>
  <c r="M43" i="4"/>
  <c r="M44" i="16" s="1"/>
  <c r="N43" i="4"/>
  <c r="N44" i="16" s="1"/>
  <c r="O43" i="4"/>
  <c r="O44" i="16" s="1"/>
  <c r="P43" i="4"/>
  <c r="P44" i="16" s="1"/>
  <c r="Q43" i="4"/>
  <c r="Q44" i="16" s="1"/>
  <c r="R43" i="4"/>
  <c r="R44" i="16" s="1"/>
  <c r="S43" i="4"/>
  <c r="S44" i="16" s="1"/>
  <c r="T43" i="4"/>
  <c r="T44" i="16" s="1"/>
  <c r="U43" i="4"/>
  <c r="U44" i="16" s="1"/>
  <c r="V43" i="4"/>
  <c r="V44" i="16" s="1"/>
  <c r="W43" i="4"/>
  <c r="W44" i="16" s="1"/>
  <c r="X43" i="4"/>
  <c r="X44" i="16" s="1"/>
  <c r="Y43" i="4"/>
  <c r="Y44" i="16" s="1"/>
  <c r="Z43" i="4"/>
  <c r="Z44" i="16" s="1"/>
  <c r="AA43" i="4"/>
  <c r="AA44" i="16" s="1"/>
  <c r="AB43" i="4"/>
  <c r="AB44" i="16" s="1"/>
  <c r="AC43" i="4"/>
  <c r="AC44" i="16" s="1"/>
  <c r="AD43" i="4"/>
  <c r="AD44" i="16" s="1"/>
  <c r="AE43" i="4"/>
  <c r="AE44" i="16" s="1"/>
  <c r="AF43" i="4"/>
  <c r="AF44" i="16" s="1"/>
  <c r="AG43" i="4"/>
  <c r="AG44" i="16" s="1"/>
  <c r="AH43" i="4"/>
  <c r="AH44" i="16" s="1"/>
  <c r="AI43" i="4"/>
  <c r="AI44" i="16" s="1"/>
  <c r="AJ43" i="4"/>
  <c r="AJ44" i="16" s="1"/>
  <c r="AK43" i="4"/>
  <c r="AK44" i="16" s="1"/>
  <c r="AL43" i="4"/>
  <c r="AL44" i="16" s="1"/>
  <c r="AM43" i="4"/>
  <c r="AM44" i="16" s="1"/>
  <c r="AN43" i="4"/>
  <c r="AN44" i="16" s="1"/>
  <c r="AO43" i="4"/>
  <c r="AO44" i="16" s="1"/>
  <c r="AP43" i="4"/>
  <c r="AP44" i="16" s="1"/>
  <c r="AQ43" i="4"/>
  <c r="AQ44" i="16" s="1"/>
  <c r="AR43" i="4"/>
  <c r="AR44" i="16" s="1"/>
  <c r="AS43" i="4"/>
  <c r="AS44" i="16" s="1"/>
  <c r="AT43" i="4"/>
  <c r="AT44" i="16" s="1"/>
  <c r="AU43" i="4"/>
  <c r="AU44" i="16" s="1"/>
  <c r="AV43" i="4"/>
  <c r="AV44" i="16" s="1"/>
  <c r="AW43" i="4"/>
  <c r="AW44" i="16" s="1"/>
  <c r="AX43" i="4"/>
  <c r="AX44" i="16" s="1"/>
  <c r="AY43" i="4"/>
  <c r="AY44" i="16" s="1"/>
  <c r="AZ43" i="4"/>
  <c r="AZ44" i="16" s="1"/>
  <c r="BA43" i="4"/>
  <c r="BA44" i="16" s="1"/>
  <c r="BB43" i="4"/>
  <c r="BB44" i="16" s="1"/>
  <c r="BC43" i="4"/>
  <c r="BC44" i="16" s="1"/>
  <c r="BD43" i="4"/>
  <c r="BD44" i="16" s="1"/>
  <c r="BE43" i="4"/>
  <c r="BE44" i="16" s="1"/>
  <c r="BF43" i="4"/>
  <c r="BF44" i="16" s="1"/>
  <c r="BG43" i="4"/>
  <c r="BG44" i="16" s="1"/>
  <c r="BH43" i="4"/>
  <c r="BH44" i="16" s="1"/>
  <c r="BI43" i="4"/>
  <c r="BI44" i="16" s="1"/>
  <c r="BJ43" i="4"/>
  <c r="BJ44" i="16" s="1"/>
  <c r="BK43" i="4"/>
  <c r="BK44" i="16" s="1"/>
  <c r="BL43" i="4"/>
  <c r="BL44" i="16" s="1"/>
  <c r="BM43" i="4"/>
  <c r="BM44" i="16" s="1"/>
  <c r="BN43" i="4"/>
  <c r="BN44" i="16" s="1"/>
  <c r="BO43" i="4"/>
  <c r="BO44" i="16" s="1"/>
  <c r="BP43" i="4"/>
  <c r="BP44" i="16" s="1"/>
  <c r="BQ43" i="4"/>
  <c r="BQ44" i="16" s="1"/>
  <c r="BR43" i="4"/>
  <c r="BR44" i="16" s="1"/>
  <c r="BS43" i="4"/>
  <c r="BS44" i="16" s="1"/>
  <c r="BT43" i="4"/>
  <c r="BT44" i="16" s="1"/>
  <c r="BU43" i="4"/>
  <c r="BU44" i="16" s="1"/>
  <c r="BV43" i="4"/>
  <c r="BV44" i="16" s="1"/>
  <c r="BW43" i="4"/>
  <c r="BW44" i="16" s="1"/>
  <c r="BY43" i="4"/>
  <c r="BY44" i="16" s="1"/>
  <c r="BZ43" i="4"/>
  <c r="BZ44" i="16" s="1"/>
  <c r="CA43" i="4"/>
  <c r="CA44" i="16" s="1"/>
  <c r="CB43" i="4"/>
  <c r="CB44" i="16" s="1"/>
  <c r="CC43" i="4"/>
  <c r="CC44" i="16" s="1"/>
  <c r="CD43" i="4"/>
  <c r="CD44" i="16" s="1"/>
  <c r="CE43" i="4"/>
  <c r="CE44" i="16" s="1"/>
  <c r="CF43" i="4"/>
  <c r="CF44" i="16" s="1"/>
  <c r="CG43" i="4"/>
  <c r="CG44" i="16" s="1"/>
  <c r="CH43" i="4"/>
  <c r="CH44" i="16" s="1"/>
  <c r="CI43" i="4"/>
  <c r="CI44" i="16" s="1"/>
  <c r="C44" i="4"/>
  <c r="C45" i="16" s="1"/>
  <c r="D44" i="4"/>
  <c r="D45" i="16" s="1"/>
  <c r="E44" i="4"/>
  <c r="E45" i="16" s="1"/>
  <c r="F44" i="4"/>
  <c r="F45" i="16" s="1"/>
  <c r="G44" i="4"/>
  <c r="G45" i="16" s="1"/>
  <c r="H44" i="4"/>
  <c r="H45" i="16" s="1"/>
  <c r="I44" i="4"/>
  <c r="I45" i="16" s="1"/>
  <c r="J44" i="4"/>
  <c r="J45" i="16" s="1"/>
  <c r="K44" i="4"/>
  <c r="K45" i="16" s="1"/>
  <c r="M44" i="4"/>
  <c r="M45" i="16" s="1"/>
  <c r="N44" i="4"/>
  <c r="N45" i="16" s="1"/>
  <c r="O44" i="4"/>
  <c r="O45" i="16" s="1"/>
  <c r="P44" i="4"/>
  <c r="P45" i="16" s="1"/>
  <c r="Q44" i="4"/>
  <c r="Q45" i="16" s="1"/>
  <c r="R44" i="4"/>
  <c r="R45" i="16" s="1"/>
  <c r="S44" i="4"/>
  <c r="S45" i="16" s="1"/>
  <c r="T44" i="4"/>
  <c r="T45" i="16" s="1"/>
  <c r="U44" i="4"/>
  <c r="U45" i="16" s="1"/>
  <c r="V44" i="4"/>
  <c r="V45" i="16" s="1"/>
  <c r="W44" i="4"/>
  <c r="W45" i="16" s="1"/>
  <c r="X44" i="4"/>
  <c r="X45" i="16" s="1"/>
  <c r="Y44" i="4"/>
  <c r="Y45" i="16" s="1"/>
  <c r="Z44" i="4"/>
  <c r="Z45" i="16" s="1"/>
  <c r="AA44" i="4"/>
  <c r="AA45" i="16" s="1"/>
  <c r="AB44" i="4"/>
  <c r="AB45" i="16" s="1"/>
  <c r="AC44" i="4"/>
  <c r="AC45" i="16" s="1"/>
  <c r="AD44" i="4"/>
  <c r="AD45" i="16" s="1"/>
  <c r="AE44" i="4"/>
  <c r="AE45" i="16" s="1"/>
  <c r="AF44" i="4"/>
  <c r="AF45" i="16" s="1"/>
  <c r="AG44" i="4"/>
  <c r="AG45" i="16" s="1"/>
  <c r="AH44" i="4"/>
  <c r="AH45" i="16" s="1"/>
  <c r="AI44" i="4"/>
  <c r="AI45" i="16" s="1"/>
  <c r="AJ44" i="4"/>
  <c r="AJ45" i="16" s="1"/>
  <c r="AK44" i="4"/>
  <c r="AK45" i="16" s="1"/>
  <c r="AL44" i="4"/>
  <c r="AL45" i="16" s="1"/>
  <c r="AM44" i="4"/>
  <c r="AM45" i="16" s="1"/>
  <c r="AN44" i="4"/>
  <c r="AN45" i="16" s="1"/>
  <c r="AO44" i="4"/>
  <c r="AO45" i="16" s="1"/>
  <c r="AP44" i="4"/>
  <c r="AP45" i="16" s="1"/>
  <c r="AQ44" i="4"/>
  <c r="AQ45" i="16" s="1"/>
  <c r="AR44" i="4"/>
  <c r="AR45" i="16" s="1"/>
  <c r="AS44" i="4"/>
  <c r="AS45" i="16" s="1"/>
  <c r="AT44" i="4"/>
  <c r="AT45" i="16" s="1"/>
  <c r="AU44" i="4"/>
  <c r="AU45" i="16" s="1"/>
  <c r="AV44" i="4"/>
  <c r="AV45" i="16" s="1"/>
  <c r="AW44" i="4"/>
  <c r="AW45" i="16" s="1"/>
  <c r="AX44" i="4"/>
  <c r="AX45" i="16" s="1"/>
  <c r="AY44" i="4"/>
  <c r="AY45" i="16" s="1"/>
  <c r="AZ44" i="4"/>
  <c r="AZ45" i="16" s="1"/>
  <c r="BA44" i="4"/>
  <c r="BA45" i="16" s="1"/>
  <c r="BB44" i="4"/>
  <c r="BB45" i="16" s="1"/>
  <c r="BC44" i="4"/>
  <c r="BC45" i="16" s="1"/>
  <c r="BD44" i="4"/>
  <c r="BD45" i="16" s="1"/>
  <c r="BE44" i="4"/>
  <c r="BE45" i="16" s="1"/>
  <c r="BF44" i="4"/>
  <c r="BF45" i="16" s="1"/>
  <c r="BG44" i="4"/>
  <c r="BG45" i="16" s="1"/>
  <c r="BH44" i="4"/>
  <c r="BH45" i="16" s="1"/>
  <c r="BI44" i="4"/>
  <c r="BI45" i="16" s="1"/>
  <c r="BJ44" i="4"/>
  <c r="BJ45" i="16" s="1"/>
  <c r="BK44" i="4"/>
  <c r="BK45" i="16" s="1"/>
  <c r="BL44" i="4"/>
  <c r="BL45" i="16" s="1"/>
  <c r="BM44" i="4"/>
  <c r="BM45" i="16" s="1"/>
  <c r="BN44" i="4"/>
  <c r="BN45" i="16" s="1"/>
  <c r="BO44" i="4"/>
  <c r="BO45" i="16" s="1"/>
  <c r="BP44" i="4"/>
  <c r="BP45" i="16" s="1"/>
  <c r="BQ44" i="4"/>
  <c r="BQ45" i="16" s="1"/>
  <c r="BR44" i="4"/>
  <c r="BR45" i="16" s="1"/>
  <c r="BS44" i="4"/>
  <c r="BS45" i="16" s="1"/>
  <c r="BT44" i="4"/>
  <c r="BT45" i="16" s="1"/>
  <c r="BU44" i="4"/>
  <c r="BU45" i="16" s="1"/>
  <c r="BV44" i="4"/>
  <c r="BV45" i="16" s="1"/>
  <c r="BW44" i="4"/>
  <c r="BW45" i="16" s="1"/>
  <c r="BY44" i="4"/>
  <c r="BY45" i="16" s="1"/>
  <c r="BZ44" i="4"/>
  <c r="BZ45" i="16" s="1"/>
  <c r="CA44" i="4"/>
  <c r="CA45" i="16" s="1"/>
  <c r="CB44" i="4"/>
  <c r="CB45" i="16" s="1"/>
  <c r="CC44" i="4"/>
  <c r="CC45" i="16" s="1"/>
  <c r="CD44" i="4"/>
  <c r="CD45" i="16" s="1"/>
  <c r="CE44" i="4"/>
  <c r="CE45" i="16" s="1"/>
  <c r="CF44" i="4"/>
  <c r="CF45" i="16" s="1"/>
  <c r="CG44" i="4"/>
  <c r="CG45" i="16" s="1"/>
  <c r="CH44" i="4"/>
  <c r="CH45" i="16" s="1"/>
  <c r="CI44" i="4"/>
  <c r="CI45" i="16" s="1"/>
  <c r="C45" i="4"/>
  <c r="C46" i="16" s="1"/>
  <c r="D45" i="4"/>
  <c r="D46" i="16" s="1"/>
  <c r="E45" i="4"/>
  <c r="E46" i="16" s="1"/>
  <c r="F45" i="4"/>
  <c r="F46" i="16" s="1"/>
  <c r="G45" i="4"/>
  <c r="G46" i="16" s="1"/>
  <c r="H45" i="4"/>
  <c r="H46" i="16" s="1"/>
  <c r="I45" i="4"/>
  <c r="I46" i="16" s="1"/>
  <c r="J45" i="4"/>
  <c r="J46" i="16" s="1"/>
  <c r="K45" i="4"/>
  <c r="K46" i="16" s="1"/>
  <c r="M45" i="4"/>
  <c r="M46" i="16" s="1"/>
  <c r="N45" i="4"/>
  <c r="N46" i="16" s="1"/>
  <c r="O45" i="4"/>
  <c r="O46" i="16" s="1"/>
  <c r="P45" i="4"/>
  <c r="P46" i="16" s="1"/>
  <c r="Q45" i="4"/>
  <c r="Q46" i="16" s="1"/>
  <c r="R45" i="4"/>
  <c r="R46" i="16" s="1"/>
  <c r="S45" i="4"/>
  <c r="S46" i="16" s="1"/>
  <c r="T45" i="4"/>
  <c r="T46" i="16" s="1"/>
  <c r="U45" i="4"/>
  <c r="U46" i="16" s="1"/>
  <c r="V45" i="4"/>
  <c r="V46" i="16" s="1"/>
  <c r="W45" i="4"/>
  <c r="W46" i="16" s="1"/>
  <c r="X45" i="4"/>
  <c r="X46" i="16" s="1"/>
  <c r="Y45" i="4"/>
  <c r="Y46" i="16" s="1"/>
  <c r="Z45" i="4"/>
  <c r="Z46" i="16" s="1"/>
  <c r="AA45" i="4"/>
  <c r="AA46" i="16" s="1"/>
  <c r="AB45" i="4"/>
  <c r="AB46" i="16" s="1"/>
  <c r="AC45" i="4"/>
  <c r="AC46" i="16" s="1"/>
  <c r="AD45" i="4"/>
  <c r="AD46" i="16" s="1"/>
  <c r="AE45" i="4"/>
  <c r="AE46" i="16" s="1"/>
  <c r="AF45" i="4"/>
  <c r="AF46" i="16" s="1"/>
  <c r="AG45" i="4"/>
  <c r="AG46" i="16" s="1"/>
  <c r="AH45" i="4"/>
  <c r="AH46" i="16" s="1"/>
  <c r="AI45" i="4"/>
  <c r="AI46" i="16" s="1"/>
  <c r="AJ45" i="4"/>
  <c r="AJ46" i="16" s="1"/>
  <c r="AK45" i="4"/>
  <c r="AK46" i="16" s="1"/>
  <c r="AL45" i="4"/>
  <c r="AL46" i="16" s="1"/>
  <c r="AM45" i="4"/>
  <c r="AM46" i="16" s="1"/>
  <c r="AN45" i="4"/>
  <c r="AN46" i="16" s="1"/>
  <c r="AO45" i="4"/>
  <c r="AO46" i="16" s="1"/>
  <c r="AP45" i="4"/>
  <c r="AP46" i="16" s="1"/>
  <c r="AQ45" i="4"/>
  <c r="AQ46" i="16" s="1"/>
  <c r="AR45" i="4"/>
  <c r="AR46" i="16" s="1"/>
  <c r="AS45" i="4"/>
  <c r="AS46" i="16" s="1"/>
  <c r="AT45" i="4"/>
  <c r="AT46" i="16" s="1"/>
  <c r="AU45" i="4"/>
  <c r="AU46" i="16" s="1"/>
  <c r="AV45" i="4"/>
  <c r="AV46" i="16" s="1"/>
  <c r="AW45" i="4"/>
  <c r="AW46" i="16" s="1"/>
  <c r="AX45" i="4"/>
  <c r="AX46" i="16" s="1"/>
  <c r="AY45" i="4"/>
  <c r="AY46" i="16" s="1"/>
  <c r="AZ45" i="4"/>
  <c r="AZ46" i="16" s="1"/>
  <c r="BA45" i="4"/>
  <c r="BA46" i="16" s="1"/>
  <c r="BB45" i="4"/>
  <c r="BB46" i="16" s="1"/>
  <c r="BC45" i="4"/>
  <c r="BC46" i="16" s="1"/>
  <c r="BD45" i="4"/>
  <c r="BD46" i="16" s="1"/>
  <c r="BE45" i="4"/>
  <c r="BE46" i="16" s="1"/>
  <c r="BF45" i="4"/>
  <c r="BF46" i="16" s="1"/>
  <c r="BG45" i="4"/>
  <c r="BG46" i="16" s="1"/>
  <c r="BH45" i="4"/>
  <c r="BH46" i="16" s="1"/>
  <c r="BI45" i="4"/>
  <c r="BI46" i="16" s="1"/>
  <c r="BJ45" i="4"/>
  <c r="BJ46" i="16" s="1"/>
  <c r="BK45" i="4"/>
  <c r="BK46" i="16" s="1"/>
  <c r="BL45" i="4"/>
  <c r="BL46" i="16" s="1"/>
  <c r="BM45" i="4"/>
  <c r="BM46" i="16" s="1"/>
  <c r="BN45" i="4"/>
  <c r="BN46" i="16" s="1"/>
  <c r="BO45" i="4"/>
  <c r="BO46" i="16" s="1"/>
  <c r="BP45" i="4"/>
  <c r="BP46" i="16" s="1"/>
  <c r="BQ45" i="4"/>
  <c r="BQ46" i="16" s="1"/>
  <c r="BR45" i="4"/>
  <c r="BR46" i="16" s="1"/>
  <c r="BS45" i="4"/>
  <c r="BS46" i="16" s="1"/>
  <c r="BT45" i="4"/>
  <c r="BT46" i="16" s="1"/>
  <c r="BU45" i="4"/>
  <c r="BU46" i="16" s="1"/>
  <c r="BV45" i="4"/>
  <c r="BV46" i="16" s="1"/>
  <c r="BW45" i="4"/>
  <c r="BW46" i="16" s="1"/>
  <c r="BY45" i="4"/>
  <c r="BY46" i="16" s="1"/>
  <c r="BZ45" i="4"/>
  <c r="BZ46" i="16" s="1"/>
  <c r="CA45" i="4"/>
  <c r="CA46" i="16" s="1"/>
  <c r="CB45" i="4"/>
  <c r="CB46" i="16" s="1"/>
  <c r="CC45" i="4"/>
  <c r="CC46" i="16" s="1"/>
  <c r="CD45" i="4"/>
  <c r="CD46" i="16" s="1"/>
  <c r="CE45" i="4"/>
  <c r="CE46" i="16" s="1"/>
  <c r="CF45" i="4"/>
  <c r="CF46" i="16" s="1"/>
  <c r="CG45" i="4"/>
  <c r="CG46" i="16" s="1"/>
  <c r="CH45" i="4"/>
  <c r="CH46" i="16" s="1"/>
  <c r="CI45" i="4"/>
  <c r="CI46" i="16" s="1"/>
  <c r="C46" i="4"/>
  <c r="C47" i="16" s="1"/>
  <c r="D46" i="4"/>
  <c r="D47" i="16" s="1"/>
  <c r="E46" i="4"/>
  <c r="E47" i="16" s="1"/>
  <c r="F46" i="4"/>
  <c r="F47" i="16" s="1"/>
  <c r="G46" i="4"/>
  <c r="G47" i="16" s="1"/>
  <c r="H46" i="4"/>
  <c r="H47" i="16" s="1"/>
  <c r="I46" i="4"/>
  <c r="I47" i="16" s="1"/>
  <c r="J46" i="4"/>
  <c r="J47" i="16" s="1"/>
  <c r="K46" i="4"/>
  <c r="K47" i="16" s="1"/>
  <c r="M46" i="4"/>
  <c r="M47" i="16" s="1"/>
  <c r="N46" i="4"/>
  <c r="N47" i="16" s="1"/>
  <c r="O46" i="4"/>
  <c r="O47" i="16" s="1"/>
  <c r="P46" i="4"/>
  <c r="P47" i="16" s="1"/>
  <c r="Q46" i="4"/>
  <c r="Q47" i="16" s="1"/>
  <c r="R46" i="4"/>
  <c r="R47" i="16" s="1"/>
  <c r="S46" i="4"/>
  <c r="S47" i="16" s="1"/>
  <c r="T46" i="4"/>
  <c r="T47" i="16" s="1"/>
  <c r="U46" i="4"/>
  <c r="U47" i="16" s="1"/>
  <c r="V46" i="4"/>
  <c r="V47" i="16" s="1"/>
  <c r="W46" i="4"/>
  <c r="W47" i="16" s="1"/>
  <c r="X46" i="4"/>
  <c r="X47" i="16" s="1"/>
  <c r="Y46" i="4"/>
  <c r="Y47" i="16" s="1"/>
  <c r="Z46" i="4"/>
  <c r="Z47" i="16" s="1"/>
  <c r="AA46" i="4"/>
  <c r="AA47" i="16" s="1"/>
  <c r="AB46" i="4"/>
  <c r="AB47" i="16" s="1"/>
  <c r="AC46" i="4"/>
  <c r="AC47" i="16" s="1"/>
  <c r="AD46" i="4"/>
  <c r="AD47" i="16" s="1"/>
  <c r="AE46" i="4"/>
  <c r="AE47" i="16" s="1"/>
  <c r="AF46" i="4"/>
  <c r="AF47" i="16" s="1"/>
  <c r="AG46" i="4"/>
  <c r="AG47" i="16" s="1"/>
  <c r="AH46" i="4"/>
  <c r="AH47" i="16" s="1"/>
  <c r="AI46" i="4"/>
  <c r="AI47" i="16" s="1"/>
  <c r="AJ46" i="4"/>
  <c r="AJ47" i="16" s="1"/>
  <c r="AK46" i="4"/>
  <c r="AK47" i="16" s="1"/>
  <c r="AL46" i="4"/>
  <c r="AL47" i="16" s="1"/>
  <c r="AM46" i="4"/>
  <c r="AM47" i="16" s="1"/>
  <c r="AN46" i="4"/>
  <c r="AN47" i="16" s="1"/>
  <c r="AO46" i="4"/>
  <c r="AO47" i="16" s="1"/>
  <c r="AP46" i="4"/>
  <c r="AP47" i="16" s="1"/>
  <c r="AQ46" i="4"/>
  <c r="AQ47" i="16" s="1"/>
  <c r="AR46" i="4"/>
  <c r="AR47" i="16" s="1"/>
  <c r="AS46" i="4"/>
  <c r="AS47" i="16" s="1"/>
  <c r="AT46" i="4"/>
  <c r="AT47" i="16" s="1"/>
  <c r="AU46" i="4"/>
  <c r="AU47" i="16" s="1"/>
  <c r="AV46" i="4"/>
  <c r="AV47" i="16" s="1"/>
  <c r="AW46" i="4"/>
  <c r="AW47" i="16" s="1"/>
  <c r="AX46" i="4"/>
  <c r="AX47" i="16" s="1"/>
  <c r="AY46" i="4"/>
  <c r="AY47" i="16" s="1"/>
  <c r="AZ46" i="4"/>
  <c r="AZ47" i="16" s="1"/>
  <c r="BA46" i="4"/>
  <c r="BA47" i="16" s="1"/>
  <c r="BB46" i="4"/>
  <c r="BB47" i="16" s="1"/>
  <c r="BC46" i="4"/>
  <c r="BC47" i="16" s="1"/>
  <c r="BD46" i="4"/>
  <c r="BD47" i="16" s="1"/>
  <c r="BE46" i="4"/>
  <c r="BE47" i="16" s="1"/>
  <c r="BF46" i="4"/>
  <c r="BF47" i="16" s="1"/>
  <c r="BG46" i="4"/>
  <c r="BG47" i="16" s="1"/>
  <c r="BH46" i="4"/>
  <c r="BH47" i="16" s="1"/>
  <c r="BI46" i="4"/>
  <c r="BI47" i="16" s="1"/>
  <c r="BJ46" i="4"/>
  <c r="BJ47" i="16" s="1"/>
  <c r="BK46" i="4"/>
  <c r="BK47" i="16" s="1"/>
  <c r="BL46" i="4"/>
  <c r="BL47" i="16" s="1"/>
  <c r="BM46" i="4"/>
  <c r="BM47" i="16" s="1"/>
  <c r="BN46" i="4"/>
  <c r="BN47" i="16" s="1"/>
  <c r="BO46" i="4"/>
  <c r="BO47" i="16" s="1"/>
  <c r="BP46" i="4"/>
  <c r="BP47" i="16" s="1"/>
  <c r="BQ46" i="4"/>
  <c r="BQ47" i="16" s="1"/>
  <c r="BR46" i="4"/>
  <c r="BR47" i="16" s="1"/>
  <c r="BS46" i="4"/>
  <c r="BS47" i="16" s="1"/>
  <c r="BT46" i="4"/>
  <c r="BT47" i="16" s="1"/>
  <c r="BU46" i="4"/>
  <c r="BU47" i="16" s="1"/>
  <c r="BV46" i="4"/>
  <c r="BV47" i="16" s="1"/>
  <c r="BW46" i="4"/>
  <c r="BW47" i="16" s="1"/>
  <c r="BY46" i="4"/>
  <c r="BY47" i="16" s="1"/>
  <c r="BZ46" i="4"/>
  <c r="BZ47" i="16" s="1"/>
  <c r="CA46" i="4"/>
  <c r="CA47" i="16" s="1"/>
  <c r="CB46" i="4"/>
  <c r="CB47" i="16" s="1"/>
  <c r="CC46" i="4"/>
  <c r="CC47" i="16" s="1"/>
  <c r="CD46" i="4"/>
  <c r="CD47" i="16" s="1"/>
  <c r="CE46" i="4"/>
  <c r="CE47" i="16" s="1"/>
  <c r="CF46" i="4"/>
  <c r="CF47" i="16" s="1"/>
  <c r="CG46" i="4"/>
  <c r="CG47" i="16" s="1"/>
  <c r="CH46" i="4"/>
  <c r="CH47" i="16" s="1"/>
  <c r="CI46" i="4"/>
  <c r="CI47" i="16" s="1"/>
  <c r="C47" i="4"/>
  <c r="C48" i="16" s="1"/>
  <c r="D47" i="4"/>
  <c r="D48" i="16" s="1"/>
  <c r="E47" i="4"/>
  <c r="E48" i="16" s="1"/>
  <c r="F47" i="4"/>
  <c r="F48" i="16" s="1"/>
  <c r="G47" i="4"/>
  <c r="G48" i="16" s="1"/>
  <c r="H47" i="4"/>
  <c r="H48" i="16" s="1"/>
  <c r="I47" i="4"/>
  <c r="I48" i="16" s="1"/>
  <c r="J47" i="4"/>
  <c r="J48" i="16" s="1"/>
  <c r="K47" i="4"/>
  <c r="K48" i="16" s="1"/>
  <c r="M47" i="4"/>
  <c r="M48" i="16" s="1"/>
  <c r="N47" i="4"/>
  <c r="N48" i="16" s="1"/>
  <c r="O47" i="4"/>
  <c r="O48" i="16" s="1"/>
  <c r="P47" i="4"/>
  <c r="P48" i="16" s="1"/>
  <c r="Q47" i="4"/>
  <c r="Q48" i="16" s="1"/>
  <c r="R47" i="4"/>
  <c r="R48" i="16" s="1"/>
  <c r="S47" i="4"/>
  <c r="S48" i="16" s="1"/>
  <c r="T47" i="4"/>
  <c r="T48" i="16" s="1"/>
  <c r="U47" i="4"/>
  <c r="U48" i="16" s="1"/>
  <c r="V47" i="4"/>
  <c r="V48" i="16" s="1"/>
  <c r="W47" i="4"/>
  <c r="W48" i="16" s="1"/>
  <c r="X47" i="4"/>
  <c r="X48" i="16" s="1"/>
  <c r="Y47" i="4"/>
  <c r="Y48" i="16" s="1"/>
  <c r="Z47" i="4"/>
  <c r="Z48" i="16" s="1"/>
  <c r="AA47" i="4"/>
  <c r="AA48" i="16" s="1"/>
  <c r="AB47" i="4"/>
  <c r="AB48" i="16" s="1"/>
  <c r="AC47" i="4"/>
  <c r="AC48" i="16" s="1"/>
  <c r="AD47" i="4"/>
  <c r="AD48" i="16" s="1"/>
  <c r="AE47" i="4"/>
  <c r="AE48" i="16" s="1"/>
  <c r="AF47" i="4"/>
  <c r="AF48" i="16" s="1"/>
  <c r="AG47" i="4"/>
  <c r="AG48" i="16" s="1"/>
  <c r="AH47" i="4"/>
  <c r="AH48" i="16" s="1"/>
  <c r="AI47" i="4"/>
  <c r="AI48" i="16" s="1"/>
  <c r="AJ47" i="4"/>
  <c r="AJ48" i="16" s="1"/>
  <c r="AK47" i="4"/>
  <c r="AK48" i="16" s="1"/>
  <c r="AL47" i="4"/>
  <c r="AL48" i="16" s="1"/>
  <c r="AM47" i="4"/>
  <c r="AM48" i="16" s="1"/>
  <c r="AN47" i="4"/>
  <c r="AN48" i="16" s="1"/>
  <c r="AO47" i="4"/>
  <c r="AO48" i="16" s="1"/>
  <c r="AP47" i="4"/>
  <c r="AP48" i="16" s="1"/>
  <c r="AQ47" i="4"/>
  <c r="AQ48" i="16" s="1"/>
  <c r="AR47" i="4"/>
  <c r="AR48" i="16" s="1"/>
  <c r="AS47" i="4"/>
  <c r="AS48" i="16" s="1"/>
  <c r="AT47" i="4"/>
  <c r="AT48" i="16" s="1"/>
  <c r="AU47" i="4"/>
  <c r="AU48" i="16" s="1"/>
  <c r="AV47" i="4"/>
  <c r="AV48" i="16" s="1"/>
  <c r="AW47" i="4"/>
  <c r="AW48" i="16" s="1"/>
  <c r="AX47" i="4"/>
  <c r="AX48" i="16" s="1"/>
  <c r="AY47" i="4"/>
  <c r="AY48" i="16" s="1"/>
  <c r="AZ47" i="4"/>
  <c r="AZ48" i="16" s="1"/>
  <c r="BA47" i="4"/>
  <c r="BA48" i="16" s="1"/>
  <c r="BB47" i="4"/>
  <c r="BB48" i="16" s="1"/>
  <c r="BC47" i="4"/>
  <c r="BC48" i="16" s="1"/>
  <c r="BD47" i="4"/>
  <c r="BD48" i="16" s="1"/>
  <c r="BE47" i="4"/>
  <c r="BE48" i="16" s="1"/>
  <c r="BF47" i="4"/>
  <c r="BF48" i="16" s="1"/>
  <c r="BG47" i="4"/>
  <c r="BG48" i="16" s="1"/>
  <c r="BH47" i="4"/>
  <c r="BH48" i="16" s="1"/>
  <c r="BI47" i="4"/>
  <c r="BI48" i="16" s="1"/>
  <c r="BJ47" i="4"/>
  <c r="BJ48" i="16" s="1"/>
  <c r="BK47" i="4"/>
  <c r="BK48" i="16" s="1"/>
  <c r="BL47" i="4"/>
  <c r="BL48" i="16" s="1"/>
  <c r="BM47" i="4"/>
  <c r="BM48" i="16" s="1"/>
  <c r="BN47" i="4"/>
  <c r="BN48" i="16" s="1"/>
  <c r="BO47" i="4"/>
  <c r="BO48" i="16" s="1"/>
  <c r="BP47" i="4"/>
  <c r="BP48" i="16" s="1"/>
  <c r="BQ47" i="4"/>
  <c r="BQ48" i="16" s="1"/>
  <c r="BR47" i="4"/>
  <c r="BR48" i="16" s="1"/>
  <c r="BS47" i="4"/>
  <c r="BS48" i="16" s="1"/>
  <c r="BT47" i="4"/>
  <c r="BT48" i="16" s="1"/>
  <c r="BU47" i="4"/>
  <c r="BU48" i="16" s="1"/>
  <c r="BV47" i="4"/>
  <c r="BV48" i="16" s="1"/>
  <c r="BW47" i="4"/>
  <c r="BW48" i="16" s="1"/>
  <c r="BY47" i="4"/>
  <c r="BY48" i="16" s="1"/>
  <c r="BZ47" i="4"/>
  <c r="BZ48" i="16" s="1"/>
  <c r="CA47" i="4"/>
  <c r="CA48" i="16" s="1"/>
  <c r="CB47" i="4"/>
  <c r="CB48" i="16" s="1"/>
  <c r="CC47" i="4"/>
  <c r="CC48" i="16" s="1"/>
  <c r="CD47" i="4"/>
  <c r="CD48" i="16" s="1"/>
  <c r="CE47" i="4"/>
  <c r="CE48" i="16" s="1"/>
  <c r="CF47" i="4"/>
  <c r="CF48" i="16" s="1"/>
  <c r="CG47" i="4"/>
  <c r="CG48" i="16" s="1"/>
  <c r="CH47" i="4"/>
  <c r="CH48" i="16" s="1"/>
  <c r="CI47" i="4"/>
  <c r="CI48" i="16" s="1"/>
  <c r="C48" i="4"/>
  <c r="C49" i="16" s="1"/>
  <c r="D48" i="4"/>
  <c r="D49" i="16" s="1"/>
  <c r="E48" i="4"/>
  <c r="E49" i="16" s="1"/>
  <c r="F48" i="4"/>
  <c r="F49" i="16" s="1"/>
  <c r="G48" i="4"/>
  <c r="G49" i="16" s="1"/>
  <c r="H48" i="4"/>
  <c r="H49" i="16" s="1"/>
  <c r="I48" i="4"/>
  <c r="I49" i="16" s="1"/>
  <c r="J48" i="4"/>
  <c r="J49" i="16" s="1"/>
  <c r="K48" i="4"/>
  <c r="K49" i="16" s="1"/>
  <c r="M48" i="4"/>
  <c r="M49" i="16" s="1"/>
  <c r="N48" i="4"/>
  <c r="N49" i="16" s="1"/>
  <c r="O48" i="4"/>
  <c r="O49" i="16" s="1"/>
  <c r="P48" i="4"/>
  <c r="P49" i="16" s="1"/>
  <c r="Q48" i="4"/>
  <c r="Q49" i="16" s="1"/>
  <c r="R48" i="4"/>
  <c r="R49" i="16" s="1"/>
  <c r="S48" i="4"/>
  <c r="S49" i="16" s="1"/>
  <c r="T48" i="4"/>
  <c r="T49" i="16" s="1"/>
  <c r="U48" i="4"/>
  <c r="U49" i="16" s="1"/>
  <c r="V48" i="4"/>
  <c r="V49" i="16" s="1"/>
  <c r="W48" i="4"/>
  <c r="W49" i="16" s="1"/>
  <c r="X48" i="4"/>
  <c r="X49" i="16" s="1"/>
  <c r="Y48" i="4"/>
  <c r="Y49" i="16" s="1"/>
  <c r="Z48" i="4"/>
  <c r="Z49" i="16" s="1"/>
  <c r="AA48" i="4"/>
  <c r="AA49" i="16" s="1"/>
  <c r="AB48" i="4"/>
  <c r="AB49" i="16" s="1"/>
  <c r="AC48" i="4"/>
  <c r="AC49" i="16" s="1"/>
  <c r="AD48" i="4"/>
  <c r="AD49" i="16" s="1"/>
  <c r="AE48" i="4"/>
  <c r="AE49" i="16" s="1"/>
  <c r="AF48" i="4"/>
  <c r="AF49" i="16" s="1"/>
  <c r="AG48" i="4"/>
  <c r="AG49" i="16" s="1"/>
  <c r="AH48" i="4"/>
  <c r="AH49" i="16" s="1"/>
  <c r="AI48" i="4"/>
  <c r="AI49" i="16" s="1"/>
  <c r="AJ48" i="4"/>
  <c r="AJ49" i="16" s="1"/>
  <c r="AK48" i="4"/>
  <c r="AK49" i="16" s="1"/>
  <c r="AL48" i="4"/>
  <c r="AL49" i="16" s="1"/>
  <c r="AM48" i="4"/>
  <c r="AM49" i="16" s="1"/>
  <c r="AN48" i="4"/>
  <c r="AN49" i="16" s="1"/>
  <c r="AO48" i="4"/>
  <c r="AO49" i="16" s="1"/>
  <c r="AP48" i="4"/>
  <c r="AP49" i="16" s="1"/>
  <c r="AQ48" i="4"/>
  <c r="AQ49" i="16" s="1"/>
  <c r="AR48" i="4"/>
  <c r="AR49" i="16" s="1"/>
  <c r="AS48" i="4"/>
  <c r="AS49" i="16" s="1"/>
  <c r="AT48" i="4"/>
  <c r="AT49" i="16" s="1"/>
  <c r="AU48" i="4"/>
  <c r="AU49" i="16" s="1"/>
  <c r="AV48" i="4"/>
  <c r="AV49" i="16" s="1"/>
  <c r="AW48" i="4"/>
  <c r="AW49" i="16" s="1"/>
  <c r="AX48" i="4"/>
  <c r="AX49" i="16" s="1"/>
  <c r="AY48" i="4"/>
  <c r="AY49" i="16" s="1"/>
  <c r="AZ48" i="4"/>
  <c r="AZ49" i="16" s="1"/>
  <c r="BA48" i="4"/>
  <c r="BA49" i="16" s="1"/>
  <c r="BB48" i="4"/>
  <c r="BB49" i="16" s="1"/>
  <c r="BC48" i="4"/>
  <c r="BC49" i="16" s="1"/>
  <c r="BD48" i="4"/>
  <c r="BD49" i="16" s="1"/>
  <c r="BE48" i="4"/>
  <c r="BE49" i="16" s="1"/>
  <c r="BF48" i="4"/>
  <c r="BF49" i="16" s="1"/>
  <c r="BG48" i="4"/>
  <c r="BG49" i="16" s="1"/>
  <c r="BH48" i="4"/>
  <c r="BH49" i="16" s="1"/>
  <c r="BI48" i="4"/>
  <c r="BI49" i="16" s="1"/>
  <c r="BJ48" i="4"/>
  <c r="BJ49" i="16" s="1"/>
  <c r="BK48" i="4"/>
  <c r="BK49" i="16" s="1"/>
  <c r="BL48" i="4"/>
  <c r="BL49" i="16" s="1"/>
  <c r="BM48" i="4"/>
  <c r="BM49" i="16" s="1"/>
  <c r="BN48" i="4"/>
  <c r="BN49" i="16" s="1"/>
  <c r="BO48" i="4"/>
  <c r="BO49" i="16" s="1"/>
  <c r="BP48" i="4"/>
  <c r="BP49" i="16" s="1"/>
  <c r="BQ48" i="4"/>
  <c r="BQ49" i="16" s="1"/>
  <c r="BR48" i="4"/>
  <c r="BR49" i="16" s="1"/>
  <c r="BS48" i="4"/>
  <c r="BS49" i="16" s="1"/>
  <c r="BT48" i="4"/>
  <c r="BT49" i="16" s="1"/>
  <c r="BU48" i="4"/>
  <c r="BU49" i="16" s="1"/>
  <c r="BV48" i="4"/>
  <c r="BV49" i="16" s="1"/>
  <c r="BW48" i="4"/>
  <c r="BW49" i="16" s="1"/>
  <c r="BY48" i="4"/>
  <c r="BY49" i="16" s="1"/>
  <c r="BZ48" i="4"/>
  <c r="BZ49" i="16" s="1"/>
  <c r="CA48" i="4"/>
  <c r="CA49" i="16" s="1"/>
  <c r="CB48" i="4"/>
  <c r="CB49" i="16" s="1"/>
  <c r="CC48" i="4"/>
  <c r="CC49" i="16" s="1"/>
  <c r="CD48" i="4"/>
  <c r="CD49" i="16" s="1"/>
  <c r="CE48" i="4"/>
  <c r="CE49" i="16" s="1"/>
  <c r="CF48" i="4"/>
  <c r="CF49" i="16" s="1"/>
  <c r="CG48" i="4"/>
  <c r="CG49" i="16" s="1"/>
  <c r="CH48" i="4"/>
  <c r="CH49" i="16" s="1"/>
  <c r="CI48" i="4"/>
  <c r="CI49" i="16" s="1"/>
  <c r="C49" i="4"/>
  <c r="C50" i="16" s="1"/>
  <c r="D49" i="4"/>
  <c r="D50" i="16" s="1"/>
  <c r="E49" i="4"/>
  <c r="E50" i="16" s="1"/>
  <c r="F49" i="4"/>
  <c r="F50" i="16" s="1"/>
  <c r="G49" i="4"/>
  <c r="G50" i="16" s="1"/>
  <c r="H49" i="4"/>
  <c r="H50" i="16" s="1"/>
  <c r="I49" i="4"/>
  <c r="I50" i="16" s="1"/>
  <c r="J49" i="4"/>
  <c r="J50" i="16" s="1"/>
  <c r="K49" i="4"/>
  <c r="K50" i="16" s="1"/>
  <c r="M49" i="4"/>
  <c r="M50" i="16" s="1"/>
  <c r="N49" i="4"/>
  <c r="N50" i="16" s="1"/>
  <c r="O49" i="4"/>
  <c r="O50" i="16" s="1"/>
  <c r="P49" i="4"/>
  <c r="P50" i="16" s="1"/>
  <c r="Q49" i="4"/>
  <c r="Q50" i="16" s="1"/>
  <c r="R49" i="4"/>
  <c r="R50" i="16" s="1"/>
  <c r="S49" i="4"/>
  <c r="S50" i="16" s="1"/>
  <c r="T49" i="4"/>
  <c r="T50" i="16" s="1"/>
  <c r="U49" i="4"/>
  <c r="U50" i="16" s="1"/>
  <c r="V49" i="4"/>
  <c r="V50" i="16" s="1"/>
  <c r="W49" i="4"/>
  <c r="W50" i="16" s="1"/>
  <c r="X49" i="4"/>
  <c r="X50" i="16" s="1"/>
  <c r="Y49" i="4"/>
  <c r="Y50" i="16" s="1"/>
  <c r="Z49" i="4"/>
  <c r="Z50" i="16" s="1"/>
  <c r="AA49" i="4"/>
  <c r="AA50" i="16" s="1"/>
  <c r="AB49" i="4"/>
  <c r="AB50" i="16" s="1"/>
  <c r="AC49" i="4"/>
  <c r="AC50" i="16" s="1"/>
  <c r="AD49" i="4"/>
  <c r="AD50" i="16" s="1"/>
  <c r="AE49" i="4"/>
  <c r="AE50" i="16" s="1"/>
  <c r="AF49" i="4"/>
  <c r="AF50" i="16" s="1"/>
  <c r="AG49" i="4"/>
  <c r="AG50" i="16" s="1"/>
  <c r="AH49" i="4"/>
  <c r="AH50" i="16" s="1"/>
  <c r="AI49" i="4"/>
  <c r="AI50" i="16" s="1"/>
  <c r="AJ49" i="4"/>
  <c r="AJ50" i="16" s="1"/>
  <c r="AK49" i="4"/>
  <c r="AK50" i="16" s="1"/>
  <c r="AL49" i="4"/>
  <c r="AL50" i="16" s="1"/>
  <c r="AM49" i="4"/>
  <c r="AM50" i="16" s="1"/>
  <c r="AN49" i="4"/>
  <c r="AN50" i="16" s="1"/>
  <c r="AO49" i="4"/>
  <c r="AO50" i="16" s="1"/>
  <c r="AP49" i="4"/>
  <c r="AP50" i="16" s="1"/>
  <c r="AQ49" i="4"/>
  <c r="AQ50" i="16" s="1"/>
  <c r="AR49" i="4"/>
  <c r="AR50" i="16" s="1"/>
  <c r="AS49" i="4"/>
  <c r="AS50" i="16" s="1"/>
  <c r="AT49" i="4"/>
  <c r="AT50" i="16" s="1"/>
  <c r="AU49" i="4"/>
  <c r="AU50" i="16" s="1"/>
  <c r="AV49" i="4"/>
  <c r="AV50" i="16" s="1"/>
  <c r="AW49" i="4"/>
  <c r="AW50" i="16" s="1"/>
  <c r="AX49" i="4"/>
  <c r="AX50" i="16" s="1"/>
  <c r="AY49" i="4"/>
  <c r="AY50" i="16" s="1"/>
  <c r="AZ49" i="4"/>
  <c r="AZ50" i="16" s="1"/>
  <c r="BA49" i="4"/>
  <c r="BA50" i="16" s="1"/>
  <c r="BB49" i="4"/>
  <c r="BB50" i="16" s="1"/>
  <c r="BC49" i="4"/>
  <c r="BC50" i="16" s="1"/>
  <c r="BD49" i="4"/>
  <c r="BD50" i="16" s="1"/>
  <c r="BE49" i="4"/>
  <c r="BE50" i="16" s="1"/>
  <c r="BF49" i="4"/>
  <c r="BF50" i="16" s="1"/>
  <c r="BG49" i="4"/>
  <c r="BG50" i="16" s="1"/>
  <c r="BH49" i="4"/>
  <c r="BH50" i="16" s="1"/>
  <c r="BI49" i="4"/>
  <c r="BI50" i="16" s="1"/>
  <c r="BJ49" i="4"/>
  <c r="BJ50" i="16" s="1"/>
  <c r="BK49" i="4"/>
  <c r="BK50" i="16" s="1"/>
  <c r="BL49" i="4"/>
  <c r="BL50" i="16" s="1"/>
  <c r="BM49" i="4"/>
  <c r="BM50" i="16" s="1"/>
  <c r="BN49" i="4"/>
  <c r="BN50" i="16" s="1"/>
  <c r="BO49" i="4"/>
  <c r="BO50" i="16" s="1"/>
  <c r="BP49" i="4"/>
  <c r="BP50" i="16" s="1"/>
  <c r="BQ49" i="4"/>
  <c r="BQ50" i="16" s="1"/>
  <c r="BR49" i="4"/>
  <c r="BR50" i="16" s="1"/>
  <c r="BS49" i="4"/>
  <c r="BS50" i="16" s="1"/>
  <c r="BT49" i="4"/>
  <c r="BT50" i="16" s="1"/>
  <c r="BU49" i="4"/>
  <c r="BU50" i="16" s="1"/>
  <c r="BV49" i="4"/>
  <c r="BV50" i="16" s="1"/>
  <c r="BW49" i="4"/>
  <c r="BW50" i="16" s="1"/>
  <c r="BY49" i="4"/>
  <c r="BY50" i="16" s="1"/>
  <c r="BZ49" i="4"/>
  <c r="BZ50" i="16" s="1"/>
  <c r="CA49" i="4"/>
  <c r="CA50" i="16" s="1"/>
  <c r="CB49" i="4"/>
  <c r="CB50" i="16" s="1"/>
  <c r="CC49" i="4"/>
  <c r="CC50" i="16" s="1"/>
  <c r="CD49" i="4"/>
  <c r="CD50" i="16" s="1"/>
  <c r="CE49" i="4"/>
  <c r="CE50" i="16" s="1"/>
  <c r="CF49" i="4"/>
  <c r="CF50" i="16" s="1"/>
  <c r="CG49" i="4"/>
  <c r="CG50" i="16" s="1"/>
  <c r="CH49" i="4"/>
  <c r="CH50" i="16" s="1"/>
  <c r="CI49" i="4"/>
  <c r="CI50" i="16" s="1"/>
  <c r="C50" i="4"/>
  <c r="C51" i="16" s="1"/>
  <c r="D50" i="4"/>
  <c r="D51" i="16" s="1"/>
  <c r="E50" i="4"/>
  <c r="E51" i="16" s="1"/>
  <c r="F50" i="4"/>
  <c r="F51" i="16" s="1"/>
  <c r="G50" i="4"/>
  <c r="G51" i="16" s="1"/>
  <c r="H50" i="4"/>
  <c r="H51" i="16" s="1"/>
  <c r="I50" i="4"/>
  <c r="I51" i="16" s="1"/>
  <c r="J50" i="4"/>
  <c r="J51" i="16" s="1"/>
  <c r="K50" i="4"/>
  <c r="K51" i="16" s="1"/>
  <c r="M50" i="4"/>
  <c r="M51" i="16" s="1"/>
  <c r="N50" i="4"/>
  <c r="N51" i="16" s="1"/>
  <c r="O50" i="4"/>
  <c r="O51" i="16" s="1"/>
  <c r="P50" i="4"/>
  <c r="P51" i="16" s="1"/>
  <c r="Q50" i="4"/>
  <c r="Q51" i="16" s="1"/>
  <c r="R50" i="4"/>
  <c r="R51" i="16" s="1"/>
  <c r="S50" i="4"/>
  <c r="S51" i="16" s="1"/>
  <c r="T50" i="4"/>
  <c r="T51" i="16" s="1"/>
  <c r="U50" i="4"/>
  <c r="U51" i="16" s="1"/>
  <c r="V50" i="4"/>
  <c r="V51" i="16" s="1"/>
  <c r="W50" i="4"/>
  <c r="W51" i="16" s="1"/>
  <c r="X50" i="4"/>
  <c r="X51" i="16" s="1"/>
  <c r="Y50" i="4"/>
  <c r="Y51" i="16" s="1"/>
  <c r="Z50" i="4"/>
  <c r="Z51" i="16" s="1"/>
  <c r="AA50" i="4"/>
  <c r="AA51" i="16" s="1"/>
  <c r="AB50" i="4"/>
  <c r="AB51" i="16" s="1"/>
  <c r="AC50" i="4"/>
  <c r="AC51" i="16" s="1"/>
  <c r="AD50" i="4"/>
  <c r="AD51" i="16" s="1"/>
  <c r="AE50" i="4"/>
  <c r="AE51" i="16" s="1"/>
  <c r="AF50" i="4"/>
  <c r="AF51" i="16" s="1"/>
  <c r="AG50" i="4"/>
  <c r="AG51" i="16" s="1"/>
  <c r="AH50" i="4"/>
  <c r="AH51" i="16" s="1"/>
  <c r="AI50" i="4"/>
  <c r="AI51" i="16" s="1"/>
  <c r="AJ50" i="4"/>
  <c r="AJ51" i="16" s="1"/>
  <c r="AK50" i="4"/>
  <c r="AK51" i="16" s="1"/>
  <c r="AL50" i="4"/>
  <c r="AL51" i="16" s="1"/>
  <c r="AM50" i="4"/>
  <c r="AM51" i="16" s="1"/>
  <c r="AN50" i="4"/>
  <c r="AN51" i="16" s="1"/>
  <c r="AO50" i="4"/>
  <c r="AO51" i="16" s="1"/>
  <c r="AP50" i="4"/>
  <c r="AP51" i="16" s="1"/>
  <c r="AQ50" i="4"/>
  <c r="AQ51" i="16" s="1"/>
  <c r="AR50" i="4"/>
  <c r="AR51" i="16" s="1"/>
  <c r="AS50" i="4"/>
  <c r="AS51" i="16" s="1"/>
  <c r="AT50" i="4"/>
  <c r="AT51" i="16" s="1"/>
  <c r="AU50" i="4"/>
  <c r="AU51" i="16" s="1"/>
  <c r="AV50" i="4"/>
  <c r="AV51" i="16" s="1"/>
  <c r="AW50" i="4"/>
  <c r="AW51" i="16" s="1"/>
  <c r="AX50" i="4"/>
  <c r="AX51" i="16" s="1"/>
  <c r="AY50" i="4"/>
  <c r="AY51" i="16" s="1"/>
  <c r="AZ50" i="4"/>
  <c r="AZ51" i="16" s="1"/>
  <c r="BA50" i="4"/>
  <c r="BA51" i="16" s="1"/>
  <c r="BB50" i="4"/>
  <c r="BB51" i="16" s="1"/>
  <c r="BC50" i="4"/>
  <c r="BC51" i="16" s="1"/>
  <c r="BD50" i="4"/>
  <c r="BD51" i="16" s="1"/>
  <c r="BE50" i="4"/>
  <c r="BE51" i="16" s="1"/>
  <c r="BF50" i="4"/>
  <c r="BF51" i="16" s="1"/>
  <c r="BG50" i="4"/>
  <c r="BG51" i="16" s="1"/>
  <c r="BH50" i="4"/>
  <c r="BH51" i="16" s="1"/>
  <c r="BI50" i="4"/>
  <c r="BI51" i="16" s="1"/>
  <c r="BJ50" i="4"/>
  <c r="BJ51" i="16" s="1"/>
  <c r="BK50" i="4"/>
  <c r="BK51" i="16" s="1"/>
  <c r="BL50" i="4"/>
  <c r="BL51" i="16" s="1"/>
  <c r="BM50" i="4"/>
  <c r="BM51" i="16" s="1"/>
  <c r="BN50" i="4"/>
  <c r="BN51" i="16" s="1"/>
  <c r="BO50" i="4"/>
  <c r="BO51" i="16" s="1"/>
  <c r="BP50" i="4"/>
  <c r="BP51" i="16" s="1"/>
  <c r="BQ50" i="4"/>
  <c r="BQ51" i="16" s="1"/>
  <c r="BR50" i="4"/>
  <c r="BR51" i="16" s="1"/>
  <c r="BS50" i="4"/>
  <c r="BS51" i="16" s="1"/>
  <c r="BT50" i="4"/>
  <c r="BT51" i="16" s="1"/>
  <c r="BU50" i="4"/>
  <c r="BU51" i="16" s="1"/>
  <c r="BV50" i="4"/>
  <c r="BV51" i="16" s="1"/>
  <c r="BW50" i="4"/>
  <c r="BW51" i="16" s="1"/>
  <c r="BY50" i="4"/>
  <c r="BY51" i="16" s="1"/>
  <c r="BZ50" i="4"/>
  <c r="BZ51" i="16" s="1"/>
  <c r="CA50" i="4"/>
  <c r="CA51" i="16" s="1"/>
  <c r="CB50" i="4"/>
  <c r="CB51" i="16" s="1"/>
  <c r="CC50" i="4"/>
  <c r="CC51" i="16" s="1"/>
  <c r="CD50" i="4"/>
  <c r="CD51" i="16" s="1"/>
  <c r="CE50" i="4"/>
  <c r="CE51" i="16" s="1"/>
  <c r="CF50" i="4"/>
  <c r="CF51" i="16" s="1"/>
  <c r="CG50" i="4"/>
  <c r="CG51" i="16" s="1"/>
  <c r="CH50" i="4"/>
  <c r="CH51" i="16" s="1"/>
  <c r="CI50" i="4"/>
  <c r="CI51" i="16" s="1"/>
  <c r="C51" i="4"/>
  <c r="C52" i="16" s="1"/>
  <c r="D51" i="4"/>
  <c r="D52" i="16" s="1"/>
  <c r="E51" i="4"/>
  <c r="E52" i="16" s="1"/>
  <c r="F51" i="4"/>
  <c r="F52" i="16" s="1"/>
  <c r="G51" i="4"/>
  <c r="G52" i="16" s="1"/>
  <c r="H51" i="4"/>
  <c r="H52" i="16" s="1"/>
  <c r="I51" i="4"/>
  <c r="I52" i="16" s="1"/>
  <c r="J51" i="4"/>
  <c r="J52" i="16" s="1"/>
  <c r="K51" i="4"/>
  <c r="K52" i="16" s="1"/>
  <c r="M51" i="4"/>
  <c r="M52" i="16" s="1"/>
  <c r="N51" i="4"/>
  <c r="N52" i="16" s="1"/>
  <c r="O51" i="4"/>
  <c r="O52" i="16" s="1"/>
  <c r="P51" i="4"/>
  <c r="P52" i="16" s="1"/>
  <c r="Q51" i="4"/>
  <c r="Q52" i="16" s="1"/>
  <c r="R51" i="4"/>
  <c r="R52" i="16" s="1"/>
  <c r="S51" i="4"/>
  <c r="S52" i="16" s="1"/>
  <c r="T51" i="4"/>
  <c r="T52" i="16" s="1"/>
  <c r="U51" i="4"/>
  <c r="U52" i="16" s="1"/>
  <c r="V51" i="4"/>
  <c r="V52" i="16" s="1"/>
  <c r="W51" i="4"/>
  <c r="W52" i="16" s="1"/>
  <c r="X51" i="4"/>
  <c r="X52" i="16" s="1"/>
  <c r="Y51" i="4"/>
  <c r="Y52" i="16" s="1"/>
  <c r="Z51" i="4"/>
  <c r="Z52" i="16" s="1"/>
  <c r="AA51" i="4"/>
  <c r="AA52" i="16" s="1"/>
  <c r="AB51" i="4"/>
  <c r="AB52" i="16" s="1"/>
  <c r="AC51" i="4"/>
  <c r="AC52" i="16" s="1"/>
  <c r="AD51" i="4"/>
  <c r="AD52" i="16" s="1"/>
  <c r="AE51" i="4"/>
  <c r="AE52" i="16" s="1"/>
  <c r="AF51" i="4"/>
  <c r="AF52" i="16" s="1"/>
  <c r="AG51" i="4"/>
  <c r="AG52" i="16" s="1"/>
  <c r="AH51" i="4"/>
  <c r="AH52" i="16" s="1"/>
  <c r="AI51" i="4"/>
  <c r="AI52" i="16" s="1"/>
  <c r="AJ51" i="4"/>
  <c r="AJ52" i="16" s="1"/>
  <c r="AK51" i="4"/>
  <c r="AK52" i="16" s="1"/>
  <c r="AL51" i="4"/>
  <c r="AL52" i="16" s="1"/>
  <c r="AM51" i="4"/>
  <c r="AM52" i="16" s="1"/>
  <c r="AN51" i="4"/>
  <c r="AN52" i="16" s="1"/>
  <c r="AO51" i="4"/>
  <c r="AO52" i="16" s="1"/>
  <c r="AP51" i="4"/>
  <c r="AP52" i="16" s="1"/>
  <c r="AQ51" i="4"/>
  <c r="AQ52" i="16" s="1"/>
  <c r="AR51" i="4"/>
  <c r="AR52" i="16" s="1"/>
  <c r="AS51" i="4"/>
  <c r="AS52" i="16" s="1"/>
  <c r="AT51" i="4"/>
  <c r="AT52" i="16" s="1"/>
  <c r="AU51" i="4"/>
  <c r="AU52" i="16" s="1"/>
  <c r="AV51" i="4"/>
  <c r="AV52" i="16" s="1"/>
  <c r="AW51" i="4"/>
  <c r="AW52" i="16" s="1"/>
  <c r="AX51" i="4"/>
  <c r="AX52" i="16" s="1"/>
  <c r="AY51" i="4"/>
  <c r="AY52" i="16" s="1"/>
  <c r="AZ51" i="4"/>
  <c r="AZ52" i="16" s="1"/>
  <c r="BA51" i="4"/>
  <c r="BA52" i="16" s="1"/>
  <c r="BB51" i="4"/>
  <c r="BB52" i="16" s="1"/>
  <c r="BC51" i="4"/>
  <c r="BC52" i="16" s="1"/>
  <c r="BD51" i="4"/>
  <c r="BD52" i="16" s="1"/>
  <c r="BE51" i="4"/>
  <c r="BE52" i="16" s="1"/>
  <c r="BF51" i="4"/>
  <c r="BF52" i="16" s="1"/>
  <c r="BG51" i="4"/>
  <c r="BG52" i="16" s="1"/>
  <c r="BH51" i="4"/>
  <c r="BH52" i="16" s="1"/>
  <c r="BI51" i="4"/>
  <c r="BI52" i="16" s="1"/>
  <c r="BJ51" i="4"/>
  <c r="BJ52" i="16" s="1"/>
  <c r="BK51" i="4"/>
  <c r="BK52" i="16" s="1"/>
  <c r="BL51" i="4"/>
  <c r="BL52" i="16" s="1"/>
  <c r="BM51" i="4"/>
  <c r="BM52" i="16" s="1"/>
  <c r="BN51" i="4"/>
  <c r="BN52" i="16" s="1"/>
  <c r="BO51" i="4"/>
  <c r="BO52" i="16" s="1"/>
  <c r="BP51" i="4"/>
  <c r="BP52" i="16" s="1"/>
  <c r="BQ51" i="4"/>
  <c r="BQ52" i="16" s="1"/>
  <c r="BR51" i="4"/>
  <c r="BR52" i="16" s="1"/>
  <c r="BS51" i="4"/>
  <c r="BS52" i="16" s="1"/>
  <c r="BT51" i="4"/>
  <c r="BT52" i="16" s="1"/>
  <c r="BU51" i="4"/>
  <c r="BU52" i="16" s="1"/>
  <c r="BV51" i="4"/>
  <c r="BV52" i="16" s="1"/>
  <c r="BW51" i="4"/>
  <c r="BW52" i="16" s="1"/>
  <c r="BY51" i="4"/>
  <c r="BY52" i="16" s="1"/>
  <c r="BZ51" i="4"/>
  <c r="BZ52" i="16" s="1"/>
  <c r="CA51" i="4"/>
  <c r="CA52" i="16" s="1"/>
  <c r="CB51" i="4"/>
  <c r="CB52" i="16" s="1"/>
  <c r="CC51" i="4"/>
  <c r="CC52" i="16" s="1"/>
  <c r="CD51" i="4"/>
  <c r="CD52" i="16" s="1"/>
  <c r="CE51" i="4"/>
  <c r="CE52" i="16" s="1"/>
  <c r="CF51" i="4"/>
  <c r="CF52" i="16" s="1"/>
  <c r="CG51" i="4"/>
  <c r="CG52" i="16" s="1"/>
  <c r="CH51" i="4"/>
  <c r="CH52" i="16" s="1"/>
  <c r="CI51" i="4"/>
  <c r="CI52" i="16" s="1"/>
  <c r="C52" i="4"/>
  <c r="C53" i="16" s="1"/>
  <c r="D52" i="4"/>
  <c r="D53" i="16" s="1"/>
  <c r="E52" i="4"/>
  <c r="E53" i="16" s="1"/>
  <c r="F52" i="4"/>
  <c r="F53" i="16" s="1"/>
  <c r="G52" i="4"/>
  <c r="G53" i="16" s="1"/>
  <c r="H52" i="4"/>
  <c r="H53" i="16" s="1"/>
  <c r="I52" i="4"/>
  <c r="I53" i="16" s="1"/>
  <c r="J52" i="4"/>
  <c r="J53" i="16" s="1"/>
  <c r="K52" i="4"/>
  <c r="K53" i="16" s="1"/>
  <c r="M52" i="4"/>
  <c r="M53" i="16" s="1"/>
  <c r="N52" i="4"/>
  <c r="N53" i="16" s="1"/>
  <c r="O52" i="4"/>
  <c r="O53" i="16" s="1"/>
  <c r="P52" i="4"/>
  <c r="P53" i="16" s="1"/>
  <c r="Q52" i="4"/>
  <c r="Q53" i="16" s="1"/>
  <c r="R52" i="4"/>
  <c r="R53" i="16" s="1"/>
  <c r="S52" i="4"/>
  <c r="S53" i="16" s="1"/>
  <c r="T52" i="4"/>
  <c r="T53" i="16" s="1"/>
  <c r="U52" i="4"/>
  <c r="U53" i="16" s="1"/>
  <c r="V52" i="4"/>
  <c r="V53" i="16" s="1"/>
  <c r="W52" i="4"/>
  <c r="W53" i="16" s="1"/>
  <c r="X52" i="4"/>
  <c r="X53" i="16" s="1"/>
  <c r="Y52" i="4"/>
  <c r="Y53" i="16" s="1"/>
  <c r="Z52" i="4"/>
  <c r="Z53" i="16" s="1"/>
  <c r="AA52" i="4"/>
  <c r="AA53" i="16" s="1"/>
  <c r="AB52" i="4"/>
  <c r="AB53" i="16" s="1"/>
  <c r="AC52" i="4"/>
  <c r="AC53" i="16" s="1"/>
  <c r="AD52" i="4"/>
  <c r="AD53" i="16" s="1"/>
  <c r="AE52" i="4"/>
  <c r="AE53" i="16" s="1"/>
  <c r="AF52" i="4"/>
  <c r="AF53" i="16" s="1"/>
  <c r="AG52" i="4"/>
  <c r="AG53" i="16" s="1"/>
  <c r="AH52" i="4"/>
  <c r="AH53" i="16" s="1"/>
  <c r="AI52" i="4"/>
  <c r="AI53" i="16" s="1"/>
  <c r="AJ52" i="4"/>
  <c r="AJ53" i="16" s="1"/>
  <c r="AK52" i="4"/>
  <c r="AK53" i="16" s="1"/>
  <c r="AL52" i="4"/>
  <c r="AL53" i="16" s="1"/>
  <c r="AM52" i="4"/>
  <c r="AM53" i="16" s="1"/>
  <c r="AN52" i="4"/>
  <c r="AN53" i="16" s="1"/>
  <c r="AO52" i="4"/>
  <c r="AO53" i="16" s="1"/>
  <c r="AP52" i="4"/>
  <c r="AP53" i="16" s="1"/>
  <c r="AQ52" i="4"/>
  <c r="AQ53" i="16" s="1"/>
  <c r="AR52" i="4"/>
  <c r="AR53" i="16" s="1"/>
  <c r="AS52" i="4"/>
  <c r="AS53" i="16" s="1"/>
  <c r="AT52" i="4"/>
  <c r="AT53" i="16" s="1"/>
  <c r="AU52" i="4"/>
  <c r="AU53" i="16" s="1"/>
  <c r="AV52" i="4"/>
  <c r="AV53" i="16" s="1"/>
  <c r="AW52" i="4"/>
  <c r="AW53" i="16" s="1"/>
  <c r="AX52" i="4"/>
  <c r="AX53" i="16" s="1"/>
  <c r="AY52" i="4"/>
  <c r="AY53" i="16" s="1"/>
  <c r="AZ52" i="4"/>
  <c r="AZ53" i="16" s="1"/>
  <c r="BA52" i="4"/>
  <c r="BA53" i="16" s="1"/>
  <c r="BB52" i="4"/>
  <c r="BB53" i="16" s="1"/>
  <c r="BC52" i="4"/>
  <c r="BC53" i="16" s="1"/>
  <c r="BD52" i="4"/>
  <c r="BD53" i="16" s="1"/>
  <c r="BE52" i="4"/>
  <c r="BE53" i="16" s="1"/>
  <c r="BF52" i="4"/>
  <c r="BF53" i="16" s="1"/>
  <c r="BG52" i="4"/>
  <c r="BG53" i="16" s="1"/>
  <c r="BH52" i="4"/>
  <c r="BH53" i="16" s="1"/>
  <c r="BI52" i="4"/>
  <c r="BI53" i="16" s="1"/>
  <c r="BJ52" i="4"/>
  <c r="BJ53" i="16" s="1"/>
  <c r="BK52" i="4"/>
  <c r="BK53" i="16" s="1"/>
  <c r="BL52" i="4"/>
  <c r="BL53" i="16" s="1"/>
  <c r="BM52" i="4"/>
  <c r="BM53" i="16" s="1"/>
  <c r="BN52" i="4"/>
  <c r="BN53" i="16" s="1"/>
  <c r="BO52" i="4"/>
  <c r="BO53" i="16" s="1"/>
  <c r="BP52" i="4"/>
  <c r="BP53" i="16" s="1"/>
  <c r="BQ52" i="4"/>
  <c r="BQ53" i="16" s="1"/>
  <c r="BR52" i="4"/>
  <c r="BR53" i="16" s="1"/>
  <c r="BS52" i="4"/>
  <c r="BS53" i="16" s="1"/>
  <c r="BT52" i="4"/>
  <c r="BT53" i="16" s="1"/>
  <c r="BU52" i="4"/>
  <c r="BU53" i="16" s="1"/>
  <c r="BV52" i="4"/>
  <c r="BV53" i="16" s="1"/>
  <c r="BW52" i="4"/>
  <c r="BW53" i="16" s="1"/>
  <c r="BY52" i="4"/>
  <c r="BY53" i="16" s="1"/>
  <c r="BZ52" i="4"/>
  <c r="BZ53" i="16" s="1"/>
  <c r="CA52" i="4"/>
  <c r="CA53" i="16" s="1"/>
  <c r="CB52" i="4"/>
  <c r="CB53" i="16" s="1"/>
  <c r="CC52" i="4"/>
  <c r="CC53" i="16" s="1"/>
  <c r="CD52" i="4"/>
  <c r="CD53" i="16" s="1"/>
  <c r="CE52" i="4"/>
  <c r="CE53" i="16" s="1"/>
  <c r="CF52" i="4"/>
  <c r="CF53" i="16" s="1"/>
  <c r="CG52" i="4"/>
  <c r="CG53" i="16" s="1"/>
  <c r="CH52" i="4"/>
  <c r="CH53" i="16" s="1"/>
  <c r="CI52" i="4"/>
  <c r="CI53" i="16" s="1"/>
  <c r="C53" i="4"/>
  <c r="C54" i="16" s="1"/>
  <c r="D53" i="4"/>
  <c r="D54" i="16" s="1"/>
  <c r="E53" i="4"/>
  <c r="E54" i="16" s="1"/>
  <c r="F53" i="4"/>
  <c r="F54" i="16" s="1"/>
  <c r="G53" i="4"/>
  <c r="G54" i="16" s="1"/>
  <c r="H53" i="4"/>
  <c r="H54" i="16" s="1"/>
  <c r="I53" i="4"/>
  <c r="I54" i="16" s="1"/>
  <c r="J53" i="4"/>
  <c r="J54" i="16" s="1"/>
  <c r="K53" i="4"/>
  <c r="K54" i="16" s="1"/>
  <c r="M53" i="4"/>
  <c r="M54" i="16" s="1"/>
  <c r="N53" i="4"/>
  <c r="N54" i="16" s="1"/>
  <c r="O53" i="4"/>
  <c r="O54" i="16" s="1"/>
  <c r="P53" i="4"/>
  <c r="P54" i="16" s="1"/>
  <c r="Q53" i="4"/>
  <c r="Q54" i="16" s="1"/>
  <c r="R53" i="4"/>
  <c r="R54" i="16" s="1"/>
  <c r="S53" i="4"/>
  <c r="S54" i="16" s="1"/>
  <c r="T53" i="4"/>
  <c r="T54" i="16" s="1"/>
  <c r="U53" i="4"/>
  <c r="U54" i="16" s="1"/>
  <c r="V53" i="4"/>
  <c r="V54" i="16" s="1"/>
  <c r="W53" i="4"/>
  <c r="W54" i="16" s="1"/>
  <c r="X53" i="4"/>
  <c r="X54" i="16" s="1"/>
  <c r="Y53" i="4"/>
  <c r="Y54" i="16" s="1"/>
  <c r="Z53" i="4"/>
  <c r="Z54" i="16" s="1"/>
  <c r="AA53" i="4"/>
  <c r="AA54" i="16" s="1"/>
  <c r="AB53" i="4"/>
  <c r="AB54" i="16" s="1"/>
  <c r="AC53" i="4"/>
  <c r="AC54" i="16" s="1"/>
  <c r="AD53" i="4"/>
  <c r="AD54" i="16" s="1"/>
  <c r="AE53" i="4"/>
  <c r="AE54" i="16" s="1"/>
  <c r="AF53" i="4"/>
  <c r="AF54" i="16" s="1"/>
  <c r="AG53" i="4"/>
  <c r="AG54" i="16" s="1"/>
  <c r="AH53" i="4"/>
  <c r="AH54" i="16" s="1"/>
  <c r="AI53" i="4"/>
  <c r="AI54" i="16" s="1"/>
  <c r="AJ53" i="4"/>
  <c r="AJ54" i="16" s="1"/>
  <c r="AK53" i="4"/>
  <c r="AK54" i="16" s="1"/>
  <c r="AL53" i="4"/>
  <c r="AL54" i="16" s="1"/>
  <c r="AM53" i="4"/>
  <c r="AM54" i="16" s="1"/>
  <c r="AN53" i="4"/>
  <c r="AN54" i="16" s="1"/>
  <c r="AO53" i="4"/>
  <c r="AO54" i="16" s="1"/>
  <c r="AP53" i="4"/>
  <c r="AP54" i="16" s="1"/>
  <c r="AQ53" i="4"/>
  <c r="AQ54" i="16" s="1"/>
  <c r="AR53" i="4"/>
  <c r="AR54" i="16" s="1"/>
  <c r="AS53" i="4"/>
  <c r="AS54" i="16" s="1"/>
  <c r="AT53" i="4"/>
  <c r="AT54" i="16" s="1"/>
  <c r="AU53" i="4"/>
  <c r="AU54" i="16" s="1"/>
  <c r="AV53" i="4"/>
  <c r="AV54" i="16" s="1"/>
  <c r="AW53" i="4"/>
  <c r="AW54" i="16" s="1"/>
  <c r="AX53" i="4"/>
  <c r="AX54" i="16" s="1"/>
  <c r="AY53" i="4"/>
  <c r="AY54" i="16" s="1"/>
  <c r="AZ53" i="4"/>
  <c r="AZ54" i="16" s="1"/>
  <c r="BA53" i="4"/>
  <c r="BA54" i="16" s="1"/>
  <c r="BB53" i="4"/>
  <c r="BB54" i="16" s="1"/>
  <c r="BC53" i="4"/>
  <c r="BC54" i="16" s="1"/>
  <c r="BD53" i="4"/>
  <c r="BD54" i="16" s="1"/>
  <c r="BE53" i="4"/>
  <c r="BE54" i="16" s="1"/>
  <c r="BF53" i="4"/>
  <c r="BF54" i="16" s="1"/>
  <c r="BG53" i="4"/>
  <c r="BG54" i="16" s="1"/>
  <c r="BH53" i="4"/>
  <c r="BH54" i="16" s="1"/>
  <c r="BI53" i="4"/>
  <c r="BI54" i="16" s="1"/>
  <c r="BJ53" i="4"/>
  <c r="BJ54" i="16" s="1"/>
  <c r="BK53" i="4"/>
  <c r="BK54" i="16" s="1"/>
  <c r="BL53" i="4"/>
  <c r="BL54" i="16" s="1"/>
  <c r="BM53" i="4"/>
  <c r="BM54" i="16" s="1"/>
  <c r="BN53" i="4"/>
  <c r="BN54" i="16" s="1"/>
  <c r="BO53" i="4"/>
  <c r="BO54" i="16" s="1"/>
  <c r="BP53" i="4"/>
  <c r="BP54" i="16" s="1"/>
  <c r="BQ53" i="4"/>
  <c r="BQ54" i="16" s="1"/>
  <c r="BR53" i="4"/>
  <c r="BR54" i="16" s="1"/>
  <c r="BS53" i="4"/>
  <c r="BS54" i="16" s="1"/>
  <c r="BT53" i="4"/>
  <c r="BT54" i="16" s="1"/>
  <c r="BU53" i="4"/>
  <c r="BU54" i="16" s="1"/>
  <c r="BV53" i="4"/>
  <c r="BV54" i="16" s="1"/>
  <c r="BW53" i="4"/>
  <c r="BW54" i="16" s="1"/>
  <c r="BY53" i="4"/>
  <c r="BY54" i="16" s="1"/>
  <c r="BZ53" i="4"/>
  <c r="BZ54" i="16" s="1"/>
  <c r="CA53" i="4"/>
  <c r="CA54" i="16" s="1"/>
  <c r="CB53" i="4"/>
  <c r="CB54" i="16" s="1"/>
  <c r="CC53" i="4"/>
  <c r="CC54" i="16" s="1"/>
  <c r="CD53" i="4"/>
  <c r="CD54" i="16" s="1"/>
  <c r="CE53" i="4"/>
  <c r="CE54" i="16" s="1"/>
  <c r="CF53" i="4"/>
  <c r="CF54" i="16" s="1"/>
  <c r="CG53" i="4"/>
  <c r="CG54" i="16" s="1"/>
  <c r="CH53" i="4"/>
  <c r="CH54" i="16" s="1"/>
  <c r="CI53" i="4"/>
  <c r="CI54" i="16" s="1"/>
  <c r="C54" i="4"/>
  <c r="C55" i="16" s="1"/>
  <c r="D54" i="4"/>
  <c r="D55" i="16" s="1"/>
  <c r="E54" i="4"/>
  <c r="E55" i="16" s="1"/>
  <c r="F54" i="4"/>
  <c r="F55" i="16" s="1"/>
  <c r="G54" i="4"/>
  <c r="G55" i="16" s="1"/>
  <c r="H54" i="4"/>
  <c r="H55" i="16" s="1"/>
  <c r="I54" i="4"/>
  <c r="I55" i="16" s="1"/>
  <c r="J54" i="4"/>
  <c r="J55" i="16" s="1"/>
  <c r="K54" i="4"/>
  <c r="K55" i="16" s="1"/>
  <c r="M54" i="4"/>
  <c r="M55" i="16" s="1"/>
  <c r="N54" i="4"/>
  <c r="N55" i="16" s="1"/>
  <c r="O54" i="4"/>
  <c r="O55" i="16" s="1"/>
  <c r="P54" i="4"/>
  <c r="P55" i="16" s="1"/>
  <c r="Q54" i="4"/>
  <c r="Q55" i="16" s="1"/>
  <c r="R54" i="4"/>
  <c r="R55" i="16" s="1"/>
  <c r="S54" i="4"/>
  <c r="S55" i="16" s="1"/>
  <c r="T54" i="4"/>
  <c r="T55" i="16" s="1"/>
  <c r="U54" i="4"/>
  <c r="U55" i="16" s="1"/>
  <c r="V54" i="4"/>
  <c r="V55" i="16" s="1"/>
  <c r="W54" i="4"/>
  <c r="W55" i="16" s="1"/>
  <c r="X54" i="4"/>
  <c r="X55" i="16" s="1"/>
  <c r="Y54" i="4"/>
  <c r="Y55" i="16" s="1"/>
  <c r="Z54" i="4"/>
  <c r="Z55" i="16" s="1"/>
  <c r="AA54" i="4"/>
  <c r="AA55" i="16" s="1"/>
  <c r="AB54" i="4"/>
  <c r="AB55" i="16" s="1"/>
  <c r="AC54" i="4"/>
  <c r="AC55" i="16" s="1"/>
  <c r="AD54" i="4"/>
  <c r="AD55" i="16" s="1"/>
  <c r="AE54" i="4"/>
  <c r="AE55" i="16" s="1"/>
  <c r="AF54" i="4"/>
  <c r="AF55" i="16" s="1"/>
  <c r="AG54" i="4"/>
  <c r="AG55" i="16" s="1"/>
  <c r="AH54" i="4"/>
  <c r="AH55" i="16" s="1"/>
  <c r="AI54" i="4"/>
  <c r="AI55" i="16" s="1"/>
  <c r="AJ54" i="4"/>
  <c r="AJ55" i="16" s="1"/>
  <c r="AK54" i="4"/>
  <c r="AK55" i="16" s="1"/>
  <c r="AL54" i="4"/>
  <c r="AL55" i="16" s="1"/>
  <c r="AM54" i="4"/>
  <c r="AM55" i="16" s="1"/>
  <c r="AN54" i="4"/>
  <c r="AN55" i="16" s="1"/>
  <c r="AO54" i="4"/>
  <c r="AO55" i="16" s="1"/>
  <c r="AP54" i="4"/>
  <c r="AP55" i="16" s="1"/>
  <c r="AQ54" i="4"/>
  <c r="AQ55" i="16" s="1"/>
  <c r="AR54" i="4"/>
  <c r="AR55" i="16" s="1"/>
  <c r="AS54" i="4"/>
  <c r="AS55" i="16" s="1"/>
  <c r="AT54" i="4"/>
  <c r="AT55" i="16" s="1"/>
  <c r="AU54" i="4"/>
  <c r="AU55" i="16" s="1"/>
  <c r="AV54" i="4"/>
  <c r="AV55" i="16" s="1"/>
  <c r="AW54" i="4"/>
  <c r="AW55" i="16" s="1"/>
  <c r="AX54" i="4"/>
  <c r="AX55" i="16" s="1"/>
  <c r="AY54" i="4"/>
  <c r="AY55" i="16" s="1"/>
  <c r="AZ54" i="4"/>
  <c r="AZ55" i="16" s="1"/>
  <c r="BA54" i="4"/>
  <c r="BA55" i="16" s="1"/>
  <c r="BB54" i="4"/>
  <c r="BB55" i="16" s="1"/>
  <c r="BC54" i="4"/>
  <c r="BC55" i="16" s="1"/>
  <c r="BD54" i="4"/>
  <c r="BD55" i="16" s="1"/>
  <c r="BE54" i="4"/>
  <c r="BE55" i="16" s="1"/>
  <c r="BF54" i="4"/>
  <c r="BF55" i="16" s="1"/>
  <c r="BG54" i="4"/>
  <c r="BG55" i="16" s="1"/>
  <c r="BH54" i="4"/>
  <c r="BH55" i="16" s="1"/>
  <c r="BI54" i="4"/>
  <c r="BI55" i="16" s="1"/>
  <c r="BJ54" i="4"/>
  <c r="BJ55" i="16" s="1"/>
  <c r="BK54" i="4"/>
  <c r="BK55" i="16" s="1"/>
  <c r="BL54" i="4"/>
  <c r="BL55" i="16" s="1"/>
  <c r="BM54" i="4"/>
  <c r="BM55" i="16" s="1"/>
  <c r="BN54" i="4"/>
  <c r="BN55" i="16" s="1"/>
  <c r="BO54" i="4"/>
  <c r="BO55" i="16" s="1"/>
  <c r="BP54" i="4"/>
  <c r="BP55" i="16" s="1"/>
  <c r="BQ54" i="4"/>
  <c r="BQ55" i="16" s="1"/>
  <c r="BR54" i="4"/>
  <c r="BR55" i="16" s="1"/>
  <c r="BS54" i="4"/>
  <c r="BS55" i="16" s="1"/>
  <c r="BT54" i="4"/>
  <c r="BT55" i="16" s="1"/>
  <c r="BU54" i="4"/>
  <c r="BU55" i="16" s="1"/>
  <c r="BV54" i="4"/>
  <c r="BV55" i="16" s="1"/>
  <c r="BW54" i="4"/>
  <c r="BW55" i="16" s="1"/>
  <c r="BY54" i="4"/>
  <c r="BY55" i="16" s="1"/>
  <c r="BZ54" i="4"/>
  <c r="BZ55" i="16" s="1"/>
  <c r="CA54" i="4"/>
  <c r="CA55" i="16" s="1"/>
  <c r="CB54" i="4"/>
  <c r="CB55" i="16" s="1"/>
  <c r="CC54" i="4"/>
  <c r="CC55" i="16" s="1"/>
  <c r="CD54" i="4"/>
  <c r="CD55" i="16" s="1"/>
  <c r="CE54" i="4"/>
  <c r="CE55" i="16" s="1"/>
  <c r="CF54" i="4"/>
  <c r="CF55" i="16" s="1"/>
  <c r="CG54" i="4"/>
  <c r="CG55" i="16" s="1"/>
  <c r="CH54" i="4"/>
  <c r="CH55" i="16" s="1"/>
  <c r="CI54" i="4"/>
  <c r="CI55" i="16" s="1"/>
  <c r="C55" i="4"/>
  <c r="C56" i="16" s="1"/>
  <c r="D55" i="4"/>
  <c r="D56" i="16" s="1"/>
  <c r="E55" i="4"/>
  <c r="E56" i="16" s="1"/>
  <c r="F55" i="4"/>
  <c r="F56" i="16" s="1"/>
  <c r="G55" i="4"/>
  <c r="G56" i="16" s="1"/>
  <c r="H55" i="4"/>
  <c r="H56" i="16" s="1"/>
  <c r="I55" i="4"/>
  <c r="I56" i="16" s="1"/>
  <c r="J55" i="4"/>
  <c r="J56" i="16" s="1"/>
  <c r="K55" i="4"/>
  <c r="K56" i="16" s="1"/>
  <c r="M55" i="4"/>
  <c r="M56" i="16" s="1"/>
  <c r="N55" i="4"/>
  <c r="N56" i="16" s="1"/>
  <c r="O55" i="4"/>
  <c r="O56" i="16" s="1"/>
  <c r="P55" i="4"/>
  <c r="P56" i="16" s="1"/>
  <c r="Q55" i="4"/>
  <c r="Q56" i="16" s="1"/>
  <c r="R55" i="4"/>
  <c r="R56" i="16" s="1"/>
  <c r="S55" i="4"/>
  <c r="S56" i="16" s="1"/>
  <c r="T55" i="4"/>
  <c r="T56" i="16" s="1"/>
  <c r="U55" i="4"/>
  <c r="U56" i="16" s="1"/>
  <c r="V55" i="4"/>
  <c r="V56" i="16" s="1"/>
  <c r="W55" i="4"/>
  <c r="W56" i="16" s="1"/>
  <c r="X55" i="4"/>
  <c r="X56" i="16" s="1"/>
  <c r="Y55" i="4"/>
  <c r="Y56" i="16" s="1"/>
  <c r="Z55" i="4"/>
  <c r="Z56" i="16" s="1"/>
  <c r="AA55" i="4"/>
  <c r="AA56" i="16" s="1"/>
  <c r="AB55" i="4"/>
  <c r="AB56" i="16" s="1"/>
  <c r="AC55" i="4"/>
  <c r="AC56" i="16" s="1"/>
  <c r="AD55" i="4"/>
  <c r="AD56" i="16" s="1"/>
  <c r="AE55" i="4"/>
  <c r="AE56" i="16" s="1"/>
  <c r="AF55" i="4"/>
  <c r="AF56" i="16" s="1"/>
  <c r="AG55" i="4"/>
  <c r="AG56" i="16" s="1"/>
  <c r="AH55" i="4"/>
  <c r="AH56" i="16" s="1"/>
  <c r="AI55" i="4"/>
  <c r="AI56" i="16" s="1"/>
  <c r="AJ55" i="4"/>
  <c r="AJ56" i="16" s="1"/>
  <c r="AK55" i="4"/>
  <c r="AK56" i="16" s="1"/>
  <c r="AL55" i="4"/>
  <c r="AL56" i="16" s="1"/>
  <c r="AM55" i="4"/>
  <c r="AM56" i="16" s="1"/>
  <c r="AN55" i="4"/>
  <c r="AN56" i="16" s="1"/>
  <c r="AO55" i="4"/>
  <c r="AO56" i="16" s="1"/>
  <c r="AP55" i="4"/>
  <c r="AP56" i="16" s="1"/>
  <c r="AQ55" i="4"/>
  <c r="AQ56" i="16" s="1"/>
  <c r="AR55" i="4"/>
  <c r="AR56" i="16" s="1"/>
  <c r="AS55" i="4"/>
  <c r="AS56" i="16" s="1"/>
  <c r="AT55" i="4"/>
  <c r="AT56" i="16" s="1"/>
  <c r="AU55" i="4"/>
  <c r="AU56" i="16" s="1"/>
  <c r="AV55" i="4"/>
  <c r="AV56" i="16" s="1"/>
  <c r="AW55" i="4"/>
  <c r="AW56" i="16" s="1"/>
  <c r="AX55" i="4"/>
  <c r="AX56" i="16" s="1"/>
  <c r="AY55" i="4"/>
  <c r="AY56" i="16" s="1"/>
  <c r="AZ55" i="4"/>
  <c r="AZ56" i="16" s="1"/>
  <c r="BA55" i="4"/>
  <c r="BA56" i="16" s="1"/>
  <c r="BB55" i="4"/>
  <c r="BB56" i="16" s="1"/>
  <c r="BC55" i="4"/>
  <c r="BC56" i="16" s="1"/>
  <c r="BD55" i="4"/>
  <c r="BD56" i="16" s="1"/>
  <c r="BE55" i="4"/>
  <c r="BE56" i="16" s="1"/>
  <c r="BF55" i="4"/>
  <c r="BF56" i="16" s="1"/>
  <c r="BG55" i="4"/>
  <c r="BG56" i="16" s="1"/>
  <c r="BH55" i="4"/>
  <c r="BH56" i="16" s="1"/>
  <c r="BI55" i="4"/>
  <c r="BI56" i="16" s="1"/>
  <c r="BJ55" i="4"/>
  <c r="BJ56" i="16" s="1"/>
  <c r="BK55" i="4"/>
  <c r="BK56" i="16" s="1"/>
  <c r="BL55" i="4"/>
  <c r="BL56" i="16" s="1"/>
  <c r="BM55" i="4"/>
  <c r="BM56" i="16" s="1"/>
  <c r="BN55" i="4"/>
  <c r="BN56" i="16" s="1"/>
  <c r="BO55" i="4"/>
  <c r="BO56" i="16" s="1"/>
  <c r="BP55" i="4"/>
  <c r="BP56" i="16" s="1"/>
  <c r="BQ55" i="4"/>
  <c r="BQ56" i="16" s="1"/>
  <c r="BR55" i="4"/>
  <c r="BR56" i="16" s="1"/>
  <c r="BS55" i="4"/>
  <c r="BS56" i="16" s="1"/>
  <c r="BT55" i="4"/>
  <c r="BT56" i="16" s="1"/>
  <c r="BU55" i="4"/>
  <c r="BU56" i="16" s="1"/>
  <c r="BV55" i="4"/>
  <c r="BV56" i="16" s="1"/>
  <c r="BW55" i="4"/>
  <c r="BW56" i="16" s="1"/>
  <c r="BY55" i="4"/>
  <c r="BY56" i="16" s="1"/>
  <c r="BZ55" i="4"/>
  <c r="BZ56" i="16" s="1"/>
  <c r="CA55" i="4"/>
  <c r="CA56" i="16" s="1"/>
  <c r="CB55" i="4"/>
  <c r="CB56" i="16" s="1"/>
  <c r="CC55" i="4"/>
  <c r="CC56" i="16" s="1"/>
  <c r="CD55" i="4"/>
  <c r="CD56" i="16" s="1"/>
  <c r="CE55" i="4"/>
  <c r="CE56" i="16" s="1"/>
  <c r="CF55" i="4"/>
  <c r="CF56" i="16" s="1"/>
  <c r="CG55" i="4"/>
  <c r="CG56" i="16" s="1"/>
  <c r="CH55" i="4"/>
  <c r="CH56" i="16" s="1"/>
  <c r="CI55" i="4"/>
  <c r="CI56" i="16" s="1"/>
  <c r="C56" i="4"/>
  <c r="C57" i="16" s="1"/>
  <c r="D56" i="4"/>
  <c r="D57" i="16" s="1"/>
  <c r="E56" i="4"/>
  <c r="E57" i="16" s="1"/>
  <c r="F56" i="4"/>
  <c r="F57" i="16" s="1"/>
  <c r="G56" i="4"/>
  <c r="G57" i="16" s="1"/>
  <c r="H56" i="4"/>
  <c r="H57" i="16" s="1"/>
  <c r="I56" i="4"/>
  <c r="I57" i="16" s="1"/>
  <c r="J56" i="4"/>
  <c r="J57" i="16" s="1"/>
  <c r="K56" i="4"/>
  <c r="K57" i="16" s="1"/>
  <c r="M56" i="4"/>
  <c r="M57" i="16" s="1"/>
  <c r="N56" i="4"/>
  <c r="N57" i="16" s="1"/>
  <c r="O56" i="4"/>
  <c r="O57" i="16" s="1"/>
  <c r="P56" i="4"/>
  <c r="P57" i="16" s="1"/>
  <c r="Q56" i="4"/>
  <c r="Q57" i="16" s="1"/>
  <c r="R56" i="4"/>
  <c r="R57" i="16" s="1"/>
  <c r="S56" i="4"/>
  <c r="S57" i="16" s="1"/>
  <c r="T56" i="4"/>
  <c r="T57" i="16" s="1"/>
  <c r="U56" i="4"/>
  <c r="U57" i="16" s="1"/>
  <c r="V56" i="4"/>
  <c r="V57" i="16" s="1"/>
  <c r="W56" i="4"/>
  <c r="W57" i="16" s="1"/>
  <c r="X56" i="4"/>
  <c r="X57" i="16" s="1"/>
  <c r="Y56" i="4"/>
  <c r="Y57" i="16" s="1"/>
  <c r="Z56" i="4"/>
  <c r="Z57" i="16" s="1"/>
  <c r="AA56" i="4"/>
  <c r="AA57" i="16" s="1"/>
  <c r="AB56" i="4"/>
  <c r="AB57" i="16" s="1"/>
  <c r="AC56" i="4"/>
  <c r="AC57" i="16" s="1"/>
  <c r="AD56" i="4"/>
  <c r="AD57" i="16" s="1"/>
  <c r="AE56" i="4"/>
  <c r="AE57" i="16" s="1"/>
  <c r="AF56" i="4"/>
  <c r="AF57" i="16" s="1"/>
  <c r="AG56" i="4"/>
  <c r="AG57" i="16" s="1"/>
  <c r="AH56" i="4"/>
  <c r="AH57" i="16" s="1"/>
  <c r="AI56" i="4"/>
  <c r="AI57" i="16" s="1"/>
  <c r="AJ56" i="4"/>
  <c r="AJ57" i="16" s="1"/>
  <c r="AK56" i="4"/>
  <c r="AK57" i="16" s="1"/>
  <c r="AL56" i="4"/>
  <c r="AL57" i="16" s="1"/>
  <c r="AM56" i="4"/>
  <c r="AM57" i="16" s="1"/>
  <c r="AN56" i="4"/>
  <c r="AN57" i="16" s="1"/>
  <c r="AO56" i="4"/>
  <c r="AO57" i="16" s="1"/>
  <c r="AP56" i="4"/>
  <c r="AP57" i="16" s="1"/>
  <c r="AQ56" i="4"/>
  <c r="AQ57" i="16" s="1"/>
  <c r="AR56" i="4"/>
  <c r="AR57" i="16" s="1"/>
  <c r="AS56" i="4"/>
  <c r="AS57" i="16" s="1"/>
  <c r="AT56" i="4"/>
  <c r="AT57" i="16" s="1"/>
  <c r="AU56" i="4"/>
  <c r="AU57" i="16" s="1"/>
  <c r="AV56" i="4"/>
  <c r="AV57" i="16" s="1"/>
  <c r="AW56" i="4"/>
  <c r="AW57" i="16" s="1"/>
  <c r="AX56" i="4"/>
  <c r="AX57" i="16" s="1"/>
  <c r="AY56" i="4"/>
  <c r="AY57" i="16" s="1"/>
  <c r="AZ56" i="4"/>
  <c r="AZ57" i="16" s="1"/>
  <c r="BA56" i="4"/>
  <c r="BA57" i="16" s="1"/>
  <c r="BB56" i="4"/>
  <c r="BB57" i="16" s="1"/>
  <c r="BC56" i="4"/>
  <c r="BC57" i="16" s="1"/>
  <c r="BD56" i="4"/>
  <c r="BD57" i="16" s="1"/>
  <c r="BE56" i="4"/>
  <c r="BE57" i="16" s="1"/>
  <c r="BF56" i="4"/>
  <c r="BF57" i="16" s="1"/>
  <c r="BG56" i="4"/>
  <c r="BG57" i="16" s="1"/>
  <c r="BH56" i="4"/>
  <c r="BH57" i="16" s="1"/>
  <c r="BI56" i="4"/>
  <c r="BI57" i="16" s="1"/>
  <c r="BJ56" i="4"/>
  <c r="BJ57" i="16" s="1"/>
  <c r="BK56" i="4"/>
  <c r="BK57" i="16" s="1"/>
  <c r="BL56" i="4"/>
  <c r="BL57" i="16" s="1"/>
  <c r="BM56" i="4"/>
  <c r="BM57" i="16" s="1"/>
  <c r="BN56" i="4"/>
  <c r="BN57" i="16" s="1"/>
  <c r="BO56" i="4"/>
  <c r="BO57" i="16" s="1"/>
  <c r="BP56" i="4"/>
  <c r="BP57" i="16" s="1"/>
  <c r="BQ56" i="4"/>
  <c r="BQ57" i="16" s="1"/>
  <c r="BR56" i="4"/>
  <c r="BR57" i="16" s="1"/>
  <c r="BS56" i="4"/>
  <c r="BS57" i="16" s="1"/>
  <c r="BT56" i="4"/>
  <c r="BT57" i="16" s="1"/>
  <c r="BU56" i="4"/>
  <c r="BU57" i="16" s="1"/>
  <c r="BV56" i="4"/>
  <c r="BV57" i="16" s="1"/>
  <c r="BW56" i="4"/>
  <c r="BW57" i="16" s="1"/>
  <c r="BY56" i="4"/>
  <c r="BY57" i="16" s="1"/>
  <c r="BZ56" i="4"/>
  <c r="BZ57" i="16" s="1"/>
  <c r="CA56" i="4"/>
  <c r="CA57" i="16" s="1"/>
  <c r="CB56" i="4"/>
  <c r="CB57" i="16" s="1"/>
  <c r="CC56" i="4"/>
  <c r="CC57" i="16" s="1"/>
  <c r="CD56" i="4"/>
  <c r="CD57" i="16" s="1"/>
  <c r="CE56" i="4"/>
  <c r="CE57" i="16" s="1"/>
  <c r="CF56" i="4"/>
  <c r="CF57" i="16" s="1"/>
  <c r="CG56" i="4"/>
  <c r="CG57" i="16" s="1"/>
  <c r="CH56" i="4"/>
  <c r="CH57" i="16" s="1"/>
  <c r="CI56" i="4"/>
  <c r="CI57" i="16" s="1"/>
  <c r="C57" i="4"/>
  <c r="C58" i="16" s="1"/>
  <c r="D57" i="4"/>
  <c r="D58" i="16" s="1"/>
  <c r="E57" i="4"/>
  <c r="E58" i="16" s="1"/>
  <c r="F57" i="4"/>
  <c r="F58" i="16" s="1"/>
  <c r="G57" i="4"/>
  <c r="G58" i="16" s="1"/>
  <c r="H57" i="4"/>
  <c r="H58" i="16" s="1"/>
  <c r="I57" i="4"/>
  <c r="I58" i="16" s="1"/>
  <c r="J57" i="4"/>
  <c r="J58" i="16" s="1"/>
  <c r="K57" i="4"/>
  <c r="K58" i="16" s="1"/>
  <c r="M57" i="4"/>
  <c r="M58" i="16" s="1"/>
  <c r="N57" i="4"/>
  <c r="N58" i="16" s="1"/>
  <c r="O57" i="4"/>
  <c r="O58" i="16" s="1"/>
  <c r="P57" i="4"/>
  <c r="P58" i="16" s="1"/>
  <c r="Q57" i="4"/>
  <c r="Q58" i="16" s="1"/>
  <c r="R57" i="4"/>
  <c r="R58" i="16" s="1"/>
  <c r="S57" i="4"/>
  <c r="S58" i="16" s="1"/>
  <c r="T57" i="4"/>
  <c r="T58" i="16" s="1"/>
  <c r="U57" i="4"/>
  <c r="U58" i="16" s="1"/>
  <c r="V57" i="4"/>
  <c r="V58" i="16" s="1"/>
  <c r="W57" i="4"/>
  <c r="W58" i="16" s="1"/>
  <c r="X57" i="4"/>
  <c r="X58" i="16" s="1"/>
  <c r="Y57" i="4"/>
  <c r="Y58" i="16" s="1"/>
  <c r="Z57" i="4"/>
  <c r="Z58" i="16" s="1"/>
  <c r="AA57" i="4"/>
  <c r="AA58" i="16" s="1"/>
  <c r="AB57" i="4"/>
  <c r="AB58" i="16" s="1"/>
  <c r="AC57" i="4"/>
  <c r="AC58" i="16" s="1"/>
  <c r="AD57" i="4"/>
  <c r="AD58" i="16" s="1"/>
  <c r="AE57" i="4"/>
  <c r="AE58" i="16" s="1"/>
  <c r="AF57" i="4"/>
  <c r="AF58" i="16" s="1"/>
  <c r="AG57" i="4"/>
  <c r="AG58" i="16" s="1"/>
  <c r="AH57" i="4"/>
  <c r="AH58" i="16" s="1"/>
  <c r="AI57" i="4"/>
  <c r="AI58" i="16" s="1"/>
  <c r="AJ57" i="4"/>
  <c r="AJ58" i="16" s="1"/>
  <c r="AK57" i="4"/>
  <c r="AK58" i="16" s="1"/>
  <c r="AL57" i="4"/>
  <c r="AL58" i="16" s="1"/>
  <c r="AM57" i="4"/>
  <c r="AM58" i="16" s="1"/>
  <c r="AN57" i="4"/>
  <c r="AN58" i="16" s="1"/>
  <c r="AO57" i="4"/>
  <c r="AO58" i="16" s="1"/>
  <c r="AP57" i="4"/>
  <c r="AP58" i="16" s="1"/>
  <c r="AQ57" i="4"/>
  <c r="AQ58" i="16" s="1"/>
  <c r="AR57" i="4"/>
  <c r="AR58" i="16" s="1"/>
  <c r="AS57" i="4"/>
  <c r="AS58" i="16" s="1"/>
  <c r="AT57" i="4"/>
  <c r="AT58" i="16" s="1"/>
  <c r="AU57" i="4"/>
  <c r="AU58" i="16" s="1"/>
  <c r="AV57" i="4"/>
  <c r="AV58" i="16" s="1"/>
  <c r="AW57" i="4"/>
  <c r="AW58" i="16" s="1"/>
  <c r="AX57" i="4"/>
  <c r="AX58" i="16" s="1"/>
  <c r="AY57" i="4"/>
  <c r="AY58" i="16" s="1"/>
  <c r="AZ57" i="4"/>
  <c r="AZ58" i="16" s="1"/>
  <c r="BA57" i="4"/>
  <c r="BA58" i="16" s="1"/>
  <c r="BB57" i="4"/>
  <c r="BB58" i="16" s="1"/>
  <c r="BC57" i="4"/>
  <c r="BC58" i="16" s="1"/>
  <c r="BD57" i="4"/>
  <c r="BD58" i="16" s="1"/>
  <c r="BE57" i="4"/>
  <c r="BE58" i="16" s="1"/>
  <c r="BF57" i="4"/>
  <c r="BF58" i="16" s="1"/>
  <c r="BG57" i="4"/>
  <c r="BG58" i="16" s="1"/>
  <c r="BH57" i="4"/>
  <c r="BH58" i="16" s="1"/>
  <c r="BI57" i="4"/>
  <c r="BI58" i="16" s="1"/>
  <c r="BJ57" i="4"/>
  <c r="BJ58" i="16" s="1"/>
  <c r="BK57" i="4"/>
  <c r="BK58" i="16" s="1"/>
  <c r="BL57" i="4"/>
  <c r="BL58" i="16" s="1"/>
  <c r="BM57" i="4"/>
  <c r="BM58" i="16" s="1"/>
  <c r="BN57" i="4"/>
  <c r="BN58" i="16" s="1"/>
  <c r="BO57" i="4"/>
  <c r="BO58" i="16" s="1"/>
  <c r="BP57" i="4"/>
  <c r="BP58" i="16" s="1"/>
  <c r="BQ57" i="4"/>
  <c r="BQ58" i="16" s="1"/>
  <c r="BR57" i="4"/>
  <c r="BR58" i="16" s="1"/>
  <c r="BS57" i="4"/>
  <c r="BS58" i="16" s="1"/>
  <c r="BT57" i="4"/>
  <c r="BT58" i="16" s="1"/>
  <c r="BU57" i="4"/>
  <c r="BU58" i="16" s="1"/>
  <c r="BV57" i="4"/>
  <c r="BV58" i="16" s="1"/>
  <c r="BW57" i="4"/>
  <c r="BW58" i="16" s="1"/>
  <c r="BY57" i="4"/>
  <c r="BY58" i="16" s="1"/>
  <c r="BZ57" i="4"/>
  <c r="BZ58" i="16" s="1"/>
  <c r="CA57" i="4"/>
  <c r="CA58" i="16" s="1"/>
  <c r="CB57" i="4"/>
  <c r="CB58" i="16" s="1"/>
  <c r="CC57" i="4"/>
  <c r="CC58" i="16" s="1"/>
  <c r="CD57" i="4"/>
  <c r="CD58" i="16" s="1"/>
  <c r="CE57" i="4"/>
  <c r="CE58" i="16" s="1"/>
  <c r="CF57" i="4"/>
  <c r="CF58" i="16" s="1"/>
  <c r="CG57" i="4"/>
  <c r="CG58" i="16" s="1"/>
  <c r="CH57" i="4"/>
  <c r="CH58" i="16" s="1"/>
  <c r="CI57" i="4"/>
  <c r="CI58" i="16" s="1"/>
  <c r="C58" i="4"/>
  <c r="C59" i="16" s="1"/>
  <c r="D58" i="4"/>
  <c r="D59" i="16" s="1"/>
  <c r="E58" i="4"/>
  <c r="E59" i="16" s="1"/>
  <c r="F58" i="4"/>
  <c r="F59" i="16" s="1"/>
  <c r="G58" i="4"/>
  <c r="G59" i="16" s="1"/>
  <c r="H58" i="4"/>
  <c r="H59" i="16" s="1"/>
  <c r="I58" i="4"/>
  <c r="I59" i="16" s="1"/>
  <c r="J58" i="4"/>
  <c r="J59" i="16" s="1"/>
  <c r="K58" i="4"/>
  <c r="K59" i="16" s="1"/>
  <c r="M58" i="4"/>
  <c r="M59" i="16" s="1"/>
  <c r="N58" i="4"/>
  <c r="N59" i="16" s="1"/>
  <c r="O58" i="4"/>
  <c r="O59" i="16" s="1"/>
  <c r="P58" i="4"/>
  <c r="P59" i="16" s="1"/>
  <c r="Q58" i="4"/>
  <c r="Q59" i="16" s="1"/>
  <c r="R58" i="4"/>
  <c r="R59" i="16" s="1"/>
  <c r="S58" i="4"/>
  <c r="S59" i="16" s="1"/>
  <c r="T58" i="4"/>
  <c r="T59" i="16" s="1"/>
  <c r="U58" i="4"/>
  <c r="U59" i="16" s="1"/>
  <c r="V58" i="4"/>
  <c r="V59" i="16" s="1"/>
  <c r="W58" i="4"/>
  <c r="W59" i="16" s="1"/>
  <c r="X58" i="4"/>
  <c r="X59" i="16" s="1"/>
  <c r="Y58" i="4"/>
  <c r="Y59" i="16" s="1"/>
  <c r="Z58" i="4"/>
  <c r="Z59" i="16" s="1"/>
  <c r="AA58" i="4"/>
  <c r="AA59" i="16" s="1"/>
  <c r="AB58" i="4"/>
  <c r="AB59" i="16" s="1"/>
  <c r="AC58" i="4"/>
  <c r="AC59" i="16" s="1"/>
  <c r="AD58" i="4"/>
  <c r="AD59" i="16" s="1"/>
  <c r="AE58" i="4"/>
  <c r="AE59" i="16" s="1"/>
  <c r="AF58" i="4"/>
  <c r="AF59" i="16" s="1"/>
  <c r="AG58" i="4"/>
  <c r="AG59" i="16" s="1"/>
  <c r="AH58" i="4"/>
  <c r="AH59" i="16" s="1"/>
  <c r="AI58" i="4"/>
  <c r="AI59" i="16" s="1"/>
  <c r="AJ58" i="4"/>
  <c r="AJ59" i="16" s="1"/>
  <c r="AK58" i="4"/>
  <c r="AK59" i="16" s="1"/>
  <c r="AL58" i="4"/>
  <c r="AL59" i="16" s="1"/>
  <c r="AM58" i="4"/>
  <c r="AM59" i="16" s="1"/>
  <c r="AN58" i="4"/>
  <c r="AN59" i="16" s="1"/>
  <c r="AO58" i="4"/>
  <c r="AO59" i="16" s="1"/>
  <c r="AP58" i="4"/>
  <c r="AP59" i="16" s="1"/>
  <c r="AQ58" i="4"/>
  <c r="AQ59" i="16" s="1"/>
  <c r="AR58" i="4"/>
  <c r="AR59" i="16" s="1"/>
  <c r="AS58" i="4"/>
  <c r="AS59" i="16" s="1"/>
  <c r="AT58" i="4"/>
  <c r="AT59" i="16" s="1"/>
  <c r="AU58" i="4"/>
  <c r="AU59" i="16" s="1"/>
  <c r="AV58" i="4"/>
  <c r="AV59" i="16" s="1"/>
  <c r="AW58" i="4"/>
  <c r="AW59" i="16" s="1"/>
  <c r="AX58" i="4"/>
  <c r="AX59" i="16" s="1"/>
  <c r="AY58" i="4"/>
  <c r="AY59" i="16" s="1"/>
  <c r="AZ58" i="4"/>
  <c r="AZ59" i="16" s="1"/>
  <c r="BA58" i="4"/>
  <c r="BA59" i="16" s="1"/>
  <c r="BB58" i="4"/>
  <c r="BB59" i="16" s="1"/>
  <c r="BC58" i="4"/>
  <c r="BC59" i="16" s="1"/>
  <c r="BD58" i="4"/>
  <c r="BD59" i="16" s="1"/>
  <c r="BE58" i="4"/>
  <c r="BE59" i="16" s="1"/>
  <c r="BF58" i="4"/>
  <c r="BF59" i="16" s="1"/>
  <c r="BG58" i="4"/>
  <c r="BG59" i="16" s="1"/>
  <c r="BH58" i="4"/>
  <c r="BH59" i="16" s="1"/>
  <c r="BI58" i="4"/>
  <c r="BI59" i="16" s="1"/>
  <c r="BJ58" i="4"/>
  <c r="BJ59" i="16" s="1"/>
  <c r="BK58" i="4"/>
  <c r="BK59" i="16" s="1"/>
  <c r="BL58" i="4"/>
  <c r="BL59" i="16" s="1"/>
  <c r="BM58" i="4"/>
  <c r="BM59" i="16" s="1"/>
  <c r="BN58" i="4"/>
  <c r="BN59" i="16" s="1"/>
  <c r="BO58" i="4"/>
  <c r="BO59" i="16" s="1"/>
  <c r="BP58" i="4"/>
  <c r="BP59" i="16" s="1"/>
  <c r="BQ58" i="4"/>
  <c r="BQ59" i="16" s="1"/>
  <c r="BR58" i="4"/>
  <c r="BR59" i="16" s="1"/>
  <c r="BS58" i="4"/>
  <c r="BS59" i="16" s="1"/>
  <c r="BT58" i="4"/>
  <c r="BT59" i="16" s="1"/>
  <c r="BU58" i="4"/>
  <c r="BU59" i="16" s="1"/>
  <c r="BV58" i="4"/>
  <c r="BV59" i="16" s="1"/>
  <c r="BW58" i="4"/>
  <c r="BW59" i="16" s="1"/>
  <c r="BY58" i="4"/>
  <c r="BY59" i="16" s="1"/>
  <c r="BZ58" i="4"/>
  <c r="BZ59" i="16" s="1"/>
  <c r="CA58" i="4"/>
  <c r="CA59" i="16" s="1"/>
  <c r="CB58" i="4"/>
  <c r="CB59" i="16" s="1"/>
  <c r="CC58" i="4"/>
  <c r="CC59" i="16" s="1"/>
  <c r="CD58" i="4"/>
  <c r="CD59" i="16" s="1"/>
  <c r="CE58" i="4"/>
  <c r="CE59" i="16" s="1"/>
  <c r="CF58" i="4"/>
  <c r="CF59" i="16" s="1"/>
  <c r="CG58" i="4"/>
  <c r="CG59" i="16" s="1"/>
  <c r="CH58" i="4"/>
  <c r="CH59" i="16" s="1"/>
  <c r="CI58" i="4"/>
  <c r="CI59" i="16" s="1"/>
  <c r="C59" i="4"/>
  <c r="C60" i="16" s="1"/>
  <c r="D59" i="4"/>
  <c r="D60" i="16" s="1"/>
  <c r="E59" i="4"/>
  <c r="E60" i="16" s="1"/>
  <c r="F59" i="4"/>
  <c r="F60" i="16" s="1"/>
  <c r="G59" i="4"/>
  <c r="G60" i="16" s="1"/>
  <c r="H59" i="4"/>
  <c r="H60" i="16" s="1"/>
  <c r="I59" i="4"/>
  <c r="I60" i="16" s="1"/>
  <c r="J59" i="4"/>
  <c r="J60" i="16" s="1"/>
  <c r="K59" i="4"/>
  <c r="K60" i="16" s="1"/>
  <c r="M59" i="4"/>
  <c r="M60" i="16" s="1"/>
  <c r="N59" i="4"/>
  <c r="N60" i="16" s="1"/>
  <c r="O59" i="4"/>
  <c r="O60" i="16" s="1"/>
  <c r="P59" i="4"/>
  <c r="P60" i="16" s="1"/>
  <c r="Q59" i="4"/>
  <c r="Q60" i="16" s="1"/>
  <c r="R59" i="4"/>
  <c r="R60" i="16" s="1"/>
  <c r="S59" i="4"/>
  <c r="S60" i="16" s="1"/>
  <c r="T59" i="4"/>
  <c r="T60" i="16" s="1"/>
  <c r="U59" i="4"/>
  <c r="U60" i="16" s="1"/>
  <c r="V59" i="4"/>
  <c r="V60" i="16" s="1"/>
  <c r="W59" i="4"/>
  <c r="W60" i="16" s="1"/>
  <c r="X59" i="4"/>
  <c r="X60" i="16" s="1"/>
  <c r="Y59" i="4"/>
  <c r="Y60" i="16" s="1"/>
  <c r="Z59" i="4"/>
  <c r="Z60" i="16" s="1"/>
  <c r="AA59" i="4"/>
  <c r="AA60" i="16" s="1"/>
  <c r="AB59" i="4"/>
  <c r="AB60" i="16" s="1"/>
  <c r="AC59" i="4"/>
  <c r="AC60" i="16" s="1"/>
  <c r="AD59" i="4"/>
  <c r="AD60" i="16" s="1"/>
  <c r="AE59" i="4"/>
  <c r="AE60" i="16" s="1"/>
  <c r="AF59" i="4"/>
  <c r="AF60" i="16" s="1"/>
  <c r="AG59" i="4"/>
  <c r="AG60" i="16" s="1"/>
  <c r="AH59" i="4"/>
  <c r="AH60" i="16" s="1"/>
  <c r="AI59" i="4"/>
  <c r="AI60" i="16" s="1"/>
  <c r="AJ59" i="4"/>
  <c r="AJ60" i="16" s="1"/>
  <c r="AK59" i="4"/>
  <c r="AK60" i="16" s="1"/>
  <c r="AL59" i="4"/>
  <c r="AL60" i="16" s="1"/>
  <c r="AM59" i="4"/>
  <c r="AM60" i="16" s="1"/>
  <c r="AN59" i="4"/>
  <c r="AN60" i="16" s="1"/>
  <c r="AO59" i="4"/>
  <c r="AO60" i="16" s="1"/>
  <c r="AP59" i="4"/>
  <c r="AP60" i="16" s="1"/>
  <c r="AQ59" i="4"/>
  <c r="AQ60" i="16" s="1"/>
  <c r="AR59" i="4"/>
  <c r="AR60" i="16" s="1"/>
  <c r="AS59" i="4"/>
  <c r="AS60" i="16" s="1"/>
  <c r="AT59" i="4"/>
  <c r="AT60" i="16" s="1"/>
  <c r="AU59" i="4"/>
  <c r="AU60" i="16" s="1"/>
  <c r="AV59" i="4"/>
  <c r="AV60" i="16" s="1"/>
  <c r="AW59" i="4"/>
  <c r="AW60" i="16" s="1"/>
  <c r="AX59" i="4"/>
  <c r="AX60" i="16" s="1"/>
  <c r="AY59" i="4"/>
  <c r="AY60" i="16" s="1"/>
  <c r="AZ59" i="4"/>
  <c r="AZ60" i="16" s="1"/>
  <c r="BA59" i="4"/>
  <c r="BA60" i="16" s="1"/>
  <c r="BB59" i="4"/>
  <c r="BB60" i="16" s="1"/>
  <c r="BC59" i="4"/>
  <c r="BC60" i="16" s="1"/>
  <c r="BD59" i="4"/>
  <c r="BD60" i="16" s="1"/>
  <c r="BE59" i="4"/>
  <c r="BE60" i="16" s="1"/>
  <c r="BF59" i="4"/>
  <c r="BF60" i="16" s="1"/>
  <c r="BG59" i="4"/>
  <c r="BG60" i="16" s="1"/>
  <c r="BH59" i="4"/>
  <c r="BH60" i="16" s="1"/>
  <c r="BI59" i="4"/>
  <c r="BI60" i="16" s="1"/>
  <c r="BJ59" i="4"/>
  <c r="BJ60" i="16" s="1"/>
  <c r="BK59" i="4"/>
  <c r="BK60" i="16" s="1"/>
  <c r="BL59" i="4"/>
  <c r="BL60" i="16" s="1"/>
  <c r="BM59" i="4"/>
  <c r="BM60" i="16" s="1"/>
  <c r="BN59" i="4"/>
  <c r="BN60" i="16" s="1"/>
  <c r="BO59" i="4"/>
  <c r="BO60" i="16" s="1"/>
  <c r="BP59" i="4"/>
  <c r="BP60" i="16" s="1"/>
  <c r="BQ59" i="4"/>
  <c r="BQ60" i="16" s="1"/>
  <c r="BR59" i="4"/>
  <c r="BR60" i="16" s="1"/>
  <c r="BS59" i="4"/>
  <c r="BS60" i="16" s="1"/>
  <c r="BT59" i="4"/>
  <c r="BT60" i="16" s="1"/>
  <c r="BU59" i="4"/>
  <c r="BU60" i="16" s="1"/>
  <c r="BV59" i="4"/>
  <c r="BV60" i="16" s="1"/>
  <c r="BW59" i="4"/>
  <c r="BW60" i="16" s="1"/>
  <c r="BY59" i="4"/>
  <c r="BY60" i="16" s="1"/>
  <c r="BZ59" i="4"/>
  <c r="BZ60" i="16" s="1"/>
  <c r="CA59" i="4"/>
  <c r="CA60" i="16" s="1"/>
  <c r="CB59" i="4"/>
  <c r="CB60" i="16" s="1"/>
  <c r="CC59" i="4"/>
  <c r="CC60" i="16" s="1"/>
  <c r="CD59" i="4"/>
  <c r="CD60" i="16" s="1"/>
  <c r="CE59" i="4"/>
  <c r="CE60" i="16" s="1"/>
  <c r="CF59" i="4"/>
  <c r="CF60" i="16" s="1"/>
  <c r="CG59" i="4"/>
  <c r="CG60" i="16" s="1"/>
  <c r="CH59" i="4"/>
  <c r="CH60" i="16" s="1"/>
  <c r="CI59" i="4"/>
  <c r="CI60" i="16" s="1"/>
  <c r="C60" i="4"/>
  <c r="C61" i="16" s="1"/>
  <c r="D60" i="4"/>
  <c r="D61" i="16" s="1"/>
  <c r="E60" i="4"/>
  <c r="E61" i="16" s="1"/>
  <c r="F60" i="4"/>
  <c r="F61" i="16" s="1"/>
  <c r="G60" i="4"/>
  <c r="G61" i="16" s="1"/>
  <c r="H60" i="4"/>
  <c r="H61" i="16" s="1"/>
  <c r="I60" i="4"/>
  <c r="I61" i="16" s="1"/>
  <c r="J60" i="4"/>
  <c r="J61" i="16" s="1"/>
  <c r="K60" i="4"/>
  <c r="K61" i="16" s="1"/>
  <c r="M60" i="4"/>
  <c r="M61" i="16" s="1"/>
  <c r="N60" i="4"/>
  <c r="N61" i="16" s="1"/>
  <c r="O60" i="4"/>
  <c r="O61" i="16" s="1"/>
  <c r="P60" i="4"/>
  <c r="P61" i="16" s="1"/>
  <c r="Q60" i="4"/>
  <c r="Q61" i="16" s="1"/>
  <c r="R60" i="4"/>
  <c r="R61" i="16" s="1"/>
  <c r="S60" i="4"/>
  <c r="S61" i="16" s="1"/>
  <c r="T60" i="4"/>
  <c r="T61" i="16" s="1"/>
  <c r="U60" i="4"/>
  <c r="U61" i="16" s="1"/>
  <c r="V60" i="4"/>
  <c r="V61" i="16" s="1"/>
  <c r="W60" i="4"/>
  <c r="W61" i="16" s="1"/>
  <c r="X60" i="4"/>
  <c r="X61" i="16" s="1"/>
  <c r="Y60" i="4"/>
  <c r="Y61" i="16" s="1"/>
  <c r="Z60" i="4"/>
  <c r="Z61" i="16" s="1"/>
  <c r="AA60" i="4"/>
  <c r="AA61" i="16" s="1"/>
  <c r="AB60" i="4"/>
  <c r="AB61" i="16" s="1"/>
  <c r="AC60" i="4"/>
  <c r="AC61" i="16" s="1"/>
  <c r="AD60" i="4"/>
  <c r="AD61" i="16" s="1"/>
  <c r="AE60" i="4"/>
  <c r="AE61" i="16" s="1"/>
  <c r="AF60" i="4"/>
  <c r="AF61" i="16" s="1"/>
  <c r="AG60" i="4"/>
  <c r="AG61" i="16" s="1"/>
  <c r="AH60" i="4"/>
  <c r="AH61" i="16" s="1"/>
  <c r="AI60" i="4"/>
  <c r="AI61" i="16" s="1"/>
  <c r="AJ60" i="4"/>
  <c r="AJ61" i="16" s="1"/>
  <c r="AK60" i="4"/>
  <c r="AK61" i="16" s="1"/>
  <c r="AL60" i="4"/>
  <c r="AL61" i="16" s="1"/>
  <c r="AM60" i="4"/>
  <c r="AM61" i="16" s="1"/>
  <c r="AN60" i="4"/>
  <c r="AN61" i="16" s="1"/>
  <c r="AO60" i="4"/>
  <c r="AO61" i="16" s="1"/>
  <c r="AP60" i="4"/>
  <c r="AP61" i="16" s="1"/>
  <c r="AQ60" i="4"/>
  <c r="AQ61" i="16" s="1"/>
  <c r="AR60" i="4"/>
  <c r="AR61" i="16" s="1"/>
  <c r="AS60" i="4"/>
  <c r="AS61" i="16" s="1"/>
  <c r="AT60" i="4"/>
  <c r="AT61" i="16" s="1"/>
  <c r="AU60" i="4"/>
  <c r="AU61" i="16" s="1"/>
  <c r="AV60" i="4"/>
  <c r="AV61" i="16" s="1"/>
  <c r="AW60" i="4"/>
  <c r="AW61" i="16" s="1"/>
  <c r="AX60" i="4"/>
  <c r="AX61" i="16" s="1"/>
  <c r="AY60" i="4"/>
  <c r="AY61" i="16" s="1"/>
  <c r="AZ60" i="4"/>
  <c r="AZ61" i="16" s="1"/>
  <c r="BA60" i="4"/>
  <c r="BA61" i="16" s="1"/>
  <c r="BB60" i="4"/>
  <c r="BB61" i="16" s="1"/>
  <c r="BC60" i="4"/>
  <c r="BC61" i="16" s="1"/>
  <c r="BD60" i="4"/>
  <c r="BD61" i="16" s="1"/>
  <c r="BE60" i="4"/>
  <c r="BE61" i="16" s="1"/>
  <c r="BF60" i="4"/>
  <c r="BF61" i="16" s="1"/>
  <c r="BG60" i="4"/>
  <c r="BG61" i="16" s="1"/>
  <c r="BH60" i="4"/>
  <c r="BH61" i="16" s="1"/>
  <c r="BI60" i="4"/>
  <c r="BI61" i="16" s="1"/>
  <c r="BJ60" i="4"/>
  <c r="BJ61" i="16" s="1"/>
  <c r="BK60" i="4"/>
  <c r="BK61" i="16" s="1"/>
  <c r="BL60" i="4"/>
  <c r="BL61" i="16" s="1"/>
  <c r="BM60" i="4"/>
  <c r="BM61" i="16" s="1"/>
  <c r="BN60" i="4"/>
  <c r="BN61" i="16" s="1"/>
  <c r="BO60" i="4"/>
  <c r="BO61" i="16" s="1"/>
  <c r="BP60" i="4"/>
  <c r="BP61" i="16" s="1"/>
  <c r="BQ60" i="4"/>
  <c r="BQ61" i="16" s="1"/>
  <c r="BR60" i="4"/>
  <c r="BR61" i="16" s="1"/>
  <c r="BS60" i="4"/>
  <c r="BS61" i="16" s="1"/>
  <c r="BT60" i="4"/>
  <c r="BT61" i="16" s="1"/>
  <c r="BU60" i="4"/>
  <c r="BU61" i="16" s="1"/>
  <c r="BV60" i="4"/>
  <c r="BV61" i="16" s="1"/>
  <c r="BW60" i="4"/>
  <c r="BW61" i="16" s="1"/>
  <c r="BY60" i="4"/>
  <c r="BY61" i="16" s="1"/>
  <c r="BZ60" i="4"/>
  <c r="BZ61" i="16" s="1"/>
  <c r="CA60" i="4"/>
  <c r="CA61" i="16" s="1"/>
  <c r="CB60" i="4"/>
  <c r="CB61" i="16" s="1"/>
  <c r="CC60" i="4"/>
  <c r="CC61" i="16" s="1"/>
  <c r="CD60" i="4"/>
  <c r="CD61" i="16" s="1"/>
  <c r="CE60" i="4"/>
  <c r="CE61" i="16" s="1"/>
  <c r="CF60" i="4"/>
  <c r="CF61" i="16" s="1"/>
  <c r="CG60" i="4"/>
  <c r="CG61" i="16" s="1"/>
  <c r="CH60" i="4"/>
  <c r="CH61" i="16" s="1"/>
  <c r="CI60" i="4"/>
  <c r="CI61" i="16" s="1"/>
  <c r="C61" i="4"/>
  <c r="C62" i="16" s="1"/>
  <c r="D61" i="4"/>
  <c r="D62" i="16" s="1"/>
  <c r="E61" i="4"/>
  <c r="E62" i="16" s="1"/>
  <c r="F61" i="4"/>
  <c r="F62" i="16" s="1"/>
  <c r="G61" i="4"/>
  <c r="G62" i="16" s="1"/>
  <c r="H61" i="4"/>
  <c r="H62" i="16" s="1"/>
  <c r="I61" i="4"/>
  <c r="I62" i="16" s="1"/>
  <c r="J61" i="4"/>
  <c r="J62" i="16" s="1"/>
  <c r="K61" i="4"/>
  <c r="K62" i="16" s="1"/>
  <c r="M61" i="4"/>
  <c r="M62" i="16" s="1"/>
  <c r="N61" i="4"/>
  <c r="N62" i="16" s="1"/>
  <c r="O61" i="4"/>
  <c r="O62" i="16" s="1"/>
  <c r="P61" i="4"/>
  <c r="P62" i="16" s="1"/>
  <c r="Q61" i="4"/>
  <c r="Q62" i="16" s="1"/>
  <c r="R61" i="4"/>
  <c r="R62" i="16" s="1"/>
  <c r="S61" i="4"/>
  <c r="S62" i="16" s="1"/>
  <c r="T61" i="4"/>
  <c r="T62" i="16" s="1"/>
  <c r="U61" i="4"/>
  <c r="U62" i="16" s="1"/>
  <c r="V61" i="4"/>
  <c r="V62" i="16" s="1"/>
  <c r="W61" i="4"/>
  <c r="W62" i="16" s="1"/>
  <c r="X61" i="4"/>
  <c r="X62" i="16" s="1"/>
  <c r="Y61" i="4"/>
  <c r="Y62" i="16" s="1"/>
  <c r="Z61" i="4"/>
  <c r="Z62" i="16" s="1"/>
  <c r="AA61" i="4"/>
  <c r="AA62" i="16" s="1"/>
  <c r="AB61" i="4"/>
  <c r="AB62" i="16" s="1"/>
  <c r="AC61" i="4"/>
  <c r="AC62" i="16" s="1"/>
  <c r="AD61" i="4"/>
  <c r="AD62" i="16" s="1"/>
  <c r="AE61" i="4"/>
  <c r="AE62" i="16" s="1"/>
  <c r="AF61" i="4"/>
  <c r="AF62" i="16" s="1"/>
  <c r="AG61" i="4"/>
  <c r="AG62" i="16" s="1"/>
  <c r="AH61" i="4"/>
  <c r="AH62" i="16" s="1"/>
  <c r="AI61" i="4"/>
  <c r="AI62" i="16" s="1"/>
  <c r="AJ61" i="4"/>
  <c r="AJ62" i="16" s="1"/>
  <c r="AK61" i="4"/>
  <c r="AK62" i="16" s="1"/>
  <c r="AL61" i="4"/>
  <c r="AL62" i="16" s="1"/>
  <c r="AM61" i="4"/>
  <c r="AM62" i="16" s="1"/>
  <c r="AN61" i="4"/>
  <c r="AN62" i="16" s="1"/>
  <c r="AO61" i="4"/>
  <c r="AO62" i="16" s="1"/>
  <c r="AP61" i="4"/>
  <c r="AP62" i="16" s="1"/>
  <c r="AQ61" i="4"/>
  <c r="AQ62" i="16" s="1"/>
  <c r="AR61" i="4"/>
  <c r="AR62" i="16" s="1"/>
  <c r="AS61" i="4"/>
  <c r="AS62" i="16" s="1"/>
  <c r="AT61" i="4"/>
  <c r="AT62" i="16" s="1"/>
  <c r="AU61" i="4"/>
  <c r="AU62" i="16" s="1"/>
  <c r="AV61" i="4"/>
  <c r="AV62" i="16" s="1"/>
  <c r="AW61" i="4"/>
  <c r="AW62" i="16" s="1"/>
  <c r="AX61" i="4"/>
  <c r="AX62" i="16" s="1"/>
  <c r="AY61" i="4"/>
  <c r="AY62" i="16" s="1"/>
  <c r="AZ61" i="4"/>
  <c r="AZ62" i="16" s="1"/>
  <c r="BA61" i="4"/>
  <c r="BA62" i="16" s="1"/>
  <c r="BB61" i="4"/>
  <c r="BB62" i="16" s="1"/>
  <c r="BC61" i="4"/>
  <c r="BC62" i="16" s="1"/>
  <c r="BD61" i="4"/>
  <c r="BD62" i="16" s="1"/>
  <c r="BE61" i="4"/>
  <c r="BE62" i="16" s="1"/>
  <c r="BF61" i="4"/>
  <c r="BF62" i="16" s="1"/>
  <c r="BG61" i="4"/>
  <c r="BG62" i="16" s="1"/>
  <c r="BH61" i="4"/>
  <c r="BH62" i="16" s="1"/>
  <c r="BI61" i="4"/>
  <c r="BI62" i="16" s="1"/>
  <c r="BJ61" i="4"/>
  <c r="BJ62" i="16" s="1"/>
  <c r="BK61" i="4"/>
  <c r="BK62" i="16" s="1"/>
  <c r="BL61" i="4"/>
  <c r="BL62" i="16" s="1"/>
  <c r="BM61" i="4"/>
  <c r="BM62" i="16" s="1"/>
  <c r="BN61" i="4"/>
  <c r="BN62" i="16" s="1"/>
  <c r="BO61" i="4"/>
  <c r="BO62" i="16" s="1"/>
  <c r="BP61" i="4"/>
  <c r="BP62" i="16" s="1"/>
  <c r="BQ61" i="4"/>
  <c r="BQ62" i="16" s="1"/>
  <c r="BR61" i="4"/>
  <c r="BR62" i="16" s="1"/>
  <c r="BS61" i="4"/>
  <c r="BS62" i="16" s="1"/>
  <c r="BT61" i="4"/>
  <c r="BT62" i="16" s="1"/>
  <c r="BU61" i="4"/>
  <c r="BU62" i="16" s="1"/>
  <c r="BV61" i="4"/>
  <c r="BV62" i="16" s="1"/>
  <c r="BW61" i="4"/>
  <c r="BW62" i="16" s="1"/>
  <c r="BY61" i="4"/>
  <c r="BY62" i="16" s="1"/>
  <c r="BZ61" i="4"/>
  <c r="BZ62" i="16" s="1"/>
  <c r="CA61" i="4"/>
  <c r="CA62" i="16" s="1"/>
  <c r="CB61" i="4"/>
  <c r="CB62" i="16" s="1"/>
  <c r="CC61" i="4"/>
  <c r="CC62" i="16" s="1"/>
  <c r="CD61" i="4"/>
  <c r="CD62" i="16" s="1"/>
  <c r="CE61" i="4"/>
  <c r="CE62" i="16" s="1"/>
  <c r="CF61" i="4"/>
  <c r="CF62" i="16" s="1"/>
  <c r="CG61" i="4"/>
  <c r="CG62" i="16" s="1"/>
  <c r="CH61" i="4"/>
  <c r="CH62" i="16" s="1"/>
  <c r="CI61" i="4"/>
  <c r="CI62" i="16" s="1"/>
  <c r="C62" i="4"/>
  <c r="C63" i="16" s="1"/>
  <c r="D62" i="4"/>
  <c r="D63" i="16" s="1"/>
  <c r="E62" i="4"/>
  <c r="E63" i="16" s="1"/>
  <c r="F62" i="4"/>
  <c r="F63" i="16" s="1"/>
  <c r="G62" i="4"/>
  <c r="G63" i="16" s="1"/>
  <c r="H62" i="4"/>
  <c r="H63" i="16" s="1"/>
  <c r="I62" i="4"/>
  <c r="I63" i="16" s="1"/>
  <c r="J62" i="4"/>
  <c r="J63" i="16" s="1"/>
  <c r="K62" i="4"/>
  <c r="K63" i="16" s="1"/>
  <c r="M62" i="4"/>
  <c r="M63" i="16" s="1"/>
  <c r="N62" i="4"/>
  <c r="N63" i="16" s="1"/>
  <c r="O62" i="4"/>
  <c r="O63" i="16" s="1"/>
  <c r="P62" i="4"/>
  <c r="P63" i="16" s="1"/>
  <c r="Q62" i="4"/>
  <c r="Q63" i="16" s="1"/>
  <c r="R62" i="4"/>
  <c r="R63" i="16" s="1"/>
  <c r="S62" i="4"/>
  <c r="S63" i="16" s="1"/>
  <c r="T62" i="4"/>
  <c r="T63" i="16" s="1"/>
  <c r="U62" i="4"/>
  <c r="U63" i="16" s="1"/>
  <c r="V62" i="4"/>
  <c r="V63" i="16" s="1"/>
  <c r="W62" i="4"/>
  <c r="W63" i="16" s="1"/>
  <c r="X62" i="4"/>
  <c r="X63" i="16" s="1"/>
  <c r="Y62" i="4"/>
  <c r="Y63" i="16" s="1"/>
  <c r="Z62" i="4"/>
  <c r="Z63" i="16" s="1"/>
  <c r="AA62" i="4"/>
  <c r="AA63" i="16" s="1"/>
  <c r="AB62" i="4"/>
  <c r="AB63" i="16" s="1"/>
  <c r="AC62" i="4"/>
  <c r="AC63" i="16" s="1"/>
  <c r="AD62" i="4"/>
  <c r="AD63" i="16" s="1"/>
  <c r="AE62" i="4"/>
  <c r="AE63" i="16" s="1"/>
  <c r="AF62" i="4"/>
  <c r="AF63" i="16" s="1"/>
  <c r="AG62" i="4"/>
  <c r="AG63" i="16" s="1"/>
  <c r="AH62" i="4"/>
  <c r="AH63" i="16" s="1"/>
  <c r="AI62" i="4"/>
  <c r="AI63" i="16" s="1"/>
  <c r="AJ62" i="4"/>
  <c r="AJ63" i="16" s="1"/>
  <c r="AK62" i="4"/>
  <c r="AK63" i="16" s="1"/>
  <c r="AL62" i="4"/>
  <c r="AL63" i="16" s="1"/>
  <c r="AM62" i="4"/>
  <c r="AM63" i="16" s="1"/>
  <c r="AN62" i="4"/>
  <c r="AN63" i="16" s="1"/>
  <c r="AO62" i="4"/>
  <c r="AO63" i="16" s="1"/>
  <c r="AP62" i="4"/>
  <c r="AP63" i="16" s="1"/>
  <c r="AQ62" i="4"/>
  <c r="AQ63" i="16" s="1"/>
  <c r="AR62" i="4"/>
  <c r="AR63" i="16" s="1"/>
  <c r="AS62" i="4"/>
  <c r="AS63" i="16" s="1"/>
  <c r="AT62" i="4"/>
  <c r="AT63" i="16" s="1"/>
  <c r="AU62" i="4"/>
  <c r="AU63" i="16" s="1"/>
  <c r="AV62" i="4"/>
  <c r="AV63" i="16" s="1"/>
  <c r="AW62" i="4"/>
  <c r="AW63" i="16" s="1"/>
  <c r="AX62" i="4"/>
  <c r="AX63" i="16" s="1"/>
  <c r="AY62" i="4"/>
  <c r="AY63" i="16" s="1"/>
  <c r="AZ62" i="4"/>
  <c r="AZ63" i="16" s="1"/>
  <c r="BA62" i="4"/>
  <c r="BA63" i="16" s="1"/>
  <c r="BB62" i="4"/>
  <c r="BB63" i="16" s="1"/>
  <c r="BC62" i="4"/>
  <c r="BC63" i="16" s="1"/>
  <c r="BD62" i="4"/>
  <c r="BD63" i="16" s="1"/>
  <c r="BE62" i="4"/>
  <c r="BE63" i="16" s="1"/>
  <c r="BF62" i="4"/>
  <c r="BF63" i="16" s="1"/>
  <c r="BG62" i="4"/>
  <c r="BG63" i="16" s="1"/>
  <c r="BH62" i="4"/>
  <c r="BH63" i="16" s="1"/>
  <c r="BI62" i="4"/>
  <c r="BI63" i="16" s="1"/>
  <c r="BJ62" i="4"/>
  <c r="BJ63" i="16" s="1"/>
  <c r="BK62" i="4"/>
  <c r="BK63" i="16" s="1"/>
  <c r="BL62" i="4"/>
  <c r="BL63" i="16" s="1"/>
  <c r="BM62" i="4"/>
  <c r="BM63" i="16" s="1"/>
  <c r="BN62" i="4"/>
  <c r="BN63" i="16" s="1"/>
  <c r="BO62" i="4"/>
  <c r="BO63" i="16" s="1"/>
  <c r="BP62" i="4"/>
  <c r="BP63" i="16" s="1"/>
  <c r="BQ62" i="4"/>
  <c r="BQ63" i="16" s="1"/>
  <c r="BR62" i="4"/>
  <c r="BR63" i="16" s="1"/>
  <c r="BS62" i="4"/>
  <c r="BS63" i="16" s="1"/>
  <c r="BT62" i="4"/>
  <c r="BT63" i="16" s="1"/>
  <c r="BU62" i="4"/>
  <c r="BU63" i="16" s="1"/>
  <c r="BV62" i="4"/>
  <c r="BV63" i="16" s="1"/>
  <c r="BW62" i="4"/>
  <c r="BW63" i="16" s="1"/>
  <c r="BY62" i="4"/>
  <c r="BY63" i="16" s="1"/>
  <c r="BZ62" i="4"/>
  <c r="BZ63" i="16" s="1"/>
  <c r="CA62" i="4"/>
  <c r="CA63" i="16" s="1"/>
  <c r="CB62" i="4"/>
  <c r="CB63" i="16" s="1"/>
  <c r="CC62" i="4"/>
  <c r="CC63" i="16" s="1"/>
  <c r="CD62" i="4"/>
  <c r="CD63" i="16" s="1"/>
  <c r="CE62" i="4"/>
  <c r="CE63" i="16" s="1"/>
  <c r="CF62" i="4"/>
  <c r="CF63" i="16" s="1"/>
  <c r="CG62" i="4"/>
  <c r="CG63" i="16" s="1"/>
  <c r="CH62" i="4"/>
  <c r="CH63" i="16" s="1"/>
  <c r="CI62" i="4"/>
  <c r="CI63" i="16" s="1"/>
  <c r="C63" i="4"/>
  <c r="C64" i="16" s="1"/>
  <c r="D63" i="4"/>
  <c r="D64" i="16" s="1"/>
  <c r="E63" i="4"/>
  <c r="E64" i="16" s="1"/>
  <c r="F63" i="4"/>
  <c r="F64" i="16" s="1"/>
  <c r="G63" i="4"/>
  <c r="G64" i="16" s="1"/>
  <c r="H63" i="4"/>
  <c r="H64" i="16" s="1"/>
  <c r="I63" i="4"/>
  <c r="I64" i="16" s="1"/>
  <c r="J63" i="4"/>
  <c r="J64" i="16" s="1"/>
  <c r="K63" i="4"/>
  <c r="K64" i="16" s="1"/>
  <c r="M63" i="4"/>
  <c r="M64" i="16" s="1"/>
  <c r="N63" i="4"/>
  <c r="N64" i="16" s="1"/>
  <c r="O63" i="4"/>
  <c r="O64" i="16" s="1"/>
  <c r="P63" i="4"/>
  <c r="P64" i="16" s="1"/>
  <c r="Q63" i="4"/>
  <c r="Q64" i="16" s="1"/>
  <c r="R63" i="4"/>
  <c r="R64" i="16" s="1"/>
  <c r="S63" i="4"/>
  <c r="S64" i="16" s="1"/>
  <c r="T63" i="4"/>
  <c r="T64" i="16" s="1"/>
  <c r="U63" i="4"/>
  <c r="U64" i="16" s="1"/>
  <c r="V63" i="4"/>
  <c r="V64" i="16" s="1"/>
  <c r="W63" i="4"/>
  <c r="W64" i="16" s="1"/>
  <c r="X63" i="4"/>
  <c r="X64" i="16" s="1"/>
  <c r="Y63" i="4"/>
  <c r="Y64" i="16" s="1"/>
  <c r="Z63" i="4"/>
  <c r="Z64" i="16" s="1"/>
  <c r="AA63" i="4"/>
  <c r="AA64" i="16" s="1"/>
  <c r="AB63" i="4"/>
  <c r="AB64" i="16" s="1"/>
  <c r="AC63" i="4"/>
  <c r="AC64" i="16" s="1"/>
  <c r="AD63" i="4"/>
  <c r="AD64" i="16" s="1"/>
  <c r="AE63" i="4"/>
  <c r="AE64" i="16" s="1"/>
  <c r="AF63" i="4"/>
  <c r="AF64" i="16" s="1"/>
  <c r="AG63" i="4"/>
  <c r="AG64" i="16" s="1"/>
  <c r="AH63" i="4"/>
  <c r="AH64" i="16" s="1"/>
  <c r="AI63" i="4"/>
  <c r="AI64" i="16" s="1"/>
  <c r="AJ63" i="4"/>
  <c r="AJ64" i="16" s="1"/>
  <c r="AK63" i="4"/>
  <c r="AK64" i="16" s="1"/>
  <c r="AL63" i="4"/>
  <c r="AL64" i="16" s="1"/>
  <c r="AM63" i="4"/>
  <c r="AM64" i="16" s="1"/>
  <c r="AN63" i="4"/>
  <c r="AN64" i="16" s="1"/>
  <c r="AO63" i="4"/>
  <c r="AO64" i="16" s="1"/>
  <c r="AP63" i="4"/>
  <c r="AP64" i="16" s="1"/>
  <c r="AQ63" i="4"/>
  <c r="AQ64" i="16" s="1"/>
  <c r="AR63" i="4"/>
  <c r="AR64" i="16" s="1"/>
  <c r="AS63" i="4"/>
  <c r="AS64" i="16" s="1"/>
  <c r="AT63" i="4"/>
  <c r="AT64" i="16" s="1"/>
  <c r="AU63" i="4"/>
  <c r="AU64" i="16" s="1"/>
  <c r="AV63" i="4"/>
  <c r="AV64" i="16" s="1"/>
  <c r="AW63" i="4"/>
  <c r="AW64" i="16" s="1"/>
  <c r="AX63" i="4"/>
  <c r="AX64" i="16" s="1"/>
  <c r="AY63" i="4"/>
  <c r="AY64" i="16" s="1"/>
  <c r="AZ63" i="4"/>
  <c r="AZ64" i="16" s="1"/>
  <c r="BA63" i="4"/>
  <c r="BA64" i="16" s="1"/>
  <c r="BB63" i="4"/>
  <c r="BB64" i="16" s="1"/>
  <c r="BC63" i="4"/>
  <c r="BC64" i="16" s="1"/>
  <c r="BD63" i="4"/>
  <c r="BD64" i="16" s="1"/>
  <c r="BE63" i="4"/>
  <c r="BE64" i="16" s="1"/>
  <c r="BF63" i="4"/>
  <c r="BF64" i="16" s="1"/>
  <c r="BG63" i="4"/>
  <c r="BG64" i="16" s="1"/>
  <c r="BH63" i="4"/>
  <c r="BH64" i="16" s="1"/>
  <c r="BI63" i="4"/>
  <c r="BI64" i="16" s="1"/>
  <c r="BJ63" i="4"/>
  <c r="BJ64" i="16" s="1"/>
  <c r="BK63" i="4"/>
  <c r="BK64" i="16" s="1"/>
  <c r="BL63" i="4"/>
  <c r="BL64" i="16" s="1"/>
  <c r="BM63" i="4"/>
  <c r="BM64" i="16" s="1"/>
  <c r="BN63" i="4"/>
  <c r="BN64" i="16" s="1"/>
  <c r="BO63" i="4"/>
  <c r="BO64" i="16" s="1"/>
  <c r="BP63" i="4"/>
  <c r="BP64" i="16" s="1"/>
  <c r="BQ63" i="4"/>
  <c r="BQ64" i="16" s="1"/>
  <c r="BR63" i="4"/>
  <c r="BR64" i="16" s="1"/>
  <c r="BS63" i="4"/>
  <c r="BS64" i="16" s="1"/>
  <c r="BT63" i="4"/>
  <c r="BT64" i="16" s="1"/>
  <c r="BU63" i="4"/>
  <c r="BU64" i="16" s="1"/>
  <c r="BV63" i="4"/>
  <c r="BV64" i="16" s="1"/>
  <c r="BW63" i="4"/>
  <c r="BW64" i="16" s="1"/>
  <c r="BY63" i="4"/>
  <c r="BY64" i="16" s="1"/>
  <c r="BZ63" i="4"/>
  <c r="BZ64" i="16" s="1"/>
  <c r="CA63" i="4"/>
  <c r="CA64" i="16" s="1"/>
  <c r="CB63" i="4"/>
  <c r="CB64" i="16" s="1"/>
  <c r="CC63" i="4"/>
  <c r="CC64" i="16" s="1"/>
  <c r="CD63" i="4"/>
  <c r="CD64" i="16" s="1"/>
  <c r="CE63" i="4"/>
  <c r="CE64" i="16" s="1"/>
  <c r="CF63" i="4"/>
  <c r="CF64" i="16" s="1"/>
  <c r="CG63" i="4"/>
  <c r="CG64" i="16" s="1"/>
  <c r="CH63" i="4"/>
  <c r="CH64" i="16" s="1"/>
  <c r="CI63" i="4"/>
  <c r="CI64" i="16" s="1"/>
  <c r="C64" i="4"/>
  <c r="C65" i="16" s="1"/>
  <c r="D64" i="4"/>
  <c r="D65" i="16" s="1"/>
  <c r="E64" i="4"/>
  <c r="E65" i="16" s="1"/>
  <c r="F64" i="4"/>
  <c r="F65" i="16" s="1"/>
  <c r="G64" i="4"/>
  <c r="G65" i="16" s="1"/>
  <c r="H64" i="4"/>
  <c r="H65" i="16" s="1"/>
  <c r="I64" i="4"/>
  <c r="I65" i="16" s="1"/>
  <c r="J64" i="4"/>
  <c r="J65" i="16" s="1"/>
  <c r="K64" i="4"/>
  <c r="K65" i="16" s="1"/>
  <c r="M64" i="4"/>
  <c r="M65" i="16" s="1"/>
  <c r="N64" i="4"/>
  <c r="N65" i="16" s="1"/>
  <c r="O64" i="4"/>
  <c r="O65" i="16" s="1"/>
  <c r="P64" i="4"/>
  <c r="P65" i="16" s="1"/>
  <c r="Q64" i="4"/>
  <c r="Q65" i="16" s="1"/>
  <c r="R64" i="4"/>
  <c r="R65" i="16" s="1"/>
  <c r="S64" i="4"/>
  <c r="S65" i="16" s="1"/>
  <c r="T64" i="4"/>
  <c r="T65" i="16" s="1"/>
  <c r="U64" i="4"/>
  <c r="U65" i="16" s="1"/>
  <c r="V64" i="4"/>
  <c r="V65" i="16" s="1"/>
  <c r="W64" i="4"/>
  <c r="W65" i="16" s="1"/>
  <c r="X64" i="4"/>
  <c r="X65" i="16" s="1"/>
  <c r="Y64" i="4"/>
  <c r="Y65" i="16" s="1"/>
  <c r="Z64" i="4"/>
  <c r="Z65" i="16" s="1"/>
  <c r="AA64" i="4"/>
  <c r="AA65" i="16" s="1"/>
  <c r="AB64" i="4"/>
  <c r="AB65" i="16" s="1"/>
  <c r="AC64" i="4"/>
  <c r="AC65" i="16" s="1"/>
  <c r="AD64" i="4"/>
  <c r="AD65" i="16" s="1"/>
  <c r="AE64" i="4"/>
  <c r="AE65" i="16" s="1"/>
  <c r="AF64" i="4"/>
  <c r="AF65" i="16" s="1"/>
  <c r="AG64" i="4"/>
  <c r="AG65" i="16" s="1"/>
  <c r="AH64" i="4"/>
  <c r="AH65" i="16" s="1"/>
  <c r="AI64" i="4"/>
  <c r="AI65" i="16" s="1"/>
  <c r="AJ64" i="4"/>
  <c r="AJ65" i="16" s="1"/>
  <c r="AK64" i="4"/>
  <c r="AK65" i="16" s="1"/>
  <c r="AL64" i="4"/>
  <c r="AL65" i="16" s="1"/>
  <c r="AM64" i="4"/>
  <c r="AM65" i="16" s="1"/>
  <c r="AN64" i="4"/>
  <c r="AN65" i="16" s="1"/>
  <c r="AO64" i="4"/>
  <c r="AO65" i="16" s="1"/>
  <c r="AP64" i="4"/>
  <c r="AP65" i="16" s="1"/>
  <c r="AQ64" i="4"/>
  <c r="AQ65" i="16" s="1"/>
  <c r="AR64" i="4"/>
  <c r="AR65" i="16" s="1"/>
  <c r="AS64" i="4"/>
  <c r="AS65" i="16" s="1"/>
  <c r="AT64" i="4"/>
  <c r="AT65" i="16" s="1"/>
  <c r="AU64" i="4"/>
  <c r="AU65" i="16" s="1"/>
  <c r="AV64" i="4"/>
  <c r="AV65" i="16" s="1"/>
  <c r="AW64" i="4"/>
  <c r="AW65" i="16" s="1"/>
  <c r="AX64" i="4"/>
  <c r="AX65" i="16" s="1"/>
  <c r="AY64" i="4"/>
  <c r="AY65" i="16" s="1"/>
  <c r="AZ64" i="4"/>
  <c r="AZ65" i="16" s="1"/>
  <c r="BA64" i="4"/>
  <c r="BA65" i="16" s="1"/>
  <c r="BB64" i="4"/>
  <c r="BB65" i="16" s="1"/>
  <c r="BC64" i="4"/>
  <c r="BC65" i="16" s="1"/>
  <c r="BD64" i="4"/>
  <c r="BD65" i="16" s="1"/>
  <c r="BE64" i="4"/>
  <c r="BE65" i="16" s="1"/>
  <c r="BF64" i="4"/>
  <c r="BF65" i="16" s="1"/>
  <c r="BG64" i="4"/>
  <c r="BG65" i="16" s="1"/>
  <c r="BH64" i="4"/>
  <c r="BH65" i="16" s="1"/>
  <c r="BI64" i="4"/>
  <c r="BI65" i="16" s="1"/>
  <c r="BJ64" i="4"/>
  <c r="BJ65" i="16" s="1"/>
  <c r="BK64" i="4"/>
  <c r="BK65" i="16" s="1"/>
  <c r="BL64" i="4"/>
  <c r="BL65" i="16" s="1"/>
  <c r="BM64" i="4"/>
  <c r="BM65" i="16" s="1"/>
  <c r="BN64" i="4"/>
  <c r="BN65" i="16" s="1"/>
  <c r="BO64" i="4"/>
  <c r="BO65" i="16" s="1"/>
  <c r="BP64" i="4"/>
  <c r="BP65" i="16" s="1"/>
  <c r="BQ64" i="4"/>
  <c r="BQ65" i="16" s="1"/>
  <c r="BR64" i="4"/>
  <c r="BR65" i="16" s="1"/>
  <c r="BS64" i="4"/>
  <c r="BS65" i="16" s="1"/>
  <c r="BT64" i="4"/>
  <c r="BT65" i="16" s="1"/>
  <c r="BU64" i="4"/>
  <c r="BU65" i="16" s="1"/>
  <c r="BV64" i="4"/>
  <c r="BV65" i="16" s="1"/>
  <c r="BW64" i="4"/>
  <c r="BW65" i="16" s="1"/>
  <c r="BY64" i="4"/>
  <c r="BY65" i="16" s="1"/>
  <c r="BZ64" i="4"/>
  <c r="BZ65" i="16" s="1"/>
  <c r="CA64" i="4"/>
  <c r="CA65" i="16" s="1"/>
  <c r="CB64" i="4"/>
  <c r="CB65" i="16" s="1"/>
  <c r="CC64" i="4"/>
  <c r="CC65" i="16" s="1"/>
  <c r="CD64" i="4"/>
  <c r="CD65" i="16" s="1"/>
  <c r="CE64" i="4"/>
  <c r="CE65" i="16" s="1"/>
  <c r="CF64" i="4"/>
  <c r="CF65" i="16" s="1"/>
  <c r="CG64" i="4"/>
  <c r="CG65" i="16" s="1"/>
  <c r="CH64" i="4"/>
  <c r="CH65" i="16" s="1"/>
  <c r="CI64" i="4"/>
  <c r="CI65" i="16" s="1"/>
  <c r="C65" i="4"/>
  <c r="C66" i="16" s="1"/>
  <c r="D65" i="4"/>
  <c r="D66" i="16" s="1"/>
  <c r="E65" i="4"/>
  <c r="E66" i="16" s="1"/>
  <c r="F65" i="4"/>
  <c r="F66" i="16" s="1"/>
  <c r="G65" i="4"/>
  <c r="G66" i="16" s="1"/>
  <c r="H65" i="4"/>
  <c r="H66" i="16" s="1"/>
  <c r="I65" i="4"/>
  <c r="I66" i="16" s="1"/>
  <c r="J65" i="4"/>
  <c r="J66" i="16" s="1"/>
  <c r="K65" i="4"/>
  <c r="K66" i="16" s="1"/>
  <c r="M65" i="4"/>
  <c r="M66" i="16" s="1"/>
  <c r="N65" i="4"/>
  <c r="N66" i="16" s="1"/>
  <c r="O65" i="4"/>
  <c r="O66" i="16" s="1"/>
  <c r="P65" i="4"/>
  <c r="P66" i="16" s="1"/>
  <c r="Q65" i="4"/>
  <c r="Q66" i="16" s="1"/>
  <c r="R65" i="4"/>
  <c r="R66" i="16" s="1"/>
  <c r="S65" i="4"/>
  <c r="S66" i="16" s="1"/>
  <c r="T65" i="4"/>
  <c r="T66" i="16" s="1"/>
  <c r="U65" i="4"/>
  <c r="U66" i="16" s="1"/>
  <c r="V65" i="4"/>
  <c r="V66" i="16" s="1"/>
  <c r="W65" i="4"/>
  <c r="W66" i="16" s="1"/>
  <c r="X65" i="4"/>
  <c r="X66" i="16" s="1"/>
  <c r="Y65" i="4"/>
  <c r="Y66" i="16" s="1"/>
  <c r="Z65" i="4"/>
  <c r="Z66" i="16" s="1"/>
  <c r="AA65" i="4"/>
  <c r="AA66" i="16" s="1"/>
  <c r="AB65" i="4"/>
  <c r="AB66" i="16" s="1"/>
  <c r="AC65" i="4"/>
  <c r="AC66" i="16" s="1"/>
  <c r="AD65" i="4"/>
  <c r="AD66" i="16" s="1"/>
  <c r="AE65" i="4"/>
  <c r="AE66" i="16" s="1"/>
  <c r="AF65" i="4"/>
  <c r="AF66" i="16" s="1"/>
  <c r="AG65" i="4"/>
  <c r="AG66" i="16" s="1"/>
  <c r="AH65" i="4"/>
  <c r="AH66" i="16" s="1"/>
  <c r="AI65" i="4"/>
  <c r="AI66" i="16" s="1"/>
  <c r="AJ65" i="4"/>
  <c r="AJ66" i="16" s="1"/>
  <c r="AK65" i="4"/>
  <c r="AK66" i="16" s="1"/>
  <c r="AL65" i="4"/>
  <c r="AL66" i="16" s="1"/>
  <c r="AM65" i="4"/>
  <c r="AM66" i="16" s="1"/>
  <c r="AN65" i="4"/>
  <c r="AN66" i="16" s="1"/>
  <c r="AO65" i="4"/>
  <c r="AO66" i="16" s="1"/>
  <c r="AP65" i="4"/>
  <c r="AP66" i="16" s="1"/>
  <c r="AQ65" i="4"/>
  <c r="AQ66" i="16" s="1"/>
  <c r="AR65" i="4"/>
  <c r="AR66" i="16" s="1"/>
  <c r="AS65" i="4"/>
  <c r="AS66" i="16" s="1"/>
  <c r="AT65" i="4"/>
  <c r="AT66" i="16" s="1"/>
  <c r="AU65" i="4"/>
  <c r="AU66" i="16" s="1"/>
  <c r="AV65" i="4"/>
  <c r="AV66" i="16" s="1"/>
  <c r="AW65" i="4"/>
  <c r="AW66" i="16" s="1"/>
  <c r="AX65" i="4"/>
  <c r="AX66" i="16" s="1"/>
  <c r="AY65" i="4"/>
  <c r="AY66" i="16" s="1"/>
  <c r="AZ65" i="4"/>
  <c r="AZ66" i="16" s="1"/>
  <c r="BA65" i="4"/>
  <c r="BA66" i="16" s="1"/>
  <c r="BB65" i="4"/>
  <c r="BB66" i="16" s="1"/>
  <c r="BC65" i="4"/>
  <c r="BC66" i="16" s="1"/>
  <c r="BD65" i="4"/>
  <c r="BD66" i="16" s="1"/>
  <c r="BE65" i="4"/>
  <c r="BE66" i="16" s="1"/>
  <c r="BF65" i="4"/>
  <c r="BF66" i="16" s="1"/>
  <c r="BG65" i="4"/>
  <c r="BG66" i="16" s="1"/>
  <c r="BH65" i="4"/>
  <c r="BH66" i="16" s="1"/>
  <c r="BI65" i="4"/>
  <c r="BI66" i="16" s="1"/>
  <c r="BJ65" i="4"/>
  <c r="BJ66" i="16" s="1"/>
  <c r="BK65" i="4"/>
  <c r="BK66" i="16" s="1"/>
  <c r="BL65" i="4"/>
  <c r="BL66" i="16" s="1"/>
  <c r="BM65" i="4"/>
  <c r="BM66" i="16" s="1"/>
  <c r="BN65" i="4"/>
  <c r="BN66" i="16" s="1"/>
  <c r="BO65" i="4"/>
  <c r="BO66" i="16" s="1"/>
  <c r="BP65" i="4"/>
  <c r="BP66" i="16" s="1"/>
  <c r="BQ65" i="4"/>
  <c r="BQ66" i="16" s="1"/>
  <c r="BR65" i="4"/>
  <c r="BR66" i="16" s="1"/>
  <c r="BS65" i="4"/>
  <c r="BS66" i="16" s="1"/>
  <c r="BT65" i="4"/>
  <c r="BT66" i="16" s="1"/>
  <c r="BU65" i="4"/>
  <c r="BU66" i="16" s="1"/>
  <c r="BV65" i="4"/>
  <c r="BV66" i="16" s="1"/>
  <c r="BW65" i="4"/>
  <c r="BW66" i="16" s="1"/>
  <c r="BY65" i="4"/>
  <c r="BY66" i="16" s="1"/>
  <c r="BZ65" i="4"/>
  <c r="BZ66" i="16" s="1"/>
  <c r="CA65" i="4"/>
  <c r="CA66" i="16" s="1"/>
  <c r="CB65" i="4"/>
  <c r="CB66" i="16" s="1"/>
  <c r="CC65" i="4"/>
  <c r="CC66" i="16" s="1"/>
  <c r="CD65" i="4"/>
  <c r="CD66" i="16" s="1"/>
  <c r="CE65" i="4"/>
  <c r="CE66" i="16" s="1"/>
  <c r="CF65" i="4"/>
  <c r="CF66" i="16" s="1"/>
  <c r="CG65" i="4"/>
  <c r="CG66" i="16" s="1"/>
  <c r="CH65" i="4"/>
  <c r="CH66" i="16" s="1"/>
  <c r="CI65" i="4"/>
  <c r="CI66" i="16" s="1"/>
  <c r="C66" i="4"/>
  <c r="C67" i="16" s="1"/>
  <c r="D66" i="4"/>
  <c r="D67" i="16" s="1"/>
  <c r="E66" i="4"/>
  <c r="E67" i="16" s="1"/>
  <c r="F66" i="4"/>
  <c r="F67" i="16" s="1"/>
  <c r="G66" i="4"/>
  <c r="G67" i="16" s="1"/>
  <c r="H66" i="4"/>
  <c r="H67" i="16" s="1"/>
  <c r="I66" i="4"/>
  <c r="I67" i="16" s="1"/>
  <c r="J66" i="4"/>
  <c r="J67" i="16" s="1"/>
  <c r="K66" i="4"/>
  <c r="K67" i="16" s="1"/>
  <c r="M66" i="4"/>
  <c r="M67" i="16" s="1"/>
  <c r="N66" i="4"/>
  <c r="N67" i="16" s="1"/>
  <c r="O66" i="4"/>
  <c r="O67" i="16" s="1"/>
  <c r="P66" i="4"/>
  <c r="P67" i="16" s="1"/>
  <c r="Q66" i="4"/>
  <c r="Q67" i="16" s="1"/>
  <c r="R66" i="4"/>
  <c r="R67" i="16" s="1"/>
  <c r="S66" i="4"/>
  <c r="S67" i="16" s="1"/>
  <c r="T66" i="4"/>
  <c r="T67" i="16" s="1"/>
  <c r="U66" i="4"/>
  <c r="U67" i="16" s="1"/>
  <c r="V66" i="4"/>
  <c r="V67" i="16" s="1"/>
  <c r="W66" i="4"/>
  <c r="W67" i="16" s="1"/>
  <c r="X66" i="4"/>
  <c r="X67" i="16" s="1"/>
  <c r="Y66" i="4"/>
  <c r="Y67" i="16" s="1"/>
  <c r="Z66" i="4"/>
  <c r="Z67" i="16" s="1"/>
  <c r="AA66" i="4"/>
  <c r="AA67" i="16" s="1"/>
  <c r="AB66" i="4"/>
  <c r="AB67" i="16" s="1"/>
  <c r="AC66" i="4"/>
  <c r="AC67" i="16" s="1"/>
  <c r="AD66" i="4"/>
  <c r="AD67" i="16" s="1"/>
  <c r="AE66" i="4"/>
  <c r="AE67" i="16" s="1"/>
  <c r="AF66" i="4"/>
  <c r="AF67" i="16" s="1"/>
  <c r="AG66" i="4"/>
  <c r="AG67" i="16" s="1"/>
  <c r="AH66" i="4"/>
  <c r="AH67" i="16" s="1"/>
  <c r="AI66" i="4"/>
  <c r="AI67" i="16" s="1"/>
  <c r="AJ66" i="4"/>
  <c r="AJ67" i="16" s="1"/>
  <c r="AK66" i="4"/>
  <c r="AK67" i="16" s="1"/>
  <c r="AL66" i="4"/>
  <c r="AL67" i="16" s="1"/>
  <c r="AM66" i="4"/>
  <c r="AM67" i="16" s="1"/>
  <c r="AN66" i="4"/>
  <c r="AN67" i="16" s="1"/>
  <c r="AO66" i="4"/>
  <c r="AO67" i="16" s="1"/>
  <c r="AP66" i="4"/>
  <c r="AP67" i="16" s="1"/>
  <c r="AQ66" i="4"/>
  <c r="AQ67" i="16" s="1"/>
  <c r="AR66" i="4"/>
  <c r="AR67" i="16" s="1"/>
  <c r="AS66" i="4"/>
  <c r="AS67" i="16" s="1"/>
  <c r="AT66" i="4"/>
  <c r="AT67" i="16" s="1"/>
  <c r="AU66" i="4"/>
  <c r="AU67" i="16" s="1"/>
  <c r="AV66" i="4"/>
  <c r="AV67" i="16" s="1"/>
  <c r="AW66" i="4"/>
  <c r="AW67" i="16" s="1"/>
  <c r="AX66" i="4"/>
  <c r="AX67" i="16" s="1"/>
  <c r="AY66" i="4"/>
  <c r="AY67" i="16" s="1"/>
  <c r="AZ66" i="4"/>
  <c r="AZ67" i="16" s="1"/>
  <c r="BA66" i="4"/>
  <c r="BA67" i="16" s="1"/>
  <c r="BB66" i="4"/>
  <c r="BB67" i="16" s="1"/>
  <c r="BC66" i="4"/>
  <c r="BC67" i="16" s="1"/>
  <c r="BD66" i="4"/>
  <c r="BD67" i="16" s="1"/>
  <c r="BE66" i="4"/>
  <c r="BE67" i="16" s="1"/>
  <c r="BF66" i="4"/>
  <c r="BF67" i="16" s="1"/>
  <c r="BG66" i="4"/>
  <c r="BG67" i="16" s="1"/>
  <c r="BH66" i="4"/>
  <c r="BH67" i="16" s="1"/>
  <c r="BI66" i="4"/>
  <c r="BI67" i="16" s="1"/>
  <c r="BJ66" i="4"/>
  <c r="BJ67" i="16" s="1"/>
  <c r="BK66" i="4"/>
  <c r="BK67" i="16" s="1"/>
  <c r="BL66" i="4"/>
  <c r="BL67" i="16" s="1"/>
  <c r="BM66" i="4"/>
  <c r="BM67" i="16" s="1"/>
  <c r="BN66" i="4"/>
  <c r="BN67" i="16" s="1"/>
  <c r="BO66" i="4"/>
  <c r="BO67" i="16" s="1"/>
  <c r="BP66" i="4"/>
  <c r="BP67" i="16" s="1"/>
  <c r="BQ66" i="4"/>
  <c r="BQ67" i="16" s="1"/>
  <c r="BR66" i="4"/>
  <c r="BR67" i="16" s="1"/>
  <c r="BS66" i="4"/>
  <c r="BS67" i="16" s="1"/>
  <c r="BT66" i="4"/>
  <c r="BT67" i="16" s="1"/>
  <c r="BU66" i="4"/>
  <c r="BU67" i="16" s="1"/>
  <c r="BV66" i="4"/>
  <c r="BV67" i="16" s="1"/>
  <c r="BW66" i="4"/>
  <c r="BW67" i="16" s="1"/>
  <c r="BY66" i="4"/>
  <c r="BY67" i="16" s="1"/>
  <c r="BZ66" i="4"/>
  <c r="BZ67" i="16" s="1"/>
  <c r="CA66" i="4"/>
  <c r="CA67" i="16" s="1"/>
  <c r="CB66" i="4"/>
  <c r="CB67" i="16" s="1"/>
  <c r="CC66" i="4"/>
  <c r="CC67" i="16" s="1"/>
  <c r="CD66" i="4"/>
  <c r="CD67" i="16" s="1"/>
  <c r="CE66" i="4"/>
  <c r="CE67" i="16" s="1"/>
  <c r="CF66" i="4"/>
  <c r="CF67" i="16" s="1"/>
  <c r="CG66" i="4"/>
  <c r="CG67" i="16" s="1"/>
  <c r="CH66" i="4"/>
  <c r="CH67" i="16" s="1"/>
  <c r="CI66" i="4"/>
  <c r="CI67" i="16" s="1"/>
  <c r="C67" i="4"/>
  <c r="C68" i="16" s="1"/>
  <c r="D67" i="4"/>
  <c r="D68" i="16" s="1"/>
  <c r="E67" i="4"/>
  <c r="E68" i="16" s="1"/>
  <c r="F67" i="4"/>
  <c r="F68" i="16" s="1"/>
  <c r="G67" i="4"/>
  <c r="G68" i="16" s="1"/>
  <c r="H67" i="4"/>
  <c r="H68" i="16" s="1"/>
  <c r="I67" i="4"/>
  <c r="I68" i="16" s="1"/>
  <c r="J67" i="4"/>
  <c r="J68" i="16" s="1"/>
  <c r="K67" i="4"/>
  <c r="K68" i="16" s="1"/>
  <c r="M67" i="4"/>
  <c r="M68" i="16" s="1"/>
  <c r="N67" i="4"/>
  <c r="N68" i="16" s="1"/>
  <c r="O67" i="4"/>
  <c r="O68" i="16" s="1"/>
  <c r="P67" i="4"/>
  <c r="P68" i="16" s="1"/>
  <c r="Q67" i="4"/>
  <c r="Q68" i="16" s="1"/>
  <c r="R67" i="4"/>
  <c r="R68" i="16" s="1"/>
  <c r="S67" i="4"/>
  <c r="S68" i="16" s="1"/>
  <c r="T67" i="4"/>
  <c r="T68" i="16" s="1"/>
  <c r="U67" i="4"/>
  <c r="U68" i="16" s="1"/>
  <c r="V67" i="4"/>
  <c r="V68" i="16" s="1"/>
  <c r="W67" i="4"/>
  <c r="W68" i="16" s="1"/>
  <c r="X67" i="4"/>
  <c r="X68" i="16" s="1"/>
  <c r="Y67" i="4"/>
  <c r="Y68" i="16" s="1"/>
  <c r="Z67" i="4"/>
  <c r="Z68" i="16" s="1"/>
  <c r="AA67" i="4"/>
  <c r="AA68" i="16" s="1"/>
  <c r="AB67" i="4"/>
  <c r="AB68" i="16" s="1"/>
  <c r="AC67" i="4"/>
  <c r="AC68" i="16" s="1"/>
  <c r="AD67" i="4"/>
  <c r="AD68" i="16" s="1"/>
  <c r="AE67" i="4"/>
  <c r="AE68" i="16" s="1"/>
  <c r="AF67" i="4"/>
  <c r="AF68" i="16" s="1"/>
  <c r="AG67" i="4"/>
  <c r="AG68" i="16" s="1"/>
  <c r="AH67" i="4"/>
  <c r="AH68" i="16" s="1"/>
  <c r="AI67" i="4"/>
  <c r="AI68" i="16" s="1"/>
  <c r="AJ67" i="4"/>
  <c r="AJ68" i="16" s="1"/>
  <c r="AK67" i="4"/>
  <c r="AK68" i="16" s="1"/>
  <c r="AL67" i="4"/>
  <c r="AL68" i="16" s="1"/>
  <c r="AM67" i="4"/>
  <c r="AM68" i="16" s="1"/>
  <c r="AN67" i="4"/>
  <c r="AN68" i="16" s="1"/>
  <c r="AO67" i="4"/>
  <c r="AO68" i="16" s="1"/>
  <c r="AP67" i="4"/>
  <c r="AP68" i="16" s="1"/>
  <c r="AQ67" i="4"/>
  <c r="AQ68" i="16" s="1"/>
  <c r="AR67" i="4"/>
  <c r="AR68" i="16" s="1"/>
  <c r="AS67" i="4"/>
  <c r="AS68" i="16" s="1"/>
  <c r="AT67" i="4"/>
  <c r="AT68" i="16" s="1"/>
  <c r="AU67" i="4"/>
  <c r="AU68" i="16" s="1"/>
  <c r="AV67" i="4"/>
  <c r="AV68" i="16" s="1"/>
  <c r="AW67" i="4"/>
  <c r="AW68" i="16" s="1"/>
  <c r="AX67" i="4"/>
  <c r="AX68" i="16" s="1"/>
  <c r="AY67" i="4"/>
  <c r="AY68" i="16" s="1"/>
  <c r="AZ67" i="4"/>
  <c r="AZ68" i="16" s="1"/>
  <c r="BA67" i="4"/>
  <c r="BA68" i="16" s="1"/>
  <c r="BB67" i="4"/>
  <c r="BB68" i="16" s="1"/>
  <c r="BC67" i="4"/>
  <c r="BC68" i="16" s="1"/>
  <c r="BD67" i="4"/>
  <c r="BD68" i="16" s="1"/>
  <c r="BE67" i="4"/>
  <c r="BE68" i="16" s="1"/>
  <c r="BF67" i="4"/>
  <c r="BF68" i="16" s="1"/>
  <c r="BG67" i="4"/>
  <c r="BG68" i="16" s="1"/>
  <c r="BH67" i="4"/>
  <c r="BH68" i="16" s="1"/>
  <c r="BI67" i="4"/>
  <c r="BI68" i="16" s="1"/>
  <c r="BJ67" i="4"/>
  <c r="BJ68" i="16" s="1"/>
  <c r="BK67" i="4"/>
  <c r="BK68" i="16" s="1"/>
  <c r="BL67" i="4"/>
  <c r="BL68" i="16" s="1"/>
  <c r="BM67" i="4"/>
  <c r="BM68" i="16" s="1"/>
  <c r="BN67" i="4"/>
  <c r="BN68" i="16" s="1"/>
  <c r="BO67" i="4"/>
  <c r="BO68" i="16" s="1"/>
  <c r="BP67" i="4"/>
  <c r="BP68" i="16" s="1"/>
  <c r="BQ67" i="4"/>
  <c r="BQ68" i="16" s="1"/>
  <c r="BR67" i="4"/>
  <c r="BR68" i="16" s="1"/>
  <c r="BS67" i="4"/>
  <c r="BS68" i="16" s="1"/>
  <c r="BT67" i="4"/>
  <c r="BT68" i="16" s="1"/>
  <c r="BU67" i="4"/>
  <c r="BU68" i="16" s="1"/>
  <c r="BV67" i="4"/>
  <c r="BV68" i="16" s="1"/>
  <c r="BW67" i="4"/>
  <c r="BW68" i="16" s="1"/>
  <c r="BY67" i="4"/>
  <c r="BY68" i="16" s="1"/>
  <c r="BZ67" i="4"/>
  <c r="BZ68" i="16" s="1"/>
  <c r="CA67" i="4"/>
  <c r="CA68" i="16" s="1"/>
  <c r="CB67" i="4"/>
  <c r="CB68" i="16" s="1"/>
  <c r="CC67" i="4"/>
  <c r="CC68" i="16" s="1"/>
  <c r="CD67" i="4"/>
  <c r="CD68" i="16" s="1"/>
  <c r="CE67" i="4"/>
  <c r="CE68" i="16" s="1"/>
  <c r="CF67" i="4"/>
  <c r="CF68" i="16" s="1"/>
  <c r="CG67" i="4"/>
  <c r="CG68" i="16" s="1"/>
  <c r="CH67" i="4"/>
  <c r="CH68" i="16" s="1"/>
  <c r="CI67" i="4"/>
  <c r="CI68" i="16" s="1"/>
  <c r="C68" i="4"/>
  <c r="C69" i="16" s="1"/>
  <c r="D68" i="4"/>
  <c r="D69" i="16" s="1"/>
  <c r="E68" i="4"/>
  <c r="E69" i="16" s="1"/>
  <c r="F68" i="4"/>
  <c r="F69" i="16" s="1"/>
  <c r="G68" i="4"/>
  <c r="G69" i="16" s="1"/>
  <c r="H68" i="4"/>
  <c r="H69" i="16" s="1"/>
  <c r="I68" i="4"/>
  <c r="I69" i="16" s="1"/>
  <c r="J68" i="4"/>
  <c r="J69" i="16" s="1"/>
  <c r="K68" i="4"/>
  <c r="K69" i="16" s="1"/>
  <c r="M68" i="4"/>
  <c r="M69" i="16" s="1"/>
  <c r="N68" i="4"/>
  <c r="N69" i="16" s="1"/>
  <c r="O68" i="4"/>
  <c r="O69" i="16" s="1"/>
  <c r="P68" i="4"/>
  <c r="P69" i="16" s="1"/>
  <c r="Q68" i="4"/>
  <c r="Q69" i="16" s="1"/>
  <c r="R68" i="4"/>
  <c r="R69" i="16" s="1"/>
  <c r="S68" i="4"/>
  <c r="S69" i="16" s="1"/>
  <c r="T68" i="4"/>
  <c r="T69" i="16" s="1"/>
  <c r="U68" i="4"/>
  <c r="U69" i="16" s="1"/>
  <c r="V68" i="4"/>
  <c r="V69" i="16" s="1"/>
  <c r="W68" i="4"/>
  <c r="W69" i="16" s="1"/>
  <c r="X68" i="4"/>
  <c r="X69" i="16" s="1"/>
  <c r="Y68" i="4"/>
  <c r="Y69" i="16" s="1"/>
  <c r="Z68" i="4"/>
  <c r="Z69" i="16" s="1"/>
  <c r="AA68" i="4"/>
  <c r="AA69" i="16" s="1"/>
  <c r="AB68" i="4"/>
  <c r="AB69" i="16" s="1"/>
  <c r="AC68" i="4"/>
  <c r="AC69" i="16" s="1"/>
  <c r="AD68" i="4"/>
  <c r="AD69" i="16" s="1"/>
  <c r="AE68" i="4"/>
  <c r="AE69" i="16" s="1"/>
  <c r="AF68" i="4"/>
  <c r="AF69" i="16" s="1"/>
  <c r="AG68" i="4"/>
  <c r="AG69" i="16" s="1"/>
  <c r="AH68" i="4"/>
  <c r="AH69" i="16" s="1"/>
  <c r="AI68" i="4"/>
  <c r="AI69" i="16" s="1"/>
  <c r="AJ68" i="4"/>
  <c r="AJ69" i="16" s="1"/>
  <c r="AK68" i="4"/>
  <c r="AK69" i="16" s="1"/>
  <c r="AL68" i="4"/>
  <c r="AL69" i="16" s="1"/>
  <c r="AM68" i="4"/>
  <c r="AM69" i="16" s="1"/>
  <c r="AN68" i="4"/>
  <c r="AN69" i="16" s="1"/>
  <c r="AO68" i="4"/>
  <c r="AO69" i="16" s="1"/>
  <c r="AP68" i="4"/>
  <c r="AP69" i="16" s="1"/>
  <c r="AQ68" i="4"/>
  <c r="AQ69" i="16" s="1"/>
  <c r="AR68" i="4"/>
  <c r="AR69" i="16" s="1"/>
  <c r="AS68" i="4"/>
  <c r="AS69" i="16" s="1"/>
  <c r="AT68" i="4"/>
  <c r="AT69" i="16" s="1"/>
  <c r="AU68" i="4"/>
  <c r="AU69" i="16" s="1"/>
  <c r="AV68" i="4"/>
  <c r="AV69" i="16" s="1"/>
  <c r="AW68" i="4"/>
  <c r="AW69" i="16" s="1"/>
  <c r="AX68" i="4"/>
  <c r="AX69" i="16" s="1"/>
  <c r="AY68" i="4"/>
  <c r="AY69" i="16" s="1"/>
  <c r="AZ68" i="4"/>
  <c r="AZ69" i="16" s="1"/>
  <c r="BA68" i="4"/>
  <c r="BA69" i="16" s="1"/>
  <c r="BB68" i="4"/>
  <c r="BB69" i="16" s="1"/>
  <c r="BC68" i="4"/>
  <c r="BC69" i="16" s="1"/>
  <c r="BD68" i="4"/>
  <c r="BD69" i="16" s="1"/>
  <c r="BE68" i="4"/>
  <c r="BE69" i="16" s="1"/>
  <c r="BF68" i="4"/>
  <c r="BF69" i="16" s="1"/>
  <c r="BG68" i="4"/>
  <c r="BG69" i="16" s="1"/>
  <c r="BH68" i="4"/>
  <c r="BH69" i="16" s="1"/>
  <c r="BI68" i="4"/>
  <c r="BI69" i="16" s="1"/>
  <c r="BJ68" i="4"/>
  <c r="BJ69" i="16" s="1"/>
  <c r="BK68" i="4"/>
  <c r="BK69" i="16" s="1"/>
  <c r="BL68" i="4"/>
  <c r="BL69" i="16" s="1"/>
  <c r="BM68" i="4"/>
  <c r="BM69" i="16" s="1"/>
  <c r="BN68" i="4"/>
  <c r="BN69" i="16" s="1"/>
  <c r="BO68" i="4"/>
  <c r="BO69" i="16" s="1"/>
  <c r="BP68" i="4"/>
  <c r="BP69" i="16" s="1"/>
  <c r="BQ68" i="4"/>
  <c r="BQ69" i="16" s="1"/>
  <c r="BR68" i="4"/>
  <c r="BR69" i="16" s="1"/>
  <c r="BS68" i="4"/>
  <c r="BS69" i="16" s="1"/>
  <c r="BT68" i="4"/>
  <c r="BT69" i="16" s="1"/>
  <c r="BU68" i="4"/>
  <c r="BU69" i="16" s="1"/>
  <c r="BV68" i="4"/>
  <c r="BV69" i="16" s="1"/>
  <c r="BW68" i="4"/>
  <c r="BW69" i="16" s="1"/>
  <c r="BY68" i="4"/>
  <c r="BY69" i="16" s="1"/>
  <c r="BZ68" i="4"/>
  <c r="BZ69" i="16" s="1"/>
  <c r="CA68" i="4"/>
  <c r="CA69" i="16" s="1"/>
  <c r="CB68" i="4"/>
  <c r="CB69" i="16" s="1"/>
  <c r="CC68" i="4"/>
  <c r="CC69" i="16" s="1"/>
  <c r="CD68" i="4"/>
  <c r="CD69" i="16" s="1"/>
  <c r="CE68" i="4"/>
  <c r="CE69" i="16" s="1"/>
  <c r="CF68" i="4"/>
  <c r="CF69" i="16" s="1"/>
  <c r="CG68" i="4"/>
  <c r="CG69" i="16" s="1"/>
  <c r="CH68" i="4"/>
  <c r="CH69" i="16" s="1"/>
  <c r="CI68" i="4"/>
  <c r="CI69" i="16" s="1"/>
  <c r="C69" i="4"/>
  <c r="C70" i="16" s="1"/>
  <c r="D69" i="4"/>
  <c r="D70" i="16" s="1"/>
  <c r="E69" i="4"/>
  <c r="E70" i="16" s="1"/>
  <c r="F69" i="4"/>
  <c r="F70" i="16" s="1"/>
  <c r="G69" i="4"/>
  <c r="G70" i="16" s="1"/>
  <c r="H69" i="4"/>
  <c r="H70" i="16" s="1"/>
  <c r="I69" i="4"/>
  <c r="I70" i="16" s="1"/>
  <c r="J69" i="4"/>
  <c r="J70" i="16" s="1"/>
  <c r="K69" i="4"/>
  <c r="K70" i="16" s="1"/>
  <c r="M69" i="4"/>
  <c r="M70" i="16" s="1"/>
  <c r="N69" i="4"/>
  <c r="N70" i="16" s="1"/>
  <c r="O69" i="4"/>
  <c r="O70" i="16" s="1"/>
  <c r="P69" i="4"/>
  <c r="P70" i="16" s="1"/>
  <c r="Q69" i="4"/>
  <c r="Q70" i="16" s="1"/>
  <c r="R69" i="4"/>
  <c r="R70" i="16" s="1"/>
  <c r="S69" i="4"/>
  <c r="S70" i="16" s="1"/>
  <c r="T69" i="4"/>
  <c r="T70" i="16" s="1"/>
  <c r="U69" i="4"/>
  <c r="U70" i="16" s="1"/>
  <c r="V69" i="4"/>
  <c r="V70" i="16" s="1"/>
  <c r="W69" i="4"/>
  <c r="W70" i="16" s="1"/>
  <c r="X69" i="4"/>
  <c r="X70" i="16" s="1"/>
  <c r="Y69" i="4"/>
  <c r="Y70" i="16" s="1"/>
  <c r="Z69" i="4"/>
  <c r="Z70" i="16" s="1"/>
  <c r="AA69" i="4"/>
  <c r="AA70" i="16" s="1"/>
  <c r="AB69" i="4"/>
  <c r="AB70" i="16" s="1"/>
  <c r="AC69" i="4"/>
  <c r="AC70" i="16" s="1"/>
  <c r="AD69" i="4"/>
  <c r="AD70" i="16" s="1"/>
  <c r="AE69" i="4"/>
  <c r="AE70" i="16" s="1"/>
  <c r="AF69" i="4"/>
  <c r="AF70" i="16" s="1"/>
  <c r="AG69" i="4"/>
  <c r="AG70" i="16" s="1"/>
  <c r="AH69" i="4"/>
  <c r="AH70" i="16" s="1"/>
  <c r="AI69" i="4"/>
  <c r="AI70" i="16" s="1"/>
  <c r="AJ69" i="4"/>
  <c r="AJ70" i="16" s="1"/>
  <c r="AK69" i="4"/>
  <c r="AK70" i="16" s="1"/>
  <c r="AL69" i="4"/>
  <c r="AL70" i="16" s="1"/>
  <c r="AM69" i="4"/>
  <c r="AM70" i="16" s="1"/>
  <c r="AN69" i="4"/>
  <c r="AN70" i="16" s="1"/>
  <c r="AO69" i="4"/>
  <c r="AO70" i="16" s="1"/>
  <c r="AP69" i="4"/>
  <c r="AP70" i="16" s="1"/>
  <c r="AQ69" i="4"/>
  <c r="AQ70" i="16" s="1"/>
  <c r="AR69" i="4"/>
  <c r="AR70" i="16" s="1"/>
  <c r="AS69" i="4"/>
  <c r="AS70" i="16" s="1"/>
  <c r="AT69" i="4"/>
  <c r="AT70" i="16" s="1"/>
  <c r="AU69" i="4"/>
  <c r="AU70" i="16" s="1"/>
  <c r="AV69" i="4"/>
  <c r="AV70" i="16" s="1"/>
  <c r="AW69" i="4"/>
  <c r="AW70" i="16" s="1"/>
  <c r="AX69" i="4"/>
  <c r="AX70" i="16" s="1"/>
  <c r="AY69" i="4"/>
  <c r="AY70" i="16" s="1"/>
  <c r="AZ69" i="4"/>
  <c r="AZ70" i="16" s="1"/>
  <c r="BA69" i="4"/>
  <c r="BA70" i="16" s="1"/>
  <c r="BB69" i="4"/>
  <c r="BB70" i="16" s="1"/>
  <c r="BC69" i="4"/>
  <c r="BC70" i="16" s="1"/>
  <c r="BD69" i="4"/>
  <c r="BD70" i="16" s="1"/>
  <c r="BE69" i="4"/>
  <c r="BE70" i="16" s="1"/>
  <c r="BF69" i="4"/>
  <c r="BF70" i="16" s="1"/>
  <c r="BG69" i="4"/>
  <c r="BG70" i="16" s="1"/>
  <c r="BH69" i="4"/>
  <c r="BH70" i="16" s="1"/>
  <c r="BI69" i="4"/>
  <c r="BI70" i="16" s="1"/>
  <c r="BJ69" i="4"/>
  <c r="BJ70" i="16" s="1"/>
  <c r="BK69" i="4"/>
  <c r="BK70" i="16" s="1"/>
  <c r="BL69" i="4"/>
  <c r="BL70" i="16" s="1"/>
  <c r="BM69" i="4"/>
  <c r="BM70" i="16" s="1"/>
  <c r="BN69" i="4"/>
  <c r="BN70" i="16" s="1"/>
  <c r="BO69" i="4"/>
  <c r="BO70" i="16" s="1"/>
  <c r="BP69" i="4"/>
  <c r="BP70" i="16" s="1"/>
  <c r="BQ69" i="4"/>
  <c r="BQ70" i="16" s="1"/>
  <c r="BR69" i="4"/>
  <c r="BR70" i="16" s="1"/>
  <c r="BS69" i="4"/>
  <c r="BS70" i="16" s="1"/>
  <c r="BT69" i="4"/>
  <c r="BT70" i="16" s="1"/>
  <c r="BU69" i="4"/>
  <c r="BU70" i="16" s="1"/>
  <c r="BV69" i="4"/>
  <c r="BV70" i="16" s="1"/>
  <c r="BW69" i="4"/>
  <c r="BW70" i="16" s="1"/>
  <c r="BY69" i="4"/>
  <c r="BY70" i="16" s="1"/>
  <c r="BZ69" i="4"/>
  <c r="BZ70" i="16" s="1"/>
  <c r="CA69" i="4"/>
  <c r="CA70" i="16" s="1"/>
  <c r="CB69" i="4"/>
  <c r="CB70" i="16" s="1"/>
  <c r="CC69" i="4"/>
  <c r="CC70" i="16" s="1"/>
  <c r="CD69" i="4"/>
  <c r="CD70" i="16" s="1"/>
  <c r="CE69" i="4"/>
  <c r="CE70" i="16" s="1"/>
  <c r="CF69" i="4"/>
  <c r="CF70" i="16" s="1"/>
  <c r="CG69" i="4"/>
  <c r="CG70" i="16" s="1"/>
  <c r="CH69" i="4"/>
  <c r="CH70" i="16" s="1"/>
  <c r="CI69" i="4"/>
  <c r="CI70" i="16" s="1"/>
  <c r="C70" i="4"/>
  <c r="C71" i="16" s="1"/>
  <c r="D70" i="4"/>
  <c r="D71" i="16" s="1"/>
  <c r="E70" i="4"/>
  <c r="E71" i="16" s="1"/>
  <c r="F70" i="4"/>
  <c r="F71" i="16" s="1"/>
  <c r="G70" i="4"/>
  <c r="G71" i="16" s="1"/>
  <c r="H70" i="4"/>
  <c r="H71" i="16" s="1"/>
  <c r="I70" i="4"/>
  <c r="I71" i="16" s="1"/>
  <c r="J70" i="4"/>
  <c r="J71" i="16" s="1"/>
  <c r="K70" i="4"/>
  <c r="K71" i="16" s="1"/>
  <c r="M70" i="4"/>
  <c r="M71" i="16" s="1"/>
  <c r="N70" i="4"/>
  <c r="N71" i="16" s="1"/>
  <c r="O70" i="4"/>
  <c r="O71" i="16" s="1"/>
  <c r="P70" i="4"/>
  <c r="P71" i="16" s="1"/>
  <c r="Q70" i="4"/>
  <c r="Q71" i="16" s="1"/>
  <c r="R70" i="4"/>
  <c r="R71" i="16" s="1"/>
  <c r="S70" i="4"/>
  <c r="S71" i="16" s="1"/>
  <c r="T70" i="4"/>
  <c r="T71" i="16" s="1"/>
  <c r="U70" i="4"/>
  <c r="U71" i="16" s="1"/>
  <c r="V70" i="4"/>
  <c r="V71" i="16" s="1"/>
  <c r="W70" i="4"/>
  <c r="W71" i="16" s="1"/>
  <c r="X70" i="4"/>
  <c r="X71" i="16" s="1"/>
  <c r="Y70" i="4"/>
  <c r="Y71" i="16" s="1"/>
  <c r="Z70" i="4"/>
  <c r="Z71" i="16" s="1"/>
  <c r="AA70" i="4"/>
  <c r="AA71" i="16" s="1"/>
  <c r="AB70" i="4"/>
  <c r="AB71" i="16" s="1"/>
  <c r="AC70" i="4"/>
  <c r="AC71" i="16" s="1"/>
  <c r="AD70" i="4"/>
  <c r="AD71" i="16" s="1"/>
  <c r="AE70" i="4"/>
  <c r="AE71" i="16" s="1"/>
  <c r="AF70" i="4"/>
  <c r="AF71" i="16" s="1"/>
  <c r="AG70" i="4"/>
  <c r="AG71" i="16" s="1"/>
  <c r="AH70" i="4"/>
  <c r="AH71" i="16" s="1"/>
  <c r="AI70" i="4"/>
  <c r="AI71" i="16" s="1"/>
  <c r="AJ70" i="4"/>
  <c r="AJ71" i="16" s="1"/>
  <c r="AK70" i="4"/>
  <c r="AK71" i="16" s="1"/>
  <c r="AL70" i="4"/>
  <c r="AL71" i="16" s="1"/>
  <c r="AM70" i="4"/>
  <c r="AM71" i="16" s="1"/>
  <c r="AN70" i="4"/>
  <c r="AN71" i="16" s="1"/>
  <c r="AO70" i="4"/>
  <c r="AO71" i="16" s="1"/>
  <c r="AP70" i="4"/>
  <c r="AP71" i="16" s="1"/>
  <c r="AQ70" i="4"/>
  <c r="AQ71" i="16" s="1"/>
  <c r="AR70" i="4"/>
  <c r="AR71" i="16" s="1"/>
  <c r="AS70" i="4"/>
  <c r="AS71" i="16" s="1"/>
  <c r="AT70" i="4"/>
  <c r="AT71" i="16" s="1"/>
  <c r="AU70" i="4"/>
  <c r="AU71" i="16" s="1"/>
  <c r="AV70" i="4"/>
  <c r="AV71" i="16" s="1"/>
  <c r="AW70" i="4"/>
  <c r="AW71" i="16" s="1"/>
  <c r="AX70" i="4"/>
  <c r="AX71" i="16" s="1"/>
  <c r="AY70" i="4"/>
  <c r="AY71" i="16" s="1"/>
  <c r="AZ70" i="4"/>
  <c r="AZ71" i="16" s="1"/>
  <c r="BA70" i="4"/>
  <c r="BA71" i="16" s="1"/>
  <c r="BB70" i="4"/>
  <c r="BB71" i="16" s="1"/>
  <c r="BC70" i="4"/>
  <c r="BC71" i="16" s="1"/>
  <c r="BD70" i="4"/>
  <c r="BD71" i="16" s="1"/>
  <c r="BE70" i="4"/>
  <c r="BE71" i="16" s="1"/>
  <c r="BF70" i="4"/>
  <c r="BF71" i="16" s="1"/>
  <c r="BG70" i="4"/>
  <c r="BG71" i="16" s="1"/>
  <c r="BH70" i="4"/>
  <c r="BH71" i="16" s="1"/>
  <c r="BI70" i="4"/>
  <c r="BI71" i="16" s="1"/>
  <c r="BJ70" i="4"/>
  <c r="BJ71" i="16" s="1"/>
  <c r="BK70" i="4"/>
  <c r="BK71" i="16" s="1"/>
  <c r="BL70" i="4"/>
  <c r="BL71" i="16" s="1"/>
  <c r="BM70" i="4"/>
  <c r="BM71" i="16" s="1"/>
  <c r="BN70" i="4"/>
  <c r="BN71" i="16" s="1"/>
  <c r="BO70" i="4"/>
  <c r="BO71" i="16" s="1"/>
  <c r="BP70" i="4"/>
  <c r="BP71" i="16" s="1"/>
  <c r="BQ70" i="4"/>
  <c r="BQ71" i="16" s="1"/>
  <c r="BR70" i="4"/>
  <c r="BR71" i="16" s="1"/>
  <c r="BS70" i="4"/>
  <c r="BS71" i="16" s="1"/>
  <c r="BT70" i="4"/>
  <c r="BT71" i="16" s="1"/>
  <c r="BU70" i="4"/>
  <c r="BU71" i="16" s="1"/>
  <c r="BV70" i="4"/>
  <c r="BV71" i="16" s="1"/>
  <c r="BW70" i="4"/>
  <c r="BW71" i="16" s="1"/>
  <c r="BY70" i="4"/>
  <c r="BY71" i="16" s="1"/>
  <c r="BZ70" i="4"/>
  <c r="BZ71" i="16" s="1"/>
  <c r="CA70" i="4"/>
  <c r="CA71" i="16" s="1"/>
  <c r="CB70" i="4"/>
  <c r="CB71" i="16" s="1"/>
  <c r="CC70" i="4"/>
  <c r="CC71" i="16" s="1"/>
  <c r="CD70" i="4"/>
  <c r="CD71" i="16" s="1"/>
  <c r="CE70" i="4"/>
  <c r="CE71" i="16" s="1"/>
  <c r="CF70" i="4"/>
  <c r="CF71" i="16" s="1"/>
  <c r="CG70" i="4"/>
  <c r="CG71" i="16" s="1"/>
  <c r="CH70" i="4"/>
  <c r="CH71" i="16" s="1"/>
  <c r="CI70" i="4"/>
  <c r="CI71" i="16" s="1"/>
  <c r="C71" i="4"/>
  <c r="C72" i="16" s="1"/>
  <c r="D71" i="4"/>
  <c r="D72" i="16" s="1"/>
  <c r="E71" i="4"/>
  <c r="E72" i="16" s="1"/>
  <c r="F71" i="4"/>
  <c r="F72" i="16" s="1"/>
  <c r="G71" i="4"/>
  <c r="G72" i="16" s="1"/>
  <c r="H71" i="4"/>
  <c r="H72" i="16" s="1"/>
  <c r="I71" i="4"/>
  <c r="I72" i="16" s="1"/>
  <c r="J71" i="4"/>
  <c r="J72" i="16" s="1"/>
  <c r="K71" i="4"/>
  <c r="K72" i="16" s="1"/>
  <c r="M71" i="4"/>
  <c r="M72" i="16" s="1"/>
  <c r="N71" i="4"/>
  <c r="N72" i="16" s="1"/>
  <c r="O71" i="4"/>
  <c r="O72" i="16" s="1"/>
  <c r="P71" i="4"/>
  <c r="P72" i="16" s="1"/>
  <c r="Q71" i="4"/>
  <c r="Q72" i="16" s="1"/>
  <c r="R71" i="4"/>
  <c r="R72" i="16" s="1"/>
  <c r="S71" i="4"/>
  <c r="S72" i="16" s="1"/>
  <c r="T71" i="4"/>
  <c r="T72" i="16" s="1"/>
  <c r="U71" i="4"/>
  <c r="U72" i="16" s="1"/>
  <c r="V71" i="4"/>
  <c r="V72" i="16" s="1"/>
  <c r="W71" i="4"/>
  <c r="W72" i="16" s="1"/>
  <c r="X71" i="4"/>
  <c r="X72" i="16" s="1"/>
  <c r="Y71" i="4"/>
  <c r="Y72" i="16" s="1"/>
  <c r="Z71" i="4"/>
  <c r="Z72" i="16" s="1"/>
  <c r="AA71" i="4"/>
  <c r="AA72" i="16" s="1"/>
  <c r="AB71" i="4"/>
  <c r="AB72" i="16" s="1"/>
  <c r="AC71" i="4"/>
  <c r="AC72" i="16" s="1"/>
  <c r="AD71" i="4"/>
  <c r="AD72" i="16" s="1"/>
  <c r="AE71" i="4"/>
  <c r="AE72" i="16" s="1"/>
  <c r="AF71" i="4"/>
  <c r="AF72" i="16" s="1"/>
  <c r="AG71" i="4"/>
  <c r="AG72" i="16" s="1"/>
  <c r="AH71" i="4"/>
  <c r="AH72" i="16" s="1"/>
  <c r="AI71" i="4"/>
  <c r="AI72" i="16" s="1"/>
  <c r="AJ71" i="4"/>
  <c r="AJ72" i="16" s="1"/>
  <c r="AK71" i="4"/>
  <c r="AK72" i="16" s="1"/>
  <c r="AL71" i="4"/>
  <c r="AL72" i="16" s="1"/>
  <c r="AM71" i="4"/>
  <c r="AM72" i="16" s="1"/>
  <c r="AN71" i="4"/>
  <c r="AN72" i="16" s="1"/>
  <c r="AO71" i="4"/>
  <c r="AO72" i="16" s="1"/>
  <c r="AP71" i="4"/>
  <c r="AP72" i="16" s="1"/>
  <c r="AQ71" i="4"/>
  <c r="AQ72" i="16" s="1"/>
  <c r="AR71" i="4"/>
  <c r="AR72" i="16" s="1"/>
  <c r="AS71" i="4"/>
  <c r="AS72" i="16" s="1"/>
  <c r="AT71" i="4"/>
  <c r="AT72" i="16" s="1"/>
  <c r="AU71" i="4"/>
  <c r="AU72" i="16" s="1"/>
  <c r="AV71" i="4"/>
  <c r="AV72" i="16" s="1"/>
  <c r="AW71" i="4"/>
  <c r="AW72" i="16" s="1"/>
  <c r="AX71" i="4"/>
  <c r="AX72" i="16" s="1"/>
  <c r="AY71" i="4"/>
  <c r="AY72" i="16" s="1"/>
  <c r="AZ71" i="4"/>
  <c r="AZ72" i="16" s="1"/>
  <c r="BA71" i="4"/>
  <c r="BA72" i="16" s="1"/>
  <c r="BB71" i="4"/>
  <c r="BB72" i="16" s="1"/>
  <c r="BC71" i="4"/>
  <c r="BC72" i="16" s="1"/>
  <c r="BD71" i="4"/>
  <c r="BD72" i="16" s="1"/>
  <c r="BE71" i="4"/>
  <c r="BE72" i="16" s="1"/>
  <c r="BF71" i="4"/>
  <c r="BF72" i="16" s="1"/>
  <c r="BG71" i="4"/>
  <c r="BG72" i="16" s="1"/>
  <c r="BH71" i="4"/>
  <c r="BH72" i="16" s="1"/>
  <c r="BI71" i="4"/>
  <c r="BI72" i="16" s="1"/>
  <c r="BJ71" i="4"/>
  <c r="BJ72" i="16" s="1"/>
  <c r="BK71" i="4"/>
  <c r="BK72" i="16" s="1"/>
  <c r="BL71" i="4"/>
  <c r="BL72" i="16" s="1"/>
  <c r="BM71" i="4"/>
  <c r="BM72" i="16" s="1"/>
  <c r="BN71" i="4"/>
  <c r="BN72" i="16" s="1"/>
  <c r="BO71" i="4"/>
  <c r="BO72" i="16" s="1"/>
  <c r="BP71" i="4"/>
  <c r="BP72" i="16" s="1"/>
  <c r="BQ71" i="4"/>
  <c r="BQ72" i="16" s="1"/>
  <c r="BR71" i="4"/>
  <c r="BR72" i="16" s="1"/>
  <c r="BS71" i="4"/>
  <c r="BS72" i="16" s="1"/>
  <c r="BT71" i="4"/>
  <c r="BT72" i="16" s="1"/>
  <c r="BU71" i="4"/>
  <c r="BU72" i="16" s="1"/>
  <c r="BV71" i="4"/>
  <c r="BV72" i="16" s="1"/>
  <c r="BW71" i="4"/>
  <c r="BW72" i="16" s="1"/>
  <c r="BY71" i="4"/>
  <c r="BY72" i="16" s="1"/>
  <c r="BZ71" i="4"/>
  <c r="BZ72" i="16" s="1"/>
  <c r="CA71" i="4"/>
  <c r="CA72" i="16" s="1"/>
  <c r="CB71" i="4"/>
  <c r="CB72" i="16" s="1"/>
  <c r="CC71" i="4"/>
  <c r="CC72" i="16" s="1"/>
  <c r="CD71" i="4"/>
  <c r="CD72" i="16" s="1"/>
  <c r="CE71" i="4"/>
  <c r="CE72" i="16" s="1"/>
  <c r="CF71" i="4"/>
  <c r="CF72" i="16" s="1"/>
  <c r="CG71" i="4"/>
  <c r="CG72" i="16" s="1"/>
  <c r="CH71" i="4"/>
  <c r="CH72" i="16" s="1"/>
  <c r="CI71" i="4"/>
  <c r="CI72" i="16" s="1"/>
  <c r="C72" i="4"/>
  <c r="C73" i="16" s="1"/>
  <c r="D72" i="4"/>
  <c r="D73" i="16" s="1"/>
  <c r="E72" i="4"/>
  <c r="E73" i="16" s="1"/>
  <c r="F72" i="4"/>
  <c r="F73" i="16" s="1"/>
  <c r="G72" i="4"/>
  <c r="G73" i="16" s="1"/>
  <c r="H72" i="4"/>
  <c r="H73" i="16" s="1"/>
  <c r="I72" i="4"/>
  <c r="I73" i="16" s="1"/>
  <c r="J72" i="4"/>
  <c r="J73" i="16" s="1"/>
  <c r="K72" i="4"/>
  <c r="K73" i="16" s="1"/>
  <c r="M72" i="4"/>
  <c r="M73" i="16" s="1"/>
  <c r="N72" i="4"/>
  <c r="N73" i="16" s="1"/>
  <c r="O72" i="4"/>
  <c r="O73" i="16" s="1"/>
  <c r="P72" i="4"/>
  <c r="P73" i="16" s="1"/>
  <c r="Q72" i="4"/>
  <c r="Q73" i="16" s="1"/>
  <c r="R72" i="4"/>
  <c r="R73" i="16" s="1"/>
  <c r="S72" i="4"/>
  <c r="S73" i="16" s="1"/>
  <c r="T72" i="4"/>
  <c r="T73" i="16" s="1"/>
  <c r="U72" i="4"/>
  <c r="U73" i="16" s="1"/>
  <c r="V72" i="4"/>
  <c r="V73" i="16" s="1"/>
  <c r="W72" i="4"/>
  <c r="W73" i="16" s="1"/>
  <c r="X72" i="4"/>
  <c r="X73" i="16" s="1"/>
  <c r="Y72" i="4"/>
  <c r="Y73" i="16" s="1"/>
  <c r="Z72" i="4"/>
  <c r="Z73" i="16" s="1"/>
  <c r="AA72" i="4"/>
  <c r="AA73" i="16" s="1"/>
  <c r="AB72" i="4"/>
  <c r="AB73" i="16" s="1"/>
  <c r="AC72" i="4"/>
  <c r="AC73" i="16" s="1"/>
  <c r="AD72" i="4"/>
  <c r="AD73" i="16" s="1"/>
  <c r="AE72" i="4"/>
  <c r="AE73" i="16" s="1"/>
  <c r="AF72" i="4"/>
  <c r="AF73" i="16" s="1"/>
  <c r="AG72" i="4"/>
  <c r="AG73" i="16" s="1"/>
  <c r="AH72" i="4"/>
  <c r="AH73" i="16" s="1"/>
  <c r="AI72" i="4"/>
  <c r="AI73" i="16" s="1"/>
  <c r="AJ72" i="4"/>
  <c r="AJ73" i="16" s="1"/>
  <c r="AK72" i="4"/>
  <c r="AK73" i="16" s="1"/>
  <c r="AL72" i="4"/>
  <c r="AL73" i="16" s="1"/>
  <c r="AM72" i="4"/>
  <c r="AM73" i="16" s="1"/>
  <c r="AN72" i="4"/>
  <c r="AN73" i="16" s="1"/>
  <c r="AO72" i="4"/>
  <c r="AO73" i="16" s="1"/>
  <c r="AP72" i="4"/>
  <c r="AP73" i="16" s="1"/>
  <c r="AQ72" i="4"/>
  <c r="AQ73" i="16" s="1"/>
  <c r="AR72" i="4"/>
  <c r="AR73" i="16" s="1"/>
  <c r="AS72" i="4"/>
  <c r="AS73" i="16" s="1"/>
  <c r="AT72" i="4"/>
  <c r="AT73" i="16" s="1"/>
  <c r="AU72" i="4"/>
  <c r="AU73" i="16" s="1"/>
  <c r="AV72" i="4"/>
  <c r="AV73" i="16" s="1"/>
  <c r="AW72" i="4"/>
  <c r="AW73" i="16" s="1"/>
  <c r="AX72" i="4"/>
  <c r="AX73" i="16" s="1"/>
  <c r="AY72" i="4"/>
  <c r="AY73" i="16" s="1"/>
  <c r="AZ72" i="4"/>
  <c r="AZ73" i="16" s="1"/>
  <c r="BA72" i="4"/>
  <c r="BA73" i="16" s="1"/>
  <c r="BB72" i="4"/>
  <c r="BB73" i="16" s="1"/>
  <c r="BC72" i="4"/>
  <c r="BC73" i="16" s="1"/>
  <c r="BD72" i="4"/>
  <c r="BD73" i="16" s="1"/>
  <c r="BE72" i="4"/>
  <c r="BE73" i="16" s="1"/>
  <c r="BF72" i="4"/>
  <c r="BF73" i="16" s="1"/>
  <c r="BG72" i="4"/>
  <c r="BG73" i="16" s="1"/>
  <c r="BH72" i="4"/>
  <c r="BH73" i="16" s="1"/>
  <c r="BI72" i="4"/>
  <c r="BI73" i="16" s="1"/>
  <c r="BJ72" i="4"/>
  <c r="BJ73" i="16" s="1"/>
  <c r="BK72" i="4"/>
  <c r="BK73" i="16" s="1"/>
  <c r="BL72" i="4"/>
  <c r="BL73" i="16" s="1"/>
  <c r="BM72" i="4"/>
  <c r="BM73" i="16" s="1"/>
  <c r="BN72" i="4"/>
  <c r="BN73" i="16" s="1"/>
  <c r="BO72" i="4"/>
  <c r="BO73" i="16" s="1"/>
  <c r="BP72" i="4"/>
  <c r="BP73" i="16" s="1"/>
  <c r="BQ72" i="4"/>
  <c r="BQ73" i="16" s="1"/>
  <c r="BR72" i="4"/>
  <c r="BR73" i="16" s="1"/>
  <c r="BS72" i="4"/>
  <c r="BS73" i="16" s="1"/>
  <c r="BT72" i="4"/>
  <c r="BT73" i="16" s="1"/>
  <c r="BU72" i="4"/>
  <c r="BU73" i="16" s="1"/>
  <c r="BV72" i="4"/>
  <c r="BV73" i="16" s="1"/>
  <c r="BW72" i="4"/>
  <c r="BW73" i="16" s="1"/>
  <c r="BY72" i="4"/>
  <c r="BY73" i="16" s="1"/>
  <c r="BZ72" i="4"/>
  <c r="BZ73" i="16" s="1"/>
  <c r="CA72" i="4"/>
  <c r="CA73" i="16" s="1"/>
  <c r="CB72" i="4"/>
  <c r="CB73" i="16" s="1"/>
  <c r="CC72" i="4"/>
  <c r="CC73" i="16" s="1"/>
  <c r="CD72" i="4"/>
  <c r="CD73" i="16" s="1"/>
  <c r="CE72" i="4"/>
  <c r="CE73" i="16" s="1"/>
  <c r="CF72" i="4"/>
  <c r="CF73" i="16" s="1"/>
  <c r="CG72" i="4"/>
  <c r="CG73" i="16" s="1"/>
  <c r="CH72" i="4"/>
  <c r="CH73" i="16" s="1"/>
  <c r="CI72" i="4"/>
  <c r="CI73" i="16" s="1"/>
  <c r="C73" i="4"/>
  <c r="C74" i="16" s="1"/>
  <c r="D73" i="4"/>
  <c r="D74" i="16" s="1"/>
  <c r="E73" i="4"/>
  <c r="E74" i="16" s="1"/>
  <c r="F73" i="4"/>
  <c r="F74" i="16" s="1"/>
  <c r="G73" i="4"/>
  <c r="G74" i="16" s="1"/>
  <c r="H73" i="4"/>
  <c r="H74" i="16" s="1"/>
  <c r="I73" i="4"/>
  <c r="I74" i="16" s="1"/>
  <c r="J73" i="4"/>
  <c r="J74" i="16" s="1"/>
  <c r="K73" i="4"/>
  <c r="K74" i="16" s="1"/>
  <c r="M73" i="4"/>
  <c r="M74" i="16" s="1"/>
  <c r="N73" i="4"/>
  <c r="N74" i="16" s="1"/>
  <c r="O73" i="4"/>
  <c r="O74" i="16" s="1"/>
  <c r="P73" i="4"/>
  <c r="P74" i="16" s="1"/>
  <c r="Q73" i="4"/>
  <c r="Q74" i="16" s="1"/>
  <c r="R73" i="4"/>
  <c r="R74" i="16" s="1"/>
  <c r="S73" i="4"/>
  <c r="S74" i="16" s="1"/>
  <c r="T73" i="4"/>
  <c r="T74" i="16" s="1"/>
  <c r="U73" i="4"/>
  <c r="U74" i="16" s="1"/>
  <c r="V73" i="4"/>
  <c r="V74" i="16" s="1"/>
  <c r="W73" i="4"/>
  <c r="W74" i="16" s="1"/>
  <c r="X73" i="4"/>
  <c r="X74" i="16" s="1"/>
  <c r="Y73" i="4"/>
  <c r="Y74" i="16" s="1"/>
  <c r="Z73" i="4"/>
  <c r="Z74" i="16" s="1"/>
  <c r="AA73" i="4"/>
  <c r="AA74" i="16" s="1"/>
  <c r="AB73" i="4"/>
  <c r="AB74" i="16" s="1"/>
  <c r="AC73" i="4"/>
  <c r="AC74" i="16" s="1"/>
  <c r="AD73" i="4"/>
  <c r="AD74" i="16" s="1"/>
  <c r="AE73" i="4"/>
  <c r="AE74" i="16" s="1"/>
  <c r="AF73" i="4"/>
  <c r="AF74" i="16" s="1"/>
  <c r="AG73" i="4"/>
  <c r="AG74" i="16" s="1"/>
  <c r="AH73" i="4"/>
  <c r="AH74" i="16" s="1"/>
  <c r="AI73" i="4"/>
  <c r="AI74" i="16" s="1"/>
  <c r="AJ73" i="4"/>
  <c r="AJ74" i="16" s="1"/>
  <c r="AK73" i="4"/>
  <c r="AK74" i="16" s="1"/>
  <c r="AL73" i="4"/>
  <c r="AL74" i="16" s="1"/>
  <c r="AM73" i="4"/>
  <c r="AM74" i="16" s="1"/>
  <c r="AN73" i="4"/>
  <c r="AN74" i="16" s="1"/>
  <c r="AO73" i="4"/>
  <c r="AO74" i="16" s="1"/>
  <c r="AP73" i="4"/>
  <c r="AP74" i="16" s="1"/>
  <c r="AQ73" i="4"/>
  <c r="AQ74" i="16" s="1"/>
  <c r="AR73" i="4"/>
  <c r="AR74" i="16" s="1"/>
  <c r="AS73" i="4"/>
  <c r="AS74" i="16" s="1"/>
  <c r="AT73" i="4"/>
  <c r="AT74" i="16" s="1"/>
  <c r="AU73" i="4"/>
  <c r="AU74" i="16" s="1"/>
  <c r="AV73" i="4"/>
  <c r="AV74" i="16" s="1"/>
  <c r="AW73" i="4"/>
  <c r="AW74" i="16" s="1"/>
  <c r="AX73" i="4"/>
  <c r="AX74" i="16" s="1"/>
  <c r="AY73" i="4"/>
  <c r="AY74" i="16" s="1"/>
  <c r="AZ73" i="4"/>
  <c r="AZ74" i="16" s="1"/>
  <c r="BA73" i="4"/>
  <c r="BA74" i="16" s="1"/>
  <c r="BB73" i="4"/>
  <c r="BB74" i="16" s="1"/>
  <c r="BC73" i="4"/>
  <c r="BC74" i="16" s="1"/>
  <c r="BD73" i="4"/>
  <c r="BD74" i="16" s="1"/>
  <c r="BE73" i="4"/>
  <c r="BE74" i="16" s="1"/>
  <c r="BF73" i="4"/>
  <c r="BF74" i="16" s="1"/>
  <c r="BG73" i="4"/>
  <c r="BG74" i="16" s="1"/>
  <c r="BH73" i="4"/>
  <c r="BH74" i="16" s="1"/>
  <c r="BI73" i="4"/>
  <c r="BI74" i="16" s="1"/>
  <c r="BJ73" i="4"/>
  <c r="BJ74" i="16" s="1"/>
  <c r="BK73" i="4"/>
  <c r="BK74" i="16" s="1"/>
  <c r="BL73" i="4"/>
  <c r="BL74" i="16" s="1"/>
  <c r="BM73" i="4"/>
  <c r="BM74" i="16" s="1"/>
  <c r="BN73" i="4"/>
  <c r="BN74" i="16" s="1"/>
  <c r="BO73" i="4"/>
  <c r="BO74" i="16" s="1"/>
  <c r="BP73" i="4"/>
  <c r="BP74" i="16" s="1"/>
  <c r="BQ73" i="4"/>
  <c r="BQ74" i="16" s="1"/>
  <c r="BR73" i="4"/>
  <c r="BR74" i="16" s="1"/>
  <c r="BS73" i="4"/>
  <c r="BS74" i="16" s="1"/>
  <c r="BT73" i="4"/>
  <c r="BT74" i="16" s="1"/>
  <c r="BU73" i="4"/>
  <c r="BU74" i="16" s="1"/>
  <c r="BV73" i="4"/>
  <c r="BV74" i="16" s="1"/>
  <c r="BW73" i="4"/>
  <c r="BW74" i="16" s="1"/>
  <c r="BY73" i="4"/>
  <c r="BY74" i="16" s="1"/>
  <c r="BZ73" i="4"/>
  <c r="BZ74" i="16" s="1"/>
  <c r="CA73" i="4"/>
  <c r="CA74" i="16" s="1"/>
  <c r="CB73" i="4"/>
  <c r="CB74" i="16" s="1"/>
  <c r="CC73" i="4"/>
  <c r="CC74" i="16" s="1"/>
  <c r="CD73" i="4"/>
  <c r="CD74" i="16" s="1"/>
  <c r="CE73" i="4"/>
  <c r="CE74" i="16" s="1"/>
  <c r="CF73" i="4"/>
  <c r="CF74" i="16" s="1"/>
  <c r="CG73" i="4"/>
  <c r="CG74" i="16" s="1"/>
  <c r="CH73" i="4"/>
  <c r="CH74" i="16" s="1"/>
  <c r="CI73" i="4"/>
  <c r="CI74" i="16" s="1"/>
  <c r="C74" i="4"/>
  <c r="C75" i="16" s="1"/>
  <c r="D74" i="4"/>
  <c r="D75" i="16" s="1"/>
  <c r="E74" i="4"/>
  <c r="E75" i="16" s="1"/>
  <c r="F74" i="4"/>
  <c r="F75" i="16" s="1"/>
  <c r="G74" i="4"/>
  <c r="G75" i="16" s="1"/>
  <c r="H74" i="4"/>
  <c r="H75" i="16" s="1"/>
  <c r="I74" i="4"/>
  <c r="I75" i="16" s="1"/>
  <c r="J74" i="4"/>
  <c r="J75" i="16" s="1"/>
  <c r="K74" i="4"/>
  <c r="K75" i="16" s="1"/>
  <c r="M74" i="4"/>
  <c r="M75" i="16" s="1"/>
  <c r="N74" i="4"/>
  <c r="N75" i="16" s="1"/>
  <c r="O74" i="4"/>
  <c r="O75" i="16" s="1"/>
  <c r="P74" i="4"/>
  <c r="P75" i="16" s="1"/>
  <c r="Q74" i="4"/>
  <c r="Q75" i="16" s="1"/>
  <c r="R74" i="4"/>
  <c r="R75" i="16" s="1"/>
  <c r="S74" i="4"/>
  <c r="S75" i="16" s="1"/>
  <c r="T74" i="4"/>
  <c r="T75" i="16" s="1"/>
  <c r="U74" i="4"/>
  <c r="U75" i="16" s="1"/>
  <c r="V74" i="4"/>
  <c r="V75" i="16" s="1"/>
  <c r="W74" i="4"/>
  <c r="W75" i="16" s="1"/>
  <c r="X74" i="4"/>
  <c r="X75" i="16" s="1"/>
  <c r="Y74" i="4"/>
  <c r="Y75" i="16" s="1"/>
  <c r="Z74" i="4"/>
  <c r="Z75" i="16" s="1"/>
  <c r="AA74" i="4"/>
  <c r="AA75" i="16" s="1"/>
  <c r="AB74" i="4"/>
  <c r="AB75" i="16" s="1"/>
  <c r="AC74" i="4"/>
  <c r="AC75" i="16" s="1"/>
  <c r="AD74" i="4"/>
  <c r="AD75" i="16" s="1"/>
  <c r="AE74" i="4"/>
  <c r="AE75" i="16" s="1"/>
  <c r="AF74" i="4"/>
  <c r="AF75" i="16" s="1"/>
  <c r="AG74" i="4"/>
  <c r="AG75" i="16" s="1"/>
  <c r="AH74" i="4"/>
  <c r="AH75" i="16" s="1"/>
  <c r="AI74" i="4"/>
  <c r="AI75" i="16" s="1"/>
  <c r="AJ74" i="4"/>
  <c r="AJ75" i="16" s="1"/>
  <c r="AK74" i="4"/>
  <c r="AK75" i="16" s="1"/>
  <c r="AL74" i="4"/>
  <c r="AL75" i="16" s="1"/>
  <c r="AM74" i="4"/>
  <c r="AM75" i="16" s="1"/>
  <c r="AN74" i="4"/>
  <c r="AN75" i="16" s="1"/>
  <c r="AO74" i="4"/>
  <c r="AO75" i="16" s="1"/>
  <c r="AP74" i="4"/>
  <c r="AP75" i="16" s="1"/>
  <c r="AQ74" i="4"/>
  <c r="AQ75" i="16" s="1"/>
  <c r="AR74" i="4"/>
  <c r="AR75" i="16" s="1"/>
  <c r="AS74" i="4"/>
  <c r="AS75" i="16" s="1"/>
  <c r="AT74" i="4"/>
  <c r="AT75" i="16" s="1"/>
  <c r="AU74" i="4"/>
  <c r="AU75" i="16" s="1"/>
  <c r="AV74" i="4"/>
  <c r="AV75" i="16" s="1"/>
  <c r="AW74" i="4"/>
  <c r="AW75" i="16" s="1"/>
  <c r="AX74" i="4"/>
  <c r="AX75" i="16" s="1"/>
  <c r="AY74" i="4"/>
  <c r="AY75" i="16" s="1"/>
  <c r="AZ74" i="4"/>
  <c r="AZ75" i="16" s="1"/>
  <c r="BA74" i="4"/>
  <c r="BA75" i="16" s="1"/>
  <c r="BB74" i="4"/>
  <c r="BB75" i="16" s="1"/>
  <c r="BC74" i="4"/>
  <c r="BC75" i="16" s="1"/>
  <c r="BD74" i="4"/>
  <c r="BD75" i="16" s="1"/>
  <c r="BE74" i="4"/>
  <c r="BE75" i="16" s="1"/>
  <c r="BF74" i="4"/>
  <c r="BF75" i="16" s="1"/>
  <c r="BG74" i="4"/>
  <c r="BG75" i="16" s="1"/>
  <c r="BH74" i="4"/>
  <c r="BH75" i="16" s="1"/>
  <c r="BI74" i="4"/>
  <c r="BI75" i="16" s="1"/>
  <c r="BJ74" i="4"/>
  <c r="BJ75" i="16" s="1"/>
  <c r="BK74" i="4"/>
  <c r="BK75" i="16" s="1"/>
  <c r="BL74" i="4"/>
  <c r="BL75" i="16" s="1"/>
  <c r="BM74" i="4"/>
  <c r="BM75" i="16" s="1"/>
  <c r="BN74" i="4"/>
  <c r="BN75" i="16" s="1"/>
  <c r="BO74" i="4"/>
  <c r="BO75" i="16" s="1"/>
  <c r="BP74" i="4"/>
  <c r="BP75" i="16" s="1"/>
  <c r="BQ74" i="4"/>
  <c r="BQ75" i="16" s="1"/>
  <c r="BR74" i="4"/>
  <c r="BR75" i="16" s="1"/>
  <c r="BS74" i="4"/>
  <c r="BS75" i="16" s="1"/>
  <c r="BT74" i="4"/>
  <c r="BT75" i="16" s="1"/>
  <c r="BU74" i="4"/>
  <c r="BU75" i="16" s="1"/>
  <c r="BV74" i="4"/>
  <c r="BV75" i="16" s="1"/>
  <c r="BW74" i="4"/>
  <c r="BW75" i="16" s="1"/>
  <c r="BY74" i="4"/>
  <c r="BY75" i="16" s="1"/>
  <c r="BZ74" i="4"/>
  <c r="BZ75" i="16" s="1"/>
  <c r="CA74" i="4"/>
  <c r="CA75" i="16" s="1"/>
  <c r="CB74" i="4"/>
  <c r="CB75" i="16" s="1"/>
  <c r="CC74" i="4"/>
  <c r="CC75" i="16" s="1"/>
  <c r="CD74" i="4"/>
  <c r="CD75" i="16" s="1"/>
  <c r="CE74" i="4"/>
  <c r="CE75" i="16" s="1"/>
  <c r="CF74" i="4"/>
  <c r="CF75" i="16" s="1"/>
  <c r="CG74" i="4"/>
  <c r="CG75" i="16" s="1"/>
  <c r="CH74" i="4"/>
  <c r="CH75" i="16" s="1"/>
  <c r="CI74" i="4"/>
  <c r="CI75" i="16" s="1"/>
  <c r="C75" i="4"/>
  <c r="C76" i="16" s="1"/>
  <c r="D75" i="4"/>
  <c r="D76" i="16" s="1"/>
  <c r="E75" i="4"/>
  <c r="E76" i="16" s="1"/>
  <c r="F75" i="4"/>
  <c r="F76" i="16" s="1"/>
  <c r="G75" i="4"/>
  <c r="G76" i="16" s="1"/>
  <c r="H75" i="4"/>
  <c r="H76" i="16" s="1"/>
  <c r="I75" i="4"/>
  <c r="I76" i="16" s="1"/>
  <c r="J75" i="4"/>
  <c r="J76" i="16" s="1"/>
  <c r="K75" i="4"/>
  <c r="K76" i="16" s="1"/>
  <c r="M75" i="4"/>
  <c r="M76" i="16" s="1"/>
  <c r="N75" i="4"/>
  <c r="N76" i="16" s="1"/>
  <c r="O75" i="4"/>
  <c r="O76" i="16" s="1"/>
  <c r="P75" i="4"/>
  <c r="P76" i="16" s="1"/>
  <c r="Q75" i="4"/>
  <c r="Q76" i="16" s="1"/>
  <c r="R75" i="4"/>
  <c r="R76" i="16" s="1"/>
  <c r="S75" i="4"/>
  <c r="S76" i="16" s="1"/>
  <c r="T75" i="4"/>
  <c r="T76" i="16" s="1"/>
  <c r="U75" i="4"/>
  <c r="U76" i="16" s="1"/>
  <c r="V75" i="4"/>
  <c r="V76" i="16" s="1"/>
  <c r="W75" i="4"/>
  <c r="W76" i="16" s="1"/>
  <c r="X75" i="4"/>
  <c r="X76" i="16" s="1"/>
  <c r="Y75" i="4"/>
  <c r="Y76" i="16" s="1"/>
  <c r="Z75" i="4"/>
  <c r="Z76" i="16" s="1"/>
  <c r="AA75" i="4"/>
  <c r="AA76" i="16" s="1"/>
  <c r="AB75" i="4"/>
  <c r="AB76" i="16" s="1"/>
  <c r="AC75" i="4"/>
  <c r="AC76" i="16" s="1"/>
  <c r="AD75" i="4"/>
  <c r="AD76" i="16" s="1"/>
  <c r="AE75" i="4"/>
  <c r="AE76" i="16" s="1"/>
  <c r="AF75" i="4"/>
  <c r="AF76" i="16" s="1"/>
  <c r="AG75" i="4"/>
  <c r="AG76" i="16" s="1"/>
  <c r="AH75" i="4"/>
  <c r="AH76" i="16" s="1"/>
  <c r="AI75" i="4"/>
  <c r="AI76" i="16" s="1"/>
  <c r="AJ75" i="4"/>
  <c r="AJ76" i="16" s="1"/>
  <c r="AK75" i="4"/>
  <c r="AK76" i="16" s="1"/>
  <c r="AL75" i="4"/>
  <c r="AL76" i="16" s="1"/>
  <c r="AM75" i="4"/>
  <c r="AM76" i="16" s="1"/>
  <c r="AN75" i="4"/>
  <c r="AN76" i="16" s="1"/>
  <c r="AO75" i="4"/>
  <c r="AO76" i="16" s="1"/>
  <c r="AP75" i="4"/>
  <c r="AP76" i="16" s="1"/>
  <c r="AQ75" i="4"/>
  <c r="AQ76" i="16" s="1"/>
  <c r="AR75" i="4"/>
  <c r="AR76" i="16" s="1"/>
  <c r="AS75" i="4"/>
  <c r="AS76" i="16" s="1"/>
  <c r="AT75" i="4"/>
  <c r="AT76" i="16" s="1"/>
  <c r="AU75" i="4"/>
  <c r="AU76" i="16" s="1"/>
  <c r="AV75" i="4"/>
  <c r="AV76" i="16" s="1"/>
  <c r="AW75" i="4"/>
  <c r="AW76" i="16" s="1"/>
  <c r="AX75" i="4"/>
  <c r="AX76" i="16" s="1"/>
  <c r="AY75" i="4"/>
  <c r="AY76" i="16" s="1"/>
  <c r="AZ75" i="4"/>
  <c r="AZ76" i="16" s="1"/>
  <c r="BA75" i="4"/>
  <c r="BA76" i="16" s="1"/>
  <c r="BB75" i="4"/>
  <c r="BB76" i="16" s="1"/>
  <c r="BC75" i="4"/>
  <c r="BC76" i="16" s="1"/>
  <c r="BD75" i="4"/>
  <c r="BD76" i="16" s="1"/>
  <c r="BE75" i="4"/>
  <c r="BE76" i="16" s="1"/>
  <c r="BF75" i="4"/>
  <c r="BF76" i="16" s="1"/>
  <c r="BG75" i="4"/>
  <c r="BG76" i="16" s="1"/>
  <c r="BH75" i="4"/>
  <c r="BH76" i="16" s="1"/>
  <c r="BI75" i="4"/>
  <c r="BI76" i="16" s="1"/>
  <c r="BJ75" i="4"/>
  <c r="BJ76" i="16" s="1"/>
  <c r="BK75" i="4"/>
  <c r="BK76" i="16" s="1"/>
  <c r="BL75" i="4"/>
  <c r="BL76" i="16" s="1"/>
  <c r="BM75" i="4"/>
  <c r="BM76" i="16" s="1"/>
  <c r="BN75" i="4"/>
  <c r="BN76" i="16" s="1"/>
  <c r="BO75" i="4"/>
  <c r="BO76" i="16" s="1"/>
  <c r="BP75" i="4"/>
  <c r="BP76" i="16" s="1"/>
  <c r="BQ75" i="4"/>
  <c r="BQ76" i="16" s="1"/>
  <c r="BR75" i="4"/>
  <c r="BR76" i="16" s="1"/>
  <c r="BS75" i="4"/>
  <c r="BS76" i="16" s="1"/>
  <c r="BT75" i="4"/>
  <c r="BT76" i="16" s="1"/>
  <c r="BU75" i="4"/>
  <c r="BU76" i="16" s="1"/>
  <c r="BV75" i="4"/>
  <c r="BV76" i="16" s="1"/>
  <c r="BW75" i="4"/>
  <c r="BW76" i="16" s="1"/>
  <c r="BY75" i="4"/>
  <c r="BY76" i="16" s="1"/>
  <c r="BZ75" i="4"/>
  <c r="BZ76" i="16" s="1"/>
  <c r="CA75" i="4"/>
  <c r="CA76" i="16" s="1"/>
  <c r="CB75" i="4"/>
  <c r="CB76" i="16" s="1"/>
  <c r="CC75" i="4"/>
  <c r="CC76" i="16" s="1"/>
  <c r="CD75" i="4"/>
  <c r="CD76" i="16" s="1"/>
  <c r="CE75" i="4"/>
  <c r="CE76" i="16" s="1"/>
  <c r="CF75" i="4"/>
  <c r="CF76" i="16" s="1"/>
  <c r="CG75" i="4"/>
  <c r="CG76" i="16" s="1"/>
  <c r="CH75" i="4"/>
  <c r="CH76" i="16" s="1"/>
  <c r="CI75" i="4"/>
  <c r="CI76" i="16" s="1"/>
  <c r="C76" i="4"/>
  <c r="C77" i="16" s="1"/>
  <c r="D76" i="4"/>
  <c r="D77" i="16" s="1"/>
  <c r="E76" i="4"/>
  <c r="E77" i="16" s="1"/>
  <c r="F76" i="4"/>
  <c r="F77" i="16" s="1"/>
  <c r="G76" i="4"/>
  <c r="G77" i="16" s="1"/>
  <c r="H76" i="4"/>
  <c r="H77" i="16" s="1"/>
  <c r="I76" i="4"/>
  <c r="I77" i="16" s="1"/>
  <c r="J76" i="4"/>
  <c r="J77" i="16" s="1"/>
  <c r="K76" i="4"/>
  <c r="K77" i="16" s="1"/>
  <c r="M76" i="4"/>
  <c r="M77" i="16" s="1"/>
  <c r="N76" i="4"/>
  <c r="N77" i="16" s="1"/>
  <c r="O76" i="4"/>
  <c r="O77" i="16" s="1"/>
  <c r="P76" i="4"/>
  <c r="P77" i="16" s="1"/>
  <c r="Q76" i="4"/>
  <c r="Q77" i="16" s="1"/>
  <c r="R76" i="4"/>
  <c r="R77" i="16" s="1"/>
  <c r="S76" i="4"/>
  <c r="S77" i="16" s="1"/>
  <c r="T76" i="4"/>
  <c r="T77" i="16" s="1"/>
  <c r="U76" i="4"/>
  <c r="U77" i="16" s="1"/>
  <c r="V76" i="4"/>
  <c r="V77" i="16" s="1"/>
  <c r="W76" i="4"/>
  <c r="W77" i="16" s="1"/>
  <c r="X76" i="4"/>
  <c r="X77" i="16" s="1"/>
  <c r="Y76" i="4"/>
  <c r="Y77" i="16" s="1"/>
  <c r="Z76" i="4"/>
  <c r="Z77" i="16" s="1"/>
  <c r="AA76" i="4"/>
  <c r="AA77" i="16" s="1"/>
  <c r="AB76" i="4"/>
  <c r="AB77" i="16" s="1"/>
  <c r="AC76" i="4"/>
  <c r="AC77" i="16" s="1"/>
  <c r="AD76" i="4"/>
  <c r="AD77" i="16" s="1"/>
  <c r="AE76" i="4"/>
  <c r="AE77" i="16" s="1"/>
  <c r="AF76" i="4"/>
  <c r="AF77" i="16" s="1"/>
  <c r="AG76" i="4"/>
  <c r="AG77" i="16" s="1"/>
  <c r="AH76" i="4"/>
  <c r="AH77" i="16" s="1"/>
  <c r="AI76" i="4"/>
  <c r="AI77" i="16" s="1"/>
  <c r="AJ76" i="4"/>
  <c r="AJ77" i="16" s="1"/>
  <c r="AK76" i="4"/>
  <c r="AK77" i="16" s="1"/>
  <c r="AL76" i="4"/>
  <c r="AL77" i="16" s="1"/>
  <c r="AM76" i="4"/>
  <c r="AM77" i="16" s="1"/>
  <c r="AN76" i="4"/>
  <c r="AN77" i="16" s="1"/>
  <c r="AO76" i="4"/>
  <c r="AO77" i="16" s="1"/>
  <c r="AP76" i="4"/>
  <c r="AP77" i="16" s="1"/>
  <c r="AQ76" i="4"/>
  <c r="AQ77" i="16" s="1"/>
  <c r="AR76" i="4"/>
  <c r="AR77" i="16" s="1"/>
  <c r="AS76" i="4"/>
  <c r="AS77" i="16" s="1"/>
  <c r="AT76" i="4"/>
  <c r="AT77" i="16" s="1"/>
  <c r="AU76" i="4"/>
  <c r="AU77" i="16" s="1"/>
  <c r="AV76" i="4"/>
  <c r="AV77" i="16" s="1"/>
  <c r="AW76" i="4"/>
  <c r="AW77" i="16" s="1"/>
  <c r="AX76" i="4"/>
  <c r="AX77" i="16" s="1"/>
  <c r="AY76" i="4"/>
  <c r="AY77" i="16" s="1"/>
  <c r="AZ76" i="4"/>
  <c r="AZ77" i="16" s="1"/>
  <c r="BA76" i="4"/>
  <c r="BA77" i="16" s="1"/>
  <c r="BB76" i="4"/>
  <c r="BB77" i="16" s="1"/>
  <c r="BC76" i="4"/>
  <c r="BC77" i="16" s="1"/>
  <c r="BD76" i="4"/>
  <c r="BD77" i="16" s="1"/>
  <c r="BE76" i="4"/>
  <c r="BE77" i="16" s="1"/>
  <c r="BF76" i="4"/>
  <c r="BF77" i="16" s="1"/>
  <c r="BG76" i="4"/>
  <c r="BG77" i="16" s="1"/>
  <c r="BH76" i="4"/>
  <c r="BH77" i="16" s="1"/>
  <c r="BI76" i="4"/>
  <c r="BI77" i="16" s="1"/>
  <c r="BJ76" i="4"/>
  <c r="BJ77" i="16" s="1"/>
  <c r="BK76" i="4"/>
  <c r="BK77" i="16" s="1"/>
  <c r="BL76" i="4"/>
  <c r="BL77" i="16" s="1"/>
  <c r="BM76" i="4"/>
  <c r="BM77" i="16" s="1"/>
  <c r="BN76" i="4"/>
  <c r="BN77" i="16" s="1"/>
  <c r="BO76" i="4"/>
  <c r="BO77" i="16" s="1"/>
  <c r="BP76" i="4"/>
  <c r="BP77" i="16" s="1"/>
  <c r="BQ76" i="4"/>
  <c r="BQ77" i="16" s="1"/>
  <c r="BR76" i="4"/>
  <c r="BR77" i="16" s="1"/>
  <c r="BS76" i="4"/>
  <c r="BS77" i="16" s="1"/>
  <c r="BT76" i="4"/>
  <c r="BT77" i="16" s="1"/>
  <c r="BU76" i="4"/>
  <c r="BU77" i="16" s="1"/>
  <c r="BV76" i="4"/>
  <c r="BV77" i="16" s="1"/>
  <c r="BW76" i="4"/>
  <c r="BW77" i="16" s="1"/>
  <c r="BY76" i="4"/>
  <c r="BY77" i="16" s="1"/>
  <c r="BZ76" i="4"/>
  <c r="BZ77" i="16" s="1"/>
  <c r="CA76" i="4"/>
  <c r="CA77" i="16" s="1"/>
  <c r="CB76" i="4"/>
  <c r="CB77" i="16" s="1"/>
  <c r="CC76" i="4"/>
  <c r="CC77" i="16" s="1"/>
  <c r="CD76" i="4"/>
  <c r="CD77" i="16" s="1"/>
  <c r="CE76" i="4"/>
  <c r="CE77" i="16" s="1"/>
  <c r="CF76" i="4"/>
  <c r="CF77" i="16" s="1"/>
  <c r="CG76" i="4"/>
  <c r="CG77" i="16" s="1"/>
  <c r="CH76" i="4"/>
  <c r="CH77" i="16" s="1"/>
  <c r="CI76" i="4"/>
  <c r="CI77" i="16" s="1"/>
  <c r="C77" i="4"/>
  <c r="C78" i="16" s="1"/>
  <c r="D77" i="4"/>
  <c r="D78" i="16" s="1"/>
  <c r="E77" i="4"/>
  <c r="E78" i="16" s="1"/>
  <c r="F77" i="4"/>
  <c r="F78" i="16" s="1"/>
  <c r="G77" i="4"/>
  <c r="G78" i="16" s="1"/>
  <c r="H77" i="4"/>
  <c r="H78" i="16" s="1"/>
  <c r="I77" i="4"/>
  <c r="I78" i="16" s="1"/>
  <c r="J77" i="4"/>
  <c r="J78" i="16" s="1"/>
  <c r="K77" i="4"/>
  <c r="K78" i="16" s="1"/>
  <c r="M77" i="4"/>
  <c r="M78" i="16" s="1"/>
  <c r="N77" i="4"/>
  <c r="N78" i="16" s="1"/>
  <c r="O77" i="4"/>
  <c r="O78" i="16" s="1"/>
  <c r="P77" i="4"/>
  <c r="P78" i="16" s="1"/>
  <c r="Q77" i="4"/>
  <c r="Q78" i="16" s="1"/>
  <c r="R77" i="4"/>
  <c r="R78" i="16" s="1"/>
  <c r="S77" i="4"/>
  <c r="S78" i="16" s="1"/>
  <c r="T77" i="4"/>
  <c r="T78" i="16" s="1"/>
  <c r="U77" i="4"/>
  <c r="U78" i="16" s="1"/>
  <c r="V77" i="4"/>
  <c r="V78" i="16" s="1"/>
  <c r="W77" i="4"/>
  <c r="W78" i="16" s="1"/>
  <c r="X77" i="4"/>
  <c r="X78" i="16" s="1"/>
  <c r="Y77" i="4"/>
  <c r="Y78" i="16" s="1"/>
  <c r="Z77" i="4"/>
  <c r="Z78" i="16" s="1"/>
  <c r="AA77" i="4"/>
  <c r="AA78" i="16" s="1"/>
  <c r="AB77" i="4"/>
  <c r="AB78" i="16" s="1"/>
  <c r="AC77" i="4"/>
  <c r="AC78" i="16" s="1"/>
  <c r="AD77" i="4"/>
  <c r="AD78" i="16" s="1"/>
  <c r="AE77" i="4"/>
  <c r="AE78" i="16" s="1"/>
  <c r="AF77" i="4"/>
  <c r="AF78" i="16" s="1"/>
  <c r="AG77" i="4"/>
  <c r="AG78" i="16" s="1"/>
  <c r="AH77" i="4"/>
  <c r="AH78" i="16" s="1"/>
  <c r="AI77" i="4"/>
  <c r="AI78" i="16" s="1"/>
  <c r="AJ77" i="4"/>
  <c r="AJ78" i="16" s="1"/>
  <c r="AK77" i="4"/>
  <c r="AK78" i="16" s="1"/>
  <c r="AL77" i="4"/>
  <c r="AL78" i="16" s="1"/>
  <c r="AM77" i="4"/>
  <c r="AM78" i="16" s="1"/>
  <c r="AN77" i="4"/>
  <c r="AN78" i="16" s="1"/>
  <c r="AO77" i="4"/>
  <c r="AO78" i="16" s="1"/>
  <c r="AP77" i="4"/>
  <c r="AP78" i="16" s="1"/>
  <c r="AQ77" i="4"/>
  <c r="AQ78" i="16" s="1"/>
  <c r="AR77" i="4"/>
  <c r="AR78" i="16" s="1"/>
  <c r="AS77" i="4"/>
  <c r="AS78" i="16" s="1"/>
  <c r="AT77" i="4"/>
  <c r="AT78" i="16" s="1"/>
  <c r="AU77" i="4"/>
  <c r="AU78" i="16" s="1"/>
  <c r="AV77" i="4"/>
  <c r="AV78" i="16" s="1"/>
  <c r="AW77" i="4"/>
  <c r="AW78" i="16" s="1"/>
  <c r="AX77" i="4"/>
  <c r="AX78" i="16" s="1"/>
  <c r="AY77" i="4"/>
  <c r="AY78" i="16" s="1"/>
  <c r="AZ77" i="4"/>
  <c r="AZ78" i="16" s="1"/>
  <c r="BA77" i="4"/>
  <c r="BA78" i="16" s="1"/>
  <c r="BB77" i="4"/>
  <c r="BB78" i="16" s="1"/>
  <c r="BC77" i="4"/>
  <c r="BC78" i="16" s="1"/>
  <c r="BD77" i="4"/>
  <c r="BD78" i="16" s="1"/>
  <c r="BE77" i="4"/>
  <c r="BE78" i="16" s="1"/>
  <c r="BF77" i="4"/>
  <c r="BF78" i="16" s="1"/>
  <c r="BG77" i="4"/>
  <c r="BG78" i="16" s="1"/>
  <c r="BH77" i="4"/>
  <c r="BH78" i="16" s="1"/>
  <c r="BI77" i="4"/>
  <c r="BI78" i="16" s="1"/>
  <c r="BJ77" i="4"/>
  <c r="BJ78" i="16" s="1"/>
  <c r="BK77" i="4"/>
  <c r="BK78" i="16" s="1"/>
  <c r="BL77" i="4"/>
  <c r="BL78" i="16" s="1"/>
  <c r="BM77" i="4"/>
  <c r="BM78" i="16" s="1"/>
  <c r="BN77" i="4"/>
  <c r="BN78" i="16" s="1"/>
  <c r="BO77" i="4"/>
  <c r="BO78" i="16" s="1"/>
  <c r="BP77" i="4"/>
  <c r="BP78" i="16" s="1"/>
  <c r="BQ77" i="4"/>
  <c r="BQ78" i="16" s="1"/>
  <c r="BR77" i="4"/>
  <c r="BR78" i="16" s="1"/>
  <c r="BS77" i="4"/>
  <c r="BS78" i="16" s="1"/>
  <c r="BT77" i="4"/>
  <c r="BT78" i="16" s="1"/>
  <c r="BU77" i="4"/>
  <c r="BU78" i="16" s="1"/>
  <c r="BV77" i="4"/>
  <c r="BV78" i="16" s="1"/>
  <c r="BW77" i="4"/>
  <c r="BW78" i="16" s="1"/>
  <c r="BY77" i="4"/>
  <c r="BY78" i="16" s="1"/>
  <c r="BZ77" i="4"/>
  <c r="BZ78" i="16" s="1"/>
  <c r="CA77" i="4"/>
  <c r="CA78" i="16" s="1"/>
  <c r="CB77" i="4"/>
  <c r="CB78" i="16" s="1"/>
  <c r="CC77" i="4"/>
  <c r="CC78" i="16" s="1"/>
  <c r="CD77" i="4"/>
  <c r="CD78" i="16" s="1"/>
  <c r="CE77" i="4"/>
  <c r="CE78" i="16" s="1"/>
  <c r="CF77" i="4"/>
  <c r="CF78" i="16" s="1"/>
  <c r="CG77" i="4"/>
  <c r="CG78" i="16" s="1"/>
  <c r="CH77" i="4"/>
  <c r="CH78" i="16" s="1"/>
  <c r="CI77" i="4"/>
  <c r="CI78" i="16" s="1"/>
  <c r="C78" i="4"/>
  <c r="C79" i="16" s="1"/>
  <c r="D78" i="4"/>
  <c r="D79" i="16" s="1"/>
  <c r="E78" i="4"/>
  <c r="E79" i="16" s="1"/>
  <c r="F78" i="4"/>
  <c r="F79" i="16" s="1"/>
  <c r="G78" i="4"/>
  <c r="G79" i="16" s="1"/>
  <c r="H78" i="4"/>
  <c r="H79" i="16" s="1"/>
  <c r="I78" i="4"/>
  <c r="I79" i="16" s="1"/>
  <c r="J78" i="4"/>
  <c r="J79" i="16" s="1"/>
  <c r="K78" i="4"/>
  <c r="K79" i="16" s="1"/>
  <c r="M78" i="4"/>
  <c r="M79" i="16" s="1"/>
  <c r="N78" i="4"/>
  <c r="N79" i="16" s="1"/>
  <c r="O78" i="4"/>
  <c r="O79" i="16" s="1"/>
  <c r="P78" i="4"/>
  <c r="P79" i="16" s="1"/>
  <c r="Q78" i="4"/>
  <c r="Q79" i="16" s="1"/>
  <c r="R78" i="4"/>
  <c r="R79" i="16" s="1"/>
  <c r="S78" i="4"/>
  <c r="S79" i="16" s="1"/>
  <c r="T78" i="4"/>
  <c r="T79" i="16" s="1"/>
  <c r="U78" i="4"/>
  <c r="U79" i="16" s="1"/>
  <c r="V78" i="4"/>
  <c r="V79" i="16" s="1"/>
  <c r="W78" i="4"/>
  <c r="W79" i="16" s="1"/>
  <c r="X78" i="4"/>
  <c r="X79" i="16" s="1"/>
  <c r="Y78" i="4"/>
  <c r="Y79" i="16" s="1"/>
  <c r="Z78" i="4"/>
  <c r="Z79" i="16" s="1"/>
  <c r="AA78" i="4"/>
  <c r="AA79" i="16" s="1"/>
  <c r="AB78" i="4"/>
  <c r="AB79" i="16" s="1"/>
  <c r="AC78" i="4"/>
  <c r="AC79" i="16" s="1"/>
  <c r="AD78" i="4"/>
  <c r="AD79" i="16" s="1"/>
  <c r="AE78" i="4"/>
  <c r="AE79" i="16" s="1"/>
  <c r="AF78" i="4"/>
  <c r="AF79" i="16" s="1"/>
  <c r="AG78" i="4"/>
  <c r="AG79" i="16" s="1"/>
  <c r="AH78" i="4"/>
  <c r="AH79" i="16" s="1"/>
  <c r="AI78" i="4"/>
  <c r="AI79" i="16" s="1"/>
  <c r="AJ78" i="4"/>
  <c r="AJ79" i="16" s="1"/>
  <c r="AK78" i="4"/>
  <c r="AK79" i="16" s="1"/>
  <c r="AL78" i="4"/>
  <c r="AL79" i="16" s="1"/>
  <c r="AM78" i="4"/>
  <c r="AM79" i="16" s="1"/>
  <c r="AN78" i="4"/>
  <c r="AN79" i="16" s="1"/>
  <c r="AO78" i="4"/>
  <c r="AO79" i="16" s="1"/>
  <c r="AP78" i="4"/>
  <c r="AP79" i="16" s="1"/>
  <c r="AQ78" i="4"/>
  <c r="AQ79" i="16" s="1"/>
  <c r="AR78" i="4"/>
  <c r="AR79" i="16" s="1"/>
  <c r="AS78" i="4"/>
  <c r="AS79" i="16" s="1"/>
  <c r="AT78" i="4"/>
  <c r="AT79" i="16" s="1"/>
  <c r="AU78" i="4"/>
  <c r="AU79" i="16" s="1"/>
  <c r="AV78" i="4"/>
  <c r="AV79" i="16" s="1"/>
  <c r="AW78" i="4"/>
  <c r="AW79" i="16" s="1"/>
  <c r="AX78" i="4"/>
  <c r="AX79" i="16" s="1"/>
  <c r="AY78" i="4"/>
  <c r="AY79" i="16" s="1"/>
  <c r="AZ78" i="4"/>
  <c r="AZ79" i="16" s="1"/>
  <c r="BA78" i="4"/>
  <c r="BA79" i="16" s="1"/>
  <c r="BB78" i="4"/>
  <c r="BB79" i="16" s="1"/>
  <c r="BC78" i="4"/>
  <c r="BC79" i="16" s="1"/>
  <c r="BD78" i="4"/>
  <c r="BD79" i="16" s="1"/>
  <c r="BE78" i="4"/>
  <c r="BE79" i="16" s="1"/>
  <c r="BF78" i="4"/>
  <c r="BF79" i="16" s="1"/>
  <c r="BG78" i="4"/>
  <c r="BG79" i="16" s="1"/>
  <c r="BH78" i="4"/>
  <c r="BH79" i="16" s="1"/>
  <c r="BI78" i="4"/>
  <c r="BI79" i="16" s="1"/>
  <c r="BJ78" i="4"/>
  <c r="BJ79" i="16" s="1"/>
  <c r="BK78" i="4"/>
  <c r="BK79" i="16" s="1"/>
  <c r="BL78" i="4"/>
  <c r="BL79" i="16" s="1"/>
  <c r="BM78" i="4"/>
  <c r="BM79" i="16" s="1"/>
  <c r="BN78" i="4"/>
  <c r="BN79" i="16" s="1"/>
  <c r="BO78" i="4"/>
  <c r="BO79" i="16" s="1"/>
  <c r="BP78" i="4"/>
  <c r="BP79" i="16" s="1"/>
  <c r="BQ78" i="4"/>
  <c r="BQ79" i="16" s="1"/>
  <c r="BR78" i="4"/>
  <c r="BR79" i="16" s="1"/>
  <c r="BS78" i="4"/>
  <c r="BS79" i="16" s="1"/>
  <c r="BT78" i="4"/>
  <c r="BT79" i="16" s="1"/>
  <c r="BU78" i="4"/>
  <c r="BU79" i="16" s="1"/>
  <c r="BV78" i="4"/>
  <c r="BV79" i="16" s="1"/>
  <c r="BW78" i="4"/>
  <c r="BW79" i="16" s="1"/>
  <c r="BY78" i="4"/>
  <c r="BY79" i="16" s="1"/>
  <c r="BZ78" i="4"/>
  <c r="BZ79" i="16" s="1"/>
  <c r="CA78" i="4"/>
  <c r="CA79" i="16" s="1"/>
  <c r="CB78" i="4"/>
  <c r="CB79" i="16" s="1"/>
  <c r="CC78" i="4"/>
  <c r="CC79" i="16" s="1"/>
  <c r="CD78" i="4"/>
  <c r="CD79" i="16" s="1"/>
  <c r="CE78" i="4"/>
  <c r="CE79" i="16" s="1"/>
  <c r="CF78" i="4"/>
  <c r="CF79" i="16" s="1"/>
  <c r="CG78" i="4"/>
  <c r="CG79" i="16" s="1"/>
  <c r="CH78" i="4"/>
  <c r="CH79" i="16" s="1"/>
  <c r="CI78" i="4"/>
  <c r="CI79" i="16" s="1"/>
  <c r="C79" i="4"/>
  <c r="C80" i="16" s="1"/>
  <c r="D79" i="4"/>
  <c r="D80" i="16" s="1"/>
  <c r="E79" i="4"/>
  <c r="E80" i="16" s="1"/>
  <c r="F79" i="4"/>
  <c r="F80" i="16" s="1"/>
  <c r="G79" i="4"/>
  <c r="G80" i="16" s="1"/>
  <c r="H79" i="4"/>
  <c r="H80" i="16" s="1"/>
  <c r="I79" i="4"/>
  <c r="I80" i="16" s="1"/>
  <c r="J79" i="4"/>
  <c r="J80" i="16" s="1"/>
  <c r="K79" i="4"/>
  <c r="K80" i="16" s="1"/>
  <c r="M79" i="4"/>
  <c r="M80" i="16" s="1"/>
  <c r="N79" i="4"/>
  <c r="N80" i="16" s="1"/>
  <c r="O79" i="4"/>
  <c r="O80" i="16" s="1"/>
  <c r="P79" i="4"/>
  <c r="P80" i="16" s="1"/>
  <c r="Q79" i="4"/>
  <c r="Q80" i="16" s="1"/>
  <c r="R79" i="4"/>
  <c r="R80" i="16" s="1"/>
  <c r="S79" i="4"/>
  <c r="S80" i="16" s="1"/>
  <c r="T79" i="4"/>
  <c r="T80" i="16" s="1"/>
  <c r="U79" i="4"/>
  <c r="U80" i="16" s="1"/>
  <c r="V79" i="4"/>
  <c r="V80" i="16" s="1"/>
  <c r="W79" i="4"/>
  <c r="W80" i="16" s="1"/>
  <c r="X79" i="4"/>
  <c r="X80" i="16" s="1"/>
  <c r="Y79" i="4"/>
  <c r="Y80" i="16" s="1"/>
  <c r="Z79" i="4"/>
  <c r="Z80" i="16" s="1"/>
  <c r="AA79" i="4"/>
  <c r="AA80" i="16" s="1"/>
  <c r="AB79" i="4"/>
  <c r="AB80" i="16" s="1"/>
  <c r="AC79" i="4"/>
  <c r="AC80" i="16" s="1"/>
  <c r="AD79" i="4"/>
  <c r="AD80" i="16" s="1"/>
  <c r="AE79" i="4"/>
  <c r="AE80" i="16" s="1"/>
  <c r="AF79" i="4"/>
  <c r="AF80" i="16" s="1"/>
  <c r="AG79" i="4"/>
  <c r="AG80" i="16" s="1"/>
  <c r="AH79" i="4"/>
  <c r="AH80" i="16" s="1"/>
  <c r="AI79" i="4"/>
  <c r="AI80" i="16" s="1"/>
  <c r="AJ79" i="4"/>
  <c r="AJ80" i="16" s="1"/>
  <c r="AK79" i="4"/>
  <c r="AK80" i="16" s="1"/>
  <c r="AL79" i="4"/>
  <c r="AL80" i="16" s="1"/>
  <c r="AM79" i="4"/>
  <c r="AM80" i="16" s="1"/>
  <c r="AN79" i="4"/>
  <c r="AN80" i="16" s="1"/>
  <c r="AO79" i="4"/>
  <c r="AO80" i="16" s="1"/>
  <c r="AP79" i="4"/>
  <c r="AP80" i="16" s="1"/>
  <c r="AQ79" i="4"/>
  <c r="AQ80" i="16" s="1"/>
  <c r="AR79" i="4"/>
  <c r="AR80" i="16" s="1"/>
  <c r="AS79" i="4"/>
  <c r="AS80" i="16" s="1"/>
  <c r="AT79" i="4"/>
  <c r="AT80" i="16" s="1"/>
  <c r="AU79" i="4"/>
  <c r="AU80" i="16" s="1"/>
  <c r="AV79" i="4"/>
  <c r="AV80" i="16" s="1"/>
  <c r="AW79" i="4"/>
  <c r="AW80" i="16" s="1"/>
  <c r="AX79" i="4"/>
  <c r="AX80" i="16" s="1"/>
  <c r="AY79" i="4"/>
  <c r="AY80" i="16" s="1"/>
  <c r="AZ79" i="4"/>
  <c r="AZ80" i="16" s="1"/>
  <c r="BA79" i="4"/>
  <c r="BA80" i="16" s="1"/>
  <c r="BB79" i="4"/>
  <c r="BB80" i="16" s="1"/>
  <c r="BC79" i="4"/>
  <c r="BC80" i="16" s="1"/>
  <c r="BD79" i="4"/>
  <c r="BD80" i="16" s="1"/>
  <c r="BE79" i="4"/>
  <c r="BE80" i="16" s="1"/>
  <c r="BF79" i="4"/>
  <c r="BF80" i="16" s="1"/>
  <c r="BG79" i="4"/>
  <c r="BG80" i="16" s="1"/>
  <c r="BH79" i="4"/>
  <c r="BH80" i="16" s="1"/>
  <c r="BI79" i="4"/>
  <c r="BI80" i="16" s="1"/>
  <c r="BJ79" i="4"/>
  <c r="BJ80" i="16" s="1"/>
  <c r="BK79" i="4"/>
  <c r="BK80" i="16" s="1"/>
  <c r="BL79" i="4"/>
  <c r="BL80" i="16" s="1"/>
  <c r="BM79" i="4"/>
  <c r="BM80" i="16" s="1"/>
  <c r="BN79" i="4"/>
  <c r="BN80" i="16" s="1"/>
  <c r="BO79" i="4"/>
  <c r="BO80" i="16" s="1"/>
  <c r="BP79" i="4"/>
  <c r="BP80" i="16" s="1"/>
  <c r="BQ79" i="4"/>
  <c r="BQ80" i="16" s="1"/>
  <c r="BR79" i="4"/>
  <c r="BR80" i="16" s="1"/>
  <c r="BS79" i="4"/>
  <c r="BS80" i="16" s="1"/>
  <c r="BT79" i="4"/>
  <c r="BT80" i="16" s="1"/>
  <c r="BU79" i="4"/>
  <c r="BU80" i="16" s="1"/>
  <c r="BV79" i="4"/>
  <c r="BV80" i="16" s="1"/>
  <c r="BW79" i="4"/>
  <c r="BW80" i="16" s="1"/>
  <c r="BY79" i="4"/>
  <c r="BY80" i="16" s="1"/>
  <c r="BZ79" i="4"/>
  <c r="BZ80" i="16" s="1"/>
  <c r="CA79" i="4"/>
  <c r="CA80" i="16" s="1"/>
  <c r="CB79" i="4"/>
  <c r="CB80" i="16" s="1"/>
  <c r="CC79" i="4"/>
  <c r="CC80" i="16" s="1"/>
  <c r="CD79" i="4"/>
  <c r="CD80" i="16" s="1"/>
  <c r="CE79" i="4"/>
  <c r="CE80" i="16" s="1"/>
  <c r="CF79" i="4"/>
  <c r="CF80" i="16" s="1"/>
  <c r="CG79" i="4"/>
  <c r="CG80" i="16" s="1"/>
  <c r="CH79" i="4"/>
  <c r="CH80" i="16" s="1"/>
  <c r="CI79" i="4"/>
  <c r="CI80" i="16" s="1"/>
  <c r="C80" i="4"/>
  <c r="C81" i="16" s="1"/>
  <c r="D80" i="4"/>
  <c r="D81" i="16" s="1"/>
  <c r="E80" i="4"/>
  <c r="E81" i="16" s="1"/>
  <c r="F80" i="4"/>
  <c r="F81" i="16" s="1"/>
  <c r="G80" i="4"/>
  <c r="G81" i="16" s="1"/>
  <c r="H80" i="4"/>
  <c r="H81" i="16" s="1"/>
  <c r="I80" i="4"/>
  <c r="I81" i="16" s="1"/>
  <c r="J80" i="4"/>
  <c r="J81" i="16" s="1"/>
  <c r="K80" i="4"/>
  <c r="K81" i="16" s="1"/>
  <c r="M80" i="4"/>
  <c r="M81" i="16" s="1"/>
  <c r="N80" i="4"/>
  <c r="N81" i="16" s="1"/>
  <c r="O80" i="4"/>
  <c r="O81" i="16" s="1"/>
  <c r="P80" i="4"/>
  <c r="P81" i="16" s="1"/>
  <c r="Q80" i="4"/>
  <c r="Q81" i="16" s="1"/>
  <c r="R80" i="4"/>
  <c r="R81" i="16" s="1"/>
  <c r="S80" i="4"/>
  <c r="S81" i="16" s="1"/>
  <c r="T80" i="4"/>
  <c r="T81" i="16" s="1"/>
  <c r="U80" i="4"/>
  <c r="U81" i="16" s="1"/>
  <c r="V80" i="4"/>
  <c r="V81" i="16" s="1"/>
  <c r="W80" i="4"/>
  <c r="W81" i="16" s="1"/>
  <c r="X80" i="4"/>
  <c r="X81" i="16" s="1"/>
  <c r="Y80" i="4"/>
  <c r="Y81" i="16" s="1"/>
  <c r="Z80" i="4"/>
  <c r="Z81" i="16" s="1"/>
  <c r="AA80" i="4"/>
  <c r="AA81" i="16" s="1"/>
  <c r="AB80" i="4"/>
  <c r="AB81" i="16" s="1"/>
  <c r="AC80" i="4"/>
  <c r="AC81" i="16" s="1"/>
  <c r="AD80" i="4"/>
  <c r="AD81" i="16" s="1"/>
  <c r="AE80" i="4"/>
  <c r="AE81" i="16" s="1"/>
  <c r="AF80" i="4"/>
  <c r="AF81" i="16" s="1"/>
  <c r="AG80" i="4"/>
  <c r="AG81" i="16" s="1"/>
  <c r="AH80" i="4"/>
  <c r="AH81" i="16" s="1"/>
  <c r="AI80" i="4"/>
  <c r="AI81" i="16" s="1"/>
  <c r="AJ80" i="4"/>
  <c r="AJ81" i="16" s="1"/>
  <c r="AK80" i="4"/>
  <c r="AK81" i="16" s="1"/>
  <c r="AL80" i="4"/>
  <c r="AL81" i="16" s="1"/>
  <c r="AM80" i="4"/>
  <c r="AM81" i="16" s="1"/>
  <c r="AN80" i="4"/>
  <c r="AN81" i="16" s="1"/>
  <c r="AO80" i="4"/>
  <c r="AO81" i="16" s="1"/>
  <c r="AP80" i="4"/>
  <c r="AP81" i="16" s="1"/>
  <c r="AQ80" i="4"/>
  <c r="AQ81" i="16" s="1"/>
  <c r="AR80" i="4"/>
  <c r="AR81" i="16" s="1"/>
  <c r="AS80" i="4"/>
  <c r="AS81" i="16" s="1"/>
  <c r="AT80" i="4"/>
  <c r="AT81" i="16" s="1"/>
  <c r="AU80" i="4"/>
  <c r="AU81" i="16" s="1"/>
  <c r="AV80" i="4"/>
  <c r="AV81" i="16" s="1"/>
  <c r="AW80" i="4"/>
  <c r="AW81" i="16" s="1"/>
  <c r="AX80" i="4"/>
  <c r="AX81" i="16" s="1"/>
  <c r="AY80" i="4"/>
  <c r="AY81" i="16" s="1"/>
  <c r="AZ80" i="4"/>
  <c r="AZ81" i="16" s="1"/>
  <c r="BA80" i="4"/>
  <c r="BA81" i="16" s="1"/>
  <c r="BB80" i="4"/>
  <c r="BB81" i="16" s="1"/>
  <c r="BC80" i="4"/>
  <c r="BC81" i="16" s="1"/>
  <c r="BD80" i="4"/>
  <c r="BD81" i="16" s="1"/>
  <c r="BE80" i="4"/>
  <c r="BE81" i="16" s="1"/>
  <c r="BF80" i="4"/>
  <c r="BF81" i="16" s="1"/>
  <c r="BG80" i="4"/>
  <c r="BG81" i="16" s="1"/>
  <c r="BH80" i="4"/>
  <c r="BH81" i="16" s="1"/>
  <c r="BI80" i="4"/>
  <c r="BI81" i="16" s="1"/>
  <c r="BJ80" i="4"/>
  <c r="BJ81" i="16" s="1"/>
  <c r="BK80" i="4"/>
  <c r="BK81" i="16" s="1"/>
  <c r="BL80" i="4"/>
  <c r="BL81" i="16" s="1"/>
  <c r="BM80" i="4"/>
  <c r="BM81" i="16" s="1"/>
  <c r="BN80" i="4"/>
  <c r="BN81" i="16" s="1"/>
  <c r="BO80" i="4"/>
  <c r="BO81" i="16" s="1"/>
  <c r="BP80" i="4"/>
  <c r="BP81" i="16" s="1"/>
  <c r="BQ80" i="4"/>
  <c r="BQ81" i="16" s="1"/>
  <c r="BR80" i="4"/>
  <c r="BR81" i="16" s="1"/>
  <c r="BS80" i="4"/>
  <c r="BS81" i="16" s="1"/>
  <c r="BT80" i="4"/>
  <c r="BT81" i="16" s="1"/>
  <c r="BU80" i="4"/>
  <c r="BU81" i="16" s="1"/>
  <c r="BV80" i="4"/>
  <c r="BV81" i="16" s="1"/>
  <c r="BW80" i="4"/>
  <c r="BW81" i="16" s="1"/>
  <c r="BY80" i="4"/>
  <c r="BY81" i="16" s="1"/>
  <c r="BZ80" i="4"/>
  <c r="BZ81" i="16" s="1"/>
  <c r="CA80" i="4"/>
  <c r="CA81" i="16" s="1"/>
  <c r="CB80" i="4"/>
  <c r="CB81" i="16" s="1"/>
  <c r="CC80" i="4"/>
  <c r="CC81" i="16" s="1"/>
  <c r="CD80" i="4"/>
  <c r="CD81" i="16" s="1"/>
  <c r="CE80" i="4"/>
  <c r="CE81" i="16" s="1"/>
  <c r="CF80" i="4"/>
  <c r="CF81" i="16" s="1"/>
  <c r="CG80" i="4"/>
  <c r="CG81" i="16" s="1"/>
  <c r="CH80" i="4"/>
  <c r="CH81" i="16" s="1"/>
  <c r="CI80" i="4"/>
  <c r="CI81" i="16" s="1"/>
  <c r="C81" i="4"/>
  <c r="C82" i="16" s="1"/>
  <c r="D81" i="4"/>
  <c r="D82" i="16" s="1"/>
  <c r="E81" i="4"/>
  <c r="E82" i="16" s="1"/>
  <c r="F81" i="4"/>
  <c r="F82" i="16" s="1"/>
  <c r="G81" i="4"/>
  <c r="G82" i="16" s="1"/>
  <c r="H81" i="4"/>
  <c r="H82" i="16" s="1"/>
  <c r="I81" i="4"/>
  <c r="I82" i="16" s="1"/>
  <c r="J81" i="4"/>
  <c r="J82" i="16" s="1"/>
  <c r="K81" i="4"/>
  <c r="K82" i="16" s="1"/>
  <c r="M81" i="4"/>
  <c r="M82" i="16" s="1"/>
  <c r="N81" i="4"/>
  <c r="N82" i="16" s="1"/>
  <c r="O81" i="4"/>
  <c r="O82" i="16" s="1"/>
  <c r="P81" i="4"/>
  <c r="P82" i="16" s="1"/>
  <c r="Q81" i="4"/>
  <c r="Q82" i="16" s="1"/>
  <c r="R81" i="4"/>
  <c r="R82" i="16" s="1"/>
  <c r="S81" i="4"/>
  <c r="S82" i="16" s="1"/>
  <c r="T81" i="4"/>
  <c r="T82" i="16" s="1"/>
  <c r="U81" i="4"/>
  <c r="U82" i="16" s="1"/>
  <c r="V81" i="4"/>
  <c r="V82" i="16" s="1"/>
  <c r="W81" i="4"/>
  <c r="W82" i="16" s="1"/>
  <c r="X81" i="4"/>
  <c r="X82" i="16" s="1"/>
  <c r="Y81" i="4"/>
  <c r="Y82" i="16" s="1"/>
  <c r="Z81" i="4"/>
  <c r="Z82" i="16" s="1"/>
  <c r="AA81" i="4"/>
  <c r="AA82" i="16" s="1"/>
  <c r="AB81" i="4"/>
  <c r="AB82" i="16" s="1"/>
  <c r="AC81" i="4"/>
  <c r="AC82" i="16" s="1"/>
  <c r="AD81" i="4"/>
  <c r="AD82" i="16" s="1"/>
  <c r="AE81" i="4"/>
  <c r="AE82" i="16" s="1"/>
  <c r="AF81" i="4"/>
  <c r="AF82" i="16" s="1"/>
  <c r="AG81" i="4"/>
  <c r="AG82" i="16" s="1"/>
  <c r="AH81" i="4"/>
  <c r="AH82" i="16" s="1"/>
  <c r="AI81" i="4"/>
  <c r="AI82" i="16" s="1"/>
  <c r="AJ81" i="4"/>
  <c r="AJ82" i="16" s="1"/>
  <c r="AK81" i="4"/>
  <c r="AK82" i="16" s="1"/>
  <c r="AL81" i="4"/>
  <c r="AL82" i="16" s="1"/>
  <c r="AM81" i="4"/>
  <c r="AM82" i="16" s="1"/>
  <c r="AN81" i="4"/>
  <c r="AN82" i="16" s="1"/>
  <c r="AO81" i="4"/>
  <c r="AO82" i="16" s="1"/>
  <c r="AP81" i="4"/>
  <c r="AP82" i="16" s="1"/>
  <c r="AQ81" i="4"/>
  <c r="AQ82" i="16" s="1"/>
  <c r="AR81" i="4"/>
  <c r="AR82" i="16" s="1"/>
  <c r="AS81" i="4"/>
  <c r="AS82" i="16" s="1"/>
  <c r="AT81" i="4"/>
  <c r="AT82" i="16" s="1"/>
  <c r="AU81" i="4"/>
  <c r="AU82" i="16" s="1"/>
  <c r="AV81" i="4"/>
  <c r="AV82" i="16" s="1"/>
  <c r="AW81" i="4"/>
  <c r="AW82" i="16" s="1"/>
  <c r="AX81" i="4"/>
  <c r="AX82" i="16" s="1"/>
  <c r="AY81" i="4"/>
  <c r="AY82" i="16" s="1"/>
  <c r="AZ81" i="4"/>
  <c r="AZ82" i="16" s="1"/>
  <c r="BA81" i="4"/>
  <c r="BA82" i="16" s="1"/>
  <c r="BB81" i="4"/>
  <c r="BB82" i="16" s="1"/>
  <c r="BC81" i="4"/>
  <c r="BC82" i="16" s="1"/>
  <c r="BD81" i="4"/>
  <c r="BD82" i="16" s="1"/>
  <c r="BE81" i="4"/>
  <c r="BE82" i="16" s="1"/>
  <c r="BF81" i="4"/>
  <c r="BF82" i="16" s="1"/>
  <c r="BG81" i="4"/>
  <c r="BG82" i="16" s="1"/>
  <c r="BH81" i="4"/>
  <c r="BH82" i="16" s="1"/>
  <c r="BI81" i="4"/>
  <c r="BI82" i="16" s="1"/>
  <c r="BJ81" i="4"/>
  <c r="BJ82" i="16" s="1"/>
  <c r="BK81" i="4"/>
  <c r="BK82" i="16" s="1"/>
  <c r="BL81" i="4"/>
  <c r="BL82" i="16" s="1"/>
  <c r="BM81" i="4"/>
  <c r="BM82" i="16" s="1"/>
  <c r="BN81" i="4"/>
  <c r="BN82" i="16" s="1"/>
  <c r="BO81" i="4"/>
  <c r="BO82" i="16" s="1"/>
  <c r="BP81" i="4"/>
  <c r="BP82" i="16" s="1"/>
  <c r="BQ81" i="4"/>
  <c r="BQ82" i="16" s="1"/>
  <c r="BR81" i="4"/>
  <c r="BR82" i="16" s="1"/>
  <c r="BS81" i="4"/>
  <c r="BS82" i="16" s="1"/>
  <c r="BT81" i="4"/>
  <c r="BT82" i="16" s="1"/>
  <c r="BU81" i="4"/>
  <c r="BU82" i="16" s="1"/>
  <c r="BV81" i="4"/>
  <c r="BV82" i="16" s="1"/>
  <c r="BW81" i="4"/>
  <c r="BW82" i="16" s="1"/>
  <c r="BY81" i="4"/>
  <c r="BY82" i="16" s="1"/>
  <c r="BZ81" i="4"/>
  <c r="BZ82" i="16" s="1"/>
  <c r="CA81" i="4"/>
  <c r="CA82" i="16" s="1"/>
  <c r="CB81" i="4"/>
  <c r="CB82" i="16" s="1"/>
  <c r="CC81" i="4"/>
  <c r="CC82" i="16" s="1"/>
  <c r="CD81" i="4"/>
  <c r="CD82" i="16" s="1"/>
  <c r="CE81" i="4"/>
  <c r="CE82" i="16" s="1"/>
  <c r="CF81" i="4"/>
  <c r="CF82" i="16" s="1"/>
  <c r="CG81" i="4"/>
  <c r="CG82" i="16" s="1"/>
  <c r="CH81" i="4"/>
  <c r="CH82" i="16" s="1"/>
  <c r="CI81" i="4"/>
  <c r="CI82" i="16" s="1"/>
  <c r="C82" i="4"/>
  <c r="C83" i="16" s="1"/>
  <c r="D82" i="4"/>
  <c r="D83" i="16" s="1"/>
  <c r="E82" i="4"/>
  <c r="E83" i="16" s="1"/>
  <c r="F82" i="4"/>
  <c r="F83" i="16" s="1"/>
  <c r="G82" i="4"/>
  <c r="G83" i="16" s="1"/>
  <c r="H82" i="4"/>
  <c r="H83" i="16" s="1"/>
  <c r="I82" i="4"/>
  <c r="I83" i="16" s="1"/>
  <c r="J82" i="4"/>
  <c r="J83" i="16" s="1"/>
  <c r="K82" i="4"/>
  <c r="K83" i="16" s="1"/>
  <c r="M82" i="4"/>
  <c r="M83" i="16" s="1"/>
  <c r="N82" i="4"/>
  <c r="N83" i="16" s="1"/>
  <c r="O82" i="4"/>
  <c r="O83" i="16" s="1"/>
  <c r="P82" i="4"/>
  <c r="P83" i="16" s="1"/>
  <c r="Q82" i="4"/>
  <c r="Q83" i="16" s="1"/>
  <c r="R82" i="4"/>
  <c r="R83" i="16" s="1"/>
  <c r="S82" i="4"/>
  <c r="S83" i="16" s="1"/>
  <c r="T82" i="4"/>
  <c r="T83" i="16" s="1"/>
  <c r="U82" i="4"/>
  <c r="U83" i="16" s="1"/>
  <c r="V82" i="4"/>
  <c r="V83" i="16" s="1"/>
  <c r="W82" i="4"/>
  <c r="W83" i="16" s="1"/>
  <c r="X82" i="4"/>
  <c r="X83" i="16" s="1"/>
  <c r="Y82" i="4"/>
  <c r="Y83" i="16" s="1"/>
  <c r="Z82" i="4"/>
  <c r="Z83" i="16" s="1"/>
  <c r="AA82" i="4"/>
  <c r="AA83" i="16" s="1"/>
  <c r="AB82" i="4"/>
  <c r="AB83" i="16" s="1"/>
  <c r="AC82" i="4"/>
  <c r="AC83" i="16" s="1"/>
  <c r="AD82" i="4"/>
  <c r="AD83" i="16" s="1"/>
  <c r="AE82" i="4"/>
  <c r="AE83" i="16" s="1"/>
  <c r="AF82" i="4"/>
  <c r="AF83" i="16" s="1"/>
  <c r="AG82" i="4"/>
  <c r="AG83" i="16" s="1"/>
  <c r="AH82" i="4"/>
  <c r="AH83" i="16" s="1"/>
  <c r="AI82" i="4"/>
  <c r="AI83" i="16" s="1"/>
  <c r="AJ82" i="4"/>
  <c r="AJ83" i="16" s="1"/>
  <c r="AK82" i="4"/>
  <c r="AK83" i="16" s="1"/>
  <c r="AL82" i="4"/>
  <c r="AL83" i="16" s="1"/>
  <c r="AM82" i="4"/>
  <c r="AM83" i="16" s="1"/>
  <c r="AN82" i="4"/>
  <c r="AN83" i="16" s="1"/>
  <c r="AO82" i="4"/>
  <c r="AO83" i="16" s="1"/>
  <c r="AP82" i="4"/>
  <c r="AP83" i="16" s="1"/>
  <c r="AQ82" i="4"/>
  <c r="AQ83" i="16" s="1"/>
  <c r="AR82" i="4"/>
  <c r="AR83" i="16" s="1"/>
  <c r="AS82" i="4"/>
  <c r="AS83" i="16" s="1"/>
  <c r="AT82" i="4"/>
  <c r="AT83" i="16" s="1"/>
  <c r="AU82" i="4"/>
  <c r="AU83" i="16" s="1"/>
  <c r="AV82" i="4"/>
  <c r="AV83" i="16" s="1"/>
  <c r="AW82" i="4"/>
  <c r="AW83" i="16" s="1"/>
  <c r="AX82" i="4"/>
  <c r="AX83" i="16" s="1"/>
  <c r="AY82" i="4"/>
  <c r="AY83" i="16" s="1"/>
  <c r="AZ82" i="4"/>
  <c r="AZ83" i="16" s="1"/>
  <c r="BA82" i="4"/>
  <c r="BA83" i="16" s="1"/>
  <c r="BB82" i="4"/>
  <c r="BB83" i="16" s="1"/>
  <c r="BC82" i="4"/>
  <c r="BC83" i="16" s="1"/>
  <c r="BD82" i="4"/>
  <c r="BD83" i="16" s="1"/>
  <c r="BE82" i="4"/>
  <c r="BE83" i="16" s="1"/>
  <c r="BF82" i="4"/>
  <c r="BF83" i="16" s="1"/>
  <c r="BG82" i="4"/>
  <c r="BG83" i="16" s="1"/>
  <c r="BH82" i="4"/>
  <c r="BH83" i="16" s="1"/>
  <c r="BI82" i="4"/>
  <c r="BI83" i="16" s="1"/>
  <c r="BJ82" i="4"/>
  <c r="BJ83" i="16" s="1"/>
  <c r="BK82" i="4"/>
  <c r="BK83" i="16" s="1"/>
  <c r="BL82" i="4"/>
  <c r="BL83" i="16" s="1"/>
  <c r="BM82" i="4"/>
  <c r="BM83" i="16" s="1"/>
  <c r="BN82" i="4"/>
  <c r="BN83" i="16" s="1"/>
  <c r="BO82" i="4"/>
  <c r="BO83" i="16" s="1"/>
  <c r="BP82" i="4"/>
  <c r="BP83" i="16" s="1"/>
  <c r="BQ82" i="4"/>
  <c r="BQ83" i="16" s="1"/>
  <c r="BR82" i="4"/>
  <c r="BR83" i="16" s="1"/>
  <c r="BS82" i="4"/>
  <c r="BS83" i="16" s="1"/>
  <c r="BT82" i="4"/>
  <c r="BT83" i="16" s="1"/>
  <c r="BU82" i="4"/>
  <c r="BU83" i="16" s="1"/>
  <c r="BV82" i="4"/>
  <c r="BV83" i="16" s="1"/>
  <c r="BW82" i="4"/>
  <c r="BW83" i="16" s="1"/>
  <c r="BY82" i="4"/>
  <c r="BY83" i="16" s="1"/>
  <c r="BZ82" i="4"/>
  <c r="BZ83" i="16" s="1"/>
  <c r="CA82" i="4"/>
  <c r="CA83" i="16" s="1"/>
  <c r="CB82" i="4"/>
  <c r="CB83" i="16" s="1"/>
  <c r="CC82" i="4"/>
  <c r="CC83" i="16" s="1"/>
  <c r="CD82" i="4"/>
  <c r="CD83" i="16" s="1"/>
  <c r="CE82" i="4"/>
  <c r="CE83" i="16" s="1"/>
  <c r="CF82" i="4"/>
  <c r="CF83" i="16" s="1"/>
  <c r="CG82" i="4"/>
  <c r="CG83" i="16" s="1"/>
  <c r="CH82" i="4"/>
  <c r="CH83" i="16" s="1"/>
  <c r="CI82" i="4"/>
  <c r="CI83" i="16" s="1"/>
  <c r="C83" i="4"/>
  <c r="C84" i="16" s="1"/>
  <c r="D83" i="4"/>
  <c r="D84" i="16" s="1"/>
  <c r="E83" i="4"/>
  <c r="E84" i="16" s="1"/>
  <c r="F83" i="4"/>
  <c r="F84" i="16" s="1"/>
  <c r="G83" i="4"/>
  <c r="G84" i="16" s="1"/>
  <c r="H83" i="4"/>
  <c r="H84" i="16" s="1"/>
  <c r="I83" i="4"/>
  <c r="I84" i="16" s="1"/>
  <c r="J83" i="4"/>
  <c r="J84" i="16" s="1"/>
  <c r="K83" i="4"/>
  <c r="K84" i="16" s="1"/>
  <c r="M83" i="4"/>
  <c r="M84" i="16" s="1"/>
  <c r="N83" i="4"/>
  <c r="N84" i="16" s="1"/>
  <c r="O83" i="4"/>
  <c r="O84" i="16" s="1"/>
  <c r="P83" i="4"/>
  <c r="P84" i="16" s="1"/>
  <c r="Q83" i="4"/>
  <c r="Q84" i="16" s="1"/>
  <c r="R83" i="4"/>
  <c r="R84" i="16" s="1"/>
  <c r="S83" i="4"/>
  <c r="S84" i="16" s="1"/>
  <c r="T83" i="4"/>
  <c r="T84" i="16" s="1"/>
  <c r="U83" i="4"/>
  <c r="U84" i="16" s="1"/>
  <c r="V83" i="4"/>
  <c r="V84" i="16" s="1"/>
  <c r="W83" i="4"/>
  <c r="W84" i="16" s="1"/>
  <c r="X83" i="4"/>
  <c r="X84" i="16" s="1"/>
  <c r="Y83" i="4"/>
  <c r="Y84" i="16" s="1"/>
  <c r="Z83" i="4"/>
  <c r="Z84" i="16" s="1"/>
  <c r="AA83" i="4"/>
  <c r="AA84" i="16" s="1"/>
  <c r="AB83" i="4"/>
  <c r="AB84" i="16" s="1"/>
  <c r="AC83" i="4"/>
  <c r="AC84" i="16" s="1"/>
  <c r="AD83" i="4"/>
  <c r="AD84" i="16" s="1"/>
  <c r="AE83" i="4"/>
  <c r="AE84" i="16" s="1"/>
  <c r="AF83" i="4"/>
  <c r="AF84" i="16" s="1"/>
  <c r="AG83" i="4"/>
  <c r="AG84" i="16" s="1"/>
  <c r="AH83" i="4"/>
  <c r="AH84" i="16" s="1"/>
  <c r="AI83" i="4"/>
  <c r="AI84" i="16" s="1"/>
  <c r="AJ83" i="4"/>
  <c r="AJ84" i="16" s="1"/>
  <c r="AK83" i="4"/>
  <c r="AK84" i="16" s="1"/>
  <c r="AL83" i="4"/>
  <c r="AL84" i="16" s="1"/>
  <c r="AM83" i="4"/>
  <c r="AM84" i="16" s="1"/>
  <c r="AN83" i="4"/>
  <c r="AN84" i="16" s="1"/>
  <c r="AO83" i="4"/>
  <c r="AO84" i="16" s="1"/>
  <c r="AP83" i="4"/>
  <c r="AP84" i="16" s="1"/>
  <c r="AQ83" i="4"/>
  <c r="AQ84" i="16" s="1"/>
  <c r="AR83" i="4"/>
  <c r="AR84" i="16" s="1"/>
  <c r="AS83" i="4"/>
  <c r="AS84" i="16" s="1"/>
  <c r="AT83" i="4"/>
  <c r="AT84" i="16" s="1"/>
  <c r="AU83" i="4"/>
  <c r="AU84" i="16" s="1"/>
  <c r="AV83" i="4"/>
  <c r="AV84" i="16" s="1"/>
  <c r="AW83" i="4"/>
  <c r="AW84" i="16" s="1"/>
  <c r="AX83" i="4"/>
  <c r="AX84" i="16" s="1"/>
  <c r="AY83" i="4"/>
  <c r="AY84" i="16" s="1"/>
  <c r="AZ83" i="4"/>
  <c r="AZ84" i="16" s="1"/>
  <c r="BA83" i="4"/>
  <c r="BA84" i="16" s="1"/>
  <c r="BB83" i="4"/>
  <c r="BB84" i="16" s="1"/>
  <c r="BC83" i="4"/>
  <c r="BC84" i="16" s="1"/>
  <c r="BD83" i="4"/>
  <c r="BD84" i="16" s="1"/>
  <c r="BE83" i="4"/>
  <c r="BE84" i="16" s="1"/>
  <c r="BF83" i="4"/>
  <c r="BF84" i="16" s="1"/>
  <c r="BG83" i="4"/>
  <c r="BG84" i="16" s="1"/>
  <c r="BH83" i="4"/>
  <c r="BH84" i="16" s="1"/>
  <c r="BI83" i="4"/>
  <c r="BI84" i="16" s="1"/>
  <c r="BJ83" i="4"/>
  <c r="BJ84" i="16" s="1"/>
  <c r="BK83" i="4"/>
  <c r="BK84" i="16" s="1"/>
  <c r="BL83" i="4"/>
  <c r="BL84" i="16" s="1"/>
  <c r="BM83" i="4"/>
  <c r="BM84" i="16" s="1"/>
  <c r="BN83" i="4"/>
  <c r="BN84" i="16" s="1"/>
  <c r="BO83" i="4"/>
  <c r="BO84" i="16" s="1"/>
  <c r="BP83" i="4"/>
  <c r="BP84" i="16" s="1"/>
  <c r="BQ83" i="4"/>
  <c r="BQ84" i="16" s="1"/>
  <c r="BR83" i="4"/>
  <c r="BR84" i="16" s="1"/>
  <c r="BS83" i="4"/>
  <c r="BS84" i="16" s="1"/>
  <c r="BT83" i="4"/>
  <c r="BT84" i="16" s="1"/>
  <c r="BU83" i="4"/>
  <c r="BU84" i="16" s="1"/>
  <c r="BV83" i="4"/>
  <c r="BV84" i="16" s="1"/>
  <c r="BW83" i="4"/>
  <c r="BW84" i="16" s="1"/>
  <c r="BY83" i="4"/>
  <c r="BY84" i="16" s="1"/>
  <c r="BZ83" i="4"/>
  <c r="BZ84" i="16" s="1"/>
  <c r="CA83" i="4"/>
  <c r="CA84" i="16" s="1"/>
  <c r="CB83" i="4"/>
  <c r="CB84" i="16" s="1"/>
  <c r="CC83" i="4"/>
  <c r="CC84" i="16" s="1"/>
  <c r="CD83" i="4"/>
  <c r="CD84" i="16" s="1"/>
  <c r="CE83" i="4"/>
  <c r="CE84" i="16" s="1"/>
  <c r="CF83" i="4"/>
  <c r="CF84" i="16" s="1"/>
  <c r="CG83" i="4"/>
  <c r="CG84" i="16" s="1"/>
  <c r="CH83" i="4"/>
  <c r="CH84" i="16" s="1"/>
  <c r="CI83" i="4"/>
  <c r="CI84" i="16" s="1"/>
  <c r="C84" i="4"/>
  <c r="C85" i="16" s="1"/>
  <c r="D84" i="4"/>
  <c r="D85" i="16" s="1"/>
  <c r="E84" i="4"/>
  <c r="E85" i="16" s="1"/>
  <c r="F84" i="4"/>
  <c r="F85" i="16" s="1"/>
  <c r="G84" i="4"/>
  <c r="G85" i="16" s="1"/>
  <c r="H84" i="4"/>
  <c r="H85" i="16" s="1"/>
  <c r="I84" i="4"/>
  <c r="I85" i="16" s="1"/>
  <c r="J84" i="4"/>
  <c r="J85" i="16" s="1"/>
  <c r="K84" i="4"/>
  <c r="K85" i="16" s="1"/>
  <c r="M84" i="4"/>
  <c r="M85" i="16" s="1"/>
  <c r="N84" i="4"/>
  <c r="N85" i="16" s="1"/>
  <c r="O84" i="4"/>
  <c r="O85" i="16" s="1"/>
  <c r="P84" i="4"/>
  <c r="P85" i="16" s="1"/>
  <c r="Q84" i="4"/>
  <c r="Q85" i="16" s="1"/>
  <c r="R84" i="4"/>
  <c r="R85" i="16" s="1"/>
  <c r="S84" i="4"/>
  <c r="S85" i="16" s="1"/>
  <c r="T84" i="4"/>
  <c r="T85" i="16" s="1"/>
  <c r="U84" i="4"/>
  <c r="U85" i="16" s="1"/>
  <c r="V84" i="4"/>
  <c r="V85" i="16" s="1"/>
  <c r="W84" i="4"/>
  <c r="W85" i="16" s="1"/>
  <c r="X84" i="4"/>
  <c r="X85" i="16" s="1"/>
  <c r="Y84" i="4"/>
  <c r="Y85" i="16" s="1"/>
  <c r="Z84" i="4"/>
  <c r="Z85" i="16" s="1"/>
  <c r="AA84" i="4"/>
  <c r="AA85" i="16" s="1"/>
  <c r="AB84" i="4"/>
  <c r="AB85" i="16" s="1"/>
  <c r="AC84" i="4"/>
  <c r="AC85" i="16" s="1"/>
  <c r="AD84" i="4"/>
  <c r="AD85" i="16" s="1"/>
  <c r="AE84" i="4"/>
  <c r="AE85" i="16" s="1"/>
  <c r="AF84" i="4"/>
  <c r="AF85" i="16" s="1"/>
  <c r="AG84" i="4"/>
  <c r="AG85" i="16" s="1"/>
  <c r="AH84" i="4"/>
  <c r="AH85" i="16" s="1"/>
  <c r="AI84" i="4"/>
  <c r="AI85" i="16" s="1"/>
  <c r="AJ84" i="4"/>
  <c r="AJ85" i="16" s="1"/>
  <c r="AK84" i="4"/>
  <c r="AK85" i="16" s="1"/>
  <c r="AL84" i="4"/>
  <c r="AL85" i="16" s="1"/>
  <c r="AM84" i="4"/>
  <c r="AM85" i="16" s="1"/>
  <c r="AN84" i="4"/>
  <c r="AN85" i="16" s="1"/>
  <c r="AO84" i="4"/>
  <c r="AO85" i="16" s="1"/>
  <c r="AP84" i="4"/>
  <c r="AP85" i="16" s="1"/>
  <c r="AQ84" i="4"/>
  <c r="AQ85" i="16" s="1"/>
  <c r="AR84" i="4"/>
  <c r="AR85" i="16" s="1"/>
  <c r="AS84" i="4"/>
  <c r="AS85" i="16" s="1"/>
  <c r="AT84" i="4"/>
  <c r="AT85" i="16" s="1"/>
  <c r="AU84" i="4"/>
  <c r="AU85" i="16" s="1"/>
  <c r="AV84" i="4"/>
  <c r="AV85" i="16" s="1"/>
  <c r="AW84" i="4"/>
  <c r="AW85" i="16" s="1"/>
  <c r="AX84" i="4"/>
  <c r="AX85" i="16" s="1"/>
  <c r="AY84" i="4"/>
  <c r="AY85" i="16" s="1"/>
  <c r="AZ84" i="4"/>
  <c r="AZ85" i="16" s="1"/>
  <c r="BA84" i="4"/>
  <c r="BA85" i="16" s="1"/>
  <c r="BB84" i="4"/>
  <c r="BB85" i="16" s="1"/>
  <c r="BC84" i="4"/>
  <c r="BC85" i="16" s="1"/>
  <c r="BD84" i="4"/>
  <c r="BD85" i="16" s="1"/>
  <c r="BE84" i="4"/>
  <c r="BE85" i="16" s="1"/>
  <c r="BF84" i="4"/>
  <c r="BF85" i="16" s="1"/>
  <c r="BG84" i="4"/>
  <c r="BG85" i="16" s="1"/>
  <c r="BH84" i="4"/>
  <c r="BH85" i="16" s="1"/>
  <c r="BI84" i="4"/>
  <c r="BI85" i="16" s="1"/>
  <c r="BJ84" i="4"/>
  <c r="BJ85" i="16" s="1"/>
  <c r="BK84" i="4"/>
  <c r="BK85" i="16" s="1"/>
  <c r="BL84" i="4"/>
  <c r="BL85" i="16" s="1"/>
  <c r="BM84" i="4"/>
  <c r="BM85" i="16" s="1"/>
  <c r="BN84" i="4"/>
  <c r="BN85" i="16" s="1"/>
  <c r="BO84" i="4"/>
  <c r="BO85" i="16" s="1"/>
  <c r="BP84" i="4"/>
  <c r="BP85" i="16" s="1"/>
  <c r="BQ84" i="4"/>
  <c r="BQ85" i="16" s="1"/>
  <c r="BR84" i="4"/>
  <c r="BR85" i="16" s="1"/>
  <c r="BS84" i="4"/>
  <c r="BS85" i="16" s="1"/>
  <c r="BT84" i="4"/>
  <c r="BT85" i="16" s="1"/>
  <c r="BU84" i="4"/>
  <c r="BU85" i="16" s="1"/>
  <c r="BV84" i="4"/>
  <c r="BV85" i="16" s="1"/>
  <c r="BW84" i="4"/>
  <c r="BW85" i="16" s="1"/>
  <c r="BY84" i="4"/>
  <c r="BY85" i="16" s="1"/>
  <c r="BZ84" i="4"/>
  <c r="BZ85" i="16" s="1"/>
  <c r="CA84" i="4"/>
  <c r="CA85" i="16" s="1"/>
  <c r="CB84" i="4"/>
  <c r="CB85" i="16" s="1"/>
  <c r="CC84" i="4"/>
  <c r="CC85" i="16" s="1"/>
  <c r="CD84" i="4"/>
  <c r="CD85" i="16" s="1"/>
  <c r="CE84" i="4"/>
  <c r="CE85" i="16" s="1"/>
  <c r="CF84" i="4"/>
  <c r="CF85" i="16" s="1"/>
  <c r="CG84" i="4"/>
  <c r="CG85" i="16" s="1"/>
  <c r="CH84" i="4"/>
  <c r="CH85" i="16" s="1"/>
  <c r="CI84" i="4"/>
  <c r="CI85" i="16" s="1"/>
  <c r="C85" i="4"/>
  <c r="C86" i="16" s="1"/>
  <c r="D85" i="4"/>
  <c r="D86" i="16" s="1"/>
  <c r="E85" i="4"/>
  <c r="E86" i="16" s="1"/>
  <c r="F85" i="4"/>
  <c r="F86" i="16" s="1"/>
  <c r="G85" i="4"/>
  <c r="G86" i="16" s="1"/>
  <c r="H85" i="4"/>
  <c r="H86" i="16" s="1"/>
  <c r="I85" i="4"/>
  <c r="I86" i="16" s="1"/>
  <c r="J85" i="4"/>
  <c r="J86" i="16" s="1"/>
  <c r="K85" i="4"/>
  <c r="K86" i="16" s="1"/>
  <c r="M85" i="4"/>
  <c r="M86" i="16" s="1"/>
  <c r="N85" i="4"/>
  <c r="N86" i="16" s="1"/>
  <c r="O85" i="4"/>
  <c r="O86" i="16" s="1"/>
  <c r="P85" i="4"/>
  <c r="P86" i="16" s="1"/>
  <c r="Q85" i="4"/>
  <c r="Q86" i="16" s="1"/>
  <c r="R85" i="4"/>
  <c r="R86" i="16" s="1"/>
  <c r="S85" i="4"/>
  <c r="S86" i="16" s="1"/>
  <c r="T85" i="4"/>
  <c r="T86" i="16" s="1"/>
  <c r="U85" i="4"/>
  <c r="U86" i="16" s="1"/>
  <c r="V85" i="4"/>
  <c r="V86" i="16" s="1"/>
  <c r="W85" i="4"/>
  <c r="W86" i="16" s="1"/>
  <c r="X85" i="4"/>
  <c r="X86" i="16" s="1"/>
  <c r="Y85" i="4"/>
  <c r="Y86" i="16" s="1"/>
  <c r="Z85" i="4"/>
  <c r="Z86" i="16" s="1"/>
  <c r="AA85" i="4"/>
  <c r="AA86" i="16" s="1"/>
  <c r="AB85" i="4"/>
  <c r="AB86" i="16" s="1"/>
  <c r="AC85" i="4"/>
  <c r="AC86" i="16" s="1"/>
  <c r="AD85" i="4"/>
  <c r="AD86" i="16" s="1"/>
  <c r="AE85" i="4"/>
  <c r="AE86" i="16" s="1"/>
  <c r="AF85" i="4"/>
  <c r="AF86" i="16" s="1"/>
  <c r="AG85" i="4"/>
  <c r="AG86" i="16" s="1"/>
  <c r="AH85" i="4"/>
  <c r="AH86" i="16" s="1"/>
  <c r="AI85" i="4"/>
  <c r="AI86" i="16" s="1"/>
  <c r="AJ85" i="4"/>
  <c r="AJ86" i="16" s="1"/>
  <c r="AK85" i="4"/>
  <c r="AK86" i="16" s="1"/>
  <c r="AL85" i="4"/>
  <c r="AL86" i="16" s="1"/>
  <c r="AM85" i="4"/>
  <c r="AM86" i="16" s="1"/>
  <c r="AN85" i="4"/>
  <c r="AN86" i="16" s="1"/>
  <c r="AO85" i="4"/>
  <c r="AO86" i="16" s="1"/>
  <c r="AP85" i="4"/>
  <c r="AP86" i="16" s="1"/>
  <c r="AQ85" i="4"/>
  <c r="AQ86" i="16" s="1"/>
  <c r="AR85" i="4"/>
  <c r="AR86" i="16" s="1"/>
  <c r="AS85" i="4"/>
  <c r="AS86" i="16" s="1"/>
  <c r="AT85" i="4"/>
  <c r="AT86" i="16" s="1"/>
  <c r="AU85" i="4"/>
  <c r="AU86" i="16" s="1"/>
  <c r="AV85" i="4"/>
  <c r="AV86" i="16" s="1"/>
  <c r="AW85" i="4"/>
  <c r="AW86" i="16" s="1"/>
  <c r="AX85" i="4"/>
  <c r="AX86" i="16" s="1"/>
  <c r="AY85" i="4"/>
  <c r="AY86" i="16" s="1"/>
  <c r="AZ85" i="4"/>
  <c r="AZ86" i="16" s="1"/>
  <c r="BA85" i="4"/>
  <c r="BA86" i="16" s="1"/>
  <c r="BB85" i="4"/>
  <c r="BB86" i="16" s="1"/>
  <c r="BC85" i="4"/>
  <c r="BC86" i="16" s="1"/>
  <c r="BD85" i="4"/>
  <c r="BD86" i="16" s="1"/>
  <c r="BE85" i="4"/>
  <c r="BE86" i="16" s="1"/>
  <c r="BF85" i="4"/>
  <c r="BF86" i="16" s="1"/>
  <c r="BG85" i="4"/>
  <c r="BG86" i="16" s="1"/>
  <c r="BH85" i="4"/>
  <c r="BH86" i="16" s="1"/>
  <c r="BI85" i="4"/>
  <c r="BI86" i="16" s="1"/>
  <c r="BJ85" i="4"/>
  <c r="BJ86" i="16" s="1"/>
  <c r="BK85" i="4"/>
  <c r="BK86" i="16" s="1"/>
  <c r="BL85" i="4"/>
  <c r="BL86" i="16" s="1"/>
  <c r="BM85" i="4"/>
  <c r="BM86" i="16" s="1"/>
  <c r="BN85" i="4"/>
  <c r="BN86" i="16" s="1"/>
  <c r="BO85" i="4"/>
  <c r="BO86" i="16" s="1"/>
  <c r="BP85" i="4"/>
  <c r="BP86" i="16" s="1"/>
  <c r="BQ85" i="4"/>
  <c r="BQ86" i="16" s="1"/>
  <c r="BR85" i="4"/>
  <c r="BR86" i="16" s="1"/>
  <c r="BS85" i="4"/>
  <c r="BS86" i="16" s="1"/>
  <c r="BT85" i="4"/>
  <c r="BT86" i="16" s="1"/>
  <c r="BU85" i="4"/>
  <c r="BU86" i="16" s="1"/>
  <c r="BV85" i="4"/>
  <c r="BV86" i="16" s="1"/>
  <c r="BW85" i="4"/>
  <c r="BW86" i="16" s="1"/>
  <c r="BY85" i="4"/>
  <c r="BY86" i="16" s="1"/>
  <c r="BZ85" i="4"/>
  <c r="BZ86" i="16" s="1"/>
  <c r="CA85" i="4"/>
  <c r="CA86" i="16" s="1"/>
  <c r="CB85" i="4"/>
  <c r="CB86" i="16" s="1"/>
  <c r="CC85" i="4"/>
  <c r="CC86" i="16" s="1"/>
  <c r="CD85" i="4"/>
  <c r="CD86" i="16" s="1"/>
  <c r="CE85" i="4"/>
  <c r="CE86" i="16" s="1"/>
  <c r="CF85" i="4"/>
  <c r="CF86" i="16" s="1"/>
  <c r="CG85" i="4"/>
  <c r="CG86" i="16" s="1"/>
  <c r="CH85" i="4"/>
  <c r="CH86" i="16" s="1"/>
  <c r="CI85" i="4"/>
  <c r="CI86" i="16" s="1"/>
  <c r="C86" i="4"/>
  <c r="C87" i="16" s="1"/>
  <c r="D86" i="4"/>
  <c r="D87" i="16" s="1"/>
  <c r="E86" i="4"/>
  <c r="E87" i="16" s="1"/>
  <c r="F86" i="4"/>
  <c r="F87" i="16" s="1"/>
  <c r="G86" i="4"/>
  <c r="G87" i="16" s="1"/>
  <c r="H86" i="4"/>
  <c r="H87" i="16" s="1"/>
  <c r="I86" i="4"/>
  <c r="I87" i="16" s="1"/>
  <c r="J86" i="4"/>
  <c r="J87" i="16" s="1"/>
  <c r="K86" i="4"/>
  <c r="K87" i="16" s="1"/>
  <c r="M86" i="4"/>
  <c r="M87" i="16" s="1"/>
  <c r="N86" i="4"/>
  <c r="N87" i="16" s="1"/>
  <c r="O86" i="4"/>
  <c r="O87" i="16" s="1"/>
  <c r="P86" i="4"/>
  <c r="P87" i="16" s="1"/>
  <c r="Q86" i="4"/>
  <c r="Q87" i="16" s="1"/>
  <c r="R86" i="4"/>
  <c r="R87" i="16" s="1"/>
  <c r="S86" i="4"/>
  <c r="S87" i="16" s="1"/>
  <c r="T86" i="4"/>
  <c r="T87" i="16" s="1"/>
  <c r="U86" i="4"/>
  <c r="U87" i="16" s="1"/>
  <c r="V86" i="4"/>
  <c r="V87" i="16" s="1"/>
  <c r="W86" i="4"/>
  <c r="W87" i="16" s="1"/>
  <c r="X86" i="4"/>
  <c r="X87" i="16" s="1"/>
  <c r="Y86" i="4"/>
  <c r="Y87" i="16" s="1"/>
  <c r="Z86" i="4"/>
  <c r="Z87" i="16" s="1"/>
  <c r="AA86" i="4"/>
  <c r="AA87" i="16" s="1"/>
  <c r="AB86" i="4"/>
  <c r="AB87" i="16" s="1"/>
  <c r="AC86" i="4"/>
  <c r="AC87" i="16" s="1"/>
  <c r="AD86" i="4"/>
  <c r="AD87" i="16" s="1"/>
  <c r="AE86" i="4"/>
  <c r="AE87" i="16" s="1"/>
  <c r="AF86" i="4"/>
  <c r="AF87" i="16" s="1"/>
  <c r="AG86" i="4"/>
  <c r="AG87" i="16" s="1"/>
  <c r="AH86" i="4"/>
  <c r="AH87" i="16" s="1"/>
  <c r="AI86" i="4"/>
  <c r="AI87" i="16" s="1"/>
  <c r="AJ86" i="4"/>
  <c r="AJ87" i="16" s="1"/>
  <c r="AK86" i="4"/>
  <c r="AK87" i="16" s="1"/>
  <c r="AL86" i="4"/>
  <c r="AL87" i="16" s="1"/>
  <c r="AM86" i="4"/>
  <c r="AM87" i="16" s="1"/>
  <c r="AN86" i="4"/>
  <c r="AN87" i="16" s="1"/>
  <c r="AO86" i="4"/>
  <c r="AO87" i="16" s="1"/>
  <c r="AP86" i="4"/>
  <c r="AP87" i="16" s="1"/>
  <c r="AQ86" i="4"/>
  <c r="AQ87" i="16" s="1"/>
  <c r="AR86" i="4"/>
  <c r="AR87" i="16" s="1"/>
  <c r="AS86" i="4"/>
  <c r="AS87" i="16" s="1"/>
  <c r="AT86" i="4"/>
  <c r="AT87" i="16" s="1"/>
  <c r="AU86" i="4"/>
  <c r="AU87" i="16" s="1"/>
  <c r="AV86" i="4"/>
  <c r="AV87" i="16" s="1"/>
  <c r="AW86" i="4"/>
  <c r="AW87" i="16" s="1"/>
  <c r="AX86" i="4"/>
  <c r="AX87" i="16" s="1"/>
  <c r="AY86" i="4"/>
  <c r="AY87" i="16" s="1"/>
  <c r="AZ86" i="4"/>
  <c r="AZ87" i="16" s="1"/>
  <c r="BA86" i="4"/>
  <c r="BA87" i="16" s="1"/>
  <c r="BB86" i="4"/>
  <c r="BB87" i="16" s="1"/>
  <c r="BC86" i="4"/>
  <c r="BC87" i="16" s="1"/>
  <c r="BD86" i="4"/>
  <c r="BD87" i="16" s="1"/>
  <c r="BE86" i="4"/>
  <c r="BE87" i="16" s="1"/>
  <c r="BF86" i="4"/>
  <c r="BF87" i="16" s="1"/>
  <c r="BG86" i="4"/>
  <c r="BG87" i="16" s="1"/>
  <c r="BH86" i="4"/>
  <c r="BH87" i="16" s="1"/>
  <c r="BI86" i="4"/>
  <c r="BI87" i="16" s="1"/>
  <c r="BJ86" i="4"/>
  <c r="BJ87" i="16" s="1"/>
  <c r="BK86" i="4"/>
  <c r="BK87" i="16" s="1"/>
  <c r="BL86" i="4"/>
  <c r="BL87" i="16" s="1"/>
  <c r="BM86" i="4"/>
  <c r="BM87" i="16" s="1"/>
  <c r="BN86" i="4"/>
  <c r="BN87" i="16" s="1"/>
  <c r="BO86" i="4"/>
  <c r="BO87" i="16" s="1"/>
  <c r="BP86" i="4"/>
  <c r="BP87" i="16" s="1"/>
  <c r="BQ86" i="4"/>
  <c r="BQ87" i="16" s="1"/>
  <c r="BR86" i="4"/>
  <c r="BR87" i="16" s="1"/>
  <c r="BS86" i="4"/>
  <c r="BS87" i="16" s="1"/>
  <c r="BT86" i="4"/>
  <c r="BT87" i="16" s="1"/>
  <c r="BU86" i="4"/>
  <c r="BU87" i="16" s="1"/>
  <c r="BV86" i="4"/>
  <c r="BV87" i="16" s="1"/>
  <c r="BW86" i="4"/>
  <c r="BW87" i="16" s="1"/>
  <c r="BY86" i="4"/>
  <c r="BY87" i="16" s="1"/>
  <c r="BZ86" i="4"/>
  <c r="BZ87" i="16" s="1"/>
  <c r="CA86" i="4"/>
  <c r="CA87" i="16" s="1"/>
  <c r="CB86" i="4"/>
  <c r="CB87" i="16" s="1"/>
  <c r="CC86" i="4"/>
  <c r="CC87" i="16" s="1"/>
  <c r="CD86" i="4"/>
  <c r="CD87" i="16" s="1"/>
  <c r="CE86" i="4"/>
  <c r="CE87" i="16" s="1"/>
  <c r="CF86" i="4"/>
  <c r="CF87" i="16" s="1"/>
  <c r="CG86" i="4"/>
  <c r="CG87" i="16" s="1"/>
  <c r="CH86" i="4"/>
  <c r="CH87" i="16" s="1"/>
  <c r="CI86" i="4"/>
  <c r="CI87" i="16" s="1"/>
  <c r="C87" i="4"/>
  <c r="C88" i="16" s="1"/>
  <c r="D87" i="4"/>
  <c r="D88" i="16" s="1"/>
  <c r="E87" i="4"/>
  <c r="E88" i="16" s="1"/>
  <c r="F87" i="4"/>
  <c r="F88" i="16" s="1"/>
  <c r="G87" i="4"/>
  <c r="G88" i="16" s="1"/>
  <c r="H87" i="4"/>
  <c r="H88" i="16" s="1"/>
  <c r="I87" i="4"/>
  <c r="I88" i="16" s="1"/>
  <c r="J87" i="4"/>
  <c r="J88" i="16" s="1"/>
  <c r="K87" i="4"/>
  <c r="K88" i="16" s="1"/>
  <c r="M87" i="4"/>
  <c r="M88" i="16" s="1"/>
  <c r="N87" i="4"/>
  <c r="N88" i="16" s="1"/>
  <c r="O87" i="4"/>
  <c r="O88" i="16" s="1"/>
  <c r="P87" i="4"/>
  <c r="P88" i="16" s="1"/>
  <c r="Q87" i="4"/>
  <c r="Q88" i="16" s="1"/>
  <c r="R87" i="4"/>
  <c r="R88" i="16" s="1"/>
  <c r="S87" i="4"/>
  <c r="S88" i="16" s="1"/>
  <c r="T87" i="4"/>
  <c r="T88" i="16" s="1"/>
  <c r="U87" i="4"/>
  <c r="U88" i="16" s="1"/>
  <c r="V87" i="4"/>
  <c r="V88" i="16" s="1"/>
  <c r="W87" i="4"/>
  <c r="W88" i="16" s="1"/>
  <c r="X87" i="4"/>
  <c r="X88" i="16" s="1"/>
  <c r="Y87" i="4"/>
  <c r="Y88" i="16" s="1"/>
  <c r="Z87" i="4"/>
  <c r="Z88" i="16" s="1"/>
  <c r="AA87" i="4"/>
  <c r="AA88" i="16" s="1"/>
  <c r="AB87" i="4"/>
  <c r="AB88" i="16" s="1"/>
  <c r="AC87" i="4"/>
  <c r="AC88" i="16" s="1"/>
  <c r="AD87" i="4"/>
  <c r="AD88" i="16" s="1"/>
  <c r="AE87" i="4"/>
  <c r="AE88" i="16" s="1"/>
  <c r="AF87" i="4"/>
  <c r="AF88" i="16" s="1"/>
  <c r="AG87" i="4"/>
  <c r="AG88" i="16" s="1"/>
  <c r="AH87" i="4"/>
  <c r="AH88" i="16" s="1"/>
  <c r="AI87" i="4"/>
  <c r="AI88" i="16" s="1"/>
  <c r="AJ87" i="4"/>
  <c r="AJ88" i="16" s="1"/>
  <c r="AK87" i="4"/>
  <c r="AK88" i="16" s="1"/>
  <c r="AL87" i="4"/>
  <c r="AL88" i="16" s="1"/>
  <c r="AM87" i="4"/>
  <c r="AM88" i="16" s="1"/>
  <c r="AN87" i="4"/>
  <c r="AN88" i="16" s="1"/>
  <c r="AO87" i="4"/>
  <c r="AO88" i="16" s="1"/>
  <c r="AP87" i="4"/>
  <c r="AP88" i="16" s="1"/>
  <c r="AQ87" i="4"/>
  <c r="AQ88" i="16" s="1"/>
  <c r="AR87" i="4"/>
  <c r="AR88" i="16" s="1"/>
  <c r="AS87" i="4"/>
  <c r="AS88" i="16" s="1"/>
  <c r="AT87" i="4"/>
  <c r="AT88" i="16" s="1"/>
  <c r="AU87" i="4"/>
  <c r="AU88" i="16" s="1"/>
  <c r="AV87" i="4"/>
  <c r="AV88" i="16" s="1"/>
  <c r="AW87" i="4"/>
  <c r="AW88" i="16" s="1"/>
  <c r="AX87" i="4"/>
  <c r="AX88" i="16" s="1"/>
  <c r="AY87" i="4"/>
  <c r="AY88" i="16" s="1"/>
  <c r="AZ87" i="4"/>
  <c r="AZ88" i="16" s="1"/>
  <c r="BA87" i="4"/>
  <c r="BA88" i="16" s="1"/>
  <c r="BB87" i="4"/>
  <c r="BB88" i="16" s="1"/>
  <c r="BC87" i="4"/>
  <c r="BC88" i="16" s="1"/>
  <c r="BD87" i="4"/>
  <c r="BD88" i="16" s="1"/>
  <c r="BE87" i="4"/>
  <c r="BE88" i="16" s="1"/>
  <c r="BF87" i="4"/>
  <c r="BF88" i="16" s="1"/>
  <c r="BG87" i="4"/>
  <c r="BG88" i="16" s="1"/>
  <c r="BH87" i="4"/>
  <c r="BH88" i="16" s="1"/>
  <c r="BI87" i="4"/>
  <c r="BI88" i="16" s="1"/>
  <c r="BJ87" i="4"/>
  <c r="BJ88" i="16" s="1"/>
  <c r="BK87" i="4"/>
  <c r="BK88" i="16" s="1"/>
  <c r="BL87" i="4"/>
  <c r="BL88" i="16" s="1"/>
  <c r="BM87" i="4"/>
  <c r="BM88" i="16" s="1"/>
  <c r="BN87" i="4"/>
  <c r="BN88" i="16" s="1"/>
  <c r="BO87" i="4"/>
  <c r="BO88" i="16" s="1"/>
  <c r="BP87" i="4"/>
  <c r="BP88" i="16" s="1"/>
  <c r="BQ87" i="4"/>
  <c r="BQ88" i="16" s="1"/>
  <c r="BR87" i="4"/>
  <c r="BR88" i="16" s="1"/>
  <c r="BS87" i="4"/>
  <c r="BS88" i="16" s="1"/>
  <c r="BT87" i="4"/>
  <c r="BT88" i="16" s="1"/>
  <c r="BU87" i="4"/>
  <c r="BU88" i="16" s="1"/>
  <c r="BV87" i="4"/>
  <c r="BV88" i="16" s="1"/>
  <c r="BW87" i="4"/>
  <c r="BW88" i="16" s="1"/>
  <c r="BY87" i="4"/>
  <c r="BY88" i="16" s="1"/>
  <c r="BZ87" i="4"/>
  <c r="BZ88" i="16" s="1"/>
  <c r="CA87" i="4"/>
  <c r="CA88" i="16" s="1"/>
  <c r="CB87" i="4"/>
  <c r="CB88" i="16" s="1"/>
  <c r="CC87" i="4"/>
  <c r="CC88" i="16" s="1"/>
  <c r="CD87" i="4"/>
  <c r="CD88" i="16" s="1"/>
  <c r="CE87" i="4"/>
  <c r="CE88" i="16" s="1"/>
  <c r="CF87" i="4"/>
  <c r="CF88" i="16" s="1"/>
  <c r="CG87" i="4"/>
  <c r="CG88" i="16" s="1"/>
  <c r="CH87" i="4"/>
  <c r="CH88" i="16" s="1"/>
  <c r="CI87" i="4"/>
  <c r="CI88" i="16" s="1"/>
  <c r="C88" i="4"/>
  <c r="C89" i="16" s="1"/>
  <c r="D88" i="4"/>
  <c r="D89" i="16" s="1"/>
  <c r="E88" i="4"/>
  <c r="E89" i="16" s="1"/>
  <c r="F88" i="4"/>
  <c r="F89" i="16" s="1"/>
  <c r="G88" i="4"/>
  <c r="G89" i="16" s="1"/>
  <c r="H88" i="4"/>
  <c r="H89" i="16" s="1"/>
  <c r="I88" i="4"/>
  <c r="I89" i="16" s="1"/>
  <c r="J88" i="4"/>
  <c r="J89" i="16" s="1"/>
  <c r="K88" i="4"/>
  <c r="K89" i="16" s="1"/>
  <c r="M88" i="4"/>
  <c r="M89" i="16" s="1"/>
  <c r="N88" i="4"/>
  <c r="N89" i="16" s="1"/>
  <c r="O88" i="4"/>
  <c r="O89" i="16" s="1"/>
  <c r="P88" i="4"/>
  <c r="P89" i="16" s="1"/>
  <c r="Q88" i="4"/>
  <c r="Q89" i="16" s="1"/>
  <c r="R88" i="4"/>
  <c r="R89" i="16" s="1"/>
  <c r="S88" i="4"/>
  <c r="S89" i="16" s="1"/>
  <c r="T88" i="4"/>
  <c r="T89" i="16" s="1"/>
  <c r="U88" i="4"/>
  <c r="U89" i="16" s="1"/>
  <c r="V88" i="4"/>
  <c r="V89" i="16" s="1"/>
  <c r="W88" i="4"/>
  <c r="W89" i="16" s="1"/>
  <c r="X88" i="4"/>
  <c r="X89" i="16" s="1"/>
  <c r="Y88" i="4"/>
  <c r="Y89" i="16" s="1"/>
  <c r="Z88" i="4"/>
  <c r="Z89" i="16" s="1"/>
  <c r="AA88" i="4"/>
  <c r="AA89" i="16" s="1"/>
  <c r="AB88" i="4"/>
  <c r="AB89" i="16" s="1"/>
  <c r="AC88" i="4"/>
  <c r="AC89" i="16" s="1"/>
  <c r="AD88" i="4"/>
  <c r="AD89" i="16" s="1"/>
  <c r="AE88" i="4"/>
  <c r="AE89" i="16" s="1"/>
  <c r="AF88" i="4"/>
  <c r="AF89" i="16" s="1"/>
  <c r="AG88" i="4"/>
  <c r="AG89" i="16" s="1"/>
  <c r="AH88" i="4"/>
  <c r="AH89" i="16" s="1"/>
  <c r="AI88" i="4"/>
  <c r="AI89" i="16" s="1"/>
  <c r="AJ88" i="4"/>
  <c r="AJ89" i="16" s="1"/>
  <c r="AK88" i="4"/>
  <c r="AK89" i="16" s="1"/>
  <c r="AL88" i="4"/>
  <c r="AL89" i="16" s="1"/>
  <c r="AM88" i="4"/>
  <c r="AM89" i="16" s="1"/>
  <c r="AN88" i="4"/>
  <c r="AN89" i="16" s="1"/>
  <c r="AO88" i="4"/>
  <c r="AO89" i="16" s="1"/>
  <c r="AP88" i="4"/>
  <c r="AP89" i="16" s="1"/>
  <c r="AQ88" i="4"/>
  <c r="AQ89" i="16" s="1"/>
  <c r="AR88" i="4"/>
  <c r="AR89" i="16" s="1"/>
  <c r="AS88" i="4"/>
  <c r="AS89" i="16" s="1"/>
  <c r="AT88" i="4"/>
  <c r="AT89" i="16" s="1"/>
  <c r="AU88" i="4"/>
  <c r="AU89" i="16" s="1"/>
  <c r="AV88" i="4"/>
  <c r="AV89" i="16" s="1"/>
  <c r="AW88" i="4"/>
  <c r="AW89" i="16" s="1"/>
  <c r="AX88" i="4"/>
  <c r="AX89" i="16" s="1"/>
  <c r="AY88" i="4"/>
  <c r="AY89" i="16" s="1"/>
  <c r="AZ88" i="4"/>
  <c r="AZ89" i="16" s="1"/>
  <c r="BA88" i="4"/>
  <c r="BA89" i="16" s="1"/>
  <c r="BB88" i="4"/>
  <c r="BB89" i="16" s="1"/>
  <c r="BC88" i="4"/>
  <c r="BC89" i="16" s="1"/>
  <c r="BD88" i="4"/>
  <c r="BD89" i="16" s="1"/>
  <c r="BE88" i="4"/>
  <c r="BE89" i="16" s="1"/>
  <c r="BF88" i="4"/>
  <c r="BF89" i="16" s="1"/>
  <c r="BG88" i="4"/>
  <c r="BG89" i="16" s="1"/>
  <c r="BH88" i="4"/>
  <c r="BH89" i="16" s="1"/>
  <c r="BI88" i="4"/>
  <c r="BI89" i="16" s="1"/>
  <c r="BJ88" i="4"/>
  <c r="BJ89" i="16" s="1"/>
  <c r="BK88" i="4"/>
  <c r="BK89" i="16" s="1"/>
  <c r="BL88" i="4"/>
  <c r="BL89" i="16" s="1"/>
  <c r="BM88" i="4"/>
  <c r="BM89" i="16" s="1"/>
  <c r="BN88" i="4"/>
  <c r="BN89" i="16" s="1"/>
  <c r="BO88" i="4"/>
  <c r="BO89" i="16" s="1"/>
  <c r="BP88" i="4"/>
  <c r="BP89" i="16" s="1"/>
  <c r="BQ88" i="4"/>
  <c r="BQ89" i="16" s="1"/>
  <c r="BR88" i="4"/>
  <c r="BR89" i="16" s="1"/>
  <c r="BS88" i="4"/>
  <c r="BS89" i="16" s="1"/>
  <c r="BT88" i="4"/>
  <c r="BT89" i="16" s="1"/>
  <c r="BU88" i="4"/>
  <c r="BU89" i="16" s="1"/>
  <c r="BV88" i="4"/>
  <c r="BV89" i="16" s="1"/>
  <c r="BW88" i="4"/>
  <c r="BW89" i="16" s="1"/>
  <c r="BY88" i="4"/>
  <c r="BY89" i="16" s="1"/>
  <c r="BZ88" i="4"/>
  <c r="BZ89" i="16" s="1"/>
  <c r="CA88" i="4"/>
  <c r="CA89" i="16" s="1"/>
  <c r="CB88" i="4"/>
  <c r="CB89" i="16" s="1"/>
  <c r="CC88" i="4"/>
  <c r="CC89" i="16" s="1"/>
  <c r="CD88" i="4"/>
  <c r="CD89" i="16" s="1"/>
  <c r="CE88" i="4"/>
  <c r="CE89" i="16" s="1"/>
  <c r="CF88" i="4"/>
  <c r="CF89" i="16" s="1"/>
  <c r="CG88" i="4"/>
  <c r="CG89" i="16" s="1"/>
  <c r="CH88" i="4"/>
  <c r="CH89" i="16" s="1"/>
  <c r="CI88" i="4"/>
  <c r="CI89" i="16" s="1"/>
  <c r="C89" i="4"/>
  <c r="C90" i="16" s="1"/>
  <c r="D89" i="4"/>
  <c r="D90" i="16" s="1"/>
  <c r="E89" i="4"/>
  <c r="E90" i="16" s="1"/>
  <c r="F89" i="4"/>
  <c r="F90" i="16" s="1"/>
  <c r="G89" i="4"/>
  <c r="G90" i="16" s="1"/>
  <c r="H89" i="4"/>
  <c r="H90" i="16" s="1"/>
  <c r="I89" i="4"/>
  <c r="I90" i="16" s="1"/>
  <c r="J89" i="4"/>
  <c r="J90" i="16" s="1"/>
  <c r="K89" i="4"/>
  <c r="K90" i="16" s="1"/>
  <c r="M89" i="4"/>
  <c r="M90" i="16" s="1"/>
  <c r="N89" i="4"/>
  <c r="N90" i="16" s="1"/>
  <c r="O89" i="4"/>
  <c r="O90" i="16" s="1"/>
  <c r="P89" i="4"/>
  <c r="P90" i="16" s="1"/>
  <c r="Q89" i="4"/>
  <c r="Q90" i="16" s="1"/>
  <c r="R89" i="4"/>
  <c r="R90" i="16" s="1"/>
  <c r="S89" i="4"/>
  <c r="S90" i="16" s="1"/>
  <c r="T89" i="4"/>
  <c r="T90" i="16" s="1"/>
  <c r="U89" i="4"/>
  <c r="U90" i="16" s="1"/>
  <c r="V89" i="4"/>
  <c r="V90" i="16" s="1"/>
  <c r="W89" i="4"/>
  <c r="W90" i="16" s="1"/>
  <c r="X89" i="4"/>
  <c r="X90" i="16" s="1"/>
  <c r="Y89" i="4"/>
  <c r="Y90" i="16" s="1"/>
  <c r="Z89" i="4"/>
  <c r="Z90" i="16" s="1"/>
  <c r="AA89" i="4"/>
  <c r="AA90" i="16" s="1"/>
  <c r="AB89" i="4"/>
  <c r="AB90" i="16" s="1"/>
  <c r="AC89" i="4"/>
  <c r="AC90" i="16" s="1"/>
  <c r="AD89" i="4"/>
  <c r="AD90" i="16" s="1"/>
  <c r="AE89" i="4"/>
  <c r="AE90" i="16" s="1"/>
  <c r="AF89" i="4"/>
  <c r="AF90" i="16" s="1"/>
  <c r="AG89" i="4"/>
  <c r="AG90" i="16" s="1"/>
  <c r="AH89" i="4"/>
  <c r="AH90" i="16" s="1"/>
  <c r="AI89" i="4"/>
  <c r="AI90" i="16" s="1"/>
  <c r="AJ89" i="4"/>
  <c r="AJ90" i="16" s="1"/>
  <c r="AK89" i="4"/>
  <c r="AK90" i="16" s="1"/>
  <c r="AL89" i="4"/>
  <c r="AL90" i="16" s="1"/>
  <c r="AM89" i="4"/>
  <c r="AM90" i="16" s="1"/>
  <c r="AN89" i="4"/>
  <c r="AN90" i="16" s="1"/>
  <c r="AO89" i="4"/>
  <c r="AO90" i="16" s="1"/>
  <c r="AP89" i="4"/>
  <c r="AP90" i="16" s="1"/>
  <c r="AQ89" i="4"/>
  <c r="AQ90" i="16" s="1"/>
  <c r="AR89" i="4"/>
  <c r="AR90" i="16" s="1"/>
  <c r="AS89" i="4"/>
  <c r="AS90" i="16" s="1"/>
  <c r="AT89" i="4"/>
  <c r="AT90" i="16" s="1"/>
  <c r="AU89" i="4"/>
  <c r="AU90" i="16" s="1"/>
  <c r="AV89" i="4"/>
  <c r="AV90" i="16" s="1"/>
  <c r="AW89" i="4"/>
  <c r="AW90" i="16" s="1"/>
  <c r="AX89" i="4"/>
  <c r="AX90" i="16" s="1"/>
  <c r="AY89" i="4"/>
  <c r="AY90" i="16" s="1"/>
  <c r="AZ89" i="4"/>
  <c r="AZ90" i="16" s="1"/>
  <c r="BA89" i="4"/>
  <c r="BA90" i="16" s="1"/>
  <c r="BB89" i="4"/>
  <c r="BB90" i="16" s="1"/>
  <c r="BC89" i="4"/>
  <c r="BC90" i="16" s="1"/>
  <c r="BD89" i="4"/>
  <c r="BD90" i="16" s="1"/>
  <c r="BE89" i="4"/>
  <c r="BE90" i="16" s="1"/>
  <c r="BF89" i="4"/>
  <c r="BF90" i="16" s="1"/>
  <c r="BG89" i="4"/>
  <c r="BG90" i="16" s="1"/>
  <c r="BH89" i="4"/>
  <c r="BH90" i="16" s="1"/>
  <c r="BI89" i="4"/>
  <c r="BI90" i="16" s="1"/>
  <c r="BJ89" i="4"/>
  <c r="BJ90" i="16" s="1"/>
  <c r="BK89" i="4"/>
  <c r="BK90" i="16" s="1"/>
  <c r="BL89" i="4"/>
  <c r="BL90" i="16" s="1"/>
  <c r="BM89" i="4"/>
  <c r="BM90" i="16" s="1"/>
  <c r="BN89" i="4"/>
  <c r="BN90" i="16" s="1"/>
  <c r="BO89" i="4"/>
  <c r="BO90" i="16" s="1"/>
  <c r="BP89" i="4"/>
  <c r="BP90" i="16" s="1"/>
  <c r="BQ89" i="4"/>
  <c r="BQ90" i="16" s="1"/>
  <c r="BR89" i="4"/>
  <c r="BR90" i="16" s="1"/>
  <c r="BS89" i="4"/>
  <c r="BS90" i="16" s="1"/>
  <c r="BT89" i="4"/>
  <c r="BT90" i="16" s="1"/>
  <c r="BU89" i="4"/>
  <c r="BU90" i="16" s="1"/>
  <c r="BV89" i="4"/>
  <c r="BV90" i="16" s="1"/>
  <c r="BW89" i="4"/>
  <c r="BW90" i="16" s="1"/>
  <c r="BY89" i="4"/>
  <c r="BY90" i="16" s="1"/>
  <c r="BZ89" i="4"/>
  <c r="BZ90" i="16" s="1"/>
  <c r="CA89" i="4"/>
  <c r="CA90" i="16" s="1"/>
  <c r="CB89" i="4"/>
  <c r="CB90" i="16" s="1"/>
  <c r="CC89" i="4"/>
  <c r="CC90" i="16" s="1"/>
  <c r="CD89" i="4"/>
  <c r="CD90" i="16" s="1"/>
  <c r="CE89" i="4"/>
  <c r="CE90" i="16" s="1"/>
  <c r="CF89" i="4"/>
  <c r="CF90" i="16" s="1"/>
  <c r="CG89" i="4"/>
  <c r="CG90" i="16" s="1"/>
  <c r="CH89" i="4"/>
  <c r="CH90" i="16" s="1"/>
  <c r="CI89" i="4"/>
  <c r="CI90" i="16" s="1"/>
  <c r="C90" i="4"/>
  <c r="C91" i="16" s="1"/>
  <c r="D90" i="4"/>
  <c r="D91" i="16" s="1"/>
  <c r="E90" i="4"/>
  <c r="E91" i="16" s="1"/>
  <c r="F90" i="4"/>
  <c r="F91" i="16" s="1"/>
  <c r="G90" i="4"/>
  <c r="G91" i="16" s="1"/>
  <c r="H90" i="4"/>
  <c r="H91" i="16" s="1"/>
  <c r="I90" i="4"/>
  <c r="I91" i="16" s="1"/>
  <c r="J90" i="4"/>
  <c r="J91" i="16" s="1"/>
  <c r="K90" i="4"/>
  <c r="K91" i="16" s="1"/>
  <c r="M90" i="4"/>
  <c r="M91" i="16" s="1"/>
  <c r="N90" i="4"/>
  <c r="N91" i="16" s="1"/>
  <c r="O90" i="4"/>
  <c r="O91" i="16" s="1"/>
  <c r="P90" i="4"/>
  <c r="P91" i="16" s="1"/>
  <c r="Q90" i="4"/>
  <c r="Q91" i="16" s="1"/>
  <c r="R90" i="4"/>
  <c r="R91" i="16" s="1"/>
  <c r="S90" i="4"/>
  <c r="S91" i="16" s="1"/>
  <c r="T90" i="4"/>
  <c r="T91" i="16" s="1"/>
  <c r="U90" i="4"/>
  <c r="U91" i="16" s="1"/>
  <c r="V90" i="4"/>
  <c r="V91" i="16" s="1"/>
  <c r="W90" i="4"/>
  <c r="W91" i="16" s="1"/>
  <c r="X90" i="4"/>
  <c r="X91" i="16" s="1"/>
  <c r="Y90" i="4"/>
  <c r="Y91" i="16" s="1"/>
  <c r="Z90" i="4"/>
  <c r="Z91" i="16" s="1"/>
  <c r="AA90" i="4"/>
  <c r="AA91" i="16" s="1"/>
  <c r="AB90" i="4"/>
  <c r="AB91" i="16" s="1"/>
  <c r="AC90" i="4"/>
  <c r="AC91" i="16" s="1"/>
  <c r="AD90" i="4"/>
  <c r="AD91" i="16" s="1"/>
  <c r="AE90" i="4"/>
  <c r="AE91" i="16" s="1"/>
  <c r="AF90" i="4"/>
  <c r="AF91" i="16" s="1"/>
  <c r="AG90" i="4"/>
  <c r="AG91" i="16" s="1"/>
  <c r="AH90" i="4"/>
  <c r="AH91" i="16" s="1"/>
  <c r="AI90" i="4"/>
  <c r="AI91" i="16" s="1"/>
  <c r="AJ90" i="4"/>
  <c r="AJ91" i="16" s="1"/>
  <c r="AK90" i="4"/>
  <c r="AK91" i="16" s="1"/>
  <c r="AL90" i="4"/>
  <c r="AL91" i="16" s="1"/>
  <c r="AM90" i="4"/>
  <c r="AM91" i="16" s="1"/>
  <c r="AN90" i="4"/>
  <c r="AN91" i="16" s="1"/>
  <c r="AO90" i="4"/>
  <c r="AO91" i="16" s="1"/>
  <c r="AP90" i="4"/>
  <c r="AP91" i="16" s="1"/>
  <c r="AQ90" i="4"/>
  <c r="AQ91" i="16" s="1"/>
  <c r="AR90" i="4"/>
  <c r="AR91" i="16" s="1"/>
  <c r="AS90" i="4"/>
  <c r="AS91" i="16" s="1"/>
  <c r="AT90" i="4"/>
  <c r="AT91" i="16" s="1"/>
  <c r="AU90" i="4"/>
  <c r="AU91" i="16" s="1"/>
  <c r="AV90" i="4"/>
  <c r="AV91" i="16" s="1"/>
  <c r="AW90" i="4"/>
  <c r="AW91" i="16" s="1"/>
  <c r="AX90" i="4"/>
  <c r="AX91" i="16" s="1"/>
  <c r="AY90" i="4"/>
  <c r="AY91" i="16" s="1"/>
  <c r="AZ90" i="4"/>
  <c r="AZ91" i="16" s="1"/>
  <c r="BA90" i="4"/>
  <c r="BA91" i="16" s="1"/>
  <c r="BB90" i="4"/>
  <c r="BB91" i="16" s="1"/>
  <c r="BC90" i="4"/>
  <c r="BC91" i="16" s="1"/>
  <c r="BD90" i="4"/>
  <c r="BD91" i="16" s="1"/>
  <c r="BE90" i="4"/>
  <c r="BE91" i="16" s="1"/>
  <c r="BF90" i="4"/>
  <c r="BF91" i="16" s="1"/>
  <c r="BG90" i="4"/>
  <c r="BG91" i="16" s="1"/>
  <c r="BH90" i="4"/>
  <c r="BH91" i="16" s="1"/>
  <c r="BI90" i="4"/>
  <c r="BI91" i="16" s="1"/>
  <c r="BJ90" i="4"/>
  <c r="BJ91" i="16" s="1"/>
  <c r="BK90" i="4"/>
  <c r="BK91" i="16" s="1"/>
  <c r="BL90" i="4"/>
  <c r="BL91" i="16" s="1"/>
  <c r="BM90" i="4"/>
  <c r="BM91" i="16" s="1"/>
  <c r="BN90" i="4"/>
  <c r="BN91" i="16" s="1"/>
  <c r="BO90" i="4"/>
  <c r="BO91" i="16" s="1"/>
  <c r="BP90" i="4"/>
  <c r="BP91" i="16" s="1"/>
  <c r="BQ90" i="4"/>
  <c r="BQ91" i="16" s="1"/>
  <c r="BR90" i="4"/>
  <c r="BR91" i="16" s="1"/>
  <c r="BS90" i="4"/>
  <c r="BS91" i="16" s="1"/>
  <c r="BT90" i="4"/>
  <c r="BT91" i="16" s="1"/>
  <c r="BU90" i="4"/>
  <c r="BU91" i="16" s="1"/>
  <c r="BV90" i="4"/>
  <c r="BV91" i="16" s="1"/>
  <c r="BW90" i="4"/>
  <c r="BW91" i="16" s="1"/>
  <c r="BY90" i="4"/>
  <c r="BY91" i="16" s="1"/>
  <c r="BZ90" i="4"/>
  <c r="BZ91" i="16" s="1"/>
  <c r="CA90" i="4"/>
  <c r="CA91" i="16" s="1"/>
  <c r="CB90" i="4"/>
  <c r="CB91" i="16" s="1"/>
  <c r="CC90" i="4"/>
  <c r="CC91" i="16" s="1"/>
  <c r="CD90" i="4"/>
  <c r="CD91" i="16" s="1"/>
  <c r="CE90" i="4"/>
  <c r="CE91" i="16" s="1"/>
  <c r="CF90" i="4"/>
  <c r="CF91" i="16" s="1"/>
  <c r="CG90" i="4"/>
  <c r="CG91" i="16" s="1"/>
  <c r="CH90" i="4"/>
  <c r="CH91" i="16" s="1"/>
  <c r="CI90" i="4"/>
  <c r="CI91" i="16" s="1"/>
  <c r="C91" i="4"/>
  <c r="C92" i="16" s="1"/>
  <c r="D91" i="4"/>
  <c r="D92" i="16" s="1"/>
  <c r="E91" i="4"/>
  <c r="E92" i="16" s="1"/>
  <c r="F91" i="4"/>
  <c r="F92" i="16" s="1"/>
  <c r="G91" i="4"/>
  <c r="G92" i="16" s="1"/>
  <c r="H91" i="4"/>
  <c r="H92" i="16" s="1"/>
  <c r="I91" i="4"/>
  <c r="I92" i="16" s="1"/>
  <c r="J91" i="4"/>
  <c r="J92" i="16" s="1"/>
  <c r="K91" i="4"/>
  <c r="K92" i="16" s="1"/>
  <c r="M91" i="4"/>
  <c r="M92" i="16" s="1"/>
  <c r="N91" i="4"/>
  <c r="N92" i="16" s="1"/>
  <c r="O91" i="4"/>
  <c r="O92" i="16" s="1"/>
  <c r="P91" i="4"/>
  <c r="P92" i="16" s="1"/>
  <c r="Q91" i="4"/>
  <c r="Q92" i="16" s="1"/>
  <c r="R91" i="4"/>
  <c r="R92" i="16" s="1"/>
  <c r="S91" i="4"/>
  <c r="S92" i="16" s="1"/>
  <c r="T91" i="4"/>
  <c r="T92" i="16" s="1"/>
  <c r="U91" i="4"/>
  <c r="U92" i="16" s="1"/>
  <c r="V91" i="4"/>
  <c r="V92" i="16" s="1"/>
  <c r="W91" i="4"/>
  <c r="W92" i="16" s="1"/>
  <c r="X91" i="4"/>
  <c r="X92" i="16" s="1"/>
  <c r="Y91" i="4"/>
  <c r="Y92" i="16" s="1"/>
  <c r="Z91" i="4"/>
  <c r="Z92" i="16" s="1"/>
  <c r="AA91" i="4"/>
  <c r="AA92" i="16" s="1"/>
  <c r="AB91" i="4"/>
  <c r="AB92" i="16" s="1"/>
  <c r="AC91" i="4"/>
  <c r="AC92" i="16" s="1"/>
  <c r="AD91" i="4"/>
  <c r="AD92" i="16" s="1"/>
  <c r="AE91" i="4"/>
  <c r="AE92" i="16" s="1"/>
  <c r="AF91" i="4"/>
  <c r="AF92" i="16" s="1"/>
  <c r="AG91" i="4"/>
  <c r="AG92" i="16" s="1"/>
  <c r="AH91" i="4"/>
  <c r="AH92" i="16" s="1"/>
  <c r="AI91" i="4"/>
  <c r="AI92" i="16" s="1"/>
  <c r="AJ91" i="4"/>
  <c r="AJ92" i="16" s="1"/>
  <c r="AK91" i="4"/>
  <c r="AK92" i="16" s="1"/>
  <c r="AL91" i="4"/>
  <c r="AL92" i="16" s="1"/>
  <c r="AM91" i="4"/>
  <c r="AM92" i="16" s="1"/>
  <c r="AN91" i="4"/>
  <c r="AN92" i="16" s="1"/>
  <c r="AO91" i="4"/>
  <c r="AO92" i="16" s="1"/>
  <c r="AP91" i="4"/>
  <c r="AP92" i="16" s="1"/>
  <c r="AQ91" i="4"/>
  <c r="AQ92" i="16" s="1"/>
  <c r="AR91" i="4"/>
  <c r="AR92" i="16" s="1"/>
  <c r="AS91" i="4"/>
  <c r="AS92" i="16" s="1"/>
  <c r="AT91" i="4"/>
  <c r="AT92" i="16" s="1"/>
  <c r="AU91" i="4"/>
  <c r="AU92" i="16" s="1"/>
  <c r="AV91" i="4"/>
  <c r="AV92" i="16" s="1"/>
  <c r="AW91" i="4"/>
  <c r="AW92" i="16" s="1"/>
  <c r="AX91" i="4"/>
  <c r="AX92" i="16" s="1"/>
  <c r="AY91" i="4"/>
  <c r="AY92" i="16" s="1"/>
  <c r="AZ91" i="4"/>
  <c r="AZ92" i="16" s="1"/>
  <c r="BA91" i="4"/>
  <c r="BA92" i="16" s="1"/>
  <c r="BB91" i="4"/>
  <c r="BB92" i="16" s="1"/>
  <c r="BC91" i="4"/>
  <c r="BC92" i="16" s="1"/>
  <c r="BD91" i="4"/>
  <c r="BD92" i="16" s="1"/>
  <c r="BE91" i="4"/>
  <c r="BE92" i="16" s="1"/>
  <c r="BF91" i="4"/>
  <c r="BF92" i="16" s="1"/>
  <c r="BG91" i="4"/>
  <c r="BG92" i="16" s="1"/>
  <c r="BH91" i="4"/>
  <c r="BH92" i="16" s="1"/>
  <c r="BI91" i="4"/>
  <c r="BI92" i="16" s="1"/>
  <c r="BJ91" i="4"/>
  <c r="BJ92" i="16" s="1"/>
  <c r="BK91" i="4"/>
  <c r="BK92" i="16" s="1"/>
  <c r="BL91" i="4"/>
  <c r="BL92" i="16" s="1"/>
  <c r="BM91" i="4"/>
  <c r="BM92" i="16" s="1"/>
  <c r="BN91" i="4"/>
  <c r="BN92" i="16" s="1"/>
  <c r="BO91" i="4"/>
  <c r="BO92" i="16" s="1"/>
  <c r="BP91" i="4"/>
  <c r="BP92" i="16" s="1"/>
  <c r="BQ91" i="4"/>
  <c r="BQ92" i="16" s="1"/>
  <c r="BR91" i="4"/>
  <c r="BR92" i="16" s="1"/>
  <c r="BS91" i="4"/>
  <c r="BS92" i="16" s="1"/>
  <c r="BT91" i="4"/>
  <c r="BT92" i="16" s="1"/>
  <c r="BU91" i="4"/>
  <c r="BU92" i="16" s="1"/>
  <c r="BV91" i="4"/>
  <c r="BV92" i="16" s="1"/>
  <c r="BW91" i="4"/>
  <c r="BW92" i="16" s="1"/>
  <c r="BY91" i="4"/>
  <c r="BY92" i="16" s="1"/>
  <c r="BZ91" i="4"/>
  <c r="BZ92" i="16" s="1"/>
  <c r="CA91" i="4"/>
  <c r="CA92" i="16" s="1"/>
  <c r="CB91" i="4"/>
  <c r="CB92" i="16" s="1"/>
  <c r="CC91" i="4"/>
  <c r="CC92" i="16" s="1"/>
  <c r="CD91" i="4"/>
  <c r="CD92" i="16" s="1"/>
  <c r="CE91" i="4"/>
  <c r="CE92" i="16" s="1"/>
  <c r="CF91" i="4"/>
  <c r="CF92" i="16" s="1"/>
  <c r="CG91" i="4"/>
  <c r="CG92" i="16" s="1"/>
  <c r="CH91" i="4"/>
  <c r="CH92" i="16" s="1"/>
  <c r="CI91" i="4"/>
  <c r="CI92" i="16" s="1"/>
  <c r="C92" i="4"/>
  <c r="C93" i="16" s="1"/>
  <c r="D92" i="4"/>
  <c r="D93" i="16" s="1"/>
  <c r="E92" i="4"/>
  <c r="E93" i="16" s="1"/>
  <c r="F92" i="4"/>
  <c r="F93" i="16" s="1"/>
  <c r="G92" i="4"/>
  <c r="G93" i="16" s="1"/>
  <c r="H92" i="4"/>
  <c r="H93" i="16" s="1"/>
  <c r="I92" i="4"/>
  <c r="I93" i="16" s="1"/>
  <c r="J92" i="4"/>
  <c r="J93" i="16" s="1"/>
  <c r="K92" i="4"/>
  <c r="K93" i="16" s="1"/>
  <c r="M92" i="4"/>
  <c r="M93" i="16" s="1"/>
  <c r="N92" i="4"/>
  <c r="N93" i="16" s="1"/>
  <c r="O92" i="4"/>
  <c r="O93" i="16" s="1"/>
  <c r="P92" i="4"/>
  <c r="P93" i="16" s="1"/>
  <c r="Q92" i="4"/>
  <c r="Q93" i="16" s="1"/>
  <c r="R92" i="4"/>
  <c r="R93" i="16" s="1"/>
  <c r="S92" i="4"/>
  <c r="S93" i="16" s="1"/>
  <c r="T92" i="4"/>
  <c r="T93" i="16" s="1"/>
  <c r="U92" i="4"/>
  <c r="U93" i="16" s="1"/>
  <c r="V92" i="4"/>
  <c r="V93" i="16" s="1"/>
  <c r="W92" i="4"/>
  <c r="W93" i="16" s="1"/>
  <c r="X92" i="4"/>
  <c r="X93" i="16" s="1"/>
  <c r="Y92" i="4"/>
  <c r="Y93" i="16" s="1"/>
  <c r="Z92" i="4"/>
  <c r="Z93" i="16" s="1"/>
  <c r="AA92" i="4"/>
  <c r="AA93" i="16" s="1"/>
  <c r="AB92" i="4"/>
  <c r="AB93" i="16" s="1"/>
  <c r="AC92" i="4"/>
  <c r="AC93" i="16" s="1"/>
  <c r="AD92" i="4"/>
  <c r="AD93" i="16" s="1"/>
  <c r="AE92" i="4"/>
  <c r="AE93" i="16" s="1"/>
  <c r="AF92" i="4"/>
  <c r="AF93" i="16" s="1"/>
  <c r="AG92" i="4"/>
  <c r="AG93" i="16" s="1"/>
  <c r="AH92" i="4"/>
  <c r="AH93" i="16" s="1"/>
  <c r="AI92" i="4"/>
  <c r="AI93" i="16" s="1"/>
  <c r="AJ92" i="4"/>
  <c r="AJ93" i="16" s="1"/>
  <c r="AK92" i="4"/>
  <c r="AK93" i="16" s="1"/>
  <c r="AL92" i="4"/>
  <c r="AL93" i="16" s="1"/>
  <c r="AM92" i="4"/>
  <c r="AM93" i="16" s="1"/>
  <c r="AN92" i="4"/>
  <c r="AN93" i="16" s="1"/>
  <c r="AO92" i="4"/>
  <c r="AO93" i="16" s="1"/>
  <c r="AP92" i="4"/>
  <c r="AP93" i="16" s="1"/>
  <c r="AQ92" i="4"/>
  <c r="AQ93" i="16" s="1"/>
  <c r="AR92" i="4"/>
  <c r="AR93" i="16" s="1"/>
  <c r="AS92" i="4"/>
  <c r="AS93" i="16" s="1"/>
  <c r="AT92" i="4"/>
  <c r="AT93" i="16" s="1"/>
  <c r="AU92" i="4"/>
  <c r="AU93" i="16" s="1"/>
  <c r="AV92" i="4"/>
  <c r="AV93" i="16" s="1"/>
  <c r="AW92" i="4"/>
  <c r="AW93" i="16" s="1"/>
  <c r="AX92" i="4"/>
  <c r="AX93" i="16" s="1"/>
  <c r="AY92" i="4"/>
  <c r="AY93" i="16" s="1"/>
  <c r="AZ92" i="4"/>
  <c r="AZ93" i="16" s="1"/>
  <c r="BA92" i="4"/>
  <c r="BA93" i="16" s="1"/>
  <c r="BB92" i="4"/>
  <c r="BB93" i="16" s="1"/>
  <c r="BC92" i="4"/>
  <c r="BC93" i="16" s="1"/>
  <c r="BD92" i="4"/>
  <c r="BD93" i="16" s="1"/>
  <c r="BE92" i="4"/>
  <c r="BE93" i="16" s="1"/>
  <c r="BF92" i="4"/>
  <c r="BF93" i="16" s="1"/>
  <c r="BG92" i="4"/>
  <c r="BG93" i="16" s="1"/>
  <c r="BH92" i="4"/>
  <c r="BH93" i="16" s="1"/>
  <c r="BI92" i="4"/>
  <c r="BI93" i="16" s="1"/>
  <c r="BJ92" i="4"/>
  <c r="BJ93" i="16" s="1"/>
  <c r="BK92" i="4"/>
  <c r="BK93" i="16" s="1"/>
  <c r="BL92" i="4"/>
  <c r="BL93" i="16" s="1"/>
  <c r="BM92" i="4"/>
  <c r="BM93" i="16" s="1"/>
  <c r="BN92" i="4"/>
  <c r="BN93" i="16" s="1"/>
  <c r="BO92" i="4"/>
  <c r="BO93" i="16" s="1"/>
  <c r="BP92" i="4"/>
  <c r="BP93" i="16" s="1"/>
  <c r="BQ92" i="4"/>
  <c r="BQ93" i="16" s="1"/>
  <c r="BR92" i="4"/>
  <c r="BR93" i="16" s="1"/>
  <c r="BS92" i="4"/>
  <c r="BS93" i="16" s="1"/>
  <c r="BT92" i="4"/>
  <c r="BT93" i="16" s="1"/>
  <c r="BU92" i="4"/>
  <c r="BU93" i="16" s="1"/>
  <c r="BV92" i="4"/>
  <c r="BV93" i="16" s="1"/>
  <c r="BW92" i="4"/>
  <c r="BW93" i="16" s="1"/>
  <c r="BY92" i="4"/>
  <c r="BY93" i="16" s="1"/>
  <c r="BZ92" i="4"/>
  <c r="BZ93" i="16" s="1"/>
  <c r="CA92" i="4"/>
  <c r="CA93" i="16" s="1"/>
  <c r="CB92" i="4"/>
  <c r="CB93" i="16" s="1"/>
  <c r="CC92" i="4"/>
  <c r="CC93" i="16" s="1"/>
  <c r="CD92" i="4"/>
  <c r="CD93" i="16" s="1"/>
  <c r="CE92" i="4"/>
  <c r="CE93" i="16" s="1"/>
  <c r="CF92" i="4"/>
  <c r="CF93" i="16" s="1"/>
  <c r="CG92" i="4"/>
  <c r="CG93" i="16" s="1"/>
  <c r="CH92" i="4"/>
  <c r="CH93" i="16" s="1"/>
  <c r="CI92" i="4"/>
  <c r="CI93" i="16" s="1"/>
  <c r="C93" i="4"/>
  <c r="C94" i="16" s="1"/>
  <c r="D93" i="4"/>
  <c r="D94" i="16" s="1"/>
  <c r="E93" i="4"/>
  <c r="E94" i="16" s="1"/>
  <c r="F93" i="4"/>
  <c r="F94" i="16" s="1"/>
  <c r="G93" i="4"/>
  <c r="G94" i="16" s="1"/>
  <c r="H93" i="4"/>
  <c r="H94" i="16" s="1"/>
  <c r="I93" i="4"/>
  <c r="I94" i="16" s="1"/>
  <c r="J93" i="4"/>
  <c r="J94" i="16" s="1"/>
  <c r="K93" i="4"/>
  <c r="K94" i="16" s="1"/>
  <c r="M93" i="4"/>
  <c r="M94" i="16" s="1"/>
  <c r="N93" i="4"/>
  <c r="N94" i="16" s="1"/>
  <c r="O93" i="4"/>
  <c r="O94" i="16" s="1"/>
  <c r="P93" i="4"/>
  <c r="P94" i="16" s="1"/>
  <c r="Q93" i="4"/>
  <c r="Q94" i="16" s="1"/>
  <c r="R93" i="4"/>
  <c r="R94" i="16" s="1"/>
  <c r="S93" i="4"/>
  <c r="S94" i="16" s="1"/>
  <c r="T93" i="4"/>
  <c r="T94" i="16" s="1"/>
  <c r="U93" i="4"/>
  <c r="U94" i="16" s="1"/>
  <c r="V93" i="4"/>
  <c r="V94" i="16" s="1"/>
  <c r="W93" i="4"/>
  <c r="W94" i="16" s="1"/>
  <c r="X93" i="4"/>
  <c r="X94" i="16" s="1"/>
  <c r="Y93" i="4"/>
  <c r="Y94" i="16" s="1"/>
  <c r="Z93" i="4"/>
  <c r="Z94" i="16" s="1"/>
  <c r="AA93" i="4"/>
  <c r="AA94" i="16" s="1"/>
  <c r="AB93" i="4"/>
  <c r="AB94" i="16" s="1"/>
  <c r="AC93" i="4"/>
  <c r="AC94" i="16" s="1"/>
  <c r="AD93" i="4"/>
  <c r="AD94" i="16" s="1"/>
  <c r="AE93" i="4"/>
  <c r="AE94" i="16" s="1"/>
  <c r="AF93" i="4"/>
  <c r="AF94" i="16" s="1"/>
  <c r="AG93" i="4"/>
  <c r="AG94" i="16" s="1"/>
  <c r="AH93" i="4"/>
  <c r="AH94" i="16" s="1"/>
  <c r="AI93" i="4"/>
  <c r="AI94" i="16" s="1"/>
  <c r="AJ93" i="4"/>
  <c r="AJ94" i="16" s="1"/>
  <c r="AK93" i="4"/>
  <c r="AK94" i="16" s="1"/>
  <c r="AL93" i="4"/>
  <c r="AL94" i="16" s="1"/>
  <c r="AM93" i="4"/>
  <c r="AM94" i="16" s="1"/>
  <c r="AN93" i="4"/>
  <c r="AN94" i="16" s="1"/>
  <c r="AO93" i="4"/>
  <c r="AO94" i="16" s="1"/>
  <c r="AP93" i="4"/>
  <c r="AP94" i="16" s="1"/>
  <c r="AQ93" i="4"/>
  <c r="AQ94" i="16" s="1"/>
  <c r="AR93" i="4"/>
  <c r="AR94" i="16" s="1"/>
  <c r="AS93" i="4"/>
  <c r="AS94" i="16" s="1"/>
  <c r="AT93" i="4"/>
  <c r="AT94" i="16" s="1"/>
  <c r="AU93" i="4"/>
  <c r="AU94" i="16" s="1"/>
  <c r="AV93" i="4"/>
  <c r="AV94" i="16" s="1"/>
  <c r="AW93" i="4"/>
  <c r="AW94" i="16" s="1"/>
  <c r="AX93" i="4"/>
  <c r="AX94" i="16" s="1"/>
  <c r="AY93" i="4"/>
  <c r="AY94" i="16" s="1"/>
  <c r="AZ93" i="4"/>
  <c r="AZ94" i="16" s="1"/>
  <c r="BA93" i="4"/>
  <c r="BA94" i="16" s="1"/>
  <c r="BB93" i="4"/>
  <c r="BB94" i="16" s="1"/>
  <c r="BC93" i="4"/>
  <c r="BC94" i="16" s="1"/>
  <c r="BD93" i="4"/>
  <c r="BD94" i="16" s="1"/>
  <c r="BE93" i="4"/>
  <c r="BE94" i="16" s="1"/>
  <c r="BF93" i="4"/>
  <c r="BF94" i="16" s="1"/>
  <c r="BG93" i="4"/>
  <c r="BG94" i="16" s="1"/>
  <c r="BH93" i="4"/>
  <c r="BH94" i="16" s="1"/>
  <c r="BI93" i="4"/>
  <c r="BI94" i="16" s="1"/>
  <c r="BJ93" i="4"/>
  <c r="BJ94" i="16" s="1"/>
  <c r="BK93" i="4"/>
  <c r="BK94" i="16" s="1"/>
  <c r="BL93" i="4"/>
  <c r="BL94" i="16" s="1"/>
  <c r="BM93" i="4"/>
  <c r="BM94" i="16" s="1"/>
  <c r="BN93" i="4"/>
  <c r="BN94" i="16" s="1"/>
  <c r="BO93" i="4"/>
  <c r="BO94" i="16" s="1"/>
  <c r="BP93" i="4"/>
  <c r="BP94" i="16" s="1"/>
  <c r="BQ93" i="4"/>
  <c r="BQ94" i="16" s="1"/>
  <c r="BR93" i="4"/>
  <c r="BR94" i="16" s="1"/>
  <c r="BS93" i="4"/>
  <c r="BS94" i="16" s="1"/>
  <c r="BT93" i="4"/>
  <c r="BT94" i="16" s="1"/>
  <c r="BU93" i="4"/>
  <c r="BU94" i="16" s="1"/>
  <c r="BV93" i="4"/>
  <c r="BV94" i="16" s="1"/>
  <c r="BW93" i="4"/>
  <c r="BW94" i="16" s="1"/>
  <c r="BY93" i="4"/>
  <c r="BY94" i="16" s="1"/>
  <c r="BZ93" i="4"/>
  <c r="BZ94" i="16" s="1"/>
  <c r="CA93" i="4"/>
  <c r="CA94" i="16" s="1"/>
  <c r="CB93" i="4"/>
  <c r="CB94" i="16" s="1"/>
  <c r="CC93" i="4"/>
  <c r="CC94" i="16" s="1"/>
  <c r="CD93" i="4"/>
  <c r="CD94" i="16" s="1"/>
  <c r="CE93" i="4"/>
  <c r="CE94" i="16" s="1"/>
  <c r="CF93" i="4"/>
  <c r="CF94" i="16" s="1"/>
  <c r="CG93" i="4"/>
  <c r="CG94" i="16" s="1"/>
  <c r="CH93" i="4"/>
  <c r="CH94" i="16" s="1"/>
  <c r="CI93" i="4"/>
  <c r="CI94" i="16" s="1"/>
  <c r="C94" i="4"/>
  <c r="C95" i="16" s="1"/>
  <c r="D94" i="4"/>
  <c r="D95" i="16" s="1"/>
  <c r="E94" i="4"/>
  <c r="E95" i="16" s="1"/>
  <c r="F94" i="4"/>
  <c r="F95" i="16" s="1"/>
  <c r="G94" i="4"/>
  <c r="G95" i="16" s="1"/>
  <c r="H94" i="4"/>
  <c r="H95" i="16" s="1"/>
  <c r="I94" i="4"/>
  <c r="I95" i="16" s="1"/>
  <c r="J94" i="4"/>
  <c r="J95" i="16" s="1"/>
  <c r="K94" i="4"/>
  <c r="K95" i="16" s="1"/>
  <c r="M94" i="4"/>
  <c r="M95" i="16" s="1"/>
  <c r="N94" i="4"/>
  <c r="N95" i="16" s="1"/>
  <c r="O94" i="4"/>
  <c r="O95" i="16" s="1"/>
  <c r="P94" i="4"/>
  <c r="P95" i="16" s="1"/>
  <c r="Q94" i="4"/>
  <c r="Q95" i="16" s="1"/>
  <c r="R94" i="4"/>
  <c r="R95" i="16" s="1"/>
  <c r="S94" i="4"/>
  <c r="S95" i="16" s="1"/>
  <c r="T94" i="4"/>
  <c r="T95" i="16" s="1"/>
  <c r="U94" i="4"/>
  <c r="U95" i="16" s="1"/>
  <c r="V94" i="4"/>
  <c r="V95" i="16" s="1"/>
  <c r="W94" i="4"/>
  <c r="W95" i="16" s="1"/>
  <c r="X94" i="4"/>
  <c r="X95" i="16" s="1"/>
  <c r="Y94" i="4"/>
  <c r="Y95" i="16" s="1"/>
  <c r="Z94" i="4"/>
  <c r="Z95" i="16" s="1"/>
  <c r="AA94" i="4"/>
  <c r="AA95" i="16" s="1"/>
  <c r="AB94" i="4"/>
  <c r="AB95" i="16" s="1"/>
  <c r="AC94" i="4"/>
  <c r="AC95" i="16" s="1"/>
  <c r="AD94" i="4"/>
  <c r="AD95" i="16" s="1"/>
  <c r="AE94" i="4"/>
  <c r="AE95" i="16" s="1"/>
  <c r="AF94" i="4"/>
  <c r="AF95" i="16" s="1"/>
  <c r="AG94" i="4"/>
  <c r="AG95" i="16" s="1"/>
  <c r="AH94" i="4"/>
  <c r="AH95" i="16" s="1"/>
  <c r="AI94" i="4"/>
  <c r="AI95" i="16" s="1"/>
  <c r="AJ94" i="4"/>
  <c r="AJ95" i="16" s="1"/>
  <c r="AK94" i="4"/>
  <c r="AK95" i="16" s="1"/>
  <c r="AL94" i="4"/>
  <c r="AL95" i="16" s="1"/>
  <c r="AM94" i="4"/>
  <c r="AM95" i="16" s="1"/>
  <c r="AN94" i="4"/>
  <c r="AN95" i="16" s="1"/>
  <c r="AO94" i="4"/>
  <c r="AO95" i="16" s="1"/>
  <c r="AP94" i="4"/>
  <c r="AP95" i="16" s="1"/>
  <c r="AQ94" i="4"/>
  <c r="AQ95" i="16" s="1"/>
  <c r="AR94" i="4"/>
  <c r="AR95" i="16" s="1"/>
  <c r="AS94" i="4"/>
  <c r="AS95" i="16" s="1"/>
  <c r="AT94" i="4"/>
  <c r="AT95" i="16" s="1"/>
  <c r="AU94" i="4"/>
  <c r="AU95" i="16" s="1"/>
  <c r="AV94" i="4"/>
  <c r="AV95" i="16" s="1"/>
  <c r="AW94" i="4"/>
  <c r="AW95" i="16" s="1"/>
  <c r="AX94" i="4"/>
  <c r="AX95" i="16" s="1"/>
  <c r="AY94" i="4"/>
  <c r="AY95" i="16" s="1"/>
  <c r="AZ94" i="4"/>
  <c r="AZ95" i="16" s="1"/>
  <c r="BA94" i="4"/>
  <c r="BA95" i="16" s="1"/>
  <c r="BB94" i="4"/>
  <c r="BB95" i="16" s="1"/>
  <c r="BC94" i="4"/>
  <c r="BC95" i="16" s="1"/>
  <c r="BD94" i="4"/>
  <c r="BD95" i="16" s="1"/>
  <c r="BE94" i="4"/>
  <c r="BE95" i="16" s="1"/>
  <c r="BF94" i="4"/>
  <c r="BF95" i="16" s="1"/>
  <c r="BG94" i="4"/>
  <c r="BG95" i="16" s="1"/>
  <c r="BH94" i="4"/>
  <c r="BH95" i="16" s="1"/>
  <c r="BI94" i="4"/>
  <c r="BI95" i="16" s="1"/>
  <c r="BJ94" i="4"/>
  <c r="BJ95" i="16" s="1"/>
  <c r="BK94" i="4"/>
  <c r="BK95" i="16" s="1"/>
  <c r="BL94" i="4"/>
  <c r="BL95" i="16" s="1"/>
  <c r="BM94" i="4"/>
  <c r="BM95" i="16" s="1"/>
  <c r="BN94" i="4"/>
  <c r="BN95" i="16" s="1"/>
  <c r="BO94" i="4"/>
  <c r="BO95" i="16" s="1"/>
  <c r="BP94" i="4"/>
  <c r="BP95" i="16" s="1"/>
  <c r="BQ94" i="4"/>
  <c r="BQ95" i="16" s="1"/>
  <c r="BR94" i="4"/>
  <c r="BR95" i="16" s="1"/>
  <c r="BS94" i="4"/>
  <c r="BS95" i="16" s="1"/>
  <c r="BT94" i="4"/>
  <c r="BT95" i="16" s="1"/>
  <c r="BU94" i="4"/>
  <c r="BU95" i="16" s="1"/>
  <c r="BV94" i="4"/>
  <c r="BV95" i="16" s="1"/>
  <c r="BW94" i="4"/>
  <c r="BW95" i="16" s="1"/>
  <c r="BY94" i="4"/>
  <c r="BY95" i="16" s="1"/>
  <c r="BZ94" i="4"/>
  <c r="BZ95" i="16" s="1"/>
  <c r="CA94" i="4"/>
  <c r="CA95" i="16" s="1"/>
  <c r="CB94" i="4"/>
  <c r="CB95" i="16" s="1"/>
  <c r="CC94" i="4"/>
  <c r="CC95" i="16" s="1"/>
  <c r="CD94" i="4"/>
  <c r="CD95" i="16" s="1"/>
  <c r="CE94" i="4"/>
  <c r="CE95" i="16" s="1"/>
  <c r="CF94" i="4"/>
  <c r="CF95" i="16" s="1"/>
  <c r="CG94" i="4"/>
  <c r="CG95" i="16" s="1"/>
  <c r="CH94" i="4"/>
  <c r="CH95" i="16" s="1"/>
  <c r="CI94" i="4"/>
  <c r="CI95" i="16" s="1"/>
  <c r="C95" i="4"/>
  <c r="C96" i="16" s="1"/>
  <c r="D95" i="4"/>
  <c r="D96" i="16" s="1"/>
  <c r="E95" i="4"/>
  <c r="E96" i="16" s="1"/>
  <c r="F95" i="4"/>
  <c r="F96" i="16" s="1"/>
  <c r="G95" i="4"/>
  <c r="G96" i="16" s="1"/>
  <c r="H95" i="4"/>
  <c r="H96" i="16" s="1"/>
  <c r="I95" i="4"/>
  <c r="I96" i="16" s="1"/>
  <c r="J95" i="4"/>
  <c r="J96" i="16" s="1"/>
  <c r="K95" i="4"/>
  <c r="K96" i="16" s="1"/>
  <c r="M95" i="4"/>
  <c r="M96" i="16" s="1"/>
  <c r="N95" i="4"/>
  <c r="N96" i="16" s="1"/>
  <c r="O95" i="4"/>
  <c r="O96" i="16" s="1"/>
  <c r="P95" i="4"/>
  <c r="P96" i="16" s="1"/>
  <c r="Q95" i="4"/>
  <c r="Q96" i="16" s="1"/>
  <c r="R95" i="4"/>
  <c r="R96" i="16" s="1"/>
  <c r="S95" i="4"/>
  <c r="S96" i="16" s="1"/>
  <c r="T95" i="4"/>
  <c r="T96" i="16" s="1"/>
  <c r="U95" i="4"/>
  <c r="U96" i="16" s="1"/>
  <c r="V95" i="4"/>
  <c r="V96" i="16" s="1"/>
  <c r="W95" i="4"/>
  <c r="W96" i="16" s="1"/>
  <c r="X95" i="4"/>
  <c r="X96" i="16" s="1"/>
  <c r="Y95" i="4"/>
  <c r="Y96" i="16" s="1"/>
  <c r="Z95" i="4"/>
  <c r="Z96" i="16" s="1"/>
  <c r="AA95" i="4"/>
  <c r="AA96" i="16" s="1"/>
  <c r="AB95" i="4"/>
  <c r="AB96" i="16" s="1"/>
  <c r="AC95" i="4"/>
  <c r="AC96" i="16" s="1"/>
  <c r="AD95" i="4"/>
  <c r="AD96" i="16" s="1"/>
  <c r="AE95" i="4"/>
  <c r="AE96" i="16" s="1"/>
  <c r="AF95" i="4"/>
  <c r="AF96" i="16" s="1"/>
  <c r="AG95" i="4"/>
  <c r="AG96" i="16" s="1"/>
  <c r="AH95" i="4"/>
  <c r="AH96" i="16" s="1"/>
  <c r="AI95" i="4"/>
  <c r="AI96" i="16" s="1"/>
  <c r="AJ95" i="4"/>
  <c r="AJ96" i="16" s="1"/>
  <c r="AK95" i="4"/>
  <c r="AK96" i="16" s="1"/>
  <c r="AL95" i="4"/>
  <c r="AL96" i="16" s="1"/>
  <c r="AM95" i="4"/>
  <c r="AM96" i="16" s="1"/>
  <c r="AN95" i="4"/>
  <c r="AN96" i="16" s="1"/>
  <c r="AO95" i="4"/>
  <c r="AO96" i="16" s="1"/>
  <c r="AP95" i="4"/>
  <c r="AP96" i="16" s="1"/>
  <c r="AQ95" i="4"/>
  <c r="AQ96" i="16" s="1"/>
  <c r="AR95" i="4"/>
  <c r="AR96" i="16" s="1"/>
  <c r="AS95" i="4"/>
  <c r="AS96" i="16" s="1"/>
  <c r="AT95" i="4"/>
  <c r="AT96" i="16" s="1"/>
  <c r="AU95" i="4"/>
  <c r="AU96" i="16" s="1"/>
  <c r="AV95" i="4"/>
  <c r="AV96" i="16" s="1"/>
  <c r="AW95" i="4"/>
  <c r="AW96" i="16" s="1"/>
  <c r="AX95" i="4"/>
  <c r="AX96" i="16" s="1"/>
  <c r="AY95" i="4"/>
  <c r="AY96" i="16" s="1"/>
  <c r="AZ95" i="4"/>
  <c r="AZ96" i="16" s="1"/>
  <c r="BA95" i="4"/>
  <c r="BA96" i="16" s="1"/>
  <c r="BB95" i="4"/>
  <c r="BB96" i="16" s="1"/>
  <c r="BC95" i="4"/>
  <c r="BC96" i="16" s="1"/>
  <c r="BD95" i="4"/>
  <c r="BD96" i="16" s="1"/>
  <c r="BE95" i="4"/>
  <c r="BE96" i="16" s="1"/>
  <c r="BF95" i="4"/>
  <c r="BF96" i="16" s="1"/>
  <c r="BG95" i="4"/>
  <c r="BG96" i="16" s="1"/>
  <c r="BH95" i="4"/>
  <c r="BH96" i="16" s="1"/>
  <c r="BI95" i="4"/>
  <c r="BI96" i="16" s="1"/>
  <c r="BJ95" i="4"/>
  <c r="BJ96" i="16" s="1"/>
  <c r="BK95" i="4"/>
  <c r="BK96" i="16" s="1"/>
  <c r="BL95" i="4"/>
  <c r="BL96" i="16" s="1"/>
  <c r="BM95" i="4"/>
  <c r="BM96" i="16" s="1"/>
  <c r="BN95" i="4"/>
  <c r="BN96" i="16" s="1"/>
  <c r="BO95" i="4"/>
  <c r="BO96" i="16" s="1"/>
  <c r="BP95" i="4"/>
  <c r="BP96" i="16" s="1"/>
  <c r="BQ95" i="4"/>
  <c r="BQ96" i="16" s="1"/>
  <c r="BR95" i="4"/>
  <c r="BR96" i="16" s="1"/>
  <c r="BS95" i="4"/>
  <c r="BS96" i="16" s="1"/>
  <c r="BT95" i="4"/>
  <c r="BT96" i="16" s="1"/>
  <c r="BU95" i="4"/>
  <c r="BU96" i="16" s="1"/>
  <c r="BV95" i="4"/>
  <c r="BV96" i="16" s="1"/>
  <c r="BW95" i="4"/>
  <c r="BW96" i="16" s="1"/>
  <c r="BY95" i="4"/>
  <c r="BY96" i="16" s="1"/>
  <c r="BZ95" i="4"/>
  <c r="BZ96" i="16" s="1"/>
  <c r="CA95" i="4"/>
  <c r="CA96" i="16" s="1"/>
  <c r="CB95" i="4"/>
  <c r="CB96" i="16" s="1"/>
  <c r="CC95" i="4"/>
  <c r="CC96" i="16" s="1"/>
  <c r="CD95" i="4"/>
  <c r="CD96" i="16" s="1"/>
  <c r="CE95" i="4"/>
  <c r="CE96" i="16" s="1"/>
  <c r="CF95" i="4"/>
  <c r="CF96" i="16" s="1"/>
  <c r="CG95" i="4"/>
  <c r="CG96" i="16" s="1"/>
  <c r="CH95" i="4"/>
  <c r="CH96" i="16" s="1"/>
  <c r="CI95" i="4"/>
  <c r="CI96" i="16" s="1"/>
  <c r="C96" i="4"/>
  <c r="C97" i="16" s="1"/>
  <c r="D96" i="4"/>
  <c r="D97" i="16" s="1"/>
  <c r="E96" i="4"/>
  <c r="E97" i="16" s="1"/>
  <c r="F96" i="4"/>
  <c r="F97" i="16" s="1"/>
  <c r="G96" i="4"/>
  <c r="G97" i="16" s="1"/>
  <c r="H96" i="4"/>
  <c r="H97" i="16" s="1"/>
  <c r="I96" i="4"/>
  <c r="I97" i="16" s="1"/>
  <c r="J96" i="4"/>
  <c r="J97" i="16" s="1"/>
  <c r="K96" i="4"/>
  <c r="K97" i="16" s="1"/>
  <c r="M96" i="4"/>
  <c r="M97" i="16" s="1"/>
  <c r="N96" i="4"/>
  <c r="N97" i="16" s="1"/>
  <c r="O96" i="4"/>
  <c r="O97" i="16" s="1"/>
  <c r="P96" i="4"/>
  <c r="P97" i="16" s="1"/>
  <c r="Q96" i="4"/>
  <c r="Q97" i="16" s="1"/>
  <c r="R96" i="4"/>
  <c r="R97" i="16" s="1"/>
  <c r="S96" i="4"/>
  <c r="S97" i="16" s="1"/>
  <c r="T96" i="4"/>
  <c r="T97" i="16" s="1"/>
  <c r="U96" i="4"/>
  <c r="U97" i="16" s="1"/>
  <c r="V96" i="4"/>
  <c r="V97" i="16" s="1"/>
  <c r="W96" i="4"/>
  <c r="W97" i="16" s="1"/>
  <c r="X96" i="4"/>
  <c r="X97" i="16" s="1"/>
  <c r="Y96" i="4"/>
  <c r="Y97" i="16" s="1"/>
  <c r="Z96" i="4"/>
  <c r="Z97" i="16" s="1"/>
  <c r="AA96" i="4"/>
  <c r="AA97" i="16" s="1"/>
  <c r="AB96" i="4"/>
  <c r="AB97" i="16" s="1"/>
  <c r="AC96" i="4"/>
  <c r="AC97" i="16" s="1"/>
  <c r="AD96" i="4"/>
  <c r="AD97" i="16" s="1"/>
  <c r="AE96" i="4"/>
  <c r="AE97" i="16" s="1"/>
  <c r="AF96" i="4"/>
  <c r="AF97" i="16" s="1"/>
  <c r="AG96" i="4"/>
  <c r="AG97" i="16" s="1"/>
  <c r="AH96" i="4"/>
  <c r="AH97" i="16" s="1"/>
  <c r="AI96" i="4"/>
  <c r="AI97" i="16" s="1"/>
  <c r="AJ96" i="4"/>
  <c r="AJ97" i="16" s="1"/>
  <c r="AK96" i="4"/>
  <c r="AK97" i="16" s="1"/>
  <c r="AL96" i="4"/>
  <c r="AL97" i="16" s="1"/>
  <c r="AM96" i="4"/>
  <c r="AM97" i="16" s="1"/>
  <c r="AN96" i="4"/>
  <c r="AN97" i="16" s="1"/>
  <c r="AO96" i="4"/>
  <c r="AO97" i="16" s="1"/>
  <c r="AP96" i="4"/>
  <c r="AP97" i="16" s="1"/>
  <c r="AQ96" i="4"/>
  <c r="AQ97" i="16" s="1"/>
  <c r="AR96" i="4"/>
  <c r="AR97" i="16" s="1"/>
  <c r="AS96" i="4"/>
  <c r="AS97" i="16" s="1"/>
  <c r="AT96" i="4"/>
  <c r="AT97" i="16" s="1"/>
  <c r="AU96" i="4"/>
  <c r="AU97" i="16" s="1"/>
  <c r="AV96" i="4"/>
  <c r="AV97" i="16" s="1"/>
  <c r="AW96" i="4"/>
  <c r="AW97" i="16" s="1"/>
  <c r="AX96" i="4"/>
  <c r="AX97" i="16" s="1"/>
  <c r="AY96" i="4"/>
  <c r="AY97" i="16" s="1"/>
  <c r="AZ96" i="4"/>
  <c r="AZ97" i="16" s="1"/>
  <c r="BA96" i="4"/>
  <c r="BA97" i="16" s="1"/>
  <c r="BB96" i="4"/>
  <c r="BB97" i="16" s="1"/>
  <c r="BC96" i="4"/>
  <c r="BC97" i="16" s="1"/>
  <c r="BD96" i="4"/>
  <c r="BD97" i="16" s="1"/>
  <c r="BE96" i="4"/>
  <c r="BE97" i="16" s="1"/>
  <c r="BF96" i="4"/>
  <c r="BF97" i="16" s="1"/>
  <c r="BG96" i="4"/>
  <c r="BG97" i="16" s="1"/>
  <c r="BH96" i="4"/>
  <c r="BH97" i="16" s="1"/>
  <c r="BI96" i="4"/>
  <c r="BI97" i="16" s="1"/>
  <c r="BJ96" i="4"/>
  <c r="BJ97" i="16" s="1"/>
  <c r="BK96" i="4"/>
  <c r="BK97" i="16" s="1"/>
  <c r="BL96" i="4"/>
  <c r="BL97" i="16" s="1"/>
  <c r="BM96" i="4"/>
  <c r="BM97" i="16" s="1"/>
  <c r="BN96" i="4"/>
  <c r="BN97" i="16" s="1"/>
  <c r="BO96" i="4"/>
  <c r="BO97" i="16" s="1"/>
  <c r="BP96" i="4"/>
  <c r="BP97" i="16" s="1"/>
  <c r="BQ96" i="4"/>
  <c r="BQ97" i="16" s="1"/>
  <c r="BR96" i="4"/>
  <c r="BR97" i="16" s="1"/>
  <c r="BS96" i="4"/>
  <c r="BS97" i="16" s="1"/>
  <c r="BT96" i="4"/>
  <c r="BT97" i="16" s="1"/>
  <c r="BU96" i="4"/>
  <c r="BU97" i="16" s="1"/>
  <c r="BV96" i="4"/>
  <c r="BV97" i="16" s="1"/>
  <c r="BW96" i="4"/>
  <c r="BW97" i="16" s="1"/>
  <c r="BY96" i="4"/>
  <c r="BY97" i="16" s="1"/>
  <c r="BZ96" i="4"/>
  <c r="BZ97" i="16" s="1"/>
  <c r="CA96" i="4"/>
  <c r="CA97" i="16" s="1"/>
  <c r="CB96" i="4"/>
  <c r="CB97" i="16" s="1"/>
  <c r="CC96" i="4"/>
  <c r="CC97" i="16" s="1"/>
  <c r="CD96" i="4"/>
  <c r="CD97" i="16" s="1"/>
  <c r="CE96" i="4"/>
  <c r="CE97" i="16" s="1"/>
  <c r="CF96" i="4"/>
  <c r="CF97" i="16" s="1"/>
  <c r="CG96" i="4"/>
  <c r="CG97" i="16" s="1"/>
  <c r="CH96" i="4"/>
  <c r="CH97" i="16" s="1"/>
  <c r="CI96" i="4"/>
  <c r="CI97" i="16" s="1"/>
  <c r="C97" i="4"/>
  <c r="C98" i="16" s="1"/>
  <c r="D97" i="4"/>
  <c r="D98" i="16" s="1"/>
  <c r="E97" i="4"/>
  <c r="E98" i="16" s="1"/>
  <c r="F97" i="4"/>
  <c r="F98" i="16" s="1"/>
  <c r="G97" i="4"/>
  <c r="G98" i="16" s="1"/>
  <c r="H97" i="4"/>
  <c r="H98" i="16" s="1"/>
  <c r="I97" i="4"/>
  <c r="I98" i="16" s="1"/>
  <c r="J97" i="4"/>
  <c r="J98" i="16" s="1"/>
  <c r="K97" i="4"/>
  <c r="K98" i="16" s="1"/>
  <c r="M97" i="4"/>
  <c r="M98" i="16" s="1"/>
  <c r="N97" i="4"/>
  <c r="N98" i="16" s="1"/>
  <c r="O97" i="4"/>
  <c r="O98" i="16" s="1"/>
  <c r="P97" i="4"/>
  <c r="P98" i="16" s="1"/>
  <c r="Q97" i="4"/>
  <c r="Q98" i="16" s="1"/>
  <c r="R97" i="4"/>
  <c r="R98" i="16" s="1"/>
  <c r="S97" i="4"/>
  <c r="S98" i="16" s="1"/>
  <c r="T97" i="4"/>
  <c r="T98" i="16" s="1"/>
  <c r="U97" i="4"/>
  <c r="U98" i="16" s="1"/>
  <c r="V97" i="4"/>
  <c r="V98" i="16" s="1"/>
  <c r="W97" i="4"/>
  <c r="W98" i="16" s="1"/>
  <c r="X97" i="4"/>
  <c r="X98" i="16" s="1"/>
  <c r="Y97" i="4"/>
  <c r="Y98" i="16" s="1"/>
  <c r="Z97" i="4"/>
  <c r="Z98" i="16" s="1"/>
  <c r="AA97" i="4"/>
  <c r="AA98" i="16" s="1"/>
  <c r="AB97" i="4"/>
  <c r="AB98" i="16" s="1"/>
  <c r="AC97" i="4"/>
  <c r="AC98" i="16" s="1"/>
  <c r="AD97" i="4"/>
  <c r="AD98" i="16" s="1"/>
  <c r="AE97" i="4"/>
  <c r="AE98" i="16" s="1"/>
  <c r="AF97" i="4"/>
  <c r="AF98" i="16" s="1"/>
  <c r="AG97" i="4"/>
  <c r="AG98" i="16" s="1"/>
  <c r="AH97" i="4"/>
  <c r="AH98" i="16" s="1"/>
  <c r="AI97" i="4"/>
  <c r="AI98" i="16" s="1"/>
  <c r="AJ97" i="4"/>
  <c r="AJ98" i="16" s="1"/>
  <c r="AK97" i="4"/>
  <c r="AK98" i="16" s="1"/>
  <c r="AL97" i="4"/>
  <c r="AL98" i="16" s="1"/>
  <c r="AM97" i="4"/>
  <c r="AM98" i="16" s="1"/>
  <c r="AN97" i="4"/>
  <c r="AN98" i="16" s="1"/>
  <c r="AO97" i="4"/>
  <c r="AO98" i="16" s="1"/>
  <c r="AP97" i="4"/>
  <c r="AP98" i="16" s="1"/>
  <c r="AQ97" i="4"/>
  <c r="AQ98" i="16" s="1"/>
  <c r="AR97" i="4"/>
  <c r="AR98" i="16" s="1"/>
  <c r="AS97" i="4"/>
  <c r="AS98" i="16" s="1"/>
  <c r="AT97" i="4"/>
  <c r="AT98" i="16" s="1"/>
  <c r="AU97" i="4"/>
  <c r="AU98" i="16" s="1"/>
  <c r="AV97" i="4"/>
  <c r="AV98" i="16" s="1"/>
  <c r="AW97" i="4"/>
  <c r="AW98" i="16" s="1"/>
  <c r="AX97" i="4"/>
  <c r="AX98" i="16" s="1"/>
  <c r="AY97" i="4"/>
  <c r="AY98" i="16" s="1"/>
  <c r="AZ97" i="4"/>
  <c r="AZ98" i="16" s="1"/>
  <c r="BA97" i="4"/>
  <c r="BA98" i="16" s="1"/>
  <c r="BB97" i="4"/>
  <c r="BB98" i="16" s="1"/>
  <c r="BC97" i="4"/>
  <c r="BC98" i="16" s="1"/>
  <c r="BD97" i="4"/>
  <c r="BD98" i="16" s="1"/>
  <c r="BE97" i="4"/>
  <c r="BE98" i="16" s="1"/>
  <c r="BF97" i="4"/>
  <c r="BF98" i="16" s="1"/>
  <c r="BG97" i="4"/>
  <c r="BG98" i="16" s="1"/>
  <c r="BH97" i="4"/>
  <c r="BH98" i="16" s="1"/>
  <c r="BI97" i="4"/>
  <c r="BI98" i="16" s="1"/>
  <c r="BJ97" i="4"/>
  <c r="BJ98" i="16" s="1"/>
  <c r="BK97" i="4"/>
  <c r="BK98" i="16" s="1"/>
  <c r="BL97" i="4"/>
  <c r="BL98" i="16" s="1"/>
  <c r="BM97" i="4"/>
  <c r="BM98" i="16" s="1"/>
  <c r="BN97" i="4"/>
  <c r="BN98" i="16" s="1"/>
  <c r="BO97" i="4"/>
  <c r="BO98" i="16" s="1"/>
  <c r="BP97" i="4"/>
  <c r="BP98" i="16" s="1"/>
  <c r="BQ97" i="4"/>
  <c r="BQ98" i="16" s="1"/>
  <c r="BR97" i="4"/>
  <c r="BR98" i="16" s="1"/>
  <c r="BS97" i="4"/>
  <c r="BS98" i="16" s="1"/>
  <c r="BT97" i="4"/>
  <c r="BT98" i="16" s="1"/>
  <c r="BU97" i="4"/>
  <c r="BU98" i="16" s="1"/>
  <c r="BV97" i="4"/>
  <c r="BV98" i="16" s="1"/>
  <c r="BW97" i="4"/>
  <c r="BW98" i="16" s="1"/>
  <c r="BY97" i="4"/>
  <c r="BY98" i="16" s="1"/>
  <c r="BZ97" i="4"/>
  <c r="BZ98" i="16" s="1"/>
  <c r="CA97" i="4"/>
  <c r="CA98" i="16" s="1"/>
  <c r="CB97" i="4"/>
  <c r="CB98" i="16" s="1"/>
  <c r="CC97" i="4"/>
  <c r="CC98" i="16" s="1"/>
  <c r="CD97" i="4"/>
  <c r="CD98" i="16" s="1"/>
  <c r="CE97" i="4"/>
  <c r="CE98" i="16" s="1"/>
  <c r="CF97" i="4"/>
  <c r="CF98" i="16" s="1"/>
  <c r="CG97" i="4"/>
  <c r="CG98" i="16" s="1"/>
  <c r="CH97" i="4"/>
  <c r="CH98" i="16" s="1"/>
  <c r="CI97" i="4"/>
  <c r="CI98" i="16" s="1"/>
  <c r="C98" i="4"/>
  <c r="C99" i="16" s="1"/>
  <c r="D98" i="4"/>
  <c r="D99" i="16" s="1"/>
  <c r="E98" i="4"/>
  <c r="E99" i="16" s="1"/>
  <c r="F98" i="4"/>
  <c r="F99" i="16" s="1"/>
  <c r="G98" i="4"/>
  <c r="G99" i="16" s="1"/>
  <c r="H98" i="4"/>
  <c r="H99" i="16" s="1"/>
  <c r="I98" i="4"/>
  <c r="I99" i="16" s="1"/>
  <c r="J98" i="4"/>
  <c r="J99" i="16" s="1"/>
  <c r="K98" i="4"/>
  <c r="K99" i="16" s="1"/>
  <c r="M98" i="4"/>
  <c r="M99" i="16" s="1"/>
  <c r="N98" i="4"/>
  <c r="N99" i="16" s="1"/>
  <c r="O98" i="4"/>
  <c r="O99" i="16" s="1"/>
  <c r="P98" i="4"/>
  <c r="P99" i="16" s="1"/>
  <c r="Q98" i="4"/>
  <c r="Q99" i="16" s="1"/>
  <c r="R98" i="4"/>
  <c r="R99" i="16" s="1"/>
  <c r="S98" i="4"/>
  <c r="S99" i="16" s="1"/>
  <c r="T98" i="4"/>
  <c r="T99" i="16" s="1"/>
  <c r="U98" i="4"/>
  <c r="U99" i="16" s="1"/>
  <c r="V98" i="4"/>
  <c r="V99" i="16" s="1"/>
  <c r="W98" i="4"/>
  <c r="W99" i="16" s="1"/>
  <c r="X98" i="4"/>
  <c r="X99" i="16" s="1"/>
  <c r="Y98" i="4"/>
  <c r="Y99" i="16" s="1"/>
  <c r="Z98" i="4"/>
  <c r="Z99" i="16" s="1"/>
  <c r="AA98" i="4"/>
  <c r="AA99" i="16" s="1"/>
  <c r="AB98" i="4"/>
  <c r="AB99" i="16" s="1"/>
  <c r="AC98" i="4"/>
  <c r="AC99" i="16" s="1"/>
  <c r="AD98" i="4"/>
  <c r="AD99" i="16" s="1"/>
  <c r="AE98" i="4"/>
  <c r="AE99" i="16" s="1"/>
  <c r="AF98" i="4"/>
  <c r="AF99" i="16" s="1"/>
  <c r="AG98" i="4"/>
  <c r="AG99" i="16" s="1"/>
  <c r="AH98" i="4"/>
  <c r="AH99" i="16" s="1"/>
  <c r="AI98" i="4"/>
  <c r="AI99" i="16" s="1"/>
  <c r="AJ98" i="4"/>
  <c r="AJ99" i="16" s="1"/>
  <c r="AK98" i="4"/>
  <c r="AK99" i="16" s="1"/>
  <c r="AL98" i="4"/>
  <c r="AL99" i="16" s="1"/>
  <c r="AM98" i="4"/>
  <c r="AM99" i="16" s="1"/>
  <c r="AN98" i="4"/>
  <c r="AN99" i="16" s="1"/>
  <c r="AO98" i="4"/>
  <c r="AO99" i="16" s="1"/>
  <c r="AP98" i="4"/>
  <c r="AP99" i="16" s="1"/>
  <c r="AQ98" i="4"/>
  <c r="AQ99" i="16" s="1"/>
  <c r="AR98" i="4"/>
  <c r="AR99" i="16" s="1"/>
  <c r="AS98" i="4"/>
  <c r="AS99" i="16" s="1"/>
  <c r="AT98" i="4"/>
  <c r="AT99" i="16" s="1"/>
  <c r="AU98" i="4"/>
  <c r="AU99" i="16" s="1"/>
  <c r="AV98" i="4"/>
  <c r="AV99" i="16" s="1"/>
  <c r="AW98" i="4"/>
  <c r="AW99" i="16" s="1"/>
  <c r="AX98" i="4"/>
  <c r="AX99" i="16" s="1"/>
  <c r="AY98" i="4"/>
  <c r="AY99" i="16" s="1"/>
  <c r="AZ98" i="4"/>
  <c r="AZ99" i="16" s="1"/>
  <c r="BA98" i="4"/>
  <c r="BA99" i="16" s="1"/>
  <c r="BB98" i="4"/>
  <c r="BB99" i="16" s="1"/>
  <c r="BC98" i="4"/>
  <c r="BC99" i="16" s="1"/>
  <c r="BD98" i="4"/>
  <c r="BD99" i="16" s="1"/>
  <c r="BE98" i="4"/>
  <c r="BE99" i="16" s="1"/>
  <c r="BF98" i="4"/>
  <c r="BF99" i="16" s="1"/>
  <c r="BG98" i="4"/>
  <c r="BG99" i="16" s="1"/>
  <c r="BH98" i="4"/>
  <c r="BH99" i="16" s="1"/>
  <c r="BI98" i="4"/>
  <c r="BI99" i="16" s="1"/>
  <c r="BJ98" i="4"/>
  <c r="BJ99" i="16" s="1"/>
  <c r="BK98" i="4"/>
  <c r="BK99" i="16" s="1"/>
  <c r="BL98" i="4"/>
  <c r="BL99" i="16" s="1"/>
  <c r="BM98" i="4"/>
  <c r="BM99" i="16" s="1"/>
  <c r="BN98" i="4"/>
  <c r="BN99" i="16" s="1"/>
  <c r="BO98" i="4"/>
  <c r="BO99" i="16" s="1"/>
  <c r="BP98" i="4"/>
  <c r="BP99" i="16" s="1"/>
  <c r="BQ98" i="4"/>
  <c r="BQ99" i="16" s="1"/>
  <c r="BR98" i="4"/>
  <c r="BR99" i="16" s="1"/>
  <c r="BS98" i="4"/>
  <c r="BS99" i="16" s="1"/>
  <c r="BT98" i="4"/>
  <c r="BT99" i="16" s="1"/>
  <c r="BU98" i="4"/>
  <c r="BU99" i="16" s="1"/>
  <c r="BV98" i="4"/>
  <c r="BV99" i="16" s="1"/>
  <c r="BW98" i="4"/>
  <c r="BW99" i="16" s="1"/>
  <c r="BY98" i="4"/>
  <c r="BY99" i="16" s="1"/>
  <c r="BZ98" i="4"/>
  <c r="BZ99" i="16" s="1"/>
  <c r="CA98" i="4"/>
  <c r="CA99" i="16" s="1"/>
  <c r="CB98" i="4"/>
  <c r="CB99" i="16" s="1"/>
  <c r="CC98" i="4"/>
  <c r="CC99" i="16" s="1"/>
  <c r="CD98" i="4"/>
  <c r="CD99" i="16" s="1"/>
  <c r="CE98" i="4"/>
  <c r="CE99" i="16" s="1"/>
  <c r="CF98" i="4"/>
  <c r="CF99" i="16" s="1"/>
  <c r="CG98" i="4"/>
  <c r="CG99" i="16" s="1"/>
  <c r="CH98" i="4"/>
  <c r="CH99" i="16" s="1"/>
  <c r="CI98" i="4"/>
  <c r="CI99" i="16" s="1"/>
  <c r="C99" i="4"/>
  <c r="C100" i="16" s="1"/>
  <c r="D99" i="4"/>
  <c r="D100" i="16" s="1"/>
  <c r="E99" i="4"/>
  <c r="E100" i="16" s="1"/>
  <c r="F99" i="4"/>
  <c r="F100" i="16" s="1"/>
  <c r="G99" i="4"/>
  <c r="G100" i="16" s="1"/>
  <c r="H99" i="4"/>
  <c r="H100" i="16" s="1"/>
  <c r="I99" i="4"/>
  <c r="I100" i="16" s="1"/>
  <c r="J99" i="4"/>
  <c r="J100" i="16" s="1"/>
  <c r="K99" i="4"/>
  <c r="K100" i="16" s="1"/>
  <c r="M99" i="4"/>
  <c r="M100" i="16" s="1"/>
  <c r="N99" i="4"/>
  <c r="N100" i="16" s="1"/>
  <c r="O99" i="4"/>
  <c r="O100" i="16" s="1"/>
  <c r="P99" i="4"/>
  <c r="P100" i="16" s="1"/>
  <c r="Q99" i="4"/>
  <c r="Q100" i="16" s="1"/>
  <c r="R99" i="4"/>
  <c r="R100" i="16" s="1"/>
  <c r="S99" i="4"/>
  <c r="S100" i="16" s="1"/>
  <c r="T99" i="4"/>
  <c r="T100" i="16" s="1"/>
  <c r="U99" i="4"/>
  <c r="U100" i="16" s="1"/>
  <c r="V99" i="4"/>
  <c r="V100" i="16" s="1"/>
  <c r="W99" i="4"/>
  <c r="W100" i="16" s="1"/>
  <c r="X99" i="4"/>
  <c r="X100" i="16" s="1"/>
  <c r="Y99" i="4"/>
  <c r="Y100" i="16" s="1"/>
  <c r="Z99" i="4"/>
  <c r="Z100" i="16" s="1"/>
  <c r="AA99" i="4"/>
  <c r="AA100" i="16" s="1"/>
  <c r="AB99" i="4"/>
  <c r="AB100" i="16" s="1"/>
  <c r="AC99" i="4"/>
  <c r="AC100" i="16" s="1"/>
  <c r="AD99" i="4"/>
  <c r="AD100" i="16" s="1"/>
  <c r="AE99" i="4"/>
  <c r="AE100" i="16" s="1"/>
  <c r="AF99" i="4"/>
  <c r="AF100" i="16" s="1"/>
  <c r="AG99" i="4"/>
  <c r="AG100" i="16" s="1"/>
  <c r="AH99" i="4"/>
  <c r="AH100" i="16" s="1"/>
  <c r="AI99" i="4"/>
  <c r="AI100" i="16" s="1"/>
  <c r="AJ99" i="4"/>
  <c r="AJ100" i="16" s="1"/>
  <c r="AK99" i="4"/>
  <c r="AK100" i="16" s="1"/>
  <c r="AL99" i="4"/>
  <c r="AL100" i="16" s="1"/>
  <c r="AM99" i="4"/>
  <c r="AM100" i="16" s="1"/>
  <c r="AN99" i="4"/>
  <c r="AN100" i="16" s="1"/>
  <c r="AO99" i="4"/>
  <c r="AO100" i="16" s="1"/>
  <c r="AP99" i="4"/>
  <c r="AP100" i="16" s="1"/>
  <c r="AQ99" i="4"/>
  <c r="AQ100" i="16" s="1"/>
  <c r="AR99" i="4"/>
  <c r="AR100" i="16" s="1"/>
  <c r="AS99" i="4"/>
  <c r="AS100" i="16" s="1"/>
  <c r="AT99" i="4"/>
  <c r="AT100" i="16" s="1"/>
  <c r="AU99" i="4"/>
  <c r="AU100" i="16" s="1"/>
  <c r="AV99" i="4"/>
  <c r="AV100" i="16" s="1"/>
  <c r="AW99" i="4"/>
  <c r="AW100" i="16" s="1"/>
  <c r="AX99" i="4"/>
  <c r="AX100" i="16" s="1"/>
  <c r="AY99" i="4"/>
  <c r="AY100" i="16" s="1"/>
  <c r="AZ99" i="4"/>
  <c r="AZ100" i="16" s="1"/>
  <c r="BA99" i="4"/>
  <c r="BA100" i="16" s="1"/>
  <c r="BB99" i="4"/>
  <c r="BB100" i="16" s="1"/>
  <c r="BC99" i="4"/>
  <c r="BC100" i="16" s="1"/>
  <c r="BD99" i="4"/>
  <c r="BD100" i="16" s="1"/>
  <c r="BE99" i="4"/>
  <c r="BE100" i="16" s="1"/>
  <c r="BF99" i="4"/>
  <c r="BF100" i="16" s="1"/>
  <c r="BG99" i="4"/>
  <c r="BG100" i="16" s="1"/>
  <c r="BH99" i="4"/>
  <c r="BH100" i="16" s="1"/>
  <c r="BI99" i="4"/>
  <c r="BI100" i="16" s="1"/>
  <c r="BJ99" i="4"/>
  <c r="BJ100" i="16" s="1"/>
  <c r="BK99" i="4"/>
  <c r="BK100" i="16" s="1"/>
  <c r="BL99" i="4"/>
  <c r="BL100" i="16" s="1"/>
  <c r="BM99" i="4"/>
  <c r="BM100" i="16" s="1"/>
  <c r="BN99" i="4"/>
  <c r="BN100" i="16" s="1"/>
  <c r="BO99" i="4"/>
  <c r="BO100" i="16" s="1"/>
  <c r="BP99" i="4"/>
  <c r="BP100" i="16" s="1"/>
  <c r="BQ99" i="4"/>
  <c r="BQ100" i="16" s="1"/>
  <c r="BR99" i="4"/>
  <c r="BR100" i="16" s="1"/>
  <c r="BS99" i="4"/>
  <c r="BS100" i="16" s="1"/>
  <c r="BT99" i="4"/>
  <c r="BT100" i="16" s="1"/>
  <c r="BU99" i="4"/>
  <c r="BU100" i="16" s="1"/>
  <c r="BV99" i="4"/>
  <c r="BV100" i="16" s="1"/>
  <c r="BW99" i="4"/>
  <c r="BW100" i="16" s="1"/>
  <c r="BY99" i="4"/>
  <c r="BY100" i="16" s="1"/>
  <c r="BZ99" i="4"/>
  <c r="BZ100" i="16" s="1"/>
  <c r="CA99" i="4"/>
  <c r="CA100" i="16" s="1"/>
  <c r="CB99" i="4"/>
  <c r="CB100" i="16" s="1"/>
  <c r="CC99" i="4"/>
  <c r="CC100" i="16" s="1"/>
  <c r="CD99" i="4"/>
  <c r="CD100" i="16" s="1"/>
  <c r="CE99" i="4"/>
  <c r="CE100" i="16" s="1"/>
  <c r="CF99" i="4"/>
  <c r="CF100" i="16" s="1"/>
  <c r="CG99" i="4"/>
  <c r="CG100" i="16" s="1"/>
  <c r="CH99" i="4"/>
  <c r="CH100" i="16" s="1"/>
  <c r="CI99" i="4"/>
  <c r="CI100" i="16" s="1"/>
  <c r="C100" i="4"/>
  <c r="C101" i="16" s="1"/>
  <c r="D100" i="4"/>
  <c r="D101" i="16" s="1"/>
  <c r="E100" i="4"/>
  <c r="E101" i="16" s="1"/>
  <c r="F100" i="4"/>
  <c r="F101" i="16" s="1"/>
  <c r="G100" i="4"/>
  <c r="G101" i="16" s="1"/>
  <c r="H100" i="4"/>
  <c r="H101" i="16" s="1"/>
  <c r="I100" i="4"/>
  <c r="I101" i="16" s="1"/>
  <c r="J100" i="4"/>
  <c r="J101" i="16" s="1"/>
  <c r="K100" i="4"/>
  <c r="K101" i="16" s="1"/>
  <c r="M100" i="4"/>
  <c r="M101" i="16" s="1"/>
  <c r="N100" i="4"/>
  <c r="N101" i="16" s="1"/>
  <c r="O100" i="4"/>
  <c r="O101" i="16" s="1"/>
  <c r="P100" i="4"/>
  <c r="P101" i="16" s="1"/>
  <c r="Q100" i="4"/>
  <c r="Q101" i="16" s="1"/>
  <c r="R100" i="4"/>
  <c r="R101" i="16" s="1"/>
  <c r="S100" i="4"/>
  <c r="S101" i="16" s="1"/>
  <c r="T100" i="4"/>
  <c r="T101" i="16" s="1"/>
  <c r="U100" i="4"/>
  <c r="U101" i="16" s="1"/>
  <c r="V100" i="4"/>
  <c r="V101" i="16" s="1"/>
  <c r="W100" i="4"/>
  <c r="W101" i="16" s="1"/>
  <c r="X100" i="4"/>
  <c r="X101" i="16" s="1"/>
  <c r="Y100" i="4"/>
  <c r="Y101" i="16" s="1"/>
  <c r="Z100" i="4"/>
  <c r="Z101" i="16" s="1"/>
  <c r="AA100" i="4"/>
  <c r="AA101" i="16" s="1"/>
  <c r="AB100" i="4"/>
  <c r="AB101" i="16" s="1"/>
  <c r="AC100" i="4"/>
  <c r="AC101" i="16" s="1"/>
  <c r="AD100" i="4"/>
  <c r="AD101" i="16" s="1"/>
  <c r="AE100" i="4"/>
  <c r="AE101" i="16" s="1"/>
  <c r="AF100" i="4"/>
  <c r="AF101" i="16" s="1"/>
  <c r="AG100" i="4"/>
  <c r="AG101" i="16" s="1"/>
  <c r="AH100" i="4"/>
  <c r="AH101" i="16" s="1"/>
  <c r="AI100" i="4"/>
  <c r="AI101" i="16" s="1"/>
  <c r="AJ100" i="4"/>
  <c r="AJ101" i="16" s="1"/>
  <c r="AK100" i="4"/>
  <c r="AK101" i="16" s="1"/>
  <c r="AL100" i="4"/>
  <c r="AL101" i="16" s="1"/>
  <c r="AM100" i="4"/>
  <c r="AM101" i="16" s="1"/>
  <c r="AN100" i="4"/>
  <c r="AN101" i="16" s="1"/>
  <c r="AO100" i="4"/>
  <c r="AO101" i="16" s="1"/>
  <c r="AP100" i="4"/>
  <c r="AP101" i="16" s="1"/>
  <c r="AQ100" i="4"/>
  <c r="AQ101" i="16" s="1"/>
  <c r="AR100" i="4"/>
  <c r="AR101" i="16" s="1"/>
  <c r="AS100" i="4"/>
  <c r="AS101" i="16" s="1"/>
  <c r="AT100" i="4"/>
  <c r="AT101" i="16" s="1"/>
  <c r="AU100" i="4"/>
  <c r="AU101" i="16" s="1"/>
  <c r="AV100" i="4"/>
  <c r="AV101" i="16" s="1"/>
  <c r="AW100" i="4"/>
  <c r="AW101" i="16" s="1"/>
  <c r="AX100" i="4"/>
  <c r="AX101" i="16" s="1"/>
  <c r="AY100" i="4"/>
  <c r="AY101" i="16" s="1"/>
  <c r="AZ100" i="4"/>
  <c r="AZ101" i="16" s="1"/>
  <c r="BA100" i="4"/>
  <c r="BA101" i="16" s="1"/>
  <c r="BB100" i="4"/>
  <c r="BB101" i="16" s="1"/>
  <c r="BC100" i="4"/>
  <c r="BC101" i="16" s="1"/>
  <c r="BD100" i="4"/>
  <c r="BD101" i="16" s="1"/>
  <c r="BE100" i="4"/>
  <c r="BE101" i="16" s="1"/>
  <c r="BF100" i="4"/>
  <c r="BF101" i="16" s="1"/>
  <c r="BG100" i="4"/>
  <c r="BG101" i="16" s="1"/>
  <c r="BH100" i="4"/>
  <c r="BH101" i="16" s="1"/>
  <c r="BI100" i="4"/>
  <c r="BI101" i="16" s="1"/>
  <c r="BJ100" i="4"/>
  <c r="BJ101" i="16" s="1"/>
  <c r="BK100" i="4"/>
  <c r="BK101" i="16" s="1"/>
  <c r="BL100" i="4"/>
  <c r="BL101" i="16" s="1"/>
  <c r="BM100" i="4"/>
  <c r="BM101" i="16" s="1"/>
  <c r="BN100" i="4"/>
  <c r="BN101" i="16" s="1"/>
  <c r="BO100" i="4"/>
  <c r="BO101" i="16" s="1"/>
  <c r="BP100" i="4"/>
  <c r="BP101" i="16" s="1"/>
  <c r="BQ100" i="4"/>
  <c r="BQ101" i="16" s="1"/>
  <c r="BR100" i="4"/>
  <c r="BR101" i="16" s="1"/>
  <c r="BS100" i="4"/>
  <c r="BS101" i="16" s="1"/>
  <c r="BT100" i="4"/>
  <c r="BT101" i="16" s="1"/>
  <c r="BU100" i="4"/>
  <c r="BU101" i="16" s="1"/>
  <c r="BV100" i="4"/>
  <c r="BV101" i="16" s="1"/>
  <c r="BW100" i="4"/>
  <c r="BW101" i="16" s="1"/>
  <c r="BY100" i="4"/>
  <c r="BY101" i="16" s="1"/>
  <c r="BZ100" i="4"/>
  <c r="BZ101" i="16" s="1"/>
  <c r="CA100" i="4"/>
  <c r="CA101" i="16" s="1"/>
  <c r="CB100" i="4"/>
  <c r="CB101" i="16" s="1"/>
  <c r="CC100" i="4"/>
  <c r="CC101" i="16" s="1"/>
  <c r="CD100" i="4"/>
  <c r="CD101" i="16" s="1"/>
  <c r="CE100" i="4"/>
  <c r="CE101" i="16" s="1"/>
  <c r="CF100" i="4"/>
  <c r="CF101" i="16" s="1"/>
  <c r="CG100" i="4"/>
  <c r="CG101" i="16" s="1"/>
  <c r="CH100" i="4"/>
  <c r="CH101" i="16" s="1"/>
  <c r="CI100" i="4"/>
  <c r="CI101" i="16" s="1"/>
  <c r="C101" i="4"/>
  <c r="C102" i="16" s="1"/>
  <c r="D101" i="4"/>
  <c r="D102" i="16" s="1"/>
  <c r="E101" i="4"/>
  <c r="E102" i="16" s="1"/>
  <c r="F101" i="4"/>
  <c r="F102" i="16" s="1"/>
  <c r="G101" i="4"/>
  <c r="G102" i="16" s="1"/>
  <c r="H101" i="4"/>
  <c r="H102" i="16" s="1"/>
  <c r="I101" i="4"/>
  <c r="I102" i="16" s="1"/>
  <c r="J101" i="4"/>
  <c r="J102" i="16" s="1"/>
  <c r="K101" i="4"/>
  <c r="K102" i="16" s="1"/>
  <c r="M101" i="4"/>
  <c r="M102" i="16" s="1"/>
  <c r="N101" i="4"/>
  <c r="N102" i="16" s="1"/>
  <c r="O101" i="4"/>
  <c r="O102" i="16" s="1"/>
  <c r="P101" i="4"/>
  <c r="P102" i="16" s="1"/>
  <c r="Q101" i="4"/>
  <c r="Q102" i="16" s="1"/>
  <c r="R101" i="4"/>
  <c r="R102" i="16" s="1"/>
  <c r="S101" i="4"/>
  <c r="S102" i="16" s="1"/>
  <c r="T101" i="4"/>
  <c r="T102" i="16" s="1"/>
  <c r="U101" i="4"/>
  <c r="U102" i="16" s="1"/>
  <c r="V101" i="4"/>
  <c r="V102" i="16" s="1"/>
  <c r="W101" i="4"/>
  <c r="W102" i="16" s="1"/>
  <c r="X101" i="4"/>
  <c r="X102" i="16" s="1"/>
  <c r="Y101" i="4"/>
  <c r="Y102" i="16" s="1"/>
  <c r="Z101" i="4"/>
  <c r="Z102" i="16" s="1"/>
  <c r="AA101" i="4"/>
  <c r="AA102" i="16" s="1"/>
  <c r="AB101" i="4"/>
  <c r="AB102" i="16" s="1"/>
  <c r="AC101" i="4"/>
  <c r="AC102" i="16" s="1"/>
  <c r="AD101" i="4"/>
  <c r="AD102" i="16" s="1"/>
  <c r="AE101" i="4"/>
  <c r="AE102" i="16" s="1"/>
  <c r="AF101" i="4"/>
  <c r="AF102" i="16" s="1"/>
  <c r="AG101" i="4"/>
  <c r="AG102" i="16" s="1"/>
  <c r="AH101" i="4"/>
  <c r="AH102" i="16" s="1"/>
  <c r="AI101" i="4"/>
  <c r="AI102" i="16" s="1"/>
  <c r="AJ101" i="4"/>
  <c r="AJ102" i="16" s="1"/>
  <c r="AK101" i="4"/>
  <c r="AK102" i="16" s="1"/>
  <c r="AL101" i="4"/>
  <c r="AL102" i="16" s="1"/>
  <c r="AM101" i="4"/>
  <c r="AM102" i="16" s="1"/>
  <c r="AN101" i="4"/>
  <c r="AN102" i="16" s="1"/>
  <c r="AO101" i="4"/>
  <c r="AO102" i="16" s="1"/>
  <c r="AP101" i="4"/>
  <c r="AP102" i="16" s="1"/>
  <c r="AQ101" i="4"/>
  <c r="AQ102" i="16" s="1"/>
  <c r="AR101" i="4"/>
  <c r="AR102" i="16" s="1"/>
  <c r="AS101" i="4"/>
  <c r="AS102" i="16" s="1"/>
  <c r="AU101" i="4"/>
  <c r="AU102" i="16" s="1"/>
  <c r="AV101" i="4"/>
  <c r="AV102" i="16" s="1"/>
  <c r="AW101" i="4"/>
  <c r="AW102" i="16" s="1"/>
  <c r="AX101" i="4"/>
  <c r="AX102" i="16" s="1"/>
  <c r="AY101" i="4"/>
  <c r="AY102" i="16" s="1"/>
  <c r="AZ101" i="4"/>
  <c r="AZ102" i="16" s="1"/>
  <c r="BA101" i="4"/>
  <c r="BA102" i="16" s="1"/>
  <c r="BB101" i="4"/>
  <c r="BB102" i="16" s="1"/>
  <c r="BC101" i="4"/>
  <c r="BC102" i="16" s="1"/>
  <c r="BD101" i="4"/>
  <c r="BD102" i="16" s="1"/>
  <c r="BE101" i="4"/>
  <c r="BE102" i="16" s="1"/>
  <c r="BF101" i="4"/>
  <c r="BF102" i="16" s="1"/>
  <c r="BG101" i="4"/>
  <c r="BG102" i="16" s="1"/>
  <c r="BH101" i="4"/>
  <c r="BH102" i="16" s="1"/>
  <c r="BI101" i="4"/>
  <c r="BI102" i="16" s="1"/>
  <c r="BJ101" i="4"/>
  <c r="BJ102" i="16" s="1"/>
  <c r="BK101" i="4"/>
  <c r="BK102" i="16" s="1"/>
  <c r="BL101" i="4"/>
  <c r="BL102" i="16" s="1"/>
  <c r="BM101" i="4"/>
  <c r="BM102" i="16" s="1"/>
  <c r="BN101" i="4"/>
  <c r="BN102" i="16" s="1"/>
  <c r="BO101" i="4"/>
  <c r="BO102" i="16" s="1"/>
  <c r="BP101" i="4"/>
  <c r="BP102" i="16" s="1"/>
  <c r="BQ101" i="4"/>
  <c r="BQ102" i="16" s="1"/>
  <c r="BR101" i="4"/>
  <c r="BR102" i="16" s="1"/>
  <c r="BS101" i="4"/>
  <c r="BS102" i="16" s="1"/>
  <c r="BT101" i="4"/>
  <c r="BT102" i="16" s="1"/>
  <c r="BU101" i="4"/>
  <c r="BU102" i="16" s="1"/>
  <c r="BV101" i="4"/>
  <c r="BV102" i="16" s="1"/>
  <c r="BW101" i="4"/>
  <c r="BW102" i="16" s="1"/>
  <c r="BY101" i="4"/>
  <c r="BY102" i="16" s="1"/>
  <c r="BZ101" i="4"/>
  <c r="BZ102" i="16" s="1"/>
  <c r="CA101" i="4"/>
  <c r="CA102" i="16" s="1"/>
  <c r="CB101" i="4"/>
  <c r="CB102" i="16" s="1"/>
  <c r="CC101" i="4"/>
  <c r="CC102" i="16" s="1"/>
  <c r="CD101" i="4"/>
  <c r="CD102" i="16" s="1"/>
  <c r="CE101" i="4"/>
  <c r="CE102" i="16" s="1"/>
  <c r="CF101" i="4"/>
  <c r="CF102" i="16" s="1"/>
  <c r="CG101" i="4"/>
  <c r="CG102" i="16" s="1"/>
  <c r="CH101" i="4"/>
  <c r="CH102" i="16" s="1"/>
  <c r="CI101" i="4"/>
  <c r="CI102" i="16" s="1"/>
  <c r="C102" i="4"/>
  <c r="C103" i="16" s="1"/>
  <c r="D102" i="4"/>
  <c r="D103" i="16" s="1"/>
  <c r="E102" i="4"/>
  <c r="E103" i="16" s="1"/>
  <c r="F102" i="4"/>
  <c r="F103" i="16" s="1"/>
  <c r="G102" i="4"/>
  <c r="G103" i="16" s="1"/>
  <c r="H102" i="4"/>
  <c r="H103" i="16" s="1"/>
  <c r="I102" i="4"/>
  <c r="I103" i="16" s="1"/>
  <c r="J102" i="4"/>
  <c r="J103" i="16" s="1"/>
  <c r="K102" i="4"/>
  <c r="K103" i="16" s="1"/>
  <c r="M102" i="4"/>
  <c r="M103" i="16" s="1"/>
  <c r="N102" i="4"/>
  <c r="N103" i="16" s="1"/>
  <c r="O102" i="4"/>
  <c r="O103" i="16" s="1"/>
  <c r="P102" i="4"/>
  <c r="P103" i="16" s="1"/>
  <c r="Q102" i="4"/>
  <c r="Q103" i="16" s="1"/>
  <c r="R102" i="4"/>
  <c r="R103" i="16" s="1"/>
  <c r="S102" i="4"/>
  <c r="S103" i="16" s="1"/>
  <c r="T102" i="4"/>
  <c r="T103" i="16" s="1"/>
  <c r="U102" i="4"/>
  <c r="U103" i="16" s="1"/>
  <c r="V102" i="4"/>
  <c r="V103" i="16" s="1"/>
  <c r="W102" i="4"/>
  <c r="W103" i="16" s="1"/>
  <c r="X102" i="4"/>
  <c r="X103" i="16" s="1"/>
  <c r="Y102" i="4"/>
  <c r="Y103" i="16" s="1"/>
  <c r="Z102" i="4"/>
  <c r="Z103" i="16" s="1"/>
  <c r="AA102" i="4"/>
  <c r="AA103" i="16" s="1"/>
  <c r="AB102" i="4"/>
  <c r="AB103" i="16" s="1"/>
  <c r="AC102" i="4"/>
  <c r="AC103" i="16" s="1"/>
  <c r="AD102" i="4"/>
  <c r="AD103" i="16" s="1"/>
  <c r="AE102" i="4"/>
  <c r="AE103" i="16" s="1"/>
  <c r="AF102" i="4"/>
  <c r="AF103" i="16" s="1"/>
  <c r="AG102" i="4"/>
  <c r="AG103" i="16" s="1"/>
  <c r="AH102" i="4"/>
  <c r="AH103" i="16" s="1"/>
  <c r="AI102" i="4"/>
  <c r="AI103" i="16" s="1"/>
  <c r="AJ102" i="4"/>
  <c r="AJ103" i="16" s="1"/>
  <c r="AK102" i="4"/>
  <c r="AK103" i="16" s="1"/>
  <c r="AL102" i="4"/>
  <c r="AL103" i="16" s="1"/>
  <c r="AM102" i="4"/>
  <c r="AM103" i="16" s="1"/>
  <c r="AN102" i="4"/>
  <c r="AN103" i="16" s="1"/>
  <c r="AO102" i="4"/>
  <c r="AO103" i="16" s="1"/>
  <c r="AP102" i="4"/>
  <c r="AP103" i="16" s="1"/>
  <c r="AQ102" i="4"/>
  <c r="AQ103" i="16" s="1"/>
  <c r="AR102" i="4"/>
  <c r="AR103" i="16" s="1"/>
  <c r="AS102" i="4"/>
  <c r="AS103" i="16" s="1"/>
  <c r="AU102" i="4"/>
  <c r="AU103" i="16" s="1"/>
  <c r="AV102" i="4"/>
  <c r="AV103" i="16" s="1"/>
  <c r="AW102" i="4"/>
  <c r="AW103" i="16" s="1"/>
  <c r="AX102" i="4"/>
  <c r="AX103" i="16" s="1"/>
  <c r="AY102" i="4"/>
  <c r="AY103" i="16" s="1"/>
  <c r="AZ102" i="4"/>
  <c r="AZ103" i="16" s="1"/>
  <c r="BA102" i="4"/>
  <c r="BA103" i="16" s="1"/>
  <c r="BB102" i="4"/>
  <c r="BB103" i="16" s="1"/>
  <c r="BC102" i="4"/>
  <c r="BC103" i="16" s="1"/>
  <c r="BD102" i="4"/>
  <c r="BD103" i="16" s="1"/>
  <c r="BE102" i="4"/>
  <c r="BE103" i="16" s="1"/>
  <c r="BF102" i="4"/>
  <c r="BF103" i="16" s="1"/>
  <c r="BG102" i="4"/>
  <c r="BG103" i="16" s="1"/>
  <c r="BH102" i="4"/>
  <c r="BH103" i="16" s="1"/>
  <c r="BI102" i="4"/>
  <c r="BI103" i="16" s="1"/>
  <c r="BJ102" i="4"/>
  <c r="BJ103" i="16" s="1"/>
  <c r="BK102" i="4"/>
  <c r="BK103" i="16" s="1"/>
  <c r="BL102" i="4"/>
  <c r="BL103" i="16" s="1"/>
  <c r="BM102" i="4"/>
  <c r="BM103" i="16" s="1"/>
  <c r="BN102" i="4"/>
  <c r="BN103" i="16" s="1"/>
  <c r="BO102" i="4"/>
  <c r="BO103" i="16" s="1"/>
  <c r="BP102" i="4"/>
  <c r="BP103" i="16" s="1"/>
  <c r="BQ102" i="4"/>
  <c r="BQ103" i="16" s="1"/>
  <c r="BR102" i="4"/>
  <c r="BR103" i="16" s="1"/>
  <c r="BS102" i="4"/>
  <c r="BS103" i="16" s="1"/>
  <c r="BT102" i="4"/>
  <c r="BT103" i="16" s="1"/>
  <c r="BU102" i="4"/>
  <c r="BU103" i="16" s="1"/>
  <c r="BV102" i="4"/>
  <c r="BV103" i="16" s="1"/>
  <c r="BW102" i="4"/>
  <c r="BW103" i="16" s="1"/>
  <c r="BY102" i="4"/>
  <c r="BY103" i="16" s="1"/>
  <c r="BZ102" i="4"/>
  <c r="BZ103" i="16" s="1"/>
  <c r="CA102" i="4"/>
  <c r="CA103" i="16" s="1"/>
  <c r="CB102" i="4"/>
  <c r="CB103" i="16" s="1"/>
  <c r="CC102" i="4"/>
  <c r="CC103" i="16" s="1"/>
  <c r="CD102" i="4"/>
  <c r="CD103" i="16" s="1"/>
  <c r="CE102" i="4"/>
  <c r="CE103" i="16" s="1"/>
  <c r="CF102" i="4"/>
  <c r="CF103" i="16" s="1"/>
  <c r="CG102" i="4"/>
  <c r="CG103" i="16" s="1"/>
  <c r="CH102" i="4"/>
  <c r="CH103" i="16" s="1"/>
  <c r="CI102" i="4"/>
  <c r="CI103" i="16" s="1"/>
  <c r="C103" i="4"/>
  <c r="C104" i="16" s="1"/>
  <c r="D103" i="4"/>
  <c r="D104" i="16" s="1"/>
  <c r="E103" i="4"/>
  <c r="E104" i="16" s="1"/>
  <c r="F103" i="4"/>
  <c r="F104" i="16" s="1"/>
  <c r="G103" i="4"/>
  <c r="G104" i="16" s="1"/>
  <c r="H103" i="4"/>
  <c r="H104" i="16" s="1"/>
  <c r="I103" i="4"/>
  <c r="I104" i="16" s="1"/>
  <c r="J103" i="4"/>
  <c r="J104" i="16" s="1"/>
  <c r="K103" i="4"/>
  <c r="K104" i="16" s="1"/>
  <c r="M103" i="4"/>
  <c r="M104" i="16" s="1"/>
  <c r="N103" i="4"/>
  <c r="N104" i="16" s="1"/>
  <c r="O103" i="4"/>
  <c r="O104" i="16" s="1"/>
  <c r="P103" i="4"/>
  <c r="P104" i="16" s="1"/>
  <c r="Q103" i="4"/>
  <c r="Q104" i="16" s="1"/>
  <c r="R103" i="4"/>
  <c r="R104" i="16" s="1"/>
  <c r="S103" i="4"/>
  <c r="S104" i="16" s="1"/>
  <c r="T103" i="4"/>
  <c r="T104" i="16" s="1"/>
  <c r="U103" i="4"/>
  <c r="U104" i="16" s="1"/>
  <c r="V103" i="4"/>
  <c r="V104" i="16" s="1"/>
  <c r="W103" i="4"/>
  <c r="W104" i="16" s="1"/>
  <c r="X103" i="4"/>
  <c r="X104" i="16" s="1"/>
  <c r="Y103" i="4"/>
  <c r="Y104" i="16" s="1"/>
  <c r="Z103" i="4"/>
  <c r="Z104" i="16" s="1"/>
  <c r="AA103" i="4"/>
  <c r="AA104" i="16" s="1"/>
  <c r="AB103" i="4"/>
  <c r="AB104" i="16" s="1"/>
  <c r="AC103" i="4"/>
  <c r="AC104" i="16" s="1"/>
  <c r="AD103" i="4"/>
  <c r="AD104" i="16" s="1"/>
  <c r="AE103" i="4"/>
  <c r="AE104" i="16" s="1"/>
  <c r="AF103" i="4"/>
  <c r="AF104" i="16" s="1"/>
  <c r="AG103" i="4"/>
  <c r="AG104" i="16" s="1"/>
  <c r="AH103" i="4"/>
  <c r="AH104" i="16" s="1"/>
  <c r="AI103" i="4"/>
  <c r="AI104" i="16" s="1"/>
  <c r="AJ103" i="4"/>
  <c r="AJ104" i="16" s="1"/>
  <c r="AK103" i="4"/>
  <c r="AK104" i="16" s="1"/>
  <c r="AL103" i="4"/>
  <c r="AL104" i="16" s="1"/>
  <c r="AM103" i="4"/>
  <c r="AM104" i="16" s="1"/>
  <c r="AN103" i="4"/>
  <c r="AN104" i="16" s="1"/>
  <c r="AO103" i="4"/>
  <c r="AO104" i="16" s="1"/>
  <c r="AP103" i="4"/>
  <c r="AP104" i="16" s="1"/>
  <c r="AQ103" i="4"/>
  <c r="AQ104" i="16" s="1"/>
  <c r="AR103" i="4"/>
  <c r="AR104" i="16" s="1"/>
  <c r="AS103" i="4"/>
  <c r="AS104" i="16" s="1"/>
  <c r="AU103" i="4"/>
  <c r="AU104" i="16" s="1"/>
  <c r="AV103" i="4"/>
  <c r="AV104" i="16" s="1"/>
  <c r="AW103" i="4"/>
  <c r="AW104" i="16" s="1"/>
  <c r="AX103" i="4"/>
  <c r="AX104" i="16" s="1"/>
  <c r="AY103" i="4"/>
  <c r="AY104" i="16" s="1"/>
  <c r="AZ103" i="4"/>
  <c r="AZ104" i="16" s="1"/>
  <c r="BA103" i="4"/>
  <c r="BA104" i="16" s="1"/>
  <c r="BB103" i="4"/>
  <c r="BB104" i="16" s="1"/>
  <c r="BC103" i="4"/>
  <c r="BC104" i="16" s="1"/>
  <c r="BD103" i="4"/>
  <c r="BD104" i="16" s="1"/>
  <c r="BE103" i="4"/>
  <c r="BE104" i="16" s="1"/>
  <c r="BF103" i="4"/>
  <c r="BF104" i="16" s="1"/>
  <c r="BG103" i="4"/>
  <c r="BG104" i="16" s="1"/>
  <c r="BH103" i="4"/>
  <c r="BH104" i="16" s="1"/>
  <c r="BI103" i="4"/>
  <c r="BI104" i="16" s="1"/>
  <c r="BJ103" i="4"/>
  <c r="BJ104" i="16" s="1"/>
  <c r="BK103" i="4"/>
  <c r="BK104" i="16" s="1"/>
  <c r="BL103" i="4"/>
  <c r="BL104" i="16" s="1"/>
  <c r="BM103" i="4"/>
  <c r="BM104" i="16" s="1"/>
  <c r="BN103" i="4"/>
  <c r="BN104" i="16" s="1"/>
  <c r="BO103" i="4"/>
  <c r="BO104" i="16" s="1"/>
  <c r="BP103" i="4"/>
  <c r="BP104" i="16" s="1"/>
  <c r="BQ103" i="4"/>
  <c r="BQ104" i="16" s="1"/>
  <c r="BR103" i="4"/>
  <c r="BR104" i="16" s="1"/>
  <c r="BS103" i="4"/>
  <c r="BS104" i="16" s="1"/>
  <c r="BT103" i="4"/>
  <c r="BT104" i="16" s="1"/>
  <c r="BU103" i="4"/>
  <c r="BU104" i="16" s="1"/>
  <c r="BV103" i="4"/>
  <c r="BV104" i="16" s="1"/>
  <c r="BW103" i="4"/>
  <c r="BW104" i="16" s="1"/>
  <c r="BY103" i="4"/>
  <c r="BY104" i="16" s="1"/>
  <c r="BZ103" i="4"/>
  <c r="BZ104" i="16" s="1"/>
  <c r="CA103" i="4"/>
  <c r="CA104" i="16" s="1"/>
  <c r="CB103" i="4"/>
  <c r="CB104" i="16" s="1"/>
  <c r="CC103" i="4"/>
  <c r="CC104" i="16" s="1"/>
  <c r="CD103" i="4"/>
  <c r="CD104" i="16" s="1"/>
  <c r="CE103" i="4"/>
  <c r="CE104" i="16" s="1"/>
  <c r="CF103" i="4"/>
  <c r="CF104" i="16" s="1"/>
  <c r="CG103" i="4"/>
  <c r="CG104" i="16" s="1"/>
  <c r="CH103" i="4"/>
  <c r="CH104" i="16" s="1"/>
  <c r="CI103" i="4"/>
  <c r="CI104" i="16" s="1"/>
  <c r="C104" i="4"/>
  <c r="C105" i="16" s="1"/>
  <c r="D104" i="4"/>
  <c r="D105" i="16" s="1"/>
  <c r="E104" i="4"/>
  <c r="E105" i="16" s="1"/>
  <c r="F104" i="4"/>
  <c r="F105" i="16" s="1"/>
  <c r="G104" i="4"/>
  <c r="G105" i="16" s="1"/>
  <c r="H104" i="4"/>
  <c r="H105" i="16" s="1"/>
  <c r="I104" i="4"/>
  <c r="I105" i="16" s="1"/>
  <c r="J104" i="4"/>
  <c r="J105" i="16" s="1"/>
  <c r="K104" i="4"/>
  <c r="K105" i="16" s="1"/>
  <c r="M104" i="4"/>
  <c r="M105" i="16" s="1"/>
  <c r="N104" i="4"/>
  <c r="N105" i="16" s="1"/>
  <c r="O104" i="4"/>
  <c r="O105" i="16" s="1"/>
  <c r="P104" i="4"/>
  <c r="P105" i="16" s="1"/>
  <c r="Q104" i="4"/>
  <c r="Q105" i="16" s="1"/>
  <c r="R104" i="4"/>
  <c r="R105" i="16" s="1"/>
  <c r="S104" i="4"/>
  <c r="S105" i="16" s="1"/>
  <c r="T104" i="4"/>
  <c r="T105" i="16" s="1"/>
  <c r="U104" i="4"/>
  <c r="U105" i="16" s="1"/>
  <c r="V104" i="4"/>
  <c r="V105" i="16" s="1"/>
  <c r="W104" i="4"/>
  <c r="W105" i="16" s="1"/>
  <c r="X104" i="4"/>
  <c r="X105" i="16" s="1"/>
  <c r="Y104" i="4"/>
  <c r="Y105" i="16" s="1"/>
  <c r="Z104" i="4"/>
  <c r="Z105" i="16" s="1"/>
  <c r="AA104" i="4"/>
  <c r="AA105" i="16" s="1"/>
  <c r="AB104" i="4"/>
  <c r="AB105" i="16" s="1"/>
  <c r="AC104" i="4"/>
  <c r="AC105" i="16" s="1"/>
  <c r="AD104" i="4"/>
  <c r="AD105" i="16" s="1"/>
  <c r="AE104" i="4"/>
  <c r="AE105" i="16" s="1"/>
  <c r="AF104" i="4"/>
  <c r="AF105" i="16" s="1"/>
  <c r="AG104" i="4"/>
  <c r="AG105" i="16" s="1"/>
  <c r="AH104" i="4"/>
  <c r="AH105" i="16" s="1"/>
  <c r="AI104" i="4"/>
  <c r="AI105" i="16" s="1"/>
  <c r="AJ104" i="4"/>
  <c r="AJ105" i="16" s="1"/>
  <c r="AK104" i="4"/>
  <c r="AK105" i="16" s="1"/>
  <c r="AL104" i="4"/>
  <c r="AL105" i="16" s="1"/>
  <c r="AM104" i="4"/>
  <c r="AM105" i="16" s="1"/>
  <c r="AN104" i="4"/>
  <c r="AN105" i="16" s="1"/>
  <c r="AO104" i="4"/>
  <c r="AO105" i="16" s="1"/>
  <c r="AP104" i="4"/>
  <c r="AP105" i="16" s="1"/>
  <c r="AQ104" i="4"/>
  <c r="AQ105" i="16" s="1"/>
  <c r="AR104" i="4"/>
  <c r="AR105" i="16" s="1"/>
  <c r="AS104" i="4"/>
  <c r="AS105" i="16" s="1"/>
  <c r="AU104" i="4"/>
  <c r="AU105" i="16" s="1"/>
  <c r="AV104" i="4"/>
  <c r="AV105" i="16" s="1"/>
  <c r="AW104" i="4"/>
  <c r="AW105" i="16" s="1"/>
  <c r="AX104" i="4"/>
  <c r="AX105" i="16" s="1"/>
  <c r="AY104" i="4"/>
  <c r="AY105" i="16" s="1"/>
  <c r="AZ104" i="4"/>
  <c r="AZ105" i="16" s="1"/>
  <c r="BA104" i="4"/>
  <c r="BA105" i="16" s="1"/>
  <c r="BB104" i="4"/>
  <c r="BB105" i="16" s="1"/>
  <c r="BC104" i="4"/>
  <c r="BC105" i="16" s="1"/>
  <c r="BD104" i="4"/>
  <c r="BD105" i="16" s="1"/>
  <c r="BE104" i="4"/>
  <c r="BE105" i="16" s="1"/>
  <c r="BF104" i="4"/>
  <c r="BF105" i="16" s="1"/>
  <c r="BG104" i="4"/>
  <c r="BG105" i="16" s="1"/>
  <c r="BH104" i="4"/>
  <c r="BH105" i="16" s="1"/>
  <c r="BI104" i="4"/>
  <c r="BI105" i="16" s="1"/>
  <c r="BJ104" i="4"/>
  <c r="BJ105" i="16" s="1"/>
  <c r="BK104" i="4"/>
  <c r="BK105" i="16" s="1"/>
  <c r="BL104" i="4"/>
  <c r="BL105" i="16" s="1"/>
  <c r="BM104" i="4"/>
  <c r="BM105" i="16" s="1"/>
  <c r="BN104" i="4"/>
  <c r="BN105" i="16" s="1"/>
  <c r="BO104" i="4"/>
  <c r="BO105" i="16" s="1"/>
  <c r="BP104" i="4"/>
  <c r="BP105" i="16" s="1"/>
  <c r="BQ104" i="4"/>
  <c r="BQ105" i="16" s="1"/>
  <c r="BR104" i="4"/>
  <c r="BR105" i="16" s="1"/>
  <c r="BS104" i="4"/>
  <c r="BS105" i="16" s="1"/>
  <c r="BT104" i="4"/>
  <c r="BT105" i="16" s="1"/>
  <c r="BU104" i="4"/>
  <c r="BU105" i="16" s="1"/>
  <c r="BV104" i="4"/>
  <c r="BV105" i="16" s="1"/>
  <c r="BW104" i="4"/>
  <c r="BW105" i="16" s="1"/>
  <c r="BY104" i="4"/>
  <c r="BY105" i="16" s="1"/>
  <c r="BZ104" i="4"/>
  <c r="BZ105" i="16" s="1"/>
  <c r="CA104" i="4"/>
  <c r="CA105" i="16" s="1"/>
  <c r="CB104" i="4"/>
  <c r="CB105" i="16" s="1"/>
  <c r="CC104" i="4"/>
  <c r="CC105" i="16" s="1"/>
  <c r="CD104" i="4"/>
  <c r="CD105" i="16" s="1"/>
  <c r="CE104" i="4"/>
  <c r="CE105" i="16" s="1"/>
  <c r="CF104" i="4"/>
  <c r="CF105" i="16" s="1"/>
  <c r="CG104" i="4"/>
  <c r="CG105" i="16" s="1"/>
  <c r="CH104" i="4"/>
  <c r="CH105" i="16" s="1"/>
  <c r="CI104" i="4"/>
  <c r="CI105" i="16" s="1"/>
  <c r="C105" i="4"/>
  <c r="C106" i="16" s="1"/>
  <c r="D105" i="4"/>
  <c r="D106" i="16" s="1"/>
  <c r="E105" i="4"/>
  <c r="E106" i="16" s="1"/>
  <c r="F105" i="4"/>
  <c r="F106" i="16" s="1"/>
  <c r="G105" i="4"/>
  <c r="G106" i="16" s="1"/>
  <c r="H105" i="4"/>
  <c r="H106" i="16" s="1"/>
  <c r="I105" i="4"/>
  <c r="I106" i="16" s="1"/>
  <c r="J105" i="4"/>
  <c r="J106" i="16" s="1"/>
  <c r="K105" i="4"/>
  <c r="K106" i="16" s="1"/>
  <c r="M105" i="4"/>
  <c r="M106" i="16" s="1"/>
  <c r="N105" i="4"/>
  <c r="N106" i="16" s="1"/>
  <c r="O105" i="4"/>
  <c r="O106" i="16" s="1"/>
  <c r="P105" i="4"/>
  <c r="P106" i="16" s="1"/>
  <c r="Q105" i="4"/>
  <c r="Q106" i="16" s="1"/>
  <c r="R105" i="4"/>
  <c r="R106" i="16" s="1"/>
  <c r="S105" i="4"/>
  <c r="S106" i="16" s="1"/>
  <c r="T105" i="4"/>
  <c r="T106" i="16" s="1"/>
  <c r="U105" i="4"/>
  <c r="U106" i="16" s="1"/>
  <c r="V105" i="4"/>
  <c r="V106" i="16" s="1"/>
  <c r="W105" i="4"/>
  <c r="W106" i="16" s="1"/>
  <c r="X105" i="4"/>
  <c r="X106" i="16" s="1"/>
  <c r="Y105" i="4"/>
  <c r="Y106" i="16" s="1"/>
  <c r="Z105" i="4"/>
  <c r="Z106" i="16" s="1"/>
  <c r="AA105" i="4"/>
  <c r="AA106" i="16" s="1"/>
  <c r="AB105" i="4"/>
  <c r="AB106" i="16" s="1"/>
  <c r="AC105" i="4"/>
  <c r="AC106" i="16" s="1"/>
  <c r="AD105" i="4"/>
  <c r="AD106" i="16" s="1"/>
  <c r="AE105" i="4"/>
  <c r="AE106" i="16" s="1"/>
  <c r="AF105" i="4"/>
  <c r="AF106" i="16" s="1"/>
  <c r="AG105" i="4"/>
  <c r="AG106" i="16" s="1"/>
  <c r="AH105" i="4"/>
  <c r="AH106" i="16" s="1"/>
  <c r="AI105" i="4"/>
  <c r="AI106" i="16" s="1"/>
  <c r="AJ105" i="4"/>
  <c r="AJ106" i="16" s="1"/>
  <c r="AK105" i="4"/>
  <c r="AK106" i="16" s="1"/>
  <c r="AL105" i="4"/>
  <c r="AL106" i="16" s="1"/>
  <c r="AM105" i="4"/>
  <c r="AM106" i="16" s="1"/>
  <c r="AN105" i="4"/>
  <c r="AN106" i="16" s="1"/>
  <c r="AO105" i="4"/>
  <c r="AO106" i="16" s="1"/>
  <c r="AP105" i="4"/>
  <c r="AP106" i="16" s="1"/>
  <c r="AQ105" i="4"/>
  <c r="AQ106" i="16" s="1"/>
  <c r="AR105" i="4"/>
  <c r="AR106" i="16" s="1"/>
  <c r="AS105" i="4"/>
  <c r="AS106" i="16" s="1"/>
  <c r="AU105" i="4"/>
  <c r="AU106" i="16" s="1"/>
  <c r="AV105" i="4"/>
  <c r="AV106" i="16" s="1"/>
  <c r="AW105" i="4"/>
  <c r="AW106" i="16" s="1"/>
  <c r="AX105" i="4"/>
  <c r="AX106" i="16" s="1"/>
  <c r="AY105" i="4"/>
  <c r="AY106" i="16" s="1"/>
  <c r="AZ105" i="4"/>
  <c r="AZ106" i="16" s="1"/>
  <c r="BA105" i="4"/>
  <c r="BA106" i="16" s="1"/>
  <c r="BB105" i="4"/>
  <c r="BB106" i="16" s="1"/>
  <c r="BC105" i="4"/>
  <c r="BC106" i="16" s="1"/>
  <c r="BD105" i="4"/>
  <c r="BD106" i="16" s="1"/>
  <c r="BE105" i="4"/>
  <c r="BE106" i="16" s="1"/>
  <c r="BF105" i="4"/>
  <c r="BF106" i="16" s="1"/>
  <c r="BG105" i="4"/>
  <c r="BG106" i="16" s="1"/>
  <c r="BH105" i="4"/>
  <c r="BH106" i="16" s="1"/>
  <c r="BI105" i="4"/>
  <c r="BI106" i="16" s="1"/>
  <c r="BJ105" i="4"/>
  <c r="BJ106" i="16" s="1"/>
  <c r="BK105" i="4"/>
  <c r="BK106" i="16" s="1"/>
  <c r="BL105" i="4"/>
  <c r="BL106" i="16" s="1"/>
  <c r="BM105" i="4"/>
  <c r="BM106" i="16" s="1"/>
  <c r="BN105" i="4"/>
  <c r="BN106" i="16" s="1"/>
  <c r="BO105" i="4"/>
  <c r="BO106" i="16" s="1"/>
  <c r="BP105" i="4"/>
  <c r="BP106" i="16" s="1"/>
  <c r="BQ105" i="4"/>
  <c r="BQ106" i="16" s="1"/>
  <c r="BR105" i="4"/>
  <c r="BR106" i="16" s="1"/>
  <c r="BS105" i="4"/>
  <c r="BS106" i="16" s="1"/>
  <c r="BT105" i="4"/>
  <c r="BT106" i="16" s="1"/>
  <c r="BU105" i="4"/>
  <c r="BU106" i="16" s="1"/>
  <c r="BV105" i="4"/>
  <c r="BV106" i="16" s="1"/>
  <c r="BW105" i="4"/>
  <c r="BW106" i="16" s="1"/>
  <c r="BY105" i="4"/>
  <c r="BY106" i="16" s="1"/>
  <c r="BZ105" i="4"/>
  <c r="BZ106" i="16" s="1"/>
  <c r="CA105" i="4"/>
  <c r="CA106" i="16" s="1"/>
  <c r="CB105" i="4"/>
  <c r="CB106" i="16" s="1"/>
  <c r="CC105" i="4"/>
  <c r="CC106" i="16" s="1"/>
  <c r="CD105" i="4"/>
  <c r="CD106" i="16" s="1"/>
  <c r="CE105" i="4"/>
  <c r="CE106" i="16" s="1"/>
  <c r="CF105" i="4"/>
  <c r="CF106" i="16" s="1"/>
  <c r="CG105" i="4"/>
  <c r="CG106" i="16" s="1"/>
  <c r="CH105" i="4"/>
  <c r="CH106" i="16" s="1"/>
  <c r="CI105" i="4"/>
  <c r="CI106" i="16" s="1"/>
  <c r="C106" i="4"/>
  <c r="C107" i="16" s="1"/>
  <c r="D106" i="4"/>
  <c r="D107" i="16" s="1"/>
  <c r="E106" i="4"/>
  <c r="E107" i="16" s="1"/>
  <c r="F106" i="4"/>
  <c r="F107" i="16" s="1"/>
  <c r="G106" i="4"/>
  <c r="G107" i="16" s="1"/>
  <c r="H106" i="4"/>
  <c r="H107" i="16" s="1"/>
  <c r="I106" i="4"/>
  <c r="I107" i="16" s="1"/>
  <c r="J106" i="4"/>
  <c r="J107" i="16" s="1"/>
  <c r="K106" i="4"/>
  <c r="K107" i="16" s="1"/>
  <c r="M106" i="4"/>
  <c r="M107" i="16" s="1"/>
  <c r="N106" i="4"/>
  <c r="N107" i="16" s="1"/>
  <c r="O106" i="4"/>
  <c r="O107" i="16" s="1"/>
  <c r="P106" i="4"/>
  <c r="P107" i="16" s="1"/>
  <c r="Q106" i="4"/>
  <c r="Q107" i="16" s="1"/>
  <c r="R106" i="4"/>
  <c r="R107" i="16" s="1"/>
  <c r="S106" i="4"/>
  <c r="S107" i="16" s="1"/>
  <c r="T106" i="4"/>
  <c r="T107" i="16" s="1"/>
  <c r="U106" i="4"/>
  <c r="U107" i="16" s="1"/>
  <c r="V106" i="4"/>
  <c r="V107" i="16" s="1"/>
  <c r="W106" i="4"/>
  <c r="W107" i="16" s="1"/>
  <c r="X106" i="4"/>
  <c r="X107" i="16" s="1"/>
  <c r="Y106" i="4"/>
  <c r="Y107" i="16" s="1"/>
  <c r="Z106" i="4"/>
  <c r="Z107" i="16" s="1"/>
  <c r="AA106" i="4"/>
  <c r="AA107" i="16" s="1"/>
  <c r="AB106" i="4"/>
  <c r="AB107" i="16" s="1"/>
  <c r="AC106" i="4"/>
  <c r="AC107" i="16" s="1"/>
  <c r="AD106" i="4"/>
  <c r="AD107" i="16" s="1"/>
  <c r="AE106" i="4"/>
  <c r="AE107" i="16" s="1"/>
  <c r="AF106" i="4"/>
  <c r="AF107" i="16" s="1"/>
  <c r="AG106" i="4"/>
  <c r="AG107" i="16" s="1"/>
  <c r="AH106" i="4"/>
  <c r="AH107" i="16" s="1"/>
  <c r="AI106" i="4"/>
  <c r="AI107" i="16" s="1"/>
  <c r="AJ106" i="4"/>
  <c r="AJ107" i="16" s="1"/>
  <c r="AK106" i="4"/>
  <c r="AK107" i="16" s="1"/>
  <c r="AL106" i="4"/>
  <c r="AL107" i="16" s="1"/>
  <c r="AM106" i="4"/>
  <c r="AM107" i="16" s="1"/>
  <c r="AN106" i="4"/>
  <c r="AN107" i="16" s="1"/>
  <c r="AO106" i="4"/>
  <c r="AO107" i="16" s="1"/>
  <c r="AP106" i="4"/>
  <c r="AP107" i="16" s="1"/>
  <c r="AQ106" i="4"/>
  <c r="AQ107" i="16" s="1"/>
  <c r="AR106" i="4"/>
  <c r="AR107" i="16" s="1"/>
  <c r="AS106" i="4"/>
  <c r="AS107" i="16" s="1"/>
  <c r="AU106" i="4"/>
  <c r="AU107" i="16" s="1"/>
  <c r="AV106" i="4"/>
  <c r="AV107" i="16" s="1"/>
  <c r="AW106" i="4"/>
  <c r="AW107" i="16" s="1"/>
  <c r="AX106" i="4"/>
  <c r="AX107" i="16" s="1"/>
  <c r="AY106" i="4"/>
  <c r="AY107" i="16" s="1"/>
  <c r="AZ106" i="4"/>
  <c r="AZ107" i="16" s="1"/>
  <c r="BA106" i="4"/>
  <c r="BA107" i="16" s="1"/>
  <c r="BB106" i="4"/>
  <c r="BB107" i="16" s="1"/>
  <c r="BC106" i="4"/>
  <c r="BC107" i="16" s="1"/>
  <c r="BD106" i="4"/>
  <c r="BD107" i="16" s="1"/>
  <c r="BE106" i="4"/>
  <c r="BE107" i="16" s="1"/>
  <c r="BF106" i="4"/>
  <c r="BF107" i="16" s="1"/>
  <c r="BG106" i="4"/>
  <c r="BG107" i="16" s="1"/>
  <c r="BH106" i="4"/>
  <c r="BH107" i="16" s="1"/>
  <c r="BI106" i="4"/>
  <c r="BI107" i="16" s="1"/>
  <c r="BJ106" i="4"/>
  <c r="BJ107" i="16" s="1"/>
  <c r="BK106" i="4"/>
  <c r="BK107" i="16" s="1"/>
  <c r="BL106" i="4"/>
  <c r="BL107" i="16" s="1"/>
  <c r="BM106" i="4"/>
  <c r="BM107" i="16" s="1"/>
  <c r="BN106" i="4"/>
  <c r="BN107" i="16" s="1"/>
  <c r="BO106" i="4"/>
  <c r="BO107" i="16" s="1"/>
  <c r="BP106" i="4"/>
  <c r="BP107" i="16" s="1"/>
  <c r="BQ106" i="4"/>
  <c r="BQ107" i="16" s="1"/>
  <c r="BR106" i="4"/>
  <c r="BR107" i="16" s="1"/>
  <c r="BS106" i="4"/>
  <c r="BS107" i="16" s="1"/>
  <c r="BT106" i="4"/>
  <c r="BT107" i="16" s="1"/>
  <c r="BU106" i="4"/>
  <c r="BU107" i="16" s="1"/>
  <c r="BV106" i="4"/>
  <c r="BV107" i="16" s="1"/>
  <c r="BW106" i="4"/>
  <c r="BW107" i="16" s="1"/>
  <c r="BY106" i="4"/>
  <c r="BY107" i="16" s="1"/>
  <c r="BZ106" i="4"/>
  <c r="BZ107" i="16" s="1"/>
  <c r="CA106" i="4"/>
  <c r="CA107" i="16" s="1"/>
  <c r="CB106" i="4"/>
  <c r="CB107" i="16" s="1"/>
  <c r="CC106" i="4"/>
  <c r="CC107" i="16" s="1"/>
  <c r="CD106" i="4"/>
  <c r="CD107" i="16" s="1"/>
  <c r="CE106" i="4"/>
  <c r="CE107" i="16" s="1"/>
  <c r="CF106" i="4"/>
  <c r="CF107" i="16" s="1"/>
  <c r="CG106" i="4"/>
  <c r="CG107" i="16" s="1"/>
  <c r="CH106" i="4"/>
  <c r="CH107" i="16" s="1"/>
  <c r="CI106" i="4"/>
  <c r="CI107" i="16" s="1"/>
  <c r="C107" i="4"/>
  <c r="C108" i="16" s="1"/>
  <c r="D107" i="4"/>
  <c r="D108" i="16" s="1"/>
  <c r="E107" i="4"/>
  <c r="E108" i="16" s="1"/>
  <c r="F107" i="4"/>
  <c r="F108" i="16" s="1"/>
  <c r="G107" i="4"/>
  <c r="G108" i="16" s="1"/>
  <c r="H107" i="4"/>
  <c r="H108" i="16" s="1"/>
  <c r="I107" i="4"/>
  <c r="I108" i="16" s="1"/>
  <c r="J107" i="4"/>
  <c r="J108" i="16" s="1"/>
  <c r="K107" i="4"/>
  <c r="K108" i="16" s="1"/>
  <c r="M107" i="4"/>
  <c r="M108" i="16" s="1"/>
  <c r="N107" i="4"/>
  <c r="N108" i="16" s="1"/>
  <c r="O107" i="4"/>
  <c r="O108" i="16" s="1"/>
  <c r="P107" i="4"/>
  <c r="P108" i="16" s="1"/>
  <c r="Q107" i="4"/>
  <c r="Q108" i="16" s="1"/>
  <c r="R107" i="4"/>
  <c r="R108" i="16" s="1"/>
  <c r="S107" i="4"/>
  <c r="S108" i="16" s="1"/>
  <c r="T107" i="4"/>
  <c r="T108" i="16" s="1"/>
  <c r="U107" i="4"/>
  <c r="U108" i="16" s="1"/>
  <c r="V107" i="4"/>
  <c r="V108" i="16" s="1"/>
  <c r="W107" i="4"/>
  <c r="W108" i="16" s="1"/>
  <c r="X107" i="4"/>
  <c r="X108" i="16" s="1"/>
  <c r="Y107" i="4"/>
  <c r="Y108" i="16" s="1"/>
  <c r="Z107" i="4"/>
  <c r="Z108" i="16" s="1"/>
  <c r="AA107" i="4"/>
  <c r="AA108" i="16" s="1"/>
  <c r="AB107" i="4"/>
  <c r="AB108" i="16" s="1"/>
  <c r="AC107" i="4"/>
  <c r="AC108" i="16" s="1"/>
  <c r="AD107" i="4"/>
  <c r="AD108" i="16" s="1"/>
  <c r="AE107" i="4"/>
  <c r="AE108" i="16" s="1"/>
  <c r="AF107" i="4"/>
  <c r="AF108" i="16" s="1"/>
  <c r="AG107" i="4"/>
  <c r="AG108" i="16" s="1"/>
  <c r="AH107" i="4"/>
  <c r="AH108" i="16" s="1"/>
  <c r="AI107" i="4"/>
  <c r="AI108" i="16" s="1"/>
  <c r="AJ107" i="4"/>
  <c r="AJ108" i="16" s="1"/>
  <c r="AK107" i="4"/>
  <c r="AK108" i="16" s="1"/>
  <c r="AL107" i="4"/>
  <c r="AL108" i="16" s="1"/>
  <c r="AM107" i="4"/>
  <c r="AM108" i="16" s="1"/>
  <c r="AN107" i="4"/>
  <c r="AN108" i="16" s="1"/>
  <c r="AO107" i="4"/>
  <c r="AO108" i="16" s="1"/>
  <c r="AP107" i="4"/>
  <c r="AP108" i="16" s="1"/>
  <c r="AQ107" i="4"/>
  <c r="AQ108" i="16" s="1"/>
  <c r="AR107" i="4"/>
  <c r="AR108" i="16" s="1"/>
  <c r="AS107" i="4"/>
  <c r="AS108" i="16" s="1"/>
  <c r="AU107" i="4"/>
  <c r="AU108" i="16" s="1"/>
  <c r="AV107" i="4"/>
  <c r="AV108" i="16" s="1"/>
  <c r="AW107" i="4"/>
  <c r="AW108" i="16" s="1"/>
  <c r="AX107" i="4"/>
  <c r="AX108" i="16" s="1"/>
  <c r="AY107" i="4"/>
  <c r="AY108" i="16" s="1"/>
  <c r="AZ107" i="4"/>
  <c r="AZ108" i="16" s="1"/>
  <c r="BA107" i="4"/>
  <c r="BA108" i="16" s="1"/>
  <c r="BB107" i="4"/>
  <c r="BB108" i="16" s="1"/>
  <c r="BC107" i="4"/>
  <c r="BC108" i="16" s="1"/>
  <c r="BD107" i="4"/>
  <c r="BD108" i="16" s="1"/>
  <c r="BE107" i="4"/>
  <c r="BE108" i="16" s="1"/>
  <c r="BF107" i="4"/>
  <c r="BF108" i="16" s="1"/>
  <c r="BG107" i="4"/>
  <c r="BG108" i="16" s="1"/>
  <c r="BH107" i="4"/>
  <c r="BH108" i="16" s="1"/>
  <c r="BI107" i="4"/>
  <c r="BI108" i="16" s="1"/>
  <c r="BJ107" i="4"/>
  <c r="BJ108" i="16" s="1"/>
  <c r="BK107" i="4"/>
  <c r="BK108" i="16" s="1"/>
  <c r="BL107" i="4"/>
  <c r="BL108" i="16" s="1"/>
  <c r="BM107" i="4"/>
  <c r="BM108" i="16" s="1"/>
  <c r="BN107" i="4"/>
  <c r="BN108" i="16" s="1"/>
  <c r="BO107" i="4"/>
  <c r="BO108" i="16" s="1"/>
  <c r="BP107" i="4"/>
  <c r="BP108" i="16" s="1"/>
  <c r="BQ107" i="4"/>
  <c r="BQ108" i="16" s="1"/>
  <c r="BR107" i="4"/>
  <c r="BR108" i="16" s="1"/>
  <c r="BS107" i="4"/>
  <c r="BS108" i="16" s="1"/>
  <c r="BT107" i="4"/>
  <c r="BT108" i="16" s="1"/>
  <c r="BU107" i="4"/>
  <c r="BU108" i="16" s="1"/>
  <c r="BV107" i="4"/>
  <c r="BV108" i="16" s="1"/>
  <c r="BW107" i="4"/>
  <c r="BW108" i="16" s="1"/>
  <c r="BY107" i="4"/>
  <c r="BY108" i="16" s="1"/>
  <c r="BZ107" i="4"/>
  <c r="BZ108" i="16" s="1"/>
  <c r="CA107" i="4"/>
  <c r="CA108" i="16" s="1"/>
  <c r="CB107" i="4"/>
  <c r="CB108" i="16" s="1"/>
  <c r="CC107" i="4"/>
  <c r="CC108" i="16" s="1"/>
  <c r="CD107" i="4"/>
  <c r="CD108" i="16" s="1"/>
  <c r="CE107" i="4"/>
  <c r="CE108" i="16" s="1"/>
  <c r="CF107" i="4"/>
  <c r="CF108" i="16" s="1"/>
  <c r="CG107" i="4"/>
  <c r="CG108" i="16" s="1"/>
  <c r="CH107" i="4"/>
  <c r="CH108" i="16" s="1"/>
  <c r="CI107" i="4"/>
  <c r="CI108" i="16" s="1"/>
  <c r="C108" i="4"/>
  <c r="C109" i="16" s="1"/>
  <c r="D108" i="4"/>
  <c r="D109" i="16" s="1"/>
  <c r="E108" i="4"/>
  <c r="E109" i="16" s="1"/>
  <c r="F108" i="4"/>
  <c r="F109" i="16" s="1"/>
  <c r="G108" i="4"/>
  <c r="G109" i="16" s="1"/>
  <c r="H108" i="4"/>
  <c r="H109" i="16" s="1"/>
  <c r="I108" i="4"/>
  <c r="I109" i="16" s="1"/>
  <c r="J108" i="4"/>
  <c r="J109" i="16" s="1"/>
  <c r="K108" i="4"/>
  <c r="K109" i="16" s="1"/>
  <c r="M108" i="4"/>
  <c r="M109" i="16" s="1"/>
  <c r="N108" i="4"/>
  <c r="N109" i="16" s="1"/>
  <c r="O108" i="4"/>
  <c r="O109" i="16" s="1"/>
  <c r="P108" i="4"/>
  <c r="P109" i="16" s="1"/>
  <c r="Q108" i="4"/>
  <c r="Q109" i="16" s="1"/>
  <c r="R108" i="4"/>
  <c r="R109" i="16" s="1"/>
  <c r="S108" i="4"/>
  <c r="S109" i="16" s="1"/>
  <c r="T108" i="4"/>
  <c r="T109" i="16" s="1"/>
  <c r="U108" i="4"/>
  <c r="U109" i="16" s="1"/>
  <c r="V108" i="4"/>
  <c r="V109" i="16" s="1"/>
  <c r="W108" i="4"/>
  <c r="W109" i="16" s="1"/>
  <c r="X108" i="4"/>
  <c r="X109" i="16" s="1"/>
  <c r="Y108" i="4"/>
  <c r="Y109" i="16" s="1"/>
  <c r="Z108" i="4"/>
  <c r="Z109" i="16" s="1"/>
  <c r="AA108" i="4"/>
  <c r="AA109" i="16" s="1"/>
  <c r="AB108" i="4"/>
  <c r="AB109" i="16" s="1"/>
  <c r="AC108" i="4"/>
  <c r="AC109" i="16" s="1"/>
  <c r="AD108" i="4"/>
  <c r="AD109" i="16" s="1"/>
  <c r="AE108" i="4"/>
  <c r="AE109" i="16" s="1"/>
  <c r="AF108" i="4"/>
  <c r="AF109" i="16" s="1"/>
  <c r="AG108" i="4"/>
  <c r="AG109" i="16" s="1"/>
  <c r="AH108" i="4"/>
  <c r="AH109" i="16" s="1"/>
  <c r="AI108" i="4"/>
  <c r="AI109" i="16" s="1"/>
  <c r="AJ108" i="4"/>
  <c r="AJ109" i="16" s="1"/>
  <c r="AK108" i="4"/>
  <c r="AK109" i="16" s="1"/>
  <c r="AL108" i="4"/>
  <c r="AL109" i="16" s="1"/>
  <c r="AM108" i="4"/>
  <c r="AM109" i="16" s="1"/>
  <c r="AN108" i="4"/>
  <c r="AN109" i="16" s="1"/>
  <c r="AO108" i="4"/>
  <c r="AO109" i="16" s="1"/>
  <c r="AP108" i="4"/>
  <c r="AP109" i="16" s="1"/>
  <c r="AQ108" i="4"/>
  <c r="AQ109" i="16" s="1"/>
  <c r="AR108" i="4"/>
  <c r="AR109" i="16" s="1"/>
  <c r="AS108" i="4"/>
  <c r="AS109" i="16" s="1"/>
  <c r="AU108" i="4"/>
  <c r="AU109" i="16" s="1"/>
  <c r="AV108" i="4"/>
  <c r="AV109" i="16" s="1"/>
  <c r="AW108" i="4"/>
  <c r="AW109" i="16" s="1"/>
  <c r="AX108" i="4"/>
  <c r="AX109" i="16" s="1"/>
  <c r="AY108" i="4"/>
  <c r="AY109" i="16" s="1"/>
  <c r="AZ108" i="4"/>
  <c r="AZ109" i="16" s="1"/>
  <c r="BA108" i="4"/>
  <c r="BA109" i="16" s="1"/>
  <c r="BB108" i="4"/>
  <c r="BB109" i="16" s="1"/>
  <c r="BC108" i="4"/>
  <c r="BC109" i="16" s="1"/>
  <c r="BD108" i="4"/>
  <c r="BD109" i="16" s="1"/>
  <c r="BE108" i="4"/>
  <c r="BE109" i="16" s="1"/>
  <c r="BF108" i="4"/>
  <c r="BF109" i="16" s="1"/>
  <c r="BG108" i="4"/>
  <c r="BG109" i="16" s="1"/>
  <c r="BH108" i="4"/>
  <c r="BH109" i="16" s="1"/>
  <c r="BI108" i="4"/>
  <c r="BI109" i="16" s="1"/>
  <c r="BJ108" i="4"/>
  <c r="BJ109" i="16" s="1"/>
  <c r="BK108" i="4"/>
  <c r="BK109" i="16" s="1"/>
  <c r="BL108" i="4"/>
  <c r="BL109" i="16" s="1"/>
  <c r="BM108" i="4"/>
  <c r="BM109" i="16" s="1"/>
  <c r="BN108" i="4"/>
  <c r="BN109" i="16" s="1"/>
  <c r="BO108" i="4"/>
  <c r="BO109" i="16" s="1"/>
  <c r="BP108" i="4"/>
  <c r="BP109" i="16" s="1"/>
  <c r="BQ108" i="4"/>
  <c r="BQ109" i="16" s="1"/>
  <c r="BR108" i="4"/>
  <c r="BR109" i="16" s="1"/>
  <c r="BS108" i="4"/>
  <c r="BS109" i="16" s="1"/>
  <c r="BT108" i="4"/>
  <c r="BT109" i="16" s="1"/>
  <c r="BU108" i="4"/>
  <c r="BU109" i="16" s="1"/>
  <c r="BV108" i="4"/>
  <c r="BV109" i="16" s="1"/>
  <c r="BW108" i="4"/>
  <c r="BW109" i="16" s="1"/>
  <c r="BY108" i="4"/>
  <c r="BY109" i="16" s="1"/>
  <c r="BZ108" i="4"/>
  <c r="BZ109" i="16" s="1"/>
  <c r="CA108" i="4"/>
  <c r="CA109" i="16" s="1"/>
  <c r="CB108" i="4"/>
  <c r="CB109" i="16" s="1"/>
  <c r="CC108" i="4"/>
  <c r="CC109" i="16" s="1"/>
  <c r="CD108" i="4"/>
  <c r="CD109" i="16" s="1"/>
  <c r="CE108" i="4"/>
  <c r="CE109" i="16" s="1"/>
  <c r="CF108" i="4"/>
  <c r="CF109" i="16" s="1"/>
  <c r="CG108" i="4"/>
  <c r="CG109" i="16" s="1"/>
  <c r="CH108" i="4"/>
  <c r="CH109" i="16" s="1"/>
  <c r="CI108" i="4"/>
  <c r="CI109" i="16" s="1"/>
  <c r="C109" i="4"/>
  <c r="C110" i="16" s="1"/>
  <c r="D109" i="4"/>
  <c r="D110" i="16" s="1"/>
  <c r="E109" i="4"/>
  <c r="E110" i="16" s="1"/>
  <c r="F109" i="4"/>
  <c r="F110" i="16" s="1"/>
  <c r="G109" i="4"/>
  <c r="G110" i="16" s="1"/>
  <c r="H109" i="4"/>
  <c r="H110" i="16" s="1"/>
  <c r="I109" i="4"/>
  <c r="I110" i="16" s="1"/>
  <c r="J109" i="4"/>
  <c r="J110" i="16" s="1"/>
  <c r="K109" i="4"/>
  <c r="K110" i="16" s="1"/>
  <c r="M109" i="4"/>
  <c r="M110" i="16" s="1"/>
  <c r="N109" i="4"/>
  <c r="N110" i="16" s="1"/>
  <c r="O109" i="4"/>
  <c r="O110" i="16" s="1"/>
  <c r="P109" i="4"/>
  <c r="P110" i="16" s="1"/>
  <c r="Q109" i="4"/>
  <c r="Q110" i="16" s="1"/>
  <c r="R109" i="4"/>
  <c r="R110" i="16" s="1"/>
  <c r="S109" i="4"/>
  <c r="S110" i="16" s="1"/>
  <c r="T109" i="4"/>
  <c r="T110" i="16" s="1"/>
  <c r="U109" i="4"/>
  <c r="U110" i="16" s="1"/>
  <c r="V109" i="4"/>
  <c r="V110" i="16" s="1"/>
  <c r="W109" i="4"/>
  <c r="W110" i="16" s="1"/>
  <c r="X109" i="4"/>
  <c r="X110" i="16" s="1"/>
  <c r="Y109" i="4"/>
  <c r="Y110" i="16" s="1"/>
  <c r="Z109" i="4"/>
  <c r="Z110" i="16" s="1"/>
  <c r="AA109" i="4"/>
  <c r="AA110" i="16" s="1"/>
  <c r="AB109" i="4"/>
  <c r="AB110" i="16" s="1"/>
  <c r="AC109" i="4"/>
  <c r="AC110" i="16" s="1"/>
  <c r="AD109" i="4"/>
  <c r="AD110" i="16" s="1"/>
  <c r="AE109" i="4"/>
  <c r="AE110" i="16" s="1"/>
  <c r="AF109" i="4"/>
  <c r="AF110" i="16" s="1"/>
  <c r="AG109" i="4"/>
  <c r="AG110" i="16" s="1"/>
  <c r="AH109" i="4"/>
  <c r="AH110" i="16" s="1"/>
  <c r="AI109" i="4"/>
  <c r="AI110" i="16" s="1"/>
  <c r="AJ109" i="4"/>
  <c r="AJ110" i="16" s="1"/>
  <c r="AK109" i="4"/>
  <c r="AK110" i="16" s="1"/>
  <c r="AL109" i="4"/>
  <c r="AL110" i="16" s="1"/>
  <c r="AM109" i="4"/>
  <c r="AM110" i="16" s="1"/>
  <c r="AN109" i="4"/>
  <c r="AN110" i="16" s="1"/>
  <c r="AO109" i="4"/>
  <c r="AO110" i="16" s="1"/>
  <c r="AP109" i="4"/>
  <c r="AP110" i="16" s="1"/>
  <c r="AQ109" i="4"/>
  <c r="AQ110" i="16" s="1"/>
  <c r="AR109" i="4"/>
  <c r="AR110" i="16" s="1"/>
  <c r="AS109" i="4"/>
  <c r="AS110" i="16" s="1"/>
  <c r="AU109" i="4"/>
  <c r="AU110" i="16" s="1"/>
  <c r="AV109" i="4"/>
  <c r="AV110" i="16" s="1"/>
  <c r="AW109" i="4"/>
  <c r="AW110" i="16" s="1"/>
  <c r="AX109" i="4"/>
  <c r="AX110" i="16" s="1"/>
  <c r="AY109" i="4"/>
  <c r="AY110" i="16" s="1"/>
  <c r="AZ109" i="4"/>
  <c r="AZ110" i="16" s="1"/>
  <c r="BA109" i="4"/>
  <c r="BA110" i="16" s="1"/>
  <c r="BB109" i="4"/>
  <c r="BB110" i="16" s="1"/>
  <c r="BC109" i="4"/>
  <c r="BC110" i="16" s="1"/>
  <c r="BD109" i="4"/>
  <c r="BD110" i="16" s="1"/>
  <c r="BE109" i="4"/>
  <c r="BE110" i="16" s="1"/>
  <c r="BF109" i="4"/>
  <c r="BF110" i="16" s="1"/>
  <c r="BG109" i="4"/>
  <c r="BG110" i="16" s="1"/>
  <c r="BH109" i="4"/>
  <c r="BH110" i="16" s="1"/>
  <c r="BI109" i="4"/>
  <c r="BI110" i="16" s="1"/>
  <c r="BJ109" i="4"/>
  <c r="BJ110" i="16" s="1"/>
  <c r="BK109" i="4"/>
  <c r="BK110" i="16" s="1"/>
  <c r="BL109" i="4"/>
  <c r="BL110" i="16" s="1"/>
  <c r="BM109" i="4"/>
  <c r="BM110" i="16" s="1"/>
  <c r="BN109" i="4"/>
  <c r="BN110" i="16" s="1"/>
  <c r="BO109" i="4"/>
  <c r="BO110" i="16" s="1"/>
  <c r="BP109" i="4"/>
  <c r="BP110" i="16" s="1"/>
  <c r="BQ109" i="4"/>
  <c r="BQ110" i="16" s="1"/>
  <c r="BR109" i="4"/>
  <c r="BR110" i="16" s="1"/>
  <c r="BS109" i="4"/>
  <c r="BS110" i="16" s="1"/>
  <c r="BT109" i="4"/>
  <c r="BT110" i="16" s="1"/>
  <c r="BU109" i="4"/>
  <c r="BU110" i="16" s="1"/>
  <c r="BV109" i="4"/>
  <c r="BV110" i="16" s="1"/>
  <c r="BW109" i="4"/>
  <c r="BW110" i="16" s="1"/>
  <c r="BY109" i="4"/>
  <c r="BY110" i="16" s="1"/>
  <c r="BZ109" i="4"/>
  <c r="BZ110" i="16" s="1"/>
  <c r="CA109" i="4"/>
  <c r="CA110" i="16" s="1"/>
  <c r="CB109" i="4"/>
  <c r="CB110" i="16" s="1"/>
  <c r="CC109" i="4"/>
  <c r="CC110" i="16" s="1"/>
  <c r="CD109" i="4"/>
  <c r="CD110" i="16" s="1"/>
  <c r="CE109" i="4"/>
  <c r="CE110" i="16" s="1"/>
  <c r="CF109" i="4"/>
  <c r="CF110" i="16" s="1"/>
  <c r="CG109" i="4"/>
  <c r="CG110" i="16" s="1"/>
  <c r="CH109" i="4"/>
  <c r="CH110" i="16" s="1"/>
  <c r="CI109" i="4"/>
  <c r="CI110" i="16" s="1"/>
  <c r="C110" i="4"/>
  <c r="C111" i="16" s="1"/>
  <c r="D110" i="4"/>
  <c r="D111" i="16" s="1"/>
  <c r="E110" i="4"/>
  <c r="E111" i="16" s="1"/>
  <c r="F110" i="4"/>
  <c r="F111" i="16" s="1"/>
  <c r="G110" i="4"/>
  <c r="G111" i="16" s="1"/>
  <c r="H110" i="4"/>
  <c r="H111" i="16" s="1"/>
  <c r="I110" i="4"/>
  <c r="I111" i="16" s="1"/>
  <c r="J110" i="4"/>
  <c r="J111" i="16" s="1"/>
  <c r="K110" i="4"/>
  <c r="K111" i="16" s="1"/>
  <c r="M110" i="4"/>
  <c r="M111" i="16" s="1"/>
  <c r="N110" i="4"/>
  <c r="N111" i="16" s="1"/>
  <c r="O110" i="4"/>
  <c r="O111" i="16" s="1"/>
  <c r="P110" i="4"/>
  <c r="P111" i="16" s="1"/>
  <c r="Q110" i="4"/>
  <c r="Q111" i="16" s="1"/>
  <c r="R110" i="4"/>
  <c r="R111" i="16" s="1"/>
  <c r="S110" i="4"/>
  <c r="S111" i="16" s="1"/>
  <c r="T110" i="4"/>
  <c r="T111" i="16" s="1"/>
  <c r="U110" i="4"/>
  <c r="U111" i="16" s="1"/>
  <c r="V110" i="4"/>
  <c r="V111" i="16" s="1"/>
  <c r="W110" i="4"/>
  <c r="W111" i="16" s="1"/>
  <c r="X110" i="4"/>
  <c r="X111" i="16" s="1"/>
  <c r="Y110" i="4"/>
  <c r="Y111" i="16" s="1"/>
  <c r="Z110" i="4"/>
  <c r="Z111" i="16" s="1"/>
  <c r="AA110" i="4"/>
  <c r="AA111" i="16" s="1"/>
  <c r="AB110" i="4"/>
  <c r="AB111" i="16" s="1"/>
  <c r="AC110" i="4"/>
  <c r="AC111" i="16" s="1"/>
  <c r="AD110" i="4"/>
  <c r="AD111" i="16" s="1"/>
  <c r="AE110" i="4"/>
  <c r="AE111" i="16" s="1"/>
  <c r="AF110" i="4"/>
  <c r="AF111" i="16" s="1"/>
  <c r="AG110" i="4"/>
  <c r="AG111" i="16" s="1"/>
  <c r="AH110" i="4"/>
  <c r="AH111" i="16" s="1"/>
  <c r="AI110" i="4"/>
  <c r="AI111" i="16" s="1"/>
  <c r="AJ110" i="4"/>
  <c r="AJ111" i="16" s="1"/>
  <c r="AK110" i="4"/>
  <c r="AK111" i="16" s="1"/>
  <c r="AL110" i="4"/>
  <c r="AL111" i="16" s="1"/>
  <c r="AM110" i="4"/>
  <c r="AM111" i="16" s="1"/>
  <c r="AN110" i="4"/>
  <c r="AN111" i="16" s="1"/>
  <c r="AO110" i="4"/>
  <c r="AO111" i="16" s="1"/>
  <c r="AP110" i="4"/>
  <c r="AP111" i="16" s="1"/>
  <c r="AQ110" i="4"/>
  <c r="AQ111" i="16" s="1"/>
  <c r="AR110" i="4"/>
  <c r="AR111" i="16" s="1"/>
  <c r="AS110" i="4"/>
  <c r="AS111" i="16" s="1"/>
  <c r="AU110" i="4"/>
  <c r="AU111" i="16" s="1"/>
  <c r="AV110" i="4"/>
  <c r="AV111" i="16" s="1"/>
  <c r="AW110" i="4"/>
  <c r="AW111" i="16" s="1"/>
  <c r="AX110" i="4"/>
  <c r="AX111" i="16" s="1"/>
  <c r="AY110" i="4"/>
  <c r="AY111" i="16" s="1"/>
  <c r="AZ110" i="4"/>
  <c r="AZ111" i="16" s="1"/>
  <c r="BA110" i="4"/>
  <c r="BA111" i="16" s="1"/>
  <c r="BB110" i="4"/>
  <c r="BB111" i="16" s="1"/>
  <c r="BC110" i="4"/>
  <c r="BC111" i="16" s="1"/>
  <c r="BD110" i="4"/>
  <c r="BD111" i="16" s="1"/>
  <c r="BE110" i="4"/>
  <c r="BE111" i="16" s="1"/>
  <c r="BF110" i="4"/>
  <c r="BF111" i="16" s="1"/>
  <c r="BG110" i="4"/>
  <c r="BG111" i="16" s="1"/>
  <c r="BH110" i="4"/>
  <c r="BH111" i="16" s="1"/>
  <c r="BI110" i="4"/>
  <c r="BI111" i="16" s="1"/>
  <c r="BJ110" i="4"/>
  <c r="BJ111" i="16" s="1"/>
  <c r="BK110" i="4"/>
  <c r="BK111" i="16" s="1"/>
  <c r="BL110" i="4"/>
  <c r="BL111" i="16" s="1"/>
  <c r="BM110" i="4"/>
  <c r="BM111" i="16" s="1"/>
  <c r="BN110" i="4"/>
  <c r="BN111" i="16" s="1"/>
  <c r="BO110" i="4"/>
  <c r="BO111" i="16" s="1"/>
  <c r="BP110" i="4"/>
  <c r="BP111" i="16" s="1"/>
  <c r="BQ110" i="4"/>
  <c r="BQ111" i="16" s="1"/>
  <c r="BR110" i="4"/>
  <c r="BR111" i="16" s="1"/>
  <c r="BS110" i="4"/>
  <c r="BS111" i="16" s="1"/>
  <c r="BT110" i="4"/>
  <c r="BT111" i="16" s="1"/>
  <c r="BU110" i="4"/>
  <c r="BU111" i="16" s="1"/>
  <c r="BV110" i="4"/>
  <c r="BV111" i="16" s="1"/>
  <c r="BW110" i="4"/>
  <c r="BW111" i="16" s="1"/>
  <c r="BY110" i="4"/>
  <c r="BY111" i="16" s="1"/>
  <c r="BZ110" i="4"/>
  <c r="BZ111" i="16" s="1"/>
  <c r="CA110" i="4"/>
  <c r="CA111" i="16" s="1"/>
  <c r="CB110" i="4"/>
  <c r="CB111" i="16" s="1"/>
  <c r="CC110" i="4"/>
  <c r="CC111" i="16" s="1"/>
  <c r="CD110" i="4"/>
  <c r="CD111" i="16" s="1"/>
  <c r="CE110" i="4"/>
  <c r="CE111" i="16" s="1"/>
  <c r="CF110" i="4"/>
  <c r="CF111" i="16" s="1"/>
  <c r="CG110" i="4"/>
  <c r="CG111" i="16" s="1"/>
  <c r="CH110" i="4"/>
  <c r="CH111" i="16" s="1"/>
  <c r="CI110" i="4"/>
  <c r="CI111" i="16" s="1"/>
  <c r="C111" i="4"/>
  <c r="C112" i="16" s="1"/>
  <c r="D111" i="4"/>
  <c r="D112" i="16" s="1"/>
  <c r="E111" i="4"/>
  <c r="E112" i="16" s="1"/>
  <c r="F111" i="4"/>
  <c r="F112" i="16" s="1"/>
  <c r="G111" i="4"/>
  <c r="G112" i="16" s="1"/>
  <c r="H111" i="4"/>
  <c r="H112" i="16" s="1"/>
  <c r="I111" i="4"/>
  <c r="I112" i="16" s="1"/>
  <c r="J111" i="4"/>
  <c r="J112" i="16" s="1"/>
  <c r="K111" i="4"/>
  <c r="K112" i="16" s="1"/>
  <c r="M111" i="4"/>
  <c r="M112" i="16" s="1"/>
  <c r="N111" i="4"/>
  <c r="N112" i="16" s="1"/>
  <c r="O111" i="4"/>
  <c r="O112" i="16" s="1"/>
  <c r="P111" i="4"/>
  <c r="P112" i="16" s="1"/>
  <c r="Q111" i="4"/>
  <c r="Q112" i="16" s="1"/>
  <c r="R111" i="4"/>
  <c r="R112" i="16" s="1"/>
  <c r="S111" i="4"/>
  <c r="S112" i="16" s="1"/>
  <c r="T111" i="4"/>
  <c r="T112" i="16" s="1"/>
  <c r="U111" i="4"/>
  <c r="U112" i="16" s="1"/>
  <c r="V111" i="4"/>
  <c r="V112" i="16" s="1"/>
  <c r="W111" i="4"/>
  <c r="W112" i="16" s="1"/>
  <c r="X111" i="4"/>
  <c r="X112" i="16" s="1"/>
  <c r="Y111" i="4"/>
  <c r="Y112" i="16" s="1"/>
  <c r="Z111" i="4"/>
  <c r="Z112" i="16" s="1"/>
  <c r="AA111" i="4"/>
  <c r="AA112" i="16" s="1"/>
  <c r="AB111" i="4"/>
  <c r="AB112" i="16" s="1"/>
  <c r="AC111" i="4"/>
  <c r="AC112" i="16" s="1"/>
  <c r="AD111" i="4"/>
  <c r="AD112" i="16" s="1"/>
  <c r="AE111" i="4"/>
  <c r="AE112" i="16" s="1"/>
  <c r="AF111" i="4"/>
  <c r="AF112" i="16" s="1"/>
  <c r="AG111" i="4"/>
  <c r="AG112" i="16" s="1"/>
  <c r="AH111" i="4"/>
  <c r="AH112" i="16" s="1"/>
  <c r="AI111" i="4"/>
  <c r="AI112" i="16" s="1"/>
  <c r="AJ111" i="4"/>
  <c r="AJ112" i="16" s="1"/>
  <c r="AK111" i="4"/>
  <c r="AK112" i="16" s="1"/>
  <c r="AL111" i="4"/>
  <c r="AL112" i="16" s="1"/>
  <c r="AM111" i="4"/>
  <c r="AM112" i="16" s="1"/>
  <c r="AN111" i="4"/>
  <c r="AN112" i="16" s="1"/>
  <c r="AO111" i="4"/>
  <c r="AO112" i="16" s="1"/>
  <c r="AP111" i="4"/>
  <c r="AP112" i="16" s="1"/>
  <c r="AQ111" i="4"/>
  <c r="AQ112" i="16" s="1"/>
  <c r="AR111" i="4"/>
  <c r="AR112" i="16" s="1"/>
  <c r="AS111" i="4"/>
  <c r="AS112" i="16" s="1"/>
  <c r="AU111" i="4"/>
  <c r="AU112" i="16" s="1"/>
  <c r="AV111" i="4"/>
  <c r="AV112" i="16" s="1"/>
  <c r="AW111" i="4"/>
  <c r="AW112" i="16" s="1"/>
  <c r="AX111" i="4"/>
  <c r="AX112" i="16" s="1"/>
  <c r="AY111" i="4"/>
  <c r="AY112" i="16" s="1"/>
  <c r="AZ111" i="4"/>
  <c r="AZ112" i="16" s="1"/>
  <c r="BA111" i="4"/>
  <c r="BA112" i="16" s="1"/>
  <c r="BB111" i="4"/>
  <c r="BB112" i="16" s="1"/>
  <c r="BC111" i="4"/>
  <c r="BC112" i="16" s="1"/>
  <c r="BD111" i="4"/>
  <c r="BD112" i="16" s="1"/>
  <c r="BE111" i="4"/>
  <c r="BE112" i="16" s="1"/>
  <c r="BF111" i="4"/>
  <c r="BF112" i="16" s="1"/>
  <c r="BG111" i="4"/>
  <c r="BG112" i="16" s="1"/>
  <c r="BH111" i="4"/>
  <c r="BH112" i="16" s="1"/>
  <c r="BI111" i="4"/>
  <c r="BI112" i="16" s="1"/>
  <c r="BJ111" i="4"/>
  <c r="BJ112" i="16" s="1"/>
  <c r="BK111" i="4"/>
  <c r="BK112" i="16" s="1"/>
  <c r="BL111" i="4"/>
  <c r="BL112" i="16" s="1"/>
  <c r="BM111" i="4"/>
  <c r="BM112" i="16" s="1"/>
  <c r="BN111" i="4"/>
  <c r="BN112" i="16" s="1"/>
  <c r="BO111" i="4"/>
  <c r="BO112" i="16" s="1"/>
  <c r="BP111" i="4"/>
  <c r="BP112" i="16" s="1"/>
  <c r="BQ111" i="4"/>
  <c r="BQ112" i="16" s="1"/>
  <c r="BR111" i="4"/>
  <c r="BR112" i="16" s="1"/>
  <c r="BS111" i="4"/>
  <c r="BS112" i="16" s="1"/>
  <c r="BT111" i="4"/>
  <c r="BT112" i="16" s="1"/>
  <c r="BU111" i="4"/>
  <c r="BU112" i="16" s="1"/>
  <c r="BV111" i="4"/>
  <c r="BV112" i="16" s="1"/>
  <c r="BW111" i="4"/>
  <c r="BW112" i="16" s="1"/>
  <c r="BY111" i="4"/>
  <c r="BY112" i="16" s="1"/>
  <c r="BZ111" i="4"/>
  <c r="BZ112" i="16" s="1"/>
  <c r="CA111" i="4"/>
  <c r="CA112" i="16" s="1"/>
  <c r="CB111" i="4"/>
  <c r="CB112" i="16" s="1"/>
  <c r="CC111" i="4"/>
  <c r="CC112" i="16" s="1"/>
  <c r="CD111" i="4"/>
  <c r="CD112" i="16" s="1"/>
  <c r="CE111" i="4"/>
  <c r="CE112" i="16" s="1"/>
  <c r="CF111" i="4"/>
  <c r="CF112" i="16" s="1"/>
  <c r="CG111" i="4"/>
  <c r="CG112" i="16" s="1"/>
  <c r="CH111" i="4"/>
  <c r="CH112" i="16" s="1"/>
  <c r="CI111" i="4"/>
  <c r="CI112" i="16" s="1"/>
  <c r="C112" i="4"/>
  <c r="C113" i="16" s="1"/>
  <c r="D112" i="4"/>
  <c r="D113" i="16" s="1"/>
  <c r="E112" i="4"/>
  <c r="E113" i="16" s="1"/>
  <c r="F112" i="4"/>
  <c r="F113" i="16" s="1"/>
  <c r="G112" i="4"/>
  <c r="G113" i="16" s="1"/>
  <c r="H112" i="4"/>
  <c r="H113" i="16" s="1"/>
  <c r="I112" i="4"/>
  <c r="I113" i="16" s="1"/>
  <c r="J112" i="4"/>
  <c r="J113" i="16" s="1"/>
  <c r="K112" i="4"/>
  <c r="K113" i="16" s="1"/>
  <c r="M112" i="4"/>
  <c r="M113" i="16" s="1"/>
  <c r="N112" i="4"/>
  <c r="N113" i="16" s="1"/>
  <c r="O112" i="4"/>
  <c r="O113" i="16" s="1"/>
  <c r="P112" i="4"/>
  <c r="P113" i="16" s="1"/>
  <c r="Q112" i="4"/>
  <c r="Q113" i="16" s="1"/>
  <c r="R112" i="4"/>
  <c r="R113" i="16" s="1"/>
  <c r="S112" i="4"/>
  <c r="S113" i="16" s="1"/>
  <c r="T112" i="4"/>
  <c r="T113" i="16" s="1"/>
  <c r="U112" i="4"/>
  <c r="U113" i="16" s="1"/>
  <c r="V112" i="4"/>
  <c r="V113" i="16" s="1"/>
  <c r="W112" i="4"/>
  <c r="W113" i="16" s="1"/>
  <c r="X112" i="4"/>
  <c r="X113" i="16" s="1"/>
  <c r="Y112" i="4"/>
  <c r="Y113" i="16" s="1"/>
  <c r="Z112" i="4"/>
  <c r="Z113" i="16" s="1"/>
  <c r="AA112" i="4"/>
  <c r="AA113" i="16" s="1"/>
  <c r="AB112" i="4"/>
  <c r="AB113" i="16" s="1"/>
  <c r="AC112" i="4"/>
  <c r="AC113" i="16" s="1"/>
  <c r="AD112" i="4"/>
  <c r="AD113" i="16" s="1"/>
  <c r="AE112" i="4"/>
  <c r="AE113" i="16" s="1"/>
  <c r="AF112" i="4"/>
  <c r="AF113" i="16" s="1"/>
  <c r="AG112" i="4"/>
  <c r="AG113" i="16" s="1"/>
  <c r="AH112" i="4"/>
  <c r="AH113" i="16" s="1"/>
  <c r="AI112" i="4"/>
  <c r="AI113" i="16" s="1"/>
  <c r="AJ112" i="4"/>
  <c r="AJ113" i="16" s="1"/>
  <c r="AK112" i="4"/>
  <c r="AK113" i="16" s="1"/>
  <c r="AL112" i="4"/>
  <c r="AL113" i="16" s="1"/>
  <c r="AM112" i="4"/>
  <c r="AM113" i="16" s="1"/>
  <c r="AN112" i="4"/>
  <c r="AN113" i="16" s="1"/>
  <c r="AO112" i="4"/>
  <c r="AO113" i="16" s="1"/>
  <c r="AP112" i="4"/>
  <c r="AP113" i="16" s="1"/>
  <c r="AQ112" i="4"/>
  <c r="AQ113" i="16" s="1"/>
  <c r="AR112" i="4"/>
  <c r="AR113" i="16" s="1"/>
  <c r="AS112" i="4"/>
  <c r="AS113" i="16" s="1"/>
  <c r="AU112" i="4"/>
  <c r="AU113" i="16" s="1"/>
  <c r="AV112" i="4"/>
  <c r="AV113" i="16" s="1"/>
  <c r="AW112" i="4"/>
  <c r="AW113" i="16" s="1"/>
  <c r="AX112" i="4"/>
  <c r="AX113" i="16" s="1"/>
  <c r="AY112" i="4"/>
  <c r="AY113" i="16" s="1"/>
  <c r="AZ112" i="4"/>
  <c r="AZ113" i="16" s="1"/>
  <c r="BA112" i="4"/>
  <c r="BA113" i="16" s="1"/>
  <c r="BB112" i="4"/>
  <c r="BB113" i="16" s="1"/>
  <c r="BC112" i="4"/>
  <c r="BC113" i="16" s="1"/>
  <c r="BD112" i="4"/>
  <c r="BD113" i="16" s="1"/>
  <c r="BE112" i="4"/>
  <c r="BE113" i="16" s="1"/>
  <c r="BF112" i="4"/>
  <c r="BF113" i="16" s="1"/>
  <c r="BG112" i="4"/>
  <c r="BG113" i="16" s="1"/>
  <c r="BH112" i="4"/>
  <c r="BH113" i="16" s="1"/>
  <c r="BI112" i="4"/>
  <c r="BI113" i="16" s="1"/>
  <c r="BJ112" i="4"/>
  <c r="BJ113" i="16" s="1"/>
  <c r="BK112" i="4"/>
  <c r="BK113" i="16" s="1"/>
  <c r="BL112" i="4"/>
  <c r="BL113" i="16" s="1"/>
  <c r="BM112" i="4"/>
  <c r="BM113" i="16" s="1"/>
  <c r="BN112" i="4"/>
  <c r="BN113" i="16" s="1"/>
  <c r="BO112" i="4"/>
  <c r="BO113" i="16" s="1"/>
  <c r="BP112" i="4"/>
  <c r="BP113" i="16" s="1"/>
  <c r="BQ112" i="4"/>
  <c r="BQ113" i="16" s="1"/>
  <c r="BR112" i="4"/>
  <c r="BR113" i="16" s="1"/>
  <c r="BS112" i="4"/>
  <c r="BS113" i="16" s="1"/>
  <c r="BT112" i="4"/>
  <c r="BT113" i="16" s="1"/>
  <c r="BU112" i="4"/>
  <c r="BU113" i="16" s="1"/>
  <c r="BV112" i="4"/>
  <c r="BV113" i="16" s="1"/>
  <c r="BW112" i="4"/>
  <c r="BW113" i="16" s="1"/>
  <c r="BY112" i="4"/>
  <c r="BY113" i="16" s="1"/>
  <c r="BZ112" i="4"/>
  <c r="BZ113" i="16" s="1"/>
  <c r="CA112" i="4"/>
  <c r="CA113" i="16" s="1"/>
  <c r="CB112" i="4"/>
  <c r="CB113" i="16" s="1"/>
  <c r="CC112" i="4"/>
  <c r="CC113" i="16" s="1"/>
  <c r="CD112" i="4"/>
  <c r="CD113" i="16" s="1"/>
  <c r="CE112" i="4"/>
  <c r="CE113" i="16" s="1"/>
  <c r="CF112" i="4"/>
  <c r="CF113" i="16" s="1"/>
  <c r="CG112" i="4"/>
  <c r="CG113" i="16" s="1"/>
  <c r="CH112" i="4"/>
  <c r="CH113" i="16" s="1"/>
  <c r="CI112" i="4"/>
  <c r="CI113" i="16" s="1"/>
  <c r="C113" i="4"/>
  <c r="C114" i="16" s="1"/>
  <c r="D113" i="4"/>
  <c r="D114" i="16" s="1"/>
  <c r="E113" i="4"/>
  <c r="E114" i="16" s="1"/>
  <c r="F113" i="4"/>
  <c r="F114" i="16" s="1"/>
  <c r="G113" i="4"/>
  <c r="G114" i="16" s="1"/>
  <c r="H113" i="4"/>
  <c r="H114" i="16" s="1"/>
  <c r="I113" i="4"/>
  <c r="I114" i="16" s="1"/>
  <c r="J113" i="4"/>
  <c r="J114" i="16" s="1"/>
  <c r="K113" i="4"/>
  <c r="K114" i="16" s="1"/>
  <c r="M113" i="4"/>
  <c r="M114" i="16" s="1"/>
  <c r="N113" i="4"/>
  <c r="N114" i="16" s="1"/>
  <c r="O113" i="4"/>
  <c r="O114" i="16" s="1"/>
  <c r="P113" i="4"/>
  <c r="P114" i="16" s="1"/>
  <c r="Q113" i="4"/>
  <c r="Q114" i="16" s="1"/>
  <c r="R113" i="4"/>
  <c r="R114" i="16" s="1"/>
  <c r="S113" i="4"/>
  <c r="S114" i="16" s="1"/>
  <c r="T113" i="4"/>
  <c r="T114" i="16" s="1"/>
  <c r="U113" i="4"/>
  <c r="U114" i="16" s="1"/>
  <c r="V113" i="4"/>
  <c r="V114" i="16" s="1"/>
  <c r="W113" i="4"/>
  <c r="W114" i="16" s="1"/>
  <c r="X113" i="4"/>
  <c r="X114" i="16" s="1"/>
  <c r="Y113" i="4"/>
  <c r="Y114" i="16" s="1"/>
  <c r="Z113" i="4"/>
  <c r="Z114" i="16" s="1"/>
  <c r="AA113" i="4"/>
  <c r="AA114" i="16" s="1"/>
  <c r="AB113" i="4"/>
  <c r="AB114" i="16" s="1"/>
  <c r="AC113" i="4"/>
  <c r="AC114" i="16" s="1"/>
  <c r="AD113" i="4"/>
  <c r="AD114" i="16" s="1"/>
  <c r="AE113" i="4"/>
  <c r="AE114" i="16" s="1"/>
  <c r="AF113" i="4"/>
  <c r="AF114" i="16" s="1"/>
  <c r="AG113" i="4"/>
  <c r="AG114" i="16" s="1"/>
  <c r="AH113" i="4"/>
  <c r="AH114" i="16" s="1"/>
  <c r="AI113" i="4"/>
  <c r="AI114" i="16" s="1"/>
  <c r="AJ113" i="4"/>
  <c r="AJ114" i="16" s="1"/>
  <c r="AK113" i="4"/>
  <c r="AK114" i="16" s="1"/>
  <c r="AL113" i="4"/>
  <c r="AL114" i="16" s="1"/>
  <c r="AM113" i="4"/>
  <c r="AM114" i="16" s="1"/>
  <c r="AN113" i="4"/>
  <c r="AN114" i="16" s="1"/>
  <c r="AO113" i="4"/>
  <c r="AO114" i="16" s="1"/>
  <c r="AP113" i="4"/>
  <c r="AP114" i="16" s="1"/>
  <c r="AQ113" i="4"/>
  <c r="AQ114" i="16" s="1"/>
  <c r="AR113" i="4"/>
  <c r="AR114" i="16" s="1"/>
  <c r="AS113" i="4"/>
  <c r="AS114" i="16" s="1"/>
  <c r="AU113" i="4"/>
  <c r="AU114" i="16" s="1"/>
  <c r="AV113" i="4"/>
  <c r="AV114" i="16" s="1"/>
  <c r="AW113" i="4"/>
  <c r="AW114" i="16" s="1"/>
  <c r="AX113" i="4"/>
  <c r="AX114" i="16" s="1"/>
  <c r="AY113" i="4"/>
  <c r="AY114" i="16" s="1"/>
  <c r="AZ113" i="4"/>
  <c r="AZ114" i="16" s="1"/>
  <c r="BA113" i="4"/>
  <c r="BA114" i="16" s="1"/>
  <c r="BB113" i="4"/>
  <c r="BB114" i="16" s="1"/>
  <c r="BC113" i="4"/>
  <c r="BC114" i="16" s="1"/>
  <c r="BD113" i="4"/>
  <c r="BD114" i="16" s="1"/>
  <c r="BE113" i="4"/>
  <c r="BE114" i="16" s="1"/>
  <c r="BF113" i="4"/>
  <c r="BF114" i="16" s="1"/>
  <c r="BG113" i="4"/>
  <c r="BG114" i="16" s="1"/>
  <c r="BH113" i="4"/>
  <c r="BH114" i="16" s="1"/>
  <c r="BI113" i="4"/>
  <c r="BI114" i="16" s="1"/>
  <c r="BJ113" i="4"/>
  <c r="BJ114" i="16" s="1"/>
  <c r="BK113" i="4"/>
  <c r="BK114" i="16" s="1"/>
  <c r="BL113" i="4"/>
  <c r="BL114" i="16" s="1"/>
  <c r="BM113" i="4"/>
  <c r="BM114" i="16" s="1"/>
  <c r="BN113" i="4"/>
  <c r="BN114" i="16" s="1"/>
  <c r="BO113" i="4"/>
  <c r="BO114" i="16" s="1"/>
  <c r="BP113" i="4"/>
  <c r="BP114" i="16" s="1"/>
  <c r="BQ113" i="4"/>
  <c r="BQ114" i="16" s="1"/>
  <c r="BR113" i="4"/>
  <c r="BR114" i="16" s="1"/>
  <c r="BS113" i="4"/>
  <c r="BS114" i="16" s="1"/>
  <c r="BT113" i="4"/>
  <c r="BT114" i="16" s="1"/>
  <c r="BU113" i="4"/>
  <c r="BU114" i="16" s="1"/>
  <c r="BV113" i="4"/>
  <c r="BV114" i="16" s="1"/>
  <c r="BW113" i="4"/>
  <c r="BW114" i="16" s="1"/>
  <c r="BY113" i="4"/>
  <c r="BY114" i="16" s="1"/>
  <c r="BZ113" i="4"/>
  <c r="BZ114" i="16" s="1"/>
  <c r="CA113" i="4"/>
  <c r="CA114" i="16" s="1"/>
  <c r="CB113" i="4"/>
  <c r="CB114" i="16" s="1"/>
  <c r="CC113" i="4"/>
  <c r="CC114" i="16" s="1"/>
  <c r="CD113" i="4"/>
  <c r="CD114" i="16" s="1"/>
  <c r="CE113" i="4"/>
  <c r="CE114" i="16" s="1"/>
  <c r="CF113" i="4"/>
  <c r="CF114" i="16" s="1"/>
  <c r="CG113" i="4"/>
  <c r="CG114" i="16" s="1"/>
  <c r="CH113" i="4"/>
  <c r="CH114" i="16" s="1"/>
  <c r="CI113" i="4"/>
  <c r="CI114" i="16" s="1"/>
  <c r="C114" i="4"/>
  <c r="C115" i="16" s="1"/>
  <c r="D114" i="4"/>
  <c r="D115" i="16" s="1"/>
  <c r="E114" i="4"/>
  <c r="E115" i="16" s="1"/>
  <c r="F114" i="4"/>
  <c r="F115" i="16" s="1"/>
  <c r="G114" i="4"/>
  <c r="G115" i="16" s="1"/>
  <c r="H114" i="4"/>
  <c r="H115" i="16" s="1"/>
  <c r="I114" i="4"/>
  <c r="I115" i="16" s="1"/>
  <c r="J114" i="4"/>
  <c r="J115" i="16" s="1"/>
  <c r="K114" i="4"/>
  <c r="K115" i="16" s="1"/>
  <c r="M114" i="4"/>
  <c r="M115" i="16" s="1"/>
  <c r="N114" i="4"/>
  <c r="N115" i="16" s="1"/>
  <c r="O114" i="4"/>
  <c r="O115" i="16" s="1"/>
  <c r="P114" i="4"/>
  <c r="P115" i="16" s="1"/>
  <c r="Q114" i="4"/>
  <c r="Q115" i="16" s="1"/>
  <c r="R114" i="4"/>
  <c r="R115" i="16" s="1"/>
  <c r="S114" i="4"/>
  <c r="S115" i="16" s="1"/>
  <c r="T114" i="4"/>
  <c r="T115" i="16" s="1"/>
  <c r="U114" i="4"/>
  <c r="U115" i="16" s="1"/>
  <c r="V114" i="4"/>
  <c r="V115" i="16" s="1"/>
  <c r="W114" i="4"/>
  <c r="W115" i="16" s="1"/>
  <c r="X114" i="4"/>
  <c r="X115" i="16" s="1"/>
  <c r="Y114" i="4"/>
  <c r="Y115" i="16" s="1"/>
  <c r="Z114" i="4"/>
  <c r="Z115" i="16" s="1"/>
  <c r="AA114" i="4"/>
  <c r="AA115" i="16" s="1"/>
  <c r="AB114" i="4"/>
  <c r="AB115" i="16" s="1"/>
  <c r="AC114" i="4"/>
  <c r="AC115" i="16" s="1"/>
  <c r="AD114" i="4"/>
  <c r="AD115" i="16" s="1"/>
  <c r="AE114" i="4"/>
  <c r="AE115" i="16" s="1"/>
  <c r="AF114" i="4"/>
  <c r="AF115" i="16" s="1"/>
  <c r="AG114" i="4"/>
  <c r="AG115" i="16" s="1"/>
  <c r="AH114" i="4"/>
  <c r="AH115" i="16" s="1"/>
  <c r="AI114" i="4"/>
  <c r="AI115" i="16" s="1"/>
  <c r="AJ114" i="4"/>
  <c r="AJ115" i="16" s="1"/>
  <c r="AK114" i="4"/>
  <c r="AK115" i="16" s="1"/>
  <c r="AL114" i="4"/>
  <c r="AL115" i="16" s="1"/>
  <c r="AM114" i="4"/>
  <c r="AM115" i="16" s="1"/>
  <c r="AN114" i="4"/>
  <c r="AN115" i="16" s="1"/>
  <c r="AO114" i="4"/>
  <c r="AO115" i="16" s="1"/>
  <c r="AP114" i="4"/>
  <c r="AP115" i="16" s="1"/>
  <c r="AQ114" i="4"/>
  <c r="AQ115" i="16" s="1"/>
  <c r="AR114" i="4"/>
  <c r="AR115" i="16" s="1"/>
  <c r="AS114" i="4"/>
  <c r="AS115" i="16" s="1"/>
  <c r="AU114" i="4"/>
  <c r="AU115" i="16" s="1"/>
  <c r="AV114" i="4"/>
  <c r="AV115" i="16" s="1"/>
  <c r="AW114" i="4"/>
  <c r="AW115" i="16" s="1"/>
  <c r="AX114" i="4"/>
  <c r="AX115" i="16" s="1"/>
  <c r="AY114" i="4"/>
  <c r="AY115" i="16" s="1"/>
  <c r="AZ114" i="4"/>
  <c r="AZ115" i="16" s="1"/>
  <c r="BA114" i="4"/>
  <c r="BA115" i="16" s="1"/>
  <c r="BB114" i="4"/>
  <c r="BB115" i="16" s="1"/>
  <c r="BC114" i="4"/>
  <c r="BC115" i="16" s="1"/>
  <c r="BD114" i="4"/>
  <c r="BD115" i="16" s="1"/>
  <c r="BE114" i="4"/>
  <c r="BE115" i="16" s="1"/>
  <c r="BF114" i="4"/>
  <c r="BF115" i="16" s="1"/>
  <c r="BG114" i="4"/>
  <c r="BG115" i="16" s="1"/>
  <c r="BH114" i="4"/>
  <c r="BH115" i="16" s="1"/>
  <c r="BI114" i="4"/>
  <c r="BI115" i="16" s="1"/>
  <c r="BJ114" i="4"/>
  <c r="BJ115" i="16" s="1"/>
  <c r="BK114" i="4"/>
  <c r="BK115" i="16" s="1"/>
  <c r="BL114" i="4"/>
  <c r="BL115" i="16" s="1"/>
  <c r="BM114" i="4"/>
  <c r="BM115" i="16" s="1"/>
  <c r="BN114" i="4"/>
  <c r="BN115" i="16" s="1"/>
  <c r="BO114" i="4"/>
  <c r="BO115" i="16" s="1"/>
  <c r="BP114" i="4"/>
  <c r="BP115" i="16" s="1"/>
  <c r="BQ114" i="4"/>
  <c r="BQ115" i="16" s="1"/>
  <c r="BR114" i="4"/>
  <c r="BR115" i="16" s="1"/>
  <c r="BS114" i="4"/>
  <c r="BS115" i="16" s="1"/>
  <c r="BT114" i="4"/>
  <c r="BT115" i="16" s="1"/>
  <c r="BU114" i="4"/>
  <c r="BU115" i="16" s="1"/>
  <c r="BV114" i="4"/>
  <c r="BV115" i="16" s="1"/>
  <c r="BW114" i="4"/>
  <c r="BW115" i="16" s="1"/>
  <c r="BY114" i="4"/>
  <c r="BY115" i="16" s="1"/>
  <c r="BZ114" i="4"/>
  <c r="BZ115" i="16" s="1"/>
  <c r="CA114" i="4"/>
  <c r="CA115" i="16" s="1"/>
  <c r="CB114" i="4"/>
  <c r="CB115" i="16" s="1"/>
  <c r="CC114" i="4"/>
  <c r="CC115" i="16" s="1"/>
  <c r="CD114" i="4"/>
  <c r="CD115" i="16" s="1"/>
  <c r="CE114" i="4"/>
  <c r="CE115" i="16" s="1"/>
  <c r="CF114" i="4"/>
  <c r="CF115" i="16" s="1"/>
  <c r="CG114" i="4"/>
  <c r="CG115" i="16" s="1"/>
  <c r="CH114" i="4"/>
  <c r="CH115" i="16" s="1"/>
  <c r="CI114" i="4"/>
  <c r="CI115" i="16" s="1"/>
  <c r="C115" i="4"/>
  <c r="C116" i="16" s="1"/>
  <c r="D115" i="4"/>
  <c r="D116" i="16" s="1"/>
  <c r="E115" i="4"/>
  <c r="E116" i="16" s="1"/>
  <c r="F115" i="4"/>
  <c r="F116" i="16" s="1"/>
  <c r="G115" i="4"/>
  <c r="G116" i="16" s="1"/>
  <c r="H115" i="4"/>
  <c r="H116" i="16" s="1"/>
  <c r="I115" i="4"/>
  <c r="I116" i="16" s="1"/>
  <c r="J115" i="4"/>
  <c r="J116" i="16" s="1"/>
  <c r="K115" i="4"/>
  <c r="K116" i="16" s="1"/>
  <c r="M115" i="4"/>
  <c r="M116" i="16" s="1"/>
  <c r="N115" i="4"/>
  <c r="N116" i="16" s="1"/>
  <c r="O115" i="4"/>
  <c r="O116" i="16" s="1"/>
  <c r="P115" i="4"/>
  <c r="P116" i="16" s="1"/>
  <c r="Q115" i="4"/>
  <c r="Q116" i="16" s="1"/>
  <c r="R115" i="4"/>
  <c r="R116" i="16" s="1"/>
  <c r="S115" i="4"/>
  <c r="S116" i="16" s="1"/>
  <c r="T115" i="4"/>
  <c r="T116" i="16" s="1"/>
  <c r="U115" i="4"/>
  <c r="U116" i="16" s="1"/>
  <c r="V115" i="4"/>
  <c r="V116" i="16" s="1"/>
  <c r="W115" i="4"/>
  <c r="W116" i="16" s="1"/>
  <c r="X115" i="4"/>
  <c r="X116" i="16" s="1"/>
  <c r="Y115" i="4"/>
  <c r="Y116" i="16" s="1"/>
  <c r="Z115" i="4"/>
  <c r="Z116" i="16" s="1"/>
  <c r="AA115" i="4"/>
  <c r="AA116" i="16" s="1"/>
  <c r="AB115" i="4"/>
  <c r="AB116" i="16" s="1"/>
  <c r="AC115" i="4"/>
  <c r="AC116" i="16" s="1"/>
  <c r="AD115" i="4"/>
  <c r="AD116" i="16" s="1"/>
  <c r="AE115" i="4"/>
  <c r="AE116" i="16" s="1"/>
  <c r="AF115" i="4"/>
  <c r="AF116" i="16" s="1"/>
  <c r="AG115" i="4"/>
  <c r="AG116" i="16" s="1"/>
  <c r="AH115" i="4"/>
  <c r="AH116" i="16" s="1"/>
  <c r="AI115" i="4"/>
  <c r="AI116" i="16" s="1"/>
  <c r="AJ115" i="4"/>
  <c r="AJ116" i="16" s="1"/>
  <c r="AK115" i="4"/>
  <c r="AK116" i="16" s="1"/>
  <c r="AL115" i="4"/>
  <c r="AL116" i="16" s="1"/>
  <c r="AM115" i="4"/>
  <c r="AM116" i="16" s="1"/>
  <c r="AN115" i="4"/>
  <c r="AN116" i="16" s="1"/>
  <c r="AO115" i="4"/>
  <c r="AO116" i="16" s="1"/>
  <c r="AP115" i="4"/>
  <c r="AP116" i="16" s="1"/>
  <c r="AQ115" i="4"/>
  <c r="AQ116" i="16" s="1"/>
  <c r="AR115" i="4"/>
  <c r="AR116" i="16" s="1"/>
  <c r="AS115" i="4"/>
  <c r="AS116" i="16" s="1"/>
  <c r="AU115" i="4"/>
  <c r="AU116" i="16" s="1"/>
  <c r="AV115" i="4"/>
  <c r="AV116" i="16" s="1"/>
  <c r="AW115" i="4"/>
  <c r="AW116" i="16" s="1"/>
  <c r="AX115" i="4"/>
  <c r="AX116" i="16" s="1"/>
  <c r="AY115" i="4"/>
  <c r="AY116" i="16" s="1"/>
  <c r="AZ115" i="4"/>
  <c r="AZ116" i="16" s="1"/>
  <c r="BA115" i="4"/>
  <c r="BA116" i="16" s="1"/>
  <c r="BB115" i="4"/>
  <c r="BB116" i="16" s="1"/>
  <c r="BC115" i="4"/>
  <c r="BC116" i="16" s="1"/>
  <c r="BD115" i="4"/>
  <c r="BD116" i="16" s="1"/>
  <c r="BE115" i="4"/>
  <c r="BE116" i="16" s="1"/>
  <c r="BF115" i="4"/>
  <c r="BF116" i="16" s="1"/>
  <c r="BG115" i="4"/>
  <c r="BG116" i="16" s="1"/>
  <c r="BH115" i="4"/>
  <c r="BH116" i="16" s="1"/>
  <c r="BI115" i="4"/>
  <c r="BI116" i="16" s="1"/>
  <c r="BJ115" i="4"/>
  <c r="BJ116" i="16" s="1"/>
  <c r="BK115" i="4"/>
  <c r="BK116" i="16" s="1"/>
  <c r="BL115" i="4"/>
  <c r="BL116" i="16" s="1"/>
  <c r="BM115" i="4"/>
  <c r="BM116" i="16" s="1"/>
  <c r="BN115" i="4"/>
  <c r="BN116" i="16" s="1"/>
  <c r="BO115" i="4"/>
  <c r="BO116" i="16" s="1"/>
  <c r="BP115" i="4"/>
  <c r="BP116" i="16" s="1"/>
  <c r="BQ115" i="4"/>
  <c r="BQ116" i="16" s="1"/>
  <c r="BR115" i="4"/>
  <c r="BR116" i="16" s="1"/>
  <c r="BS115" i="4"/>
  <c r="BS116" i="16" s="1"/>
  <c r="BT115" i="4"/>
  <c r="BT116" i="16" s="1"/>
  <c r="BU115" i="4"/>
  <c r="BU116" i="16" s="1"/>
  <c r="BV115" i="4"/>
  <c r="BV116" i="16" s="1"/>
  <c r="BW115" i="4"/>
  <c r="BW116" i="16" s="1"/>
  <c r="BY115" i="4"/>
  <c r="BY116" i="16" s="1"/>
  <c r="BZ115" i="4"/>
  <c r="BZ116" i="16" s="1"/>
  <c r="CA115" i="4"/>
  <c r="CA116" i="16" s="1"/>
  <c r="CB115" i="4"/>
  <c r="CB116" i="16" s="1"/>
  <c r="CC115" i="4"/>
  <c r="CC116" i="16" s="1"/>
  <c r="CD115" i="4"/>
  <c r="CD116" i="16" s="1"/>
  <c r="CE115" i="4"/>
  <c r="CE116" i="16" s="1"/>
  <c r="CF115" i="4"/>
  <c r="CF116" i="16" s="1"/>
  <c r="CG115" i="4"/>
  <c r="CG116" i="16" s="1"/>
  <c r="CH115" i="4"/>
  <c r="CH116" i="16" s="1"/>
  <c r="CI115" i="4"/>
  <c r="CI116" i="16" s="1"/>
  <c r="C116" i="4"/>
  <c r="C117" i="16" s="1"/>
  <c r="D116" i="4"/>
  <c r="D117" i="16" s="1"/>
  <c r="E116" i="4"/>
  <c r="E117" i="16" s="1"/>
  <c r="F116" i="4"/>
  <c r="F117" i="16" s="1"/>
  <c r="G116" i="4"/>
  <c r="G117" i="16" s="1"/>
  <c r="H116" i="4"/>
  <c r="H117" i="16" s="1"/>
  <c r="I116" i="4"/>
  <c r="I117" i="16" s="1"/>
  <c r="J116" i="4"/>
  <c r="J117" i="16" s="1"/>
  <c r="K116" i="4"/>
  <c r="K117" i="16" s="1"/>
  <c r="M116" i="4"/>
  <c r="M117" i="16" s="1"/>
  <c r="N116" i="4"/>
  <c r="N117" i="16" s="1"/>
  <c r="O116" i="4"/>
  <c r="O117" i="16" s="1"/>
  <c r="P116" i="4"/>
  <c r="P117" i="16" s="1"/>
  <c r="Q116" i="4"/>
  <c r="Q117" i="16" s="1"/>
  <c r="R116" i="4"/>
  <c r="R117" i="16" s="1"/>
  <c r="S116" i="4"/>
  <c r="S117" i="16" s="1"/>
  <c r="T116" i="4"/>
  <c r="T117" i="16" s="1"/>
  <c r="U116" i="4"/>
  <c r="U117" i="16" s="1"/>
  <c r="V116" i="4"/>
  <c r="V117" i="16" s="1"/>
  <c r="W116" i="4"/>
  <c r="W117" i="16" s="1"/>
  <c r="X116" i="4"/>
  <c r="X117" i="16" s="1"/>
  <c r="Y116" i="4"/>
  <c r="Y117" i="16" s="1"/>
  <c r="Z116" i="4"/>
  <c r="Z117" i="16" s="1"/>
  <c r="AA116" i="4"/>
  <c r="AA117" i="16" s="1"/>
  <c r="AB116" i="4"/>
  <c r="AB117" i="16" s="1"/>
  <c r="AC116" i="4"/>
  <c r="AC117" i="16" s="1"/>
  <c r="AD116" i="4"/>
  <c r="AD117" i="16" s="1"/>
  <c r="AE116" i="4"/>
  <c r="AE117" i="16" s="1"/>
  <c r="AF116" i="4"/>
  <c r="AF117" i="16" s="1"/>
  <c r="AG116" i="4"/>
  <c r="AG117" i="16" s="1"/>
  <c r="AH116" i="4"/>
  <c r="AH117" i="16" s="1"/>
  <c r="AI116" i="4"/>
  <c r="AI117" i="16" s="1"/>
  <c r="AJ116" i="4"/>
  <c r="AJ117" i="16" s="1"/>
  <c r="AK116" i="4"/>
  <c r="AK117" i="16" s="1"/>
  <c r="AL116" i="4"/>
  <c r="AL117" i="16" s="1"/>
  <c r="AM116" i="4"/>
  <c r="AM117" i="16" s="1"/>
  <c r="AN116" i="4"/>
  <c r="AN117" i="16" s="1"/>
  <c r="AO116" i="4"/>
  <c r="AO117" i="16" s="1"/>
  <c r="AP116" i="4"/>
  <c r="AP117" i="16" s="1"/>
  <c r="AQ116" i="4"/>
  <c r="AQ117" i="16" s="1"/>
  <c r="AR116" i="4"/>
  <c r="AR117" i="16" s="1"/>
  <c r="AS116" i="4"/>
  <c r="AS117" i="16" s="1"/>
  <c r="AU116" i="4"/>
  <c r="AU117" i="16" s="1"/>
  <c r="AV116" i="4"/>
  <c r="AV117" i="16" s="1"/>
  <c r="AW116" i="4"/>
  <c r="AW117" i="16" s="1"/>
  <c r="AX116" i="4"/>
  <c r="AX117" i="16" s="1"/>
  <c r="AY116" i="4"/>
  <c r="AY117" i="16" s="1"/>
  <c r="AZ116" i="4"/>
  <c r="AZ117" i="16" s="1"/>
  <c r="BA116" i="4"/>
  <c r="BA117" i="16" s="1"/>
  <c r="BB116" i="4"/>
  <c r="BB117" i="16" s="1"/>
  <c r="BC116" i="4"/>
  <c r="BC117" i="16" s="1"/>
  <c r="BD116" i="4"/>
  <c r="BD117" i="16" s="1"/>
  <c r="BE116" i="4"/>
  <c r="BE117" i="16" s="1"/>
  <c r="BF116" i="4"/>
  <c r="BF117" i="16" s="1"/>
  <c r="BG116" i="4"/>
  <c r="BG117" i="16" s="1"/>
  <c r="BH116" i="4"/>
  <c r="BH117" i="16" s="1"/>
  <c r="BI116" i="4"/>
  <c r="BI117" i="16" s="1"/>
  <c r="BJ116" i="4"/>
  <c r="BJ117" i="16" s="1"/>
  <c r="BK116" i="4"/>
  <c r="BK117" i="16" s="1"/>
  <c r="BL116" i="4"/>
  <c r="BL117" i="16" s="1"/>
  <c r="BM116" i="4"/>
  <c r="BM117" i="16" s="1"/>
  <c r="BN116" i="4"/>
  <c r="BN117" i="16" s="1"/>
  <c r="BO116" i="4"/>
  <c r="BO117" i="16" s="1"/>
  <c r="BP116" i="4"/>
  <c r="BP117" i="16" s="1"/>
  <c r="BQ116" i="4"/>
  <c r="BQ117" i="16" s="1"/>
  <c r="BR116" i="4"/>
  <c r="BR117" i="16" s="1"/>
  <c r="BS116" i="4"/>
  <c r="BS117" i="16" s="1"/>
  <c r="BT116" i="4"/>
  <c r="BT117" i="16" s="1"/>
  <c r="BU116" i="4"/>
  <c r="BU117" i="16" s="1"/>
  <c r="BV116" i="4"/>
  <c r="BV117" i="16" s="1"/>
  <c r="BW116" i="4"/>
  <c r="BW117" i="16" s="1"/>
  <c r="BY116" i="4"/>
  <c r="BY117" i="16" s="1"/>
  <c r="BZ116" i="4"/>
  <c r="BZ117" i="16" s="1"/>
  <c r="CA116" i="4"/>
  <c r="CA117" i="16" s="1"/>
  <c r="CB116" i="4"/>
  <c r="CB117" i="16" s="1"/>
  <c r="CC116" i="4"/>
  <c r="CC117" i="16" s="1"/>
  <c r="CD116" i="4"/>
  <c r="CD117" i="16" s="1"/>
  <c r="CE116" i="4"/>
  <c r="CE117" i="16" s="1"/>
  <c r="CF116" i="4"/>
  <c r="CF117" i="16" s="1"/>
  <c r="CG116" i="4"/>
  <c r="CG117" i="16" s="1"/>
  <c r="CH116" i="4"/>
  <c r="CH117" i="16" s="1"/>
  <c r="CI116" i="4"/>
  <c r="CI117" i="16" s="1"/>
  <c r="C117" i="4"/>
  <c r="C118" i="16" s="1"/>
  <c r="D117" i="4"/>
  <c r="D118" i="16" s="1"/>
  <c r="E117" i="4"/>
  <c r="E118" i="16" s="1"/>
  <c r="F117" i="4"/>
  <c r="F118" i="16" s="1"/>
  <c r="G117" i="4"/>
  <c r="G118" i="16" s="1"/>
  <c r="H117" i="4"/>
  <c r="H118" i="16" s="1"/>
  <c r="I117" i="4"/>
  <c r="I118" i="16" s="1"/>
  <c r="J117" i="4"/>
  <c r="J118" i="16" s="1"/>
  <c r="K117" i="4"/>
  <c r="K118" i="16" s="1"/>
  <c r="M117" i="4"/>
  <c r="M118" i="16" s="1"/>
  <c r="N117" i="4"/>
  <c r="N118" i="16" s="1"/>
  <c r="O117" i="4"/>
  <c r="O118" i="16" s="1"/>
  <c r="P117" i="4"/>
  <c r="P118" i="16" s="1"/>
  <c r="Q117" i="4"/>
  <c r="Q118" i="16" s="1"/>
  <c r="R117" i="4"/>
  <c r="R118" i="16" s="1"/>
  <c r="S117" i="4"/>
  <c r="S118" i="16" s="1"/>
  <c r="T117" i="4"/>
  <c r="T118" i="16" s="1"/>
  <c r="U117" i="4"/>
  <c r="U118" i="16" s="1"/>
  <c r="V117" i="4"/>
  <c r="V118" i="16" s="1"/>
  <c r="W117" i="4"/>
  <c r="W118" i="16" s="1"/>
  <c r="X117" i="4"/>
  <c r="X118" i="16" s="1"/>
  <c r="Y117" i="4"/>
  <c r="Y118" i="16" s="1"/>
  <c r="Z117" i="4"/>
  <c r="Z118" i="16" s="1"/>
  <c r="AA117" i="4"/>
  <c r="AA118" i="16" s="1"/>
  <c r="AB117" i="4"/>
  <c r="AB118" i="16" s="1"/>
  <c r="AC117" i="4"/>
  <c r="AC118" i="16" s="1"/>
  <c r="AD117" i="4"/>
  <c r="AD118" i="16" s="1"/>
  <c r="AE117" i="4"/>
  <c r="AE118" i="16" s="1"/>
  <c r="AF117" i="4"/>
  <c r="AF118" i="16" s="1"/>
  <c r="AG117" i="4"/>
  <c r="AG118" i="16" s="1"/>
  <c r="AH117" i="4"/>
  <c r="AH118" i="16" s="1"/>
  <c r="AI117" i="4"/>
  <c r="AI118" i="16" s="1"/>
  <c r="AJ117" i="4"/>
  <c r="AJ118" i="16" s="1"/>
  <c r="AK117" i="4"/>
  <c r="AK118" i="16" s="1"/>
  <c r="AL117" i="4"/>
  <c r="AL118" i="16" s="1"/>
  <c r="AM117" i="4"/>
  <c r="AM118" i="16" s="1"/>
  <c r="AN117" i="4"/>
  <c r="AN118" i="16" s="1"/>
  <c r="AO117" i="4"/>
  <c r="AO118" i="16" s="1"/>
  <c r="AP117" i="4"/>
  <c r="AP118" i="16" s="1"/>
  <c r="AQ117" i="4"/>
  <c r="AQ118" i="16" s="1"/>
  <c r="AR117" i="4"/>
  <c r="AR118" i="16" s="1"/>
  <c r="AS117" i="4"/>
  <c r="AS118" i="16" s="1"/>
  <c r="AU117" i="4"/>
  <c r="AU118" i="16" s="1"/>
  <c r="AV117" i="4"/>
  <c r="AV118" i="16" s="1"/>
  <c r="AW117" i="4"/>
  <c r="AW118" i="16" s="1"/>
  <c r="AX117" i="4"/>
  <c r="AX118" i="16" s="1"/>
  <c r="AY117" i="4"/>
  <c r="AY118" i="16" s="1"/>
  <c r="AZ117" i="4"/>
  <c r="AZ118" i="16" s="1"/>
  <c r="BA117" i="4"/>
  <c r="BA118" i="16" s="1"/>
  <c r="BB117" i="4"/>
  <c r="BB118" i="16" s="1"/>
  <c r="BC117" i="4"/>
  <c r="BC118" i="16" s="1"/>
  <c r="BD117" i="4"/>
  <c r="BD118" i="16" s="1"/>
  <c r="BE117" i="4"/>
  <c r="BE118" i="16" s="1"/>
  <c r="BF117" i="4"/>
  <c r="BF118" i="16" s="1"/>
  <c r="BG117" i="4"/>
  <c r="BG118" i="16" s="1"/>
  <c r="BH117" i="4"/>
  <c r="BH118" i="16" s="1"/>
  <c r="BI117" i="4"/>
  <c r="BI118" i="16" s="1"/>
  <c r="BJ117" i="4"/>
  <c r="BJ118" i="16" s="1"/>
  <c r="BK117" i="4"/>
  <c r="BK118" i="16" s="1"/>
  <c r="BL117" i="4"/>
  <c r="BL118" i="16" s="1"/>
  <c r="BM117" i="4"/>
  <c r="BM118" i="16" s="1"/>
  <c r="BN117" i="4"/>
  <c r="BN118" i="16" s="1"/>
  <c r="BO117" i="4"/>
  <c r="BO118" i="16" s="1"/>
  <c r="BP117" i="4"/>
  <c r="BP118" i="16" s="1"/>
  <c r="BQ117" i="4"/>
  <c r="BQ118" i="16" s="1"/>
  <c r="BR117" i="4"/>
  <c r="BR118" i="16" s="1"/>
  <c r="BS117" i="4"/>
  <c r="BS118" i="16" s="1"/>
  <c r="BT117" i="4"/>
  <c r="BT118" i="16" s="1"/>
  <c r="BU117" i="4"/>
  <c r="BU118" i="16" s="1"/>
  <c r="BV117" i="4"/>
  <c r="BV118" i="16" s="1"/>
  <c r="BW117" i="4"/>
  <c r="BW118" i="16" s="1"/>
  <c r="BY117" i="4"/>
  <c r="BY118" i="16" s="1"/>
  <c r="BZ117" i="4"/>
  <c r="BZ118" i="16" s="1"/>
  <c r="CA117" i="4"/>
  <c r="CA118" i="16" s="1"/>
  <c r="CB117" i="4"/>
  <c r="CB118" i="16" s="1"/>
  <c r="CC117" i="4"/>
  <c r="CC118" i="16" s="1"/>
  <c r="CD117" i="4"/>
  <c r="CD118" i="16" s="1"/>
  <c r="CE117" i="4"/>
  <c r="CE118" i="16" s="1"/>
  <c r="CF117" i="4"/>
  <c r="CF118" i="16" s="1"/>
  <c r="CG117" i="4"/>
  <c r="CG118" i="16" s="1"/>
  <c r="CH117" i="4"/>
  <c r="CH118" i="16" s="1"/>
  <c r="CI117" i="4"/>
  <c r="CI118" i="16" s="1"/>
  <c r="C118" i="4"/>
  <c r="C119" i="16" s="1"/>
  <c r="D118" i="4"/>
  <c r="D119" i="16" s="1"/>
  <c r="E118" i="4"/>
  <c r="E119" i="16" s="1"/>
  <c r="F118" i="4"/>
  <c r="F119" i="16" s="1"/>
  <c r="G118" i="4"/>
  <c r="G119" i="16" s="1"/>
  <c r="H118" i="4"/>
  <c r="H119" i="16" s="1"/>
  <c r="I118" i="4"/>
  <c r="I119" i="16" s="1"/>
  <c r="J118" i="4"/>
  <c r="J119" i="16" s="1"/>
  <c r="K118" i="4"/>
  <c r="K119" i="16" s="1"/>
  <c r="M118" i="4"/>
  <c r="M119" i="16" s="1"/>
  <c r="N118" i="4"/>
  <c r="N119" i="16" s="1"/>
  <c r="O118" i="4"/>
  <c r="O119" i="16" s="1"/>
  <c r="P118" i="4"/>
  <c r="P119" i="16" s="1"/>
  <c r="Q118" i="4"/>
  <c r="Q119" i="16" s="1"/>
  <c r="R118" i="4"/>
  <c r="R119" i="16" s="1"/>
  <c r="S118" i="4"/>
  <c r="S119" i="16" s="1"/>
  <c r="T118" i="4"/>
  <c r="T119" i="16" s="1"/>
  <c r="U118" i="4"/>
  <c r="U119" i="16" s="1"/>
  <c r="V118" i="4"/>
  <c r="V119" i="16" s="1"/>
  <c r="W118" i="4"/>
  <c r="W119" i="16" s="1"/>
  <c r="X118" i="4"/>
  <c r="X119" i="16" s="1"/>
  <c r="Y118" i="4"/>
  <c r="Y119" i="16" s="1"/>
  <c r="Z118" i="4"/>
  <c r="Z119" i="16" s="1"/>
  <c r="AA118" i="4"/>
  <c r="AA119" i="16" s="1"/>
  <c r="AB118" i="4"/>
  <c r="AB119" i="16" s="1"/>
  <c r="AC118" i="4"/>
  <c r="AC119" i="16" s="1"/>
  <c r="AD118" i="4"/>
  <c r="AD119" i="16" s="1"/>
  <c r="AE118" i="4"/>
  <c r="AE119" i="16" s="1"/>
  <c r="AF118" i="4"/>
  <c r="AF119" i="16" s="1"/>
  <c r="AG118" i="4"/>
  <c r="AG119" i="16" s="1"/>
  <c r="AH118" i="4"/>
  <c r="AH119" i="16" s="1"/>
  <c r="AI118" i="4"/>
  <c r="AI119" i="16" s="1"/>
  <c r="AJ118" i="4"/>
  <c r="AJ119" i="16" s="1"/>
  <c r="AK118" i="4"/>
  <c r="AK119" i="16" s="1"/>
  <c r="AL118" i="4"/>
  <c r="AL119" i="16" s="1"/>
  <c r="AM118" i="4"/>
  <c r="AM119" i="16" s="1"/>
  <c r="AN118" i="4"/>
  <c r="AN119" i="16" s="1"/>
  <c r="AO118" i="4"/>
  <c r="AO119" i="16" s="1"/>
  <c r="AP118" i="4"/>
  <c r="AP119" i="16" s="1"/>
  <c r="AQ118" i="4"/>
  <c r="AQ119" i="16" s="1"/>
  <c r="AR118" i="4"/>
  <c r="AR119" i="16" s="1"/>
  <c r="AS118" i="4"/>
  <c r="AS119" i="16" s="1"/>
  <c r="AU118" i="4"/>
  <c r="AU119" i="16" s="1"/>
  <c r="AV118" i="4"/>
  <c r="AV119" i="16" s="1"/>
  <c r="AW118" i="4"/>
  <c r="AW119" i="16" s="1"/>
  <c r="AX118" i="4"/>
  <c r="AX119" i="16" s="1"/>
  <c r="AY118" i="4"/>
  <c r="AY119" i="16" s="1"/>
  <c r="AZ118" i="4"/>
  <c r="AZ119" i="16" s="1"/>
  <c r="BA118" i="4"/>
  <c r="BA119" i="16" s="1"/>
  <c r="BB118" i="4"/>
  <c r="BB119" i="16" s="1"/>
  <c r="BC118" i="4"/>
  <c r="BC119" i="16" s="1"/>
  <c r="BD118" i="4"/>
  <c r="BD119" i="16" s="1"/>
  <c r="BE118" i="4"/>
  <c r="BE119" i="16" s="1"/>
  <c r="BF118" i="4"/>
  <c r="BF119" i="16" s="1"/>
  <c r="BG118" i="4"/>
  <c r="BG119" i="16" s="1"/>
  <c r="BH118" i="4"/>
  <c r="BH119" i="16" s="1"/>
  <c r="BI118" i="4"/>
  <c r="BI119" i="16" s="1"/>
  <c r="BJ118" i="4"/>
  <c r="BJ119" i="16" s="1"/>
  <c r="BK118" i="4"/>
  <c r="BK119" i="16" s="1"/>
  <c r="BL118" i="4"/>
  <c r="BL119" i="16" s="1"/>
  <c r="BM118" i="4"/>
  <c r="BM119" i="16" s="1"/>
  <c r="BN118" i="4"/>
  <c r="BN119" i="16" s="1"/>
  <c r="BO118" i="4"/>
  <c r="BO119" i="16" s="1"/>
  <c r="BP118" i="4"/>
  <c r="BP119" i="16" s="1"/>
  <c r="BQ118" i="4"/>
  <c r="BQ119" i="16" s="1"/>
  <c r="BR118" i="4"/>
  <c r="BR119" i="16" s="1"/>
  <c r="BS118" i="4"/>
  <c r="BS119" i="16" s="1"/>
  <c r="BT118" i="4"/>
  <c r="BT119" i="16" s="1"/>
  <c r="BU118" i="4"/>
  <c r="BU119" i="16" s="1"/>
  <c r="BV118" i="4"/>
  <c r="BV119" i="16" s="1"/>
  <c r="BW118" i="4"/>
  <c r="BW119" i="16" s="1"/>
  <c r="BY118" i="4"/>
  <c r="BY119" i="16" s="1"/>
  <c r="BZ118" i="4"/>
  <c r="BZ119" i="16" s="1"/>
  <c r="CA118" i="4"/>
  <c r="CA119" i="16" s="1"/>
  <c r="CB118" i="4"/>
  <c r="CB119" i="16" s="1"/>
  <c r="CC118" i="4"/>
  <c r="CC119" i="16" s="1"/>
  <c r="CD118" i="4"/>
  <c r="CD119" i="16" s="1"/>
  <c r="CE118" i="4"/>
  <c r="CE119" i="16" s="1"/>
  <c r="CF118" i="4"/>
  <c r="CF119" i="16" s="1"/>
  <c r="CG118" i="4"/>
  <c r="CG119" i="16" s="1"/>
  <c r="CH118" i="4"/>
  <c r="CH119" i="16" s="1"/>
  <c r="CI118" i="4"/>
  <c r="CI119" i="16" s="1"/>
  <c r="C119" i="4"/>
  <c r="C120" i="16" s="1"/>
  <c r="D119" i="4"/>
  <c r="D120" i="16" s="1"/>
  <c r="E119" i="4"/>
  <c r="E120" i="16" s="1"/>
  <c r="F119" i="4"/>
  <c r="F120" i="16" s="1"/>
  <c r="G119" i="4"/>
  <c r="G120" i="16" s="1"/>
  <c r="H119" i="4"/>
  <c r="H120" i="16" s="1"/>
  <c r="I119" i="4"/>
  <c r="I120" i="16" s="1"/>
  <c r="J119" i="4"/>
  <c r="J120" i="16" s="1"/>
  <c r="K119" i="4"/>
  <c r="K120" i="16" s="1"/>
  <c r="M119" i="4"/>
  <c r="M120" i="16" s="1"/>
  <c r="N119" i="4"/>
  <c r="N120" i="16" s="1"/>
  <c r="O119" i="4"/>
  <c r="O120" i="16" s="1"/>
  <c r="P119" i="4"/>
  <c r="P120" i="16" s="1"/>
  <c r="Q119" i="4"/>
  <c r="Q120" i="16" s="1"/>
  <c r="R119" i="4"/>
  <c r="R120" i="16" s="1"/>
  <c r="S119" i="4"/>
  <c r="S120" i="16" s="1"/>
  <c r="T119" i="4"/>
  <c r="T120" i="16" s="1"/>
  <c r="U119" i="4"/>
  <c r="U120" i="16" s="1"/>
  <c r="V119" i="4"/>
  <c r="V120" i="16" s="1"/>
  <c r="W119" i="4"/>
  <c r="W120" i="16" s="1"/>
  <c r="X119" i="4"/>
  <c r="X120" i="16" s="1"/>
  <c r="Y119" i="4"/>
  <c r="Y120" i="16" s="1"/>
  <c r="Z119" i="4"/>
  <c r="Z120" i="16" s="1"/>
  <c r="AA119" i="4"/>
  <c r="AA120" i="16" s="1"/>
  <c r="AB119" i="4"/>
  <c r="AB120" i="16" s="1"/>
  <c r="AC119" i="4"/>
  <c r="AC120" i="16" s="1"/>
  <c r="AD119" i="4"/>
  <c r="AD120" i="16" s="1"/>
  <c r="AE119" i="4"/>
  <c r="AE120" i="16" s="1"/>
  <c r="AF119" i="4"/>
  <c r="AF120" i="16" s="1"/>
  <c r="AG119" i="4"/>
  <c r="AG120" i="16" s="1"/>
  <c r="AH119" i="4"/>
  <c r="AH120" i="16" s="1"/>
  <c r="AI119" i="4"/>
  <c r="AI120" i="16" s="1"/>
  <c r="AJ119" i="4"/>
  <c r="AJ120" i="16" s="1"/>
  <c r="AK119" i="4"/>
  <c r="AK120" i="16" s="1"/>
  <c r="AL119" i="4"/>
  <c r="AL120" i="16" s="1"/>
  <c r="AM119" i="4"/>
  <c r="AM120" i="16" s="1"/>
  <c r="AN119" i="4"/>
  <c r="AN120" i="16" s="1"/>
  <c r="AO119" i="4"/>
  <c r="AO120" i="16" s="1"/>
  <c r="AP119" i="4"/>
  <c r="AP120" i="16" s="1"/>
  <c r="AQ119" i="4"/>
  <c r="AQ120" i="16" s="1"/>
  <c r="AR119" i="4"/>
  <c r="AR120" i="16" s="1"/>
  <c r="AS119" i="4"/>
  <c r="AS120" i="16" s="1"/>
  <c r="AU119" i="4"/>
  <c r="AU120" i="16" s="1"/>
  <c r="AV119" i="4"/>
  <c r="AV120" i="16" s="1"/>
  <c r="AW119" i="4"/>
  <c r="AW120" i="16" s="1"/>
  <c r="AX119" i="4"/>
  <c r="AX120" i="16" s="1"/>
  <c r="AY119" i="4"/>
  <c r="AY120" i="16" s="1"/>
  <c r="AZ119" i="4"/>
  <c r="AZ120" i="16" s="1"/>
  <c r="BA119" i="4"/>
  <c r="BA120" i="16" s="1"/>
  <c r="BB119" i="4"/>
  <c r="BB120" i="16" s="1"/>
  <c r="BC119" i="4"/>
  <c r="BC120" i="16" s="1"/>
  <c r="BD119" i="4"/>
  <c r="BD120" i="16" s="1"/>
  <c r="BE119" i="4"/>
  <c r="BE120" i="16" s="1"/>
  <c r="BF119" i="4"/>
  <c r="BF120" i="16" s="1"/>
  <c r="BG119" i="4"/>
  <c r="BG120" i="16" s="1"/>
  <c r="BH119" i="4"/>
  <c r="BH120" i="16" s="1"/>
  <c r="BI119" i="4"/>
  <c r="BI120" i="16" s="1"/>
  <c r="BJ119" i="4"/>
  <c r="BJ120" i="16" s="1"/>
  <c r="BK119" i="4"/>
  <c r="BK120" i="16" s="1"/>
  <c r="BL119" i="4"/>
  <c r="BL120" i="16" s="1"/>
  <c r="BM119" i="4"/>
  <c r="BM120" i="16" s="1"/>
  <c r="BN119" i="4"/>
  <c r="BN120" i="16" s="1"/>
  <c r="BO119" i="4"/>
  <c r="BO120" i="16" s="1"/>
  <c r="BP119" i="4"/>
  <c r="BP120" i="16" s="1"/>
  <c r="BQ119" i="4"/>
  <c r="BQ120" i="16" s="1"/>
  <c r="BR119" i="4"/>
  <c r="BR120" i="16" s="1"/>
  <c r="BS119" i="4"/>
  <c r="BS120" i="16" s="1"/>
  <c r="BT119" i="4"/>
  <c r="BT120" i="16" s="1"/>
  <c r="BU119" i="4"/>
  <c r="BU120" i="16" s="1"/>
  <c r="BV119" i="4"/>
  <c r="BV120" i="16" s="1"/>
  <c r="BW119" i="4"/>
  <c r="BW120" i="16" s="1"/>
  <c r="BY119" i="4"/>
  <c r="BY120" i="16" s="1"/>
  <c r="BZ119" i="4"/>
  <c r="BZ120" i="16" s="1"/>
  <c r="CA119" i="4"/>
  <c r="CA120" i="16" s="1"/>
  <c r="CB119" i="4"/>
  <c r="CB120" i="16" s="1"/>
  <c r="CC119" i="4"/>
  <c r="CC120" i="16" s="1"/>
  <c r="CD119" i="4"/>
  <c r="CD120" i="16" s="1"/>
  <c r="CE119" i="4"/>
  <c r="CE120" i="16" s="1"/>
  <c r="CF119" i="4"/>
  <c r="CF120" i="16" s="1"/>
  <c r="CG119" i="4"/>
  <c r="CG120" i="16" s="1"/>
  <c r="CH119" i="4"/>
  <c r="CH120" i="16" s="1"/>
  <c r="CI119" i="4"/>
  <c r="CI120" i="16" s="1"/>
  <c r="C120" i="4"/>
  <c r="C121" i="16" s="1"/>
  <c r="D120" i="4"/>
  <c r="D121" i="16" s="1"/>
  <c r="E120" i="4"/>
  <c r="E121" i="16" s="1"/>
  <c r="F120" i="4"/>
  <c r="F121" i="16" s="1"/>
  <c r="G120" i="4"/>
  <c r="G121" i="16" s="1"/>
  <c r="H120" i="4"/>
  <c r="H121" i="16" s="1"/>
  <c r="I120" i="4"/>
  <c r="I121" i="16" s="1"/>
  <c r="J120" i="4"/>
  <c r="J121" i="16" s="1"/>
  <c r="K120" i="4"/>
  <c r="K121" i="16" s="1"/>
  <c r="M120" i="4"/>
  <c r="M121" i="16" s="1"/>
  <c r="N120" i="4"/>
  <c r="N121" i="16" s="1"/>
  <c r="O120" i="4"/>
  <c r="O121" i="16" s="1"/>
  <c r="P120" i="4"/>
  <c r="P121" i="16" s="1"/>
  <c r="Q120" i="4"/>
  <c r="Q121" i="16" s="1"/>
  <c r="R120" i="4"/>
  <c r="R121" i="16" s="1"/>
  <c r="S120" i="4"/>
  <c r="S121" i="16" s="1"/>
  <c r="T120" i="4"/>
  <c r="T121" i="16" s="1"/>
  <c r="U120" i="4"/>
  <c r="U121" i="16" s="1"/>
  <c r="V120" i="4"/>
  <c r="V121" i="16" s="1"/>
  <c r="W120" i="4"/>
  <c r="W121" i="16" s="1"/>
  <c r="X120" i="4"/>
  <c r="X121" i="16" s="1"/>
  <c r="Y120" i="4"/>
  <c r="Y121" i="16" s="1"/>
  <c r="Z120" i="4"/>
  <c r="Z121" i="16" s="1"/>
  <c r="AA120" i="4"/>
  <c r="AA121" i="16" s="1"/>
  <c r="AB120" i="4"/>
  <c r="AB121" i="16" s="1"/>
  <c r="AC120" i="4"/>
  <c r="AC121" i="16" s="1"/>
  <c r="AD120" i="4"/>
  <c r="AD121" i="16" s="1"/>
  <c r="AE120" i="4"/>
  <c r="AE121" i="16" s="1"/>
  <c r="AF120" i="4"/>
  <c r="AF121" i="16" s="1"/>
  <c r="AG120" i="4"/>
  <c r="AG121" i="16" s="1"/>
  <c r="AH120" i="4"/>
  <c r="AH121" i="16" s="1"/>
  <c r="AI120" i="4"/>
  <c r="AI121" i="16" s="1"/>
  <c r="AJ120" i="4"/>
  <c r="AJ121" i="16" s="1"/>
  <c r="AK120" i="4"/>
  <c r="AK121" i="16" s="1"/>
  <c r="AL120" i="4"/>
  <c r="AL121" i="16" s="1"/>
  <c r="AM120" i="4"/>
  <c r="AM121" i="16" s="1"/>
  <c r="AN120" i="4"/>
  <c r="AN121" i="16" s="1"/>
  <c r="AO120" i="4"/>
  <c r="AO121" i="16" s="1"/>
  <c r="AP120" i="4"/>
  <c r="AP121" i="16" s="1"/>
  <c r="AQ120" i="4"/>
  <c r="AQ121" i="16" s="1"/>
  <c r="AR120" i="4"/>
  <c r="AR121" i="16" s="1"/>
  <c r="AS120" i="4"/>
  <c r="AS121" i="16" s="1"/>
  <c r="AU120" i="4"/>
  <c r="AU121" i="16" s="1"/>
  <c r="AV120" i="4"/>
  <c r="AV121" i="16" s="1"/>
  <c r="AW120" i="4"/>
  <c r="AW121" i="16" s="1"/>
  <c r="AX120" i="4"/>
  <c r="AX121" i="16" s="1"/>
  <c r="AY120" i="4"/>
  <c r="AY121" i="16" s="1"/>
  <c r="AZ120" i="4"/>
  <c r="AZ121" i="16" s="1"/>
  <c r="BA120" i="4"/>
  <c r="BA121" i="16" s="1"/>
  <c r="BB120" i="4"/>
  <c r="BB121" i="16" s="1"/>
  <c r="BC120" i="4"/>
  <c r="BC121" i="16" s="1"/>
  <c r="BD120" i="4"/>
  <c r="BD121" i="16" s="1"/>
  <c r="BE120" i="4"/>
  <c r="BE121" i="16" s="1"/>
  <c r="BF120" i="4"/>
  <c r="BF121" i="16" s="1"/>
  <c r="BG120" i="4"/>
  <c r="BG121" i="16" s="1"/>
  <c r="BH120" i="4"/>
  <c r="BH121" i="16" s="1"/>
  <c r="BI120" i="4"/>
  <c r="BI121" i="16" s="1"/>
  <c r="BJ120" i="4"/>
  <c r="BJ121" i="16" s="1"/>
  <c r="BK120" i="4"/>
  <c r="BK121" i="16" s="1"/>
  <c r="BL120" i="4"/>
  <c r="BL121" i="16" s="1"/>
  <c r="BM120" i="4"/>
  <c r="BM121" i="16" s="1"/>
  <c r="BN120" i="4"/>
  <c r="BN121" i="16" s="1"/>
  <c r="BO120" i="4"/>
  <c r="BO121" i="16" s="1"/>
  <c r="BP120" i="4"/>
  <c r="BP121" i="16" s="1"/>
  <c r="BQ120" i="4"/>
  <c r="BQ121" i="16" s="1"/>
  <c r="BR120" i="4"/>
  <c r="BR121" i="16" s="1"/>
  <c r="BS120" i="4"/>
  <c r="BS121" i="16" s="1"/>
  <c r="BT120" i="4"/>
  <c r="BT121" i="16" s="1"/>
  <c r="BU120" i="4"/>
  <c r="BU121" i="16" s="1"/>
  <c r="BV120" i="4"/>
  <c r="BV121" i="16" s="1"/>
  <c r="BW120" i="4"/>
  <c r="BW121" i="16" s="1"/>
  <c r="BY120" i="4"/>
  <c r="BY121" i="16" s="1"/>
  <c r="BZ120" i="4"/>
  <c r="BZ121" i="16" s="1"/>
  <c r="CA120" i="4"/>
  <c r="CA121" i="16" s="1"/>
  <c r="CB120" i="4"/>
  <c r="CB121" i="16" s="1"/>
  <c r="CC120" i="4"/>
  <c r="CC121" i="16" s="1"/>
  <c r="CD120" i="4"/>
  <c r="CD121" i="16" s="1"/>
  <c r="CE120" i="4"/>
  <c r="CE121" i="16" s="1"/>
  <c r="CF120" i="4"/>
  <c r="CF121" i="16" s="1"/>
  <c r="CG120" i="4"/>
  <c r="CG121" i="16" s="1"/>
  <c r="CH120" i="4"/>
  <c r="CH121" i="16" s="1"/>
  <c r="CI120" i="4"/>
  <c r="CI121" i="16" s="1"/>
  <c r="C121" i="4"/>
  <c r="C122" i="16" s="1"/>
  <c r="D121" i="4"/>
  <c r="D122" i="16" s="1"/>
  <c r="E121" i="4"/>
  <c r="E122" i="16" s="1"/>
  <c r="F121" i="4"/>
  <c r="F122" i="16" s="1"/>
  <c r="G121" i="4"/>
  <c r="G122" i="16" s="1"/>
  <c r="H121" i="4"/>
  <c r="H122" i="16" s="1"/>
  <c r="I121" i="4"/>
  <c r="I122" i="16" s="1"/>
  <c r="J121" i="4"/>
  <c r="J122" i="16" s="1"/>
  <c r="K121" i="4"/>
  <c r="K122" i="16" s="1"/>
  <c r="M121" i="4"/>
  <c r="M122" i="16" s="1"/>
  <c r="N121" i="4"/>
  <c r="N122" i="16" s="1"/>
  <c r="O121" i="4"/>
  <c r="O122" i="16" s="1"/>
  <c r="P121" i="4"/>
  <c r="P122" i="16" s="1"/>
  <c r="Q121" i="4"/>
  <c r="Q122" i="16" s="1"/>
  <c r="R121" i="4"/>
  <c r="R122" i="16" s="1"/>
  <c r="S121" i="4"/>
  <c r="S122" i="16" s="1"/>
  <c r="T121" i="4"/>
  <c r="T122" i="16" s="1"/>
  <c r="U121" i="4"/>
  <c r="U122" i="16" s="1"/>
  <c r="V121" i="4"/>
  <c r="V122" i="16" s="1"/>
  <c r="W121" i="4"/>
  <c r="W122" i="16" s="1"/>
  <c r="X121" i="4"/>
  <c r="X122" i="16" s="1"/>
  <c r="Y121" i="4"/>
  <c r="Y122" i="16" s="1"/>
  <c r="Z121" i="4"/>
  <c r="Z122" i="16" s="1"/>
  <c r="AA121" i="4"/>
  <c r="AA122" i="16" s="1"/>
  <c r="AB121" i="4"/>
  <c r="AB122" i="16" s="1"/>
  <c r="AC121" i="4"/>
  <c r="AC122" i="16" s="1"/>
  <c r="AD121" i="4"/>
  <c r="AD122" i="16" s="1"/>
  <c r="AE121" i="4"/>
  <c r="AE122" i="16" s="1"/>
  <c r="AF121" i="4"/>
  <c r="AF122" i="16" s="1"/>
  <c r="AG121" i="4"/>
  <c r="AG122" i="16" s="1"/>
  <c r="AH121" i="4"/>
  <c r="AH122" i="16" s="1"/>
  <c r="AI121" i="4"/>
  <c r="AI122" i="16" s="1"/>
  <c r="AJ121" i="4"/>
  <c r="AJ122" i="16" s="1"/>
  <c r="AK121" i="4"/>
  <c r="AK122" i="16" s="1"/>
  <c r="AL121" i="4"/>
  <c r="AL122" i="16" s="1"/>
  <c r="AM121" i="4"/>
  <c r="AM122" i="16" s="1"/>
  <c r="AN121" i="4"/>
  <c r="AN122" i="16" s="1"/>
  <c r="AO121" i="4"/>
  <c r="AO122" i="16" s="1"/>
  <c r="AP121" i="4"/>
  <c r="AP122" i="16" s="1"/>
  <c r="AQ121" i="4"/>
  <c r="AQ122" i="16" s="1"/>
  <c r="AR121" i="4"/>
  <c r="AR122" i="16" s="1"/>
  <c r="AS121" i="4"/>
  <c r="AS122" i="16" s="1"/>
  <c r="AU121" i="4"/>
  <c r="AU122" i="16" s="1"/>
  <c r="AV121" i="4"/>
  <c r="AV122" i="16" s="1"/>
  <c r="AW121" i="4"/>
  <c r="AW122" i="16" s="1"/>
  <c r="AX121" i="4"/>
  <c r="AX122" i="16" s="1"/>
  <c r="AY121" i="4"/>
  <c r="AY122" i="16" s="1"/>
  <c r="AZ121" i="4"/>
  <c r="AZ122" i="16" s="1"/>
  <c r="BA121" i="4"/>
  <c r="BA122" i="16" s="1"/>
  <c r="BB121" i="4"/>
  <c r="BB122" i="16" s="1"/>
  <c r="BC121" i="4"/>
  <c r="BC122" i="16" s="1"/>
  <c r="BD121" i="4"/>
  <c r="BD122" i="16" s="1"/>
  <c r="BE121" i="4"/>
  <c r="BE122" i="16" s="1"/>
  <c r="BF121" i="4"/>
  <c r="BF122" i="16" s="1"/>
  <c r="BG121" i="4"/>
  <c r="BG122" i="16" s="1"/>
  <c r="BH121" i="4"/>
  <c r="BH122" i="16" s="1"/>
  <c r="BI121" i="4"/>
  <c r="BI122" i="16" s="1"/>
  <c r="BJ121" i="4"/>
  <c r="BJ122" i="16" s="1"/>
  <c r="BK121" i="4"/>
  <c r="BK122" i="16" s="1"/>
  <c r="BL121" i="4"/>
  <c r="BL122" i="16" s="1"/>
  <c r="BM121" i="4"/>
  <c r="BM122" i="16" s="1"/>
  <c r="BN121" i="4"/>
  <c r="BN122" i="16" s="1"/>
  <c r="BO121" i="4"/>
  <c r="BO122" i="16" s="1"/>
  <c r="BP121" i="4"/>
  <c r="BP122" i="16" s="1"/>
  <c r="BQ121" i="4"/>
  <c r="BQ122" i="16" s="1"/>
  <c r="BR121" i="4"/>
  <c r="BR122" i="16" s="1"/>
  <c r="BS121" i="4"/>
  <c r="BS122" i="16" s="1"/>
  <c r="BT121" i="4"/>
  <c r="BT122" i="16" s="1"/>
  <c r="BU121" i="4"/>
  <c r="BU122" i="16" s="1"/>
  <c r="BV121" i="4"/>
  <c r="BV122" i="16" s="1"/>
  <c r="BW121" i="4"/>
  <c r="BW122" i="16" s="1"/>
  <c r="BY121" i="4"/>
  <c r="BY122" i="16" s="1"/>
  <c r="BZ121" i="4"/>
  <c r="BZ122" i="16" s="1"/>
  <c r="CA121" i="4"/>
  <c r="CA122" i="16" s="1"/>
  <c r="CB121" i="4"/>
  <c r="CB122" i="16" s="1"/>
  <c r="CC121" i="4"/>
  <c r="CC122" i="16" s="1"/>
  <c r="CD121" i="4"/>
  <c r="CD122" i="16" s="1"/>
  <c r="CE121" i="4"/>
  <c r="CE122" i="16" s="1"/>
  <c r="CF121" i="4"/>
  <c r="CF122" i="16" s="1"/>
  <c r="CG121" i="4"/>
  <c r="CG122" i="16" s="1"/>
  <c r="CH121" i="4"/>
  <c r="CH122" i="16" s="1"/>
  <c r="CI121" i="4"/>
  <c r="CI122" i="16" s="1"/>
  <c r="C122" i="4"/>
  <c r="C123" i="16" s="1"/>
  <c r="D122" i="4"/>
  <c r="D123" i="16" s="1"/>
  <c r="E122" i="4"/>
  <c r="E123" i="16" s="1"/>
  <c r="F122" i="4"/>
  <c r="F123" i="16" s="1"/>
  <c r="G122" i="4"/>
  <c r="G123" i="16" s="1"/>
  <c r="H122" i="4"/>
  <c r="H123" i="16" s="1"/>
  <c r="I122" i="4"/>
  <c r="I123" i="16" s="1"/>
  <c r="J122" i="4"/>
  <c r="J123" i="16" s="1"/>
  <c r="K122" i="4"/>
  <c r="K123" i="16" s="1"/>
  <c r="M122" i="4"/>
  <c r="M123" i="16" s="1"/>
  <c r="N122" i="4"/>
  <c r="N123" i="16" s="1"/>
  <c r="O122" i="4"/>
  <c r="O123" i="16" s="1"/>
  <c r="P122" i="4"/>
  <c r="P123" i="16" s="1"/>
  <c r="Q122" i="4"/>
  <c r="Q123" i="16" s="1"/>
  <c r="R122" i="4"/>
  <c r="R123" i="16" s="1"/>
  <c r="S122" i="4"/>
  <c r="S123" i="16" s="1"/>
  <c r="T122" i="4"/>
  <c r="T123" i="16" s="1"/>
  <c r="U122" i="4"/>
  <c r="U123" i="16" s="1"/>
  <c r="V122" i="4"/>
  <c r="V123" i="16" s="1"/>
  <c r="W122" i="4"/>
  <c r="W123" i="16" s="1"/>
  <c r="X122" i="4"/>
  <c r="X123" i="16" s="1"/>
  <c r="Y122" i="4"/>
  <c r="Y123" i="16" s="1"/>
  <c r="Z122" i="4"/>
  <c r="Z123" i="16" s="1"/>
  <c r="AA122" i="4"/>
  <c r="AA123" i="16" s="1"/>
  <c r="AB122" i="4"/>
  <c r="AB123" i="16" s="1"/>
  <c r="AC122" i="4"/>
  <c r="AC123" i="16" s="1"/>
  <c r="AD122" i="4"/>
  <c r="AD123" i="16" s="1"/>
  <c r="AE122" i="4"/>
  <c r="AE123" i="16" s="1"/>
  <c r="AF122" i="4"/>
  <c r="AF123" i="16" s="1"/>
  <c r="AG122" i="4"/>
  <c r="AG123" i="16" s="1"/>
  <c r="AH122" i="4"/>
  <c r="AH123" i="16" s="1"/>
  <c r="AI122" i="4"/>
  <c r="AI123" i="16" s="1"/>
  <c r="AJ122" i="4"/>
  <c r="AJ123" i="16" s="1"/>
  <c r="AK122" i="4"/>
  <c r="AK123" i="16" s="1"/>
  <c r="AL122" i="4"/>
  <c r="AL123" i="16" s="1"/>
  <c r="AM122" i="4"/>
  <c r="AM123" i="16" s="1"/>
  <c r="AN122" i="4"/>
  <c r="AN123" i="16" s="1"/>
  <c r="AO122" i="4"/>
  <c r="AO123" i="16" s="1"/>
  <c r="AP122" i="4"/>
  <c r="AP123" i="16" s="1"/>
  <c r="AQ122" i="4"/>
  <c r="AQ123" i="16" s="1"/>
  <c r="AR122" i="4"/>
  <c r="AR123" i="16" s="1"/>
  <c r="AS122" i="4"/>
  <c r="AS123" i="16" s="1"/>
  <c r="AU122" i="4"/>
  <c r="AU123" i="16" s="1"/>
  <c r="AV122" i="4"/>
  <c r="AV123" i="16" s="1"/>
  <c r="AW122" i="4"/>
  <c r="AW123" i="16" s="1"/>
  <c r="AX122" i="4"/>
  <c r="AX123" i="16" s="1"/>
  <c r="AY122" i="4"/>
  <c r="AY123" i="16" s="1"/>
  <c r="AZ122" i="4"/>
  <c r="AZ123" i="16" s="1"/>
  <c r="BA122" i="4"/>
  <c r="BA123" i="16" s="1"/>
  <c r="BB122" i="4"/>
  <c r="BB123" i="16" s="1"/>
  <c r="BC122" i="4"/>
  <c r="BC123" i="16" s="1"/>
  <c r="BD122" i="4"/>
  <c r="BD123" i="16" s="1"/>
  <c r="BE122" i="4"/>
  <c r="BE123" i="16" s="1"/>
  <c r="BF122" i="4"/>
  <c r="BF123" i="16" s="1"/>
  <c r="BG122" i="4"/>
  <c r="BG123" i="16" s="1"/>
  <c r="BH122" i="4"/>
  <c r="BH123" i="16" s="1"/>
  <c r="BI122" i="4"/>
  <c r="BI123" i="16" s="1"/>
  <c r="BJ122" i="4"/>
  <c r="BJ123" i="16" s="1"/>
  <c r="BK122" i="4"/>
  <c r="BK123" i="16" s="1"/>
  <c r="BL122" i="4"/>
  <c r="BL123" i="16" s="1"/>
  <c r="BM122" i="4"/>
  <c r="BM123" i="16" s="1"/>
  <c r="BN122" i="4"/>
  <c r="BN123" i="16" s="1"/>
  <c r="BO122" i="4"/>
  <c r="BO123" i="16" s="1"/>
  <c r="BP122" i="4"/>
  <c r="BP123" i="16" s="1"/>
  <c r="BQ122" i="4"/>
  <c r="BQ123" i="16" s="1"/>
  <c r="BR122" i="4"/>
  <c r="BR123" i="16" s="1"/>
  <c r="BS122" i="4"/>
  <c r="BS123" i="16" s="1"/>
  <c r="BT122" i="4"/>
  <c r="BT123" i="16" s="1"/>
  <c r="BU122" i="4"/>
  <c r="BU123" i="16" s="1"/>
  <c r="BV122" i="4"/>
  <c r="BV123" i="16" s="1"/>
  <c r="BW122" i="4"/>
  <c r="BW123" i="16" s="1"/>
  <c r="BY122" i="4"/>
  <c r="BY123" i="16" s="1"/>
  <c r="BZ122" i="4"/>
  <c r="BZ123" i="16" s="1"/>
  <c r="CA122" i="4"/>
  <c r="CA123" i="16" s="1"/>
  <c r="CB122" i="4"/>
  <c r="CB123" i="16" s="1"/>
  <c r="CC122" i="4"/>
  <c r="CC123" i="16" s="1"/>
  <c r="CD122" i="4"/>
  <c r="CD123" i="16" s="1"/>
  <c r="CE122" i="4"/>
  <c r="CE123" i="16" s="1"/>
  <c r="CF122" i="4"/>
  <c r="CF123" i="16" s="1"/>
  <c r="CG122" i="4"/>
  <c r="CG123" i="16" s="1"/>
  <c r="CH122" i="4"/>
  <c r="CH123" i="16" s="1"/>
  <c r="CI122" i="4"/>
  <c r="CI123" i="16" s="1"/>
  <c r="C123" i="4"/>
  <c r="C124" i="16" s="1"/>
  <c r="D123" i="4"/>
  <c r="D124" i="16" s="1"/>
  <c r="E123" i="4"/>
  <c r="E124" i="16" s="1"/>
  <c r="F123" i="4"/>
  <c r="F124" i="16" s="1"/>
  <c r="G123" i="4"/>
  <c r="G124" i="16" s="1"/>
  <c r="H123" i="4"/>
  <c r="H124" i="16" s="1"/>
  <c r="I123" i="4"/>
  <c r="I124" i="16" s="1"/>
  <c r="J123" i="4"/>
  <c r="J124" i="16" s="1"/>
  <c r="K123" i="4"/>
  <c r="K124" i="16" s="1"/>
  <c r="M123" i="4"/>
  <c r="M124" i="16" s="1"/>
  <c r="N123" i="4"/>
  <c r="N124" i="16" s="1"/>
  <c r="O123" i="4"/>
  <c r="O124" i="16" s="1"/>
  <c r="P123" i="4"/>
  <c r="P124" i="16" s="1"/>
  <c r="Q123" i="4"/>
  <c r="Q124" i="16" s="1"/>
  <c r="R123" i="4"/>
  <c r="R124" i="16" s="1"/>
  <c r="S123" i="4"/>
  <c r="S124" i="16" s="1"/>
  <c r="T123" i="4"/>
  <c r="T124" i="16" s="1"/>
  <c r="U123" i="4"/>
  <c r="U124" i="16" s="1"/>
  <c r="V123" i="4"/>
  <c r="V124" i="16" s="1"/>
  <c r="W123" i="4"/>
  <c r="W124" i="16" s="1"/>
  <c r="X123" i="4"/>
  <c r="X124" i="16" s="1"/>
  <c r="Y123" i="4"/>
  <c r="Y124" i="16" s="1"/>
  <c r="Z123" i="4"/>
  <c r="Z124" i="16" s="1"/>
  <c r="AA123" i="4"/>
  <c r="AA124" i="16" s="1"/>
  <c r="AB123" i="4"/>
  <c r="AB124" i="16" s="1"/>
  <c r="AC123" i="4"/>
  <c r="AC124" i="16" s="1"/>
  <c r="AD123" i="4"/>
  <c r="AD124" i="16" s="1"/>
  <c r="AE123" i="4"/>
  <c r="AE124" i="16" s="1"/>
  <c r="AF123" i="4"/>
  <c r="AF124" i="16" s="1"/>
  <c r="AG123" i="4"/>
  <c r="AG124" i="16" s="1"/>
  <c r="AH123" i="4"/>
  <c r="AH124" i="16" s="1"/>
  <c r="AI123" i="4"/>
  <c r="AI124" i="16" s="1"/>
  <c r="AJ123" i="4"/>
  <c r="AJ124" i="16" s="1"/>
  <c r="AK123" i="4"/>
  <c r="AK124" i="16" s="1"/>
  <c r="AL123" i="4"/>
  <c r="AL124" i="16" s="1"/>
  <c r="AM123" i="4"/>
  <c r="AM124" i="16" s="1"/>
  <c r="AN123" i="4"/>
  <c r="AN124" i="16" s="1"/>
  <c r="AO123" i="4"/>
  <c r="AO124" i="16" s="1"/>
  <c r="AP123" i="4"/>
  <c r="AP124" i="16" s="1"/>
  <c r="AQ123" i="4"/>
  <c r="AQ124" i="16" s="1"/>
  <c r="AR123" i="4"/>
  <c r="AR124" i="16" s="1"/>
  <c r="AS123" i="4"/>
  <c r="AS124" i="16" s="1"/>
  <c r="AU123" i="4"/>
  <c r="AU124" i="16" s="1"/>
  <c r="AV123" i="4"/>
  <c r="AV124" i="16" s="1"/>
  <c r="AW123" i="4"/>
  <c r="AW124" i="16" s="1"/>
  <c r="AX123" i="4"/>
  <c r="AX124" i="16" s="1"/>
  <c r="AY123" i="4"/>
  <c r="AY124" i="16" s="1"/>
  <c r="AZ123" i="4"/>
  <c r="AZ124" i="16" s="1"/>
  <c r="BA123" i="4"/>
  <c r="BA124" i="16" s="1"/>
  <c r="BB123" i="4"/>
  <c r="BB124" i="16" s="1"/>
  <c r="BC123" i="4"/>
  <c r="BC124" i="16" s="1"/>
  <c r="BD123" i="4"/>
  <c r="BD124" i="16" s="1"/>
  <c r="BE123" i="4"/>
  <c r="BE124" i="16" s="1"/>
  <c r="BF123" i="4"/>
  <c r="BF124" i="16" s="1"/>
  <c r="BG123" i="4"/>
  <c r="BG124" i="16" s="1"/>
  <c r="BH123" i="4"/>
  <c r="BH124" i="16" s="1"/>
  <c r="BI123" i="4"/>
  <c r="BI124" i="16" s="1"/>
  <c r="BJ123" i="4"/>
  <c r="BJ124" i="16" s="1"/>
  <c r="BK123" i="4"/>
  <c r="BK124" i="16" s="1"/>
  <c r="BL123" i="4"/>
  <c r="BL124" i="16" s="1"/>
  <c r="BM123" i="4"/>
  <c r="BM124" i="16" s="1"/>
  <c r="BN123" i="4"/>
  <c r="BN124" i="16" s="1"/>
  <c r="BO123" i="4"/>
  <c r="BO124" i="16" s="1"/>
  <c r="BP123" i="4"/>
  <c r="BP124" i="16" s="1"/>
  <c r="BQ123" i="4"/>
  <c r="BQ124" i="16" s="1"/>
  <c r="BR123" i="4"/>
  <c r="BR124" i="16" s="1"/>
  <c r="BS123" i="4"/>
  <c r="BS124" i="16" s="1"/>
  <c r="BT123" i="4"/>
  <c r="BT124" i="16" s="1"/>
  <c r="BU123" i="4"/>
  <c r="BU124" i="16" s="1"/>
  <c r="BV123" i="4"/>
  <c r="BV124" i="16" s="1"/>
  <c r="BW123" i="4"/>
  <c r="BW124" i="16" s="1"/>
  <c r="BY123" i="4"/>
  <c r="BY124" i="16" s="1"/>
  <c r="BZ123" i="4"/>
  <c r="BZ124" i="16" s="1"/>
  <c r="CA123" i="4"/>
  <c r="CA124" i="16" s="1"/>
  <c r="CB123" i="4"/>
  <c r="CB124" i="16" s="1"/>
  <c r="CC123" i="4"/>
  <c r="CC124" i="16" s="1"/>
  <c r="CD123" i="4"/>
  <c r="CD124" i="16" s="1"/>
  <c r="CE123" i="4"/>
  <c r="CE124" i="16" s="1"/>
  <c r="CF123" i="4"/>
  <c r="CF124" i="16" s="1"/>
  <c r="CG123" i="4"/>
  <c r="CG124" i="16" s="1"/>
  <c r="CH123" i="4"/>
  <c r="CH124" i="16" s="1"/>
  <c r="CI123" i="4"/>
  <c r="CI124" i="16" s="1"/>
  <c r="C124" i="4"/>
  <c r="C125" i="16" s="1"/>
  <c r="D124" i="4"/>
  <c r="D125" i="16" s="1"/>
  <c r="E124" i="4"/>
  <c r="E125" i="16" s="1"/>
  <c r="F124" i="4"/>
  <c r="F125" i="16" s="1"/>
  <c r="G124" i="4"/>
  <c r="G125" i="16" s="1"/>
  <c r="H124" i="4"/>
  <c r="H125" i="16" s="1"/>
  <c r="I124" i="4"/>
  <c r="I125" i="16" s="1"/>
  <c r="J124" i="4"/>
  <c r="J125" i="16" s="1"/>
  <c r="K124" i="4"/>
  <c r="K125" i="16" s="1"/>
  <c r="M124" i="4"/>
  <c r="M125" i="16" s="1"/>
  <c r="N124" i="4"/>
  <c r="N125" i="16" s="1"/>
  <c r="O124" i="4"/>
  <c r="O125" i="16" s="1"/>
  <c r="P124" i="4"/>
  <c r="P125" i="16" s="1"/>
  <c r="Q124" i="4"/>
  <c r="Q125" i="16" s="1"/>
  <c r="R124" i="4"/>
  <c r="R125" i="16" s="1"/>
  <c r="S124" i="4"/>
  <c r="S125" i="16" s="1"/>
  <c r="T124" i="4"/>
  <c r="T125" i="16" s="1"/>
  <c r="U124" i="4"/>
  <c r="U125" i="16" s="1"/>
  <c r="V124" i="4"/>
  <c r="V125" i="16" s="1"/>
  <c r="W124" i="4"/>
  <c r="W125" i="16" s="1"/>
  <c r="X124" i="4"/>
  <c r="X125" i="16" s="1"/>
  <c r="Y124" i="4"/>
  <c r="Y125" i="16" s="1"/>
  <c r="Z124" i="4"/>
  <c r="Z125" i="16" s="1"/>
  <c r="AA124" i="4"/>
  <c r="AA125" i="16" s="1"/>
  <c r="AB124" i="4"/>
  <c r="AB125" i="16" s="1"/>
  <c r="AC124" i="4"/>
  <c r="AC125" i="16" s="1"/>
  <c r="AD124" i="4"/>
  <c r="AD125" i="16" s="1"/>
  <c r="AE124" i="4"/>
  <c r="AE125" i="16" s="1"/>
  <c r="AF124" i="4"/>
  <c r="AF125" i="16" s="1"/>
  <c r="AG124" i="4"/>
  <c r="AG125" i="16" s="1"/>
  <c r="AH124" i="4"/>
  <c r="AH125" i="16" s="1"/>
  <c r="AI124" i="4"/>
  <c r="AI125" i="16" s="1"/>
  <c r="AJ124" i="4"/>
  <c r="AJ125" i="16" s="1"/>
  <c r="AK124" i="4"/>
  <c r="AK125" i="16" s="1"/>
  <c r="AL124" i="4"/>
  <c r="AL125" i="16" s="1"/>
  <c r="AM124" i="4"/>
  <c r="AM125" i="16" s="1"/>
  <c r="AN124" i="4"/>
  <c r="AN125" i="16" s="1"/>
  <c r="AO124" i="4"/>
  <c r="AO125" i="16" s="1"/>
  <c r="AP124" i="4"/>
  <c r="AP125" i="16" s="1"/>
  <c r="AQ124" i="4"/>
  <c r="AQ125" i="16" s="1"/>
  <c r="AR124" i="4"/>
  <c r="AR125" i="16" s="1"/>
  <c r="AS124" i="4"/>
  <c r="AS125" i="16" s="1"/>
  <c r="AU124" i="4"/>
  <c r="AU125" i="16" s="1"/>
  <c r="AV124" i="4"/>
  <c r="AV125" i="16" s="1"/>
  <c r="AW124" i="4"/>
  <c r="AW125" i="16" s="1"/>
  <c r="AX124" i="4"/>
  <c r="AX125" i="16" s="1"/>
  <c r="AY124" i="4"/>
  <c r="AY125" i="16" s="1"/>
  <c r="AZ124" i="4"/>
  <c r="AZ125" i="16" s="1"/>
  <c r="BA124" i="4"/>
  <c r="BA125" i="16" s="1"/>
  <c r="BB124" i="4"/>
  <c r="BB125" i="16" s="1"/>
  <c r="BC124" i="4"/>
  <c r="BC125" i="16" s="1"/>
  <c r="BD124" i="4"/>
  <c r="BD125" i="16" s="1"/>
  <c r="BE124" i="4"/>
  <c r="BE125" i="16" s="1"/>
  <c r="BF124" i="4"/>
  <c r="BF125" i="16" s="1"/>
  <c r="BG124" i="4"/>
  <c r="BG125" i="16" s="1"/>
  <c r="BH124" i="4"/>
  <c r="BH125" i="16" s="1"/>
  <c r="BI124" i="4"/>
  <c r="BI125" i="16" s="1"/>
  <c r="BJ124" i="4"/>
  <c r="BJ125" i="16" s="1"/>
  <c r="BK124" i="4"/>
  <c r="BK125" i="16" s="1"/>
  <c r="BL124" i="4"/>
  <c r="BL125" i="16" s="1"/>
  <c r="BM124" i="4"/>
  <c r="BM125" i="16" s="1"/>
  <c r="BN124" i="4"/>
  <c r="BN125" i="16" s="1"/>
  <c r="BO124" i="4"/>
  <c r="BO125" i="16" s="1"/>
  <c r="BP124" i="4"/>
  <c r="BP125" i="16" s="1"/>
  <c r="BQ124" i="4"/>
  <c r="BQ125" i="16" s="1"/>
  <c r="BR124" i="4"/>
  <c r="BR125" i="16" s="1"/>
  <c r="BS124" i="4"/>
  <c r="BS125" i="16" s="1"/>
  <c r="BT124" i="4"/>
  <c r="BT125" i="16" s="1"/>
  <c r="BU124" i="4"/>
  <c r="BU125" i="16" s="1"/>
  <c r="BV124" i="4"/>
  <c r="BV125" i="16" s="1"/>
  <c r="BW124" i="4"/>
  <c r="BW125" i="16" s="1"/>
  <c r="BY124" i="4"/>
  <c r="BY125" i="16" s="1"/>
  <c r="BZ124" i="4"/>
  <c r="BZ125" i="16" s="1"/>
  <c r="CA124" i="4"/>
  <c r="CA125" i="16" s="1"/>
  <c r="CB124" i="4"/>
  <c r="CB125" i="16" s="1"/>
  <c r="CC124" i="4"/>
  <c r="CC125" i="16" s="1"/>
  <c r="CD124" i="4"/>
  <c r="CD125" i="16" s="1"/>
  <c r="CE124" i="4"/>
  <c r="CE125" i="16" s="1"/>
  <c r="CF124" i="4"/>
  <c r="CF125" i="16" s="1"/>
  <c r="CG124" i="4"/>
  <c r="CG125" i="16" s="1"/>
  <c r="CH124" i="4"/>
  <c r="CH125" i="16" s="1"/>
  <c r="CI124" i="4"/>
  <c r="CI125" i="16" s="1"/>
  <c r="C125" i="4"/>
  <c r="C126" i="16" s="1"/>
  <c r="D125" i="4"/>
  <c r="D126" i="16" s="1"/>
  <c r="E125" i="4"/>
  <c r="E126" i="16" s="1"/>
  <c r="F125" i="4"/>
  <c r="F126" i="16" s="1"/>
  <c r="G125" i="4"/>
  <c r="G126" i="16" s="1"/>
  <c r="H125" i="4"/>
  <c r="H126" i="16" s="1"/>
  <c r="I125" i="4"/>
  <c r="I126" i="16" s="1"/>
  <c r="J125" i="4"/>
  <c r="J126" i="16" s="1"/>
  <c r="K125" i="4"/>
  <c r="K126" i="16" s="1"/>
  <c r="M125" i="4"/>
  <c r="M126" i="16" s="1"/>
  <c r="N125" i="4"/>
  <c r="N126" i="16" s="1"/>
  <c r="O125" i="4"/>
  <c r="O126" i="16" s="1"/>
  <c r="P125" i="4"/>
  <c r="P126" i="16" s="1"/>
  <c r="Q125" i="4"/>
  <c r="Q126" i="16" s="1"/>
  <c r="R125" i="4"/>
  <c r="R126" i="16" s="1"/>
  <c r="S125" i="4"/>
  <c r="S126" i="16" s="1"/>
  <c r="T125" i="4"/>
  <c r="T126" i="16" s="1"/>
  <c r="U125" i="4"/>
  <c r="U126" i="16" s="1"/>
  <c r="V125" i="4"/>
  <c r="V126" i="16" s="1"/>
  <c r="W125" i="4"/>
  <c r="W126" i="16" s="1"/>
  <c r="X125" i="4"/>
  <c r="X126" i="16" s="1"/>
  <c r="Y125" i="4"/>
  <c r="Y126" i="16" s="1"/>
  <c r="Z125" i="4"/>
  <c r="Z126" i="16" s="1"/>
  <c r="AA125" i="4"/>
  <c r="AA126" i="16" s="1"/>
  <c r="AB125" i="4"/>
  <c r="AB126" i="16" s="1"/>
  <c r="AC125" i="4"/>
  <c r="AC126" i="16" s="1"/>
  <c r="AD125" i="4"/>
  <c r="AD126" i="16" s="1"/>
  <c r="AE125" i="4"/>
  <c r="AE126" i="16" s="1"/>
  <c r="AF125" i="4"/>
  <c r="AF126" i="16" s="1"/>
  <c r="AG125" i="4"/>
  <c r="AG126" i="16" s="1"/>
  <c r="AH125" i="4"/>
  <c r="AH126" i="16" s="1"/>
  <c r="AI125" i="4"/>
  <c r="AI126" i="16" s="1"/>
  <c r="AJ125" i="4"/>
  <c r="AJ126" i="16" s="1"/>
  <c r="AK125" i="4"/>
  <c r="AK126" i="16" s="1"/>
  <c r="AL125" i="4"/>
  <c r="AL126" i="16" s="1"/>
  <c r="AM125" i="4"/>
  <c r="AM126" i="16" s="1"/>
  <c r="AN125" i="4"/>
  <c r="AN126" i="16" s="1"/>
  <c r="AO125" i="4"/>
  <c r="AO126" i="16" s="1"/>
  <c r="AP125" i="4"/>
  <c r="AP126" i="16" s="1"/>
  <c r="AQ125" i="4"/>
  <c r="AQ126" i="16" s="1"/>
  <c r="AR125" i="4"/>
  <c r="AR126" i="16" s="1"/>
  <c r="AS125" i="4"/>
  <c r="AS126" i="16" s="1"/>
  <c r="AU125" i="4"/>
  <c r="AU126" i="16" s="1"/>
  <c r="AV125" i="4"/>
  <c r="AV126" i="16" s="1"/>
  <c r="AW125" i="4"/>
  <c r="AW126" i="16" s="1"/>
  <c r="AX125" i="4"/>
  <c r="AX126" i="16" s="1"/>
  <c r="AY125" i="4"/>
  <c r="AY126" i="16" s="1"/>
  <c r="AZ125" i="4"/>
  <c r="AZ126" i="16" s="1"/>
  <c r="BA125" i="4"/>
  <c r="BA126" i="16" s="1"/>
  <c r="BB125" i="4"/>
  <c r="BB126" i="16" s="1"/>
  <c r="BC125" i="4"/>
  <c r="BC126" i="16" s="1"/>
  <c r="BD125" i="4"/>
  <c r="BD126" i="16" s="1"/>
  <c r="BE125" i="4"/>
  <c r="BE126" i="16" s="1"/>
  <c r="BF125" i="4"/>
  <c r="BF126" i="16" s="1"/>
  <c r="BG125" i="4"/>
  <c r="BG126" i="16" s="1"/>
  <c r="BH125" i="4"/>
  <c r="BH126" i="16" s="1"/>
  <c r="BI125" i="4"/>
  <c r="BI126" i="16" s="1"/>
  <c r="BJ125" i="4"/>
  <c r="BJ126" i="16" s="1"/>
  <c r="BK125" i="4"/>
  <c r="BK126" i="16" s="1"/>
  <c r="BL125" i="4"/>
  <c r="BL126" i="16" s="1"/>
  <c r="BM125" i="4"/>
  <c r="BM126" i="16" s="1"/>
  <c r="BN125" i="4"/>
  <c r="BN126" i="16" s="1"/>
  <c r="BO125" i="4"/>
  <c r="BO126" i="16" s="1"/>
  <c r="BP125" i="4"/>
  <c r="BP126" i="16" s="1"/>
  <c r="BQ125" i="4"/>
  <c r="BQ126" i="16" s="1"/>
  <c r="BR125" i="4"/>
  <c r="BR126" i="16" s="1"/>
  <c r="BS125" i="4"/>
  <c r="BS126" i="16" s="1"/>
  <c r="BT125" i="4"/>
  <c r="BT126" i="16" s="1"/>
  <c r="BU125" i="4"/>
  <c r="BU126" i="16" s="1"/>
  <c r="BV125" i="4"/>
  <c r="BV126" i="16" s="1"/>
  <c r="BW125" i="4"/>
  <c r="BW126" i="16" s="1"/>
  <c r="BY125" i="4"/>
  <c r="BY126" i="16" s="1"/>
  <c r="BZ125" i="4"/>
  <c r="BZ126" i="16" s="1"/>
  <c r="CA125" i="4"/>
  <c r="CA126" i="16" s="1"/>
  <c r="CB125" i="4"/>
  <c r="CB126" i="16" s="1"/>
  <c r="CC125" i="4"/>
  <c r="CC126" i="16" s="1"/>
  <c r="CD125" i="4"/>
  <c r="CD126" i="16" s="1"/>
  <c r="CE125" i="4"/>
  <c r="CE126" i="16" s="1"/>
  <c r="CF125" i="4"/>
  <c r="CF126" i="16" s="1"/>
  <c r="CG125" i="4"/>
  <c r="CG126" i="16" s="1"/>
  <c r="CH125" i="4"/>
  <c r="CH126" i="16" s="1"/>
  <c r="CI125" i="4"/>
  <c r="CI126" i="16" s="1"/>
  <c r="C126" i="4"/>
  <c r="C127" i="16" s="1"/>
  <c r="D126" i="4"/>
  <c r="D127" i="16" s="1"/>
  <c r="E126" i="4"/>
  <c r="E127" i="16" s="1"/>
  <c r="F126" i="4"/>
  <c r="F127" i="16" s="1"/>
  <c r="G126" i="4"/>
  <c r="G127" i="16" s="1"/>
  <c r="H126" i="4"/>
  <c r="H127" i="16" s="1"/>
  <c r="I126" i="4"/>
  <c r="I127" i="16" s="1"/>
  <c r="J126" i="4"/>
  <c r="J127" i="16" s="1"/>
  <c r="K126" i="4"/>
  <c r="K127" i="16" s="1"/>
  <c r="M126" i="4"/>
  <c r="M127" i="16" s="1"/>
  <c r="N126" i="4"/>
  <c r="N127" i="16" s="1"/>
  <c r="O126" i="4"/>
  <c r="O127" i="16" s="1"/>
  <c r="P126" i="4"/>
  <c r="P127" i="16" s="1"/>
  <c r="Q126" i="4"/>
  <c r="Q127" i="16" s="1"/>
  <c r="R126" i="4"/>
  <c r="R127" i="16" s="1"/>
  <c r="S126" i="4"/>
  <c r="S127" i="16" s="1"/>
  <c r="T126" i="4"/>
  <c r="T127" i="16" s="1"/>
  <c r="U126" i="4"/>
  <c r="U127" i="16" s="1"/>
  <c r="V126" i="4"/>
  <c r="V127" i="16" s="1"/>
  <c r="W126" i="4"/>
  <c r="W127" i="16" s="1"/>
  <c r="X126" i="4"/>
  <c r="X127" i="16" s="1"/>
  <c r="Y126" i="4"/>
  <c r="Y127" i="16" s="1"/>
  <c r="Z126" i="4"/>
  <c r="Z127" i="16" s="1"/>
  <c r="AA126" i="4"/>
  <c r="AA127" i="16" s="1"/>
  <c r="AB126" i="4"/>
  <c r="AB127" i="16" s="1"/>
  <c r="AC126" i="4"/>
  <c r="AC127" i="16" s="1"/>
  <c r="AD126" i="4"/>
  <c r="AD127" i="16" s="1"/>
  <c r="AE126" i="4"/>
  <c r="AE127" i="16" s="1"/>
  <c r="AF126" i="4"/>
  <c r="AF127" i="16" s="1"/>
  <c r="AG126" i="4"/>
  <c r="AG127" i="16" s="1"/>
  <c r="AH126" i="4"/>
  <c r="AH127" i="16" s="1"/>
  <c r="AI126" i="4"/>
  <c r="AI127" i="16" s="1"/>
  <c r="AJ126" i="4"/>
  <c r="AJ127" i="16" s="1"/>
  <c r="AK126" i="4"/>
  <c r="AK127" i="16" s="1"/>
  <c r="AL126" i="4"/>
  <c r="AL127" i="16" s="1"/>
  <c r="AM126" i="4"/>
  <c r="AM127" i="16" s="1"/>
  <c r="AN126" i="4"/>
  <c r="AN127" i="16" s="1"/>
  <c r="AO126" i="4"/>
  <c r="AO127" i="16" s="1"/>
  <c r="AP126" i="4"/>
  <c r="AP127" i="16" s="1"/>
  <c r="AQ126" i="4"/>
  <c r="AQ127" i="16" s="1"/>
  <c r="AR126" i="4"/>
  <c r="AR127" i="16" s="1"/>
  <c r="AS126" i="4"/>
  <c r="AS127" i="16" s="1"/>
  <c r="AU126" i="4"/>
  <c r="AU127" i="16" s="1"/>
  <c r="AV126" i="4"/>
  <c r="AV127" i="16" s="1"/>
  <c r="AW126" i="4"/>
  <c r="AW127" i="16" s="1"/>
  <c r="AX126" i="4"/>
  <c r="AX127" i="16" s="1"/>
  <c r="AY126" i="4"/>
  <c r="AY127" i="16" s="1"/>
  <c r="AZ126" i="4"/>
  <c r="AZ127" i="16" s="1"/>
  <c r="BA126" i="4"/>
  <c r="BA127" i="16" s="1"/>
  <c r="BB126" i="4"/>
  <c r="BB127" i="16" s="1"/>
  <c r="BC126" i="4"/>
  <c r="BC127" i="16" s="1"/>
  <c r="BD126" i="4"/>
  <c r="BD127" i="16" s="1"/>
  <c r="BE126" i="4"/>
  <c r="BE127" i="16" s="1"/>
  <c r="BF126" i="4"/>
  <c r="BF127" i="16" s="1"/>
  <c r="BG126" i="4"/>
  <c r="BG127" i="16" s="1"/>
  <c r="BH126" i="4"/>
  <c r="BH127" i="16" s="1"/>
  <c r="BI126" i="4"/>
  <c r="BI127" i="16" s="1"/>
  <c r="BJ126" i="4"/>
  <c r="BJ127" i="16" s="1"/>
  <c r="BK126" i="4"/>
  <c r="BK127" i="16" s="1"/>
  <c r="BL126" i="4"/>
  <c r="BL127" i="16" s="1"/>
  <c r="BM126" i="4"/>
  <c r="BM127" i="16" s="1"/>
  <c r="BN126" i="4"/>
  <c r="BN127" i="16" s="1"/>
  <c r="BO126" i="4"/>
  <c r="BO127" i="16" s="1"/>
  <c r="BP126" i="4"/>
  <c r="BP127" i="16" s="1"/>
  <c r="BQ126" i="4"/>
  <c r="BQ127" i="16" s="1"/>
  <c r="BR126" i="4"/>
  <c r="BR127" i="16" s="1"/>
  <c r="BS126" i="4"/>
  <c r="BS127" i="16" s="1"/>
  <c r="BT126" i="4"/>
  <c r="BT127" i="16" s="1"/>
  <c r="BU126" i="4"/>
  <c r="BU127" i="16" s="1"/>
  <c r="BV126" i="4"/>
  <c r="BV127" i="16" s="1"/>
  <c r="BW126" i="4"/>
  <c r="BW127" i="16" s="1"/>
  <c r="BY126" i="4"/>
  <c r="BY127" i="16" s="1"/>
  <c r="BZ126" i="4"/>
  <c r="BZ127" i="16" s="1"/>
  <c r="CA126" i="4"/>
  <c r="CA127" i="16" s="1"/>
  <c r="CB126" i="4"/>
  <c r="CB127" i="16" s="1"/>
  <c r="CC126" i="4"/>
  <c r="CC127" i="16" s="1"/>
  <c r="CD126" i="4"/>
  <c r="CD127" i="16" s="1"/>
  <c r="CE126" i="4"/>
  <c r="CE127" i="16" s="1"/>
  <c r="CF126" i="4"/>
  <c r="CF127" i="16" s="1"/>
  <c r="CG126" i="4"/>
  <c r="CG127" i="16" s="1"/>
  <c r="CH126" i="4"/>
  <c r="CH127" i="16" s="1"/>
  <c r="CI126" i="4"/>
  <c r="CI127" i="16" s="1"/>
  <c r="C127" i="4"/>
  <c r="C128" i="16" s="1"/>
  <c r="D127" i="4"/>
  <c r="D128" i="16" s="1"/>
  <c r="E127" i="4"/>
  <c r="E128" i="16" s="1"/>
  <c r="F127" i="4"/>
  <c r="F128" i="16" s="1"/>
  <c r="G127" i="4"/>
  <c r="G128" i="16" s="1"/>
  <c r="H127" i="4"/>
  <c r="H128" i="16" s="1"/>
  <c r="I127" i="4"/>
  <c r="I128" i="16" s="1"/>
  <c r="J127" i="4"/>
  <c r="J128" i="16" s="1"/>
  <c r="K127" i="4"/>
  <c r="K128" i="16" s="1"/>
  <c r="M127" i="4"/>
  <c r="M128" i="16" s="1"/>
  <c r="N127" i="4"/>
  <c r="N128" i="16" s="1"/>
  <c r="O127" i="4"/>
  <c r="O128" i="16" s="1"/>
  <c r="P127" i="4"/>
  <c r="P128" i="16" s="1"/>
  <c r="Q127" i="4"/>
  <c r="Q128" i="16" s="1"/>
  <c r="R127" i="4"/>
  <c r="R128" i="16" s="1"/>
  <c r="S127" i="4"/>
  <c r="S128" i="16" s="1"/>
  <c r="T127" i="4"/>
  <c r="T128" i="16" s="1"/>
  <c r="U127" i="4"/>
  <c r="U128" i="16" s="1"/>
  <c r="V127" i="4"/>
  <c r="V128" i="16" s="1"/>
  <c r="W127" i="4"/>
  <c r="W128" i="16" s="1"/>
  <c r="X127" i="4"/>
  <c r="X128" i="16" s="1"/>
  <c r="Y127" i="4"/>
  <c r="Y128" i="16" s="1"/>
  <c r="Z127" i="4"/>
  <c r="Z128" i="16" s="1"/>
  <c r="AA127" i="4"/>
  <c r="AA128" i="16" s="1"/>
  <c r="AB127" i="4"/>
  <c r="AB128" i="16" s="1"/>
  <c r="AC127" i="4"/>
  <c r="AC128" i="16" s="1"/>
  <c r="AD127" i="4"/>
  <c r="AD128" i="16" s="1"/>
  <c r="AE127" i="4"/>
  <c r="AE128" i="16" s="1"/>
  <c r="AF127" i="4"/>
  <c r="AF128" i="16" s="1"/>
  <c r="AG127" i="4"/>
  <c r="AG128" i="16" s="1"/>
  <c r="AH127" i="4"/>
  <c r="AH128" i="16" s="1"/>
  <c r="AI127" i="4"/>
  <c r="AI128" i="16" s="1"/>
  <c r="AJ127" i="4"/>
  <c r="AJ128" i="16" s="1"/>
  <c r="AK127" i="4"/>
  <c r="AK128" i="16" s="1"/>
  <c r="AL127" i="4"/>
  <c r="AL128" i="16" s="1"/>
  <c r="AM127" i="4"/>
  <c r="AM128" i="16" s="1"/>
  <c r="AN127" i="4"/>
  <c r="AN128" i="16" s="1"/>
  <c r="AO127" i="4"/>
  <c r="AO128" i="16" s="1"/>
  <c r="AP127" i="4"/>
  <c r="AP128" i="16" s="1"/>
  <c r="AQ127" i="4"/>
  <c r="AQ128" i="16" s="1"/>
  <c r="AR127" i="4"/>
  <c r="AR128" i="16" s="1"/>
  <c r="AS127" i="4"/>
  <c r="AS128" i="16" s="1"/>
  <c r="AU127" i="4"/>
  <c r="AU128" i="16" s="1"/>
  <c r="AV127" i="4"/>
  <c r="AV128" i="16" s="1"/>
  <c r="AW127" i="4"/>
  <c r="AW128" i="16" s="1"/>
  <c r="AX127" i="4"/>
  <c r="AX128" i="16" s="1"/>
  <c r="AY127" i="4"/>
  <c r="AY128" i="16" s="1"/>
  <c r="AZ127" i="4"/>
  <c r="AZ128" i="16" s="1"/>
  <c r="BA127" i="4"/>
  <c r="BA128" i="16" s="1"/>
  <c r="BB127" i="4"/>
  <c r="BB128" i="16" s="1"/>
  <c r="BC127" i="4"/>
  <c r="BC128" i="16" s="1"/>
  <c r="BD127" i="4"/>
  <c r="BD128" i="16" s="1"/>
  <c r="BE127" i="4"/>
  <c r="BE128" i="16" s="1"/>
  <c r="BF127" i="4"/>
  <c r="BF128" i="16" s="1"/>
  <c r="BG127" i="4"/>
  <c r="BG128" i="16" s="1"/>
  <c r="BH127" i="4"/>
  <c r="BH128" i="16" s="1"/>
  <c r="BI127" i="4"/>
  <c r="BI128" i="16" s="1"/>
  <c r="BJ127" i="4"/>
  <c r="BJ128" i="16" s="1"/>
  <c r="BK127" i="4"/>
  <c r="BK128" i="16" s="1"/>
  <c r="BL127" i="4"/>
  <c r="BL128" i="16" s="1"/>
  <c r="BM127" i="4"/>
  <c r="BM128" i="16" s="1"/>
  <c r="BN127" i="4"/>
  <c r="BN128" i="16" s="1"/>
  <c r="BO127" i="4"/>
  <c r="BO128" i="16" s="1"/>
  <c r="BP127" i="4"/>
  <c r="BP128" i="16" s="1"/>
  <c r="BQ127" i="4"/>
  <c r="BQ128" i="16" s="1"/>
  <c r="BR127" i="4"/>
  <c r="BR128" i="16" s="1"/>
  <c r="BS127" i="4"/>
  <c r="BS128" i="16" s="1"/>
  <c r="BT127" i="4"/>
  <c r="BT128" i="16" s="1"/>
  <c r="BU127" i="4"/>
  <c r="BU128" i="16" s="1"/>
  <c r="BV127" i="4"/>
  <c r="BV128" i="16" s="1"/>
  <c r="BW127" i="4"/>
  <c r="BW128" i="16" s="1"/>
  <c r="BY127" i="4"/>
  <c r="BY128" i="16" s="1"/>
  <c r="BZ127" i="4"/>
  <c r="BZ128" i="16" s="1"/>
  <c r="CA127" i="4"/>
  <c r="CA128" i="16" s="1"/>
  <c r="CB127" i="4"/>
  <c r="CB128" i="16" s="1"/>
  <c r="CC127" i="4"/>
  <c r="CC128" i="16" s="1"/>
  <c r="CD127" i="4"/>
  <c r="CD128" i="16" s="1"/>
  <c r="CE127" i="4"/>
  <c r="CE128" i="16" s="1"/>
  <c r="CF127" i="4"/>
  <c r="CF128" i="16" s="1"/>
  <c r="CG127" i="4"/>
  <c r="CG128" i="16" s="1"/>
  <c r="CH127" i="4"/>
  <c r="CH128" i="16" s="1"/>
  <c r="CI127" i="4"/>
  <c r="CI128" i="16" s="1"/>
  <c r="C128" i="4"/>
  <c r="C129" i="16" s="1"/>
  <c r="D128" i="4"/>
  <c r="D129" i="16" s="1"/>
  <c r="E128" i="4"/>
  <c r="E129" i="16" s="1"/>
  <c r="F128" i="4"/>
  <c r="F129" i="16" s="1"/>
  <c r="G128" i="4"/>
  <c r="G129" i="16" s="1"/>
  <c r="H128" i="4"/>
  <c r="H129" i="16" s="1"/>
  <c r="I128" i="4"/>
  <c r="I129" i="16" s="1"/>
  <c r="J128" i="4"/>
  <c r="J129" i="16" s="1"/>
  <c r="K128" i="4"/>
  <c r="K129" i="16" s="1"/>
  <c r="M128" i="4"/>
  <c r="M129" i="16" s="1"/>
  <c r="N128" i="4"/>
  <c r="N129" i="16" s="1"/>
  <c r="O128" i="4"/>
  <c r="O129" i="16" s="1"/>
  <c r="P128" i="4"/>
  <c r="P129" i="16" s="1"/>
  <c r="Q128" i="4"/>
  <c r="Q129" i="16" s="1"/>
  <c r="R128" i="4"/>
  <c r="R129" i="16" s="1"/>
  <c r="S128" i="4"/>
  <c r="S129" i="16" s="1"/>
  <c r="T128" i="4"/>
  <c r="T129" i="16" s="1"/>
  <c r="U128" i="4"/>
  <c r="U129" i="16" s="1"/>
  <c r="V128" i="4"/>
  <c r="V129" i="16" s="1"/>
  <c r="W128" i="4"/>
  <c r="W129" i="16" s="1"/>
  <c r="X128" i="4"/>
  <c r="X129" i="16" s="1"/>
  <c r="Y128" i="4"/>
  <c r="Y129" i="16" s="1"/>
  <c r="Z128" i="4"/>
  <c r="Z129" i="16" s="1"/>
  <c r="AA128" i="4"/>
  <c r="AA129" i="16" s="1"/>
  <c r="AB128" i="4"/>
  <c r="AB129" i="16" s="1"/>
  <c r="AC128" i="4"/>
  <c r="AC129" i="16" s="1"/>
  <c r="AD128" i="4"/>
  <c r="AD129" i="16" s="1"/>
  <c r="AE128" i="4"/>
  <c r="AE129" i="16" s="1"/>
  <c r="AF128" i="4"/>
  <c r="AF129" i="16" s="1"/>
  <c r="AG128" i="4"/>
  <c r="AG129" i="16" s="1"/>
  <c r="AH128" i="4"/>
  <c r="AH129" i="16" s="1"/>
  <c r="AI128" i="4"/>
  <c r="AI129" i="16" s="1"/>
  <c r="AJ128" i="4"/>
  <c r="AJ129" i="16" s="1"/>
  <c r="AK128" i="4"/>
  <c r="AK129" i="16" s="1"/>
  <c r="AL128" i="4"/>
  <c r="AL129" i="16" s="1"/>
  <c r="AM128" i="4"/>
  <c r="AM129" i="16" s="1"/>
  <c r="AN128" i="4"/>
  <c r="AN129" i="16" s="1"/>
  <c r="AO128" i="4"/>
  <c r="AO129" i="16" s="1"/>
  <c r="AP128" i="4"/>
  <c r="AP129" i="16" s="1"/>
  <c r="AQ128" i="4"/>
  <c r="AQ129" i="16" s="1"/>
  <c r="AR128" i="4"/>
  <c r="AR129" i="16" s="1"/>
  <c r="AS128" i="4"/>
  <c r="AS129" i="16" s="1"/>
  <c r="AU128" i="4"/>
  <c r="AU129" i="16" s="1"/>
  <c r="AV128" i="4"/>
  <c r="AV129" i="16" s="1"/>
  <c r="AW128" i="4"/>
  <c r="AW129" i="16" s="1"/>
  <c r="AX128" i="4"/>
  <c r="AX129" i="16" s="1"/>
  <c r="AY128" i="4"/>
  <c r="AY129" i="16" s="1"/>
  <c r="AZ128" i="4"/>
  <c r="AZ129" i="16" s="1"/>
  <c r="BA128" i="4"/>
  <c r="BA129" i="16" s="1"/>
  <c r="BB128" i="4"/>
  <c r="BB129" i="16" s="1"/>
  <c r="BC128" i="4"/>
  <c r="BC129" i="16" s="1"/>
  <c r="BD128" i="4"/>
  <c r="BD129" i="16" s="1"/>
  <c r="BE128" i="4"/>
  <c r="BE129" i="16" s="1"/>
  <c r="BF128" i="4"/>
  <c r="BF129" i="16" s="1"/>
  <c r="BG128" i="4"/>
  <c r="BG129" i="16" s="1"/>
  <c r="BH128" i="4"/>
  <c r="BH129" i="16" s="1"/>
  <c r="BI128" i="4"/>
  <c r="BI129" i="16" s="1"/>
  <c r="BJ128" i="4"/>
  <c r="BJ129" i="16" s="1"/>
  <c r="BK128" i="4"/>
  <c r="BK129" i="16" s="1"/>
  <c r="BL128" i="4"/>
  <c r="BL129" i="16" s="1"/>
  <c r="BM128" i="4"/>
  <c r="BM129" i="16" s="1"/>
  <c r="BN128" i="4"/>
  <c r="BN129" i="16" s="1"/>
  <c r="BO128" i="4"/>
  <c r="BO129" i="16" s="1"/>
  <c r="BP128" i="4"/>
  <c r="BP129" i="16" s="1"/>
  <c r="BQ128" i="4"/>
  <c r="BQ129" i="16" s="1"/>
  <c r="BR128" i="4"/>
  <c r="BR129" i="16" s="1"/>
  <c r="BS128" i="4"/>
  <c r="BS129" i="16" s="1"/>
  <c r="BT128" i="4"/>
  <c r="BT129" i="16" s="1"/>
  <c r="BU128" i="4"/>
  <c r="BU129" i="16" s="1"/>
  <c r="BV128" i="4"/>
  <c r="BV129" i="16" s="1"/>
  <c r="BW128" i="4"/>
  <c r="BW129" i="16" s="1"/>
  <c r="BY128" i="4"/>
  <c r="BY129" i="16" s="1"/>
  <c r="BZ128" i="4"/>
  <c r="BZ129" i="16" s="1"/>
  <c r="CA128" i="4"/>
  <c r="CA129" i="16" s="1"/>
  <c r="CB128" i="4"/>
  <c r="CB129" i="16" s="1"/>
  <c r="CC128" i="4"/>
  <c r="CC129" i="16" s="1"/>
  <c r="CD128" i="4"/>
  <c r="CD129" i="16" s="1"/>
  <c r="CE128" i="4"/>
  <c r="CE129" i="16" s="1"/>
  <c r="CF128" i="4"/>
  <c r="CF129" i="16" s="1"/>
  <c r="CG128" i="4"/>
  <c r="CG129" i="16" s="1"/>
  <c r="CH128" i="4"/>
  <c r="CH129" i="16" s="1"/>
  <c r="CI128" i="4"/>
  <c r="CI129" i="16" s="1"/>
  <c r="C129" i="4"/>
  <c r="C130" i="16" s="1"/>
  <c r="D129" i="4"/>
  <c r="D130" i="16" s="1"/>
  <c r="E129" i="4"/>
  <c r="E130" i="16" s="1"/>
  <c r="F129" i="4"/>
  <c r="F130" i="16" s="1"/>
  <c r="G129" i="4"/>
  <c r="G130" i="16" s="1"/>
  <c r="H129" i="4"/>
  <c r="H130" i="16" s="1"/>
  <c r="I129" i="4"/>
  <c r="I130" i="16" s="1"/>
  <c r="J129" i="4"/>
  <c r="J130" i="16" s="1"/>
  <c r="K129" i="4"/>
  <c r="K130" i="16" s="1"/>
  <c r="M129" i="4"/>
  <c r="M130" i="16" s="1"/>
  <c r="N129" i="4"/>
  <c r="N130" i="16" s="1"/>
  <c r="O129" i="4"/>
  <c r="O130" i="16" s="1"/>
  <c r="P129" i="4"/>
  <c r="P130" i="16" s="1"/>
  <c r="Q129" i="4"/>
  <c r="Q130" i="16" s="1"/>
  <c r="R129" i="4"/>
  <c r="R130" i="16" s="1"/>
  <c r="S129" i="4"/>
  <c r="S130" i="16" s="1"/>
  <c r="T129" i="4"/>
  <c r="T130" i="16" s="1"/>
  <c r="U129" i="4"/>
  <c r="U130" i="16" s="1"/>
  <c r="V129" i="4"/>
  <c r="V130" i="16" s="1"/>
  <c r="W129" i="4"/>
  <c r="W130" i="16" s="1"/>
  <c r="X129" i="4"/>
  <c r="X130" i="16" s="1"/>
  <c r="Y129" i="4"/>
  <c r="Y130" i="16" s="1"/>
  <c r="Z129" i="4"/>
  <c r="Z130" i="16" s="1"/>
  <c r="AA129" i="4"/>
  <c r="AA130" i="16" s="1"/>
  <c r="AB129" i="4"/>
  <c r="AB130" i="16" s="1"/>
  <c r="AC129" i="4"/>
  <c r="AC130" i="16" s="1"/>
  <c r="AD129" i="4"/>
  <c r="AD130" i="16" s="1"/>
  <c r="AE129" i="4"/>
  <c r="AE130" i="16" s="1"/>
  <c r="AF129" i="4"/>
  <c r="AF130" i="16" s="1"/>
  <c r="AG129" i="4"/>
  <c r="AG130" i="16" s="1"/>
  <c r="AH129" i="4"/>
  <c r="AH130" i="16" s="1"/>
  <c r="AI129" i="4"/>
  <c r="AI130" i="16" s="1"/>
  <c r="AJ129" i="4"/>
  <c r="AJ130" i="16" s="1"/>
  <c r="AK129" i="4"/>
  <c r="AK130" i="16" s="1"/>
  <c r="AL129" i="4"/>
  <c r="AL130" i="16" s="1"/>
  <c r="AM129" i="4"/>
  <c r="AM130" i="16" s="1"/>
  <c r="AN129" i="4"/>
  <c r="AN130" i="16" s="1"/>
  <c r="AO129" i="4"/>
  <c r="AO130" i="16" s="1"/>
  <c r="AP129" i="4"/>
  <c r="AP130" i="16" s="1"/>
  <c r="AQ129" i="4"/>
  <c r="AQ130" i="16" s="1"/>
  <c r="AR129" i="4"/>
  <c r="AR130" i="16" s="1"/>
  <c r="AS129" i="4"/>
  <c r="AS130" i="16" s="1"/>
  <c r="AU129" i="4"/>
  <c r="AU130" i="16" s="1"/>
  <c r="AV129" i="4"/>
  <c r="AV130" i="16" s="1"/>
  <c r="AW129" i="4"/>
  <c r="AW130" i="16" s="1"/>
  <c r="AX129" i="4"/>
  <c r="AX130" i="16" s="1"/>
  <c r="AY129" i="4"/>
  <c r="AY130" i="16" s="1"/>
  <c r="AZ129" i="4"/>
  <c r="AZ130" i="16" s="1"/>
  <c r="BA129" i="4"/>
  <c r="BA130" i="16" s="1"/>
  <c r="BB129" i="4"/>
  <c r="BB130" i="16" s="1"/>
  <c r="BC129" i="4"/>
  <c r="BC130" i="16" s="1"/>
  <c r="BD129" i="4"/>
  <c r="BD130" i="16" s="1"/>
  <c r="BE129" i="4"/>
  <c r="BE130" i="16" s="1"/>
  <c r="BF129" i="4"/>
  <c r="BF130" i="16" s="1"/>
  <c r="BG129" i="4"/>
  <c r="BG130" i="16" s="1"/>
  <c r="BH129" i="4"/>
  <c r="BH130" i="16" s="1"/>
  <c r="BI129" i="4"/>
  <c r="BI130" i="16" s="1"/>
  <c r="BJ129" i="4"/>
  <c r="BJ130" i="16" s="1"/>
  <c r="BK129" i="4"/>
  <c r="BK130" i="16" s="1"/>
  <c r="BL129" i="4"/>
  <c r="BL130" i="16" s="1"/>
  <c r="BM129" i="4"/>
  <c r="BM130" i="16" s="1"/>
  <c r="BN129" i="4"/>
  <c r="BN130" i="16" s="1"/>
  <c r="BO129" i="4"/>
  <c r="BO130" i="16" s="1"/>
  <c r="BP129" i="4"/>
  <c r="BP130" i="16" s="1"/>
  <c r="BQ129" i="4"/>
  <c r="BQ130" i="16" s="1"/>
  <c r="BR129" i="4"/>
  <c r="BR130" i="16" s="1"/>
  <c r="BS129" i="4"/>
  <c r="BS130" i="16" s="1"/>
  <c r="BT129" i="4"/>
  <c r="BT130" i="16" s="1"/>
  <c r="BU129" i="4"/>
  <c r="BU130" i="16" s="1"/>
  <c r="BV129" i="4"/>
  <c r="BV130" i="16" s="1"/>
  <c r="BW129" i="4"/>
  <c r="BW130" i="16" s="1"/>
  <c r="BY129" i="4"/>
  <c r="BY130" i="16" s="1"/>
  <c r="BZ129" i="4"/>
  <c r="BZ130" i="16" s="1"/>
  <c r="CA129" i="4"/>
  <c r="CA130" i="16" s="1"/>
  <c r="CB129" i="4"/>
  <c r="CB130" i="16" s="1"/>
  <c r="CC129" i="4"/>
  <c r="CC130" i="16" s="1"/>
  <c r="CD129" i="4"/>
  <c r="CD130" i="16" s="1"/>
  <c r="CE129" i="4"/>
  <c r="CE130" i="16" s="1"/>
  <c r="CF129" i="4"/>
  <c r="CF130" i="16" s="1"/>
  <c r="CG129" i="4"/>
  <c r="CG130" i="16" s="1"/>
  <c r="CH129" i="4"/>
  <c r="CH130" i="16" s="1"/>
  <c r="CI129" i="4"/>
  <c r="CI130" i="16" s="1"/>
  <c r="C130" i="4"/>
  <c r="C131" i="16" s="1"/>
  <c r="D130" i="4"/>
  <c r="D131" i="16" s="1"/>
  <c r="E130" i="4"/>
  <c r="E131" i="16" s="1"/>
  <c r="F130" i="4"/>
  <c r="F131" i="16" s="1"/>
  <c r="G130" i="4"/>
  <c r="G131" i="16" s="1"/>
  <c r="H130" i="4"/>
  <c r="H131" i="16" s="1"/>
  <c r="I130" i="4"/>
  <c r="I131" i="16" s="1"/>
  <c r="J130" i="4"/>
  <c r="J131" i="16" s="1"/>
  <c r="K130" i="4"/>
  <c r="K131" i="16" s="1"/>
  <c r="M130" i="4"/>
  <c r="M131" i="16" s="1"/>
  <c r="N130" i="4"/>
  <c r="N131" i="16" s="1"/>
  <c r="O130" i="4"/>
  <c r="O131" i="16" s="1"/>
  <c r="P130" i="4"/>
  <c r="P131" i="16" s="1"/>
  <c r="Q130" i="4"/>
  <c r="Q131" i="16" s="1"/>
  <c r="R130" i="4"/>
  <c r="R131" i="16" s="1"/>
  <c r="S130" i="4"/>
  <c r="S131" i="16" s="1"/>
  <c r="T130" i="4"/>
  <c r="T131" i="16" s="1"/>
  <c r="U130" i="4"/>
  <c r="U131" i="16" s="1"/>
  <c r="V130" i="4"/>
  <c r="V131" i="16" s="1"/>
  <c r="W130" i="4"/>
  <c r="W131" i="16" s="1"/>
  <c r="X130" i="4"/>
  <c r="X131" i="16" s="1"/>
  <c r="Y130" i="4"/>
  <c r="Y131" i="16" s="1"/>
  <c r="Z130" i="4"/>
  <c r="Z131" i="16" s="1"/>
  <c r="AA130" i="4"/>
  <c r="AA131" i="16" s="1"/>
  <c r="AB130" i="4"/>
  <c r="AB131" i="16" s="1"/>
  <c r="AC130" i="4"/>
  <c r="AC131" i="16" s="1"/>
  <c r="AD130" i="4"/>
  <c r="AD131" i="16" s="1"/>
  <c r="AE130" i="4"/>
  <c r="AE131" i="16" s="1"/>
  <c r="AF130" i="4"/>
  <c r="AF131" i="16" s="1"/>
  <c r="AG130" i="4"/>
  <c r="AG131" i="16" s="1"/>
  <c r="AH130" i="4"/>
  <c r="AH131" i="16" s="1"/>
  <c r="AI130" i="4"/>
  <c r="AI131" i="16" s="1"/>
  <c r="AJ130" i="4"/>
  <c r="AJ131" i="16" s="1"/>
  <c r="AK130" i="4"/>
  <c r="AK131" i="16" s="1"/>
  <c r="AL130" i="4"/>
  <c r="AL131" i="16" s="1"/>
  <c r="AM130" i="4"/>
  <c r="AM131" i="16" s="1"/>
  <c r="AN130" i="4"/>
  <c r="AN131" i="16" s="1"/>
  <c r="AO130" i="4"/>
  <c r="AO131" i="16" s="1"/>
  <c r="AP130" i="4"/>
  <c r="AP131" i="16" s="1"/>
  <c r="AQ130" i="4"/>
  <c r="AQ131" i="16" s="1"/>
  <c r="AR130" i="4"/>
  <c r="AR131" i="16" s="1"/>
  <c r="AS130" i="4"/>
  <c r="AS131" i="16" s="1"/>
  <c r="AU130" i="4"/>
  <c r="AU131" i="16" s="1"/>
  <c r="AV130" i="4"/>
  <c r="AV131" i="16" s="1"/>
  <c r="AW130" i="4"/>
  <c r="AW131" i="16" s="1"/>
  <c r="AX130" i="4"/>
  <c r="AX131" i="16" s="1"/>
  <c r="AY130" i="4"/>
  <c r="AY131" i="16" s="1"/>
  <c r="AZ130" i="4"/>
  <c r="AZ131" i="16" s="1"/>
  <c r="BA130" i="4"/>
  <c r="BA131" i="16" s="1"/>
  <c r="BB130" i="4"/>
  <c r="BB131" i="16" s="1"/>
  <c r="BC130" i="4"/>
  <c r="BC131" i="16" s="1"/>
  <c r="BD130" i="4"/>
  <c r="BD131" i="16" s="1"/>
  <c r="BE130" i="4"/>
  <c r="BE131" i="16" s="1"/>
  <c r="BF130" i="4"/>
  <c r="BF131" i="16" s="1"/>
  <c r="BG130" i="4"/>
  <c r="BG131" i="16" s="1"/>
  <c r="BH130" i="4"/>
  <c r="BH131" i="16" s="1"/>
  <c r="BI130" i="4"/>
  <c r="BI131" i="16" s="1"/>
  <c r="BJ130" i="4"/>
  <c r="BJ131" i="16" s="1"/>
  <c r="BK130" i="4"/>
  <c r="BK131" i="16" s="1"/>
  <c r="BL130" i="4"/>
  <c r="BL131" i="16" s="1"/>
  <c r="BM130" i="4"/>
  <c r="BM131" i="16" s="1"/>
  <c r="BN130" i="4"/>
  <c r="BN131" i="16" s="1"/>
  <c r="BO130" i="4"/>
  <c r="BO131" i="16" s="1"/>
  <c r="BP130" i="4"/>
  <c r="BP131" i="16" s="1"/>
  <c r="BQ130" i="4"/>
  <c r="BQ131" i="16" s="1"/>
  <c r="BR130" i="4"/>
  <c r="BR131" i="16" s="1"/>
  <c r="BS130" i="4"/>
  <c r="BS131" i="16" s="1"/>
  <c r="BT130" i="4"/>
  <c r="BT131" i="16" s="1"/>
  <c r="BU130" i="4"/>
  <c r="BU131" i="16" s="1"/>
  <c r="BV130" i="4"/>
  <c r="BV131" i="16" s="1"/>
  <c r="BW130" i="4"/>
  <c r="BW131" i="16" s="1"/>
  <c r="BY130" i="4"/>
  <c r="BY131" i="16" s="1"/>
  <c r="BZ130" i="4"/>
  <c r="BZ131" i="16" s="1"/>
  <c r="CA130" i="4"/>
  <c r="CA131" i="16" s="1"/>
  <c r="CB130" i="4"/>
  <c r="CB131" i="16" s="1"/>
  <c r="CC130" i="4"/>
  <c r="CC131" i="16" s="1"/>
  <c r="CD130" i="4"/>
  <c r="CD131" i="16" s="1"/>
  <c r="CE130" i="4"/>
  <c r="CE131" i="16" s="1"/>
  <c r="CF130" i="4"/>
  <c r="CF131" i="16" s="1"/>
  <c r="CG130" i="4"/>
  <c r="CG131" i="16" s="1"/>
  <c r="CH130" i="4"/>
  <c r="CH131" i="16" s="1"/>
  <c r="CI130" i="4"/>
  <c r="CI131" i="16" s="1"/>
  <c r="C131" i="4"/>
  <c r="C132" i="16" s="1"/>
  <c r="D131" i="4"/>
  <c r="D132" i="16" s="1"/>
  <c r="E131" i="4"/>
  <c r="E132" i="16" s="1"/>
  <c r="F131" i="4"/>
  <c r="F132" i="16" s="1"/>
  <c r="G131" i="4"/>
  <c r="G132" i="16" s="1"/>
  <c r="H131" i="4"/>
  <c r="H132" i="16" s="1"/>
  <c r="I131" i="4"/>
  <c r="I132" i="16" s="1"/>
  <c r="J131" i="4"/>
  <c r="J132" i="16" s="1"/>
  <c r="K131" i="4"/>
  <c r="K132" i="16" s="1"/>
  <c r="M131" i="4"/>
  <c r="M132" i="16" s="1"/>
  <c r="N131" i="4"/>
  <c r="N132" i="16" s="1"/>
  <c r="O131" i="4"/>
  <c r="O132" i="16" s="1"/>
  <c r="P131" i="4"/>
  <c r="P132" i="16" s="1"/>
  <c r="Q131" i="4"/>
  <c r="Q132" i="16" s="1"/>
  <c r="R131" i="4"/>
  <c r="R132" i="16" s="1"/>
  <c r="S131" i="4"/>
  <c r="S132" i="16" s="1"/>
  <c r="T131" i="4"/>
  <c r="T132" i="16" s="1"/>
  <c r="U131" i="4"/>
  <c r="U132" i="16" s="1"/>
  <c r="V131" i="4"/>
  <c r="V132" i="16" s="1"/>
  <c r="W131" i="4"/>
  <c r="W132" i="16" s="1"/>
  <c r="X131" i="4"/>
  <c r="X132" i="16" s="1"/>
  <c r="Y131" i="4"/>
  <c r="Y132" i="16" s="1"/>
  <c r="Z131" i="4"/>
  <c r="Z132" i="16" s="1"/>
  <c r="AA131" i="4"/>
  <c r="AA132" i="16" s="1"/>
  <c r="AB131" i="4"/>
  <c r="AB132" i="16" s="1"/>
  <c r="AC131" i="4"/>
  <c r="AC132" i="16" s="1"/>
  <c r="AD131" i="4"/>
  <c r="AD132" i="16" s="1"/>
  <c r="AE131" i="4"/>
  <c r="AE132" i="16" s="1"/>
  <c r="AF131" i="4"/>
  <c r="AF132" i="16" s="1"/>
  <c r="AG131" i="4"/>
  <c r="AG132" i="16" s="1"/>
  <c r="AH131" i="4"/>
  <c r="AH132" i="16" s="1"/>
  <c r="AI131" i="4"/>
  <c r="AI132" i="16" s="1"/>
  <c r="AJ131" i="4"/>
  <c r="AJ132" i="16" s="1"/>
  <c r="AK131" i="4"/>
  <c r="AK132" i="16" s="1"/>
  <c r="AL131" i="4"/>
  <c r="AL132" i="16" s="1"/>
  <c r="AM131" i="4"/>
  <c r="AM132" i="16" s="1"/>
  <c r="AN131" i="4"/>
  <c r="AN132" i="16" s="1"/>
  <c r="AO131" i="4"/>
  <c r="AO132" i="16" s="1"/>
  <c r="AP131" i="4"/>
  <c r="AP132" i="16" s="1"/>
  <c r="AQ131" i="4"/>
  <c r="AQ132" i="16" s="1"/>
  <c r="AR131" i="4"/>
  <c r="AR132" i="16" s="1"/>
  <c r="AS131" i="4"/>
  <c r="AS132" i="16" s="1"/>
  <c r="AU131" i="4"/>
  <c r="AU132" i="16" s="1"/>
  <c r="AV131" i="4"/>
  <c r="AV132" i="16" s="1"/>
  <c r="AW131" i="4"/>
  <c r="AW132" i="16" s="1"/>
  <c r="AX131" i="4"/>
  <c r="AX132" i="16" s="1"/>
  <c r="AY131" i="4"/>
  <c r="AY132" i="16" s="1"/>
  <c r="AZ131" i="4"/>
  <c r="AZ132" i="16" s="1"/>
  <c r="BA131" i="4"/>
  <c r="BA132" i="16" s="1"/>
  <c r="BB131" i="4"/>
  <c r="BB132" i="16" s="1"/>
  <c r="BC131" i="4"/>
  <c r="BC132" i="16" s="1"/>
  <c r="BD131" i="4"/>
  <c r="BD132" i="16" s="1"/>
  <c r="BE131" i="4"/>
  <c r="BE132" i="16" s="1"/>
  <c r="BF131" i="4"/>
  <c r="BF132" i="16" s="1"/>
  <c r="BG131" i="4"/>
  <c r="BG132" i="16" s="1"/>
  <c r="BH131" i="4"/>
  <c r="BH132" i="16" s="1"/>
  <c r="BI131" i="4"/>
  <c r="BI132" i="16" s="1"/>
  <c r="BJ131" i="4"/>
  <c r="BJ132" i="16" s="1"/>
  <c r="BK131" i="4"/>
  <c r="BK132" i="16" s="1"/>
  <c r="BL131" i="4"/>
  <c r="BL132" i="16" s="1"/>
  <c r="BM131" i="4"/>
  <c r="BM132" i="16" s="1"/>
  <c r="BN131" i="4"/>
  <c r="BN132" i="16" s="1"/>
  <c r="BO131" i="4"/>
  <c r="BO132" i="16" s="1"/>
  <c r="BP131" i="4"/>
  <c r="BP132" i="16" s="1"/>
  <c r="BQ131" i="4"/>
  <c r="BQ132" i="16" s="1"/>
  <c r="BR131" i="4"/>
  <c r="BR132" i="16" s="1"/>
  <c r="BS131" i="4"/>
  <c r="BS132" i="16" s="1"/>
  <c r="BT131" i="4"/>
  <c r="BT132" i="16" s="1"/>
  <c r="BU131" i="4"/>
  <c r="BU132" i="16" s="1"/>
  <c r="BV131" i="4"/>
  <c r="BV132" i="16" s="1"/>
  <c r="BW131" i="4"/>
  <c r="BW132" i="16" s="1"/>
  <c r="BY131" i="4"/>
  <c r="BY132" i="16" s="1"/>
  <c r="BZ131" i="4"/>
  <c r="BZ132" i="16" s="1"/>
  <c r="CA131" i="4"/>
  <c r="CA132" i="16" s="1"/>
  <c r="CB131" i="4"/>
  <c r="CB132" i="16" s="1"/>
  <c r="CC131" i="4"/>
  <c r="CC132" i="16" s="1"/>
  <c r="CD131" i="4"/>
  <c r="CD132" i="16" s="1"/>
  <c r="CE131" i="4"/>
  <c r="CE132" i="16" s="1"/>
  <c r="CF131" i="4"/>
  <c r="CF132" i="16" s="1"/>
  <c r="CG131" i="4"/>
  <c r="CG132" i="16" s="1"/>
  <c r="CH131" i="4"/>
  <c r="CH132" i="16" s="1"/>
  <c r="CI131" i="4"/>
  <c r="CI132" i="16" s="1"/>
  <c r="C132" i="4"/>
  <c r="C133" i="16" s="1"/>
  <c r="D132" i="4"/>
  <c r="D133" i="16" s="1"/>
  <c r="E132" i="4"/>
  <c r="E133" i="16" s="1"/>
  <c r="F132" i="4"/>
  <c r="F133" i="16" s="1"/>
  <c r="G132" i="4"/>
  <c r="G133" i="16" s="1"/>
  <c r="H132" i="4"/>
  <c r="H133" i="16" s="1"/>
  <c r="I132" i="4"/>
  <c r="I133" i="16" s="1"/>
  <c r="J132" i="4"/>
  <c r="J133" i="16" s="1"/>
  <c r="K132" i="4"/>
  <c r="K133" i="16" s="1"/>
  <c r="M132" i="4"/>
  <c r="M133" i="16" s="1"/>
  <c r="N132" i="4"/>
  <c r="N133" i="16" s="1"/>
  <c r="O132" i="4"/>
  <c r="O133" i="16" s="1"/>
  <c r="P132" i="4"/>
  <c r="P133" i="16" s="1"/>
  <c r="Q132" i="4"/>
  <c r="Q133" i="16" s="1"/>
  <c r="R132" i="4"/>
  <c r="R133" i="16" s="1"/>
  <c r="S132" i="4"/>
  <c r="S133" i="16" s="1"/>
  <c r="T132" i="4"/>
  <c r="T133" i="16" s="1"/>
  <c r="U132" i="4"/>
  <c r="U133" i="16" s="1"/>
  <c r="V132" i="4"/>
  <c r="V133" i="16" s="1"/>
  <c r="W132" i="4"/>
  <c r="W133" i="16" s="1"/>
  <c r="X132" i="4"/>
  <c r="X133" i="16" s="1"/>
  <c r="Y132" i="4"/>
  <c r="Y133" i="16" s="1"/>
  <c r="Z132" i="4"/>
  <c r="Z133" i="16" s="1"/>
  <c r="AA132" i="4"/>
  <c r="AA133" i="16" s="1"/>
  <c r="AB132" i="4"/>
  <c r="AB133" i="16" s="1"/>
  <c r="AC132" i="4"/>
  <c r="AC133" i="16" s="1"/>
  <c r="AD132" i="4"/>
  <c r="AD133" i="16" s="1"/>
  <c r="AE132" i="4"/>
  <c r="AE133" i="16" s="1"/>
  <c r="AF132" i="4"/>
  <c r="AF133" i="16" s="1"/>
  <c r="AG132" i="4"/>
  <c r="AG133" i="16" s="1"/>
  <c r="AH132" i="4"/>
  <c r="AH133" i="16" s="1"/>
  <c r="AI132" i="4"/>
  <c r="AI133" i="16" s="1"/>
  <c r="AJ132" i="4"/>
  <c r="AJ133" i="16" s="1"/>
  <c r="AK132" i="4"/>
  <c r="AK133" i="16" s="1"/>
  <c r="AL132" i="4"/>
  <c r="AL133" i="16" s="1"/>
  <c r="AM132" i="4"/>
  <c r="AM133" i="16" s="1"/>
  <c r="AN132" i="4"/>
  <c r="AN133" i="16" s="1"/>
  <c r="AO132" i="4"/>
  <c r="AO133" i="16" s="1"/>
  <c r="AP132" i="4"/>
  <c r="AP133" i="16" s="1"/>
  <c r="AQ132" i="4"/>
  <c r="AQ133" i="16" s="1"/>
  <c r="AR132" i="4"/>
  <c r="AR133" i="16" s="1"/>
  <c r="AS132" i="4"/>
  <c r="AS133" i="16" s="1"/>
  <c r="AU132" i="4"/>
  <c r="AU133" i="16" s="1"/>
  <c r="AV132" i="4"/>
  <c r="AV133" i="16" s="1"/>
  <c r="AW132" i="4"/>
  <c r="AW133" i="16" s="1"/>
  <c r="AX132" i="4"/>
  <c r="AX133" i="16" s="1"/>
  <c r="AY132" i="4"/>
  <c r="AY133" i="16" s="1"/>
  <c r="AZ132" i="4"/>
  <c r="AZ133" i="16" s="1"/>
  <c r="BA132" i="4"/>
  <c r="BA133" i="16" s="1"/>
  <c r="BB132" i="4"/>
  <c r="BB133" i="16" s="1"/>
  <c r="BC132" i="4"/>
  <c r="BC133" i="16" s="1"/>
  <c r="BD132" i="4"/>
  <c r="BD133" i="16" s="1"/>
  <c r="BE132" i="4"/>
  <c r="BE133" i="16" s="1"/>
  <c r="BF132" i="4"/>
  <c r="BF133" i="16" s="1"/>
  <c r="BG132" i="4"/>
  <c r="BG133" i="16" s="1"/>
  <c r="BH132" i="4"/>
  <c r="BH133" i="16" s="1"/>
  <c r="BI132" i="4"/>
  <c r="BI133" i="16" s="1"/>
  <c r="BJ132" i="4"/>
  <c r="BJ133" i="16" s="1"/>
  <c r="BK132" i="4"/>
  <c r="BK133" i="16" s="1"/>
  <c r="BL132" i="4"/>
  <c r="BL133" i="16" s="1"/>
  <c r="BM132" i="4"/>
  <c r="BM133" i="16" s="1"/>
  <c r="BN132" i="4"/>
  <c r="BN133" i="16" s="1"/>
  <c r="BO132" i="4"/>
  <c r="BO133" i="16" s="1"/>
  <c r="BP132" i="4"/>
  <c r="BP133" i="16" s="1"/>
  <c r="BQ132" i="4"/>
  <c r="BQ133" i="16" s="1"/>
  <c r="BR132" i="4"/>
  <c r="BR133" i="16" s="1"/>
  <c r="BS132" i="4"/>
  <c r="BS133" i="16" s="1"/>
  <c r="BT132" i="4"/>
  <c r="BT133" i="16" s="1"/>
  <c r="BU132" i="4"/>
  <c r="BU133" i="16" s="1"/>
  <c r="BV132" i="4"/>
  <c r="BV133" i="16" s="1"/>
  <c r="BW132" i="4"/>
  <c r="BW133" i="16" s="1"/>
  <c r="BY132" i="4"/>
  <c r="BY133" i="16" s="1"/>
  <c r="BZ132" i="4"/>
  <c r="BZ133" i="16" s="1"/>
  <c r="CA132" i="4"/>
  <c r="CA133" i="16" s="1"/>
  <c r="CB132" i="4"/>
  <c r="CB133" i="16" s="1"/>
  <c r="CC132" i="4"/>
  <c r="CC133" i="16" s="1"/>
  <c r="CD132" i="4"/>
  <c r="CD133" i="16" s="1"/>
  <c r="CE132" i="4"/>
  <c r="CE133" i="16" s="1"/>
  <c r="CF132" i="4"/>
  <c r="CF133" i="16" s="1"/>
  <c r="CG132" i="4"/>
  <c r="CG133" i="16" s="1"/>
  <c r="CH132" i="4"/>
  <c r="CH133" i="16" s="1"/>
  <c r="CI132" i="4"/>
  <c r="CI133" i="16" s="1"/>
  <c r="C133" i="4"/>
  <c r="C134" i="16" s="1"/>
  <c r="D133" i="4"/>
  <c r="D134" i="16" s="1"/>
  <c r="E133" i="4"/>
  <c r="E134" i="16" s="1"/>
  <c r="F133" i="4"/>
  <c r="F134" i="16" s="1"/>
  <c r="G133" i="4"/>
  <c r="G134" i="16" s="1"/>
  <c r="H133" i="4"/>
  <c r="H134" i="16" s="1"/>
  <c r="I133" i="4"/>
  <c r="I134" i="16" s="1"/>
  <c r="J133" i="4"/>
  <c r="J134" i="16" s="1"/>
  <c r="K133" i="4"/>
  <c r="K134" i="16" s="1"/>
  <c r="M133" i="4"/>
  <c r="M134" i="16" s="1"/>
  <c r="N133" i="4"/>
  <c r="N134" i="16" s="1"/>
  <c r="O133" i="4"/>
  <c r="O134" i="16" s="1"/>
  <c r="P133" i="4"/>
  <c r="P134" i="16" s="1"/>
  <c r="Q133" i="4"/>
  <c r="Q134" i="16" s="1"/>
  <c r="R133" i="4"/>
  <c r="R134" i="16" s="1"/>
  <c r="S133" i="4"/>
  <c r="S134" i="16" s="1"/>
  <c r="T133" i="4"/>
  <c r="T134" i="16" s="1"/>
  <c r="U133" i="4"/>
  <c r="U134" i="16" s="1"/>
  <c r="V133" i="4"/>
  <c r="V134" i="16" s="1"/>
  <c r="W133" i="4"/>
  <c r="W134" i="16" s="1"/>
  <c r="X133" i="4"/>
  <c r="X134" i="16" s="1"/>
  <c r="Y133" i="4"/>
  <c r="Y134" i="16" s="1"/>
  <c r="Z133" i="4"/>
  <c r="Z134" i="16" s="1"/>
  <c r="AA133" i="4"/>
  <c r="AA134" i="16" s="1"/>
  <c r="AB133" i="4"/>
  <c r="AB134" i="16" s="1"/>
  <c r="AC133" i="4"/>
  <c r="AC134" i="16" s="1"/>
  <c r="AD133" i="4"/>
  <c r="AD134" i="16" s="1"/>
  <c r="AE133" i="4"/>
  <c r="AE134" i="16" s="1"/>
  <c r="AF133" i="4"/>
  <c r="AF134" i="16" s="1"/>
  <c r="AG133" i="4"/>
  <c r="AG134" i="16" s="1"/>
  <c r="AH133" i="4"/>
  <c r="AH134" i="16" s="1"/>
  <c r="AI133" i="4"/>
  <c r="AI134" i="16" s="1"/>
  <c r="AJ133" i="4"/>
  <c r="AJ134" i="16" s="1"/>
  <c r="AK133" i="4"/>
  <c r="AK134" i="16" s="1"/>
  <c r="AL133" i="4"/>
  <c r="AL134" i="16" s="1"/>
  <c r="AM133" i="4"/>
  <c r="AM134" i="16" s="1"/>
  <c r="AN133" i="4"/>
  <c r="AN134" i="16" s="1"/>
  <c r="AO133" i="4"/>
  <c r="AO134" i="16" s="1"/>
  <c r="AP133" i="4"/>
  <c r="AP134" i="16" s="1"/>
  <c r="AQ133" i="4"/>
  <c r="AQ134" i="16" s="1"/>
  <c r="AR133" i="4"/>
  <c r="AR134" i="16" s="1"/>
  <c r="AS133" i="4"/>
  <c r="AS134" i="16" s="1"/>
  <c r="AU133" i="4"/>
  <c r="AU134" i="16" s="1"/>
  <c r="AV133" i="4"/>
  <c r="AV134" i="16" s="1"/>
  <c r="AW133" i="4"/>
  <c r="AW134" i="16" s="1"/>
  <c r="AX133" i="4"/>
  <c r="AX134" i="16" s="1"/>
  <c r="AY133" i="4"/>
  <c r="AY134" i="16" s="1"/>
  <c r="AZ133" i="4"/>
  <c r="AZ134" i="16" s="1"/>
  <c r="BA133" i="4"/>
  <c r="BA134" i="16" s="1"/>
  <c r="BB133" i="4"/>
  <c r="BB134" i="16" s="1"/>
  <c r="BC133" i="4"/>
  <c r="BC134" i="16" s="1"/>
  <c r="BD133" i="4"/>
  <c r="BD134" i="16" s="1"/>
  <c r="BE133" i="4"/>
  <c r="BE134" i="16" s="1"/>
  <c r="BF133" i="4"/>
  <c r="BF134" i="16" s="1"/>
  <c r="BG133" i="4"/>
  <c r="BG134" i="16" s="1"/>
  <c r="BH133" i="4"/>
  <c r="BH134" i="16" s="1"/>
  <c r="BI133" i="4"/>
  <c r="BI134" i="16" s="1"/>
  <c r="BJ133" i="4"/>
  <c r="BJ134" i="16" s="1"/>
  <c r="BK133" i="4"/>
  <c r="BK134" i="16" s="1"/>
  <c r="BL133" i="4"/>
  <c r="BL134" i="16" s="1"/>
  <c r="BM133" i="4"/>
  <c r="BM134" i="16" s="1"/>
  <c r="BN133" i="4"/>
  <c r="BN134" i="16" s="1"/>
  <c r="BO133" i="4"/>
  <c r="BO134" i="16" s="1"/>
  <c r="BP133" i="4"/>
  <c r="BP134" i="16" s="1"/>
  <c r="BQ133" i="4"/>
  <c r="BQ134" i="16" s="1"/>
  <c r="BR133" i="4"/>
  <c r="BR134" i="16" s="1"/>
  <c r="BS133" i="4"/>
  <c r="BS134" i="16" s="1"/>
  <c r="BT133" i="4"/>
  <c r="BT134" i="16" s="1"/>
  <c r="BU133" i="4"/>
  <c r="BU134" i="16" s="1"/>
  <c r="BV133" i="4"/>
  <c r="BV134" i="16" s="1"/>
  <c r="BW133" i="4"/>
  <c r="BW134" i="16" s="1"/>
  <c r="BY133" i="4"/>
  <c r="BY134" i="16" s="1"/>
  <c r="BZ133" i="4"/>
  <c r="BZ134" i="16" s="1"/>
  <c r="CA133" i="4"/>
  <c r="CA134" i="16" s="1"/>
  <c r="CB133" i="4"/>
  <c r="CB134" i="16" s="1"/>
  <c r="CC133" i="4"/>
  <c r="CC134" i="16" s="1"/>
  <c r="CD133" i="4"/>
  <c r="CD134" i="16" s="1"/>
  <c r="CE133" i="4"/>
  <c r="CE134" i="16" s="1"/>
  <c r="CF133" i="4"/>
  <c r="CF134" i="16" s="1"/>
  <c r="CG133" i="4"/>
  <c r="CG134" i="16" s="1"/>
  <c r="CH133" i="4"/>
  <c r="CH134" i="16" s="1"/>
  <c r="CI133" i="4"/>
  <c r="CI134" i="16" s="1"/>
  <c r="C134" i="4"/>
  <c r="C135" i="16" s="1"/>
  <c r="D134" i="4"/>
  <c r="D135" i="16" s="1"/>
  <c r="E134" i="4"/>
  <c r="E135" i="16" s="1"/>
  <c r="F134" i="4"/>
  <c r="F135" i="16" s="1"/>
  <c r="G134" i="4"/>
  <c r="G135" i="16" s="1"/>
  <c r="H134" i="4"/>
  <c r="H135" i="16" s="1"/>
  <c r="I134" i="4"/>
  <c r="I135" i="16" s="1"/>
  <c r="J134" i="4"/>
  <c r="J135" i="16" s="1"/>
  <c r="K134" i="4"/>
  <c r="K135" i="16" s="1"/>
  <c r="M134" i="4"/>
  <c r="M135" i="16" s="1"/>
  <c r="N134" i="4"/>
  <c r="N135" i="16" s="1"/>
  <c r="O134" i="4"/>
  <c r="O135" i="16" s="1"/>
  <c r="P134" i="4"/>
  <c r="P135" i="16" s="1"/>
  <c r="Q134" i="4"/>
  <c r="Q135" i="16" s="1"/>
  <c r="R134" i="4"/>
  <c r="R135" i="16" s="1"/>
  <c r="S134" i="4"/>
  <c r="S135" i="16" s="1"/>
  <c r="T134" i="4"/>
  <c r="T135" i="16" s="1"/>
  <c r="U134" i="4"/>
  <c r="U135" i="16" s="1"/>
  <c r="V134" i="4"/>
  <c r="V135" i="16" s="1"/>
  <c r="W134" i="4"/>
  <c r="W135" i="16" s="1"/>
  <c r="X134" i="4"/>
  <c r="X135" i="16" s="1"/>
  <c r="Y134" i="4"/>
  <c r="Y135" i="16" s="1"/>
  <c r="Z134" i="4"/>
  <c r="Z135" i="16" s="1"/>
  <c r="AA134" i="4"/>
  <c r="AA135" i="16" s="1"/>
  <c r="AB134" i="4"/>
  <c r="AB135" i="16" s="1"/>
  <c r="AC134" i="4"/>
  <c r="AC135" i="16" s="1"/>
  <c r="AD134" i="4"/>
  <c r="AD135" i="16" s="1"/>
  <c r="AE134" i="4"/>
  <c r="AE135" i="16" s="1"/>
  <c r="AF134" i="4"/>
  <c r="AF135" i="16" s="1"/>
  <c r="AG134" i="4"/>
  <c r="AG135" i="16" s="1"/>
  <c r="AH134" i="4"/>
  <c r="AH135" i="16" s="1"/>
  <c r="AI134" i="4"/>
  <c r="AI135" i="16" s="1"/>
  <c r="AJ134" i="4"/>
  <c r="AJ135" i="16" s="1"/>
  <c r="AK134" i="4"/>
  <c r="AK135" i="16" s="1"/>
  <c r="AL134" i="4"/>
  <c r="AL135" i="16" s="1"/>
  <c r="AM134" i="4"/>
  <c r="AM135" i="16" s="1"/>
  <c r="AN134" i="4"/>
  <c r="AN135" i="16" s="1"/>
  <c r="AO134" i="4"/>
  <c r="AO135" i="16" s="1"/>
  <c r="AP134" i="4"/>
  <c r="AP135" i="16" s="1"/>
  <c r="AQ134" i="4"/>
  <c r="AQ135" i="16" s="1"/>
  <c r="AR134" i="4"/>
  <c r="AR135" i="16" s="1"/>
  <c r="AS134" i="4"/>
  <c r="AS135" i="16" s="1"/>
  <c r="AU134" i="4"/>
  <c r="AU135" i="16" s="1"/>
  <c r="AV134" i="4"/>
  <c r="AV135" i="16" s="1"/>
  <c r="AW134" i="4"/>
  <c r="AW135" i="16" s="1"/>
  <c r="AX134" i="4"/>
  <c r="AX135" i="16" s="1"/>
  <c r="AY134" i="4"/>
  <c r="AY135" i="16" s="1"/>
  <c r="AZ134" i="4"/>
  <c r="AZ135" i="16" s="1"/>
  <c r="BA134" i="4"/>
  <c r="BA135" i="16" s="1"/>
  <c r="BB134" i="4"/>
  <c r="BB135" i="16" s="1"/>
  <c r="BC134" i="4"/>
  <c r="BC135" i="16" s="1"/>
  <c r="BD134" i="4"/>
  <c r="BD135" i="16" s="1"/>
  <c r="BE134" i="4"/>
  <c r="BE135" i="16" s="1"/>
  <c r="BF134" i="4"/>
  <c r="BF135" i="16" s="1"/>
  <c r="BG134" i="4"/>
  <c r="BG135" i="16" s="1"/>
  <c r="BH134" i="4"/>
  <c r="BH135" i="16" s="1"/>
  <c r="BI134" i="4"/>
  <c r="BI135" i="16" s="1"/>
  <c r="BJ134" i="4"/>
  <c r="BJ135" i="16" s="1"/>
  <c r="BK134" i="4"/>
  <c r="BK135" i="16" s="1"/>
  <c r="BL134" i="4"/>
  <c r="BL135" i="16" s="1"/>
  <c r="BM134" i="4"/>
  <c r="BM135" i="16" s="1"/>
  <c r="BN134" i="4"/>
  <c r="BN135" i="16" s="1"/>
  <c r="BO134" i="4"/>
  <c r="BO135" i="16" s="1"/>
  <c r="BP134" i="4"/>
  <c r="BP135" i="16" s="1"/>
  <c r="BQ134" i="4"/>
  <c r="BQ135" i="16" s="1"/>
  <c r="BR134" i="4"/>
  <c r="BR135" i="16" s="1"/>
  <c r="BS134" i="4"/>
  <c r="BS135" i="16" s="1"/>
  <c r="BT134" i="4"/>
  <c r="BT135" i="16" s="1"/>
  <c r="BU134" i="4"/>
  <c r="BU135" i="16" s="1"/>
  <c r="BV134" i="4"/>
  <c r="BV135" i="16" s="1"/>
  <c r="BW134" i="4"/>
  <c r="BW135" i="16" s="1"/>
  <c r="BY134" i="4"/>
  <c r="BY135" i="16" s="1"/>
  <c r="BZ134" i="4"/>
  <c r="BZ135" i="16" s="1"/>
  <c r="CA134" i="4"/>
  <c r="CA135" i="16" s="1"/>
  <c r="CB134" i="4"/>
  <c r="CB135" i="16" s="1"/>
  <c r="CC134" i="4"/>
  <c r="CC135" i="16" s="1"/>
  <c r="CD134" i="4"/>
  <c r="CD135" i="16" s="1"/>
  <c r="CE134" i="4"/>
  <c r="CE135" i="16" s="1"/>
  <c r="CF134" i="4"/>
  <c r="CF135" i="16" s="1"/>
  <c r="CG134" i="4"/>
  <c r="CG135" i="16" s="1"/>
  <c r="CH134" i="4"/>
  <c r="CH135" i="16" s="1"/>
  <c r="CI134" i="4"/>
  <c r="CI135" i="16" s="1"/>
  <c r="C135" i="4"/>
  <c r="C136" i="16" s="1"/>
  <c r="D135" i="4"/>
  <c r="D136" i="16" s="1"/>
  <c r="E135" i="4"/>
  <c r="E136" i="16" s="1"/>
  <c r="F135" i="4"/>
  <c r="F136" i="16" s="1"/>
  <c r="G135" i="4"/>
  <c r="G136" i="16" s="1"/>
  <c r="H135" i="4"/>
  <c r="H136" i="16" s="1"/>
  <c r="I135" i="4"/>
  <c r="I136" i="16" s="1"/>
  <c r="J135" i="4"/>
  <c r="J136" i="16" s="1"/>
  <c r="K135" i="4"/>
  <c r="K136" i="16" s="1"/>
  <c r="M135" i="4"/>
  <c r="M136" i="16" s="1"/>
  <c r="N135" i="4"/>
  <c r="N136" i="16" s="1"/>
  <c r="O135" i="4"/>
  <c r="O136" i="16" s="1"/>
  <c r="P135" i="4"/>
  <c r="P136" i="16" s="1"/>
  <c r="Q135" i="4"/>
  <c r="Q136" i="16" s="1"/>
  <c r="R135" i="4"/>
  <c r="R136" i="16" s="1"/>
  <c r="S135" i="4"/>
  <c r="S136" i="16" s="1"/>
  <c r="T135" i="4"/>
  <c r="T136" i="16" s="1"/>
  <c r="U135" i="4"/>
  <c r="U136" i="16" s="1"/>
  <c r="V135" i="4"/>
  <c r="V136" i="16" s="1"/>
  <c r="W135" i="4"/>
  <c r="W136" i="16" s="1"/>
  <c r="X135" i="4"/>
  <c r="X136" i="16" s="1"/>
  <c r="Y135" i="4"/>
  <c r="Y136" i="16" s="1"/>
  <c r="Z135" i="4"/>
  <c r="Z136" i="16" s="1"/>
  <c r="AA135" i="4"/>
  <c r="AA136" i="16" s="1"/>
  <c r="AB135" i="4"/>
  <c r="AB136" i="16" s="1"/>
  <c r="AC135" i="4"/>
  <c r="AC136" i="16" s="1"/>
  <c r="AD135" i="4"/>
  <c r="AD136" i="16" s="1"/>
  <c r="AE135" i="4"/>
  <c r="AE136" i="16" s="1"/>
  <c r="AF135" i="4"/>
  <c r="AF136" i="16" s="1"/>
  <c r="AG135" i="4"/>
  <c r="AG136" i="16" s="1"/>
  <c r="AH135" i="4"/>
  <c r="AH136" i="16" s="1"/>
  <c r="AI135" i="4"/>
  <c r="AI136" i="16" s="1"/>
  <c r="AJ135" i="4"/>
  <c r="AJ136" i="16" s="1"/>
  <c r="AK135" i="4"/>
  <c r="AK136" i="16" s="1"/>
  <c r="AL135" i="4"/>
  <c r="AL136" i="16" s="1"/>
  <c r="AM135" i="4"/>
  <c r="AM136" i="16" s="1"/>
  <c r="AN135" i="4"/>
  <c r="AN136" i="16" s="1"/>
  <c r="AO135" i="4"/>
  <c r="AO136" i="16" s="1"/>
  <c r="AP135" i="4"/>
  <c r="AP136" i="16" s="1"/>
  <c r="AQ135" i="4"/>
  <c r="AQ136" i="16" s="1"/>
  <c r="AR135" i="4"/>
  <c r="AR136" i="16" s="1"/>
  <c r="AS135" i="4"/>
  <c r="AS136" i="16" s="1"/>
  <c r="AU135" i="4"/>
  <c r="AU136" i="16" s="1"/>
  <c r="AV135" i="4"/>
  <c r="AV136" i="16" s="1"/>
  <c r="AW135" i="4"/>
  <c r="AW136" i="16" s="1"/>
  <c r="AX135" i="4"/>
  <c r="AX136" i="16" s="1"/>
  <c r="AY135" i="4"/>
  <c r="AY136" i="16" s="1"/>
  <c r="AZ135" i="4"/>
  <c r="AZ136" i="16" s="1"/>
  <c r="BA135" i="4"/>
  <c r="BA136" i="16" s="1"/>
  <c r="BB135" i="4"/>
  <c r="BB136" i="16" s="1"/>
  <c r="BC135" i="4"/>
  <c r="BC136" i="16" s="1"/>
  <c r="BD135" i="4"/>
  <c r="BD136" i="16" s="1"/>
  <c r="BE135" i="4"/>
  <c r="BE136" i="16" s="1"/>
  <c r="BF135" i="4"/>
  <c r="BF136" i="16" s="1"/>
  <c r="BG135" i="4"/>
  <c r="BG136" i="16" s="1"/>
  <c r="BH135" i="4"/>
  <c r="BH136" i="16" s="1"/>
  <c r="BI135" i="4"/>
  <c r="BI136" i="16" s="1"/>
  <c r="BJ135" i="4"/>
  <c r="BJ136" i="16" s="1"/>
  <c r="BK135" i="4"/>
  <c r="BK136" i="16" s="1"/>
  <c r="BL135" i="4"/>
  <c r="BL136" i="16" s="1"/>
  <c r="BM135" i="4"/>
  <c r="BM136" i="16" s="1"/>
  <c r="BN135" i="4"/>
  <c r="BN136" i="16" s="1"/>
  <c r="BO135" i="4"/>
  <c r="BO136" i="16" s="1"/>
  <c r="BP135" i="4"/>
  <c r="BP136" i="16" s="1"/>
  <c r="BQ135" i="4"/>
  <c r="BQ136" i="16" s="1"/>
  <c r="BR135" i="4"/>
  <c r="BR136" i="16" s="1"/>
  <c r="BS135" i="4"/>
  <c r="BS136" i="16" s="1"/>
  <c r="BT135" i="4"/>
  <c r="BT136" i="16" s="1"/>
  <c r="BU135" i="4"/>
  <c r="BU136" i="16" s="1"/>
  <c r="BV135" i="4"/>
  <c r="BV136" i="16" s="1"/>
  <c r="BW135" i="4"/>
  <c r="BW136" i="16" s="1"/>
  <c r="BY135" i="4"/>
  <c r="BY136" i="16" s="1"/>
  <c r="BZ135" i="4"/>
  <c r="BZ136" i="16" s="1"/>
  <c r="CA135" i="4"/>
  <c r="CA136" i="16" s="1"/>
  <c r="CB135" i="4"/>
  <c r="CB136" i="16" s="1"/>
  <c r="CC135" i="4"/>
  <c r="CC136" i="16" s="1"/>
  <c r="CD135" i="4"/>
  <c r="CD136" i="16" s="1"/>
  <c r="CE135" i="4"/>
  <c r="CE136" i="16" s="1"/>
  <c r="CF135" i="4"/>
  <c r="CF136" i="16" s="1"/>
  <c r="CG135" i="4"/>
  <c r="CG136" i="16" s="1"/>
  <c r="CH135" i="4"/>
  <c r="CH136" i="16" s="1"/>
  <c r="CI135" i="4"/>
  <c r="CI136" i="16" s="1"/>
  <c r="C136" i="4"/>
  <c r="C137" i="16" s="1"/>
  <c r="D136" i="4"/>
  <c r="D137" i="16" s="1"/>
  <c r="E136" i="4"/>
  <c r="E137" i="16" s="1"/>
  <c r="F136" i="4"/>
  <c r="F137" i="16" s="1"/>
  <c r="G136" i="4"/>
  <c r="G137" i="16" s="1"/>
  <c r="H136" i="4"/>
  <c r="H137" i="16" s="1"/>
  <c r="I136" i="4"/>
  <c r="I137" i="16" s="1"/>
  <c r="J136" i="4"/>
  <c r="J137" i="16" s="1"/>
  <c r="K136" i="4"/>
  <c r="K137" i="16" s="1"/>
  <c r="M136" i="4"/>
  <c r="M137" i="16" s="1"/>
  <c r="N136" i="4"/>
  <c r="N137" i="16" s="1"/>
  <c r="O136" i="4"/>
  <c r="O137" i="16" s="1"/>
  <c r="P136" i="4"/>
  <c r="P137" i="16" s="1"/>
  <c r="Q136" i="4"/>
  <c r="Q137" i="16" s="1"/>
  <c r="R136" i="4"/>
  <c r="R137" i="16" s="1"/>
  <c r="S136" i="4"/>
  <c r="S137" i="16" s="1"/>
  <c r="T136" i="4"/>
  <c r="T137" i="16" s="1"/>
  <c r="U136" i="4"/>
  <c r="U137" i="16" s="1"/>
  <c r="V136" i="4"/>
  <c r="V137" i="16" s="1"/>
  <c r="W136" i="4"/>
  <c r="W137" i="16" s="1"/>
  <c r="X136" i="4"/>
  <c r="X137" i="16" s="1"/>
  <c r="Y136" i="4"/>
  <c r="Y137" i="16" s="1"/>
  <c r="Z136" i="4"/>
  <c r="Z137" i="16" s="1"/>
  <c r="AA136" i="4"/>
  <c r="AA137" i="16" s="1"/>
  <c r="AB136" i="4"/>
  <c r="AB137" i="16" s="1"/>
  <c r="AC136" i="4"/>
  <c r="AC137" i="16" s="1"/>
  <c r="AD136" i="4"/>
  <c r="AD137" i="16" s="1"/>
  <c r="AE136" i="4"/>
  <c r="AE137" i="16" s="1"/>
  <c r="AF136" i="4"/>
  <c r="AF137" i="16" s="1"/>
  <c r="AG136" i="4"/>
  <c r="AG137" i="16" s="1"/>
  <c r="AH136" i="4"/>
  <c r="AH137" i="16" s="1"/>
  <c r="AI136" i="4"/>
  <c r="AI137" i="16" s="1"/>
  <c r="AJ136" i="4"/>
  <c r="AJ137" i="16" s="1"/>
  <c r="AK136" i="4"/>
  <c r="AK137" i="16" s="1"/>
  <c r="AL136" i="4"/>
  <c r="AL137" i="16" s="1"/>
  <c r="AM136" i="4"/>
  <c r="AM137" i="16" s="1"/>
  <c r="AN136" i="4"/>
  <c r="AN137" i="16" s="1"/>
  <c r="AO136" i="4"/>
  <c r="AO137" i="16" s="1"/>
  <c r="AP136" i="4"/>
  <c r="AP137" i="16" s="1"/>
  <c r="AQ136" i="4"/>
  <c r="AQ137" i="16" s="1"/>
  <c r="AR136" i="4"/>
  <c r="AR137" i="16" s="1"/>
  <c r="AS136" i="4"/>
  <c r="AS137" i="16" s="1"/>
  <c r="AU136" i="4"/>
  <c r="AU137" i="16" s="1"/>
  <c r="AV136" i="4"/>
  <c r="AV137" i="16" s="1"/>
  <c r="AW136" i="4"/>
  <c r="AW137" i="16" s="1"/>
  <c r="AX136" i="4"/>
  <c r="AX137" i="16" s="1"/>
  <c r="AY136" i="4"/>
  <c r="AY137" i="16" s="1"/>
  <c r="AZ136" i="4"/>
  <c r="AZ137" i="16" s="1"/>
  <c r="BA136" i="4"/>
  <c r="BA137" i="16" s="1"/>
  <c r="BB136" i="4"/>
  <c r="BB137" i="16" s="1"/>
  <c r="BC136" i="4"/>
  <c r="BC137" i="16" s="1"/>
  <c r="BD136" i="4"/>
  <c r="BD137" i="16" s="1"/>
  <c r="BE136" i="4"/>
  <c r="BE137" i="16" s="1"/>
  <c r="BF136" i="4"/>
  <c r="BF137" i="16" s="1"/>
  <c r="BG136" i="4"/>
  <c r="BG137" i="16" s="1"/>
  <c r="BH136" i="4"/>
  <c r="BH137" i="16" s="1"/>
  <c r="BI136" i="4"/>
  <c r="BI137" i="16" s="1"/>
  <c r="BJ136" i="4"/>
  <c r="BJ137" i="16" s="1"/>
  <c r="BK136" i="4"/>
  <c r="BK137" i="16" s="1"/>
  <c r="BL136" i="4"/>
  <c r="BL137" i="16" s="1"/>
  <c r="BM136" i="4"/>
  <c r="BM137" i="16" s="1"/>
  <c r="BN136" i="4"/>
  <c r="BN137" i="16" s="1"/>
  <c r="BO136" i="4"/>
  <c r="BO137" i="16" s="1"/>
  <c r="BP136" i="4"/>
  <c r="BP137" i="16" s="1"/>
  <c r="BQ136" i="4"/>
  <c r="BQ137" i="16" s="1"/>
  <c r="BR136" i="4"/>
  <c r="BR137" i="16" s="1"/>
  <c r="BS136" i="4"/>
  <c r="BS137" i="16" s="1"/>
  <c r="BT136" i="4"/>
  <c r="BT137" i="16" s="1"/>
  <c r="BU136" i="4"/>
  <c r="BU137" i="16" s="1"/>
  <c r="BV136" i="4"/>
  <c r="BV137" i="16" s="1"/>
  <c r="BW136" i="4"/>
  <c r="BW137" i="16" s="1"/>
  <c r="BY136" i="4"/>
  <c r="BY137" i="16" s="1"/>
  <c r="BZ136" i="4"/>
  <c r="BZ137" i="16" s="1"/>
  <c r="CA136" i="4"/>
  <c r="CA137" i="16" s="1"/>
  <c r="CB136" i="4"/>
  <c r="CB137" i="16" s="1"/>
  <c r="CC136" i="4"/>
  <c r="CC137" i="16" s="1"/>
  <c r="CD136" i="4"/>
  <c r="CD137" i="16" s="1"/>
  <c r="CE136" i="4"/>
  <c r="CE137" i="16" s="1"/>
  <c r="CF136" i="4"/>
  <c r="CF137" i="16" s="1"/>
  <c r="CG136" i="4"/>
  <c r="CG137" i="16" s="1"/>
  <c r="CH136" i="4"/>
  <c r="CH137" i="16" s="1"/>
  <c r="CI136" i="4"/>
  <c r="CI137" i="16" s="1"/>
  <c r="C137" i="4"/>
  <c r="C138" i="16" s="1"/>
  <c r="D137" i="4"/>
  <c r="D138" i="16" s="1"/>
  <c r="E137" i="4"/>
  <c r="E138" i="16" s="1"/>
  <c r="F137" i="4"/>
  <c r="F138" i="16" s="1"/>
  <c r="G137" i="4"/>
  <c r="G138" i="16" s="1"/>
  <c r="H137" i="4"/>
  <c r="H138" i="16" s="1"/>
  <c r="I137" i="4"/>
  <c r="I138" i="16" s="1"/>
  <c r="J137" i="4"/>
  <c r="J138" i="16" s="1"/>
  <c r="K137" i="4"/>
  <c r="K138" i="16" s="1"/>
  <c r="M137" i="4"/>
  <c r="M138" i="16" s="1"/>
  <c r="N137" i="4"/>
  <c r="N138" i="16" s="1"/>
  <c r="O137" i="4"/>
  <c r="O138" i="16" s="1"/>
  <c r="P137" i="4"/>
  <c r="P138" i="16" s="1"/>
  <c r="Q137" i="4"/>
  <c r="Q138" i="16" s="1"/>
  <c r="R137" i="4"/>
  <c r="R138" i="16" s="1"/>
  <c r="S137" i="4"/>
  <c r="S138" i="16" s="1"/>
  <c r="T137" i="4"/>
  <c r="T138" i="16" s="1"/>
  <c r="U137" i="4"/>
  <c r="U138" i="16" s="1"/>
  <c r="V137" i="4"/>
  <c r="V138" i="16" s="1"/>
  <c r="W137" i="4"/>
  <c r="W138" i="16" s="1"/>
  <c r="X137" i="4"/>
  <c r="X138" i="16" s="1"/>
  <c r="Y137" i="4"/>
  <c r="Y138" i="16" s="1"/>
  <c r="Z137" i="4"/>
  <c r="Z138" i="16" s="1"/>
  <c r="AA137" i="4"/>
  <c r="AA138" i="16" s="1"/>
  <c r="AB137" i="4"/>
  <c r="AB138" i="16" s="1"/>
  <c r="AC137" i="4"/>
  <c r="AC138" i="16" s="1"/>
  <c r="AD137" i="4"/>
  <c r="AD138" i="16" s="1"/>
  <c r="AE137" i="4"/>
  <c r="AE138" i="16" s="1"/>
  <c r="AF137" i="4"/>
  <c r="AF138" i="16" s="1"/>
  <c r="AG137" i="4"/>
  <c r="AG138" i="16" s="1"/>
  <c r="AH137" i="4"/>
  <c r="AH138" i="16" s="1"/>
  <c r="AI137" i="4"/>
  <c r="AI138" i="16" s="1"/>
  <c r="AJ137" i="4"/>
  <c r="AJ138" i="16" s="1"/>
  <c r="AK137" i="4"/>
  <c r="AK138" i="16" s="1"/>
  <c r="AL137" i="4"/>
  <c r="AL138" i="16" s="1"/>
  <c r="AM137" i="4"/>
  <c r="AM138" i="16" s="1"/>
  <c r="AN137" i="4"/>
  <c r="AN138" i="16" s="1"/>
  <c r="AO137" i="4"/>
  <c r="AO138" i="16" s="1"/>
  <c r="AP137" i="4"/>
  <c r="AP138" i="16" s="1"/>
  <c r="AQ137" i="4"/>
  <c r="AQ138" i="16" s="1"/>
  <c r="AR137" i="4"/>
  <c r="AR138" i="16" s="1"/>
  <c r="AS137" i="4"/>
  <c r="AS138" i="16" s="1"/>
  <c r="AU137" i="4"/>
  <c r="AU138" i="16" s="1"/>
  <c r="AV137" i="4"/>
  <c r="AV138" i="16" s="1"/>
  <c r="AW137" i="4"/>
  <c r="AW138" i="16" s="1"/>
  <c r="AX137" i="4"/>
  <c r="AX138" i="16" s="1"/>
  <c r="AY137" i="4"/>
  <c r="AY138" i="16" s="1"/>
  <c r="AZ137" i="4"/>
  <c r="AZ138" i="16" s="1"/>
  <c r="BA137" i="4"/>
  <c r="BA138" i="16" s="1"/>
  <c r="BB137" i="4"/>
  <c r="BB138" i="16" s="1"/>
  <c r="BC137" i="4"/>
  <c r="BC138" i="16" s="1"/>
  <c r="BD137" i="4"/>
  <c r="BD138" i="16" s="1"/>
  <c r="BE137" i="4"/>
  <c r="BE138" i="16" s="1"/>
  <c r="BF137" i="4"/>
  <c r="BF138" i="16" s="1"/>
  <c r="BG137" i="4"/>
  <c r="BG138" i="16" s="1"/>
  <c r="BH137" i="4"/>
  <c r="BH138" i="16" s="1"/>
  <c r="BI137" i="4"/>
  <c r="BI138" i="16" s="1"/>
  <c r="BJ137" i="4"/>
  <c r="BJ138" i="16" s="1"/>
  <c r="BK137" i="4"/>
  <c r="BK138" i="16" s="1"/>
  <c r="BL137" i="4"/>
  <c r="BL138" i="16" s="1"/>
  <c r="BM137" i="4"/>
  <c r="BM138" i="16" s="1"/>
  <c r="BN137" i="4"/>
  <c r="BN138" i="16" s="1"/>
  <c r="BO137" i="4"/>
  <c r="BO138" i="16" s="1"/>
  <c r="BP137" i="4"/>
  <c r="BP138" i="16" s="1"/>
  <c r="BQ137" i="4"/>
  <c r="BQ138" i="16" s="1"/>
  <c r="BR137" i="4"/>
  <c r="BR138" i="16" s="1"/>
  <c r="BS137" i="4"/>
  <c r="BS138" i="16" s="1"/>
  <c r="BT137" i="4"/>
  <c r="BT138" i="16" s="1"/>
  <c r="BU137" i="4"/>
  <c r="BU138" i="16" s="1"/>
  <c r="BV137" i="4"/>
  <c r="BV138" i="16" s="1"/>
  <c r="BW137" i="4"/>
  <c r="BW138" i="16" s="1"/>
  <c r="BY137" i="4"/>
  <c r="BY138" i="16" s="1"/>
  <c r="BZ137" i="4"/>
  <c r="BZ138" i="16" s="1"/>
  <c r="CA137" i="4"/>
  <c r="CA138" i="16" s="1"/>
  <c r="CB137" i="4"/>
  <c r="CB138" i="16" s="1"/>
  <c r="CC137" i="4"/>
  <c r="CC138" i="16" s="1"/>
  <c r="CD137" i="4"/>
  <c r="CD138" i="16" s="1"/>
  <c r="CE137" i="4"/>
  <c r="CE138" i="16" s="1"/>
  <c r="CF137" i="4"/>
  <c r="CF138" i="16" s="1"/>
  <c r="CG137" i="4"/>
  <c r="CG138" i="16" s="1"/>
  <c r="CH137" i="4"/>
  <c r="CH138" i="16" s="1"/>
  <c r="CI137" i="4"/>
  <c r="CI138" i="16" s="1"/>
  <c r="C138" i="4"/>
  <c r="C139" i="16" s="1"/>
  <c r="D138" i="4"/>
  <c r="D139" i="16" s="1"/>
  <c r="E138" i="4"/>
  <c r="E139" i="16" s="1"/>
  <c r="F138" i="4"/>
  <c r="F139" i="16" s="1"/>
  <c r="G138" i="4"/>
  <c r="G139" i="16" s="1"/>
  <c r="H138" i="4"/>
  <c r="H139" i="16" s="1"/>
  <c r="I138" i="4"/>
  <c r="I139" i="16" s="1"/>
  <c r="J138" i="4"/>
  <c r="J139" i="16" s="1"/>
  <c r="K138" i="4"/>
  <c r="K139" i="16" s="1"/>
  <c r="M138" i="4"/>
  <c r="M139" i="16" s="1"/>
  <c r="N138" i="4"/>
  <c r="N139" i="16" s="1"/>
  <c r="O138" i="4"/>
  <c r="O139" i="16" s="1"/>
  <c r="P138" i="4"/>
  <c r="P139" i="16" s="1"/>
  <c r="Q138" i="4"/>
  <c r="Q139" i="16" s="1"/>
  <c r="R138" i="4"/>
  <c r="R139" i="16" s="1"/>
  <c r="S138" i="4"/>
  <c r="S139" i="16" s="1"/>
  <c r="T138" i="4"/>
  <c r="T139" i="16" s="1"/>
  <c r="U138" i="4"/>
  <c r="U139" i="16" s="1"/>
  <c r="V138" i="4"/>
  <c r="V139" i="16" s="1"/>
  <c r="W138" i="4"/>
  <c r="W139" i="16" s="1"/>
  <c r="X138" i="4"/>
  <c r="X139" i="16" s="1"/>
  <c r="Y138" i="4"/>
  <c r="Y139" i="16" s="1"/>
  <c r="Z138" i="4"/>
  <c r="Z139" i="16" s="1"/>
  <c r="AA138" i="4"/>
  <c r="AA139" i="16" s="1"/>
  <c r="AB138" i="4"/>
  <c r="AB139" i="16" s="1"/>
  <c r="AC138" i="4"/>
  <c r="AC139" i="16" s="1"/>
  <c r="AD138" i="4"/>
  <c r="AD139" i="16" s="1"/>
  <c r="AE138" i="4"/>
  <c r="AE139" i="16" s="1"/>
  <c r="AF138" i="4"/>
  <c r="AF139" i="16" s="1"/>
  <c r="AG138" i="4"/>
  <c r="AG139" i="16" s="1"/>
  <c r="AH138" i="4"/>
  <c r="AH139" i="16" s="1"/>
  <c r="AI138" i="4"/>
  <c r="AI139" i="16" s="1"/>
  <c r="AJ138" i="4"/>
  <c r="AJ139" i="16" s="1"/>
  <c r="AK138" i="4"/>
  <c r="AK139" i="16" s="1"/>
  <c r="AL138" i="4"/>
  <c r="AL139" i="16" s="1"/>
  <c r="AM138" i="4"/>
  <c r="AM139" i="16" s="1"/>
  <c r="AN138" i="4"/>
  <c r="AN139" i="16" s="1"/>
  <c r="AO138" i="4"/>
  <c r="AO139" i="16" s="1"/>
  <c r="AP138" i="4"/>
  <c r="AP139" i="16" s="1"/>
  <c r="AQ138" i="4"/>
  <c r="AQ139" i="16" s="1"/>
  <c r="AR138" i="4"/>
  <c r="AR139" i="16" s="1"/>
  <c r="AS138" i="4"/>
  <c r="AS139" i="16" s="1"/>
  <c r="AU138" i="4"/>
  <c r="AU139" i="16" s="1"/>
  <c r="AV138" i="4"/>
  <c r="AV139" i="16" s="1"/>
  <c r="AW138" i="4"/>
  <c r="AW139" i="16" s="1"/>
  <c r="AX138" i="4"/>
  <c r="AX139" i="16" s="1"/>
  <c r="AY138" i="4"/>
  <c r="AY139" i="16" s="1"/>
  <c r="AZ138" i="4"/>
  <c r="AZ139" i="16" s="1"/>
  <c r="BA138" i="4"/>
  <c r="BA139" i="16" s="1"/>
  <c r="BB138" i="4"/>
  <c r="BB139" i="16" s="1"/>
  <c r="BC138" i="4"/>
  <c r="BC139" i="16" s="1"/>
  <c r="BD138" i="4"/>
  <c r="BD139" i="16" s="1"/>
  <c r="BE138" i="4"/>
  <c r="BE139" i="16" s="1"/>
  <c r="BF138" i="4"/>
  <c r="BF139" i="16" s="1"/>
  <c r="BG138" i="4"/>
  <c r="BG139" i="16" s="1"/>
  <c r="BH138" i="4"/>
  <c r="BH139" i="16" s="1"/>
  <c r="BI138" i="4"/>
  <c r="BI139" i="16" s="1"/>
  <c r="BJ138" i="4"/>
  <c r="BJ139" i="16" s="1"/>
  <c r="BK138" i="4"/>
  <c r="BK139" i="16" s="1"/>
  <c r="BL138" i="4"/>
  <c r="BL139" i="16" s="1"/>
  <c r="BM138" i="4"/>
  <c r="BM139" i="16" s="1"/>
  <c r="BN138" i="4"/>
  <c r="BN139" i="16" s="1"/>
  <c r="BO138" i="4"/>
  <c r="BO139" i="16" s="1"/>
  <c r="BP138" i="4"/>
  <c r="BP139" i="16" s="1"/>
  <c r="BQ138" i="4"/>
  <c r="BQ139" i="16" s="1"/>
  <c r="BR138" i="4"/>
  <c r="BR139" i="16" s="1"/>
  <c r="BS138" i="4"/>
  <c r="BS139" i="16" s="1"/>
  <c r="BT138" i="4"/>
  <c r="BT139" i="16" s="1"/>
  <c r="BU138" i="4"/>
  <c r="BU139" i="16" s="1"/>
  <c r="BV138" i="4"/>
  <c r="BV139" i="16" s="1"/>
  <c r="BW138" i="4"/>
  <c r="BW139" i="16" s="1"/>
  <c r="BY138" i="4"/>
  <c r="BY139" i="16" s="1"/>
  <c r="BZ138" i="4"/>
  <c r="BZ139" i="16" s="1"/>
  <c r="CA138" i="4"/>
  <c r="CA139" i="16" s="1"/>
  <c r="CB138" i="4"/>
  <c r="CB139" i="16" s="1"/>
  <c r="CC138" i="4"/>
  <c r="CC139" i="16" s="1"/>
  <c r="CD138" i="4"/>
  <c r="CD139" i="16" s="1"/>
  <c r="CE138" i="4"/>
  <c r="CE139" i="16" s="1"/>
  <c r="CF138" i="4"/>
  <c r="CF139" i="16" s="1"/>
  <c r="CG138" i="4"/>
  <c r="CG139" i="16" s="1"/>
  <c r="CH138" i="4"/>
  <c r="CH139" i="16" s="1"/>
  <c r="CI138" i="4"/>
  <c r="CI139" i="16" s="1"/>
  <c r="C139" i="4"/>
  <c r="C140" i="16" s="1"/>
  <c r="D139" i="4"/>
  <c r="D140" i="16" s="1"/>
  <c r="E139" i="4"/>
  <c r="E140" i="16" s="1"/>
  <c r="F139" i="4"/>
  <c r="F140" i="16" s="1"/>
  <c r="G139" i="4"/>
  <c r="G140" i="16" s="1"/>
  <c r="H139" i="4"/>
  <c r="H140" i="16" s="1"/>
  <c r="I139" i="4"/>
  <c r="I140" i="16" s="1"/>
  <c r="J139" i="4"/>
  <c r="J140" i="16" s="1"/>
  <c r="K139" i="4"/>
  <c r="K140" i="16" s="1"/>
  <c r="M139" i="4"/>
  <c r="M140" i="16" s="1"/>
  <c r="N139" i="4"/>
  <c r="N140" i="16" s="1"/>
  <c r="O139" i="4"/>
  <c r="O140" i="16" s="1"/>
  <c r="P139" i="4"/>
  <c r="P140" i="16" s="1"/>
  <c r="Q139" i="4"/>
  <c r="Q140" i="16" s="1"/>
  <c r="R139" i="4"/>
  <c r="R140" i="16" s="1"/>
  <c r="S139" i="4"/>
  <c r="S140" i="16" s="1"/>
  <c r="T139" i="4"/>
  <c r="T140" i="16" s="1"/>
  <c r="U139" i="4"/>
  <c r="U140" i="16" s="1"/>
  <c r="V139" i="4"/>
  <c r="V140" i="16" s="1"/>
  <c r="W139" i="4"/>
  <c r="W140" i="16" s="1"/>
  <c r="X139" i="4"/>
  <c r="X140" i="16" s="1"/>
  <c r="Y139" i="4"/>
  <c r="Y140" i="16" s="1"/>
  <c r="Z139" i="4"/>
  <c r="Z140" i="16" s="1"/>
  <c r="AA139" i="4"/>
  <c r="AA140" i="16" s="1"/>
  <c r="AB139" i="4"/>
  <c r="AB140" i="16" s="1"/>
  <c r="AC139" i="4"/>
  <c r="AC140" i="16" s="1"/>
  <c r="AD139" i="4"/>
  <c r="AD140" i="16" s="1"/>
  <c r="AE139" i="4"/>
  <c r="AE140" i="16" s="1"/>
  <c r="AF139" i="4"/>
  <c r="AF140" i="16" s="1"/>
  <c r="AG139" i="4"/>
  <c r="AG140" i="16" s="1"/>
  <c r="AH139" i="4"/>
  <c r="AH140" i="16" s="1"/>
  <c r="AI139" i="4"/>
  <c r="AI140" i="16" s="1"/>
  <c r="AJ139" i="4"/>
  <c r="AJ140" i="16" s="1"/>
  <c r="AK139" i="4"/>
  <c r="AK140" i="16" s="1"/>
  <c r="AL139" i="4"/>
  <c r="AL140" i="16" s="1"/>
  <c r="AM139" i="4"/>
  <c r="AM140" i="16" s="1"/>
  <c r="AN139" i="4"/>
  <c r="AN140" i="16" s="1"/>
  <c r="AO139" i="4"/>
  <c r="AO140" i="16" s="1"/>
  <c r="AP139" i="4"/>
  <c r="AP140" i="16" s="1"/>
  <c r="AQ139" i="4"/>
  <c r="AQ140" i="16" s="1"/>
  <c r="AR139" i="4"/>
  <c r="AR140" i="16" s="1"/>
  <c r="AS139" i="4"/>
  <c r="AS140" i="16" s="1"/>
  <c r="AU139" i="4"/>
  <c r="AU140" i="16" s="1"/>
  <c r="AV139" i="4"/>
  <c r="AV140" i="16" s="1"/>
  <c r="AW139" i="4"/>
  <c r="AW140" i="16" s="1"/>
  <c r="AX139" i="4"/>
  <c r="AX140" i="16" s="1"/>
  <c r="AY139" i="4"/>
  <c r="AY140" i="16" s="1"/>
  <c r="AZ139" i="4"/>
  <c r="AZ140" i="16" s="1"/>
  <c r="BA139" i="4"/>
  <c r="BA140" i="16" s="1"/>
  <c r="BB139" i="4"/>
  <c r="BB140" i="16" s="1"/>
  <c r="BC139" i="4"/>
  <c r="BC140" i="16" s="1"/>
  <c r="BD139" i="4"/>
  <c r="BD140" i="16" s="1"/>
  <c r="BE139" i="4"/>
  <c r="BE140" i="16" s="1"/>
  <c r="BF139" i="4"/>
  <c r="BF140" i="16" s="1"/>
  <c r="BG139" i="4"/>
  <c r="BG140" i="16" s="1"/>
  <c r="BH139" i="4"/>
  <c r="BH140" i="16" s="1"/>
  <c r="BI139" i="4"/>
  <c r="BI140" i="16" s="1"/>
  <c r="BJ139" i="4"/>
  <c r="BJ140" i="16" s="1"/>
  <c r="BK139" i="4"/>
  <c r="BK140" i="16" s="1"/>
  <c r="BL139" i="4"/>
  <c r="BL140" i="16" s="1"/>
  <c r="BM139" i="4"/>
  <c r="BM140" i="16" s="1"/>
  <c r="BN139" i="4"/>
  <c r="BN140" i="16" s="1"/>
  <c r="BO139" i="4"/>
  <c r="BO140" i="16" s="1"/>
  <c r="BP139" i="4"/>
  <c r="BP140" i="16" s="1"/>
  <c r="BQ139" i="4"/>
  <c r="BQ140" i="16" s="1"/>
  <c r="BR139" i="4"/>
  <c r="BR140" i="16" s="1"/>
  <c r="BS139" i="4"/>
  <c r="BS140" i="16" s="1"/>
  <c r="BT139" i="4"/>
  <c r="BT140" i="16" s="1"/>
  <c r="BU139" i="4"/>
  <c r="BU140" i="16" s="1"/>
  <c r="BV139" i="4"/>
  <c r="BV140" i="16" s="1"/>
  <c r="BW139" i="4"/>
  <c r="BW140" i="16" s="1"/>
  <c r="BY139" i="4"/>
  <c r="BY140" i="16" s="1"/>
  <c r="BZ139" i="4"/>
  <c r="BZ140" i="16" s="1"/>
  <c r="CA139" i="4"/>
  <c r="CA140" i="16" s="1"/>
  <c r="CB139" i="4"/>
  <c r="CB140" i="16" s="1"/>
  <c r="CC139" i="4"/>
  <c r="CC140" i="16" s="1"/>
  <c r="CD139" i="4"/>
  <c r="CD140" i="16" s="1"/>
  <c r="CE139" i="4"/>
  <c r="CE140" i="16" s="1"/>
  <c r="CF139" i="4"/>
  <c r="CF140" i="16" s="1"/>
  <c r="CG139" i="4"/>
  <c r="CG140" i="16" s="1"/>
  <c r="CH139" i="4"/>
  <c r="CH140" i="16" s="1"/>
  <c r="CI139" i="4"/>
  <c r="CI140" i="16" s="1"/>
  <c r="C140" i="4"/>
  <c r="C141" i="16" s="1"/>
  <c r="D140" i="4"/>
  <c r="D141" i="16" s="1"/>
  <c r="E140" i="4"/>
  <c r="E141" i="16" s="1"/>
  <c r="F140" i="4"/>
  <c r="F141" i="16" s="1"/>
  <c r="G140" i="4"/>
  <c r="G141" i="16" s="1"/>
  <c r="H140" i="4"/>
  <c r="H141" i="16" s="1"/>
  <c r="I140" i="4"/>
  <c r="I141" i="16" s="1"/>
  <c r="J140" i="4"/>
  <c r="J141" i="16" s="1"/>
  <c r="K140" i="4"/>
  <c r="K141" i="16" s="1"/>
  <c r="M140" i="4"/>
  <c r="M141" i="16" s="1"/>
  <c r="N140" i="4"/>
  <c r="N141" i="16" s="1"/>
  <c r="O140" i="4"/>
  <c r="O141" i="16" s="1"/>
  <c r="P140" i="4"/>
  <c r="P141" i="16" s="1"/>
  <c r="Q140" i="4"/>
  <c r="Q141" i="16" s="1"/>
  <c r="R140" i="4"/>
  <c r="R141" i="16" s="1"/>
  <c r="S140" i="4"/>
  <c r="S141" i="16" s="1"/>
  <c r="T140" i="4"/>
  <c r="T141" i="16" s="1"/>
  <c r="U140" i="4"/>
  <c r="U141" i="16" s="1"/>
  <c r="V140" i="4"/>
  <c r="V141" i="16" s="1"/>
  <c r="W140" i="4"/>
  <c r="W141" i="16" s="1"/>
  <c r="X140" i="4"/>
  <c r="X141" i="16" s="1"/>
  <c r="Y140" i="4"/>
  <c r="Y141" i="16" s="1"/>
  <c r="Z140" i="4"/>
  <c r="Z141" i="16" s="1"/>
  <c r="AA140" i="4"/>
  <c r="AA141" i="16" s="1"/>
  <c r="AB140" i="4"/>
  <c r="AB141" i="16" s="1"/>
  <c r="AC140" i="4"/>
  <c r="AC141" i="16" s="1"/>
  <c r="AD140" i="4"/>
  <c r="AD141" i="16" s="1"/>
  <c r="AE140" i="4"/>
  <c r="AE141" i="16" s="1"/>
  <c r="AF140" i="4"/>
  <c r="AF141" i="16" s="1"/>
  <c r="AG140" i="4"/>
  <c r="AG141" i="16" s="1"/>
  <c r="AH140" i="4"/>
  <c r="AH141" i="16" s="1"/>
  <c r="AI140" i="4"/>
  <c r="AI141" i="16" s="1"/>
  <c r="AJ140" i="4"/>
  <c r="AJ141" i="16" s="1"/>
  <c r="AK140" i="4"/>
  <c r="AK141" i="16" s="1"/>
  <c r="AL140" i="4"/>
  <c r="AL141" i="16" s="1"/>
  <c r="AM140" i="4"/>
  <c r="AM141" i="16" s="1"/>
  <c r="AN140" i="4"/>
  <c r="AN141" i="16" s="1"/>
  <c r="AO140" i="4"/>
  <c r="AO141" i="16" s="1"/>
  <c r="AP140" i="4"/>
  <c r="AP141" i="16" s="1"/>
  <c r="AQ140" i="4"/>
  <c r="AQ141" i="16" s="1"/>
  <c r="AR140" i="4"/>
  <c r="AR141" i="16" s="1"/>
  <c r="AS140" i="4"/>
  <c r="AS141" i="16" s="1"/>
  <c r="AU140" i="4"/>
  <c r="AU141" i="16" s="1"/>
  <c r="AV140" i="4"/>
  <c r="AV141" i="16" s="1"/>
  <c r="AW140" i="4"/>
  <c r="AW141" i="16" s="1"/>
  <c r="AX140" i="4"/>
  <c r="AX141" i="16" s="1"/>
  <c r="AY140" i="4"/>
  <c r="AY141" i="16" s="1"/>
  <c r="AZ140" i="4"/>
  <c r="AZ141" i="16" s="1"/>
  <c r="BA140" i="4"/>
  <c r="BA141" i="16" s="1"/>
  <c r="BB140" i="4"/>
  <c r="BB141" i="16" s="1"/>
  <c r="BC140" i="4"/>
  <c r="BC141" i="16" s="1"/>
  <c r="BD140" i="4"/>
  <c r="BD141" i="16" s="1"/>
  <c r="BE140" i="4"/>
  <c r="BE141" i="16" s="1"/>
  <c r="BF140" i="4"/>
  <c r="BF141" i="16" s="1"/>
  <c r="BG140" i="4"/>
  <c r="BG141" i="16" s="1"/>
  <c r="BH140" i="4"/>
  <c r="BH141" i="16" s="1"/>
  <c r="BI140" i="4"/>
  <c r="BI141" i="16" s="1"/>
  <c r="BJ140" i="4"/>
  <c r="BJ141" i="16" s="1"/>
  <c r="BK140" i="4"/>
  <c r="BK141" i="16" s="1"/>
  <c r="BL140" i="4"/>
  <c r="BL141" i="16" s="1"/>
  <c r="BM140" i="4"/>
  <c r="BM141" i="16" s="1"/>
  <c r="BN140" i="4"/>
  <c r="BN141" i="16" s="1"/>
  <c r="BO140" i="4"/>
  <c r="BO141" i="16" s="1"/>
  <c r="BP140" i="4"/>
  <c r="BP141" i="16" s="1"/>
  <c r="BQ140" i="4"/>
  <c r="BQ141" i="16" s="1"/>
  <c r="BR140" i="4"/>
  <c r="BR141" i="16" s="1"/>
  <c r="BS140" i="4"/>
  <c r="BS141" i="16" s="1"/>
  <c r="BT140" i="4"/>
  <c r="BT141" i="16" s="1"/>
  <c r="BU140" i="4"/>
  <c r="BU141" i="16" s="1"/>
  <c r="BV140" i="4"/>
  <c r="BV141" i="16" s="1"/>
  <c r="BW140" i="4"/>
  <c r="BW141" i="16" s="1"/>
  <c r="BY140" i="4"/>
  <c r="BY141" i="16" s="1"/>
  <c r="BZ140" i="4"/>
  <c r="BZ141" i="16" s="1"/>
  <c r="CA140" i="4"/>
  <c r="CA141" i="16" s="1"/>
  <c r="CB140" i="4"/>
  <c r="CB141" i="16" s="1"/>
  <c r="CC140" i="4"/>
  <c r="CC141" i="16" s="1"/>
  <c r="CD140" i="4"/>
  <c r="CD141" i="16" s="1"/>
  <c r="CE140" i="4"/>
  <c r="CE141" i="16" s="1"/>
  <c r="CF140" i="4"/>
  <c r="CF141" i="16" s="1"/>
  <c r="CG140" i="4"/>
  <c r="CG141" i="16" s="1"/>
  <c r="CH140" i="4"/>
  <c r="CH141" i="16" s="1"/>
  <c r="CI140" i="4"/>
  <c r="CI141" i="16" s="1"/>
  <c r="C141" i="4"/>
  <c r="C142" i="16" s="1"/>
  <c r="D141" i="4"/>
  <c r="D142" i="16" s="1"/>
  <c r="E141" i="4"/>
  <c r="E142" i="16" s="1"/>
  <c r="F141" i="4"/>
  <c r="F142" i="16" s="1"/>
  <c r="G141" i="4"/>
  <c r="G142" i="16" s="1"/>
  <c r="H141" i="4"/>
  <c r="H142" i="16" s="1"/>
  <c r="I141" i="4"/>
  <c r="I142" i="16" s="1"/>
  <c r="J141" i="4"/>
  <c r="J142" i="16" s="1"/>
  <c r="K141" i="4"/>
  <c r="K142" i="16" s="1"/>
  <c r="M141" i="4"/>
  <c r="M142" i="16" s="1"/>
  <c r="N141" i="4"/>
  <c r="N142" i="16" s="1"/>
  <c r="O141" i="4"/>
  <c r="O142" i="16" s="1"/>
  <c r="P141" i="4"/>
  <c r="P142" i="16" s="1"/>
  <c r="Q141" i="4"/>
  <c r="Q142" i="16" s="1"/>
  <c r="R141" i="4"/>
  <c r="R142" i="16" s="1"/>
  <c r="S141" i="4"/>
  <c r="S142" i="16" s="1"/>
  <c r="T141" i="4"/>
  <c r="T142" i="16" s="1"/>
  <c r="U141" i="4"/>
  <c r="U142" i="16" s="1"/>
  <c r="V141" i="4"/>
  <c r="V142" i="16" s="1"/>
  <c r="W141" i="4"/>
  <c r="W142" i="16" s="1"/>
  <c r="X141" i="4"/>
  <c r="X142" i="16" s="1"/>
  <c r="Y141" i="4"/>
  <c r="Y142" i="16" s="1"/>
  <c r="Z141" i="4"/>
  <c r="Z142" i="16" s="1"/>
  <c r="AA141" i="4"/>
  <c r="AA142" i="16" s="1"/>
  <c r="AB141" i="4"/>
  <c r="AB142" i="16" s="1"/>
  <c r="AC141" i="4"/>
  <c r="AC142" i="16" s="1"/>
  <c r="AD141" i="4"/>
  <c r="AD142" i="16" s="1"/>
  <c r="AE141" i="4"/>
  <c r="AE142" i="16" s="1"/>
  <c r="AF141" i="4"/>
  <c r="AF142" i="16" s="1"/>
  <c r="AG141" i="4"/>
  <c r="AG142" i="16" s="1"/>
  <c r="AH141" i="4"/>
  <c r="AH142" i="16" s="1"/>
  <c r="AI141" i="4"/>
  <c r="AI142" i="16" s="1"/>
  <c r="AJ141" i="4"/>
  <c r="AJ142" i="16" s="1"/>
  <c r="AK141" i="4"/>
  <c r="AK142" i="16" s="1"/>
  <c r="AL141" i="4"/>
  <c r="AL142" i="16" s="1"/>
  <c r="AM141" i="4"/>
  <c r="AM142" i="16" s="1"/>
  <c r="AN141" i="4"/>
  <c r="AN142" i="16" s="1"/>
  <c r="AO141" i="4"/>
  <c r="AO142" i="16" s="1"/>
  <c r="AP141" i="4"/>
  <c r="AP142" i="16" s="1"/>
  <c r="AQ141" i="4"/>
  <c r="AQ142" i="16" s="1"/>
  <c r="AR141" i="4"/>
  <c r="AR142" i="16" s="1"/>
  <c r="AS141" i="4"/>
  <c r="AS142" i="16" s="1"/>
  <c r="AU141" i="4"/>
  <c r="AU142" i="16" s="1"/>
  <c r="AV141" i="4"/>
  <c r="AV142" i="16" s="1"/>
  <c r="AW141" i="4"/>
  <c r="AW142" i="16" s="1"/>
  <c r="AX141" i="4"/>
  <c r="AX142" i="16" s="1"/>
  <c r="AY141" i="4"/>
  <c r="AY142" i="16" s="1"/>
  <c r="AZ141" i="4"/>
  <c r="AZ142" i="16" s="1"/>
  <c r="BA141" i="4"/>
  <c r="BA142" i="16" s="1"/>
  <c r="BB141" i="4"/>
  <c r="BB142" i="16" s="1"/>
  <c r="BC141" i="4"/>
  <c r="BC142" i="16" s="1"/>
  <c r="BD141" i="4"/>
  <c r="BD142" i="16" s="1"/>
  <c r="BE141" i="4"/>
  <c r="BE142" i="16" s="1"/>
  <c r="BF141" i="4"/>
  <c r="BF142" i="16" s="1"/>
  <c r="BG141" i="4"/>
  <c r="BG142" i="16" s="1"/>
  <c r="BH141" i="4"/>
  <c r="BH142" i="16" s="1"/>
  <c r="BI141" i="4"/>
  <c r="BI142" i="16" s="1"/>
  <c r="BJ141" i="4"/>
  <c r="BJ142" i="16" s="1"/>
  <c r="BK141" i="4"/>
  <c r="BK142" i="16" s="1"/>
  <c r="BL141" i="4"/>
  <c r="BL142" i="16" s="1"/>
  <c r="BM141" i="4"/>
  <c r="BM142" i="16" s="1"/>
  <c r="BN141" i="4"/>
  <c r="BN142" i="16" s="1"/>
  <c r="BO141" i="4"/>
  <c r="BO142" i="16" s="1"/>
  <c r="BP141" i="4"/>
  <c r="BP142" i="16" s="1"/>
  <c r="BQ141" i="4"/>
  <c r="BQ142" i="16" s="1"/>
  <c r="BR141" i="4"/>
  <c r="BR142" i="16" s="1"/>
  <c r="BS141" i="4"/>
  <c r="BS142" i="16" s="1"/>
  <c r="BT141" i="4"/>
  <c r="BT142" i="16" s="1"/>
  <c r="BU141" i="4"/>
  <c r="BU142" i="16" s="1"/>
  <c r="BV141" i="4"/>
  <c r="BV142" i="16" s="1"/>
  <c r="BW141" i="4"/>
  <c r="BW142" i="16" s="1"/>
  <c r="BY141" i="4"/>
  <c r="BY142" i="16" s="1"/>
  <c r="BZ141" i="4"/>
  <c r="BZ142" i="16" s="1"/>
  <c r="CA141" i="4"/>
  <c r="CA142" i="16" s="1"/>
  <c r="CB141" i="4"/>
  <c r="CB142" i="16" s="1"/>
  <c r="CC141" i="4"/>
  <c r="CC142" i="16" s="1"/>
  <c r="CD141" i="4"/>
  <c r="CD142" i="16" s="1"/>
  <c r="CE141" i="4"/>
  <c r="CE142" i="16" s="1"/>
  <c r="CF141" i="4"/>
  <c r="CF142" i="16" s="1"/>
  <c r="CG141" i="4"/>
  <c r="CG142" i="16" s="1"/>
  <c r="CH141" i="4"/>
  <c r="CH142" i="16" s="1"/>
  <c r="CI141" i="4"/>
  <c r="CI142" i="16" s="1"/>
  <c r="C142" i="4"/>
  <c r="C143" i="16" s="1"/>
  <c r="D142" i="4"/>
  <c r="D143" i="16" s="1"/>
  <c r="E142" i="4"/>
  <c r="E143" i="16" s="1"/>
  <c r="F142" i="4"/>
  <c r="F143" i="16" s="1"/>
  <c r="G142" i="4"/>
  <c r="G143" i="16" s="1"/>
  <c r="H142" i="4"/>
  <c r="H143" i="16" s="1"/>
  <c r="I142" i="4"/>
  <c r="I143" i="16" s="1"/>
  <c r="J142" i="4"/>
  <c r="J143" i="16" s="1"/>
  <c r="K142" i="4"/>
  <c r="K143" i="16" s="1"/>
  <c r="M142" i="4"/>
  <c r="M143" i="16" s="1"/>
  <c r="N142" i="4"/>
  <c r="N143" i="16" s="1"/>
  <c r="O142" i="4"/>
  <c r="O143" i="16" s="1"/>
  <c r="P142" i="4"/>
  <c r="P143" i="16" s="1"/>
  <c r="Q142" i="4"/>
  <c r="Q143" i="16" s="1"/>
  <c r="R142" i="4"/>
  <c r="R143" i="16" s="1"/>
  <c r="S142" i="4"/>
  <c r="S143" i="16" s="1"/>
  <c r="T142" i="4"/>
  <c r="T143" i="16" s="1"/>
  <c r="U142" i="4"/>
  <c r="U143" i="16" s="1"/>
  <c r="V142" i="4"/>
  <c r="V143" i="16" s="1"/>
  <c r="W142" i="4"/>
  <c r="W143" i="16" s="1"/>
  <c r="X142" i="4"/>
  <c r="X143" i="16" s="1"/>
  <c r="Y142" i="4"/>
  <c r="Y143" i="16" s="1"/>
  <c r="Z142" i="4"/>
  <c r="Z143" i="16" s="1"/>
  <c r="AA142" i="4"/>
  <c r="AA143" i="16" s="1"/>
  <c r="AB142" i="4"/>
  <c r="AB143" i="16" s="1"/>
  <c r="AC142" i="4"/>
  <c r="AC143" i="16" s="1"/>
  <c r="AD142" i="4"/>
  <c r="AD143" i="16" s="1"/>
  <c r="AE142" i="4"/>
  <c r="AE143" i="16" s="1"/>
  <c r="AF142" i="4"/>
  <c r="AF143" i="16" s="1"/>
  <c r="AG142" i="4"/>
  <c r="AG143" i="16" s="1"/>
  <c r="AH142" i="4"/>
  <c r="AH143" i="16" s="1"/>
  <c r="AI142" i="4"/>
  <c r="AI143" i="16" s="1"/>
  <c r="AJ142" i="4"/>
  <c r="AJ143" i="16" s="1"/>
  <c r="AK142" i="4"/>
  <c r="AK143" i="16" s="1"/>
  <c r="AL142" i="4"/>
  <c r="AL143" i="16" s="1"/>
  <c r="AM142" i="4"/>
  <c r="AM143" i="16" s="1"/>
  <c r="AN142" i="4"/>
  <c r="AN143" i="16" s="1"/>
  <c r="AO142" i="4"/>
  <c r="AO143" i="16" s="1"/>
  <c r="AP142" i="4"/>
  <c r="AP143" i="16" s="1"/>
  <c r="AQ142" i="4"/>
  <c r="AQ143" i="16" s="1"/>
  <c r="AR142" i="4"/>
  <c r="AR143" i="16" s="1"/>
  <c r="AS142" i="4"/>
  <c r="AS143" i="16" s="1"/>
  <c r="AU142" i="4"/>
  <c r="AU143" i="16" s="1"/>
  <c r="AV142" i="4"/>
  <c r="AV143" i="16" s="1"/>
  <c r="AW142" i="4"/>
  <c r="AW143" i="16" s="1"/>
  <c r="AX142" i="4"/>
  <c r="AX143" i="16" s="1"/>
  <c r="AY142" i="4"/>
  <c r="AY143" i="16" s="1"/>
  <c r="AZ142" i="4"/>
  <c r="AZ143" i="16" s="1"/>
  <c r="BA142" i="4"/>
  <c r="BA143" i="16" s="1"/>
  <c r="BB142" i="4"/>
  <c r="BB143" i="16" s="1"/>
  <c r="BC142" i="4"/>
  <c r="BC143" i="16" s="1"/>
  <c r="BD142" i="4"/>
  <c r="BD143" i="16" s="1"/>
  <c r="BE142" i="4"/>
  <c r="BE143" i="16" s="1"/>
  <c r="BF142" i="4"/>
  <c r="BF143" i="16" s="1"/>
  <c r="BG142" i="4"/>
  <c r="BG143" i="16" s="1"/>
  <c r="BH142" i="4"/>
  <c r="BH143" i="16" s="1"/>
  <c r="BI142" i="4"/>
  <c r="BI143" i="16" s="1"/>
  <c r="BJ142" i="4"/>
  <c r="BJ143" i="16" s="1"/>
  <c r="BK142" i="4"/>
  <c r="BK143" i="16" s="1"/>
  <c r="BL142" i="4"/>
  <c r="BL143" i="16" s="1"/>
  <c r="BM142" i="4"/>
  <c r="BM143" i="16" s="1"/>
  <c r="BN142" i="4"/>
  <c r="BN143" i="16" s="1"/>
  <c r="BO142" i="4"/>
  <c r="BO143" i="16" s="1"/>
  <c r="BP142" i="4"/>
  <c r="BP143" i="16" s="1"/>
  <c r="BQ142" i="4"/>
  <c r="BQ143" i="16" s="1"/>
  <c r="BR142" i="4"/>
  <c r="BR143" i="16" s="1"/>
  <c r="BS142" i="4"/>
  <c r="BS143" i="16" s="1"/>
  <c r="BT142" i="4"/>
  <c r="BT143" i="16" s="1"/>
  <c r="BU142" i="4"/>
  <c r="BU143" i="16" s="1"/>
  <c r="BV142" i="4"/>
  <c r="BV143" i="16" s="1"/>
  <c r="BW142" i="4"/>
  <c r="BW143" i="16" s="1"/>
  <c r="BY142" i="4"/>
  <c r="BY143" i="16" s="1"/>
  <c r="BZ142" i="4"/>
  <c r="BZ143" i="16" s="1"/>
  <c r="CA142" i="4"/>
  <c r="CA143" i="16" s="1"/>
  <c r="CB142" i="4"/>
  <c r="CB143" i="16" s="1"/>
  <c r="CC142" i="4"/>
  <c r="CC143" i="16" s="1"/>
  <c r="CD142" i="4"/>
  <c r="CD143" i="16" s="1"/>
  <c r="CE142" i="4"/>
  <c r="CE143" i="16" s="1"/>
  <c r="CF142" i="4"/>
  <c r="CF143" i="16" s="1"/>
  <c r="CG142" i="4"/>
  <c r="CG143" i="16" s="1"/>
  <c r="CH142" i="4"/>
  <c r="CH143" i="16" s="1"/>
  <c r="CI142" i="4"/>
  <c r="CI143" i="16" s="1"/>
  <c r="C143" i="4"/>
  <c r="C144" i="16" s="1"/>
  <c r="D143" i="4"/>
  <c r="D144" i="16" s="1"/>
  <c r="E143" i="4"/>
  <c r="E144" i="16" s="1"/>
  <c r="F143" i="4"/>
  <c r="F144" i="16" s="1"/>
  <c r="G143" i="4"/>
  <c r="G144" i="16" s="1"/>
  <c r="H143" i="4"/>
  <c r="H144" i="16" s="1"/>
  <c r="I143" i="4"/>
  <c r="I144" i="16" s="1"/>
  <c r="J143" i="4"/>
  <c r="J144" i="16" s="1"/>
  <c r="K143" i="4"/>
  <c r="K144" i="16" s="1"/>
  <c r="M143" i="4"/>
  <c r="M144" i="16" s="1"/>
  <c r="N143" i="4"/>
  <c r="N144" i="16" s="1"/>
  <c r="O143" i="4"/>
  <c r="O144" i="16" s="1"/>
  <c r="P143" i="4"/>
  <c r="P144" i="16" s="1"/>
  <c r="Q143" i="4"/>
  <c r="Q144" i="16" s="1"/>
  <c r="R143" i="4"/>
  <c r="R144" i="16" s="1"/>
  <c r="S143" i="4"/>
  <c r="S144" i="16" s="1"/>
  <c r="T143" i="4"/>
  <c r="T144" i="16" s="1"/>
  <c r="U143" i="4"/>
  <c r="U144" i="16" s="1"/>
  <c r="V143" i="4"/>
  <c r="V144" i="16" s="1"/>
  <c r="W143" i="4"/>
  <c r="W144" i="16" s="1"/>
  <c r="X143" i="4"/>
  <c r="X144" i="16" s="1"/>
  <c r="Y143" i="4"/>
  <c r="Y144" i="16" s="1"/>
  <c r="Z143" i="4"/>
  <c r="Z144" i="16" s="1"/>
  <c r="AA143" i="4"/>
  <c r="AA144" i="16" s="1"/>
  <c r="AB143" i="4"/>
  <c r="AB144" i="16" s="1"/>
  <c r="AC143" i="4"/>
  <c r="AC144" i="16" s="1"/>
  <c r="AD143" i="4"/>
  <c r="AD144" i="16" s="1"/>
  <c r="AE143" i="4"/>
  <c r="AE144" i="16" s="1"/>
  <c r="AF143" i="4"/>
  <c r="AF144" i="16" s="1"/>
  <c r="AG143" i="4"/>
  <c r="AG144" i="16" s="1"/>
  <c r="AH143" i="4"/>
  <c r="AH144" i="16" s="1"/>
  <c r="AI143" i="4"/>
  <c r="AI144" i="16" s="1"/>
  <c r="AJ143" i="4"/>
  <c r="AJ144" i="16" s="1"/>
  <c r="AK143" i="4"/>
  <c r="AK144" i="16" s="1"/>
  <c r="AL143" i="4"/>
  <c r="AL144" i="16" s="1"/>
  <c r="AM143" i="4"/>
  <c r="AM144" i="16" s="1"/>
  <c r="AN143" i="4"/>
  <c r="AN144" i="16" s="1"/>
  <c r="AO143" i="4"/>
  <c r="AO144" i="16" s="1"/>
  <c r="AP143" i="4"/>
  <c r="AP144" i="16" s="1"/>
  <c r="AQ143" i="4"/>
  <c r="AQ144" i="16" s="1"/>
  <c r="AR143" i="4"/>
  <c r="AR144" i="16" s="1"/>
  <c r="AS143" i="4"/>
  <c r="AS144" i="16" s="1"/>
  <c r="AU143" i="4"/>
  <c r="AU144" i="16" s="1"/>
  <c r="AV143" i="4"/>
  <c r="AV144" i="16" s="1"/>
  <c r="AW143" i="4"/>
  <c r="AW144" i="16" s="1"/>
  <c r="AX143" i="4"/>
  <c r="AX144" i="16" s="1"/>
  <c r="AY143" i="4"/>
  <c r="AY144" i="16" s="1"/>
  <c r="AZ143" i="4"/>
  <c r="AZ144" i="16" s="1"/>
  <c r="BA143" i="4"/>
  <c r="BA144" i="16" s="1"/>
  <c r="BB143" i="4"/>
  <c r="BB144" i="16" s="1"/>
  <c r="BC143" i="4"/>
  <c r="BC144" i="16" s="1"/>
  <c r="BD143" i="4"/>
  <c r="BD144" i="16" s="1"/>
  <c r="BE143" i="4"/>
  <c r="BE144" i="16" s="1"/>
  <c r="BF143" i="4"/>
  <c r="BF144" i="16" s="1"/>
  <c r="BG143" i="4"/>
  <c r="BG144" i="16" s="1"/>
  <c r="BH143" i="4"/>
  <c r="BH144" i="16" s="1"/>
  <c r="BI143" i="4"/>
  <c r="BI144" i="16" s="1"/>
  <c r="BJ143" i="4"/>
  <c r="BJ144" i="16" s="1"/>
  <c r="BK143" i="4"/>
  <c r="BK144" i="16" s="1"/>
  <c r="BL143" i="4"/>
  <c r="BL144" i="16" s="1"/>
  <c r="BM143" i="4"/>
  <c r="BM144" i="16" s="1"/>
  <c r="BN143" i="4"/>
  <c r="BN144" i="16" s="1"/>
  <c r="BO143" i="4"/>
  <c r="BO144" i="16" s="1"/>
  <c r="BP143" i="4"/>
  <c r="BP144" i="16" s="1"/>
  <c r="BQ143" i="4"/>
  <c r="BQ144" i="16" s="1"/>
  <c r="BR143" i="4"/>
  <c r="BR144" i="16" s="1"/>
  <c r="BS143" i="4"/>
  <c r="BS144" i="16" s="1"/>
  <c r="BT143" i="4"/>
  <c r="BT144" i="16" s="1"/>
  <c r="BU143" i="4"/>
  <c r="BU144" i="16" s="1"/>
  <c r="BV143" i="4"/>
  <c r="BV144" i="16" s="1"/>
  <c r="BW143" i="4"/>
  <c r="BW144" i="16" s="1"/>
  <c r="BY143" i="4"/>
  <c r="BY144" i="16" s="1"/>
  <c r="BZ143" i="4"/>
  <c r="BZ144" i="16" s="1"/>
  <c r="CA143" i="4"/>
  <c r="CA144" i="16" s="1"/>
  <c r="CB143" i="4"/>
  <c r="CB144" i="16" s="1"/>
  <c r="CC143" i="4"/>
  <c r="CC144" i="16" s="1"/>
  <c r="CD143" i="4"/>
  <c r="CD144" i="16" s="1"/>
  <c r="CE143" i="4"/>
  <c r="CE144" i="16" s="1"/>
  <c r="CF143" i="4"/>
  <c r="CF144" i="16" s="1"/>
  <c r="CG143" i="4"/>
  <c r="CG144" i="16" s="1"/>
  <c r="CH143" i="4"/>
  <c r="CH144" i="16" s="1"/>
  <c r="CI143" i="4"/>
  <c r="CI144" i="16" s="1"/>
  <c r="C144" i="4"/>
  <c r="C145" i="16" s="1"/>
  <c r="D144" i="4"/>
  <c r="D145" i="16" s="1"/>
  <c r="E144" i="4"/>
  <c r="E145" i="16" s="1"/>
  <c r="F144" i="4"/>
  <c r="F145" i="16" s="1"/>
  <c r="G144" i="4"/>
  <c r="G145" i="16" s="1"/>
  <c r="H144" i="4"/>
  <c r="H145" i="16" s="1"/>
  <c r="I144" i="4"/>
  <c r="I145" i="16" s="1"/>
  <c r="J144" i="4"/>
  <c r="J145" i="16" s="1"/>
  <c r="K144" i="4"/>
  <c r="K145" i="16" s="1"/>
  <c r="M144" i="4"/>
  <c r="M145" i="16" s="1"/>
  <c r="N144" i="4"/>
  <c r="N145" i="16" s="1"/>
  <c r="O144" i="4"/>
  <c r="O145" i="16" s="1"/>
  <c r="P144" i="4"/>
  <c r="P145" i="16" s="1"/>
  <c r="Q144" i="4"/>
  <c r="Q145" i="16" s="1"/>
  <c r="R144" i="4"/>
  <c r="R145" i="16" s="1"/>
  <c r="S144" i="4"/>
  <c r="S145" i="16" s="1"/>
  <c r="T144" i="4"/>
  <c r="T145" i="16" s="1"/>
  <c r="U144" i="4"/>
  <c r="U145" i="16" s="1"/>
  <c r="V144" i="4"/>
  <c r="V145" i="16" s="1"/>
  <c r="W144" i="4"/>
  <c r="W145" i="16" s="1"/>
  <c r="X144" i="4"/>
  <c r="X145" i="16" s="1"/>
  <c r="Y144" i="4"/>
  <c r="Y145" i="16" s="1"/>
  <c r="Z144" i="4"/>
  <c r="Z145" i="16" s="1"/>
  <c r="AA144" i="4"/>
  <c r="AA145" i="16" s="1"/>
  <c r="AB144" i="4"/>
  <c r="AB145" i="16" s="1"/>
  <c r="AC144" i="4"/>
  <c r="AC145" i="16" s="1"/>
  <c r="AD144" i="4"/>
  <c r="AD145" i="16" s="1"/>
  <c r="AE144" i="4"/>
  <c r="AE145" i="16" s="1"/>
  <c r="AF144" i="4"/>
  <c r="AF145" i="16" s="1"/>
  <c r="AG144" i="4"/>
  <c r="AG145" i="16" s="1"/>
  <c r="AH144" i="4"/>
  <c r="AH145" i="16" s="1"/>
  <c r="AI144" i="4"/>
  <c r="AI145" i="16" s="1"/>
  <c r="AJ144" i="4"/>
  <c r="AJ145" i="16" s="1"/>
  <c r="AK144" i="4"/>
  <c r="AK145" i="16" s="1"/>
  <c r="AL144" i="4"/>
  <c r="AL145" i="16" s="1"/>
  <c r="AM144" i="4"/>
  <c r="AM145" i="16" s="1"/>
  <c r="AN144" i="4"/>
  <c r="AN145" i="16" s="1"/>
  <c r="AO144" i="4"/>
  <c r="AO145" i="16" s="1"/>
  <c r="AP144" i="4"/>
  <c r="AP145" i="16" s="1"/>
  <c r="AQ144" i="4"/>
  <c r="AQ145" i="16" s="1"/>
  <c r="AR144" i="4"/>
  <c r="AR145" i="16" s="1"/>
  <c r="AS144" i="4"/>
  <c r="AS145" i="16" s="1"/>
  <c r="AU144" i="4"/>
  <c r="AU145" i="16" s="1"/>
  <c r="AV144" i="4"/>
  <c r="AV145" i="16" s="1"/>
  <c r="AW144" i="4"/>
  <c r="AW145" i="16" s="1"/>
  <c r="AX144" i="4"/>
  <c r="AX145" i="16" s="1"/>
  <c r="AY144" i="4"/>
  <c r="AY145" i="16" s="1"/>
  <c r="AZ144" i="4"/>
  <c r="AZ145" i="16" s="1"/>
  <c r="BA144" i="4"/>
  <c r="BA145" i="16" s="1"/>
  <c r="BB144" i="4"/>
  <c r="BB145" i="16" s="1"/>
  <c r="BC144" i="4"/>
  <c r="BC145" i="16" s="1"/>
  <c r="BD144" i="4"/>
  <c r="BD145" i="16" s="1"/>
  <c r="BE144" i="4"/>
  <c r="BE145" i="16" s="1"/>
  <c r="BF144" i="4"/>
  <c r="BF145" i="16" s="1"/>
  <c r="BG144" i="4"/>
  <c r="BG145" i="16" s="1"/>
  <c r="BH144" i="4"/>
  <c r="BH145" i="16" s="1"/>
  <c r="BI144" i="4"/>
  <c r="BI145" i="16" s="1"/>
  <c r="BJ144" i="4"/>
  <c r="BJ145" i="16" s="1"/>
  <c r="BK144" i="4"/>
  <c r="BK145" i="16" s="1"/>
  <c r="BL144" i="4"/>
  <c r="BL145" i="16" s="1"/>
  <c r="BM144" i="4"/>
  <c r="BM145" i="16" s="1"/>
  <c r="BN144" i="4"/>
  <c r="BN145" i="16" s="1"/>
  <c r="BO144" i="4"/>
  <c r="BO145" i="16" s="1"/>
  <c r="BP144" i="4"/>
  <c r="BP145" i="16" s="1"/>
  <c r="BQ144" i="4"/>
  <c r="BQ145" i="16" s="1"/>
  <c r="BR144" i="4"/>
  <c r="BR145" i="16" s="1"/>
  <c r="BS144" i="4"/>
  <c r="BS145" i="16" s="1"/>
  <c r="BT144" i="4"/>
  <c r="BT145" i="16" s="1"/>
  <c r="BU144" i="4"/>
  <c r="BU145" i="16" s="1"/>
  <c r="BV144" i="4"/>
  <c r="BV145" i="16" s="1"/>
  <c r="BW144" i="4"/>
  <c r="BW145" i="16" s="1"/>
  <c r="BY144" i="4"/>
  <c r="BY145" i="16" s="1"/>
  <c r="BZ144" i="4"/>
  <c r="BZ145" i="16" s="1"/>
  <c r="CA144" i="4"/>
  <c r="CA145" i="16" s="1"/>
  <c r="CB144" i="4"/>
  <c r="CB145" i="16" s="1"/>
  <c r="CC144" i="4"/>
  <c r="CC145" i="16" s="1"/>
  <c r="CD144" i="4"/>
  <c r="CD145" i="16" s="1"/>
  <c r="CE144" i="4"/>
  <c r="CE145" i="16" s="1"/>
  <c r="CF144" i="4"/>
  <c r="CF145" i="16" s="1"/>
  <c r="CG144" i="4"/>
  <c r="CG145" i="16" s="1"/>
  <c r="CH144" i="4"/>
  <c r="CH145" i="16" s="1"/>
  <c r="CI144" i="4"/>
  <c r="CI145" i="16" s="1"/>
  <c r="C145" i="4"/>
  <c r="C146" i="16" s="1"/>
  <c r="D145" i="4"/>
  <c r="D146" i="16" s="1"/>
  <c r="E145" i="4"/>
  <c r="E146" i="16" s="1"/>
  <c r="F145" i="4"/>
  <c r="F146" i="16" s="1"/>
  <c r="G145" i="4"/>
  <c r="G146" i="16" s="1"/>
  <c r="H145" i="4"/>
  <c r="H146" i="16" s="1"/>
  <c r="I145" i="4"/>
  <c r="I146" i="16" s="1"/>
  <c r="J145" i="4"/>
  <c r="J146" i="16" s="1"/>
  <c r="K145" i="4"/>
  <c r="K146" i="16" s="1"/>
  <c r="M145" i="4"/>
  <c r="M146" i="16" s="1"/>
  <c r="N145" i="4"/>
  <c r="N146" i="16" s="1"/>
  <c r="O145" i="4"/>
  <c r="O146" i="16" s="1"/>
  <c r="P145" i="4"/>
  <c r="P146" i="16" s="1"/>
  <c r="Q145" i="4"/>
  <c r="Q146" i="16" s="1"/>
  <c r="R145" i="4"/>
  <c r="R146" i="16" s="1"/>
  <c r="S145" i="4"/>
  <c r="S146" i="16" s="1"/>
  <c r="T145" i="4"/>
  <c r="T146" i="16" s="1"/>
  <c r="U145" i="4"/>
  <c r="U146" i="16" s="1"/>
  <c r="V145" i="4"/>
  <c r="V146" i="16" s="1"/>
  <c r="W145" i="4"/>
  <c r="W146" i="16" s="1"/>
  <c r="X145" i="4"/>
  <c r="X146" i="16" s="1"/>
  <c r="Y145" i="4"/>
  <c r="Y146" i="16" s="1"/>
  <c r="Z145" i="4"/>
  <c r="Z146" i="16" s="1"/>
  <c r="AA145" i="4"/>
  <c r="AA146" i="16" s="1"/>
  <c r="AB145" i="4"/>
  <c r="AB146" i="16" s="1"/>
  <c r="AC145" i="4"/>
  <c r="AC146" i="16" s="1"/>
  <c r="AD145" i="4"/>
  <c r="AD146" i="16" s="1"/>
  <c r="AE145" i="4"/>
  <c r="AE146" i="16" s="1"/>
  <c r="AF145" i="4"/>
  <c r="AF146" i="16" s="1"/>
  <c r="AG145" i="4"/>
  <c r="AG146" i="16" s="1"/>
  <c r="AH145" i="4"/>
  <c r="AH146" i="16" s="1"/>
  <c r="AI145" i="4"/>
  <c r="AI146" i="16" s="1"/>
  <c r="AJ145" i="4"/>
  <c r="AJ146" i="16" s="1"/>
  <c r="AK145" i="4"/>
  <c r="AK146" i="16" s="1"/>
  <c r="AL145" i="4"/>
  <c r="AL146" i="16" s="1"/>
  <c r="AM145" i="4"/>
  <c r="AM146" i="16" s="1"/>
  <c r="AN145" i="4"/>
  <c r="AN146" i="16" s="1"/>
  <c r="AO145" i="4"/>
  <c r="AO146" i="16" s="1"/>
  <c r="AP145" i="4"/>
  <c r="AP146" i="16" s="1"/>
  <c r="AQ145" i="4"/>
  <c r="AQ146" i="16" s="1"/>
  <c r="AR145" i="4"/>
  <c r="AR146" i="16" s="1"/>
  <c r="AS145" i="4"/>
  <c r="AS146" i="16" s="1"/>
  <c r="AU145" i="4"/>
  <c r="AU146" i="16" s="1"/>
  <c r="AV145" i="4"/>
  <c r="AV146" i="16" s="1"/>
  <c r="AW145" i="4"/>
  <c r="AW146" i="16" s="1"/>
  <c r="AX145" i="4"/>
  <c r="AX146" i="16" s="1"/>
  <c r="AY145" i="4"/>
  <c r="AY146" i="16" s="1"/>
  <c r="AZ145" i="4"/>
  <c r="AZ146" i="16" s="1"/>
  <c r="BA145" i="4"/>
  <c r="BA146" i="16" s="1"/>
  <c r="BB145" i="4"/>
  <c r="BB146" i="16" s="1"/>
  <c r="BC145" i="4"/>
  <c r="BC146" i="16" s="1"/>
  <c r="BD145" i="4"/>
  <c r="BD146" i="16" s="1"/>
  <c r="BE145" i="4"/>
  <c r="BE146" i="16" s="1"/>
  <c r="BF145" i="4"/>
  <c r="BF146" i="16" s="1"/>
  <c r="BG145" i="4"/>
  <c r="BG146" i="16" s="1"/>
  <c r="BH145" i="4"/>
  <c r="BH146" i="16" s="1"/>
  <c r="BI145" i="4"/>
  <c r="BI146" i="16" s="1"/>
  <c r="BJ145" i="4"/>
  <c r="BJ146" i="16" s="1"/>
  <c r="BK145" i="4"/>
  <c r="BK146" i="16" s="1"/>
  <c r="BL145" i="4"/>
  <c r="BL146" i="16" s="1"/>
  <c r="BM145" i="4"/>
  <c r="BM146" i="16" s="1"/>
  <c r="BN145" i="4"/>
  <c r="BN146" i="16" s="1"/>
  <c r="BO145" i="4"/>
  <c r="BO146" i="16" s="1"/>
  <c r="BP145" i="4"/>
  <c r="BP146" i="16" s="1"/>
  <c r="BQ145" i="4"/>
  <c r="BQ146" i="16" s="1"/>
  <c r="BR145" i="4"/>
  <c r="BR146" i="16" s="1"/>
  <c r="BS145" i="4"/>
  <c r="BS146" i="16" s="1"/>
  <c r="BT145" i="4"/>
  <c r="BT146" i="16" s="1"/>
  <c r="BU145" i="4"/>
  <c r="BU146" i="16" s="1"/>
  <c r="BV145" i="4"/>
  <c r="BV146" i="16" s="1"/>
  <c r="BW145" i="4"/>
  <c r="BW146" i="16" s="1"/>
  <c r="BY145" i="4"/>
  <c r="BY146" i="16" s="1"/>
  <c r="BZ145" i="4"/>
  <c r="BZ146" i="16" s="1"/>
  <c r="CA145" i="4"/>
  <c r="CA146" i="16" s="1"/>
  <c r="CB145" i="4"/>
  <c r="CB146" i="16" s="1"/>
  <c r="CC145" i="4"/>
  <c r="CC146" i="16" s="1"/>
  <c r="CD145" i="4"/>
  <c r="CD146" i="16" s="1"/>
  <c r="CE145" i="4"/>
  <c r="CE146" i="16" s="1"/>
  <c r="CF145" i="4"/>
  <c r="CF146" i="16" s="1"/>
  <c r="CG145" i="4"/>
  <c r="CG146" i="16" s="1"/>
  <c r="CH145" i="4"/>
  <c r="CH146" i="16" s="1"/>
  <c r="CI145" i="4"/>
  <c r="CI146" i="16" s="1"/>
  <c r="C146" i="4"/>
  <c r="C147" i="16" s="1"/>
  <c r="D146" i="4"/>
  <c r="D147" i="16" s="1"/>
  <c r="E146" i="4"/>
  <c r="E147" i="16" s="1"/>
  <c r="F146" i="4"/>
  <c r="F147" i="16" s="1"/>
  <c r="G146" i="4"/>
  <c r="G147" i="16" s="1"/>
  <c r="H146" i="4"/>
  <c r="H147" i="16" s="1"/>
  <c r="I146" i="4"/>
  <c r="I147" i="16" s="1"/>
  <c r="J146" i="4"/>
  <c r="J147" i="16" s="1"/>
  <c r="K146" i="4"/>
  <c r="K147" i="16" s="1"/>
  <c r="M146" i="4"/>
  <c r="M147" i="16" s="1"/>
  <c r="N146" i="4"/>
  <c r="N147" i="16" s="1"/>
  <c r="O146" i="4"/>
  <c r="O147" i="16" s="1"/>
  <c r="P146" i="4"/>
  <c r="P147" i="16" s="1"/>
  <c r="Q146" i="4"/>
  <c r="Q147" i="16" s="1"/>
  <c r="R146" i="4"/>
  <c r="R147" i="16" s="1"/>
  <c r="S146" i="4"/>
  <c r="S147" i="16" s="1"/>
  <c r="T146" i="4"/>
  <c r="T147" i="16" s="1"/>
  <c r="U146" i="4"/>
  <c r="U147" i="16" s="1"/>
  <c r="V146" i="4"/>
  <c r="V147" i="16" s="1"/>
  <c r="W146" i="4"/>
  <c r="W147" i="16" s="1"/>
  <c r="X146" i="4"/>
  <c r="X147" i="16" s="1"/>
  <c r="Y146" i="4"/>
  <c r="Y147" i="16" s="1"/>
  <c r="Z146" i="4"/>
  <c r="Z147" i="16" s="1"/>
  <c r="AA146" i="4"/>
  <c r="AA147" i="16" s="1"/>
  <c r="AB146" i="4"/>
  <c r="AB147" i="16" s="1"/>
  <c r="AC146" i="4"/>
  <c r="AC147" i="16" s="1"/>
  <c r="AD146" i="4"/>
  <c r="AD147" i="16" s="1"/>
  <c r="AE146" i="4"/>
  <c r="AE147" i="16" s="1"/>
  <c r="AF146" i="4"/>
  <c r="AF147" i="16" s="1"/>
  <c r="AG146" i="4"/>
  <c r="AG147" i="16" s="1"/>
  <c r="AH146" i="4"/>
  <c r="AH147" i="16" s="1"/>
  <c r="AI146" i="4"/>
  <c r="AI147" i="16" s="1"/>
  <c r="AJ146" i="4"/>
  <c r="AJ147" i="16" s="1"/>
  <c r="AK146" i="4"/>
  <c r="AK147" i="16" s="1"/>
  <c r="AL146" i="4"/>
  <c r="AL147" i="16" s="1"/>
  <c r="AM146" i="4"/>
  <c r="AM147" i="16" s="1"/>
  <c r="AN146" i="4"/>
  <c r="AN147" i="16" s="1"/>
  <c r="AO146" i="4"/>
  <c r="AO147" i="16" s="1"/>
  <c r="AP146" i="4"/>
  <c r="AP147" i="16" s="1"/>
  <c r="AQ146" i="4"/>
  <c r="AQ147" i="16" s="1"/>
  <c r="AR146" i="4"/>
  <c r="AR147" i="16" s="1"/>
  <c r="AS146" i="4"/>
  <c r="AS147" i="16" s="1"/>
  <c r="AU146" i="4"/>
  <c r="AU147" i="16" s="1"/>
  <c r="AV146" i="4"/>
  <c r="AV147" i="16" s="1"/>
  <c r="AW146" i="4"/>
  <c r="AW147" i="16" s="1"/>
  <c r="AX146" i="4"/>
  <c r="AX147" i="16" s="1"/>
  <c r="AY146" i="4"/>
  <c r="AY147" i="16" s="1"/>
  <c r="AZ146" i="4"/>
  <c r="AZ147" i="16" s="1"/>
  <c r="BA146" i="4"/>
  <c r="BA147" i="16" s="1"/>
  <c r="BB146" i="4"/>
  <c r="BB147" i="16" s="1"/>
  <c r="BC146" i="4"/>
  <c r="BC147" i="16" s="1"/>
  <c r="BD146" i="4"/>
  <c r="BD147" i="16" s="1"/>
  <c r="BE146" i="4"/>
  <c r="BE147" i="16" s="1"/>
  <c r="BF146" i="4"/>
  <c r="BF147" i="16" s="1"/>
  <c r="BG146" i="4"/>
  <c r="BG147" i="16" s="1"/>
  <c r="BH146" i="4"/>
  <c r="BH147" i="16" s="1"/>
  <c r="BI146" i="4"/>
  <c r="BI147" i="16" s="1"/>
  <c r="BJ146" i="4"/>
  <c r="BJ147" i="16" s="1"/>
  <c r="BK146" i="4"/>
  <c r="BK147" i="16" s="1"/>
  <c r="BL146" i="4"/>
  <c r="BL147" i="16" s="1"/>
  <c r="BM146" i="4"/>
  <c r="BM147" i="16" s="1"/>
  <c r="BN146" i="4"/>
  <c r="BN147" i="16" s="1"/>
  <c r="BO146" i="4"/>
  <c r="BO147" i="16" s="1"/>
  <c r="BP146" i="4"/>
  <c r="BP147" i="16" s="1"/>
  <c r="BQ146" i="4"/>
  <c r="BQ147" i="16" s="1"/>
  <c r="BR146" i="4"/>
  <c r="BR147" i="16" s="1"/>
  <c r="BS146" i="4"/>
  <c r="BS147" i="16" s="1"/>
  <c r="BT146" i="4"/>
  <c r="BT147" i="16" s="1"/>
  <c r="BU146" i="4"/>
  <c r="BU147" i="16" s="1"/>
  <c r="BV146" i="4"/>
  <c r="BV147" i="16" s="1"/>
  <c r="BW146" i="4"/>
  <c r="BW147" i="16" s="1"/>
  <c r="BY146" i="4"/>
  <c r="BY147" i="16" s="1"/>
  <c r="BZ146" i="4"/>
  <c r="BZ147" i="16" s="1"/>
  <c r="CA146" i="4"/>
  <c r="CA147" i="16" s="1"/>
  <c r="CB146" i="4"/>
  <c r="CB147" i="16" s="1"/>
  <c r="CC146" i="4"/>
  <c r="CC147" i="16" s="1"/>
  <c r="CD146" i="4"/>
  <c r="CD147" i="16" s="1"/>
  <c r="CE146" i="4"/>
  <c r="CE147" i="16" s="1"/>
  <c r="CF146" i="4"/>
  <c r="CF147" i="16" s="1"/>
  <c r="CG146" i="4"/>
  <c r="CG147" i="16" s="1"/>
  <c r="CH146" i="4"/>
  <c r="CH147" i="16" s="1"/>
  <c r="CI146" i="4"/>
  <c r="CI147" i="16" s="1"/>
  <c r="C147" i="4"/>
  <c r="C148" i="16" s="1"/>
  <c r="D147" i="4"/>
  <c r="D148" i="16" s="1"/>
  <c r="E147" i="4"/>
  <c r="E148" i="16" s="1"/>
  <c r="F147" i="4"/>
  <c r="F148" i="16" s="1"/>
  <c r="G147" i="4"/>
  <c r="G148" i="16" s="1"/>
  <c r="H147" i="4"/>
  <c r="H148" i="16" s="1"/>
  <c r="I147" i="4"/>
  <c r="I148" i="16" s="1"/>
  <c r="J147" i="4"/>
  <c r="J148" i="16" s="1"/>
  <c r="K147" i="4"/>
  <c r="K148" i="16" s="1"/>
  <c r="M147" i="4"/>
  <c r="M148" i="16" s="1"/>
  <c r="N147" i="4"/>
  <c r="N148" i="16" s="1"/>
  <c r="O147" i="4"/>
  <c r="O148" i="16" s="1"/>
  <c r="P147" i="4"/>
  <c r="P148" i="16" s="1"/>
  <c r="Q147" i="4"/>
  <c r="Q148" i="16" s="1"/>
  <c r="R147" i="4"/>
  <c r="R148" i="16" s="1"/>
  <c r="S147" i="4"/>
  <c r="S148" i="16" s="1"/>
  <c r="T147" i="4"/>
  <c r="T148" i="16" s="1"/>
  <c r="U147" i="4"/>
  <c r="U148" i="16" s="1"/>
  <c r="V147" i="4"/>
  <c r="V148" i="16" s="1"/>
  <c r="W147" i="4"/>
  <c r="W148" i="16" s="1"/>
  <c r="X147" i="4"/>
  <c r="X148" i="16" s="1"/>
  <c r="Y147" i="4"/>
  <c r="Y148" i="16" s="1"/>
  <c r="Z147" i="4"/>
  <c r="Z148" i="16" s="1"/>
  <c r="AA147" i="4"/>
  <c r="AA148" i="16" s="1"/>
  <c r="AB147" i="4"/>
  <c r="AB148" i="16" s="1"/>
  <c r="AC147" i="4"/>
  <c r="AC148" i="16" s="1"/>
  <c r="AD147" i="4"/>
  <c r="AD148" i="16" s="1"/>
  <c r="AE147" i="4"/>
  <c r="AE148" i="16" s="1"/>
  <c r="AF147" i="4"/>
  <c r="AF148" i="16" s="1"/>
  <c r="AG147" i="4"/>
  <c r="AG148" i="16" s="1"/>
  <c r="AH147" i="4"/>
  <c r="AH148" i="16" s="1"/>
  <c r="AI147" i="4"/>
  <c r="AI148" i="16" s="1"/>
  <c r="AJ147" i="4"/>
  <c r="AJ148" i="16" s="1"/>
  <c r="AK147" i="4"/>
  <c r="AK148" i="16" s="1"/>
  <c r="AL147" i="4"/>
  <c r="AL148" i="16" s="1"/>
  <c r="AM147" i="4"/>
  <c r="AM148" i="16" s="1"/>
  <c r="AN147" i="4"/>
  <c r="AN148" i="16" s="1"/>
  <c r="AO147" i="4"/>
  <c r="AO148" i="16" s="1"/>
  <c r="AP147" i="4"/>
  <c r="AP148" i="16" s="1"/>
  <c r="AQ147" i="4"/>
  <c r="AQ148" i="16" s="1"/>
  <c r="AR147" i="4"/>
  <c r="AR148" i="16" s="1"/>
  <c r="AS147" i="4"/>
  <c r="AS148" i="16" s="1"/>
  <c r="AU147" i="4"/>
  <c r="AU148" i="16" s="1"/>
  <c r="AV147" i="4"/>
  <c r="AV148" i="16" s="1"/>
  <c r="AW147" i="4"/>
  <c r="AW148" i="16" s="1"/>
  <c r="AX147" i="4"/>
  <c r="AX148" i="16" s="1"/>
  <c r="AY147" i="4"/>
  <c r="AY148" i="16" s="1"/>
  <c r="AZ147" i="4"/>
  <c r="AZ148" i="16" s="1"/>
  <c r="BA147" i="4"/>
  <c r="BA148" i="16" s="1"/>
  <c r="BB147" i="4"/>
  <c r="BB148" i="16" s="1"/>
  <c r="BC147" i="4"/>
  <c r="BC148" i="16" s="1"/>
  <c r="BD147" i="4"/>
  <c r="BD148" i="16" s="1"/>
  <c r="BE147" i="4"/>
  <c r="BE148" i="16" s="1"/>
  <c r="BF147" i="4"/>
  <c r="BF148" i="16" s="1"/>
  <c r="BG147" i="4"/>
  <c r="BG148" i="16" s="1"/>
  <c r="BH147" i="4"/>
  <c r="BH148" i="16" s="1"/>
  <c r="BI147" i="4"/>
  <c r="BI148" i="16" s="1"/>
  <c r="BJ147" i="4"/>
  <c r="BJ148" i="16" s="1"/>
  <c r="BK147" i="4"/>
  <c r="BK148" i="16" s="1"/>
  <c r="BL147" i="4"/>
  <c r="BL148" i="16" s="1"/>
  <c r="BM147" i="4"/>
  <c r="BM148" i="16" s="1"/>
  <c r="BN147" i="4"/>
  <c r="BN148" i="16" s="1"/>
  <c r="BO147" i="4"/>
  <c r="BO148" i="16" s="1"/>
  <c r="BP147" i="4"/>
  <c r="BP148" i="16" s="1"/>
  <c r="BQ147" i="4"/>
  <c r="BQ148" i="16" s="1"/>
  <c r="BR147" i="4"/>
  <c r="BR148" i="16" s="1"/>
  <c r="BS147" i="4"/>
  <c r="BS148" i="16" s="1"/>
  <c r="BT147" i="4"/>
  <c r="BT148" i="16" s="1"/>
  <c r="BU147" i="4"/>
  <c r="BU148" i="16" s="1"/>
  <c r="BV147" i="4"/>
  <c r="BV148" i="16" s="1"/>
  <c r="BW147" i="4"/>
  <c r="BW148" i="16" s="1"/>
  <c r="BY147" i="4"/>
  <c r="BY148" i="16" s="1"/>
  <c r="BZ147" i="4"/>
  <c r="BZ148" i="16" s="1"/>
  <c r="CA147" i="4"/>
  <c r="CA148" i="16" s="1"/>
  <c r="CB147" i="4"/>
  <c r="CB148" i="16" s="1"/>
  <c r="CC147" i="4"/>
  <c r="CC148" i="16" s="1"/>
  <c r="CD147" i="4"/>
  <c r="CD148" i="16" s="1"/>
  <c r="CE147" i="4"/>
  <c r="CE148" i="16" s="1"/>
  <c r="CF147" i="4"/>
  <c r="CF148" i="16" s="1"/>
  <c r="CG147" i="4"/>
  <c r="CG148" i="16" s="1"/>
  <c r="CH147" i="4"/>
  <c r="CH148" i="16" s="1"/>
  <c r="CI147" i="4"/>
  <c r="CI148" i="16" s="1"/>
  <c r="C148" i="4"/>
  <c r="C149" i="16" s="1"/>
  <c r="D148" i="4"/>
  <c r="D149" i="16" s="1"/>
  <c r="E148" i="4"/>
  <c r="E149" i="16" s="1"/>
  <c r="F148" i="4"/>
  <c r="F149" i="16" s="1"/>
  <c r="G148" i="4"/>
  <c r="G149" i="16" s="1"/>
  <c r="H148" i="4"/>
  <c r="H149" i="16" s="1"/>
  <c r="I148" i="4"/>
  <c r="I149" i="16" s="1"/>
  <c r="J148" i="4"/>
  <c r="J149" i="16" s="1"/>
  <c r="K148" i="4"/>
  <c r="K149" i="16" s="1"/>
  <c r="M148" i="4"/>
  <c r="M149" i="16" s="1"/>
  <c r="N148" i="4"/>
  <c r="N149" i="16" s="1"/>
  <c r="O148" i="4"/>
  <c r="O149" i="16" s="1"/>
  <c r="P148" i="4"/>
  <c r="P149" i="16" s="1"/>
  <c r="Q148" i="4"/>
  <c r="Q149" i="16" s="1"/>
  <c r="R148" i="4"/>
  <c r="R149" i="16" s="1"/>
  <c r="S148" i="4"/>
  <c r="S149" i="16" s="1"/>
  <c r="T148" i="4"/>
  <c r="T149" i="16" s="1"/>
  <c r="U148" i="4"/>
  <c r="U149" i="16" s="1"/>
  <c r="V148" i="4"/>
  <c r="V149" i="16" s="1"/>
  <c r="W148" i="4"/>
  <c r="W149" i="16" s="1"/>
  <c r="X148" i="4"/>
  <c r="X149" i="16" s="1"/>
  <c r="Y148" i="4"/>
  <c r="Y149" i="16" s="1"/>
  <c r="Z148" i="4"/>
  <c r="Z149" i="16" s="1"/>
  <c r="AA148" i="4"/>
  <c r="AA149" i="16" s="1"/>
  <c r="AB148" i="4"/>
  <c r="AB149" i="16" s="1"/>
  <c r="AC148" i="4"/>
  <c r="AC149" i="16" s="1"/>
  <c r="AD148" i="4"/>
  <c r="AD149" i="16" s="1"/>
  <c r="AE148" i="4"/>
  <c r="AE149" i="16" s="1"/>
  <c r="AF148" i="4"/>
  <c r="AF149" i="16" s="1"/>
  <c r="AG148" i="4"/>
  <c r="AG149" i="16" s="1"/>
  <c r="AH148" i="4"/>
  <c r="AH149" i="16" s="1"/>
  <c r="AI148" i="4"/>
  <c r="AI149" i="16" s="1"/>
  <c r="AJ148" i="4"/>
  <c r="AJ149" i="16" s="1"/>
  <c r="AK148" i="4"/>
  <c r="AK149" i="16" s="1"/>
  <c r="AL148" i="4"/>
  <c r="AL149" i="16" s="1"/>
  <c r="AM148" i="4"/>
  <c r="AM149" i="16" s="1"/>
  <c r="AN148" i="4"/>
  <c r="AN149" i="16" s="1"/>
  <c r="AO148" i="4"/>
  <c r="AO149" i="16" s="1"/>
  <c r="AP148" i="4"/>
  <c r="AP149" i="16" s="1"/>
  <c r="AQ148" i="4"/>
  <c r="AQ149" i="16" s="1"/>
  <c r="AR148" i="4"/>
  <c r="AR149" i="16" s="1"/>
  <c r="AS148" i="4"/>
  <c r="AS149" i="16" s="1"/>
  <c r="AU148" i="4"/>
  <c r="AU149" i="16" s="1"/>
  <c r="AV148" i="4"/>
  <c r="AV149" i="16" s="1"/>
  <c r="AW148" i="4"/>
  <c r="AW149" i="16" s="1"/>
  <c r="AX148" i="4"/>
  <c r="AX149" i="16" s="1"/>
  <c r="AY148" i="4"/>
  <c r="AY149" i="16" s="1"/>
  <c r="AZ148" i="4"/>
  <c r="AZ149" i="16" s="1"/>
  <c r="BA148" i="4"/>
  <c r="BA149" i="16" s="1"/>
  <c r="BB148" i="4"/>
  <c r="BB149" i="16" s="1"/>
  <c r="BC148" i="4"/>
  <c r="BC149" i="16" s="1"/>
  <c r="BD148" i="4"/>
  <c r="BD149" i="16" s="1"/>
  <c r="BE148" i="4"/>
  <c r="BE149" i="16" s="1"/>
  <c r="BF148" i="4"/>
  <c r="BF149" i="16" s="1"/>
  <c r="BG148" i="4"/>
  <c r="BG149" i="16" s="1"/>
  <c r="BH148" i="4"/>
  <c r="BH149" i="16" s="1"/>
  <c r="BI148" i="4"/>
  <c r="BI149" i="16" s="1"/>
  <c r="BJ148" i="4"/>
  <c r="BJ149" i="16" s="1"/>
  <c r="BK148" i="4"/>
  <c r="BK149" i="16" s="1"/>
  <c r="BL148" i="4"/>
  <c r="BL149" i="16" s="1"/>
  <c r="BM148" i="4"/>
  <c r="BM149" i="16" s="1"/>
  <c r="BN148" i="4"/>
  <c r="BN149" i="16" s="1"/>
  <c r="BO148" i="4"/>
  <c r="BO149" i="16" s="1"/>
  <c r="BP148" i="4"/>
  <c r="BP149" i="16" s="1"/>
  <c r="BQ148" i="4"/>
  <c r="BQ149" i="16" s="1"/>
  <c r="BR148" i="4"/>
  <c r="BR149" i="16" s="1"/>
  <c r="BS148" i="4"/>
  <c r="BS149" i="16" s="1"/>
  <c r="BT148" i="4"/>
  <c r="BT149" i="16" s="1"/>
  <c r="BU148" i="4"/>
  <c r="BU149" i="16" s="1"/>
  <c r="BV148" i="4"/>
  <c r="BV149" i="16" s="1"/>
  <c r="BW148" i="4"/>
  <c r="BW149" i="16" s="1"/>
  <c r="BY148" i="4"/>
  <c r="BY149" i="16" s="1"/>
  <c r="BZ148" i="4"/>
  <c r="BZ149" i="16" s="1"/>
  <c r="CA148" i="4"/>
  <c r="CA149" i="16" s="1"/>
  <c r="CB148" i="4"/>
  <c r="CB149" i="16" s="1"/>
  <c r="CC148" i="4"/>
  <c r="CC149" i="16" s="1"/>
  <c r="CD148" i="4"/>
  <c r="CD149" i="16" s="1"/>
  <c r="CE148" i="4"/>
  <c r="CE149" i="16" s="1"/>
  <c r="CF148" i="4"/>
  <c r="CF149" i="16" s="1"/>
  <c r="CG148" i="4"/>
  <c r="CG149" i="16" s="1"/>
  <c r="CH148" i="4"/>
  <c r="CH149" i="16" s="1"/>
  <c r="CI148" i="4"/>
  <c r="CI149" i="16" s="1"/>
  <c r="C149" i="4"/>
  <c r="C150" i="16" s="1"/>
  <c r="D149" i="4"/>
  <c r="D150" i="16" s="1"/>
  <c r="E149" i="4"/>
  <c r="E150" i="16" s="1"/>
  <c r="F149" i="4"/>
  <c r="F150" i="16" s="1"/>
  <c r="G149" i="4"/>
  <c r="G150" i="16" s="1"/>
  <c r="H149" i="4"/>
  <c r="H150" i="16" s="1"/>
  <c r="I149" i="4"/>
  <c r="I150" i="16" s="1"/>
  <c r="J149" i="4"/>
  <c r="J150" i="16" s="1"/>
  <c r="K149" i="4"/>
  <c r="K150" i="16" s="1"/>
  <c r="M149" i="4"/>
  <c r="M150" i="16" s="1"/>
  <c r="N149" i="4"/>
  <c r="N150" i="16" s="1"/>
  <c r="O149" i="4"/>
  <c r="O150" i="16" s="1"/>
  <c r="P149" i="4"/>
  <c r="P150" i="16" s="1"/>
  <c r="Q149" i="4"/>
  <c r="Q150" i="16" s="1"/>
  <c r="R149" i="4"/>
  <c r="R150" i="16" s="1"/>
  <c r="S149" i="4"/>
  <c r="S150" i="16" s="1"/>
  <c r="T149" i="4"/>
  <c r="T150" i="16" s="1"/>
  <c r="U149" i="4"/>
  <c r="U150" i="16" s="1"/>
  <c r="V149" i="4"/>
  <c r="V150" i="16" s="1"/>
  <c r="W149" i="4"/>
  <c r="W150" i="16" s="1"/>
  <c r="X149" i="4"/>
  <c r="X150" i="16" s="1"/>
  <c r="Y149" i="4"/>
  <c r="Y150" i="16" s="1"/>
  <c r="Z149" i="4"/>
  <c r="Z150" i="16" s="1"/>
  <c r="AA149" i="4"/>
  <c r="AA150" i="16" s="1"/>
  <c r="AB149" i="4"/>
  <c r="AB150" i="16" s="1"/>
  <c r="AC149" i="4"/>
  <c r="AC150" i="16" s="1"/>
  <c r="AD149" i="4"/>
  <c r="AD150" i="16" s="1"/>
  <c r="AE149" i="4"/>
  <c r="AE150" i="16" s="1"/>
  <c r="AF149" i="4"/>
  <c r="AF150" i="16" s="1"/>
  <c r="AG149" i="4"/>
  <c r="AG150" i="16" s="1"/>
  <c r="AH149" i="4"/>
  <c r="AH150" i="16" s="1"/>
  <c r="AI149" i="4"/>
  <c r="AI150" i="16" s="1"/>
  <c r="AJ149" i="4"/>
  <c r="AJ150" i="16" s="1"/>
  <c r="AK149" i="4"/>
  <c r="AK150" i="16" s="1"/>
  <c r="AL149" i="4"/>
  <c r="AL150" i="16" s="1"/>
  <c r="AM149" i="4"/>
  <c r="AM150" i="16" s="1"/>
  <c r="AN149" i="4"/>
  <c r="AN150" i="16" s="1"/>
  <c r="AO149" i="4"/>
  <c r="AO150" i="16" s="1"/>
  <c r="AP149" i="4"/>
  <c r="AP150" i="16" s="1"/>
  <c r="AQ149" i="4"/>
  <c r="AQ150" i="16" s="1"/>
  <c r="AR149" i="4"/>
  <c r="AR150" i="16" s="1"/>
  <c r="AS149" i="4"/>
  <c r="AS150" i="16" s="1"/>
  <c r="AU149" i="4"/>
  <c r="AU150" i="16" s="1"/>
  <c r="AV149" i="4"/>
  <c r="AV150" i="16" s="1"/>
  <c r="AW149" i="4"/>
  <c r="AW150" i="16" s="1"/>
  <c r="AX149" i="4"/>
  <c r="AX150" i="16" s="1"/>
  <c r="AY149" i="4"/>
  <c r="AY150" i="16" s="1"/>
  <c r="AZ149" i="4"/>
  <c r="AZ150" i="16" s="1"/>
  <c r="BA149" i="4"/>
  <c r="BA150" i="16" s="1"/>
  <c r="BB149" i="4"/>
  <c r="BB150" i="16" s="1"/>
  <c r="BC149" i="4"/>
  <c r="BC150" i="16" s="1"/>
  <c r="BD149" i="4"/>
  <c r="BD150" i="16" s="1"/>
  <c r="BE149" i="4"/>
  <c r="BE150" i="16" s="1"/>
  <c r="BF149" i="4"/>
  <c r="BF150" i="16" s="1"/>
  <c r="BG149" i="4"/>
  <c r="BG150" i="16" s="1"/>
  <c r="BH149" i="4"/>
  <c r="BH150" i="16" s="1"/>
  <c r="BI149" i="4"/>
  <c r="BI150" i="16" s="1"/>
  <c r="BJ149" i="4"/>
  <c r="BJ150" i="16" s="1"/>
  <c r="BK149" i="4"/>
  <c r="BK150" i="16" s="1"/>
  <c r="BL149" i="4"/>
  <c r="BL150" i="16" s="1"/>
  <c r="BM149" i="4"/>
  <c r="BM150" i="16" s="1"/>
  <c r="BN149" i="4"/>
  <c r="BN150" i="16" s="1"/>
  <c r="BO149" i="4"/>
  <c r="BO150" i="16" s="1"/>
  <c r="BP149" i="4"/>
  <c r="BP150" i="16" s="1"/>
  <c r="BQ149" i="4"/>
  <c r="BQ150" i="16" s="1"/>
  <c r="BR149" i="4"/>
  <c r="BR150" i="16" s="1"/>
  <c r="BS149" i="4"/>
  <c r="BS150" i="16" s="1"/>
  <c r="BT149" i="4"/>
  <c r="BT150" i="16" s="1"/>
  <c r="BU149" i="4"/>
  <c r="BU150" i="16" s="1"/>
  <c r="BV149" i="4"/>
  <c r="BV150" i="16" s="1"/>
  <c r="BW149" i="4"/>
  <c r="BW150" i="16" s="1"/>
  <c r="BY149" i="4"/>
  <c r="BY150" i="16" s="1"/>
  <c r="BZ149" i="4"/>
  <c r="BZ150" i="16" s="1"/>
  <c r="CA149" i="4"/>
  <c r="CA150" i="16" s="1"/>
  <c r="CB149" i="4"/>
  <c r="CB150" i="16" s="1"/>
  <c r="CC149" i="4"/>
  <c r="CC150" i="16" s="1"/>
  <c r="CD149" i="4"/>
  <c r="CD150" i="16" s="1"/>
  <c r="CE149" i="4"/>
  <c r="CE150" i="16" s="1"/>
  <c r="CF149" i="4"/>
  <c r="CF150" i="16" s="1"/>
  <c r="CG149" i="4"/>
  <c r="CG150" i="16" s="1"/>
  <c r="CH149" i="4"/>
  <c r="CH150" i="16" s="1"/>
  <c r="CI149" i="4"/>
  <c r="CI150" i="16" s="1"/>
  <c r="C150" i="4"/>
  <c r="C151" i="16" s="1"/>
  <c r="D150" i="4"/>
  <c r="D151" i="16" s="1"/>
  <c r="E150" i="4"/>
  <c r="E151" i="16" s="1"/>
  <c r="F150" i="4"/>
  <c r="F151" i="16" s="1"/>
  <c r="G150" i="4"/>
  <c r="G151" i="16" s="1"/>
  <c r="H150" i="4"/>
  <c r="H151" i="16" s="1"/>
  <c r="I150" i="4"/>
  <c r="I151" i="16" s="1"/>
  <c r="J150" i="4"/>
  <c r="J151" i="16" s="1"/>
  <c r="K150" i="4"/>
  <c r="K151" i="16" s="1"/>
  <c r="M150" i="4"/>
  <c r="M151" i="16" s="1"/>
  <c r="N150" i="4"/>
  <c r="N151" i="16" s="1"/>
  <c r="O150" i="4"/>
  <c r="O151" i="16" s="1"/>
  <c r="P150" i="4"/>
  <c r="P151" i="16" s="1"/>
  <c r="Q150" i="4"/>
  <c r="Q151" i="16" s="1"/>
  <c r="R150" i="4"/>
  <c r="R151" i="16" s="1"/>
  <c r="S150" i="4"/>
  <c r="S151" i="16" s="1"/>
  <c r="T150" i="4"/>
  <c r="T151" i="16" s="1"/>
  <c r="U150" i="4"/>
  <c r="U151" i="16" s="1"/>
  <c r="V150" i="4"/>
  <c r="V151" i="16" s="1"/>
  <c r="W150" i="4"/>
  <c r="W151" i="16" s="1"/>
  <c r="X150" i="4"/>
  <c r="X151" i="16" s="1"/>
  <c r="Y150" i="4"/>
  <c r="Y151" i="16" s="1"/>
  <c r="Z150" i="4"/>
  <c r="Z151" i="16" s="1"/>
  <c r="AA150" i="4"/>
  <c r="AA151" i="16" s="1"/>
  <c r="AB150" i="4"/>
  <c r="AB151" i="16" s="1"/>
  <c r="AC150" i="4"/>
  <c r="AC151" i="16" s="1"/>
  <c r="AD150" i="4"/>
  <c r="AD151" i="16" s="1"/>
  <c r="AE150" i="4"/>
  <c r="AE151" i="16" s="1"/>
  <c r="AF150" i="4"/>
  <c r="AF151" i="16" s="1"/>
  <c r="AG150" i="4"/>
  <c r="AG151" i="16" s="1"/>
  <c r="AH150" i="4"/>
  <c r="AH151" i="16" s="1"/>
  <c r="AI150" i="4"/>
  <c r="AI151" i="16" s="1"/>
  <c r="AJ150" i="4"/>
  <c r="AJ151" i="16" s="1"/>
  <c r="AK150" i="4"/>
  <c r="AK151" i="16" s="1"/>
  <c r="AL150" i="4"/>
  <c r="AL151" i="16" s="1"/>
  <c r="AM150" i="4"/>
  <c r="AM151" i="16" s="1"/>
  <c r="AN150" i="4"/>
  <c r="AN151" i="16" s="1"/>
  <c r="AO150" i="4"/>
  <c r="AO151" i="16" s="1"/>
  <c r="AP150" i="4"/>
  <c r="AP151" i="16" s="1"/>
  <c r="AQ150" i="4"/>
  <c r="AQ151" i="16" s="1"/>
  <c r="AR150" i="4"/>
  <c r="AR151" i="16" s="1"/>
  <c r="AS150" i="4"/>
  <c r="AS151" i="16" s="1"/>
  <c r="AU150" i="4"/>
  <c r="AU151" i="16" s="1"/>
  <c r="AV150" i="4"/>
  <c r="AV151" i="16" s="1"/>
  <c r="AW150" i="4"/>
  <c r="AW151" i="16" s="1"/>
  <c r="AX150" i="4"/>
  <c r="AX151" i="16" s="1"/>
  <c r="AY150" i="4"/>
  <c r="AY151" i="16" s="1"/>
  <c r="AZ150" i="4"/>
  <c r="AZ151" i="16" s="1"/>
  <c r="BA150" i="4"/>
  <c r="BA151" i="16" s="1"/>
  <c r="BB150" i="4"/>
  <c r="BB151" i="16" s="1"/>
  <c r="BC150" i="4"/>
  <c r="BC151" i="16" s="1"/>
  <c r="BD150" i="4"/>
  <c r="BD151" i="16" s="1"/>
  <c r="BE150" i="4"/>
  <c r="BE151" i="16" s="1"/>
  <c r="BF150" i="4"/>
  <c r="BF151" i="16" s="1"/>
  <c r="BG150" i="4"/>
  <c r="BG151" i="16" s="1"/>
  <c r="BH150" i="4"/>
  <c r="BH151" i="16" s="1"/>
  <c r="BI150" i="4"/>
  <c r="BI151" i="16" s="1"/>
  <c r="BJ150" i="4"/>
  <c r="BJ151" i="16" s="1"/>
  <c r="BK150" i="4"/>
  <c r="BK151" i="16" s="1"/>
  <c r="BL150" i="4"/>
  <c r="BL151" i="16" s="1"/>
  <c r="BM150" i="4"/>
  <c r="BM151" i="16" s="1"/>
  <c r="BN150" i="4"/>
  <c r="BN151" i="16" s="1"/>
  <c r="BO150" i="4"/>
  <c r="BO151" i="16" s="1"/>
  <c r="BP150" i="4"/>
  <c r="BP151" i="16" s="1"/>
  <c r="BQ150" i="4"/>
  <c r="BQ151" i="16" s="1"/>
  <c r="BR150" i="4"/>
  <c r="BR151" i="16" s="1"/>
  <c r="BS150" i="4"/>
  <c r="BS151" i="16" s="1"/>
  <c r="BT150" i="4"/>
  <c r="BT151" i="16" s="1"/>
  <c r="BU150" i="4"/>
  <c r="BU151" i="16" s="1"/>
  <c r="BV150" i="4"/>
  <c r="BV151" i="16" s="1"/>
  <c r="BW150" i="4"/>
  <c r="BW151" i="16" s="1"/>
  <c r="BY150" i="4"/>
  <c r="BY151" i="16" s="1"/>
  <c r="BZ150" i="4"/>
  <c r="BZ151" i="16" s="1"/>
  <c r="CA150" i="4"/>
  <c r="CA151" i="16" s="1"/>
  <c r="CB150" i="4"/>
  <c r="CB151" i="16" s="1"/>
  <c r="CC150" i="4"/>
  <c r="CC151" i="16" s="1"/>
  <c r="CD150" i="4"/>
  <c r="CD151" i="16" s="1"/>
  <c r="CE150" i="4"/>
  <c r="CE151" i="16" s="1"/>
  <c r="CF150" i="4"/>
  <c r="CF151" i="16" s="1"/>
  <c r="CG150" i="4"/>
  <c r="CG151" i="16" s="1"/>
  <c r="CH150" i="4"/>
  <c r="CH151" i="16" s="1"/>
  <c r="CI150" i="4"/>
  <c r="CI151" i="16" s="1"/>
  <c r="C151" i="4"/>
  <c r="C152" i="16" s="1"/>
  <c r="D151" i="4"/>
  <c r="D152" i="16" s="1"/>
  <c r="E151" i="4"/>
  <c r="E152" i="16" s="1"/>
  <c r="F151" i="4"/>
  <c r="F152" i="16" s="1"/>
  <c r="G151" i="4"/>
  <c r="G152" i="16" s="1"/>
  <c r="H151" i="4"/>
  <c r="H152" i="16" s="1"/>
  <c r="I151" i="4"/>
  <c r="I152" i="16" s="1"/>
  <c r="J151" i="4"/>
  <c r="J152" i="16" s="1"/>
  <c r="K151" i="4"/>
  <c r="K152" i="16" s="1"/>
  <c r="M151" i="4"/>
  <c r="M152" i="16" s="1"/>
  <c r="N151" i="4"/>
  <c r="N152" i="16" s="1"/>
  <c r="O151" i="4"/>
  <c r="O152" i="16" s="1"/>
  <c r="P151" i="4"/>
  <c r="P152" i="16" s="1"/>
  <c r="Q151" i="4"/>
  <c r="Q152" i="16" s="1"/>
  <c r="R151" i="4"/>
  <c r="R152" i="16" s="1"/>
  <c r="S151" i="4"/>
  <c r="S152" i="16" s="1"/>
  <c r="T151" i="4"/>
  <c r="T152" i="16" s="1"/>
  <c r="U151" i="4"/>
  <c r="U152" i="16" s="1"/>
  <c r="V151" i="4"/>
  <c r="V152" i="16" s="1"/>
  <c r="W151" i="4"/>
  <c r="W152" i="16" s="1"/>
  <c r="X151" i="4"/>
  <c r="X152" i="16" s="1"/>
  <c r="Y151" i="4"/>
  <c r="Y152" i="16" s="1"/>
  <c r="Z151" i="4"/>
  <c r="Z152" i="16" s="1"/>
  <c r="AA151" i="4"/>
  <c r="AA152" i="16" s="1"/>
  <c r="AB151" i="4"/>
  <c r="AB152" i="16" s="1"/>
  <c r="AC151" i="4"/>
  <c r="AC152" i="16" s="1"/>
  <c r="AD151" i="4"/>
  <c r="AD152" i="16" s="1"/>
  <c r="AE151" i="4"/>
  <c r="AE152" i="16" s="1"/>
  <c r="AF151" i="4"/>
  <c r="AF152" i="16" s="1"/>
  <c r="AG151" i="4"/>
  <c r="AG152" i="16" s="1"/>
  <c r="AH151" i="4"/>
  <c r="AH152" i="16" s="1"/>
  <c r="AI151" i="4"/>
  <c r="AI152" i="16" s="1"/>
  <c r="AJ151" i="4"/>
  <c r="AJ152" i="16" s="1"/>
  <c r="AK151" i="4"/>
  <c r="AK152" i="16" s="1"/>
  <c r="AL151" i="4"/>
  <c r="AL152" i="16" s="1"/>
  <c r="AM151" i="4"/>
  <c r="AM152" i="16" s="1"/>
  <c r="AN151" i="4"/>
  <c r="AN152" i="16" s="1"/>
  <c r="AO151" i="4"/>
  <c r="AO152" i="16" s="1"/>
  <c r="AP151" i="4"/>
  <c r="AP152" i="16" s="1"/>
  <c r="AQ151" i="4"/>
  <c r="AQ152" i="16" s="1"/>
  <c r="AR151" i="4"/>
  <c r="AR152" i="16" s="1"/>
  <c r="AS151" i="4"/>
  <c r="AS152" i="16" s="1"/>
  <c r="AU151" i="4"/>
  <c r="AU152" i="16" s="1"/>
  <c r="AV151" i="4"/>
  <c r="AV152" i="16" s="1"/>
  <c r="AW151" i="4"/>
  <c r="AW152" i="16" s="1"/>
  <c r="AX151" i="4"/>
  <c r="AX152" i="16" s="1"/>
  <c r="AY151" i="4"/>
  <c r="AY152" i="16" s="1"/>
  <c r="AZ151" i="4"/>
  <c r="AZ152" i="16" s="1"/>
  <c r="BA151" i="4"/>
  <c r="BA152" i="16" s="1"/>
  <c r="BB151" i="4"/>
  <c r="BB152" i="16" s="1"/>
  <c r="BC151" i="4"/>
  <c r="BC152" i="16" s="1"/>
  <c r="BD151" i="4"/>
  <c r="BD152" i="16" s="1"/>
  <c r="BE151" i="4"/>
  <c r="BE152" i="16" s="1"/>
  <c r="BF151" i="4"/>
  <c r="BF152" i="16" s="1"/>
  <c r="BG151" i="4"/>
  <c r="BG152" i="16" s="1"/>
  <c r="BH151" i="4"/>
  <c r="BH152" i="16" s="1"/>
  <c r="BI151" i="4"/>
  <c r="BI152" i="16" s="1"/>
  <c r="BJ151" i="4"/>
  <c r="BJ152" i="16" s="1"/>
  <c r="BK151" i="4"/>
  <c r="BK152" i="16" s="1"/>
  <c r="BL151" i="4"/>
  <c r="BL152" i="16" s="1"/>
  <c r="BM151" i="4"/>
  <c r="BM152" i="16" s="1"/>
  <c r="BN151" i="4"/>
  <c r="BN152" i="16" s="1"/>
  <c r="BO151" i="4"/>
  <c r="BO152" i="16" s="1"/>
  <c r="BP151" i="4"/>
  <c r="BP152" i="16" s="1"/>
  <c r="BQ151" i="4"/>
  <c r="BQ152" i="16" s="1"/>
  <c r="BR151" i="4"/>
  <c r="BR152" i="16" s="1"/>
  <c r="BS151" i="4"/>
  <c r="BS152" i="16" s="1"/>
  <c r="BT151" i="4"/>
  <c r="BT152" i="16" s="1"/>
  <c r="BU151" i="4"/>
  <c r="BU152" i="16" s="1"/>
  <c r="BV151" i="4"/>
  <c r="BV152" i="16" s="1"/>
  <c r="BW151" i="4"/>
  <c r="BW152" i="16" s="1"/>
  <c r="BY151" i="4"/>
  <c r="BY152" i="16" s="1"/>
  <c r="BZ151" i="4"/>
  <c r="BZ152" i="16" s="1"/>
  <c r="CA151" i="4"/>
  <c r="CA152" i="16" s="1"/>
  <c r="CB151" i="4"/>
  <c r="CB152" i="16" s="1"/>
  <c r="CC151" i="4"/>
  <c r="CC152" i="16" s="1"/>
  <c r="CD151" i="4"/>
  <c r="CD152" i="16" s="1"/>
  <c r="CE151" i="4"/>
  <c r="CE152" i="16" s="1"/>
  <c r="CF151" i="4"/>
  <c r="CF152" i="16" s="1"/>
  <c r="CG151" i="4"/>
  <c r="CG152" i="16" s="1"/>
  <c r="CH151" i="4"/>
  <c r="CH152" i="16" s="1"/>
  <c r="CI151" i="4"/>
  <c r="CI152" i="16" s="1"/>
  <c r="C152" i="4"/>
  <c r="C153" i="16" s="1"/>
  <c r="D152" i="4"/>
  <c r="D153" i="16" s="1"/>
  <c r="E152" i="4"/>
  <c r="E153" i="16" s="1"/>
  <c r="F152" i="4"/>
  <c r="F153" i="16" s="1"/>
  <c r="G152" i="4"/>
  <c r="G153" i="16" s="1"/>
  <c r="H152" i="4"/>
  <c r="H153" i="16" s="1"/>
  <c r="I152" i="4"/>
  <c r="I153" i="16" s="1"/>
  <c r="J152" i="4"/>
  <c r="J153" i="16" s="1"/>
  <c r="K152" i="4"/>
  <c r="K153" i="16" s="1"/>
  <c r="M152" i="4"/>
  <c r="M153" i="16" s="1"/>
  <c r="N152" i="4"/>
  <c r="N153" i="16" s="1"/>
  <c r="O152" i="4"/>
  <c r="O153" i="16" s="1"/>
  <c r="P152" i="4"/>
  <c r="P153" i="16" s="1"/>
  <c r="Q152" i="4"/>
  <c r="Q153" i="16" s="1"/>
  <c r="R152" i="4"/>
  <c r="R153" i="16" s="1"/>
  <c r="S152" i="4"/>
  <c r="S153" i="16" s="1"/>
  <c r="T152" i="4"/>
  <c r="T153" i="16" s="1"/>
  <c r="U152" i="4"/>
  <c r="U153" i="16" s="1"/>
  <c r="V152" i="4"/>
  <c r="V153" i="16" s="1"/>
  <c r="W152" i="4"/>
  <c r="W153" i="16" s="1"/>
  <c r="X152" i="4"/>
  <c r="X153" i="16" s="1"/>
  <c r="Y152" i="4"/>
  <c r="Y153" i="16" s="1"/>
  <c r="Z152" i="4"/>
  <c r="Z153" i="16" s="1"/>
  <c r="AA152" i="4"/>
  <c r="AA153" i="16" s="1"/>
  <c r="AB152" i="4"/>
  <c r="AB153" i="16" s="1"/>
  <c r="AC152" i="4"/>
  <c r="AC153" i="16" s="1"/>
  <c r="AD152" i="4"/>
  <c r="AD153" i="16" s="1"/>
  <c r="AE152" i="4"/>
  <c r="AE153" i="16" s="1"/>
  <c r="AF152" i="4"/>
  <c r="AF153" i="16" s="1"/>
  <c r="AG152" i="4"/>
  <c r="AG153" i="16" s="1"/>
  <c r="AH152" i="4"/>
  <c r="AH153" i="16" s="1"/>
  <c r="AI152" i="4"/>
  <c r="AI153" i="16" s="1"/>
  <c r="AJ152" i="4"/>
  <c r="AJ153" i="16" s="1"/>
  <c r="AK152" i="4"/>
  <c r="AK153" i="16" s="1"/>
  <c r="AL152" i="4"/>
  <c r="AL153" i="16" s="1"/>
  <c r="AM152" i="4"/>
  <c r="AM153" i="16" s="1"/>
  <c r="AN152" i="4"/>
  <c r="AN153" i="16" s="1"/>
  <c r="AO152" i="4"/>
  <c r="AO153" i="16" s="1"/>
  <c r="AP152" i="4"/>
  <c r="AP153" i="16" s="1"/>
  <c r="AQ152" i="4"/>
  <c r="AQ153" i="16" s="1"/>
  <c r="AR152" i="4"/>
  <c r="AR153" i="16" s="1"/>
  <c r="AS152" i="4"/>
  <c r="AS153" i="16" s="1"/>
  <c r="AU152" i="4"/>
  <c r="AU153" i="16" s="1"/>
  <c r="AV152" i="4"/>
  <c r="AV153" i="16" s="1"/>
  <c r="AW152" i="4"/>
  <c r="AW153" i="16" s="1"/>
  <c r="AX152" i="4"/>
  <c r="AX153" i="16" s="1"/>
  <c r="AY152" i="4"/>
  <c r="AY153" i="16" s="1"/>
  <c r="AZ152" i="4"/>
  <c r="AZ153" i="16" s="1"/>
  <c r="BA152" i="4"/>
  <c r="BA153" i="16" s="1"/>
  <c r="BB152" i="4"/>
  <c r="BB153" i="16" s="1"/>
  <c r="BC152" i="4"/>
  <c r="BC153" i="16" s="1"/>
  <c r="BD152" i="4"/>
  <c r="BD153" i="16" s="1"/>
  <c r="BE152" i="4"/>
  <c r="BE153" i="16" s="1"/>
  <c r="BF152" i="4"/>
  <c r="BF153" i="16" s="1"/>
  <c r="BG152" i="4"/>
  <c r="BG153" i="16" s="1"/>
  <c r="BH152" i="4"/>
  <c r="BH153" i="16" s="1"/>
  <c r="BI152" i="4"/>
  <c r="BI153" i="16" s="1"/>
  <c r="BJ152" i="4"/>
  <c r="BJ153" i="16" s="1"/>
  <c r="BK152" i="4"/>
  <c r="BK153" i="16" s="1"/>
  <c r="BL152" i="4"/>
  <c r="BL153" i="16" s="1"/>
  <c r="BM152" i="4"/>
  <c r="BM153" i="16" s="1"/>
  <c r="BN152" i="4"/>
  <c r="BN153" i="16" s="1"/>
  <c r="BO152" i="4"/>
  <c r="BO153" i="16" s="1"/>
  <c r="BP152" i="4"/>
  <c r="BP153" i="16" s="1"/>
  <c r="BQ152" i="4"/>
  <c r="BQ153" i="16" s="1"/>
  <c r="BR152" i="4"/>
  <c r="BR153" i="16" s="1"/>
  <c r="BS152" i="4"/>
  <c r="BS153" i="16" s="1"/>
  <c r="BT152" i="4"/>
  <c r="BT153" i="16" s="1"/>
  <c r="BU152" i="4"/>
  <c r="BU153" i="16" s="1"/>
  <c r="BV152" i="4"/>
  <c r="BV153" i="16" s="1"/>
  <c r="BW152" i="4"/>
  <c r="BW153" i="16" s="1"/>
  <c r="BY152" i="4"/>
  <c r="BY153" i="16" s="1"/>
  <c r="BZ152" i="4"/>
  <c r="BZ153" i="16" s="1"/>
  <c r="CA152" i="4"/>
  <c r="CA153" i="16" s="1"/>
  <c r="CB152" i="4"/>
  <c r="CB153" i="16" s="1"/>
  <c r="CC152" i="4"/>
  <c r="CC153" i="16" s="1"/>
  <c r="CD152" i="4"/>
  <c r="CD153" i="16" s="1"/>
  <c r="CE152" i="4"/>
  <c r="CE153" i="16" s="1"/>
  <c r="CF152" i="4"/>
  <c r="CF153" i="16" s="1"/>
  <c r="CG152" i="4"/>
  <c r="CG153" i="16" s="1"/>
  <c r="CH152" i="4"/>
  <c r="CH153" i="16" s="1"/>
  <c r="CI152" i="4"/>
  <c r="CI153" i="16" s="1"/>
  <c r="C153" i="4"/>
  <c r="C154" i="16" s="1"/>
  <c r="D153" i="4"/>
  <c r="D154" i="16" s="1"/>
  <c r="E153" i="4"/>
  <c r="E154" i="16" s="1"/>
  <c r="F153" i="4"/>
  <c r="F154" i="16" s="1"/>
  <c r="G153" i="4"/>
  <c r="G154" i="16" s="1"/>
  <c r="H153" i="4"/>
  <c r="H154" i="16" s="1"/>
  <c r="I153" i="4"/>
  <c r="I154" i="16" s="1"/>
  <c r="J153" i="4"/>
  <c r="J154" i="16" s="1"/>
  <c r="K153" i="4"/>
  <c r="K154" i="16" s="1"/>
  <c r="M153" i="4"/>
  <c r="M154" i="16" s="1"/>
  <c r="N153" i="4"/>
  <c r="N154" i="16" s="1"/>
  <c r="O153" i="4"/>
  <c r="O154" i="16" s="1"/>
  <c r="P153" i="4"/>
  <c r="P154" i="16" s="1"/>
  <c r="Q153" i="4"/>
  <c r="Q154" i="16" s="1"/>
  <c r="R153" i="4"/>
  <c r="R154" i="16" s="1"/>
  <c r="S153" i="4"/>
  <c r="S154" i="16" s="1"/>
  <c r="T153" i="4"/>
  <c r="T154" i="16" s="1"/>
  <c r="U153" i="4"/>
  <c r="U154" i="16" s="1"/>
  <c r="V153" i="4"/>
  <c r="V154" i="16" s="1"/>
  <c r="W153" i="4"/>
  <c r="W154" i="16" s="1"/>
  <c r="X153" i="4"/>
  <c r="X154" i="16" s="1"/>
  <c r="Y153" i="4"/>
  <c r="Y154" i="16" s="1"/>
  <c r="Z153" i="4"/>
  <c r="Z154" i="16" s="1"/>
  <c r="AA153" i="4"/>
  <c r="AA154" i="16" s="1"/>
  <c r="AB153" i="4"/>
  <c r="AB154" i="16" s="1"/>
  <c r="AC153" i="4"/>
  <c r="AC154" i="16" s="1"/>
  <c r="AD153" i="4"/>
  <c r="AD154" i="16" s="1"/>
  <c r="AE153" i="4"/>
  <c r="AE154" i="16" s="1"/>
  <c r="AF153" i="4"/>
  <c r="AF154" i="16" s="1"/>
  <c r="AG153" i="4"/>
  <c r="AG154" i="16" s="1"/>
  <c r="AH153" i="4"/>
  <c r="AH154" i="16" s="1"/>
  <c r="AI153" i="4"/>
  <c r="AI154" i="16" s="1"/>
  <c r="AJ153" i="4"/>
  <c r="AJ154" i="16" s="1"/>
  <c r="AK153" i="4"/>
  <c r="AK154" i="16" s="1"/>
  <c r="AL153" i="4"/>
  <c r="AL154" i="16" s="1"/>
  <c r="AM153" i="4"/>
  <c r="AM154" i="16" s="1"/>
  <c r="AN153" i="4"/>
  <c r="AN154" i="16" s="1"/>
  <c r="AO153" i="4"/>
  <c r="AO154" i="16" s="1"/>
  <c r="AP153" i="4"/>
  <c r="AP154" i="16" s="1"/>
  <c r="AQ153" i="4"/>
  <c r="AQ154" i="16" s="1"/>
  <c r="AR153" i="4"/>
  <c r="AR154" i="16" s="1"/>
  <c r="AS153" i="4"/>
  <c r="AS154" i="16" s="1"/>
  <c r="AU153" i="4"/>
  <c r="AU154" i="16" s="1"/>
  <c r="AV153" i="4"/>
  <c r="AV154" i="16" s="1"/>
  <c r="AW153" i="4"/>
  <c r="AW154" i="16" s="1"/>
  <c r="AX153" i="4"/>
  <c r="AX154" i="16" s="1"/>
  <c r="AY153" i="4"/>
  <c r="AY154" i="16" s="1"/>
  <c r="AZ153" i="4"/>
  <c r="AZ154" i="16" s="1"/>
  <c r="BA153" i="4"/>
  <c r="BA154" i="16" s="1"/>
  <c r="BB153" i="4"/>
  <c r="BB154" i="16" s="1"/>
  <c r="BC153" i="4"/>
  <c r="BC154" i="16" s="1"/>
  <c r="BD153" i="4"/>
  <c r="BD154" i="16" s="1"/>
  <c r="BE153" i="4"/>
  <c r="BE154" i="16" s="1"/>
  <c r="BF153" i="4"/>
  <c r="BF154" i="16" s="1"/>
  <c r="BG153" i="4"/>
  <c r="BG154" i="16" s="1"/>
  <c r="BH153" i="4"/>
  <c r="BH154" i="16" s="1"/>
  <c r="BI153" i="4"/>
  <c r="BI154" i="16" s="1"/>
  <c r="BJ153" i="4"/>
  <c r="BJ154" i="16" s="1"/>
  <c r="BK153" i="4"/>
  <c r="BK154" i="16" s="1"/>
  <c r="BL153" i="4"/>
  <c r="BL154" i="16" s="1"/>
  <c r="BM153" i="4"/>
  <c r="BM154" i="16" s="1"/>
  <c r="BN153" i="4"/>
  <c r="BN154" i="16" s="1"/>
  <c r="BO153" i="4"/>
  <c r="BO154" i="16" s="1"/>
  <c r="BP153" i="4"/>
  <c r="BP154" i="16" s="1"/>
  <c r="BQ153" i="4"/>
  <c r="BQ154" i="16" s="1"/>
  <c r="BR153" i="4"/>
  <c r="BR154" i="16" s="1"/>
  <c r="BS153" i="4"/>
  <c r="BS154" i="16" s="1"/>
  <c r="BT153" i="4"/>
  <c r="BT154" i="16" s="1"/>
  <c r="BU153" i="4"/>
  <c r="BU154" i="16" s="1"/>
  <c r="BV153" i="4"/>
  <c r="BV154" i="16" s="1"/>
  <c r="BW153" i="4"/>
  <c r="BW154" i="16" s="1"/>
  <c r="BY153" i="4"/>
  <c r="BY154" i="16" s="1"/>
  <c r="BZ153" i="4"/>
  <c r="BZ154" i="16" s="1"/>
  <c r="CA153" i="4"/>
  <c r="CA154" i="16" s="1"/>
  <c r="CB153" i="4"/>
  <c r="CB154" i="16" s="1"/>
  <c r="CC153" i="4"/>
  <c r="CC154" i="16" s="1"/>
  <c r="CD153" i="4"/>
  <c r="CD154" i="16" s="1"/>
  <c r="CE153" i="4"/>
  <c r="CE154" i="16" s="1"/>
  <c r="CF153" i="4"/>
  <c r="CF154" i="16" s="1"/>
  <c r="CG153" i="4"/>
  <c r="CG154" i="16" s="1"/>
  <c r="CH153" i="4"/>
  <c r="CH154" i="16" s="1"/>
  <c r="CI153" i="4"/>
  <c r="CI154" i="16" s="1"/>
  <c r="C154" i="4"/>
  <c r="C155" i="16" s="1"/>
  <c r="D154" i="4"/>
  <c r="D155" i="16" s="1"/>
  <c r="E154" i="4"/>
  <c r="E155" i="16" s="1"/>
  <c r="F154" i="4"/>
  <c r="F155" i="16" s="1"/>
  <c r="G154" i="4"/>
  <c r="G155" i="16" s="1"/>
  <c r="H154" i="4"/>
  <c r="H155" i="16" s="1"/>
  <c r="I154" i="4"/>
  <c r="I155" i="16" s="1"/>
  <c r="J154" i="4"/>
  <c r="J155" i="16" s="1"/>
  <c r="K154" i="4"/>
  <c r="K155" i="16" s="1"/>
  <c r="M154" i="4"/>
  <c r="M155" i="16" s="1"/>
  <c r="N154" i="4"/>
  <c r="N155" i="16" s="1"/>
  <c r="O154" i="4"/>
  <c r="O155" i="16" s="1"/>
  <c r="P154" i="4"/>
  <c r="P155" i="16" s="1"/>
  <c r="Q154" i="4"/>
  <c r="Q155" i="16" s="1"/>
  <c r="R154" i="4"/>
  <c r="R155" i="16" s="1"/>
  <c r="S154" i="4"/>
  <c r="S155" i="16" s="1"/>
  <c r="T154" i="4"/>
  <c r="T155" i="16" s="1"/>
  <c r="U154" i="4"/>
  <c r="U155" i="16" s="1"/>
  <c r="V154" i="4"/>
  <c r="V155" i="16" s="1"/>
  <c r="W154" i="4"/>
  <c r="W155" i="16" s="1"/>
  <c r="X154" i="4"/>
  <c r="X155" i="16" s="1"/>
  <c r="Y154" i="4"/>
  <c r="Y155" i="16" s="1"/>
  <c r="Z154" i="4"/>
  <c r="Z155" i="16" s="1"/>
  <c r="AA154" i="4"/>
  <c r="AA155" i="16" s="1"/>
  <c r="AB154" i="4"/>
  <c r="AB155" i="16" s="1"/>
  <c r="AC154" i="4"/>
  <c r="AC155" i="16" s="1"/>
  <c r="AD154" i="4"/>
  <c r="AD155" i="16" s="1"/>
  <c r="AE154" i="4"/>
  <c r="AE155" i="16" s="1"/>
  <c r="AF154" i="4"/>
  <c r="AF155" i="16" s="1"/>
  <c r="AG154" i="4"/>
  <c r="AG155" i="16" s="1"/>
  <c r="AH154" i="4"/>
  <c r="AH155" i="16" s="1"/>
  <c r="AI154" i="4"/>
  <c r="AI155" i="16" s="1"/>
  <c r="AJ154" i="4"/>
  <c r="AJ155" i="16" s="1"/>
  <c r="AK154" i="4"/>
  <c r="AK155" i="16" s="1"/>
  <c r="AL154" i="4"/>
  <c r="AL155" i="16" s="1"/>
  <c r="AM154" i="4"/>
  <c r="AM155" i="16" s="1"/>
  <c r="AN154" i="4"/>
  <c r="AN155" i="16" s="1"/>
  <c r="AO154" i="4"/>
  <c r="AO155" i="16" s="1"/>
  <c r="AP154" i="4"/>
  <c r="AP155" i="16" s="1"/>
  <c r="AQ154" i="4"/>
  <c r="AQ155" i="16" s="1"/>
  <c r="AR154" i="4"/>
  <c r="AR155" i="16" s="1"/>
  <c r="AS154" i="4"/>
  <c r="AS155" i="16" s="1"/>
  <c r="AU154" i="4"/>
  <c r="AU155" i="16" s="1"/>
  <c r="AV154" i="4"/>
  <c r="AV155" i="16" s="1"/>
  <c r="AW154" i="4"/>
  <c r="AW155" i="16" s="1"/>
  <c r="AX154" i="4"/>
  <c r="AX155" i="16" s="1"/>
  <c r="AY154" i="4"/>
  <c r="AY155" i="16" s="1"/>
  <c r="AZ154" i="4"/>
  <c r="AZ155" i="16" s="1"/>
  <c r="BA154" i="4"/>
  <c r="BA155" i="16" s="1"/>
  <c r="BB154" i="4"/>
  <c r="BB155" i="16" s="1"/>
  <c r="BC154" i="4"/>
  <c r="BC155" i="16" s="1"/>
  <c r="BD154" i="4"/>
  <c r="BD155" i="16" s="1"/>
  <c r="BE154" i="4"/>
  <c r="BE155" i="16" s="1"/>
  <c r="BF154" i="4"/>
  <c r="BF155" i="16" s="1"/>
  <c r="BG154" i="4"/>
  <c r="BG155" i="16" s="1"/>
  <c r="BH154" i="4"/>
  <c r="BH155" i="16" s="1"/>
  <c r="BI154" i="4"/>
  <c r="BI155" i="16" s="1"/>
  <c r="BJ154" i="4"/>
  <c r="BJ155" i="16" s="1"/>
  <c r="BK154" i="4"/>
  <c r="BK155" i="16" s="1"/>
  <c r="BL154" i="4"/>
  <c r="BL155" i="16" s="1"/>
  <c r="BM154" i="4"/>
  <c r="BM155" i="16" s="1"/>
  <c r="BN154" i="4"/>
  <c r="BN155" i="16" s="1"/>
  <c r="BO154" i="4"/>
  <c r="BO155" i="16" s="1"/>
  <c r="BP154" i="4"/>
  <c r="BP155" i="16" s="1"/>
  <c r="BQ154" i="4"/>
  <c r="BQ155" i="16" s="1"/>
  <c r="BR154" i="4"/>
  <c r="BR155" i="16" s="1"/>
  <c r="BS154" i="4"/>
  <c r="BS155" i="16" s="1"/>
  <c r="BT154" i="4"/>
  <c r="BT155" i="16" s="1"/>
  <c r="BU154" i="4"/>
  <c r="BU155" i="16" s="1"/>
  <c r="BV154" i="4"/>
  <c r="BV155" i="16" s="1"/>
  <c r="BW154" i="4"/>
  <c r="BW155" i="16" s="1"/>
  <c r="BY154" i="4"/>
  <c r="BY155" i="16" s="1"/>
  <c r="BZ154" i="4"/>
  <c r="BZ155" i="16" s="1"/>
  <c r="CA154" i="4"/>
  <c r="CA155" i="16" s="1"/>
  <c r="CB154" i="4"/>
  <c r="CB155" i="16" s="1"/>
  <c r="CC154" i="4"/>
  <c r="CC155" i="16" s="1"/>
  <c r="CD154" i="4"/>
  <c r="CD155" i="16" s="1"/>
  <c r="CE154" i="4"/>
  <c r="CE155" i="16" s="1"/>
  <c r="CF154" i="4"/>
  <c r="CF155" i="16" s="1"/>
  <c r="CG154" i="4"/>
  <c r="CG155" i="16" s="1"/>
  <c r="CH154" i="4"/>
  <c r="CH155" i="16" s="1"/>
  <c r="CI154" i="4"/>
  <c r="CI155" i="16" s="1"/>
  <c r="C155" i="4"/>
  <c r="C156" i="16" s="1"/>
  <c r="D155" i="4"/>
  <c r="D156" i="16" s="1"/>
  <c r="E155" i="4"/>
  <c r="E156" i="16" s="1"/>
  <c r="F155" i="4"/>
  <c r="F156" i="16" s="1"/>
  <c r="G155" i="4"/>
  <c r="G156" i="16" s="1"/>
  <c r="H155" i="4"/>
  <c r="H156" i="16" s="1"/>
  <c r="I155" i="4"/>
  <c r="I156" i="16" s="1"/>
  <c r="J155" i="4"/>
  <c r="J156" i="16" s="1"/>
  <c r="K155" i="4"/>
  <c r="K156" i="16" s="1"/>
  <c r="M155" i="4"/>
  <c r="M156" i="16" s="1"/>
  <c r="N155" i="4"/>
  <c r="N156" i="16" s="1"/>
  <c r="O155" i="4"/>
  <c r="O156" i="16" s="1"/>
  <c r="P155" i="4"/>
  <c r="P156" i="16" s="1"/>
  <c r="Q155" i="4"/>
  <c r="Q156" i="16" s="1"/>
  <c r="R155" i="4"/>
  <c r="R156" i="16" s="1"/>
  <c r="S155" i="4"/>
  <c r="S156" i="16" s="1"/>
  <c r="T155" i="4"/>
  <c r="T156" i="16" s="1"/>
  <c r="U155" i="4"/>
  <c r="U156" i="16" s="1"/>
  <c r="V155" i="4"/>
  <c r="V156" i="16" s="1"/>
  <c r="W155" i="4"/>
  <c r="W156" i="16" s="1"/>
  <c r="X155" i="4"/>
  <c r="X156" i="16" s="1"/>
  <c r="Y155" i="4"/>
  <c r="Y156" i="16" s="1"/>
  <c r="Z155" i="4"/>
  <c r="Z156" i="16" s="1"/>
  <c r="AA155" i="4"/>
  <c r="AA156" i="16" s="1"/>
  <c r="AB155" i="4"/>
  <c r="AB156" i="16" s="1"/>
  <c r="AC155" i="4"/>
  <c r="AC156" i="16" s="1"/>
  <c r="AD155" i="4"/>
  <c r="AD156" i="16" s="1"/>
  <c r="AE155" i="4"/>
  <c r="AE156" i="16" s="1"/>
  <c r="AF155" i="4"/>
  <c r="AF156" i="16" s="1"/>
  <c r="AG155" i="4"/>
  <c r="AG156" i="16" s="1"/>
  <c r="AH155" i="4"/>
  <c r="AH156" i="16" s="1"/>
  <c r="AI155" i="4"/>
  <c r="AI156" i="16" s="1"/>
  <c r="AJ155" i="4"/>
  <c r="AJ156" i="16" s="1"/>
  <c r="AK155" i="4"/>
  <c r="AK156" i="16" s="1"/>
  <c r="AL155" i="4"/>
  <c r="AL156" i="16" s="1"/>
  <c r="AM155" i="4"/>
  <c r="AM156" i="16" s="1"/>
  <c r="AN155" i="4"/>
  <c r="AN156" i="16" s="1"/>
  <c r="AO155" i="4"/>
  <c r="AO156" i="16" s="1"/>
  <c r="AP155" i="4"/>
  <c r="AP156" i="16" s="1"/>
  <c r="AQ155" i="4"/>
  <c r="AQ156" i="16" s="1"/>
  <c r="AR155" i="4"/>
  <c r="AR156" i="16" s="1"/>
  <c r="AS155" i="4"/>
  <c r="AS156" i="16" s="1"/>
  <c r="AU155" i="4"/>
  <c r="AU156" i="16" s="1"/>
  <c r="AV155" i="4"/>
  <c r="AV156" i="16" s="1"/>
  <c r="AW155" i="4"/>
  <c r="AW156" i="16" s="1"/>
  <c r="AX155" i="4"/>
  <c r="AX156" i="16" s="1"/>
  <c r="AY155" i="4"/>
  <c r="AY156" i="16" s="1"/>
  <c r="AZ155" i="4"/>
  <c r="AZ156" i="16" s="1"/>
  <c r="BA155" i="4"/>
  <c r="BA156" i="16" s="1"/>
  <c r="BB155" i="4"/>
  <c r="BB156" i="16" s="1"/>
  <c r="BC155" i="4"/>
  <c r="BC156" i="16" s="1"/>
  <c r="BD155" i="4"/>
  <c r="BD156" i="16" s="1"/>
  <c r="BE155" i="4"/>
  <c r="BE156" i="16" s="1"/>
  <c r="BF155" i="4"/>
  <c r="BF156" i="16" s="1"/>
  <c r="BG155" i="4"/>
  <c r="BG156" i="16" s="1"/>
  <c r="BH155" i="4"/>
  <c r="BH156" i="16" s="1"/>
  <c r="BI155" i="4"/>
  <c r="BI156" i="16" s="1"/>
  <c r="BJ155" i="4"/>
  <c r="BJ156" i="16" s="1"/>
  <c r="BK155" i="4"/>
  <c r="BK156" i="16" s="1"/>
  <c r="BL155" i="4"/>
  <c r="BL156" i="16" s="1"/>
  <c r="BM155" i="4"/>
  <c r="BM156" i="16" s="1"/>
  <c r="BN155" i="4"/>
  <c r="BN156" i="16" s="1"/>
  <c r="BO155" i="4"/>
  <c r="BO156" i="16" s="1"/>
  <c r="BP155" i="4"/>
  <c r="BP156" i="16" s="1"/>
  <c r="BQ155" i="4"/>
  <c r="BQ156" i="16" s="1"/>
  <c r="BR155" i="4"/>
  <c r="BR156" i="16" s="1"/>
  <c r="BS155" i="4"/>
  <c r="BS156" i="16" s="1"/>
  <c r="BT155" i="4"/>
  <c r="BT156" i="16" s="1"/>
  <c r="BU155" i="4"/>
  <c r="BU156" i="16" s="1"/>
  <c r="BV155" i="4"/>
  <c r="BV156" i="16" s="1"/>
  <c r="BW155" i="4"/>
  <c r="BW156" i="16" s="1"/>
  <c r="BY155" i="4"/>
  <c r="BY156" i="16" s="1"/>
  <c r="BZ155" i="4"/>
  <c r="BZ156" i="16" s="1"/>
  <c r="CA155" i="4"/>
  <c r="CA156" i="16" s="1"/>
  <c r="CB155" i="4"/>
  <c r="CB156" i="16" s="1"/>
  <c r="CC155" i="4"/>
  <c r="CC156" i="16" s="1"/>
  <c r="CD155" i="4"/>
  <c r="CD156" i="16" s="1"/>
  <c r="CE155" i="4"/>
  <c r="CE156" i="16" s="1"/>
  <c r="CF155" i="4"/>
  <c r="CF156" i="16" s="1"/>
  <c r="CG155" i="4"/>
  <c r="CG156" i="16" s="1"/>
  <c r="CH155" i="4"/>
  <c r="CH156" i="16" s="1"/>
  <c r="CI155" i="4"/>
  <c r="CI156" i="16" s="1"/>
  <c r="C156" i="4"/>
  <c r="C157" i="16" s="1"/>
  <c r="D156" i="4"/>
  <c r="D157" i="16" s="1"/>
  <c r="E156" i="4"/>
  <c r="E157" i="16" s="1"/>
  <c r="F156" i="4"/>
  <c r="F157" i="16" s="1"/>
  <c r="G156" i="4"/>
  <c r="G157" i="16" s="1"/>
  <c r="H156" i="4"/>
  <c r="H157" i="16" s="1"/>
  <c r="I156" i="4"/>
  <c r="I157" i="16" s="1"/>
  <c r="J156" i="4"/>
  <c r="J157" i="16" s="1"/>
  <c r="K156" i="4"/>
  <c r="K157" i="16" s="1"/>
  <c r="M156" i="4"/>
  <c r="M157" i="16" s="1"/>
  <c r="N156" i="4"/>
  <c r="N157" i="16" s="1"/>
  <c r="O156" i="4"/>
  <c r="O157" i="16" s="1"/>
  <c r="P156" i="4"/>
  <c r="P157" i="16" s="1"/>
  <c r="Q156" i="4"/>
  <c r="Q157" i="16" s="1"/>
  <c r="R156" i="4"/>
  <c r="R157" i="16" s="1"/>
  <c r="S156" i="4"/>
  <c r="S157" i="16" s="1"/>
  <c r="T156" i="4"/>
  <c r="T157" i="16" s="1"/>
  <c r="U156" i="4"/>
  <c r="U157" i="16" s="1"/>
  <c r="V156" i="4"/>
  <c r="V157" i="16" s="1"/>
  <c r="W156" i="4"/>
  <c r="W157" i="16" s="1"/>
  <c r="X156" i="4"/>
  <c r="X157" i="16" s="1"/>
  <c r="Y156" i="4"/>
  <c r="Y157" i="16" s="1"/>
  <c r="Z156" i="4"/>
  <c r="Z157" i="16" s="1"/>
  <c r="AA156" i="4"/>
  <c r="AA157" i="16" s="1"/>
  <c r="AB156" i="4"/>
  <c r="AB157" i="16" s="1"/>
  <c r="AC156" i="4"/>
  <c r="AC157" i="16" s="1"/>
  <c r="AD156" i="4"/>
  <c r="AD157" i="16" s="1"/>
  <c r="AE156" i="4"/>
  <c r="AE157" i="16" s="1"/>
  <c r="AF156" i="4"/>
  <c r="AF157" i="16" s="1"/>
  <c r="AG156" i="4"/>
  <c r="AG157" i="16" s="1"/>
  <c r="AH156" i="4"/>
  <c r="AH157" i="16" s="1"/>
  <c r="AI156" i="4"/>
  <c r="AI157" i="16" s="1"/>
  <c r="AJ156" i="4"/>
  <c r="AJ157" i="16" s="1"/>
  <c r="AK156" i="4"/>
  <c r="AK157" i="16" s="1"/>
  <c r="AL156" i="4"/>
  <c r="AL157" i="16" s="1"/>
  <c r="AM156" i="4"/>
  <c r="AM157" i="16" s="1"/>
  <c r="AN156" i="4"/>
  <c r="AN157" i="16" s="1"/>
  <c r="AO156" i="4"/>
  <c r="AO157" i="16" s="1"/>
  <c r="AP156" i="4"/>
  <c r="AP157" i="16" s="1"/>
  <c r="AQ156" i="4"/>
  <c r="AQ157" i="16" s="1"/>
  <c r="AR156" i="4"/>
  <c r="AR157" i="16" s="1"/>
  <c r="AS156" i="4"/>
  <c r="AS157" i="16" s="1"/>
  <c r="AU156" i="4"/>
  <c r="AU157" i="16" s="1"/>
  <c r="AV156" i="4"/>
  <c r="AV157" i="16" s="1"/>
  <c r="AW156" i="4"/>
  <c r="AW157" i="16" s="1"/>
  <c r="AX156" i="4"/>
  <c r="AX157" i="16" s="1"/>
  <c r="AY156" i="4"/>
  <c r="AY157" i="16" s="1"/>
  <c r="AZ156" i="4"/>
  <c r="AZ157" i="16" s="1"/>
  <c r="BA156" i="4"/>
  <c r="BA157" i="16" s="1"/>
  <c r="BB156" i="4"/>
  <c r="BB157" i="16" s="1"/>
  <c r="BC156" i="4"/>
  <c r="BC157" i="16" s="1"/>
  <c r="BD156" i="4"/>
  <c r="BD157" i="16" s="1"/>
  <c r="BE156" i="4"/>
  <c r="BE157" i="16" s="1"/>
  <c r="BF156" i="4"/>
  <c r="BF157" i="16" s="1"/>
  <c r="BG156" i="4"/>
  <c r="BG157" i="16" s="1"/>
  <c r="BH156" i="4"/>
  <c r="BH157" i="16" s="1"/>
  <c r="BI156" i="4"/>
  <c r="BI157" i="16" s="1"/>
  <c r="BJ156" i="4"/>
  <c r="BJ157" i="16" s="1"/>
  <c r="BK156" i="4"/>
  <c r="BK157" i="16" s="1"/>
  <c r="BL156" i="4"/>
  <c r="BL157" i="16" s="1"/>
  <c r="BM156" i="4"/>
  <c r="BM157" i="16" s="1"/>
  <c r="BN156" i="4"/>
  <c r="BN157" i="16" s="1"/>
  <c r="BO156" i="4"/>
  <c r="BO157" i="16" s="1"/>
  <c r="BP156" i="4"/>
  <c r="BP157" i="16" s="1"/>
  <c r="BQ156" i="4"/>
  <c r="BQ157" i="16" s="1"/>
  <c r="BR156" i="4"/>
  <c r="BR157" i="16" s="1"/>
  <c r="BS156" i="4"/>
  <c r="BS157" i="16" s="1"/>
  <c r="BT156" i="4"/>
  <c r="BT157" i="16" s="1"/>
  <c r="BU156" i="4"/>
  <c r="BU157" i="16" s="1"/>
  <c r="BV156" i="4"/>
  <c r="BV157" i="16" s="1"/>
  <c r="BW156" i="4"/>
  <c r="BW157" i="16" s="1"/>
  <c r="BY156" i="4"/>
  <c r="BY157" i="16" s="1"/>
  <c r="BZ156" i="4"/>
  <c r="BZ157" i="16" s="1"/>
  <c r="CA156" i="4"/>
  <c r="CA157" i="16" s="1"/>
  <c r="CB156" i="4"/>
  <c r="CB157" i="16" s="1"/>
  <c r="CC156" i="4"/>
  <c r="CC157" i="16" s="1"/>
  <c r="CD156" i="4"/>
  <c r="CD157" i="16" s="1"/>
  <c r="CE156" i="4"/>
  <c r="CE157" i="16" s="1"/>
  <c r="CF156" i="4"/>
  <c r="CF157" i="16" s="1"/>
  <c r="CG156" i="4"/>
  <c r="CG157" i="16" s="1"/>
  <c r="CH156" i="4"/>
  <c r="CH157" i="16" s="1"/>
  <c r="CI156" i="4"/>
  <c r="CI157" i="16" s="1"/>
  <c r="C157" i="4"/>
  <c r="C158" i="16" s="1"/>
  <c r="D157" i="4"/>
  <c r="D158" i="16" s="1"/>
  <c r="E157" i="4"/>
  <c r="E158" i="16" s="1"/>
  <c r="F157" i="4"/>
  <c r="F158" i="16" s="1"/>
  <c r="G157" i="4"/>
  <c r="G158" i="16" s="1"/>
  <c r="H157" i="4"/>
  <c r="H158" i="16" s="1"/>
  <c r="I157" i="4"/>
  <c r="I158" i="16" s="1"/>
  <c r="J157" i="4"/>
  <c r="J158" i="16" s="1"/>
  <c r="K157" i="4"/>
  <c r="K158" i="16" s="1"/>
  <c r="M157" i="4"/>
  <c r="M158" i="16" s="1"/>
  <c r="N157" i="4"/>
  <c r="N158" i="16" s="1"/>
  <c r="O157" i="4"/>
  <c r="O158" i="16" s="1"/>
  <c r="P157" i="4"/>
  <c r="P158" i="16" s="1"/>
  <c r="Q157" i="4"/>
  <c r="Q158" i="16" s="1"/>
  <c r="R157" i="4"/>
  <c r="R158" i="16" s="1"/>
  <c r="S157" i="4"/>
  <c r="S158" i="16" s="1"/>
  <c r="T157" i="4"/>
  <c r="T158" i="16" s="1"/>
  <c r="U157" i="4"/>
  <c r="U158" i="16" s="1"/>
  <c r="V157" i="4"/>
  <c r="V158" i="16" s="1"/>
  <c r="W157" i="4"/>
  <c r="W158" i="16" s="1"/>
  <c r="X157" i="4"/>
  <c r="X158" i="16" s="1"/>
  <c r="Y157" i="4"/>
  <c r="Y158" i="16" s="1"/>
  <c r="Z157" i="4"/>
  <c r="Z158" i="16" s="1"/>
  <c r="AA157" i="4"/>
  <c r="AA158" i="16" s="1"/>
  <c r="AB157" i="4"/>
  <c r="AB158" i="16" s="1"/>
  <c r="AC157" i="4"/>
  <c r="AC158" i="16" s="1"/>
  <c r="AD157" i="4"/>
  <c r="AD158" i="16" s="1"/>
  <c r="AE157" i="4"/>
  <c r="AE158" i="16" s="1"/>
  <c r="AF157" i="4"/>
  <c r="AF158" i="16" s="1"/>
  <c r="AG157" i="4"/>
  <c r="AG158" i="16" s="1"/>
  <c r="AH157" i="4"/>
  <c r="AH158" i="16" s="1"/>
  <c r="AI157" i="4"/>
  <c r="AI158" i="16" s="1"/>
  <c r="AJ157" i="4"/>
  <c r="AJ158" i="16" s="1"/>
  <c r="AK157" i="4"/>
  <c r="AK158" i="16" s="1"/>
  <c r="AL157" i="4"/>
  <c r="AL158" i="16" s="1"/>
  <c r="AM157" i="4"/>
  <c r="AM158" i="16" s="1"/>
  <c r="AN157" i="4"/>
  <c r="AN158" i="16" s="1"/>
  <c r="AO157" i="4"/>
  <c r="AO158" i="16" s="1"/>
  <c r="AP157" i="4"/>
  <c r="AP158" i="16" s="1"/>
  <c r="AQ157" i="4"/>
  <c r="AQ158" i="16" s="1"/>
  <c r="AR157" i="4"/>
  <c r="AR158" i="16" s="1"/>
  <c r="AS157" i="4"/>
  <c r="AS158" i="16" s="1"/>
  <c r="AU157" i="4"/>
  <c r="AU158" i="16" s="1"/>
  <c r="AV157" i="4"/>
  <c r="AV158" i="16" s="1"/>
  <c r="AW157" i="4"/>
  <c r="AW158" i="16" s="1"/>
  <c r="AX157" i="4"/>
  <c r="AX158" i="16" s="1"/>
  <c r="AY157" i="4"/>
  <c r="AY158" i="16" s="1"/>
  <c r="AZ157" i="4"/>
  <c r="AZ158" i="16" s="1"/>
  <c r="BA157" i="4"/>
  <c r="BA158" i="16" s="1"/>
  <c r="BB157" i="4"/>
  <c r="BB158" i="16" s="1"/>
  <c r="BC157" i="4"/>
  <c r="BC158" i="16" s="1"/>
  <c r="BD157" i="4"/>
  <c r="BD158" i="16" s="1"/>
  <c r="BE157" i="4"/>
  <c r="BE158" i="16" s="1"/>
  <c r="BF157" i="4"/>
  <c r="BF158" i="16" s="1"/>
  <c r="BG157" i="4"/>
  <c r="BG158" i="16" s="1"/>
  <c r="BH157" i="4"/>
  <c r="BH158" i="16" s="1"/>
  <c r="BI157" i="4"/>
  <c r="BI158" i="16" s="1"/>
  <c r="BJ157" i="4"/>
  <c r="BJ158" i="16" s="1"/>
  <c r="BK157" i="4"/>
  <c r="BK158" i="16" s="1"/>
  <c r="BL157" i="4"/>
  <c r="BL158" i="16" s="1"/>
  <c r="BM157" i="4"/>
  <c r="BM158" i="16" s="1"/>
  <c r="BN157" i="4"/>
  <c r="BN158" i="16" s="1"/>
  <c r="BO157" i="4"/>
  <c r="BO158" i="16" s="1"/>
  <c r="BP157" i="4"/>
  <c r="BP158" i="16" s="1"/>
  <c r="BQ157" i="4"/>
  <c r="BQ158" i="16" s="1"/>
  <c r="BR157" i="4"/>
  <c r="BR158" i="16" s="1"/>
  <c r="BS157" i="4"/>
  <c r="BS158" i="16" s="1"/>
  <c r="BT157" i="4"/>
  <c r="BT158" i="16" s="1"/>
  <c r="BU157" i="4"/>
  <c r="BU158" i="16" s="1"/>
  <c r="BV157" i="4"/>
  <c r="BV158" i="16" s="1"/>
  <c r="BW157" i="4"/>
  <c r="BW158" i="16" s="1"/>
  <c r="BY157" i="4"/>
  <c r="BY158" i="16" s="1"/>
  <c r="BZ157" i="4"/>
  <c r="BZ158" i="16" s="1"/>
  <c r="CA157" i="4"/>
  <c r="CA158" i="16" s="1"/>
  <c r="CB157" i="4"/>
  <c r="CB158" i="16" s="1"/>
  <c r="CC157" i="4"/>
  <c r="CC158" i="16" s="1"/>
  <c r="CD157" i="4"/>
  <c r="CD158" i="16" s="1"/>
  <c r="CE157" i="4"/>
  <c r="CE158" i="16" s="1"/>
  <c r="CF157" i="4"/>
  <c r="CF158" i="16" s="1"/>
  <c r="CG157" i="4"/>
  <c r="CG158" i="16" s="1"/>
  <c r="CH157" i="4"/>
  <c r="CH158" i="16" s="1"/>
  <c r="CI157" i="4"/>
  <c r="CI158" i="16" s="1"/>
  <c r="C158" i="4"/>
  <c r="C159" i="16" s="1"/>
  <c r="D158" i="4"/>
  <c r="D159" i="16" s="1"/>
  <c r="E158" i="4"/>
  <c r="E159" i="16" s="1"/>
  <c r="F158" i="4"/>
  <c r="F159" i="16" s="1"/>
  <c r="G158" i="4"/>
  <c r="G159" i="16" s="1"/>
  <c r="H158" i="4"/>
  <c r="H159" i="16" s="1"/>
  <c r="I158" i="4"/>
  <c r="I159" i="16" s="1"/>
  <c r="J158" i="4"/>
  <c r="J159" i="16" s="1"/>
  <c r="K158" i="4"/>
  <c r="K159" i="16" s="1"/>
  <c r="M158" i="4"/>
  <c r="M159" i="16" s="1"/>
  <c r="N158" i="4"/>
  <c r="N159" i="16" s="1"/>
  <c r="O158" i="4"/>
  <c r="O159" i="16" s="1"/>
  <c r="P158" i="4"/>
  <c r="P159" i="16" s="1"/>
  <c r="Q158" i="4"/>
  <c r="Q159" i="16" s="1"/>
  <c r="R158" i="4"/>
  <c r="R159" i="16" s="1"/>
  <c r="S158" i="4"/>
  <c r="S159" i="16" s="1"/>
  <c r="T158" i="4"/>
  <c r="T159" i="16" s="1"/>
  <c r="U158" i="4"/>
  <c r="U159" i="16" s="1"/>
  <c r="V158" i="4"/>
  <c r="V159" i="16" s="1"/>
  <c r="W158" i="4"/>
  <c r="W159" i="16" s="1"/>
  <c r="X158" i="4"/>
  <c r="X159" i="16" s="1"/>
  <c r="Y158" i="4"/>
  <c r="Y159" i="16" s="1"/>
  <c r="Z158" i="4"/>
  <c r="Z159" i="16" s="1"/>
  <c r="AA158" i="4"/>
  <c r="AA159" i="16" s="1"/>
  <c r="AB158" i="4"/>
  <c r="AB159" i="16" s="1"/>
  <c r="AC158" i="4"/>
  <c r="AC159" i="16" s="1"/>
  <c r="AD158" i="4"/>
  <c r="AD159" i="16" s="1"/>
  <c r="AE158" i="4"/>
  <c r="AE159" i="16" s="1"/>
  <c r="AF158" i="4"/>
  <c r="AF159" i="16" s="1"/>
  <c r="AG158" i="4"/>
  <c r="AG159" i="16" s="1"/>
  <c r="AH158" i="4"/>
  <c r="AH159" i="16" s="1"/>
  <c r="AI158" i="4"/>
  <c r="AI159" i="16" s="1"/>
  <c r="AJ158" i="4"/>
  <c r="AJ159" i="16" s="1"/>
  <c r="AK158" i="4"/>
  <c r="AK159" i="16" s="1"/>
  <c r="AL158" i="4"/>
  <c r="AL159" i="16" s="1"/>
  <c r="AM158" i="4"/>
  <c r="AM159" i="16" s="1"/>
  <c r="AN158" i="4"/>
  <c r="AN159" i="16" s="1"/>
  <c r="AO158" i="4"/>
  <c r="AO159" i="16" s="1"/>
  <c r="AP158" i="4"/>
  <c r="AP159" i="16" s="1"/>
  <c r="AQ158" i="4"/>
  <c r="AQ159" i="16" s="1"/>
  <c r="AR158" i="4"/>
  <c r="AR159" i="16" s="1"/>
  <c r="AS158" i="4"/>
  <c r="AS159" i="16" s="1"/>
  <c r="AU158" i="4"/>
  <c r="AU159" i="16" s="1"/>
  <c r="AV158" i="4"/>
  <c r="AV159" i="16" s="1"/>
  <c r="AW158" i="4"/>
  <c r="AW159" i="16" s="1"/>
  <c r="AX158" i="4"/>
  <c r="AX159" i="16" s="1"/>
  <c r="AY158" i="4"/>
  <c r="AY159" i="16" s="1"/>
  <c r="AZ158" i="4"/>
  <c r="AZ159" i="16" s="1"/>
  <c r="BA158" i="4"/>
  <c r="BA159" i="16" s="1"/>
  <c r="BB158" i="4"/>
  <c r="BB159" i="16" s="1"/>
  <c r="BC158" i="4"/>
  <c r="BC159" i="16" s="1"/>
  <c r="BD158" i="4"/>
  <c r="BD159" i="16" s="1"/>
  <c r="BE158" i="4"/>
  <c r="BE159" i="16" s="1"/>
  <c r="BF158" i="4"/>
  <c r="BF159" i="16" s="1"/>
  <c r="BG158" i="4"/>
  <c r="BG159" i="16" s="1"/>
  <c r="BH158" i="4"/>
  <c r="BH159" i="16" s="1"/>
  <c r="BI158" i="4"/>
  <c r="BI159" i="16" s="1"/>
  <c r="BJ158" i="4"/>
  <c r="BJ159" i="16" s="1"/>
  <c r="BK158" i="4"/>
  <c r="BK159" i="16" s="1"/>
  <c r="BL158" i="4"/>
  <c r="BL159" i="16" s="1"/>
  <c r="BM158" i="4"/>
  <c r="BM159" i="16" s="1"/>
  <c r="BN158" i="4"/>
  <c r="BN159" i="16" s="1"/>
  <c r="BO158" i="4"/>
  <c r="BO159" i="16" s="1"/>
  <c r="BP158" i="4"/>
  <c r="BP159" i="16" s="1"/>
  <c r="BQ158" i="4"/>
  <c r="BQ159" i="16" s="1"/>
  <c r="BR158" i="4"/>
  <c r="BR159" i="16" s="1"/>
  <c r="BS158" i="4"/>
  <c r="BS159" i="16" s="1"/>
  <c r="BT158" i="4"/>
  <c r="BT159" i="16" s="1"/>
  <c r="BU158" i="4"/>
  <c r="BU159" i="16" s="1"/>
  <c r="BV158" i="4"/>
  <c r="BV159" i="16" s="1"/>
  <c r="BW158" i="4"/>
  <c r="BW159" i="16" s="1"/>
  <c r="BY158" i="4"/>
  <c r="BY159" i="16" s="1"/>
  <c r="BZ158" i="4"/>
  <c r="BZ159" i="16" s="1"/>
  <c r="CA158" i="4"/>
  <c r="CA159" i="16" s="1"/>
  <c r="CB158" i="4"/>
  <c r="CB159" i="16" s="1"/>
  <c r="CC158" i="4"/>
  <c r="CC159" i="16" s="1"/>
  <c r="CD158" i="4"/>
  <c r="CD159" i="16" s="1"/>
  <c r="CE158" i="4"/>
  <c r="CE159" i="16" s="1"/>
  <c r="CF158" i="4"/>
  <c r="CF159" i="16" s="1"/>
  <c r="CG158" i="4"/>
  <c r="CG159" i="16" s="1"/>
  <c r="CH158" i="4"/>
  <c r="CH159" i="16" s="1"/>
  <c r="CI158" i="4"/>
  <c r="CI159" i="16" s="1"/>
  <c r="C159" i="4"/>
  <c r="C160" i="16" s="1"/>
  <c r="D159" i="4"/>
  <c r="D160" i="16" s="1"/>
  <c r="E159" i="4"/>
  <c r="E160" i="16" s="1"/>
  <c r="F159" i="4"/>
  <c r="F160" i="16" s="1"/>
  <c r="G159" i="4"/>
  <c r="G160" i="16" s="1"/>
  <c r="H159" i="4"/>
  <c r="H160" i="16" s="1"/>
  <c r="I159" i="4"/>
  <c r="I160" i="16" s="1"/>
  <c r="J159" i="4"/>
  <c r="J160" i="16" s="1"/>
  <c r="K159" i="4"/>
  <c r="K160" i="16" s="1"/>
  <c r="M159" i="4"/>
  <c r="M160" i="16" s="1"/>
  <c r="N159" i="4"/>
  <c r="N160" i="16" s="1"/>
  <c r="O159" i="4"/>
  <c r="O160" i="16" s="1"/>
  <c r="P159" i="4"/>
  <c r="P160" i="16" s="1"/>
  <c r="Q159" i="4"/>
  <c r="Q160" i="16" s="1"/>
  <c r="R159" i="4"/>
  <c r="R160" i="16" s="1"/>
  <c r="S159" i="4"/>
  <c r="S160" i="16" s="1"/>
  <c r="T159" i="4"/>
  <c r="T160" i="16" s="1"/>
  <c r="U159" i="4"/>
  <c r="U160" i="16" s="1"/>
  <c r="V159" i="4"/>
  <c r="V160" i="16" s="1"/>
  <c r="W159" i="4"/>
  <c r="W160" i="16" s="1"/>
  <c r="X159" i="4"/>
  <c r="X160" i="16" s="1"/>
  <c r="Y159" i="4"/>
  <c r="Y160" i="16" s="1"/>
  <c r="Z159" i="4"/>
  <c r="Z160" i="16" s="1"/>
  <c r="AA159" i="4"/>
  <c r="AA160" i="16" s="1"/>
  <c r="AB159" i="4"/>
  <c r="AB160" i="16" s="1"/>
  <c r="AC159" i="4"/>
  <c r="AC160" i="16" s="1"/>
  <c r="AD159" i="4"/>
  <c r="AD160" i="16" s="1"/>
  <c r="AE159" i="4"/>
  <c r="AE160" i="16" s="1"/>
  <c r="AF159" i="4"/>
  <c r="AF160" i="16" s="1"/>
  <c r="AG159" i="4"/>
  <c r="AG160" i="16" s="1"/>
  <c r="AH159" i="4"/>
  <c r="AH160" i="16" s="1"/>
  <c r="AI159" i="4"/>
  <c r="AI160" i="16" s="1"/>
  <c r="AJ159" i="4"/>
  <c r="AJ160" i="16" s="1"/>
  <c r="AK159" i="4"/>
  <c r="AK160" i="16" s="1"/>
  <c r="AL159" i="4"/>
  <c r="AL160" i="16" s="1"/>
  <c r="AM159" i="4"/>
  <c r="AM160" i="16" s="1"/>
  <c r="AN159" i="4"/>
  <c r="AN160" i="16" s="1"/>
  <c r="AO159" i="4"/>
  <c r="AO160" i="16" s="1"/>
  <c r="AP159" i="4"/>
  <c r="AP160" i="16" s="1"/>
  <c r="AQ159" i="4"/>
  <c r="AQ160" i="16" s="1"/>
  <c r="AR159" i="4"/>
  <c r="AR160" i="16" s="1"/>
  <c r="AS159" i="4"/>
  <c r="AS160" i="16" s="1"/>
  <c r="AU159" i="4"/>
  <c r="AU160" i="16" s="1"/>
  <c r="AV159" i="4"/>
  <c r="AV160" i="16" s="1"/>
  <c r="AW159" i="4"/>
  <c r="AW160" i="16" s="1"/>
  <c r="AX159" i="4"/>
  <c r="AX160" i="16" s="1"/>
  <c r="AY159" i="4"/>
  <c r="AY160" i="16" s="1"/>
  <c r="AZ159" i="4"/>
  <c r="AZ160" i="16" s="1"/>
  <c r="BA159" i="4"/>
  <c r="BA160" i="16" s="1"/>
  <c r="BB159" i="4"/>
  <c r="BB160" i="16" s="1"/>
  <c r="BC159" i="4"/>
  <c r="BC160" i="16" s="1"/>
  <c r="BD159" i="4"/>
  <c r="BD160" i="16" s="1"/>
  <c r="BE159" i="4"/>
  <c r="BE160" i="16" s="1"/>
  <c r="BF159" i="4"/>
  <c r="BF160" i="16" s="1"/>
  <c r="BG159" i="4"/>
  <c r="BG160" i="16" s="1"/>
  <c r="BH159" i="4"/>
  <c r="BH160" i="16" s="1"/>
  <c r="BI159" i="4"/>
  <c r="BI160" i="16" s="1"/>
  <c r="BJ159" i="4"/>
  <c r="BJ160" i="16" s="1"/>
  <c r="BK159" i="4"/>
  <c r="BK160" i="16" s="1"/>
  <c r="BL159" i="4"/>
  <c r="BL160" i="16" s="1"/>
  <c r="BM159" i="4"/>
  <c r="BM160" i="16" s="1"/>
  <c r="BN159" i="4"/>
  <c r="BN160" i="16" s="1"/>
  <c r="BO159" i="4"/>
  <c r="BO160" i="16" s="1"/>
  <c r="BP159" i="4"/>
  <c r="BP160" i="16" s="1"/>
  <c r="BQ159" i="4"/>
  <c r="BQ160" i="16" s="1"/>
  <c r="BR159" i="4"/>
  <c r="BR160" i="16" s="1"/>
  <c r="BS159" i="4"/>
  <c r="BS160" i="16" s="1"/>
  <c r="BT159" i="4"/>
  <c r="BT160" i="16" s="1"/>
  <c r="BU159" i="4"/>
  <c r="BU160" i="16" s="1"/>
  <c r="BV159" i="4"/>
  <c r="BV160" i="16" s="1"/>
  <c r="BW159" i="4"/>
  <c r="BW160" i="16" s="1"/>
  <c r="BY159" i="4"/>
  <c r="BY160" i="16" s="1"/>
  <c r="BZ159" i="4"/>
  <c r="BZ160" i="16" s="1"/>
  <c r="CA159" i="4"/>
  <c r="CA160" i="16" s="1"/>
  <c r="CB159" i="4"/>
  <c r="CB160" i="16" s="1"/>
  <c r="CC159" i="4"/>
  <c r="CC160" i="16" s="1"/>
  <c r="CD159" i="4"/>
  <c r="CD160" i="16" s="1"/>
  <c r="CE159" i="4"/>
  <c r="CE160" i="16" s="1"/>
  <c r="CF159" i="4"/>
  <c r="CF160" i="16" s="1"/>
  <c r="CG159" i="4"/>
  <c r="CG160" i="16" s="1"/>
  <c r="CH159" i="4"/>
  <c r="CH160" i="16" s="1"/>
  <c r="CI159" i="4"/>
  <c r="CI160" i="16" s="1"/>
  <c r="C160" i="4"/>
  <c r="C161" i="16" s="1"/>
  <c r="D160" i="4"/>
  <c r="D161" i="16" s="1"/>
  <c r="E160" i="4"/>
  <c r="E161" i="16" s="1"/>
  <c r="F160" i="4"/>
  <c r="F161" i="16" s="1"/>
  <c r="G160" i="4"/>
  <c r="G161" i="16" s="1"/>
  <c r="H160" i="4"/>
  <c r="H161" i="16" s="1"/>
  <c r="I160" i="4"/>
  <c r="I161" i="16" s="1"/>
  <c r="J160" i="4"/>
  <c r="J161" i="16" s="1"/>
  <c r="K160" i="4"/>
  <c r="K161" i="16" s="1"/>
  <c r="M160" i="4"/>
  <c r="M161" i="16" s="1"/>
  <c r="N160" i="4"/>
  <c r="N161" i="16" s="1"/>
  <c r="O160" i="4"/>
  <c r="O161" i="16" s="1"/>
  <c r="P160" i="4"/>
  <c r="P161" i="16" s="1"/>
  <c r="Q160" i="4"/>
  <c r="Q161" i="16" s="1"/>
  <c r="R160" i="4"/>
  <c r="R161" i="16" s="1"/>
  <c r="S160" i="4"/>
  <c r="S161" i="16" s="1"/>
  <c r="T160" i="4"/>
  <c r="T161" i="16" s="1"/>
  <c r="U160" i="4"/>
  <c r="U161" i="16" s="1"/>
  <c r="V160" i="4"/>
  <c r="V161" i="16" s="1"/>
  <c r="W160" i="4"/>
  <c r="W161" i="16" s="1"/>
  <c r="X160" i="4"/>
  <c r="X161" i="16" s="1"/>
  <c r="Y160" i="4"/>
  <c r="Y161" i="16" s="1"/>
  <c r="Z160" i="4"/>
  <c r="Z161" i="16" s="1"/>
  <c r="AA160" i="4"/>
  <c r="AA161" i="16" s="1"/>
  <c r="AB160" i="4"/>
  <c r="AB161" i="16" s="1"/>
  <c r="AC160" i="4"/>
  <c r="AC161" i="16" s="1"/>
  <c r="AD160" i="4"/>
  <c r="AD161" i="16" s="1"/>
  <c r="AE160" i="4"/>
  <c r="AE161" i="16" s="1"/>
  <c r="AF160" i="4"/>
  <c r="AF161" i="16" s="1"/>
  <c r="AG160" i="4"/>
  <c r="AG161" i="16" s="1"/>
  <c r="AH160" i="4"/>
  <c r="AH161" i="16" s="1"/>
  <c r="AI160" i="4"/>
  <c r="AI161" i="16" s="1"/>
  <c r="AJ160" i="4"/>
  <c r="AJ161" i="16" s="1"/>
  <c r="AK160" i="4"/>
  <c r="AK161" i="16" s="1"/>
  <c r="AL160" i="4"/>
  <c r="AL161" i="16" s="1"/>
  <c r="AM160" i="4"/>
  <c r="AM161" i="16" s="1"/>
  <c r="AN160" i="4"/>
  <c r="AN161" i="16" s="1"/>
  <c r="AO160" i="4"/>
  <c r="AO161" i="16" s="1"/>
  <c r="AP160" i="4"/>
  <c r="AP161" i="16" s="1"/>
  <c r="AQ160" i="4"/>
  <c r="AQ161" i="16" s="1"/>
  <c r="AR160" i="4"/>
  <c r="AR161" i="16" s="1"/>
  <c r="AS160" i="4"/>
  <c r="AS161" i="16" s="1"/>
  <c r="AU160" i="4"/>
  <c r="AU161" i="16" s="1"/>
  <c r="AV160" i="4"/>
  <c r="AV161" i="16" s="1"/>
  <c r="AW160" i="4"/>
  <c r="AW161" i="16" s="1"/>
  <c r="AX160" i="4"/>
  <c r="AX161" i="16" s="1"/>
  <c r="AY160" i="4"/>
  <c r="AY161" i="16" s="1"/>
  <c r="AZ160" i="4"/>
  <c r="AZ161" i="16" s="1"/>
  <c r="BA160" i="4"/>
  <c r="BA161" i="16" s="1"/>
  <c r="BB160" i="4"/>
  <c r="BB161" i="16" s="1"/>
  <c r="BC160" i="4"/>
  <c r="BC161" i="16" s="1"/>
  <c r="BD160" i="4"/>
  <c r="BD161" i="16" s="1"/>
  <c r="BE160" i="4"/>
  <c r="BE161" i="16" s="1"/>
  <c r="BF160" i="4"/>
  <c r="BF161" i="16" s="1"/>
  <c r="BG160" i="4"/>
  <c r="BG161" i="16" s="1"/>
  <c r="BH160" i="4"/>
  <c r="BH161" i="16" s="1"/>
  <c r="BI160" i="4"/>
  <c r="BI161" i="16" s="1"/>
  <c r="BJ160" i="4"/>
  <c r="BJ161" i="16" s="1"/>
  <c r="BK160" i="4"/>
  <c r="BK161" i="16" s="1"/>
  <c r="BL160" i="4"/>
  <c r="BL161" i="16" s="1"/>
  <c r="BM160" i="4"/>
  <c r="BM161" i="16" s="1"/>
  <c r="BN160" i="4"/>
  <c r="BN161" i="16" s="1"/>
  <c r="BO160" i="4"/>
  <c r="BO161" i="16" s="1"/>
  <c r="BP160" i="4"/>
  <c r="BP161" i="16" s="1"/>
  <c r="BQ160" i="4"/>
  <c r="BQ161" i="16" s="1"/>
  <c r="BR160" i="4"/>
  <c r="BR161" i="16" s="1"/>
  <c r="BS160" i="4"/>
  <c r="BS161" i="16" s="1"/>
  <c r="BT160" i="4"/>
  <c r="BT161" i="16" s="1"/>
  <c r="BU160" i="4"/>
  <c r="BU161" i="16" s="1"/>
  <c r="BV160" i="4"/>
  <c r="BV161" i="16" s="1"/>
  <c r="BW160" i="4"/>
  <c r="BW161" i="16" s="1"/>
  <c r="BY160" i="4"/>
  <c r="BY161" i="16" s="1"/>
  <c r="BZ160" i="4"/>
  <c r="BZ161" i="16" s="1"/>
  <c r="CA160" i="4"/>
  <c r="CA161" i="16" s="1"/>
  <c r="CB160" i="4"/>
  <c r="CB161" i="16" s="1"/>
  <c r="CC160" i="4"/>
  <c r="CC161" i="16" s="1"/>
  <c r="CD160" i="4"/>
  <c r="CD161" i="16" s="1"/>
  <c r="CE160" i="4"/>
  <c r="CE161" i="16" s="1"/>
  <c r="CF160" i="4"/>
  <c r="CF161" i="16" s="1"/>
  <c r="CG160" i="4"/>
  <c r="CG161" i="16" s="1"/>
  <c r="CH160" i="4"/>
  <c r="CH161" i="16" s="1"/>
  <c r="CI160" i="4"/>
  <c r="CI161" i="16" s="1"/>
  <c r="C161" i="4"/>
  <c r="C162" i="16" s="1"/>
  <c r="D161" i="4"/>
  <c r="D162" i="16" s="1"/>
  <c r="E161" i="4"/>
  <c r="E162" i="16" s="1"/>
  <c r="F161" i="4"/>
  <c r="F162" i="16" s="1"/>
  <c r="G161" i="4"/>
  <c r="G162" i="16" s="1"/>
  <c r="H161" i="4"/>
  <c r="H162" i="16" s="1"/>
  <c r="I161" i="4"/>
  <c r="I162" i="16" s="1"/>
  <c r="J161" i="4"/>
  <c r="J162" i="16" s="1"/>
  <c r="K161" i="4"/>
  <c r="K162" i="16" s="1"/>
  <c r="M161" i="4"/>
  <c r="M162" i="16" s="1"/>
  <c r="N161" i="4"/>
  <c r="N162" i="16" s="1"/>
  <c r="O161" i="4"/>
  <c r="O162" i="16" s="1"/>
  <c r="P161" i="4"/>
  <c r="P162" i="16" s="1"/>
  <c r="Q161" i="4"/>
  <c r="Q162" i="16" s="1"/>
  <c r="R161" i="4"/>
  <c r="R162" i="16" s="1"/>
  <c r="S161" i="4"/>
  <c r="S162" i="16" s="1"/>
  <c r="T161" i="4"/>
  <c r="T162" i="16" s="1"/>
  <c r="U161" i="4"/>
  <c r="U162" i="16" s="1"/>
  <c r="V161" i="4"/>
  <c r="V162" i="16" s="1"/>
  <c r="W161" i="4"/>
  <c r="W162" i="16" s="1"/>
  <c r="X161" i="4"/>
  <c r="X162" i="16" s="1"/>
  <c r="Y161" i="4"/>
  <c r="Y162" i="16" s="1"/>
  <c r="Z161" i="4"/>
  <c r="Z162" i="16" s="1"/>
  <c r="AA161" i="4"/>
  <c r="AA162" i="16" s="1"/>
  <c r="AB161" i="4"/>
  <c r="AB162" i="16" s="1"/>
  <c r="AC161" i="4"/>
  <c r="AC162" i="16" s="1"/>
  <c r="AD161" i="4"/>
  <c r="AD162" i="16" s="1"/>
  <c r="AE161" i="4"/>
  <c r="AE162" i="16" s="1"/>
  <c r="AF161" i="4"/>
  <c r="AF162" i="16" s="1"/>
  <c r="AG161" i="4"/>
  <c r="AG162" i="16" s="1"/>
  <c r="AH161" i="4"/>
  <c r="AH162" i="16" s="1"/>
  <c r="AI161" i="4"/>
  <c r="AI162" i="16" s="1"/>
  <c r="AJ161" i="4"/>
  <c r="AJ162" i="16" s="1"/>
  <c r="AK161" i="4"/>
  <c r="AK162" i="16" s="1"/>
  <c r="AL161" i="4"/>
  <c r="AL162" i="16" s="1"/>
  <c r="AM161" i="4"/>
  <c r="AM162" i="16" s="1"/>
  <c r="AN161" i="4"/>
  <c r="AN162" i="16" s="1"/>
  <c r="AO161" i="4"/>
  <c r="AO162" i="16" s="1"/>
  <c r="AP161" i="4"/>
  <c r="AP162" i="16" s="1"/>
  <c r="AQ161" i="4"/>
  <c r="AQ162" i="16" s="1"/>
  <c r="AR161" i="4"/>
  <c r="AR162" i="16" s="1"/>
  <c r="AS161" i="4"/>
  <c r="AS162" i="16" s="1"/>
  <c r="AU161" i="4"/>
  <c r="AU162" i="16" s="1"/>
  <c r="AV161" i="4"/>
  <c r="AV162" i="16" s="1"/>
  <c r="AW161" i="4"/>
  <c r="AW162" i="16" s="1"/>
  <c r="AX161" i="4"/>
  <c r="AX162" i="16" s="1"/>
  <c r="AY161" i="4"/>
  <c r="AY162" i="16" s="1"/>
  <c r="AZ161" i="4"/>
  <c r="AZ162" i="16" s="1"/>
  <c r="BA161" i="4"/>
  <c r="BA162" i="16" s="1"/>
  <c r="BB161" i="4"/>
  <c r="BB162" i="16" s="1"/>
  <c r="BC161" i="4"/>
  <c r="BC162" i="16" s="1"/>
  <c r="BD161" i="4"/>
  <c r="BD162" i="16" s="1"/>
  <c r="BE161" i="4"/>
  <c r="BE162" i="16" s="1"/>
  <c r="BF161" i="4"/>
  <c r="BF162" i="16" s="1"/>
  <c r="BG161" i="4"/>
  <c r="BG162" i="16" s="1"/>
  <c r="BH161" i="4"/>
  <c r="BH162" i="16" s="1"/>
  <c r="BI161" i="4"/>
  <c r="BI162" i="16" s="1"/>
  <c r="BJ161" i="4"/>
  <c r="BJ162" i="16" s="1"/>
  <c r="BK161" i="4"/>
  <c r="BK162" i="16" s="1"/>
  <c r="BL161" i="4"/>
  <c r="BL162" i="16" s="1"/>
  <c r="BM161" i="4"/>
  <c r="BM162" i="16" s="1"/>
  <c r="BN161" i="4"/>
  <c r="BN162" i="16" s="1"/>
  <c r="BO161" i="4"/>
  <c r="BO162" i="16" s="1"/>
  <c r="BP161" i="4"/>
  <c r="BP162" i="16" s="1"/>
  <c r="BQ161" i="4"/>
  <c r="BQ162" i="16" s="1"/>
  <c r="BR161" i="4"/>
  <c r="BR162" i="16" s="1"/>
  <c r="BS161" i="4"/>
  <c r="BS162" i="16" s="1"/>
  <c r="BT161" i="4"/>
  <c r="BT162" i="16" s="1"/>
  <c r="BU161" i="4"/>
  <c r="BU162" i="16" s="1"/>
  <c r="BV161" i="4"/>
  <c r="BV162" i="16" s="1"/>
  <c r="BW161" i="4"/>
  <c r="BW162" i="16" s="1"/>
  <c r="BY161" i="4"/>
  <c r="BY162" i="16" s="1"/>
  <c r="BZ161" i="4"/>
  <c r="BZ162" i="16" s="1"/>
  <c r="CA161" i="4"/>
  <c r="CA162" i="16" s="1"/>
  <c r="CB161" i="4"/>
  <c r="CB162" i="16" s="1"/>
  <c r="CC161" i="4"/>
  <c r="CC162" i="16" s="1"/>
  <c r="CD161" i="4"/>
  <c r="CD162" i="16" s="1"/>
  <c r="CE161" i="4"/>
  <c r="CE162" i="16" s="1"/>
  <c r="CF161" i="4"/>
  <c r="CF162" i="16" s="1"/>
  <c r="CG161" i="4"/>
  <c r="CG162" i="16" s="1"/>
  <c r="CH161" i="4"/>
  <c r="CH162" i="16" s="1"/>
  <c r="CI161" i="4"/>
  <c r="CI162" i="16" s="1"/>
  <c r="C162" i="4"/>
  <c r="C163" i="16" s="1"/>
  <c r="D162" i="4"/>
  <c r="D163" i="16" s="1"/>
  <c r="E162" i="4"/>
  <c r="E163" i="16" s="1"/>
  <c r="F162" i="4"/>
  <c r="F163" i="16" s="1"/>
  <c r="G162" i="4"/>
  <c r="G163" i="16" s="1"/>
  <c r="H162" i="4"/>
  <c r="H163" i="16" s="1"/>
  <c r="I162" i="4"/>
  <c r="I163" i="16" s="1"/>
  <c r="J162" i="4"/>
  <c r="J163" i="16" s="1"/>
  <c r="K162" i="4"/>
  <c r="K163" i="16" s="1"/>
  <c r="M162" i="4"/>
  <c r="M163" i="16" s="1"/>
  <c r="N162" i="4"/>
  <c r="N163" i="16" s="1"/>
  <c r="O162" i="4"/>
  <c r="O163" i="16" s="1"/>
  <c r="P162" i="4"/>
  <c r="P163" i="16" s="1"/>
  <c r="Q162" i="4"/>
  <c r="Q163" i="16" s="1"/>
  <c r="R162" i="4"/>
  <c r="R163" i="16" s="1"/>
  <c r="S162" i="4"/>
  <c r="S163" i="16" s="1"/>
  <c r="T162" i="4"/>
  <c r="T163" i="16" s="1"/>
  <c r="U162" i="4"/>
  <c r="U163" i="16" s="1"/>
  <c r="V162" i="4"/>
  <c r="V163" i="16" s="1"/>
  <c r="W162" i="4"/>
  <c r="W163" i="16" s="1"/>
  <c r="X162" i="4"/>
  <c r="X163" i="16" s="1"/>
  <c r="Y162" i="4"/>
  <c r="Y163" i="16" s="1"/>
  <c r="Z162" i="4"/>
  <c r="Z163" i="16" s="1"/>
  <c r="AA162" i="4"/>
  <c r="AA163" i="16" s="1"/>
  <c r="AB162" i="4"/>
  <c r="AB163" i="16" s="1"/>
  <c r="AC162" i="4"/>
  <c r="AC163" i="16" s="1"/>
  <c r="AD162" i="4"/>
  <c r="AD163" i="16" s="1"/>
  <c r="AE162" i="4"/>
  <c r="AE163" i="16" s="1"/>
  <c r="AF162" i="4"/>
  <c r="AF163" i="16" s="1"/>
  <c r="AG162" i="4"/>
  <c r="AG163" i="16" s="1"/>
  <c r="AH162" i="4"/>
  <c r="AH163" i="16" s="1"/>
  <c r="AI162" i="4"/>
  <c r="AI163" i="16" s="1"/>
  <c r="AJ162" i="4"/>
  <c r="AJ163" i="16" s="1"/>
  <c r="AK162" i="4"/>
  <c r="AK163" i="16" s="1"/>
  <c r="AL162" i="4"/>
  <c r="AL163" i="16" s="1"/>
  <c r="AM162" i="4"/>
  <c r="AM163" i="16" s="1"/>
  <c r="AN162" i="4"/>
  <c r="AN163" i="16" s="1"/>
  <c r="AO162" i="4"/>
  <c r="AO163" i="16" s="1"/>
  <c r="AP162" i="4"/>
  <c r="AP163" i="16" s="1"/>
  <c r="AQ162" i="4"/>
  <c r="AQ163" i="16" s="1"/>
  <c r="AR162" i="4"/>
  <c r="AR163" i="16" s="1"/>
  <c r="AS162" i="4"/>
  <c r="AS163" i="16" s="1"/>
  <c r="AU162" i="4"/>
  <c r="AU163" i="16" s="1"/>
  <c r="AV162" i="4"/>
  <c r="AV163" i="16" s="1"/>
  <c r="AW162" i="4"/>
  <c r="AW163" i="16" s="1"/>
  <c r="AX162" i="4"/>
  <c r="AX163" i="16" s="1"/>
  <c r="AY162" i="4"/>
  <c r="AY163" i="16" s="1"/>
  <c r="AZ162" i="4"/>
  <c r="AZ163" i="16" s="1"/>
  <c r="BA162" i="4"/>
  <c r="BA163" i="16" s="1"/>
  <c r="BB162" i="4"/>
  <c r="BB163" i="16" s="1"/>
  <c r="BC162" i="4"/>
  <c r="BC163" i="16" s="1"/>
  <c r="BD162" i="4"/>
  <c r="BD163" i="16" s="1"/>
  <c r="BE162" i="4"/>
  <c r="BE163" i="16" s="1"/>
  <c r="BF162" i="4"/>
  <c r="BF163" i="16" s="1"/>
  <c r="BG162" i="4"/>
  <c r="BG163" i="16" s="1"/>
  <c r="BH162" i="4"/>
  <c r="BH163" i="16" s="1"/>
  <c r="BI162" i="4"/>
  <c r="BI163" i="16" s="1"/>
  <c r="BJ162" i="4"/>
  <c r="BJ163" i="16" s="1"/>
  <c r="BK162" i="4"/>
  <c r="BK163" i="16" s="1"/>
  <c r="BL162" i="4"/>
  <c r="BL163" i="16" s="1"/>
  <c r="BM162" i="4"/>
  <c r="BM163" i="16" s="1"/>
  <c r="BN162" i="4"/>
  <c r="BN163" i="16" s="1"/>
  <c r="BO162" i="4"/>
  <c r="BO163" i="16" s="1"/>
  <c r="BP162" i="4"/>
  <c r="BP163" i="16" s="1"/>
  <c r="BQ162" i="4"/>
  <c r="BQ163" i="16" s="1"/>
  <c r="BR162" i="4"/>
  <c r="BR163" i="16" s="1"/>
  <c r="BS162" i="4"/>
  <c r="BS163" i="16" s="1"/>
  <c r="BT162" i="4"/>
  <c r="BT163" i="16" s="1"/>
  <c r="BU162" i="4"/>
  <c r="BU163" i="16" s="1"/>
  <c r="BV162" i="4"/>
  <c r="BV163" i="16" s="1"/>
  <c r="BW162" i="4"/>
  <c r="BW163" i="16" s="1"/>
  <c r="BY162" i="4"/>
  <c r="BY163" i="16" s="1"/>
  <c r="BZ162" i="4"/>
  <c r="BZ163" i="16" s="1"/>
  <c r="CA162" i="4"/>
  <c r="CA163" i="16" s="1"/>
  <c r="CB162" i="4"/>
  <c r="CB163" i="16" s="1"/>
  <c r="CC162" i="4"/>
  <c r="CC163" i="16" s="1"/>
  <c r="CD162" i="4"/>
  <c r="CD163" i="16" s="1"/>
  <c r="CE162" i="4"/>
  <c r="CE163" i="16" s="1"/>
  <c r="CF162" i="4"/>
  <c r="CF163" i="16" s="1"/>
  <c r="CG162" i="4"/>
  <c r="CG163" i="16" s="1"/>
  <c r="CH162" i="4"/>
  <c r="CH163" i="16" s="1"/>
  <c r="CI162" i="4"/>
  <c r="CI163" i="16" s="1"/>
  <c r="C163" i="4"/>
  <c r="C164" i="16" s="1"/>
  <c r="D163" i="4"/>
  <c r="D164" i="16" s="1"/>
  <c r="E163" i="4"/>
  <c r="E164" i="16" s="1"/>
  <c r="F163" i="4"/>
  <c r="F164" i="16" s="1"/>
  <c r="G163" i="4"/>
  <c r="G164" i="16" s="1"/>
  <c r="H163" i="4"/>
  <c r="H164" i="16" s="1"/>
  <c r="I163" i="4"/>
  <c r="I164" i="16" s="1"/>
  <c r="J163" i="4"/>
  <c r="J164" i="16" s="1"/>
  <c r="K163" i="4"/>
  <c r="K164" i="16" s="1"/>
  <c r="M163" i="4"/>
  <c r="M164" i="16" s="1"/>
  <c r="N163" i="4"/>
  <c r="N164" i="16" s="1"/>
  <c r="O163" i="4"/>
  <c r="O164" i="16" s="1"/>
  <c r="P163" i="4"/>
  <c r="P164" i="16" s="1"/>
  <c r="Q163" i="4"/>
  <c r="Q164" i="16" s="1"/>
  <c r="R163" i="4"/>
  <c r="R164" i="16" s="1"/>
  <c r="S163" i="4"/>
  <c r="S164" i="16" s="1"/>
  <c r="T163" i="4"/>
  <c r="T164" i="16" s="1"/>
  <c r="U163" i="4"/>
  <c r="U164" i="16" s="1"/>
  <c r="V163" i="4"/>
  <c r="V164" i="16" s="1"/>
  <c r="W163" i="4"/>
  <c r="W164" i="16" s="1"/>
  <c r="X163" i="4"/>
  <c r="X164" i="16" s="1"/>
  <c r="Y163" i="4"/>
  <c r="Y164" i="16" s="1"/>
  <c r="Z163" i="4"/>
  <c r="Z164" i="16" s="1"/>
  <c r="AA163" i="4"/>
  <c r="AA164" i="16" s="1"/>
  <c r="AB163" i="4"/>
  <c r="AB164" i="16" s="1"/>
  <c r="AC163" i="4"/>
  <c r="AC164" i="16" s="1"/>
  <c r="AD163" i="4"/>
  <c r="AD164" i="16" s="1"/>
  <c r="AE163" i="4"/>
  <c r="AE164" i="16" s="1"/>
  <c r="AF163" i="4"/>
  <c r="AF164" i="16" s="1"/>
  <c r="AG163" i="4"/>
  <c r="AG164" i="16" s="1"/>
  <c r="AH163" i="4"/>
  <c r="AH164" i="16" s="1"/>
  <c r="AI163" i="4"/>
  <c r="AI164" i="16" s="1"/>
  <c r="AJ163" i="4"/>
  <c r="AJ164" i="16" s="1"/>
  <c r="AK163" i="4"/>
  <c r="AK164" i="16" s="1"/>
  <c r="AL163" i="4"/>
  <c r="AL164" i="16" s="1"/>
  <c r="AM163" i="4"/>
  <c r="AM164" i="16" s="1"/>
  <c r="AN163" i="4"/>
  <c r="AN164" i="16" s="1"/>
  <c r="AO163" i="4"/>
  <c r="AO164" i="16" s="1"/>
  <c r="AP163" i="4"/>
  <c r="AP164" i="16" s="1"/>
  <c r="AQ163" i="4"/>
  <c r="AQ164" i="16" s="1"/>
  <c r="AR163" i="4"/>
  <c r="AR164" i="16" s="1"/>
  <c r="AS163" i="4"/>
  <c r="AS164" i="16" s="1"/>
  <c r="AU163" i="4"/>
  <c r="AU164" i="16" s="1"/>
  <c r="AV163" i="4"/>
  <c r="AV164" i="16" s="1"/>
  <c r="AW163" i="4"/>
  <c r="AW164" i="16" s="1"/>
  <c r="AX163" i="4"/>
  <c r="AX164" i="16" s="1"/>
  <c r="AY163" i="4"/>
  <c r="AY164" i="16" s="1"/>
  <c r="AZ163" i="4"/>
  <c r="AZ164" i="16" s="1"/>
  <c r="BA163" i="4"/>
  <c r="BA164" i="16" s="1"/>
  <c r="BB163" i="4"/>
  <c r="BB164" i="16" s="1"/>
  <c r="BC163" i="4"/>
  <c r="BC164" i="16" s="1"/>
  <c r="BD163" i="4"/>
  <c r="BD164" i="16" s="1"/>
  <c r="BE163" i="4"/>
  <c r="BE164" i="16" s="1"/>
  <c r="BF163" i="4"/>
  <c r="BF164" i="16" s="1"/>
  <c r="BG163" i="4"/>
  <c r="BG164" i="16" s="1"/>
  <c r="BH163" i="4"/>
  <c r="BH164" i="16" s="1"/>
  <c r="BI163" i="4"/>
  <c r="BI164" i="16" s="1"/>
  <c r="BJ163" i="4"/>
  <c r="BJ164" i="16" s="1"/>
  <c r="BK163" i="4"/>
  <c r="BK164" i="16" s="1"/>
  <c r="BL163" i="4"/>
  <c r="BL164" i="16" s="1"/>
  <c r="BM163" i="4"/>
  <c r="BM164" i="16" s="1"/>
  <c r="BN163" i="4"/>
  <c r="BN164" i="16" s="1"/>
  <c r="BO163" i="4"/>
  <c r="BO164" i="16" s="1"/>
  <c r="BP163" i="4"/>
  <c r="BP164" i="16" s="1"/>
  <c r="BQ163" i="4"/>
  <c r="BQ164" i="16" s="1"/>
  <c r="BR163" i="4"/>
  <c r="BR164" i="16" s="1"/>
  <c r="BS163" i="4"/>
  <c r="BS164" i="16" s="1"/>
  <c r="BT163" i="4"/>
  <c r="BT164" i="16" s="1"/>
  <c r="BU163" i="4"/>
  <c r="BU164" i="16" s="1"/>
  <c r="BV163" i="4"/>
  <c r="BV164" i="16" s="1"/>
  <c r="BW163" i="4"/>
  <c r="BW164" i="16" s="1"/>
  <c r="BY163" i="4"/>
  <c r="BY164" i="16" s="1"/>
  <c r="BZ163" i="4"/>
  <c r="BZ164" i="16" s="1"/>
  <c r="CA163" i="4"/>
  <c r="CA164" i="16" s="1"/>
  <c r="CB163" i="4"/>
  <c r="CB164" i="16" s="1"/>
  <c r="CC163" i="4"/>
  <c r="CC164" i="16" s="1"/>
  <c r="CD163" i="4"/>
  <c r="CD164" i="16" s="1"/>
  <c r="CE163" i="4"/>
  <c r="CE164" i="16" s="1"/>
  <c r="CF163" i="4"/>
  <c r="CF164" i="16" s="1"/>
  <c r="CG163" i="4"/>
  <c r="CG164" i="16" s="1"/>
  <c r="CH163" i="4"/>
  <c r="CH164" i="16" s="1"/>
  <c r="CI163" i="4"/>
  <c r="CI164" i="16" s="1"/>
  <c r="C164" i="4"/>
  <c r="C165" i="16" s="1"/>
  <c r="D164" i="4"/>
  <c r="D165" i="16" s="1"/>
  <c r="E164" i="4"/>
  <c r="E165" i="16" s="1"/>
  <c r="F164" i="4"/>
  <c r="F165" i="16" s="1"/>
  <c r="G164" i="4"/>
  <c r="G165" i="16" s="1"/>
  <c r="H164" i="4"/>
  <c r="H165" i="16" s="1"/>
  <c r="I164" i="4"/>
  <c r="I165" i="16" s="1"/>
  <c r="J164" i="4"/>
  <c r="J165" i="16" s="1"/>
  <c r="K164" i="4"/>
  <c r="K165" i="16" s="1"/>
  <c r="M164" i="4"/>
  <c r="M165" i="16" s="1"/>
  <c r="N164" i="4"/>
  <c r="N165" i="16" s="1"/>
  <c r="O164" i="4"/>
  <c r="O165" i="16" s="1"/>
  <c r="P164" i="4"/>
  <c r="P165" i="16" s="1"/>
  <c r="Q164" i="4"/>
  <c r="Q165" i="16" s="1"/>
  <c r="R164" i="4"/>
  <c r="R165" i="16" s="1"/>
  <c r="S164" i="4"/>
  <c r="S165" i="16" s="1"/>
  <c r="T164" i="4"/>
  <c r="T165" i="16" s="1"/>
  <c r="U164" i="4"/>
  <c r="U165" i="16" s="1"/>
  <c r="V164" i="4"/>
  <c r="V165" i="16" s="1"/>
  <c r="W164" i="4"/>
  <c r="W165" i="16" s="1"/>
  <c r="X164" i="4"/>
  <c r="X165" i="16" s="1"/>
  <c r="Y164" i="4"/>
  <c r="Y165" i="16" s="1"/>
  <c r="Z164" i="4"/>
  <c r="Z165" i="16" s="1"/>
  <c r="AA164" i="4"/>
  <c r="AA165" i="16" s="1"/>
  <c r="AB164" i="4"/>
  <c r="AB165" i="16" s="1"/>
  <c r="AC164" i="4"/>
  <c r="AC165" i="16" s="1"/>
  <c r="AD164" i="4"/>
  <c r="AD165" i="16" s="1"/>
  <c r="AE164" i="4"/>
  <c r="AE165" i="16" s="1"/>
  <c r="AF164" i="4"/>
  <c r="AF165" i="16" s="1"/>
  <c r="AG164" i="4"/>
  <c r="AG165" i="16" s="1"/>
  <c r="AH164" i="4"/>
  <c r="AH165" i="16" s="1"/>
  <c r="AI164" i="4"/>
  <c r="AI165" i="16" s="1"/>
  <c r="AJ164" i="4"/>
  <c r="AJ165" i="16" s="1"/>
  <c r="AK164" i="4"/>
  <c r="AK165" i="16" s="1"/>
  <c r="AL164" i="4"/>
  <c r="AL165" i="16" s="1"/>
  <c r="AM164" i="4"/>
  <c r="AM165" i="16" s="1"/>
  <c r="AN164" i="4"/>
  <c r="AN165" i="16" s="1"/>
  <c r="AO164" i="4"/>
  <c r="AO165" i="16" s="1"/>
  <c r="AP164" i="4"/>
  <c r="AP165" i="16" s="1"/>
  <c r="AQ164" i="4"/>
  <c r="AQ165" i="16" s="1"/>
  <c r="AR164" i="4"/>
  <c r="AR165" i="16" s="1"/>
  <c r="AS164" i="4"/>
  <c r="AS165" i="16" s="1"/>
  <c r="AU164" i="4"/>
  <c r="AU165" i="16" s="1"/>
  <c r="AV164" i="4"/>
  <c r="AV165" i="16" s="1"/>
  <c r="AW164" i="4"/>
  <c r="AW165" i="16" s="1"/>
  <c r="AX164" i="4"/>
  <c r="AX165" i="16" s="1"/>
  <c r="AY164" i="4"/>
  <c r="AY165" i="16" s="1"/>
  <c r="AZ164" i="4"/>
  <c r="AZ165" i="16" s="1"/>
  <c r="BA164" i="4"/>
  <c r="BA165" i="16" s="1"/>
  <c r="BB164" i="4"/>
  <c r="BB165" i="16" s="1"/>
  <c r="BC164" i="4"/>
  <c r="BC165" i="16" s="1"/>
  <c r="BD164" i="4"/>
  <c r="BD165" i="16" s="1"/>
  <c r="BE164" i="4"/>
  <c r="BE165" i="16" s="1"/>
  <c r="BF164" i="4"/>
  <c r="BF165" i="16" s="1"/>
  <c r="BG164" i="4"/>
  <c r="BG165" i="16" s="1"/>
  <c r="BH164" i="4"/>
  <c r="BH165" i="16" s="1"/>
  <c r="BI164" i="4"/>
  <c r="BI165" i="16" s="1"/>
  <c r="BJ164" i="4"/>
  <c r="BJ165" i="16" s="1"/>
  <c r="BK164" i="4"/>
  <c r="BK165" i="16" s="1"/>
  <c r="BL164" i="4"/>
  <c r="BL165" i="16" s="1"/>
  <c r="BM164" i="4"/>
  <c r="BM165" i="16" s="1"/>
  <c r="BN164" i="4"/>
  <c r="BN165" i="16" s="1"/>
  <c r="BO164" i="4"/>
  <c r="BO165" i="16" s="1"/>
  <c r="BP164" i="4"/>
  <c r="BP165" i="16" s="1"/>
  <c r="BQ164" i="4"/>
  <c r="BQ165" i="16" s="1"/>
  <c r="BR164" i="4"/>
  <c r="BR165" i="16" s="1"/>
  <c r="BS164" i="4"/>
  <c r="BS165" i="16" s="1"/>
  <c r="BT164" i="4"/>
  <c r="BT165" i="16" s="1"/>
  <c r="BU164" i="4"/>
  <c r="BU165" i="16" s="1"/>
  <c r="BV164" i="4"/>
  <c r="BV165" i="16" s="1"/>
  <c r="BW164" i="4"/>
  <c r="BW165" i="16" s="1"/>
  <c r="BY164" i="4"/>
  <c r="BY165" i="16" s="1"/>
  <c r="BZ164" i="4"/>
  <c r="BZ165" i="16" s="1"/>
  <c r="CA164" i="4"/>
  <c r="CA165" i="16" s="1"/>
  <c r="CB164" i="4"/>
  <c r="CB165" i="16" s="1"/>
  <c r="CC164" i="4"/>
  <c r="CC165" i="16" s="1"/>
  <c r="CD164" i="4"/>
  <c r="CD165" i="16" s="1"/>
  <c r="CE164" i="4"/>
  <c r="CE165" i="16" s="1"/>
  <c r="CF164" i="4"/>
  <c r="CF165" i="16" s="1"/>
  <c r="CG164" i="4"/>
  <c r="CG165" i="16" s="1"/>
  <c r="CH164" i="4"/>
  <c r="CH165" i="16" s="1"/>
  <c r="CI164" i="4"/>
  <c r="CI165" i="16" s="1"/>
  <c r="C165" i="4"/>
  <c r="C166" i="16" s="1"/>
  <c r="D165" i="4"/>
  <c r="D166" i="16" s="1"/>
  <c r="E165" i="4"/>
  <c r="E166" i="16" s="1"/>
  <c r="F165" i="4"/>
  <c r="F166" i="16" s="1"/>
  <c r="G165" i="4"/>
  <c r="G166" i="16" s="1"/>
  <c r="H165" i="4"/>
  <c r="H166" i="16" s="1"/>
  <c r="I165" i="4"/>
  <c r="I166" i="16" s="1"/>
  <c r="J165" i="4"/>
  <c r="J166" i="16" s="1"/>
  <c r="K165" i="4"/>
  <c r="K166" i="16" s="1"/>
  <c r="M165" i="4"/>
  <c r="M166" i="16" s="1"/>
  <c r="N165" i="4"/>
  <c r="N166" i="16" s="1"/>
  <c r="O165" i="4"/>
  <c r="O166" i="16" s="1"/>
  <c r="P165" i="4"/>
  <c r="P166" i="16" s="1"/>
  <c r="Q165" i="4"/>
  <c r="Q166" i="16" s="1"/>
  <c r="R165" i="4"/>
  <c r="R166" i="16" s="1"/>
  <c r="S165" i="4"/>
  <c r="S166" i="16" s="1"/>
  <c r="T165" i="4"/>
  <c r="T166" i="16" s="1"/>
  <c r="U165" i="4"/>
  <c r="U166" i="16" s="1"/>
  <c r="V165" i="4"/>
  <c r="V166" i="16" s="1"/>
  <c r="W165" i="4"/>
  <c r="W166" i="16" s="1"/>
  <c r="X165" i="4"/>
  <c r="X166" i="16" s="1"/>
  <c r="Y165" i="4"/>
  <c r="Y166" i="16" s="1"/>
  <c r="Z165" i="4"/>
  <c r="Z166" i="16" s="1"/>
  <c r="AA165" i="4"/>
  <c r="AA166" i="16" s="1"/>
  <c r="AB165" i="4"/>
  <c r="AB166" i="16" s="1"/>
  <c r="AC165" i="4"/>
  <c r="AC166" i="16" s="1"/>
  <c r="AD165" i="4"/>
  <c r="AD166" i="16" s="1"/>
  <c r="AE165" i="4"/>
  <c r="AE166" i="16" s="1"/>
  <c r="AF165" i="4"/>
  <c r="AF166" i="16" s="1"/>
  <c r="AG165" i="4"/>
  <c r="AG166" i="16" s="1"/>
  <c r="AH165" i="4"/>
  <c r="AH166" i="16" s="1"/>
  <c r="AI165" i="4"/>
  <c r="AI166" i="16" s="1"/>
  <c r="AJ165" i="4"/>
  <c r="AJ166" i="16" s="1"/>
  <c r="AK165" i="4"/>
  <c r="AK166" i="16" s="1"/>
  <c r="AL165" i="4"/>
  <c r="AL166" i="16" s="1"/>
  <c r="AM165" i="4"/>
  <c r="AM166" i="16" s="1"/>
  <c r="AN165" i="4"/>
  <c r="AN166" i="16" s="1"/>
  <c r="AO165" i="4"/>
  <c r="AO166" i="16" s="1"/>
  <c r="AP165" i="4"/>
  <c r="AP166" i="16" s="1"/>
  <c r="AQ165" i="4"/>
  <c r="AQ166" i="16" s="1"/>
  <c r="AR165" i="4"/>
  <c r="AR166" i="16" s="1"/>
  <c r="AS165" i="4"/>
  <c r="AS166" i="16" s="1"/>
  <c r="AU165" i="4"/>
  <c r="AU166" i="16" s="1"/>
  <c r="AV165" i="4"/>
  <c r="AV166" i="16" s="1"/>
  <c r="AW165" i="4"/>
  <c r="AW166" i="16" s="1"/>
  <c r="AX165" i="4"/>
  <c r="AX166" i="16" s="1"/>
  <c r="AY165" i="4"/>
  <c r="AY166" i="16" s="1"/>
  <c r="AZ165" i="4"/>
  <c r="AZ166" i="16" s="1"/>
  <c r="BA165" i="4"/>
  <c r="BA166" i="16" s="1"/>
  <c r="BB165" i="4"/>
  <c r="BB166" i="16" s="1"/>
  <c r="BC165" i="4"/>
  <c r="BC166" i="16" s="1"/>
  <c r="BD165" i="4"/>
  <c r="BD166" i="16" s="1"/>
  <c r="BE165" i="4"/>
  <c r="BE166" i="16" s="1"/>
  <c r="BF165" i="4"/>
  <c r="BF166" i="16" s="1"/>
  <c r="BG165" i="4"/>
  <c r="BG166" i="16" s="1"/>
  <c r="BH165" i="4"/>
  <c r="BH166" i="16" s="1"/>
  <c r="BI165" i="4"/>
  <c r="BI166" i="16" s="1"/>
  <c r="BJ165" i="4"/>
  <c r="BJ166" i="16" s="1"/>
  <c r="BK165" i="4"/>
  <c r="BK166" i="16" s="1"/>
  <c r="BL165" i="4"/>
  <c r="BL166" i="16" s="1"/>
  <c r="BM165" i="4"/>
  <c r="BM166" i="16" s="1"/>
  <c r="BN165" i="4"/>
  <c r="BN166" i="16" s="1"/>
  <c r="BO165" i="4"/>
  <c r="BO166" i="16" s="1"/>
  <c r="BP165" i="4"/>
  <c r="BP166" i="16" s="1"/>
  <c r="BQ165" i="4"/>
  <c r="BQ166" i="16" s="1"/>
  <c r="BR165" i="4"/>
  <c r="BR166" i="16" s="1"/>
  <c r="BS165" i="4"/>
  <c r="BS166" i="16" s="1"/>
  <c r="BT165" i="4"/>
  <c r="BT166" i="16" s="1"/>
  <c r="BU165" i="4"/>
  <c r="BU166" i="16" s="1"/>
  <c r="BV165" i="4"/>
  <c r="BV166" i="16" s="1"/>
  <c r="BW165" i="4"/>
  <c r="BW166" i="16" s="1"/>
  <c r="BY165" i="4"/>
  <c r="BY166" i="16" s="1"/>
  <c r="BZ165" i="4"/>
  <c r="BZ166" i="16" s="1"/>
  <c r="CA165" i="4"/>
  <c r="CA166" i="16" s="1"/>
  <c r="CB165" i="4"/>
  <c r="CB166" i="16" s="1"/>
  <c r="CC165" i="4"/>
  <c r="CC166" i="16" s="1"/>
  <c r="CD165" i="4"/>
  <c r="CD166" i="16" s="1"/>
  <c r="CE165" i="4"/>
  <c r="CE166" i="16" s="1"/>
  <c r="CF165" i="4"/>
  <c r="CF166" i="16" s="1"/>
  <c r="CG165" i="4"/>
  <c r="CG166" i="16" s="1"/>
  <c r="CH165" i="4"/>
  <c r="CH166" i="16" s="1"/>
  <c r="CI165" i="4"/>
  <c r="CI166" i="16" s="1"/>
  <c r="C166" i="4"/>
  <c r="C167" i="16" s="1"/>
  <c r="D166" i="4"/>
  <c r="D167" i="16" s="1"/>
  <c r="E166" i="4"/>
  <c r="E167" i="16" s="1"/>
  <c r="F166" i="4"/>
  <c r="F167" i="16" s="1"/>
  <c r="G166" i="4"/>
  <c r="G167" i="16" s="1"/>
  <c r="H166" i="4"/>
  <c r="H167" i="16" s="1"/>
  <c r="I166" i="4"/>
  <c r="I167" i="16" s="1"/>
  <c r="J166" i="4"/>
  <c r="J167" i="16" s="1"/>
  <c r="K166" i="4"/>
  <c r="K167" i="16" s="1"/>
  <c r="M166" i="4"/>
  <c r="M167" i="16" s="1"/>
  <c r="N166" i="4"/>
  <c r="N167" i="16" s="1"/>
  <c r="O166" i="4"/>
  <c r="O167" i="16" s="1"/>
  <c r="P166" i="4"/>
  <c r="P167" i="16" s="1"/>
  <c r="Q166" i="4"/>
  <c r="Q167" i="16" s="1"/>
  <c r="R166" i="4"/>
  <c r="R167" i="16" s="1"/>
  <c r="S166" i="4"/>
  <c r="S167" i="16" s="1"/>
  <c r="T166" i="4"/>
  <c r="T167" i="16" s="1"/>
  <c r="U166" i="4"/>
  <c r="U167" i="16" s="1"/>
  <c r="V166" i="4"/>
  <c r="V167" i="16" s="1"/>
  <c r="W166" i="4"/>
  <c r="W167" i="16" s="1"/>
  <c r="X166" i="4"/>
  <c r="X167" i="16" s="1"/>
  <c r="Y166" i="4"/>
  <c r="Y167" i="16" s="1"/>
  <c r="Z166" i="4"/>
  <c r="Z167" i="16" s="1"/>
  <c r="AA166" i="4"/>
  <c r="AA167" i="16" s="1"/>
  <c r="AB166" i="4"/>
  <c r="AB167" i="16" s="1"/>
  <c r="AC166" i="4"/>
  <c r="AC167" i="16" s="1"/>
  <c r="AD166" i="4"/>
  <c r="AD167" i="16" s="1"/>
  <c r="AE166" i="4"/>
  <c r="AE167" i="16" s="1"/>
  <c r="AF166" i="4"/>
  <c r="AF167" i="16" s="1"/>
  <c r="AG166" i="4"/>
  <c r="AG167" i="16" s="1"/>
  <c r="AH166" i="4"/>
  <c r="AH167" i="16" s="1"/>
  <c r="AI166" i="4"/>
  <c r="AI167" i="16" s="1"/>
  <c r="AJ166" i="4"/>
  <c r="AJ167" i="16" s="1"/>
  <c r="AK166" i="4"/>
  <c r="AK167" i="16" s="1"/>
  <c r="AL166" i="4"/>
  <c r="AL167" i="16" s="1"/>
  <c r="AM166" i="4"/>
  <c r="AM167" i="16" s="1"/>
  <c r="AN166" i="4"/>
  <c r="AN167" i="16" s="1"/>
  <c r="AO166" i="4"/>
  <c r="AO167" i="16" s="1"/>
  <c r="AP166" i="4"/>
  <c r="AP167" i="16" s="1"/>
  <c r="AQ166" i="4"/>
  <c r="AQ167" i="16" s="1"/>
  <c r="AR166" i="4"/>
  <c r="AR167" i="16" s="1"/>
  <c r="AS166" i="4"/>
  <c r="AS167" i="16" s="1"/>
  <c r="AU166" i="4"/>
  <c r="AU167" i="16" s="1"/>
  <c r="AV166" i="4"/>
  <c r="AV167" i="16" s="1"/>
  <c r="AW166" i="4"/>
  <c r="AW167" i="16" s="1"/>
  <c r="AX166" i="4"/>
  <c r="AX167" i="16" s="1"/>
  <c r="AY166" i="4"/>
  <c r="AY167" i="16" s="1"/>
  <c r="AZ166" i="4"/>
  <c r="AZ167" i="16" s="1"/>
  <c r="BA166" i="4"/>
  <c r="BA167" i="16" s="1"/>
  <c r="BB166" i="4"/>
  <c r="BB167" i="16" s="1"/>
  <c r="BC166" i="4"/>
  <c r="BC167" i="16" s="1"/>
  <c r="BD166" i="4"/>
  <c r="BD167" i="16" s="1"/>
  <c r="BE166" i="4"/>
  <c r="BE167" i="16" s="1"/>
  <c r="BF166" i="4"/>
  <c r="BF167" i="16" s="1"/>
  <c r="BG166" i="4"/>
  <c r="BG167" i="16" s="1"/>
  <c r="BH166" i="4"/>
  <c r="BH167" i="16" s="1"/>
  <c r="BI166" i="4"/>
  <c r="BI167" i="16" s="1"/>
  <c r="BJ166" i="4"/>
  <c r="BJ167" i="16" s="1"/>
  <c r="BK166" i="4"/>
  <c r="BK167" i="16" s="1"/>
  <c r="BL166" i="4"/>
  <c r="BL167" i="16" s="1"/>
  <c r="BM166" i="4"/>
  <c r="BM167" i="16" s="1"/>
  <c r="BN166" i="4"/>
  <c r="BN167" i="16" s="1"/>
  <c r="BO166" i="4"/>
  <c r="BO167" i="16" s="1"/>
  <c r="BP166" i="4"/>
  <c r="BP167" i="16" s="1"/>
  <c r="BQ166" i="4"/>
  <c r="BQ167" i="16" s="1"/>
  <c r="BR166" i="4"/>
  <c r="BR167" i="16" s="1"/>
  <c r="BS166" i="4"/>
  <c r="BS167" i="16" s="1"/>
  <c r="BT166" i="4"/>
  <c r="BT167" i="16" s="1"/>
  <c r="BU166" i="4"/>
  <c r="BU167" i="16" s="1"/>
  <c r="BV166" i="4"/>
  <c r="BV167" i="16" s="1"/>
  <c r="BW166" i="4"/>
  <c r="BW167" i="16" s="1"/>
  <c r="BY166" i="4"/>
  <c r="BY167" i="16" s="1"/>
  <c r="BZ166" i="4"/>
  <c r="BZ167" i="16" s="1"/>
  <c r="CA166" i="4"/>
  <c r="CA167" i="16" s="1"/>
  <c r="CB166" i="4"/>
  <c r="CB167" i="16" s="1"/>
  <c r="CC166" i="4"/>
  <c r="CC167" i="16" s="1"/>
  <c r="CD166" i="4"/>
  <c r="CD167" i="16" s="1"/>
  <c r="CE166" i="4"/>
  <c r="CE167" i="16" s="1"/>
  <c r="CF166" i="4"/>
  <c r="CF167" i="16" s="1"/>
  <c r="CG166" i="4"/>
  <c r="CG167" i="16" s="1"/>
  <c r="CH166" i="4"/>
  <c r="CH167" i="16" s="1"/>
  <c r="CI166" i="4"/>
  <c r="CI167" i="16" s="1"/>
  <c r="C167" i="4"/>
  <c r="C168" i="16" s="1"/>
  <c r="D167" i="4"/>
  <c r="D168" i="16" s="1"/>
  <c r="E167" i="4"/>
  <c r="E168" i="16" s="1"/>
  <c r="F167" i="4"/>
  <c r="F168" i="16" s="1"/>
  <c r="G167" i="4"/>
  <c r="G168" i="16" s="1"/>
  <c r="H167" i="4"/>
  <c r="H168" i="16" s="1"/>
  <c r="I167" i="4"/>
  <c r="I168" i="16" s="1"/>
  <c r="J167" i="4"/>
  <c r="J168" i="16" s="1"/>
  <c r="K167" i="4"/>
  <c r="K168" i="16" s="1"/>
  <c r="M167" i="4"/>
  <c r="M168" i="16" s="1"/>
  <c r="N167" i="4"/>
  <c r="N168" i="16" s="1"/>
  <c r="O167" i="4"/>
  <c r="O168" i="16" s="1"/>
  <c r="P167" i="4"/>
  <c r="P168" i="16" s="1"/>
  <c r="Q167" i="4"/>
  <c r="Q168" i="16" s="1"/>
  <c r="R167" i="4"/>
  <c r="R168" i="16" s="1"/>
  <c r="S167" i="4"/>
  <c r="S168" i="16" s="1"/>
  <c r="T167" i="4"/>
  <c r="T168" i="16" s="1"/>
  <c r="U167" i="4"/>
  <c r="U168" i="16" s="1"/>
  <c r="V167" i="4"/>
  <c r="V168" i="16" s="1"/>
  <c r="W167" i="4"/>
  <c r="W168" i="16" s="1"/>
  <c r="X167" i="4"/>
  <c r="X168" i="16" s="1"/>
  <c r="Y167" i="4"/>
  <c r="Y168" i="16" s="1"/>
  <c r="Z167" i="4"/>
  <c r="Z168" i="16" s="1"/>
  <c r="AA167" i="4"/>
  <c r="AA168" i="16" s="1"/>
  <c r="AB167" i="4"/>
  <c r="AB168" i="16" s="1"/>
  <c r="AC167" i="4"/>
  <c r="AC168" i="16" s="1"/>
  <c r="AD167" i="4"/>
  <c r="AD168" i="16" s="1"/>
  <c r="AE167" i="4"/>
  <c r="AE168" i="16" s="1"/>
  <c r="AF167" i="4"/>
  <c r="AF168" i="16" s="1"/>
  <c r="AG167" i="4"/>
  <c r="AG168" i="16" s="1"/>
  <c r="AH167" i="4"/>
  <c r="AH168" i="16" s="1"/>
  <c r="AI167" i="4"/>
  <c r="AI168" i="16" s="1"/>
  <c r="AJ167" i="4"/>
  <c r="AJ168" i="16" s="1"/>
  <c r="AK167" i="4"/>
  <c r="AK168" i="16" s="1"/>
  <c r="AL167" i="4"/>
  <c r="AL168" i="16" s="1"/>
  <c r="AM167" i="4"/>
  <c r="AM168" i="16" s="1"/>
  <c r="AN167" i="4"/>
  <c r="AN168" i="16" s="1"/>
  <c r="AO167" i="4"/>
  <c r="AO168" i="16" s="1"/>
  <c r="AP167" i="4"/>
  <c r="AP168" i="16" s="1"/>
  <c r="AQ167" i="4"/>
  <c r="AQ168" i="16" s="1"/>
  <c r="AR167" i="4"/>
  <c r="AR168" i="16" s="1"/>
  <c r="AS167" i="4"/>
  <c r="AS168" i="16" s="1"/>
  <c r="AU167" i="4"/>
  <c r="AU168" i="16" s="1"/>
  <c r="AV167" i="4"/>
  <c r="AV168" i="16" s="1"/>
  <c r="AW167" i="4"/>
  <c r="AW168" i="16" s="1"/>
  <c r="AX167" i="4"/>
  <c r="AX168" i="16" s="1"/>
  <c r="AY167" i="4"/>
  <c r="AY168" i="16" s="1"/>
  <c r="AZ167" i="4"/>
  <c r="AZ168" i="16" s="1"/>
  <c r="BA167" i="4"/>
  <c r="BA168" i="16" s="1"/>
  <c r="BB167" i="4"/>
  <c r="BB168" i="16" s="1"/>
  <c r="BC167" i="4"/>
  <c r="BC168" i="16" s="1"/>
  <c r="BD167" i="4"/>
  <c r="BD168" i="16" s="1"/>
  <c r="BE167" i="4"/>
  <c r="BE168" i="16" s="1"/>
  <c r="BF167" i="4"/>
  <c r="BF168" i="16" s="1"/>
  <c r="BG167" i="4"/>
  <c r="BG168" i="16" s="1"/>
  <c r="BH167" i="4"/>
  <c r="BH168" i="16" s="1"/>
  <c r="BI167" i="4"/>
  <c r="BI168" i="16" s="1"/>
  <c r="BJ167" i="4"/>
  <c r="BJ168" i="16" s="1"/>
  <c r="BK167" i="4"/>
  <c r="BK168" i="16" s="1"/>
  <c r="BL167" i="4"/>
  <c r="BL168" i="16" s="1"/>
  <c r="BM167" i="4"/>
  <c r="BM168" i="16" s="1"/>
  <c r="BN167" i="4"/>
  <c r="BN168" i="16" s="1"/>
  <c r="BO167" i="4"/>
  <c r="BO168" i="16" s="1"/>
  <c r="BP167" i="4"/>
  <c r="BP168" i="16" s="1"/>
  <c r="BQ167" i="4"/>
  <c r="BQ168" i="16" s="1"/>
  <c r="BR167" i="4"/>
  <c r="BR168" i="16" s="1"/>
  <c r="BS167" i="4"/>
  <c r="BS168" i="16" s="1"/>
  <c r="BT167" i="4"/>
  <c r="BT168" i="16" s="1"/>
  <c r="BU167" i="4"/>
  <c r="BU168" i="16" s="1"/>
  <c r="BV167" i="4"/>
  <c r="BV168" i="16" s="1"/>
  <c r="BW167" i="4"/>
  <c r="BW168" i="16" s="1"/>
  <c r="BY167" i="4"/>
  <c r="BY168" i="16" s="1"/>
  <c r="BZ167" i="4"/>
  <c r="BZ168" i="16" s="1"/>
  <c r="CA167" i="4"/>
  <c r="CA168" i="16" s="1"/>
  <c r="CB167" i="4"/>
  <c r="CB168" i="16" s="1"/>
  <c r="CC167" i="4"/>
  <c r="CC168" i="16" s="1"/>
  <c r="CD167" i="4"/>
  <c r="CD168" i="16" s="1"/>
  <c r="CE167" i="4"/>
  <c r="CE168" i="16" s="1"/>
  <c r="CF167" i="4"/>
  <c r="CF168" i="16" s="1"/>
  <c r="CG167" i="4"/>
  <c r="CG168" i="16" s="1"/>
  <c r="CH167" i="4"/>
  <c r="CH168" i="16" s="1"/>
  <c r="CI167" i="4"/>
  <c r="CI168" i="16" s="1"/>
  <c r="C168" i="4"/>
  <c r="C169" i="16" s="1"/>
  <c r="D168" i="4"/>
  <c r="D169" i="16" s="1"/>
  <c r="E168" i="4"/>
  <c r="E169" i="16" s="1"/>
  <c r="F168" i="4"/>
  <c r="F169" i="16" s="1"/>
  <c r="G168" i="4"/>
  <c r="G169" i="16" s="1"/>
  <c r="H168" i="4"/>
  <c r="H169" i="16" s="1"/>
  <c r="I168" i="4"/>
  <c r="I169" i="16" s="1"/>
  <c r="J168" i="4"/>
  <c r="J169" i="16" s="1"/>
  <c r="K168" i="4"/>
  <c r="K169" i="16" s="1"/>
  <c r="M168" i="4"/>
  <c r="M169" i="16" s="1"/>
  <c r="N168" i="4"/>
  <c r="N169" i="16" s="1"/>
  <c r="O168" i="4"/>
  <c r="O169" i="16" s="1"/>
  <c r="P168" i="4"/>
  <c r="P169" i="16" s="1"/>
  <c r="Q168" i="4"/>
  <c r="Q169" i="16" s="1"/>
  <c r="R168" i="4"/>
  <c r="R169" i="16" s="1"/>
  <c r="S168" i="4"/>
  <c r="S169" i="16" s="1"/>
  <c r="T168" i="4"/>
  <c r="T169" i="16" s="1"/>
  <c r="U168" i="4"/>
  <c r="U169" i="16" s="1"/>
  <c r="V168" i="4"/>
  <c r="V169" i="16" s="1"/>
  <c r="W168" i="4"/>
  <c r="W169" i="16" s="1"/>
  <c r="X168" i="4"/>
  <c r="X169" i="16" s="1"/>
  <c r="Y168" i="4"/>
  <c r="Y169" i="16" s="1"/>
  <c r="Z168" i="4"/>
  <c r="Z169" i="16" s="1"/>
  <c r="AA168" i="4"/>
  <c r="AA169" i="16" s="1"/>
  <c r="AB168" i="4"/>
  <c r="AB169" i="16" s="1"/>
  <c r="AC168" i="4"/>
  <c r="AC169" i="16" s="1"/>
  <c r="AD168" i="4"/>
  <c r="AD169" i="16" s="1"/>
  <c r="AE168" i="4"/>
  <c r="AE169" i="16" s="1"/>
  <c r="AF168" i="4"/>
  <c r="AF169" i="16" s="1"/>
  <c r="AG168" i="4"/>
  <c r="AG169" i="16" s="1"/>
  <c r="AH168" i="4"/>
  <c r="AH169" i="16" s="1"/>
  <c r="AI168" i="4"/>
  <c r="AI169" i="16" s="1"/>
  <c r="AJ168" i="4"/>
  <c r="AJ169" i="16" s="1"/>
  <c r="AK168" i="4"/>
  <c r="AK169" i="16" s="1"/>
  <c r="AL168" i="4"/>
  <c r="AL169" i="16" s="1"/>
  <c r="AM168" i="4"/>
  <c r="AM169" i="16" s="1"/>
  <c r="AN168" i="4"/>
  <c r="AN169" i="16" s="1"/>
  <c r="AO168" i="4"/>
  <c r="AO169" i="16" s="1"/>
  <c r="AP168" i="4"/>
  <c r="AP169" i="16" s="1"/>
  <c r="AQ168" i="4"/>
  <c r="AQ169" i="16" s="1"/>
  <c r="AR168" i="4"/>
  <c r="AR169" i="16" s="1"/>
  <c r="AS168" i="4"/>
  <c r="AS169" i="16" s="1"/>
  <c r="AU168" i="4"/>
  <c r="AU169" i="16" s="1"/>
  <c r="AV168" i="4"/>
  <c r="AV169" i="16" s="1"/>
  <c r="AW168" i="4"/>
  <c r="AW169" i="16" s="1"/>
  <c r="AX168" i="4"/>
  <c r="AX169" i="16" s="1"/>
  <c r="AY168" i="4"/>
  <c r="AY169" i="16" s="1"/>
  <c r="AZ168" i="4"/>
  <c r="AZ169" i="16" s="1"/>
  <c r="BA168" i="4"/>
  <c r="BA169" i="16" s="1"/>
  <c r="BB168" i="4"/>
  <c r="BB169" i="16" s="1"/>
  <c r="BC168" i="4"/>
  <c r="BC169" i="16" s="1"/>
  <c r="BD168" i="4"/>
  <c r="BD169" i="16" s="1"/>
  <c r="BE168" i="4"/>
  <c r="BE169" i="16" s="1"/>
  <c r="BF168" i="4"/>
  <c r="BF169" i="16" s="1"/>
  <c r="BG168" i="4"/>
  <c r="BG169" i="16" s="1"/>
  <c r="BH168" i="4"/>
  <c r="BH169" i="16" s="1"/>
  <c r="BI168" i="4"/>
  <c r="BI169" i="16" s="1"/>
  <c r="BJ168" i="4"/>
  <c r="BJ169" i="16" s="1"/>
  <c r="BK168" i="4"/>
  <c r="BK169" i="16" s="1"/>
  <c r="BL168" i="4"/>
  <c r="BL169" i="16" s="1"/>
  <c r="BM168" i="4"/>
  <c r="BM169" i="16" s="1"/>
  <c r="BN168" i="4"/>
  <c r="BN169" i="16" s="1"/>
  <c r="BO168" i="4"/>
  <c r="BO169" i="16" s="1"/>
  <c r="BP168" i="4"/>
  <c r="BP169" i="16" s="1"/>
  <c r="BQ168" i="4"/>
  <c r="BQ169" i="16" s="1"/>
  <c r="BR168" i="4"/>
  <c r="BR169" i="16" s="1"/>
  <c r="BS168" i="4"/>
  <c r="BS169" i="16" s="1"/>
  <c r="BT168" i="4"/>
  <c r="BT169" i="16" s="1"/>
  <c r="BU168" i="4"/>
  <c r="BU169" i="16" s="1"/>
  <c r="BV168" i="4"/>
  <c r="BV169" i="16" s="1"/>
  <c r="BW168" i="4"/>
  <c r="BW169" i="16" s="1"/>
  <c r="BY168" i="4"/>
  <c r="BY169" i="16" s="1"/>
  <c r="BZ168" i="4"/>
  <c r="BZ169" i="16" s="1"/>
  <c r="CA168" i="4"/>
  <c r="CA169" i="16" s="1"/>
  <c r="CB168" i="4"/>
  <c r="CB169" i="16" s="1"/>
  <c r="CC168" i="4"/>
  <c r="CC169" i="16" s="1"/>
  <c r="CD168" i="4"/>
  <c r="CD169" i="16" s="1"/>
  <c r="CE168" i="4"/>
  <c r="CE169" i="16" s="1"/>
  <c r="CF168" i="4"/>
  <c r="CF169" i="16" s="1"/>
  <c r="CG168" i="4"/>
  <c r="CG169" i="16" s="1"/>
  <c r="CH168" i="4"/>
  <c r="CH169" i="16" s="1"/>
  <c r="CI168" i="4"/>
  <c r="CI169" i="16" s="1"/>
  <c r="C169" i="4"/>
  <c r="C170" i="16" s="1"/>
  <c r="D169" i="4"/>
  <c r="D170" i="16" s="1"/>
  <c r="E169" i="4"/>
  <c r="E170" i="16" s="1"/>
  <c r="F169" i="4"/>
  <c r="F170" i="16" s="1"/>
  <c r="G169" i="4"/>
  <c r="G170" i="16" s="1"/>
  <c r="H169" i="4"/>
  <c r="H170" i="16" s="1"/>
  <c r="I169" i="4"/>
  <c r="I170" i="16" s="1"/>
  <c r="J169" i="4"/>
  <c r="J170" i="16" s="1"/>
  <c r="K169" i="4"/>
  <c r="K170" i="16" s="1"/>
  <c r="M169" i="4"/>
  <c r="M170" i="16" s="1"/>
  <c r="N169" i="4"/>
  <c r="N170" i="16" s="1"/>
  <c r="O169" i="4"/>
  <c r="O170" i="16" s="1"/>
  <c r="P169" i="4"/>
  <c r="P170" i="16" s="1"/>
  <c r="Q169" i="4"/>
  <c r="Q170" i="16" s="1"/>
  <c r="R169" i="4"/>
  <c r="R170" i="16" s="1"/>
  <c r="S169" i="4"/>
  <c r="S170" i="16" s="1"/>
  <c r="T169" i="4"/>
  <c r="T170" i="16" s="1"/>
  <c r="U169" i="4"/>
  <c r="U170" i="16" s="1"/>
  <c r="V169" i="4"/>
  <c r="V170" i="16" s="1"/>
  <c r="W169" i="4"/>
  <c r="W170" i="16" s="1"/>
  <c r="X169" i="4"/>
  <c r="X170" i="16" s="1"/>
  <c r="Y169" i="4"/>
  <c r="Y170" i="16" s="1"/>
  <c r="Z169" i="4"/>
  <c r="Z170" i="16" s="1"/>
  <c r="AA169" i="4"/>
  <c r="AA170" i="16" s="1"/>
  <c r="AB169" i="4"/>
  <c r="AB170" i="16" s="1"/>
  <c r="AC169" i="4"/>
  <c r="AC170" i="16" s="1"/>
  <c r="AD169" i="4"/>
  <c r="AD170" i="16" s="1"/>
  <c r="AE169" i="4"/>
  <c r="AE170" i="16" s="1"/>
  <c r="AF169" i="4"/>
  <c r="AF170" i="16" s="1"/>
  <c r="AG169" i="4"/>
  <c r="AG170" i="16" s="1"/>
  <c r="AH169" i="4"/>
  <c r="AH170" i="16" s="1"/>
  <c r="AI169" i="4"/>
  <c r="AI170" i="16" s="1"/>
  <c r="AJ169" i="4"/>
  <c r="AJ170" i="16" s="1"/>
  <c r="AK169" i="4"/>
  <c r="AK170" i="16" s="1"/>
  <c r="AL169" i="4"/>
  <c r="AL170" i="16" s="1"/>
  <c r="AM169" i="4"/>
  <c r="AM170" i="16" s="1"/>
  <c r="AN169" i="4"/>
  <c r="AN170" i="16" s="1"/>
  <c r="AO169" i="4"/>
  <c r="AO170" i="16" s="1"/>
  <c r="AP169" i="4"/>
  <c r="AP170" i="16" s="1"/>
  <c r="AQ169" i="4"/>
  <c r="AQ170" i="16" s="1"/>
  <c r="AR169" i="4"/>
  <c r="AR170" i="16" s="1"/>
  <c r="AS169" i="4"/>
  <c r="AS170" i="16" s="1"/>
  <c r="AU169" i="4"/>
  <c r="AU170" i="16" s="1"/>
  <c r="AV169" i="4"/>
  <c r="AV170" i="16" s="1"/>
  <c r="AW169" i="4"/>
  <c r="AW170" i="16" s="1"/>
  <c r="AX169" i="4"/>
  <c r="AX170" i="16" s="1"/>
  <c r="AY169" i="4"/>
  <c r="AY170" i="16" s="1"/>
  <c r="AZ169" i="4"/>
  <c r="AZ170" i="16" s="1"/>
  <c r="BA169" i="4"/>
  <c r="BA170" i="16" s="1"/>
  <c r="BB169" i="4"/>
  <c r="BB170" i="16" s="1"/>
  <c r="BC169" i="4"/>
  <c r="BC170" i="16" s="1"/>
  <c r="BD169" i="4"/>
  <c r="BD170" i="16" s="1"/>
  <c r="BE169" i="4"/>
  <c r="BE170" i="16" s="1"/>
  <c r="BF169" i="4"/>
  <c r="BF170" i="16" s="1"/>
  <c r="BG169" i="4"/>
  <c r="BG170" i="16" s="1"/>
  <c r="BH169" i="4"/>
  <c r="BH170" i="16" s="1"/>
  <c r="BI169" i="4"/>
  <c r="BI170" i="16" s="1"/>
  <c r="BJ169" i="4"/>
  <c r="BJ170" i="16" s="1"/>
  <c r="BK169" i="4"/>
  <c r="BK170" i="16" s="1"/>
  <c r="BL169" i="4"/>
  <c r="BL170" i="16" s="1"/>
  <c r="BM169" i="4"/>
  <c r="BM170" i="16" s="1"/>
  <c r="BN169" i="4"/>
  <c r="BN170" i="16" s="1"/>
  <c r="BO169" i="4"/>
  <c r="BO170" i="16" s="1"/>
  <c r="BP169" i="4"/>
  <c r="BP170" i="16" s="1"/>
  <c r="BQ169" i="4"/>
  <c r="BQ170" i="16" s="1"/>
  <c r="BR169" i="4"/>
  <c r="BR170" i="16" s="1"/>
  <c r="BS169" i="4"/>
  <c r="BS170" i="16" s="1"/>
  <c r="BT169" i="4"/>
  <c r="BT170" i="16" s="1"/>
  <c r="BU169" i="4"/>
  <c r="BU170" i="16" s="1"/>
  <c r="BV169" i="4"/>
  <c r="BV170" i="16" s="1"/>
  <c r="BW169" i="4"/>
  <c r="BW170" i="16" s="1"/>
  <c r="BY169" i="4"/>
  <c r="BY170" i="16" s="1"/>
  <c r="BZ169" i="4"/>
  <c r="BZ170" i="16" s="1"/>
  <c r="CA169" i="4"/>
  <c r="CA170" i="16" s="1"/>
  <c r="CB169" i="4"/>
  <c r="CB170" i="16" s="1"/>
  <c r="CC169" i="4"/>
  <c r="CC170" i="16" s="1"/>
  <c r="CD169" i="4"/>
  <c r="CD170" i="16" s="1"/>
  <c r="CE169" i="4"/>
  <c r="CE170" i="16" s="1"/>
  <c r="CF169" i="4"/>
  <c r="CF170" i="16" s="1"/>
  <c r="CG169" i="4"/>
  <c r="CG170" i="16" s="1"/>
  <c r="CH169" i="4"/>
  <c r="CH170" i="16" s="1"/>
  <c r="CI169" i="4"/>
  <c r="CI170" i="16" s="1"/>
  <c r="C170" i="4"/>
  <c r="C171" i="16" s="1"/>
  <c r="D170" i="4"/>
  <c r="D171" i="16" s="1"/>
  <c r="E170" i="4"/>
  <c r="E171" i="16" s="1"/>
  <c r="F170" i="4"/>
  <c r="F171" i="16" s="1"/>
  <c r="G170" i="4"/>
  <c r="G171" i="16" s="1"/>
  <c r="H170" i="4"/>
  <c r="H171" i="16" s="1"/>
  <c r="I170" i="4"/>
  <c r="I171" i="16" s="1"/>
  <c r="J170" i="4"/>
  <c r="J171" i="16" s="1"/>
  <c r="K170" i="4"/>
  <c r="K171" i="16" s="1"/>
  <c r="M170" i="4"/>
  <c r="M171" i="16" s="1"/>
  <c r="N170" i="4"/>
  <c r="N171" i="16" s="1"/>
  <c r="O170" i="4"/>
  <c r="O171" i="16" s="1"/>
  <c r="P170" i="4"/>
  <c r="P171" i="16" s="1"/>
  <c r="Q170" i="4"/>
  <c r="Q171" i="16" s="1"/>
  <c r="R170" i="4"/>
  <c r="R171" i="16" s="1"/>
  <c r="S170" i="4"/>
  <c r="S171" i="16" s="1"/>
  <c r="T170" i="4"/>
  <c r="T171" i="16" s="1"/>
  <c r="U170" i="4"/>
  <c r="U171" i="16" s="1"/>
  <c r="V170" i="4"/>
  <c r="V171" i="16" s="1"/>
  <c r="W170" i="4"/>
  <c r="W171" i="16" s="1"/>
  <c r="X170" i="4"/>
  <c r="X171" i="16" s="1"/>
  <c r="Y170" i="4"/>
  <c r="Y171" i="16" s="1"/>
  <c r="Z170" i="4"/>
  <c r="Z171" i="16" s="1"/>
  <c r="AA170" i="4"/>
  <c r="AA171" i="16" s="1"/>
  <c r="AB170" i="4"/>
  <c r="AB171" i="16" s="1"/>
  <c r="AC170" i="4"/>
  <c r="AC171" i="16" s="1"/>
  <c r="AD170" i="4"/>
  <c r="AD171" i="16" s="1"/>
  <c r="AE170" i="4"/>
  <c r="AE171" i="16" s="1"/>
  <c r="AF170" i="4"/>
  <c r="AF171" i="16" s="1"/>
  <c r="AG170" i="4"/>
  <c r="AG171" i="16" s="1"/>
  <c r="AH170" i="4"/>
  <c r="AH171" i="16" s="1"/>
  <c r="AI170" i="4"/>
  <c r="AI171" i="16" s="1"/>
  <c r="AJ170" i="4"/>
  <c r="AJ171" i="16" s="1"/>
  <c r="AK170" i="4"/>
  <c r="AK171" i="16" s="1"/>
  <c r="AL170" i="4"/>
  <c r="AL171" i="16" s="1"/>
  <c r="AM170" i="4"/>
  <c r="AM171" i="16" s="1"/>
  <c r="AN170" i="4"/>
  <c r="AN171" i="16" s="1"/>
  <c r="AO170" i="4"/>
  <c r="AO171" i="16" s="1"/>
  <c r="AP170" i="4"/>
  <c r="AP171" i="16" s="1"/>
  <c r="AQ170" i="4"/>
  <c r="AQ171" i="16" s="1"/>
  <c r="AR170" i="4"/>
  <c r="AR171" i="16" s="1"/>
  <c r="AS170" i="4"/>
  <c r="AS171" i="16" s="1"/>
  <c r="AU170" i="4"/>
  <c r="AU171" i="16" s="1"/>
  <c r="AV170" i="4"/>
  <c r="AV171" i="16" s="1"/>
  <c r="AW170" i="4"/>
  <c r="AW171" i="16" s="1"/>
  <c r="AX170" i="4"/>
  <c r="AX171" i="16" s="1"/>
  <c r="AY170" i="4"/>
  <c r="AY171" i="16" s="1"/>
  <c r="AZ170" i="4"/>
  <c r="AZ171" i="16" s="1"/>
  <c r="BA170" i="4"/>
  <c r="BA171" i="16" s="1"/>
  <c r="BB170" i="4"/>
  <c r="BB171" i="16" s="1"/>
  <c r="BC170" i="4"/>
  <c r="BC171" i="16" s="1"/>
  <c r="BD170" i="4"/>
  <c r="BD171" i="16" s="1"/>
  <c r="BE170" i="4"/>
  <c r="BE171" i="16" s="1"/>
  <c r="BF170" i="4"/>
  <c r="BF171" i="16" s="1"/>
  <c r="BG170" i="4"/>
  <c r="BG171" i="16" s="1"/>
  <c r="BH170" i="4"/>
  <c r="BH171" i="16" s="1"/>
  <c r="BI170" i="4"/>
  <c r="BI171" i="16" s="1"/>
  <c r="BJ170" i="4"/>
  <c r="BJ171" i="16" s="1"/>
  <c r="BK170" i="4"/>
  <c r="BK171" i="16" s="1"/>
  <c r="BL170" i="4"/>
  <c r="BL171" i="16" s="1"/>
  <c r="BM170" i="4"/>
  <c r="BM171" i="16" s="1"/>
  <c r="BN170" i="4"/>
  <c r="BN171" i="16" s="1"/>
  <c r="BO170" i="4"/>
  <c r="BO171" i="16" s="1"/>
  <c r="BP170" i="4"/>
  <c r="BP171" i="16" s="1"/>
  <c r="BQ170" i="4"/>
  <c r="BQ171" i="16" s="1"/>
  <c r="BR170" i="4"/>
  <c r="BR171" i="16" s="1"/>
  <c r="BS170" i="4"/>
  <c r="BS171" i="16" s="1"/>
  <c r="BT170" i="4"/>
  <c r="BT171" i="16" s="1"/>
  <c r="BU170" i="4"/>
  <c r="BU171" i="16" s="1"/>
  <c r="BV170" i="4"/>
  <c r="BV171" i="16" s="1"/>
  <c r="BW170" i="4"/>
  <c r="BW171" i="16" s="1"/>
  <c r="BY170" i="4"/>
  <c r="BY171" i="16" s="1"/>
  <c r="BZ170" i="4"/>
  <c r="BZ171" i="16" s="1"/>
  <c r="CA170" i="4"/>
  <c r="CA171" i="16" s="1"/>
  <c r="CB170" i="4"/>
  <c r="CB171" i="16" s="1"/>
  <c r="CC170" i="4"/>
  <c r="CC171" i="16" s="1"/>
  <c r="CD170" i="4"/>
  <c r="CD171" i="16" s="1"/>
  <c r="CE170" i="4"/>
  <c r="CE171" i="16" s="1"/>
  <c r="CF170" i="4"/>
  <c r="CF171" i="16" s="1"/>
  <c r="CG170" i="4"/>
  <c r="CG171" i="16" s="1"/>
  <c r="CH170" i="4"/>
  <c r="CH171" i="16" s="1"/>
  <c r="CI170" i="4"/>
  <c r="CI171" i="16" s="1"/>
  <c r="C171" i="4"/>
  <c r="C172" i="16" s="1"/>
  <c r="D171" i="4"/>
  <c r="D172" i="16" s="1"/>
  <c r="E171" i="4"/>
  <c r="E172" i="16" s="1"/>
  <c r="F171" i="4"/>
  <c r="F172" i="16" s="1"/>
  <c r="G171" i="4"/>
  <c r="G172" i="16" s="1"/>
  <c r="H171" i="4"/>
  <c r="H172" i="16" s="1"/>
  <c r="I171" i="4"/>
  <c r="I172" i="16" s="1"/>
  <c r="J171" i="4"/>
  <c r="J172" i="16" s="1"/>
  <c r="K171" i="4"/>
  <c r="K172" i="16" s="1"/>
  <c r="M171" i="4"/>
  <c r="M172" i="16" s="1"/>
  <c r="N171" i="4"/>
  <c r="N172" i="16" s="1"/>
  <c r="O171" i="4"/>
  <c r="O172" i="16" s="1"/>
  <c r="P171" i="4"/>
  <c r="P172" i="16" s="1"/>
  <c r="Q171" i="4"/>
  <c r="Q172" i="16" s="1"/>
  <c r="R171" i="4"/>
  <c r="R172" i="16" s="1"/>
  <c r="S171" i="4"/>
  <c r="S172" i="16" s="1"/>
  <c r="T171" i="4"/>
  <c r="T172" i="16" s="1"/>
  <c r="U171" i="4"/>
  <c r="U172" i="16" s="1"/>
  <c r="V171" i="4"/>
  <c r="V172" i="16" s="1"/>
  <c r="W171" i="4"/>
  <c r="W172" i="16" s="1"/>
  <c r="X171" i="4"/>
  <c r="X172" i="16" s="1"/>
  <c r="Y171" i="4"/>
  <c r="Y172" i="16" s="1"/>
  <c r="Z171" i="4"/>
  <c r="Z172" i="16" s="1"/>
  <c r="AA171" i="4"/>
  <c r="AA172" i="16" s="1"/>
  <c r="AB171" i="4"/>
  <c r="AB172" i="16" s="1"/>
  <c r="AC171" i="4"/>
  <c r="AC172" i="16" s="1"/>
  <c r="AD171" i="4"/>
  <c r="AD172" i="16" s="1"/>
  <c r="AE171" i="4"/>
  <c r="AE172" i="16" s="1"/>
  <c r="AF171" i="4"/>
  <c r="AF172" i="16" s="1"/>
  <c r="AG171" i="4"/>
  <c r="AG172" i="16" s="1"/>
  <c r="AH171" i="4"/>
  <c r="AH172" i="16" s="1"/>
  <c r="AI171" i="4"/>
  <c r="AI172" i="16" s="1"/>
  <c r="AJ171" i="4"/>
  <c r="AJ172" i="16" s="1"/>
  <c r="AK171" i="4"/>
  <c r="AK172" i="16" s="1"/>
  <c r="AL171" i="4"/>
  <c r="AL172" i="16" s="1"/>
  <c r="AM171" i="4"/>
  <c r="AM172" i="16" s="1"/>
  <c r="AN171" i="4"/>
  <c r="AN172" i="16" s="1"/>
  <c r="AO171" i="4"/>
  <c r="AO172" i="16" s="1"/>
  <c r="AP171" i="4"/>
  <c r="AP172" i="16" s="1"/>
  <c r="AQ171" i="4"/>
  <c r="AQ172" i="16" s="1"/>
  <c r="AR171" i="4"/>
  <c r="AR172" i="16" s="1"/>
  <c r="AS171" i="4"/>
  <c r="AS172" i="16" s="1"/>
  <c r="AU171" i="4"/>
  <c r="AU172" i="16" s="1"/>
  <c r="AV171" i="4"/>
  <c r="AV172" i="16" s="1"/>
  <c r="AW171" i="4"/>
  <c r="AW172" i="16" s="1"/>
  <c r="AX171" i="4"/>
  <c r="AX172" i="16" s="1"/>
  <c r="AY171" i="4"/>
  <c r="AY172" i="16" s="1"/>
  <c r="AZ171" i="4"/>
  <c r="AZ172" i="16" s="1"/>
  <c r="BA171" i="4"/>
  <c r="BA172" i="16" s="1"/>
  <c r="BB171" i="4"/>
  <c r="BB172" i="16" s="1"/>
  <c r="BC171" i="4"/>
  <c r="BC172" i="16" s="1"/>
  <c r="BD171" i="4"/>
  <c r="BD172" i="16" s="1"/>
  <c r="BE171" i="4"/>
  <c r="BE172" i="16" s="1"/>
  <c r="BF171" i="4"/>
  <c r="BF172" i="16" s="1"/>
  <c r="BG171" i="4"/>
  <c r="BG172" i="16" s="1"/>
  <c r="BH171" i="4"/>
  <c r="BH172" i="16" s="1"/>
  <c r="BI171" i="4"/>
  <c r="BI172" i="16" s="1"/>
  <c r="BJ171" i="4"/>
  <c r="BJ172" i="16" s="1"/>
  <c r="BK171" i="4"/>
  <c r="BK172" i="16" s="1"/>
  <c r="BL171" i="4"/>
  <c r="BL172" i="16" s="1"/>
  <c r="BM171" i="4"/>
  <c r="BM172" i="16" s="1"/>
  <c r="BN171" i="4"/>
  <c r="BN172" i="16" s="1"/>
  <c r="BO171" i="4"/>
  <c r="BO172" i="16" s="1"/>
  <c r="BP171" i="4"/>
  <c r="BP172" i="16" s="1"/>
  <c r="BQ171" i="4"/>
  <c r="BQ172" i="16" s="1"/>
  <c r="BR171" i="4"/>
  <c r="BR172" i="16" s="1"/>
  <c r="BS171" i="4"/>
  <c r="BS172" i="16" s="1"/>
  <c r="BT171" i="4"/>
  <c r="BT172" i="16" s="1"/>
  <c r="BU171" i="4"/>
  <c r="BU172" i="16" s="1"/>
  <c r="BV171" i="4"/>
  <c r="BV172" i="16" s="1"/>
  <c r="BW171" i="4"/>
  <c r="BW172" i="16" s="1"/>
  <c r="BY171" i="4"/>
  <c r="BY172" i="16" s="1"/>
  <c r="BZ171" i="4"/>
  <c r="BZ172" i="16" s="1"/>
  <c r="CA171" i="4"/>
  <c r="CA172" i="16" s="1"/>
  <c r="CB171" i="4"/>
  <c r="CB172" i="16" s="1"/>
  <c r="CC171" i="4"/>
  <c r="CC172" i="16" s="1"/>
  <c r="CD171" i="4"/>
  <c r="CD172" i="16" s="1"/>
  <c r="CE171" i="4"/>
  <c r="CE172" i="16" s="1"/>
  <c r="CF171" i="4"/>
  <c r="CF172" i="16" s="1"/>
  <c r="CG171" i="4"/>
  <c r="CG172" i="16" s="1"/>
  <c r="CH171" i="4"/>
  <c r="CH172" i="16" s="1"/>
  <c r="CI171" i="4"/>
  <c r="CI172" i="16" s="1"/>
  <c r="C172" i="4"/>
  <c r="C173" i="16" s="1"/>
  <c r="D172" i="4"/>
  <c r="D173" i="16" s="1"/>
  <c r="E172" i="4"/>
  <c r="E173" i="16" s="1"/>
  <c r="F172" i="4"/>
  <c r="F173" i="16" s="1"/>
  <c r="G172" i="4"/>
  <c r="G173" i="16" s="1"/>
  <c r="H172" i="4"/>
  <c r="H173" i="16" s="1"/>
  <c r="I172" i="4"/>
  <c r="I173" i="16" s="1"/>
  <c r="J172" i="4"/>
  <c r="J173" i="16" s="1"/>
  <c r="K172" i="4"/>
  <c r="K173" i="16" s="1"/>
  <c r="M172" i="4"/>
  <c r="M173" i="16" s="1"/>
  <c r="N172" i="4"/>
  <c r="N173" i="16" s="1"/>
  <c r="O172" i="4"/>
  <c r="O173" i="16" s="1"/>
  <c r="P172" i="4"/>
  <c r="P173" i="16" s="1"/>
  <c r="Q172" i="4"/>
  <c r="Q173" i="16" s="1"/>
  <c r="R172" i="4"/>
  <c r="R173" i="16" s="1"/>
  <c r="S172" i="4"/>
  <c r="S173" i="16" s="1"/>
  <c r="T172" i="4"/>
  <c r="T173" i="16" s="1"/>
  <c r="U172" i="4"/>
  <c r="U173" i="16" s="1"/>
  <c r="V172" i="4"/>
  <c r="V173" i="16" s="1"/>
  <c r="W172" i="4"/>
  <c r="W173" i="16" s="1"/>
  <c r="X172" i="4"/>
  <c r="X173" i="16" s="1"/>
  <c r="Y172" i="4"/>
  <c r="Y173" i="16" s="1"/>
  <c r="Z172" i="4"/>
  <c r="Z173" i="16" s="1"/>
  <c r="AA172" i="4"/>
  <c r="AA173" i="16" s="1"/>
  <c r="AB172" i="4"/>
  <c r="AB173" i="16" s="1"/>
  <c r="AC172" i="4"/>
  <c r="AC173" i="16" s="1"/>
  <c r="AD172" i="4"/>
  <c r="AD173" i="16" s="1"/>
  <c r="AE172" i="4"/>
  <c r="AE173" i="16" s="1"/>
  <c r="AF172" i="4"/>
  <c r="AF173" i="16" s="1"/>
  <c r="AG172" i="4"/>
  <c r="AG173" i="16" s="1"/>
  <c r="AH172" i="4"/>
  <c r="AH173" i="16" s="1"/>
  <c r="AI172" i="4"/>
  <c r="AI173" i="16" s="1"/>
  <c r="AJ172" i="4"/>
  <c r="AJ173" i="16" s="1"/>
  <c r="AK172" i="4"/>
  <c r="AK173" i="16" s="1"/>
  <c r="AL172" i="4"/>
  <c r="AL173" i="16" s="1"/>
  <c r="AM172" i="4"/>
  <c r="AM173" i="16" s="1"/>
  <c r="AN172" i="4"/>
  <c r="AN173" i="16" s="1"/>
  <c r="AO172" i="4"/>
  <c r="AO173" i="16" s="1"/>
  <c r="AP172" i="4"/>
  <c r="AP173" i="16" s="1"/>
  <c r="AQ172" i="4"/>
  <c r="AQ173" i="16" s="1"/>
  <c r="AR172" i="4"/>
  <c r="AR173" i="16" s="1"/>
  <c r="AS172" i="4"/>
  <c r="AS173" i="16" s="1"/>
  <c r="AU172" i="4"/>
  <c r="AU173" i="16" s="1"/>
  <c r="AV172" i="4"/>
  <c r="AV173" i="16" s="1"/>
  <c r="AW172" i="4"/>
  <c r="AW173" i="16" s="1"/>
  <c r="AX172" i="4"/>
  <c r="AX173" i="16" s="1"/>
  <c r="AY172" i="4"/>
  <c r="AY173" i="16" s="1"/>
  <c r="AZ172" i="4"/>
  <c r="AZ173" i="16" s="1"/>
  <c r="BA172" i="4"/>
  <c r="BA173" i="16" s="1"/>
  <c r="BB172" i="4"/>
  <c r="BB173" i="16" s="1"/>
  <c r="BC172" i="4"/>
  <c r="BC173" i="16" s="1"/>
  <c r="BD172" i="4"/>
  <c r="BD173" i="16" s="1"/>
  <c r="BE172" i="4"/>
  <c r="BE173" i="16" s="1"/>
  <c r="BF172" i="4"/>
  <c r="BF173" i="16" s="1"/>
  <c r="BG172" i="4"/>
  <c r="BG173" i="16" s="1"/>
  <c r="BH172" i="4"/>
  <c r="BH173" i="16" s="1"/>
  <c r="BI172" i="4"/>
  <c r="BI173" i="16" s="1"/>
  <c r="BJ172" i="4"/>
  <c r="BJ173" i="16" s="1"/>
  <c r="BK172" i="4"/>
  <c r="BK173" i="16" s="1"/>
  <c r="BL172" i="4"/>
  <c r="BL173" i="16" s="1"/>
  <c r="BM172" i="4"/>
  <c r="BM173" i="16" s="1"/>
  <c r="BN172" i="4"/>
  <c r="BN173" i="16" s="1"/>
  <c r="BO172" i="4"/>
  <c r="BO173" i="16" s="1"/>
  <c r="BP172" i="4"/>
  <c r="BP173" i="16" s="1"/>
  <c r="BQ172" i="4"/>
  <c r="BQ173" i="16" s="1"/>
  <c r="BR172" i="4"/>
  <c r="BR173" i="16" s="1"/>
  <c r="BS172" i="4"/>
  <c r="BS173" i="16" s="1"/>
  <c r="BT172" i="4"/>
  <c r="BT173" i="16" s="1"/>
  <c r="BU172" i="4"/>
  <c r="BU173" i="16" s="1"/>
  <c r="BV172" i="4"/>
  <c r="BV173" i="16" s="1"/>
  <c r="BW172" i="4"/>
  <c r="BW173" i="16" s="1"/>
  <c r="BY172" i="4"/>
  <c r="BY173" i="16" s="1"/>
  <c r="BZ172" i="4"/>
  <c r="BZ173" i="16" s="1"/>
  <c r="CA172" i="4"/>
  <c r="CA173" i="16" s="1"/>
  <c r="CB172" i="4"/>
  <c r="CB173" i="16" s="1"/>
  <c r="CC172" i="4"/>
  <c r="CC173" i="16" s="1"/>
  <c r="CD172" i="4"/>
  <c r="CD173" i="16" s="1"/>
  <c r="CE172" i="4"/>
  <c r="CE173" i="16" s="1"/>
  <c r="CF172" i="4"/>
  <c r="CF173" i="16" s="1"/>
  <c r="CG172" i="4"/>
  <c r="CG173" i="16" s="1"/>
  <c r="CH172" i="4"/>
  <c r="CH173" i="16" s="1"/>
  <c r="CI172" i="4"/>
  <c r="CI173" i="16" s="1"/>
  <c r="C173" i="4"/>
  <c r="C174" i="16" s="1"/>
  <c r="D173" i="4"/>
  <c r="D174" i="16" s="1"/>
  <c r="E173" i="4"/>
  <c r="E174" i="16" s="1"/>
  <c r="F173" i="4"/>
  <c r="F174" i="16" s="1"/>
  <c r="G173" i="4"/>
  <c r="G174" i="16" s="1"/>
  <c r="H173" i="4"/>
  <c r="H174" i="16" s="1"/>
  <c r="I173" i="4"/>
  <c r="I174" i="16" s="1"/>
  <c r="J173" i="4"/>
  <c r="J174" i="16" s="1"/>
  <c r="K173" i="4"/>
  <c r="K174" i="16" s="1"/>
  <c r="M173" i="4"/>
  <c r="M174" i="16" s="1"/>
  <c r="N173" i="4"/>
  <c r="N174" i="16" s="1"/>
  <c r="O173" i="4"/>
  <c r="O174" i="16" s="1"/>
  <c r="P173" i="4"/>
  <c r="P174" i="16" s="1"/>
  <c r="Q173" i="4"/>
  <c r="Q174" i="16" s="1"/>
  <c r="R173" i="4"/>
  <c r="R174" i="16" s="1"/>
  <c r="S173" i="4"/>
  <c r="S174" i="16" s="1"/>
  <c r="T173" i="4"/>
  <c r="T174" i="16" s="1"/>
  <c r="U173" i="4"/>
  <c r="U174" i="16" s="1"/>
  <c r="V173" i="4"/>
  <c r="V174" i="16" s="1"/>
  <c r="W173" i="4"/>
  <c r="W174" i="16" s="1"/>
  <c r="X173" i="4"/>
  <c r="X174" i="16" s="1"/>
  <c r="Y173" i="4"/>
  <c r="Y174" i="16" s="1"/>
  <c r="Z173" i="4"/>
  <c r="Z174" i="16" s="1"/>
  <c r="AA173" i="4"/>
  <c r="AA174" i="16" s="1"/>
  <c r="AB173" i="4"/>
  <c r="AB174" i="16" s="1"/>
  <c r="AC173" i="4"/>
  <c r="AC174" i="16" s="1"/>
  <c r="AD173" i="4"/>
  <c r="AD174" i="16" s="1"/>
  <c r="AE173" i="4"/>
  <c r="AE174" i="16" s="1"/>
  <c r="AF173" i="4"/>
  <c r="AF174" i="16" s="1"/>
  <c r="AG173" i="4"/>
  <c r="AG174" i="16" s="1"/>
  <c r="AH173" i="4"/>
  <c r="AH174" i="16" s="1"/>
  <c r="AI173" i="4"/>
  <c r="AI174" i="16" s="1"/>
  <c r="AJ173" i="4"/>
  <c r="AJ174" i="16" s="1"/>
  <c r="AK173" i="4"/>
  <c r="AK174" i="16" s="1"/>
  <c r="AL173" i="4"/>
  <c r="AL174" i="16" s="1"/>
  <c r="AM173" i="4"/>
  <c r="AM174" i="16" s="1"/>
  <c r="AN173" i="4"/>
  <c r="AN174" i="16" s="1"/>
  <c r="AO173" i="4"/>
  <c r="AO174" i="16" s="1"/>
  <c r="AP173" i="4"/>
  <c r="AP174" i="16" s="1"/>
  <c r="AQ173" i="4"/>
  <c r="AQ174" i="16" s="1"/>
  <c r="AR173" i="4"/>
  <c r="AR174" i="16" s="1"/>
  <c r="AS173" i="4"/>
  <c r="AS174" i="16" s="1"/>
  <c r="AU173" i="4"/>
  <c r="AU174" i="16" s="1"/>
  <c r="AV173" i="4"/>
  <c r="AV174" i="16" s="1"/>
  <c r="AW173" i="4"/>
  <c r="AW174" i="16" s="1"/>
  <c r="AX173" i="4"/>
  <c r="AX174" i="16" s="1"/>
  <c r="AY173" i="4"/>
  <c r="AY174" i="16" s="1"/>
  <c r="AZ173" i="4"/>
  <c r="AZ174" i="16" s="1"/>
  <c r="BA173" i="4"/>
  <c r="BA174" i="16" s="1"/>
  <c r="BB173" i="4"/>
  <c r="BB174" i="16" s="1"/>
  <c r="BC173" i="4"/>
  <c r="BC174" i="16" s="1"/>
  <c r="BD173" i="4"/>
  <c r="BD174" i="16" s="1"/>
  <c r="BE173" i="4"/>
  <c r="BE174" i="16" s="1"/>
  <c r="BF173" i="4"/>
  <c r="BF174" i="16" s="1"/>
  <c r="BG173" i="4"/>
  <c r="BG174" i="16" s="1"/>
  <c r="BH173" i="4"/>
  <c r="BH174" i="16" s="1"/>
  <c r="BI173" i="4"/>
  <c r="BI174" i="16" s="1"/>
  <c r="BJ173" i="4"/>
  <c r="BJ174" i="16" s="1"/>
  <c r="BK173" i="4"/>
  <c r="BK174" i="16" s="1"/>
  <c r="BL173" i="4"/>
  <c r="BL174" i="16" s="1"/>
  <c r="BM173" i="4"/>
  <c r="BM174" i="16" s="1"/>
  <c r="BN173" i="4"/>
  <c r="BN174" i="16" s="1"/>
  <c r="BO173" i="4"/>
  <c r="BO174" i="16" s="1"/>
  <c r="BP173" i="4"/>
  <c r="BP174" i="16" s="1"/>
  <c r="BQ173" i="4"/>
  <c r="BQ174" i="16" s="1"/>
  <c r="BR173" i="4"/>
  <c r="BR174" i="16" s="1"/>
  <c r="BS173" i="4"/>
  <c r="BS174" i="16" s="1"/>
  <c r="BT173" i="4"/>
  <c r="BT174" i="16" s="1"/>
  <c r="BU173" i="4"/>
  <c r="BU174" i="16" s="1"/>
  <c r="BV173" i="4"/>
  <c r="BV174" i="16" s="1"/>
  <c r="BW173" i="4"/>
  <c r="BW174" i="16" s="1"/>
  <c r="BY173" i="4"/>
  <c r="BY174" i="16" s="1"/>
  <c r="BZ173" i="4"/>
  <c r="BZ174" i="16" s="1"/>
  <c r="CA173" i="4"/>
  <c r="CA174" i="16" s="1"/>
  <c r="CB173" i="4"/>
  <c r="CB174" i="16" s="1"/>
  <c r="CC173" i="4"/>
  <c r="CC174" i="16" s="1"/>
  <c r="CD173" i="4"/>
  <c r="CD174" i="16" s="1"/>
  <c r="CE173" i="4"/>
  <c r="CE174" i="16" s="1"/>
  <c r="CF173" i="4"/>
  <c r="CF174" i="16" s="1"/>
  <c r="CG173" i="4"/>
  <c r="CG174" i="16" s="1"/>
  <c r="CH173" i="4"/>
  <c r="CH174" i="16" s="1"/>
  <c r="CI173" i="4"/>
  <c r="CI174" i="16" s="1"/>
  <c r="C174" i="4"/>
  <c r="C175" i="16" s="1"/>
  <c r="D174" i="4"/>
  <c r="D175" i="16" s="1"/>
  <c r="E174" i="4"/>
  <c r="E175" i="16" s="1"/>
  <c r="F174" i="4"/>
  <c r="F175" i="16" s="1"/>
  <c r="G174" i="4"/>
  <c r="G175" i="16" s="1"/>
  <c r="H174" i="4"/>
  <c r="H175" i="16" s="1"/>
  <c r="I174" i="4"/>
  <c r="I175" i="16" s="1"/>
  <c r="K174" i="4"/>
  <c r="K175" i="16" s="1"/>
  <c r="M174" i="4"/>
  <c r="M175" i="16" s="1"/>
  <c r="N174" i="4"/>
  <c r="N175" i="16" s="1"/>
  <c r="O174" i="4"/>
  <c r="O175" i="16" s="1"/>
  <c r="P174" i="4"/>
  <c r="P175" i="16" s="1"/>
  <c r="Q174" i="4"/>
  <c r="Q175" i="16" s="1"/>
  <c r="R174" i="4"/>
  <c r="R175" i="16" s="1"/>
  <c r="S174" i="4"/>
  <c r="S175" i="16" s="1"/>
  <c r="T174" i="4"/>
  <c r="T175" i="16" s="1"/>
  <c r="U174" i="4"/>
  <c r="U175" i="16" s="1"/>
  <c r="V174" i="4"/>
  <c r="V175" i="16" s="1"/>
  <c r="W174" i="4"/>
  <c r="W175" i="16" s="1"/>
  <c r="X174" i="4"/>
  <c r="X175" i="16" s="1"/>
  <c r="Y174" i="4"/>
  <c r="Y175" i="16" s="1"/>
  <c r="Z174" i="4"/>
  <c r="Z175" i="16" s="1"/>
  <c r="AA174" i="4"/>
  <c r="AA175" i="16" s="1"/>
  <c r="AB174" i="4"/>
  <c r="AB175" i="16" s="1"/>
  <c r="AC174" i="4"/>
  <c r="AC175" i="16" s="1"/>
  <c r="AD174" i="4"/>
  <c r="AD175" i="16" s="1"/>
  <c r="AE174" i="4"/>
  <c r="AE175" i="16" s="1"/>
  <c r="AF174" i="4"/>
  <c r="AF175" i="16" s="1"/>
  <c r="AG174" i="4"/>
  <c r="AG175" i="16" s="1"/>
  <c r="AH174" i="4"/>
  <c r="AH175" i="16" s="1"/>
  <c r="AI174" i="4"/>
  <c r="AI175" i="16" s="1"/>
  <c r="AJ174" i="4"/>
  <c r="AJ175" i="16" s="1"/>
  <c r="AK174" i="4"/>
  <c r="AK175" i="16" s="1"/>
  <c r="AL174" i="4"/>
  <c r="AL175" i="16" s="1"/>
  <c r="AM174" i="4"/>
  <c r="AM175" i="16" s="1"/>
  <c r="AN174" i="4"/>
  <c r="AN175" i="16" s="1"/>
  <c r="AO174" i="4"/>
  <c r="AO175" i="16" s="1"/>
  <c r="AP174" i="4"/>
  <c r="AP175" i="16" s="1"/>
  <c r="AQ174" i="4"/>
  <c r="AQ175" i="16" s="1"/>
  <c r="AR174" i="4"/>
  <c r="AR175" i="16" s="1"/>
  <c r="AS174" i="4"/>
  <c r="AS175" i="16" s="1"/>
  <c r="AU174" i="4"/>
  <c r="AU175" i="16" s="1"/>
  <c r="AV174" i="4"/>
  <c r="AV175" i="16" s="1"/>
  <c r="AW174" i="4"/>
  <c r="AW175" i="16" s="1"/>
  <c r="AX174" i="4"/>
  <c r="AX175" i="16" s="1"/>
  <c r="AY174" i="4"/>
  <c r="AY175" i="16" s="1"/>
  <c r="AZ174" i="4"/>
  <c r="AZ175" i="16" s="1"/>
  <c r="BA174" i="4"/>
  <c r="BA175" i="16" s="1"/>
  <c r="BB174" i="4"/>
  <c r="BB175" i="16" s="1"/>
  <c r="BC174" i="4"/>
  <c r="BC175" i="16" s="1"/>
  <c r="BD174" i="4"/>
  <c r="BD175" i="16" s="1"/>
  <c r="BE174" i="4"/>
  <c r="BE175" i="16" s="1"/>
  <c r="BF174" i="4"/>
  <c r="BF175" i="16" s="1"/>
  <c r="BG174" i="4"/>
  <c r="BG175" i="16" s="1"/>
  <c r="BH174" i="4"/>
  <c r="BH175" i="16" s="1"/>
  <c r="BI174" i="4"/>
  <c r="BI175" i="16" s="1"/>
  <c r="BJ174" i="4"/>
  <c r="BJ175" i="16" s="1"/>
  <c r="BK174" i="4"/>
  <c r="BK175" i="16" s="1"/>
  <c r="BL174" i="4"/>
  <c r="BL175" i="16" s="1"/>
  <c r="BM174" i="4"/>
  <c r="BM175" i="16" s="1"/>
  <c r="BN174" i="4"/>
  <c r="BN175" i="16" s="1"/>
  <c r="BO174" i="4"/>
  <c r="BO175" i="16" s="1"/>
  <c r="BP174" i="4"/>
  <c r="BP175" i="16" s="1"/>
  <c r="BQ174" i="4"/>
  <c r="BQ175" i="16" s="1"/>
  <c r="BR174" i="4"/>
  <c r="BR175" i="16" s="1"/>
  <c r="BS174" i="4"/>
  <c r="BS175" i="16" s="1"/>
  <c r="BT174" i="4"/>
  <c r="BT175" i="16" s="1"/>
  <c r="BU174" i="4"/>
  <c r="BU175" i="16" s="1"/>
  <c r="BV174" i="4"/>
  <c r="BV175" i="16" s="1"/>
  <c r="BW174" i="4"/>
  <c r="BW175" i="16" s="1"/>
  <c r="BY174" i="4"/>
  <c r="BY175" i="16" s="1"/>
  <c r="BZ174" i="4"/>
  <c r="BZ175" i="16" s="1"/>
  <c r="CA174" i="4"/>
  <c r="CA175" i="16" s="1"/>
  <c r="CB174" i="4"/>
  <c r="CB175" i="16" s="1"/>
  <c r="CC174" i="4"/>
  <c r="CC175" i="16" s="1"/>
  <c r="CD174" i="4"/>
  <c r="CD175" i="16" s="1"/>
  <c r="CE174" i="4"/>
  <c r="CE175" i="16" s="1"/>
  <c r="CF174" i="4"/>
  <c r="CF175" i="16" s="1"/>
  <c r="CG174" i="4"/>
  <c r="CG175" i="16" s="1"/>
  <c r="CH174" i="4"/>
  <c r="CH175" i="16" s="1"/>
  <c r="CI174" i="4"/>
  <c r="CI175" i="16" s="1"/>
  <c r="C175" i="4"/>
  <c r="C176" i="16" s="1"/>
  <c r="D175" i="4"/>
  <c r="D176" i="16" s="1"/>
  <c r="E175" i="4"/>
  <c r="E176" i="16" s="1"/>
  <c r="F175" i="4"/>
  <c r="F176" i="16" s="1"/>
  <c r="G175" i="4"/>
  <c r="G176" i="16" s="1"/>
  <c r="H175" i="4"/>
  <c r="H176" i="16" s="1"/>
  <c r="I175" i="4"/>
  <c r="I176" i="16" s="1"/>
  <c r="J175" i="4"/>
  <c r="J176" i="16" s="1"/>
  <c r="K175" i="4"/>
  <c r="K176" i="16" s="1"/>
  <c r="M175" i="4"/>
  <c r="M176" i="16" s="1"/>
  <c r="N175" i="4"/>
  <c r="N176" i="16" s="1"/>
  <c r="O175" i="4"/>
  <c r="O176" i="16" s="1"/>
  <c r="P175" i="4"/>
  <c r="P176" i="16" s="1"/>
  <c r="Q175" i="4"/>
  <c r="Q176" i="16" s="1"/>
  <c r="R175" i="4"/>
  <c r="R176" i="16" s="1"/>
  <c r="S175" i="4"/>
  <c r="S176" i="16" s="1"/>
  <c r="T175" i="4"/>
  <c r="T176" i="16" s="1"/>
  <c r="U175" i="4"/>
  <c r="U176" i="16" s="1"/>
  <c r="V175" i="4"/>
  <c r="V176" i="16" s="1"/>
  <c r="W175" i="4"/>
  <c r="W176" i="16" s="1"/>
  <c r="X175" i="4"/>
  <c r="X176" i="16" s="1"/>
  <c r="Y175" i="4"/>
  <c r="Y176" i="16" s="1"/>
  <c r="Z175" i="4"/>
  <c r="Z176" i="16" s="1"/>
  <c r="AA175" i="4"/>
  <c r="AA176" i="16" s="1"/>
  <c r="AB175" i="4"/>
  <c r="AB176" i="16" s="1"/>
  <c r="AC175" i="4"/>
  <c r="AC176" i="16" s="1"/>
  <c r="AD175" i="4"/>
  <c r="AD176" i="16" s="1"/>
  <c r="AE175" i="4"/>
  <c r="AE176" i="16" s="1"/>
  <c r="AF175" i="4"/>
  <c r="AF176" i="16" s="1"/>
  <c r="AG175" i="4"/>
  <c r="AG176" i="16" s="1"/>
  <c r="AH175" i="4"/>
  <c r="AH176" i="16" s="1"/>
  <c r="AI175" i="4"/>
  <c r="AI176" i="16" s="1"/>
  <c r="AJ175" i="4"/>
  <c r="AJ176" i="16" s="1"/>
  <c r="AK175" i="4"/>
  <c r="AK176" i="16" s="1"/>
  <c r="AL175" i="4"/>
  <c r="AL176" i="16" s="1"/>
  <c r="AM175" i="4"/>
  <c r="AM176" i="16" s="1"/>
  <c r="AN175" i="4"/>
  <c r="AN176" i="16" s="1"/>
  <c r="AO175" i="4"/>
  <c r="AO176" i="16" s="1"/>
  <c r="AP175" i="4"/>
  <c r="AP176" i="16" s="1"/>
  <c r="AQ175" i="4"/>
  <c r="AQ176" i="16" s="1"/>
  <c r="AR175" i="4"/>
  <c r="AR176" i="16" s="1"/>
  <c r="AS175" i="4"/>
  <c r="AS176" i="16" s="1"/>
  <c r="AU175" i="4"/>
  <c r="AU176" i="16" s="1"/>
  <c r="AV175" i="4"/>
  <c r="AV176" i="16" s="1"/>
  <c r="AW175" i="4"/>
  <c r="AW176" i="16" s="1"/>
  <c r="AX175" i="4"/>
  <c r="AX176" i="16" s="1"/>
  <c r="AY175" i="4"/>
  <c r="AY176" i="16" s="1"/>
  <c r="AZ175" i="4"/>
  <c r="AZ176" i="16" s="1"/>
  <c r="BA175" i="4"/>
  <c r="BA176" i="16" s="1"/>
  <c r="BB175" i="4"/>
  <c r="BB176" i="16" s="1"/>
  <c r="BC175" i="4"/>
  <c r="BC176" i="16" s="1"/>
  <c r="BD175" i="4"/>
  <c r="BD176" i="16" s="1"/>
  <c r="BE175" i="4"/>
  <c r="BE176" i="16" s="1"/>
  <c r="BF175" i="4"/>
  <c r="BF176" i="16" s="1"/>
  <c r="BG175" i="4"/>
  <c r="BG176" i="16" s="1"/>
  <c r="BH175" i="4"/>
  <c r="BH176" i="16" s="1"/>
  <c r="BI175" i="4"/>
  <c r="BI176" i="16" s="1"/>
  <c r="BJ175" i="4"/>
  <c r="BJ176" i="16" s="1"/>
  <c r="BK175" i="4"/>
  <c r="BK176" i="16" s="1"/>
  <c r="BL175" i="4"/>
  <c r="BL176" i="16" s="1"/>
  <c r="BM175" i="4"/>
  <c r="BM176" i="16" s="1"/>
  <c r="BN175" i="4"/>
  <c r="BN176" i="16" s="1"/>
  <c r="BO175" i="4"/>
  <c r="BO176" i="16" s="1"/>
  <c r="BP175" i="4"/>
  <c r="BP176" i="16" s="1"/>
  <c r="BQ175" i="4"/>
  <c r="BQ176" i="16" s="1"/>
  <c r="BR175" i="4"/>
  <c r="BR176" i="16" s="1"/>
  <c r="BS175" i="4"/>
  <c r="BS176" i="16" s="1"/>
  <c r="BT175" i="4"/>
  <c r="BT176" i="16" s="1"/>
  <c r="BU175" i="4"/>
  <c r="BU176" i="16" s="1"/>
  <c r="BV175" i="4"/>
  <c r="BV176" i="16" s="1"/>
  <c r="BW175" i="4"/>
  <c r="BW176" i="16" s="1"/>
  <c r="BY175" i="4"/>
  <c r="BY176" i="16" s="1"/>
  <c r="BZ175" i="4"/>
  <c r="BZ176" i="16" s="1"/>
  <c r="CA175" i="4"/>
  <c r="CA176" i="16" s="1"/>
  <c r="CB175" i="4"/>
  <c r="CB176" i="16" s="1"/>
  <c r="CC175" i="4"/>
  <c r="CC176" i="16" s="1"/>
  <c r="CD175" i="4"/>
  <c r="CD176" i="16" s="1"/>
  <c r="CE175" i="4"/>
  <c r="CE176" i="16" s="1"/>
  <c r="CF175" i="4"/>
  <c r="CF176" i="16" s="1"/>
  <c r="CG175" i="4"/>
  <c r="CG176" i="16" s="1"/>
  <c r="CH175" i="4"/>
  <c r="CH176" i="16" s="1"/>
  <c r="CI175" i="4"/>
  <c r="CI176" i="16" s="1"/>
  <c r="C176" i="4"/>
  <c r="C177" i="16" s="1"/>
  <c r="D176" i="4"/>
  <c r="D177" i="16" s="1"/>
  <c r="E176" i="4"/>
  <c r="E177" i="16" s="1"/>
  <c r="F176" i="4"/>
  <c r="F177" i="16" s="1"/>
  <c r="G176" i="4"/>
  <c r="G177" i="16" s="1"/>
  <c r="H176" i="4"/>
  <c r="H177" i="16" s="1"/>
  <c r="I176" i="4"/>
  <c r="I177" i="16" s="1"/>
  <c r="J176" i="4"/>
  <c r="J177" i="16" s="1"/>
  <c r="K176" i="4"/>
  <c r="K177" i="16" s="1"/>
  <c r="M176" i="4"/>
  <c r="M177" i="16" s="1"/>
  <c r="N176" i="4"/>
  <c r="N177" i="16" s="1"/>
  <c r="O176" i="4"/>
  <c r="O177" i="16" s="1"/>
  <c r="P176" i="4"/>
  <c r="P177" i="16" s="1"/>
  <c r="Q176" i="4"/>
  <c r="Q177" i="16" s="1"/>
  <c r="R176" i="4"/>
  <c r="R177" i="16" s="1"/>
  <c r="S176" i="4"/>
  <c r="S177" i="16" s="1"/>
  <c r="T176" i="4"/>
  <c r="T177" i="16" s="1"/>
  <c r="U176" i="4"/>
  <c r="U177" i="16" s="1"/>
  <c r="V176" i="4"/>
  <c r="V177" i="16" s="1"/>
  <c r="W176" i="4"/>
  <c r="W177" i="16" s="1"/>
  <c r="X176" i="4"/>
  <c r="X177" i="16" s="1"/>
  <c r="Y176" i="4"/>
  <c r="Y177" i="16" s="1"/>
  <c r="Z176" i="4"/>
  <c r="Z177" i="16" s="1"/>
  <c r="AA176" i="4"/>
  <c r="AA177" i="16" s="1"/>
  <c r="AB176" i="4"/>
  <c r="AB177" i="16" s="1"/>
  <c r="AC176" i="4"/>
  <c r="AC177" i="16" s="1"/>
  <c r="AD176" i="4"/>
  <c r="AD177" i="16" s="1"/>
  <c r="AE176" i="4"/>
  <c r="AE177" i="16" s="1"/>
  <c r="AF176" i="4"/>
  <c r="AF177" i="16" s="1"/>
  <c r="AG176" i="4"/>
  <c r="AG177" i="16" s="1"/>
  <c r="AH176" i="4"/>
  <c r="AH177" i="16" s="1"/>
  <c r="AI176" i="4"/>
  <c r="AI177" i="16" s="1"/>
  <c r="AJ176" i="4"/>
  <c r="AJ177" i="16" s="1"/>
  <c r="AK176" i="4"/>
  <c r="AK177" i="16" s="1"/>
  <c r="AL176" i="4"/>
  <c r="AL177" i="16" s="1"/>
  <c r="AM176" i="4"/>
  <c r="AM177" i="16" s="1"/>
  <c r="AN176" i="4"/>
  <c r="AN177" i="16" s="1"/>
  <c r="AO176" i="4"/>
  <c r="AO177" i="16" s="1"/>
  <c r="AP176" i="4"/>
  <c r="AP177" i="16" s="1"/>
  <c r="AQ176" i="4"/>
  <c r="AQ177" i="16" s="1"/>
  <c r="AR176" i="4"/>
  <c r="AR177" i="16" s="1"/>
  <c r="AS176" i="4"/>
  <c r="AS177" i="16" s="1"/>
  <c r="AU176" i="4"/>
  <c r="AU177" i="16" s="1"/>
  <c r="AV176" i="4"/>
  <c r="AV177" i="16" s="1"/>
  <c r="AW176" i="4"/>
  <c r="AW177" i="16" s="1"/>
  <c r="AX176" i="4"/>
  <c r="AX177" i="16" s="1"/>
  <c r="AY176" i="4"/>
  <c r="AY177" i="16" s="1"/>
  <c r="AZ176" i="4"/>
  <c r="AZ177" i="16" s="1"/>
  <c r="BA176" i="4"/>
  <c r="BA177" i="16" s="1"/>
  <c r="BB176" i="4"/>
  <c r="BB177" i="16" s="1"/>
  <c r="BC176" i="4"/>
  <c r="BC177" i="16" s="1"/>
  <c r="BD176" i="4"/>
  <c r="BD177" i="16" s="1"/>
  <c r="BE176" i="4"/>
  <c r="BE177" i="16" s="1"/>
  <c r="BF176" i="4"/>
  <c r="BF177" i="16" s="1"/>
  <c r="BG176" i="4"/>
  <c r="BG177" i="16" s="1"/>
  <c r="BH176" i="4"/>
  <c r="BH177" i="16" s="1"/>
  <c r="BI176" i="4"/>
  <c r="BI177" i="16" s="1"/>
  <c r="BJ176" i="4"/>
  <c r="BJ177" i="16" s="1"/>
  <c r="BK176" i="4"/>
  <c r="BK177" i="16" s="1"/>
  <c r="BL176" i="4"/>
  <c r="BL177" i="16" s="1"/>
  <c r="BM176" i="4"/>
  <c r="BM177" i="16" s="1"/>
  <c r="BN176" i="4"/>
  <c r="BN177" i="16" s="1"/>
  <c r="BO176" i="4"/>
  <c r="BO177" i="16" s="1"/>
  <c r="BP176" i="4"/>
  <c r="BP177" i="16" s="1"/>
  <c r="BQ176" i="4"/>
  <c r="BQ177" i="16" s="1"/>
  <c r="BR176" i="4"/>
  <c r="BR177" i="16" s="1"/>
  <c r="BS176" i="4"/>
  <c r="BS177" i="16" s="1"/>
  <c r="BT176" i="4"/>
  <c r="BT177" i="16" s="1"/>
  <c r="BU176" i="4"/>
  <c r="BU177" i="16" s="1"/>
  <c r="BV176" i="4"/>
  <c r="BV177" i="16" s="1"/>
  <c r="BW176" i="4"/>
  <c r="BW177" i="16" s="1"/>
  <c r="BY176" i="4"/>
  <c r="BY177" i="16" s="1"/>
  <c r="BZ176" i="4"/>
  <c r="BZ177" i="16" s="1"/>
  <c r="CA176" i="4"/>
  <c r="CA177" i="16" s="1"/>
  <c r="CB176" i="4"/>
  <c r="CB177" i="16" s="1"/>
  <c r="CC176" i="4"/>
  <c r="CC177" i="16" s="1"/>
  <c r="CD176" i="4"/>
  <c r="CD177" i="16" s="1"/>
  <c r="CE176" i="4"/>
  <c r="CE177" i="16" s="1"/>
  <c r="CF176" i="4"/>
  <c r="CF177" i="16" s="1"/>
  <c r="CG176" i="4"/>
  <c r="CG177" i="16" s="1"/>
  <c r="CH176" i="4"/>
  <c r="CH177" i="16" s="1"/>
  <c r="CI176" i="4"/>
  <c r="CI177" i="16" s="1"/>
  <c r="C177" i="4"/>
  <c r="C178" i="16" s="1"/>
  <c r="D177" i="4"/>
  <c r="D178" i="16" s="1"/>
  <c r="E177" i="4"/>
  <c r="E178" i="16" s="1"/>
  <c r="F177" i="4"/>
  <c r="F178" i="16" s="1"/>
  <c r="G177" i="4"/>
  <c r="G178" i="16" s="1"/>
  <c r="H177" i="4"/>
  <c r="H178" i="16" s="1"/>
  <c r="I177" i="4"/>
  <c r="I178" i="16" s="1"/>
  <c r="J177" i="4"/>
  <c r="J178" i="16" s="1"/>
  <c r="K177" i="4"/>
  <c r="K178" i="16" s="1"/>
  <c r="M177" i="4"/>
  <c r="M178" i="16" s="1"/>
  <c r="N177" i="4"/>
  <c r="N178" i="16" s="1"/>
  <c r="O177" i="4"/>
  <c r="O178" i="16" s="1"/>
  <c r="P177" i="4"/>
  <c r="P178" i="16" s="1"/>
  <c r="Q177" i="4"/>
  <c r="Q178" i="16" s="1"/>
  <c r="R177" i="4"/>
  <c r="R178" i="16" s="1"/>
  <c r="S177" i="4"/>
  <c r="S178" i="16" s="1"/>
  <c r="T177" i="4"/>
  <c r="T178" i="16" s="1"/>
  <c r="U177" i="4"/>
  <c r="U178" i="16" s="1"/>
  <c r="V177" i="4"/>
  <c r="V178" i="16" s="1"/>
  <c r="W177" i="4"/>
  <c r="W178" i="16" s="1"/>
  <c r="X177" i="4"/>
  <c r="X178" i="16" s="1"/>
  <c r="Y177" i="4"/>
  <c r="Y178" i="16" s="1"/>
  <c r="Z177" i="4"/>
  <c r="Z178" i="16" s="1"/>
  <c r="AA177" i="4"/>
  <c r="AA178" i="16" s="1"/>
  <c r="AB177" i="4"/>
  <c r="AB178" i="16" s="1"/>
  <c r="AC177" i="4"/>
  <c r="AC178" i="16" s="1"/>
  <c r="AD177" i="4"/>
  <c r="AD178" i="16" s="1"/>
  <c r="AE177" i="4"/>
  <c r="AE178" i="16" s="1"/>
  <c r="AF177" i="4"/>
  <c r="AF178" i="16" s="1"/>
  <c r="AG177" i="4"/>
  <c r="AG178" i="16" s="1"/>
  <c r="AH177" i="4"/>
  <c r="AH178" i="16" s="1"/>
  <c r="AI177" i="4"/>
  <c r="AI178" i="16" s="1"/>
  <c r="AJ177" i="4"/>
  <c r="AJ178" i="16" s="1"/>
  <c r="AK177" i="4"/>
  <c r="AK178" i="16" s="1"/>
  <c r="AL177" i="4"/>
  <c r="AL178" i="16" s="1"/>
  <c r="AM177" i="4"/>
  <c r="AM178" i="16" s="1"/>
  <c r="AN177" i="4"/>
  <c r="AN178" i="16" s="1"/>
  <c r="AO177" i="4"/>
  <c r="AO178" i="16" s="1"/>
  <c r="AP177" i="4"/>
  <c r="AP178" i="16" s="1"/>
  <c r="AQ177" i="4"/>
  <c r="AQ178" i="16" s="1"/>
  <c r="AR177" i="4"/>
  <c r="AR178" i="16" s="1"/>
  <c r="AS177" i="4"/>
  <c r="AS178" i="16" s="1"/>
  <c r="AU177" i="4"/>
  <c r="AU178" i="16" s="1"/>
  <c r="AV177" i="4"/>
  <c r="AV178" i="16" s="1"/>
  <c r="AW177" i="4"/>
  <c r="AW178" i="16" s="1"/>
  <c r="AX177" i="4"/>
  <c r="AX178" i="16" s="1"/>
  <c r="AY177" i="4"/>
  <c r="AY178" i="16" s="1"/>
  <c r="AZ177" i="4"/>
  <c r="AZ178" i="16" s="1"/>
  <c r="BA177" i="4"/>
  <c r="BA178" i="16" s="1"/>
  <c r="BB177" i="4"/>
  <c r="BB178" i="16" s="1"/>
  <c r="BC177" i="4"/>
  <c r="BC178" i="16" s="1"/>
  <c r="BD177" i="4"/>
  <c r="BD178" i="16" s="1"/>
  <c r="BE177" i="4"/>
  <c r="BE178" i="16" s="1"/>
  <c r="BF177" i="4"/>
  <c r="BF178" i="16" s="1"/>
  <c r="BG177" i="4"/>
  <c r="BG178" i="16" s="1"/>
  <c r="BH177" i="4"/>
  <c r="BH178" i="16" s="1"/>
  <c r="BI177" i="4"/>
  <c r="BI178" i="16" s="1"/>
  <c r="BJ177" i="4"/>
  <c r="BJ178" i="16" s="1"/>
  <c r="BK177" i="4"/>
  <c r="BK178" i="16" s="1"/>
  <c r="BL177" i="4"/>
  <c r="BL178" i="16" s="1"/>
  <c r="BM177" i="4"/>
  <c r="BM178" i="16" s="1"/>
  <c r="BN177" i="4"/>
  <c r="BN178" i="16" s="1"/>
  <c r="BO177" i="4"/>
  <c r="BO178" i="16" s="1"/>
  <c r="BP177" i="4"/>
  <c r="BP178" i="16" s="1"/>
  <c r="BQ177" i="4"/>
  <c r="BQ178" i="16" s="1"/>
  <c r="BR177" i="4"/>
  <c r="BR178" i="16" s="1"/>
  <c r="BS177" i="4"/>
  <c r="BS178" i="16" s="1"/>
  <c r="BT177" i="4"/>
  <c r="BT178" i="16" s="1"/>
  <c r="BU177" i="4"/>
  <c r="BU178" i="16" s="1"/>
  <c r="BV177" i="4"/>
  <c r="BV178" i="16" s="1"/>
  <c r="BW177" i="4"/>
  <c r="BW178" i="16" s="1"/>
  <c r="BY177" i="4"/>
  <c r="BY178" i="16" s="1"/>
  <c r="BZ177" i="4"/>
  <c r="BZ178" i="16" s="1"/>
  <c r="CA177" i="4"/>
  <c r="CA178" i="16" s="1"/>
  <c r="CB177" i="4"/>
  <c r="CB178" i="16" s="1"/>
  <c r="CC177" i="4"/>
  <c r="CC178" i="16" s="1"/>
  <c r="CD177" i="4"/>
  <c r="CD178" i="16" s="1"/>
  <c r="CE177" i="4"/>
  <c r="CE178" i="16" s="1"/>
  <c r="CF177" i="4"/>
  <c r="CF178" i="16" s="1"/>
  <c r="CG177" i="4"/>
  <c r="CG178" i="16" s="1"/>
  <c r="CH177" i="4"/>
  <c r="CH178" i="16" s="1"/>
  <c r="CI177" i="4"/>
  <c r="CI178" i="16" s="1"/>
  <c r="C178" i="4"/>
  <c r="C179" i="16" s="1"/>
  <c r="D178" i="4"/>
  <c r="D179" i="16" s="1"/>
  <c r="E178" i="4"/>
  <c r="E179" i="16" s="1"/>
  <c r="F178" i="4"/>
  <c r="F179" i="16" s="1"/>
  <c r="G178" i="4"/>
  <c r="G179" i="16" s="1"/>
  <c r="H178" i="4"/>
  <c r="H179" i="16" s="1"/>
  <c r="I178" i="4"/>
  <c r="I179" i="16" s="1"/>
  <c r="J178" i="4"/>
  <c r="J179" i="16" s="1"/>
  <c r="K178" i="4"/>
  <c r="K179" i="16" s="1"/>
  <c r="M178" i="4"/>
  <c r="M179" i="16" s="1"/>
  <c r="N178" i="4"/>
  <c r="N179" i="16" s="1"/>
  <c r="O178" i="4"/>
  <c r="O179" i="16" s="1"/>
  <c r="P178" i="4"/>
  <c r="P179" i="16" s="1"/>
  <c r="Q178" i="4"/>
  <c r="Q179" i="16" s="1"/>
  <c r="R178" i="4"/>
  <c r="R179" i="16" s="1"/>
  <c r="S178" i="4"/>
  <c r="S179" i="16" s="1"/>
  <c r="T178" i="4"/>
  <c r="T179" i="16" s="1"/>
  <c r="U178" i="4"/>
  <c r="U179" i="16" s="1"/>
  <c r="V178" i="4"/>
  <c r="V179" i="16" s="1"/>
  <c r="W178" i="4"/>
  <c r="W179" i="16" s="1"/>
  <c r="X178" i="4"/>
  <c r="X179" i="16" s="1"/>
  <c r="Y178" i="4"/>
  <c r="Y179" i="16" s="1"/>
  <c r="Z178" i="4"/>
  <c r="Z179" i="16" s="1"/>
  <c r="AA178" i="4"/>
  <c r="AA179" i="16" s="1"/>
  <c r="AB178" i="4"/>
  <c r="AB179" i="16" s="1"/>
  <c r="AC178" i="4"/>
  <c r="AC179" i="16" s="1"/>
  <c r="AD178" i="4"/>
  <c r="AD179" i="16" s="1"/>
  <c r="AE178" i="4"/>
  <c r="AE179" i="16" s="1"/>
  <c r="AF178" i="4"/>
  <c r="AF179" i="16" s="1"/>
  <c r="AG178" i="4"/>
  <c r="AG179" i="16" s="1"/>
  <c r="AH178" i="4"/>
  <c r="AH179" i="16" s="1"/>
  <c r="AI178" i="4"/>
  <c r="AI179" i="16" s="1"/>
  <c r="AJ178" i="4"/>
  <c r="AJ179" i="16" s="1"/>
  <c r="AK178" i="4"/>
  <c r="AK179" i="16" s="1"/>
  <c r="AL178" i="4"/>
  <c r="AL179" i="16" s="1"/>
  <c r="AM178" i="4"/>
  <c r="AM179" i="16" s="1"/>
  <c r="AN178" i="4"/>
  <c r="AN179" i="16" s="1"/>
  <c r="AO178" i="4"/>
  <c r="AO179" i="16" s="1"/>
  <c r="AP178" i="4"/>
  <c r="AP179" i="16" s="1"/>
  <c r="AQ178" i="4"/>
  <c r="AQ179" i="16" s="1"/>
  <c r="AR178" i="4"/>
  <c r="AR179" i="16" s="1"/>
  <c r="AS178" i="4"/>
  <c r="AS179" i="16" s="1"/>
  <c r="AU178" i="4"/>
  <c r="AU179" i="16" s="1"/>
  <c r="AV178" i="4"/>
  <c r="AV179" i="16" s="1"/>
  <c r="AW178" i="4"/>
  <c r="AW179" i="16" s="1"/>
  <c r="AX178" i="4"/>
  <c r="AX179" i="16" s="1"/>
  <c r="AY178" i="4"/>
  <c r="AY179" i="16" s="1"/>
  <c r="AZ178" i="4"/>
  <c r="AZ179" i="16" s="1"/>
  <c r="BA178" i="4"/>
  <c r="BA179" i="16" s="1"/>
  <c r="BB178" i="4"/>
  <c r="BB179" i="16" s="1"/>
  <c r="BC178" i="4"/>
  <c r="BC179" i="16" s="1"/>
  <c r="BD178" i="4"/>
  <c r="BD179" i="16" s="1"/>
  <c r="BE178" i="4"/>
  <c r="BE179" i="16" s="1"/>
  <c r="BF178" i="4"/>
  <c r="BF179" i="16" s="1"/>
  <c r="BG178" i="4"/>
  <c r="BG179" i="16" s="1"/>
  <c r="BH178" i="4"/>
  <c r="BH179" i="16" s="1"/>
  <c r="BI178" i="4"/>
  <c r="BI179" i="16" s="1"/>
  <c r="BJ178" i="4"/>
  <c r="BJ179" i="16" s="1"/>
  <c r="BK178" i="4"/>
  <c r="BK179" i="16" s="1"/>
  <c r="BL178" i="4"/>
  <c r="BL179" i="16" s="1"/>
  <c r="BM178" i="4"/>
  <c r="BM179" i="16" s="1"/>
  <c r="BN178" i="4"/>
  <c r="BN179" i="16" s="1"/>
  <c r="BO178" i="4"/>
  <c r="BO179" i="16" s="1"/>
  <c r="BP178" i="4"/>
  <c r="BP179" i="16" s="1"/>
  <c r="BQ178" i="4"/>
  <c r="BQ179" i="16" s="1"/>
  <c r="BR178" i="4"/>
  <c r="BR179" i="16" s="1"/>
  <c r="BS178" i="4"/>
  <c r="BS179" i="16" s="1"/>
  <c r="BT178" i="4"/>
  <c r="BT179" i="16" s="1"/>
  <c r="BU178" i="4"/>
  <c r="BU179" i="16" s="1"/>
  <c r="BV178" i="4"/>
  <c r="BV179" i="16" s="1"/>
  <c r="BW178" i="4"/>
  <c r="BW179" i="16" s="1"/>
  <c r="BY178" i="4"/>
  <c r="BY179" i="16" s="1"/>
  <c r="BZ178" i="4"/>
  <c r="BZ179" i="16" s="1"/>
  <c r="CA178" i="4"/>
  <c r="CA179" i="16" s="1"/>
  <c r="CB178" i="4"/>
  <c r="CB179" i="16" s="1"/>
  <c r="CC178" i="4"/>
  <c r="CC179" i="16" s="1"/>
  <c r="CD178" i="4"/>
  <c r="CD179" i="16" s="1"/>
  <c r="CE178" i="4"/>
  <c r="CE179" i="16" s="1"/>
  <c r="CF178" i="4"/>
  <c r="CF179" i="16" s="1"/>
  <c r="CG178" i="4"/>
  <c r="CG179" i="16" s="1"/>
  <c r="CH178" i="4"/>
  <c r="CH179" i="16" s="1"/>
  <c r="CI178" i="4"/>
  <c r="CI179" i="16" s="1"/>
  <c r="C179" i="4"/>
  <c r="C180" i="16" s="1"/>
  <c r="D179" i="4"/>
  <c r="D180" i="16" s="1"/>
  <c r="E179" i="4"/>
  <c r="E180" i="16" s="1"/>
  <c r="F179" i="4"/>
  <c r="F180" i="16" s="1"/>
  <c r="G179" i="4"/>
  <c r="G180" i="16" s="1"/>
  <c r="H179" i="4"/>
  <c r="H180" i="16" s="1"/>
  <c r="I179" i="4"/>
  <c r="I180" i="16" s="1"/>
  <c r="J179" i="4"/>
  <c r="J180" i="16" s="1"/>
  <c r="K179" i="4"/>
  <c r="K180" i="16" s="1"/>
  <c r="M179" i="4"/>
  <c r="M180" i="16" s="1"/>
  <c r="N179" i="4"/>
  <c r="N180" i="16" s="1"/>
  <c r="O179" i="4"/>
  <c r="O180" i="16" s="1"/>
  <c r="P179" i="4"/>
  <c r="P180" i="16" s="1"/>
  <c r="AA179" i="4"/>
  <c r="AA180" i="16" s="1"/>
  <c r="AB179" i="4"/>
  <c r="AB180" i="16" s="1"/>
  <c r="AC179" i="4"/>
  <c r="AC180" i="16" s="1"/>
  <c r="AD179" i="4"/>
  <c r="AD180" i="16" s="1"/>
  <c r="AF179" i="4"/>
  <c r="AF180" i="16" s="1"/>
  <c r="AG179" i="4"/>
  <c r="AG180" i="16" s="1"/>
  <c r="AH179" i="4"/>
  <c r="AH180" i="16" s="1"/>
  <c r="AI179" i="4"/>
  <c r="AI180" i="16" s="1"/>
  <c r="AJ179" i="4"/>
  <c r="AJ180" i="16" s="1"/>
  <c r="AK179" i="4"/>
  <c r="AK180" i="16" s="1"/>
  <c r="AL179" i="4"/>
  <c r="AL180" i="16" s="1"/>
  <c r="AM179" i="4"/>
  <c r="AM180" i="16" s="1"/>
  <c r="AN179" i="4"/>
  <c r="AN180" i="16" s="1"/>
  <c r="AO179" i="4"/>
  <c r="AO180" i="16" s="1"/>
  <c r="AP179" i="4"/>
  <c r="AP180" i="16" s="1"/>
  <c r="AR179" i="4"/>
  <c r="AR180" i="16" s="1"/>
  <c r="AS179" i="4"/>
  <c r="AS180" i="16" s="1"/>
  <c r="AU179" i="4"/>
  <c r="AU180" i="16" s="1"/>
  <c r="AV179" i="4"/>
  <c r="AV180" i="16" s="1"/>
  <c r="AW179" i="4"/>
  <c r="AW180" i="16" s="1"/>
  <c r="AX179" i="4"/>
  <c r="AX180" i="16" s="1"/>
  <c r="AY179" i="4"/>
  <c r="AY180" i="16" s="1"/>
  <c r="AZ179" i="4"/>
  <c r="AZ180" i="16" s="1"/>
  <c r="BA179" i="4"/>
  <c r="BA180" i="16" s="1"/>
  <c r="BB179" i="4"/>
  <c r="BB180" i="16" s="1"/>
  <c r="BC179" i="4"/>
  <c r="BC180" i="16" s="1"/>
  <c r="BD179" i="4"/>
  <c r="BD180" i="16" s="1"/>
  <c r="BE179" i="4"/>
  <c r="BE180" i="16" s="1"/>
  <c r="BF179" i="4"/>
  <c r="BF180" i="16" s="1"/>
  <c r="BG179" i="4"/>
  <c r="BG180" i="16" s="1"/>
  <c r="BH179" i="4"/>
  <c r="BH180" i="16" s="1"/>
  <c r="BI179" i="4"/>
  <c r="BI180" i="16" s="1"/>
  <c r="BJ179" i="4"/>
  <c r="BJ180" i="16" s="1"/>
  <c r="BK179" i="4"/>
  <c r="BK180" i="16" s="1"/>
  <c r="BL179" i="4"/>
  <c r="BL180" i="16" s="1"/>
  <c r="BM179" i="4"/>
  <c r="BM180" i="16" s="1"/>
  <c r="BN179" i="4"/>
  <c r="BN180" i="16" s="1"/>
  <c r="BO179" i="4"/>
  <c r="BO180" i="16" s="1"/>
  <c r="BP179" i="4"/>
  <c r="BP180" i="16" s="1"/>
  <c r="BQ179" i="4"/>
  <c r="BQ180" i="16" s="1"/>
  <c r="BR179" i="4"/>
  <c r="BR180" i="16" s="1"/>
  <c r="BS179" i="4"/>
  <c r="BS180" i="16" s="1"/>
  <c r="BT179" i="4"/>
  <c r="BT180" i="16" s="1"/>
  <c r="BU179" i="4"/>
  <c r="BU180" i="16" s="1"/>
  <c r="BV179" i="4"/>
  <c r="BV180" i="16" s="1"/>
  <c r="BW179" i="4"/>
  <c r="BW180" i="16" s="1"/>
  <c r="BY179" i="4"/>
  <c r="BY180" i="16" s="1"/>
  <c r="BZ179" i="4"/>
  <c r="BZ180" i="16" s="1"/>
  <c r="CA179" i="4"/>
  <c r="CA180" i="16" s="1"/>
  <c r="CB179" i="4"/>
  <c r="CB180" i="16" s="1"/>
  <c r="CC179" i="4"/>
  <c r="CC180" i="16" s="1"/>
  <c r="CD179" i="4"/>
  <c r="CD180" i="16" s="1"/>
  <c r="CE179" i="4"/>
  <c r="CE180" i="16" s="1"/>
  <c r="CF179" i="4"/>
  <c r="CF180" i="16" s="1"/>
  <c r="CG179" i="4"/>
  <c r="CG180" i="16" s="1"/>
  <c r="CH179" i="4"/>
  <c r="CH180" i="16" s="1"/>
  <c r="CI179" i="4"/>
  <c r="CI180" i="16" s="1"/>
  <c r="C180" i="4"/>
  <c r="C181" i="16" s="1"/>
  <c r="D180" i="4"/>
  <c r="D181" i="16" s="1"/>
  <c r="E180" i="4"/>
  <c r="E181" i="16" s="1"/>
  <c r="F180" i="4"/>
  <c r="F181" i="16" s="1"/>
  <c r="G180" i="4"/>
  <c r="G181" i="16" s="1"/>
  <c r="H180" i="4"/>
  <c r="H181" i="16" s="1"/>
  <c r="J180" i="4"/>
  <c r="J181" i="16" s="1"/>
  <c r="K180" i="4"/>
  <c r="K181" i="16" s="1"/>
  <c r="M180" i="4"/>
  <c r="M181" i="16" s="1"/>
  <c r="N180" i="4"/>
  <c r="N181" i="16" s="1"/>
  <c r="O180" i="4"/>
  <c r="O181" i="16" s="1"/>
  <c r="P180" i="4"/>
  <c r="P181" i="16" s="1"/>
  <c r="AA180" i="4"/>
  <c r="AA181" i="16" s="1"/>
  <c r="AB180" i="4"/>
  <c r="AB181" i="16" s="1"/>
  <c r="AC180" i="4"/>
  <c r="AC181" i="16" s="1"/>
  <c r="AF180" i="4"/>
  <c r="AF181" i="16" s="1"/>
  <c r="AJ180" i="4"/>
  <c r="AJ181" i="16" s="1"/>
  <c r="AK180" i="4"/>
  <c r="AK181" i="16" s="1"/>
  <c r="AL180" i="4"/>
  <c r="AL181" i="16" s="1"/>
  <c r="AP180" i="4"/>
  <c r="AP181" i="16" s="1"/>
  <c r="AR180" i="4"/>
  <c r="AR181" i="16" s="1"/>
  <c r="AS180" i="4"/>
  <c r="AS181" i="16" s="1"/>
  <c r="AU180" i="4"/>
  <c r="AU181" i="16" s="1"/>
  <c r="AW180" i="4"/>
  <c r="AW181" i="16" s="1"/>
  <c r="AX180" i="4"/>
  <c r="AX181" i="16" s="1"/>
  <c r="AY180" i="4"/>
  <c r="AY181" i="16" s="1"/>
  <c r="AZ180" i="4"/>
  <c r="AZ181" i="16" s="1"/>
  <c r="BA180" i="4"/>
  <c r="BA181" i="16" s="1"/>
  <c r="BB180" i="4"/>
  <c r="BB181" i="16" s="1"/>
  <c r="BC180" i="4"/>
  <c r="BC181" i="16" s="1"/>
  <c r="BD180" i="4"/>
  <c r="BD181" i="16" s="1"/>
  <c r="BE180" i="4"/>
  <c r="BE181" i="16" s="1"/>
  <c r="BF180" i="4"/>
  <c r="BF181" i="16" s="1"/>
  <c r="BG180" i="4"/>
  <c r="BG181" i="16" s="1"/>
  <c r="BH180" i="4"/>
  <c r="BH181" i="16" s="1"/>
  <c r="BI180" i="4"/>
  <c r="BI181" i="16" s="1"/>
  <c r="BJ180" i="4"/>
  <c r="BJ181" i="16" s="1"/>
  <c r="BK180" i="4"/>
  <c r="BK181" i="16" s="1"/>
  <c r="BL180" i="4"/>
  <c r="BL181" i="16" s="1"/>
  <c r="BM180" i="4"/>
  <c r="BM181" i="16" s="1"/>
  <c r="BN180" i="4"/>
  <c r="BN181" i="16" s="1"/>
  <c r="BO180" i="4"/>
  <c r="BO181" i="16" s="1"/>
  <c r="BP180" i="4"/>
  <c r="BP181" i="16" s="1"/>
  <c r="BQ180" i="4"/>
  <c r="BQ181" i="16" s="1"/>
  <c r="BR180" i="4"/>
  <c r="BR181" i="16" s="1"/>
  <c r="BS180" i="4"/>
  <c r="BS181" i="16" s="1"/>
  <c r="BT180" i="4"/>
  <c r="BT181" i="16" s="1"/>
  <c r="BU180" i="4"/>
  <c r="BU181" i="16" s="1"/>
  <c r="BV180" i="4"/>
  <c r="BV181" i="16" s="1"/>
  <c r="BW180" i="4"/>
  <c r="BW181" i="16" s="1"/>
  <c r="BY180" i="4"/>
  <c r="BY181" i="16" s="1"/>
  <c r="BZ180" i="4"/>
  <c r="BZ181" i="16" s="1"/>
  <c r="CA180" i="4"/>
  <c r="CA181" i="16" s="1"/>
  <c r="CB180" i="4"/>
  <c r="CB181" i="16" s="1"/>
  <c r="CC180" i="4"/>
  <c r="CC181" i="16" s="1"/>
  <c r="CD180" i="4"/>
  <c r="CD181" i="16" s="1"/>
  <c r="CE180" i="4"/>
  <c r="CE181" i="16" s="1"/>
  <c r="CF180" i="4"/>
  <c r="CF181" i="16" s="1"/>
  <c r="CG180" i="4"/>
  <c r="CG181" i="16" s="1"/>
  <c r="CH180" i="4"/>
  <c r="CH181" i="16" s="1"/>
  <c r="CI180" i="4"/>
  <c r="CI181" i="16" s="1"/>
  <c r="C181" i="4"/>
  <c r="C182" i="16" s="1"/>
  <c r="D181" i="4"/>
  <c r="D182" i="16" s="1"/>
  <c r="E181" i="4"/>
  <c r="E182" i="16" s="1"/>
  <c r="H181" i="4"/>
  <c r="H182" i="16" s="1"/>
  <c r="I181" i="4"/>
  <c r="I182" i="16" s="1"/>
  <c r="M181" i="4"/>
  <c r="M182" i="16" s="1"/>
  <c r="N181" i="4"/>
  <c r="N182" i="16" s="1"/>
  <c r="O181" i="4"/>
  <c r="O182" i="16" s="1"/>
  <c r="AA181" i="4"/>
  <c r="AA182" i="16" s="1"/>
  <c r="AB181" i="4"/>
  <c r="AB182" i="16" s="1"/>
  <c r="AC181" i="4"/>
  <c r="AC182" i="16" s="1"/>
  <c r="AD181" i="4"/>
  <c r="AD182" i="16" s="1"/>
  <c r="AF181" i="4"/>
  <c r="AF182" i="16" s="1"/>
  <c r="AG181" i="4"/>
  <c r="AG182" i="16" s="1"/>
  <c r="AH181" i="4"/>
  <c r="AH182" i="16" s="1"/>
  <c r="AJ181" i="4"/>
  <c r="AJ182" i="16" s="1"/>
  <c r="AK181" i="4"/>
  <c r="AK182" i="16" s="1"/>
  <c r="AL181" i="4"/>
  <c r="AL182" i="16" s="1"/>
  <c r="AR181" i="4"/>
  <c r="AR182" i="16" s="1"/>
  <c r="AS181" i="4"/>
  <c r="AS182" i="16" s="1"/>
  <c r="AU181" i="4"/>
  <c r="AU182" i="16" s="1"/>
  <c r="AW181" i="4"/>
  <c r="AW182" i="16" s="1"/>
  <c r="AX181" i="4"/>
  <c r="AX182" i="16" s="1"/>
  <c r="AY181" i="4"/>
  <c r="AY182" i="16" s="1"/>
  <c r="AZ181" i="4"/>
  <c r="AZ182" i="16" s="1"/>
  <c r="BA181" i="4"/>
  <c r="BA182" i="16" s="1"/>
  <c r="BB181" i="4"/>
  <c r="BB182" i="16" s="1"/>
  <c r="BC181" i="4"/>
  <c r="BC182" i="16" s="1"/>
  <c r="BD181" i="4"/>
  <c r="BD182" i="16" s="1"/>
  <c r="BE181" i="4"/>
  <c r="BE182" i="16" s="1"/>
  <c r="BF181" i="4"/>
  <c r="BF182" i="16" s="1"/>
  <c r="BG181" i="4"/>
  <c r="BG182" i="16" s="1"/>
  <c r="BH181" i="4"/>
  <c r="BH182" i="16" s="1"/>
  <c r="BI181" i="4"/>
  <c r="BI182" i="16" s="1"/>
  <c r="BJ181" i="4"/>
  <c r="BJ182" i="16" s="1"/>
  <c r="BK181" i="4"/>
  <c r="BK182" i="16" s="1"/>
  <c r="BL181" i="4"/>
  <c r="BL182" i="16" s="1"/>
  <c r="BM181" i="4"/>
  <c r="BM182" i="16" s="1"/>
  <c r="BN181" i="4"/>
  <c r="BN182" i="16" s="1"/>
  <c r="BO181" i="4"/>
  <c r="BO182" i="16" s="1"/>
  <c r="BP181" i="4"/>
  <c r="BP182" i="16" s="1"/>
  <c r="BQ181" i="4"/>
  <c r="BQ182" i="16" s="1"/>
  <c r="BR181" i="4"/>
  <c r="BR182" i="16" s="1"/>
  <c r="BS181" i="4"/>
  <c r="BS182" i="16" s="1"/>
  <c r="BT181" i="4"/>
  <c r="BT182" i="16" s="1"/>
  <c r="BU181" i="4"/>
  <c r="BU182" i="16" s="1"/>
  <c r="BV181" i="4"/>
  <c r="BV182" i="16" s="1"/>
  <c r="BW181" i="4"/>
  <c r="BW182" i="16" s="1"/>
  <c r="BY181" i="4"/>
  <c r="BY182" i="16" s="1"/>
  <c r="BZ181" i="4"/>
  <c r="BZ182" i="16" s="1"/>
  <c r="CA181" i="4"/>
  <c r="CA182" i="16" s="1"/>
  <c r="CB181" i="4"/>
  <c r="CB182" i="16" s="1"/>
  <c r="CC181" i="4"/>
  <c r="CC182" i="16" s="1"/>
  <c r="CD181" i="4"/>
  <c r="CD182" i="16" s="1"/>
  <c r="CE181" i="4"/>
  <c r="CE182" i="16" s="1"/>
  <c r="CF181" i="4"/>
  <c r="CF182" i="16" s="1"/>
  <c r="CG181" i="4"/>
  <c r="CG182" i="16" s="1"/>
  <c r="CH181" i="4"/>
  <c r="CH182" i="16" s="1"/>
  <c r="CI181" i="4"/>
  <c r="CI182" i="16" s="1"/>
  <c r="AA182" i="4"/>
  <c r="AA183" i="16" s="1"/>
  <c r="AR182" i="4"/>
  <c r="AR183" i="16" s="1"/>
  <c r="AU182" i="4"/>
  <c r="AU183" i="16" s="1"/>
  <c r="AW182" i="4"/>
  <c r="AW183" i="16" s="1"/>
  <c r="AX182" i="4"/>
  <c r="AX183" i="16" s="1"/>
  <c r="AY182" i="4"/>
  <c r="AY183" i="16" s="1"/>
  <c r="AZ182" i="4"/>
  <c r="AZ183" i="16" s="1"/>
  <c r="BA182" i="4"/>
  <c r="BA183" i="16" s="1"/>
  <c r="BB182" i="4"/>
  <c r="BB183" i="16" s="1"/>
  <c r="BC182" i="4"/>
  <c r="BC183" i="16" s="1"/>
  <c r="BD182" i="4"/>
  <c r="BD183" i="16" s="1"/>
  <c r="BE182" i="4"/>
  <c r="BE183" i="16" s="1"/>
  <c r="BF182" i="4"/>
  <c r="BF183" i="16" s="1"/>
  <c r="BG182" i="4"/>
  <c r="BG183" i="16" s="1"/>
  <c r="BH182" i="4"/>
  <c r="BH183" i="16" s="1"/>
  <c r="BI182" i="4"/>
  <c r="BI183" i="16" s="1"/>
  <c r="BJ182" i="4"/>
  <c r="BJ183" i="16" s="1"/>
  <c r="BK182" i="4"/>
  <c r="BK183" i="16" s="1"/>
  <c r="BL182" i="4"/>
  <c r="BL183" i="16" s="1"/>
  <c r="BM182" i="4"/>
  <c r="BM183" i="16" s="1"/>
  <c r="BN182" i="4"/>
  <c r="BN183" i="16" s="1"/>
  <c r="BO182" i="4"/>
  <c r="BO183" i="16" s="1"/>
  <c r="BP182" i="4"/>
  <c r="BP183" i="16" s="1"/>
  <c r="BQ182" i="4"/>
  <c r="BQ183" i="16" s="1"/>
  <c r="BR182" i="4"/>
  <c r="BR183" i="16" s="1"/>
  <c r="BS182" i="4"/>
  <c r="BS183" i="16" s="1"/>
  <c r="BT182" i="4"/>
  <c r="BT183" i="16" s="1"/>
  <c r="BU182" i="4"/>
  <c r="BU183" i="16" s="1"/>
  <c r="BV182" i="4"/>
  <c r="BV183" i="16" s="1"/>
  <c r="BW182" i="4"/>
  <c r="BW183" i="16" s="1"/>
  <c r="BY182" i="4"/>
  <c r="BY183" i="16" s="1"/>
  <c r="BZ182" i="4"/>
  <c r="BZ183" i="16" s="1"/>
  <c r="CA182" i="4"/>
  <c r="CA183" i="16" s="1"/>
  <c r="CB182" i="4"/>
  <c r="CB183" i="16" s="1"/>
  <c r="CC182" i="4"/>
  <c r="CC183" i="16" s="1"/>
  <c r="CD182" i="4"/>
  <c r="CD183" i="16" s="1"/>
  <c r="CE182" i="4"/>
  <c r="CE183" i="16" s="1"/>
  <c r="CF182" i="4"/>
  <c r="CF183" i="16" s="1"/>
  <c r="CG182" i="4"/>
  <c r="CG183" i="16" s="1"/>
  <c r="CH182" i="4"/>
  <c r="CH183" i="16" s="1"/>
  <c r="CI182" i="4"/>
  <c r="CI183" i="16" s="1"/>
  <c r="C183" i="4"/>
  <c r="C184" i="16" s="1"/>
  <c r="D183" i="4"/>
  <c r="D184" i="16" s="1"/>
  <c r="E183" i="4"/>
  <c r="E184" i="16" s="1"/>
  <c r="F183" i="4"/>
  <c r="F184" i="16" s="1"/>
  <c r="G183" i="4"/>
  <c r="G184" i="16" s="1"/>
  <c r="H183" i="4"/>
  <c r="H184" i="16" s="1"/>
  <c r="I183" i="4"/>
  <c r="I184" i="16" s="1"/>
  <c r="J183" i="4"/>
  <c r="J184" i="16" s="1"/>
  <c r="K183" i="4"/>
  <c r="K184" i="16" s="1"/>
  <c r="M183" i="4"/>
  <c r="M184" i="16" s="1"/>
  <c r="N183" i="4"/>
  <c r="N184" i="16" s="1"/>
  <c r="O183" i="4"/>
  <c r="O184" i="16" s="1"/>
  <c r="P183" i="4"/>
  <c r="P184" i="16" s="1"/>
  <c r="Q183" i="4"/>
  <c r="Q184" i="16" s="1"/>
  <c r="R183" i="4"/>
  <c r="R184" i="16" s="1"/>
  <c r="S183" i="4"/>
  <c r="S184" i="16" s="1"/>
  <c r="T183" i="4"/>
  <c r="T184" i="16" s="1"/>
  <c r="U183" i="4"/>
  <c r="U184" i="16" s="1"/>
  <c r="V183" i="4"/>
  <c r="V184" i="16" s="1"/>
  <c r="W183" i="4"/>
  <c r="W184" i="16" s="1"/>
  <c r="X183" i="4"/>
  <c r="X184" i="16" s="1"/>
  <c r="Y183" i="4"/>
  <c r="Y184" i="16" s="1"/>
  <c r="Z183" i="4"/>
  <c r="Z184" i="16" s="1"/>
  <c r="AA183" i="4"/>
  <c r="AA184" i="16" s="1"/>
  <c r="AB183" i="4"/>
  <c r="AB184" i="16" s="1"/>
  <c r="AC183" i="4"/>
  <c r="AC184" i="16" s="1"/>
  <c r="AD183" i="4"/>
  <c r="AD184" i="16" s="1"/>
  <c r="AE183" i="4"/>
  <c r="AE184" i="16" s="1"/>
  <c r="AF183" i="4"/>
  <c r="AF184" i="16" s="1"/>
  <c r="AG183" i="4"/>
  <c r="AG184" i="16" s="1"/>
  <c r="AH183" i="4"/>
  <c r="AH184" i="16" s="1"/>
  <c r="AI183" i="4"/>
  <c r="AI184" i="16" s="1"/>
  <c r="AJ183" i="4"/>
  <c r="AJ184" i="16" s="1"/>
  <c r="AK183" i="4"/>
  <c r="AK184" i="16" s="1"/>
  <c r="AL183" i="4"/>
  <c r="AL184" i="16" s="1"/>
  <c r="AM183" i="4"/>
  <c r="AM184" i="16" s="1"/>
  <c r="AN183" i="4"/>
  <c r="AN184" i="16" s="1"/>
  <c r="AO183" i="4"/>
  <c r="AO184" i="16" s="1"/>
  <c r="AP183" i="4"/>
  <c r="AP184" i="16" s="1"/>
  <c r="AQ183" i="4"/>
  <c r="AQ184" i="16" s="1"/>
  <c r="AR183" i="4"/>
  <c r="AR184" i="16" s="1"/>
  <c r="AS183" i="4"/>
  <c r="AS184" i="16" s="1"/>
  <c r="AU183" i="4"/>
  <c r="AU184" i="16" s="1"/>
  <c r="AV183" i="4"/>
  <c r="AV184" i="16" s="1"/>
  <c r="AW183" i="4"/>
  <c r="AW184" i="16" s="1"/>
  <c r="AX183" i="4"/>
  <c r="AX184" i="16" s="1"/>
  <c r="AY183" i="4"/>
  <c r="AY184" i="16" s="1"/>
  <c r="AZ183" i="4"/>
  <c r="AZ184" i="16" s="1"/>
  <c r="BA183" i="4"/>
  <c r="BA184" i="16" s="1"/>
  <c r="BB183" i="4"/>
  <c r="BB184" i="16" s="1"/>
  <c r="BC183" i="4"/>
  <c r="BC184" i="16" s="1"/>
  <c r="BD183" i="4"/>
  <c r="BD184" i="16" s="1"/>
  <c r="BE183" i="4"/>
  <c r="BE184" i="16" s="1"/>
  <c r="BF183" i="4"/>
  <c r="BF184" i="16" s="1"/>
  <c r="BG183" i="4"/>
  <c r="BG184" i="16" s="1"/>
  <c r="BH183" i="4"/>
  <c r="BH184" i="16" s="1"/>
  <c r="BI183" i="4"/>
  <c r="BI184" i="16" s="1"/>
  <c r="BJ183" i="4"/>
  <c r="BJ184" i="16" s="1"/>
  <c r="BK183" i="4"/>
  <c r="BK184" i="16" s="1"/>
  <c r="BL183" i="4"/>
  <c r="BL184" i="16" s="1"/>
  <c r="BM183" i="4"/>
  <c r="BM184" i="16" s="1"/>
  <c r="BN183" i="4"/>
  <c r="BN184" i="16" s="1"/>
  <c r="BO183" i="4"/>
  <c r="BO184" i="16" s="1"/>
  <c r="BP183" i="4"/>
  <c r="BP184" i="16" s="1"/>
  <c r="BQ183" i="4"/>
  <c r="BQ184" i="16" s="1"/>
  <c r="BR183" i="4"/>
  <c r="BR184" i="16" s="1"/>
  <c r="BS183" i="4"/>
  <c r="BS184" i="16" s="1"/>
  <c r="BT183" i="4"/>
  <c r="BT184" i="16" s="1"/>
  <c r="BU183" i="4"/>
  <c r="BU184" i="16" s="1"/>
  <c r="BV183" i="4"/>
  <c r="BV184" i="16" s="1"/>
  <c r="BW183" i="4"/>
  <c r="BW184" i="16" s="1"/>
  <c r="BY183" i="4"/>
  <c r="BY184" i="16" s="1"/>
  <c r="BZ183" i="4"/>
  <c r="BZ184" i="16" s="1"/>
  <c r="CA183" i="4"/>
  <c r="CA184" i="16" s="1"/>
  <c r="CB183" i="4"/>
  <c r="CB184" i="16" s="1"/>
  <c r="CC183" i="4"/>
  <c r="CC184" i="16" s="1"/>
  <c r="CD183" i="4"/>
  <c r="CD184" i="16" s="1"/>
  <c r="CE183" i="4"/>
  <c r="CE184" i="16" s="1"/>
  <c r="CF183" i="4"/>
  <c r="CF184" i="16" s="1"/>
  <c r="CG183" i="4"/>
  <c r="CG184" i="16" s="1"/>
  <c r="CH183" i="4"/>
  <c r="CH184" i="16" s="1"/>
  <c r="CI183" i="4"/>
  <c r="CI184" i="16" s="1"/>
  <c r="C184" i="4"/>
  <c r="C185" i="16" s="1"/>
  <c r="D184" i="4"/>
  <c r="D185" i="16" s="1"/>
  <c r="E184" i="4"/>
  <c r="E185" i="16" s="1"/>
  <c r="F184" i="4"/>
  <c r="F185" i="16" s="1"/>
  <c r="G184" i="4"/>
  <c r="G185" i="16" s="1"/>
  <c r="H184" i="4"/>
  <c r="H185" i="16" s="1"/>
  <c r="I184" i="4"/>
  <c r="I185" i="16" s="1"/>
  <c r="J184" i="4"/>
  <c r="J185" i="16" s="1"/>
  <c r="K184" i="4"/>
  <c r="K185" i="16" s="1"/>
  <c r="M184" i="4"/>
  <c r="M185" i="16" s="1"/>
  <c r="N184" i="4"/>
  <c r="N185" i="16" s="1"/>
  <c r="O184" i="4"/>
  <c r="O185" i="16" s="1"/>
  <c r="P184" i="4"/>
  <c r="P185" i="16" s="1"/>
  <c r="Q184" i="4"/>
  <c r="Q185" i="16" s="1"/>
  <c r="R184" i="4"/>
  <c r="R185" i="16" s="1"/>
  <c r="S184" i="4"/>
  <c r="S185" i="16" s="1"/>
  <c r="T184" i="4"/>
  <c r="T185" i="16" s="1"/>
  <c r="U184" i="4"/>
  <c r="U185" i="16" s="1"/>
  <c r="V184" i="4"/>
  <c r="V185" i="16" s="1"/>
  <c r="W184" i="4"/>
  <c r="W185" i="16" s="1"/>
  <c r="X184" i="4"/>
  <c r="X185" i="16" s="1"/>
  <c r="Y184" i="4"/>
  <c r="Y185" i="16" s="1"/>
  <c r="Z184" i="4"/>
  <c r="Z185" i="16" s="1"/>
  <c r="AA184" i="4"/>
  <c r="AA185" i="16" s="1"/>
  <c r="AB184" i="4"/>
  <c r="AB185" i="16" s="1"/>
  <c r="AC184" i="4"/>
  <c r="AC185" i="16" s="1"/>
  <c r="AD184" i="4"/>
  <c r="AD185" i="16" s="1"/>
  <c r="AE184" i="4"/>
  <c r="AE185" i="16" s="1"/>
  <c r="AF184" i="4"/>
  <c r="AF185" i="16" s="1"/>
  <c r="AG184" i="4"/>
  <c r="AG185" i="16" s="1"/>
  <c r="AH184" i="4"/>
  <c r="AH185" i="16" s="1"/>
  <c r="AI184" i="4"/>
  <c r="AI185" i="16" s="1"/>
  <c r="AJ184" i="4"/>
  <c r="AJ185" i="16" s="1"/>
  <c r="AK184" i="4"/>
  <c r="AK185" i="16" s="1"/>
  <c r="AL184" i="4"/>
  <c r="AL185" i="16" s="1"/>
  <c r="AM184" i="4"/>
  <c r="AM185" i="16" s="1"/>
  <c r="AN184" i="4"/>
  <c r="AN185" i="16" s="1"/>
  <c r="AO184" i="4"/>
  <c r="AO185" i="16" s="1"/>
  <c r="AP184" i="4"/>
  <c r="AP185" i="16" s="1"/>
  <c r="AQ184" i="4"/>
  <c r="AQ185" i="16" s="1"/>
  <c r="AR184" i="4"/>
  <c r="AR185" i="16" s="1"/>
  <c r="AS184" i="4"/>
  <c r="AS185" i="16" s="1"/>
  <c r="AT184" i="4"/>
  <c r="AT185" i="16" s="1"/>
  <c r="AU184" i="4"/>
  <c r="AU185" i="16" s="1"/>
  <c r="AV184" i="4"/>
  <c r="AV185" i="16" s="1"/>
  <c r="AW184" i="4"/>
  <c r="AW185" i="16" s="1"/>
  <c r="AX184" i="4"/>
  <c r="AX185" i="16" s="1"/>
  <c r="AY184" i="4"/>
  <c r="AY185" i="16" s="1"/>
  <c r="AZ184" i="4"/>
  <c r="AZ185" i="16" s="1"/>
  <c r="BA184" i="4"/>
  <c r="BA185" i="16" s="1"/>
  <c r="BB184" i="4"/>
  <c r="BB185" i="16" s="1"/>
  <c r="BC184" i="4"/>
  <c r="BC185" i="16" s="1"/>
  <c r="BD184" i="4"/>
  <c r="BD185" i="16" s="1"/>
  <c r="BE184" i="4"/>
  <c r="BE185" i="16" s="1"/>
  <c r="BF184" i="4"/>
  <c r="BF185" i="16" s="1"/>
  <c r="BG184" i="4"/>
  <c r="BG185" i="16" s="1"/>
  <c r="BH184" i="4"/>
  <c r="BH185" i="16" s="1"/>
  <c r="BI184" i="4"/>
  <c r="BI185" i="16" s="1"/>
  <c r="BJ184" i="4"/>
  <c r="BJ185" i="16" s="1"/>
  <c r="BK184" i="4"/>
  <c r="BK185" i="16" s="1"/>
  <c r="BL184" i="4"/>
  <c r="BL185" i="16" s="1"/>
  <c r="BM184" i="4"/>
  <c r="BM185" i="16" s="1"/>
  <c r="BN184" i="4"/>
  <c r="BN185" i="16" s="1"/>
  <c r="BO184" i="4"/>
  <c r="BO185" i="16" s="1"/>
  <c r="BP184" i="4"/>
  <c r="BP185" i="16" s="1"/>
  <c r="BQ184" i="4"/>
  <c r="BQ185" i="16" s="1"/>
  <c r="BR184" i="4"/>
  <c r="BR185" i="16" s="1"/>
  <c r="BS184" i="4"/>
  <c r="BS185" i="16" s="1"/>
  <c r="BT184" i="4"/>
  <c r="BT185" i="16" s="1"/>
  <c r="BU184" i="4"/>
  <c r="BU185" i="16" s="1"/>
  <c r="BV184" i="4"/>
  <c r="BV185" i="16" s="1"/>
  <c r="BW184" i="4"/>
  <c r="BW185" i="16" s="1"/>
  <c r="BY184" i="4"/>
  <c r="BY185" i="16" s="1"/>
  <c r="BZ184" i="4"/>
  <c r="BZ185" i="16" s="1"/>
  <c r="CA184" i="4"/>
  <c r="CA185" i="16" s="1"/>
  <c r="CB184" i="4"/>
  <c r="CB185" i="16" s="1"/>
  <c r="CC184" i="4"/>
  <c r="CC185" i="16" s="1"/>
  <c r="CD184" i="4"/>
  <c r="CD185" i="16" s="1"/>
  <c r="CE184" i="4"/>
  <c r="CE185" i="16" s="1"/>
  <c r="CF184" i="4"/>
  <c r="CF185" i="16" s="1"/>
  <c r="CG184" i="4"/>
  <c r="CG185" i="16" s="1"/>
  <c r="CH184" i="4"/>
  <c r="CH185" i="16" s="1"/>
  <c r="CI184" i="4"/>
  <c r="CI185" i="16" s="1"/>
  <c r="C185" i="4"/>
  <c r="C186" i="16" s="1"/>
  <c r="D185" i="4"/>
  <c r="D186" i="16" s="1"/>
  <c r="E185" i="4"/>
  <c r="E186" i="16" s="1"/>
  <c r="F185" i="4"/>
  <c r="F186" i="16" s="1"/>
  <c r="G185" i="4"/>
  <c r="G186" i="16" s="1"/>
  <c r="H185" i="4"/>
  <c r="H186" i="16" s="1"/>
  <c r="I185" i="4"/>
  <c r="I186" i="16" s="1"/>
  <c r="J185" i="4"/>
  <c r="J186" i="16" s="1"/>
  <c r="K185" i="4"/>
  <c r="K186" i="16" s="1"/>
  <c r="M185" i="4"/>
  <c r="M186" i="16" s="1"/>
  <c r="N185" i="4"/>
  <c r="N186" i="16" s="1"/>
  <c r="O185" i="4"/>
  <c r="O186" i="16" s="1"/>
  <c r="P185" i="4"/>
  <c r="P186" i="16" s="1"/>
  <c r="Q185" i="4"/>
  <c r="Q186" i="16" s="1"/>
  <c r="R185" i="4"/>
  <c r="R186" i="16" s="1"/>
  <c r="S185" i="4"/>
  <c r="S186" i="16" s="1"/>
  <c r="T185" i="4"/>
  <c r="T186" i="16" s="1"/>
  <c r="U185" i="4"/>
  <c r="U186" i="16" s="1"/>
  <c r="V185" i="4"/>
  <c r="V186" i="16" s="1"/>
  <c r="W185" i="4"/>
  <c r="W186" i="16" s="1"/>
  <c r="X185" i="4"/>
  <c r="X186" i="16" s="1"/>
  <c r="Y185" i="4"/>
  <c r="Y186" i="16" s="1"/>
  <c r="Z185" i="4"/>
  <c r="Z186" i="16" s="1"/>
  <c r="AA185" i="4"/>
  <c r="AA186" i="16" s="1"/>
  <c r="AB185" i="4"/>
  <c r="AB186" i="16" s="1"/>
  <c r="AC185" i="4"/>
  <c r="AC186" i="16" s="1"/>
  <c r="AD185" i="4"/>
  <c r="AD186" i="16" s="1"/>
  <c r="AE185" i="4"/>
  <c r="AE186" i="16" s="1"/>
  <c r="AF185" i="4"/>
  <c r="AF186" i="16" s="1"/>
  <c r="AG185" i="4"/>
  <c r="AG186" i="16" s="1"/>
  <c r="AH185" i="4"/>
  <c r="AH186" i="16" s="1"/>
  <c r="AI185" i="4"/>
  <c r="AI186" i="16" s="1"/>
  <c r="AJ185" i="4"/>
  <c r="AJ186" i="16" s="1"/>
  <c r="AK185" i="4"/>
  <c r="AK186" i="16" s="1"/>
  <c r="AL185" i="4"/>
  <c r="AL186" i="16" s="1"/>
  <c r="AM185" i="4"/>
  <c r="AM186" i="16" s="1"/>
  <c r="AN185" i="4"/>
  <c r="AN186" i="16" s="1"/>
  <c r="AO185" i="4"/>
  <c r="AO186" i="16" s="1"/>
  <c r="AP185" i="4"/>
  <c r="AP186" i="16" s="1"/>
  <c r="AQ185" i="4"/>
  <c r="AQ186" i="16" s="1"/>
  <c r="AR185" i="4"/>
  <c r="AR186" i="16" s="1"/>
  <c r="AU185" i="4"/>
  <c r="AU186" i="16" s="1"/>
  <c r="AW185" i="4"/>
  <c r="AW186" i="16" s="1"/>
  <c r="AX185" i="4"/>
  <c r="AX186" i="16" s="1"/>
  <c r="AY185" i="4"/>
  <c r="AY186" i="16" s="1"/>
  <c r="AZ185" i="4"/>
  <c r="AZ186" i="16" s="1"/>
  <c r="BA185" i="4"/>
  <c r="BA186" i="16" s="1"/>
  <c r="BB185" i="4"/>
  <c r="BB186" i="16" s="1"/>
  <c r="BC185" i="4"/>
  <c r="BC186" i="16" s="1"/>
  <c r="BD185" i="4"/>
  <c r="BD186" i="16" s="1"/>
  <c r="BE185" i="4"/>
  <c r="BE186" i="16" s="1"/>
  <c r="BF185" i="4"/>
  <c r="BF186" i="16" s="1"/>
  <c r="BG185" i="4"/>
  <c r="BG186" i="16" s="1"/>
  <c r="BH185" i="4"/>
  <c r="BH186" i="16" s="1"/>
  <c r="BI185" i="4"/>
  <c r="BI186" i="16" s="1"/>
  <c r="BJ185" i="4"/>
  <c r="BJ186" i="16" s="1"/>
  <c r="BK185" i="4"/>
  <c r="BK186" i="16" s="1"/>
  <c r="BL185" i="4"/>
  <c r="BL186" i="16" s="1"/>
  <c r="BM185" i="4"/>
  <c r="BM186" i="16" s="1"/>
  <c r="BN185" i="4"/>
  <c r="BN186" i="16" s="1"/>
  <c r="BO185" i="4"/>
  <c r="BO186" i="16" s="1"/>
  <c r="BP185" i="4"/>
  <c r="BP186" i="16" s="1"/>
  <c r="BQ185" i="4"/>
  <c r="BQ186" i="16" s="1"/>
  <c r="BR185" i="4"/>
  <c r="BR186" i="16" s="1"/>
  <c r="BS185" i="4"/>
  <c r="BS186" i="16" s="1"/>
  <c r="BT185" i="4"/>
  <c r="BT186" i="16" s="1"/>
  <c r="BU185" i="4"/>
  <c r="BU186" i="16" s="1"/>
  <c r="BV185" i="4"/>
  <c r="BV186" i="16" s="1"/>
  <c r="BW185" i="4"/>
  <c r="BW186" i="16" s="1"/>
  <c r="BY185" i="4"/>
  <c r="BY186" i="16" s="1"/>
  <c r="BZ185" i="4"/>
  <c r="BZ186" i="16" s="1"/>
  <c r="CA185" i="4"/>
  <c r="CA186" i="16" s="1"/>
  <c r="CB185" i="4"/>
  <c r="CB186" i="16" s="1"/>
  <c r="CC185" i="4"/>
  <c r="CC186" i="16" s="1"/>
  <c r="CD185" i="4"/>
  <c r="CD186" i="16" s="1"/>
  <c r="CE185" i="4"/>
  <c r="CE186" i="16" s="1"/>
  <c r="CF185" i="4"/>
  <c r="CF186" i="16" s="1"/>
  <c r="CG185" i="4"/>
  <c r="CG186" i="16" s="1"/>
  <c r="CH185" i="4"/>
  <c r="CH186" i="16" s="1"/>
  <c r="CI185" i="4"/>
  <c r="CI186" i="16" s="1"/>
  <c r="C186" i="4"/>
  <c r="C187" i="16" s="1"/>
  <c r="D186" i="4"/>
  <c r="D187" i="16" s="1"/>
  <c r="E186" i="4"/>
  <c r="E187" i="16" s="1"/>
  <c r="F186" i="4"/>
  <c r="F187" i="16" s="1"/>
  <c r="G186" i="4"/>
  <c r="G187" i="16" s="1"/>
  <c r="H186" i="4"/>
  <c r="H187" i="16" s="1"/>
  <c r="I186" i="4"/>
  <c r="I187" i="16" s="1"/>
  <c r="J186" i="4"/>
  <c r="J187" i="16" s="1"/>
  <c r="K186" i="4"/>
  <c r="K187" i="16" s="1"/>
  <c r="M186" i="4"/>
  <c r="M187" i="16" s="1"/>
  <c r="N186" i="4"/>
  <c r="N187" i="16" s="1"/>
  <c r="O186" i="4"/>
  <c r="O187" i="16" s="1"/>
  <c r="P186" i="4"/>
  <c r="P187" i="16" s="1"/>
  <c r="Q186" i="4"/>
  <c r="Q187" i="16" s="1"/>
  <c r="R186" i="4"/>
  <c r="R187" i="16" s="1"/>
  <c r="S186" i="4"/>
  <c r="S187" i="16" s="1"/>
  <c r="T186" i="4"/>
  <c r="T187" i="16" s="1"/>
  <c r="U186" i="4"/>
  <c r="U187" i="16" s="1"/>
  <c r="V186" i="4"/>
  <c r="V187" i="16" s="1"/>
  <c r="W186" i="4"/>
  <c r="W187" i="16" s="1"/>
  <c r="X186" i="4"/>
  <c r="X187" i="16" s="1"/>
  <c r="Y186" i="4"/>
  <c r="Y187" i="16" s="1"/>
  <c r="Z186" i="4"/>
  <c r="Z187" i="16" s="1"/>
  <c r="AA186" i="4"/>
  <c r="AA187" i="16" s="1"/>
  <c r="AB186" i="4"/>
  <c r="AB187" i="16" s="1"/>
  <c r="AC186" i="4"/>
  <c r="AC187" i="16" s="1"/>
  <c r="AD186" i="4"/>
  <c r="AD187" i="16" s="1"/>
  <c r="AE186" i="4"/>
  <c r="AE187" i="16" s="1"/>
  <c r="AF186" i="4"/>
  <c r="AF187" i="16" s="1"/>
  <c r="AG186" i="4"/>
  <c r="AG187" i="16" s="1"/>
  <c r="AH186" i="4"/>
  <c r="AH187" i="16" s="1"/>
  <c r="AI186" i="4"/>
  <c r="AI187" i="16" s="1"/>
  <c r="AJ186" i="4"/>
  <c r="AJ187" i="16" s="1"/>
  <c r="AK186" i="4"/>
  <c r="AK187" i="16" s="1"/>
  <c r="AL186" i="4"/>
  <c r="AL187" i="16" s="1"/>
  <c r="AM186" i="4"/>
  <c r="AM187" i="16" s="1"/>
  <c r="AN186" i="4"/>
  <c r="AN187" i="16" s="1"/>
  <c r="AO186" i="4"/>
  <c r="AO187" i="16" s="1"/>
  <c r="AP186" i="4"/>
  <c r="AP187" i="16" s="1"/>
  <c r="AQ186" i="4"/>
  <c r="AQ187" i="16" s="1"/>
  <c r="AR186" i="4"/>
  <c r="AR187" i="16" s="1"/>
  <c r="AS186" i="4"/>
  <c r="AS187" i="16" s="1"/>
  <c r="AT186" i="4"/>
  <c r="AT187" i="16" s="1"/>
  <c r="AU186" i="4"/>
  <c r="AU187" i="16" s="1"/>
  <c r="AV186" i="4"/>
  <c r="AV187" i="16" s="1"/>
  <c r="AW186" i="4"/>
  <c r="AW187" i="16" s="1"/>
  <c r="AX186" i="4"/>
  <c r="AX187" i="16" s="1"/>
  <c r="AY186" i="4"/>
  <c r="AY187" i="16" s="1"/>
  <c r="AZ186" i="4"/>
  <c r="AZ187" i="16" s="1"/>
  <c r="BA186" i="4"/>
  <c r="BA187" i="16" s="1"/>
  <c r="BB186" i="4"/>
  <c r="BB187" i="16" s="1"/>
  <c r="BC186" i="4"/>
  <c r="BC187" i="16" s="1"/>
  <c r="BD186" i="4"/>
  <c r="BD187" i="16" s="1"/>
  <c r="BE186" i="4"/>
  <c r="BE187" i="16" s="1"/>
  <c r="BF186" i="4"/>
  <c r="BF187" i="16" s="1"/>
  <c r="BG186" i="4"/>
  <c r="BG187" i="16" s="1"/>
  <c r="BH186" i="4"/>
  <c r="BH187" i="16" s="1"/>
  <c r="BI186" i="4"/>
  <c r="BI187" i="16" s="1"/>
  <c r="BJ186" i="4"/>
  <c r="BJ187" i="16" s="1"/>
  <c r="BK186" i="4"/>
  <c r="BK187" i="16" s="1"/>
  <c r="BL186" i="4"/>
  <c r="BL187" i="16" s="1"/>
  <c r="BM186" i="4"/>
  <c r="BM187" i="16" s="1"/>
  <c r="BN186" i="4"/>
  <c r="BN187" i="16" s="1"/>
  <c r="BO186" i="4"/>
  <c r="BO187" i="16" s="1"/>
  <c r="BP186" i="4"/>
  <c r="BP187" i="16" s="1"/>
  <c r="BQ186" i="4"/>
  <c r="BQ187" i="16" s="1"/>
  <c r="BR186" i="4"/>
  <c r="BR187" i="16" s="1"/>
  <c r="BS186" i="4"/>
  <c r="BS187" i="16" s="1"/>
  <c r="BT186" i="4"/>
  <c r="BT187" i="16" s="1"/>
  <c r="BU186" i="4"/>
  <c r="BU187" i="16" s="1"/>
  <c r="BV186" i="4"/>
  <c r="BV187" i="16" s="1"/>
  <c r="BW186" i="4"/>
  <c r="BW187" i="16" s="1"/>
  <c r="BY186" i="4"/>
  <c r="BY187" i="16" s="1"/>
  <c r="BZ186" i="4"/>
  <c r="BZ187" i="16" s="1"/>
  <c r="CA186" i="4"/>
  <c r="CA187" i="16" s="1"/>
  <c r="CB186" i="4"/>
  <c r="CB187" i="16" s="1"/>
  <c r="CC186" i="4"/>
  <c r="CC187" i="16" s="1"/>
  <c r="CD186" i="4"/>
  <c r="CD187" i="16" s="1"/>
  <c r="CE186" i="4"/>
  <c r="CE187" i="16" s="1"/>
  <c r="CF186" i="4"/>
  <c r="CF187" i="16" s="1"/>
  <c r="CG186" i="4"/>
  <c r="CG187" i="16" s="1"/>
  <c r="CH186" i="4"/>
  <c r="CH187" i="16" s="1"/>
  <c r="CI186" i="4"/>
  <c r="CI187" i="16" s="1"/>
  <c r="C187" i="4"/>
  <c r="C188" i="16" s="1"/>
  <c r="D187" i="4"/>
  <c r="D188" i="16" s="1"/>
  <c r="E187" i="4"/>
  <c r="E188" i="16" s="1"/>
  <c r="F187" i="4"/>
  <c r="F188" i="16" s="1"/>
  <c r="G187" i="4"/>
  <c r="G188" i="16" s="1"/>
  <c r="H187" i="4"/>
  <c r="H188" i="16" s="1"/>
  <c r="I187" i="4"/>
  <c r="I188" i="16" s="1"/>
  <c r="J187" i="4"/>
  <c r="J188" i="16" s="1"/>
  <c r="K187" i="4"/>
  <c r="K188" i="16" s="1"/>
  <c r="M187" i="4"/>
  <c r="M188" i="16" s="1"/>
  <c r="N187" i="4"/>
  <c r="N188" i="16" s="1"/>
  <c r="O187" i="4"/>
  <c r="O188" i="16" s="1"/>
  <c r="P187" i="4"/>
  <c r="P188" i="16" s="1"/>
  <c r="Q187" i="4"/>
  <c r="Q188" i="16" s="1"/>
  <c r="R187" i="4"/>
  <c r="R188" i="16" s="1"/>
  <c r="S187" i="4"/>
  <c r="S188" i="16" s="1"/>
  <c r="T187" i="4"/>
  <c r="T188" i="16" s="1"/>
  <c r="U187" i="4"/>
  <c r="U188" i="16" s="1"/>
  <c r="V187" i="4"/>
  <c r="V188" i="16" s="1"/>
  <c r="W187" i="4"/>
  <c r="W188" i="16" s="1"/>
  <c r="X187" i="4"/>
  <c r="X188" i="16" s="1"/>
  <c r="Y187" i="4"/>
  <c r="Y188" i="16" s="1"/>
  <c r="Z187" i="4"/>
  <c r="Z188" i="16" s="1"/>
  <c r="AA187" i="4"/>
  <c r="AA188" i="16" s="1"/>
  <c r="AB187" i="4"/>
  <c r="AB188" i="16" s="1"/>
  <c r="AC187" i="4"/>
  <c r="AC188" i="16" s="1"/>
  <c r="AD187" i="4"/>
  <c r="AD188" i="16" s="1"/>
  <c r="AE187" i="4"/>
  <c r="AE188" i="16" s="1"/>
  <c r="AF187" i="4"/>
  <c r="AF188" i="16" s="1"/>
  <c r="AG187" i="4"/>
  <c r="AG188" i="16" s="1"/>
  <c r="AH187" i="4"/>
  <c r="AH188" i="16" s="1"/>
  <c r="AI187" i="4"/>
  <c r="AI188" i="16" s="1"/>
  <c r="AJ187" i="4"/>
  <c r="AJ188" i="16" s="1"/>
  <c r="AK187" i="4"/>
  <c r="AK188" i="16" s="1"/>
  <c r="AL187" i="4"/>
  <c r="AL188" i="16" s="1"/>
  <c r="AM187" i="4"/>
  <c r="AM188" i="16" s="1"/>
  <c r="AN187" i="4"/>
  <c r="AN188" i="16" s="1"/>
  <c r="AO187" i="4"/>
  <c r="AO188" i="16" s="1"/>
  <c r="AP187" i="4"/>
  <c r="AP188" i="16" s="1"/>
  <c r="AQ187" i="4"/>
  <c r="AQ188" i="16" s="1"/>
  <c r="AR187" i="4"/>
  <c r="AR188" i="16" s="1"/>
  <c r="AS187" i="4"/>
  <c r="AS188" i="16" s="1"/>
  <c r="AT187" i="4"/>
  <c r="AT188" i="16" s="1"/>
  <c r="AU187" i="4"/>
  <c r="AU188" i="16" s="1"/>
  <c r="AV187" i="4"/>
  <c r="AV188" i="16" s="1"/>
  <c r="AW187" i="4"/>
  <c r="AW188" i="16" s="1"/>
  <c r="AX187" i="4"/>
  <c r="AX188" i="16" s="1"/>
  <c r="AY187" i="4"/>
  <c r="AY188" i="16" s="1"/>
  <c r="AZ187" i="4"/>
  <c r="AZ188" i="16" s="1"/>
  <c r="BA187" i="4"/>
  <c r="BA188" i="16" s="1"/>
  <c r="BB187" i="4"/>
  <c r="BB188" i="16" s="1"/>
  <c r="BC187" i="4"/>
  <c r="BC188" i="16" s="1"/>
  <c r="BD187" i="4"/>
  <c r="BD188" i="16" s="1"/>
  <c r="BE187" i="4"/>
  <c r="BE188" i="16" s="1"/>
  <c r="BF187" i="4"/>
  <c r="BF188" i="16" s="1"/>
  <c r="BG187" i="4"/>
  <c r="BG188" i="16" s="1"/>
  <c r="BH187" i="4"/>
  <c r="BH188" i="16" s="1"/>
  <c r="BI187" i="4"/>
  <c r="BI188" i="16" s="1"/>
  <c r="BJ187" i="4"/>
  <c r="BJ188" i="16" s="1"/>
  <c r="BK187" i="4"/>
  <c r="BK188" i="16" s="1"/>
  <c r="BL187" i="4"/>
  <c r="BL188" i="16" s="1"/>
  <c r="BM187" i="4"/>
  <c r="BM188" i="16" s="1"/>
  <c r="BN187" i="4"/>
  <c r="BN188" i="16" s="1"/>
  <c r="BO187" i="4"/>
  <c r="BO188" i="16" s="1"/>
  <c r="BP187" i="4"/>
  <c r="BP188" i="16" s="1"/>
  <c r="BQ187" i="4"/>
  <c r="BQ188" i="16" s="1"/>
  <c r="BR187" i="4"/>
  <c r="BR188" i="16" s="1"/>
  <c r="BS187" i="4"/>
  <c r="BS188" i="16" s="1"/>
  <c r="BT187" i="4"/>
  <c r="BT188" i="16" s="1"/>
  <c r="BU187" i="4"/>
  <c r="BU188" i="16" s="1"/>
  <c r="BV187" i="4"/>
  <c r="BV188" i="16" s="1"/>
  <c r="BW187" i="4"/>
  <c r="BW188" i="16" s="1"/>
  <c r="BY187" i="4"/>
  <c r="BY188" i="16" s="1"/>
  <c r="BZ187" i="4"/>
  <c r="BZ188" i="16" s="1"/>
  <c r="CA187" i="4"/>
  <c r="CA188" i="16" s="1"/>
  <c r="CB187" i="4"/>
  <c r="CB188" i="16" s="1"/>
  <c r="CC187" i="4"/>
  <c r="CC188" i="16" s="1"/>
  <c r="CD187" i="4"/>
  <c r="CD188" i="16" s="1"/>
  <c r="CE187" i="4"/>
  <c r="CE188" i="16" s="1"/>
  <c r="CF187" i="4"/>
  <c r="CF188" i="16" s="1"/>
  <c r="CG187" i="4"/>
  <c r="CG188" i="16" s="1"/>
  <c r="CH187" i="4"/>
  <c r="CH188" i="16" s="1"/>
  <c r="CI187" i="4"/>
  <c r="CI188" i="16" s="1"/>
  <c r="C188" i="4"/>
  <c r="C189" i="16" s="1"/>
  <c r="D188" i="4"/>
  <c r="D189" i="16" s="1"/>
  <c r="E188" i="4"/>
  <c r="E189" i="16" s="1"/>
  <c r="F188" i="4"/>
  <c r="F189" i="16" s="1"/>
  <c r="G188" i="4"/>
  <c r="G189" i="16" s="1"/>
  <c r="H188" i="4"/>
  <c r="H189" i="16" s="1"/>
  <c r="I188" i="4"/>
  <c r="I189" i="16" s="1"/>
  <c r="J188" i="4"/>
  <c r="J189" i="16" s="1"/>
  <c r="K188" i="4"/>
  <c r="K189" i="16" s="1"/>
  <c r="M188" i="4"/>
  <c r="M189" i="16" s="1"/>
  <c r="N188" i="4"/>
  <c r="N189" i="16" s="1"/>
  <c r="O188" i="4"/>
  <c r="O189" i="16" s="1"/>
  <c r="P188" i="4"/>
  <c r="P189" i="16" s="1"/>
  <c r="Q188" i="4"/>
  <c r="Q189" i="16" s="1"/>
  <c r="R188" i="4"/>
  <c r="R189" i="16" s="1"/>
  <c r="S188" i="4"/>
  <c r="S189" i="16" s="1"/>
  <c r="T188" i="4"/>
  <c r="T189" i="16" s="1"/>
  <c r="U188" i="4"/>
  <c r="U189" i="16" s="1"/>
  <c r="V188" i="4"/>
  <c r="V189" i="16" s="1"/>
  <c r="W188" i="4"/>
  <c r="W189" i="16" s="1"/>
  <c r="X188" i="4"/>
  <c r="X189" i="16" s="1"/>
  <c r="Y188" i="4"/>
  <c r="Y189" i="16" s="1"/>
  <c r="Z188" i="4"/>
  <c r="Z189" i="16" s="1"/>
  <c r="AA188" i="4"/>
  <c r="AA189" i="16" s="1"/>
  <c r="AB188" i="4"/>
  <c r="AB189" i="16" s="1"/>
  <c r="AC188" i="4"/>
  <c r="AC189" i="16" s="1"/>
  <c r="AD188" i="4"/>
  <c r="AD189" i="16" s="1"/>
  <c r="AE188" i="4"/>
  <c r="AE189" i="16" s="1"/>
  <c r="AF188" i="4"/>
  <c r="AF189" i="16" s="1"/>
  <c r="AG188" i="4"/>
  <c r="AG189" i="16" s="1"/>
  <c r="AH188" i="4"/>
  <c r="AH189" i="16" s="1"/>
  <c r="AI188" i="4"/>
  <c r="AI189" i="16" s="1"/>
  <c r="AJ188" i="4"/>
  <c r="AJ189" i="16" s="1"/>
  <c r="AK188" i="4"/>
  <c r="AK189" i="16" s="1"/>
  <c r="AL188" i="4"/>
  <c r="AL189" i="16" s="1"/>
  <c r="AM188" i="4"/>
  <c r="AM189" i="16" s="1"/>
  <c r="AN188" i="4"/>
  <c r="AN189" i="16" s="1"/>
  <c r="AO188" i="4"/>
  <c r="AO189" i="16" s="1"/>
  <c r="AP188" i="4"/>
  <c r="AP189" i="16" s="1"/>
  <c r="AQ188" i="4"/>
  <c r="AQ189" i="16" s="1"/>
  <c r="AR188" i="4"/>
  <c r="AR189" i="16" s="1"/>
  <c r="AS188" i="4"/>
  <c r="AS189" i="16" s="1"/>
  <c r="AT188" i="4"/>
  <c r="AT189" i="16" s="1"/>
  <c r="AU188" i="4"/>
  <c r="AU189" i="16" s="1"/>
  <c r="AV188" i="4"/>
  <c r="AV189" i="16" s="1"/>
  <c r="AW188" i="4"/>
  <c r="AW189" i="16" s="1"/>
  <c r="AX188" i="4"/>
  <c r="AX189" i="16" s="1"/>
  <c r="AY188" i="4"/>
  <c r="AY189" i="16" s="1"/>
  <c r="AZ188" i="4"/>
  <c r="AZ189" i="16" s="1"/>
  <c r="BA188" i="4"/>
  <c r="BA189" i="16" s="1"/>
  <c r="BB188" i="4"/>
  <c r="BB189" i="16" s="1"/>
  <c r="BC188" i="4"/>
  <c r="BC189" i="16" s="1"/>
  <c r="BD188" i="4"/>
  <c r="BD189" i="16" s="1"/>
  <c r="BE188" i="4"/>
  <c r="BE189" i="16" s="1"/>
  <c r="BF188" i="4"/>
  <c r="BF189" i="16" s="1"/>
  <c r="BG188" i="4"/>
  <c r="BG189" i="16" s="1"/>
  <c r="BH188" i="4"/>
  <c r="BH189" i="16" s="1"/>
  <c r="BI188" i="4"/>
  <c r="BI189" i="16" s="1"/>
  <c r="BJ188" i="4"/>
  <c r="BJ189" i="16" s="1"/>
  <c r="BK188" i="4"/>
  <c r="BK189" i="16" s="1"/>
  <c r="BL188" i="4"/>
  <c r="BL189" i="16" s="1"/>
  <c r="BM188" i="4"/>
  <c r="BM189" i="16" s="1"/>
  <c r="BN188" i="4"/>
  <c r="BN189" i="16" s="1"/>
  <c r="BO188" i="4"/>
  <c r="BO189" i="16" s="1"/>
  <c r="BP188" i="4"/>
  <c r="BP189" i="16" s="1"/>
  <c r="BQ188" i="4"/>
  <c r="BQ189" i="16" s="1"/>
  <c r="BR188" i="4"/>
  <c r="BR189" i="16" s="1"/>
  <c r="BS188" i="4"/>
  <c r="BS189" i="16" s="1"/>
  <c r="BT188" i="4"/>
  <c r="BT189" i="16" s="1"/>
  <c r="BU188" i="4"/>
  <c r="BU189" i="16" s="1"/>
  <c r="BV188" i="4"/>
  <c r="BV189" i="16" s="1"/>
  <c r="BW188" i="4"/>
  <c r="BW189" i="16" s="1"/>
  <c r="BY188" i="4"/>
  <c r="BY189" i="16" s="1"/>
  <c r="BZ188" i="4"/>
  <c r="BZ189" i="16" s="1"/>
  <c r="CA188" i="4"/>
  <c r="CA189" i="16" s="1"/>
  <c r="CB188" i="4"/>
  <c r="CB189" i="16" s="1"/>
  <c r="CC188" i="4"/>
  <c r="CC189" i="16" s="1"/>
  <c r="CD188" i="4"/>
  <c r="CD189" i="16" s="1"/>
  <c r="CE188" i="4"/>
  <c r="CE189" i="16" s="1"/>
  <c r="CF188" i="4"/>
  <c r="CF189" i="16" s="1"/>
  <c r="CG188" i="4"/>
  <c r="CG189" i="16" s="1"/>
  <c r="CH188" i="4"/>
  <c r="CH189" i="16" s="1"/>
  <c r="CI188" i="4"/>
  <c r="CI189" i="16" s="1"/>
  <c r="C189" i="4"/>
  <c r="C190" i="16" s="1"/>
  <c r="D189" i="4"/>
  <c r="D190" i="16" s="1"/>
  <c r="E189" i="4"/>
  <c r="E190" i="16" s="1"/>
  <c r="F189" i="4"/>
  <c r="F190" i="16" s="1"/>
  <c r="G189" i="4"/>
  <c r="G190" i="16" s="1"/>
  <c r="H189" i="4"/>
  <c r="H190" i="16" s="1"/>
  <c r="I189" i="4"/>
  <c r="I190" i="16" s="1"/>
  <c r="J189" i="4"/>
  <c r="J190" i="16" s="1"/>
  <c r="K189" i="4"/>
  <c r="K190" i="16" s="1"/>
  <c r="M189" i="4"/>
  <c r="M190" i="16" s="1"/>
  <c r="N189" i="4"/>
  <c r="N190" i="16" s="1"/>
  <c r="O189" i="4"/>
  <c r="O190" i="16" s="1"/>
  <c r="P189" i="4"/>
  <c r="P190" i="16" s="1"/>
  <c r="Q189" i="4"/>
  <c r="Q190" i="16" s="1"/>
  <c r="R189" i="4"/>
  <c r="R190" i="16" s="1"/>
  <c r="S189" i="4"/>
  <c r="S190" i="16" s="1"/>
  <c r="T189" i="4"/>
  <c r="T190" i="16" s="1"/>
  <c r="U189" i="4"/>
  <c r="U190" i="16" s="1"/>
  <c r="V189" i="4"/>
  <c r="V190" i="16" s="1"/>
  <c r="W189" i="4"/>
  <c r="W190" i="16" s="1"/>
  <c r="X189" i="4"/>
  <c r="X190" i="16" s="1"/>
  <c r="Y189" i="4"/>
  <c r="Y190" i="16" s="1"/>
  <c r="Z189" i="4"/>
  <c r="Z190" i="16" s="1"/>
  <c r="AA189" i="4"/>
  <c r="AA190" i="16" s="1"/>
  <c r="AB189" i="4"/>
  <c r="AB190" i="16" s="1"/>
  <c r="AC189" i="4"/>
  <c r="AC190" i="16" s="1"/>
  <c r="AD189" i="4"/>
  <c r="AD190" i="16" s="1"/>
  <c r="AE189" i="4"/>
  <c r="AE190" i="16" s="1"/>
  <c r="AF189" i="4"/>
  <c r="AF190" i="16" s="1"/>
  <c r="AG189" i="4"/>
  <c r="AG190" i="16" s="1"/>
  <c r="AH189" i="4"/>
  <c r="AH190" i="16" s="1"/>
  <c r="AI189" i="4"/>
  <c r="AI190" i="16" s="1"/>
  <c r="AJ189" i="4"/>
  <c r="AJ190" i="16" s="1"/>
  <c r="AK189" i="4"/>
  <c r="AK190" i="16" s="1"/>
  <c r="AL189" i="4"/>
  <c r="AL190" i="16" s="1"/>
  <c r="AM189" i="4"/>
  <c r="AM190" i="16" s="1"/>
  <c r="AN189" i="4"/>
  <c r="AN190" i="16" s="1"/>
  <c r="AO189" i="4"/>
  <c r="AO190" i="16" s="1"/>
  <c r="AP189" i="4"/>
  <c r="AP190" i="16" s="1"/>
  <c r="AQ189" i="4"/>
  <c r="AQ190" i="16" s="1"/>
  <c r="AR189" i="4"/>
  <c r="AR190" i="16" s="1"/>
  <c r="AS189" i="4"/>
  <c r="AS190" i="16" s="1"/>
  <c r="AT189" i="4"/>
  <c r="AT190" i="16" s="1"/>
  <c r="AU189" i="4"/>
  <c r="AU190" i="16" s="1"/>
  <c r="AV189" i="4"/>
  <c r="AV190" i="16" s="1"/>
  <c r="AW189" i="4"/>
  <c r="AW190" i="16" s="1"/>
  <c r="AX189" i="4"/>
  <c r="AX190" i="16" s="1"/>
  <c r="AY189" i="4"/>
  <c r="AY190" i="16" s="1"/>
  <c r="AZ189" i="4"/>
  <c r="AZ190" i="16" s="1"/>
  <c r="BA189" i="4"/>
  <c r="BA190" i="16" s="1"/>
  <c r="BB189" i="4"/>
  <c r="BB190" i="16" s="1"/>
  <c r="BC189" i="4"/>
  <c r="BC190" i="16" s="1"/>
  <c r="BD189" i="4"/>
  <c r="BD190" i="16" s="1"/>
  <c r="BE189" i="4"/>
  <c r="BE190" i="16" s="1"/>
  <c r="BF189" i="4"/>
  <c r="BF190" i="16" s="1"/>
  <c r="BG189" i="4"/>
  <c r="BG190" i="16" s="1"/>
  <c r="BH189" i="4"/>
  <c r="BH190" i="16" s="1"/>
  <c r="BI189" i="4"/>
  <c r="BI190" i="16" s="1"/>
  <c r="BJ189" i="4"/>
  <c r="BJ190" i="16" s="1"/>
  <c r="BK189" i="4"/>
  <c r="BK190" i="16" s="1"/>
  <c r="BL189" i="4"/>
  <c r="BL190" i="16" s="1"/>
  <c r="BM189" i="4"/>
  <c r="BM190" i="16" s="1"/>
  <c r="BN189" i="4"/>
  <c r="BN190" i="16" s="1"/>
  <c r="BO189" i="4"/>
  <c r="BO190" i="16" s="1"/>
  <c r="BP189" i="4"/>
  <c r="BP190" i="16" s="1"/>
  <c r="BQ189" i="4"/>
  <c r="BQ190" i="16" s="1"/>
  <c r="BR189" i="4"/>
  <c r="BR190" i="16" s="1"/>
  <c r="BS189" i="4"/>
  <c r="BS190" i="16" s="1"/>
  <c r="BT189" i="4"/>
  <c r="BT190" i="16" s="1"/>
  <c r="BU189" i="4"/>
  <c r="BU190" i="16" s="1"/>
  <c r="BV189" i="4"/>
  <c r="BV190" i="16" s="1"/>
  <c r="BW189" i="4"/>
  <c r="BW190" i="16" s="1"/>
  <c r="BY189" i="4"/>
  <c r="BY190" i="16" s="1"/>
  <c r="BZ189" i="4"/>
  <c r="BZ190" i="16" s="1"/>
  <c r="CA189" i="4"/>
  <c r="CA190" i="16" s="1"/>
  <c r="CB189" i="4"/>
  <c r="CB190" i="16" s="1"/>
  <c r="CC189" i="4"/>
  <c r="CC190" i="16" s="1"/>
  <c r="CD189" i="4"/>
  <c r="CD190" i="16" s="1"/>
  <c r="CE189" i="4"/>
  <c r="CE190" i="16" s="1"/>
  <c r="CF189" i="4"/>
  <c r="CF190" i="16" s="1"/>
  <c r="CG189" i="4"/>
  <c r="CG190" i="16" s="1"/>
  <c r="CH189" i="4"/>
  <c r="CH190" i="16" s="1"/>
  <c r="CI189" i="4"/>
  <c r="CI190" i="16" s="1"/>
  <c r="C190" i="4"/>
  <c r="C191" i="16" s="1"/>
  <c r="D190" i="4"/>
  <c r="D191" i="16" s="1"/>
  <c r="E190" i="4"/>
  <c r="E191" i="16" s="1"/>
  <c r="F190" i="4"/>
  <c r="F191" i="16" s="1"/>
  <c r="G190" i="4"/>
  <c r="G191" i="16" s="1"/>
  <c r="H190" i="4"/>
  <c r="H191" i="16" s="1"/>
  <c r="I190" i="4"/>
  <c r="I191" i="16" s="1"/>
  <c r="J190" i="4"/>
  <c r="J191" i="16" s="1"/>
  <c r="K190" i="4"/>
  <c r="K191" i="16" s="1"/>
  <c r="M190" i="4"/>
  <c r="M191" i="16" s="1"/>
  <c r="N190" i="4"/>
  <c r="N191" i="16" s="1"/>
  <c r="O190" i="4"/>
  <c r="O191" i="16" s="1"/>
  <c r="P190" i="4"/>
  <c r="P191" i="16" s="1"/>
  <c r="Q190" i="4"/>
  <c r="Q191" i="16" s="1"/>
  <c r="R190" i="4"/>
  <c r="R191" i="16" s="1"/>
  <c r="S190" i="4"/>
  <c r="S191" i="16" s="1"/>
  <c r="T190" i="4"/>
  <c r="T191" i="16" s="1"/>
  <c r="U190" i="4"/>
  <c r="U191" i="16" s="1"/>
  <c r="V190" i="4"/>
  <c r="V191" i="16" s="1"/>
  <c r="W190" i="4"/>
  <c r="W191" i="16" s="1"/>
  <c r="X190" i="4"/>
  <c r="X191" i="16" s="1"/>
  <c r="Y190" i="4"/>
  <c r="Y191" i="16" s="1"/>
  <c r="Z190" i="4"/>
  <c r="Z191" i="16" s="1"/>
  <c r="AA190" i="4"/>
  <c r="AA191" i="16" s="1"/>
  <c r="AB190" i="4"/>
  <c r="AB191" i="16" s="1"/>
  <c r="AC190" i="4"/>
  <c r="AC191" i="16" s="1"/>
  <c r="AD190" i="4"/>
  <c r="AD191" i="16" s="1"/>
  <c r="AE190" i="4"/>
  <c r="AE191" i="16" s="1"/>
  <c r="AF190" i="4"/>
  <c r="AF191" i="16" s="1"/>
  <c r="AG190" i="4"/>
  <c r="AG191" i="16" s="1"/>
  <c r="AH190" i="4"/>
  <c r="AH191" i="16" s="1"/>
  <c r="AI190" i="4"/>
  <c r="AI191" i="16" s="1"/>
  <c r="AJ190" i="4"/>
  <c r="AJ191" i="16" s="1"/>
  <c r="AK190" i="4"/>
  <c r="AK191" i="16" s="1"/>
  <c r="AL190" i="4"/>
  <c r="AL191" i="16" s="1"/>
  <c r="AM190" i="4"/>
  <c r="AM191" i="16" s="1"/>
  <c r="AN190" i="4"/>
  <c r="AN191" i="16" s="1"/>
  <c r="AO190" i="4"/>
  <c r="AO191" i="16" s="1"/>
  <c r="AP190" i="4"/>
  <c r="AP191" i="16" s="1"/>
  <c r="AQ190" i="4"/>
  <c r="AQ191" i="16" s="1"/>
  <c r="AR190" i="4"/>
  <c r="AR191" i="16" s="1"/>
  <c r="AS190" i="4"/>
  <c r="AS191" i="16" s="1"/>
  <c r="AU190" i="4"/>
  <c r="AU191" i="16" s="1"/>
  <c r="AV190" i="4"/>
  <c r="AV191" i="16" s="1"/>
  <c r="AW190" i="4"/>
  <c r="AW191" i="16" s="1"/>
  <c r="AX190" i="4"/>
  <c r="AX191" i="16" s="1"/>
  <c r="AY190" i="4"/>
  <c r="AY191" i="16" s="1"/>
  <c r="AZ190" i="4"/>
  <c r="AZ191" i="16" s="1"/>
  <c r="BA190" i="4"/>
  <c r="BA191" i="16" s="1"/>
  <c r="BB190" i="4"/>
  <c r="BB191" i="16" s="1"/>
  <c r="BC190" i="4"/>
  <c r="BC191" i="16" s="1"/>
  <c r="BD190" i="4"/>
  <c r="BD191" i="16" s="1"/>
  <c r="BE190" i="4"/>
  <c r="BE191" i="16" s="1"/>
  <c r="BF190" i="4"/>
  <c r="BF191" i="16" s="1"/>
  <c r="BG190" i="4"/>
  <c r="BG191" i="16" s="1"/>
  <c r="BH190" i="4"/>
  <c r="BH191" i="16" s="1"/>
  <c r="BI190" i="4"/>
  <c r="BI191" i="16" s="1"/>
  <c r="BJ190" i="4"/>
  <c r="BJ191" i="16" s="1"/>
  <c r="BK190" i="4"/>
  <c r="BK191" i="16" s="1"/>
  <c r="BL190" i="4"/>
  <c r="BL191" i="16" s="1"/>
  <c r="BM190" i="4"/>
  <c r="BM191" i="16" s="1"/>
  <c r="BN190" i="4"/>
  <c r="BN191" i="16" s="1"/>
  <c r="BO190" i="4"/>
  <c r="BO191" i="16" s="1"/>
  <c r="BP190" i="4"/>
  <c r="BP191" i="16" s="1"/>
  <c r="BQ190" i="4"/>
  <c r="BQ191" i="16" s="1"/>
  <c r="BR190" i="4"/>
  <c r="BR191" i="16" s="1"/>
  <c r="BS190" i="4"/>
  <c r="BS191" i="16" s="1"/>
  <c r="BT190" i="4"/>
  <c r="BT191" i="16" s="1"/>
  <c r="BU190" i="4"/>
  <c r="BU191" i="16" s="1"/>
  <c r="BV190" i="4"/>
  <c r="BV191" i="16" s="1"/>
  <c r="BW190" i="4"/>
  <c r="BW191" i="16" s="1"/>
  <c r="BY190" i="4"/>
  <c r="BY191" i="16" s="1"/>
  <c r="BZ190" i="4"/>
  <c r="BZ191" i="16" s="1"/>
  <c r="CA190" i="4"/>
  <c r="CA191" i="16" s="1"/>
  <c r="CB190" i="4"/>
  <c r="CB191" i="16" s="1"/>
  <c r="CC190" i="4"/>
  <c r="CC191" i="16" s="1"/>
  <c r="CD190" i="4"/>
  <c r="CD191" i="16" s="1"/>
  <c r="CE190" i="4"/>
  <c r="CE191" i="16" s="1"/>
  <c r="CF190" i="4"/>
  <c r="CF191" i="16" s="1"/>
  <c r="CG190" i="4"/>
  <c r="CG191" i="16" s="1"/>
  <c r="CH190" i="4"/>
  <c r="CH191" i="16" s="1"/>
  <c r="CI190" i="4"/>
  <c r="CI191" i="16" s="1"/>
  <c r="A6" i="16" l="1"/>
  <c r="A5" i="16" s="1"/>
  <c r="A4" i="16" s="1"/>
  <c r="CH5" i="16"/>
  <c r="CF4" i="16"/>
  <c r="CA5" i="16"/>
  <c r="CI5" i="16"/>
  <c r="BT5" i="16"/>
  <c r="BF5" i="16"/>
  <c r="AR5" i="16"/>
  <c r="AD5" i="16"/>
  <c r="O5" i="16"/>
  <c r="CG4" i="16"/>
  <c r="BR4" i="16"/>
  <c r="BD4" i="16"/>
  <c r="AP4" i="16"/>
  <c r="AB4" i="16"/>
  <c r="CG5" i="16"/>
  <c r="BR5" i="16"/>
  <c r="BD5" i="16"/>
  <c r="AP5" i="16"/>
  <c r="AB5" i="16"/>
  <c r="CE4" i="16"/>
  <c r="BP4" i="16"/>
  <c r="BB4" i="16"/>
  <c r="AN4" i="16"/>
  <c r="Z4" i="16"/>
  <c r="CF5" i="16"/>
  <c r="BQ5" i="16"/>
  <c r="BC5" i="16"/>
  <c r="AO5" i="16"/>
  <c r="AA5" i="16"/>
  <c r="CD4" i="16"/>
  <c r="BO4" i="16"/>
  <c r="BA4" i="16"/>
  <c r="AM4" i="16"/>
  <c r="Y4" i="16"/>
  <c r="CD5" i="16"/>
  <c r="BO5" i="16"/>
  <c r="BA5" i="16"/>
  <c r="AM5" i="16"/>
  <c r="Y5" i="16"/>
  <c r="CB4" i="16"/>
  <c r="BM4" i="16"/>
  <c r="AY4" i="16"/>
  <c r="AK4" i="16"/>
  <c r="W4" i="16"/>
  <c r="CB5" i="16"/>
  <c r="BM5" i="16"/>
  <c r="AY5" i="16"/>
  <c r="AK5" i="16"/>
  <c r="W5" i="16"/>
  <c r="BZ4" i="16"/>
  <c r="BK4" i="16"/>
  <c r="AW4" i="16"/>
  <c r="AI4" i="16"/>
  <c r="U4" i="16"/>
  <c r="BZ5" i="16"/>
  <c r="BK5" i="16"/>
  <c r="AW5" i="16"/>
  <c r="AI5" i="16"/>
  <c r="U5" i="16"/>
  <c r="BW4" i="16"/>
  <c r="BI4" i="16"/>
  <c r="AU4" i="16"/>
  <c r="AG4" i="16"/>
  <c r="P5" i="16"/>
  <c r="BW5" i="16"/>
  <c r="BI5" i="16"/>
  <c r="AU5" i="16"/>
  <c r="AG5" i="16"/>
  <c r="S5" i="16"/>
  <c r="BU4" i="16"/>
  <c r="BG4" i="16"/>
  <c r="AS4" i="16"/>
  <c r="CI4" i="16"/>
  <c r="BU5" i="16"/>
  <c r="BG5" i="16"/>
  <c r="AS5" i="16"/>
  <c r="AE5" i="16"/>
  <c r="CH4" i="16"/>
  <c r="BS4" i="16"/>
  <c r="BE4" i="16"/>
  <c r="AQ4" i="16"/>
  <c r="AC4" i="16"/>
  <c r="N4" i="16"/>
  <c r="A5" i="1" l="1"/>
  <c r="AV194" i="4"/>
  <c r="AV195" i="16" s="1"/>
  <c r="AV195" i="4"/>
  <c r="AV196" i="16" s="1"/>
  <c r="AR194" i="4"/>
  <c r="AR195" i="16" s="1"/>
  <c r="AB194" i="4"/>
  <c r="AB195" i="16" s="1"/>
  <c r="AB195" i="4"/>
  <c r="AB196" i="16" s="1"/>
  <c r="AC194" i="4"/>
  <c r="AC195" i="16" s="1"/>
  <c r="AC195" i="4"/>
  <c r="AC196" i="16" s="1"/>
  <c r="O194" i="4"/>
  <c r="O195" i="16" s="1"/>
  <c r="O195" i="4"/>
  <c r="O196" i="16" s="1"/>
  <c r="P194" i="4"/>
  <c r="P195" i="16" s="1"/>
  <c r="P195" i="4"/>
  <c r="P196" i="16" s="1"/>
  <c r="AF194" i="4"/>
  <c r="AF195" i="16" s="1"/>
  <c r="AF195" i="4"/>
  <c r="AF196" i="16" s="1"/>
  <c r="AG194" i="4"/>
  <c r="AG195" i="16" s="1"/>
  <c r="AG195" i="4"/>
  <c r="AG196" i="16" s="1"/>
  <c r="AH194" i="4"/>
  <c r="AH195" i="16" s="1"/>
  <c r="AH195" i="4"/>
  <c r="AH196" i="16" s="1"/>
  <c r="C191" i="4"/>
  <c r="C192" i="16" s="1"/>
  <c r="C193" i="4"/>
  <c r="C194" i="16" s="1"/>
  <c r="C194" i="4"/>
  <c r="C195" i="16" s="1"/>
  <c r="C195" i="4"/>
  <c r="C196" i="16" s="1"/>
  <c r="D191" i="4"/>
  <c r="D192" i="16" s="1"/>
  <c r="D195" i="4"/>
  <c r="D196" i="16" s="1"/>
  <c r="E195" i="4"/>
  <c r="E196" i="16" s="1"/>
  <c r="AE194" i="4"/>
  <c r="AE195" i="16" s="1"/>
  <c r="AE195" i="4"/>
  <c r="AE196" i="16" s="1"/>
  <c r="AK194" i="4"/>
  <c r="AK195" i="16" s="1"/>
  <c r="AK195" i="4"/>
  <c r="AK196" i="16" s="1"/>
  <c r="AL194" i="4"/>
  <c r="AL195" i="16" s="1"/>
  <c r="AL195" i="4"/>
  <c r="AL196" i="16" s="1"/>
  <c r="AJ194" i="4"/>
  <c r="AJ195" i="16" s="1"/>
  <c r="AJ195" i="4"/>
  <c r="AJ196" i="16" s="1"/>
  <c r="AS194" i="4"/>
  <c r="AS195" i="16" s="1"/>
  <c r="AS195" i="4"/>
  <c r="AS196" i="16" s="1"/>
  <c r="N194" i="4"/>
  <c r="N195" i="16" s="1"/>
  <c r="N195" i="4"/>
  <c r="N196" i="16" s="1"/>
  <c r="F194" i="4"/>
  <c r="F195" i="16" s="1"/>
  <c r="F195" i="4"/>
  <c r="F196" i="16" s="1"/>
  <c r="H194" i="4"/>
  <c r="H195" i="16" s="1"/>
  <c r="H195" i="4"/>
  <c r="H196" i="16" s="1"/>
  <c r="I194" i="4"/>
  <c r="I195" i="16" s="1"/>
  <c r="I195" i="4"/>
  <c r="I196" i="16" s="1"/>
  <c r="AP194" i="4"/>
  <c r="AP195" i="16" s="1"/>
  <c r="AP195" i="4"/>
  <c r="AP196" i="16" s="1"/>
  <c r="AQ194" i="4"/>
  <c r="AQ195" i="16" s="1"/>
  <c r="AQ195" i="4"/>
  <c r="AQ196" i="16" s="1"/>
  <c r="K194" i="4"/>
  <c r="K195" i="16" s="1"/>
  <c r="K195" i="4"/>
  <c r="K196" i="16" s="1"/>
  <c r="L192" i="4"/>
  <c r="L193" i="16" s="1"/>
  <c r="L194" i="4"/>
  <c r="L195" i="16" s="1"/>
  <c r="L195" i="4"/>
  <c r="L196" i="16" s="1"/>
  <c r="M191" i="4"/>
  <c r="M192" i="16" s="1"/>
  <c r="M192" i="4"/>
  <c r="M193" i="16" s="1"/>
  <c r="M194" i="4"/>
  <c r="M195" i="16" s="1"/>
  <c r="M195" i="4"/>
  <c r="M196" i="16" s="1"/>
  <c r="AW194" i="4"/>
  <c r="AW195" i="16" s="1"/>
  <c r="AW195" i="4"/>
  <c r="AW196" i="16" s="1"/>
  <c r="AX194" i="4"/>
  <c r="AX195" i="16" s="1"/>
  <c r="AX195" i="4"/>
  <c r="AX196" i="16" s="1"/>
  <c r="AY192" i="4"/>
  <c r="AY193" i="16" s="1"/>
  <c r="AY194" i="4"/>
  <c r="AY195" i="16" s="1"/>
  <c r="AY195" i="4"/>
  <c r="AY196" i="16" s="1"/>
  <c r="AZ192" i="4"/>
  <c r="AZ193" i="16" s="1"/>
  <c r="AZ194" i="4"/>
  <c r="AZ195" i="16" s="1"/>
  <c r="AZ195" i="4"/>
  <c r="AZ196" i="16" s="1"/>
  <c r="BA192" i="4"/>
  <c r="BA193" i="16" s="1"/>
  <c r="BA194" i="4"/>
  <c r="BA195" i="16" s="1"/>
  <c r="BA195" i="4"/>
  <c r="BA196" i="16" s="1"/>
  <c r="BE194" i="4"/>
  <c r="BE195" i="16" s="1"/>
  <c r="BE195" i="4"/>
  <c r="BE196" i="16" s="1"/>
  <c r="BR194" i="4"/>
  <c r="BR195" i="16" s="1"/>
  <c r="BR195" i="4"/>
  <c r="BR196" i="16" s="1"/>
  <c r="BS194" i="4"/>
  <c r="BS195" i="16" s="1"/>
  <c r="BS195" i="4"/>
  <c r="BS196" i="16" s="1"/>
  <c r="BT194" i="4"/>
  <c r="BT195" i="16" s="1"/>
  <c r="BT195" i="4"/>
  <c r="BT196" i="16" s="1"/>
  <c r="BU194" i="4"/>
  <c r="BU195" i="16" s="1"/>
  <c r="BU195" i="4"/>
  <c r="BU196" i="16" s="1"/>
  <c r="BV194" i="4"/>
  <c r="BV195" i="16" s="1"/>
  <c r="BV195" i="4"/>
  <c r="BV196" i="16" s="1"/>
  <c r="BW194" i="4"/>
  <c r="BW195" i="16" s="1"/>
  <c r="BY194" i="4"/>
  <c r="BY195" i="16" s="1"/>
  <c r="BZ194" i="4"/>
  <c r="BZ195" i="16" s="1"/>
  <c r="BZ195" i="4"/>
  <c r="BZ196" i="16" s="1"/>
  <c r="CA194" i="4"/>
  <c r="CA195" i="16" s="1"/>
  <c r="CA195" i="4"/>
  <c r="CA196" i="16" s="1"/>
  <c r="CB194" i="4"/>
  <c r="CB195" i="16" s="1"/>
  <c r="CB195" i="4"/>
  <c r="CB196" i="16" s="1"/>
  <c r="CC194" i="4"/>
  <c r="CC195" i="16" s="1"/>
  <c r="CC195" i="4"/>
  <c r="CC196" i="16" s="1"/>
  <c r="CD194" i="4"/>
  <c r="CD195" i="16" s="1"/>
  <c r="CD195" i="4"/>
  <c r="CD196" i="16" s="1"/>
  <c r="CE194" i="4"/>
  <c r="CE195" i="16" s="1"/>
  <c r="CE195" i="4"/>
  <c r="CE196" i="16" s="1"/>
  <c r="CH194" i="4"/>
  <c r="CH195" i="16" s="1"/>
  <c r="CH195" i="4"/>
  <c r="CH196" i="16" s="1"/>
  <c r="CI194" i="4"/>
  <c r="CI195" i="16" s="1"/>
  <c r="CI195" i="4"/>
  <c r="CI196" i="16" s="1"/>
  <c r="CF194" i="4"/>
  <c r="CF195" i="16" s="1"/>
  <c r="CF195" i="4"/>
  <c r="CF196" i="16" s="1"/>
  <c r="CG194" i="4"/>
  <c r="CG195" i="16" s="1"/>
  <c r="CG195" i="4"/>
  <c r="CG196" i="16" s="1"/>
  <c r="CJ191" i="4"/>
  <c r="CJ192" i="16" s="1"/>
  <c r="CJ194" i="4"/>
  <c r="CJ195" i="16" s="1"/>
  <c r="CJ195" i="4"/>
  <c r="CJ196" i="16" s="1"/>
  <c r="AR191" i="4"/>
  <c r="AR192" i="16" s="1"/>
  <c r="AR195" i="4"/>
  <c r="AR196" i="16" s="1"/>
  <c r="AA194" i="4"/>
  <c r="AA195" i="16" s="1"/>
  <c r="BI195" i="4" l="1"/>
  <c r="BI196" i="16" s="1"/>
  <c r="AT195" i="4"/>
  <c r="AT196" i="16" s="1"/>
  <c r="AU195" i="4"/>
  <c r="AU196" i="16" s="1"/>
  <c r="CJ192" i="4"/>
  <c r="CJ193" i="16" s="1"/>
  <c r="E194" i="4"/>
  <c r="E195" i="16" s="1"/>
  <c r="AU194" i="4"/>
  <c r="AU195" i="16" s="1"/>
  <c r="AT194" i="4"/>
  <c r="AT195" i="16" s="1"/>
  <c r="AT191" i="4"/>
  <c r="AT192" i="16" s="1"/>
  <c r="A6" i="1"/>
  <c r="BC2" i="3"/>
  <c r="BC199" i="3" s="1"/>
  <c r="BC199" i="4" s="1"/>
  <c r="BD2" i="3"/>
  <c r="BD199" i="3" s="1"/>
  <c r="BD199" i="4" s="1"/>
  <c r="BF2" i="3"/>
  <c r="BF199" i="3" s="1"/>
  <c r="BF199" i="4" s="1"/>
  <c r="BG2" i="3"/>
  <c r="BG199" i="3" s="1"/>
  <c r="BG199" i="4" s="1"/>
  <c r="BH2" i="3"/>
  <c r="BH199" i="3" s="1"/>
  <c r="BH199" i="4" s="1"/>
  <c r="BI2" i="3"/>
  <c r="BI199" i="3" s="1"/>
  <c r="BI199" i="4" s="1"/>
  <c r="BJ2" i="3"/>
  <c r="BJ199" i="3" s="1"/>
  <c r="BJ199" i="4" s="1"/>
  <c r="BK2" i="3"/>
  <c r="BK199" i="3" s="1"/>
  <c r="BK199" i="4" s="1"/>
  <c r="BL2" i="3"/>
  <c r="BM2" i="3"/>
  <c r="BM199" i="3" s="1"/>
  <c r="BM199" i="4" s="1"/>
  <c r="BN2" i="3"/>
  <c r="BN199" i="3" s="1"/>
  <c r="BN199" i="4" s="1"/>
  <c r="BO2" i="3"/>
  <c r="BO199" i="3" s="1"/>
  <c r="BO199" i="4" s="1"/>
  <c r="BP2" i="3"/>
  <c r="BP199" i="3" s="1"/>
  <c r="BP199" i="4" s="1"/>
  <c r="BQ2" i="3"/>
  <c r="BQ199" i="3" s="1"/>
  <c r="BQ199" i="4" s="1"/>
  <c r="BB2" i="3"/>
  <c r="BB199" i="3" s="1"/>
  <c r="BB199" i="4" s="1"/>
  <c r="BB200" i="16" l="1"/>
  <c r="BB200" i="5"/>
  <c r="BQ200" i="16"/>
  <c r="BQ200" i="5"/>
  <c r="BP200" i="16"/>
  <c r="BP200" i="5"/>
  <c r="BO200" i="16"/>
  <c r="BO200" i="5"/>
  <c r="BN200" i="16"/>
  <c r="BN200" i="5"/>
  <c r="BM200" i="16"/>
  <c r="BM200" i="5"/>
  <c r="BL195" i="4"/>
  <c r="BL196" i="16" s="1"/>
  <c r="BL199" i="3"/>
  <c r="BL199" i="4" s="1"/>
  <c r="BK200" i="16"/>
  <c r="BK200" i="5"/>
  <c r="BJ200" i="16"/>
  <c r="BJ200" i="5"/>
  <c r="BI200" i="16"/>
  <c r="BI200" i="5"/>
  <c r="BH200" i="16"/>
  <c r="BH200" i="5"/>
  <c r="BG200" i="16"/>
  <c r="BG200" i="5"/>
  <c r="BF200" i="16"/>
  <c r="BF200" i="5"/>
  <c r="BD200" i="16"/>
  <c r="BD200" i="5"/>
  <c r="BC200" i="16"/>
  <c r="BC200" i="5"/>
  <c r="BH196" i="4"/>
  <c r="BH197" i="16" s="1"/>
  <c r="BH197" i="4"/>
  <c r="BH198" i="16" s="1"/>
  <c r="BF196" i="4"/>
  <c r="BF197" i="16" s="1"/>
  <c r="BF197" i="4"/>
  <c r="BF198" i="16" s="1"/>
  <c r="BB195" i="4"/>
  <c r="BB196" i="16" s="1"/>
  <c r="BB197" i="4"/>
  <c r="BB198" i="16" s="1"/>
  <c r="BB196" i="4"/>
  <c r="BB197" i="16" s="1"/>
  <c r="BO196" i="4"/>
  <c r="BO197" i="16" s="1"/>
  <c r="BO197" i="4"/>
  <c r="BO198" i="16" s="1"/>
  <c r="BF194" i="4"/>
  <c r="BF195" i="16" s="1"/>
  <c r="BQ196" i="4"/>
  <c r="BQ197" i="16" s="1"/>
  <c r="BQ197" i="4"/>
  <c r="BQ198" i="16" s="1"/>
  <c r="BN197" i="4"/>
  <c r="BN198" i="16" s="1"/>
  <c r="BN196" i="4"/>
  <c r="BN197" i="16" s="1"/>
  <c r="BN195" i="4"/>
  <c r="BN196" i="16" s="1"/>
  <c r="BG196" i="4"/>
  <c r="BG197" i="16" s="1"/>
  <c r="BG197" i="4"/>
  <c r="BG198" i="16" s="1"/>
  <c r="BG194" i="4"/>
  <c r="BG195" i="16" s="1"/>
  <c r="BM196" i="4"/>
  <c r="BM197" i="16" s="1"/>
  <c r="BM197" i="4"/>
  <c r="BM198" i="16" s="1"/>
  <c r="BK196" i="4"/>
  <c r="BK197" i="16" s="1"/>
  <c r="BK197" i="4"/>
  <c r="BK198" i="16" s="1"/>
  <c r="BJ196" i="4"/>
  <c r="BJ197" i="16" s="1"/>
  <c r="BJ197" i="4"/>
  <c r="BJ198" i="16" s="1"/>
  <c r="BK194" i="4"/>
  <c r="BK195" i="16" s="1"/>
  <c r="BD197" i="4"/>
  <c r="BD198" i="16" s="1"/>
  <c r="BD196" i="4"/>
  <c r="BD197" i="16" s="1"/>
  <c r="BC197" i="4"/>
  <c r="BC198" i="16" s="1"/>
  <c r="BC196" i="4"/>
  <c r="BC197" i="16" s="1"/>
  <c r="BP195" i="4"/>
  <c r="BP196" i="16" s="1"/>
  <c r="BP196" i="4"/>
  <c r="BP197" i="16" s="1"/>
  <c r="BP197" i="4"/>
  <c r="BP198" i="16" s="1"/>
  <c r="BL197" i="4"/>
  <c r="BL198" i="16" s="1"/>
  <c r="BL196" i="4"/>
  <c r="BL197" i="16" s="1"/>
  <c r="BI197" i="4"/>
  <c r="BI198" i="16" s="1"/>
  <c r="BI196" i="4"/>
  <c r="BI197" i="16" s="1"/>
  <c r="BM194" i="4"/>
  <c r="BM195" i="16" s="1"/>
  <c r="BB194" i="4"/>
  <c r="BB195" i="16" s="1"/>
  <c r="BH194" i="4"/>
  <c r="BH195" i="16" s="1"/>
  <c r="BM195" i="4"/>
  <c r="BM196" i="16" s="1"/>
  <c r="BQ194" i="4"/>
  <c r="BQ195" i="16" s="1"/>
  <c r="BI194" i="4"/>
  <c r="BI195" i="16" s="1"/>
  <c r="BQ195" i="4"/>
  <c r="BQ196" i="16" s="1"/>
  <c r="BL194" i="4"/>
  <c r="BL195" i="16" s="1"/>
  <c r="BG195" i="4"/>
  <c r="BG196" i="16" s="1"/>
  <c r="BP194" i="4"/>
  <c r="BP195" i="16" s="1"/>
  <c r="BK195" i="4"/>
  <c r="BK196" i="16" s="1"/>
  <c r="BB192" i="4"/>
  <c r="BB193" i="16" s="1"/>
  <c r="BC194" i="4"/>
  <c r="BC195" i="16" s="1"/>
  <c r="BO194" i="4"/>
  <c r="BO195" i="16" s="1"/>
  <c r="BJ194" i="4"/>
  <c r="BJ195" i="16" s="1"/>
  <c r="BD195" i="4"/>
  <c r="BD196" i="16" s="1"/>
  <c r="BD194" i="4"/>
  <c r="BD195" i="16" s="1"/>
  <c r="BH195" i="4"/>
  <c r="BH196" i="16" s="1"/>
  <c r="BF195" i="4"/>
  <c r="BF196" i="16" s="1"/>
  <c r="BO195" i="4"/>
  <c r="BO196" i="16" s="1"/>
  <c r="BJ195" i="4"/>
  <c r="BJ196" i="16" s="1"/>
  <c r="BC195" i="4"/>
  <c r="BC196" i="16" s="1"/>
  <c r="BN194" i="4"/>
  <c r="BN195" i="16" s="1"/>
  <c r="A7" i="1"/>
  <c r="A7" i="8"/>
  <c r="A8" i="8"/>
  <c r="A9" i="8"/>
  <c r="A11" i="8"/>
  <c r="A12" i="8"/>
  <c r="A14" i="8"/>
  <c r="A15" i="8"/>
  <c r="A16" i="8"/>
  <c r="A18" i="8"/>
  <c r="A19" i="8"/>
  <c r="A20" i="8"/>
  <c r="A22" i="8"/>
  <c r="A23" i="8"/>
  <c r="A24" i="8"/>
  <c r="A25" i="8"/>
  <c r="A26" i="8"/>
  <c r="A27" i="8"/>
  <c r="A28" i="8"/>
  <c r="A29" i="8"/>
  <c r="A30" i="8"/>
  <c r="A31" i="8"/>
  <c r="A32" i="8"/>
  <c r="A33" i="8"/>
  <c r="A34" i="8"/>
  <c r="A37" i="8"/>
  <c r="A38" i="8"/>
  <c r="A39" i="8"/>
  <c r="A40" i="8"/>
  <c r="A43" i="8"/>
  <c r="A45" i="8"/>
  <c r="A46" i="8"/>
  <c r="A47" i="8"/>
  <c r="A48" i="8"/>
  <c r="A49" i="8"/>
  <c r="A50" i="8"/>
  <c r="A51" i="8"/>
  <c r="A52" i="8"/>
  <c r="A6" i="8"/>
  <c r="A10" i="8"/>
  <c r="A21" i="8"/>
  <c r="A35" i="8"/>
  <c r="A36" i="8"/>
  <c r="A41" i="8"/>
  <c r="A42" i="8"/>
  <c r="O3" i="7"/>
  <c r="O4" i="7"/>
  <c r="O5"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1" i="7"/>
  <c r="O72" i="7"/>
  <c r="O73" i="7"/>
  <c r="O74" i="7"/>
  <c r="O75" i="7"/>
  <c r="O76" i="7"/>
  <c r="O77" i="7"/>
  <c r="O78" i="7"/>
  <c r="O79" i="7"/>
  <c r="O80" i="7"/>
  <c r="O81" i="7"/>
  <c r="O82" i="7"/>
  <c r="O2" i="7"/>
  <c r="B2" i="7"/>
  <c r="C29" i="6"/>
  <c r="C28" i="6"/>
  <c r="BL200" i="16" l="1"/>
  <c r="BL200" i="5"/>
  <c r="A5" i="8"/>
  <c r="CD192" i="4"/>
  <c r="CD193" i="16" s="1"/>
  <c r="BO192" i="4"/>
  <c r="BO193" i="16" s="1"/>
  <c r="AL192" i="4"/>
  <c r="AL193" i="16" s="1"/>
  <c r="X192" i="4"/>
  <c r="X193" i="16" s="1"/>
  <c r="I192" i="4"/>
  <c r="I193" i="16" s="1"/>
  <c r="E192" i="4"/>
  <c r="E193" i="16" s="1"/>
  <c r="AF192" i="4"/>
  <c r="AF193" i="16" s="1"/>
  <c r="O192" i="4"/>
  <c r="O193" i="16" s="1"/>
  <c r="AN192" i="4"/>
  <c r="AN193" i="16" s="1"/>
  <c r="J192" i="4"/>
  <c r="J193" i="16" s="1"/>
  <c r="CC192" i="4"/>
  <c r="CC193" i="16" s="1"/>
  <c r="BN192" i="4"/>
  <c r="BN193" i="16" s="1"/>
  <c r="AK192" i="4"/>
  <c r="AK193" i="16" s="1"/>
  <c r="H192" i="4"/>
  <c r="H193" i="16" s="1"/>
  <c r="AJ192" i="4"/>
  <c r="AJ193" i="16" s="1"/>
  <c r="G192" i="4"/>
  <c r="G193" i="16" s="1"/>
  <c r="AI192" i="4"/>
  <c r="AI193" i="16" s="1"/>
  <c r="AW192" i="4"/>
  <c r="AW193" i="16" s="1"/>
  <c r="BQ192" i="4"/>
  <c r="BQ193" i="16" s="1"/>
  <c r="CB192" i="4"/>
  <c r="CB193" i="16" s="1"/>
  <c r="BM192" i="4"/>
  <c r="BM193" i="16" s="1"/>
  <c r="F192" i="4"/>
  <c r="F193" i="16" s="1"/>
  <c r="AH192" i="4"/>
  <c r="AH193" i="16" s="1"/>
  <c r="Z192" i="4"/>
  <c r="Z193" i="16" s="1"/>
  <c r="CA192" i="4"/>
  <c r="CA193" i="16" s="1"/>
  <c r="BL192" i="4"/>
  <c r="BL193" i="16" s="1"/>
  <c r="AX192" i="4"/>
  <c r="AX193" i="16" s="1"/>
  <c r="U192" i="4"/>
  <c r="U193" i="16" s="1"/>
  <c r="BZ192" i="4"/>
  <c r="BZ193" i="16" s="1"/>
  <c r="BK192" i="4"/>
  <c r="BK193" i="16" s="1"/>
  <c r="T192" i="4"/>
  <c r="T193" i="16" s="1"/>
  <c r="BI192" i="4"/>
  <c r="BI193" i="16" s="1"/>
  <c r="AC192" i="4"/>
  <c r="AC193" i="16" s="1"/>
  <c r="BC192" i="4"/>
  <c r="BC193" i="16" s="1"/>
  <c r="BY192" i="4"/>
  <c r="BY193" i="16" s="1"/>
  <c r="BJ192" i="4"/>
  <c r="BJ193" i="16" s="1"/>
  <c r="AV192" i="4"/>
  <c r="AV193" i="16" s="1"/>
  <c r="AG192" i="4"/>
  <c r="AG193" i="16" s="1"/>
  <c r="S192" i="4"/>
  <c r="S193" i="16" s="1"/>
  <c r="C192" i="4"/>
  <c r="C193" i="16" s="1"/>
  <c r="BW192" i="4"/>
  <c r="BW193" i="16" s="1"/>
  <c r="BV192" i="4"/>
  <c r="BV193" i="16" s="1"/>
  <c r="BH192" i="4"/>
  <c r="BH193" i="16" s="1"/>
  <c r="AS192" i="4"/>
  <c r="AS193" i="16" s="1"/>
  <c r="AE192" i="4"/>
  <c r="AE193" i="16" s="1"/>
  <c r="BT192" i="4"/>
  <c r="BT193" i="16" s="1"/>
  <c r="AQ192" i="4"/>
  <c r="AQ193" i="16" s="1"/>
  <c r="CF192" i="4"/>
  <c r="CF193" i="16" s="1"/>
  <c r="D192" i="4"/>
  <c r="D193" i="16" s="1"/>
  <c r="BU192" i="4"/>
  <c r="BU193" i="16" s="1"/>
  <c r="BG192" i="4"/>
  <c r="BG193" i="16" s="1"/>
  <c r="AR192" i="4"/>
  <c r="AR193" i="16" s="1"/>
  <c r="AD192" i="4"/>
  <c r="AD193" i="16" s="1"/>
  <c r="P192" i="4"/>
  <c r="P193" i="16" s="1"/>
  <c r="BF192" i="4"/>
  <c r="BF193" i="16" s="1"/>
  <c r="AA192" i="4"/>
  <c r="AA193" i="16" s="1"/>
  <c r="BP192" i="4"/>
  <c r="BP193" i="16" s="1"/>
  <c r="CH192" i="4"/>
  <c r="CH193" i="16" s="1"/>
  <c r="BS192" i="4"/>
  <c r="BS193" i="16" s="1"/>
  <c r="BE192" i="4"/>
  <c r="BE193" i="16" s="1"/>
  <c r="AP192" i="4"/>
  <c r="AP193" i="16" s="1"/>
  <c r="AB192" i="4"/>
  <c r="AB193" i="16" s="1"/>
  <c r="N192" i="4"/>
  <c r="N193" i="16" s="1"/>
  <c r="CG192" i="4"/>
  <c r="CG193" i="16" s="1"/>
  <c r="BR192" i="4"/>
  <c r="BR193" i="16" s="1"/>
  <c r="BD192" i="4"/>
  <c r="BD193" i="16" s="1"/>
  <c r="AO192" i="4"/>
  <c r="AO193" i="16" s="1"/>
  <c r="K192" i="4"/>
  <c r="K193" i="16" s="1"/>
  <c r="CE192" i="4"/>
  <c r="CE193" i="16" s="1"/>
  <c r="AM192" i="4"/>
  <c r="AM193" i="16" s="1"/>
  <c r="Y192" i="4"/>
  <c r="Y193" i="16" s="1"/>
  <c r="A8" i="1"/>
  <c r="D52" i="9"/>
  <c r="CI192" i="4" l="1"/>
  <c r="CI193" i="16" s="1"/>
  <c r="W192" i="4"/>
  <c r="W193" i="16" s="1"/>
  <c r="V192" i="4"/>
  <c r="V193" i="16" s="1"/>
  <c r="Q192" i="4"/>
  <c r="Q193" i="16" s="1"/>
  <c r="R192" i="4"/>
  <c r="R193" i="16" s="1"/>
  <c r="AT192" i="4"/>
  <c r="AT193" i="16" s="1"/>
  <c r="AU192" i="4"/>
  <c r="AU193" i="16" s="1"/>
  <c r="A9" i="1"/>
  <c r="D23" i="9"/>
  <c r="A12" i="10"/>
  <c r="A10" i="1" l="1"/>
  <c r="F80" i="11"/>
  <c r="F78" i="11"/>
  <c r="A11" i="1" l="1"/>
  <c r="F77" i="11"/>
  <c r="A12" i="1" l="1"/>
  <c r="A69" i="11"/>
  <c r="A18" i="11"/>
  <c r="F5" i="11"/>
  <c r="A13" i="1" l="1"/>
  <c r="A70" i="11"/>
  <c r="A71" i="11"/>
  <c r="A73" i="11"/>
  <c r="A75" i="11"/>
  <c r="A77" i="11"/>
  <c r="A78" i="11"/>
  <c r="A80" i="11"/>
  <c r="B28" i="12"/>
  <c r="B29" i="12"/>
  <c r="B30" i="12"/>
  <c r="B31" i="12" s="1"/>
  <c r="A37" i="11"/>
  <c r="A38" i="11"/>
  <c r="A14" i="1" l="1"/>
  <c r="D37" i="9"/>
  <c r="D38" i="9"/>
  <c r="D39" i="9"/>
  <c r="D40" i="9"/>
  <c r="D41" i="9"/>
  <c r="D42" i="9"/>
  <c r="D43" i="9"/>
  <c r="D44" i="9"/>
  <c r="D45" i="9"/>
  <c r="D46" i="9"/>
  <c r="D47" i="9"/>
  <c r="D48" i="9"/>
  <c r="D49" i="9"/>
  <c r="D50" i="9"/>
  <c r="D51" i="9"/>
  <c r="D53" i="9"/>
  <c r="D54" i="9"/>
  <c r="D55" i="9"/>
  <c r="D56" i="9"/>
  <c r="D57" i="9"/>
  <c r="D58" i="9"/>
  <c r="D59" i="9"/>
  <c r="D60" i="9"/>
  <c r="D61" i="9"/>
  <c r="D62" i="9"/>
  <c r="D63" i="9"/>
  <c r="D64" i="9"/>
  <c r="D36" i="9"/>
  <c r="D3" i="9"/>
  <c r="D4" i="9"/>
  <c r="D5" i="9"/>
  <c r="D6" i="9"/>
  <c r="D7" i="9"/>
  <c r="D8" i="9"/>
  <c r="D9" i="9"/>
  <c r="D10" i="9"/>
  <c r="D11" i="9"/>
  <c r="D12" i="9"/>
  <c r="D13" i="9"/>
  <c r="D14" i="9"/>
  <c r="D15" i="9"/>
  <c r="D16" i="9"/>
  <c r="D17" i="9"/>
  <c r="D18" i="9"/>
  <c r="D19" i="9"/>
  <c r="D20" i="9"/>
  <c r="D21" i="9"/>
  <c r="D22" i="9"/>
  <c r="D24" i="9"/>
  <c r="D25" i="9"/>
  <c r="D26" i="9"/>
  <c r="D27" i="9"/>
  <c r="D28" i="9"/>
  <c r="D29" i="9"/>
  <c r="D30" i="9"/>
  <c r="D31" i="9"/>
  <c r="D32" i="9"/>
  <c r="D2" i="9"/>
  <c r="B4" i="8"/>
  <c r="E105" i="13"/>
  <c r="E106" i="13" s="1"/>
  <c r="E107" i="13" s="1"/>
  <c r="E108" i="13" s="1"/>
  <c r="E109" i="13" s="1"/>
  <c r="E110" i="13" s="1"/>
  <c r="E111" i="13" s="1"/>
  <c r="E112" i="13" s="1"/>
  <c r="E113" i="13" s="1"/>
  <c r="E114" i="13" s="1"/>
  <c r="E115" i="13" s="1"/>
  <c r="E116" i="13" s="1"/>
  <c r="E117" i="13" s="1"/>
  <c r="E118" i="13" s="1"/>
  <c r="E119" i="13" s="1"/>
  <c r="E120" i="13" s="1"/>
  <c r="E121" i="13" s="1"/>
  <c r="E122" i="13" s="1"/>
  <c r="E123" i="13" s="1"/>
  <c r="E124" i="13" s="1"/>
  <c r="E125" i="13" s="1"/>
  <c r="E126" i="13" s="1"/>
  <c r="E127" i="13" s="1"/>
  <c r="E128" i="13" s="1"/>
  <c r="E129" i="13" s="1"/>
  <c r="E130" i="13" s="1"/>
  <c r="E131" i="13" s="1"/>
  <c r="E132" i="13" s="1"/>
  <c r="E133" i="13" s="1"/>
  <c r="E134" i="13" s="1"/>
  <c r="E135" i="13" s="1"/>
  <c r="E136" i="13" s="1"/>
  <c r="E137" i="13" s="1"/>
  <c r="E138" i="13" s="1"/>
  <c r="E139" i="13" s="1"/>
  <c r="E140" i="13" s="1"/>
  <c r="E141" i="13" s="1"/>
  <c r="E142" i="13" s="1"/>
  <c r="E143" i="13" s="1"/>
  <c r="E144" i="13" s="1"/>
  <c r="E145" i="13" s="1"/>
  <c r="E146" i="13" s="1"/>
  <c r="E147" i="13" s="1"/>
  <c r="E148" i="13" s="1"/>
  <c r="E149" i="13" s="1"/>
  <c r="E150" i="13" s="1"/>
  <c r="E151" i="13" s="1"/>
  <c r="E152" i="13" s="1"/>
  <c r="E153" i="13" s="1"/>
  <c r="E154" i="13" s="1"/>
  <c r="E155" i="13" s="1"/>
  <c r="E156" i="13" s="1"/>
  <c r="E157" i="13" s="1"/>
  <c r="E158" i="13" s="1"/>
  <c r="E159" i="13" s="1"/>
  <c r="E160" i="13" s="1"/>
  <c r="E161" i="13" s="1"/>
  <c r="E162" i="13" s="1"/>
  <c r="E163" i="13" s="1"/>
  <c r="E164" i="13" s="1"/>
  <c r="E165" i="13" s="1"/>
  <c r="E166" i="13" s="1"/>
  <c r="E167" i="13" s="1"/>
  <c r="E168" i="13" s="1"/>
  <c r="E169" i="13" s="1"/>
  <c r="E170" i="13" s="1"/>
  <c r="E171" i="13" s="1"/>
  <c r="E172" i="13" s="1"/>
  <c r="E173" i="13" s="1"/>
  <c r="E174" i="13" s="1"/>
  <c r="E175" i="13" s="1"/>
  <c r="E176" i="13" s="1"/>
  <c r="E177" i="13" s="1"/>
  <c r="E178" i="13" s="1"/>
  <c r="E179" i="13" s="1"/>
  <c r="E180" i="13" s="1"/>
  <c r="E181" i="13" s="1"/>
  <c r="E182" i="13" s="1"/>
  <c r="E183" i="13" s="1"/>
  <c r="E184" i="13" s="1"/>
  <c r="E185" i="13" s="1"/>
  <c r="E186" i="13" s="1"/>
  <c r="R104" i="13"/>
  <c r="R105" i="13"/>
  <c r="R106" i="13"/>
  <c r="R107" i="13"/>
  <c r="R108" i="13"/>
  <c r="R109" i="13"/>
  <c r="R110" i="13"/>
  <c r="R111" i="13"/>
  <c r="R112" i="13"/>
  <c r="R113" i="13"/>
  <c r="R114" i="13"/>
  <c r="R115" i="13"/>
  <c r="R116" i="13"/>
  <c r="R117" i="13"/>
  <c r="R118" i="13"/>
  <c r="R119" i="13"/>
  <c r="R120" i="13"/>
  <c r="R121" i="13"/>
  <c r="R122" i="13"/>
  <c r="R123" i="13"/>
  <c r="R124" i="13"/>
  <c r="R125" i="13"/>
  <c r="R126" i="13"/>
  <c r="R127" i="13"/>
  <c r="R128" i="13"/>
  <c r="R129" i="13"/>
  <c r="R130" i="13"/>
  <c r="R131" i="13"/>
  <c r="R132" i="13"/>
  <c r="R133" i="13"/>
  <c r="R134" i="13"/>
  <c r="R135" i="13"/>
  <c r="R136" i="13"/>
  <c r="R137" i="13"/>
  <c r="R138" i="13"/>
  <c r="R139" i="13"/>
  <c r="R140" i="13"/>
  <c r="R141" i="13"/>
  <c r="R142" i="13"/>
  <c r="R143" i="13"/>
  <c r="R144" i="13"/>
  <c r="R145" i="13"/>
  <c r="R146" i="13"/>
  <c r="R147" i="13"/>
  <c r="R148" i="13"/>
  <c r="R149" i="13"/>
  <c r="R150" i="13"/>
  <c r="R151" i="13"/>
  <c r="R152" i="13"/>
  <c r="R153" i="13"/>
  <c r="R154" i="13"/>
  <c r="R155" i="13"/>
  <c r="R156" i="13"/>
  <c r="R157" i="13"/>
  <c r="R158" i="13"/>
  <c r="R159" i="13"/>
  <c r="R160" i="13"/>
  <c r="R161" i="13"/>
  <c r="R162" i="13"/>
  <c r="R163" i="13"/>
  <c r="R164" i="13"/>
  <c r="R165" i="13"/>
  <c r="R166" i="13"/>
  <c r="R167" i="13"/>
  <c r="R168" i="13"/>
  <c r="R169" i="13"/>
  <c r="R170" i="13"/>
  <c r="R171" i="13"/>
  <c r="R172" i="13"/>
  <c r="R173" i="13"/>
  <c r="R174" i="13"/>
  <c r="R175" i="13"/>
  <c r="R176" i="13"/>
  <c r="R177" i="13"/>
  <c r="R178" i="13"/>
  <c r="R179" i="13"/>
  <c r="R180" i="13"/>
  <c r="R181" i="13"/>
  <c r="R182" i="13"/>
  <c r="R183" i="13"/>
  <c r="R184" i="13"/>
  <c r="R185" i="13"/>
  <c r="R186" i="13"/>
  <c r="R103" i="13"/>
  <c r="N104" i="13"/>
  <c r="N105" i="13"/>
  <c r="N106" i="13"/>
  <c r="N107" i="13"/>
  <c r="N108" i="13"/>
  <c r="N109" i="13"/>
  <c r="N110" i="13"/>
  <c r="N111" i="13"/>
  <c r="N112" i="13"/>
  <c r="N113" i="13"/>
  <c r="N114" i="13"/>
  <c r="N115" i="13"/>
  <c r="N116" i="13"/>
  <c r="N117" i="13"/>
  <c r="N118" i="13"/>
  <c r="N119" i="13"/>
  <c r="N120" i="13"/>
  <c r="N121" i="13"/>
  <c r="N122" i="13"/>
  <c r="N123" i="13"/>
  <c r="N124" i="13"/>
  <c r="N125" i="13"/>
  <c r="N126" i="13"/>
  <c r="N127" i="13"/>
  <c r="N128" i="13"/>
  <c r="N129" i="13"/>
  <c r="N130" i="13"/>
  <c r="N131" i="13"/>
  <c r="N132" i="13"/>
  <c r="N133" i="13"/>
  <c r="N134" i="13"/>
  <c r="N135" i="13"/>
  <c r="N136" i="13"/>
  <c r="N137" i="13"/>
  <c r="N138" i="13"/>
  <c r="N139" i="13"/>
  <c r="N140" i="13"/>
  <c r="N141" i="13"/>
  <c r="N142" i="13"/>
  <c r="N143" i="13"/>
  <c r="N144" i="13"/>
  <c r="N145" i="13"/>
  <c r="N146" i="13"/>
  <c r="N147" i="13"/>
  <c r="N148" i="13"/>
  <c r="N149" i="13"/>
  <c r="N150" i="13"/>
  <c r="N151" i="13"/>
  <c r="N152" i="13"/>
  <c r="N153" i="13"/>
  <c r="N154" i="13"/>
  <c r="N155" i="13"/>
  <c r="N156" i="13"/>
  <c r="N157" i="13"/>
  <c r="N158" i="13"/>
  <c r="N159" i="13"/>
  <c r="N160" i="13"/>
  <c r="N161" i="13"/>
  <c r="N162" i="13"/>
  <c r="N163" i="13"/>
  <c r="N164" i="13"/>
  <c r="N165" i="13"/>
  <c r="N166" i="13"/>
  <c r="N167" i="13"/>
  <c r="N168" i="13"/>
  <c r="N169" i="13"/>
  <c r="N170" i="13"/>
  <c r="N171" i="13"/>
  <c r="N172" i="13"/>
  <c r="N173" i="13"/>
  <c r="N174" i="13"/>
  <c r="N175" i="13"/>
  <c r="N176" i="13"/>
  <c r="N177" i="13"/>
  <c r="N178" i="13"/>
  <c r="N179" i="13"/>
  <c r="N180" i="13"/>
  <c r="N181" i="13"/>
  <c r="N182" i="13"/>
  <c r="N183" i="13"/>
  <c r="N184" i="13"/>
  <c r="N185" i="13"/>
  <c r="N186" i="13"/>
  <c r="N103" i="13"/>
  <c r="CV199" i="1" l="1"/>
  <c r="CW199" i="4" s="1"/>
  <c r="CW200" i="16" s="1"/>
  <c r="CH199" i="1"/>
  <c r="BT199" i="1"/>
  <c r="BF199" i="1"/>
  <c r="AR199" i="1"/>
  <c r="AD199" i="1"/>
  <c r="O199" i="1"/>
  <c r="AV199" i="1"/>
  <c r="CJ199" i="1"/>
  <c r="CK199" i="4" s="1"/>
  <c r="CK200" i="16" s="1"/>
  <c r="CU199" i="1"/>
  <c r="CV199" i="4" s="1"/>
  <c r="CV200" i="16" s="1"/>
  <c r="CG199" i="1"/>
  <c r="BS199" i="1"/>
  <c r="BE199" i="1"/>
  <c r="AQ199" i="1"/>
  <c r="AC199" i="1"/>
  <c r="N199" i="1"/>
  <c r="BR199" i="1"/>
  <c r="AP199" i="1"/>
  <c r="CZ199" i="1"/>
  <c r="DA199" i="4" s="1"/>
  <c r="DA200" i="16" s="1"/>
  <c r="CS199" i="1"/>
  <c r="CT199" i="4" s="1"/>
  <c r="CT200" i="16" s="1"/>
  <c r="BQ199" i="1"/>
  <c r="BC199" i="1"/>
  <c r="AA199" i="1"/>
  <c r="L199" i="1"/>
  <c r="AN199" i="1"/>
  <c r="DG199" i="1"/>
  <c r="DH199" i="4" s="1"/>
  <c r="DH200" i="16" s="1"/>
  <c r="C199" i="1"/>
  <c r="BG199" i="1"/>
  <c r="CT199" i="1"/>
  <c r="CU199" i="4" s="1"/>
  <c r="CU200" i="16" s="1"/>
  <c r="CF199" i="1"/>
  <c r="BD199" i="1"/>
  <c r="M199" i="1"/>
  <c r="AO199" i="1"/>
  <c r="DA199" i="1"/>
  <c r="DB199" i="4" s="1"/>
  <c r="DB200" i="16" s="1"/>
  <c r="CR199" i="1"/>
  <c r="CS199" i="4" s="1"/>
  <c r="CS200" i="16" s="1"/>
  <c r="CD199" i="1"/>
  <c r="BP199" i="1"/>
  <c r="K199" i="1"/>
  <c r="AG199" i="1"/>
  <c r="BU199" i="1"/>
  <c r="CE199" i="1"/>
  <c r="BB199" i="1"/>
  <c r="BW199" i="1"/>
  <c r="Q199" i="1"/>
  <c r="CW199" i="1"/>
  <c r="CX199" i="4" s="1"/>
  <c r="CX200" i="16" s="1"/>
  <c r="CI199" i="1"/>
  <c r="CJ199" i="4" s="1"/>
  <c r="CJ200" i="16" s="1"/>
  <c r="Z199" i="1"/>
  <c r="BI199" i="1"/>
  <c r="B199" i="1"/>
  <c r="DB199" i="1"/>
  <c r="DC199" i="4" s="1"/>
  <c r="DC200" i="16" s="1"/>
  <c r="CQ199" i="1"/>
  <c r="CR199" i="4" s="1"/>
  <c r="CR200" i="16" s="1"/>
  <c r="CC199" i="1"/>
  <c r="BO199" i="1"/>
  <c r="BA199" i="1"/>
  <c r="AM199" i="1"/>
  <c r="Y199" i="1"/>
  <c r="J199" i="1"/>
  <c r="BK199" i="1"/>
  <c r="BX199" i="1"/>
  <c r="DC199" i="1"/>
  <c r="DD199" i="4" s="1"/>
  <c r="DD200" i="16" s="1"/>
  <c r="CP199" i="1"/>
  <c r="CQ199" i="4" s="1"/>
  <c r="CQ200" i="16" s="1"/>
  <c r="CB199" i="1"/>
  <c r="BN199" i="1"/>
  <c r="AZ199" i="1"/>
  <c r="AL199" i="1"/>
  <c r="X199" i="1"/>
  <c r="I199" i="1"/>
  <c r="CO199" i="1"/>
  <c r="CP199" i="4" s="1"/>
  <c r="CP200" i="16" s="1"/>
  <c r="CA199" i="1"/>
  <c r="BM199" i="1"/>
  <c r="AY199" i="1"/>
  <c r="AK199" i="1"/>
  <c r="H199" i="1"/>
  <c r="BZ199" i="1"/>
  <c r="AX199" i="1"/>
  <c r="AJ199" i="1"/>
  <c r="V199" i="1"/>
  <c r="G199" i="1"/>
  <c r="CL199" i="1"/>
  <c r="CM199" i="4" s="1"/>
  <c r="CM200" i="16" s="1"/>
  <c r="AH199" i="1"/>
  <c r="S199" i="1"/>
  <c r="CK199" i="1"/>
  <c r="CL199" i="4" s="1"/>
  <c r="CL200" i="16" s="1"/>
  <c r="R199" i="1"/>
  <c r="BV199" i="1"/>
  <c r="AT199" i="1"/>
  <c r="AF199" i="1"/>
  <c r="DD199" i="1"/>
  <c r="DE199" i="4" s="1"/>
  <c r="DE200" i="16" s="1"/>
  <c r="W199" i="1"/>
  <c r="CN199" i="1"/>
  <c r="CO199" i="4" s="1"/>
  <c r="CO200" i="16" s="1"/>
  <c r="BL199" i="1"/>
  <c r="DF199" i="1"/>
  <c r="DG199" i="4" s="1"/>
  <c r="DG200" i="16" s="1"/>
  <c r="CM199" i="1"/>
  <c r="CN199" i="4" s="1"/>
  <c r="CN200" i="16" s="1"/>
  <c r="BY199" i="1"/>
  <c r="AW199" i="1"/>
  <c r="T199" i="1"/>
  <c r="F199" i="1"/>
  <c r="BJ199" i="1"/>
  <c r="E199" i="1"/>
  <c r="CY199" i="1"/>
  <c r="CZ199" i="4" s="1"/>
  <c r="CZ200" i="16" s="1"/>
  <c r="AU199" i="1"/>
  <c r="D199" i="1"/>
  <c r="CX199" i="1"/>
  <c r="CY199" i="4" s="1"/>
  <c r="CY200" i="16" s="1"/>
  <c r="BH199" i="1"/>
  <c r="DE199" i="1"/>
  <c r="DF199" i="4" s="1"/>
  <c r="DF200" i="16" s="1"/>
  <c r="AI199" i="1"/>
  <c r="AE199" i="1"/>
  <c r="CL198" i="4"/>
  <c r="CL199" i="16" s="1"/>
  <c r="BX198" i="4"/>
  <c r="BX199" i="16" s="1"/>
  <c r="BJ198" i="4"/>
  <c r="BJ199" i="16" s="1"/>
  <c r="S198" i="4"/>
  <c r="S199" i="16" s="1"/>
  <c r="AF198" i="4"/>
  <c r="AF199" i="16" s="1"/>
  <c r="CU198" i="4"/>
  <c r="CU199" i="16" s="1"/>
  <c r="AP198" i="4"/>
  <c r="AP199" i="16" s="1"/>
  <c r="AA198" i="4"/>
  <c r="AA199" i="16" s="1"/>
  <c r="BC198" i="4"/>
  <c r="BC199" i="16" s="1"/>
  <c r="CY198" i="4"/>
  <c r="CY199" i="16" s="1"/>
  <c r="CK198" i="4"/>
  <c r="CK199" i="16" s="1"/>
  <c r="BW198" i="4"/>
  <c r="BW199" i="16" s="1"/>
  <c r="BI198" i="4"/>
  <c r="BI199" i="16" s="1"/>
  <c r="CX198" i="4"/>
  <c r="CX199" i="16" s="1"/>
  <c r="CJ198" i="4"/>
  <c r="CJ199" i="16" s="1"/>
  <c r="BV198" i="4"/>
  <c r="BV199" i="16" s="1"/>
  <c r="BH198" i="4"/>
  <c r="BH199" i="16" s="1"/>
  <c r="AS198" i="4"/>
  <c r="AS199" i="16" s="1"/>
  <c r="AE198" i="4"/>
  <c r="AE199" i="16" s="1"/>
  <c r="C198" i="4"/>
  <c r="C199" i="16" s="1"/>
  <c r="AR198" i="4"/>
  <c r="AR199" i="16" s="1"/>
  <c r="AD198" i="4"/>
  <c r="AD199" i="16" s="1"/>
  <c r="P198" i="4"/>
  <c r="P199" i="16" s="1"/>
  <c r="CW198" i="4"/>
  <c r="CW199" i="16" s="1"/>
  <c r="CI198" i="4"/>
  <c r="CI199" i="16" s="1"/>
  <c r="BU198" i="4"/>
  <c r="BU199" i="16" s="1"/>
  <c r="BG198" i="4"/>
  <c r="BG199" i="16" s="1"/>
  <c r="CT198" i="4"/>
  <c r="CT199" i="16" s="1"/>
  <c r="CF198" i="4"/>
  <c r="CF199" i="16" s="1"/>
  <c r="BR198" i="4"/>
  <c r="BR199" i="16" s="1"/>
  <c r="BD198" i="4"/>
  <c r="BD199" i="16" s="1"/>
  <c r="AO198" i="4"/>
  <c r="AO199" i="16" s="1"/>
  <c r="CS198" i="4"/>
  <c r="CS199" i="16" s="1"/>
  <c r="CE198" i="4"/>
  <c r="CE199" i="16" s="1"/>
  <c r="BQ198" i="4"/>
  <c r="BQ199" i="16" s="1"/>
  <c r="CR198" i="4"/>
  <c r="CR199" i="16" s="1"/>
  <c r="CD198" i="4"/>
  <c r="CD199" i="16" s="1"/>
  <c r="BP198" i="4"/>
  <c r="BP199" i="16" s="1"/>
  <c r="BB198" i="4"/>
  <c r="BB199" i="16" s="1"/>
  <c r="AM198" i="4"/>
  <c r="AM199" i="16" s="1"/>
  <c r="Y198" i="4"/>
  <c r="Y199" i="16" s="1"/>
  <c r="K198" i="4"/>
  <c r="K199" i="16" s="1"/>
  <c r="BA198" i="4"/>
  <c r="BA199" i="16" s="1"/>
  <c r="AL198" i="4"/>
  <c r="AL199" i="16" s="1"/>
  <c r="X198" i="4"/>
  <c r="X199" i="16" s="1"/>
  <c r="J198" i="4"/>
  <c r="J199" i="16" s="1"/>
  <c r="F198" i="4"/>
  <c r="F199" i="16" s="1"/>
  <c r="AV198" i="4"/>
  <c r="AG198" i="4"/>
  <c r="AG199" i="16" s="1"/>
  <c r="E198" i="4"/>
  <c r="E199" i="16" s="1"/>
  <c r="BT198" i="4"/>
  <c r="BT199" i="16" s="1"/>
  <c r="BF198" i="4"/>
  <c r="BF199" i="16" s="1"/>
  <c r="AQ198" i="4"/>
  <c r="AQ199" i="16" s="1"/>
  <c r="O199" i="16"/>
  <c r="BS198" i="4"/>
  <c r="BS199" i="16" s="1"/>
  <c r="BE198" i="4"/>
  <c r="BE199" i="16" s="1"/>
  <c r="N198" i="4"/>
  <c r="N199" i="16" s="1"/>
  <c r="AN198" i="4"/>
  <c r="AN199" i="16" s="1"/>
  <c r="Z198" i="4"/>
  <c r="Z199" i="16" s="1"/>
  <c r="L198" i="4"/>
  <c r="L199" i="16" s="1"/>
  <c r="CQ198" i="4"/>
  <c r="CQ199" i="16" s="1"/>
  <c r="CC198" i="4"/>
  <c r="CC199" i="16" s="1"/>
  <c r="BO198" i="4"/>
  <c r="BO199" i="16" s="1"/>
  <c r="CP198" i="4"/>
  <c r="CP199" i="16" s="1"/>
  <c r="CB198" i="4"/>
  <c r="CB199" i="16" s="1"/>
  <c r="BN198" i="4"/>
  <c r="BN199" i="16" s="1"/>
  <c r="AZ198" i="4"/>
  <c r="AZ199" i="16" s="1"/>
  <c r="AK198" i="4"/>
  <c r="AK199" i="16" s="1"/>
  <c r="I198" i="4"/>
  <c r="I199" i="16" s="1"/>
  <c r="AY198" i="4"/>
  <c r="AY199" i="16" s="1"/>
  <c r="AJ198" i="4"/>
  <c r="AJ199" i="16" s="1"/>
  <c r="H198" i="4"/>
  <c r="H199" i="16" s="1"/>
  <c r="AI198" i="4"/>
  <c r="AI199" i="16" s="1"/>
  <c r="U198" i="4"/>
  <c r="U199" i="16" s="1"/>
  <c r="G198" i="4"/>
  <c r="G199" i="16" s="1"/>
  <c r="AW198" i="4"/>
  <c r="AW199" i="16" s="1"/>
  <c r="AH198" i="4"/>
  <c r="AH199" i="16" s="1"/>
  <c r="CO198" i="4"/>
  <c r="CO199" i="16" s="1"/>
  <c r="CA198" i="4"/>
  <c r="CA199" i="16" s="1"/>
  <c r="BM198" i="4"/>
  <c r="BM199" i="16" s="1"/>
  <c r="CN198" i="4"/>
  <c r="CN199" i="16" s="1"/>
  <c r="BZ198" i="4"/>
  <c r="BZ199" i="16" s="1"/>
  <c r="BL198" i="4"/>
  <c r="BL199" i="16" s="1"/>
  <c r="AX198" i="4"/>
  <c r="AX199" i="16" s="1"/>
  <c r="CH198" i="4"/>
  <c r="CH199" i="16" s="1"/>
  <c r="CG198" i="4"/>
  <c r="CG199" i="16" s="1"/>
  <c r="AB198" i="4"/>
  <c r="AB199" i="16" s="1"/>
  <c r="M198" i="4"/>
  <c r="M199" i="16" s="1"/>
  <c r="CM198" i="4"/>
  <c r="CM199" i="16" s="1"/>
  <c r="BY198" i="4"/>
  <c r="BY199" i="16" s="1"/>
  <c r="BK198" i="4"/>
  <c r="BK199" i="16" s="1"/>
  <c r="T198" i="4"/>
  <c r="T199" i="16" s="1"/>
  <c r="D198" i="4"/>
  <c r="D199" i="16" s="1"/>
  <c r="CV198" i="4"/>
  <c r="CV199" i="16" s="1"/>
  <c r="AC198" i="4"/>
  <c r="AC199" i="16" s="1"/>
  <c r="A15" i="1"/>
  <c r="CG193" i="4"/>
  <c r="CG194" i="16" s="1"/>
  <c r="CA193" i="4"/>
  <c r="CA194" i="16" s="1"/>
  <c r="L193" i="4"/>
  <c r="L194" i="16" s="1"/>
  <c r="Y193" i="4"/>
  <c r="Y194" i="16" s="1"/>
  <c r="G193" i="4"/>
  <c r="G194" i="16" s="1"/>
  <c r="AJ193" i="4"/>
  <c r="AJ194" i="16" s="1"/>
  <c r="BO193" i="4"/>
  <c r="BO194" i="16" s="1"/>
  <c r="AG193" i="4"/>
  <c r="AG194" i="16" s="1"/>
  <c r="U193" i="4"/>
  <c r="U194" i="16" s="1"/>
  <c r="X193" i="4"/>
  <c r="X194" i="16" s="1"/>
  <c r="CC193" i="4"/>
  <c r="CC194" i="16" s="1"/>
  <c r="S193" i="4"/>
  <c r="S194" i="16" s="1"/>
  <c r="AP193" i="4"/>
  <c r="AP194" i="16" s="1"/>
  <c r="CJ193" i="4"/>
  <c r="CJ194" i="16" s="1"/>
  <c r="J193" i="4"/>
  <c r="J194" i="16" s="1"/>
  <c r="BN193" i="4"/>
  <c r="BN194" i="16" s="1"/>
  <c r="BY193" i="4"/>
  <c r="BY194" i="16" s="1"/>
  <c r="E193" i="4"/>
  <c r="E194" i="16" s="1"/>
  <c r="CB193" i="4"/>
  <c r="CB194" i="16" s="1"/>
  <c r="AH193" i="4"/>
  <c r="AH194" i="16" s="1"/>
  <c r="AA193" i="4"/>
  <c r="AA194" i="16" s="1"/>
  <c r="CH193" i="4"/>
  <c r="CH194" i="16" s="1"/>
  <c r="T193" i="4"/>
  <c r="T194" i="16" s="1"/>
  <c r="BU193" i="4"/>
  <c r="BU194" i="16" s="1"/>
  <c r="F193" i="4"/>
  <c r="F194" i="16" s="1"/>
  <c r="BP193" i="4"/>
  <c r="BP194" i="16" s="1"/>
  <c r="AX193" i="4"/>
  <c r="AX194" i="16" s="1"/>
  <c r="BQ193" i="4"/>
  <c r="BQ194" i="16" s="1"/>
  <c r="P193" i="4"/>
  <c r="P194" i="16" s="1"/>
  <c r="BR193" i="4"/>
  <c r="BR194" i="16" s="1"/>
  <c r="K193" i="4"/>
  <c r="K194" i="16" s="1"/>
  <c r="AF193" i="4"/>
  <c r="AF194" i="16" s="1"/>
  <c r="BD193" i="4"/>
  <c r="BD194" i="16" s="1"/>
  <c r="BE193" i="4"/>
  <c r="BE194" i="16" s="1"/>
  <c r="BH193" i="4"/>
  <c r="BH194" i="16" s="1"/>
  <c r="AD193" i="4"/>
  <c r="AD194" i="16" s="1"/>
  <c r="BK193" i="4"/>
  <c r="BK194" i="16" s="1"/>
  <c r="D193" i="4"/>
  <c r="D194" i="16" s="1"/>
  <c r="BM193" i="4"/>
  <c r="BM194" i="16" s="1"/>
  <c r="CF193" i="4"/>
  <c r="CF194" i="16" s="1"/>
  <c r="BB193" i="4"/>
  <c r="BB194" i="16" s="1"/>
  <c r="AO193" i="4"/>
  <c r="AO194" i="16" s="1"/>
  <c r="AB193" i="4"/>
  <c r="AB194" i="16" s="1"/>
  <c r="AE193" i="4"/>
  <c r="AE194" i="16" s="1"/>
  <c r="I193" i="4"/>
  <c r="I194" i="16" s="1"/>
  <c r="AZ193" i="4"/>
  <c r="AZ194" i="16" s="1"/>
  <c r="BJ193" i="4"/>
  <c r="BJ194" i="16" s="1"/>
  <c r="BV193" i="4"/>
  <c r="BV194" i="16" s="1"/>
  <c r="AV193" i="4"/>
  <c r="AV194" i="16" s="1"/>
  <c r="BC193" i="4"/>
  <c r="BC194" i="16" s="1"/>
  <c r="CE193" i="4"/>
  <c r="CE194" i="16" s="1"/>
  <c r="AR193" i="4"/>
  <c r="AR194" i="16" s="1"/>
  <c r="O193" i="4"/>
  <c r="O194" i="16" s="1"/>
  <c r="BZ193" i="4"/>
  <c r="BZ194" i="16" s="1"/>
  <c r="BA193" i="4"/>
  <c r="BA194" i="16" s="1"/>
  <c r="BW193" i="4"/>
  <c r="BW194" i="16" s="1"/>
  <c r="AY193" i="4"/>
  <c r="AY194" i="16" s="1"/>
  <c r="AI193" i="4"/>
  <c r="AI194" i="16" s="1"/>
  <c r="BI193" i="4"/>
  <c r="BI194" i="16" s="1"/>
  <c r="N193" i="4"/>
  <c r="N194" i="16" s="1"/>
  <c r="CI193" i="4"/>
  <c r="CI194" i="16" s="1"/>
  <c r="H193" i="4"/>
  <c r="H194" i="16" s="1"/>
  <c r="AL193" i="4"/>
  <c r="AL194" i="16" s="1"/>
  <c r="AK193" i="4"/>
  <c r="AK194" i="16" s="1"/>
  <c r="BT193" i="4"/>
  <c r="BT194" i="16" s="1"/>
  <c r="BS193" i="4"/>
  <c r="BS194" i="16" s="1"/>
  <c r="CD193" i="4"/>
  <c r="CD194" i="16" s="1"/>
  <c r="AN193" i="4"/>
  <c r="AN194" i="16" s="1"/>
  <c r="AW193" i="4"/>
  <c r="AW194" i="16" s="1"/>
  <c r="Z193" i="4"/>
  <c r="Z194" i="16" s="1"/>
  <c r="AM193" i="4"/>
  <c r="AM194" i="16" s="1"/>
  <c r="M193" i="4"/>
  <c r="M194" i="16" s="1"/>
  <c r="AQ193" i="4"/>
  <c r="AQ194" i="16" s="1"/>
  <c r="BG193" i="4"/>
  <c r="BG194" i="16" s="1"/>
  <c r="AS193" i="4"/>
  <c r="AS194" i="16" s="1"/>
  <c r="BL193" i="4"/>
  <c r="BL194" i="16" s="1"/>
  <c r="BF193" i="4"/>
  <c r="BF194" i="16" s="1"/>
  <c r="AC193" i="4"/>
  <c r="AC194" i="16" s="1"/>
  <c r="Z191" i="4"/>
  <c r="Z192" i="16" s="1"/>
  <c r="AN191" i="4"/>
  <c r="AN192" i="16" s="1"/>
  <c r="BC191" i="4"/>
  <c r="BC192" i="16" s="1"/>
  <c r="CF191" i="4"/>
  <c r="CF192" i="16" s="1"/>
  <c r="BF191" i="4"/>
  <c r="BF192" i="16" s="1"/>
  <c r="AI191" i="4"/>
  <c r="AI192" i="16" s="1"/>
  <c r="J191" i="4"/>
  <c r="J192" i="16" s="1"/>
  <c r="AC191" i="4"/>
  <c r="AC192" i="16" s="1"/>
  <c r="AP191" i="4"/>
  <c r="AP192" i="16" s="1"/>
  <c r="BE191" i="4"/>
  <c r="BE192" i="16" s="1"/>
  <c r="BS191" i="4"/>
  <c r="BS192" i="16" s="1"/>
  <c r="AQ191" i="4"/>
  <c r="AQ192" i="16" s="1"/>
  <c r="AX191" i="4"/>
  <c r="AX192" i="16" s="1"/>
  <c r="AE191" i="4"/>
  <c r="AE192" i="16" s="1"/>
  <c r="AS191" i="4"/>
  <c r="AS192" i="16" s="1"/>
  <c r="BH191" i="4"/>
  <c r="BH192" i="16" s="1"/>
  <c r="BV191" i="4"/>
  <c r="BV192" i="16" s="1"/>
  <c r="AF191" i="4"/>
  <c r="AF192" i="16" s="1"/>
  <c r="P191" i="4"/>
  <c r="P192" i="16" s="1"/>
  <c r="AV191" i="4"/>
  <c r="AV192" i="16" s="1"/>
  <c r="BJ191" i="4"/>
  <c r="BJ192" i="16" s="1"/>
  <c r="AW191" i="4"/>
  <c r="AW192" i="16" s="1"/>
  <c r="BK191" i="4"/>
  <c r="BK192" i="16" s="1"/>
  <c r="BZ191" i="4"/>
  <c r="BZ192" i="16" s="1"/>
  <c r="CB191" i="4"/>
  <c r="CB192" i="16" s="1"/>
  <c r="S191" i="4"/>
  <c r="S192" i="16" s="1"/>
  <c r="AH191" i="4"/>
  <c r="AH192" i="16" s="1"/>
  <c r="E191" i="4"/>
  <c r="E192" i="16" s="1"/>
  <c r="U191" i="4"/>
  <c r="U192" i="16" s="1"/>
  <c r="F191" i="4"/>
  <c r="F192" i="16" s="1"/>
  <c r="V191" i="4"/>
  <c r="V192" i="16" s="1"/>
  <c r="AZ191" i="4"/>
  <c r="AZ192" i="16" s="1"/>
  <c r="BN191" i="4"/>
  <c r="BN192" i="16" s="1"/>
  <c r="CC191" i="4"/>
  <c r="CC192" i="16" s="1"/>
  <c r="BA191" i="4"/>
  <c r="BA192" i="16" s="1"/>
  <c r="BO191" i="4"/>
  <c r="BO192" i="16" s="1"/>
  <c r="CD191" i="4"/>
  <c r="CD192" i="16" s="1"/>
  <c r="G191" i="4"/>
  <c r="G192" i="16" s="1"/>
  <c r="AL191" i="4"/>
  <c r="AL192" i="16" s="1"/>
  <c r="CH191" i="4"/>
  <c r="CH192" i="16" s="1"/>
  <c r="AJ191" i="4"/>
  <c r="AJ192" i="16" s="1"/>
  <c r="I191" i="4"/>
  <c r="I192" i="16" s="1"/>
  <c r="H191" i="4"/>
  <c r="H192" i="16" s="1"/>
  <c r="K191" i="4"/>
  <c r="K192" i="16" s="1"/>
  <c r="BW191" i="4"/>
  <c r="BW192" i="16" s="1"/>
  <c r="BI191" i="4"/>
  <c r="BI192" i="16" s="1"/>
  <c r="Q191" i="4"/>
  <c r="Q192" i="16" s="1"/>
  <c r="BG191" i="4"/>
  <c r="BG192" i="16" s="1"/>
  <c r="AD191" i="4"/>
  <c r="AD192" i="16" s="1"/>
  <c r="BU191" i="4"/>
  <c r="BU192" i="16" s="1"/>
  <c r="CI191" i="4"/>
  <c r="CI192" i="16" s="1"/>
  <c r="BT191" i="4"/>
  <c r="BT192" i="16" s="1"/>
  <c r="O191" i="4"/>
  <c r="O192" i="16" s="1"/>
  <c r="AY191" i="4"/>
  <c r="AY192" i="16" s="1"/>
  <c r="T191" i="4"/>
  <c r="T192" i="16" s="1"/>
  <c r="AB191" i="4"/>
  <c r="AB192" i="16" s="1"/>
  <c r="N191" i="4"/>
  <c r="N192" i="16" s="1"/>
  <c r="BM191" i="4"/>
  <c r="BM192" i="16" s="1"/>
  <c r="CG191" i="4"/>
  <c r="CG192" i="16" s="1"/>
  <c r="BR191" i="4"/>
  <c r="BR192" i="16" s="1"/>
  <c r="BD191" i="4"/>
  <c r="BD192" i="16" s="1"/>
  <c r="AO191" i="4"/>
  <c r="AO192" i="16" s="1"/>
  <c r="AA191" i="4"/>
  <c r="AA192" i="16" s="1"/>
  <c r="AK191" i="4"/>
  <c r="AK192" i="16" s="1"/>
  <c r="BQ191" i="4"/>
  <c r="BQ192" i="16" s="1"/>
  <c r="Y191" i="4"/>
  <c r="Y192" i="16" s="1"/>
  <c r="W191" i="4"/>
  <c r="W192" i="16" s="1"/>
  <c r="BL191" i="4"/>
  <c r="BL192" i="16" s="1"/>
  <c r="AG191" i="4"/>
  <c r="AG192" i="16" s="1"/>
  <c r="CE191" i="4"/>
  <c r="CE192" i="16" s="1"/>
  <c r="BP191" i="4"/>
  <c r="BP192" i="16" s="1"/>
  <c r="BB191" i="4"/>
  <c r="BB192" i="16" s="1"/>
  <c r="AM191" i="4"/>
  <c r="AM192" i="16" s="1"/>
  <c r="X191" i="4"/>
  <c r="X192" i="16" s="1"/>
  <c r="CA191" i="4"/>
  <c r="CA192" i="16" s="1"/>
  <c r="BY191" i="4"/>
  <c r="BY192" i="16" s="1"/>
  <c r="K104" i="13"/>
  <c r="K105" i="13"/>
  <c r="K106" i="13"/>
  <c r="K107" i="13"/>
  <c r="K108" i="13"/>
  <c r="K109" i="13"/>
  <c r="K110" i="13"/>
  <c r="K111" i="13"/>
  <c r="K112" i="13"/>
  <c r="K113" i="13"/>
  <c r="K114" i="13"/>
  <c r="K115" i="13"/>
  <c r="K116" i="13"/>
  <c r="K117" i="13"/>
  <c r="K118" i="13"/>
  <c r="K119" i="13"/>
  <c r="K120" i="13"/>
  <c r="K121" i="13"/>
  <c r="K122" i="13"/>
  <c r="K123" i="13"/>
  <c r="K124" i="13"/>
  <c r="K125" i="13"/>
  <c r="K126" i="13"/>
  <c r="K127" i="13"/>
  <c r="K128" i="13"/>
  <c r="K129" i="13"/>
  <c r="K130" i="13"/>
  <c r="K131" i="13"/>
  <c r="K132" i="13"/>
  <c r="K133" i="13"/>
  <c r="K134" i="13"/>
  <c r="K135" i="13"/>
  <c r="K136" i="13"/>
  <c r="K137" i="13"/>
  <c r="K138" i="13"/>
  <c r="K139" i="13"/>
  <c r="K140" i="13"/>
  <c r="K141" i="13"/>
  <c r="K142" i="13"/>
  <c r="K143" i="13"/>
  <c r="K144" i="13"/>
  <c r="K145" i="13"/>
  <c r="K146" i="13"/>
  <c r="K147" i="13"/>
  <c r="K148" i="13"/>
  <c r="K149" i="13"/>
  <c r="K150" i="13"/>
  <c r="K151" i="13"/>
  <c r="K152" i="13"/>
  <c r="K153" i="13"/>
  <c r="K154" i="13"/>
  <c r="K155" i="13"/>
  <c r="K156" i="13"/>
  <c r="K157" i="13"/>
  <c r="K158" i="13"/>
  <c r="K159" i="13"/>
  <c r="K160" i="13"/>
  <c r="K161" i="13"/>
  <c r="K162" i="13"/>
  <c r="K163" i="13"/>
  <c r="K164" i="13"/>
  <c r="K165" i="13"/>
  <c r="K166" i="13"/>
  <c r="K167" i="13"/>
  <c r="K168" i="13"/>
  <c r="K169" i="13"/>
  <c r="K170" i="13"/>
  <c r="K171" i="13"/>
  <c r="K172" i="13"/>
  <c r="K173" i="13"/>
  <c r="K174" i="13"/>
  <c r="K175" i="13"/>
  <c r="K176" i="13"/>
  <c r="K177" i="13"/>
  <c r="K180" i="13"/>
  <c r="K182" i="13"/>
  <c r="K183" i="13"/>
  <c r="K184" i="13"/>
  <c r="K185" i="13"/>
  <c r="K186" i="13"/>
  <c r="K103" i="13"/>
  <c r="H104" i="13"/>
  <c r="H105" i="13"/>
  <c r="H106" i="13"/>
  <c r="H107" i="13"/>
  <c r="H108" i="13"/>
  <c r="H109" i="13"/>
  <c r="H110" i="13"/>
  <c r="H111" i="13"/>
  <c r="H112" i="13"/>
  <c r="H113" i="13"/>
  <c r="H114" i="13"/>
  <c r="H115" i="13"/>
  <c r="H116" i="13"/>
  <c r="H117" i="13"/>
  <c r="H118" i="13"/>
  <c r="H119" i="13"/>
  <c r="H120" i="13"/>
  <c r="H121" i="13"/>
  <c r="H122" i="13"/>
  <c r="H123" i="13"/>
  <c r="H124" i="13"/>
  <c r="H125" i="13"/>
  <c r="H126" i="13"/>
  <c r="H127" i="13"/>
  <c r="H128" i="13"/>
  <c r="H129" i="13"/>
  <c r="H130" i="13"/>
  <c r="H131" i="13"/>
  <c r="H132" i="13"/>
  <c r="H133" i="13"/>
  <c r="H134" i="13"/>
  <c r="H135" i="13"/>
  <c r="H136" i="13"/>
  <c r="H137" i="13"/>
  <c r="H138" i="13"/>
  <c r="H139" i="13"/>
  <c r="H140" i="13"/>
  <c r="H141" i="13"/>
  <c r="H142" i="13"/>
  <c r="H143" i="13"/>
  <c r="H144" i="13"/>
  <c r="H145" i="13"/>
  <c r="H146" i="13"/>
  <c r="H147" i="13"/>
  <c r="H148" i="13"/>
  <c r="H149" i="13"/>
  <c r="H150" i="13"/>
  <c r="H151" i="13"/>
  <c r="H152" i="13"/>
  <c r="H153" i="13"/>
  <c r="H154" i="13"/>
  <c r="H155" i="13"/>
  <c r="H156" i="13"/>
  <c r="H157" i="13"/>
  <c r="H158" i="13"/>
  <c r="H159" i="13"/>
  <c r="H160" i="13"/>
  <c r="H161" i="13"/>
  <c r="H162" i="13"/>
  <c r="H163" i="13"/>
  <c r="H164" i="13"/>
  <c r="H165" i="13"/>
  <c r="H166" i="13"/>
  <c r="H167" i="13"/>
  <c r="H168" i="13"/>
  <c r="H169" i="13"/>
  <c r="H170" i="13"/>
  <c r="H171" i="13"/>
  <c r="H172" i="13"/>
  <c r="H173" i="13"/>
  <c r="H174" i="13"/>
  <c r="H175" i="13"/>
  <c r="H176" i="13"/>
  <c r="H177" i="13"/>
  <c r="H180" i="13"/>
  <c r="H182" i="13"/>
  <c r="H183" i="13"/>
  <c r="H184" i="13"/>
  <c r="H185" i="13"/>
  <c r="H186" i="13"/>
  <c r="H103" i="13"/>
  <c r="AV199" i="16" l="1"/>
  <c r="AV199" i="5"/>
  <c r="O199" i="5"/>
  <c r="O198" i="5" s="1"/>
  <c r="CL200" i="5"/>
  <c r="CL199" i="5" s="1"/>
  <c r="CP200" i="5"/>
  <c r="BB199" i="5"/>
  <c r="BV199" i="5"/>
  <c r="DH200" i="5"/>
  <c r="U199" i="5"/>
  <c r="J199" i="5"/>
  <c r="BP199" i="5"/>
  <c r="AH199" i="5"/>
  <c r="CD199" i="5"/>
  <c r="L199" i="5"/>
  <c r="CM200" i="5"/>
  <c r="CM199" i="5" s="1"/>
  <c r="AM199" i="5"/>
  <c r="CR200" i="5"/>
  <c r="CR199" i="5" s="1"/>
  <c r="BQ199" i="5"/>
  <c r="CV200" i="5"/>
  <c r="AR199" i="5"/>
  <c r="AF199" i="5"/>
  <c r="CN200" i="5"/>
  <c r="CN199" i="5" s="1"/>
  <c r="H199" i="5"/>
  <c r="BA199" i="5"/>
  <c r="DC200" i="5"/>
  <c r="BD199" i="5"/>
  <c r="CK200" i="5"/>
  <c r="CK199" i="5" s="1"/>
  <c r="CF199" i="5"/>
  <c r="AJ199" i="5"/>
  <c r="DG200" i="5"/>
  <c r="U199" i="1"/>
  <c r="CS200" i="5"/>
  <c r="BR199" i="5"/>
  <c r="AW199" i="5"/>
  <c r="CB199" i="5"/>
  <c r="DF200" i="5"/>
  <c r="BM199" i="5"/>
  <c r="AK199" i="5"/>
  <c r="CC199" i="5"/>
  <c r="BJ199" i="5"/>
  <c r="DB200" i="5"/>
  <c r="CT200" i="5"/>
  <c r="BI199" i="5"/>
  <c r="CO200" i="5"/>
  <c r="AY199" i="5"/>
  <c r="CQ200" i="5"/>
  <c r="CQ199" i="5" s="1"/>
  <c r="AA199" i="5"/>
  <c r="DA200" i="5"/>
  <c r="AE199" i="5"/>
  <c r="CY200" i="5"/>
  <c r="CY199" i="5" s="1"/>
  <c r="X199" i="5"/>
  <c r="CA199" i="5"/>
  <c r="DD200" i="5"/>
  <c r="CJ200" i="5"/>
  <c r="CJ199" i="5" s="1"/>
  <c r="AC199" i="5"/>
  <c r="AS199" i="5"/>
  <c r="E199" i="5"/>
  <c r="DE200" i="5"/>
  <c r="I199" i="5"/>
  <c r="BY199" i="5"/>
  <c r="CX200" i="5"/>
  <c r="CX199" i="5" s="1"/>
  <c r="BE199" i="5"/>
  <c r="AQ199" i="5"/>
  <c r="BG199" i="5"/>
  <c r="AG199" i="5"/>
  <c r="BL199" i="5"/>
  <c r="P199" i="1"/>
  <c r="CG199" i="5"/>
  <c r="BS199" i="5"/>
  <c r="BU199" i="5"/>
  <c r="CZ200" i="5"/>
  <c r="CZ199" i="5" s="1"/>
  <c r="AS199" i="1"/>
  <c r="AZ199" i="5"/>
  <c r="K199" i="5"/>
  <c r="BX199" i="5"/>
  <c r="CU200" i="5"/>
  <c r="CU199" i="5" s="1"/>
  <c r="CI199" i="5"/>
  <c r="F199" i="5"/>
  <c r="BN199" i="5"/>
  <c r="BC199" i="5"/>
  <c r="BH199" i="5"/>
  <c r="AD199" i="5"/>
  <c r="CW200" i="5"/>
  <c r="CW199" i="5" s="1"/>
  <c r="CV199" i="5"/>
  <c r="BW199" i="5"/>
  <c r="D199" i="5"/>
  <c r="AT198" i="4"/>
  <c r="AT199" i="16" s="1"/>
  <c r="AU198" i="4"/>
  <c r="AU199" i="16" s="1"/>
  <c r="BF199" i="5"/>
  <c r="W198" i="4"/>
  <c r="W199" i="16" s="1"/>
  <c r="V198" i="4"/>
  <c r="V199" i="16" s="1"/>
  <c r="BK199" i="5"/>
  <c r="CP199" i="5"/>
  <c r="P199" i="5"/>
  <c r="BO199" i="5"/>
  <c r="AP199" i="5"/>
  <c r="CO199" i="5"/>
  <c r="G199" i="5"/>
  <c r="CE199" i="5"/>
  <c r="T199" i="5"/>
  <c r="M199" i="5"/>
  <c r="CS199" i="5"/>
  <c r="Q198" i="4"/>
  <c r="Q199" i="16" s="1"/>
  <c r="R198" i="4"/>
  <c r="R199" i="16" s="1"/>
  <c r="Y199" i="5"/>
  <c r="AB199" i="5"/>
  <c r="AI199" i="5"/>
  <c r="AO199" i="5"/>
  <c r="BZ199" i="5"/>
  <c r="BT199" i="5"/>
  <c r="Z199" i="5"/>
  <c r="S199" i="5"/>
  <c r="CH199" i="5"/>
  <c r="AN199" i="5"/>
  <c r="AL199" i="5"/>
  <c r="AX199" i="5"/>
  <c r="N199" i="5"/>
  <c r="CT199" i="5"/>
  <c r="A16" i="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W193" i="4"/>
  <c r="W194" i="16" s="1"/>
  <c r="V193" i="4"/>
  <c r="V194" i="16" s="1"/>
  <c r="R193" i="4"/>
  <c r="R194" i="16" s="1"/>
  <c r="Q193" i="4"/>
  <c r="Q194" i="16" s="1"/>
  <c r="AT193" i="4"/>
  <c r="AT194" i="16" s="1"/>
  <c r="AU193" i="4"/>
  <c r="AU194" i="16" s="1"/>
  <c r="R191" i="4"/>
  <c r="R192" i="16" s="1"/>
  <c r="AU191" i="4"/>
  <c r="AU192" i="16" s="1"/>
  <c r="I181" i="13"/>
  <c r="K181" i="13" s="1"/>
  <c r="F181" i="13"/>
  <c r="H181" i="13" s="1"/>
  <c r="I178" i="13"/>
  <c r="F178" i="13"/>
  <c r="C4" i="13"/>
  <c r="C5" i="13"/>
  <c r="C6" i="13"/>
  <c r="C7" i="13"/>
  <c r="C8" i="13"/>
  <c r="C9" i="13"/>
  <c r="C10" i="13"/>
  <c r="C11" i="13"/>
  <c r="C12" i="13"/>
  <c r="C13" i="13"/>
  <c r="C14" i="13"/>
  <c r="C15" i="13"/>
  <c r="C3" i="13"/>
  <c r="C199" i="5" l="1"/>
  <c r="I3" i="2"/>
  <c r="DH205" i="16"/>
  <c r="Y202" i="2" s="1"/>
  <c r="DH207" i="16"/>
  <c r="I196" i="2"/>
  <c r="F196" i="2"/>
  <c r="DE199" i="5"/>
  <c r="DE198" i="5" s="1"/>
  <c r="DH199" i="5"/>
  <c r="DH198" i="5" s="1"/>
  <c r="I202" i="2"/>
  <c r="F202" i="2"/>
  <c r="DE207" i="16"/>
  <c r="DE205" i="16"/>
  <c r="Y196" i="2" s="1"/>
  <c r="Q199" i="5"/>
  <c r="DA207" i="16"/>
  <c r="DA205" i="16"/>
  <c r="Y188" i="2" s="1"/>
  <c r="DF205" i="16"/>
  <c r="Y198" i="2" s="1"/>
  <c r="DF207" i="16"/>
  <c r="I188" i="2"/>
  <c r="DA199" i="5"/>
  <c r="DA198" i="5" s="1"/>
  <c r="F188" i="2"/>
  <c r="F198" i="2"/>
  <c r="DF199" i="5"/>
  <c r="DF198" i="5" s="1"/>
  <c r="I198" i="2"/>
  <c r="AU199" i="5"/>
  <c r="W199" i="5"/>
  <c r="DC207" i="16"/>
  <c r="DC205" i="16"/>
  <c r="Y192" i="2" s="1"/>
  <c r="AT199" i="5"/>
  <c r="V199" i="5"/>
  <c r="F192" i="2"/>
  <c r="DC199" i="5"/>
  <c r="DC198" i="5" s="1"/>
  <c r="I192" i="2"/>
  <c r="DD207" i="16"/>
  <c r="DD205" i="16"/>
  <c r="Y194" i="2" s="1"/>
  <c r="DB205" i="16"/>
  <c r="Y190" i="2" s="1"/>
  <c r="DB207" i="16"/>
  <c r="DG205" i="16"/>
  <c r="Y200" i="2" s="1"/>
  <c r="DG207" i="16"/>
  <c r="F194" i="2"/>
  <c r="DD199" i="5"/>
  <c r="DD198" i="5" s="1"/>
  <c r="I194" i="2"/>
  <c r="DB199" i="5"/>
  <c r="DB198" i="5" s="1"/>
  <c r="F190" i="2"/>
  <c r="I190" i="2"/>
  <c r="DG199" i="5"/>
  <c r="DG198" i="5" s="1"/>
  <c r="F200" i="2"/>
  <c r="I200" i="2"/>
  <c r="R199" i="5"/>
  <c r="I179" i="13"/>
  <c r="K179" i="13" s="1"/>
  <c r="K178" i="13"/>
  <c r="F179" i="13"/>
  <c r="H179" i="13" s="1"/>
  <c r="H178" i="13"/>
  <c r="DF197" i="5" l="1"/>
  <c r="DF196" i="5" s="1"/>
  <c r="DF195" i="5" s="1"/>
  <c r="G198" i="2"/>
  <c r="DC197" i="5"/>
  <c r="DC196" i="5" s="1"/>
  <c r="DC195" i="5" s="1"/>
  <c r="G192" i="2"/>
  <c r="DG197" i="5"/>
  <c r="DG196" i="5" s="1"/>
  <c r="DG195" i="5" s="1"/>
  <c r="G200" i="2"/>
  <c r="DA197" i="5"/>
  <c r="DA196" i="5" s="1"/>
  <c r="DA195" i="5" s="1"/>
  <c r="G188" i="2"/>
  <c r="G202" i="2"/>
  <c r="DH197" i="5"/>
  <c r="DH196" i="5" s="1"/>
  <c r="DH195" i="5" s="1"/>
  <c r="DB197" i="5"/>
  <c r="DB196" i="5" s="1"/>
  <c r="DB195" i="5" s="1"/>
  <c r="G190" i="2"/>
  <c r="DE197" i="5"/>
  <c r="DE196" i="5" s="1"/>
  <c r="DE195" i="5" s="1"/>
  <c r="G196" i="2"/>
  <c r="G194" i="2"/>
  <c r="DD197" i="5"/>
  <c r="DD196" i="5" s="1"/>
  <c r="DD195" i="5" s="1"/>
  <c r="B187" i="3"/>
  <c r="B188" i="3" s="1"/>
  <c r="B189" i="3" s="1"/>
  <c r="B190" i="3" s="1"/>
  <c r="A187" i="1"/>
  <c r="A188" i="1" s="1"/>
  <c r="A189" i="1" s="1"/>
  <c r="A190" i="1" s="1"/>
  <c r="AS185" i="3"/>
  <c r="AS185" i="4" s="1"/>
  <c r="AS186" i="16" s="1"/>
  <c r="AV185" i="3"/>
  <c r="AT103" i="3"/>
  <c r="AT103" i="4" s="1"/>
  <c r="AT104" i="16" s="1"/>
  <c r="AT104" i="3"/>
  <c r="AT104" i="4" s="1"/>
  <c r="AT105" i="16" s="1"/>
  <c r="AT105" i="3"/>
  <c r="AT105" i="4" s="1"/>
  <c r="AT106" i="16" s="1"/>
  <c r="AT106" i="3"/>
  <c r="AT106" i="4" s="1"/>
  <c r="AT107" i="16" s="1"/>
  <c r="AT107" i="3"/>
  <c r="AT107" i="4" s="1"/>
  <c r="AT108" i="16" s="1"/>
  <c r="AT108" i="3"/>
  <c r="AT108" i="4" s="1"/>
  <c r="AT109" i="16" s="1"/>
  <c r="AT109" i="3"/>
  <c r="AT109" i="4" s="1"/>
  <c r="AT110" i="16" s="1"/>
  <c r="AT110" i="3"/>
  <c r="AT110" i="4" s="1"/>
  <c r="AT111" i="16" s="1"/>
  <c r="AT111" i="3"/>
  <c r="AT111" i="4" s="1"/>
  <c r="AT112" i="16" s="1"/>
  <c r="AT112" i="3"/>
  <c r="AT112" i="4" s="1"/>
  <c r="AT113" i="16" s="1"/>
  <c r="AT113" i="3"/>
  <c r="AT113" i="4" s="1"/>
  <c r="AT114" i="16" s="1"/>
  <c r="AT114" i="3"/>
  <c r="AT114" i="4" s="1"/>
  <c r="AT115" i="16" s="1"/>
  <c r="AT115" i="3"/>
  <c r="AT115" i="4" s="1"/>
  <c r="AT116" i="16" s="1"/>
  <c r="AT116" i="3"/>
  <c r="AT116" i="4" s="1"/>
  <c r="AT117" i="16" s="1"/>
  <c r="AT117" i="3"/>
  <c r="AT117" i="4" s="1"/>
  <c r="AT118" i="16" s="1"/>
  <c r="AT118" i="3"/>
  <c r="AT118" i="4" s="1"/>
  <c r="AT119" i="16" s="1"/>
  <c r="AT119" i="3"/>
  <c r="AT119" i="4" s="1"/>
  <c r="AT120" i="16" s="1"/>
  <c r="AT120" i="3"/>
  <c r="AT120" i="4" s="1"/>
  <c r="AT121" i="16" s="1"/>
  <c r="AT121" i="3"/>
  <c r="AT121" i="4" s="1"/>
  <c r="AT122" i="16" s="1"/>
  <c r="AT122" i="3"/>
  <c r="AT122" i="4" s="1"/>
  <c r="AT123" i="16" s="1"/>
  <c r="AT123" i="3"/>
  <c r="AT123" i="4" s="1"/>
  <c r="AT124" i="16" s="1"/>
  <c r="AT124" i="3"/>
  <c r="AT124" i="4" s="1"/>
  <c r="AT125" i="16" s="1"/>
  <c r="AT125" i="3"/>
  <c r="AT125" i="4" s="1"/>
  <c r="AT126" i="16" s="1"/>
  <c r="AT126" i="3"/>
  <c r="AT126" i="4" s="1"/>
  <c r="AT127" i="16" s="1"/>
  <c r="AT127" i="3"/>
  <c r="AT127" i="4" s="1"/>
  <c r="AT128" i="16" s="1"/>
  <c r="AT128" i="3"/>
  <c r="AT128" i="4" s="1"/>
  <c r="AT129" i="16" s="1"/>
  <c r="AT129" i="3"/>
  <c r="AT129" i="4" s="1"/>
  <c r="AT130" i="16" s="1"/>
  <c r="AT130" i="3"/>
  <c r="AT130" i="4" s="1"/>
  <c r="AT131" i="16" s="1"/>
  <c r="AT131" i="3"/>
  <c r="AT131" i="4" s="1"/>
  <c r="AT132" i="16" s="1"/>
  <c r="AT132" i="3"/>
  <c r="AT132" i="4" s="1"/>
  <c r="AT133" i="16" s="1"/>
  <c r="AT133" i="3"/>
  <c r="AT133" i="4" s="1"/>
  <c r="AT134" i="16" s="1"/>
  <c r="AT134" i="3"/>
  <c r="AT134" i="4" s="1"/>
  <c r="AT135" i="16" s="1"/>
  <c r="AT135" i="3"/>
  <c r="AT135" i="4" s="1"/>
  <c r="AT136" i="16" s="1"/>
  <c r="AT136" i="3"/>
  <c r="AT136" i="4" s="1"/>
  <c r="AT137" i="16" s="1"/>
  <c r="AT137" i="3"/>
  <c r="AT137" i="4" s="1"/>
  <c r="AT138" i="16" s="1"/>
  <c r="AT138" i="3"/>
  <c r="AT138" i="4" s="1"/>
  <c r="AT139" i="16" s="1"/>
  <c r="AT139" i="3"/>
  <c r="AT139" i="4" s="1"/>
  <c r="AT140" i="16" s="1"/>
  <c r="AT140" i="3"/>
  <c r="AT140" i="4" s="1"/>
  <c r="AT141" i="16" s="1"/>
  <c r="AT141" i="3"/>
  <c r="AT141" i="4" s="1"/>
  <c r="AT142" i="16" s="1"/>
  <c r="AT142" i="3"/>
  <c r="AT142" i="4" s="1"/>
  <c r="AT143" i="16" s="1"/>
  <c r="AT143" i="3"/>
  <c r="AT143" i="4" s="1"/>
  <c r="AT144" i="16" s="1"/>
  <c r="AT144" i="3"/>
  <c r="AT144" i="4" s="1"/>
  <c r="AT145" i="16" s="1"/>
  <c r="AT145" i="3"/>
  <c r="AT145" i="4" s="1"/>
  <c r="AT146" i="16" s="1"/>
  <c r="AT146" i="3"/>
  <c r="AT146" i="4" s="1"/>
  <c r="AT147" i="16" s="1"/>
  <c r="AT147" i="3"/>
  <c r="AT147" i="4" s="1"/>
  <c r="AT148" i="16" s="1"/>
  <c r="AT148" i="3"/>
  <c r="AT148" i="4" s="1"/>
  <c r="AT149" i="16" s="1"/>
  <c r="AT149" i="3"/>
  <c r="AT149" i="4" s="1"/>
  <c r="AT150" i="16" s="1"/>
  <c r="AT150" i="3"/>
  <c r="AT150" i="4" s="1"/>
  <c r="AT151" i="16" s="1"/>
  <c r="AT151" i="3"/>
  <c r="AT151" i="4" s="1"/>
  <c r="AT152" i="16" s="1"/>
  <c r="AT152" i="3"/>
  <c r="AT152" i="4" s="1"/>
  <c r="AT153" i="16" s="1"/>
  <c r="AT153" i="3"/>
  <c r="AT153" i="4" s="1"/>
  <c r="AT154" i="16" s="1"/>
  <c r="AT154" i="3"/>
  <c r="AT154" i="4" s="1"/>
  <c r="AT155" i="16" s="1"/>
  <c r="AT155" i="3"/>
  <c r="AT155" i="4" s="1"/>
  <c r="AT156" i="16" s="1"/>
  <c r="AT156" i="3"/>
  <c r="AT156" i="4" s="1"/>
  <c r="AT157" i="16" s="1"/>
  <c r="AT157" i="3"/>
  <c r="AT157" i="4" s="1"/>
  <c r="AT158" i="16" s="1"/>
  <c r="AT158" i="3"/>
  <c r="AT158" i="4" s="1"/>
  <c r="AT159" i="16" s="1"/>
  <c r="AT159" i="3"/>
  <c r="AT159" i="4" s="1"/>
  <c r="AT160" i="16" s="1"/>
  <c r="AT160" i="3"/>
  <c r="AT160" i="4" s="1"/>
  <c r="AT161" i="16" s="1"/>
  <c r="AT161" i="3"/>
  <c r="AT161" i="4" s="1"/>
  <c r="AT162" i="16" s="1"/>
  <c r="AT162" i="3"/>
  <c r="AT162" i="4" s="1"/>
  <c r="AT163" i="16" s="1"/>
  <c r="AT163" i="3"/>
  <c r="AT163" i="4" s="1"/>
  <c r="AT164" i="16" s="1"/>
  <c r="AT164" i="3"/>
  <c r="AT164" i="4" s="1"/>
  <c r="AT165" i="16" s="1"/>
  <c r="AT165" i="3"/>
  <c r="AT165" i="4" s="1"/>
  <c r="AT166" i="16" s="1"/>
  <c r="AT166" i="3"/>
  <c r="AT166" i="4" s="1"/>
  <c r="AT167" i="16" s="1"/>
  <c r="AT167" i="3"/>
  <c r="AT167" i="4" s="1"/>
  <c r="AT168" i="16" s="1"/>
  <c r="AT168" i="3"/>
  <c r="AT168" i="4" s="1"/>
  <c r="AT169" i="16" s="1"/>
  <c r="AT169" i="3"/>
  <c r="AT169" i="4" s="1"/>
  <c r="AT170" i="16" s="1"/>
  <c r="AT170" i="3"/>
  <c r="AT170" i="4" s="1"/>
  <c r="AT171" i="16" s="1"/>
  <c r="AT171" i="3"/>
  <c r="AT171" i="4" s="1"/>
  <c r="AT172" i="16" s="1"/>
  <c r="AT172" i="3"/>
  <c r="AT172" i="4" s="1"/>
  <c r="AT173" i="16" s="1"/>
  <c r="AT173" i="3"/>
  <c r="AT173" i="4" s="1"/>
  <c r="AT174" i="16" s="1"/>
  <c r="AT174" i="3"/>
  <c r="AT174" i="4" s="1"/>
  <c r="AT175" i="16" s="1"/>
  <c r="AT175" i="3"/>
  <c r="AT175" i="4" s="1"/>
  <c r="AT176" i="16" s="1"/>
  <c r="AT176" i="3"/>
  <c r="AT176" i="4" s="1"/>
  <c r="AT177" i="16" s="1"/>
  <c r="AT177" i="3"/>
  <c r="AT177" i="4" s="1"/>
  <c r="AT178" i="16" s="1"/>
  <c r="AT178" i="3"/>
  <c r="AT178" i="4" s="1"/>
  <c r="AT179" i="16" s="1"/>
  <c r="AT179" i="3"/>
  <c r="AT179" i="4" s="1"/>
  <c r="AT180" i="16" s="1"/>
  <c r="AT183" i="3"/>
  <c r="AT183" i="4" s="1"/>
  <c r="AT184" i="16" s="1"/>
  <c r="AT102" i="3"/>
  <c r="AT102" i="4" s="1"/>
  <c r="AT103" i="16" s="1"/>
  <c r="AT101" i="3"/>
  <c r="AT101" i="4" s="1"/>
  <c r="AT102" i="16" s="1"/>
  <c r="A13" i="11"/>
  <c r="A14" i="11"/>
  <c r="A40" i="11"/>
  <c r="A42" i="11"/>
  <c r="A44" i="11"/>
  <c r="A32" i="11"/>
  <c r="A33" i="11"/>
  <c r="A26" i="11"/>
  <c r="A20" i="11"/>
  <c r="A21" i="11"/>
  <c r="A67" i="11"/>
  <c r="A68" i="11"/>
  <c r="A61" i="11"/>
  <c r="A62" i="11"/>
  <c r="A63" i="11"/>
  <c r="A64" i="11"/>
  <c r="A65" i="11"/>
  <c r="A8" i="11"/>
  <c r="A9" i="11"/>
  <c r="A10" i="11"/>
  <c r="A48" i="11"/>
  <c r="A16" i="11"/>
  <c r="A4" i="11"/>
  <c r="A5" i="11"/>
  <c r="A6" i="11"/>
  <c r="A50" i="11"/>
  <c r="A23" i="11"/>
  <c r="A24" i="11"/>
  <c r="A55" i="11"/>
  <c r="A52" i="11"/>
  <c r="A53" i="11"/>
  <c r="A30" i="11"/>
  <c r="A28" i="11"/>
  <c r="A35" i="11"/>
  <c r="A46" i="11"/>
  <c r="A57" i="11"/>
  <c r="A58" i="11"/>
  <c r="A59" i="11"/>
  <c r="A12" i="11"/>
  <c r="B2" i="12"/>
  <c r="B3" i="12" s="1"/>
  <c r="B4" i="12" s="1"/>
  <c r="B5" i="12" s="1"/>
  <c r="B6" i="12" s="1"/>
  <c r="B7" i="12" s="1"/>
  <c r="B8" i="12" s="1"/>
  <c r="B9" i="12" s="1"/>
  <c r="B10" i="12" s="1"/>
  <c r="B11" i="12" s="1"/>
  <c r="B12" i="12" s="1"/>
  <c r="B13" i="12" s="1"/>
  <c r="B14" i="12" s="1"/>
  <c r="B15" i="12" s="1"/>
  <c r="B16" i="12" s="1"/>
  <c r="B17" i="12" s="1"/>
  <c r="B18" i="12" s="1"/>
  <c r="B19" i="12" s="1"/>
  <c r="B20" i="12" s="1"/>
  <c r="B21" i="12" s="1"/>
  <c r="B22" i="12" s="1"/>
  <c r="B23" i="12" s="1"/>
  <c r="B24" i="12" s="1"/>
  <c r="B25" i="12" s="1"/>
  <c r="B26" i="12" s="1"/>
  <c r="B27" i="12" s="1"/>
  <c r="H1" i="11"/>
  <c r="I1" i="11" s="1"/>
  <c r="J1" i="11" s="1"/>
  <c r="F53" i="11"/>
  <c r="F52" i="11"/>
  <c r="F24" i="11"/>
  <c r="F23" i="11"/>
  <c r="F6" i="11"/>
  <c r="F4" i="11"/>
  <c r="F16" i="11"/>
  <c r="F10" i="11"/>
  <c r="F9" i="11"/>
  <c r="F8" i="11"/>
  <c r="F65" i="11"/>
  <c r="F64" i="11"/>
  <c r="F63" i="11"/>
  <c r="F62" i="11"/>
  <c r="F61" i="11"/>
  <c r="F71" i="11"/>
  <c r="F70" i="11"/>
  <c r="F69" i="11"/>
  <c r="F68" i="11"/>
  <c r="F67" i="11"/>
  <c r="F21" i="11"/>
  <c r="F20" i="11"/>
  <c r="F33" i="11"/>
  <c r="F32" i="11"/>
  <c r="F14" i="11"/>
  <c r="F13" i="11"/>
  <c r="F12" i="11"/>
  <c r="L3" i="11"/>
  <c r="M3" i="11" s="1"/>
  <c r="L2" i="11"/>
  <c r="M2" i="11" s="1"/>
  <c r="N2" i="11" s="1"/>
  <c r="O2" i="11" s="1"/>
  <c r="P2" i="11" s="1"/>
  <c r="Q2" i="11" s="1"/>
  <c r="R2" i="11" s="1"/>
  <c r="S2" i="11" s="1"/>
  <c r="T2" i="11" s="1"/>
  <c r="U2" i="11" s="1"/>
  <c r="V2" i="11" s="1"/>
  <c r="W2" i="11" s="1"/>
  <c r="X2" i="11" s="1"/>
  <c r="Y2" i="11" s="1"/>
  <c r="Z2" i="11" s="1"/>
  <c r="AA2" i="11" s="1"/>
  <c r="DE194" i="5" l="1"/>
  <c r="DE193" i="5" s="1"/>
  <c r="DE192" i="5" s="1"/>
  <c r="DE191" i="5" s="1"/>
  <c r="DE190" i="5" s="1"/>
  <c r="DE189" i="5" s="1"/>
  <c r="H196" i="2"/>
  <c r="DH194" i="5"/>
  <c r="DH193" i="5" s="1"/>
  <c r="DH192" i="5" s="1"/>
  <c r="DH191" i="5" s="1"/>
  <c r="DH190" i="5" s="1"/>
  <c r="DH189" i="5" s="1"/>
  <c r="H202" i="2"/>
  <c r="DA194" i="5"/>
  <c r="DA193" i="5" s="1"/>
  <c r="DA192" i="5" s="1"/>
  <c r="DA191" i="5" s="1"/>
  <c r="DA190" i="5" s="1"/>
  <c r="DA189" i="5" s="1"/>
  <c r="H188" i="2"/>
  <c r="DB194" i="5"/>
  <c r="DB193" i="5" s="1"/>
  <c r="DB192" i="5" s="1"/>
  <c r="DB191" i="5" s="1"/>
  <c r="DB190" i="5" s="1"/>
  <c r="DB189" i="5" s="1"/>
  <c r="H190" i="2"/>
  <c r="H200" i="2"/>
  <c r="DG194" i="5"/>
  <c r="DG193" i="5" s="1"/>
  <c r="DG192" i="5" s="1"/>
  <c r="DG191" i="5" s="1"/>
  <c r="DG190" i="5" s="1"/>
  <c r="DG189" i="5" s="1"/>
  <c r="H192" i="2"/>
  <c r="DC194" i="5"/>
  <c r="DC193" i="5" s="1"/>
  <c r="DC192" i="5" s="1"/>
  <c r="DC191" i="5" s="1"/>
  <c r="DC190" i="5" s="1"/>
  <c r="DC189" i="5" s="1"/>
  <c r="DD194" i="5"/>
  <c r="DD193" i="5" s="1"/>
  <c r="DD192" i="5" s="1"/>
  <c r="DD191" i="5" s="1"/>
  <c r="DD190" i="5" s="1"/>
  <c r="DD189" i="5" s="1"/>
  <c r="H194" i="2"/>
  <c r="H198" i="2"/>
  <c r="DF194" i="5"/>
  <c r="DF193" i="5" s="1"/>
  <c r="DF192" i="5" s="1"/>
  <c r="DF191" i="5" s="1"/>
  <c r="DF190" i="5" s="1"/>
  <c r="DF189" i="5" s="1"/>
  <c r="J132" i="23" a="1"/>
  <c r="J132" i="23" s="1"/>
  <c r="M132" i="23" a="1"/>
  <c r="M132" i="23" s="1"/>
  <c r="Q132" i="23" a="1"/>
  <c r="Q132" i="23" s="1"/>
  <c r="P132" i="23" a="1"/>
  <c r="P132" i="23" s="1"/>
  <c r="K132" i="23" a="1"/>
  <c r="K132" i="23" s="1"/>
  <c r="N132" i="23" a="1"/>
  <c r="N132" i="23" s="1"/>
  <c r="H132" i="23" a="1"/>
  <c r="H132" i="23" s="1"/>
  <c r="O132" i="23" a="1"/>
  <c r="O132" i="23" s="1"/>
  <c r="L132" i="23" a="1"/>
  <c r="L132" i="23" s="1"/>
  <c r="I132" i="23" a="1"/>
  <c r="I132" i="23" s="1"/>
  <c r="AT185" i="3"/>
  <c r="AT185" i="4" s="1"/>
  <c r="AT186" i="16" s="1"/>
  <c r="AV185" i="4"/>
  <c r="AV186" i="16" s="1"/>
  <c r="E20" i="7"/>
  <c r="K1" i="11"/>
  <c r="L1" i="11" s="1"/>
  <c r="M1" i="11" s="1"/>
  <c r="N1" i="11" s="1"/>
  <c r="O1" i="11" s="1"/>
  <c r="P1" i="11" s="1"/>
  <c r="Q1" i="11" s="1"/>
  <c r="R1" i="11" s="1"/>
  <c r="S1" i="11" s="1"/>
  <c r="T1" i="11" s="1"/>
  <c r="U1" i="11" s="1"/>
  <c r="V1" i="11" s="1"/>
  <c r="W1" i="11" s="1"/>
  <c r="X1" i="11" s="1"/>
  <c r="Y1" i="11" s="1"/>
  <c r="Z1" i="11" s="1"/>
  <c r="AA1" i="11" s="1"/>
  <c r="N3" i="11"/>
  <c r="J194" i="2" l="1"/>
  <c r="DD188" i="5"/>
  <c r="DD187" i="5" s="1"/>
  <c r="DD186" i="5" s="1"/>
  <c r="DD185" i="5" s="1"/>
  <c r="DD184" i="5" s="1"/>
  <c r="DD183" i="5" s="1"/>
  <c r="DD182" i="5" s="1"/>
  <c r="DD181" i="5" s="1"/>
  <c r="DD180" i="5" s="1"/>
  <c r="DD179" i="5" s="1"/>
  <c r="DD178" i="5" s="1"/>
  <c r="DD177" i="5" s="1"/>
  <c r="DC188" i="5"/>
  <c r="DC187" i="5" s="1"/>
  <c r="DC186" i="5" s="1"/>
  <c r="DC185" i="5" s="1"/>
  <c r="DC184" i="5" s="1"/>
  <c r="DC183" i="5" s="1"/>
  <c r="DC182" i="5" s="1"/>
  <c r="DC181" i="5" s="1"/>
  <c r="DC180" i="5" s="1"/>
  <c r="DC179" i="5" s="1"/>
  <c r="DC178" i="5" s="1"/>
  <c r="DC177" i="5" s="1"/>
  <c r="J192" i="2"/>
  <c r="DG188" i="5"/>
  <c r="DG187" i="5" s="1"/>
  <c r="DG186" i="5" s="1"/>
  <c r="DG185" i="5" s="1"/>
  <c r="DG184" i="5" s="1"/>
  <c r="DG183" i="5" s="1"/>
  <c r="DG182" i="5" s="1"/>
  <c r="DG181" i="5" s="1"/>
  <c r="DG180" i="5" s="1"/>
  <c r="DG179" i="5" s="1"/>
  <c r="DG178" i="5" s="1"/>
  <c r="DG177" i="5" s="1"/>
  <c r="J200" i="2"/>
  <c r="DB188" i="5"/>
  <c r="DB187" i="5" s="1"/>
  <c r="DB186" i="5" s="1"/>
  <c r="DB185" i="5" s="1"/>
  <c r="DB184" i="5" s="1"/>
  <c r="DB183" i="5" s="1"/>
  <c r="DB182" i="5" s="1"/>
  <c r="DB181" i="5" s="1"/>
  <c r="DB180" i="5" s="1"/>
  <c r="DB179" i="5" s="1"/>
  <c r="DB178" i="5" s="1"/>
  <c r="DB177" i="5" s="1"/>
  <c r="J190" i="2"/>
  <c r="DA188" i="5"/>
  <c r="DA187" i="5" s="1"/>
  <c r="DA186" i="5" s="1"/>
  <c r="DA185" i="5" s="1"/>
  <c r="DA184" i="5" s="1"/>
  <c r="DA183" i="5" s="1"/>
  <c r="DA182" i="5" s="1"/>
  <c r="DA181" i="5" s="1"/>
  <c r="DA180" i="5" s="1"/>
  <c r="DA179" i="5" s="1"/>
  <c r="DA178" i="5" s="1"/>
  <c r="DA177" i="5" s="1"/>
  <c r="J188" i="2"/>
  <c r="J202" i="2"/>
  <c r="DH188" i="5"/>
  <c r="DH187" i="5" s="1"/>
  <c r="DH186" i="5" s="1"/>
  <c r="DH185" i="5" s="1"/>
  <c r="DH184" i="5" s="1"/>
  <c r="DH183" i="5" s="1"/>
  <c r="DH182" i="5" s="1"/>
  <c r="DH181" i="5" s="1"/>
  <c r="DH180" i="5" s="1"/>
  <c r="DH179" i="5" s="1"/>
  <c r="DH178" i="5" s="1"/>
  <c r="DH177" i="5" s="1"/>
  <c r="DF188" i="5"/>
  <c r="DF187" i="5" s="1"/>
  <c r="DF186" i="5" s="1"/>
  <c r="DF185" i="5" s="1"/>
  <c r="DF184" i="5" s="1"/>
  <c r="DF183" i="5" s="1"/>
  <c r="DF182" i="5" s="1"/>
  <c r="DF181" i="5" s="1"/>
  <c r="DF180" i="5" s="1"/>
  <c r="DF179" i="5" s="1"/>
  <c r="DF178" i="5" s="1"/>
  <c r="DF177" i="5" s="1"/>
  <c r="J198" i="2"/>
  <c r="DE188" i="5"/>
  <c r="DE187" i="5" s="1"/>
  <c r="DE186" i="5" s="1"/>
  <c r="DE185" i="5" s="1"/>
  <c r="DE184" i="5" s="1"/>
  <c r="DE183" i="5" s="1"/>
  <c r="DE182" i="5" s="1"/>
  <c r="DE181" i="5" s="1"/>
  <c r="DE180" i="5" s="1"/>
  <c r="DE179" i="5" s="1"/>
  <c r="DE178" i="5" s="1"/>
  <c r="DE177" i="5" s="1"/>
  <c r="J196" i="2"/>
  <c r="O3" i="11"/>
  <c r="DH176" i="5" l="1"/>
  <c r="DH175" i="5" s="1"/>
  <c r="DH174" i="5" s="1"/>
  <c r="DH173" i="5" s="1"/>
  <c r="DH172" i="5" s="1"/>
  <c r="DH171" i="5" s="1"/>
  <c r="DH170" i="5" s="1"/>
  <c r="DH169" i="5" s="1"/>
  <c r="DH168" i="5" s="1"/>
  <c r="DH167" i="5" s="1"/>
  <c r="DH166" i="5" s="1"/>
  <c r="DH165" i="5" s="1"/>
  <c r="K202" i="2"/>
  <c r="DF176" i="5"/>
  <c r="DF175" i="5" s="1"/>
  <c r="DF174" i="5" s="1"/>
  <c r="DF173" i="5" s="1"/>
  <c r="DF172" i="5" s="1"/>
  <c r="DF171" i="5" s="1"/>
  <c r="DF170" i="5" s="1"/>
  <c r="DF169" i="5" s="1"/>
  <c r="DF168" i="5" s="1"/>
  <c r="DF167" i="5" s="1"/>
  <c r="DF166" i="5" s="1"/>
  <c r="DF165" i="5" s="1"/>
  <c r="K198" i="2"/>
  <c r="K188" i="2"/>
  <c r="DA176" i="5"/>
  <c r="DA175" i="5" s="1"/>
  <c r="DA174" i="5" s="1"/>
  <c r="DA173" i="5" s="1"/>
  <c r="DA172" i="5" s="1"/>
  <c r="DA171" i="5" s="1"/>
  <c r="DA170" i="5" s="1"/>
  <c r="DA169" i="5" s="1"/>
  <c r="DA168" i="5" s="1"/>
  <c r="DA167" i="5" s="1"/>
  <c r="DA166" i="5" s="1"/>
  <c r="DA165" i="5" s="1"/>
  <c r="DB176" i="5"/>
  <c r="DB175" i="5" s="1"/>
  <c r="DB174" i="5" s="1"/>
  <c r="DB173" i="5" s="1"/>
  <c r="DB172" i="5" s="1"/>
  <c r="DB171" i="5" s="1"/>
  <c r="DB170" i="5" s="1"/>
  <c r="DB169" i="5" s="1"/>
  <c r="DB168" i="5" s="1"/>
  <c r="DB167" i="5" s="1"/>
  <c r="DB166" i="5" s="1"/>
  <c r="DB165" i="5" s="1"/>
  <c r="K190" i="2"/>
  <c r="DG176" i="5"/>
  <c r="DG175" i="5" s="1"/>
  <c r="DG174" i="5" s="1"/>
  <c r="DG173" i="5" s="1"/>
  <c r="DG172" i="5" s="1"/>
  <c r="DG171" i="5" s="1"/>
  <c r="DG170" i="5" s="1"/>
  <c r="DG169" i="5" s="1"/>
  <c r="DG168" i="5" s="1"/>
  <c r="DG167" i="5" s="1"/>
  <c r="DG166" i="5" s="1"/>
  <c r="DG165" i="5" s="1"/>
  <c r="K200" i="2"/>
  <c r="DC176" i="5"/>
  <c r="DC175" i="5" s="1"/>
  <c r="DC174" i="5" s="1"/>
  <c r="DC173" i="5" s="1"/>
  <c r="DC172" i="5" s="1"/>
  <c r="DC171" i="5" s="1"/>
  <c r="DC170" i="5" s="1"/>
  <c r="DC169" i="5" s="1"/>
  <c r="DC168" i="5" s="1"/>
  <c r="DC167" i="5" s="1"/>
  <c r="DC166" i="5" s="1"/>
  <c r="DC165" i="5" s="1"/>
  <c r="K192" i="2"/>
  <c r="DD176" i="5"/>
  <c r="DD175" i="5" s="1"/>
  <c r="DD174" i="5" s="1"/>
  <c r="DD173" i="5" s="1"/>
  <c r="DD172" i="5" s="1"/>
  <c r="DD171" i="5" s="1"/>
  <c r="DD170" i="5" s="1"/>
  <c r="DD169" i="5" s="1"/>
  <c r="DD168" i="5" s="1"/>
  <c r="DD167" i="5" s="1"/>
  <c r="DD166" i="5" s="1"/>
  <c r="DD165" i="5" s="1"/>
  <c r="K194" i="2"/>
  <c r="DE176" i="5"/>
  <c r="DE175" i="5" s="1"/>
  <c r="DE174" i="5" s="1"/>
  <c r="DE173" i="5" s="1"/>
  <c r="DE172" i="5" s="1"/>
  <c r="DE171" i="5" s="1"/>
  <c r="DE170" i="5" s="1"/>
  <c r="DE169" i="5" s="1"/>
  <c r="DE168" i="5" s="1"/>
  <c r="DE167" i="5" s="1"/>
  <c r="DE166" i="5" s="1"/>
  <c r="DE165" i="5" s="1"/>
  <c r="K196" i="2"/>
  <c r="P3" i="11"/>
  <c r="DD164" i="5" l="1"/>
  <c r="DD163" i="5" s="1"/>
  <c r="DD162" i="5" s="1"/>
  <c r="DD161" i="5" s="1"/>
  <c r="DD160" i="5" s="1"/>
  <c r="DD159" i="5" s="1"/>
  <c r="DD158" i="5" s="1"/>
  <c r="DD157" i="5" s="1"/>
  <c r="DD156" i="5" s="1"/>
  <c r="DD155" i="5" s="1"/>
  <c r="DD154" i="5" s="1"/>
  <c r="DD153" i="5" s="1"/>
  <c r="L194" i="2"/>
  <c r="DC164" i="5"/>
  <c r="DC163" i="5" s="1"/>
  <c r="DC162" i="5" s="1"/>
  <c r="DC161" i="5" s="1"/>
  <c r="DC160" i="5" s="1"/>
  <c r="DC159" i="5" s="1"/>
  <c r="DC158" i="5" s="1"/>
  <c r="DC157" i="5" s="1"/>
  <c r="DC156" i="5" s="1"/>
  <c r="DC155" i="5" s="1"/>
  <c r="DC154" i="5" s="1"/>
  <c r="DC153" i="5" s="1"/>
  <c r="L192" i="2"/>
  <c r="DG164" i="5"/>
  <c r="DG163" i="5" s="1"/>
  <c r="DG162" i="5" s="1"/>
  <c r="DG161" i="5" s="1"/>
  <c r="DG160" i="5" s="1"/>
  <c r="DG159" i="5" s="1"/>
  <c r="DG158" i="5" s="1"/>
  <c r="DG157" i="5" s="1"/>
  <c r="DG156" i="5" s="1"/>
  <c r="DG155" i="5" s="1"/>
  <c r="DG154" i="5" s="1"/>
  <c r="DG153" i="5" s="1"/>
  <c r="L200" i="2"/>
  <c r="DB164" i="5"/>
  <c r="DB163" i="5" s="1"/>
  <c r="DB162" i="5" s="1"/>
  <c r="DB161" i="5" s="1"/>
  <c r="DB160" i="5" s="1"/>
  <c r="DB159" i="5" s="1"/>
  <c r="DB158" i="5" s="1"/>
  <c r="DB157" i="5" s="1"/>
  <c r="DB156" i="5" s="1"/>
  <c r="DB155" i="5" s="1"/>
  <c r="DB154" i="5" s="1"/>
  <c r="DB153" i="5" s="1"/>
  <c r="L190" i="2"/>
  <c r="DA164" i="5"/>
  <c r="DA163" i="5" s="1"/>
  <c r="DA162" i="5" s="1"/>
  <c r="DA161" i="5" s="1"/>
  <c r="DA160" i="5" s="1"/>
  <c r="DA159" i="5" s="1"/>
  <c r="DA158" i="5" s="1"/>
  <c r="DA157" i="5" s="1"/>
  <c r="DA156" i="5" s="1"/>
  <c r="DA155" i="5" s="1"/>
  <c r="DA154" i="5" s="1"/>
  <c r="DA153" i="5" s="1"/>
  <c r="L188" i="2"/>
  <c r="DE164" i="5"/>
  <c r="DE163" i="5" s="1"/>
  <c r="DE162" i="5" s="1"/>
  <c r="DE161" i="5" s="1"/>
  <c r="DE160" i="5" s="1"/>
  <c r="DE159" i="5" s="1"/>
  <c r="DE158" i="5" s="1"/>
  <c r="DE157" i="5" s="1"/>
  <c r="DE156" i="5" s="1"/>
  <c r="DE155" i="5" s="1"/>
  <c r="DE154" i="5" s="1"/>
  <c r="DE153" i="5" s="1"/>
  <c r="L196" i="2"/>
  <c r="DF164" i="5"/>
  <c r="DF163" i="5" s="1"/>
  <c r="DF162" i="5" s="1"/>
  <c r="DF161" i="5" s="1"/>
  <c r="DF160" i="5" s="1"/>
  <c r="DF159" i="5" s="1"/>
  <c r="DF158" i="5" s="1"/>
  <c r="DF157" i="5" s="1"/>
  <c r="DF156" i="5" s="1"/>
  <c r="DF155" i="5" s="1"/>
  <c r="DF154" i="5" s="1"/>
  <c r="DF153" i="5" s="1"/>
  <c r="L198" i="2"/>
  <c r="L202" i="2"/>
  <c r="DH164" i="5"/>
  <c r="DH163" i="5" s="1"/>
  <c r="DH162" i="5" s="1"/>
  <c r="DH161" i="5" s="1"/>
  <c r="DH160" i="5" s="1"/>
  <c r="DH159" i="5" s="1"/>
  <c r="DH158" i="5" s="1"/>
  <c r="DH157" i="5" s="1"/>
  <c r="DH156" i="5" s="1"/>
  <c r="DH155" i="5" s="1"/>
  <c r="DH154" i="5" s="1"/>
  <c r="DH153" i="5" s="1"/>
  <c r="Q3" i="11"/>
  <c r="DF152" i="5" l="1"/>
  <c r="DF151" i="5" s="1"/>
  <c r="DF150" i="5" s="1"/>
  <c r="DF149" i="5" s="1"/>
  <c r="DF148" i="5" s="1"/>
  <c r="DF147" i="5" s="1"/>
  <c r="DF146" i="5" s="1"/>
  <c r="DF145" i="5" s="1"/>
  <c r="DF144" i="5" s="1"/>
  <c r="DF143" i="5" s="1"/>
  <c r="DF142" i="5" s="1"/>
  <c r="DF141" i="5" s="1"/>
  <c r="M198" i="2"/>
  <c r="DE152" i="5"/>
  <c r="DE151" i="5" s="1"/>
  <c r="DE150" i="5" s="1"/>
  <c r="DE149" i="5" s="1"/>
  <c r="DE148" i="5" s="1"/>
  <c r="DE147" i="5" s="1"/>
  <c r="DE146" i="5" s="1"/>
  <c r="DE145" i="5" s="1"/>
  <c r="DE144" i="5" s="1"/>
  <c r="DE143" i="5" s="1"/>
  <c r="DE142" i="5" s="1"/>
  <c r="DE141" i="5" s="1"/>
  <c r="M196" i="2"/>
  <c r="DA152" i="5"/>
  <c r="DA151" i="5" s="1"/>
  <c r="DA150" i="5" s="1"/>
  <c r="DA149" i="5" s="1"/>
  <c r="DA148" i="5" s="1"/>
  <c r="DA147" i="5" s="1"/>
  <c r="DA146" i="5" s="1"/>
  <c r="DA145" i="5" s="1"/>
  <c r="DA144" i="5" s="1"/>
  <c r="DA143" i="5" s="1"/>
  <c r="DA142" i="5" s="1"/>
  <c r="DA141" i="5" s="1"/>
  <c r="M188" i="2"/>
  <c r="M190" i="2"/>
  <c r="DB152" i="5"/>
  <c r="DB151" i="5" s="1"/>
  <c r="DB150" i="5" s="1"/>
  <c r="DB149" i="5" s="1"/>
  <c r="DB148" i="5" s="1"/>
  <c r="DB147" i="5" s="1"/>
  <c r="DB146" i="5" s="1"/>
  <c r="DB145" i="5" s="1"/>
  <c r="DB144" i="5" s="1"/>
  <c r="DB143" i="5" s="1"/>
  <c r="DB142" i="5" s="1"/>
  <c r="DB141" i="5" s="1"/>
  <c r="DG152" i="5"/>
  <c r="DG151" i="5" s="1"/>
  <c r="DG150" i="5" s="1"/>
  <c r="DG149" i="5" s="1"/>
  <c r="DG148" i="5" s="1"/>
  <c r="DG147" i="5" s="1"/>
  <c r="DG146" i="5" s="1"/>
  <c r="DG145" i="5" s="1"/>
  <c r="DG144" i="5" s="1"/>
  <c r="DG143" i="5" s="1"/>
  <c r="DG142" i="5" s="1"/>
  <c r="DG141" i="5" s="1"/>
  <c r="M200" i="2"/>
  <c r="DC152" i="5"/>
  <c r="DC151" i="5" s="1"/>
  <c r="DC150" i="5" s="1"/>
  <c r="DC149" i="5" s="1"/>
  <c r="DC148" i="5" s="1"/>
  <c r="DC147" i="5" s="1"/>
  <c r="DC146" i="5" s="1"/>
  <c r="DC145" i="5" s="1"/>
  <c r="DC144" i="5" s="1"/>
  <c r="DC143" i="5" s="1"/>
  <c r="DC142" i="5" s="1"/>
  <c r="DC141" i="5" s="1"/>
  <c r="M192" i="2"/>
  <c r="DH152" i="5"/>
  <c r="DH151" i="5" s="1"/>
  <c r="DH150" i="5" s="1"/>
  <c r="DH149" i="5" s="1"/>
  <c r="DH148" i="5" s="1"/>
  <c r="DH147" i="5" s="1"/>
  <c r="DH146" i="5" s="1"/>
  <c r="DH145" i="5" s="1"/>
  <c r="DH144" i="5" s="1"/>
  <c r="DH143" i="5" s="1"/>
  <c r="DH142" i="5" s="1"/>
  <c r="DH141" i="5" s="1"/>
  <c r="M202" i="2"/>
  <c r="DD152" i="5"/>
  <c r="DD151" i="5" s="1"/>
  <c r="DD150" i="5" s="1"/>
  <c r="DD149" i="5" s="1"/>
  <c r="DD148" i="5" s="1"/>
  <c r="DD147" i="5" s="1"/>
  <c r="DD146" i="5" s="1"/>
  <c r="DD145" i="5" s="1"/>
  <c r="DD144" i="5" s="1"/>
  <c r="DD143" i="5" s="1"/>
  <c r="DD142" i="5" s="1"/>
  <c r="DD141" i="5" s="1"/>
  <c r="M194" i="2"/>
  <c r="R3" i="11"/>
  <c r="N202" i="2" l="1"/>
  <c r="DH140" i="5"/>
  <c r="DH139" i="5" s="1"/>
  <c r="DH138" i="5" s="1"/>
  <c r="DH137" i="5" s="1"/>
  <c r="DH136" i="5" s="1"/>
  <c r="DH135" i="5" s="1"/>
  <c r="DH134" i="5" s="1"/>
  <c r="DH133" i="5" s="1"/>
  <c r="DH132" i="5" s="1"/>
  <c r="DH131" i="5" s="1"/>
  <c r="DH130" i="5" s="1"/>
  <c r="DH129" i="5" s="1"/>
  <c r="N200" i="2"/>
  <c r="DG140" i="5"/>
  <c r="DG139" i="5" s="1"/>
  <c r="DG138" i="5" s="1"/>
  <c r="DG137" i="5" s="1"/>
  <c r="DG136" i="5" s="1"/>
  <c r="DG135" i="5" s="1"/>
  <c r="DG134" i="5" s="1"/>
  <c r="DG133" i="5" s="1"/>
  <c r="DG132" i="5" s="1"/>
  <c r="DG131" i="5" s="1"/>
  <c r="DG130" i="5" s="1"/>
  <c r="DG129" i="5" s="1"/>
  <c r="DB140" i="5"/>
  <c r="DB139" i="5" s="1"/>
  <c r="DB138" i="5" s="1"/>
  <c r="DB137" i="5" s="1"/>
  <c r="DB136" i="5" s="1"/>
  <c r="DB135" i="5" s="1"/>
  <c r="DB134" i="5" s="1"/>
  <c r="DB133" i="5" s="1"/>
  <c r="DB132" i="5" s="1"/>
  <c r="DB131" i="5" s="1"/>
  <c r="DB130" i="5" s="1"/>
  <c r="DB129" i="5" s="1"/>
  <c r="N190" i="2"/>
  <c r="N192" i="2"/>
  <c r="DC140" i="5"/>
  <c r="DC139" i="5" s="1"/>
  <c r="DC138" i="5" s="1"/>
  <c r="DC137" i="5" s="1"/>
  <c r="DC136" i="5" s="1"/>
  <c r="DC135" i="5" s="1"/>
  <c r="DC134" i="5" s="1"/>
  <c r="DC133" i="5" s="1"/>
  <c r="DC132" i="5" s="1"/>
  <c r="DC131" i="5" s="1"/>
  <c r="DC130" i="5" s="1"/>
  <c r="DC129" i="5" s="1"/>
  <c r="N188" i="2"/>
  <c r="DA140" i="5"/>
  <c r="DA139" i="5" s="1"/>
  <c r="DA138" i="5" s="1"/>
  <c r="DA137" i="5" s="1"/>
  <c r="DA136" i="5" s="1"/>
  <c r="DA135" i="5" s="1"/>
  <c r="DA134" i="5" s="1"/>
  <c r="DA133" i="5" s="1"/>
  <c r="DA132" i="5" s="1"/>
  <c r="DA131" i="5" s="1"/>
  <c r="DA130" i="5" s="1"/>
  <c r="DA129" i="5" s="1"/>
  <c r="DE140" i="5"/>
  <c r="DE139" i="5" s="1"/>
  <c r="DE138" i="5" s="1"/>
  <c r="DE137" i="5" s="1"/>
  <c r="DE136" i="5" s="1"/>
  <c r="DE135" i="5" s="1"/>
  <c r="DE134" i="5" s="1"/>
  <c r="DE133" i="5" s="1"/>
  <c r="DE132" i="5" s="1"/>
  <c r="DE131" i="5" s="1"/>
  <c r="DE130" i="5" s="1"/>
  <c r="DE129" i="5" s="1"/>
  <c r="N196" i="2"/>
  <c r="DD140" i="5"/>
  <c r="DD139" i="5" s="1"/>
  <c r="DD138" i="5" s="1"/>
  <c r="DD137" i="5" s="1"/>
  <c r="DD136" i="5" s="1"/>
  <c r="DD135" i="5" s="1"/>
  <c r="DD134" i="5" s="1"/>
  <c r="DD133" i="5" s="1"/>
  <c r="DD132" i="5" s="1"/>
  <c r="DD131" i="5" s="1"/>
  <c r="DD130" i="5" s="1"/>
  <c r="DD129" i="5" s="1"/>
  <c r="N194" i="2"/>
  <c r="N198" i="2"/>
  <c r="DF140" i="5"/>
  <c r="DF139" i="5" s="1"/>
  <c r="DF138" i="5" s="1"/>
  <c r="DF137" i="5" s="1"/>
  <c r="DF136" i="5" s="1"/>
  <c r="DF135" i="5" s="1"/>
  <c r="DF134" i="5" s="1"/>
  <c r="DF133" i="5" s="1"/>
  <c r="DF132" i="5" s="1"/>
  <c r="DF131" i="5" s="1"/>
  <c r="DF130" i="5" s="1"/>
  <c r="DF129" i="5" s="1"/>
  <c r="S3" i="11"/>
  <c r="DE128" i="5" l="1"/>
  <c r="DE127" i="5" s="1"/>
  <c r="DE126" i="5" s="1"/>
  <c r="DE125" i="5" s="1"/>
  <c r="DE124" i="5" s="1"/>
  <c r="DE123" i="5" s="1"/>
  <c r="DE122" i="5" s="1"/>
  <c r="DE121" i="5" s="1"/>
  <c r="DE120" i="5" s="1"/>
  <c r="DE119" i="5" s="1"/>
  <c r="DE118" i="5" s="1"/>
  <c r="DE117" i="5" s="1"/>
  <c r="O196" i="2"/>
  <c r="DC128" i="5"/>
  <c r="DC127" i="5" s="1"/>
  <c r="DC126" i="5" s="1"/>
  <c r="DC125" i="5" s="1"/>
  <c r="DC124" i="5" s="1"/>
  <c r="DC123" i="5" s="1"/>
  <c r="DC122" i="5" s="1"/>
  <c r="DC121" i="5" s="1"/>
  <c r="DC120" i="5" s="1"/>
  <c r="DC119" i="5" s="1"/>
  <c r="DC118" i="5" s="1"/>
  <c r="DC117" i="5" s="1"/>
  <c r="O192" i="2"/>
  <c r="DD128" i="5"/>
  <c r="DD127" i="5" s="1"/>
  <c r="DD126" i="5" s="1"/>
  <c r="DD125" i="5" s="1"/>
  <c r="DD124" i="5" s="1"/>
  <c r="DD123" i="5" s="1"/>
  <c r="DD122" i="5" s="1"/>
  <c r="DD121" i="5" s="1"/>
  <c r="DD120" i="5" s="1"/>
  <c r="DD119" i="5" s="1"/>
  <c r="DD118" i="5" s="1"/>
  <c r="DD117" i="5" s="1"/>
  <c r="O194" i="2"/>
  <c r="O190" i="2"/>
  <c r="DB128" i="5"/>
  <c r="DB127" i="5" s="1"/>
  <c r="DB126" i="5" s="1"/>
  <c r="DB125" i="5" s="1"/>
  <c r="DB124" i="5" s="1"/>
  <c r="DB123" i="5" s="1"/>
  <c r="DB122" i="5" s="1"/>
  <c r="DB121" i="5" s="1"/>
  <c r="DB120" i="5" s="1"/>
  <c r="DB119" i="5" s="1"/>
  <c r="DB118" i="5" s="1"/>
  <c r="DB117" i="5" s="1"/>
  <c r="O200" i="2"/>
  <c r="DG128" i="5"/>
  <c r="DG127" i="5" s="1"/>
  <c r="DG126" i="5" s="1"/>
  <c r="DG125" i="5" s="1"/>
  <c r="DG124" i="5" s="1"/>
  <c r="DG123" i="5" s="1"/>
  <c r="DG122" i="5" s="1"/>
  <c r="DG121" i="5" s="1"/>
  <c r="DG120" i="5" s="1"/>
  <c r="DG119" i="5" s="1"/>
  <c r="DG118" i="5" s="1"/>
  <c r="DG117" i="5" s="1"/>
  <c r="DA128" i="5"/>
  <c r="DA127" i="5" s="1"/>
  <c r="DA126" i="5" s="1"/>
  <c r="DA125" i="5" s="1"/>
  <c r="DA124" i="5" s="1"/>
  <c r="DA123" i="5" s="1"/>
  <c r="DA122" i="5" s="1"/>
  <c r="DA121" i="5" s="1"/>
  <c r="DA120" i="5" s="1"/>
  <c r="DA119" i="5" s="1"/>
  <c r="DA118" i="5" s="1"/>
  <c r="DA117" i="5" s="1"/>
  <c r="O188" i="2"/>
  <c r="DH128" i="5"/>
  <c r="DH127" i="5" s="1"/>
  <c r="DH126" i="5" s="1"/>
  <c r="DH125" i="5" s="1"/>
  <c r="DH124" i="5" s="1"/>
  <c r="DH123" i="5" s="1"/>
  <c r="DH122" i="5" s="1"/>
  <c r="DH121" i="5" s="1"/>
  <c r="DH120" i="5" s="1"/>
  <c r="DH119" i="5" s="1"/>
  <c r="DH118" i="5" s="1"/>
  <c r="DH117" i="5" s="1"/>
  <c r="O202" i="2"/>
  <c r="DF128" i="5"/>
  <c r="DF127" i="5" s="1"/>
  <c r="DF126" i="5" s="1"/>
  <c r="DF125" i="5" s="1"/>
  <c r="DF124" i="5" s="1"/>
  <c r="DF123" i="5" s="1"/>
  <c r="DF122" i="5" s="1"/>
  <c r="DF121" i="5" s="1"/>
  <c r="DF120" i="5" s="1"/>
  <c r="DF119" i="5" s="1"/>
  <c r="DF118" i="5" s="1"/>
  <c r="DF117" i="5" s="1"/>
  <c r="O198" i="2"/>
  <c r="T3" i="11"/>
  <c r="DG116" i="5" l="1"/>
  <c r="DG115" i="5" s="1"/>
  <c r="DG114" i="5" s="1"/>
  <c r="DG113" i="5" s="1"/>
  <c r="DG112" i="5" s="1"/>
  <c r="DG111" i="5" s="1"/>
  <c r="DG110" i="5" s="1"/>
  <c r="DG109" i="5" s="1"/>
  <c r="DG108" i="5" s="1"/>
  <c r="DG107" i="5" s="1"/>
  <c r="DG106" i="5" s="1"/>
  <c r="DG105" i="5" s="1"/>
  <c r="P200" i="2"/>
  <c r="DB116" i="5"/>
  <c r="DB115" i="5" s="1"/>
  <c r="DB114" i="5" s="1"/>
  <c r="DB113" i="5" s="1"/>
  <c r="DB112" i="5" s="1"/>
  <c r="DB111" i="5" s="1"/>
  <c r="DB110" i="5" s="1"/>
  <c r="DB109" i="5" s="1"/>
  <c r="DB108" i="5" s="1"/>
  <c r="DB107" i="5" s="1"/>
  <c r="DB106" i="5" s="1"/>
  <c r="DB105" i="5" s="1"/>
  <c r="P190" i="2"/>
  <c r="P198" i="2"/>
  <c r="DF116" i="5"/>
  <c r="DF115" i="5" s="1"/>
  <c r="DF114" i="5" s="1"/>
  <c r="DF113" i="5" s="1"/>
  <c r="DF112" i="5" s="1"/>
  <c r="DF111" i="5" s="1"/>
  <c r="DF110" i="5" s="1"/>
  <c r="DF109" i="5" s="1"/>
  <c r="DF108" i="5" s="1"/>
  <c r="DF107" i="5" s="1"/>
  <c r="DF106" i="5" s="1"/>
  <c r="DF105" i="5" s="1"/>
  <c r="DD116" i="5"/>
  <c r="DD115" i="5" s="1"/>
  <c r="DD114" i="5" s="1"/>
  <c r="DD113" i="5" s="1"/>
  <c r="DD112" i="5" s="1"/>
  <c r="DD111" i="5" s="1"/>
  <c r="DD110" i="5" s="1"/>
  <c r="DD109" i="5" s="1"/>
  <c r="DD108" i="5" s="1"/>
  <c r="DD107" i="5" s="1"/>
  <c r="DD106" i="5" s="1"/>
  <c r="DD105" i="5" s="1"/>
  <c r="P194" i="2"/>
  <c r="DA116" i="5"/>
  <c r="DA115" i="5" s="1"/>
  <c r="DA114" i="5" s="1"/>
  <c r="DA113" i="5" s="1"/>
  <c r="DA112" i="5" s="1"/>
  <c r="DA111" i="5" s="1"/>
  <c r="DA110" i="5" s="1"/>
  <c r="DA109" i="5" s="1"/>
  <c r="DA108" i="5" s="1"/>
  <c r="DA107" i="5" s="1"/>
  <c r="DA106" i="5" s="1"/>
  <c r="DA105" i="5" s="1"/>
  <c r="P188" i="2"/>
  <c r="DC116" i="5"/>
  <c r="DC115" i="5" s="1"/>
  <c r="DC114" i="5" s="1"/>
  <c r="DC113" i="5" s="1"/>
  <c r="DC112" i="5" s="1"/>
  <c r="DC111" i="5" s="1"/>
  <c r="DC110" i="5" s="1"/>
  <c r="DC109" i="5" s="1"/>
  <c r="DC108" i="5" s="1"/>
  <c r="DC107" i="5" s="1"/>
  <c r="DC106" i="5" s="1"/>
  <c r="DC105" i="5" s="1"/>
  <c r="P192" i="2"/>
  <c r="DH116" i="5"/>
  <c r="DH115" i="5" s="1"/>
  <c r="DH114" i="5" s="1"/>
  <c r="DH113" i="5" s="1"/>
  <c r="DH112" i="5" s="1"/>
  <c r="DH111" i="5" s="1"/>
  <c r="DH110" i="5" s="1"/>
  <c r="DH109" i="5" s="1"/>
  <c r="DH108" i="5" s="1"/>
  <c r="DH107" i="5" s="1"/>
  <c r="DH106" i="5" s="1"/>
  <c r="DH105" i="5" s="1"/>
  <c r="P202" i="2"/>
  <c r="P196" i="2"/>
  <c r="DE116" i="5"/>
  <c r="DE115" i="5" s="1"/>
  <c r="DE114" i="5" s="1"/>
  <c r="DE113" i="5" s="1"/>
  <c r="DE112" i="5" s="1"/>
  <c r="DE111" i="5" s="1"/>
  <c r="DE110" i="5" s="1"/>
  <c r="DE109" i="5" s="1"/>
  <c r="DE108" i="5" s="1"/>
  <c r="DE107" i="5" s="1"/>
  <c r="DE106" i="5" s="1"/>
  <c r="DE105" i="5" s="1"/>
  <c r="U3" i="11"/>
  <c r="DA104" i="5" l="1"/>
  <c r="DA103" i="5" s="1"/>
  <c r="DA102" i="5" s="1"/>
  <c r="DA101" i="5" s="1"/>
  <c r="DA100" i="5" s="1"/>
  <c r="DA99" i="5" s="1"/>
  <c r="DA98" i="5" s="1"/>
  <c r="DA97" i="5" s="1"/>
  <c r="DA96" i="5" s="1"/>
  <c r="DA95" i="5" s="1"/>
  <c r="DA94" i="5" s="1"/>
  <c r="DA93" i="5" s="1"/>
  <c r="Q188" i="2"/>
  <c r="DD104" i="5"/>
  <c r="DD103" i="5" s="1"/>
  <c r="DD102" i="5" s="1"/>
  <c r="DD101" i="5" s="1"/>
  <c r="DD100" i="5" s="1"/>
  <c r="DD99" i="5" s="1"/>
  <c r="DD98" i="5" s="1"/>
  <c r="DD97" i="5" s="1"/>
  <c r="DD96" i="5" s="1"/>
  <c r="DD95" i="5" s="1"/>
  <c r="DD94" i="5" s="1"/>
  <c r="DD93" i="5" s="1"/>
  <c r="Q194" i="2"/>
  <c r="DF104" i="5"/>
  <c r="DF103" i="5" s="1"/>
  <c r="DF102" i="5" s="1"/>
  <c r="DF101" i="5" s="1"/>
  <c r="DF100" i="5" s="1"/>
  <c r="DF99" i="5" s="1"/>
  <c r="DF98" i="5" s="1"/>
  <c r="DF97" i="5" s="1"/>
  <c r="DF96" i="5" s="1"/>
  <c r="DF95" i="5" s="1"/>
  <c r="DF94" i="5" s="1"/>
  <c r="DF93" i="5" s="1"/>
  <c r="Q198" i="2"/>
  <c r="DH104" i="5"/>
  <c r="DH103" i="5" s="1"/>
  <c r="DH102" i="5" s="1"/>
  <c r="DH101" i="5" s="1"/>
  <c r="DH100" i="5" s="1"/>
  <c r="DH99" i="5" s="1"/>
  <c r="DH98" i="5" s="1"/>
  <c r="DH97" i="5" s="1"/>
  <c r="DH96" i="5" s="1"/>
  <c r="DH95" i="5" s="1"/>
  <c r="DH94" i="5" s="1"/>
  <c r="DH93" i="5" s="1"/>
  <c r="Q202" i="2"/>
  <c r="DC104" i="5"/>
  <c r="DC103" i="5" s="1"/>
  <c r="DC102" i="5" s="1"/>
  <c r="DC101" i="5" s="1"/>
  <c r="DC100" i="5" s="1"/>
  <c r="DC99" i="5" s="1"/>
  <c r="DC98" i="5" s="1"/>
  <c r="DC97" i="5" s="1"/>
  <c r="DC96" i="5" s="1"/>
  <c r="DC95" i="5" s="1"/>
  <c r="DC94" i="5" s="1"/>
  <c r="DC93" i="5" s="1"/>
  <c r="Q192" i="2"/>
  <c r="DB104" i="5"/>
  <c r="DB103" i="5" s="1"/>
  <c r="DB102" i="5" s="1"/>
  <c r="DB101" i="5" s="1"/>
  <c r="DB100" i="5" s="1"/>
  <c r="DB99" i="5" s="1"/>
  <c r="DB98" i="5" s="1"/>
  <c r="DB97" i="5" s="1"/>
  <c r="DB96" i="5" s="1"/>
  <c r="DB95" i="5" s="1"/>
  <c r="DB94" i="5" s="1"/>
  <c r="DB93" i="5" s="1"/>
  <c r="Q190" i="2"/>
  <c r="DE104" i="5"/>
  <c r="DE103" i="5" s="1"/>
  <c r="DE102" i="5" s="1"/>
  <c r="DE101" i="5" s="1"/>
  <c r="DE100" i="5" s="1"/>
  <c r="DE99" i="5" s="1"/>
  <c r="DE98" i="5" s="1"/>
  <c r="DE97" i="5" s="1"/>
  <c r="DE96" i="5" s="1"/>
  <c r="DE95" i="5" s="1"/>
  <c r="DE94" i="5" s="1"/>
  <c r="DE93" i="5" s="1"/>
  <c r="Q196" i="2"/>
  <c r="DG104" i="5"/>
  <c r="DG103" i="5" s="1"/>
  <c r="DG102" i="5" s="1"/>
  <c r="DG101" i="5" s="1"/>
  <c r="DG100" i="5" s="1"/>
  <c r="DG99" i="5" s="1"/>
  <c r="DG98" i="5" s="1"/>
  <c r="DG97" i="5" s="1"/>
  <c r="DG96" i="5" s="1"/>
  <c r="DG95" i="5" s="1"/>
  <c r="DG94" i="5" s="1"/>
  <c r="DG93" i="5" s="1"/>
  <c r="Q200" i="2"/>
  <c r="V3" i="11"/>
  <c r="DC92" i="5" l="1"/>
  <c r="DC91" i="5" s="1"/>
  <c r="DC90" i="5" s="1"/>
  <c r="DC89" i="5" s="1"/>
  <c r="DC88" i="5" s="1"/>
  <c r="DC87" i="5" s="1"/>
  <c r="DC86" i="5" s="1"/>
  <c r="DC85" i="5" s="1"/>
  <c r="DC84" i="5" s="1"/>
  <c r="DC83" i="5" s="1"/>
  <c r="DC82" i="5" s="1"/>
  <c r="DC81" i="5" s="1"/>
  <c r="R192" i="2"/>
  <c r="R200" i="2"/>
  <c r="DG92" i="5"/>
  <c r="DG91" i="5" s="1"/>
  <c r="DG90" i="5" s="1"/>
  <c r="DG89" i="5" s="1"/>
  <c r="DG88" i="5" s="1"/>
  <c r="DG87" i="5" s="1"/>
  <c r="DG86" i="5" s="1"/>
  <c r="DG85" i="5" s="1"/>
  <c r="DG84" i="5" s="1"/>
  <c r="DG83" i="5" s="1"/>
  <c r="DG82" i="5" s="1"/>
  <c r="DG81" i="5" s="1"/>
  <c r="R202" i="2"/>
  <c r="DH92" i="5"/>
  <c r="DH91" i="5" s="1"/>
  <c r="DH90" i="5" s="1"/>
  <c r="DH89" i="5" s="1"/>
  <c r="DH88" i="5" s="1"/>
  <c r="DH87" i="5" s="1"/>
  <c r="DH86" i="5" s="1"/>
  <c r="DH85" i="5" s="1"/>
  <c r="DH84" i="5" s="1"/>
  <c r="DH83" i="5" s="1"/>
  <c r="DH82" i="5" s="1"/>
  <c r="DH81" i="5" s="1"/>
  <c r="DF92" i="5"/>
  <c r="DF91" i="5" s="1"/>
  <c r="DF90" i="5" s="1"/>
  <c r="DF89" i="5" s="1"/>
  <c r="DF88" i="5" s="1"/>
  <c r="DF87" i="5" s="1"/>
  <c r="DF86" i="5" s="1"/>
  <c r="DF85" i="5" s="1"/>
  <c r="DF84" i="5" s="1"/>
  <c r="DF83" i="5" s="1"/>
  <c r="DF82" i="5" s="1"/>
  <c r="DF81" i="5" s="1"/>
  <c r="R198" i="2"/>
  <c r="DB92" i="5"/>
  <c r="DB91" i="5" s="1"/>
  <c r="DB90" i="5" s="1"/>
  <c r="DB89" i="5" s="1"/>
  <c r="DB88" i="5" s="1"/>
  <c r="DB87" i="5" s="1"/>
  <c r="DB86" i="5" s="1"/>
  <c r="DB85" i="5" s="1"/>
  <c r="DB84" i="5" s="1"/>
  <c r="DB83" i="5" s="1"/>
  <c r="DB82" i="5" s="1"/>
  <c r="DB81" i="5" s="1"/>
  <c r="R190" i="2"/>
  <c r="DD92" i="5"/>
  <c r="DD91" i="5" s="1"/>
  <c r="DD90" i="5" s="1"/>
  <c r="DD89" i="5" s="1"/>
  <c r="DD88" i="5" s="1"/>
  <c r="DD87" i="5" s="1"/>
  <c r="DD86" i="5" s="1"/>
  <c r="DD85" i="5" s="1"/>
  <c r="DD84" i="5" s="1"/>
  <c r="DD83" i="5" s="1"/>
  <c r="DD82" i="5" s="1"/>
  <c r="DD81" i="5" s="1"/>
  <c r="R194" i="2"/>
  <c r="DE92" i="5"/>
  <c r="DE91" i="5" s="1"/>
  <c r="DE90" i="5" s="1"/>
  <c r="DE89" i="5" s="1"/>
  <c r="DE88" i="5" s="1"/>
  <c r="DE87" i="5" s="1"/>
  <c r="DE86" i="5" s="1"/>
  <c r="DE85" i="5" s="1"/>
  <c r="DE84" i="5" s="1"/>
  <c r="DE83" i="5" s="1"/>
  <c r="DE82" i="5" s="1"/>
  <c r="DE81" i="5" s="1"/>
  <c r="R196" i="2"/>
  <c r="DA92" i="5"/>
  <c r="DA91" i="5" s="1"/>
  <c r="DA90" i="5" s="1"/>
  <c r="DA89" i="5" s="1"/>
  <c r="DA88" i="5" s="1"/>
  <c r="DA87" i="5" s="1"/>
  <c r="DA86" i="5" s="1"/>
  <c r="DA85" i="5" s="1"/>
  <c r="DA84" i="5" s="1"/>
  <c r="DA83" i="5" s="1"/>
  <c r="DA82" i="5" s="1"/>
  <c r="DA81" i="5" s="1"/>
  <c r="R188" i="2"/>
  <c r="W3" i="11"/>
  <c r="DE80" i="5" l="1"/>
  <c r="DE79" i="5" s="1"/>
  <c r="DE78" i="5" s="1"/>
  <c r="DE77" i="5" s="1"/>
  <c r="DE76" i="5" s="1"/>
  <c r="DE75" i="5" s="1"/>
  <c r="DE74" i="5" s="1"/>
  <c r="DE73" i="5" s="1"/>
  <c r="DE72" i="5" s="1"/>
  <c r="DE71" i="5" s="1"/>
  <c r="DE70" i="5" s="1"/>
  <c r="DE69" i="5" s="1"/>
  <c r="S196" i="2"/>
  <c r="DB80" i="5"/>
  <c r="DB79" i="5" s="1"/>
  <c r="DB78" i="5" s="1"/>
  <c r="DB77" i="5" s="1"/>
  <c r="DB76" i="5" s="1"/>
  <c r="DB75" i="5" s="1"/>
  <c r="DB74" i="5" s="1"/>
  <c r="DB73" i="5" s="1"/>
  <c r="DB72" i="5" s="1"/>
  <c r="DB71" i="5" s="1"/>
  <c r="DB70" i="5" s="1"/>
  <c r="DB69" i="5" s="1"/>
  <c r="S190" i="2"/>
  <c r="DF80" i="5"/>
  <c r="DF79" i="5" s="1"/>
  <c r="DF78" i="5" s="1"/>
  <c r="DF77" i="5" s="1"/>
  <c r="DF76" i="5" s="1"/>
  <c r="DF75" i="5" s="1"/>
  <c r="DF74" i="5" s="1"/>
  <c r="DF73" i="5" s="1"/>
  <c r="DF72" i="5" s="1"/>
  <c r="DF71" i="5" s="1"/>
  <c r="DF70" i="5" s="1"/>
  <c r="DF69" i="5" s="1"/>
  <c r="S198" i="2"/>
  <c r="DH80" i="5"/>
  <c r="DH79" i="5" s="1"/>
  <c r="DH78" i="5" s="1"/>
  <c r="DH77" i="5" s="1"/>
  <c r="DH76" i="5" s="1"/>
  <c r="DH75" i="5" s="1"/>
  <c r="DH74" i="5" s="1"/>
  <c r="DH73" i="5" s="1"/>
  <c r="DH72" i="5" s="1"/>
  <c r="DH71" i="5" s="1"/>
  <c r="DH70" i="5" s="1"/>
  <c r="DH69" i="5" s="1"/>
  <c r="S202" i="2"/>
  <c r="DG80" i="5"/>
  <c r="DG79" i="5" s="1"/>
  <c r="DG78" i="5" s="1"/>
  <c r="DG77" i="5" s="1"/>
  <c r="DG76" i="5" s="1"/>
  <c r="DG75" i="5" s="1"/>
  <c r="DG74" i="5" s="1"/>
  <c r="DG73" i="5" s="1"/>
  <c r="DG72" i="5" s="1"/>
  <c r="DG71" i="5" s="1"/>
  <c r="DG70" i="5" s="1"/>
  <c r="DG69" i="5" s="1"/>
  <c r="S200" i="2"/>
  <c r="S188" i="2"/>
  <c r="DA80" i="5"/>
  <c r="DA79" i="5" s="1"/>
  <c r="DA78" i="5" s="1"/>
  <c r="DA77" i="5" s="1"/>
  <c r="DA76" i="5" s="1"/>
  <c r="DA75" i="5" s="1"/>
  <c r="DA74" i="5" s="1"/>
  <c r="DA73" i="5" s="1"/>
  <c r="DA72" i="5" s="1"/>
  <c r="DA71" i="5" s="1"/>
  <c r="DA70" i="5" s="1"/>
  <c r="DA69" i="5" s="1"/>
  <c r="DD80" i="5"/>
  <c r="DD79" i="5" s="1"/>
  <c r="DD78" i="5" s="1"/>
  <c r="DD77" i="5" s="1"/>
  <c r="DD76" i="5" s="1"/>
  <c r="DD75" i="5" s="1"/>
  <c r="DD74" i="5" s="1"/>
  <c r="DD73" i="5" s="1"/>
  <c r="DD72" i="5" s="1"/>
  <c r="DD71" i="5" s="1"/>
  <c r="DD70" i="5" s="1"/>
  <c r="DD69" i="5" s="1"/>
  <c r="S194" i="2"/>
  <c r="S192" i="2"/>
  <c r="DC80" i="5"/>
  <c r="DC79" i="5" s="1"/>
  <c r="DC78" i="5" s="1"/>
  <c r="DC77" i="5" s="1"/>
  <c r="DC76" i="5" s="1"/>
  <c r="DC75" i="5" s="1"/>
  <c r="DC74" i="5" s="1"/>
  <c r="DC73" i="5" s="1"/>
  <c r="DC72" i="5" s="1"/>
  <c r="DC71" i="5" s="1"/>
  <c r="DC70" i="5" s="1"/>
  <c r="DC69" i="5" s="1"/>
  <c r="X3" i="11"/>
  <c r="DA68" i="5" l="1"/>
  <c r="DA67" i="5" s="1"/>
  <c r="DA66" i="5" s="1"/>
  <c r="DA65" i="5" s="1"/>
  <c r="DA64" i="5" s="1"/>
  <c r="DA63" i="5" s="1"/>
  <c r="DA62" i="5" s="1"/>
  <c r="DA61" i="5" s="1"/>
  <c r="DA60" i="5" s="1"/>
  <c r="DA59" i="5" s="1"/>
  <c r="DA58" i="5" s="1"/>
  <c r="DA57" i="5" s="1"/>
  <c r="T188" i="2"/>
  <c r="DG68" i="5"/>
  <c r="DG67" i="5" s="1"/>
  <c r="DG66" i="5" s="1"/>
  <c r="DG65" i="5" s="1"/>
  <c r="DG64" i="5" s="1"/>
  <c r="DG63" i="5" s="1"/>
  <c r="DG62" i="5" s="1"/>
  <c r="DG61" i="5" s="1"/>
  <c r="DG60" i="5" s="1"/>
  <c r="DG59" i="5" s="1"/>
  <c r="DG58" i="5" s="1"/>
  <c r="DG57" i="5" s="1"/>
  <c r="T200" i="2"/>
  <c r="DH68" i="5"/>
  <c r="DH67" i="5" s="1"/>
  <c r="DH66" i="5" s="1"/>
  <c r="DH65" i="5" s="1"/>
  <c r="DH64" i="5" s="1"/>
  <c r="DH63" i="5" s="1"/>
  <c r="DH62" i="5" s="1"/>
  <c r="DH61" i="5" s="1"/>
  <c r="DH60" i="5" s="1"/>
  <c r="DH59" i="5" s="1"/>
  <c r="DH58" i="5" s="1"/>
  <c r="DH57" i="5" s="1"/>
  <c r="T202" i="2"/>
  <c r="DD68" i="5"/>
  <c r="DD67" i="5" s="1"/>
  <c r="DD66" i="5" s="1"/>
  <c r="DD65" i="5" s="1"/>
  <c r="DD64" i="5" s="1"/>
  <c r="DD63" i="5" s="1"/>
  <c r="DD62" i="5" s="1"/>
  <c r="DD61" i="5" s="1"/>
  <c r="DD60" i="5" s="1"/>
  <c r="DD59" i="5" s="1"/>
  <c r="DD58" i="5" s="1"/>
  <c r="DD57" i="5" s="1"/>
  <c r="T194" i="2"/>
  <c r="DF68" i="5"/>
  <c r="DF67" i="5" s="1"/>
  <c r="DF66" i="5" s="1"/>
  <c r="DF65" i="5" s="1"/>
  <c r="DF64" i="5" s="1"/>
  <c r="DF63" i="5" s="1"/>
  <c r="DF62" i="5" s="1"/>
  <c r="DF61" i="5" s="1"/>
  <c r="DF60" i="5" s="1"/>
  <c r="DF59" i="5" s="1"/>
  <c r="DF58" i="5" s="1"/>
  <c r="DF57" i="5" s="1"/>
  <c r="T198" i="2"/>
  <c r="T190" i="2"/>
  <c r="DB68" i="5"/>
  <c r="DB67" i="5" s="1"/>
  <c r="DB66" i="5" s="1"/>
  <c r="DB65" i="5" s="1"/>
  <c r="DB64" i="5" s="1"/>
  <c r="DB63" i="5" s="1"/>
  <c r="DB62" i="5" s="1"/>
  <c r="DB61" i="5" s="1"/>
  <c r="DB60" i="5" s="1"/>
  <c r="DB59" i="5" s="1"/>
  <c r="DB58" i="5" s="1"/>
  <c r="DB57" i="5" s="1"/>
  <c r="DC68" i="5"/>
  <c r="DC67" i="5" s="1"/>
  <c r="DC66" i="5" s="1"/>
  <c r="DC65" i="5" s="1"/>
  <c r="DC64" i="5" s="1"/>
  <c r="DC63" i="5" s="1"/>
  <c r="DC62" i="5" s="1"/>
  <c r="DC61" i="5" s="1"/>
  <c r="DC60" i="5" s="1"/>
  <c r="DC59" i="5" s="1"/>
  <c r="DC58" i="5" s="1"/>
  <c r="DC57" i="5" s="1"/>
  <c r="T192" i="2"/>
  <c r="DE68" i="5"/>
  <c r="DE67" i="5" s="1"/>
  <c r="DE66" i="5" s="1"/>
  <c r="DE65" i="5" s="1"/>
  <c r="DE64" i="5" s="1"/>
  <c r="DE63" i="5" s="1"/>
  <c r="DE62" i="5" s="1"/>
  <c r="DE61" i="5" s="1"/>
  <c r="DE60" i="5" s="1"/>
  <c r="DE59" i="5" s="1"/>
  <c r="DE58" i="5" s="1"/>
  <c r="DE57" i="5" s="1"/>
  <c r="T196" i="2"/>
  <c r="Y3" i="11"/>
  <c r="U190" i="2" l="1"/>
  <c r="DB56" i="5"/>
  <c r="DB55" i="5" s="1"/>
  <c r="DB54" i="5" s="1"/>
  <c r="DB53" i="5" s="1"/>
  <c r="DB52" i="5" s="1"/>
  <c r="DB51" i="5" s="1"/>
  <c r="DB50" i="5" s="1"/>
  <c r="DB49" i="5" s="1"/>
  <c r="DB48" i="5" s="1"/>
  <c r="DB47" i="5" s="1"/>
  <c r="DB46" i="5" s="1"/>
  <c r="DB45" i="5" s="1"/>
  <c r="DC56" i="5"/>
  <c r="DC55" i="5" s="1"/>
  <c r="DC54" i="5" s="1"/>
  <c r="DC53" i="5" s="1"/>
  <c r="DC52" i="5" s="1"/>
  <c r="DC51" i="5" s="1"/>
  <c r="DC50" i="5" s="1"/>
  <c r="DC49" i="5" s="1"/>
  <c r="DC48" i="5" s="1"/>
  <c r="DC47" i="5" s="1"/>
  <c r="DC46" i="5" s="1"/>
  <c r="DC45" i="5" s="1"/>
  <c r="U192" i="2"/>
  <c r="DF56" i="5"/>
  <c r="DF55" i="5" s="1"/>
  <c r="DF54" i="5" s="1"/>
  <c r="DF53" i="5" s="1"/>
  <c r="DF52" i="5" s="1"/>
  <c r="DF51" i="5" s="1"/>
  <c r="DF50" i="5" s="1"/>
  <c r="DF49" i="5" s="1"/>
  <c r="DF48" i="5" s="1"/>
  <c r="DF47" i="5" s="1"/>
  <c r="DF46" i="5" s="1"/>
  <c r="DF45" i="5" s="1"/>
  <c r="U198" i="2"/>
  <c r="DD56" i="5"/>
  <c r="DD55" i="5" s="1"/>
  <c r="DD54" i="5" s="1"/>
  <c r="DD53" i="5" s="1"/>
  <c r="DD52" i="5" s="1"/>
  <c r="DD51" i="5" s="1"/>
  <c r="DD50" i="5" s="1"/>
  <c r="DD49" i="5" s="1"/>
  <c r="DD48" i="5" s="1"/>
  <c r="DD47" i="5" s="1"/>
  <c r="DD46" i="5" s="1"/>
  <c r="DD45" i="5" s="1"/>
  <c r="U194" i="2"/>
  <c r="DH56" i="5"/>
  <c r="DH55" i="5" s="1"/>
  <c r="DH54" i="5" s="1"/>
  <c r="DH53" i="5" s="1"/>
  <c r="DH52" i="5" s="1"/>
  <c r="DH51" i="5" s="1"/>
  <c r="DH50" i="5" s="1"/>
  <c r="DH49" i="5" s="1"/>
  <c r="DH48" i="5" s="1"/>
  <c r="DH47" i="5" s="1"/>
  <c r="DH46" i="5" s="1"/>
  <c r="DH45" i="5" s="1"/>
  <c r="U202" i="2"/>
  <c r="DE56" i="5"/>
  <c r="DE55" i="5" s="1"/>
  <c r="DE54" i="5" s="1"/>
  <c r="DE53" i="5" s="1"/>
  <c r="DE52" i="5" s="1"/>
  <c r="DE51" i="5" s="1"/>
  <c r="DE50" i="5" s="1"/>
  <c r="DE49" i="5" s="1"/>
  <c r="DE48" i="5" s="1"/>
  <c r="DE47" i="5" s="1"/>
  <c r="DE46" i="5" s="1"/>
  <c r="DE45" i="5" s="1"/>
  <c r="U196" i="2"/>
  <c r="DG56" i="5"/>
  <c r="DG55" i="5" s="1"/>
  <c r="DG54" i="5" s="1"/>
  <c r="DG53" i="5" s="1"/>
  <c r="DG52" i="5" s="1"/>
  <c r="DG51" i="5" s="1"/>
  <c r="DG50" i="5" s="1"/>
  <c r="DG49" i="5" s="1"/>
  <c r="DG48" i="5" s="1"/>
  <c r="DG47" i="5" s="1"/>
  <c r="DG46" i="5" s="1"/>
  <c r="DG45" i="5" s="1"/>
  <c r="U200" i="2"/>
  <c r="U188" i="2"/>
  <c r="DA56" i="5"/>
  <c r="DA55" i="5" s="1"/>
  <c r="DA54" i="5" s="1"/>
  <c r="DA53" i="5" s="1"/>
  <c r="DA52" i="5" s="1"/>
  <c r="DA51" i="5" s="1"/>
  <c r="DA50" i="5" s="1"/>
  <c r="DA49" i="5" s="1"/>
  <c r="DA48" i="5" s="1"/>
  <c r="DA47" i="5" s="1"/>
  <c r="DA46" i="5" s="1"/>
  <c r="DA45" i="5" s="1"/>
  <c r="AS181" i="1"/>
  <c r="DG44" i="5" l="1"/>
  <c r="DG43" i="5" s="1"/>
  <c r="DG42" i="5" s="1"/>
  <c r="DG41" i="5" s="1"/>
  <c r="DG40" i="5" s="1"/>
  <c r="DG39" i="5" s="1"/>
  <c r="DG38" i="5" s="1"/>
  <c r="DG37" i="5" s="1"/>
  <c r="DG36" i="5" s="1"/>
  <c r="DG35" i="5" s="1"/>
  <c r="DG34" i="5" s="1"/>
  <c r="DG33" i="5" s="1"/>
  <c r="V200" i="2"/>
  <c r="DH44" i="5"/>
  <c r="DH43" i="5" s="1"/>
  <c r="DH42" i="5" s="1"/>
  <c r="DH41" i="5" s="1"/>
  <c r="DH40" i="5" s="1"/>
  <c r="DH39" i="5" s="1"/>
  <c r="DH38" i="5" s="1"/>
  <c r="DH37" i="5" s="1"/>
  <c r="DH36" i="5" s="1"/>
  <c r="DH35" i="5" s="1"/>
  <c r="DH34" i="5" s="1"/>
  <c r="DH33" i="5" s="1"/>
  <c r="V202" i="2"/>
  <c r="V194" i="2"/>
  <c r="DD44" i="5"/>
  <c r="DD43" i="5" s="1"/>
  <c r="DD42" i="5" s="1"/>
  <c r="DD41" i="5" s="1"/>
  <c r="DD40" i="5" s="1"/>
  <c r="DD39" i="5" s="1"/>
  <c r="DD38" i="5" s="1"/>
  <c r="DD37" i="5" s="1"/>
  <c r="DD36" i="5" s="1"/>
  <c r="DD35" i="5" s="1"/>
  <c r="DD34" i="5" s="1"/>
  <c r="DD33" i="5" s="1"/>
  <c r="DF44" i="5"/>
  <c r="DF43" i="5" s="1"/>
  <c r="DF42" i="5" s="1"/>
  <c r="DF41" i="5" s="1"/>
  <c r="DF40" i="5" s="1"/>
  <c r="DF39" i="5" s="1"/>
  <c r="DF38" i="5" s="1"/>
  <c r="DF37" i="5" s="1"/>
  <c r="DF36" i="5" s="1"/>
  <c r="DF35" i="5" s="1"/>
  <c r="DF34" i="5" s="1"/>
  <c r="DF33" i="5" s="1"/>
  <c r="V198" i="2"/>
  <c r="DE44" i="5"/>
  <c r="DE43" i="5" s="1"/>
  <c r="DE42" i="5" s="1"/>
  <c r="DE41" i="5" s="1"/>
  <c r="DE40" i="5" s="1"/>
  <c r="DE39" i="5" s="1"/>
  <c r="DE38" i="5" s="1"/>
  <c r="DE37" i="5" s="1"/>
  <c r="DE36" i="5" s="1"/>
  <c r="DE35" i="5" s="1"/>
  <c r="DE34" i="5" s="1"/>
  <c r="DE33" i="5" s="1"/>
  <c r="V196" i="2"/>
  <c r="DC44" i="5"/>
  <c r="DC43" i="5" s="1"/>
  <c r="DC42" i="5" s="1"/>
  <c r="DC41" i="5" s="1"/>
  <c r="DC40" i="5" s="1"/>
  <c r="DC39" i="5" s="1"/>
  <c r="DC38" i="5" s="1"/>
  <c r="DC37" i="5" s="1"/>
  <c r="DC36" i="5" s="1"/>
  <c r="DC35" i="5" s="1"/>
  <c r="DC34" i="5" s="1"/>
  <c r="DC33" i="5" s="1"/>
  <c r="V192" i="2"/>
  <c r="DB44" i="5"/>
  <c r="DB43" i="5" s="1"/>
  <c r="DB42" i="5" s="1"/>
  <c r="DB41" i="5" s="1"/>
  <c r="DB40" i="5" s="1"/>
  <c r="DB39" i="5" s="1"/>
  <c r="DB38" i="5" s="1"/>
  <c r="DB37" i="5" s="1"/>
  <c r="DB36" i="5" s="1"/>
  <c r="DB35" i="5" s="1"/>
  <c r="DB34" i="5" s="1"/>
  <c r="DB33" i="5" s="1"/>
  <c r="V190" i="2"/>
  <c r="DA44" i="5"/>
  <c r="DA43" i="5" s="1"/>
  <c r="DA42" i="5" s="1"/>
  <c r="DA41" i="5" s="1"/>
  <c r="DA40" i="5" s="1"/>
  <c r="DA39" i="5" s="1"/>
  <c r="DA38" i="5" s="1"/>
  <c r="DA37" i="5" s="1"/>
  <c r="DA36" i="5" s="1"/>
  <c r="DA35" i="5" s="1"/>
  <c r="DA34" i="5" s="1"/>
  <c r="DA33" i="5" s="1"/>
  <c r="V188" i="2"/>
  <c r="AD182" i="3"/>
  <c r="AD182" i="4" s="1"/>
  <c r="AD183" i="16" s="1"/>
  <c r="AN181" i="3"/>
  <c r="AO181" i="3"/>
  <c r="AM181" i="3"/>
  <c r="AI181" i="3"/>
  <c r="AS182" i="3"/>
  <c r="AS182" i="4" s="1"/>
  <c r="AS183" i="16" s="1"/>
  <c r="AL182" i="3"/>
  <c r="AL182" i="4" s="1"/>
  <c r="AL183" i="16" s="1"/>
  <c r="AK182" i="3"/>
  <c r="AK182" i="4" s="1"/>
  <c r="AK183" i="16" s="1"/>
  <c r="AJ182" i="3"/>
  <c r="AJ182" i="4" s="1"/>
  <c r="AJ183" i="16" s="1"/>
  <c r="AH182" i="3"/>
  <c r="AH182" i="4" s="1"/>
  <c r="AH183" i="16" s="1"/>
  <c r="AG182" i="3"/>
  <c r="AG182" i="4" s="1"/>
  <c r="AG183" i="16" s="1"/>
  <c r="AF182" i="3"/>
  <c r="AF182" i="4" s="1"/>
  <c r="AF183" i="16" s="1"/>
  <c r="AC182" i="3"/>
  <c r="AC182" i="4" s="1"/>
  <c r="AC183" i="16" s="1"/>
  <c r="AB182" i="3"/>
  <c r="AB182" i="4" s="1"/>
  <c r="AB183" i="16" s="1"/>
  <c r="O182" i="3"/>
  <c r="O182" i="4" s="1"/>
  <c r="O183" i="16" s="1"/>
  <c r="N182" i="3"/>
  <c r="N182" i="4" s="1"/>
  <c r="N183" i="16" s="1"/>
  <c r="M182" i="3"/>
  <c r="M182" i="4" s="1"/>
  <c r="M183" i="16" s="1"/>
  <c r="I182" i="3"/>
  <c r="I182" i="4" s="1"/>
  <c r="I183" i="16" s="1"/>
  <c r="H182" i="3"/>
  <c r="H182" i="4" s="1"/>
  <c r="H183" i="16" s="1"/>
  <c r="E182" i="3"/>
  <c r="E182" i="4" s="1"/>
  <c r="E183" i="16" s="1"/>
  <c r="D182" i="3"/>
  <c r="D182" i="4" s="1"/>
  <c r="D183" i="16" s="1"/>
  <c r="C182" i="3"/>
  <c r="C182" i="4" s="1"/>
  <c r="C183" i="16" s="1"/>
  <c r="A37" i="9"/>
  <c r="A38" i="9"/>
  <c r="A39" i="9"/>
  <c r="A40" i="9"/>
  <c r="A41" i="9"/>
  <c r="A42" i="9"/>
  <c r="A43" i="9"/>
  <c r="A44" i="9"/>
  <c r="A45" i="9"/>
  <c r="A46" i="9"/>
  <c r="A47" i="9"/>
  <c r="A48" i="9"/>
  <c r="A49" i="9"/>
  <c r="A50" i="9"/>
  <c r="A51" i="9"/>
  <c r="A52" i="9"/>
  <c r="A53" i="9"/>
  <c r="A54" i="9"/>
  <c r="A55" i="9"/>
  <c r="A56" i="9"/>
  <c r="A57" i="9"/>
  <c r="A58" i="9"/>
  <c r="A59" i="9"/>
  <c r="A60" i="9"/>
  <c r="A61" i="9"/>
  <c r="A36" i="9"/>
  <c r="DB32" i="5" l="1"/>
  <c r="DB31" i="5" s="1"/>
  <c r="DB30" i="5" s="1"/>
  <c r="DB29" i="5" s="1"/>
  <c r="DB28" i="5" s="1"/>
  <c r="DB27" i="5" s="1"/>
  <c r="DB26" i="5" s="1"/>
  <c r="DB25" i="5" s="1"/>
  <c r="DB24" i="5" s="1"/>
  <c r="DB23" i="5" s="1"/>
  <c r="DB22" i="5" s="1"/>
  <c r="DB21" i="5" s="1"/>
  <c r="W190" i="2"/>
  <c r="W192" i="2"/>
  <c r="DC32" i="5"/>
  <c r="DC31" i="5" s="1"/>
  <c r="DC30" i="5" s="1"/>
  <c r="DC29" i="5" s="1"/>
  <c r="DC28" i="5" s="1"/>
  <c r="DC27" i="5" s="1"/>
  <c r="DC26" i="5" s="1"/>
  <c r="DC25" i="5" s="1"/>
  <c r="DC24" i="5" s="1"/>
  <c r="DC23" i="5" s="1"/>
  <c r="DC22" i="5" s="1"/>
  <c r="DC21" i="5" s="1"/>
  <c r="W196" i="2"/>
  <c r="DE32" i="5"/>
  <c r="DE31" i="5" s="1"/>
  <c r="DE30" i="5" s="1"/>
  <c r="DE29" i="5" s="1"/>
  <c r="DE28" i="5" s="1"/>
  <c r="DE27" i="5" s="1"/>
  <c r="DE26" i="5" s="1"/>
  <c r="DE25" i="5" s="1"/>
  <c r="DE24" i="5" s="1"/>
  <c r="DE23" i="5" s="1"/>
  <c r="DE22" i="5" s="1"/>
  <c r="DE21" i="5" s="1"/>
  <c r="DF32" i="5"/>
  <c r="DF31" i="5" s="1"/>
  <c r="DF30" i="5" s="1"/>
  <c r="DF29" i="5" s="1"/>
  <c r="DF28" i="5" s="1"/>
  <c r="DF27" i="5" s="1"/>
  <c r="DF26" i="5" s="1"/>
  <c r="DF25" i="5" s="1"/>
  <c r="DF24" i="5" s="1"/>
  <c r="DF23" i="5" s="1"/>
  <c r="DF22" i="5" s="1"/>
  <c r="DF21" i="5" s="1"/>
  <c r="W198" i="2"/>
  <c r="DD32" i="5"/>
  <c r="DD31" i="5" s="1"/>
  <c r="DD30" i="5" s="1"/>
  <c r="DD29" i="5" s="1"/>
  <c r="DD28" i="5" s="1"/>
  <c r="DD27" i="5" s="1"/>
  <c r="DD26" i="5" s="1"/>
  <c r="DD25" i="5" s="1"/>
  <c r="DD24" i="5" s="1"/>
  <c r="DD23" i="5" s="1"/>
  <c r="DD22" i="5" s="1"/>
  <c r="DD21" i="5" s="1"/>
  <c r="W194" i="2"/>
  <c r="DH32" i="5"/>
  <c r="DH31" i="5" s="1"/>
  <c r="DH30" i="5" s="1"/>
  <c r="DH29" i="5" s="1"/>
  <c r="DH28" i="5" s="1"/>
  <c r="DH27" i="5" s="1"/>
  <c r="DH26" i="5" s="1"/>
  <c r="DH25" i="5" s="1"/>
  <c r="DH24" i="5" s="1"/>
  <c r="DH23" i="5" s="1"/>
  <c r="DH22" i="5" s="1"/>
  <c r="DH21" i="5" s="1"/>
  <c r="W202" i="2"/>
  <c r="DA32" i="5"/>
  <c r="DA31" i="5" s="1"/>
  <c r="DA30" i="5" s="1"/>
  <c r="DA29" i="5" s="1"/>
  <c r="DA28" i="5" s="1"/>
  <c r="DA27" i="5" s="1"/>
  <c r="DA26" i="5" s="1"/>
  <c r="DA25" i="5" s="1"/>
  <c r="DA24" i="5" s="1"/>
  <c r="DA23" i="5" s="1"/>
  <c r="DA22" i="5" s="1"/>
  <c r="DA21" i="5" s="1"/>
  <c r="W188" i="2"/>
  <c r="DG32" i="5"/>
  <c r="DG31" i="5" s="1"/>
  <c r="DG30" i="5" s="1"/>
  <c r="DG29" i="5" s="1"/>
  <c r="DG28" i="5" s="1"/>
  <c r="DG27" i="5" s="1"/>
  <c r="DG26" i="5" s="1"/>
  <c r="DG25" i="5" s="1"/>
  <c r="DG24" i="5" s="1"/>
  <c r="DG23" i="5" s="1"/>
  <c r="DG22" i="5" s="1"/>
  <c r="DG21" i="5" s="1"/>
  <c r="W200" i="2"/>
  <c r="AM182" i="3"/>
  <c r="AM182" i="4" s="1"/>
  <c r="AM183" i="16" s="1"/>
  <c r="AM181" i="4"/>
  <c r="AM182" i="16" s="1"/>
  <c r="AO182" i="3"/>
  <c r="AO182" i="4" s="1"/>
  <c r="AO183" i="16" s="1"/>
  <c r="AO181" i="4"/>
  <c r="AO182" i="16" s="1"/>
  <c r="AN182" i="3"/>
  <c r="AN182" i="4" s="1"/>
  <c r="AN183" i="16" s="1"/>
  <c r="AN181" i="4"/>
  <c r="AN182" i="16" s="1"/>
  <c r="AI182" i="3"/>
  <c r="AI182" i="4" s="1"/>
  <c r="AI183" i="16" s="1"/>
  <c r="AI181" i="4"/>
  <c r="AI182" i="16" s="1"/>
  <c r="J181" i="3"/>
  <c r="G181" i="3"/>
  <c r="K181" i="3"/>
  <c r="AQ181" i="3"/>
  <c r="P181" i="3"/>
  <c r="F181" i="3"/>
  <c r="AP181" i="3"/>
  <c r="AV180" i="3"/>
  <c r="AV180" i="4" s="1"/>
  <c r="AV181" i="16" s="1"/>
  <c r="AO180" i="3"/>
  <c r="AO180" i="4" s="1"/>
  <c r="AO181" i="16" s="1"/>
  <c r="AN180" i="3"/>
  <c r="AN180" i="4" s="1"/>
  <c r="AN181" i="16" s="1"/>
  <c r="AM180" i="3"/>
  <c r="AM180" i="4" s="1"/>
  <c r="AM181" i="16" s="1"/>
  <c r="AI180" i="3"/>
  <c r="AI180" i="4" s="1"/>
  <c r="AI181" i="16" s="1"/>
  <c r="AD180" i="3"/>
  <c r="AD180" i="4" s="1"/>
  <c r="AD181" i="16" s="1"/>
  <c r="F25" i="10"/>
  <c r="F24" i="10"/>
  <c r="F23" i="10"/>
  <c r="F22" i="10"/>
  <c r="F21" i="10"/>
  <c r="F19" i="10"/>
  <c r="F18" i="10"/>
  <c r="F17" i="10"/>
  <c r="F16" i="10"/>
  <c r="F15" i="10"/>
  <c r="F14" i="10"/>
  <c r="F13" i="10"/>
  <c r="F11" i="10"/>
  <c r="F7" i="10"/>
  <c r="F6" i="10"/>
  <c r="F5" i="10"/>
  <c r="F20" i="10"/>
  <c r="F12" i="10"/>
  <c r="F9" i="10"/>
  <c r="F10" i="10"/>
  <c r="F8" i="10"/>
  <c r="F3" i="10"/>
  <c r="F4" i="10"/>
  <c r="F2" i="10"/>
  <c r="A3" i="10"/>
  <c r="A4" i="10"/>
  <c r="A5" i="10"/>
  <c r="A6" i="10"/>
  <c r="A7" i="10"/>
  <c r="A8" i="10"/>
  <c r="A9" i="10"/>
  <c r="A10" i="10"/>
  <c r="A11" i="10"/>
  <c r="A13" i="10"/>
  <c r="A14" i="10"/>
  <c r="A15" i="10"/>
  <c r="A16" i="10"/>
  <c r="A17" i="10"/>
  <c r="A18" i="10"/>
  <c r="A19" i="10"/>
  <c r="A20" i="10"/>
  <c r="A21" i="10"/>
  <c r="A22" i="10"/>
  <c r="A23" i="10"/>
  <c r="A24" i="10"/>
  <c r="A25" i="10"/>
  <c r="A2" i="10"/>
  <c r="X188" i="2" l="1"/>
  <c r="DA20" i="5"/>
  <c r="DA19" i="5" s="1"/>
  <c r="DA18" i="5" s="1"/>
  <c r="DA17" i="5" s="1"/>
  <c r="DA16" i="5" s="1"/>
  <c r="DA15" i="5" s="1"/>
  <c r="DA14" i="5" s="1"/>
  <c r="DA13" i="5" s="1"/>
  <c r="DA12" i="5" s="1"/>
  <c r="DA11" i="5" s="1"/>
  <c r="DA10" i="5" s="1"/>
  <c r="DA9" i="5" s="1"/>
  <c r="DA8" i="5" s="1"/>
  <c r="DA7" i="5" s="1"/>
  <c r="DA6" i="5" s="1"/>
  <c r="DA5" i="5" s="1"/>
  <c r="DA4" i="5" s="1"/>
  <c r="DH20" i="5"/>
  <c r="DH19" i="5" s="1"/>
  <c r="DH18" i="5" s="1"/>
  <c r="DH17" i="5" s="1"/>
  <c r="DH16" i="5" s="1"/>
  <c r="DH15" i="5" s="1"/>
  <c r="DH14" i="5" s="1"/>
  <c r="DH13" i="5" s="1"/>
  <c r="DH12" i="5" s="1"/>
  <c r="DH11" i="5" s="1"/>
  <c r="DH10" i="5" s="1"/>
  <c r="DH9" i="5" s="1"/>
  <c r="DH8" i="5" s="1"/>
  <c r="DH7" i="5" s="1"/>
  <c r="DH6" i="5" s="1"/>
  <c r="DH5" i="5" s="1"/>
  <c r="DH4" i="5" s="1"/>
  <c r="X202" i="2"/>
  <c r="DD20" i="5"/>
  <c r="DD19" i="5" s="1"/>
  <c r="DD18" i="5" s="1"/>
  <c r="DD17" i="5" s="1"/>
  <c r="DD16" i="5" s="1"/>
  <c r="DD15" i="5" s="1"/>
  <c r="DD14" i="5" s="1"/>
  <c r="DD13" i="5" s="1"/>
  <c r="DD12" i="5" s="1"/>
  <c r="DD11" i="5" s="1"/>
  <c r="DD10" i="5" s="1"/>
  <c r="DD9" i="5" s="1"/>
  <c r="DD8" i="5" s="1"/>
  <c r="DD7" i="5" s="1"/>
  <c r="DD6" i="5" s="1"/>
  <c r="DD5" i="5" s="1"/>
  <c r="DD4" i="5" s="1"/>
  <c r="X194" i="2"/>
  <c r="DF20" i="5"/>
  <c r="DF19" i="5" s="1"/>
  <c r="DF18" i="5" s="1"/>
  <c r="DF17" i="5" s="1"/>
  <c r="DF16" i="5" s="1"/>
  <c r="DF15" i="5" s="1"/>
  <c r="DF14" i="5" s="1"/>
  <c r="DF13" i="5" s="1"/>
  <c r="DF12" i="5" s="1"/>
  <c r="DF11" i="5" s="1"/>
  <c r="DF10" i="5" s="1"/>
  <c r="DF9" i="5" s="1"/>
  <c r="DF8" i="5" s="1"/>
  <c r="DF7" i="5" s="1"/>
  <c r="DF6" i="5" s="1"/>
  <c r="DF5" i="5" s="1"/>
  <c r="DF4" i="5" s="1"/>
  <c r="X198" i="2"/>
  <c r="DE20" i="5"/>
  <c r="DE19" i="5" s="1"/>
  <c r="DE18" i="5" s="1"/>
  <c r="DE17" i="5" s="1"/>
  <c r="DE16" i="5" s="1"/>
  <c r="DE15" i="5" s="1"/>
  <c r="DE14" i="5" s="1"/>
  <c r="DE13" i="5" s="1"/>
  <c r="DE12" i="5" s="1"/>
  <c r="DE11" i="5" s="1"/>
  <c r="DE10" i="5" s="1"/>
  <c r="DE9" i="5" s="1"/>
  <c r="DE8" i="5" s="1"/>
  <c r="DE7" i="5" s="1"/>
  <c r="DE6" i="5" s="1"/>
  <c r="DE5" i="5" s="1"/>
  <c r="DE4" i="5" s="1"/>
  <c r="X196" i="2"/>
  <c r="DC20" i="5"/>
  <c r="DC19" i="5" s="1"/>
  <c r="DC18" i="5" s="1"/>
  <c r="DC17" i="5" s="1"/>
  <c r="DC16" i="5" s="1"/>
  <c r="DC15" i="5" s="1"/>
  <c r="DC14" i="5" s="1"/>
  <c r="DC13" i="5" s="1"/>
  <c r="DC12" i="5" s="1"/>
  <c r="DC11" i="5" s="1"/>
  <c r="DC10" i="5" s="1"/>
  <c r="DC9" i="5" s="1"/>
  <c r="DC8" i="5" s="1"/>
  <c r="DC7" i="5" s="1"/>
  <c r="DC6" i="5" s="1"/>
  <c r="DC5" i="5" s="1"/>
  <c r="DC4" i="5" s="1"/>
  <c r="X192" i="2"/>
  <c r="DG20" i="5"/>
  <c r="DG19" i="5" s="1"/>
  <c r="DG18" i="5" s="1"/>
  <c r="DG17" i="5" s="1"/>
  <c r="DG16" i="5" s="1"/>
  <c r="DG15" i="5" s="1"/>
  <c r="DG14" i="5" s="1"/>
  <c r="DG13" i="5" s="1"/>
  <c r="DG12" i="5" s="1"/>
  <c r="DG11" i="5" s="1"/>
  <c r="DG10" i="5" s="1"/>
  <c r="DG9" i="5" s="1"/>
  <c r="DG8" i="5" s="1"/>
  <c r="DG7" i="5" s="1"/>
  <c r="DG6" i="5" s="1"/>
  <c r="DG5" i="5" s="1"/>
  <c r="DG4" i="5" s="1"/>
  <c r="X200" i="2"/>
  <c r="X190" i="2"/>
  <c r="DB20" i="5"/>
  <c r="DB19" i="5" s="1"/>
  <c r="DB18" i="5" s="1"/>
  <c r="DB17" i="5" s="1"/>
  <c r="DB16" i="5" s="1"/>
  <c r="DB15" i="5" s="1"/>
  <c r="DB14" i="5" s="1"/>
  <c r="DB13" i="5" s="1"/>
  <c r="DB12" i="5" s="1"/>
  <c r="DB11" i="5" s="1"/>
  <c r="DB10" i="5" s="1"/>
  <c r="DB9" i="5" s="1"/>
  <c r="DB8" i="5" s="1"/>
  <c r="DB7" i="5" s="1"/>
  <c r="DB6" i="5" s="1"/>
  <c r="DB5" i="5" s="1"/>
  <c r="DB4" i="5" s="1"/>
  <c r="F182" i="3"/>
  <c r="F182" i="4" s="1"/>
  <c r="F183" i="16" s="1"/>
  <c r="F181" i="4"/>
  <c r="F182" i="16" s="1"/>
  <c r="P182" i="3"/>
  <c r="P182" i="4" s="1"/>
  <c r="P183" i="16" s="1"/>
  <c r="P181" i="4"/>
  <c r="P182" i="16" s="1"/>
  <c r="AQ182" i="3"/>
  <c r="AQ182" i="4" s="1"/>
  <c r="AQ183" i="16" s="1"/>
  <c r="AQ181" i="4"/>
  <c r="AQ182" i="16" s="1"/>
  <c r="G182" i="3"/>
  <c r="G182" i="4" s="1"/>
  <c r="G183" i="16" s="1"/>
  <c r="G181" i="4"/>
  <c r="G182" i="16" s="1"/>
  <c r="K182" i="3"/>
  <c r="K182" i="4" s="1"/>
  <c r="K183" i="16" s="1"/>
  <c r="K181" i="4"/>
  <c r="K182" i="16" s="1"/>
  <c r="J182" i="3"/>
  <c r="J182" i="4" s="1"/>
  <c r="J183" i="16" s="1"/>
  <c r="J181" i="4"/>
  <c r="J182" i="16" s="1"/>
  <c r="AP182" i="3"/>
  <c r="AP182" i="4" s="1"/>
  <c r="AP183" i="16" s="1"/>
  <c r="AP181" i="4"/>
  <c r="AP182" i="16" s="1"/>
  <c r="AT180" i="3"/>
  <c r="AT180" i="4" s="1"/>
  <c r="AT181" i="16" s="1"/>
  <c r="AV181" i="3"/>
  <c r="AV181" i="4" s="1"/>
  <c r="AV182" i="16" s="1"/>
  <c r="AT181" i="3" l="1"/>
  <c r="AT181" i="4" s="1"/>
  <c r="AT182" i="16" s="1"/>
  <c r="AV182" i="3"/>
  <c r="Z179" i="3"/>
  <c r="Z179" i="4" s="1"/>
  <c r="Z180" i="16" s="1"/>
  <c r="Y179" i="3"/>
  <c r="Y179" i="4" s="1"/>
  <c r="Y180" i="16" s="1"/>
  <c r="X179" i="3"/>
  <c r="X179" i="4" s="1"/>
  <c r="X180" i="16" s="1"/>
  <c r="W179" i="3"/>
  <c r="W179" i="4" s="1"/>
  <c r="W180" i="16" s="1"/>
  <c r="V179" i="3"/>
  <c r="V179" i="4" s="1"/>
  <c r="V180" i="16" s="1"/>
  <c r="U179" i="3"/>
  <c r="U179" i="4" s="1"/>
  <c r="U180" i="16" s="1"/>
  <c r="T179" i="3"/>
  <c r="T179" i="4" s="1"/>
  <c r="T180" i="16" s="1"/>
  <c r="S179" i="3"/>
  <c r="S179" i="4" s="1"/>
  <c r="S180" i="16" s="1"/>
  <c r="R179" i="3"/>
  <c r="R179" i="4" s="1"/>
  <c r="R180" i="16" s="1"/>
  <c r="Q179" i="3"/>
  <c r="Q179" i="4" s="1"/>
  <c r="Q180" i="16" s="1"/>
  <c r="AQ179" i="3"/>
  <c r="AH180" i="3"/>
  <c r="AH180" i="4" s="1"/>
  <c r="AH181" i="16" s="1"/>
  <c r="AG180" i="3"/>
  <c r="AG180" i="4" s="1"/>
  <c r="AG181" i="16" s="1"/>
  <c r="AE179" i="3"/>
  <c r="I180" i="3"/>
  <c r="I180" i="4" s="1"/>
  <c r="I181" i="16" s="1"/>
  <c r="B4" i="7"/>
  <c r="B3" i="7"/>
  <c r="D42" i="7"/>
  <c r="D41" i="7"/>
  <c r="D40" i="7"/>
  <c r="D37" i="7"/>
  <c r="D34" i="7"/>
  <c r="D33" i="7"/>
  <c r="F50" i="11" s="1"/>
  <c r="D28" i="7"/>
  <c r="D12" i="7"/>
  <c r="D9" i="7"/>
  <c r="D8" i="7"/>
  <c r="D7" i="7"/>
  <c r="D6" i="7"/>
  <c r="D5" i="7"/>
  <c r="AQ180" i="3" l="1"/>
  <c r="AQ180" i="4" s="1"/>
  <c r="AQ181" i="16" s="1"/>
  <c r="AQ179" i="4"/>
  <c r="AQ180" i="16" s="1"/>
  <c r="AE180" i="3"/>
  <c r="AE179" i="4"/>
  <c r="AE180" i="16" s="1"/>
  <c r="AT182" i="3"/>
  <c r="AT182" i="4" s="1"/>
  <c r="AT183" i="16" s="1"/>
  <c r="AV182" i="4"/>
  <c r="AV183" i="16" s="1"/>
  <c r="R181" i="3"/>
  <c r="R180" i="3"/>
  <c r="R180" i="4" s="1"/>
  <c r="R181" i="16" s="1"/>
  <c r="S181" i="3"/>
  <c r="S180" i="3"/>
  <c r="S180" i="4" s="1"/>
  <c r="S181" i="16" s="1"/>
  <c r="T181" i="3"/>
  <c r="T180" i="3"/>
  <c r="T180" i="4" s="1"/>
  <c r="T181" i="16" s="1"/>
  <c r="U181" i="3"/>
  <c r="U180" i="3"/>
  <c r="U180" i="4" s="1"/>
  <c r="U181" i="16" s="1"/>
  <c r="V181" i="3"/>
  <c r="V180" i="3"/>
  <c r="V180" i="4" s="1"/>
  <c r="V181" i="16" s="1"/>
  <c r="W181" i="3"/>
  <c r="W180" i="3"/>
  <c r="W180" i="4" s="1"/>
  <c r="W181" i="16" s="1"/>
  <c r="X181" i="3"/>
  <c r="X180" i="3"/>
  <c r="X180" i="4" s="1"/>
  <c r="X181" i="16" s="1"/>
  <c r="Y181" i="3"/>
  <c r="Y180" i="3"/>
  <c r="Y180" i="4" s="1"/>
  <c r="Y181" i="16" s="1"/>
  <c r="Z181" i="3"/>
  <c r="Z180" i="3"/>
  <c r="Z180" i="4" s="1"/>
  <c r="Z181" i="16" s="1"/>
  <c r="Q181" i="3"/>
  <c r="Q180" i="3"/>
  <c r="Q180" i="4" s="1"/>
  <c r="Q181" i="16" s="1"/>
  <c r="F44" i="11"/>
  <c r="F73" i="11"/>
  <c r="F18" i="11"/>
  <c r="F55" i="11"/>
  <c r="F40" i="11"/>
  <c r="F28" i="11"/>
  <c r="F48" i="11"/>
  <c r="F26" i="11"/>
  <c r="F75" i="11"/>
  <c r="F30" i="11"/>
  <c r="F42" i="11"/>
  <c r="F35" i="11"/>
  <c r="E5" i="7"/>
  <c r="E18" i="7"/>
  <c r="E42" i="7"/>
  <c r="E7" i="7"/>
  <c r="E28" i="7"/>
  <c r="E8" i="7"/>
  <c r="E23" i="7"/>
  <c r="E9" i="7"/>
  <c r="E12" i="7"/>
  <c r="E15" i="7"/>
  <c r="E29" i="7"/>
  <c r="E33" i="7"/>
  <c r="E34" i="7"/>
  <c r="E37" i="7"/>
  <c r="E40" i="7"/>
  <c r="E41" i="7"/>
  <c r="E6" i="7"/>
  <c r="A198" i="4"/>
  <c r="A197" i="4" s="1"/>
  <c r="A196" i="4" s="1"/>
  <c r="T182" i="3" l="1"/>
  <c r="T182" i="4" s="1"/>
  <c r="T183" i="16" s="1"/>
  <c r="T181" i="4"/>
  <c r="T182" i="16" s="1"/>
  <c r="Z182" i="3"/>
  <c r="Z182" i="4" s="1"/>
  <c r="Z183" i="16" s="1"/>
  <c r="Z181" i="4"/>
  <c r="Z182" i="16" s="1"/>
  <c r="S182" i="3"/>
  <c r="S182" i="4" s="1"/>
  <c r="S183" i="16" s="1"/>
  <c r="S181" i="4"/>
  <c r="S182" i="16" s="1"/>
  <c r="Y182" i="3"/>
  <c r="Y182" i="4" s="1"/>
  <c r="Y183" i="16" s="1"/>
  <c r="Y181" i="4"/>
  <c r="Y182" i="16" s="1"/>
  <c r="R182" i="3"/>
  <c r="R182" i="4" s="1"/>
  <c r="R183" i="16" s="1"/>
  <c r="R181" i="4"/>
  <c r="R182" i="16" s="1"/>
  <c r="X182" i="3"/>
  <c r="X182" i="4" s="1"/>
  <c r="X183" i="16" s="1"/>
  <c r="X181" i="4"/>
  <c r="X182" i="16" s="1"/>
  <c r="U182" i="3"/>
  <c r="U182" i="4" s="1"/>
  <c r="U183" i="16" s="1"/>
  <c r="U181" i="4"/>
  <c r="U182" i="16" s="1"/>
  <c r="W182" i="3"/>
  <c r="W182" i="4" s="1"/>
  <c r="W183" i="16" s="1"/>
  <c r="W181" i="4"/>
  <c r="W182" i="16" s="1"/>
  <c r="AE181" i="3"/>
  <c r="AE180" i="4"/>
  <c r="AE181" i="16" s="1"/>
  <c r="Q182" i="3"/>
  <c r="Q182" i="4" s="1"/>
  <c r="Q183" i="16" s="1"/>
  <c r="Q181" i="4"/>
  <c r="Q182" i="16" s="1"/>
  <c r="V182" i="3"/>
  <c r="V182" i="4" s="1"/>
  <c r="V183" i="16" s="1"/>
  <c r="V181" i="4"/>
  <c r="V182" i="16" s="1"/>
  <c r="B6" i="5"/>
  <c r="B7" i="5" s="1"/>
  <c r="B8" i="5" s="1"/>
  <c r="B9" i="5" s="1"/>
  <c r="B10" i="5" s="1"/>
  <c r="B11" i="5" s="1"/>
  <c r="B12" i="5" s="1"/>
  <c r="B13" i="5" s="1"/>
  <c r="B14" i="5" s="1"/>
  <c r="B15" i="5" s="1"/>
  <c r="B16" i="5" s="1"/>
  <c r="B17" i="5" s="1"/>
  <c r="B18" i="5" s="1"/>
  <c r="B19" i="5" s="1"/>
  <c r="B20" i="5" s="1"/>
  <c r="B21" i="5" s="1"/>
  <c r="B22" i="5" s="1"/>
  <c r="B23" i="5" s="1"/>
  <c r="B24" i="5" s="1"/>
  <c r="B25" i="5" s="1"/>
  <c r="B26" i="5" s="1"/>
  <c r="B27" i="5" s="1"/>
  <c r="B28" i="5" s="1"/>
  <c r="B29" i="5" s="1"/>
  <c r="B30" i="5" s="1"/>
  <c r="B31" i="5" s="1"/>
  <c r="B32" i="5" s="1"/>
  <c r="B33" i="5" s="1"/>
  <c r="B5" i="4"/>
  <c r="B5" i="3"/>
  <c r="A6" i="6"/>
  <c r="I6" i="6" s="1"/>
  <c r="A7" i="6"/>
  <c r="I7" i="6" s="1"/>
  <c r="A8" i="6"/>
  <c r="I8" i="6" s="1"/>
  <c r="A9" i="6"/>
  <c r="I9" i="6" s="1"/>
  <c r="A10" i="6"/>
  <c r="I10" i="6" s="1"/>
  <c r="A14" i="6"/>
  <c r="I14" i="6" s="1"/>
  <c r="A15" i="6"/>
  <c r="I15" i="6" s="1"/>
  <c r="A21" i="6"/>
  <c r="I21" i="6" s="1"/>
  <c r="A25" i="6"/>
  <c r="I25" i="6" s="1"/>
  <c r="A31" i="6"/>
  <c r="I31" i="6" s="1"/>
  <c r="A32" i="6"/>
  <c r="I32" i="6" s="1"/>
  <c r="A37" i="6"/>
  <c r="I37" i="6" s="1"/>
  <c r="A38" i="6"/>
  <c r="I38" i="6" s="1"/>
  <c r="A44" i="6"/>
  <c r="I44" i="6" s="1"/>
  <c r="A48" i="6"/>
  <c r="I48" i="6" s="1"/>
  <c r="A49" i="6"/>
  <c r="I49" i="6" s="1"/>
  <c r="A50" i="6"/>
  <c r="I50" i="6" s="1"/>
  <c r="A54" i="6"/>
  <c r="I54" i="6" s="1"/>
  <c r="A55" i="6"/>
  <c r="I55" i="6" s="1"/>
  <c r="A56" i="6"/>
  <c r="I56" i="6" s="1"/>
  <c r="C3" i="6"/>
  <c r="A3" i="6" s="1"/>
  <c r="I3" i="6" s="1"/>
  <c r="C4" i="6"/>
  <c r="A4" i="6" s="1"/>
  <c r="I4" i="6" s="1"/>
  <c r="C5" i="6"/>
  <c r="A5" i="6" s="1"/>
  <c r="I5" i="6" s="1"/>
  <c r="C11" i="6"/>
  <c r="A11" i="6" s="1"/>
  <c r="I11" i="6" s="1"/>
  <c r="C12" i="6"/>
  <c r="A12" i="6" s="1"/>
  <c r="I12" i="6" s="1"/>
  <c r="C13" i="6"/>
  <c r="A13" i="6" s="1"/>
  <c r="I13" i="6" s="1"/>
  <c r="C16" i="6"/>
  <c r="A16" i="6" s="1"/>
  <c r="I16" i="6" s="1"/>
  <c r="C17" i="6"/>
  <c r="A17" i="6" s="1"/>
  <c r="I17" i="6" s="1"/>
  <c r="C18" i="6"/>
  <c r="A18" i="6" s="1"/>
  <c r="I18" i="6" s="1"/>
  <c r="C19" i="6"/>
  <c r="A19" i="6" s="1"/>
  <c r="I19" i="6" s="1"/>
  <c r="C20" i="6"/>
  <c r="A20" i="6" s="1"/>
  <c r="I20" i="6" s="1"/>
  <c r="C22" i="6"/>
  <c r="A22" i="6" s="1"/>
  <c r="I22" i="6" s="1"/>
  <c r="C23" i="6"/>
  <c r="A23" i="6" s="1"/>
  <c r="I23" i="6" s="1"/>
  <c r="C24" i="6"/>
  <c r="A24" i="6" s="1"/>
  <c r="I24" i="6" s="1"/>
  <c r="C26" i="6"/>
  <c r="A26" i="6" s="1"/>
  <c r="I26" i="6" s="1"/>
  <c r="C27" i="6"/>
  <c r="A27" i="6" s="1"/>
  <c r="I27" i="6" s="1"/>
  <c r="A28" i="6"/>
  <c r="I28" i="6" s="1"/>
  <c r="A29" i="6"/>
  <c r="I29" i="6" s="1"/>
  <c r="C30" i="6"/>
  <c r="A30" i="6" s="1"/>
  <c r="I30" i="6" s="1"/>
  <c r="C33" i="6"/>
  <c r="A33" i="6" s="1"/>
  <c r="I33" i="6" s="1"/>
  <c r="C34" i="6"/>
  <c r="A34" i="6" s="1"/>
  <c r="I34" i="6" s="1"/>
  <c r="C35" i="6"/>
  <c r="A35" i="6" s="1"/>
  <c r="I35" i="6" s="1"/>
  <c r="C36" i="6"/>
  <c r="A36" i="6" s="1"/>
  <c r="I36" i="6" s="1"/>
  <c r="C39" i="6"/>
  <c r="A39" i="6" s="1"/>
  <c r="I39" i="6" s="1"/>
  <c r="C40" i="6"/>
  <c r="A40" i="6" s="1"/>
  <c r="I40" i="6" s="1"/>
  <c r="C41" i="6"/>
  <c r="A41" i="6" s="1"/>
  <c r="I41" i="6" s="1"/>
  <c r="C42" i="6"/>
  <c r="A42" i="6" s="1"/>
  <c r="I42" i="6" s="1"/>
  <c r="C43" i="6"/>
  <c r="A43" i="6" s="1"/>
  <c r="I43" i="6" s="1"/>
  <c r="C45" i="6"/>
  <c r="A45" i="6" s="1"/>
  <c r="I45" i="6" s="1"/>
  <c r="C46" i="6"/>
  <c r="A46" i="6" s="1"/>
  <c r="I46" i="6" s="1"/>
  <c r="C47" i="6"/>
  <c r="A47" i="6" s="1"/>
  <c r="I47" i="6" s="1"/>
  <c r="C51" i="6"/>
  <c r="A51" i="6" s="1"/>
  <c r="I51" i="6" s="1"/>
  <c r="C52" i="6"/>
  <c r="A52" i="6" s="1"/>
  <c r="I52" i="6" s="1"/>
  <c r="C53" i="6"/>
  <c r="A53" i="6" s="1"/>
  <c r="I53" i="6" s="1"/>
  <c r="C2" i="6"/>
  <c r="A2" i="6" s="1"/>
  <c r="CY6" i="16" l="1"/>
  <c r="CW6" i="16"/>
  <c r="CX6" i="16"/>
  <c r="CZ6" i="16"/>
  <c r="CR6" i="16"/>
  <c r="CV6" i="16"/>
  <c r="CO6" i="16"/>
  <c r="CQ6" i="16"/>
  <c r="CP6" i="16"/>
  <c r="CK6" i="16"/>
  <c r="CU6" i="16"/>
  <c r="CN6" i="16"/>
  <c r="CT6" i="16"/>
  <c r="CL6" i="16"/>
  <c r="CM6" i="16"/>
  <c r="CS6" i="16"/>
  <c r="CJ6" i="16"/>
  <c r="L6" i="16"/>
  <c r="BU6" i="16"/>
  <c r="O6" i="16"/>
  <c r="AP6" i="16"/>
  <c r="BQ6" i="16"/>
  <c r="BN6" i="16"/>
  <c r="C6" i="16"/>
  <c r="AL6" i="16"/>
  <c r="BJ6" i="16"/>
  <c r="BI6" i="16"/>
  <c r="AE6" i="16"/>
  <c r="AY6" i="16"/>
  <c r="AU6" i="16"/>
  <c r="AT6" i="16"/>
  <c r="CC6" i="16"/>
  <c r="R6" i="16"/>
  <c r="BG6" i="16"/>
  <c r="AB6" i="16"/>
  <c r="BC6" i="16"/>
  <c r="AZ6" i="16"/>
  <c r="CB6" i="16"/>
  <c r="BY6" i="16"/>
  <c r="BW6" i="16"/>
  <c r="N6" i="16"/>
  <c r="CI6" i="16"/>
  <c r="AA6" i="16"/>
  <c r="X6" i="16"/>
  <c r="AV6" i="16"/>
  <c r="CA6" i="16"/>
  <c r="V6" i="16"/>
  <c r="CF6" i="16"/>
  <c r="F6" i="16"/>
  <c r="AS6" i="16"/>
  <c r="AO6" i="16"/>
  <c r="BM6" i="16"/>
  <c r="Y6" i="16"/>
  <c r="J6" i="16"/>
  <c r="U6" i="16"/>
  <c r="Q6" i="16"/>
  <c r="BT6" i="16"/>
  <c r="M6" i="16"/>
  <c r="I6" i="16"/>
  <c r="AK6" i="16"/>
  <c r="AH6" i="16"/>
  <c r="AG6" i="16"/>
  <c r="AR6" i="16"/>
  <c r="BP6" i="16"/>
  <c r="H6" i="16"/>
  <c r="E6" i="16"/>
  <c r="D6" i="16"/>
  <c r="AD6" i="16"/>
  <c r="BB6" i="16"/>
  <c r="CD6" i="16"/>
  <c r="BD6" i="16"/>
  <c r="BF6" i="16"/>
  <c r="CE6" i="16"/>
  <c r="W6" i="16"/>
  <c r="T6" i="16"/>
  <c r="S6" i="16"/>
  <c r="CG6" i="16"/>
  <c r="G6" i="16"/>
  <c r="AF6" i="16"/>
  <c r="AC6" i="16"/>
  <c r="P6" i="16"/>
  <c r="AN6" i="16"/>
  <c r="BO6" i="16"/>
  <c r="BL6" i="16"/>
  <c r="BZ6" i="16"/>
  <c r="K6" i="16"/>
  <c r="AM6" i="16"/>
  <c r="AJ6" i="16"/>
  <c r="AW6" i="16"/>
  <c r="AI6" i="16"/>
  <c r="BR6" i="16"/>
  <c r="CH6" i="16"/>
  <c r="Z6" i="16"/>
  <c r="BA6" i="16"/>
  <c r="AX6" i="16"/>
  <c r="BK6" i="16"/>
  <c r="BV6" i="16"/>
  <c r="BV207" i="16" s="1"/>
  <c r="BV208" i="16" s="1"/>
  <c r="BS6" i="16"/>
  <c r="BH6" i="16"/>
  <c r="BE6" i="16"/>
  <c r="AQ6" i="16"/>
  <c r="AE182" i="3"/>
  <c r="AE182" i="4" s="1"/>
  <c r="AE183" i="16" s="1"/>
  <c r="AE181" i="4"/>
  <c r="AE182" i="16" s="1"/>
  <c r="B6" i="4"/>
  <c r="B6" i="3"/>
  <c r="B7" i="3" s="1"/>
  <c r="B34" i="5"/>
  <c r="B35" i="5" s="1"/>
  <c r="B36" i="5" s="1"/>
  <c r="B37" i="5" s="1"/>
  <c r="B38" i="5" s="1"/>
  <c r="B39" i="5" s="1"/>
  <c r="B40" i="5" s="1"/>
  <c r="B41" i="5" s="1"/>
  <c r="B42" i="5" s="1"/>
  <c r="B43" i="5" s="1"/>
  <c r="B44" i="5" s="1"/>
  <c r="B45" i="5" s="1"/>
  <c r="E2" i="7"/>
  <c r="E25" i="7"/>
  <c r="E26" i="7"/>
  <c r="E27" i="7"/>
  <c r="E30" i="7"/>
  <c r="I2" i="6"/>
  <c r="E31" i="7"/>
  <c r="E32" i="7"/>
  <c r="E35" i="7"/>
  <c r="E36" i="7"/>
  <c r="E38" i="7"/>
  <c r="E39" i="7"/>
  <c r="E10" i="7"/>
  <c r="E11" i="7"/>
  <c r="E13" i="7"/>
  <c r="E14" i="7"/>
  <c r="E16" i="7"/>
  <c r="E17" i="7"/>
  <c r="E22" i="7"/>
  <c r="E19" i="7"/>
  <c r="E21" i="7"/>
  <c r="E24" i="7"/>
  <c r="E3" i="7"/>
  <c r="E4" i="7"/>
  <c r="K1" i="2"/>
  <c r="CU205" i="16" l="1"/>
  <c r="CU207" i="16"/>
  <c r="B7" i="4"/>
  <c r="B46" i="5"/>
  <c r="B47" i="5" s="1"/>
  <c r="B48" i="5" s="1"/>
  <c r="B49" i="5" s="1"/>
  <c r="B50" i="5" s="1"/>
  <c r="B51" i="5" s="1"/>
  <c r="B52" i="5" s="1"/>
  <c r="B53" i="5" s="1"/>
  <c r="B54" i="5" s="1"/>
  <c r="B55" i="5" s="1"/>
  <c r="B56" i="5" s="1"/>
  <c r="B57" i="5" s="1"/>
  <c r="B8" i="3"/>
  <c r="B8" i="4" l="1"/>
  <c r="B58" i="5"/>
  <c r="B59" i="5" s="1"/>
  <c r="B60" i="5" s="1"/>
  <c r="B61" i="5" s="1"/>
  <c r="B62" i="5" s="1"/>
  <c r="B63" i="5" s="1"/>
  <c r="B64" i="5" s="1"/>
  <c r="B65" i="5" s="1"/>
  <c r="B66" i="5" s="1"/>
  <c r="B67" i="5" s="1"/>
  <c r="B68" i="5" s="1"/>
  <c r="B69" i="5" s="1"/>
  <c r="B9" i="3"/>
  <c r="D1" i="5"/>
  <c r="B9" i="4" l="1"/>
  <c r="B70" i="5"/>
  <c r="B71" i="5" s="1"/>
  <c r="B72" i="5" s="1"/>
  <c r="B73" i="5" s="1"/>
  <c r="B74" i="5" s="1"/>
  <c r="B75" i="5" s="1"/>
  <c r="B76" i="5" s="1"/>
  <c r="B77" i="5" s="1"/>
  <c r="B78" i="5" s="1"/>
  <c r="B79" i="5" s="1"/>
  <c r="B80" i="5" s="1"/>
  <c r="B81" i="5" s="1"/>
  <c r="E1" i="5"/>
  <c r="B10" i="3"/>
  <c r="B10" i="4" l="1"/>
  <c r="B82" i="5"/>
  <c r="B83" i="5" s="1"/>
  <c r="B84" i="5" s="1"/>
  <c r="B85" i="5" s="1"/>
  <c r="B86" i="5" s="1"/>
  <c r="B87" i="5" s="1"/>
  <c r="B88" i="5" s="1"/>
  <c r="B89" i="5" s="1"/>
  <c r="B90" i="5" s="1"/>
  <c r="B91" i="5" s="1"/>
  <c r="B92" i="5" s="1"/>
  <c r="B93" i="5" s="1"/>
  <c r="F1" i="5"/>
  <c r="B11" i="3"/>
  <c r="D1" i="4"/>
  <c r="L1" i="2"/>
  <c r="M1" i="2" s="1"/>
  <c r="N1" i="2" s="1"/>
  <c r="O1" i="2" s="1"/>
  <c r="P1" i="2" s="1"/>
  <c r="Q1" i="2" s="1"/>
  <c r="R1" i="2" s="1"/>
  <c r="S1" i="2" s="1"/>
  <c r="T1" i="2" s="1"/>
  <c r="U1" i="2" s="1"/>
  <c r="V1" i="2" s="1"/>
  <c r="W1" i="2" s="1"/>
  <c r="X1" i="2" s="1"/>
  <c r="K2" i="2"/>
  <c r="K187" i="2" l="1"/>
  <c r="K134" i="2"/>
  <c r="K153" i="2"/>
  <c r="K179" i="2"/>
  <c r="K167" i="2"/>
  <c r="K173" i="2"/>
  <c r="K4" i="2"/>
  <c r="K169" i="2"/>
  <c r="K181" i="2"/>
  <c r="K165" i="2"/>
  <c r="K159" i="2"/>
  <c r="K161" i="2"/>
  <c r="K163" i="2"/>
  <c r="K177" i="2"/>
  <c r="K171" i="2"/>
  <c r="K175" i="2"/>
  <c r="K150" i="2"/>
  <c r="K63" i="2"/>
  <c r="K136" i="2"/>
  <c r="K146" i="2"/>
  <c r="K22" i="2"/>
  <c r="K56" i="2"/>
  <c r="K103" i="2"/>
  <c r="K109" i="2"/>
  <c r="K28" i="2"/>
  <c r="K148" i="2"/>
  <c r="K36" i="2"/>
  <c r="K77" i="2"/>
  <c r="K92" i="2"/>
  <c r="K122" i="2"/>
  <c r="K112" i="2"/>
  <c r="K10" i="2"/>
  <c r="K118" i="2"/>
  <c r="K46" i="2"/>
  <c r="K140" i="2"/>
  <c r="K38" i="2"/>
  <c r="K62" i="2"/>
  <c r="K106" i="2"/>
  <c r="K81" i="2"/>
  <c r="K79" i="2"/>
  <c r="K115" i="2"/>
  <c r="K34" i="2"/>
  <c r="K65" i="2"/>
  <c r="K15" i="2"/>
  <c r="K94" i="2"/>
  <c r="K155" i="2"/>
  <c r="K26" i="2"/>
  <c r="K183" i="2"/>
  <c r="K58" i="2"/>
  <c r="K144" i="2"/>
  <c r="K128" i="2"/>
  <c r="K18" i="2"/>
  <c r="K124" i="2"/>
  <c r="K157" i="2"/>
  <c r="K30" i="2"/>
  <c r="K50" i="2"/>
  <c r="K8" i="2"/>
  <c r="K20" i="2"/>
  <c r="K142" i="2"/>
  <c r="K73" i="2"/>
  <c r="K126" i="2"/>
  <c r="K52" i="2"/>
  <c r="K70" i="2"/>
  <c r="K88" i="2"/>
  <c r="K85" i="2"/>
  <c r="K185" i="2"/>
  <c r="K13" i="2"/>
  <c r="K138" i="2"/>
  <c r="K24" i="2"/>
  <c r="K44" i="2"/>
  <c r="K68" i="2"/>
  <c r="K100" i="2"/>
  <c r="K60" i="2"/>
  <c r="K54" i="2"/>
  <c r="K48" i="2"/>
  <c r="K90" i="2"/>
  <c r="K6" i="2"/>
  <c r="K97" i="2"/>
  <c r="K120" i="2"/>
  <c r="K42" i="2"/>
  <c r="K75" i="2"/>
  <c r="B11" i="4"/>
  <c r="B94" i="5"/>
  <c r="B95" i="5" s="1"/>
  <c r="B96" i="5" s="1"/>
  <c r="B97" i="5" s="1"/>
  <c r="B98" i="5" s="1"/>
  <c r="B99" i="5" s="1"/>
  <c r="B100" i="5" s="1"/>
  <c r="B101" i="5" s="1"/>
  <c r="B102" i="5" s="1"/>
  <c r="B103" i="5" s="1"/>
  <c r="B104" i="5" s="1"/>
  <c r="B105" i="5" s="1"/>
  <c r="G1" i="5"/>
  <c r="B12" i="3"/>
  <c r="L2" i="2"/>
  <c r="E1" i="4"/>
  <c r="L165" i="2" l="1"/>
  <c r="L171" i="2"/>
  <c r="L167" i="2"/>
  <c r="L159" i="2"/>
  <c r="L161" i="2"/>
  <c r="L179" i="2"/>
  <c r="L163" i="2"/>
  <c r="L177" i="2"/>
  <c r="L181" i="2"/>
  <c r="L173" i="2"/>
  <c r="L169" i="2"/>
  <c r="L187" i="2"/>
  <c r="L153" i="2"/>
  <c r="L134" i="2"/>
  <c r="L4" i="2"/>
  <c r="L175" i="2"/>
  <c r="L136" i="2"/>
  <c r="L150" i="2"/>
  <c r="L63" i="2"/>
  <c r="L52" i="2"/>
  <c r="L62" i="2"/>
  <c r="L148" i="2"/>
  <c r="L138" i="2"/>
  <c r="L75" i="2"/>
  <c r="L120" i="2"/>
  <c r="L30" i="2"/>
  <c r="L97" i="2"/>
  <c r="L54" i="2"/>
  <c r="L28" i="2"/>
  <c r="L70" i="2"/>
  <c r="L58" i="2"/>
  <c r="L56" i="2"/>
  <c r="L92" i="2"/>
  <c r="L94" i="2"/>
  <c r="L155" i="2"/>
  <c r="L100" i="2"/>
  <c r="L79" i="2"/>
  <c r="L68" i="2"/>
  <c r="L8" i="2"/>
  <c r="L50" i="2"/>
  <c r="L46" i="2"/>
  <c r="L128" i="2"/>
  <c r="L109" i="2"/>
  <c r="L81" i="2"/>
  <c r="L65" i="2"/>
  <c r="L88" i="2"/>
  <c r="L77" i="2"/>
  <c r="L36" i="2"/>
  <c r="L15" i="2"/>
  <c r="L90" i="2"/>
  <c r="L48" i="2"/>
  <c r="L6" i="2"/>
  <c r="L118" i="2"/>
  <c r="L126" i="2"/>
  <c r="L34" i="2"/>
  <c r="L183" i="2"/>
  <c r="L22" i="2"/>
  <c r="L106" i="2"/>
  <c r="L24" i="2"/>
  <c r="L38" i="2"/>
  <c r="L124" i="2"/>
  <c r="L144" i="2"/>
  <c r="L122" i="2"/>
  <c r="L73" i="2"/>
  <c r="L85" i="2"/>
  <c r="L20" i="2"/>
  <c r="L157" i="2"/>
  <c r="L60" i="2"/>
  <c r="L13" i="2"/>
  <c r="L115" i="2"/>
  <c r="L26" i="2"/>
  <c r="L146" i="2"/>
  <c r="L10" i="2"/>
  <c r="L18" i="2"/>
  <c r="L185" i="2"/>
  <c r="L140" i="2"/>
  <c r="L103" i="2"/>
  <c r="L142" i="2"/>
  <c r="L42" i="2"/>
  <c r="L112" i="2"/>
  <c r="L44" i="2"/>
  <c r="B12" i="4"/>
  <c r="M2" i="2"/>
  <c r="B106" i="5"/>
  <c r="B107" i="5" s="1"/>
  <c r="B108" i="5" s="1"/>
  <c r="B109" i="5" s="1"/>
  <c r="B110" i="5" s="1"/>
  <c r="B111" i="5" s="1"/>
  <c r="B112" i="5" s="1"/>
  <c r="B113" i="5" s="1"/>
  <c r="B114" i="5" s="1"/>
  <c r="B115" i="5" s="1"/>
  <c r="B116" i="5" s="1"/>
  <c r="B117" i="5" s="1"/>
  <c r="F1" i="4"/>
  <c r="H1" i="5"/>
  <c r="B13" i="3"/>
  <c r="M159" i="2" l="1"/>
  <c r="M169" i="2"/>
  <c r="M173" i="2"/>
  <c r="M167" i="2"/>
  <c r="M187" i="2"/>
  <c r="M171" i="2"/>
  <c r="M181" i="2"/>
  <c r="M161" i="2"/>
  <c r="M163" i="2"/>
  <c r="M179" i="2"/>
  <c r="M177" i="2"/>
  <c r="M165" i="2"/>
  <c r="M134" i="2"/>
  <c r="M4" i="2"/>
  <c r="M153" i="2"/>
  <c r="M175" i="2"/>
  <c r="M150" i="2"/>
  <c r="M136" i="2"/>
  <c r="M63" i="2"/>
  <c r="M106" i="2"/>
  <c r="M60" i="2"/>
  <c r="M155" i="2"/>
  <c r="M50" i="2"/>
  <c r="M30" i="2"/>
  <c r="M185" i="2"/>
  <c r="M81" i="2"/>
  <c r="M44" i="2"/>
  <c r="M8" i="2"/>
  <c r="M120" i="2"/>
  <c r="M38" i="2"/>
  <c r="M103" i="2"/>
  <c r="M34" i="2"/>
  <c r="M28" i="2"/>
  <c r="M54" i="2"/>
  <c r="M100" i="2"/>
  <c r="M126" i="2"/>
  <c r="M122" i="2"/>
  <c r="M85" i="2"/>
  <c r="M112" i="2"/>
  <c r="M68" i="2"/>
  <c r="M142" i="2"/>
  <c r="M73" i="2"/>
  <c r="M90" i="2"/>
  <c r="M140" i="2"/>
  <c r="M115" i="2"/>
  <c r="M92" i="2"/>
  <c r="M144" i="2"/>
  <c r="M157" i="2"/>
  <c r="M10" i="2"/>
  <c r="M124" i="2"/>
  <c r="M46" i="2"/>
  <c r="M24" i="2"/>
  <c r="M62" i="2"/>
  <c r="M109" i="2"/>
  <c r="M183" i="2"/>
  <c r="M52" i="2"/>
  <c r="M97" i="2"/>
  <c r="M15" i="2"/>
  <c r="M77" i="2"/>
  <c r="M56" i="2"/>
  <c r="M79" i="2"/>
  <c r="M22" i="2"/>
  <c r="M94" i="2"/>
  <c r="M6" i="2"/>
  <c r="M42" i="2"/>
  <c r="M75" i="2"/>
  <c r="M26" i="2"/>
  <c r="M146" i="2"/>
  <c r="M48" i="2"/>
  <c r="M118" i="2"/>
  <c r="M88" i="2"/>
  <c r="M128" i="2"/>
  <c r="M65" i="2"/>
  <c r="M13" i="2"/>
  <c r="M20" i="2"/>
  <c r="M70" i="2"/>
  <c r="M18" i="2"/>
  <c r="M148" i="2"/>
  <c r="M36" i="2"/>
  <c r="M58" i="2"/>
  <c r="M138" i="2"/>
  <c r="B13" i="4"/>
  <c r="N2" i="2"/>
  <c r="B118" i="5"/>
  <c r="B119" i="5" s="1"/>
  <c r="B120" i="5" s="1"/>
  <c r="B121" i="5" s="1"/>
  <c r="B122" i="5" s="1"/>
  <c r="B123" i="5" s="1"/>
  <c r="B124" i="5" s="1"/>
  <c r="B125" i="5" s="1"/>
  <c r="B126" i="5" s="1"/>
  <c r="B127" i="5" s="1"/>
  <c r="B128" i="5" s="1"/>
  <c r="B129" i="5" s="1"/>
  <c r="G1" i="4"/>
  <c r="I1" i="5"/>
  <c r="B14" i="3"/>
  <c r="N163" i="2" l="1"/>
  <c r="N173" i="2"/>
  <c r="N177" i="2"/>
  <c r="N187" i="2"/>
  <c r="N167" i="2"/>
  <c r="N159" i="2"/>
  <c r="N169" i="2"/>
  <c r="N171" i="2"/>
  <c r="N161" i="2"/>
  <c r="N181" i="2"/>
  <c r="N179" i="2"/>
  <c r="N165" i="2"/>
  <c r="N134" i="2"/>
  <c r="N153" i="2"/>
  <c r="N4" i="2"/>
  <c r="N175" i="2"/>
  <c r="N136" i="2"/>
  <c r="N150" i="2"/>
  <c r="N63" i="2"/>
  <c r="N13" i="2"/>
  <c r="N157" i="2"/>
  <c r="N100" i="2"/>
  <c r="N60" i="2"/>
  <c r="N48" i="2"/>
  <c r="N62" i="2"/>
  <c r="N22" i="2"/>
  <c r="N24" i="2"/>
  <c r="N65" i="2"/>
  <c r="N28" i="2"/>
  <c r="N90" i="2"/>
  <c r="N36" i="2"/>
  <c r="N73" i="2"/>
  <c r="N58" i="2"/>
  <c r="N118" i="2"/>
  <c r="N75" i="2"/>
  <c r="N183" i="2"/>
  <c r="N38" i="2"/>
  <c r="N10" i="2"/>
  <c r="N138" i="2"/>
  <c r="N146" i="2"/>
  <c r="N185" i="2"/>
  <c r="N124" i="2"/>
  <c r="N112" i="2"/>
  <c r="N103" i="2"/>
  <c r="N144" i="2"/>
  <c r="N115" i="2"/>
  <c r="N6" i="2"/>
  <c r="N44" i="2"/>
  <c r="N46" i="2"/>
  <c r="N30" i="2"/>
  <c r="N97" i="2"/>
  <c r="N92" i="2"/>
  <c r="N52" i="2"/>
  <c r="N142" i="2"/>
  <c r="N56" i="2"/>
  <c r="N15" i="2"/>
  <c r="N77" i="2"/>
  <c r="N155" i="2"/>
  <c r="N42" i="2"/>
  <c r="N109" i="2"/>
  <c r="N106" i="2"/>
  <c r="N120" i="2"/>
  <c r="N70" i="2"/>
  <c r="N85" i="2"/>
  <c r="N54" i="2"/>
  <c r="N140" i="2"/>
  <c r="N26" i="2"/>
  <c r="N126" i="2"/>
  <c r="N68" i="2"/>
  <c r="N8" i="2"/>
  <c r="N50" i="2"/>
  <c r="N20" i="2"/>
  <c r="N88" i="2"/>
  <c r="N81" i="2"/>
  <c r="N18" i="2"/>
  <c r="N94" i="2"/>
  <c r="N128" i="2"/>
  <c r="N122" i="2"/>
  <c r="N79" i="2"/>
  <c r="N148" i="2"/>
  <c r="N34" i="2"/>
  <c r="B14" i="4"/>
  <c r="O2" i="2"/>
  <c r="B130" i="5"/>
  <c r="B131" i="5" s="1"/>
  <c r="B132" i="5" s="1"/>
  <c r="B133" i="5" s="1"/>
  <c r="B134" i="5" s="1"/>
  <c r="B135" i="5" s="1"/>
  <c r="B136" i="5" s="1"/>
  <c r="B137" i="5" s="1"/>
  <c r="B138" i="5" s="1"/>
  <c r="B139" i="5" s="1"/>
  <c r="B140" i="5" s="1"/>
  <c r="B141" i="5" s="1"/>
  <c r="H1" i="4"/>
  <c r="J1" i="5"/>
  <c r="B15" i="3"/>
  <c r="O181" i="2" l="1"/>
  <c r="O179" i="2"/>
  <c r="O159" i="2"/>
  <c r="O173" i="2"/>
  <c r="O167" i="2"/>
  <c r="O165" i="2"/>
  <c r="O187" i="2"/>
  <c r="O161" i="2"/>
  <c r="O171" i="2"/>
  <c r="O163" i="2"/>
  <c r="O177" i="2"/>
  <c r="O169" i="2"/>
  <c r="O134" i="2"/>
  <c r="O153" i="2"/>
  <c r="O4" i="2"/>
  <c r="O175" i="2"/>
  <c r="O63" i="2"/>
  <c r="O150" i="2"/>
  <c r="O136" i="2"/>
  <c r="O54" i="2"/>
  <c r="O94" i="2"/>
  <c r="O77" i="2"/>
  <c r="O75" i="2"/>
  <c r="O6" i="2"/>
  <c r="O81" i="2"/>
  <c r="O73" i="2"/>
  <c r="O44" i="2"/>
  <c r="O106" i="2"/>
  <c r="O65" i="2"/>
  <c r="O112" i="2"/>
  <c r="O97" i="2"/>
  <c r="O28" i="2"/>
  <c r="O100" i="2"/>
  <c r="O157" i="2"/>
  <c r="O144" i="2"/>
  <c r="O58" i="2"/>
  <c r="O10" i="2"/>
  <c r="O79" i="2"/>
  <c r="O70" i="2"/>
  <c r="O90" i="2"/>
  <c r="O46" i="2"/>
  <c r="O50" i="2"/>
  <c r="O85" i="2"/>
  <c r="O126" i="2"/>
  <c r="O52" i="2"/>
  <c r="O109" i="2"/>
  <c r="O92" i="2"/>
  <c r="O183" i="2"/>
  <c r="O185" i="2"/>
  <c r="O22" i="2"/>
  <c r="O68" i="2"/>
  <c r="O62" i="2"/>
  <c r="O15" i="2"/>
  <c r="O118" i="2"/>
  <c r="O56" i="2"/>
  <c r="O18" i="2"/>
  <c r="O8" i="2"/>
  <c r="O148" i="2"/>
  <c r="O120" i="2"/>
  <c r="O122" i="2"/>
  <c r="O36" i="2"/>
  <c r="O88" i="2"/>
  <c r="O115" i="2"/>
  <c r="O48" i="2"/>
  <c r="O138" i="2"/>
  <c r="O103" i="2"/>
  <c r="O20" i="2"/>
  <c r="O38" i="2"/>
  <c r="O124" i="2"/>
  <c r="O60" i="2"/>
  <c r="O30" i="2"/>
  <c r="O146" i="2"/>
  <c r="O13" i="2"/>
  <c r="O142" i="2"/>
  <c r="O140" i="2"/>
  <c r="O34" i="2"/>
  <c r="O42" i="2"/>
  <c r="O26" i="2"/>
  <c r="O128" i="2"/>
  <c r="O24" i="2"/>
  <c r="O155" i="2"/>
  <c r="P2" i="2"/>
  <c r="B15" i="4"/>
  <c r="B16" i="4" s="1"/>
  <c r="B17" i="4" s="1"/>
  <c r="B18" i="4" s="1"/>
  <c r="B19" i="4" s="1"/>
  <c r="B20" i="4" s="1"/>
  <c r="B21" i="4" s="1"/>
  <c r="B22" i="4" s="1"/>
  <c r="B23" i="4" s="1"/>
  <c r="B24" i="4" s="1"/>
  <c r="B25" i="4" s="1"/>
  <c r="B26" i="4" s="1"/>
  <c r="B27" i="4" s="1"/>
  <c r="B28" i="4" s="1"/>
  <c r="B29" i="4" s="1"/>
  <c r="B30" i="4" s="1"/>
  <c r="B31" i="4" s="1"/>
  <c r="B32" i="4" s="1"/>
  <c r="B33" i="4" s="1"/>
  <c r="B34" i="4" s="1"/>
  <c r="B35" i="4" s="1"/>
  <c r="B36" i="4" s="1"/>
  <c r="B37" i="4" s="1"/>
  <c r="B38" i="4" s="1"/>
  <c r="B39" i="4" s="1"/>
  <c r="B40" i="4" s="1"/>
  <c r="B41" i="4" s="1"/>
  <c r="B42" i="4" s="1"/>
  <c r="B43" i="4" s="1"/>
  <c r="B44" i="4" s="1"/>
  <c r="B45" i="4" s="1"/>
  <c r="B46" i="4" s="1"/>
  <c r="B47" i="4" s="1"/>
  <c r="B48" i="4" s="1"/>
  <c r="B49" i="4" s="1"/>
  <c r="B50" i="4" s="1"/>
  <c r="B51" i="4" s="1"/>
  <c r="B52" i="4" s="1"/>
  <c r="B53" i="4" s="1"/>
  <c r="B54" i="4" s="1"/>
  <c r="B55" i="4" s="1"/>
  <c r="B56" i="4" s="1"/>
  <c r="B57" i="4" s="1"/>
  <c r="B58" i="4" s="1"/>
  <c r="B59" i="4" s="1"/>
  <c r="B60" i="4" s="1"/>
  <c r="B61" i="4" s="1"/>
  <c r="B62" i="4" s="1"/>
  <c r="B63" i="4" s="1"/>
  <c r="B64" i="4" s="1"/>
  <c r="B65" i="4" s="1"/>
  <c r="B66" i="4" s="1"/>
  <c r="B67" i="4" s="1"/>
  <c r="B68" i="4" s="1"/>
  <c r="B69" i="4" s="1"/>
  <c r="B70" i="4" s="1"/>
  <c r="B71" i="4" s="1"/>
  <c r="B72" i="4" s="1"/>
  <c r="B73" i="4" s="1"/>
  <c r="B74" i="4" s="1"/>
  <c r="B75" i="4" s="1"/>
  <c r="B76" i="4" s="1"/>
  <c r="B77" i="4" s="1"/>
  <c r="B78" i="4" s="1"/>
  <c r="B79" i="4" s="1"/>
  <c r="B80" i="4" s="1"/>
  <c r="B81" i="4" s="1"/>
  <c r="B82" i="4" s="1"/>
  <c r="B83" i="4" s="1"/>
  <c r="B84" i="4" s="1"/>
  <c r="B85" i="4" s="1"/>
  <c r="B86" i="4" s="1"/>
  <c r="B87" i="4" s="1"/>
  <c r="B88" i="4" s="1"/>
  <c r="B89" i="4" s="1"/>
  <c r="B90" i="4" s="1"/>
  <c r="B91" i="4" s="1"/>
  <c r="B92" i="4" s="1"/>
  <c r="B93" i="4" s="1"/>
  <c r="B94" i="4" s="1"/>
  <c r="B95" i="4" s="1"/>
  <c r="B96" i="4" s="1"/>
  <c r="B97" i="4" s="1"/>
  <c r="B98" i="4" s="1"/>
  <c r="B99" i="4" s="1"/>
  <c r="B100" i="4" s="1"/>
  <c r="B101" i="4" s="1"/>
  <c r="B102" i="4" s="1"/>
  <c r="B103" i="4" s="1"/>
  <c r="B104" i="4" s="1"/>
  <c r="B105" i="4" s="1"/>
  <c r="B106" i="4" s="1"/>
  <c r="B107" i="4" s="1"/>
  <c r="B108" i="4" s="1"/>
  <c r="B109" i="4" s="1"/>
  <c r="B110" i="4" s="1"/>
  <c r="B111" i="4" s="1"/>
  <c r="B112" i="4" s="1"/>
  <c r="B113" i="4" s="1"/>
  <c r="B114" i="4" s="1"/>
  <c r="B115" i="4" s="1"/>
  <c r="B116" i="4" s="1"/>
  <c r="B117" i="4" s="1"/>
  <c r="B118" i="4" s="1"/>
  <c r="B119" i="4" s="1"/>
  <c r="B120" i="4" s="1"/>
  <c r="B121" i="4" s="1"/>
  <c r="B122" i="4" s="1"/>
  <c r="B123" i="4" s="1"/>
  <c r="B124" i="4" s="1"/>
  <c r="B125" i="4" s="1"/>
  <c r="B126" i="4" s="1"/>
  <c r="B127" i="4" s="1"/>
  <c r="B128" i="4" s="1"/>
  <c r="B129" i="4" s="1"/>
  <c r="B130" i="4" s="1"/>
  <c r="B131" i="4" s="1"/>
  <c r="B132" i="4" s="1"/>
  <c r="B133" i="4" s="1"/>
  <c r="B134" i="4" s="1"/>
  <c r="B135" i="4" s="1"/>
  <c r="B136" i="4" s="1"/>
  <c r="B137" i="4" s="1"/>
  <c r="B138" i="4" s="1"/>
  <c r="B139" i="4" s="1"/>
  <c r="B140" i="4" s="1"/>
  <c r="B141" i="4" s="1"/>
  <c r="B142" i="4" s="1"/>
  <c r="B143" i="4" s="1"/>
  <c r="B144" i="4" s="1"/>
  <c r="B145" i="4" s="1"/>
  <c r="B146" i="4" s="1"/>
  <c r="B147" i="4" s="1"/>
  <c r="B148" i="4" s="1"/>
  <c r="B149" i="4" s="1"/>
  <c r="B150" i="4" s="1"/>
  <c r="B151" i="4" s="1"/>
  <c r="B152" i="4" s="1"/>
  <c r="B153" i="4" s="1"/>
  <c r="B154" i="4" s="1"/>
  <c r="B155" i="4" s="1"/>
  <c r="B156" i="4" s="1"/>
  <c r="B157" i="4" s="1"/>
  <c r="B158" i="4" s="1"/>
  <c r="B159" i="4" s="1"/>
  <c r="B160" i="4" s="1"/>
  <c r="B161" i="4" s="1"/>
  <c r="B162" i="4" s="1"/>
  <c r="B163" i="4" s="1"/>
  <c r="B164" i="4" s="1"/>
  <c r="B165" i="4" s="1"/>
  <c r="B166" i="4" s="1"/>
  <c r="B167" i="4" s="1"/>
  <c r="B168" i="4" s="1"/>
  <c r="B169" i="4" s="1"/>
  <c r="B170" i="4" s="1"/>
  <c r="B171" i="4" s="1"/>
  <c r="B172" i="4" s="1"/>
  <c r="B173" i="4" s="1"/>
  <c r="B174" i="4" s="1"/>
  <c r="B175" i="4" s="1"/>
  <c r="B176" i="4" s="1"/>
  <c r="B177" i="4" s="1"/>
  <c r="B178" i="4" s="1"/>
  <c r="B179" i="4" s="1"/>
  <c r="B180" i="4" s="1"/>
  <c r="B181" i="4" s="1"/>
  <c r="B182" i="4" s="1"/>
  <c r="B183" i="4" s="1"/>
  <c r="B184" i="4" s="1"/>
  <c r="B185" i="4" s="1"/>
  <c r="B186" i="4" s="1"/>
  <c r="B187" i="4" s="1"/>
  <c r="B188" i="4" s="1"/>
  <c r="B189" i="4" s="1"/>
  <c r="B190" i="4" s="1"/>
  <c r="B142" i="5"/>
  <c r="B143" i="5" s="1"/>
  <c r="B144" i="5" s="1"/>
  <c r="B145" i="5" s="1"/>
  <c r="B146" i="5" s="1"/>
  <c r="B147" i="5" s="1"/>
  <c r="B148" i="5" s="1"/>
  <c r="B149" i="5" s="1"/>
  <c r="B150" i="5" s="1"/>
  <c r="B151" i="5" s="1"/>
  <c r="B152" i="5" s="1"/>
  <c r="B153" i="5" s="1"/>
  <c r="I1" i="4"/>
  <c r="K1" i="5"/>
  <c r="L1" i="5" s="1"/>
  <c r="M1" i="5" s="1"/>
  <c r="N1" i="5" s="1"/>
  <c r="O1" i="5" s="1"/>
  <c r="P1" i="5" s="1"/>
  <c r="Q1" i="5" s="1"/>
  <c r="R1" i="5" s="1"/>
  <c r="S1" i="5" s="1"/>
  <c r="T1" i="5" s="1"/>
  <c r="U1" i="5" s="1"/>
  <c r="V1" i="5" s="1"/>
  <c r="W1" i="5" s="1"/>
  <c r="X1" i="5" s="1"/>
  <c r="Y1" i="5" s="1"/>
  <c r="Z1" i="5" s="1"/>
  <c r="AA1" i="5" s="1"/>
  <c r="AB1" i="5" s="1"/>
  <c r="AC1" i="5" s="1"/>
  <c r="AD1" i="5" s="1"/>
  <c r="AE1" i="5" s="1"/>
  <c r="AF1" i="5" s="1"/>
  <c r="AG1" i="5" s="1"/>
  <c r="AH1" i="5" s="1"/>
  <c r="AI1" i="5" s="1"/>
  <c r="AJ1" i="5" s="1"/>
  <c r="AK1" i="5" s="1"/>
  <c r="AL1" i="5" s="1"/>
  <c r="AM1" i="5" s="1"/>
  <c r="AN1" i="5" s="1"/>
  <c r="AO1" i="5" s="1"/>
  <c r="AP1" i="5" s="1"/>
  <c r="AQ1" i="5" s="1"/>
  <c r="AR1" i="5" s="1"/>
  <c r="AS1" i="5" s="1"/>
  <c r="AT1" i="5" s="1"/>
  <c r="AU1" i="5" s="1"/>
  <c r="AV1" i="5" s="1"/>
  <c r="AW1" i="5" s="1"/>
  <c r="AX1" i="5" s="1"/>
  <c r="AY1" i="5" s="1"/>
  <c r="AZ1" i="5" s="1"/>
  <c r="BA1" i="5" s="1"/>
  <c r="BB1" i="5" s="1"/>
  <c r="BC1" i="5" s="1"/>
  <c r="BD1" i="5" s="1"/>
  <c r="BE1" i="5" s="1"/>
  <c r="BF1" i="5" s="1"/>
  <c r="BG1" i="5" s="1"/>
  <c r="BH1" i="5" s="1"/>
  <c r="BI1" i="5" s="1"/>
  <c r="BJ1" i="5" s="1"/>
  <c r="BK1" i="5" s="1"/>
  <c r="BL1" i="5" s="1"/>
  <c r="BM1" i="5" s="1"/>
  <c r="BN1" i="5" s="1"/>
  <c r="BO1" i="5" s="1"/>
  <c r="BP1" i="5" s="1"/>
  <c r="BQ1" i="5" s="1"/>
  <c r="BR1" i="5" s="1"/>
  <c r="BS1" i="5" s="1"/>
  <c r="BT1" i="5" s="1"/>
  <c r="B16" i="3"/>
  <c r="P167" i="2" l="1"/>
  <c r="P187" i="2"/>
  <c r="P159" i="2"/>
  <c r="P169" i="2"/>
  <c r="P177" i="2"/>
  <c r="P165" i="2"/>
  <c r="P173" i="2"/>
  <c r="P179" i="2"/>
  <c r="P171" i="2"/>
  <c r="P163" i="2"/>
  <c r="P161" i="2"/>
  <c r="P181" i="2"/>
  <c r="P4" i="2"/>
  <c r="P153" i="2"/>
  <c r="P134" i="2"/>
  <c r="P175" i="2"/>
  <c r="P63" i="2"/>
  <c r="P136" i="2"/>
  <c r="P150" i="2"/>
  <c r="P140" i="2"/>
  <c r="P85" i="2"/>
  <c r="P56" i="2"/>
  <c r="P65" i="2"/>
  <c r="P34" i="2"/>
  <c r="P120" i="2"/>
  <c r="P126" i="2"/>
  <c r="P138" i="2"/>
  <c r="P36" i="2"/>
  <c r="P81" i="2"/>
  <c r="P124" i="2"/>
  <c r="P70" i="2"/>
  <c r="P155" i="2"/>
  <c r="P79" i="2"/>
  <c r="P183" i="2"/>
  <c r="P46" i="2"/>
  <c r="P185" i="2"/>
  <c r="P146" i="2"/>
  <c r="P52" i="2"/>
  <c r="P15" i="2"/>
  <c r="P54" i="2"/>
  <c r="P68" i="2"/>
  <c r="P97" i="2"/>
  <c r="P112" i="2"/>
  <c r="P103" i="2"/>
  <c r="P106" i="2"/>
  <c r="P75" i="2"/>
  <c r="P6" i="2"/>
  <c r="P92" i="2"/>
  <c r="P20" i="2"/>
  <c r="P48" i="2"/>
  <c r="P122" i="2"/>
  <c r="P60" i="2"/>
  <c r="P58" i="2"/>
  <c r="P90" i="2"/>
  <c r="P77" i="2"/>
  <c r="P28" i="2"/>
  <c r="P118" i="2"/>
  <c r="P30" i="2"/>
  <c r="P142" i="2"/>
  <c r="P38" i="2"/>
  <c r="P44" i="2"/>
  <c r="P100" i="2"/>
  <c r="P42" i="2"/>
  <c r="P94" i="2"/>
  <c r="P144" i="2"/>
  <c r="P109" i="2"/>
  <c r="P128" i="2"/>
  <c r="P157" i="2"/>
  <c r="P13" i="2"/>
  <c r="P50" i="2"/>
  <c r="P26" i="2"/>
  <c r="P88" i="2"/>
  <c r="P73" i="2"/>
  <c r="P24" i="2"/>
  <c r="P62" i="2"/>
  <c r="P8" i="2"/>
  <c r="P10" i="2"/>
  <c r="P148" i="2"/>
  <c r="P22" i="2"/>
  <c r="P18" i="2"/>
  <c r="P115" i="2"/>
  <c r="Q2" i="2"/>
  <c r="B191" i="4"/>
  <c r="B192" i="4" s="1"/>
  <c r="B193" i="4" s="1"/>
  <c r="B154" i="5"/>
  <c r="B155" i="5" s="1"/>
  <c r="B156" i="5" s="1"/>
  <c r="B157" i="5" s="1"/>
  <c r="B158" i="5" s="1"/>
  <c r="B159" i="5" s="1"/>
  <c r="B160" i="5" s="1"/>
  <c r="B161" i="5" s="1"/>
  <c r="B162" i="5" s="1"/>
  <c r="B163" i="5" s="1"/>
  <c r="B164" i="5" s="1"/>
  <c r="B165" i="5" s="1"/>
  <c r="J1" i="4"/>
  <c r="B17" i="3"/>
  <c r="R2" i="2" l="1"/>
  <c r="Q181" i="2"/>
  <c r="Q177" i="2"/>
  <c r="Q159" i="2"/>
  <c r="Q171" i="2"/>
  <c r="Q187" i="2"/>
  <c r="Q173" i="2"/>
  <c r="Q161" i="2"/>
  <c r="Q165" i="2"/>
  <c r="Q163" i="2"/>
  <c r="Q179" i="2"/>
  <c r="Q167" i="2"/>
  <c r="Q169" i="2"/>
  <c r="Q134" i="2"/>
  <c r="Q4" i="2"/>
  <c r="Q153" i="2"/>
  <c r="Q175" i="2"/>
  <c r="Q150" i="2"/>
  <c r="Q63" i="2"/>
  <c r="Q136" i="2"/>
  <c r="Q44" i="2"/>
  <c r="Q38" i="2"/>
  <c r="Q128" i="2"/>
  <c r="Q75" i="2"/>
  <c r="Q112" i="2"/>
  <c r="Q20" i="2"/>
  <c r="Q140" i="2"/>
  <c r="Q79" i="2"/>
  <c r="Q157" i="2"/>
  <c r="Q120" i="2"/>
  <c r="Q155" i="2"/>
  <c r="Q148" i="2"/>
  <c r="Q138" i="2"/>
  <c r="Q62" i="2"/>
  <c r="Q94" i="2"/>
  <c r="Q92" i="2"/>
  <c r="Q22" i="2"/>
  <c r="Q8" i="2"/>
  <c r="Q13" i="2"/>
  <c r="Q126" i="2"/>
  <c r="Q30" i="2"/>
  <c r="Q34" i="2"/>
  <c r="Q118" i="2"/>
  <c r="Q56" i="2"/>
  <c r="Q100" i="2"/>
  <c r="Q70" i="2"/>
  <c r="Q65" i="2"/>
  <c r="Q73" i="2"/>
  <c r="Q90" i="2"/>
  <c r="Q6" i="2"/>
  <c r="Q106" i="2"/>
  <c r="Q115" i="2"/>
  <c r="Q146" i="2"/>
  <c r="Q77" i="2"/>
  <c r="Q18" i="2"/>
  <c r="Q81" i="2"/>
  <c r="Q109" i="2"/>
  <c r="Q15" i="2"/>
  <c r="Q52" i="2"/>
  <c r="Q60" i="2"/>
  <c r="Q185" i="2"/>
  <c r="Q36" i="2"/>
  <c r="Q144" i="2"/>
  <c r="Q122" i="2"/>
  <c r="Q97" i="2"/>
  <c r="Q142" i="2"/>
  <c r="Q85" i="2"/>
  <c r="Q28" i="2"/>
  <c r="Q124" i="2"/>
  <c r="Q103" i="2"/>
  <c r="Q24" i="2"/>
  <c r="Q10" i="2"/>
  <c r="Q54" i="2"/>
  <c r="Q42" i="2"/>
  <c r="Q26" i="2"/>
  <c r="Q58" i="2"/>
  <c r="Q46" i="2"/>
  <c r="Q68" i="2"/>
  <c r="Q88" i="2"/>
  <c r="Q50" i="2"/>
  <c r="Q48" i="2"/>
  <c r="Q183" i="2"/>
  <c r="B194" i="4"/>
  <c r="B195" i="4" s="1"/>
  <c r="P88" i="23" a="1"/>
  <c r="P88" i="23" s="1"/>
  <c r="P60" i="23" a="1"/>
  <c r="P60" i="23" s="1"/>
  <c r="O17" i="23" a="1"/>
  <c r="O17" i="23" s="1"/>
  <c r="Q68" i="23" a="1"/>
  <c r="Q68" i="23" s="1"/>
  <c r="L18" i="23" a="1"/>
  <c r="L18" i="23" s="1"/>
  <c r="P124" i="23" a="1"/>
  <c r="P124" i="23" s="1"/>
  <c r="K120" i="23" a="1"/>
  <c r="K120" i="23" s="1"/>
  <c r="P122" i="23" a="1"/>
  <c r="P122" i="23" s="1"/>
  <c r="O68" i="23" a="1"/>
  <c r="O68" i="23" s="1"/>
  <c r="I22" i="23" a="1"/>
  <c r="I22" i="23" s="1"/>
  <c r="O126" i="23" a="1"/>
  <c r="O126" i="23" s="1"/>
  <c r="K96" i="23" a="1"/>
  <c r="K96" i="23" s="1"/>
  <c r="N128" i="23" a="1"/>
  <c r="N128" i="23" s="1"/>
  <c r="O146" i="23" a="1"/>
  <c r="O146" i="23" s="1"/>
  <c r="M17" i="23" a="1"/>
  <c r="M17" i="23" s="1"/>
  <c r="N120" i="23" a="1"/>
  <c r="N120" i="23" s="1"/>
  <c r="J122" i="23" a="1"/>
  <c r="J122" i="23" s="1"/>
  <c r="K109" i="23" a="1"/>
  <c r="K109" i="23" s="1"/>
  <c r="P128" i="23" a="1"/>
  <c r="P128" i="23" s="1"/>
  <c r="I134" i="23" a="1"/>
  <c r="I134" i="23" s="1"/>
  <c r="N115" i="23" a="1"/>
  <c r="N115" i="23" s="1"/>
  <c r="Q115" i="23" a="1"/>
  <c r="Q115" i="23" s="1"/>
  <c r="K112" i="23" a="1"/>
  <c r="K112" i="23" s="1"/>
  <c r="P12" i="23" a="1"/>
  <c r="P12" i="23" s="1"/>
  <c r="H102" i="23" a="1"/>
  <c r="H102" i="23" s="1"/>
  <c r="L6" i="23" a="1"/>
  <c r="L6" i="23" s="1"/>
  <c r="P73" i="23" a="1"/>
  <c r="P73" i="23" s="1"/>
  <c r="K92" i="23" a="1"/>
  <c r="K92" i="23" s="1"/>
  <c r="K126" i="23" a="1"/>
  <c r="K126" i="23" s="1"/>
  <c r="M52" i="23" a="1"/>
  <c r="M52" i="23" s="1"/>
  <c r="P17" i="23" a="1"/>
  <c r="P17" i="23" s="1"/>
  <c r="N10" i="23" a="1"/>
  <c r="N10" i="23" s="1"/>
  <c r="O102" i="23" a="1"/>
  <c r="O102" i="23" s="1"/>
  <c r="Q117" i="23" a="1"/>
  <c r="Q117" i="23" s="1"/>
  <c r="N18" i="23" a="1"/>
  <c r="N18" i="23" s="1"/>
  <c r="I112" i="23" a="1"/>
  <c r="I112" i="23" s="1"/>
  <c r="M13" i="23" a="1"/>
  <c r="M13" i="23" s="1"/>
  <c r="I103" i="23" a="1"/>
  <c r="I103" i="23" s="1"/>
  <c r="N52" i="23" a="1"/>
  <c r="N52" i="23" s="1"/>
  <c r="H100" i="23" a="1"/>
  <c r="H100" i="23" s="1"/>
  <c r="H124" i="23" a="1"/>
  <c r="H124" i="23" s="1"/>
  <c r="I118" i="23" a="1"/>
  <c r="I118" i="23" s="1"/>
  <c r="N105" i="23" a="1"/>
  <c r="N105" i="23" s="1"/>
  <c r="I128" i="23" a="1"/>
  <c r="I128" i="23" s="1"/>
  <c r="M79" i="23" a="1"/>
  <c r="M79" i="23" s="1"/>
  <c r="O128" i="23" a="1"/>
  <c r="O128" i="23" s="1"/>
  <c r="I130" i="23" a="1"/>
  <c r="I130" i="23" s="1"/>
  <c r="N148" i="23" a="1"/>
  <c r="N148" i="23" s="1"/>
  <c r="N117" i="23" a="1"/>
  <c r="N117" i="23" s="1"/>
  <c r="O150" i="23" a="1"/>
  <c r="O150" i="23" s="1"/>
  <c r="P109" i="23" a="1"/>
  <c r="P109" i="23" s="1"/>
  <c r="I106" i="23" a="1"/>
  <c r="I106" i="23" s="1"/>
  <c r="M142" i="23" a="1"/>
  <c r="M142" i="23" s="1"/>
  <c r="L111" i="23" a="1"/>
  <c r="L111" i="23" s="1"/>
  <c r="K81" i="23" a="1"/>
  <c r="K81" i="23" s="1"/>
  <c r="N73" i="23" a="1"/>
  <c r="N73" i="23" s="1"/>
  <c r="M24" i="23" a="1"/>
  <c r="M24" i="23" s="1"/>
  <c r="H115" i="23" a="1"/>
  <c r="H115" i="23" s="1"/>
  <c r="O60" i="23" a="1"/>
  <c r="O60" i="23" s="1"/>
  <c r="H118" i="23" a="1"/>
  <c r="H118" i="23" s="1"/>
  <c r="J17" i="23" a="1"/>
  <c r="J17" i="23" s="1"/>
  <c r="I140" i="23" a="1"/>
  <c r="I140" i="23" s="1"/>
  <c r="M73" i="23" a="1"/>
  <c r="M73" i="23" s="1"/>
  <c r="N62" i="23" a="1"/>
  <c r="N62" i="23" s="1"/>
  <c r="I105" i="23" a="1"/>
  <c r="I105" i="23" s="1"/>
  <c r="M103" i="23" a="1"/>
  <c r="M103" i="23" s="1"/>
  <c r="M58" i="23" a="1"/>
  <c r="M58" i="23" s="1"/>
  <c r="J103" i="23" a="1"/>
  <c r="J103" i="23" s="1"/>
  <c r="Q17" i="23" a="1"/>
  <c r="Q17" i="23" s="1"/>
  <c r="I115" i="23" a="1"/>
  <c r="I115" i="23" s="1"/>
  <c r="K136" i="23" a="1"/>
  <c r="K136" i="23" s="1"/>
  <c r="P99" i="23" a="1"/>
  <c r="P99" i="23" s="1"/>
  <c r="Q100" i="23" a="1"/>
  <c r="Q100" i="23" s="1"/>
  <c r="M99" i="23" a="1"/>
  <c r="M99" i="23" s="1"/>
  <c r="L58" i="23" a="1"/>
  <c r="L58" i="23" s="1"/>
  <c r="I90" i="23" a="1"/>
  <c r="I90" i="23" s="1"/>
  <c r="I77" i="23" a="1"/>
  <c r="I77" i="23" s="1"/>
  <c r="K99" i="23" a="1"/>
  <c r="K99" i="23" s="1"/>
  <c r="H92" i="23" a="1"/>
  <c r="H92" i="23" s="1"/>
  <c r="M94" i="23" a="1"/>
  <c r="M94" i="23" s="1"/>
  <c r="J117" i="23" a="1"/>
  <c r="J117" i="23" s="1"/>
  <c r="J115" i="23" a="1"/>
  <c r="J115" i="23" s="1"/>
  <c r="K17" i="23" a="1"/>
  <c r="K17" i="23" s="1"/>
  <c r="I109" i="23" a="1"/>
  <c r="I109" i="23" s="1"/>
  <c r="K130" i="23" a="1"/>
  <c r="K130" i="23" s="1"/>
  <c r="L87" i="23" a="1"/>
  <c r="L87" i="23" s="1"/>
  <c r="L108" i="23" a="1"/>
  <c r="L108" i="23" s="1"/>
  <c r="Q79" i="23" a="1"/>
  <c r="Q79" i="23" s="1"/>
  <c r="I142" i="23" a="1"/>
  <c r="I142" i="23" s="1"/>
  <c r="M15" i="23" a="1"/>
  <c r="M15" i="23" s="1"/>
  <c r="Q120" i="23" a="1"/>
  <c r="Q120" i="23" s="1"/>
  <c r="I122" i="23" a="1"/>
  <c r="I122" i="23" s="1"/>
  <c r="I126" i="23" a="1"/>
  <c r="I126" i="23" s="1"/>
  <c r="J111" i="23" a="1"/>
  <c r="J111" i="23" s="1"/>
  <c r="J105" i="23" a="1"/>
  <c r="J105" i="23" s="1"/>
  <c r="P102" i="23" a="1"/>
  <c r="P102" i="23" s="1"/>
  <c r="L70" i="23" a="1"/>
  <c r="L70" i="23" s="1"/>
  <c r="P22" i="23" a="1"/>
  <c r="P22" i="23" s="1"/>
  <c r="O106" i="23" a="1"/>
  <c r="O106" i="23" s="1"/>
  <c r="O8" i="23" a="1"/>
  <c r="O8" i="23" s="1"/>
  <c r="P140" i="23" a="1"/>
  <c r="P140" i="23" s="1"/>
  <c r="N112" i="23" a="1"/>
  <c r="N112" i="23" s="1"/>
  <c r="K94" i="23" a="1"/>
  <c r="K94" i="23" s="1"/>
  <c r="N109" i="23" a="1"/>
  <c r="N109" i="23" s="1"/>
  <c r="K73" i="23" a="1"/>
  <c r="K73" i="23" s="1"/>
  <c r="P100" i="23" a="1"/>
  <c r="P100" i="23" s="1"/>
  <c r="I120" i="23" a="1"/>
  <c r="I120" i="23" s="1"/>
  <c r="J102" i="23" a="1"/>
  <c r="J102" i="23" s="1"/>
  <c r="I18" i="23" a="1"/>
  <c r="I18" i="23" s="1"/>
  <c r="M75" i="23" a="1"/>
  <c r="M75" i="23" s="1"/>
  <c r="K111" i="23" a="1"/>
  <c r="K111" i="23" s="1"/>
  <c r="H22" i="23" a="1"/>
  <c r="H22" i="23" s="1"/>
  <c r="P120" i="23" a="1"/>
  <c r="P120" i="23" s="1"/>
  <c r="N12" i="23" a="1"/>
  <c r="N12" i="23" s="1"/>
  <c r="O130" i="23" a="1"/>
  <c r="O130" i="23" s="1"/>
  <c r="Q52" i="23" a="1"/>
  <c r="Q52" i="23" s="1"/>
  <c r="J126" i="23" a="1"/>
  <c r="J126" i="23" s="1"/>
  <c r="K103" i="23" a="1"/>
  <c r="K103" i="23" s="1"/>
  <c r="I150" i="23" a="1"/>
  <c r="I150" i="23" s="1"/>
  <c r="H122" i="23" a="1"/>
  <c r="H122" i="23" s="1"/>
  <c r="P130" i="23" a="1"/>
  <c r="P130" i="23" s="1"/>
  <c r="L120" i="23" a="1"/>
  <c r="L120" i="23" s="1"/>
  <c r="P126" i="23" a="1"/>
  <c r="P126" i="23" s="1"/>
  <c r="L124" i="23" a="1"/>
  <c r="L124" i="23" s="1"/>
  <c r="I100" i="23" a="1"/>
  <c r="I100" i="23" s="1"/>
  <c r="O12" i="23" a="1"/>
  <c r="O12" i="23" s="1"/>
  <c r="K13" i="23" a="1"/>
  <c r="K13" i="23" s="1"/>
  <c r="Q73" i="23" a="1"/>
  <c r="Q73" i="23" s="1"/>
  <c r="P90" i="23" a="1"/>
  <c r="P90" i="23" s="1"/>
  <c r="H79" i="23" a="1"/>
  <c r="H79" i="23" s="1"/>
  <c r="J118" i="23" a="1"/>
  <c r="J118" i="23" s="1"/>
  <c r="H87" i="23" a="1"/>
  <c r="H87" i="23" s="1"/>
  <c r="L134" i="23" a="1"/>
  <c r="L134" i="23" s="1"/>
  <c r="K115" i="23" a="1"/>
  <c r="K115" i="23" s="1"/>
  <c r="L126" i="23" a="1"/>
  <c r="L126" i="23" s="1"/>
  <c r="L48" i="23" a="1"/>
  <c r="L48" i="23" s="1"/>
  <c r="H106" i="23" a="1"/>
  <c r="H106" i="23" s="1"/>
  <c r="M81" i="23" a="1"/>
  <c r="M81" i="23" s="1"/>
  <c r="Q70" i="23" a="1"/>
  <c r="Q70" i="23" s="1"/>
  <c r="L97" i="23" a="1"/>
  <c r="L97" i="23" s="1"/>
  <c r="K12" i="23" a="1"/>
  <c r="K12" i="23" s="1"/>
  <c r="K88" i="23" a="1"/>
  <c r="K88" i="23" s="1"/>
  <c r="K87" i="23" a="1"/>
  <c r="K87" i="23" s="1"/>
  <c r="K24" i="23" a="1"/>
  <c r="K24" i="23" s="1"/>
  <c r="L117" i="23" a="1"/>
  <c r="L117" i="23" s="1"/>
  <c r="K114" i="23" a="1"/>
  <c r="K114" i="23" s="1"/>
  <c r="L109" i="23" a="1"/>
  <c r="L109" i="23" s="1"/>
  <c r="L73" i="23" a="1"/>
  <c r="L73" i="23" s="1"/>
  <c r="I96" i="23" a="1"/>
  <c r="I96" i="23" s="1"/>
  <c r="Q92" i="23" a="1"/>
  <c r="Q92" i="23" s="1"/>
  <c r="J114" i="23" a="1"/>
  <c r="J114" i="23" s="1"/>
  <c r="L72" i="23" a="1"/>
  <c r="L72" i="23" s="1"/>
  <c r="K150" i="23" a="1"/>
  <c r="K150" i="23" s="1"/>
  <c r="K70" i="23" a="1"/>
  <c r="K70" i="23" s="1"/>
  <c r="Q112" i="23" a="1"/>
  <c r="Q112" i="23" s="1"/>
  <c r="H130" i="23" a="1"/>
  <c r="H130" i="23" s="1"/>
  <c r="P48" i="23" a="1"/>
  <c r="P48" i="23" s="1"/>
  <c r="Q97" i="23" a="1"/>
  <c r="Q97" i="23" s="1"/>
  <c r="P65" i="23" a="1"/>
  <c r="P65" i="23" s="1"/>
  <c r="I88" i="23" a="1"/>
  <c r="I88" i="23" s="1"/>
  <c r="J18" i="23" a="1"/>
  <c r="J18" i="23" s="1"/>
  <c r="O134" i="23" a="1"/>
  <c r="O134" i="23" s="1"/>
  <c r="O108" i="23" a="1"/>
  <c r="O108" i="23" s="1"/>
  <c r="L13" i="23" a="1"/>
  <c r="L13" i="23" s="1"/>
  <c r="L90" i="23" a="1"/>
  <c r="L90" i="23" s="1"/>
  <c r="L148" i="23" a="1"/>
  <c r="L148" i="23" s="1"/>
  <c r="L75" i="23" a="1"/>
  <c r="L75" i="23" s="1"/>
  <c r="M77" i="23" a="1"/>
  <c r="M77" i="23" s="1"/>
  <c r="H90" i="23" a="1"/>
  <c r="H90" i="23" s="1"/>
  <c r="K77" i="23" a="1"/>
  <c r="K77" i="23" s="1"/>
  <c r="H105" i="23" a="1"/>
  <c r="H105" i="23" s="1"/>
  <c r="Q99" i="23" a="1"/>
  <c r="Q99" i="23" s="1"/>
  <c r="J96" i="23" a="1"/>
  <c r="J96" i="23" s="1"/>
  <c r="N15" i="23" a="1"/>
  <c r="N15" i="23" s="1"/>
  <c r="P62" i="23" a="1"/>
  <c r="P62" i="23" s="1"/>
  <c r="Q83" i="23" a="1"/>
  <c r="Q83" i="23" s="1"/>
  <c r="H96" i="23" a="1"/>
  <c r="H96" i="23" s="1"/>
  <c r="K90" i="23" a="1"/>
  <c r="K90" i="23" s="1"/>
  <c r="Q90" i="23" a="1"/>
  <c r="Q90" i="23" s="1"/>
  <c r="I102" i="23" a="1"/>
  <c r="I102" i="23" s="1"/>
  <c r="P13" i="23" a="1"/>
  <c r="P13" i="23" s="1"/>
  <c r="L24" i="23" a="1"/>
  <c r="L24" i="23" s="1"/>
  <c r="M6" i="23" a="1"/>
  <c r="M6" i="23" s="1"/>
  <c r="K72" i="23" a="1"/>
  <c r="K72" i="23" s="1"/>
  <c r="L96" i="23" a="1"/>
  <c r="L96" i="23" s="1"/>
  <c r="J77" i="23" a="1"/>
  <c r="J77" i="23" s="1"/>
  <c r="K22" i="23" a="1"/>
  <c r="K22" i="23" s="1"/>
  <c r="P70" i="23" a="1"/>
  <c r="P70" i="23" s="1"/>
  <c r="N118" i="23" a="1"/>
  <c r="N118" i="23" s="1"/>
  <c r="L99" i="23" a="1"/>
  <c r="L99" i="23" s="1"/>
  <c r="K117" i="23" a="1"/>
  <c r="K117" i="23" s="1"/>
  <c r="Q6" i="23" a="1"/>
  <c r="Q6" i="23" s="1"/>
  <c r="I94" i="23" a="1"/>
  <c r="I94" i="23" s="1"/>
  <c r="I114" i="23" a="1"/>
  <c r="I114" i="23" s="1"/>
  <c r="O62" i="23" a="1"/>
  <c r="O62" i="23" s="1"/>
  <c r="Q58" i="23" a="1"/>
  <c r="Q58" i="23" s="1"/>
  <c r="L128" i="23" a="1"/>
  <c r="L128" i="23" s="1"/>
  <c r="M65" i="23" a="1"/>
  <c r="M65" i="23" s="1"/>
  <c r="Q118" i="23" a="1"/>
  <c r="Q118" i="23" s="1"/>
  <c r="Q88" i="23" a="1"/>
  <c r="Q88" i="23" s="1"/>
  <c r="K102" i="23" a="1"/>
  <c r="K102" i="23" s="1"/>
  <c r="I153" i="23" a="1"/>
  <c r="I153" i="23" s="1"/>
  <c r="M120" i="23" a="1"/>
  <c r="M120" i="23" s="1"/>
  <c r="O109" i="23" a="1"/>
  <c r="O109" i="23" s="1"/>
  <c r="N48" i="23" a="1"/>
  <c r="N48" i="23" s="1"/>
  <c r="Q65" i="23" a="1"/>
  <c r="Q65" i="23" s="1"/>
  <c r="M128" i="23" a="1"/>
  <c r="M128" i="23" s="1"/>
  <c r="M90" i="23" a="1"/>
  <c r="M90" i="23" s="1"/>
  <c r="O65" i="23" a="1"/>
  <c r="O65" i="23" s="1"/>
  <c r="O22" i="23" a="1"/>
  <c r="O22" i="23" s="1"/>
  <c r="L92" i="23" a="1"/>
  <c r="L92" i="23" s="1"/>
  <c r="J90" i="23" a="1"/>
  <c r="J90" i="23" s="1"/>
  <c r="P106" i="23" a="1"/>
  <c r="P106" i="23" s="1"/>
  <c r="O77" i="23" a="1"/>
  <c r="O77" i="23" s="1"/>
  <c r="Q102" i="23" a="1"/>
  <c r="Q102" i="23" s="1"/>
  <c r="P112" i="23" a="1"/>
  <c r="P112" i="23" s="1"/>
  <c r="Q60" i="23" a="1"/>
  <c r="Q60" i="23" s="1"/>
  <c r="L140" i="23" a="1"/>
  <c r="L140" i="23" s="1"/>
  <c r="H117" i="23" a="1"/>
  <c r="H117" i="23" s="1"/>
  <c r="K15" i="23" a="1"/>
  <c r="K15" i="23" s="1"/>
  <c r="N99" i="23" a="1"/>
  <c r="N99" i="23" s="1"/>
  <c r="M108" i="23" a="1"/>
  <c r="M108" i="23" s="1"/>
  <c r="N126" i="23" a="1"/>
  <c r="N126" i="23" s="1"/>
  <c r="Q84" i="23" a="1"/>
  <c r="Q84" i="23" s="1"/>
  <c r="Q48" i="23" a="1"/>
  <c r="Q48" i="23" s="1"/>
  <c r="H128" i="23" a="1"/>
  <c r="H128" i="23" s="1"/>
  <c r="L106" i="23" a="1"/>
  <c r="L106" i="23" s="1"/>
  <c r="O54" i="23" a="1"/>
  <c r="O54" i="23" s="1"/>
  <c r="P77" i="23" a="1"/>
  <c r="P77" i="23" s="1"/>
  <c r="J97" i="23" a="1"/>
  <c r="J97" i="23" s="1"/>
  <c r="J108" i="23" a="1"/>
  <c r="J108" i="23" s="1"/>
  <c r="K97" i="23" a="1"/>
  <c r="K97" i="23" s="1"/>
  <c r="I124" i="23" a="1"/>
  <c r="I124" i="23" s="1"/>
  <c r="H148" i="23" a="1"/>
  <c r="H148" i="23" s="1"/>
  <c r="P67" i="23" a="1"/>
  <c r="P67" i="23" s="1"/>
  <c r="K118" i="23" a="1"/>
  <c r="K118" i="23" s="1"/>
  <c r="M114" i="23" a="1"/>
  <c r="M114" i="23" s="1"/>
  <c r="K79" i="23" a="1"/>
  <c r="K79" i="23" s="1"/>
  <c r="N134" i="23" a="1"/>
  <c r="N134" i="23" s="1"/>
  <c r="J128" i="23" a="1"/>
  <c r="J128" i="23" s="1"/>
  <c r="P24" i="23" a="1"/>
  <c r="P24" i="23" s="1"/>
  <c r="O112" i="23" a="1"/>
  <c r="O112" i="23" s="1"/>
  <c r="Q96" i="23" a="1"/>
  <c r="Q96" i="23" s="1"/>
  <c r="Q10" i="23" a="1"/>
  <c r="Q10" i="23" s="1"/>
  <c r="K124" i="23" a="1"/>
  <c r="K124" i="23" s="1"/>
  <c r="N65" i="23" a="1"/>
  <c r="N65" i="23" s="1"/>
  <c r="J112" i="23" a="1"/>
  <c r="J112" i="23" s="1"/>
  <c r="P58" i="23" a="1"/>
  <c r="P58" i="23" s="1"/>
  <c r="M111" i="23" a="1"/>
  <c r="M111" i="23" s="1"/>
  <c r="J109" i="23" a="1"/>
  <c r="J109" i="23" s="1"/>
  <c r="I117" i="23" a="1"/>
  <c r="I117" i="23" s="1"/>
  <c r="O99" i="23" a="1"/>
  <c r="O99" i="23" s="1"/>
  <c r="M87" i="23" a="1"/>
  <c r="M87" i="23" s="1"/>
  <c r="I97" i="23" a="1"/>
  <c r="I97" i="23" s="1"/>
  <c r="N87" i="23" a="1"/>
  <c r="N87" i="23" s="1"/>
  <c r="H152" i="23" a="1"/>
  <c r="H152" i="23" s="1"/>
  <c r="J24" i="23" a="1"/>
  <c r="J24" i="23" s="1"/>
  <c r="O87" i="23" a="1"/>
  <c r="O87" i="23" s="1"/>
  <c r="P81" i="23" a="1"/>
  <c r="P81" i="23" s="1"/>
  <c r="M150" i="23" a="1"/>
  <c r="M150" i="23" s="1"/>
  <c r="I144" i="23" a="1"/>
  <c r="I144" i="23" s="1"/>
  <c r="J13" i="23" a="1"/>
  <c r="J13" i="23" s="1"/>
  <c r="L100" i="23" a="1"/>
  <c r="L100" i="23" s="1"/>
  <c r="I108" i="23" a="1"/>
  <c r="I108" i="23" s="1"/>
  <c r="J79" i="23" a="1"/>
  <c r="J79" i="23" s="1"/>
  <c r="N13" i="23" a="1"/>
  <c r="N13" i="23" s="1"/>
  <c r="K106" i="23" a="1"/>
  <c r="K106" i="23" s="1"/>
  <c r="I79" i="23" a="1"/>
  <c r="I79" i="23" s="1"/>
  <c r="M126" i="23" a="1"/>
  <c r="M126" i="23" s="1"/>
  <c r="O90" i="23" a="1"/>
  <c r="O90" i="23" s="1"/>
  <c r="L150" i="23" a="1"/>
  <c r="L150" i="23" s="1"/>
  <c r="O120" i="23" a="1"/>
  <c r="O120" i="23" s="1"/>
  <c r="P117" i="23" a="1"/>
  <c r="P117" i="23" s="1"/>
  <c r="P6" i="23" a="1"/>
  <c r="P6" i="23" s="1"/>
  <c r="L118" i="23" a="1"/>
  <c r="L118" i="23" s="1"/>
  <c r="I111" i="23" a="1"/>
  <c r="I111" i="23" s="1"/>
  <c r="N92" i="23" a="1"/>
  <c r="N92" i="23" s="1"/>
  <c r="M152" i="23" a="1"/>
  <c r="M152" i="23" s="1"/>
  <c r="O84" i="23" a="1"/>
  <c r="O84" i="23" s="1"/>
  <c r="H88" i="23" a="1"/>
  <c r="H88" i="23" s="1"/>
  <c r="P87" i="23" a="1"/>
  <c r="P87" i="23" s="1"/>
  <c r="Q24" i="23" a="1"/>
  <c r="Q24" i="23" s="1"/>
  <c r="O72" i="23" a="1"/>
  <c r="O72" i="23" s="1"/>
  <c r="O96" i="23" a="1"/>
  <c r="O96" i="23" s="1"/>
  <c r="O85" i="23" a="1"/>
  <c r="O85" i="23" s="1"/>
  <c r="L15" i="23" a="1"/>
  <c r="L15" i="23" s="1"/>
  <c r="N130" i="23" a="1"/>
  <c r="N130" i="23" s="1"/>
  <c r="O88" i="23" a="1"/>
  <c r="O88" i="23" s="1"/>
  <c r="Q85" i="23" a="1"/>
  <c r="Q85" i="23" s="1"/>
  <c r="H109" i="23" a="1"/>
  <c r="H109" i="23" s="1"/>
  <c r="O100" i="23" a="1"/>
  <c r="O100" i="23" s="1"/>
  <c r="O115" i="23" a="1"/>
  <c r="O115" i="23" s="1"/>
  <c r="O18" i="23" a="1"/>
  <c r="O18" i="23" s="1"/>
  <c r="H111" i="23" a="1"/>
  <c r="H111" i="23" s="1"/>
  <c r="P8" i="23" a="1"/>
  <c r="P8" i="23" s="1"/>
  <c r="N88" i="23" a="1"/>
  <c r="N88" i="23" s="1"/>
  <c r="L144" i="23" a="1"/>
  <c r="L144" i="23" s="1"/>
  <c r="P54" i="23" a="1"/>
  <c r="P54" i="23" s="1"/>
  <c r="O79" i="23" a="1"/>
  <c r="O79" i="23" s="1"/>
  <c r="Q81" i="23" a="1"/>
  <c r="Q81" i="23" s="1"/>
  <c r="N111" i="23" a="1"/>
  <c r="N111" i="23" s="1"/>
  <c r="P103" i="23" a="1"/>
  <c r="P103" i="23" s="1"/>
  <c r="L102" i="23" a="1"/>
  <c r="L102" i="23" s="1"/>
  <c r="P114" i="23" a="1"/>
  <c r="P114" i="23" s="1"/>
  <c r="N96" i="23" a="1"/>
  <c r="N96" i="23" s="1"/>
  <c r="O75" i="23" a="1"/>
  <c r="O75" i="23" s="1"/>
  <c r="M88" i="23" a="1"/>
  <c r="M88" i="23" s="1"/>
  <c r="H114" i="23" a="1"/>
  <c r="H114" i="23" s="1"/>
  <c r="J94" i="23" a="1"/>
  <c r="J94" i="23" s="1"/>
  <c r="L79" i="23" a="1"/>
  <c r="L79" i="23" s="1"/>
  <c r="N17" i="23" a="1"/>
  <c r="N17" i="23" s="1"/>
  <c r="P84" i="23" a="1"/>
  <c r="P84" i="23" s="1"/>
  <c r="M109" i="23" a="1"/>
  <c r="M109" i="23" s="1"/>
  <c r="L12" i="23" a="1"/>
  <c r="L12" i="23" s="1"/>
  <c r="Q15" i="23" a="1"/>
  <c r="Q15" i="23" s="1"/>
  <c r="M18" i="23" a="1"/>
  <c r="M18" i="23" s="1"/>
  <c r="L94" i="23" a="1"/>
  <c r="L94" i="23" s="1"/>
  <c r="Q87" i="23" a="1"/>
  <c r="Q87" i="23" s="1"/>
  <c r="P118" i="23" a="1"/>
  <c r="P118" i="23" s="1"/>
  <c r="O73" i="23" a="1"/>
  <c r="O73" i="23" s="1"/>
  <c r="Q12" i="23" a="1"/>
  <c r="Q12" i="23" s="1"/>
  <c r="O117" i="23" a="1"/>
  <c r="O117" i="23" s="1"/>
  <c r="O122" i="23" a="1"/>
  <c r="O122" i="23" s="1"/>
  <c r="P75" i="23" a="1"/>
  <c r="P75" i="23" s="1"/>
  <c r="Q13" i="23" a="1"/>
  <c r="Q13" i="23" s="1"/>
  <c r="O24" i="23" a="1"/>
  <c r="O24" i="23" s="1"/>
  <c r="M102" i="23" a="1"/>
  <c r="M102" i="23" s="1"/>
  <c r="O103" i="23" a="1"/>
  <c r="O103" i="23" s="1"/>
  <c r="M12" i="23" a="1"/>
  <c r="M12" i="23" s="1"/>
  <c r="N103" i="23" a="1"/>
  <c r="N103" i="23" s="1"/>
  <c r="I87" i="23" a="1"/>
  <c r="I87" i="23" s="1"/>
  <c r="P105" i="23" a="1"/>
  <c r="P105" i="23" s="1"/>
  <c r="J75" i="23" a="1"/>
  <c r="J75" i="23" s="1"/>
  <c r="J130" i="23" a="1"/>
  <c r="J130" i="23" s="1"/>
  <c r="O48" i="23" a="1"/>
  <c r="O48" i="23" s="1"/>
  <c r="O136" i="23" a="1"/>
  <c r="O136" i="23" s="1"/>
  <c r="N6" i="23" a="1"/>
  <c r="N6" i="23" s="1"/>
  <c r="Q106" i="23" a="1"/>
  <c r="Q106" i="23" s="1"/>
  <c r="N122" i="23" a="1"/>
  <c r="N122" i="23" s="1"/>
  <c r="H126" i="23" a="1"/>
  <c r="H126" i="23" s="1"/>
  <c r="O15" i="23" a="1"/>
  <c r="O15" i="23" s="1"/>
  <c r="J81" i="23" a="1"/>
  <c r="J81" i="23" s="1"/>
  <c r="J100" i="23" a="1"/>
  <c r="J100" i="23" s="1"/>
  <c r="K128" i="23" a="1"/>
  <c r="K128" i="23" s="1"/>
  <c r="J15" i="23" a="1"/>
  <c r="J15" i="23" s="1"/>
  <c r="N124" i="23" a="1"/>
  <c r="N124" i="23" s="1"/>
  <c r="Q54" i="23" a="1"/>
  <c r="Q54" i="23" s="1"/>
  <c r="Q109" i="23" a="1"/>
  <c r="Q109" i="23" s="1"/>
  <c r="Q72" i="23" a="1"/>
  <c r="Q72" i="23" s="1"/>
  <c r="Q77" i="23" a="1"/>
  <c r="Q77" i="23" s="1"/>
  <c r="K105" i="23" a="1"/>
  <c r="K105" i="23" s="1"/>
  <c r="Q122" i="23" a="1"/>
  <c r="Q122" i="23" s="1"/>
  <c r="N100" i="23" a="1"/>
  <c r="N100" i="23" s="1"/>
  <c r="M96" i="23" a="1"/>
  <c r="M96" i="23" s="1"/>
  <c r="P146" i="23" a="1"/>
  <c r="P146" i="23" s="1"/>
  <c r="P96" i="23" a="1"/>
  <c r="P96" i="23" s="1"/>
  <c r="L105" i="23" a="1"/>
  <c r="L105" i="23" s="1"/>
  <c r="H99" i="23" a="1"/>
  <c r="H99" i="23" s="1"/>
  <c r="N97" i="23" a="1"/>
  <c r="N97" i="23" s="1"/>
  <c r="J12" i="23" a="1"/>
  <c r="J12" i="23" s="1"/>
  <c r="N70" i="23" a="1"/>
  <c r="N70" i="23" s="1"/>
  <c r="Q124" i="23" a="1"/>
  <c r="Q124" i="23" s="1"/>
  <c r="M112" i="23" a="1"/>
  <c r="M112" i="23" s="1"/>
  <c r="M117" i="23" a="1"/>
  <c r="M117" i="23" s="1"/>
  <c r="Q114" i="23" a="1"/>
  <c r="Q114" i="23" s="1"/>
  <c r="J134" i="23" a="1"/>
  <c r="J134" i="23" s="1"/>
  <c r="J87" i="23" a="1"/>
  <c r="J87" i="23" s="1"/>
  <c r="H153" i="23" a="1"/>
  <c r="H153" i="23" s="1"/>
  <c r="P97" i="23" a="1"/>
  <c r="P97" i="23" s="1"/>
  <c r="H144" i="23" a="1"/>
  <c r="H144" i="23" s="1"/>
  <c r="N108" i="23" a="1"/>
  <c r="N108" i="23" s="1"/>
  <c r="O97" i="23" a="1"/>
  <c r="O97" i="23" s="1"/>
  <c r="K10" i="23" a="1"/>
  <c r="K10" i="23" s="1"/>
  <c r="M97" i="23" a="1"/>
  <c r="M97" i="23" s="1"/>
  <c r="Q62" i="23" a="1"/>
  <c r="Q62" i="23" s="1"/>
  <c r="Q152" i="23" a="1"/>
  <c r="Q152" i="23" s="1"/>
  <c r="M92" i="23" a="1"/>
  <c r="M92" i="23" s="1"/>
  <c r="M130" i="23" a="1"/>
  <c r="M130" i="23" s="1"/>
  <c r="I152" i="23" a="1"/>
  <c r="I152" i="23" s="1"/>
  <c r="P134" i="23" a="1"/>
  <c r="P134" i="23" s="1"/>
  <c r="M134" i="23" a="1"/>
  <c r="M134" i="23" s="1"/>
  <c r="P94" i="23" a="1"/>
  <c r="P94" i="23" s="1"/>
  <c r="L112" i="23" a="1"/>
  <c r="L112" i="23" s="1"/>
  <c r="P136" i="23" a="1"/>
  <c r="P136" i="23" s="1"/>
  <c r="O111" i="23" a="1"/>
  <c r="O111" i="23" s="1"/>
  <c r="Q8" i="23" a="1"/>
  <c r="Q8" i="23" s="1"/>
  <c r="O70" i="23" a="1"/>
  <c r="O70" i="23" s="1"/>
  <c r="N114" i="23" a="1"/>
  <c r="N114" i="23" s="1"/>
  <c r="O6" i="23" a="1"/>
  <c r="O6" i="23" s="1"/>
  <c r="L114" i="23" a="1"/>
  <c r="L114" i="23" s="1"/>
  <c r="M72" i="23" a="1"/>
  <c r="M72" i="23" s="1"/>
  <c r="L17" i="23" a="1"/>
  <c r="L17" i="23" s="1"/>
  <c r="O13" i="23" a="1"/>
  <c r="O13" i="23" s="1"/>
  <c r="P108" i="23" a="1"/>
  <c r="P108" i="23" s="1"/>
  <c r="J124" i="23" a="1"/>
  <c r="J124" i="23" s="1"/>
  <c r="Q108" i="23" a="1"/>
  <c r="Q108" i="23" s="1"/>
  <c r="N90" i="23" a="1"/>
  <c r="N90" i="23" s="1"/>
  <c r="J153" i="23" a="1"/>
  <c r="J153" i="23" s="1"/>
  <c r="Q130" i="23" a="1"/>
  <c r="Q130" i="23" s="1"/>
  <c r="H103" i="23" a="1"/>
  <c r="H103" i="23" s="1"/>
  <c r="O144" i="23" a="1"/>
  <c r="O144" i="23" s="1"/>
  <c r="Q4" i="23" a="1"/>
  <c r="Q4" i="23" s="1"/>
  <c r="J148" i="23" a="1"/>
  <c r="J148" i="23" s="1"/>
  <c r="L22" i="23" a="1"/>
  <c r="L22" i="23" s="1"/>
  <c r="M70" i="23" a="1"/>
  <c r="M70" i="23" s="1"/>
  <c r="N68" i="23" a="1"/>
  <c r="N68" i="23" s="1"/>
  <c r="M115" i="23" a="1"/>
  <c r="M115" i="23" s="1"/>
  <c r="J106" i="23" a="1"/>
  <c r="J106" i="23" s="1"/>
  <c r="O81" i="23" a="1"/>
  <c r="O81" i="23" s="1"/>
  <c r="L77" i="23" a="1"/>
  <c r="L77" i="23" s="1"/>
  <c r="P85" i="23" a="1"/>
  <c r="P85" i="23" s="1"/>
  <c r="Q105" i="23" a="1"/>
  <c r="Q105" i="23" s="1"/>
  <c r="N22" i="23" a="1"/>
  <c r="N22" i="23" s="1"/>
  <c r="J22" i="23" a="1"/>
  <c r="J22" i="23" s="1"/>
  <c r="M118" i="23" a="1"/>
  <c r="M118" i="23" s="1"/>
  <c r="N58" i="23" a="1"/>
  <c r="N58" i="23" s="1"/>
  <c r="Q128" i="23" a="1"/>
  <c r="Q128" i="23" s="1"/>
  <c r="O52" i="23" a="1"/>
  <c r="O52" i="23" s="1"/>
  <c r="J120" i="23" a="1"/>
  <c r="J120" i="23" s="1"/>
  <c r="L103" i="23" a="1"/>
  <c r="L103" i="23" s="1"/>
  <c r="P52" i="23" a="1"/>
  <c r="P52" i="23" s="1"/>
  <c r="H94" i="23" a="1"/>
  <c r="H94" i="23" s="1"/>
  <c r="N136" i="23" a="1"/>
  <c r="N136" i="23" s="1"/>
  <c r="J136" i="23" a="1"/>
  <c r="J136" i="23" s="1"/>
  <c r="Q148" i="23" a="1"/>
  <c r="Q148" i="23" s="1"/>
  <c r="N142" i="23" a="1"/>
  <c r="N142" i="23" s="1"/>
  <c r="P111" i="23" a="1"/>
  <c r="P111" i="23" s="1"/>
  <c r="J140" i="23" a="1"/>
  <c r="J140" i="23" s="1"/>
  <c r="M122" i="23" a="1"/>
  <c r="M122" i="23" s="1"/>
  <c r="O92" i="23" a="1"/>
  <c r="O92" i="23" s="1"/>
  <c r="N106" i="23" a="1"/>
  <c r="N106" i="23" s="1"/>
  <c r="I92" i="23" a="1"/>
  <c r="I92" i="23" s="1"/>
  <c r="N94" i="23" a="1"/>
  <c r="N94" i="23" s="1"/>
  <c r="K18" i="23" a="1"/>
  <c r="K18" i="23" s="1"/>
  <c r="Q111" i="23" a="1"/>
  <c r="Q111" i="23" s="1"/>
  <c r="J88" i="23" a="1"/>
  <c r="J88" i="23" s="1"/>
  <c r="H97" i="23" a="1"/>
  <c r="H97" i="23" s="1"/>
  <c r="K108" i="23" a="1"/>
  <c r="K108" i="23" s="1"/>
  <c r="L130" i="23" a="1"/>
  <c r="L130" i="23" s="1"/>
  <c r="M106" i="23" a="1"/>
  <c r="M106" i="23" s="1"/>
  <c r="H134" i="23" a="1"/>
  <c r="H134" i="23" s="1"/>
  <c r="P115" i="23" a="1"/>
  <c r="P115" i="23" s="1"/>
  <c r="M48" i="23" a="1"/>
  <c r="M48" i="23" s="1"/>
  <c r="L115" i="23" a="1"/>
  <c r="L115" i="23" s="1"/>
  <c r="L81" i="23" a="1"/>
  <c r="L81" i="23" s="1"/>
  <c r="O124" i="23" a="1"/>
  <c r="O124" i="23" s="1"/>
  <c r="O83" i="23" a="1"/>
  <c r="O83" i="23" s="1"/>
  <c r="Q126" i="23" a="1"/>
  <c r="Q126" i="23" s="1"/>
  <c r="K122" i="23" a="1"/>
  <c r="K122" i="23" s="1"/>
  <c r="Q103" i="23" a="1"/>
  <c r="Q103" i="23" s="1"/>
  <c r="N79" i="23" a="1"/>
  <c r="N79" i="23" s="1"/>
  <c r="J10" i="23" a="1"/>
  <c r="J10" i="23" s="1"/>
  <c r="N24" i="23" a="1"/>
  <c r="N24" i="23" s="1"/>
  <c r="L88" i="23" a="1"/>
  <c r="L88" i="23" s="1"/>
  <c r="N153" i="23" a="1"/>
  <c r="N153" i="23" s="1"/>
  <c r="P83" i="23" a="1"/>
  <c r="P83" i="23" s="1"/>
  <c r="L122" i="23" a="1"/>
  <c r="L122" i="23" s="1"/>
  <c r="J92" i="23" a="1"/>
  <c r="J92" i="23" s="1"/>
  <c r="O94" i="23" a="1"/>
  <c r="O94" i="23" s="1"/>
  <c r="O114" i="23" a="1"/>
  <c r="O114" i="23" s="1"/>
  <c r="M100" i="23" a="1"/>
  <c r="M100" i="23" s="1"/>
  <c r="N72" i="23" a="1"/>
  <c r="N72" i="23" s="1"/>
  <c r="M10" i="23" a="1"/>
  <c r="M10" i="23" s="1"/>
  <c r="O105" i="23" a="1"/>
  <c r="O105" i="23" s="1"/>
  <c r="P18" i="23" a="1"/>
  <c r="P18" i="23" s="1"/>
  <c r="P92" i="23" a="1"/>
  <c r="P92" i="23" s="1"/>
  <c r="N67" i="23" a="1"/>
  <c r="N67" i="23" s="1"/>
  <c r="Q75" i="23" a="1"/>
  <c r="Q75" i="23" s="1"/>
  <c r="M138" i="23" a="1"/>
  <c r="M138" i="23" s="1"/>
  <c r="P15" i="23" a="1"/>
  <c r="P15" i="23" s="1"/>
  <c r="Q94" i="23" a="1"/>
  <c r="Q94" i="23" s="1"/>
  <c r="Q67" i="23" a="1"/>
  <c r="Q67" i="23" s="1"/>
  <c r="H120" i="23" a="1"/>
  <c r="H120" i="23" s="1"/>
  <c r="H112" i="23" a="1"/>
  <c r="H112" i="23" s="1"/>
  <c r="P79" i="23" a="1"/>
  <c r="P79" i="23" s="1"/>
  <c r="H108" i="23" a="1"/>
  <c r="H108" i="23" s="1"/>
  <c r="P10" i="23" a="1"/>
  <c r="P10" i="23" s="1"/>
  <c r="O118" i="23" a="1"/>
  <c r="O118" i="23" s="1"/>
  <c r="Q18" i="23" a="1"/>
  <c r="Q18" i="23" s="1"/>
  <c r="I75" i="23" a="1"/>
  <c r="I75" i="23" s="1"/>
  <c r="L10" i="23" a="1"/>
  <c r="L10" i="23" s="1"/>
  <c r="I99" i="23" a="1"/>
  <c r="I99" i="23" s="1"/>
  <c r="Q22" i="23" a="1"/>
  <c r="Q22" i="23" s="1"/>
  <c r="K75" i="23" a="1"/>
  <c r="K75" i="23" s="1"/>
  <c r="Q134" i="23" a="1"/>
  <c r="Q134" i="23" s="1"/>
  <c r="M124" i="23" a="1"/>
  <c r="M124" i="23" s="1"/>
  <c r="N77" i="23" a="1"/>
  <c r="N77" i="23" s="1"/>
  <c r="J99" i="23" a="1"/>
  <c r="J99" i="23" s="1"/>
  <c r="O58" i="23" a="1"/>
  <c r="O58" i="23" s="1"/>
  <c r="O10" i="23" a="1"/>
  <c r="O10" i="23" s="1"/>
  <c r="N75" i="23" a="1"/>
  <c r="N75" i="23" s="1"/>
  <c r="K134" i="23" a="1"/>
  <c r="K134" i="23" s="1"/>
  <c r="J142" i="23" a="1"/>
  <c r="J142" i="23" s="1"/>
  <c r="N81" i="23" a="1"/>
  <c r="N81" i="23" s="1"/>
  <c r="M105" i="23" a="1"/>
  <c r="M105" i="23" s="1"/>
  <c r="M22" i="23" a="1"/>
  <c r="M22" i="23" s="1"/>
  <c r="N102" i="23" a="1"/>
  <c r="N102" i="23" s="1"/>
  <c r="P72" i="23" a="1"/>
  <c r="P72" i="23" s="1"/>
  <c r="K100" i="23" a="1"/>
  <c r="K100" i="23" s="1"/>
  <c r="P68" i="23" a="1"/>
  <c r="P68" i="23" s="1"/>
  <c r="O67" i="23" a="1"/>
  <c r="O67" i="23" s="1"/>
  <c r="B166" i="5"/>
  <c r="B167" i="5" s="1"/>
  <c r="B168" i="5" s="1"/>
  <c r="B169" i="5" s="1"/>
  <c r="B170" i="5" s="1"/>
  <c r="B171" i="5" s="1"/>
  <c r="B172" i="5" s="1"/>
  <c r="B173" i="5" s="1"/>
  <c r="B174" i="5" s="1"/>
  <c r="B175" i="5" s="1"/>
  <c r="B176" i="5" s="1"/>
  <c r="B177" i="5" s="1"/>
  <c r="K1" i="4"/>
  <c r="L1" i="4" s="1"/>
  <c r="M1" i="4" s="1"/>
  <c r="N1" i="4" s="1"/>
  <c r="O1" i="4" s="1"/>
  <c r="P1" i="4" s="1"/>
  <c r="Q1" i="4" s="1"/>
  <c r="R1" i="4" s="1"/>
  <c r="S1" i="4" s="1"/>
  <c r="T1" i="4" s="1"/>
  <c r="U1" i="4" s="1"/>
  <c r="V1" i="4" s="1"/>
  <c r="W1" i="4" s="1"/>
  <c r="X1" i="4" s="1"/>
  <c r="Y1" i="4" s="1"/>
  <c r="Z1" i="4" s="1"/>
  <c r="AA1" i="4" s="1"/>
  <c r="AB1" i="4" s="1"/>
  <c r="AC1" i="4" s="1"/>
  <c r="AD1" i="4" s="1"/>
  <c r="AE1" i="4" s="1"/>
  <c r="B18" i="3"/>
  <c r="S2" i="2"/>
  <c r="S179" i="2" l="1"/>
  <c r="S173" i="2"/>
  <c r="S163" i="2"/>
  <c r="S161" i="2"/>
  <c r="S169" i="2"/>
  <c r="S177" i="2"/>
  <c r="S181" i="2"/>
  <c r="S165" i="2"/>
  <c r="S171" i="2"/>
  <c r="S187" i="2"/>
  <c r="S167" i="2"/>
  <c r="S159" i="2"/>
  <c r="S153" i="2"/>
  <c r="S134" i="2"/>
  <c r="S4" i="2"/>
  <c r="S175" i="2"/>
  <c r="S136" i="2"/>
  <c r="S150" i="2"/>
  <c r="S63" i="2"/>
  <c r="S26" i="2"/>
  <c r="S118" i="2"/>
  <c r="S81" i="2"/>
  <c r="S79" i="2"/>
  <c r="S124" i="2"/>
  <c r="S70" i="2"/>
  <c r="S18" i="2"/>
  <c r="S42" i="2"/>
  <c r="S85" i="2"/>
  <c r="S48" i="2"/>
  <c r="S148" i="2"/>
  <c r="S34" i="2"/>
  <c r="S138" i="2"/>
  <c r="S90" i="2"/>
  <c r="S15" i="2"/>
  <c r="S30" i="2"/>
  <c r="S122" i="2"/>
  <c r="S60" i="2"/>
  <c r="S28" i="2"/>
  <c r="S56" i="2"/>
  <c r="S142" i="2"/>
  <c r="S155" i="2"/>
  <c r="S157" i="2"/>
  <c r="S109" i="2"/>
  <c r="S10" i="2"/>
  <c r="S22" i="2"/>
  <c r="S65" i="2"/>
  <c r="S36" i="2"/>
  <c r="S112" i="2"/>
  <c r="S44" i="2"/>
  <c r="S54" i="2"/>
  <c r="S126" i="2"/>
  <c r="S140" i="2"/>
  <c r="S46" i="2"/>
  <c r="S52" i="2"/>
  <c r="S58" i="2"/>
  <c r="S50" i="2"/>
  <c r="S103" i="2"/>
  <c r="S75" i="2"/>
  <c r="S77" i="2"/>
  <c r="S120" i="2"/>
  <c r="S106" i="2"/>
  <c r="S20" i="2"/>
  <c r="S24" i="2"/>
  <c r="S62" i="2"/>
  <c r="S100" i="2"/>
  <c r="S183" i="2"/>
  <c r="S8" i="2"/>
  <c r="S94" i="2"/>
  <c r="S144" i="2"/>
  <c r="S73" i="2"/>
  <c r="S88" i="2"/>
  <c r="S68" i="2"/>
  <c r="S97" i="2"/>
  <c r="S115" i="2"/>
  <c r="S92" i="2"/>
  <c r="S146" i="2"/>
  <c r="S13" i="2"/>
  <c r="S38" i="2"/>
  <c r="S185" i="2"/>
  <c r="S6" i="2"/>
  <c r="S128" i="2"/>
  <c r="R187" i="2"/>
  <c r="R161" i="2"/>
  <c r="R177" i="2"/>
  <c r="R163" i="2"/>
  <c r="R165" i="2"/>
  <c r="R171" i="2"/>
  <c r="R167" i="2"/>
  <c r="R169" i="2"/>
  <c r="R159" i="2"/>
  <c r="R181" i="2"/>
  <c r="R173" i="2"/>
  <c r="R179" i="2"/>
  <c r="R4" i="2"/>
  <c r="R153" i="2"/>
  <c r="R134" i="2"/>
  <c r="R175" i="2"/>
  <c r="R136" i="2"/>
  <c r="R63" i="2"/>
  <c r="R150" i="2"/>
  <c r="R155" i="2"/>
  <c r="R138" i="2"/>
  <c r="R148" i="2"/>
  <c r="R128" i="2"/>
  <c r="R30" i="2"/>
  <c r="R24" i="2"/>
  <c r="R46" i="2"/>
  <c r="R77" i="2"/>
  <c r="R109" i="2"/>
  <c r="R85" i="2"/>
  <c r="R18" i="2"/>
  <c r="R146" i="2"/>
  <c r="R13" i="2"/>
  <c r="R8" i="2"/>
  <c r="R106" i="2"/>
  <c r="R26" i="2"/>
  <c r="R97" i="2"/>
  <c r="R56" i="2"/>
  <c r="R122" i="2"/>
  <c r="R68" i="2"/>
  <c r="R58" i="2"/>
  <c r="R90" i="2"/>
  <c r="R6" i="2"/>
  <c r="R118" i="2"/>
  <c r="R183" i="2"/>
  <c r="R75" i="2"/>
  <c r="R73" i="2"/>
  <c r="R142" i="2"/>
  <c r="R120" i="2"/>
  <c r="R157" i="2"/>
  <c r="R48" i="2"/>
  <c r="R38" i="2"/>
  <c r="R50" i="2"/>
  <c r="R100" i="2"/>
  <c r="R54" i="2"/>
  <c r="R115" i="2"/>
  <c r="R22" i="2"/>
  <c r="R42" i="2"/>
  <c r="R92" i="2"/>
  <c r="R144" i="2"/>
  <c r="R52" i="2"/>
  <c r="R79" i="2"/>
  <c r="R140" i="2"/>
  <c r="R36" i="2"/>
  <c r="R20" i="2"/>
  <c r="R70" i="2"/>
  <c r="R124" i="2"/>
  <c r="R28" i="2"/>
  <c r="R10" i="2"/>
  <c r="R34" i="2"/>
  <c r="R65" i="2"/>
  <c r="R15" i="2"/>
  <c r="R126" i="2"/>
  <c r="R44" i="2"/>
  <c r="R81" i="2"/>
  <c r="R88" i="2"/>
  <c r="R112" i="2"/>
  <c r="R62" i="2"/>
  <c r="R185" i="2"/>
  <c r="R103" i="2"/>
  <c r="R60" i="2"/>
  <c r="R94" i="2"/>
  <c r="L153" i="23" a="1"/>
  <c r="L153" i="23" s="1"/>
  <c r="P142" i="23" a="1"/>
  <c r="P142" i="23" s="1"/>
  <c r="K142" i="23" a="1"/>
  <c r="K142" i="23" s="1"/>
  <c r="Q136" i="23" a="1"/>
  <c r="Q136" i="23" s="1"/>
  <c r="P150" i="23" a="1"/>
  <c r="P150" i="23" s="1"/>
  <c r="O142" i="23" a="1"/>
  <c r="O142" i="23" s="1"/>
  <c r="H142" i="23" a="1"/>
  <c r="H142" i="23" s="1"/>
  <c r="H136" i="23" a="1"/>
  <c r="H136" i="23" s="1"/>
  <c r="N138" i="23" a="1"/>
  <c r="N138" i="23" s="1"/>
  <c r="J144" i="23" a="1"/>
  <c r="J144" i="23" s="1"/>
  <c r="H140" i="23" a="1"/>
  <c r="H140" i="23" s="1"/>
  <c r="L136" i="23" a="1"/>
  <c r="L136" i="23" s="1"/>
  <c r="Q142" i="23" a="1"/>
  <c r="Q142" i="23" s="1"/>
  <c r="K144" i="23" a="1"/>
  <c r="K144" i="23" s="1"/>
  <c r="Q146" i="23" a="1"/>
  <c r="Q146" i="23" s="1"/>
  <c r="J150" i="23" a="1"/>
  <c r="J150" i="23" s="1"/>
  <c r="L138" i="23" a="1"/>
  <c r="L138" i="23" s="1"/>
  <c r="P153" i="23" a="1"/>
  <c r="P153" i="23" s="1"/>
  <c r="J152" i="23" a="1"/>
  <c r="J152" i="23" s="1"/>
  <c r="M140" i="23" a="1"/>
  <c r="M140" i="23" s="1"/>
  <c r="M153" i="23" a="1"/>
  <c r="M153" i="23" s="1"/>
  <c r="P138" i="23" a="1"/>
  <c r="P138" i="23" s="1"/>
  <c r="N144" i="23" a="1"/>
  <c r="N144" i="23" s="1"/>
  <c r="J138" i="23" a="1"/>
  <c r="J138" i="23" s="1"/>
  <c r="K152" i="23" a="1"/>
  <c r="K152" i="23" s="1"/>
  <c r="M144" i="23" a="1"/>
  <c r="M144" i="23" s="1"/>
  <c r="Q144" i="23" a="1"/>
  <c r="Q144" i="23" s="1"/>
  <c r="I136" i="23" a="1"/>
  <c r="I136" i="23" s="1"/>
  <c r="K140" i="23" a="1"/>
  <c r="K140" i="23" s="1"/>
  <c r="I146" i="23" a="1"/>
  <c r="I146" i="23" s="1"/>
  <c r="K146" i="23" a="1"/>
  <c r="K146" i="23" s="1"/>
  <c r="J146" i="23" a="1"/>
  <c r="J146" i="23" s="1"/>
  <c r="H150" i="23" a="1"/>
  <c r="H150" i="23" s="1"/>
  <c r="I138" i="23" a="1"/>
  <c r="I138" i="23" s="1"/>
  <c r="K153" i="23" a="1"/>
  <c r="K153" i="23" s="1"/>
  <c r="Q150" i="23" a="1"/>
  <c r="Q150" i="23" s="1"/>
  <c r="H138" i="23" a="1"/>
  <c r="H138" i="23" s="1"/>
  <c r="H146" i="23" a="1"/>
  <c r="H146" i="23" s="1"/>
  <c r="O153" i="23" a="1"/>
  <c r="O153" i="23" s="1"/>
  <c r="I148" i="23" a="1"/>
  <c r="I148" i="23" s="1"/>
  <c r="O138" i="23" a="1"/>
  <c r="O138" i="23" s="1"/>
  <c r="K138" i="23" a="1"/>
  <c r="K138" i="23" s="1"/>
  <c r="N140" i="23" a="1"/>
  <c r="N140" i="23" s="1"/>
  <c r="M146" i="23" a="1"/>
  <c r="M146" i="23" s="1"/>
  <c r="K148" i="23" a="1"/>
  <c r="K148" i="23" s="1"/>
  <c r="L142" i="23" a="1"/>
  <c r="L142" i="23" s="1"/>
  <c r="N150" i="23" a="1"/>
  <c r="N150" i="23" s="1"/>
  <c r="O152" i="23" a="1"/>
  <c r="O152" i="23" s="1"/>
  <c r="N146" i="23" a="1"/>
  <c r="N146" i="23" s="1"/>
  <c r="L146" i="23" a="1"/>
  <c r="L146" i="23" s="1"/>
  <c r="O140" i="23" a="1"/>
  <c r="O140" i="23" s="1"/>
  <c r="M148" i="23" a="1"/>
  <c r="M148" i="23" s="1"/>
  <c r="Q138" i="23" a="1"/>
  <c r="Q138" i="23" s="1"/>
  <c r="N152" i="23" a="1"/>
  <c r="N152" i="23" s="1"/>
  <c r="Q140" i="23" a="1"/>
  <c r="Q140" i="23" s="1"/>
  <c r="P152" i="23" a="1"/>
  <c r="P152" i="23" s="1"/>
  <c r="Q153" i="23" a="1"/>
  <c r="Q153" i="23" s="1"/>
  <c r="P148" i="23" a="1"/>
  <c r="P148" i="23" s="1"/>
  <c r="M136" i="23" a="1"/>
  <c r="M136" i="23" s="1"/>
  <c r="P144" i="23" a="1"/>
  <c r="P144" i="23" s="1"/>
  <c r="L152" i="23" a="1"/>
  <c r="L152" i="23" s="1"/>
  <c r="O148" i="23" a="1"/>
  <c r="O148" i="23" s="1"/>
  <c r="A195" i="4"/>
  <c r="I155" i="23" a="1"/>
  <c r="I155" i="23" s="1"/>
  <c r="H187" i="23" a="1"/>
  <c r="H187" i="23" s="1"/>
  <c r="L159" i="23" a="1"/>
  <c r="L159" i="23" s="1"/>
  <c r="K155" i="23" a="1"/>
  <c r="K155" i="23" s="1"/>
  <c r="H173" i="23" a="1"/>
  <c r="H173" i="23" s="1"/>
  <c r="N183" i="23" a="1"/>
  <c r="N183" i="23" s="1"/>
  <c r="H155" i="23" a="1"/>
  <c r="H155" i="23" s="1"/>
  <c r="O155" i="23" a="1"/>
  <c r="O155" i="23" s="1"/>
  <c r="L179" i="23" a="1"/>
  <c r="L179" i="23" s="1"/>
  <c r="N155" i="23" a="1"/>
  <c r="N155" i="23" s="1"/>
  <c r="N167" i="23" a="1"/>
  <c r="N167" i="23" s="1"/>
  <c r="J185" i="23" a="1"/>
  <c r="J185" i="23" s="1"/>
  <c r="Q165" i="23" a="1"/>
  <c r="Q165" i="23" s="1"/>
  <c r="M165" i="23" a="1"/>
  <c r="M165" i="23" s="1"/>
  <c r="I157" i="23" a="1"/>
  <c r="I157" i="23" s="1"/>
  <c r="M171" i="23" a="1"/>
  <c r="M171" i="23" s="1"/>
  <c r="M181" i="23" a="1"/>
  <c r="M181" i="23" s="1"/>
  <c r="Q175" i="23" a="1"/>
  <c r="Q175" i="23" s="1"/>
  <c r="N157" i="23" a="1"/>
  <c r="N157" i="23" s="1"/>
  <c r="O169" i="23" a="1"/>
  <c r="O169" i="23" s="1"/>
  <c r="P179" i="23" a="1"/>
  <c r="P179" i="23" s="1"/>
  <c r="H163" i="23" a="1"/>
  <c r="H163" i="23" s="1"/>
  <c r="K165" i="23" a="1"/>
  <c r="K165" i="23" s="1"/>
  <c r="Q187" i="23" a="1"/>
  <c r="Q187" i="23" s="1"/>
  <c r="N163" i="23" a="1"/>
  <c r="N163" i="23" s="1"/>
  <c r="J177" i="23" a="1"/>
  <c r="J177" i="23" s="1"/>
  <c r="H157" i="23" a="1"/>
  <c r="H157" i="23" s="1"/>
  <c r="P155" i="23" a="1"/>
  <c r="P155" i="23" s="1"/>
  <c r="L175" i="23" a="1"/>
  <c r="L175" i="23" s="1"/>
  <c r="J175" i="23" a="1"/>
  <c r="J175" i="23" s="1"/>
  <c r="O185" i="23" a="1"/>
  <c r="O185" i="23" s="1"/>
  <c r="Q169" i="23" a="1"/>
  <c r="Q169" i="23" s="1"/>
  <c r="H175" i="23" a="1"/>
  <c r="H175" i="23" s="1"/>
  <c r="L167" i="23" a="1"/>
  <c r="L167" i="23" s="1"/>
  <c r="K161" i="23" a="1"/>
  <c r="K161" i="23" s="1"/>
  <c r="K185" i="23" a="1"/>
  <c r="K185" i="23" s="1"/>
  <c r="H159" i="23" a="1"/>
  <c r="H159" i="23" s="1"/>
  <c r="J165" i="23" a="1"/>
  <c r="J165" i="23" s="1"/>
  <c r="Q155" i="23" a="1"/>
  <c r="Q155" i="23" s="1"/>
  <c r="L155" i="23" a="1"/>
  <c r="L155" i="23" s="1"/>
  <c r="J159" i="23" a="1"/>
  <c r="J159" i="23" s="1"/>
  <c r="O165" i="23" a="1"/>
  <c r="O165" i="23" s="1"/>
  <c r="J169" i="23" a="1"/>
  <c r="J169" i="23" s="1"/>
  <c r="O159" i="23" a="1"/>
  <c r="O159" i="23" s="1"/>
  <c r="M187" i="23" a="1"/>
  <c r="M187" i="23" s="1"/>
  <c r="I161" i="23" a="1"/>
  <c r="I161" i="23" s="1"/>
  <c r="H169" i="23" a="1"/>
  <c r="H169" i="23" s="1"/>
  <c r="L185" i="23" a="1"/>
  <c r="L185" i="23" s="1"/>
  <c r="P175" i="23" a="1"/>
  <c r="P175" i="23" s="1"/>
  <c r="Q179" i="23" a="1"/>
  <c r="Q179" i="23" s="1"/>
  <c r="J155" i="23" a="1"/>
  <c r="J155" i="23" s="1"/>
  <c r="M155" i="23" a="1"/>
  <c r="M155" i="23" s="1"/>
  <c r="I165" i="23" a="1"/>
  <c r="I165" i="23" s="1"/>
  <c r="I173" i="23" a="1"/>
  <c r="I173" i="23" s="1"/>
  <c r="N33" i="23" a="1"/>
  <c r="N33" i="23" s="1"/>
  <c r="L62" i="23" a="1"/>
  <c r="L62" i="23" s="1"/>
  <c r="I40" i="23" a="1"/>
  <c r="I40" i="23" s="1"/>
  <c r="H73" i="23" a="1"/>
  <c r="H73" i="23" s="1"/>
  <c r="J60" i="23" a="1"/>
  <c r="J60" i="23" s="1"/>
  <c r="O26" i="23" a="1"/>
  <c r="O26" i="23" s="1"/>
  <c r="I10" i="23" a="1"/>
  <c r="I10" i="23" s="1"/>
  <c r="J54" i="23" a="1"/>
  <c r="J54" i="23" s="1"/>
  <c r="L8" i="23" a="1"/>
  <c r="L8" i="23" s="1"/>
  <c r="M85" i="23" a="1"/>
  <c r="M85" i="23" s="1"/>
  <c r="I46" i="23" a="1"/>
  <c r="I46" i="23" s="1"/>
  <c r="M50" i="23" a="1"/>
  <c r="M50" i="23" s="1"/>
  <c r="H68" i="23" a="1"/>
  <c r="H68" i="23" s="1"/>
  <c r="N4" i="23" a="1"/>
  <c r="N4" i="23" s="1"/>
  <c r="H40" i="23" a="1"/>
  <c r="H40" i="23" s="1"/>
  <c r="M4" i="23" a="1"/>
  <c r="M4" i="23" s="1"/>
  <c r="N40" i="23" a="1"/>
  <c r="N40" i="23" s="1"/>
  <c r="I60" i="23" a="1"/>
  <c r="I60" i="23" s="1"/>
  <c r="I68" i="23" a="1"/>
  <c r="I68" i="23" s="1"/>
  <c r="H72" i="23" a="1"/>
  <c r="H72" i="23" s="1"/>
  <c r="H34" i="23" a="1"/>
  <c r="H34" i="23" s="1"/>
  <c r="N46" i="23" a="1"/>
  <c r="N46" i="23" s="1"/>
  <c r="Q56" i="23" a="1"/>
  <c r="Q56" i="23" s="1"/>
  <c r="K56" i="23" a="1"/>
  <c r="K56" i="23" s="1"/>
  <c r="N84" i="23" a="1"/>
  <c r="N84" i="23" s="1"/>
  <c r="J72" i="23" a="1"/>
  <c r="J72" i="23" s="1"/>
  <c r="M34" i="23" a="1"/>
  <c r="M34" i="23" s="1"/>
  <c r="M41" i="23" a="1"/>
  <c r="M41" i="23" s="1"/>
  <c r="M54" i="23" a="1"/>
  <c r="M54" i="23" s="1"/>
  <c r="I84" i="23" a="1"/>
  <c r="I84" i="23" s="1"/>
  <c r="I32" i="23" a="1"/>
  <c r="I32" i="23" s="1"/>
  <c r="Q46" i="23" a="1"/>
  <c r="Q46" i="23" s="1"/>
  <c r="N32" i="23" a="1"/>
  <c r="N32" i="23" s="1"/>
  <c r="H15" i="23" a="1"/>
  <c r="H15" i="23" s="1"/>
  <c r="I36" i="23" a="1"/>
  <c r="I36" i="23" s="1"/>
  <c r="K48" i="23" a="1"/>
  <c r="K48" i="23" s="1"/>
  <c r="M56" i="23" a="1"/>
  <c r="M56" i="23" s="1"/>
  <c r="O34" i="23" a="1"/>
  <c r="O34" i="23" s="1"/>
  <c r="K54" i="23" a="1"/>
  <c r="K54" i="23" s="1"/>
  <c r="J41" i="23" a="1"/>
  <c r="J41" i="23" s="1"/>
  <c r="K8" i="23" a="1"/>
  <c r="K8" i="23" s="1"/>
  <c r="K65" i="23" a="1"/>
  <c r="K65" i="23" s="1"/>
  <c r="L65" i="23" a="1"/>
  <c r="L65" i="23" s="1"/>
  <c r="K36" i="23" a="1"/>
  <c r="K36" i="23" s="1"/>
  <c r="H41" i="23" a="1"/>
  <c r="H41" i="23" s="1"/>
  <c r="N56" i="23" a="1"/>
  <c r="N56" i="23" s="1"/>
  <c r="H32" i="23" a="1"/>
  <c r="H32" i="23" s="1"/>
  <c r="I54" i="23" a="1"/>
  <c r="I54" i="23" s="1"/>
  <c r="P26" i="23" a="1"/>
  <c r="P26" i="23" s="1"/>
  <c r="J36" i="23" a="1"/>
  <c r="J36" i="23" s="1"/>
  <c r="N28" i="23" a="1"/>
  <c r="N28" i="23" s="1"/>
  <c r="J38" i="23" a="1"/>
  <c r="J38" i="23" s="1"/>
  <c r="K60" i="23" a="1"/>
  <c r="K60" i="23" s="1"/>
  <c r="H56" i="23" a="1"/>
  <c r="H56" i="23" s="1"/>
  <c r="O44" i="23" a="1"/>
  <c r="O44" i="23" s="1"/>
  <c r="L85" i="23" a="1"/>
  <c r="L85" i="23" s="1"/>
  <c r="K85" i="23" a="1"/>
  <c r="K85" i="23" s="1"/>
  <c r="N85" i="23" a="1"/>
  <c r="N85" i="23" s="1"/>
  <c r="P32" i="23" a="1"/>
  <c r="P32" i="23" s="1"/>
  <c r="P50" i="23" a="1"/>
  <c r="P50" i="23" s="1"/>
  <c r="J30" i="23" a="1"/>
  <c r="J30" i="23" s="1"/>
  <c r="L56" i="23" a="1"/>
  <c r="L56" i="23" s="1"/>
  <c r="M84" i="23" a="1"/>
  <c r="M84" i="23" s="1"/>
  <c r="N34" i="23" a="1"/>
  <c r="N34" i="23" s="1"/>
  <c r="L26" i="23" a="1"/>
  <c r="L26" i="23" s="1"/>
  <c r="J33" i="23" a="1"/>
  <c r="J33" i="23" s="1"/>
  <c r="K38" i="23" a="1"/>
  <c r="K38" i="23" s="1"/>
  <c r="N30" i="23" a="1"/>
  <c r="N30" i="23" s="1"/>
  <c r="L36" i="23" a="1"/>
  <c r="L36" i="23" s="1"/>
  <c r="L4" i="23" a="1"/>
  <c r="L4" i="23" s="1"/>
  <c r="H44" i="23" a="1"/>
  <c r="H44" i="23" s="1"/>
  <c r="J8" i="23" a="1"/>
  <c r="J8" i="23" s="1"/>
  <c r="K83" i="23" a="1"/>
  <c r="K83" i="23" s="1"/>
  <c r="J56" i="23" a="1"/>
  <c r="J56" i="23" s="1"/>
  <c r="L41" i="23" a="1"/>
  <c r="L41" i="23" s="1"/>
  <c r="K41" i="23" a="1"/>
  <c r="K41" i="23" s="1"/>
  <c r="I58" i="23" a="1"/>
  <c r="I58" i="23" s="1"/>
  <c r="K30" i="23" a="1"/>
  <c r="K30" i="23" s="1"/>
  <c r="J58" i="23" a="1"/>
  <c r="J58" i="23" s="1"/>
  <c r="M46" i="23" a="1"/>
  <c r="M46" i="23" s="1"/>
  <c r="H28" i="23" a="1"/>
  <c r="H28" i="23" s="1"/>
  <c r="Q36" i="23" a="1"/>
  <c r="Q36" i="23" s="1"/>
  <c r="H24" i="23" a="1"/>
  <c r="H24" i="23" s="1"/>
  <c r="H70" i="23" a="1"/>
  <c r="H70" i="23" s="1"/>
  <c r="J46" i="23" a="1"/>
  <c r="J46" i="23" s="1"/>
  <c r="I33" i="23" a="1"/>
  <c r="I33" i="23" s="1"/>
  <c r="H62" i="23" a="1"/>
  <c r="H62" i="23" s="1"/>
  <c r="Q50" i="23" a="1"/>
  <c r="Q50" i="23" s="1"/>
  <c r="K58" i="23" a="1"/>
  <c r="K58" i="23" s="1"/>
  <c r="O32" i="23" a="1"/>
  <c r="O32" i="23" s="1"/>
  <c r="J70" i="23" a="1"/>
  <c r="J70" i="23" s="1"/>
  <c r="H30" i="23" a="1"/>
  <c r="H30" i="23" s="1"/>
  <c r="L28" i="23" a="1"/>
  <c r="L28" i="23" s="1"/>
  <c r="H65" i="23" a="1"/>
  <c r="H65" i="23" s="1"/>
  <c r="O28" i="23" a="1"/>
  <c r="O28" i="23" s="1"/>
  <c r="J28" i="23" a="1"/>
  <c r="J28" i="23" s="1"/>
  <c r="Q34" i="23" a="1"/>
  <c r="Q34" i="23" s="1"/>
  <c r="I8" i="23" a="1"/>
  <c r="I8" i="23" s="1"/>
  <c r="P56" i="23" a="1"/>
  <c r="P56" i="23" s="1"/>
  <c r="L60" i="23" a="1"/>
  <c r="L60" i="23" s="1"/>
  <c r="K26" i="23" a="1"/>
  <c r="K26" i="23" s="1"/>
  <c r="I48" i="23" a="1"/>
  <c r="I48" i="23" s="1"/>
  <c r="K28" i="23" a="1"/>
  <c r="K28" i="23" s="1"/>
  <c r="H67" i="23" a="1"/>
  <c r="H67" i="23" s="1"/>
  <c r="J48" i="23" a="1"/>
  <c r="J48" i="23" s="1"/>
  <c r="J42" i="23" a="1"/>
  <c r="J42" i="23" s="1"/>
  <c r="I65" i="23" a="1"/>
  <c r="I65" i="23" s="1"/>
  <c r="O30" i="23" a="1"/>
  <c r="O30" i="23" s="1"/>
  <c r="J84" i="23" a="1"/>
  <c r="J84" i="23" s="1"/>
  <c r="P42" i="23" a="1"/>
  <c r="P42" i="23" s="1"/>
  <c r="H46" i="23" a="1"/>
  <c r="H46" i="23" s="1"/>
  <c r="P38" i="23" a="1"/>
  <c r="P38" i="23" s="1"/>
  <c r="N42" i="23" a="1"/>
  <c r="N42" i="23" s="1"/>
  <c r="I62" i="23" a="1"/>
  <c r="I62" i="23" s="1"/>
  <c r="L33" i="23" a="1"/>
  <c r="L33" i="23" s="1"/>
  <c r="M26" i="23" a="1"/>
  <c r="M26" i="23" s="1"/>
  <c r="M36" i="23" a="1"/>
  <c r="M36" i="23" s="1"/>
  <c r="J62" i="23" a="1"/>
  <c r="J62" i="23" s="1"/>
  <c r="L44" i="23" a="1"/>
  <c r="L44" i="23" s="1"/>
  <c r="K84" i="23" a="1"/>
  <c r="K84" i="23" s="1"/>
  <c r="H6" i="23" a="1"/>
  <c r="H6" i="23" s="1"/>
  <c r="J26" i="23" a="1"/>
  <c r="J26" i="23" s="1"/>
  <c r="N26" i="23" a="1"/>
  <c r="N26" i="23" s="1"/>
  <c r="N38" i="23" a="1"/>
  <c r="N38" i="23" s="1"/>
  <c r="O38" i="23" a="1"/>
  <c r="O38" i="23" s="1"/>
  <c r="H26" i="23" a="1"/>
  <c r="H26" i="23" s="1"/>
  <c r="L38" i="23" a="1"/>
  <c r="L38" i="23" s="1"/>
  <c r="N54" i="23" a="1"/>
  <c r="N54" i="23" s="1"/>
  <c r="M62" i="23" a="1"/>
  <c r="M62" i="23" s="1"/>
  <c r="P33" i="23" a="1"/>
  <c r="P33" i="23" s="1"/>
  <c r="I12" i="23" a="1"/>
  <c r="I12" i="23" s="1"/>
  <c r="J32" i="23" a="1"/>
  <c r="J32" i="23" s="1"/>
  <c r="K62" i="23" a="1"/>
  <c r="K62" i="23" s="1"/>
  <c r="P28" i="23" a="1"/>
  <c r="P28" i="23" s="1"/>
  <c r="I13" i="23" a="1"/>
  <c r="I13" i="23" s="1"/>
  <c r="K67" i="23" a="1"/>
  <c r="K67" i="23" s="1"/>
  <c r="H18" i="23" a="1"/>
  <c r="H18" i="23" s="1"/>
  <c r="M8" i="23" a="1"/>
  <c r="M8" i="23" s="1"/>
  <c r="H12" i="23" a="1"/>
  <c r="H12" i="23" s="1"/>
  <c r="I38" i="23" a="1"/>
  <c r="I38" i="23" s="1"/>
  <c r="K42" i="23" a="1"/>
  <c r="K42" i="23" s="1"/>
  <c r="K44" i="23" a="1"/>
  <c r="K44" i="23" s="1"/>
  <c r="P41" i="23" a="1"/>
  <c r="P41" i="23" s="1"/>
  <c r="I85" i="23" a="1"/>
  <c r="I85" i="23" s="1"/>
  <c r="N41" i="23" a="1"/>
  <c r="N41" i="23" s="1"/>
  <c r="Q42" i="23" a="1"/>
  <c r="Q42" i="23" s="1"/>
  <c r="K68" i="23" a="1"/>
  <c r="K68" i="23" s="1"/>
  <c r="Q30" i="23" a="1"/>
  <c r="Q30" i="23" s="1"/>
  <c r="O42" i="23" a="1"/>
  <c r="O42" i="23" s="1"/>
  <c r="M44" i="23" a="1"/>
  <c r="M44" i="23" s="1"/>
  <c r="M83" i="23" a="1"/>
  <c r="M83" i="23" s="1"/>
  <c r="J83" i="23" a="1"/>
  <c r="J83" i="23" s="1"/>
  <c r="I6" i="23" a="1"/>
  <c r="I6" i="23" s="1"/>
  <c r="N8" i="23" a="1"/>
  <c r="N8" i="23" s="1"/>
  <c r="L67" i="23" a="1"/>
  <c r="L67" i="23" s="1"/>
  <c r="I42" i="23" a="1"/>
  <c r="I42" i="23" s="1"/>
  <c r="I41" i="23" a="1"/>
  <c r="I41" i="23" s="1"/>
  <c r="O4" i="23" a="1"/>
  <c r="O4" i="23" s="1"/>
  <c r="O40" i="23" a="1"/>
  <c r="O40" i="23" s="1"/>
  <c r="L54" i="23" a="1"/>
  <c r="L54" i="23" s="1"/>
  <c r="I24" i="23" a="1"/>
  <c r="I24" i="23" s="1"/>
  <c r="N50" i="23" a="1"/>
  <c r="N50" i="23" s="1"/>
  <c r="H48" i="23" a="1"/>
  <c r="H48" i="23" s="1"/>
  <c r="I70" i="23" a="1"/>
  <c r="I70" i="23" s="1"/>
  <c r="K33" i="23" a="1"/>
  <c r="K33" i="23" s="1"/>
  <c r="M67" i="23" a="1"/>
  <c r="M67" i="23" s="1"/>
  <c r="H10" i="23" a="1"/>
  <c r="H10" i="23" s="1"/>
  <c r="Q40" i="23" a="1"/>
  <c r="Q40" i="23" s="1"/>
  <c r="P46" i="23" a="1"/>
  <c r="P46" i="23" s="1"/>
  <c r="H4" i="23" a="1"/>
  <c r="H4" i="23" s="1"/>
  <c r="H33" i="23" a="1"/>
  <c r="H33" i="23" s="1"/>
  <c r="I83" i="23" a="1"/>
  <c r="I83" i="23" s="1"/>
  <c r="M38" i="23" a="1"/>
  <c r="M38" i="23" s="1"/>
  <c r="Q41" i="23" a="1"/>
  <c r="Q41" i="23" s="1"/>
  <c r="P4" i="23" a="1"/>
  <c r="P4" i="23" s="1"/>
  <c r="H36" i="23" a="1"/>
  <c r="H36" i="23" s="1"/>
  <c r="I52" i="23" a="1"/>
  <c r="I52" i="23" s="1"/>
  <c r="H54" i="23" a="1"/>
  <c r="H54" i="23" s="1"/>
  <c r="I30" i="23" a="1"/>
  <c r="I30" i="23" s="1"/>
  <c r="J67" i="23" a="1"/>
  <c r="J67" i="23" s="1"/>
  <c r="M33" i="23" a="1"/>
  <c r="M33" i="23" s="1"/>
  <c r="P34" i="23" a="1"/>
  <c r="P34" i="23" s="1"/>
  <c r="H42" i="23" a="1"/>
  <c r="H42" i="23" s="1"/>
  <c r="I4" i="23" a="1"/>
  <c r="I4" i="23" s="1"/>
  <c r="H75" i="23" a="1"/>
  <c r="H75" i="23" s="1"/>
  <c r="H13" i="23" a="1"/>
  <c r="H13" i="23" s="1"/>
  <c r="H84" i="23" a="1"/>
  <c r="H84" i="23" s="1"/>
  <c r="K4" i="23" a="1"/>
  <c r="K4" i="23" s="1"/>
  <c r="I28" i="23" a="1"/>
  <c r="I28" i="23" s="1"/>
  <c r="O41" i="23" a="1"/>
  <c r="O41" i="23" s="1"/>
  <c r="M28" i="23" a="1"/>
  <c r="M28" i="23" s="1"/>
  <c r="J73" i="23" a="1"/>
  <c r="J73" i="23" s="1"/>
  <c r="L83" i="23" a="1"/>
  <c r="L83" i="23" s="1"/>
  <c r="I44" i="23" a="1"/>
  <c r="I44" i="23" s="1"/>
  <c r="H50" i="23" a="1"/>
  <c r="H50" i="23" s="1"/>
  <c r="P30" i="23" a="1"/>
  <c r="P30" i="23" s="1"/>
  <c r="J50" i="23" a="1"/>
  <c r="J50" i="23" s="1"/>
  <c r="I15" i="23" a="1"/>
  <c r="I15" i="23" s="1"/>
  <c r="I67" i="23" a="1"/>
  <c r="I67" i="23" s="1"/>
  <c r="J52" i="23" a="1"/>
  <c r="J52" i="23" s="1"/>
  <c r="K52" i="23" a="1"/>
  <c r="K52" i="23" s="1"/>
  <c r="K34" i="23" a="1"/>
  <c r="K34" i="23" s="1"/>
  <c r="Q33" i="23" a="1"/>
  <c r="Q33" i="23" s="1"/>
  <c r="I34" i="23" a="1"/>
  <c r="I34" i="23" s="1"/>
  <c r="K50" i="23" a="1"/>
  <c r="K50" i="23" s="1"/>
  <c r="N83" i="23" a="1"/>
  <c r="N83" i="23" s="1"/>
  <c r="J68" i="23" a="1"/>
  <c r="J68" i="23" s="1"/>
  <c r="H83" i="23" a="1"/>
  <c r="H83" i="23" s="1"/>
  <c r="N36" i="23" a="1"/>
  <c r="N36" i="23" s="1"/>
  <c r="Q28" i="23" a="1"/>
  <c r="Q28" i="23" s="1"/>
  <c r="K32" i="23" a="1"/>
  <c r="K32" i="23" s="1"/>
  <c r="O56" i="23" a="1"/>
  <c r="O56" i="23" s="1"/>
  <c r="O46" i="23" a="1"/>
  <c r="O46" i="23" s="1"/>
  <c r="K6" i="23" a="1"/>
  <c r="K6" i="23" s="1"/>
  <c r="O50" i="23" a="1"/>
  <c r="O50" i="23" s="1"/>
  <c r="L40" i="23" a="1"/>
  <c r="L40" i="23" s="1"/>
  <c r="L42" i="23" a="1"/>
  <c r="L42" i="23" s="1"/>
  <c r="O36" i="23" a="1"/>
  <c r="O36" i="23" s="1"/>
  <c r="I50" i="23" a="1"/>
  <c r="I50" i="23" s="1"/>
  <c r="H52" i="23" a="1"/>
  <c r="H52" i="23" s="1"/>
  <c r="L68" i="23" a="1"/>
  <c r="L68" i="23" s="1"/>
  <c r="H77" i="23" a="1"/>
  <c r="H77" i="23" s="1"/>
  <c r="L32" i="23" a="1"/>
  <c r="L32" i="23" s="1"/>
  <c r="I56" i="23" a="1"/>
  <c r="I56" i="23" s="1"/>
  <c r="H17" i="23" a="1"/>
  <c r="H17" i="23" s="1"/>
  <c r="P36" i="23" a="1"/>
  <c r="P36" i="23" s="1"/>
  <c r="M68" i="23" a="1"/>
  <c r="M68" i="23" s="1"/>
  <c r="J6" i="23" a="1"/>
  <c r="J6" i="23" s="1"/>
  <c r="L84" i="23" a="1"/>
  <c r="L84" i="23" s="1"/>
  <c r="J4" i="23" a="1"/>
  <c r="J4" i="23" s="1"/>
  <c r="I81" i="23" a="1"/>
  <c r="I81" i="23" s="1"/>
  <c r="J34" i="23" a="1"/>
  <c r="J34" i="23" s="1"/>
  <c r="Q32" i="23" a="1"/>
  <c r="Q32" i="23" s="1"/>
  <c r="H38" i="23" a="1"/>
  <c r="H38" i="23" s="1"/>
  <c r="I17" i="23" a="1"/>
  <c r="I17" i="23" s="1"/>
  <c r="M32" i="23" a="1"/>
  <c r="M32" i="23" s="1"/>
  <c r="H85" i="23" a="1"/>
  <c r="H85" i="23" s="1"/>
  <c r="P44" i="23" a="1"/>
  <c r="P44" i="23" s="1"/>
  <c r="N44" i="23" a="1"/>
  <c r="N44" i="23" s="1"/>
  <c r="Q44" i="23" a="1"/>
  <c r="Q44" i="23" s="1"/>
  <c r="M40" i="23" a="1"/>
  <c r="M40" i="23" s="1"/>
  <c r="K46" i="23" a="1"/>
  <c r="K46" i="23" s="1"/>
  <c r="P40" i="23" a="1"/>
  <c r="P40" i="23" s="1"/>
  <c r="L52" i="23" a="1"/>
  <c r="L52" i="23" s="1"/>
  <c r="J44" i="23" a="1"/>
  <c r="J44" i="23" s="1"/>
  <c r="H81" i="23" a="1"/>
  <c r="H81" i="23" s="1"/>
  <c r="M42" i="23" a="1"/>
  <c r="M42" i="23" s="1"/>
  <c r="N60" i="23" a="1"/>
  <c r="N60" i="23" s="1"/>
  <c r="I72" i="23" a="1"/>
  <c r="I72" i="23" s="1"/>
  <c r="L30" i="23" a="1"/>
  <c r="L30" i="23" s="1"/>
  <c r="M30" i="23" a="1"/>
  <c r="M30" i="23" s="1"/>
  <c r="Q26" i="23" a="1"/>
  <c r="Q26" i="23" s="1"/>
  <c r="H58" i="23" a="1"/>
  <c r="H58" i="23" s="1"/>
  <c r="H60" i="23" a="1"/>
  <c r="H60" i="23" s="1"/>
  <c r="L34" i="23" a="1"/>
  <c r="L34" i="23" s="1"/>
  <c r="O33" i="23" a="1"/>
  <c r="O33" i="23" s="1"/>
  <c r="J65" i="23" a="1"/>
  <c r="J65" i="23" s="1"/>
  <c r="J40" i="23" a="1"/>
  <c r="J40" i="23" s="1"/>
  <c r="K40" i="23" a="1"/>
  <c r="K40" i="23" s="1"/>
  <c r="M60" i="23" a="1"/>
  <c r="M60" i="23" s="1"/>
  <c r="I26" i="23" a="1"/>
  <c r="I26" i="23" s="1"/>
  <c r="L50" i="23" a="1"/>
  <c r="L50" i="23" s="1"/>
  <c r="I73" i="23" a="1"/>
  <c r="I73" i="23" s="1"/>
  <c r="J85" i="23" a="1"/>
  <c r="J85" i="23" s="1"/>
  <c r="H8" i="23" a="1"/>
  <c r="H8" i="23" s="1"/>
  <c r="Q38" i="23" a="1"/>
  <c r="Q38" i="23" s="1"/>
  <c r="L46" i="23" a="1"/>
  <c r="L46" i="23" s="1"/>
  <c r="A194" i="4"/>
  <c r="A193" i="4" s="1"/>
  <c r="A192" i="4" s="1"/>
  <c r="A191" i="4" s="1"/>
  <c r="A190" i="4" s="1"/>
  <c r="A189" i="4" s="1"/>
  <c r="A188" i="4" s="1"/>
  <c r="A187" i="4" s="1"/>
  <c r="A186" i="4" s="1"/>
  <c r="A185" i="4" s="1"/>
  <c r="A184" i="4" s="1"/>
  <c r="A183" i="4" s="1"/>
  <c r="A182" i="4" s="1"/>
  <c r="A181" i="4" s="1"/>
  <c r="A180" i="4" s="1"/>
  <c r="A179" i="4" s="1"/>
  <c r="A178" i="4" s="1"/>
  <c r="A177" i="4" s="1"/>
  <c r="A176" i="4" s="1"/>
  <c r="A175" i="4" s="1"/>
  <c r="A174" i="4" s="1"/>
  <c r="A173" i="4" s="1"/>
  <c r="A172" i="4" s="1"/>
  <c r="A171" i="4" s="1"/>
  <c r="A170" i="4" s="1"/>
  <c r="A169" i="4" s="1"/>
  <c r="A168" i="4" s="1"/>
  <c r="A167" i="4" s="1"/>
  <c r="A166" i="4" s="1"/>
  <c r="A165" i="4" s="1"/>
  <c r="A164" i="4" s="1"/>
  <c r="A163" i="4" s="1"/>
  <c r="A162" i="4" s="1"/>
  <c r="A161" i="4" s="1"/>
  <c r="A160" i="4" s="1"/>
  <c r="A159" i="4" s="1"/>
  <c r="A158" i="4" s="1"/>
  <c r="A157" i="4" s="1"/>
  <c r="A156" i="4" s="1"/>
  <c r="A155" i="4" s="1"/>
  <c r="A154" i="4" s="1"/>
  <c r="A153" i="4" s="1"/>
  <c r="A152" i="4" s="1"/>
  <c r="A151" i="4" s="1"/>
  <c r="A150" i="4" s="1"/>
  <c r="A149" i="4" s="1"/>
  <c r="A148" i="4" s="1"/>
  <c r="A147" i="4" s="1"/>
  <c r="A146" i="4" s="1"/>
  <c r="A145" i="4" s="1"/>
  <c r="A144" i="4" s="1"/>
  <c r="A143" i="4" s="1"/>
  <c r="A142" i="4" s="1"/>
  <c r="A141" i="4" s="1"/>
  <c r="A140" i="4" s="1"/>
  <c r="A139" i="4" s="1"/>
  <c r="A138" i="4" s="1"/>
  <c r="A137" i="4" s="1"/>
  <c r="A136" i="4" s="1"/>
  <c r="A135" i="4" s="1"/>
  <c r="A134" i="4" s="1"/>
  <c r="A133" i="4" s="1"/>
  <c r="A132" i="4" s="1"/>
  <c r="A131" i="4" s="1"/>
  <c r="A130" i="4" s="1"/>
  <c r="A129" i="4" s="1"/>
  <c r="A128" i="4" s="1"/>
  <c r="A127" i="4" s="1"/>
  <c r="A126" i="4" s="1"/>
  <c r="A125" i="4" s="1"/>
  <c r="A124" i="4" s="1"/>
  <c r="A123" i="4" s="1"/>
  <c r="A122" i="4" s="1"/>
  <c r="A121" i="4" s="1"/>
  <c r="A120" i="4" s="1"/>
  <c r="A119" i="4" s="1"/>
  <c r="A118" i="4" s="1"/>
  <c r="A117" i="4" s="1"/>
  <c r="A116" i="4" s="1"/>
  <c r="A115" i="4" s="1"/>
  <c r="A114" i="4" s="1"/>
  <c r="A113" i="4" s="1"/>
  <c r="A112" i="4" s="1"/>
  <c r="A111" i="4" s="1"/>
  <c r="A110" i="4" s="1"/>
  <c r="A109" i="4" s="1"/>
  <c r="A108" i="4" s="1"/>
  <c r="A107" i="4" s="1"/>
  <c r="A106" i="4" s="1"/>
  <c r="A105" i="4" s="1"/>
  <c r="A104" i="4" s="1"/>
  <c r="A103" i="4" s="1"/>
  <c r="A102" i="4" s="1"/>
  <c r="A101" i="4" s="1"/>
  <c r="A100" i="4" s="1"/>
  <c r="A99" i="4" s="1"/>
  <c r="A98" i="4" s="1"/>
  <c r="A97" i="4" s="1"/>
  <c r="A96" i="4" s="1"/>
  <c r="A95" i="4" s="1"/>
  <c r="A94" i="4" s="1"/>
  <c r="A93" i="4" s="1"/>
  <c r="A92" i="4" s="1"/>
  <c r="A91" i="4" s="1"/>
  <c r="A90" i="4" s="1"/>
  <c r="A89" i="4" s="1"/>
  <c r="A88" i="4" s="1"/>
  <c r="A87" i="4" s="1"/>
  <c r="A86" i="4" s="1"/>
  <c r="A85" i="4" s="1"/>
  <c r="A84" i="4" s="1"/>
  <c r="A83" i="4" s="1"/>
  <c r="A82" i="4" s="1"/>
  <c r="A81" i="4" s="1"/>
  <c r="A80" i="4" s="1"/>
  <c r="A79" i="4" s="1"/>
  <c r="A78" i="4" s="1"/>
  <c r="A77" i="4" s="1"/>
  <c r="A76" i="4" s="1"/>
  <c r="A75" i="4" s="1"/>
  <c r="A74" i="4" s="1"/>
  <c r="A73" i="4" s="1"/>
  <c r="A72" i="4" s="1"/>
  <c r="A71" i="4" s="1"/>
  <c r="A70" i="4" s="1"/>
  <c r="A69" i="4" s="1"/>
  <c r="A68" i="4" s="1"/>
  <c r="A67" i="4" s="1"/>
  <c r="A66" i="4" s="1"/>
  <c r="A65" i="4" s="1"/>
  <c r="A64" i="4" s="1"/>
  <c r="A63" i="4" s="1"/>
  <c r="A62" i="4" s="1"/>
  <c r="A61" i="4" s="1"/>
  <c r="A60" i="4" s="1"/>
  <c r="A59" i="4" s="1"/>
  <c r="A58" i="4" s="1"/>
  <c r="A57" i="4" s="1"/>
  <c r="A56" i="4" s="1"/>
  <c r="A55" i="4" s="1"/>
  <c r="A54" i="4" s="1"/>
  <c r="A53" i="4" s="1"/>
  <c r="A52" i="4" s="1"/>
  <c r="A51" i="4" s="1"/>
  <c r="A50" i="4" s="1"/>
  <c r="A49" i="4" s="1"/>
  <c r="A48" i="4" s="1"/>
  <c r="A47" i="4" s="1"/>
  <c r="A46" i="4" s="1"/>
  <c r="A45" i="4" s="1"/>
  <c r="A44" i="4" s="1"/>
  <c r="A43" i="4" s="1"/>
  <c r="A42" i="4" s="1"/>
  <c r="A41" i="4" s="1"/>
  <c r="A40" i="4" s="1"/>
  <c r="A39" i="4" s="1"/>
  <c r="A38" i="4" s="1"/>
  <c r="A37" i="4" s="1"/>
  <c r="A36" i="4" s="1"/>
  <c r="A35" i="4" s="1"/>
  <c r="A34" i="4" s="1"/>
  <c r="A33" i="4" s="1"/>
  <c r="A32" i="4" s="1"/>
  <c r="A31" i="4" s="1"/>
  <c r="A30" i="4" s="1"/>
  <c r="A29" i="4" s="1"/>
  <c r="A28" i="4" s="1"/>
  <c r="A27" i="4" s="1"/>
  <c r="A26" i="4" s="1"/>
  <c r="A25" i="4" s="1"/>
  <c r="A24" i="4" s="1"/>
  <c r="A23" i="4" s="1"/>
  <c r="A22" i="4" s="1"/>
  <c r="A21" i="4" s="1"/>
  <c r="A20" i="4" s="1"/>
  <c r="A19" i="4" s="1"/>
  <c r="A18" i="4" s="1"/>
  <c r="A17" i="4" s="1"/>
  <c r="A16" i="4" s="1"/>
  <c r="A15" i="4" s="1"/>
  <c r="A14" i="4" s="1"/>
  <c r="A13" i="4" s="1"/>
  <c r="A12" i="4" s="1"/>
  <c r="A11" i="4" s="1"/>
  <c r="A10" i="4" s="1"/>
  <c r="A9" i="4" s="1"/>
  <c r="A8" i="4" s="1"/>
  <c r="A7" i="4" s="1"/>
  <c r="A6" i="4" s="1"/>
  <c r="A5" i="4" s="1"/>
  <c r="A4" i="4" s="1"/>
  <c r="A3" i="4" s="1"/>
  <c r="J20" i="23" a="1"/>
  <c r="J20" i="23" s="1"/>
  <c r="I20" i="23" a="1"/>
  <c r="I20" i="23" s="1"/>
  <c r="P20" i="23" a="1"/>
  <c r="P20" i="23" s="1"/>
  <c r="O20" i="23" a="1"/>
  <c r="O20" i="23" s="1"/>
  <c r="M20" i="23" a="1"/>
  <c r="M20" i="23" s="1"/>
  <c r="L20" i="23" a="1"/>
  <c r="L20" i="23" s="1"/>
  <c r="H20" i="23" a="1"/>
  <c r="H20" i="23" s="1"/>
  <c r="K20" i="23" a="1"/>
  <c r="K20" i="23" s="1"/>
  <c r="N20" i="23" a="1"/>
  <c r="N20" i="23" s="1"/>
  <c r="Q20" i="23" a="1"/>
  <c r="Q20" i="23" s="1"/>
  <c r="B178" i="5"/>
  <c r="B179" i="5" s="1"/>
  <c r="B19" i="3"/>
  <c r="T2" i="2"/>
  <c r="T163" i="2" l="1"/>
  <c r="T161" i="2"/>
  <c r="T165" i="2"/>
  <c r="T173" i="2"/>
  <c r="T181" i="2"/>
  <c r="T187" i="2"/>
  <c r="T159" i="2"/>
  <c r="T177" i="2"/>
  <c r="T171" i="2"/>
  <c r="T167" i="2"/>
  <c r="T169" i="2"/>
  <c r="T179" i="2"/>
  <c r="T4" i="2"/>
  <c r="T134" i="2"/>
  <c r="T153" i="2"/>
  <c r="T175" i="2"/>
  <c r="T63" i="2"/>
  <c r="T150" i="2"/>
  <c r="T136" i="2"/>
  <c r="T90" i="2"/>
  <c r="T75" i="2"/>
  <c r="T60" i="2"/>
  <c r="T97" i="2"/>
  <c r="T15" i="2"/>
  <c r="T8" i="2"/>
  <c r="T120" i="2"/>
  <c r="T58" i="2"/>
  <c r="T42" i="2"/>
  <c r="T128" i="2"/>
  <c r="T81" i="2"/>
  <c r="T100" i="2"/>
  <c r="T122" i="2"/>
  <c r="T36" i="2"/>
  <c r="T48" i="2"/>
  <c r="T56" i="2"/>
  <c r="T157" i="2"/>
  <c r="T10" i="2"/>
  <c r="T138" i="2"/>
  <c r="T88" i="2"/>
  <c r="T109" i="2"/>
  <c r="T115" i="2"/>
  <c r="T34" i="2"/>
  <c r="T13" i="2"/>
  <c r="T92" i="2"/>
  <c r="T30" i="2"/>
  <c r="T183" i="2"/>
  <c r="T52" i="2"/>
  <c r="T46" i="2"/>
  <c r="T18" i="2"/>
  <c r="T140" i="2"/>
  <c r="T77" i="2"/>
  <c r="T22" i="2"/>
  <c r="T118" i="2"/>
  <c r="T73" i="2"/>
  <c r="T62" i="2"/>
  <c r="T144" i="2"/>
  <c r="T112" i="2"/>
  <c r="T28" i="2"/>
  <c r="T126" i="2"/>
  <c r="T68" i="2"/>
  <c r="T54" i="2"/>
  <c r="T124" i="2"/>
  <c r="T146" i="2"/>
  <c r="T79" i="2"/>
  <c r="T44" i="2"/>
  <c r="T85" i="2"/>
  <c r="T94" i="2"/>
  <c r="T38" i="2"/>
  <c r="T26" i="2"/>
  <c r="T24" i="2"/>
  <c r="T106" i="2"/>
  <c r="T50" i="2"/>
  <c r="T185" i="2"/>
  <c r="T70" i="2"/>
  <c r="T65" i="2"/>
  <c r="T103" i="2"/>
  <c r="T148" i="2"/>
  <c r="T155" i="2"/>
  <c r="T20" i="2"/>
  <c r="T6" i="2"/>
  <c r="T142" i="2"/>
  <c r="O157" i="23" a="1"/>
  <c r="O157" i="23" s="1"/>
  <c r="P183" i="23" a="1"/>
  <c r="P183" i="23" s="1"/>
  <c r="I171" i="23" a="1"/>
  <c r="I171" i="23" s="1"/>
  <c r="K167" i="23" a="1"/>
  <c r="K167" i="23" s="1"/>
  <c r="N179" i="23" a="1"/>
  <c r="N179" i="23" s="1"/>
  <c r="P173" i="23" a="1"/>
  <c r="P173" i="23" s="1"/>
  <c r="M161" i="23" a="1"/>
  <c r="M161" i="23" s="1"/>
  <c r="M179" i="23" a="1"/>
  <c r="M179" i="23" s="1"/>
  <c r="Q163" i="23" a="1"/>
  <c r="Q163" i="23" s="1"/>
  <c r="O161" i="23" a="1"/>
  <c r="O161" i="23" s="1"/>
  <c r="L169" i="23" a="1"/>
  <c r="L169" i="23" s="1"/>
  <c r="O171" i="23" a="1"/>
  <c r="O171" i="23" s="1"/>
  <c r="P157" i="23" a="1"/>
  <c r="P157" i="23" s="1"/>
  <c r="Q173" i="23" a="1"/>
  <c r="Q173" i="23" s="1"/>
  <c r="K175" i="23" a="1"/>
  <c r="K175" i="23" s="1"/>
  <c r="K181" i="23" a="1"/>
  <c r="K181" i="23" s="1"/>
  <c r="K171" i="23" a="1"/>
  <c r="K171" i="23" s="1"/>
  <c r="Q185" i="23" a="1"/>
  <c r="Q185" i="23" s="1"/>
  <c r="N173" i="23" a="1"/>
  <c r="N173" i="23" s="1"/>
  <c r="P185" i="23" a="1"/>
  <c r="P185" i="23" s="1"/>
  <c r="P169" i="23" a="1"/>
  <c r="P169" i="23" s="1"/>
  <c r="M173" i="23" a="1"/>
  <c r="M173" i="23" s="1"/>
  <c r="I177" i="23" a="1"/>
  <c r="I177" i="23" s="1"/>
  <c r="H179" i="23" a="1"/>
  <c r="H179" i="23" s="1"/>
  <c r="P161" i="23" a="1"/>
  <c r="P161" i="23" s="1"/>
  <c r="J179" i="23" a="1"/>
  <c r="J179" i="23" s="1"/>
  <c r="M157" i="23" a="1"/>
  <c r="M157" i="23" s="1"/>
  <c r="N169" i="23" a="1"/>
  <c r="N169" i="23" s="1"/>
  <c r="J171" i="23" a="1"/>
  <c r="J171" i="23" s="1"/>
  <c r="H183" i="23" a="1"/>
  <c r="H183" i="23" s="1"/>
  <c r="H165" i="23" a="1"/>
  <c r="H165" i="23" s="1"/>
  <c r="L165" i="23" a="1"/>
  <c r="L165" i="23" s="1"/>
  <c r="O183" i="23" a="1"/>
  <c r="O183" i="23" s="1"/>
  <c r="L181" i="23" a="1"/>
  <c r="L181" i="23" s="1"/>
  <c r="I181" i="23" a="1"/>
  <c r="I181" i="23" s="1"/>
  <c r="I179" i="23" a="1"/>
  <c r="I179" i="23" s="1"/>
  <c r="I187" i="23" a="1"/>
  <c r="I187" i="23" s="1"/>
  <c r="Q181" i="23" a="1"/>
  <c r="Q181" i="23" s="1"/>
  <c r="P165" i="23" a="1"/>
  <c r="P165" i="23" s="1"/>
  <c r="N187" i="23" a="1"/>
  <c r="N187" i="23" s="1"/>
  <c r="Q167" i="23" a="1"/>
  <c r="Q167" i="23" s="1"/>
  <c r="I159" i="23" a="1"/>
  <c r="I159" i="23" s="1"/>
  <c r="O187" i="23" a="1"/>
  <c r="O187" i="23" s="1"/>
  <c r="J157" i="23" a="1"/>
  <c r="J157" i="23" s="1"/>
  <c r="I185" i="23" a="1"/>
  <c r="I185" i="23" s="1"/>
  <c r="O177" i="23" a="1"/>
  <c r="O177" i="23" s="1"/>
  <c r="P177" i="23" a="1"/>
  <c r="P177" i="23" s="1"/>
  <c r="H185" i="23" a="1"/>
  <c r="H185" i="23" s="1"/>
  <c r="J187" i="23" a="1"/>
  <c r="J187" i="23" s="1"/>
  <c r="K177" i="23" a="1"/>
  <c r="K177" i="23" s="1"/>
  <c r="K187" i="23" a="1"/>
  <c r="K187" i="23" s="1"/>
  <c r="N175" i="23" a="1"/>
  <c r="N175" i="23" s="1"/>
  <c r="Q171" i="23" a="1"/>
  <c r="Q171" i="23" s="1"/>
  <c r="I163" i="23" a="1"/>
  <c r="I163" i="23" s="1"/>
  <c r="L173" i="23" a="1"/>
  <c r="L173" i="23" s="1"/>
  <c r="P187" i="23" a="1"/>
  <c r="P187" i="23" s="1"/>
  <c r="O163" i="23" a="1"/>
  <c r="O163" i="23" s="1"/>
  <c r="N161" i="23" a="1"/>
  <c r="N161" i="23" s="1"/>
  <c r="I167" i="23" a="1"/>
  <c r="I167" i="23" s="1"/>
  <c r="K157" i="23" a="1"/>
  <c r="K157" i="23" s="1"/>
  <c r="K179" i="23" a="1"/>
  <c r="K179" i="23" s="1"/>
  <c r="O167" i="23" a="1"/>
  <c r="O167" i="23" s="1"/>
  <c r="P167" i="23" a="1"/>
  <c r="P167" i="23" s="1"/>
  <c r="J167" i="23" a="1"/>
  <c r="J167" i="23" s="1"/>
  <c r="L157" i="23" a="1"/>
  <c r="L157" i="23" s="1"/>
  <c r="N185" i="23" a="1"/>
  <c r="N185" i="23" s="1"/>
  <c r="L161" i="23" a="1"/>
  <c r="L161" i="23" s="1"/>
  <c r="P163" i="23" a="1"/>
  <c r="P163" i="23" s="1"/>
  <c r="O181" i="23" a="1"/>
  <c r="O181" i="23" s="1"/>
  <c r="M169" i="23" a="1"/>
  <c r="M169" i="23" s="1"/>
  <c r="M185" i="23" a="1"/>
  <c r="M185" i="23" s="1"/>
  <c r="H171" i="23" a="1"/>
  <c r="H171" i="23" s="1"/>
  <c r="Q161" i="23" a="1"/>
  <c r="Q161" i="23" s="1"/>
  <c r="O173" i="23" a="1"/>
  <c r="O173" i="23" s="1"/>
  <c r="I183" i="23" a="1"/>
  <c r="I183" i="23" s="1"/>
  <c r="J161" i="23" a="1"/>
  <c r="J161" i="23" s="1"/>
  <c r="K173" i="23" a="1"/>
  <c r="K173" i="23" s="1"/>
  <c r="N177" i="23" a="1"/>
  <c r="N177" i="23" s="1"/>
  <c r="N171" i="23" a="1"/>
  <c r="N171" i="23" s="1"/>
  <c r="Q159" i="23" a="1"/>
  <c r="Q159" i="23" s="1"/>
  <c r="L187" i="23" a="1"/>
  <c r="L187" i="23" s="1"/>
  <c r="M177" i="23" a="1"/>
  <c r="M177" i="23" s="1"/>
  <c r="H181" i="23" a="1"/>
  <c r="H181" i="23" s="1"/>
  <c r="M159" i="23" a="1"/>
  <c r="M159" i="23" s="1"/>
  <c r="P171" i="23" a="1"/>
  <c r="P171" i="23" s="1"/>
  <c r="H177" i="23" a="1"/>
  <c r="H177" i="23" s="1"/>
  <c r="M167" i="23" a="1"/>
  <c r="M167" i="23" s="1"/>
  <c r="P159" i="23" a="1"/>
  <c r="P159" i="23" s="1"/>
  <c r="K163" i="23" a="1"/>
  <c r="K163" i="23" s="1"/>
  <c r="Q183" i="23" a="1"/>
  <c r="Q183" i="23" s="1"/>
  <c r="L163" i="23" a="1"/>
  <c r="L163" i="23" s="1"/>
  <c r="L177" i="23" a="1"/>
  <c r="L177" i="23" s="1"/>
  <c r="Q157" i="23" a="1"/>
  <c r="Q157" i="23" s="1"/>
  <c r="P181" i="23" a="1"/>
  <c r="P181" i="23" s="1"/>
  <c r="M183" i="23" a="1"/>
  <c r="M183" i="23" s="1"/>
  <c r="N159" i="23" a="1"/>
  <c r="N159" i="23" s="1"/>
  <c r="J183" i="23" a="1"/>
  <c r="J183" i="23" s="1"/>
  <c r="K159" i="23" a="1"/>
  <c r="K159" i="23" s="1"/>
  <c r="I175" i="23" a="1"/>
  <c r="I175" i="23" s="1"/>
  <c r="N165" i="23" a="1"/>
  <c r="N165" i="23" s="1"/>
  <c r="L171" i="23" a="1"/>
  <c r="L171" i="23" s="1"/>
  <c r="M175" i="23" a="1"/>
  <c r="M175" i="23" s="1"/>
  <c r="Q177" i="23" a="1"/>
  <c r="Q177" i="23" s="1"/>
  <c r="J181" i="23" a="1"/>
  <c r="J181" i="23" s="1"/>
  <c r="J173" i="23" a="1"/>
  <c r="J173" i="23" s="1"/>
  <c r="H161" i="23" a="1"/>
  <c r="H161" i="23" s="1"/>
  <c r="L183" i="23" a="1"/>
  <c r="L183" i="23" s="1"/>
  <c r="N181" i="23" a="1"/>
  <c r="N181" i="23" s="1"/>
  <c r="K183" i="23" a="1"/>
  <c r="K183" i="23" s="1"/>
  <c r="J163" i="23" a="1"/>
  <c r="J163" i="23" s="1"/>
  <c r="M163" i="23" a="1"/>
  <c r="M163" i="23" s="1"/>
  <c r="O175" i="23" a="1"/>
  <c r="O175" i="23" s="1"/>
  <c r="I169" i="23" a="1"/>
  <c r="I169" i="23" s="1"/>
  <c r="O179" i="23" a="1"/>
  <c r="O179" i="23" s="1"/>
  <c r="K169" i="23" a="1"/>
  <c r="K169" i="23" s="1"/>
  <c r="H167" i="23" a="1"/>
  <c r="H167" i="23" s="1"/>
  <c r="B180" i="5"/>
  <c r="B20" i="3"/>
  <c r="U2" i="2"/>
  <c r="U161" i="2" l="1"/>
  <c r="U173" i="2"/>
  <c r="U187" i="2"/>
  <c r="U159" i="2"/>
  <c r="U177" i="2"/>
  <c r="U165" i="2"/>
  <c r="U163" i="2"/>
  <c r="U171" i="2"/>
  <c r="U167" i="2"/>
  <c r="U169" i="2"/>
  <c r="U181" i="2"/>
  <c r="U179" i="2"/>
  <c r="U4" i="2"/>
  <c r="U134" i="2"/>
  <c r="U153" i="2"/>
  <c r="U175" i="2"/>
  <c r="U63" i="2"/>
  <c r="U150" i="2"/>
  <c r="U136" i="2"/>
  <c r="U128" i="2"/>
  <c r="U94" i="2"/>
  <c r="U90" i="2"/>
  <c r="U60" i="2"/>
  <c r="U140" i="2"/>
  <c r="U85" i="2"/>
  <c r="U185" i="2"/>
  <c r="U36" i="2"/>
  <c r="U38" i="2"/>
  <c r="U56" i="2"/>
  <c r="U100" i="2"/>
  <c r="U148" i="2"/>
  <c r="U142" i="2"/>
  <c r="U52" i="2"/>
  <c r="U30" i="2"/>
  <c r="U97" i="2"/>
  <c r="U92" i="2"/>
  <c r="U13" i="2"/>
  <c r="U54" i="2"/>
  <c r="U146" i="2"/>
  <c r="U26" i="2"/>
  <c r="U48" i="2"/>
  <c r="U155" i="2"/>
  <c r="U73" i="2"/>
  <c r="U6" i="2"/>
  <c r="U42" i="2"/>
  <c r="U118" i="2"/>
  <c r="U34" i="2"/>
  <c r="U18" i="2"/>
  <c r="U122" i="2"/>
  <c r="U62" i="2"/>
  <c r="U15" i="2"/>
  <c r="U112" i="2"/>
  <c r="U68" i="2"/>
  <c r="U77" i="2"/>
  <c r="U70" i="2"/>
  <c r="U126" i="2"/>
  <c r="U75" i="2"/>
  <c r="U124" i="2"/>
  <c r="U58" i="2"/>
  <c r="U81" i="2"/>
  <c r="U8" i="2"/>
  <c r="U10" i="2"/>
  <c r="U20" i="2"/>
  <c r="U46" i="2"/>
  <c r="U144" i="2"/>
  <c r="U88" i="2"/>
  <c r="U106" i="2"/>
  <c r="U115" i="2"/>
  <c r="U65" i="2"/>
  <c r="U183" i="2"/>
  <c r="U50" i="2"/>
  <c r="U157" i="2"/>
  <c r="U120" i="2"/>
  <c r="U22" i="2"/>
  <c r="U28" i="2"/>
  <c r="U79" i="2"/>
  <c r="U103" i="2"/>
  <c r="U138" i="2"/>
  <c r="U24" i="2"/>
  <c r="U109" i="2"/>
  <c r="U44" i="2"/>
  <c r="B181" i="5"/>
  <c r="B21" i="3"/>
  <c r="V2" i="2"/>
  <c r="V163" i="2" l="1"/>
  <c r="V171" i="2"/>
  <c r="V177" i="2"/>
  <c r="V187" i="2"/>
  <c r="V173" i="2"/>
  <c r="V181" i="2"/>
  <c r="V167" i="2"/>
  <c r="V179" i="2"/>
  <c r="V169" i="2"/>
  <c r="V165" i="2"/>
  <c r="V159" i="2"/>
  <c r="V161" i="2"/>
  <c r="V134" i="2"/>
  <c r="V153" i="2"/>
  <c r="V4" i="2"/>
  <c r="V175" i="2"/>
  <c r="V136" i="2"/>
  <c r="V150" i="2"/>
  <c r="V63" i="2"/>
  <c r="V54" i="2"/>
  <c r="V138" i="2"/>
  <c r="V77" i="2"/>
  <c r="V128" i="2"/>
  <c r="V81" i="2"/>
  <c r="V92" i="2"/>
  <c r="V13" i="2"/>
  <c r="V106" i="2"/>
  <c r="V157" i="2"/>
  <c r="V185" i="2"/>
  <c r="V28" i="2"/>
  <c r="V146" i="2"/>
  <c r="V124" i="2"/>
  <c r="V18" i="2"/>
  <c r="V90" i="2"/>
  <c r="V148" i="2"/>
  <c r="V68" i="2"/>
  <c r="V75" i="2"/>
  <c r="V8" i="2"/>
  <c r="V56" i="2"/>
  <c r="V115" i="2"/>
  <c r="V50" i="2"/>
  <c r="V142" i="2"/>
  <c r="V118" i="2"/>
  <c r="V109" i="2"/>
  <c r="V103" i="2"/>
  <c r="V73" i="2"/>
  <c r="V183" i="2"/>
  <c r="V42" i="2"/>
  <c r="V24" i="2"/>
  <c r="V126" i="2"/>
  <c r="V144" i="2"/>
  <c r="V94" i="2"/>
  <c r="V79" i="2"/>
  <c r="V30" i="2"/>
  <c r="V38" i="2"/>
  <c r="V140" i="2"/>
  <c r="V20" i="2"/>
  <c r="V88" i="2"/>
  <c r="V34" i="2"/>
  <c r="V70" i="2"/>
  <c r="V97" i="2"/>
  <c r="V48" i="2"/>
  <c r="V62" i="2"/>
  <c r="V15" i="2"/>
  <c r="V85" i="2"/>
  <c r="V155" i="2"/>
  <c r="V112" i="2"/>
  <c r="V36" i="2"/>
  <c r="V100" i="2"/>
  <c r="V44" i="2"/>
  <c r="V6" i="2"/>
  <c r="V122" i="2"/>
  <c r="V65" i="2"/>
  <c r="V46" i="2"/>
  <c r="V22" i="2"/>
  <c r="V10" i="2"/>
  <c r="V58" i="2"/>
  <c r="V60" i="2"/>
  <c r="V26" i="2"/>
  <c r="V120" i="2"/>
  <c r="V52" i="2"/>
  <c r="B182" i="5"/>
  <c r="B22" i="3"/>
  <c r="W2" i="2"/>
  <c r="W187" i="2" l="1"/>
  <c r="W165" i="2"/>
  <c r="W167" i="2"/>
  <c r="W161" i="2"/>
  <c r="W171" i="2"/>
  <c r="W177" i="2"/>
  <c r="W163" i="2"/>
  <c r="W169" i="2"/>
  <c r="W179" i="2"/>
  <c r="W159" i="2"/>
  <c r="W173" i="2"/>
  <c r="W181" i="2"/>
  <c r="W134" i="2"/>
  <c r="W4" i="2"/>
  <c r="W153" i="2"/>
  <c r="W175" i="2"/>
  <c r="W136" i="2"/>
  <c r="W150" i="2"/>
  <c r="W63" i="2"/>
  <c r="W92" i="2"/>
  <c r="W138" i="2"/>
  <c r="W155" i="2"/>
  <c r="W103" i="2"/>
  <c r="W54" i="2"/>
  <c r="W34" i="2"/>
  <c r="W94" i="2"/>
  <c r="W81" i="2"/>
  <c r="W75" i="2"/>
  <c r="W58" i="2"/>
  <c r="W126" i="2"/>
  <c r="W122" i="2"/>
  <c r="W128" i="2"/>
  <c r="W142" i="2"/>
  <c r="W30" i="2"/>
  <c r="W20" i="2"/>
  <c r="W42" i="2"/>
  <c r="W10" i="2"/>
  <c r="W100" i="2"/>
  <c r="W36" i="2"/>
  <c r="W77" i="2"/>
  <c r="W124" i="2"/>
  <c r="W56" i="2"/>
  <c r="W185" i="2"/>
  <c r="W52" i="2"/>
  <c r="W118" i="2"/>
  <c r="W70" i="2"/>
  <c r="W120" i="2"/>
  <c r="W18" i="2"/>
  <c r="W140" i="2"/>
  <c r="W73" i="2"/>
  <c r="W8" i="2"/>
  <c r="W115" i="2"/>
  <c r="W22" i="2"/>
  <c r="W112" i="2"/>
  <c r="W146" i="2"/>
  <c r="W68" i="2"/>
  <c r="W183" i="2"/>
  <c r="W106" i="2"/>
  <c r="W90" i="2"/>
  <c r="W79" i="2"/>
  <c r="W26" i="2"/>
  <c r="W60" i="2"/>
  <c r="W148" i="2"/>
  <c r="W88" i="2"/>
  <c r="W97" i="2"/>
  <c r="W50" i="2"/>
  <c r="W144" i="2"/>
  <c r="W13" i="2"/>
  <c r="W65" i="2"/>
  <c r="W46" i="2"/>
  <c r="W85" i="2"/>
  <c r="W15" i="2"/>
  <c r="W109" i="2"/>
  <c r="W28" i="2"/>
  <c r="W157" i="2"/>
  <c r="W38" i="2"/>
  <c r="W62" i="2"/>
  <c r="W48" i="2"/>
  <c r="W6" i="2"/>
  <c r="W44" i="2"/>
  <c r="W24" i="2"/>
  <c r="B183" i="5"/>
  <c r="B23" i="3"/>
  <c r="X2" i="2"/>
  <c r="X159" i="2" l="1"/>
  <c r="X163" i="2"/>
  <c r="X181" i="2"/>
  <c r="X173" i="2"/>
  <c r="X171" i="2"/>
  <c r="X179" i="2"/>
  <c r="X165" i="2"/>
  <c r="X167" i="2"/>
  <c r="X169" i="2"/>
  <c r="X161" i="2"/>
  <c r="X187" i="2"/>
  <c r="X177" i="2"/>
  <c r="X4" i="2"/>
  <c r="X153" i="2"/>
  <c r="X134" i="2"/>
  <c r="X175" i="2"/>
  <c r="X150" i="2"/>
  <c r="X136" i="2"/>
  <c r="X63" i="2"/>
  <c r="X26" i="2"/>
  <c r="X65" i="2"/>
  <c r="X10" i="2"/>
  <c r="X68" i="2"/>
  <c r="X183" i="2"/>
  <c r="X155" i="2"/>
  <c r="X77" i="2"/>
  <c r="X88" i="2"/>
  <c r="X52" i="2"/>
  <c r="X58" i="2"/>
  <c r="X34" i="2"/>
  <c r="X85" i="2"/>
  <c r="X46" i="2"/>
  <c r="X115" i="2"/>
  <c r="X92" i="2"/>
  <c r="X124" i="2"/>
  <c r="X100" i="2"/>
  <c r="X144" i="2"/>
  <c r="X54" i="2"/>
  <c r="X56" i="2"/>
  <c r="X94" i="2"/>
  <c r="X36" i="2"/>
  <c r="X126" i="2"/>
  <c r="X148" i="2"/>
  <c r="X8" i="2"/>
  <c r="X50" i="2"/>
  <c r="X138" i="2"/>
  <c r="X44" i="2"/>
  <c r="X75" i="2"/>
  <c r="X81" i="2"/>
  <c r="X24" i="2"/>
  <c r="X62" i="2"/>
  <c r="X20" i="2"/>
  <c r="X38" i="2"/>
  <c r="X106" i="2"/>
  <c r="X28" i="2"/>
  <c r="X70" i="2"/>
  <c r="X30" i="2"/>
  <c r="X22" i="2"/>
  <c r="X18" i="2"/>
  <c r="X185" i="2"/>
  <c r="X13" i="2"/>
  <c r="X140" i="2"/>
  <c r="X122" i="2"/>
  <c r="X120" i="2"/>
  <c r="X97" i="2"/>
  <c r="X42" i="2"/>
  <c r="X128" i="2"/>
  <c r="X90" i="2"/>
  <c r="X73" i="2"/>
  <c r="X118" i="2"/>
  <c r="X109" i="2"/>
  <c r="X146" i="2"/>
  <c r="X48" i="2"/>
  <c r="X79" i="2"/>
  <c r="X6" i="2"/>
  <c r="X103" i="2"/>
  <c r="X15" i="2"/>
  <c r="X60" i="2"/>
  <c r="X157" i="2"/>
  <c r="X142" i="2"/>
  <c r="X112" i="2"/>
  <c r="B184" i="5"/>
  <c r="B24" i="3"/>
  <c r="B185" i="5" l="1"/>
  <c r="B25" i="3"/>
  <c r="B186" i="5" l="1"/>
  <c r="B26" i="3"/>
  <c r="B187" i="5" l="1"/>
  <c r="B27" i="3"/>
  <c r="B188" i="5" l="1"/>
  <c r="B28" i="3"/>
  <c r="B189" i="5" l="1"/>
  <c r="B29" i="3"/>
  <c r="B190" i="5" l="1"/>
  <c r="B30" i="3"/>
  <c r="B191" i="5" l="1"/>
  <c r="B31" i="3"/>
  <c r="B192" i="5" l="1"/>
  <c r="B193" i="5" s="1"/>
  <c r="B32" i="3"/>
  <c r="B194" i="5" l="1"/>
  <c r="B33" i="3"/>
  <c r="B195" i="5" l="1"/>
  <c r="B34" i="3"/>
  <c r="B196" i="5" l="1"/>
  <c r="A196" i="5" s="1"/>
  <c r="A195" i="5" s="1"/>
  <c r="A194" i="5" s="1"/>
  <c r="A193" i="5" s="1"/>
  <c r="A192" i="5" s="1"/>
  <c r="A191" i="5" s="1"/>
  <c r="A190" i="5" s="1"/>
  <c r="A189" i="5" s="1"/>
  <c r="A188" i="5" s="1"/>
  <c r="A187" i="5" s="1"/>
  <c r="A186" i="5" s="1"/>
  <c r="A185" i="5" s="1"/>
  <c r="A184" i="5" s="1"/>
  <c r="A183" i="5" s="1"/>
  <c r="A182" i="5" s="1"/>
  <c r="A181" i="5" s="1"/>
  <c r="A180" i="5" s="1"/>
  <c r="A179" i="5" s="1"/>
  <c r="A178" i="5" s="1"/>
  <c r="A177" i="5" s="1"/>
  <c r="A176" i="5" s="1"/>
  <c r="A175" i="5" s="1"/>
  <c r="A174" i="5" s="1"/>
  <c r="A173" i="5" s="1"/>
  <c r="A172" i="5" s="1"/>
  <c r="A171" i="5" s="1"/>
  <c r="A170" i="5" s="1"/>
  <c r="A169" i="5" s="1"/>
  <c r="A168" i="5" s="1"/>
  <c r="A167" i="5" s="1"/>
  <c r="A166" i="5" s="1"/>
  <c r="A165" i="5" s="1"/>
  <c r="A164" i="5" s="1"/>
  <c r="A163" i="5" s="1"/>
  <c r="A162" i="5" s="1"/>
  <c r="A161" i="5" s="1"/>
  <c r="A160" i="5" s="1"/>
  <c r="A159" i="5" s="1"/>
  <c r="A158" i="5" s="1"/>
  <c r="A157" i="5" s="1"/>
  <c r="A156" i="5" s="1"/>
  <c r="A155" i="5" s="1"/>
  <c r="A154" i="5" s="1"/>
  <c r="A153" i="5" s="1"/>
  <c r="A152" i="5" s="1"/>
  <c r="A151" i="5" s="1"/>
  <c r="A150" i="5" s="1"/>
  <c r="A149" i="5" s="1"/>
  <c r="A148" i="5" s="1"/>
  <c r="A147" i="5" s="1"/>
  <c r="A146" i="5" s="1"/>
  <c r="A145" i="5" s="1"/>
  <c r="A144" i="5" s="1"/>
  <c r="A143" i="5" s="1"/>
  <c r="A142" i="5" s="1"/>
  <c r="A141" i="5" s="1"/>
  <c r="A140" i="5" s="1"/>
  <c r="A139" i="5" s="1"/>
  <c r="A138" i="5" s="1"/>
  <c r="A137" i="5" s="1"/>
  <c r="A136" i="5" s="1"/>
  <c r="A135" i="5" s="1"/>
  <c r="A134" i="5" s="1"/>
  <c r="A133" i="5" s="1"/>
  <c r="A132" i="5" s="1"/>
  <c r="A131" i="5" s="1"/>
  <c r="A130" i="5" s="1"/>
  <c r="A129" i="5" s="1"/>
  <c r="A128" i="5" s="1"/>
  <c r="A127" i="5" s="1"/>
  <c r="A126" i="5" s="1"/>
  <c r="A125" i="5" s="1"/>
  <c r="A124" i="5" s="1"/>
  <c r="A123" i="5" s="1"/>
  <c r="A122" i="5" s="1"/>
  <c r="A121" i="5" s="1"/>
  <c r="A120" i="5" s="1"/>
  <c r="A119" i="5" s="1"/>
  <c r="A118" i="5" s="1"/>
  <c r="A117" i="5" s="1"/>
  <c r="A116" i="5" s="1"/>
  <c r="A115" i="5" s="1"/>
  <c r="A114" i="5" s="1"/>
  <c r="A113" i="5" s="1"/>
  <c r="A112" i="5" s="1"/>
  <c r="A111" i="5" s="1"/>
  <c r="A110" i="5" s="1"/>
  <c r="A109" i="5" s="1"/>
  <c r="A108" i="5" s="1"/>
  <c r="A107" i="5" s="1"/>
  <c r="A106" i="5" s="1"/>
  <c r="A105" i="5" s="1"/>
  <c r="A104" i="5" s="1"/>
  <c r="A103" i="5" s="1"/>
  <c r="A102" i="5" s="1"/>
  <c r="A101" i="5" s="1"/>
  <c r="A100" i="5" s="1"/>
  <c r="A99" i="5" s="1"/>
  <c r="A98" i="5" s="1"/>
  <c r="A97" i="5" s="1"/>
  <c r="A96" i="5" s="1"/>
  <c r="A95" i="5" s="1"/>
  <c r="A94" i="5" s="1"/>
  <c r="A93" i="5" s="1"/>
  <c r="A92" i="5" s="1"/>
  <c r="A91" i="5" s="1"/>
  <c r="A90" i="5" s="1"/>
  <c r="A89" i="5" s="1"/>
  <c r="A88" i="5" s="1"/>
  <c r="A87" i="5" s="1"/>
  <c r="A86" i="5" s="1"/>
  <c r="A85" i="5" s="1"/>
  <c r="A84" i="5" s="1"/>
  <c r="A83" i="5" s="1"/>
  <c r="A82" i="5" s="1"/>
  <c r="A81" i="5" s="1"/>
  <c r="A80" i="5" s="1"/>
  <c r="A79" i="5" s="1"/>
  <c r="A78" i="5" s="1"/>
  <c r="A77" i="5" s="1"/>
  <c r="A76" i="5" s="1"/>
  <c r="A75" i="5" s="1"/>
  <c r="A74" i="5" s="1"/>
  <c r="A73" i="5" s="1"/>
  <c r="A72" i="5" s="1"/>
  <c r="A71" i="5" s="1"/>
  <c r="A70" i="5" s="1"/>
  <c r="A69" i="5" s="1"/>
  <c r="A68" i="5" s="1"/>
  <c r="A67" i="5" s="1"/>
  <c r="A66" i="5" s="1"/>
  <c r="A65" i="5" s="1"/>
  <c r="A64" i="5" s="1"/>
  <c r="A63" i="5" s="1"/>
  <c r="A62" i="5" s="1"/>
  <c r="A61" i="5" s="1"/>
  <c r="A60" i="5" s="1"/>
  <c r="A59" i="5" s="1"/>
  <c r="A58" i="5" s="1"/>
  <c r="A57" i="5" s="1"/>
  <c r="A56" i="5" s="1"/>
  <c r="A55" i="5" s="1"/>
  <c r="A54" i="5" s="1"/>
  <c r="A53" i="5" s="1"/>
  <c r="A52" i="5" s="1"/>
  <c r="A51" i="5" s="1"/>
  <c r="A50" i="5" s="1"/>
  <c r="A49" i="5" s="1"/>
  <c r="A48" i="5" s="1"/>
  <c r="A47" i="5" s="1"/>
  <c r="A46" i="5" s="1"/>
  <c r="A45" i="5" s="1"/>
  <c r="A44" i="5" s="1"/>
  <c r="A43" i="5" s="1"/>
  <c r="A42" i="5" s="1"/>
  <c r="A41" i="5" s="1"/>
  <c r="A40" i="5" s="1"/>
  <c r="A39" i="5" s="1"/>
  <c r="A38" i="5" s="1"/>
  <c r="A37" i="5" s="1"/>
  <c r="A36" i="5" s="1"/>
  <c r="A35" i="5" s="1"/>
  <c r="A34" i="5" s="1"/>
  <c r="A33" i="5" s="1"/>
  <c r="A32" i="5" s="1"/>
  <c r="A31" i="5" s="1"/>
  <c r="A30" i="5" s="1"/>
  <c r="A29" i="5" s="1"/>
  <c r="A28" i="5" s="1"/>
  <c r="A27" i="5" s="1"/>
  <c r="A26" i="5" s="1"/>
  <c r="A25" i="5" s="1"/>
  <c r="A24" i="5" s="1"/>
  <c r="A23" i="5" s="1"/>
  <c r="A22" i="5" s="1"/>
  <c r="A21" i="5" s="1"/>
  <c r="A20" i="5" s="1"/>
  <c r="A19" i="5" s="1"/>
  <c r="A18" i="5" s="1"/>
  <c r="A17" i="5" s="1"/>
  <c r="A16" i="5" s="1"/>
  <c r="A15" i="5" s="1"/>
  <c r="A14" i="5" s="1"/>
  <c r="A13" i="5" s="1"/>
  <c r="A12" i="5" s="1"/>
  <c r="A11" i="5" s="1"/>
  <c r="A10" i="5" s="1"/>
  <c r="A9" i="5" s="1"/>
  <c r="A8" i="5" s="1"/>
  <c r="A7" i="5" s="1"/>
  <c r="A6" i="5" s="1"/>
  <c r="A5" i="5" s="1"/>
  <c r="A4" i="5" s="1"/>
  <c r="B35" i="3"/>
  <c r="B36" i="3" l="1"/>
  <c r="B37" i="3" l="1"/>
  <c r="B38" i="3" l="1"/>
  <c r="B39" i="3" l="1"/>
  <c r="B40" i="3" l="1"/>
  <c r="B41" i="3" l="1"/>
  <c r="B42" i="3" l="1"/>
  <c r="B43" i="3" l="1"/>
  <c r="B44" i="3" l="1"/>
  <c r="B45" i="3" l="1"/>
  <c r="B46" i="3" l="1"/>
  <c r="B47" i="3" l="1"/>
  <c r="B48" i="3" l="1"/>
  <c r="B49" i="3" l="1"/>
  <c r="B50" i="3" l="1"/>
  <c r="B51" i="3" l="1"/>
  <c r="B52" i="3" l="1"/>
  <c r="B53" i="3" l="1"/>
  <c r="B54" i="3" l="1"/>
  <c r="B55" i="3" l="1"/>
  <c r="B56" i="3" l="1"/>
  <c r="B57" i="3" l="1"/>
  <c r="B58" i="3" l="1"/>
  <c r="B59" i="3" l="1"/>
  <c r="B60" i="3" l="1"/>
  <c r="B61" i="3" l="1"/>
  <c r="B62" i="3" l="1"/>
  <c r="B63" i="3" l="1"/>
  <c r="B64" i="3" l="1"/>
  <c r="B65" i="3" l="1"/>
  <c r="B66" i="3" l="1"/>
  <c r="B67" i="3" l="1"/>
  <c r="B68" i="3" l="1"/>
  <c r="B69" i="3" l="1"/>
  <c r="B70" i="3" l="1"/>
  <c r="B71" i="3" l="1"/>
  <c r="B72" i="3" l="1"/>
  <c r="B73" i="3" l="1"/>
  <c r="B74" i="3" l="1"/>
  <c r="B75" i="3" l="1"/>
  <c r="B76" i="3" l="1"/>
  <c r="B77" i="3" l="1"/>
  <c r="B78" i="3" l="1"/>
  <c r="B79" i="3" l="1"/>
  <c r="B80" i="3" l="1"/>
  <c r="B81" i="3" l="1"/>
  <c r="B82" i="3" l="1"/>
  <c r="B83" i="3" l="1"/>
  <c r="B84" i="3" l="1"/>
  <c r="B85" i="3" l="1"/>
  <c r="B86" i="3" l="1"/>
  <c r="B87" i="3" l="1"/>
  <c r="B88" i="3" l="1"/>
  <c r="B89" i="3" l="1"/>
  <c r="B90" i="3" l="1"/>
  <c r="B91" i="3" l="1"/>
  <c r="B92" i="3" l="1"/>
  <c r="B93" i="3" l="1"/>
  <c r="B94" i="3" l="1"/>
  <c r="B95" i="3" l="1"/>
  <c r="B96" i="3" l="1"/>
  <c r="B97" i="3" l="1"/>
  <c r="B98" i="3" l="1"/>
  <c r="B99" i="3" l="1"/>
  <c r="B100" i="3" l="1"/>
  <c r="B101" i="3" l="1"/>
  <c r="B102" i="3" l="1"/>
  <c r="B103" i="3" l="1"/>
  <c r="B104" i="3" l="1"/>
  <c r="B105" i="3" l="1"/>
  <c r="B106" i="3" l="1"/>
  <c r="B107" i="3" l="1"/>
  <c r="B108" i="3" l="1"/>
  <c r="B109" i="3" l="1"/>
  <c r="B110" i="3" l="1"/>
  <c r="B111" i="3" l="1"/>
  <c r="B112" i="3" l="1"/>
  <c r="B113" i="3" l="1"/>
  <c r="B114" i="3" l="1"/>
  <c r="B115" i="3" l="1"/>
  <c r="B116" i="3" l="1"/>
  <c r="B117" i="3" l="1"/>
  <c r="B118" i="3" l="1"/>
  <c r="B119" i="3" l="1"/>
  <c r="B120" i="3" l="1"/>
  <c r="B121" i="3" l="1"/>
  <c r="B122" i="3" l="1"/>
  <c r="B123" i="3" l="1"/>
  <c r="B124" i="3" l="1"/>
  <c r="B125" i="3" l="1"/>
  <c r="B126" i="3" l="1"/>
  <c r="B127" i="3" l="1"/>
  <c r="B128" i="3" l="1"/>
  <c r="B129" i="3" l="1"/>
  <c r="B130" i="3" l="1"/>
  <c r="B131" i="3" l="1"/>
  <c r="B132" i="3" l="1"/>
  <c r="B133" i="3" l="1"/>
  <c r="B134" i="3" l="1"/>
  <c r="B135" i="3" l="1"/>
  <c r="B136" i="3" l="1"/>
  <c r="B137" i="3" l="1"/>
  <c r="B138" i="3" l="1"/>
  <c r="B139" i="3" l="1"/>
  <c r="B140" i="3" l="1"/>
  <c r="B141" i="3" l="1"/>
  <c r="B142" i="3" l="1"/>
  <c r="B143" i="3" l="1"/>
  <c r="B144" i="3" l="1"/>
  <c r="B145" i="3" l="1"/>
  <c r="B146" i="3" l="1"/>
  <c r="B147" i="3" l="1"/>
  <c r="B148" i="3" l="1"/>
  <c r="B149" i="3" l="1"/>
  <c r="B150" i="3" l="1"/>
  <c r="B151" i="3" l="1"/>
  <c r="B152" i="3" l="1"/>
  <c r="B153" i="3" l="1"/>
  <c r="B154" i="3" l="1"/>
  <c r="B155" i="3" l="1"/>
  <c r="B156" i="3" l="1"/>
  <c r="B157" i="3" l="1"/>
  <c r="B158" i="3" l="1"/>
  <c r="B159" i="3" l="1"/>
  <c r="B160" i="3" l="1"/>
  <c r="B161" i="3" l="1"/>
  <c r="B162" i="3" l="1"/>
  <c r="B163" i="3" l="1"/>
  <c r="B164" i="3" l="1"/>
  <c r="B165" i="3" l="1"/>
  <c r="B166" i="3" l="1"/>
  <c r="B167" i="3" l="1"/>
  <c r="B168" i="3" l="1"/>
  <c r="B169" i="3" l="1"/>
  <c r="B170" i="3" l="1"/>
  <c r="B171" i="3" l="1"/>
  <c r="B172" i="3" l="1"/>
  <c r="B173" i="3" l="1"/>
  <c r="B174" i="3" l="1"/>
  <c r="B175" i="3" l="1"/>
  <c r="B176" i="3" l="1"/>
  <c r="B177" i="3" l="1"/>
  <c r="B178" i="3" l="1"/>
  <c r="B179" i="3" s="1"/>
  <c r="B180" i="3" s="1"/>
  <c r="B181" i="3" s="1"/>
  <c r="B182" i="3" s="1"/>
  <c r="B183" i="3" s="1"/>
  <c r="B184" i="3" s="1"/>
  <c r="B185" i="3" l="1"/>
  <c r="A181" i="1"/>
  <c r="BJ198" i="5" l="1"/>
  <c r="BJ197" i="5" s="1"/>
  <c r="N198" i="5"/>
  <c r="T198" i="5"/>
  <c r="T197" i="5" s="1"/>
  <c r="D198" i="5"/>
  <c r="D197" i="5" s="1"/>
  <c r="BD198" i="5"/>
  <c r="AR198" i="5"/>
  <c r="AR197" i="5" s="1"/>
  <c r="I198" i="5"/>
  <c r="I197" i="5" s="1"/>
  <c r="BQ198" i="5"/>
  <c r="AO198" i="5"/>
  <c r="AO197" i="5" s="1"/>
  <c r="S198" i="5"/>
  <c r="K198" i="5"/>
  <c r="K197" i="5" s="1"/>
  <c r="CX198" i="5"/>
  <c r="Z198" i="5"/>
  <c r="Z197" i="5" s="1"/>
  <c r="W198" i="5"/>
  <c r="W197" i="5" s="1"/>
  <c r="CF198" i="5"/>
  <c r="CF197" i="5" s="1"/>
  <c r="Y198" i="5"/>
  <c r="Y197" i="5" s="1"/>
  <c r="AY198" i="5"/>
  <c r="A182" i="1"/>
  <c r="A183" i="1" s="1"/>
  <c r="A184" i="1" s="1"/>
  <c r="A185" i="1" s="1"/>
  <c r="O197" i="5" l="1"/>
  <c r="O196" i="5" s="1"/>
  <c r="AX198" i="5"/>
  <c r="AX197" i="5" s="1"/>
  <c r="BT198" i="5"/>
  <c r="CS198" i="5"/>
  <c r="CS197" i="5" s="1"/>
  <c r="L198" i="5"/>
  <c r="L197" i="5" s="1"/>
  <c r="L196" i="5" s="1"/>
  <c r="F19" i="2" s="1"/>
  <c r="CB198" i="5"/>
  <c r="CB197" i="5" s="1"/>
  <c r="CB196" i="5" s="1"/>
  <c r="CB195" i="5" s="1"/>
  <c r="CB194" i="5" s="1"/>
  <c r="AG198" i="5"/>
  <c r="AG197" i="5" s="1"/>
  <c r="AG196" i="5" s="1"/>
  <c r="CQ198" i="5"/>
  <c r="CQ197" i="5" s="1"/>
  <c r="CQ196" i="5" s="1"/>
  <c r="F168" i="2" s="1"/>
  <c r="BM198" i="5"/>
  <c r="BM197" i="5" s="1"/>
  <c r="BM196" i="5" s="1"/>
  <c r="F111" i="2" s="1"/>
  <c r="AP198" i="5"/>
  <c r="AP197" i="5" s="1"/>
  <c r="AP196" i="5" s="1"/>
  <c r="F74" i="2" s="1"/>
  <c r="AY197" i="5"/>
  <c r="AY196" i="5" s="1"/>
  <c r="F89" i="2" s="1"/>
  <c r="CX197" i="5"/>
  <c r="CX196" i="5" s="1"/>
  <c r="H198" i="5"/>
  <c r="H197" i="5" s="1"/>
  <c r="H196" i="5" s="1"/>
  <c r="F12" i="2" s="1"/>
  <c r="CO198" i="5"/>
  <c r="CO197" i="5" s="1"/>
  <c r="CO196" i="5" s="1"/>
  <c r="F164" i="2" s="1"/>
  <c r="CV198" i="5"/>
  <c r="CV197" i="5" s="1"/>
  <c r="CV196" i="5" s="1"/>
  <c r="F178" i="2" s="1"/>
  <c r="AN198" i="5"/>
  <c r="AN197" i="5" s="1"/>
  <c r="CY198" i="5"/>
  <c r="CY197" i="5" s="1"/>
  <c r="CY196" i="5" s="1"/>
  <c r="Q198" i="5"/>
  <c r="Q197" i="5" s="1"/>
  <c r="Q196" i="5" s="1"/>
  <c r="F29" i="2" s="1"/>
  <c r="BL198" i="5"/>
  <c r="BL197" i="5" s="1"/>
  <c r="BY198" i="5"/>
  <c r="BY197" i="5" s="1"/>
  <c r="BY196" i="5" s="1"/>
  <c r="F133" i="2" s="1"/>
  <c r="E198" i="5"/>
  <c r="E197" i="5" s="1"/>
  <c r="E196" i="5" s="1"/>
  <c r="CD198" i="5"/>
  <c r="CD197" i="5" s="1"/>
  <c r="CD196" i="5" s="1"/>
  <c r="F143" i="2" s="1"/>
  <c r="CP198" i="5"/>
  <c r="CP197" i="5" s="1"/>
  <c r="CP196" i="5" s="1"/>
  <c r="CP195" i="5" s="1"/>
  <c r="CU198" i="5"/>
  <c r="CU197" i="5" s="1"/>
  <c r="CU196" i="5" s="1"/>
  <c r="CU195" i="5" s="1"/>
  <c r="BT197" i="5"/>
  <c r="BT196" i="5" s="1"/>
  <c r="F123" i="2" s="1"/>
  <c r="AT198" i="5"/>
  <c r="AT197" i="5" s="1"/>
  <c r="AT196" i="5" s="1"/>
  <c r="F82" i="2" s="1"/>
  <c r="CG198" i="5"/>
  <c r="CG197" i="5" s="1"/>
  <c r="CG196" i="5" s="1"/>
  <c r="CG195" i="5" s="1"/>
  <c r="CG194" i="5" s="1"/>
  <c r="V198" i="5"/>
  <c r="V197" i="5" s="1"/>
  <c r="V196" i="5" s="1"/>
  <c r="F37" i="2" s="1"/>
  <c r="BQ197" i="5"/>
  <c r="BQ196" i="5" s="1"/>
  <c r="F117" i="2" s="1"/>
  <c r="CT198" i="5"/>
  <c r="CT197" i="5" s="1"/>
  <c r="CT196" i="5" s="1"/>
  <c r="BH198" i="5"/>
  <c r="BH197" i="5" s="1"/>
  <c r="N197" i="5"/>
  <c r="N196" i="5" s="1"/>
  <c r="F23" i="2" s="1"/>
  <c r="CK198" i="5"/>
  <c r="CK197" i="5" s="1"/>
  <c r="CK196" i="5" s="1"/>
  <c r="CK195" i="5" s="1"/>
  <c r="AW198" i="5"/>
  <c r="AW197" i="5" s="1"/>
  <c r="AW196" i="5" s="1"/>
  <c r="F86" i="2" s="1"/>
  <c r="AV198" i="5"/>
  <c r="AV197" i="5" s="1"/>
  <c r="AV196" i="5" s="1"/>
  <c r="F84" i="2" s="1"/>
  <c r="BC198" i="5"/>
  <c r="BC197" i="5" s="1"/>
  <c r="BC196" i="5" s="1"/>
  <c r="F96" i="2" s="1"/>
  <c r="CI198" i="5"/>
  <c r="CI197" i="5" s="1"/>
  <c r="CI196" i="5" s="1"/>
  <c r="CJ198" i="5"/>
  <c r="CJ197" i="5" s="1"/>
  <c r="CJ196" i="5" s="1"/>
  <c r="S197" i="5"/>
  <c r="S196" i="5" s="1"/>
  <c r="F32" i="2" s="1"/>
  <c r="AI198" i="5"/>
  <c r="AI197" i="5" s="1"/>
  <c r="AI196" i="5" s="1"/>
  <c r="F61" i="2" s="1"/>
  <c r="CC198" i="5"/>
  <c r="CC197" i="5" s="1"/>
  <c r="CC196" i="5" s="1"/>
  <c r="CC195" i="5" s="1"/>
  <c r="CC194" i="5" s="1"/>
  <c r="U198" i="5"/>
  <c r="U197" i="5" s="1"/>
  <c r="U196" i="5" s="1"/>
  <c r="F35" i="2" s="1"/>
  <c r="CW198" i="5"/>
  <c r="CW197" i="5" s="1"/>
  <c r="CW196" i="5" s="1"/>
  <c r="CR198" i="5"/>
  <c r="CR197" i="5" s="1"/>
  <c r="CR196" i="5" s="1"/>
  <c r="CR195" i="5" s="1"/>
  <c r="BA198" i="5"/>
  <c r="BA197" i="5" s="1"/>
  <c r="BA196" i="5" s="1"/>
  <c r="CM198" i="5"/>
  <c r="CM197" i="5" s="1"/>
  <c r="CM196" i="5" s="1"/>
  <c r="AJ198" i="5"/>
  <c r="AJ197" i="5" s="1"/>
  <c r="AJ196" i="5" s="1"/>
  <c r="F64" i="2" s="1"/>
  <c r="R198" i="5"/>
  <c r="R197" i="5" s="1"/>
  <c r="R196" i="5" s="1"/>
  <c r="F31" i="2" s="1"/>
  <c r="BV198" i="5"/>
  <c r="BV197" i="5" s="1"/>
  <c r="BV196" i="5" s="1"/>
  <c r="F127" i="2" s="1"/>
  <c r="CH198" i="5"/>
  <c r="CH197" i="5" s="1"/>
  <c r="CH196" i="5" s="1"/>
  <c r="F151" i="2" s="1"/>
  <c r="CL198" i="5"/>
  <c r="CL197" i="5" s="1"/>
  <c r="CL196" i="5" s="1"/>
  <c r="F158" i="2" s="1"/>
  <c r="BK198" i="5"/>
  <c r="BK197" i="5" s="1"/>
  <c r="BK196" i="5" s="1"/>
  <c r="F108" i="2" s="1"/>
  <c r="BB198" i="5"/>
  <c r="BB197" i="5" s="1"/>
  <c r="BB196" i="5" s="1"/>
  <c r="F95" i="2" s="1"/>
  <c r="F198" i="5"/>
  <c r="F197" i="5" s="1"/>
  <c r="F196" i="5" s="1"/>
  <c r="AB198" i="5"/>
  <c r="AB197" i="5" s="1"/>
  <c r="AB196" i="5" s="1"/>
  <c r="F47" i="2" s="1"/>
  <c r="AM198" i="5"/>
  <c r="AM197" i="5" s="1"/>
  <c r="AM196" i="5" s="1"/>
  <c r="F69" i="2" s="1"/>
  <c r="CE198" i="5"/>
  <c r="CE197" i="5" s="1"/>
  <c r="CE196" i="5" s="1"/>
  <c r="CE195" i="5" s="1"/>
  <c r="CE194" i="5" s="1"/>
  <c r="AF198" i="5"/>
  <c r="AF197" i="5" s="1"/>
  <c r="AF196" i="5" s="1"/>
  <c r="F55" i="2" s="1"/>
  <c r="AC198" i="5"/>
  <c r="AC197" i="5" s="1"/>
  <c r="AC196" i="5" s="1"/>
  <c r="F49" i="2" s="1"/>
  <c r="BO198" i="5"/>
  <c r="BO197" i="5" s="1"/>
  <c r="BO196" i="5" s="1"/>
  <c r="BS198" i="5"/>
  <c r="BS197" i="5" s="1"/>
  <c r="BS196" i="5" s="1"/>
  <c r="F121" i="2" s="1"/>
  <c r="AZ198" i="5"/>
  <c r="AZ197" i="5" s="1"/>
  <c r="AZ196" i="5" s="1"/>
  <c r="F91" i="2" s="1"/>
  <c r="BE198" i="5"/>
  <c r="BE197" i="5" s="1"/>
  <c r="BE196" i="5" s="1"/>
  <c r="F99" i="2" s="1"/>
  <c r="BD197" i="5"/>
  <c r="BD196" i="5" s="1"/>
  <c r="BN198" i="5"/>
  <c r="BN197" i="5" s="1"/>
  <c r="BN196" i="5" s="1"/>
  <c r="F113" i="2" s="1"/>
  <c r="BU198" i="5"/>
  <c r="BU197" i="5" s="1"/>
  <c r="BU196" i="5" s="1"/>
  <c r="CZ198" i="5"/>
  <c r="CZ197" i="5" s="1"/>
  <c r="CZ196" i="5" s="1"/>
  <c r="F186" i="2" s="1"/>
  <c r="AH198" i="5"/>
  <c r="AH197" i="5" s="1"/>
  <c r="AH196" i="5" s="1"/>
  <c r="BP198" i="5"/>
  <c r="BP197" i="5" s="1"/>
  <c r="BP196" i="5" s="1"/>
  <c r="F116" i="2" s="1"/>
  <c r="BR198" i="5"/>
  <c r="BR197" i="5" s="1"/>
  <c r="BR196" i="5" s="1"/>
  <c r="F119" i="2" s="1"/>
  <c r="M198" i="5"/>
  <c r="M197" i="5" s="1"/>
  <c r="M196" i="5" s="1"/>
  <c r="F21" i="2" s="1"/>
  <c r="CN198" i="5"/>
  <c r="CN197" i="5" s="1"/>
  <c r="CN196" i="5" s="1"/>
  <c r="P198" i="5"/>
  <c r="P197" i="5" s="1"/>
  <c r="P196" i="5" s="1"/>
  <c r="F27" i="2" s="1"/>
  <c r="C198" i="5"/>
  <c r="C197" i="5" s="1"/>
  <c r="C196" i="5" s="1"/>
  <c r="F3" i="2" s="1"/>
  <c r="CA198" i="5"/>
  <c r="CA197" i="5" s="1"/>
  <c r="CA196" i="5" s="1"/>
  <c r="J198" i="5"/>
  <c r="J197" i="5" s="1"/>
  <c r="J196" i="5" s="1"/>
  <c r="F16" i="2" s="1"/>
  <c r="AK198" i="5"/>
  <c r="AK197" i="5" s="1"/>
  <c r="AK196" i="5" s="1"/>
  <c r="F66" i="2" s="1"/>
  <c r="BG198" i="5"/>
  <c r="BG197" i="5" s="1"/>
  <c r="BG196" i="5" s="1"/>
  <c r="F102" i="2" s="1"/>
  <c r="BW198" i="5"/>
  <c r="BI198" i="5"/>
  <c r="BI197" i="5" s="1"/>
  <c r="BI196" i="5" s="1"/>
  <c r="F105" i="2" s="1"/>
  <c r="AL198" i="5"/>
  <c r="AL197" i="5" s="1"/>
  <c r="AL196" i="5" s="1"/>
  <c r="F67" i="2" s="1"/>
  <c r="AA198" i="5"/>
  <c r="AA197" i="5" s="1"/>
  <c r="AA196" i="5" s="1"/>
  <c r="F45" i="2" s="1"/>
  <c r="BX198" i="5"/>
  <c r="F131" i="2" s="1"/>
  <c r="AE198" i="5"/>
  <c r="AE197" i="5" s="1"/>
  <c r="AE196" i="5" s="1"/>
  <c r="F53" i="2" s="1"/>
  <c r="BF198" i="5"/>
  <c r="BF197" i="5" s="1"/>
  <c r="BF196" i="5" s="1"/>
  <c r="F101" i="2" s="1"/>
  <c r="AU198" i="5"/>
  <c r="AU197" i="5" s="1"/>
  <c r="AU196" i="5" s="1"/>
  <c r="F83" i="2" s="1"/>
  <c r="AD198" i="5"/>
  <c r="AD197" i="5" s="1"/>
  <c r="AD196" i="5" s="1"/>
  <c r="F51" i="2" s="1"/>
  <c r="X198" i="5"/>
  <c r="X197" i="5" s="1"/>
  <c r="X196" i="5" s="1"/>
  <c r="F40" i="2" s="1"/>
  <c r="AQ198" i="5"/>
  <c r="AQ197" i="5" s="1"/>
  <c r="AQ196" i="5" s="1"/>
  <c r="F76" i="2" s="1"/>
  <c r="G198" i="5"/>
  <c r="G197" i="5" s="1"/>
  <c r="G196" i="5" s="1"/>
  <c r="F11" i="2" s="1"/>
  <c r="AS198" i="5"/>
  <c r="AS197" i="5" s="1"/>
  <c r="AS196" i="5" s="1"/>
  <c r="BZ198" i="5"/>
  <c r="BZ197" i="5" s="1"/>
  <c r="BZ196" i="5" s="1"/>
  <c r="Z196" i="5"/>
  <c r="F43" i="2" s="1"/>
  <c r="AN196" i="5"/>
  <c r="F71" i="2" s="1"/>
  <c r="CF196" i="5"/>
  <c r="F147" i="2" s="1"/>
  <c r="BL196" i="5"/>
  <c r="F110" i="2" s="1"/>
  <c r="AR196" i="5"/>
  <c r="F78" i="2" s="1"/>
  <c r="BH196" i="5"/>
  <c r="F104" i="2" s="1"/>
  <c r="Y196" i="5"/>
  <c r="F41" i="2" s="1"/>
  <c r="I196" i="5"/>
  <c r="F14" i="2" s="1"/>
  <c r="T196" i="5"/>
  <c r="F33" i="2" s="1"/>
  <c r="D196" i="5"/>
  <c r="F5" i="2" s="1"/>
  <c r="AO196" i="5"/>
  <c r="F72" i="2" s="1"/>
  <c r="CS196" i="5"/>
  <c r="F172" i="2" s="1"/>
  <c r="W196" i="5"/>
  <c r="F39" i="2" s="1"/>
  <c r="K196" i="5"/>
  <c r="F17" i="2" s="1"/>
  <c r="BJ196" i="5"/>
  <c r="F107" i="2" s="1"/>
  <c r="AX196" i="5"/>
  <c r="F87" i="2" s="1"/>
  <c r="F105" i="23" l="1" a="1"/>
  <c r="F105" i="23" s="1"/>
  <c r="F30" i="23" a="1"/>
  <c r="F30" i="23" s="1"/>
  <c r="F146" i="23" a="1"/>
  <c r="F146" i="23" s="1"/>
  <c r="F62" i="23" a="1"/>
  <c r="F62" i="23" s="1"/>
  <c r="F36" i="23" a="1"/>
  <c r="F36" i="23" s="1"/>
  <c r="F111" i="23" a="1"/>
  <c r="F111" i="23" s="1"/>
  <c r="F87" i="23" a="1"/>
  <c r="F87" i="23" s="1"/>
  <c r="F161" i="23" a="1"/>
  <c r="F161" i="23" s="1"/>
  <c r="F10" i="23" a="1"/>
  <c r="F10" i="23" s="1"/>
  <c r="F181" i="23" a="1"/>
  <c r="F181" i="23" s="1"/>
  <c r="F72" i="23" a="1"/>
  <c r="F72" i="23" s="1"/>
  <c r="F54" i="23" a="1"/>
  <c r="F54" i="23" s="1"/>
  <c r="F46" i="23" a="1"/>
  <c r="F46" i="23" s="1"/>
  <c r="F41" i="23" a="1"/>
  <c r="F41" i="23" s="1"/>
  <c r="F8" i="23" a="1"/>
  <c r="F8" i="23" s="1"/>
  <c r="G142" i="23" a="1"/>
  <c r="G142" i="23" s="1"/>
  <c r="F142" i="23" a="1"/>
  <c r="F142" i="23" s="1"/>
  <c r="F100" i="23" a="1"/>
  <c r="F100" i="23" s="1"/>
  <c r="G124" i="23" a="1"/>
  <c r="G124" i="23" s="1"/>
  <c r="F124" i="23" a="1"/>
  <c r="F124" i="23" s="1"/>
  <c r="F138" i="23" a="1"/>
  <c r="F138" i="23" s="1"/>
  <c r="F84" i="23" a="1"/>
  <c r="F84" i="23" s="1"/>
  <c r="F24" i="23" a="1"/>
  <c r="F24" i="23" s="1"/>
  <c r="F4" i="23" a="1"/>
  <c r="F4" i="23" s="1"/>
  <c r="G4" i="23" a="1"/>
  <c r="G4" i="23" s="1"/>
  <c r="F175" i="23" a="1"/>
  <c r="F175" i="23" s="1"/>
  <c r="F187" i="23" a="1"/>
  <c r="F187" i="23" s="1"/>
  <c r="G159" i="23" a="1"/>
  <c r="G159" i="23" s="1"/>
  <c r="F159" i="23" a="1"/>
  <c r="F159" i="23" s="1"/>
  <c r="G144" i="23" a="1"/>
  <c r="G144" i="23" s="1"/>
  <c r="F144" i="23" a="1"/>
  <c r="F144" i="23" s="1"/>
  <c r="G12" i="23" a="1"/>
  <c r="G12" i="23" s="1"/>
  <c r="F12" i="23" a="1"/>
  <c r="F12" i="23" s="1"/>
  <c r="F70" i="23" a="1"/>
  <c r="F70" i="23" s="1"/>
  <c r="F117" i="23" a="1"/>
  <c r="F117" i="23" s="1"/>
  <c r="F56" i="23" a="1"/>
  <c r="F56" i="23" s="1"/>
  <c r="F165" i="23" a="1"/>
  <c r="F165" i="23" s="1"/>
  <c r="F163" i="23" a="1"/>
  <c r="F163" i="23" s="1"/>
  <c r="G173" i="23" a="1"/>
  <c r="G173" i="23" s="1"/>
  <c r="F173" i="23" a="1"/>
  <c r="F173" i="23" s="1"/>
  <c r="F79" i="23" a="1"/>
  <c r="F79" i="23" s="1"/>
  <c r="F28" i="23" a="1"/>
  <c r="F28" i="23" s="1"/>
  <c r="F106" i="23" a="1"/>
  <c r="F106" i="23" s="1"/>
  <c r="F22" i="23" a="1"/>
  <c r="F22" i="23" s="1"/>
  <c r="F33" i="23" a="1"/>
  <c r="F33" i="23" s="1"/>
  <c r="F20" i="23" a="1"/>
  <c r="F20" i="23" s="1"/>
  <c r="F118" i="23" a="1"/>
  <c r="F118" i="23" s="1"/>
  <c r="F92" i="23" a="1"/>
  <c r="F92" i="23" s="1"/>
  <c r="F148" i="23" a="1"/>
  <c r="F148" i="23" s="1"/>
  <c r="F52" i="23" a="1"/>
  <c r="F52" i="23" s="1"/>
  <c r="F83" i="23" a="1"/>
  <c r="F83" i="23" s="1"/>
  <c r="F65" i="23" a="1"/>
  <c r="F65" i="23" s="1"/>
  <c r="F140" i="23" a="1"/>
  <c r="F140" i="23" s="1"/>
  <c r="F48" i="23" a="1"/>
  <c r="F48" i="23" s="1"/>
  <c r="G179" i="23" a="1"/>
  <c r="G179" i="23" s="1"/>
  <c r="F179" i="23" a="1"/>
  <c r="F179" i="23" s="1"/>
  <c r="F185" i="23" a="1"/>
  <c r="F185" i="23" s="1"/>
  <c r="G183" i="23" a="1"/>
  <c r="G183" i="23" s="1"/>
  <c r="F183" i="23" a="1"/>
  <c r="F183" i="23" s="1"/>
  <c r="F94" i="23" a="1"/>
  <c r="F94" i="23" s="1"/>
  <c r="F102" i="23" a="1"/>
  <c r="F102" i="23" s="1"/>
  <c r="F81" i="23" a="1"/>
  <c r="F81" i="23" s="1"/>
  <c r="F58" i="23" a="1"/>
  <c r="F58" i="23" s="1"/>
  <c r="F75" i="23" a="1"/>
  <c r="F75" i="23" s="1"/>
  <c r="F85" i="23" a="1"/>
  <c r="F85" i="23" s="1"/>
  <c r="F112" i="23" a="1"/>
  <c r="F112" i="23" s="1"/>
  <c r="F42" i="23" a="1"/>
  <c r="F42" i="23" s="1"/>
  <c r="F150" i="23" a="1"/>
  <c r="F150" i="23" s="1"/>
  <c r="F108" i="23" a="1"/>
  <c r="F108" i="23" s="1"/>
  <c r="F88" i="23" a="1"/>
  <c r="F88" i="23" s="1"/>
  <c r="F15" i="23" a="1"/>
  <c r="F15" i="23" s="1"/>
  <c r="G167" i="23" a="1"/>
  <c r="G167" i="23" s="1"/>
  <c r="F167" i="23" a="1"/>
  <c r="F167" i="23" s="1"/>
  <c r="G130" i="23" a="1"/>
  <c r="G130" i="23" s="1"/>
  <c r="F130" i="23" a="1"/>
  <c r="F130" i="23" s="1"/>
  <c r="F26" i="23" a="1"/>
  <c r="F26" i="23" s="1"/>
  <c r="F50" i="23" a="1"/>
  <c r="F50" i="23" s="1"/>
  <c r="F73" i="23" a="1"/>
  <c r="F73" i="23" s="1"/>
  <c r="G132" i="23" a="1"/>
  <c r="G132" i="23" s="1"/>
  <c r="F132" i="23" a="1"/>
  <c r="F132" i="23" s="1"/>
  <c r="F97" i="23" a="1"/>
  <c r="F97" i="23" s="1"/>
  <c r="F6" i="23" a="1"/>
  <c r="F6" i="23" s="1"/>
  <c r="F103" i="23" a="1"/>
  <c r="F103" i="23" s="1"/>
  <c r="G126" i="23" a="1"/>
  <c r="G126" i="23" s="1"/>
  <c r="F126" i="23" a="1"/>
  <c r="F126" i="23" s="1"/>
  <c r="F44" i="23" a="1"/>
  <c r="F44" i="23" s="1"/>
  <c r="F60" i="23" a="1"/>
  <c r="F60" i="23" s="1"/>
  <c r="G120" i="23" a="1"/>
  <c r="G120" i="23" s="1"/>
  <c r="F120" i="23" a="1"/>
  <c r="F120" i="23" s="1"/>
  <c r="G134" i="23" a="1"/>
  <c r="G134" i="23" s="1"/>
  <c r="F134" i="23" a="1"/>
  <c r="F134" i="23" s="1"/>
  <c r="F99" i="23" a="1"/>
  <c r="F99" i="23" s="1"/>
  <c r="F68" i="23" a="1"/>
  <c r="F68" i="23" s="1"/>
  <c r="F177" i="23" a="1"/>
  <c r="F177" i="23" s="1"/>
  <c r="F90" i="23" a="1"/>
  <c r="F90" i="23" s="1"/>
  <c r="F96" i="23" a="1"/>
  <c r="F96" i="23" s="1"/>
  <c r="F114" i="23" a="1"/>
  <c r="F114" i="23" s="1"/>
  <c r="G136" i="23" a="1"/>
  <c r="G136" i="23" s="1"/>
  <c r="F136" i="23" a="1"/>
  <c r="F136" i="23" s="1"/>
  <c r="F77" i="23" a="1"/>
  <c r="F77" i="23" s="1"/>
  <c r="F13" i="23" a="1"/>
  <c r="F13" i="23" s="1"/>
  <c r="F109" i="23" a="1"/>
  <c r="F109" i="23" s="1"/>
  <c r="F34" i="23" a="1"/>
  <c r="F34" i="23" s="1"/>
  <c r="F40" i="23" a="1"/>
  <c r="F40" i="23" s="1"/>
  <c r="G171" i="23" a="1"/>
  <c r="G171" i="23" s="1"/>
  <c r="F171" i="23" a="1"/>
  <c r="F171" i="23" s="1"/>
  <c r="F32" i="23" a="1"/>
  <c r="F32" i="23" s="1"/>
  <c r="G152" i="23" a="1"/>
  <c r="G152" i="23" s="1"/>
  <c r="F152" i="23" a="1"/>
  <c r="F152" i="23" s="1"/>
  <c r="G128" i="23" a="1"/>
  <c r="G128" i="23" s="1"/>
  <c r="F128" i="23" a="1"/>
  <c r="F128" i="23" s="1"/>
  <c r="G17" i="23" a="1"/>
  <c r="G17" i="23" s="1"/>
  <c r="F17" i="23" a="1"/>
  <c r="F17" i="23" s="1"/>
  <c r="F155" i="23" a="1"/>
  <c r="F155" i="23" s="1"/>
  <c r="F157" i="23" a="1"/>
  <c r="F157" i="23" s="1"/>
  <c r="G122" i="23" a="1"/>
  <c r="G122" i="23" s="1"/>
  <c r="F122" i="23" a="1"/>
  <c r="F122" i="23" s="1"/>
  <c r="F67" i="23" a="1"/>
  <c r="F67" i="23" s="1"/>
  <c r="F38" i="23" a="1"/>
  <c r="F38" i="23" s="1"/>
  <c r="F18" i="23" a="1"/>
  <c r="F18" i="23" s="1"/>
  <c r="F115" i="23" a="1"/>
  <c r="F115" i="23" s="1"/>
  <c r="F153" i="23" a="1"/>
  <c r="F153" i="23" s="1"/>
  <c r="F169" i="23" a="1"/>
  <c r="F169" i="23" s="1"/>
  <c r="BH195" i="5"/>
  <c r="BH194" i="5" s="1"/>
  <c r="BH193" i="5" s="1"/>
  <c r="BH192" i="5" s="1"/>
  <c r="BH191" i="5" s="1"/>
  <c r="F59" i="2"/>
  <c r="AH195" i="5"/>
  <c r="AH194" i="5" s="1"/>
  <c r="AH193" i="5" s="1"/>
  <c r="AH192" i="5" s="1"/>
  <c r="AH191" i="5" s="1"/>
  <c r="F98" i="2"/>
  <c r="BD195" i="5"/>
  <c r="BD194" i="5" s="1"/>
  <c r="BD193" i="5" s="1"/>
  <c r="BD192" i="5" s="1"/>
  <c r="BD191" i="5" s="1"/>
  <c r="G195" i="5"/>
  <c r="G194" i="5" s="1"/>
  <c r="G193" i="5" s="1"/>
  <c r="G192" i="5" s="1"/>
  <c r="G191" i="5" s="1"/>
  <c r="F93" i="2"/>
  <c r="BA195" i="5"/>
  <c r="BA194" i="5" s="1"/>
  <c r="BA193" i="5" s="1"/>
  <c r="BA192" i="5" s="1"/>
  <c r="BA191" i="5" s="1"/>
  <c r="BM195" i="5"/>
  <c r="BM194" i="5" s="1"/>
  <c r="BM193" i="5" s="1"/>
  <c r="BM192" i="5" s="1"/>
  <c r="BM191" i="5" s="1"/>
  <c r="BX205" i="16"/>
  <c r="Y131" i="2" s="1"/>
  <c r="AE195" i="5"/>
  <c r="AE194" i="5" s="1"/>
  <c r="AE193" i="5" s="1"/>
  <c r="AE192" i="5" s="1"/>
  <c r="AE191" i="5" s="1"/>
  <c r="BX207" i="16"/>
  <c r="D195" i="5"/>
  <c r="D194" i="5" s="1"/>
  <c r="F25" i="2"/>
  <c r="O195" i="5"/>
  <c r="O194" i="5" s="1"/>
  <c r="O193" i="5" s="1"/>
  <c r="O192" i="5" s="1"/>
  <c r="O191" i="5" s="1"/>
  <c r="F114" i="2"/>
  <c r="BO195" i="5"/>
  <c r="BO194" i="5" s="1"/>
  <c r="BO193" i="5" s="1"/>
  <c r="BO192" i="5" s="1"/>
  <c r="BO191" i="5" s="1"/>
  <c r="F9" i="2"/>
  <c r="F195" i="5"/>
  <c r="F194" i="5" s="1"/>
  <c r="F193" i="5" s="1"/>
  <c r="F192" i="5" s="1"/>
  <c r="F191" i="5" s="1"/>
  <c r="F190" i="5" s="1"/>
  <c r="F189" i="5" s="1"/>
  <c r="F125" i="2"/>
  <c r="BU195" i="5"/>
  <c r="BU194" i="5" s="1"/>
  <c r="G125" i="2" s="1"/>
  <c r="F80" i="2"/>
  <c r="AS195" i="5"/>
  <c r="AS194" i="5" s="1"/>
  <c r="AS193" i="5" s="1"/>
  <c r="AS192" i="5" s="1"/>
  <c r="AS191" i="5" s="1"/>
  <c r="F57" i="2"/>
  <c r="AG195" i="5"/>
  <c r="AG194" i="5" s="1"/>
  <c r="AG193" i="5" s="1"/>
  <c r="AG192" i="5" s="1"/>
  <c r="AG191" i="5" s="1"/>
  <c r="CV195" i="5"/>
  <c r="CV194" i="5" s="1"/>
  <c r="BX197" i="5"/>
  <c r="BX196" i="5" s="1"/>
  <c r="BW197" i="5"/>
  <c r="BW196" i="5" s="1"/>
  <c r="BW195" i="5" s="1"/>
  <c r="BW194" i="5" s="1"/>
  <c r="BW193" i="5" s="1"/>
  <c r="BW192" i="5" s="1"/>
  <c r="BW191" i="5" s="1"/>
  <c r="F129" i="2"/>
  <c r="C205" i="16"/>
  <c r="Y3" i="2" s="1"/>
  <c r="AI195" i="5"/>
  <c r="AI194" i="5" s="1"/>
  <c r="AI193" i="5" s="1"/>
  <c r="AI192" i="5" s="1"/>
  <c r="AI191" i="5" s="1"/>
  <c r="M195" i="5"/>
  <c r="M194" i="5" s="1"/>
  <c r="M193" i="5" s="1"/>
  <c r="M192" i="5" s="1"/>
  <c r="M191" i="5" s="1"/>
  <c r="CO195" i="5"/>
  <c r="CO194" i="5" s="1"/>
  <c r="CQ195" i="5"/>
  <c r="CQ194" i="5" s="1"/>
  <c r="R195" i="5"/>
  <c r="R194" i="5" s="1"/>
  <c r="AY195" i="5"/>
  <c r="AY194" i="5" s="1"/>
  <c r="AY193" i="5" s="1"/>
  <c r="AY192" i="5" s="1"/>
  <c r="AY191" i="5" s="1"/>
  <c r="AT195" i="5"/>
  <c r="AT194" i="5" s="1"/>
  <c r="AT193" i="5" s="1"/>
  <c r="AT192" i="5" s="1"/>
  <c r="AT191" i="5" s="1"/>
  <c r="AL195" i="5"/>
  <c r="AL194" i="5" s="1"/>
  <c r="AL193" i="5" s="1"/>
  <c r="AL192" i="5" s="1"/>
  <c r="AL191" i="5" s="1"/>
  <c r="BE195" i="5"/>
  <c r="BE194" i="5" s="1"/>
  <c r="BE193" i="5" s="1"/>
  <c r="BE192" i="5" s="1"/>
  <c r="BE191" i="5" s="1"/>
  <c r="H99" i="2" s="1"/>
  <c r="BW205" i="16"/>
  <c r="Y129" i="2" s="1"/>
  <c r="G187" i="23" a="1"/>
  <c r="G187" i="23" s="1"/>
  <c r="G146" i="23" a="1"/>
  <c r="G146" i="23" s="1"/>
  <c r="G165" i="23" a="1"/>
  <c r="G165" i="23" s="1"/>
  <c r="G148" i="23" a="1"/>
  <c r="G148" i="23" s="1"/>
  <c r="G140" i="23" a="1"/>
  <c r="G140" i="23" s="1"/>
  <c r="G155" i="23" a="1"/>
  <c r="G155" i="23" s="1"/>
  <c r="G161" i="23" a="1"/>
  <c r="G161" i="23" s="1"/>
  <c r="G150" i="23" a="1"/>
  <c r="G150" i="23" s="1"/>
  <c r="G177" i="23" a="1"/>
  <c r="G177" i="23" s="1"/>
  <c r="G157" i="23" a="1"/>
  <c r="G157" i="23" s="1"/>
  <c r="G185" i="23" a="1"/>
  <c r="G185" i="23" s="1"/>
  <c r="G169" i="23" a="1"/>
  <c r="G169" i="23" s="1"/>
  <c r="G181" i="23" a="1"/>
  <c r="G181" i="23" s="1"/>
  <c r="G153" i="23" a="1"/>
  <c r="G153" i="23" s="1"/>
  <c r="G163" i="23" a="1"/>
  <c r="G163" i="23" s="1"/>
  <c r="G138" i="23" a="1"/>
  <c r="G138" i="23" s="1"/>
  <c r="G175" i="23" a="1"/>
  <c r="G175" i="23" s="1"/>
  <c r="F154" i="2"/>
  <c r="F149" i="2"/>
  <c r="F160" i="2"/>
  <c r="F137" i="2"/>
  <c r="F152" i="2"/>
  <c r="F182" i="2"/>
  <c r="F174" i="2"/>
  <c r="F162" i="2"/>
  <c r="F145" i="2"/>
  <c r="F170" i="2"/>
  <c r="F176" i="2"/>
  <c r="F166" i="2"/>
  <c r="F184" i="2"/>
  <c r="F139" i="2"/>
  <c r="F135" i="2"/>
  <c r="F156" i="2"/>
  <c r="F141" i="2"/>
  <c r="P195" i="5"/>
  <c r="P194" i="5" s="1"/>
  <c r="P193" i="5" s="1"/>
  <c r="P192" i="5" s="1"/>
  <c r="P191" i="5" s="1"/>
  <c r="BG195" i="5"/>
  <c r="BG194" i="5" s="1"/>
  <c r="BP195" i="5"/>
  <c r="BP194" i="5" s="1"/>
  <c r="G116" i="2" s="1"/>
  <c r="Z195" i="5"/>
  <c r="Z194" i="5" s="1"/>
  <c r="G43" i="2" s="1"/>
  <c r="BI195" i="5"/>
  <c r="BI194" i="5" s="1"/>
  <c r="G105" i="2" s="1"/>
  <c r="BF195" i="5"/>
  <c r="BF194" i="5" s="1"/>
  <c r="BF193" i="5" s="1"/>
  <c r="BF192" i="5" s="1"/>
  <c r="BF191" i="5" s="1"/>
  <c r="AQ195" i="5"/>
  <c r="AQ194" i="5" s="1"/>
  <c r="AQ193" i="5" s="1"/>
  <c r="AQ192" i="5" s="1"/>
  <c r="AQ191" i="5" s="1"/>
  <c r="BR195" i="5"/>
  <c r="BR194" i="5" s="1"/>
  <c r="BR193" i="5" s="1"/>
  <c r="BR192" i="5" s="1"/>
  <c r="BR191" i="5" s="1"/>
  <c r="G9" i="2"/>
  <c r="BS195" i="5"/>
  <c r="BS194" i="5" s="1"/>
  <c r="G121" i="2" s="1"/>
  <c r="CN195" i="5"/>
  <c r="CN194" i="5" s="1"/>
  <c r="CA195" i="5"/>
  <c r="CA194" i="5" s="1"/>
  <c r="CA193" i="5" s="1"/>
  <c r="CA192" i="5" s="1"/>
  <c r="CA191" i="5" s="1"/>
  <c r="AM195" i="5"/>
  <c r="AM194" i="5" s="1"/>
  <c r="AM193" i="5" s="1"/>
  <c r="AM192" i="5" s="1"/>
  <c r="AM191" i="5" s="1"/>
  <c r="BB195" i="5"/>
  <c r="BB194" i="5" s="1"/>
  <c r="C195" i="5"/>
  <c r="C194" i="5" s="1"/>
  <c r="G3" i="2" s="1"/>
  <c r="BL195" i="5"/>
  <c r="BL194" i="5" s="1"/>
  <c r="CT195" i="5"/>
  <c r="CT194" i="5" s="1"/>
  <c r="BJ195" i="5"/>
  <c r="BJ194" i="5" s="1"/>
  <c r="BJ193" i="5" s="1"/>
  <c r="BJ192" i="5" s="1"/>
  <c r="BJ191" i="5" s="1"/>
  <c r="AO195" i="5"/>
  <c r="AO194" i="5" s="1"/>
  <c r="G72" i="2" s="1"/>
  <c r="BN195" i="5"/>
  <c r="BN194" i="5" s="1"/>
  <c r="BN193" i="5" s="1"/>
  <c r="BN192" i="5" s="1"/>
  <c r="BN191" i="5" s="1"/>
  <c r="AD195" i="5"/>
  <c r="AD194" i="5" s="1"/>
  <c r="AD193" i="5" s="1"/>
  <c r="AD192" i="5" s="1"/>
  <c r="AD191" i="5" s="1"/>
  <c r="AP195" i="5"/>
  <c r="AP194" i="5" s="1"/>
  <c r="AP193" i="5" s="1"/>
  <c r="AP192" i="5" s="1"/>
  <c r="AP191" i="5" s="1"/>
  <c r="X195" i="5"/>
  <c r="X194" i="5" s="1"/>
  <c r="X193" i="5" s="1"/>
  <c r="X192" i="5" s="1"/>
  <c r="X191" i="5" s="1"/>
  <c r="BQ195" i="5"/>
  <c r="BQ194" i="5" s="1"/>
  <c r="BQ193" i="5" s="1"/>
  <c r="BQ192" i="5" s="1"/>
  <c r="BQ191" i="5" s="1"/>
  <c r="S195" i="5"/>
  <c r="S194" i="5" s="1"/>
  <c r="S193" i="5" s="1"/>
  <c r="S192" i="5" s="1"/>
  <c r="S191" i="5" s="1"/>
  <c r="L195" i="5"/>
  <c r="L194" i="5" s="1"/>
  <c r="Q195" i="5"/>
  <c r="Q194" i="5" s="1"/>
  <c r="G29" i="2" s="1"/>
  <c r="AV195" i="5"/>
  <c r="AV194" i="5" s="1"/>
  <c r="CS195" i="5"/>
  <c r="CS194" i="5" s="1"/>
  <c r="U195" i="5"/>
  <c r="U194" i="5" s="1"/>
  <c r="U193" i="5" s="1"/>
  <c r="U192" i="5" s="1"/>
  <c r="U191" i="5" s="1"/>
  <c r="CD195" i="5"/>
  <c r="CD194" i="5" s="1"/>
  <c r="G143" i="2" s="1"/>
  <c r="T195" i="5"/>
  <c r="T194" i="5" s="1"/>
  <c r="T193" i="5" s="1"/>
  <c r="T192" i="5" s="1"/>
  <c r="T191" i="5" s="1"/>
  <c r="AR195" i="5"/>
  <c r="AR194" i="5" s="1"/>
  <c r="AR193" i="5" s="1"/>
  <c r="AR192" i="5" s="1"/>
  <c r="AR191" i="5" s="1"/>
  <c r="AA195" i="5"/>
  <c r="AA194" i="5" s="1"/>
  <c r="G45" i="2" s="1"/>
  <c r="CY205" i="16"/>
  <c r="BY195" i="5"/>
  <c r="BY194" i="5" s="1"/>
  <c r="BY193" i="5" s="1"/>
  <c r="BY192" i="5" s="1"/>
  <c r="BY191" i="5" s="1"/>
  <c r="AK195" i="5"/>
  <c r="AK194" i="5" s="1"/>
  <c r="AK193" i="5" s="1"/>
  <c r="AK192" i="5" s="1"/>
  <c r="AK191" i="5" s="1"/>
  <c r="V195" i="5"/>
  <c r="V194" i="5" s="1"/>
  <c r="V193" i="5" s="1"/>
  <c r="V192" i="5" s="1"/>
  <c r="V191" i="5" s="1"/>
  <c r="CF195" i="5"/>
  <c r="CF194" i="5" s="1"/>
  <c r="CF193" i="5" s="1"/>
  <c r="CF192" i="5" s="1"/>
  <c r="CF191" i="5" s="1"/>
  <c r="W195" i="5"/>
  <c r="W194" i="5" s="1"/>
  <c r="G39" i="2" s="1"/>
  <c r="AF195" i="5"/>
  <c r="AF194" i="5" s="1"/>
  <c r="AF193" i="5" s="1"/>
  <c r="AF192" i="5" s="1"/>
  <c r="AF191" i="5" s="1"/>
  <c r="CM195" i="5"/>
  <c r="CM194" i="5" s="1"/>
  <c r="AX195" i="5"/>
  <c r="AX194" i="5" s="1"/>
  <c r="G87" i="2" s="1"/>
  <c r="CZ195" i="5"/>
  <c r="CZ194" i="5" s="1"/>
  <c r="CZ193" i="5" s="1"/>
  <c r="CZ192" i="5" s="1"/>
  <c r="CZ191" i="5" s="1"/>
  <c r="N195" i="5"/>
  <c r="N194" i="5" s="1"/>
  <c r="N193" i="5" s="1"/>
  <c r="N192" i="5" s="1"/>
  <c r="N191" i="5" s="1"/>
  <c r="BV195" i="5"/>
  <c r="BV194" i="5" s="1"/>
  <c r="G127" i="2" s="1"/>
  <c r="CJ195" i="5"/>
  <c r="CJ194" i="5" s="1"/>
  <c r="CJ193" i="5" s="1"/>
  <c r="CJ192" i="5" s="1"/>
  <c r="CJ191" i="5" s="1"/>
  <c r="CH195" i="5"/>
  <c r="CH194" i="5" s="1"/>
  <c r="CH193" i="5" s="1"/>
  <c r="CH192" i="5" s="1"/>
  <c r="CH191" i="5" s="1"/>
  <c r="BZ195" i="5"/>
  <c r="BZ194" i="5" s="1"/>
  <c r="BZ193" i="5" s="1"/>
  <c r="BZ192" i="5" s="1"/>
  <c r="BZ191" i="5" s="1"/>
  <c r="Y195" i="5"/>
  <c r="Y194" i="5" s="1"/>
  <c r="G41" i="2" s="1"/>
  <c r="CY207" i="16"/>
  <c r="AB195" i="5"/>
  <c r="AB194" i="5" s="1"/>
  <c r="AB193" i="5" s="1"/>
  <c r="AB192" i="5" s="1"/>
  <c r="AB191" i="5" s="1"/>
  <c r="K195" i="5"/>
  <c r="K194" i="5" s="1"/>
  <c r="K193" i="5" s="1"/>
  <c r="K192" i="5" s="1"/>
  <c r="K191" i="5" s="1"/>
  <c r="J195" i="5"/>
  <c r="J194" i="5" s="1"/>
  <c r="AU195" i="5"/>
  <c r="AU194" i="5" s="1"/>
  <c r="BK195" i="5"/>
  <c r="BK194" i="5" s="1"/>
  <c r="G108" i="2" s="1"/>
  <c r="CW207" i="16"/>
  <c r="CW205" i="16"/>
  <c r="Y180" i="2" s="1"/>
  <c r="BC195" i="5"/>
  <c r="BC194" i="5" s="1"/>
  <c r="G96" i="2" s="1"/>
  <c r="AW195" i="5"/>
  <c r="AW194" i="5" s="1"/>
  <c r="AW193" i="5" s="1"/>
  <c r="AW192" i="5" s="1"/>
  <c r="AW191" i="5" s="1"/>
  <c r="CX195" i="5"/>
  <c r="CX194" i="5" s="1"/>
  <c r="CY195" i="5"/>
  <c r="CY194" i="5" s="1"/>
  <c r="BT195" i="5"/>
  <c r="BT194" i="5" s="1"/>
  <c r="BT193" i="5" s="1"/>
  <c r="BT192" i="5" s="1"/>
  <c r="BT191" i="5" s="1"/>
  <c r="AC195" i="5"/>
  <c r="AC194" i="5" s="1"/>
  <c r="AC193" i="5" s="1"/>
  <c r="AC192" i="5" s="1"/>
  <c r="AC191" i="5" s="1"/>
  <c r="H195" i="5"/>
  <c r="H194" i="5" s="1"/>
  <c r="G12" i="2" s="1"/>
  <c r="I195" i="5"/>
  <c r="I194" i="5" s="1"/>
  <c r="I193" i="5" s="1"/>
  <c r="I192" i="5" s="1"/>
  <c r="I191" i="5" s="1"/>
  <c r="AN195" i="5"/>
  <c r="AN194" i="5" s="1"/>
  <c r="AN193" i="5" s="1"/>
  <c r="AN192" i="5" s="1"/>
  <c r="AN191" i="5" s="1"/>
  <c r="CL195" i="5"/>
  <c r="CL194" i="5" s="1"/>
  <c r="CX207" i="16"/>
  <c r="CX205" i="16"/>
  <c r="AZ195" i="5"/>
  <c r="AZ194" i="5" s="1"/>
  <c r="AZ193" i="5" s="1"/>
  <c r="AZ192" i="5" s="1"/>
  <c r="AZ191" i="5" s="1"/>
  <c r="AJ195" i="5"/>
  <c r="AJ194" i="5" s="1"/>
  <c r="AJ193" i="5" s="1"/>
  <c r="AJ192" i="5" s="1"/>
  <c r="AJ191" i="5" s="1"/>
  <c r="H64" i="2" s="1"/>
  <c r="F7" i="2"/>
  <c r="E195" i="5"/>
  <c r="E194" i="5" s="1"/>
  <c r="E193" i="5" s="1"/>
  <c r="E192" i="5" s="1"/>
  <c r="E191" i="5" s="1"/>
  <c r="CI195" i="5"/>
  <c r="CI194" i="5" s="1"/>
  <c r="F180" i="2"/>
  <c r="CW195" i="5"/>
  <c r="CW194" i="5" s="1"/>
  <c r="CZ207" i="16"/>
  <c r="CZ205" i="16"/>
  <c r="N205" i="16"/>
  <c r="Y23" i="2" s="1"/>
  <c r="N207" i="16"/>
  <c r="CC193" i="5"/>
  <c r="CC192" i="5" s="1"/>
  <c r="CC191" i="5" s="1"/>
  <c r="G141" i="2"/>
  <c r="G98" i="2"/>
  <c r="CG193" i="5"/>
  <c r="CG192" i="5" s="1"/>
  <c r="CG191" i="5" s="1"/>
  <c r="G93" i="2"/>
  <c r="G114" i="2"/>
  <c r="G119" i="2"/>
  <c r="G25" i="2"/>
  <c r="G111" i="2"/>
  <c r="CE193" i="5"/>
  <c r="CE192" i="5" s="1"/>
  <c r="CE191" i="5" s="1"/>
  <c r="G80" i="2"/>
  <c r="G61" i="2"/>
  <c r="G53" i="2"/>
  <c r="G11" i="2"/>
  <c r="CB193" i="5"/>
  <c r="CB192" i="5" s="1"/>
  <c r="CB191" i="5" s="1"/>
  <c r="G21" i="2"/>
  <c r="G104" i="2"/>
  <c r="G59" i="2"/>
  <c r="G89" i="2"/>
  <c r="G57" i="2"/>
  <c r="C207" i="16"/>
  <c r="C208" i="16" s="1"/>
  <c r="Z3" i="2" s="1"/>
  <c r="CT205" i="16"/>
  <c r="Y174" i="2" s="1"/>
  <c r="CS205" i="16"/>
  <c r="CP207" i="16"/>
  <c r="G96" i="23" a="1"/>
  <c r="G96" i="23" s="1"/>
  <c r="G20" i="23" a="1"/>
  <c r="G20" i="23" s="1"/>
  <c r="G94" i="23" a="1"/>
  <c r="G94" i="23" s="1"/>
  <c r="CQ205" i="16"/>
  <c r="CK207" i="16"/>
  <c r="CM207" i="16"/>
  <c r="G50" i="23" a="1"/>
  <c r="G50" i="23" s="1"/>
  <c r="CN207" i="16"/>
  <c r="CO207" i="16"/>
  <c r="CM205" i="16"/>
  <c r="G22" i="23" a="1"/>
  <c r="G22" i="23" s="1"/>
  <c r="CR207" i="16"/>
  <c r="G97" i="23" a="1"/>
  <c r="G97" i="23" s="1"/>
  <c r="CT207" i="16"/>
  <c r="CV205" i="16"/>
  <c r="CL207" i="16"/>
  <c r="G36" i="23" a="1"/>
  <c r="G36" i="23" s="1"/>
  <c r="G111" i="23" a="1"/>
  <c r="G111" i="23" s="1"/>
  <c r="G70" i="23" a="1"/>
  <c r="G70" i="23" s="1"/>
  <c r="G56" i="23" a="1"/>
  <c r="G56" i="23" s="1"/>
  <c r="CR194" i="5"/>
  <c r="CQ207" i="16"/>
  <c r="CU194" i="5"/>
  <c r="G26" i="23" a="1"/>
  <c r="G26" i="23" s="1"/>
  <c r="CP205" i="16"/>
  <c r="CP194" i="5"/>
  <c r="CO205" i="16"/>
  <c r="CS207" i="16"/>
  <c r="CR205" i="16"/>
  <c r="Y170" i="2" s="1"/>
  <c r="CL205" i="16"/>
  <c r="CN205" i="16"/>
  <c r="CK194" i="5"/>
  <c r="CV207" i="16"/>
  <c r="CK205" i="16"/>
  <c r="G42" i="23" a="1"/>
  <c r="G42" i="23" s="1"/>
  <c r="G8" i="23" a="1"/>
  <c r="G8" i="23" s="1"/>
  <c r="G85" i="23" a="1"/>
  <c r="G85" i="23" s="1"/>
  <c r="G112" i="23" a="1"/>
  <c r="G112" i="23" s="1"/>
  <c r="G108" i="23" a="1"/>
  <c r="G108" i="23" s="1"/>
  <c r="G88" i="23" a="1"/>
  <c r="G88" i="23" s="1"/>
  <c r="G15" i="23" a="1"/>
  <c r="G15" i="23" s="1"/>
  <c r="G54" i="23" a="1"/>
  <c r="G54" i="23" s="1"/>
  <c r="G103" i="23" a="1"/>
  <c r="G103" i="23" s="1"/>
  <c r="G44" i="23" a="1"/>
  <c r="G44" i="23" s="1"/>
  <c r="G6" i="23" a="1"/>
  <c r="G6" i="23" s="1"/>
  <c r="G99" i="23" a="1"/>
  <c r="G99" i="23" s="1"/>
  <c r="G68" i="23" a="1"/>
  <c r="G68" i="23" s="1"/>
  <c r="G114" i="23" a="1"/>
  <c r="G114" i="23" s="1"/>
  <c r="G77" i="23" a="1"/>
  <c r="G77" i="23" s="1"/>
  <c r="G13" i="23" a="1"/>
  <c r="G13" i="23" s="1"/>
  <c r="G109" i="23" a="1"/>
  <c r="G109" i="23" s="1"/>
  <c r="G34" i="23" a="1"/>
  <c r="G34" i="23" s="1"/>
  <c r="G40" i="23" a="1"/>
  <c r="G40" i="23" s="1"/>
  <c r="G41" i="23" a="1"/>
  <c r="G41" i="23" s="1"/>
  <c r="G67" i="23" a="1"/>
  <c r="G67" i="23" s="1"/>
  <c r="G38" i="23" a="1"/>
  <c r="G38" i="23" s="1"/>
  <c r="G18" i="23" a="1"/>
  <c r="G18" i="23" s="1"/>
  <c r="G115" i="23" a="1"/>
  <c r="G115" i="23" s="1"/>
  <c r="Q205" i="16"/>
  <c r="Y29" i="2" s="1"/>
  <c r="G73" i="23" a="1"/>
  <c r="G73" i="23" s="1"/>
  <c r="G100" i="23" a="1"/>
  <c r="G100" i="23" s="1"/>
  <c r="G84" i="23" a="1"/>
  <c r="G84" i="23" s="1"/>
  <c r="G24" i="23" a="1"/>
  <c r="G24" i="23" s="1"/>
  <c r="G87" i="23" a="1"/>
  <c r="G87" i="23" s="1"/>
  <c r="G60" i="23" a="1"/>
  <c r="G60" i="23" s="1"/>
  <c r="G32" i="23" a="1"/>
  <c r="G32" i="23" s="1"/>
  <c r="G46" i="23" a="1"/>
  <c r="G46" i="23" s="1"/>
  <c r="G105" i="23" a="1"/>
  <c r="G105" i="23" s="1"/>
  <c r="G10" i="23" a="1"/>
  <c r="G10" i="23" s="1"/>
  <c r="G72" i="23" a="1"/>
  <c r="G72" i="23" s="1"/>
  <c r="G90" i="23" a="1"/>
  <c r="G90" i="23" s="1"/>
  <c r="G30" i="23" a="1"/>
  <c r="G30" i="23" s="1"/>
  <c r="G117" i="23" a="1"/>
  <c r="G117" i="23" s="1"/>
  <c r="G106" i="23" a="1"/>
  <c r="G106" i="23" s="1"/>
  <c r="G33" i="23" a="1"/>
  <c r="G33" i="23" s="1"/>
  <c r="G79" i="23" a="1"/>
  <c r="G79" i="23" s="1"/>
  <c r="G28" i="23" a="1"/>
  <c r="G28" i="23" s="1"/>
  <c r="G92" i="23" a="1"/>
  <c r="G92" i="23" s="1"/>
  <c r="G52" i="23" a="1"/>
  <c r="G52" i="23" s="1"/>
  <c r="G83" i="23" a="1"/>
  <c r="G83" i="23" s="1"/>
  <c r="G65" i="23" a="1"/>
  <c r="G65" i="23" s="1"/>
  <c r="G48" i="23" a="1"/>
  <c r="G48" i="23" s="1"/>
  <c r="G118" i="23" a="1"/>
  <c r="G118" i="23" s="1"/>
  <c r="G62" i="23" a="1"/>
  <c r="G62" i="23" s="1"/>
  <c r="G102" i="23" a="1"/>
  <c r="G102" i="23" s="1"/>
  <c r="G81" i="23" a="1"/>
  <c r="G81" i="23" s="1"/>
  <c r="G58" i="23" a="1"/>
  <c r="G58" i="23" s="1"/>
  <c r="G75" i="23" a="1"/>
  <c r="G75" i="23" s="1"/>
  <c r="L205" i="16"/>
  <c r="Y19" i="2" s="1"/>
  <c r="L207" i="16"/>
  <c r="L208" i="16" s="1"/>
  <c r="Z19" i="2" s="1"/>
  <c r="BV205" i="16"/>
  <c r="Y127" i="2" s="1"/>
  <c r="BR207" i="16"/>
  <c r="BR208" i="16" s="1"/>
  <c r="BF205" i="16"/>
  <c r="Y101" i="2" s="1"/>
  <c r="BF207" i="16"/>
  <c r="BF208" i="16" s="1"/>
  <c r="Z101" i="2" s="1"/>
  <c r="G44" i="11"/>
  <c r="CJ205" i="16"/>
  <c r="CJ207" i="16"/>
  <c r="P207" i="16"/>
  <c r="P208" i="16" s="1"/>
  <c r="Z27" i="2" s="1"/>
  <c r="Q207" i="16"/>
  <c r="Q208" i="16" s="1"/>
  <c r="Z29" i="2" s="1"/>
  <c r="P205" i="16"/>
  <c r="Y27" i="2" s="1"/>
  <c r="F207" i="16"/>
  <c r="F208" i="16" s="1"/>
  <c r="Z9" i="2" s="1"/>
  <c r="F205" i="16"/>
  <c r="Y9" i="2" s="1"/>
  <c r="I205" i="16"/>
  <c r="Y14" i="2" s="1"/>
  <c r="R205" i="16"/>
  <c r="Y31" i="2" s="1"/>
  <c r="D205" i="16"/>
  <c r="Y5" i="2" s="1"/>
  <c r="AD205" i="16"/>
  <c r="Y51" i="2" s="1"/>
  <c r="AX205" i="16"/>
  <c r="Y87" i="2" s="1"/>
  <c r="AZ205" i="16"/>
  <c r="Y91" i="2" s="1"/>
  <c r="AH205" i="16"/>
  <c r="Y59" i="2" s="1"/>
  <c r="BH205" i="16"/>
  <c r="Y104" i="2" s="1"/>
  <c r="CC205" i="16"/>
  <c r="BR205" i="16"/>
  <c r="Y119" i="2" s="1"/>
  <c r="AQ205" i="16"/>
  <c r="Y76" i="2" s="1"/>
  <c r="AW205" i="16"/>
  <c r="Y86" i="2" s="1"/>
  <c r="BU205" i="16"/>
  <c r="Y125" i="2" s="1"/>
  <c r="K205" i="16"/>
  <c r="Y17" i="2" s="1"/>
  <c r="AO205" i="16"/>
  <c r="Y72" i="2" s="1"/>
  <c r="BP205" i="16"/>
  <c r="Y116" i="2" s="1"/>
  <c r="H205" i="16"/>
  <c r="Y12" i="2" s="1"/>
  <c r="Z207" i="16"/>
  <c r="Z208" i="16" s="1"/>
  <c r="Z43" i="2" s="1"/>
  <c r="Z205" i="16"/>
  <c r="Y43" i="2" s="1"/>
  <c r="M207" i="16"/>
  <c r="M205" i="16"/>
  <c r="Y21" i="2" s="1"/>
  <c r="BE205" i="16"/>
  <c r="Y99" i="2" s="1"/>
  <c r="AA205" i="16"/>
  <c r="Y45" i="2" s="1"/>
  <c r="BI205" i="16"/>
  <c r="Y105" i="2" s="1"/>
  <c r="AM205" i="16"/>
  <c r="Y69" i="2" s="1"/>
  <c r="V205" i="16"/>
  <c r="Y37" i="2" s="1"/>
  <c r="BT205" i="16"/>
  <c r="Y123" i="2" s="1"/>
  <c r="BQ205" i="16"/>
  <c r="Y117" i="2" s="1"/>
  <c r="CG205" i="16"/>
  <c r="AB205" i="16"/>
  <c r="Y47" i="2" s="1"/>
  <c r="BY205" i="16"/>
  <c r="Y133" i="2" s="1"/>
  <c r="AE205" i="16"/>
  <c r="Y53" i="2" s="1"/>
  <c r="AL205" i="16"/>
  <c r="Y67" i="2" s="1"/>
  <c r="S207" i="16"/>
  <c r="S208" i="16" s="1"/>
  <c r="Z32" i="2" s="1"/>
  <c r="S205" i="16"/>
  <c r="Y32" i="2" s="1"/>
  <c r="AR205" i="16"/>
  <c r="Y78" i="2" s="1"/>
  <c r="AT205" i="16"/>
  <c r="Y82" i="2" s="1"/>
  <c r="AG205" i="16"/>
  <c r="Y57" i="2" s="1"/>
  <c r="AK205" i="16"/>
  <c r="Y66" i="2" s="1"/>
  <c r="CA205" i="16"/>
  <c r="CH205" i="16"/>
  <c r="Y151" i="2" s="1"/>
  <c r="BN205" i="16"/>
  <c r="Y113" i="2" s="1"/>
  <c r="AV205" i="16"/>
  <c r="Y84" i="2" s="1"/>
  <c r="BJ205" i="16"/>
  <c r="Y107" i="2" s="1"/>
  <c r="E205" i="16"/>
  <c r="Y7" i="2" s="1"/>
  <c r="CE205" i="16"/>
  <c r="BZ205" i="16"/>
  <c r="Y135" i="2" s="1"/>
  <c r="AJ205" i="16"/>
  <c r="Y64" i="2" s="1"/>
  <c r="BB207" i="16"/>
  <c r="BB208" i="16" s="1"/>
  <c r="Z95" i="2" s="1"/>
  <c r="BB205" i="16"/>
  <c r="Y95" i="2" s="1"/>
  <c r="AP205" i="16"/>
  <c r="Y74" i="2" s="1"/>
  <c r="AU205" i="16"/>
  <c r="Y83" i="2" s="1"/>
  <c r="BG205" i="16"/>
  <c r="Y102" i="2" s="1"/>
  <c r="O205" i="16"/>
  <c r="Y25" i="2" s="1"/>
  <c r="CB205" i="16"/>
  <c r="T205" i="16"/>
  <c r="Y33" i="2" s="1"/>
  <c r="AF205" i="16"/>
  <c r="Y55" i="2" s="1"/>
  <c r="W207" i="16"/>
  <c r="W208" i="16" s="1"/>
  <c r="Z39" i="2" s="1"/>
  <c r="W205" i="16"/>
  <c r="Y39" i="2" s="1"/>
  <c r="U205" i="16"/>
  <c r="Y35" i="2" s="1"/>
  <c r="Y205" i="16"/>
  <c r="Y41" i="2" s="1"/>
  <c r="Y207" i="16"/>
  <c r="Y208" i="16" s="1"/>
  <c r="Z41" i="2" s="1"/>
  <c r="CF205" i="16"/>
  <c r="Y147" i="2" s="1"/>
  <c r="CD205" i="16"/>
  <c r="Y143" i="2" s="1"/>
  <c r="BC205" i="16"/>
  <c r="Y96" i="2" s="1"/>
  <c r="BL205" i="16"/>
  <c r="Y110" i="2" s="1"/>
  <c r="AS205" i="16"/>
  <c r="Y80" i="2" s="1"/>
  <c r="AY205" i="16"/>
  <c r="Y89" i="2" s="1"/>
  <c r="D207" i="16"/>
  <c r="D208" i="16" s="1"/>
  <c r="Z5" i="2" s="1"/>
  <c r="BO205" i="16"/>
  <c r="Y114" i="2" s="1"/>
  <c r="AI205" i="16"/>
  <c r="Y61" i="2" s="1"/>
  <c r="AC205" i="16"/>
  <c r="Y49" i="2" s="1"/>
  <c r="AC207" i="16"/>
  <c r="AC208" i="16" s="1"/>
  <c r="Z49" i="2" s="1"/>
  <c r="BD205" i="16"/>
  <c r="Y98" i="2" s="1"/>
  <c r="BK205" i="16"/>
  <c r="Y108" i="2" s="1"/>
  <c r="BS205" i="16"/>
  <c r="Y121" i="2" s="1"/>
  <c r="X205" i="16"/>
  <c r="Y40" i="2" s="1"/>
  <c r="BA205" i="16"/>
  <c r="Y93" i="2" s="1"/>
  <c r="AN205" i="16"/>
  <c r="Y71" i="2" s="1"/>
  <c r="BM205" i="16"/>
  <c r="Y111" i="2" s="1"/>
  <c r="CI205" i="16"/>
  <c r="Y152" i="2" s="1"/>
  <c r="E207" i="16"/>
  <c r="E208" i="16" s="1"/>
  <c r="Z7" i="2" s="1"/>
  <c r="CG207" i="16"/>
  <c r="CF207" i="16"/>
  <c r="BQ207" i="16"/>
  <c r="CI207" i="16"/>
  <c r="CC207" i="16"/>
  <c r="BT207" i="16"/>
  <c r="BT208" i="16" s="1"/>
  <c r="K207" i="16"/>
  <c r="BP207" i="16"/>
  <c r="BP208" i="16" s="1"/>
  <c r="Z116" i="2" s="1"/>
  <c r="BY207" i="16"/>
  <c r="CA207" i="16"/>
  <c r="CH207" i="16"/>
  <c r="BN207" i="16"/>
  <c r="BN208" i="16" s="1"/>
  <c r="Z113" i="2" s="1"/>
  <c r="CE207" i="16"/>
  <c r="BZ207" i="16"/>
  <c r="BO207" i="16"/>
  <c r="BO208" i="16" s="1"/>
  <c r="Z114" i="2" s="1"/>
  <c r="BU207" i="16"/>
  <c r="BU208" i="16" s="1"/>
  <c r="BW207" i="16"/>
  <c r="BW208" i="16" s="1"/>
  <c r="CB207" i="16"/>
  <c r="G14" i="11"/>
  <c r="CD207" i="16"/>
  <c r="BS207" i="16"/>
  <c r="BS208" i="16" s="1"/>
  <c r="AZ207" i="16"/>
  <c r="BH207" i="16"/>
  <c r="BH208" i="16" s="1"/>
  <c r="Z104" i="2" s="1"/>
  <c r="BE207" i="16"/>
  <c r="BE208" i="16" s="1"/>
  <c r="Z99" i="2" s="1"/>
  <c r="BM207" i="16"/>
  <c r="BM208" i="16" s="1"/>
  <c r="Z111" i="2" s="1"/>
  <c r="BI207" i="16"/>
  <c r="BI208" i="16" s="1"/>
  <c r="Z105" i="2" s="1"/>
  <c r="BK207" i="16"/>
  <c r="BK208" i="16" s="1"/>
  <c r="Z108" i="2" s="1"/>
  <c r="BA207" i="16"/>
  <c r="BA208" i="16" s="1"/>
  <c r="Z93" i="2" s="1"/>
  <c r="BJ207" i="16"/>
  <c r="BJ208" i="16" s="1"/>
  <c r="Z107" i="2" s="1"/>
  <c r="BG207" i="16"/>
  <c r="BG208" i="16" s="1"/>
  <c r="Z102" i="2" s="1"/>
  <c r="BD207" i="16"/>
  <c r="BD208" i="16" s="1"/>
  <c r="Z98" i="2" s="1"/>
  <c r="BC207" i="16"/>
  <c r="BC208" i="16" s="1"/>
  <c r="Z96" i="2" s="1"/>
  <c r="BL207" i="16"/>
  <c r="BL208" i="16" s="1"/>
  <c r="Z110" i="2" s="1"/>
  <c r="AY207" i="16"/>
  <c r="AX207" i="16"/>
  <c r="AW207" i="16"/>
  <c r="AT207" i="16"/>
  <c r="AV207" i="16"/>
  <c r="AU207" i="16"/>
  <c r="AS207" i="16"/>
  <c r="AB207" i="16"/>
  <c r="J205" i="16"/>
  <c r="Y16" i="2" s="1"/>
  <c r="AA207" i="16"/>
  <c r="G205" i="16"/>
  <c r="Y11" i="2" s="1"/>
  <c r="U207" i="16"/>
  <c r="AD207" i="16"/>
  <c r="V207" i="16"/>
  <c r="R207" i="16"/>
  <c r="AE207" i="16"/>
  <c r="AM207" i="16"/>
  <c r="I207" i="16"/>
  <c r="I208" i="16" s="1"/>
  <c r="Z14" i="2" s="1"/>
  <c r="AR207" i="16"/>
  <c r="AN207" i="16"/>
  <c r="AK207" i="16"/>
  <c r="O207" i="16"/>
  <c r="AP207" i="16"/>
  <c r="J207" i="16"/>
  <c r="J208" i="16" s="1"/>
  <c r="Z16" i="2" s="1"/>
  <c r="AJ207" i="16"/>
  <c r="T207" i="16"/>
  <c r="G207" i="16"/>
  <c r="G208" i="16" s="1"/>
  <c r="Z11" i="2" s="1"/>
  <c r="X207" i="16"/>
  <c r="AL207" i="16"/>
  <c r="AQ207" i="16"/>
  <c r="AI207" i="16"/>
  <c r="AG207" i="16"/>
  <c r="AH207" i="16"/>
  <c r="H207" i="16"/>
  <c r="H208" i="16" s="1"/>
  <c r="Z12" i="2" s="1"/>
  <c r="AO207" i="16"/>
  <c r="AF207" i="16"/>
  <c r="G77" i="11"/>
  <c r="G12" i="11"/>
  <c r="G42" i="11"/>
  <c r="G50" i="11"/>
  <c r="G13" i="11"/>
  <c r="G33" i="11"/>
  <c r="G73" i="11"/>
  <c r="G32" i="11"/>
  <c r="G40" i="11"/>
  <c r="G75" i="11"/>
  <c r="G62" i="11"/>
  <c r="Z131" i="2" l="1"/>
  <c r="BQ208" i="16"/>
  <c r="Z117" i="2" s="1"/>
  <c r="BU193" i="5"/>
  <c r="BU192" i="5" s="1"/>
  <c r="BU191" i="5" s="1"/>
  <c r="BU190" i="5" s="1"/>
  <c r="BU189" i="5" s="1"/>
  <c r="H9" i="2"/>
  <c r="G129" i="2"/>
  <c r="BE190" i="5"/>
  <c r="BE189" i="5" s="1"/>
  <c r="BE188" i="5" s="1"/>
  <c r="BE187" i="5" s="1"/>
  <c r="BE186" i="5" s="1"/>
  <c r="BE185" i="5" s="1"/>
  <c r="BX195" i="5"/>
  <c r="BX194" i="5" s="1"/>
  <c r="BX193" i="5" s="1"/>
  <c r="G131" i="2"/>
  <c r="G67" i="2"/>
  <c r="G82" i="2"/>
  <c r="G99" i="2"/>
  <c r="BP193" i="5"/>
  <c r="BP192" i="5" s="1"/>
  <c r="BP191" i="5" s="1"/>
  <c r="BP190" i="5" s="1"/>
  <c r="BP189" i="5" s="1"/>
  <c r="G35" i="2"/>
  <c r="BI193" i="5"/>
  <c r="BI192" i="5" s="1"/>
  <c r="BI191" i="5" s="1"/>
  <c r="BI190" i="5" s="1"/>
  <c r="BI189" i="5" s="1"/>
  <c r="Y156" i="2"/>
  <c r="Y178" i="2"/>
  <c r="Y137" i="2"/>
  <c r="Y160" i="2"/>
  <c r="Y184" i="2"/>
  <c r="Y166" i="2"/>
  <c r="Y172" i="2"/>
  <c r="Y141" i="2"/>
  <c r="Y154" i="2"/>
  <c r="Y162" i="2"/>
  <c r="Y158" i="2"/>
  <c r="Y168" i="2"/>
  <c r="Y182" i="2"/>
  <c r="Y145" i="2"/>
  <c r="Z137" i="2"/>
  <c r="Z123" i="2"/>
  <c r="Z135" i="2"/>
  <c r="Z172" i="2"/>
  <c r="Z170" i="2"/>
  <c r="Z160" i="2"/>
  <c r="Z162" i="2"/>
  <c r="Z186" i="2"/>
  <c r="Z149" i="2"/>
  <c r="Z182" i="2"/>
  <c r="Z158" i="2"/>
  <c r="Z133" i="2"/>
  <c r="Z174" i="2"/>
  <c r="Z125" i="2"/>
  <c r="Z145" i="2"/>
  <c r="Z143" i="2"/>
  <c r="Z127" i="2"/>
  <c r="Z152" i="2"/>
  <c r="Z154" i="2"/>
  <c r="Z129" i="2"/>
  <c r="Z139" i="2"/>
  <c r="Z164" i="2"/>
  <c r="Z121" i="2"/>
  <c r="Z168" i="2"/>
  <c r="Z166" i="2"/>
  <c r="Z141" i="2"/>
  <c r="Z156" i="2"/>
  <c r="Z180" i="2"/>
  <c r="Z178" i="2"/>
  <c r="Z151" i="2"/>
  <c r="Z119" i="2"/>
  <c r="Z147" i="2"/>
  <c r="Z184" i="2"/>
  <c r="Z176" i="2"/>
  <c r="Y164" i="2"/>
  <c r="Y149" i="2"/>
  <c r="Y139" i="2"/>
  <c r="Y176" i="2"/>
  <c r="Y186" i="2"/>
  <c r="G152" i="2"/>
  <c r="G145" i="2"/>
  <c r="CD193" i="5"/>
  <c r="CD192" i="5" s="1"/>
  <c r="CD191" i="5" s="1"/>
  <c r="CD190" i="5" s="1"/>
  <c r="CD189" i="5" s="1"/>
  <c r="G149" i="2"/>
  <c r="G27" i="2"/>
  <c r="G139" i="2"/>
  <c r="G107" i="2"/>
  <c r="AO193" i="5"/>
  <c r="AO192" i="5" s="1"/>
  <c r="AO191" i="5" s="1"/>
  <c r="AO190" i="5" s="1"/>
  <c r="AO189" i="5" s="1"/>
  <c r="Z193" i="5"/>
  <c r="Z192" i="5" s="1"/>
  <c r="Z191" i="5" s="1"/>
  <c r="Z190" i="5" s="1"/>
  <c r="Z189" i="5" s="1"/>
  <c r="BC193" i="5"/>
  <c r="BC192" i="5" s="1"/>
  <c r="BC191" i="5" s="1"/>
  <c r="H96" i="2" s="1"/>
  <c r="G101" i="2"/>
  <c r="G33" i="2"/>
  <c r="G23" i="2"/>
  <c r="G76" i="2"/>
  <c r="H193" i="5"/>
  <c r="H192" i="5" s="1"/>
  <c r="H191" i="5" s="1"/>
  <c r="H190" i="5" s="1"/>
  <c r="H189" i="5" s="1"/>
  <c r="BS193" i="5"/>
  <c r="BS192" i="5" s="1"/>
  <c r="BS191" i="5" s="1"/>
  <c r="BS190" i="5" s="1"/>
  <c r="BS189" i="5" s="1"/>
  <c r="G32" i="2"/>
  <c r="G147" i="2"/>
  <c r="Q193" i="5"/>
  <c r="Q192" i="5" s="1"/>
  <c r="Q191" i="5" s="1"/>
  <c r="H29" i="2" s="1"/>
  <c r="G55" i="2"/>
  <c r="G69" i="2"/>
  <c r="G40" i="2"/>
  <c r="W193" i="5"/>
  <c r="W192" i="5" s="1"/>
  <c r="W191" i="5" s="1"/>
  <c r="W190" i="5" s="1"/>
  <c r="W189" i="5" s="1"/>
  <c r="G137" i="2"/>
  <c r="C193" i="5"/>
  <c r="C192" i="5" s="1"/>
  <c r="C191" i="5" s="1"/>
  <c r="H3" i="2" s="1"/>
  <c r="BK193" i="5"/>
  <c r="BK192" i="5" s="1"/>
  <c r="BK191" i="5" s="1"/>
  <c r="BK190" i="5" s="1"/>
  <c r="BK189" i="5" s="1"/>
  <c r="G66" i="2"/>
  <c r="AX193" i="5"/>
  <c r="AX192" i="5" s="1"/>
  <c r="AX191" i="5" s="1"/>
  <c r="H87" i="2" s="1"/>
  <c r="G17" i="2"/>
  <c r="G117" i="2"/>
  <c r="G37" i="2"/>
  <c r="G64" i="2"/>
  <c r="G113" i="2"/>
  <c r="G51" i="2"/>
  <c r="G74" i="2"/>
  <c r="BV193" i="5"/>
  <c r="BV192" i="5" s="1"/>
  <c r="BV191" i="5" s="1"/>
  <c r="BV190" i="5" s="1"/>
  <c r="BV189" i="5" s="1"/>
  <c r="AA193" i="5"/>
  <c r="AA192" i="5" s="1"/>
  <c r="AA191" i="5" s="1"/>
  <c r="H45" i="2" s="1"/>
  <c r="G78" i="2"/>
  <c r="G154" i="2"/>
  <c r="G86" i="2"/>
  <c r="G186" i="2"/>
  <c r="CI193" i="5"/>
  <c r="CI192" i="5" s="1"/>
  <c r="CI191" i="5" s="1"/>
  <c r="CI190" i="5" s="1"/>
  <c r="CI189" i="5" s="1"/>
  <c r="G133" i="2"/>
  <c r="G151" i="2"/>
  <c r="G135" i="2"/>
  <c r="G123" i="2"/>
  <c r="Y193" i="5"/>
  <c r="Y192" i="5" s="1"/>
  <c r="Y191" i="5" s="1"/>
  <c r="Y190" i="5" s="1"/>
  <c r="Y189" i="5" s="1"/>
  <c r="H125" i="2"/>
  <c r="G47" i="2"/>
  <c r="G49" i="2"/>
  <c r="G71" i="2"/>
  <c r="G14" i="2"/>
  <c r="G184" i="2"/>
  <c r="CY193" i="5"/>
  <c r="CY192" i="5" s="1"/>
  <c r="CY191" i="5" s="1"/>
  <c r="H186" i="2" s="1"/>
  <c r="G182" i="2"/>
  <c r="CX193" i="5"/>
  <c r="CX192" i="5" s="1"/>
  <c r="CX191" i="5" s="1"/>
  <c r="G16" i="2"/>
  <c r="J193" i="5"/>
  <c r="J192" i="5" s="1"/>
  <c r="J191" i="5" s="1"/>
  <c r="G91" i="2"/>
  <c r="G7" i="2"/>
  <c r="G180" i="2"/>
  <c r="CW193" i="5"/>
  <c r="CW192" i="5" s="1"/>
  <c r="CW191" i="5" s="1"/>
  <c r="CZ190" i="5"/>
  <c r="CZ189" i="5" s="1"/>
  <c r="CZ188" i="5" s="1"/>
  <c r="AJ190" i="5"/>
  <c r="AJ189" i="5" s="1"/>
  <c r="AJ188" i="5" s="1"/>
  <c r="AJ187" i="5" s="1"/>
  <c r="AJ186" i="5" s="1"/>
  <c r="AJ185" i="5" s="1"/>
  <c r="AB190" i="5"/>
  <c r="AB189" i="5" s="1"/>
  <c r="H47" i="2"/>
  <c r="AR190" i="5"/>
  <c r="AR189" i="5" s="1"/>
  <c r="H78" i="2"/>
  <c r="BH190" i="5"/>
  <c r="BH189" i="5" s="1"/>
  <c r="H104" i="2"/>
  <c r="G190" i="5"/>
  <c r="G189" i="5" s="1"/>
  <c r="H11" i="2"/>
  <c r="BA190" i="5"/>
  <c r="BA189" i="5" s="1"/>
  <c r="H93" i="2"/>
  <c r="BQ190" i="5"/>
  <c r="BQ189" i="5" s="1"/>
  <c r="H117" i="2"/>
  <c r="BD190" i="5"/>
  <c r="BD189" i="5" s="1"/>
  <c r="H98" i="2"/>
  <c r="CO193" i="5"/>
  <c r="CO192" i="5" s="1"/>
  <c r="CO191" i="5" s="1"/>
  <c r="G164" i="2"/>
  <c r="CL193" i="5"/>
  <c r="CL192" i="5" s="1"/>
  <c r="CL191" i="5" s="1"/>
  <c r="G158" i="2"/>
  <c r="I190" i="5"/>
  <c r="I189" i="5" s="1"/>
  <c r="H14" i="2"/>
  <c r="CT193" i="5"/>
  <c r="CT192" i="5" s="1"/>
  <c r="CT191" i="5" s="1"/>
  <c r="G174" i="2"/>
  <c r="H116" i="2"/>
  <c r="BW190" i="5"/>
  <c r="BW189" i="5" s="1"/>
  <c r="H129" i="2"/>
  <c r="BN190" i="5"/>
  <c r="BN189" i="5" s="1"/>
  <c r="H113" i="2"/>
  <c r="BU188" i="5"/>
  <c r="BU187" i="5" s="1"/>
  <c r="BU186" i="5" s="1"/>
  <c r="BU185" i="5" s="1"/>
  <c r="AN190" i="5"/>
  <c r="AN189" i="5" s="1"/>
  <c r="H71" i="2"/>
  <c r="CE190" i="5"/>
  <c r="CE189" i="5" s="1"/>
  <c r="H145" i="2"/>
  <c r="BY190" i="5"/>
  <c r="BY189" i="5" s="1"/>
  <c r="H133" i="2"/>
  <c r="AF190" i="5"/>
  <c r="AF189" i="5" s="1"/>
  <c r="H55" i="2"/>
  <c r="AW190" i="5"/>
  <c r="AW189" i="5" s="1"/>
  <c r="H86" i="2"/>
  <c r="CP193" i="5"/>
  <c r="CP192" i="5" s="1"/>
  <c r="CP191" i="5" s="1"/>
  <c r="G166" i="2"/>
  <c r="D193" i="5"/>
  <c r="D192" i="5" s="1"/>
  <c r="D191" i="5" s="1"/>
  <c r="G5" i="2"/>
  <c r="AG190" i="5"/>
  <c r="AG189" i="5" s="1"/>
  <c r="H57" i="2"/>
  <c r="T190" i="5"/>
  <c r="T189" i="5" s="1"/>
  <c r="H33" i="2"/>
  <c r="AL190" i="5"/>
  <c r="AL189" i="5" s="1"/>
  <c r="H67" i="2"/>
  <c r="S190" i="5"/>
  <c r="S189" i="5" s="1"/>
  <c r="H32" i="2"/>
  <c r="AZ190" i="5"/>
  <c r="AZ189" i="5" s="1"/>
  <c r="H91" i="2"/>
  <c r="BL193" i="5"/>
  <c r="BL192" i="5" s="1"/>
  <c r="BL191" i="5" s="1"/>
  <c r="G110" i="2"/>
  <c r="R193" i="5"/>
  <c r="R192" i="5" s="1"/>
  <c r="R191" i="5" s="1"/>
  <c r="G31" i="2"/>
  <c r="CU193" i="5"/>
  <c r="CU192" i="5" s="1"/>
  <c r="CU191" i="5" s="1"/>
  <c r="G176" i="2"/>
  <c r="AP190" i="5"/>
  <c r="AP189" i="5" s="1"/>
  <c r="H74" i="2"/>
  <c r="AE190" i="5"/>
  <c r="AE189" i="5" s="1"/>
  <c r="H53" i="2"/>
  <c r="BM190" i="5"/>
  <c r="BM189" i="5" s="1"/>
  <c r="H111" i="2"/>
  <c r="AC190" i="5"/>
  <c r="AC189" i="5" s="1"/>
  <c r="H49" i="2"/>
  <c r="X190" i="5"/>
  <c r="X189" i="5" s="1"/>
  <c r="H40" i="2"/>
  <c r="H143" i="2"/>
  <c r="CN193" i="5"/>
  <c r="CN192" i="5" s="1"/>
  <c r="CN191" i="5" s="1"/>
  <c r="G162" i="2"/>
  <c r="BT190" i="5"/>
  <c r="BT189" i="5" s="1"/>
  <c r="H123" i="2"/>
  <c r="AD190" i="5"/>
  <c r="AD189" i="5" s="1"/>
  <c r="H51" i="2"/>
  <c r="BF190" i="5"/>
  <c r="BF189" i="5" s="1"/>
  <c r="H101" i="2"/>
  <c r="N190" i="5"/>
  <c r="N189" i="5" s="1"/>
  <c r="H23" i="2"/>
  <c r="CK193" i="5"/>
  <c r="CK192" i="5" s="1"/>
  <c r="CK191" i="5" s="1"/>
  <c r="G156" i="2"/>
  <c r="CJ190" i="5"/>
  <c r="CJ189" i="5" s="1"/>
  <c r="O190" i="5"/>
  <c r="O189" i="5" s="1"/>
  <c r="H25" i="2"/>
  <c r="CA190" i="5"/>
  <c r="CA189" i="5" s="1"/>
  <c r="H137" i="2"/>
  <c r="AQ190" i="5"/>
  <c r="AQ189" i="5" s="1"/>
  <c r="H76" i="2"/>
  <c r="CH190" i="5"/>
  <c r="CH189" i="5" s="1"/>
  <c r="H151" i="2"/>
  <c r="AT190" i="5"/>
  <c r="AT189" i="5" s="1"/>
  <c r="H82" i="2"/>
  <c r="E190" i="5"/>
  <c r="E189" i="5" s="1"/>
  <c r="H7" i="2"/>
  <c r="AI190" i="5"/>
  <c r="AI189" i="5" s="1"/>
  <c r="H61" i="2"/>
  <c r="CM193" i="5"/>
  <c r="CM192" i="5" s="1"/>
  <c r="CM191" i="5" s="1"/>
  <c r="G160" i="2"/>
  <c r="BB193" i="5"/>
  <c r="BB192" i="5" s="1"/>
  <c r="BB191" i="5" s="1"/>
  <c r="G95" i="2"/>
  <c r="M190" i="5"/>
  <c r="M189" i="5" s="1"/>
  <c r="H21" i="2"/>
  <c r="CB190" i="5"/>
  <c r="CB189" i="5" s="1"/>
  <c r="H139" i="2"/>
  <c r="BG193" i="5"/>
  <c r="BG192" i="5" s="1"/>
  <c r="BG191" i="5" s="1"/>
  <c r="G102" i="2"/>
  <c r="AU193" i="5"/>
  <c r="AU192" i="5" s="1"/>
  <c r="AU191" i="5" s="1"/>
  <c r="G83" i="2"/>
  <c r="CR193" i="5"/>
  <c r="CR192" i="5" s="1"/>
  <c r="CR191" i="5" s="1"/>
  <c r="G170" i="2"/>
  <c r="CS193" i="5"/>
  <c r="CS192" i="5" s="1"/>
  <c r="CS191" i="5" s="1"/>
  <c r="G172" i="2"/>
  <c r="AH190" i="5"/>
  <c r="AH189" i="5" s="1"/>
  <c r="H59" i="2"/>
  <c r="BJ190" i="5"/>
  <c r="BJ189" i="5" s="1"/>
  <c r="H107" i="2"/>
  <c r="F188" i="5"/>
  <c r="F187" i="5" s="1"/>
  <c r="F186" i="5" s="1"/>
  <c r="F185" i="5" s="1"/>
  <c r="BR190" i="5"/>
  <c r="BR189" i="5" s="1"/>
  <c r="H119" i="2"/>
  <c r="BO190" i="5"/>
  <c r="BO189" i="5" s="1"/>
  <c r="H114" i="2"/>
  <c r="BZ190" i="5"/>
  <c r="BZ189" i="5" s="1"/>
  <c r="H135" i="2"/>
  <c r="AK190" i="5"/>
  <c r="AK189" i="5" s="1"/>
  <c r="H66" i="2"/>
  <c r="CC190" i="5"/>
  <c r="CC189" i="5" s="1"/>
  <c r="H141" i="2"/>
  <c r="AM190" i="5"/>
  <c r="AM189" i="5" s="1"/>
  <c r="H69" i="2"/>
  <c r="L193" i="5"/>
  <c r="L192" i="5" s="1"/>
  <c r="L191" i="5" s="1"/>
  <c r="G19" i="2"/>
  <c r="K190" i="5"/>
  <c r="K189" i="5" s="1"/>
  <c r="H17" i="2"/>
  <c r="V190" i="5"/>
  <c r="V189" i="5" s="1"/>
  <c r="H37" i="2"/>
  <c r="CQ193" i="5"/>
  <c r="CQ192" i="5" s="1"/>
  <c r="CQ191" i="5" s="1"/>
  <c r="G168" i="2"/>
  <c r="CV193" i="5"/>
  <c r="CV192" i="5" s="1"/>
  <c r="CV191" i="5" s="1"/>
  <c r="G178" i="2"/>
  <c r="AV193" i="5"/>
  <c r="AV192" i="5" s="1"/>
  <c r="AV191" i="5" s="1"/>
  <c r="G84" i="2"/>
  <c r="AY190" i="5"/>
  <c r="AY189" i="5" s="1"/>
  <c r="H89" i="2"/>
  <c r="U190" i="5"/>
  <c r="U189" i="5" s="1"/>
  <c r="H35" i="2"/>
  <c r="CF190" i="5"/>
  <c r="CF189" i="5" s="1"/>
  <c r="H147" i="2"/>
  <c r="P190" i="5"/>
  <c r="P189" i="5" s="1"/>
  <c r="H27" i="2"/>
  <c r="AS190" i="5"/>
  <c r="AS189" i="5" s="1"/>
  <c r="H80" i="2"/>
  <c r="H105" i="2"/>
  <c r="CG190" i="5"/>
  <c r="CG189" i="5" s="1"/>
  <c r="H149" i="2"/>
  <c r="H33" i="11"/>
  <c r="H40" i="11"/>
  <c r="H42" i="11"/>
  <c r="H73" i="11"/>
  <c r="H13" i="11"/>
  <c r="H32" i="11"/>
  <c r="G16" i="11"/>
  <c r="G52" i="11"/>
  <c r="G18" i="11"/>
  <c r="G21" i="11"/>
  <c r="G10" i="11"/>
  <c r="G53" i="11"/>
  <c r="G37" i="11"/>
  <c r="G30" i="11"/>
  <c r="G26" i="11"/>
  <c r="G78" i="11"/>
  <c r="G64" i="11"/>
  <c r="G70" i="11"/>
  <c r="G65" i="11"/>
  <c r="H48" i="11"/>
  <c r="G48" i="11"/>
  <c r="G61" i="11"/>
  <c r="G35" i="11"/>
  <c r="G24" i="11"/>
  <c r="G58" i="11"/>
  <c r="G28" i="11"/>
  <c r="G5" i="11"/>
  <c r="G46" i="11"/>
  <c r="G20" i="11"/>
  <c r="G6" i="11"/>
  <c r="G63" i="11"/>
  <c r="G71" i="11"/>
  <c r="G55" i="11"/>
  <c r="G4" i="11"/>
  <c r="G57" i="11"/>
  <c r="G9" i="11"/>
  <c r="G80" i="11"/>
  <c r="H80" i="11"/>
  <c r="G38" i="11"/>
  <c r="G8" i="11"/>
  <c r="G23" i="11"/>
  <c r="G59" i="11"/>
  <c r="M208" i="16"/>
  <c r="Z21" i="2" s="1"/>
  <c r="K208" i="16"/>
  <c r="Z17" i="2" s="1"/>
  <c r="H44" i="11"/>
  <c r="AI208" i="16"/>
  <c r="Z61" i="2" s="1"/>
  <c r="AR208" i="16"/>
  <c r="Z78" i="2" s="1"/>
  <c r="AD208" i="16"/>
  <c r="Z51" i="2" s="1"/>
  <c r="AB208" i="16"/>
  <c r="Z47" i="2" s="1"/>
  <c r="AY208" i="16"/>
  <c r="Z89" i="2" s="1"/>
  <c r="U208" i="16"/>
  <c r="Z35" i="2" s="1"/>
  <c r="AS208" i="16"/>
  <c r="Z80" i="2" s="1"/>
  <c r="AO208" i="16"/>
  <c r="Z72" i="2" s="1"/>
  <c r="AQ208" i="16"/>
  <c r="Z76" i="2" s="1"/>
  <c r="AL208" i="16"/>
  <c r="Z67" i="2" s="1"/>
  <c r="AF208" i="16"/>
  <c r="Z55" i="2" s="1"/>
  <c r="AN208" i="16"/>
  <c r="Z71" i="2" s="1"/>
  <c r="AJ208" i="16"/>
  <c r="Z64" i="2" s="1"/>
  <c r="AA208" i="16"/>
  <c r="Z45" i="2" s="1"/>
  <c r="AH208" i="16"/>
  <c r="Z59" i="2" s="1"/>
  <c r="X208" i="16"/>
  <c r="Z40" i="2" s="1"/>
  <c r="AM208" i="16"/>
  <c r="Z69" i="2" s="1"/>
  <c r="AU208" i="16"/>
  <c r="Z83" i="2" s="1"/>
  <c r="AV208" i="16"/>
  <c r="Z84" i="2" s="1"/>
  <c r="AP208" i="16"/>
  <c r="Z74" i="2" s="1"/>
  <c r="AE208" i="16"/>
  <c r="Z53" i="2" s="1"/>
  <c r="R208" i="16"/>
  <c r="Z31" i="2" s="1"/>
  <c r="AT208" i="16"/>
  <c r="Z82" i="2" s="1"/>
  <c r="O208" i="16"/>
  <c r="Z25" i="2" s="1"/>
  <c r="AG208" i="16"/>
  <c r="Z57" i="2" s="1"/>
  <c r="AK208" i="16"/>
  <c r="Z66" i="2" s="1"/>
  <c r="V208" i="16"/>
  <c r="Z37" i="2" s="1"/>
  <c r="AW208" i="16"/>
  <c r="Z86" i="2" s="1"/>
  <c r="AZ208" i="16"/>
  <c r="Z91" i="2" s="1"/>
  <c r="N208" i="16"/>
  <c r="Z23" i="2" s="1"/>
  <c r="T208" i="16"/>
  <c r="Z33" i="2" s="1"/>
  <c r="AX208" i="16"/>
  <c r="Z87" i="2" s="1"/>
  <c r="H26" i="11"/>
  <c r="H78" i="11"/>
  <c r="G67" i="11"/>
  <c r="H57" i="11"/>
  <c r="H46" i="11"/>
  <c r="H24" i="11"/>
  <c r="H16" i="11"/>
  <c r="H64" i="11"/>
  <c r="H14" i="11"/>
  <c r="H75" i="11"/>
  <c r="H5" i="11"/>
  <c r="H23" i="11"/>
  <c r="H71" i="11"/>
  <c r="BX192" i="5" l="1"/>
  <c r="BX191" i="5" s="1"/>
  <c r="BX190" i="5" s="1"/>
  <c r="BX189" i="5" s="1"/>
  <c r="BX188" i="5" s="1"/>
  <c r="H131" i="2"/>
  <c r="BC190" i="5"/>
  <c r="BC189" i="5" s="1"/>
  <c r="H72" i="2"/>
  <c r="H43" i="2"/>
  <c r="H154" i="2"/>
  <c r="H12" i="2"/>
  <c r="H121" i="2"/>
  <c r="Q190" i="5"/>
  <c r="Q189" i="5" s="1"/>
  <c r="Q188" i="5" s="1"/>
  <c r="Q187" i="5" s="1"/>
  <c r="Q186" i="5" s="1"/>
  <c r="Q185" i="5" s="1"/>
  <c r="H39" i="2"/>
  <c r="C190" i="5"/>
  <c r="C189" i="5" s="1"/>
  <c r="H108" i="2"/>
  <c r="AX190" i="5"/>
  <c r="AX189" i="5" s="1"/>
  <c r="AX188" i="5" s="1"/>
  <c r="AX187" i="5" s="1"/>
  <c r="AX186" i="5" s="1"/>
  <c r="AX185" i="5" s="1"/>
  <c r="AA190" i="5"/>
  <c r="AA189" i="5" s="1"/>
  <c r="AA188" i="5" s="1"/>
  <c r="AA187" i="5" s="1"/>
  <c r="AA186" i="5" s="1"/>
  <c r="AA185" i="5" s="1"/>
  <c r="H127" i="2"/>
  <c r="H152" i="2"/>
  <c r="H41" i="2"/>
  <c r="CZ187" i="5"/>
  <c r="CZ186" i="5" s="1"/>
  <c r="CZ185" i="5" s="1"/>
  <c r="I186" i="2"/>
  <c r="H180" i="2"/>
  <c r="CW190" i="5"/>
  <c r="CW189" i="5" s="1"/>
  <c r="CW188" i="5" s="1"/>
  <c r="J190" i="5"/>
  <c r="J189" i="5" s="1"/>
  <c r="J188" i="5" s="1"/>
  <c r="J187" i="5" s="1"/>
  <c r="J186" i="5" s="1"/>
  <c r="J185" i="5" s="1"/>
  <c r="J184" i="5" s="1"/>
  <c r="J183" i="5" s="1"/>
  <c r="J182" i="5" s="1"/>
  <c r="J181" i="5" s="1"/>
  <c r="J180" i="5" s="1"/>
  <c r="J179" i="5" s="1"/>
  <c r="J178" i="5" s="1"/>
  <c r="J177" i="5" s="1"/>
  <c r="J176" i="5" s="1"/>
  <c r="J175" i="5" s="1"/>
  <c r="J174" i="5" s="1"/>
  <c r="H16" i="2"/>
  <c r="H182" i="2"/>
  <c r="CX190" i="5"/>
  <c r="CX189" i="5" s="1"/>
  <c r="CX188" i="5" s="1"/>
  <c r="H184" i="2"/>
  <c r="CY190" i="5"/>
  <c r="CY189" i="5" s="1"/>
  <c r="CY188" i="5" s="1"/>
  <c r="I9" i="2"/>
  <c r="I64" i="2"/>
  <c r="I99" i="2"/>
  <c r="I125" i="2"/>
  <c r="L190" i="5"/>
  <c r="L189" i="5" s="1"/>
  <c r="H19" i="2"/>
  <c r="AT188" i="5"/>
  <c r="I82" i="2" s="1"/>
  <c r="CN190" i="5"/>
  <c r="CN189" i="5" s="1"/>
  <c r="H162" i="2"/>
  <c r="CK190" i="5"/>
  <c r="CK189" i="5" s="1"/>
  <c r="H156" i="2"/>
  <c r="CU190" i="5"/>
  <c r="CU189" i="5" s="1"/>
  <c r="H176" i="2"/>
  <c r="CS190" i="5"/>
  <c r="CS189" i="5" s="1"/>
  <c r="H172" i="2"/>
  <c r="CF188" i="5"/>
  <c r="CF187" i="5" s="1"/>
  <c r="CF186" i="5" s="1"/>
  <c r="CF185" i="5" s="1"/>
  <c r="AI188" i="5"/>
  <c r="AI187" i="5" s="1"/>
  <c r="AI186" i="5" s="1"/>
  <c r="AI185" i="5" s="1"/>
  <c r="AE188" i="5"/>
  <c r="AE187" i="5" s="1"/>
  <c r="AE186" i="5" s="1"/>
  <c r="AE185" i="5" s="1"/>
  <c r="BK188" i="5"/>
  <c r="BK187" i="5" s="1"/>
  <c r="BK186" i="5" s="1"/>
  <c r="BK185" i="5" s="1"/>
  <c r="CE188" i="5"/>
  <c r="CE187" i="5" s="1"/>
  <c r="CE186" i="5" s="1"/>
  <c r="CE185" i="5" s="1"/>
  <c r="BS188" i="5"/>
  <c r="BS187" i="5" s="1"/>
  <c r="BS186" i="5" s="1"/>
  <c r="BS185" i="5" s="1"/>
  <c r="BD188" i="5"/>
  <c r="BD187" i="5" s="1"/>
  <c r="BD186" i="5" s="1"/>
  <c r="BD185" i="5" s="1"/>
  <c r="K188" i="5"/>
  <c r="K187" i="5" s="1"/>
  <c r="K186" i="5" s="1"/>
  <c r="K185" i="5" s="1"/>
  <c r="BT188" i="5"/>
  <c r="BT187" i="5" s="1"/>
  <c r="BT186" i="5" s="1"/>
  <c r="BT185" i="5" s="1"/>
  <c r="U188" i="5"/>
  <c r="U187" i="5" s="1"/>
  <c r="U186" i="5" s="1"/>
  <c r="U185" i="5" s="1"/>
  <c r="F184" i="5"/>
  <c r="F183" i="5" s="1"/>
  <c r="F182" i="5" s="1"/>
  <c r="F181" i="5" s="1"/>
  <c r="F180" i="5" s="1"/>
  <c r="F179" i="5" s="1"/>
  <c r="F178" i="5" s="1"/>
  <c r="F177" i="5" s="1"/>
  <c r="F176" i="5" s="1"/>
  <c r="F175" i="5" s="1"/>
  <c r="F174" i="5" s="1"/>
  <c r="F173" i="5" s="1"/>
  <c r="J9" i="2"/>
  <c r="E188" i="5"/>
  <c r="E187" i="5" s="1"/>
  <c r="E186" i="5" s="1"/>
  <c r="E185" i="5" s="1"/>
  <c r="AP188" i="5"/>
  <c r="AP187" i="5" s="1"/>
  <c r="AP186" i="5" s="1"/>
  <c r="AP185" i="5" s="1"/>
  <c r="S188" i="5"/>
  <c r="S187" i="5" s="1"/>
  <c r="S186" i="5" s="1"/>
  <c r="S185" i="5" s="1"/>
  <c r="AJ184" i="5"/>
  <c r="AJ183" i="5" s="1"/>
  <c r="AJ182" i="5" s="1"/>
  <c r="AJ181" i="5" s="1"/>
  <c r="AJ180" i="5" s="1"/>
  <c r="AJ179" i="5" s="1"/>
  <c r="AJ178" i="5" s="1"/>
  <c r="AJ177" i="5" s="1"/>
  <c r="AJ176" i="5" s="1"/>
  <c r="AJ175" i="5" s="1"/>
  <c r="AJ174" i="5" s="1"/>
  <c r="J64" i="2"/>
  <c r="H188" i="5"/>
  <c r="H187" i="5" s="1"/>
  <c r="H186" i="5" s="1"/>
  <c r="H185" i="5" s="1"/>
  <c r="BP188" i="5"/>
  <c r="BP187" i="5" s="1"/>
  <c r="BP186" i="5" s="1"/>
  <c r="BP185" i="5" s="1"/>
  <c r="BQ188" i="5"/>
  <c r="BQ187" i="5" s="1"/>
  <c r="BQ186" i="5" s="1"/>
  <c r="BQ185" i="5" s="1"/>
  <c r="BR188" i="5"/>
  <c r="BR187" i="5" s="1"/>
  <c r="BR186" i="5" s="1"/>
  <c r="BR185" i="5" s="1"/>
  <c r="O188" i="5"/>
  <c r="O187" i="5" s="1"/>
  <c r="O186" i="5" s="1"/>
  <c r="O185" i="5" s="1"/>
  <c r="CL190" i="5"/>
  <c r="CL189" i="5" s="1"/>
  <c r="H158" i="2"/>
  <c r="AU190" i="5"/>
  <c r="AU189" i="5" s="1"/>
  <c r="H83" i="2"/>
  <c r="J59" i="11" s="1"/>
  <c r="CJ188" i="5"/>
  <c r="CJ187" i="5" s="1"/>
  <c r="CJ186" i="5" s="1"/>
  <c r="CJ185" i="5" s="1"/>
  <c r="CV190" i="5"/>
  <c r="CV189" i="5" s="1"/>
  <c r="H178" i="2"/>
  <c r="AY188" i="5"/>
  <c r="AY187" i="5" s="1"/>
  <c r="AY186" i="5" s="1"/>
  <c r="AY185" i="5" s="1"/>
  <c r="BG190" i="5"/>
  <c r="BG189" i="5" s="1"/>
  <c r="H102" i="2"/>
  <c r="BV188" i="5"/>
  <c r="BV187" i="5" s="1"/>
  <c r="BV186" i="5" s="1"/>
  <c r="BV185" i="5" s="1"/>
  <c r="CD188" i="5"/>
  <c r="CD187" i="5" s="1"/>
  <c r="CD186" i="5" s="1"/>
  <c r="CD185" i="5" s="1"/>
  <c r="AL188" i="5"/>
  <c r="AL187" i="5" s="1"/>
  <c r="AL186" i="5" s="1"/>
  <c r="AL185" i="5" s="1"/>
  <c r="BE184" i="5"/>
  <c r="BE183" i="5" s="1"/>
  <c r="BE182" i="5" s="1"/>
  <c r="BE181" i="5" s="1"/>
  <c r="BE180" i="5" s="1"/>
  <c r="BE179" i="5" s="1"/>
  <c r="BE178" i="5" s="1"/>
  <c r="BE177" i="5" s="1"/>
  <c r="BE176" i="5" s="1"/>
  <c r="BE175" i="5" s="1"/>
  <c r="BE174" i="5" s="1"/>
  <c r="BE173" i="5" s="1"/>
  <c r="J99" i="2"/>
  <c r="BA188" i="5"/>
  <c r="BA187" i="5" s="1"/>
  <c r="BA186" i="5" s="1"/>
  <c r="BA185" i="5" s="1"/>
  <c r="CM190" i="5"/>
  <c r="CM189" i="5" s="1"/>
  <c r="H160" i="2"/>
  <c r="CG188" i="5"/>
  <c r="CG187" i="5" s="1"/>
  <c r="CG186" i="5" s="1"/>
  <c r="CG185" i="5" s="1"/>
  <c r="AM188" i="5"/>
  <c r="AM187" i="5" s="1"/>
  <c r="AM186" i="5" s="1"/>
  <c r="AM185" i="5" s="1"/>
  <c r="BJ188" i="5"/>
  <c r="BJ187" i="5" s="1"/>
  <c r="BJ186" i="5" s="1"/>
  <c r="BJ185" i="5" s="1"/>
  <c r="H84" i="2"/>
  <c r="AV190" i="5"/>
  <c r="AV189" i="5" s="1"/>
  <c r="CB188" i="5"/>
  <c r="CB187" i="5" s="1"/>
  <c r="CB186" i="5" s="1"/>
  <c r="CB185" i="5" s="1"/>
  <c r="X188" i="5"/>
  <c r="X187" i="5" s="1"/>
  <c r="X186" i="5" s="1"/>
  <c r="X185" i="5" s="1"/>
  <c r="AO188" i="5"/>
  <c r="AO187" i="5" s="1"/>
  <c r="AO186" i="5" s="1"/>
  <c r="AO185" i="5" s="1"/>
  <c r="AW188" i="5"/>
  <c r="AW187" i="5" s="1"/>
  <c r="AW186" i="5" s="1"/>
  <c r="AW185" i="5" s="1"/>
  <c r="AN188" i="5"/>
  <c r="AN187" i="5" s="1"/>
  <c r="AN186" i="5" s="1"/>
  <c r="AN185" i="5" s="1"/>
  <c r="G188" i="5"/>
  <c r="G187" i="5" s="1"/>
  <c r="G186" i="5" s="1"/>
  <c r="G185" i="5" s="1"/>
  <c r="CQ190" i="5"/>
  <c r="CQ189" i="5" s="1"/>
  <c r="H168" i="2"/>
  <c r="BI188" i="5"/>
  <c r="BI187" i="5" s="1"/>
  <c r="BI186" i="5" s="1"/>
  <c r="BI185" i="5" s="1"/>
  <c r="CC188" i="5"/>
  <c r="CC187" i="5" s="1"/>
  <c r="CC186" i="5" s="1"/>
  <c r="CC185" i="5" s="1"/>
  <c r="AH188" i="5"/>
  <c r="AH187" i="5" s="1"/>
  <c r="AH186" i="5" s="1"/>
  <c r="AH185" i="5" s="1"/>
  <c r="CH188" i="5"/>
  <c r="CH187" i="5" s="1"/>
  <c r="CH186" i="5" s="1"/>
  <c r="CH185" i="5" s="1"/>
  <c r="R190" i="5"/>
  <c r="R189" i="5" s="1"/>
  <c r="H31" i="2"/>
  <c r="CI188" i="5"/>
  <c r="CI187" i="5" s="1"/>
  <c r="CI186" i="5" s="1"/>
  <c r="CI185" i="5" s="1"/>
  <c r="AC188" i="5"/>
  <c r="AC187" i="5" s="1"/>
  <c r="AC186" i="5" s="1"/>
  <c r="AC185" i="5" s="1"/>
  <c r="T188" i="5"/>
  <c r="T187" i="5" s="1"/>
  <c r="T186" i="5" s="1"/>
  <c r="T185" i="5" s="1"/>
  <c r="BU184" i="5"/>
  <c r="BU183" i="5" s="1"/>
  <c r="BU182" i="5" s="1"/>
  <c r="BU181" i="5" s="1"/>
  <c r="BU180" i="5" s="1"/>
  <c r="BU179" i="5" s="1"/>
  <c r="BU178" i="5" s="1"/>
  <c r="BU177" i="5" s="1"/>
  <c r="BU176" i="5" s="1"/>
  <c r="BU175" i="5" s="1"/>
  <c r="BU174" i="5" s="1"/>
  <c r="BU173" i="5" s="1"/>
  <c r="J125" i="2"/>
  <c r="I188" i="5"/>
  <c r="I187" i="5" s="1"/>
  <c r="I186" i="5" s="1"/>
  <c r="I185" i="5" s="1"/>
  <c r="BH188" i="5"/>
  <c r="BH187" i="5" s="1"/>
  <c r="BH186" i="5" s="1"/>
  <c r="BH185" i="5" s="1"/>
  <c r="BC188" i="5"/>
  <c r="BC187" i="5" s="1"/>
  <c r="BC186" i="5" s="1"/>
  <c r="BC185" i="5" s="1"/>
  <c r="M188" i="5"/>
  <c r="M187" i="5" s="1"/>
  <c r="M186" i="5" s="1"/>
  <c r="M185" i="5" s="1"/>
  <c r="AQ188" i="5"/>
  <c r="AQ187" i="5" s="1"/>
  <c r="AQ186" i="5" s="1"/>
  <c r="AQ185" i="5" s="1"/>
  <c r="N188" i="5"/>
  <c r="N187" i="5" s="1"/>
  <c r="N186" i="5" s="1"/>
  <c r="N185" i="5" s="1"/>
  <c r="BL190" i="5"/>
  <c r="BL189" i="5" s="1"/>
  <c r="H110" i="2"/>
  <c r="AF188" i="5"/>
  <c r="AF187" i="5" s="1"/>
  <c r="AF186" i="5" s="1"/>
  <c r="AF185" i="5" s="1"/>
  <c r="AK188" i="5"/>
  <c r="AK187" i="5" s="1"/>
  <c r="AK186" i="5" s="1"/>
  <c r="AK185" i="5" s="1"/>
  <c r="CT190" i="5"/>
  <c r="CT189" i="5" s="1"/>
  <c r="H174" i="2"/>
  <c r="Y188" i="5"/>
  <c r="Y187" i="5" s="1"/>
  <c r="Y186" i="5" s="1"/>
  <c r="Y185" i="5" s="1"/>
  <c r="Z188" i="5"/>
  <c r="Z187" i="5" s="1"/>
  <c r="Z186" i="5" s="1"/>
  <c r="Z185" i="5" s="1"/>
  <c r="W188" i="5"/>
  <c r="W187" i="5" s="1"/>
  <c r="W186" i="5" s="1"/>
  <c r="W185" i="5" s="1"/>
  <c r="AG188" i="5"/>
  <c r="AG187" i="5" s="1"/>
  <c r="AG186" i="5" s="1"/>
  <c r="AG185" i="5" s="1"/>
  <c r="BN188" i="5"/>
  <c r="BN187" i="5" s="1"/>
  <c r="BN186" i="5" s="1"/>
  <c r="BN185" i="5" s="1"/>
  <c r="AR188" i="5"/>
  <c r="AR187" i="5" s="1"/>
  <c r="AR186" i="5" s="1"/>
  <c r="AR185" i="5" s="1"/>
  <c r="CP190" i="5"/>
  <c r="CP189" i="5" s="1"/>
  <c r="H166" i="2"/>
  <c r="AS188" i="5"/>
  <c r="AS187" i="5" s="1"/>
  <c r="AS186" i="5" s="1"/>
  <c r="AS185" i="5" s="1"/>
  <c r="BZ188" i="5"/>
  <c r="BZ187" i="5" s="1"/>
  <c r="BZ186" i="5" s="1"/>
  <c r="BZ185" i="5" s="1"/>
  <c r="BB190" i="5"/>
  <c r="BB189" i="5" s="1"/>
  <c r="H95" i="2"/>
  <c r="BF188" i="5"/>
  <c r="BF187" i="5" s="1"/>
  <c r="BF186" i="5" s="1"/>
  <c r="BF185" i="5" s="1"/>
  <c r="CO190" i="5"/>
  <c r="CO189" i="5" s="1"/>
  <c r="H164" i="2"/>
  <c r="CR190" i="5"/>
  <c r="CR189" i="5" s="1"/>
  <c r="H170" i="2"/>
  <c r="P188" i="5"/>
  <c r="P187" i="5" s="1"/>
  <c r="P186" i="5" s="1"/>
  <c r="P185" i="5" s="1"/>
  <c r="V188" i="5"/>
  <c r="V187" i="5" s="1"/>
  <c r="V186" i="5" s="1"/>
  <c r="V185" i="5" s="1"/>
  <c r="BO188" i="5"/>
  <c r="BO187" i="5" s="1"/>
  <c r="BO186" i="5" s="1"/>
  <c r="BO185" i="5" s="1"/>
  <c r="CA188" i="5"/>
  <c r="CA187" i="5" s="1"/>
  <c r="CA186" i="5" s="1"/>
  <c r="CA185" i="5" s="1"/>
  <c r="AD188" i="5"/>
  <c r="AD187" i="5" s="1"/>
  <c r="AD186" i="5" s="1"/>
  <c r="AD185" i="5" s="1"/>
  <c r="BM188" i="5"/>
  <c r="BM187" i="5" s="1"/>
  <c r="BM186" i="5" s="1"/>
  <c r="BM185" i="5" s="1"/>
  <c r="AZ188" i="5"/>
  <c r="AZ187" i="5" s="1"/>
  <c r="AZ186" i="5" s="1"/>
  <c r="AZ185" i="5" s="1"/>
  <c r="D190" i="5"/>
  <c r="D189" i="5" s="1"/>
  <c r="H5" i="2"/>
  <c r="BY188" i="5"/>
  <c r="BY187" i="5" s="1"/>
  <c r="BY186" i="5" s="1"/>
  <c r="BY185" i="5" s="1"/>
  <c r="BW188" i="5"/>
  <c r="BW187" i="5" s="1"/>
  <c r="BW186" i="5" s="1"/>
  <c r="BW185" i="5" s="1"/>
  <c r="AB188" i="5"/>
  <c r="AB187" i="5" s="1"/>
  <c r="AB186" i="5" s="1"/>
  <c r="AB185" i="5" s="1"/>
  <c r="H38" i="11"/>
  <c r="H20" i="11"/>
  <c r="I38" i="11"/>
  <c r="G68" i="11"/>
  <c r="H50" i="11"/>
  <c r="H62" i="11"/>
  <c r="H28" i="11"/>
  <c r="H55" i="11"/>
  <c r="J38" i="11"/>
  <c r="H53" i="11"/>
  <c r="H59" i="11"/>
  <c r="H8" i="11"/>
  <c r="H61" i="11"/>
  <c r="H69" i="11"/>
  <c r="H9" i="11"/>
  <c r="H68" i="11"/>
  <c r="H58" i="11"/>
  <c r="H35" i="11"/>
  <c r="H77" i="11"/>
  <c r="H67" i="11"/>
  <c r="H30" i="11"/>
  <c r="J77" i="11"/>
  <c r="H10" i="11"/>
  <c r="H52" i="11"/>
  <c r="H6" i="11"/>
  <c r="H37" i="11"/>
  <c r="G69" i="11"/>
  <c r="H70" i="11"/>
  <c r="H4" i="11"/>
  <c r="H21" i="11"/>
  <c r="H18" i="11"/>
  <c r="H65" i="11"/>
  <c r="H63" i="11"/>
  <c r="I77" i="11"/>
  <c r="J80" i="11"/>
  <c r="J57" i="11"/>
  <c r="I42" i="11"/>
  <c r="I33" i="11"/>
  <c r="I73" i="11"/>
  <c r="I26" i="11"/>
  <c r="I55" i="11"/>
  <c r="I44" i="11"/>
  <c r="I13" i="11"/>
  <c r="I40" i="11"/>
  <c r="I32" i="11"/>
  <c r="I131" i="2" l="1"/>
  <c r="BX187" i="5"/>
  <c r="J16" i="2"/>
  <c r="I16" i="2"/>
  <c r="CY187" i="5"/>
  <c r="CY186" i="5" s="1"/>
  <c r="CY185" i="5" s="1"/>
  <c r="J186" i="2" s="1"/>
  <c r="I184" i="2"/>
  <c r="CX187" i="5"/>
  <c r="CX186" i="5" s="1"/>
  <c r="CX185" i="5" s="1"/>
  <c r="I182" i="2"/>
  <c r="CW187" i="5"/>
  <c r="CW186" i="5" s="1"/>
  <c r="CW185" i="5" s="1"/>
  <c r="CZ184" i="5"/>
  <c r="CZ183" i="5" s="1"/>
  <c r="CZ182" i="5" s="1"/>
  <c r="CZ181" i="5" s="1"/>
  <c r="CZ180" i="5" s="1"/>
  <c r="CZ179" i="5" s="1"/>
  <c r="CZ178" i="5" s="1"/>
  <c r="CZ177" i="5" s="1"/>
  <c r="CZ176" i="5" s="1"/>
  <c r="CZ175" i="5" s="1"/>
  <c r="CZ174" i="5" s="1"/>
  <c r="CZ173" i="5" s="1"/>
  <c r="I101" i="2"/>
  <c r="AT187" i="5"/>
  <c r="AT186" i="5" s="1"/>
  <c r="AT185" i="5" s="1"/>
  <c r="J82" i="2" s="1"/>
  <c r="I127" i="2"/>
  <c r="I151" i="2"/>
  <c r="I45" i="2"/>
  <c r="I147" i="2"/>
  <c r="I25" i="2"/>
  <c r="I121" i="2"/>
  <c r="I104" i="2"/>
  <c r="I149" i="2"/>
  <c r="I51" i="2"/>
  <c r="I74" i="2"/>
  <c r="I53" i="2"/>
  <c r="I66" i="2"/>
  <c r="I86" i="2"/>
  <c r="K38" i="11" s="1"/>
  <c r="I47" i="2"/>
  <c r="K10" i="11" s="1"/>
  <c r="I137" i="2"/>
  <c r="I57" i="2"/>
  <c r="I55" i="2"/>
  <c r="I14" i="2"/>
  <c r="K44" i="11" s="1"/>
  <c r="I59" i="2"/>
  <c r="I72" i="2"/>
  <c r="I119" i="2"/>
  <c r="I7" i="2"/>
  <c r="I145" i="2"/>
  <c r="I129" i="2"/>
  <c r="I114" i="2"/>
  <c r="I135" i="2"/>
  <c r="I39" i="2"/>
  <c r="I141" i="2"/>
  <c r="I40" i="2"/>
  <c r="I93" i="2"/>
  <c r="I89" i="2"/>
  <c r="I117" i="2"/>
  <c r="I29" i="2"/>
  <c r="I133" i="2"/>
  <c r="I37" i="2"/>
  <c r="I80" i="2"/>
  <c r="I43" i="2"/>
  <c r="I23" i="2"/>
  <c r="I33" i="2"/>
  <c r="I105" i="2"/>
  <c r="I139" i="2"/>
  <c r="I116" i="2"/>
  <c r="I35" i="2"/>
  <c r="I108" i="2"/>
  <c r="I27" i="2"/>
  <c r="I41" i="2"/>
  <c r="I76" i="2"/>
  <c r="I49" i="2"/>
  <c r="K48" i="11" s="1"/>
  <c r="I87" i="2"/>
  <c r="K77" i="11" s="1"/>
  <c r="I154" i="2"/>
  <c r="I12" i="2"/>
  <c r="K42" i="11" s="1"/>
  <c r="I123" i="2"/>
  <c r="I91" i="2"/>
  <c r="K80" i="11" s="1"/>
  <c r="I78" i="2"/>
  <c r="I21" i="2"/>
  <c r="I152" i="2"/>
  <c r="I11" i="2"/>
  <c r="K73" i="11" s="1"/>
  <c r="I107" i="2"/>
  <c r="I67" i="2"/>
  <c r="I17" i="2"/>
  <c r="I61" i="2"/>
  <c r="I111" i="2"/>
  <c r="I113" i="2"/>
  <c r="I96" i="2"/>
  <c r="I71" i="2"/>
  <c r="I69" i="2"/>
  <c r="I143" i="2"/>
  <c r="I32" i="2"/>
  <c r="I98" i="2"/>
  <c r="CR188" i="5"/>
  <c r="CR187" i="5" s="1"/>
  <c r="CR186" i="5" s="1"/>
  <c r="CR185" i="5" s="1"/>
  <c r="CT188" i="5"/>
  <c r="CO188" i="5"/>
  <c r="I164" i="2" s="1"/>
  <c r="AR184" i="5"/>
  <c r="AR183" i="5" s="1"/>
  <c r="AR182" i="5" s="1"/>
  <c r="AR181" i="5" s="1"/>
  <c r="AR180" i="5" s="1"/>
  <c r="AR179" i="5" s="1"/>
  <c r="AR178" i="5" s="1"/>
  <c r="AR177" i="5" s="1"/>
  <c r="J78" i="2"/>
  <c r="BD184" i="5"/>
  <c r="BD183" i="5" s="1"/>
  <c r="BD182" i="5" s="1"/>
  <c r="BD181" i="5" s="1"/>
  <c r="BD180" i="5" s="1"/>
  <c r="BD179" i="5" s="1"/>
  <c r="BD178" i="5" s="1"/>
  <c r="BD177" i="5" s="1"/>
  <c r="BD176" i="5" s="1"/>
  <c r="BD175" i="5" s="1"/>
  <c r="BD174" i="5" s="1"/>
  <c r="BD173" i="5" s="1"/>
  <c r="J98" i="2"/>
  <c r="CF184" i="5"/>
  <c r="CF183" i="5" s="1"/>
  <c r="CF182" i="5" s="1"/>
  <c r="CF181" i="5" s="1"/>
  <c r="CF180" i="5" s="1"/>
  <c r="CF179" i="5" s="1"/>
  <c r="CF178" i="5" s="1"/>
  <c r="CF177" i="5" s="1"/>
  <c r="CF176" i="5" s="1"/>
  <c r="CF175" i="5" s="1"/>
  <c r="CF174" i="5" s="1"/>
  <c r="CF173" i="5" s="1"/>
  <c r="J147" i="2"/>
  <c r="CP188" i="5"/>
  <c r="BC184" i="5"/>
  <c r="BC183" i="5" s="1"/>
  <c r="BC182" i="5" s="1"/>
  <c r="BC181" i="5" s="1"/>
  <c r="BC180" i="5" s="1"/>
  <c r="BC179" i="5" s="1"/>
  <c r="BC178" i="5" s="1"/>
  <c r="BC177" i="5" s="1"/>
  <c r="BC176" i="5" s="1"/>
  <c r="BC175" i="5" s="1"/>
  <c r="BC174" i="5" s="1"/>
  <c r="BC173" i="5" s="1"/>
  <c r="J96" i="2"/>
  <c r="CD184" i="5"/>
  <c r="CD183" i="5" s="1"/>
  <c r="CD182" i="5" s="1"/>
  <c r="CD181" i="5" s="1"/>
  <c r="CD180" i="5" s="1"/>
  <c r="CD179" i="5" s="1"/>
  <c r="CD178" i="5" s="1"/>
  <c r="CD177" i="5" s="1"/>
  <c r="CD176" i="5" s="1"/>
  <c r="CD175" i="5" s="1"/>
  <c r="CD174" i="5" s="1"/>
  <c r="CD173" i="5" s="1"/>
  <c r="J143" i="2"/>
  <c r="AD184" i="5"/>
  <c r="AD183" i="5" s="1"/>
  <c r="AD182" i="5" s="1"/>
  <c r="AD181" i="5" s="1"/>
  <c r="AD180" i="5" s="1"/>
  <c r="AD179" i="5" s="1"/>
  <c r="AD178" i="5" s="1"/>
  <c r="AD177" i="5" s="1"/>
  <c r="AD176" i="5" s="1"/>
  <c r="AD175" i="5" s="1"/>
  <c r="AD174" i="5" s="1"/>
  <c r="AD173" i="5" s="1"/>
  <c r="J51" i="2"/>
  <c r="AA184" i="5"/>
  <c r="AA183" i="5" s="1"/>
  <c r="AA182" i="5" s="1"/>
  <c r="AA181" i="5" s="1"/>
  <c r="AA180" i="5" s="1"/>
  <c r="AA179" i="5" s="1"/>
  <c r="AA178" i="5" s="1"/>
  <c r="AA177" i="5" s="1"/>
  <c r="AA176" i="5" s="1"/>
  <c r="AA175" i="5" s="1"/>
  <c r="AA174" i="5" s="1"/>
  <c r="AA173" i="5" s="1"/>
  <c r="J45" i="2"/>
  <c r="CH184" i="5"/>
  <c r="CH183" i="5" s="1"/>
  <c r="CH182" i="5" s="1"/>
  <c r="CH181" i="5" s="1"/>
  <c r="CH180" i="5" s="1"/>
  <c r="CH179" i="5" s="1"/>
  <c r="CH178" i="5" s="1"/>
  <c r="CH177" i="5" s="1"/>
  <c r="CH176" i="5" s="1"/>
  <c r="CH175" i="5" s="1"/>
  <c r="CH174" i="5" s="1"/>
  <c r="CH173" i="5" s="1"/>
  <c r="J151" i="2"/>
  <c r="CG184" i="5"/>
  <c r="CG183" i="5" s="1"/>
  <c r="CG182" i="5" s="1"/>
  <c r="CG181" i="5" s="1"/>
  <c r="CG180" i="5" s="1"/>
  <c r="CG179" i="5" s="1"/>
  <c r="CG178" i="5" s="1"/>
  <c r="CG177" i="5" s="1"/>
  <c r="CG176" i="5" s="1"/>
  <c r="CG175" i="5" s="1"/>
  <c r="CG174" i="5" s="1"/>
  <c r="CG173" i="5" s="1"/>
  <c r="J149" i="2"/>
  <c r="O184" i="5"/>
  <c r="O183" i="5" s="1"/>
  <c r="O182" i="5" s="1"/>
  <c r="O181" i="5" s="1"/>
  <c r="O180" i="5" s="1"/>
  <c r="O179" i="5" s="1"/>
  <c r="O178" i="5" s="1"/>
  <c r="O177" i="5" s="1"/>
  <c r="O176" i="5" s="1"/>
  <c r="O175" i="5" s="1"/>
  <c r="O174" i="5" s="1"/>
  <c r="O173" i="5" s="1"/>
  <c r="J25" i="2"/>
  <c r="AP184" i="5"/>
  <c r="AP183" i="5" s="1"/>
  <c r="AP182" i="5" s="1"/>
  <c r="AP181" i="5" s="1"/>
  <c r="AP180" i="5" s="1"/>
  <c r="AP179" i="5" s="1"/>
  <c r="AP178" i="5" s="1"/>
  <c r="AP177" i="5" s="1"/>
  <c r="AP176" i="5" s="1"/>
  <c r="AP175" i="5" s="1"/>
  <c r="AP174" i="5" s="1"/>
  <c r="AP173" i="5" s="1"/>
  <c r="J74" i="2"/>
  <c r="BS184" i="5"/>
  <c r="BS183" i="5" s="1"/>
  <c r="BS182" i="5" s="1"/>
  <c r="BS181" i="5" s="1"/>
  <c r="BS180" i="5" s="1"/>
  <c r="BS179" i="5" s="1"/>
  <c r="BS178" i="5" s="1"/>
  <c r="BS177" i="5" s="1"/>
  <c r="BS176" i="5" s="1"/>
  <c r="BS175" i="5" s="1"/>
  <c r="BS174" i="5" s="1"/>
  <c r="BS173" i="5" s="1"/>
  <c r="J121" i="2"/>
  <c r="BN184" i="5"/>
  <c r="BN183" i="5" s="1"/>
  <c r="BN182" i="5" s="1"/>
  <c r="BN181" i="5" s="1"/>
  <c r="BN180" i="5" s="1"/>
  <c r="BN179" i="5" s="1"/>
  <c r="BN178" i="5" s="1"/>
  <c r="BN177" i="5" s="1"/>
  <c r="BN176" i="5" s="1"/>
  <c r="BN175" i="5" s="1"/>
  <c r="BN174" i="5" s="1"/>
  <c r="BN173" i="5" s="1"/>
  <c r="J113" i="2"/>
  <c r="R188" i="5"/>
  <c r="R187" i="5" s="1"/>
  <c r="R186" i="5" s="1"/>
  <c r="R185" i="5" s="1"/>
  <c r="S184" i="5"/>
  <c r="S183" i="5" s="1"/>
  <c r="S182" i="5" s="1"/>
  <c r="S181" i="5" s="1"/>
  <c r="S180" i="5" s="1"/>
  <c r="S179" i="5" s="1"/>
  <c r="S178" i="5" s="1"/>
  <c r="S177" i="5" s="1"/>
  <c r="S176" i="5" s="1"/>
  <c r="S175" i="5" s="1"/>
  <c r="S174" i="5" s="1"/>
  <c r="S173" i="5" s="1"/>
  <c r="J32" i="2"/>
  <c r="C188" i="5"/>
  <c r="C187" i="5" s="1"/>
  <c r="C186" i="5" s="1"/>
  <c r="C185" i="5" s="1"/>
  <c r="BF184" i="5"/>
  <c r="BF183" i="5" s="1"/>
  <c r="BF182" i="5" s="1"/>
  <c r="BF181" i="5" s="1"/>
  <c r="BF180" i="5" s="1"/>
  <c r="BF179" i="5" s="1"/>
  <c r="BF178" i="5" s="1"/>
  <c r="BF177" i="5" s="1"/>
  <c r="BF176" i="5" s="1"/>
  <c r="BF175" i="5" s="1"/>
  <c r="BF174" i="5" s="1"/>
  <c r="BF173" i="5" s="1"/>
  <c r="J101" i="2"/>
  <c r="AK184" i="5"/>
  <c r="AK183" i="5" s="1"/>
  <c r="AK182" i="5" s="1"/>
  <c r="AK181" i="5" s="1"/>
  <c r="AK180" i="5" s="1"/>
  <c r="AK179" i="5" s="1"/>
  <c r="AK178" i="5" s="1"/>
  <c r="AK177" i="5" s="1"/>
  <c r="AK176" i="5" s="1"/>
  <c r="AK175" i="5" s="1"/>
  <c r="AK174" i="5" s="1"/>
  <c r="AK173" i="5" s="1"/>
  <c r="J66" i="2"/>
  <c r="BH184" i="5"/>
  <c r="BH183" i="5" s="1"/>
  <c r="BH182" i="5" s="1"/>
  <c r="BH181" i="5" s="1"/>
  <c r="BH180" i="5" s="1"/>
  <c r="BH179" i="5" s="1"/>
  <c r="BH178" i="5" s="1"/>
  <c r="BH177" i="5" s="1"/>
  <c r="BH176" i="5" s="1"/>
  <c r="BH175" i="5" s="1"/>
  <c r="BH174" i="5" s="1"/>
  <c r="BH173" i="5" s="1"/>
  <c r="J104" i="2"/>
  <c r="AW184" i="5"/>
  <c r="AW183" i="5" s="1"/>
  <c r="AW182" i="5" s="1"/>
  <c r="AW181" i="5" s="1"/>
  <c r="AW180" i="5" s="1"/>
  <c r="AW179" i="5" s="1"/>
  <c r="AW178" i="5" s="1"/>
  <c r="AW177" i="5" s="1"/>
  <c r="AW176" i="5" s="1"/>
  <c r="AW175" i="5" s="1"/>
  <c r="AW174" i="5" s="1"/>
  <c r="AW173" i="5" s="1"/>
  <c r="J86" i="2"/>
  <c r="BV184" i="5"/>
  <c r="BV183" i="5" s="1"/>
  <c r="BV182" i="5" s="1"/>
  <c r="BV181" i="5" s="1"/>
  <c r="BV180" i="5" s="1"/>
  <c r="BV179" i="5" s="1"/>
  <c r="BV178" i="5" s="1"/>
  <c r="BV177" i="5" s="1"/>
  <c r="BV176" i="5" s="1"/>
  <c r="BV175" i="5" s="1"/>
  <c r="BV174" i="5" s="1"/>
  <c r="BV173" i="5" s="1"/>
  <c r="J127" i="2"/>
  <c r="AZ184" i="5"/>
  <c r="AZ183" i="5" s="1"/>
  <c r="AZ182" i="5" s="1"/>
  <c r="AZ181" i="5" s="1"/>
  <c r="AZ180" i="5" s="1"/>
  <c r="AZ179" i="5" s="1"/>
  <c r="AZ178" i="5" s="1"/>
  <c r="AZ177" i="5" s="1"/>
  <c r="AZ176" i="5" s="1"/>
  <c r="AZ175" i="5" s="1"/>
  <c r="AZ174" i="5" s="1"/>
  <c r="AZ173" i="5" s="1"/>
  <c r="J91" i="2"/>
  <c r="AM184" i="5"/>
  <c r="AM183" i="5" s="1"/>
  <c r="AM182" i="5" s="1"/>
  <c r="AM181" i="5" s="1"/>
  <c r="AM180" i="5" s="1"/>
  <c r="AM179" i="5" s="1"/>
  <c r="AM178" i="5" s="1"/>
  <c r="AM177" i="5" s="1"/>
  <c r="AM176" i="5" s="1"/>
  <c r="AM175" i="5" s="1"/>
  <c r="AM174" i="5" s="1"/>
  <c r="AM173" i="5" s="1"/>
  <c r="J69" i="2"/>
  <c r="AB184" i="5"/>
  <c r="AB183" i="5" s="1"/>
  <c r="AB182" i="5" s="1"/>
  <c r="AB181" i="5" s="1"/>
  <c r="AB180" i="5" s="1"/>
  <c r="AB179" i="5" s="1"/>
  <c r="AB178" i="5" s="1"/>
  <c r="AB177" i="5" s="1"/>
  <c r="AB176" i="5" s="1"/>
  <c r="AB175" i="5" s="1"/>
  <c r="AB174" i="5" s="1"/>
  <c r="AB173" i="5" s="1"/>
  <c r="J47" i="2"/>
  <c r="AG184" i="5"/>
  <c r="AG183" i="5" s="1"/>
  <c r="AG182" i="5" s="1"/>
  <c r="AG181" i="5" s="1"/>
  <c r="AG180" i="5" s="1"/>
  <c r="AG179" i="5" s="1"/>
  <c r="AG178" i="5" s="1"/>
  <c r="AG177" i="5" s="1"/>
  <c r="AG176" i="5" s="1"/>
  <c r="AG175" i="5" s="1"/>
  <c r="AG174" i="5" s="1"/>
  <c r="AG173" i="5" s="1"/>
  <c r="J57" i="2"/>
  <c r="I184" i="5"/>
  <c r="I183" i="5" s="1"/>
  <c r="I182" i="5" s="1"/>
  <c r="I181" i="5" s="1"/>
  <c r="I180" i="5" s="1"/>
  <c r="I179" i="5" s="1"/>
  <c r="I178" i="5" s="1"/>
  <c r="I177" i="5" s="1"/>
  <c r="I176" i="5" s="1"/>
  <c r="I175" i="5" s="1"/>
  <c r="I174" i="5" s="1"/>
  <c r="I173" i="5" s="1"/>
  <c r="J14" i="2"/>
  <c r="AO184" i="5"/>
  <c r="AO183" i="5" s="1"/>
  <c r="AO182" i="5" s="1"/>
  <c r="AO181" i="5" s="1"/>
  <c r="AO180" i="5" s="1"/>
  <c r="AO179" i="5" s="1"/>
  <c r="AO178" i="5" s="1"/>
  <c r="AO177" i="5" s="1"/>
  <c r="AO176" i="5" s="1"/>
  <c r="AO175" i="5" s="1"/>
  <c r="AO174" i="5" s="1"/>
  <c r="AO173" i="5" s="1"/>
  <c r="J72" i="2"/>
  <c r="BR184" i="5"/>
  <c r="BR183" i="5" s="1"/>
  <c r="BR182" i="5" s="1"/>
  <c r="BR181" i="5" s="1"/>
  <c r="BR180" i="5" s="1"/>
  <c r="BR179" i="5" s="1"/>
  <c r="BR178" i="5" s="1"/>
  <c r="BR177" i="5" s="1"/>
  <c r="BR176" i="5" s="1"/>
  <c r="BR175" i="5" s="1"/>
  <c r="BR174" i="5" s="1"/>
  <c r="BR173" i="5" s="1"/>
  <c r="J119" i="2"/>
  <c r="E184" i="5"/>
  <c r="E183" i="5" s="1"/>
  <c r="E182" i="5" s="1"/>
  <c r="E181" i="5" s="1"/>
  <c r="E180" i="5" s="1"/>
  <c r="E179" i="5" s="1"/>
  <c r="E178" i="5" s="1"/>
  <c r="E177" i="5" s="1"/>
  <c r="E176" i="5" s="1"/>
  <c r="E175" i="5" s="1"/>
  <c r="E174" i="5" s="1"/>
  <c r="E173" i="5" s="1"/>
  <c r="J7" i="2"/>
  <c r="CE184" i="5"/>
  <c r="CE183" i="5" s="1"/>
  <c r="CE182" i="5" s="1"/>
  <c r="CE181" i="5" s="1"/>
  <c r="CE180" i="5" s="1"/>
  <c r="CE179" i="5" s="1"/>
  <c r="CE178" i="5" s="1"/>
  <c r="CE177" i="5" s="1"/>
  <c r="CE176" i="5" s="1"/>
  <c r="CE175" i="5" s="1"/>
  <c r="CE174" i="5" s="1"/>
  <c r="CE173" i="5" s="1"/>
  <c r="J145" i="2"/>
  <c r="BM184" i="5"/>
  <c r="BM183" i="5" s="1"/>
  <c r="BM182" i="5" s="1"/>
  <c r="BM181" i="5" s="1"/>
  <c r="BM180" i="5" s="1"/>
  <c r="BM179" i="5" s="1"/>
  <c r="BM178" i="5" s="1"/>
  <c r="BM177" i="5" s="1"/>
  <c r="BM176" i="5" s="1"/>
  <c r="BM175" i="5" s="1"/>
  <c r="BM174" i="5" s="1"/>
  <c r="BM173" i="5" s="1"/>
  <c r="J111" i="2"/>
  <c r="AN184" i="5"/>
  <c r="AN183" i="5" s="1"/>
  <c r="AN182" i="5" s="1"/>
  <c r="AN181" i="5" s="1"/>
  <c r="AN180" i="5" s="1"/>
  <c r="AN179" i="5" s="1"/>
  <c r="AN178" i="5" s="1"/>
  <c r="AN177" i="5" s="1"/>
  <c r="AN176" i="5" s="1"/>
  <c r="AN175" i="5" s="1"/>
  <c r="AN174" i="5" s="1"/>
  <c r="AN173" i="5" s="1"/>
  <c r="J71" i="2"/>
  <c r="CA184" i="5"/>
  <c r="CA183" i="5" s="1"/>
  <c r="CA182" i="5" s="1"/>
  <c r="CA181" i="5" s="1"/>
  <c r="CA180" i="5" s="1"/>
  <c r="CA179" i="5" s="1"/>
  <c r="CA178" i="5" s="1"/>
  <c r="CA177" i="5" s="1"/>
  <c r="CA176" i="5" s="1"/>
  <c r="CA175" i="5" s="1"/>
  <c r="CA174" i="5" s="1"/>
  <c r="CA173" i="5" s="1"/>
  <c r="J137" i="2"/>
  <c r="BB188" i="5"/>
  <c r="BB187" i="5" s="1"/>
  <c r="BB186" i="5" s="1"/>
  <c r="BB185" i="5" s="1"/>
  <c r="AF184" i="5"/>
  <c r="AF183" i="5" s="1"/>
  <c r="AF182" i="5" s="1"/>
  <c r="AF181" i="5" s="1"/>
  <c r="AF180" i="5" s="1"/>
  <c r="AF179" i="5" s="1"/>
  <c r="AF178" i="5" s="1"/>
  <c r="AF177" i="5" s="1"/>
  <c r="AF176" i="5" s="1"/>
  <c r="AF175" i="5" s="1"/>
  <c r="AF174" i="5" s="1"/>
  <c r="AF173" i="5" s="1"/>
  <c r="J55" i="2"/>
  <c r="AH184" i="5"/>
  <c r="AH183" i="5" s="1"/>
  <c r="AH182" i="5" s="1"/>
  <c r="AH181" i="5" s="1"/>
  <c r="AH180" i="5" s="1"/>
  <c r="AH179" i="5" s="1"/>
  <c r="AH178" i="5" s="1"/>
  <c r="AH177" i="5" s="1"/>
  <c r="AH176" i="5" s="1"/>
  <c r="AH175" i="5" s="1"/>
  <c r="AH174" i="5" s="1"/>
  <c r="AH173" i="5" s="1"/>
  <c r="J59" i="2"/>
  <c r="BG188" i="5"/>
  <c r="BG187" i="5" s="1"/>
  <c r="BG186" i="5" s="1"/>
  <c r="BG185" i="5" s="1"/>
  <c r="BZ184" i="5"/>
  <c r="BZ183" i="5" s="1"/>
  <c r="BZ182" i="5" s="1"/>
  <c r="BZ181" i="5" s="1"/>
  <c r="BZ180" i="5" s="1"/>
  <c r="BZ179" i="5" s="1"/>
  <c r="BZ178" i="5" s="1"/>
  <c r="BZ177" i="5" s="1"/>
  <c r="BZ176" i="5" s="1"/>
  <c r="BZ175" i="5" s="1"/>
  <c r="BZ174" i="5" s="1"/>
  <c r="BZ173" i="5" s="1"/>
  <c r="J135" i="2"/>
  <c r="W184" i="5"/>
  <c r="W183" i="5" s="1"/>
  <c r="W182" i="5" s="1"/>
  <c r="W181" i="5" s="1"/>
  <c r="W180" i="5" s="1"/>
  <c r="W179" i="5" s="1"/>
  <c r="W178" i="5" s="1"/>
  <c r="W177" i="5" s="1"/>
  <c r="W176" i="5" s="1"/>
  <c r="W175" i="5" s="1"/>
  <c r="W174" i="5" s="1"/>
  <c r="W173" i="5" s="1"/>
  <c r="J39" i="2"/>
  <c r="BL188" i="5"/>
  <c r="BL187" i="5" s="1"/>
  <c r="BL186" i="5" s="1"/>
  <c r="BL185" i="5" s="1"/>
  <c r="CC184" i="5"/>
  <c r="CC183" i="5" s="1"/>
  <c r="CC182" i="5" s="1"/>
  <c r="CC181" i="5" s="1"/>
  <c r="CC180" i="5" s="1"/>
  <c r="CC179" i="5" s="1"/>
  <c r="CC178" i="5" s="1"/>
  <c r="CC177" i="5" s="1"/>
  <c r="CC176" i="5" s="1"/>
  <c r="CC175" i="5" s="1"/>
  <c r="CC174" i="5" s="1"/>
  <c r="CC173" i="5" s="1"/>
  <c r="J141" i="2"/>
  <c r="BA184" i="5"/>
  <c r="BA183" i="5" s="1"/>
  <c r="BA182" i="5" s="1"/>
  <c r="BA181" i="5" s="1"/>
  <c r="BA180" i="5" s="1"/>
  <c r="BA179" i="5" s="1"/>
  <c r="BA178" i="5" s="1"/>
  <c r="BA177" i="5" s="1"/>
  <c r="BA176" i="5" s="1"/>
  <c r="BA175" i="5" s="1"/>
  <c r="BA174" i="5" s="1"/>
  <c r="BA173" i="5" s="1"/>
  <c r="J93" i="2"/>
  <c r="Q184" i="5"/>
  <c r="Q183" i="5" s="1"/>
  <c r="Q182" i="5" s="1"/>
  <c r="Q181" i="5" s="1"/>
  <c r="Q180" i="5" s="1"/>
  <c r="Q179" i="5" s="1"/>
  <c r="Q178" i="5" s="1"/>
  <c r="Q177" i="5" s="1"/>
  <c r="Q176" i="5" s="1"/>
  <c r="Q175" i="5" s="1"/>
  <c r="Q174" i="5" s="1"/>
  <c r="Q173" i="5" s="1"/>
  <c r="J29" i="2"/>
  <c r="F172" i="5"/>
  <c r="F171" i="5" s="1"/>
  <c r="F170" i="5" s="1"/>
  <c r="F169" i="5" s="1"/>
  <c r="F168" i="5" s="1"/>
  <c r="F167" i="5" s="1"/>
  <c r="F166" i="5" s="1"/>
  <c r="F165" i="5" s="1"/>
  <c r="F164" i="5" s="1"/>
  <c r="F163" i="5" s="1"/>
  <c r="F162" i="5" s="1"/>
  <c r="F161" i="5" s="1"/>
  <c r="K9" i="2"/>
  <c r="BU172" i="5"/>
  <c r="BU171" i="5" s="1"/>
  <c r="BU170" i="5" s="1"/>
  <c r="BU169" i="5" s="1"/>
  <c r="BU168" i="5" s="1"/>
  <c r="BU167" i="5" s="1"/>
  <c r="BU166" i="5" s="1"/>
  <c r="BU165" i="5" s="1"/>
  <c r="BU164" i="5" s="1"/>
  <c r="BU163" i="5" s="1"/>
  <c r="BU162" i="5" s="1"/>
  <c r="BU161" i="5" s="1"/>
  <c r="K125" i="2"/>
  <c r="X184" i="5"/>
  <c r="X183" i="5" s="1"/>
  <c r="X182" i="5" s="1"/>
  <c r="X181" i="5" s="1"/>
  <c r="X180" i="5" s="1"/>
  <c r="X179" i="5" s="1"/>
  <c r="X178" i="5" s="1"/>
  <c r="X177" i="5" s="1"/>
  <c r="X176" i="5" s="1"/>
  <c r="X175" i="5" s="1"/>
  <c r="X174" i="5" s="1"/>
  <c r="X173" i="5" s="1"/>
  <c r="J40" i="2"/>
  <c r="AY184" i="5"/>
  <c r="AY183" i="5" s="1"/>
  <c r="AY182" i="5" s="1"/>
  <c r="AY181" i="5" s="1"/>
  <c r="AY180" i="5" s="1"/>
  <c r="AY179" i="5" s="1"/>
  <c r="AY178" i="5" s="1"/>
  <c r="AY177" i="5" s="1"/>
  <c r="AY176" i="5" s="1"/>
  <c r="AY175" i="5" s="1"/>
  <c r="AY174" i="5" s="1"/>
  <c r="AY173" i="5" s="1"/>
  <c r="J89" i="2"/>
  <c r="BQ184" i="5"/>
  <c r="BQ183" i="5" s="1"/>
  <c r="BQ182" i="5" s="1"/>
  <c r="BQ181" i="5" s="1"/>
  <c r="BQ180" i="5" s="1"/>
  <c r="BQ179" i="5" s="1"/>
  <c r="BQ178" i="5" s="1"/>
  <c r="BQ177" i="5" s="1"/>
  <c r="BQ176" i="5" s="1"/>
  <c r="BQ175" i="5" s="1"/>
  <c r="BQ174" i="5" s="1"/>
  <c r="BQ173" i="5" s="1"/>
  <c r="J117" i="2"/>
  <c r="BE172" i="5"/>
  <c r="BE171" i="5" s="1"/>
  <c r="BE170" i="5" s="1"/>
  <c r="BE169" i="5" s="1"/>
  <c r="BE168" i="5" s="1"/>
  <c r="BE167" i="5" s="1"/>
  <c r="BE166" i="5" s="1"/>
  <c r="BE165" i="5" s="1"/>
  <c r="BE164" i="5" s="1"/>
  <c r="BE163" i="5" s="1"/>
  <c r="BE162" i="5" s="1"/>
  <c r="BE161" i="5" s="1"/>
  <c r="K99" i="2"/>
  <c r="U184" i="5"/>
  <c r="U183" i="5" s="1"/>
  <c r="U182" i="5" s="1"/>
  <c r="U181" i="5" s="1"/>
  <c r="U180" i="5" s="1"/>
  <c r="U179" i="5" s="1"/>
  <c r="U178" i="5" s="1"/>
  <c r="U177" i="5" s="1"/>
  <c r="U176" i="5" s="1"/>
  <c r="U175" i="5" s="1"/>
  <c r="U174" i="5" s="1"/>
  <c r="U173" i="5" s="1"/>
  <c r="J35" i="2"/>
  <c r="BK184" i="5"/>
  <c r="BK183" i="5" s="1"/>
  <c r="BK182" i="5" s="1"/>
  <c r="BK181" i="5" s="1"/>
  <c r="BK180" i="5" s="1"/>
  <c r="BK179" i="5" s="1"/>
  <c r="BK178" i="5" s="1"/>
  <c r="BK177" i="5" s="1"/>
  <c r="BK176" i="5" s="1"/>
  <c r="BK175" i="5" s="1"/>
  <c r="BK174" i="5" s="1"/>
  <c r="BK173" i="5" s="1"/>
  <c r="J108" i="2"/>
  <c r="CK188" i="5"/>
  <c r="CK187" i="5" s="1"/>
  <c r="CK186" i="5" s="1"/>
  <c r="CK185" i="5" s="1"/>
  <c r="BY184" i="5"/>
  <c r="BY183" i="5" s="1"/>
  <c r="BY182" i="5" s="1"/>
  <c r="BY181" i="5" s="1"/>
  <c r="BY180" i="5" s="1"/>
  <c r="BY179" i="5" s="1"/>
  <c r="BY178" i="5" s="1"/>
  <c r="BY177" i="5" s="1"/>
  <c r="BY176" i="5" s="1"/>
  <c r="BY175" i="5" s="1"/>
  <c r="BY174" i="5" s="1"/>
  <c r="BY173" i="5" s="1"/>
  <c r="J133" i="2"/>
  <c r="Z184" i="5"/>
  <c r="Z183" i="5" s="1"/>
  <c r="Z182" i="5" s="1"/>
  <c r="Z181" i="5" s="1"/>
  <c r="Z180" i="5" s="1"/>
  <c r="Z179" i="5" s="1"/>
  <c r="Z178" i="5" s="1"/>
  <c r="Z177" i="5" s="1"/>
  <c r="Z176" i="5" s="1"/>
  <c r="Z175" i="5" s="1"/>
  <c r="Z174" i="5" s="1"/>
  <c r="Z173" i="5" s="1"/>
  <c r="J43" i="2"/>
  <c r="BI184" i="5"/>
  <c r="BI183" i="5" s="1"/>
  <c r="BI182" i="5" s="1"/>
  <c r="BI181" i="5" s="1"/>
  <c r="BI180" i="5" s="1"/>
  <c r="BI179" i="5" s="1"/>
  <c r="BI178" i="5" s="1"/>
  <c r="BI177" i="5" s="1"/>
  <c r="BI176" i="5" s="1"/>
  <c r="BI175" i="5" s="1"/>
  <c r="BI174" i="5" s="1"/>
  <c r="BI173" i="5" s="1"/>
  <c r="J105" i="2"/>
  <c r="CB184" i="5"/>
  <c r="CB183" i="5" s="1"/>
  <c r="CB182" i="5" s="1"/>
  <c r="CB181" i="5" s="1"/>
  <c r="CB180" i="5" s="1"/>
  <c r="CB179" i="5" s="1"/>
  <c r="CB178" i="5" s="1"/>
  <c r="CB177" i="5" s="1"/>
  <c r="CB176" i="5" s="1"/>
  <c r="CB175" i="5" s="1"/>
  <c r="CB174" i="5" s="1"/>
  <c r="CB173" i="5" s="1"/>
  <c r="J139" i="2"/>
  <c r="CV188" i="5"/>
  <c r="CV187" i="5" s="1"/>
  <c r="CV186" i="5" s="1"/>
  <c r="CV185" i="5" s="1"/>
  <c r="BP184" i="5"/>
  <c r="BP183" i="5" s="1"/>
  <c r="BP182" i="5" s="1"/>
  <c r="BP181" i="5" s="1"/>
  <c r="BP180" i="5" s="1"/>
  <c r="BP179" i="5" s="1"/>
  <c r="BP178" i="5" s="1"/>
  <c r="BP177" i="5" s="1"/>
  <c r="BP176" i="5" s="1"/>
  <c r="BP175" i="5" s="1"/>
  <c r="BP174" i="5" s="1"/>
  <c r="BP173" i="5" s="1"/>
  <c r="J116" i="2"/>
  <c r="AV188" i="5"/>
  <c r="AV187" i="5" s="1"/>
  <c r="AV186" i="5" s="1"/>
  <c r="AV185" i="5" s="1"/>
  <c r="BW184" i="5"/>
  <c r="BW183" i="5" s="1"/>
  <c r="BW182" i="5" s="1"/>
  <c r="BW181" i="5" s="1"/>
  <c r="BW180" i="5" s="1"/>
  <c r="BW179" i="5" s="1"/>
  <c r="BW178" i="5" s="1"/>
  <c r="BW177" i="5" s="1"/>
  <c r="BW176" i="5" s="1"/>
  <c r="BW175" i="5" s="1"/>
  <c r="BW174" i="5" s="1"/>
  <c r="BW173" i="5" s="1"/>
  <c r="J129" i="2"/>
  <c r="V184" i="5"/>
  <c r="V183" i="5" s="1"/>
  <c r="V182" i="5" s="1"/>
  <c r="V181" i="5" s="1"/>
  <c r="V180" i="5" s="1"/>
  <c r="V179" i="5" s="1"/>
  <c r="V178" i="5" s="1"/>
  <c r="V177" i="5" s="1"/>
  <c r="V176" i="5" s="1"/>
  <c r="V175" i="5" s="1"/>
  <c r="V174" i="5" s="1"/>
  <c r="V173" i="5" s="1"/>
  <c r="J37" i="2"/>
  <c r="N184" i="5"/>
  <c r="N183" i="5" s="1"/>
  <c r="N182" i="5" s="1"/>
  <c r="N181" i="5" s="1"/>
  <c r="N180" i="5" s="1"/>
  <c r="N179" i="5" s="1"/>
  <c r="N178" i="5" s="1"/>
  <c r="N177" i="5" s="1"/>
  <c r="N176" i="5" s="1"/>
  <c r="N175" i="5" s="1"/>
  <c r="N174" i="5" s="1"/>
  <c r="N173" i="5" s="1"/>
  <c r="J23" i="2"/>
  <c r="CN188" i="5"/>
  <c r="CN187" i="5" s="1"/>
  <c r="CN186" i="5" s="1"/>
  <c r="CN185" i="5" s="1"/>
  <c r="P184" i="5"/>
  <c r="P183" i="5" s="1"/>
  <c r="P182" i="5" s="1"/>
  <c r="P181" i="5" s="1"/>
  <c r="P180" i="5" s="1"/>
  <c r="P179" i="5" s="1"/>
  <c r="P178" i="5" s="1"/>
  <c r="P177" i="5" s="1"/>
  <c r="P176" i="5" s="1"/>
  <c r="P175" i="5" s="1"/>
  <c r="P174" i="5" s="1"/>
  <c r="P173" i="5" s="1"/>
  <c r="J27" i="2"/>
  <c r="AC184" i="5"/>
  <c r="AC183" i="5" s="1"/>
  <c r="AC182" i="5" s="1"/>
  <c r="AC181" i="5" s="1"/>
  <c r="AC180" i="5" s="1"/>
  <c r="AC179" i="5" s="1"/>
  <c r="AC178" i="5" s="1"/>
  <c r="AC177" i="5" s="1"/>
  <c r="AC176" i="5" s="1"/>
  <c r="AC175" i="5" s="1"/>
  <c r="AC174" i="5" s="1"/>
  <c r="AC173" i="5" s="1"/>
  <c r="J49" i="2"/>
  <c r="CJ184" i="5"/>
  <c r="CJ183" i="5" s="1"/>
  <c r="CJ182" i="5" s="1"/>
  <c r="CJ181" i="5" s="1"/>
  <c r="CJ180" i="5" s="1"/>
  <c r="CJ179" i="5" s="1"/>
  <c r="CJ178" i="5" s="1"/>
  <c r="CJ177" i="5" s="1"/>
  <c r="CJ176" i="5" s="1"/>
  <c r="CJ175" i="5" s="1"/>
  <c r="CJ174" i="5" s="1"/>
  <c r="CJ173" i="5" s="1"/>
  <c r="J154" i="2"/>
  <c r="BT184" i="5"/>
  <c r="BT183" i="5" s="1"/>
  <c r="BT182" i="5" s="1"/>
  <c r="BT181" i="5" s="1"/>
  <c r="BT180" i="5" s="1"/>
  <c r="BT179" i="5" s="1"/>
  <c r="BT178" i="5" s="1"/>
  <c r="BT177" i="5" s="1"/>
  <c r="BT176" i="5" s="1"/>
  <c r="BT175" i="5" s="1"/>
  <c r="BT174" i="5" s="1"/>
  <c r="BT173" i="5" s="1"/>
  <c r="J123" i="2"/>
  <c r="AE184" i="5"/>
  <c r="AE183" i="5" s="1"/>
  <c r="AE182" i="5" s="1"/>
  <c r="AE181" i="5" s="1"/>
  <c r="AE180" i="5" s="1"/>
  <c r="AE179" i="5" s="1"/>
  <c r="AE178" i="5" s="1"/>
  <c r="AE177" i="5" s="1"/>
  <c r="AE176" i="5" s="1"/>
  <c r="AE175" i="5" s="1"/>
  <c r="AE174" i="5" s="1"/>
  <c r="AE173" i="5" s="1"/>
  <c r="J53" i="2"/>
  <c r="CM188" i="5"/>
  <c r="CM187" i="5" s="1"/>
  <c r="CM186" i="5" s="1"/>
  <c r="CM185" i="5" s="1"/>
  <c r="BO184" i="5"/>
  <c r="BO183" i="5" s="1"/>
  <c r="BO182" i="5" s="1"/>
  <c r="BO181" i="5" s="1"/>
  <c r="BO180" i="5" s="1"/>
  <c r="BO179" i="5" s="1"/>
  <c r="BO178" i="5" s="1"/>
  <c r="BO177" i="5" s="1"/>
  <c r="BO176" i="5" s="1"/>
  <c r="BO175" i="5" s="1"/>
  <c r="BO174" i="5" s="1"/>
  <c r="BO173" i="5" s="1"/>
  <c r="J114" i="2"/>
  <c r="CQ188" i="5"/>
  <c r="CQ187" i="5" s="1"/>
  <c r="CQ186" i="5" s="1"/>
  <c r="CQ185" i="5" s="1"/>
  <c r="AS184" i="5"/>
  <c r="AS183" i="5" s="1"/>
  <c r="AS182" i="5" s="1"/>
  <c r="AS181" i="5" s="1"/>
  <c r="AS180" i="5" s="1"/>
  <c r="AS179" i="5" s="1"/>
  <c r="AS178" i="5" s="1"/>
  <c r="AS177" i="5" s="1"/>
  <c r="AS176" i="5" s="1"/>
  <c r="AS175" i="5" s="1"/>
  <c r="AS174" i="5" s="1"/>
  <c r="AS173" i="5" s="1"/>
  <c r="J80" i="2"/>
  <c r="T184" i="5"/>
  <c r="T183" i="5" s="1"/>
  <c r="T182" i="5" s="1"/>
  <c r="T181" i="5" s="1"/>
  <c r="T180" i="5" s="1"/>
  <c r="T179" i="5" s="1"/>
  <c r="T178" i="5" s="1"/>
  <c r="T177" i="5" s="1"/>
  <c r="T176" i="5" s="1"/>
  <c r="T175" i="5" s="1"/>
  <c r="T174" i="5" s="1"/>
  <c r="T173" i="5" s="1"/>
  <c r="J33" i="2"/>
  <c r="D188" i="5"/>
  <c r="D187" i="5" s="1"/>
  <c r="D186" i="5" s="1"/>
  <c r="D185" i="5" s="1"/>
  <c r="Y184" i="5"/>
  <c r="Y183" i="5" s="1"/>
  <c r="Y182" i="5" s="1"/>
  <c r="Y181" i="5" s="1"/>
  <c r="Y180" i="5" s="1"/>
  <c r="Y179" i="5" s="1"/>
  <c r="Y178" i="5" s="1"/>
  <c r="Y177" i="5" s="1"/>
  <c r="Y176" i="5" s="1"/>
  <c r="Y175" i="5" s="1"/>
  <c r="Y174" i="5" s="1"/>
  <c r="Y173" i="5" s="1"/>
  <c r="J41" i="2"/>
  <c r="AQ184" i="5"/>
  <c r="AQ183" i="5" s="1"/>
  <c r="AQ182" i="5" s="1"/>
  <c r="AQ181" i="5" s="1"/>
  <c r="AQ180" i="5" s="1"/>
  <c r="AQ179" i="5" s="1"/>
  <c r="AQ178" i="5" s="1"/>
  <c r="AQ177" i="5" s="1"/>
  <c r="AQ176" i="5" s="1"/>
  <c r="AQ175" i="5" s="1"/>
  <c r="AQ174" i="5" s="1"/>
  <c r="AQ173" i="5" s="1"/>
  <c r="J76" i="2"/>
  <c r="AX184" i="5"/>
  <c r="AX183" i="5" s="1"/>
  <c r="AX182" i="5" s="1"/>
  <c r="AX181" i="5" s="1"/>
  <c r="AX180" i="5" s="1"/>
  <c r="AX179" i="5" s="1"/>
  <c r="AX178" i="5" s="1"/>
  <c r="AX177" i="5" s="1"/>
  <c r="AX176" i="5" s="1"/>
  <c r="AX175" i="5" s="1"/>
  <c r="AX174" i="5" s="1"/>
  <c r="AX173" i="5" s="1"/>
  <c r="J87" i="2"/>
  <c r="H184" i="5"/>
  <c r="H183" i="5" s="1"/>
  <c r="H182" i="5" s="1"/>
  <c r="H181" i="5" s="1"/>
  <c r="H180" i="5" s="1"/>
  <c r="H179" i="5" s="1"/>
  <c r="H178" i="5" s="1"/>
  <c r="H177" i="5" s="1"/>
  <c r="H176" i="5" s="1"/>
  <c r="H175" i="5" s="1"/>
  <c r="H174" i="5" s="1"/>
  <c r="H173" i="5" s="1"/>
  <c r="J12" i="2"/>
  <c r="CU188" i="5"/>
  <c r="CU187" i="5" s="1"/>
  <c r="CU186" i="5" s="1"/>
  <c r="CU185" i="5" s="1"/>
  <c r="M184" i="5"/>
  <c r="M183" i="5" s="1"/>
  <c r="M182" i="5" s="1"/>
  <c r="M181" i="5" s="1"/>
  <c r="M180" i="5" s="1"/>
  <c r="M179" i="5" s="1"/>
  <c r="M178" i="5" s="1"/>
  <c r="M177" i="5" s="1"/>
  <c r="M176" i="5" s="1"/>
  <c r="M175" i="5" s="1"/>
  <c r="M174" i="5" s="1"/>
  <c r="M173" i="5" s="1"/>
  <c r="J21" i="2"/>
  <c r="CI184" i="5"/>
  <c r="CI183" i="5" s="1"/>
  <c r="CI182" i="5" s="1"/>
  <c r="CI181" i="5" s="1"/>
  <c r="CI180" i="5" s="1"/>
  <c r="CI179" i="5" s="1"/>
  <c r="CI178" i="5" s="1"/>
  <c r="CI177" i="5" s="1"/>
  <c r="CI176" i="5" s="1"/>
  <c r="CI175" i="5" s="1"/>
  <c r="CI174" i="5" s="1"/>
  <c r="CI173" i="5" s="1"/>
  <c r="J152" i="2"/>
  <c r="G184" i="5"/>
  <c r="G183" i="5" s="1"/>
  <c r="G182" i="5" s="1"/>
  <c r="G181" i="5" s="1"/>
  <c r="G180" i="5" s="1"/>
  <c r="G179" i="5" s="1"/>
  <c r="G178" i="5" s="1"/>
  <c r="G177" i="5" s="1"/>
  <c r="G176" i="5" s="1"/>
  <c r="G175" i="5" s="1"/>
  <c r="G174" i="5" s="1"/>
  <c r="G173" i="5" s="1"/>
  <c r="J11" i="2"/>
  <c r="BJ184" i="5"/>
  <c r="BJ183" i="5" s="1"/>
  <c r="BJ182" i="5" s="1"/>
  <c r="BJ181" i="5" s="1"/>
  <c r="BJ180" i="5" s="1"/>
  <c r="BJ179" i="5" s="1"/>
  <c r="BJ178" i="5" s="1"/>
  <c r="BJ177" i="5" s="1"/>
  <c r="BJ176" i="5" s="1"/>
  <c r="BJ175" i="5" s="1"/>
  <c r="BJ174" i="5" s="1"/>
  <c r="BJ173" i="5" s="1"/>
  <c r="J107" i="2"/>
  <c r="AL184" i="5"/>
  <c r="AL183" i="5" s="1"/>
  <c r="AL182" i="5" s="1"/>
  <c r="AL181" i="5" s="1"/>
  <c r="AL180" i="5" s="1"/>
  <c r="AL179" i="5" s="1"/>
  <c r="AL178" i="5" s="1"/>
  <c r="AL177" i="5" s="1"/>
  <c r="AL176" i="5" s="1"/>
  <c r="AL175" i="5" s="1"/>
  <c r="AL174" i="5" s="1"/>
  <c r="AL173" i="5" s="1"/>
  <c r="J67" i="2"/>
  <c r="AU188" i="5"/>
  <c r="AU187" i="5" s="1"/>
  <c r="AU186" i="5" s="1"/>
  <c r="AU185" i="5" s="1"/>
  <c r="K184" i="5"/>
  <c r="K183" i="5" s="1"/>
  <c r="K182" i="5" s="1"/>
  <c r="K181" i="5" s="1"/>
  <c r="K180" i="5" s="1"/>
  <c r="K179" i="5" s="1"/>
  <c r="K178" i="5" s="1"/>
  <c r="K177" i="5" s="1"/>
  <c r="K176" i="5" s="1"/>
  <c r="K175" i="5" s="1"/>
  <c r="K174" i="5" s="1"/>
  <c r="K173" i="5" s="1"/>
  <c r="J17" i="2"/>
  <c r="AI184" i="5"/>
  <c r="AI183" i="5" s="1"/>
  <c r="AI182" i="5" s="1"/>
  <c r="AI181" i="5" s="1"/>
  <c r="AI180" i="5" s="1"/>
  <c r="AI179" i="5" s="1"/>
  <c r="AI178" i="5" s="1"/>
  <c r="AI177" i="5" s="1"/>
  <c r="AI176" i="5" s="1"/>
  <c r="AI175" i="5" s="1"/>
  <c r="AI174" i="5" s="1"/>
  <c r="AI173" i="5" s="1"/>
  <c r="J61" i="2"/>
  <c r="CL188" i="5"/>
  <c r="CL187" i="5" s="1"/>
  <c r="CL186" i="5" s="1"/>
  <c r="CL185" i="5" s="1"/>
  <c r="CS188" i="5"/>
  <c r="CS187" i="5" s="1"/>
  <c r="CS186" i="5" s="1"/>
  <c r="CS185" i="5" s="1"/>
  <c r="J172" i="2" s="1"/>
  <c r="L188" i="5"/>
  <c r="L187" i="5" s="1"/>
  <c r="L186" i="5" s="1"/>
  <c r="L185" i="5" s="1"/>
  <c r="J12" i="11"/>
  <c r="J37" i="11"/>
  <c r="J42" i="11"/>
  <c r="K40" i="11"/>
  <c r="J40" i="11"/>
  <c r="J13" i="11"/>
  <c r="J78" i="11"/>
  <c r="J73" i="11"/>
  <c r="J32" i="11"/>
  <c r="J58" i="11"/>
  <c r="J44" i="11"/>
  <c r="I58" i="11"/>
  <c r="I59" i="11"/>
  <c r="J48" i="11"/>
  <c r="I48" i="11"/>
  <c r="I78" i="11"/>
  <c r="J10" i="11"/>
  <c r="I10" i="11"/>
  <c r="J26" i="11"/>
  <c r="I57" i="11"/>
  <c r="I37" i="11"/>
  <c r="H12" i="11"/>
  <c r="I80" i="11"/>
  <c r="K58" i="11"/>
  <c r="J64" i="11"/>
  <c r="J71" i="11"/>
  <c r="J69" i="11"/>
  <c r="J52" i="11"/>
  <c r="J5" i="11"/>
  <c r="J24" i="11"/>
  <c r="J50" i="11"/>
  <c r="J20" i="11"/>
  <c r="J16" i="11"/>
  <c r="J62" i="11"/>
  <c r="I35" i="11"/>
  <c r="J173" i="5"/>
  <c r="I75" i="11"/>
  <c r="I62" i="11"/>
  <c r="I14" i="11"/>
  <c r="I24" i="11"/>
  <c r="I64" i="11"/>
  <c r="I69" i="11"/>
  <c r="I52" i="11"/>
  <c r="AJ173" i="5"/>
  <c r="I5" i="11"/>
  <c r="I71" i="11"/>
  <c r="I50" i="11"/>
  <c r="I20" i="11"/>
  <c r="I16" i="11"/>
  <c r="AR176" i="5" l="1"/>
  <c r="AR175" i="5" s="1"/>
  <c r="AR174" i="5" s="1"/>
  <c r="AR173" i="5" s="1"/>
  <c r="K78" i="2"/>
  <c r="BX186" i="5"/>
  <c r="BX185" i="5" s="1"/>
  <c r="BX184" i="5" s="1"/>
  <c r="BX183" i="5" s="1"/>
  <c r="BX182" i="5" s="1"/>
  <c r="BX181" i="5" s="1"/>
  <c r="BX180" i="5" s="1"/>
  <c r="BX179" i="5" s="1"/>
  <c r="BX178" i="5" s="1"/>
  <c r="BX177" i="5" s="1"/>
  <c r="BX176" i="5" s="1"/>
  <c r="BX175" i="5" s="1"/>
  <c r="J131" i="2"/>
  <c r="J158" i="2"/>
  <c r="I174" i="2"/>
  <c r="I180" i="2"/>
  <c r="I166" i="2"/>
  <c r="CT187" i="5"/>
  <c r="CT186" i="5" s="1"/>
  <c r="CT185" i="5" s="1"/>
  <c r="J176" i="2" s="1"/>
  <c r="CO187" i="5"/>
  <c r="CO186" i="5" s="1"/>
  <c r="CO185" i="5" s="1"/>
  <c r="CO184" i="5" s="1"/>
  <c r="CO183" i="5" s="1"/>
  <c r="CO182" i="5" s="1"/>
  <c r="CO181" i="5" s="1"/>
  <c r="CO180" i="5" s="1"/>
  <c r="CO179" i="5" s="1"/>
  <c r="CO178" i="5" s="1"/>
  <c r="CO177" i="5" s="1"/>
  <c r="CO176" i="5" s="1"/>
  <c r="CO175" i="5" s="1"/>
  <c r="CO174" i="5" s="1"/>
  <c r="CO173" i="5" s="1"/>
  <c r="AT184" i="5"/>
  <c r="AT183" i="5" s="1"/>
  <c r="AT182" i="5" s="1"/>
  <c r="AT181" i="5" s="1"/>
  <c r="AT180" i="5" s="1"/>
  <c r="AT179" i="5" s="1"/>
  <c r="AT178" i="5" s="1"/>
  <c r="AT177" i="5" s="1"/>
  <c r="AT176" i="5" s="1"/>
  <c r="AT175" i="5" s="1"/>
  <c r="AT174" i="5" s="1"/>
  <c r="AT173" i="5" s="1"/>
  <c r="K82" i="2" s="1"/>
  <c r="CZ172" i="5"/>
  <c r="CZ171" i="5" s="1"/>
  <c r="CZ170" i="5" s="1"/>
  <c r="CZ169" i="5" s="1"/>
  <c r="CZ168" i="5" s="1"/>
  <c r="CZ167" i="5" s="1"/>
  <c r="CZ166" i="5" s="1"/>
  <c r="CZ165" i="5" s="1"/>
  <c r="CZ164" i="5" s="1"/>
  <c r="CZ163" i="5" s="1"/>
  <c r="CZ162" i="5" s="1"/>
  <c r="CZ161" i="5" s="1"/>
  <c r="J180" i="2"/>
  <c r="CW184" i="5"/>
  <c r="CW183" i="5" s="1"/>
  <c r="CW182" i="5" s="1"/>
  <c r="CW181" i="5" s="1"/>
  <c r="CW180" i="5" s="1"/>
  <c r="CW179" i="5" s="1"/>
  <c r="CW178" i="5" s="1"/>
  <c r="CW177" i="5" s="1"/>
  <c r="CW176" i="5" s="1"/>
  <c r="CW175" i="5" s="1"/>
  <c r="CW174" i="5" s="1"/>
  <c r="CW173" i="5" s="1"/>
  <c r="J182" i="2"/>
  <c r="CX184" i="5"/>
  <c r="CX183" i="5" s="1"/>
  <c r="CX182" i="5" s="1"/>
  <c r="CX181" i="5" s="1"/>
  <c r="CX180" i="5" s="1"/>
  <c r="CX179" i="5" s="1"/>
  <c r="CX178" i="5" s="1"/>
  <c r="CX177" i="5" s="1"/>
  <c r="CX176" i="5" s="1"/>
  <c r="CX175" i="5" s="1"/>
  <c r="CX174" i="5" s="1"/>
  <c r="CX173" i="5" s="1"/>
  <c r="J184" i="2"/>
  <c r="CY184" i="5"/>
  <c r="CY183" i="5" s="1"/>
  <c r="CY182" i="5" s="1"/>
  <c r="CY181" i="5" s="1"/>
  <c r="CY180" i="5" s="1"/>
  <c r="CY179" i="5" s="1"/>
  <c r="CY178" i="5" s="1"/>
  <c r="CY177" i="5" s="1"/>
  <c r="CY176" i="5" s="1"/>
  <c r="CY175" i="5" s="1"/>
  <c r="CY174" i="5" s="1"/>
  <c r="CY173" i="5" s="1"/>
  <c r="K186" i="2" s="1"/>
  <c r="CP187" i="5"/>
  <c r="CP186" i="5" s="1"/>
  <c r="CP185" i="5" s="1"/>
  <c r="J168" i="2" s="1"/>
  <c r="I162" i="2"/>
  <c r="I31" i="2"/>
  <c r="I160" i="2"/>
  <c r="I95" i="2"/>
  <c r="I110" i="2"/>
  <c r="I5" i="2"/>
  <c r="K13" i="11" s="1"/>
  <c r="I172" i="2"/>
  <c r="I84" i="2"/>
  <c r="K37" i="11" s="1"/>
  <c r="I156" i="2"/>
  <c r="I170" i="2"/>
  <c r="I176" i="2"/>
  <c r="I102" i="2"/>
  <c r="I158" i="2"/>
  <c r="I19" i="2"/>
  <c r="I83" i="2"/>
  <c r="K59" i="11" s="1"/>
  <c r="I168" i="2"/>
  <c r="I178" i="2"/>
  <c r="CQ184" i="5"/>
  <c r="CQ183" i="5" s="1"/>
  <c r="CQ182" i="5" s="1"/>
  <c r="CQ181" i="5" s="1"/>
  <c r="CQ180" i="5" s="1"/>
  <c r="CQ179" i="5" s="1"/>
  <c r="CQ178" i="5" s="1"/>
  <c r="CQ177" i="5" s="1"/>
  <c r="CQ176" i="5" s="1"/>
  <c r="CQ175" i="5" s="1"/>
  <c r="CQ174" i="5" s="1"/>
  <c r="CQ173" i="5" s="1"/>
  <c r="E172" i="5"/>
  <c r="E171" i="5" s="1"/>
  <c r="E170" i="5" s="1"/>
  <c r="E169" i="5" s="1"/>
  <c r="E168" i="5" s="1"/>
  <c r="K14" i="11" s="1"/>
  <c r="K7" i="2"/>
  <c r="AA172" i="5"/>
  <c r="AA171" i="5" s="1"/>
  <c r="AA170" i="5" s="1"/>
  <c r="AA169" i="5" s="1"/>
  <c r="AA168" i="5" s="1"/>
  <c r="AA167" i="5" s="1"/>
  <c r="AA166" i="5" s="1"/>
  <c r="AA165" i="5" s="1"/>
  <c r="AA164" i="5" s="1"/>
  <c r="AA163" i="5" s="1"/>
  <c r="AA162" i="5" s="1"/>
  <c r="AA161" i="5" s="1"/>
  <c r="K45" i="2"/>
  <c r="S172" i="5"/>
  <c r="S171" i="5" s="1"/>
  <c r="S170" i="5" s="1"/>
  <c r="S169" i="5" s="1"/>
  <c r="S168" i="5" s="1"/>
  <c r="K32" i="2"/>
  <c r="CM184" i="5"/>
  <c r="CM183" i="5" s="1"/>
  <c r="CM182" i="5" s="1"/>
  <c r="CM181" i="5" s="1"/>
  <c r="CM180" i="5" s="1"/>
  <c r="CM179" i="5" s="1"/>
  <c r="CM178" i="5" s="1"/>
  <c r="CM177" i="5" s="1"/>
  <c r="CM176" i="5" s="1"/>
  <c r="CM175" i="5" s="1"/>
  <c r="CM174" i="5" s="1"/>
  <c r="CM173" i="5" s="1"/>
  <c r="J160" i="2"/>
  <c r="AR172" i="5"/>
  <c r="AR171" i="5" s="1"/>
  <c r="AR170" i="5" s="1"/>
  <c r="AR169" i="5" s="1"/>
  <c r="AR168" i="5" s="1"/>
  <c r="AR167" i="5" s="1"/>
  <c r="AR166" i="5" s="1"/>
  <c r="AR165" i="5" s="1"/>
  <c r="AR164" i="5" s="1"/>
  <c r="AR163" i="5" s="1"/>
  <c r="AR162" i="5" s="1"/>
  <c r="AR161" i="5" s="1"/>
  <c r="CU184" i="5"/>
  <c r="CU183" i="5" s="1"/>
  <c r="CU182" i="5" s="1"/>
  <c r="CU181" i="5" s="1"/>
  <c r="CU180" i="5" s="1"/>
  <c r="CU179" i="5" s="1"/>
  <c r="CU178" i="5" s="1"/>
  <c r="CU177" i="5" s="1"/>
  <c r="CU176" i="5" s="1"/>
  <c r="CU175" i="5" s="1"/>
  <c r="CU174" i="5" s="1"/>
  <c r="CU173" i="5" s="1"/>
  <c r="AE172" i="5"/>
  <c r="AE171" i="5" s="1"/>
  <c r="AE170" i="5" s="1"/>
  <c r="AE169" i="5" s="1"/>
  <c r="AE168" i="5" s="1"/>
  <c r="K16" i="11" s="1"/>
  <c r="K53" i="2"/>
  <c r="Y172" i="5"/>
  <c r="Y171" i="5" s="1"/>
  <c r="Y170" i="5" s="1"/>
  <c r="Y169" i="5" s="1"/>
  <c r="Y168" i="5" s="1"/>
  <c r="K64" i="11" s="1"/>
  <c r="K41" i="2"/>
  <c r="AL172" i="5"/>
  <c r="AL171" i="5" s="1"/>
  <c r="AL170" i="5" s="1"/>
  <c r="AL169" i="5" s="1"/>
  <c r="AL168" i="5" s="1"/>
  <c r="K24" i="11" s="1"/>
  <c r="K67" i="2"/>
  <c r="AP172" i="5"/>
  <c r="AP171" i="5" s="1"/>
  <c r="AP170" i="5" s="1"/>
  <c r="AP169" i="5" s="1"/>
  <c r="AP168" i="5" s="1"/>
  <c r="AP167" i="5" s="1"/>
  <c r="AP166" i="5" s="1"/>
  <c r="AP165" i="5" s="1"/>
  <c r="AP164" i="5" s="1"/>
  <c r="AP163" i="5" s="1"/>
  <c r="AP162" i="5" s="1"/>
  <c r="AP161" i="5" s="1"/>
  <c r="K74" i="2"/>
  <c r="Q172" i="5"/>
  <c r="Q171" i="5" s="1"/>
  <c r="Q170" i="5" s="1"/>
  <c r="Q169" i="5" s="1"/>
  <c r="Q168" i="5" s="1"/>
  <c r="Q167" i="5" s="1"/>
  <c r="Q166" i="5" s="1"/>
  <c r="Q165" i="5" s="1"/>
  <c r="Q164" i="5" s="1"/>
  <c r="Q163" i="5" s="1"/>
  <c r="Q162" i="5" s="1"/>
  <c r="Q161" i="5" s="1"/>
  <c r="K29" i="2"/>
  <c r="AN172" i="5"/>
  <c r="AN171" i="5" s="1"/>
  <c r="AN170" i="5" s="1"/>
  <c r="AN169" i="5" s="1"/>
  <c r="AN168" i="5" s="1"/>
  <c r="K52" i="11" s="1"/>
  <c r="K71" i="2"/>
  <c r="U172" i="5"/>
  <c r="U171" i="5" s="1"/>
  <c r="U170" i="5" s="1"/>
  <c r="U169" i="5" s="1"/>
  <c r="U168" i="5" s="1"/>
  <c r="K71" i="11" s="1"/>
  <c r="K35" i="2"/>
  <c r="W172" i="5"/>
  <c r="W171" i="5" s="1"/>
  <c r="W170" i="5" s="1"/>
  <c r="W169" i="5" s="1"/>
  <c r="W168" i="5" s="1"/>
  <c r="K62" i="11" s="1"/>
  <c r="K39" i="2"/>
  <c r="AI172" i="5"/>
  <c r="AI171" i="5" s="1"/>
  <c r="AI170" i="5" s="1"/>
  <c r="AI169" i="5" s="1"/>
  <c r="AI168" i="5" s="1"/>
  <c r="K50" i="11" s="1"/>
  <c r="K61" i="2"/>
  <c r="M172" i="5"/>
  <c r="M171" i="5" s="1"/>
  <c r="M170" i="5" s="1"/>
  <c r="M169" i="5" s="1"/>
  <c r="M168" i="5" s="1"/>
  <c r="M167" i="5" s="1"/>
  <c r="M166" i="5" s="1"/>
  <c r="M165" i="5" s="1"/>
  <c r="M164" i="5" s="1"/>
  <c r="M163" i="5" s="1"/>
  <c r="M162" i="5" s="1"/>
  <c r="M161" i="5" s="1"/>
  <c r="K21" i="2"/>
  <c r="AO172" i="5"/>
  <c r="AO171" i="5" s="1"/>
  <c r="AO170" i="5" s="1"/>
  <c r="AO169" i="5" s="1"/>
  <c r="AO168" i="5" s="1"/>
  <c r="AO167" i="5" s="1"/>
  <c r="AO166" i="5" s="1"/>
  <c r="AO165" i="5" s="1"/>
  <c r="AO164" i="5" s="1"/>
  <c r="AO163" i="5" s="1"/>
  <c r="AO162" i="5" s="1"/>
  <c r="AO161" i="5" s="1"/>
  <c r="K72" i="2"/>
  <c r="AC172" i="5"/>
  <c r="AC171" i="5" s="1"/>
  <c r="AC170" i="5" s="1"/>
  <c r="AC169" i="5" s="1"/>
  <c r="AC168" i="5" s="1"/>
  <c r="AC167" i="5" s="1"/>
  <c r="AC166" i="5" s="1"/>
  <c r="AC165" i="5" s="1"/>
  <c r="AC164" i="5" s="1"/>
  <c r="AC163" i="5" s="1"/>
  <c r="AC162" i="5" s="1"/>
  <c r="AC161" i="5" s="1"/>
  <c r="K49" i="2"/>
  <c r="BK172" i="5"/>
  <c r="BK171" i="5" s="1"/>
  <c r="BK170" i="5" s="1"/>
  <c r="BK169" i="5" s="1"/>
  <c r="BK168" i="5" s="1"/>
  <c r="BK167" i="5" s="1"/>
  <c r="BK166" i="5" s="1"/>
  <c r="BK165" i="5" s="1"/>
  <c r="BK164" i="5" s="1"/>
  <c r="BK163" i="5" s="1"/>
  <c r="BK162" i="5" s="1"/>
  <c r="BK161" i="5" s="1"/>
  <c r="K108" i="2"/>
  <c r="BG184" i="5"/>
  <c r="BG183" i="5" s="1"/>
  <c r="BG182" i="5" s="1"/>
  <c r="BG181" i="5" s="1"/>
  <c r="BG180" i="5" s="1"/>
  <c r="BG179" i="5" s="1"/>
  <c r="BG178" i="5" s="1"/>
  <c r="BG177" i="5" s="1"/>
  <c r="BG176" i="5" s="1"/>
  <c r="BG175" i="5" s="1"/>
  <c r="BG174" i="5" s="1"/>
  <c r="BG173" i="5" s="1"/>
  <c r="J102" i="2"/>
  <c r="CE172" i="5"/>
  <c r="CE171" i="5" s="1"/>
  <c r="CE170" i="5" s="1"/>
  <c r="CE169" i="5" s="1"/>
  <c r="CE168" i="5" s="1"/>
  <c r="CE167" i="5" s="1"/>
  <c r="CE166" i="5" s="1"/>
  <c r="CE165" i="5" s="1"/>
  <c r="CE164" i="5" s="1"/>
  <c r="CE163" i="5" s="1"/>
  <c r="CE162" i="5" s="1"/>
  <c r="CE161" i="5" s="1"/>
  <c r="K145" i="2"/>
  <c r="AM172" i="5"/>
  <c r="AM171" i="5" s="1"/>
  <c r="AM170" i="5" s="1"/>
  <c r="AM169" i="5" s="1"/>
  <c r="AM168" i="5" s="1"/>
  <c r="AM167" i="5" s="1"/>
  <c r="AM166" i="5" s="1"/>
  <c r="AM165" i="5" s="1"/>
  <c r="AM164" i="5" s="1"/>
  <c r="AM163" i="5" s="1"/>
  <c r="AM162" i="5" s="1"/>
  <c r="AM161" i="5" s="1"/>
  <c r="K69" i="2"/>
  <c r="CG172" i="5"/>
  <c r="CG171" i="5" s="1"/>
  <c r="CG170" i="5" s="1"/>
  <c r="CG169" i="5" s="1"/>
  <c r="CG168" i="5" s="1"/>
  <c r="CG167" i="5" s="1"/>
  <c r="CG166" i="5" s="1"/>
  <c r="CG165" i="5" s="1"/>
  <c r="CG164" i="5" s="1"/>
  <c r="CG163" i="5" s="1"/>
  <c r="CG162" i="5" s="1"/>
  <c r="CG161" i="5" s="1"/>
  <c r="K149" i="2"/>
  <c r="BJ172" i="5"/>
  <c r="BJ171" i="5" s="1"/>
  <c r="BJ170" i="5" s="1"/>
  <c r="BJ169" i="5" s="1"/>
  <c r="BJ168" i="5" s="1"/>
  <c r="BJ167" i="5" s="1"/>
  <c r="BJ166" i="5" s="1"/>
  <c r="BJ165" i="5" s="1"/>
  <c r="BJ164" i="5" s="1"/>
  <c r="BJ163" i="5" s="1"/>
  <c r="BJ162" i="5" s="1"/>
  <c r="BJ161" i="5" s="1"/>
  <c r="K107" i="2"/>
  <c r="AJ172" i="5"/>
  <c r="AJ171" i="5" s="1"/>
  <c r="AJ170" i="5" s="1"/>
  <c r="AJ169" i="5" s="1"/>
  <c r="AJ168" i="5" s="1"/>
  <c r="AJ167" i="5" s="1"/>
  <c r="AJ166" i="5" s="1"/>
  <c r="AJ165" i="5" s="1"/>
  <c r="AJ164" i="5" s="1"/>
  <c r="AJ163" i="5" s="1"/>
  <c r="AJ162" i="5" s="1"/>
  <c r="AJ161" i="5" s="1"/>
  <c r="K64" i="2"/>
  <c r="J172" i="5"/>
  <c r="J171" i="5" s="1"/>
  <c r="J170" i="5" s="1"/>
  <c r="J169" i="5" s="1"/>
  <c r="J168" i="5" s="1"/>
  <c r="J167" i="5" s="1"/>
  <c r="J166" i="5" s="1"/>
  <c r="J165" i="5" s="1"/>
  <c r="J164" i="5" s="1"/>
  <c r="J163" i="5" s="1"/>
  <c r="J162" i="5" s="1"/>
  <c r="J161" i="5" s="1"/>
  <c r="K16" i="2"/>
  <c r="AS172" i="5"/>
  <c r="AS171" i="5" s="1"/>
  <c r="AS170" i="5" s="1"/>
  <c r="AS169" i="5" s="1"/>
  <c r="AS168" i="5" s="1"/>
  <c r="AS167" i="5" s="1"/>
  <c r="AS166" i="5" s="1"/>
  <c r="AS165" i="5" s="1"/>
  <c r="AS164" i="5" s="1"/>
  <c r="AS163" i="5" s="1"/>
  <c r="AS162" i="5" s="1"/>
  <c r="AS161" i="5" s="1"/>
  <c r="K80" i="2"/>
  <c r="F160" i="5"/>
  <c r="F159" i="5" s="1"/>
  <c r="F158" i="5" s="1"/>
  <c r="F157" i="5" s="1"/>
  <c r="F156" i="5" s="1"/>
  <c r="F155" i="5" s="1"/>
  <c r="F154" i="5" s="1"/>
  <c r="F153" i="5" s="1"/>
  <c r="F152" i="5" s="1"/>
  <c r="F151" i="5" s="1"/>
  <c r="F150" i="5" s="1"/>
  <c r="F149" i="5" s="1"/>
  <c r="L9" i="2"/>
  <c r="AU184" i="5"/>
  <c r="AU183" i="5" s="1"/>
  <c r="AU182" i="5" s="1"/>
  <c r="AU181" i="5" s="1"/>
  <c r="AU180" i="5" s="1"/>
  <c r="AU179" i="5" s="1"/>
  <c r="AU178" i="5" s="1"/>
  <c r="AU177" i="5" s="1"/>
  <c r="AU176" i="5" s="1"/>
  <c r="AU175" i="5" s="1"/>
  <c r="AU174" i="5" s="1"/>
  <c r="AU173" i="5" s="1"/>
  <c r="J83" i="2"/>
  <c r="CV184" i="5"/>
  <c r="CV183" i="5" s="1"/>
  <c r="CV182" i="5" s="1"/>
  <c r="CV181" i="5" s="1"/>
  <c r="CV180" i="5" s="1"/>
  <c r="CV179" i="5" s="1"/>
  <c r="CV178" i="5" s="1"/>
  <c r="CV177" i="5" s="1"/>
  <c r="CV176" i="5" s="1"/>
  <c r="CV175" i="5" s="1"/>
  <c r="CV174" i="5" s="1"/>
  <c r="CV173" i="5" s="1"/>
  <c r="J178" i="2"/>
  <c r="AZ172" i="5"/>
  <c r="AZ171" i="5" s="1"/>
  <c r="AZ170" i="5" s="1"/>
  <c r="AZ169" i="5" s="1"/>
  <c r="AZ168" i="5" s="1"/>
  <c r="AZ167" i="5" s="1"/>
  <c r="AZ166" i="5" s="1"/>
  <c r="AZ165" i="5" s="1"/>
  <c r="AZ164" i="5" s="1"/>
  <c r="AZ163" i="5" s="1"/>
  <c r="AZ162" i="5" s="1"/>
  <c r="AZ161" i="5" s="1"/>
  <c r="K91" i="2"/>
  <c r="CH172" i="5"/>
  <c r="CH171" i="5" s="1"/>
  <c r="CH170" i="5" s="1"/>
  <c r="CH169" i="5" s="1"/>
  <c r="CH168" i="5" s="1"/>
  <c r="CH167" i="5" s="1"/>
  <c r="CH166" i="5" s="1"/>
  <c r="CH165" i="5" s="1"/>
  <c r="CH164" i="5" s="1"/>
  <c r="CH163" i="5" s="1"/>
  <c r="CH162" i="5" s="1"/>
  <c r="CH161" i="5" s="1"/>
  <c r="K151" i="2"/>
  <c r="CF172" i="5"/>
  <c r="CF171" i="5" s="1"/>
  <c r="CF170" i="5" s="1"/>
  <c r="CF169" i="5" s="1"/>
  <c r="CF168" i="5" s="1"/>
  <c r="CF167" i="5" s="1"/>
  <c r="CF166" i="5" s="1"/>
  <c r="CF165" i="5" s="1"/>
  <c r="CF164" i="5" s="1"/>
  <c r="CF163" i="5" s="1"/>
  <c r="CF162" i="5" s="1"/>
  <c r="CF161" i="5" s="1"/>
  <c r="K147" i="2"/>
  <c r="N172" i="5"/>
  <c r="N171" i="5" s="1"/>
  <c r="N170" i="5" s="1"/>
  <c r="N169" i="5" s="1"/>
  <c r="N168" i="5" s="1"/>
  <c r="K23" i="2"/>
  <c r="K172" i="5"/>
  <c r="K171" i="5" s="1"/>
  <c r="K170" i="5" s="1"/>
  <c r="K169" i="5" s="1"/>
  <c r="K168" i="5" s="1"/>
  <c r="K32" i="11" s="1"/>
  <c r="K17" i="2"/>
  <c r="BP172" i="5"/>
  <c r="BP171" i="5" s="1"/>
  <c r="BP170" i="5" s="1"/>
  <c r="BP169" i="5" s="1"/>
  <c r="BP168" i="5" s="1"/>
  <c r="BP167" i="5" s="1"/>
  <c r="BP166" i="5" s="1"/>
  <c r="BP165" i="5" s="1"/>
  <c r="BP164" i="5" s="1"/>
  <c r="BP163" i="5" s="1"/>
  <c r="BP162" i="5" s="1"/>
  <c r="BP161" i="5" s="1"/>
  <c r="K116" i="2"/>
  <c r="H172" i="5"/>
  <c r="H171" i="5" s="1"/>
  <c r="H170" i="5" s="1"/>
  <c r="H169" i="5" s="1"/>
  <c r="H168" i="5" s="1"/>
  <c r="H167" i="5" s="1"/>
  <c r="H166" i="5" s="1"/>
  <c r="H165" i="5" s="1"/>
  <c r="H164" i="5" s="1"/>
  <c r="H163" i="5" s="1"/>
  <c r="H162" i="5" s="1"/>
  <c r="H161" i="5" s="1"/>
  <c r="K12" i="2"/>
  <c r="AH172" i="5"/>
  <c r="AH171" i="5" s="1"/>
  <c r="AH170" i="5" s="1"/>
  <c r="AH169" i="5" s="1"/>
  <c r="AH168" i="5" s="1"/>
  <c r="AH167" i="5" s="1"/>
  <c r="AH166" i="5" s="1"/>
  <c r="AH165" i="5" s="1"/>
  <c r="AH164" i="5" s="1"/>
  <c r="AH163" i="5" s="1"/>
  <c r="AH162" i="5" s="1"/>
  <c r="AH161" i="5" s="1"/>
  <c r="K59" i="2"/>
  <c r="BO172" i="5"/>
  <c r="BO171" i="5" s="1"/>
  <c r="BO170" i="5" s="1"/>
  <c r="BO169" i="5" s="1"/>
  <c r="BO168" i="5" s="1"/>
  <c r="BO167" i="5" s="1"/>
  <c r="BO166" i="5" s="1"/>
  <c r="BO165" i="5" s="1"/>
  <c r="BO164" i="5" s="1"/>
  <c r="BO163" i="5" s="1"/>
  <c r="BO162" i="5" s="1"/>
  <c r="BO161" i="5" s="1"/>
  <c r="K114" i="2"/>
  <c r="BE160" i="5"/>
  <c r="BE159" i="5" s="1"/>
  <c r="BE158" i="5" s="1"/>
  <c r="BE157" i="5" s="1"/>
  <c r="BE156" i="5" s="1"/>
  <c r="BE155" i="5" s="1"/>
  <c r="BE154" i="5" s="1"/>
  <c r="BE153" i="5" s="1"/>
  <c r="BE152" i="5" s="1"/>
  <c r="BE151" i="5" s="1"/>
  <c r="BE150" i="5" s="1"/>
  <c r="BE149" i="5" s="1"/>
  <c r="L99" i="2"/>
  <c r="AF172" i="5"/>
  <c r="AF171" i="5" s="1"/>
  <c r="AF170" i="5" s="1"/>
  <c r="AF169" i="5" s="1"/>
  <c r="AF168" i="5" s="1"/>
  <c r="AF167" i="5" s="1"/>
  <c r="AF166" i="5" s="1"/>
  <c r="AF165" i="5" s="1"/>
  <c r="AF164" i="5" s="1"/>
  <c r="AF163" i="5" s="1"/>
  <c r="AF162" i="5" s="1"/>
  <c r="AF161" i="5" s="1"/>
  <c r="K55" i="2"/>
  <c r="BV172" i="5"/>
  <c r="BV171" i="5" s="1"/>
  <c r="BV170" i="5" s="1"/>
  <c r="BV169" i="5" s="1"/>
  <c r="BV168" i="5" s="1"/>
  <c r="BV167" i="5" s="1"/>
  <c r="BV166" i="5" s="1"/>
  <c r="BV165" i="5" s="1"/>
  <c r="BV164" i="5" s="1"/>
  <c r="BV163" i="5" s="1"/>
  <c r="BV162" i="5" s="1"/>
  <c r="BV161" i="5" s="1"/>
  <c r="K127" i="2"/>
  <c r="R184" i="5"/>
  <c r="R183" i="5" s="1"/>
  <c r="R182" i="5" s="1"/>
  <c r="R181" i="5" s="1"/>
  <c r="R180" i="5" s="1"/>
  <c r="R179" i="5" s="1"/>
  <c r="R178" i="5" s="1"/>
  <c r="R177" i="5" s="1"/>
  <c r="R176" i="5" s="1"/>
  <c r="R175" i="5" s="1"/>
  <c r="R174" i="5" s="1"/>
  <c r="R173" i="5" s="1"/>
  <c r="J31" i="2"/>
  <c r="BD172" i="5"/>
  <c r="BD171" i="5" s="1"/>
  <c r="BD170" i="5" s="1"/>
  <c r="BD169" i="5" s="1"/>
  <c r="BD168" i="5" s="1"/>
  <c r="BD167" i="5" s="1"/>
  <c r="BD166" i="5" s="1"/>
  <c r="BD165" i="5" s="1"/>
  <c r="BD164" i="5" s="1"/>
  <c r="BD163" i="5" s="1"/>
  <c r="BD162" i="5" s="1"/>
  <c r="BD161" i="5" s="1"/>
  <c r="K98" i="2"/>
  <c r="AQ172" i="5"/>
  <c r="AQ171" i="5" s="1"/>
  <c r="AQ170" i="5" s="1"/>
  <c r="AQ169" i="5" s="1"/>
  <c r="AQ168" i="5" s="1"/>
  <c r="AQ167" i="5" s="1"/>
  <c r="AQ166" i="5" s="1"/>
  <c r="AQ165" i="5" s="1"/>
  <c r="AQ164" i="5" s="1"/>
  <c r="AQ163" i="5" s="1"/>
  <c r="AQ162" i="5" s="1"/>
  <c r="AQ161" i="5" s="1"/>
  <c r="K76" i="2"/>
  <c r="L184" i="5"/>
  <c r="L183" i="5" s="1"/>
  <c r="L182" i="5" s="1"/>
  <c r="L181" i="5" s="1"/>
  <c r="L180" i="5" s="1"/>
  <c r="L179" i="5" s="1"/>
  <c r="L178" i="5" s="1"/>
  <c r="L177" i="5" s="1"/>
  <c r="L176" i="5" s="1"/>
  <c r="L175" i="5" s="1"/>
  <c r="L174" i="5" s="1"/>
  <c r="L173" i="5" s="1"/>
  <c r="J19" i="2"/>
  <c r="L33" i="11" s="1"/>
  <c r="O172" i="5"/>
  <c r="O171" i="5" s="1"/>
  <c r="O170" i="5" s="1"/>
  <c r="O169" i="5" s="1"/>
  <c r="O168" i="5" s="1"/>
  <c r="K20" i="11" s="1"/>
  <c r="K25" i="2"/>
  <c r="P172" i="5"/>
  <c r="P171" i="5" s="1"/>
  <c r="P170" i="5" s="1"/>
  <c r="P169" i="5" s="1"/>
  <c r="P168" i="5" s="1"/>
  <c r="P167" i="5" s="1"/>
  <c r="P166" i="5" s="1"/>
  <c r="P165" i="5" s="1"/>
  <c r="P164" i="5" s="1"/>
  <c r="P163" i="5" s="1"/>
  <c r="P162" i="5" s="1"/>
  <c r="P161" i="5" s="1"/>
  <c r="K27" i="2"/>
  <c r="CN184" i="5"/>
  <c r="CN183" i="5" s="1"/>
  <c r="CN182" i="5" s="1"/>
  <c r="CN181" i="5" s="1"/>
  <c r="CN180" i="5" s="1"/>
  <c r="CN179" i="5" s="1"/>
  <c r="CN178" i="5" s="1"/>
  <c r="CN177" i="5" s="1"/>
  <c r="CN176" i="5" s="1"/>
  <c r="CN175" i="5" s="1"/>
  <c r="CN174" i="5" s="1"/>
  <c r="CN173" i="5" s="1"/>
  <c r="J162" i="2"/>
  <c r="AX172" i="5"/>
  <c r="AX171" i="5" s="1"/>
  <c r="AX170" i="5" s="1"/>
  <c r="AX169" i="5" s="1"/>
  <c r="AX168" i="5" s="1"/>
  <c r="AX167" i="5" s="1"/>
  <c r="AX166" i="5" s="1"/>
  <c r="AX165" i="5" s="1"/>
  <c r="AX164" i="5" s="1"/>
  <c r="AX163" i="5" s="1"/>
  <c r="AX162" i="5" s="1"/>
  <c r="AX161" i="5" s="1"/>
  <c r="K87" i="2"/>
  <c r="CB172" i="5"/>
  <c r="CB171" i="5" s="1"/>
  <c r="CB170" i="5" s="1"/>
  <c r="CB169" i="5" s="1"/>
  <c r="CB168" i="5" s="1"/>
  <c r="CB167" i="5" s="1"/>
  <c r="CB166" i="5" s="1"/>
  <c r="CB165" i="5" s="1"/>
  <c r="CB164" i="5" s="1"/>
  <c r="CB163" i="5" s="1"/>
  <c r="CB162" i="5" s="1"/>
  <c r="CB161" i="5" s="1"/>
  <c r="K139" i="2"/>
  <c r="BA172" i="5"/>
  <c r="BA171" i="5" s="1"/>
  <c r="BA170" i="5" s="1"/>
  <c r="BA169" i="5" s="1"/>
  <c r="BA168" i="5" s="1"/>
  <c r="BA167" i="5" s="1"/>
  <c r="BA166" i="5" s="1"/>
  <c r="BA165" i="5" s="1"/>
  <c r="BA164" i="5" s="1"/>
  <c r="BA163" i="5" s="1"/>
  <c r="BA162" i="5" s="1"/>
  <c r="BA161" i="5" s="1"/>
  <c r="K93" i="2"/>
  <c r="BR172" i="5"/>
  <c r="BR171" i="5" s="1"/>
  <c r="BR170" i="5" s="1"/>
  <c r="BR169" i="5" s="1"/>
  <c r="BR168" i="5" s="1"/>
  <c r="BR167" i="5" s="1"/>
  <c r="BR166" i="5" s="1"/>
  <c r="BR165" i="5" s="1"/>
  <c r="BR164" i="5" s="1"/>
  <c r="BR163" i="5" s="1"/>
  <c r="BR162" i="5" s="1"/>
  <c r="BR161" i="5" s="1"/>
  <c r="K119" i="2"/>
  <c r="BI172" i="5"/>
  <c r="BI171" i="5" s="1"/>
  <c r="BI170" i="5" s="1"/>
  <c r="BI169" i="5" s="1"/>
  <c r="BI168" i="5" s="1"/>
  <c r="BI167" i="5" s="1"/>
  <c r="BI166" i="5" s="1"/>
  <c r="BI165" i="5" s="1"/>
  <c r="BI164" i="5" s="1"/>
  <c r="BI163" i="5" s="1"/>
  <c r="BI162" i="5" s="1"/>
  <c r="BI161" i="5" s="1"/>
  <c r="K105" i="2"/>
  <c r="BQ172" i="5"/>
  <c r="BQ171" i="5" s="1"/>
  <c r="BQ170" i="5" s="1"/>
  <c r="BQ169" i="5" s="1"/>
  <c r="BQ168" i="5" s="1"/>
  <c r="BQ167" i="5" s="1"/>
  <c r="BQ166" i="5" s="1"/>
  <c r="BQ165" i="5" s="1"/>
  <c r="BQ164" i="5" s="1"/>
  <c r="BQ163" i="5" s="1"/>
  <c r="BQ162" i="5" s="1"/>
  <c r="BQ161" i="5" s="1"/>
  <c r="K117" i="2"/>
  <c r="CC172" i="5"/>
  <c r="CC171" i="5" s="1"/>
  <c r="CC170" i="5" s="1"/>
  <c r="CC169" i="5" s="1"/>
  <c r="CC168" i="5" s="1"/>
  <c r="CC167" i="5" s="1"/>
  <c r="CC166" i="5" s="1"/>
  <c r="CC165" i="5" s="1"/>
  <c r="CC164" i="5" s="1"/>
  <c r="CC163" i="5" s="1"/>
  <c r="CC162" i="5" s="1"/>
  <c r="CC161" i="5" s="1"/>
  <c r="K141" i="2"/>
  <c r="BB184" i="5"/>
  <c r="BB183" i="5" s="1"/>
  <c r="BB182" i="5" s="1"/>
  <c r="BB181" i="5" s="1"/>
  <c r="BB180" i="5" s="1"/>
  <c r="BB179" i="5" s="1"/>
  <c r="BB178" i="5" s="1"/>
  <c r="BB177" i="5" s="1"/>
  <c r="BB176" i="5" s="1"/>
  <c r="BB175" i="5" s="1"/>
  <c r="BB174" i="5" s="1"/>
  <c r="BB173" i="5" s="1"/>
  <c r="J95" i="2"/>
  <c r="AW172" i="5"/>
  <c r="AW171" i="5" s="1"/>
  <c r="AW170" i="5" s="1"/>
  <c r="AW169" i="5" s="1"/>
  <c r="AW168" i="5" s="1"/>
  <c r="AW167" i="5" s="1"/>
  <c r="AW166" i="5" s="1"/>
  <c r="AW165" i="5" s="1"/>
  <c r="AW164" i="5" s="1"/>
  <c r="AW163" i="5" s="1"/>
  <c r="AW162" i="5" s="1"/>
  <c r="AW161" i="5" s="1"/>
  <c r="K86" i="2"/>
  <c r="BN172" i="5"/>
  <c r="BN171" i="5" s="1"/>
  <c r="BN170" i="5" s="1"/>
  <c r="BN169" i="5" s="1"/>
  <c r="BN168" i="5" s="1"/>
  <c r="BN167" i="5" s="1"/>
  <c r="BN166" i="5" s="1"/>
  <c r="BN165" i="5" s="1"/>
  <c r="BN164" i="5" s="1"/>
  <c r="BN163" i="5" s="1"/>
  <c r="BN162" i="5" s="1"/>
  <c r="BN161" i="5" s="1"/>
  <c r="K113" i="2"/>
  <c r="AD172" i="5"/>
  <c r="AD171" i="5" s="1"/>
  <c r="AD170" i="5" s="1"/>
  <c r="AD169" i="5" s="1"/>
  <c r="AD168" i="5" s="1"/>
  <c r="AD167" i="5" s="1"/>
  <c r="AD166" i="5" s="1"/>
  <c r="AD165" i="5" s="1"/>
  <c r="AD164" i="5" s="1"/>
  <c r="AD163" i="5" s="1"/>
  <c r="AD162" i="5" s="1"/>
  <c r="AD161" i="5" s="1"/>
  <c r="K51" i="2"/>
  <c r="BL184" i="5"/>
  <c r="BL183" i="5" s="1"/>
  <c r="BL182" i="5" s="1"/>
  <c r="BL181" i="5" s="1"/>
  <c r="BL180" i="5" s="1"/>
  <c r="BL179" i="5" s="1"/>
  <c r="BL178" i="5" s="1"/>
  <c r="BL177" i="5" s="1"/>
  <c r="BL176" i="5" s="1"/>
  <c r="BL175" i="5" s="1"/>
  <c r="BL174" i="5" s="1"/>
  <c r="BL173" i="5" s="1"/>
  <c r="J110" i="2"/>
  <c r="BH172" i="5"/>
  <c r="BH171" i="5" s="1"/>
  <c r="BH170" i="5" s="1"/>
  <c r="BH169" i="5" s="1"/>
  <c r="BH168" i="5" s="1"/>
  <c r="BH167" i="5" s="1"/>
  <c r="BH166" i="5" s="1"/>
  <c r="BH165" i="5" s="1"/>
  <c r="BH164" i="5" s="1"/>
  <c r="BH163" i="5" s="1"/>
  <c r="BH162" i="5" s="1"/>
  <c r="BH161" i="5" s="1"/>
  <c r="K104" i="2"/>
  <c r="CD172" i="5"/>
  <c r="CD171" i="5" s="1"/>
  <c r="CD170" i="5" s="1"/>
  <c r="CD169" i="5" s="1"/>
  <c r="CD168" i="5" s="1"/>
  <c r="CD167" i="5" s="1"/>
  <c r="CD166" i="5" s="1"/>
  <c r="CD165" i="5" s="1"/>
  <c r="CD164" i="5" s="1"/>
  <c r="CD163" i="5" s="1"/>
  <c r="CD162" i="5" s="1"/>
  <c r="CD161" i="5" s="1"/>
  <c r="K143" i="2"/>
  <c r="CK184" i="5"/>
  <c r="CK183" i="5" s="1"/>
  <c r="CK182" i="5" s="1"/>
  <c r="CK181" i="5" s="1"/>
  <c r="CK180" i="5" s="1"/>
  <c r="CK179" i="5" s="1"/>
  <c r="CK178" i="5" s="1"/>
  <c r="CK177" i="5" s="1"/>
  <c r="CK176" i="5" s="1"/>
  <c r="CK175" i="5" s="1"/>
  <c r="CK174" i="5" s="1"/>
  <c r="CK173" i="5" s="1"/>
  <c r="J156" i="2"/>
  <c r="V172" i="5"/>
  <c r="V171" i="5" s="1"/>
  <c r="V170" i="5" s="1"/>
  <c r="V169" i="5" s="1"/>
  <c r="V168" i="5" s="1"/>
  <c r="V167" i="5" s="1"/>
  <c r="V166" i="5" s="1"/>
  <c r="V165" i="5" s="1"/>
  <c r="V164" i="5" s="1"/>
  <c r="V163" i="5" s="1"/>
  <c r="V162" i="5" s="1"/>
  <c r="V161" i="5" s="1"/>
  <c r="K37" i="2"/>
  <c r="AY172" i="5"/>
  <c r="AY171" i="5" s="1"/>
  <c r="AY170" i="5" s="1"/>
  <c r="AY169" i="5" s="1"/>
  <c r="AY168" i="5" s="1"/>
  <c r="AY167" i="5" s="1"/>
  <c r="AY166" i="5" s="1"/>
  <c r="AY165" i="5" s="1"/>
  <c r="AY164" i="5" s="1"/>
  <c r="AY163" i="5" s="1"/>
  <c r="AY162" i="5" s="1"/>
  <c r="AY161" i="5" s="1"/>
  <c r="K89" i="2"/>
  <c r="CA172" i="5"/>
  <c r="CA171" i="5" s="1"/>
  <c r="CA170" i="5" s="1"/>
  <c r="CA169" i="5" s="1"/>
  <c r="CA168" i="5" s="1"/>
  <c r="CA167" i="5" s="1"/>
  <c r="CA166" i="5" s="1"/>
  <c r="CA165" i="5" s="1"/>
  <c r="CA164" i="5" s="1"/>
  <c r="CA163" i="5" s="1"/>
  <c r="CA162" i="5" s="1"/>
  <c r="CA161" i="5" s="1"/>
  <c r="K137" i="2"/>
  <c r="I172" i="5"/>
  <c r="I171" i="5" s="1"/>
  <c r="I170" i="5" s="1"/>
  <c r="I169" i="5" s="1"/>
  <c r="I168" i="5" s="1"/>
  <c r="I167" i="5" s="1"/>
  <c r="I166" i="5" s="1"/>
  <c r="I165" i="5" s="1"/>
  <c r="I164" i="5" s="1"/>
  <c r="I163" i="5" s="1"/>
  <c r="I162" i="5" s="1"/>
  <c r="I161" i="5" s="1"/>
  <c r="K14" i="2"/>
  <c r="BS172" i="5"/>
  <c r="BS171" i="5" s="1"/>
  <c r="BS170" i="5" s="1"/>
  <c r="BS169" i="5" s="1"/>
  <c r="BS168" i="5" s="1"/>
  <c r="BS167" i="5" s="1"/>
  <c r="BS166" i="5" s="1"/>
  <c r="BS165" i="5" s="1"/>
  <c r="BS164" i="5" s="1"/>
  <c r="BS163" i="5" s="1"/>
  <c r="BS162" i="5" s="1"/>
  <c r="BS161" i="5" s="1"/>
  <c r="K121" i="2"/>
  <c r="CI172" i="5"/>
  <c r="CI171" i="5" s="1"/>
  <c r="CI170" i="5" s="1"/>
  <c r="CI169" i="5" s="1"/>
  <c r="CI168" i="5" s="1"/>
  <c r="CI167" i="5" s="1"/>
  <c r="CI166" i="5" s="1"/>
  <c r="CI165" i="5" s="1"/>
  <c r="CI164" i="5" s="1"/>
  <c r="CI163" i="5" s="1"/>
  <c r="CI162" i="5" s="1"/>
  <c r="CI161" i="5" s="1"/>
  <c r="K152" i="2"/>
  <c r="D184" i="5"/>
  <c r="D183" i="5" s="1"/>
  <c r="D182" i="5" s="1"/>
  <c r="D181" i="5" s="1"/>
  <c r="D180" i="5" s="1"/>
  <c r="D179" i="5" s="1"/>
  <c r="D178" i="5" s="1"/>
  <c r="D177" i="5" s="1"/>
  <c r="D176" i="5" s="1"/>
  <c r="D175" i="5" s="1"/>
  <c r="D174" i="5" s="1"/>
  <c r="D173" i="5" s="1"/>
  <c r="J5" i="2"/>
  <c r="L13" i="11" s="1"/>
  <c r="BW172" i="5"/>
  <c r="BW171" i="5" s="1"/>
  <c r="BW170" i="5" s="1"/>
  <c r="BW169" i="5" s="1"/>
  <c r="BW168" i="5" s="1"/>
  <c r="BW167" i="5" s="1"/>
  <c r="BW166" i="5" s="1"/>
  <c r="BW165" i="5" s="1"/>
  <c r="BW164" i="5" s="1"/>
  <c r="BW163" i="5" s="1"/>
  <c r="BW162" i="5" s="1"/>
  <c r="BW161" i="5" s="1"/>
  <c r="K129" i="2"/>
  <c r="X172" i="5"/>
  <c r="X171" i="5" s="1"/>
  <c r="X170" i="5" s="1"/>
  <c r="X169" i="5" s="1"/>
  <c r="X168" i="5" s="1"/>
  <c r="X167" i="5" s="1"/>
  <c r="X166" i="5" s="1"/>
  <c r="X165" i="5" s="1"/>
  <c r="X164" i="5" s="1"/>
  <c r="X163" i="5" s="1"/>
  <c r="X162" i="5" s="1"/>
  <c r="X161" i="5" s="1"/>
  <c r="K40" i="2"/>
  <c r="AK172" i="5"/>
  <c r="AK171" i="5" s="1"/>
  <c r="AK170" i="5" s="1"/>
  <c r="AK169" i="5" s="1"/>
  <c r="AK168" i="5" s="1"/>
  <c r="AK167" i="5" s="1"/>
  <c r="AK166" i="5" s="1"/>
  <c r="AK165" i="5" s="1"/>
  <c r="AK164" i="5" s="1"/>
  <c r="AK163" i="5" s="1"/>
  <c r="AK162" i="5" s="1"/>
  <c r="AK161" i="5" s="1"/>
  <c r="K66" i="2"/>
  <c r="BC172" i="5"/>
  <c r="BC171" i="5" s="1"/>
  <c r="BC170" i="5" s="1"/>
  <c r="BC169" i="5" s="1"/>
  <c r="BC168" i="5" s="1"/>
  <c r="BC167" i="5" s="1"/>
  <c r="BC166" i="5" s="1"/>
  <c r="BC165" i="5" s="1"/>
  <c r="BC164" i="5" s="1"/>
  <c r="BC163" i="5" s="1"/>
  <c r="BC162" i="5" s="1"/>
  <c r="BC161" i="5" s="1"/>
  <c r="K96" i="2"/>
  <c r="G172" i="5"/>
  <c r="G171" i="5" s="1"/>
  <c r="G170" i="5" s="1"/>
  <c r="G169" i="5" s="1"/>
  <c r="G168" i="5" s="1"/>
  <c r="G167" i="5" s="1"/>
  <c r="G166" i="5" s="1"/>
  <c r="G165" i="5" s="1"/>
  <c r="G164" i="5" s="1"/>
  <c r="G163" i="5" s="1"/>
  <c r="G162" i="5" s="1"/>
  <c r="G161" i="5" s="1"/>
  <c r="K11" i="2"/>
  <c r="AG172" i="5"/>
  <c r="AG171" i="5" s="1"/>
  <c r="AG170" i="5" s="1"/>
  <c r="AG169" i="5" s="1"/>
  <c r="AG168" i="5" s="1"/>
  <c r="K5" i="11" s="1"/>
  <c r="K57" i="2"/>
  <c r="C184" i="5"/>
  <c r="C183" i="5" s="1"/>
  <c r="C182" i="5" s="1"/>
  <c r="C181" i="5" s="1"/>
  <c r="C180" i="5" s="1"/>
  <c r="C179" i="5" s="1"/>
  <c r="C178" i="5" s="1"/>
  <c r="C177" i="5" s="1"/>
  <c r="C176" i="5" s="1"/>
  <c r="C175" i="5" s="1"/>
  <c r="C174" i="5" s="1"/>
  <c r="C173" i="5" s="1"/>
  <c r="J3" i="2"/>
  <c r="BT172" i="5"/>
  <c r="BT171" i="5" s="1"/>
  <c r="BT170" i="5" s="1"/>
  <c r="BT169" i="5" s="1"/>
  <c r="BT168" i="5" s="1"/>
  <c r="BT167" i="5" s="1"/>
  <c r="BT166" i="5" s="1"/>
  <c r="BT165" i="5" s="1"/>
  <c r="BT164" i="5" s="1"/>
  <c r="BT163" i="5" s="1"/>
  <c r="BT162" i="5" s="1"/>
  <c r="BT161" i="5" s="1"/>
  <c r="K123" i="2"/>
  <c r="BY172" i="5"/>
  <c r="BY171" i="5" s="1"/>
  <c r="BY170" i="5" s="1"/>
  <c r="BY169" i="5" s="1"/>
  <c r="BY168" i="5" s="1"/>
  <c r="BY167" i="5" s="1"/>
  <c r="BY166" i="5" s="1"/>
  <c r="BY165" i="5" s="1"/>
  <c r="BY164" i="5" s="1"/>
  <c r="BY163" i="5" s="1"/>
  <c r="BY162" i="5" s="1"/>
  <c r="BY161" i="5" s="1"/>
  <c r="K133" i="2"/>
  <c r="Z172" i="5"/>
  <c r="Z171" i="5" s="1"/>
  <c r="Z170" i="5" s="1"/>
  <c r="Z169" i="5" s="1"/>
  <c r="Z168" i="5" s="1"/>
  <c r="Z167" i="5" s="1"/>
  <c r="Z166" i="5" s="1"/>
  <c r="Z165" i="5" s="1"/>
  <c r="Z164" i="5" s="1"/>
  <c r="Z163" i="5" s="1"/>
  <c r="Z162" i="5" s="1"/>
  <c r="Z161" i="5" s="1"/>
  <c r="K43" i="2"/>
  <c r="T172" i="5"/>
  <c r="T171" i="5" s="1"/>
  <c r="T170" i="5" s="1"/>
  <c r="T169" i="5" s="1"/>
  <c r="T168" i="5" s="1"/>
  <c r="T167" i="5" s="1"/>
  <c r="T166" i="5" s="1"/>
  <c r="T165" i="5" s="1"/>
  <c r="T164" i="5" s="1"/>
  <c r="T163" i="5" s="1"/>
  <c r="T162" i="5" s="1"/>
  <c r="T161" i="5" s="1"/>
  <c r="K33" i="2"/>
  <c r="CJ172" i="5"/>
  <c r="CJ171" i="5" s="1"/>
  <c r="CJ170" i="5" s="1"/>
  <c r="CJ169" i="5" s="1"/>
  <c r="CJ168" i="5" s="1"/>
  <c r="CJ167" i="5" s="1"/>
  <c r="CJ166" i="5" s="1"/>
  <c r="CJ165" i="5" s="1"/>
  <c r="CJ164" i="5" s="1"/>
  <c r="CJ163" i="5" s="1"/>
  <c r="CJ162" i="5" s="1"/>
  <c r="CJ161" i="5" s="1"/>
  <c r="K154" i="2"/>
  <c r="AV184" i="5"/>
  <c r="AV183" i="5" s="1"/>
  <c r="AV182" i="5" s="1"/>
  <c r="AV181" i="5" s="1"/>
  <c r="AV180" i="5" s="1"/>
  <c r="AV179" i="5" s="1"/>
  <c r="AV178" i="5" s="1"/>
  <c r="AV177" i="5" s="1"/>
  <c r="AV176" i="5" s="1"/>
  <c r="AV175" i="5" s="1"/>
  <c r="AV174" i="5" s="1"/>
  <c r="AV173" i="5" s="1"/>
  <c r="J84" i="2"/>
  <c r="BU160" i="5"/>
  <c r="BU159" i="5" s="1"/>
  <c r="BU158" i="5" s="1"/>
  <c r="BU157" i="5" s="1"/>
  <c r="BU156" i="5" s="1"/>
  <c r="BU155" i="5" s="1"/>
  <c r="BU154" i="5" s="1"/>
  <c r="BU153" i="5" s="1"/>
  <c r="BU152" i="5" s="1"/>
  <c r="BU151" i="5" s="1"/>
  <c r="BU150" i="5" s="1"/>
  <c r="BU149" i="5" s="1"/>
  <c r="L125" i="2"/>
  <c r="BZ172" i="5"/>
  <c r="BZ171" i="5" s="1"/>
  <c r="BZ170" i="5" s="1"/>
  <c r="BZ169" i="5" s="1"/>
  <c r="BZ168" i="5" s="1"/>
  <c r="BZ167" i="5" s="1"/>
  <c r="BZ166" i="5" s="1"/>
  <c r="BZ165" i="5" s="1"/>
  <c r="BZ164" i="5" s="1"/>
  <c r="BZ163" i="5" s="1"/>
  <c r="BZ162" i="5" s="1"/>
  <c r="BZ161" i="5" s="1"/>
  <c r="K135" i="2"/>
  <c r="BM172" i="5"/>
  <c r="BM171" i="5" s="1"/>
  <c r="BM170" i="5" s="1"/>
  <c r="BM169" i="5" s="1"/>
  <c r="BM168" i="5" s="1"/>
  <c r="BM167" i="5" s="1"/>
  <c r="BM166" i="5" s="1"/>
  <c r="BM165" i="5" s="1"/>
  <c r="BM164" i="5" s="1"/>
  <c r="BM163" i="5" s="1"/>
  <c r="BM162" i="5" s="1"/>
  <c r="BM161" i="5" s="1"/>
  <c r="K111" i="2"/>
  <c r="AB172" i="5"/>
  <c r="AB171" i="5" s="1"/>
  <c r="AB170" i="5" s="1"/>
  <c r="AB169" i="5" s="1"/>
  <c r="AB168" i="5" s="1"/>
  <c r="AB167" i="5" s="1"/>
  <c r="AB166" i="5" s="1"/>
  <c r="AB165" i="5" s="1"/>
  <c r="AB164" i="5" s="1"/>
  <c r="AB163" i="5" s="1"/>
  <c r="AB162" i="5" s="1"/>
  <c r="AB161" i="5" s="1"/>
  <c r="K47" i="2"/>
  <c r="BF172" i="5"/>
  <c r="BF171" i="5" s="1"/>
  <c r="BF170" i="5" s="1"/>
  <c r="BF169" i="5" s="1"/>
  <c r="BF168" i="5" s="1"/>
  <c r="BF167" i="5" s="1"/>
  <c r="BF166" i="5" s="1"/>
  <c r="BF165" i="5" s="1"/>
  <c r="BF164" i="5" s="1"/>
  <c r="BF163" i="5" s="1"/>
  <c r="BF162" i="5" s="1"/>
  <c r="BF161" i="5" s="1"/>
  <c r="K101" i="2"/>
  <c r="CR184" i="5"/>
  <c r="CR183" i="5" s="1"/>
  <c r="CR182" i="5" s="1"/>
  <c r="CR181" i="5" s="1"/>
  <c r="CR180" i="5" s="1"/>
  <c r="CR179" i="5" s="1"/>
  <c r="CR178" i="5" s="1"/>
  <c r="CR177" i="5" s="1"/>
  <c r="CR176" i="5" s="1"/>
  <c r="CR175" i="5" s="1"/>
  <c r="CR174" i="5" s="1"/>
  <c r="CR173" i="5" s="1"/>
  <c r="J170" i="2"/>
  <c r="CL184" i="5"/>
  <c r="CL183" i="5" s="1"/>
  <c r="CL182" i="5" s="1"/>
  <c r="CL181" i="5" s="1"/>
  <c r="CL180" i="5" s="1"/>
  <c r="CL179" i="5" s="1"/>
  <c r="CL178" i="5" s="1"/>
  <c r="CL177" i="5" s="1"/>
  <c r="CL176" i="5" s="1"/>
  <c r="CL175" i="5" s="1"/>
  <c r="CL174" i="5" s="1"/>
  <c r="CL173" i="5" s="1"/>
  <c r="CS184" i="5"/>
  <c r="CS183" i="5" s="1"/>
  <c r="CS182" i="5" s="1"/>
  <c r="CS181" i="5" s="1"/>
  <c r="CS180" i="5" s="1"/>
  <c r="CS179" i="5" s="1"/>
  <c r="CS178" i="5" s="1"/>
  <c r="CS177" i="5" s="1"/>
  <c r="CS176" i="5" s="1"/>
  <c r="CS175" i="5" s="1"/>
  <c r="CS174" i="5" s="1"/>
  <c r="CS173" i="5" s="1"/>
  <c r="K28" i="11"/>
  <c r="J14" i="11"/>
  <c r="K23" i="11"/>
  <c r="K9" i="11"/>
  <c r="J46" i="11"/>
  <c r="K75" i="11"/>
  <c r="J75" i="11"/>
  <c r="J9" i="11"/>
  <c r="J30" i="11"/>
  <c r="K21" i="11"/>
  <c r="K46" i="11"/>
  <c r="I30" i="11"/>
  <c r="J65" i="11"/>
  <c r="J67" i="11"/>
  <c r="I46" i="11"/>
  <c r="J18" i="11"/>
  <c r="I18" i="11"/>
  <c r="I4" i="11"/>
  <c r="I8" i="11"/>
  <c r="I53" i="11"/>
  <c r="I21" i="11"/>
  <c r="K53" i="11"/>
  <c r="K61" i="11"/>
  <c r="J6" i="11"/>
  <c r="I67" i="11"/>
  <c r="K67" i="11"/>
  <c r="K57" i="11"/>
  <c r="I61" i="11"/>
  <c r="J63" i="11"/>
  <c r="K70" i="11"/>
  <c r="I9" i="11"/>
  <c r="J70" i="11"/>
  <c r="I70" i="11"/>
  <c r="K55" i="11"/>
  <c r="J28" i="11"/>
  <c r="I28" i="11"/>
  <c r="I65" i="11"/>
  <c r="J55" i="11"/>
  <c r="J23" i="11"/>
  <c r="J53" i="11"/>
  <c r="K63" i="11"/>
  <c r="K68" i="11"/>
  <c r="I68" i="11"/>
  <c r="K18" i="11"/>
  <c r="J8" i="11"/>
  <c r="K78" i="11"/>
  <c r="K4" i="11"/>
  <c r="K6" i="11"/>
  <c r="K65" i="11"/>
  <c r="J61" i="11"/>
  <c r="J68" i="11"/>
  <c r="J4" i="11"/>
  <c r="K30" i="11"/>
  <c r="K8" i="11"/>
  <c r="J21" i="11"/>
  <c r="I63" i="11"/>
  <c r="I6" i="11"/>
  <c r="I23" i="11"/>
  <c r="I12" i="11"/>
  <c r="L73" i="11"/>
  <c r="L44" i="11"/>
  <c r="L42" i="11"/>
  <c r="L26" i="11"/>
  <c r="L40" i="11"/>
  <c r="L32" i="11"/>
  <c r="CT184" i="5" l="1"/>
  <c r="CT183" i="5" s="1"/>
  <c r="CT182" i="5" s="1"/>
  <c r="CT181" i="5" s="1"/>
  <c r="CT180" i="5" s="1"/>
  <c r="CT179" i="5" s="1"/>
  <c r="CT178" i="5" s="1"/>
  <c r="CT177" i="5" s="1"/>
  <c r="CT176" i="5" s="1"/>
  <c r="CT175" i="5" s="1"/>
  <c r="CT174" i="5" s="1"/>
  <c r="CT173" i="5" s="1"/>
  <c r="J164" i="2"/>
  <c r="J174" i="2"/>
  <c r="BX174" i="5"/>
  <c r="BX173" i="5" s="1"/>
  <c r="BX172" i="5" s="1"/>
  <c r="BX171" i="5" s="1"/>
  <c r="BX170" i="5" s="1"/>
  <c r="BX169" i="5" s="1"/>
  <c r="BX168" i="5" s="1"/>
  <c r="BX167" i="5" s="1"/>
  <c r="BX166" i="5" s="1"/>
  <c r="BX165" i="5" s="1"/>
  <c r="BX164" i="5" s="1"/>
  <c r="BX163" i="5" s="1"/>
  <c r="K131" i="2"/>
  <c r="AT172" i="5"/>
  <c r="AT171" i="5" s="1"/>
  <c r="AT170" i="5" s="1"/>
  <c r="AT169" i="5" s="1"/>
  <c r="AT168" i="5" s="1"/>
  <c r="AT167" i="5" s="1"/>
  <c r="AT166" i="5" s="1"/>
  <c r="AT165" i="5" s="1"/>
  <c r="AT164" i="5" s="1"/>
  <c r="AT163" i="5" s="1"/>
  <c r="AT162" i="5" s="1"/>
  <c r="AT161" i="5" s="1"/>
  <c r="AT160" i="5" s="1"/>
  <c r="AT159" i="5" s="1"/>
  <c r="AT158" i="5" s="1"/>
  <c r="AT157" i="5" s="1"/>
  <c r="AT156" i="5" s="1"/>
  <c r="AT155" i="5" s="1"/>
  <c r="AT154" i="5" s="1"/>
  <c r="AT153" i="5" s="1"/>
  <c r="AT152" i="5" s="1"/>
  <c r="AT151" i="5" s="1"/>
  <c r="AT150" i="5" s="1"/>
  <c r="AT149" i="5" s="1"/>
  <c r="K172" i="2"/>
  <c r="K158" i="2"/>
  <c r="J166" i="2"/>
  <c r="CP184" i="5"/>
  <c r="CP183" i="5" s="1"/>
  <c r="CP182" i="5" s="1"/>
  <c r="CP181" i="5" s="1"/>
  <c r="CP180" i="5" s="1"/>
  <c r="CP179" i="5" s="1"/>
  <c r="CP178" i="5" s="1"/>
  <c r="CP177" i="5" s="1"/>
  <c r="CP176" i="5" s="1"/>
  <c r="CP175" i="5" s="1"/>
  <c r="CP174" i="5" s="1"/>
  <c r="CP173" i="5" s="1"/>
  <c r="K168" i="2" s="1"/>
  <c r="K69" i="11"/>
  <c r="K184" i="2"/>
  <c r="CY172" i="5"/>
  <c r="CY171" i="5" s="1"/>
  <c r="CY170" i="5" s="1"/>
  <c r="CY169" i="5" s="1"/>
  <c r="CY168" i="5" s="1"/>
  <c r="CY167" i="5" s="1"/>
  <c r="CY166" i="5" s="1"/>
  <c r="CY165" i="5" s="1"/>
  <c r="CY164" i="5" s="1"/>
  <c r="CY163" i="5" s="1"/>
  <c r="CY162" i="5" s="1"/>
  <c r="CY161" i="5" s="1"/>
  <c r="L186" i="2" s="1"/>
  <c r="K182" i="2"/>
  <c r="CX172" i="5"/>
  <c r="CX171" i="5" s="1"/>
  <c r="CX170" i="5" s="1"/>
  <c r="CX169" i="5" s="1"/>
  <c r="CX168" i="5" s="1"/>
  <c r="CX167" i="5" s="1"/>
  <c r="CX166" i="5" s="1"/>
  <c r="CX165" i="5" s="1"/>
  <c r="CX164" i="5" s="1"/>
  <c r="CX163" i="5" s="1"/>
  <c r="CX162" i="5" s="1"/>
  <c r="CX161" i="5" s="1"/>
  <c r="K180" i="2"/>
  <c r="CW172" i="5"/>
  <c r="CW171" i="5" s="1"/>
  <c r="CW170" i="5" s="1"/>
  <c r="CW169" i="5" s="1"/>
  <c r="CW168" i="5" s="1"/>
  <c r="CW167" i="5" s="1"/>
  <c r="CW166" i="5" s="1"/>
  <c r="CW165" i="5" s="1"/>
  <c r="CW164" i="5" s="1"/>
  <c r="CW163" i="5" s="1"/>
  <c r="CW162" i="5" s="1"/>
  <c r="CW161" i="5" s="1"/>
  <c r="AE167" i="5"/>
  <c r="AE166" i="5" s="1"/>
  <c r="AE165" i="5" s="1"/>
  <c r="AE164" i="5" s="1"/>
  <c r="AE163" i="5" s="1"/>
  <c r="AE162" i="5" s="1"/>
  <c r="AE161" i="5" s="1"/>
  <c r="L53" i="2" s="1"/>
  <c r="W167" i="5"/>
  <c r="W166" i="5" s="1"/>
  <c r="W165" i="5" s="1"/>
  <c r="W164" i="5" s="1"/>
  <c r="W163" i="5" s="1"/>
  <c r="W162" i="5" s="1"/>
  <c r="W161" i="5" s="1"/>
  <c r="W160" i="5" s="1"/>
  <c r="W159" i="5" s="1"/>
  <c r="W158" i="5" s="1"/>
  <c r="W157" i="5" s="1"/>
  <c r="W156" i="5" s="1"/>
  <c r="W155" i="5" s="1"/>
  <c r="W154" i="5" s="1"/>
  <c r="W153" i="5" s="1"/>
  <c r="W152" i="5" s="1"/>
  <c r="W151" i="5" s="1"/>
  <c r="W150" i="5" s="1"/>
  <c r="W149" i="5" s="1"/>
  <c r="CZ160" i="5"/>
  <c r="CZ159" i="5" s="1"/>
  <c r="CZ158" i="5" s="1"/>
  <c r="CZ157" i="5" s="1"/>
  <c r="CZ156" i="5" s="1"/>
  <c r="CZ155" i="5" s="1"/>
  <c r="CZ154" i="5" s="1"/>
  <c r="CZ153" i="5" s="1"/>
  <c r="CZ152" i="5" s="1"/>
  <c r="CZ151" i="5" s="1"/>
  <c r="CZ150" i="5" s="1"/>
  <c r="CZ149" i="5" s="1"/>
  <c r="S167" i="5"/>
  <c r="S166" i="5" s="1"/>
  <c r="S165" i="5" s="1"/>
  <c r="S164" i="5" s="1"/>
  <c r="S163" i="5" s="1"/>
  <c r="S162" i="5" s="1"/>
  <c r="S161" i="5" s="1"/>
  <c r="S160" i="5" s="1"/>
  <c r="S159" i="5" s="1"/>
  <c r="S158" i="5" s="1"/>
  <c r="S157" i="5" s="1"/>
  <c r="S156" i="5" s="1"/>
  <c r="S155" i="5" s="1"/>
  <c r="S154" i="5" s="1"/>
  <c r="S153" i="5" s="1"/>
  <c r="S152" i="5" s="1"/>
  <c r="S151" i="5" s="1"/>
  <c r="S150" i="5" s="1"/>
  <c r="S149" i="5" s="1"/>
  <c r="Y167" i="5"/>
  <c r="Y166" i="5" s="1"/>
  <c r="Y165" i="5" s="1"/>
  <c r="Y164" i="5" s="1"/>
  <c r="Y163" i="5" s="1"/>
  <c r="Y162" i="5" s="1"/>
  <c r="Y161" i="5" s="1"/>
  <c r="L41" i="2" s="1"/>
  <c r="AL167" i="5"/>
  <c r="AL166" i="5" s="1"/>
  <c r="AL165" i="5" s="1"/>
  <c r="AL164" i="5" s="1"/>
  <c r="AL163" i="5" s="1"/>
  <c r="AL162" i="5" s="1"/>
  <c r="AL161" i="5" s="1"/>
  <c r="AL160" i="5" s="1"/>
  <c r="AL159" i="5" s="1"/>
  <c r="AL158" i="5" s="1"/>
  <c r="AL157" i="5" s="1"/>
  <c r="AL156" i="5" s="1"/>
  <c r="AL155" i="5" s="1"/>
  <c r="AL154" i="5" s="1"/>
  <c r="AL153" i="5" s="1"/>
  <c r="AL152" i="5" s="1"/>
  <c r="AL151" i="5" s="1"/>
  <c r="AL150" i="5" s="1"/>
  <c r="AL149" i="5" s="1"/>
  <c r="AN167" i="5"/>
  <c r="AN166" i="5" s="1"/>
  <c r="AN165" i="5" s="1"/>
  <c r="AN164" i="5" s="1"/>
  <c r="AN163" i="5" s="1"/>
  <c r="AN162" i="5" s="1"/>
  <c r="AN161" i="5" s="1"/>
  <c r="AN160" i="5" s="1"/>
  <c r="AN159" i="5" s="1"/>
  <c r="AN158" i="5" s="1"/>
  <c r="AN157" i="5" s="1"/>
  <c r="AN156" i="5" s="1"/>
  <c r="AN155" i="5" s="1"/>
  <c r="AN154" i="5" s="1"/>
  <c r="AN153" i="5" s="1"/>
  <c r="AN152" i="5" s="1"/>
  <c r="AN151" i="5" s="1"/>
  <c r="AN150" i="5" s="1"/>
  <c r="AN149" i="5" s="1"/>
  <c r="AI167" i="5"/>
  <c r="AI166" i="5" s="1"/>
  <c r="AI165" i="5" s="1"/>
  <c r="AI164" i="5" s="1"/>
  <c r="AI163" i="5" s="1"/>
  <c r="AI162" i="5" s="1"/>
  <c r="AI161" i="5" s="1"/>
  <c r="L61" i="2" s="1"/>
  <c r="AG167" i="5"/>
  <c r="AG166" i="5" s="1"/>
  <c r="AG165" i="5" s="1"/>
  <c r="AG164" i="5" s="1"/>
  <c r="AG163" i="5" s="1"/>
  <c r="AG162" i="5" s="1"/>
  <c r="AG161" i="5" s="1"/>
  <c r="L57" i="2" s="1"/>
  <c r="O167" i="5"/>
  <c r="O166" i="5" s="1"/>
  <c r="O165" i="5" s="1"/>
  <c r="O164" i="5" s="1"/>
  <c r="O163" i="5" s="1"/>
  <c r="O162" i="5" s="1"/>
  <c r="O161" i="5" s="1"/>
  <c r="L25" i="2" s="1"/>
  <c r="K167" i="5"/>
  <c r="K166" i="5" s="1"/>
  <c r="K165" i="5" s="1"/>
  <c r="K164" i="5" s="1"/>
  <c r="K163" i="5" s="1"/>
  <c r="K162" i="5" s="1"/>
  <c r="K161" i="5" s="1"/>
  <c r="L17" i="2" s="1"/>
  <c r="L172" i="5"/>
  <c r="L171" i="5" s="1"/>
  <c r="L170" i="5" s="1"/>
  <c r="L169" i="5" s="1"/>
  <c r="L168" i="5" s="1"/>
  <c r="L167" i="5" s="1"/>
  <c r="L166" i="5" s="1"/>
  <c r="L165" i="5" s="1"/>
  <c r="L164" i="5" s="1"/>
  <c r="L163" i="5" s="1"/>
  <c r="L162" i="5" s="1"/>
  <c r="L161" i="5" s="1"/>
  <c r="K19" i="2"/>
  <c r="CU172" i="5"/>
  <c r="CU171" i="5" s="1"/>
  <c r="CU170" i="5" s="1"/>
  <c r="CU169" i="5" s="1"/>
  <c r="CU168" i="5" s="1"/>
  <c r="CU167" i="5" s="1"/>
  <c r="CU166" i="5" s="1"/>
  <c r="CU165" i="5" s="1"/>
  <c r="CU164" i="5" s="1"/>
  <c r="CU163" i="5" s="1"/>
  <c r="CU162" i="5" s="1"/>
  <c r="CU161" i="5" s="1"/>
  <c r="K176" i="2"/>
  <c r="J160" i="5"/>
  <c r="J159" i="5" s="1"/>
  <c r="J158" i="5" s="1"/>
  <c r="J157" i="5" s="1"/>
  <c r="J156" i="5" s="1"/>
  <c r="J155" i="5" s="1"/>
  <c r="J154" i="5" s="1"/>
  <c r="J153" i="5" s="1"/>
  <c r="J152" i="5" s="1"/>
  <c r="J151" i="5" s="1"/>
  <c r="J150" i="5" s="1"/>
  <c r="J149" i="5" s="1"/>
  <c r="L16" i="2"/>
  <c r="F148" i="5"/>
  <c r="F147" i="5" s="1"/>
  <c r="F146" i="5" s="1"/>
  <c r="F145" i="5" s="1"/>
  <c r="F144" i="5" s="1"/>
  <c r="F143" i="5" s="1"/>
  <c r="F142" i="5" s="1"/>
  <c r="F141" i="5" s="1"/>
  <c r="F140" i="5" s="1"/>
  <c r="F139" i="5" s="1"/>
  <c r="F138" i="5" s="1"/>
  <c r="F137" i="5" s="1"/>
  <c r="M9" i="2"/>
  <c r="C172" i="5"/>
  <c r="C171" i="5" s="1"/>
  <c r="C170" i="5" s="1"/>
  <c r="C169" i="5" s="1"/>
  <c r="C168" i="5" s="1"/>
  <c r="C167" i="5" s="1"/>
  <c r="C166" i="5" s="1"/>
  <c r="C165" i="5" s="1"/>
  <c r="C164" i="5" s="1"/>
  <c r="C163" i="5" s="1"/>
  <c r="C162" i="5" s="1"/>
  <c r="C161" i="5" s="1"/>
  <c r="K3" i="2"/>
  <c r="CO172" i="5"/>
  <c r="CO171" i="5" s="1"/>
  <c r="CO170" i="5" s="1"/>
  <c r="CO169" i="5" s="1"/>
  <c r="CO168" i="5" s="1"/>
  <c r="CO167" i="5" s="1"/>
  <c r="CO166" i="5" s="1"/>
  <c r="CO165" i="5" s="1"/>
  <c r="CO164" i="5" s="1"/>
  <c r="CO163" i="5" s="1"/>
  <c r="CO162" i="5" s="1"/>
  <c r="CO161" i="5" s="1"/>
  <c r="K164" i="2"/>
  <c r="CT172" i="5"/>
  <c r="CT171" i="5" s="1"/>
  <c r="CT170" i="5" s="1"/>
  <c r="CT169" i="5" s="1"/>
  <c r="CT168" i="5" s="1"/>
  <c r="CT167" i="5" s="1"/>
  <c r="CT166" i="5" s="1"/>
  <c r="CT165" i="5" s="1"/>
  <c r="CT164" i="5" s="1"/>
  <c r="CT163" i="5" s="1"/>
  <c r="CT162" i="5" s="1"/>
  <c r="CT161" i="5" s="1"/>
  <c r="CN172" i="5"/>
  <c r="CN171" i="5" s="1"/>
  <c r="CN170" i="5" s="1"/>
  <c r="CN169" i="5" s="1"/>
  <c r="CN168" i="5" s="1"/>
  <c r="CN167" i="5" s="1"/>
  <c r="CN166" i="5" s="1"/>
  <c r="CN165" i="5" s="1"/>
  <c r="CN164" i="5" s="1"/>
  <c r="CN163" i="5" s="1"/>
  <c r="CN162" i="5" s="1"/>
  <c r="CN161" i="5" s="1"/>
  <c r="K162" i="2"/>
  <c r="BR160" i="5"/>
  <c r="BR159" i="5" s="1"/>
  <c r="BR158" i="5" s="1"/>
  <c r="BR157" i="5" s="1"/>
  <c r="BR156" i="5" s="1"/>
  <c r="BR155" i="5" s="1"/>
  <c r="BR154" i="5" s="1"/>
  <c r="BR153" i="5" s="1"/>
  <c r="BR152" i="5" s="1"/>
  <c r="BR151" i="5" s="1"/>
  <c r="BR150" i="5" s="1"/>
  <c r="BR149" i="5" s="1"/>
  <c r="L119" i="2"/>
  <c r="CH160" i="5"/>
  <c r="CH159" i="5" s="1"/>
  <c r="CH158" i="5" s="1"/>
  <c r="CH157" i="5" s="1"/>
  <c r="CH156" i="5" s="1"/>
  <c r="CH155" i="5" s="1"/>
  <c r="CH154" i="5" s="1"/>
  <c r="CH153" i="5" s="1"/>
  <c r="CH152" i="5" s="1"/>
  <c r="CH151" i="5" s="1"/>
  <c r="CH150" i="5" s="1"/>
  <c r="CH149" i="5" s="1"/>
  <c r="L151" i="2"/>
  <c r="BK160" i="5"/>
  <c r="BK159" i="5" s="1"/>
  <c r="BK158" i="5" s="1"/>
  <c r="BK157" i="5" s="1"/>
  <c r="BK156" i="5" s="1"/>
  <c r="BK155" i="5" s="1"/>
  <c r="BK154" i="5" s="1"/>
  <c r="BK153" i="5" s="1"/>
  <c r="BK152" i="5" s="1"/>
  <c r="BK151" i="5" s="1"/>
  <c r="BK150" i="5" s="1"/>
  <c r="BK149" i="5" s="1"/>
  <c r="L108" i="2"/>
  <c r="AD160" i="5"/>
  <c r="AD159" i="5" s="1"/>
  <c r="AD158" i="5" s="1"/>
  <c r="AD157" i="5" s="1"/>
  <c r="AD156" i="5" s="1"/>
  <c r="AD155" i="5" s="1"/>
  <c r="AD154" i="5" s="1"/>
  <c r="AD153" i="5" s="1"/>
  <c r="AD152" i="5" s="1"/>
  <c r="AD151" i="5" s="1"/>
  <c r="AD150" i="5" s="1"/>
  <c r="AD149" i="5" s="1"/>
  <c r="L51" i="2"/>
  <c r="BG172" i="5"/>
  <c r="BG171" i="5" s="1"/>
  <c r="BG170" i="5" s="1"/>
  <c r="BG169" i="5" s="1"/>
  <c r="BG168" i="5" s="1"/>
  <c r="BG167" i="5" s="1"/>
  <c r="BG166" i="5" s="1"/>
  <c r="BG165" i="5" s="1"/>
  <c r="BG164" i="5" s="1"/>
  <c r="BG163" i="5" s="1"/>
  <c r="BG162" i="5" s="1"/>
  <c r="BG161" i="5" s="1"/>
  <c r="K102" i="2"/>
  <c r="BU148" i="5"/>
  <c r="BU147" i="5" s="1"/>
  <c r="BU146" i="5" s="1"/>
  <c r="BU145" i="5" s="1"/>
  <c r="BU144" i="5" s="1"/>
  <c r="BU143" i="5" s="1"/>
  <c r="BU142" i="5" s="1"/>
  <c r="BU141" i="5" s="1"/>
  <c r="BU140" i="5" s="1"/>
  <c r="BU139" i="5" s="1"/>
  <c r="BU138" i="5" s="1"/>
  <c r="BU137" i="5" s="1"/>
  <c r="M125" i="2"/>
  <c r="D172" i="5"/>
  <c r="D171" i="5" s="1"/>
  <c r="D170" i="5" s="1"/>
  <c r="D169" i="5" s="1"/>
  <c r="D168" i="5" s="1"/>
  <c r="D167" i="5" s="1"/>
  <c r="D166" i="5" s="1"/>
  <c r="D165" i="5" s="1"/>
  <c r="D164" i="5" s="1"/>
  <c r="D163" i="5" s="1"/>
  <c r="D162" i="5" s="1"/>
  <c r="D161" i="5" s="1"/>
  <c r="K5" i="2"/>
  <c r="M13" i="11" s="1"/>
  <c r="BN160" i="5"/>
  <c r="BN159" i="5" s="1"/>
  <c r="BN158" i="5" s="1"/>
  <c r="BN157" i="5" s="1"/>
  <c r="BN156" i="5" s="1"/>
  <c r="BN155" i="5" s="1"/>
  <c r="BN154" i="5" s="1"/>
  <c r="BN153" i="5" s="1"/>
  <c r="BN152" i="5" s="1"/>
  <c r="BN151" i="5" s="1"/>
  <c r="BN150" i="5" s="1"/>
  <c r="BN149" i="5" s="1"/>
  <c r="L113" i="2"/>
  <c r="BO160" i="5"/>
  <c r="BO159" i="5" s="1"/>
  <c r="BO158" i="5" s="1"/>
  <c r="BO157" i="5" s="1"/>
  <c r="BO156" i="5" s="1"/>
  <c r="BO155" i="5" s="1"/>
  <c r="BO154" i="5" s="1"/>
  <c r="BO153" i="5" s="1"/>
  <c r="BO152" i="5" s="1"/>
  <c r="BO151" i="5" s="1"/>
  <c r="BO150" i="5" s="1"/>
  <c r="BO149" i="5" s="1"/>
  <c r="L114" i="2"/>
  <c r="M160" i="5"/>
  <c r="M159" i="5" s="1"/>
  <c r="M158" i="5" s="1"/>
  <c r="M157" i="5" s="1"/>
  <c r="M156" i="5" s="1"/>
  <c r="M155" i="5" s="1"/>
  <c r="M154" i="5" s="1"/>
  <c r="M153" i="5" s="1"/>
  <c r="M152" i="5" s="1"/>
  <c r="M151" i="5" s="1"/>
  <c r="M150" i="5" s="1"/>
  <c r="M149" i="5" s="1"/>
  <c r="L21" i="2"/>
  <c r="BM160" i="5"/>
  <c r="BM159" i="5" s="1"/>
  <c r="BM158" i="5" s="1"/>
  <c r="BM157" i="5" s="1"/>
  <c r="BM156" i="5" s="1"/>
  <c r="BM155" i="5" s="1"/>
  <c r="BM154" i="5" s="1"/>
  <c r="BM153" i="5" s="1"/>
  <c r="BM152" i="5" s="1"/>
  <c r="BM151" i="5" s="1"/>
  <c r="BM150" i="5" s="1"/>
  <c r="BM149" i="5" s="1"/>
  <c r="L111" i="2"/>
  <c r="BE148" i="5"/>
  <c r="BE147" i="5" s="1"/>
  <c r="BE146" i="5" s="1"/>
  <c r="BE145" i="5" s="1"/>
  <c r="BE144" i="5" s="1"/>
  <c r="BE143" i="5" s="1"/>
  <c r="BE142" i="5" s="1"/>
  <c r="BE141" i="5" s="1"/>
  <c r="BE140" i="5" s="1"/>
  <c r="BE139" i="5" s="1"/>
  <c r="BE138" i="5" s="1"/>
  <c r="BE137" i="5" s="1"/>
  <c r="M99" i="2"/>
  <c r="CM172" i="5"/>
  <c r="CM171" i="5" s="1"/>
  <c r="CM170" i="5" s="1"/>
  <c r="CM169" i="5" s="1"/>
  <c r="CM168" i="5" s="1"/>
  <c r="CM167" i="5" s="1"/>
  <c r="CM166" i="5" s="1"/>
  <c r="CM165" i="5" s="1"/>
  <c r="CM164" i="5" s="1"/>
  <c r="CM163" i="5" s="1"/>
  <c r="CM162" i="5" s="1"/>
  <c r="CM161" i="5" s="1"/>
  <c r="K160" i="2"/>
  <c r="CI160" i="5"/>
  <c r="CI159" i="5" s="1"/>
  <c r="CI158" i="5" s="1"/>
  <c r="CI157" i="5" s="1"/>
  <c r="CI156" i="5" s="1"/>
  <c r="CI155" i="5" s="1"/>
  <c r="CI154" i="5" s="1"/>
  <c r="CI153" i="5" s="1"/>
  <c r="CI152" i="5" s="1"/>
  <c r="CI151" i="5" s="1"/>
  <c r="CI150" i="5" s="1"/>
  <c r="CI149" i="5" s="1"/>
  <c r="L152" i="2"/>
  <c r="BA160" i="5"/>
  <c r="BA159" i="5" s="1"/>
  <c r="BA158" i="5" s="1"/>
  <c r="BA157" i="5" s="1"/>
  <c r="BA156" i="5" s="1"/>
  <c r="BA155" i="5" s="1"/>
  <c r="BA154" i="5" s="1"/>
  <c r="BA153" i="5" s="1"/>
  <c r="BA152" i="5" s="1"/>
  <c r="BA151" i="5" s="1"/>
  <c r="BA150" i="5" s="1"/>
  <c r="BA149" i="5" s="1"/>
  <c r="L93" i="2"/>
  <c r="AZ160" i="5"/>
  <c r="AZ159" i="5" s="1"/>
  <c r="AZ158" i="5" s="1"/>
  <c r="AZ157" i="5" s="1"/>
  <c r="AZ156" i="5" s="1"/>
  <c r="AZ155" i="5" s="1"/>
  <c r="AZ154" i="5" s="1"/>
  <c r="AZ153" i="5" s="1"/>
  <c r="AZ152" i="5" s="1"/>
  <c r="AZ151" i="5" s="1"/>
  <c r="AZ150" i="5" s="1"/>
  <c r="AZ149" i="5" s="1"/>
  <c r="L91" i="2"/>
  <c r="AC160" i="5"/>
  <c r="AC159" i="5" s="1"/>
  <c r="AC158" i="5" s="1"/>
  <c r="AC157" i="5" s="1"/>
  <c r="AC156" i="5" s="1"/>
  <c r="AC155" i="5" s="1"/>
  <c r="AC154" i="5" s="1"/>
  <c r="AC153" i="5" s="1"/>
  <c r="AC152" i="5" s="1"/>
  <c r="AC151" i="5" s="1"/>
  <c r="AC150" i="5" s="1"/>
  <c r="AC149" i="5" s="1"/>
  <c r="L49" i="2"/>
  <c r="BW160" i="5"/>
  <c r="BW159" i="5" s="1"/>
  <c r="BW158" i="5" s="1"/>
  <c r="BW157" i="5" s="1"/>
  <c r="BW156" i="5" s="1"/>
  <c r="BW155" i="5" s="1"/>
  <c r="BW154" i="5" s="1"/>
  <c r="BW153" i="5" s="1"/>
  <c r="BW152" i="5" s="1"/>
  <c r="BW151" i="5" s="1"/>
  <c r="BW150" i="5" s="1"/>
  <c r="BW149" i="5" s="1"/>
  <c r="L129" i="2"/>
  <c r="CF160" i="5"/>
  <c r="CF159" i="5" s="1"/>
  <c r="CF158" i="5" s="1"/>
  <c r="CF157" i="5" s="1"/>
  <c r="CF156" i="5" s="1"/>
  <c r="CF155" i="5" s="1"/>
  <c r="CF154" i="5" s="1"/>
  <c r="CF153" i="5" s="1"/>
  <c r="CF152" i="5" s="1"/>
  <c r="CF151" i="5" s="1"/>
  <c r="CF150" i="5" s="1"/>
  <c r="CF149" i="5" s="1"/>
  <c r="L147" i="2"/>
  <c r="AO160" i="5"/>
  <c r="AO159" i="5" s="1"/>
  <c r="AO158" i="5" s="1"/>
  <c r="AO157" i="5" s="1"/>
  <c r="AO156" i="5" s="1"/>
  <c r="AO155" i="5" s="1"/>
  <c r="AO154" i="5" s="1"/>
  <c r="AO153" i="5" s="1"/>
  <c r="AO152" i="5" s="1"/>
  <c r="AO151" i="5" s="1"/>
  <c r="AO150" i="5" s="1"/>
  <c r="AO149" i="5" s="1"/>
  <c r="L72" i="2"/>
  <c r="AV172" i="5"/>
  <c r="AV171" i="5" s="1"/>
  <c r="AV170" i="5" s="1"/>
  <c r="AV169" i="5" s="1"/>
  <c r="AV168" i="5" s="1"/>
  <c r="AV167" i="5" s="1"/>
  <c r="AV166" i="5" s="1"/>
  <c r="AV165" i="5" s="1"/>
  <c r="AV164" i="5" s="1"/>
  <c r="AV163" i="5" s="1"/>
  <c r="AV162" i="5" s="1"/>
  <c r="AV161" i="5" s="1"/>
  <c r="K84" i="2"/>
  <c r="AW160" i="5"/>
  <c r="AW159" i="5" s="1"/>
  <c r="AW158" i="5" s="1"/>
  <c r="AW157" i="5" s="1"/>
  <c r="AW156" i="5" s="1"/>
  <c r="AW155" i="5" s="1"/>
  <c r="AW154" i="5" s="1"/>
  <c r="AW153" i="5" s="1"/>
  <c r="AW152" i="5" s="1"/>
  <c r="AW151" i="5" s="1"/>
  <c r="AW150" i="5" s="1"/>
  <c r="AW149" i="5" s="1"/>
  <c r="L86" i="2"/>
  <c r="AH160" i="5"/>
  <c r="AH159" i="5" s="1"/>
  <c r="AH158" i="5" s="1"/>
  <c r="AH157" i="5" s="1"/>
  <c r="AH156" i="5" s="1"/>
  <c r="AH155" i="5" s="1"/>
  <c r="AH154" i="5" s="1"/>
  <c r="AH153" i="5" s="1"/>
  <c r="AH152" i="5" s="1"/>
  <c r="AH151" i="5" s="1"/>
  <c r="AH150" i="5" s="1"/>
  <c r="AH149" i="5" s="1"/>
  <c r="L59" i="2"/>
  <c r="AR160" i="5"/>
  <c r="AR159" i="5" s="1"/>
  <c r="AR158" i="5" s="1"/>
  <c r="AR157" i="5" s="1"/>
  <c r="AR156" i="5" s="1"/>
  <c r="AR155" i="5" s="1"/>
  <c r="AR154" i="5" s="1"/>
  <c r="AR153" i="5" s="1"/>
  <c r="AR152" i="5" s="1"/>
  <c r="AR151" i="5" s="1"/>
  <c r="AR150" i="5" s="1"/>
  <c r="AR149" i="5" s="1"/>
  <c r="L78" i="2"/>
  <c r="AA160" i="5"/>
  <c r="AA159" i="5" s="1"/>
  <c r="AA158" i="5" s="1"/>
  <c r="AA157" i="5" s="1"/>
  <c r="AA156" i="5" s="1"/>
  <c r="AA155" i="5" s="1"/>
  <c r="AA154" i="5" s="1"/>
  <c r="AA153" i="5" s="1"/>
  <c r="AA152" i="5" s="1"/>
  <c r="AA151" i="5" s="1"/>
  <c r="AA150" i="5" s="1"/>
  <c r="AA149" i="5" s="1"/>
  <c r="L45" i="2"/>
  <c r="P160" i="5"/>
  <c r="P159" i="5" s="1"/>
  <c r="P158" i="5" s="1"/>
  <c r="P157" i="5" s="1"/>
  <c r="P156" i="5" s="1"/>
  <c r="P155" i="5" s="1"/>
  <c r="P154" i="5" s="1"/>
  <c r="P153" i="5" s="1"/>
  <c r="P152" i="5" s="1"/>
  <c r="P151" i="5" s="1"/>
  <c r="P150" i="5" s="1"/>
  <c r="P149" i="5" s="1"/>
  <c r="L27" i="2"/>
  <c r="BS160" i="5"/>
  <c r="BS159" i="5" s="1"/>
  <c r="BS158" i="5" s="1"/>
  <c r="BS157" i="5" s="1"/>
  <c r="BS156" i="5" s="1"/>
  <c r="BS155" i="5" s="1"/>
  <c r="BS154" i="5" s="1"/>
  <c r="BS153" i="5" s="1"/>
  <c r="BS152" i="5" s="1"/>
  <c r="BS151" i="5" s="1"/>
  <c r="BS150" i="5" s="1"/>
  <c r="BS149" i="5" s="1"/>
  <c r="L121" i="2"/>
  <c r="CB160" i="5"/>
  <c r="CB159" i="5" s="1"/>
  <c r="CB158" i="5" s="1"/>
  <c r="CB157" i="5" s="1"/>
  <c r="CB156" i="5" s="1"/>
  <c r="CB155" i="5" s="1"/>
  <c r="CB154" i="5" s="1"/>
  <c r="CB153" i="5" s="1"/>
  <c r="CB152" i="5" s="1"/>
  <c r="CB151" i="5" s="1"/>
  <c r="CB150" i="5" s="1"/>
  <c r="CB149" i="5" s="1"/>
  <c r="L139" i="2"/>
  <c r="CV172" i="5"/>
  <c r="CV171" i="5" s="1"/>
  <c r="CV170" i="5" s="1"/>
  <c r="CV169" i="5" s="1"/>
  <c r="CV168" i="5" s="1"/>
  <c r="CV167" i="5" s="1"/>
  <c r="CV166" i="5" s="1"/>
  <c r="CV165" i="5" s="1"/>
  <c r="CV164" i="5" s="1"/>
  <c r="CV163" i="5" s="1"/>
  <c r="CV162" i="5" s="1"/>
  <c r="CV161" i="5" s="1"/>
  <c r="K178" i="2"/>
  <c r="V160" i="5"/>
  <c r="V159" i="5" s="1"/>
  <c r="V158" i="5" s="1"/>
  <c r="V157" i="5" s="1"/>
  <c r="V156" i="5" s="1"/>
  <c r="V155" i="5" s="1"/>
  <c r="V154" i="5" s="1"/>
  <c r="V153" i="5" s="1"/>
  <c r="V152" i="5" s="1"/>
  <c r="V151" i="5" s="1"/>
  <c r="V150" i="5" s="1"/>
  <c r="V149" i="5" s="1"/>
  <c r="L37" i="2"/>
  <c r="AQ160" i="5"/>
  <c r="AQ159" i="5" s="1"/>
  <c r="AQ158" i="5" s="1"/>
  <c r="AQ157" i="5" s="1"/>
  <c r="AQ156" i="5" s="1"/>
  <c r="AQ155" i="5" s="1"/>
  <c r="AQ154" i="5" s="1"/>
  <c r="AQ153" i="5" s="1"/>
  <c r="AQ152" i="5" s="1"/>
  <c r="AQ151" i="5" s="1"/>
  <c r="AQ150" i="5" s="1"/>
  <c r="AQ149" i="5" s="1"/>
  <c r="L76" i="2"/>
  <c r="CD160" i="5"/>
  <c r="CD159" i="5" s="1"/>
  <c r="CD158" i="5" s="1"/>
  <c r="CD157" i="5" s="1"/>
  <c r="CD156" i="5" s="1"/>
  <c r="CD155" i="5" s="1"/>
  <c r="CD154" i="5" s="1"/>
  <c r="CD153" i="5" s="1"/>
  <c r="CD152" i="5" s="1"/>
  <c r="CD151" i="5" s="1"/>
  <c r="CD150" i="5" s="1"/>
  <c r="CD149" i="5" s="1"/>
  <c r="L143" i="2"/>
  <c r="BB172" i="5"/>
  <c r="BB171" i="5" s="1"/>
  <c r="BB170" i="5" s="1"/>
  <c r="BB169" i="5" s="1"/>
  <c r="BB168" i="5" s="1"/>
  <c r="BB167" i="5" s="1"/>
  <c r="BB166" i="5" s="1"/>
  <c r="BB165" i="5" s="1"/>
  <c r="BB164" i="5" s="1"/>
  <c r="BB163" i="5" s="1"/>
  <c r="BB162" i="5" s="1"/>
  <c r="BB161" i="5" s="1"/>
  <c r="K95" i="2"/>
  <c r="BD160" i="5"/>
  <c r="BD159" i="5" s="1"/>
  <c r="BD158" i="5" s="1"/>
  <c r="BD157" i="5" s="1"/>
  <c r="BD156" i="5" s="1"/>
  <c r="BD155" i="5" s="1"/>
  <c r="BD154" i="5" s="1"/>
  <c r="BD153" i="5" s="1"/>
  <c r="BD152" i="5" s="1"/>
  <c r="BD151" i="5" s="1"/>
  <c r="BD150" i="5" s="1"/>
  <c r="BD149" i="5" s="1"/>
  <c r="L98" i="2"/>
  <c r="H160" i="5"/>
  <c r="H159" i="5" s="1"/>
  <c r="H158" i="5" s="1"/>
  <c r="H157" i="5" s="1"/>
  <c r="H156" i="5" s="1"/>
  <c r="H155" i="5" s="1"/>
  <c r="H154" i="5" s="1"/>
  <c r="H153" i="5" s="1"/>
  <c r="H152" i="5" s="1"/>
  <c r="H151" i="5" s="1"/>
  <c r="H150" i="5" s="1"/>
  <c r="H149" i="5" s="1"/>
  <c r="L12" i="2"/>
  <c r="BJ160" i="5"/>
  <c r="BJ159" i="5" s="1"/>
  <c r="BJ158" i="5" s="1"/>
  <c r="BJ157" i="5" s="1"/>
  <c r="BJ156" i="5" s="1"/>
  <c r="BJ155" i="5" s="1"/>
  <c r="BJ154" i="5" s="1"/>
  <c r="BJ153" i="5" s="1"/>
  <c r="BJ152" i="5" s="1"/>
  <c r="BJ151" i="5" s="1"/>
  <c r="BJ150" i="5" s="1"/>
  <c r="BJ149" i="5" s="1"/>
  <c r="L107" i="2"/>
  <c r="CQ172" i="5"/>
  <c r="CQ171" i="5" s="1"/>
  <c r="CQ170" i="5" s="1"/>
  <c r="CQ169" i="5" s="1"/>
  <c r="CQ168" i="5" s="1"/>
  <c r="CQ167" i="5" s="1"/>
  <c r="CQ166" i="5" s="1"/>
  <c r="CQ165" i="5" s="1"/>
  <c r="CQ164" i="5" s="1"/>
  <c r="CQ163" i="5" s="1"/>
  <c r="CQ162" i="5" s="1"/>
  <c r="CQ161" i="5" s="1"/>
  <c r="AJ160" i="5"/>
  <c r="AJ159" i="5" s="1"/>
  <c r="AJ158" i="5" s="1"/>
  <c r="AJ157" i="5" s="1"/>
  <c r="AJ156" i="5" s="1"/>
  <c r="AJ155" i="5" s="1"/>
  <c r="AJ154" i="5" s="1"/>
  <c r="AJ153" i="5" s="1"/>
  <c r="AJ152" i="5" s="1"/>
  <c r="AJ151" i="5" s="1"/>
  <c r="AJ150" i="5" s="1"/>
  <c r="AJ149" i="5" s="1"/>
  <c r="L64" i="2"/>
  <c r="BT160" i="5"/>
  <c r="BT159" i="5" s="1"/>
  <c r="BT158" i="5" s="1"/>
  <c r="BT157" i="5" s="1"/>
  <c r="BT156" i="5" s="1"/>
  <c r="BT155" i="5" s="1"/>
  <c r="BT154" i="5" s="1"/>
  <c r="BT153" i="5" s="1"/>
  <c r="BT152" i="5" s="1"/>
  <c r="BT151" i="5" s="1"/>
  <c r="BT150" i="5" s="1"/>
  <c r="BT149" i="5" s="1"/>
  <c r="L123" i="2"/>
  <c r="CJ160" i="5"/>
  <c r="CJ159" i="5" s="1"/>
  <c r="CJ158" i="5" s="1"/>
  <c r="CJ157" i="5" s="1"/>
  <c r="CJ156" i="5" s="1"/>
  <c r="CJ155" i="5" s="1"/>
  <c r="CJ154" i="5" s="1"/>
  <c r="CJ153" i="5" s="1"/>
  <c r="CJ152" i="5" s="1"/>
  <c r="CJ151" i="5" s="1"/>
  <c r="CJ150" i="5" s="1"/>
  <c r="CJ149" i="5" s="1"/>
  <c r="L154" i="2"/>
  <c r="BC160" i="5"/>
  <c r="BC159" i="5" s="1"/>
  <c r="BC158" i="5" s="1"/>
  <c r="BC157" i="5" s="1"/>
  <c r="BC156" i="5" s="1"/>
  <c r="BC155" i="5" s="1"/>
  <c r="BC154" i="5" s="1"/>
  <c r="BC153" i="5" s="1"/>
  <c r="BC152" i="5" s="1"/>
  <c r="BC151" i="5" s="1"/>
  <c r="BC150" i="5" s="1"/>
  <c r="BC149" i="5" s="1"/>
  <c r="L96" i="2"/>
  <c r="BH160" i="5"/>
  <c r="BH159" i="5" s="1"/>
  <c r="BH158" i="5" s="1"/>
  <c r="BH157" i="5" s="1"/>
  <c r="BH156" i="5" s="1"/>
  <c r="BH155" i="5" s="1"/>
  <c r="BH154" i="5" s="1"/>
  <c r="BH153" i="5" s="1"/>
  <c r="BH152" i="5" s="1"/>
  <c r="BH151" i="5" s="1"/>
  <c r="BH150" i="5" s="1"/>
  <c r="BH149" i="5" s="1"/>
  <c r="L104" i="2"/>
  <c r="AX160" i="5"/>
  <c r="AX159" i="5" s="1"/>
  <c r="AX158" i="5" s="1"/>
  <c r="AX157" i="5" s="1"/>
  <c r="AX156" i="5" s="1"/>
  <c r="AX155" i="5" s="1"/>
  <c r="AX154" i="5" s="1"/>
  <c r="AX153" i="5" s="1"/>
  <c r="AX152" i="5" s="1"/>
  <c r="AX151" i="5" s="1"/>
  <c r="AX150" i="5" s="1"/>
  <c r="AX149" i="5" s="1"/>
  <c r="L87" i="2"/>
  <c r="BP160" i="5"/>
  <c r="BP159" i="5" s="1"/>
  <c r="BP158" i="5" s="1"/>
  <c r="BP157" i="5" s="1"/>
  <c r="BP156" i="5" s="1"/>
  <c r="BP155" i="5" s="1"/>
  <c r="BP154" i="5" s="1"/>
  <c r="BP153" i="5" s="1"/>
  <c r="BP152" i="5" s="1"/>
  <c r="BP151" i="5" s="1"/>
  <c r="BP150" i="5" s="1"/>
  <c r="BP149" i="5" s="1"/>
  <c r="L116" i="2"/>
  <c r="CG160" i="5"/>
  <c r="CG159" i="5" s="1"/>
  <c r="CG158" i="5" s="1"/>
  <c r="CG157" i="5" s="1"/>
  <c r="CG156" i="5" s="1"/>
  <c r="CG155" i="5" s="1"/>
  <c r="CG154" i="5" s="1"/>
  <c r="CG153" i="5" s="1"/>
  <c r="CG152" i="5" s="1"/>
  <c r="CG151" i="5" s="1"/>
  <c r="CG150" i="5" s="1"/>
  <c r="CG149" i="5" s="1"/>
  <c r="L149" i="2"/>
  <c r="CK172" i="5"/>
  <c r="CK171" i="5" s="1"/>
  <c r="CK170" i="5" s="1"/>
  <c r="CK169" i="5" s="1"/>
  <c r="CK168" i="5" s="1"/>
  <c r="CK167" i="5" s="1"/>
  <c r="CK166" i="5" s="1"/>
  <c r="CK165" i="5" s="1"/>
  <c r="CK164" i="5" s="1"/>
  <c r="CK163" i="5" s="1"/>
  <c r="CK162" i="5" s="1"/>
  <c r="CK161" i="5" s="1"/>
  <c r="K156" i="2"/>
  <c r="CR172" i="5"/>
  <c r="CR171" i="5" s="1"/>
  <c r="CR170" i="5" s="1"/>
  <c r="CR169" i="5" s="1"/>
  <c r="CR168" i="5" s="1"/>
  <c r="CR167" i="5" s="1"/>
  <c r="CR166" i="5" s="1"/>
  <c r="CR165" i="5" s="1"/>
  <c r="CR164" i="5" s="1"/>
  <c r="CR163" i="5" s="1"/>
  <c r="CR162" i="5" s="1"/>
  <c r="CR161" i="5" s="1"/>
  <c r="K170" i="2"/>
  <c r="T160" i="5"/>
  <c r="T159" i="5" s="1"/>
  <c r="T158" i="5" s="1"/>
  <c r="T157" i="5" s="1"/>
  <c r="T156" i="5" s="1"/>
  <c r="T155" i="5" s="1"/>
  <c r="T154" i="5" s="1"/>
  <c r="T153" i="5" s="1"/>
  <c r="T152" i="5" s="1"/>
  <c r="T151" i="5" s="1"/>
  <c r="T150" i="5" s="1"/>
  <c r="T149" i="5" s="1"/>
  <c r="L33" i="2"/>
  <c r="I160" i="5"/>
  <c r="I159" i="5" s="1"/>
  <c r="I158" i="5" s="1"/>
  <c r="I157" i="5" s="1"/>
  <c r="I156" i="5" s="1"/>
  <c r="I155" i="5" s="1"/>
  <c r="I154" i="5" s="1"/>
  <c r="I153" i="5" s="1"/>
  <c r="I152" i="5" s="1"/>
  <c r="I151" i="5" s="1"/>
  <c r="I150" i="5" s="1"/>
  <c r="I149" i="5" s="1"/>
  <c r="L14" i="2"/>
  <c r="CC160" i="5"/>
  <c r="CC159" i="5" s="1"/>
  <c r="CC158" i="5" s="1"/>
  <c r="CC157" i="5" s="1"/>
  <c r="CC156" i="5" s="1"/>
  <c r="CC155" i="5" s="1"/>
  <c r="CC154" i="5" s="1"/>
  <c r="CC153" i="5" s="1"/>
  <c r="CC152" i="5" s="1"/>
  <c r="CC151" i="5" s="1"/>
  <c r="CC150" i="5" s="1"/>
  <c r="CC149" i="5" s="1"/>
  <c r="L141" i="2"/>
  <c r="R172" i="5"/>
  <c r="R171" i="5" s="1"/>
  <c r="R170" i="5" s="1"/>
  <c r="R169" i="5" s="1"/>
  <c r="R168" i="5" s="1"/>
  <c r="R167" i="5" s="1"/>
  <c r="R166" i="5" s="1"/>
  <c r="R165" i="5" s="1"/>
  <c r="R164" i="5" s="1"/>
  <c r="R163" i="5" s="1"/>
  <c r="R162" i="5" s="1"/>
  <c r="R161" i="5" s="1"/>
  <c r="K31" i="2"/>
  <c r="AU172" i="5"/>
  <c r="AU171" i="5" s="1"/>
  <c r="AU170" i="5" s="1"/>
  <c r="AU169" i="5" s="1"/>
  <c r="AU168" i="5" s="1"/>
  <c r="AU167" i="5" s="1"/>
  <c r="AU166" i="5" s="1"/>
  <c r="AU165" i="5" s="1"/>
  <c r="AU164" i="5" s="1"/>
  <c r="AU163" i="5" s="1"/>
  <c r="AU162" i="5" s="1"/>
  <c r="AU161" i="5" s="1"/>
  <c r="K83" i="2"/>
  <c r="Q160" i="5"/>
  <c r="Q159" i="5" s="1"/>
  <c r="Q158" i="5" s="1"/>
  <c r="Q157" i="5" s="1"/>
  <c r="Q156" i="5" s="1"/>
  <c r="Q155" i="5" s="1"/>
  <c r="Q154" i="5" s="1"/>
  <c r="Q153" i="5" s="1"/>
  <c r="Q152" i="5" s="1"/>
  <c r="Q151" i="5" s="1"/>
  <c r="Q150" i="5" s="1"/>
  <c r="Q149" i="5" s="1"/>
  <c r="L29" i="2"/>
  <c r="G160" i="5"/>
  <c r="G159" i="5" s="1"/>
  <c r="G158" i="5" s="1"/>
  <c r="G157" i="5" s="1"/>
  <c r="G156" i="5" s="1"/>
  <c r="G155" i="5" s="1"/>
  <c r="G154" i="5" s="1"/>
  <c r="G153" i="5" s="1"/>
  <c r="G152" i="5" s="1"/>
  <c r="G151" i="5" s="1"/>
  <c r="G150" i="5" s="1"/>
  <c r="G149" i="5" s="1"/>
  <c r="L11" i="2"/>
  <c r="U167" i="5"/>
  <c r="U166" i="5" s="1"/>
  <c r="U165" i="5" s="1"/>
  <c r="U164" i="5" s="1"/>
  <c r="U163" i="5" s="1"/>
  <c r="U162" i="5" s="1"/>
  <c r="U161" i="5" s="1"/>
  <c r="AB160" i="5"/>
  <c r="AB159" i="5" s="1"/>
  <c r="AB158" i="5" s="1"/>
  <c r="AB157" i="5" s="1"/>
  <c r="AB156" i="5" s="1"/>
  <c r="AB155" i="5" s="1"/>
  <c r="AB154" i="5" s="1"/>
  <c r="AB153" i="5" s="1"/>
  <c r="AB152" i="5" s="1"/>
  <c r="AB151" i="5" s="1"/>
  <c r="AB150" i="5" s="1"/>
  <c r="AB149" i="5" s="1"/>
  <c r="L47" i="2"/>
  <c r="CA160" i="5"/>
  <c r="CA159" i="5" s="1"/>
  <c r="CA158" i="5" s="1"/>
  <c r="CA157" i="5" s="1"/>
  <c r="CA156" i="5" s="1"/>
  <c r="CA155" i="5" s="1"/>
  <c r="CA154" i="5" s="1"/>
  <c r="CA153" i="5" s="1"/>
  <c r="CA152" i="5" s="1"/>
  <c r="CA151" i="5" s="1"/>
  <c r="CA150" i="5" s="1"/>
  <c r="CA149" i="5" s="1"/>
  <c r="L137" i="2"/>
  <c r="BQ160" i="5"/>
  <c r="BQ159" i="5" s="1"/>
  <c r="BQ158" i="5" s="1"/>
  <c r="BQ157" i="5" s="1"/>
  <c r="BQ156" i="5" s="1"/>
  <c r="BQ155" i="5" s="1"/>
  <c r="BQ154" i="5" s="1"/>
  <c r="BQ153" i="5" s="1"/>
  <c r="BQ152" i="5" s="1"/>
  <c r="BQ151" i="5" s="1"/>
  <c r="BQ150" i="5" s="1"/>
  <c r="BQ149" i="5" s="1"/>
  <c r="L117" i="2"/>
  <c r="AM160" i="5"/>
  <c r="AM159" i="5" s="1"/>
  <c r="AM158" i="5" s="1"/>
  <c r="AM157" i="5" s="1"/>
  <c r="AM156" i="5" s="1"/>
  <c r="AM155" i="5" s="1"/>
  <c r="AM154" i="5" s="1"/>
  <c r="AM153" i="5" s="1"/>
  <c r="AM152" i="5" s="1"/>
  <c r="AM151" i="5" s="1"/>
  <c r="AM150" i="5" s="1"/>
  <c r="AM149" i="5" s="1"/>
  <c r="L69" i="2"/>
  <c r="BZ160" i="5"/>
  <c r="BZ159" i="5" s="1"/>
  <c r="BZ158" i="5" s="1"/>
  <c r="BZ157" i="5" s="1"/>
  <c r="BZ156" i="5" s="1"/>
  <c r="BZ155" i="5" s="1"/>
  <c r="BZ154" i="5" s="1"/>
  <c r="BZ153" i="5" s="1"/>
  <c r="BZ152" i="5" s="1"/>
  <c r="BZ151" i="5" s="1"/>
  <c r="BZ150" i="5" s="1"/>
  <c r="BZ149" i="5" s="1"/>
  <c r="L135" i="2"/>
  <c r="Z160" i="5"/>
  <c r="Z159" i="5" s="1"/>
  <c r="Z158" i="5" s="1"/>
  <c r="Z157" i="5" s="1"/>
  <c r="Z156" i="5" s="1"/>
  <c r="Z155" i="5" s="1"/>
  <c r="Z154" i="5" s="1"/>
  <c r="Z153" i="5" s="1"/>
  <c r="Z152" i="5" s="1"/>
  <c r="Z151" i="5" s="1"/>
  <c r="Z150" i="5" s="1"/>
  <c r="Z149" i="5" s="1"/>
  <c r="L43" i="2"/>
  <c r="BF160" i="5"/>
  <c r="BF159" i="5" s="1"/>
  <c r="BF158" i="5" s="1"/>
  <c r="BF157" i="5" s="1"/>
  <c r="BF156" i="5" s="1"/>
  <c r="BF155" i="5" s="1"/>
  <c r="BF154" i="5" s="1"/>
  <c r="BF153" i="5" s="1"/>
  <c r="BF152" i="5" s="1"/>
  <c r="BF151" i="5" s="1"/>
  <c r="BF150" i="5" s="1"/>
  <c r="BF149" i="5" s="1"/>
  <c r="L101" i="2"/>
  <c r="AP160" i="5"/>
  <c r="AP159" i="5" s="1"/>
  <c r="AP158" i="5" s="1"/>
  <c r="AP157" i="5" s="1"/>
  <c r="AP156" i="5" s="1"/>
  <c r="AP155" i="5" s="1"/>
  <c r="AP154" i="5" s="1"/>
  <c r="AP153" i="5" s="1"/>
  <c r="AP152" i="5" s="1"/>
  <c r="AP151" i="5" s="1"/>
  <c r="AP150" i="5" s="1"/>
  <c r="AP149" i="5" s="1"/>
  <c r="L74" i="2"/>
  <c r="AK160" i="5"/>
  <c r="AK159" i="5" s="1"/>
  <c r="AK158" i="5" s="1"/>
  <c r="AK157" i="5" s="1"/>
  <c r="AK156" i="5" s="1"/>
  <c r="AK155" i="5" s="1"/>
  <c r="AK154" i="5" s="1"/>
  <c r="AK153" i="5" s="1"/>
  <c r="AK152" i="5" s="1"/>
  <c r="AK151" i="5" s="1"/>
  <c r="AK150" i="5" s="1"/>
  <c r="AK149" i="5" s="1"/>
  <c r="L66" i="2"/>
  <c r="BL172" i="5"/>
  <c r="BL171" i="5" s="1"/>
  <c r="BL170" i="5" s="1"/>
  <c r="BL169" i="5" s="1"/>
  <c r="BL168" i="5" s="1"/>
  <c r="BL167" i="5" s="1"/>
  <c r="BL166" i="5" s="1"/>
  <c r="BL165" i="5" s="1"/>
  <c r="BL164" i="5" s="1"/>
  <c r="BL163" i="5" s="1"/>
  <c r="BL162" i="5" s="1"/>
  <c r="BL161" i="5" s="1"/>
  <c r="K110" i="2"/>
  <c r="BV160" i="5"/>
  <c r="BV159" i="5" s="1"/>
  <c r="BV158" i="5" s="1"/>
  <c r="BV157" i="5" s="1"/>
  <c r="BV156" i="5" s="1"/>
  <c r="BV155" i="5" s="1"/>
  <c r="BV154" i="5" s="1"/>
  <c r="BV153" i="5" s="1"/>
  <c r="BV152" i="5" s="1"/>
  <c r="BV151" i="5" s="1"/>
  <c r="BV150" i="5" s="1"/>
  <c r="BV149" i="5" s="1"/>
  <c r="L127" i="2"/>
  <c r="BY160" i="5"/>
  <c r="BY159" i="5" s="1"/>
  <c r="BY158" i="5" s="1"/>
  <c r="BY157" i="5" s="1"/>
  <c r="BY156" i="5" s="1"/>
  <c r="BY155" i="5" s="1"/>
  <c r="BY154" i="5" s="1"/>
  <c r="BY153" i="5" s="1"/>
  <c r="BY152" i="5" s="1"/>
  <c r="BY151" i="5" s="1"/>
  <c r="BY150" i="5" s="1"/>
  <c r="BY149" i="5" s="1"/>
  <c r="L133" i="2"/>
  <c r="X160" i="5"/>
  <c r="X159" i="5" s="1"/>
  <c r="X158" i="5" s="1"/>
  <c r="X157" i="5" s="1"/>
  <c r="X156" i="5" s="1"/>
  <c r="X155" i="5" s="1"/>
  <c r="X154" i="5" s="1"/>
  <c r="X153" i="5" s="1"/>
  <c r="X152" i="5" s="1"/>
  <c r="X151" i="5" s="1"/>
  <c r="X150" i="5" s="1"/>
  <c r="X149" i="5" s="1"/>
  <c r="L40" i="2"/>
  <c r="AY160" i="5"/>
  <c r="AY159" i="5" s="1"/>
  <c r="AY158" i="5" s="1"/>
  <c r="AY157" i="5" s="1"/>
  <c r="AY156" i="5" s="1"/>
  <c r="AY155" i="5" s="1"/>
  <c r="AY154" i="5" s="1"/>
  <c r="AY153" i="5" s="1"/>
  <c r="AY152" i="5" s="1"/>
  <c r="AY151" i="5" s="1"/>
  <c r="AY150" i="5" s="1"/>
  <c r="AY149" i="5" s="1"/>
  <c r="L89" i="2"/>
  <c r="BI160" i="5"/>
  <c r="BI159" i="5" s="1"/>
  <c r="BI158" i="5" s="1"/>
  <c r="BI157" i="5" s="1"/>
  <c r="BI156" i="5" s="1"/>
  <c r="BI155" i="5" s="1"/>
  <c r="BI154" i="5" s="1"/>
  <c r="BI153" i="5" s="1"/>
  <c r="BI152" i="5" s="1"/>
  <c r="BI151" i="5" s="1"/>
  <c r="BI150" i="5" s="1"/>
  <c r="BI149" i="5" s="1"/>
  <c r="L105" i="2"/>
  <c r="AF160" i="5"/>
  <c r="AF159" i="5" s="1"/>
  <c r="AF158" i="5" s="1"/>
  <c r="AF157" i="5" s="1"/>
  <c r="AF156" i="5" s="1"/>
  <c r="AF155" i="5" s="1"/>
  <c r="AF154" i="5" s="1"/>
  <c r="AF153" i="5" s="1"/>
  <c r="AF152" i="5" s="1"/>
  <c r="AF151" i="5" s="1"/>
  <c r="AF150" i="5" s="1"/>
  <c r="AF149" i="5" s="1"/>
  <c r="L55" i="2"/>
  <c r="AS160" i="5"/>
  <c r="AS159" i="5" s="1"/>
  <c r="AS158" i="5" s="1"/>
  <c r="AS157" i="5" s="1"/>
  <c r="AS156" i="5" s="1"/>
  <c r="AS155" i="5" s="1"/>
  <c r="AS154" i="5" s="1"/>
  <c r="AS153" i="5" s="1"/>
  <c r="AS152" i="5" s="1"/>
  <c r="AS151" i="5" s="1"/>
  <c r="AS150" i="5" s="1"/>
  <c r="AS149" i="5" s="1"/>
  <c r="L80" i="2"/>
  <c r="CE160" i="5"/>
  <c r="CE159" i="5" s="1"/>
  <c r="CE158" i="5" s="1"/>
  <c r="CE157" i="5" s="1"/>
  <c r="CE156" i="5" s="1"/>
  <c r="CE155" i="5" s="1"/>
  <c r="CE154" i="5" s="1"/>
  <c r="CE153" i="5" s="1"/>
  <c r="CE152" i="5" s="1"/>
  <c r="CE151" i="5" s="1"/>
  <c r="CE150" i="5" s="1"/>
  <c r="CE149" i="5" s="1"/>
  <c r="L145" i="2"/>
  <c r="CL172" i="5"/>
  <c r="CL171" i="5" s="1"/>
  <c r="CL170" i="5" s="1"/>
  <c r="CL169" i="5" s="1"/>
  <c r="CL168" i="5" s="1"/>
  <c r="CL167" i="5" s="1"/>
  <c r="CL166" i="5" s="1"/>
  <c r="CL165" i="5" s="1"/>
  <c r="CL164" i="5" s="1"/>
  <c r="CL163" i="5" s="1"/>
  <c r="CL162" i="5" s="1"/>
  <c r="CL161" i="5" s="1"/>
  <c r="L158" i="2" s="1"/>
  <c r="CS172" i="5"/>
  <c r="CS171" i="5" s="1"/>
  <c r="CS170" i="5" s="1"/>
  <c r="CS169" i="5" s="1"/>
  <c r="CS168" i="5" s="1"/>
  <c r="CS167" i="5" s="1"/>
  <c r="CS166" i="5" s="1"/>
  <c r="CS165" i="5" s="1"/>
  <c r="CS164" i="5" s="1"/>
  <c r="CS163" i="5" s="1"/>
  <c r="CS162" i="5" s="1"/>
  <c r="CS161" i="5" s="1"/>
  <c r="L172" i="2" s="1"/>
  <c r="L57" i="11"/>
  <c r="L48" i="11"/>
  <c r="L58" i="11"/>
  <c r="L38" i="11"/>
  <c r="L59" i="11"/>
  <c r="L10" i="11"/>
  <c r="L77" i="11"/>
  <c r="L37" i="11"/>
  <c r="E167" i="5"/>
  <c r="E166" i="5" s="1"/>
  <c r="E165" i="5" s="1"/>
  <c r="E164" i="5" s="1"/>
  <c r="E163" i="5" s="1"/>
  <c r="E162" i="5" s="1"/>
  <c r="E161" i="5" s="1"/>
  <c r="K26" i="11"/>
  <c r="N167" i="5"/>
  <c r="N166" i="5" s="1"/>
  <c r="N165" i="5" s="1"/>
  <c r="N164" i="5" s="1"/>
  <c r="N163" i="5" s="1"/>
  <c r="N162" i="5" s="1"/>
  <c r="N161" i="5" s="1"/>
  <c r="K12" i="11"/>
  <c r="L78" i="11"/>
  <c r="L16" i="11"/>
  <c r="L75" i="11"/>
  <c r="L28" i="11"/>
  <c r="L68" i="11"/>
  <c r="L23" i="11"/>
  <c r="L69" i="11"/>
  <c r="L35" i="11"/>
  <c r="L20" i="11"/>
  <c r="L9" i="11"/>
  <c r="M73" i="11"/>
  <c r="L71" i="11"/>
  <c r="L50" i="11"/>
  <c r="L21" i="11"/>
  <c r="L14" i="11"/>
  <c r="M40" i="11"/>
  <c r="L5" i="11"/>
  <c r="L64" i="11"/>
  <c r="L52" i="11"/>
  <c r="M32" i="11"/>
  <c r="M42" i="11"/>
  <c r="L62" i="11"/>
  <c r="M44" i="11"/>
  <c r="L24" i="11"/>
  <c r="K174" i="2" l="1"/>
  <c r="AI160" i="5"/>
  <c r="AI159" i="5" s="1"/>
  <c r="AI158" i="5" s="1"/>
  <c r="AI157" i="5" s="1"/>
  <c r="AI156" i="5" s="1"/>
  <c r="AI155" i="5" s="1"/>
  <c r="AI154" i="5" s="1"/>
  <c r="AI153" i="5" s="1"/>
  <c r="AI152" i="5" s="1"/>
  <c r="AI151" i="5" s="1"/>
  <c r="AI150" i="5" s="1"/>
  <c r="AI149" i="5" s="1"/>
  <c r="K166" i="2"/>
  <c r="L82" i="2"/>
  <c r="CP172" i="5"/>
  <c r="CP171" i="5" s="1"/>
  <c r="CP170" i="5" s="1"/>
  <c r="CP169" i="5" s="1"/>
  <c r="CP168" i="5" s="1"/>
  <c r="CP167" i="5" s="1"/>
  <c r="CP166" i="5" s="1"/>
  <c r="CP165" i="5" s="1"/>
  <c r="CP164" i="5" s="1"/>
  <c r="CP163" i="5" s="1"/>
  <c r="CP162" i="5" s="1"/>
  <c r="CP161" i="5" s="1"/>
  <c r="CP160" i="5" s="1"/>
  <c r="CP159" i="5" s="1"/>
  <c r="CP158" i="5" s="1"/>
  <c r="CP157" i="5" s="1"/>
  <c r="CP156" i="5" s="1"/>
  <c r="CP155" i="5" s="1"/>
  <c r="CP154" i="5" s="1"/>
  <c r="CP153" i="5" s="1"/>
  <c r="CP152" i="5" s="1"/>
  <c r="CP151" i="5" s="1"/>
  <c r="CP150" i="5" s="1"/>
  <c r="CP149" i="5" s="1"/>
  <c r="BX162" i="5"/>
  <c r="BX161" i="5" s="1"/>
  <c r="BX160" i="5" s="1"/>
  <c r="BX159" i="5" s="1"/>
  <c r="BX158" i="5" s="1"/>
  <c r="BX157" i="5" s="1"/>
  <c r="BX156" i="5" s="1"/>
  <c r="BX155" i="5" s="1"/>
  <c r="BX154" i="5" s="1"/>
  <c r="BX153" i="5" s="1"/>
  <c r="BX152" i="5" s="1"/>
  <c r="BX151" i="5" s="1"/>
  <c r="L131" i="2"/>
  <c r="AG160" i="5"/>
  <c r="AG159" i="5" s="1"/>
  <c r="AG158" i="5" s="1"/>
  <c r="AG157" i="5" s="1"/>
  <c r="AG156" i="5" s="1"/>
  <c r="AG155" i="5" s="1"/>
  <c r="AG154" i="5" s="1"/>
  <c r="AG153" i="5" s="1"/>
  <c r="AG152" i="5" s="1"/>
  <c r="AG151" i="5" s="1"/>
  <c r="AG150" i="5" s="1"/>
  <c r="AG149" i="5" s="1"/>
  <c r="AG148" i="5" s="1"/>
  <c r="AG147" i="5" s="1"/>
  <c r="AG146" i="5" s="1"/>
  <c r="AG145" i="5" s="1"/>
  <c r="AG144" i="5" s="1"/>
  <c r="AG143" i="5" s="1"/>
  <c r="AG142" i="5" s="1"/>
  <c r="AG141" i="5" s="1"/>
  <c r="AG140" i="5" s="1"/>
  <c r="AG139" i="5" s="1"/>
  <c r="AG138" i="5" s="1"/>
  <c r="AG137" i="5" s="1"/>
  <c r="AE160" i="5"/>
  <c r="AE159" i="5" s="1"/>
  <c r="AE158" i="5" s="1"/>
  <c r="AE157" i="5" s="1"/>
  <c r="AE156" i="5" s="1"/>
  <c r="AE155" i="5" s="1"/>
  <c r="AE154" i="5" s="1"/>
  <c r="AE153" i="5" s="1"/>
  <c r="AE152" i="5" s="1"/>
  <c r="AE151" i="5" s="1"/>
  <c r="AE150" i="5" s="1"/>
  <c r="AE149" i="5" s="1"/>
  <c r="M53" i="2" s="1"/>
  <c r="L39" i="2"/>
  <c r="L32" i="2"/>
  <c r="Y160" i="5"/>
  <c r="Y159" i="5" s="1"/>
  <c r="Y158" i="5" s="1"/>
  <c r="Y157" i="5" s="1"/>
  <c r="Y156" i="5" s="1"/>
  <c r="Y155" i="5" s="1"/>
  <c r="Y154" i="5" s="1"/>
  <c r="Y153" i="5" s="1"/>
  <c r="Y152" i="5" s="1"/>
  <c r="Y151" i="5" s="1"/>
  <c r="Y150" i="5" s="1"/>
  <c r="Y149" i="5" s="1"/>
  <c r="M41" i="2" s="1"/>
  <c r="L67" i="2"/>
  <c r="CZ148" i="5"/>
  <c r="CZ147" i="5" s="1"/>
  <c r="CZ146" i="5" s="1"/>
  <c r="CZ145" i="5" s="1"/>
  <c r="CZ144" i="5" s="1"/>
  <c r="CZ143" i="5" s="1"/>
  <c r="CZ142" i="5" s="1"/>
  <c r="CZ141" i="5" s="1"/>
  <c r="CZ140" i="5" s="1"/>
  <c r="CZ139" i="5" s="1"/>
  <c r="CZ138" i="5" s="1"/>
  <c r="CZ137" i="5" s="1"/>
  <c r="L71" i="2"/>
  <c r="L180" i="2"/>
  <c r="CW160" i="5"/>
  <c r="CW159" i="5" s="1"/>
  <c r="CW158" i="5" s="1"/>
  <c r="CW157" i="5" s="1"/>
  <c r="CW156" i="5" s="1"/>
  <c r="CW155" i="5" s="1"/>
  <c r="CW154" i="5" s="1"/>
  <c r="CW153" i="5" s="1"/>
  <c r="CW152" i="5" s="1"/>
  <c r="CW151" i="5" s="1"/>
  <c r="CW150" i="5" s="1"/>
  <c r="CW149" i="5" s="1"/>
  <c r="L182" i="2"/>
  <c r="CX160" i="5"/>
  <c r="CX159" i="5" s="1"/>
  <c r="CX158" i="5" s="1"/>
  <c r="CX157" i="5" s="1"/>
  <c r="CX156" i="5" s="1"/>
  <c r="CX155" i="5" s="1"/>
  <c r="CX154" i="5" s="1"/>
  <c r="CX153" i="5" s="1"/>
  <c r="CX152" i="5" s="1"/>
  <c r="CX151" i="5" s="1"/>
  <c r="CX150" i="5" s="1"/>
  <c r="CX149" i="5" s="1"/>
  <c r="L184" i="2"/>
  <c r="CY160" i="5"/>
  <c r="CY159" i="5" s="1"/>
  <c r="CY158" i="5" s="1"/>
  <c r="CY157" i="5" s="1"/>
  <c r="CY156" i="5" s="1"/>
  <c r="CY155" i="5" s="1"/>
  <c r="CY154" i="5" s="1"/>
  <c r="CY153" i="5" s="1"/>
  <c r="CY152" i="5" s="1"/>
  <c r="CY151" i="5" s="1"/>
  <c r="CY150" i="5" s="1"/>
  <c r="CY149" i="5" s="1"/>
  <c r="M186" i="2" s="1"/>
  <c r="K160" i="5"/>
  <c r="K159" i="5" s="1"/>
  <c r="K158" i="5" s="1"/>
  <c r="K157" i="5" s="1"/>
  <c r="K156" i="5" s="1"/>
  <c r="K155" i="5" s="1"/>
  <c r="K154" i="5" s="1"/>
  <c r="K153" i="5" s="1"/>
  <c r="K152" i="5" s="1"/>
  <c r="K151" i="5" s="1"/>
  <c r="K150" i="5" s="1"/>
  <c r="K149" i="5" s="1"/>
  <c r="M17" i="2" s="1"/>
  <c r="O160" i="5"/>
  <c r="O159" i="5" s="1"/>
  <c r="O158" i="5" s="1"/>
  <c r="O157" i="5" s="1"/>
  <c r="O156" i="5" s="1"/>
  <c r="O155" i="5" s="1"/>
  <c r="O154" i="5" s="1"/>
  <c r="O153" i="5" s="1"/>
  <c r="O152" i="5" s="1"/>
  <c r="O151" i="5" s="1"/>
  <c r="O150" i="5" s="1"/>
  <c r="O149" i="5" s="1"/>
  <c r="M25" i="2" s="1"/>
  <c r="CT160" i="5"/>
  <c r="CT159" i="5" s="1"/>
  <c r="CT158" i="5" s="1"/>
  <c r="CT157" i="5" s="1"/>
  <c r="CT156" i="5" s="1"/>
  <c r="CT155" i="5" s="1"/>
  <c r="CT154" i="5" s="1"/>
  <c r="CT153" i="5" s="1"/>
  <c r="CT152" i="5" s="1"/>
  <c r="CT151" i="5" s="1"/>
  <c r="CT150" i="5" s="1"/>
  <c r="CT149" i="5" s="1"/>
  <c r="L174" i="2"/>
  <c r="CK160" i="5"/>
  <c r="CK159" i="5" s="1"/>
  <c r="CK158" i="5" s="1"/>
  <c r="CK157" i="5" s="1"/>
  <c r="CK156" i="5" s="1"/>
  <c r="CK155" i="5" s="1"/>
  <c r="CK154" i="5" s="1"/>
  <c r="CK153" i="5" s="1"/>
  <c r="CK152" i="5" s="1"/>
  <c r="CK151" i="5" s="1"/>
  <c r="CK150" i="5" s="1"/>
  <c r="CK149" i="5" s="1"/>
  <c r="L156" i="2"/>
  <c r="AL148" i="5"/>
  <c r="AL147" i="5" s="1"/>
  <c r="AL146" i="5" s="1"/>
  <c r="AL145" i="5" s="1"/>
  <c r="AL144" i="5" s="1"/>
  <c r="AL143" i="5" s="1"/>
  <c r="AL142" i="5" s="1"/>
  <c r="AL141" i="5" s="1"/>
  <c r="AL140" i="5" s="1"/>
  <c r="AL139" i="5" s="1"/>
  <c r="AL138" i="5" s="1"/>
  <c r="AL137" i="5" s="1"/>
  <c r="M67" i="2"/>
  <c r="AM148" i="5"/>
  <c r="AM147" i="5" s="1"/>
  <c r="AM146" i="5" s="1"/>
  <c r="AM145" i="5" s="1"/>
  <c r="AM144" i="5" s="1"/>
  <c r="AM143" i="5" s="1"/>
  <c r="AM142" i="5" s="1"/>
  <c r="AM141" i="5" s="1"/>
  <c r="AM140" i="5" s="1"/>
  <c r="AM139" i="5" s="1"/>
  <c r="AM138" i="5" s="1"/>
  <c r="AM137" i="5" s="1"/>
  <c r="M69" i="2"/>
  <c r="BL160" i="5"/>
  <c r="BL159" i="5" s="1"/>
  <c r="BL158" i="5" s="1"/>
  <c r="BL157" i="5" s="1"/>
  <c r="BL156" i="5" s="1"/>
  <c r="BL155" i="5" s="1"/>
  <c r="BL154" i="5" s="1"/>
  <c r="BL153" i="5" s="1"/>
  <c r="BL152" i="5" s="1"/>
  <c r="BL151" i="5" s="1"/>
  <c r="BL150" i="5" s="1"/>
  <c r="BL149" i="5" s="1"/>
  <c r="L110" i="2"/>
  <c r="AU160" i="5"/>
  <c r="AU159" i="5" s="1"/>
  <c r="AU158" i="5" s="1"/>
  <c r="AU157" i="5" s="1"/>
  <c r="AU156" i="5" s="1"/>
  <c r="AU155" i="5" s="1"/>
  <c r="AU154" i="5" s="1"/>
  <c r="AU153" i="5" s="1"/>
  <c r="AU152" i="5" s="1"/>
  <c r="AU151" i="5" s="1"/>
  <c r="AU150" i="5" s="1"/>
  <c r="AU149" i="5" s="1"/>
  <c r="L83" i="2"/>
  <c r="BT148" i="5"/>
  <c r="BT147" i="5" s="1"/>
  <c r="BT146" i="5" s="1"/>
  <c r="BT145" i="5" s="1"/>
  <c r="BT144" i="5" s="1"/>
  <c r="BT143" i="5" s="1"/>
  <c r="BT142" i="5" s="1"/>
  <c r="BT141" i="5" s="1"/>
  <c r="BT140" i="5" s="1"/>
  <c r="BT139" i="5" s="1"/>
  <c r="BT138" i="5" s="1"/>
  <c r="BT137" i="5" s="1"/>
  <c r="M123" i="2"/>
  <c r="AZ148" i="5"/>
  <c r="AZ147" i="5" s="1"/>
  <c r="AZ146" i="5" s="1"/>
  <c r="AZ145" i="5" s="1"/>
  <c r="AZ144" i="5" s="1"/>
  <c r="AZ143" i="5" s="1"/>
  <c r="AZ142" i="5" s="1"/>
  <c r="AZ141" i="5" s="1"/>
  <c r="AZ140" i="5" s="1"/>
  <c r="AZ139" i="5" s="1"/>
  <c r="AZ138" i="5" s="1"/>
  <c r="AZ137" i="5" s="1"/>
  <c r="M91" i="2"/>
  <c r="M148" i="5"/>
  <c r="M147" i="5" s="1"/>
  <c r="M146" i="5" s="1"/>
  <c r="M145" i="5" s="1"/>
  <c r="M144" i="5" s="1"/>
  <c r="M143" i="5" s="1"/>
  <c r="M142" i="5" s="1"/>
  <c r="M141" i="5" s="1"/>
  <c r="M140" i="5" s="1"/>
  <c r="M139" i="5" s="1"/>
  <c r="M138" i="5" s="1"/>
  <c r="M137" i="5" s="1"/>
  <c r="M21" i="2"/>
  <c r="AS148" i="5"/>
  <c r="AS147" i="5" s="1"/>
  <c r="AS146" i="5" s="1"/>
  <c r="AS145" i="5" s="1"/>
  <c r="AS144" i="5" s="1"/>
  <c r="AS143" i="5" s="1"/>
  <c r="AS142" i="5" s="1"/>
  <c r="AS141" i="5" s="1"/>
  <c r="AS140" i="5" s="1"/>
  <c r="AS139" i="5" s="1"/>
  <c r="AS138" i="5" s="1"/>
  <c r="AS137" i="5" s="1"/>
  <c r="M80" i="2"/>
  <c r="BM148" i="5"/>
  <c r="BM147" i="5" s="1"/>
  <c r="BM146" i="5" s="1"/>
  <c r="BM145" i="5" s="1"/>
  <c r="BM144" i="5" s="1"/>
  <c r="BM143" i="5" s="1"/>
  <c r="BM142" i="5" s="1"/>
  <c r="BM141" i="5" s="1"/>
  <c r="BM140" i="5" s="1"/>
  <c r="BM139" i="5" s="1"/>
  <c r="BM138" i="5" s="1"/>
  <c r="BM137" i="5" s="1"/>
  <c r="M111" i="2"/>
  <c r="AF148" i="5"/>
  <c r="AF147" i="5" s="1"/>
  <c r="AF146" i="5" s="1"/>
  <c r="AF145" i="5" s="1"/>
  <c r="AF144" i="5" s="1"/>
  <c r="AF143" i="5" s="1"/>
  <c r="AF142" i="5" s="1"/>
  <c r="AF141" i="5" s="1"/>
  <c r="AF140" i="5" s="1"/>
  <c r="AF139" i="5" s="1"/>
  <c r="AF138" i="5" s="1"/>
  <c r="AF137" i="5" s="1"/>
  <c r="M55" i="2"/>
  <c r="BQ148" i="5"/>
  <c r="BQ147" i="5" s="1"/>
  <c r="BQ146" i="5" s="1"/>
  <c r="BQ145" i="5" s="1"/>
  <c r="BQ144" i="5" s="1"/>
  <c r="BQ143" i="5" s="1"/>
  <c r="BQ142" i="5" s="1"/>
  <c r="BQ141" i="5" s="1"/>
  <c r="BQ140" i="5" s="1"/>
  <c r="BQ139" i="5" s="1"/>
  <c r="BQ138" i="5" s="1"/>
  <c r="BQ137" i="5" s="1"/>
  <c r="M117" i="2"/>
  <c r="AP148" i="5"/>
  <c r="AP147" i="5" s="1"/>
  <c r="AP146" i="5" s="1"/>
  <c r="AP145" i="5" s="1"/>
  <c r="AP144" i="5" s="1"/>
  <c r="AP143" i="5" s="1"/>
  <c r="AP142" i="5" s="1"/>
  <c r="AP141" i="5" s="1"/>
  <c r="AP140" i="5" s="1"/>
  <c r="AP139" i="5" s="1"/>
  <c r="AP138" i="5" s="1"/>
  <c r="AP137" i="5" s="1"/>
  <c r="M74" i="2"/>
  <c r="E160" i="5"/>
  <c r="E159" i="5" s="1"/>
  <c r="E158" i="5" s="1"/>
  <c r="E157" i="5" s="1"/>
  <c r="E156" i="5" s="1"/>
  <c r="E155" i="5" s="1"/>
  <c r="E154" i="5" s="1"/>
  <c r="E153" i="5" s="1"/>
  <c r="E152" i="5" s="1"/>
  <c r="E151" i="5" s="1"/>
  <c r="E150" i="5" s="1"/>
  <c r="E149" i="5" s="1"/>
  <c r="L7" i="2"/>
  <c r="CG148" i="5"/>
  <c r="CG147" i="5" s="1"/>
  <c r="CG146" i="5" s="1"/>
  <c r="CG145" i="5" s="1"/>
  <c r="CG144" i="5" s="1"/>
  <c r="CG143" i="5" s="1"/>
  <c r="CG142" i="5" s="1"/>
  <c r="CG141" i="5" s="1"/>
  <c r="CG140" i="5" s="1"/>
  <c r="CG139" i="5" s="1"/>
  <c r="CG138" i="5" s="1"/>
  <c r="CG137" i="5" s="1"/>
  <c r="M149" i="2"/>
  <c r="CD148" i="5"/>
  <c r="CD147" i="5" s="1"/>
  <c r="CD146" i="5" s="1"/>
  <c r="CD145" i="5" s="1"/>
  <c r="CD144" i="5" s="1"/>
  <c r="CD143" i="5" s="1"/>
  <c r="CD142" i="5" s="1"/>
  <c r="CD141" i="5" s="1"/>
  <c r="CD140" i="5" s="1"/>
  <c r="CD139" i="5" s="1"/>
  <c r="CD138" i="5" s="1"/>
  <c r="CD137" i="5" s="1"/>
  <c r="M143" i="2"/>
  <c r="BI148" i="5"/>
  <c r="BI147" i="5" s="1"/>
  <c r="BI146" i="5" s="1"/>
  <c r="BI145" i="5" s="1"/>
  <c r="BI144" i="5" s="1"/>
  <c r="BI143" i="5" s="1"/>
  <c r="BI142" i="5" s="1"/>
  <c r="BI141" i="5" s="1"/>
  <c r="BI140" i="5" s="1"/>
  <c r="BI139" i="5" s="1"/>
  <c r="BI138" i="5" s="1"/>
  <c r="BI137" i="5" s="1"/>
  <c r="M105" i="2"/>
  <c r="AK148" i="5"/>
  <c r="AK147" i="5" s="1"/>
  <c r="AK146" i="5" s="1"/>
  <c r="AK145" i="5" s="1"/>
  <c r="AK144" i="5" s="1"/>
  <c r="AK143" i="5" s="1"/>
  <c r="AK142" i="5" s="1"/>
  <c r="AK141" i="5" s="1"/>
  <c r="AK140" i="5" s="1"/>
  <c r="AK139" i="5" s="1"/>
  <c r="AK138" i="5" s="1"/>
  <c r="AK137" i="5" s="1"/>
  <c r="M66" i="2"/>
  <c r="CA148" i="5"/>
  <c r="CA147" i="5" s="1"/>
  <c r="CA146" i="5" s="1"/>
  <c r="CA145" i="5" s="1"/>
  <c r="CA144" i="5" s="1"/>
  <c r="CA143" i="5" s="1"/>
  <c r="CA142" i="5" s="1"/>
  <c r="CA141" i="5" s="1"/>
  <c r="CA140" i="5" s="1"/>
  <c r="CA139" i="5" s="1"/>
  <c r="CA138" i="5" s="1"/>
  <c r="CA137" i="5" s="1"/>
  <c r="M137" i="2"/>
  <c r="AA148" i="5"/>
  <c r="AA147" i="5" s="1"/>
  <c r="AA146" i="5" s="1"/>
  <c r="AA145" i="5" s="1"/>
  <c r="AA144" i="5" s="1"/>
  <c r="AA143" i="5" s="1"/>
  <c r="AA142" i="5" s="1"/>
  <c r="AA141" i="5" s="1"/>
  <c r="AA140" i="5" s="1"/>
  <c r="AA139" i="5" s="1"/>
  <c r="AA138" i="5" s="1"/>
  <c r="AA137" i="5" s="1"/>
  <c r="M45" i="2"/>
  <c r="BS148" i="5"/>
  <c r="BS147" i="5" s="1"/>
  <c r="BS146" i="5" s="1"/>
  <c r="BS145" i="5" s="1"/>
  <c r="BS144" i="5" s="1"/>
  <c r="BS143" i="5" s="1"/>
  <c r="BS142" i="5" s="1"/>
  <c r="BS141" i="5" s="1"/>
  <c r="BS140" i="5" s="1"/>
  <c r="BS139" i="5" s="1"/>
  <c r="BS138" i="5" s="1"/>
  <c r="BS137" i="5" s="1"/>
  <c r="M121" i="2"/>
  <c r="P148" i="5"/>
  <c r="P147" i="5" s="1"/>
  <c r="P146" i="5" s="1"/>
  <c r="P145" i="5" s="1"/>
  <c r="P144" i="5" s="1"/>
  <c r="P143" i="5" s="1"/>
  <c r="P142" i="5" s="1"/>
  <c r="P141" i="5" s="1"/>
  <c r="P140" i="5" s="1"/>
  <c r="P139" i="5" s="1"/>
  <c r="P138" i="5" s="1"/>
  <c r="P137" i="5" s="1"/>
  <c r="M27" i="2"/>
  <c r="R160" i="5"/>
  <c r="R159" i="5" s="1"/>
  <c r="R158" i="5" s="1"/>
  <c r="R157" i="5" s="1"/>
  <c r="R156" i="5" s="1"/>
  <c r="R155" i="5" s="1"/>
  <c r="R154" i="5" s="1"/>
  <c r="R153" i="5" s="1"/>
  <c r="R152" i="5" s="1"/>
  <c r="R151" i="5" s="1"/>
  <c r="R150" i="5" s="1"/>
  <c r="R149" i="5" s="1"/>
  <c r="L31" i="2"/>
  <c r="BP148" i="5"/>
  <c r="BP147" i="5" s="1"/>
  <c r="BP146" i="5" s="1"/>
  <c r="BP145" i="5" s="1"/>
  <c r="BP144" i="5" s="1"/>
  <c r="BP143" i="5" s="1"/>
  <c r="BP142" i="5" s="1"/>
  <c r="BP141" i="5" s="1"/>
  <c r="BP140" i="5" s="1"/>
  <c r="BP139" i="5" s="1"/>
  <c r="BP138" i="5" s="1"/>
  <c r="BP137" i="5" s="1"/>
  <c r="M116" i="2"/>
  <c r="AQ148" i="5"/>
  <c r="AQ147" i="5" s="1"/>
  <c r="AQ146" i="5" s="1"/>
  <c r="AQ145" i="5" s="1"/>
  <c r="AQ144" i="5" s="1"/>
  <c r="AQ143" i="5" s="1"/>
  <c r="AQ142" i="5" s="1"/>
  <c r="AQ141" i="5" s="1"/>
  <c r="AQ140" i="5" s="1"/>
  <c r="AQ139" i="5" s="1"/>
  <c r="AQ138" i="5" s="1"/>
  <c r="AQ137" i="5" s="1"/>
  <c r="M76" i="2"/>
  <c r="BA148" i="5"/>
  <c r="BA147" i="5" s="1"/>
  <c r="BA146" i="5" s="1"/>
  <c r="BA145" i="5" s="1"/>
  <c r="BA144" i="5" s="1"/>
  <c r="BA143" i="5" s="1"/>
  <c r="BA142" i="5" s="1"/>
  <c r="BA141" i="5" s="1"/>
  <c r="BA140" i="5" s="1"/>
  <c r="BA139" i="5" s="1"/>
  <c r="BA138" i="5" s="1"/>
  <c r="BA137" i="5" s="1"/>
  <c r="M93" i="2"/>
  <c r="BO148" i="5"/>
  <c r="BO147" i="5" s="1"/>
  <c r="BO146" i="5" s="1"/>
  <c r="BO145" i="5" s="1"/>
  <c r="BO144" i="5" s="1"/>
  <c r="BO143" i="5" s="1"/>
  <c r="BO142" i="5" s="1"/>
  <c r="BO141" i="5" s="1"/>
  <c r="BO140" i="5" s="1"/>
  <c r="BO139" i="5" s="1"/>
  <c r="BO138" i="5" s="1"/>
  <c r="BO137" i="5" s="1"/>
  <c r="M114" i="2"/>
  <c r="BK148" i="5"/>
  <c r="BK147" i="5" s="1"/>
  <c r="BK146" i="5" s="1"/>
  <c r="BK145" i="5" s="1"/>
  <c r="BK144" i="5" s="1"/>
  <c r="BK143" i="5" s="1"/>
  <c r="BK142" i="5" s="1"/>
  <c r="BK141" i="5" s="1"/>
  <c r="BK140" i="5" s="1"/>
  <c r="BK139" i="5" s="1"/>
  <c r="BK138" i="5" s="1"/>
  <c r="BK137" i="5" s="1"/>
  <c r="M108" i="2"/>
  <c r="N160" i="5"/>
  <c r="N159" i="5" s="1"/>
  <c r="N158" i="5" s="1"/>
  <c r="N157" i="5" s="1"/>
  <c r="N156" i="5" s="1"/>
  <c r="N155" i="5" s="1"/>
  <c r="N154" i="5" s="1"/>
  <c r="N153" i="5" s="1"/>
  <c r="N152" i="5" s="1"/>
  <c r="N151" i="5" s="1"/>
  <c r="N150" i="5" s="1"/>
  <c r="N149" i="5" s="1"/>
  <c r="L23" i="2"/>
  <c r="J148" i="5"/>
  <c r="J147" i="5" s="1"/>
  <c r="J146" i="5" s="1"/>
  <c r="J145" i="5" s="1"/>
  <c r="J144" i="5" s="1"/>
  <c r="J143" i="5" s="1"/>
  <c r="J142" i="5" s="1"/>
  <c r="J141" i="5" s="1"/>
  <c r="J140" i="5" s="1"/>
  <c r="J139" i="5" s="1"/>
  <c r="J138" i="5" s="1"/>
  <c r="J137" i="5" s="1"/>
  <c r="M16" i="2"/>
  <c r="CQ160" i="5"/>
  <c r="CQ159" i="5" s="1"/>
  <c r="CQ158" i="5" s="1"/>
  <c r="CQ157" i="5" s="1"/>
  <c r="CQ156" i="5" s="1"/>
  <c r="CQ155" i="5" s="1"/>
  <c r="CQ154" i="5" s="1"/>
  <c r="CQ153" i="5" s="1"/>
  <c r="CQ152" i="5" s="1"/>
  <c r="CQ151" i="5" s="1"/>
  <c r="CQ150" i="5" s="1"/>
  <c r="CQ149" i="5" s="1"/>
  <c r="L168" i="2"/>
  <c r="AY148" i="5"/>
  <c r="AY147" i="5" s="1"/>
  <c r="AY146" i="5" s="1"/>
  <c r="AY145" i="5" s="1"/>
  <c r="AY144" i="5" s="1"/>
  <c r="AY143" i="5" s="1"/>
  <c r="AY142" i="5" s="1"/>
  <c r="AY141" i="5" s="1"/>
  <c r="AY140" i="5" s="1"/>
  <c r="AY139" i="5" s="1"/>
  <c r="AY138" i="5" s="1"/>
  <c r="AY137" i="5" s="1"/>
  <c r="M89" i="2"/>
  <c r="AB148" i="5"/>
  <c r="AB147" i="5" s="1"/>
  <c r="AB146" i="5" s="1"/>
  <c r="AB145" i="5" s="1"/>
  <c r="AB144" i="5" s="1"/>
  <c r="AB143" i="5" s="1"/>
  <c r="AB142" i="5" s="1"/>
  <c r="AB141" i="5" s="1"/>
  <c r="AB140" i="5" s="1"/>
  <c r="AB139" i="5" s="1"/>
  <c r="AB138" i="5" s="1"/>
  <c r="AB137" i="5" s="1"/>
  <c r="M47" i="2"/>
  <c r="CO160" i="5"/>
  <c r="CO159" i="5" s="1"/>
  <c r="CO158" i="5" s="1"/>
  <c r="CO157" i="5" s="1"/>
  <c r="CO156" i="5" s="1"/>
  <c r="CO155" i="5" s="1"/>
  <c r="CO154" i="5" s="1"/>
  <c r="CO153" i="5" s="1"/>
  <c r="CO152" i="5" s="1"/>
  <c r="CO151" i="5" s="1"/>
  <c r="CO150" i="5" s="1"/>
  <c r="CO149" i="5" s="1"/>
  <c r="L164" i="2"/>
  <c r="AD148" i="5"/>
  <c r="AD147" i="5" s="1"/>
  <c r="AD146" i="5" s="1"/>
  <c r="AD145" i="5" s="1"/>
  <c r="AD144" i="5" s="1"/>
  <c r="AD143" i="5" s="1"/>
  <c r="AD142" i="5" s="1"/>
  <c r="AD141" i="5" s="1"/>
  <c r="AD140" i="5" s="1"/>
  <c r="AD139" i="5" s="1"/>
  <c r="AD138" i="5" s="1"/>
  <c r="AD137" i="5" s="1"/>
  <c r="M51" i="2"/>
  <c r="CC148" i="5"/>
  <c r="CC147" i="5" s="1"/>
  <c r="CC146" i="5" s="1"/>
  <c r="CC145" i="5" s="1"/>
  <c r="CC144" i="5" s="1"/>
  <c r="CC143" i="5" s="1"/>
  <c r="CC142" i="5" s="1"/>
  <c r="CC141" i="5" s="1"/>
  <c r="CC140" i="5" s="1"/>
  <c r="CC139" i="5" s="1"/>
  <c r="CC138" i="5" s="1"/>
  <c r="CC137" i="5" s="1"/>
  <c r="M141" i="2"/>
  <c r="V148" i="5"/>
  <c r="V147" i="5" s="1"/>
  <c r="V146" i="5" s="1"/>
  <c r="V145" i="5" s="1"/>
  <c r="V144" i="5" s="1"/>
  <c r="V143" i="5" s="1"/>
  <c r="V142" i="5" s="1"/>
  <c r="V141" i="5" s="1"/>
  <c r="V140" i="5" s="1"/>
  <c r="V139" i="5" s="1"/>
  <c r="V138" i="5" s="1"/>
  <c r="V137" i="5" s="1"/>
  <c r="M37" i="2"/>
  <c r="CI148" i="5"/>
  <c r="CI147" i="5" s="1"/>
  <c r="CI146" i="5" s="1"/>
  <c r="CI145" i="5" s="1"/>
  <c r="CI144" i="5" s="1"/>
  <c r="CI143" i="5" s="1"/>
  <c r="CI142" i="5" s="1"/>
  <c r="CI141" i="5" s="1"/>
  <c r="CI140" i="5" s="1"/>
  <c r="CI139" i="5" s="1"/>
  <c r="CI138" i="5" s="1"/>
  <c r="CI137" i="5" s="1"/>
  <c r="M152" i="2"/>
  <c r="BN148" i="5"/>
  <c r="BN147" i="5" s="1"/>
  <c r="BN146" i="5" s="1"/>
  <c r="BN145" i="5" s="1"/>
  <c r="BN144" i="5" s="1"/>
  <c r="BN143" i="5" s="1"/>
  <c r="BN142" i="5" s="1"/>
  <c r="BN141" i="5" s="1"/>
  <c r="BN140" i="5" s="1"/>
  <c r="BN139" i="5" s="1"/>
  <c r="BN138" i="5" s="1"/>
  <c r="BN137" i="5" s="1"/>
  <c r="M113" i="2"/>
  <c r="CH148" i="5"/>
  <c r="CH147" i="5" s="1"/>
  <c r="CH146" i="5" s="1"/>
  <c r="CH145" i="5" s="1"/>
  <c r="CH144" i="5" s="1"/>
  <c r="CH143" i="5" s="1"/>
  <c r="CH142" i="5" s="1"/>
  <c r="CH141" i="5" s="1"/>
  <c r="CH140" i="5" s="1"/>
  <c r="CH139" i="5" s="1"/>
  <c r="CH138" i="5" s="1"/>
  <c r="CH137" i="5" s="1"/>
  <c r="M151" i="2"/>
  <c r="CU160" i="5"/>
  <c r="CU159" i="5" s="1"/>
  <c r="CU158" i="5" s="1"/>
  <c r="CU157" i="5" s="1"/>
  <c r="CU156" i="5" s="1"/>
  <c r="CU155" i="5" s="1"/>
  <c r="CU154" i="5" s="1"/>
  <c r="CU153" i="5" s="1"/>
  <c r="CU152" i="5" s="1"/>
  <c r="CU151" i="5" s="1"/>
  <c r="CU150" i="5" s="1"/>
  <c r="CU149" i="5" s="1"/>
  <c r="L176" i="2"/>
  <c r="Z148" i="5"/>
  <c r="Z147" i="5" s="1"/>
  <c r="Z146" i="5" s="1"/>
  <c r="Z145" i="5" s="1"/>
  <c r="Z144" i="5" s="1"/>
  <c r="Z143" i="5" s="1"/>
  <c r="Z142" i="5" s="1"/>
  <c r="Z141" i="5" s="1"/>
  <c r="Z140" i="5" s="1"/>
  <c r="Z139" i="5" s="1"/>
  <c r="Z138" i="5" s="1"/>
  <c r="Z137" i="5" s="1"/>
  <c r="M43" i="2"/>
  <c r="AR148" i="5"/>
  <c r="AR147" i="5" s="1"/>
  <c r="AR146" i="5" s="1"/>
  <c r="AR145" i="5" s="1"/>
  <c r="AR144" i="5" s="1"/>
  <c r="AR143" i="5" s="1"/>
  <c r="AR142" i="5" s="1"/>
  <c r="AR141" i="5" s="1"/>
  <c r="AR140" i="5" s="1"/>
  <c r="AR139" i="5" s="1"/>
  <c r="AR138" i="5" s="1"/>
  <c r="AR137" i="5" s="1"/>
  <c r="M78" i="2"/>
  <c r="U160" i="5"/>
  <c r="U159" i="5" s="1"/>
  <c r="U158" i="5" s="1"/>
  <c r="U157" i="5" s="1"/>
  <c r="U156" i="5" s="1"/>
  <c r="U155" i="5" s="1"/>
  <c r="U154" i="5" s="1"/>
  <c r="U153" i="5" s="1"/>
  <c r="U152" i="5" s="1"/>
  <c r="U151" i="5" s="1"/>
  <c r="U150" i="5" s="1"/>
  <c r="U149" i="5" s="1"/>
  <c r="L35" i="2"/>
  <c r="AX148" i="5"/>
  <c r="AX147" i="5" s="1"/>
  <c r="AX146" i="5" s="1"/>
  <c r="AX145" i="5" s="1"/>
  <c r="AX144" i="5" s="1"/>
  <c r="AX143" i="5" s="1"/>
  <c r="AX142" i="5" s="1"/>
  <c r="AX141" i="5" s="1"/>
  <c r="AX140" i="5" s="1"/>
  <c r="AX139" i="5" s="1"/>
  <c r="AX138" i="5" s="1"/>
  <c r="AX137" i="5" s="1"/>
  <c r="M87" i="2"/>
  <c r="AI148" i="5"/>
  <c r="AI147" i="5" s="1"/>
  <c r="AI146" i="5" s="1"/>
  <c r="AI145" i="5" s="1"/>
  <c r="AI144" i="5" s="1"/>
  <c r="AI143" i="5" s="1"/>
  <c r="AI142" i="5" s="1"/>
  <c r="AI141" i="5" s="1"/>
  <c r="AI140" i="5" s="1"/>
  <c r="AI139" i="5" s="1"/>
  <c r="AI138" i="5" s="1"/>
  <c r="AI137" i="5" s="1"/>
  <c r="CM160" i="5"/>
  <c r="CM159" i="5" s="1"/>
  <c r="CM158" i="5" s="1"/>
  <c r="CM157" i="5" s="1"/>
  <c r="CM156" i="5" s="1"/>
  <c r="CM155" i="5" s="1"/>
  <c r="CM154" i="5" s="1"/>
  <c r="CM153" i="5" s="1"/>
  <c r="CM152" i="5" s="1"/>
  <c r="CM151" i="5" s="1"/>
  <c r="CM150" i="5" s="1"/>
  <c r="CM149" i="5" s="1"/>
  <c r="L160" i="2"/>
  <c r="X148" i="5"/>
  <c r="X147" i="5" s="1"/>
  <c r="X146" i="5" s="1"/>
  <c r="X145" i="5" s="1"/>
  <c r="X144" i="5" s="1"/>
  <c r="X143" i="5" s="1"/>
  <c r="X142" i="5" s="1"/>
  <c r="X141" i="5" s="1"/>
  <c r="X140" i="5" s="1"/>
  <c r="X139" i="5" s="1"/>
  <c r="X138" i="5" s="1"/>
  <c r="X137" i="5" s="1"/>
  <c r="M40" i="2"/>
  <c r="BF148" i="5"/>
  <c r="BF147" i="5" s="1"/>
  <c r="BF146" i="5" s="1"/>
  <c r="BF145" i="5" s="1"/>
  <c r="BF144" i="5" s="1"/>
  <c r="BF143" i="5" s="1"/>
  <c r="BF142" i="5" s="1"/>
  <c r="BF141" i="5" s="1"/>
  <c r="BF140" i="5" s="1"/>
  <c r="BF139" i="5" s="1"/>
  <c r="BF138" i="5" s="1"/>
  <c r="BF137" i="5" s="1"/>
  <c r="M101" i="2"/>
  <c r="CJ148" i="5"/>
  <c r="CJ147" i="5" s="1"/>
  <c r="CJ146" i="5" s="1"/>
  <c r="CJ145" i="5" s="1"/>
  <c r="CJ144" i="5" s="1"/>
  <c r="CJ143" i="5" s="1"/>
  <c r="CJ142" i="5" s="1"/>
  <c r="CJ141" i="5" s="1"/>
  <c r="CJ140" i="5" s="1"/>
  <c r="CJ139" i="5" s="1"/>
  <c r="CJ138" i="5" s="1"/>
  <c r="CJ137" i="5" s="1"/>
  <c r="M154" i="2"/>
  <c r="AN148" i="5"/>
  <c r="AN147" i="5" s="1"/>
  <c r="AN146" i="5" s="1"/>
  <c r="AN145" i="5" s="1"/>
  <c r="AN144" i="5" s="1"/>
  <c r="AN143" i="5" s="1"/>
  <c r="AN142" i="5" s="1"/>
  <c r="AN141" i="5" s="1"/>
  <c r="AN140" i="5" s="1"/>
  <c r="AN139" i="5" s="1"/>
  <c r="AN138" i="5" s="1"/>
  <c r="AN137" i="5" s="1"/>
  <c r="M71" i="2"/>
  <c r="S148" i="5"/>
  <c r="S147" i="5" s="1"/>
  <c r="S146" i="5" s="1"/>
  <c r="S145" i="5" s="1"/>
  <c r="S144" i="5" s="1"/>
  <c r="S143" i="5" s="1"/>
  <c r="S142" i="5" s="1"/>
  <c r="S141" i="5" s="1"/>
  <c r="S140" i="5" s="1"/>
  <c r="S139" i="5" s="1"/>
  <c r="S138" i="5" s="1"/>
  <c r="S137" i="5" s="1"/>
  <c r="M32" i="2"/>
  <c r="I148" i="5"/>
  <c r="I147" i="5" s="1"/>
  <c r="I146" i="5" s="1"/>
  <c r="I145" i="5" s="1"/>
  <c r="I144" i="5" s="1"/>
  <c r="I143" i="5" s="1"/>
  <c r="I142" i="5" s="1"/>
  <c r="I141" i="5" s="1"/>
  <c r="I140" i="5" s="1"/>
  <c r="I139" i="5" s="1"/>
  <c r="I138" i="5" s="1"/>
  <c r="I137" i="5" s="1"/>
  <c r="M14" i="2"/>
  <c r="BJ148" i="5"/>
  <c r="BJ147" i="5" s="1"/>
  <c r="BJ146" i="5" s="1"/>
  <c r="BJ145" i="5" s="1"/>
  <c r="BJ144" i="5" s="1"/>
  <c r="BJ143" i="5" s="1"/>
  <c r="BJ142" i="5" s="1"/>
  <c r="BJ141" i="5" s="1"/>
  <c r="BJ140" i="5" s="1"/>
  <c r="BJ139" i="5" s="1"/>
  <c r="BJ138" i="5" s="1"/>
  <c r="BJ137" i="5" s="1"/>
  <c r="M107" i="2"/>
  <c r="AH148" i="5"/>
  <c r="AH147" i="5" s="1"/>
  <c r="AH146" i="5" s="1"/>
  <c r="AH145" i="5" s="1"/>
  <c r="AH144" i="5" s="1"/>
  <c r="AH143" i="5" s="1"/>
  <c r="AH142" i="5" s="1"/>
  <c r="AH141" i="5" s="1"/>
  <c r="AH140" i="5" s="1"/>
  <c r="AH139" i="5" s="1"/>
  <c r="AH138" i="5" s="1"/>
  <c r="AH137" i="5" s="1"/>
  <c r="M59" i="2"/>
  <c r="CF148" i="5"/>
  <c r="CF147" i="5" s="1"/>
  <c r="CF146" i="5" s="1"/>
  <c r="CF145" i="5" s="1"/>
  <c r="CF144" i="5" s="1"/>
  <c r="CF143" i="5" s="1"/>
  <c r="CF142" i="5" s="1"/>
  <c r="CF141" i="5" s="1"/>
  <c r="CF140" i="5" s="1"/>
  <c r="CF139" i="5" s="1"/>
  <c r="CF138" i="5" s="1"/>
  <c r="CF137" i="5" s="1"/>
  <c r="M147" i="2"/>
  <c r="D160" i="5"/>
  <c r="D159" i="5" s="1"/>
  <c r="D158" i="5" s="1"/>
  <c r="D157" i="5" s="1"/>
  <c r="D156" i="5" s="1"/>
  <c r="D155" i="5" s="1"/>
  <c r="D154" i="5" s="1"/>
  <c r="D153" i="5" s="1"/>
  <c r="D152" i="5" s="1"/>
  <c r="D151" i="5" s="1"/>
  <c r="D150" i="5" s="1"/>
  <c r="D149" i="5" s="1"/>
  <c r="L5" i="2"/>
  <c r="N13" i="11" s="1"/>
  <c r="BR148" i="5"/>
  <c r="BR147" i="5" s="1"/>
  <c r="BR146" i="5" s="1"/>
  <c r="BR145" i="5" s="1"/>
  <c r="BR144" i="5" s="1"/>
  <c r="BR143" i="5" s="1"/>
  <c r="BR142" i="5" s="1"/>
  <c r="BR141" i="5" s="1"/>
  <c r="BR140" i="5" s="1"/>
  <c r="BR139" i="5" s="1"/>
  <c r="BR138" i="5" s="1"/>
  <c r="BR137" i="5" s="1"/>
  <c r="M119" i="2"/>
  <c r="Q148" i="5"/>
  <c r="Q147" i="5" s="1"/>
  <c r="Q146" i="5" s="1"/>
  <c r="Q145" i="5" s="1"/>
  <c r="Q144" i="5" s="1"/>
  <c r="Q143" i="5" s="1"/>
  <c r="Q142" i="5" s="1"/>
  <c r="Q141" i="5" s="1"/>
  <c r="Q140" i="5" s="1"/>
  <c r="Q139" i="5" s="1"/>
  <c r="Q138" i="5" s="1"/>
  <c r="Q137" i="5" s="1"/>
  <c r="M29" i="2"/>
  <c r="G148" i="5"/>
  <c r="G147" i="5" s="1"/>
  <c r="G146" i="5" s="1"/>
  <c r="G145" i="5" s="1"/>
  <c r="G144" i="5" s="1"/>
  <c r="G143" i="5" s="1"/>
  <c r="G142" i="5" s="1"/>
  <c r="G141" i="5" s="1"/>
  <c r="G140" i="5" s="1"/>
  <c r="G139" i="5" s="1"/>
  <c r="G138" i="5" s="1"/>
  <c r="G137" i="5" s="1"/>
  <c r="M11" i="2"/>
  <c r="BH148" i="5"/>
  <c r="BH147" i="5" s="1"/>
  <c r="BH146" i="5" s="1"/>
  <c r="BH145" i="5" s="1"/>
  <c r="BH144" i="5" s="1"/>
  <c r="BH143" i="5" s="1"/>
  <c r="BH142" i="5" s="1"/>
  <c r="BH141" i="5" s="1"/>
  <c r="BH140" i="5" s="1"/>
  <c r="BH139" i="5" s="1"/>
  <c r="BH138" i="5" s="1"/>
  <c r="BH137" i="5" s="1"/>
  <c r="M104" i="2"/>
  <c r="AO148" i="5"/>
  <c r="AO147" i="5" s="1"/>
  <c r="AO146" i="5" s="1"/>
  <c r="AO145" i="5" s="1"/>
  <c r="AO144" i="5" s="1"/>
  <c r="AO143" i="5" s="1"/>
  <c r="AO142" i="5" s="1"/>
  <c r="AO141" i="5" s="1"/>
  <c r="AO140" i="5" s="1"/>
  <c r="AO139" i="5" s="1"/>
  <c r="AO138" i="5" s="1"/>
  <c r="AO137" i="5" s="1"/>
  <c r="M72" i="2"/>
  <c r="BY148" i="5"/>
  <c r="BY147" i="5" s="1"/>
  <c r="BY146" i="5" s="1"/>
  <c r="BY145" i="5" s="1"/>
  <c r="BY144" i="5" s="1"/>
  <c r="BY143" i="5" s="1"/>
  <c r="BY142" i="5" s="1"/>
  <c r="BY141" i="5" s="1"/>
  <c r="BY140" i="5" s="1"/>
  <c r="BY139" i="5" s="1"/>
  <c r="BY138" i="5" s="1"/>
  <c r="BY137" i="5" s="1"/>
  <c r="M133" i="2"/>
  <c r="BV148" i="5"/>
  <c r="BV147" i="5" s="1"/>
  <c r="BV146" i="5" s="1"/>
  <c r="BV145" i="5" s="1"/>
  <c r="BV144" i="5" s="1"/>
  <c r="BV143" i="5" s="1"/>
  <c r="BV142" i="5" s="1"/>
  <c r="BV141" i="5" s="1"/>
  <c r="BV140" i="5" s="1"/>
  <c r="BV139" i="5" s="1"/>
  <c r="BV138" i="5" s="1"/>
  <c r="BV137" i="5" s="1"/>
  <c r="M127" i="2"/>
  <c r="AC148" i="5"/>
  <c r="AC147" i="5" s="1"/>
  <c r="AC146" i="5" s="1"/>
  <c r="AC145" i="5" s="1"/>
  <c r="AC144" i="5" s="1"/>
  <c r="AC143" i="5" s="1"/>
  <c r="AC142" i="5" s="1"/>
  <c r="AC141" i="5" s="1"/>
  <c r="AC140" i="5" s="1"/>
  <c r="AC139" i="5" s="1"/>
  <c r="AC138" i="5" s="1"/>
  <c r="AC137" i="5" s="1"/>
  <c r="M49" i="2"/>
  <c r="T148" i="5"/>
  <c r="T147" i="5" s="1"/>
  <c r="T146" i="5" s="1"/>
  <c r="T145" i="5" s="1"/>
  <c r="T144" i="5" s="1"/>
  <c r="T143" i="5" s="1"/>
  <c r="T142" i="5" s="1"/>
  <c r="T141" i="5" s="1"/>
  <c r="T140" i="5" s="1"/>
  <c r="T139" i="5" s="1"/>
  <c r="T138" i="5" s="1"/>
  <c r="T137" i="5" s="1"/>
  <c r="M33" i="2"/>
  <c r="H148" i="5"/>
  <c r="H147" i="5" s="1"/>
  <c r="H146" i="5" s="1"/>
  <c r="H145" i="5" s="1"/>
  <c r="H144" i="5" s="1"/>
  <c r="H143" i="5" s="1"/>
  <c r="H142" i="5" s="1"/>
  <c r="H141" i="5" s="1"/>
  <c r="H140" i="5" s="1"/>
  <c r="H139" i="5" s="1"/>
  <c r="H138" i="5" s="1"/>
  <c r="H137" i="5" s="1"/>
  <c r="M12" i="2"/>
  <c r="AW148" i="5"/>
  <c r="AW147" i="5" s="1"/>
  <c r="AW146" i="5" s="1"/>
  <c r="AW145" i="5" s="1"/>
  <c r="AW144" i="5" s="1"/>
  <c r="AW143" i="5" s="1"/>
  <c r="AW142" i="5" s="1"/>
  <c r="AW141" i="5" s="1"/>
  <c r="AW140" i="5" s="1"/>
  <c r="AW139" i="5" s="1"/>
  <c r="AW138" i="5" s="1"/>
  <c r="AW137" i="5" s="1"/>
  <c r="M86" i="2"/>
  <c r="BW148" i="5"/>
  <c r="BW147" i="5" s="1"/>
  <c r="BW146" i="5" s="1"/>
  <c r="BW145" i="5" s="1"/>
  <c r="BW144" i="5" s="1"/>
  <c r="BW143" i="5" s="1"/>
  <c r="BW142" i="5" s="1"/>
  <c r="BW141" i="5" s="1"/>
  <c r="BW140" i="5" s="1"/>
  <c r="BW139" i="5" s="1"/>
  <c r="BW138" i="5" s="1"/>
  <c r="BW137" i="5" s="1"/>
  <c r="M129" i="2"/>
  <c r="BE136" i="5"/>
  <c r="BE135" i="5" s="1"/>
  <c r="BE134" i="5" s="1"/>
  <c r="BE133" i="5" s="1"/>
  <c r="BE132" i="5" s="1"/>
  <c r="BE131" i="5" s="1"/>
  <c r="BE130" i="5" s="1"/>
  <c r="BE129" i="5" s="1"/>
  <c r="BE128" i="5" s="1"/>
  <c r="BE127" i="5" s="1"/>
  <c r="BE126" i="5" s="1"/>
  <c r="BE125" i="5" s="1"/>
  <c r="N99" i="2"/>
  <c r="BU136" i="5"/>
  <c r="BU135" i="5" s="1"/>
  <c r="BU134" i="5" s="1"/>
  <c r="BU133" i="5" s="1"/>
  <c r="BU132" i="5" s="1"/>
  <c r="BU131" i="5" s="1"/>
  <c r="BU130" i="5" s="1"/>
  <c r="BU129" i="5" s="1"/>
  <c r="BU128" i="5" s="1"/>
  <c r="BU127" i="5" s="1"/>
  <c r="BU126" i="5" s="1"/>
  <c r="BU125" i="5" s="1"/>
  <c r="N125" i="2"/>
  <c r="AT148" i="5"/>
  <c r="AT147" i="5" s="1"/>
  <c r="AT146" i="5" s="1"/>
  <c r="AT145" i="5" s="1"/>
  <c r="AT144" i="5" s="1"/>
  <c r="AT143" i="5" s="1"/>
  <c r="AT142" i="5" s="1"/>
  <c r="AT141" i="5" s="1"/>
  <c r="AT140" i="5" s="1"/>
  <c r="AT139" i="5" s="1"/>
  <c r="AT138" i="5" s="1"/>
  <c r="AT137" i="5" s="1"/>
  <c r="M82" i="2"/>
  <c r="BB160" i="5"/>
  <c r="BB159" i="5" s="1"/>
  <c r="BB158" i="5" s="1"/>
  <c r="BB157" i="5" s="1"/>
  <c r="BB156" i="5" s="1"/>
  <c r="BB155" i="5" s="1"/>
  <c r="BB154" i="5" s="1"/>
  <c r="BB153" i="5" s="1"/>
  <c r="BB152" i="5" s="1"/>
  <c r="BB151" i="5" s="1"/>
  <c r="BB150" i="5" s="1"/>
  <c r="BB149" i="5" s="1"/>
  <c r="L95" i="2"/>
  <c r="BC148" i="5"/>
  <c r="BC147" i="5" s="1"/>
  <c r="BC146" i="5" s="1"/>
  <c r="BC145" i="5" s="1"/>
  <c r="BC144" i="5" s="1"/>
  <c r="BC143" i="5" s="1"/>
  <c r="BC142" i="5" s="1"/>
  <c r="BC141" i="5" s="1"/>
  <c r="BC140" i="5" s="1"/>
  <c r="BC139" i="5" s="1"/>
  <c r="BC138" i="5" s="1"/>
  <c r="BC137" i="5" s="1"/>
  <c r="M96" i="2"/>
  <c r="CV160" i="5"/>
  <c r="CV159" i="5" s="1"/>
  <c r="CV158" i="5" s="1"/>
  <c r="CV157" i="5" s="1"/>
  <c r="CV156" i="5" s="1"/>
  <c r="CV155" i="5" s="1"/>
  <c r="CV154" i="5" s="1"/>
  <c r="CV153" i="5" s="1"/>
  <c r="CV152" i="5" s="1"/>
  <c r="CV151" i="5" s="1"/>
  <c r="CV150" i="5" s="1"/>
  <c r="CV149" i="5" s="1"/>
  <c r="L178" i="2"/>
  <c r="L160" i="5"/>
  <c r="L159" i="5" s="1"/>
  <c r="L158" i="5" s="1"/>
  <c r="L157" i="5" s="1"/>
  <c r="L156" i="5" s="1"/>
  <c r="L155" i="5" s="1"/>
  <c r="L154" i="5" s="1"/>
  <c r="L153" i="5" s="1"/>
  <c r="L152" i="5" s="1"/>
  <c r="L151" i="5" s="1"/>
  <c r="L150" i="5" s="1"/>
  <c r="L149" i="5" s="1"/>
  <c r="L19" i="2"/>
  <c r="CE148" i="5"/>
  <c r="CE147" i="5" s="1"/>
  <c r="CE146" i="5" s="1"/>
  <c r="CE145" i="5" s="1"/>
  <c r="CE144" i="5" s="1"/>
  <c r="CE143" i="5" s="1"/>
  <c r="CE142" i="5" s="1"/>
  <c r="CE141" i="5" s="1"/>
  <c r="CE140" i="5" s="1"/>
  <c r="CE139" i="5" s="1"/>
  <c r="CE138" i="5" s="1"/>
  <c r="CE137" i="5" s="1"/>
  <c r="M145" i="2"/>
  <c r="BZ148" i="5"/>
  <c r="BZ147" i="5" s="1"/>
  <c r="BZ146" i="5" s="1"/>
  <c r="BZ145" i="5" s="1"/>
  <c r="BZ144" i="5" s="1"/>
  <c r="BZ143" i="5" s="1"/>
  <c r="BZ142" i="5" s="1"/>
  <c r="BZ141" i="5" s="1"/>
  <c r="BZ140" i="5" s="1"/>
  <c r="BZ139" i="5" s="1"/>
  <c r="BZ138" i="5" s="1"/>
  <c r="BZ137" i="5" s="1"/>
  <c r="M135" i="2"/>
  <c r="W148" i="5"/>
  <c r="W147" i="5" s="1"/>
  <c r="W146" i="5" s="1"/>
  <c r="W145" i="5" s="1"/>
  <c r="W144" i="5" s="1"/>
  <c r="W143" i="5" s="1"/>
  <c r="W142" i="5" s="1"/>
  <c r="W141" i="5" s="1"/>
  <c r="W140" i="5" s="1"/>
  <c r="W139" i="5" s="1"/>
  <c r="W138" i="5" s="1"/>
  <c r="W137" i="5" s="1"/>
  <c r="M39" i="2"/>
  <c r="F136" i="5"/>
  <c r="F135" i="5" s="1"/>
  <c r="F134" i="5" s="1"/>
  <c r="F133" i="5" s="1"/>
  <c r="F132" i="5" s="1"/>
  <c r="F131" i="5" s="1"/>
  <c r="F130" i="5" s="1"/>
  <c r="F129" i="5" s="1"/>
  <c r="F128" i="5" s="1"/>
  <c r="F127" i="5" s="1"/>
  <c r="F126" i="5" s="1"/>
  <c r="F125" i="5" s="1"/>
  <c r="N9" i="2"/>
  <c r="AJ148" i="5"/>
  <c r="AJ147" i="5" s="1"/>
  <c r="AJ146" i="5" s="1"/>
  <c r="AJ145" i="5" s="1"/>
  <c r="AJ144" i="5" s="1"/>
  <c r="AJ143" i="5" s="1"/>
  <c r="AJ142" i="5" s="1"/>
  <c r="AJ141" i="5" s="1"/>
  <c r="AJ140" i="5" s="1"/>
  <c r="AJ139" i="5" s="1"/>
  <c r="AJ138" i="5" s="1"/>
  <c r="AJ137" i="5" s="1"/>
  <c r="M64" i="2"/>
  <c r="C160" i="5"/>
  <c r="C159" i="5" s="1"/>
  <c r="C158" i="5" s="1"/>
  <c r="C157" i="5" s="1"/>
  <c r="C156" i="5" s="1"/>
  <c r="C155" i="5" s="1"/>
  <c r="C154" i="5" s="1"/>
  <c r="C153" i="5" s="1"/>
  <c r="C152" i="5" s="1"/>
  <c r="C151" i="5" s="1"/>
  <c r="C150" i="5" s="1"/>
  <c r="C149" i="5" s="1"/>
  <c r="L3" i="2"/>
  <c r="CN160" i="5"/>
  <c r="CN159" i="5" s="1"/>
  <c r="CN158" i="5" s="1"/>
  <c r="CN157" i="5" s="1"/>
  <c r="CN156" i="5" s="1"/>
  <c r="CN155" i="5" s="1"/>
  <c r="CN154" i="5" s="1"/>
  <c r="CN153" i="5" s="1"/>
  <c r="CN152" i="5" s="1"/>
  <c r="CN151" i="5" s="1"/>
  <c r="CN150" i="5" s="1"/>
  <c r="CN149" i="5" s="1"/>
  <c r="L162" i="2"/>
  <c r="CR160" i="5"/>
  <c r="CR159" i="5" s="1"/>
  <c r="CR158" i="5" s="1"/>
  <c r="CR157" i="5" s="1"/>
  <c r="CR156" i="5" s="1"/>
  <c r="CR155" i="5" s="1"/>
  <c r="CR154" i="5" s="1"/>
  <c r="CR153" i="5" s="1"/>
  <c r="CR152" i="5" s="1"/>
  <c r="CR151" i="5" s="1"/>
  <c r="CR150" i="5" s="1"/>
  <c r="CR149" i="5" s="1"/>
  <c r="L170" i="2"/>
  <c r="BD148" i="5"/>
  <c r="BD147" i="5" s="1"/>
  <c r="BD146" i="5" s="1"/>
  <c r="BD145" i="5" s="1"/>
  <c r="BD144" i="5" s="1"/>
  <c r="BD143" i="5" s="1"/>
  <c r="BD142" i="5" s="1"/>
  <c r="BD141" i="5" s="1"/>
  <c r="BD140" i="5" s="1"/>
  <c r="BD139" i="5" s="1"/>
  <c r="BD138" i="5" s="1"/>
  <c r="BD137" i="5" s="1"/>
  <c r="M98" i="2"/>
  <c r="CB148" i="5"/>
  <c r="CB147" i="5" s="1"/>
  <c r="CB146" i="5" s="1"/>
  <c r="CB145" i="5" s="1"/>
  <c r="CB144" i="5" s="1"/>
  <c r="CB143" i="5" s="1"/>
  <c r="CB142" i="5" s="1"/>
  <c r="CB141" i="5" s="1"/>
  <c r="CB140" i="5" s="1"/>
  <c r="CB139" i="5" s="1"/>
  <c r="CB138" i="5" s="1"/>
  <c r="CB137" i="5" s="1"/>
  <c r="M139" i="2"/>
  <c r="AV160" i="5"/>
  <c r="AV159" i="5" s="1"/>
  <c r="AV158" i="5" s="1"/>
  <c r="AV157" i="5" s="1"/>
  <c r="AV156" i="5" s="1"/>
  <c r="AV155" i="5" s="1"/>
  <c r="AV154" i="5" s="1"/>
  <c r="AV153" i="5" s="1"/>
  <c r="AV152" i="5" s="1"/>
  <c r="AV151" i="5" s="1"/>
  <c r="AV150" i="5" s="1"/>
  <c r="AV149" i="5" s="1"/>
  <c r="L84" i="2"/>
  <c r="BG160" i="5"/>
  <c r="BG159" i="5" s="1"/>
  <c r="BG158" i="5" s="1"/>
  <c r="BG157" i="5" s="1"/>
  <c r="BG156" i="5" s="1"/>
  <c r="BG155" i="5" s="1"/>
  <c r="BG154" i="5" s="1"/>
  <c r="BG153" i="5" s="1"/>
  <c r="BG152" i="5" s="1"/>
  <c r="BG151" i="5" s="1"/>
  <c r="BG150" i="5" s="1"/>
  <c r="BG149" i="5" s="1"/>
  <c r="L102" i="2"/>
  <c r="CL160" i="5"/>
  <c r="CL159" i="5" s="1"/>
  <c r="CL158" i="5" s="1"/>
  <c r="CL157" i="5" s="1"/>
  <c r="CL156" i="5" s="1"/>
  <c r="CL155" i="5" s="1"/>
  <c r="CL154" i="5" s="1"/>
  <c r="CL153" i="5" s="1"/>
  <c r="CL152" i="5" s="1"/>
  <c r="CL151" i="5" s="1"/>
  <c r="CL150" i="5" s="1"/>
  <c r="CL149" i="5" s="1"/>
  <c r="CS160" i="5"/>
  <c r="CS159" i="5" s="1"/>
  <c r="CS158" i="5" s="1"/>
  <c r="CS157" i="5" s="1"/>
  <c r="CS156" i="5" s="1"/>
  <c r="CS155" i="5" s="1"/>
  <c r="CS154" i="5" s="1"/>
  <c r="CS153" i="5" s="1"/>
  <c r="CS152" i="5" s="1"/>
  <c r="CS151" i="5" s="1"/>
  <c r="CS150" i="5" s="1"/>
  <c r="CS149" i="5" s="1"/>
  <c r="M33" i="11"/>
  <c r="M38" i="11"/>
  <c r="M10" i="11"/>
  <c r="M57" i="11"/>
  <c r="M77" i="11"/>
  <c r="M59" i="11"/>
  <c r="M48" i="11"/>
  <c r="L65" i="11"/>
  <c r="L6" i="11"/>
  <c r="L4" i="11"/>
  <c r="M37" i="11"/>
  <c r="L63" i="11"/>
  <c r="L53" i="11"/>
  <c r="L8" i="11"/>
  <c r="M58" i="11"/>
  <c r="L18" i="11"/>
  <c r="L80" i="11"/>
  <c r="L70" i="11"/>
  <c r="L55" i="11"/>
  <c r="L61" i="11"/>
  <c r="L67" i="11"/>
  <c r="L30" i="11"/>
  <c r="L46" i="11"/>
  <c r="N38" i="11"/>
  <c r="M26" i="11"/>
  <c r="L12" i="11"/>
  <c r="M78" i="11"/>
  <c r="N32" i="11"/>
  <c r="M35" i="11"/>
  <c r="N44" i="11"/>
  <c r="N42" i="11"/>
  <c r="M52" i="11"/>
  <c r="M69" i="11"/>
  <c r="M64" i="11"/>
  <c r="M24" i="11"/>
  <c r="M50" i="11"/>
  <c r="M5" i="11"/>
  <c r="M67" i="11"/>
  <c r="N73" i="11"/>
  <c r="N40" i="11"/>
  <c r="M75" i="11"/>
  <c r="M71" i="11"/>
  <c r="M62" i="11"/>
  <c r="M14" i="11"/>
  <c r="M16" i="11"/>
  <c r="M61" i="2" l="1"/>
  <c r="M57" i="2"/>
  <c r="L166" i="2"/>
  <c r="Y148" i="5"/>
  <c r="Y147" i="5" s="1"/>
  <c r="Y146" i="5" s="1"/>
  <c r="Y145" i="5" s="1"/>
  <c r="Y144" i="5" s="1"/>
  <c r="Y143" i="5" s="1"/>
  <c r="Y142" i="5" s="1"/>
  <c r="Y141" i="5" s="1"/>
  <c r="Y140" i="5" s="1"/>
  <c r="Y139" i="5" s="1"/>
  <c r="Y138" i="5" s="1"/>
  <c r="Y137" i="5" s="1"/>
  <c r="BX150" i="5"/>
  <c r="BX149" i="5" s="1"/>
  <c r="BX148" i="5" s="1"/>
  <c r="BX147" i="5" s="1"/>
  <c r="BX146" i="5" s="1"/>
  <c r="BX145" i="5" s="1"/>
  <c r="BX144" i="5" s="1"/>
  <c r="BX143" i="5" s="1"/>
  <c r="BX142" i="5" s="1"/>
  <c r="BX141" i="5" s="1"/>
  <c r="BX140" i="5" s="1"/>
  <c r="BX139" i="5" s="1"/>
  <c r="M131" i="2"/>
  <c r="M158" i="2"/>
  <c r="M172" i="2"/>
  <c r="AE148" i="5"/>
  <c r="AE147" i="5" s="1"/>
  <c r="AE146" i="5" s="1"/>
  <c r="AE145" i="5" s="1"/>
  <c r="AE144" i="5" s="1"/>
  <c r="AE143" i="5" s="1"/>
  <c r="AE142" i="5" s="1"/>
  <c r="AE141" i="5" s="1"/>
  <c r="AE140" i="5" s="1"/>
  <c r="AE139" i="5" s="1"/>
  <c r="AE138" i="5" s="1"/>
  <c r="AE137" i="5" s="1"/>
  <c r="AE136" i="5" s="1"/>
  <c r="AE135" i="5" s="1"/>
  <c r="AE134" i="5" s="1"/>
  <c r="AE133" i="5" s="1"/>
  <c r="AE132" i="5" s="1"/>
  <c r="AE131" i="5" s="1"/>
  <c r="AE130" i="5" s="1"/>
  <c r="AE129" i="5" s="1"/>
  <c r="AE128" i="5" s="1"/>
  <c r="AE127" i="5" s="1"/>
  <c r="AE126" i="5" s="1"/>
  <c r="AE125" i="5" s="1"/>
  <c r="K148" i="5"/>
  <c r="K147" i="5" s="1"/>
  <c r="K146" i="5" s="1"/>
  <c r="K145" i="5" s="1"/>
  <c r="K144" i="5" s="1"/>
  <c r="K143" i="5" s="1"/>
  <c r="K142" i="5" s="1"/>
  <c r="K141" i="5" s="1"/>
  <c r="K140" i="5" s="1"/>
  <c r="K139" i="5" s="1"/>
  <c r="K138" i="5" s="1"/>
  <c r="K137" i="5" s="1"/>
  <c r="N17" i="2" s="1"/>
  <c r="O148" i="5"/>
  <c r="O147" i="5" s="1"/>
  <c r="O146" i="5" s="1"/>
  <c r="O145" i="5" s="1"/>
  <c r="O144" i="5" s="1"/>
  <c r="M184" i="2"/>
  <c r="CY148" i="5"/>
  <c r="CY147" i="5" s="1"/>
  <c r="CY146" i="5" s="1"/>
  <c r="CY145" i="5" s="1"/>
  <c r="CY144" i="5" s="1"/>
  <c r="CY143" i="5" s="1"/>
  <c r="CY142" i="5" s="1"/>
  <c r="CY141" i="5" s="1"/>
  <c r="CY140" i="5" s="1"/>
  <c r="CY139" i="5" s="1"/>
  <c r="CY138" i="5" s="1"/>
  <c r="CY137" i="5" s="1"/>
  <c r="N186" i="2" s="1"/>
  <c r="M182" i="2"/>
  <c r="CX148" i="5"/>
  <c r="CX147" i="5" s="1"/>
  <c r="CX146" i="5" s="1"/>
  <c r="CX145" i="5" s="1"/>
  <c r="CX144" i="5" s="1"/>
  <c r="CX143" i="5" s="1"/>
  <c r="CX142" i="5" s="1"/>
  <c r="CX141" i="5" s="1"/>
  <c r="CX140" i="5" s="1"/>
  <c r="CX139" i="5" s="1"/>
  <c r="CX138" i="5" s="1"/>
  <c r="CX137" i="5" s="1"/>
  <c r="M180" i="2"/>
  <c r="CW148" i="5"/>
  <c r="CW147" i="5" s="1"/>
  <c r="CW146" i="5" s="1"/>
  <c r="CW145" i="5" s="1"/>
  <c r="CW144" i="5" s="1"/>
  <c r="CW143" i="5" s="1"/>
  <c r="CW142" i="5" s="1"/>
  <c r="CW141" i="5" s="1"/>
  <c r="CW140" i="5" s="1"/>
  <c r="CW139" i="5" s="1"/>
  <c r="CW138" i="5" s="1"/>
  <c r="CW137" i="5" s="1"/>
  <c r="CZ136" i="5"/>
  <c r="CZ135" i="5" s="1"/>
  <c r="CZ134" i="5" s="1"/>
  <c r="CZ133" i="5" s="1"/>
  <c r="CZ132" i="5" s="1"/>
  <c r="CZ131" i="5" s="1"/>
  <c r="CZ130" i="5" s="1"/>
  <c r="CZ129" i="5" s="1"/>
  <c r="CZ128" i="5" s="1"/>
  <c r="CZ127" i="5" s="1"/>
  <c r="CZ126" i="5" s="1"/>
  <c r="CZ125" i="5" s="1"/>
  <c r="Q136" i="5"/>
  <c r="Q135" i="5" s="1"/>
  <c r="Q134" i="5" s="1"/>
  <c r="Q133" i="5" s="1"/>
  <c r="Q132" i="5" s="1"/>
  <c r="Q131" i="5" s="1"/>
  <c r="Q130" i="5" s="1"/>
  <c r="Q129" i="5" s="1"/>
  <c r="Q128" i="5" s="1"/>
  <c r="Q127" i="5" s="1"/>
  <c r="Q126" i="5" s="1"/>
  <c r="Q125" i="5" s="1"/>
  <c r="N29" i="2"/>
  <c r="AN136" i="5"/>
  <c r="AN135" i="5" s="1"/>
  <c r="AN134" i="5" s="1"/>
  <c r="AN133" i="5" s="1"/>
  <c r="AN132" i="5" s="1"/>
  <c r="AN131" i="5" s="1"/>
  <c r="AN130" i="5" s="1"/>
  <c r="AN129" i="5" s="1"/>
  <c r="AN128" i="5" s="1"/>
  <c r="AN127" i="5" s="1"/>
  <c r="AN126" i="5" s="1"/>
  <c r="AN125" i="5" s="1"/>
  <c r="N71" i="2"/>
  <c r="W136" i="5"/>
  <c r="W135" i="5" s="1"/>
  <c r="W134" i="5" s="1"/>
  <c r="W133" i="5" s="1"/>
  <c r="W132" i="5" s="1"/>
  <c r="W131" i="5" s="1"/>
  <c r="W130" i="5" s="1"/>
  <c r="W129" i="5" s="1"/>
  <c r="W128" i="5" s="1"/>
  <c r="W127" i="5" s="1"/>
  <c r="W126" i="5" s="1"/>
  <c r="W125" i="5" s="1"/>
  <c r="N39" i="2"/>
  <c r="CQ148" i="5"/>
  <c r="CQ147" i="5" s="1"/>
  <c r="CQ146" i="5" s="1"/>
  <c r="CQ145" i="5" s="1"/>
  <c r="CQ144" i="5" s="1"/>
  <c r="CQ143" i="5" s="1"/>
  <c r="CQ142" i="5" s="1"/>
  <c r="CQ141" i="5" s="1"/>
  <c r="CQ140" i="5" s="1"/>
  <c r="CQ139" i="5" s="1"/>
  <c r="CQ138" i="5" s="1"/>
  <c r="CQ137" i="5" s="1"/>
  <c r="M168" i="2"/>
  <c r="C148" i="5"/>
  <c r="C147" i="5" s="1"/>
  <c r="C146" i="5" s="1"/>
  <c r="C145" i="5" s="1"/>
  <c r="C144" i="5" s="1"/>
  <c r="C143" i="5" s="1"/>
  <c r="C142" i="5" s="1"/>
  <c r="C141" i="5" s="1"/>
  <c r="C140" i="5" s="1"/>
  <c r="C139" i="5" s="1"/>
  <c r="C138" i="5" s="1"/>
  <c r="C137" i="5" s="1"/>
  <c r="M3" i="2"/>
  <c r="CU148" i="5"/>
  <c r="CU147" i="5" s="1"/>
  <c r="CU146" i="5" s="1"/>
  <c r="CU145" i="5" s="1"/>
  <c r="CU144" i="5" s="1"/>
  <c r="CU143" i="5" s="1"/>
  <c r="CU142" i="5" s="1"/>
  <c r="CU141" i="5" s="1"/>
  <c r="CU140" i="5" s="1"/>
  <c r="CU139" i="5" s="1"/>
  <c r="CU138" i="5" s="1"/>
  <c r="CU137" i="5" s="1"/>
  <c r="M176" i="2"/>
  <c r="L148" i="5"/>
  <c r="L147" i="5" s="1"/>
  <c r="L146" i="5" s="1"/>
  <c r="L145" i="5" s="1"/>
  <c r="L144" i="5" s="1"/>
  <c r="L143" i="5" s="1"/>
  <c r="L142" i="5" s="1"/>
  <c r="L141" i="5" s="1"/>
  <c r="L140" i="5" s="1"/>
  <c r="L139" i="5" s="1"/>
  <c r="L138" i="5" s="1"/>
  <c r="L137" i="5" s="1"/>
  <c r="M19" i="2"/>
  <c r="CO148" i="5"/>
  <c r="CO147" i="5" s="1"/>
  <c r="CO146" i="5" s="1"/>
  <c r="CO145" i="5" s="1"/>
  <c r="CO144" i="5" s="1"/>
  <c r="CO143" i="5" s="1"/>
  <c r="CO142" i="5" s="1"/>
  <c r="CO141" i="5" s="1"/>
  <c r="CO140" i="5" s="1"/>
  <c r="CO139" i="5" s="1"/>
  <c r="CO138" i="5" s="1"/>
  <c r="CO137" i="5" s="1"/>
  <c r="M164" i="2"/>
  <c r="AI136" i="5"/>
  <c r="AI135" i="5" s="1"/>
  <c r="AI134" i="5" s="1"/>
  <c r="AI133" i="5" s="1"/>
  <c r="AI132" i="5" s="1"/>
  <c r="AI131" i="5" s="1"/>
  <c r="AI130" i="5" s="1"/>
  <c r="AI129" i="5" s="1"/>
  <c r="AI128" i="5" s="1"/>
  <c r="AI127" i="5" s="1"/>
  <c r="AI126" i="5" s="1"/>
  <c r="AI125" i="5" s="1"/>
  <c r="N61" i="2"/>
  <c r="F124" i="5"/>
  <c r="F123" i="5" s="1"/>
  <c r="F122" i="5" s="1"/>
  <c r="F121" i="5" s="1"/>
  <c r="F120" i="5" s="1"/>
  <c r="F119" i="5" s="1"/>
  <c r="F118" i="5" s="1"/>
  <c r="F117" i="5" s="1"/>
  <c r="F116" i="5" s="1"/>
  <c r="F115" i="5" s="1"/>
  <c r="F114" i="5" s="1"/>
  <c r="F113" i="5" s="1"/>
  <c r="O9" i="2"/>
  <c r="S136" i="5"/>
  <c r="S135" i="5" s="1"/>
  <c r="S134" i="5" s="1"/>
  <c r="S133" i="5" s="1"/>
  <c r="S132" i="5" s="1"/>
  <c r="S131" i="5" s="1"/>
  <c r="S130" i="5" s="1"/>
  <c r="S129" i="5" s="1"/>
  <c r="S128" i="5" s="1"/>
  <c r="S127" i="5" s="1"/>
  <c r="S126" i="5" s="1"/>
  <c r="S125" i="5" s="1"/>
  <c r="N32" i="2"/>
  <c r="AG136" i="5"/>
  <c r="AG135" i="5" s="1"/>
  <c r="AG134" i="5" s="1"/>
  <c r="AG133" i="5" s="1"/>
  <c r="AG132" i="5" s="1"/>
  <c r="AG131" i="5" s="1"/>
  <c r="AG130" i="5" s="1"/>
  <c r="AG129" i="5" s="1"/>
  <c r="AG128" i="5" s="1"/>
  <c r="AG127" i="5" s="1"/>
  <c r="AG126" i="5" s="1"/>
  <c r="AG125" i="5" s="1"/>
  <c r="N57" i="2"/>
  <c r="AJ136" i="5"/>
  <c r="AJ135" i="5" s="1"/>
  <c r="AJ134" i="5" s="1"/>
  <c r="AJ133" i="5" s="1"/>
  <c r="AJ132" i="5" s="1"/>
  <c r="AJ131" i="5" s="1"/>
  <c r="AJ130" i="5" s="1"/>
  <c r="AJ129" i="5" s="1"/>
  <c r="AJ128" i="5" s="1"/>
  <c r="AJ127" i="5" s="1"/>
  <c r="AJ126" i="5" s="1"/>
  <c r="AJ125" i="5" s="1"/>
  <c r="N64" i="2"/>
  <c r="BP136" i="5"/>
  <c r="BP135" i="5" s="1"/>
  <c r="BP134" i="5" s="1"/>
  <c r="BP133" i="5" s="1"/>
  <c r="BP132" i="5" s="1"/>
  <c r="BP131" i="5" s="1"/>
  <c r="BP130" i="5" s="1"/>
  <c r="BP129" i="5" s="1"/>
  <c r="BP128" i="5" s="1"/>
  <c r="BP127" i="5" s="1"/>
  <c r="BP126" i="5" s="1"/>
  <c r="BP125" i="5" s="1"/>
  <c r="N116" i="2"/>
  <c r="CR148" i="5"/>
  <c r="CR147" i="5" s="1"/>
  <c r="CR146" i="5" s="1"/>
  <c r="CR145" i="5" s="1"/>
  <c r="CR144" i="5" s="1"/>
  <c r="CR143" i="5" s="1"/>
  <c r="CR142" i="5" s="1"/>
  <c r="CR141" i="5" s="1"/>
  <c r="CR140" i="5" s="1"/>
  <c r="CR139" i="5" s="1"/>
  <c r="CR138" i="5" s="1"/>
  <c r="CR137" i="5" s="1"/>
  <c r="M170" i="2"/>
  <c r="BU124" i="5"/>
  <c r="BU123" i="5" s="1"/>
  <c r="BU122" i="5" s="1"/>
  <c r="BU121" i="5" s="1"/>
  <c r="BU120" i="5" s="1"/>
  <c r="BU119" i="5" s="1"/>
  <c r="BU118" i="5" s="1"/>
  <c r="BU117" i="5" s="1"/>
  <c r="BU116" i="5" s="1"/>
  <c r="BU115" i="5" s="1"/>
  <c r="BU114" i="5" s="1"/>
  <c r="BU113" i="5" s="1"/>
  <c r="O125" i="2"/>
  <c r="CJ136" i="5"/>
  <c r="CJ135" i="5" s="1"/>
  <c r="CJ134" i="5" s="1"/>
  <c r="CJ133" i="5" s="1"/>
  <c r="CJ132" i="5" s="1"/>
  <c r="CJ131" i="5" s="1"/>
  <c r="CJ130" i="5" s="1"/>
  <c r="CJ129" i="5" s="1"/>
  <c r="CJ128" i="5" s="1"/>
  <c r="CJ127" i="5" s="1"/>
  <c r="CJ126" i="5" s="1"/>
  <c r="CJ125" i="5" s="1"/>
  <c r="N154" i="2"/>
  <c r="R148" i="5"/>
  <c r="R147" i="5" s="1"/>
  <c r="R146" i="5" s="1"/>
  <c r="R145" i="5" s="1"/>
  <c r="R144" i="5" s="1"/>
  <c r="R143" i="5" s="1"/>
  <c r="R142" i="5" s="1"/>
  <c r="R141" i="5" s="1"/>
  <c r="R140" i="5" s="1"/>
  <c r="R139" i="5" s="1"/>
  <c r="R138" i="5" s="1"/>
  <c r="R137" i="5" s="1"/>
  <c r="M31" i="2"/>
  <c r="BM136" i="5"/>
  <c r="BM135" i="5" s="1"/>
  <c r="BM134" i="5" s="1"/>
  <c r="BM133" i="5" s="1"/>
  <c r="BM132" i="5" s="1"/>
  <c r="BM131" i="5" s="1"/>
  <c r="BM130" i="5" s="1"/>
  <c r="BM129" i="5" s="1"/>
  <c r="BM128" i="5" s="1"/>
  <c r="BM127" i="5" s="1"/>
  <c r="BM126" i="5" s="1"/>
  <c r="BM125" i="5" s="1"/>
  <c r="N111" i="2"/>
  <c r="BB148" i="5"/>
  <c r="BB147" i="5" s="1"/>
  <c r="BB146" i="5" s="1"/>
  <c r="BB145" i="5" s="1"/>
  <c r="BB144" i="5" s="1"/>
  <c r="BB143" i="5" s="1"/>
  <c r="BB142" i="5" s="1"/>
  <c r="BB141" i="5" s="1"/>
  <c r="BB140" i="5" s="1"/>
  <c r="BB139" i="5" s="1"/>
  <c r="BB138" i="5" s="1"/>
  <c r="BB137" i="5" s="1"/>
  <c r="M95" i="2"/>
  <c r="AC136" i="5"/>
  <c r="AC135" i="5" s="1"/>
  <c r="AC134" i="5" s="1"/>
  <c r="AC133" i="5" s="1"/>
  <c r="AC132" i="5" s="1"/>
  <c r="AC131" i="5" s="1"/>
  <c r="AC130" i="5" s="1"/>
  <c r="AC129" i="5" s="1"/>
  <c r="AC128" i="5" s="1"/>
  <c r="AC127" i="5" s="1"/>
  <c r="AC126" i="5" s="1"/>
  <c r="AC125" i="5" s="1"/>
  <c r="N49" i="2"/>
  <c r="CM148" i="5"/>
  <c r="CM147" i="5" s="1"/>
  <c r="CM146" i="5" s="1"/>
  <c r="CM145" i="5" s="1"/>
  <c r="CM144" i="5" s="1"/>
  <c r="CM143" i="5" s="1"/>
  <c r="CM142" i="5" s="1"/>
  <c r="CM141" i="5" s="1"/>
  <c r="CM140" i="5" s="1"/>
  <c r="CM139" i="5" s="1"/>
  <c r="CM138" i="5" s="1"/>
  <c r="CM137" i="5" s="1"/>
  <c r="M160" i="2"/>
  <c r="CE136" i="5"/>
  <c r="CE135" i="5" s="1"/>
  <c r="CE134" i="5" s="1"/>
  <c r="CE133" i="5" s="1"/>
  <c r="CE132" i="5" s="1"/>
  <c r="CE131" i="5" s="1"/>
  <c r="CE130" i="5" s="1"/>
  <c r="CE129" i="5" s="1"/>
  <c r="CE128" i="5" s="1"/>
  <c r="CE127" i="5" s="1"/>
  <c r="CE126" i="5" s="1"/>
  <c r="CE125" i="5" s="1"/>
  <c r="N145" i="2"/>
  <c r="BV136" i="5"/>
  <c r="BV135" i="5" s="1"/>
  <c r="BV134" i="5" s="1"/>
  <c r="BV133" i="5" s="1"/>
  <c r="BV132" i="5" s="1"/>
  <c r="BV131" i="5" s="1"/>
  <c r="BV130" i="5" s="1"/>
  <c r="BV129" i="5" s="1"/>
  <c r="BV128" i="5" s="1"/>
  <c r="BV127" i="5" s="1"/>
  <c r="BV126" i="5" s="1"/>
  <c r="BV125" i="5" s="1"/>
  <c r="N127" i="2"/>
  <c r="D148" i="5"/>
  <c r="D147" i="5" s="1"/>
  <c r="D146" i="5" s="1"/>
  <c r="D145" i="5" s="1"/>
  <c r="D144" i="5" s="1"/>
  <c r="D143" i="5" s="1"/>
  <c r="D142" i="5" s="1"/>
  <c r="D141" i="5" s="1"/>
  <c r="D140" i="5" s="1"/>
  <c r="D139" i="5" s="1"/>
  <c r="D138" i="5" s="1"/>
  <c r="D137" i="5" s="1"/>
  <c r="M5" i="2"/>
  <c r="O13" i="11" s="1"/>
  <c r="CC136" i="5"/>
  <c r="CC135" i="5" s="1"/>
  <c r="CC134" i="5" s="1"/>
  <c r="CC133" i="5" s="1"/>
  <c r="CC132" i="5" s="1"/>
  <c r="CC131" i="5" s="1"/>
  <c r="CC130" i="5" s="1"/>
  <c r="CC129" i="5" s="1"/>
  <c r="CC128" i="5" s="1"/>
  <c r="CC127" i="5" s="1"/>
  <c r="CC126" i="5" s="1"/>
  <c r="CC125" i="5" s="1"/>
  <c r="N141" i="2"/>
  <c r="AP136" i="5"/>
  <c r="AP135" i="5" s="1"/>
  <c r="AP134" i="5" s="1"/>
  <c r="AP133" i="5" s="1"/>
  <c r="AP132" i="5" s="1"/>
  <c r="AP131" i="5" s="1"/>
  <c r="AP130" i="5" s="1"/>
  <c r="AP129" i="5" s="1"/>
  <c r="AP128" i="5" s="1"/>
  <c r="AP127" i="5" s="1"/>
  <c r="AP126" i="5" s="1"/>
  <c r="AP125" i="5" s="1"/>
  <c r="N74" i="2"/>
  <c r="CB136" i="5"/>
  <c r="CB135" i="5" s="1"/>
  <c r="CB134" i="5" s="1"/>
  <c r="CB133" i="5" s="1"/>
  <c r="CB132" i="5" s="1"/>
  <c r="CB131" i="5" s="1"/>
  <c r="CB130" i="5" s="1"/>
  <c r="CB129" i="5" s="1"/>
  <c r="CB128" i="5" s="1"/>
  <c r="CB127" i="5" s="1"/>
  <c r="CB126" i="5" s="1"/>
  <c r="CB125" i="5" s="1"/>
  <c r="N139" i="2"/>
  <c r="CN148" i="5"/>
  <c r="CN147" i="5" s="1"/>
  <c r="CN146" i="5" s="1"/>
  <c r="CN145" i="5" s="1"/>
  <c r="CN144" i="5" s="1"/>
  <c r="CN143" i="5" s="1"/>
  <c r="CN142" i="5" s="1"/>
  <c r="CN141" i="5" s="1"/>
  <c r="CN140" i="5" s="1"/>
  <c r="CN139" i="5" s="1"/>
  <c r="CN138" i="5" s="1"/>
  <c r="CN137" i="5" s="1"/>
  <c r="M162" i="2"/>
  <c r="BL148" i="5"/>
  <c r="BL147" i="5" s="1"/>
  <c r="BL146" i="5" s="1"/>
  <c r="BL145" i="5" s="1"/>
  <c r="BL144" i="5" s="1"/>
  <c r="BL143" i="5" s="1"/>
  <c r="BL142" i="5" s="1"/>
  <c r="BL141" i="5" s="1"/>
  <c r="BL140" i="5" s="1"/>
  <c r="BL139" i="5" s="1"/>
  <c r="BL138" i="5" s="1"/>
  <c r="BL137" i="5" s="1"/>
  <c r="M110" i="2"/>
  <c r="BY136" i="5"/>
  <c r="BY135" i="5" s="1"/>
  <c r="BY134" i="5" s="1"/>
  <c r="BY133" i="5" s="1"/>
  <c r="BY132" i="5" s="1"/>
  <c r="BY131" i="5" s="1"/>
  <c r="BY130" i="5" s="1"/>
  <c r="BY129" i="5" s="1"/>
  <c r="BY128" i="5" s="1"/>
  <c r="BY127" i="5" s="1"/>
  <c r="BY126" i="5" s="1"/>
  <c r="BY125" i="5" s="1"/>
  <c r="N133" i="2"/>
  <c r="BF136" i="5"/>
  <c r="BF135" i="5" s="1"/>
  <c r="BF134" i="5" s="1"/>
  <c r="BF133" i="5" s="1"/>
  <c r="BF132" i="5" s="1"/>
  <c r="BF131" i="5" s="1"/>
  <c r="BF130" i="5" s="1"/>
  <c r="BF129" i="5" s="1"/>
  <c r="BF128" i="5" s="1"/>
  <c r="BF127" i="5" s="1"/>
  <c r="BF126" i="5" s="1"/>
  <c r="BF125" i="5" s="1"/>
  <c r="N101" i="2"/>
  <c r="AS136" i="5"/>
  <c r="AS135" i="5" s="1"/>
  <c r="AS134" i="5" s="1"/>
  <c r="AS133" i="5" s="1"/>
  <c r="AS132" i="5" s="1"/>
  <c r="AS131" i="5" s="1"/>
  <c r="AS130" i="5" s="1"/>
  <c r="AS129" i="5" s="1"/>
  <c r="AS128" i="5" s="1"/>
  <c r="AS127" i="5" s="1"/>
  <c r="AS126" i="5" s="1"/>
  <c r="AS125" i="5" s="1"/>
  <c r="N80" i="2"/>
  <c r="AM136" i="5"/>
  <c r="AM135" i="5" s="1"/>
  <c r="AM134" i="5" s="1"/>
  <c r="AM133" i="5" s="1"/>
  <c r="AM132" i="5" s="1"/>
  <c r="AM131" i="5" s="1"/>
  <c r="AM130" i="5" s="1"/>
  <c r="AM129" i="5" s="1"/>
  <c r="AM128" i="5" s="1"/>
  <c r="AM127" i="5" s="1"/>
  <c r="AM126" i="5" s="1"/>
  <c r="AM125" i="5" s="1"/>
  <c r="N69" i="2"/>
  <c r="AR136" i="5"/>
  <c r="AR135" i="5" s="1"/>
  <c r="AR134" i="5" s="1"/>
  <c r="AR133" i="5" s="1"/>
  <c r="AR132" i="5" s="1"/>
  <c r="AR131" i="5" s="1"/>
  <c r="AR130" i="5" s="1"/>
  <c r="AR129" i="5" s="1"/>
  <c r="AR128" i="5" s="1"/>
  <c r="AR127" i="5" s="1"/>
  <c r="AR126" i="5" s="1"/>
  <c r="AR125" i="5" s="1"/>
  <c r="N78" i="2"/>
  <c r="U148" i="5"/>
  <c r="U147" i="5" s="1"/>
  <c r="U146" i="5" s="1"/>
  <c r="U145" i="5" s="1"/>
  <c r="U144" i="5" s="1"/>
  <c r="U143" i="5" s="1"/>
  <c r="U142" i="5" s="1"/>
  <c r="U141" i="5" s="1"/>
  <c r="U140" i="5" s="1"/>
  <c r="U139" i="5" s="1"/>
  <c r="U138" i="5" s="1"/>
  <c r="U137" i="5" s="1"/>
  <c r="M35" i="2"/>
  <c r="Z136" i="5"/>
  <c r="Z135" i="5" s="1"/>
  <c r="Z134" i="5" s="1"/>
  <c r="Z133" i="5" s="1"/>
  <c r="Z132" i="5" s="1"/>
  <c r="Z131" i="5" s="1"/>
  <c r="Z130" i="5" s="1"/>
  <c r="Z129" i="5" s="1"/>
  <c r="Z128" i="5" s="1"/>
  <c r="Z127" i="5" s="1"/>
  <c r="Z126" i="5" s="1"/>
  <c r="Z125" i="5" s="1"/>
  <c r="N43" i="2"/>
  <c r="BE124" i="5"/>
  <c r="BE123" i="5" s="1"/>
  <c r="BE122" i="5" s="1"/>
  <c r="BE121" i="5" s="1"/>
  <c r="BE120" i="5" s="1"/>
  <c r="BE119" i="5" s="1"/>
  <c r="BE118" i="5" s="1"/>
  <c r="BE117" i="5" s="1"/>
  <c r="BE116" i="5" s="1"/>
  <c r="BE115" i="5" s="1"/>
  <c r="BE114" i="5" s="1"/>
  <c r="BE113" i="5" s="1"/>
  <c r="O99" i="2"/>
  <c r="CF136" i="5"/>
  <c r="CF135" i="5" s="1"/>
  <c r="CF134" i="5" s="1"/>
  <c r="CF133" i="5" s="1"/>
  <c r="CF132" i="5" s="1"/>
  <c r="CF131" i="5" s="1"/>
  <c r="CF130" i="5" s="1"/>
  <c r="CF129" i="5" s="1"/>
  <c r="CF128" i="5" s="1"/>
  <c r="CF127" i="5" s="1"/>
  <c r="CF126" i="5" s="1"/>
  <c r="CF125" i="5" s="1"/>
  <c r="N147" i="2"/>
  <c r="N148" i="5"/>
  <c r="N147" i="5" s="1"/>
  <c r="N146" i="5" s="1"/>
  <c r="N145" i="5" s="1"/>
  <c r="N144" i="5" s="1"/>
  <c r="N143" i="5" s="1"/>
  <c r="N142" i="5" s="1"/>
  <c r="N141" i="5" s="1"/>
  <c r="N140" i="5" s="1"/>
  <c r="N139" i="5" s="1"/>
  <c r="N138" i="5" s="1"/>
  <c r="N137" i="5" s="1"/>
  <c r="M23" i="2"/>
  <c r="CD136" i="5"/>
  <c r="CD135" i="5" s="1"/>
  <c r="CD134" i="5" s="1"/>
  <c r="CD133" i="5" s="1"/>
  <c r="CD132" i="5" s="1"/>
  <c r="CD131" i="5" s="1"/>
  <c r="CD130" i="5" s="1"/>
  <c r="CD129" i="5" s="1"/>
  <c r="CD128" i="5" s="1"/>
  <c r="CD127" i="5" s="1"/>
  <c r="CD126" i="5" s="1"/>
  <c r="CD125" i="5" s="1"/>
  <c r="N143" i="2"/>
  <c r="CT148" i="5"/>
  <c r="CT147" i="5" s="1"/>
  <c r="CT146" i="5" s="1"/>
  <c r="CT145" i="5" s="1"/>
  <c r="CT144" i="5" s="1"/>
  <c r="CT143" i="5" s="1"/>
  <c r="CT142" i="5" s="1"/>
  <c r="CT141" i="5" s="1"/>
  <c r="CT140" i="5" s="1"/>
  <c r="CT139" i="5" s="1"/>
  <c r="CT138" i="5" s="1"/>
  <c r="CT137" i="5" s="1"/>
  <c r="M174" i="2"/>
  <c r="P136" i="5"/>
  <c r="P135" i="5" s="1"/>
  <c r="P134" i="5" s="1"/>
  <c r="P133" i="5" s="1"/>
  <c r="P132" i="5" s="1"/>
  <c r="P131" i="5" s="1"/>
  <c r="P130" i="5" s="1"/>
  <c r="P129" i="5" s="1"/>
  <c r="P128" i="5" s="1"/>
  <c r="P127" i="5" s="1"/>
  <c r="P126" i="5" s="1"/>
  <c r="P125" i="5" s="1"/>
  <c r="N27" i="2"/>
  <c r="BI136" i="5"/>
  <c r="BI135" i="5" s="1"/>
  <c r="BI134" i="5" s="1"/>
  <c r="BI133" i="5" s="1"/>
  <c r="BI132" i="5" s="1"/>
  <c r="BI131" i="5" s="1"/>
  <c r="BI130" i="5" s="1"/>
  <c r="BI129" i="5" s="1"/>
  <c r="BI128" i="5" s="1"/>
  <c r="BI127" i="5" s="1"/>
  <c r="BI126" i="5" s="1"/>
  <c r="BI125" i="5" s="1"/>
  <c r="N105" i="2"/>
  <c r="BW136" i="5"/>
  <c r="BW135" i="5" s="1"/>
  <c r="BW134" i="5" s="1"/>
  <c r="BW133" i="5" s="1"/>
  <c r="BW132" i="5" s="1"/>
  <c r="BW131" i="5" s="1"/>
  <c r="BW130" i="5" s="1"/>
  <c r="BW129" i="5" s="1"/>
  <c r="BW128" i="5" s="1"/>
  <c r="BW127" i="5" s="1"/>
  <c r="BW126" i="5" s="1"/>
  <c r="BW125" i="5" s="1"/>
  <c r="N129" i="2"/>
  <c r="AH136" i="5"/>
  <c r="AH135" i="5" s="1"/>
  <c r="AH134" i="5" s="1"/>
  <c r="AH133" i="5" s="1"/>
  <c r="AH132" i="5" s="1"/>
  <c r="AH131" i="5" s="1"/>
  <c r="AH130" i="5" s="1"/>
  <c r="AH129" i="5" s="1"/>
  <c r="AH128" i="5" s="1"/>
  <c r="AH127" i="5" s="1"/>
  <c r="AH126" i="5" s="1"/>
  <c r="AH125" i="5" s="1"/>
  <c r="N59" i="2"/>
  <c r="AD136" i="5"/>
  <c r="AD135" i="5" s="1"/>
  <c r="AD134" i="5" s="1"/>
  <c r="AD133" i="5" s="1"/>
  <c r="AD132" i="5" s="1"/>
  <c r="AD131" i="5" s="1"/>
  <c r="AD130" i="5" s="1"/>
  <c r="AD129" i="5" s="1"/>
  <c r="AD128" i="5" s="1"/>
  <c r="AD127" i="5" s="1"/>
  <c r="AD126" i="5" s="1"/>
  <c r="AD125" i="5" s="1"/>
  <c r="N51" i="2"/>
  <c r="BS136" i="5"/>
  <c r="BS135" i="5" s="1"/>
  <c r="BS134" i="5" s="1"/>
  <c r="BS133" i="5" s="1"/>
  <c r="BS132" i="5" s="1"/>
  <c r="BS131" i="5" s="1"/>
  <c r="BS130" i="5" s="1"/>
  <c r="BS129" i="5" s="1"/>
  <c r="BS128" i="5" s="1"/>
  <c r="BS127" i="5" s="1"/>
  <c r="BS126" i="5" s="1"/>
  <c r="BS125" i="5" s="1"/>
  <c r="N121" i="2"/>
  <c r="M136" i="5"/>
  <c r="M135" i="5" s="1"/>
  <c r="M134" i="5" s="1"/>
  <c r="M133" i="5" s="1"/>
  <c r="M132" i="5" s="1"/>
  <c r="M131" i="5" s="1"/>
  <c r="M130" i="5" s="1"/>
  <c r="M129" i="5" s="1"/>
  <c r="M128" i="5" s="1"/>
  <c r="M127" i="5" s="1"/>
  <c r="M126" i="5" s="1"/>
  <c r="M125" i="5" s="1"/>
  <c r="N21" i="2"/>
  <c r="AX136" i="5"/>
  <c r="AX135" i="5" s="1"/>
  <c r="AX134" i="5" s="1"/>
  <c r="AX133" i="5" s="1"/>
  <c r="AX132" i="5" s="1"/>
  <c r="AX131" i="5" s="1"/>
  <c r="AX130" i="5" s="1"/>
  <c r="AX129" i="5" s="1"/>
  <c r="AX128" i="5" s="1"/>
  <c r="AX127" i="5" s="1"/>
  <c r="AX126" i="5" s="1"/>
  <c r="AX125" i="5" s="1"/>
  <c r="N87" i="2"/>
  <c r="AT136" i="5"/>
  <c r="AT135" i="5" s="1"/>
  <c r="AT134" i="5" s="1"/>
  <c r="AT133" i="5" s="1"/>
  <c r="AT132" i="5" s="1"/>
  <c r="AT131" i="5" s="1"/>
  <c r="AT130" i="5" s="1"/>
  <c r="AT129" i="5" s="1"/>
  <c r="AT128" i="5" s="1"/>
  <c r="AT127" i="5" s="1"/>
  <c r="AT126" i="5" s="1"/>
  <c r="AT125" i="5" s="1"/>
  <c r="N82" i="2"/>
  <c r="BG148" i="5"/>
  <c r="BG147" i="5" s="1"/>
  <c r="BG146" i="5" s="1"/>
  <c r="BG145" i="5" s="1"/>
  <c r="BG144" i="5" s="1"/>
  <c r="BG143" i="5" s="1"/>
  <c r="BG142" i="5" s="1"/>
  <c r="BG141" i="5" s="1"/>
  <c r="BG140" i="5" s="1"/>
  <c r="BG139" i="5" s="1"/>
  <c r="BG138" i="5" s="1"/>
  <c r="BG137" i="5" s="1"/>
  <c r="M102" i="2"/>
  <c r="CV148" i="5"/>
  <c r="CV147" i="5" s="1"/>
  <c r="CV146" i="5" s="1"/>
  <c r="CV145" i="5" s="1"/>
  <c r="CV144" i="5" s="1"/>
  <c r="CV143" i="5" s="1"/>
  <c r="CV142" i="5" s="1"/>
  <c r="CV141" i="5" s="1"/>
  <c r="CV140" i="5" s="1"/>
  <c r="CV139" i="5" s="1"/>
  <c r="CV138" i="5" s="1"/>
  <c r="CV137" i="5" s="1"/>
  <c r="M178" i="2"/>
  <c r="X136" i="5"/>
  <c r="X135" i="5" s="1"/>
  <c r="X134" i="5" s="1"/>
  <c r="X133" i="5" s="1"/>
  <c r="X132" i="5" s="1"/>
  <c r="X131" i="5" s="1"/>
  <c r="X130" i="5" s="1"/>
  <c r="X129" i="5" s="1"/>
  <c r="X128" i="5" s="1"/>
  <c r="X127" i="5" s="1"/>
  <c r="X126" i="5" s="1"/>
  <c r="X125" i="5" s="1"/>
  <c r="N40" i="2"/>
  <c r="BK136" i="5"/>
  <c r="BK135" i="5" s="1"/>
  <c r="BK134" i="5" s="1"/>
  <c r="BK133" i="5" s="1"/>
  <c r="BK132" i="5" s="1"/>
  <c r="BK131" i="5" s="1"/>
  <c r="BK130" i="5" s="1"/>
  <c r="BK129" i="5" s="1"/>
  <c r="BK128" i="5" s="1"/>
  <c r="BK127" i="5" s="1"/>
  <c r="BK126" i="5" s="1"/>
  <c r="BK125" i="5" s="1"/>
  <c r="N108" i="2"/>
  <c r="CG136" i="5"/>
  <c r="CG135" i="5" s="1"/>
  <c r="CG134" i="5" s="1"/>
  <c r="CG133" i="5" s="1"/>
  <c r="CG132" i="5" s="1"/>
  <c r="CG131" i="5" s="1"/>
  <c r="CG130" i="5" s="1"/>
  <c r="CG129" i="5" s="1"/>
  <c r="CG128" i="5" s="1"/>
  <c r="CG127" i="5" s="1"/>
  <c r="CG126" i="5" s="1"/>
  <c r="CG125" i="5" s="1"/>
  <c r="N149" i="2"/>
  <c r="T136" i="5"/>
  <c r="T135" i="5" s="1"/>
  <c r="T134" i="5" s="1"/>
  <c r="T133" i="5" s="1"/>
  <c r="T132" i="5" s="1"/>
  <c r="T131" i="5" s="1"/>
  <c r="T130" i="5" s="1"/>
  <c r="T129" i="5" s="1"/>
  <c r="T128" i="5" s="1"/>
  <c r="T127" i="5" s="1"/>
  <c r="T126" i="5" s="1"/>
  <c r="T125" i="5" s="1"/>
  <c r="N33" i="2"/>
  <c r="V136" i="5"/>
  <c r="V135" i="5" s="1"/>
  <c r="V134" i="5" s="1"/>
  <c r="V133" i="5" s="1"/>
  <c r="V132" i="5" s="1"/>
  <c r="V131" i="5" s="1"/>
  <c r="V130" i="5" s="1"/>
  <c r="V129" i="5" s="1"/>
  <c r="V128" i="5" s="1"/>
  <c r="V127" i="5" s="1"/>
  <c r="V126" i="5" s="1"/>
  <c r="V125" i="5" s="1"/>
  <c r="N37" i="2"/>
  <c r="BC136" i="5"/>
  <c r="BC135" i="5" s="1"/>
  <c r="BC134" i="5" s="1"/>
  <c r="BC133" i="5" s="1"/>
  <c r="BC132" i="5" s="1"/>
  <c r="BC131" i="5" s="1"/>
  <c r="BC130" i="5" s="1"/>
  <c r="BC129" i="5" s="1"/>
  <c r="BC128" i="5" s="1"/>
  <c r="BC127" i="5" s="1"/>
  <c r="BC126" i="5" s="1"/>
  <c r="BC125" i="5" s="1"/>
  <c r="N96" i="2"/>
  <c r="BH136" i="5"/>
  <c r="BH135" i="5" s="1"/>
  <c r="BH134" i="5" s="1"/>
  <c r="BH133" i="5" s="1"/>
  <c r="BH132" i="5" s="1"/>
  <c r="BH131" i="5" s="1"/>
  <c r="BH130" i="5" s="1"/>
  <c r="BH129" i="5" s="1"/>
  <c r="BH128" i="5" s="1"/>
  <c r="BH127" i="5" s="1"/>
  <c r="BH126" i="5" s="1"/>
  <c r="BH125" i="5" s="1"/>
  <c r="N104" i="2"/>
  <c r="CH136" i="5"/>
  <c r="CH135" i="5" s="1"/>
  <c r="CH134" i="5" s="1"/>
  <c r="CH133" i="5" s="1"/>
  <c r="CH132" i="5" s="1"/>
  <c r="CH131" i="5" s="1"/>
  <c r="CH130" i="5" s="1"/>
  <c r="CH129" i="5" s="1"/>
  <c r="CH128" i="5" s="1"/>
  <c r="CH127" i="5" s="1"/>
  <c r="CH126" i="5" s="1"/>
  <c r="CH125" i="5" s="1"/>
  <c r="N151" i="2"/>
  <c r="E148" i="5"/>
  <c r="E147" i="5" s="1"/>
  <c r="E146" i="5" s="1"/>
  <c r="E145" i="5" s="1"/>
  <c r="E144" i="5" s="1"/>
  <c r="E143" i="5" s="1"/>
  <c r="E142" i="5" s="1"/>
  <c r="E141" i="5" s="1"/>
  <c r="E140" i="5" s="1"/>
  <c r="E139" i="5" s="1"/>
  <c r="E138" i="5" s="1"/>
  <c r="E137" i="5" s="1"/>
  <c r="M7" i="2"/>
  <c r="AZ136" i="5"/>
  <c r="AZ135" i="5" s="1"/>
  <c r="AZ134" i="5" s="1"/>
  <c r="AZ133" i="5" s="1"/>
  <c r="AZ132" i="5" s="1"/>
  <c r="AZ131" i="5" s="1"/>
  <c r="AZ130" i="5" s="1"/>
  <c r="AZ129" i="5" s="1"/>
  <c r="AZ128" i="5" s="1"/>
  <c r="AZ127" i="5" s="1"/>
  <c r="AZ126" i="5" s="1"/>
  <c r="AZ125" i="5" s="1"/>
  <c r="N91" i="2"/>
  <c r="CI136" i="5"/>
  <c r="CI135" i="5" s="1"/>
  <c r="CI134" i="5" s="1"/>
  <c r="CI133" i="5" s="1"/>
  <c r="CI132" i="5" s="1"/>
  <c r="CI131" i="5" s="1"/>
  <c r="CI130" i="5" s="1"/>
  <c r="CI129" i="5" s="1"/>
  <c r="CI128" i="5" s="1"/>
  <c r="CI127" i="5" s="1"/>
  <c r="CI126" i="5" s="1"/>
  <c r="CI125" i="5" s="1"/>
  <c r="N152" i="2"/>
  <c r="BR136" i="5"/>
  <c r="BR135" i="5" s="1"/>
  <c r="BR134" i="5" s="1"/>
  <c r="BR133" i="5" s="1"/>
  <c r="BR132" i="5" s="1"/>
  <c r="BR131" i="5" s="1"/>
  <c r="BR130" i="5" s="1"/>
  <c r="BR129" i="5" s="1"/>
  <c r="BR128" i="5" s="1"/>
  <c r="BR127" i="5" s="1"/>
  <c r="BR126" i="5" s="1"/>
  <c r="BR125" i="5" s="1"/>
  <c r="N119" i="2"/>
  <c r="CP148" i="5"/>
  <c r="CP147" i="5" s="1"/>
  <c r="CP146" i="5" s="1"/>
  <c r="CP145" i="5" s="1"/>
  <c r="CP144" i="5" s="1"/>
  <c r="CP143" i="5" s="1"/>
  <c r="CP142" i="5" s="1"/>
  <c r="CP141" i="5" s="1"/>
  <c r="CP140" i="5" s="1"/>
  <c r="CP139" i="5" s="1"/>
  <c r="CP138" i="5" s="1"/>
  <c r="CP137" i="5" s="1"/>
  <c r="M166" i="2"/>
  <c r="AW136" i="5"/>
  <c r="AW135" i="5" s="1"/>
  <c r="AW134" i="5" s="1"/>
  <c r="AW133" i="5" s="1"/>
  <c r="AW132" i="5" s="1"/>
  <c r="AW131" i="5" s="1"/>
  <c r="AW130" i="5" s="1"/>
  <c r="AW129" i="5" s="1"/>
  <c r="AW128" i="5" s="1"/>
  <c r="AW127" i="5" s="1"/>
  <c r="AW126" i="5" s="1"/>
  <c r="AW125" i="5" s="1"/>
  <c r="N86" i="2"/>
  <c r="BJ136" i="5"/>
  <c r="BJ135" i="5" s="1"/>
  <c r="BJ134" i="5" s="1"/>
  <c r="BJ133" i="5" s="1"/>
  <c r="BJ132" i="5" s="1"/>
  <c r="BJ131" i="5" s="1"/>
  <c r="BJ130" i="5" s="1"/>
  <c r="BJ129" i="5" s="1"/>
  <c r="BJ128" i="5" s="1"/>
  <c r="BJ127" i="5" s="1"/>
  <c r="BJ126" i="5" s="1"/>
  <c r="BJ125" i="5" s="1"/>
  <c r="N107" i="2"/>
  <c r="BO136" i="5"/>
  <c r="BO135" i="5" s="1"/>
  <c r="BO134" i="5" s="1"/>
  <c r="BO133" i="5" s="1"/>
  <c r="BO132" i="5" s="1"/>
  <c r="BO131" i="5" s="1"/>
  <c r="BO130" i="5" s="1"/>
  <c r="BO129" i="5" s="1"/>
  <c r="BO128" i="5" s="1"/>
  <c r="BO127" i="5" s="1"/>
  <c r="BO126" i="5" s="1"/>
  <c r="BO125" i="5" s="1"/>
  <c r="N114" i="2"/>
  <c r="AL136" i="5"/>
  <c r="AL135" i="5" s="1"/>
  <c r="AL134" i="5" s="1"/>
  <c r="AL133" i="5" s="1"/>
  <c r="AL132" i="5" s="1"/>
  <c r="AL131" i="5" s="1"/>
  <c r="AL130" i="5" s="1"/>
  <c r="AL129" i="5" s="1"/>
  <c r="AL128" i="5" s="1"/>
  <c r="AL127" i="5" s="1"/>
  <c r="AL126" i="5" s="1"/>
  <c r="AL125" i="5" s="1"/>
  <c r="N67" i="2"/>
  <c r="Y136" i="5"/>
  <c r="Y135" i="5" s="1"/>
  <c r="Y134" i="5" s="1"/>
  <c r="Y133" i="5" s="1"/>
  <c r="Y132" i="5" s="1"/>
  <c r="Y131" i="5" s="1"/>
  <c r="Y130" i="5" s="1"/>
  <c r="Y129" i="5" s="1"/>
  <c r="Y128" i="5" s="1"/>
  <c r="Y127" i="5" s="1"/>
  <c r="Y126" i="5" s="1"/>
  <c r="Y125" i="5" s="1"/>
  <c r="BZ136" i="5"/>
  <c r="BZ135" i="5" s="1"/>
  <c r="BZ134" i="5" s="1"/>
  <c r="BZ133" i="5" s="1"/>
  <c r="BZ132" i="5" s="1"/>
  <c r="BZ131" i="5" s="1"/>
  <c r="BZ130" i="5" s="1"/>
  <c r="BZ129" i="5" s="1"/>
  <c r="BZ128" i="5" s="1"/>
  <c r="BZ127" i="5" s="1"/>
  <c r="BZ126" i="5" s="1"/>
  <c r="BZ125" i="5" s="1"/>
  <c r="N135" i="2"/>
  <c r="AF136" i="5"/>
  <c r="AF135" i="5" s="1"/>
  <c r="AF134" i="5" s="1"/>
  <c r="AF133" i="5" s="1"/>
  <c r="AF132" i="5" s="1"/>
  <c r="AF131" i="5" s="1"/>
  <c r="AF130" i="5" s="1"/>
  <c r="AF129" i="5" s="1"/>
  <c r="AF128" i="5" s="1"/>
  <c r="AF127" i="5" s="1"/>
  <c r="AF126" i="5" s="1"/>
  <c r="AF125" i="5" s="1"/>
  <c r="N55" i="2"/>
  <c r="AV148" i="5"/>
  <c r="AV147" i="5" s="1"/>
  <c r="AV146" i="5" s="1"/>
  <c r="AV145" i="5" s="1"/>
  <c r="AV144" i="5" s="1"/>
  <c r="AV143" i="5" s="1"/>
  <c r="AV142" i="5" s="1"/>
  <c r="AV141" i="5" s="1"/>
  <c r="AV140" i="5" s="1"/>
  <c r="AV139" i="5" s="1"/>
  <c r="AV138" i="5" s="1"/>
  <c r="AV137" i="5" s="1"/>
  <c r="M84" i="2"/>
  <c r="H136" i="5"/>
  <c r="H135" i="5" s="1"/>
  <c r="H134" i="5" s="1"/>
  <c r="H133" i="5" s="1"/>
  <c r="H132" i="5" s="1"/>
  <c r="H131" i="5" s="1"/>
  <c r="H130" i="5" s="1"/>
  <c r="H129" i="5" s="1"/>
  <c r="H128" i="5" s="1"/>
  <c r="H127" i="5" s="1"/>
  <c r="H126" i="5" s="1"/>
  <c r="H125" i="5" s="1"/>
  <c r="N12" i="2"/>
  <c r="G136" i="5"/>
  <c r="G135" i="5" s="1"/>
  <c r="G134" i="5" s="1"/>
  <c r="G133" i="5" s="1"/>
  <c r="G132" i="5" s="1"/>
  <c r="G131" i="5" s="1"/>
  <c r="G130" i="5" s="1"/>
  <c r="G129" i="5" s="1"/>
  <c r="G128" i="5" s="1"/>
  <c r="G127" i="5" s="1"/>
  <c r="G126" i="5" s="1"/>
  <c r="G125" i="5" s="1"/>
  <c r="N11" i="2"/>
  <c r="AB136" i="5"/>
  <c r="AB135" i="5" s="1"/>
  <c r="AB134" i="5" s="1"/>
  <c r="AB133" i="5" s="1"/>
  <c r="AB132" i="5" s="1"/>
  <c r="AB131" i="5" s="1"/>
  <c r="AB130" i="5" s="1"/>
  <c r="AB129" i="5" s="1"/>
  <c r="AB128" i="5" s="1"/>
  <c r="AB127" i="5" s="1"/>
  <c r="AB126" i="5" s="1"/>
  <c r="AB125" i="5" s="1"/>
  <c r="N47" i="2"/>
  <c r="BA136" i="5"/>
  <c r="BA135" i="5" s="1"/>
  <c r="BA134" i="5" s="1"/>
  <c r="BA133" i="5" s="1"/>
  <c r="BA132" i="5" s="1"/>
  <c r="BA131" i="5" s="1"/>
  <c r="BA130" i="5" s="1"/>
  <c r="BA129" i="5" s="1"/>
  <c r="BA128" i="5" s="1"/>
  <c r="BA127" i="5" s="1"/>
  <c r="BA126" i="5" s="1"/>
  <c r="BA125" i="5" s="1"/>
  <c r="N93" i="2"/>
  <c r="BT136" i="5"/>
  <c r="BT135" i="5" s="1"/>
  <c r="BT134" i="5" s="1"/>
  <c r="BT133" i="5" s="1"/>
  <c r="BT132" i="5" s="1"/>
  <c r="BT131" i="5" s="1"/>
  <c r="BT130" i="5" s="1"/>
  <c r="BT129" i="5" s="1"/>
  <c r="BT128" i="5" s="1"/>
  <c r="BT127" i="5" s="1"/>
  <c r="BT126" i="5" s="1"/>
  <c r="BT125" i="5" s="1"/>
  <c r="N123" i="2"/>
  <c r="CK148" i="5"/>
  <c r="CK147" i="5" s="1"/>
  <c r="CK146" i="5" s="1"/>
  <c r="CK145" i="5" s="1"/>
  <c r="CK144" i="5" s="1"/>
  <c r="CK143" i="5" s="1"/>
  <c r="CK142" i="5" s="1"/>
  <c r="CK141" i="5" s="1"/>
  <c r="CK140" i="5" s="1"/>
  <c r="CK139" i="5" s="1"/>
  <c r="CK138" i="5" s="1"/>
  <c r="CK137" i="5" s="1"/>
  <c r="M156" i="2"/>
  <c r="BD136" i="5"/>
  <c r="BD135" i="5" s="1"/>
  <c r="BD134" i="5" s="1"/>
  <c r="BD133" i="5" s="1"/>
  <c r="BD132" i="5" s="1"/>
  <c r="BD131" i="5" s="1"/>
  <c r="BD130" i="5" s="1"/>
  <c r="BD129" i="5" s="1"/>
  <c r="BD128" i="5" s="1"/>
  <c r="BD127" i="5" s="1"/>
  <c r="BD126" i="5" s="1"/>
  <c r="BD125" i="5" s="1"/>
  <c r="N98" i="2"/>
  <c r="AA136" i="5"/>
  <c r="AA135" i="5" s="1"/>
  <c r="AA134" i="5" s="1"/>
  <c r="AA133" i="5" s="1"/>
  <c r="AA132" i="5" s="1"/>
  <c r="AA131" i="5" s="1"/>
  <c r="AA130" i="5" s="1"/>
  <c r="AA129" i="5" s="1"/>
  <c r="AA128" i="5" s="1"/>
  <c r="AA127" i="5" s="1"/>
  <c r="AA126" i="5" s="1"/>
  <c r="AA125" i="5" s="1"/>
  <c r="N45" i="2"/>
  <c r="AO136" i="5"/>
  <c r="AO135" i="5" s="1"/>
  <c r="AO134" i="5" s="1"/>
  <c r="AO133" i="5" s="1"/>
  <c r="AO132" i="5" s="1"/>
  <c r="AO131" i="5" s="1"/>
  <c r="AO130" i="5" s="1"/>
  <c r="AO129" i="5" s="1"/>
  <c r="AO128" i="5" s="1"/>
  <c r="AO127" i="5" s="1"/>
  <c r="AO126" i="5" s="1"/>
  <c r="AO125" i="5" s="1"/>
  <c r="N72" i="2"/>
  <c r="I136" i="5"/>
  <c r="I135" i="5" s="1"/>
  <c r="I134" i="5" s="1"/>
  <c r="I133" i="5" s="1"/>
  <c r="I132" i="5" s="1"/>
  <c r="I131" i="5" s="1"/>
  <c r="I130" i="5" s="1"/>
  <c r="I129" i="5" s="1"/>
  <c r="I128" i="5" s="1"/>
  <c r="I127" i="5" s="1"/>
  <c r="I126" i="5" s="1"/>
  <c r="I125" i="5" s="1"/>
  <c r="N14" i="2"/>
  <c r="BN136" i="5"/>
  <c r="BN135" i="5" s="1"/>
  <c r="BN134" i="5" s="1"/>
  <c r="BN133" i="5" s="1"/>
  <c r="BN132" i="5" s="1"/>
  <c r="BN131" i="5" s="1"/>
  <c r="BN130" i="5" s="1"/>
  <c r="BN129" i="5" s="1"/>
  <c r="BN128" i="5" s="1"/>
  <c r="BN127" i="5" s="1"/>
  <c r="BN126" i="5" s="1"/>
  <c r="BN125" i="5" s="1"/>
  <c r="N113" i="2"/>
  <c r="CA136" i="5"/>
  <c r="CA135" i="5" s="1"/>
  <c r="CA134" i="5" s="1"/>
  <c r="CA133" i="5" s="1"/>
  <c r="CA132" i="5" s="1"/>
  <c r="CA131" i="5" s="1"/>
  <c r="CA130" i="5" s="1"/>
  <c r="CA129" i="5" s="1"/>
  <c r="CA128" i="5" s="1"/>
  <c r="CA127" i="5" s="1"/>
  <c r="CA126" i="5" s="1"/>
  <c r="CA125" i="5" s="1"/>
  <c r="N137" i="2"/>
  <c r="J136" i="5"/>
  <c r="J135" i="5" s="1"/>
  <c r="J134" i="5" s="1"/>
  <c r="J133" i="5" s="1"/>
  <c r="J132" i="5" s="1"/>
  <c r="J131" i="5" s="1"/>
  <c r="J130" i="5" s="1"/>
  <c r="J129" i="5" s="1"/>
  <c r="J128" i="5" s="1"/>
  <c r="J127" i="5" s="1"/>
  <c r="J126" i="5" s="1"/>
  <c r="J125" i="5" s="1"/>
  <c r="N16" i="2"/>
  <c r="AY136" i="5"/>
  <c r="AY135" i="5" s="1"/>
  <c r="AY134" i="5" s="1"/>
  <c r="AY133" i="5" s="1"/>
  <c r="AY132" i="5" s="1"/>
  <c r="AY131" i="5" s="1"/>
  <c r="AY130" i="5" s="1"/>
  <c r="AY129" i="5" s="1"/>
  <c r="AY128" i="5" s="1"/>
  <c r="AY127" i="5" s="1"/>
  <c r="AY126" i="5" s="1"/>
  <c r="AY125" i="5" s="1"/>
  <c r="N89" i="2"/>
  <c r="AQ136" i="5"/>
  <c r="AQ135" i="5" s="1"/>
  <c r="AQ134" i="5" s="1"/>
  <c r="AQ133" i="5" s="1"/>
  <c r="AQ132" i="5" s="1"/>
  <c r="AQ131" i="5" s="1"/>
  <c r="AQ130" i="5" s="1"/>
  <c r="AQ129" i="5" s="1"/>
  <c r="AQ128" i="5" s="1"/>
  <c r="AQ127" i="5" s="1"/>
  <c r="AQ126" i="5" s="1"/>
  <c r="AQ125" i="5" s="1"/>
  <c r="N76" i="2"/>
  <c r="AK136" i="5"/>
  <c r="AK135" i="5" s="1"/>
  <c r="AK134" i="5" s="1"/>
  <c r="AK133" i="5" s="1"/>
  <c r="AK132" i="5" s="1"/>
  <c r="AK131" i="5" s="1"/>
  <c r="AK130" i="5" s="1"/>
  <c r="AK129" i="5" s="1"/>
  <c r="AK128" i="5" s="1"/>
  <c r="AK127" i="5" s="1"/>
  <c r="AK126" i="5" s="1"/>
  <c r="AK125" i="5" s="1"/>
  <c r="N66" i="2"/>
  <c r="BQ136" i="5"/>
  <c r="BQ135" i="5" s="1"/>
  <c r="BQ134" i="5" s="1"/>
  <c r="BQ133" i="5" s="1"/>
  <c r="BQ132" i="5" s="1"/>
  <c r="BQ131" i="5" s="1"/>
  <c r="BQ130" i="5" s="1"/>
  <c r="BQ129" i="5" s="1"/>
  <c r="BQ128" i="5" s="1"/>
  <c r="BQ127" i="5" s="1"/>
  <c r="BQ126" i="5" s="1"/>
  <c r="BQ125" i="5" s="1"/>
  <c r="N117" i="2"/>
  <c r="AU148" i="5"/>
  <c r="AU147" i="5" s="1"/>
  <c r="AU146" i="5" s="1"/>
  <c r="AU145" i="5" s="1"/>
  <c r="AU144" i="5" s="1"/>
  <c r="AU143" i="5" s="1"/>
  <c r="AU142" i="5" s="1"/>
  <c r="AU141" i="5" s="1"/>
  <c r="AU140" i="5" s="1"/>
  <c r="AU139" i="5" s="1"/>
  <c r="AU138" i="5" s="1"/>
  <c r="AU137" i="5" s="1"/>
  <c r="M83" i="2"/>
  <c r="CL148" i="5"/>
  <c r="CL147" i="5" s="1"/>
  <c r="CL146" i="5" s="1"/>
  <c r="CL145" i="5" s="1"/>
  <c r="CL144" i="5" s="1"/>
  <c r="CL143" i="5" s="1"/>
  <c r="CL142" i="5" s="1"/>
  <c r="CL141" i="5" s="1"/>
  <c r="CL140" i="5" s="1"/>
  <c r="CL139" i="5" s="1"/>
  <c r="CL138" i="5" s="1"/>
  <c r="CL137" i="5" s="1"/>
  <c r="N158" i="2" s="1"/>
  <c r="CS148" i="5"/>
  <c r="CS147" i="5" s="1"/>
  <c r="CS146" i="5" s="1"/>
  <c r="CS145" i="5" s="1"/>
  <c r="CS144" i="5" s="1"/>
  <c r="CS143" i="5" s="1"/>
  <c r="CS142" i="5" s="1"/>
  <c r="CS141" i="5" s="1"/>
  <c r="CS140" i="5" s="1"/>
  <c r="CS139" i="5" s="1"/>
  <c r="CS138" i="5" s="1"/>
  <c r="CS137" i="5" s="1"/>
  <c r="N33" i="11"/>
  <c r="N80" i="11"/>
  <c r="N48" i="11"/>
  <c r="M30" i="11"/>
  <c r="M18" i="11"/>
  <c r="N57" i="11"/>
  <c r="N77" i="11"/>
  <c r="M70" i="11"/>
  <c r="M53" i="11"/>
  <c r="M20" i="11"/>
  <c r="M65" i="11"/>
  <c r="N59" i="11"/>
  <c r="N78" i="11"/>
  <c r="M4" i="11"/>
  <c r="M6" i="11"/>
  <c r="M28" i="11"/>
  <c r="M8" i="11"/>
  <c r="M9" i="11"/>
  <c r="N10" i="11"/>
  <c r="N26" i="11"/>
  <c r="M55" i="11"/>
  <c r="M23" i="11"/>
  <c r="M46" i="11"/>
  <c r="M61" i="11"/>
  <c r="M21" i="11"/>
  <c r="N58" i="11"/>
  <c r="M63" i="11"/>
  <c r="N37" i="11"/>
  <c r="M80" i="11"/>
  <c r="M68" i="11"/>
  <c r="O38" i="11"/>
  <c r="M12" i="11"/>
  <c r="N9" i="11"/>
  <c r="N20" i="11"/>
  <c r="N50" i="11"/>
  <c r="N28" i="11"/>
  <c r="N69" i="11"/>
  <c r="N14" i="11"/>
  <c r="O40" i="11"/>
  <c r="N52" i="11"/>
  <c r="N16" i="11"/>
  <c r="N62" i="11"/>
  <c r="O73" i="11"/>
  <c r="O42" i="11"/>
  <c r="N71" i="11"/>
  <c r="O44" i="11"/>
  <c r="N24" i="11"/>
  <c r="N35" i="11"/>
  <c r="O48" i="11"/>
  <c r="N5" i="11"/>
  <c r="O32" i="11"/>
  <c r="N75" i="11"/>
  <c r="N64" i="11"/>
  <c r="O143" i="5" l="1"/>
  <c r="O142" i="5" s="1"/>
  <c r="O141" i="5" s="1"/>
  <c r="O140" i="5" s="1"/>
  <c r="O139" i="5" s="1"/>
  <c r="O138" i="5" s="1"/>
  <c r="O137" i="5" s="1"/>
  <c r="N41" i="2"/>
  <c r="K136" i="5"/>
  <c r="K135" i="5" s="1"/>
  <c r="K134" i="5" s="1"/>
  <c r="K133" i="5" s="1"/>
  <c r="K132" i="5" s="1"/>
  <c r="K131" i="5" s="1"/>
  <c r="K130" i="5" s="1"/>
  <c r="K129" i="5" s="1"/>
  <c r="K128" i="5" s="1"/>
  <c r="K127" i="5" s="1"/>
  <c r="K126" i="5" s="1"/>
  <c r="K125" i="5" s="1"/>
  <c r="N53" i="2"/>
  <c r="BX138" i="5"/>
  <c r="BX137" i="5" s="1"/>
  <c r="BX136" i="5" s="1"/>
  <c r="BX135" i="5" s="1"/>
  <c r="BX134" i="5" s="1"/>
  <c r="BX133" i="5" s="1"/>
  <c r="BX132" i="5" s="1"/>
  <c r="BX131" i="5" s="1"/>
  <c r="BX130" i="5" s="1"/>
  <c r="BX129" i="5" s="1"/>
  <c r="BX128" i="5" s="1"/>
  <c r="BX127" i="5" s="1"/>
  <c r="N131" i="2"/>
  <c r="N172" i="2"/>
  <c r="CZ124" i="5"/>
  <c r="CZ123" i="5" s="1"/>
  <c r="CZ122" i="5" s="1"/>
  <c r="CZ121" i="5" s="1"/>
  <c r="CZ120" i="5" s="1"/>
  <c r="CZ119" i="5" s="1"/>
  <c r="CZ118" i="5" s="1"/>
  <c r="CZ117" i="5" s="1"/>
  <c r="CZ116" i="5" s="1"/>
  <c r="CZ115" i="5" s="1"/>
  <c r="CZ114" i="5" s="1"/>
  <c r="CZ113" i="5" s="1"/>
  <c r="N180" i="2"/>
  <c r="CW136" i="5"/>
  <c r="CW135" i="5" s="1"/>
  <c r="CW134" i="5" s="1"/>
  <c r="CW133" i="5" s="1"/>
  <c r="CW132" i="5" s="1"/>
  <c r="CW131" i="5" s="1"/>
  <c r="CW130" i="5" s="1"/>
  <c r="CW129" i="5" s="1"/>
  <c r="CW128" i="5" s="1"/>
  <c r="CW127" i="5" s="1"/>
  <c r="CW126" i="5" s="1"/>
  <c r="CW125" i="5" s="1"/>
  <c r="N182" i="2"/>
  <c r="CX136" i="5"/>
  <c r="CX135" i="5" s="1"/>
  <c r="CX134" i="5" s="1"/>
  <c r="CX133" i="5" s="1"/>
  <c r="CX132" i="5" s="1"/>
  <c r="CX131" i="5" s="1"/>
  <c r="CX130" i="5" s="1"/>
  <c r="CX129" i="5" s="1"/>
  <c r="CX128" i="5" s="1"/>
  <c r="CX127" i="5" s="1"/>
  <c r="CX126" i="5" s="1"/>
  <c r="CX125" i="5" s="1"/>
  <c r="N184" i="2"/>
  <c r="CY136" i="5"/>
  <c r="CY135" i="5" s="1"/>
  <c r="CY134" i="5" s="1"/>
  <c r="CY133" i="5" s="1"/>
  <c r="CY132" i="5" s="1"/>
  <c r="CY131" i="5" s="1"/>
  <c r="CY130" i="5" s="1"/>
  <c r="CY129" i="5" s="1"/>
  <c r="CY128" i="5" s="1"/>
  <c r="CY127" i="5" s="1"/>
  <c r="CY126" i="5" s="1"/>
  <c r="CY125" i="5" s="1"/>
  <c r="O186" i="2" s="1"/>
  <c r="CP136" i="5"/>
  <c r="CP135" i="5" s="1"/>
  <c r="CP134" i="5" s="1"/>
  <c r="CP133" i="5" s="1"/>
  <c r="CP132" i="5" s="1"/>
  <c r="CP131" i="5" s="1"/>
  <c r="CP130" i="5" s="1"/>
  <c r="CP129" i="5" s="1"/>
  <c r="CP128" i="5" s="1"/>
  <c r="CP127" i="5" s="1"/>
  <c r="CP126" i="5" s="1"/>
  <c r="CP125" i="5" s="1"/>
  <c r="N166" i="2"/>
  <c r="AA124" i="5"/>
  <c r="AA123" i="5" s="1"/>
  <c r="AA122" i="5" s="1"/>
  <c r="AA121" i="5" s="1"/>
  <c r="AA120" i="5" s="1"/>
  <c r="AA119" i="5" s="1"/>
  <c r="AA118" i="5" s="1"/>
  <c r="AA117" i="5" s="1"/>
  <c r="AA116" i="5" s="1"/>
  <c r="AA115" i="5" s="1"/>
  <c r="AA114" i="5" s="1"/>
  <c r="AA113" i="5" s="1"/>
  <c r="O45" i="2"/>
  <c r="AE124" i="5"/>
  <c r="AE123" i="5" s="1"/>
  <c r="AE122" i="5" s="1"/>
  <c r="AE121" i="5" s="1"/>
  <c r="AE120" i="5" s="1"/>
  <c r="AE119" i="5" s="1"/>
  <c r="AE118" i="5" s="1"/>
  <c r="AE117" i="5" s="1"/>
  <c r="AE116" i="5" s="1"/>
  <c r="AE115" i="5" s="1"/>
  <c r="AE114" i="5" s="1"/>
  <c r="AE113" i="5" s="1"/>
  <c r="O53" i="2"/>
  <c r="Z124" i="5"/>
  <c r="Z123" i="5" s="1"/>
  <c r="Z122" i="5" s="1"/>
  <c r="Z121" i="5" s="1"/>
  <c r="Z120" i="5" s="1"/>
  <c r="Z119" i="5" s="1"/>
  <c r="Z118" i="5" s="1"/>
  <c r="Z117" i="5" s="1"/>
  <c r="Z116" i="5" s="1"/>
  <c r="Z115" i="5" s="1"/>
  <c r="Z114" i="5" s="1"/>
  <c r="Z113" i="5" s="1"/>
  <c r="O43" i="2"/>
  <c r="L136" i="5"/>
  <c r="L135" i="5" s="1"/>
  <c r="L134" i="5" s="1"/>
  <c r="L133" i="5" s="1"/>
  <c r="L132" i="5" s="1"/>
  <c r="L131" i="5" s="1"/>
  <c r="L130" i="5" s="1"/>
  <c r="L129" i="5" s="1"/>
  <c r="L128" i="5" s="1"/>
  <c r="L127" i="5" s="1"/>
  <c r="L126" i="5" s="1"/>
  <c r="L125" i="5" s="1"/>
  <c r="N19" i="2"/>
  <c r="Y124" i="5"/>
  <c r="Y123" i="5" s="1"/>
  <c r="Y122" i="5" s="1"/>
  <c r="Y121" i="5" s="1"/>
  <c r="Y120" i="5" s="1"/>
  <c r="Y119" i="5" s="1"/>
  <c r="Y118" i="5" s="1"/>
  <c r="Y117" i="5" s="1"/>
  <c r="Y116" i="5" s="1"/>
  <c r="Y115" i="5" s="1"/>
  <c r="Y114" i="5" s="1"/>
  <c r="Y113" i="5" s="1"/>
  <c r="O41" i="2"/>
  <c r="CT136" i="5"/>
  <c r="CT135" i="5" s="1"/>
  <c r="CT134" i="5" s="1"/>
  <c r="CT133" i="5" s="1"/>
  <c r="CT132" i="5" s="1"/>
  <c r="CT131" i="5" s="1"/>
  <c r="CT130" i="5" s="1"/>
  <c r="CT129" i="5" s="1"/>
  <c r="CT128" i="5" s="1"/>
  <c r="CT127" i="5" s="1"/>
  <c r="CT126" i="5" s="1"/>
  <c r="CT125" i="5" s="1"/>
  <c r="N174" i="2"/>
  <c r="AO124" i="5"/>
  <c r="AO123" i="5" s="1"/>
  <c r="AO122" i="5" s="1"/>
  <c r="AO121" i="5" s="1"/>
  <c r="AO120" i="5" s="1"/>
  <c r="AO119" i="5" s="1"/>
  <c r="AO118" i="5" s="1"/>
  <c r="AO117" i="5" s="1"/>
  <c r="AO116" i="5" s="1"/>
  <c r="AO115" i="5" s="1"/>
  <c r="AO114" i="5" s="1"/>
  <c r="AO113" i="5" s="1"/>
  <c r="O72" i="2"/>
  <c r="AR124" i="5"/>
  <c r="AR123" i="5" s="1"/>
  <c r="AR122" i="5" s="1"/>
  <c r="AR121" i="5" s="1"/>
  <c r="AR120" i="5" s="1"/>
  <c r="AR119" i="5" s="1"/>
  <c r="AR118" i="5" s="1"/>
  <c r="AR117" i="5" s="1"/>
  <c r="AR116" i="5" s="1"/>
  <c r="AR115" i="5" s="1"/>
  <c r="AR114" i="5" s="1"/>
  <c r="AR113" i="5" s="1"/>
  <c r="O78" i="2"/>
  <c r="H124" i="5"/>
  <c r="H123" i="5" s="1"/>
  <c r="H122" i="5" s="1"/>
  <c r="H121" i="5" s="1"/>
  <c r="H120" i="5" s="1"/>
  <c r="H119" i="5" s="1"/>
  <c r="H118" i="5" s="1"/>
  <c r="H117" i="5" s="1"/>
  <c r="H116" i="5" s="1"/>
  <c r="H115" i="5" s="1"/>
  <c r="H114" i="5" s="1"/>
  <c r="H113" i="5" s="1"/>
  <c r="O12" i="2"/>
  <c r="AY124" i="5"/>
  <c r="AY123" i="5" s="1"/>
  <c r="AY122" i="5" s="1"/>
  <c r="AY121" i="5" s="1"/>
  <c r="AY120" i="5" s="1"/>
  <c r="AY119" i="5" s="1"/>
  <c r="AY118" i="5" s="1"/>
  <c r="AY117" i="5" s="1"/>
  <c r="AY116" i="5" s="1"/>
  <c r="AY115" i="5" s="1"/>
  <c r="AY114" i="5" s="1"/>
  <c r="AY113" i="5" s="1"/>
  <c r="O89" i="2"/>
  <c r="CQ136" i="5"/>
  <c r="N168" i="2"/>
  <c r="AI124" i="5"/>
  <c r="AI123" i="5" s="1"/>
  <c r="AI122" i="5" s="1"/>
  <c r="AI121" i="5" s="1"/>
  <c r="AI120" i="5" s="1"/>
  <c r="AI119" i="5" s="1"/>
  <c r="AI118" i="5" s="1"/>
  <c r="AI117" i="5" s="1"/>
  <c r="AI116" i="5" s="1"/>
  <c r="AI115" i="5" s="1"/>
  <c r="AI114" i="5" s="1"/>
  <c r="AI113" i="5" s="1"/>
  <c r="O61" i="2"/>
  <c r="AF124" i="5"/>
  <c r="AF123" i="5" s="1"/>
  <c r="AF122" i="5" s="1"/>
  <c r="AF121" i="5" s="1"/>
  <c r="AF120" i="5" s="1"/>
  <c r="AF119" i="5" s="1"/>
  <c r="AF118" i="5" s="1"/>
  <c r="AF117" i="5" s="1"/>
  <c r="AF116" i="5" s="1"/>
  <c r="AF115" i="5" s="1"/>
  <c r="AF114" i="5" s="1"/>
  <c r="AF113" i="5" s="1"/>
  <c r="O55" i="2"/>
  <c r="CV136" i="5"/>
  <c r="CV135" i="5" s="1"/>
  <c r="CV134" i="5" s="1"/>
  <c r="CV133" i="5" s="1"/>
  <c r="CV132" i="5" s="1"/>
  <c r="CV131" i="5" s="1"/>
  <c r="CV130" i="5" s="1"/>
  <c r="CV129" i="5" s="1"/>
  <c r="CV128" i="5" s="1"/>
  <c r="CV127" i="5" s="1"/>
  <c r="CV126" i="5" s="1"/>
  <c r="CV125" i="5" s="1"/>
  <c r="N178" i="2"/>
  <c r="CF124" i="5"/>
  <c r="CF123" i="5" s="1"/>
  <c r="CF122" i="5" s="1"/>
  <c r="CF121" i="5" s="1"/>
  <c r="CF120" i="5" s="1"/>
  <c r="CF119" i="5" s="1"/>
  <c r="CF118" i="5" s="1"/>
  <c r="CF117" i="5" s="1"/>
  <c r="CF116" i="5" s="1"/>
  <c r="CF115" i="5" s="1"/>
  <c r="CF114" i="5" s="1"/>
  <c r="CF113" i="5" s="1"/>
  <c r="O147" i="2"/>
  <c r="CC124" i="5"/>
  <c r="CC123" i="5" s="1"/>
  <c r="CC122" i="5" s="1"/>
  <c r="CC121" i="5" s="1"/>
  <c r="CC120" i="5" s="1"/>
  <c r="CC119" i="5" s="1"/>
  <c r="CC118" i="5" s="1"/>
  <c r="CC117" i="5" s="1"/>
  <c r="CC116" i="5" s="1"/>
  <c r="CC115" i="5" s="1"/>
  <c r="CC114" i="5" s="1"/>
  <c r="CC113" i="5" s="1"/>
  <c r="O141" i="2"/>
  <c r="BB136" i="5"/>
  <c r="BB135" i="5" s="1"/>
  <c r="BB134" i="5" s="1"/>
  <c r="BB133" i="5" s="1"/>
  <c r="BB132" i="5" s="1"/>
  <c r="BB131" i="5" s="1"/>
  <c r="BB130" i="5" s="1"/>
  <c r="BB129" i="5" s="1"/>
  <c r="BB128" i="5" s="1"/>
  <c r="BB127" i="5" s="1"/>
  <c r="BB126" i="5" s="1"/>
  <c r="BB125" i="5" s="1"/>
  <c r="N95" i="2"/>
  <c r="AL124" i="5"/>
  <c r="AL123" i="5" s="1"/>
  <c r="AL122" i="5" s="1"/>
  <c r="AL121" i="5" s="1"/>
  <c r="AL120" i="5" s="1"/>
  <c r="AL119" i="5" s="1"/>
  <c r="AL118" i="5" s="1"/>
  <c r="AL117" i="5" s="1"/>
  <c r="AL116" i="5" s="1"/>
  <c r="AL115" i="5" s="1"/>
  <c r="AL114" i="5" s="1"/>
  <c r="AL113" i="5" s="1"/>
  <c r="O67" i="2"/>
  <c r="W124" i="5"/>
  <c r="W123" i="5" s="1"/>
  <c r="W122" i="5" s="1"/>
  <c r="W121" i="5" s="1"/>
  <c r="W120" i="5" s="1"/>
  <c r="W119" i="5" s="1"/>
  <c r="W118" i="5" s="1"/>
  <c r="W117" i="5" s="1"/>
  <c r="W116" i="5" s="1"/>
  <c r="W115" i="5" s="1"/>
  <c r="W114" i="5" s="1"/>
  <c r="W113" i="5" s="1"/>
  <c r="O39" i="2"/>
  <c r="N136" i="5"/>
  <c r="N135" i="5" s="1"/>
  <c r="N134" i="5" s="1"/>
  <c r="N133" i="5" s="1"/>
  <c r="N132" i="5" s="1"/>
  <c r="N131" i="5" s="1"/>
  <c r="N130" i="5" s="1"/>
  <c r="N129" i="5" s="1"/>
  <c r="N128" i="5" s="1"/>
  <c r="N127" i="5" s="1"/>
  <c r="N126" i="5" s="1"/>
  <c r="N125" i="5" s="1"/>
  <c r="N23" i="2"/>
  <c r="C136" i="5"/>
  <c r="C135" i="5" s="1"/>
  <c r="C134" i="5" s="1"/>
  <c r="C133" i="5" s="1"/>
  <c r="C132" i="5" s="1"/>
  <c r="C131" i="5" s="1"/>
  <c r="C130" i="5" s="1"/>
  <c r="C129" i="5" s="1"/>
  <c r="C128" i="5" s="1"/>
  <c r="C127" i="5" s="1"/>
  <c r="C126" i="5" s="1"/>
  <c r="C125" i="5" s="1"/>
  <c r="N3" i="2"/>
  <c r="CM136" i="5"/>
  <c r="CM135" i="5" s="1"/>
  <c r="CM134" i="5" s="1"/>
  <c r="CM133" i="5" s="1"/>
  <c r="CM132" i="5" s="1"/>
  <c r="CM131" i="5" s="1"/>
  <c r="CM130" i="5" s="1"/>
  <c r="CM129" i="5" s="1"/>
  <c r="CM128" i="5" s="1"/>
  <c r="CM127" i="5" s="1"/>
  <c r="CM126" i="5" s="1"/>
  <c r="CM125" i="5" s="1"/>
  <c r="N160" i="2"/>
  <c r="BC124" i="5"/>
  <c r="BC123" i="5" s="1"/>
  <c r="BC122" i="5" s="1"/>
  <c r="BC121" i="5" s="1"/>
  <c r="BC120" i="5" s="1"/>
  <c r="BC119" i="5" s="1"/>
  <c r="BC118" i="5" s="1"/>
  <c r="BC117" i="5" s="1"/>
  <c r="BC116" i="5" s="1"/>
  <c r="BC115" i="5" s="1"/>
  <c r="BC114" i="5" s="1"/>
  <c r="BC113" i="5" s="1"/>
  <c r="O96" i="2"/>
  <c r="AH124" i="5"/>
  <c r="AH123" i="5" s="1"/>
  <c r="AH122" i="5" s="1"/>
  <c r="AH121" i="5" s="1"/>
  <c r="AH120" i="5" s="1"/>
  <c r="AH119" i="5" s="1"/>
  <c r="AH118" i="5" s="1"/>
  <c r="AH117" i="5" s="1"/>
  <c r="AH116" i="5" s="1"/>
  <c r="AH115" i="5" s="1"/>
  <c r="AH114" i="5" s="1"/>
  <c r="AH113" i="5" s="1"/>
  <c r="O59" i="2"/>
  <c r="AS124" i="5"/>
  <c r="AS123" i="5" s="1"/>
  <c r="AS122" i="5" s="1"/>
  <c r="AS121" i="5" s="1"/>
  <c r="AS120" i="5" s="1"/>
  <c r="AS119" i="5" s="1"/>
  <c r="AS118" i="5" s="1"/>
  <c r="AS117" i="5" s="1"/>
  <c r="AS116" i="5" s="1"/>
  <c r="AS115" i="5" s="1"/>
  <c r="AS114" i="5" s="1"/>
  <c r="AS113" i="5" s="1"/>
  <c r="O80" i="2"/>
  <c r="AN124" i="5"/>
  <c r="AN123" i="5" s="1"/>
  <c r="AN122" i="5" s="1"/>
  <c r="AN121" i="5" s="1"/>
  <c r="AN120" i="5" s="1"/>
  <c r="AN119" i="5" s="1"/>
  <c r="AN118" i="5" s="1"/>
  <c r="AN117" i="5" s="1"/>
  <c r="AN116" i="5" s="1"/>
  <c r="AN115" i="5" s="1"/>
  <c r="AN114" i="5" s="1"/>
  <c r="AN113" i="5" s="1"/>
  <c r="O71" i="2"/>
  <c r="CH124" i="5"/>
  <c r="CH123" i="5" s="1"/>
  <c r="CH122" i="5" s="1"/>
  <c r="CH121" i="5" s="1"/>
  <c r="CH120" i="5" s="1"/>
  <c r="CH119" i="5" s="1"/>
  <c r="CH118" i="5" s="1"/>
  <c r="CH117" i="5" s="1"/>
  <c r="CH116" i="5" s="1"/>
  <c r="CH115" i="5" s="1"/>
  <c r="CH114" i="5" s="1"/>
  <c r="CH113" i="5" s="1"/>
  <c r="O151" i="2"/>
  <c r="AV136" i="5"/>
  <c r="AV135" i="5" s="1"/>
  <c r="AV134" i="5" s="1"/>
  <c r="AV133" i="5" s="1"/>
  <c r="AV132" i="5" s="1"/>
  <c r="AV131" i="5" s="1"/>
  <c r="AV130" i="5" s="1"/>
  <c r="AV129" i="5" s="1"/>
  <c r="AV128" i="5" s="1"/>
  <c r="AV127" i="5" s="1"/>
  <c r="AV126" i="5" s="1"/>
  <c r="AV125" i="5" s="1"/>
  <c r="N84" i="2"/>
  <c r="BT124" i="5"/>
  <c r="BT123" i="5" s="1"/>
  <c r="BT122" i="5" s="1"/>
  <c r="BT121" i="5" s="1"/>
  <c r="BT120" i="5" s="1"/>
  <c r="BT119" i="5" s="1"/>
  <c r="BT118" i="5" s="1"/>
  <c r="BT117" i="5" s="1"/>
  <c r="BT116" i="5" s="1"/>
  <c r="BT115" i="5" s="1"/>
  <c r="BT114" i="5" s="1"/>
  <c r="BT113" i="5" s="1"/>
  <c r="O123" i="2"/>
  <c r="BR124" i="5"/>
  <c r="BR123" i="5" s="1"/>
  <c r="BR122" i="5" s="1"/>
  <c r="BR121" i="5" s="1"/>
  <c r="BR120" i="5" s="1"/>
  <c r="BR119" i="5" s="1"/>
  <c r="BR118" i="5" s="1"/>
  <c r="BR117" i="5" s="1"/>
  <c r="BR116" i="5" s="1"/>
  <c r="BR115" i="5" s="1"/>
  <c r="BR114" i="5" s="1"/>
  <c r="BR113" i="5" s="1"/>
  <c r="O119" i="2"/>
  <c r="BG136" i="5"/>
  <c r="BG135" i="5" s="1"/>
  <c r="BG134" i="5" s="1"/>
  <c r="BG133" i="5" s="1"/>
  <c r="BG132" i="5" s="1"/>
  <c r="BG131" i="5" s="1"/>
  <c r="BG130" i="5" s="1"/>
  <c r="BG129" i="5" s="1"/>
  <c r="BG128" i="5" s="1"/>
  <c r="BG127" i="5" s="1"/>
  <c r="BG126" i="5" s="1"/>
  <c r="BG125" i="5" s="1"/>
  <c r="N102" i="2"/>
  <c r="BE112" i="5"/>
  <c r="BE111" i="5" s="1"/>
  <c r="BE110" i="5" s="1"/>
  <c r="BE109" i="5" s="1"/>
  <c r="BE108" i="5" s="1"/>
  <c r="BE107" i="5" s="1"/>
  <c r="BE106" i="5" s="1"/>
  <c r="BE105" i="5" s="1"/>
  <c r="BE104" i="5" s="1"/>
  <c r="BE103" i="5" s="1"/>
  <c r="BE102" i="5" s="1"/>
  <c r="BE101" i="5" s="1"/>
  <c r="P99" i="2"/>
  <c r="D136" i="5"/>
  <c r="D135" i="5" s="1"/>
  <c r="D134" i="5" s="1"/>
  <c r="D133" i="5" s="1"/>
  <c r="D132" i="5" s="1"/>
  <c r="D131" i="5" s="1"/>
  <c r="D130" i="5" s="1"/>
  <c r="D129" i="5" s="1"/>
  <c r="D128" i="5" s="1"/>
  <c r="D127" i="5" s="1"/>
  <c r="D126" i="5" s="1"/>
  <c r="D125" i="5" s="1"/>
  <c r="N5" i="2"/>
  <c r="P13" i="11" s="1"/>
  <c r="BM124" i="5"/>
  <c r="BM123" i="5" s="1"/>
  <c r="BM122" i="5" s="1"/>
  <c r="BM121" i="5" s="1"/>
  <c r="BM120" i="5" s="1"/>
  <c r="BM119" i="5" s="1"/>
  <c r="BM118" i="5" s="1"/>
  <c r="BM117" i="5" s="1"/>
  <c r="BM116" i="5" s="1"/>
  <c r="BM115" i="5" s="1"/>
  <c r="BM114" i="5" s="1"/>
  <c r="BM113" i="5" s="1"/>
  <c r="O111" i="2"/>
  <c r="S124" i="5"/>
  <c r="S123" i="5" s="1"/>
  <c r="S122" i="5" s="1"/>
  <c r="S121" i="5" s="1"/>
  <c r="S120" i="5" s="1"/>
  <c r="S119" i="5" s="1"/>
  <c r="S118" i="5" s="1"/>
  <c r="S117" i="5" s="1"/>
  <c r="S116" i="5" s="1"/>
  <c r="S115" i="5" s="1"/>
  <c r="S114" i="5" s="1"/>
  <c r="S113" i="5" s="1"/>
  <c r="O32" i="2"/>
  <c r="CO136" i="5"/>
  <c r="CO135" i="5" s="1"/>
  <c r="CO134" i="5" s="1"/>
  <c r="CO133" i="5" s="1"/>
  <c r="CO132" i="5" s="1"/>
  <c r="CO131" i="5" s="1"/>
  <c r="CO130" i="5" s="1"/>
  <c r="CO129" i="5" s="1"/>
  <c r="CO128" i="5" s="1"/>
  <c r="CO127" i="5" s="1"/>
  <c r="CO126" i="5" s="1"/>
  <c r="CO125" i="5" s="1"/>
  <c r="N164" i="2"/>
  <c r="BP124" i="5"/>
  <c r="BP123" i="5" s="1"/>
  <c r="BP122" i="5" s="1"/>
  <c r="BP121" i="5" s="1"/>
  <c r="BP120" i="5" s="1"/>
  <c r="BP119" i="5" s="1"/>
  <c r="BP118" i="5" s="1"/>
  <c r="BP117" i="5" s="1"/>
  <c r="BP116" i="5" s="1"/>
  <c r="BP115" i="5" s="1"/>
  <c r="BP114" i="5" s="1"/>
  <c r="BP113" i="5" s="1"/>
  <c r="O116" i="2"/>
  <c r="CA124" i="5"/>
  <c r="CA123" i="5" s="1"/>
  <c r="CA122" i="5" s="1"/>
  <c r="CA121" i="5" s="1"/>
  <c r="CA120" i="5" s="1"/>
  <c r="CA119" i="5" s="1"/>
  <c r="CA118" i="5" s="1"/>
  <c r="CA117" i="5" s="1"/>
  <c r="CA116" i="5" s="1"/>
  <c r="CA115" i="5" s="1"/>
  <c r="CA114" i="5" s="1"/>
  <c r="CA113" i="5" s="1"/>
  <c r="O137" i="2"/>
  <c r="BZ124" i="5"/>
  <c r="BZ123" i="5" s="1"/>
  <c r="BZ122" i="5" s="1"/>
  <c r="BZ121" i="5" s="1"/>
  <c r="BZ120" i="5" s="1"/>
  <c r="BZ119" i="5" s="1"/>
  <c r="BZ118" i="5" s="1"/>
  <c r="BZ117" i="5" s="1"/>
  <c r="BZ116" i="5" s="1"/>
  <c r="BZ115" i="5" s="1"/>
  <c r="BZ114" i="5" s="1"/>
  <c r="BZ113" i="5" s="1"/>
  <c r="O135" i="2"/>
  <c r="K124" i="5"/>
  <c r="K123" i="5" s="1"/>
  <c r="K122" i="5" s="1"/>
  <c r="K121" i="5" s="1"/>
  <c r="K120" i="5" s="1"/>
  <c r="K119" i="5" s="1"/>
  <c r="K118" i="5" s="1"/>
  <c r="K117" i="5" s="1"/>
  <c r="K116" i="5" s="1"/>
  <c r="K115" i="5" s="1"/>
  <c r="K114" i="5" s="1"/>
  <c r="K113" i="5" s="1"/>
  <c r="BW124" i="5"/>
  <c r="BW123" i="5" s="1"/>
  <c r="BW122" i="5" s="1"/>
  <c r="BW121" i="5" s="1"/>
  <c r="BW120" i="5" s="1"/>
  <c r="BW119" i="5" s="1"/>
  <c r="BW118" i="5" s="1"/>
  <c r="BW117" i="5" s="1"/>
  <c r="BW116" i="5" s="1"/>
  <c r="BW115" i="5" s="1"/>
  <c r="BW114" i="5" s="1"/>
  <c r="BW113" i="5" s="1"/>
  <c r="O129" i="2"/>
  <c r="BF124" i="5"/>
  <c r="BF123" i="5" s="1"/>
  <c r="BF122" i="5" s="1"/>
  <c r="BF121" i="5" s="1"/>
  <c r="BF120" i="5" s="1"/>
  <c r="BF119" i="5" s="1"/>
  <c r="BF118" i="5" s="1"/>
  <c r="BF117" i="5" s="1"/>
  <c r="BF116" i="5" s="1"/>
  <c r="BF115" i="5" s="1"/>
  <c r="BF114" i="5" s="1"/>
  <c r="BF113" i="5" s="1"/>
  <c r="O101" i="2"/>
  <c r="F112" i="5"/>
  <c r="F111" i="5" s="1"/>
  <c r="F110" i="5" s="1"/>
  <c r="F109" i="5" s="1"/>
  <c r="F108" i="5" s="1"/>
  <c r="F107" i="5" s="1"/>
  <c r="F106" i="5" s="1"/>
  <c r="F105" i="5" s="1"/>
  <c r="F104" i="5" s="1"/>
  <c r="F103" i="5" s="1"/>
  <c r="F102" i="5" s="1"/>
  <c r="F101" i="5" s="1"/>
  <c r="P9" i="2"/>
  <c r="BK124" i="5"/>
  <c r="BK123" i="5" s="1"/>
  <c r="BK122" i="5" s="1"/>
  <c r="BK121" i="5" s="1"/>
  <c r="BK120" i="5" s="1"/>
  <c r="BK119" i="5" s="1"/>
  <c r="BK118" i="5" s="1"/>
  <c r="BK117" i="5" s="1"/>
  <c r="BK116" i="5" s="1"/>
  <c r="BK115" i="5" s="1"/>
  <c r="BK114" i="5" s="1"/>
  <c r="BK113" i="5" s="1"/>
  <c r="O108" i="2"/>
  <c r="AD124" i="5"/>
  <c r="AD123" i="5" s="1"/>
  <c r="AD122" i="5" s="1"/>
  <c r="AD121" i="5" s="1"/>
  <c r="AD120" i="5" s="1"/>
  <c r="AD119" i="5" s="1"/>
  <c r="AD118" i="5" s="1"/>
  <c r="AD117" i="5" s="1"/>
  <c r="AD116" i="5" s="1"/>
  <c r="AD115" i="5" s="1"/>
  <c r="AD114" i="5" s="1"/>
  <c r="AD113" i="5" s="1"/>
  <c r="O51" i="2"/>
  <c r="AU136" i="5"/>
  <c r="AU135" i="5" s="1"/>
  <c r="AU134" i="5" s="1"/>
  <c r="AU133" i="5" s="1"/>
  <c r="AU132" i="5" s="1"/>
  <c r="AU131" i="5" s="1"/>
  <c r="AU130" i="5" s="1"/>
  <c r="AU129" i="5" s="1"/>
  <c r="AU128" i="5" s="1"/>
  <c r="AU127" i="5" s="1"/>
  <c r="AU126" i="5" s="1"/>
  <c r="AU125" i="5" s="1"/>
  <c r="N83" i="2"/>
  <c r="V124" i="5"/>
  <c r="V123" i="5" s="1"/>
  <c r="V122" i="5" s="1"/>
  <c r="V121" i="5" s="1"/>
  <c r="V120" i="5" s="1"/>
  <c r="V119" i="5" s="1"/>
  <c r="V118" i="5" s="1"/>
  <c r="V117" i="5" s="1"/>
  <c r="V116" i="5" s="1"/>
  <c r="V115" i="5" s="1"/>
  <c r="V114" i="5" s="1"/>
  <c r="V113" i="5" s="1"/>
  <c r="O37" i="2"/>
  <c r="BI124" i="5"/>
  <c r="BI123" i="5" s="1"/>
  <c r="BI122" i="5" s="1"/>
  <c r="BI121" i="5" s="1"/>
  <c r="BI120" i="5" s="1"/>
  <c r="BI119" i="5" s="1"/>
  <c r="BI118" i="5" s="1"/>
  <c r="BI117" i="5" s="1"/>
  <c r="BI116" i="5" s="1"/>
  <c r="BI115" i="5" s="1"/>
  <c r="BI114" i="5" s="1"/>
  <c r="BI113" i="5" s="1"/>
  <c r="O105" i="2"/>
  <c r="BV124" i="5"/>
  <c r="BV123" i="5" s="1"/>
  <c r="BV122" i="5" s="1"/>
  <c r="BV121" i="5" s="1"/>
  <c r="BV120" i="5" s="1"/>
  <c r="BV119" i="5" s="1"/>
  <c r="BV118" i="5" s="1"/>
  <c r="BV117" i="5" s="1"/>
  <c r="BV116" i="5" s="1"/>
  <c r="BV115" i="5" s="1"/>
  <c r="BV114" i="5" s="1"/>
  <c r="BV113" i="5" s="1"/>
  <c r="O127" i="2"/>
  <c r="R136" i="5"/>
  <c r="R135" i="5" s="1"/>
  <c r="R134" i="5" s="1"/>
  <c r="R133" i="5" s="1"/>
  <c r="R132" i="5" s="1"/>
  <c r="R131" i="5" s="1"/>
  <c r="R130" i="5" s="1"/>
  <c r="R129" i="5" s="1"/>
  <c r="R128" i="5" s="1"/>
  <c r="R127" i="5" s="1"/>
  <c r="R126" i="5" s="1"/>
  <c r="R125" i="5" s="1"/>
  <c r="N31" i="2"/>
  <c r="J124" i="5"/>
  <c r="J123" i="5" s="1"/>
  <c r="J122" i="5" s="1"/>
  <c r="J121" i="5" s="1"/>
  <c r="J120" i="5" s="1"/>
  <c r="J119" i="5" s="1"/>
  <c r="J118" i="5" s="1"/>
  <c r="J117" i="5" s="1"/>
  <c r="J116" i="5" s="1"/>
  <c r="J115" i="5" s="1"/>
  <c r="J114" i="5" s="1"/>
  <c r="J113" i="5" s="1"/>
  <c r="O16" i="2"/>
  <c r="AW124" i="5"/>
  <c r="AW123" i="5" s="1"/>
  <c r="AW122" i="5" s="1"/>
  <c r="AW121" i="5" s="1"/>
  <c r="AW120" i="5" s="1"/>
  <c r="AW119" i="5" s="1"/>
  <c r="AW118" i="5" s="1"/>
  <c r="AW117" i="5" s="1"/>
  <c r="AW116" i="5" s="1"/>
  <c r="AW115" i="5" s="1"/>
  <c r="AW114" i="5" s="1"/>
  <c r="AW113" i="5" s="1"/>
  <c r="O86" i="2"/>
  <c r="AG124" i="5"/>
  <c r="AG123" i="5" s="1"/>
  <c r="AG122" i="5" s="1"/>
  <c r="AG121" i="5" s="1"/>
  <c r="AG120" i="5" s="1"/>
  <c r="AG119" i="5" s="1"/>
  <c r="AG118" i="5" s="1"/>
  <c r="AG117" i="5" s="1"/>
  <c r="AG116" i="5" s="1"/>
  <c r="AG115" i="5" s="1"/>
  <c r="AG114" i="5" s="1"/>
  <c r="AG113" i="5" s="1"/>
  <c r="O57" i="2"/>
  <c r="BA124" i="5"/>
  <c r="BA123" i="5" s="1"/>
  <c r="BA122" i="5" s="1"/>
  <c r="BA121" i="5" s="1"/>
  <c r="BA120" i="5" s="1"/>
  <c r="BA119" i="5" s="1"/>
  <c r="BA118" i="5" s="1"/>
  <c r="BA117" i="5" s="1"/>
  <c r="BA116" i="5" s="1"/>
  <c r="BA115" i="5" s="1"/>
  <c r="BA114" i="5" s="1"/>
  <c r="BA113" i="5" s="1"/>
  <c r="O93" i="2"/>
  <c r="CI124" i="5"/>
  <c r="CI123" i="5" s="1"/>
  <c r="CI122" i="5" s="1"/>
  <c r="CI121" i="5" s="1"/>
  <c r="CI120" i="5" s="1"/>
  <c r="CI119" i="5" s="1"/>
  <c r="CI118" i="5" s="1"/>
  <c r="CI117" i="5" s="1"/>
  <c r="CI116" i="5" s="1"/>
  <c r="CI115" i="5" s="1"/>
  <c r="CI114" i="5" s="1"/>
  <c r="CI113" i="5" s="1"/>
  <c r="O152" i="2"/>
  <c r="AT124" i="5"/>
  <c r="AT123" i="5" s="1"/>
  <c r="AT122" i="5" s="1"/>
  <c r="AT121" i="5" s="1"/>
  <c r="AT120" i="5" s="1"/>
  <c r="AT119" i="5" s="1"/>
  <c r="AT118" i="5" s="1"/>
  <c r="AT117" i="5" s="1"/>
  <c r="AT116" i="5" s="1"/>
  <c r="AT115" i="5" s="1"/>
  <c r="AT114" i="5" s="1"/>
  <c r="AT113" i="5" s="1"/>
  <c r="O82" i="2"/>
  <c r="BY124" i="5"/>
  <c r="BY123" i="5" s="1"/>
  <c r="BY122" i="5" s="1"/>
  <c r="BY121" i="5" s="1"/>
  <c r="BY120" i="5" s="1"/>
  <c r="BY119" i="5" s="1"/>
  <c r="BY118" i="5" s="1"/>
  <c r="BY117" i="5" s="1"/>
  <c r="BY116" i="5" s="1"/>
  <c r="BY115" i="5" s="1"/>
  <c r="BY114" i="5" s="1"/>
  <c r="BY113" i="5" s="1"/>
  <c r="O133" i="2"/>
  <c r="AJ124" i="5"/>
  <c r="AJ123" i="5" s="1"/>
  <c r="AJ122" i="5" s="1"/>
  <c r="AJ121" i="5" s="1"/>
  <c r="AJ120" i="5" s="1"/>
  <c r="AJ119" i="5" s="1"/>
  <c r="AJ118" i="5" s="1"/>
  <c r="AJ117" i="5" s="1"/>
  <c r="AJ116" i="5" s="1"/>
  <c r="AJ115" i="5" s="1"/>
  <c r="AJ114" i="5" s="1"/>
  <c r="AJ113" i="5" s="1"/>
  <c r="O64" i="2"/>
  <c r="CU136" i="5"/>
  <c r="CU135" i="5" s="1"/>
  <c r="CU134" i="5" s="1"/>
  <c r="CU133" i="5" s="1"/>
  <c r="CU132" i="5" s="1"/>
  <c r="CU131" i="5" s="1"/>
  <c r="CU130" i="5" s="1"/>
  <c r="CU129" i="5" s="1"/>
  <c r="CU128" i="5" s="1"/>
  <c r="CU127" i="5" s="1"/>
  <c r="CU126" i="5" s="1"/>
  <c r="CU125" i="5" s="1"/>
  <c r="N176" i="2"/>
  <c r="AP124" i="5"/>
  <c r="AP123" i="5" s="1"/>
  <c r="AP122" i="5" s="1"/>
  <c r="AP121" i="5" s="1"/>
  <c r="AP120" i="5" s="1"/>
  <c r="AP119" i="5" s="1"/>
  <c r="AP118" i="5" s="1"/>
  <c r="AP117" i="5" s="1"/>
  <c r="AP116" i="5" s="1"/>
  <c r="AP115" i="5" s="1"/>
  <c r="AP114" i="5" s="1"/>
  <c r="AP113" i="5" s="1"/>
  <c r="O74" i="2"/>
  <c r="AM124" i="5"/>
  <c r="AM123" i="5" s="1"/>
  <c r="AM122" i="5" s="1"/>
  <c r="AM121" i="5" s="1"/>
  <c r="AM120" i="5" s="1"/>
  <c r="AM119" i="5" s="1"/>
  <c r="AM118" i="5" s="1"/>
  <c r="AM117" i="5" s="1"/>
  <c r="AM116" i="5" s="1"/>
  <c r="AM115" i="5" s="1"/>
  <c r="AM114" i="5" s="1"/>
  <c r="AM113" i="5" s="1"/>
  <c r="O69" i="2"/>
  <c r="CN136" i="5"/>
  <c r="CN135" i="5" s="1"/>
  <c r="CN134" i="5" s="1"/>
  <c r="CN133" i="5" s="1"/>
  <c r="CN132" i="5" s="1"/>
  <c r="CN131" i="5" s="1"/>
  <c r="CN130" i="5" s="1"/>
  <c r="CN129" i="5" s="1"/>
  <c r="CN128" i="5" s="1"/>
  <c r="CN127" i="5" s="1"/>
  <c r="CN126" i="5" s="1"/>
  <c r="CN125" i="5" s="1"/>
  <c r="N162" i="2"/>
  <c r="AB124" i="5"/>
  <c r="AB123" i="5" s="1"/>
  <c r="AB122" i="5" s="1"/>
  <c r="AB121" i="5" s="1"/>
  <c r="AB120" i="5" s="1"/>
  <c r="AB119" i="5" s="1"/>
  <c r="AB118" i="5" s="1"/>
  <c r="AB117" i="5" s="1"/>
  <c r="AB116" i="5" s="1"/>
  <c r="AB115" i="5" s="1"/>
  <c r="AB114" i="5" s="1"/>
  <c r="AB113" i="5" s="1"/>
  <c r="O47" i="2"/>
  <c r="T124" i="5"/>
  <c r="T123" i="5" s="1"/>
  <c r="T122" i="5" s="1"/>
  <c r="T121" i="5" s="1"/>
  <c r="T120" i="5" s="1"/>
  <c r="T119" i="5" s="1"/>
  <c r="T118" i="5" s="1"/>
  <c r="T117" i="5" s="1"/>
  <c r="T116" i="5" s="1"/>
  <c r="T115" i="5" s="1"/>
  <c r="T114" i="5" s="1"/>
  <c r="T113" i="5" s="1"/>
  <c r="O33" i="2"/>
  <c r="BL136" i="5"/>
  <c r="BL135" i="5" s="1"/>
  <c r="BL134" i="5" s="1"/>
  <c r="BL133" i="5" s="1"/>
  <c r="BL132" i="5" s="1"/>
  <c r="BL131" i="5" s="1"/>
  <c r="BL130" i="5" s="1"/>
  <c r="BL129" i="5" s="1"/>
  <c r="BL128" i="5" s="1"/>
  <c r="BL127" i="5" s="1"/>
  <c r="BL126" i="5" s="1"/>
  <c r="BL125" i="5" s="1"/>
  <c r="N110" i="2"/>
  <c r="CJ124" i="5"/>
  <c r="CJ123" i="5" s="1"/>
  <c r="CJ122" i="5" s="1"/>
  <c r="CJ121" i="5" s="1"/>
  <c r="CJ120" i="5" s="1"/>
  <c r="CJ119" i="5" s="1"/>
  <c r="CJ118" i="5" s="1"/>
  <c r="CJ117" i="5" s="1"/>
  <c r="CJ116" i="5" s="1"/>
  <c r="CJ115" i="5" s="1"/>
  <c r="CJ114" i="5" s="1"/>
  <c r="CJ113" i="5" s="1"/>
  <c r="O154" i="2"/>
  <c r="BS124" i="5"/>
  <c r="BS123" i="5" s="1"/>
  <c r="BS122" i="5" s="1"/>
  <c r="BS121" i="5" s="1"/>
  <c r="BS120" i="5" s="1"/>
  <c r="BS119" i="5" s="1"/>
  <c r="BS118" i="5" s="1"/>
  <c r="BS117" i="5" s="1"/>
  <c r="BS116" i="5" s="1"/>
  <c r="BS115" i="5" s="1"/>
  <c r="BS114" i="5" s="1"/>
  <c r="BS113" i="5" s="1"/>
  <c r="O121" i="2"/>
  <c r="X124" i="5"/>
  <c r="X123" i="5" s="1"/>
  <c r="X122" i="5" s="1"/>
  <c r="X121" i="5" s="1"/>
  <c r="X120" i="5" s="1"/>
  <c r="X119" i="5" s="1"/>
  <c r="X118" i="5" s="1"/>
  <c r="X117" i="5" s="1"/>
  <c r="X116" i="5" s="1"/>
  <c r="X115" i="5" s="1"/>
  <c r="X114" i="5" s="1"/>
  <c r="X113" i="5" s="1"/>
  <c r="O40" i="2"/>
  <c r="BQ124" i="5"/>
  <c r="BQ123" i="5" s="1"/>
  <c r="BQ122" i="5" s="1"/>
  <c r="BQ121" i="5" s="1"/>
  <c r="BQ120" i="5" s="1"/>
  <c r="BQ119" i="5" s="1"/>
  <c r="BQ118" i="5" s="1"/>
  <c r="BQ117" i="5" s="1"/>
  <c r="BQ116" i="5" s="1"/>
  <c r="BQ115" i="5" s="1"/>
  <c r="BQ114" i="5" s="1"/>
  <c r="BQ113" i="5" s="1"/>
  <c r="O117" i="2"/>
  <c r="AZ124" i="5"/>
  <c r="AZ123" i="5" s="1"/>
  <c r="AZ122" i="5" s="1"/>
  <c r="AZ121" i="5" s="1"/>
  <c r="AZ120" i="5" s="1"/>
  <c r="AZ119" i="5" s="1"/>
  <c r="AZ118" i="5" s="1"/>
  <c r="AZ117" i="5" s="1"/>
  <c r="AZ116" i="5" s="1"/>
  <c r="AZ115" i="5" s="1"/>
  <c r="AZ114" i="5" s="1"/>
  <c r="AZ113" i="5" s="1"/>
  <c r="O91" i="2"/>
  <c r="AX124" i="5"/>
  <c r="AX123" i="5" s="1"/>
  <c r="AX122" i="5" s="1"/>
  <c r="AX121" i="5" s="1"/>
  <c r="AX120" i="5" s="1"/>
  <c r="AX119" i="5" s="1"/>
  <c r="AX118" i="5" s="1"/>
  <c r="AX117" i="5" s="1"/>
  <c r="AX116" i="5" s="1"/>
  <c r="AX115" i="5" s="1"/>
  <c r="AX114" i="5" s="1"/>
  <c r="AX113" i="5" s="1"/>
  <c r="O87" i="2"/>
  <c r="CE124" i="5"/>
  <c r="CE123" i="5" s="1"/>
  <c r="CE122" i="5" s="1"/>
  <c r="CE121" i="5" s="1"/>
  <c r="CE120" i="5" s="1"/>
  <c r="CE119" i="5" s="1"/>
  <c r="CE118" i="5" s="1"/>
  <c r="CE117" i="5" s="1"/>
  <c r="CE116" i="5" s="1"/>
  <c r="CE115" i="5" s="1"/>
  <c r="CE114" i="5" s="1"/>
  <c r="CE113" i="5" s="1"/>
  <c r="O145" i="2"/>
  <c r="CK136" i="5"/>
  <c r="CK135" i="5" s="1"/>
  <c r="CK134" i="5" s="1"/>
  <c r="CK133" i="5" s="1"/>
  <c r="CK132" i="5" s="1"/>
  <c r="CK131" i="5" s="1"/>
  <c r="CK130" i="5" s="1"/>
  <c r="CK129" i="5" s="1"/>
  <c r="CK128" i="5" s="1"/>
  <c r="CK127" i="5" s="1"/>
  <c r="CK126" i="5" s="1"/>
  <c r="CK125" i="5" s="1"/>
  <c r="N156" i="2"/>
  <c r="BH124" i="5"/>
  <c r="BH123" i="5" s="1"/>
  <c r="BH122" i="5" s="1"/>
  <c r="BH121" i="5" s="1"/>
  <c r="BH120" i="5" s="1"/>
  <c r="BH119" i="5" s="1"/>
  <c r="BH118" i="5" s="1"/>
  <c r="BH117" i="5" s="1"/>
  <c r="BH116" i="5" s="1"/>
  <c r="BH115" i="5" s="1"/>
  <c r="BH114" i="5" s="1"/>
  <c r="BH113" i="5" s="1"/>
  <c r="O104" i="2"/>
  <c r="P124" i="5"/>
  <c r="P123" i="5" s="1"/>
  <c r="P122" i="5" s="1"/>
  <c r="P121" i="5" s="1"/>
  <c r="P120" i="5" s="1"/>
  <c r="P119" i="5" s="1"/>
  <c r="P118" i="5" s="1"/>
  <c r="P117" i="5" s="1"/>
  <c r="P116" i="5" s="1"/>
  <c r="P115" i="5" s="1"/>
  <c r="P114" i="5" s="1"/>
  <c r="P113" i="5" s="1"/>
  <c r="O27" i="2"/>
  <c r="Q124" i="5"/>
  <c r="Q123" i="5" s="1"/>
  <c r="Q122" i="5" s="1"/>
  <c r="Q121" i="5" s="1"/>
  <c r="Q120" i="5" s="1"/>
  <c r="Q119" i="5" s="1"/>
  <c r="Q118" i="5" s="1"/>
  <c r="Q117" i="5" s="1"/>
  <c r="Q116" i="5" s="1"/>
  <c r="Q115" i="5" s="1"/>
  <c r="Q114" i="5" s="1"/>
  <c r="Q113" i="5" s="1"/>
  <c r="O29" i="2"/>
  <c r="I124" i="5"/>
  <c r="I123" i="5" s="1"/>
  <c r="I122" i="5" s="1"/>
  <c r="I121" i="5" s="1"/>
  <c r="I120" i="5" s="1"/>
  <c r="I119" i="5" s="1"/>
  <c r="I118" i="5" s="1"/>
  <c r="I117" i="5" s="1"/>
  <c r="I116" i="5" s="1"/>
  <c r="I115" i="5" s="1"/>
  <c r="I114" i="5" s="1"/>
  <c r="I113" i="5" s="1"/>
  <c r="O14" i="2"/>
  <c r="BO124" i="5"/>
  <c r="BO123" i="5" s="1"/>
  <c r="BO122" i="5" s="1"/>
  <c r="BO121" i="5" s="1"/>
  <c r="BO120" i="5" s="1"/>
  <c r="BO119" i="5" s="1"/>
  <c r="BO118" i="5" s="1"/>
  <c r="BO117" i="5" s="1"/>
  <c r="BO116" i="5" s="1"/>
  <c r="BO115" i="5" s="1"/>
  <c r="BO114" i="5" s="1"/>
  <c r="BO113" i="5" s="1"/>
  <c r="O114" i="2"/>
  <c r="E136" i="5"/>
  <c r="E135" i="5" s="1"/>
  <c r="E134" i="5" s="1"/>
  <c r="E133" i="5" s="1"/>
  <c r="E132" i="5" s="1"/>
  <c r="E131" i="5" s="1"/>
  <c r="E130" i="5" s="1"/>
  <c r="E129" i="5" s="1"/>
  <c r="E128" i="5" s="1"/>
  <c r="E127" i="5" s="1"/>
  <c r="E126" i="5" s="1"/>
  <c r="E125" i="5" s="1"/>
  <c r="N7" i="2"/>
  <c r="M124" i="5"/>
  <c r="M123" i="5" s="1"/>
  <c r="M122" i="5" s="1"/>
  <c r="M121" i="5" s="1"/>
  <c r="M120" i="5" s="1"/>
  <c r="M119" i="5" s="1"/>
  <c r="M118" i="5" s="1"/>
  <c r="M117" i="5" s="1"/>
  <c r="M116" i="5" s="1"/>
  <c r="M115" i="5" s="1"/>
  <c r="M114" i="5" s="1"/>
  <c r="M113" i="5" s="1"/>
  <c r="O21" i="2"/>
  <c r="BU112" i="5"/>
  <c r="BU111" i="5" s="1"/>
  <c r="BU110" i="5" s="1"/>
  <c r="BU109" i="5" s="1"/>
  <c r="BU108" i="5" s="1"/>
  <c r="BU107" i="5" s="1"/>
  <c r="BU106" i="5" s="1"/>
  <c r="BU105" i="5" s="1"/>
  <c r="BU104" i="5" s="1"/>
  <c r="BU103" i="5" s="1"/>
  <c r="BU102" i="5" s="1"/>
  <c r="BU101" i="5" s="1"/>
  <c r="P125" i="2"/>
  <c r="BJ124" i="5"/>
  <c r="BJ123" i="5" s="1"/>
  <c r="BJ122" i="5" s="1"/>
  <c r="BJ121" i="5" s="1"/>
  <c r="BJ120" i="5" s="1"/>
  <c r="BJ119" i="5" s="1"/>
  <c r="BJ118" i="5" s="1"/>
  <c r="BJ117" i="5" s="1"/>
  <c r="BJ116" i="5" s="1"/>
  <c r="BJ115" i="5" s="1"/>
  <c r="BJ114" i="5" s="1"/>
  <c r="BJ113" i="5" s="1"/>
  <c r="O107" i="2"/>
  <c r="BD124" i="5"/>
  <c r="BD123" i="5" s="1"/>
  <c r="BD122" i="5" s="1"/>
  <c r="BD121" i="5" s="1"/>
  <c r="BD120" i="5" s="1"/>
  <c r="BD119" i="5" s="1"/>
  <c r="BD118" i="5" s="1"/>
  <c r="BD117" i="5" s="1"/>
  <c r="BD116" i="5" s="1"/>
  <c r="BD115" i="5" s="1"/>
  <c r="BD114" i="5" s="1"/>
  <c r="BD113" i="5" s="1"/>
  <c r="O98" i="2"/>
  <c r="BN124" i="5"/>
  <c r="BN123" i="5" s="1"/>
  <c r="BN122" i="5" s="1"/>
  <c r="BN121" i="5" s="1"/>
  <c r="BN120" i="5" s="1"/>
  <c r="BN119" i="5" s="1"/>
  <c r="BN118" i="5" s="1"/>
  <c r="BN117" i="5" s="1"/>
  <c r="BN116" i="5" s="1"/>
  <c r="BN115" i="5" s="1"/>
  <c r="BN114" i="5" s="1"/>
  <c r="BN113" i="5" s="1"/>
  <c r="O113" i="2"/>
  <c r="AK124" i="5"/>
  <c r="AK123" i="5" s="1"/>
  <c r="AK122" i="5" s="1"/>
  <c r="AK121" i="5" s="1"/>
  <c r="AK120" i="5" s="1"/>
  <c r="AK119" i="5" s="1"/>
  <c r="AK118" i="5" s="1"/>
  <c r="AK117" i="5" s="1"/>
  <c r="AK116" i="5" s="1"/>
  <c r="AK115" i="5" s="1"/>
  <c r="AK114" i="5" s="1"/>
  <c r="AK113" i="5" s="1"/>
  <c r="O66" i="2"/>
  <c r="G124" i="5"/>
  <c r="G123" i="5" s="1"/>
  <c r="G122" i="5" s="1"/>
  <c r="G121" i="5" s="1"/>
  <c r="G120" i="5" s="1"/>
  <c r="G119" i="5" s="1"/>
  <c r="G118" i="5" s="1"/>
  <c r="G117" i="5" s="1"/>
  <c r="G116" i="5" s="1"/>
  <c r="G115" i="5" s="1"/>
  <c r="G114" i="5" s="1"/>
  <c r="G113" i="5" s="1"/>
  <c r="O11" i="2"/>
  <c r="CG124" i="5"/>
  <c r="CG123" i="5" s="1"/>
  <c r="CG122" i="5" s="1"/>
  <c r="CG121" i="5" s="1"/>
  <c r="CG120" i="5" s="1"/>
  <c r="CG119" i="5" s="1"/>
  <c r="CG118" i="5" s="1"/>
  <c r="CG117" i="5" s="1"/>
  <c r="CG116" i="5" s="1"/>
  <c r="CG115" i="5" s="1"/>
  <c r="CG114" i="5" s="1"/>
  <c r="CG113" i="5" s="1"/>
  <c r="O149" i="2"/>
  <c r="U136" i="5"/>
  <c r="U135" i="5" s="1"/>
  <c r="U134" i="5" s="1"/>
  <c r="U133" i="5" s="1"/>
  <c r="U132" i="5" s="1"/>
  <c r="U131" i="5" s="1"/>
  <c r="U130" i="5" s="1"/>
  <c r="U129" i="5" s="1"/>
  <c r="U128" i="5" s="1"/>
  <c r="U127" i="5" s="1"/>
  <c r="U126" i="5" s="1"/>
  <c r="U125" i="5" s="1"/>
  <c r="N35" i="2"/>
  <c r="AQ124" i="5"/>
  <c r="AQ123" i="5" s="1"/>
  <c r="AQ122" i="5" s="1"/>
  <c r="AQ121" i="5" s="1"/>
  <c r="AQ120" i="5" s="1"/>
  <c r="AQ119" i="5" s="1"/>
  <c r="AQ118" i="5" s="1"/>
  <c r="AQ117" i="5" s="1"/>
  <c r="AQ116" i="5" s="1"/>
  <c r="AQ115" i="5" s="1"/>
  <c r="AQ114" i="5" s="1"/>
  <c r="AQ113" i="5" s="1"/>
  <c r="O76" i="2"/>
  <c r="CD124" i="5"/>
  <c r="CD123" i="5" s="1"/>
  <c r="CD122" i="5" s="1"/>
  <c r="CD121" i="5" s="1"/>
  <c r="CD120" i="5" s="1"/>
  <c r="CD119" i="5" s="1"/>
  <c r="CD118" i="5" s="1"/>
  <c r="CD117" i="5" s="1"/>
  <c r="CD116" i="5" s="1"/>
  <c r="CD115" i="5" s="1"/>
  <c r="CD114" i="5" s="1"/>
  <c r="CD113" i="5" s="1"/>
  <c r="O143" i="2"/>
  <c r="CB124" i="5"/>
  <c r="CB123" i="5" s="1"/>
  <c r="CB122" i="5" s="1"/>
  <c r="CB121" i="5" s="1"/>
  <c r="CB120" i="5" s="1"/>
  <c r="CB119" i="5" s="1"/>
  <c r="CB118" i="5" s="1"/>
  <c r="CB117" i="5" s="1"/>
  <c r="CB116" i="5" s="1"/>
  <c r="CB115" i="5" s="1"/>
  <c r="CB114" i="5" s="1"/>
  <c r="CB113" i="5" s="1"/>
  <c r="O139" i="2"/>
  <c r="AC124" i="5"/>
  <c r="AC123" i="5" s="1"/>
  <c r="AC122" i="5" s="1"/>
  <c r="AC121" i="5" s="1"/>
  <c r="AC120" i="5" s="1"/>
  <c r="AC119" i="5" s="1"/>
  <c r="AC118" i="5" s="1"/>
  <c r="AC117" i="5" s="1"/>
  <c r="AC116" i="5" s="1"/>
  <c r="AC115" i="5" s="1"/>
  <c r="AC114" i="5" s="1"/>
  <c r="AC113" i="5" s="1"/>
  <c r="O49" i="2"/>
  <c r="CR136" i="5"/>
  <c r="CR135" i="5" s="1"/>
  <c r="CR134" i="5" s="1"/>
  <c r="CR133" i="5" s="1"/>
  <c r="CR132" i="5" s="1"/>
  <c r="CR131" i="5" s="1"/>
  <c r="CR130" i="5" s="1"/>
  <c r="CR129" i="5" s="1"/>
  <c r="CR128" i="5" s="1"/>
  <c r="CR127" i="5" s="1"/>
  <c r="CR126" i="5" s="1"/>
  <c r="CR125" i="5" s="1"/>
  <c r="N170" i="2"/>
  <c r="CL136" i="5"/>
  <c r="CL135" i="5" s="1"/>
  <c r="CL134" i="5" s="1"/>
  <c r="CL133" i="5" s="1"/>
  <c r="CL132" i="5" s="1"/>
  <c r="CL131" i="5" s="1"/>
  <c r="CL130" i="5" s="1"/>
  <c r="CL129" i="5" s="1"/>
  <c r="CL128" i="5" s="1"/>
  <c r="CL127" i="5" s="1"/>
  <c r="CL126" i="5" s="1"/>
  <c r="CL125" i="5" s="1"/>
  <c r="O158" i="2" s="1"/>
  <c r="CS136" i="5"/>
  <c r="CS135" i="5" s="1"/>
  <c r="CS134" i="5" s="1"/>
  <c r="CS133" i="5" s="1"/>
  <c r="CS132" i="5" s="1"/>
  <c r="CS131" i="5" s="1"/>
  <c r="CS130" i="5" s="1"/>
  <c r="CS129" i="5" s="1"/>
  <c r="CS128" i="5" s="1"/>
  <c r="CS127" i="5" s="1"/>
  <c r="CS126" i="5" s="1"/>
  <c r="CS125" i="5" s="1"/>
  <c r="CQ135" i="5"/>
  <c r="CQ134" i="5" s="1"/>
  <c r="CQ133" i="5" s="1"/>
  <c r="CQ132" i="5" s="1"/>
  <c r="CQ131" i="5" s="1"/>
  <c r="CQ130" i="5" s="1"/>
  <c r="CQ129" i="5" s="1"/>
  <c r="CQ128" i="5" s="1"/>
  <c r="CQ127" i="5" s="1"/>
  <c r="CQ126" i="5" s="1"/>
  <c r="CQ125" i="5" s="1"/>
  <c r="O33" i="11"/>
  <c r="N21" i="11"/>
  <c r="N65" i="11"/>
  <c r="N53" i="11"/>
  <c r="O80" i="11"/>
  <c r="N4" i="11"/>
  <c r="O57" i="11"/>
  <c r="N18" i="11"/>
  <c r="O77" i="11"/>
  <c r="N67" i="11"/>
  <c r="O59" i="11"/>
  <c r="N6" i="11"/>
  <c r="N68" i="11"/>
  <c r="O10" i="11"/>
  <c r="N8" i="11"/>
  <c r="N63" i="11"/>
  <c r="N30" i="11"/>
  <c r="O78" i="11"/>
  <c r="N46" i="11"/>
  <c r="N55" i="11"/>
  <c r="O26" i="11"/>
  <c r="N70" i="11"/>
  <c r="O58" i="11"/>
  <c r="N61" i="11"/>
  <c r="O37" i="11"/>
  <c r="N23" i="11"/>
  <c r="P38" i="11"/>
  <c r="N12" i="11"/>
  <c r="P73" i="11"/>
  <c r="O69" i="11"/>
  <c r="O23" i="11"/>
  <c r="O14" i="11"/>
  <c r="O35" i="11"/>
  <c r="P42" i="11"/>
  <c r="O24" i="11"/>
  <c r="O50" i="11"/>
  <c r="O64" i="11"/>
  <c r="O62" i="11"/>
  <c r="P44" i="11"/>
  <c r="O20" i="11"/>
  <c r="O16" i="11"/>
  <c r="O52" i="11"/>
  <c r="P40" i="11"/>
  <c r="O75" i="11"/>
  <c r="P32" i="11"/>
  <c r="O71" i="11"/>
  <c r="O5" i="11"/>
  <c r="N25" i="2" l="1"/>
  <c r="O136" i="5"/>
  <c r="O135" i="5" s="1"/>
  <c r="O134" i="5" s="1"/>
  <c r="O133" i="5" s="1"/>
  <c r="O132" i="5" s="1"/>
  <c r="O131" i="5" s="1"/>
  <c r="O130" i="5" s="1"/>
  <c r="O129" i="5" s="1"/>
  <c r="O128" i="5" s="1"/>
  <c r="O127" i="5" s="1"/>
  <c r="O126" i="5" s="1"/>
  <c r="O125" i="5" s="1"/>
  <c r="O124" i="5" s="1"/>
  <c r="O123" i="5" s="1"/>
  <c r="O122" i="5" s="1"/>
  <c r="O121" i="5" s="1"/>
  <c r="O120" i="5" s="1"/>
  <c r="O119" i="5" s="1"/>
  <c r="O118" i="5" s="1"/>
  <c r="O117" i="5" s="1"/>
  <c r="O116" i="5" s="1"/>
  <c r="O115" i="5" s="1"/>
  <c r="O114" i="5" s="1"/>
  <c r="O113" i="5" s="1"/>
  <c r="O112" i="5" s="1"/>
  <c r="O111" i="5" s="1"/>
  <c r="O110" i="5" s="1"/>
  <c r="O109" i="5" s="1"/>
  <c r="O108" i="5" s="1"/>
  <c r="O107" i="5" s="1"/>
  <c r="O106" i="5" s="1"/>
  <c r="O105" i="5" s="1"/>
  <c r="O104" i="5" s="1"/>
  <c r="O103" i="5" s="1"/>
  <c r="O102" i="5" s="1"/>
  <c r="O101" i="5" s="1"/>
  <c r="O17" i="2"/>
  <c r="BX126" i="5"/>
  <c r="BX125" i="5" s="1"/>
  <c r="BX124" i="5" s="1"/>
  <c r="BX123" i="5" s="1"/>
  <c r="BX122" i="5" s="1"/>
  <c r="BX121" i="5" s="1"/>
  <c r="BX120" i="5" s="1"/>
  <c r="BX119" i="5" s="1"/>
  <c r="BX118" i="5" s="1"/>
  <c r="BX117" i="5" s="1"/>
  <c r="BX116" i="5" s="1"/>
  <c r="BX115" i="5" s="1"/>
  <c r="O131" i="2"/>
  <c r="O172" i="2"/>
  <c r="O184" i="2"/>
  <c r="CY124" i="5"/>
  <c r="CY123" i="5" s="1"/>
  <c r="CY122" i="5" s="1"/>
  <c r="CY121" i="5" s="1"/>
  <c r="CY120" i="5" s="1"/>
  <c r="CY119" i="5" s="1"/>
  <c r="CY118" i="5" s="1"/>
  <c r="CY117" i="5" s="1"/>
  <c r="CY116" i="5" s="1"/>
  <c r="CY115" i="5" s="1"/>
  <c r="CY114" i="5" s="1"/>
  <c r="CY113" i="5" s="1"/>
  <c r="P186" i="2" s="1"/>
  <c r="O182" i="2"/>
  <c r="CX124" i="5"/>
  <c r="CX123" i="5" s="1"/>
  <c r="CX122" i="5" s="1"/>
  <c r="CX121" i="5" s="1"/>
  <c r="CX120" i="5" s="1"/>
  <c r="CX119" i="5" s="1"/>
  <c r="CX118" i="5" s="1"/>
  <c r="CX117" i="5" s="1"/>
  <c r="CX116" i="5" s="1"/>
  <c r="CX115" i="5" s="1"/>
  <c r="CX114" i="5" s="1"/>
  <c r="CX113" i="5" s="1"/>
  <c r="O180" i="2"/>
  <c r="CW124" i="5"/>
  <c r="CW123" i="5" s="1"/>
  <c r="CW122" i="5" s="1"/>
  <c r="CW121" i="5" s="1"/>
  <c r="CW120" i="5" s="1"/>
  <c r="CW119" i="5" s="1"/>
  <c r="CW118" i="5" s="1"/>
  <c r="CW117" i="5" s="1"/>
  <c r="CW116" i="5" s="1"/>
  <c r="CW115" i="5" s="1"/>
  <c r="CW114" i="5" s="1"/>
  <c r="CW113" i="5" s="1"/>
  <c r="CZ112" i="5"/>
  <c r="CZ111" i="5" s="1"/>
  <c r="CZ110" i="5" s="1"/>
  <c r="CZ109" i="5" s="1"/>
  <c r="CZ108" i="5" s="1"/>
  <c r="CZ107" i="5" s="1"/>
  <c r="CZ106" i="5" s="1"/>
  <c r="CZ105" i="5" s="1"/>
  <c r="CZ104" i="5" s="1"/>
  <c r="CZ103" i="5" s="1"/>
  <c r="CZ102" i="5" s="1"/>
  <c r="CZ101" i="5" s="1"/>
  <c r="Q112" i="5"/>
  <c r="Q111" i="5" s="1"/>
  <c r="Q110" i="5" s="1"/>
  <c r="Q109" i="5" s="1"/>
  <c r="Q108" i="5" s="1"/>
  <c r="Q107" i="5" s="1"/>
  <c r="Q106" i="5" s="1"/>
  <c r="Q105" i="5" s="1"/>
  <c r="Q104" i="5" s="1"/>
  <c r="Q103" i="5" s="1"/>
  <c r="Q102" i="5" s="1"/>
  <c r="Q101" i="5" s="1"/>
  <c r="P29" i="2"/>
  <c r="P112" i="5"/>
  <c r="P111" i="5" s="1"/>
  <c r="P110" i="5" s="1"/>
  <c r="P109" i="5" s="1"/>
  <c r="P108" i="5" s="1"/>
  <c r="P107" i="5" s="1"/>
  <c r="P106" i="5" s="1"/>
  <c r="P105" i="5" s="1"/>
  <c r="P104" i="5" s="1"/>
  <c r="P103" i="5" s="1"/>
  <c r="P102" i="5" s="1"/>
  <c r="P101" i="5" s="1"/>
  <c r="P27" i="2"/>
  <c r="CN124" i="5"/>
  <c r="CN123" i="5" s="1"/>
  <c r="CN122" i="5" s="1"/>
  <c r="CN121" i="5" s="1"/>
  <c r="CN120" i="5" s="1"/>
  <c r="CN119" i="5" s="1"/>
  <c r="CN118" i="5" s="1"/>
  <c r="CN117" i="5" s="1"/>
  <c r="CN116" i="5" s="1"/>
  <c r="CN115" i="5" s="1"/>
  <c r="CN114" i="5" s="1"/>
  <c r="CN113" i="5" s="1"/>
  <c r="O162" i="2"/>
  <c r="AJ112" i="5"/>
  <c r="AJ111" i="5" s="1"/>
  <c r="AJ110" i="5" s="1"/>
  <c r="AJ109" i="5" s="1"/>
  <c r="AJ108" i="5" s="1"/>
  <c r="AJ107" i="5" s="1"/>
  <c r="AJ106" i="5" s="1"/>
  <c r="AJ105" i="5" s="1"/>
  <c r="AJ104" i="5" s="1"/>
  <c r="AJ103" i="5" s="1"/>
  <c r="AJ102" i="5" s="1"/>
  <c r="AJ101" i="5" s="1"/>
  <c r="P64" i="2"/>
  <c r="CT124" i="5"/>
  <c r="CT123" i="5" s="1"/>
  <c r="CT122" i="5" s="1"/>
  <c r="CT121" i="5" s="1"/>
  <c r="CT120" i="5" s="1"/>
  <c r="CT119" i="5" s="1"/>
  <c r="CT118" i="5" s="1"/>
  <c r="CT117" i="5" s="1"/>
  <c r="CT116" i="5" s="1"/>
  <c r="CT115" i="5" s="1"/>
  <c r="CT114" i="5" s="1"/>
  <c r="CT113" i="5" s="1"/>
  <c r="O174" i="2"/>
  <c r="CO124" i="5"/>
  <c r="CO123" i="5" s="1"/>
  <c r="CO122" i="5" s="1"/>
  <c r="CO121" i="5" s="1"/>
  <c r="CO120" i="5" s="1"/>
  <c r="CO119" i="5" s="1"/>
  <c r="CO118" i="5" s="1"/>
  <c r="CO117" i="5" s="1"/>
  <c r="CO116" i="5" s="1"/>
  <c r="CO115" i="5" s="1"/>
  <c r="CO114" i="5" s="1"/>
  <c r="CO113" i="5" s="1"/>
  <c r="O164" i="2"/>
  <c r="S112" i="5"/>
  <c r="S111" i="5" s="1"/>
  <c r="S110" i="5" s="1"/>
  <c r="S109" i="5" s="1"/>
  <c r="S108" i="5" s="1"/>
  <c r="S107" i="5" s="1"/>
  <c r="S106" i="5" s="1"/>
  <c r="S105" i="5" s="1"/>
  <c r="S104" i="5" s="1"/>
  <c r="S103" i="5" s="1"/>
  <c r="S102" i="5" s="1"/>
  <c r="S101" i="5" s="1"/>
  <c r="P32" i="2"/>
  <c r="W112" i="5"/>
  <c r="W111" i="5" s="1"/>
  <c r="W110" i="5" s="1"/>
  <c r="W109" i="5" s="1"/>
  <c r="W108" i="5" s="1"/>
  <c r="W107" i="5" s="1"/>
  <c r="W106" i="5" s="1"/>
  <c r="W105" i="5" s="1"/>
  <c r="W104" i="5" s="1"/>
  <c r="W103" i="5" s="1"/>
  <c r="W102" i="5" s="1"/>
  <c r="W101" i="5" s="1"/>
  <c r="P39" i="2"/>
  <c r="BW112" i="5"/>
  <c r="BW111" i="5" s="1"/>
  <c r="BW110" i="5" s="1"/>
  <c r="BW109" i="5" s="1"/>
  <c r="BW108" i="5" s="1"/>
  <c r="BW107" i="5" s="1"/>
  <c r="BW106" i="5" s="1"/>
  <c r="BW105" i="5" s="1"/>
  <c r="BW104" i="5" s="1"/>
  <c r="BW103" i="5" s="1"/>
  <c r="BW102" i="5" s="1"/>
  <c r="BW101" i="5" s="1"/>
  <c r="P129" i="2"/>
  <c r="AG112" i="5"/>
  <c r="AG111" i="5" s="1"/>
  <c r="AG110" i="5" s="1"/>
  <c r="AG109" i="5" s="1"/>
  <c r="AG108" i="5" s="1"/>
  <c r="AG107" i="5" s="1"/>
  <c r="AG106" i="5" s="1"/>
  <c r="AG105" i="5" s="1"/>
  <c r="AG104" i="5" s="1"/>
  <c r="AG103" i="5" s="1"/>
  <c r="AG102" i="5" s="1"/>
  <c r="AG101" i="5" s="1"/>
  <c r="P57" i="2"/>
  <c r="U124" i="5"/>
  <c r="U123" i="5" s="1"/>
  <c r="U122" i="5" s="1"/>
  <c r="U121" i="5" s="1"/>
  <c r="U120" i="5" s="1"/>
  <c r="U119" i="5" s="1"/>
  <c r="U118" i="5" s="1"/>
  <c r="U117" i="5" s="1"/>
  <c r="U116" i="5" s="1"/>
  <c r="U115" i="5" s="1"/>
  <c r="U114" i="5" s="1"/>
  <c r="U113" i="5" s="1"/>
  <c r="O35" i="2"/>
  <c r="BH112" i="5"/>
  <c r="BH111" i="5" s="1"/>
  <c r="BH110" i="5" s="1"/>
  <c r="BH109" i="5" s="1"/>
  <c r="BH108" i="5" s="1"/>
  <c r="BH107" i="5" s="1"/>
  <c r="BH106" i="5" s="1"/>
  <c r="BH105" i="5" s="1"/>
  <c r="BH104" i="5" s="1"/>
  <c r="BH103" i="5" s="1"/>
  <c r="BH102" i="5" s="1"/>
  <c r="BH101" i="5" s="1"/>
  <c r="P104" i="2"/>
  <c r="AM112" i="5"/>
  <c r="AM111" i="5" s="1"/>
  <c r="AM110" i="5" s="1"/>
  <c r="AM109" i="5" s="1"/>
  <c r="AM108" i="5" s="1"/>
  <c r="AM107" i="5" s="1"/>
  <c r="AM106" i="5" s="1"/>
  <c r="AM105" i="5" s="1"/>
  <c r="AM104" i="5" s="1"/>
  <c r="AM103" i="5" s="1"/>
  <c r="AM102" i="5" s="1"/>
  <c r="AM101" i="5" s="1"/>
  <c r="P69" i="2"/>
  <c r="V112" i="5"/>
  <c r="V111" i="5" s="1"/>
  <c r="V110" i="5" s="1"/>
  <c r="V109" i="5" s="1"/>
  <c r="V108" i="5" s="1"/>
  <c r="V107" i="5" s="1"/>
  <c r="V106" i="5" s="1"/>
  <c r="V105" i="5" s="1"/>
  <c r="V104" i="5" s="1"/>
  <c r="V103" i="5" s="1"/>
  <c r="V102" i="5" s="1"/>
  <c r="V101" i="5" s="1"/>
  <c r="P37" i="2"/>
  <c r="D124" i="5"/>
  <c r="D123" i="5" s="1"/>
  <c r="D122" i="5" s="1"/>
  <c r="D121" i="5" s="1"/>
  <c r="D120" i="5" s="1"/>
  <c r="D119" i="5" s="1"/>
  <c r="D118" i="5" s="1"/>
  <c r="D117" i="5" s="1"/>
  <c r="D116" i="5" s="1"/>
  <c r="D115" i="5" s="1"/>
  <c r="D114" i="5" s="1"/>
  <c r="D113" i="5" s="1"/>
  <c r="O5" i="2"/>
  <c r="Q13" i="11" s="1"/>
  <c r="J112" i="5"/>
  <c r="J111" i="5" s="1"/>
  <c r="J110" i="5" s="1"/>
  <c r="J109" i="5" s="1"/>
  <c r="J108" i="5" s="1"/>
  <c r="J107" i="5" s="1"/>
  <c r="J106" i="5" s="1"/>
  <c r="J105" i="5" s="1"/>
  <c r="J104" i="5" s="1"/>
  <c r="J103" i="5" s="1"/>
  <c r="J102" i="5" s="1"/>
  <c r="J101" i="5" s="1"/>
  <c r="P16" i="2"/>
  <c r="BM112" i="5"/>
  <c r="BM111" i="5" s="1"/>
  <c r="BM110" i="5" s="1"/>
  <c r="BM109" i="5" s="1"/>
  <c r="BM108" i="5" s="1"/>
  <c r="BM107" i="5" s="1"/>
  <c r="BM106" i="5" s="1"/>
  <c r="BM105" i="5" s="1"/>
  <c r="BM104" i="5" s="1"/>
  <c r="BM103" i="5" s="1"/>
  <c r="BM102" i="5" s="1"/>
  <c r="BM101" i="5" s="1"/>
  <c r="P111" i="2"/>
  <c r="Y112" i="5"/>
  <c r="Y111" i="5" s="1"/>
  <c r="Y110" i="5" s="1"/>
  <c r="Y109" i="5" s="1"/>
  <c r="Y108" i="5" s="1"/>
  <c r="Y107" i="5" s="1"/>
  <c r="Y106" i="5" s="1"/>
  <c r="Y105" i="5" s="1"/>
  <c r="Y104" i="5" s="1"/>
  <c r="Y103" i="5" s="1"/>
  <c r="Y102" i="5" s="1"/>
  <c r="Y101" i="5" s="1"/>
  <c r="P41" i="2"/>
  <c r="AN112" i="5"/>
  <c r="AN111" i="5" s="1"/>
  <c r="AN110" i="5" s="1"/>
  <c r="AN109" i="5" s="1"/>
  <c r="AN108" i="5" s="1"/>
  <c r="AN107" i="5" s="1"/>
  <c r="AN106" i="5" s="1"/>
  <c r="AN105" i="5" s="1"/>
  <c r="AN104" i="5" s="1"/>
  <c r="AN103" i="5" s="1"/>
  <c r="AN102" i="5" s="1"/>
  <c r="AN101" i="5" s="1"/>
  <c r="P71" i="2"/>
  <c r="CM124" i="5"/>
  <c r="CM123" i="5" s="1"/>
  <c r="CM122" i="5" s="1"/>
  <c r="CM121" i="5" s="1"/>
  <c r="CM120" i="5" s="1"/>
  <c r="CM119" i="5" s="1"/>
  <c r="CM118" i="5" s="1"/>
  <c r="CM117" i="5" s="1"/>
  <c r="CM116" i="5" s="1"/>
  <c r="CM115" i="5" s="1"/>
  <c r="CM114" i="5" s="1"/>
  <c r="CM113" i="5" s="1"/>
  <c r="O160" i="2"/>
  <c r="BU100" i="5"/>
  <c r="BU99" i="5" s="1"/>
  <c r="BU98" i="5" s="1"/>
  <c r="BU97" i="5" s="1"/>
  <c r="BU96" i="5" s="1"/>
  <c r="BU95" i="5" s="1"/>
  <c r="BU94" i="5" s="1"/>
  <c r="BU93" i="5" s="1"/>
  <c r="BU92" i="5" s="1"/>
  <c r="BU91" i="5" s="1"/>
  <c r="BU90" i="5" s="1"/>
  <c r="BU89" i="5" s="1"/>
  <c r="Q125" i="2"/>
  <c r="X112" i="5"/>
  <c r="X111" i="5" s="1"/>
  <c r="X110" i="5" s="1"/>
  <c r="X109" i="5" s="1"/>
  <c r="X108" i="5" s="1"/>
  <c r="X107" i="5" s="1"/>
  <c r="X106" i="5" s="1"/>
  <c r="X105" i="5" s="1"/>
  <c r="X104" i="5" s="1"/>
  <c r="X103" i="5" s="1"/>
  <c r="X102" i="5" s="1"/>
  <c r="X101" i="5" s="1"/>
  <c r="P40" i="2"/>
  <c r="BA112" i="5"/>
  <c r="BA111" i="5" s="1"/>
  <c r="BA110" i="5" s="1"/>
  <c r="BA109" i="5" s="1"/>
  <c r="BA108" i="5" s="1"/>
  <c r="BA107" i="5" s="1"/>
  <c r="BA106" i="5" s="1"/>
  <c r="BA105" i="5" s="1"/>
  <c r="BA104" i="5" s="1"/>
  <c r="BA103" i="5" s="1"/>
  <c r="BA102" i="5" s="1"/>
  <c r="BA101" i="5" s="1"/>
  <c r="P93" i="2"/>
  <c r="K112" i="5"/>
  <c r="K111" i="5" s="1"/>
  <c r="K110" i="5" s="1"/>
  <c r="K109" i="5" s="1"/>
  <c r="K108" i="5" s="1"/>
  <c r="K107" i="5" s="1"/>
  <c r="K106" i="5" s="1"/>
  <c r="K105" i="5" s="1"/>
  <c r="K104" i="5" s="1"/>
  <c r="K103" i="5" s="1"/>
  <c r="K102" i="5" s="1"/>
  <c r="K101" i="5" s="1"/>
  <c r="P17" i="2"/>
  <c r="AI112" i="5"/>
  <c r="AI111" i="5" s="1"/>
  <c r="AI110" i="5" s="1"/>
  <c r="AI109" i="5" s="1"/>
  <c r="AI108" i="5" s="1"/>
  <c r="AI107" i="5" s="1"/>
  <c r="AI106" i="5" s="1"/>
  <c r="AI105" i="5" s="1"/>
  <c r="AI104" i="5" s="1"/>
  <c r="AI103" i="5" s="1"/>
  <c r="AI102" i="5" s="1"/>
  <c r="AI101" i="5" s="1"/>
  <c r="P61" i="2"/>
  <c r="Z112" i="5"/>
  <c r="Z111" i="5" s="1"/>
  <c r="Z110" i="5" s="1"/>
  <c r="Z109" i="5" s="1"/>
  <c r="Z108" i="5" s="1"/>
  <c r="Z107" i="5" s="1"/>
  <c r="Z106" i="5" s="1"/>
  <c r="Z105" i="5" s="1"/>
  <c r="Z104" i="5" s="1"/>
  <c r="Z103" i="5" s="1"/>
  <c r="Z102" i="5" s="1"/>
  <c r="Z101" i="5" s="1"/>
  <c r="P43" i="2"/>
  <c r="N124" i="5"/>
  <c r="N123" i="5" s="1"/>
  <c r="N122" i="5" s="1"/>
  <c r="N121" i="5" s="1"/>
  <c r="N120" i="5" s="1"/>
  <c r="N119" i="5" s="1"/>
  <c r="N118" i="5" s="1"/>
  <c r="N117" i="5" s="1"/>
  <c r="N116" i="5" s="1"/>
  <c r="N115" i="5" s="1"/>
  <c r="N114" i="5" s="1"/>
  <c r="N113" i="5" s="1"/>
  <c r="O23" i="2"/>
  <c r="C124" i="5"/>
  <c r="C123" i="5" s="1"/>
  <c r="C122" i="5" s="1"/>
  <c r="C121" i="5" s="1"/>
  <c r="C120" i="5" s="1"/>
  <c r="C119" i="5" s="1"/>
  <c r="C118" i="5" s="1"/>
  <c r="C117" i="5" s="1"/>
  <c r="C116" i="5" s="1"/>
  <c r="C115" i="5" s="1"/>
  <c r="C114" i="5" s="1"/>
  <c r="C113" i="5" s="1"/>
  <c r="O3" i="2"/>
  <c r="CG112" i="5"/>
  <c r="CG111" i="5" s="1"/>
  <c r="CG110" i="5" s="1"/>
  <c r="CG109" i="5" s="1"/>
  <c r="CG108" i="5" s="1"/>
  <c r="CG107" i="5" s="1"/>
  <c r="CG106" i="5" s="1"/>
  <c r="CG105" i="5" s="1"/>
  <c r="CG104" i="5" s="1"/>
  <c r="CG103" i="5" s="1"/>
  <c r="CG102" i="5" s="1"/>
  <c r="CG101" i="5" s="1"/>
  <c r="P149" i="2"/>
  <c r="M112" i="5"/>
  <c r="M111" i="5" s="1"/>
  <c r="M110" i="5" s="1"/>
  <c r="M109" i="5" s="1"/>
  <c r="M108" i="5" s="1"/>
  <c r="M107" i="5" s="1"/>
  <c r="M106" i="5" s="1"/>
  <c r="M105" i="5" s="1"/>
  <c r="M104" i="5" s="1"/>
  <c r="M103" i="5" s="1"/>
  <c r="M102" i="5" s="1"/>
  <c r="M101" i="5" s="1"/>
  <c r="P21" i="2"/>
  <c r="AU124" i="5"/>
  <c r="AU123" i="5" s="1"/>
  <c r="AU122" i="5" s="1"/>
  <c r="AU121" i="5" s="1"/>
  <c r="AU120" i="5" s="1"/>
  <c r="AU119" i="5" s="1"/>
  <c r="AU118" i="5" s="1"/>
  <c r="AU117" i="5" s="1"/>
  <c r="AU116" i="5" s="1"/>
  <c r="AU115" i="5" s="1"/>
  <c r="AU114" i="5" s="1"/>
  <c r="AU113" i="5" s="1"/>
  <c r="O83" i="2"/>
  <c r="BZ112" i="5"/>
  <c r="BZ111" i="5" s="1"/>
  <c r="BZ110" i="5" s="1"/>
  <c r="BZ109" i="5" s="1"/>
  <c r="BZ108" i="5" s="1"/>
  <c r="BZ107" i="5" s="1"/>
  <c r="BZ106" i="5" s="1"/>
  <c r="BZ105" i="5" s="1"/>
  <c r="BZ104" i="5" s="1"/>
  <c r="BZ103" i="5" s="1"/>
  <c r="BZ102" i="5" s="1"/>
  <c r="BZ101" i="5" s="1"/>
  <c r="P135" i="2"/>
  <c r="BE100" i="5"/>
  <c r="BE99" i="5" s="1"/>
  <c r="BE98" i="5" s="1"/>
  <c r="BE97" i="5" s="1"/>
  <c r="BE96" i="5" s="1"/>
  <c r="BE95" i="5" s="1"/>
  <c r="BE94" i="5" s="1"/>
  <c r="BE93" i="5" s="1"/>
  <c r="BE92" i="5" s="1"/>
  <c r="BE91" i="5" s="1"/>
  <c r="BE90" i="5" s="1"/>
  <c r="BE89" i="5" s="1"/>
  <c r="Q99" i="2"/>
  <c r="AS112" i="5"/>
  <c r="AS111" i="5" s="1"/>
  <c r="AS110" i="5" s="1"/>
  <c r="AS109" i="5" s="1"/>
  <c r="AS108" i="5" s="1"/>
  <c r="AS107" i="5" s="1"/>
  <c r="AS106" i="5" s="1"/>
  <c r="AS105" i="5" s="1"/>
  <c r="AS104" i="5" s="1"/>
  <c r="AS103" i="5" s="1"/>
  <c r="AS102" i="5" s="1"/>
  <c r="AS101" i="5" s="1"/>
  <c r="P80" i="2"/>
  <c r="AQ112" i="5"/>
  <c r="AQ111" i="5" s="1"/>
  <c r="AQ110" i="5" s="1"/>
  <c r="AQ109" i="5" s="1"/>
  <c r="AQ108" i="5" s="1"/>
  <c r="AQ107" i="5" s="1"/>
  <c r="AQ106" i="5" s="1"/>
  <c r="AQ105" i="5" s="1"/>
  <c r="AQ104" i="5" s="1"/>
  <c r="AQ103" i="5" s="1"/>
  <c r="AQ102" i="5" s="1"/>
  <c r="AQ101" i="5" s="1"/>
  <c r="P76" i="2"/>
  <c r="BS112" i="5"/>
  <c r="BS111" i="5" s="1"/>
  <c r="BS110" i="5" s="1"/>
  <c r="BS109" i="5" s="1"/>
  <c r="BS108" i="5" s="1"/>
  <c r="BS107" i="5" s="1"/>
  <c r="BS106" i="5" s="1"/>
  <c r="BS105" i="5" s="1"/>
  <c r="BS104" i="5" s="1"/>
  <c r="BS103" i="5" s="1"/>
  <c r="BS102" i="5" s="1"/>
  <c r="BS101" i="5" s="1"/>
  <c r="P121" i="2"/>
  <c r="AL112" i="5"/>
  <c r="AL111" i="5" s="1"/>
  <c r="AL110" i="5" s="1"/>
  <c r="AL109" i="5" s="1"/>
  <c r="AL108" i="5" s="1"/>
  <c r="AL107" i="5" s="1"/>
  <c r="AL106" i="5" s="1"/>
  <c r="AL105" i="5" s="1"/>
  <c r="P67" i="2"/>
  <c r="L124" i="5"/>
  <c r="L123" i="5" s="1"/>
  <c r="L122" i="5" s="1"/>
  <c r="L121" i="5" s="1"/>
  <c r="L120" i="5" s="1"/>
  <c r="L119" i="5" s="1"/>
  <c r="L118" i="5" s="1"/>
  <c r="L117" i="5" s="1"/>
  <c r="L116" i="5" s="1"/>
  <c r="L115" i="5" s="1"/>
  <c r="L114" i="5" s="1"/>
  <c r="L113" i="5" s="1"/>
  <c r="O19" i="2"/>
  <c r="CD112" i="5"/>
  <c r="CD111" i="5" s="1"/>
  <c r="CD110" i="5" s="1"/>
  <c r="CD109" i="5" s="1"/>
  <c r="CD108" i="5" s="1"/>
  <c r="CD107" i="5" s="1"/>
  <c r="CD106" i="5" s="1"/>
  <c r="CD105" i="5" s="1"/>
  <c r="CD104" i="5" s="1"/>
  <c r="CD103" i="5" s="1"/>
  <c r="CD102" i="5" s="1"/>
  <c r="CD101" i="5" s="1"/>
  <c r="P143" i="2"/>
  <c r="CH112" i="5"/>
  <c r="CH111" i="5" s="1"/>
  <c r="CH110" i="5" s="1"/>
  <c r="CH109" i="5" s="1"/>
  <c r="CH108" i="5" s="1"/>
  <c r="CH107" i="5" s="1"/>
  <c r="CH106" i="5" s="1"/>
  <c r="CH105" i="5" s="1"/>
  <c r="CH104" i="5" s="1"/>
  <c r="CH103" i="5" s="1"/>
  <c r="CH102" i="5" s="1"/>
  <c r="CH101" i="5" s="1"/>
  <c r="P151" i="2"/>
  <c r="E124" i="5"/>
  <c r="E123" i="5" s="1"/>
  <c r="E122" i="5" s="1"/>
  <c r="E121" i="5" s="1"/>
  <c r="E120" i="5" s="1"/>
  <c r="E119" i="5" s="1"/>
  <c r="E118" i="5" s="1"/>
  <c r="E117" i="5" s="1"/>
  <c r="E116" i="5" s="1"/>
  <c r="E115" i="5" s="1"/>
  <c r="E114" i="5" s="1"/>
  <c r="E113" i="5" s="1"/>
  <c r="O7" i="2"/>
  <c r="CJ112" i="5"/>
  <c r="CJ111" i="5" s="1"/>
  <c r="CJ110" i="5" s="1"/>
  <c r="CJ109" i="5" s="1"/>
  <c r="CJ108" i="5" s="1"/>
  <c r="CJ107" i="5" s="1"/>
  <c r="CJ106" i="5" s="1"/>
  <c r="CJ105" i="5" s="1"/>
  <c r="CJ104" i="5" s="1"/>
  <c r="CJ103" i="5" s="1"/>
  <c r="CJ102" i="5" s="1"/>
  <c r="CJ101" i="5" s="1"/>
  <c r="P154" i="2"/>
  <c r="AD112" i="5"/>
  <c r="AD111" i="5" s="1"/>
  <c r="AD110" i="5" s="1"/>
  <c r="AD109" i="5" s="1"/>
  <c r="AD108" i="5" s="1"/>
  <c r="AD107" i="5" s="1"/>
  <c r="AD106" i="5" s="1"/>
  <c r="AD105" i="5" s="1"/>
  <c r="AD104" i="5" s="1"/>
  <c r="AD103" i="5" s="1"/>
  <c r="AD102" i="5" s="1"/>
  <c r="AD101" i="5" s="1"/>
  <c r="P51" i="2"/>
  <c r="BG124" i="5"/>
  <c r="BG123" i="5" s="1"/>
  <c r="BG122" i="5" s="1"/>
  <c r="BG121" i="5" s="1"/>
  <c r="BG120" i="5" s="1"/>
  <c r="BG119" i="5" s="1"/>
  <c r="BG118" i="5" s="1"/>
  <c r="BG117" i="5" s="1"/>
  <c r="BG116" i="5" s="1"/>
  <c r="BG115" i="5" s="1"/>
  <c r="BG114" i="5" s="1"/>
  <c r="BG113" i="5" s="1"/>
  <c r="O102" i="2"/>
  <c r="BB124" i="5"/>
  <c r="BB123" i="5" s="1"/>
  <c r="BB122" i="5" s="1"/>
  <c r="BB121" i="5" s="1"/>
  <c r="BB120" i="5" s="1"/>
  <c r="BB119" i="5" s="1"/>
  <c r="BB118" i="5" s="1"/>
  <c r="BB117" i="5" s="1"/>
  <c r="BB116" i="5" s="1"/>
  <c r="BB115" i="5" s="1"/>
  <c r="BB114" i="5" s="1"/>
  <c r="BB113" i="5" s="1"/>
  <c r="O95" i="2"/>
  <c r="AY112" i="5"/>
  <c r="AY111" i="5" s="1"/>
  <c r="AY110" i="5" s="1"/>
  <c r="AY109" i="5" s="1"/>
  <c r="AY108" i="5" s="1"/>
  <c r="AY107" i="5" s="1"/>
  <c r="AY106" i="5" s="1"/>
  <c r="AY105" i="5" s="1"/>
  <c r="AY104" i="5" s="1"/>
  <c r="AY103" i="5" s="1"/>
  <c r="AY102" i="5" s="1"/>
  <c r="AY101" i="5" s="1"/>
  <c r="P89" i="2"/>
  <c r="AR112" i="5"/>
  <c r="AR111" i="5" s="1"/>
  <c r="AR110" i="5" s="1"/>
  <c r="AR109" i="5" s="1"/>
  <c r="AR108" i="5" s="1"/>
  <c r="AR107" i="5" s="1"/>
  <c r="AR106" i="5" s="1"/>
  <c r="AR105" i="5" s="1"/>
  <c r="AR104" i="5" s="1"/>
  <c r="AR103" i="5" s="1"/>
  <c r="AR102" i="5" s="1"/>
  <c r="AR101" i="5" s="1"/>
  <c r="P78" i="2"/>
  <c r="BI112" i="5"/>
  <c r="BI111" i="5" s="1"/>
  <c r="BI110" i="5" s="1"/>
  <c r="BI109" i="5" s="1"/>
  <c r="BI108" i="5" s="1"/>
  <c r="BI107" i="5" s="1"/>
  <c r="BI106" i="5" s="1"/>
  <c r="BI105" i="5" s="1"/>
  <c r="BI104" i="5" s="1"/>
  <c r="BI103" i="5" s="1"/>
  <c r="BI102" i="5" s="1"/>
  <c r="BI101" i="5" s="1"/>
  <c r="P105" i="2"/>
  <c r="G112" i="5"/>
  <c r="G111" i="5" s="1"/>
  <c r="G110" i="5" s="1"/>
  <c r="G109" i="5" s="1"/>
  <c r="G108" i="5" s="1"/>
  <c r="G107" i="5" s="1"/>
  <c r="G106" i="5" s="1"/>
  <c r="G105" i="5" s="1"/>
  <c r="G104" i="5" s="1"/>
  <c r="G103" i="5" s="1"/>
  <c r="G102" i="5" s="1"/>
  <c r="G101" i="5" s="1"/>
  <c r="P11" i="2"/>
  <c r="CE112" i="5"/>
  <c r="CE111" i="5" s="1"/>
  <c r="CE110" i="5" s="1"/>
  <c r="CE109" i="5" s="1"/>
  <c r="CE108" i="5" s="1"/>
  <c r="CE107" i="5" s="1"/>
  <c r="CE106" i="5" s="1"/>
  <c r="CE105" i="5" s="1"/>
  <c r="CE104" i="5" s="1"/>
  <c r="CE103" i="5" s="1"/>
  <c r="CE102" i="5" s="1"/>
  <c r="CE101" i="5" s="1"/>
  <c r="P145" i="2"/>
  <c r="AW112" i="5"/>
  <c r="AW111" i="5" s="1"/>
  <c r="AW110" i="5" s="1"/>
  <c r="AW109" i="5" s="1"/>
  <c r="AW108" i="5" s="1"/>
  <c r="AW107" i="5" s="1"/>
  <c r="AW106" i="5" s="1"/>
  <c r="AW105" i="5" s="1"/>
  <c r="AW104" i="5" s="1"/>
  <c r="AW103" i="5" s="1"/>
  <c r="AW102" i="5" s="1"/>
  <c r="AW101" i="5" s="1"/>
  <c r="P86" i="2"/>
  <c r="CA112" i="5"/>
  <c r="CA111" i="5" s="1"/>
  <c r="CA110" i="5" s="1"/>
  <c r="CA109" i="5" s="1"/>
  <c r="CA108" i="5" s="1"/>
  <c r="CA107" i="5" s="1"/>
  <c r="CA106" i="5" s="1"/>
  <c r="CA105" i="5" s="1"/>
  <c r="CA104" i="5" s="1"/>
  <c r="CA103" i="5" s="1"/>
  <c r="CA102" i="5" s="1"/>
  <c r="CA101" i="5" s="1"/>
  <c r="P137" i="2"/>
  <c r="AH112" i="5"/>
  <c r="AH111" i="5" s="1"/>
  <c r="AH110" i="5" s="1"/>
  <c r="AH109" i="5" s="1"/>
  <c r="AH108" i="5" s="1"/>
  <c r="AH107" i="5" s="1"/>
  <c r="AH106" i="5" s="1"/>
  <c r="AH105" i="5" s="1"/>
  <c r="AH104" i="5" s="1"/>
  <c r="AH103" i="5" s="1"/>
  <c r="AH102" i="5" s="1"/>
  <c r="AH101" i="5" s="1"/>
  <c r="P59" i="2"/>
  <c r="AE112" i="5"/>
  <c r="AE111" i="5" s="1"/>
  <c r="AE110" i="5" s="1"/>
  <c r="AE109" i="5" s="1"/>
  <c r="AE108" i="5" s="1"/>
  <c r="AE107" i="5" s="1"/>
  <c r="AE106" i="5" s="1"/>
  <c r="AE105" i="5" s="1"/>
  <c r="AE104" i="5" s="1"/>
  <c r="AE103" i="5" s="1"/>
  <c r="AE102" i="5" s="1"/>
  <c r="AE101" i="5" s="1"/>
  <c r="P53" i="2"/>
  <c r="CP124" i="5"/>
  <c r="CP123" i="5" s="1"/>
  <c r="CP122" i="5" s="1"/>
  <c r="CP121" i="5" s="1"/>
  <c r="CP120" i="5" s="1"/>
  <c r="CP119" i="5" s="1"/>
  <c r="CP118" i="5" s="1"/>
  <c r="CP117" i="5" s="1"/>
  <c r="CP116" i="5" s="1"/>
  <c r="CP115" i="5" s="1"/>
  <c r="CP114" i="5" s="1"/>
  <c r="CP113" i="5" s="1"/>
  <c r="O166" i="2"/>
  <c r="BJ112" i="5"/>
  <c r="BJ111" i="5" s="1"/>
  <c r="BJ110" i="5" s="1"/>
  <c r="BJ109" i="5" s="1"/>
  <c r="BJ108" i="5" s="1"/>
  <c r="BJ107" i="5" s="1"/>
  <c r="BJ106" i="5" s="1"/>
  <c r="BJ105" i="5" s="1"/>
  <c r="BJ104" i="5" s="1"/>
  <c r="BJ103" i="5" s="1"/>
  <c r="BJ102" i="5" s="1"/>
  <c r="BJ101" i="5" s="1"/>
  <c r="P107" i="2"/>
  <c r="AF112" i="5"/>
  <c r="AF111" i="5" s="1"/>
  <c r="AF110" i="5" s="1"/>
  <c r="AF109" i="5" s="1"/>
  <c r="AF108" i="5" s="1"/>
  <c r="AF107" i="5" s="1"/>
  <c r="AF106" i="5" s="1"/>
  <c r="AF105" i="5" s="1"/>
  <c r="AF104" i="5" s="1"/>
  <c r="AF103" i="5" s="1"/>
  <c r="AF102" i="5" s="1"/>
  <c r="AF101" i="5" s="1"/>
  <c r="P55" i="2"/>
  <c r="AK112" i="5"/>
  <c r="AK111" i="5" s="1"/>
  <c r="AK110" i="5" s="1"/>
  <c r="AK109" i="5" s="1"/>
  <c r="AK108" i="5" s="1"/>
  <c r="AK107" i="5" s="1"/>
  <c r="AK106" i="5" s="1"/>
  <c r="AK105" i="5" s="1"/>
  <c r="AK104" i="5" s="1"/>
  <c r="AK103" i="5" s="1"/>
  <c r="AK102" i="5" s="1"/>
  <c r="AK101" i="5" s="1"/>
  <c r="P66" i="2"/>
  <c r="AX112" i="5"/>
  <c r="AX111" i="5" s="1"/>
  <c r="AX110" i="5" s="1"/>
  <c r="AX109" i="5" s="1"/>
  <c r="AX108" i="5" s="1"/>
  <c r="AX107" i="5" s="1"/>
  <c r="AX106" i="5" s="1"/>
  <c r="AX105" i="5" s="1"/>
  <c r="AX104" i="5" s="1"/>
  <c r="AX103" i="5" s="1"/>
  <c r="AX102" i="5" s="1"/>
  <c r="AX101" i="5" s="1"/>
  <c r="P87" i="2"/>
  <c r="BK112" i="5"/>
  <c r="BK111" i="5" s="1"/>
  <c r="BK110" i="5" s="1"/>
  <c r="BK109" i="5" s="1"/>
  <c r="BK108" i="5" s="1"/>
  <c r="BK107" i="5" s="1"/>
  <c r="BK106" i="5" s="1"/>
  <c r="BK105" i="5" s="1"/>
  <c r="BK104" i="5" s="1"/>
  <c r="BK103" i="5" s="1"/>
  <c r="BK102" i="5" s="1"/>
  <c r="BK101" i="5" s="1"/>
  <c r="P108" i="2"/>
  <c r="BR112" i="5"/>
  <c r="BR111" i="5" s="1"/>
  <c r="BR110" i="5" s="1"/>
  <c r="BR109" i="5" s="1"/>
  <c r="BR108" i="5" s="1"/>
  <c r="BR107" i="5" s="1"/>
  <c r="BR106" i="5" s="1"/>
  <c r="BR105" i="5" s="1"/>
  <c r="BR104" i="5" s="1"/>
  <c r="BR103" i="5" s="1"/>
  <c r="BR102" i="5" s="1"/>
  <c r="BR101" i="5" s="1"/>
  <c r="P119" i="2"/>
  <c r="CC112" i="5"/>
  <c r="CC111" i="5" s="1"/>
  <c r="CC110" i="5" s="1"/>
  <c r="CC109" i="5" s="1"/>
  <c r="CC108" i="5" s="1"/>
  <c r="CC107" i="5" s="1"/>
  <c r="CC106" i="5" s="1"/>
  <c r="CC105" i="5" s="1"/>
  <c r="CC104" i="5" s="1"/>
  <c r="CC103" i="5" s="1"/>
  <c r="CC102" i="5" s="1"/>
  <c r="CC101" i="5" s="1"/>
  <c r="P141" i="2"/>
  <c r="H112" i="5"/>
  <c r="H111" i="5" s="1"/>
  <c r="H110" i="5" s="1"/>
  <c r="H109" i="5" s="1"/>
  <c r="H108" i="5" s="1"/>
  <c r="H107" i="5" s="1"/>
  <c r="H106" i="5" s="1"/>
  <c r="H105" i="5" s="1"/>
  <c r="H104" i="5" s="1"/>
  <c r="H103" i="5" s="1"/>
  <c r="H102" i="5" s="1"/>
  <c r="H101" i="5" s="1"/>
  <c r="P12" i="2"/>
  <c r="CK124" i="5"/>
  <c r="CK123" i="5" s="1"/>
  <c r="CK122" i="5" s="1"/>
  <c r="CK121" i="5" s="1"/>
  <c r="CK120" i="5" s="1"/>
  <c r="CK119" i="5" s="1"/>
  <c r="CK118" i="5" s="1"/>
  <c r="CK117" i="5" s="1"/>
  <c r="CK116" i="5" s="1"/>
  <c r="CK115" i="5" s="1"/>
  <c r="CK114" i="5" s="1"/>
  <c r="CK113" i="5" s="1"/>
  <c r="O156" i="2"/>
  <c r="F100" i="5"/>
  <c r="F99" i="5" s="1"/>
  <c r="F98" i="5" s="1"/>
  <c r="F97" i="5" s="1"/>
  <c r="F96" i="5" s="1"/>
  <c r="F95" i="5" s="1"/>
  <c r="F94" i="5" s="1"/>
  <c r="F93" i="5" s="1"/>
  <c r="F92" i="5" s="1"/>
  <c r="F91" i="5" s="1"/>
  <c r="F90" i="5" s="1"/>
  <c r="F89" i="5" s="1"/>
  <c r="Q9" i="2"/>
  <c r="BO112" i="5"/>
  <c r="BO111" i="5" s="1"/>
  <c r="BO110" i="5" s="1"/>
  <c r="BO109" i="5" s="1"/>
  <c r="BO108" i="5" s="1"/>
  <c r="BO107" i="5" s="1"/>
  <c r="BO106" i="5" s="1"/>
  <c r="BO105" i="5" s="1"/>
  <c r="BO104" i="5" s="1"/>
  <c r="BO103" i="5" s="1"/>
  <c r="BO102" i="5" s="1"/>
  <c r="BO101" i="5" s="1"/>
  <c r="P114" i="2"/>
  <c r="BL124" i="5"/>
  <c r="BL123" i="5" s="1"/>
  <c r="BL122" i="5" s="1"/>
  <c r="BL121" i="5" s="1"/>
  <c r="BL120" i="5" s="1"/>
  <c r="BL119" i="5" s="1"/>
  <c r="BL118" i="5" s="1"/>
  <c r="BL117" i="5" s="1"/>
  <c r="BL116" i="5" s="1"/>
  <c r="BL115" i="5" s="1"/>
  <c r="BL114" i="5" s="1"/>
  <c r="BL113" i="5" s="1"/>
  <c r="O110" i="2"/>
  <c r="BP112" i="5"/>
  <c r="BP111" i="5" s="1"/>
  <c r="BP110" i="5" s="1"/>
  <c r="BP109" i="5" s="1"/>
  <c r="BP108" i="5" s="1"/>
  <c r="BP107" i="5" s="1"/>
  <c r="BP106" i="5" s="1"/>
  <c r="BP105" i="5" s="1"/>
  <c r="BP104" i="5" s="1"/>
  <c r="BP103" i="5" s="1"/>
  <c r="BP102" i="5" s="1"/>
  <c r="BP101" i="5" s="1"/>
  <c r="P116" i="2"/>
  <c r="BC112" i="5"/>
  <c r="BC111" i="5" s="1"/>
  <c r="BC110" i="5" s="1"/>
  <c r="BC109" i="5" s="1"/>
  <c r="BC108" i="5" s="1"/>
  <c r="BC107" i="5" s="1"/>
  <c r="BC106" i="5" s="1"/>
  <c r="BC105" i="5" s="1"/>
  <c r="BC104" i="5" s="1"/>
  <c r="BC103" i="5" s="1"/>
  <c r="BC102" i="5" s="1"/>
  <c r="BC101" i="5" s="1"/>
  <c r="P96" i="2"/>
  <c r="CQ124" i="5"/>
  <c r="CQ123" i="5" s="1"/>
  <c r="CQ122" i="5" s="1"/>
  <c r="CQ121" i="5" s="1"/>
  <c r="CQ120" i="5" s="1"/>
  <c r="CQ119" i="5" s="1"/>
  <c r="CQ118" i="5" s="1"/>
  <c r="CQ117" i="5" s="1"/>
  <c r="CQ116" i="5" s="1"/>
  <c r="CQ115" i="5" s="1"/>
  <c r="CQ114" i="5" s="1"/>
  <c r="CQ113" i="5" s="1"/>
  <c r="O168" i="2"/>
  <c r="AO112" i="5"/>
  <c r="AO111" i="5" s="1"/>
  <c r="AO110" i="5" s="1"/>
  <c r="AO109" i="5" s="1"/>
  <c r="AO108" i="5" s="1"/>
  <c r="AO107" i="5" s="1"/>
  <c r="AO106" i="5" s="1"/>
  <c r="AO105" i="5" s="1"/>
  <c r="AO104" i="5" s="1"/>
  <c r="AO103" i="5" s="1"/>
  <c r="AO102" i="5" s="1"/>
  <c r="AO101" i="5" s="1"/>
  <c r="P72" i="2"/>
  <c r="CI112" i="5"/>
  <c r="CI111" i="5" s="1"/>
  <c r="CI110" i="5" s="1"/>
  <c r="CI109" i="5" s="1"/>
  <c r="CI108" i="5" s="1"/>
  <c r="CI107" i="5" s="1"/>
  <c r="CI106" i="5" s="1"/>
  <c r="CI105" i="5" s="1"/>
  <c r="CI104" i="5" s="1"/>
  <c r="CI103" i="5" s="1"/>
  <c r="CI102" i="5" s="1"/>
  <c r="CI101" i="5" s="1"/>
  <c r="P152" i="2"/>
  <c r="AC112" i="5"/>
  <c r="AC111" i="5" s="1"/>
  <c r="AC110" i="5" s="1"/>
  <c r="AC109" i="5" s="1"/>
  <c r="AC108" i="5" s="1"/>
  <c r="AC107" i="5" s="1"/>
  <c r="AC106" i="5" s="1"/>
  <c r="AC105" i="5" s="1"/>
  <c r="AC104" i="5" s="1"/>
  <c r="AC103" i="5" s="1"/>
  <c r="AC102" i="5" s="1"/>
  <c r="AC101" i="5" s="1"/>
  <c r="P49" i="2"/>
  <c r="AP112" i="5"/>
  <c r="AP111" i="5" s="1"/>
  <c r="AP110" i="5" s="1"/>
  <c r="AP109" i="5" s="1"/>
  <c r="AP108" i="5" s="1"/>
  <c r="AP107" i="5" s="1"/>
  <c r="AP106" i="5" s="1"/>
  <c r="AP105" i="5" s="1"/>
  <c r="AP104" i="5" s="1"/>
  <c r="AP103" i="5" s="1"/>
  <c r="AP102" i="5" s="1"/>
  <c r="AP101" i="5" s="1"/>
  <c r="P74" i="2"/>
  <c r="BN112" i="5"/>
  <c r="BN111" i="5" s="1"/>
  <c r="BN110" i="5" s="1"/>
  <c r="BN109" i="5" s="1"/>
  <c r="BN108" i="5" s="1"/>
  <c r="BN107" i="5" s="1"/>
  <c r="BN106" i="5" s="1"/>
  <c r="BN105" i="5" s="1"/>
  <c r="BN104" i="5" s="1"/>
  <c r="BN103" i="5" s="1"/>
  <c r="BN102" i="5" s="1"/>
  <c r="BN101" i="5" s="1"/>
  <c r="P113" i="2"/>
  <c r="AZ112" i="5"/>
  <c r="AZ111" i="5" s="1"/>
  <c r="AZ110" i="5" s="1"/>
  <c r="AZ109" i="5" s="1"/>
  <c r="AZ108" i="5" s="1"/>
  <c r="AZ107" i="5" s="1"/>
  <c r="AZ106" i="5" s="1"/>
  <c r="AZ105" i="5" s="1"/>
  <c r="AZ104" i="5" s="1"/>
  <c r="AZ103" i="5" s="1"/>
  <c r="AZ102" i="5" s="1"/>
  <c r="AZ101" i="5" s="1"/>
  <c r="P91" i="2"/>
  <c r="BY112" i="5"/>
  <c r="BY111" i="5" s="1"/>
  <c r="BY110" i="5" s="1"/>
  <c r="BY109" i="5" s="1"/>
  <c r="BY108" i="5" s="1"/>
  <c r="BY107" i="5" s="1"/>
  <c r="BY106" i="5" s="1"/>
  <c r="BY105" i="5" s="1"/>
  <c r="BY104" i="5" s="1"/>
  <c r="BY103" i="5" s="1"/>
  <c r="BY102" i="5" s="1"/>
  <c r="BY101" i="5" s="1"/>
  <c r="P133" i="2"/>
  <c r="BT112" i="5"/>
  <c r="BT111" i="5" s="1"/>
  <c r="BT110" i="5" s="1"/>
  <c r="BT109" i="5" s="1"/>
  <c r="BT108" i="5" s="1"/>
  <c r="BT107" i="5" s="1"/>
  <c r="BT106" i="5" s="1"/>
  <c r="BT105" i="5" s="1"/>
  <c r="BT104" i="5" s="1"/>
  <c r="BT103" i="5" s="1"/>
  <c r="BT102" i="5" s="1"/>
  <c r="BT101" i="5" s="1"/>
  <c r="P123" i="2"/>
  <c r="CF112" i="5"/>
  <c r="CF111" i="5" s="1"/>
  <c r="CF110" i="5" s="1"/>
  <c r="CF109" i="5" s="1"/>
  <c r="CF108" i="5" s="1"/>
  <c r="CF107" i="5" s="1"/>
  <c r="CF106" i="5" s="1"/>
  <c r="CF105" i="5" s="1"/>
  <c r="CF104" i="5" s="1"/>
  <c r="CF103" i="5" s="1"/>
  <c r="CF102" i="5" s="1"/>
  <c r="CF101" i="5" s="1"/>
  <c r="P147" i="2"/>
  <c r="BD112" i="5"/>
  <c r="BD111" i="5" s="1"/>
  <c r="BD110" i="5" s="1"/>
  <c r="BD109" i="5" s="1"/>
  <c r="BD108" i="5" s="1"/>
  <c r="BD107" i="5" s="1"/>
  <c r="BD106" i="5" s="1"/>
  <c r="BD105" i="5" s="1"/>
  <c r="BD104" i="5" s="1"/>
  <c r="BD103" i="5" s="1"/>
  <c r="BD102" i="5" s="1"/>
  <c r="BD101" i="5" s="1"/>
  <c r="P98" i="2"/>
  <c r="CR124" i="5"/>
  <c r="CR123" i="5" s="1"/>
  <c r="CR122" i="5" s="1"/>
  <c r="CR121" i="5" s="1"/>
  <c r="CR120" i="5" s="1"/>
  <c r="CR119" i="5" s="1"/>
  <c r="CR118" i="5" s="1"/>
  <c r="CR117" i="5" s="1"/>
  <c r="CR116" i="5" s="1"/>
  <c r="CR115" i="5" s="1"/>
  <c r="CR114" i="5" s="1"/>
  <c r="CR113" i="5" s="1"/>
  <c r="O170" i="2"/>
  <c r="CB112" i="5"/>
  <c r="CB111" i="5" s="1"/>
  <c r="CB110" i="5" s="1"/>
  <c r="CB109" i="5" s="1"/>
  <c r="CB108" i="5" s="1"/>
  <c r="CB107" i="5" s="1"/>
  <c r="CB106" i="5" s="1"/>
  <c r="CB105" i="5" s="1"/>
  <c r="CB104" i="5" s="1"/>
  <c r="CB103" i="5" s="1"/>
  <c r="CB102" i="5" s="1"/>
  <c r="CB101" i="5" s="1"/>
  <c r="P139" i="2"/>
  <c r="I112" i="5"/>
  <c r="I111" i="5" s="1"/>
  <c r="I110" i="5" s="1"/>
  <c r="I109" i="5" s="1"/>
  <c r="I108" i="5" s="1"/>
  <c r="I107" i="5" s="1"/>
  <c r="I106" i="5" s="1"/>
  <c r="I105" i="5" s="1"/>
  <c r="I104" i="5" s="1"/>
  <c r="I103" i="5" s="1"/>
  <c r="I102" i="5" s="1"/>
  <c r="I101" i="5" s="1"/>
  <c r="P14" i="2"/>
  <c r="T112" i="5"/>
  <c r="T111" i="5" s="1"/>
  <c r="T110" i="5" s="1"/>
  <c r="T109" i="5" s="1"/>
  <c r="T108" i="5" s="1"/>
  <c r="T107" i="5" s="1"/>
  <c r="T106" i="5" s="1"/>
  <c r="T105" i="5" s="1"/>
  <c r="T104" i="5" s="1"/>
  <c r="T103" i="5" s="1"/>
  <c r="T102" i="5" s="1"/>
  <c r="T101" i="5" s="1"/>
  <c r="P33" i="2"/>
  <c r="R124" i="5"/>
  <c r="R123" i="5" s="1"/>
  <c r="R122" i="5" s="1"/>
  <c r="R121" i="5" s="1"/>
  <c r="R120" i="5" s="1"/>
  <c r="R119" i="5" s="1"/>
  <c r="R118" i="5" s="1"/>
  <c r="R117" i="5" s="1"/>
  <c r="R116" i="5" s="1"/>
  <c r="R115" i="5" s="1"/>
  <c r="R114" i="5" s="1"/>
  <c r="R113" i="5" s="1"/>
  <c r="O31" i="2"/>
  <c r="AA112" i="5"/>
  <c r="AA111" i="5" s="1"/>
  <c r="AA110" i="5" s="1"/>
  <c r="AA109" i="5" s="1"/>
  <c r="AA108" i="5" s="1"/>
  <c r="AA107" i="5" s="1"/>
  <c r="AA106" i="5" s="1"/>
  <c r="AA105" i="5" s="1"/>
  <c r="AA104" i="5" s="1"/>
  <c r="AA103" i="5" s="1"/>
  <c r="AA102" i="5" s="1"/>
  <c r="AA101" i="5" s="1"/>
  <c r="P45" i="2"/>
  <c r="CU124" i="5"/>
  <c r="CU123" i="5" s="1"/>
  <c r="CU122" i="5" s="1"/>
  <c r="CU121" i="5" s="1"/>
  <c r="CU120" i="5" s="1"/>
  <c r="CU119" i="5" s="1"/>
  <c r="CU118" i="5" s="1"/>
  <c r="CU117" i="5" s="1"/>
  <c r="CU116" i="5" s="1"/>
  <c r="CU115" i="5" s="1"/>
  <c r="CU114" i="5" s="1"/>
  <c r="CU113" i="5" s="1"/>
  <c r="O176" i="2"/>
  <c r="BQ112" i="5"/>
  <c r="BQ111" i="5" s="1"/>
  <c r="BQ110" i="5" s="1"/>
  <c r="BQ109" i="5" s="1"/>
  <c r="BQ108" i="5" s="1"/>
  <c r="BQ107" i="5" s="1"/>
  <c r="BQ106" i="5" s="1"/>
  <c r="BQ105" i="5" s="1"/>
  <c r="BQ104" i="5" s="1"/>
  <c r="BQ103" i="5" s="1"/>
  <c r="BQ102" i="5" s="1"/>
  <c r="BQ101" i="5" s="1"/>
  <c r="P117" i="2"/>
  <c r="AB112" i="5"/>
  <c r="AB111" i="5" s="1"/>
  <c r="AB110" i="5" s="1"/>
  <c r="AB109" i="5" s="1"/>
  <c r="AB108" i="5" s="1"/>
  <c r="AB107" i="5" s="1"/>
  <c r="AB106" i="5" s="1"/>
  <c r="AB105" i="5" s="1"/>
  <c r="AB104" i="5" s="1"/>
  <c r="AB103" i="5" s="1"/>
  <c r="AB102" i="5" s="1"/>
  <c r="AB101" i="5" s="1"/>
  <c r="P47" i="2"/>
  <c r="AT112" i="5"/>
  <c r="AT111" i="5" s="1"/>
  <c r="AT110" i="5" s="1"/>
  <c r="AT109" i="5" s="1"/>
  <c r="AT108" i="5" s="1"/>
  <c r="AT107" i="5" s="1"/>
  <c r="AT106" i="5" s="1"/>
  <c r="AT105" i="5" s="1"/>
  <c r="AT104" i="5" s="1"/>
  <c r="AT103" i="5" s="1"/>
  <c r="AT102" i="5" s="1"/>
  <c r="AT101" i="5" s="1"/>
  <c r="P82" i="2"/>
  <c r="BV112" i="5"/>
  <c r="BV111" i="5" s="1"/>
  <c r="BV110" i="5" s="1"/>
  <c r="BV109" i="5" s="1"/>
  <c r="BV108" i="5" s="1"/>
  <c r="BV107" i="5" s="1"/>
  <c r="BV106" i="5" s="1"/>
  <c r="BV105" i="5" s="1"/>
  <c r="BV104" i="5" s="1"/>
  <c r="BV103" i="5" s="1"/>
  <c r="BV102" i="5" s="1"/>
  <c r="BV101" i="5" s="1"/>
  <c r="P127" i="2"/>
  <c r="BF112" i="5"/>
  <c r="BF111" i="5" s="1"/>
  <c r="BF110" i="5" s="1"/>
  <c r="BF109" i="5" s="1"/>
  <c r="BF108" i="5" s="1"/>
  <c r="BF107" i="5" s="1"/>
  <c r="BF106" i="5" s="1"/>
  <c r="BF105" i="5" s="1"/>
  <c r="BF104" i="5" s="1"/>
  <c r="BF103" i="5" s="1"/>
  <c r="BF102" i="5" s="1"/>
  <c r="BF101" i="5" s="1"/>
  <c r="P101" i="2"/>
  <c r="AV124" i="5"/>
  <c r="AV123" i="5" s="1"/>
  <c r="AV122" i="5" s="1"/>
  <c r="AV121" i="5" s="1"/>
  <c r="AV120" i="5" s="1"/>
  <c r="AV119" i="5" s="1"/>
  <c r="AV118" i="5" s="1"/>
  <c r="AV117" i="5" s="1"/>
  <c r="AV116" i="5" s="1"/>
  <c r="AV115" i="5" s="1"/>
  <c r="AV114" i="5" s="1"/>
  <c r="AV113" i="5" s="1"/>
  <c r="O84" i="2"/>
  <c r="CV124" i="5"/>
  <c r="CV123" i="5" s="1"/>
  <c r="CV122" i="5" s="1"/>
  <c r="CV121" i="5" s="1"/>
  <c r="CV120" i="5" s="1"/>
  <c r="CV119" i="5" s="1"/>
  <c r="CV118" i="5" s="1"/>
  <c r="CV117" i="5" s="1"/>
  <c r="CV116" i="5" s="1"/>
  <c r="CV115" i="5" s="1"/>
  <c r="CV114" i="5" s="1"/>
  <c r="CV113" i="5" s="1"/>
  <c r="O178" i="2"/>
  <c r="CL124" i="5"/>
  <c r="CL123" i="5" s="1"/>
  <c r="CL122" i="5" s="1"/>
  <c r="CL121" i="5" s="1"/>
  <c r="CL120" i="5" s="1"/>
  <c r="CL119" i="5" s="1"/>
  <c r="CL118" i="5" s="1"/>
  <c r="CL117" i="5" s="1"/>
  <c r="CL116" i="5" s="1"/>
  <c r="CL115" i="5" s="1"/>
  <c r="CL114" i="5" s="1"/>
  <c r="CL113" i="5" s="1"/>
  <c r="CS124" i="5"/>
  <c r="CS123" i="5" s="1"/>
  <c r="CS122" i="5" s="1"/>
  <c r="CS121" i="5" s="1"/>
  <c r="CS120" i="5" s="1"/>
  <c r="CS119" i="5" s="1"/>
  <c r="CS118" i="5" s="1"/>
  <c r="CS117" i="5" s="1"/>
  <c r="CS116" i="5" s="1"/>
  <c r="CS115" i="5" s="1"/>
  <c r="CS114" i="5" s="1"/>
  <c r="CS113" i="5" s="1"/>
  <c r="P33" i="11"/>
  <c r="O30" i="11"/>
  <c r="O8" i="11"/>
  <c r="P80" i="11"/>
  <c r="P57" i="11"/>
  <c r="P77" i="11"/>
  <c r="O61" i="11"/>
  <c r="P58" i="11"/>
  <c r="P10" i="11"/>
  <c r="O67" i="11"/>
  <c r="P78" i="11"/>
  <c r="O46" i="11"/>
  <c r="O65" i="11"/>
  <c r="O4" i="11"/>
  <c r="O68" i="11"/>
  <c r="P59" i="11"/>
  <c r="P26" i="11"/>
  <c r="O9" i="11"/>
  <c r="O53" i="11"/>
  <c r="O18" i="11"/>
  <c r="O70" i="11"/>
  <c r="O28" i="11"/>
  <c r="O21" i="11"/>
  <c r="O55" i="11"/>
  <c r="P37" i="11"/>
  <c r="P48" i="11"/>
  <c r="O63" i="11"/>
  <c r="O6" i="11"/>
  <c r="Q38" i="11"/>
  <c r="O12" i="11"/>
  <c r="P64" i="11"/>
  <c r="P62" i="11"/>
  <c r="P75" i="11"/>
  <c r="P69" i="11"/>
  <c r="P50" i="11"/>
  <c r="P5" i="11"/>
  <c r="P24" i="11"/>
  <c r="Q40" i="11"/>
  <c r="P52" i="11"/>
  <c r="Q73" i="11"/>
  <c r="P71" i="11"/>
  <c r="Q42" i="11"/>
  <c r="P16" i="11"/>
  <c r="P20" i="11"/>
  <c r="P35" i="11"/>
  <c r="Q32" i="11"/>
  <c r="Q44" i="11"/>
  <c r="P14" i="11"/>
  <c r="P25" i="2" l="1"/>
  <c r="O25" i="2"/>
  <c r="BX114" i="5"/>
  <c r="BX113" i="5" s="1"/>
  <c r="BX112" i="5" s="1"/>
  <c r="BX111" i="5" s="1"/>
  <c r="BX110" i="5" s="1"/>
  <c r="BX109" i="5" s="1"/>
  <c r="BX108" i="5" s="1"/>
  <c r="BX107" i="5" s="1"/>
  <c r="BX106" i="5" s="1"/>
  <c r="BX105" i="5" s="1"/>
  <c r="BX104" i="5" s="1"/>
  <c r="BX103" i="5" s="1"/>
  <c r="P131" i="2"/>
  <c r="P158" i="2"/>
  <c r="P172" i="2"/>
  <c r="CZ100" i="5"/>
  <c r="CZ99" i="5" s="1"/>
  <c r="CZ98" i="5" s="1"/>
  <c r="CZ97" i="5" s="1"/>
  <c r="CZ96" i="5" s="1"/>
  <c r="CZ95" i="5" s="1"/>
  <c r="CZ94" i="5" s="1"/>
  <c r="CZ93" i="5" s="1"/>
  <c r="CZ92" i="5" s="1"/>
  <c r="CZ91" i="5" s="1"/>
  <c r="CZ90" i="5" s="1"/>
  <c r="CZ89" i="5" s="1"/>
  <c r="P180" i="2"/>
  <c r="CW112" i="5"/>
  <c r="CW111" i="5" s="1"/>
  <c r="CW110" i="5" s="1"/>
  <c r="CW109" i="5" s="1"/>
  <c r="CW108" i="5" s="1"/>
  <c r="CW107" i="5" s="1"/>
  <c r="CW106" i="5" s="1"/>
  <c r="CW105" i="5" s="1"/>
  <c r="CW104" i="5" s="1"/>
  <c r="CW103" i="5" s="1"/>
  <c r="CW102" i="5" s="1"/>
  <c r="CW101" i="5" s="1"/>
  <c r="P182" i="2"/>
  <c r="CX112" i="5"/>
  <c r="CX111" i="5" s="1"/>
  <c r="CX110" i="5" s="1"/>
  <c r="CX109" i="5" s="1"/>
  <c r="CX108" i="5" s="1"/>
  <c r="CX107" i="5" s="1"/>
  <c r="CX106" i="5" s="1"/>
  <c r="CX105" i="5" s="1"/>
  <c r="CX104" i="5" s="1"/>
  <c r="CX103" i="5" s="1"/>
  <c r="CX102" i="5" s="1"/>
  <c r="CX101" i="5" s="1"/>
  <c r="P184" i="2"/>
  <c r="CY112" i="5"/>
  <c r="CY111" i="5" s="1"/>
  <c r="CY110" i="5" s="1"/>
  <c r="CY109" i="5" s="1"/>
  <c r="CY108" i="5" s="1"/>
  <c r="CY107" i="5" s="1"/>
  <c r="CY106" i="5" s="1"/>
  <c r="CY105" i="5" s="1"/>
  <c r="CY104" i="5" s="1"/>
  <c r="CY103" i="5" s="1"/>
  <c r="CY102" i="5" s="1"/>
  <c r="CY101" i="5" s="1"/>
  <c r="Q186" i="2" s="1"/>
  <c r="CQ112" i="5"/>
  <c r="CQ111" i="5" s="1"/>
  <c r="CQ110" i="5" s="1"/>
  <c r="CQ109" i="5" s="1"/>
  <c r="CQ108" i="5" s="1"/>
  <c r="CQ107" i="5" s="1"/>
  <c r="CQ106" i="5" s="1"/>
  <c r="CQ105" i="5" s="1"/>
  <c r="CQ104" i="5" s="1"/>
  <c r="CQ103" i="5" s="1"/>
  <c r="CQ102" i="5" s="1"/>
  <c r="CQ101" i="5" s="1"/>
  <c r="P168" i="2"/>
  <c r="Y100" i="5"/>
  <c r="Y99" i="5" s="1"/>
  <c r="Y98" i="5" s="1"/>
  <c r="Y97" i="5" s="1"/>
  <c r="Y96" i="5" s="1"/>
  <c r="Y95" i="5" s="1"/>
  <c r="Y94" i="5" s="1"/>
  <c r="Y93" i="5" s="1"/>
  <c r="Y92" i="5" s="1"/>
  <c r="Y91" i="5" s="1"/>
  <c r="Y90" i="5" s="1"/>
  <c r="Y89" i="5" s="1"/>
  <c r="Q41" i="2"/>
  <c r="CO112" i="5"/>
  <c r="CO111" i="5" s="1"/>
  <c r="CO110" i="5" s="1"/>
  <c r="CO109" i="5" s="1"/>
  <c r="CO108" i="5" s="1"/>
  <c r="CO107" i="5" s="1"/>
  <c r="CO106" i="5" s="1"/>
  <c r="CO105" i="5" s="1"/>
  <c r="CO104" i="5" s="1"/>
  <c r="CO103" i="5" s="1"/>
  <c r="CO102" i="5" s="1"/>
  <c r="CO101" i="5" s="1"/>
  <c r="P164" i="2"/>
  <c r="AE100" i="5"/>
  <c r="AE99" i="5" s="1"/>
  <c r="AE98" i="5" s="1"/>
  <c r="AE97" i="5" s="1"/>
  <c r="AE96" i="5" s="1"/>
  <c r="AE95" i="5" s="1"/>
  <c r="AE94" i="5" s="1"/>
  <c r="AE93" i="5" s="1"/>
  <c r="AE92" i="5" s="1"/>
  <c r="AE91" i="5" s="1"/>
  <c r="AE90" i="5" s="1"/>
  <c r="AE89" i="5" s="1"/>
  <c r="Q53" i="2"/>
  <c r="L112" i="5"/>
  <c r="L111" i="5" s="1"/>
  <c r="L110" i="5" s="1"/>
  <c r="L109" i="5" s="1"/>
  <c r="L108" i="5" s="1"/>
  <c r="L107" i="5" s="1"/>
  <c r="L106" i="5" s="1"/>
  <c r="L105" i="5" s="1"/>
  <c r="L104" i="5" s="1"/>
  <c r="L103" i="5" s="1"/>
  <c r="L102" i="5" s="1"/>
  <c r="L101" i="5" s="1"/>
  <c r="P19" i="2"/>
  <c r="J100" i="5"/>
  <c r="J99" i="5" s="1"/>
  <c r="J98" i="5" s="1"/>
  <c r="J97" i="5" s="1"/>
  <c r="J96" i="5" s="1"/>
  <c r="J95" i="5" s="1"/>
  <c r="J94" i="5" s="1"/>
  <c r="J93" i="5" s="1"/>
  <c r="J92" i="5" s="1"/>
  <c r="J91" i="5" s="1"/>
  <c r="J90" i="5" s="1"/>
  <c r="J89" i="5" s="1"/>
  <c r="Q16" i="2"/>
  <c r="CM112" i="5"/>
  <c r="CM111" i="5" s="1"/>
  <c r="CM110" i="5" s="1"/>
  <c r="CM109" i="5" s="1"/>
  <c r="CM108" i="5" s="1"/>
  <c r="CM107" i="5" s="1"/>
  <c r="CM106" i="5" s="1"/>
  <c r="CM105" i="5" s="1"/>
  <c r="CM104" i="5" s="1"/>
  <c r="CM103" i="5" s="1"/>
  <c r="CM102" i="5" s="1"/>
  <c r="CM101" i="5" s="1"/>
  <c r="P160" i="2"/>
  <c r="CK112" i="5"/>
  <c r="CK111" i="5" s="1"/>
  <c r="CK110" i="5" s="1"/>
  <c r="CK109" i="5" s="1"/>
  <c r="CK108" i="5" s="1"/>
  <c r="CK107" i="5" s="1"/>
  <c r="CK106" i="5" s="1"/>
  <c r="CK105" i="5" s="1"/>
  <c r="CK104" i="5" s="1"/>
  <c r="CK103" i="5" s="1"/>
  <c r="CK102" i="5" s="1"/>
  <c r="CK101" i="5" s="1"/>
  <c r="P156" i="2"/>
  <c r="AO100" i="5"/>
  <c r="AO99" i="5" s="1"/>
  <c r="AO98" i="5" s="1"/>
  <c r="AO97" i="5" s="1"/>
  <c r="AO96" i="5" s="1"/>
  <c r="AO95" i="5" s="1"/>
  <c r="AO94" i="5" s="1"/>
  <c r="AO93" i="5" s="1"/>
  <c r="AO92" i="5" s="1"/>
  <c r="AO91" i="5" s="1"/>
  <c r="AO90" i="5" s="1"/>
  <c r="AO89" i="5" s="1"/>
  <c r="Q72" i="2"/>
  <c r="C112" i="5"/>
  <c r="C111" i="5" s="1"/>
  <c r="C110" i="5" s="1"/>
  <c r="C109" i="5" s="1"/>
  <c r="C108" i="5" s="1"/>
  <c r="C107" i="5" s="1"/>
  <c r="C106" i="5" s="1"/>
  <c r="C105" i="5" s="1"/>
  <c r="C104" i="5" s="1"/>
  <c r="C103" i="5" s="1"/>
  <c r="C102" i="5" s="1"/>
  <c r="C101" i="5" s="1"/>
  <c r="P3" i="2"/>
  <c r="AM100" i="5"/>
  <c r="AM99" i="5" s="1"/>
  <c r="AM98" i="5" s="1"/>
  <c r="AM97" i="5" s="1"/>
  <c r="AM96" i="5" s="1"/>
  <c r="AM95" i="5" s="1"/>
  <c r="AM94" i="5" s="1"/>
  <c r="AM93" i="5" s="1"/>
  <c r="AM92" i="5" s="1"/>
  <c r="AM91" i="5" s="1"/>
  <c r="AM90" i="5" s="1"/>
  <c r="AM89" i="5" s="1"/>
  <c r="Q69" i="2"/>
  <c r="P100" i="5"/>
  <c r="P99" i="5" s="1"/>
  <c r="P98" i="5" s="1"/>
  <c r="P97" i="5" s="1"/>
  <c r="P96" i="5" s="1"/>
  <c r="P95" i="5" s="1"/>
  <c r="P94" i="5" s="1"/>
  <c r="P93" i="5" s="1"/>
  <c r="P92" i="5" s="1"/>
  <c r="P91" i="5" s="1"/>
  <c r="P90" i="5" s="1"/>
  <c r="P89" i="5" s="1"/>
  <c r="Q27" i="2"/>
  <c r="Q100" i="5"/>
  <c r="Q99" i="5" s="1"/>
  <c r="Q98" i="5" s="1"/>
  <c r="Q97" i="5" s="1"/>
  <c r="Q96" i="5" s="1"/>
  <c r="Q95" i="5" s="1"/>
  <c r="Q94" i="5" s="1"/>
  <c r="Q93" i="5" s="1"/>
  <c r="Q92" i="5" s="1"/>
  <c r="Q91" i="5" s="1"/>
  <c r="Q90" i="5" s="1"/>
  <c r="Q89" i="5" s="1"/>
  <c r="Q29" i="2"/>
  <c r="AK100" i="5"/>
  <c r="AK99" i="5" s="1"/>
  <c r="AK98" i="5" s="1"/>
  <c r="AK97" i="5" s="1"/>
  <c r="AK96" i="5" s="1"/>
  <c r="AK95" i="5" s="1"/>
  <c r="AK94" i="5" s="1"/>
  <c r="AK93" i="5" s="1"/>
  <c r="AK92" i="5" s="1"/>
  <c r="AK91" i="5" s="1"/>
  <c r="AK90" i="5" s="1"/>
  <c r="AK89" i="5" s="1"/>
  <c r="Q66" i="2"/>
  <c r="CB100" i="5"/>
  <c r="CB99" i="5" s="1"/>
  <c r="CB98" i="5" s="1"/>
  <c r="CB97" i="5" s="1"/>
  <c r="CB96" i="5" s="1"/>
  <c r="CB95" i="5" s="1"/>
  <c r="CB94" i="5" s="1"/>
  <c r="CB93" i="5" s="1"/>
  <c r="CB92" i="5" s="1"/>
  <c r="CB91" i="5" s="1"/>
  <c r="CB90" i="5" s="1"/>
  <c r="CB89" i="5" s="1"/>
  <c r="Q139" i="2"/>
  <c r="BR100" i="5"/>
  <c r="BR99" i="5" s="1"/>
  <c r="BR98" i="5" s="1"/>
  <c r="BR97" i="5" s="1"/>
  <c r="BR96" i="5" s="1"/>
  <c r="BR95" i="5" s="1"/>
  <c r="BR94" i="5" s="1"/>
  <c r="BR93" i="5" s="1"/>
  <c r="BR92" i="5" s="1"/>
  <c r="BR91" i="5" s="1"/>
  <c r="BR90" i="5" s="1"/>
  <c r="BR89" i="5" s="1"/>
  <c r="Q119" i="2"/>
  <c r="CH100" i="5"/>
  <c r="CH99" i="5" s="1"/>
  <c r="CH98" i="5" s="1"/>
  <c r="CH97" i="5" s="1"/>
  <c r="CH96" i="5" s="1"/>
  <c r="CH95" i="5" s="1"/>
  <c r="CH94" i="5" s="1"/>
  <c r="CH93" i="5" s="1"/>
  <c r="CH92" i="5" s="1"/>
  <c r="CH91" i="5" s="1"/>
  <c r="CH90" i="5" s="1"/>
  <c r="CH89" i="5" s="1"/>
  <c r="Q151" i="2"/>
  <c r="BH100" i="5"/>
  <c r="BH99" i="5" s="1"/>
  <c r="BH98" i="5" s="1"/>
  <c r="BH97" i="5" s="1"/>
  <c r="BH96" i="5" s="1"/>
  <c r="BH95" i="5" s="1"/>
  <c r="BH94" i="5" s="1"/>
  <c r="BH93" i="5" s="1"/>
  <c r="BH92" i="5" s="1"/>
  <c r="BH91" i="5" s="1"/>
  <c r="BH90" i="5" s="1"/>
  <c r="BH89" i="5" s="1"/>
  <c r="Q104" i="2"/>
  <c r="AI100" i="5"/>
  <c r="AI99" i="5" s="1"/>
  <c r="AI98" i="5" s="1"/>
  <c r="AI97" i="5" s="1"/>
  <c r="AI96" i="5" s="1"/>
  <c r="AI95" i="5" s="1"/>
  <c r="AI94" i="5" s="1"/>
  <c r="AI93" i="5" s="1"/>
  <c r="AI92" i="5" s="1"/>
  <c r="AI91" i="5" s="1"/>
  <c r="AI90" i="5" s="1"/>
  <c r="AI89" i="5" s="1"/>
  <c r="Q61" i="2"/>
  <c r="AT100" i="5"/>
  <c r="AT99" i="5" s="1"/>
  <c r="AT98" i="5" s="1"/>
  <c r="AT97" i="5" s="1"/>
  <c r="AT96" i="5" s="1"/>
  <c r="AT95" i="5" s="1"/>
  <c r="AT94" i="5" s="1"/>
  <c r="AT93" i="5" s="1"/>
  <c r="AT92" i="5" s="1"/>
  <c r="AT91" i="5" s="1"/>
  <c r="AT90" i="5" s="1"/>
  <c r="AT89" i="5" s="1"/>
  <c r="Q82" i="2"/>
  <c r="S100" i="5"/>
  <c r="S99" i="5" s="1"/>
  <c r="S98" i="5" s="1"/>
  <c r="S97" i="5" s="1"/>
  <c r="S96" i="5" s="1"/>
  <c r="S95" i="5" s="1"/>
  <c r="S94" i="5" s="1"/>
  <c r="S93" i="5" s="1"/>
  <c r="S92" i="5" s="1"/>
  <c r="S91" i="5" s="1"/>
  <c r="S90" i="5" s="1"/>
  <c r="S89" i="5" s="1"/>
  <c r="Q32" i="2"/>
  <c r="AB100" i="5"/>
  <c r="AB99" i="5" s="1"/>
  <c r="AB98" i="5" s="1"/>
  <c r="AB97" i="5" s="1"/>
  <c r="AB96" i="5" s="1"/>
  <c r="AB95" i="5" s="1"/>
  <c r="AB94" i="5" s="1"/>
  <c r="AB93" i="5" s="1"/>
  <c r="AB92" i="5" s="1"/>
  <c r="AB91" i="5" s="1"/>
  <c r="AB90" i="5" s="1"/>
  <c r="AB89" i="5" s="1"/>
  <c r="Q47" i="2"/>
  <c r="BN100" i="5"/>
  <c r="BN99" i="5" s="1"/>
  <c r="BN98" i="5" s="1"/>
  <c r="BN97" i="5" s="1"/>
  <c r="BN96" i="5" s="1"/>
  <c r="BN95" i="5" s="1"/>
  <c r="BN94" i="5" s="1"/>
  <c r="BN93" i="5" s="1"/>
  <c r="BN92" i="5" s="1"/>
  <c r="BN91" i="5" s="1"/>
  <c r="BN90" i="5" s="1"/>
  <c r="BN89" i="5" s="1"/>
  <c r="Q113" i="2"/>
  <c r="BP100" i="5"/>
  <c r="BP99" i="5" s="1"/>
  <c r="BP98" i="5" s="1"/>
  <c r="BP97" i="5" s="1"/>
  <c r="BP96" i="5" s="1"/>
  <c r="BP95" i="5" s="1"/>
  <c r="BP94" i="5" s="1"/>
  <c r="BP93" i="5" s="1"/>
  <c r="BP92" i="5" s="1"/>
  <c r="BP91" i="5" s="1"/>
  <c r="BP90" i="5" s="1"/>
  <c r="BP89" i="5" s="1"/>
  <c r="Q116" i="2"/>
  <c r="BE88" i="5"/>
  <c r="BE87" i="5" s="1"/>
  <c r="BE86" i="5" s="1"/>
  <c r="BE85" i="5" s="1"/>
  <c r="BE84" i="5" s="1"/>
  <c r="BE83" i="5" s="1"/>
  <c r="BE82" i="5" s="1"/>
  <c r="BE81" i="5" s="1"/>
  <c r="BE80" i="5" s="1"/>
  <c r="BE79" i="5" s="1"/>
  <c r="BE78" i="5" s="1"/>
  <c r="BE77" i="5" s="1"/>
  <c r="R99" i="2"/>
  <c r="CP112" i="5"/>
  <c r="CP111" i="5" s="1"/>
  <c r="CP110" i="5" s="1"/>
  <c r="CP109" i="5" s="1"/>
  <c r="CP108" i="5" s="1"/>
  <c r="CP107" i="5" s="1"/>
  <c r="CP106" i="5" s="1"/>
  <c r="CP105" i="5" s="1"/>
  <c r="CP104" i="5" s="1"/>
  <c r="CP103" i="5" s="1"/>
  <c r="CP102" i="5" s="1"/>
  <c r="CP101" i="5" s="1"/>
  <c r="P166" i="2"/>
  <c r="E112" i="5"/>
  <c r="E111" i="5" s="1"/>
  <c r="E110" i="5" s="1"/>
  <c r="E109" i="5" s="1"/>
  <c r="E108" i="5" s="1"/>
  <c r="E107" i="5" s="1"/>
  <c r="E106" i="5" s="1"/>
  <c r="E105" i="5" s="1"/>
  <c r="E104" i="5" s="1"/>
  <c r="E103" i="5" s="1"/>
  <c r="E102" i="5" s="1"/>
  <c r="E101" i="5" s="1"/>
  <c r="P7" i="2"/>
  <c r="AR100" i="5"/>
  <c r="AR99" i="5" s="1"/>
  <c r="AR98" i="5" s="1"/>
  <c r="AR97" i="5" s="1"/>
  <c r="AR96" i="5" s="1"/>
  <c r="AR95" i="5" s="1"/>
  <c r="AR94" i="5" s="1"/>
  <c r="AR93" i="5" s="1"/>
  <c r="AR92" i="5" s="1"/>
  <c r="AR91" i="5" s="1"/>
  <c r="AR90" i="5" s="1"/>
  <c r="AR89" i="5" s="1"/>
  <c r="Q78" i="2"/>
  <c r="CR112" i="5"/>
  <c r="CR111" i="5" s="1"/>
  <c r="CR110" i="5" s="1"/>
  <c r="CR109" i="5" s="1"/>
  <c r="CR108" i="5" s="1"/>
  <c r="CR107" i="5" s="1"/>
  <c r="CR106" i="5" s="1"/>
  <c r="CR105" i="5" s="1"/>
  <c r="CR104" i="5" s="1"/>
  <c r="CR103" i="5" s="1"/>
  <c r="CR102" i="5" s="1"/>
  <c r="CR101" i="5" s="1"/>
  <c r="P170" i="2"/>
  <c r="BL112" i="5"/>
  <c r="BL111" i="5" s="1"/>
  <c r="BL110" i="5" s="1"/>
  <c r="BL109" i="5" s="1"/>
  <c r="BL108" i="5" s="1"/>
  <c r="BL107" i="5" s="1"/>
  <c r="BL106" i="5" s="1"/>
  <c r="BL105" i="5" s="1"/>
  <c r="BL104" i="5" s="1"/>
  <c r="BL103" i="5" s="1"/>
  <c r="BL102" i="5" s="1"/>
  <c r="BL101" i="5" s="1"/>
  <c r="P110" i="2"/>
  <c r="BK100" i="5"/>
  <c r="BK99" i="5" s="1"/>
  <c r="BK98" i="5" s="1"/>
  <c r="BK97" i="5" s="1"/>
  <c r="BK96" i="5" s="1"/>
  <c r="BK95" i="5" s="1"/>
  <c r="BK94" i="5" s="1"/>
  <c r="BK93" i="5" s="1"/>
  <c r="BK92" i="5" s="1"/>
  <c r="BK91" i="5" s="1"/>
  <c r="BK90" i="5" s="1"/>
  <c r="BK89" i="5" s="1"/>
  <c r="Q108" i="2"/>
  <c r="AY100" i="5"/>
  <c r="AY99" i="5" s="1"/>
  <c r="AY98" i="5" s="1"/>
  <c r="AY97" i="5" s="1"/>
  <c r="AY96" i="5" s="1"/>
  <c r="AY95" i="5" s="1"/>
  <c r="AY94" i="5" s="1"/>
  <c r="AY93" i="5" s="1"/>
  <c r="AY92" i="5" s="1"/>
  <c r="AY91" i="5" s="1"/>
  <c r="AY90" i="5" s="1"/>
  <c r="AY89" i="5" s="1"/>
  <c r="Q89" i="2"/>
  <c r="BZ100" i="5"/>
  <c r="BZ99" i="5" s="1"/>
  <c r="BZ98" i="5" s="1"/>
  <c r="BZ97" i="5" s="1"/>
  <c r="BZ96" i="5" s="1"/>
  <c r="BZ95" i="5" s="1"/>
  <c r="BZ94" i="5" s="1"/>
  <c r="BZ93" i="5" s="1"/>
  <c r="BZ92" i="5" s="1"/>
  <c r="BZ91" i="5" s="1"/>
  <c r="BZ90" i="5" s="1"/>
  <c r="BZ89" i="5" s="1"/>
  <c r="Q135" i="2"/>
  <c r="U112" i="5"/>
  <c r="U111" i="5" s="1"/>
  <c r="U110" i="5" s="1"/>
  <c r="U109" i="5" s="1"/>
  <c r="U108" i="5" s="1"/>
  <c r="U107" i="5" s="1"/>
  <c r="U106" i="5" s="1"/>
  <c r="U105" i="5" s="1"/>
  <c r="U104" i="5" s="1"/>
  <c r="U103" i="5" s="1"/>
  <c r="U102" i="5" s="1"/>
  <c r="U101" i="5" s="1"/>
  <c r="P35" i="2"/>
  <c r="AZ100" i="5"/>
  <c r="AZ99" i="5" s="1"/>
  <c r="AZ98" i="5" s="1"/>
  <c r="AZ97" i="5" s="1"/>
  <c r="AZ96" i="5" s="1"/>
  <c r="AZ95" i="5" s="1"/>
  <c r="AZ94" i="5" s="1"/>
  <c r="AZ93" i="5" s="1"/>
  <c r="AZ92" i="5" s="1"/>
  <c r="AZ91" i="5" s="1"/>
  <c r="AZ90" i="5" s="1"/>
  <c r="AZ89" i="5" s="1"/>
  <c r="Q91" i="2"/>
  <c r="BQ100" i="5"/>
  <c r="BQ99" i="5" s="1"/>
  <c r="BQ98" i="5" s="1"/>
  <c r="BQ97" i="5" s="1"/>
  <c r="BQ96" i="5" s="1"/>
  <c r="BQ95" i="5" s="1"/>
  <c r="BQ94" i="5" s="1"/>
  <c r="BQ93" i="5" s="1"/>
  <c r="BQ92" i="5" s="1"/>
  <c r="BQ91" i="5" s="1"/>
  <c r="BQ90" i="5" s="1"/>
  <c r="BQ89" i="5" s="1"/>
  <c r="Q117" i="2"/>
  <c r="AH100" i="5"/>
  <c r="AH99" i="5" s="1"/>
  <c r="AH98" i="5" s="1"/>
  <c r="AH97" i="5" s="1"/>
  <c r="AH96" i="5" s="1"/>
  <c r="AH95" i="5" s="1"/>
  <c r="AH94" i="5" s="1"/>
  <c r="AH93" i="5" s="1"/>
  <c r="AH92" i="5" s="1"/>
  <c r="AH91" i="5" s="1"/>
  <c r="AH90" i="5" s="1"/>
  <c r="AH89" i="5" s="1"/>
  <c r="Q59" i="2"/>
  <c r="CD100" i="5"/>
  <c r="CD99" i="5" s="1"/>
  <c r="CD98" i="5" s="1"/>
  <c r="CD97" i="5" s="1"/>
  <c r="CD96" i="5" s="1"/>
  <c r="CD95" i="5" s="1"/>
  <c r="CD94" i="5" s="1"/>
  <c r="CD93" i="5" s="1"/>
  <c r="CD92" i="5" s="1"/>
  <c r="CD91" i="5" s="1"/>
  <c r="CD90" i="5" s="1"/>
  <c r="CD89" i="5" s="1"/>
  <c r="Q143" i="2"/>
  <c r="W100" i="5"/>
  <c r="W99" i="5" s="1"/>
  <c r="W98" i="5" s="1"/>
  <c r="W97" i="5" s="1"/>
  <c r="W96" i="5" s="1"/>
  <c r="W95" i="5" s="1"/>
  <c r="W94" i="5" s="1"/>
  <c r="W93" i="5" s="1"/>
  <c r="W92" i="5" s="1"/>
  <c r="W91" i="5" s="1"/>
  <c r="W90" i="5" s="1"/>
  <c r="W89" i="5" s="1"/>
  <c r="Q39" i="2"/>
  <c r="CC100" i="5"/>
  <c r="CC99" i="5" s="1"/>
  <c r="CC98" i="5" s="1"/>
  <c r="CC97" i="5" s="1"/>
  <c r="CC96" i="5" s="1"/>
  <c r="CC95" i="5" s="1"/>
  <c r="CC94" i="5" s="1"/>
  <c r="CC93" i="5" s="1"/>
  <c r="CC92" i="5" s="1"/>
  <c r="CC91" i="5" s="1"/>
  <c r="CC90" i="5" s="1"/>
  <c r="CC89" i="5" s="1"/>
  <c r="Q141" i="2"/>
  <c r="F88" i="5"/>
  <c r="F87" i="5" s="1"/>
  <c r="F86" i="5" s="1"/>
  <c r="F85" i="5" s="1"/>
  <c r="F84" i="5" s="1"/>
  <c r="F83" i="5" s="1"/>
  <c r="F82" i="5" s="1"/>
  <c r="F81" i="5" s="1"/>
  <c r="F80" i="5" s="1"/>
  <c r="F79" i="5" s="1"/>
  <c r="F78" i="5" s="1"/>
  <c r="F77" i="5" s="1"/>
  <c r="R9" i="2"/>
  <c r="CT112" i="5"/>
  <c r="CT111" i="5" s="1"/>
  <c r="CT110" i="5" s="1"/>
  <c r="CT109" i="5" s="1"/>
  <c r="CT108" i="5" s="1"/>
  <c r="CT107" i="5" s="1"/>
  <c r="CT106" i="5" s="1"/>
  <c r="CT105" i="5" s="1"/>
  <c r="CT104" i="5" s="1"/>
  <c r="CT103" i="5" s="1"/>
  <c r="CT102" i="5" s="1"/>
  <c r="CT101" i="5" s="1"/>
  <c r="P174" i="2"/>
  <c r="BD100" i="5"/>
  <c r="BD99" i="5" s="1"/>
  <c r="BD98" i="5" s="1"/>
  <c r="BD97" i="5" s="1"/>
  <c r="BD96" i="5" s="1"/>
  <c r="BD95" i="5" s="1"/>
  <c r="BD94" i="5" s="1"/>
  <c r="BD93" i="5" s="1"/>
  <c r="BD92" i="5" s="1"/>
  <c r="BD91" i="5" s="1"/>
  <c r="BD90" i="5" s="1"/>
  <c r="BD89" i="5" s="1"/>
  <c r="Q98" i="2"/>
  <c r="BO100" i="5"/>
  <c r="BO99" i="5" s="1"/>
  <c r="BO98" i="5" s="1"/>
  <c r="BO97" i="5" s="1"/>
  <c r="BO96" i="5" s="1"/>
  <c r="BO95" i="5" s="1"/>
  <c r="BO94" i="5" s="1"/>
  <c r="BO93" i="5" s="1"/>
  <c r="BO92" i="5" s="1"/>
  <c r="BO91" i="5" s="1"/>
  <c r="BO90" i="5" s="1"/>
  <c r="BO89" i="5" s="1"/>
  <c r="Q114" i="2"/>
  <c r="CA100" i="5"/>
  <c r="CA99" i="5" s="1"/>
  <c r="CA98" i="5" s="1"/>
  <c r="CA97" i="5" s="1"/>
  <c r="CA96" i="5" s="1"/>
  <c r="CA95" i="5" s="1"/>
  <c r="CA94" i="5" s="1"/>
  <c r="CA93" i="5" s="1"/>
  <c r="CA92" i="5" s="1"/>
  <c r="CA91" i="5" s="1"/>
  <c r="CA90" i="5" s="1"/>
  <c r="CA89" i="5" s="1"/>
  <c r="Q137" i="2"/>
  <c r="AU112" i="5"/>
  <c r="AU111" i="5" s="1"/>
  <c r="AU110" i="5" s="1"/>
  <c r="AU109" i="5" s="1"/>
  <c r="AU108" i="5" s="1"/>
  <c r="AU107" i="5" s="1"/>
  <c r="AU106" i="5" s="1"/>
  <c r="AU105" i="5" s="1"/>
  <c r="AU104" i="5" s="1"/>
  <c r="AU103" i="5" s="1"/>
  <c r="AU102" i="5" s="1"/>
  <c r="AU101" i="5" s="1"/>
  <c r="P83" i="2"/>
  <c r="BM100" i="5"/>
  <c r="BM99" i="5" s="1"/>
  <c r="BM98" i="5" s="1"/>
  <c r="BM97" i="5" s="1"/>
  <c r="BM96" i="5" s="1"/>
  <c r="BM95" i="5" s="1"/>
  <c r="BM94" i="5" s="1"/>
  <c r="BM93" i="5" s="1"/>
  <c r="BM92" i="5" s="1"/>
  <c r="BM91" i="5" s="1"/>
  <c r="BM90" i="5" s="1"/>
  <c r="BM89" i="5" s="1"/>
  <c r="Q111" i="2"/>
  <c r="AN100" i="5"/>
  <c r="AN99" i="5" s="1"/>
  <c r="AN98" i="5" s="1"/>
  <c r="AN97" i="5" s="1"/>
  <c r="AN96" i="5" s="1"/>
  <c r="AN95" i="5" s="1"/>
  <c r="AN94" i="5" s="1"/>
  <c r="AN93" i="5" s="1"/>
  <c r="AN92" i="5" s="1"/>
  <c r="AN91" i="5" s="1"/>
  <c r="AN90" i="5" s="1"/>
  <c r="AN89" i="5" s="1"/>
  <c r="Q71" i="2"/>
  <c r="I100" i="5"/>
  <c r="I99" i="5" s="1"/>
  <c r="I98" i="5" s="1"/>
  <c r="I97" i="5" s="1"/>
  <c r="I96" i="5" s="1"/>
  <c r="I95" i="5" s="1"/>
  <c r="I94" i="5" s="1"/>
  <c r="I93" i="5" s="1"/>
  <c r="I92" i="5" s="1"/>
  <c r="I91" i="5" s="1"/>
  <c r="I90" i="5" s="1"/>
  <c r="I89" i="5" s="1"/>
  <c r="Q14" i="2"/>
  <c r="CV112" i="5"/>
  <c r="CV111" i="5" s="1"/>
  <c r="CV110" i="5" s="1"/>
  <c r="CV109" i="5" s="1"/>
  <c r="CV108" i="5" s="1"/>
  <c r="CV107" i="5" s="1"/>
  <c r="CV106" i="5" s="1"/>
  <c r="CV105" i="5" s="1"/>
  <c r="CV104" i="5" s="1"/>
  <c r="CV103" i="5" s="1"/>
  <c r="CV102" i="5" s="1"/>
  <c r="CV101" i="5" s="1"/>
  <c r="P178" i="2"/>
  <c r="AC100" i="5"/>
  <c r="AC99" i="5" s="1"/>
  <c r="AC98" i="5" s="1"/>
  <c r="AC97" i="5" s="1"/>
  <c r="AC96" i="5" s="1"/>
  <c r="AC95" i="5" s="1"/>
  <c r="AC94" i="5" s="1"/>
  <c r="AC93" i="5" s="1"/>
  <c r="AC92" i="5" s="1"/>
  <c r="AC91" i="5" s="1"/>
  <c r="AC90" i="5" s="1"/>
  <c r="AC89" i="5" s="1"/>
  <c r="Q49" i="2"/>
  <c r="AX100" i="5"/>
  <c r="AX99" i="5" s="1"/>
  <c r="AX98" i="5" s="1"/>
  <c r="AX97" i="5" s="1"/>
  <c r="AX96" i="5" s="1"/>
  <c r="AX95" i="5" s="1"/>
  <c r="AX94" i="5" s="1"/>
  <c r="AX93" i="5" s="1"/>
  <c r="AX92" i="5" s="1"/>
  <c r="AX91" i="5" s="1"/>
  <c r="AX90" i="5" s="1"/>
  <c r="AX89" i="5" s="1"/>
  <c r="Q87" i="2"/>
  <c r="BB112" i="5"/>
  <c r="BB111" i="5" s="1"/>
  <c r="BB110" i="5" s="1"/>
  <c r="BB109" i="5" s="1"/>
  <c r="BB108" i="5" s="1"/>
  <c r="BB107" i="5" s="1"/>
  <c r="BB106" i="5" s="1"/>
  <c r="BB105" i="5" s="1"/>
  <c r="BB104" i="5" s="1"/>
  <c r="BB103" i="5" s="1"/>
  <c r="BB102" i="5" s="1"/>
  <c r="BB101" i="5" s="1"/>
  <c r="P95" i="2"/>
  <c r="K100" i="5"/>
  <c r="K99" i="5" s="1"/>
  <c r="K98" i="5" s="1"/>
  <c r="K97" i="5" s="1"/>
  <c r="K96" i="5" s="1"/>
  <c r="K95" i="5" s="1"/>
  <c r="K94" i="5" s="1"/>
  <c r="K93" i="5" s="1"/>
  <c r="K92" i="5" s="1"/>
  <c r="K91" i="5" s="1"/>
  <c r="K90" i="5" s="1"/>
  <c r="K89" i="5" s="1"/>
  <c r="Q17" i="2"/>
  <c r="CU112" i="5"/>
  <c r="CU111" i="5" s="1"/>
  <c r="CU110" i="5" s="1"/>
  <c r="CU109" i="5" s="1"/>
  <c r="CU108" i="5" s="1"/>
  <c r="CU107" i="5" s="1"/>
  <c r="CU106" i="5" s="1"/>
  <c r="CU105" i="5" s="1"/>
  <c r="CU104" i="5" s="1"/>
  <c r="CU103" i="5" s="1"/>
  <c r="CU102" i="5" s="1"/>
  <c r="CU101" i="5" s="1"/>
  <c r="P176" i="2"/>
  <c r="N112" i="5"/>
  <c r="N111" i="5" s="1"/>
  <c r="N110" i="5" s="1"/>
  <c r="N109" i="5" s="1"/>
  <c r="N108" i="5" s="1"/>
  <c r="N107" i="5" s="1"/>
  <c r="N106" i="5" s="1"/>
  <c r="N105" i="5" s="1"/>
  <c r="N104" i="5" s="1"/>
  <c r="N103" i="5" s="1"/>
  <c r="N102" i="5" s="1"/>
  <c r="N101" i="5" s="1"/>
  <c r="P23" i="2"/>
  <c r="AV112" i="5"/>
  <c r="AV111" i="5" s="1"/>
  <c r="AV110" i="5" s="1"/>
  <c r="AV109" i="5" s="1"/>
  <c r="AV108" i="5" s="1"/>
  <c r="AV107" i="5" s="1"/>
  <c r="AV106" i="5" s="1"/>
  <c r="AV105" i="5" s="1"/>
  <c r="AV104" i="5" s="1"/>
  <c r="AV103" i="5" s="1"/>
  <c r="AV102" i="5" s="1"/>
  <c r="AV101" i="5" s="1"/>
  <c r="P84" i="2"/>
  <c r="CI100" i="5"/>
  <c r="CI99" i="5" s="1"/>
  <c r="CI98" i="5" s="1"/>
  <c r="CI97" i="5" s="1"/>
  <c r="CI96" i="5" s="1"/>
  <c r="CI95" i="5" s="1"/>
  <c r="CI94" i="5" s="1"/>
  <c r="CI93" i="5" s="1"/>
  <c r="CI92" i="5" s="1"/>
  <c r="CI91" i="5" s="1"/>
  <c r="CI90" i="5" s="1"/>
  <c r="CI89" i="5" s="1"/>
  <c r="Q152" i="2"/>
  <c r="BG112" i="5"/>
  <c r="BG111" i="5" s="1"/>
  <c r="BG110" i="5" s="1"/>
  <c r="BG109" i="5" s="1"/>
  <c r="BG108" i="5" s="1"/>
  <c r="BG107" i="5" s="1"/>
  <c r="BG106" i="5" s="1"/>
  <c r="BG105" i="5" s="1"/>
  <c r="BG104" i="5" s="1"/>
  <c r="BG103" i="5" s="1"/>
  <c r="BG102" i="5" s="1"/>
  <c r="BG101" i="5" s="1"/>
  <c r="P102" i="2"/>
  <c r="BA100" i="5"/>
  <c r="BA99" i="5" s="1"/>
  <c r="BA98" i="5" s="1"/>
  <c r="BA97" i="5" s="1"/>
  <c r="BA96" i="5" s="1"/>
  <c r="BA95" i="5" s="1"/>
  <c r="BA94" i="5" s="1"/>
  <c r="BA93" i="5" s="1"/>
  <c r="BA92" i="5" s="1"/>
  <c r="BA91" i="5" s="1"/>
  <c r="BA90" i="5" s="1"/>
  <c r="BA89" i="5" s="1"/>
  <c r="Q93" i="2"/>
  <c r="BW100" i="5"/>
  <c r="BW99" i="5" s="1"/>
  <c r="BW98" i="5" s="1"/>
  <c r="BW97" i="5" s="1"/>
  <c r="BW96" i="5" s="1"/>
  <c r="BW95" i="5" s="1"/>
  <c r="BW94" i="5" s="1"/>
  <c r="BW93" i="5" s="1"/>
  <c r="BW92" i="5" s="1"/>
  <c r="BW91" i="5" s="1"/>
  <c r="BW90" i="5" s="1"/>
  <c r="BW89" i="5" s="1"/>
  <c r="Q129" i="2"/>
  <c r="AP100" i="5"/>
  <c r="AP99" i="5" s="1"/>
  <c r="AP98" i="5" s="1"/>
  <c r="AP97" i="5" s="1"/>
  <c r="AP96" i="5" s="1"/>
  <c r="AP95" i="5" s="1"/>
  <c r="AP94" i="5" s="1"/>
  <c r="AP93" i="5" s="1"/>
  <c r="AP92" i="5" s="1"/>
  <c r="AP91" i="5" s="1"/>
  <c r="AP90" i="5" s="1"/>
  <c r="AP89" i="5" s="1"/>
  <c r="Q74" i="2"/>
  <c r="BI100" i="5"/>
  <c r="BI99" i="5" s="1"/>
  <c r="BI98" i="5" s="1"/>
  <c r="BI97" i="5" s="1"/>
  <c r="BI96" i="5" s="1"/>
  <c r="BI95" i="5" s="1"/>
  <c r="BI94" i="5" s="1"/>
  <c r="BI93" i="5" s="1"/>
  <c r="BI92" i="5" s="1"/>
  <c r="BI91" i="5" s="1"/>
  <c r="BI90" i="5" s="1"/>
  <c r="BI89" i="5" s="1"/>
  <c r="Q105" i="2"/>
  <c r="CN112" i="5"/>
  <c r="CN111" i="5" s="1"/>
  <c r="CN110" i="5" s="1"/>
  <c r="CN109" i="5" s="1"/>
  <c r="CN108" i="5" s="1"/>
  <c r="CN107" i="5" s="1"/>
  <c r="CN106" i="5" s="1"/>
  <c r="CN105" i="5" s="1"/>
  <c r="CN104" i="5" s="1"/>
  <c r="CN103" i="5" s="1"/>
  <c r="CN102" i="5" s="1"/>
  <c r="CN101" i="5" s="1"/>
  <c r="P162" i="2"/>
  <c r="CF100" i="5"/>
  <c r="CF99" i="5" s="1"/>
  <c r="CF98" i="5" s="1"/>
  <c r="CF97" i="5" s="1"/>
  <c r="CF96" i="5" s="1"/>
  <c r="CF95" i="5" s="1"/>
  <c r="CF94" i="5" s="1"/>
  <c r="CF93" i="5" s="1"/>
  <c r="CF92" i="5" s="1"/>
  <c r="CF91" i="5" s="1"/>
  <c r="CF90" i="5" s="1"/>
  <c r="CF89" i="5" s="1"/>
  <c r="Q147" i="2"/>
  <c r="AW100" i="5"/>
  <c r="AW99" i="5" s="1"/>
  <c r="AW98" i="5" s="1"/>
  <c r="AW97" i="5" s="1"/>
  <c r="AW96" i="5" s="1"/>
  <c r="AW95" i="5" s="1"/>
  <c r="AW94" i="5" s="1"/>
  <c r="AW93" i="5" s="1"/>
  <c r="AW92" i="5" s="1"/>
  <c r="AW91" i="5" s="1"/>
  <c r="AW90" i="5" s="1"/>
  <c r="AW89" i="5" s="1"/>
  <c r="Q86" i="2"/>
  <c r="M100" i="5"/>
  <c r="M99" i="5" s="1"/>
  <c r="M98" i="5" s="1"/>
  <c r="M97" i="5" s="1"/>
  <c r="M96" i="5" s="1"/>
  <c r="M95" i="5" s="1"/>
  <c r="M94" i="5" s="1"/>
  <c r="M93" i="5" s="1"/>
  <c r="M92" i="5" s="1"/>
  <c r="M91" i="5" s="1"/>
  <c r="M90" i="5" s="1"/>
  <c r="M89" i="5" s="1"/>
  <c r="Q21" i="2"/>
  <c r="O100" i="5"/>
  <c r="O99" i="5" s="1"/>
  <c r="O98" i="5" s="1"/>
  <c r="O97" i="5" s="1"/>
  <c r="O96" i="5" s="1"/>
  <c r="O95" i="5" s="1"/>
  <c r="O94" i="5" s="1"/>
  <c r="O93" i="5" s="1"/>
  <c r="O92" i="5" s="1"/>
  <c r="O91" i="5" s="1"/>
  <c r="O90" i="5" s="1"/>
  <c r="O89" i="5" s="1"/>
  <c r="Q25" i="2"/>
  <c r="AG100" i="5"/>
  <c r="AG99" i="5" s="1"/>
  <c r="AG98" i="5" s="1"/>
  <c r="AG97" i="5" s="1"/>
  <c r="AG96" i="5" s="1"/>
  <c r="AG95" i="5" s="1"/>
  <c r="AG94" i="5" s="1"/>
  <c r="AG93" i="5" s="1"/>
  <c r="AG92" i="5" s="1"/>
  <c r="AG91" i="5" s="1"/>
  <c r="AG90" i="5" s="1"/>
  <c r="AG89" i="5" s="1"/>
  <c r="Q57" i="2"/>
  <c r="AJ100" i="5"/>
  <c r="AJ99" i="5" s="1"/>
  <c r="AJ98" i="5" s="1"/>
  <c r="AJ97" i="5" s="1"/>
  <c r="AJ96" i="5" s="1"/>
  <c r="AJ95" i="5" s="1"/>
  <c r="AJ94" i="5" s="1"/>
  <c r="AJ93" i="5" s="1"/>
  <c r="AJ92" i="5" s="1"/>
  <c r="AJ91" i="5" s="1"/>
  <c r="AJ90" i="5" s="1"/>
  <c r="AJ89" i="5" s="1"/>
  <c r="Q64" i="2"/>
  <c r="BC100" i="5"/>
  <c r="BC99" i="5" s="1"/>
  <c r="BC98" i="5" s="1"/>
  <c r="BC97" i="5" s="1"/>
  <c r="BC96" i="5" s="1"/>
  <c r="BC95" i="5" s="1"/>
  <c r="BC94" i="5" s="1"/>
  <c r="BC93" i="5" s="1"/>
  <c r="BC92" i="5" s="1"/>
  <c r="BC91" i="5" s="1"/>
  <c r="BC90" i="5" s="1"/>
  <c r="BC89" i="5" s="1"/>
  <c r="Q96" i="2"/>
  <c r="Z100" i="5"/>
  <c r="Z99" i="5" s="1"/>
  <c r="Z98" i="5" s="1"/>
  <c r="Z97" i="5" s="1"/>
  <c r="Z96" i="5" s="1"/>
  <c r="Z95" i="5" s="1"/>
  <c r="Z94" i="5" s="1"/>
  <c r="Z93" i="5" s="1"/>
  <c r="Z92" i="5" s="1"/>
  <c r="Z91" i="5" s="1"/>
  <c r="Z90" i="5" s="1"/>
  <c r="Z89" i="5" s="1"/>
  <c r="Q43" i="2"/>
  <c r="BF100" i="5"/>
  <c r="BF99" i="5" s="1"/>
  <c r="BF98" i="5" s="1"/>
  <c r="BF97" i="5" s="1"/>
  <c r="BF96" i="5" s="1"/>
  <c r="BF95" i="5" s="1"/>
  <c r="BF94" i="5" s="1"/>
  <c r="BF93" i="5" s="1"/>
  <c r="BF92" i="5" s="1"/>
  <c r="BF91" i="5" s="1"/>
  <c r="BF90" i="5" s="1"/>
  <c r="BF89" i="5" s="1"/>
  <c r="Q101" i="2"/>
  <c r="BT100" i="5"/>
  <c r="BT99" i="5" s="1"/>
  <c r="BT98" i="5" s="1"/>
  <c r="BT97" i="5" s="1"/>
  <c r="BT96" i="5" s="1"/>
  <c r="BT95" i="5" s="1"/>
  <c r="BT94" i="5" s="1"/>
  <c r="BT93" i="5" s="1"/>
  <c r="BT92" i="5" s="1"/>
  <c r="BT91" i="5" s="1"/>
  <c r="BT90" i="5" s="1"/>
  <c r="BT89" i="5" s="1"/>
  <c r="Q123" i="2"/>
  <c r="AF100" i="5"/>
  <c r="AF99" i="5" s="1"/>
  <c r="AF98" i="5" s="1"/>
  <c r="AF97" i="5" s="1"/>
  <c r="AF96" i="5" s="1"/>
  <c r="AF95" i="5" s="1"/>
  <c r="AF94" i="5" s="1"/>
  <c r="AF93" i="5" s="1"/>
  <c r="AF92" i="5" s="1"/>
  <c r="AF91" i="5" s="1"/>
  <c r="AF90" i="5" s="1"/>
  <c r="AF89" i="5" s="1"/>
  <c r="Q55" i="2"/>
  <c r="AD100" i="5"/>
  <c r="AD99" i="5" s="1"/>
  <c r="AD98" i="5" s="1"/>
  <c r="AD97" i="5" s="1"/>
  <c r="AD96" i="5" s="1"/>
  <c r="AD95" i="5" s="1"/>
  <c r="AD94" i="5" s="1"/>
  <c r="AD93" i="5" s="1"/>
  <c r="AD92" i="5" s="1"/>
  <c r="AD91" i="5" s="1"/>
  <c r="AD90" i="5" s="1"/>
  <c r="AD89" i="5" s="1"/>
  <c r="Q51" i="2"/>
  <c r="CG100" i="5"/>
  <c r="CG99" i="5" s="1"/>
  <c r="CG98" i="5" s="1"/>
  <c r="CG97" i="5" s="1"/>
  <c r="CG96" i="5" s="1"/>
  <c r="CG95" i="5" s="1"/>
  <c r="CG94" i="5" s="1"/>
  <c r="CG93" i="5" s="1"/>
  <c r="CG92" i="5" s="1"/>
  <c r="CG91" i="5" s="1"/>
  <c r="CG90" i="5" s="1"/>
  <c r="CG89" i="5" s="1"/>
  <c r="Q149" i="2"/>
  <c r="D112" i="5"/>
  <c r="D111" i="5" s="1"/>
  <c r="D110" i="5" s="1"/>
  <c r="D109" i="5" s="1"/>
  <c r="D108" i="5" s="1"/>
  <c r="D107" i="5" s="1"/>
  <c r="D106" i="5" s="1"/>
  <c r="D105" i="5" s="1"/>
  <c r="D104" i="5" s="1"/>
  <c r="D103" i="5" s="1"/>
  <c r="D102" i="5" s="1"/>
  <c r="D101" i="5" s="1"/>
  <c r="P5" i="2"/>
  <c r="R13" i="11" s="1"/>
  <c r="BV100" i="5"/>
  <c r="BV99" i="5" s="1"/>
  <c r="BV98" i="5" s="1"/>
  <c r="BV97" i="5" s="1"/>
  <c r="BV96" i="5" s="1"/>
  <c r="BV95" i="5" s="1"/>
  <c r="BV94" i="5" s="1"/>
  <c r="BV93" i="5" s="1"/>
  <c r="BV92" i="5" s="1"/>
  <c r="BV91" i="5" s="1"/>
  <c r="BV90" i="5" s="1"/>
  <c r="BV89" i="5" s="1"/>
  <c r="Q127" i="2"/>
  <c r="AS100" i="5"/>
  <c r="AS99" i="5" s="1"/>
  <c r="AS98" i="5" s="1"/>
  <c r="AS97" i="5" s="1"/>
  <c r="AS96" i="5" s="1"/>
  <c r="AS95" i="5" s="1"/>
  <c r="AS94" i="5" s="1"/>
  <c r="AS93" i="5" s="1"/>
  <c r="AS92" i="5" s="1"/>
  <c r="AS91" i="5" s="1"/>
  <c r="AS90" i="5" s="1"/>
  <c r="AS89" i="5" s="1"/>
  <c r="Q80" i="2"/>
  <c r="AA100" i="5"/>
  <c r="AA99" i="5" s="1"/>
  <c r="AA98" i="5" s="1"/>
  <c r="AA97" i="5" s="1"/>
  <c r="AA96" i="5" s="1"/>
  <c r="AA95" i="5" s="1"/>
  <c r="AA94" i="5" s="1"/>
  <c r="AA93" i="5" s="1"/>
  <c r="AA92" i="5" s="1"/>
  <c r="AA91" i="5" s="1"/>
  <c r="AA90" i="5" s="1"/>
  <c r="AA89" i="5" s="1"/>
  <c r="Q45" i="2"/>
  <c r="R112" i="5"/>
  <c r="R111" i="5" s="1"/>
  <c r="R110" i="5" s="1"/>
  <c r="R109" i="5" s="1"/>
  <c r="R108" i="5" s="1"/>
  <c r="R107" i="5" s="1"/>
  <c r="R106" i="5" s="1"/>
  <c r="R105" i="5" s="1"/>
  <c r="R104" i="5" s="1"/>
  <c r="R103" i="5" s="1"/>
  <c r="R102" i="5" s="1"/>
  <c r="R101" i="5" s="1"/>
  <c r="P31" i="2"/>
  <c r="CE100" i="5"/>
  <c r="CE99" i="5" s="1"/>
  <c r="CE98" i="5" s="1"/>
  <c r="CE97" i="5" s="1"/>
  <c r="CE96" i="5" s="1"/>
  <c r="CE95" i="5" s="1"/>
  <c r="CE94" i="5" s="1"/>
  <c r="CE93" i="5" s="1"/>
  <c r="CE92" i="5" s="1"/>
  <c r="CE91" i="5" s="1"/>
  <c r="CE90" i="5" s="1"/>
  <c r="CE89" i="5" s="1"/>
  <c r="Q145" i="2"/>
  <c r="BS100" i="5"/>
  <c r="BS99" i="5" s="1"/>
  <c r="BS98" i="5" s="1"/>
  <c r="BS97" i="5" s="1"/>
  <c r="BS96" i="5" s="1"/>
  <c r="BS95" i="5" s="1"/>
  <c r="BS94" i="5" s="1"/>
  <c r="BS93" i="5" s="1"/>
  <c r="BS92" i="5" s="1"/>
  <c r="BS91" i="5" s="1"/>
  <c r="BS90" i="5" s="1"/>
  <c r="BS89" i="5" s="1"/>
  <c r="Q121" i="2"/>
  <c r="X100" i="5"/>
  <c r="X99" i="5" s="1"/>
  <c r="X98" i="5" s="1"/>
  <c r="X97" i="5" s="1"/>
  <c r="X96" i="5" s="1"/>
  <c r="X95" i="5" s="1"/>
  <c r="X94" i="5" s="1"/>
  <c r="X93" i="5" s="1"/>
  <c r="X92" i="5" s="1"/>
  <c r="X91" i="5" s="1"/>
  <c r="X90" i="5" s="1"/>
  <c r="X89" i="5" s="1"/>
  <c r="Q40" i="2"/>
  <c r="T100" i="5"/>
  <c r="T99" i="5" s="1"/>
  <c r="T98" i="5" s="1"/>
  <c r="T97" i="5" s="1"/>
  <c r="T96" i="5" s="1"/>
  <c r="T95" i="5" s="1"/>
  <c r="T94" i="5" s="1"/>
  <c r="T93" i="5" s="1"/>
  <c r="T92" i="5" s="1"/>
  <c r="T91" i="5" s="1"/>
  <c r="T90" i="5" s="1"/>
  <c r="T89" i="5" s="1"/>
  <c r="Q33" i="2"/>
  <c r="BY100" i="5"/>
  <c r="BY99" i="5" s="1"/>
  <c r="BY98" i="5" s="1"/>
  <c r="BY97" i="5" s="1"/>
  <c r="BY96" i="5" s="1"/>
  <c r="BY95" i="5" s="1"/>
  <c r="BY94" i="5" s="1"/>
  <c r="BY93" i="5" s="1"/>
  <c r="BY92" i="5" s="1"/>
  <c r="BY91" i="5" s="1"/>
  <c r="BY90" i="5" s="1"/>
  <c r="BY89" i="5" s="1"/>
  <c r="Q133" i="2"/>
  <c r="H100" i="5"/>
  <c r="H99" i="5" s="1"/>
  <c r="H98" i="5" s="1"/>
  <c r="H97" i="5" s="1"/>
  <c r="H96" i="5" s="1"/>
  <c r="H95" i="5" s="1"/>
  <c r="H94" i="5" s="1"/>
  <c r="H93" i="5" s="1"/>
  <c r="H92" i="5" s="1"/>
  <c r="H91" i="5" s="1"/>
  <c r="H90" i="5" s="1"/>
  <c r="H89" i="5" s="1"/>
  <c r="Q12" i="2"/>
  <c r="BJ100" i="5"/>
  <c r="BJ99" i="5" s="1"/>
  <c r="BJ98" i="5" s="1"/>
  <c r="BJ97" i="5" s="1"/>
  <c r="BJ96" i="5" s="1"/>
  <c r="BJ95" i="5" s="1"/>
  <c r="BJ94" i="5" s="1"/>
  <c r="BJ93" i="5" s="1"/>
  <c r="BJ92" i="5" s="1"/>
  <c r="BJ91" i="5" s="1"/>
  <c r="BJ90" i="5" s="1"/>
  <c r="BJ89" i="5" s="1"/>
  <c r="Q107" i="2"/>
  <c r="G100" i="5"/>
  <c r="G99" i="5" s="1"/>
  <c r="G98" i="5" s="1"/>
  <c r="G97" i="5" s="1"/>
  <c r="G96" i="5" s="1"/>
  <c r="G95" i="5" s="1"/>
  <c r="G94" i="5" s="1"/>
  <c r="G93" i="5" s="1"/>
  <c r="G92" i="5" s="1"/>
  <c r="G91" i="5" s="1"/>
  <c r="G90" i="5" s="1"/>
  <c r="G89" i="5" s="1"/>
  <c r="Q11" i="2"/>
  <c r="CJ100" i="5"/>
  <c r="CJ99" i="5" s="1"/>
  <c r="CJ98" i="5" s="1"/>
  <c r="CJ97" i="5" s="1"/>
  <c r="CJ96" i="5" s="1"/>
  <c r="CJ95" i="5" s="1"/>
  <c r="CJ94" i="5" s="1"/>
  <c r="CJ93" i="5" s="1"/>
  <c r="CJ92" i="5" s="1"/>
  <c r="CJ91" i="5" s="1"/>
  <c r="CJ90" i="5" s="1"/>
  <c r="CJ89" i="5" s="1"/>
  <c r="Q154" i="2"/>
  <c r="AQ100" i="5"/>
  <c r="AQ99" i="5" s="1"/>
  <c r="AQ98" i="5" s="1"/>
  <c r="AQ97" i="5" s="1"/>
  <c r="AQ96" i="5" s="1"/>
  <c r="AQ95" i="5" s="1"/>
  <c r="AQ94" i="5" s="1"/>
  <c r="AQ93" i="5" s="1"/>
  <c r="AQ92" i="5" s="1"/>
  <c r="AQ91" i="5" s="1"/>
  <c r="AQ90" i="5" s="1"/>
  <c r="AQ89" i="5" s="1"/>
  <c r="Q76" i="2"/>
  <c r="BU88" i="5"/>
  <c r="BU87" i="5" s="1"/>
  <c r="BU86" i="5" s="1"/>
  <c r="BU85" i="5" s="1"/>
  <c r="BU84" i="5" s="1"/>
  <c r="BU83" i="5" s="1"/>
  <c r="BU82" i="5" s="1"/>
  <c r="BU81" i="5" s="1"/>
  <c r="BU80" i="5" s="1"/>
  <c r="BU79" i="5" s="1"/>
  <c r="BU78" i="5" s="1"/>
  <c r="BU77" i="5" s="1"/>
  <c r="R125" i="2"/>
  <c r="V100" i="5"/>
  <c r="V99" i="5" s="1"/>
  <c r="V98" i="5" s="1"/>
  <c r="V97" i="5" s="1"/>
  <c r="V96" i="5" s="1"/>
  <c r="V95" i="5" s="1"/>
  <c r="V94" i="5" s="1"/>
  <c r="V93" i="5" s="1"/>
  <c r="V92" i="5" s="1"/>
  <c r="V91" i="5" s="1"/>
  <c r="V90" i="5" s="1"/>
  <c r="V89" i="5" s="1"/>
  <c r="Q37" i="2"/>
  <c r="CL112" i="5"/>
  <c r="CL111" i="5" s="1"/>
  <c r="CL110" i="5" s="1"/>
  <c r="CL109" i="5" s="1"/>
  <c r="CL108" i="5" s="1"/>
  <c r="CL107" i="5" s="1"/>
  <c r="CL106" i="5" s="1"/>
  <c r="CL105" i="5" s="1"/>
  <c r="CL104" i="5" s="1"/>
  <c r="CL103" i="5" s="1"/>
  <c r="CL102" i="5" s="1"/>
  <c r="CL101" i="5" s="1"/>
  <c r="CS112" i="5"/>
  <c r="CS111" i="5" s="1"/>
  <c r="CS110" i="5" s="1"/>
  <c r="CS109" i="5" s="1"/>
  <c r="CS108" i="5" s="1"/>
  <c r="CS107" i="5" s="1"/>
  <c r="CS106" i="5" s="1"/>
  <c r="CS105" i="5" s="1"/>
  <c r="CS104" i="5" s="1"/>
  <c r="CS103" i="5" s="1"/>
  <c r="CS102" i="5" s="1"/>
  <c r="CS101" i="5" s="1"/>
  <c r="Q33" i="11"/>
  <c r="P8" i="11"/>
  <c r="Q26" i="11"/>
  <c r="P30" i="11"/>
  <c r="P6" i="11"/>
  <c r="P61" i="11"/>
  <c r="P65" i="11"/>
  <c r="Q57" i="11"/>
  <c r="P46" i="11"/>
  <c r="P18" i="11"/>
  <c r="Q48" i="11"/>
  <c r="Q77" i="11"/>
  <c r="Q80" i="11"/>
  <c r="Q59" i="11"/>
  <c r="P21" i="11"/>
  <c r="P28" i="11"/>
  <c r="Q37" i="11"/>
  <c r="P55" i="11"/>
  <c r="P70" i="11"/>
  <c r="P4" i="11"/>
  <c r="P9" i="11"/>
  <c r="Q78" i="11"/>
  <c r="P67" i="11"/>
  <c r="Q58" i="11"/>
  <c r="P23" i="11"/>
  <c r="Q10" i="11"/>
  <c r="P68" i="11"/>
  <c r="P63" i="11"/>
  <c r="P53" i="11"/>
  <c r="R38" i="11"/>
  <c r="P12" i="11"/>
  <c r="R77" i="11"/>
  <c r="AL104" i="5"/>
  <c r="AL103" i="5" s="1"/>
  <c r="AL102" i="5" s="1"/>
  <c r="AL101" i="5" s="1"/>
  <c r="Q14" i="11"/>
  <c r="Q50" i="11"/>
  <c r="Q28" i="11"/>
  <c r="Q69" i="11"/>
  <c r="R44" i="11"/>
  <c r="Q52" i="11"/>
  <c r="R42" i="11"/>
  <c r="Q75" i="11"/>
  <c r="R32" i="11"/>
  <c r="Q35" i="11"/>
  <c r="Q62" i="11"/>
  <c r="Q71" i="11"/>
  <c r="R40" i="11"/>
  <c r="Q64" i="11"/>
  <c r="Q23" i="11"/>
  <c r="Q24" i="11"/>
  <c r="R73" i="11"/>
  <c r="Q20" i="11"/>
  <c r="Q5" i="11"/>
  <c r="Q16" i="11"/>
  <c r="Q9" i="11"/>
  <c r="BX102" i="5" l="1"/>
  <c r="BX101" i="5" s="1"/>
  <c r="BX100" i="5" s="1"/>
  <c r="BX99" i="5" s="1"/>
  <c r="BX98" i="5" s="1"/>
  <c r="BX97" i="5" s="1"/>
  <c r="BX96" i="5" s="1"/>
  <c r="BX95" i="5" s="1"/>
  <c r="BX94" i="5" s="1"/>
  <c r="BX93" i="5" s="1"/>
  <c r="BX92" i="5" s="1"/>
  <c r="BX91" i="5" s="1"/>
  <c r="Q131" i="2"/>
  <c r="Q158" i="2"/>
  <c r="Q172" i="2"/>
  <c r="Q184" i="2"/>
  <c r="CY100" i="5"/>
  <c r="CY99" i="5" s="1"/>
  <c r="CY98" i="5" s="1"/>
  <c r="CY97" i="5" s="1"/>
  <c r="CY96" i="5" s="1"/>
  <c r="CY95" i="5" s="1"/>
  <c r="CY94" i="5" s="1"/>
  <c r="CY93" i="5" s="1"/>
  <c r="CY92" i="5" s="1"/>
  <c r="CY91" i="5" s="1"/>
  <c r="CY90" i="5" s="1"/>
  <c r="CY89" i="5" s="1"/>
  <c r="R186" i="2" s="1"/>
  <c r="Q182" i="2"/>
  <c r="CX100" i="5"/>
  <c r="CX99" i="5" s="1"/>
  <c r="CX98" i="5" s="1"/>
  <c r="CX97" i="5" s="1"/>
  <c r="CX96" i="5" s="1"/>
  <c r="CX95" i="5" s="1"/>
  <c r="CX94" i="5" s="1"/>
  <c r="CX93" i="5" s="1"/>
  <c r="CX92" i="5" s="1"/>
  <c r="CX91" i="5" s="1"/>
  <c r="CX90" i="5" s="1"/>
  <c r="CX89" i="5" s="1"/>
  <c r="Q180" i="2"/>
  <c r="CW100" i="5"/>
  <c r="CW99" i="5" s="1"/>
  <c r="CW98" i="5" s="1"/>
  <c r="CW97" i="5" s="1"/>
  <c r="CW96" i="5" s="1"/>
  <c r="CW95" i="5" s="1"/>
  <c r="CW94" i="5" s="1"/>
  <c r="CW93" i="5" s="1"/>
  <c r="CW92" i="5" s="1"/>
  <c r="CW91" i="5" s="1"/>
  <c r="CW90" i="5" s="1"/>
  <c r="CW89" i="5" s="1"/>
  <c r="CZ88" i="5"/>
  <c r="CZ87" i="5" s="1"/>
  <c r="CZ86" i="5" s="1"/>
  <c r="CZ85" i="5" s="1"/>
  <c r="CZ84" i="5" s="1"/>
  <c r="CZ83" i="5" s="1"/>
  <c r="CZ82" i="5" s="1"/>
  <c r="CZ81" i="5" s="1"/>
  <c r="CZ80" i="5" s="1"/>
  <c r="CZ79" i="5" s="1"/>
  <c r="CZ78" i="5" s="1"/>
  <c r="CZ77" i="5" s="1"/>
  <c r="S88" i="5"/>
  <c r="S87" i="5" s="1"/>
  <c r="S86" i="5" s="1"/>
  <c r="S85" i="5" s="1"/>
  <c r="S84" i="5" s="1"/>
  <c r="S83" i="5" s="1"/>
  <c r="S82" i="5" s="1"/>
  <c r="S81" i="5" s="1"/>
  <c r="S80" i="5" s="1"/>
  <c r="S79" i="5" s="1"/>
  <c r="S78" i="5" s="1"/>
  <c r="S77" i="5" s="1"/>
  <c r="R32" i="2"/>
  <c r="CM100" i="5"/>
  <c r="CM99" i="5" s="1"/>
  <c r="CM98" i="5" s="1"/>
  <c r="CM97" i="5" s="1"/>
  <c r="CM96" i="5" s="1"/>
  <c r="CM95" i="5" s="1"/>
  <c r="CM94" i="5" s="1"/>
  <c r="CM93" i="5" s="1"/>
  <c r="CM92" i="5" s="1"/>
  <c r="CM91" i="5" s="1"/>
  <c r="CM90" i="5" s="1"/>
  <c r="CM89" i="5" s="1"/>
  <c r="Q160" i="2"/>
  <c r="F76" i="5"/>
  <c r="F75" i="5" s="1"/>
  <c r="F74" i="5" s="1"/>
  <c r="F73" i="5" s="1"/>
  <c r="F72" i="5" s="1"/>
  <c r="F71" i="5" s="1"/>
  <c r="F70" i="5" s="1"/>
  <c r="F69" i="5" s="1"/>
  <c r="F68" i="5" s="1"/>
  <c r="F67" i="5" s="1"/>
  <c r="F66" i="5" s="1"/>
  <c r="F65" i="5" s="1"/>
  <c r="S9" i="2"/>
  <c r="CT100" i="5"/>
  <c r="CT99" i="5" s="1"/>
  <c r="CT98" i="5" s="1"/>
  <c r="CT97" i="5" s="1"/>
  <c r="CT96" i="5" s="1"/>
  <c r="CT95" i="5" s="1"/>
  <c r="CT94" i="5" s="1"/>
  <c r="CT93" i="5" s="1"/>
  <c r="CT92" i="5" s="1"/>
  <c r="CT91" i="5" s="1"/>
  <c r="CT90" i="5" s="1"/>
  <c r="CT89" i="5" s="1"/>
  <c r="Q174" i="2"/>
  <c r="CP100" i="5"/>
  <c r="CP99" i="5" s="1"/>
  <c r="CP98" i="5" s="1"/>
  <c r="CP97" i="5" s="1"/>
  <c r="CP96" i="5" s="1"/>
  <c r="CP95" i="5" s="1"/>
  <c r="CP94" i="5" s="1"/>
  <c r="CP93" i="5" s="1"/>
  <c r="CP92" i="5" s="1"/>
  <c r="CP91" i="5" s="1"/>
  <c r="CP90" i="5" s="1"/>
  <c r="CP89" i="5" s="1"/>
  <c r="Q166" i="2"/>
  <c r="W88" i="5"/>
  <c r="W87" i="5" s="1"/>
  <c r="W86" i="5" s="1"/>
  <c r="W85" i="5" s="1"/>
  <c r="W84" i="5" s="1"/>
  <c r="W83" i="5" s="1"/>
  <c r="W82" i="5" s="1"/>
  <c r="W81" i="5" s="1"/>
  <c r="W80" i="5" s="1"/>
  <c r="W79" i="5" s="1"/>
  <c r="W78" i="5" s="1"/>
  <c r="W77" i="5" s="1"/>
  <c r="R39" i="2"/>
  <c r="O88" i="5"/>
  <c r="O87" i="5" s="1"/>
  <c r="O86" i="5" s="1"/>
  <c r="O85" i="5" s="1"/>
  <c r="O84" i="5" s="1"/>
  <c r="O83" i="5" s="1"/>
  <c r="O82" i="5" s="1"/>
  <c r="O81" i="5" s="1"/>
  <c r="O80" i="5" s="1"/>
  <c r="O79" i="5" s="1"/>
  <c r="O78" i="5" s="1"/>
  <c r="O77" i="5" s="1"/>
  <c r="R25" i="2"/>
  <c r="AA88" i="5"/>
  <c r="AA87" i="5" s="1"/>
  <c r="AA86" i="5" s="1"/>
  <c r="AA85" i="5" s="1"/>
  <c r="AA84" i="5" s="1"/>
  <c r="AA83" i="5" s="1"/>
  <c r="AA82" i="5" s="1"/>
  <c r="AA81" i="5" s="1"/>
  <c r="AA80" i="5" s="1"/>
  <c r="AA79" i="5" s="1"/>
  <c r="AA78" i="5" s="1"/>
  <c r="AA77" i="5" s="1"/>
  <c r="R45" i="2"/>
  <c r="I88" i="5"/>
  <c r="I87" i="5" s="1"/>
  <c r="I86" i="5" s="1"/>
  <c r="I85" i="5" s="1"/>
  <c r="I84" i="5" s="1"/>
  <c r="I83" i="5" s="1"/>
  <c r="I82" i="5" s="1"/>
  <c r="I81" i="5" s="1"/>
  <c r="I80" i="5" s="1"/>
  <c r="I79" i="5" s="1"/>
  <c r="I78" i="5" s="1"/>
  <c r="I77" i="5" s="1"/>
  <c r="R14" i="2"/>
  <c r="AG88" i="5"/>
  <c r="AG87" i="5" s="1"/>
  <c r="AG86" i="5" s="1"/>
  <c r="AG85" i="5" s="1"/>
  <c r="AG84" i="5" s="1"/>
  <c r="AG83" i="5" s="1"/>
  <c r="AG82" i="5" s="1"/>
  <c r="AG81" i="5" s="1"/>
  <c r="AG80" i="5" s="1"/>
  <c r="AG79" i="5" s="1"/>
  <c r="AG78" i="5" s="1"/>
  <c r="AG77" i="5" s="1"/>
  <c r="R57" i="2"/>
  <c r="Z88" i="5"/>
  <c r="Z87" i="5" s="1"/>
  <c r="Z86" i="5" s="1"/>
  <c r="Z85" i="5" s="1"/>
  <c r="Z84" i="5" s="1"/>
  <c r="Z83" i="5" s="1"/>
  <c r="Z82" i="5" s="1"/>
  <c r="Z81" i="5" s="1"/>
  <c r="Z80" i="5" s="1"/>
  <c r="Z79" i="5" s="1"/>
  <c r="Z78" i="5" s="1"/>
  <c r="Z77" i="5" s="1"/>
  <c r="R43" i="2"/>
  <c r="P88" i="5"/>
  <c r="P87" i="5" s="1"/>
  <c r="P86" i="5" s="1"/>
  <c r="P85" i="5" s="1"/>
  <c r="P84" i="5" s="1"/>
  <c r="P83" i="5" s="1"/>
  <c r="P82" i="5" s="1"/>
  <c r="P81" i="5" s="1"/>
  <c r="P80" i="5" s="1"/>
  <c r="P79" i="5" s="1"/>
  <c r="P78" i="5" s="1"/>
  <c r="P77" i="5" s="1"/>
  <c r="R27" i="2"/>
  <c r="AL100" i="5"/>
  <c r="AL99" i="5" s="1"/>
  <c r="AL98" i="5" s="1"/>
  <c r="AL97" i="5" s="1"/>
  <c r="AL96" i="5" s="1"/>
  <c r="AL95" i="5" s="1"/>
  <c r="AL94" i="5" s="1"/>
  <c r="AL93" i="5" s="1"/>
  <c r="AL92" i="5" s="1"/>
  <c r="AL91" i="5" s="1"/>
  <c r="AL90" i="5" s="1"/>
  <c r="AL89" i="5" s="1"/>
  <c r="Q67" i="2"/>
  <c r="AD88" i="5"/>
  <c r="AD87" i="5" s="1"/>
  <c r="AD86" i="5" s="1"/>
  <c r="AD85" i="5" s="1"/>
  <c r="AD84" i="5" s="1"/>
  <c r="AD83" i="5" s="1"/>
  <c r="AD82" i="5" s="1"/>
  <c r="AD81" i="5" s="1"/>
  <c r="AD80" i="5" s="1"/>
  <c r="AD79" i="5" s="1"/>
  <c r="AD78" i="5" s="1"/>
  <c r="AD77" i="5" s="1"/>
  <c r="R51" i="2"/>
  <c r="U100" i="5"/>
  <c r="U99" i="5" s="1"/>
  <c r="U98" i="5" s="1"/>
  <c r="U97" i="5" s="1"/>
  <c r="U96" i="5" s="1"/>
  <c r="U95" i="5" s="1"/>
  <c r="U94" i="5" s="1"/>
  <c r="U93" i="5" s="1"/>
  <c r="U92" i="5" s="1"/>
  <c r="U91" i="5" s="1"/>
  <c r="U90" i="5" s="1"/>
  <c r="U89" i="5" s="1"/>
  <c r="Q35" i="2"/>
  <c r="AT88" i="5"/>
  <c r="AT87" i="5" s="1"/>
  <c r="AT86" i="5" s="1"/>
  <c r="AT85" i="5" s="1"/>
  <c r="AT84" i="5" s="1"/>
  <c r="AT83" i="5" s="1"/>
  <c r="AT82" i="5" s="1"/>
  <c r="AT81" i="5" s="1"/>
  <c r="AT80" i="5" s="1"/>
  <c r="AT79" i="5" s="1"/>
  <c r="AT78" i="5" s="1"/>
  <c r="AT77" i="5" s="1"/>
  <c r="R82" i="2"/>
  <c r="AE88" i="5"/>
  <c r="AE87" i="5" s="1"/>
  <c r="AE86" i="5" s="1"/>
  <c r="AE85" i="5" s="1"/>
  <c r="AE84" i="5" s="1"/>
  <c r="AE83" i="5" s="1"/>
  <c r="AE82" i="5" s="1"/>
  <c r="AE81" i="5" s="1"/>
  <c r="AE80" i="5" s="1"/>
  <c r="AE79" i="5" s="1"/>
  <c r="AE78" i="5" s="1"/>
  <c r="AE77" i="5" s="1"/>
  <c r="R53" i="2"/>
  <c r="BS88" i="5"/>
  <c r="BS87" i="5" s="1"/>
  <c r="BS86" i="5" s="1"/>
  <c r="BS85" i="5" s="1"/>
  <c r="BS84" i="5" s="1"/>
  <c r="BS83" i="5" s="1"/>
  <c r="BS82" i="5" s="1"/>
  <c r="BS81" i="5" s="1"/>
  <c r="BS80" i="5" s="1"/>
  <c r="BS79" i="5" s="1"/>
  <c r="BS78" i="5" s="1"/>
  <c r="BS77" i="5" s="1"/>
  <c r="R121" i="2"/>
  <c r="CK100" i="5"/>
  <c r="CK99" i="5" s="1"/>
  <c r="CK98" i="5" s="1"/>
  <c r="CK97" i="5" s="1"/>
  <c r="CK96" i="5" s="1"/>
  <c r="CK95" i="5" s="1"/>
  <c r="CK94" i="5" s="1"/>
  <c r="CK93" i="5" s="1"/>
  <c r="CK92" i="5" s="1"/>
  <c r="CK91" i="5" s="1"/>
  <c r="CK90" i="5" s="1"/>
  <c r="CK89" i="5" s="1"/>
  <c r="Q156" i="2"/>
  <c r="G88" i="5"/>
  <c r="G87" i="5" s="1"/>
  <c r="G86" i="5" s="1"/>
  <c r="G85" i="5" s="1"/>
  <c r="G84" i="5" s="1"/>
  <c r="G83" i="5" s="1"/>
  <c r="G82" i="5" s="1"/>
  <c r="G81" i="5" s="1"/>
  <c r="G80" i="5" s="1"/>
  <c r="G79" i="5" s="1"/>
  <c r="G78" i="5" s="1"/>
  <c r="G77" i="5" s="1"/>
  <c r="R11" i="2"/>
  <c r="CE88" i="5"/>
  <c r="CE87" i="5" s="1"/>
  <c r="CE86" i="5" s="1"/>
  <c r="CE85" i="5" s="1"/>
  <c r="CE84" i="5" s="1"/>
  <c r="CE83" i="5" s="1"/>
  <c r="CE82" i="5" s="1"/>
  <c r="CE81" i="5" s="1"/>
  <c r="CE80" i="5" s="1"/>
  <c r="CE79" i="5" s="1"/>
  <c r="CE78" i="5" s="1"/>
  <c r="CE77" i="5" s="1"/>
  <c r="R145" i="2"/>
  <c r="E100" i="5"/>
  <c r="E99" i="5" s="1"/>
  <c r="E98" i="5" s="1"/>
  <c r="E97" i="5" s="1"/>
  <c r="E96" i="5" s="1"/>
  <c r="E95" i="5" s="1"/>
  <c r="E94" i="5" s="1"/>
  <c r="E93" i="5" s="1"/>
  <c r="E92" i="5" s="1"/>
  <c r="E91" i="5" s="1"/>
  <c r="E90" i="5" s="1"/>
  <c r="E89" i="5" s="1"/>
  <c r="Q7" i="2"/>
  <c r="CQ100" i="5"/>
  <c r="CQ99" i="5" s="1"/>
  <c r="CQ98" i="5" s="1"/>
  <c r="CQ97" i="5" s="1"/>
  <c r="CQ96" i="5" s="1"/>
  <c r="CQ95" i="5" s="1"/>
  <c r="CQ94" i="5" s="1"/>
  <c r="CQ93" i="5" s="1"/>
  <c r="CQ92" i="5" s="1"/>
  <c r="CQ91" i="5" s="1"/>
  <c r="CQ90" i="5" s="1"/>
  <c r="CQ89" i="5" s="1"/>
  <c r="Q168" i="2"/>
  <c r="Q88" i="5"/>
  <c r="Q87" i="5" s="1"/>
  <c r="Q86" i="5" s="1"/>
  <c r="Q85" i="5" s="1"/>
  <c r="Q84" i="5" s="1"/>
  <c r="Q83" i="5" s="1"/>
  <c r="Q82" i="5" s="1"/>
  <c r="Q81" i="5" s="1"/>
  <c r="Q80" i="5" s="1"/>
  <c r="Q79" i="5" s="1"/>
  <c r="Q78" i="5" s="1"/>
  <c r="Q77" i="5" s="1"/>
  <c r="R29" i="2"/>
  <c r="BI88" i="5"/>
  <c r="BI87" i="5" s="1"/>
  <c r="BI86" i="5" s="1"/>
  <c r="BI85" i="5" s="1"/>
  <c r="BI84" i="5" s="1"/>
  <c r="BI83" i="5" s="1"/>
  <c r="BI82" i="5" s="1"/>
  <c r="BI81" i="5" s="1"/>
  <c r="BI80" i="5" s="1"/>
  <c r="BI79" i="5" s="1"/>
  <c r="BI78" i="5" s="1"/>
  <c r="BI77" i="5" s="1"/>
  <c r="R105" i="2"/>
  <c r="AO88" i="5"/>
  <c r="AO87" i="5" s="1"/>
  <c r="AO86" i="5" s="1"/>
  <c r="AO85" i="5" s="1"/>
  <c r="AO84" i="5" s="1"/>
  <c r="AO83" i="5" s="1"/>
  <c r="AO82" i="5" s="1"/>
  <c r="AO81" i="5" s="1"/>
  <c r="AO80" i="5" s="1"/>
  <c r="AO79" i="5" s="1"/>
  <c r="AO78" i="5" s="1"/>
  <c r="AO77" i="5" s="1"/>
  <c r="R72" i="2"/>
  <c r="AP88" i="5"/>
  <c r="AP87" i="5" s="1"/>
  <c r="AP86" i="5" s="1"/>
  <c r="AP85" i="5" s="1"/>
  <c r="AP84" i="5" s="1"/>
  <c r="AP83" i="5" s="1"/>
  <c r="AP82" i="5" s="1"/>
  <c r="AP81" i="5" s="1"/>
  <c r="AP80" i="5" s="1"/>
  <c r="AP79" i="5" s="1"/>
  <c r="AP78" i="5" s="1"/>
  <c r="AP77" i="5" s="1"/>
  <c r="R74" i="2"/>
  <c r="BJ88" i="5"/>
  <c r="BJ87" i="5" s="1"/>
  <c r="BJ86" i="5" s="1"/>
  <c r="BJ85" i="5" s="1"/>
  <c r="BJ84" i="5" s="1"/>
  <c r="BJ83" i="5" s="1"/>
  <c r="BJ82" i="5" s="1"/>
  <c r="BJ81" i="5" s="1"/>
  <c r="BJ80" i="5" s="1"/>
  <c r="BJ79" i="5" s="1"/>
  <c r="BJ78" i="5" s="1"/>
  <c r="BJ77" i="5" s="1"/>
  <c r="R107" i="2"/>
  <c r="R100" i="5"/>
  <c r="R99" i="5" s="1"/>
  <c r="R98" i="5" s="1"/>
  <c r="R97" i="5" s="1"/>
  <c r="R96" i="5" s="1"/>
  <c r="R95" i="5" s="1"/>
  <c r="R94" i="5" s="1"/>
  <c r="R93" i="5" s="1"/>
  <c r="R92" i="5" s="1"/>
  <c r="R91" i="5" s="1"/>
  <c r="R90" i="5" s="1"/>
  <c r="R89" i="5" s="1"/>
  <c r="Q31" i="2"/>
  <c r="BW88" i="5"/>
  <c r="BW87" i="5" s="1"/>
  <c r="BW86" i="5" s="1"/>
  <c r="BW85" i="5" s="1"/>
  <c r="BW84" i="5" s="1"/>
  <c r="BW83" i="5" s="1"/>
  <c r="BW82" i="5" s="1"/>
  <c r="BW81" i="5" s="1"/>
  <c r="BW80" i="5" s="1"/>
  <c r="BW79" i="5" s="1"/>
  <c r="BW78" i="5" s="1"/>
  <c r="BW77" i="5" s="1"/>
  <c r="R129" i="2"/>
  <c r="BM88" i="5"/>
  <c r="BM87" i="5" s="1"/>
  <c r="BM86" i="5" s="1"/>
  <c r="BM85" i="5" s="1"/>
  <c r="BM84" i="5" s="1"/>
  <c r="BM83" i="5" s="1"/>
  <c r="BM82" i="5" s="1"/>
  <c r="BM81" i="5" s="1"/>
  <c r="BM80" i="5" s="1"/>
  <c r="BM79" i="5" s="1"/>
  <c r="BM78" i="5" s="1"/>
  <c r="BM77" i="5" s="1"/>
  <c r="R111" i="2"/>
  <c r="CC88" i="5"/>
  <c r="CC87" i="5" s="1"/>
  <c r="CC86" i="5" s="1"/>
  <c r="CC85" i="5" s="1"/>
  <c r="CC84" i="5" s="1"/>
  <c r="CC83" i="5" s="1"/>
  <c r="CC82" i="5" s="1"/>
  <c r="CC81" i="5" s="1"/>
  <c r="CC80" i="5" s="1"/>
  <c r="CC79" i="5" s="1"/>
  <c r="CC78" i="5" s="1"/>
  <c r="CC77" i="5" s="1"/>
  <c r="R141" i="2"/>
  <c r="BZ88" i="5"/>
  <c r="BZ87" i="5" s="1"/>
  <c r="BZ86" i="5" s="1"/>
  <c r="BZ85" i="5" s="1"/>
  <c r="BZ84" i="5" s="1"/>
  <c r="BZ83" i="5" s="1"/>
  <c r="BZ82" i="5" s="1"/>
  <c r="BZ81" i="5" s="1"/>
  <c r="BZ80" i="5" s="1"/>
  <c r="BZ79" i="5" s="1"/>
  <c r="BZ78" i="5" s="1"/>
  <c r="BZ77" i="5" s="1"/>
  <c r="R135" i="2"/>
  <c r="CO100" i="5"/>
  <c r="CO99" i="5" s="1"/>
  <c r="CO98" i="5" s="1"/>
  <c r="CO97" i="5" s="1"/>
  <c r="CO96" i="5" s="1"/>
  <c r="CO95" i="5" s="1"/>
  <c r="CO94" i="5" s="1"/>
  <c r="CO93" i="5" s="1"/>
  <c r="CO92" i="5" s="1"/>
  <c r="CO91" i="5" s="1"/>
  <c r="CO90" i="5" s="1"/>
  <c r="CO89" i="5" s="1"/>
  <c r="Q164" i="2"/>
  <c r="Y88" i="5"/>
  <c r="Y87" i="5" s="1"/>
  <c r="Y86" i="5" s="1"/>
  <c r="Y85" i="5" s="1"/>
  <c r="Y84" i="5" s="1"/>
  <c r="Y83" i="5" s="1"/>
  <c r="Y82" i="5" s="1"/>
  <c r="Y81" i="5" s="1"/>
  <c r="Y80" i="5" s="1"/>
  <c r="Y79" i="5" s="1"/>
  <c r="Y78" i="5" s="1"/>
  <c r="Y77" i="5" s="1"/>
  <c r="R41" i="2"/>
  <c r="C100" i="5"/>
  <c r="C99" i="5" s="1"/>
  <c r="C98" i="5" s="1"/>
  <c r="C97" i="5" s="1"/>
  <c r="C96" i="5" s="1"/>
  <c r="C95" i="5" s="1"/>
  <c r="C94" i="5" s="1"/>
  <c r="C93" i="5" s="1"/>
  <c r="C92" i="5" s="1"/>
  <c r="C91" i="5" s="1"/>
  <c r="C90" i="5" s="1"/>
  <c r="C89" i="5" s="1"/>
  <c r="Q3" i="2"/>
  <c r="AF88" i="5"/>
  <c r="AF87" i="5" s="1"/>
  <c r="AF86" i="5" s="1"/>
  <c r="AF85" i="5" s="1"/>
  <c r="AF84" i="5" s="1"/>
  <c r="AF83" i="5" s="1"/>
  <c r="AF82" i="5" s="1"/>
  <c r="AF81" i="5" s="1"/>
  <c r="AF80" i="5" s="1"/>
  <c r="AF79" i="5" s="1"/>
  <c r="AF78" i="5" s="1"/>
  <c r="AF77" i="5" s="1"/>
  <c r="R55" i="2"/>
  <c r="K88" i="5"/>
  <c r="K87" i="5" s="1"/>
  <c r="K86" i="5" s="1"/>
  <c r="K85" i="5" s="1"/>
  <c r="K84" i="5" s="1"/>
  <c r="K83" i="5" s="1"/>
  <c r="K82" i="5" s="1"/>
  <c r="K81" i="5" s="1"/>
  <c r="K80" i="5" s="1"/>
  <c r="K79" i="5" s="1"/>
  <c r="K78" i="5" s="1"/>
  <c r="K77" i="5" s="1"/>
  <c r="R17" i="2"/>
  <c r="CU100" i="5"/>
  <c r="CU99" i="5" s="1"/>
  <c r="CU98" i="5" s="1"/>
  <c r="CU97" i="5" s="1"/>
  <c r="CU96" i="5" s="1"/>
  <c r="CU95" i="5" s="1"/>
  <c r="CU94" i="5" s="1"/>
  <c r="CU93" i="5" s="1"/>
  <c r="CU92" i="5" s="1"/>
  <c r="CU91" i="5" s="1"/>
  <c r="CU90" i="5" s="1"/>
  <c r="CU89" i="5" s="1"/>
  <c r="Q176" i="2"/>
  <c r="CG88" i="5"/>
  <c r="CG87" i="5" s="1"/>
  <c r="CG86" i="5" s="1"/>
  <c r="CG85" i="5" s="1"/>
  <c r="CG84" i="5" s="1"/>
  <c r="CG83" i="5" s="1"/>
  <c r="CG82" i="5" s="1"/>
  <c r="CG81" i="5" s="1"/>
  <c r="CG80" i="5" s="1"/>
  <c r="CG79" i="5" s="1"/>
  <c r="CG78" i="5" s="1"/>
  <c r="CG77" i="5" s="1"/>
  <c r="R149" i="2"/>
  <c r="BT88" i="5"/>
  <c r="BT87" i="5" s="1"/>
  <c r="BT86" i="5" s="1"/>
  <c r="BT85" i="5" s="1"/>
  <c r="BT84" i="5" s="1"/>
  <c r="BT83" i="5" s="1"/>
  <c r="BT82" i="5" s="1"/>
  <c r="BT81" i="5" s="1"/>
  <c r="BT80" i="5" s="1"/>
  <c r="BT79" i="5" s="1"/>
  <c r="BT78" i="5" s="1"/>
  <c r="BT77" i="5" s="1"/>
  <c r="R123" i="2"/>
  <c r="BA88" i="5"/>
  <c r="BA87" i="5" s="1"/>
  <c r="BA86" i="5" s="1"/>
  <c r="BA85" i="5" s="1"/>
  <c r="BA84" i="5" s="1"/>
  <c r="BA83" i="5" s="1"/>
  <c r="BA82" i="5" s="1"/>
  <c r="BA81" i="5" s="1"/>
  <c r="BA80" i="5" s="1"/>
  <c r="BA79" i="5" s="1"/>
  <c r="BA78" i="5" s="1"/>
  <c r="BA77" i="5" s="1"/>
  <c r="R93" i="2"/>
  <c r="AU100" i="5"/>
  <c r="AU99" i="5" s="1"/>
  <c r="AU98" i="5" s="1"/>
  <c r="AU97" i="5" s="1"/>
  <c r="AU96" i="5" s="1"/>
  <c r="AU95" i="5" s="1"/>
  <c r="AU94" i="5" s="1"/>
  <c r="AU93" i="5" s="1"/>
  <c r="AU92" i="5" s="1"/>
  <c r="AU91" i="5" s="1"/>
  <c r="AU90" i="5" s="1"/>
  <c r="AU89" i="5" s="1"/>
  <c r="Q83" i="2"/>
  <c r="AY88" i="5"/>
  <c r="AY87" i="5" s="1"/>
  <c r="AY86" i="5" s="1"/>
  <c r="AY85" i="5" s="1"/>
  <c r="AY84" i="5" s="1"/>
  <c r="AY83" i="5" s="1"/>
  <c r="AY82" i="5" s="1"/>
  <c r="AY81" i="5" s="1"/>
  <c r="AY80" i="5" s="1"/>
  <c r="AY79" i="5" s="1"/>
  <c r="AY78" i="5" s="1"/>
  <c r="AY77" i="5" s="1"/>
  <c r="R89" i="2"/>
  <c r="BH88" i="5"/>
  <c r="BH87" i="5" s="1"/>
  <c r="BH86" i="5" s="1"/>
  <c r="BH85" i="5" s="1"/>
  <c r="BH84" i="5" s="1"/>
  <c r="BH83" i="5" s="1"/>
  <c r="BH82" i="5" s="1"/>
  <c r="BH81" i="5" s="1"/>
  <c r="BH80" i="5" s="1"/>
  <c r="BH79" i="5" s="1"/>
  <c r="BH78" i="5" s="1"/>
  <c r="BH77" i="5" s="1"/>
  <c r="R104" i="2"/>
  <c r="AM88" i="5"/>
  <c r="AM87" i="5" s="1"/>
  <c r="AM86" i="5" s="1"/>
  <c r="AM85" i="5" s="1"/>
  <c r="AM84" i="5" s="1"/>
  <c r="AM83" i="5" s="1"/>
  <c r="AM82" i="5" s="1"/>
  <c r="AM81" i="5" s="1"/>
  <c r="AM80" i="5" s="1"/>
  <c r="AM79" i="5" s="1"/>
  <c r="AM78" i="5" s="1"/>
  <c r="AM77" i="5" s="1"/>
  <c r="R69" i="2"/>
  <c r="AJ88" i="5"/>
  <c r="AJ87" i="5" s="1"/>
  <c r="AJ86" i="5" s="1"/>
  <c r="AJ85" i="5" s="1"/>
  <c r="AJ84" i="5" s="1"/>
  <c r="AJ83" i="5" s="1"/>
  <c r="AJ82" i="5" s="1"/>
  <c r="AJ81" i="5" s="1"/>
  <c r="AJ80" i="5" s="1"/>
  <c r="AJ79" i="5" s="1"/>
  <c r="AJ78" i="5" s="1"/>
  <c r="AJ77" i="5" s="1"/>
  <c r="R64" i="2"/>
  <c r="N100" i="5"/>
  <c r="N99" i="5" s="1"/>
  <c r="N98" i="5" s="1"/>
  <c r="N97" i="5" s="1"/>
  <c r="N96" i="5" s="1"/>
  <c r="N95" i="5" s="1"/>
  <c r="N94" i="5" s="1"/>
  <c r="N93" i="5" s="1"/>
  <c r="N92" i="5" s="1"/>
  <c r="N91" i="5" s="1"/>
  <c r="N90" i="5" s="1"/>
  <c r="N89" i="5" s="1"/>
  <c r="Q23" i="2"/>
  <c r="J88" i="5"/>
  <c r="J87" i="5" s="1"/>
  <c r="J86" i="5" s="1"/>
  <c r="J85" i="5" s="1"/>
  <c r="J84" i="5" s="1"/>
  <c r="J83" i="5" s="1"/>
  <c r="J82" i="5" s="1"/>
  <c r="J81" i="5" s="1"/>
  <c r="J80" i="5" s="1"/>
  <c r="J79" i="5" s="1"/>
  <c r="J78" i="5" s="1"/>
  <c r="J77" i="5" s="1"/>
  <c r="R16" i="2"/>
  <c r="H88" i="5"/>
  <c r="H87" i="5" s="1"/>
  <c r="H86" i="5" s="1"/>
  <c r="H85" i="5" s="1"/>
  <c r="H84" i="5" s="1"/>
  <c r="H83" i="5" s="1"/>
  <c r="H82" i="5" s="1"/>
  <c r="H81" i="5" s="1"/>
  <c r="H80" i="5" s="1"/>
  <c r="H79" i="5" s="1"/>
  <c r="H78" i="5" s="1"/>
  <c r="H77" i="5" s="1"/>
  <c r="R12" i="2"/>
  <c r="M88" i="5"/>
  <c r="M87" i="5" s="1"/>
  <c r="M86" i="5" s="1"/>
  <c r="M85" i="5" s="1"/>
  <c r="M84" i="5" s="1"/>
  <c r="M83" i="5" s="1"/>
  <c r="M82" i="5" s="1"/>
  <c r="M81" i="5" s="1"/>
  <c r="M80" i="5" s="1"/>
  <c r="M79" i="5" s="1"/>
  <c r="M78" i="5" s="1"/>
  <c r="M77" i="5" s="1"/>
  <c r="R21" i="2"/>
  <c r="BB100" i="5"/>
  <c r="BB99" i="5" s="1"/>
  <c r="BB98" i="5" s="1"/>
  <c r="BB97" i="5" s="1"/>
  <c r="BB96" i="5" s="1"/>
  <c r="BB95" i="5" s="1"/>
  <c r="BB94" i="5" s="1"/>
  <c r="BB93" i="5" s="1"/>
  <c r="BB92" i="5" s="1"/>
  <c r="BB91" i="5" s="1"/>
  <c r="BB90" i="5" s="1"/>
  <c r="BB89" i="5" s="1"/>
  <c r="Q95" i="2"/>
  <c r="BE76" i="5"/>
  <c r="BE75" i="5" s="1"/>
  <c r="BE74" i="5" s="1"/>
  <c r="BE73" i="5" s="1"/>
  <c r="BE72" i="5" s="1"/>
  <c r="BE71" i="5" s="1"/>
  <c r="BE70" i="5" s="1"/>
  <c r="BE69" i="5" s="1"/>
  <c r="BE68" i="5" s="1"/>
  <c r="BE67" i="5" s="1"/>
  <c r="BE66" i="5" s="1"/>
  <c r="BE65" i="5" s="1"/>
  <c r="S99" i="2"/>
  <c r="L100" i="5"/>
  <c r="L99" i="5" s="1"/>
  <c r="L98" i="5" s="1"/>
  <c r="L97" i="5" s="1"/>
  <c r="L96" i="5" s="1"/>
  <c r="L95" i="5" s="1"/>
  <c r="L94" i="5" s="1"/>
  <c r="L93" i="5" s="1"/>
  <c r="L92" i="5" s="1"/>
  <c r="L91" i="5" s="1"/>
  <c r="L90" i="5" s="1"/>
  <c r="L89" i="5" s="1"/>
  <c r="Q19" i="2"/>
  <c r="S33" i="11" s="1"/>
  <c r="AK88" i="5"/>
  <c r="AK87" i="5" s="1"/>
  <c r="AK86" i="5" s="1"/>
  <c r="AK85" i="5" s="1"/>
  <c r="AK84" i="5" s="1"/>
  <c r="AK83" i="5" s="1"/>
  <c r="AK82" i="5" s="1"/>
  <c r="AK81" i="5" s="1"/>
  <c r="AK80" i="5" s="1"/>
  <c r="AK79" i="5" s="1"/>
  <c r="AK78" i="5" s="1"/>
  <c r="AK77" i="5" s="1"/>
  <c r="R66" i="2"/>
  <c r="AI88" i="5"/>
  <c r="AI87" i="5" s="1"/>
  <c r="AI86" i="5" s="1"/>
  <c r="AI85" i="5" s="1"/>
  <c r="AI84" i="5" s="1"/>
  <c r="AI83" i="5" s="1"/>
  <c r="AI82" i="5" s="1"/>
  <c r="AI81" i="5" s="1"/>
  <c r="AI80" i="5" s="1"/>
  <c r="AI79" i="5" s="1"/>
  <c r="AI78" i="5" s="1"/>
  <c r="AI77" i="5" s="1"/>
  <c r="R61" i="2"/>
  <c r="BY88" i="5"/>
  <c r="BY87" i="5" s="1"/>
  <c r="BY86" i="5" s="1"/>
  <c r="BY85" i="5" s="1"/>
  <c r="BY84" i="5" s="1"/>
  <c r="BY83" i="5" s="1"/>
  <c r="BY82" i="5" s="1"/>
  <c r="BY81" i="5" s="1"/>
  <c r="BY80" i="5" s="1"/>
  <c r="BY79" i="5" s="1"/>
  <c r="BY78" i="5" s="1"/>
  <c r="BY77" i="5" s="1"/>
  <c r="R133" i="2"/>
  <c r="BF88" i="5"/>
  <c r="BF87" i="5" s="1"/>
  <c r="BF86" i="5" s="1"/>
  <c r="BF85" i="5" s="1"/>
  <c r="BF84" i="5" s="1"/>
  <c r="BF83" i="5" s="1"/>
  <c r="BF82" i="5" s="1"/>
  <c r="BF81" i="5" s="1"/>
  <c r="BF80" i="5" s="1"/>
  <c r="BF79" i="5" s="1"/>
  <c r="BF78" i="5" s="1"/>
  <c r="BF77" i="5" s="1"/>
  <c r="R101" i="2"/>
  <c r="BG100" i="5"/>
  <c r="BG99" i="5" s="1"/>
  <c r="BG98" i="5" s="1"/>
  <c r="BG97" i="5" s="1"/>
  <c r="BG96" i="5" s="1"/>
  <c r="BG95" i="5" s="1"/>
  <c r="BG94" i="5" s="1"/>
  <c r="BG93" i="5" s="1"/>
  <c r="BG92" i="5" s="1"/>
  <c r="BG91" i="5" s="1"/>
  <c r="BG90" i="5" s="1"/>
  <c r="BG89" i="5" s="1"/>
  <c r="Q102" i="2"/>
  <c r="CA88" i="5"/>
  <c r="CA87" i="5" s="1"/>
  <c r="CA86" i="5" s="1"/>
  <c r="CA85" i="5" s="1"/>
  <c r="CA84" i="5" s="1"/>
  <c r="CA83" i="5" s="1"/>
  <c r="CA82" i="5" s="1"/>
  <c r="CA81" i="5" s="1"/>
  <c r="CA80" i="5" s="1"/>
  <c r="CA79" i="5" s="1"/>
  <c r="CA78" i="5" s="1"/>
  <c r="CA77" i="5" s="1"/>
  <c r="R137" i="2"/>
  <c r="BK88" i="5"/>
  <c r="BK87" i="5" s="1"/>
  <c r="BK86" i="5" s="1"/>
  <c r="BK85" i="5" s="1"/>
  <c r="BK84" i="5" s="1"/>
  <c r="BK83" i="5" s="1"/>
  <c r="BK82" i="5" s="1"/>
  <c r="BK81" i="5" s="1"/>
  <c r="BK80" i="5" s="1"/>
  <c r="BK79" i="5" s="1"/>
  <c r="BK78" i="5" s="1"/>
  <c r="BK77" i="5" s="1"/>
  <c r="R108" i="2"/>
  <c r="CH88" i="5"/>
  <c r="CH87" i="5" s="1"/>
  <c r="CH86" i="5" s="1"/>
  <c r="CH85" i="5" s="1"/>
  <c r="CH84" i="5" s="1"/>
  <c r="CH83" i="5" s="1"/>
  <c r="CH82" i="5" s="1"/>
  <c r="CH81" i="5" s="1"/>
  <c r="CH80" i="5" s="1"/>
  <c r="CH79" i="5" s="1"/>
  <c r="CH78" i="5" s="1"/>
  <c r="CH77" i="5" s="1"/>
  <c r="R151" i="2"/>
  <c r="CJ88" i="5"/>
  <c r="CJ87" i="5" s="1"/>
  <c r="CJ86" i="5" s="1"/>
  <c r="CJ85" i="5" s="1"/>
  <c r="CJ84" i="5" s="1"/>
  <c r="CJ83" i="5" s="1"/>
  <c r="CJ82" i="5" s="1"/>
  <c r="CJ81" i="5" s="1"/>
  <c r="CJ80" i="5" s="1"/>
  <c r="CJ79" i="5" s="1"/>
  <c r="CJ78" i="5" s="1"/>
  <c r="CJ77" i="5" s="1"/>
  <c r="R154" i="2"/>
  <c r="V88" i="5"/>
  <c r="V87" i="5" s="1"/>
  <c r="V86" i="5" s="1"/>
  <c r="V85" i="5" s="1"/>
  <c r="V84" i="5" s="1"/>
  <c r="V83" i="5" s="1"/>
  <c r="V82" i="5" s="1"/>
  <c r="V81" i="5" s="1"/>
  <c r="V80" i="5" s="1"/>
  <c r="V79" i="5" s="1"/>
  <c r="V78" i="5" s="1"/>
  <c r="V77" i="5" s="1"/>
  <c r="R37" i="2"/>
  <c r="AS88" i="5"/>
  <c r="AS87" i="5" s="1"/>
  <c r="AS86" i="5" s="1"/>
  <c r="AS85" i="5" s="1"/>
  <c r="AS84" i="5" s="1"/>
  <c r="AS83" i="5" s="1"/>
  <c r="AS82" i="5" s="1"/>
  <c r="AS81" i="5" s="1"/>
  <c r="AS80" i="5" s="1"/>
  <c r="AS79" i="5" s="1"/>
  <c r="AS78" i="5" s="1"/>
  <c r="AS77" i="5" s="1"/>
  <c r="R80" i="2"/>
  <c r="AW88" i="5"/>
  <c r="AW87" i="5" s="1"/>
  <c r="AW86" i="5" s="1"/>
  <c r="AW85" i="5" s="1"/>
  <c r="AW84" i="5" s="1"/>
  <c r="AW83" i="5" s="1"/>
  <c r="AW82" i="5" s="1"/>
  <c r="AW81" i="5" s="1"/>
  <c r="AW80" i="5" s="1"/>
  <c r="AW79" i="5" s="1"/>
  <c r="AW78" i="5" s="1"/>
  <c r="AW77" i="5" s="1"/>
  <c r="R86" i="2"/>
  <c r="AX88" i="5"/>
  <c r="AX87" i="5" s="1"/>
  <c r="AX86" i="5" s="1"/>
  <c r="AX85" i="5" s="1"/>
  <c r="AX84" i="5" s="1"/>
  <c r="AX83" i="5" s="1"/>
  <c r="AX82" i="5" s="1"/>
  <c r="AX81" i="5" s="1"/>
  <c r="AX80" i="5" s="1"/>
  <c r="AX79" i="5" s="1"/>
  <c r="AX78" i="5" s="1"/>
  <c r="AX77" i="5" s="1"/>
  <c r="R87" i="2"/>
  <c r="CD88" i="5"/>
  <c r="CD87" i="5" s="1"/>
  <c r="CD86" i="5" s="1"/>
  <c r="CD85" i="5" s="1"/>
  <c r="CD84" i="5" s="1"/>
  <c r="CD83" i="5" s="1"/>
  <c r="CD82" i="5" s="1"/>
  <c r="CD81" i="5" s="1"/>
  <c r="CD80" i="5" s="1"/>
  <c r="CD79" i="5" s="1"/>
  <c r="CD78" i="5" s="1"/>
  <c r="CD77" i="5" s="1"/>
  <c r="R143" i="2"/>
  <c r="BP88" i="5"/>
  <c r="BP87" i="5" s="1"/>
  <c r="BP86" i="5" s="1"/>
  <c r="BP85" i="5" s="1"/>
  <c r="BP84" i="5" s="1"/>
  <c r="BP83" i="5" s="1"/>
  <c r="BP82" i="5" s="1"/>
  <c r="BP81" i="5" s="1"/>
  <c r="BP80" i="5" s="1"/>
  <c r="BP79" i="5" s="1"/>
  <c r="BP78" i="5" s="1"/>
  <c r="BP77" i="5" s="1"/>
  <c r="R116" i="2"/>
  <c r="AZ88" i="5"/>
  <c r="AZ87" i="5" s="1"/>
  <c r="AZ86" i="5" s="1"/>
  <c r="AZ85" i="5" s="1"/>
  <c r="AZ84" i="5" s="1"/>
  <c r="AZ83" i="5" s="1"/>
  <c r="AZ82" i="5" s="1"/>
  <c r="AZ81" i="5" s="1"/>
  <c r="AZ80" i="5" s="1"/>
  <c r="AZ79" i="5" s="1"/>
  <c r="AZ78" i="5" s="1"/>
  <c r="AZ77" i="5" s="1"/>
  <c r="R91" i="2"/>
  <c r="CN100" i="5"/>
  <c r="CN99" i="5" s="1"/>
  <c r="CN98" i="5" s="1"/>
  <c r="CN97" i="5" s="1"/>
  <c r="CN96" i="5" s="1"/>
  <c r="CN95" i="5" s="1"/>
  <c r="CN94" i="5" s="1"/>
  <c r="CN93" i="5" s="1"/>
  <c r="CN92" i="5" s="1"/>
  <c r="CN91" i="5" s="1"/>
  <c r="CN90" i="5" s="1"/>
  <c r="CN89" i="5" s="1"/>
  <c r="Q162" i="2"/>
  <c r="T88" i="5"/>
  <c r="T87" i="5" s="1"/>
  <c r="T86" i="5" s="1"/>
  <c r="T85" i="5" s="1"/>
  <c r="T84" i="5" s="1"/>
  <c r="T83" i="5" s="1"/>
  <c r="T82" i="5" s="1"/>
  <c r="T81" i="5" s="1"/>
  <c r="T80" i="5" s="1"/>
  <c r="T79" i="5" s="1"/>
  <c r="T78" i="5" s="1"/>
  <c r="T77" i="5" s="1"/>
  <c r="R33" i="2"/>
  <c r="CI88" i="5"/>
  <c r="CI87" i="5" s="1"/>
  <c r="CI86" i="5" s="1"/>
  <c r="CI85" i="5" s="1"/>
  <c r="CI84" i="5" s="1"/>
  <c r="CI83" i="5" s="1"/>
  <c r="CI82" i="5" s="1"/>
  <c r="CI81" i="5" s="1"/>
  <c r="CI80" i="5" s="1"/>
  <c r="CI79" i="5" s="1"/>
  <c r="CI78" i="5" s="1"/>
  <c r="CI77" i="5" s="1"/>
  <c r="R152" i="2"/>
  <c r="BO88" i="5"/>
  <c r="BO87" i="5" s="1"/>
  <c r="BO86" i="5" s="1"/>
  <c r="BO85" i="5" s="1"/>
  <c r="BO84" i="5" s="1"/>
  <c r="BO83" i="5" s="1"/>
  <c r="BO82" i="5" s="1"/>
  <c r="BO81" i="5" s="1"/>
  <c r="BO80" i="5" s="1"/>
  <c r="BO79" i="5" s="1"/>
  <c r="BO78" i="5" s="1"/>
  <c r="BO77" i="5" s="1"/>
  <c r="R114" i="2"/>
  <c r="BL100" i="5"/>
  <c r="BL99" i="5" s="1"/>
  <c r="BL98" i="5" s="1"/>
  <c r="BL97" i="5" s="1"/>
  <c r="BL96" i="5" s="1"/>
  <c r="BL95" i="5" s="1"/>
  <c r="BL94" i="5" s="1"/>
  <c r="BL93" i="5" s="1"/>
  <c r="BL92" i="5" s="1"/>
  <c r="BL91" i="5" s="1"/>
  <c r="BL90" i="5" s="1"/>
  <c r="BL89" i="5" s="1"/>
  <c r="Q110" i="2"/>
  <c r="BR88" i="5"/>
  <c r="BR87" i="5" s="1"/>
  <c r="BR86" i="5" s="1"/>
  <c r="BR85" i="5" s="1"/>
  <c r="BR84" i="5" s="1"/>
  <c r="BR83" i="5" s="1"/>
  <c r="BR82" i="5" s="1"/>
  <c r="BR81" i="5" s="1"/>
  <c r="BR80" i="5" s="1"/>
  <c r="BR79" i="5" s="1"/>
  <c r="BR78" i="5" s="1"/>
  <c r="BR77" i="5" s="1"/>
  <c r="R119" i="2"/>
  <c r="AR88" i="5"/>
  <c r="AR87" i="5" s="1"/>
  <c r="AR86" i="5" s="1"/>
  <c r="AR85" i="5" s="1"/>
  <c r="AR84" i="5" s="1"/>
  <c r="AR83" i="5" s="1"/>
  <c r="AR82" i="5" s="1"/>
  <c r="AR81" i="5" s="1"/>
  <c r="AR80" i="5" s="1"/>
  <c r="AR79" i="5" s="1"/>
  <c r="AR78" i="5" s="1"/>
  <c r="AR77" i="5" s="1"/>
  <c r="R78" i="2"/>
  <c r="AN88" i="5"/>
  <c r="AN87" i="5" s="1"/>
  <c r="AN86" i="5" s="1"/>
  <c r="AN85" i="5" s="1"/>
  <c r="AN84" i="5" s="1"/>
  <c r="AN83" i="5" s="1"/>
  <c r="AN82" i="5" s="1"/>
  <c r="AN81" i="5" s="1"/>
  <c r="AN80" i="5" s="1"/>
  <c r="AN79" i="5" s="1"/>
  <c r="AN78" i="5" s="1"/>
  <c r="AN77" i="5" s="1"/>
  <c r="R71" i="2"/>
  <c r="BU76" i="5"/>
  <c r="BU75" i="5" s="1"/>
  <c r="BU74" i="5" s="1"/>
  <c r="BU73" i="5" s="1"/>
  <c r="BU72" i="5" s="1"/>
  <c r="BU71" i="5" s="1"/>
  <c r="BU70" i="5" s="1"/>
  <c r="BU69" i="5" s="1"/>
  <c r="BU68" i="5" s="1"/>
  <c r="BU67" i="5" s="1"/>
  <c r="BU66" i="5" s="1"/>
  <c r="BU65" i="5" s="1"/>
  <c r="S125" i="2"/>
  <c r="BV88" i="5"/>
  <c r="BV87" i="5" s="1"/>
  <c r="BV86" i="5" s="1"/>
  <c r="BV85" i="5" s="1"/>
  <c r="BV84" i="5" s="1"/>
  <c r="BV83" i="5" s="1"/>
  <c r="BV82" i="5" s="1"/>
  <c r="BV81" i="5" s="1"/>
  <c r="BV80" i="5" s="1"/>
  <c r="BV79" i="5" s="1"/>
  <c r="BV78" i="5" s="1"/>
  <c r="BV77" i="5" s="1"/>
  <c r="R127" i="2"/>
  <c r="CF88" i="5"/>
  <c r="CF87" i="5" s="1"/>
  <c r="CF86" i="5" s="1"/>
  <c r="CF85" i="5" s="1"/>
  <c r="CF84" i="5" s="1"/>
  <c r="CF83" i="5" s="1"/>
  <c r="CF82" i="5" s="1"/>
  <c r="CF81" i="5" s="1"/>
  <c r="CF80" i="5" s="1"/>
  <c r="CF79" i="5" s="1"/>
  <c r="CF78" i="5" s="1"/>
  <c r="CF77" i="5" s="1"/>
  <c r="R147" i="2"/>
  <c r="AC88" i="5"/>
  <c r="AC87" i="5" s="1"/>
  <c r="AC86" i="5" s="1"/>
  <c r="AC85" i="5" s="1"/>
  <c r="AC84" i="5" s="1"/>
  <c r="AC83" i="5" s="1"/>
  <c r="AC82" i="5" s="1"/>
  <c r="AC81" i="5" s="1"/>
  <c r="AC80" i="5" s="1"/>
  <c r="AC79" i="5" s="1"/>
  <c r="AC78" i="5" s="1"/>
  <c r="AC77" i="5" s="1"/>
  <c r="R49" i="2"/>
  <c r="AH88" i="5"/>
  <c r="AH87" i="5" s="1"/>
  <c r="AH86" i="5" s="1"/>
  <c r="AH85" i="5" s="1"/>
  <c r="AH84" i="5" s="1"/>
  <c r="AH83" i="5" s="1"/>
  <c r="AH82" i="5" s="1"/>
  <c r="AH81" i="5" s="1"/>
  <c r="AH80" i="5" s="1"/>
  <c r="AH79" i="5" s="1"/>
  <c r="AH78" i="5" s="1"/>
  <c r="AH77" i="5" s="1"/>
  <c r="R59" i="2"/>
  <c r="BN88" i="5"/>
  <c r="BN87" i="5" s="1"/>
  <c r="BN86" i="5" s="1"/>
  <c r="BN85" i="5" s="1"/>
  <c r="BN84" i="5" s="1"/>
  <c r="BN83" i="5" s="1"/>
  <c r="BN82" i="5" s="1"/>
  <c r="BN81" i="5" s="1"/>
  <c r="BN80" i="5" s="1"/>
  <c r="BN79" i="5" s="1"/>
  <c r="BN78" i="5" s="1"/>
  <c r="BN77" i="5" s="1"/>
  <c r="R113" i="2"/>
  <c r="AQ88" i="5"/>
  <c r="AQ87" i="5" s="1"/>
  <c r="AQ86" i="5" s="1"/>
  <c r="AQ85" i="5" s="1"/>
  <c r="AQ84" i="5" s="1"/>
  <c r="AQ83" i="5" s="1"/>
  <c r="AQ82" i="5" s="1"/>
  <c r="AQ81" i="5" s="1"/>
  <c r="AQ80" i="5" s="1"/>
  <c r="AQ79" i="5" s="1"/>
  <c r="AQ78" i="5" s="1"/>
  <c r="AQ77" i="5" s="1"/>
  <c r="R76" i="2"/>
  <c r="X88" i="5"/>
  <c r="X87" i="5" s="1"/>
  <c r="X86" i="5" s="1"/>
  <c r="X85" i="5" s="1"/>
  <c r="X84" i="5" s="1"/>
  <c r="X83" i="5" s="1"/>
  <c r="X82" i="5" s="1"/>
  <c r="X81" i="5" s="1"/>
  <c r="X80" i="5" s="1"/>
  <c r="X79" i="5" s="1"/>
  <c r="X78" i="5" s="1"/>
  <c r="X77" i="5" s="1"/>
  <c r="R40" i="2"/>
  <c r="D100" i="5"/>
  <c r="D99" i="5" s="1"/>
  <c r="D98" i="5" s="1"/>
  <c r="D97" i="5" s="1"/>
  <c r="D96" i="5" s="1"/>
  <c r="D95" i="5" s="1"/>
  <c r="D94" i="5" s="1"/>
  <c r="D93" i="5" s="1"/>
  <c r="D92" i="5" s="1"/>
  <c r="D91" i="5" s="1"/>
  <c r="D90" i="5" s="1"/>
  <c r="D89" i="5" s="1"/>
  <c r="Q5" i="2"/>
  <c r="S13" i="11" s="1"/>
  <c r="BC88" i="5"/>
  <c r="BC87" i="5" s="1"/>
  <c r="BC86" i="5" s="1"/>
  <c r="BC85" i="5" s="1"/>
  <c r="BC84" i="5" s="1"/>
  <c r="BC83" i="5" s="1"/>
  <c r="BC82" i="5" s="1"/>
  <c r="BC81" i="5" s="1"/>
  <c r="BC80" i="5" s="1"/>
  <c r="BC79" i="5" s="1"/>
  <c r="BC78" i="5" s="1"/>
  <c r="BC77" i="5" s="1"/>
  <c r="R96" i="2"/>
  <c r="AV100" i="5"/>
  <c r="AV99" i="5" s="1"/>
  <c r="AV98" i="5" s="1"/>
  <c r="AV97" i="5" s="1"/>
  <c r="AV96" i="5" s="1"/>
  <c r="AV95" i="5" s="1"/>
  <c r="AV94" i="5" s="1"/>
  <c r="AV93" i="5" s="1"/>
  <c r="AV92" i="5" s="1"/>
  <c r="AV91" i="5" s="1"/>
  <c r="AV90" i="5" s="1"/>
  <c r="AV89" i="5" s="1"/>
  <c r="Q84" i="2"/>
  <c r="S37" i="11" s="1"/>
  <c r="CV100" i="5"/>
  <c r="CV99" i="5" s="1"/>
  <c r="CV98" i="5" s="1"/>
  <c r="CV97" i="5" s="1"/>
  <c r="CV96" i="5" s="1"/>
  <c r="CV95" i="5" s="1"/>
  <c r="CV94" i="5" s="1"/>
  <c r="CV93" i="5" s="1"/>
  <c r="CV92" i="5" s="1"/>
  <c r="CV91" i="5" s="1"/>
  <c r="CV90" i="5" s="1"/>
  <c r="CV89" i="5" s="1"/>
  <c r="Q178" i="2"/>
  <c r="BD88" i="5"/>
  <c r="BD87" i="5" s="1"/>
  <c r="BD86" i="5" s="1"/>
  <c r="BD85" i="5" s="1"/>
  <c r="BD84" i="5" s="1"/>
  <c r="BD83" i="5" s="1"/>
  <c r="BD82" i="5" s="1"/>
  <c r="BD81" i="5" s="1"/>
  <c r="BD80" i="5" s="1"/>
  <c r="BD79" i="5" s="1"/>
  <c r="BD78" i="5" s="1"/>
  <c r="BD77" i="5" s="1"/>
  <c r="R98" i="2"/>
  <c r="BQ88" i="5"/>
  <c r="BQ87" i="5" s="1"/>
  <c r="BQ86" i="5" s="1"/>
  <c r="BQ85" i="5" s="1"/>
  <c r="BQ84" i="5" s="1"/>
  <c r="BQ83" i="5" s="1"/>
  <c r="BQ82" i="5" s="1"/>
  <c r="BQ81" i="5" s="1"/>
  <c r="BQ80" i="5" s="1"/>
  <c r="BQ79" i="5" s="1"/>
  <c r="BQ78" i="5" s="1"/>
  <c r="BQ77" i="5" s="1"/>
  <c r="R117" i="2"/>
  <c r="CR100" i="5"/>
  <c r="CR99" i="5" s="1"/>
  <c r="CR98" i="5" s="1"/>
  <c r="CR97" i="5" s="1"/>
  <c r="CR96" i="5" s="1"/>
  <c r="CR95" i="5" s="1"/>
  <c r="CR94" i="5" s="1"/>
  <c r="CR93" i="5" s="1"/>
  <c r="CR92" i="5" s="1"/>
  <c r="CR91" i="5" s="1"/>
  <c r="CR90" i="5" s="1"/>
  <c r="CR89" i="5" s="1"/>
  <c r="Q170" i="2"/>
  <c r="AB88" i="5"/>
  <c r="AB87" i="5" s="1"/>
  <c r="AB86" i="5" s="1"/>
  <c r="AB85" i="5" s="1"/>
  <c r="AB84" i="5" s="1"/>
  <c r="AB83" i="5" s="1"/>
  <c r="AB82" i="5" s="1"/>
  <c r="AB81" i="5" s="1"/>
  <c r="AB80" i="5" s="1"/>
  <c r="AB79" i="5" s="1"/>
  <c r="AB78" i="5" s="1"/>
  <c r="AB77" i="5" s="1"/>
  <c r="R47" i="2"/>
  <c r="CB88" i="5"/>
  <c r="CB87" i="5" s="1"/>
  <c r="CB86" i="5" s="1"/>
  <c r="CB85" i="5" s="1"/>
  <c r="CB84" i="5" s="1"/>
  <c r="CB83" i="5" s="1"/>
  <c r="CB82" i="5" s="1"/>
  <c r="CB81" i="5" s="1"/>
  <c r="CB80" i="5" s="1"/>
  <c r="CB79" i="5" s="1"/>
  <c r="CB78" i="5" s="1"/>
  <c r="CB77" i="5" s="1"/>
  <c r="R139" i="2"/>
  <c r="R33" i="11"/>
  <c r="CL100" i="5"/>
  <c r="CL99" i="5" s="1"/>
  <c r="CL98" i="5" s="1"/>
  <c r="CL97" i="5" s="1"/>
  <c r="CL96" i="5" s="1"/>
  <c r="CL95" i="5" s="1"/>
  <c r="CL94" i="5" s="1"/>
  <c r="CL93" i="5" s="1"/>
  <c r="CL92" i="5" s="1"/>
  <c r="CL91" i="5" s="1"/>
  <c r="CL90" i="5" s="1"/>
  <c r="CL89" i="5" s="1"/>
  <c r="CS100" i="5"/>
  <c r="CS99" i="5" s="1"/>
  <c r="CS98" i="5" s="1"/>
  <c r="CS97" i="5" s="1"/>
  <c r="CS96" i="5" s="1"/>
  <c r="CS95" i="5" s="1"/>
  <c r="CS94" i="5" s="1"/>
  <c r="CS93" i="5" s="1"/>
  <c r="CS92" i="5" s="1"/>
  <c r="CS91" i="5" s="1"/>
  <c r="CS90" i="5" s="1"/>
  <c r="CS89" i="5" s="1"/>
  <c r="R48" i="11"/>
  <c r="Q67" i="11"/>
  <c r="Q65" i="11"/>
  <c r="R57" i="11"/>
  <c r="R10" i="11"/>
  <c r="R78" i="11"/>
  <c r="Q61" i="11"/>
  <c r="Q53" i="11"/>
  <c r="R58" i="11"/>
  <c r="Q21" i="11"/>
  <c r="Q70" i="11"/>
  <c r="R59" i="11"/>
  <c r="Q4" i="11"/>
  <c r="Q46" i="11"/>
  <c r="R26" i="11"/>
  <c r="Q63" i="11"/>
  <c r="Q8" i="11"/>
  <c r="R80" i="11"/>
  <c r="R37" i="11"/>
  <c r="Q55" i="11"/>
  <c r="Q30" i="11"/>
  <c r="Q68" i="11"/>
  <c r="Q18" i="11"/>
  <c r="Q6" i="11"/>
  <c r="S38" i="11"/>
  <c r="Q12" i="11"/>
  <c r="R71" i="11"/>
  <c r="R24" i="11"/>
  <c r="S44" i="11"/>
  <c r="R20" i="11"/>
  <c r="R9" i="11"/>
  <c r="R62" i="11"/>
  <c r="R69" i="11"/>
  <c r="R16" i="11"/>
  <c r="R23" i="11"/>
  <c r="R35" i="11"/>
  <c r="R21" i="11"/>
  <c r="R5" i="11"/>
  <c r="R50" i="11"/>
  <c r="S32" i="11"/>
  <c r="R14" i="11"/>
  <c r="R64" i="11"/>
  <c r="R75" i="11"/>
  <c r="S73" i="11"/>
  <c r="S42" i="11"/>
  <c r="S40" i="11"/>
  <c r="BX90" i="5" l="1"/>
  <c r="BX89" i="5" s="1"/>
  <c r="BX88" i="5" s="1"/>
  <c r="BX87" i="5" s="1"/>
  <c r="BX86" i="5" s="1"/>
  <c r="BX85" i="5" s="1"/>
  <c r="BX84" i="5" s="1"/>
  <c r="BX83" i="5" s="1"/>
  <c r="BX82" i="5" s="1"/>
  <c r="BX81" i="5" s="1"/>
  <c r="BX80" i="5" s="1"/>
  <c r="BX79" i="5" s="1"/>
  <c r="R131" i="2"/>
  <c r="R172" i="2"/>
  <c r="R158" i="2"/>
  <c r="CZ76" i="5"/>
  <c r="CZ75" i="5" s="1"/>
  <c r="CZ74" i="5" s="1"/>
  <c r="CZ73" i="5" s="1"/>
  <c r="CZ72" i="5" s="1"/>
  <c r="CZ71" i="5" s="1"/>
  <c r="CZ70" i="5" s="1"/>
  <c r="CZ69" i="5" s="1"/>
  <c r="CZ68" i="5" s="1"/>
  <c r="CZ67" i="5" s="1"/>
  <c r="CZ66" i="5" s="1"/>
  <c r="CZ65" i="5" s="1"/>
  <c r="R180" i="2"/>
  <c r="CW88" i="5"/>
  <c r="CW87" i="5" s="1"/>
  <c r="CW86" i="5" s="1"/>
  <c r="CW85" i="5" s="1"/>
  <c r="CW84" i="5" s="1"/>
  <c r="CW83" i="5" s="1"/>
  <c r="CW82" i="5" s="1"/>
  <c r="CW81" i="5" s="1"/>
  <c r="CW80" i="5" s="1"/>
  <c r="CW79" i="5" s="1"/>
  <c r="CW78" i="5" s="1"/>
  <c r="CW77" i="5" s="1"/>
  <c r="R182" i="2"/>
  <c r="CX88" i="5"/>
  <c r="CX87" i="5" s="1"/>
  <c r="CX86" i="5" s="1"/>
  <c r="CX85" i="5" s="1"/>
  <c r="CX84" i="5" s="1"/>
  <c r="CX83" i="5" s="1"/>
  <c r="CX82" i="5" s="1"/>
  <c r="CX81" i="5" s="1"/>
  <c r="CX80" i="5" s="1"/>
  <c r="CX79" i="5" s="1"/>
  <c r="CX78" i="5" s="1"/>
  <c r="CX77" i="5" s="1"/>
  <c r="R184" i="2"/>
  <c r="CY88" i="5"/>
  <c r="CY87" i="5" s="1"/>
  <c r="CY86" i="5" s="1"/>
  <c r="CY85" i="5" s="1"/>
  <c r="CY84" i="5" s="1"/>
  <c r="CY83" i="5" s="1"/>
  <c r="CY82" i="5" s="1"/>
  <c r="CY81" i="5" s="1"/>
  <c r="CY80" i="5" s="1"/>
  <c r="CY79" i="5" s="1"/>
  <c r="CY78" i="5" s="1"/>
  <c r="CY77" i="5" s="1"/>
  <c r="S186" i="2" s="1"/>
  <c r="AN76" i="5"/>
  <c r="AN75" i="5" s="1"/>
  <c r="AN74" i="5" s="1"/>
  <c r="AN73" i="5" s="1"/>
  <c r="AN72" i="5" s="1"/>
  <c r="AN71" i="5" s="1"/>
  <c r="AN70" i="5" s="1"/>
  <c r="AN69" i="5" s="1"/>
  <c r="AN68" i="5" s="1"/>
  <c r="AN67" i="5" s="1"/>
  <c r="AN66" i="5" s="1"/>
  <c r="AN65" i="5" s="1"/>
  <c r="S71" i="2"/>
  <c r="CO88" i="5"/>
  <c r="CO87" i="5" s="1"/>
  <c r="CO86" i="5" s="1"/>
  <c r="CO85" i="5" s="1"/>
  <c r="CO84" i="5" s="1"/>
  <c r="CO83" i="5" s="1"/>
  <c r="CO82" i="5" s="1"/>
  <c r="CO81" i="5" s="1"/>
  <c r="CO80" i="5" s="1"/>
  <c r="CO79" i="5" s="1"/>
  <c r="CO78" i="5" s="1"/>
  <c r="CO77" i="5" s="1"/>
  <c r="R164" i="2"/>
  <c r="AI76" i="5"/>
  <c r="AI75" i="5" s="1"/>
  <c r="AI74" i="5" s="1"/>
  <c r="AI73" i="5" s="1"/>
  <c r="AI72" i="5" s="1"/>
  <c r="AI71" i="5" s="1"/>
  <c r="AI70" i="5" s="1"/>
  <c r="AI69" i="5" s="1"/>
  <c r="AI68" i="5" s="1"/>
  <c r="AI67" i="5" s="1"/>
  <c r="AI66" i="5" s="1"/>
  <c r="AI65" i="5" s="1"/>
  <c r="S61" i="2"/>
  <c r="AR76" i="5"/>
  <c r="AR75" i="5" s="1"/>
  <c r="AR74" i="5" s="1"/>
  <c r="AR73" i="5" s="1"/>
  <c r="AR72" i="5" s="1"/>
  <c r="AR71" i="5" s="1"/>
  <c r="AR70" i="5" s="1"/>
  <c r="AR69" i="5" s="1"/>
  <c r="AR68" i="5" s="1"/>
  <c r="AR67" i="5" s="1"/>
  <c r="AR66" i="5" s="1"/>
  <c r="AR65" i="5" s="1"/>
  <c r="S78" i="2"/>
  <c r="O76" i="5"/>
  <c r="O75" i="5" s="1"/>
  <c r="O74" i="5" s="1"/>
  <c r="O73" i="5" s="1"/>
  <c r="O72" i="5" s="1"/>
  <c r="O71" i="5" s="1"/>
  <c r="O70" i="5" s="1"/>
  <c r="O69" i="5" s="1"/>
  <c r="O68" i="5" s="1"/>
  <c r="O67" i="5" s="1"/>
  <c r="O66" i="5" s="1"/>
  <c r="O65" i="5" s="1"/>
  <c r="S25" i="2"/>
  <c r="L88" i="5"/>
  <c r="L87" i="5" s="1"/>
  <c r="L86" i="5" s="1"/>
  <c r="L85" i="5" s="1"/>
  <c r="L84" i="5" s="1"/>
  <c r="L83" i="5" s="1"/>
  <c r="L82" i="5" s="1"/>
  <c r="L81" i="5" s="1"/>
  <c r="L80" i="5" s="1"/>
  <c r="L79" i="5" s="1"/>
  <c r="L78" i="5" s="1"/>
  <c r="L77" i="5" s="1"/>
  <c r="R19" i="2"/>
  <c r="J76" i="5"/>
  <c r="J75" i="5" s="1"/>
  <c r="J74" i="5" s="1"/>
  <c r="J73" i="5" s="1"/>
  <c r="J72" i="5" s="1"/>
  <c r="J71" i="5" s="1"/>
  <c r="J70" i="5" s="1"/>
  <c r="J69" i="5" s="1"/>
  <c r="J68" i="5" s="1"/>
  <c r="J67" i="5" s="1"/>
  <c r="J66" i="5" s="1"/>
  <c r="J65" i="5" s="1"/>
  <c r="S16" i="2"/>
  <c r="CN88" i="5"/>
  <c r="CN87" i="5" s="1"/>
  <c r="CN86" i="5" s="1"/>
  <c r="CN85" i="5" s="1"/>
  <c r="CN84" i="5" s="1"/>
  <c r="CN83" i="5" s="1"/>
  <c r="CN82" i="5" s="1"/>
  <c r="CN81" i="5" s="1"/>
  <c r="CN80" i="5" s="1"/>
  <c r="CN79" i="5" s="1"/>
  <c r="CN78" i="5" s="1"/>
  <c r="CN77" i="5" s="1"/>
  <c r="R162" i="2"/>
  <c r="AP76" i="5"/>
  <c r="AP75" i="5" s="1"/>
  <c r="AP74" i="5" s="1"/>
  <c r="AP73" i="5" s="1"/>
  <c r="AP72" i="5" s="1"/>
  <c r="AP71" i="5" s="1"/>
  <c r="AP70" i="5" s="1"/>
  <c r="AP69" i="5" s="1"/>
  <c r="AP68" i="5" s="1"/>
  <c r="AP67" i="5" s="1"/>
  <c r="AP66" i="5" s="1"/>
  <c r="AP65" i="5" s="1"/>
  <c r="S74" i="2"/>
  <c r="BN76" i="5"/>
  <c r="BN75" i="5" s="1"/>
  <c r="BN74" i="5" s="1"/>
  <c r="BN73" i="5" s="1"/>
  <c r="BN72" i="5" s="1"/>
  <c r="BN71" i="5" s="1"/>
  <c r="BN70" i="5" s="1"/>
  <c r="BN69" i="5" s="1"/>
  <c r="BN68" i="5" s="1"/>
  <c r="BN67" i="5" s="1"/>
  <c r="BN66" i="5" s="1"/>
  <c r="BN65" i="5" s="1"/>
  <c r="S113" i="2"/>
  <c r="AD76" i="5"/>
  <c r="AD75" i="5" s="1"/>
  <c r="AD74" i="5" s="1"/>
  <c r="AD73" i="5" s="1"/>
  <c r="AD72" i="5" s="1"/>
  <c r="AD71" i="5" s="1"/>
  <c r="AD70" i="5" s="1"/>
  <c r="AD69" i="5" s="1"/>
  <c r="AD68" i="5" s="1"/>
  <c r="AD67" i="5" s="1"/>
  <c r="AD66" i="5" s="1"/>
  <c r="AD65" i="5" s="1"/>
  <c r="S51" i="2"/>
  <c r="AH76" i="5"/>
  <c r="AH75" i="5" s="1"/>
  <c r="AH74" i="5" s="1"/>
  <c r="AH73" i="5" s="1"/>
  <c r="AH72" i="5" s="1"/>
  <c r="AH71" i="5" s="1"/>
  <c r="AH70" i="5" s="1"/>
  <c r="AH69" i="5" s="1"/>
  <c r="AH68" i="5" s="1"/>
  <c r="AH67" i="5" s="1"/>
  <c r="AH66" i="5" s="1"/>
  <c r="AH65" i="5" s="1"/>
  <c r="S59" i="2"/>
  <c r="BP76" i="5"/>
  <c r="BP75" i="5" s="1"/>
  <c r="BP74" i="5" s="1"/>
  <c r="BP73" i="5" s="1"/>
  <c r="BP72" i="5" s="1"/>
  <c r="BP71" i="5" s="1"/>
  <c r="BP70" i="5" s="1"/>
  <c r="BP69" i="5" s="1"/>
  <c r="BP68" i="5" s="1"/>
  <c r="BP67" i="5" s="1"/>
  <c r="BP66" i="5" s="1"/>
  <c r="BP65" i="5" s="1"/>
  <c r="S116" i="2"/>
  <c r="AK76" i="5"/>
  <c r="AK75" i="5" s="1"/>
  <c r="AK74" i="5" s="1"/>
  <c r="AK73" i="5" s="1"/>
  <c r="AK72" i="5" s="1"/>
  <c r="AK71" i="5" s="1"/>
  <c r="AK70" i="5" s="1"/>
  <c r="AK69" i="5" s="1"/>
  <c r="AK68" i="5" s="1"/>
  <c r="AK67" i="5" s="1"/>
  <c r="AK66" i="5" s="1"/>
  <c r="AK65" i="5" s="1"/>
  <c r="S66" i="2"/>
  <c r="BT76" i="5"/>
  <c r="BT75" i="5" s="1"/>
  <c r="BT74" i="5" s="1"/>
  <c r="BT73" i="5" s="1"/>
  <c r="BT72" i="5" s="1"/>
  <c r="BT71" i="5" s="1"/>
  <c r="BT70" i="5" s="1"/>
  <c r="BT69" i="5" s="1"/>
  <c r="BT68" i="5" s="1"/>
  <c r="BT67" i="5" s="1"/>
  <c r="BT66" i="5" s="1"/>
  <c r="BT65" i="5" s="1"/>
  <c r="S123" i="2"/>
  <c r="G76" i="5"/>
  <c r="G75" i="5" s="1"/>
  <c r="G74" i="5" s="1"/>
  <c r="G73" i="5" s="1"/>
  <c r="G72" i="5" s="1"/>
  <c r="G71" i="5" s="1"/>
  <c r="G70" i="5" s="1"/>
  <c r="G69" i="5" s="1"/>
  <c r="G68" i="5" s="1"/>
  <c r="G67" i="5" s="1"/>
  <c r="G66" i="5" s="1"/>
  <c r="G65" i="5" s="1"/>
  <c r="S11" i="2"/>
  <c r="AL88" i="5"/>
  <c r="AL87" i="5" s="1"/>
  <c r="AL86" i="5" s="1"/>
  <c r="AL85" i="5" s="1"/>
  <c r="AL84" i="5" s="1"/>
  <c r="AL83" i="5" s="1"/>
  <c r="AL82" i="5" s="1"/>
  <c r="AL81" i="5" s="1"/>
  <c r="AL80" i="5" s="1"/>
  <c r="AL79" i="5" s="1"/>
  <c r="AL78" i="5" s="1"/>
  <c r="AL77" i="5" s="1"/>
  <c r="R67" i="2"/>
  <c r="F64" i="5"/>
  <c r="F63" i="5" s="1"/>
  <c r="F62" i="5" s="1"/>
  <c r="F61" i="5" s="1"/>
  <c r="F60" i="5" s="1"/>
  <c r="F59" i="5" s="1"/>
  <c r="F58" i="5" s="1"/>
  <c r="F57" i="5" s="1"/>
  <c r="F56" i="5" s="1"/>
  <c r="F55" i="5" s="1"/>
  <c r="F54" i="5" s="1"/>
  <c r="F53" i="5" s="1"/>
  <c r="T9" i="2"/>
  <c r="BD76" i="5"/>
  <c r="BD75" i="5" s="1"/>
  <c r="BD74" i="5" s="1"/>
  <c r="BD73" i="5" s="1"/>
  <c r="BD72" i="5" s="1"/>
  <c r="BD71" i="5" s="1"/>
  <c r="BD70" i="5" s="1"/>
  <c r="BD69" i="5" s="1"/>
  <c r="BD68" i="5" s="1"/>
  <c r="BD67" i="5" s="1"/>
  <c r="BD66" i="5" s="1"/>
  <c r="BD65" i="5" s="1"/>
  <c r="S98" i="2"/>
  <c r="CM88" i="5"/>
  <c r="R160" i="2"/>
  <c r="CV88" i="5"/>
  <c r="CV87" i="5" s="1"/>
  <c r="CV86" i="5" s="1"/>
  <c r="CV85" i="5" s="1"/>
  <c r="CV84" i="5" s="1"/>
  <c r="CV83" i="5" s="1"/>
  <c r="CV82" i="5" s="1"/>
  <c r="CV81" i="5" s="1"/>
  <c r="CV80" i="5" s="1"/>
  <c r="CV79" i="5" s="1"/>
  <c r="CV78" i="5" s="1"/>
  <c r="CV77" i="5" s="1"/>
  <c r="R178" i="2"/>
  <c r="BR76" i="5"/>
  <c r="BR75" i="5" s="1"/>
  <c r="BR74" i="5" s="1"/>
  <c r="BR73" i="5" s="1"/>
  <c r="BR72" i="5" s="1"/>
  <c r="BR71" i="5" s="1"/>
  <c r="BR70" i="5" s="1"/>
  <c r="BR69" i="5" s="1"/>
  <c r="BR68" i="5" s="1"/>
  <c r="BR67" i="5" s="1"/>
  <c r="BR66" i="5" s="1"/>
  <c r="BR65" i="5" s="1"/>
  <c r="S119" i="2"/>
  <c r="CH76" i="5"/>
  <c r="CH75" i="5" s="1"/>
  <c r="CH74" i="5" s="1"/>
  <c r="CH73" i="5" s="1"/>
  <c r="CH72" i="5" s="1"/>
  <c r="CH71" i="5" s="1"/>
  <c r="CH70" i="5" s="1"/>
  <c r="CH69" i="5" s="1"/>
  <c r="CH68" i="5" s="1"/>
  <c r="CH67" i="5" s="1"/>
  <c r="CH66" i="5" s="1"/>
  <c r="CH65" i="5" s="1"/>
  <c r="S151" i="2"/>
  <c r="N88" i="5"/>
  <c r="N87" i="5" s="1"/>
  <c r="N86" i="5" s="1"/>
  <c r="N85" i="5" s="1"/>
  <c r="N84" i="5" s="1"/>
  <c r="N83" i="5" s="1"/>
  <c r="N82" i="5" s="1"/>
  <c r="N81" i="5" s="1"/>
  <c r="N80" i="5" s="1"/>
  <c r="N79" i="5" s="1"/>
  <c r="N78" i="5" s="1"/>
  <c r="N77" i="5" s="1"/>
  <c r="R23" i="2"/>
  <c r="CU88" i="5"/>
  <c r="CU87" i="5" s="1"/>
  <c r="CU86" i="5" s="1"/>
  <c r="CU85" i="5" s="1"/>
  <c r="CU84" i="5" s="1"/>
  <c r="CU83" i="5" s="1"/>
  <c r="CU82" i="5" s="1"/>
  <c r="CU81" i="5" s="1"/>
  <c r="CU80" i="5" s="1"/>
  <c r="CU79" i="5" s="1"/>
  <c r="CU78" i="5" s="1"/>
  <c r="CU77" i="5" s="1"/>
  <c r="R176" i="2"/>
  <c r="Z76" i="5"/>
  <c r="Z75" i="5" s="1"/>
  <c r="Z74" i="5" s="1"/>
  <c r="Z73" i="5" s="1"/>
  <c r="Z72" i="5" s="1"/>
  <c r="Z71" i="5" s="1"/>
  <c r="Z70" i="5" s="1"/>
  <c r="Z69" i="5" s="1"/>
  <c r="Z68" i="5" s="1"/>
  <c r="Z67" i="5" s="1"/>
  <c r="Z66" i="5" s="1"/>
  <c r="Z65" i="5" s="1"/>
  <c r="S43" i="2"/>
  <c r="AJ76" i="5"/>
  <c r="AJ75" i="5" s="1"/>
  <c r="AJ74" i="5" s="1"/>
  <c r="AJ73" i="5" s="1"/>
  <c r="AJ72" i="5" s="1"/>
  <c r="AJ71" i="5" s="1"/>
  <c r="AJ70" i="5" s="1"/>
  <c r="AJ69" i="5" s="1"/>
  <c r="AJ68" i="5" s="1"/>
  <c r="AJ67" i="5" s="1"/>
  <c r="AJ66" i="5" s="1"/>
  <c r="AJ65" i="5" s="1"/>
  <c r="S64" i="2"/>
  <c r="AA76" i="5"/>
  <c r="AA75" i="5" s="1"/>
  <c r="AA74" i="5" s="1"/>
  <c r="AA73" i="5" s="1"/>
  <c r="AA72" i="5" s="1"/>
  <c r="AA71" i="5" s="1"/>
  <c r="AA70" i="5" s="1"/>
  <c r="AA69" i="5" s="1"/>
  <c r="AA68" i="5" s="1"/>
  <c r="AA67" i="5" s="1"/>
  <c r="AA66" i="5" s="1"/>
  <c r="AA65" i="5" s="1"/>
  <c r="S45" i="2"/>
  <c r="AC76" i="5"/>
  <c r="AC75" i="5" s="1"/>
  <c r="AC74" i="5" s="1"/>
  <c r="AC73" i="5" s="1"/>
  <c r="AC72" i="5" s="1"/>
  <c r="AC71" i="5" s="1"/>
  <c r="AC70" i="5" s="1"/>
  <c r="AC69" i="5" s="1"/>
  <c r="AC68" i="5" s="1"/>
  <c r="AC67" i="5" s="1"/>
  <c r="AC66" i="5" s="1"/>
  <c r="AC65" i="5" s="1"/>
  <c r="S49" i="2"/>
  <c r="BL88" i="5"/>
  <c r="BL87" i="5" s="1"/>
  <c r="BL86" i="5" s="1"/>
  <c r="BL85" i="5" s="1"/>
  <c r="BL84" i="5" s="1"/>
  <c r="BL83" i="5" s="1"/>
  <c r="BL82" i="5" s="1"/>
  <c r="BL81" i="5" s="1"/>
  <c r="BL80" i="5" s="1"/>
  <c r="BL79" i="5" s="1"/>
  <c r="BL78" i="5" s="1"/>
  <c r="BL77" i="5" s="1"/>
  <c r="R110" i="2"/>
  <c r="BK76" i="5"/>
  <c r="BK75" i="5" s="1"/>
  <c r="BK74" i="5" s="1"/>
  <c r="BK73" i="5" s="1"/>
  <c r="BK72" i="5" s="1"/>
  <c r="BK71" i="5" s="1"/>
  <c r="BK70" i="5" s="1"/>
  <c r="BK69" i="5" s="1"/>
  <c r="BK68" i="5" s="1"/>
  <c r="BK67" i="5" s="1"/>
  <c r="BK66" i="5" s="1"/>
  <c r="BK65" i="5" s="1"/>
  <c r="S108" i="2"/>
  <c r="BZ76" i="5"/>
  <c r="BZ75" i="5" s="1"/>
  <c r="BZ74" i="5" s="1"/>
  <c r="BZ73" i="5" s="1"/>
  <c r="BZ72" i="5" s="1"/>
  <c r="BZ71" i="5" s="1"/>
  <c r="BZ70" i="5" s="1"/>
  <c r="BZ69" i="5" s="1"/>
  <c r="BZ68" i="5" s="1"/>
  <c r="BZ67" i="5" s="1"/>
  <c r="BZ66" i="5" s="1"/>
  <c r="BZ65" i="5" s="1"/>
  <c r="S135" i="2"/>
  <c r="CE76" i="5"/>
  <c r="CE75" i="5" s="1"/>
  <c r="CE74" i="5" s="1"/>
  <c r="CE73" i="5" s="1"/>
  <c r="CE72" i="5" s="1"/>
  <c r="CE71" i="5" s="1"/>
  <c r="CE70" i="5" s="1"/>
  <c r="CE69" i="5" s="1"/>
  <c r="CE68" i="5" s="1"/>
  <c r="CE67" i="5" s="1"/>
  <c r="CE66" i="5" s="1"/>
  <c r="CE65" i="5" s="1"/>
  <c r="S145" i="2"/>
  <c r="W76" i="5"/>
  <c r="W75" i="5" s="1"/>
  <c r="W74" i="5" s="1"/>
  <c r="W73" i="5" s="1"/>
  <c r="W72" i="5" s="1"/>
  <c r="W71" i="5" s="1"/>
  <c r="W70" i="5" s="1"/>
  <c r="W69" i="5" s="1"/>
  <c r="W68" i="5" s="1"/>
  <c r="W67" i="5" s="1"/>
  <c r="W66" i="5" s="1"/>
  <c r="W65" i="5" s="1"/>
  <c r="S39" i="2"/>
  <c r="AV88" i="5"/>
  <c r="AV87" i="5" s="1"/>
  <c r="AV86" i="5" s="1"/>
  <c r="AV85" i="5" s="1"/>
  <c r="AV84" i="5" s="1"/>
  <c r="AV83" i="5" s="1"/>
  <c r="AV82" i="5" s="1"/>
  <c r="AV81" i="5" s="1"/>
  <c r="AV80" i="5" s="1"/>
  <c r="AV79" i="5" s="1"/>
  <c r="AV78" i="5" s="1"/>
  <c r="AV77" i="5" s="1"/>
  <c r="R84" i="2"/>
  <c r="CD76" i="5"/>
  <c r="CD75" i="5" s="1"/>
  <c r="CD74" i="5" s="1"/>
  <c r="CD73" i="5" s="1"/>
  <c r="CD72" i="5" s="1"/>
  <c r="CD71" i="5" s="1"/>
  <c r="CD70" i="5" s="1"/>
  <c r="CD69" i="5" s="1"/>
  <c r="CD68" i="5" s="1"/>
  <c r="CD67" i="5" s="1"/>
  <c r="CD66" i="5" s="1"/>
  <c r="CD65" i="5" s="1"/>
  <c r="S143" i="2"/>
  <c r="CG76" i="5"/>
  <c r="CG75" i="5" s="1"/>
  <c r="CG74" i="5" s="1"/>
  <c r="CG73" i="5" s="1"/>
  <c r="CG72" i="5" s="1"/>
  <c r="CG71" i="5" s="1"/>
  <c r="CG70" i="5" s="1"/>
  <c r="CG69" i="5" s="1"/>
  <c r="CG68" i="5" s="1"/>
  <c r="CG67" i="5" s="1"/>
  <c r="CG66" i="5" s="1"/>
  <c r="CG65" i="5" s="1"/>
  <c r="S149" i="2"/>
  <c r="P76" i="5"/>
  <c r="P75" i="5" s="1"/>
  <c r="P74" i="5" s="1"/>
  <c r="P73" i="5" s="1"/>
  <c r="P72" i="5" s="1"/>
  <c r="P71" i="5" s="1"/>
  <c r="P70" i="5" s="1"/>
  <c r="P69" i="5" s="1"/>
  <c r="P68" i="5" s="1"/>
  <c r="P67" i="5" s="1"/>
  <c r="P66" i="5" s="1"/>
  <c r="P65" i="5" s="1"/>
  <c r="S27" i="2"/>
  <c r="AO76" i="5"/>
  <c r="AO75" i="5" s="1"/>
  <c r="AO74" i="5" s="1"/>
  <c r="AO73" i="5" s="1"/>
  <c r="AO72" i="5" s="1"/>
  <c r="AO71" i="5" s="1"/>
  <c r="AO70" i="5" s="1"/>
  <c r="AO69" i="5" s="1"/>
  <c r="AO68" i="5" s="1"/>
  <c r="AO67" i="5" s="1"/>
  <c r="AO66" i="5" s="1"/>
  <c r="AO65" i="5" s="1"/>
  <c r="S72" i="2"/>
  <c r="BJ76" i="5"/>
  <c r="BJ75" i="5" s="1"/>
  <c r="BJ74" i="5" s="1"/>
  <c r="BJ73" i="5" s="1"/>
  <c r="BJ72" i="5" s="1"/>
  <c r="BJ71" i="5" s="1"/>
  <c r="BJ70" i="5" s="1"/>
  <c r="BJ69" i="5" s="1"/>
  <c r="BJ68" i="5" s="1"/>
  <c r="BJ67" i="5" s="1"/>
  <c r="BJ66" i="5" s="1"/>
  <c r="BJ65" i="5" s="1"/>
  <c r="S107" i="2"/>
  <c r="C88" i="5"/>
  <c r="C87" i="5" s="1"/>
  <c r="C86" i="5" s="1"/>
  <c r="C85" i="5" s="1"/>
  <c r="C84" i="5" s="1"/>
  <c r="C83" i="5" s="1"/>
  <c r="C82" i="5" s="1"/>
  <c r="C81" i="5" s="1"/>
  <c r="C80" i="5" s="1"/>
  <c r="C79" i="5" s="1"/>
  <c r="C78" i="5" s="1"/>
  <c r="C77" i="5" s="1"/>
  <c r="R3" i="2"/>
  <c r="CB76" i="5"/>
  <c r="CB75" i="5" s="1"/>
  <c r="CB74" i="5" s="1"/>
  <c r="CB73" i="5" s="1"/>
  <c r="CB72" i="5" s="1"/>
  <c r="CB71" i="5" s="1"/>
  <c r="CB70" i="5" s="1"/>
  <c r="CB69" i="5" s="1"/>
  <c r="CB68" i="5" s="1"/>
  <c r="CB67" i="5" s="1"/>
  <c r="CB66" i="5" s="1"/>
  <c r="CB65" i="5" s="1"/>
  <c r="S139" i="2"/>
  <c r="CF76" i="5"/>
  <c r="CF75" i="5" s="1"/>
  <c r="CF74" i="5" s="1"/>
  <c r="CF73" i="5" s="1"/>
  <c r="CF72" i="5" s="1"/>
  <c r="CF71" i="5" s="1"/>
  <c r="CF70" i="5" s="1"/>
  <c r="CF69" i="5" s="1"/>
  <c r="CF68" i="5" s="1"/>
  <c r="CF67" i="5" s="1"/>
  <c r="CF66" i="5" s="1"/>
  <c r="CF65" i="5" s="1"/>
  <c r="S147" i="2"/>
  <c r="AX76" i="5"/>
  <c r="AX75" i="5" s="1"/>
  <c r="AX74" i="5" s="1"/>
  <c r="AX73" i="5" s="1"/>
  <c r="AX72" i="5" s="1"/>
  <c r="AX71" i="5" s="1"/>
  <c r="AX70" i="5" s="1"/>
  <c r="AX69" i="5" s="1"/>
  <c r="AX68" i="5" s="1"/>
  <c r="AX67" i="5" s="1"/>
  <c r="AX66" i="5" s="1"/>
  <c r="AX65" i="5" s="1"/>
  <c r="S87" i="2"/>
  <c r="BE64" i="5"/>
  <c r="BE63" i="5" s="1"/>
  <c r="BE62" i="5" s="1"/>
  <c r="BE61" i="5" s="1"/>
  <c r="BE60" i="5" s="1"/>
  <c r="BE59" i="5" s="1"/>
  <c r="BE58" i="5" s="1"/>
  <c r="BE57" i="5" s="1"/>
  <c r="BE56" i="5" s="1"/>
  <c r="BE55" i="5" s="1"/>
  <c r="BE54" i="5" s="1"/>
  <c r="BE53" i="5" s="1"/>
  <c r="T99" i="2"/>
  <c r="CC76" i="5"/>
  <c r="CC75" i="5" s="1"/>
  <c r="CC74" i="5" s="1"/>
  <c r="CC73" i="5" s="1"/>
  <c r="CC72" i="5" s="1"/>
  <c r="CC71" i="5" s="1"/>
  <c r="CC70" i="5" s="1"/>
  <c r="CC69" i="5" s="1"/>
  <c r="CC68" i="5" s="1"/>
  <c r="CC67" i="5" s="1"/>
  <c r="CC66" i="5" s="1"/>
  <c r="CC65" i="5" s="1"/>
  <c r="S141" i="2"/>
  <c r="BS76" i="5"/>
  <c r="BS75" i="5" s="1"/>
  <c r="BS74" i="5" s="1"/>
  <c r="BS73" i="5" s="1"/>
  <c r="BS72" i="5" s="1"/>
  <c r="BS71" i="5" s="1"/>
  <c r="BS70" i="5" s="1"/>
  <c r="BS69" i="5" s="1"/>
  <c r="BS68" i="5" s="1"/>
  <c r="BS67" i="5" s="1"/>
  <c r="BS66" i="5" s="1"/>
  <c r="BS65" i="5" s="1"/>
  <c r="S121" i="2"/>
  <c r="Q76" i="5"/>
  <c r="Q75" i="5" s="1"/>
  <c r="Q74" i="5" s="1"/>
  <c r="Q73" i="5" s="1"/>
  <c r="Q72" i="5" s="1"/>
  <c r="Q71" i="5" s="1"/>
  <c r="Q70" i="5" s="1"/>
  <c r="Q69" i="5" s="1"/>
  <c r="Q68" i="5" s="1"/>
  <c r="Q67" i="5" s="1"/>
  <c r="Q66" i="5" s="1"/>
  <c r="Q65" i="5" s="1"/>
  <c r="S29" i="2"/>
  <c r="BA76" i="5"/>
  <c r="BA75" i="5" s="1"/>
  <c r="BA74" i="5" s="1"/>
  <c r="BA73" i="5" s="1"/>
  <c r="BA72" i="5" s="1"/>
  <c r="BA71" i="5" s="1"/>
  <c r="BA70" i="5" s="1"/>
  <c r="BA69" i="5" s="1"/>
  <c r="BA68" i="5" s="1"/>
  <c r="BA67" i="5" s="1"/>
  <c r="BA66" i="5" s="1"/>
  <c r="BA65" i="5" s="1"/>
  <c r="S93" i="2"/>
  <c r="AE76" i="5"/>
  <c r="AE75" i="5" s="1"/>
  <c r="AE74" i="5" s="1"/>
  <c r="AE73" i="5" s="1"/>
  <c r="AE72" i="5" s="1"/>
  <c r="AE71" i="5" s="1"/>
  <c r="AE70" i="5" s="1"/>
  <c r="AE69" i="5" s="1"/>
  <c r="AE68" i="5" s="1"/>
  <c r="AE67" i="5" s="1"/>
  <c r="AE66" i="5" s="1"/>
  <c r="AE65" i="5" s="1"/>
  <c r="S53" i="2"/>
  <c r="CQ88" i="5"/>
  <c r="CQ87" i="5" s="1"/>
  <c r="CQ86" i="5" s="1"/>
  <c r="CQ85" i="5" s="1"/>
  <c r="CQ84" i="5" s="1"/>
  <c r="CQ83" i="5" s="1"/>
  <c r="CQ82" i="5" s="1"/>
  <c r="CQ81" i="5" s="1"/>
  <c r="CQ80" i="5" s="1"/>
  <c r="CQ79" i="5" s="1"/>
  <c r="CQ78" i="5" s="1"/>
  <c r="CQ77" i="5" s="1"/>
  <c r="R168" i="2"/>
  <c r="BC76" i="5"/>
  <c r="BC75" i="5" s="1"/>
  <c r="BC74" i="5" s="1"/>
  <c r="BC73" i="5" s="1"/>
  <c r="BC72" i="5" s="1"/>
  <c r="BC71" i="5" s="1"/>
  <c r="BC70" i="5" s="1"/>
  <c r="BC69" i="5" s="1"/>
  <c r="BC68" i="5" s="1"/>
  <c r="BC67" i="5" s="1"/>
  <c r="BC66" i="5" s="1"/>
  <c r="BC65" i="5" s="1"/>
  <c r="S96" i="2"/>
  <c r="BO76" i="5"/>
  <c r="BO75" i="5" s="1"/>
  <c r="BO74" i="5" s="1"/>
  <c r="BO73" i="5" s="1"/>
  <c r="BO72" i="5" s="1"/>
  <c r="BO71" i="5" s="1"/>
  <c r="BO70" i="5" s="1"/>
  <c r="BO69" i="5" s="1"/>
  <c r="BO68" i="5" s="1"/>
  <c r="BO67" i="5" s="1"/>
  <c r="BO66" i="5" s="1"/>
  <c r="BO65" i="5" s="1"/>
  <c r="S114" i="2"/>
  <c r="CA76" i="5"/>
  <c r="CA75" i="5" s="1"/>
  <c r="CA74" i="5" s="1"/>
  <c r="CA73" i="5" s="1"/>
  <c r="CA72" i="5" s="1"/>
  <c r="CA71" i="5" s="1"/>
  <c r="CA70" i="5" s="1"/>
  <c r="CA69" i="5" s="1"/>
  <c r="CA68" i="5" s="1"/>
  <c r="CA67" i="5" s="1"/>
  <c r="CA66" i="5" s="1"/>
  <c r="CA65" i="5" s="1"/>
  <c r="S137" i="2"/>
  <c r="AM76" i="5"/>
  <c r="AM75" i="5" s="1"/>
  <c r="AM74" i="5" s="1"/>
  <c r="AM73" i="5" s="1"/>
  <c r="AM72" i="5" s="1"/>
  <c r="AM71" i="5" s="1"/>
  <c r="AM70" i="5" s="1"/>
  <c r="AM69" i="5" s="1"/>
  <c r="AM68" i="5" s="1"/>
  <c r="AM67" i="5" s="1"/>
  <c r="AM66" i="5" s="1"/>
  <c r="AM65" i="5" s="1"/>
  <c r="S69" i="2"/>
  <c r="BI76" i="5"/>
  <c r="BI75" i="5" s="1"/>
  <c r="BI74" i="5" s="1"/>
  <c r="BI73" i="5" s="1"/>
  <c r="BI72" i="5" s="1"/>
  <c r="BI71" i="5" s="1"/>
  <c r="BI70" i="5" s="1"/>
  <c r="BI69" i="5" s="1"/>
  <c r="BI68" i="5" s="1"/>
  <c r="BI67" i="5" s="1"/>
  <c r="BI66" i="5" s="1"/>
  <c r="BI65" i="5" s="1"/>
  <c r="S105" i="2"/>
  <c r="Y76" i="5"/>
  <c r="Y75" i="5" s="1"/>
  <c r="Y74" i="5" s="1"/>
  <c r="Y73" i="5" s="1"/>
  <c r="Y72" i="5" s="1"/>
  <c r="Y71" i="5" s="1"/>
  <c r="Y70" i="5" s="1"/>
  <c r="Y69" i="5" s="1"/>
  <c r="Y68" i="5" s="1"/>
  <c r="Y67" i="5" s="1"/>
  <c r="Y66" i="5" s="1"/>
  <c r="Y65" i="5" s="1"/>
  <c r="S41" i="2"/>
  <c r="AZ76" i="5"/>
  <c r="AZ75" i="5" s="1"/>
  <c r="AZ74" i="5" s="1"/>
  <c r="AZ73" i="5" s="1"/>
  <c r="AZ72" i="5" s="1"/>
  <c r="AZ71" i="5" s="1"/>
  <c r="AZ70" i="5" s="1"/>
  <c r="AZ69" i="5" s="1"/>
  <c r="AZ68" i="5" s="1"/>
  <c r="AZ67" i="5" s="1"/>
  <c r="AZ66" i="5" s="1"/>
  <c r="AZ65" i="5" s="1"/>
  <c r="S91" i="2"/>
  <c r="CT88" i="5"/>
  <c r="CT87" i="5" s="1"/>
  <c r="CT86" i="5" s="1"/>
  <c r="CT85" i="5" s="1"/>
  <c r="CT84" i="5" s="1"/>
  <c r="CT83" i="5" s="1"/>
  <c r="CT82" i="5" s="1"/>
  <c r="CT81" i="5" s="1"/>
  <c r="CT80" i="5" s="1"/>
  <c r="CT79" i="5" s="1"/>
  <c r="CT78" i="5" s="1"/>
  <c r="CT77" i="5" s="1"/>
  <c r="R174" i="2"/>
  <c r="D88" i="5"/>
  <c r="D87" i="5" s="1"/>
  <c r="D86" i="5" s="1"/>
  <c r="D85" i="5" s="1"/>
  <c r="D84" i="5" s="1"/>
  <c r="D83" i="5" s="1"/>
  <c r="D82" i="5" s="1"/>
  <c r="D81" i="5" s="1"/>
  <c r="D80" i="5" s="1"/>
  <c r="D79" i="5" s="1"/>
  <c r="D78" i="5" s="1"/>
  <c r="D77" i="5" s="1"/>
  <c r="R5" i="2"/>
  <c r="T13" i="11" s="1"/>
  <c r="CI76" i="5"/>
  <c r="CI75" i="5" s="1"/>
  <c r="CI74" i="5" s="1"/>
  <c r="CI73" i="5" s="1"/>
  <c r="CI72" i="5" s="1"/>
  <c r="CI71" i="5" s="1"/>
  <c r="CI70" i="5" s="1"/>
  <c r="CI69" i="5" s="1"/>
  <c r="CI68" i="5" s="1"/>
  <c r="CI67" i="5" s="1"/>
  <c r="CI66" i="5" s="1"/>
  <c r="CI65" i="5" s="1"/>
  <c r="S152" i="2"/>
  <c r="BG88" i="5"/>
  <c r="BG87" i="5" s="1"/>
  <c r="BG86" i="5" s="1"/>
  <c r="BG85" i="5" s="1"/>
  <c r="BG84" i="5" s="1"/>
  <c r="BG83" i="5" s="1"/>
  <c r="BG82" i="5" s="1"/>
  <c r="BG81" i="5" s="1"/>
  <c r="BG80" i="5" s="1"/>
  <c r="BG79" i="5" s="1"/>
  <c r="BG78" i="5" s="1"/>
  <c r="BG77" i="5" s="1"/>
  <c r="R102" i="2"/>
  <c r="BH76" i="5"/>
  <c r="BH75" i="5" s="1"/>
  <c r="BH74" i="5" s="1"/>
  <c r="BH73" i="5" s="1"/>
  <c r="BH72" i="5" s="1"/>
  <c r="BH71" i="5" s="1"/>
  <c r="BH70" i="5" s="1"/>
  <c r="BH69" i="5" s="1"/>
  <c r="BH68" i="5" s="1"/>
  <c r="BH67" i="5" s="1"/>
  <c r="BH66" i="5" s="1"/>
  <c r="BH65" i="5" s="1"/>
  <c r="S104" i="2"/>
  <c r="BM76" i="5"/>
  <c r="BM75" i="5" s="1"/>
  <c r="BM74" i="5" s="1"/>
  <c r="BM73" i="5" s="1"/>
  <c r="BM72" i="5" s="1"/>
  <c r="BM71" i="5" s="1"/>
  <c r="BM70" i="5" s="1"/>
  <c r="BM69" i="5" s="1"/>
  <c r="BM68" i="5" s="1"/>
  <c r="BM67" i="5" s="1"/>
  <c r="BM66" i="5" s="1"/>
  <c r="BM65" i="5" s="1"/>
  <c r="S111" i="2"/>
  <c r="AB76" i="5"/>
  <c r="AB75" i="5" s="1"/>
  <c r="AB74" i="5" s="1"/>
  <c r="AB73" i="5" s="1"/>
  <c r="AB72" i="5" s="1"/>
  <c r="AB71" i="5" s="1"/>
  <c r="AB70" i="5" s="1"/>
  <c r="AB69" i="5" s="1"/>
  <c r="AB68" i="5" s="1"/>
  <c r="AB67" i="5" s="1"/>
  <c r="AB66" i="5" s="1"/>
  <c r="AB65" i="5" s="1"/>
  <c r="S47" i="2"/>
  <c r="BV76" i="5"/>
  <c r="BV75" i="5" s="1"/>
  <c r="BV74" i="5" s="1"/>
  <c r="BV73" i="5" s="1"/>
  <c r="BV72" i="5" s="1"/>
  <c r="BV71" i="5" s="1"/>
  <c r="BV70" i="5" s="1"/>
  <c r="BV69" i="5" s="1"/>
  <c r="BV68" i="5" s="1"/>
  <c r="BV67" i="5" s="1"/>
  <c r="BV66" i="5" s="1"/>
  <c r="BV65" i="5" s="1"/>
  <c r="S127" i="2"/>
  <c r="AW76" i="5"/>
  <c r="AW75" i="5" s="1"/>
  <c r="AW74" i="5" s="1"/>
  <c r="AW73" i="5" s="1"/>
  <c r="AW72" i="5" s="1"/>
  <c r="AW71" i="5" s="1"/>
  <c r="AW70" i="5" s="1"/>
  <c r="AW69" i="5" s="1"/>
  <c r="AW68" i="5" s="1"/>
  <c r="AW67" i="5" s="1"/>
  <c r="AW66" i="5" s="1"/>
  <c r="AW65" i="5" s="1"/>
  <c r="S86" i="2"/>
  <c r="BB88" i="5"/>
  <c r="BB87" i="5" s="1"/>
  <c r="BB86" i="5" s="1"/>
  <c r="BB85" i="5" s="1"/>
  <c r="BB84" i="5" s="1"/>
  <c r="BB83" i="5" s="1"/>
  <c r="BB82" i="5" s="1"/>
  <c r="BB81" i="5" s="1"/>
  <c r="BB80" i="5" s="1"/>
  <c r="BB79" i="5" s="1"/>
  <c r="BB78" i="5" s="1"/>
  <c r="BB77" i="5" s="1"/>
  <c r="R95" i="2"/>
  <c r="K76" i="5"/>
  <c r="K75" i="5" s="1"/>
  <c r="K74" i="5" s="1"/>
  <c r="K73" i="5" s="1"/>
  <c r="K72" i="5" s="1"/>
  <c r="K71" i="5" s="1"/>
  <c r="K70" i="5" s="1"/>
  <c r="K69" i="5" s="1"/>
  <c r="K68" i="5" s="1"/>
  <c r="K67" i="5" s="1"/>
  <c r="K66" i="5" s="1"/>
  <c r="K65" i="5" s="1"/>
  <c r="S17" i="2"/>
  <c r="CP88" i="5"/>
  <c r="CP87" i="5" s="1"/>
  <c r="CP86" i="5" s="1"/>
  <c r="CP85" i="5" s="1"/>
  <c r="CP84" i="5" s="1"/>
  <c r="CP83" i="5" s="1"/>
  <c r="CP82" i="5" s="1"/>
  <c r="CP81" i="5" s="1"/>
  <c r="CP80" i="5" s="1"/>
  <c r="CP79" i="5" s="1"/>
  <c r="CP78" i="5" s="1"/>
  <c r="CP77" i="5" s="1"/>
  <c r="R166" i="2"/>
  <c r="AQ76" i="5"/>
  <c r="AQ75" i="5" s="1"/>
  <c r="AQ74" i="5" s="1"/>
  <c r="AQ73" i="5" s="1"/>
  <c r="AQ72" i="5" s="1"/>
  <c r="AQ71" i="5" s="1"/>
  <c r="AQ70" i="5" s="1"/>
  <c r="AQ69" i="5" s="1"/>
  <c r="AQ68" i="5" s="1"/>
  <c r="AQ67" i="5" s="1"/>
  <c r="AQ66" i="5" s="1"/>
  <c r="AQ65" i="5" s="1"/>
  <c r="S76" i="2"/>
  <c r="S76" i="5"/>
  <c r="S75" i="5" s="1"/>
  <c r="S74" i="5" s="1"/>
  <c r="S73" i="5" s="1"/>
  <c r="S72" i="5" s="1"/>
  <c r="S71" i="5" s="1"/>
  <c r="S70" i="5" s="1"/>
  <c r="S69" i="5" s="1"/>
  <c r="S68" i="5" s="1"/>
  <c r="S67" i="5" s="1"/>
  <c r="S66" i="5" s="1"/>
  <c r="S65" i="5" s="1"/>
  <c r="S32" i="2"/>
  <c r="AG76" i="5"/>
  <c r="AG75" i="5" s="1"/>
  <c r="AG74" i="5" s="1"/>
  <c r="AG73" i="5" s="1"/>
  <c r="AG72" i="5" s="1"/>
  <c r="AG71" i="5" s="1"/>
  <c r="AG70" i="5" s="1"/>
  <c r="AG69" i="5" s="1"/>
  <c r="AG68" i="5" s="1"/>
  <c r="AG67" i="5" s="1"/>
  <c r="AG66" i="5" s="1"/>
  <c r="AG65" i="5" s="1"/>
  <c r="S57" i="2"/>
  <c r="CR88" i="5"/>
  <c r="CR87" i="5" s="1"/>
  <c r="CR86" i="5" s="1"/>
  <c r="CR85" i="5" s="1"/>
  <c r="CR84" i="5" s="1"/>
  <c r="CR83" i="5" s="1"/>
  <c r="CR82" i="5" s="1"/>
  <c r="CR81" i="5" s="1"/>
  <c r="CR80" i="5" s="1"/>
  <c r="CR79" i="5" s="1"/>
  <c r="CR78" i="5" s="1"/>
  <c r="CR77" i="5" s="1"/>
  <c r="R170" i="2"/>
  <c r="BU64" i="5"/>
  <c r="BU63" i="5" s="1"/>
  <c r="BU62" i="5" s="1"/>
  <c r="BU61" i="5" s="1"/>
  <c r="BU60" i="5" s="1"/>
  <c r="BU59" i="5" s="1"/>
  <c r="BU58" i="5" s="1"/>
  <c r="BU57" i="5" s="1"/>
  <c r="BU56" i="5" s="1"/>
  <c r="BU55" i="5" s="1"/>
  <c r="BU54" i="5" s="1"/>
  <c r="BU53" i="5" s="1"/>
  <c r="T125" i="2"/>
  <c r="AS76" i="5"/>
  <c r="AS75" i="5" s="1"/>
  <c r="AS74" i="5" s="1"/>
  <c r="AS73" i="5" s="1"/>
  <c r="AS72" i="5" s="1"/>
  <c r="AS71" i="5" s="1"/>
  <c r="AS70" i="5" s="1"/>
  <c r="AS69" i="5" s="1"/>
  <c r="AS68" i="5" s="1"/>
  <c r="AS67" i="5" s="1"/>
  <c r="AS66" i="5" s="1"/>
  <c r="AS65" i="5" s="1"/>
  <c r="S80" i="2"/>
  <c r="M76" i="5"/>
  <c r="M75" i="5" s="1"/>
  <c r="M74" i="5" s="1"/>
  <c r="M73" i="5" s="1"/>
  <c r="M72" i="5" s="1"/>
  <c r="M71" i="5" s="1"/>
  <c r="M70" i="5" s="1"/>
  <c r="M69" i="5" s="1"/>
  <c r="M68" i="5" s="1"/>
  <c r="M67" i="5" s="1"/>
  <c r="M66" i="5" s="1"/>
  <c r="M65" i="5" s="1"/>
  <c r="S21" i="2"/>
  <c r="AF76" i="5"/>
  <c r="AF75" i="5" s="1"/>
  <c r="AF74" i="5" s="1"/>
  <c r="AF73" i="5" s="1"/>
  <c r="AF72" i="5" s="1"/>
  <c r="AF71" i="5" s="1"/>
  <c r="AF70" i="5" s="1"/>
  <c r="AF69" i="5" s="1"/>
  <c r="AF68" i="5" s="1"/>
  <c r="AF67" i="5" s="1"/>
  <c r="AF66" i="5" s="1"/>
  <c r="AF65" i="5" s="1"/>
  <c r="S55" i="2"/>
  <c r="AT76" i="5"/>
  <c r="AT75" i="5" s="1"/>
  <c r="AT74" i="5" s="1"/>
  <c r="AT73" i="5" s="1"/>
  <c r="AT72" i="5" s="1"/>
  <c r="AT71" i="5" s="1"/>
  <c r="AT70" i="5" s="1"/>
  <c r="AT69" i="5" s="1"/>
  <c r="AT68" i="5" s="1"/>
  <c r="AT67" i="5" s="1"/>
  <c r="AT66" i="5" s="1"/>
  <c r="AT65" i="5" s="1"/>
  <c r="S82" i="2"/>
  <c r="I76" i="5"/>
  <c r="I75" i="5" s="1"/>
  <c r="I74" i="5" s="1"/>
  <c r="I73" i="5" s="1"/>
  <c r="I72" i="5" s="1"/>
  <c r="I71" i="5" s="1"/>
  <c r="I70" i="5" s="1"/>
  <c r="I69" i="5" s="1"/>
  <c r="I68" i="5" s="1"/>
  <c r="I67" i="5" s="1"/>
  <c r="I66" i="5" s="1"/>
  <c r="I65" i="5" s="1"/>
  <c r="S14" i="2"/>
  <c r="BQ76" i="5"/>
  <c r="BQ75" i="5" s="1"/>
  <c r="BQ74" i="5" s="1"/>
  <c r="BQ73" i="5" s="1"/>
  <c r="BQ72" i="5" s="1"/>
  <c r="BQ71" i="5" s="1"/>
  <c r="BQ70" i="5" s="1"/>
  <c r="BQ69" i="5" s="1"/>
  <c r="BQ68" i="5" s="1"/>
  <c r="BQ67" i="5" s="1"/>
  <c r="BQ66" i="5" s="1"/>
  <c r="BQ65" i="5" s="1"/>
  <c r="S117" i="2"/>
  <c r="CJ76" i="5"/>
  <c r="CJ75" i="5" s="1"/>
  <c r="CJ74" i="5" s="1"/>
  <c r="CJ73" i="5" s="1"/>
  <c r="CJ72" i="5" s="1"/>
  <c r="CJ71" i="5" s="1"/>
  <c r="CJ70" i="5" s="1"/>
  <c r="CJ69" i="5" s="1"/>
  <c r="CJ68" i="5" s="1"/>
  <c r="CJ67" i="5" s="1"/>
  <c r="CJ66" i="5" s="1"/>
  <c r="CJ65" i="5" s="1"/>
  <c r="S154" i="2"/>
  <c r="CK88" i="5"/>
  <c r="CK87" i="5" s="1"/>
  <c r="CK86" i="5" s="1"/>
  <c r="CK85" i="5" s="1"/>
  <c r="CK84" i="5" s="1"/>
  <c r="CK83" i="5" s="1"/>
  <c r="CK82" i="5" s="1"/>
  <c r="CK81" i="5" s="1"/>
  <c r="CK80" i="5" s="1"/>
  <c r="CK79" i="5" s="1"/>
  <c r="CK78" i="5" s="1"/>
  <c r="CK77" i="5" s="1"/>
  <c r="R156" i="2"/>
  <c r="X76" i="5"/>
  <c r="X75" i="5" s="1"/>
  <c r="X74" i="5" s="1"/>
  <c r="X73" i="5" s="1"/>
  <c r="X72" i="5" s="1"/>
  <c r="X71" i="5" s="1"/>
  <c r="X70" i="5" s="1"/>
  <c r="X69" i="5" s="1"/>
  <c r="X68" i="5" s="1"/>
  <c r="X67" i="5" s="1"/>
  <c r="X66" i="5" s="1"/>
  <c r="X65" i="5" s="1"/>
  <c r="S40" i="2"/>
  <c r="T76" i="5"/>
  <c r="T75" i="5" s="1"/>
  <c r="T74" i="5" s="1"/>
  <c r="T73" i="5" s="1"/>
  <c r="T72" i="5" s="1"/>
  <c r="T71" i="5" s="1"/>
  <c r="T70" i="5" s="1"/>
  <c r="T69" i="5" s="1"/>
  <c r="T68" i="5" s="1"/>
  <c r="T67" i="5" s="1"/>
  <c r="T66" i="5" s="1"/>
  <c r="T65" i="5" s="1"/>
  <c r="S33" i="2"/>
  <c r="BF76" i="5"/>
  <c r="BF75" i="5" s="1"/>
  <c r="BF74" i="5" s="1"/>
  <c r="BF73" i="5" s="1"/>
  <c r="BF72" i="5" s="1"/>
  <c r="BF71" i="5" s="1"/>
  <c r="BF70" i="5" s="1"/>
  <c r="BF69" i="5" s="1"/>
  <c r="BF68" i="5" s="1"/>
  <c r="BF67" i="5" s="1"/>
  <c r="BF66" i="5" s="1"/>
  <c r="BF65" i="5" s="1"/>
  <c r="S101" i="2"/>
  <c r="AY76" i="5"/>
  <c r="AY75" i="5" s="1"/>
  <c r="AY74" i="5" s="1"/>
  <c r="AY73" i="5" s="1"/>
  <c r="AY72" i="5" s="1"/>
  <c r="AY71" i="5" s="1"/>
  <c r="AY70" i="5" s="1"/>
  <c r="AY69" i="5" s="1"/>
  <c r="AY68" i="5" s="1"/>
  <c r="AY67" i="5" s="1"/>
  <c r="AY66" i="5" s="1"/>
  <c r="AY65" i="5" s="1"/>
  <c r="S89" i="2"/>
  <c r="BW76" i="5"/>
  <c r="BW75" i="5" s="1"/>
  <c r="BW74" i="5" s="1"/>
  <c r="BW73" i="5" s="1"/>
  <c r="BW72" i="5" s="1"/>
  <c r="BW71" i="5" s="1"/>
  <c r="BW70" i="5" s="1"/>
  <c r="BW69" i="5" s="1"/>
  <c r="BW68" i="5" s="1"/>
  <c r="BW67" i="5" s="1"/>
  <c r="BW66" i="5" s="1"/>
  <c r="BW65" i="5" s="1"/>
  <c r="S129" i="2"/>
  <c r="V76" i="5"/>
  <c r="V75" i="5" s="1"/>
  <c r="V74" i="5" s="1"/>
  <c r="V73" i="5" s="1"/>
  <c r="V72" i="5" s="1"/>
  <c r="V71" i="5" s="1"/>
  <c r="V70" i="5" s="1"/>
  <c r="V69" i="5" s="1"/>
  <c r="V68" i="5" s="1"/>
  <c r="V67" i="5" s="1"/>
  <c r="V66" i="5" s="1"/>
  <c r="V65" i="5" s="1"/>
  <c r="S37" i="2"/>
  <c r="BY76" i="5"/>
  <c r="BY75" i="5" s="1"/>
  <c r="BY74" i="5" s="1"/>
  <c r="BY73" i="5" s="1"/>
  <c r="BY72" i="5" s="1"/>
  <c r="BY71" i="5" s="1"/>
  <c r="BY70" i="5" s="1"/>
  <c r="BY69" i="5" s="1"/>
  <c r="BY68" i="5" s="1"/>
  <c r="BY67" i="5" s="1"/>
  <c r="BY66" i="5" s="1"/>
  <c r="BY65" i="5" s="1"/>
  <c r="S133" i="2"/>
  <c r="H76" i="5"/>
  <c r="H75" i="5" s="1"/>
  <c r="H74" i="5" s="1"/>
  <c r="H73" i="5" s="1"/>
  <c r="H72" i="5" s="1"/>
  <c r="H71" i="5" s="1"/>
  <c r="H70" i="5" s="1"/>
  <c r="H69" i="5" s="1"/>
  <c r="H68" i="5" s="1"/>
  <c r="H67" i="5" s="1"/>
  <c r="H66" i="5" s="1"/>
  <c r="H65" i="5" s="1"/>
  <c r="S12" i="2"/>
  <c r="AU88" i="5"/>
  <c r="AU87" i="5" s="1"/>
  <c r="AU86" i="5" s="1"/>
  <c r="AU85" i="5" s="1"/>
  <c r="AU84" i="5" s="1"/>
  <c r="AU83" i="5" s="1"/>
  <c r="AU82" i="5" s="1"/>
  <c r="AU81" i="5" s="1"/>
  <c r="AU80" i="5" s="1"/>
  <c r="AU79" i="5" s="1"/>
  <c r="AU78" i="5" s="1"/>
  <c r="AU77" i="5" s="1"/>
  <c r="R83" i="2"/>
  <c r="R88" i="5"/>
  <c r="R87" i="5" s="1"/>
  <c r="R86" i="5" s="1"/>
  <c r="R85" i="5" s="1"/>
  <c r="R84" i="5" s="1"/>
  <c r="R83" i="5" s="1"/>
  <c r="R82" i="5" s="1"/>
  <c r="R81" i="5" s="1"/>
  <c r="R80" i="5" s="1"/>
  <c r="R79" i="5" s="1"/>
  <c r="R78" i="5" s="1"/>
  <c r="R77" i="5" s="1"/>
  <c r="R31" i="2"/>
  <c r="E88" i="5"/>
  <c r="E87" i="5" s="1"/>
  <c r="E86" i="5" s="1"/>
  <c r="E85" i="5" s="1"/>
  <c r="E84" i="5" s="1"/>
  <c r="E83" i="5" s="1"/>
  <c r="E82" i="5" s="1"/>
  <c r="E81" i="5" s="1"/>
  <c r="E80" i="5" s="1"/>
  <c r="E79" i="5" s="1"/>
  <c r="E78" i="5" s="1"/>
  <c r="E77" i="5" s="1"/>
  <c r="R7" i="2"/>
  <c r="U88" i="5"/>
  <c r="U87" i="5" s="1"/>
  <c r="U86" i="5" s="1"/>
  <c r="U85" i="5" s="1"/>
  <c r="U84" i="5" s="1"/>
  <c r="U83" i="5" s="1"/>
  <c r="U82" i="5" s="1"/>
  <c r="U81" i="5" s="1"/>
  <c r="U80" i="5" s="1"/>
  <c r="U79" i="5" s="1"/>
  <c r="U78" i="5" s="1"/>
  <c r="U77" i="5" s="1"/>
  <c r="R35" i="2"/>
  <c r="CL88" i="5"/>
  <c r="CL87" i="5" s="1"/>
  <c r="CL86" i="5" s="1"/>
  <c r="CL85" i="5" s="1"/>
  <c r="CL84" i="5" s="1"/>
  <c r="CL83" i="5" s="1"/>
  <c r="CL82" i="5" s="1"/>
  <c r="CL81" i="5" s="1"/>
  <c r="CL80" i="5" s="1"/>
  <c r="CL79" i="5" s="1"/>
  <c r="CL78" i="5" s="1"/>
  <c r="CL77" i="5" s="1"/>
  <c r="CS88" i="5"/>
  <c r="CS87" i="5" s="1"/>
  <c r="CS86" i="5" s="1"/>
  <c r="CS85" i="5" s="1"/>
  <c r="CS84" i="5" s="1"/>
  <c r="CS83" i="5" s="1"/>
  <c r="CS82" i="5" s="1"/>
  <c r="CS81" i="5" s="1"/>
  <c r="CS80" i="5" s="1"/>
  <c r="CS79" i="5" s="1"/>
  <c r="CS78" i="5" s="1"/>
  <c r="CS77" i="5" s="1"/>
  <c r="CM87" i="5"/>
  <c r="CM86" i="5" s="1"/>
  <c r="CM85" i="5" s="1"/>
  <c r="CM84" i="5" s="1"/>
  <c r="CM83" i="5" s="1"/>
  <c r="CM82" i="5" s="1"/>
  <c r="CM81" i="5" s="1"/>
  <c r="CM80" i="5" s="1"/>
  <c r="CM79" i="5" s="1"/>
  <c r="CM78" i="5" s="1"/>
  <c r="CM77" i="5" s="1"/>
  <c r="R53" i="11"/>
  <c r="S58" i="11"/>
  <c r="S10" i="11"/>
  <c r="S80" i="11"/>
  <c r="R70" i="11"/>
  <c r="R4" i="11"/>
  <c r="S78" i="11"/>
  <c r="R55" i="11"/>
  <c r="R30" i="11"/>
  <c r="S57" i="11"/>
  <c r="R65" i="11"/>
  <c r="S48" i="11"/>
  <c r="R52" i="11"/>
  <c r="R61" i="11"/>
  <c r="R67" i="11"/>
  <c r="R46" i="11"/>
  <c r="R18" i="11"/>
  <c r="S77" i="11"/>
  <c r="R6" i="11"/>
  <c r="S26" i="11"/>
  <c r="R28" i="11"/>
  <c r="R63" i="11"/>
  <c r="R8" i="11"/>
  <c r="S59" i="11"/>
  <c r="R68" i="11"/>
  <c r="T38" i="11"/>
  <c r="R12" i="11"/>
  <c r="S69" i="11"/>
  <c r="S24" i="11"/>
  <c r="S52" i="11"/>
  <c r="T40" i="11"/>
  <c r="S62" i="11"/>
  <c r="S75" i="11"/>
  <c r="S64" i="11"/>
  <c r="S14" i="11"/>
  <c r="S35" i="11"/>
  <c r="S23" i="11"/>
  <c r="S20" i="11"/>
  <c r="T44" i="11"/>
  <c r="T42" i="11"/>
  <c r="S16" i="11"/>
  <c r="T32" i="11"/>
  <c r="S50" i="11"/>
  <c r="S71" i="11"/>
  <c r="T73" i="11"/>
  <c r="S5" i="11"/>
  <c r="BX78" i="5" l="1"/>
  <c r="BX77" i="5" s="1"/>
  <c r="BX76" i="5" s="1"/>
  <c r="BX75" i="5" s="1"/>
  <c r="BX74" i="5" s="1"/>
  <c r="BX73" i="5" s="1"/>
  <c r="BX72" i="5" s="1"/>
  <c r="BX71" i="5" s="1"/>
  <c r="BX70" i="5" s="1"/>
  <c r="BX69" i="5" s="1"/>
  <c r="BX68" i="5" s="1"/>
  <c r="BX67" i="5" s="1"/>
  <c r="S131" i="2"/>
  <c r="S172" i="2"/>
  <c r="S158" i="2"/>
  <c r="S184" i="2"/>
  <c r="CY76" i="5"/>
  <c r="CY75" i="5" s="1"/>
  <c r="CY74" i="5" s="1"/>
  <c r="CY73" i="5" s="1"/>
  <c r="CY72" i="5" s="1"/>
  <c r="CY71" i="5" s="1"/>
  <c r="CY70" i="5" s="1"/>
  <c r="CY69" i="5" s="1"/>
  <c r="CY68" i="5" s="1"/>
  <c r="CY67" i="5" s="1"/>
  <c r="CY66" i="5" s="1"/>
  <c r="CY65" i="5" s="1"/>
  <c r="T186" i="2" s="1"/>
  <c r="S182" i="2"/>
  <c r="CX76" i="5"/>
  <c r="CX75" i="5" s="1"/>
  <c r="CX74" i="5" s="1"/>
  <c r="CX73" i="5" s="1"/>
  <c r="CX72" i="5" s="1"/>
  <c r="CX71" i="5" s="1"/>
  <c r="CX70" i="5" s="1"/>
  <c r="CX69" i="5" s="1"/>
  <c r="CX68" i="5" s="1"/>
  <c r="CX67" i="5" s="1"/>
  <c r="CX66" i="5" s="1"/>
  <c r="CX65" i="5" s="1"/>
  <c r="S180" i="2"/>
  <c r="CW76" i="5"/>
  <c r="CW75" i="5" s="1"/>
  <c r="CW74" i="5" s="1"/>
  <c r="CW73" i="5" s="1"/>
  <c r="CW72" i="5" s="1"/>
  <c r="CW71" i="5" s="1"/>
  <c r="CW70" i="5" s="1"/>
  <c r="CW69" i="5" s="1"/>
  <c r="CW68" i="5" s="1"/>
  <c r="CW67" i="5" s="1"/>
  <c r="CW66" i="5" s="1"/>
  <c r="CW65" i="5" s="1"/>
  <c r="CZ64" i="5"/>
  <c r="CZ63" i="5" s="1"/>
  <c r="CZ62" i="5" s="1"/>
  <c r="CZ61" i="5" s="1"/>
  <c r="CZ60" i="5" s="1"/>
  <c r="CZ59" i="5" s="1"/>
  <c r="CZ58" i="5" s="1"/>
  <c r="CZ57" i="5" s="1"/>
  <c r="CZ56" i="5" s="1"/>
  <c r="CZ55" i="5" s="1"/>
  <c r="CZ54" i="5" s="1"/>
  <c r="CZ53" i="5" s="1"/>
  <c r="CP76" i="5"/>
  <c r="CP75" i="5" s="1"/>
  <c r="CP74" i="5" s="1"/>
  <c r="CP73" i="5" s="1"/>
  <c r="CP72" i="5" s="1"/>
  <c r="CP71" i="5" s="1"/>
  <c r="CP70" i="5" s="1"/>
  <c r="CP69" i="5" s="1"/>
  <c r="CP68" i="5" s="1"/>
  <c r="CP67" i="5" s="1"/>
  <c r="CP66" i="5" s="1"/>
  <c r="CP65" i="5" s="1"/>
  <c r="S166" i="2"/>
  <c r="Q64" i="5"/>
  <c r="Q63" i="5" s="1"/>
  <c r="Q62" i="5" s="1"/>
  <c r="Q61" i="5" s="1"/>
  <c r="Q60" i="5" s="1"/>
  <c r="Q59" i="5" s="1"/>
  <c r="Q58" i="5" s="1"/>
  <c r="Q57" i="5" s="1"/>
  <c r="Q56" i="5" s="1"/>
  <c r="Q55" i="5" s="1"/>
  <c r="Q54" i="5" s="1"/>
  <c r="Q53" i="5" s="1"/>
  <c r="T29" i="2"/>
  <c r="Z64" i="5"/>
  <c r="Z63" i="5" s="1"/>
  <c r="Z62" i="5" s="1"/>
  <c r="Z61" i="5" s="1"/>
  <c r="Z60" i="5" s="1"/>
  <c r="Z59" i="5" s="1"/>
  <c r="Z58" i="5" s="1"/>
  <c r="Z57" i="5" s="1"/>
  <c r="Z56" i="5" s="1"/>
  <c r="Z55" i="5" s="1"/>
  <c r="Z54" i="5" s="1"/>
  <c r="Z53" i="5" s="1"/>
  <c r="T43" i="2"/>
  <c r="AJ64" i="5"/>
  <c r="AJ63" i="5" s="1"/>
  <c r="AJ62" i="5" s="1"/>
  <c r="AJ61" i="5" s="1"/>
  <c r="AJ60" i="5" s="1"/>
  <c r="AJ59" i="5" s="1"/>
  <c r="AJ58" i="5" s="1"/>
  <c r="AJ57" i="5" s="1"/>
  <c r="AJ56" i="5" s="1"/>
  <c r="AJ55" i="5" s="1"/>
  <c r="AJ54" i="5" s="1"/>
  <c r="AJ53" i="5" s="1"/>
  <c r="T64" i="2"/>
  <c r="W64" i="5"/>
  <c r="W63" i="5" s="1"/>
  <c r="W62" i="5" s="1"/>
  <c r="W61" i="5" s="1"/>
  <c r="W60" i="5" s="1"/>
  <c r="W59" i="5" s="1"/>
  <c r="W58" i="5" s="1"/>
  <c r="W57" i="5" s="1"/>
  <c r="W56" i="5" s="1"/>
  <c r="W55" i="5" s="1"/>
  <c r="W54" i="5" s="1"/>
  <c r="W53" i="5" s="1"/>
  <c r="T39" i="2"/>
  <c r="J64" i="5"/>
  <c r="J63" i="5" s="1"/>
  <c r="J62" i="5" s="1"/>
  <c r="J61" i="5" s="1"/>
  <c r="J60" i="5" s="1"/>
  <c r="J59" i="5" s="1"/>
  <c r="J58" i="5" s="1"/>
  <c r="J57" i="5" s="1"/>
  <c r="J56" i="5" s="1"/>
  <c r="J55" i="5" s="1"/>
  <c r="J54" i="5" s="1"/>
  <c r="J53" i="5" s="1"/>
  <c r="T16" i="2"/>
  <c r="CK76" i="5"/>
  <c r="CK75" i="5" s="1"/>
  <c r="CK74" i="5" s="1"/>
  <c r="CK73" i="5" s="1"/>
  <c r="CK72" i="5" s="1"/>
  <c r="CK71" i="5" s="1"/>
  <c r="CK70" i="5" s="1"/>
  <c r="CK69" i="5" s="1"/>
  <c r="CK68" i="5" s="1"/>
  <c r="CK67" i="5" s="1"/>
  <c r="CK66" i="5" s="1"/>
  <c r="CK65" i="5" s="1"/>
  <c r="S156" i="2"/>
  <c r="CT76" i="5"/>
  <c r="CT75" i="5" s="1"/>
  <c r="CT74" i="5" s="1"/>
  <c r="CT73" i="5" s="1"/>
  <c r="CT72" i="5" s="1"/>
  <c r="CT71" i="5" s="1"/>
  <c r="CT70" i="5" s="1"/>
  <c r="CT69" i="5" s="1"/>
  <c r="CT68" i="5" s="1"/>
  <c r="CT67" i="5" s="1"/>
  <c r="CT66" i="5" s="1"/>
  <c r="CT65" i="5" s="1"/>
  <c r="S174" i="2"/>
  <c r="AO64" i="5"/>
  <c r="AO63" i="5" s="1"/>
  <c r="AO62" i="5" s="1"/>
  <c r="AO61" i="5" s="1"/>
  <c r="AO60" i="5" s="1"/>
  <c r="AO59" i="5" s="1"/>
  <c r="AO58" i="5" s="1"/>
  <c r="AO57" i="5" s="1"/>
  <c r="AO56" i="5" s="1"/>
  <c r="AO55" i="5" s="1"/>
  <c r="AO54" i="5" s="1"/>
  <c r="AO53" i="5" s="1"/>
  <c r="T72" i="2"/>
  <c r="AR64" i="5"/>
  <c r="AR63" i="5" s="1"/>
  <c r="AR62" i="5" s="1"/>
  <c r="AR61" i="5" s="1"/>
  <c r="AR60" i="5" s="1"/>
  <c r="AR59" i="5" s="1"/>
  <c r="AR58" i="5" s="1"/>
  <c r="AR57" i="5" s="1"/>
  <c r="AR56" i="5" s="1"/>
  <c r="AR55" i="5" s="1"/>
  <c r="AR54" i="5" s="1"/>
  <c r="AR53" i="5" s="1"/>
  <c r="T78" i="2"/>
  <c r="AV76" i="5"/>
  <c r="AV75" i="5" s="1"/>
  <c r="AV74" i="5" s="1"/>
  <c r="AV73" i="5" s="1"/>
  <c r="AV72" i="5" s="1"/>
  <c r="AV71" i="5" s="1"/>
  <c r="AV70" i="5" s="1"/>
  <c r="AV69" i="5" s="1"/>
  <c r="AV68" i="5" s="1"/>
  <c r="AV67" i="5" s="1"/>
  <c r="AV66" i="5" s="1"/>
  <c r="AV65" i="5" s="1"/>
  <c r="S84" i="2"/>
  <c r="CO76" i="5"/>
  <c r="CO75" i="5" s="1"/>
  <c r="CO74" i="5" s="1"/>
  <c r="CO73" i="5" s="1"/>
  <c r="CO72" i="5" s="1"/>
  <c r="CO71" i="5" s="1"/>
  <c r="CO70" i="5" s="1"/>
  <c r="CO69" i="5" s="1"/>
  <c r="CO68" i="5" s="1"/>
  <c r="CO67" i="5" s="1"/>
  <c r="CO66" i="5" s="1"/>
  <c r="CO65" i="5" s="1"/>
  <c r="S164" i="2"/>
  <c r="AE64" i="5"/>
  <c r="AE63" i="5" s="1"/>
  <c r="AE62" i="5" s="1"/>
  <c r="AE61" i="5" s="1"/>
  <c r="AE60" i="5" s="1"/>
  <c r="AE59" i="5" s="1"/>
  <c r="AE58" i="5" s="1"/>
  <c r="AE57" i="5" s="1"/>
  <c r="AE56" i="5" s="1"/>
  <c r="AE55" i="5" s="1"/>
  <c r="AE54" i="5" s="1"/>
  <c r="AE53" i="5" s="1"/>
  <c r="T53" i="2"/>
  <c r="CM76" i="5"/>
  <c r="CM75" i="5" s="1"/>
  <c r="CM74" i="5" s="1"/>
  <c r="CM73" i="5" s="1"/>
  <c r="CM72" i="5" s="1"/>
  <c r="CM71" i="5" s="1"/>
  <c r="CM70" i="5" s="1"/>
  <c r="CM69" i="5" s="1"/>
  <c r="CM68" i="5" s="1"/>
  <c r="CM67" i="5" s="1"/>
  <c r="CM66" i="5" s="1"/>
  <c r="CM65" i="5" s="1"/>
  <c r="S160" i="2"/>
  <c r="AS64" i="5"/>
  <c r="AS63" i="5" s="1"/>
  <c r="AS62" i="5" s="1"/>
  <c r="AS61" i="5" s="1"/>
  <c r="AS60" i="5" s="1"/>
  <c r="AS59" i="5" s="1"/>
  <c r="AS58" i="5" s="1"/>
  <c r="AS57" i="5" s="1"/>
  <c r="AS56" i="5" s="1"/>
  <c r="AS55" i="5" s="1"/>
  <c r="AS54" i="5" s="1"/>
  <c r="AS53" i="5" s="1"/>
  <c r="T80" i="2"/>
  <c r="BG76" i="5"/>
  <c r="BG75" i="5" s="1"/>
  <c r="BG74" i="5" s="1"/>
  <c r="BG73" i="5" s="1"/>
  <c r="BG72" i="5" s="1"/>
  <c r="BG71" i="5" s="1"/>
  <c r="BG70" i="5" s="1"/>
  <c r="BG69" i="5" s="1"/>
  <c r="BG68" i="5" s="1"/>
  <c r="BG67" i="5" s="1"/>
  <c r="BG66" i="5" s="1"/>
  <c r="BG65" i="5" s="1"/>
  <c r="S102" i="2"/>
  <c r="BP64" i="5"/>
  <c r="BP63" i="5" s="1"/>
  <c r="BP62" i="5" s="1"/>
  <c r="BP61" i="5" s="1"/>
  <c r="BP60" i="5" s="1"/>
  <c r="BP59" i="5" s="1"/>
  <c r="BP58" i="5" s="1"/>
  <c r="BP57" i="5" s="1"/>
  <c r="BP56" i="5" s="1"/>
  <c r="BP55" i="5" s="1"/>
  <c r="BP54" i="5" s="1"/>
  <c r="BP53" i="5" s="1"/>
  <c r="T116" i="2"/>
  <c r="BI64" i="5"/>
  <c r="BI63" i="5" s="1"/>
  <c r="BI62" i="5" s="1"/>
  <c r="BI61" i="5" s="1"/>
  <c r="BI60" i="5" s="1"/>
  <c r="BI59" i="5" s="1"/>
  <c r="BI58" i="5" s="1"/>
  <c r="BI57" i="5" s="1"/>
  <c r="BI56" i="5" s="1"/>
  <c r="BI55" i="5" s="1"/>
  <c r="BI54" i="5" s="1"/>
  <c r="BI53" i="5" s="1"/>
  <c r="T105" i="2"/>
  <c r="AG64" i="5"/>
  <c r="AG63" i="5" s="1"/>
  <c r="AG62" i="5" s="1"/>
  <c r="AG61" i="5" s="1"/>
  <c r="AG60" i="5" s="1"/>
  <c r="AG59" i="5" s="1"/>
  <c r="AG58" i="5" s="1"/>
  <c r="AG57" i="5" s="1"/>
  <c r="AG56" i="5" s="1"/>
  <c r="AG55" i="5" s="1"/>
  <c r="AG54" i="5" s="1"/>
  <c r="AG53" i="5" s="1"/>
  <c r="T57" i="2"/>
  <c r="S64" i="5"/>
  <c r="S63" i="5" s="1"/>
  <c r="S62" i="5" s="1"/>
  <c r="S61" i="5" s="1"/>
  <c r="S60" i="5" s="1"/>
  <c r="S59" i="5" s="1"/>
  <c r="S58" i="5" s="1"/>
  <c r="S57" i="5" s="1"/>
  <c r="S56" i="5" s="1"/>
  <c r="S55" i="5" s="1"/>
  <c r="S54" i="5" s="1"/>
  <c r="S53" i="5" s="1"/>
  <c r="T32" i="2"/>
  <c r="AN64" i="5"/>
  <c r="AN63" i="5" s="1"/>
  <c r="AN62" i="5" s="1"/>
  <c r="AN61" i="5" s="1"/>
  <c r="AN60" i="5" s="1"/>
  <c r="AN59" i="5" s="1"/>
  <c r="AN58" i="5" s="1"/>
  <c r="AN57" i="5" s="1"/>
  <c r="AN56" i="5" s="1"/>
  <c r="AN55" i="5" s="1"/>
  <c r="AN54" i="5" s="1"/>
  <c r="AN53" i="5" s="1"/>
  <c r="T71" i="2"/>
  <c r="BY64" i="5"/>
  <c r="BY63" i="5" s="1"/>
  <c r="BY62" i="5" s="1"/>
  <c r="BY61" i="5" s="1"/>
  <c r="BY60" i="5" s="1"/>
  <c r="BY59" i="5" s="1"/>
  <c r="BY58" i="5" s="1"/>
  <c r="BY57" i="5" s="1"/>
  <c r="BY56" i="5" s="1"/>
  <c r="BY55" i="5" s="1"/>
  <c r="BY54" i="5" s="1"/>
  <c r="BY53" i="5" s="1"/>
  <c r="T133" i="2"/>
  <c r="K64" i="5"/>
  <c r="K63" i="5" s="1"/>
  <c r="K62" i="5" s="1"/>
  <c r="K61" i="5" s="1"/>
  <c r="K60" i="5" s="1"/>
  <c r="K59" i="5" s="1"/>
  <c r="K58" i="5" s="1"/>
  <c r="K57" i="5" s="1"/>
  <c r="K56" i="5" s="1"/>
  <c r="K55" i="5" s="1"/>
  <c r="K54" i="5" s="1"/>
  <c r="K53" i="5" s="1"/>
  <c r="T17" i="2"/>
  <c r="AM64" i="5"/>
  <c r="AM63" i="5" s="1"/>
  <c r="AM62" i="5" s="1"/>
  <c r="AM61" i="5" s="1"/>
  <c r="AM60" i="5" s="1"/>
  <c r="AM59" i="5" s="1"/>
  <c r="AM58" i="5" s="1"/>
  <c r="AM57" i="5" s="1"/>
  <c r="AM56" i="5" s="1"/>
  <c r="AM55" i="5" s="1"/>
  <c r="AM54" i="5" s="1"/>
  <c r="AM53" i="5" s="1"/>
  <c r="T69" i="2"/>
  <c r="AA64" i="5"/>
  <c r="AA63" i="5" s="1"/>
  <c r="AA62" i="5" s="1"/>
  <c r="AA61" i="5" s="1"/>
  <c r="AA60" i="5" s="1"/>
  <c r="AA59" i="5" s="1"/>
  <c r="AA58" i="5" s="1"/>
  <c r="AA57" i="5" s="1"/>
  <c r="AA56" i="5" s="1"/>
  <c r="AA55" i="5" s="1"/>
  <c r="AA54" i="5" s="1"/>
  <c r="AA53" i="5" s="1"/>
  <c r="T45" i="2"/>
  <c r="F52" i="5"/>
  <c r="F51" i="5" s="1"/>
  <c r="F50" i="5" s="1"/>
  <c r="F49" i="5" s="1"/>
  <c r="F48" i="5" s="1"/>
  <c r="F47" i="5" s="1"/>
  <c r="F46" i="5" s="1"/>
  <c r="F45" i="5" s="1"/>
  <c r="F44" i="5" s="1"/>
  <c r="F43" i="5" s="1"/>
  <c r="F42" i="5" s="1"/>
  <c r="F41" i="5" s="1"/>
  <c r="U9" i="2"/>
  <c r="CB64" i="5"/>
  <c r="CB63" i="5" s="1"/>
  <c r="CB62" i="5" s="1"/>
  <c r="CB61" i="5" s="1"/>
  <c r="CB60" i="5" s="1"/>
  <c r="CB59" i="5" s="1"/>
  <c r="CB58" i="5" s="1"/>
  <c r="CB57" i="5" s="1"/>
  <c r="CB56" i="5" s="1"/>
  <c r="CB55" i="5" s="1"/>
  <c r="CB54" i="5" s="1"/>
  <c r="CB53" i="5" s="1"/>
  <c r="T139" i="2"/>
  <c r="V64" i="5"/>
  <c r="V63" i="5" s="1"/>
  <c r="V62" i="5" s="1"/>
  <c r="V61" i="5" s="1"/>
  <c r="V60" i="5" s="1"/>
  <c r="V59" i="5" s="1"/>
  <c r="V58" i="5" s="1"/>
  <c r="V57" i="5" s="1"/>
  <c r="V56" i="5" s="1"/>
  <c r="V55" i="5" s="1"/>
  <c r="V54" i="5" s="1"/>
  <c r="V53" i="5" s="1"/>
  <c r="T37" i="2"/>
  <c r="CJ64" i="5"/>
  <c r="CJ63" i="5" s="1"/>
  <c r="CJ62" i="5" s="1"/>
  <c r="CJ61" i="5" s="1"/>
  <c r="CJ60" i="5" s="1"/>
  <c r="CJ59" i="5" s="1"/>
  <c r="CJ58" i="5" s="1"/>
  <c r="CJ57" i="5" s="1"/>
  <c r="CJ56" i="5" s="1"/>
  <c r="CJ55" i="5" s="1"/>
  <c r="CJ54" i="5" s="1"/>
  <c r="CJ53" i="5" s="1"/>
  <c r="T154" i="2"/>
  <c r="BB76" i="5"/>
  <c r="BB75" i="5" s="1"/>
  <c r="BB74" i="5" s="1"/>
  <c r="BB73" i="5" s="1"/>
  <c r="BB72" i="5" s="1"/>
  <c r="BB71" i="5" s="1"/>
  <c r="BB70" i="5" s="1"/>
  <c r="BB69" i="5" s="1"/>
  <c r="BB68" i="5" s="1"/>
  <c r="BB67" i="5" s="1"/>
  <c r="BB66" i="5" s="1"/>
  <c r="BB65" i="5" s="1"/>
  <c r="S95" i="2"/>
  <c r="CI64" i="5"/>
  <c r="CI63" i="5" s="1"/>
  <c r="CI62" i="5" s="1"/>
  <c r="CI61" i="5" s="1"/>
  <c r="CI60" i="5" s="1"/>
  <c r="CI59" i="5" s="1"/>
  <c r="CI58" i="5" s="1"/>
  <c r="CI57" i="5" s="1"/>
  <c r="CI56" i="5" s="1"/>
  <c r="CI55" i="5" s="1"/>
  <c r="CI54" i="5" s="1"/>
  <c r="CI53" i="5" s="1"/>
  <c r="T152" i="2"/>
  <c r="BS64" i="5"/>
  <c r="BS63" i="5" s="1"/>
  <c r="BS62" i="5" s="1"/>
  <c r="BS61" i="5" s="1"/>
  <c r="BS60" i="5" s="1"/>
  <c r="BS59" i="5" s="1"/>
  <c r="BS58" i="5" s="1"/>
  <c r="BS57" i="5" s="1"/>
  <c r="BS56" i="5" s="1"/>
  <c r="BS55" i="5" s="1"/>
  <c r="BS54" i="5" s="1"/>
  <c r="BS53" i="5" s="1"/>
  <c r="T121" i="2"/>
  <c r="CE64" i="5"/>
  <c r="CE63" i="5" s="1"/>
  <c r="CE62" i="5" s="1"/>
  <c r="CE61" i="5" s="1"/>
  <c r="CE60" i="5" s="1"/>
  <c r="CE59" i="5" s="1"/>
  <c r="CE58" i="5" s="1"/>
  <c r="CE57" i="5" s="1"/>
  <c r="CE56" i="5" s="1"/>
  <c r="CE55" i="5" s="1"/>
  <c r="CE54" i="5" s="1"/>
  <c r="CE53" i="5" s="1"/>
  <c r="T145" i="2"/>
  <c r="BD64" i="5"/>
  <c r="BD63" i="5" s="1"/>
  <c r="BD62" i="5" s="1"/>
  <c r="BD61" i="5" s="1"/>
  <c r="BD60" i="5" s="1"/>
  <c r="BD59" i="5" s="1"/>
  <c r="BD58" i="5" s="1"/>
  <c r="BD57" i="5" s="1"/>
  <c r="BD56" i="5" s="1"/>
  <c r="BD55" i="5" s="1"/>
  <c r="BD54" i="5" s="1"/>
  <c r="BD53" i="5" s="1"/>
  <c r="T98" i="2"/>
  <c r="AH64" i="5"/>
  <c r="AH63" i="5" s="1"/>
  <c r="AH62" i="5" s="1"/>
  <c r="AH61" i="5" s="1"/>
  <c r="AH60" i="5" s="1"/>
  <c r="AH59" i="5" s="1"/>
  <c r="AH58" i="5" s="1"/>
  <c r="AH57" i="5" s="1"/>
  <c r="AH56" i="5" s="1"/>
  <c r="AH55" i="5" s="1"/>
  <c r="AH54" i="5" s="1"/>
  <c r="AH53" i="5" s="1"/>
  <c r="T59" i="2"/>
  <c r="CQ76" i="5"/>
  <c r="CQ75" i="5" s="1"/>
  <c r="CQ74" i="5" s="1"/>
  <c r="CQ73" i="5" s="1"/>
  <c r="CQ72" i="5" s="1"/>
  <c r="CQ71" i="5" s="1"/>
  <c r="CQ70" i="5" s="1"/>
  <c r="CQ69" i="5" s="1"/>
  <c r="CQ68" i="5" s="1"/>
  <c r="CQ67" i="5" s="1"/>
  <c r="CQ66" i="5" s="1"/>
  <c r="CQ65" i="5" s="1"/>
  <c r="S168" i="2"/>
  <c r="BU52" i="5"/>
  <c r="BU51" i="5" s="1"/>
  <c r="BU50" i="5" s="1"/>
  <c r="BU49" i="5" s="1"/>
  <c r="BU48" i="5" s="1"/>
  <c r="BU47" i="5" s="1"/>
  <c r="BU46" i="5" s="1"/>
  <c r="BU45" i="5" s="1"/>
  <c r="BU44" i="5" s="1"/>
  <c r="BU43" i="5" s="1"/>
  <c r="BU42" i="5" s="1"/>
  <c r="BU41" i="5" s="1"/>
  <c r="U125" i="2"/>
  <c r="CA64" i="5"/>
  <c r="CA63" i="5" s="1"/>
  <c r="CA62" i="5" s="1"/>
  <c r="CA61" i="5" s="1"/>
  <c r="CA60" i="5" s="1"/>
  <c r="CA59" i="5" s="1"/>
  <c r="CA58" i="5" s="1"/>
  <c r="CA57" i="5" s="1"/>
  <c r="CA56" i="5" s="1"/>
  <c r="CA55" i="5" s="1"/>
  <c r="CA54" i="5" s="1"/>
  <c r="CA53" i="5" s="1"/>
  <c r="T137" i="2"/>
  <c r="BJ64" i="5"/>
  <c r="BJ63" i="5" s="1"/>
  <c r="BJ62" i="5" s="1"/>
  <c r="BJ61" i="5" s="1"/>
  <c r="BJ60" i="5" s="1"/>
  <c r="BJ59" i="5" s="1"/>
  <c r="BJ58" i="5" s="1"/>
  <c r="BJ57" i="5" s="1"/>
  <c r="BJ56" i="5" s="1"/>
  <c r="BJ55" i="5" s="1"/>
  <c r="BJ54" i="5" s="1"/>
  <c r="BJ53" i="5" s="1"/>
  <c r="T107" i="2"/>
  <c r="H64" i="5"/>
  <c r="H63" i="5" s="1"/>
  <c r="H62" i="5" s="1"/>
  <c r="H61" i="5" s="1"/>
  <c r="H60" i="5" s="1"/>
  <c r="H59" i="5" s="1"/>
  <c r="H58" i="5" s="1"/>
  <c r="H57" i="5" s="1"/>
  <c r="H56" i="5" s="1"/>
  <c r="H55" i="5" s="1"/>
  <c r="H54" i="5" s="1"/>
  <c r="H53" i="5" s="1"/>
  <c r="T12" i="2"/>
  <c r="AK64" i="5"/>
  <c r="AK63" i="5" s="1"/>
  <c r="AK62" i="5" s="1"/>
  <c r="AK61" i="5" s="1"/>
  <c r="AK60" i="5" s="1"/>
  <c r="AK59" i="5" s="1"/>
  <c r="AK58" i="5" s="1"/>
  <c r="AK57" i="5" s="1"/>
  <c r="AK56" i="5" s="1"/>
  <c r="AK55" i="5" s="1"/>
  <c r="AK54" i="5" s="1"/>
  <c r="AK53" i="5" s="1"/>
  <c r="T66" i="2"/>
  <c r="C76" i="5"/>
  <c r="C75" i="5" s="1"/>
  <c r="C74" i="5" s="1"/>
  <c r="C73" i="5" s="1"/>
  <c r="C72" i="5" s="1"/>
  <c r="C71" i="5" s="1"/>
  <c r="C70" i="5" s="1"/>
  <c r="C69" i="5" s="1"/>
  <c r="C68" i="5" s="1"/>
  <c r="C67" i="5" s="1"/>
  <c r="C66" i="5" s="1"/>
  <c r="C65" i="5" s="1"/>
  <c r="S3" i="2"/>
  <c r="U76" i="5"/>
  <c r="U75" i="5" s="1"/>
  <c r="U74" i="5" s="1"/>
  <c r="U73" i="5" s="1"/>
  <c r="U72" i="5" s="1"/>
  <c r="U71" i="5" s="1"/>
  <c r="U70" i="5" s="1"/>
  <c r="U69" i="5" s="1"/>
  <c r="U68" i="5" s="1"/>
  <c r="U67" i="5" s="1"/>
  <c r="U66" i="5" s="1"/>
  <c r="U65" i="5" s="1"/>
  <c r="S35" i="2"/>
  <c r="BQ64" i="5"/>
  <c r="BQ63" i="5" s="1"/>
  <c r="BQ62" i="5" s="1"/>
  <c r="BQ61" i="5" s="1"/>
  <c r="BQ60" i="5" s="1"/>
  <c r="BQ59" i="5" s="1"/>
  <c r="BQ58" i="5" s="1"/>
  <c r="BQ57" i="5" s="1"/>
  <c r="BQ56" i="5" s="1"/>
  <c r="BQ55" i="5" s="1"/>
  <c r="BQ54" i="5" s="1"/>
  <c r="BQ53" i="5" s="1"/>
  <c r="T117" i="2"/>
  <c r="AW64" i="5"/>
  <c r="AW63" i="5" s="1"/>
  <c r="AW62" i="5" s="1"/>
  <c r="AW61" i="5" s="1"/>
  <c r="AW60" i="5" s="1"/>
  <c r="AW59" i="5" s="1"/>
  <c r="AW58" i="5" s="1"/>
  <c r="AW57" i="5" s="1"/>
  <c r="AW56" i="5" s="1"/>
  <c r="AW55" i="5" s="1"/>
  <c r="AW54" i="5" s="1"/>
  <c r="AW53" i="5" s="1"/>
  <c r="T86" i="2"/>
  <c r="BO64" i="5"/>
  <c r="BO63" i="5" s="1"/>
  <c r="BO62" i="5" s="1"/>
  <c r="BO61" i="5" s="1"/>
  <c r="BO60" i="5" s="1"/>
  <c r="BO59" i="5" s="1"/>
  <c r="BO58" i="5" s="1"/>
  <c r="BO57" i="5" s="1"/>
  <c r="BO56" i="5" s="1"/>
  <c r="BO55" i="5" s="1"/>
  <c r="BO54" i="5" s="1"/>
  <c r="BO53" i="5" s="1"/>
  <c r="T114" i="2"/>
  <c r="BZ64" i="5"/>
  <c r="BZ63" i="5" s="1"/>
  <c r="BZ62" i="5" s="1"/>
  <c r="BZ61" i="5" s="1"/>
  <c r="BZ60" i="5" s="1"/>
  <c r="BZ59" i="5" s="1"/>
  <c r="BZ58" i="5" s="1"/>
  <c r="BZ57" i="5" s="1"/>
  <c r="BZ56" i="5" s="1"/>
  <c r="BZ55" i="5" s="1"/>
  <c r="BZ54" i="5" s="1"/>
  <c r="BZ53" i="5" s="1"/>
  <c r="T135" i="2"/>
  <c r="AD64" i="5"/>
  <c r="AD63" i="5" s="1"/>
  <c r="AD62" i="5" s="1"/>
  <c r="AD61" i="5" s="1"/>
  <c r="AD60" i="5" s="1"/>
  <c r="AD59" i="5" s="1"/>
  <c r="AD58" i="5" s="1"/>
  <c r="AD57" i="5" s="1"/>
  <c r="AD56" i="5" s="1"/>
  <c r="AD55" i="5" s="1"/>
  <c r="AD54" i="5" s="1"/>
  <c r="AD53" i="5" s="1"/>
  <c r="T51" i="2"/>
  <c r="BH64" i="5"/>
  <c r="BH63" i="5" s="1"/>
  <c r="BH62" i="5" s="1"/>
  <c r="BH61" i="5" s="1"/>
  <c r="BH60" i="5" s="1"/>
  <c r="BH59" i="5" s="1"/>
  <c r="BH58" i="5" s="1"/>
  <c r="BH57" i="5" s="1"/>
  <c r="BH56" i="5" s="1"/>
  <c r="BH55" i="5" s="1"/>
  <c r="BH54" i="5" s="1"/>
  <c r="BH53" i="5" s="1"/>
  <c r="T104" i="2"/>
  <c r="Y64" i="5"/>
  <c r="Y63" i="5" s="1"/>
  <c r="Y62" i="5" s="1"/>
  <c r="Y61" i="5" s="1"/>
  <c r="Y60" i="5" s="1"/>
  <c r="Y59" i="5" s="1"/>
  <c r="Y58" i="5" s="1"/>
  <c r="Y57" i="5" s="1"/>
  <c r="Y56" i="5" s="1"/>
  <c r="Y55" i="5" s="1"/>
  <c r="Y54" i="5" s="1"/>
  <c r="Y53" i="5" s="1"/>
  <c r="T41" i="2"/>
  <c r="L76" i="5"/>
  <c r="L75" i="5" s="1"/>
  <c r="L74" i="5" s="1"/>
  <c r="L73" i="5" s="1"/>
  <c r="L72" i="5" s="1"/>
  <c r="L71" i="5" s="1"/>
  <c r="L70" i="5" s="1"/>
  <c r="L69" i="5" s="1"/>
  <c r="L68" i="5" s="1"/>
  <c r="L67" i="5" s="1"/>
  <c r="L66" i="5" s="1"/>
  <c r="L65" i="5" s="1"/>
  <c r="S19" i="2"/>
  <c r="BW64" i="5"/>
  <c r="BW63" i="5" s="1"/>
  <c r="BW62" i="5" s="1"/>
  <c r="BW61" i="5" s="1"/>
  <c r="BW60" i="5" s="1"/>
  <c r="BW59" i="5" s="1"/>
  <c r="BW58" i="5" s="1"/>
  <c r="BW57" i="5" s="1"/>
  <c r="BW56" i="5" s="1"/>
  <c r="BW55" i="5" s="1"/>
  <c r="BW54" i="5" s="1"/>
  <c r="BW53" i="5" s="1"/>
  <c r="T129" i="2"/>
  <c r="CR76" i="5"/>
  <c r="CR75" i="5" s="1"/>
  <c r="CR74" i="5" s="1"/>
  <c r="CR73" i="5" s="1"/>
  <c r="CR72" i="5" s="1"/>
  <c r="CR71" i="5" s="1"/>
  <c r="CR70" i="5" s="1"/>
  <c r="CR69" i="5" s="1"/>
  <c r="CR68" i="5" s="1"/>
  <c r="CR67" i="5" s="1"/>
  <c r="CR66" i="5" s="1"/>
  <c r="CR65" i="5" s="1"/>
  <c r="S170" i="2"/>
  <c r="D76" i="5"/>
  <c r="D75" i="5" s="1"/>
  <c r="D74" i="5" s="1"/>
  <c r="D73" i="5" s="1"/>
  <c r="D72" i="5" s="1"/>
  <c r="D71" i="5" s="1"/>
  <c r="D70" i="5" s="1"/>
  <c r="D69" i="5" s="1"/>
  <c r="D68" i="5" s="1"/>
  <c r="D67" i="5" s="1"/>
  <c r="D66" i="5" s="1"/>
  <c r="D65" i="5" s="1"/>
  <c r="S5" i="2"/>
  <c r="U13" i="11" s="1"/>
  <c r="CC64" i="5"/>
  <c r="CC63" i="5" s="1"/>
  <c r="CC62" i="5" s="1"/>
  <c r="CC61" i="5" s="1"/>
  <c r="CC60" i="5" s="1"/>
  <c r="CC59" i="5" s="1"/>
  <c r="CC58" i="5" s="1"/>
  <c r="CC57" i="5" s="1"/>
  <c r="CC56" i="5" s="1"/>
  <c r="CC55" i="5" s="1"/>
  <c r="CC54" i="5" s="1"/>
  <c r="CC53" i="5" s="1"/>
  <c r="T141" i="2"/>
  <c r="P64" i="5"/>
  <c r="P63" i="5" s="1"/>
  <c r="P62" i="5" s="1"/>
  <c r="P61" i="5" s="1"/>
  <c r="P60" i="5" s="1"/>
  <c r="P59" i="5" s="1"/>
  <c r="P58" i="5" s="1"/>
  <c r="P57" i="5" s="1"/>
  <c r="P56" i="5" s="1"/>
  <c r="P55" i="5" s="1"/>
  <c r="P54" i="5" s="1"/>
  <c r="P53" i="5" s="1"/>
  <c r="T27" i="2"/>
  <c r="BA64" i="5"/>
  <c r="BA63" i="5" s="1"/>
  <c r="BA62" i="5" s="1"/>
  <c r="BA61" i="5" s="1"/>
  <c r="BA60" i="5" s="1"/>
  <c r="BA59" i="5" s="1"/>
  <c r="BA58" i="5" s="1"/>
  <c r="BA57" i="5" s="1"/>
  <c r="BA56" i="5" s="1"/>
  <c r="BA55" i="5" s="1"/>
  <c r="BA54" i="5" s="1"/>
  <c r="BA53" i="5" s="1"/>
  <c r="T93" i="2"/>
  <c r="AP64" i="5"/>
  <c r="AP63" i="5" s="1"/>
  <c r="AP62" i="5" s="1"/>
  <c r="AP61" i="5" s="1"/>
  <c r="AP60" i="5" s="1"/>
  <c r="AP59" i="5" s="1"/>
  <c r="AP58" i="5" s="1"/>
  <c r="AP57" i="5" s="1"/>
  <c r="AP56" i="5" s="1"/>
  <c r="AP55" i="5" s="1"/>
  <c r="AP54" i="5" s="1"/>
  <c r="AP53" i="5" s="1"/>
  <c r="T74" i="2"/>
  <c r="I64" i="5"/>
  <c r="I63" i="5" s="1"/>
  <c r="I62" i="5" s="1"/>
  <c r="I61" i="5" s="1"/>
  <c r="I60" i="5" s="1"/>
  <c r="I59" i="5" s="1"/>
  <c r="I58" i="5" s="1"/>
  <c r="I57" i="5" s="1"/>
  <c r="I56" i="5" s="1"/>
  <c r="I55" i="5" s="1"/>
  <c r="I54" i="5" s="1"/>
  <c r="I53" i="5" s="1"/>
  <c r="T14" i="2"/>
  <c r="BV64" i="5"/>
  <c r="BV63" i="5" s="1"/>
  <c r="BV62" i="5" s="1"/>
  <c r="BV61" i="5" s="1"/>
  <c r="BV60" i="5" s="1"/>
  <c r="BV59" i="5" s="1"/>
  <c r="BV58" i="5" s="1"/>
  <c r="BV57" i="5" s="1"/>
  <c r="BV56" i="5" s="1"/>
  <c r="BV55" i="5" s="1"/>
  <c r="BV54" i="5" s="1"/>
  <c r="BV53" i="5" s="1"/>
  <c r="T127" i="2"/>
  <c r="BE52" i="5"/>
  <c r="BE51" i="5" s="1"/>
  <c r="BE50" i="5" s="1"/>
  <c r="BE49" i="5" s="1"/>
  <c r="BE48" i="5" s="1"/>
  <c r="BE47" i="5" s="1"/>
  <c r="BE46" i="5" s="1"/>
  <c r="BE45" i="5" s="1"/>
  <c r="BE44" i="5" s="1"/>
  <c r="BE43" i="5" s="1"/>
  <c r="BE42" i="5" s="1"/>
  <c r="BE41" i="5" s="1"/>
  <c r="U99" i="2"/>
  <c r="BK64" i="5"/>
  <c r="BK63" i="5" s="1"/>
  <c r="BK62" i="5" s="1"/>
  <c r="BK61" i="5" s="1"/>
  <c r="BK60" i="5" s="1"/>
  <c r="BK59" i="5" s="1"/>
  <c r="BK58" i="5" s="1"/>
  <c r="BK57" i="5" s="1"/>
  <c r="BK56" i="5" s="1"/>
  <c r="BK55" i="5" s="1"/>
  <c r="BK54" i="5" s="1"/>
  <c r="BK53" i="5" s="1"/>
  <c r="T108" i="2"/>
  <c r="AL76" i="5"/>
  <c r="AL75" i="5" s="1"/>
  <c r="AL74" i="5" s="1"/>
  <c r="AL73" i="5" s="1"/>
  <c r="AL72" i="5" s="1"/>
  <c r="AL71" i="5" s="1"/>
  <c r="AL70" i="5" s="1"/>
  <c r="AL69" i="5" s="1"/>
  <c r="AL68" i="5" s="1"/>
  <c r="AL67" i="5" s="1"/>
  <c r="AL66" i="5" s="1"/>
  <c r="AL65" i="5" s="1"/>
  <c r="S67" i="2"/>
  <c r="BN64" i="5"/>
  <c r="BN63" i="5" s="1"/>
  <c r="BN62" i="5" s="1"/>
  <c r="BN61" i="5" s="1"/>
  <c r="BN60" i="5" s="1"/>
  <c r="BN59" i="5" s="1"/>
  <c r="BN58" i="5" s="1"/>
  <c r="BN57" i="5" s="1"/>
  <c r="BN56" i="5" s="1"/>
  <c r="BN55" i="5" s="1"/>
  <c r="BN54" i="5" s="1"/>
  <c r="BN53" i="5" s="1"/>
  <c r="T113" i="2"/>
  <c r="M64" i="5"/>
  <c r="M63" i="5" s="1"/>
  <c r="M62" i="5" s="1"/>
  <c r="M61" i="5" s="1"/>
  <c r="M60" i="5" s="1"/>
  <c r="M59" i="5" s="1"/>
  <c r="M58" i="5" s="1"/>
  <c r="M57" i="5" s="1"/>
  <c r="M56" i="5" s="1"/>
  <c r="M55" i="5" s="1"/>
  <c r="M54" i="5" s="1"/>
  <c r="M53" i="5" s="1"/>
  <c r="T21" i="2"/>
  <c r="AY64" i="5"/>
  <c r="AY63" i="5" s="1"/>
  <c r="AY62" i="5" s="1"/>
  <c r="AY61" i="5" s="1"/>
  <c r="AY60" i="5" s="1"/>
  <c r="AY59" i="5" s="1"/>
  <c r="AY58" i="5" s="1"/>
  <c r="AY57" i="5" s="1"/>
  <c r="AY56" i="5" s="1"/>
  <c r="AY55" i="5" s="1"/>
  <c r="AY54" i="5" s="1"/>
  <c r="AY53" i="5" s="1"/>
  <c r="T89" i="2"/>
  <c r="BC64" i="5"/>
  <c r="BC63" i="5" s="1"/>
  <c r="BC62" i="5" s="1"/>
  <c r="BC61" i="5" s="1"/>
  <c r="BC60" i="5" s="1"/>
  <c r="BC59" i="5" s="1"/>
  <c r="BC58" i="5" s="1"/>
  <c r="BC57" i="5" s="1"/>
  <c r="BC56" i="5" s="1"/>
  <c r="BC55" i="5" s="1"/>
  <c r="BC54" i="5" s="1"/>
  <c r="BC53" i="5" s="1"/>
  <c r="T96" i="2"/>
  <c r="N76" i="5"/>
  <c r="N75" i="5" s="1"/>
  <c r="N74" i="5" s="1"/>
  <c r="N73" i="5" s="1"/>
  <c r="N72" i="5" s="1"/>
  <c r="N71" i="5" s="1"/>
  <c r="N70" i="5" s="1"/>
  <c r="N69" i="5" s="1"/>
  <c r="N68" i="5" s="1"/>
  <c r="N67" i="5" s="1"/>
  <c r="N66" i="5" s="1"/>
  <c r="N65" i="5" s="1"/>
  <c r="S23" i="2"/>
  <c r="O64" i="5"/>
  <c r="O63" i="5" s="1"/>
  <c r="O62" i="5" s="1"/>
  <c r="O61" i="5" s="1"/>
  <c r="O60" i="5" s="1"/>
  <c r="O59" i="5" s="1"/>
  <c r="O58" i="5" s="1"/>
  <c r="O57" i="5" s="1"/>
  <c r="O56" i="5" s="1"/>
  <c r="O55" i="5" s="1"/>
  <c r="O54" i="5" s="1"/>
  <c r="O53" i="5" s="1"/>
  <c r="T25" i="2"/>
  <c r="X64" i="5"/>
  <c r="X63" i="5" s="1"/>
  <c r="X62" i="5" s="1"/>
  <c r="X61" i="5" s="1"/>
  <c r="X60" i="5" s="1"/>
  <c r="X59" i="5" s="1"/>
  <c r="X58" i="5" s="1"/>
  <c r="X57" i="5" s="1"/>
  <c r="X56" i="5" s="1"/>
  <c r="X55" i="5" s="1"/>
  <c r="X54" i="5" s="1"/>
  <c r="X53" i="5" s="1"/>
  <c r="T40" i="2"/>
  <c r="E76" i="5"/>
  <c r="E75" i="5" s="1"/>
  <c r="E74" i="5" s="1"/>
  <c r="E73" i="5" s="1"/>
  <c r="E72" i="5" s="1"/>
  <c r="E71" i="5" s="1"/>
  <c r="E70" i="5" s="1"/>
  <c r="E69" i="5" s="1"/>
  <c r="E68" i="5" s="1"/>
  <c r="E67" i="5" s="1"/>
  <c r="E66" i="5" s="1"/>
  <c r="E65" i="5" s="1"/>
  <c r="S7" i="2"/>
  <c r="AI64" i="5"/>
  <c r="AI63" i="5" s="1"/>
  <c r="AI62" i="5" s="1"/>
  <c r="AI61" i="5" s="1"/>
  <c r="AI60" i="5" s="1"/>
  <c r="AI59" i="5" s="1"/>
  <c r="AI58" i="5" s="1"/>
  <c r="AI57" i="5" s="1"/>
  <c r="AI56" i="5" s="1"/>
  <c r="AI55" i="5" s="1"/>
  <c r="AI54" i="5" s="1"/>
  <c r="AI53" i="5" s="1"/>
  <c r="T61" i="2"/>
  <c r="BF64" i="5"/>
  <c r="BF63" i="5" s="1"/>
  <c r="BF62" i="5" s="1"/>
  <c r="BF61" i="5" s="1"/>
  <c r="BF60" i="5" s="1"/>
  <c r="BF59" i="5" s="1"/>
  <c r="BF58" i="5" s="1"/>
  <c r="BF57" i="5" s="1"/>
  <c r="BF56" i="5" s="1"/>
  <c r="BF55" i="5" s="1"/>
  <c r="BF54" i="5" s="1"/>
  <c r="BF53" i="5" s="1"/>
  <c r="T101" i="2"/>
  <c r="AB64" i="5"/>
  <c r="AB63" i="5" s="1"/>
  <c r="AB62" i="5" s="1"/>
  <c r="AB61" i="5" s="1"/>
  <c r="AB60" i="5" s="1"/>
  <c r="AB59" i="5" s="1"/>
  <c r="AB58" i="5" s="1"/>
  <c r="AB57" i="5" s="1"/>
  <c r="AB56" i="5" s="1"/>
  <c r="AB55" i="5" s="1"/>
  <c r="AB54" i="5" s="1"/>
  <c r="AB53" i="5" s="1"/>
  <c r="T47" i="2"/>
  <c r="AX64" i="5"/>
  <c r="AX63" i="5" s="1"/>
  <c r="AX62" i="5" s="1"/>
  <c r="AX61" i="5" s="1"/>
  <c r="AX60" i="5" s="1"/>
  <c r="AX59" i="5" s="1"/>
  <c r="AX58" i="5" s="1"/>
  <c r="AX57" i="5" s="1"/>
  <c r="AX56" i="5" s="1"/>
  <c r="AX55" i="5" s="1"/>
  <c r="AX54" i="5" s="1"/>
  <c r="AX53" i="5" s="1"/>
  <c r="T87" i="2"/>
  <c r="BL76" i="5"/>
  <c r="BL75" i="5" s="1"/>
  <c r="BL74" i="5" s="1"/>
  <c r="BL73" i="5" s="1"/>
  <c r="BL72" i="5" s="1"/>
  <c r="BL71" i="5" s="1"/>
  <c r="BL70" i="5" s="1"/>
  <c r="BL69" i="5" s="1"/>
  <c r="BL68" i="5" s="1"/>
  <c r="BL67" i="5" s="1"/>
  <c r="BL66" i="5" s="1"/>
  <c r="BL65" i="5" s="1"/>
  <c r="S110" i="2"/>
  <c r="G64" i="5"/>
  <c r="G63" i="5" s="1"/>
  <c r="G62" i="5" s="1"/>
  <c r="G61" i="5" s="1"/>
  <c r="G60" i="5" s="1"/>
  <c r="G59" i="5" s="1"/>
  <c r="G58" i="5" s="1"/>
  <c r="G57" i="5" s="1"/>
  <c r="G56" i="5" s="1"/>
  <c r="G55" i="5" s="1"/>
  <c r="G54" i="5" s="1"/>
  <c r="G53" i="5" s="1"/>
  <c r="T11" i="2"/>
  <c r="CN76" i="5"/>
  <c r="CN75" i="5" s="1"/>
  <c r="CN74" i="5" s="1"/>
  <c r="CN73" i="5" s="1"/>
  <c r="CN72" i="5" s="1"/>
  <c r="CN71" i="5" s="1"/>
  <c r="CN70" i="5" s="1"/>
  <c r="CN69" i="5" s="1"/>
  <c r="CN68" i="5" s="1"/>
  <c r="CN67" i="5" s="1"/>
  <c r="CN66" i="5" s="1"/>
  <c r="CN65" i="5" s="1"/>
  <c r="S162" i="2"/>
  <c r="CV76" i="5"/>
  <c r="CV75" i="5" s="1"/>
  <c r="CV74" i="5" s="1"/>
  <c r="CV73" i="5" s="1"/>
  <c r="CV72" i="5" s="1"/>
  <c r="CV71" i="5" s="1"/>
  <c r="CV70" i="5" s="1"/>
  <c r="CV69" i="5" s="1"/>
  <c r="CV68" i="5" s="1"/>
  <c r="CV67" i="5" s="1"/>
  <c r="CV66" i="5" s="1"/>
  <c r="CV65" i="5" s="1"/>
  <c r="S178" i="2"/>
  <c r="CU76" i="5"/>
  <c r="CU75" i="5" s="1"/>
  <c r="CU74" i="5" s="1"/>
  <c r="CU73" i="5" s="1"/>
  <c r="CU72" i="5" s="1"/>
  <c r="CU71" i="5" s="1"/>
  <c r="CU70" i="5" s="1"/>
  <c r="CU69" i="5" s="1"/>
  <c r="CU68" i="5" s="1"/>
  <c r="CU67" i="5" s="1"/>
  <c r="CU66" i="5" s="1"/>
  <c r="CU65" i="5" s="1"/>
  <c r="S176" i="2"/>
  <c r="R76" i="5"/>
  <c r="R75" i="5" s="1"/>
  <c r="R74" i="5" s="1"/>
  <c r="R73" i="5" s="1"/>
  <c r="R72" i="5" s="1"/>
  <c r="R71" i="5" s="1"/>
  <c r="R70" i="5" s="1"/>
  <c r="R69" i="5" s="1"/>
  <c r="R68" i="5" s="1"/>
  <c r="R67" i="5" s="1"/>
  <c r="R66" i="5" s="1"/>
  <c r="R65" i="5" s="1"/>
  <c r="S31" i="2"/>
  <c r="AT64" i="5"/>
  <c r="AT63" i="5" s="1"/>
  <c r="AT62" i="5" s="1"/>
  <c r="AT61" i="5" s="1"/>
  <c r="AT60" i="5" s="1"/>
  <c r="AT59" i="5" s="1"/>
  <c r="AT58" i="5" s="1"/>
  <c r="AT57" i="5" s="1"/>
  <c r="AT56" i="5" s="1"/>
  <c r="AT55" i="5" s="1"/>
  <c r="AT54" i="5" s="1"/>
  <c r="AT53" i="5" s="1"/>
  <c r="T82" i="2"/>
  <c r="AZ64" i="5"/>
  <c r="AZ63" i="5" s="1"/>
  <c r="AZ62" i="5" s="1"/>
  <c r="AZ61" i="5" s="1"/>
  <c r="AZ60" i="5" s="1"/>
  <c r="AZ59" i="5" s="1"/>
  <c r="AZ58" i="5" s="1"/>
  <c r="AZ57" i="5" s="1"/>
  <c r="AZ56" i="5" s="1"/>
  <c r="AZ55" i="5" s="1"/>
  <c r="AZ54" i="5" s="1"/>
  <c r="AZ53" i="5" s="1"/>
  <c r="T91" i="2"/>
  <c r="CG64" i="5"/>
  <c r="CG63" i="5" s="1"/>
  <c r="CG62" i="5" s="1"/>
  <c r="CG61" i="5" s="1"/>
  <c r="CG60" i="5" s="1"/>
  <c r="CG59" i="5" s="1"/>
  <c r="CG58" i="5" s="1"/>
  <c r="CG57" i="5" s="1"/>
  <c r="CG56" i="5" s="1"/>
  <c r="CG55" i="5" s="1"/>
  <c r="CG54" i="5" s="1"/>
  <c r="CG53" i="5" s="1"/>
  <c r="T149" i="2"/>
  <c r="CH64" i="5"/>
  <c r="CH63" i="5" s="1"/>
  <c r="CH62" i="5" s="1"/>
  <c r="CH61" i="5" s="1"/>
  <c r="CH60" i="5" s="1"/>
  <c r="CH59" i="5" s="1"/>
  <c r="CH58" i="5" s="1"/>
  <c r="CH57" i="5" s="1"/>
  <c r="CH56" i="5" s="1"/>
  <c r="CH55" i="5" s="1"/>
  <c r="CH54" i="5" s="1"/>
  <c r="CH53" i="5" s="1"/>
  <c r="T151" i="2"/>
  <c r="AU76" i="5"/>
  <c r="AU75" i="5" s="1"/>
  <c r="AU74" i="5" s="1"/>
  <c r="AU73" i="5" s="1"/>
  <c r="AU72" i="5" s="1"/>
  <c r="AU71" i="5" s="1"/>
  <c r="AU70" i="5" s="1"/>
  <c r="AU69" i="5" s="1"/>
  <c r="AU68" i="5" s="1"/>
  <c r="AU67" i="5" s="1"/>
  <c r="AU66" i="5" s="1"/>
  <c r="AU65" i="5" s="1"/>
  <c r="S83" i="2"/>
  <c r="T64" i="5"/>
  <c r="T63" i="5" s="1"/>
  <c r="T62" i="5" s="1"/>
  <c r="T61" i="5" s="1"/>
  <c r="T60" i="5" s="1"/>
  <c r="T59" i="5" s="1"/>
  <c r="T58" i="5" s="1"/>
  <c r="T57" i="5" s="1"/>
  <c r="T56" i="5" s="1"/>
  <c r="T55" i="5" s="1"/>
  <c r="T54" i="5" s="1"/>
  <c r="T53" i="5" s="1"/>
  <c r="T33" i="2"/>
  <c r="AF64" i="5"/>
  <c r="AF63" i="5" s="1"/>
  <c r="AF62" i="5" s="1"/>
  <c r="AF61" i="5" s="1"/>
  <c r="AF60" i="5" s="1"/>
  <c r="AF59" i="5" s="1"/>
  <c r="AF58" i="5" s="1"/>
  <c r="AF57" i="5" s="1"/>
  <c r="AF56" i="5" s="1"/>
  <c r="AF55" i="5" s="1"/>
  <c r="AF54" i="5" s="1"/>
  <c r="AF53" i="5" s="1"/>
  <c r="T55" i="2"/>
  <c r="AQ64" i="5"/>
  <c r="AQ63" i="5" s="1"/>
  <c r="AQ62" i="5" s="1"/>
  <c r="AQ61" i="5" s="1"/>
  <c r="AQ60" i="5" s="1"/>
  <c r="AQ59" i="5" s="1"/>
  <c r="AQ58" i="5" s="1"/>
  <c r="AQ57" i="5" s="1"/>
  <c r="AQ56" i="5" s="1"/>
  <c r="AQ55" i="5" s="1"/>
  <c r="AQ54" i="5" s="1"/>
  <c r="AQ53" i="5" s="1"/>
  <c r="T76" i="2"/>
  <c r="BM64" i="5"/>
  <c r="BM63" i="5" s="1"/>
  <c r="BM62" i="5" s="1"/>
  <c r="BM61" i="5" s="1"/>
  <c r="BM60" i="5" s="1"/>
  <c r="BM59" i="5" s="1"/>
  <c r="BM58" i="5" s="1"/>
  <c r="BM57" i="5" s="1"/>
  <c r="BM56" i="5" s="1"/>
  <c r="BM55" i="5" s="1"/>
  <c r="BM54" i="5" s="1"/>
  <c r="BM53" i="5" s="1"/>
  <c r="T111" i="2"/>
  <c r="CF64" i="5"/>
  <c r="CF63" i="5" s="1"/>
  <c r="CF62" i="5" s="1"/>
  <c r="CF61" i="5" s="1"/>
  <c r="CF60" i="5" s="1"/>
  <c r="CF59" i="5" s="1"/>
  <c r="CF58" i="5" s="1"/>
  <c r="CF57" i="5" s="1"/>
  <c r="CF56" i="5" s="1"/>
  <c r="CF55" i="5" s="1"/>
  <c r="CF54" i="5" s="1"/>
  <c r="CF53" i="5" s="1"/>
  <c r="T147" i="2"/>
  <c r="CD64" i="5"/>
  <c r="CD63" i="5" s="1"/>
  <c r="CD62" i="5" s="1"/>
  <c r="CD61" i="5" s="1"/>
  <c r="CD60" i="5" s="1"/>
  <c r="CD59" i="5" s="1"/>
  <c r="CD58" i="5" s="1"/>
  <c r="CD57" i="5" s="1"/>
  <c r="CD56" i="5" s="1"/>
  <c r="CD55" i="5" s="1"/>
  <c r="CD54" i="5" s="1"/>
  <c r="CD53" i="5" s="1"/>
  <c r="T143" i="2"/>
  <c r="AC64" i="5"/>
  <c r="AC63" i="5" s="1"/>
  <c r="AC62" i="5" s="1"/>
  <c r="AC61" i="5" s="1"/>
  <c r="AC60" i="5" s="1"/>
  <c r="AC59" i="5" s="1"/>
  <c r="AC58" i="5" s="1"/>
  <c r="AC57" i="5" s="1"/>
  <c r="AC56" i="5" s="1"/>
  <c r="AC55" i="5" s="1"/>
  <c r="AC54" i="5" s="1"/>
  <c r="AC53" i="5" s="1"/>
  <c r="T49" i="2"/>
  <c r="BR64" i="5"/>
  <c r="BR63" i="5" s="1"/>
  <c r="BR62" i="5" s="1"/>
  <c r="BR61" i="5" s="1"/>
  <c r="BR60" i="5" s="1"/>
  <c r="BR59" i="5" s="1"/>
  <c r="BR58" i="5" s="1"/>
  <c r="BR57" i="5" s="1"/>
  <c r="BR56" i="5" s="1"/>
  <c r="BR55" i="5" s="1"/>
  <c r="BR54" i="5" s="1"/>
  <c r="BR53" i="5" s="1"/>
  <c r="T119" i="2"/>
  <c r="BT64" i="5"/>
  <c r="BT63" i="5" s="1"/>
  <c r="BT62" i="5" s="1"/>
  <c r="BT61" i="5" s="1"/>
  <c r="BT60" i="5" s="1"/>
  <c r="BT59" i="5" s="1"/>
  <c r="BT58" i="5" s="1"/>
  <c r="BT57" i="5" s="1"/>
  <c r="BT56" i="5" s="1"/>
  <c r="BT55" i="5" s="1"/>
  <c r="BT54" i="5" s="1"/>
  <c r="BT53" i="5" s="1"/>
  <c r="T123" i="2"/>
  <c r="CL76" i="5"/>
  <c r="CL75" i="5" s="1"/>
  <c r="CL74" i="5" s="1"/>
  <c r="CL73" i="5" s="1"/>
  <c r="CL72" i="5" s="1"/>
  <c r="CL71" i="5" s="1"/>
  <c r="CL70" i="5" s="1"/>
  <c r="CL69" i="5" s="1"/>
  <c r="CL68" i="5" s="1"/>
  <c r="CL67" i="5" s="1"/>
  <c r="CL66" i="5" s="1"/>
  <c r="CL65" i="5" s="1"/>
  <c r="CS76" i="5"/>
  <c r="CS75" i="5" s="1"/>
  <c r="CS74" i="5" s="1"/>
  <c r="CS73" i="5" s="1"/>
  <c r="CS72" i="5" s="1"/>
  <c r="CS71" i="5" s="1"/>
  <c r="CS70" i="5" s="1"/>
  <c r="CS69" i="5" s="1"/>
  <c r="CS68" i="5" s="1"/>
  <c r="CS67" i="5" s="1"/>
  <c r="CS66" i="5" s="1"/>
  <c r="CS65" i="5" s="1"/>
  <c r="T33" i="11"/>
  <c r="S8" i="11"/>
  <c r="T26" i="11"/>
  <c r="S53" i="11"/>
  <c r="S67" i="11"/>
  <c r="T59" i="11"/>
  <c r="T78" i="11"/>
  <c r="T57" i="11"/>
  <c r="S30" i="11"/>
  <c r="T10" i="11"/>
  <c r="S65" i="11"/>
  <c r="S68" i="11"/>
  <c r="T37" i="11"/>
  <c r="S28" i="11"/>
  <c r="T58" i="11"/>
  <c r="S61" i="11"/>
  <c r="S6" i="11"/>
  <c r="S55" i="11"/>
  <c r="S21" i="11"/>
  <c r="S9" i="11"/>
  <c r="S4" i="11"/>
  <c r="S18" i="11"/>
  <c r="S70" i="11"/>
  <c r="T80" i="11"/>
  <c r="S46" i="11"/>
  <c r="T48" i="11"/>
  <c r="T77" i="11"/>
  <c r="S63" i="11"/>
  <c r="U38" i="11"/>
  <c r="S12" i="11"/>
  <c r="T14" i="11"/>
  <c r="T71" i="11"/>
  <c r="U32" i="11"/>
  <c r="T5" i="11"/>
  <c r="T16" i="11"/>
  <c r="U42" i="11"/>
  <c r="T64" i="11"/>
  <c r="T75" i="11"/>
  <c r="T28" i="11"/>
  <c r="T24" i="11"/>
  <c r="U73" i="11"/>
  <c r="T20" i="11"/>
  <c r="U44" i="11"/>
  <c r="T62" i="11"/>
  <c r="T9" i="11"/>
  <c r="T50" i="11"/>
  <c r="U40" i="11"/>
  <c r="T35" i="11"/>
  <c r="T52" i="11"/>
  <c r="T69" i="11"/>
  <c r="BX66" i="5" l="1"/>
  <c r="BX65" i="5" s="1"/>
  <c r="BX64" i="5" s="1"/>
  <c r="BX63" i="5" s="1"/>
  <c r="BX62" i="5" s="1"/>
  <c r="BX61" i="5" s="1"/>
  <c r="BX60" i="5" s="1"/>
  <c r="BX59" i="5" s="1"/>
  <c r="BX58" i="5" s="1"/>
  <c r="BX57" i="5" s="1"/>
  <c r="BX56" i="5" s="1"/>
  <c r="BX55" i="5" s="1"/>
  <c r="T131" i="2"/>
  <c r="T158" i="2"/>
  <c r="T172" i="2"/>
  <c r="CZ52" i="5"/>
  <c r="CZ51" i="5" s="1"/>
  <c r="CZ50" i="5" s="1"/>
  <c r="CZ49" i="5" s="1"/>
  <c r="CZ48" i="5" s="1"/>
  <c r="CZ47" i="5" s="1"/>
  <c r="CZ46" i="5" s="1"/>
  <c r="CZ45" i="5" s="1"/>
  <c r="CZ44" i="5" s="1"/>
  <c r="CZ43" i="5" s="1"/>
  <c r="CZ42" i="5" s="1"/>
  <c r="CZ41" i="5" s="1"/>
  <c r="T180" i="2"/>
  <c r="CW64" i="5"/>
  <c r="CW63" i="5" s="1"/>
  <c r="CW62" i="5" s="1"/>
  <c r="CW61" i="5" s="1"/>
  <c r="CW60" i="5" s="1"/>
  <c r="CW59" i="5" s="1"/>
  <c r="CW58" i="5" s="1"/>
  <c r="CW57" i="5" s="1"/>
  <c r="CW56" i="5" s="1"/>
  <c r="CW55" i="5" s="1"/>
  <c r="CW54" i="5" s="1"/>
  <c r="CW53" i="5" s="1"/>
  <c r="T182" i="2"/>
  <c r="CX64" i="5"/>
  <c r="CX63" i="5" s="1"/>
  <c r="CX62" i="5" s="1"/>
  <c r="CX61" i="5" s="1"/>
  <c r="CX60" i="5" s="1"/>
  <c r="CX59" i="5" s="1"/>
  <c r="CX58" i="5" s="1"/>
  <c r="CX57" i="5" s="1"/>
  <c r="CX56" i="5" s="1"/>
  <c r="CX55" i="5" s="1"/>
  <c r="CX54" i="5" s="1"/>
  <c r="CX53" i="5" s="1"/>
  <c r="T184" i="2"/>
  <c r="CY64" i="5"/>
  <c r="CY63" i="5" s="1"/>
  <c r="CY62" i="5" s="1"/>
  <c r="CY61" i="5" s="1"/>
  <c r="CY60" i="5" s="1"/>
  <c r="CY59" i="5" s="1"/>
  <c r="CY58" i="5" s="1"/>
  <c r="CY57" i="5" s="1"/>
  <c r="CY56" i="5" s="1"/>
  <c r="CY55" i="5" s="1"/>
  <c r="CY54" i="5" s="1"/>
  <c r="CY53" i="5" s="1"/>
  <c r="U186" i="2" s="1"/>
  <c r="Y52" i="5"/>
  <c r="Y51" i="5" s="1"/>
  <c r="Y50" i="5" s="1"/>
  <c r="Y49" i="5" s="1"/>
  <c r="Y48" i="5" s="1"/>
  <c r="Y47" i="5" s="1"/>
  <c r="Y46" i="5" s="1"/>
  <c r="Y45" i="5" s="1"/>
  <c r="Y44" i="5" s="1"/>
  <c r="Y43" i="5" s="1"/>
  <c r="Y42" i="5" s="1"/>
  <c r="Y41" i="5" s="1"/>
  <c r="U41" i="2"/>
  <c r="AN52" i="5"/>
  <c r="AN51" i="5" s="1"/>
  <c r="AN50" i="5" s="1"/>
  <c r="AN49" i="5" s="1"/>
  <c r="AN48" i="5" s="1"/>
  <c r="AN47" i="5" s="1"/>
  <c r="AN46" i="5" s="1"/>
  <c r="AN45" i="5" s="1"/>
  <c r="AN44" i="5" s="1"/>
  <c r="AN43" i="5" s="1"/>
  <c r="AN42" i="5" s="1"/>
  <c r="AN41" i="5" s="1"/>
  <c r="U71" i="2"/>
  <c r="S52" i="5"/>
  <c r="S51" i="5" s="1"/>
  <c r="S50" i="5" s="1"/>
  <c r="S49" i="5" s="1"/>
  <c r="S48" i="5" s="1"/>
  <c r="S47" i="5" s="1"/>
  <c r="S46" i="5" s="1"/>
  <c r="S45" i="5" s="1"/>
  <c r="S44" i="5" s="1"/>
  <c r="S43" i="5" s="1"/>
  <c r="S42" i="5" s="1"/>
  <c r="S41" i="5" s="1"/>
  <c r="U32" i="2"/>
  <c r="AA52" i="5"/>
  <c r="AA51" i="5" s="1"/>
  <c r="AA50" i="5" s="1"/>
  <c r="AA49" i="5" s="1"/>
  <c r="AA48" i="5" s="1"/>
  <c r="AA47" i="5" s="1"/>
  <c r="AA46" i="5" s="1"/>
  <c r="AA45" i="5" s="1"/>
  <c r="AA44" i="5" s="1"/>
  <c r="AA43" i="5" s="1"/>
  <c r="AA42" i="5" s="1"/>
  <c r="AA41" i="5" s="1"/>
  <c r="U45" i="2"/>
  <c r="L64" i="5"/>
  <c r="L63" i="5" s="1"/>
  <c r="L62" i="5" s="1"/>
  <c r="L61" i="5" s="1"/>
  <c r="L60" i="5" s="1"/>
  <c r="L59" i="5" s="1"/>
  <c r="L58" i="5" s="1"/>
  <c r="L57" i="5" s="1"/>
  <c r="L56" i="5" s="1"/>
  <c r="L55" i="5" s="1"/>
  <c r="L54" i="5" s="1"/>
  <c r="L53" i="5" s="1"/>
  <c r="T19" i="2"/>
  <c r="P52" i="5"/>
  <c r="P51" i="5" s="1"/>
  <c r="P50" i="5" s="1"/>
  <c r="P49" i="5" s="1"/>
  <c r="P48" i="5" s="1"/>
  <c r="P47" i="5" s="1"/>
  <c r="P46" i="5" s="1"/>
  <c r="P45" i="5" s="1"/>
  <c r="P44" i="5" s="1"/>
  <c r="P43" i="5" s="1"/>
  <c r="P42" i="5" s="1"/>
  <c r="P41" i="5" s="1"/>
  <c r="U27" i="2"/>
  <c r="CQ64" i="5"/>
  <c r="CQ63" i="5" s="1"/>
  <c r="CQ62" i="5" s="1"/>
  <c r="CQ61" i="5" s="1"/>
  <c r="CQ60" i="5" s="1"/>
  <c r="CQ59" i="5" s="1"/>
  <c r="CQ58" i="5" s="1"/>
  <c r="CQ57" i="5" s="1"/>
  <c r="CQ56" i="5" s="1"/>
  <c r="CQ55" i="5" s="1"/>
  <c r="CQ54" i="5" s="1"/>
  <c r="CQ53" i="5" s="1"/>
  <c r="T168" i="2"/>
  <c r="CG52" i="5"/>
  <c r="CG51" i="5" s="1"/>
  <c r="CG50" i="5" s="1"/>
  <c r="CG49" i="5" s="1"/>
  <c r="CG48" i="5" s="1"/>
  <c r="CG47" i="5" s="1"/>
  <c r="CG46" i="5" s="1"/>
  <c r="CG45" i="5" s="1"/>
  <c r="CG44" i="5" s="1"/>
  <c r="CG43" i="5" s="1"/>
  <c r="CG42" i="5" s="1"/>
  <c r="CG41" i="5" s="1"/>
  <c r="U149" i="2"/>
  <c r="AL64" i="5"/>
  <c r="AL63" i="5" s="1"/>
  <c r="AL62" i="5" s="1"/>
  <c r="AL61" i="5" s="1"/>
  <c r="AL60" i="5" s="1"/>
  <c r="AL59" i="5" s="1"/>
  <c r="AL58" i="5" s="1"/>
  <c r="AL57" i="5" s="1"/>
  <c r="AL56" i="5" s="1"/>
  <c r="AL55" i="5" s="1"/>
  <c r="AL54" i="5" s="1"/>
  <c r="AL53" i="5" s="1"/>
  <c r="T67" i="2"/>
  <c r="BH52" i="5"/>
  <c r="BH51" i="5" s="1"/>
  <c r="BH50" i="5" s="1"/>
  <c r="BH49" i="5" s="1"/>
  <c r="BH48" i="5" s="1"/>
  <c r="BH47" i="5" s="1"/>
  <c r="BH46" i="5" s="1"/>
  <c r="BH45" i="5" s="1"/>
  <c r="BH44" i="5" s="1"/>
  <c r="BH43" i="5" s="1"/>
  <c r="BH42" i="5" s="1"/>
  <c r="BH41" i="5" s="1"/>
  <c r="U104" i="2"/>
  <c r="AH52" i="5"/>
  <c r="AH51" i="5" s="1"/>
  <c r="AH50" i="5" s="1"/>
  <c r="AH49" i="5" s="1"/>
  <c r="AH48" i="5" s="1"/>
  <c r="AH47" i="5" s="1"/>
  <c r="AH46" i="5" s="1"/>
  <c r="AH45" i="5" s="1"/>
  <c r="AH44" i="5" s="1"/>
  <c r="AH43" i="5" s="1"/>
  <c r="AH42" i="5" s="1"/>
  <c r="AH41" i="5" s="1"/>
  <c r="U59" i="2"/>
  <c r="V52" i="5"/>
  <c r="V51" i="5" s="1"/>
  <c r="V50" i="5" s="1"/>
  <c r="V49" i="5" s="1"/>
  <c r="V48" i="5" s="1"/>
  <c r="V47" i="5" s="1"/>
  <c r="V46" i="5" s="1"/>
  <c r="V45" i="5" s="1"/>
  <c r="V44" i="5" s="1"/>
  <c r="V43" i="5" s="1"/>
  <c r="V42" i="5" s="1"/>
  <c r="V41" i="5" s="1"/>
  <c r="U37" i="2"/>
  <c r="C64" i="5"/>
  <c r="C63" i="5" s="1"/>
  <c r="C62" i="5" s="1"/>
  <c r="C61" i="5" s="1"/>
  <c r="C60" i="5" s="1"/>
  <c r="C59" i="5" s="1"/>
  <c r="C58" i="5" s="1"/>
  <c r="C57" i="5" s="1"/>
  <c r="C56" i="5" s="1"/>
  <c r="C55" i="5" s="1"/>
  <c r="C54" i="5" s="1"/>
  <c r="C53" i="5" s="1"/>
  <c r="T3" i="2"/>
  <c r="BM52" i="5"/>
  <c r="BM51" i="5" s="1"/>
  <c r="BM50" i="5" s="1"/>
  <c r="BM49" i="5" s="1"/>
  <c r="BM48" i="5" s="1"/>
  <c r="BM47" i="5" s="1"/>
  <c r="BM46" i="5" s="1"/>
  <c r="BM45" i="5" s="1"/>
  <c r="BM44" i="5" s="1"/>
  <c r="BM43" i="5" s="1"/>
  <c r="BM42" i="5" s="1"/>
  <c r="BM41" i="5" s="1"/>
  <c r="U111" i="2"/>
  <c r="BL64" i="5"/>
  <c r="BL63" i="5" s="1"/>
  <c r="BL62" i="5" s="1"/>
  <c r="BL61" i="5" s="1"/>
  <c r="BL60" i="5" s="1"/>
  <c r="BL59" i="5" s="1"/>
  <c r="BL58" i="5" s="1"/>
  <c r="BL57" i="5" s="1"/>
  <c r="BL56" i="5" s="1"/>
  <c r="BL55" i="5" s="1"/>
  <c r="BL54" i="5" s="1"/>
  <c r="BL53" i="5" s="1"/>
  <c r="T110" i="2"/>
  <c r="CC52" i="5"/>
  <c r="CC51" i="5" s="1"/>
  <c r="CC50" i="5" s="1"/>
  <c r="CC49" i="5" s="1"/>
  <c r="CC48" i="5" s="1"/>
  <c r="CC47" i="5" s="1"/>
  <c r="CC46" i="5" s="1"/>
  <c r="CC45" i="5" s="1"/>
  <c r="CC44" i="5" s="1"/>
  <c r="CC43" i="5" s="1"/>
  <c r="CC42" i="5" s="1"/>
  <c r="CC41" i="5" s="1"/>
  <c r="U141" i="2"/>
  <c r="AK52" i="5"/>
  <c r="AK51" i="5" s="1"/>
  <c r="AK50" i="5" s="1"/>
  <c r="AK49" i="5" s="1"/>
  <c r="AK48" i="5" s="1"/>
  <c r="AK47" i="5" s="1"/>
  <c r="AK46" i="5" s="1"/>
  <c r="AK45" i="5" s="1"/>
  <c r="AK44" i="5" s="1"/>
  <c r="AK43" i="5" s="1"/>
  <c r="AK42" i="5" s="1"/>
  <c r="AK41" i="5" s="1"/>
  <c r="U66" i="2"/>
  <c r="CB52" i="5"/>
  <c r="CB51" i="5" s="1"/>
  <c r="CB50" i="5" s="1"/>
  <c r="CB49" i="5" s="1"/>
  <c r="CB48" i="5" s="1"/>
  <c r="CB47" i="5" s="1"/>
  <c r="CB46" i="5" s="1"/>
  <c r="CB45" i="5" s="1"/>
  <c r="CB44" i="5" s="1"/>
  <c r="CB43" i="5" s="1"/>
  <c r="CB42" i="5" s="1"/>
  <c r="CB41" i="5" s="1"/>
  <c r="U139" i="2"/>
  <c r="CK64" i="5"/>
  <c r="CK63" i="5" s="1"/>
  <c r="CK62" i="5" s="1"/>
  <c r="CK61" i="5" s="1"/>
  <c r="CK60" i="5" s="1"/>
  <c r="CK59" i="5" s="1"/>
  <c r="CK58" i="5" s="1"/>
  <c r="CK57" i="5" s="1"/>
  <c r="CK56" i="5" s="1"/>
  <c r="CK55" i="5" s="1"/>
  <c r="CK54" i="5" s="1"/>
  <c r="CK53" i="5" s="1"/>
  <c r="T156" i="2"/>
  <c r="G52" i="5"/>
  <c r="G51" i="5" s="1"/>
  <c r="G50" i="5" s="1"/>
  <c r="G49" i="5" s="1"/>
  <c r="G48" i="5" s="1"/>
  <c r="G47" i="5" s="1"/>
  <c r="G46" i="5" s="1"/>
  <c r="G45" i="5" s="1"/>
  <c r="G44" i="5" s="1"/>
  <c r="G43" i="5" s="1"/>
  <c r="G42" i="5" s="1"/>
  <c r="G41" i="5" s="1"/>
  <c r="U11" i="2"/>
  <c r="X52" i="5"/>
  <c r="X51" i="5" s="1"/>
  <c r="X50" i="5" s="1"/>
  <c r="X49" i="5" s="1"/>
  <c r="X48" i="5" s="1"/>
  <c r="X47" i="5" s="1"/>
  <c r="X46" i="5" s="1"/>
  <c r="X45" i="5" s="1"/>
  <c r="X44" i="5" s="1"/>
  <c r="X43" i="5" s="1"/>
  <c r="X42" i="5" s="1"/>
  <c r="X41" i="5" s="1"/>
  <c r="U40" i="2"/>
  <c r="AJ52" i="5"/>
  <c r="AJ51" i="5" s="1"/>
  <c r="AJ50" i="5" s="1"/>
  <c r="AJ49" i="5" s="1"/>
  <c r="AJ48" i="5" s="1"/>
  <c r="AJ47" i="5" s="1"/>
  <c r="AJ46" i="5" s="1"/>
  <c r="AJ45" i="5" s="1"/>
  <c r="AJ44" i="5" s="1"/>
  <c r="AJ43" i="5" s="1"/>
  <c r="AJ42" i="5" s="1"/>
  <c r="AJ41" i="5" s="1"/>
  <c r="U64" i="2"/>
  <c r="CM64" i="5"/>
  <c r="CM63" i="5" s="1"/>
  <c r="CM62" i="5" s="1"/>
  <c r="CM61" i="5" s="1"/>
  <c r="CM60" i="5" s="1"/>
  <c r="CM59" i="5" s="1"/>
  <c r="CM58" i="5" s="1"/>
  <c r="CM57" i="5" s="1"/>
  <c r="CM56" i="5" s="1"/>
  <c r="CM55" i="5" s="1"/>
  <c r="CM54" i="5" s="1"/>
  <c r="CM53" i="5" s="1"/>
  <c r="T160" i="2"/>
  <c r="AZ52" i="5"/>
  <c r="AZ51" i="5" s="1"/>
  <c r="AZ50" i="5" s="1"/>
  <c r="AZ49" i="5" s="1"/>
  <c r="AZ48" i="5" s="1"/>
  <c r="AZ47" i="5" s="1"/>
  <c r="AZ46" i="5" s="1"/>
  <c r="AZ45" i="5" s="1"/>
  <c r="AZ44" i="5" s="1"/>
  <c r="AZ43" i="5" s="1"/>
  <c r="AZ42" i="5" s="1"/>
  <c r="AZ41" i="5" s="1"/>
  <c r="U91" i="2"/>
  <c r="BK52" i="5"/>
  <c r="BK51" i="5" s="1"/>
  <c r="BK50" i="5" s="1"/>
  <c r="BK49" i="5" s="1"/>
  <c r="BK48" i="5" s="1"/>
  <c r="BK47" i="5" s="1"/>
  <c r="BK46" i="5" s="1"/>
  <c r="BK45" i="5" s="1"/>
  <c r="BK44" i="5" s="1"/>
  <c r="BK43" i="5" s="1"/>
  <c r="BK42" i="5" s="1"/>
  <c r="BK41" i="5" s="1"/>
  <c r="U108" i="2"/>
  <c r="AD52" i="5"/>
  <c r="AD51" i="5" s="1"/>
  <c r="AD50" i="5" s="1"/>
  <c r="AD49" i="5" s="1"/>
  <c r="AD48" i="5" s="1"/>
  <c r="AD47" i="5" s="1"/>
  <c r="AD46" i="5" s="1"/>
  <c r="AD45" i="5" s="1"/>
  <c r="AD44" i="5" s="1"/>
  <c r="AD43" i="5" s="1"/>
  <c r="AD42" i="5" s="1"/>
  <c r="AD41" i="5" s="1"/>
  <c r="U51" i="2"/>
  <c r="BD52" i="5"/>
  <c r="BD51" i="5" s="1"/>
  <c r="BD50" i="5" s="1"/>
  <c r="BD49" i="5" s="1"/>
  <c r="BD48" i="5" s="1"/>
  <c r="BD47" i="5" s="1"/>
  <c r="BD46" i="5" s="1"/>
  <c r="BD45" i="5" s="1"/>
  <c r="BD44" i="5" s="1"/>
  <c r="BD43" i="5" s="1"/>
  <c r="BD42" i="5" s="1"/>
  <c r="BD41" i="5" s="1"/>
  <c r="U98" i="2"/>
  <c r="CF52" i="5"/>
  <c r="CF51" i="5" s="1"/>
  <c r="CF50" i="5" s="1"/>
  <c r="CF49" i="5" s="1"/>
  <c r="CF48" i="5" s="1"/>
  <c r="CF47" i="5" s="1"/>
  <c r="CF46" i="5" s="1"/>
  <c r="CF45" i="5" s="1"/>
  <c r="CF44" i="5" s="1"/>
  <c r="CF43" i="5" s="1"/>
  <c r="CF42" i="5" s="1"/>
  <c r="CF41" i="5" s="1"/>
  <c r="U147" i="2"/>
  <c r="AQ52" i="5"/>
  <c r="AQ51" i="5" s="1"/>
  <c r="AQ50" i="5" s="1"/>
  <c r="AQ49" i="5" s="1"/>
  <c r="AQ48" i="5" s="1"/>
  <c r="AQ47" i="5" s="1"/>
  <c r="AQ46" i="5" s="1"/>
  <c r="AQ45" i="5" s="1"/>
  <c r="AQ44" i="5" s="1"/>
  <c r="AQ43" i="5" s="1"/>
  <c r="AQ42" i="5" s="1"/>
  <c r="AQ41" i="5" s="1"/>
  <c r="U76" i="2"/>
  <c r="AX52" i="5"/>
  <c r="AX51" i="5" s="1"/>
  <c r="AX50" i="5" s="1"/>
  <c r="AX49" i="5" s="1"/>
  <c r="AX48" i="5" s="1"/>
  <c r="AX47" i="5" s="1"/>
  <c r="AX46" i="5" s="1"/>
  <c r="AX45" i="5" s="1"/>
  <c r="AX44" i="5" s="1"/>
  <c r="AX43" i="5" s="1"/>
  <c r="AX42" i="5" s="1"/>
  <c r="AX41" i="5" s="1"/>
  <c r="U87" i="2"/>
  <c r="D64" i="5"/>
  <c r="D63" i="5" s="1"/>
  <c r="D62" i="5" s="1"/>
  <c r="D61" i="5" s="1"/>
  <c r="D60" i="5" s="1"/>
  <c r="D59" i="5" s="1"/>
  <c r="D58" i="5" s="1"/>
  <c r="D57" i="5" s="1"/>
  <c r="D56" i="5" s="1"/>
  <c r="D55" i="5" s="1"/>
  <c r="D54" i="5" s="1"/>
  <c r="D53" i="5" s="1"/>
  <c r="T5" i="2"/>
  <c r="V13" i="11" s="1"/>
  <c r="CE52" i="5"/>
  <c r="CE51" i="5" s="1"/>
  <c r="CE50" i="5" s="1"/>
  <c r="CE49" i="5" s="1"/>
  <c r="CE48" i="5" s="1"/>
  <c r="CE47" i="5" s="1"/>
  <c r="CE46" i="5" s="1"/>
  <c r="CE45" i="5" s="1"/>
  <c r="CE44" i="5" s="1"/>
  <c r="CE43" i="5" s="1"/>
  <c r="CE42" i="5" s="1"/>
  <c r="CE41" i="5" s="1"/>
  <c r="U145" i="2"/>
  <c r="AR52" i="5"/>
  <c r="AR51" i="5" s="1"/>
  <c r="AR50" i="5" s="1"/>
  <c r="AR49" i="5" s="1"/>
  <c r="AR48" i="5" s="1"/>
  <c r="AR47" i="5" s="1"/>
  <c r="AR46" i="5" s="1"/>
  <c r="AR45" i="5" s="1"/>
  <c r="AR44" i="5" s="1"/>
  <c r="AR43" i="5" s="1"/>
  <c r="AR42" i="5" s="1"/>
  <c r="AR41" i="5" s="1"/>
  <c r="U78" i="2"/>
  <c r="J52" i="5"/>
  <c r="J51" i="5" s="1"/>
  <c r="J50" i="5" s="1"/>
  <c r="J49" i="5" s="1"/>
  <c r="J48" i="5" s="1"/>
  <c r="J47" i="5" s="1"/>
  <c r="J46" i="5" s="1"/>
  <c r="J45" i="5" s="1"/>
  <c r="J44" i="5" s="1"/>
  <c r="J43" i="5" s="1"/>
  <c r="J42" i="5" s="1"/>
  <c r="J41" i="5" s="1"/>
  <c r="U16" i="2"/>
  <c r="F40" i="5"/>
  <c r="F39" i="5" s="1"/>
  <c r="F38" i="5" s="1"/>
  <c r="F37" i="5" s="1"/>
  <c r="F36" i="5" s="1"/>
  <c r="F35" i="5" s="1"/>
  <c r="F34" i="5" s="1"/>
  <c r="F33" i="5" s="1"/>
  <c r="F32" i="5" s="1"/>
  <c r="F31" i="5" s="1"/>
  <c r="F30" i="5" s="1"/>
  <c r="F29" i="5" s="1"/>
  <c r="V9" i="2"/>
  <c r="AT52" i="5"/>
  <c r="AT51" i="5" s="1"/>
  <c r="AT50" i="5" s="1"/>
  <c r="AT49" i="5" s="1"/>
  <c r="AT48" i="5" s="1"/>
  <c r="AT47" i="5" s="1"/>
  <c r="AT46" i="5" s="1"/>
  <c r="AT45" i="5" s="1"/>
  <c r="AT44" i="5" s="1"/>
  <c r="AT43" i="5" s="1"/>
  <c r="AT42" i="5" s="1"/>
  <c r="AT41" i="5" s="1"/>
  <c r="U82" i="2"/>
  <c r="N64" i="5"/>
  <c r="N63" i="5" s="1"/>
  <c r="N62" i="5" s="1"/>
  <c r="N61" i="5" s="1"/>
  <c r="N60" i="5" s="1"/>
  <c r="N59" i="5" s="1"/>
  <c r="N58" i="5" s="1"/>
  <c r="N57" i="5" s="1"/>
  <c r="N56" i="5" s="1"/>
  <c r="N55" i="5" s="1"/>
  <c r="N54" i="5" s="1"/>
  <c r="N53" i="5" s="1"/>
  <c r="T23" i="2"/>
  <c r="BE40" i="5"/>
  <c r="BE39" i="5" s="1"/>
  <c r="BE38" i="5" s="1"/>
  <c r="BE37" i="5" s="1"/>
  <c r="BE36" i="5" s="1"/>
  <c r="BE35" i="5" s="1"/>
  <c r="BE34" i="5" s="1"/>
  <c r="BE33" i="5" s="1"/>
  <c r="BE32" i="5" s="1"/>
  <c r="BE31" i="5" s="1"/>
  <c r="BE30" i="5" s="1"/>
  <c r="BE29" i="5" s="1"/>
  <c r="V99" i="2"/>
  <c r="BZ52" i="5"/>
  <c r="BZ51" i="5" s="1"/>
  <c r="BZ50" i="5" s="1"/>
  <c r="BZ49" i="5" s="1"/>
  <c r="BZ48" i="5" s="1"/>
  <c r="BZ47" i="5" s="1"/>
  <c r="BZ46" i="5" s="1"/>
  <c r="BZ45" i="5" s="1"/>
  <c r="BZ44" i="5" s="1"/>
  <c r="BZ43" i="5" s="1"/>
  <c r="BZ42" i="5" s="1"/>
  <c r="BZ41" i="5" s="1"/>
  <c r="U135" i="2"/>
  <c r="H52" i="5"/>
  <c r="H51" i="5" s="1"/>
  <c r="H50" i="5" s="1"/>
  <c r="H49" i="5" s="1"/>
  <c r="H48" i="5" s="1"/>
  <c r="H47" i="5" s="1"/>
  <c r="H46" i="5" s="1"/>
  <c r="H45" i="5" s="1"/>
  <c r="H44" i="5" s="1"/>
  <c r="H43" i="5" s="1"/>
  <c r="H42" i="5" s="1"/>
  <c r="H41" i="5" s="1"/>
  <c r="U12" i="2"/>
  <c r="AF52" i="5"/>
  <c r="AF51" i="5" s="1"/>
  <c r="AF50" i="5" s="1"/>
  <c r="AF49" i="5" s="1"/>
  <c r="AF48" i="5" s="1"/>
  <c r="AF47" i="5" s="1"/>
  <c r="AF46" i="5" s="1"/>
  <c r="AF45" i="5" s="1"/>
  <c r="AF44" i="5" s="1"/>
  <c r="AF43" i="5" s="1"/>
  <c r="AF42" i="5" s="1"/>
  <c r="AF41" i="5" s="1"/>
  <c r="U55" i="2"/>
  <c r="AB52" i="5"/>
  <c r="AB51" i="5" s="1"/>
  <c r="AB50" i="5" s="1"/>
  <c r="AB49" i="5" s="1"/>
  <c r="AB48" i="5" s="1"/>
  <c r="AB47" i="5" s="1"/>
  <c r="AB46" i="5" s="1"/>
  <c r="AB45" i="5" s="1"/>
  <c r="AB44" i="5" s="1"/>
  <c r="AB43" i="5" s="1"/>
  <c r="AB42" i="5" s="1"/>
  <c r="AB41" i="5" s="1"/>
  <c r="U47" i="2"/>
  <c r="BC52" i="5"/>
  <c r="BC51" i="5" s="1"/>
  <c r="BC50" i="5" s="1"/>
  <c r="BC49" i="5" s="1"/>
  <c r="BC48" i="5" s="1"/>
  <c r="BC47" i="5" s="1"/>
  <c r="BC46" i="5" s="1"/>
  <c r="BC45" i="5" s="1"/>
  <c r="BC44" i="5" s="1"/>
  <c r="BC43" i="5" s="1"/>
  <c r="BC42" i="5" s="1"/>
  <c r="BC41" i="5" s="1"/>
  <c r="U96" i="2"/>
  <c r="CR64" i="5"/>
  <c r="CR63" i="5" s="1"/>
  <c r="CR62" i="5" s="1"/>
  <c r="CR61" i="5" s="1"/>
  <c r="CR60" i="5" s="1"/>
  <c r="CR59" i="5" s="1"/>
  <c r="CR58" i="5" s="1"/>
  <c r="CR57" i="5" s="1"/>
  <c r="CR56" i="5" s="1"/>
  <c r="CR55" i="5" s="1"/>
  <c r="CR54" i="5" s="1"/>
  <c r="CR53" i="5" s="1"/>
  <c r="T170" i="2"/>
  <c r="BJ52" i="5"/>
  <c r="BJ51" i="5" s="1"/>
  <c r="BJ50" i="5" s="1"/>
  <c r="BJ49" i="5" s="1"/>
  <c r="BJ48" i="5" s="1"/>
  <c r="BJ47" i="5" s="1"/>
  <c r="BJ46" i="5" s="1"/>
  <c r="BJ45" i="5" s="1"/>
  <c r="BJ44" i="5" s="1"/>
  <c r="BJ43" i="5" s="1"/>
  <c r="BJ42" i="5" s="1"/>
  <c r="BJ41" i="5" s="1"/>
  <c r="U107" i="2"/>
  <c r="BS52" i="5"/>
  <c r="BS51" i="5" s="1"/>
  <c r="BS50" i="5" s="1"/>
  <c r="BS49" i="5" s="1"/>
  <c r="BS48" i="5" s="1"/>
  <c r="BS47" i="5" s="1"/>
  <c r="BS46" i="5" s="1"/>
  <c r="BS45" i="5" s="1"/>
  <c r="BS44" i="5" s="1"/>
  <c r="BS43" i="5" s="1"/>
  <c r="BS42" i="5" s="1"/>
  <c r="BS41" i="5" s="1"/>
  <c r="U121" i="2"/>
  <c r="BI52" i="5"/>
  <c r="BI51" i="5" s="1"/>
  <c r="BI50" i="5" s="1"/>
  <c r="BI49" i="5" s="1"/>
  <c r="BI48" i="5" s="1"/>
  <c r="BI47" i="5" s="1"/>
  <c r="BI46" i="5" s="1"/>
  <c r="BI45" i="5" s="1"/>
  <c r="BI44" i="5" s="1"/>
  <c r="BI43" i="5" s="1"/>
  <c r="BI42" i="5" s="1"/>
  <c r="BI41" i="5" s="1"/>
  <c r="U105" i="2"/>
  <c r="AV64" i="5"/>
  <c r="AV63" i="5" s="1"/>
  <c r="AV62" i="5" s="1"/>
  <c r="AV61" i="5" s="1"/>
  <c r="AV60" i="5" s="1"/>
  <c r="AV59" i="5" s="1"/>
  <c r="AV58" i="5" s="1"/>
  <c r="AV57" i="5" s="1"/>
  <c r="AV56" i="5" s="1"/>
  <c r="AV55" i="5" s="1"/>
  <c r="AV54" i="5" s="1"/>
  <c r="AV53" i="5" s="1"/>
  <c r="T84" i="2"/>
  <c r="R64" i="5"/>
  <c r="R63" i="5" s="1"/>
  <c r="R62" i="5" s="1"/>
  <c r="R61" i="5" s="1"/>
  <c r="R60" i="5" s="1"/>
  <c r="R59" i="5" s="1"/>
  <c r="R58" i="5" s="1"/>
  <c r="R57" i="5" s="1"/>
  <c r="R56" i="5" s="1"/>
  <c r="R55" i="5" s="1"/>
  <c r="R54" i="5" s="1"/>
  <c r="R53" i="5" s="1"/>
  <c r="T31" i="2"/>
  <c r="BV52" i="5"/>
  <c r="BV51" i="5" s="1"/>
  <c r="BV50" i="5" s="1"/>
  <c r="BV49" i="5" s="1"/>
  <c r="BV48" i="5" s="1"/>
  <c r="BV47" i="5" s="1"/>
  <c r="BV46" i="5" s="1"/>
  <c r="BV45" i="5" s="1"/>
  <c r="BV44" i="5" s="1"/>
  <c r="BV43" i="5" s="1"/>
  <c r="BV42" i="5" s="1"/>
  <c r="BV41" i="5" s="1"/>
  <c r="U127" i="2"/>
  <c r="BO52" i="5"/>
  <c r="BO51" i="5" s="1"/>
  <c r="BO50" i="5" s="1"/>
  <c r="BO49" i="5" s="1"/>
  <c r="BO48" i="5" s="1"/>
  <c r="BO47" i="5" s="1"/>
  <c r="BO46" i="5" s="1"/>
  <c r="BO45" i="5" s="1"/>
  <c r="BO44" i="5" s="1"/>
  <c r="BO43" i="5" s="1"/>
  <c r="BO42" i="5" s="1"/>
  <c r="BO41" i="5" s="1"/>
  <c r="U114" i="2"/>
  <c r="Q52" i="5"/>
  <c r="Q51" i="5" s="1"/>
  <c r="Q50" i="5" s="1"/>
  <c r="Q49" i="5" s="1"/>
  <c r="Q48" i="5" s="1"/>
  <c r="Q47" i="5" s="1"/>
  <c r="Q46" i="5" s="1"/>
  <c r="Q45" i="5" s="1"/>
  <c r="Q44" i="5" s="1"/>
  <c r="Q43" i="5" s="1"/>
  <c r="Q42" i="5" s="1"/>
  <c r="Q41" i="5" s="1"/>
  <c r="U29" i="2"/>
  <c r="CO64" i="5"/>
  <c r="CO63" i="5" s="1"/>
  <c r="CO62" i="5" s="1"/>
  <c r="CO61" i="5" s="1"/>
  <c r="CO60" i="5" s="1"/>
  <c r="CO59" i="5" s="1"/>
  <c r="CO58" i="5" s="1"/>
  <c r="CO57" i="5" s="1"/>
  <c r="CO56" i="5" s="1"/>
  <c r="CO55" i="5" s="1"/>
  <c r="CO54" i="5" s="1"/>
  <c r="CO53" i="5" s="1"/>
  <c r="T164" i="2"/>
  <c r="BT52" i="5"/>
  <c r="BT51" i="5" s="1"/>
  <c r="BT50" i="5" s="1"/>
  <c r="BT49" i="5" s="1"/>
  <c r="BT48" i="5" s="1"/>
  <c r="BT47" i="5" s="1"/>
  <c r="BT46" i="5" s="1"/>
  <c r="BT45" i="5" s="1"/>
  <c r="BT44" i="5" s="1"/>
  <c r="BT43" i="5" s="1"/>
  <c r="BT42" i="5" s="1"/>
  <c r="BT41" i="5" s="1"/>
  <c r="U123" i="2"/>
  <c r="BR52" i="5"/>
  <c r="BR51" i="5" s="1"/>
  <c r="BR50" i="5" s="1"/>
  <c r="BR49" i="5" s="1"/>
  <c r="BR48" i="5" s="1"/>
  <c r="BR47" i="5" s="1"/>
  <c r="BR46" i="5" s="1"/>
  <c r="BR45" i="5" s="1"/>
  <c r="BR44" i="5" s="1"/>
  <c r="BR43" i="5" s="1"/>
  <c r="BR42" i="5" s="1"/>
  <c r="BR41" i="5" s="1"/>
  <c r="U119" i="2"/>
  <c r="BF52" i="5"/>
  <c r="BF51" i="5" s="1"/>
  <c r="BF50" i="5" s="1"/>
  <c r="BF49" i="5" s="1"/>
  <c r="BF48" i="5" s="1"/>
  <c r="BF47" i="5" s="1"/>
  <c r="BF46" i="5" s="1"/>
  <c r="BF45" i="5" s="1"/>
  <c r="BF44" i="5" s="1"/>
  <c r="BF43" i="5" s="1"/>
  <c r="BF42" i="5" s="1"/>
  <c r="BF41" i="5" s="1"/>
  <c r="U101" i="2"/>
  <c r="BW52" i="5"/>
  <c r="BW51" i="5" s="1"/>
  <c r="BW50" i="5" s="1"/>
  <c r="BW49" i="5" s="1"/>
  <c r="BW48" i="5" s="1"/>
  <c r="BW47" i="5" s="1"/>
  <c r="BW46" i="5" s="1"/>
  <c r="BW45" i="5" s="1"/>
  <c r="BW44" i="5" s="1"/>
  <c r="BW43" i="5" s="1"/>
  <c r="BW42" i="5" s="1"/>
  <c r="BW41" i="5" s="1"/>
  <c r="U129" i="2"/>
  <c r="CA52" i="5"/>
  <c r="CA51" i="5" s="1"/>
  <c r="CA50" i="5" s="1"/>
  <c r="CA49" i="5" s="1"/>
  <c r="CA48" i="5" s="1"/>
  <c r="CA47" i="5" s="1"/>
  <c r="CA46" i="5" s="1"/>
  <c r="CA45" i="5" s="1"/>
  <c r="CA44" i="5" s="1"/>
  <c r="CA43" i="5" s="1"/>
  <c r="CA42" i="5" s="1"/>
  <c r="CA41" i="5" s="1"/>
  <c r="U137" i="2"/>
  <c r="AM52" i="5"/>
  <c r="AM51" i="5" s="1"/>
  <c r="AM50" i="5" s="1"/>
  <c r="AM49" i="5" s="1"/>
  <c r="AM48" i="5" s="1"/>
  <c r="AM47" i="5" s="1"/>
  <c r="AM46" i="5" s="1"/>
  <c r="AM45" i="5" s="1"/>
  <c r="AM44" i="5" s="1"/>
  <c r="AM43" i="5" s="1"/>
  <c r="AM42" i="5" s="1"/>
  <c r="AM41" i="5" s="1"/>
  <c r="U69" i="2"/>
  <c r="AG52" i="5"/>
  <c r="AG51" i="5" s="1"/>
  <c r="AG50" i="5" s="1"/>
  <c r="AG49" i="5" s="1"/>
  <c r="AG48" i="5" s="1"/>
  <c r="AG47" i="5" s="1"/>
  <c r="AG46" i="5" s="1"/>
  <c r="AG45" i="5" s="1"/>
  <c r="AG44" i="5" s="1"/>
  <c r="AG43" i="5" s="1"/>
  <c r="AG42" i="5" s="1"/>
  <c r="AG41" i="5" s="1"/>
  <c r="U57" i="2"/>
  <c r="AO52" i="5"/>
  <c r="AO51" i="5" s="1"/>
  <c r="AO50" i="5" s="1"/>
  <c r="AO49" i="5" s="1"/>
  <c r="AO48" i="5" s="1"/>
  <c r="AO47" i="5" s="1"/>
  <c r="AO46" i="5" s="1"/>
  <c r="AO45" i="5" s="1"/>
  <c r="AO44" i="5" s="1"/>
  <c r="AO43" i="5" s="1"/>
  <c r="AO42" i="5" s="1"/>
  <c r="AO41" i="5" s="1"/>
  <c r="U72" i="2"/>
  <c r="Z52" i="5"/>
  <c r="Z51" i="5" s="1"/>
  <c r="Z50" i="5" s="1"/>
  <c r="Z49" i="5" s="1"/>
  <c r="Z48" i="5" s="1"/>
  <c r="Z47" i="5" s="1"/>
  <c r="Z46" i="5" s="1"/>
  <c r="Z45" i="5" s="1"/>
  <c r="Z44" i="5" s="1"/>
  <c r="Z43" i="5" s="1"/>
  <c r="Z42" i="5" s="1"/>
  <c r="Z41" i="5" s="1"/>
  <c r="U43" i="2"/>
  <c r="T52" i="5"/>
  <c r="T51" i="5" s="1"/>
  <c r="T50" i="5" s="1"/>
  <c r="T49" i="5" s="1"/>
  <c r="T48" i="5" s="1"/>
  <c r="T47" i="5" s="1"/>
  <c r="T46" i="5" s="1"/>
  <c r="T45" i="5" s="1"/>
  <c r="T44" i="5" s="1"/>
  <c r="T43" i="5" s="1"/>
  <c r="T42" i="5" s="1"/>
  <c r="T41" i="5" s="1"/>
  <c r="U33" i="2"/>
  <c r="AY52" i="5"/>
  <c r="AY51" i="5" s="1"/>
  <c r="AY50" i="5" s="1"/>
  <c r="AY49" i="5" s="1"/>
  <c r="AY48" i="5" s="1"/>
  <c r="AY47" i="5" s="1"/>
  <c r="AY46" i="5" s="1"/>
  <c r="AY45" i="5" s="1"/>
  <c r="AY44" i="5" s="1"/>
  <c r="AY43" i="5" s="1"/>
  <c r="AY42" i="5" s="1"/>
  <c r="AY41" i="5" s="1"/>
  <c r="U89" i="2"/>
  <c r="I52" i="5"/>
  <c r="I51" i="5" s="1"/>
  <c r="I50" i="5" s="1"/>
  <c r="I49" i="5" s="1"/>
  <c r="I48" i="5" s="1"/>
  <c r="I47" i="5" s="1"/>
  <c r="I46" i="5" s="1"/>
  <c r="I45" i="5" s="1"/>
  <c r="I44" i="5" s="1"/>
  <c r="I43" i="5" s="1"/>
  <c r="I42" i="5" s="1"/>
  <c r="I41" i="5" s="1"/>
  <c r="U14" i="2"/>
  <c r="AW52" i="5"/>
  <c r="AW51" i="5" s="1"/>
  <c r="AW50" i="5" s="1"/>
  <c r="AW49" i="5" s="1"/>
  <c r="AW48" i="5" s="1"/>
  <c r="AW47" i="5" s="1"/>
  <c r="AW46" i="5" s="1"/>
  <c r="AW45" i="5" s="1"/>
  <c r="AW44" i="5" s="1"/>
  <c r="AW43" i="5" s="1"/>
  <c r="AW42" i="5" s="1"/>
  <c r="AW41" i="5" s="1"/>
  <c r="U86" i="2"/>
  <c r="CI52" i="5"/>
  <c r="CI51" i="5" s="1"/>
  <c r="CI50" i="5" s="1"/>
  <c r="CI49" i="5" s="1"/>
  <c r="CI48" i="5" s="1"/>
  <c r="CI47" i="5" s="1"/>
  <c r="CI46" i="5" s="1"/>
  <c r="CI45" i="5" s="1"/>
  <c r="CI44" i="5" s="1"/>
  <c r="CI43" i="5" s="1"/>
  <c r="CI42" i="5" s="1"/>
  <c r="CI41" i="5" s="1"/>
  <c r="U152" i="2"/>
  <c r="BP52" i="5"/>
  <c r="BP51" i="5" s="1"/>
  <c r="BP50" i="5" s="1"/>
  <c r="BP49" i="5" s="1"/>
  <c r="BP48" i="5" s="1"/>
  <c r="BP47" i="5" s="1"/>
  <c r="BP46" i="5" s="1"/>
  <c r="BP45" i="5" s="1"/>
  <c r="BP44" i="5" s="1"/>
  <c r="BP43" i="5" s="1"/>
  <c r="BP42" i="5" s="1"/>
  <c r="BP41" i="5" s="1"/>
  <c r="U116" i="2"/>
  <c r="O52" i="5"/>
  <c r="O51" i="5" s="1"/>
  <c r="O50" i="5" s="1"/>
  <c r="O49" i="5" s="1"/>
  <c r="O48" i="5" s="1"/>
  <c r="O47" i="5" s="1"/>
  <c r="O46" i="5" s="1"/>
  <c r="O45" i="5" s="1"/>
  <c r="O44" i="5" s="1"/>
  <c r="O43" i="5" s="1"/>
  <c r="O42" i="5" s="1"/>
  <c r="O41" i="5" s="1"/>
  <c r="U25" i="2"/>
  <c r="AU64" i="5"/>
  <c r="AU63" i="5" s="1"/>
  <c r="AU62" i="5" s="1"/>
  <c r="AU61" i="5" s="1"/>
  <c r="AU60" i="5" s="1"/>
  <c r="AU59" i="5" s="1"/>
  <c r="AU58" i="5" s="1"/>
  <c r="AU57" i="5" s="1"/>
  <c r="AU56" i="5" s="1"/>
  <c r="AU55" i="5" s="1"/>
  <c r="AU54" i="5" s="1"/>
  <c r="AU53" i="5" s="1"/>
  <c r="T83" i="2"/>
  <c r="M52" i="5"/>
  <c r="M51" i="5" s="1"/>
  <c r="M50" i="5" s="1"/>
  <c r="M49" i="5" s="1"/>
  <c r="M48" i="5" s="1"/>
  <c r="M47" i="5" s="1"/>
  <c r="M46" i="5" s="1"/>
  <c r="M45" i="5" s="1"/>
  <c r="M44" i="5" s="1"/>
  <c r="M43" i="5" s="1"/>
  <c r="M42" i="5" s="1"/>
  <c r="M41" i="5" s="1"/>
  <c r="U21" i="2"/>
  <c r="BU40" i="5"/>
  <c r="BU39" i="5" s="1"/>
  <c r="BU38" i="5" s="1"/>
  <c r="BU37" i="5" s="1"/>
  <c r="BU36" i="5" s="1"/>
  <c r="BU35" i="5" s="1"/>
  <c r="BU34" i="5" s="1"/>
  <c r="BU33" i="5" s="1"/>
  <c r="BU32" i="5" s="1"/>
  <c r="BU31" i="5" s="1"/>
  <c r="BU30" i="5" s="1"/>
  <c r="BU29" i="5" s="1"/>
  <c r="V125" i="2"/>
  <c r="BG64" i="5"/>
  <c r="BG63" i="5" s="1"/>
  <c r="BG62" i="5" s="1"/>
  <c r="BG61" i="5" s="1"/>
  <c r="BG60" i="5" s="1"/>
  <c r="BG59" i="5" s="1"/>
  <c r="BG58" i="5" s="1"/>
  <c r="BG57" i="5" s="1"/>
  <c r="BG56" i="5" s="1"/>
  <c r="BG55" i="5" s="1"/>
  <c r="BG54" i="5" s="1"/>
  <c r="BG53" i="5" s="1"/>
  <c r="T102" i="2"/>
  <c r="CN64" i="5"/>
  <c r="CN63" i="5" s="1"/>
  <c r="CN62" i="5" s="1"/>
  <c r="CN61" i="5" s="1"/>
  <c r="CN60" i="5" s="1"/>
  <c r="CN59" i="5" s="1"/>
  <c r="CN58" i="5" s="1"/>
  <c r="CN57" i="5" s="1"/>
  <c r="CN56" i="5" s="1"/>
  <c r="CN55" i="5" s="1"/>
  <c r="CN54" i="5" s="1"/>
  <c r="CN53" i="5" s="1"/>
  <c r="T162" i="2"/>
  <c r="AI52" i="5"/>
  <c r="AI51" i="5" s="1"/>
  <c r="AI50" i="5" s="1"/>
  <c r="AI49" i="5" s="1"/>
  <c r="AI48" i="5" s="1"/>
  <c r="AI47" i="5" s="1"/>
  <c r="AI46" i="5" s="1"/>
  <c r="AI45" i="5" s="1"/>
  <c r="AI44" i="5" s="1"/>
  <c r="AI43" i="5" s="1"/>
  <c r="AI42" i="5" s="1"/>
  <c r="AI41" i="5" s="1"/>
  <c r="U61" i="2"/>
  <c r="AE52" i="5"/>
  <c r="AE51" i="5" s="1"/>
  <c r="AE50" i="5" s="1"/>
  <c r="AE49" i="5" s="1"/>
  <c r="AE48" i="5" s="1"/>
  <c r="AE47" i="5" s="1"/>
  <c r="AE46" i="5" s="1"/>
  <c r="AE45" i="5" s="1"/>
  <c r="AE44" i="5" s="1"/>
  <c r="AE43" i="5" s="1"/>
  <c r="AE42" i="5" s="1"/>
  <c r="AE41" i="5" s="1"/>
  <c r="U53" i="2"/>
  <c r="CP64" i="5"/>
  <c r="CP63" i="5" s="1"/>
  <c r="CP62" i="5" s="1"/>
  <c r="CP61" i="5" s="1"/>
  <c r="CP60" i="5" s="1"/>
  <c r="CP59" i="5" s="1"/>
  <c r="CP58" i="5" s="1"/>
  <c r="CP57" i="5" s="1"/>
  <c r="CP56" i="5" s="1"/>
  <c r="CP55" i="5" s="1"/>
  <c r="CP54" i="5" s="1"/>
  <c r="CP53" i="5" s="1"/>
  <c r="T166" i="2"/>
  <c r="AC52" i="5"/>
  <c r="AC51" i="5" s="1"/>
  <c r="AC50" i="5" s="1"/>
  <c r="AC49" i="5" s="1"/>
  <c r="AC48" i="5" s="1"/>
  <c r="AC47" i="5" s="1"/>
  <c r="AC46" i="5" s="1"/>
  <c r="AC45" i="5" s="1"/>
  <c r="AC44" i="5" s="1"/>
  <c r="AC43" i="5" s="1"/>
  <c r="AC42" i="5" s="1"/>
  <c r="AC41" i="5" s="1"/>
  <c r="U49" i="2"/>
  <c r="CV64" i="5"/>
  <c r="CV63" i="5" s="1"/>
  <c r="CV62" i="5" s="1"/>
  <c r="CV61" i="5" s="1"/>
  <c r="CV60" i="5" s="1"/>
  <c r="CV59" i="5" s="1"/>
  <c r="CV58" i="5" s="1"/>
  <c r="CV57" i="5" s="1"/>
  <c r="CV56" i="5" s="1"/>
  <c r="CV55" i="5" s="1"/>
  <c r="CV54" i="5" s="1"/>
  <c r="CV53" i="5" s="1"/>
  <c r="T178" i="2"/>
  <c r="BQ52" i="5"/>
  <c r="BQ51" i="5" s="1"/>
  <c r="BQ50" i="5" s="1"/>
  <c r="BQ49" i="5" s="1"/>
  <c r="BQ48" i="5" s="1"/>
  <c r="BQ47" i="5" s="1"/>
  <c r="BQ46" i="5" s="1"/>
  <c r="BQ45" i="5" s="1"/>
  <c r="BQ44" i="5" s="1"/>
  <c r="BQ43" i="5" s="1"/>
  <c r="BQ42" i="5" s="1"/>
  <c r="BQ41" i="5" s="1"/>
  <c r="U117" i="2"/>
  <c r="BB64" i="5"/>
  <c r="BB63" i="5" s="1"/>
  <c r="BB62" i="5" s="1"/>
  <c r="BB61" i="5" s="1"/>
  <c r="BB60" i="5" s="1"/>
  <c r="BB59" i="5" s="1"/>
  <c r="BB58" i="5" s="1"/>
  <c r="BB57" i="5" s="1"/>
  <c r="BB56" i="5" s="1"/>
  <c r="BB55" i="5" s="1"/>
  <c r="BB54" i="5" s="1"/>
  <c r="BB53" i="5" s="1"/>
  <c r="T95" i="2"/>
  <c r="K52" i="5"/>
  <c r="K51" i="5" s="1"/>
  <c r="K50" i="5" s="1"/>
  <c r="K49" i="5" s="1"/>
  <c r="K48" i="5" s="1"/>
  <c r="K47" i="5" s="1"/>
  <c r="K46" i="5" s="1"/>
  <c r="K45" i="5" s="1"/>
  <c r="K44" i="5" s="1"/>
  <c r="K43" i="5" s="1"/>
  <c r="K42" i="5" s="1"/>
  <c r="K41" i="5" s="1"/>
  <c r="U17" i="2"/>
  <c r="W52" i="5"/>
  <c r="W51" i="5" s="1"/>
  <c r="W50" i="5" s="1"/>
  <c r="W49" i="5" s="1"/>
  <c r="W48" i="5" s="1"/>
  <c r="W47" i="5" s="1"/>
  <c r="W46" i="5" s="1"/>
  <c r="W45" i="5" s="1"/>
  <c r="W44" i="5" s="1"/>
  <c r="W43" i="5" s="1"/>
  <c r="W42" i="5" s="1"/>
  <c r="W41" i="5" s="1"/>
  <c r="U39" i="2"/>
  <c r="CT64" i="5"/>
  <c r="CT63" i="5" s="1"/>
  <c r="CT62" i="5" s="1"/>
  <c r="CT61" i="5" s="1"/>
  <c r="CT60" i="5" s="1"/>
  <c r="CT59" i="5" s="1"/>
  <c r="CT58" i="5" s="1"/>
  <c r="CT57" i="5" s="1"/>
  <c r="CT56" i="5" s="1"/>
  <c r="CT55" i="5" s="1"/>
  <c r="CT54" i="5" s="1"/>
  <c r="CT53" i="5" s="1"/>
  <c r="T174" i="2"/>
  <c r="AP52" i="5"/>
  <c r="AP51" i="5" s="1"/>
  <c r="AP50" i="5" s="1"/>
  <c r="AP49" i="5" s="1"/>
  <c r="AP48" i="5" s="1"/>
  <c r="AP47" i="5" s="1"/>
  <c r="AP46" i="5" s="1"/>
  <c r="AP45" i="5" s="1"/>
  <c r="AP44" i="5" s="1"/>
  <c r="AP43" i="5" s="1"/>
  <c r="AP42" i="5" s="1"/>
  <c r="AP41" i="5" s="1"/>
  <c r="U74" i="2"/>
  <c r="CU64" i="5"/>
  <c r="CU63" i="5" s="1"/>
  <c r="CU62" i="5" s="1"/>
  <c r="CU61" i="5" s="1"/>
  <c r="CU60" i="5" s="1"/>
  <c r="CU59" i="5" s="1"/>
  <c r="CU58" i="5" s="1"/>
  <c r="CU57" i="5" s="1"/>
  <c r="CU56" i="5" s="1"/>
  <c r="CU55" i="5" s="1"/>
  <c r="CU54" i="5" s="1"/>
  <c r="CU53" i="5" s="1"/>
  <c r="T176" i="2"/>
  <c r="CD52" i="5"/>
  <c r="CD51" i="5" s="1"/>
  <c r="CD50" i="5" s="1"/>
  <c r="CD49" i="5" s="1"/>
  <c r="CD48" i="5" s="1"/>
  <c r="CD47" i="5" s="1"/>
  <c r="CD46" i="5" s="1"/>
  <c r="CD45" i="5" s="1"/>
  <c r="CD44" i="5" s="1"/>
  <c r="CD43" i="5" s="1"/>
  <c r="CD42" i="5" s="1"/>
  <c r="CD41" i="5" s="1"/>
  <c r="U143" i="2"/>
  <c r="CH52" i="5"/>
  <c r="CH51" i="5" s="1"/>
  <c r="CH50" i="5" s="1"/>
  <c r="CH49" i="5" s="1"/>
  <c r="CH48" i="5" s="1"/>
  <c r="CH47" i="5" s="1"/>
  <c r="CH46" i="5" s="1"/>
  <c r="CH45" i="5" s="1"/>
  <c r="CH44" i="5" s="1"/>
  <c r="CH43" i="5" s="1"/>
  <c r="CH42" i="5" s="1"/>
  <c r="CH41" i="5" s="1"/>
  <c r="U151" i="2"/>
  <c r="E64" i="5"/>
  <c r="E63" i="5" s="1"/>
  <c r="E62" i="5" s="1"/>
  <c r="E61" i="5" s="1"/>
  <c r="E60" i="5" s="1"/>
  <c r="E59" i="5" s="1"/>
  <c r="E58" i="5" s="1"/>
  <c r="E57" i="5" s="1"/>
  <c r="E56" i="5" s="1"/>
  <c r="E55" i="5" s="1"/>
  <c r="E54" i="5" s="1"/>
  <c r="E53" i="5" s="1"/>
  <c r="T7" i="2"/>
  <c r="BN52" i="5"/>
  <c r="BN51" i="5" s="1"/>
  <c r="BN50" i="5" s="1"/>
  <c r="BN49" i="5" s="1"/>
  <c r="BN48" i="5" s="1"/>
  <c r="BN47" i="5" s="1"/>
  <c r="BN46" i="5" s="1"/>
  <c r="BN45" i="5" s="1"/>
  <c r="BN44" i="5" s="1"/>
  <c r="BN43" i="5" s="1"/>
  <c r="BN42" i="5" s="1"/>
  <c r="BN41" i="5" s="1"/>
  <c r="U113" i="2"/>
  <c r="BA52" i="5"/>
  <c r="BA51" i="5" s="1"/>
  <c r="BA50" i="5" s="1"/>
  <c r="BA49" i="5" s="1"/>
  <c r="BA48" i="5" s="1"/>
  <c r="BA47" i="5" s="1"/>
  <c r="BA46" i="5" s="1"/>
  <c r="BA45" i="5" s="1"/>
  <c r="BA44" i="5" s="1"/>
  <c r="BA43" i="5" s="1"/>
  <c r="BA42" i="5" s="1"/>
  <c r="BA41" i="5" s="1"/>
  <c r="U93" i="2"/>
  <c r="U64" i="5"/>
  <c r="U63" i="5" s="1"/>
  <c r="U62" i="5" s="1"/>
  <c r="U61" i="5" s="1"/>
  <c r="U60" i="5" s="1"/>
  <c r="U59" i="5" s="1"/>
  <c r="U58" i="5" s="1"/>
  <c r="U57" i="5" s="1"/>
  <c r="U56" i="5" s="1"/>
  <c r="U55" i="5" s="1"/>
  <c r="U54" i="5" s="1"/>
  <c r="U53" i="5" s="1"/>
  <c r="T35" i="2"/>
  <c r="CJ52" i="5"/>
  <c r="CJ51" i="5" s="1"/>
  <c r="CJ50" i="5" s="1"/>
  <c r="CJ49" i="5" s="1"/>
  <c r="CJ48" i="5" s="1"/>
  <c r="CJ47" i="5" s="1"/>
  <c r="CJ46" i="5" s="1"/>
  <c r="CJ45" i="5" s="1"/>
  <c r="CJ44" i="5" s="1"/>
  <c r="CJ43" i="5" s="1"/>
  <c r="CJ42" i="5" s="1"/>
  <c r="CJ41" i="5" s="1"/>
  <c r="U154" i="2"/>
  <c r="BY52" i="5"/>
  <c r="BY51" i="5" s="1"/>
  <c r="BY50" i="5" s="1"/>
  <c r="BY49" i="5" s="1"/>
  <c r="BY48" i="5" s="1"/>
  <c r="BY47" i="5" s="1"/>
  <c r="BY46" i="5" s="1"/>
  <c r="BY45" i="5" s="1"/>
  <c r="BY44" i="5" s="1"/>
  <c r="BY43" i="5" s="1"/>
  <c r="BY42" i="5" s="1"/>
  <c r="BY41" i="5" s="1"/>
  <c r="U133" i="2"/>
  <c r="AS52" i="5"/>
  <c r="AS51" i="5" s="1"/>
  <c r="AS50" i="5" s="1"/>
  <c r="AS49" i="5" s="1"/>
  <c r="AS48" i="5" s="1"/>
  <c r="AS47" i="5" s="1"/>
  <c r="AS46" i="5" s="1"/>
  <c r="AS45" i="5" s="1"/>
  <c r="AS44" i="5" s="1"/>
  <c r="AS43" i="5" s="1"/>
  <c r="AS42" i="5" s="1"/>
  <c r="AS41" i="5" s="1"/>
  <c r="U80" i="2"/>
  <c r="CL64" i="5"/>
  <c r="CL63" i="5" s="1"/>
  <c r="CL62" i="5" s="1"/>
  <c r="CL61" i="5" s="1"/>
  <c r="CL60" i="5" s="1"/>
  <c r="CL59" i="5" s="1"/>
  <c r="CL58" i="5" s="1"/>
  <c r="CL57" i="5" s="1"/>
  <c r="CL56" i="5" s="1"/>
  <c r="CL55" i="5" s="1"/>
  <c r="CL54" i="5" s="1"/>
  <c r="CL53" i="5" s="1"/>
  <c r="U158" i="2" s="1"/>
  <c r="CS64" i="5"/>
  <c r="CS63" i="5" s="1"/>
  <c r="CS62" i="5" s="1"/>
  <c r="CS61" i="5" s="1"/>
  <c r="CS60" i="5" s="1"/>
  <c r="CS59" i="5" s="1"/>
  <c r="CS58" i="5" s="1"/>
  <c r="CS57" i="5" s="1"/>
  <c r="CS56" i="5" s="1"/>
  <c r="CS55" i="5" s="1"/>
  <c r="CS54" i="5" s="1"/>
  <c r="CS53" i="5" s="1"/>
  <c r="U33" i="11"/>
  <c r="U48" i="11"/>
  <c r="U61" i="11"/>
  <c r="U59" i="11"/>
  <c r="T65" i="11"/>
  <c r="U26" i="11"/>
  <c r="T6" i="11"/>
  <c r="T4" i="11"/>
  <c r="T18" i="11"/>
  <c r="T67" i="11"/>
  <c r="U77" i="11"/>
  <c r="U80" i="11"/>
  <c r="T61" i="11"/>
  <c r="T63" i="11"/>
  <c r="T55" i="11"/>
  <c r="T23" i="11"/>
  <c r="U78" i="11"/>
  <c r="T68" i="11"/>
  <c r="U10" i="11"/>
  <c r="U37" i="11"/>
  <c r="T53" i="11"/>
  <c r="U57" i="11"/>
  <c r="T70" i="11"/>
  <c r="T46" i="11"/>
  <c r="T8" i="11"/>
  <c r="T21" i="11"/>
  <c r="U58" i="11"/>
  <c r="T30" i="11"/>
  <c r="V38" i="11"/>
  <c r="T12" i="11"/>
  <c r="U62" i="11"/>
  <c r="U5" i="11"/>
  <c r="U52" i="11"/>
  <c r="U75" i="11"/>
  <c r="U69" i="11"/>
  <c r="U35" i="11"/>
  <c r="V40" i="11"/>
  <c r="V44" i="11"/>
  <c r="U23" i="11"/>
  <c r="U64" i="11"/>
  <c r="V32" i="11"/>
  <c r="V42" i="11"/>
  <c r="U71" i="11"/>
  <c r="U50" i="11"/>
  <c r="U16" i="11"/>
  <c r="U68" i="11"/>
  <c r="V73" i="11"/>
  <c r="U14" i="11"/>
  <c r="U20" i="11"/>
  <c r="U8" i="11"/>
  <c r="U24" i="11"/>
  <c r="BX54" i="5" l="1"/>
  <c r="BX53" i="5" s="1"/>
  <c r="BX52" i="5" s="1"/>
  <c r="BX51" i="5" s="1"/>
  <c r="BX50" i="5" s="1"/>
  <c r="BX49" i="5" s="1"/>
  <c r="BX48" i="5" s="1"/>
  <c r="BX47" i="5" s="1"/>
  <c r="BX46" i="5" s="1"/>
  <c r="BX45" i="5" s="1"/>
  <c r="BX44" i="5" s="1"/>
  <c r="BX43" i="5" s="1"/>
  <c r="U131" i="2"/>
  <c r="U172" i="2"/>
  <c r="U184" i="2"/>
  <c r="CY52" i="5"/>
  <c r="CY51" i="5" s="1"/>
  <c r="CY50" i="5" s="1"/>
  <c r="CY49" i="5" s="1"/>
  <c r="CY48" i="5" s="1"/>
  <c r="CY47" i="5" s="1"/>
  <c r="CY46" i="5" s="1"/>
  <c r="CY45" i="5" s="1"/>
  <c r="CY44" i="5" s="1"/>
  <c r="CY43" i="5" s="1"/>
  <c r="CY42" i="5" s="1"/>
  <c r="CY41" i="5" s="1"/>
  <c r="V186" i="2" s="1"/>
  <c r="U182" i="2"/>
  <c r="CX52" i="5"/>
  <c r="CX51" i="5" s="1"/>
  <c r="CX50" i="5" s="1"/>
  <c r="CX49" i="5" s="1"/>
  <c r="CX48" i="5" s="1"/>
  <c r="CX47" i="5" s="1"/>
  <c r="CX46" i="5" s="1"/>
  <c r="CX45" i="5" s="1"/>
  <c r="CX44" i="5" s="1"/>
  <c r="CX43" i="5" s="1"/>
  <c r="CX42" i="5" s="1"/>
  <c r="CX41" i="5" s="1"/>
  <c r="U180" i="2"/>
  <c r="CW52" i="5"/>
  <c r="CW51" i="5" s="1"/>
  <c r="CW50" i="5" s="1"/>
  <c r="CW49" i="5" s="1"/>
  <c r="CW48" i="5" s="1"/>
  <c r="CW47" i="5" s="1"/>
  <c r="CW46" i="5" s="1"/>
  <c r="CW45" i="5" s="1"/>
  <c r="CW44" i="5" s="1"/>
  <c r="CW43" i="5" s="1"/>
  <c r="CW42" i="5" s="1"/>
  <c r="CW41" i="5" s="1"/>
  <c r="CZ40" i="5"/>
  <c r="CZ39" i="5" s="1"/>
  <c r="CZ38" i="5" s="1"/>
  <c r="CZ37" i="5" s="1"/>
  <c r="CZ36" i="5" s="1"/>
  <c r="CZ35" i="5" s="1"/>
  <c r="CZ34" i="5" s="1"/>
  <c r="CZ33" i="5" s="1"/>
  <c r="CZ32" i="5" s="1"/>
  <c r="CZ31" i="5" s="1"/>
  <c r="CZ30" i="5" s="1"/>
  <c r="CZ29" i="5" s="1"/>
  <c r="AP40" i="5"/>
  <c r="AP39" i="5" s="1"/>
  <c r="AP38" i="5" s="1"/>
  <c r="AP37" i="5" s="1"/>
  <c r="AP36" i="5" s="1"/>
  <c r="AP35" i="5" s="1"/>
  <c r="AP34" i="5" s="1"/>
  <c r="AP33" i="5" s="1"/>
  <c r="AP32" i="5" s="1"/>
  <c r="AP31" i="5" s="1"/>
  <c r="AP30" i="5" s="1"/>
  <c r="AP29" i="5" s="1"/>
  <c r="V74" i="2"/>
  <c r="CQ52" i="5"/>
  <c r="CQ51" i="5" s="1"/>
  <c r="CQ50" i="5" s="1"/>
  <c r="CQ49" i="5" s="1"/>
  <c r="CQ48" i="5" s="1"/>
  <c r="CQ47" i="5" s="1"/>
  <c r="CQ46" i="5" s="1"/>
  <c r="CQ45" i="5" s="1"/>
  <c r="CQ44" i="5" s="1"/>
  <c r="CQ43" i="5" s="1"/>
  <c r="CQ42" i="5" s="1"/>
  <c r="CQ41" i="5" s="1"/>
  <c r="U168" i="2"/>
  <c r="F28" i="5"/>
  <c r="F27" i="5" s="1"/>
  <c r="F26" i="5" s="1"/>
  <c r="F25" i="5" s="1"/>
  <c r="F24" i="5" s="1"/>
  <c r="F23" i="5" s="1"/>
  <c r="F22" i="5" s="1"/>
  <c r="F21" i="5" s="1"/>
  <c r="F20" i="5" s="1"/>
  <c r="F19" i="5" s="1"/>
  <c r="F18" i="5" s="1"/>
  <c r="F17" i="5" s="1"/>
  <c r="W9" i="2"/>
  <c r="AE40" i="5"/>
  <c r="AE39" i="5" s="1"/>
  <c r="AE38" i="5" s="1"/>
  <c r="AE37" i="5" s="1"/>
  <c r="AE36" i="5" s="1"/>
  <c r="V53" i="2"/>
  <c r="CP52" i="5"/>
  <c r="CP51" i="5" s="1"/>
  <c r="CP50" i="5" s="1"/>
  <c r="CP49" i="5" s="1"/>
  <c r="CP48" i="5" s="1"/>
  <c r="CP47" i="5" s="1"/>
  <c r="CP46" i="5" s="1"/>
  <c r="CP45" i="5" s="1"/>
  <c r="CP44" i="5" s="1"/>
  <c r="CP43" i="5" s="1"/>
  <c r="CP42" i="5" s="1"/>
  <c r="CP41" i="5" s="1"/>
  <c r="U166" i="2"/>
  <c r="J40" i="5"/>
  <c r="J39" i="5" s="1"/>
  <c r="J38" i="5" s="1"/>
  <c r="J37" i="5" s="1"/>
  <c r="J36" i="5" s="1"/>
  <c r="J35" i="5" s="1"/>
  <c r="J34" i="5" s="1"/>
  <c r="J33" i="5" s="1"/>
  <c r="J32" i="5" s="1"/>
  <c r="J31" i="5" s="1"/>
  <c r="J30" i="5" s="1"/>
  <c r="J29" i="5" s="1"/>
  <c r="V16" i="2"/>
  <c r="AR40" i="5"/>
  <c r="AR39" i="5" s="1"/>
  <c r="AR38" i="5" s="1"/>
  <c r="AR37" i="5" s="1"/>
  <c r="AR36" i="5" s="1"/>
  <c r="AR35" i="5" s="1"/>
  <c r="AR34" i="5" s="1"/>
  <c r="AR33" i="5" s="1"/>
  <c r="AR32" i="5" s="1"/>
  <c r="AR31" i="5" s="1"/>
  <c r="AR30" i="5" s="1"/>
  <c r="AR29" i="5" s="1"/>
  <c r="V78" i="2"/>
  <c r="CT52" i="5"/>
  <c r="CT51" i="5" s="1"/>
  <c r="CT50" i="5" s="1"/>
  <c r="CT49" i="5" s="1"/>
  <c r="CT48" i="5" s="1"/>
  <c r="CT47" i="5" s="1"/>
  <c r="CT46" i="5" s="1"/>
  <c r="CT45" i="5" s="1"/>
  <c r="CT44" i="5" s="1"/>
  <c r="CT43" i="5" s="1"/>
  <c r="CT42" i="5" s="1"/>
  <c r="CT41" i="5" s="1"/>
  <c r="U174" i="2"/>
  <c r="Q40" i="5"/>
  <c r="Q39" i="5" s="1"/>
  <c r="Q38" i="5" s="1"/>
  <c r="Q37" i="5" s="1"/>
  <c r="Q36" i="5" s="1"/>
  <c r="Q35" i="5" s="1"/>
  <c r="Q34" i="5" s="1"/>
  <c r="Q33" i="5" s="1"/>
  <c r="Q32" i="5" s="1"/>
  <c r="Q31" i="5" s="1"/>
  <c r="Q30" i="5" s="1"/>
  <c r="Q29" i="5" s="1"/>
  <c r="V29" i="2"/>
  <c r="CK52" i="5"/>
  <c r="CK51" i="5" s="1"/>
  <c r="CK50" i="5" s="1"/>
  <c r="CK49" i="5" s="1"/>
  <c r="CK48" i="5" s="1"/>
  <c r="CK47" i="5" s="1"/>
  <c r="CK46" i="5" s="1"/>
  <c r="CK45" i="5" s="1"/>
  <c r="CK44" i="5" s="1"/>
  <c r="CK43" i="5" s="1"/>
  <c r="CK42" i="5" s="1"/>
  <c r="CK41" i="5" s="1"/>
  <c r="U156" i="2"/>
  <c r="Z40" i="5"/>
  <c r="Z39" i="5" s="1"/>
  <c r="Z38" i="5" s="1"/>
  <c r="Z37" i="5" s="1"/>
  <c r="Z36" i="5" s="1"/>
  <c r="Z35" i="5" s="1"/>
  <c r="Z34" i="5" s="1"/>
  <c r="Z33" i="5" s="1"/>
  <c r="Z32" i="5" s="1"/>
  <c r="Z31" i="5" s="1"/>
  <c r="Z30" i="5" s="1"/>
  <c r="Z29" i="5" s="1"/>
  <c r="V43" i="2"/>
  <c r="AG40" i="5"/>
  <c r="AG39" i="5" s="1"/>
  <c r="AG38" i="5" s="1"/>
  <c r="AG37" i="5" s="1"/>
  <c r="AG36" i="5" s="1"/>
  <c r="AG35" i="5" s="1"/>
  <c r="AG34" i="5" s="1"/>
  <c r="AG33" i="5" s="1"/>
  <c r="AG32" i="5" s="1"/>
  <c r="AG31" i="5" s="1"/>
  <c r="AG30" i="5" s="1"/>
  <c r="AG29" i="5" s="1"/>
  <c r="V57" i="2"/>
  <c r="U52" i="5"/>
  <c r="U51" i="5" s="1"/>
  <c r="U50" i="5" s="1"/>
  <c r="U49" i="5" s="1"/>
  <c r="U48" i="5" s="1"/>
  <c r="U47" i="5" s="1"/>
  <c r="U46" i="5" s="1"/>
  <c r="U45" i="5" s="1"/>
  <c r="U44" i="5" s="1"/>
  <c r="U43" i="5" s="1"/>
  <c r="U42" i="5" s="1"/>
  <c r="U41" i="5" s="1"/>
  <c r="U35" i="2"/>
  <c r="AJ40" i="5"/>
  <c r="AJ39" i="5" s="1"/>
  <c r="AJ38" i="5" s="1"/>
  <c r="AJ37" i="5" s="1"/>
  <c r="AJ36" i="5" s="1"/>
  <c r="AJ35" i="5" s="1"/>
  <c r="AJ34" i="5" s="1"/>
  <c r="AJ33" i="5" s="1"/>
  <c r="AJ32" i="5" s="1"/>
  <c r="AJ31" i="5" s="1"/>
  <c r="AJ30" i="5" s="1"/>
  <c r="AJ29" i="5" s="1"/>
  <c r="V64" i="2"/>
  <c r="BW40" i="5"/>
  <c r="BW39" i="5" s="1"/>
  <c r="BW38" i="5" s="1"/>
  <c r="BW37" i="5" s="1"/>
  <c r="BW36" i="5" s="1"/>
  <c r="BW35" i="5" s="1"/>
  <c r="BW34" i="5" s="1"/>
  <c r="BW33" i="5" s="1"/>
  <c r="BW32" i="5" s="1"/>
  <c r="BW31" i="5" s="1"/>
  <c r="BW30" i="5" s="1"/>
  <c r="BW29" i="5" s="1"/>
  <c r="V129" i="2"/>
  <c r="CO52" i="5"/>
  <c r="CO51" i="5" s="1"/>
  <c r="CO50" i="5" s="1"/>
  <c r="CO49" i="5" s="1"/>
  <c r="CO48" i="5" s="1"/>
  <c r="CO47" i="5" s="1"/>
  <c r="CO46" i="5" s="1"/>
  <c r="CO45" i="5" s="1"/>
  <c r="CO44" i="5" s="1"/>
  <c r="CO43" i="5" s="1"/>
  <c r="CO42" i="5" s="1"/>
  <c r="CO41" i="5" s="1"/>
  <c r="U164" i="2"/>
  <c r="AB40" i="5"/>
  <c r="AB39" i="5" s="1"/>
  <c r="AB38" i="5" s="1"/>
  <c r="AB37" i="5" s="1"/>
  <c r="AB36" i="5" s="1"/>
  <c r="AB35" i="5" s="1"/>
  <c r="AB34" i="5" s="1"/>
  <c r="AB33" i="5" s="1"/>
  <c r="AB32" i="5" s="1"/>
  <c r="AB31" i="5" s="1"/>
  <c r="AB30" i="5" s="1"/>
  <c r="AB29" i="5" s="1"/>
  <c r="V47" i="2"/>
  <c r="BN40" i="5"/>
  <c r="BN39" i="5" s="1"/>
  <c r="BN38" i="5" s="1"/>
  <c r="BN37" i="5" s="1"/>
  <c r="BN36" i="5" s="1"/>
  <c r="BN35" i="5" s="1"/>
  <c r="BN34" i="5" s="1"/>
  <c r="BN33" i="5" s="1"/>
  <c r="BN32" i="5" s="1"/>
  <c r="BN31" i="5" s="1"/>
  <c r="BN30" i="5" s="1"/>
  <c r="BN29" i="5" s="1"/>
  <c r="V113" i="2"/>
  <c r="BR40" i="5"/>
  <c r="BR39" i="5" s="1"/>
  <c r="BR38" i="5" s="1"/>
  <c r="BR37" i="5" s="1"/>
  <c r="BR36" i="5" s="1"/>
  <c r="BR35" i="5" s="1"/>
  <c r="BR34" i="5" s="1"/>
  <c r="BR33" i="5" s="1"/>
  <c r="BR32" i="5" s="1"/>
  <c r="BR31" i="5" s="1"/>
  <c r="BR30" i="5" s="1"/>
  <c r="BR29" i="5" s="1"/>
  <c r="V119" i="2"/>
  <c r="AV52" i="5"/>
  <c r="AV51" i="5" s="1"/>
  <c r="AV50" i="5" s="1"/>
  <c r="AV49" i="5" s="1"/>
  <c r="AV48" i="5" s="1"/>
  <c r="AV47" i="5" s="1"/>
  <c r="AV46" i="5" s="1"/>
  <c r="AV45" i="5" s="1"/>
  <c r="AV44" i="5" s="1"/>
  <c r="AV43" i="5" s="1"/>
  <c r="AV42" i="5" s="1"/>
  <c r="AV41" i="5" s="1"/>
  <c r="U84" i="2"/>
  <c r="AF40" i="5"/>
  <c r="AF39" i="5" s="1"/>
  <c r="AF38" i="5" s="1"/>
  <c r="AF37" i="5" s="1"/>
  <c r="AF36" i="5" s="1"/>
  <c r="AF35" i="5" s="1"/>
  <c r="AF34" i="5" s="1"/>
  <c r="AF33" i="5" s="1"/>
  <c r="AF32" i="5" s="1"/>
  <c r="AF31" i="5" s="1"/>
  <c r="AF30" i="5" s="1"/>
  <c r="AF29" i="5" s="1"/>
  <c r="V55" i="2"/>
  <c r="BD40" i="5"/>
  <c r="BD39" i="5" s="1"/>
  <c r="BD38" i="5" s="1"/>
  <c r="BD37" i="5" s="1"/>
  <c r="BD36" i="5" s="1"/>
  <c r="BD35" i="5" s="1"/>
  <c r="BD34" i="5" s="1"/>
  <c r="BD33" i="5" s="1"/>
  <c r="BD32" i="5" s="1"/>
  <c r="BD31" i="5" s="1"/>
  <c r="BD30" i="5" s="1"/>
  <c r="BD29" i="5" s="1"/>
  <c r="V98" i="2"/>
  <c r="G40" i="5"/>
  <c r="G39" i="5" s="1"/>
  <c r="G38" i="5" s="1"/>
  <c r="G37" i="5" s="1"/>
  <c r="G36" i="5" s="1"/>
  <c r="G35" i="5" s="1"/>
  <c r="G34" i="5" s="1"/>
  <c r="G33" i="5" s="1"/>
  <c r="G32" i="5" s="1"/>
  <c r="G31" i="5" s="1"/>
  <c r="G30" i="5" s="1"/>
  <c r="G29" i="5" s="1"/>
  <c r="V11" i="2"/>
  <c r="AA40" i="5"/>
  <c r="AA39" i="5" s="1"/>
  <c r="AA38" i="5" s="1"/>
  <c r="AA37" i="5" s="1"/>
  <c r="AA36" i="5" s="1"/>
  <c r="AA35" i="5" s="1"/>
  <c r="AA34" i="5" s="1"/>
  <c r="AA33" i="5" s="1"/>
  <c r="AA32" i="5" s="1"/>
  <c r="AA31" i="5" s="1"/>
  <c r="AA30" i="5" s="1"/>
  <c r="AA29" i="5" s="1"/>
  <c r="V45" i="2"/>
  <c r="CU52" i="5"/>
  <c r="CU51" i="5" s="1"/>
  <c r="CU50" i="5" s="1"/>
  <c r="CU49" i="5" s="1"/>
  <c r="CU48" i="5" s="1"/>
  <c r="CU47" i="5" s="1"/>
  <c r="CU46" i="5" s="1"/>
  <c r="CU45" i="5" s="1"/>
  <c r="CU44" i="5" s="1"/>
  <c r="CU43" i="5" s="1"/>
  <c r="CU42" i="5" s="1"/>
  <c r="CU41" i="5" s="1"/>
  <c r="U176" i="2"/>
  <c r="CM52" i="5"/>
  <c r="U160" i="2"/>
  <c r="AI40" i="5"/>
  <c r="AI39" i="5" s="1"/>
  <c r="AI38" i="5" s="1"/>
  <c r="AI37" i="5" s="1"/>
  <c r="AI36" i="5" s="1"/>
  <c r="AI35" i="5" s="1"/>
  <c r="AI34" i="5" s="1"/>
  <c r="AI33" i="5" s="1"/>
  <c r="AI32" i="5" s="1"/>
  <c r="AI31" i="5" s="1"/>
  <c r="AI30" i="5" s="1"/>
  <c r="AI29" i="5" s="1"/>
  <c r="V61" i="2"/>
  <c r="AO40" i="5"/>
  <c r="AO39" i="5" s="1"/>
  <c r="AO38" i="5" s="1"/>
  <c r="AO37" i="5" s="1"/>
  <c r="AO36" i="5" s="1"/>
  <c r="AO35" i="5" s="1"/>
  <c r="AO34" i="5" s="1"/>
  <c r="AO33" i="5" s="1"/>
  <c r="AO32" i="5" s="1"/>
  <c r="AO31" i="5" s="1"/>
  <c r="AO30" i="5" s="1"/>
  <c r="AO29" i="5" s="1"/>
  <c r="V72" i="2"/>
  <c r="R52" i="5"/>
  <c r="R51" i="5" s="1"/>
  <c r="R50" i="5" s="1"/>
  <c r="R49" i="5" s="1"/>
  <c r="R48" i="5" s="1"/>
  <c r="R47" i="5" s="1"/>
  <c r="R46" i="5" s="1"/>
  <c r="R45" i="5" s="1"/>
  <c r="R44" i="5" s="1"/>
  <c r="R43" i="5" s="1"/>
  <c r="R42" i="5" s="1"/>
  <c r="R41" i="5" s="1"/>
  <c r="U31" i="2"/>
  <c r="C52" i="5"/>
  <c r="C51" i="5" s="1"/>
  <c r="C50" i="5" s="1"/>
  <c r="C49" i="5" s="1"/>
  <c r="C48" i="5" s="1"/>
  <c r="C47" i="5" s="1"/>
  <c r="C46" i="5" s="1"/>
  <c r="C45" i="5" s="1"/>
  <c r="C44" i="5" s="1"/>
  <c r="C43" i="5" s="1"/>
  <c r="C42" i="5" s="1"/>
  <c r="C41" i="5" s="1"/>
  <c r="U3" i="2"/>
  <c r="K40" i="5"/>
  <c r="K39" i="5" s="1"/>
  <c r="K38" i="5" s="1"/>
  <c r="K37" i="5" s="1"/>
  <c r="K36" i="5" s="1"/>
  <c r="K35" i="5" s="1"/>
  <c r="K34" i="5" s="1"/>
  <c r="K33" i="5" s="1"/>
  <c r="K32" i="5" s="1"/>
  <c r="K31" i="5" s="1"/>
  <c r="K30" i="5" s="1"/>
  <c r="K29" i="5" s="1"/>
  <c r="V17" i="2"/>
  <c r="BP40" i="5"/>
  <c r="BP39" i="5" s="1"/>
  <c r="BP38" i="5" s="1"/>
  <c r="BP37" i="5" s="1"/>
  <c r="BP36" i="5" s="1"/>
  <c r="BP35" i="5" s="1"/>
  <c r="BP34" i="5" s="1"/>
  <c r="BP33" i="5" s="1"/>
  <c r="BP32" i="5" s="1"/>
  <c r="BP31" i="5" s="1"/>
  <c r="BP30" i="5" s="1"/>
  <c r="BP29" i="5" s="1"/>
  <c r="V116" i="2"/>
  <c r="BI40" i="5"/>
  <c r="BI39" i="5" s="1"/>
  <c r="BI38" i="5" s="1"/>
  <c r="BI37" i="5" s="1"/>
  <c r="BI36" i="5" s="1"/>
  <c r="BI35" i="5" s="1"/>
  <c r="BI34" i="5" s="1"/>
  <c r="BI33" i="5" s="1"/>
  <c r="BI32" i="5" s="1"/>
  <c r="BI31" i="5" s="1"/>
  <c r="BI30" i="5" s="1"/>
  <c r="BI29" i="5" s="1"/>
  <c r="V105" i="2"/>
  <c r="H40" i="5"/>
  <c r="H39" i="5" s="1"/>
  <c r="H38" i="5" s="1"/>
  <c r="H37" i="5" s="1"/>
  <c r="H36" i="5" s="1"/>
  <c r="H35" i="5" s="1"/>
  <c r="H34" i="5" s="1"/>
  <c r="H33" i="5" s="1"/>
  <c r="H32" i="5" s="1"/>
  <c r="H31" i="5" s="1"/>
  <c r="H30" i="5" s="1"/>
  <c r="H29" i="5" s="1"/>
  <c r="V12" i="2"/>
  <c r="AD40" i="5"/>
  <c r="AD39" i="5" s="1"/>
  <c r="AD38" i="5" s="1"/>
  <c r="AD37" i="5" s="1"/>
  <c r="AD36" i="5" s="1"/>
  <c r="AD35" i="5" s="1"/>
  <c r="AD34" i="5" s="1"/>
  <c r="AD33" i="5" s="1"/>
  <c r="AD32" i="5" s="1"/>
  <c r="AD31" i="5" s="1"/>
  <c r="AD30" i="5" s="1"/>
  <c r="AD29" i="5" s="1"/>
  <c r="V51" i="2"/>
  <c r="V40" i="5"/>
  <c r="V39" i="5" s="1"/>
  <c r="V38" i="5" s="1"/>
  <c r="V37" i="5" s="1"/>
  <c r="V36" i="5" s="1"/>
  <c r="V35" i="5" s="1"/>
  <c r="V34" i="5" s="1"/>
  <c r="V33" i="5" s="1"/>
  <c r="V32" i="5" s="1"/>
  <c r="V31" i="5" s="1"/>
  <c r="V30" i="5" s="1"/>
  <c r="V29" i="5" s="1"/>
  <c r="V37" i="2"/>
  <c r="AC40" i="5"/>
  <c r="AC39" i="5" s="1"/>
  <c r="AC38" i="5" s="1"/>
  <c r="AC37" i="5" s="1"/>
  <c r="AC36" i="5" s="1"/>
  <c r="AC35" i="5" s="1"/>
  <c r="AC34" i="5" s="1"/>
  <c r="AC33" i="5" s="1"/>
  <c r="AC32" i="5" s="1"/>
  <c r="AC31" i="5" s="1"/>
  <c r="AC30" i="5" s="1"/>
  <c r="AC29" i="5" s="1"/>
  <c r="V49" i="2"/>
  <c r="P40" i="5"/>
  <c r="P39" i="5" s="1"/>
  <c r="P38" i="5" s="1"/>
  <c r="P37" i="5" s="1"/>
  <c r="P36" i="5" s="1"/>
  <c r="P35" i="5" s="1"/>
  <c r="P34" i="5" s="1"/>
  <c r="P33" i="5" s="1"/>
  <c r="P32" i="5" s="1"/>
  <c r="P31" i="5" s="1"/>
  <c r="P30" i="5" s="1"/>
  <c r="P29" i="5" s="1"/>
  <c r="V27" i="2"/>
  <c r="CF40" i="5"/>
  <c r="CF39" i="5" s="1"/>
  <c r="CF38" i="5" s="1"/>
  <c r="CF37" i="5" s="1"/>
  <c r="CF36" i="5" s="1"/>
  <c r="CF35" i="5" s="1"/>
  <c r="CF34" i="5" s="1"/>
  <c r="CF33" i="5" s="1"/>
  <c r="CF32" i="5" s="1"/>
  <c r="CF31" i="5" s="1"/>
  <c r="CF30" i="5" s="1"/>
  <c r="CF29" i="5" s="1"/>
  <c r="V147" i="2"/>
  <c r="E52" i="5"/>
  <c r="E51" i="5" s="1"/>
  <c r="E50" i="5" s="1"/>
  <c r="E49" i="5" s="1"/>
  <c r="E48" i="5" s="1"/>
  <c r="E47" i="5" s="1"/>
  <c r="E46" i="5" s="1"/>
  <c r="E45" i="5" s="1"/>
  <c r="E44" i="5" s="1"/>
  <c r="E43" i="5" s="1"/>
  <c r="E42" i="5" s="1"/>
  <c r="E41" i="5" s="1"/>
  <c r="U7" i="2"/>
  <c r="BT40" i="5"/>
  <c r="BT39" i="5" s="1"/>
  <c r="BT38" i="5" s="1"/>
  <c r="BT37" i="5" s="1"/>
  <c r="BT36" i="5" s="1"/>
  <c r="BT35" i="5" s="1"/>
  <c r="BT34" i="5" s="1"/>
  <c r="BT33" i="5" s="1"/>
  <c r="BT32" i="5" s="1"/>
  <c r="BT31" i="5" s="1"/>
  <c r="BT30" i="5" s="1"/>
  <c r="BT29" i="5" s="1"/>
  <c r="V123" i="2"/>
  <c r="AN40" i="5"/>
  <c r="AN39" i="5" s="1"/>
  <c r="AN38" i="5" s="1"/>
  <c r="AN37" i="5" s="1"/>
  <c r="AN36" i="5" s="1"/>
  <c r="AN35" i="5" s="1"/>
  <c r="AN34" i="5" s="1"/>
  <c r="AN33" i="5" s="1"/>
  <c r="AN32" i="5" s="1"/>
  <c r="AN31" i="5" s="1"/>
  <c r="AN30" i="5" s="1"/>
  <c r="AN29" i="5" s="1"/>
  <c r="V71" i="2"/>
  <c r="L52" i="5"/>
  <c r="L51" i="5" s="1"/>
  <c r="L50" i="5" s="1"/>
  <c r="L49" i="5" s="1"/>
  <c r="L48" i="5" s="1"/>
  <c r="L47" i="5" s="1"/>
  <c r="L46" i="5" s="1"/>
  <c r="L45" i="5" s="1"/>
  <c r="L44" i="5" s="1"/>
  <c r="L43" i="5" s="1"/>
  <c r="L42" i="5" s="1"/>
  <c r="L41" i="5" s="1"/>
  <c r="U19" i="2"/>
  <c r="M40" i="5"/>
  <c r="M39" i="5" s="1"/>
  <c r="M38" i="5" s="1"/>
  <c r="M37" i="5" s="1"/>
  <c r="M36" i="5" s="1"/>
  <c r="M35" i="5" s="1"/>
  <c r="M34" i="5" s="1"/>
  <c r="M33" i="5" s="1"/>
  <c r="M32" i="5" s="1"/>
  <c r="M31" i="5" s="1"/>
  <c r="M30" i="5" s="1"/>
  <c r="M29" i="5" s="1"/>
  <c r="V21" i="2"/>
  <c r="BF40" i="5"/>
  <c r="BF39" i="5" s="1"/>
  <c r="BF38" i="5" s="1"/>
  <c r="BF37" i="5" s="1"/>
  <c r="BF36" i="5" s="1"/>
  <c r="BF35" i="5" s="1"/>
  <c r="BF34" i="5" s="1"/>
  <c r="BF33" i="5" s="1"/>
  <c r="BF32" i="5" s="1"/>
  <c r="BF31" i="5" s="1"/>
  <c r="BF30" i="5" s="1"/>
  <c r="BF29" i="5" s="1"/>
  <c r="V101" i="2"/>
  <c r="BM40" i="5"/>
  <c r="BM39" i="5" s="1"/>
  <c r="BM38" i="5" s="1"/>
  <c r="BM37" i="5" s="1"/>
  <c r="BM36" i="5" s="1"/>
  <c r="BM35" i="5" s="1"/>
  <c r="BM34" i="5" s="1"/>
  <c r="BM33" i="5" s="1"/>
  <c r="BM32" i="5" s="1"/>
  <c r="BM31" i="5" s="1"/>
  <c r="BM30" i="5" s="1"/>
  <c r="BM29" i="5" s="1"/>
  <c r="V111" i="2"/>
  <c r="AS40" i="5"/>
  <c r="AS39" i="5" s="1"/>
  <c r="AS38" i="5" s="1"/>
  <c r="AS37" i="5" s="1"/>
  <c r="AS36" i="5" s="1"/>
  <c r="AS35" i="5" s="1"/>
  <c r="AS34" i="5" s="1"/>
  <c r="AS33" i="5" s="1"/>
  <c r="AS32" i="5" s="1"/>
  <c r="AS31" i="5" s="1"/>
  <c r="AS30" i="5" s="1"/>
  <c r="AS29" i="5" s="1"/>
  <c r="V80" i="2"/>
  <c r="CH40" i="5"/>
  <c r="CH39" i="5" s="1"/>
  <c r="CH38" i="5" s="1"/>
  <c r="CH37" i="5" s="1"/>
  <c r="CH36" i="5" s="1"/>
  <c r="CH35" i="5" s="1"/>
  <c r="CH34" i="5" s="1"/>
  <c r="CH33" i="5" s="1"/>
  <c r="CH32" i="5" s="1"/>
  <c r="CH31" i="5" s="1"/>
  <c r="CH30" i="5" s="1"/>
  <c r="CH29" i="5" s="1"/>
  <c r="V151" i="2"/>
  <c r="CI40" i="5"/>
  <c r="CI39" i="5" s="1"/>
  <c r="CI38" i="5" s="1"/>
  <c r="CI37" i="5" s="1"/>
  <c r="CI36" i="5" s="1"/>
  <c r="CI35" i="5" s="1"/>
  <c r="CI34" i="5" s="1"/>
  <c r="CI33" i="5" s="1"/>
  <c r="CI32" i="5" s="1"/>
  <c r="CI31" i="5" s="1"/>
  <c r="CI30" i="5" s="1"/>
  <c r="CI29" i="5" s="1"/>
  <c r="V152" i="2"/>
  <c r="BS40" i="5"/>
  <c r="BS39" i="5" s="1"/>
  <c r="BS38" i="5" s="1"/>
  <c r="BS37" i="5" s="1"/>
  <c r="BS36" i="5" s="1"/>
  <c r="BS35" i="5" s="1"/>
  <c r="BS34" i="5" s="1"/>
  <c r="BS33" i="5" s="1"/>
  <c r="BS32" i="5" s="1"/>
  <c r="BS31" i="5" s="1"/>
  <c r="BS30" i="5" s="1"/>
  <c r="BS29" i="5" s="1"/>
  <c r="V121" i="2"/>
  <c r="CE40" i="5"/>
  <c r="CE39" i="5" s="1"/>
  <c r="CE38" i="5" s="1"/>
  <c r="CE37" i="5" s="1"/>
  <c r="CE36" i="5" s="1"/>
  <c r="CE35" i="5" s="1"/>
  <c r="CE34" i="5" s="1"/>
  <c r="CE33" i="5" s="1"/>
  <c r="CE32" i="5" s="1"/>
  <c r="CE31" i="5" s="1"/>
  <c r="CE30" i="5" s="1"/>
  <c r="CE29" i="5" s="1"/>
  <c r="V145" i="2"/>
  <c r="BK40" i="5"/>
  <c r="BK39" i="5" s="1"/>
  <c r="BK38" i="5" s="1"/>
  <c r="BK37" i="5" s="1"/>
  <c r="BK36" i="5" s="1"/>
  <c r="BK35" i="5" s="1"/>
  <c r="BK34" i="5" s="1"/>
  <c r="BK33" i="5" s="1"/>
  <c r="BK32" i="5" s="1"/>
  <c r="BK31" i="5" s="1"/>
  <c r="BK30" i="5" s="1"/>
  <c r="BK29" i="5" s="1"/>
  <c r="V108" i="2"/>
  <c r="AH40" i="5"/>
  <c r="AH39" i="5" s="1"/>
  <c r="AH38" i="5" s="1"/>
  <c r="AH37" i="5" s="1"/>
  <c r="AH36" i="5" s="1"/>
  <c r="AH35" i="5" s="1"/>
  <c r="AH34" i="5" s="1"/>
  <c r="AH33" i="5" s="1"/>
  <c r="AH32" i="5" s="1"/>
  <c r="AH31" i="5" s="1"/>
  <c r="AH30" i="5" s="1"/>
  <c r="AH29" i="5" s="1"/>
  <c r="V59" i="2"/>
  <c r="O40" i="5"/>
  <c r="O39" i="5" s="1"/>
  <c r="O38" i="5" s="1"/>
  <c r="O37" i="5" s="1"/>
  <c r="O36" i="5" s="1"/>
  <c r="O35" i="5" s="1"/>
  <c r="O34" i="5" s="1"/>
  <c r="O33" i="5" s="1"/>
  <c r="O32" i="5" s="1"/>
  <c r="O31" i="5" s="1"/>
  <c r="O30" i="5" s="1"/>
  <c r="O29" i="5" s="1"/>
  <c r="V25" i="2"/>
  <c r="X40" i="5"/>
  <c r="X39" i="5" s="1"/>
  <c r="X38" i="5" s="1"/>
  <c r="X37" i="5" s="1"/>
  <c r="X36" i="5" s="1"/>
  <c r="X35" i="5" s="1"/>
  <c r="X34" i="5" s="1"/>
  <c r="X33" i="5" s="1"/>
  <c r="X32" i="5" s="1"/>
  <c r="X31" i="5" s="1"/>
  <c r="X30" i="5" s="1"/>
  <c r="X29" i="5" s="1"/>
  <c r="V40" i="2"/>
  <c r="BB52" i="5"/>
  <c r="BB51" i="5" s="1"/>
  <c r="BB50" i="5" s="1"/>
  <c r="BB49" i="5" s="1"/>
  <c r="BB48" i="5" s="1"/>
  <c r="BB47" i="5" s="1"/>
  <c r="BB46" i="5" s="1"/>
  <c r="BB45" i="5" s="1"/>
  <c r="BB44" i="5" s="1"/>
  <c r="BB43" i="5" s="1"/>
  <c r="BB42" i="5" s="1"/>
  <c r="BB41" i="5" s="1"/>
  <c r="U95" i="2"/>
  <c r="BZ40" i="5"/>
  <c r="BZ39" i="5" s="1"/>
  <c r="BZ38" i="5" s="1"/>
  <c r="BZ37" i="5" s="1"/>
  <c r="BZ36" i="5" s="1"/>
  <c r="BZ35" i="5" s="1"/>
  <c r="BZ34" i="5" s="1"/>
  <c r="BZ33" i="5" s="1"/>
  <c r="BZ32" i="5" s="1"/>
  <c r="BZ31" i="5" s="1"/>
  <c r="BZ30" i="5" s="1"/>
  <c r="BZ29" i="5" s="1"/>
  <c r="V135" i="2"/>
  <c r="CB40" i="5"/>
  <c r="CB39" i="5" s="1"/>
  <c r="CB38" i="5" s="1"/>
  <c r="CB37" i="5" s="1"/>
  <c r="CB36" i="5" s="1"/>
  <c r="CB35" i="5" s="1"/>
  <c r="CB34" i="5" s="1"/>
  <c r="CB33" i="5" s="1"/>
  <c r="CB32" i="5" s="1"/>
  <c r="CB31" i="5" s="1"/>
  <c r="CB30" i="5" s="1"/>
  <c r="CB29" i="5" s="1"/>
  <c r="V139" i="2"/>
  <c r="T40" i="5"/>
  <c r="T39" i="5" s="1"/>
  <c r="T38" i="5" s="1"/>
  <c r="T37" i="5" s="1"/>
  <c r="T36" i="5" s="1"/>
  <c r="T35" i="5" s="1"/>
  <c r="T34" i="5" s="1"/>
  <c r="T33" i="5" s="1"/>
  <c r="T32" i="5" s="1"/>
  <c r="T31" i="5" s="1"/>
  <c r="T30" i="5" s="1"/>
  <c r="T29" i="5" s="1"/>
  <c r="V33" i="2"/>
  <c r="BY40" i="5"/>
  <c r="BY39" i="5" s="1"/>
  <c r="BY38" i="5" s="1"/>
  <c r="BY37" i="5" s="1"/>
  <c r="BY36" i="5" s="1"/>
  <c r="BY35" i="5" s="1"/>
  <c r="BY34" i="5" s="1"/>
  <c r="BY33" i="5" s="1"/>
  <c r="BY32" i="5" s="1"/>
  <c r="BY31" i="5" s="1"/>
  <c r="BY30" i="5" s="1"/>
  <c r="BY29" i="5" s="1"/>
  <c r="V133" i="2"/>
  <c r="BG52" i="5"/>
  <c r="BG51" i="5" s="1"/>
  <c r="BG50" i="5" s="1"/>
  <c r="BG49" i="5" s="1"/>
  <c r="BG48" i="5" s="1"/>
  <c r="BG47" i="5" s="1"/>
  <c r="BG46" i="5" s="1"/>
  <c r="BG45" i="5" s="1"/>
  <c r="BG44" i="5" s="1"/>
  <c r="BG43" i="5" s="1"/>
  <c r="BG42" i="5" s="1"/>
  <c r="BG41" i="5" s="1"/>
  <c r="U102" i="2"/>
  <c r="AW40" i="5"/>
  <c r="AW39" i="5" s="1"/>
  <c r="AW38" i="5" s="1"/>
  <c r="AW37" i="5" s="1"/>
  <c r="AW36" i="5" s="1"/>
  <c r="AW35" i="5" s="1"/>
  <c r="AW34" i="5" s="1"/>
  <c r="AW33" i="5" s="1"/>
  <c r="AW32" i="5" s="1"/>
  <c r="AW31" i="5" s="1"/>
  <c r="AW30" i="5" s="1"/>
  <c r="AW29" i="5" s="1"/>
  <c r="V86" i="2"/>
  <c r="AM40" i="5"/>
  <c r="AM39" i="5" s="1"/>
  <c r="AM38" i="5" s="1"/>
  <c r="AM37" i="5" s="1"/>
  <c r="AM36" i="5" s="1"/>
  <c r="AM35" i="5" s="1"/>
  <c r="AM34" i="5" s="1"/>
  <c r="AM33" i="5" s="1"/>
  <c r="AM32" i="5" s="1"/>
  <c r="AM31" i="5" s="1"/>
  <c r="AM30" i="5" s="1"/>
  <c r="AM29" i="5" s="1"/>
  <c r="V69" i="2"/>
  <c r="BJ40" i="5"/>
  <c r="BJ39" i="5" s="1"/>
  <c r="BJ38" i="5" s="1"/>
  <c r="BJ37" i="5" s="1"/>
  <c r="BJ36" i="5" s="1"/>
  <c r="BJ35" i="5" s="1"/>
  <c r="BJ34" i="5" s="1"/>
  <c r="BJ33" i="5" s="1"/>
  <c r="BJ32" i="5" s="1"/>
  <c r="BJ31" i="5" s="1"/>
  <c r="BJ30" i="5" s="1"/>
  <c r="BJ29" i="5" s="1"/>
  <c r="V107" i="2"/>
  <c r="BE28" i="5"/>
  <c r="BE27" i="5" s="1"/>
  <c r="BE26" i="5" s="1"/>
  <c r="BE25" i="5" s="1"/>
  <c r="BE24" i="5" s="1"/>
  <c r="BE23" i="5" s="1"/>
  <c r="BE22" i="5" s="1"/>
  <c r="BE21" i="5" s="1"/>
  <c r="BE20" i="5" s="1"/>
  <c r="BE19" i="5" s="1"/>
  <c r="BE18" i="5" s="1"/>
  <c r="BE17" i="5" s="1"/>
  <c r="W99" i="2"/>
  <c r="AZ40" i="5"/>
  <c r="AZ39" i="5" s="1"/>
  <c r="AZ38" i="5" s="1"/>
  <c r="AZ37" i="5" s="1"/>
  <c r="AZ36" i="5" s="1"/>
  <c r="AZ35" i="5" s="1"/>
  <c r="AZ34" i="5" s="1"/>
  <c r="AZ33" i="5" s="1"/>
  <c r="AZ32" i="5" s="1"/>
  <c r="AZ31" i="5" s="1"/>
  <c r="AZ30" i="5" s="1"/>
  <c r="AZ29" i="5" s="1"/>
  <c r="V91" i="2"/>
  <c r="AK40" i="5"/>
  <c r="AK39" i="5" s="1"/>
  <c r="AK38" i="5" s="1"/>
  <c r="AK37" i="5" s="1"/>
  <c r="AK36" i="5" s="1"/>
  <c r="AK35" i="5" s="1"/>
  <c r="AK34" i="5" s="1"/>
  <c r="AK33" i="5" s="1"/>
  <c r="AK32" i="5" s="1"/>
  <c r="AK31" i="5" s="1"/>
  <c r="AK30" i="5" s="1"/>
  <c r="AK29" i="5" s="1"/>
  <c r="V66" i="2"/>
  <c r="BH40" i="5"/>
  <c r="BH39" i="5" s="1"/>
  <c r="BH38" i="5" s="1"/>
  <c r="BH37" i="5" s="1"/>
  <c r="BH36" i="5" s="1"/>
  <c r="BH35" i="5" s="1"/>
  <c r="BH34" i="5" s="1"/>
  <c r="BH33" i="5" s="1"/>
  <c r="BH32" i="5" s="1"/>
  <c r="BH31" i="5" s="1"/>
  <c r="BH30" i="5" s="1"/>
  <c r="BH29" i="5" s="1"/>
  <c r="V104" i="2"/>
  <c r="D52" i="5"/>
  <c r="D51" i="5" s="1"/>
  <c r="D50" i="5" s="1"/>
  <c r="D49" i="5" s="1"/>
  <c r="D48" i="5" s="1"/>
  <c r="D47" i="5" s="1"/>
  <c r="D46" i="5" s="1"/>
  <c r="D45" i="5" s="1"/>
  <c r="D44" i="5" s="1"/>
  <c r="D43" i="5" s="1"/>
  <c r="D42" i="5" s="1"/>
  <c r="D41" i="5" s="1"/>
  <c r="U5" i="2"/>
  <c r="W13" i="11" s="1"/>
  <c r="Y40" i="5"/>
  <c r="Y39" i="5" s="1"/>
  <c r="Y38" i="5" s="1"/>
  <c r="Y37" i="5" s="1"/>
  <c r="Y36" i="5" s="1"/>
  <c r="Y35" i="5" s="1"/>
  <c r="Y34" i="5" s="1"/>
  <c r="Y33" i="5" s="1"/>
  <c r="Y32" i="5" s="1"/>
  <c r="Y31" i="5" s="1"/>
  <c r="Y30" i="5" s="1"/>
  <c r="Y29" i="5" s="1"/>
  <c r="V41" i="2"/>
  <c r="CN52" i="5"/>
  <c r="CN51" i="5" s="1"/>
  <c r="CN50" i="5" s="1"/>
  <c r="CN49" i="5" s="1"/>
  <c r="CN48" i="5" s="1"/>
  <c r="CN47" i="5" s="1"/>
  <c r="CN46" i="5" s="1"/>
  <c r="CN45" i="5" s="1"/>
  <c r="CN44" i="5" s="1"/>
  <c r="CN43" i="5" s="1"/>
  <c r="CN42" i="5" s="1"/>
  <c r="CN41" i="5" s="1"/>
  <c r="U162" i="2"/>
  <c r="BA40" i="5"/>
  <c r="BA39" i="5" s="1"/>
  <c r="BA38" i="5" s="1"/>
  <c r="BA37" i="5" s="1"/>
  <c r="BA36" i="5" s="1"/>
  <c r="BA35" i="5" s="1"/>
  <c r="BA34" i="5" s="1"/>
  <c r="BA33" i="5" s="1"/>
  <c r="BA32" i="5" s="1"/>
  <c r="BA31" i="5" s="1"/>
  <c r="BA30" i="5" s="1"/>
  <c r="BA29" i="5" s="1"/>
  <c r="V93" i="2"/>
  <c r="CD40" i="5"/>
  <c r="CD39" i="5" s="1"/>
  <c r="CD38" i="5" s="1"/>
  <c r="CD37" i="5" s="1"/>
  <c r="CD36" i="5" s="1"/>
  <c r="CD35" i="5" s="1"/>
  <c r="CD34" i="5" s="1"/>
  <c r="CD33" i="5" s="1"/>
  <c r="CD32" i="5" s="1"/>
  <c r="CD31" i="5" s="1"/>
  <c r="CD30" i="5" s="1"/>
  <c r="CD29" i="5" s="1"/>
  <c r="V143" i="2"/>
  <c r="CJ40" i="5"/>
  <c r="CJ39" i="5" s="1"/>
  <c r="CJ38" i="5" s="1"/>
  <c r="CJ37" i="5" s="1"/>
  <c r="CJ36" i="5" s="1"/>
  <c r="CJ35" i="5" s="1"/>
  <c r="CJ34" i="5" s="1"/>
  <c r="CJ33" i="5" s="1"/>
  <c r="CJ32" i="5" s="1"/>
  <c r="CJ31" i="5" s="1"/>
  <c r="CJ30" i="5" s="1"/>
  <c r="CJ29" i="5" s="1"/>
  <c r="V154" i="2"/>
  <c r="BU28" i="5"/>
  <c r="BU27" i="5" s="1"/>
  <c r="BU26" i="5" s="1"/>
  <c r="BU25" i="5" s="1"/>
  <c r="BU24" i="5" s="1"/>
  <c r="BU23" i="5" s="1"/>
  <c r="BU22" i="5" s="1"/>
  <c r="BU21" i="5" s="1"/>
  <c r="BU20" i="5" s="1"/>
  <c r="BU19" i="5" s="1"/>
  <c r="BU18" i="5" s="1"/>
  <c r="BU17" i="5" s="1"/>
  <c r="W125" i="2"/>
  <c r="I40" i="5"/>
  <c r="I39" i="5" s="1"/>
  <c r="I38" i="5" s="1"/>
  <c r="I37" i="5" s="1"/>
  <c r="I36" i="5" s="1"/>
  <c r="I35" i="5" s="1"/>
  <c r="I34" i="5" s="1"/>
  <c r="I33" i="5" s="1"/>
  <c r="I32" i="5" s="1"/>
  <c r="I31" i="5" s="1"/>
  <c r="I30" i="5" s="1"/>
  <c r="I29" i="5" s="1"/>
  <c r="V14" i="2"/>
  <c r="BO40" i="5"/>
  <c r="BO39" i="5" s="1"/>
  <c r="BO38" i="5" s="1"/>
  <c r="BO37" i="5" s="1"/>
  <c r="BO36" i="5" s="1"/>
  <c r="BO35" i="5" s="1"/>
  <c r="BO34" i="5" s="1"/>
  <c r="BO33" i="5" s="1"/>
  <c r="BO32" i="5" s="1"/>
  <c r="BO31" i="5" s="1"/>
  <c r="BO30" i="5" s="1"/>
  <c r="BO29" i="5" s="1"/>
  <c r="V114" i="2"/>
  <c r="N52" i="5"/>
  <c r="N51" i="5" s="1"/>
  <c r="N50" i="5" s="1"/>
  <c r="N49" i="5" s="1"/>
  <c r="N48" i="5" s="1"/>
  <c r="N47" i="5" s="1"/>
  <c r="N46" i="5" s="1"/>
  <c r="N45" i="5" s="1"/>
  <c r="N44" i="5" s="1"/>
  <c r="N43" i="5" s="1"/>
  <c r="N42" i="5" s="1"/>
  <c r="N41" i="5" s="1"/>
  <c r="U23" i="2"/>
  <c r="CC40" i="5"/>
  <c r="CC39" i="5" s="1"/>
  <c r="CC38" i="5" s="1"/>
  <c r="CC37" i="5" s="1"/>
  <c r="CC36" i="5" s="1"/>
  <c r="CC35" i="5" s="1"/>
  <c r="CC34" i="5" s="1"/>
  <c r="CC33" i="5" s="1"/>
  <c r="CC32" i="5" s="1"/>
  <c r="CC31" i="5" s="1"/>
  <c r="CC30" i="5" s="1"/>
  <c r="CC29" i="5" s="1"/>
  <c r="V141" i="2"/>
  <c r="AL52" i="5"/>
  <c r="AL51" i="5" s="1"/>
  <c r="AL50" i="5" s="1"/>
  <c r="AL49" i="5" s="1"/>
  <c r="AL48" i="5" s="1"/>
  <c r="AL47" i="5" s="1"/>
  <c r="AL46" i="5" s="1"/>
  <c r="AL45" i="5" s="1"/>
  <c r="AL44" i="5" s="1"/>
  <c r="AL43" i="5" s="1"/>
  <c r="AL42" i="5" s="1"/>
  <c r="AL41" i="5" s="1"/>
  <c r="U67" i="2"/>
  <c r="AY40" i="5"/>
  <c r="AY39" i="5" s="1"/>
  <c r="AY38" i="5" s="1"/>
  <c r="AY37" i="5" s="1"/>
  <c r="AY36" i="5" s="1"/>
  <c r="AY35" i="5" s="1"/>
  <c r="AY34" i="5" s="1"/>
  <c r="AY33" i="5" s="1"/>
  <c r="AY32" i="5" s="1"/>
  <c r="AY31" i="5" s="1"/>
  <c r="AY30" i="5" s="1"/>
  <c r="AY29" i="5" s="1"/>
  <c r="V89" i="2"/>
  <c r="AU52" i="5"/>
  <c r="AU51" i="5" s="1"/>
  <c r="AU50" i="5" s="1"/>
  <c r="AU49" i="5" s="1"/>
  <c r="AU48" i="5" s="1"/>
  <c r="AU47" i="5" s="1"/>
  <c r="AU46" i="5" s="1"/>
  <c r="AU45" i="5" s="1"/>
  <c r="AU44" i="5" s="1"/>
  <c r="AU43" i="5" s="1"/>
  <c r="AU42" i="5" s="1"/>
  <c r="AU41" i="5" s="1"/>
  <c r="U83" i="2"/>
  <c r="BQ40" i="5"/>
  <c r="BQ39" i="5" s="1"/>
  <c r="BQ38" i="5" s="1"/>
  <c r="BQ37" i="5" s="1"/>
  <c r="BQ36" i="5" s="1"/>
  <c r="BQ35" i="5" s="1"/>
  <c r="BQ34" i="5" s="1"/>
  <c r="BQ33" i="5" s="1"/>
  <c r="BQ32" i="5" s="1"/>
  <c r="BQ31" i="5" s="1"/>
  <c r="BQ30" i="5" s="1"/>
  <c r="BQ29" i="5" s="1"/>
  <c r="V117" i="2"/>
  <c r="W40" i="5"/>
  <c r="W39" i="5" s="1"/>
  <c r="W38" i="5" s="1"/>
  <c r="W37" i="5" s="1"/>
  <c r="W36" i="5" s="1"/>
  <c r="W35" i="5" s="1"/>
  <c r="W34" i="5" s="1"/>
  <c r="W33" i="5" s="1"/>
  <c r="W32" i="5" s="1"/>
  <c r="W31" i="5" s="1"/>
  <c r="W30" i="5" s="1"/>
  <c r="W29" i="5" s="1"/>
  <c r="V39" i="2"/>
  <c r="CV52" i="5"/>
  <c r="CV51" i="5" s="1"/>
  <c r="CV50" i="5" s="1"/>
  <c r="CV49" i="5" s="1"/>
  <c r="CV48" i="5" s="1"/>
  <c r="CV47" i="5" s="1"/>
  <c r="CV46" i="5" s="1"/>
  <c r="CV45" i="5" s="1"/>
  <c r="CV44" i="5" s="1"/>
  <c r="CV43" i="5" s="1"/>
  <c r="CV42" i="5" s="1"/>
  <c r="CV41" i="5" s="1"/>
  <c r="U178" i="2"/>
  <c r="CA40" i="5"/>
  <c r="CA39" i="5" s="1"/>
  <c r="CA38" i="5" s="1"/>
  <c r="CA37" i="5" s="1"/>
  <c r="CA36" i="5" s="1"/>
  <c r="CA35" i="5" s="1"/>
  <c r="CA34" i="5" s="1"/>
  <c r="CA33" i="5" s="1"/>
  <c r="CA32" i="5" s="1"/>
  <c r="CA31" i="5" s="1"/>
  <c r="CA30" i="5" s="1"/>
  <c r="CA29" i="5" s="1"/>
  <c r="V137" i="2"/>
  <c r="CR52" i="5"/>
  <c r="CR51" i="5" s="1"/>
  <c r="CR50" i="5" s="1"/>
  <c r="CR49" i="5" s="1"/>
  <c r="CR48" i="5" s="1"/>
  <c r="CR47" i="5" s="1"/>
  <c r="CR46" i="5" s="1"/>
  <c r="CR45" i="5" s="1"/>
  <c r="CR44" i="5" s="1"/>
  <c r="CR43" i="5" s="1"/>
  <c r="CR42" i="5" s="1"/>
  <c r="CR41" i="5" s="1"/>
  <c r="U170" i="2"/>
  <c r="AX40" i="5"/>
  <c r="AX39" i="5" s="1"/>
  <c r="AX38" i="5" s="1"/>
  <c r="AX37" i="5" s="1"/>
  <c r="AX36" i="5" s="1"/>
  <c r="AX35" i="5" s="1"/>
  <c r="AX34" i="5" s="1"/>
  <c r="AX33" i="5" s="1"/>
  <c r="AX32" i="5" s="1"/>
  <c r="AX31" i="5" s="1"/>
  <c r="AX30" i="5" s="1"/>
  <c r="AX29" i="5" s="1"/>
  <c r="V87" i="2"/>
  <c r="S40" i="5"/>
  <c r="S39" i="5" s="1"/>
  <c r="S38" i="5" s="1"/>
  <c r="S37" i="5" s="1"/>
  <c r="S36" i="5" s="1"/>
  <c r="S35" i="5" s="1"/>
  <c r="S34" i="5" s="1"/>
  <c r="S33" i="5" s="1"/>
  <c r="S32" i="5" s="1"/>
  <c r="S31" i="5" s="1"/>
  <c r="S30" i="5" s="1"/>
  <c r="S29" i="5" s="1"/>
  <c r="V32" i="2"/>
  <c r="BV40" i="5"/>
  <c r="BV39" i="5" s="1"/>
  <c r="BV38" i="5" s="1"/>
  <c r="BV37" i="5" s="1"/>
  <c r="BV36" i="5" s="1"/>
  <c r="BV35" i="5" s="1"/>
  <c r="BV34" i="5" s="1"/>
  <c r="BV33" i="5" s="1"/>
  <c r="BV32" i="5" s="1"/>
  <c r="BV31" i="5" s="1"/>
  <c r="BV30" i="5" s="1"/>
  <c r="BV29" i="5" s="1"/>
  <c r="V127" i="2"/>
  <c r="BC40" i="5"/>
  <c r="BC39" i="5" s="1"/>
  <c r="BC38" i="5" s="1"/>
  <c r="BC37" i="5" s="1"/>
  <c r="BC36" i="5" s="1"/>
  <c r="BC35" i="5" s="1"/>
  <c r="BC34" i="5" s="1"/>
  <c r="BC33" i="5" s="1"/>
  <c r="BC32" i="5" s="1"/>
  <c r="BC31" i="5" s="1"/>
  <c r="BC30" i="5" s="1"/>
  <c r="BC29" i="5" s="1"/>
  <c r="V96" i="2"/>
  <c r="AT40" i="5"/>
  <c r="AT39" i="5" s="1"/>
  <c r="AT38" i="5" s="1"/>
  <c r="AT37" i="5" s="1"/>
  <c r="AT36" i="5" s="1"/>
  <c r="AT35" i="5" s="1"/>
  <c r="AT34" i="5" s="1"/>
  <c r="AT33" i="5" s="1"/>
  <c r="AT32" i="5" s="1"/>
  <c r="AT31" i="5" s="1"/>
  <c r="AT30" i="5" s="1"/>
  <c r="AT29" i="5" s="1"/>
  <c r="V82" i="2"/>
  <c r="AQ40" i="5"/>
  <c r="AQ39" i="5" s="1"/>
  <c r="AQ38" i="5" s="1"/>
  <c r="AQ37" i="5" s="1"/>
  <c r="AQ36" i="5" s="1"/>
  <c r="AQ35" i="5" s="1"/>
  <c r="AQ34" i="5" s="1"/>
  <c r="AQ33" i="5" s="1"/>
  <c r="AQ32" i="5" s="1"/>
  <c r="AQ31" i="5" s="1"/>
  <c r="AQ30" i="5" s="1"/>
  <c r="AQ29" i="5" s="1"/>
  <c r="V76" i="2"/>
  <c r="BL52" i="5"/>
  <c r="BL51" i="5" s="1"/>
  <c r="BL50" i="5" s="1"/>
  <c r="BL49" i="5" s="1"/>
  <c r="BL48" i="5" s="1"/>
  <c r="BL47" i="5" s="1"/>
  <c r="BL46" i="5" s="1"/>
  <c r="BL45" i="5" s="1"/>
  <c r="BL44" i="5" s="1"/>
  <c r="BL43" i="5" s="1"/>
  <c r="BL42" i="5" s="1"/>
  <c r="BL41" i="5" s="1"/>
  <c r="U110" i="2"/>
  <c r="CG40" i="5"/>
  <c r="CG39" i="5" s="1"/>
  <c r="CG38" i="5" s="1"/>
  <c r="CG37" i="5" s="1"/>
  <c r="CG36" i="5" s="1"/>
  <c r="CG35" i="5" s="1"/>
  <c r="CG34" i="5" s="1"/>
  <c r="CG33" i="5" s="1"/>
  <c r="CG32" i="5" s="1"/>
  <c r="CG31" i="5" s="1"/>
  <c r="CG30" i="5" s="1"/>
  <c r="CG29" i="5" s="1"/>
  <c r="V149" i="2"/>
  <c r="CL52" i="5"/>
  <c r="CL51" i="5" s="1"/>
  <c r="CL50" i="5" s="1"/>
  <c r="CL49" i="5" s="1"/>
  <c r="CL48" i="5" s="1"/>
  <c r="CL47" i="5" s="1"/>
  <c r="CL46" i="5" s="1"/>
  <c r="CL45" i="5" s="1"/>
  <c r="CL44" i="5" s="1"/>
  <c r="CL43" i="5" s="1"/>
  <c r="CL42" i="5" s="1"/>
  <c r="CL41" i="5" s="1"/>
  <c r="CS52" i="5"/>
  <c r="CS51" i="5" s="1"/>
  <c r="CS50" i="5" s="1"/>
  <c r="CS49" i="5" s="1"/>
  <c r="CS48" i="5" s="1"/>
  <c r="CS47" i="5" s="1"/>
  <c r="CS46" i="5" s="1"/>
  <c r="CS45" i="5" s="1"/>
  <c r="CS44" i="5" s="1"/>
  <c r="CS43" i="5" s="1"/>
  <c r="CS42" i="5" s="1"/>
  <c r="CS41" i="5" s="1"/>
  <c r="CM51" i="5"/>
  <c r="CM50" i="5" s="1"/>
  <c r="CM49" i="5" s="1"/>
  <c r="CM48" i="5" s="1"/>
  <c r="CM47" i="5" s="1"/>
  <c r="CM46" i="5" s="1"/>
  <c r="CM45" i="5" s="1"/>
  <c r="CM44" i="5" s="1"/>
  <c r="CM43" i="5" s="1"/>
  <c r="CM42" i="5" s="1"/>
  <c r="CM41" i="5" s="1"/>
  <c r="V33" i="11"/>
  <c r="U53" i="11"/>
  <c r="V78" i="11"/>
  <c r="U9" i="11"/>
  <c r="V10" i="11"/>
  <c r="V59" i="11"/>
  <c r="U21" i="11"/>
  <c r="V58" i="11"/>
  <c r="U65" i="11"/>
  <c r="V26" i="11"/>
  <c r="V77" i="11"/>
  <c r="U4" i="11"/>
  <c r="U67" i="11"/>
  <c r="U30" i="11"/>
  <c r="U55" i="11"/>
  <c r="V48" i="11"/>
  <c r="V80" i="11"/>
  <c r="U6" i="11"/>
  <c r="U28" i="11"/>
  <c r="V57" i="11"/>
  <c r="U70" i="11"/>
  <c r="U46" i="11"/>
  <c r="U18" i="11"/>
  <c r="U63" i="11"/>
  <c r="V37" i="11"/>
  <c r="W38" i="11"/>
  <c r="U12" i="11"/>
  <c r="AE35" i="5"/>
  <c r="AE34" i="5" s="1"/>
  <c r="AE33" i="5" s="1"/>
  <c r="AE32" i="5" s="1"/>
  <c r="AE31" i="5" s="1"/>
  <c r="AE30" i="5" s="1"/>
  <c r="AE29" i="5" s="1"/>
  <c r="V16" i="11"/>
  <c r="W32" i="11"/>
  <c r="V24" i="11"/>
  <c r="V50" i="11"/>
  <c r="W44" i="11"/>
  <c r="V20" i="11"/>
  <c r="V71" i="11"/>
  <c r="W40" i="11"/>
  <c r="V75" i="11"/>
  <c r="W73" i="11"/>
  <c r="W42" i="11"/>
  <c r="V52" i="11"/>
  <c r="V14" i="11"/>
  <c r="V5" i="11"/>
  <c r="V35" i="11"/>
  <c r="V64" i="11"/>
  <c r="V69" i="11"/>
  <c r="BX42" i="5" l="1"/>
  <c r="BX41" i="5" s="1"/>
  <c r="BX40" i="5" s="1"/>
  <c r="BX39" i="5" s="1"/>
  <c r="BX38" i="5" s="1"/>
  <c r="BX37" i="5" s="1"/>
  <c r="BX36" i="5" s="1"/>
  <c r="BX35" i="5" s="1"/>
  <c r="BX34" i="5" s="1"/>
  <c r="BX33" i="5" s="1"/>
  <c r="BX32" i="5" s="1"/>
  <c r="BX31" i="5" s="1"/>
  <c r="V131" i="2"/>
  <c r="V158" i="2"/>
  <c r="V172" i="2"/>
  <c r="CZ28" i="5"/>
  <c r="CZ27" i="5" s="1"/>
  <c r="CZ26" i="5" s="1"/>
  <c r="CZ25" i="5" s="1"/>
  <c r="CZ24" i="5" s="1"/>
  <c r="CZ23" i="5" s="1"/>
  <c r="CZ22" i="5" s="1"/>
  <c r="CZ21" i="5" s="1"/>
  <c r="CZ20" i="5" s="1"/>
  <c r="CZ19" i="5" s="1"/>
  <c r="CZ18" i="5" s="1"/>
  <c r="CZ17" i="5" s="1"/>
  <c r="V180" i="2"/>
  <c r="CW40" i="5"/>
  <c r="CW39" i="5" s="1"/>
  <c r="CW38" i="5" s="1"/>
  <c r="CW37" i="5" s="1"/>
  <c r="CW36" i="5" s="1"/>
  <c r="CW35" i="5" s="1"/>
  <c r="CW34" i="5" s="1"/>
  <c r="CW33" i="5" s="1"/>
  <c r="CW32" i="5" s="1"/>
  <c r="CW31" i="5" s="1"/>
  <c r="CW30" i="5" s="1"/>
  <c r="CW29" i="5" s="1"/>
  <c r="V182" i="2"/>
  <c r="CX40" i="5"/>
  <c r="CX39" i="5" s="1"/>
  <c r="CX38" i="5" s="1"/>
  <c r="CX37" i="5" s="1"/>
  <c r="CX36" i="5" s="1"/>
  <c r="CX35" i="5" s="1"/>
  <c r="CX34" i="5" s="1"/>
  <c r="CX33" i="5" s="1"/>
  <c r="CX32" i="5" s="1"/>
  <c r="CX31" i="5" s="1"/>
  <c r="CX30" i="5" s="1"/>
  <c r="CX29" i="5" s="1"/>
  <c r="V184" i="2"/>
  <c r="CY40" i="5"/>
  <c r="CY39" i="5" s="1"/>
  <c r="CY38" i="5" s="1"/>
  <c r="CY37" i="5" s="1"/>
  <c r="CY36" i="5" s="1"/>
  <c r="CY35" i="5" s="1"/>
  <c r="CY34" i="5" s="1"/>
  <c r="CY33" i="5" s="1"/>
  <c r="CY32" i="5" s="1"/>
  <c r="CY31" i="5" s="1"/>
  <c r="CY30" i="5" s="1"/>
  <c r="CY29" i="5" s="1"/>
  <c r="W186" i="2" s="1"/>
  <c r="W28" i="5"/>
  <c r="W27" i="5" s="1"/>
  <c r="W26" i="5" s="1"/>
  <c r="W25" i="5" s="1"/>
  <c r="W24" i="5" s="1"/>
  <c r="W23" i="5" s="1"/>
  <c r="W22" i="5" s="1"/>
  <c r="W21" i="5" s="1"/>
  <c r="W20" i="5" s="1"/>
  <c r="W19" i="5" s="1"/>
  <c r="W18" i="5" s="1"/>
  <c r="W17" i="5" s="1"/>
  <c r="W39" i="2"/>
  <c r="AR28" i="5"/>
  <c r="AR27" i="5" s="1"/>
  <c r="AR26" i="5" s="1"/>
  <c r="AR25" i="5" s="1"/>
  <c r="AR24" i="5" s="1"/>
  <c r="AR23" i="5" s="1"/>
  <c r="AR22" i="5" s="1"/>
  <c r="AR21" i="5" s="1"/>
  <c r="AR20" i="5" s="1"/>
  <c r="AR19" i="5" s="1"/>
  <c r="AR18" i="5" s="1"/>
  <c r="AR17" i="5" s="1"/>
  <c r="W78" i="2"/>
  <c r="CN40" i="5"/>
  <c r="CN39" i="5" s="1"/>
  <c r="CN38" i="5" s="1"/>
  <c r="CN37" i="5" s="1"/>
  <c r="CN36" i="5" s="1"/>
  <c r="CN35" i="5" s="1"/>
  <c r="CN34" i="5" s="1"/>
  <c r="CN33" i="5" s="1"/>
  <c r="CN32" i="5" s="1"/>
  <c r="CN31" i="5" s="1"/>
  <c r="CN30" i="5" s="1"/>
  <c r="CN29" i="5" s="1"/>
  <c r="V162" i="2"/>
  <c r="S28" i="5"/>
  <c r="S27" i="5" s="1"/>
  <c r="S26" i="5" s="1"/>
  <c r="S25" i="5" s="1"/>
  <c r="S24" i="5" s="1"/>
  <c r="S23" i="5" s="1"/>
  <c r="S22" i="5" s="1"/>
  <c r="S21" i="5" s="1"/>
  <c r="S20" i="5" s="1"/>
  <c r="S19" i="5" s="1"/>
  <c r="S18" i="5" s="1"/>
  <c r="S17" i="5" s="1"/>
  <c r="W32" i="2"/>
  <c r="AN28" i="5"/>
  <c r="AN27" i="5" s="1"/>
  <c r="AN26" i="5" s="1"/>
  <c r="AN25" i="5" s="1"/>
  <c r="AN24" i="5" s="1"/>
  <c r="W71" i="2"/>
  <c r="CU40" i="5"/>
  <c r="CU39" i="5" s="1"/>
  <c r="CU38" i="5" s="1"/>
  <c r="CU37" i="5" s="1"/>
  <c r="CU36" i="5" s="1"/>
  <c r="CU35" i="5" s="1"/>
  <c r="CU34" i="5" s="1"/>
  <c r="CU33" i="5" s="1"/>
  <c r="CU32" i="5" s="1"/>
  <c r="CU31" i="5" s="1"/>
  <c r="CU30" i="5" s="1"/>
  <c r="CU29" i="5" s="1"/>
  <c r="V176" i="2"/>
  <c r="AJ28" i="5"/>
  <c r="AJ27" i="5" s="1"/>
  <c r="AJ26" i="5" s="1"/>
  <c r="AJ25" i="5" s="1"/>
  <c r="AJ24" i="5" s="1"/>
  <c r="AJ23" i="5" s="1"/>
  <c r="AJ22" i="5" s="1"/>
  <c r="AJ21" i="5" s="1"/>
  <c r="AJ20" i="5" s="1"/>
  <c r="AJ19" i="5" s="1"/>
  <c r="AJ18" i="5" s="1"/>
  <c r="AJ17" i="5" s="1"/>
  <c r="W64" i="2"/>
  <c r="Y28" i="5"/>
  <c r="Y27" i="5" s="1"/>
  <c r="Y26" i="5" s="1"/>
  <c r="Y25" i="5" s="1"/>
  <c r="Y24" i="5" s="1"/>
  <c r="Y23" i="5" s="1"/>
  <c r="Y22" i="5" s="1"/>
  <c r="Y21" i="5" s="1"/>
  <c r="Y20" i="5" s="1"/>
  <c r="Y19" i="5" s="1"/>
  <c r="Y18" i="5" s="1"/>
  <c r="Y17" i="5" s="1"/>
  <c r="W41" i="2"/>
  <c r="L40" i="5"/>
  <c r="L39" i="5" s="1"/>
  <c r="L38" i="5" s="1"/>
  <c r="L37" i="5" s="1"/>
  <c r="L36" i="5" s="1"/>
  <c r="L35" i="5" s="1"/>
  <c r="L34" i="5" s="1"/>
  <c r="L33" i="5" s="1"/>
  <c r="L32" i="5" s="1"/>
  <c r="L31" i="5" s="1"/>
  <c r="L30" i="5" s="1"/>
  <c r="L29" i="5" s="1"/>
  <c r="V19" i="2"/>
  <c r="P28" i="5"/>
  <c r="P27" i="5" s="1"/>
  <c r="P26" i="5" s="1"/>
  <c r="P25" i="5" s="1"/>
  <c r="P24" i="5" s="1"/>
  <c r="P23" i="5" s="1"/>
  <c r="P22" i="5" s="1"/>
  <c r="P21" i="5" s="1"/>
  <c r="P20" i="5" s="1"/>
  <c r="P19" i="5" s="1"/>
  <c r="P18" i="5" s="1"/>
  <c r="P17" i="5" s="1"/>
  <c r="W27" i="2"/>
  <c r="AM28" i="5"/>
  <c r="AM27" i="5" s="1"/>
  <c r="AM26" i="5" s="1"/>
  <c r="AM25" i="5" s="1"/>
  <c r="AM24" i="5" s="1"/>
  <c r="AM23" i="5" s="1"/>
  <c r="AM22" i="5" s="1"/>
  <c r="AM21" i="5" s="1"/>
  <c r="AM20" i="5" s="1"/>
  <c r="AM19" i="5" s="1"/>
  <c r="AM18" i="5" s="1"/>
  <c r="AM17" i="5" s="1"/>
  <c r="W69" i="2"/>
  <c r="AD28" i="5"/>
  <c r="AD27" i="5" s="1"/>
  <c r="AD26" i="5" s="1"/>
  <c r="AD25" i="5" s="1"/>
  <c r="AD24" i="5" s="1"/>
  <c r="AD23" i="5" s="1"/>
  <c r="AD22" i="5" s="1"/>
  <c r="AD21" i="5" s="1"/>
  <c r="AD20" i="5" s="1"/>
  <c r="AD19" i="5" s="1"/>
  <c r="AD18" i="5" s="1"/>
  <c r="AD17" i="5" s="1"/>
  <c r="W51" i="2"/>
  <c r="AF28" i="5"/>
  <c r="AF27" i="5" s="1"/>
  <c r="AF26" i="5" s="1"/>
  <c r="AF25" i="5" s="1"/>
  <c r="AF24" i="5" s="1"/>
  <c r="AF23" i="5" s="1"/>
  <c r="AF22" i="5" s="1"/>
  <c r="AF21" i="5" s="1"/>
  <c r="AF20" i="5" s="1"/>
  <c r="AF19" i="5" s="1"/>
  <c r="AF18" i="5" s="1"/>
  <c r="AF17" i="5" s="1"/>
  <c r="W55" i="2"/>
  <c r="AG28" i="5"/>
  <c r="AG27" i="5" s="1"/>
  <c r="AG26" i="5" s="1"/>
  <c r="AG25" i="5" s="1"/>
  <c r="AG24" i="5" s="1"/>
  <c r="AG23" i="5" s="1"/>
  <c r="AG22" i="5" s="1"/>
  <c r="AG21" i="5" s="1"/>
  <c r="AG20" i="5" s="1"/>
  <c r="AG19" i="5" s="1"/>
  <c r="AG18" i="5" s="1"/>
  <c r="AG17" i="5" s="1"/>
  <c r="W57" i="2"/>
  <c r="CK40" i="5"/>
  <c r="CK39" i="5" s="1"/>
  <c r="CK38" i="5" s="1"/>
  <c r="CK37" i="5" s="1"/>
  <c r="CK36" i="5" s="1"/>
  <c r="CK35" i="5" s="1"/>
  <c r="CK34" i="5" s="1"/>
  <c r="CK33" i="5" s="1"/>
  <c r="CK32" i="5" s="1"/>
  <c r="CK31" i="5" s="1"/>
  <c r="CK30" i="5" s="1"/>
  <c r="CK29" i="5" s="1"/>
  <c r="V156" i="2"/>
  <c r="CV40" i="5"/>
  <c r="CV39" i="5" s="1"/>
  <c r="CV38" i="5" s="1"/>
  <c r="CV37" i="5" s="1"/>
  <c r="CV36" i="5" s="1"/>
  <c r="CV35" i="5" s="1"/>
  <c r="CV34" i="5" s="1"/>
  <c r="CV33" i="5" s="1"/>
  <c r="CV32" i="5" s="1"/>
  <c r="CV31" i="5" s="1"/>
  <c r="CV30" i="5" s="1"/>
  <c r="CV29" i="5" s="1"/>
  <c r="V178" i="2"/>
  <c r="BB40" i="5"/>
  <c r="BB39" i="5" s="1"/>
  <c r="BB38" i="5" s="1"/>
  <c r="BB37" i="5" s="1"/>
  <c r="BB36" i="5" s="1"/>
  <c r="BB35" i="5" s="1"/>
  <c r="BB34" i="5" s="1"/>
  <c r="BB33" i="5" s="1"/>
  <c r="BB32" i="5" s="1"/>
  <c r="BB31" i="5" s="1"/>
  <c r="BB30" i="5" s="1"/>
  <c r="BB29" i="5" s="1"/>
  <c r="V95" i="2"/>
  <c r="BV28" i="5"/>
  <c r="BV27" i="5" s="1"/>
  <c r="BV26" i="5" s="1"/>
  <c r="BV25" i="5" s="1"/>
  <c r="BV24" i="5" s="1"/>
  <c r="BV23" i="5" s="1"/>
  <c r="BV22" i="5" s="1"/>
  <c r="BV21" i="5" s="1"/>
  <c r="BV20" i="5" s="1"/>
  <c r="BV19" i="5" s="1"/>
  <c r="BV18" i="5" s="1"/>
  <c r="BV17" i="5" s="1"/>
  <c r="W127" i="2"/>
  <c r="I28" i="5"/>
  <c r="I27" i="5" s="1"/>
  <c r="I26" i="5" s="1"/>
  <c r="I25" i="5" s="1"/>
  <c r="I24" i="5" s="1"/>
  <c r="I23" i="5" s="1"/>
  <c r="I22" i="5" s="1"/>
  <c r="I21" i="5" s="1"/>
  <c r="I20" i="5" s="1"/>
  <c r="I19" i="5" s="1"/>
  <c r="I18" i="5" s="1"/>
  <c r="I17" i="5" s="1"/>
  <c r="W14" i="2"/>
  <c r="AW28" i="5"/>
  <c r="AW27" i="5" s="1"/>
  <c r="AW26" i="5" s="1"/>
  <c r="AW25" i="5" s="1"/>
  <c r="AW24" i="5" s="1"/>
  <c r="AW23" i="5" s="1"/>
  <c r="AW22" i="5" s="1"/>
  <c r="AW21" i="5" s="1"/>
  <c r="AW20" i="5" s="1"/>
  <c r="AW19" i="5" s="1"/>
  <c r="AW18" i="5" s="1"/>
  <c r="AW17" i="5" s="1"/>
  <c r="W86" i="2"/>
  <c r="CH28" i="5"/>
  <c r="CH27" i="5" s="1"/>
  <c r="CH26" i="5" s="1"/>
  <c r="CH25" i="5" s="1"/>
  <c r="CH24" i="5" s="1"/>
  <c r="CH23" i="5" s="1"/>
  <c r="CH22" i="5" s="1"/>
  <c r="CH21" i="5" s="1"/>
  <c r="CH20" i="5" s="1"/>
  <c r="CH19" i="5" s="1"/>
  <c r="CH18" i="5" s="1"/>
  <c r="CH17" i="5" s="1"/>
  <c r="W151" i="2"/>
  <c r="H28" i="5"/>
  <c r="H27" i="5" s="1"/>
  <c r="H26" i="5" s="1"/>
  <c r="H25" i="5" s="1"/>
  <c r="H24" i="5" s="1"/>
  <c r="H23" i="5" s="1"/>
  <c r="H22" i="5" s="1"/>
  <c r="H21" i="5" s="1"/>
  <c r="H20" i="5" s="1"/>
  <c r="H19" i="5" s="1"/>
  <c r="H18" i="5" s="1"/>
  <c r="H17" i="5" s="1"/>
  <c r="W12" i="2"/>
  <c r="AV40" i="5"/>
  <c r="AV39" i="5" s="1"/>
  <c r="AV38" i="5" s="1"/>
  <c r="AV37" i="5" s="1"/>
  <c r="AV36" i="5" s="1"/>
  <c r="AV35" i="5" s="1"/>
  <c r="AV34" i="5" s="1"/>
  <c r="AV33" i="5" s="1"/>
  <c r="AV32" i="5" s="1"/>
  <c r="AV31" i="5" s="1"/>
  <c r="AV30" i="5" s="1"/>
  <c r="AV29" i="5" s="1"/>
  <c r="V84" i="2"/>
  <c r="U40" i="5"/>
  <c r="U39" i="5" s="1"/>
  <c r="U38" i="5" s="1"/>
  <c r="U37" i="5" s="1"/>
  <c r="U36" i="5" s="1"/>
  <c r="U35" i="5" s="1"/>
  <c r="U34" i="5" s="1"/>
  <c r="U33" i="5" s="1"/>
  <c r="U32" i="5" s="1"/>
  <c r="U31" i="5" s="1"/>
  <c r="U30" i="5" s="1"/>
  <c r="U29" i="5" s="1"/>
  <c r="V35" i="2"/>
  <c r="AT28" i="5"/>
  <c r="AT27" i="5" s="1"/>
  <c r="AT26" i="5" s="1"/>
  <c r="AT25" i="5" s="1"/>
  <c r="AT24" i="5" s="1"/>
  <c r="AT23" i="5" s="1"/>
  <c r="AT22" i="5" s="1"/>
  <c r="AT21" i="5" s="1"/>
  <c r="AT20" i="5" s="1"/>
  <c r="AT19" i="5" s="1"/>
  <c r="AT18" i="5" s="1"/>
  <c r="AT17" i="5" s="1"/>
  <c r="W82" i="2"/>
  <c r="CI28" i="5"/>
  <c r="CI27" i="5" s="1"/>
  <c r="CI26" i="5" s="1"/>
  <c r="CI25" i="5" s="1"/>
  <c r="CI24" i="5" s="1"/>
  <c r="CI23" i="5" s="1"/>
  <c r="CI22" i="5" s="1"/>
  <c r="CI21" i="5" s="1"/>
  <c r="CI20" i="5" s="1"/>
  <c r="CI19" i="5" s="1"/>
  <c r="CI18" i="5" s="1"/>
  <c r="CI17" i="5" s="1"/>
  <c r="W152" i="2"/>
  <c r="CM40" i="5"/>
  <c r="V160" i="2"/>
  <c r="BQ28" i="5"/>
  <c r="BQ27" i="5" s="1"/>
  <c r="BQ26" i="5" s="1"/>
  <c r="BQ25" i="5" s="1"/>
  <c r="BQ24" i="5" s="1"/>
  <c r="BQ23" i="5" s="1"/>
  <c r="BQ22" i="5" s="1"/>
  <c r="BQ21" i="5" s="1"/>
  <c r="BQ20" i="5" s="1"/>
  <c r="BQ19" i="5" s="1"/>
  <c r="BQ18" i="5" s="1"/>
  <c r="BQ17" i="5" s="1"/>
  <c r="W117" i="2"/>
  <c r="D40" i="5"/>
  <c r="D39" i="5" s="1"/>
  <c r="D38" i="5" s="1"/>
  <c r="D37" i="5" s="1"/>
  <c r="D36" i="5" s="1"/>
  <c r="D35" i="5" s="1"/>
  <c r="D34" i="5" s="1"/>
  <c r="D33" i="5" s="1"/>
  <c r="D32" i="5" s="1"/>
  <c r="D31" i="5" s="1"/>
  <c r="D30" i="5" s="1"/>
  <c r="D29" i="5" s="1"/>
  <c r="V5" i="2"/>
  <c r="X13" i="11" s="1"/>
  <c r="X28" i="5"/>
  <c r="X27" i="5" s="1"/>
  <c r="X26" i="5" s="1"/>
  <c r="X25" i="5" s="1"/>
  <c r="X24" i="5" s="1"/>
  <c r="X23" i="5" s="1"/>
  <c r="X22" i="5" s="1"/>
  <c r="X21" i="5" s="1"/>
  <c r="X20" i="5" s="1"/>
  <c r="X19" i="5" s="1"/>
  <c r="X18" i="5" s="1"/>
  <c r="X17" i="5" s="1"/>
  <c r="W40" i="2"/>
  <c r="BT28" i="5"/>
  <c r="BT27" i="5" s="1"/>
  <c r="BT26" i="5" s="1"/>
  <c r="BT25" i="5" s="1"/>
  <c r="BT24" i="5" s="1"/>
  <c r="BT23" i="5" s="1"/>
  <c r="BT22" i="5" s="1"/>
  <c r="BT21" i="5" s="1"/>
  <c r="BT20" i="5" s="1"/>
  <c r="BT19" i="5" s="1"/>
  <c r="BT18" i="5" s="1"/>
  <c r="BT17" i="5" s="1"/>
  <c r="W123" i="2"/>
  <c r="J28" i="5"/>
  <c r="J27" i="5" s="1"/>
  <c r="J26" i="5" s="1"/>
  <c r="J25" i="5" s="1"/>
  <c r="J24" i="5" s="1"/>
  <c r="J23" i="5" s="1"/>
  <c r="J22" i="5" s="1"/>
  <c r="J21" i="5" s="1"/>
  <c r="J20" i="5" s="1"/>
  <c r="J19" i="5" s="1"/>
  <c r="J18" i="5" s="1"/>
  <c r="J17" i="5" s="1"/>
  <c r="W16" i="2"/>
  <c r="AU40" i="5"/>
  <c r="AU39" i="5" s="1"/>
  <c r="AU38" i="5" s="1"/>
  <c r="AU37" i="5" s="1"/>
  <c r="AU36" i="5" s="1"/>
  <c r="AU35" i="5" s="1"/>
  <c r="AU34" i="5" s="1"/>
  <c r="AU33" i="5" s="1"/>
  <c r="AU32" i="5" s="1"/>
  <c r="AU31" i="5" s="1"/>
  <c r="AU30" i="5" s="1"/>
  <c r="AU29" i="5" s="1"/>
  <c r="V83" i="2"/>
  <c r="BG40" i="5"/>
  <c r="BG39" i="5" s="1"/>
  <c r="BG38" i="5" s="1"/>
  <c r="BG37" i="5" s="1"/>
  <c r="BG36" i="5" s="1"/>
  <c r="BG35" i="5" s="1"/>
  <c r="BG34" i="5" s="1"/>
  <c r="BG33" i="5" s="1"/>
  <c r="BG32" i="5" s="1"/>
  <c r="BG31" i="5" s="1"/>
  <c r="BG30" i="5" s="1"/>
  <c r="BG29" i="5" s="1"/>
  <c r="V102" i="2"/>
  <c r="E40" i="5"/>
  <c r="E39" i="5" s="1"/>
  <c r="E38" i="5" s="1"/>
  <c r="E37" i="5" s="1"/>
  <c r="E36" i="5" s="1"/>
  <c r="E35" i="5" s="1"/>
  <c r="E34" i="5" s="1"/>
  <c r="E33" i="5" s="1"/>
  <c r="E32" i="5" s="1"/>
  <c r="E31" i="5" s="1"/>
  <c r="E30" i="5" s="1"/>
  <c r="E29" i="5" s="1"/>
  <c r="V7" i="2"/>
  <c r="BR28" i="5"/>
  <c r="BR27" i="5" s="1"/>
  <c r="BR26" i="5" s="1"/>
  <c r="BR25" i="5" s="1"/>
  <c r="BR24" i="5" s="1"/>
  <c r="BR23" i="5" s="1"/>
  <c r="BR22" i="5" s="1"/>
  <c r="BR21" i="5" s="1"/>
  <c r="BR20" i="5" s="1"/>
  <c r="BR19" i="5" s="1"/>
  <c r="BR18" i="5" s="1"/>
  <c r="BR17" i="5" s="1"/>
  <c r="W119" i="2"/>
  <c r="BC28" i="5"/>
  <c r="BC27" i="5" s="1"/>
  <c r="BC26" i="5" s="1"/>
  <c r="BC25" i="5" s="1"/>
  <c r="BC24" i="5" s="1"/>
  <c r="BC23" i="5" s="1"/>
  <c r="BC22" i="5" s="1"/>
  <c r="BC21" i="5" s="1"/>
  <c r="BC20" i="5" s="1"/>
  <c r="BC19" i="5" s="1"/>
  <c r="BC18" i="5" s="1"/>
  <c r="BC17" i="5" s="1"/>
  <c r="W96" i="2"/>
  <c r="BU16" i="5"/>
  <c r="BU15" i="5" s="1"/>
  <c r="BU14" i="5" s="1"/>
  <c r="BU13" i="5" s="1"/>
  <c r="BU12" i="5" s="1"/>
  <c r="BU11" i="5" s="1"/>
  <c r="BU10" i="5" s="1"/>
  <c r="BU9" i="5" s="1"/>
  <c r="BU8" i="5" s="1"/>
  <c r="BU7" i="5" s="1"/>
  <c r="BU6" i="5" s="1"/>
  <c r="BU5" i="5" s="1"/>
  <c r="BU4" i="5" s="1"/>
  <c r="X125" i="2"/>
  <c r="BH28" i="5"/>
  <c r="BH27" i="5" s="1"/>
  <c r="BH26" i="5" s="1"/>
  <c r="BH25" i="5" s="1"/>
  <c r="BH24" i="5" s="1"/>
  <c r="BH23" i="5" s="1"/>
  <c r="BH22" i="5" s="1"/>
  <c r="BH21" i="5" s="1"/>
  <c r="BH20" i="5" s="1"/>
  <c r="BH19" i="5" s="1"/>
  <c r="BH18" i="5" s="1"/>
  <c r="BH17" i="5" s="1"/>
  <c r="W104" i="2"/>
  <c r="AS28" i="5"/>
  <c r="AS27" i="5" s="1"/>
  <c r="AS26" i="5" s="1"/>
  <c r="AS25" i="5" s="1"/>
  <c r="AS24" i="5" s="1"/>
  <c r="AS23" i="5" s="1"/>
  <c r="AS22" i="5" s="1"/>
  <c r="AS21" i="5" s="1"/>
  <c r="AS20" i="5" s="1"/>
  <c r="AS19" i="5" s="1"/>
  <c r="AS18" i="5" s="1"/>
  <c r="AS17" i="5" s="1"/>
  <c r="W80" i="2"/>
  <c r="BI28" i="5"/>
  <c r="BI27" i="5" s="1"/>
  <c r="BI26" i="5" s="1"/>
  <c r="BI25" i="5" s="1"/>
  <c r="BI24" i="5" s="1"/>
  <c r="BI23" i="5" s="1"/>
  <c r="BI22" i="5" s="1"/>
  <c r="BI21" i="5" s="1"/>
  <c r="BI20" i="5" s="1"/>
  <c r="BI19" i="5" s="1"/>
  <c r="BI18" i="5" s="1"/>
  <c r="BI17" i="5" s="1"/>
  <c r="W105" i="2"/>
  <c r="AE28" i="5"/>
  <c r="AE27" i="5" s="1"/>
  <c r="AE26" i="5" s="1"/>
  <c r="AE25" i="5" s="1"/>
  <c r="AE24" i="5" s="1"/>
  <c r="AE23" i="5" s="1"/>
  <c r="AE22" i="5" s="1"/>
  <c r="AE21" i="5" s="1"/>
  <c r="AE20" i="5" s="1"/>
  <c r="AE19" i="5" s="1"/>
  <c r="AE18" i="5" s="1"/>
  <c r="AE17" i="5" s="1"/>
  <c r="W53" i="2"/>
  <c r="BO28" i="5"/>
  <c r="BO27" i="5" s="1"/>
  <c r="BO26" i="5" s="1"/>
  <c r="BO25" i="5" s="1"/>
  <c r="BO24" i="5" s="1"/>
  <c r="BO23" i="5" s="1"/>
  <c r="BO22" i="5" s="1"/>
  <c r="BO21" i="5" s="1"/>
  <c r="BO20" i="5" s="1"/>
  <c r="BO19" i="5" s="1"/>
  <c r="BO18" i="5" s="1"/>
  <c r="BO17" i="5" s="1"/>
  <c r="W114" i="2"/>
  <c r="AX28" i="5"/>
  <c r="AX27" i="5" s="1"/>
  <c r="AX26" i="5" s="1"/>
  <c r="AX25" i="5" s="1"/>
  <c r="AX24" i="5" s="1"/>
  <c r="AX23" i="5" s="1"/>
  <c r="AX22" i="5" s="1"/>
  <c r="AX21" i="5" s="1"/>
  <c r="AX20" i="5" s="1"/>
  <c r="AX19" i="5" s="1"/>
  <c r="AX18" i="5" s="1"/>
  <c r="AX17" i="5" s="1"/>
  <c r="W87" i="2"/>
  <c r="AY28" i="5"/>
  <c r="AY27" i="5" s="1"/>
  <c r="AY26" i="5" s="1"/>
  <c r="AY25" i="5" s="1"/>
  <c r="AY24" i="5" s="1"/>
  <c r="AY23" i="5" s="1"/>
  <c r="AY22" i="5" s="1"/>
  <c r="AY21" i="5" s="1"/>
  <c r="AY20" i="5" s="1"/>
  <c r="AY19" i="5" s="1"/>
  <c r="AY18" i="5" s="1"/>
  <c r="AY17" i="5" s="1"/>
  <c r="W89" i="2"/>
  <c r="AK28" i="5"/>
  <c r="AK27" i="5" s="1"/>
  <c r="AK26" i="5" s="1"/>
  <c r="AK25" i="5" s="1"/>
  <c r="AK24" i="5" s="1"/>
  <c r="AK23" i="5" s="1"/>
  <c r="AK22" i="5" s="1"/>
  <c r="AK21" i="5" s="1"/>
  <c r="AK20" i="5" s="1"/>
  <c r="AK19" i="5" s="1"/>
  <c r="AK18" i="5" s="1"/>
  <c r="AK17" i="5" s="1"/>
  <c r="W66" i="2"/>
  <c r="AH28" i="5"/>
  <c r="AH27" i="5" s="1"/>
  <c r="AH26" i="5" s="1"/>
  <c r="AH25" i="5" s="1"/>
  <c r="AH24" i="5" s="1"/>
  <c r="AH23" i="5" s="1"/>
  <c r="AH22" i="5" s="1"/>
  <c r="AH21" i="5" s="1"/>
  <c r="AH20" i="5" s="1"/>
  <c r="AH19" i="5" s="1"/>
  <c r="AH18" i="5" s="1"/>
  <c r="AH17" i="5" s="1"/>
  <c r="W59" i="2"/>
  <c r="BM28" i="5"/>
  <c r="BM27" i="5" s="1"/>
  <c r="BM26" i="5" s="1"/>
  <c r="BM25" i="5" s="1"/>
  <c r="BM24" i="5" s="1"/>
  <c r="BM23" i="5" s="1"/>
  <c r="BM22" i="5" s="1"/>
  <c r="BM21" i="5" s="1"/>
  <c r="BM20" i="5" s="1"/>
  <c r="BM19" i="5" s="1"/>
  <c r="BM18" i="5" s="1"/>
  <c r="BM17" i="5" s="1"/>
  <c r="W111" i="2"/>
  <c r="BP28" i="5"/>
  <c r="BP27" i="5" s="1"/>
  <c r="BP26" i="5" s="1"/>
  <c r="BP25" i="5" s="1"/>
  <c r="BP24" i="5" s="1"/>
  <c r="BP23" i="5" s="1"/>
  <c r="BP22" i="5" s="1"/>
  <c r="BP21" i="5" s="1"/>
  <c r="BP20" i="5" s="1"/>
  <c r="BP19" i="5" s="1"/>
  <c r="BP18" i="5" s="1"/>
  <c r="BP17" i="5" s="1"/>
  <c r="W116" i="2"/>
  <c r="BN28" i="5"/>
  <c r="BN27" i="5" s="1"/>
  <c r="BN26" i="5" s="1"/>
  <c r="BN25" i="5" s="1"/>
  <c r="BN24" i="5" s="1"/>
  <c r="BN23" i="5" s="1"/>
  <c r="BN22" i="5" s="1"/>
  <c r="BN21" i="5" s="1"/>
  <c r="BN20" i="5" s="1"/>
  <c r="BN19" i="5" s="1"/>
  <c r="BN18" i="5" s="1"/>
  <c r="BN17" i="5" s="1"/>
  <c r="W113" i="2"/>
  <c r="AO28" i="5"/>
  <c r="AO27" i="5" s="1"/>
  <c r="AO26" i="5" s="1"/>
  <c r="AO25" i="5" s="1"/>
  <c r="AO24" i="5" s="1"/>
  <c r="AO23" i="5" s="1"/>
  <c r="AO22" i="5" s="1"/>
  <c r="AO21" i="5" s="1"/>
  <c r="AO20" i="5" s="1"/>
  <c r="AO19" i="5" s="1"/>
  <c r="AO18" i="5" s="1"/>
  <c r="AO17" i="5" s="1"/>
  <c r="W72" i="2"/>
  <c r="F16" i="5"/>
  <c r="F15" i="5" s="1"/>
  <c r="F14" i="5" s="1"/>
  <c r="F13" i="5" s="1"/>
  <c r="F12" i="5" s="1"/>
  <c r="F11" i="5" s="1"/>
  <c r="F10" i="5" s="1"/>
  <c r="F9" i="5" s="1"/>
  <c r="F8" i="5" s="1"/>
  <c r="F7" i="5" s="1"/>
  <c r="F6" i="5" s="1"/>
  <c r="F5" i="5" s="1"/>
  <c r="F4" i="5" s="1"/>
  <c r="X9" i="2"/>
  <c r="CG28" i="5"/>
  <c r="CG27" i="5" s="1"/>
  <c r="CG26" i="5" s="1"/>
  <c r="CG25" i="5" s="1"/>
  <c r="CG24" i="5" s="1"/>
  <c r="CG23" i="5" s="1"/>
  <c r="CG22" i="5" s="1"/>
  <c r="CG21" i="5" s="1"/>
  <c r="CG20" i="5" s="1"/>
  <c r="CG19" i="5" s="1"/>
  <c r="CG18" i="5" s="1"/>
  <c r="CG17" i="5" s="1"/>
  <c r="W149" i="2"/>
  <c r="CJ28" i="5"/>
  <c r="CJ27" i="5" s="1"/>
  <c r="CJ26" i="5" s="1"/>
  <c r="CJ25" i="5" s="1"/>
  <c r="CJ24" i="5" s="1"/>
  <c r="CJ23" i="5" s="1"/>
  <c r="CJ22" i="5" s="1"/>
  <c r="CJ21" i="5" s="1"/>
  <c r="CJ20" i="5" s="1"/>
  <c r="CJ19" i="5" s="1"/>
  <c r="CJ18" i="5" s="1"/>
  <c r="CJ17" i="5" s="1"/>
  <c r="W154" i="2"/>
  <c r="BY28" i="5"/>
  <c r="BY27" i="5" s="1"/>
  <c r="BY26" i="5" s="1"/>
  <c r="BY25" i="5" s="1"/>
  <c r="BY24" i="5" s="1"/>
  <c r="BY23" i="5" s="1"/>
  <c r="BY22" i="5" s="1"/>
  <c r="BY21" i="5" s="1"/>
  <c r="BY20" i="5" s="1"/>
  <c r="BY19" i="5" s="1"/>
  <c r="BY18" i="5" s="1"/>
  <c r="BY17" i="5" s="1"/>
  <c r="W133" i="2"/>
  <c r="CF28" i="5"/>
  <c r="CF27" i="5" s="1"/>
  <c r="CF26" i="5" s="1"/>
  <c r="CF25" i="5" s="1"/>
  <c r="CF24" i="5" s="1"/>
  <c r="CF23" i="5" s="1"/>
  <c r="CF22" i="5" s="1"/>
  <c r="CF21" i="5" s="1"/>
  <c r="CF20" i="5" s="1"/>
  <c r="CF19" i="5" s="1"/>
  <c r="CF18" i="5" s="1"/>
  <c r="CF17" i="5" s="1"/>
  <c r="W147" i="2"/>
  <c r="AA28" i="5"/>
  <c r="AA27" i="5" s="1"/>
  <c r="AA26" i="5" s="1"/>
  <c r="AA25" i="5" s="1"/>
  <c r="AA24" i="5" s="1"/>
  <c r="AA23" i="5" s="1"/>
  <c r="AA22" i="5" s="1"/>
  <c r="AA21" i="5" s="1"/>
  <c r="AA20" i="5" s="1"/>
  <c r="AA19" i="5" s="1"/>
  <c r="AA18" i="5" s="1"/>
  <c r="AA17" i="5" s="1"/>
  <c r="W45" i="2"/>
  <c r="AP28" i="5"/>
  <c r="AP27" i="5" s="1"/>
  <c r="AP26" i="5" s="1"/>
  <c r="AP25" i="5" s="1"/>
  <c r="AP24" i="5" s="1"/>
  <c r="AP23" i="5" s="1"/>
  <c r="AP22" i="5" s="1"/>
  <c r="AP21" i="5" s="1"/>
  <c r="AP20" i="5" s="1"/>
  <c r="AP19" i="5" s="1"/>
  <c r="AP18" i="5" s="1"/>
  <c r="AP17" i="5" s="1"/>
  <c r="W74" i="2"/>
  <c r="O28" i="5"/>
  <c r="O27" i="5" s="1"/>
  <c r="O26" i="5" s="1"/>
  <c r="O25" i="5" s="1"/>
  <c r="O24" i="5" s="1"/>
  <c r="O23" i="5" s="1"/>
  <c r="O22" i="5" s="1"/>
  <c r="O21" i="5" s="1"/>
  <c r="O20" i="5" s="1"/>
  <c r="O19" i="5" s="1"/>
  <c r="O18" i="5" s="1"/>
  <c r="O17" i="5" s="1"/>
  <c r="O16" i="5" s="1"/>
  <c r="W25" i="2"/>
  <c r="C40" i="5"/>
  <c r="C39" i="5" s="1"/>
  <c r="C38" i="5" s="1"/>
  <c r="C37" i="5" s="1"/>
  <c r="C36" i="5" s="1"/>
  <c r="C35" i="5" s="1"/>
  <c r="C34" i="5" s="1"/>
  <c r="C33" i="5" s="1"/>
  <c r="C32" i="5" s="1"/>
  <c r="C31" i="5" s="1"/>
  <c r="C30" i="5" s="1"/>
  <c r="C29" i="5" s="1"/>
  <c r="V3" i="2"/>
  <c r="CR40" i="5"/>
  <c r="CR39" i="5" s="1"/>
  <c r="CR38" i="5" s="1"/>
  <c r="CR37" i="5" s="1"/>
  <c r="CR36" i="5" s="1"/>
  <c r="CR35" i="5" s="1"/>
  <c r="CR34" i="5" s="1"/>
  <c r="CR33" i="5" s="1"/>
  <c r="CR32" i="5" s="1"/>
  <c r="CR31" i="5" s="1"/>
  <c r="CR30" i="5" s="1"/>
  <c r="CR29" i="5" s="1"/>
  <c r="V170" i="2"/>
  <c r="CD28" i="5"/>
  <c r="CD27" i="5" s="1"/>
  <c r="CD26" i="5" s="1"/>
  <c r="CD25" i="5" s="1"/>
  <c r="CD24" i="5" s="1"/>
  <c r="CD23" i="5" s="1"/>
  <c r="CD22" i="5" s="1"/>
  <c r="CD21" i="5" s="1"/>
  <c r="CD20" i="5" s="1"/>
  <c r="CD19" i="5" s="1"/>
  <c r="CD18" i="5" s="1"/>
  <c r="CD17" i="5" s="1"/>
  <c r="W143" i="2"/>
  <c r="AZ28" i="5"/>
  <c r="AZ27" i="5" s="1"/>
  <c r="AZ26" i="5" s="1"/>
  <c r="AZ25" i="5" s="1"/>
  <c r="AZ24" i="5" s="1"/>
  <c r="AZ23" i="5" s="1"/>
  <c r="AZ22" i="5" s="1"/>
  <c r="AZ21" i="5" s="1"/>
  <c r="AZ20" i="5" s="1"/>
  <c r="AZ19" i="5" s="1"/>
  <c r="AZ18" i="5" s="1"/>
  <c r="AZ17" i="5" s="1"/>
  <c r="W91" i="2"/>
  <c r="BK28" i="5"/>
  <c r="BK27" i="5" s="1"/>
  <c r="BK26" i="5" s="1"/>
  <c r="BK25" i="5" s="1"/>
  <c r="BK24" i="5" s="1"/>
  <c r="BK23" i="5" s="1"/>
  <c r="BK22" i="5" s="1"/>
  <c r="BK21" i="5" s="1"/>
  <c r="BK20" i="5" s="1"/>
  <c r="BK19" i="5" s="1"/>
  <c r="BK18" i="5" s="1"/>
  <c r="BK17" i="5" s="1"/>
  <c r="W108" i="2"/>
  <c r="BF28" i="5"/>
  <c r="BF27" i="5" s="1"/>
  <c r="BF26" i="5" s="1"/>
  <c r="BF25" i="5" s="1"/>
  <c r="BF24" i="5" s="1"/>
  <c r="BF23" i="5" s="1"/>
  <c r="BF22" i="5" s="1"/>
  <c r="BF21" i="5" s="1"/>
  <c r="BF20" i="5" s="1"/>
  <c r="BF19" i="5" s="1"/>
  <c r="BF18" i="5" s="1"/>
  <c r="BF17" i="5" s="1"/>
  <c r="W101" i="2"/>
  <c r="K28" i="5"/>
  <c r="K27" i="5" s="1"/>
  <c r="K26" i="5" s="1"/>
  <c r="K25" i="5" s="1"/>
  <c r="K24" i="5" s="1"/>
  <c r="K23" i="5" s="1"/>
  <c r="K22" i="5" s="1"/>
  <c r="K21" i="5" s="1"/>
  <c r="K20" i="5" s="1"/>
  <c r="K19" i="5" s="1"/>
  <c r="K18" i="5" s="1"/>
  <c r="K17" i="5" s="1"/>
  <c r="W17" i="2"/>
  <c r="AB28" i="5"/>
  <c r="AB27" i="5" s="1"/>
  <c r="AB26" i="5" s="1"/>
  <c r="AB25" i="5" s="1"/>
  <c r="AB24" i="5" s="1"/>
  <c r="AB23" i="5" s="1"/>
  <c r="AB22" i="5" s="1"/>
  <c r="AB21" i="5" s="1"/>
  <c r="AB20" i="5" s="1"/>
  <c r="AB19" i="5" s="1"/>
  <c r="AB18" i="5" s="1"/>
  <c r="AB17" i="5" s="1"/>
  <c r="W47" i="2"/>
  <c r="CT40" i="5"/>
  <c r="CT39" i="5" s="1"/>
  <c r="CT38" i="5" s="1"/>
  <c r="CT37" i="5" s="1"/>
  <c r="CT36" i="5" s="1"/>
  <c r="CT35" i="5" s="1"/>
  <c r="CT34" i="5" s="1"/>
  <c r="CT33" i="5" s="1"/>
  <c r="CT32" i="5" s="1"/>
  <c r="CT31" i="5" s="1"/>
  <c r="CT30" i="5" s="1"/>
  <c r="CT29" i="5" s="1"/>
  <c r="V174" i="2"/>
  <c r="Q28" i="5"/>
  <c r="Q27" i="5" s="1"/>
  <c r="Q26" i="5" s="1"/>
  <c r="Q25" i="5" s="1"/>
  <c r="Q24" i="5" s="1"/>
  <c r="Q23" i="5" s="1"/>
  <c r="Q22" i="5" s="1"/>
  <c r="Q21" i="5" s="1"/>
  <c r="Q20" i="5" s="1"/>
  <c r="Q19" i="5" s="1"/>
  <c r="Q18" i="5" s="1"/>
  <c r="Q17" i="5" s="1"/>
  <c r="W29" i="2"/>
  <c r="AL40" i="5"/>
  <c r="AL39" i="5" s="1"/>
  <c r="AL38" i="5" s="1"/>
  <c r="AL37" i="5" s="1"/>
  <c r="AL36" i="5" s="1"/>
  <c r="AL35" i="5" s="1"/>
  <c r="AL34" i="5" s="1"/>
  <c r="AL33" i="5" s="1"/>
  <c r="AL32" i="5" s="1"/>
  <c r="AL31" i="5" s="1"/>
  <c r="AL30" i="5" s="1"/>
  <c r="AL29" i="5" s="1"/>
  <c r="V67" i="2"/>
  <c r="T28" i="5"/>
  <c r="T27" i="5" s="1"/>
  <c r="T26" i="5" s="1"/>
  <c r="T25" i="5" s="1"/>
  <c r="T24" i="5" s="1"/>
  <c r="T23" i="5" s="1"/>
  <c r="T22" i="5" s="1"/>
  <c r="T21" i="5" s="1"/>
  <c r="T20" i="5" s="1"/>
  <c r="T19" i="5" s="1"/>
  <c r="T18" i="5" s="1"/>
  <c r="T17" i="5" s="1"/>
  <c r="W33" i="2"/>
  <c r="AI28" i="5"/>
  <c r="AI27" i="5" s="1"/>
  <c r="AI26" i="5" s="1"/>
  <c r="AI25" i="5" s="1"/>
  <c r="AI24" i="5" s="1"/>
  <c r="AI23" i="5" s="1"/>
  <c r="AI22" i="5" s="1"/>
  <c r="AI21" i="5" s="1"/>
  <c r="AI20" i="5" s="1"/>
  <c r="AI19" i="5" s="1"/>
  <c r="AI18" i="5" s="1"/>
  <c r="AI17" i="5" s="1"/>
  <c r="W61" i="2"/>
  <c r="CO40" i="5"/>
  <c r="CO39" i="5" s="1"/>
  <c r="CO38" i="5" s="1"/>
  <c r="CO37" i="5" s="1"/>
  <c r="CO36" i="5" s="1"/>
  <c r="CO35" i="5" s="1"/>
  <c r="CO34" i="5" s="1"/>
  <c r="CO33" i="5" s="1"/>
  <c r="CO32" i="5" s="1"/>
  <c r="CO31" i="5" s="1"/>
  <c r="CO30" i="5" s="1"/>
  <c r="CO29" i="5" s="1"/>
  <c r="V164" i="2"/>
  <c r="Z28" i="5"/>
  <c r="Z27" i="5" s="1"/>
  <c r="Z26" i="5" s="1"/>
  <c r="Z25" i="5" s="1"/>
  <c r="Z24" i="5" s="1"/>
  <c r="Z23" i="5" s="1"/>
  <c r="Z22" i="5" s="1"/>
  <c r="Z21" i="5" s="1"/>
  <c r="Z20" i="5" s="1"/>
  <c r="Z19" i="5" s="1"/>
  <c r="Z18" i="5" s="1"/>
  <c r="Z17" i="5" s="1"/>
  <c r="W43" i="2"/>
  <c r="BL40" i="5"/>
  <c r="BL39" i="5" s="1"/>
  <c r="BL38" i="5" s="1"/>
  <c r="BL37" i="5" s="1"/>
  <c r="BL36" i="5" s="1"/>
  <c r="BL35" i="5" s="1"/>
  <c r="BL34" i="5" s="1"/>
  <c r="BL33" i="5" s="1"/>
  <c r="BL32" i="5" s="1"/>
  <c r="BL31" i="5" s="1"/>
  <c r="BL30" i="5" s="1"/>
  <c r="BL29" i="5" s="1"/>
  <c r="V110" i="2"/>
  <c r="CA28" i="5"/>
  <c r="CA27" i="5" s="1"/>
  <c r="CA26" i="5" s="1"/>
  <c r="CA25" i="5" s="1"/>
  <c r="CA24" i="5" s="1"/>
  <c r="CA23" i="5" s="1"/>
  <c r="CA22" i="5" s="1"/>
  <c r="CA21" i="5" s="1"/>
  <c r="CA20" i="5" s="1"/>
  <c r="CA19" i="5" s="1"/>
  <c r="CA18" i="5" s="1"/>
  <c r="CA17" i="5" s="1"/>
  <c r="W137" i="2"/>
  <c r="BE16" i="5"/>
  <c r="BE15" i="5" s="1"/>
  <c r="BE14" i="5" s="1"/>
  <c r="BE13" i="5" s="1"/>
  <c r="BE12" i="5" s="1"/>
  <c r="BE11" i="5" s="1"/>
  <c r="BE10" i="5" s="1"/>
  <c r="BE9" i="5" s="1"/>
  <c r="BE8" i="5" s="1"/>
  <c r="BE7" i="5" s="1"/>
  <c r="BE6" i="5" s="1"/>
  <c r="BE5" i="5" s="1"/>
  <c r="BE4" i="5" s="1"/>
  <c r="X99" i="2"/>
  <c r="M28" i="5"/>
  <c r="M27" i="5" s="1"/>
  <c r="M26" i="5" s="1"/>
  <c r="M25" i="5" s="1"/>
  <c r="M24" i="5" s="1"/>
  <c r="M23" i="5" s="1"/>
  <c r="M22" i="5" s="1"/>
  <c r="M21" i="5" s="1"/>
  <c r="M20" i="5" s="1"/>
  <c r="M19" i="5" s="1"/>
  <c r="M18" i="5" s="1"/>
  <c r="M17" i="5" s="1"/>
  <c r="W21" i="2"/>
  <c r="G28" i="5"/>
  <c r="G27" i="5" s="1"/>
  <c r="G26" i="5" s="1"/>
  <c r="G25" i="5" s="1"/>
  <c r="G24" i="5" s="1"/>
  <c r="G23" i="5" s="1"/>
  <c r="G22" i="5" s="1"/>
  <c r="G21" i="5" s="1"/>
  <c r="G20" i="5" s="1"/>
  <c r="G19" i="5" s="1"/>
  <c r="G18" i="5" s="1"/>
  <c r="G17" i="5" s="1"/>
  <c r="W11" i="2"/>
  <c r="CQ40" i="5"/>
  <c r="CQ39" i="5" s="1"/>
  <c r="CQ38" i="5" s="1"/>
  <c r="CQ37" i="5" s="1"/>
  <c r="CQ36" i="5" s="1"/>
  <c r="CQ35" i="5" s="1"/>
  <c r="CQ34" i="5" s="1"/>
  <c r="CQ33" i="5" s="1"/>
  <c r="CQ32" i="5" s="1"/>
  <c r="CQ31" i="5" s="1"/>
  <c r="CQ30" i="5" s="1"/>
  <c r="CQ29" i="5" s="1"/>
  <c r="V168" i="2"/>
  <c r="CP40" i="5"/>
  <c r="CP39" i="5" s="1"/>
  <c r="CP38" i="5" s="1"/>
  <c r="CP37" i="5" s="1"/>
  <c r="CP36" i="5" s="1"/>
  <c r="CP35" i="5" s="1"/>
  <c r="CP34" i="5" s="1"/>
  <c r="CP33" i="5" s="1"/>
  <c r="CP32" i="5" s="1"/>
  <c r="CP31" i="5" s="1"/>
  <c r="CP30" i="5" s="1"/>
  <c r="CP29" i="5" s="1"/>
  <c r="V166" i="2"/>
  <c r="AQ28" i="5"/>
  <c r="AQ27" i="5" s="1"/>
  <c r="AQ26" i="5" s="1"/>
  <c r="AQ25" i="5" s="1"/>
  <c r="AQ24" i="5" s="1"/>
  <c r="AQ23" i="5" s="1"/>
  <c r="AQ22" i="5" s="1"/>
  <c r="AQ21" i="5" s="1"/>
  <c r="AQ20" i="5" s="1"/>
  <c r="AQ19" i="5" s="1"/>
  <c r="AQ18" i="5" s="1"/>
  <c r="AQ17" i="5" s="1"/>
  <c r="W76" i="2"/>
  <c r="CC28" i="5"/>
  <c r="CC27" i="5" s="1"/>
  <c r="CC26" i="5" s="1"/>
  <c r="CC25" i="5" s="1"/>
  <c r="CC24" i="5" s="1"/>
  <c r="CC23" i="5" s="1"/>
  <c r="CC22" i="5" s="1"/>
  <c r="CC21" i="5" s="1"/>
  <c r="CC20" i="5" s="1"/>
  <c r="CC19" i="5" s="1"/>
  <c r="CC18" i="5" s="1"/>
  <c r="CC17" i="5" s="1"/>
  <c r="W141" i="2"/>
  <c r="BA28" i="5"/>
  <c r="BA27" i="5" s="1"/>
  <c r="BA26" i="5" s="1"/>
  <c r="BA25" i="5" s="1"/>
  <c r="BA24" i="5" s="1"/>
  <c r="BA23" i="5" s="1"/>
  <c r="BA22" i="5" s="1"/>
  <c r="BA21" i="5" s="1"/>
  <c r="BA20" i="5" s="1"/>
  <c r="BA19" i="5" s="1"/>
  <c r="BA18" i="5" s="1"/>
  <c r="BA17" i="5" s="1"/>
  <c r="W93" i="2"/>
  <c r="CB28" i="5"/>
  <c r="CB27" i="5" s="1"/>
  <c r="CB26" i="5" s="1"/>
  <c r="CB25" i="5" s="1"/>
  <c r="CB24" i="5" s="1"/>
  <c r="CB23" i="5" s="1"/>
  <c r="CB22" i="5" s="1"/>
  <c r="CB21" i="5" s="1"/>
  <c r="CB20" i="5" s="1"/>
  <c r="CB19" i="5" s="1"/>
  <c r="CB18" i="5" s="1"/>
  <c r="CB17" i="5" s="1"/>
  <c r="W139" i="2"/>
  <c r="CE28" i="5"/>
  <c r="CE27" i="5" s="1"/>
  <c r="CE26" i="5" s="1"/>
  <c r="CE25" i="5" s="1"/>
  <c r="CE24" i="5" s="1"/>
  <c r="CE23" i="5" s="1"/>
  <c r="CE22" i="5" s="1"/>
  <c r="CE21" i="5" s="1"/>
  <c r="CE20" i="5" s="1"/>
  <c r="CE19" i="5" s="1"/>
  <c r="CE18" i="5" s="1"/>
  <c r="CE17" i="5" s="1"/>
  <c r="W145" i="2"/>
  <c r="AC28" i="5"/>
  <c r="AC27" i="5" s="1"/>
  <c r="AC26" i="5" s="1"/>
  <c r="AC25" i="5" s="1"/>
  <c r="AC24" i="5" s="1"/>
  <c r="AC23" i="5" s="1"/>
  <c r="AC22" i="5" s="1"/>
  <c r="AC21" i="5" s="1"/>
  <c r="AC20" i="5" s="1"/>
  <c r="AC19" i="5" s="1"/>
  <c r="AC18" i="5" s="1"/>
  <c r="AC17" i="5" s="1"/>
  <c r="W49" i="2"/>
  <c r="N40" i="5"/>
  <c r="N39" i="5" s="1"/>
  <c r="N38" i="5" s="1"/>
  <c r="N37" i="5" s="1"/>
  <c r="N36" i="5" s="1"/>
  <c r="N35" i="5" s="1"/>
  <c r="N34" i="5" s="1"/>
  <c r="N33" i="5" s="1"/>
  <c r="N32" i="5" s="1"/>
  <c r="N31" i="5" s="1"/>
  <c r="N30" i="5" s="1"/>
  <c r="N29" i="5" s="1"/>
  <c r="V23" i="2"/>
  <c r="BJ28" i="5"/>
  <c r="BJ27" i="5" s="1"/>
  <c r="BJ26" i="5" s="1"/>
  <c r="BJ25" i="5" s="1"/>
  <c r="BJ24" i="5" s="1"/>
  <c r="BJ23" i="5" s="1"/>
  <c r="BJ22" i="5" s="1"/>
  <c r="BJ21" i="5" s="1"/>
  <c r="BJ20" i="5" s="1"/>
  <c r="BJ19" i="5" s="1"/>
  <c r="BJ18" i="5" s="1"/>
  <c r="BJ17" i="5" s="1"/>
  <c r="W107" i="2"/>
  <c r="BZ28" i="5"/>
  <c r="BZ27" i="5" s="1"/>
  <c r="BZ26" i="5" s="1"/>
  <c r="BZ25" i="5" s="1"/>
  <c r="BZ24" i="5" s="1"/>
  <c r="BZ23" i="5" s="1"/>
  <c r="BZ22" i="5" s="1"/>
  <c r="BZ21" i="5" s="1"/>
  <c r="BZ20" i="5" s="1"/>
  <c r="BZ19" i="5" s="1"/>
  <c r="BZ18" i="5" s="1"/>
  <c r="BZ17" i="5" s="1"/>
  <c r="W135" i="2"/>
  <c r="BS28" i="5"/>
  <c r="BS27" i="5" s="1"/>
  <c r="BS26" i="5" s="1"/>
  <c r="BS25" i="5" s="1"/>
  <c r="BS24" i="5" s="1"/>
  <c r="BS23" i="5" s="1"/>
  <c r="BS22" i="5" s="1"/>
  <c r="BS21" i="5" s="1"/>
  <c r="BS20" i="5" s="1"/>
  <c r="BS19" i="5" s="1"/>
  <c r="BS18" i="5" s="1"/>
  <c r="BS17" i="5" s="1"/>
  <c r="W121" i="2"/>
  <c r="V28" i="5"/>
  <c r="V27" i="5" s="1"/>
  <c r="V26" i="5" s="1"/>
  <c r="V25" i="5" s="1"/>
  <c r="V24" i="5" s="1"/>
  <c r="V23" i="5" s="1"/>
  <c r="V22" i="5" s="1"/>
  <c r="V21" i="5" s="1"/>
  <c r="V20" i="5" s="1"/>
  <c r="V19" i="5" s="1"/>
  <c r="V18" i="5" s="1"/>
  <c r="V17" i="5" s="1"/>
  <c r="W37" i="2"/>
  <c r="R40" i="5"/>
  <c r="R39" i="5" s="1"/>
  <c r="R38" i="5" s="1"/>
  <c r="R37" i="5" s="1"/>
  <c r="R36" i="5" s="1"/>
  <c r="R35" i="5" s="1"/>
  <c r="R34" i="5" s="1"/>
  <c r="R33" i="5" s="1"/>
  <c r="R32" i="5" s="1"/>
  <c r="R31" i="5" s="1"/>
  <c r="R30" i="5" s="1"/>
  <c r="R29" i="5" s="1"/>
  <c r="V31" i="2"/>
  <c r="BD28" i="5"/>
  <c r="BD27" i="5" s="1"/>
  <c r="BD26" i="5" s="1"/>
  <c r="BD25" i="5" s="1"/>
  <c r="BD24" i="5" s="1"/>
  <c r="BD23" i="5" s="1"/>
  <c r="BD22" i="5" s="1"/>
  <c r="BD21" i="5" s="1"/>
  <c r="BD20" i="5" s="1"/>
  <c r="BD19" i="5" s="1"/>
  <c r="BD18" i="5" s="1"/>
  <c r="BD17" i="5" s="1"/>
  <c r="W98" i="2"/>
  <c r="BW28" i="5"/>
  <c r="BW27" i="5" s="1"/>
  <c r="BW26" i="5" s="1"/>
  <c r="BW25" i="5" s="1"/>
  <c r="BW24" i="5" s="1"/>
  <c r="BW23" i="5" s="1"/>
  <c r="BW22" i="5" s="1"/>
  <c r="BW21" i="5" s="1"/>
  <c r="BW20" i="5" s="1"/>
  <c r="BW19" i="5" s="1"/>
  <c r="BW18" i="5" s="1"/>
  <c r="BW17" i="5" s="1"/>
  <c r="W129" i="2"/>
  <c r="CL40" i="5"/>
  <c r="CL39" i="5" s="1"/>
  <c r="CL38" i="5" s="1"/>
  <c r="CL37" i="5" s="1"/>
  <c r="CL36" i="5" s="1"/>
  <c r="CL35" i="5" s="1"/>
  <c r="CL34" i="5" s="1"/>
  <c r="CL33" i="5" s="1"/>
  <c r="CL32" i="5" s="1"/>
  <c r="CL31" i="5" s="1"/>
  <c r="CL30" i="5" s="1"/>
  <c r="CL29" i="5" s="1"/>
  <c r="W158" i="2" s="1"/>
  <c r="CS40" i="5"/>
  <c r="CS39" i="5" s="1"/>
  <c r="CS38" i="5" s="1"/>
  <c r="CS37" i="5" s="1"/>
  <c r="CS36" i="5" s="1"/>
  <c r="CS35" i="5" s="1"/>
  <c r="CS34" i="5" s="1"/>
  <c r="CS33" i="5" s="1"/>
  <c r="CS32" i="5" s="1"/>
  <c r="CS31" i="5" s="1"/>
  <c r="CS30" i="5" s="1"/>
  <c r="CS29" i="5" s="1"/>
  <c r="CM39" i="5"/>
  <c r="CM38" i="5" s="1"/>
  <c r="CM37" i="5" s="1"/>
  <c r="CM36" i="5" s="1"/>
  <c r="CM35" i="5" s="1"/>
  <c r="CM34" i="5" s="1"/>
  <c r="CM33" i="5" s="1"/>
  <c r="CM32" i="5" s="1"/>
  <c r="CM31" i="5" s="1"/>
  <c r="CM30" i="5" s="1"/>
  <c r="CM29" i="5" s="1"/>
  <c r="W33" i="11"/>
  <c r="V62" i="11"/>
  <c r="W10" i="11"/>
  <c r="W59" i="11"/>
  <c r="V18" i="11"/>
  <c r="V53" i="11"/>
  <c r="W58" i="11"/>
  <c r="V67" i="11"/>
  <c r="W80" i="11"/>
  <c r="V21" i="11"/>
  <c r="V65" i="11"/>
  <c r="W77" i="11"/>
  <c r="W78" i="11"/>
  <c r="V8" i="11"/>
  <c r="V70" i="11"/>
  <c r="V61" i="11"/>
  <c r="V63" i="11"/>
  <c r="V6" i="11"/>
  <c r="V9" i="11"/>
  <c r="W57" i="11"/>
  <c r="V46" i="11"/>
  <c r="V23" i="11"/>
  <c r="V4" i="11"/>
  <c r="W26" i="11"/>
  <c r="V30" i="11"/>
  <c r="V68" i="11"/>
  <c r="W48" i="11"/>
  <c r="V28" i="11"/>
  <c r="W37" i="11"/>
  <c r="V55" i="11"/>
  <c r="X38" i="11"/>
  <c r="V12" i="11"/>
  <c r="W20" i="11"/>
  <c r="W5" i="11"/>
  <c r="X44" i="11"/>
  <c r="W69" i="11"/>
  <c r="W28" i="11"/>
  <c r="X32" i="11"/>
  <c r="W64" i="11"/>
  <c r="AN23" i="5"/>
  <c r="AN22" i="5" s="1"/>
  <c r="AN21" i="5" s="1"/>
  <c r="AN20" i="5" s="1"/>
  <c r="AN19" i="5" s="1"/>
  <c r="AN18" i="5" s="1"/>
  <c r="AN17" i="5" s="1"/>
  <c r="W52" i="11"/>
  <c r="X42" i="11"/>
  <c r="W14" i="11"/>
  <c r="W50" i="11"/>
  <c r="W16" i="11"/>
  <c r="X73" i="11"/>
  <c r="W75" i="11"/>
  <c r="W62" i="11"/>
  <c r="W35" i="11"/>
  <c r="X40" i="11"/>
  <c r="W71" i="11"/>
  <c r="W24" i="11"/>
  <c r="BX30" i="5" l="1"/>
  <c r="BX29" i="5" s="1"/>
  <c r="BX28" i="5" s="1"/>
  <c r="BX27" i="5" s="1"/>
  <c r="BX26" i="5" s="1"/>
  <c r="BX25" i="5" s="1"/>
  <c r="BX24" i="5" s="1"/>
  <c r="BX23" i="5" s="1"/>
  <c r="BX22" i="5" s="1"/>
  <c r="BX21" i="5" s="1"/>
  <c r="BX20" i="5" s="1"/>
  <c r="BX19" i="5" s="1"/>
  <c r="W131" i="2"/>
  <c r="W172" i="2"/>
  <c r="W184" i="2"/>
  <c r="CY28" i="5"/>
  <c r="CY27" i="5" s="1"/>
  <c r="CY26" i="5" s="1"/>
  <c r="CY25" i="5" s="1"/>
  <c r="CY24" i="5" s="1"/>
  <c r="CY23" i="5" s="1"/>
  <c r="CY22" i="5" s="1"/>
  <c r="CY21" i="5" s="1"/>
  <c r="CY20" i="5" s="1"/>
  <c r="CY19" i="5" s="1"/>
  <c r="CY18" i="5" s="1"/>
  <c r="CY17" i="5" s="1"/>
  <c r="X186" i="2" s="1"/>
  <c r="W182" i="2"/>
  <c r="CX28" i="5"/>
  <c r="CX27" i="5" s="1"/>
  <c r="CX26" i="5" s="1"/>
  <c r="CX25" i="5" s="1"/>
  <c r="CX24" i="5" s="1"/>
  <c r="CX23" i="5" s="1"/>
  <c r="CX22" i="5" s="1"/>
  <c r="CX21" i="5" s="1"/>
  <c r="CX20" i="5" s="1"/>
  <c r="CX19" i="5" s="1"/>
  <c r="CX18" i="5" s="1"/>
  <c r="CX17" i="5" s="1"/>
  <c r="W180" i="2"/>
  <c r="CW28" i="5"/>
  <c r="CW27" i="5" s="1"/>
  <c r="CW26" i="5" s="1"/>
  <c r="CW25" i="5" s="1"/>
  <c r="CW24" i="5" s="1"/>
  <c r="CW23" i="5" s="1"/>
  <c r="CW22" i="5" s="1"/>
  <c r="CW21" i="5" s="1"/>
  <c r="CW20" i="5" s="1"/>
  <c r="CW19" i="5" s="1"/>
  <c r="CW18" i="5" s="1"/>
  <c r="CW17" i="5" s="1"/>
  <c r="CZ16" i="5"/>
  <c r="CZ15" i="5" s="1"/>
  <c r="CZ14" i="5" s="1"/>
  <c r="CZ13" i="5" s="1"/>
  <c r="CZ12" i="5" s="1"/>
  <c r="CZ11" i="5" s="1"/>
  <c r="CZ10" i="5" s="1"/>
  <c r="CZ9" i="5" s="1"/>
  <c r="CZ8" i="5" s="1"/>
  <c r="CZ7" i="5" s="1"/>
  <c r="CZ6" i="5" s="1"/>
  <c r="CZ5" i="5" s="1"/>
  <c r="CZ4" i="5" s="1"/>
  <c r="Q16" i="5"/>
  <c r="Q15" i="5" s="1"/>
  <c r="Q14" i="5" s="1"/>
  <c r="Q13" i="5" s="1"/>
  <c r="Q12" i="5" s="1"/>
  <c r="Q11" i="5" s="1"/>
  <c r="Q10" i="5" s="1"/>
  <c r="Q9" i="5" s="1"/>
  <c r="Q8" i="5" s="1"/>
  <c r="Q7" i="5" s="1"/>
  <c r="Q6" i="5" s="1"/>
  <c r="Q5" i="5" s="1"/>
  <c r="Q4" i="5" s="1"/>
  <c r="X29" i="2"/>
  <c r="AE16" i="5"/>
  <c r="AE15" i="5" s="1"/>
  <c r="AE14" i="5" s="1"/>
  <c r="AE13" i="5" s="1"/>
  <c r="AE12" i="5" s="1"/>
  <c r="AE11" i="5" s="1"/>
  <c r="AE10" i="5" s="1"/>
  <c r="AE9" i="5" s="1"/>
  <c r="AE8" i="5" s="1"/>
  <c r="AE7" i="5" s="1"/>
  <c r="AE6" i="5" s="1"/>
  <c r="AE5" i="5" s="1"/>
  <c r="AE4" i="5" s="1"/>
  <c r="Y16" i="11" s="1"/>
  <c r="X53" i="2"/>
  <c r="CP28" i="5"/>
  <c r="W166" i="2"/>
  <c r="Z16" i="5"/>
  <c r="Z15" i="5" s="1"/>
  <c r="Z14" i="5" s="1"/>
  <c r="Z13" i="5" s="1"/>
  <c r="Z12" i="5" s="1"/>
  <c r="Z11" i="5" s="1"/>
  <c r="Z10" i="5" s="1"/>
  <c r="Z9" i="5" s="1"/>
  <c r="Z8" i="5" s="1"/>
  <c r="Z7" i="5" s="1"/>
  <c r="Z6" i="5" s="1"/>
  <c r="Z5" i="5" s="1"/>
  <c r="Z4" i="5" s="1"/>
  <c r="X43" i="2"/>
  <c r="AO16" i="5"/>
  <c r="AO15" i="5" s="1"/>
  <c r="AO14" i="5" s="1"/>
  <c r="AO13" i="5" s="1"/>
  <c r="AO12" i="5" s="1"/>
  <c r="AO11" i="5" s="1"/>
  <c r="AO10" i="5" s="1"/>
  <c r="AO9" i="5" s="1"/>
  <c r="AO8" i="5" s="1"/>
  <c r="AO7" i="5" s="1"/>
  <c r="AO6" i="5" s="1"/>
  <c r="AO5" i="5" s="1"/>
  <c r="AO4" i="5" s="1"/>
  <c r="X72" i="2"/>
  <c r="C28" i="5"/>
  <c r="C27" i="5" s="1"/>
  <c r="C26" i="5" s="1"/>
  <c r="C25" i="5" s="1"/>
  <c r="C24" i="5" s="1"/>
  <c r="C23" i="5" s="1"/>
  <c r="C22" i="5" s="1"/>
  <c r="C21" i="5" s="1"/>
  <c r="C20" i="5" s="1"/>
  <c r="C19" i="5" s="1"/>
  <c r="C18" i="5" s="1"/>
  <c r="C17" i="5" s="1"/>
  <c r="W3" i="2"/>
  <c r="AA16" i="5"/>
  <c r="AA15" i="5" s="1"/>
  <c r="AA14" i="5" s="1"/>
  <c r="AA13" i="5" s="1"/>
  <c r="AA12" i="5" s="1"/>
  <c r="AA11" i="5" s="1"/>
  <c r="AA10" i="5" s="1"/>
  <c r="AA9" i="5" s="1"/>
  <c r="AA8" i="5" s="1"/>
  <c r="AA7" i="5" s="1"/>
  <c r="AA6" i="5" s="1"/>
  <c r="AA5" i="5" s="1"/>
  <c r="AA4" i="5" s="1"/>
  <c r="X45" i="2"/>
  <c r="AP16" i="5"/>
  <c r="AP15" i="5" s="1"/>
  <c r="AP14" i="5" s="1"/>
  <c r="AP13" i="5" s="1"/>
  <c r="AP12" i="5" s="1"/>
  <c r="AP11" i="5" s="1"/>
  <c r="AP10" i="5" s="1"/>
  <c r="AP9" i="5" s="1"/>
  <c r="AP8" i="5" s="1"/>
  <c r="AP7" i="5" s="1"/>
  <c r="AP6" i="5" s="1"/>
  <c r="AP5" i="5" s="1"/>
  <c r="AP4" i="5" s="1"/>
  <c r="X74" i="2"/>
  <c r="CF16" i="5"/>
  <c r="CF15" i="5" s="1"/>
  <c r="CF14" i="5" s="1"/>
  <c r="CF13" i="5" s="1"/>
  <c r="CF12" i="5" s="1"/>
  <c r="CF11" i="5" s="1"/>
  <c r="CF10" i="5" s="1"/>
  <c r="CF9" i="5" s="1"/>
  <c r="CF8" i="5" s="1"/>
  <c r="CF7" i="5" s="1"/>
  <c r="CF6" i="5" s="1"/>
  <c r="CF5" i="5" s="1"/>
  <c r="CF4" i="5" s="1"/>
  <c r="X147" i="2"/>
  <c r="E28" i="5"/>
  <c r="E27" i="5" s="1"/>
  <c r="E26" i="5" s="1"/>
  <c r="E25" i="5" s="1"/>
  <c r="E24" i="5" s="1"/>
  <c r="E23" i="5" s="1"/>
  <c r="E22" i="5" s="1"/>
  <c r="E21" i="5" s="1"/>
  <c r="E20" i="5" s="1"/>
  <c r="E19" i="5" s="1"/>
  <c r="E18" i="5" s="1"/>
  <c r="E17" i="5" s="1"/>
  <c r="W7" i="2"/>
  <c r="BQ16" i="5"/>
  <c r="BQ15" i="5" s="1"/>
  <c r="BQ14" i="5" s="1"/>
  <c r="BQ13" i="5" s="1"/>
  <c r="BQ12" i="5" s="1"/>
  <c r="BQ11" i="5" s="1"/>
  <c r="BQ10" i="5" s="1"/>
  <c r="BQ9" i="5" s="1"/>
  <c r="BQ8" i="5" s="1"/>
  <c r="BQ7" i="5" s="1"/>
  <c r="BQ6" i="5" s="1"/>
  <c r="BQ5" i="5" s="1"/>
  <c r="BQ4" i="5" s="1"/>
  <c r="X117" i="2"/>
  <c r="CH16" i="5"/>
  <c r="CH15" i="5" s="1"/>
  <c r="CH14" i="5" s="1"/>
  <c r="CH13" i="5" s="1"/>
  <c r="CH12" i="5" s="1"/>
  <c r="CH11" i="5" s="1"/>
  <c r="CH10" i="5" s="1"/>
  <c r="CH9" i="5" s="1"/>
  <c r="CH8" i="5" s="1"/>
  <c r="CH7" i="5" s="1"/>
  <c r="CH6" i="5" s="1"/>
  <c r="CH5" i="5" s="1"/>
  <c r="CH4" i="5" s="1"/>
  <c r="X151" i="2"/>
  <c r="S16" i="5"/>
  <c r="S15" i="5" s="1"/>
  <c r="S14" i="5" s="1"/>
  <c r="S13" i="5" s="1"/>
  <c r="S12" i="5" s="1"/>
  <c r="S11" i="5" s="1"/>
  <c r="S10" i="5" s="1"/>
  <c r="S9" i="5" s="1"/>
  <c r="S8" i="5" s="1"/>
  <c r="S7" i="5" s="1"/>
  <c r="S6" i="5" s="1"/>
  <c r="S5" i="5" s="1"/>
  <c r="S4" i="5" s="1"/>
  <c r="X32" i="2"/>
  <c r="CN28" i="5"/>
  <c r="CN27" i="5" s="1"/>
  <c r="CN26" i="5" s="1"/>
  <c r="CN25" i="5" s="1"/>
  <c r="CN24" i="5" s="1"/>
  <c r="CN23" i="5" s="1"/>
  <c r="CN22" i="5" s="1"/>
  <c r="CN21" i="5" s="1"/>
  <c r="CN20" i="5" s="1"/>
  <c r="CN19" i="5" s="1"/>
  <c r="CN18" i="5" s="1"/>
  <c r="CN17" i="5" s="1"/>
  <c r="W162" i="2"/>
  <c r="CT28" i="5"/>
  <c r="CT27" i="5" s="1"/>
  <c r="CT26" i="5" s="1"/>
  <c r="CT25" i="5" s="1"/>
  <c r="CT24" i="5" s="1"/>
  <c r="CT23" i="5" s="1"/>
  <c r="CT22" i="5" s="1"/>
  <c r="CT21" i="5" s="1"/>
  <c r="CT20" i="5" s="1"/>
  <c r="CT19" i="5" s="1"/>
  <c r="CT18" i="5" s="1"/>
  <c r="CT17" i="5" s="1"/>
  <c r="W174" i="2"/>
  <c r="BA16" i="5"/>
  <c r="BA15" i="5" s="1"/>
  <c r="BA14" i="5" s="1"/>
  <c r="BA13" i="5" s="1"/>
  <c r="BA12" i="5" s="1"/>
  <c r="BA11" i="5" s="1"/>
  <c r="BA10" i="5" s="1"/>
  <c r="BA9" i="5" s="1"/>
  <c r="BA8" i="5" s="1"/>
  <c r="BA7" i="5" s="1"/>
  <c r="BA6" i="5" s="1"/>
  <c r="BA5" i="5" s="1"/>
  <c r="BA4" i="5" s="1"/>
  <c r="X93" i="2"/>
  <c r="AZ16" i="5"/>
  <c r="AZ15" i="5" s="1"/>
  <c r="AZ14" i="5" s="1"/>
  <c r="AZ13" i="5" s="1"/>
  <c r="AZ12" i="5" s="1"/>
  <c r="AZ11" i="5" s="1"/>
  <c r="AZ10" i="5" s="1"/>
  <c r="AZ9" i="5" s="1"/>
  <c r="AZ8" i="5" s="1"/>
  <c r="AZ7" i="5" s="1"/>
  <c r="AZ6" i="5" s="1"/>
  <c r="AZ5" i="5" s="1"/>
  <c r="AZ4" i="5" s="1"/>
  <c r="X91" i="2"/>
  <c r="CM28" i="5"/>
  <c r="CM27" i="5" s="1"/>
  <c r="CM26" i="5" s="1"/>
  <c r="CM25" i="5" s="1"/>
  <c r="CM24" i="5" s="1"/>
  <c r="CM23" i="5" s="1"/>
  <c r="CM22" i="5" s="1"/>
  <c r="CM21" i="5" s="1"/>
  <c r="CM20" i="5" s="1"/>
  <c r="CM19" i="5" s="1"/>
  <c r="CM18" i="5" s="1"/>
  <c r="CM17" i="5" s="1"/>
  <c r="W160" i="2"/>
  <c r="CC16" i="5"/>
  <c r="CC15" i="5" s="1"/>
  <c r="CC14" i="5" s="1"/>
  <c r="CC13" i="5" s="1"/>
  <c r="CC12" i="5" s="1"/>
  <c r="CC11" i="5" s="1"/>
  <c r="CC10" i="5" s="1"/>
  <c r="CC9" i="5" s="1"/>
  <c r="CC8" i="5" s="1"/>
  <c r="CC7" i="5" s="1"/>
  <c r="CC6" i="5" s="1"/>
  <c r="CC5" i="5" s="1"/>
  <c r="CC4" i="5" s="1"/>
  <c r="X141" i="2"/>
  <c r="CD16" i="5"/>
  <c r="CD15" i="5" s="1"/>
  <c r="CD14" i="5" s="1"/>
  <c r="CD13" i="5" s="1"/>
  <c r="CD12" i="5" s="1"/>
  <c r="CD11" i="5" s="1"/>
  <c r="CD10" i="5" s="1"/>
  <c r="CD9" i="5" s="1"/>
  <c r="CD8" i="5" s="1"/>
  <c r="CD7" i="5" s="1"/>
  <c r="CD6" i="5" s="1"/>
  <c r="CD5" i="5" s="1"/>
  <c r="CD4" i="5" s="1"/>
  <c r="X143" i="2"/>
  <c r="BM16" i="5"/>
  <c r="BM15" i="5" s="1"/>
  <c r="BM14" i="5" s="1"/>
  <c r="BM13" i="5" s="1"/>
  <c r="BM12" i="5" s="1"/>
  <c r="BM11" i="5" s="1"/>
  <c r="BM10" i="5" s="1"/>
  <c r="BM9" i="5" s="1"/>
  <c r="BM8" i="5" s="1"/>
  <c r="BM7" i="5" s="1"/>
  <c r="BM6" i="5" s="1"/>
  <c r="BM5" i="5" s="1"/>
  <c r="BM4" i="5" s="1"/>
  <c r="X111" i="2"/>
  <c r="BG28" i="5"/>
  <c r="BG27" i="5" s="1"/>
  <c r="BG26" i="5" s="1"/>
  <c r="BG25" i="5" s="1"/>
  <c r="BG24" i="5" s="1"/>
  <c r="BG23" i="5" s="1"/>
  <c r="BG22" i="5" s="1"/>
  <c r="BG21" i="5" s="1"/>
  <c r="BG20" i="5" s="1"/>
  <c r="BG19" i="5" s="1"/>
  <c r="BG18" i="5" s="1"/>
  <c r="BG17" i="5" s="1"/>
  <c r="W102" i="2"/>
  <c r="AW16" i="5"/>
  <c r="AW15" i="5" s="1"/>
  <c r="AW14" i="5" s="1"/>
  <c r="AW13" i="5" s="1"/>
  <c r="AW12" i="5" s="1"/>
  <c r="AW11" i="5" s="1"/>
  <c r="AW10" i="5" s="1"/>
  <c r="AW9" i="5" s="1"/>
  <c r="AW8" i="5" s="1"/>
  <c r="AW7" i="5" s="1"/>
  <c r="AW6" i="5" s="1"/>
  <c r="AW5" i="5" s="1"/>
  <c r="AW4" i="5" s="1"/>
  <c r="X86" i="2"/>
  <c r="AF16" i="5"/>
  <c r="AF15" i="5" s="1"/>
  <c r="AF14" i="5" s="1"/>
  <c r="AF13" i="5" s="1"/>
  <c r="AF12" i="5" s="1"/>
  <c r="AF11" i="5" s="1"/>
  <c r="AF10" i="5" s="1"/>
  <c r="AF9" i="5" s="1"/>
  <c r="AF8" i="5" s="1"/>
  <c r="AF7" i="5" s="1"/>
  <c r="AF6" i="5" s="1"/>
  <c r="AF5" i="5" s="1"/>
  <c r="AF4" i="5" s="1"/>
  <c r="X55" i="2"/>
  <c r="CB16" i="5"/>
  <c r="CB15" i="5" s="1"/>
  <c r="CB14" i="5" s="1"/>
  <c r="CB13" i="5" s="1"/>
  <c r="CB12" i="5" s="1"/>
  <c r="CB11" i="5" s="1"/>
  <c r="CB10" i="5" s="1"/>
  <c r="CB9" i="5" s="1"/>
  <c r="CB8" i="5" s="1"/>
  <c r="CB7" i="5" s="1"/>
  <c r="CB6" i="5" s="1"/>
  <c r="CB5" i="5" s="1"/>
  <c r="CB4" i="5" s="1"/>
  <c r="X139" i="2"/>
  <c r="BS16" i="5"/>
  <c r="BS15" i="5" s="1"/>
  <c r="BS14" i="5" s="1"/>
  <c r="BS13" i="5" s="1"/>
  <c r="BS12" i="5" s="1"/>
  <c r="BS11" i="5" s="1"/>
  <c r="BS10" i="5" s="1"/>
  <c r="BS9" i="5" s="1"/>
  <c r="BS8" i="5" s="1"/>
  <c r="BS7" i="5" s="1"/>
  <c r="BS6" i="5" s="1"/>
  <c r="BS5" i="5" s="1"/>
  <c r="BS4" i="5" s="1"/>
  <c r="X121" i="2"/>
  <c r="AL28" i="5"/>
  <c r="AL27" i="5" s="1"/>
  <c r="AL26" i="5" s="1"/>
  <c r="AL25" i="5" s="1"/>
  <c r="AL24" i="5" s="1"/>
  <c r="AL23" i="5" s="1"/>
  <c r="AL22" i="5" s="1"/>
  <c r="AL21" i="5" s="1"/>
  <c r="AL20" i="5" s="1"/>
  <c r="AL19" i="5" s="1"/>
  <c r="AL18" i="5" s="1"/>
  <c r="AL17" i="5" s="1"/>
  <c r="W67" i="2"/>
  <c r="BP16" i="5"/>
  <c r="BP15" i="5" s="1"/>
  <c r="BP14" i="5" s="1"/>
  <c r="BP13" i="5" s="1"/>
  <c r="BP12" i="5" s="1"/>
  <c r="BP11" i="5" s="1"/>
  <c r="BP10" i="5" s="1"/>
  <c r="BP9" i="5" s="1"/>
  <c r="BP8" i="5" s="1"/>
  <c r="BP7" i="5" s="1"/>
  <c r="BP6" i="5" s="1"/>
  <c r="BP5" i="5" s="1"/>
  <c r="BP4" i="5" s="1"/>
  <c r="X116" i="2"/>
  <c r="BZ16" i="5"/>
  <c r="BZ15" i="5" s="1"/>
  <c r="BZ14" i="5" s="1"/>
  <c r="BZ13" i="5" s="1"/>
  <c r="BZ12" i="5" s="1"/>
  <c r="BZ11" i="5" s="1"/>
  <c r="BZ10" i="5" s="1"/>
  <c r="BZ9" i="5" s="1"/>
  <c r="BZ8" i="5" s="1"/>
  <c r="BZ7" i="5" s="1"/>
  <c r="BZ6" i="5" s="1"/>
  <c r="BZ5" i="5" s="1"/>
  <c r="BZ4" i="5" s="1"/>
  <c r="X135" i="2"/>
  <c r="CA16" i="5"/>
  <c r="CA15" i="5" s="1"/>
  <c r="CA14" i="5" s="1"/>
  <c r="CA13" i="5" s="1"/>
  <c r="CA12" i="5" s="1"/>
  <c r="CA11" i="5" s="1"/>
  <c r="CA10" i="5" s="1"/>
  <c r="CA9" i="5" s="1"/>
  <c r="CA8" i="5" s="1"/>
  <c r="CA7" i="5" s="1"/>
  <c r="CA6" i="5" s="1"/>
  <c r="CA5" i="5" s="1"/>
  <c r="CA4" i="5" s="1"/>
  <c r="X137" i="2"/>
  <c r="BY16" i="5"/>
  <c r="BY15" i="5" s="1"/>
  <c r="BY14" i="5" s="1"/>
  <c r="BY13" i="5" s="1"/>
  <c r="BY12" i="5" s="1"/>
  <c r="BY11" i="5" s="1"/>
  <c r="BY10" i="5" s="1"/>
  <c r="BY9" i="5" s="1"/>
  <c r="BY8" i="5" s="1"/>
  <c r="BY7" i="5" s="1"/>
  <c r="BY6" i="5" s="1"/>
  <c r="BY5" i="5" s="1"/>
  <c r="BY4" i="5" s="1"/>
  <c r="X133" i="2"/>
  <c r="BI16" i="5"/>
  <c r="BI15" i="5" s="1"/>
  <c r="BI14" i="5" s="1"/>
  <c r="BI13" i="5" s="1"/>
  <c r="BI12" i="5" s="1"/>
  <c r="BI11" i="5" s="1"/>
  <c r="BI10" i="5" s="1"/>
  <c r="BI9" i="5" s="1"/>
  <c r="BI8" i="5" s="1"/>
  <c r="BI7" i="5" s="1"/>
  <c r="BI6" i="5" s="1"/>
  <c r="BI5" i="5" s="1"/>
  <c r="BI4" i="5" s="1"/>
  <c r="X105" i="2"/>
  <c r="BL28" i="5"/>
  <c r="BL27" i="5" s="1"/>
  <c r="BL26" i="5" s="1"/>
  <c r="BL25" i="5" s="1"/>
  <c r="BL24" i="5" s="1"/>
  <c r="BL23" i="5" s="1"/>
  <c r="BL22" i="5" s="1"/>
  <c r="BL21" i="5" s="1"/>
  <c r="BL20" i="5" s="1"/>
  <c r="BL19" i="5" s="1"/>
  <c r="BL18" i="5" s="1"/>
  <c r="BL17" i="5" s="1"/>
  <c r="W110" i="2"/>
  <c r="CJ16" i="5"/>
  <c r="CJ15" i="5" s="1"/>
  <c r="CJ14" i="5" s="1"/>
  <c r="CJ13" i="5" s="1"/>
  <c r="CJ12" i="5" s="1"/>
  <c r="CJ11" i="5" s="1"/>
  <c r="CJ10" i="5" s="1"/>
  <c r="CJ9" i="5" s="1"/>
  <c r="CJ8" i="5" s="1"/>
  <c r="CJ7" i="5" s="1"/>
  <c r="CJ6" i="5" s="1"/>
  <c r="CJ5" i="5" s="1"/>
  <c r="CJ4" i="5" s="1"/>
  <c r="X154" i="2"/>
  <c r="AS16" i="5"/>
  <c r="AS15" i="5" s="1"/>
  <c r="AS14" i="5" s="1"/>
  <c r="AS13" i="5" s="1"/>
  <c r="AS12" i="5" s="1"/>
  <c r="AS11" i="5" s="1"/>
  <c r="AS10" i="5" s="1"/>
  <c r="AS9" i="5" s="1"/>
  <c r="AS8" i="5" s="1"/>
  <c r="AS7" i="5" s="1"/>
  <c r="AS6" i="5" s="1"/>
  <c r="AS5" i="5" s="1"/>
  <c r="AS4" i="5" s="1"/>
  <c r="X80" i="2"/>
  <c r="CI16" i="5"/>
  <c r="CI15" i="5" s="1"/>
  <c r="CI14" i="5" s="1"/>
  <c r="CI13" i="5" s="1"/>
  <c r="CI12" i="5" s="1"/>
  <c r="CI11" i="5" s="1"/>
  <c r="CI10" i="5" s="1"/>
  <c r="CI9" i="5" s="1"/>
  <c r="CI8" i="5" s="1"/>
  <c r="CI7" i="5" s="1"/>
  <c r="CI6" i="5" s="1"/>
  <c r="CI5" i="5" s="1"/>
  <c r="CI4" i="5" s="1"/>
  <c r="X152" i="2"/>
  <c r="I16" i="5"/>
  <c r="I15" i="5" s="1"/>
  <c r="I14" i="5" s="1"/>
  <c r="I13" i="5" s="1"/>
  <c r="I12" i="5" s="1"/>
  <c r="I11" i="5" s="1"/>
  <c r="I10" i="5" s="1"/>
  <c r="I9" i="5" s="1"/>
  <c r="I8" i="5" s="1"/>
  <c r="I7" i="5" s="1"/>
  <c r="I6" i="5" s="1"/>
  <c r="I5" i="5" s="1"/>
  <c r="I4" i="5" s="1"/>
  <c r="X14" i="2"/>
  <c r="AD16" i="5"/>
  <c r="AD15" i="5" s="1"/>
  <c r="AD14" i="5" s="1"/>
  <c r="AD13" i="5" s="1"/>
  <c r="AD12" i="5" s="1"/>
  <c r="AD11" i="5" s="1"/>
  <c r="AD10" i="5" s="1"/>
  <c r="AD9" i="5" s="1"/>
  <c r="AD8" i="5" s="1"/>
  <c r="AD7" i="5" s="1"/>
  <c r="AD6" i="5" s="1"/>
  <c r="AD5" i="5" s="1"/>
  <c r="AD4" i="5" s="1"/>
  <c r="X51" i="2"/>
  <c r="J16" i="5"/>
  <c r="J15" i="5" s="1"/>
  <c r="J14" i="5" s="1"/>
  <c r="J13" i="5" s="1"/>
  <c r="J12" i="5" s="1"/>
  <c r="J11" i="5" s="1"/>
  <c r="J10" i="5" s="1"/>
  <c r="J9" i="5" s="1"/>
  <c r="J8" i="5" s="1"/>
  <c r="J7" i="5" s="1"/>
  <c r="J6" i="5" s="1"/>
  <c r="J5" i="5" s="1"/>
  <c r="J4" i="5" s="1"/>
  <c r="X16" i="2"/>
  <c r="AQ16" i="5"/>
  <c r="AQ15" i="5" s="1"/>
  <c r="AQ14" i="5" s="1"/>
  <c r="AQ13" i="5" s="1"/>
  <c r="AQ12" i="5" s="1"/>
  <c r="AQ11" i="5" s="1"/>
  <c r="AQ10" i="5" s="1"/>
  <c r="AQ9" i="5" s="1"/>
  <c r="AQ8" i="5" s="1"/>
  <c r="AQ7" i="5" s="1"/>
  <c r="AQ6" i="5" s="1"/>
  <c r="AQ5" i="5" s="1"/>
  <c r="AQ4" i="5" s="1"/>
  <c r="X76" i="2"/>
  <c r="CR28" i="5"/>
  <c r="CR27" i="5" s="1"/>
  <c r="CR26" i="5" s="1"/>
  <c r="CR25" i="5" s="1"/>
  <c r="CR24" i="5" s="1"/>
  <c r="CR23" i="5" s="1"/>
  <c r="CR22" i="5" s="1"/>
  <c r="CR21" i="5" s="1"/>
  <c r="CR20" i="5" s="1"/>
  <c r="CR19" i="5" s="1"/>
  <c r="CR18" i="5" s="1"/>
  <c r="CR17" i="5" s="1"/>
  <c r="W170" i="2"/>
  <c r="AH16" i="5"/>
  <c r="AH15" i="5" s="1"/>
  <c r="AH14" i="5" s="1"/>
  <c r="AH13" i="5" s="1"/>
  <c r="AH12" i="5" s="1"/>
  <c r="AH11" i="5" s="1"/>
  <c r="AH10" i="5" s="1"/>
  <c r="AH9" i="5" s="1"/>
  <c r="AH8" i="5" s="1"/>
  <c r="AH7" i="5" s="1"/>
  <c r="AH6" i="5" s="1"/>
  <c r="AH5" i="5" s="1"/>
  <c r="AH4" i="5" s="1"/>
  <c r="X59" i="2"/>
  <c r="AU28" i="5"/>
  <c r="AU27" i="5" s="1"/>
  <c r="AU26" i="5" s="1"/>
  <c r="AU25" i="5" s="1"/>
  <c r="AU24" i="5" s="1"/>
  <c r="AU23" i="5" s="1"/>
  <c r="AU22" i="5" s="1"/>
  <c r="AU21" i="5" s="1"/>
  <c r="AU20" i="5" s="1"/>
  <c r="AU19" i="5" s="1"/>
  <c r="AU18" i="5" s="1"/>
  <c r="AU17" i="5" s="1"/>
  <c r="W83" i="2"/>
  <c r="Y59" i="11" s="1"/>
  <c r="L28" i="5"/>
  <c r="L27" i="5" s="1"/>
  <c r="L26" i="5" s="1"/>
  <c r="L25" i="5" s="1"/>
  <c r="L24" i="5" s="1"/>
  <c r="L23" i="5" s="1"/>
  <c r="L22" i="5" s="1"/>
  <c r="L21" i="5" s="1"/>
  <c r="L20" i="5" s="1"/>
  <c r="L19" i="5" s="1"/>
  <c r="L18" i="5" s="1"/>
  <c r="L17" i="5" s="1"/>
  <c r="W19" i="2"/>
  <c r="Y33" i="11" s="1"/>
  <c r="V16" i="5"/>
  <c r="V15" i="5" s="1"/>
  <c r="V14" i="5" s="1"/>
  <c r="V13" i="5" s="1"/>
  <c r="V12" i="5" s="1"/>
  <c r="V11" i="5" s="1"/>
  <c r="V10" i="5" s="1"/>
  <c r="V9" i="5" s="1"/>
  <c r="V8" i="5" s="1"/>
  <c r="V7" i="5" s="1"/>
  <c r="V6" i="5" s="1"/>
  <c r="V5" i="5" s="1"/>
  <c r="V4" i="5" s="1"/>
  <c r="X37" i="2"/>
  <c r="BJ16" i="5"/>
  <c r="BJ15" i="5" s="1"/>
  <c r="BJ14" i="5" s="1"/>
  <c r="BJ13" i="5" s="1"/>
  <c r="BJ12" i="5" s="1"/>
  <c r="BJ11" i="5" s="1"/>
  <c r="BJ10" i="5" s="1"/>
  <c r="BJ9" i="5" s="1"/>
  <c r="BJ8" i="5" s="1"/>
  <c r="BJ7" i="5" s="1"/>
  <c r="BJ6" i="5" s="1"/>
  <c r="BJ5" i="5" s="1"/>
  <c r="BJ4" i="5" s="1"/>
  <c r="X107" i="2"/>
  <c r="AG16" i="5"/>
  <c r="AG15" i="5" s="1"/>
  <c r="AG14" i="5" s="1"/>
  <c r="AG13" i="5" s="1"/>
  <c r="AG12" i="5" s="1"/>
  <c r="AG11" i="5" s="1"/>
  <c r="AG10" i="5" s="1"/>
  <c r="AG9" i="5" s="1"/>
  <c r="AG8" i="5" s="1"/>
  <c r="AG7" i="5" s="1"/>
  <c r="AG6" i="5" s="1"/>
  <c r="AG5" i="5" s="1"/>
  <c r="AG4" i="5" s="1"/>
  <c r="X57" i="2"/>
  <c r="CG16" i="5"/>
  <c r="CG15" i="5" s="1"/>
  <c r="CG14" i="5" s="1"/>
  <c r="CG13" i="5" s="1"/>
  <c r="CG12" i="5" s="1"/>
  <c r="CG11" i="5" s="1"/>
  <c r="CG10" i="5" s="1"/>
  <c r="CG9" i="5" s="1"/>
  <c r="CG8" i="5" s="1"/>
  <c r="CG7" i="5" s="1"/>
  <c r="CG6" i="5" s="1"/>
  <c r="CG5" i="5" s="1"/>
  <c r="CG4" i="5" s="1"/>
  <c r="X149" i="2"/>
  <c r="AK16" i="5"/>
  <c r="AK15" i="5" s="1"/>
  <c r="AK14" i="5" s="1"/>
  <c r="AK13" i="5" s="1"/>
  <c r="AK12" i="5" s="1"/>
  <c r="AK11" i="5" s="1"/>
  <c r="AK10" i="5" s="1"/>
  <c r="AK9" i="5" s="1"/>
  <c r="AK8" i="5" s="1"/>
  <c r="AK7" i="5" s="1"/>
  <c r="AK6" i="5" s="1"/>
  <c r="AK5" i="5" s="1"/>
  <c r="AK4" i="5" s="1"/>
  <c r="X66" i="2"/>
  <c r="AT16" i="5"/>
  <c r="AT15" i="5" s="1"/>
  <c r="AT14" i="5" s="1"/>
  <c r="AT13" i="5" s="1"/>
  <c r="AT12" i="5" s="1"/>
  <c r="AT11" i="5" s="1"/>
  <c r="AT10" i="5" s="1"/>
  <c r="AT9" i="5" s="1"/>
  <c r="AT8" i="5" s="1"/>
  <c r="AT7" i="5" s="1"/>
  <c r="AT6" i="5" s="1"/>
  <c r="AT5" i="5" s="1"/>
  <c r="AT4" i="5" s="1"/>
  <c r="X82" i="2"/>
  <c r="BV16" i="5"/>
  <c r="BV15" i="5" s="1"/>
  <c r="BV14" i="5" s="1"/>
  <c r="BV13" i="5" s="1"/>
  <c r="BV12" i="5" s="1"/>
  <c r="BV11" i="5" s="1"/>
  <c r="BV10" i="5" s="1"/>
  <c r="BV9" i="5" s="1"/>
  <c r="BV8" i="5" s="1"/>
  <c r="BV7" i="5" s="1"/>
  <c r="BV6" i="5" s="1"/>
  <c r="BV5" i="5" s="1"/>
  <c r="BV4" i="5" s="1"/>
  <c r="X127" i="2"/>
  <c r="AM16" i="5"/>
  <c r="AM15" i="5" s="1"/>
  <c r="AM14" i="5" s="1"/>
  <c r="AM13" i="5" s="1"/>
  <c r="AM12" i="5" s="1"/>
  <c r="AM11" i="5" s="1"/>
  <c r="AM10" i="5" s="1"/>
  <c r="AM9" i="5" s="1"/>
  <c r="AM8" i="5" s="1"/>
  <c r="AM7" i="5" s="1"/>
  <c r="AM6" i="5" s="1"/>
  <c r="AM5" i="5" s="1"/>
  <c r="AM4" i="5" s="1"/>
  <c r="X69" i="2"/>
  <c r="CQ28" i="5"/>
  <c r="CQ27" i="5" s="1"/>
  <c r="CQ26" i="5" s="1"/>
  <c r="CQ25" i="5" s="1"/>
  <c r="CQ24" i="5" s="1"/>
  <c r="CQ23" i="5" s="1"/>
  <c r="CQ22" i="5" s="1"/>
  <c r="CQ21" i="5" s="1"/>
  <c r="CQ20" i="5" s="1"/>
  <c r="CQ19" i="5" s="1"/>
  <c r="CQ18" i="5" s="1"/>
  <c r="CQ17" i="5" s="1"/>
  <c r="W168" i="2"/>
  <c r="P16" i="5"/>
  <c r="P15" i="5" s="1"/>
  <c r="P14" i="5" s="1"/>
  <c r="P13" i="5" s="1"/>
  <c r="P12" i="5" s="1"/>
  <c r="P11" i="5" s="1"/>
  <c r="P10" i="5" s="1"/>
  <c r="P9" i="5" s="1"/>
  <c r="P8" i="5" s="1"/>
  <c r="P7" i="5" s="1"/>
  <c r="P6" i="5" s="1"/>
  <c r="P5" i="5" s="1"/>
  <c r="P4" i="5" s="1"/>
  <c r="X27" i="2"/>
  <c r="N28" i="5"/>
  <c r="N27" i="5" s="1"/>
  <c r="N26" i="5" s="1"/>
  <c r="N25" i="5" s="1"/>
  <c r="N24" i="5" s="1"/>
  <c r="N23" i="5" s="1"/>
  <c r="N22" i="5" s="1"/>
  <c r="N21" i="5" s="1"/>
  <c r="N20" i="5" s="1"/>
  <c r="N19" i="5" s="1"/>
  <c r="N18" i="5" s="1"/>
  <c r="N17" i="5" s="1"/>
  <c r="W23" i="2"/>
  <c r="BH16" i="5"/>
  <c r="BH15" i="5" s="1"/>
  <c r="BH14" i="5" s="1"/>
  <c r="BH13" i="5" s="1"/>
  <c r="BH12" i="5" s="1"/>
  <c r="BH11" i="5" s="1"/>
  <c r="BH10" i="5" s="1"/>
  <c r="BH9" i="5" s="1"/>
  <c r="BH8" i="5" s="1"/>
  <c r="BH7" i="5" s="1"/>
  <c r="BH6" i="5" s="1"/>
  <c r="BH5" i="5" s="1"/>
  <c r="BH4" i="5" s="1"/>
  <c r="X104" i="2"/>
  <c r="AJ16" i="5"/>
  <c r="AJ15" i="5" s="1"/>
  <c r="AJ14" i="5" s="1"/>
  <c r="AJ13" i="5" s="1"/>
  <c r="AJ12" i="5" s="1"/>
  <c r="AJ11" i="5" s="1"/>
  <c r="AJ10" i="5" s="1"/>
  <c r="AJ9" i="5" s="1"/>
  <c r="AJ8" i="5" s="1"/>
  <c r="AJ7" i="5" s="1"/>
  <c r="AJ6" i="5" s="1"/>
  <c r="AJ5" i="5" s="1"/>
  <c r="AJ4" i="5" s="1"/>
  <c r="X64" i="2"/>
  <c r="CK28" i="5"/>
  <c r="CK27" i="5" s="1"/>
  <c r="CK26" i="5" s="1"/>
  <c r="CK25" i="5" s="1"/>
  <c r="CK24" i="5" s="1"/>
  <c r="CK23" i="5" s="1"/>
  <c r="CK22" i="5" s="1"/>
  <c r="CK21" i="5" s="1"/>
  <c r="CK20" i="5" s="1"/>
  <c r="CK19" i="5" s="1"/>
  <c r="CK18" i="5" s="1"/>
  <c r="CK17" i="5" s="1"/>
  <c r="W156" i="2"/>
  <c r="AR16" i="5"/>
  <c r="AR15" i="5" s="1"/>
  <c r="AR14" i="5" s="1"/>
  <c r="AR13" i="5" s="1"/>
  <c r="AR12" i="5" s="1"/>
  <c r="AR11" i="5" s="1"/>
  <c r="AR10" i="5" s="1"/>
  <c r="AR9" i="5" s="1"/>
  <c r="AR8" i="5" s="1"/>
  <c r="AR7" i="5" s="1"/>
  <c r="AR6" i="5" s="1"/>
  <c r="AR5" i="5" s="1"/>
  <c r="AR4" i="5" s="1"/>
  <c r="X78" i="2"/>
  <c r="BW16" i="5"/>
  <c r="BW15" i="5" s="1"/>
  <c r="BW14" i="5" s="1"/>
  <c r="BW13" i="5" s="1"/>
  <c r="BW12" i="5" s="1"/>
  <c r="BW11" i="5" s="1"/>
  <c r="BW10" i="5" s="1"/>
  <c r="BW9" i="5" s="1"/>
  <c r="BW8" i="5" s="1"/>
  <c r="BW7" i="5" s="1"/>
  <c r="BW6" i="5" s="1"/>
  <c r="BW5" i="5" s="1"/>
  <c r="BW4" i="5" s="1"/>
  <c r="X129" i="2"/>
  <c r="W16" i="5"/>
  <c r="W15" i="5" s="1"/>
  <c r="W14" i="5" s="1"/>
  <c r="W13" i="5" s="1"/>
  <c r="W12" i="5" s="1"/>
  <c r="W11" i="5" s="1"/>
  <c r="W10" i="5" s="1"/>
  <c r="W9" i="5" s="1"/>
  <c r="W8" i="5" s="1"/>
  <c r="W7" i="5" s="1"/>
  <c r="W6" i="5" s="1"/>
  <c r="W5" i="5" s="1"/>
  <c r="W4" i="5" s="1"/>
  <c r="Y62" i="11" s="1"/>
  <c r="X39" i="2"/>
  <c r="CO28" i="5"/>
  <c r="CO27" i="5" s="1"/>
  <c r="CO26" i="5" s="1"/>
  <c r="CO25" i="5" s="1"/>
  <c r="CO24" i="5" s="1"/>
  <c r="CO23" i="5" s="1"/>
  <c r="CO22" i="5" s="1"/>
  <c r="CO21" i="5" s="1"/>
  <c r="CO20" i="5" s="1"/>
  <c r="CO19" i="5" s="1"/>
  <c r="CO18" i="5" s="1"/>
  <c r="CO17" i="5" s="1"/>
  <c r="W164" i="2"/>
  <c r="AC16" i="5"/>
  <c r="AC15" i="5" s="1"/>
  <c r="AC14" i="5" s="1"/>
  <c r="AC13" i="5" s="1"/>
  <c r="AC12" i="5" s="1"/>
  <c r="AC11" i="5" s="1"/>
  <c r="AC10" i="5" s="1"/>
  <c r="AC9" i="5" s="1"/>
  <c r="AC8" i="5" s="1"/>
  <c r="AC7" i="5" s="1"/>
  <c r="AC6" i="5" s="1"/>
  <c r="AC5" i="5" s="1"/>
  <c r="AC4" i="5" s="1"/>
  <c r="X49" i="2"/>
  <c r="AY16" i="5"/>
  <c r="AY15" i="5" s="1"/>
  <c r="AY14" i="5" s="1"/>
  <c r="AY13" i="5" s="1"/>
  <c r="AY12" i="5" s="1"/>
  <c r="AY11" i="5" s="1"/>
  <c r="AY10" i="5" s="1"/>
  <c r="AY9" i="5" s="1"/>
  <c r="AY8" i="5" s="1"/>
  <c r="AY7" i="5" s="1"/>
  <c r="AY6" i="5" s="1"/>
  <c r="AY5" i="5" s="1"/>
  <c r="AY4" i="5" s="1"/>
  <c r="X89" i="2"/>
  <c r="BT16" i="5"/>
  <c r="BT15" i="5" s="1"/>
  <c r="BT14" i="5" s="1"/>
  <c r="BT13" i="5" s="1"/>
  <c r="BT12" i="5" s="1"/>
  <c r="BT11" i="5" s="1"/>
  <c r="BT10" i="5" s="1"/>
  <c r="BT9" i="5" s="1"/>
  <c r="BT8" i="5" s="1"/>
  <c r="BT7" i="5" s="1"/>
  <c r="BT6" i="5" s="1"/>
  <c r="BT5" i="5" s="1"/>
  <c r="BT4" i="5" s="1"/>
  <c r="X123" i="2"/>
  <c r="U28" i="5"/>
  <c r="U27" i="5" s="1"/>
  <c r="U26" i="5" s="1"/>
  <c r="U25" i="5" s="1"/>
  <c r="U24" i="5" s="1"/>
  <c r="U23" i="5" s="1"/>
  <c r="U22" i="5" s="1"/>
  <c r="U21" i="5" s="1"/>
  <c r="U20" i="5" s="1"/>
  <c r="U19" i="5" s="1"/>
  <c r="U18" i="5" s="1"/>
  <c r="U17" i="5" s="1"/>
  <c r="W35" i="2"/>
  <c r="BB28" i="5"/>
  <c r="BB27" i="5" s="1"/>
  <c r="BB26" i="5" s="1"/>
  <c r="BB25" i="5" s="1"/>
  <c r="BB24" i="5" s="1"/>
  <c r="BB23" i="5" s="1"/>
  <c r="BB22" i="5" s="1"/>
  <c r="BB21" i="5" s="1"/>
  <c r="BB20" i="5" s="1"/>
  <c r="BB19" i="5" s="1"/>
  <c r="BB18" i="5" s="1"/>
  <c r="BB17" i="5" s="1"/>
  <c r="W95" i="2"/>
  <c r="AI16" i="5"/>
  <c r="AI15" i="5" s="1"/>
  <c r="AI14" i="5" s="1"/>
  <c r="AI13" i="5" s="1"/>
  <c r="AI12" i="5" s="1"/>
  <c r="AI11" i="5" s="1"/>
  <c r="AI10" i="5" s="1"/>
  <c r="AI9" i="5" s="1"/>
  <c r="AI8" i="5" s="1"/>
  <c r="AI7" i="5" s="1"/>
  <c r="AI6" i="5" s="1"/>
  <c r="AI5" i="5" s="1"/>
  <c r="AI4" i="5" s="1"/>
  <c r="Y50" i="11" s="1"/>
  <c r="X61" i="2"/>
  <c r="AN16" i="5"/>
  <c r="AN15" i="5" s="1"/>
  <c r="AN14" i="5" s="1"/>
  <c r="AN13" i="5" s="1"/>
  <c r="AN12" i="5" s="1"/>
  <c r="AN11" i="5" s="1"/>
  <c r="AN10" i="5" s="1"/>
  <c r="AN9" i="5" s="1"/>
  <c r="AN8" i="5" s="1"/>
  <c r="AN7" i="5" s="1"/>
  <c r="AN6" i="5" s="1"/>
  <c r="AN5" i="5" s="1"/>
  <c r="AN4" i="5" s="1"/>
  <c r="X71" i="2"/>
  <c r="AB16" i="5"/>
  <c r="AB15" i="5" s="1"/>
  <c r="AB14" i="5" s="1"/>
  <c r="AB13" i="5" s="1"/>
  <c r="AB12" i="5" s="1"/>
  <c r="AB11" i="5" s="1"/>
  <c r="AB10" i="5" s="1"/>
  <c r="AB9" i="5" s="1"/>
  <c r="AB8" i="5" s="1"/>
  <c r="AB7" i="5" s="1"/>
  <c r="AB6" i="5" s="1"/>
  <c r="AB5" i="5" s="1"/>
  <c r="AB4" i="5" s="1"/>
  <c r="X47" i="2"/>
  <c r="BD16" i="5"/>
  <c r="BD15" i="5" s="1"/>
  <c r="BD14" i="5" s="1"/>
  <c r="BD13" i="5" s="1"/>
  <c r="BD12" i="5" s="1"/>
  <c r="BD11" i="5" s="1"/>
  <c r="BD10" i="5" s="1"/>
  <c r="BD9" i="5" s="1"/>
  <c r="BD8" i="5" s="1"/>
  <c r="BD7" i="5" s="1"/>
  <c r="BD6" i="5" s="1"/>
  <c r="BD5" i="5" s="1"/>
  <c r="BD4" i="5" s="1"/>
  <c r="X98" i="2"/>
  <c r="K16" i="5"/>
  <c r="K15" i="5" s="1"/>
  <c r="K14" i="5" s="1"/>
  <c r="K13" i="5" s="1"/>
  <c r="K12" i="5" s="1"/>
  <c r="K11" i="5" s="1"/>
  <c r="K10" i="5" s="1"/>
  <c r="K9" i="5" s="1"/>
  <c r="K8" i="5" s="1"/>
  <c r="K7" i="5" s="1"/>
  <c r="K6" i="5" s="1"/>
  <c r="K5" i="5" s="1"/>
  <c r="K4" i="5" s="1"/>
  <c r="X17" i="2"/>
  <c r="Y16" i="5"/>
  <c r="Y15" i="5" s="1"/>
  <c r="Y14" i="5" s="1"/>
  <c r="Y13" i="5" s="1"/>
  <c r="Y12" i="5" s="1"/>
  <c r="Y11" i="5" s="1"/>
  <c r="Y10" i="5" s="1"/>
  <c r="Y9" i="5" s="1"/>
  <c r="Y8" i="5" s="1"/>
  <c r="Y7" i="5" s="1"/>
  <c r="Y6" i="5" s="1"/>
  <c r="Y5" i="5" s="1"/>
  <c r="Y4" i="5" s="1"/>
  <c r="X41" i="2"/>
  <c r="O15" i="5"/>
  <c r="O14" i="5" s="1"/>
  <c r="O13" i="5" s="1"/>
  <c r="O12" i="5" s="1"/>
  <c r="O11" i="5" s="1"/>
  <c r="O10" i="5" s="1"/>
  <c r="O9" i="5" s="1"/>
  <c r="O8" i="5" s="1"/>
  <c r="O7" i="5" s="1"/>
  <c r="O6" i="5" s="1"/>
  <c r="O5" i="5" s="1"/>
  <c r="O4" i="5" s="1"/>
  <c r="X25" i="2"/>
  <c r="CE16" i="5"/>
  <c r="CE15" i="5" s="1"/>
  <c r="CE14" i="5" s="1"/>
  <c r="CE13" i="5" s="1"/>
  <c r="CE12" i="5" s="1"/>
  <c r="CE11" i="5" s="1"/>
  <c r="CE10" i="5" s="1"/>
  <c r="CE9" i="5" s="1"/>
  <c r="CE8" i="5" s="1"/>
  <c r="CE7" i="5" s="1"/>
  <c r="CE6" i="5" s="1"/>
  <c r="CE5" i="5" s="1"/>
  <c r="CE4" i="5" s="1"/>
  <c r="X145" i="2"/>
  <c r="BF16" i="5"/>
  <c r="BF15" i="5" s="1"/>
  <c r="BF14" i="5" s="1"/>
  <c r="BF13" i="5" s="1"/>
  <c r="BF12" i="5" s="1"/>
  <c r="BF11" i="5" s="1"/>
  <c r="BF10" i="5" s="1"/>
  <c r="BF9" i="5" s="1"/>
  <c r="BF8" i="5" s="1"/>
  <c r="BF7" i="5" s="1"/>
  <c r="BF6" i="5" s="1"/>
  <c r="BF5" i="5" s="1"/>
  <c r="BF4" i="5" s="1"/>
  <c r="X101" i="2"/>
  <c r="BC16" i="5"/>
  <c r="BC15" i="5" s="1"/>
  <c r="BC14" i="5" s="1"/>
  <c r="BC13" i="5" s="1"/>
  <c r="BC12" i="5" s="1"/>
  <c r="BC11" i="5" s="1"/>
  <c r="BC10" i="5" s="1"/>
  <c r="BC9" i="5" s="1"/>
  <c r="BC8" i="5" s="1"/>
  <c r="BC7" i="5" s="1"/>
  <c r="BC6" i="5" s="1"/>
  <c r="BC5" i="5" s="1"/>
  <c r="BC4" i="5" s="1"/>
  <c r="X96" i="2"/>
  <c r="AV28" i="5"/>
  <c r="AV27" i="5" s="1"/>
  <c r="AV26" i="5" s="1"/>
  <c r="AV25" i="5" s="1"/>
  <c r="AV24" i="5" s="1"/>
  <c r="AV23" i="5" s="1"/>
  <c r="AV22" i="5" s="1"/>
  <c r="AV21" i="5" s="1"/>
  <c r="AV20" i="5" s="1"/>
  <c r="AV19" i="5" s="1"/>
  <c r="AV18" i="5" s="1"/>
  <c r="AV17" i="5" s="1"/>
  <c r="W84" i="2"/>
  <c r="Y37" i="11" s="1"/>
  <c r="CV28" i="5"/>
  <c r="CV27" i="5" s="1"/>
  <c r="CV26" i="5" s="1"/>
  <c r="CV25" i="5" s="1"/>
  <c r="CV24" i="5" s="1"/>
  <c r="CV23" i="5" s="1"/>
  <c r="CV22" i="5" s="1"/>
  <c r="CV21" i="5" s="1"/>
  <c r="CV20" i="5" s="1"/>
  <c r="CV19" i="5" s="1"/>
  <c r="CV18" i="5" s="1"/>
  <c r="CV17" i="5" s="1"/>
  <c r="W178" i="2"/>
  <c r="R28" i="5"/>
  <c r="R27" i="5" s="1"/>
  <c r="R26" i="5" s="1"/>
  <c r="R25" i="5" s="1"/>
  <c r="R24" i="5" s="1"/>
  <c r="R23" i="5" s="1"/>
  <c r="R22" i="5" s="1"/>
  <c r="R21" i="5" s="1"/>
  <c r="R20" i="5" s="1"/>
  <c r="R19" i="5" s="1"/>
  <c r="R18" i="5" s="1"/>
  <c r="R17" i="5" s="1"/>
  <c r="W31" i="2"/>
  <c r="G16" i="5"/>
  <c r="G15" i="5" s="1"/>
  <c r="G14" i="5" s="1"/>
  <c r="G13" i="5" s="1"/>
  <c r="G12" i="5" s="1"/>
  <c r="G11" i="5" s="1"/>
  <c r="G10" i="5" s="1"/>
  <c r="G9" i="5" s="1"/>
  <c r="G8" i="5" s="1"/>
  <c r="G7" i="5" s="1"/>
  <c r="G6" i="5" s="1"/>
  <c r="G5" i="5" s="1"/>
  <c r="G4" i="5" s="1"/>
  <c r="X11" i="2"/>
  <c r="AX16" i="5"/>
  <c r="AX15" i="5" s="1"/>
  <c r="AX14" i="5" s="1"/>
  <c r="AX13" i="5" s="1"/>
  <c r="AX12" i="5" s="1"/>
  <c r="AX11" i="5" s="1"/>
  <c r="AX10" i="5" s="1"/>
  <c r="AX9" i="5" s="1"/>
  <c r="AX8" i="5" s="1"/>
  <c r="AX7" i="5" s="1"/>
  <c r="AX6" i="5" s="1"/>
  <c r="AX5" i="5" s="1"/>
  <c r="AX4" i="5" s="1"/>
  <c r="X87" i="2"/>
  <c r="X16" i="5"/>
  <c r="X15" i="5" s="1"/>
  <c r="X14" i="5" s="1"/>
  <c r="X13" i="5" s="1"/>
  <c r="X12" i="5" s="1"/>
  <c r="X11" i="5" s="1"/>
  <c r="X10" i="5" s="1"/>
  <c r="X9" i="5" s="1"/>
  <c r="X8" i="5" s="1"/>
  <c r="X7" i="5" s="1"/>
  <c r="X6" i="5" s="1"/>
  <c r="X5" i="5" s="1"/>
  <c r="X4" i="5" s="1"/>
  <c r="X40" i="2"/>
  <c r="CU28" i="5"/>
  <c r="CU27" i="5" s="1"/>
  <c r="CU26" i="5" s="1"/>
  <c r="CU25" i="5" s="1"/>
  <c r="CU24" i="5" s="1"/>
  <c r="CU23" i="5" s="1"/>
  <c r="CU22" i="5" s="1"/>
  <c r="CU21" i="5" s="1"/>
  <c r="CU20" i="5" s="1"/>
  <c r="CU19" i="5" s="1"/>
  <c r="CU18" i="5" s="1"/>
  <c r="CU17" i="5" s="1"/>
  <c r="W176" i="2"/>
  <c r="M16" i="5"/>
  <c r="M15" i="5" s="1"/>
  <c r="M14" i="5" s="1"/>
  <c r="M13" i="5" s="1"/>
  <c r="M12" i="5" s="1"/>
  <c r="M11" i="5" s="1"/>
  <c r="M10" i="5" s="1"/>
  <c r="M9" i="5" s="1"/>
  <c r="M8" i="5" s="1"/>
  <c r="M7" i="5" s="1"/>
  <c r="M6" i="5" s="1"/>
  <c r="M5" i="5" s="1"/>
  <c r="M4" i="5" s="1"/>
  <c r="X21" i="2"/>
  <c r="T16" i="5"/>
  <c r="T15" i="5" s="1"/>
  <c r="T14" i="5" s="1"/>
  <c r="T13" i="5" s="1"/>
  <c r="T12" i="5" s="1"/>
  <c r="T11" i="5" s="1"/>
  <c r="T10" i="5" s="1"/>
  <c r="T9" i="5" s="1"/>
  <c r="T8" i="5" s="1"/>
  <c r="T7" i="5" s="1"/>
  <c r="T6" i="5" s="1"/>
  <c r="T5" i="5" s="1"/>
  <c r="T4" i="5" s="1"/>
  <c r="X33" i="2"/>
  <c r="BK16" i="5"/>
  <c r="BK15" i="5" s="1"/>
  <c r="BK14" i="5" s="1"/>
  <c r="BK13" i="5" s="1"/>
  <c r="BK12" i="5" s="1"/>
  <c r="BK11" i="5" s="1"/>
  <c r="BK10" i="5" s="1"/>
  <c r="BK9" i="5" s="1"/>
  <c r="BK8" i="5" s="1"/>
  <c r="BK7" i="5" s="1"/>
  <c r="BK6" i="5" s="1"/>
  <c r="BK5" i="5" s="1"/>
  <c r="BK4" i="5" s="1"/>
  <c r="X108" i="2"/>
  <c r="BN16" i="5"/>
  <c r="BN15" i="5" s="1"/>
  <c r="BN14" i="5" s="1"/>
  <c r="BN13" i="5" s="1"/>
  <c r="BN12" i="5" s="1"/>
  <c r="BN11" i="5" s="1"/>
  <c r="BN10" i="5" s="1"/>
  <c r="BN9" i="5" s="1"/>
  <c r="BN8" i="5" s="1"/>
  <c r="BN7" i="5" s="1"/>
  <c r="BN6" i="5" s="1"/>
  <c r="BN5" i="5" s="1"/>
  <c r="BN4" i="5" s="1"/>
  <c r="X113" i="2"/>
  <c r="BO16" i="5"/>
  <c r="BO15" i="5" s="1"/>
  <c r="BO14" i="5" s="1"/>
  <c r="BO13" i="5" s="1"/>
  <c r="BO12" i="5" s="1"/>
  <c r="BO11" i="5" s="1"/>
  <c r="BO10" i="5" s="1"/>
  <c r="BO9" i="5" s="1"/>
  <c r="BO8" i="5" s="1"/>
  <c r="BO7" i="5" s="1"/>
  <c r="BO6" i="5" s="1"/>
  <c r="BO5" i="5" s="1"/>
  <c r="BO4" i="5" s="1"/>
  <c r="X114" i="2"/>
  <c r="BR16" i="5"/>
  <c r="BR15" i="5" s="1"/>
  <c r="BR14" i="5" s="1"/>
  <c r="BR13" i="5" s="1"/>
  <c r="BR12" i="5" s="1"/>
  <c r="BR11" i="5" s="1"/>
  <c r="BR10" i="5" s="1"/>
  <c r="BR9" i="5" s="1"/>
  <c r="BR8" i="5" s="1"/>
  <c r="BR7" i="5" s="1"/>
  <c r="BR6" i="5" s="1"/>
  <c r="BR5" i="5" s="1"/>
  <c r="BR4" i="5" s="1"/>
  <c r="X119" i="2"/>
  <c r="D28" i="5"/>
  <c r="D27" i="5" s="1"/>
  <c r="D26" i="5" s="1"/>
  <c r="D25" i="5" s="1"/>
  <c r="D24" i="5" s="1"/>
  <c r="D23" i="5" s="1"/>
  <c r="D22" i="5" s="1"/>
  <c r="D21" i="5" s="1"/>
  <c r="D20" i="5" s="1"/>
  <c r="D19" i="5" s="1"/>
  <c r="D18" i="5" s="1"/>
  <c r="D17" i="5" s="1"/>
  <c r="W5" i="2"/>
  <c r="Y13" i="11" s="1"/>
  <c r="H16" i="5"/>
  <c r="H15" i="5" s="1"/>
  <c r="H14" i="5" s="1"/>
  <c r="H13" i="5" s="1"/>
  <c r="H12" i="5" s="1"/>
  <c r="H11" i="5" s="1"/>
  <c r="H10" i="5" s="1"/>
  <c r="H9" i="5" s="1"/>
  <c r="H8" i="5" s="1"/>
  <c r="H7" i="5" s="1"/>
  <c r="H6" i="5" s="1"/>
  <c r="H5" i="5" s="1"/>
  <c r="H4" i="5" s="1"/>
  <c r="X12" i="2"/>
  <c r="CL28" i="5"/>
  <c r="CL27" i="5" s="1"/>
  <c r="CL26" i="5" s="1"/>
  <c r="CL25" i="5" s="1"/>
  <c r="CL24" i="5" s="1"/>
  <c r="CL23" i="5" s="1"/>
  <c r="CL22" i="5" s="1"/>
  <c r="CL21" i="5" s="1"/>
  <c r="CL20" i="5" s="1"/>
  <c r="CL19" i="5" s="1"/>
  <c r="CL18" i="5" s="1"/>
  <c r="CL17" i="5" s="1"/>
  <c r="X158" i="2" s="1"/>
  <c r="CS28" i="5"/>
  <c r="CS27" i="5" s="1"/>
  <c r="CS26" i="5" s="1"/>
  <c r="CS25" i="5" s="1"/>
  <c r="CS24" i="5" s="1"/>
  <c r="CS23" i="5" s="1"/>
  <c r="CS22" i="5" s="1"/>
  <c r="CS21" i="5" s="1"/>
  <c r="CS20" i="5" s="1"/>
  <c r="CS19" i="5" s="1"/>
  <c r="CS18" i="5" s="1"/>
  <c r="CS17" i="5" s="1"/>
  <c r="CP27" i="5"/>
  <c r="CP26" i="5" s="1"/>
  <c r="CP25" i="5" s="1"/>
  <c r="CP24" i="5" s="1"/>
  <c r="CP23" i="5" s="1"/>
  <c r="CP22" i="5" s="1"/>
  <c r="CP21" i="5" s="1"/>
  <c r="CP20" i="5" s="1"/>
  <c r="CP19" i="5" s="1"/>
  <c r="CP18" i="5" s="1"/>
  <c r="CP17" i="5" s="1"/>
  <c r="X33" i="11"/>
  <c r="Y73" i="11"/>
  <c r="Y32" i="11"/>
  <c r="Y42" i="11"/>
  <c r="Y44" i="11"/>
  <c r="Y40" i="11"/>
  <c r="Y48" i="11"/>
  <c r="Y57" i="11"/>
  <c r="W67" i="11"/>
  <c r="X77" i="11"/>
  <c r="Y10" i="11"/>
  <c r="X78" i="11"/>
  <c r="W61" i="11"/>
  <c r="Y26" i="11"/>
  <c r="W65" i="11"/>
  <c r="X10" i="11"/>
  <c r="X58" i="11"/>
  <c r="W18" i="11"/>
  <c r="W21" i="11"/>
  <c r="Y58" i="11"/>
  <c r="W63" i="11"/>
  <c r="W8" i="11"/>
  <c r="X59" i="11"/>
  <c r="W6" i="11"/>
  <c r="W70" i="11"/>
  <c r="W23" i="11"/>
  <c r="W53" i="11"/>
  <c r="W46" i="11"/>
  <c r="X26" i="11"/>
  <c r="X80" i="11"/>
  <c r="W55" i="11"/>
  <c r="W68" i="11"/>
  <c r="X37" i="11"/>
  <c r="W30" i="11"/>
  <c r="W4" i="11"/>
  <c r="W9" i="11"/>
  <c r="X48" i="11"/>
  <c r="X57" i="11"/>
  <c r="Y38" i="11"/>
  <c r="W12" i="11"/>
  <c r="K35" i="11"/>
  <c r="J35" i="11"/>
  <c r="K33" i="11"/>
  <c r="J33" i="11"/>
  <c r="X23" i="11"/>
  <c r="X62" i="11"/>
  <c r="X64" i="11"/>
  <c r="X24" i="11"/>
  <c r="X75" i="11"/>
  <c r="X68" i="11"/>
  <c r="X71" i="11"/>
  <c r="X50" i="11"/>
  <c r="X69" i="11"/>
  <c r="X16" i="11"/>
  <c r="X14" i="11"/>
  <c r="X5" i="11"/>
  <c r="X52" i="11"/>
  <c r="X35" i="11"/>
  <c r="X20" i="11"/>
  <c r="BX18" i="5" l="1"/>
  <c r="BX17" i="5" s="1"/>
  <c r="BX16" i="5" s="1"/>
  <c r="BX15" i="5" s="1"/>
  <c r="BX14" i="5" s="1"/>
  <c r="BX13" i="5" s="1"/>
  <c r="BX12" i="5" s="1"/>
  <c r="BX11" i="5" s="1"/>
  <c r="BX10" i="5" s="1"/>
  <c r="BX9" i="5" s="1"/>
  <c r="BX8" i="5" s="1"/>
  <c r="BX7" i="5" s="1"/>
  <c r="BX6" i="5" s="1"/>
  <c r="BX5" i="5" s="1"/>
  <c r="BX4" i="5" s="1"/>
  <c r="X131" i="2"/>
  <c r="X172" i="2"/>
  <c r="X180" i="2"/>
  <c r="CW16" i="5"/>
  <c r="CW15" i="5" s="1"/>
  <c r="CW14" i="5" s="1"/>
  <c r="CW13" i="5" s="1"/>
  <c r="CW12" i="5" s="1"/>
  <c r="CW11" i="5" s="1"/>
  <c r="CW10" i="5" s="1"/>
  <c r="CW9" i="5" s="1"/>
  <c r="CW8" i="5" s="1"/>
  <c r="CW7" i="5" s="1"/>
  <c r="CW6" i="5" s="1"/>
  <c r="CW5" i="5" s="1"/>
  <c r="CW4" i="5" s="1"/>
  <c r="X182" i="2"/>
  <c r="CX16" i="5"/>
  <c r="CX15" i="5" s="1"/>
  <c r="CX14" i="5" s="1"/>
  <c r="CX13" i="5" s="1"/>
  <c r="CX12" i="5" s="1"/>
  <c r="CX11" i="5" s="1"/>
  <c r="CX10" i="5" s="1"/>
  <c r="CX9" i="5" s="1"/>
  <c r="CX8" i="5" s="1"/>
  <c r="CX7" i="5" s="1"/>
  <c r="CX6" i="5" s="1"/>
  <c r="CX5" i="5" s="1"/>
  <c r="CX4" i="5" s="1"/>
  <c r="X184" i="2"/>
  <c r="CY16" i="5"/>
  <c r="CY15" i="5" s="1"/>
  <c r="CY14" i="5" s="1"/>
  <c r="CY13" i="5" s="1"/>
  <c r="CY12" i="5" s="1"/>
  <c r="CY11" i="5" s="1"/>
  <c r="CY10" i="5" s="1"/>
  <c r="CY9" i="5" s="1"/>
  <c r="CY8" i="5" s="1"/>
  <c r="CY7" i="5" s="1"/>
  <c r="CY6" i="5" s="1"/>
  <c r="CY5" i="5" s="1"/>
  <c r="CY4" i="5" s="1"/>
  <c r="Y20" i="11"/>
  <c r="CU16" i="5"/>
  <c r="CU15" i="5" s="1"/>
  <c r="CU14" i="5" s="1"/>
  <c r="CU13" i="5" s="1"/>
  <c r="CU12" i="5" s="1"/>
  <c r="CU11" i="5" s="1"/>
  <c r="CU10" i="5" s="1"/>
  <c r="CU9" i="5" s="1"/>
  <c r="CU8" i="5" s="1"/>
  <c r="CU7" i="5" s="1"/>
  <c r="CU6" i="5" s="1"/>
  <c r="CU5" i="5" s="1"/>
  <c r="CU4" i="5" s="1"/>
  <c r="X176" i="2"/>
  <c r="L16" i="5"/>
  <c r="L15" i="5" s="1"/>
  <c r="L14" i="5" s="1"/>
  <c r="L13" i="5" s="1"/>
  <c r="L12" i="5" s="1"/>
  <c r="L11" i="5" s="1"/>
  <c r="L10" i="5" s="1"/>
  <c r="L9" i="5" s="1"/>
  <c r="L8" i="5" s="1"/>
  <c r="L7" i="5" s="1"/>
  <c r="L6" i="5" s="1"/>
  <c r="L5" i="5" s="1"/>
  <c r="L4" i="5" s="1"/>
  <c r="X19" i="2"/>
  <c r="CK16" i="5"/>
  <c r="CK15" i="5" s="1"/>
  <c r="CK14" i="5" s="1"/>
  <c r="CK13" i="5" s="1"/>
  <c r="CK12" i="5" s="1"/>
  <c r="CK11" i="5" s="1"/>
  <c r="CK10" i="5" s="1"/>
  <c r="CK9" i="5" s="1"/>
  <c r="CK8" i="5" s="1"/>
  <c r="CK7" i="5" s="1"/>
  <c r="CK6" i="5" s="1"/>
  <c r="CK5" i="5" s="1"/>
  <c r="CK4" i="5" s="1"/>
  <c r="X156" i="2"/>
  <c r="CP16" i="5"/>
  <c r="CP15" i="5" s="1"/>
  <c r="CP14" i="5" s="1"/>
  <c r="CP13" i="5" s="1"/>
  <c r="CP12" i="5" s="1"/>
  <c r="CP11" i="5" s="1"/>
  <c r="CP10" i="5" s="1"/>
  <c r="CP9" i="5" s="1"/>
  <c r="CP8" i="5" s="1"/>
  <c r="CP7" i="5" s="1"/>
  <c r="CP6" i="5" s="1"/>
  <c r="CP5" i="5" s="1"/>
  <c r="CP4" i="5" s="1"/>
  <c r="X166" i="2"/>
  <c r="CT16" i="5"/>
  <c r="CT15" i="5" s="1"/>
  <c r="CT14" i="5" s="1"/>
  <c r="CT13" i="5" s="1"/>
  <c r="CT12" i="5" s="1"/>
  <c r="CT11" i="5" s="1"/>
  <c r="CT10" i="5" s="1"/>
  <c r="CT9" i="5" s="1"/>
  <c r="CT8" i="5" s="1"/>
  <c r="CT7" i="5" s="1"/>
  <c r="CT6" i="5" s="1"/>
  <c r="CT5" i="5" s="1"/>
  <c r="CT4" i="5" s="1"/>
  <c r="X174" i="2"/>
  <c r="D16" i="5"/>
  <c r="D15" i="5" s="1"/>
  <c r="D14" i="5" s="1"/>
  <c r="D13" i="5" s="1"/>
  <c r="D12" i="5" s="1"/>
  <c r="D11" i="5" s="1"/>
  <c r="D10" i="5" s="1"/>
  <c r="D9" i="5" s="1"/>
  <c r="D8" i="5" s="1"/>
  <c r="D7" i="5" s="1"/>
  <c r="D6" i="5" s="1"/>
  <c r="D5" i="5" s="1"/>
  <c r="D4" i="5" s="1"/>
  <c r="X5" i="2"/>
  <c r="CO16" i="5"/>
  <c r="CO15" i="5" s="1"/>
  <c r="CO14" i="5" s="1"/>
  <c r="CO13" i="5" s="1"/>
  <c r="CO12" i="5" s="1"/>
  <c r="CO11" i="5" s="1"/>
  <c r="CO10" i="5" s="1"/>
  <c r="CO9" i="5" s="1"/>
  <c r="CO8" i="5" s="1"/>
  <c r="CO7" i="5" s="1"/>
  <c r="CO6" i="5" s="1"/>
  <c r="CO5" i="5" s="1"/>
  <c r="CO4" i="5" s="1"/>
  <c r="X164" i="2"/>
  <c r="N16" i="5"/>
  <c r="N15" i="5" s="1"/>
  <c r="N14" i="5" s="1"/>
  <c r="N13" i="5" s="1"/>
  <c r="N12" i="5" s="1"/>
  <c r="N11" i="5" s="1"/>
  <c r="N10" i="5" s="1"/>
  <c r="N9" i="5" s="1"/>
  <c r="N8" i="5" s="1"/>
  <c r="N7" i="5" s="1"/>
  <c r="N6" i="5" s="1"/>
  <c r="N5" i="5" s="1"/>
  <c r="N4" i="5" s="1"/>
  <c r="X23" i="2"/>
  <c r="CR16" i="5"/>
  <c r="CR15" i="5" s="1"/>
  <c r="CR14" i="5" s="1"/>
  <c r="CR13" i="5" s="1"/>
  <c r="CR12" i="5" s="1"/>
  <c r="CR11" i="5" s="1"/>
  <c r="CR10" i="5" s="1"/>
  <c r="CR9" i="5" s="1"/>
  <c r="CR8" i="5" s="1"/>
  <c r="CR7" i="5" s="1"/>
  <c r="CR6" i="5" s="1"/>
  <c r="CR5" i="5" s="1"/>
  <c r="CR4" i="5" s="1"/>
  <c r="X170" i="2"/>
  <c r="AL16" i="5"/>
  <c r="AL15" i="5" s="1"/>
  <c r="AL14" i="5" s="1"/>
  <c r="AL13" i="5" s="1"/>
  <c r="AL12" i="5" s="1"/>
  <c r="AL11" i="5" s="1"/>
  <c r="AL10" i="5" s="1"/>
  <c r="AL9" i="5" s="1"/>
  <c r="AL8" i="5" s="1"/>
  <c r="AL7" i="5" s="1"/>
  <c r="AL6" i="5" s="1"/>
  <c r="AL5" i="5" s="1"/>
  <c r="AL4" i="5" s="1"/>
  <c r="X67" i="2"/>
  <c r="CN16" i="5"/>
  <c r="CN15" i="5" s="1"/>
  <c r="CN14" i="5" s="1"/>
  <c r="CN13" i="5" s="1"/>
  <c r="CN12" i="5" s="1"/>
  <c r="CN11" i="5" s="1"/>
  <c r="CN10" i="5" s="1"/>
  <c r="CN9" i="5" s="1"/>
  <c r="CN8" i="5" s="1"/>
  <c r="CN7" i="5" s="1"/>
  <c r="CN6" i="5" s="1"/>
  <c r="CN5" i="5" s="1"/>
  <c r="CN4" i="5" s="1"/>
  <c r="X162" i="2"/>
  <c r="BL16" i="5"/>
  <c r="BL15" i="5" s="1"/>
  <c r="BL14" i="5" s="1"/>
  <c r="BL13" i="5" s="1"/>
  <c r="BL12" i="5" s="1"/>
  <c r="BL11" i="5" s="1"/>
  <c r="BL10" i="5" s="1"/>
  <c r="BL9" i="5" s="1"/>
  <c r="BL8" i="5" s="1"/>
  <c r="BL7" i="5" s="1"/>
  <c r="BL6" i="5" s="1"/>
  <c r="BL5" i="5" s="1"/>
  <c r="BL4" i="5" s="1"/>
  <c r="X110" i="2"/>
  <c r="CQ16" i="5"/>
  <c r="CQ15" i="5" s="1"/>
  <c r="CQ14" i="5" s="1"/>
  <c r="CQ13" i="5" s="1"/>
  <c r="CQ12" i="5" s="1"/>
  <c r="CQ11" i="5" s="1"/>
  <c r="CQ10" i="5" s="1"/>
  <c r="CQ9" i="5" s="1"/>
  <c r="CQ8" i="5" s="1"/>
  <c r="CQ7" i="5" s="1"/>
  <c r="CQ6" i="5" s="1"/>
  <c r="CQ5" i="5" s="1"/>
  <c r="CQ4" i="5" s="1"/>
  <c r="X168" i="2"/>
  <c r="BB16" i="5"/>
  <c r="BB15" i="5" s="1"/>
  <c r="BB14" i="5" s="1"/>
  <c r="BB13" i="5" s="1"/>
  <c r="BB12" i="5" s="1"/>
  <c r="BB11" i="5" s="1"/>
  <c r="BB10" i="5" s="1"/>
  <c r="BB9" i="5" s="1"/>
  <c r="BB8" i="5" s="1"/>
  <c r="BB7" i="5" s="1"/>
  <c r="BB6" i="5" s="1"/>
  <c r="BB5" i="5" s="1"/>
  <c r="BB4" i="5" s="1"/>
  <c r="X95" i="2"/>
  <c r="R16" i="5"/>
  <c r="R15" i="5" s="1"/>
  <c r="R14" i="5" s="1"/>
  <c r="R13" i="5" s="1"/>
  <c r="R12" i="5" s="1"/>
  <c r="R11" i="5" s="1"/>
  <c r="R10" i="5" s="1"/>
  <c r="R9" i="5" s="1"/>
  <c r="R8" i="5" s="1"/>
  <c r="R7" i="5" s="1"/>
  <c r="R6" i="5" s="1"/>
  <c r="R5" i="5" s="1"/>
  <c r="R4" i="5" s="1"/>
  <c r="X31" i="2"/>
  <c r="E16" i="5"/>
  <c r="E15" i="5" s="1"/>
  <c r="E14" i="5" s="1"/>
  <c r="E13" i="5" s="1"/>
  <c r="E12" i="5" s="1"/>
  <c r="E11" i="5" s="1"/>
  <c r="E10" i="5" s="1"/>
  <c r="E9" i="5" s="1"/>
  <c r="E8" i="5" s="1"/>
  <c r="E7" i="5" s="1"/>
  <c r="E6" i="5" s="1"/>
  <c r="E5" i="5" s="1"/>
  <c r="E4" i="5" s="1"/>
  <c r="X7" i="2"/>
  <c r="CM16" i="5"/>
  <c r="CM15" i="5" s="1"/>
  <c r="CM14" i="5" s="1"/>
  <c r="CM13" i="5" s="1"/>
  <c r="CM12" i="5" s="1"/>
  <c r="CM11" i="5" s="1"/>
  <c r="CM10" i="5" s="1"/>
  <c r="CM9" i="5" s="1"/>
  <c r="CM8" i="5" s="1"/>
  <c r="CM7" i="5" s="1"/>
  <c r="CM6" i="5" s="1"/>
  <c r="CM5" i="5" s="1"/>
  <c r="CM4" i="5" s="1"/>
  <c r="X160" i="2"/>
  <c r="U16" i="5"/>
  <c r="U15" i="5" s="1"/>
  <c r="U14" i="5" s="1"/>
  <c r="U13" i="5" s="1"/>
  <c r="U12" i="5" s="1"/>
  <c r="U11" i="5" s="1"/>
  <c r="U10" i="5" s="1"/>
  <c r="U9" i="5" s="1"/>
  <c r="U8" i="5" s="1"/>
  <c r="U7" i="5" s="1"/>
  <c r="U6" i="5" s="1"/>
  <c r="U5" i="5" s="1"/>
  <c r="U4" i="5" s="1"/>
  <c r="X35" i="2"/>
  <c r="C16" i="5"/>
  <c r="C15" i="5" s="1"/>
  <c r="C14" i="5" s="1"/>
  <c r="C13" i="5" s="1"/>
  <c r="C12" i="5" s="1"/>
  <c r="C11" i="5" s="1"/>
  <c r="C10" i="5" s="1"/>
  <c r="C9" i="5" s="1"/>
  <c r="C8" i="5" s="1"/>
  <c r="C7" i="5" s="1"/>
  <c r="C6" i="5" s="1"/>
  <c r="C5" i="5" s="1"/>
  <c r="C4" i="5" s="1"/>
  <c r="X3" i="2"/>
  <c r="CV16" i="5"/>
  <c r="CV15" i="5" s="1"/>
  <c r="CV14" i="5" s="1"/>
  <c r="CV13" i="5" s="1"/>
  <c r="CV12" i="5" s="1"/>
  <c r="CV11" i="5" s="1"/>
  <c r="CV10" i="5" s="1"/>
  <c r="CV9" i="5" s="1"/>
  <c r="CV8" i="5" s="1"/>
  <c r="CV7" i="5" s="1"/>
  <c r="CV6" i="5" s="1"/>
  <c r="CV5" i="5" s="1"/>
  <c r="CV4" i="5" s="1"/>
  <c r="X178" i="2"/>
  <c r="AV16" i="5"/>
  <c r="AV15" i="5" s="1"/>
  <c r="AV14" i="5" s="1"/>
  <c r="AV13" i="5" s="1"/>
  <c r="AV12" i="5" s="1"/>
  <c r="AV11" i="5" s="1"/>
  <c r="AV10" i="5" s="1"/>
  <c r="AV9" i="5" s="1"/>
  <c r="AV8" i="5" s="1"/>
  <c r="AV7" i="5" s="1"/>
  <c r="AV6" i="5" s="1"/>
  <c r="AV5" i="5" s="1"/>
  <c r="AV4" i="5" s="1"/>
  <c r="X84" i="2"/>
  <c r="AU16" i="5"/>
  <c r="AU15" i="5" s="1"/>
  <c r="AU14" i="5" s="1"/>
  <c r="AU13" i="5" s="1"/>
  <c r="AU12" i="5" s="1"/>
  <c r="AU11" i="5" s="1"/>
  <c r="AU10" i="5" s="1"/>
  <c r="AU9" i="5" s="1"/>
  <c r="AU8" i="5" s="1"/>
  <c r="AU7" i="5" s="1"/>
  <c r="AU6" i="5" s="1"/>
  <c r="AU5" i="5" s="1"/>
  <c r="AU4" i="5" s="1"/>
  <c r="X83" i="2"/>
  <c r="BG16" i="5"/>
  <c r="BG15" i="5" s="1"/>
  <c r="BG14" i="5" s="1"/>
  <c r="BG13" i="5" s="1"/>
  <c r="BG12" i="5" s="1"/>
  <c r="BG11" i="5" s="1"/>
  <c r="BG10" i="5" s="1"/>
  <c r="BG9" i="5" s="1"/>
  <c r="BG8" i="5" s="1"/>
  <c r="BG7" i="5" s="1"/>
  <c r="BG6" i="5" s="1"/>
  <c r="BG5" i="5" s="1"/>
  <c r="BG4" i="5" s="1"/>
  <c r="X102" i="2"/>
  <c r="CL16" i="5"/>
  <c r="CL15" i="5" s="1"/>
  <c r="CL14" i="5" s="1"/>
  <c r="CL13" i="5" s="1"/>
  <c r="CL12" i="5" s="1"/>
  <c r="CL11" i="5" s="1"/>
  <c r="CL10" i="5" s="1"/>
  <c r="CL9" i="5" s="1"/>
  <c r="CL8" i="5" s="1"/>
  <c r="CL7" i="5" s="1"/>
  <c r="CL6" i="5" s="1"/>
  <c r="CL5" i="5" s="1"/>
  <c r="CL4" i="5" s="1"/>
  <c r="CS16" i="5"/>
  <c r="CS15" i="5" s="1"/>
  <c r="CS14" i="5" s="1"/>
  <c r="CS13" i="5" s="1"/>
  <c r="CS12" i="5" s="1"/>
  <c r="CS11" i="5" s="1"/>
  <c r="CS10" i="5" s="1"/>
  <c r="CS9" i="5" s="1"/>
  <c r="CS8" i="5" s="1"/>
  <c r="CS7" i="5" s="1"/>
  <c r="CS6" i="5" s="1"/>
  <c r="CS5" i="5" s="1"/>
  <c r="CS4" i="5" s="1"/>
  <c r="Y14" i="11"/>
  <c r="Y6" i="11"/>
  <c r="Y75" i="11"/>
  <c r="Y24" i="11"/>
  <c r="Y71" i="11"/>
  <c r="Y30" i="11"/>
  <c r="Y21" i="11"/>
  <c r="Y35" i="11"/>
  <c r="X21" i="11"/>
  <c r="Y55" i="11"/>
  <c r="Y65" i="11"/>
  <c r="Y69" i="11"/>
  <c r="Y46" i="11"/>
  <c r="X30" i="11"/>
  <c r="Y4" i="11"/>
  <c r="X8" i="11"/>
  <c r="Y80" i="11"/>
  <c r="X70" i="11"/>
  <c r="Y18" i="11"/>
  <c r="Y53" i="11"/>
  <c r="Y63" i="11"/>
  <c r="Y77" i="11"/>
  <c r="Y8" i="11"/>
  <c r="Y78" i="11"/>
  <c r="X53" i="11"/>
  <c r="X63" i="11"/>
  <c r="X9" i="11"/>
  <c r="Y28" i="11"/>
  <c r="Y5" i="11"/>
  <c r="Y23" i="11"/>
  <c r="X4" i="11"/>
  <c r="Y70" i="11"/>
  <c r="X28" i="11"/>
  <c r="X6" i="11"/>
  <c r="X67" i="11"/>
  <c r="X61" i="11"/>
  <c r="X65" i="11"/>
  <c r="Y64" i="11"/>
  <c r="X55" i="11"/>
  <c r="X46" i="11"/>
  <c r="Y61" i="11"/>
  <c r="Y52" i="11"/>
  <c r="X18" i="11"/>
  <c r="Y68" i="11"/>
  <c r="Y9" i="11"/>
  <c r="Y67" i="11"/>
  <c r="X12" i="11"/>
  <c r="Y12"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Tianyu Chai</author>
  </authors>
  <commentList>
    <comment ref="D73" authorId="0" shapeId="0" xr:uid="{2735A856-2BC0-4832-BF08-C739941E6D90}">
      <text>
        <r>
          <rPr>
            <b/>
            <sz val="9"/>
            <color indexed="81"/>
            <rFont val="Tahoma"/>
            <family val="2"/>
          </rPr>
          <t>Tianyu Chai:</t>
        </r>
        <r>
          <rPr>
            <sz val="9"/>
            <color indexed="81"/>
            <rFont val="Tahoma"/>
            <family val="2"/>
          </rPr>
          <t xml:space="preserve">
upcoming new fund?</t>
        </r>
      </text>
    </comment>
    <comment ref="D75" authorId="0" shapeId="0" xr:uid="{607DC1AA-B918-4C4C-ABA4-FF8874F8E23F}">
      <text>
        <r>
          <rPr>
            <b/>
            <sz val="9"/>
            <color indexed="81"/>
            <rFont val="Tahoma"/>
            <family val="2"/>
          </rPr>
          <t>Tianyu Chai:</t>
        </r>
        <r>
          <rPr>
            <sz val="9"/>
            <color indexed="81"/>
            <rFont val="Tahoma"/>
            <family val="2"/>
          </rPr>
          <t xml:space="preserve">
upcoming new fund?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Tianyu Chai</author>
  </authors>
  <commentList>
    <comment ref="E18" authorId="0" shapeId="0" xr:uid="{7CC29AFD-0A5C-436B-B50A-66077B8DECA4}">
      <text>
        <r>
          <rPr>
            <b/>
            <sz val="9"/>
            <color indexed="81"/>
            <rFont val="Tahoma"/>
            <family val="2"/>
          </rPr>
          <t>Tianyu Chai:</t>
        </r>
        <r>
          <rPr>
            <sz val="9"/>
            <color indexed="81"/>
            <rFont val="Tahoma"/>
            <family val="2"/>
          </rPr>
          <t xml:space="preserve">
Solactive 10-Year U.S. Treasury Future Index + Solactive US 20+ Year Treasury Bond Index</t>
        </r>
      </text>
    </comment>
    <comment ref="E20" authorId="0" shapeId="0" xr:uid="{DDE03077-613D-4126-8454-518D622FD091}">
      <text>
        <r>
          <rPr>
            <b/>
            <sz val="9"/>
            <color indexed="81"/>
            <rFont val="Tahoma"/>
            <family val="2"/>
          </rPr>
          <t>Tianyu Chai:</t>
        </r>
        <r>
          <rPr>
            <sz val="9"/>
            <color indexed="81"/>
            <rFont val="Tahoma"/>
            <family val="2"/>
          </rPr>
          <t xml:space="preserve">
Solactive 10-Year U.S. Treasury Future Index + Solactive US 20+ Year Treasury Bond Index</t>
        </r>
      </text>
    </comment>
    <comment ref="E22" authorId="0" shapeId="0" xr:uid="{A09900E0-D758-42C7-B2D5-AA8EBE4AEDF7}">
      <text>
        <r>
          <rPr>
            <b/>
            <sz val="9"/>
            <color indexed="81"/>
            <rFont val="Tahoma"/>
            <family val="2"/>
          </rPr>
          <t>Tianyu Chai:</t>
        </r>
        <r>
          <rPr>
            <sz val="9"/>
            <color indexed="81"/>
            <rFont val="Tahoma"/>
            <family val="2"/>
          </rPr>
          <t xml:space="preserve">
Solactive 10-Year U.S. Treasury Future Index + Solactive US 20+ Year Treasury Bond Index</t>
        </r>
      </text>
    </comment>
    <comment ref="E30" authorId="0" shapeId="0" xr:uid="{C846D075-E6BC-400B-A901-25216394DB4B}">
      <text>
        <r>
          <rPr>
            <b/>
            <sz val="9"/>
            <color indexed="81"/>
            <rFont val="Tahoma"/>
            <family val="2"/>
          </rPr>
          <t>Tianyu Chai:</t>
        </r>
        <r>
          <rPr>
            <sz val="9"/>
            <color indexed="81"/>
            <rFont val="Tahoma"/>
            <family val="2"/>
          </rPr>
          <t xml:space="preserve">
STFINLR + STREITSR</t>
        </r>
      </text>
    </comment>
    <comment ref="E34" authorId="0" shapeId="0" xr:uid="{E9CBFC53-DA06-4F27-8878-1C2FB27B5743}">
      <text>
        <r>
          <rPr>
            <b/>
            <sz val="9"/>
            <color indexed="81"/>
            <rFont val="Tahoma"/>
            <family val="2"/>
          </rPr>
          <t>Tianyu Chai:</t>
        </r>
        <r>
          <rPr>
            <sz val="9"/>
            <color indexed="81"/>
            <rFont val="Tahoma"/>
            <family val="2"/>
          </rPr>
          <t xml:space="preserve">
STFINLR + STREITSR</t>
        </r>
      </text>
    </comment>
    <comment ref="E36" authorId="0" shapeId="0" xr:uid="{FF56D586-4F7E-4BDE-B7C6-7E8E725FE88C}">
      <text>
        <r>
          <rPr>
            <b/>
            <sz val="9"/>
            <color indexed="81"/>
            <rFont val="Tahoma"/>
            <family val="2"/>
          </rPr>
          <t>Tianyu Chai:</t>
        </r>
        <r>
          <rPr>
            <sz val="9"/>
            <color indexed="81"/>
            <rFont val="Tahoma"/>
            <family val="2"/>
          </rPr>
          <t xml:space="preserve">
STFINLR + STREITSR</t>
        </r>
      </text>
    </comment>
    <comment ref="E62" authorId="0" shapeId="0" xr:uid="{6CBB79AC-0C7D-473C-B967-22270FC59731}">
      <text>
        <r>
          <rPr>
            <b/>
            <sz val="9"/>
            <color indexed="81"/>
            <rFont val="Tahoma"/>
            <family val="2"/>
          </rPr>
          <t>Tianyu Chai:</t>
        </r>
        <r>
          <rPr>
            <sz val="9"/>
            <color indexed="81"/>
            <rFont val="Tahoma"/>
            <family val="2"/>
          </rPr>
          <t xml:space="preserve">
new benchmark</t>
        </r>
      </text>
    </comment>
    <comment ref="E63" authorId="0" shapeId="0" xr:uid="{7C75355A-28A9-45A9-A93F-3E55250EC13A}">
      <text>
        <r>
          <rPr>
            <b/>
            <sz val="9"/>
            <color indexed="81"/>
            <rFont val="Tahoma"/>
            <family val="2"/>
          </rPr>
          <t>Tianyu Chai:</t>
        </r>
        <r>
          <rPr>
            <sz val="9"/>
            <color indexed="81"/>
            <rFont val="Tahoma"/>
            <family val="2"/>
          </rPr>
          <t xml:space="preserve">
old benchmark</t>
        </r>
      </text>
    </comment>
    <comment ref="E90" authorId="0" shapeId="0" xr:uid="{CB7C220A-C132-4916-A0F5-8C94D2DCDA35}">
      <text>
        <r>
          <rPr>
            <b/>
            <sz val="9"/>
            <color indexed="81"/>
            <rFont val="Tahoma"/>
            <family val="2"/>
          </rPr>
          <t>Tianyu Chai:</t>
        </r>
        <r>
          <rPr>
            <sz val="9"/>
            <color indexed="81"/>
            <rFont val="Tahoma"/>
            <family val="2"/>
          </rPr>
          <t xml:space="preserve">
Solactive GBS United States 500 Index TR + Solactive US 7-10 Year Treasury Bond Index TR + Solactive US 20+ Year Treasury Bond Index TR + Bank of Canada Treasury Bills One Month Index TR</t>
        </r>
      </text>
    </comment>
    <comment ref="E92" authorId="0" shapeId="0" xr:uid="{37FC16A4-1C15-42FB-A54E-0D9DAF225E1A}">
      <text>
        <r>
          <rPr>
            <b/>
            <sz val="9"/>
            <color indexed="81"/>
            <rFont val="Tahoma"/>
            <family val="2"/>
          </rPr>
          <t>Tianyu Chai:</t>
        </r>
        <r>
          <rPr>
            <sz val="9"/>
            <color indexed="81"/>
            <rFont val="Tahoma"/>
            <family val="2"/>
          </rPr>
          <t xml:space="preserve">
Solactive GBS United States 500 Index TR + Solactive US 7-10 Year Treasury Bond Index TR + Solactive US 20+ Year Treasury Bond Index TR + Bank of Canada Treasury Bills One Month Index TR</t>
        </r>
      </text>
    </comment>
    <comment ref="E125" authorId="0" shapeId="0" xr:uid="{35E00835-E861-4771-9E4D-AA976B5B60E4}">
      <text>
        <r>
          <rPr>
            <b/>
            <sz val="9"/>
            <color indexed="81"/>
            <rFont val="Tahoma"/>
            <family val="2"/>
          </rPr>
          <t>Tianyu Chai:</t>
        </r>
        <r>
          <rPr>
            <sz val="9"/>
            <color indexed="81"/>
            <rFont val="Tahoma"/>
            <family val="2"/>
          </rPr>
          <t xml:space="preserve">
Name change effect Jan 09, 2026
</t>
        </r>
      </text>
    </comment>
    <comment ref="E150" authorId="0" shapeId="0" xr:uid="{E023E19D-6195-429E-B83F-40CBAE7A2D53}">
      <text>
        <r>
          <rPr>
            <b/>
            <sz val="9"/>
            <color indexed="81"/>
            <rFont val="Tahoma"/>
            <family val="2"/>
          </rPr>
          <t>Tianyu Chai:</t>
        </r>
        <r>
          <rPr>
            <sz val="9"/>
            <color indexed="81"/>
            <rFont val="Tahoma"/>
            <family val="2"/>
          </rPr>
          <t xml:space="preserve">
Solactive US Large &amp; Mid Cap Technology Index NTR $CAD + Bloomberg Bitcoin Index</t>
        </r>
      </text>
    </comment>
    <comment ref="E170" authorId="0" shapeId="0" xr:uid="{362DF49F-7F38-435B-BB4E-D2E2935647BE}">
      <text>
        <r>
          <rPr>
            <b/>
            <sz val="9"/>
            <color indexed="81"/>
            <rFont val="Tahoma"/>
            <family val="2"/>
          </rPr>
          <t>Tianyu Chai:</t>
        </r>
        <r>
          <rPr>
            <sz val="9"/>
            <color indexed="81"/>
            <rFont val="Tahoma"/>
            <family val="2"/>
          </rPr>
          <t xml:space="preserve">
Name effective on Jan 28, 2026</t>
        </r>
      </text>
    </comment>
    <comment ref="E176" authorId="0" shapeId="0" xr:uid="{A842EE37-A6FC-45BC-8E74-F37486BD9D99}">
      <text>
        <r>
          <rPr>
            <b/>
            <sz val="9"/>
            <color indexed="81"/>
            <rFont val="Tahoma"/>
            <family val="2"/>
          </rPr>
          <t>Tianyu Chai:</t>
        </r>
        <r>
          <rPr>
            <sz val="9"/>
            <color indexed="81"/>
            <rFont val="Tahoma"/>
            <family val="2"/>
          </rPr>
          <t xml:space="preserve">
Name change effective Jan 28, 2026</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Tianyu Chai</author>
  </authors>
  <commentList>
    <comment ref="E126" authorId="0" shapeId="0" xr:uid="{0095AB9E-403E-4E3A-AA78-A65E45AD4F04}">
      <text>
        <r>
          <rPr>
            <b/>
            <sz val="9"/>
            <color indexed="81"/>
            <rFont val="Tahoma"/>
            <family val="2"/>
          </rPr>
          <t>Tianyu Chai:</t>
        </r>
        <r>
          <rPr>
            <sz val="9"/>
            <color indexed="81"/>
            <rFont val="Tahoma"/>
            <family val="2"/>
          </rPr>
          <t xml:space="preserve">
Name change effect Jan 09, 2026
</t>
        </r>
      </text>
    </comment>
    <comment ref="E171" authorId="0" shapeId="0" xr:uid="{E96934B4-BE9C-4E6E-A48D-B6A7E92F5B16}">
      <text>
        <r>
          <rPr>
            <b/>
            <sz val="9"/>
            <color indexed="81"/>
            <rFont val="Tahoma"/>
            <family val="2"/>
          </rPr>
          <t>Tianyu Chai:</t>
        </r>
        <r>
          <rPr>
            <sz val="9"/>
            <color indexed="81"/>
            <rFont val="Tahoma"/>
            <family val="2"/>
          </rPr>
          <t xml:space="preserve">
Name effective on Jan 28, 2026</t>
        </r>
      </text>
    </comment>
    <comment ref="E177" authorId="0" shapeId="0" xr:uid="{61F59C96-8417-446E-96A6-6B40EF2D00C0}">
      <text>
        <r>
          <rPr>
            <b/>
            <sz val="9"/>
            <color indexed="81"/>
            <rFont val="Tahoma"/>
            <family val="2"/>
          </rPr>
          <t>Tianyu Chai:</t>
        </r>
        <r>
          <rPr>
            <sz val="9"/>
            <color indexed="81"/>
            <rFont val="Tahoma"/>
            <family val="2"/>
          </rPr>
          <t xml:space="preserve">
Name change effective Jan 28, 2026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Tianyu Chai</author>
  </authors>
  <commentList>
    <comment ref="Q205" authorId="0" shapeId="0" xr:uid="{2B105043-0042-4C28-ABF3-9D5A2B40CFAB}">
      <text>
        <r>
          <rPr>
            <b/>
            <sz val="9"/>
            <color indexed="81"/>
            <rFont val="Tahoma"/>
            <family val="2"/>
          </rPr>
          <t>Tianyu Chai:</t>
        </r>
        <r>
          <rPr>
            <sz val="9"/>
            <color indexed="81"/>
            <rFont val="Tahoma"/>
            <family val="2"/>
          </rPr>
          <t xml:space="preserve">
since this unit has converted at 10/18/2011, this formula is different as to calculate returns since the beginning of the fund (not the conversion date)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Tianyu Chai</author>
  </authors>
  <commentList>
    <comment ref="Q207" authorId="0" shapeId="0" xr:uid="{ADEFCF07-F4E7-4D34-811E-1E2AE0220EF3}">
      <text>
        <r>
          <rPr>
            <b/>
            <sz val="9"/>
            <color indexed="81"/>
            <rFont val="Tahoma"/>
            <family val="2"/>
          </rPr>
          <t>Tianyu Chai:</t>
        </r>
        <r>
          <rPr>
            <sz val="9"/>
            <color indexed="81"/>
            <rFont val="Tahoma"/>
            <family val="2"/>
          </rPr>
          <t xml:space="preserve">
The first wealth relative has been already included in the above as this is the earliest fund</t>
        </r>
      </text>
    </comment>
    <comment ref="Q208" authorId="0" shapeId="0" xr:uid="{84891944-6EDF-4AC6-9BC3-ECDD7A9A5947}">
      <text>
        <r>
          <rPr>
            <b/>
            <sz val="9"/>
            <color indexed="81"/>
            <rFont val="Tahoma"/>
            <family val="2"/>
          </rPr>
          <t>Tianyu Chai:</t>
        </r>
        <r>
          <rPr>
            <sz val="9"/>
            <color indexed="81"/>
            <rFont val="Tahoma"/>
            <family val="2"/>
          </rPr>
          <t xml:space="preserve">
since this unit has converted at 10/18/2011, this formula is different as to calculate returns since the beginning of the fund (not the conversion date)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Tianyu Chai</author>
  </authors>
  <commentList>
    <comment ref="AI2" authorId="0" shapeId="0" xr:uid="{E0A4948C-2561-4643-A82E-B24C4B4E0667}">
      <text>
        <r>
          <rPr>
            <b/>
            <sz val="9"/>
            <color indexed="81"/>
            <rFont val="Tahoma"/>
            <family val="2"/>
          </rPr>
          <t>Tianyu Chai:</t>
        </r>
        <r>
          <rPr>
            <sz val="9"/>
            <color indexed="81"/>
            <rFont val="Tahoma"/>
            <family val="2"/>
          </rPr>
          <t xml:space="preserve">
HRTJ has two benchmarks</t>
        </r>
      </text>
    </comment>
    <comment ref="B201" authorId="0" shapeId="0" xr:uid="{4B8BE6B4-6509-4110-97B1-EE3DD84181F2}">
      <text>
        <r>
          <rPr>
            <b/>
            <sz val="9"/>
            <color indexed="81"/>
            <rFont val="Tahoma"/>
            <family val="2"/>
          </rPr>
          <t>Tianyu Chai:</t>
        </r>
        <r>
          <rPr>
            <sz val="9"/>
            <color indexed="81"/>
            <rFont val="Tahoma"/>
            <family val="2"/>
          </rPr>
          <t xml:space="preserve">
assisting the above formula keep consistency. Need to move it down every moth when roll over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Tianyu Chai</author>
    <author>Jennifer Daly</author>
  </authors>
  <commentList>
    <comment ref="K3" authorId="0" shapeId="0" xr:uid="{DF76A01C-7C3F-42C6-A347-AFD8F867CE92}">
      <text>
        <r>
          <rPr>
            <b/>
            <sz val="9"/>
            <color indexed="81"/>
            <rFont val="Tahoma"/>
            <family val="2"/>
          </rPr>
          <t>Tianyu Chai:</t>
        </r>
        <r>
          <rPr>
            <sz val="9"/>
            <color indexed="81"/>
            <rFont val="Tahoma"/>
            <family val="2"/>
          </rPr>
          <t xml:space="preserve">
The highlighted associated funds used wealth relative instead of price as this benchmark is blended benchmark</t>
        </r>
      </text>
    </comment>
    <comment ref="L3" authorId="0" shapeId="0" xr:uid="{2EEEC080-8128-42DD-9BC6-CC05D8661305}">
      <text>
        <r>
          <rPr>
            <b/>
            <sz val="9"/>
            <color indexed="81"/>
            <rFont val="Tahoma"/>
            <family val="2"/>
          </rPr>
          <t>Tianyu Chai:</t>
        </r>
        <r>
          <rPr>
            <sz val="9"/>
            <color indexed="81"/>
            <rFont val="Tahoma"/>
            <family val="2"/>
          </rPr>
          <t xml:space="preserve">
The highlighted associated funds used wealth relative instead of price as this benchmark is blended benchmark</t>
        </r>
      </text>
    </comment>
    <comment ref="AN3" authorId="1" shapeId="0" xr:uid="{B83B94A8-70EB-478D-B578-4A64A00B6BBF}">
      <text>
        <r>
          <rPr>
            <b/>
            <sz val="9"/>
            <color indexed="81"/>
            <rFont val="Tahoma"/>
            <family val="2"/>
          </rPr>
          <t>Jennifer Daly:</t>
        </r>
        <r>
          <rPr>
            <sz val="9"/>
            <color indexed="81"/>
            <rFont val="Tahoma"/>
            <family val="2"/>
          </rPr>
          <t xml:space="preserve">
Updated to "Gross Return" index in November 2023</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Tianyu Chai</author>
  </authors>
  <commentList>
    <comment ref="AE3" authorId="0" shapeId="0" xr:uid="{8B3E190F-253B-452B-9E68-1FEB7C609C65}">
      <text>
        <r>
          <rPr>
            <b/>
            <sz val="9"/>
            <color indexed="81"/>
            <rFont val="Tahoma"/>
            <family val="2"/>
          </rPr>
          <t>Tianyu Chai:</t>
        </r>
        <r>
          <rPr>
            <sz val="9"/>
            <color indexed="81"/>
            <rFont val="Tahoma"/>
            <family val="2"/>
          </rPr>
          <t xml:space="preserve">
no need to convert to CAD, leave for now just in case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Tianyu Chai</author>
  </authors>
  <commentList>
    <comment ref="A51" authorId="0" shapeId="0" xr:uid="{41F25C10-08AF-42ED-87AA-53E9149DF119}">
      <text>
        <r>
          <rPr>
            <b/>
            <sz val="9"/>
            <color indexed="81"/>
            <rFont val="Tahoma"/>
            <family val="2"/>
          </rPr>
          <t>Tianyu Chai:</t>
        </r>
        <r>
          <rPr>
            <sz val="9"/>
            <color indexed="81"/>
            <rFont val="Tahoma"/>
            <family val="2"/>
          </rPr>
          <t xml:space="preserve">
This row will be pasted separately (from the email sent by Muneeb)</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Tianyu Chai</author>
  </authors>
  <commentList>
    <comment ref="U61" authorId="0" shapeId="0" xr:uid="{0060F4ED-BBF8-4C79-8188-664621BFF6DE}">
      <text>
        <r>
          <rPr>
            <b/>
            <sz val="9"/>
            <color indexed="81"/>
            <rFont val="Tahoma"/>
            <family val="2"/>
          </rPr>
          <t>Tianyu Chai:</t>
        </r>
        <r>
          <rPr>
            <sz val="9"/>
            <color indexed="81"/>
            <rFont val="Tahoma"/>
            <family val="2"/>
          </rPr>
          <t xml:space="preserve">
the starting price is at June 20th</t>
        </r>
      </text>
    </comment>
    <comment ref="B201" authorId="0" shapeId="0" xr:uid="{9D80C5D8-F54E-43C2-B8BB-572A6AD38288}">
      <text>
        <r>
          <rPr>
            <b/>
            <sz val="9"/>
            <color indexed="81"/>
            <rFont val="Tahoma"/>
            <family val="2"/>
          </rPr>
          <t>Tianyu Chai:</t>
        </r>
        <r>
          <rPr>
            <sz val="9"/>
            <color indexed="81"/>
            <rFont val="Tahoma"/>
            <family val="2"/>
          </rPr>
          <t xml:space="preserve">
assisting the above formula keep consistency. Need to move it down every moth when roll over</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Tianyu Chai</author>
  </authors>
  <commentList>
    <comment ref="G2" authorId="0" shapeId="0" xr:uid="{F694C432-6052-4686-9F3B-70D54A6B0BF8}">
      <text>
        <r>
          <rPr>
            <b/>
            <sz val="9"/>
            <color indexed="81"/>
            <rFont val="Tahoma"/>
            <family val="2"/>
          </rPr>
          <t>Tianyu Chai:</t>
        </r>
        <r>
          <rPr>
            <sz val="9"/>
            <color indexed="81"/>
            <rFont val="Tahoma"/>
            <family val="2"/>
          </rPr>
          <t xml:space="preserve">
the fund has been terminated</t>
        </r>
      </text>
    </comment>
    <comment ref="J2" authorId="0" shapeId="0" xr:uid="{544821F8-908C-433A-828F-C5B0344A5C35}">
      <text>
        <r>
          <rPr>
            <b/>
            <sz val="9"/>
            <color indexed="81"/>
            <rFont val="Tahoma"/>
            <family val="2"/>
          </rPr>
          <t>Tianyu Chai:</t>
        </r>
        <r>
          <rPr>
            <sz val="9"/>
            <color indexed="81"/>
            <rFont val="Tahoma"/>
            <family val="2"/>
          </rPr>
          <t xml:space="preserve">
the fund has been terminated</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Tianyu Chai</author>
  </authors>
  <commentList>
    <comment ref="F191" authorId="0" shapeId="0" xr:uid="{1CDD57E6-B081-43B9-BAE9-045169C4E2C9}">
      <text>
        <r>
          <rPr>
            <b/>
            <sz val="9"/>
            <color indexed="81"/>
            <rFont val="Tahoma"/>
            <family val="2"/>
          </rPr>
          <t>Tianyu Chai:</t>
        </r>
        <r>
          <rPr>
            <sz val="9"/>
            <color indexed="81"/>
            <rFont val="Tahoma"/>
            <family val="2"/>
          </rPr>
          <t xml:space="preserve">
the fund has been terminated</t>
        </r>
      </text>
    </comment>
    <comment ref="I191" authorId="0" shapeId="0" xr:uid="{B392E375-D75C-401D-9AD6-7EE7D5E71D85}">
      <text>
        <r>
          <rPr>
            <b/>
            <sz val="9"/>
            <color indexed="81"/>
            <rFont val="Tahoma"/>
            <family val="2"/>
          </rPr>
          <t>Tianyu Chai:</t>
        </r>
        <r>
          <rPr>
            <sz val="9"/>
            <color indexed="81"/>
            <rFont val="Tahoma"/>
            <family val="2"/>
          </rPr>
          <t xml:space="preserve">
the fund has been terminated</t>
        </r>
      </text>
    </comment>
    <comment ref="P191" authorId="0" shapeId="0" xr:uid="{5325CF8B-58FD-4847-850F-75D5863518BA}">
      <text>
        <r>
          <rPr>
            <b/>
            <sz val="9"/>
            <color indexed="81"/>
            <rFont val="Tahoma"/>
            <family val="2"/>
          </rPr>
          <t>Tianyu Chai:</t>
        </r>
        <r>
          <rPr>
            <sz val="9"/>
            <color indexed="81"/>
            <rFont val="Tahoma"/>
            <family val="2"/>
          </rPr>
          <t xml:space="preserve">
the same as class R</t>
        </r>
      </text>
    </comment>
    <comment ref="U191" authorId="0" shapeId="0" xr:uid="{E6A5BDC6-9EE4-4C5A-907A-2FE20F47BBB0}">
      <text>
        <r>
          <rPr>
            <b/>
            <sz val="9"/>
            <color indexed="81"/>
            <rFont val="Tahoma"/>
            <family val="2"/>
          </rPr>
          <t>Tianyu Chai:</t>
        </r>
        <r>
          <rPr>
            <sz val="9"/>
            <color indexed="81"/>
            <rFont val="Tahoma"/>
            <family val="2"/>
          </rPr>
          <t xml:space="preserve">
the same as class r</t>
        </r>
      </text>
    </comment>
    <comment ref="AS191" authorId="0" shapeId="0" xr:uid="{039B1431-1B23-4C80-99D2-AA55F7D29BF8}">
      <text>
        <r>
          <rPr>
            <b/>
            <sz val="9"/>
            <color indexed="81"/>
            <rFont val="Tahoma"/>
            <family val="2"/>
          </rPr>
          <t>Tianyu Chai:</t>
        </r>
        <r>
          <rPr>
            <sz val="9"/>
            <color indexed="81"/>
            <rFont val="Tahoma"/>
            <family val="2"/>
          </rPr>
          <t xml:space="preserve">
price of preferred unit + class A</t>
        </r>
      </text>
    </comment>
    <comment ref="F192" authorId="0" shapeId="0" xr:uid="{EFF7F7D3-D2CA-4B59-9F25-A188F7963F15}">
      <text>
        <r>
          <rPr>
            <b/>
            <sz val="9"/>
            <color indexed="81"/>
            <rFont val="Tahoma"/>
            <family val="2"/>
          </rPr>
          <t>Tianyu Chai:</t>
        </r>
        <r>
          <rPr>
            <sz val="9"/>
            <color indexed="81"/>
            <rFont val="Tahoma"/>
            <family val="2"/>
          </rPr>
          <t xml:space="preserve">
the fund has been terminated</t>
        </r>
      </text>
    </comment>
    <comment ref="I192" authorId="0" shapeId="0" xr:uid="{A13CA9D8-CE52-4CDD-885C-DDC650985D28}">
      <text>
        <r>
          <rPr>
            <b/>
            <sz val="9"/>
            <color indexed="81"/>
            <rFont val="Tahoma"/>
            <family val="2"/>
          </rPr>
          <t>Tianyu Chai:</t>
        </r>
        <r>
          <rPr>
            <sz val="9"/>
            <color indexed="81"/>
            <rFont val="Tahoma"/>
            <family val="2"/>
          </rPr>
          <t xml:space="preserve">
the fund has been terminated</t>
        </r>
      </text>
    </comment>
    <comment ref="P192" authorId="0" shapeId="0" xr:uid="{10AA9874-ADA8-472A-9012-E9470AD0CE30}">
      <text>
        <r>
          <rPr>
            <b/>
            <sz val="9"/>
            <color indexed="81"/>
            <rFont val="Tahoma"/>
            <family val="2"/>
          </rPr>
          <t>Tianyu Chai:</t>
        </r>
        <r>
          <rPr>
            <sz val="9"/>
            <color indexed="81"/>
            <rFont val="Tahoma"/>
            <family val="2"/>
          </rPr>
          <t xml:space="preserve">
the same as class R</t>
        </r>
      </text>
    </comment>
    <comment ref="U192" authorId="0" shapeId="0" xr:uid="{5FF86781-8A9A-4A66-BDB3-88315F5065CB}">
      <text>
        <r>
          <rPr>
            <b/>
            <sz val="9"/>
            <color indexed="81"/>
            <rFont val="Tahoma"/>
            <family val="2"/>
          </rPr>
          <t>Tianyu Chai:</t>
        </r>
        <r>
          <rPr>
            <sz val="9"/>
            <color indexed="81"/>
            <rFont val="Tahoma"/>
            <family val="2"/>
          </rPr>
          <t xml:space="preserve">
the same as class r</t>
        </r>
      </text>
    </comment>
    <comment ref="AS192" authorId="0" shapeId="0" xr:uid="{44704E74-1AE2-4665-92D5-C397C34491FF}">
      <text>
        <r>
          <rPr>
            <b/>
            <sz val="9"/>
            <color indexed="81"/>
            <rFont val="Tahoma"/>
            <family val="2"/>
          </rPr>
          <t>Tianyu Chai:</t>
        </r>
        <r>
          <rPr>
            <sz val="9"/>
            <color indexed="81"/>
            <rFont val="Tahoma"/>
            <family val="2"/>
          </rPr>
          <t xml:space="preserve">
price of preferred unit + class A</t>
        </r>
      </text>
    </comment>
    <comment ref="F193" authorId="0" shapeId="0" xr:uid="{E1BA1B70-5B3A-41EF-AE5E-C08197543EDD}">
      <text>
        <r>
          <rPr>
            <b/>
            <sz val="9"/>
            <color indexed="81"/>
            <rFont val="Tahoma"/>
            <family val="2"/>
          </rPr>
          <t>Tianyu Chai:</t>
        </r>
        <r>
          <rPr>
            <sz val="9"/>
            <color indexed="81"/>
            <rFont val="Tahoma"/>
            <family val="2"/>
          </rPr>
          <t xml:space="preserve">
the fund has been terminated</t>
        </r>
      </text>
    </comment>
    <comment ref="I193" authorId="0" shapeId="0" xr:uid="{018A1ED8-677C-41E4-8CA6-E5E158F757B4}">
      <text>
        <r>
          <rPr>
            <b/>
            <sz val="9"/>
            <color indexed="81"/>
            <rFont val="Tahoma"/>
            <family val="2"/>
          </rPr>
          <t>Tianyu Chai:</t>
        </r>
        <r>
          <rPr>
            <sz val="9"/>
            <color indexed="81"/>
            <rFont val="Tahoma"/>
            <family val="2"/>
          </rPr>
          <t xml:space="preserve">
the fund has been terminated</t>
        </r>
      </text>
    </comment>
    <comment ref="P193" authorId="0" shapeId="0" xr:uid="{28A1071A-6A17-4CF4-B56C-D71F8CC11BE2}">
      <text>
        <r>
          <rPr>
            <b/>
            <sz val="9"/>
            <color indexed="81"/>
            <rFont val="Tahoma"/>
            <family val="2"/>
          </rPr>
          <t>Tianyu Chai:</t>
        </r>
        <r>
          <rPr>
            <sz val="9"/>
            <color indexed="81"/>
            <rFont val="Tahoma"/>
            <family val="2"/>
          </rPr>
          <t xml:space="preserve">
the same as class R</t>
        </r>
      </text>
    </comment>
    <comment ref="U193" authorId="0" shapeId="0" xr:uid="{CE851A5F-64C8-4941-9CE3-570CD289185A}">
      <text>
        <r>
          <rPr>
            <b/>
            <sz val="9"/>
            <color indexed="81"/>
            <rFont val="Tahoma"/>
            <family val="2"/>
          </rPr>
          <t>Tianyu Chai:</t>
        </r>
        <r>
          <rPr>
            <sz val="9"/>
            <color indexed="81"/>
            <rFont val="Tahoma"/>
            <family val="2"/>
          </rPr>
          <t xml:space="preserve">
the same as class r</t>
        </r>
      </text>
    </comment>
    <comment ref="AS193" authorId="0" shapeId="0" xr:uid="{9227A785-B906-446A-A6EE-305B2280CA1F}">
      <text>
        <r>
          <rPr>
            <b/>
            <sz val="9"/>
            <color indexed="81"/>
            <rFont val="Tahoma"/>
            <family val="2"/>
          </rPr>
          <t>Tianyu Chai:</t>
        </r>
        <r>
          <rPr>
            <sz val="9"/>
            <color indexed="81"/>
            <rFont val="Tahoma"/>
            <family val="2"/>
          </rPr>
          <t xml:space="preserve">
price of preferred unit + class A</t>
        </r>
      </text>
    </comment>
    <comment ref="F194" authorId="0" shapeId="0" xr:uid="{C4C94A94-3148-42E3-9F12-129A585751A2}">
      <text>
        <r>
          <rPr>
            <b/>
            <sz val="9"/>
            <color indexed="81"/>
            <rFont val="Tahoma"/>
            <family val="2"/>
          </rPr>
          <t>Tianyu Chai:</t>
        </r>
        <r>
          <rPr>
            <sz val="9"/>
            <color indexed="81"/>
            <rFont val="Tahoma"/>
            <family val="2"/>
          </rPr>
          <t xml:space="preserve">
the fund has been terminated</t>
        </r>
      </text>
    </comment>
    <comment ref="I194" authorId="0" shapeId="0" xr:uid="{9FBE20EF-B489-42B8-932B-BBA878F8D40E}">
      <text>
        <r>
          <rPr>
            <b/>
            <sz val="9"/>
            <color indexed="81"/>
            <rFont val="Tahoma"/>
            <family val="2"/>
          </rPr>
          <t>Tianyu Chai:</t>
        </r>
        <r>
          <rPr>
            <sz val="9"/>
            <color indexed="81"/>
            <rFont val="Tahoma"/>
            <family val="2"/>
          </rPr>
          <t xml:space="preserve">
the fund has been terminated</t>
        </r>
      </text>
    </comment>
    <comment ref="P194" authorId="0" shapeId="0" xr:uid="{96B7D776-4B47-4CD5-AA7D-4D308DA65E88}">
      <text>
        <r>
          <rPr>
            <b/>
            <sz val="9"/>
            <color indexed="81"/>
            <rFont val="Tahoma"/>
            <family val="2"/>
          </rPr>
          <t>Tianyu Chai:</t>
        </r>
        <r>
          <rPr>
            <sz val="9"/>
            <color indexed="81"/>
            <rFont val="Tahoma"/>
            <family val="2"/>
          </rPr>
          <t xml:space="preserve">
the same as class R</t>
        </r>
      </text>
    </comment>
    <comment ref="U194" authorId="0" shapeId="0" xr:uid="{7B92AE7A-F0B3-4AEB-B1A6-E439D7267DDD}">
      <text>
        <r>
          <rPr>
            <b/>
            <sz val="9"/>
            <color indexed="81"/>
            <rFont val="Tahoma"/>
            <family val="2"/>
          </rPr>
          <t>Tianyu Chai:</t>
        </r>
        <r>
          <rPr>
            <sz val="9"/>
            <color indexed="81"/>
            <rFont val="Tahoma"/>
            <family val="2"/>
          </rPr>
          <t xml:space="preserve">
the same as class r</t>
        </r>
      </text>
    </comment>
    <comment ref="AS194" authorId="0" shapeId="0" xr:uid="{01878DAD-8B5D-4752-B401-3A8EF2B1F74F}">
      <text>
        <r>
          <rPr>
            <b/>
            <sz val="9"/>
            <color indexed="81"/>
            <rFont val="Tahoma"/>
            <family val="2"/>
          </rPr>
          <t>Tianyu Chai:</t>
        </r>
        <r>
          <rPr>
            <sz val="9"/>
            <color indexed="81"/>
            <rFont val="Tahoma"/>
            <family val="2"/>
          </rPr>
          <t xml:space="preserve">
price of preferred unit + class A</t>
        </r>
      </text>
    </comment>
    <comment ref="F195" authorId="0" shapeId="0" xr:uid="{5C097C28-8E7A-43BC-A35D-23C2CDA14E49}">
      <text>
        <r>
          <rPr>
            <b/>
            <sz val="9"/>
            <color indexed="81"/>
            <rFont val="Tahoma"/>
            <family val="2"/>
          </rPr>
          <t>Tianyu Chai:</t>
        </r>
        <r>
          <rPr>
            <sz val="9"/>
            <color indexed="81"/>
            <rFont val="Tahoma"/>
            <family val="2"/>
          </rPr>
          <t xml:space="preserve">
the fund has been terminated</t>
        </r>
      </text>
    </comment>
    <comment ref="I195" authorId="0" shapeId="0" xr:uid="{3C8239DB-7685-4208-8C3C-6ED263527A72}">
      <text>
        <r>
          <rPr>
            <b/>
            <sz val="9"/>
            <color indexed="81"/>
            <rFont val="Tahoma"/>
            <family val="2"/>
          </rPr>
          <t>Tianyu Chai:</t>
        </r>
        <r>
          <rPr>
            <sz val="9"/>
            <color indexed="81"/>
            <rFont val="Tahoma"/>
            <family val="2"/>
          </rPr>
          <t xml:space="preserve">
the fund has been terminated</t>
        </r>
      </text>
    </comment>
    <comment ref="P195" authorId="0" shapeId="0" xr:uid="{2EDD2FC9-F425-4568-95CE-CB85A83184DA}">
      <text>
        <r>
          <rPr>
            <b/>
            <sz val="9"/>
            <color indexed="81"/>
            <rFont val="Tahoma"/>
            <family val="2"/>
          </rPr>
          <t>Tianyu Chai:</t>
        </r>
        <r>
          <rPr>
            <sz val="9"/>
            <color indexed="81"/>
            <rFont val="Tahoma"/>
            <family val="2"/>
          </rPr>
          <t xml:space="preserve">
the same as class R</t>
        </r>
      </text>
    </comment>
    <comment ref="U195" authorId="0" shapeId="0" xr:uid="{0AD250F3-FA10-4D1E-AD2C-8ADBE4EEA96E}">
      <text>
        <r>
          <rPr>
            <b/>
            <sz val="9"/>
            <color indexed="81"/>
            <rFont val="Tahoma"/>
            <family val="2"/>
          </rPr>
          <t>Tianyu Chai:</t>
        </r>
        <r>
          <rPr>
            <sz val="9"/>
            <color indexed="81"/>
            <rFont val="Tahoma"/>
            <family val="2"/>
          </rPr>
          <t xml:space="preserve">
the same as class r</t>
        </r>
      </text>
    </comment>
    <comment ref="AS195" authorId="0" shapeId="0" xr:uid="{BE65CDF6-26A4-4E77-9769-E8425ED0E2F2}">
      <text>
        <r>
          <rPr>
            <b/>
            <sz val="9"/>
            <color indexed="81"/>
            <rFont val="Tahoma"/>
            <family val="2"/>
          </rPr>
          <t>Tianyu Chai:</t>
        </r>
        <r>
          <rPr>
            <sz val="9"/>
            <color indexed="81"/>
            <rFont val="Tahoma"/>
            <family val="2"/>
          </rPr>
          <t xml:space="preserve">
price of preferred unit + class A</t>
        </r>
      </text>
    </comment>
    <comment ref="F196" authorId="0" shapeId="0" xr:uid="{29F84386-D763-4269-988F-24040315AB83}">
      <text>
        <r>
          <rPr>
            <b/>
            <sz val="9"/>
            <color indexed="81"/>
            <rFont val="Tahoma"/>
            <family val="2"/>
          </rPr>
          <t>Tianyu Chai:</t>
        </r>
        <r>
          <rPr>
            <sz val="9"/>
            <color indexed="81"/>
            <rFont val="Tahoma"/>
            <family val="2"/>
          </rPr>
          <t xml:space="preserve">
the fund has been terminated</t>
        </r>
      </text>
    </comment>
    <comment ref="I196" authorId="0" shapeId="0" xr:uid="{5FFAD516-FAA6-4B8E-A819-4939B4CD6285}">
      <text>
        <r>
          <rPr>
            <b/>
            <sz val="9"/>
            <color indexed="81"/>
            <rFont val="Tahoma"/>
            <family val="2"/>
          </rPr>
          <t>Tianyu Chai:</t>
        </r>
        <r>
          <rPr>
            <sz val="9"/>
            <color indexed="81"/>
            <rFont val="Tahoma"/>
            <family val="2"/>
          </rPr>
          <t xml:space="preserve">
the fund has been terminated</t>
        </r>
      </text>
    </comment>
    <comment ref="P196" authorId="0" shapeId="0" xr:uid="{D7FB64E2-BDED-4C4D-B7A9-AED9D7D75E5F}">
      <text>
        <r>
          <rPr>
            <b/>
            <sz val="9"/>
            <color indexed="81"/>
            <rFont val="Tahoma"/>
            <family val="2"/>
          </rPr>
          <t>Tianyu Chai:</t>
        </r>
        <r>
          <rPr>
            <sz val="9"/>
            <color indexed="81"/>
            <rFont val="Tahoma"/>
            <family val="2"/>
          </rPr>
          <t xml:space="preserve">
the same as class R</t>
        </r>
      </text>
    </comment>
    <comment ref="U196" authorId="0" shapeId="0" xr:uid="{3B887C6B-B598-4270-A688-ED4E22242572}">
      <text>
        <r>
          <rPr>
            <b/>
            <sz val="9"/>
            <color indexed="81"/>
            <rFont val="Tahoma"/>
            <family val="2"/>
          </rPr>
          <t>Tianyu Chai:</t>
        </r>
        <r>
          <rPr>
            <sz val="9"/>
            <color indexed="81"/>
            <rFont val="Tahoma"/>
            <family val="2"/>
          </rPr>
          <t xml:space="preserve">
the same as class r</t>
        </r>
      </text>
    </comment>
    <comment ref="AS196" authorId="0" shapeId="0" xr:uid="{052C1C1E-DB08-495A-AA52-C9DFC488D69E}">
      <text>
        <r>
          <rPr>
            <b/>
            <sz val="9"/>
            <color indexed="81"/>
            <rFont val="Tahoma"/>
            <family val="2"/>
          </rPr>
          <t>Tianyu Chai:</t>
        </r>
        <r>
          <rPr>
            <sz val="9"/>
            <color indexed="81"/>
            <rFont val="Tahoma"/>
            <family val="2"/>
          </rPr>
          <t xml:space="preserve">
price of preferred unit + class A</t>
        </r>
      </text>
    </comment>
    <comment ref="F197" authorId="0" shapeId="0" xr:uid="{F88B7DD0-5667-46D8-9EE3-ED84EFDA7A79}">
      <text>
        <r>
          <rPr>
            <b/>
            <sz val="9"/>
            <color indexed="81"/>
            <rFont val="Tahoma"/>
            <family val="2"/>
          </rPr>
          <t>Tianyu Chai:</t>
        </r>
        <r>
          <rPr>
            <sz val="9"/>
            <color indexed="81"/>
            <rFont val="Tahoma"/>
            <family val="2"/>
          </rPr>
          <t xml:space="preserve">
the fund has been terminated</t>
        </r>
      </text>
    </comment>
    <comment ref="I197" authorId="0" shapeId="0" xr:uid="{F12254F3-AA34-4BAD-B1DE-DD38F1A6E005}">
      <text>
        <r>
          <rPr>
            <b/>
            <sz val="9"/>
            <color indexed="81"/>
            <rFont val="Tahoma"/>
            <family val="2"/>
          </rPr>
          <t>Tianyu Chai:</t>
        </r>
        <r>
          <rPr>
            <sz val="9"/>
            <color indexed="81"/>
            <rFont val="Tahoma"/>
            <family val="2"/>
          </rPr>
          <t xml:space="preserve">
the fund has been terminated</t>
        </r>
      </text>
    </comment>
    <comment ref="P197" authorId="0" shapeId="0" xr:uid="{8E404D65-5D2C-4CAD-AFE6-B4F50E7184C7}">
      <text>
        <r>
          <rPr>
            <b/>
            <sz val="9"/>
            <color indexed="81"/>
            <rFont val="Tahoma"/>
            <family val="2"/>
          </rPr>
          <t>Tianyu Chai:</t>
        </r>
        <r>
          <rPr>
            <sz val="9"/>
            <color indexed="81"/>
            <rFont val="Tahoma"/>
            <family val="2"/>
          </rPr>
          <t xml:space="preserve">
the same as class R</t>
        </r>
      </text>
    </comment>
    <comment ref="U197" authorId="0" shapeId="0" xr:uid="{64001D6B-068A-4CFD-B5F9-02FD0D303532}">
      <text>
        <r>
          <rPr>
            <b/>
            <sz val="9"/>
            <color indexed="81"/>
            <rFont val="Tahoma"/>
            <family val="2"/>
          </rPr>
          <t>Tianyu Chai:</t>
        </r>
        <r>
          <rPr>
            <sz val="9"/>
            <color indexed="81"/>
            <rFont val="Tahoma"/>
            <family val="2"/>
          </rPr>
          <t xml:space="preserve">
the same as class r</t>
        </r>
      </text>
    </comment>
    <comment ref="AS197" authorId="0" shapeId="0" xr:uid="{60231B5B-3297-466F-BB21-0E954A778975}">
      <text>
        <r>
          <rPr>
            <b/>
            <sz val="9"/>
            <color indexed="81"/>
            <rFont val="Tahoma"/>
            <family val="2"/>
          </rPr>
          <t>Tianyu Chai:</t>
        </r>
        <r>
          <rPr>
            <sz val="9"/>
            <color indexed="81"/>
            <rFont val="Tahoma"/>
            <family val="2"/>
          </rPr>
          <t xml:space="preserve">
price of preferred unit + class A</t>
        </r>
      </text>
    </comment>
    <comment ref="F198" authorId="0" shapeId="0" xr:uid="{4E978C95-F8DB-40E5-8E09-1D1EA5653F6F}">
      <text>
        <r>
          <rPr>
            <b/>
            <sz val="9"/>
            <color indexed="81"/>
            <rFont val="Tahoma"/>
            <family val="2"/>
          </rPr>
          <t>Tianyu Chai:</t>
        </r>
        <r>
          <rPr>
            <sz val="9"/>
            <color indexed="81"/>
            <rFont val="Tahoma"/>
            <family val="2"/>
          </rPr>
          <t xml:space="preserve">
the fund has been terminated</t>
        </r>
      </text>
    </comment>
    <comment ref="I198" authorId="0" shapeId="0" xr:uid="{7440C69E-FD20-4CD5-B241-DDCB3F768FE9}">
      <text>
        <r>
          <rPr>
            <b/>
            <sz val="9"/>
            <color indexed="81"/>
            <rFont val="Tahoma"/>
            <family val="2"/>
          </rPr>
          <t>Tianyu Chai:</t>
        </r>
        <r>
          <rPr>
            <sz val="9"/>
            <color indexed="81"/>
            <rFont val="Tahoma"/>
            <family val="2"/>
          </rPr>
          <t xml:space="preserve">
the fund has been terminated</t>
        </r>
      </text>
    </comment>
    <comment ref="P198" authorId="0" shapeId="0" xr:uid="{F0E0F58B-6FF1-4738-B0E9-A38E53F6A63B}">
      <text>
        <r>
          <rPr>
            <b/>
            <sz val="9"/>
            <color indexed="81"/>
            <rFont val="Tahoma"/>
            <family val="2"/>
          </rPr>
          <t>Tianyu Chai:</t>
        </r>
        <r>
          <rPr>
            <sz val="9"/>
            <color indexed="81"/>
            <rFont val="Tahoma"/>
            <family val="2"/>
          </rPr>
          <t xml:space="preserve">
the same as class R</t>
        </r>
      </text>
    </comment>
    <comment ref="U198" authorId="0" shapeId="0" xr:uid="{E7FA6E4E-E2EE-4FCB-BE4F-BA5F21083C3F}">
      <text>
        <r>
          <rPr>
            <b/>
            <sz val="9"/>
            <color indexed="81"/>
            <rFont val="Tahoma"/>
            <family val="2"/>
          </rPr>
          <t>Tianyu Chai:</t>
        </r>
        <r>
          <rPr>
            <sz val="9"/>
            <color indexed="81"/>
            <rFont val="Tahoma"/>
            <family val="2"/>
          </rPr>
          <t xml:space="preserve">
the same as class r</t>
        </r>
      </text>
    </comment>
    <comment ref="AS198" authorId="0" shapeId="0" xr:uid="{1A98CFC1-D39F-4352-BDB0-8C9F568C825C}">
      <text>
        <r>
          <rPr>
            <b/>
            <sz val="9"/>
            <color indexed="81"/>
            <rFont val="Tahoma"/>
            <family val="2"/>
          </rPr>
          <t>Tianyu Chai:</t>
        </r>
        <r>
          <rPr>
            <sz val="9"/>
            <color indexed="81"/>
            <rFont val="Tahoma"/>
            <family val="2"/>
          </rPr>
          <t xml:space="preserve">
price of preferred unit + class A</t>
        </r>
      </text>
    </comment>
    <comment ref="F199" authorId="0" shapeId="0" xr:uid="{E35ABA46-F39A-465A-889E-6C126D25F38F}">
      <text>
        <r>
          <rPr>
            <b/>
            <sz val="9"/>
            <color indexed="81"/>
            <rFont val="Tahoma"/>
            <family val="2"/>
          </rPr>
          <t>Tianyu Chai:</t>
        </r>
        <r>
          <rPr>
            <sz val="9"/>
            <color indexed="81"/>
            <rFont val="Tahoma"/>
            <family val="2"/>
          </rPr>
          <t xml:space="preserve">
the fund has been terminated</t>
        </r>
      </text>
    </comment>
    <comment ref="I199" authorId="0" shapeId="0" xr:uid="{58911740-7961-4E26-B5FB-FD1BCCA40434}">
      <text>
        <r>
          <rPr>
            <b/>
            <sz val="9"/>
            <color indexed="81"/>
            <rFont val="Tahoma"/>
            <family val="2"/>
          </rPr>
          <t>Tianyu Chai:</t>
        </r>
        <r>
          <rPr>
            <sz val="9"/>
            <color indexed="81"/>
            <rFont val="Tahoma"/>
            <family val="2"/>
          </rPr>
          <t xml:space="preserve">
the fund has been terminated</t>
        </r>
      </text>
    </comment>
    <comment ref="P199" authorId="0" shapeId="0" xr:uid="{7ECC3A30-4FD4-4571-BAF9-AC12325659B0}">
      <text>
        <r>
          <rPr>
            <b/>
            <sz val="9"/>
            <color indexed="81"/>
            <rFont val="Tahoma"/>
            <family val="2"/>
          </rPr>
          <t>Tianyu Chai:</t>
        </r>
        <r>
          <rPr>
            <sz val="9"/>
            <color indexed="81"/>
            <rFont val="Tahoma"/>
            <family val="2"/>
          </rPr>
          <t xml:space="preserve">
the same as class R</t>
        </r>
      </text>
    </comment>
    <comment ref="U199" authorId="0" shapeId="0" xr:uid="{1EAF1ADF-2822-4CD9-804F-C5F6839F1534}">
      <text>
        <r>
          <rPr>
            <b/>
            <sz val="9"/>
            <color indexed="81"/>
            <rFont val="Tahoma"/>
            <family val="2"/>
          </rPr>
          <t>Tianyu Chai:</t>
        </r>
        <r>
          <rPr>
            <sz val="9"/>
            <color indexed="81"/>
            <rFont val="Tahoma"/>
            <family val="2"/>
          </rPr>
          <t xml:space="preserve">
the same as class r</t>
        </r>
      </text>
    </comment>
    <comment ref="AS199" authorId="0" shapeId="0" xr:uid="{B33DC6D4-5557-4DA4-BBE8-1C138A0CAE91}">
      <text>
        <r>
          <rPr>
            <b/>
            <sz val="9"/>
            <color indexed="81"/>
            <rFont val="Tahoma"/>
            <family val="2"/>
          </rPr>
          <t>Tianyu Chai:</t>
        </r>
        <r>
          <rPr>
            <sz val="9"/>
            <color indexed="81"/>
            <rFont val="Tahoma"/>
            <family val="2"/>
          </rPr>
          <t xml:space="preserve">
price of preferred unit + class A</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Tianyu Chai</author>
  </authors>
  <commentList>
    <comment ref="BE2" authorId="0" shapeId="0" xr:uid="{97C89076-812B-44EC-B860-55B0D3150A1C}">
      <text>
        <r>
          <rPr>
            <b/>
            <sz val="9"/>
            <color indexed="81"/>
            <rFont val="Tahoma"/>
            <family val="2"/>
          </rPr>
          <t>Tianyu Chai:</t>
        </r>
        <r>
          <rPr>
            <sz val="9"/>
            <color indexed="81"/>
            <rFont val="Tahoma"/>
            <family val="2"/>
          </rPr>
          <t xml:space="preserve">
class u of HRQD</t>
        </r>
      </text>
    </comment>
    <comment ref="G191" authorId="0" shapeId="0" xr:uid="{C94EB6AC-CD16-47A0-9FBC-1504F7F7A4FF}">
      <text>
        <r>
          <rPr>
            <b/>
            <sz val="9"/>
            <color indexed="81"/>
            <rFont val="Tahoma"/>
            <family val="2"/>
          </rPr>
          <t>Tianyu Chai:</t>
        </r>
        <r>
          <rPr>
            <sz val="9"/>
            <color indexed="81"/>
            <rFont val="Tahoma"/>
            <family val="2"/>
          </rPr>
          <t xml:space="preserve">
the fund has been terminated</t>
        </r>
      </text>
    </comment>
    <comment ref="J191" authorId="0" shapeId="0" xr:uid="{151E4678-7530-4ACB-A134-6609865B6D12}">
      <text>
        <r>
          <rPr>
            <b/>
            <sz val="9"/>
            <color indexed="81"/>
            <rFont val="Tahoma"/>
            <family val="2"/>
          </rPr>
          <t>Tianyu Chai:</t>
        </r>
        <r>
          <rPr>
            <sz val="9"/>
            <color indexed="81"/>
            <rFont val="Tahoma"/>
            <family val="2"/>
          </rPr>
          <t xml:space="preserve">
the fund has been terminated</t>
        </r>
      </text>
    </comment>
    <comment ref="Q191" authorId="0" shapeId="0" xr:uid="{ABFD176A-F5A9-4959-B95A-95909AB78D67}">
      <text>
        <r>
          <rPr>
            <b/>
            <sz val="9"/>
            <color indexed="81"/>
            <rFont val="Tahoma"/>
            <family val="2"/>
          </rPr>
          <t>Tianyu Chai:</t>
        </r>
        <r>
          <rPr>
            <sz val="9"/>
            <color indexed="81"/>
            <rFont val="Tahoma"/>
            <family val="2"/>
          </rPr>
          <t xml:space="preserve">
hardcoded for distributions of two mutual funds. Fixed distribution of 0.07, will terminate soon. </t>
        </r>
      </text>
    </comment>
    <comment ref="AR191" authorId="0" shapeId="0" xr:uid="{C9C2B03C-7A28-43A5-885C-09891F30628A}">
      <text>
        <r>
          <rPr>
            <b/>
            <sz val="9"/>
            <color indexed="81"/>
            <rFont val="Tahoma"/>
            <family val="2"/>
          </rPr>
          <t>Tianyu Chai:</t>
        </r>
        <r>
          <rPr>
            <sz val="9"/>
            <color indexed="81"/>
            <rFont val="Tahoma"/>
            <family val="2"/>
          </rPr>
          <t xml:space="preserve">
includes a 0.0037 adjustment, manually added</t>
        </r>
      </text>
    </comment>
    <comment ref="AT191" authorId="0" shapeId="0" xr:uid="{018AE21C-B0F6-4A23-8F80-6A7A4CBA4E90}">
      <text>
        <r>
          <rPr>
            <b/>
            <sz val="9"/>
            <color indexed="81"/>
            <rFont val="Tahoma"/>
            <family val="2"/>
          </rPr>
          <t>Tianyu Chai:</t>
        </r>
        <r>
          <rPr>
            <sz val="9"/>
            <color indexed="81"/>
            <rFont val="Tahoma"/>
            <family val="2"/>
          </rPr>
          <t xml:space="preserve">
distribution of preferred unit + class A </t>
        </r>
      </text>
    </comment>
    <comment ref="Q192" authorId="0" shapeId="0" xr:uid="{4A8BD1B3-0BA6-43E4-A405-A0CD43DB0389}">
      <text>
        <r>
          <rPr>
            <b/>
            <sz val="9"/>
            <color indexed="81"/>
            <rFont val="Tahoma"/>
            <family val="2"/>
          </rPr>
          <t>Tianyu Chai:</t>
        </r>
        <r>
          <rPr>
            <sz val="9"/>
            <color indexed="81"/>
            <rFont val="Tahoma"/>
            <family val="2"/>
          </rPr>
          <t xml:space="preserve">
HBB last distribution was on May</t>
        </r>
      </text>
    </comment>
    <comment ref="V192" authorId="0" shapeId="0" xr:uid="{0D6B2C0D-E782-46E9-AA5C-CE0A3E77BEE0}">
      <text>
        <r>
          <rPr>
            <b/>
            <sz val="9"/>
            <color indexed="81"/>
            <rFont val="Tahoma"/>
            <family val="2"/>
          </rPr>
          <t>Tianyu Chai:</t>
        </r>
        <r>
          <rPr>
            <sz val="9"/>
            <color indexed="81"/>
            <rFont val="Tahoma"/>
            <family val="2"/>
          </rPr>
          <t xml:space="preserve">
last distribution of HCF was on May</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Tianyu Chai</author>
  </authors>
  <commentList>
    <comment ref="B62" authorId="0" shapeId="0" xr:uid="{FBE9F783-8474-4D67-A1CA-82C0AAB7D73E}">
      <text>
        <r>
          <rPr>
            <b/>
            <sz val="9"/>
            <color indexed="81"/>
            <rFont val="Tahoma"/>
            <family val="2"/>
          </rPr>
          <t>Tianyu Chai:</t>
        </r>
        <r>
          <rPr>
            <sz val="9"/>
            <color indexed="81"/>
            <rFont val="Tahoma"/>
            <family val="2"/>
          </rPr>
          <t xml:space="preserve">
unit u of HRQD</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<sst xmlns="http://schemas.openxmlformats.org/spreadsheetml/2006/main" count="6780" uniqueCount="831">
  <si>
    <t>Date</t>
  </si>
  <si>
    <t>YTD</t>
  </si>
  <si>
    <t xml:space="preserve">Ordering </t>
  </si>
  <si>
    <t>Columns</t>
  </si>
  <si>
    <t>Inception Date</t>
  </si>
  <si>
    <t>Tickers</t>
  </si>
  <si>
    <t>Fund Name</t>
  </si>
  <si>
    <t>Since Inception Annualized</t>
  </si>
  <si>
    <t>Since Inception Cumulative Returns</t>
  </si>
  <si>
    <t>HHL_A</t>
  </si>
  <si>
    <t>HHL</t>
  </si>
  <si>
    <t>HHL_B</t>
  </si>
  <si>
    <t>HHL_U</t>
  </si>
  <si>
    <t>HBL_A</t>
  </si>
  <si>
    <t>HBF</t>
  </si>
  <si>
    <t>HBL_B</t>
  </si>
  <si>
    <t>HBL_U</t>
  </si>
  <si>
    <t>HTA_A</t>
  </si>
  <si>
    <t>HTA</t>
  </si>
  <si>
    <t>HTA_B</t>
  </si>
  <si>
    <t>HTA_U</t>
  </si>
  <si>
    <t>HGR</t>
  </si>
  <si>
    <t>HRTM</t>
  </si>
  <si>
    <t>HUTL</t>
  </si>
  <si>
    <t>HEN_A</t>
  </si>
  <si>
    <t>HPF</t>
  </si>
  <si>
    <t>HEN_U</t>
  </si>
  <si>
    <t>HUBL_A</t>
  </si>
  <si>
    <t>HUBL</t>
  </si>
  <si>
    <t>HUBL_U</t>
  </si>
  <si>
    <t>HRQA</t>
  </si>
  <si>
    <t>HLIF</t>
  </si>
  <si>
    <t>HRVG</t>
  </si>
  <si>
    <t>TRVI</t>
  </si>
  <si>
    <t>HRVF</t>
  </si>
  <si>
    <t>HRIF</t>
  </si>
  <si>
    <t>HPYT_A</t>
  </si>
  <si>
    <t>HPYT</t>
  </si>
  <si>
    <t>HPYT_U</t>
  </si>
  <si>
    <t>HRVJ</t>
  </si>
  <si>
    <t>TBIL</t>
  </si>
  <si>
    <t>HRVL_A</t>
  </si>
  <si>
    <t>HPYM_A</t>
  </si>
  <si>
    <t>Harvest Premium Yield Treasury 7-10 Year Treasury ETF</t>
  </si>
  <si>
    <t>HRVL_U</t>
  </si>
  <si>
    <t>HPYM_U</t>
  </si>
  <si>
    <t>HRA1</t>
  </si>
  <si>
    <t>HHLE</t>
  </si>
  <si>
    <t>HRA3</t>
  </si>
  <si>
    <t>HTAE</t>
  </si>
  <si>
    <t>HRA4</t>
  </si>
  <si>
    <t>HUTE</t>
  </si>
  <si>
    <t>HRAX</t>
  </si>
  <si>
    <t>HDIF</t>
  </si>
  <si>
    <t>Harvest Diversified Monthly Income ETF</t>
  </si>
  <si>
    <t>HRTF</t>
  </si>
  <si>
    <t>HGGG</t>
  </si>
  <si>
    <t>HRTJ</t>
  </si>
  <si>
    <t>HBLK</t>
  </si>
  <si>
    <t>HRTY_A</t>
  </si>
  <si>
    <t>TRVL</t>
  </si>
  <si>
    <t>HRTY_U</t>
  </si>
  <si>
    <t>HRTX</t>
  </si>
  <si>
    <t>HCLN</t>
  </si>
  <si>
    <t>PRM unit</t>
  </si>
  <si>
    <t>PRM</t>
  </si>
  <si>
    <t xml:space="preserve">Big Pharm Fund </t>
  </si>
  <si>
    <t>PRM Pref</t>
  </si>
  <si>
    <t>Big Pharma Split Corp</t>
  </si>
  <si>
    <t>PRM Class A</t>
  </si>
  <si>
    <t xml:space="preserve">Big Pharma Split Corp Preferred class </t>
  </si>
  <si>
    <t>HCF_I</t>
  </si>
  <si>
    <t>HCF</t>
  </si>
  <si>
    <t>HCF_R</t>
  </si>
  <si>
    <t>HCF_A</t>
  </si>
  <si>
    <t>HCF_F</t>
  </si>
  <si>
    <t>HCF_D</t>
  </si>
  <si>
    <t>HBB_I</t>
  </si>
  <si>
    <t>HBB</t>
  </si>
  <si>
    <t>HBB_R</t>
  </si>
  <si>
    <t>HBB_A</t>
  </si>
  <si>
    <t>HBB_F</t>
  </si>
  <si>
    <t>HBB_D</t>
  </si>
  <si>
    <t>HRA2</t>
  </si>
  <si>
    <t>HBFE</t>
  </si>
  <si>
    <t>HRA5</t>
  </si>
  <si>
    <t>HLFE</t>
  </si>
  <si>
    <t>HBIG</t>
  </si>
  <si>
    <t>HBIE</t>
  </si>
  <si>
    <t>HIND</t>
  </si>
  <si>
    <t>HPYM</t>
  </si>
  <si>
    <t>Helper column for Benchmark</t>
  </si>
  <si>
    <t>Since Inception Return Cumulative</t>
  </si>
  <si>
    <t>Since Inception Return Annualized</t>
  </si>
  <si>
    <t>HR21_A</t>
  </si>
  <si>
    <t>Harvest Tech Achievers Growth &amp; Income ETF</t>
  </si>
  <si>
    <t>Solactive US Large &amp; Mid Cap Technology Index NTR</t>
  </si>
  <si>
    <t>HR21_B</t>
  </si>
  <si>
    <t>HTA.B</t>
  </si>
  <si>
    <t>HR21_U</t>
  </si>
  <si>
    <t>HTA.U</t>
  </si>
  <si>
    <t>Harvest Healthcare Leaders Enhanced Income ETF</t>
  </si>
  <si>
    <t>MSCI World Health Care Net Total Return USD Index</t>
  </si>
  <si>
    <t>Harvest Brand Leaders Enhanced Income ETF</t>
  </si>
  <si>
    <t>Harvest Tech Achievers Enhanced Income ETF</t>
  </si>
  <si>
    <t>Harvest Equal Weight Global Utilities Enhanced Income ETF</t>
  </si>
  <si>
    <t>MSCI World Utilities GRTR Local Index</t>
  </si>
  <si>
    <t>Harvest Canadian Equity Enhanced Income Leaders  ETF</t>
  </si>
  <si>
    <t>HRAS_A</t>
  </si>
  <si>
    <t>Harvest Premium Yield Treasury ETF</t>
  </si>
  <si>
    <t>Blended Benchmark</t>
  </si>
  <si>
    <t>HRAS_B</t>
  </si>
  <si>
    <t>HPYT.B</t>
  </si>
  <si>
    <t>HRAS_U</t>
  </si>
  <si>
    <t>HPYT.U</t>
  </si>
  <si>
    <t>Harvest Canadian Equity Income Leaders ETF</t>
  </si>
  <si>
    <t>Solactive Canada Large Cap Index (CA NTR)</t>
  </si>
  <si>
    <t>HRT0_A</t>
  </si>
  <si>
    <t>Harvest Energy Leaders Plus Income ETF</t>
  </si>
  <si>
    <t>MSCI ACW Energy Index CAD$</t>
  </si>
  <si>
    <t>HRT0_U</t>
  </si>
  <si>
    <t>HPF.U</t>
  </si>
  <si>
    <t xml:space="preserve">Harvest Energy Leaders Plus Income ETF </t>
  </si>
  <si>
    <t>MSCI ACWI Energy Daily Net TR USD</t>
  </si>
  <si>
    <t>HRT1_I</t>
  </si>
  <si>
    <t>HBB.I</t>
  </si>
  <si>
    <t xml:space="preserve">Harvest Banks &amp; Buildings Income Fund </t>
  </si>
  <si>
    <t>HRT1_R</t>
  </si>
  <si>
    <t>HBB.R</t>
  </si>
  <si>
    <t>HRT1_A</t>
  </si>
  <si>
    <t>HBB.A</t>
  </si>
  <si>
    <t>HRT1_F</t>
  </si>
  <si>
    <t>HBB.F</t>
  </si>
  <si>
    <t>HBB R.A.F.</t>
  </si>
  <si>
    <t>HRT1_D</t>
  </si>
  <si>
    <t>HBB.D</t>
  </si>
  <si>
    <t>HRT3_I</t>
  </si>
  <si>
    <t>HCF.I</t>
  </si>
  <si>
    <t xml:space="preserve">Harvest Canadian Income &amp; Growth Fund </t>
  </si>
  <si>
    <t>S&amp;P/TSX Composite Total Return Index</t>
  </si>
  <si>
    <t>HRT3_R</t>
  </si>
  <si>
    <t>HCF.R</t>
  </si>
  <si>
    <t>HRT3_A</t>
  </si>
  <si>
    <t>HCF.A</t>
  </si>
  <si>
    <t>HRT3_F</t>
  </si>
  <si>
    <t>HCF.F</t>
  </si>
  <si>
    <t>HCF R.A.F.</t>
  </si>
  <si>
    <t>HRT3_D</t>
  </si>
  <si>
    <t>HCF.D</t>
  </si>
  <si>
    <t>HRT9_A</t>
  </si>
  <si>
    <t>Harvest Brand Leaders Plus Income ETF</t>
  </si>
  <si>
    <t>Solactive GBS United States 100 Equal Weight Index NTR</t>
  </si>
  <si>
    <t>HRT9_B</t>
  </si>
  <si>
    <t>HBF.B</t>
  </si>
  <si>
    <t xml:space="preserve">Harvest Brand Leaders Plus Income ETF </t>
  </si>
  <si>
    <t>HRT9_U</t>
  </si>
  <si>
    <t>HBF.U</t>
  </si>
  <si>
    <t>Harvest Global Gold Giants Index ETF</t>
  </si>
  <si>
    <t>Solactive Global Gold Giants Index TR</t>
  </si>
  <si>
    <t>HRTG</t>
  </si>
  <si>
    <t>Harvest Global REIT Leaders Income ETF</t>
  </si>
  <si>
    <t>MSCI World Real Estate Investment Trusts Gross TR Local</t>
  </si>
  <si>
    <t>HRTH_A</t>
  </si>
  <si>
    <t>Harvest Healthcare Leaders Income ETF</t>
  </si>
  <si>
    <t>HRTH_B</t>
  </si>
  <si>
    <t>HHL.B</t>
  </si>
  <si>
    <t xml:space="preserve">Harvest Healthcare Leaders Income ETF </t>
  </si>
  <si>
    <t>HRTH_U</t>
  </si>
  <si>
    <t>HHL.U</t>
  </si>
  <si>
    <t>Blockchain Technologies ETF</t>
  </si>
  <si>
    <t>MSCI ACWI Small Information Technology Net Return USD Index</t>
  </si>
  <si>
    <t>Harvest Blockchain Technologies Index</t>
  </si>
  <si>
    <t>Harvest Equal Weight Global Utilities Income ETF</t>
  </si>
  <si>
    <t>HRTP_A</t>
  </si>
  <si>
    <t>Harvest US Bank Leaders Income ETF</t>
  </si>
  <si>
    <t>HRTP_U</t>
  </si>
  <si>
    <t>HUBL.U</t>
  </si>
  <si>
    <t>MSCI US Banks Net Total Return Index</t>
  </si>
  <si>
    <t>Harvest Clean Energy ETF</t>
  </si>
  <si>
    <t>MSCI Global Alternative Energy Gross Return Index</t>
  </si>
  <si>
    <t>Harvest Travel  Leisure Index ETF</t>
  </si>
  <si>
    <t>TRVL.U</t>
  </si>
  <si>
    <t>Solactive Travel &amp; Leisure Index GTR</t>
  </si>
  <si>
    <t>Harvest Diversified Equity Income ETF</t>
  </si>
  <si>
    <t>Solactive GBS United States 500 Index TR</t>
  </si>
  <si>
    <t>Harvest Travel &amp; Leisure Income ETF</t>
  </si>
  <si>
    <t>Harvest Canadian T-Bill ETF</t>
  </si>
  <si>
    <t>Bank of Canada Treasury Bills One Month Index</t>
  </si>
  <si>
    <t>HRTS</t>
  </si>
  <si>
    <t>HRTSP</t>
  </si>
  <si>
    <t>PRM.PR.A</t>
  </si>
  <si>
    <t>MSCI World Pharmaceuticals Gross Total Return Local Index</t>
  </si>
  <si>
    <t>HPYM.U</t>
  </si>
  <si>
    <t>Solactive US 7-10 Year Treasury Bond Index (Total Return)</t>
  </si>
  <si>
    <t>HRVN</t>
  </si>
  <si>
    <t>Harvest Balanced Income &amp; Growth ETF</t>
  </si>
  <si>
    <t>HRVO</t>
  </si>
  <si>
    <t>Harvest Balanced Income &amp; Growth Enhanced ETF</t>
  </si>
  <si>
    <t>HRVP</t>
  </si>
  <si>
    <t>Harvest Industrial Leaders Income ETF</t>
  </si>
  <si>
    <t>MSCI USA IMI Industrials Gross Total Return USD Index</t>
  </si>
  <si>
    <t>HRQB_A</t>
  </si>
  <si>
    <t>AMZH</t>
  </si>
  <si>
    <t>Harvest Amazon High Income Shares ETF</t>
  </si>
  <si>
    <t>HRQB_U</t>
  </si>
  <si>
    <t>AMZH.U</t>
  </si>
  <si>
    <t>Cboe NASDAQ-100 Half BuyWrite V2 Index</t>
  </si>
  <si>
    <t>HRQD_A</t>
  </si>
  <si>
    <t>AMHE</t>
  </si>
  <si>
    <t>Harvest Amazon Enhanced High Income Shares ETF</t>
  </si>
  <si>
    <t>HRQD_U</t>
  </si>
  <si>
    <t>AMHE.U</t>
  </si>
  <si>
    <t>HRQD</t>
  </si>
  <si>
    <t>HRQE_A</t>
  </si>
  <si>
    <t>LLYH</t>
  </si>
  <si>
    <t>Harvest Eli Lilly High Income Shares ETF</t>
  </si>
  <si>
    <t>HRQE_U</t>
  </si>
  <si>
    <t>LLYH.U</t>
  </si>
  <si>
    <t>HRQE</t>
  </si>
  <si>
    <t>Cboe S&amp;P Health Care Select Sector Half BuyWrite Index</t>
  </si>
  <si>
    <t>HRVR_A</t>
  </si>
  <si>
    <t>LLHE</t>
  </si>
  <si>
    <t>Harvest Eli Lilly Enhanced High Income Shares ETF</t>
  </si>
  <si>
    <t>HRVR_U</t>
  </si>
  <si>
    <t>LLHE.U</t>
  </si>
  <si>
    <t>HRVS_A</t>
  </si>
  <si>
    <t>MSFH</t>
  </si>
  <si>
    <t>Harvest Microsoft High Income Shares ETF</t>
  </si>
  <si>
    <t>HRVS_U</t>
  </si>
  <si>
    <t>MSFH.U</t>
  </si>
  <si>
    <t>HRVS</t>
  </si>
  <si>
    <t>HRVU_A</t>
  </si>
  <si>
    <t>MSHE</t>
  </si>
  <si>
    <t>Harvest Microsoft Enhanced High Income Shares ETF</t>
  </si>
  <si>
    <t>HRVU_U</t>
  </si>
  <si>
    <t>MSHE.U</t>
  </si>
  <si>
    <t>HRVU</t>
  </si>
  <si>
    <t>HRVX_A</t>
  </si>
  <si>
    <t>NVDH</t>
  </si>
  <si>
    <t>Harvest NVIDIA High Income Shares ETF</t>
  </si>
  <si>
    <t>HRVX_U</t>
  </si>
  <si>
    <t>NVDH.U</t>
  </si>
  <si>
    <t>HRVX</t>
  </si>
  <si>
    <t>HRVY_A</t>
  </si>
  <si>
    <t>NVHE</t>
  </si>
  <si>
    <t>Harvest NVIDIA Enhanced High Income Shares ETF</t>
  </si>
  <si>
    <t>HRVY_U</t>
  </si>
  <si>
    <t>NVHE.U</t>
  </si>
  <si>
    <t>HRV1_A</t>
  </si>
  <si>
    <t>TSLY</t>
  </si>
  <si>
    <t>Harvest Tesla Enhanced High Income Shares ETF</t>
  </si>
  <si>
    <t>HRV1</t>
  </si>
  <si>
    <t>HRV2_A</t>
  </si>
  <si>
    <t>CONY</t>
  </si>
  <si>
    <t>Harvest Coinbase High Income Shares ETF</t>
  </si>
  <si>
    <t>HRV2</t>
  </si>
  <si>
    <t>HRV3_A</t>
  </si>
  <si>
    <t>METE</t>
  </si>
  <si>
    <t>Harvest Meta Enhanced High Income Shares ETF</t>
  </si>
  <si>
    <t>HRV3</t>
  </si>
  <si>
    <t>HRV4_A</t>
  </si>
  <si>
    <t>MSTY</t>
  </si>
  <si>
    <t>Harvest Strategy Inc. High Income Shares ETF</t>
  </si>
  <si>
    <t>HRV4</t>
  </si>
  <si>
    <t>HRV5_A</t>
  </si>
  <si>
    <t>PLTE</t>
  </si>
  <si>
    <t>Harvest Palantir Enhanced High Income Shares ETF</t>
  </si>
  <si>
    <t>HRV5</t>
  </si>
  <si>
    <t>HRRA_A</t>
  </si>
  <si>
    <t>HHIS</t>
  </si>
  <si>
    <t>Harvest Diversified High Income Shares ETF</t>
  </si>
  <si>
    <t>HRRA_U</t>
  </si>
  <si>
    <t>HHIS.U</t>
  </si>
  <si>
    <t>HRQF_A</t>
  </si>
  <si>
    <t>AMDY</t>
  </si>
  <si>
    <t>Harvest AMD Enhanced High Income Shares ETF</t>
  </si>
  <si>
    <t>HRQF</t>
  </si>
  <si>
    <t>HRQG_A</t>
  </si>
  <si>
    <t>AVGY</t>
  </si>
  <si>
    <t>Harvest Broadcom Enhanced High Income Shares ETF</t>
  </si>
  <si>
    <t>HRQG</t>
  </si>
  <si>
    <t>HRQH_A</t>
  </si>
  <si>
    <t>CNYE</t>
  </si>
  <si>
    <t>Harvest Coinbase Enhanced High Income Shares ETF</t>
  </si>
  <si>
    <t>HRQH</t>
  </si>
  <si>
    <t>HRV6_A</t>
  </si>
  <si>
    <t>COSY</t>
  </si>
  <si>
    <t>Harvest Costco Enhanced High Income Shares ETF</t>
  </si>
  <si>
    <t>HRV6</t>
  </si>
  <si>
    <t>HRV7_A</t>
  </si>
  <si>
    <t>GOGY</t>
  </si>
  <si>
    <t>Harvest Alphabet Enhanced High Income Shares ETF</t>
  </si>
  <si>
    <t>HRV7</t>
  </si>
  <si>
    <t>HRV8_A</t>
  </si>
  <si>
    <t>MSTE</t>
  </si>
  <si>
    <t>Harvest MicroStrategy Enhanced High Income Shares ETF</t>
  </si>
  <si>
    <t>HRV8</t>
  </si>
  <si>
    <t>HRV9_A</t>
  </si>
  <si>
    <t>NFLY</t>
  </si>
  <si>
    <t>Harvest Netflix Enhanced High Income Shares ETF</t>
  </si>
  <si>
    <t>HRQJ_A</t>
  </si>
  <si>
    <t>HBIX</t>
  </si>
  <si>
    <t>Harvest Bitcoin Enhanced Income ETF</t>
  </si>
  <si>
    <t>Bloomberg Bitcoin Index</t>
  </si>
  <si>
    <t>HRQL_A</t>
  </si>
  <si>
    <t>HBTE</t>
  </si>
  <si>
    <t>Harvest Bitcoin Leaders Enhanced Income ETF</t>
  </si>
  <si>
    <t>HRQM_A</t>
  </si>
  <si>
    <t>HVOI</t>
  </si>
  <si>
    <t>Harvest Low Volatility Canadian Equity Income ETF</t>
  </si>
  <si>
    <t>HRQN_A</t>
  </si>
  <si>
    <t>HVOL</t>
  </si>
  <si>
    <t>Harvest Low Volatility Canadian Equity ETF</t>
  </si>
  <si>
    <t>HRQO_A</t>
  </si>
  <si>
    <t>APLE</t>
  </si>
  <si>
    <t>Harvest Apple Enhanced High Income Shares ETF</t>
  </si>
  <si>
    <t>HRQP_A</t>
  </si>
  <si>
    <t>HHIH</t>
  </si>
  <si>
    <t>Harvest High Income Equity Shares ETF</t>
  </si>
  <si>
    <t>HRQ3_A</t>
  </si>
  <si>
    <t>AEME</t>
  </si>
  <si>
    <t>Harvest Agnico Eagle Enhanced High Income Shares ETF</t>
  </si>
  <si>
    <t>HRQY_A</t>
  </si>
  <si>
    <t>BCEE</t>
  </si>
  <si>
    <t>Harvest BCE Enhanced High Income Shares ETF</t>
  </si>
  <si>
    <t>HRQ2_A</t>
  </si>
  <si>
    <t>CCOE</t>
  </si>
  <si>
    <t>Harvest Cameco Enhanced High Income Shares ETF</t>
  </si>
  <si>
    <t>HRQ1_A</t>
  </si>
  <si>
    <t>HHIC</t>
  </si>
  <si>
    <t>Harvest Canadian High Income Shares ETF</t>
  </si>
  <si>
    <t>HRQR_A</t>
  </si>
  <si>
    <t>CNQE</t>
  </si>
  <si>
    <t>Harvest CNQ Enhanced High Income Shares ETF</t>
  </si>
  <si>
    <t>HRQS_A</t>
  </si>
  <si>
    <t>ENBE</t>
  </si>
  <si>
    <t>Harvest Enbridge Enhanced High Income Shares ETF</t>
  </si>
  <si>
    <t>HRQU_A</t>
  </si>
  <si>
    <t>RYHE</t>
  </si>
  <si>
    <t xml:space="preserve">Harvest Enhanced High Income RY-Linked Shares ETF </t>
  </si>
  <si>
    <t>HRQV_A</t>
  </si>
  <si>
    <t>SHPE</t>
  </si>
  <si>
    <t>Harvest Shopify Enhanced High Income Shares ETF</t>
  </si>
  <si>
    <t>HRQX_A</t>
  </si>
  <si>
    <t>SUHE</t>
  </si>
  <si>
    <t>Harvest Suncor Enhanced High Income Shares ETF</t>
  </si>
  <si>
    <t>HRQW_A</t>
  </si>
  <si>
    <t>TDHE</t>
  </si>
  <si>
    <t xml:space="preserve">Harvest Enhanced High Income TD-Linked Shares ETF </t>
  </si>
  <si>
    <t>HRQZ_A</t>
  </si>
  <si>
    <t>TEHE</t>
  </si>
  <si>
    <t>Harvest TELUS Enhanced High Income Shares ETF</t>
  </si>
  <si>
    <t>HRQ4_A</t>
  </si>
  <si>
    <t>HODY</t>
  </si>
  <si>
    <t>Harvest Robinhood Enhanced High Income Shares ETF</t>
  </si>
  <si>
    <t>MSCI ACWI Fintech Innovation Index</t>
  </si>
  <si>
    <t>HRQ5_A</t>
  </si>
  <si>
    <t>CRCY</t>
  </si>
  <si>
    <t xml:space="preserve">Harvest Circle Enhanced High Income Shares ETF </t>
  </si>
  <si>
    <t>HRQ6_A</t>
  </si>
  <si>
    <t>RDDY</t>
  </si>
  <si>
    <t>Harvest Reddit Enhanced High Income Shares ETF</t>
  </si>
  <si>
    <t>HRQ7_A</t>
  </si>
  <si>
    <t>SOFY</t>
  </si>
  <si>
    <t>Harvest SoFi Enhanced High Income Shares ETF</t>
  </si>
  <si>
    <t>HRA7_A</t>
  </si>
  <si>
    <t>BLKY</t>
  </si>
  <si>
    <t>Harvest Block Enhanced High Income Shares ETF</t>
  </si>
  <si>
    <t>HRA8_A</t>
  </si>
  <si>
    <t>CRWY</t>
  </si>
  <si>
    <t>Harvest CrowdStrike Enhanced High Income Shares ETF</t>
  </si>
  <si>
    <t>Solactive US Large &amp; Mid Cap Technology Index NTR (CAD)</t>
  </si>
  <si>
    <t>HRA9_A</t>
  </si>
  <si>
    <t>JNJY</t>
  </si>
  <si>
    <t>Harvest JnJ Enhanced High Income Shares ETF</t>
  </si>
  <si>
    <t>MSCI World Health Care Net Total Return Index (CAD)</t>
  </si>
  <si>
    <t>HRCF_A</t>
  </si>
  <si>
    <t>JPHE</t>
  </si>
  <si>
    <t>Harvest JPHE Enhanced High Income Shares ETF</t>
  </si>
  <si>
    <t>MSCI US Banks Net Total Return Index (CAD)</t>
  </si>
  <si>
    <t>HRCG_A</t>
  </si>
  <si>
    <t>NOVY</t>
  </si>
  <si>
    <t>Harvest Novo Enhanced High Income Shares ETF</t>
  </si>
  <si>
    <t>HRCH_A</t>
  </si>
  <si>
    <t>ORCY</t>
  </si>
  <si>
    <t>Harvest Oracle Enhanced High Income Shares ETF</t>
  </si>
  <si>
    <t>HRCJ_A</t>
  </si>
  <si>
    <t>HPYB</t>
  </si>
  <si>
    <t>Harvest Premium Yield Canadian Bank ETF</t>
  </si>
  <si>
    <t>MSCI Canada Financials Index</t>
  </si>
  <si>
    <t>HRCL_A</t>
  </si>
  <si>
    <t>HPYE</t>
  </si>
  <si>
    <t>Harvest Premium Yield Enhanced ETF</t>
  </si>
  <si>
    <t>Solactive GBS United States 100 Equal Weight Index NTR (CAD)</t>
  </si>
  <si>
    <t xml:space="preserve">Harvest Travel  Leisure Index ETF </t>
  </si>
  <si>
    <t>HRA1_F</t>
  </si>
  <si>
    <t>HRA2_F</t>
  </si>
  <si>
    <t>HRA3_F</t>
  </si>
  <si>
    <t>HRA4_F</t>
  </si>
  <si>
    <t>HRA5_F</t>
  </si>
  <si>
    <t>HRQA_F</t>
  </si>
  <si>
    <t>HRTF_F</t>
  </si>
  <si>
    <t>HRTG_F</t>
  </si>
  <si>
    <t>HRTJ_F</t>
  </si>
  <si>
    <t>HRTM_F</t>
  </si>
  <si>
    <t>HRTX_F</t>
  </si>
  <si>
    <t>HRVF_F</t>
  </si>
  <si>
    <t>HRVG_F</t>
  </si>
  <si>
    <t>HRVJ_F</t>
  </si>
  <si>
    <t>HARX_F</t>
  </si>
  <si>
    <t>HPYT_B</t>
  </si>
  <si>
    <t xml:space="preserve">HHIC </t>
  </si>
  <si>
    <t>CNQE </t>
  </si>
  <si>
    <t>ENBE </t>
  </si>
  <si>
    <t>RYHE </t>
  </si>
  <si>
    <t>SHPE </t>
  </si>
  <si>
    <t>TDHE </t>
  </si>
  <si>
    <t>Sinception Date</t>
  </si>
  <si>
    <t>First Wealth Relative</t>
  </si>
  <si>
    <t>First Month Period</t>
  </si>
  <si>
    <t>Total Months</t>
  </si>
  <si>
    <t>N/A</t>
  </si>
  <si>
    <t>*2026/10/31</t>
  </si>
  <si>
    <t>*2026-03-31</t>
  </si>
  <si>
    <t>*2026/04/30</t>
  </si>
  <si>
    <t>*2026/06/30</t>
  </si>
  <si>
    <t>*2026/08/31</t>
  </si>
  <si>
    <t>*2026/09/30</t>
  </si>
  <si>
    <t>*2027/01/31</t>
  </si>
  <si>
    <t>Insert new row</t>
  </si>
  <si>
    <t>N/A: not achieve at one year yet (no annualized return)</t>
  </si>
  <si>
    <t>Input 1</t>
  </si>
  <si>
    <t>Dates in row 209 is the first date for associated funds have annualized since inception returns</t>
  </si>
  <si>
    <t>*2026-08-31</t>
  </si>
  <si>
    <t>*2026-09-30</t>
  </si>
  <si>
    <t>*2027-01-31</t>
  </si>
  <si>
    <t>*the highlighted columns in light green are different formulas as they are blended benchmark</t>
  </si>
  <si>
    <t>Helper Row</t>
  </si>
  <si>
    <t>Index</t>
  </si>
  <si>
    <t>Solactive 10-Year U.S. Treasury Future Index + Solactive US 20+ Year Treasury Bond Index</t>
  </si>
  <si>
    <t>STFINLR + STREITSR</t>
  </si>
  <si>
    <t>MSCI ACWI IMI Fintech Innovation Index</t>
  </si>
  <si>
    <t>MSCI ACWI IMI Fintech Innovation Index (CAD)</t>
  </si>
  <si>
    <t>Price at Respective Date</t>
  </si>
  <si>
    <t xml:space="preserve">First Wealth Relative </t>
  </si>
  <si>
    <t>DATA: Columns</t>
  </si>
  <si>
    <t>S&amp;P/TSX Composite Financials GICS Level Sector Total Return Index</t>
  </si>
  <si>
    <t>ROR</t>
  </si>
  <si>
    <t>S&amp;P/TSX COMPOSITE INDEX - Diversified REITs (Industry) (TR)</t>
  </si>
  <si>
    <t>Wealth Relative</t>
  </si>
  <si>
    <t>Solactive 10-Year U.S. Treasury Future Index</t>
  </si>
  <si>
    <t>Solactive US 20+ Year Treasury Bond Index</t>
  </si>
  <si>
    <t>Blended %</t>
  </si>
  <si>
    <t>Blended</t>
  </si>
  <si>
    <t>CAD</t>
  </si>
  <si>
    <t>Solactive US Large &amp; Mid Cap Technology Index NTR $CAD</t>
  </si>
  <si>
    <t>N/a</t>
  </si>
  <si>
    <t>Ticker</t>
  </si>
  <si>
    <t>TIME</t>
  </si>
  <si>
    <t>Long Comp Name</t>
  </si>
  <si>
    <t>Last</t>
  </si>
  <si>
    <t>CURRENCY</t>
  </si>
  <si>
    <t>1 DAY %</t>
  </si>
  <si>
    <t>ME CLOSE</t>
  </si>
  <si>
    <t>0000AR</t>
  </si>
  <si>
    <t>2026-01-30</t>
  </si>
  <si>
    <t>ASA5PROP</t>
  </si>
  <si>
    <t>S&amp;P/ASX 200 A-REIT (Sector) (TR) Index</t>
  </si>
  <si>
    <t>AUD</t>
  </si>
  <si>
    <t>AUDCAD</t>
  </si>
  <si>
    <t>AUDCAD Spot Exchange Rate - Price of 1 AUD in CAD</t>
  </si>
  <si>
    <t>BITCOIN</t>
  </si>
  <si>
    <t>USD</t>
  </si>
  <si>
    <t>BXLVH</t>
  </si>
  <si>
    <t>BXNH</t>
  </si>
  <si>
    <t>USDCAD Spot Exchange Rate - Price of 1 USD in CAD</t>
  </si>
  <si>
    <t>GDLWPHA</t>
  </si>
  <si>
    <t>GDLWREIT</t>
  </si>
  <si>
    <t>GDWLMAT</t>
  </si>
  <si>
    <t>MSCI World Materials GRTR Local Index</t>
  </si>
  <si>
    <t>GDWLUTIL</t>
  </si>
  <si>
    <t>GEAE</t>
  </si>
  <si>
    <t>MSCI GLOBAL ALTERNATIVE ENERGY INDEX</t>
  </si>
  <si>
    <t>GGEAE</t>
  </si>
  <si>
    <t>LUACTRDH</t>
  </si>
  <si>
    <t>Bloomberg US Corporate Total Return Value Hedged CAD</t>
  </si>
  <si>
    <t>M1US0BK</t>
  </si>
  <si>
    <t>M1WD0ITS</t>
  </si>
  <si>
    <t>M2US0INI</t>
  </si>
  <si>
    <t>MSEIWEUN</t>
  </si>
  <si>
    <t>NDWUHC</t>
  </si>
  <si>
    <t>NDWUTEL</t>
  </si>
  <si>
    <t>MSCI World Communication Services Sector A Net Total Return USD Index</t>
  </si>
  <si>
    <t>NDWUUTIL</t>
  </si>
  <si>
    <t>MSCI World Utilities Net Total Return USD Index</t>
  </si>
  <si>
    <t>SOLCALCC</t>
  </si>
  <si>
    <t>SOLHESGT</t>
  </si>
  <si>
    <t>Solactive ESG US Equity Index TR</t>
  </si>
  <si>
    <t>SOLHGGG</t>
  </si>
  <si>
    <t>SOLTRVLT</t>
  </si>
  <si>
    <t>SOLUS10T</t>
  </si>
  <si>
    <t>SOLUSITN</t>
  </si>
  <si>
    <t>SOLUT20</t>
  </si>
  <si>
    <t>SOLUTB</t>
  </si>
  <si>
    <t>SPGTCLNT</t>
  </si>
  <si>
    <t>S&amp;P Global Clean Energy Transition Index (USD) NTR</t>
  </si>
  <si>
    <t>SPOEXEUT</t>
  </si>
  <si>
    <t>S&amp;P 100 Equal Weighted USD Total Return Index</t>
  </si>
  <si>
    <t>SPTR500N</t>
  </si>
  <si>
    <t>S&amp;P 500 Net Total Return Index</t>
  </si>
  <si>
    <t>SPTR5BNK</t>
  </si>
  <si>
    <t>S&amp;P 500 Banks Total Return Index</t>
  </si>
  <si>
    <t>SPTRINFT</t>
  </si>
  <si>
    <t>S&amp;P 500 InfTec Sector Total Return Index</t>
  </si>
  <si>
    <t>SPTRN100</t>
  </si>
  <si>
    <t>S&amp;P 100 Net Total Return Index</t>
  </si>
  <si>
    <t>STFINLR</t>
  </si>
  <si>
    <t>STREITSR</t>
  </si>
  <si>
    <t>TX60AR</t>
  </si>
  <si>
    <t>S&amp;P/TSX 60 Total Return Index</t>
  </si>
  <si>
    <t>US100EWN</t>
  </si>
  <si>
    <t>US500T</t>
  </si>
  <si>
    <t>MXACIFTP</t>
  </si>
  <si>
    <t>MXCA0FN</t>
  </si>
  <si>
    <t>SOLUSITN(CAD)</t>
  </si>
  <si>
    <t>MXACIFTP(CAD)</t>
  </si>
  <si>
    <t>US100EWN(CAD)</t>
  </si>
  <si>
    <t>01/30/2026</t>
  </si>
  <si>
    <t>HRVJ, HBIG, HBIE</t>
  </si>
  <si>
    <t>*HBB and HCF have been terminated</t>
  </si>
  <si>
    <r>
      <t>HPYT_</t>
    </r>
    <r>
      <rPr>
        <sz val="11"/>
        <color theme="0"/>
        <rFont val="Calibri"/>
        <family val="2"/>
      </rPr>
      <t>B</t>
    </r>
  </si>
  <si>
    <t>Helper</t>
  </si>
  <si>
    <t>Fund Code with Unit</t>
  </si>
  <si>
    <t>HR21A</t>
  </si>
  <si>
    <t>HR21B</t>
  </si>
  <si>
    <t>HR21U</t>
  </si>
  <si>
    <t>HRASA</t>
  </si>
  <si>
    <t>HRASB</t>
  </si>
  <si>
    <t>HRASU</t>
  </si>
  <si>
    <t>HRT0A</t>
  </si>
  <si>
    <t>HRT0U</t>
  </si>
  <si>
    <t>HRT9A</t>
  </si>
  <si>
    <t>HRT9B</t>
  </si>
  <si>
    <t>HRT9U</t>
  </si>
  <si>
    <t>HRTHA</t>
  </si>
  <si>
    <t>HRTHB</t>
  </si>
  <si>
    <t>HRTHU</t>
  </si>
  <si>
    <t>HRTPA</t>
  </si>
  <si>
    <t>HRTPU</t>
  </si>
  <si>
    <t>HRTYA</t>
  </si>
  <si>
    <t>HRTYU</t>
  </si>
  <si>
    <t>HRVLA</t>
  </si>
  <si>
    <t>HRVLU</t>
  </si>
  <si>
    <t>HRVNA</t>
  </si>
  <si>
    <t>HRVOA</t>
  </si>
  <si>
    <t>HRVPA</t>
  </si>
  <si>
    <t>HRRA</t>
  </si>
  <si>
    <t>HRRAU</t>
  </si>
  <si>
    <t>HRV9</t>
  </si>
  <si>
    <t>HRQJ</t>
  </si>
  <si>
    <t>HRQL</t>
  </si>
  <si>
    <t>HRQM</t>
  </si>
  <si>
    <t>HRQN</t>
  </si>
  <si>
    <t>HRQO</t>
  </si>
  <si>
    <t>HRQP</t>
  </si>
  <si>
    <t>HRQ3</t>
  </si>
  <si>
    <t>HRQY</t>
  </si>
  <si>
    <t>HRQ2</t>
  </si>
  <si>
    <t>HRQ1</t>
  </si>
  <si>
    <t>HRQR</t>
  </si>
  <si>
    <t>HRQS</t>
  </si>
  <si>
    <t>HRQU</t>
  </si>
  <si>
    <t>HRQV</t>
  </si>
  <si>
    <t>HRQX</t>
  </si>
  <si>
    <t>HRQW</t>
  </si>
  <si>
    <t>HRQZ</t>
  </si>
  <si>
    <t>HRQ4</t>
  </si>
  <si>
    <t>HRQ5</t>
  </si>
  <si>
    <t>HRQ6</t>
  </si>
  <si>
    <t>HRQ7</t>
  </si>
  <si>
    <t>HRA7</t>
  </si>
  <si>
    <t>HRA8</t>
  </si>
  <si>
    <t>HRA9</t>
  </si>
  <si>
    <t>HRCF</t>
  </si>
  <si>
    <t>HRCG</t>
  </si>
  <si>
    <t>HRCH</t>
  </si>
  <si>
    <t>HRCJ</t>
  </si>
  <si>
    <t>HRCL</t>
  </si>
  <si>
    <t>Date:</t>
  </si>
  <si>
    <t>Fund ID</t>
  </si>
  <si>
    <t>Vendor Fund Name</t>
  </si>
  <si>
    <t>Currency</t>
  </si>
  <si>
    <t>NAV</t>
  </si>
  <si>
    <t>Prior NAV</t>
  </si>
  <si>
    <t>NAV Change</t>
  </si>
  <si>
    <t>NAV Pct Change</t>
  </si>
  <si>
    <t>Capital Stock Shares Outstanding</t>
  </si>
  <si>
    <t>Total Net Assets</t>
  </si>
  <si>
    <t>Prior Total Net Assets</t>
  </si>
  <si>
    <t>Total Net Assets Change (Current TNA-Prior TNA)</t>
  </si>
  <si>
    <t>Periodic Income Div Rate</t>
  </si>
  <si>
    <t>Cap Gains Distribution Factor (Net Rate)</t>
  </si>
  <si>
    <t>FX Rate USD/CAD</t>
  </si>
  <si>
    <t>FX Rate CAD/USD</t>
  </si>
  <si>
    <t>HR21</t>
  </si>
  <si>
    <t>Harvest Tech Achievers Growth &amp; Income ETF Class A</t>
  </si>
  <si>
    <t>Harvest Tech Achievers Growth &amp; Income ETF Class U</t>
  </si>
  <si>
    <t>Harvest Tech Achievers Growth &amp; Income ETF Class B</t>
  </si>
  <si>
    <t>Harvest Block Enhanced High Income Shares ETF Class A</t>
  </si>
  <si>
    <t>Harvest CrowdStrike Enhanced High Income Shares ETF Class A</t>
  </si>
  <si>
    <t>Harvest JnJ Enhanced High Income Shares ETF Class A</t>
  </si>
  <si>
    <t>HRAS</t>
  </si>
  <si>
    <t>Harvest Premium Yield Treasury ETF Class A</t>
  </si>
  <si>
    <t>Harvest Premium Yield Treasury ETF Class U</t>
  </si>
  <si>
    <t>Harvest Premium Yield Treasury ETF Class B</t>
  </si>
  <si>
    <t>Harvest JPHE Enhanced High Income Shares ETF Class A</t>
  </si>
  <si>
    <t>Harvest Novo Enhanced High Income Shares ETF Class A</t>
  </si>
  <si>
    <t>Harvest Oracle Enhanced High Income Shares ETF Class A</t>
  </si>
  <si>
    <t>Harvest Premium Yield Canadian Bank ETF Class A</t>
  </si>
  <si>
    <t>Harvest Premium Yield Enhanced ETF Class A</t>
  </si>
  <si>
    <t>Harvest Canadian High Income Shares ETF Class A</t>
  </si>
  <si>
    <t>Harvest Cameco Enhanced High Income Shares ETF Class A</t>
  </si>
  <si>
    <t>Harvest Agnico Eagle Enhanced High Income Shares ETF Class A</t>
  </si>
  <si>
    <t>Harvest Robinhood Enhanced High Income Shares ETF Class A</t>
  </si>
  <si>
    <t>Harvest Circle Enhanced High Income Shares ETF Class A</t>
  </si>
  <si>
    <t>Harvest Reddit Enhanced High Income Shares ETF Class A</t>
  </si>
  <si>
    <t>Harvest SoFi Enhanced High Income Shares ETF Class A</t>
  </si>
  <si>
    <t>HRQB</t>
  </si>
  <si>
    <t>Harvest Amazon High Income Shares ETF Class A</t>
  </si>
  <si>
    <t>Harvest Amazon High Income Shares ETF Class U</t>
  </si>
  <si>
    <t>Harvest Amazon Enhanced High Income Shares ETF Class A</t>
  </si>
  <si>
    <t>Harvest Amazon Enhanced High Income Shares ETF Class U</t>
  </si>
  <si>
    <t>Harvest Eli Lilly High Income Shares ETF Class A</t>
  </si>
  <si>
    <t>Harvest Eli Lilly High Income Shares ETF Class U</t>
  </si>
  <si>
    <t>Harvest AMD Enhanced High Income Shares ETF Class A</t>
  </si>
  <si>
    <t>Harvest Broadcom Enhanced High Income Shares ETF Class A</t>
  </si>
  <si>
    <t>Harvest Coinbase Enhanced High Income Shares ETF Class A</t>
  </si>
  <si>
    <t>Harvest Bitcoin Enhanced Income ETF Class A</t>
  </si>
  <si>
    <t>Harvest Bitcoin Leaders Enhanced Income ETF Class A</t>
  </si>
  <si>
    <t>Harvest Low Volatility Canadian Equity Income ETF Class A</t>
  </si>
  <si>
    <t>Harvest Low Volatility Canadian Equity ETF Class A</t>
  </si>
  <si>
    <t>Harvest Apple Enhanced High Income Shares ETF - Class A</t>
  </si>
  <si>
    <t>Harvest High Income Equity Shares ETF Class A</t>
  </si>
  <si>
    <t>Harvest CNQ Enhanced High Income Shares ETF Class A</t>
  </si>
  <si>
    <t>Harvest Enbridge Enhanced High Income Shares ETF Class A</t>
  </si>
  <si>
    <t>Harvest Enhanced High Income RY-Linked Shares ETF Class A</t>
  </si>
  <si>
    <t>Harvest Shopify Enhanced High Income Shares ETF Class A</t>
  </si>
  <si>
    <t>Harvest Enhanced High Income TD-Linked Shares ETF Class A</t>
  </si>
  <si>
    <t>Harvest Suncor Enhanced High Income Shares ETF Class A</t>
  </si>
  <si>
    <t>Harvest BCE Enhanced High Income Shares ETF Class A</t>
  </si>
  <si>
    <t>Harvest TELUS Enhanced High Income Shares ETF Class A</t>
  </si>
  <si>
    <t>Harvest Diversified High Income Shares ETF Class A</t>
  </si>
  <si>
    <t>Harvest Diversified High Income Shares ETF Class U</t>
  </si>
  <si>
    <t>HRT0</t>
  </si>
  <si>
    <t>Harvest Energy Leaders Plus Income ETF Class A</t>
  </si>
  <si>
    <t>Harvest Energy Leaders Plus Income ETF Class U</t>
  </si>
  <si>
    <t>HRT9</t>
  </si>
  <si>
    <t>Harvest Brand Leaders Plus Income ETF Class A</t>
  </si>
  <si>
    <t>Harvest Brand Leaders Plus Income ETF Class U</t>
  </si>
  <si>
    <t>Harvest Brand Leaders Plus Income ETF Class B</t>
  </si>
  <si>
    <t>HRTH</t>
  </si>
  <si>
    <t>Harvest Healthcare Leaders Income ETF Class A</t>
  </si>
  <si>
    <t>Harvest Healthcare Leaders Income ETF Class U</t>
  </si>
  <si>
    <t>Harvest Healthcare Leaders Income ETF Class B</t>
  </si>
  <si>
    <t>HRTP</t>
  </si>
  <si>
    <t>Harvest US Bank Ldrs Inc ETF Class A</t>
  </si>
  <si>
    <t>Harvest US Bank Ldrs Inc ETF Class U</t>
  </si>
  <si>
    <t>HRTY</t>
  </si>
  <si>
    <t>Harvest Travel  Leisure Index ETF Class A</t>
  </si>
  <si>
    <t>Harvest Travel  Leisure Index ETF Class U</t>
  </si>
  <si>
    <t>Harvest Tesla Enhanced High Income Shares ETF Class A</t>
  </si>
  <si>
    <t>Harvest Coinbase High Income Shares ETF Class A</t>
  </si>
  <si>
    <t>Harvest Meta Enhanced High Income Shares ETF Class A</t>
  </si>
  <si>
    <t>Harvest Strategy Inc. High Income Shares ETF - Class A</t>
  </si>
  <si>
    <t>Harvest Palantir Enhanced High Income Shares ETF Class A</t>
  </si>
  <si>
    <t>Harvest Costco Enhanced High Income Shares ETF Class A</t>
  </si>
  <si>
    <t>Harvest Alphabet Enhanced High Income Shares ETF Class A</t>
  </si>
  <si>
    <t>Harvest MicroStrategy Enhanced High Income Shares ETF Class A</t>
  </si>
  <si>
    <t>Harvest Netflix Enhanced High Income Shares ETF Class A</t>
  </si>
  <si>
    <t>HRVL</t>
  </si>
  <si>
    <t>Harvest Premium Yield 7-10 Year Treasury ETF Class A</t>
  </si>
  <si>
    <t>Harvest Premium Yield 7-10 Year Treasury ETF Class U</t>
  </si>
  <si>
    <t>HRVR</t>
  </si>
  <si>
    <t>Harvest Eli Lilly Enhanced High Income Shares ETF Class A</t>
  </si>
  <si>
    <t>Harvest Eli Lilly Enhanced High Income Shares ETF Class U</t>
  </si>
  <si>
    <t>Harvest Microsoft High Income Shares ETF Class A</t>
  </si>
  <si>
    <t>Harvest Microsoft High Income Shares ETF Class U</t>
  </si>
  <si>
    <t>Harvest Microsoft Enhanced High Income Shares ETF Class A</t>
  </si>
  <si>
    <t>Harvest Microsoft Enhanced High Income Shares ETF Class U</t>
  </si>
  <si>
    <t>Harvest NVIDIA High Income Shares ETF Class A</t>
  </si>
  <si>
    <t>Harvest NVIDIA High Income Shares ETF Class U</t>
  </si>
  <si>
    <t>HRVY</t>
  </si>
  <si>
    <t>Harvest NVIDIA Enhanced High Income Shares ETF Class A</t>
  </si>
  <si>
    <t>Harvest NVIDIA Enhanced High Income Shares ETF Class U</t>
  </si>
  <si>
    <t>Harvest Portfolios Group Inc.</t>
  </si>
  <si>
    <t>ETFs</t>
  </si>
  <si>
    <t>Big Pharma Split Corp.</t>
  </si>
  <si>
    <t>HRQEA</t>
  </si>
  <si>
    <t>HRQBA</t>
  </si>
  <si>
    <t>HRVSA</t>
  </si>
  <si>
    <t>HRVXA</t>
  </si>
  <si>
    <t>HRVRA</t>
  </si>
  <si>
    <t>HRQDA</t>
  </si>
  <si>
    <t>HRVUA</t>
  </si>
  <si>
    <t>HRVYA</t>
  </si>
  <si>
    <t>Class B Unhedged</t>
  </si>
  <si>
    <t>Class U</t>
  </si>
  <si>
    <t>HRQEU</t>
  </si>
  <si>
    <t>HRQBU</t>
  </si>
  <si>
    <t>HRVSU</t>
  </si>
  <si>
    <t>HRVXU</t>
  </si>
  <si>
    <t>HRVRU</t>
  </si>
  <si>
    <t>HRVUU</t>
  </si>
  <si>
    <t>HRVYU</t>
  </si>
  <si>
    <t>Class A</t>
  </si>
  <si>
    <t>Preferred</t>
  </si>
  <si>
    <t>Distribution rates below are per unit (in CAD)</t>
  </si>
  <si>
    <t>Distribution rates below are per unit (in USD)</t>
  </si>
  <si>
    <t>Pref</t>
  </si>
  <si>
    <t>Ex-Dividend Date</t>
  </si>
  <si>
    <t>Declaration Date</t>
  </si>
  <si>
    <t>Record Date</t>
  </si>
  <si>
    <t>Pay Date</t>
  </si>
  <si>
    <t>Final Rate (Amend)</t>
  </si>
  <si>
    <t>Harvest ETF</t>
  </si>
  <si>
    <t>TSX Ticker</t>
  </si>
  <si>
    <t>Distribution</t>
  </si>
  <si>
    <t>Harvest ETFs</t>
  </si>
  <si>
    <t>Harvest Healthcare Leaders Income ETF (US)</t>
  </si>
  <si>
    <t>(per unit)</t>
  </si>
  <si>
    <t>Harvest Healthcare Leaders Income ETF (Unhedged)</t>
  </si>
  <si>
    <t>Harvest Brand Leaders Plus Income ETF (US)</t>
  </si>
  <si>
    <t>Harvest Brand Leaders Plus Income ETF (Unhedged)</t>
  </si>
  <si>
    <t>Harvest Energy Leaders Plus Income ETF (US)</t>
  </si>
  <si>
    <t>Harvest Tech Achievers Growth &amp; Income ETF (US)</t>
  </si>
  <si>
    <t>Harvest Tech Achievers Growth &amp; Income ETF (Unhedged)</t>
  </si>
  <si>
    <t>Harvest US Bank Leaders Income ETF (US)</t>
  </si>
  <si>
    <t>Harvest Canadian Equity Enhanced Income Leaders ETF</t>
  </si>
  <si>
    <t>Harvest Premium Yield Treasury ETF (US)</t>
  </si>
  <si>
    <t xml:space="preserve">Harvest Premium Yield 7-10 Year Treasury ETF </t>
  </si>
  <si>
    <t>Harvest Premium Yield Treasury ETF (Unhedged)</t>
  </si>
  <si>
    <t>Harvest Premium Yield 7-10 Year Treasury ETF (US)</t>
  </si>
  <si>
    <t>Harvest Premium Yield 7-10 Year Treasury ETF</t>
  </si>
  <si>
    <t>Harvest Premium Yield 7-10 Treasury ETF (US)</t>
  </si>
  <si>
    <t xml:space="preserve">   </t>
  </si>
  <si>
    <t>arvest ETF</t>
  </si>
  <si>
    <t>Orignal</t>
  </si>
  <si>
    <t>Revised</t>
  </si>
  <si>
    <t>Diff</t>
  </si>
  <si>
    <t xml:space="preserve">Harvest Tech Achievers Growth &amp; Income ETF </t>
  </si>
  <si>
    <t>Unit</t>
  </si>
  <si>
    <t xml:space="preserve">Harvest Premium Yield Treasury ETF </t>
  </si>
  <si>
    <t>HARVEST PREMIUM YIELD TREA ETF CLASS U</t>
  </si>
  <si>
    <t xml:space="preserve">HARVEST PREMIUM YIELD TREA ETF </t>
  </si>
  <si>
    <t>HRT1</t>
  </si>
  <si>
    <t>Harvest Banks &amp; Buildings Income Fund Class R</t>
  </si>
  <si>
    <t>Harvest Banks &amp; Buildings Income Fund Class A</t>
  </si>
  <si>
    <t>Harvest Banks &amp; Buildings Income Fund Class F</t>
  </si>
  <si>
    <t>Harvest Banks &amp; Buildings Income Fund Class D</t>
  </si>
  <si>
    <t>HRT3</t>
  </si>
  <si>
    <t>Harvest Canadian Income &amp; Growth Fund Class R</t>
  </si>
  <si>
    <t>Harvest Canadian Income &amp; Growth Fund Class A</t>
  </si>
  <si>
    <t>Harvest Canadian Income &amp; Growth Fund Class F</t>
  </si>
  <si>
    <t>Harvest Canadian Income &amp; Growth Fund Class D</t>
  </si>
  <si>
    <t>Harvest US Bank Ldrs Inc ETF - Class A</t>
  </si>
  <si>
    <t xml:space="preserve">Harvest US Bank Ldrs Inc ETF - </t>
  </si>
  <si>
    <t xml:space="preserve">Harvest US Bank Ldrs Inc ETF </t>
  </si>
  <si>
    <t>HARVEST DIVERSIFIED EQ INC ETF</t>
  </si>
  <si>
    <t>HARVEST TRVL &amp; LEISURE INC ETF</t>
  </si>
  <si>
    <t>Class Name</t>
  </si>
  <si>
    <t>Fund Code</t>
  </si>
  <si>
    <t>Inception Price</t>
  </si>
  <si>
    <t>A</t>
  </si>
  <si>
    <t>B</t>
  </si>
  <si>
    <t>U</t>
  </si>
  <si>
    <t>HRAX_F</t>
  </si>
  <si>
    <t>Harvest Travel &amp; Leisure Index ETF</t>
  </si>
  <si>
    <t>Class A Share</t>
  </si>
  <si>
    <t>Preferred Share</t>
  </si>
  <si>
    <t>HRV100</t>
  </si>
  <si>
    <t>Harvest Banks &amp; Buildings Income Fund</t>
  </si>
  <si>
    <t>HRV102</t>
  </si>
  <si>
    <t>D</t>
  </si>
  <si>
    <t>HRTS_p</t>
  </si>
  <si>
    <t>HRV101</t>
  </si>
  <si>
    <t>F</t>
  </si>
  <si>
    <t xml:space="preserve">HRTS_ </t>
  </si>
  <si>
    <t>HRV111</t>
  </si>
  <si>
    <t>R</t>
  </si>
  <si>
    <t>HRV200</t>
  </si>
  <si>
    <t>Harvest Canadian Income &amp; Growth Fund</t>
  </si>
  <si>
    <t>HRV202</t>
  </si>
  <si>
    <t>HRV201</t>
  </si>
  <si>
    <t>HRV211</t>
  </si>
  <si>
    <t>HRVN_F</t>
  </si>
  <si>
    <t>HRVO_F</t>
  </si>
  <si>
    <t>HRVP_F</t>
  </si>
  <si>
    <t>Harvest MicroStrategy High Income Shares ETF</t>
  </si>
  <si>
    <t>Harvest Royal Bank Enhanced High Income Shares ETF</t>
  </si>
  <si>
    <t>Harvest TD Bank Enhanced High Income Shares ETF</t>
  </si>
  <si>
    <t>Backup tabs: Mapping;  Distribution Consolidated C3:CQ17; Price-File; Benmark Master File</t>
  </si>
  <si>
    <t>Steps:</t>
  </si>
  <si>
    <r>
      <rPr>
        <b/>
        <sz val="11"/>
        <color theme="1"/>
        <rFont val="Calibri"/>
        <family val="2"/>
      </rPr>
      <t xml:space="preserve"> - Rollover (before paste in backup tabs)</t>
    </r>
    <r>
      <rPr>
        <sz val="11"/>
        <color theme="1"/>
        <rFont val="Calibri"/>
        <family val="2"/>
      </rPr>
      <t xml:space="preserve"> </t>
    </r>
    <r>
      <rPr>
        <b/>
        <sz val="11"/>
        <color rgb="FFFF0000"/>
        <rFont val="Calibri"/>
        <family val="2"/>
      </rPr>
      <t>DO NOT INSERT COPIED CELLs IN ANY TABS</t>
    </r>
  </si>
  <si>
    <t>1. Drag down the formula from the last row in DIST tab</t>
  </si>
  <si>
    <t>2. Go to NAV tab, select the last row copy, paste in the next row, hardcoded the row copied</t>
  </si>
  <si>
    <t>3. Drag down the formula from the last row in NAV plus Dist tab</t>
  </si>
  <si>
    <t>4. Go to the R.Welath-Cummulative tab, copy the helper row down to the next row, and drag down the last row with formulas down</t>
  </si>
  <si>
    <t>5. Go to Blended Benchmark tab, copy the last row and paste in the next row and change the date under column B to associated month end, hardcoded the last row (e.g. when rolloever row 192, copy row 192 and paste in row 193, hardcoded row 192)</t>
  </si>
  <si>
    <t>6. Go to Benchmark Data tab, copy the last row and paste in the next row and change the date under column B to associated month end, hardcoded the last row (e.g. when rolloever row 192, copy row 192 and paste in row 193, hardcoded row 192)</t>
  </si>
  <si>
    <r>
      <rPr>
        <sz val="11"/>
        <color rgb="FFFF0000"/>
        <rFont val="Calibri"/>
        <family val="2"/>
      </rPr>
      <t>Step 6 Note</t>
    </r>
    <r>
      <rPr>
        <sz val="11"/>
        <color theme="1"/>
        <rFont val="Calibri"/>
        <family val="2"/>
      </rPr>
      <t>: keep the numbers at the very below of this tab forever, when the rows above approach, insert more rows</t>
    </r>
  </si>
  <si>
    <t>7. Go to the R.Welath-Cummulative (BM) tab, copy the helper row down to the next row, and drag down the last row with formulas down</t>
  </si>
  <si>
    <t>8. Go to Since Inception (BM) tab, drag down the formulas of the last row to the next row</t>
  </si>
  <si>
    <t>9. Go to Since Inception Returns tab, drag down the formulas of the last row to the next row</t>
  </si>
  <si>
    <r>
      <rPr>
        <sz val="11"/>
        <color rgb="FFFF0000"/>
        <rFont val="Calibri"/>
        <family val="2"/>
      </rPr>
      <t>Step 8 and 9 Note:</t>
    </r>
    <r>
      <rPr>
        <sz val="11"/>
        <color theme="1"/>
        <rFont val="Calibri"/>
        <family val="2"/>
      </rPr>
      <t xml:space="preserve"> selected range of formulas in row 204, 207, and 208 need to manually extended when more months come</t>
    </r>
  </si>
  <si>
    <t xml:space="preserve"> - Update the backup tabs</t>
  </si>
  <si>
    <t xml:space="preserve">1. Go to the Distribution Consolidated tab, only monitor the area C3:CQ17. Open the file located in H:\2025\Dividend Dates 2025, paste the numbers in. Note: All three tabs' distribution numbers in "Dividend Dates 2025" need to be pasted accordingly. </t>
  </si>
  <si>
    <t>2. Open the W:\2025 NAV\05. May\05.30\Harvest Price File - 05302025.XLS file (for example May's), and paste in the range from Column C (column A and B are formulas)</t>
  </si>
  <si>
    <t>3. Go to W:\Performance\Final monthly Performance data\MASTER Data Files\Benchmark Master file, paste into Benmark Master File tab. Please note the benchmark for HRVJ (highlighted in the tab) should be pasted separately, this number can be get from Muneeb's email sent at the beginning of the month</t>
  </si>
  <si>
    <t>4. Change YTD number in the Summary to match the current month</t>
  </si>
  <si>
    <t>5. Start to check the numbers in the Summary tab</t>
  </si>
  <si>
    <t>Whenever a new fund is launched and performance starts to be calculated,</t>
  </si>
  <si>
    <t>1. Update the mapping tab with ticker, account name, unit, inception date, and inception price</t>
  </si>
  <si>
    <t>2. Go to Distribution Consolidated tab, insert a column depends on the type of the fund (most likely will be ETF), and insert a row at the very below and drag down the formulas in the above rows</t>
  </si>
  <si>
    <t>3. Drag down the formulas under column A and B in Price file tab</t>
  </si>
  <si>
    <t>4. For all left tabs, Insert a column right to the last column to follow the order, and copy the formulas for other funds paste into.</t>
  </si>
  <si>
    <t>5. Insert a row below the last row in the Summary Tab and drag down the formulas</t>
  </si>
  <si>
    <t xml:space="preserve">Ticker </t>
  </si>
  <si>
    <t>ETF</t>
  </si>
  <si>
    <t>Avg NAV</t>
  </si>
  <si>
    <t>Distribuion Yield</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</si>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</sst>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64" formatCode="&quot;$&quot;#,##0.00;[Red]\-&quot;$&quot;#,##0.00"/>
    <numFmt numFmtId="165" formatCode="_-* #,##0.00_-;\-* #,##0.00_-;_-* &quot;-&quot;??_-;_-@_-"/>
    <numFmt numFmtId="166" formatCode="mm/dd/yy;@"/>
    <numFmt numFmtId="167" formatCode="#,##0.0000"/>
    <numFmt numFmtId="168" formatCode="#,##0.0000%"/>
    <numFmt numFmtId="169" formatCode="#,##0.000000"/>
    <numFmt numFmtId="170" formatCode="0.0"/>
    <numFmt numFmtId="171" formatCode="0.000"/>
    <numFmt numFmtId="172" formatCode="&quot;$&quot;#,##0.000;[Red]\-&quot;$&quot;#,##0.000"/>
    <numFmt numFmtId="173" formatCode="0.0%"/>
    <numFmt numFmtId="174" formatCode="&quot;$&quot;#,##0.000000;[Red]\-&quot;$&quot;#,##0.000000"/>
    <numFmt numFmtId="175" formatCode="0.0000"/>
    <numFmt numFmtId="176" formatCode="0.00000"/>
    <numFmt numFmtId="177" formatCode="[$-409]d\-mmm\-yy;@"/>
    <numFmt numFmtId="178" formatCode="&quot;$&quot;#,##0.0000;[Red]\-&quot;$&quot;#,##0.0000"/>
    <numFmt numFmtId="179" formatCode="yyyy/mm/dd;@"/>
    <numFmt numFmtId="180" formatCode="0.0000000000000000"/>
  </numFmts>
  <fonts count="50">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sz val="9"/>
      <color theme="1"/>
      <name val="Aptos Narrow"/>
      <family val="2"/>
      <scheme val="minor"/>
    </font>
    <font>
      <sz val="9"/>
      <color theme="0"/>
      <name val="Aptos Narrow"/>
      <family val="2"/>
      <scheme val="minor"/>
    </font>
    <font>
      <sz val="10"/>
      <name val="Arial"/>
      <family val="2"/>
    </font>
    <font>
      <sz val="8"/>
      <name val="Arial"/>
      <family val="2"/>
    </font>
    <font>
      <b/>
      <sz val="9"/>
      <color theme="0"/>
      <name val="Aptos Narrow"/>
      <family val="2"/>
      <scheme val="minor"/>
    </font>
    <font>
      <sz val="8"/>
      <name val="Aptos Narrow"/>
      <family val="2"/>
      <scheme val="minor"/>
    </font>
    <font>
      <b/>
      <sz val="9"/>
      <color rgb="FFFF0000"/>
      <name val="Aptos Narrow"/>
      <family val="2"/>
      <scheme val="minor"/>
    </font>
    <font>
      <sz val="9"/>
      <name val="Aptos Narrow"/>
      <family val="2"/>
      <scheme val="minor"/>
    </font>
    <font>
      <b/>
      <sz val="11"/>
      <color rgb="FF282828"/>
      <name val="Calibri"/>
      <family val="2"/>
    </font>
    <font>
      <sz val="11"/>
      <color rgb="FF282828"/>
      <name val="Calibri"/>
      <family val="2"/>
    </font>
    <font>
      <sz val="11"/>
      <color rgb="FFFF0000"/>
      <name val="Calibri"/>
      <family val="2"/>
    </font>
    <font>
      <sz val="13"/>
      <color rgb="FF333333"/>
      <name val="Arial"/>
      <family val="2"/>
    </font>
    <font>
      <b/>
      <sz val="13"/>
      <color rgb="FF333333"/>
      <name val="Arial"/>
      <family val="2"/>
    </font>
    <font>
      <b/>
      <sz val="11"/>
      <color theme="0"/>
      <name val="Aptos Narrow"/>
      <family val="2"/>
      <scheme val="minor"/>
    </font>
    <font>
      <b/>
      <sz val="8"/>
      <color theme="1"/>
      <name val="Calibri"/>
      <family val="2"/>
    </font>
    <font>
      <b/>
      <sz val="9"/>
      <color theme="1"/>
      <name val="Aptos Narrow"/>
      <family val="2"/>
      <scheme val="minor"/>
    </font>
    <font>
      <sz val="11"/>
      <name val="Aptos Narrow"/>
      <family val="2"/>
      <scheme val="minor"/>
    </font>
    <font>
      <b/>
      <sz val="11"/>
      <name val="Aptos Narrow"/>
      <family val="2"/>
      <scheme val="minor"/>
    </font>
    <font>
      <sz val="13"/>
      <color rgb="FFFF0000"/>
      <name val="Arial"/>
      <family val="2"/>
    </font>
    <font>
      <sz val="11"/>
      <color rgb="FF333333"/>
      <name val="Arial"/>
      <family val="2"/>
    </font>
    <font>
      <b/>
      <sz val="11"/>
      <color rgb="FF333333"/>
      <name val="Arial"/>
      <family val="2"/>
    </font>
    <font>
      <u/>
      <sz val="11"/>
      <color theme="10"/>
      <name val="Aptos Narrow"/>
      <family val="2"/>
      <scheme val="minor"/>
    </font>
    <font>
      <sz val="9"/>
      <color theme="1" tint="0.499984740745262"/>
      <name val="Aptos Narrow"/>
      <family val="2"/>
      <scheme val="minor"/>
    </font>
    <font>
      <sz val="9"/>
      <name val="Calibri"/>
      <family val="2"/>
    </font>
    <font>
      <sz val="9"/>
      <color indexed="81"/>
      <name val="Tahoma"/>
      <family val="2"/>
    </font>
    <font>
      <b/>
      <sz val="9"/>
      <color indexed="81"/>
      <name val="Tahoma"/>
      <family val="2"/>
    </font>
    <font>
      <sz val="11"/>
      <color theme="1"/>
      <name val="Calibri"/>
      <family val="2"/>
    </font>
    <font>
      <b/>
      <sz val="11"/>
      <color theme="1"/>
      <name val="Calibri"/>
      <family val="2"/>
    </font>
    <font>
      <b/>
      <sz val="11"/>
      <color rgb="FFFF0000"/>
      <name val="Calibri"/>
      <family val="2"/>
    </font>
    <font>
      <sz val="12"/>
      <color theme="1"/>
      <name val="Calibri"/>
      <family val="2"/>
    </font>
    <font>
      <sz val="12"/>
      <color indexed="8"/>
      <name val="Calibri"/>
      <family val="2"/>
    </font>
    <font>
      <b/>
      <sz val="11"/>
      <color theme="0"/>
      <name val="Calibri"/>
      <family val="2"/>
    </font>
    <font>
      <b/>
      <sz val="11"/>
      <name val="Calibri"/>
      <family val="2"/>
    </font>
    <font>
      <sz val="11"/>
      <name val="Calibri"/>
      <family val="2"/>
    </font>
    <font>
      <b/>
      <sz val="8"/>
      <name val="Calibri"/>
      <family val="2"/>
    </font>
    <font>
      <b/>
      <sz val="8"/>
      <color rgb="FFFF0000"/>
      <name val="Calibri"/>
      <family val="2"/>
    </font>
    <font>
      <sz val="9"/>
      <color theme="1"/>
      <name val="Calibri"/>
      <family val="2"/>
    </font>
    <font>
      <sz val="9"/>
      <color rgb="FFFF0000"/>
      <name val="Calibri"/>
      <family val="2"/>
    </font>
    <font>
      <sz val="9"/>
      <color theme="0"/>
      <name val="Calibri"/>
      <family val="2"/>
    </font>
    <font>
      <b/>
      <sz val="9"/>
      <color theme="0"/>
      <name val="Calibri"/>
      <family val="2"/>
    </font>
    <font>
      <b/>
      <sz val="8"/>
      <name val="Arial"/>
      <family val="2"/>
    </font>
    <font>
      <b/>
      <sz val="9"/>
      <name val="Calibri"/>
      <family val="2"/>
    </font>
    <font>
      <b/>
      <sz val="9"/>
      <color theme="1"/>
      <name val="Calibri"/>
      <family val="2"/>
    </font>
    <font>
      <sz val="11"/>
      <color theme="0"/>
      <name val="Calibri"/>
      <family val="2"/>
    </font>
    <font>
      <b/>
      <sz val="9"/>
      <color rgb="FFFF0000"/>
      <name val="Calibri"/>
      <family val="2"/>
    </font>
    <font>
      <sz val="10"/>
      <color indexed="8"/>
      <name val="SansSerif"/>
    </font>
  </fonts>
  <fills count="21">
    <fill>
      <patternFill patternType="none"/>
    </fill>
    <fill>
      <patternFill patternType="gray125"/>
    </fill>
    <fill>
      <patternFill patternType="solid">
        <fgColor theme="3"/>
        <bgColor indexed="64"/>
      </patternFill>
    </fill>
    <fill>
      <patternFill patternType="solid">
        <fgColor rgb="FF92D050"/>
        <bgColor indexed="64"/>
      </patternFill>
    </fill>
    <fill>
      <patternFill patternType="solid">
        <fgColor rgb="FFFFFF00"/>
        <bgColor indexed="64"/>
      </patternFill>
    </fill>
    <fill>
      <patternFill patternType="solid">
        <fgColor theme="5" tint="-0.249977111117893"/>
        <bgColor indexed="64"/>
      </patternFill>
    </fill>
    <fill>
      <patternFill patternType="solid">
        <fgColor rgb="FFC00000"/>
        <bgColor indexed="64"/>
      </patternFill>
    </fill>
    <fill>
      <patternFill patternType="solid">
        <fgColor indexed="9"/>
        <bgColor indexed="64"/>
      </patternFill>
    </fill>
    <fill>
      <patternFill patternType="solid">
        <fgColor rgb="FF002060"/>
        <bgColor indexed="64"/>
      </patternFill>
    </fill>
    <fill>
      <patternFill patternType="solid">
        <fgColor rgb="FFE7E6E6"/>
        <bgColor indexed="64"/>
      </patternFill>
    </fill>
    <fill>
      <patternFill patternType="solid">
        <fgColor rgb="FFFFFFFF"/>
        <bgColor indexed="64"/>
      </patternFill>
    </fill>
    <fill>
      <patternFill patternType="solid">
        <fgColor rgb="FFFFC000"/>
        <bgColor indexed="64"/>
      </patternFill>
    </fill>
    <fill>
      <patternFill patternType="solid">
        <fgColor theme="5" tint="-0.499984740745262"/>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8" tint="-0.249977111117893"/>
        <bgColor indexed="64"/>
      </patternFill>
    </fill>
    <fill>
      <patternFill patternType="solid">
        <fgColor rgb="FF00B050"/>
        <bgColor indexed="64"/>
      </patternFill>
    </fill>
    <fill>
      <patternFill patternType="solid">
        <fgColor theme="8" tint="0.79998168889431442"/>
        <bgColor indexed="64"/>
      </patternFill>
    </fill>
    <fill>
      <patternFill patternType="solid">
        <fgColor theme="3" tint="0.89999084444715716"/>
        <bgColor indexed="64"/>
      </patternFill>
    </fill>
  </fills>
  <borders count="26">
    <border>
      <left/>
      <right/>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8"/>
      </right>
      <top style="thin">
        <color indexed="8"/>
      </top>
      <bottom style="thin">
        <color indexed="8"/>
      </bottom>
      <diagonal/>
    </border>
  </borders>
  <cellStyleXfs count="5">
    <xf numFmtId="0" fontId="0" fillId="0" borderId="0"/>
    <xf numFmtId="9" fontId="1" fillId="0" borderId="0" applyFont="0" applyFill="0" applyBorder="0" applyAlignment="0" applyProtection="0"/>
    <xf numFmtId="0" fontId="6" fillId="0" borderId="0"/>
    <xf numFmtId="165" fontId="1" fillId="0" borderId="0" applyFont="0" applyFill="0" applyBorder="0" applyAlignment="0" applyProtection="0"/>
    <xf numFmtId="0" fontId="25" fillId="0" borderId="0" applyNumberFormat="0" applyFill="0" applyBorder="0" applyAlignment="0" applyProtection="0"/>
  </cellStyleXfs>
  <cellXfs count="278">
    <xf numFmtId="0" fontId="0" fillId="0" borderId="0" xfId="0"/>
    <xf numFmtId="0" fontId="3" fillId="0" borderId="0" xfId="0" applyFont="1" applyAlignment="1">
      <alignment horizontal="center"/>
    </xf>
    <xf numFmtId="0" fontId="2" fillId="0" borderId="0" xfId="0" applyFont="1"/>
    <xf numFmtId="0" fontId="0" fillId="0" borderId="0" xfId="0" applyAlignment="1">
      <alignment horizontal="center"/>
    </xf>
    <xf numFmtId="0" fontId="4" fillId="0" borderId="0" xfId="0" applyFont="1"/>
    <xf numFmtId="0" fontId="4" fillId="0" borderId="0" xfId="0" applyFont="1" applyAlignment="1">
      <alignment horizontal="center"/>
    </xf>
    <xf numFmtId="14" fontId="4" fillId="0" borderId="0" xfId="0" applyNumberFormat="1" applyFont="1"/>
    <xf numFmtId="0" fontId="5" fillId="2" borderId="0" xfId="0" applyFont="1" applyFill="1"/>
    <xf numFmtId="0" fontId="0" fillId="3" borderId="0" xfId="0" applyFill="1"/>
    <xf numFmtId="0" fontId="3" fillId="0" borderId="0" xfId="0" applyFont="1"/>
    <xf numFmtId="0" fontId="0" fillId="4" borderId="0" xfId="0" applyFill="1"/>
    <xf numFmtId="2" fontId="0" fillId="0" borderId="0" xfId="0" applyNumberFormat="1"/>
    <xf numFmtId="14" fontId="8" fillId="5" borderId="0" xfId="0" applyNumberFormat="1" applyFont="1" applyFill="1" applyAlignment="1">
      <alignment horizontal="left"/>
    </xf>
    <xf numFmtId="0" fontId="8" fillId="5" borderId="0" xfId="0" applyFont="1" applyFill="1" applyAlignment="1">
      <alignment horizontal="left"/>
    </xf>
    <xf numFmtId="0" fontId="2" fillId="4" borderId="0" xfId="0" applyFont="1" applyFill="1"/>
    <xf numFmtId="14" fontId="10" fillId="4" borderId="0" xfId="0" applyNumberFormat="1" applyFont="1" applyFill="1" applyAlignment="1">
      <alignment horizontal="left"/>
    </xf>
    <xf numFmtId="0" fontId="0" fillId="4" borderId="0" xfId="0" applyFill="1" applyAlignment="1">
      <alignment horizontal="center"/>
    </xf>
    <xf numFmtId="0" fontId="5" fillId="8" borderId="0" xfId="0" applyFont="1" applyFill="1"/>
    <xf numFmtId="0" fontId="8" fillId="8" borderId="0" xfId="0" applyFont="1" applyFill="1" applyAlignment="1">
      <alignment horizontal="center"/>
    </xf>
    <xf numFmtId="0" fontId="5" fillId="8" borderId="0" xfId="0" applyFont="1" applyFill="1" applyAlignment="1">
      <alignment horizontal="center"/>
    </xf>
    <xf numFmtId="0" fontId="8" fillId="2" borderId="0" xfId="0" applyFont="1" applyFill="1" applyAlignment="1">
      <alignment horizontal="center"/>
    </xf>
    <xf numFmtId="0" fontId="5" fillId="2" borderId="0" xfId="0" applyFont="1" applyFill="1" applyAlignment="1">
      <alignment horizontal="center"/>
    </xf>
    <xf numFmtId="0" fontId="8" fillId="6" borderId="6" xfId="0" applyFont="1" applyFill="1" applyBorder="1" applyAlignment="1">
      <alignment horizontal="center"/>
    </xf>
    <xf numFmtId="0" fontId="12" fillId="9" borderId="7" xfId="0" applyFont="1" applyFill="1" applyBorder="1" applyAlignment="1">
      <alignment horizontal="center" vertical="center" wrapText="1"/>
    </xf>
    <xf numFmtId="0" fontId="0" fillId="0" borderId="5" xfId="0" applyBorder="1"/>
    <xf numFmtId="0" fontId="13" fillId="0" borderId="5" xfId="0" applyFont="1" applyBorder="1" applyAlignment="1">
      <alignment vertical="center" wrapText="1"/>
    </xf>
    <xf numFmtId="0" fontId="12" fillId="9" borderId="5" xfId="0" applyFont="1" applyFill="1" applyBorder="1" applyAlignment="1">
      <alignment vertical="center" wrapText="1"/>
    </xf>
    <xf numFmtId="0" fontId="0" fillId="4" borderId="5" xfId="0" applyFill="1" applyBorder="1"/>
    <xf numFmtId="0" fontId="13" fillId="4" borderId="5" xfId="0" applyFont="1" applyFill="1" applyBorder="1" applyAlignment="1">
      <alignment vertical="center" wrapText="1"/>
    </xf>
    <xf numFmtId="0" fontId="2" fillId="0" borderId="5" xfId="0" applyFont="1" applyBorder="1"/>
    <xf numFmtId="0" fontId="14" fillId="0" borderId="5" xfId="0" applyFont="1" applyBorder="1" applyAlignment="1">
      <alignment vertical="center" wrapText="1"/>
    </xf>
    <xf numFmtId="0" fontId="14" fillId="0" borderId="5" xfId="0" applyFont="1" applyBorder="1" applyAlignment="1">
      <alignment vertical="center"/>
    </xf>
    <xf numFmtId="174" fontId="13" fillId="0" borderId="5" xfId="0" applyNumberFormat="1" applyFont="1" applyBorder="1" applyAlignment="1">
      <alignment horizontal="center" vertical="center" wrapText="1"/>
    </xf>
    <xf numFmtId="10" fontId="0" fillId="0" borderId="0" xfId="1" applyNumberFormat="1" applyFont="1" applyBorder="1" applyAlignment="1">
      <alignment horizontal="center"/>
    </xf>
    <xf numFmtId="9" fontId="0" fillId="0" borderId="0" xfId="1" applyFont="1" applyBorder="1" applyAlignment="1">
      <alignment horizontal="center"/>
    </xf>
    <xf numFmtId="10" fontId="0" fillId="4" borderId="0" xfId="1" applyNumberFormat="1" applyFont="1" applyFill="1" applyBorder="1" applyAlignment="1">
      <alignment horizontal="center"/>
    </xf>
    <xf numFmtId="173" fontId="0" fillId="4" borderId="0" xfId="1" applyNumberFormat="1" applyFont="1" applyFill="1" applyBorder="1" applyAlignment="1">
      <alignment horizontal="center"/>
    </xf>
    <xf numFmtId="0" fontId="0" fillId="0" borderId="8" xfId="0" applyBorder="1"/>
    <xf numFmtId="0" fontId="0" fillId="0" borderId="9" xfId="0" applyBorder="1"/>
    <xf numFmtId="0" fontId="3" fillId="0" borderId="9" xfId="0" applyFont="1" applyBorder="1" applyAlignment="1">
      <alignment horizontal="center"/>
    </xf>
    <xf numFmtId="0" fontId="3" fillId="0" borderId="9" xfId="0" applyFont="1" applyBorder="1"/>
    <xf numFmtId="0" fontId="3" fillId="0" borderId="7" xfId="0" applyFont="1" applyBorder="1"/>
    <xf numFmtId="0" fontId="0" fillId="0" borderId="10" xfId="0" applyBorder="1"/>
    <xf numFmtId="0" fontId="0" fillId="0" borderId="11" xfId="0" applyBorder="1"/>
    <xf numFmtId="0" fontId="0" fillId="4" borderId="10" xfId="0" applyFill="1" applyBorder="1"/>
    <xf numFmtId="0" fontId="0" fillId="0" borderId="12" xfId="0" applyBorder="1"/>
    <xf numFmtId="0" fontId="0" fillId="0" borderId="13" xfId="0" applyBorder="1"/>
    <xf numFmtId="0" fontId="0" fillId="0" borderId="13" xfId="0" applyBorder="1" applyAlignment="1">
      <alignment horizontal="center"/>
    </xf>
    <xf numFmtId="9" fontId="0" fillId="0" borderId="13" xfId="1" applyFont="1" applyBorder="1" applyAlignment="1">
      <alignment horizontal="center"/>
    </xf>
    <xf numFmtId="0" fontId="0" fillId="0" borderId="14" xfId="0" applyBorder="1"/>
    <xf numFmtId="0" fontId="16" fillId="10" borderId="15" xfId="0" applyFont="1" applyFill="1" applyBorder="1" applyAlignment="1">
      <alignment vertical="center" wrapText="1"/>
    </xf>
    <xf numFmtId="0" fontId="16" fillId="10" borderId="16" xfId="0" applyFont="1" applyFill="1" applyBorder="1" applyAlignment="1">
      <alignment vertical="center" wrapText="1"/>
    </xf>
    <xf numFmtId="0" fontId="15" fillId="10" borderId="16" xfId="0" applyFont="1" applyFill="1" applyBorder="1" applyAlignment="1">
      <alignment vertical="center" wrapText="1"/>
    </xf>
    <xf numFmtId="0" fontId="18" fillId="0" borderId="0" xfId="0" applyFont="1"/>
    <xf numFmtId="0" fontId="20" fillId="0" borderId="0" xfId="0" applyFont="1"/>
    <xf numFmtId="0" fontId="21" fillId="0" borderId="0" xfId="0" applyFont="1" applyAlignment="1">
      <alignment vertical="center"/>
    </xf>
    <xf numFmtId="0" fontId="17" fillId="12" borderId="0" xfId="0" applyFont="1" applyFill="1" applyAlignment="1">
      <alignment vertical="center"/>
    </xf>
    <xf numFmtId="175" fontId="20" fillId="0" borderId="0" xfId="0" applyNumberFormat="1" applyFont="1" applyAlignment="1">
      <alignment horizontal="center"/>
    </xf>
    <xf numFmtId="175" fontId="20" fillId="11" borderId="0" xfId="0" applyNumberFormat="1" applyFont="1" applyFill="1" applyAlignment="1">
      <alignment horizontal="center"/>
    </xf>
    <xf numFmtId="0" fontId="4" fillId="13" borderId="5" xfId="0" applyFont="1" applyFill="1" applyBorder="1"/>
    <xf numFmtId="0" fontId="19" fillId="13" borderId="5" xfId="0" applyFont="1" applyFill="1" applyBorder="1" applyAlignment="1">
      <alignment horizontal="left"/>
    </xf>
    <xf numFmtId="0" fontId="19" fillId="13" borderId="5" xfId="0" applyFont="1" applyFill="1" applyBorder="1" applyAlignment="1">
      <alignment horizontal="center"/>
    </xf>
    <xf numFmtId="10" fontId="4" fillId="0" borderId="0" xfId="1" applyNumberFormat="1" applyFont="1"/>
    <xf numFmtId="0" fontId="22" fillId="10" borderId="16" xfId="0" applyFont="1" applyFill="1" applyBorder="1" applyAlignment="1">
      <alignment vertical="center" wrapText="1"/>
    </xf>
    <xf numFmtId="175" fontId="2" fillId="3" borderId="0" xfId="0" applyNumberFormat="1" applyFont="1" applyFill="1" applyAlignment="1">
      <alignment horizontal="center"/>
    </xf>
    <xf numFmtId="175" fontId="20" fillId="0" borderId="0" xfId="0" applyNumberFormat="1" applyFont="1"/>
    <xf numFmtId="175" fontId="20" fillId="4" borderId="0" xfId="0" applyNumberFormat="1" applyFont="1" applyFill="1" applyAlignment="1">
      <alignment horizontal="center"/>
    </xf>
    <xf numFmtId="175" fontId="0" fillId="0" borderId="0" xfId="0" applyNumberFormat="1"/>
    <xf numFmtId="0" fontId="21" fillId="15" borderId="0" xfId="0" applyFont="1" applyFill="1" applyAlignment="1">
      <alignment vertical="center"/>
    </xf>
    <xf numFmtId="0" fontId="20" fillId="15" borderId="0" xfId="0" applyFont="1" applyFill="1"/>
    <xf numFmtId="0" fontId="2" fillId="15" borderId="0" xfId="0" applyFont="1" applyFill="1"/>
    <xf numFmtId="14" fontId="7" fillId="0" borderId="1" xfId="0" applyNumberFormat="1" applyFont="1" applyBorder="1"/>
    <xf numFmtId="14" fontId="7" fillId="0" borderId="3" xfId="0" applyNumberFormat="1" applyFont="1" applyBorder="1"/>
    <xf numFmtId="176" fontId="20" fillId="0" borderId="0" xfId="0" applyNumberFormat="1" applyFont="1"/>
    <xf numFmtId="176" fontId="0" fillId="0" borderId="0" xfId="0" applyNumberFormat="1"/>
    <xf numFmtId="165" fontId="4" fillId="0" borderId="0" xfId="3" applyFont="1"/>
    <xf numFmtId="165" fontId="4" fillId="0" borderId="0" xfId="0" applyNumberFormat="1" applyFont="1"/>
    <xf numFmtId="0" fontId="24" fillId="10" borderId="17" xfId="0" applyFont="1" applyFill="1" applyBorder="1" applyAlignment="1">
      <alignment vertical="center" wrapText="1"/>
    </xf>
    <xf numFmtId="0" fontId="24" fillId="10" borderId="18" xfId="0" applyFont="1" applyFill="1" applyBorder="1" applyAlignment="1">
      <alignment vertical="center" wrapText="1"/>
    </xf>
    <xf numFmtId="0" fontId="25" fillId="10" borderId="15" xfId="4" applyFill="1" applyBorder="1" applyAlignment="1">
      <alignment vertical="center" wrapText="1"/>
    </xf>
    <xf numFmtId="0" fontId="23" fillId="10" borderId="15" xfId="0" applyFont="1" applyFill="1" applyBorder="1" applyAlignment="1">
      <alignment vertical="center" wrapText="1"/>
    </xf>
    <xf numFmtId="164" fontId="23" fillId="10" borderId="15" xfId="0" applyNumberFormat="1" applyFont="1" applyFill="1" applyBorder="1" applyAlignment="1">
      <alignment vertical="center" wrapText="1"/>
    </xf>
    <xf numFmtId="175" fontId="15" fillId="10" borderId="15" xfId="0" applyNumberFormat="1" applyFont="1" applyFill="1" applyBorder="1" applyAlignment="1">
      <alignment horizontal="center" vertical="center" wrapText="1"/>
    </xf>
    <xf numFmtId="14" fontId="11" fillId="0" borderId="3" xfId="0" applyNumberFormat="1" applyFont="1" applyBorder="1" applyAlignment="1">
      <alignment horizontal="left"/>
    </xf>
    <xf numFmtId="10" fontId="11" fillId="0" borderId="5" xfId="1" applyNumberFormat="1" applyFont="1" applyFill="1" applyBorder="1" applyAlignment="1">
      <alignment horizontal="center"/>
    </xf>
    <xf numFmtId="14" fontId="11" fillId="0" borderId="5" xfId="0" applyNumberFormat="1" applyFont="1" applyBorder="1" applyAlignment="1">
      <alignment horizontal="left"/>
    </xf>
    <xf numFmtId="0" fontId="11" fillId="0" borderId="5" xfId="0" applyFont="1" applyBorder="1" applyAlignment="1">
      <alignment horizontal="left"/>
    </xf>
    <xf numFmtId="0" fontId="4" fillId="11" borderId="0" xfId="0" applyFont="1" applyFill="1"/>
    <xf numFmtId="0" fontId="19" fillId="11" borderId="5" xfId="0" applyFont="1" applyFill="1" applyBorder="1" applyAlignment="1">
      <alignment horizontal="left"/>
    </xf>
    <xf numFmtId="0" fontId="5" fillId="11" borderId="0" xfId="0" applyFont="1" applyFill="1"/>
    <xf numFmtId="14" fontId="26" fillId="11" borderId="0" xfId="0" applyNumberFormat="1" applyFont="1" applyFill="1"/>
    <xf numFmtId="14" fontId="27" fillId="0" borderId="5" xfId="0" applyNumberFormat="1" applyFont="1" applyBorder="1" applyAlignment="1">
      <alignment horizontal="left"/>
    </xf>
    <xf numFmtId="0" fontId="4" fillId="0" borderId="5" xfId="0" applyFont="1" applyBorder="1"/>
    <xf numFmtId="14" fontId="4" fillId="11" borderId="0" xfId="0" applyNumberFormat="1" applyFont="1" applyFill="1"/>
    <xf numFmtId="0" fontId="30" fillId="0" borderId="0" xfId="0" applyFont="1"/>
    <xf numFmtId="0" fontId="31" fillId="4" borderId="19" xfId="0" applyFont="1" applyFill="1" applyBorder="1"/>
    <xf numFmtId="0" fontId="31" fillId="0" borderId="5" xfId="0" applyFont="1" applyBorder="1" applyAlignment="1">
      <alignment horizontal="center"/>
    </xf>
    <xf numFmtId="177" fontId="30" fillId="0" borderId="5" xfId="0" applyNumberFormat="1" applyFont="1" applyBorder="1" applyAlignment="1">
      <alignment horizontal="center"/>
    </xf>
    <xf numFmtId="0" fontId="31" fillId="0" borderId="0" xfId="0" applyFont="1"/>
    <xf numFmtId="0" fontId="32" fillId="0" borderId="0" xfId="0" applyFont="1" applyAlignment="1">
      <alignment horizontal="center"/>
    </xf>
    <xf numFmtId="0" fontId="31" fillId="0" borderId="0" xfId="0" applyFont="1" applyAlignment="1">
      <alignment horizontal="center"/>
    </xf>
    <xf numFmtId="0" fontId="31" fillId="13" borderId="22" xfId="0" applyFont="1" applyFill="1" applyBorder="1" applyAlignment="1">
      <alignment horizontal="center"/>
    </xf>
    <xf numFmtId="0" fontId="31" fillId="13" borderId="0" xfId="0" applyFont="1" applyFill="1" applyAlignment="1">
      <alignment horizontal="center"/>
    </xf>
    <xf numFmtId="0" fontId="30" fillId="0" borderId="0" xfId="0" applyFont="1" applyAlignment="1">
      <alignment horizontal="center"/>
    </xf>
    <xf numFmtId="178" fontId="30" fillId="13" borderId="5" xfId="0" applyNumberFormat="1" applyFont="1" applyFill="1" applyBorder="1" applyAlignment="1">
      <alignment horizontal="center"/>
    </xf>
    <xf numFmtId="178" fontId="30" fillId="4" borderId="5" xfId="0" applyNumberFormat="1" applyFont="1" applyFill="1" applyBorder="1" applyAlignment="1">
      <alignment horizontal="center"/>
    </xf>
    <xf numFmtId="0" fontId="30" fillId="0" borderId="0" xfId="0" applyFont="1" applyAlignment="1">
      <alignment vertical="center"/>
    </xf>
    <xf numFmtId="0" fontId="33" fillId="0" borderId="0" xfId="0" applyFont="1"/>
    <xf numFmtId="0" fontId="34" fillId="7" borderId="0" xfId="0" applyFont="1" applyFill="1" applyAlignment="1">
      <alignment horizontal="left" vertical="top" wrapText="1"/>
    </xf>
    <xf numFmtId="0" fontId="34" fillId="7" borderId="0" xfId="0" applyFont="1" applyFill="1" applyAlignment="1">
      <alignment horizontal="left" vertical="center"/>
    </xf>
    <xf numFmtId="0" fontId="34" fillId="7" borderId="4" xfId="0" applyFont="1" applyFill="1" applyBorder="1" applyAlignment="1">
      <alignment horizontal="center" vertical="center"/>
    </xf>
    <xf numFmtId="0" fontId="34" fillId="7" borderId="25" xfId="0" applyFont="1" applyFill="1" applyBorder="1" applyAlignment="1">
      <alignment horizontal="center" vertical="center"/>
    </xf>
    <xf numFmtId="0" fontId="33" fillId="4" borderId="8" xfId="0" applyFont="1" applyFill="1" applyBorder="1"/>
    <xf numFmtId="0" fontId="33" fillId="4" borderId="7" xfId="0" applyFont="1" applyFill="1" applyBorder="1"/>
    <xf numFmtId="0" fontId="33" fillId="4" borderId="10" xfId="0" applyFont="1" applyFill="1" applyBorder="1"/>
    <xf numFmtId="1" fontId="30" fillId="4" borderId="0" xfId="0" applyNumberFormat="1" applyFont="1" applyFill="1" applyAlignment="1">
      <alignment horizontal="center"/>
    </xf>
    <xf numFmtId="0" fontId="37" fillId="14" borderId="0" xfId="0" applyFont="1" applyFill="1"/>
    <xf numFmtId="175" fontId="37" fillId="0" borderId="0" xfId="0" applyNumberFormat="1" applyFont="1" applyAlignment="1">
      <alignment horizontal="center"/>
    </xf>
    <xf numFmtId="175" fontId="37" fillId="14" borderId="0" xfId="0" applyNumberFormat="1" applyFont="1" applyFill="1" applyAlignment="1">
      <alignment horizontal="center"/>
    </xf>
    <xf numFmtId="0" fontId="37" fillId="0" borderId="0" xfId="0" applyFont="1"/>
    <xf numFmtId="171" fontId="37" fillId="0" borderId="0" xfId="0" applyNumberFormat="1" applyFont="1"/>
    <xf numFmtId="175" fontId="37" fillId="16" borderId="0" xfId="0" applyNumberFormat="1" applyFont="1" applyFill="1" applyAlignment="1">
      <alignment horizontal="center"/>
    </xf>
    <xf numFmtId="172" fontId="37" fillId="0" borderId="0" xfId="0" applyNumberFormat="1" applyFont="1"/>
    <xf numFmtId="0" fontId="37" fillId="0" borderId="0" xfId="0" applyFont="1" applyAlignment="1">
      <alignment horizontal="right"/>
    </xf>
    <xf numFmtId="172" fontId="37" fillId="0" borderId="0" xfId="0" applyNumberFormat="1" applyFont="1" applyAlignment="1">
      <alignment horizontal="right" indent="1"/>
    </xf>
    <xf numFmtId="175" fontId="14" fillId="14" borderId="0" xfId="0" applyNumberFormat="1" applyFont="1" applyFill="1" applyAlignment="1">
      <alignment horizontal="center"/>
    </xf>
    <xf numFmtId="175" fontId="37" fillId="14" borderId="0" xfId="0" applyNumberFormat="1" applyFont="1" applyFill="1"/>
    <xf numFmtId="175" fontId="37" fillId="0" borderId="0" xfId="0" applyNumberFormat="1" applyFont="1"/>
    <xf numFmtId="0" fontId="35" fillId="17" borderId="0" xfId="0" applyFont="1" applyFill="1"/>
    <xf numFmtId="0" fontId="35" fillId="17" borderId="0" xfId="0" applyFont="1" applyFill="1" applyAlignment="1">
      <alignment vertical="center"/>
    </xf>
    <xf numFmtId="0" fontId="36" fillId="17" borderId="0" xfId="0" applyFont="1" applyFill="1"/>
    <xf numFmtId="0" fontId="30" fillId="0" borderId="0" xfId="0" applyFont="1" applyAlignment="1">
      <alignment horizontal="center" vertical="center"/>
    </xf>
    <xf numFmtId="0" fontId="31" fillId="13" borderId="5" xfId="0" applyFont="1" applyFill="1" applyBorder="1"/>
    <xf numFmtId="178" fontId="30" fillId="0" borderId="5" xfId="0" applyNumberFormat="1" applyFont="1" applyBorder="1" applyAlignment="1">
      <alignment horizontal="center"/>
    </xf>
    <xf numFmtId="0" fontId="35" fillId="6" borderId="0" xfId="0" applyFont="1" applyFill="1"/>
    <xf numFmtId="0" fontId="36" fillId="4" borderId="0" xfId="0" applyFont="1" applyFill="1"/>
    <xf numFmtId="0" fontId="37" fillId="0" borderId="0" xfId="0" applyFont="1" applyAlignment="1">
      <alignment horizontal="center"/>
    </xf>
    <xf numFmtId="0" fontId="37" fillId="15" borderId="0" xfId="0" applyFont="1" applyFill="1"/>
    <xf numFmtId="0" fontId="14" fillId="0" borderId="0" xfId="0" applyFont="1" applyAlignment="1">
      <alignment horizontal="center"/>
    </xf>
    <xf numFmtId="0" fontId="14" fillId="0" borderId="0" xfId="0" applyFont="1"/>
    <xf numFmtId="0" fontId="14" fillId="15" borderId="0" xfId="0" applyFont="1" applyFill="1"/>
    <xf numFmtId="171" fontId="14" fillId="0" borderId="0" xfId="0" applyNumberFormat="1" applyFont="1"/>
    <xf numFmtId="170" fontId="37" fillId="0" borderId="0" xfId="0" applyNumberFormat="1" applyFont="1"/>
    <xf numFmtId="2" fontId="30" fillId="0" borderId="0" xfId="0" applyNumberFormat="1" applyFont="1" applyAlignment="1">
      <alignment horizontal="center"/>
    </xf>
    <xf numFmtId="2" fontId="30" fillId="0" borderId="0" xfId="0" applyNumberFormat="1" applyFont="1"/>
    <xf numFmtId="2" fontId="14" fillId="0" borderId="0" xfId="0" applyNumberFormat="1" applyFont="1"/>
    <xf numFmtId="0" fontId="31" fillId="3" borderId="0" xfId="0" applyFont="1" applyFill="1"/>
    <xf numFmtId="0" fontId="31" fillId="3" borderId="0" xfId="0" applyFont="1" applyFill="1" applyAlignment="1">
      <alignment horizontal="center"/>
    </xf>
    <xf numFmtId="166" fontId="38" fillId="3" borderId="1" xfId="2" applyNumberFormat="1" applyFont="1" applyFill="1" applyBorder="1" applyAlignment="1">
      <alignment horizontal="center"/>
    </xf>
    <xf numFmtId="166" fontId="38" fillId="3" borderId="2" xfId="2" applyNumberFormat="1" applyFont="1" applyFill="1" applyBorder="1" applyAlignment="1">
      <alignment horizontal="center"/>
    </xf>
    <xf numFmtId="166" fontId="38" fillId="3" borderId="3" xfId="2" applyNumberFormat="1" applyFont="1" applyFill="1" applyBorder="1" applyAlignment="1">
      <alignment horizontal="center"/>
    </xf>
    <xf numFmtId="0" fontId="30" fillId="3" borderId="0" xfId="0" applyFont="1" applyFill="1"/>
    <xf numFmtId="2" fontId="31" fillId="3" borderId="0" xfId="0" applyNumberFormat="1" applyFont="1" applyFill="1" applyAlignment="1">
      <alignment horizontal="center"/>
    </xf>
    <xf numFmtId="2" fontId="31" fillId="3" borderId="0" xfId="0" applyNumberFormat="1" applyFont="1" applyFill="1"/>
    <xf numFmtId="2" fontId="32" fillId="3" borderId="0" xfId="0" applyNumberFormat="1" applyFont="1" applyFill="1"/>
    <xf numFmtId="0" fontId="37" fillId="3" borderId="0" xfId="0" applyFont="1" applyFill="1"/>
    <xf numFmtId="2" fontId="30" fillId="3" borderId="0" xfId="0" applyNumberFormat="1" applyFont="1" applyFill="1" applyAlignment="1">
      <alignment horizontal="center"/>
    </xf>
    <xf numFmtId="0" fontId="30" fillId="3" borderId="0" xfId="0" applyFont="1" applyFill="1" applyAlignment="1">
      <alignment horizontal="center"/>
    </xf>
    <xf numFmtId="0" fontId="36" fillId="3" borderId="0" xfId="0" applyFont="1" applyFill="1"/>
    <xf numFmtId="166" fontId="38" fillId="3" borderId="0" xfId="2" applyNumberFormat="1" applyFont="1" applyFill="1" applyAlignment="1">
      <alignment horizontal="center"/>
    </xf>
    <xf numFmtId="166" fontId="39" fillId="3" borderId="0" xfId="2" applyNumberFormat="1" applyFont="1" applyFill="1" applyAlignment="1">
      <alignment horizontal="center"/>
    </xf>
    <xf numFmtId="0" fontId="36" fillId="3" borderId="0" xfId="0" applyFont="1" applyFill="1" applyAlignment="1">
      <alignment vertical="center"/>
    </xf>
    <xf numFmtId="0" fontId="40" fillId="0" borderId="0" xfId="0" applyFont="1" applyAlignment="1">
      <alignment horizontal="center"/>
    </xf>
    <xf numFmtId="0" fontId="40" fillId="16" borderId="0" xfId="0" applyFont="1" applyFill="1" applyAlignment="1">
      <alignment horizontal="center"/>
    </xf>
    <xf numFmtId="0" fontId="41" fillId="0" borderId="0" xfId="0" applyFont="1" applyAlignment="1">
      <alignment horizontal="center"/>
    </xf>
    <xf numFmtId="0" fontId="31" fillId="16" borderId="0" xfId="0" applyFont="1" applyFill="1"/>
    <xf numFmtId="0" fontId="32" fillId="0" borderId="0" xfId="0" applyFont="1"/>
    <xf numFmtId="0" fontId="30" fillId="4" borderId="0" xfId="0" applyFont="1" applyFill="1"/>
    <xf numFmtId="166" fontId="38" fillId="0" borderId="0" xfId="2" applyNumberFormat="1" applyFont="1" applyAlignment="1">
      <alignment horizontal="center"/>
    </xf>
    <xf numFmtId="2" fontId="30" fillId="16" borderId="0" xfId="0" applyNumberFormat="1" applyFont="1" applyFill="1" applyAlignment="1">
      <alignment horizontal="center"/>
    </xf>
    <xf numFmtId="2" fontId="14" fillId="0" borderId="0" xfId="0" applyNumberFormat="1" applyFont="1" applyAlignment="1">
      <alignment horizontal="center"/>
    </xf>
    <xf numFmtId="2" fontId="30" fillId="4" borderId="0" xfId="0" applyNumberFormat="1" applyFont="1" applyFill="1" applyAlignment="1">
      <alignment horizontal="center"/>
    </xf>
    <xf numFmtId="10" fontId="30" fillId="0" borderId="0" xfId="1" applyNumberFormat="1" applyFont="1"/>
    <xf numFmtId="0" fontId="30" fillId="16" borderId="0" xfId="0" applyFont="1" applyFill="1"/>
    <xf numFmtId="0" fontId="36" fillId="0" borderId="0" xfId="0" applyFont="1"/>
    <xf numFmtId="0" fontId="40" fillId="0" borderId="0" xfId="0" applyFont="1"/>
    <xf numFmtId="0" fontId="42" fillId="8" borderId="0" xfId="0" applyFont="1" applyFill="1"/>
    <xf numFmtId="0" fontId="43" fillId="8" borderId="0" xfId="0" applyFont="1" applyFill="1" applyAlignment="1">
      <alignment horizontal="center"/>
    </xf>
    <xf numFmtId="0" fontId="43" fillId="2" borderId="0" xfId="0" applyFont="1" applyFill="1" applyAlignment="1">
      <alignment horizontal="center"/>
    </xf>
    <xf numFmtId="0" fontId="40" fillId="13" borderId="0" xfId="0" applyFont="1" applyFill="1" applyAlignment="1">
      <alignment horizontal="left"/>
    </xf>
    <xf numFmtId="0" fontId="40" fillId="13" borderId="0" xfId="0" applyFont="1" applyFill="1" applyAlignment="1">
      <alignment horizontal="center"/>
    </xf>
    <xf numFmtId="0" fontId="42" fillId="8" borderId="0" xfId="0" applyFont="1" applyFill="1" applyAlignment="1">
      <alignment horizontal="center"/>
    </xf>
    <xf numFmtId="0" fontId="43" fillId="6" borderId="6" xfId="0" applyFont="1" applyFill="1" applyBorder="1" applyAlignment="1">
      <alignment horizontal="center"/>
    </xf>
    <xf numFmtId="0" fontId="42" fillId="2" borderId="0" xfId="0" applyFont="1" applyFill="1" applyAlignment="1">
      <alignment horizontal="center"/>
    </xf>
    <xf numFmtId="0" fontId="42" fillId="2" borderId="0" xfId="0" applyFont="1" applyFill="1"/>
    <xf numFmtId="10" fontId="27" fillId="0" borderId="5" xfId="1" applyNumberFormat="1" applyFont="1" applyFill="1" applyBorder="1" applyAlignment="1">
      <alignment horizontal="center"/>
    </xf>
    <xf numFmtId="14" fontId="40" fillId="0" borderId="0" xfId="0" applyNumberFormat="1" applyFont="1"/>
    <xf numFmtId="14" fontId="30" fillId="0" borderId="5" xfId="0" applyNumberFormat="1" applyFont="1" applyBorder="1"/>
    <xf numFmtId="10" fontId="30" fillId="0" borderId="5" xfId="1" applyNumberFormat="1" applyFont="1" applyBorder="1"/>
    <xf numFmtId="1" fontId="30" fillId="0" borderId="0" xfId="1" applyNumberFormat="1" applyFont="1"/>
    <xf numFmtId="2" fontId="30" fillId="0" borderId="5" xfId="1" applyNumberFormat="1" applyFont="1" applyBorder="1"/>
    <xf numFmtId="2" fontId="30" fillId="0" borderId="5" xfId="0" applyNumberFormat="1" applyFont="1" applyBorder="1"/>
    <xf numFmtId="179" fontId="30" fillId="0" borderId="0" xfId="0" applyNumberFormat="1" applyFont="1"/>
    <xf numFmtId="0" fontId="36" fillId="0" borderId="19" xfId="0" applyFont="1" applyBorder="1" applyAlignment="1">
      <alignment horizontal="center" wrapText="1"/>
    </xf>
    <xf numFmtId="14" fontId="30" fillId="0" borderId="0" xfId="0" applyNumberFormat="1" applyFont="1"/>
    <xf numFmtId="0" fontId="44" fillId="0" borderId="19" xfId="0" applyFont="1" applyBorder="1" applyAlignment="1">
      <alignment horizontal="center" wrapText="1"/>
    </xf>
    <xf numFmtId="14" fontId="30" fillId="4" borderId="0" xfId="0" applyNumberFormat="1" applyFont="1" applyFill="1"/>
    <xf numFmtId="0" fontId="31" fillId="4" borderId="0" xfId="0" applyFont="1" applyFill="1"/>
    <xf numFmtId="0" fontId="38" fillId="19" borderId="21" xfId="0" applyFont="1" applyFill="1" applyBorder="1" applyAlignment="1">
      <alignment horizontal="center" wrapText="1"/>
    </xf>
    <xf numFmtId="0" fontId="38" fillId="4" borderId="0" xfId="0" applyFont="1" applyFill="1" applyAlignment="1">
      <alignment horizontal="center" wrapText="1"/>
    </xf>
    <xf numFmtId="10" fontId="30" fillId="4" borderId="0" xfId="1" applyNumberFormat="1" applyFont="1" applyFill="1"/>
    <xf numFmtId="14" fontId="30" fillId="4" borderId="5" xfId="0" applyNumberFormat="1" applyFont="1" applyFill="1" applyBorder="1"/>
    <xf numFmtId="2" fontId="30" fillId="4" borderId="5" xfId="0" applyNumberFormat="1" applyFont="1" applyFill="1" applyBorder="1"/>
    <xf numFmtId="10" fontId="30" fillId="4" borderId="5" xfId="1" applyNumberFormat="1" applyFont="1" applyFill="1" applyBorder="1"/>
    <xf numFmtId="2" fontId="30" fillId="4" borderId="5" xfId="1" applyNumberFormat="1" applyFont="1" applyFill="1" applyBorder="1"/>
    <xf numFmtId="0" fontId="37" fillId="4" borderId="0" xfId="0" applyFont="1" applyFill="1"/>
    <xf numFmtId="14" fontId="30" fillId="16" borderId="0" xfId="0" applyNumberFormat="1" applyFont="1" applyFill="1"/>
    <xf numFmtId="10" fontId="30" fillId="16" borderId="0" xfId="1" applyNumberFormat="1" applyFont="1" applyFill="1"/>
    <xf numFmtId="2" fontId="30" fillId="16" borderId="0" xfId="0" applyNumberFormat="1" applyFont="1" applyFill="1"/>
    <xf numFmtId="0" fontId="30" fillId="0" borderId="13" xfId="0" applyFont="1" applyBorder="1"/>
    <xf numFmtId="164" fontId="30" fillId="0" borderId="0" xfId="0" applyNumberFormat="1" applyFont="1"/>
    <xf numFmtId="14" fontId="44" fillId="0" borderId="19" xfId="0" applyNumberFormat="1" applyFont="1" applyBorder="1" applyAlignment="1">
      <alignment horizontal="center" wrapText="1"/>
    </xf>
    <xf numFmtId="0" fontId="30" fillId="18" borderId="0" xfId="0" applyFont="1" applyFill="1"/>
    <xf numFmtId="0" fontId="38" fillId="0" borderId="19" xfId="0" applyFont="1" applyBorder="1" applyAlignment="1">
      <alignment horizontal="center" wrapText="1"/>
    </xf>
    <xf numFmtId="0" fontId="38" fillId="18" borderId="19" xfId="0" applyFont="1" applyFill="1" applyBorder="1" applyAlignment="1">
      <alignment horizontal="center" wrapText="1"/>
    </xf>
    <xf numFmtId="0" fontId="38" fillId="0" borderId="21" xfId="0" applyFont="1" applyBorder="1" applyAlignment="1">
      <alignment horizontal="center" wrapText="1"/>
    </xf>
    <xf numFmtId="0" fontId="38" fillId="0" borderId="19" xfId="2" applyFont="1" applyBorder="1" applyAlignment="1">
      <alignment horizontal="center" wrapText="1"/>
    </xf>
    <xf numFmtId="14" fontId="38" fillId="0" borderId="19" xfId="0" applyNumberFormat="1" applyFont="1" applyBorder="1" applyAlignment="1">
      <alignment horizontal="center" vertical="top" wrapText="1"/>
    </xf>
    <xf numFmtId="175" fontId="30" fillId="18" borderId="0" xfId="0" applyNumberFormat="1" applyFont="1" applyFill="1"/>
    <xf numFmtId="14" fontId="30" fillId="18" borderId="0" xfId="0" applyNumberFormat="1" applyFont="1" applyFill="1"/>
    <xf numFmtId="10" fontId="30" fillId="18" borderId="0" xfId="1" applyNumberFormat="1" applyFont="1" applyFill="1"/>
    <xf numFmtId="0" fontId="30" fillId="20" borderId="0" xfId="0" applyFont="1" applyFill="1"/>
    <xf numFmtId="165" fontId="30" fillId="20" borderId="0" xfId="3" applyFont="1" applyFill="1"/>
    <xf numFmtId="0" fontId="31" fillId="20" borderId="0" xfId="0" applyFont="1" applyFill="1"/>
    <xf numFmtId="0" fontId="43" fillId="20" borderId="0" xfId="0" applyFont="1" applyFill="1" applyAlignment="1">
      <alignment horizontal="center"/>
    </xf>
    <xf numFmtId="10" fontId="27" fillId="20" borderId="5" xfId="1" applyNumberFormat="1" applyFont="1" applyFill="1" applyBorder="1" applyAlignment="1">
      <alignment horizontal="center"/>
    </xf>
    <xf numFmtId="0" fontId="40" fillId="20" borderId="0" xfId="0" applyFont="1" applyFill="1"/>
    <xf numFmtId="10" fontId="45" fillId="20" borderId="5" xfId="1" applyNumberFormat="1" applyFont="1" applyFill="1" applyBorder="1" applyAlignment="1">
      <alignment horizontal="center"/>
    </xf>
    <xf numFmtId="0" fontId="40" fillId="3" borderId="0" xfId="0" applyFont="1" applyFill="1" applyAlignment="1">
      <alignment horizontal="center"/>
    </xf>
    <xf numFmtId="14" fontId="45" fillId="0" borderId="5" xfId="0" applyNumberFormat="1" applyFont="1" applyBorder="1" applyAlignment="1">
      <alignment horizontal="left"/>
    </xf>
    <xf numFmtId="0" fontId="43" fillId="2" borderId="0" xfId="0" applyFont="1" applyFill="1"/>
    <xf numFmtId="10" fontId="45" fillId="0" borderId="5" xfId="1" applyNumberFormat="1" applyFont="1" applyFill="1" applyBorder="1" applyAlignment="1">
      <alignment horizontal="center"/>
    </xf>
    <xf numFmtId="0" fontId="46" fillId="0" borderId="0" xfId="0" applyFont="1"/>
    <xf numFmtId="0" fontId="30" fillId="0" borderId="0" xfId="0" applyFont="1" applyAlignment="1">
      <alignment horizontal="left" vertical="top"/>
    </xf>
    <xf numFmtId="0" fontId="31" fillId="0" borderId="0" xfId="0" applyFont="1" applyAlignment="1">
      <alignment horizontal="left" vertical="top"/>
    </xf>
    <xf numFmtId="0" fontId="33" fillId="4" borderId="0" xfId="0" applyFont="1" applyFill="1"/>
    <xf numFmtId="165" fontId="30" fillId="0" borderId="0" xfId="3" applyFont="1"/>
    <xf numFmtId="165" fontId="30" fillId="0" borderId="0" xfId="3" applyFont="1" applyFill="1"/>
    <xf numFmtId="0" fontId="27" fillId="0" borderId="5" xfId="0" applyFont="1" applyBorder="1" applyAlignment="1">
      <alignment horizontal="left"/>
    </xf>
    <xf numFmtId="0" fontId="45" fillId="0" borderId="5" xfId="0" applyFont="1" applyBorder="1" applyAlignment="1">
      <alignment horizontal="left"/>
    </xf>
    <xf numFmtId="0" fontId="41" fillId="2" borderId="0" xfId="0" applyFont="1" applyFill="1"/>
    <xf numFmtId="0" fontId="48" fillId="2" borderId="0" xfId="0" applyFont="1" applyFill="1"/>
    <xf numFmtId="0" fontId="40" fillId="0" borderId="5" xfId="0" applyFont="1" applyBorder="1" applyAlignment="1">
      <alignment horizontal="left"/>
    </xf>
    <xf numFmtId="14" fontId="40" fillId="0" borderId="5" xfId="0" applyNumberFormat="1" applyFont="1" applyBorder="1" applyAlignment="1">
      <alignment horizontal="left"/>
    </xf>
    <xf numFmtId="14" fontId="46" fillId="0" borderId="5" xfId="0" applyNumberFormat="1" applyFont="1" applyBorder="1" applyAlignment="1">
      <alignment horizontal="left"/>
    </xf>
    <xf numFmtId="175" fontId="30" fillId="0" borderId="0" xfId="0" applyNumberFormat="1" applyFont="1"/>
    <xf numFmtId="165" fontId="40" fillId="0" borderId="0" xfId="3" applyFont="1"/>
    <xf numFmtId="180" fontId="30" fillId="0" borderId="0" xfId="0" applyNumberFormat="1" applyFont="1"/>
    <xf numFmtId="14" fontId="46" fillId="0" borderId="0" xfId="0" applyNumberFormat="1" applyFont="1"/>
    <xf numFmtId="10" fontId="46" fillId="0" borderId="5" xfId="1" applyNumberFormat="1" applyFont="1" applyBorder="1"/>
    <xf numFmtId="0" fontId="49" fillId="7" borderId="0" xfId="0" applyFont="1" applyFill="1" applyAlignment="1">
      <alignment horizontal="left" vertical="center"/>
    </xf>
    <xf numFmtId="167" fontId="49" fillId="7" borderId="0" xfId="0" applyNumberFormat="1" applyFont="1" applyFill="1" applyAlignment="1">
      <alignment horizontal="right" vertical="center"/>
    </xf>
    <xf numFmtId="168" fontId="49" fillId="7" borderId="0" xfId="0" applyNumberFormat="1" applyFont="1" applyFill="1" applyAlignment="1">
      <alignment horizontal="right" vertical="center"/>
    </xf>
    <xf numFmtId="4" fontId="49" fillId="7" borderId="0" xfId="0" applyNumberFormat="1" applyFont="1" applyFill="1" applyAlignment="1">
      <alignment horizontal="right" vertical="center"/>
    </xf>
    <xf numFmtId="0" fontId="49" fillId="7" borderId="0" xfId="0" applyFont="1" applyFill="1" applyAlignment="1">
      <alignment horizontal="right" vertical="center"/>
    </xf>
    <xf numFmtId="169" fontId="49" fillId="7" borderId="0" xfId="0" applyNumberFormat="1" applyFont="1" applyFill="1" applyAlignment="1">
      <alignment horizontal="right" vertical="center"/>
    </xf>
    <xf numFmtId="2" fontId="40" fillId="0" borderId="0" xfId="0" applyNumberFormat="1" applyFont="1" applyAlignment="1">
      <alignment horizontal="center"/>
    </xf>
    <xf numFmtId="2" fontId="31" fillId="0" borderId="0" xfId="0" applyNumberFormat="1" applyFont="1" applyAlignment="1">
      <alignment horizontal="center"/>
    </xf>
    <xf numFmtId="2" fontId="30" fillId="0" borderId="0" xfId="3" applyNumberFormat="1" applyFont="1" applyFill="1"/>
    <xf numFmtId="167" fontId="33" fillId="0" borderId="0" xfId="0" applyNumberFormat="1" applyFont="1"/>
    <xf numFmtId="168" fontId="33" fillId="0" borderId="0" xfId="0" applyNumberFormat="1" applyFont="1"/>
    <xf numFmtId="4" fontId="33" fillId="0" borderId="0" xfId="0" applyNumberFormat="1" applyFont="1"/>
    <xf numFmtId="169" fontId="33" fillId="0" borderId="0" xfId="0" applyNumberFormat="1" applyFont="1"/>
    <xf numFmtId="0" fontId="31" fillId="0" borderId="0" xfId="0" applyFont="1" applyAlignment="1">
      <alignment vertical="center"/>
    </xf>
    <xf numFmtId="176" fontId="30" fillId="0" borderId="0" xfId="0" applyNumberFormat="1" applyFont="1" applyAlignment="1">
      <alignment horizontal="center"/>
    </xf>
    <xf numFmtId="175" fontId="36" fillId="14" borderId="0" xfId="0" applyNumberFormat="1" applyFont="1" applyFill="1"/>
    <xf numFmtId="0" fontId="34" fillId="7" borderId="0" xfId="0" applyFont="1" applyFill="1" applyAlignment="1">
      <alignment horizontal="left" vertical="center"/>
    </xf>
    <xf numFmtId="0" fontId="31" fillId="4" borderId="20" xfId="0" applyFont="1" applyFill="1" applyBorder="1" applyAlignment="1">
      <alignment horizontal="left"/>
    </xf>
    <xf numFmtId="0" fontId="31" fillId="4" borderId="21" xfId="0" applyFont="1" applyFill="1" applyBorder="1" applyAlignment="1">
      <alignment horizontal="left"/>
    </xf>
    <xf numFmtId="0" fontId="31" fillId="13" borderId="22" xfId="0" applyFont="1" applyFill="1" applyBorder="1" applyAlignment="1">
      <alignment horizontal="center"/>
    </xf>
    <xf numFmtId="0" fontId="31" fillId="13" borderId="23" xfId="0" applyFont="1" applyFill="1" applyBorder="1" applyAlignment="1">
      <alignment horizontal="center"/>
    </xf>
    <xf numFmtId="0" fontId="31" fillId="13" borderId="24" xfId="0" applyFont="1" applyFill="1" applyBorder="1" applyAlignment="1">
      <alignment horizontal="center"/>
    </xf>
    <xf numFmtId="0" fontId="31" fillId="13" borderId="0" xfId="0" applyFont="1" applyFill="1" applyAlignment="1">
      <alignment horizontal="center"/>
    </xf>
    <xf numFmtId="0" fontId="30" fillId="0" borderId="0" xfId="0" applyFont="1" applyAlignment="1">
      <alignment horizontal="center"/>
    </xf>
    <xf numFmtId="0" fontId="24" fillId="10" borderId="17" xfId="0" applyFont="1" applyFill="1" applyBorder="1" applyAlignment="1">
      <alignment vertical="center" wrapText="1"/>
    </xf>
    <xf numFmtId="0" fontId="24" fillId="10" borderId="18" xfId="0" applyFont="1" applyFill="1" applyBorder="1" applyAlignment="1">
      <alignment vertical="center" wrapText="1"/>
    </xf>
    <xf numFmtId="0" fontId="0" fillId="0" borderId="0" xfId="0" applyAlignment="1">
      <alignment horizontal="center" wrapText="1"/>
    </xf>
    <xf numFmtId="0" fontId="30" fillId="0" borderId="23" xfId="0" applyFont="1" applyBorder="1" applyAlignment="1"/>
  </cellXfs>
  <cellStyles count="5">
    <cellStyle name="Comma" xfId="3" builtinId="3"/>
    <cellStyle name="Hyperlink" xfId="4" builtinId="8"/>
    <cellStyle name="Normal" xfId="0" builtinId="0"/>
    <cellStyle name="Normal 2" xfId="2" xr:uid="{DA270412-9489-4EF8-AD61-8C3E19B28E83}"/>
    <cellStyle name="Percent" xfId="1" builtinId="5"/>
  </cellStyles>
  <dxfs count="4">
    <dxf>
      <font>
        <color rgb="FFFF0000"/>
      </font>
      <fill>
        <patternFill>
          <bgColor theme="0"/>
        </patternFill>
      </fill>
    </dxf>
    <dxf>
      <font>
        <color rgb="FFFF0000"/>
      </font>
    </dxf>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18</xdr:col>
      <xdr:colOff>104775</xdr:colOff>
      <xdr:row>21</xdr:row>
      <xdr:rowOff>28575</xdr:rowOff>
    </xdr:from>
    <xdr:to>
      <xdr:col>27</xdr:col>
      <xdr:colOff>47625</xdr:colOff>
      <xdr:row>24</xdr:row>
      <xdr:rowOff>95250</xdr:rowOff>
    </xdr:to>
    <xdr:sp macro="" textlink="">
      <xdr:nvSpPr>
        <xdr:cNvPr id="2" name="TextBox 1">
          <a:extLst>
            <a:ext uri="{FF2B5EF4-FFF2-40B4-BE49-F238E27FC236}">
              <a16:creationId xmlns:a16="http://schemas.microsoft.com/office/drawing/2014/main" id="{786A281E-43C1-AB93-2C01-3AD405BBA6FB}"/>
            </a:ext>
          </a:extLst>
        </xdr:cNvPr>
        <xdr:cNvSpPr txBox="1"/>
      </xdr:nvSpPr>
      <xdr:spPr>
        <a:xfrm>
          <a:off x="12563475" y="3857625"/>
          <a:ext cx="4572000" cy="609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latin typeface="Car"/>
            </a:rPr>
            <a:t>* $C$3:$DH$17 range is the area that need to replaced every month as</a:t>
          </a:r>
          <a:r>
            <a:rPr lang="en-CA" sz="1100" baseline="0">
              <a:latin typeface="Car"/>
            </a:rPr>
            <a:t> there are funds have variable distributions. Can paste accodingly.  The master file saves here: H:\2025\Dividend Dates 2025</a:t>
          </a:r>
          <a:endParaRPr lang="en-CA" sz="1100">
            <a:latin typeface="Car"/>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xml"/><Relationship Id="rId1" Type="http://schemas.openxmlformats.org/officeDocument/2006/relationships/printerSettings" Target="../printerSettings/printerSettings13.bin"/><Relationship Id="rId4" Type="http://schemas.openxmlformats.org/officeDocument/2006/relationships/comments" Target="../comments14.xml"/></Relationships>
</file>

<file path=xl/worksheets/_rels/sheet17.xml.rels><?xml version="1.0" encoding="UTF-8" standalone="yes"?>
<Relationships xmlns="http://schemas.openxmlformats.org/package/2006/relationships"><Relationship Id="rId8" Type="http://schemas.openxmlformats.org/officeDocument/2006/relationships/hyperlink" Target="https://harvestportfolios.com/etf/hdif/" TargetMode="External"/><Relationship Id="rId13" Type="http://schemas.openxmlformats.org/officeDocument/2006/relationships/hyperlink" Target="https://harvestportfolios.com/etf/hrif/" TargetMode="External"/><Relationship Id="rId18" Type="http://schemas.openxmlformats.org/officeDocument/2006/relationships/hyperlink" Target="https://harvestportfolios.com/etf/hbie/" TargetMode="External"/><Relationship Id="rId3" Type="http://schemas.openxmlformats.org/officeDocument/2006/relationships/hyperlink" Target="https://harvestportfolios.com/etf/hpf/" TargetMode="External"/><Relationship Id="rId7" Type="http://schemas.openxmlformats.org/officeDocument/2006/relationships/hyperlink" Target="https://harvestportfolios.com/etf/hutl/" TargetMode="External"/><Relationship Id="rId12" Type="http://schemas.openxmlformats.org/officeDocument/2006/relationships/hyperlink" Target="https://harvestportfolios.com/etf/hute/" TargetMode="External"/><Relationship Id="rId17" Type="http://schemas.openxmlformats.org/officeDocument/2006/relationships/hyperlink" Target="https://harvestportfolios.com/etf/hbig/" TargetMode="External"/><Relationship Id="rId2" Type="http://schemas.openxmlformats.org/officeDocument/2006/relationships/hyperlink" Target="https://harvestportfolios.com/etf/hbf/" TargetMode="External"/><Relationship Id="rId16" Type="http://schemas.openxmlformats.org/officeDocument/2006/relationships/hyperlink" Target="https://harvestportfolios.com/etf/hpym/" TargetMode="External"/><Relationship Id="rId1" Type="http://schemas.openxmlformats.org/officeDocument/2006/relationships/hyperlink" Target="https://harvestportfolios.com/etf/hhl/" TargetMode="External"/><Relationship Id="rId6" Type="http://schemas.openxmlformats.org/officeDocument/2006/relationships/hyperlink" Target="https://harvestportfolios.com/etf/hubl/" TargetMode="External"/><Relationship Id="rId11" Type="http://schemas.openxmlformats.org/officeDocument/2006/relationships/hyperlink" Target="https://harvestportfolios.com/etf/htae/" TargetMode="External"/><Relationship Id="rId5" Type="http://schemas.openxmlformats.org/officeDocument/2006/relationships/hyperlink" Target="https://harvestportfolios.com/etf/hgr/" TargetMode="External"/><Relationship Id="rId15" Type="http://schemas.openxmlformats.org/officeDocument/2006/relationships/hyperlink" Target="https://harvestportfolios.com/etf/hpyt/" TargetMode="External"/><Relationship Id="rId10" Type="http://schemas.openxmlformats.org/officeDocument/2006/relationships/hyperlink" Target="https://harvestportfolios.com/etf/hhle/" TargetMode="External"/><Relationship Id="rId19" Type="http://schemas.openxmlformats.org/officeDocument/2006/relationships/hyperlink" Target="https://harvestportfolios.com/etf/hind/" TargetMode="External"/><Relationship Id="rId4" Type="http://schemas.openxmlformats.org/officeDocument/2006/relationships/hyperlink" Target="https://harvestportfolios.com/etf/hta/" TargetMode="External"/><Relationship Id="rId9" Type="http://schemas.openxmlformats.org/officeDocument/2006/relationships/hyperlink" Target="https://harvestportfolios.com/etf/hlif/" TargetMode="External"/><Relationship Id="rId14" Type="http://schemas.openxmlformats.org/officeDocument/2006/relationships/hyperlink" Target="https://harvestportfolios.com/etf/trvi/"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EED9B-4019-4AA6-9217-C62DF8EA6DEA}">
  <sheetPr codeName="Sheet1">
    <tabColor rgb="FF92D050"/>
  </sheetPr>
  <dimension ref="A1:AA246"/>
  <sheetViews>
    <sheetView view="pageBreakPreview" zoomScale="112" zoomScaleNormal="100" zoomScaleSheetLayoutView="112" workbookViewId="0">
      <pane xSplit="6" ySplit="3" topLeftCell="G4" activePane="bottomRight" state="frozen"/>
      <selection pane="bottomRight" activeCell="T4" sqref="T4"/>
      <selection pane="bottomLeft" activeCell="A4" sqref="A4"/>
      <selection pane="topRight" activeCell="G1" sqref="G1"/>
    </sheetView>
  </sheetViews>
  <sheetFormatPr defaultColWidth="9.140625" defaultRowHeight="12"/>
  <cols>
    <col min="1" max="1" width="4.140625" style="4" hidden="1" customWidth="1"/>
    <col min="2" max="2" width="8.5703125" style="4" hidden="1" customWidth="1"/>
    <col min="3" max="3" width="10.85546875" style="87" bestFit="1" customWidth="1"/>
    <col min="4" max="5" width="9.42578125" style="4" customWidth="1"/>
    <col min="6" max="6" width="40.5703125" style="4" customWidth="1"/>
    <col min="7" max="7" width="6.42578125" style="4" bestFit="1" customWidth="1"/>
    <col min="8" max="8" width="8.140625" style="4" bestFit="1" customWidth="1"/>
    <col min="9" max="9" width="6.42578125" style="4" bestFit="1" customWidth="1"/>
    <col min="10" max="10" width="7.85546875" style="4" customWidth="1"/>
    <col min="11" max="11" width="6.85546875" style="4" customWidth="1"/>
    <col min="12" max="12" width="6.5703125" style="4" customWidth="1"/>
    <col min="13" max="13" width="7.140625" style="4" bestFit="1" customWidth="1"/>
    <col min="14" max="14" width="6.85546875" style="4" bestFit="1" customWidth="1"/>
    <col min="15" max="15" width="6.5703125" style="4" customWidth="1"/>
    <col min="16" max="18" width="7.140625" style="4" bestFit="1" customWidth="1"/>
    <col min="19" max="19" width="8.140625" style="4" bestFit="1" customWidth="1"/>
    <col min="20" max="20" width="6.5703125" style="4" customWidth="1"/>
    <col min="21" max="25" width="8.140625" style="4" bestFit="1" customWidth="1"/>
    <col min="26" max="26" width="19.42578125" style="4" bestFit="1" customWidth="1"/>
    <col min="27" max="27" width="24.140625" style="4" bestFit="1" customWidth="1"/>
    <col min="28" max="16384" width="9.140625" style="4"/>
  </cols>
  <sheetData>
    <row r="1" spans="1:27">
      <c r="B1" s="4" t="s">
        <v>0</v>
      </c>
      <c r="C1" s="93">
        <v>45808</v>
      </c>
      <c r="G1" s="5">
        <v>5</v>
      </c>
      <c r="H1" s="5">
        <f>G1+1</f>
        <v>6</v>
      </c>
      <c r="I1" s="5">
        <f t="shared" ref="I1:Y1" si="0">H1+1</f>
        <v>7</v>
      </c>
      <c r="J1" s="5">
        <f t="shared" si="0"/>
        <v>8</v>
      </c>
      <c r="K1" s="5">
        <f t="shared" si="0"/>
        <v>9</v>
      </c>
      <c r="L1" s="5">
        <f t="shared" si="0"/>
        <v>10</v>
      </c>
      <c r="M1" s="5">
        <f t="shared" si="0"/>
        <v>11</v>
      </c>
      <c r="N1" s="5">
        <f t="shared" si="0"/>
        <v>12</v>
      </c>
      <c r="O1" s="5">
        <f t="shared" si="0"/>
        <v>13</v>
      </c>
      <c r="P1" s="5">
        <f t="shared" si="0"/>
        <v>14</v>
      </c>
      <c r="Q1" s="5">
        <f t="shared" si="0"/>
        <v>15</v>
      </c>
      <c r="R1" s="5">
        <f t="shared" si="0"/>
        <v>16</v>
      </c>
      <c r="S1" s="5">
        <f t="shared" si="0"/>
        <v>17</v>
      </c>
      <c r="T1" s="5">
        <f t="shared" si="0"/>
        <v>18</v>
      </c>
      <c r="U1" s="5">
        <f t="shared" si="0"/>
        <v>19</v>
      </c>
      <c r="V1" s="5">
        <f t="shared" si="0"/>
        <v>20</v>
      </c>
      <c r="W1" s="5">
        <f t="shared" si="0"/>
        <v>21</v>
      </c>
      <c r="X1" s="5">
        <f t="shared" si="0"/>
        <v>22</v>
      </c>
      <c r="Y1" s="5">
        <f t="shared" si="0"/>
        <v>23</v>
      </c>
      <c r="Z1" s="5">
        <f>Y1+1</f>
        <v>24</v>
      </c>
      <c r="AA1" s="5">
        <f>Z1+1</f>
        <v>25</v>
      </c>
    </row>
    <row r="2" spans="1:27" ht="12.6" thickBot="1">
      <c r="G2" s="17"/>
      <c r="H2" s="17"/>
      <c r="I2" s="17"/>
      <c r="J2" s="18" t="s">
        <v>1</v>
      </c>
      <c r="K2" s="20">
        <v>1</v>
      </c>
      <c r="L2" s="20">
        <f>K2+1</f>
        <v>2</v>
      </c>
      <c r="M2" s="20">
        <f t="shared" ref="M2:Y2" si="1">L2+1</f>
        <v>3</v>
      </c>
      <c r="N2" s="20">
        <f t="shared" si="1"/>
        <v>4</v>
      </c>
      <c r="O2" s="20">
        <f t="shared" si="1"/>
        <v>5</v>
      </c>
      <c r="P2" s="20">
        <f t="shared" si="1"/>
        <v>6</v>
      </c>
      <c r="Q2" s="20">
        <f t="shared" si="1"/>
        <v>7</v>
      </c>
      <c r="R2" s="20">
        <f t="shared" si="1"/>
        <v>8</v>
      </c>
      <c r="S2" s="20">
        <f t="shared" si="1"/>
        <v>9</v>
      </c>
      <c r="T2" s="20">
        <f t="shared" si="1"/>
        <v>10</v>
      </c>
      <c r="U2" s="20">
        <f t="shared" si="1"/>
        <v>11</v>
      </c>
      <c r="V2" s="20">
        <f t="shared" si="1"/>
        <v>12</v>
      </c>
      <c r="W2" s="20">
        <f t="shared" si="1"/>
        <v>13</v>
      </c>
      <c r="X2" s="20">
        <f t="shared" si="1"/>
        <v>14</v>
      </c>
      <c r="Y2" s="20">
        <f t="shared" si="1"/>
        <v>15</v>
      </c>
      <c r="Z2" s="20">
        <f>Y2+1</f>
        <v>16</v>
      </c>
      <c r="AA2" s="20">
        <f>Z2+1</f>
        <v>17</v>
      </c>
    </row>
    <row r="3" spans="1:27">
      <c r="A3" s="59" t="s">
        <v>2</v>
      </c>
      <c r="B3" s="60" t="s">
        <v>3</v>
      </c>
      <c r="C3" s="88" t="s">
        <v>4</v>
      </c>
      <c r="D3" s="61">
        <v>2025</v>
      </c>
      <c r="E3" s="61" t="s">
        <v>5</v>
      </c>
      <c r="F3" s="61" t="s">
        <v>6</v>
      </c>
      <c r="G3" s="19">
        <v>1</v>
      </c>
      <c r="H3" s="19">
        <v>3</v>
      </c>
      <c r="I3" s="19">
        <v>6</v>
      </c>
      <c r="J3" s="22">
        <v>5</v>
      </c>
      <c r="K3" s="21">
        <v>12</v>
      </c>
      <c r="L3" s="21">
        <f>K3+12</f>
        <v>24</v>
      </c>
      <c r="M3" s="21">
        <f t="shared" ref="M3:Y3" si="2">L3+12</f>
        <v>36</v>
      </c>
      <c r="N3" s="21">
        <f t="shared" si="2"/>
        <v>48</v>
      </c>
      <c r="O3" s="21">
        <f t="shared" si="2"/>
        <v>60</v>
      </c>
      <c r="P3" s="21">
        <f t="shared" si="2"/>
        <v>72</v>
      </c>
      <c r="Q3" s="21">
        <f t="shared" si="2"/>
        <v>84</v>
      </c>
      <c r="R3" s="21">
        <f t="shared" si="2"/>
        <v>96</v>
      </c>
      <c r="S3" s="21">
        <f t="shared" si="2"/>
        <v>108</v>
      </c>
      <c r="T3" s="21">
        <f t="shared" si="2"/>
        <v>120</v>
      </c>
      <c r="U3" s="21">
        <f t="shared" si="2"/>
        <v>132</v>
      </c>
      <c r="V3" s="21">
        <f t="shared" si="2"/>
        <v>144</v>
      </c>
      <c r="W3" s="21">
        <f t="shared" si="2"/>
        <v>156</v>
      </c>
      <c r="X3" s="21">
        <f t="shared" si="2"/>
        <v>168</v>
      </c>
      <c r="Y3" s="21">
        <f t="shared" si="2"/>
        <v>180</v>
      </c>
      <c r="Z3" s="20" t="s">
        <v>7</v>
      </c>
      <c r="AA3" s="20" t="s">
        <v>8</v>
      </c>
    </row>
    <row r="4" spans="1:27">
      <c r="A4" s="4">
        <f>VLOOKUP(E4,Rank!A:B,2,FALSE)</f>
        <v>1</v>
      </c>
      <c r="B4" s="7">
        <v>31</v>
      </c>
      <c r="C4" s="90">
        <v>43982</v>
      </c>
      <c r="D4" s="83" t="s">
        <v>9</v>
      </c>
      <c r="E4" s="83" t="s">
        <v>10</v>
      </c>
      <c r="F4" s="83" t="str">
        <f>VLOOKUP(D4,Mapping!C:D,2,FALSE)</f>
        <v xml:space="preserve">Harvest Healthcare Leaders Income ETF </v>
      </c>
      <c r="G4" s="84" t="str">
        <f>VLOOKUP($B4,Summary!$A:$X,'Summary-WI'!G$1,FALSE)</f>
        <v>Harvest Global REIT Leaders Income ETF</v>
      </c>
      <c r="H4" s="84">
        <f>VLOOKUP($B4,Summary!$A:$X,'Summary-WI'!H$1,FALSE)</f>
        <v>2.4899083261025412E-2</v>
      </c>
      <c r="I4" s="84">
        <f>VLOOKUP($B4,Summary!$A:$X,'Summary-WI'!I$1,FALSE)</f>
        <v>1.4768330682707997E-2</v>
      </c>
      <c r="J4" s="84">
        <f>VLOOKUP($B4,Summary!$A:$X,'Summary-WI'!J$1,FALSE)</f>
        <v>7.4045823283630519E-4</v>
      </c>
      <c r="K4" s="84">
        <f>VLOOKUP($B4,Summary!$A:$X,'Summary-WI'!K$1,FALSE)</f>
        <v>2.4899083261025412E-2</v>
      </c>
      <c r="L4" s="84">
        <f>VLOOKUP($B4,Summary!$A:$X,'Summary-WI'!L$1,FALSE)</f>
        <v>7.7348410027555659E-3</v>
      </c>
      <c r="M4" s="84">
        <f>VLOOKUP($B4,Summary!$A:$X,'Summary-WI'!M$1,FALSE)</f>
        <v>4.35179203510212E-2</v>
      </c>
      <c r="N4" s="84">
        <f>VLOOKUP($B4,Summary!$A:$X,'Summary-WI'!N$1,FALSE)</f>
        <v>1.8639034054355186E-3</v>
      </c>
      <c r="O4" s="84">
        <f>VLOOKUP($B4,Summary!$A:$X,'Summary-WI'!O$1,FALSE)</f>
        <v>-4.4005212646462288E-2</v>
      </c>
      <c r="P4" s="84">
        <f>VLOOKUP($B4,Summary!$A:$X,'Summary-WI'!P$1,FALSE)</f>
        <v>-1.3283405799283221E-2</v>
      </c>
      <c r="Q4" s="84">
        <f>VLOOKUP($B4,Summary!$A:$X,'Summary-WI'!Q$1,FALSE)</f>
        <v>-3.0385078684037836E-2</v>
      </c>
      <c r="R4" s="84">
        <f>VLOOKUP($B4,Summary!$A:$X,'Summary-WI'!R$1,FALSE)</f>
        <v>-6.0694023297782618E-3</v>
      </c>
      <c r="S4" s="84">
        <f>VLOOKUP($B4,Summary!$A:$X,'Summary-WI'!S$1,FALSE)</f>
        <v>-1.6479654224145213E-3</v>
      </c>
      <c r="T4" s="84" t="str">
        <f>VLOOKUP($B4,Summary!$A:$X,'Summary-WI'!T$1,FALSE)</f>
        <v/>
      </c>
      <c r="U4" s="84" t="str">
        <f>VLOOKUP($B4,Summary!$A:$X,'Summary-WI'!U$1,FALSE)</f>
        <v/>
      </c>
      <c r="V4" s="84" t="str">
        <f>VLOOKUP($B4,Summary!$A:$X,'Summary-WI'!V$1,FALSE)</f>
        <v/>
      </c>
      <c r="W4" s="84" t="str">
        <f>VLOOKUP($B4,Summary!$A:$X,'Summary-WI'!W$1,FALSE)</f>
        <v/>
      </c>
      <c r="X4" s="84" t="str">
        <f>VLOOKUP($B4,Summary!$A:$X,'Summary-WI'!X$1,FALSE)</f>
        <v/>
      </c>
      <c r="Y4" s="84" t="str">
        <f>VLOOKUP($B4,Summary!$A:$X,'Summary-WI'!Y$1,FALSE)</f>
        <v/>
      </c>
      <c r="Z4" s="92"/>
      <c r="AA4" s="92"/>
    </row>
    <row r="5" spans="1:27">
      <c r="A5" s="4">
        <f>VLOOKUP(E5,Rank!A:B,2,FALSE)</f>
        <v>1</v>
      </c>
      <c r="B5" s="7">
        <v>32</v>
      </c>
      <c r="C5" s="89"/>
      <c r="D5" s="85" t="s">
        <v>11</v>
      </c>
      <c r="E5" s="85" t="s">
        <v>10</v>
      </c>
      <c r="F5" s="91" t="str">
        <f>VLOOKUP(D5,Mapping!C:D,2,FALSE)</f>
        <v xml:space="preserve">Harvest Healthcare Leaders Income ETF </v>
      </c>
      <c r="G5" s="84" t="str">
        <f>VLOOKUP($B5,Summary!$A:$X,'Summary-WI'!G$1,FALSE)</f>
        <v>Harvest Healthcare Leaders Income ETF</v>
      </c>
      <c r="H5" s="84">
        <f>VLOOKUP($B5,Summary!$A:$X,'Summary-WI'!H$1,FALSE)</f>
        <v>-5.8851040611115346E-3</v>
      </c>
      <c r="I5" s="84">
        <f>VLOOKUP($B5,Summary!$A:$X,'Summary-WI'!I$1,FALSE)</f>
        <v>5.125707920456235E-2</v>
      </c>
      <c r="J5" s="84">
        <f>VLOOKUP($B5,Summary!$A:$X,'Summary-WI'!J$1,FALSE)</f>
        <v>0.15224508528392211</v>
      </c>
      <c r="K5" s="84">
        <f>VLOOKUP($B5,Summary!$A:$X,'Summary-WI'!K$1,FALSE)</f>
        <v>-5.8851040611115346E-3</v>
      </c>
      <c r="L5" s="84">
        <f>VLOOKUP($B5,Summary!$A:$X,'Summary-WI'!L$1,FALSE)</f>
        <v>3.1648916575800268E-2</v>
      </c>
      <c r="M5" s="84">
        <f>VLOOKUP($B5,Summary!$A:$X,'Summary-WI'!M$1,FALSE)</f>
        <v>5.0047007846535152E-2</v>
      </c>
      <c r="N5" s="84">
        <f>VLOOKUP($B5,Summary!$A:$X,'Summary-WI'!N$1,FALSE)</f>
        <v>7.1538587834105716E-2</v>
      </c>
      <c r="O5" s="84">
        <f>VLOOKUP($B5,Summary!$A:$X,'Summary-WI'!O$1,FALSE)</f>
        <v>6.5137194704948609E-2</v>
      </c>
      <c r="P5" s="84">
        <f>VLOOKUP($B5,Summary!$A:$X,'Summary-WI'!P$1,FALSE)</f>
        <v>8.8179410354914944E-2</v>
      </c>
      <c r="Q5" s="84">
        <f>VLOOKUP($B5,Summary!$A:$X,'Summary-WI'!Q$1,FALSE)</f>
        <v>8.8986027974728099E-2</v>
      </c>
      <c r="R5" s="84">
        <f>VLOOKUP($B5,Summary!$A:$X,'Summary-WI'!R$1,FALSE)</f>
        <v>8.5542044087786984E-2</v>
      </c>
      <c r="S5" s="84">
        <f>VLOOKUP($B5,Summary!$A:$X,'Summary-WI'!S$1,FALSE)</f>
        <v>7.5881957415770085E-2</v>
      </c>
      <c r="T5" s="84">
        <f>VLOOKUP($B5,Summary!$A:$X,'Summary-WI'!T$1,FALSE)</f>
        <v>8.5966326303282381E-2</v>
      </c>
      <c r="U5" s="84">
        <f>VLOOKUP($B5,Summary!$A:$X,'Summary-WI'!U$1,FALSE)</f>
        <v>8.2085064048303291E-2</v>
      </c>
      <c r="V5" s="84">
        <f>VLOOKUP($B5,Summary!$A:$X,'Summary-WI'!V$1,FALSE)</f>
        <v>7.0677214987949988E-2</v>
      </c>
      <c r="W5" s="84" t="str">
        <f>VLOOKUP($B5,Summary!$A:$X,'Summary-WI'!W$1,FALSE)</f>
        <v/>
      </c>
      <c r="X5" s="84" t="str">
        <f>VLOOKUP($B5,Summary!$A:$X,'Summary-WI'!X$1,FALSE)</f>
        <v/>
      </c>
      <c r="Y5" s="84" t="str">
        <f>VLOOKUP($B5,Summary!$A:$X,'Summary-WI'!Y$1,FALSE)</f>
        <v/>
      </c>
      <c r="Z5" s="92"/>
      <c r="AA5" s="92"/>
    </row>
    <row r="6" spans="1:27">
      <c r="A6" s="4">
        <f>VLOOKUP(E6,Rank!A:B,2,FALSE)</f>
        <v>1</v>
      </c>
      <c r="B6" s="7">
        <v>33</v>
      </c>
      <c r="C6" s="89"/>
      <c r="D6" s="85" t="s">
        <v>12</v>
      </c>
      <c r="E6" s="85" t="s">
        <v>10</v>
      </c>
      <c r="F6" s="85" t="str">
        <f>VLOOKUP(D6,Mapping!C:D,2,FALSE)</f>
        <v xml:space="preserve">Harvest Healthcare Leaders Income ETF </v>
      </c>
      <c r="G6" s="84" t="str">
        <f>VLOOKUP($B6,Summary!$A:$X,'Summary-WI'!G$1,FALSE)</f>
        <v xml:space="preserve">Harvest Healthcare Leaders Income ETF </v>
      </c>
      <c r="H6" s="84">
        <f>VLOOKUP($B6,Summary!$A:$X,'Summary-WI'!H$1,FALSE)</f>
        <v>-1.263531856419875E-2</v>
      </c>
      <c r="I6" s="84">
        <f>VLOOKUP($B6,Summary!$A:$X,'Summary-WI'!I$1,FALSE)</f>
        <v>2.562655771523481E-2</v>
      </c>
      <c r="J6" s="84">
        <f>VLOOKUP($B6,Summary!$A:$X,'Summary-WI'!J$1,FALSE)</f>
        <v>0.1423921531315453</v>
      </c>
      <c r="K6" s="84">
        <f>VLOOKUP($B6,Summary!$A:$X,'Summary-WI'!K$1,FALSE)</f>
        <v>-1.263531856419875E-2</v>
      </c>
      <c r="L6" s="84">
        <f>VLOOKUP($B6,Summary!$A:$X,'Summary-WI'!L$1,FALSE)</f>
        <v>-1.5106500327027539E-2</v>
      </c>
      <c r="M6" s="84">
        <f>VLOOKUP($B6,Summary!$A:$X,'Summary-WI'!M$1,FALSE)</f>
        <v>7.1658576919546801E-2</v>
      </c>
      <c r="N6" s="84">
        <f>VLOOKUP($B6,Summary!$A:$X,'Summary-WI'!N$1,FALSE)</f>
        <v>9.2184250222098418E-2</v>
      </c>
      <c r="O6" s="84">
        <f>VLOOKUP($B6,Summary!$A:$X,'Summary-WI'!O$1,FALSE)</f>
        <v>9.4801641340439113E-2</v>
      </c>
      <c r="P6" s="84">
        <f>VLOOKUP($B6,Summary!$A:$X,'Summary-WI'!P$1,FALSE)</f>
        <v>0.11105476753454946</v>
      </c>
      <c r="Q6" s="84" t="str">
        <f>VLOOKUP($B6,Summary!$A:$X,'Summary-WI'!Q$1,FALSE)</f>
        <v/>
      </c>
      <c r="R6" s="84" t="str">
        <f>VLOOKUP($B6,Summary!$A:$X,'Summary-WI'!R$1,FALSE)</f>
        <v/>
      </c>
      <c r="S6" s="84" t="str">
        <f>VLOOKUP($B6,Summary!$A:$X,'Summary-WI'!S$1,FALSE)</f>
        <v/>
      </c>
      <c r="T6" s="84" t="str">
        <f>VLOOKUP($B6,Summary!$A:$X,'Summary-WI'!T$1,FALSE)</f>
        <v/>
      </c>
      <c r="U6" s="84" t="str">
        <f>VLOOKUP($B6,Summary!$A:$X,'Summary-WI'!U$1,FALSE)</f>
        <v/>
      </c>
      <c r="V6" s="84" t="str">
        <f>VLOOKUP($B6,Summary!$A:$X,'Summary-WI'!V$1,FALSE)</f>
        <v/>
      </c>
      <c r="W6" s="84" t="str">
        <f>VLOOKUP($B6,Summary!$A:$X,'Summary-WI'!W$1,FALSE)</f>
        <v/>
      </c>
      <c r="X6" s="84" t="str">
        <f>VLOOKUP($B6,Summary!$A:$X,'Summary-WI'!X$1,FALSE)</f>
        <v/>
      </c>
      <c r="Y6" s="84" t="str">
        <f>VLOOKUP($B6,Summary!$A:$X,'Summary-WI'!Y$1,FALSE)</f>
        <v/>
      </c>
      <c r="Z6" s="92"/>
      <c r="AA6" s="92"/>
    </row>
    <row r="7" spans="1:27">
      <c r="B7" s="7"/>
      <c r="C7" s="89"/>
      <c r="D7" s="85"/>
      <c r="E7" s="85"/>
      <c r="F7" s="85"/>
      <c r="G7" s="84"/>
      <c r="H7" s="84"/>
      <c r="I7" s="84"/>
      <c r="J7" s="84"/>
      <c r="K7" s="84"/>
      <c r="L7" s="84"/>
      <c r="M7" s="84"/>
      <c r="N7" s="84"/>
      <c r="O7" s="84"/>
      <c r="P7" s="84"/>
      <c r="Q7" s="84"/>
      <c r="R7" s="84"/>
      <c r="S7" s="84"/>
      <c r="T7" s="84"/>
      <c r="U7" s="84"/>
      <c r="V7" s="84"/>
      <c r="W7" s="84"/>
      <c r="X7" s="84"/>
      <c r="Y7" s="84"/>
      <c r="Z7" s="92"/>
      <c r="AA7" s="92"/>
    </row>
    <row r="8" spans="1:27">
      <c r="A8" s="4">
        <f>VLOOKUP(E8,Rank!A:B,2,FALSE)</f>
        <v>2</v>
      </c>
      <c r="B8" s="7">
        <v>26</v>
      </c>
      <c r="C8" s="89"/>
      <c r="D8" s="85" t="s">
        <v>13</v>
      </c>
      <c r="E8" s="85" t="s">
        <v>14</v>
      </c>
      <c r="F8" s="85" t="str">
        <f>VLOOKUP(D8,Mapping!C:D,2,FALSE)</f>
        <v xml:space="preserve">Harvest Brand Leaders Plus Income ETF </v>
      </c>
      <c r="G8" s="84" t="str">
        <f>VLOOKUP($B8,Summary!$A:$X,'Summary-WI'!G$1,FALSE)</f>
        <v xml:space="preserve">Harvest Canadian Income &amp; Growth Fund </v>
      </c>
      <c r="H8" s="84" t="str">
        <f>VLOOKUP($B8,Summary!$A:$X,'Summary-WI'!H$1,FALSE)</f>
        <v/>
      </c>
      <c r="I8" s="84" t="str">
        <f>VLOOKUP($B8,Summary!$A:$X,'Summary-WI'!I$1,FALSE)</f>
        <v/>
      </c>
      <c r="J8" s="84" t="str">
        <f>VLOOKUP($B8,Summary!$A:$X,'Summary-WI'!J$1,FALSE)</f>
        <v/>
      </c>
      <c r="K8" s="84" t="str">
        <f>VLOOKUP($B8,Summary!$A:$X,'Summary-WI'!K$1,FALSE)</f>
        <v/>
      </c>
      <c r="L8" s="84" t="str">
        <f>VLOOKUP($B8,Summary!$A:$X,'Summary-WI'!L$1,FALSE)</f>
        <v/>
      </c>
      <c r="M8" s="84" t="str">
        <f>VLOOKUP($B8,Summary!$A:$X,'Summary-WI'!M$1,FALSE)</f>
        <v/>
      </c>
      <c r="N8" s="84" t="str">
        <f>VLOOKUP($B8,Summary!$A:$X,'Summary-WI'!N$1,FALSE)</f>
        <v/>
      </c>
      <c r="O8" s="84" t="str">
        <f>VLOOKUP($B8,Summary!$A:$X,'Summary-WI'!O$1,FALSE)</f>
        <v/>
      </c>
      <c r="P8" s="84" t="str">
        <f>VLOOKUP($B8,Summary!$A:$X,'Summary-WI'!P$1,FALSE)</f>
        <v/>
      </c>
      <c r="Q8" s="84" t="str">
        <f>VLOOKUP($B8,Summary!$A:$X,'Summary-WI'!Q$1,FALSE)</f>
        <v/>
      </c>
      <c r="R8" s="84" t="str">
        <f>VLOOKUP($B8,Summary!$A:$X,'Summary-WI'!R$1,FALSE)</f>
        <v/>
      </c>
      <c r="S8" s="84" t="str">
        <f>VLOOKUP($B8,Summary!$A:$X,'Summary-WI'!S$1,FALSE)</f>
        <v/>
      </c>
      <c r="T8" s="84" t="str">
        <f>VLOOKUP($B8,Summary!$A:$X,'Summary-WI'!T$1,FALSE)</f>
        <v/>
      </c>
      <c r="U8" s="84" t="str">
        <f>VLOOKUP($B8,Summary!$A:$X,'Summary-WI'!U$1,FALSE)</f>
        <v/>
      </c>
      <c r="V8" s="84" t="str">
        <f>VLOOKUP($B8,Summary!$A:$X,'Summary-WI'!V$1,FALSE)</f>
        <v/>
      </c>
      <c r="W8" s="84" t="str">
        <f>VLOOKUP($B8,Summary!$A:$X,'Summary-WI'!W$1,FALSE)</f>
        <v/>
      </c>
      <c r="X8" s="84" t="str">
        <f>VLOOKUP($B8,Summary!$A:$X,'Summary-WI'!X$1,FALSE)</f>
        <v/>
      </c>
      <c r="Y8" s="84" t="str">
        <f>VLOOKUP($B8,Summary!$A:$X,'Summary-WI'!Y$1,FALSE)</f>
        <v/>
      </c>
      <c r="Z8" s="92"/>
      <c r="AA8" s="92"/>
    </row>
    <row r="9" spans="1:27">
      <c r="A9" s="4">
        <f>VLOOKUP(E9,Rank!A:B,2,FALSE)</f>
        <v>2</v>
      </c>
      <c r="B9" s="7">
        <v>27</v>
      </c>
      <c r="C9" s="89"/>
      <c r="D9" s="85" t="s">
        <v>15</v>
      </c>
      <c r="E9" s="85" t="s">
        <v>14</v>
      </c>
      <c r="F9" s="85" t="str">
        <f>VLOOKUP(D9,Mapping!C:D,2,FALSE)</f>
        <v xml:space="preserve">Harvest Brand Leaders Plus Income ETF </v>
      </c>
      <c r="G9" s="84" t="str">
        <f>VLOOKUP($B9,Summary!$A:$X,'Summary-WI'!G$1,FALSE)</f>
        <v>Harvest Brand Leaders Plus Income ETF</v>
      </c>
      <c r="H9" s="84">
        <f>VLOOKUP($B9,Summary!$A:$X,'Summary-WI'!H$1,FALSE)</f>
        <v>9.3395098625270734E-5</v>
      </c>
      <c r="I9" s="84">
        <f>VLOOKUP($B9,Summary!$A:$X,'Summary-WI'!I$1,FALSE)</f>
        <v>5.633359723964837E-3</v>
      </c>
      <c r="J9" s="84">
        <f>VLOOKUP($B9,Summary!$A:$X,'Summary-WI'!J$1,FALSE)</f>
        <v>9.7949562559925152E-2</v>
      </c>
      <c r="K9" s="84">
        <f>VLOOKUP($B9,Summary!$A:$X,'Summary-WI'!K$1,FALSE)</f>
        <v>9.3395098625270734E-5</v>
      </c>
      <c r="L9" s="84">
        <f>VLOOKUP($B9,Summary!$A:$X,'Summary-WI'!L$1,FALSE)</f>
        <v>0.11805250745895668</v>
      </c>
      <c r="M9" s="84">
        <f>VLOOKUP($B9,Summary!$A:$X,'Summary-WI'!M$1,FALSE)</f>
        <v>0.1407263339931879</v>
      </c>
      <c r="N9" s="84">
        <f>VLOOKUP($B9,Summary!$A:$X,'Summary-WI'!N$1,FALSE)</f>
        <v>0.11458160611962498</v>
      </c>
      <c r="O9" s="84">
        <f>VLOOKUP($B9,Summary!$A:$X,'Summary-WI'!O$1,FALSE)</f>
        <v>5.9291356079538948E-2</v>
      </c>
      <c r="P9" s="84">
        <f>VLOOKUP($B9,Summary!$A:$X,'Summary-WI'!P$1,FALSE)</f>
        <v>8.948945522084939E-2</v>
      </c>
      <c r="Q9" s="84">
        <f>VLOOKUP($B9,Summary!$A:$X,'Summary-WI'!Q$1,FALSE)</f>
        <v>8.9645800949510912E-2</v>
      </c>
      <c r="R9" s="84">
        <f>VLOOKUP($B9,Summary!$A:$X,'Summary-WI'!R$1,FALSE)</f>
        <v>0.10516392257565688</v>
      </c>
      <c r="S9" s="84">
        <f>VLOOKUP($B9,Summary!$A:$X,'Summary-WI'!S$1,FALSE)</f>
        <v>8.6859480314842807E-2</v>
      </c>
      <c r="T9" s="84">
        <f>VLOOKUP($B9,Summary!$A:$X,'Summary-WI'!T$1,FALSE)</f>
        <v>0.10071869117595345</v>
      </c>
      <c r="U9" s="84">
        <f>VLOOKUP($B9,Summary!$A:$X,'Summary-WI'!U$1,FALSE)</f>
        <v>0.10462370444335645</v>
      </c>
      <c r="V9" s="84">
        <f>VLOOKUP($B9,Summary!$A:$X,'Summary-WI'!V$1,FALSE)</f>
        <v>9.6534967760751877E-2</v>
      </c>
      <c r="W9" s="84" t="str">
        <f>VLOOKUP($B9,Summary!$A:$X,'Summary-WI'!W$1,FALSE)</f>
        <v/>
      </c>
      <c r="X9" s="84" t="str">
        <f>VLOOKUP($B9,Summary!$A:$X,'Summary-WI'!X$1,FALSE)</f>
        <v/>
      </c>
      <c r="Y9" s="84" t="str">
        <f>VLOOKUP($B9,Summary!$A:$X,'Summary-WI'!Y$1,FALSE)</f>
        <v/>
      </c>
      <c r="Z9" s="92"/>
      <c r="AA9" s="92"/>
    </row>
    <row r="10" spans="1:27">
      <c r="A10" s="4">
        <f>VLOOKUP(E10,Rank!A:B,2,FALSE)</f>
        <v>2</v>
      </c>
      <c r="B10" s="7">
        <v>28</v>
      </c>
      <c r="C10" s="89"/>
      <c r="D10" s="85" t="s">
        <v>16</v>
      </c>
      <c r="E10" s="85" t="s">
        <v>14</v>
      </c>
      <c r="F10" s="85" t="str">
        <f>VLOOKUP(D10,Mapping!C:D,2,FALSE)</f>
        <v xml:space="preserve">Harvest Brand Leaders Plus Income ETF </v>
      </c>
      <c r="G10" s="84" t="str">
        <f>VLOOKUP($B10,Summary!$A:$X,'Summary-WI'!G$1,FALSE)</f>
        <v xml:space="preserve">Harvest Brand Leaders Plus Income ETF </v>
      </c>
      <c r="H10" s="84">
        <f>VLOOKUP($B10,Summary!$A:$X,'Summary-WI'!H$1,FALSE)</f>
        <v>-6.3588057891461602E-3</v>
      </c>
      <c r="I10" s="84">
        <f>VLOOKUP($B10,Summary!$A:$X,'Summary-WI'!I$1,FALSE)</f>
        <v>-1.814447839699207E-2</v>
      </c>
      <c r="J10" s="84">
        <f>VLOOKUP($B10,Summary!$A:$X,'Summary-WI'!J$1,FALSE)</f>
        <v>8.9896493832251068E-2</v>
      </c>
      <c r="K10" s="84">
        <f>VLOOKUP($B10,Summary!$A:$X,'Summary-WI'!K$1,FALSE)</f>
        <v>-6.3588057891461602E-3</v>
      </c>
      <c r="L10" s="84">
        <f>VLOOKUP($B10,Summary!$A:$X,'Summary-WI'!L$1,FALSE)</f>
        <v>6.8016146630629937E-2</v>
      </c>
      <c r="M10" s="84">
        <f>VLOOKUP($B10,Summary!$A:$X,'Summary-WI'!M$1,FALSE)</f>
        <v>0.16443380073799752</v>
      </c>
      <c r="N10" s="84">
        <f>VLOOKUP($B10,Summary!$A:$X,'Summary-WI'!N$1,FALSE)</f>
        <v>0.13682410255694077</v>
      </c>
      <c r="O10" s="84">
        <f>VLOOKUP($B10,Summary!$A:$X,'Summary-WI'!O$1,FALSE)</f>
        <v>9.0365269817411997E-2</v>
      </c>
      <c r="P10" s="84">
        <f>VLOOKUP($B10,Summary!$A:$X,'Summary-WI'!P$1,FALSE)</f>
        <v>0.11393711979438148</v>
      </c>
      <c r="Q10" s="84" t="str">
        <f>VLOOKUP($B10,Summary!$A:$X,'Summary-WI'!Q$1,FALSE)</f>
        <v/>
      </c>
      <c r="R10" s="84" t="str">
        <f>VLOOKUP($B10,Summary!$A:$X,'Summary-WI'!R$1,FALSE)</f>
        <v/>
      </c>
      <c r="S10" s="84" t="str">
        <f>VLOOKUP($B10,Summary!$A:$X,'Summary-WI'!S$1,FALSE)</f>
        <v/>
      </c>
      <c r="T10" s="84" t="str">
        <f>VLOOKUP($B10,Summary!$A:$X,'Summary-WI'!T$1,FALSE)</f>
        <v/>
      </c>
      <c r="U10" s="84" t="str">
        <f>VLOOKUP($B10,Summary!$A:$X,'Summary-WI'!U$1,FALSE)</f>
        <v/>
      </c>
      <c r="V10" s="84" t="str">
        <f>VLOOKUP($B10,Summary!$A:$X,'Summary-WI'!V$1,FALSE)</f>
        <v/>
      </c>
      <c r="W10" s="84" t="str">
        <f>VLOOKUP($B10,Summary!$A:$X,'Summary-WI'!W$1,FALSE)</f>
        <v/>
      </c>
      <c r="X10" s="84" t="str">
        <f>VLOOKUP($B10,Summary!$A:$X,'Summary-WI'!X$1,FALSE)</f>
        <v/>
      </c>
      <c r="Y10" s="84" t="str">
        <f>VLOOKUP($B10,Summary!$A:$X,'Summary-WI'!Y$1,FALSE)</f>
        <v/>
      </c>
      <c r="Z10" s="92"/>
      <c r="AA10" s="92"/>
    </row>
    <row r="11" spans="1:27">
      <c r="B11" s="7"/>
      <c r="C11" s="89"/>
      <c r="D11" s="85"/>
      <c r="E11" s="85"/>
      <c r="F11" s="85"/>
      <c r="G11" s="84"/>
      <c r="H11" s="84"/>
      <c r="I11" s="84"/>
      <c r="J11" s="84"/>
      <c r="K11" s="84"/>
      <c r="L11" s="84"/>
      <c r="M11" s="84"/>
      <c r="N11" s="84"/>
      <c r="O11" s="84"/>
      <c r="P11" s="84"/>
      <c r="Q11" s="84"/>
      <c r="R11" s="84"/>
      <c r="S11" s="84"/>
      <c r="T11" s="84"/>
      <c r="U11" s="84"/>
      <c r="V11" s="84"/>
      <c r="W11" s="84"/>
      <c r="X11" s="84"/>
      <c r="Y11" s="84"/>
      <c r="Z11" s="92"/>
      <c r="AA11" s="92"/>
    </row>
    <row r="12" spans="1:27">
      <c r="A12" s="4">
        <f>VLOOKUP(E12,Rank!A:B,2,FALSE)</f>
        <v>3</v>
      </c>
      <c r="B12" s="7">
        <v>3</v>
      </c>
      <c r="C12" s="89"/>
      <c r="D12" s="85" t="s">
        <v>17</v>
      </c>
      <c r="E12" s="85" t="s">
        <v>18</v>
      </c>
      <c r="F12" s="85" t="str">
        <f>VLOOKUP(D12,Mapping!C:D,2,FALSE)</f>
        <v xml:space="preserve">Harvest Tech Achievers Growth &amp; Income ETF </v>
      </c>
      <c r="G12" s="84" t="str">
        <f>VLOOKUP($B12,Summary!$A:$X,'Summary-WI'!G$1,FALSE)</f>
        <v>Harvest Tech Achievers Growth &amp; Income ETF</v>
      </c>
      <c r="H12" s="84">
        <f>VLOOKUP($B12,Summary!$A:$X,'Summary-WI'!H$1,FALSE)</f>
        <v>3.9345121152587481E-3</v>
      </c>
      <c r="I12" s="84">
        <f>VLOOKUP($B12,Summary!$A:$X,'Summary-WI'!I$1,FALSE)</f>
        <v>-1.4066586821064431E-2</v>
      </c>
      <c r="J12" s="84">
        <f>VLOOKUP($B12,Summary!$A:$X,'Summary-WI'!J$1,FALSE)</f>
        <v>7.0391770671511589E-2</v>
      </c>
      <c r="K12" s="84">
        <f>VLOOKUP($B12,Summary!$A:$X,'Summary-WI'!K$1,FALSE)</f>
        <v>3.9345121152587481E-3</v>
      </c>
      <c r="L12" s="84">
        <f>VLOOKUP($B12,Summary!$A:$X,'Summary-WI'!L$1,FALSE)</f>
        <v>0.10909706249447892</v>
      </c>
      <c r="M12" s="84">
        <f>VLOOKUP($B12,Summary!$A:$X,'Summary-WI'!M$1,FALSE)</f>
        <v>0.15546625509526946</v>
      </c>
      <c r="N12" s="84">
        <f>VLOOKUP($B12,Summary!$A:$X,'Summary-WI'!N$1,FALSE)</f>
        <v>0.24714412949163478</v>
      </c>
      <c r="O12" s="84">
        <f>VLOOKUP($B12,Summary!$A:$X,'Summary-WI'!O$1,FALSE)</f>
        <v>0.12274082947500586</v>
      </c>
      <c r="P12" s="84">
        <f>VLOOKUP($B12,Summary!$A:$X,'Summary-WI'!P$1,FALSE)</f>
        <v>0.15647179505648956</v>
      </c>
      <c r="Q12" s="84">
        <f>VLOOKUP($B12,Summary!$A:$X,'Summary-WI'!Q$1,FALSE)</f>
        <v>0.17375099655372139</v>
      </c>
      <c r="R12" s="84">
        <f>VLOOKUP($B12,Summary!$A:$X,'Summary-WI'!R$1,FALSE)</f>
        <v>0.18851610047410228</v>
      </c>
      <c r="S12" s="84">
        <f>VLOOKUP($B12,Summary!$A:$X,'Summary-WI'!S$1,FALSE)</f>
        <v>0.16206241322230852</v>
      </c>
      <c r="T12" s="84">
        <f>VLOOKUP($B12,Summary!$A:$X,'Summary-WI'!T$1,FALSE)</f>
        <v>0.18055081169133658</v>
      </c>
      <c r="U12" s="84">
        <f>VLOOKUP($B12,Summary!$A:$X,'Summary-WI'!U$1,FALSE)</f>
        <v>0.18312045921097586</v>
      </c>
      <c r="V12" s="84" t="str">
        <f>VLOOKUP($B12,Summary!$A:$X,'Summary-WI'!V$1,FALSE)</f>
        <v/>
      </c>
      <c r="W12" s="84" t="str">
        <f>VLOOKUP($B12,Summary!$A:$X,'Summary-WI'!W$1,FALSE)</f>
        <v/>
      </c>
      <c r="X12" s="84" t="str">
        <f>VLOOKUP($B12,Summary!$A:$X,'Summary-WI'!X$1,FALSE)</f>
        <v/>
      </c>
      <c r="Y12" s="84" t="str">
        <f>VLOOKUP($B12,Summary!$A:$X,'Summary-WI'!Y$1,FALSE)</f>
        <v/>
      </c>
      <c r="Z12" s="92"/>
      <c r="AA12" s="92"/>
    </row>
    <row r="13" spans="1:27">
      <c r="A13" s="4">
        <f>VLOOKUP(E13,Rank!A:B,2,FALSE)</f>
        <v>3</v>
      </c>
      <c r="B13" s="7">
        <v>4</v>
      </c>
      <c r="C13" s="89"/>
      <c r="D13" s="85" t="s">
        <v>19</v>
      </c>
      <c r="E13" s="85" t="s">
        <v>18</v>
      </c>
      <c r="F13" s="85" t="str">
        <f>VLOOKUP(D13,Mapping!C:D,2,FALSE)</f>
        <v xml:space="preserve">Harvest Tech Achievers Growth &amp; Income ETF </v>
      </c>
      <c r="G13" s="84" t="str">
        <f>VLOOKUP($B13,Summary!$A:$X,'Summary-WI'!G$1,FALSE)</f>
        <v>Harvest Tech Achievers Growth &amp; Income ETF</v>
      </c>
      <c r="H13" s="84">
        <f>VLOOKUP($B13,Summary!$A:$X,'Summary-WI'!H$1,FALSE)</f>
        <v>-2.2723097303203321E-3</v>
      </c>
      <c r="I13" s="84">
        <f>VLOOKUP($B13,Summary!$A:$X,'Summary-WI'!I$1,FALSE)</f>
        <v>-3.7067325808687657E-2</v>
      </c>
      <c r="J13" s="84">
        <f>VLOOKUP($B13,Summary!$A:$X,'Summary-WI'!J$1,FALSE)</f>
        <v>6.309320863644019E-2</v>
      </c>
      <c r="K13" s="84">
        <f>VLOOKUP($B13,Summary!$A:$X,'Summary-WI'!K$1,FALSE)</f>
        <v>-2.2723097303203321E-3</v>
      </c>
      <c r="L13" s="84">
        <f>VLOOKUP($B13,Summary!$A:$X,'Summary-WI'!L$1,FALSE)</f>
        <v>6.1444905613261325E-2</v>
      </c>
      <c r="M13" s="84">
        <f>VLOOKUP($B13,Summary!$A:$X,'Summary-WI'!M$1,FALSE)</f>
        <v>0.18054652144324468</v>
      </c>
      <c r="N13" s="84">
        <f>VLOOKUP($B13,Summary!$A:$X,'Summary-WI'!N$1,FALSE)</f>
        <v>0.2723853452315026</v>
      </c>
      <c r="O13" s="84">
        <f>VLOOKUP($B13,Summary!$A:$X,'Summary-WI'!O$1,FALSE)</f>
        <v>0.15736247365048039</v>
      </c>
      <c r="P13" s="84">
        <f>VLOOKUP($B13,Summary!$A:$X,'Summary-WI'!P$1,FALSE)</f>
        <v>0.18413193602555822</v>
      </c>
      <c r="Q13" s="84" t="str">
        <f>VLOOKUP($B13,Summary!$A:$X,'Summary-WI'!Q$1,FALSE)</f>
        <v/>
      </c>
      <c r="R13" s="84" t="str">
        <f>VLOOKUP($B13,Summary!$A:$X,'Summary-WI'!R$1,FALSE)</f>
        <v/>
      </c>
      <c r="S13" s="84" t="str">
        <f>VLOOKUP($B13,Summary!$A:$X,'Summary-WI'!S$1,FALSE)</f>
        <v/>
      </c>
      <c r="T13" s="84" t="str">
        <f>VLOOKUP($B13,Summary!$A:$X,'Summary-WI'!T$1,FALSE)</f>
        <v/>
      </c>
      <c r="U13" s="84" t="str">
        <f>VLOOKUP($B13,Summary!$A:$X,'Summary-WI'!U$1,FALSE)</f>
        <v/>
      </c>
      <c r="V13" s="84" t="str">
        <f>VLOOKUP($B13,Summary!$A:$X,'Summary-WI'!V$1,FALSE)</f>
        <v/>
      </c>
      <c r="W13" s="84" t="str">
        <f>VLOOKUP($B13,Summary!$A:$X,'Summary-WI'!W$1,FALSE)</f>
        <v/>
      </c>
      <c r="X13" s="84" t="str">
        <f>VLOOKUP($B13,Summary!$A:$X,'Summary-WI'!X$1,FALSE)</f>
        <v/>
      </c>
      <c r="Y13" s="84" t="str">
        <f>VLOOKUP($B13,Summary!$A:$X,'Summary-WI'!Y$1,FALSE)</f>
        <v/>
      </c>
      <c r="Z13" s="92"/>
      <c r="AA13" s="92"/>
    </row>
    <row r="14" spans="1:27">
      <c r="A14" s="4">
        <f>VLOOKUP(E14,Rank!A:B,2,FALSE)</f>
        <v>3</v>
      </c>
      <c r="B14" s="7">
        <v>5</v>
      </c>
      <c r="C14" s="89"/>
      <c r="D14" s="85" t="s">
        <v>20</v>
      </c>
      <c r="E14" s="85" t="s">
        <v>18</v>
      </c>
      <c r="F14" s="85" t="str">
        <f>VLOOKUP(D14,Mapping!C:D,2,FALSE)</f>
        <v xml:space="preserve">Harvest Tech Achievers Growth &amp; Income ETF </v>
      </c>
      <c r="G14" s="84" t="str">
        <f>VLOOKUP($B14,Summary!$A:$X,'Summary-WI'!G$1,FALSE)</f>
        <v>Harvest Tech Achievers Growth &amp; Income ETF</v>
      </c>
      <c r="H14" s="84">
        <f>VLOOKUP($B14,Summary!$A:$X,'Summary-WI'!H$1,FALSE)</f>
        <v>5.7282874524784422E-3</v>
      </c>
      <c r="I14" s="84">
        <f>VLOOKUP($B14,Summary!$A:$X,'Summary-WI'!I$1,FALSE)</f>
        <v>-8.106030422135313E-3</v>
      </c>
      <c r="J14" s="84">
        <f>VLOOKUP($B14,Summary!$A:$X,'Summary-WI'!J$1,FALSE)</f>
        <v>8.1823555839363848E-2</v>
      </c>
      <c r="K14" s="84">
        <f>VLOOKUP($B14,Summary!$A:$X,'Summary-WI'!K$1,FALSE)</f>
        <v>5.7282874524784422E-3</v>
      </c>
      <c r="L14" s="84">
        <f>VLOOKUP($B14,Summary!$A:$X,'Summary-WI'!L$1,FALSE)</f>
        <v>0.13297781487787419</v>
      </c>
      <c r="M14" s="84">
        <f>VLOOKUP($B14,Summary!$A:$X,'Summary-WI'!M$1,FALSE)</f>
        <v>0.17310314328850485</v>
      </c>
      <c r="N14" s="84">
        <f>VLOOKUP($B14,Summary!$A:$X,'Summary-WI'!N$1,FALSE)</f>
        <v>0.26269149070087483</v>
      </c>
      <c r="O14" s="84">
        <f>VLOOKUP($B14,Summary!$A:$X,'Summary-WI'!O$1,FALSE)</f>
        <v>0.13764181945236253</v>
      </c>
      <c r="P14" s="84">
        <f>VLOOKUP($B14,Summary!$A:$X,'Summary-WI'!P$1,FALSE)</f>
        <v>0.16936136877291785</v>
      </c>
      <c r="Q14" s="84">
        <f>VLOOKUP($B14,Summary!$A:$X,'Summary-WI'!Q$1,FALSE)</f>
        <v>0.18965347324040516</v>
      </c>
      <c r="R14" s="84">
        <f>VLOOKUP($B14,Summary!$A:$X,'Summary-WI'!R$1,FALSE)</f>
        <v>0.20364960168217294</v>
      </c>
      <c r="S14" s="84">
        <f>VLOOKUP($B14,Summary!$A:$X,'Summary-WI'!S$1,FALSE)</f>
        <v>0.17592509572915915</v>
      </c>
      <c r="T14" s="84" t="str">
        <f>VLOOKUP($B14,Summary!$A:$X,'Summary-WI'!T$1,FALSE)</f>
        <v/>
      </c>
      <c r="U14" s="84" t="str">
        <f>VLOOKUP($B14,Summary!$A:$X,'Summary-WI'!U$1,FALSE)</f>
        <v/>
      </c>
      <c r="V14" s="84" t="str">
        <f>VLOOKUP($B14,Summary!$A:$X,'Summary-WI'!V$1,FALSE)</f>
        <v/>
      </c>
      <c r="W14" s="84" t="str">
        <f>VLOOKUP($B14,Summary!$A:$X,'Summary-WI'!W$1,FALSE)</f>
        <v/>
      </c>
      <c r="X14" s="84" t="str">
        <f>VLOOKUP($B14,Summary!$A:$X,'Summary-WI'!X$1,FALSE)</f>
        <v/>
      </c>
      <c r="Y14" s="84" t="str">
        <f>VLOOKUP($B14,Summary!$A:$X,'Summary-WI'!Y$1,FALSE)</f>
        <v/>
      </c>
      <c r="Z14" s="92"/>
      <c r="AA14" s="92"/>
    </row>
    <row r="15" spans="1:27">
      <c r="B15" s="7"/>
      <c r="C15" s="89"/>
      <c r="D15" s="85"/>
      <c r="E15" s="85"/>
      <c r="F15" s="85"/>
      <c r="G15" s="84"/>
      <c r="H15" s="84"/>
      <c r="I15" s="84"/>
      <c r="J15" s="84"/>
      <c r="K15" s="84"/>
      <c r="L15" s="84"/>
      <c r="M15" s="84"/>
      <c r="N15" s="84"/>
      <c r="O15" s="84"/>
      <c r="P15" s="84"/>
      <c r="Q15" s="84"/>
      <c r="R15" s="84"/>
      <c r="S15" s="84"/>
      <c r="T15" s="84"/>
      <c r="U15" s="84"/>
      <c r="V15" s="84"/>
      <c r="W15" s="84"/>
      <c r="X15" s="84"/>
      <c r="Y15" s="84"/>
      <c r="Z15" s="92"/>
      <c r="AA15" s="92"/>
    </row>
    <row r="16" spans="1:27">
      <c r="A16" s="4">
        <f>VLOOKUP(E16,Rank!A:B,2,FALSE)</f>
        <v>4</v>
      </c>
      <c r="B16" s="7">
        <v>30</v>
      </c>
      <c r="C16" s="89"/>
      <c r="D16" s="85" t="s">
        <v>21</v>
      </c>
      <c r="E16" s="85" t="s">
        <v>21</v>
      </c>
      <c r="F16" s="85" t="str">
        <f>VLOOKUP(D16,Mapping!C:D,2,FALSE)</f>
        <v>Harvest Global REIT Leaders Income ETF</v>
      </c>
      <c r="G16" s="84" t="str">
        <f>VLOOKUP($B16,Summary!$A:$X,'Summary-WI'!G$1,FALSE)</f>
        <v>Harvest Global Gold Giants Index ETF</v>
      </c>
      <c r="H16" s="84">
        <f>VLOOKUP($B16,Summary!$A:$X,'Summary-WI'!H$1,FALSE)</f>
        <v>7.9774346002795538E-2</v>
      </c>
      <c r="I16" s="84">
        <f>VLOOKUP($B16,Summary!$A:$X,'Summary-WI'!I$1,FALSE)</f>
        <v>0.31394585925349894</v>
      </c>
      <c r="J16" s="84">
        <f>VLOOKUP($B16,Summary!$A:$X,'Summary-WI'!J$1,FALSE)</f>
        <v>0.97695585761990222</v>
      </c>
      <c r="K16" s="84">
        <f>VLOOKUP($B16,Summary!$A:$X,'Summary-WI'!K$1,FALSE)</f>
        <v>7.9774346002795538E-2</v>
      </c>
      <c r="L16" s="84">
        <f>VLOOKUP($B16,Summary!$A:$X,'Summary-WI'!L$1,FALSE)</f>
        <v>1.4919783494807559</v>
      </c>
      <c r="M16" s="84">
        <f>VLOOKUP($B16,Summary!$A:$X,'Summary-WI'!M$1,FALSE)</f>
        <v>1.0126780126651846</v>
      </c>
      <c r="N16" s="84">
        <f>VLOOKUP($B16,Summary!$A:$X,'Summary-WI'!N$1,FALSE)</f>
        <v>0.51632313947461173</v>
      </c>
      <c r="O16" s="84">
        <f>VLOOKUP($B16,Summary!$A:$X,'Summary-WI'!O$1,FALSE)</f>
        <v>0.4098573544957016</v>
      </c>
      <c r="P16" s="84">
        <f>VLOOKUP($B16,Summary!$A:$X,'Summary-WI'!P$1,FALSE)</f>
        <v>0.27134146142983173</v>
      </c>
      <c r="Q16" s="84">
        <f>VLOOKUP($B16,Summary!$A:$X,'Summary-WI'!Q$1,FALSE)</f>
        <v>0.25428189994522521</v>
      </c>
      <c r="R16" s="84">
        <f>VLOOKUP($B16,Summary!$A:$X,'Summary-WI'!R$1,FALSE)</f>
        <v>0.24927822953192003</v>
      </c>
      <c r="S16" s="84" t="str">
        <f>VLOOKUP($B16,Summary!$A:$X,'Summary-WI'!S$1,FALSE)</f>
        <v/>
      </c>
      <c r="T16" s="84" t="str">
        <f>VLOOKUP($B16,Summary!$A:$X,'Summary-WI'!T$1,FALSE)</f>
        <v/>
      </c>
      <c r="U16" s="84" t="str">
        <f>VLOOKUP($B16,Summary!$A:$X,'Summary-WI'!U$1,FALSE)</f>
        <v/>
      </c>
      <c r="V16" s="84" t="str">
        <f>VLOOKUP($B16,Summary!$A:$X,'Summary-WI'!V$1,FALSE)</f>
        <v/>
      </c>
      <c r="W16" s="84" t="str">
        <f>VLOOKUP($B16,Summary!$A:$X,'Summary-WI'!W$1,FALSE)</f>
        <v/>
      </c>
      <c r="X16" s="84" t="str">
        <f>VLOOKUP($B16,Summary!$A:$X,'Summary-WI'!X$1,FALSE)</f>
        <v/>
      </c>
      <c r="Y16" s="84" t="str">
        <f>VLOOKUP($B16,Summary!$A:$X,'Summary-WI'!Y$1,FALSE)</f>
        <v/>
      </c>
      <c r="Z16" s="92"/>
      <c r="AA16" s="92"/>
    </row>
    <row r="17" spans="1:27">
      <c r="B17" s="7"/>
      <c r="C17" s="89"/>
      <c r="D17" s="85"/>
      <c r="E17" s="85"/>
      <c r="F17" s="85"/>
      <c r="G17" s="84"/>
      <c r="H17" s="84"/>
      <c r="I17" s="84"/>
      <c r="J17" s="84"/>
      <c r="K17" s="84"/>
      <c r="L17" s="84"/>
      <c r="M17" s="84"/>
      <c r="N17" s="84"/>
      <c r="O17" s="84"/>
      <c r="P17" s="84"/>
      <c r="Q17" s="84"/>
      <c r="R17" s="84"/>
      <c r="S17" s="84"/>
      <c r="T17" s="84"/>
      <c r="U17" s="84"/>
      <c r="V17" s="84"/>
      <c r="W17" s="84"/>
      <c r="X17" s="84"/>
      <c r="Y17" s="84"/>
      <c r="Z17" s="92"/>
      <c r="AA17" s="92"/>
    </row>
    <row r="18" spans="1:27">
      <c r="A18" s="4">
        <f>VLOOKUP(E18,Rank!A:B,2,FALSE)</f>
        <v>5</v>
      </c>
      <c r="B18" s="7">
        <v>35</v>
      </c>
      <c r="C18" s="89"/>
      <c r="D18" s="85" t="s">
        <v>22</v>
      </c>
      <c r="E18" s="85" t="s">
        <v>23</v>
      </c>
      <c r="F18" s="85" t="str">
        <f>VLOOKUP(D18,Mapping!C:D,2,FALSE)</f>
        <v>Harvest Equal Weight Global Utilities Income ETF</v>
      </c>
      <c r="G18" s="84" t="str">
        <f>VLOOKUP($B18,Summary!$A:$X,'Summary-WI'!G$1,FALSE)</f>
        <v>Blockchain Technologies ETF</v>
      </c>
      <c r="H18" s="84">
        <f>VLOOKUP($B18,Summary!$A:$X,'Summary-WI'!H$1,FALSE)</f>
        <v>2.6827918667466921E-2</v>
      </c>
      <c r="I18" s="84">
        <f>VLOOKUP($B18,Summary!$A:$X,'Summary-WI'!I$1,FALSE)</f>
        <v>-0.26466676965028091</v>
      </c>
      <c r="J18" s="84">
        <f>VLOOKUP($B18,Summary!$A:$X,'Summary-WI'!J$1,FALSE)</f>
        <v>6.4522088314365567E-2</v>
      </c>
      <c r="K18" s="84">
        <f>VLOOKUP($B18,Summary!$A:$X,'Summary-WI'!K$1,FALSE)</f>
        <v>2.6827918667466921E-2</v>
      </c>
      <c r="L18" s="84">
        <f>VLOOKUP($B18,Summary!$A:$X,'Summary-WI'!L$1,FALSE)</f>
        <v>8.9636537351460044E-2</v>
      </c>
      <c r="M18" s="84">
        <f>VLOOKUP($B18,Summary!$A:$X,'Summary-WI'!M$1,FALSE)</f>
        <v>0.28919704665677126</v>
      </c>
      <c r="N18" s="84">
        <f>VLOOKUP($B18,Summary!$A:$X,'Summary-WI'!N$1,FALSE)</f>
        <v>0.29566078013979569</v>
      </c>
      <c r="O18" s="84">
        <f>VLOOKUP($B18,Summary!$A:$X,'Summary-WI'!O$1,FALSE)</f>
        <v>4.0884797722205102E-2</v>
      </c>
      <c r="P18" s="84">
        <f>VLOOKUP($B18,Summary!$A:$X,'Summary-WI'!P$1,FALSE)</f>
        <v>5.0057465625776842E-2</v>
      </c>
      <c r="Q18" s="84">
        <f>VLOOKUP($B18,Summary!$A:$X,'Summary-WI'!Q$1,FALSE)</f>
        <v>0.22007502238883947</v>
      </c>
      <c r="R18" s="84">
        <f>VLOOKUP($B18,Summary!$A:$X,'Summary-WI'!R$1,FALSE)</f>
        <v>0.20678008473622778</v>
      </c>
      <c r="S18" s="84" t="str">
        <f>VLOOKUP($B18,Summary!$A:$X,'Summary-WI'!S$1,FALSE)</f>
        <v/>
      </c>
      <c r="T18" s="84" t="str">
        <f>VLOOKUP($B18,Summary!$A:$X,'Summary-WI'!T$1,FALSE)</f>
        <v/>
      </c>
      <c r="U18" s="84" t="str">
        <f>VLOOKUP($B18,Summary!$A:$X,'Summary-WI'!U$1,FALSE)</f>
        <v/>
      </c>
      <c r="V18" s="84" t="str">
        <f>VLOOKUP($B18,Summary!$A:$X,'Summary-WI'!V$1,FALSE)</f>
        <v/>
      </c>
      <c r="W18" s="84" t="str">
        <f>VLOOKUP($B18,Summary!$A:$X,'Summary-WI'!W$1,FALSE)</f>
        <v/>
      </c>
      <c r="X18" s="84" t="str">
        <f>VLOOKUP($B18,Summary!$A:$X,'Summary-WI'!X$1,FALSE)</f>
        <v/>
      </c>
      <c r="Y18" s="84" t="str">
        <f>VLOOKUP($B18,Summary!$A:$X,'Summary-WI'!Y$1,FALSE)</f>
        <v/>
      </c>
      <c r="Z18" s="92"/>
      <c r="AA18" s="92"/>
    </row>
    <row r="19" spans="1:27">
      <c r="B19" s="7"/>
      <c r="C19" s="89"/>
      <c r="D19" s="85"/>
      <c r="E19" s="85"/>
      <c r="F19" s="85"/>
      <c r="G19" s="84"/>
      <c r="H19" s="84"/>
      <c r="I19" s="84"/>
      <c r="J19" s="84"/>
      <c r="K19" s="84"/>
      <c r="L19" s="84"/>
      <c r="M19" s="84"/>
      <c r="N19" s="84"/>
      <c r="O19" s="84"/>
      <c r="P19" s="84"/>
      <c r="Q19" s="84"/>
      <c r="R19" s="84"/>
      <c r="S19" s="84"/>
      <c r="T19" s="84"/>
      <c r="U19" s="84"/>
      <c r="V19" s="84"/>
      <c r="W19" s="84"/>
      <c r="X19" s="84"/>
      <c r="Y19" s="84"/>
      <c r="Z19" s="92"/>
      <c r="AA19" s="92"/>
    </row>
    <row r="20" spans="1:27">
      <c r="A20" s="4">
        <f>VLOOKUP(E20,Rank!A:B,2,FALSE)</f>
        <v>6</v>
      </c>
      <c r="B20" s="7">
        <v>14</v>
      </c>
      <c r="C20" s="89"/>
      <c r="D20" s="85" t="s">
        <v>24</v>
      </c>
      <c r="E20" s="85" t="s">
        <v>25</v>
      </c>
      <c r="F20" s="85" t="str">
        <f>VLOOKUP(D20,Mapping!C:D,2,FALSE)</f>
        <v xml:space="preserve">Harvest Energy Leaders Plus Income ETF </v>
      </c>
      <c r="G20" s="84" t="str">
        <f>VLOOKUP($B20,Summary!$A:$X,'Summary-WI'!G$1,FALSE)</f>
        <v>Harvest Canadian Equity Income Leaders ETF</v>
      </c>
      <c r="H20" s="84">
        <f>VLOOKUP($B20,Summary!$A:$X,'Summary-WI'!H$1,FALSE)</f>
        <v>2.0251296082949288E-2</v>
      </c>
      <c r="I20" s="84">
        <f>VLOOKUP($B20,Summary!$A:$X,'Summary-WI'!I$1,FALSE)</f>
        <v>7.6356686101450633E-2</v>
      </c>
      <c r="J20" s="84">
        <f>VLOOKUP($B20,Summary!$A:$X,'Summary-WI'!J$1,FALSE)</f>
        <v>0.15931430248217882</v>
      </c>
      <c r="K20" s="84">
        <f>VLOOKUP($B20,Summary!$A:$X,'Summary-WI'!K$1,FALSE)</f>
        <v>2.0251296082949288E-2</v>
      </c>
      <c r="L20" s="84">
        <f>VLOOKUP($B20,Summary!$A:$X,'Summary-WI'!L$1,FALSE)</f>
        <v>0.27459500587754349</v>
      </c>
      <c r="M20" s="84">
        <f>VLOOKUP($B20,Summary!$A:$X,'Summary-WI'!M$1,FALSE)</f>
        <v>0.22089754163625042</v>
      </c>
      <c r="N20" s="84">
        <f>VLOOKUP($B20,Summary!$A:$X,'Summary-WI'!N$1,FALSE)</f>
        <v>0.14300290013106176</v>
      </c>
      <c r="O20" s="84" t="str">
        <f>VLOOKUP($B20,Summary!$A:$X,'Summary-WI'!O$1,FALSE)</f>
        <v/>
      </c>
      <c r="P20" s="84" t="str">
        <f>VLOOKUP($B20,Summary!$A:$X,'Summary-WI'!P$1,FALSE)</f>
        <v/>
      </c>
      <c r="Q20" s="84" t="str">
        <f>VLOOKUP($B20,Summary!$A:$X,'Summary-WI'!Q$1,FALSE)</f>
        <v/>
      </c>
      <c r="R20" s="84" t="str">
        <f>VLOOKUP($B20,Summary!$A:$X,'Summary-WI'!R$1,FALSE)</f>
        <v/>
      </c>
      <c r="S20" s="84" t="str">
        <f>VLOOKUP($B20,Summary!$A:$X,'Summary-WI'!S$1,FALSE)</f>
        <v/>
      </c>
      <c r="T20" s="84" t="str">
        <f>VLOOKUP($B20,Summary!$A:$X,'Summary-WI'!T$1,FALSE)</f>
        <v/>
      </c>
      <c r="U20" s="84" t="str">
        <f>VLOOKUP($B20,Summary!$A:$X,'Summary-WI'!U$1,FALSE)</f>
        <v/>
      </c>
      <c r="V20" s="84" t="str">
        <f>VLOOKUP($B20,Summary!$A:$X,'Summary-WI'!V$1,FALSE)</f>
        <v/>
      </c>
      <c r="W20" s="84" t="str">
        <f>VLOOKUP($B20,Summary!$A:$X,'Summary-WI'!W$1,FALSE)</f>
        <v/>
      </c>
      <c r="X20" s="84" t="str">
        <f>VLOOKUP($B20,Summary!$A:$X,'Summary-WI'!X$1,FALSE)</f>
        <v/>
      </c>
      <c r="Y20" s="84" t="str">
        <f>VLOOKUP($B20,Summary!$A:$X,'Summary-WI'!Y$1,FALSE)</f>
        <v/>
      </c>
      <c r="Z20" s="92"/>
      <c r="AA20" s="92"/>
    </row>
    <row r="21" spans="1:27">
      <c r="A21" s="4">
        <f>VLOOKUP(E21,Rank!A:B,2,FALSE)</f>
        <v>6</v>
      </c>
      <c r="B21" s="7">
        <v>15</v>
      </c>
      <c r="C21" s="89"/>
      <c r="D21" s="85" t="s">
        <v>26</v>
      </c>
      <c r="E21" s="85" t="s">
        <v>25</v>
      </c>
      <c r="F21" s="85" t="str">
        <f>VLOOKUP(D21,Mapping!C:D,2,FALSE)</f>
        <v xml:space="preserve">Harvest Energy Leaders Plus Income ETF </v>
      </c>
      <c r="G21" s="84" t="str">
        <f>VLOOKUP($B21,Summary!$A:$X,'Summary-WI'!G$1,FALSE)</f>
        <v>Harvest Energy Leaders Plus Income ETF</v>
      </c>
      <c r="H21" s="84">
        <f>VLOOKUP($B21,Summary!$A:$X,'Summary-WI'!H$1,FALSE)</f>
        <v>9.0752116885273182E-2</v>
      </c>
      <c r="I21" s="84">
        <f>VLOOKUP($B21,Summary!$A:$X,'Summary-WI'!I$1,FALSE)</f>
        <v>0.11611085723716275</v>
      </c>
      <c r="J21" s="84">
        <f>VLOOKUP($B21,Summary!$A:$X,'Summary-WI'!J$1,FALSE)</f>
        <v>0.15758369016775675</v>
      </c>
      <c r="K21" s="84">
        <f>VLOOKUP($B21,Summary!$A:$X,'Summary-WI'!K$1,FALSE)</f>
        <v>9.0752116885273182E-2</v>
      </c>
      <c r="L21" s="84">
        <f>VLOOKUP($B21,Summary!$A:$X,'Summary-WI'!L$1,FALSE)</f>
        <v>0.17052670029530859</v>
      </c>
      <c r="M21" s="84">
        <f>VLOOKUP($B21,Summary!$A:$X,'Summary-WI'!M$1,FALSE)</f>
        <v>8.439441923394897E-2</v>
      </c>
      <c r="N21" s="84">
        <f>VLOOKUP($B21,Summary!$A:$X,'Summary-WI'!N$1,FALSE)</f>
        <v>5.1229043274597874E-2</v>
      </c>
      <c r="O21" s="84">
        <f>VLOOKUP($B21,Summary!$A:$X,'Summary-WI'!O$1,FALSE)</f>
        <v>9.8330610517205486E-2</v>
      </c>
      <c r="P21" s="84">
        <f>VLOOKUP($B21,Summary!$A:$X,'Summary-WI'!P$1,FALSE)</f>
        <v>0.16395559226242473</v>
      </c>
      <c r="Q21" s="84">
        <f>VLOOKUP($B21,Summary!$A:$X,'Summary-WI'!Q$1,FALSE)</f>
        <v>6.9067843825676878E-2</v>
      </c>
      <c r="R21" s="84">
        <f>VLOOKUP($B21,Summary!$A:$X,'Summary-WI'!R$1,FALSE)</f>
        <v>4.5758117543694521E-2</v>
      </c>
      <c r="S21" s="84">
        <f>VLOOKUP($B21,Summary!$A:$X,'Summary-WI'!S$1,FALSE)</f>
        <v>2.2361645787972062E-2</v>
      </c>
      <c r="T21" s="84">
        <f>VLOOKUP($B21,Summary!$A:$X,'Summary-WI'!T$1,FALSE)</f>
        <v>2.438348693253034E-2</v>
      </c>
      <c r="U21" s="84">
        <f>VLOOKUP($B21,Summary!$A:$X,'Summary-WI'!U$1,FALSE)</f>
        <v>4.8588176951034123E-2</v>
      </c>
      <c r="V21" s="84">
        <f>VLOOKUP($B21,Summary!$A:$X,'Summary-WI'!V$1,FALSE)</f>
        <v>1.6667658834219834E-2</v>
      </c>
      <c r="W21" s="84" t="str">
        <f>VLOOKUP($B21,Summary!$A:$X,'Summary-WI'!W$1,FALSE)</f>
        <v/>
      </c>
      <c r="X21" s="84" t="str">
        <f>VLOOKUP($B21,Summary!$A:$X,'Summary-WI'!X$1,FALSE)</f>
        <v/>
      </c>
      <c r="Y21" s="84" t="str">
        <f>VLOOKUP($B21,Summary!$A:$X,'Summary-WI'!Y$1,FALSE)</f>
        <v/>
      </c>
      <c r="Z21" s="92"/>
      <c r="AA21" s="92"/>
    </row>
    <row r="22" spans="1:27">
      <c r="B22" s="7"/>
      <c r="C22" s="89"/>
      <c r="D22" s="85"/>
      <c r="E22" s="85"/>
      <c r="F22" s="85"/>
      <c r="G22" s="84"/>
      <c r="H22" s="84"/>
      <c r="I22" s="84"/>
      <c r="J22" s="84"/>
      <c r="K22" s="84"/>
      <c r="L22" s="84"/>
      <c r="M22" s="84"/>
      <c r="N22" s="84"/>
      <c r="O22" s="84"/>
      <c r="P22" s="84"/>
      <c r="Q22" s="84"/>
      <c r="R22" s="84"/>
      <c r="S22" s="84"/>
      <c r="T22" s="84"/>
      <c r="U22" s="84"/>
      <c r="V22" s="84"/>
      <c r="W22" s="84"/>
      <c r="X22" s="84"/>
      <c r="Y22" s="84"/>
      <c r="Z22" s="92"/>
      <c r="AA22" s="92"/>
    </row>
    <row r="23" spans="1:27">
      <c r="A23" s="4">
        <f>VLOOKUP(E23,Rank!A:B,2,FALSE)</f>
        <v>7</v>
      </c>
      <c r="B23" s="7">
        <v>36</v>
      </c>
      <c r="C23" s="89"/>
      <c r="D23" s="85" t="s">
        <v>27</v>
      </c>
      <c r="E23" s="85" t="s">
        <v>28</v>
      </c>
      <c r="F23" s="85" t="str">
        <f>VLOOKUP(D23,Mapping!C:D,2,FALSE)</f>
        <v xml:space="preserve">Harvest US Bank Ldrs Inc ETF </v>
      </c>
      <c r="G23" s="84" t="str">
        <f>VLOOKUP($B23,Summary!$A:$X,'Summary-WI'!G$1,FALSE)</f>
        <v>Harvest Equal Weight Global Utilities Income ETF</v>
      </c>
      <c r="H23" s="84">
        <f>VLOOKUP($B23,Summary!$A:$X,'Summary-WI'!H$1,FALSE)</f>
        <v>4.3670861906242697E-2</v>
      </c>
      <c r="I23" s="84">
        <f>VLOOKUP($B23,Summary!$A:$X,'Summary-WI'!I$1,FALSE)</f>
        <v>4.5887466146048883E-2</v>
      </c>
      <c r="J23" s="84">
        <f>VLOOKUP($B23,Summary!$A:$X,'Summary-WI'!J$1,FALSE)</f>
        <v>7.5886718428453737E-2</v>
      </c>
      <c r="K23" s="84">
        <f>VLOOKUP($B23,Summary!$A:$X,'Summary-WI'!K$1,FALSE)</f>
        <v>4.3670861906242697E-2</v>
      </c>
      <c r="L23" s="84">
        <f>VLOOKUP($B23,Summary!$A:$X,'Summary-WI'!L$1,FALSE)</f>
        <v>0.19178701641340812</v>
      </c>
      <c r="M23" s="84">
        <f>VLOOKUP($B23,Summary!$A:$X,'Summary-WI'!M$1,FALSE)</f>
        <v>0.18020807802699923</v>
      </c>
      <c r="N23" s="84">
        <f>VLOOKUP($B23,Summary!$A:$X,'Summary-WI'!N$1,FALSE)</f>
        <v>0.11222660029925136</v>
      </c>
      <c r="O23" s="84">
        <f>VLOOKUP($B23,Summary!$A:$X,'Summary-WI'!O$1,FALSE)</f>
        <v>7.4736262238512818E-2</v>
      </c>
      <c r="P23" s="84">
        <f>VLOOKUP($B23,Summary!$A:$X,'Summary-WI'!P$1,FALSE)</f>
        <v>9.4652574695800018E-2</v>
      </c>
      <c r="Q23" s="84">
        <f>VLOOKUP($B23,Summary!$A:$X,'Summary-WI'!Q$1,FALSE)</f>
        <v>5.2386123793878747E-2</v>
      </c>
      <c r="R23" s="84">
        <f>VLOOKUP($B23,Summary!$A:$X,'Summary-WI'!R$1,FALSE)</f>
        <v>6.8796294930176582E-2</v>
      </c>
      <c r="S23" s="84" t="str">
        <f>VLOOKUP($B23,Summary!$A:$X,'Summary-WI'!S$1,FALSE)</f>
        <v/>
      </c>
      <c r="T23" s="84" t="str">
        <f>VLOOKUP($B23,Summary!$A:$X,'Summary-WI'!T$1,FALSE)</f>
        <v/>
      </c>
      <c r="U23" s="84" t="str">
        <f>VLOOKUP($B23,Summary!$A:$X,'Summary-WI'!U$1,FALSE)</f>
        <v/>
      </c>
      <c r="V23" s="84" t="str">
        <f>VLOOKUP($B23,Summary!$A:$X,'Summary-WI'!V$1,FALSE)</f>
        <v/>
      </c>
      <c r="W23" s="84" t="str">
        <f>VLOOKUP($B23,Summary!$A:$X,'Summary-WI'!W$1,FALSE)</f>
        <v/>
      </c>
      <c r="X23" s="84" t="str">
        <f>VLOOKUP($B23,Summary!$A:$X,'Summary-WI'!X$1,FALSE)</f>
        <v/>
      </c>
      <c r="Y23" s="84" t="str">
        <f>VLOOKUP($B23,Summary!$A:$X,'Summary-WI'!Y$1,FALSE)</f>
        <v/>
      </c>
      <c r="Z23" s="92"/>
      <c r="AA23" s="92"/>
    </row>
    <row r="24" spans="1:27">
      <c r="A24" s="4">
        <f>VLOOKUP(E24,Rank!A:B,2,FALSE)</f>
        <v>7</v>
      </c>
      <c r="B24" s="7">
        <v>37</v>
      </c>
      <c r="C24" s="89"/>
      <c r="D24" s="85" t="s">
        <v>29</v>
      </c>
      <c r="E24" s="85" t="s">
        <v>28</v>
      </c>
      <c r="F24" s="85" t="str">
        <f>VLOOKUP(D24,Mapping!C:D,2,FALSE)</f>
        <v xml:space="preserve">Harvest US Bank Ldrs Inc ETF </v>
      </c>
      <c r="G24" s="84" t="str">
        <f>VLOOKUP($B24,Summary!$A:$X,'Summary-WI'!G$1,FALSE)</f>
        <v>Harvest US Bank Leaders Income ETF</v>
      </c>
      <c r="H24" s="84">
        <f>VLOOKUP($B24,Summary!$A:$X,'Summary-WI'!H$1,FALSE)</f>
        <v>2.5186885017906224E-2</v>
      </c>
      <c r="I24" s="84">
        <f>VLOOKUP($B24,Summary!$A:$X,'Summary-WI'!I$1,FALSE)</f>
        <v>0.12065170614450649</v>
      </c>
      <c r="J24" s="84">
        <f>VLOOKUP($B24,Summary!$A:$X,'Summary-WI'!J$1,FALSE)</f>
        <v>0.14924304105374597</v>
      </c>
      <c r="K24" s="84">
        <f>VLOOKUP($B24,Summary!$A:$X,'Summary-WI'!K$1,FALSE)</f>
        <v>2.5186885017906224E-2</v>
      </c>
      <c r="L24" s="84">
        <f>VLOOKUP($B24,Summary!$A:$X,'Summary-WI'!L$1,FALSE)</f>
        <v>0.12160776257035466</v>
      </c>
      <c r="M24" s="84">
        <f>VLOOKUP($B24,Summary!$A:$X,'Summary-WI'!M$1,FALSE)</f>
        <v>0.24711659848725231</v>
      </c>
      <c r="N24" s="84">
        <f>VLOOKUP($B24,Summary!$A:$X,'Summary-WI'!N$1,FALSE)</f>
        <v>9.2528057771211758E-2</v>
      </c>
      <c r="O24" s="84">
        <f>VLOOKUP($B24,Summary!$A:$X,'Summary-WI'!O$1,FALSE)</f>
        <v>4.0410734174356255E-2</v>
      </c>
      <c r="P24" s="84">
        <f>VLOOKUP($B24,Summary!$A:$X,'Summary-WI'!P$1,FALSE)</f>
        <v>9.2500112847902827E-2</v>
      </c>
      <c r="Q24" s="84">
        <f>VLOOKUP($B24,Summary!$A:$X,'Summary-WI'!Q$1,FALSE)</f>
        <v>6.6042687021307556E-2</v>
      </c>
      <c r="R24" s="84">
        <f>VLOOKUP($B24,Summary!$A:$X,'Summary-WI'!R$1,FALSE)</f>
        <v>6.9911144022411387E-2</v>
      </c>
      <c r="S24" s="84">
        <f>VLOOKUP($B24,Summary!$A:$X,'Summary-WI'!S$1,FALSE)</f>
        <v>3.6446750141924555E-2</v>
      </c>
      <c r="T24" s="84" t="str">
        <f>VLOOKUP($B24,Summary!$A:$X,'Summary-WI'!T$1,FALSE)</f>
        <v/>
      </c>
      <c r="U24" s="84" t="str">
        <f>VLOOKUP($B24,Summary!$A:$X,'Summary-WI'!U$1,FALSE)</f>
        <v/>
      </c>
      <c r="V24" s="84" t="str">
        <f>VLOOKUP($B24,Summary!$A:$X,'Summary-WI'!V$1,FALSE)</f>
        <v/>
      </c>
      <c r="W24" s="84" t="str">
        <f>VLOOKUP($B24,Summary!$A:$X,'Summary-WI'!W$1,FALSE)</f>
        <v/>
      </c>
      <c r="X24" s="84" t="str">
        <f>VLOOKUP($B24,Summary!$A:$X,'Summary-WI'!X$1,FALSE)</f>
        <v/>
      </c>
      <c r="Y24" s="84" t="str">
        <f>VLOOKUP($B24,Summary!$A:$X,'Summary-WI'!Y$1,FALSE)</f>
        <v/>
      </c>
      <c r="Z24" s="92"/>
      <c r="AA24" s="92"/>
    </row>
    <row r="25" spans="1:27">
      <c r="B25" s="7"/>
      <c r="C25" s="89"/>
      <c r="D25" s="85"/>
      <c r="E25" s="85"/>
      <c r="F25" s="85"/>
      <c r="G25" s="84"/>
      <c r="H25" s="84"/>
      <c r="I25" s="84"/>
      <c r="J25" s="84"/>
      <c r="K25" s="84"/>
      <c r="L25" s="84"/>
      <c r="M25" s="84"/>
      <c r="N25" s="84"/>
      <c r="O25" s="84"/>
      <c r="P25" s="84"/>
      <c r="Q25" s="84"/>
      <c r="R25" s="84"/>
      <c r="S25" s="84"/>
      <c r="T25" s="84"/>
      <c r="U25" s="84"/>
      <c r="V25" s="84"/>
      <c r="W25" s="84"/>
      <c r="X25" s="84"/>
      <c r="Y25" s="84"/>
      <c r="Z25" s="92"/>
      <c r="AA25" s="92"/>
    </row>
    <row r="26" spans="1:27">
      <c r="A26" s="4">
        <f>VLOOKUP(E26,Rank!A:B,2,FALSE)</f>
        <v>8</v>
      </c>
      <c r="B26" s="7">
        <v>13</v>
      </c>
      <c r="C26" s="89"/>
      <c r="D26" s="85" t="s">
        <v>30</v>
      </c>
      <c r="E26" s="85" t="s">
        <v>31</v>
      </c>
      <c r="F26" s="85" t="str">
        <f>VLOOKUP(D26,Mapping!C:D,2,FALSE)</f>
        <v>Harvest Canadian Equity Income Leaders ETF</v>
      </c>
      <c r="G26" s="84" t="str">
        <f>VLOOKUP($B26,Summary!$A:$X,'Summary-WI'!G$1,FALSE)</f>
        <v>Harvest Premium Yield Treasury ETF</v>
      </c>
      <c r="H26" s="84">
        <f>VLOOKUP($B26,Summary!$A:$X,'Summary-WI'!H$1,FALSE)</f>
        <v>1.7969451931716396E-3</v>
      </c>
      <c r="I26" s="84">
        <f>VLOOKUP($B26,Summary!$A:$X,'Summary-WI'!I$1,FALSE)</f>
        <v>-1.5450144751583905E-2</v>
      </c>
      <c r="J26" s="84">
        <f>VLOOKUP($B26,Summary!$A:$X,'Summary-WI'!J$1,FALSE)</f>
        <v>3.3986942386485808E-2</v>
      </c>
      <c r="K26" s="84">
        <f>VLOOKUP($B26,Summary!$A:$X,'Summary-WI'!K$1,FALSE)</f>
        <v>1.7969451931716396E-3</v>
      </c>
      <c r="L26" s="84">
        <f>VLOOKUP($B26,Summary!$A:$X,'Summary-WI'!L$1,FALSE)</f>
        <v>5.7528552893576723E-2</v>
      </c>
      <c r="M26" s="84">
        <f>VLOOKUP($B26,Summary!$A:$X,'Summary-WI'!M$1,FALSE)</f>
        <v>1.1094583453579832E-2</v>
      </c>
      <c r="N26" s="84" t="str">
        <f>VLOOKUP($B26,Summary!$A:$X,'Summary-WI'!N$1,FALSE)</f>
        <v/>
      </c>
      <c r="O26" s="84" t="str">
        <f>VLOOKUP($B26,Summary!$A:$X,'Summary-WI'!O$1,FALSE)</f>
        <v/>
      </c>
      <c r="P26" s="84" t="str">
        <f>VLOOKUP($B26,Summary!$A:$X,'Summary-WI'!P$1,FALSE)</f>
        <v/>
      </c>
      <c r="Q26" s="84" t="str">
        <f>VLOOKUP($B26,Summary!$A:$X,'Summary-WI'!Q$1,FALSE)</f>
        <v/>
      </c>
      <c r="R26" s="84" t="str">
        <f>VLOOKUP($B26,Summary!$A:$X,'Summary-WI'!R$1,FALSE)</f>
        <v/>
      </c>
      <c r="S26" s="84" t="str">
        <f>VLOOKUP($B26,Summary!$A:$X,'Summary-WI'!S$1,FALSE)</f>
        <v/>
      </c>
      <c r="T26" s="84" t="str">
        <f>VLOOKUP($B26,Summary!$A:$X,'Summary-WI'!T$1,FALSE)</f>
        <v/>
      </c>
      <c r="U26" s="84" t="str">
        <f>VLOOKUP($B26,Summary!$A:$X,'Summary-WI'!U$1,FALSE)</f>
        <v/>
      </c>
      <c r="V26" s="84" t="str">
        <f>VLOOKUP($B26,Summary!$A:$X,'Summary-WI'!V$1,FALSE)</f>
        <v/>
      </c>
      <c r="W26" s="84" t="str">
        <f>VLOOKUP($B26,Summary!$A:$X,'Summary-WI'!W$1,FALSE)</f>
        <v/>
      </c>
      <c r="X26" s="84" t="str">
        <f>VLOOKUP($B26,Summary!$A:$X,'Summary-WI'!X$1,FALSE)</f>
        <v/>
      </c>
      <c r="Y26" s="84" t="str">
        <f>VLOOKUP($B26,Summary!$A:$X,'Summary-WI'!Y$1,FALSE)</f>
        <v/>
      </c>
      <c r="Z26" s="92"/>
      <c r="AA26" s="92"/>
    </row>
    <row r="27" spans="1:27">
      <c r="B27" s="7"/>
      <c r="C27" s="89"/>
      <c r="D27" s="85"/>
      <c r="E27" s="85"/>
      <c r="F27" s="85"/>
      <c r="G27" s="84"/>
      <c r="H27" s="84"/>
      <c r="I27" s="84"/>
      <c r="J27" s="84"/>
      <c r="K27" s="84"/>
      <c r="L27" s="84"/>
      <c r="M27" s="84"/>
      <c r="N27" s="84"/>
      <c r="O27" s="84"/>
      <c r="P27" s="84"/>
      <c r="Q27" s="84"/>
      <c r="R27" s="84"/>
      <c r="S27" s="84"/>
      <c r="T27" s="84"/>
      <c r="U27" s="84"/>
      <c r="V27" s="84"/>
      <c r="W27" s="84"/>
      <c r="X27" s="84"/>
      <c r="Y27" s="84"/>
      <c r="Z27" s="92"/>
      <c r="AA27" s="92"/>
    </row>
    <row r="28" spans="1:27">
      <c r="A28" s="4">
        <f>VLOOKUP(E28,Rank!A:B,2,FALSE)</f>
        <v>9</v>
      </c>
      <c r="B28" s="7">
        <v>42</v>
      </c>
      <c r="C28" s="89"/>
      <c r="D28" s="85" t="s">
        <v>32</v>
      </c>
      <c r="E28" s="85" t="s">
        <v>33</v>
      </c>
      <c r="F28" s="85" t="str">
        <f>VLOOKUP(D28,Mapping!C:D,2,FALSE)</f>
        <v>HARVEST TRVL &amp; LEISURE INC ETF</v>
      </c>
      <c r="G28" s="84" t="str">
        <f>VLOOKUP($B28,Summary!$A:$X,'Summary-WI'!G$1,FALSE)</f>
        <v>Harvest Diversified Equity Income ETF</v>
      </c>
      <c r="H28" s="84">
        <f>VLOOKUP($B28,Summary!$A:$X,'Summary-WI'!H$1,FALSE)</f>
        <v>4.2606267959037769E-3</v>
      </c>
      <c r="I28" s="84">
        <f>VLOOKUP($B28,Summary!$A:$X,'Summary-WI'!I$1,FALSE)</f>
        <v>3.1075201094971971E-2</v>
      </c>
      <c r="J28" s="84">
        <f>VLOOKUP($B28,Summary!$A:$X,'Summary-WI'!J$1,FALSE)</f>
        <v>8.7560961444635987E-2</v>
      </c>
      <c r="K28" s="84">
        <f>VLOOKUP($B28,Summary!$A:$X,'Summary-WI'!K$1,FALSE)</f>
        <v>4.2606267959037769E-3</v>
      </c>
      <c r="L28" s="84">
        <f>VLOOKUP($B28,Summary!$A:$X,'Summary-WI'!L$1,FALSE)</f>
        <v>0.1025598329940729</v>
      </c>
      <c r="M28" s="84">
        <f>VLOOKUP($B28,Summary!$A:$X,'Summary-WI'!M$1,FALSE)</f>
        <v>0.14039450058656833</v>
      </c>
      <c r="N28" s="84" t="str">
        <f>VLOOKUP($B28,Summary!$A:$X,'Summary-WI'!N$1,FALSE)</f>
        <v/>
      </c>
      <c r="O28" s="84" t="str">
        <f>VLOOKUP($B28,Summary!$A:$X,'Summary-WI'!O$1,FALSE)</f>
        <v/>
      </c>
      <c r="P28" s="84" t="str">
        <f>VLOOKUP($B28,Summary!$A:$X,'Summary-WI'!P$1,FALSE)</f>
        <v/>
      </c>
      <c r="Q28" s="84" t="str">
        <f>VLOOKUP($B28,Summary!$A:$X,'Summary-WI'!Q$1,FALSE)</f>
        <v/>
      </c>
      <c r="R28" s="84" t="str">
        <f>VLOOKUP($B28,Summary!$A:$X,'Summary-WI'!R$1,FALSE)</f>
        <v/>
      </c>
      <c r="S28" s="84" t="str">
        <f>VLOOKUP($B28,Summary!$A:$X,'Summary-WI'!S$1,FALSE)</f>
        <v/>
      </c>
      <c r="T28" s="84" t="str">
        <f>VLOOKUP($B28,Summary!$A:$X,'Summary-WI'!T$1,FALSE)</f>
        <v/>
      </c>
      <c r="U28" s="84" t="str">
        <f>VLOOKUP($B28,Summary!$A:$X,'Summary-WI'!U$1,FALSE)</f>
        <v/>
      </c>
      <c r="V28" s="84" t="str">
        <f>VLOOKUP($B28,Summary!$A:$X,'Summary-WI'!V$1,FALSE)</f>
        <v/>
      </c>
      <c r="W28" s="84" t="str">
        <f>VLOOKUP($B28,Summary!$A:$X,'Summary-WI'!W$1,FALSE)</f>
        <v/>
      </c>
      <c r="X28" s="84" t="str">
        <f>VLOOKUP($B28,Summary!$A:$X,'Summary-WI'!X$1,FALSE)</f>
        <v/>
      </c>
      <c r="Y28" s="84" t="str">
        <f>VLOOKUP($B28,Summary!$A:$X,'Summary-WI'!Y$1,FALSE)</f>
        <v/>
      </c>
      <c r="Z28" s="92"/>
      <c r="AA28" s="92"/>
    </row>
    <row r="29" spans="1:27">
      <c r="B29" s="7"/>
      <c r="C29" s="89"/>
      <c r="D29" s="85"/>
      <c r="E29" s="85"/>
      <c r="F29" s="85"/>
      <c r="G29" s="84"/>
      <c r="H29" s="84"/>
      <c r="I29" s="84"/>
      <c r="J29" s="84"/>
      <c r="K29" s="84"/>
      <c r="L29" s="84"/>
      <c r="M29" s="84"/>
      <c r="N29" s="84"/>
      <c r="O29" s="84"/>
      <c r="P29" s="84"/>
      <c r="Q29" s="84"/>
      <c r="R29" s="84"/>
      <c r="S29" s="84"/>
      <c r="T29" s="84"/>
      <c r="U29" s="84"/>
      <c r="V29" s="84"/>
      <c r="W29" s="84"/>
      <c r="X29" s="84"/>
      <c r="Y29" s="84"/>
      <c r="Z29" s="92"/>
      <c r="AA29" s="92"/>
    </row>
    <row r="30" spans="1:27">
      <c r="A30" s="4">
        <f>VLOOKUP(E30,Rank!A:B,2,FALSE)</f>
        <v>10</v>
      </c>
      <c r="B30" s="7">
        <v>41</v>
      </c>
      <c r="C30" s="89"/>
      <c r="D30" s="85" t="s">
        <v>34</v>
      </c>
      <c r="E30" s="85" t="s">
        <v>35</v>
      </c>
      <c r="F30" s="85" t="str">
        <f>VLOOKUP(D30,Mapping!C:D,2,FALSE)</f>
        <v>HARVEST DIVERSIFIED EQ INC ETF</v>
      </c>
      <c r="G30" s="84" t="str">
        <f>VLOOKUP($B30,Summary!$A:$X,'Summary-WI'!G$1,FALSE)</f>
        <v>Harvest Travel  Leisure Index ETF</v>
      </c>
      <c r="H30" s="84">
        <f>VLOOKUP($B30,Summary!$A:$X,'Summary-WI'!H$1,FALSE)</f>
        <v>-9.1745781951394489E-3</v>
      </c>
      <c r="I30" s="84">
        <f>VLOOKUP($B30,Summary!$A:$X,'Summary-WI'!I$1,FALSE)</f>
        <v>9.2265470303629193E-2</v>
      </c>
      <c r="J30" s="84">
        <f>VLOOKUP($B30,Summary!$A:$X,'Summary-WI'!J$1,FALSE)</f>
        <v>6.944309084580591E-2</v>
      </c>
      <c r="K30" s="84">
        <f>VLOOKUP($B30,Summary!$A:$X,'Summary-WI'!K$1,FALSE)</f>
        <v>-9.1745781951394489E-3</v>
      </c>
      <c r="L30" s="84">
        <f>VLOOKUP($B30,Summary!$A:$X,'Summary-WI'!L$1,FALSE)</f>
        <v>8.4022495378145656E-2</v>
      </c>
      <c r="M30" s="84">
        <f>VLOOKUP($B30,Summary!$A:$X,'Summary-WI'!M$1,FALSE)</f>
        <v>0.17258104200740876</v>
      </c>
      <c r="N30" s="84">
        <f>VLOOKUP($B30,Summary!$A:$X,'Summary-WI'!N$1,FALSE)</f>
        <v>0.16133234720584322</v>
      </c>
      <c r="O30" s="84">
        <f>VLOOKUP($B30,Summary!$A:$X,'Summary-WI'!O$1,FALSE)</f>
        <v>0.10032990557572519</v>
      </c>
      <c r="P30" s="84">
        <f>VLOOKUP($B30,Summary!$A:$X,'Summary-WI'!P$1,FALSE)</f>
        <v>0.10701156409971269</v>
      </c>
      <c r="Q30" s="84" t="str">
        <f>VLOOKUP($B30,Summary!$A:$X,'Summary-WI'!Q$1,FALSE)</f>
        <v/>
      </c>
      <c r="R30" s="84" t="str">
        <f>VLOOKUP($B30,Summary!$A:$X,'Summary-WI'!R$1,FALSE)</f>
        <v/>
      </c>
      <c r="S30" s="84" t="str">
        <f>VLOOKUP($B30,Summary!$A:$X,'Summary-WI'!S$1,FALSE)</f>
        <v/>
      </c>
      <c r="T30" s="84" t="str">
        <f>VLOOKUP($B30,Summary!$A:$X,'Summary-WI'!T$1,FALSE)</f>
        <v/>
      </c>
      <c r="U30" s="84" t="str">
        <f>VLOOKUP($B30,Summary!$A:$X,'Summary-WI'!U$1,FALSE)</f>
        <v/>
      </c>
      <c r="V30" s="84" t="str">
        <f>VLOOKUP($B30,Summary!$A:$X,'Summary-WI'!V$1,FALSE)</f>
        <v/>
      </c>
      <c r="W30" s="84" t="str">
        <f>VLOOKUP($B30,Summary!$A:$X,'Summary-WI'!W$1,FALSE)</f>
        <v/>
      </c>
      <c r="X30" s="84" t="str">
        <f>VLOOKUP($B30,Summary!$A:$X,'Summary-WI'!X$1,FALSE)</f>
        <v/>
      </c>
      <c r="Y30" s="84" t="str">
        <f>VLOOKUP($B30,Summary!$A:$X,'Summary-WI'!Y$1,FALSE)</f>
        <v/>
      </c>
      <c r="Z30" s="92"/>
      <c r="AA30" s="92"/>
    </row>
    <row r="31" spans="1:27">
      <c r="B31" s="7"/>
      <c r="C31" s="89"/>
      <c r="D31" s="85"/>
      <c r="E31" s="85"/>
      <c r="F31" s="85"/>
      <c r="G31" s="84"/>
      <c r="H31" s="84"/>
      <c r="I31" s="84"/>
      <c r="J31" s="84"/>
      <c r="K31" s="84"/>
      <c r="L31" s="84"/>
      <c r="M31" s="84"/>
      <c r="N31" s="84"/>
      <c r="O31" s="84"/>
      <c r="P31" s="84"/>
      <c r="Q31" s="84"/>
      <c r="R31" s="84"/>
      <c r="S31" s="84"/>
      <c r="T31" s="84"/>
      <c r="U31" s="84"/>
      <c r="V31" s="84"/>
      <c r="W31" s="84"/>
      <c r="X31" s="84"/>
      <c r="Y31" s="84"/>
      <c r="Z31" s="92"/>
      <c r="AA31" s="92"/>
    </row>
    <row r="32" spans="1:27">
      <c r="A32" s="4">
        <f>VLOOKUP(E32,Rank!A:B,2,FALSE)</f>
        <v>12</v>
      </c>
      <c r="B32" s="7">
        <v>11</v>
      </c>
      <c r="C32" s="89"/>
      <c r="D32" s="85" t="s">
        <v>36</v>
      </c>
      <c r="E32" s="85" t="s">
        <v>37</v>
      </c>
      <c r="F32" s="85" t="str">
        <f>VLOOKUP(D32,Mapping!C:D,2,FALSE)</f>
        <v xml:space="preserve">HARVEST PREMIUM YIELD TREA ETF </v>
      </c>
      <c r="G32" s="84" t="str">
        <f>VLOOKUP($B32,Summary!$A:$X,'Summary-WI'!G$1,FALSE)</f>
        <v>Harvest Premium Yield Treasury ETF</v>
      </c>
      <c r="H32" s="84">
        <f>VLOOKUP($B32,Summary!$A:$X,'Summary-WI'!H$1,FALSE)</f>
        <v>5.6636499864293199E-4</v>
      </c>
      <c r="I32" s="84">
        <f>VLOOKUP($B32,Summary!$A:$X,'Summary-WI'!I$1,FALSE)</f>
        <v>-1.9413517456877805E-2</v>
      </c>
      <c r="J32" s="84">
        <f>VLOOKUP($B32,Summary!$A:$X,'Summary-WI'!J$1,FALSE)</f>
        <v>2.4874893881358551E-2</v>
      </c>
      <c r="K32" s="84">
        <f>VLOOKUP($B32,Summary!$A:$X,'Summary-WI'!K$1,FALSE)</f>
        <v>5.6636499864293199E-4</v>
      </c>
      <c r="L32" s="84">
        <f>VLOOKUP($B32,Summary!$A:$X,'Summary-WI'!L$1,FALSE)</f>
        <v>4.0381713050169576E-2</v>
      </c>
      <c r="M32" s="84">
        <f>VLOOKUP($B32,Summary!$A:$X,'Summary-WI'!M$1,FALSE)</f>
        <v>-1.758293977319636E-3</v>
      </c>
      <c r="N32" s="84" t="str">
        <f>VLOOKUP($B32,Summary!$A:$X,'Summary-WI'!N$1,FALSE)</f>
        <v/>
      </c>
      <c r="O32" s="84" t="str">
        <f>VLOOKUP($B32,Summary!$A:$X,'Summary-WI'!O$1,FALSE)</f>
        <v/>
      </c>
      <c r="P32" s="84" t="str">
        <f>VLOOKUP($B32,Summary!$A:$X,'Summary-WI'!P$1,FALSE)</f>
        <v/>
      </c>
      <c r="Q32" s="84" t="str">
        <f>VLOOKUP($B32,Summary!$A:$X,'Summary-WI'!Q$1,FALSE)</f>
        <v/>
      </c>
      <c r="R32" s="84" t="str">
        <f>VLOOKUP($B32,Summary!$A:$X,'Summary-WI'!R$1,FALSE)</f>
        <v/>
      </c>
      <c r="S32" s="84" t="str">
        <f>VLOOKUP($B32,Summary!$A:$X,'Summary-WI'!S$1,FALSE)</f>
        <v/>
      </c>
      <c r="T32" s="84" t="str">
        <f>VLOOKUP($B32,Summary!$A:$X,'Summary-WI'!T$1,FALSE)</f>
        <v/>
      </c>
      <c r="U32" s="84" t="str">
        <f>VLOOKUP($B32,Summary!$A:$X,'Summary-WI'!U$1,FALSE)</f>
        <v/>
      </c>
      <c r="V32" s="84" t="str">
        <f>VLOOKUP($B32,Summary!$A:$X,'Summary-WI'!V$1,FALSE)</f>
        <v/>
      </c>
      <c r="W32" s="84" t="str">
        <f>VLOOKUP($B32,Summary!$A:$X,'Summary-WI'!W$1,FALSE)</f>
        <v/>
      </c>
      <c r="X32" s="84" t="str">
        <f>VLOOKUP($B32,Summary!$A:$X,'Summary-WI'!X$1,FALSE)</f>
        <v/>
      </c>
      <c r="Y32" s="84" t="str">
        <f>VLOOKUP($B32,Summary!$A:$X,'Summary-WI'!Y$1,FALSE)</f>
        <v/>
      </c>
      <c r="Z32" s="92"/>
      <c r="AA32" s="92"/>
    </row>
    <row r="33" spans="1:27">
      <c r="A33" s="4">
        <f>VLOOKUP(E33,Rank!A:B,2,FALSE)</f>
        <v>12</v>
      </c>
      <c r="B33" s="7">
        <v>12</v>
      </c>
      <c r="C33" s="89"/>
      <c r="D33" s="85" t="s">
        <v>38</v>
      </c>
      <c r="E33" s="85" t="s">
        <v>37</v>
      </c>
      <c r="F33" s="85" t="str">
        <f>VLOOKUP(D33,Mapping!C:D,2,FALSE)</f>
        <v xml:space="preserve">HARVEST PREMIUM YIELD TREA ETF </v>
      </c>
      <c r="G33" s="84" t="str">
        <f>VLOOKUP($B33,Summary!$A:$X,'Summary-WI'!G$1,FALSE)</f>
        <v>Harvest Premium Yield Treasury ETF</v>
      </c>
      <c r="H33" s="84">
        <f>VLOOKUP($B33,Summary!$A:$X,'Summary-WI'!H$1,FALSE)</f>
        <v>-6.1671012356876442E-3</v>
      </c>
      <c r="I33" s="84">
        <f>VLOOKUP($B33,Summary!$A:$X,'Summary-WI'!I$1,FALSE)</f>
        <v>-4.4179530042912751E-2</v>
      </c>
      <c r="J33" s="84">
        <f>VLOOKUP($B33,Summary!$A:$X,'Summary-WI'!J$1,FALSE)</f>
        <v>1.6109360409541473E-2</v>
      </c>
      <c r="K33" s="84">
        <f>VLOOKUP($B33,Summary!$A:$X,'Summary-WI'!K$1,FALSE)</f>
        <v>-6.1671012356876442E-3</v>
      </c>
      <c r="L33" s="84">
        <f>VLOOKUP($B33,Summary!$A:$X,'Summary-WI'!L$1,FALSE)</f>
        <v>-9.2368357515528743E-3</v>
      </c>
      <c r="M33" s="84" t="str">
        <f>VLOOKUP($B33,Summary!$A:$X,'Summary-WI'!M$1,FALSE)</f>
        <v/>
      </c>
      <c r="N33" s="84" t="str">
        <f>VLOOKUP($B33,Summary!$A:$X,'Summary-WI'!N$1,FALSE)</f>
        <v/>
      </c>
      <c r="O33" s="84" t="str">
        <f>VLOOKUP($B33,Summary!$A:$X,'Summary-WI'!O$1,FALSE)</f>
        <v/>
      </c>
      <c r="P33" s="84" t="str">
        <f>VLOOKUP($B33,Summary!$A:$X,'Summary-WI'!P$1,FALSE)</f>
        <v/>
      </c>
      <c r="Q33" s="84" t="str">
        <f>VLOOKUP($B33,Summary!$A:$X,'Summary-WI'!Q$1,FALSE)</f>
        <v/>
      </c>
      <c r="R33" s="84" t="str">
        <f>VLOOKUP($B33,Summary!$A:$X,'Summary-WI'!R$1,FALSE)</f>
        <v/>
      </c>
      <c r="S33" s="84" t="str">
        <f>VLOOKUP($B33,Summary!$A:$X,'Summary-WI'!S$1,FALSE)</f>
        <v/>
      </c>
      <c r="T33" s="84" t="str">
        <f>VLOOKUP($B33,Summary!$A:$X,'Summary-WI'!T$1,FALSE)</f>
        <v/>
      </c>
      <c r="U33" s="84" t="str">
        <f>VLOOKUP($B33,Summary!$A:$X,'Summary-WI'!U$1,FALSE)</f>
        <v/>
      </c>
      <c r="V33" s="84" t="str">
        <f>VLOOKUP($B33,Summary!$A:$X,'Summary-WI'!V$1,FALSE)</f>
        <v/>
      </c>
      <c r="W33" s="84" t="str">
        <f>VLOOKUP($B33,Summary!$A:$X,'Summary-WI'!W$1,FALSE)</f>
        <v/>
      </c>
      <c r="X33" s="84" t="str">
        <f>VLOOKUP($B33,Summary!$A:$X,'Summary-WI'!X$1,FALSE)</f>
        <v/>
      </c>
      <c r="Y33" s="84" t="str">
        <f>VLOOKUP($B33,Summary!$A:$X,'Summary-WI'!Y$1,FALSE)</f>
        <v/>
      </c>
      <c r="Z33" s="92"/>
      <c r="AA33" s="92"/>
    </row>
    <row r="34" spans="1:27">
      <c r="B34" s="7"/>
      <c r="C34" s="89"/>
      <c r="D34" s="85"/>
      <c r="E34" s="85"/>
      <c r="F34" s="85"/>
      <c r="G34" s="84"/>
      <c r="H34" s="84"/>
      <c r="I34" s="84"/>
      <c r="J34" s="84"/>
      <c r="K34" s="84"/>
      <c r="L34" s="84"/>
      <c r="M34" s="84"/>
      <c r="N34" s="84"/>
      <c r="O34" s="84"/>
      <c r="P34" s="84"/>
      <c r="Q34" s="84"/>
      <c r="R34" s="84"/>
      <c r="S34" s="84"/>
      <c r="T34" s="84"/>
      <c r="U34" s="84"/>
      <c r="V34" s="84"/>
      <c r="W34" s="84"/>
      <c r="X34" s="84"/>
      <c r="Y34" s="84"/>
      <c r="Z34" s="92"/>
      <c r="AA34" s="92"/>
    </row>
    <row r="35" spans="1:27">
      <c r="A35" s="4">
        <f>VLOOKUP(E35,Rank!A:B,2,FALSE)</f>
        <v>14</v>
      </c>
      <c r="B35" s="7">
        <v>43</v>
      </c>
      <c r="C35" s="89"/>
      <c r="D35" s="85" t="s">
        <v>39</v>
      </c>
      <c r="E35" s="85" t="s">
        <v>40</v>
      </c>
      <c r="F35" s="85" t="str">
        <f>VLOOKUP(D35,Mapping!C:D,2,FALSE)</f>
        <v>Harvest Canadian T-Bill ETF</v>
      </c>
      <c r="G35" s="84" t="str">
        <f>VLOOKUP($B35,Summary!$A:$X,'Summary-WI'!G$1,FALSE)</f>
        <v>Harvest Travel &amp; Leisure Income ETF</v>
      </c>
      <c r="H35" s="84">
        <f>VLOOKUP($B35,Summary!$A:$X,'Summary-WI'!H$1,FALSE)</f>
        <v>-1.2912482065997044E-2</v>
      </c>
      <c r="I35" s="84">
        <f>VLOOKUP($B35,Summary!$A:$X,'Summary-WI'!I$1,FALSE)</f>
        <v>6.8988411604685274E-2</v>
      </c>
      <c r="J35" s="84">
        <f>VLOOKUP($B35,Summary!$A:$X,'Summary-WI'!J$1,FALSE)</f>
        <v>5.5809793038526401E-2</v>
      </c>
      <c r="K35" s="84">
        <f>VLOOKUP($B35,Summary!$A:$X,'Summary-WI'!K$1,FALSE)</f>
        <v>-1.2912482065997044E-2</v>
      </c>
      <c r="L35" s="84">
        <f>VLOOKUP($B35,Summary!$A:$X,'Summary-WI'!L$1,FALSE)</f>
        <v>2.0381643439743691E-2</v>
      </c>
      <c r="M35" s="84">
        <f>VLOOKUP($B35,Summary!$A:$X,'Summary-WI'!M$1,FALSE)</f>
        <v>0.11938376245785731</v>
      </c>
      <c r="N35" s="84" t="str">
        <f>VLOOKUP($B35,Summary!$A:$X,'Summary-WI'!N$1,FALSE)</f>
        <v/>
      </c>
      <c r="O35" s="84" t="str">
        <f>VLOOKUP($B35,Summary!$A:$X,'Summary-WI'!O$1,FALSE)</f>
        <v/>
      </c>
      <c r="P35" s="84" t="str">
        <f>VLOOKUP($B35,Summary!$A:$X,'Summary-WI'!P$1,FALSE)</f>
        <v/>
      </c>
      <c r="Q35" s="84" t="str">
        <f>VLOOKUP($B35,Summary!$A:$X,'Summary-WI'!Q$1,FALSE)</f>
        <v/>
      </c>
      <c r="R35" s="84" t="str">
        <f>VLOOKUP($B35,Summary!$A:$X,'Summary-WI'!R$1,FALSE)</f>
        <v/>
      </c>
      <c r="S35" s="84" t="str">
        <f>VLOOKUP($B35,Summary!$A:$X,'Summary-WI'!S$1,FALSE)</f>
        <v/>
      </c>
      <c r="T35" s="84" t="str">
        <f>VLOOKUP($B35,Summary!$A:$X,'Summary-WI'!T$1,FALSE)</f>
        <v/>
      </c>
      <c r="U35" s="84" t="str">
        <f>VLOOKUP($B35,Summary!$A:$X,'Summary-WI'!U$1,FALSE)</f>
        <v/>
      </c>
      <c r="V35" s="84" t="str">
        <f>VLOOKUP($B35,Summary!$A:$X,'Summary-WI'!V$1,FALSE)</f>
        <v/>
      </c>
      <c r="W35" s="84" t="str">
        <f>VLOOKUP($B35,Summary!$A:$X,'Summary-WI'!W$1,FALSE)</f>
        <v/>
      </c>
      <c r="X35" s="84" t="str">
        <f>VLOOKUP($B35,Summary!$A:$X,'Summary-WI'!X$1,FALSE)</f>
        <v/>
      </c>
      <c r="Y35" s="84" t="str">
        <f>VLOOKUP($B35,Summary!$A:$X,'Summary-WI'!Y$1,FALSE)</f>
        <v/>
      </c>
      <c r="Z35" s="92"/>
      <c r="AA35" s="92"/>
    </row>
    <row r="36" spans="1:27">
      <c r="B36" s="7"/>
      <c r="C36" s="89"/>
      <c r="D36" s="85"/>
      <c r="E36" s="85"/>
      <c r="F36" s="85"/>
      <c r="G36" s="84"/>
      <c r="H36" s="84"/>
      <c r="I36" s="84"/>
      <c r="J36" s="84"/>
      <c r="K36" s="84"/>
      <c r="L36" s="84"/>
      <c r="M36" s="84"/>
      <c r="N36" s="84"/>
      <c r="O36" s="84"/>
      <c r="P36" s="84"/>
      <c r="Q36" s="84"/>
      <c r="R36" s="84"/>
      <c r="S36" s="84"/>
      <c r="T36" s="84"/>
      <c r="U36" s="84"/>
      <c r="V36" s="84"/>
      <c r="W36" s="84"/>
      <c r="X36" s="84"/>
      <c r="Y36" s="84"/>
      <c r="Z36" s="92"/>
      <c r="AA36" s="92"/>
    </row>
    <row r="37" spans="1:27">
      <c r="A37" s="4">
        <f>VLOOKUP(E37,Rank!A:B,2,FALSE)</f>
        <v>28</v>
      </c>
      <c r="B37" s="7">
        <v>48</v>
      </c>
      <c r="C37" s="89"/>
      <c r="D37" s="85" t="s">
        <v>41</v>
      </c>
      <c r="E37" s="85" t="s">
        <v>42</v>
      </c>
      <c r="F37" s="85" t="s">
        <v>43</v>
      </c>
      <c r="G37" s="84" t="str">
        <f>VLOOKUP($B37,Summary!$A:$X,'Summary-WI'!G$1,FALSE)</f>
        <v>Big Pharma Split Corp</v>
      </c>
      <c r="H37" s="84">
        <f>VLOOKUP($B37,Summary!$A:$X,'Summary-WI'!H$1,FALSE)</f>
        <v>3.2924748531165005E-2</v>
      </c>
      <c r="I37" s="84">
        <f>VLOOKUP($B37,Summary!$A:$X,'Summary-WI'!I$1,FALSE)</f>
        <v>0.19406379771334015</v>
      </c>
      <c r="J37" s="84">
        <f>VLOOKUP($B37,Summary!$A:$X,'Summary-WI'!J$1,FALSE)</f>
        <v>0.4356267930645783</v>
      </c>
      <c r="K37" s="84">
        <f>VLOOKUP($B37,Summary!$A:$X,'Summary-WI'!K$1,FALSE)</f>
        <v>3.2924748531165005E-2</v>
      </c>
      <c r="L37" s="84">
        <f>VLOOKUP($B37,Summary!$A:$X,'Summary-WI'!L$1,FALSE)</f>
        <v>0.24952377388132119</v>
      </c>
      <c r="M37" s="84">
        <f>VLOOKUP($B37,Summary!$A:$X,'Summary-WI'!M$1,FALSE)</f>
        <v>0.11862176622941667</v>
      </c>
      <c r="N37" s="84">
        <f>VLOOKUP($B37,Summary!$A:$X,'Summary-WI'!N$1,FALSE)</f>
        <v>9.2630211016320851E-2</v>
      </c>
      <c r="O37" s="84">
        <f>VLOOKUP($B37,Summary!$A:$X,'Summary-WI'!O$1,FALSE)</f>
        <v>8.9113229016615669E-2</v>
      </c>
      <c r="P37" s="84">
        <f>VLOOKUP($B37,Summary!$A:$X,'Summary-WI'!P$1,FALSE)</f>
        <v>0.10727606962862901</v>
      </c>
      <c r="Q37" s="84">
        <f>VLOOKUP($B37,Summary!$A:$X,'Summary-WI'!Q$1,FALSE)</f>
        <v>0.10267205549490099</v>
      </c>
      <c r="R37" s="84">
        <f>VLOOKUP($B37,Summary!$A:$X,'Summary-WI'!R$1,FALSE)</f>
        <v>0.11453969005451681</v>
      </c>
      <c r="S37" s="84">
        <f>VLOOKUP($B37,Summary!$A:$X,'Summary-WI'!S$1,FALSE)</f>
        <v>0.103320786287731</v>
      </c>
      <c r="T37" s="84" t="str">
        <f>VLOOKUP($B37,Summary!$A:$X,'Summary-WI'!T$1,FALSE)</f>
        <v/>
      </c>
      <c r="U37" s="84" t="str">
        <f>VLOOKUP($B37,Summary!$A:$X,'Summary-WI'!U$1,FALSE)</f>
        <v/>
      </c>
      <c r="V37" s="84" t="str">
        <f>VLOOKUP($B37,Summary!$A:$X,'Summary-WI'!V$1,FALSE)</f>
        <v/>
      </c>
      <c r="W37" s="84" t="str">
        <f>VLOOKUP($B37,Summary!$A:$X,'Summary-WI'!W$1,FALSE)</f>
        <v/>
      </c>
      <c r="X37" s="84" t="str">
        <f>VLOOKUP($B37,Summary!$A:$X,'Summary-WI'!X$1,FALSE)</f>
        <v/>
      </c>
      <c r="Y37" s="84" t="str">
        <f>VLOOKUP($B37,Summary!$A:$X,'Summary-WI'!Y$1,FALSE)</f>
        <v/>
      </c>
      <c r="Z37" s="92"/>
      <c r="AA37" s="92"/>
    </row>
    <row r="38" spans="1:27">
      <c r="A38" s="4">
        <f>VLOOKUP(E38,Rank!A:B,2,FALSE)</f>
        <v>29</v>
      </c>
      <c r="B38" s="7">
        <v>49</v>
      </c>
      <c r="C38" s="89"/>
      <c r="D38" s="85" t="s">
        <v>44</v>
      </c>
      <c r="E38" s="85" t="s">
        <v>45</v>
      </c>
      <c r="F38" s="85" t="s">
        <v>43</v>
      </c>
      <c r="G38" s="84" t="str">
        <f>VLOOKUP($B38,Summary!$A:$X,'Summary-WI'!G$1,FALSE)</f>
        <v>Harvest Premium Yield Treasury 7-10 Year Treasury ETF</v>
      </c>
      <c r="H38" s="84">
        <f>VLOOKUP($B38,Summary!$A:$X,'Summary-WI'!H$1,FALSE)</f>
        <v>-2.1237407908585304E-3</v>
      </c>
      <c r="I38" s="84">
        <f>VLOOKUP($B38,Summary!$A:$X,'Summary-WI'!I$1,FALSE)</f>
        <v>-5.0712574945710465E-4</v>
      </c>
      <c r="J38" s="84">
        <f>VLOOKUP($B38,Summary!$A:$X,'Summary-WI'!J$1,FALSE)</f>
        <v>2.5946831258713665E-2</v>
      </c>
      <c r="K38" s="84">
        <f>VLOOKUP($B38,Summary!$A:$X,'Summary-WI'!K$1,FALSE)</f>
        <v>-2.1237407908585304E-3</v>
      </c>
      <c r="L38" s="84">
        <f>VLOOKUP($B38,Summary!$A:$X,'Summary-WI'!L$1,FALSE)</f>
        <v>5.7875351700281463E-2</v>
      </c>
      <c r="M38" s="84">
        <f>VLOOKUP($B38,Summary!$A:$X,'Summary-WI'!M$1,FALSE)</f>
        <v>2.1373879928021422E-2</v>
      </c>
      <c r="N38" s="84" t="str">
        <f>VLOOKUP($B38,Summary!$A:$X,'Summary-WI'!N$1,FALSE)</f>
        <v/>
      </c>
      <c r="O38" s="84" t="str">
        <f>VLOOKUP($B38,Summary!$A:$X,'Summary-WI'!O$1,FALSE)</f>
        <v/>
      </c>
      <c r="P38" s="84" t="str">
        <f>VLOOKUP($B38,Summary!$A:$X,'Summary-WI'!P$1,FALSE)</f>
        <v/>
      </c>
      <c r="Q38" s="84" t="str">
        <f>VLOOKUP($B38,Summary!$A:$X,'Summary-WI'!Q$1,FALSE)</f>
        <v/>
      </c>
      <c r="R38" s="84" t="str">
        <f>VLOOKUP($B38,Summary!$A:$X,'Summary-WI'!R$1,FALSE)</f>
        <v/>
      </c>
      <c r="S38" s="84" t="str">
        <f>VLOOKUP($B38,Summary!$A:$X,'Summary-WI'!S$1,FALSE)</f>
        <v/>
      </c>
      <c r="T38" s="84" t="str">
        <f>VLOOKUP($B38,Summary!$A:$X,'Summary-WI'!T$1,FALSE)</f>
        <v/>
      </c>
      <c r="U38" s="84" t="str">
        <f>VLOOKUP($B38,Summary!$A:$X,'Summary-WI'!U$1,FALSE)</f>
        <v/>
      </c>
      <c r="V38" s="84" t="str">
        <f>VLOOKUP($B38,Summary!$A:$X,'Summary-WI'!V$1,FALSE)</f>
        <v/>
      </c>
      <c r="W38" s="84" t="str">
        <f>VLOOKUP($B38,Summary!$A:$X,'Summary-WI'!W$1,FALSE)</f>
        <v/>
      </c>
      <c r="X38" s="84" t="str">
        <f>VLOOKUP($B38,Summary!$A:$X,'Summary-WI'!X$1,FALSE)</f>
        <v/>
      </c>
      <c r="Y38" s="84" t="str">
        <f>VLOOKUP($B38,Summary!$A:$X,'Summary-WI'!Y$1,FALSE)</f>
        <v/>
      </c>
      <c r="Z38" s="92"/>
      <c r="AA38" s="92"/>
    </row>
    <row r="39" spans="1:27">
      <c r="B39" s="7"/>
      <c r="C39" s="89"/>
      <c r="D39" s="85"/>
      <c r="E39" s="85"/>
      <c r="F39" s="85"/>
      <c r="G39" s="84"/>
      <c r="H39" s="84"/>
      <c r="I39" s="84"/>
      <c r="J39" s="84"/>
      <c r="K39" s="84"/>
      <c r="L39" s="84"/>
      <c r="M39" s="84"/>
      <c r="N39" s="84"/>
      <c r="O39" s="84"/>
      <c r="P39" s="84"/>
      <c r="Q39" s="84"/>
      <c r="R39" s="84"/>
      <c r="S39" s="84"/>
      <c r="T39" s="84"/>
      <c r="U39" s="84"/>
      <c r="V39" s="84"/>
      <c r="W39" s="84"/>
      <c r="X39" s="84"/>
      <c r="Y39" s="84"/>
      <c r="Z39" s="92"/>
      <c r="AA39" s="92"/>
    </row>
    <row r="40" spans="1:27">
      <c r="A40" s="4">
        <f>VLOOKUP(E40,Rank!A:B,2,FALSE)</f>
        <v>15</v>
      </c>
      <c r="B40" s="7">
        <v>6</v>
      </c>
      <c r="C40" s="89"/>
      <c r="D40" s="85" t="s">
        <v>46</v>
      </c>
      <c r="E40" s="85" t="s">
        <v>47</v>
      </c>
      <c r="F40" s="85" t="str">
        <f>VLOOKUP(D40,Mapping!C:D,2,FALSE)</f>
        <v>Harvest Healthcare Leaders Enhanced Income ETF</v>
      </c>
      <c r="G40" s="84" t="str">
        <f>VLOOKUP($B40,Summary!$A:$X,'Summary-WI'!G$1,FALSE)</f>
        <v>Harvest Healthcare Leaders Enhanced Income ETF</v>
      </c>
      <c r="H40" s="84">
        <f>VLOOKUP($B40,Summary!$A:$X,'Summary-WI'!H$1,FALSE)</f>
        <v>-5.6687753936349727E-3</v>
      </c>
      <c r="I40" s="84">
        <f>VLOOKUP($B40,Summary!$A:$X,'Summary-WI'!I$1,FALSE)</f>
        <v>5.9216365455692532E-2</v>
      </c>
      <c r="J40" s="84">
        <f>VLOOKUP($B40,Summary!$A:$X,'Summary-WI'!J$1,FALSE)</f>
        <v>0.1865492975259837</v>
      </c>
      <c r="K40" s="84">
        <f>VLOOKUP($B40,Summary!$A:$X,'Summary-WI'!K$1,FALSE)</f>
        <v>-5.6687753936349727E-3</v>
      </c>
      <c r="L40" s="84">
        <f>VLOOKUP($B40,Summary!$A:$X,'Summary-WI'!L$1,FALSE)</f>
        <v>2.3311141595781404E-2</v>
      </c>
      <c r="M40" s="84">
        <f>VLOOKUP($B40,Summary!$A:$X,'Summary-WI'!M$1,FALSE)</f>
        <v>4.9426189899800521E-2</v>
      </c>
      <c r="N40" s="84">
        <f>VLOOKUP($B40,Summary!$A:$X,'Summary-WI'!N$1,FALSE)</f>
        <v>7.4077154338255013E-2</v>
      </c>
      <c r="O40" s="84" t="str">
        <f>VLOOKUP($B40,Summary!$A:$X,'Summary-WI'!O$1,FALSE)</f>
        <v/>
      </c>
      <c r="P40" s="84" t="str">
        <f>VLOOKUP($B40,Summary!$A:$X,'Summary-WI'!P$1,FALSE)</f>
        <v/>
      </c>
      <c r="Q40" s="84" t="str">
        <f>VLOOKUP($B40,Summary!$A:$X,'Summary-WI'!Q$1,FALSE)</f>
        <v/>
      </c>
      <c r="R40" s="84" t="str">
        <f>VLOOKUP($B40,Summary!$A:$X,'Summary-WI'!R$1,FALSE)</f>
        <v/>
      </c>
      <c r="S40" s="84" t="str">
        <f>VLOOKUP($B40,Summary!$A:$X,'Summary-WI'!S$1,FALSE)</f>
        <v/>
      </c>
      <c r="T40" s="84" t="str">
        <f>VLOOKUP($B40,Summary!$A:$X,'Summary-WI'!T$1,FALSE)</f>
        <v/>
      </c>
      <c r="U40" s="84" t="str">
        <f>VLOOKUP($B40,Summary!$A:$X,'Summary-WI'!U$1,FALSE)</f>
        <v/>
      </c>
      <c r="V40" s="84" t="str">
        <f>VLOOKUP($B40,Summary!$A:$X,'Summary-WI'!V$1,FALSE)</f>
        <v/>
      </c>
      <c r="W40" s="84" t="str">
        <f>VLOOKUP($B40,Summary!$A:$X,'Summary-WI'!W$1,FALSE)</f>
        <v/>
      </c>
      <c r="X40" s="84" t="str">
        <f>VLOOKUP($B40,Summary!$A:$X,'Summary-WI'!X$1,FALSE)</f>
        <v/>
      </c>
      <c r="Y40" s="84" t="str">
        <f>VLOOKUP($B40,Summary!$A:$X,'Summary-WI'!Y$1,FALSE)</f>
        <v/>
      </c>
      <c r="Z40" s="92"/>
      <c r="AA40" s="92"/>
    </row>
    <row r="41" spans="1:27">
      <c r="B41" s="7"/>
      <c r="C41" s="89"/>
      <c r="D41" s="85"/>
      <c r="E41" s="85"/>
      <c r="F41" s="85"/>
      <c r="G41" s="84"/>
      <c r="H41" s="84"/>
      <c r="I41" s="84"/>
      <c r="J41" s="84"/>
      <c r="K41" s="84"/>
      <c r="L41" s="84"/>
      <c r="M41" s="84"/>
      <c r="N41" s="84"/>
      <c r="O41" s="84"/>
      <c r="P41" s="84"/>
      <c r="Q41" s="84"/>
      <c r="R41" s="84"/>
      <c r="S41" s="84"/>
      <c r="T41" s="84"/>
      <c r="U41" s="84"/>
      <c r="V41" s="84"/>
      <c r="W41" s="84"/>
      <c r="X41" s="84"/>
      <c r="Y41" s="84"/>
      <c r="Z41" s="92"/>
      <c r="AA41" s="92"/>
    </row>
    <row r="42" spans="1:27">
      <c r="A42" s="4">
        <f>VLOOKUP(E42,Rank!A:B,2,FALSE)</f>
        <v>16</v>
      </c>
      <c r="B42" s="7">
        <v>8</v>
      </c>
      <c r="C42" s="89"/>
      <c r="D42" s="85" t="s">
        <v>48</v>
      </c>
      <c r="E42" s="85" t="s">
        <v>49</v>
      </c>
      <c r="F42" s="85" t="str">
        <f>VLOOKUP(D42,Mapping!C:D,2,FALSE)</f>
        <v>Harvest Tech Achievers Enhanced Income ETF</v>
      </c>
      <c r="G42" s="84" t="str">
        <f>VLOOKUP($B42,Summary!$A:$X,'Summary-WI'!G$1,FALSE)</f>
        <v>Harvest Tech Achievers Enhanced Income ETF</v>
      </c>
      <c r="H42" s="84">
        <f>VLOOKUP($B42,Summary!$A:$X,'Summary-WI'!H$1,FALSE)</f>
        <v>3.1615071809700801E-3</v>
      </c>
      <c r="I42" s="84">
        <f>VLOOKUP($B42,Summary!$A:$X,'Summary-WI'!I$1,FALSE)</f>
        <v>-2.4408773364298142E-2</v>
      </c>
      <c r="J42" s="84">
        <f>VLOOKUP($B42,Summary!$A:$X,'Summary-WI'!J$1,FALSE)</f>
        <v>8.2765227876497649E-2</v>
      </c>
      <c r="K42" s="84">
        <f>VLOOKUP($B42,Summary!$A:$X,'Summary-WI'!K$1,FALSE)</f>
        <v>3.1615071809700801E-3</v>
      </c>
      <c r="L42" s="84">
        <f>VLOOKUP($B42,Summary!$A:$X,'Summary-WI'!L$1,FALSE)</f>
        <v>0.11535956212590293</v>
      </c>
      <c r="M42" s="84">
        <f>VLOOKUP($B42,Summary!$A:$X,'Summary-WI'!M$1,FALSE)</f>
        <v>0.17588541544000336</v>
      </c>
      <c r="N42" s="84">
        <f>VLOOKUP($B42,Summary!$A:$X,'Summary-WI'!N$1,FALSE)</f>
        <v>0.29370094715220341</v>
      </c>
      <c r="O42" s="84" t="str">
        <f>VLOOKUP($B42,Summary!$A:$X,'Summary-WI'!O$1,FALSE)</f>
        <v/>
      </c>
      <c r="P42" s="84" t="str">
        <f>VLOOKUP($B42,Summary!$A:$X,'Summary-WI'!P$1,FALSE)</f>
        <v/>
      </c>
      <c r="Q42" s="84" t="str">
        <f>VLOOKUP($B42,Summary!$A:$X,'Summary-WI'!Q$1,FALSE)</f>
        <v/>
      </c>
      <c r="R42" s="84" t="str">
        <f>VLOOKUP($B42,Summary!$A:$X,'Summary-WI'!R$1,FALSE)</f>
        <v/>
      </c>
      <c r="S42" s="84" t="str">
        <f>VLOOKUP($B42,Summary!$A:$X,'Summary-WI'!S$1,FALSE)</f>
        <v/>
      </c>
      <c r="T42" s="84" t="str">
        <f>VLOOKUP($B42,Summary!$A:$X,'Summary-WI'!T$1,FALSE)</f>
        <v/>
      </c>
      <c r="U42" s="84" t="str">
        <f>VLOOKUP($B42,Summary!$A:$X,'Summary-WI'!U$1,FALSE)</f>
        <v/>
      </c>
      <c r="V42" s="84" t="str">
        <f>VLOOKUP($B42,Summary!$A:$X,'Summary-WI'!V$1,FALSE)</f>
        <v/>
      </c>
      <c r="W42" s="84" t="str">
        <f>VLOOKUP($B42,Summary!$A:$X,'Summary-WI'!W$1,FALSE)</f>
        <v/>
      </c>
      <c r="X42" s="84" t="str">
        <f>VLOOKUP($B42,Summary!$A:$X,'Summary-WI'!X$1,FALSE)</f>
        <v/>
      </c>
      <c r="Y42" s="84" t="str">
        <f>VLOOKUP($B42,Summary!$A:$X,'Summary-WI'!Y$1,FALSE)</f>
        <v/>
      </c>
      <c r="Z42" s="92"/>
      <c r="AA42" s="92"/>
    </row>
    <row r="43" spans="1:27">
      <c r="B43" s="7"/>
      <c r="C43" s="89"/>
      <c r="D43" s="85"/>
      <c r="E43" s="85"/>
      <c r="F43" s="85"/>
      <c r="G43" s="84"/>
      <c r="H43" s="84"/>
      <c r="I43" s="84"/>
      <c r="J43" s="84"/>
      <c r="K43" s="84"/>
      <c r="L43" s="84"/>
      <c r="M43" s="84"/>
      <c r="N43" s="84"/>
      <c r="O43" s="84"/>
      <c r="P43" s="84"/>
      <c r="Q43" s="84"/>
      <c r="R43" s="84"/>
      <c r="S43" s="84"/>
      <c r="T43" s="84"/>
      <c r="U43" s="84"/>
      <c r="V43" s="84"/>
      <c r="W43" s="84"/>
      <c r="X43" s="84"/>
      <c r="Y43" s="84"/>
      <c r="Z43" s="92"/>
      <c r="AA43" s="92"/>
    </row>
    <row r="44" spans="1:27">
      <c r="A44" s="4">
        <f>VLOOKUP(E44,Rank!A:B,2,FALSE)</f>
        <v>17</v>
      </c>
      <c r="B44" s="7">
        <v>9</v>
      </c>
      <c r="C44" s="89"/>
      <c r="D44" s="85" t="s">
        <v>50</v>
      </c>
      <c r="E44" s="85" t="s">
        <v>51</v>
      </c>
      <c r="F44" s="85" t="str">
        <f>VLOOKUP(D44,Mapping!C:D,2,FALSE)</f>
        <v>Harvest Equal Weight Global Utilities Enhanced Income ETF</v>
      </c>
      <c r="G44" s="84" t="str">
        <f>VLOOKUP($B44,Summary!$A:$X,'Summary-WI'!G$1,FALSE)</f>
        <v>Harvest Equal Weight Global Utilities Enhanced Income ETF</v>
      </c>
      <c r="H44" s="84">
        <f>VLOOKUP($B44,Summary!$A:$X,'Summary-WI'!H$1,FALSE)</f>
        <v>4.806295067584232E-2</v>
      </c>
      <c r="I44" s="84">
        <f>VLOOKUP($B44,Summary!$A:$X,'Summary-WI'!I$1,FALSE)</f>
        <v>4.2974764344031913E-2</v>
      </c>
      <c r="J44" s="84">
        <f>VLOOKUP($B44,Summary!$A:$X,'Summary-WI'!J$1,FALSE)</f>
        <v>8.2931166838441595E-2</v>
      </c>
      <c r="K44" s="84">
        <f>VLOOKUP($B44,Summary!$A:$X,'Summary-WI'!K$1,FALSE)</f>
        <v>4.806295067584232E-2</v>
      </c>
      <c r="L44" s="84">
        <f>VLOOKUP($B44,Summary!$A:$X,'Summary-WI'!L$1,FALSE)</f>
        <v>0.22661671654273352</v>
      </c>
      <c r="M44" s="84">
        <f>VLOOKUP($B44,Summary!$A:$X,'Summary-WI'!M$1,FALSE)</f>
        <v>0.21329325379403841</v>
      </c>
      <c r="N44" s="84">
        <f>VLOOKUP($B44,Summary!$A:$X,'Summary-WI'!N$1,FALSE)</f>
        <v>0.12492660453443127</v>
      </c>
      <c r="O44" s="84" t="str">
        <f>VLOOKUP($B44,Summary!$A:$X,'Summary-WI'!O$1,FALSE)</f>
        <v/>
      </c>
      <c r="P44" s="84" t="str">
        <f>VLOOKUP($B44,Summary!$A:$X,'Summary-WI'!P$1,FALSE)</f>
        <v/>
      </c>
      <c r="Q44" s="84" t="str">
        <f>VLOOKUP($B44,Summary!$A:$X,'Summary-WI'!Q$1,FALSE)</f>
        <v/>
      </c>
      <c r="R44" s="84" t="str">
        <f>VLOOKUP($B44,Summary!$A:$X,'Summary-WI'!R$1,FALSE)</f>
        <v/>
      </c>
      <c r="S44" s="84" t="str">
        <f>VLOOKUP($B44,Summary!$A:$X,'Summary-WI'!S$1,FALSE)</f>
        <v/>
      </c>
      <c r="T44" s="84" t="str">
        <f>VLOOKUP($B44,Summary!$A:$X,'Summary-WI'!T$1,FALSE)</f>
        <v/>
      </c>
      <c r="U44" s="84" t="str">
        <f>VLOOKUP($B44,Summary!$A:$X,'Summary-WI'!U$1,FALSE)</f>
        <v/>
      </c>
      <c r="V44" s="84" t="str">
        <f>VLOOKUP($B44,Summary!$A:$X,'Summary-WI'!V$1,FALSE)</f>
        <v/>
      </c>
      <c r="W44" s="84" t="str">
        <f>VLOOKUP($B44,Summary!$A:$X,'Summary-WI'!W$1,FALSE)</f>
        <v/>
      </c>
      <c r="X44" s="84" t="str">
        <f>VLOOKUP($B44,Summary!$A:$X,'Summary-WI'!X$1,FALSE)</f>
        <v/>
      </c>
      <c r="Y44" s="84" t="str">
        <f>VLOOKUP($B44,Summary!$A:$X,'Summary-WI'!Y$1,FALSE)</f>
        <v/>
      </c>
      <c r="Z44" s="92"/>
      <c r="AA44" s="92"/>
    </row>
    <row r="45" spans="1:27">
      <c r="B45" s="7"/>
      <c r="C45" s="89"/>
      <c r="D45" s="85"/>
      <c r="E45" s="85"/>
      <c r="F45" s="85"/>
      <c r="G45" s="84"/>
      <c r="H45" s="84"/>
      <c r="I45" s="84"/>
      <c r="J45" s="84"/>
      <c r="K45" s="84"/>
      <c r="L45" s="84"/>
      <c r="M45" s="84"/>
      <c r="N45" s="84"/>
      <c r="O45" s="84"/>
      <c r="P45" s="84"/>
      <c r="Q45" s="84"/>
      <c r="R45" s="84"/>
      <c r="S45" s="84"/>
      <c r="T45" s="84"/>
      <c r="U45" s="84"/>
      <c r="V45" s="84"/>
      <c r="W45" s="84"/>
      <c r="X45" s="84"/>
      <c r="Y45" s="84"/>
      <c r="Z45" s="92"/>
      <c r="AA45" s="92"/>
    </row>
    <row r="46" spans="1:27">
      <c r="A46" s="4">
        <f>VLOOKUP(E46,Rank!A:B,2,FALSE)</f>
        <v>18</v>
      </c>
      <c r="B46" s="7">
        <v>44</v>
      </c>
      <c r="C46" s="89"/>
      <c r="D46" s="85" t="s">
        <v>52</v>
      </c>
      <c r="E46" s="85" t="s">
        <v>53</v>
      </c>
      <c r="F46" s="85" t="s">
        <v>54</v>
      </c>
      <c r="G46" s="84" t="str">
        <f>VLOOKUP($B46,Summary!$A:$X,'Summary-WI'!G$1,FALSE)</f>
        <v>Harvest Canadian T-Bill ETF</v>
      </c>
      <c r="H46" s="84">
        <f>VLOOKUP($B46,Summary!$A:$X,'Summary-WI'!H$1,FALSE)</f>
        <v>1.7040034080069155E-3</v>
      </c>
      <c r="I46" s="84">
        <f>VLOOKUP($B46,Summary!$A:$X,'Summary-WI'!I$1,FALSE)</f>
        <v>5.3896465461977794E-3</v>
      </c>
      <c r="J46" s="84">
        <f>VLOOKUP($B46,Summary!$A:$X,'Summary-WI'!J$1,FALSE)</f>
        <v>1.1726822564419814E-2</v>
      </c>
      <c r="K46" s="84">
        <f>VLOOKUP($B46,Summary!$A:$X,'Summary-WI'!K$1,FALSE)</f>
        <v>1.7040034080069155E-3</v>
      </c>
      <c r="L46" s="84">
        <f>VLOOKUP($B46,Summary!$A:$X,'Summary-WI'!L$1,FALSE)</f>
        <v>2.4991319617723828E-2</v>
      </c>
      <c r="M46" s="84">
        <f>VLOOKUP($B46,Summary!$A:$X,'Summary-WI'!M$1,FALSE)</f>
        <v>3.4299525901472672E-2</v>
      </c>
      <c r="N46" s="84" t="str">
        <f>VLOOKUP($B46,Summary!$A:$X,'Summary-WI'!N$1,FALSE)</f>
        <v/>
      </c>
      <c r="O46" s="84" t="str">
        <f>VLOOKUP($B46,Summary!$A:$X,'Summary-WI'!O$1,FALSE)</f>
        <v/>
      </c>
      <c r="P46" s="84" t="str">
        <f>VLOOKUP($B46,Summary!$A:$X,'Summary-WI'!P$1,FALSE)</f>
        <v/>
      </c>
      <c r="Q46" s="84" t="str">
        <f>VLOOKUP($B46,Summary!$A:$X,'Summary-WI'!Q$1,FALSE)</f>
        <v/>
      </c>
      <c r="R46" s="84" t="str">
        <f>VLOOKUP($B46,Summary!$A:$X,'Summary-WI'!R$1,FALSE)</f>
        <v/>
      </c>
      <c r="S46" s="84" t="str">
        <f>VLOOKUP($B46,Summary!$A:$X,'Summary-WI'!S$1,FALSE)</f>
        <v/>
      </c>
      <c r="T46" s="84" t="str">
        <f>VLOOKUP($B46,Summary!$A:$X,'Summary-WI'!T$1,FALSE)</f>
        <v/>
      </c>
      <c r="U46" s="84" t="str">
        <f>VLOOKUP($B46,Summary!$A:$X,'Summary-WI'!U$1,FALSE)</f>
        <v/>
      </c>
      <c r="V46" s="84" t="str">
        <f>VLOOKUP($B46,Summary!$A:$X,'Summary-WI'!V$1,FALSE)</f>
        <v/>
      </c>
      <c r="W46" s="84" t="str">
        <f>VLOOKUP($B46,Summary!$A:$X,'Summary-WI'!W$1,FALSE)</f>
        <v/>
      </c>
      <c r="X46" s="84" t="str">
        <f>VLOOKUP($B46,Summary!$A:$X,'Summary-WI'!X$1,FALSE)</f>
        <v/>
      </c>
      <c r="Y46" s="84" t="str">
        <f>VLOOKUP($B46,Summary!$A:$X,'Summary-WI'!Y$1,FALSE)</f>
        <v/>
      </c>
      <c r="Z46" s="92"/>
      <c r="AA46" s="92"/>
    </row>
    <row r="47" spans="1:27">
      <c r="B47" s="7"/>
      <c r="C47" s="89"/>
      <c r="D47" s="85"/>
      <c r="E47" s="85"/>
      <c r="F47" s="85"/>
      <c r="G47" s="84"/>
      <c r="H47" s="84"/>
      <c r="I47" s="84"/>
      <c r="J47" s="84"/>
      <c r="K47" s="84"/>
      <c r="L47" s="84"/>
      <c r="M47" s="84"/>
      <c r="N47" s="84"/>
      <c r="O47" s="84"/>
      <c r="P47" s="84"/>
      <c r="Q47" s="84"/>
      <c r="R47" s="84"/>
      <c r="S47" s="84"/>
      <c r="T47" s="84"/>
      <c r="U47" s="84"/>
      <c r="V47" s="84"/>
      <c r="W47" s="84"/>
      <c r="X47" s="84"/>
      <c r="Y47" s="84"/>
      <c r="Z47" s="92"/>
      <c r="AA47" s="92"/>
    </row>
    <row r="48" spans="1:27">
      <c r="A48" s="4">
        <f>VLOOKUP(E48,Rank!A:B,2,FALSE)</f>
        <v>19</v>
      </c>
      <c r="B48" s="7">
        <v>29</v>
      </c>
      <c r="C48" s="89"/>
      <c r="D48" s="85" t="s">
        <v>55</v>
      </c>
      <c r="E48" s="85" t="s">
        <v>56</v>
      </c>
      <c r="F48" s="85" t="str">
        <f>VLOOKUP(D48,Mapping!C:D,2,FALSE)</f>
        <v>Harvest Global Gold Giants Index ETF</v>
      </c>
      <c r="G48" s="84" t="str">
        <f>VLOOKUP($B48,Summary!$A:$X,'Summary-WI'!G$1,FALSE)</f>
        <v xml:space="preserve">Harvest Brand Leaders Plus Income ETF </v>
      </c>
      <c r="H48" s="84">
        <f>VLOOKUP($B48,Summary!$A:$X,'Summary-WI'!H$1,FALSE)</f>
        <v>1.602703967882313E-3</v>
      </c>
      <c r="I48" s="84">
        <f>VLOOKUP($B48,Summary!$A:$X,'Summary-WI'!I$1,FALSE)</f>
        <v>1.1367886181109732E-2</v>
      </c>
      <c r="J48" s="84">
        <f>VLOOKUP($B48,Summary!$A:$X,'Summary-WI'!J$1,FALSE)</f>
        <v>0.10907982790463344</v>
      </c>
      <c r="K48" s="84">
        <f>VLOOKUP($B48,Summary!$A:$X,'Summary-WI'!K$1,FALSE)</f>
        <v>1.602703967882313E-3</v>
      </c>
      <c r="L48" s="84">
        <f>VLOOKUP($B48,Summary!$A:$X,'Summary-WI'!L$1,FALSE)</f>
        <v>0.13998043525358939</v>
      </c>
      <c r="M48" s="84">
        <f>VLOOKUP($B48,Summary!$A:$X,'Summary-WI'!M$1,FALSE)</f>
        <v>0.15706999730484128</v>
      </c>
      <c r="N48" s="84">
        <f>VLOOKUP($B48,Summary!$A:$X,'Summary-WI'!N$1,FALSE)</f>
        <v>0.12812933578210806</v>
      </c>
      <c r="O48" s="84">
        <f>VLOOKUP($B48,Summary!$A:$X,'Summary-WI'!O$1,FALSE)</f>
        <v>7.1774612893687362E-2</v>
      </c>
      <c r="P48" s="84">
        <f>VLOOKUP($B48,Summary!$A:$X,'Summary-WI'!P$1,FALSE)</f>
        <v>0.10001643181790998</v>
      </c>
      <c r="Q48" s="84">
        <f>VLOOKUP($B48,Summary!$A:$X,'Summary-WI'!Q$1,FALSE)</f>
        <v>0.10292777095516525</v>
      </c>
      <c r="R48" s="84">
        <f>VLOOKUP($B48,Summary!$A:$X,'Summary-WI'!R$1,FALSE)</f>
        <v>0.11770464913522738</v>
      </c>
      <c r="S48" s="84">
        <f>VLOOKUP($B48,Summary!$A:$X,'Summary-WI'!S$1,FALSE)</f>
        <v>9.8638920288866672E-2</v>
      </c>
      <c r="T48" s="84">
        <f>VLOOKUP($B48,Summary!$A:$X,'Summary-WI'!T$1,FALSE)</f>
        <v>0.11244977700910308</v>
      </c>
      <c r="U48" s="84">
        <f>VLOOKUP($B48,Summary!$A:$X,'Summary-WI'!U$1,FALSE)</f>
        <v>0.11633922871144864</v>
      </c>
      <c r="V48" s="84">
        <f>VLOOKUP($B48,Summary!$A:$X,'Summary-WI'!V$1,FALSE)</f>
        <v>0.10798127619078346</v>
      </c>
      <c r="W48" s="84" t="str">
        <f>VLOOKUP($B48,Summary!$A:$X,'Summary-WI'!W$1,FALSE)</f>
        <v/>
      </c>
      <c r="X48" s="84" t="str">
        <f>VLOOKUP($B48,Summary!$A:$X,'Summary-WI'!X$1,FALSE)</f>
        <v/>
      </c>
      <c r="Y48" s="84" t="str">
        <f>VLOOKUP($B48,Summary!$A:$X,'Summary-WI'!Y$1,FALSE)</f>
        <v/>
      </c>
      <c r="Z48" s="92"/>
      <c r="AA48" s="92"/>
    </row>
    <row r="49" spans="1:27">
      <c r="B49" s="7"/>
      <c r="C49" s="89"/>
      <c r="D49" s="85"/>
      <c r="E49" s="85"/>
      <c r="F49" s="85"/>
      <c r="G49" s="84"/>
      <c r="H49" s="84"/>
      <c r="I49" s="84"/>
      <c r="J49" s="84"/>
      <c r="K49" s="84"/>
      <c r="L49" s="84"/>
      <c r="M49" s="84"/>
      <c r="N49" s="84"/>
      <c r="O49" s="84"/>
      <c r="P49" s="84"/>
      <c r="Q49" s="84"/>
      <c r="R49" s="84"/>
      <c r="S49" s="84"/>
      <c r="T49" s="84"/>
      <c r="U49" s="84"/>
      <c r="V49" s="84"/>
      <c r="W49" s="84"/>
      <c r="X49" s="84"/>
      <c r="Y49" s="84"/>
      <c r="Z49" s="92"/>
      <c r="AA49" s="92"/>
    </row>
    <row r="50" spans="1:27">
      <c r="A50" s="4">
        <f>VLOOKUP(E50,Rank!A:B,2,FALSE)</f>
        <v>20</v>
      </c>
      <c r="B50" s="7">
        <v>34</v>
      </c>
      <c r="C50" s="89"/>
      <c r="D50" s="85" t="s">
        <v>57</v>
      </c>
      <c r="E50" s="85" t="s">
        <v>58</v>
      </c>
      <c r="F50" s="85" t="str">
        <f>VLOOKUP(D50,Mapping!C:D,2,FALSE)</f>
        <v>Blockchain Technologies ETF</v>
      </c>
      <c r="G50" s="84" t="str">
        <f>VLOOKUP($B50,Summary!$A:$X,'Summary-WI'!G$1,FALSE)</f>
        <v xml:space="preserve">Harvest Healthcare Leaders Income ETF </v>
      </c>
      <c r="H50" s="84">
        <f>VLOOKUP($B50,Summary!$A:$X,'Summary-WI'!H$1,FALSE)</f>
        <v>-4.7183756489244111E-3</v>
      </c>
      <c r="I50" s="84">
        <f>VLOOKUP($B50,Summary!$A:$X,'Summary-WI'!I$1,FALSE)</f>
        <v>5.6457457418756629E-2</v>
      </c>
      <c r="J50" s="84">
        <f>VLOOKUP($B50,Summary!$A:$X,'Summary-WI'!J$1,FALSE)</f>
        <v>0.16250828089644864</v>
      </c>
      <c r="K50" s="84">
        <f>VLOOKUP($B50,Summary!$A:$X,'Summary-WI'!K$1,FALSE)</f>
        <v>-4.7183756489244111E-3</v>
      </c>
      <c r="L50" s="84">
        <f>VLOOKUP($B50,Summary!$A:$X,'Summary-WI'!L$1,FALSE)</f>
        <v>5.1243732602813452E-2</v>
      </c>
      <c r="M50" s="84">
        <f>VLOOKUP($B50,Summary!$A:$X,'Summary-WI'!M$1,FALSE)</f>
        <v>6.4894940518759991E-2</v>
      </c>
      <c r="N50" s="84">
        <f>VLOOKUP($B50,Summary!$A:$X,'Summary-WI'!N$1,FALSE)</f>
        <v>8.3843658109221009E-2</v>
      </c>
      <c r="O50" s="84">
        <f>VLOOKUP($B50,Summary!$A:$X,'Summary-WI'!O$1,FALSE)</f>
        <v>7.6161463108494587E-2</v>
      </c>
      <c r="P50" s="84">
        <f>VLOOKUP($B50,Summary!$A:$X,'Summary-WI'!P$1,FALSE)</f>
        <v>9.7194064127516189E-2</v>
      </c>
      <c r="Q50" s="84">
        <f>VLOOKUP($B50,Summary!$A:$X,'Summary-WI'!Q$1,FALSE)</f>
        <v>9.9566958629553781E-2</v>
      </c>
      <c r="R50" s="84">
        <f>VLOOKUP($B50,Summary!$A:$X,'Summary-WI'!R$1,FALSE)</f>
        <v>9.5823633438637978E-2</v>
      </c>
      <c r="S50" s="84">
        <f>VLOOKUP($B50,Summary!$A:$X,'Summary-WI'!S$1,FALSE)</f>
        <v>8.5928223644067492E-2</v>
      </c>
      <c r="T50" s="84" t="str">
        <f>VLOOKUP($B50,Summary!$A:$X,'Summary-WI'!T$1,FALSE)</f>
        <v/>
      </c>
      <c r="U50" s="84" t="str">
        <f>VLOOKUP($B50,Summary!$A:$X,'Summary-WI'!U$1,FALSE)</f>
        <v/>
      </c>
      <c r="V50" s="84" t="str">
        <f>VLOOKUP($B50,Summary!$A:$X,'Summary-WI'!V$1,FALSE)</f>
        <v/>
      </c>
      <c r="W50" s="84" t="str">
        <f>VLOOKUP($B50,Summary!$A:$X,'Summary-WI'!W$1,FALSE)</f>
        <v/>
      </c>
      <c r="X50" s="84" t="str">
        <f>VLOOKUP($B50,Summary!$A:$X,'Summary-WI'!X$1,FALSE)</f>
        <v/>
      </c>
      <c r="Y50" s="84" t="str">
        <f>VLOOKUP($B50,Summary!$A:$X,'Summary-WI'!Y$1,FALSE)</f>
        <v/>
      </c>
      <c r="Z50" s="92"/>
      <c r="AA50" s="92"/>
    </row>
    <row r="51" spans="1:27">
      <c r="B51" s="7"/>
      <c r="C51" s="89"/>
      <c r="D51" s="85"/>
      <c r="E51" s="85"/>
      <c r="F51" s="85"/>
      <c r="G51" s="84"/>
      <c r="H51" s="84"/>
      <c r="I51" s="84"/>
      <c r="J51" s="84"/>
      <c r="K51" s="84"/>
      <c r="L51" s="84"/>
      <c r="M51" s="84"/>
      <c r="N51" s="84"/>
      <c r="O51" s="84"/>
      <c r="P51" s="84"/>
      <c r="Q51" s="84"/>
      <c r="R51" s="84"/>
      <c r="S51" s="84"/>
      <c r="T51" s="84"/>
      <c r="U51" s="84"/>
      <c r="V51" s="84"/>
      <c r="W51" s="84"/>
      <c r="X51" s="84"/>
      <c r="Y51" s="84"/>
      <c r="Z51" s="92"/>
      <c r="AA51" s="92"/>
    </row>
    <row r="52" spans="1:27">
      <c r="A52" s="4">
        <f>VLOOKUP(E52,Rank!A:B,2,FALSE)</f>
        <v>21</v>
      </c>
      <c r="B52" s="7">
        <v>39</v>
      </c>
      <c r="C52" s="89"/>
      <c r="D52" s="85" t="s">
        <v>59</v>
      </c>
      <c r="E52" s="85" t="s">
        <v>60</v>
      </c>
      <c r="F52" s="85" t="str">
        <f>VLOOKUP(D52,Mapping!C:D,2,FALSE)</f>
        <v xml:space="preserve">Harvest Travel  Leisure Index ETF </v>
      </c>
      <c r="G52" s="84" t="str">
        <f>VLOOKUP($B52,Summary!$A:$X,'Summary-WI'!G$1,FALSE)</f>
        <v>Harvest Clean Energy ETF</v>
      </c>
      <c r="H52" s="84">
        <f>VLOOKUP($B52,Summary!$A:$X,'Summary-WI'!H$1,FALSE)</f>
        <v>9.5312437850523235E-2</v>
      </c>
      <c r="I52" s="84">
        <f>VLOOKUP($B52,Summary!$A:$X,'Summary-WI'!I$1,FALSE)</f>
        <v>3.7057610650297335E-2</v>
      </c>
      <c r="J52" s="84">
        <f>VLOOKUP($B52,Summary!$A:$X,'Summary-WI'!J$1,FALSE)</f>
        <v>0.27397323648812777</v>
      </c>
      <c r="K52" s="84">
        <f>VLOOKUP($B52,Summary!$A:$X,'Summary-WI'!K$1,FALSE)</f>
        <v>9.5312437850523235E-2</v>
      </c>
      <c r="L52" s="84">
        <f>VLOOKUP($B52,Summary!$A:$X,'Summary-WI'!L$1,FALSE)</f>
        <v>0.45095172232101777</v>
      </c>
      <c r="M52" s="84">
        <f>VLOOKUP($B52,Summary!$A:$X,'Summary-WI'!M$1,FALSE)</f>
        <v>0.1322916629523454</v>
      </c>
      <c r="N52" s="84">
        <f>VLOOKUP($B52,Summary!$A:$X,'Summary-WI'!N$1,FALSE)</f>
        <v>-5.4581089337064626E-2</v>
      </c>
      <c r="O52" s="84">
        <f>VLOOKUP($B52,Summary!$A:$X,'Summary-WI'!O$1,FALSE)</f>
        <v>-3.5404574882983653E-2</v>
      </c>
      <c r="P52" s="84">
        <f>VLOOKUP($B52,Summary!$A:$X,'Summary-WI'!P$1,FALSE)</f>
        <v>-0.10923811897554336</v>
      </c>
      <c r="Q52" s="84" t="str">
        <f>VLOOKUP($B52,Summary!$A:$X,'Summary-WI'!Q$1,FALSE)</f>
        <v/>
      </c>
      <c r="R52" s="84" t="str">
        <f>VLOOKUP($B52,Summary!$A:$X,'Summary-WI'!R$1,FALSE)</f>
        <v/>
      </c>
      <c r="S52" s="84" t="str">
        <f>VLOOKUP($B52,Summary!$A:$X,'Summary-WI'!S$1,FALSE)</f>
        <v/>
      </c>
      <c r="T52" s="84" t="str">
        <f>VLOOKUP($B52,Summary!$A:$X,'Summary-WI'!T$1,FALSE)</f>
        <v/>
      </c>
      <c r="U52" s="84" t="str">
        <f>VLOOKUP($B52,Summary!$A:$X,'Summary-WI'!U$1,FALSE)</f>
        <v/>
      </c>
      <c r="V52" s="84" t="str">
        <f>VLOOKUP($B52,Summary!$A:$X,'Summary-WI'!V$1,FALSE)</f>
        <v/>
      </c>
      <c r="W52" s="84" t="str">
        <f>VLOOKUP($B52,Summary!$A:$X,'Summary-WI'!W$1,FALSE)</f>
        <v/>
      </c>
      <c r="X52" s="84" t="str">
        <f>VLOOKUP($B52,Summary!$A:$X,'Summary-WI'!X$1,FALSE)</f>
        <v/>
      </c>
      <c r="Y52" s="84" t="str">
        <f>VLOOKUP($B52,Summary!$A:$X,'Summary-WI'!Y$1,FALSE)</f>
        <v/>
      </c>
      <c r="Z52" s="92"/>
      <c r="AA52" s="92"/>
    </row>
    <row r="53" spans="1:27">
      <c r="A53" s="4">
        <f>VLOOKUP(E53,Rank!A:B,2,FALSE)</f>
        <v>21</v>
      </c>
      <c r="B53" s="7">
        <v>40</v>
      </c>
      <c r="C53" s="89"/>
      <c r="D53" s="85" t="s">
        <v>61</v>
      </c>
      <c r="E53" s="85" t="s">
        <v>60</v>
      </c>
      <c r="F53" s="85" t="str">
        <f>VLOOKUP(D53,Mapping!C:D,2,FALSE)</f>
        <v xml:space="preserve">Harvest Travel  Leisure Index ETF </v>
      </c>
      <c r="G53" s="84" t="str">
        <f>VLOOKUP($B53,Summary!$A:$X,'Summary-WI'!G$1,FALSE)</f>
        <v>Harvest Travel  Leisure Index ETF</v>
      </c>
      <c r="H53" s="84">
        <f>VLOOKUP($B53,Summary!$A:$X,'Summary-WI'!H$1,FALSE)</f>
        <v>-1.7052327623209962E-2</v>
      </c>
      <c r="I53" s="84">
        <f>VLOOKUP($B53,Summary!$A:$X,'Summary-WI'!I$1,FALSE)</f>
        <v>6.0401467535789788E-2</v>
      </c>
      <c r="J53" s="84">
        <f>VLOOKUP($B53,Summary!$A:$X,'Summary-WI'!J$1,FALSE)</f>
        <v>5.0944171298733076E-2</v>
      </c>
      <c r="K53" s="84">
        <f>VLOOKUP($B53,Summary!$A:$X,'Summary-WI'!K$1,FALSE)</f>
        <v>-1.7052327623209962E-2</v>
      </c>
      <c r="L53" s="84">
        <f>VLOOKUP($B53,Summary!$A:$X,'Summary-WI'!L$1,FALSE)</f>
        <v>1.5628149898738286E-2</v>
      </c>
      <c r="M53" s="84">
        <f>VLOOKUP($B53,Summary!$A:$X,'Summary-WI'!M$1,FALSE)</f>
        <v>0.18006235861182129</v>
      </c>
      <c r="N53" s="84">
        <f>VLOOKUP($B53,Summary!$A:$X,'Summary-WI'!N$1,FALSE)</f>
        <v>0.17031418294378264</v>
      </c>
      <c r="O53" s="84">
        <f>VLOOKUP($B53,Summary!$A:$X,'Summary-WI'!O$1,FALSE)</f>
        <v>0.11941832963084331</v>
      </c>
      <c r="P53" s="84">
        <f>VLOOKUP($B53,Summary!$A:$X,'Summary-WI'!P$1,FALSE)</f>
        <v>0.1209963123935327</v>
      </c>
      <c r="Q53" s="84" t="str">
        <f>VLOOKUP($B53,Summary!$A:$X,'Summary-WI'!Q$1,FALSE)</f>
        <v/>
      </c>
      <c r="R53" s="84" t="str">
        <f>VLOOKUP($B53,Summary!$A:$X,'Summary-WI'!R$1,FALSE)</f>
        <v/>
      </c>
      <c r="S53" s="84" t="str">
        <f>VLOOKUP($B53,Summary!$A:$X,'Summary-WI'!S$1,FALSE)</f>
        <v/>
      </c>
      <c r="T53" s="84" t="str">
        <f>VLOOKUP($B53,Summary!$A:$X,'Summary-WI'!T$1,FALSE)</f>
        <v/>
      </c>
      <c r="U53" s="84" t="str">
        <f>VLOOKUP($B53,Summary!$A:$X,'Summary-WI'!U$1,FALSE)</f>
        <v/>
      </c>
      <c r="V53" s="84" t="str">
        <f>VLOOKUP($B53,Summary!$A:$X,'Summary-WI'!V$1,FALSE)</f>
        <v/>
      </c>
      <c r="W53" s="84" t="str">
        <f>VLOOKUP($B53,Summary!$A:$X,'Summary-WI'!W$1,FALSE)</f>
        <v/>
      </c>
      <c r="X53" s="84" t="str">
        <f>VLOOKUP($B53,Summary!$A:$X,'Summary-WI'!X$1,FALSE)</f>
        <v/>
      </c>
      <c r="Y53" s="84" t="str">
        <f>VLOOKUP($B53,Summary!$A:$X,'Summary-WI'!Y$1,FALSE)</f>
        <v/>
      </c>
      <c r="Z53" s="92"/>
      <c r="AA53" s="92"/>
    </row>
    <row r="54" spans="1:27">
      <c r="B54" s="7"/>
      <c r="C54" s="89"/>
      <c r="D54" s="85"/>
      <c r="E54" s="85"/>
      <c r="F54" s="85"/>
      <c r="G54" s="84"/>
      <c r="H54" s="84"/>
      <c r="I54" s="84"/>
      <c r="J54" s="84"/>
      <c r="K54" s="84"/>
      <c r="L54" s="84"/>
      <c r="M54" s="84"/>
      <c r="N54" s="84"/>
      <c r="O54" s="84"/>
      <c r="P54" s="84"/>
      <c r="Q54" s="84"/>
      <c r="R54" s="84"/>
      <c r="S54" s="84"/>
      <c r="T54" s="84"/>
      <c r="U54" s="84"/>
      <c r="V54" s="84"/>
      <c r="W54" s="84"/>
      <c r="X54" s="84"/>
      <c r="Y54" s="84"/>
      <c r="Z54" s="92"/>
      <c r="AA54" s="92"/>
    </row>
    <row r="55" spans="1:27">
      <c r="A55" s="4">
        <f>VLOOKUP(E55,Rank!A:B,2,FALSE)</f>
        <v>22</v>
      </c>
      <c r="B55" s="7">
        <v>38</v>
      </c>
      <c r="C55" s="89"/>
      <c r="D55" s="85" t="s">
        <v>62</v>
      </c>
      <c r="E55" s="85" t="s">
        <v>63</v>
      </c>
      <c r="F55" s="85" t="str">
        <f>VLOOKUP(D55,Mapping!C:D,2,FALSE)</f>
        <v>Harvest Clean Energy ETF</v>
      </c>
      <c r="G55" s="84" t="str">
        <f>VLOOKUP($B55,Summary!$A:$X,'Summary-WI'!G$1,FALSE)</f>
        <v>Harvest US Bank Leaders Income ETF</v>
      </c>
      <c r="H55" s="84">
        <f>VLOOKUP($B55,Summary!$A:$X,'Summary-WI'!H$1,FALSE)</f>
        <v>2.5618786711488317E-2</v>
      </c>
      <c r="I55" s="84">
        <f>VLOOKUP($B55,Summary!$A:$X,'Summary-WI'!I$1,FALSE)</f>
        <v>0.12575424969542337</v>
      </c>
      <c r="J55" s="84">
        <f>VLOOKUP($B55,Summary!$A:$X,'Summary-WI'!J$1,FALSE)</f>
        <v>0.15961469152849261</v>
      </c>
      <c r="K55" s="84">
        <f>VLOOKUP($B55,Summary!$A:$X,'Summary-WI'!K$1,FALSE)</f>
        <v>2.5618786711488317E-2</v>
      </c>
      <c r="L55" s="84">
        <f>VLOOKUP($B55,Summary!$A:$X,'Summary-WI'!L$1,FALSE)</f>
        <v>0.14431258375195921</v>
      </c>
      <c r="M55" s="84">
        <f>VLOOKUP($B55,Summary!$A:$X,'Summary-WI'!M$1,FALSE)</f>
        <v>0.2666156638184507</v>
      </c>
      <c r="N55" s="84">
        <f>VLOOKUP($B55,Summary!$A:$X,'Summary-WI'!N$1,FALSE)</f>
        <v>0.10791510885371114</v>
      </c>
      <c r="O55" s="84">
        <f>VLOOKUP($B55,Summary!$A:$X,'Summary-WI'!O$1,FALSE)</f>
        <v>5.5095586601043856E-2</v>
      </c>
      <c r="P55" s="84">
        <f>VLOOKUP($B55,Summary!$A:$X,'Summary-WI'!P$1,FALSE)</f>
        <v>0.10727071652949438</v>
      </c>
      <c r="Q55" s="84">
        <f>VLOOKUP($B55,Summary!$A:$X,'Summary-WI'!Q$1,FALSE)</f>
        <v>8.5179202597016612E-2</v>
      </c>
      <c r="R55" s="84">
        <f>VLOOKUP($B55,Summary!$A:$X,'Summary-WI'!R$1,FALSE)</f>
        <v>8.7492442996203401E-2</v>
      </c>
      <c r="S55" s="84">
        <f>VLOOKUP($B55,Summary!$A:$X,'Summary-WI'!S$1,FALSE)</f>
        <v>5.1149681814271153E-2</v>
      </c>
      <c r="T55" s="84" t="str">
        <f>VLOOKUP($B55,Summary!$A:$X,'Summary-WI'!T$1,FALSE)</f>
        <v/>
      </c>
      <c r="U55" s="84" t="str">
        <f>VLOOKUP($B55,Summary!$A:$X,'Summary-WI'!U$1,FALSE)</f>
        <v/>
      </c>
      <c r="V55" s="84" t="str">
        <f>VLOOKUP($B55,Summary!$A:$X,'Summary-WI'!V$1,FALSE)</f>
        <v/>
      </c>
      <c r="W55" s="84" t="str">
        <f>VLOOKUP($B55,Summary!$A:$X,'Summary-WI'!W$1,FALSE)</f>
        <v/>
      </c>
      <c r="X55" s="84" t="str">
        <f>VLOOKUP($B55,Summary!$A:$X,'Summary-WI'!X$1,FALSE)</f>
        <v/>
      </c>
      <c r="Y55" s="84" t="str">
        <f>VLOOKUP($B55,Summary!$A:$X,'Summary-WI'!Y$1,FALSE)</f>
        <v/>
      </c>
      <c r="Z55" s="92"/>
      <c r="AA55" s="92"/>
    </row>
    <row r="56" spans="1:27">
      <c r="B56" s="7"/>
      <c r="C56" s="89"/>
      <c r="D56" s="85"/>
      <c r="E56" s="85"/>
      <c r="F56" s="85"/>
      <c r="G56" s="84"/>
      <c r="H56" s="84"/>
      <c r="I56" s="84"/>
      <c r="J56" s="84"/>
      <c r="K56" s="84"/>
      <c r="L56" s="84"/>
      <c r="M56" s="84"/>
      <c r="N56" s="84"/>
      <c r="O56" s="84"/>
      <c r="P56" s="84"/>
      <c r="Q56" s="84"/>
      <c r="R56" s="84"/>
      <c r="S56" s="84"/>
      <c r="T56" s="84"/>
      <c r="U56" s="84"/>
      <c r="V56" s="84"/>
      <c r="W56" s="84"/>
      <c r="X56" s="84"/>
      <c r="Y56" s="84"/>
      <c r="Z56" s="92"/>
      <c r="AA56" s="92"/>
    </row>
    <row r="57" spans="1:27">
      <c r="A57" s="4">
        <f>VLOOKUP(E57,Rank!A:B,2,FALSE)</f>
        <v>23</v>
      </c>
      <c r="B57" s="7">
        <v>45</v>
      </c>
      <c r="C57" s="89"/>
      <c r="D57" s="85" t="s">
        <v>64</v>
      </c>
      <c r="E57" s="85" t="s">
        <v>65</v>
      </c>
      <c r="F57" s="85" t="s">
        <v>66</v>
      </c>
      <c r="G57" s="84" t="str">
        <f>VLOOKUP($B57,Summary!$A:$X,'Summary-WI'!G$1,FALSE)</f>
        <v>Harvest Diversified Monthly Income ETF</v>
      </c>
      <c r="H57" s="84">
        <f>VLOOKUP($B57,Summary!$A:$X,'Summary-WI'!H$1,FALSE)</f>
        <v>4.56243150761515E-3</v>
      </c>
      <c r="I57" s="84">
        <f>VLOOKUP($B57,Summary!$A:$X,'Summary-WI'!I$1,FALSE)</f>
        <v>3.7776626602824326E-2</v>
      </c>
      <c r="J57" s="84">
        <f>VLOOKUP($B57,Summary!$A:$X,'Summary-WI'!J$1,FALSE)</f>
        <v>0.1062747684973453</v>
      </c>
      <c r="K57" s="84">
        <f>VLOOKUP($B57,Summary!$A:$X,'Summary-WI'!K$1,FALSE)</f>
        <v>4.56243150761515E-3</v>
      </c>
      <c r="L57" s="84">
        <f>VLOOKUP($B57,Summary!$A:$X,'Summary-WI'!L$1,FALSE)</f>
        <v>0.11712545720377809</v>
      </c>
      <c r="M57" s="84">
        <f>VLOOKUP($B57,Summary!$A:$X,'Summary-WI'!M$1,FALSE)</f>
        <v>0.16619933998878689</v>
      </c>
      <c r="N57" s="84">
        <f>VLOOKUP($B57,Summary!$A:$X,'Summary-WI'!N$1,FALSE)</f>
        <v>0.13332448585901502</v>
      </c>
      <c r="O57" s="84" t="str">
        <f>VLOOKUP($B57,Summary!$A:$X,'Summary-WI'!O$1,FALSE)</f>
        <v/>
      </c>
      <c r="P57" s="84" t="str">
        <f>VLOOKUP($B57,Summary!$A:$X,'Summary-WI'!P$1,FALSE)</f>
        <v/>
      </c>
      <c r="Q57" s="84" t="str">
        <f>VLOOKUP($B57,Summary!$A:$X,'Summary-WI'!Q$1,FALSE)</f>
        <v/>
      </c>
      <c r="R57" s="84" t="str">
        <f>VLOOKUP($B57,Summary!$A:$X,'Summary-WI'!R$1,FALSE)</f>
        <v/>
      </c>
      <c r="S57" s="84" t="str">
        <f>VLOOKUP($B57,Summary!$A:$X,'Summary-WI'!S$1,FALSE)</f>
        <v/>
      </c>
      <c r="T57" s="84" t="str">
        <f>VLOOKUP($B57,Summary!$A:$X,'Summary-WI'!T$1,FALSE)</f>
        <v/>
      </c>
      <c r="U57" s="84" t="str">
        <f>VLOOKUP($B57,Summary!$A:$X,'Summary-WI'!U$1,FALSE)</f>
        <v/>
      </c>
      <c r="V57" s="84" t="str">
        <f>VLOOKUP($B57,Summary!$A:$X,'Summary-WI'!V$1,FALSE)</f>
        <v/>
      </c>
      <c r="W57" s="84" t="str">
        <f>VLOOKUP($B57,Summary!$A:$X,'Summary-WI'!W$1,FALSE)</f>
        <v/>
      </c>
      <c r="X57" s="84" t="str">
        <f>VLOOKUP($B57,Summary!$A:$X,'Summary-WI'!X$1,FALSE)</f>
        <v/>
      </c>
      <c r="Y57" s="84" t="str">
        <f>VLOOKUP($B57,Summary!$A:$X,'Summary-WI'!Y$1,FALSE)</f>
        <v/>
      </c>
      <c r="Z57" s="92"/>
      <c r="AA57" s="92"/>
    </row>
    <row r="58" spans="1:27">
      <c r="A58" s="4">
        <f>VLOOKUP(E58,Rank!A:B,2,FALSE)</f>
        <v>23</v>
      </c>
      <c r="B58" s="7">
        <v>46</v>
      </c>
      <c r="C58" s="89"/>
      <c r="D58" s="85" t="s">
        <v>67</v>
      </c>
      <c r="E58" s="85" t="s">
        <v>65</v>
      </c>
      <c r="F58" s="85" t="s">
        <v>68</v>
      </c>
      <c r="G58" s="84" t="str">
        <f>VLOOKUP($B58,Summary!$A:$X,'Summary-WI'!G$1,FALSE)</f>
        <v xml:space="preserve">Big Pharm Fund </v>
      </c>
      <c r="H58" s="84">
        <f>VLOOKUP($B58,Summary!$A:$X,'Summary-WI'!H$1,FALSE)</f>
        <v>1.9210503296859027E-2</v>
      </c>
      <c r="I58" s="84">
        <f>VLOOKUP($B58,Summary!$A:$X,'Summary-WI'!I$1,FALSE)</f>
        <v>0.11263726389970485</v>
      </c>
      <c r="J58" s="84">
        <f>VLOOKUP($B58,Summary!$A:$X,'Summary-WI'!J$1,FALSE)</f>
        <v>0.23458445669240735</v>
      </c>
      <c r="K58" s="84">
        <f>VLOOKUP($B58,Summary!$A:$X,'Summary-WI'!K$1,FALSE)</f>
        <v>1.9210503296859027E-2</v>
      </c>
      <c r="L58" s="84">
        <f>VLOOKUP($B58,Summary!$A:$X,'Summary-WI'!L$1,FALSE)</f>
        <v>0.15934470599912243</v>
      </c>
      <c r="M58" s="84">
        <f>VLOOKUP($B58,Summary!$A:$X,'Summary-WI'!M$1,FALSE)</f>
        <v>8.8925156374725534E-2</v>
      </c>
      <c r="N58" s="84">
        <f>VLOOKUP($B58,Summary!$A:$X,'Summary-WI'!N$1,FALSE)</f>
        <v>7.4282224045850498E-2</v>
      </c>
      <c r="O58" s="84">
        <f>VLOOKUP($B58,Summary!$A:$X,'Summary-WI'!O$1,FALSE)</f>
        <v>7.2599511843075337E-2</v>
      </c>
      <c r="P58" s="84">
        <f>VLOOKUP($B58,Summary!$A:$X,'Summary-WI'!P$1,FALSE)</f>
        <v>8.2995790802332881E-2</v>
      </c>
      <c r="Q58" s="84">
        <f>VLOOKUP($B58,Summary!$A:$X,'Summary-WI'!Q$1,FALSE)</f>
        <v>8.0385501846266028E-2</v>
      </c>
      <c r="R58" s="84">
        <f>VLOOKUP($B58,Summary!$A:$X,'Summary-WI'!R$1,FALSE)</f>
        <v>8.7115035147717679E-2</v>
      </c>
      <c r="S58" s="84">
        <f>VLOOKUP($B58,Summary!$A:$X,'Summary-WI'!S$1,FALSE)</f>
        <v>8.0800954224242272E-2</v>
      </c>
      <c r="T58" s="84" t="str">
        <f>VLOOKUP($B58,Summary!$A:$X,'Summary-WI'!T$1,FALSE)</f>
        <v/>
      </c>
      <c r="U58" s="84" t="str">
        <f>VLOOKUP($B58,Summary!$A:$X,'Summary-WI'!U$1,FALSE)</f>
        <v/>
      </c>
      <c r="V58" s="84" t="str">
        <f>VLOOKUP($B58,Summary!$A:$X,'Summary-WI'!V$1,FALSE)</f>
        <v/>
      </c>
      <c r="W58" s="84" t="str">
        <f>VLOOKUP($B58,Summary!$A:$X,'Summary-WI'!W$1,FALSE)</f>
        <v/>
      </c>
      <c r="X58" s="84" t="str">
        <f>VLOOKUP($B58,Summary!$A:$X,'Summary-WI'!X$1,FALSE)</f>
        <v/>
      </c>
      <c r="Y58" s="84" t="str">
        <f>VLOOKUP($B58,Summary!$A:$X,'Summary-WI'!Y$1,FALSE)</f>
        <v/>
      </c>
      <c r="Z58" s="92"/>
      <c r="AA58" s="92"/>
    </row>
    <row r="59" spans="1:27">
      <c r="A59" s="4">
        <f>VLOOKUP(E59,Rank!A:B,2,FALSE)</f>
        <v>23</v>
      </c>
      <c r="B59" s="7">
        <v>47</v>
      </c>
      <c r="C59" s="89"/>
      <c r="D59" s="85" t="s">
        <v>69</v>
      </c>
      <c r="E59" s="85" t="s">
        <v>65</v>
      </c>
      <c r="F59" s="85" t="s">
        <v>70</v>
      </c>
      <c r="G59" s="84" t="str">
        <f>VLOOKUP($B59,Summary!$A:$X,'Summary-WI'!G$1,FALSE)</f>
        <v xml:space="preserve">Big Pharma Split Corp Preferred class </v>
      </c>
      <c r="H59" s="84">
        <f>VLOOKUP($B59,Summary!$A:$X,'Summary-WI'!H$1,FALSE)</f>
        <v>0</v>
      </c>
      <c r="I59" s="84">
        <f>VLOOKUP($B59,Summary!$A:$X,'Summary-WI'!I$1,FALSE)</f>
        <v>1.2499999999999956E-2</v>
      </c>
      <c r="J59" s="84">
        <f>VLOOKUP($B59,Summary!$A:$X,'Summary-WI'!J$1,FALSE)</f>
        <v>2.5156249999999991E-2</v>
      </c>
      <c r="K59" s="84">
        <f>VLOOKUP($B59,Summary!$A:$X,'Summary-WI'!K$1,FALSE)</f>
        <v>0</v>
      </c>
      <c r="L59" s="84">
        <f>VLOOKUP($B59,Summary!$A:$X,'Summary-WI'!L$1,FALSE)</f>
        <v>5.0945336914062223E-2</v>
      </c>
      <c r="M59" s="84">
        <f>VLOOKUP($B59,Summary!$A:$X,'Summary-WI'!M$1,FALSE)</f>
        <v>5.0945336914062223E-2</v>
      </c>
      <c r="N59" s="84">
        <f>VLOOKUP($B59,Summary!$A:$X,'Summary-WI'!N$1,FALSE)</f>
        <v>5.0945336914062223E-2</v>
      </c>
      <c r="O59" s="84">
        <f>VLOOKUP($B59,Summary!$A:$X,'Summary-WI'!O$1,FALSE)</f>
        <v>5.0945336914062223E-2</v>
      </c>
      <c r="P59" s="84">
        <f>VLOOKUP($B59,Summary!$A:$X,'Summary-WI'!P$1,FALSE)</f>
        <v>5.0945336914062223E-2</v>
      </c>
      <c r="Q59" s="84">
        <f>VLOOKUP($B59,Summary!$A:$X,'Summary-WI'!Q$1,FALSE)</f>
        <v>5.0945336914062223E-2</v>
      </c>
      <c r="R59" s="84">
        <f>VLOOKUP($B59,Summary!$A:$X,'Summary-WI'!R$1,FALSE)</f>
        <v>5.0945336914062223E-2</v>
      </c>
      <c r="S59" s="84">
        <f>VLOOKUP($B59,Summary!$A:$X,'Summary-WI'!S$1,FALSE)</f>
        <v>5.0945336914062223E-2</v>
      </c>
      <c r="T59" s="84" t="str">
        <f>VLOOKUP($B59,Summary!$A:$X,'Summary-WI'!T$1,FALSE)</f>
        <v/>
      </c>
      <c r="U59" s="84" t="str">
        <f>VLOOKUP($B59,Summary!$A:$X,'Summary-WI'!U$1,FALSE)</f>
        <v/>
      </c>
      <c r="V59" s="84" t="str">
        <f>VLOOKUP($B59,Summary!$A:$X,'Summary-WI'!V$1,FALSE)</f>
        <v/>
      </c>
      <c r="W59" s="84" t="str">
        <f>VLOOKUP($B59,Summary!$A:$X,'Summary-WI'!W$1,FALSE)</f>
        <v/>
      </c>
      <c r="X59" s="84" t="str">
        <f>VLOOKUP($B59,Summary!$A:$X,'Summary-WI'!X$1,FALSE)</f>
        <v/>
      </c>
      <c r="Y59" s="84" t="str">
        <f>VLOOKUP($B59,Summary!$A:$X,'Summary-WI'!Y$1,FALSE)</f>
        <v/>
      </c>
      <c r="Z59" s="92"/>
      <c r="AA59" s="92"/>
    </row>
    <row r="60" spans="1:27">
      <c r="B60" s="7"/>
      <c r="C60" s="89"/>
      <c r="D60" s="85"/>
      <c r="E60" s="85"/>
      <c r="F60" s="85"/>
      <c r="G60" s="84"/>
      <c r="H60" s="84"/>
      <c r="I60" s="84"/>
      <c r="J60" s="84"/>
      <c r="K60" s="84"/>
      <c r="L60" s="84"/>
      <c r="M60" s="84"/>
      <c r="N60" s="84"/>
      <c r="O60" s="84"/>
      <c r="P60" s="84"/>
      <c r="Q60" s="84"/>
      <c r="R60" s="84"/>
      <c r="S60" s="84"/>
      <c r="T60" s="84"/>
      <c r="U60" s="84"/>
      <c r="V60" s="84"/>
      <c r="W60" s="84"/>
      <c r="X60" s="84"/>
      <c r="Y60" s="84"/>
      <c r="Z60" s="92"/>
      <c r="AA60" s="92"/>
    </row>
    <row r="61" spans="1:27">
      <c r="A61" s="4">
        <f>VLOOKUP(E61,Rank!A:B,2,FALSE)</f>
        <v>24</v>
      </c>
      <c r="B61" s="7">
        <v>21</v>
      </c>
      <c r="C61" s="89"/>
      <c r="D61" s="85" t="s">
        <v>71</v>
      </c>
      <c r="E61" s="85" t="s">
        <v>72</v>
      </c>
      <c r="F61" s="85" t="str">
        <f>VLOOKUP(D61,Mapping!C:D,2,FALSE)</f>
        <v xml:space="preserve">Harvest Canadian Income &amp; Growth Fund </v>
      </c>
      <c r="G61" s="84" t="str">
        <f>VLOOKUP($B61,Summary!$A:$X,'Summary-WI'!G$1,FALSE)</f>
        <v xml:space="preserve">Harvest Banks &amp; Buildings Income Fund </v>
      </c>
      <c r="H61" s="84" t="str">
        <f>VLOOKUP($B61,Summary!$A:$X,'Summary-WI'!H$1,FALSE)</f>
        <v/>
      </c>
      <c r="I61" s="84" t="str">
        <f>VLOOKUP($B61,Summary!$A:$X,'Summary-WI'!I$1,FALSE)</f>
        <v/>
      </c>
      <c r="J61" s="84" t="str">
        <f>VLOOKUP($B61,Summary!$A:$X,'Summary-WI'!J$1,FALSE)</f>
        <v/>
      </c>
      <c r="K61" s="84" t="str">
        <f>VLOOKUP($B61,Summary!$A:$X,'Summary-WI'!K$1,FALSE)</f>
        <v/>
      </c>
      <c r="L61" s="84" t="str">
        <f>VLOOKUP($B61,Summary!$A:$X,'Summary-WI'!L$1,FALSE)</f>
        <v/>
      </c>
      <c r="M61" s="84" t="str">
        <f>VLOOKUP($B61,Summary!$A:$X,'Summary-WI'!M$1,FALSE)</f>
        <v/>
      </c>
      <c r="N61" s="84" t="str">
        <f>VLOOKUP($B61,Summary!$A:$X,'Summary-WI'!N$1,FALSE)</f>
        <v/>
      </c>
      <c r="O61" s="84" t="str">
        <f>VLOOKUP($B61,Summary!$A:$X,'Summary-WI'!O$1,FALSE)</f>
        <v/>
      </c>
      <c r="P61" s="84" t="str">
        <f>VLOOKUP($B61,Summary!$A:$X,'Summary-WI'!P$1,FALSE)</f>
        <v/>
      </c>
      <c r="Q61" s="84" t="str">
        <f>VLOOKUP($B61,Summary!$A:$X,'Summary-WI'!Q$1,FALSE)</f>
        <v/>
      </c>
      <c r="R61" s="84" t="str">
        <f>VLOOKUP($B61,Summary!$A:$X,'Summary-WI'!R$1,FALSE)</f>
        <v/>
      </c>
      <c r="S61" s="84" t="str">
        <f>VLOOKUP($B61,Summary!$A:$X,'Summary-WI'!S$1,FALSE)</f>
        <v/>
      </c>
      <c r="T61" s="84" t="str">
        <f>VLOOKUP($B61,Summary!$A:$X,'Summary-WI'!T$1,FALSE)</f>
        <v/>
      </c>
      <c r="U61" s="84" t="str">
        <f>VLOOKUP($B61,Summary!$A:$X,'Summary-WI'!U$1,FALSE)</f>
        <v/>
      </c>
      <c r="V61" s="84" t="str">
        <f>VLOOKUP($B61,Summary!$A:$X,'Summary-WI'!V$1,FALSE)</f>
        <v/>
      </c>
      <c r="W61" s="84" t="str">
        <f>VLOOKUP($B61,Summary!$A:$X,'Summary-WI'!W$1,FALSE)</f>
        <v/>
      </c>
      <c r="X61" s="84" t="str">
        <f>VLOOKUP($B61,Summary!$A:$X,'Summary-WI'!X$1,FALSE)</f>
        <v/>
      </c>
      <c r="Y61" s="84" t="str">
        <f>VLOOKUP($B61,Summary!$A:$X,'Summary-WI'!Y$1,FALSE)</f>
        <v/>
      </c>
      <c r="Z61" s="92"/>
      <c r="AA61" s="92"/>
    </row>
    <row r="62" spans="1:27">
      <c r="A62" s="4">
        <f>VLOOKUP(E62,Rank!A:B,2,FALSE)</f>
        <v>24</v>
      </c>
      <c r="B62" s="7">
        <v>22</v>
      </c>
      <c r="C62" s="89"/>
      <c r="D62" s="85" t="s">
        <v>73</v>
      </c>
      <c r="E62" s="85" t="s">
        <v>72</v>
      </c>
      <c r="F62" s="85" t="str">
        <f>VLOOKUP(D62,Mapping!C:D,2,FALSE)</f>
        <v xml:space="preserve">Harvest Canadian Income &amp; Growth Fund </v>
      </c>
      <c r="G62" s="84" t="str">
        <f>VLOOKUP($B62,Summary!$A:$X,'Summary-WI'!G$1,FALSE)</f>
        <v xml:space="preserve">Harvest Canadian Income &amp; Growth Fund </v>
      </c>
      <c r="H62" s="84" t="str">
        <f>VLOOKUP($B62,Summary!$A:$X,'Summary-WI'!H$1,FALSE)</f>
        <v/>
      </c>
      <c r="I62" s="84" t="str">
        <f>VLOOKUP($B62,Summary!$A:$X,'Summary-WI'!I$1,FALSE)</f>
        <v/>
      </c>
      <c r="J62" s="84" t="str">
        <f>VLOOKUP($B62,Summary!$A:$X,'Summary-WI'!J$1,FALSE)</f>
        <v/>
      </c>
      <c r="K62" s="84" t="str">
        <f>VLOOKUP($B62,Summary!$A:$X,'Summary-WI'!K$1,FALSE)</f>
        <v/>
      </c>
      <c r="L62" s="84" t="str">
        <f>VLOOKUP($B62,Summary!$A:$X,'Summary-WI'!L$1,FALSE)</f>
        <v/>
      </c>
      <c r="M62" s="84" t="str">
        <f>VLOOKUP($B62,Summary!$A:$X,'Summary-WI'!M$1,FALSE)</f>
        <v/>
      </c>
      <c r="N62" s="84" t="str">
        <f>VLOOKUP($B62,Summary!$A:$X,'Summary-WI'!N$1,FALSE)</f>
        <v/>
      </c>
      <c r="O62" s="84" t="str">
        <f>VLOOKUP($B62,Summary!$A:$X,'Summary-WI'!O$1,FALSE)</f>
        <v/>
      </c>
      <c r="P62" s="84" t="str">
        <f>VLOOKUP($B62,Summary!$A:$X,'Summary-WI'!P$1,FALSE)</f>
        <v/>
      </c>
      <c r="Q62" s="84" t="str">
        <f>VLOOKUP($B62,Summary!$A:$X,'Summary-WI'!Q$1,FALSE)</f>
        <v/>
      </c>
      <c r="R62" s="84" t="str">
        <f>VLOOKUP($B62,Summary!$A:$X,'Summary-WI'!R$1,FALSE)</f>
        <v/>
      </c>
      <c r="S62" s="84" t="str">
        <f>VLOOKUP($B62,Summary!$A:$X,'Summary-WI'!S$1,FALSE)</f>
        <v/>
      </c>
      <c r="T62" s="84" t="str">
        <f>VLOOKUP($B62,Summary!$A:$X,'Summary-WI'!T$1,FALSE)</f>
        <v/>
      </c>
      <c r="U62" s="84" t="str">
        <f>VLOOKUP($B62,Summary!$A:$X,'Summary-WI'!U$1,FALSE)</f>
        <v/>
      </c>
      <c r="V62" s="84" t="str">
        <f>VLOOKUP($B62,Summary!$A:$X,'Summary-WI'!V$1,FALSE)</f>
        <v/>
      </c>
      <c r="W62" s="84" t="str">
        <f>VLOOKUP($B62,Summary!$A:$X,'Summary-WI'!W$1,FALSE)</f>
        <v/>
      </c>
      <c r="X62" s="84" t="str">
        <f>VLOOKUP($B62,Summary!$A:$X,'Summary-WI'!X$1,FALSE)</f>
        <v/>
      </c>
      <c r="Y62" s="84" t="str">
        <f>VLOOKUP($B62,Summary!$A:$X,'Summary-WI'!Y$1,FALSE)</f>
        <v/>
      </c>
      <c r="Z62" s="92"/>
      <c r="AA62" s="92"/>
    </row>
    <row r="63" spans="1:27">
      <c r="A63" s="4">
        <f>VLOOKUP(E63,Rank!A:B,2,FALSE)</f>
        <v>24</v>
      </c>
      <c r="B63" s="7">
        <v>23</v>
      </c>
      <c r="C63" s="89"/>
      <c r="D63" s="85" t="s">
        <v>74</v>
      </c>
      <c r="E63" s="85" t="s">
        <v>72</v>
      </c>
      <c r="F63" s="85" t="str">
        <f>VLOOKUP(D63,Mapping!C:D,2,FALSE)</f>
        <v xml:space="preserve">Harvest Canadian Income &amp; Growth Fund </v>
      </c>
      <c r="G63" s="84" t="str">
        <f>VLOOKUP($B63,Summary!$A:$X,'Summary-WI'!G$1,FALSE)</f>
        <v xml:space="preserve">Harvest Canadian Income &amp; Growth Fund </v>
      </c>
      <c r="H63" s="84" t="str">
        <f>VLOOKUP($B63,Summary!$A:$X,'Summary-WI'!H$1,FALSE)</f>
        <v/>
      </c>
      <c r="I63" s="84" t="str">
        <f>VLOOKUP($B63,Summary!$A:$X,'Summary-WI'!I$1,FALSE)</f>
        <v/>
      </c>
      <c r="J63" s="84" t="str">
        <f>VLOOKUP($B63,Summary!$A:$X,'Summary-WI'!J$1,FALSE)</f>
        <v/>
      </c>
      <c r="K63" s="84" t="str">
        <f>VLOOKUP($B63,Summary!$A:$X,'Summary-WI'!K$1,FALSE)</f>
        <v/>
      </c>
      <c r="L63" s="84" t="str">
        <f>VLOOKUP($B63,Summary!$A:$X,'Summary-WI'!L$1,FALSE)</f>
        <v/>
      </c>
      <c r="M63" s="84" t="str">
        <f>VLOOKUP($B63,Summary!$A:$X,'Summary-WI'!M$1,FALSE)</f>
        <v/>
      </c>
      <c r="N63" s="84" t="str">
        <f>VLOOKUP($B63,Summary!$A:$X,'Summary-WI'!N$1,FALSE)</f>
        <v/>
      </c>
      <c r="O63" s="84" t="str">
        <f>VLOOKUP($B63,Summary!$A:$X,'Summary-WI'!O$1,FALSE)</f>
        <v/>
      </c>
      <c r="P63" s="84" t="str">
        <f>VLOOKUP($B63,Summary!$A:$X,'Summary-WI'!P$1,FALSE)</f>
        <v/>
      </c>
      <c r="Q63" s="84" t="str">
        <f>VLOOKUP($B63,Summary!$A:$X,'Summary-WI'!Q$1,FALSE)</f>
        <v/>
      </c>
      <c r="R63" s="84" t="str">
        <f>VLOOKUP($B63,Summary!$A:$X,'Summary-WI'!R$1,FALSE)</f>
        <v/>
      </c>
      <c r="S63" s="84" t="str">
        <f>VLOOKUP($B63,Summary!$A:$X,'Summary-WI'!S$1,FALSE)</f>
        <v/>
      </c>
      <c r="T63" s="84" t="str">
        <f>VLOOKUP($B63,Summary!$A:$X,'Summary-WI'!T$1,FALSE)</f>
        <v/>
      </c>
      <c r="U63" s="84" t="str">
        <f>VLOOKUP($B63,Summary!$A:$X,'Summary-WI'!U$1,FALSE)</f>
        <v/>
      </c>
      <c r="V63" s="84" t="str">
        <f>VLOOKUP($B63,Summary!$A:$X,'Summary-WI'!V$1,FALSE)</f>
        <v/>
      </c>
      <c r="W63" s="84" t="str">
        <f>VLOOKUP($B63,Summary!$A:$X,'Summary-WI'!W$1,FALSE)</f>
        <v/>
      </c>
      <c r="X63" s="84" t="str">
        <f>VLOOKUP($B63,Summary!$A:$X,'Summary-WI'!X$1,FALSE)</f>
        <v/>
      </c>
      <c r="Y63" s="84" t="str">
        <f>VLOOKUP($B63,Summary!$A:$X,'Summary-WI'!Y$1,FALSE)</f>
        <v/>
      </c>
      <c r="Z63" s="92"/>
      <c r="AA63" s="92"/>
    </row>
    <row r="64" spans="1:27">
      <c r="A64" s="4">
        <f>VLOOKUP(E64,Rank!A:B,2,FALSE)</f>
        <v>24</v>
      </c>
      <c r="B64" s="7">
        <v>24</v>
      </c>
      <c r="C64" s="89"/>
      <c r="D64" s="85" t="s">
        <v>75</v>
      </c>
      <c r="E64" s="85" t="s">
        <v>72</v>
      </c>
      <c r="F64" s="85" t="str">
        <f>VLOOKUP(D64,Mapping!C:D,2,FALSE)</f>
        <v xml:space="preserve">Harvest Canadian Income &amp; Growth Fund </v>
      </c>
      <c r="G64" s="84" t="str">
        <f>VLOOKUP($B64,Summary!$A:$X,'Summary-WI'!G$1,FALSE)</f>
        <v xml:space="preserve">Harvest Canadian Income &amp; Growth Fund </v>
      </c>
      <c r="H64" s="84" t="str">
        <f>VLOOKUP($B64,Summary!$A:$X,'Summary-WI'!H$1,FALSE)</f>
        <v/>
      </c>
      <c r="I64" s="84" t="str">
        <f>VLOOKUP($B64,Summary!$A:$X,'Summary-WI'!I$1,FALSE)</f>
        <v/>
      </c>
      <c r="J64" s="84" t="str">
        <f>VLOOKUP($B64,Summary!$A:$X,'Summary-WI'!J$1,FALSE)</f>
        <v/>
      </c>
      <c r="K64" s="84" t="str">
        <f>VLOOKUP($B64,Summary!$A:$X,'Summary-WI'!K$1,FALSE)</f>
        <v/>
      </c>
      <c r="L64" s="84" t="str">
        <f>VLOOKUP($B64,Summary!$A:$X,'Summary-WI'!L$1,FALSE)</f>
        <v/>
      </c>
      <c r="M64" s="84" t="str">
        <f>VLOOKUP($B64,Summary!$A:$X,'Summary-WI'!M$1,FALSE)</f>
        <v/>
      </c>
      <c r="N64" s="84" t="str">
        <f>VLOOKUP($B64,Summary!$A:$X,'Summary-WI'!N$1,FALSE)</f>
        <v/>
      </c>
      <c r="O64" s="84" t="str">
        <f>VLOOKUP($B64,Summary!$A:$X,'Summary-WI'!O$1,FALSE)</f>
        <v/>
      </c>
      <c r="P64" s="84" t="str">
        <f>VLOOKUP($B64,Summary!$A:$X,'Summary-WI'!P$1,FALSE)</f>
        <v/>
      </c>
      <c r="Q64" s="84" t="str">
        <f>VLOOKUP($B64,Summary!$A:$X,'Summary-WI'!Q$1,FALSE)</f>
        <v/>
      </c>
      <c r="R64" s="84" t="str">
        <f>VLOOKUP($B64,Summary!$A:$X,'Summary-WI'!R$1,FALSE)</f>
        <v/>
      </c>
      <c r="S64" s="84" t="str">
        <f>VLOOKUP($B64,Summary!$A:$X,'Summary-WI'!S$1,FALSE)</f>
        <v/>
      </c>
      <c r="T64" s="84" t="str">
        <f>VLOOKUP($B64,Summary!$A:$X,'Summary-WI'!T$1,FALSE)</f>
        <v/>
      </c>
      <c r="U64" s="84" t="str">
        <f>VLOOKUP($B64,Summary!$A:$X,'Summary-WI'!U$1,FALSE)</f>
        <v/>
      </c>
      <c r="V64" s="84" t="str">
        <f>VLOOKUP($B64,Summary!$A:$X,'Summary-WI'!V$1,FALSE)</f>
        <v/>
      </c>
      <c r="W64" s="84" t="str">
        <f>VLOOKUP($B64,Summary!$A:$X,'Summary-WI'!W$1,FALSE)</f>
        <v/>
      </c>
      <c r="X64" s="84" t="str">
        <f>VLOOKUP($B64,Summary!$A:$X,'Summary-WI'!X$1,FALSE)</f>
        <v/>
      </c>
      <c r="Y64" s="84" t="str">
        <f>VLOOKUP($B64,Summary!$A:$X,'Summary-WI'!Y$1,FALSE)</f>
        <v/>
      </c>
      <c r="Z64" s="92"/>
      <c r="AA64" s="92"/>
    </row>
    <row r="65" spans="1:27">
      <c r="A65" s="4">
        <f>VLOOKUP(E65,Rank!A:B,2,FALSE)</f>
        <v>24</v>
      </c>
      <c r="B65" s="7">
        <v>25</v>
      </c>
      <c r="C65" s="89"/>
      <c r="D65" s="85" t="s">
        <v>76</v>
      </c>
      <c r="E65" s="85" t="s">
        <v>72</v>
      </c>
      <c r="F65" s="85" t="str">
        <f>VLOOKUP(D65,Mapping!C:D,2,FALSE)</f>
        <v xml:space="preserve">Harvest Canadian Income &amp; Growth Fund </v>
      </c>
      <c r="G65" s="84" t="str">
        <f>VLOOKUP($B65,Summary!$A:$X,'Summary-WI'!G$1,FALSE)</f>
        <v xml:space="preserve">Harvest Canadian Income &amp; Growth Fund </v>
      </c>
      <c r="H65" s="84" t="str">
        <f>VLOOKUP($B65,Summary!$A:$X,'Summary-WI'!H$1,FALSE)</f>
        <v/>
      </c>
      <c r="I65" s="84" t="str">
        <f>VLOOKUP($B65,Summary!$A:$X,'Summary-WI'!I$1,FALSE)</f>
        <v/>
      </c>
      <c r="J65" s="84" t="str">
        <f>VLOOKUP($B65,Summary!$A:$X,'Summary-WI'!J$1,FALSE)</f>
        <v/>
      </c>
      <c r="K65" s="84" t="str">
        <f>VLOOKUP($B65,Summary!$A:$X,'Summary-WI'!K$1,FALSE)</f>
        <v/>
      </c>
      <c r="L65" s="84" t="str">
        <f>VLOOKUP($B65,Summary!$A:$X,'Summary-WI'!L$1,FALSE)</f>
        <v/>
      </c>
      <c r="M65" s="84" t="str">
        <f>VLOOKUP($B65,Summary!$A:$X,'Summary-WI'!M$1,FALSE)</f>
        <v/>
      </c>
      <c r="N65" s="84" t="str">
        <f>VLOOKUP($B65,Summary!$A:$X,'Summary-WI'!N$1,FALSE)</f>
        <v/>
      </c>
      <c r="O65" s="84" t="str">
        <f>VLOOKUP($B65,Summary!$A:$X,'Summary-WI'!O$1,FALSE)</f>
        <v/>
      </c>
      <c r="P65" s="84" t="str">
        <f>VLOOKUP($B65,Summary!$A:$X,'Summary-WI'!P$1,FALSE)</f>
        <v/>
      </c>
      <c r="Q65" s="84" t="str">
        <f>VLOOKUP($B65,Summary!$A:$X,'Summary-WI'!Q$1,FALSE)</f>
        <v/>
      </c>
      <c r="R65" s="84" t="str">
        <f>VLOOKUP($B65,Summary!$A:$X,'Summary-WI'!R$1,FALSE)</f>
        <v/>
      </c>
      <c r="S65" s="84" t="str">
        <f>VLOOKUP($B65,Summary!$A:$X,'Summary-WI'!S$1,FALSE)</f>
        <v/>
      </c>
      <c r="T65" s="84" t="str">
        <f>VLOOKUP($B65,Summary!$A:$X,'Summary-WI'!T$1,FALSE)</f>
        <v/>
      </c>
      <c r="U65" s="84" t="str">
        <f>VLOOKUP($B65,Summary!$A:$X,'Summary-WI'!U$1,FALSE)</f>
        <v/>
      </c>
      <c r="V65" s="84" t="str">
        <f>VLOOKUP($B65,Summary!$A:$X,'Summary-WI'!V$1,FALSE)</f>
        <v/>
      </c>
      <c r="W65" s="84" t="str">
        <f>VLOOKUP($B65,Summary!$A:$X,'Summary-WI'!W$1,FALSE)</f>
        <v/>
      </c>
      <c r="X65" s="84" t="str">
        <f>VLOOKUP($B65,Summary!$A:$X,'Summary-WI'!X$1,FALSE)</f>
        <v/>
      </c>
      <c r="Y65" s="84" t="str">
        <f>VLOOKUP($B65,Summary!$A:$X,'Summary-WI'!Y$1,FALSE)</f>
        <v/>
      </c>
      <c r="Z65" s="92"/>
      <c r="AA65" s="92"/>
    </row>
    <row r="66" spans="1:27">
      <c r="B66" s="7"/>
      <c r="C66" s="89"/>
      <c r="D66" s="85"/>
      <c r="E66" s="85"/>
      <c r="F66" s="85"/>
      <c r="G66" s="84"/>
      <c r="H66" s="84"/>
      <c r="I66" s="84"/>
      <c r="J66" s="84"/>
      <c r="K66" s="84"/>
      <c r="L66" s="84"/>
      <c r="M66" s="84"/>
      <c r="N66" s="84"/>
      <c r="O66" s="84"/>
      <c r="P66" s="84"/>
      <c r="Q66" s="84"/>
      <c r="R66" s="84"/>
      <c r="S66" s="84"/>
      <c r="T66" s="84"/>
      <c r="U66" s="84"/>
      <c r="V66" s="84"/>
      <c r="W66" s="84"/>
      <c r="X66" s="84"/>
      <c r="Y66" s="84"/>
      <c r="Z66" s="92"/>
      <c r="AA66" s="92"/>
    </row>
    <row r="67" spans="1:27">
      <c r="A67" s="4">
        <f>VLOOKUP(E67,Rank!A:B,2,FALSE)</f>
        <v>25</v>
      </c>
      <c r="B67" s="7">
        <v>16</v>
      </c>
      <c r="C67" s="89"/>
      <c r="D67" s="85" t="s">
        <v>77</v>
      </c>
      <c r="E67" s="85" t="s">
        <v>78</v>
      </c>
      <c r="F67" s="85" t="str">
        <f>VLOOKUP(D67,Mapping!C:D,2,FALSE)</f>
        <v xml:space="preserve">Harvest Banks &amp; Buildings Income Fund </v>
      </c>
      <c r="G67" s="84" t="str">
        <f>VLOOKUP($B67,Summary!$A:$X,'Summary-WI'!G$1,FALSE)</f>
        <v xml:space="preserve">Harvest Energy Leaders Plus Income ETF </v>
      </c>
      <c r="H67" s="84">
        <f>VLOOKUP($B67,Summary!$A:$X,'Summary-WI'!H$1,FALSE)</f>
        <v>9.378578120120773E-2</v>
      </c>
      <c r="I67" s="84">
        <f>VLOOKUP($B67,Summary!$A:$X,'Summary-WI'!I$1,FALSE)</f>
        <v>0.1286675899044194</v>
      </c>
      <c r="J67" s="84">
        <f>VLOOKUP($B67,Summary!$A:$X,'Summary-WI'!J$1,FALSE)</f>
        <v>0.16994772347755083</v>
      </c>
      <c r="K67" s="84">
        <f>VLOOKUP($B67,Summary!$A:$X,'Summary-WI'!K$1,FALSE)</f>
        <v>9.378578120120773E-2</v>
      </c>
      <c r="L67" s="84">
        <f>VLOOKUP($B67,Summary!$A:$X,'Summary-WI'!L$1,FALSE)</f>
        <v>0.20507302815339679</v>
      </c>
      <c r="M67" s="84">
        <f>VLOOKUP($B67,Summary!$A:$X,'Summary-WI'!M$1,FALSE)</f>
        <v>9.3110684101278762E-2</v>
      </c>
      <c r="N67" s="84">
        <f>VLOOKUP($B67,Summary!$A:$X,'Summary-WI'!N$1,FALSE)</f>
        <v>5.8172841981048773E-2</v>
      </c>
      <c r="O67" s="84">
        <f>VLOOKUP($B67,Summary!$A:$X,'Summary-WI'!O$1,FALSE)</f>
        <v>0.10229063356142376</v>
      </c>
      <c r="P67" s="84">
        <f>VLOOKUP($B67,Summary!$A:$X,'Summary-WI'!P$1,FALSE)</f>
        <v>0.1700903381563923</v>
      </c>
      <c r="Q67" s="84">
        <f>VLOOKUP($B67,Summary!$A:$X,'Summary-WI'!Q$1,FALSE)</f>
        <v>8.125259671846452E-2</v>
      </c>
      <c r="R67" s="84">
        <f>VLOOKUP($B67,Summary!$A:$X,'Summary-WI'!R$1,FALSE)</f>
        <v>5.7427970219064539E-2</v>
      </c>
      <c r="S67" s="84">
        <f>VLOOKUP($B67,Summary!$A:$X,'Summary-WI'!S$1,FALSE)</f>
        <v>3.3444608286615773E-2</v>
      </c>
      <c r="T67" s="84">
        <f>VLOOKUP($B67,Summary!$A:$X,'Summary-WI'!T$1,FALSE)</f>
        <v>3.6328927362240249E-2</v>
      </c>
      <c r="U67" s="84">
        <f>VLOOKUP($B67,Summary!$A:$X,'Summary-WI'!U$1,FALSE)</f>
        <v>6.2331759642470841E-2</v>
      </c>
      <c r="V67" s="84">
        <f>VLOOKUP($B67,Summary!$A:$X,'Summary-WI'!V$1,FALSE)</f>
        <v>3.0033802536351573E-2</v>
      </c>
      <c r="W67" s="84" t="str">
        <f>VLOOKUP($B67,Summary!$A:$X,'Summary-WI'!W$1,FALSE)</f>
        <v/>
      </c>
      <c r="X67" s="84" t="str">
        <f>VLOOKUP($B67,Summary!$A:$X,'Summary-WI'!X$1,FALSE)</f>
        <v/>
      </c>
      <c r="Y67" s="84" t="str">
        <f>VLOOKUP($B67,Summary!$A:$X,'Summary-WI'!Y$1,FALSE)</f>
        <v/>
      </c>
      <c r="Z67" s="92"/>
      <c r="AA67" s="92"/>
    </row>
    <row r="68" spans="1:27">
      <c r="A68" s="4">
        <f>VLOOKUP(E68,Rank!A:B,2,FALSE)</f>
        <v>25</v>
      </c>
      <c r="B68" s="7">
        <v>17</v>
      </c>
      <c r="C68" s="89"/>
      <c r="D68" s="85" t="s">
        <v>79</v>
      </c>
      <c r="E68" s="85" t="s">
        <v>78</v>
      </c>
      <c r="F68" s="85" t="str">
        <f>VLOOKUP(D68,Mapping!C:D,2,FALSE)</f>
        <v xml:space="preserve">Harvest Banks &amp; Buildings Income Fund </v>
      </c>
      <c r="G68" s="84" t="str">
        <f>VLOOKUP($B68,Summary!$A:$X,'Summary-WI'!G$1,FALSE)</f>
        <v xml:space="preserve">Harvest Banks &amp; Buildings Income Fund </v>
      </c>
      <c r="H68" s="84" t="str">
        <f>VLOOKUP($B68,Summary!$A:$X,'Summary-WI'!H$1,FALSE)</f>
        <v/>
      </c>
      <c r="I68" s="84" t="str">
        <f>VLOOKUP($B68,Summary!$A:$X,'Summary-WI'!I$1,FALSE)</f>
        <v/>
      </c>
      <c r="J68" s="84" t="str">
        <f>VLOOKUP($B68,Summary!$A:$X,'Summary-WI'!J$1,FALSE)</f>
        <v/>
      </c>
      <c r="K68" s="84" t="str">
        <f>VLOOKUP($B68,Summary!$A:$X,'Summary-WI'!K$1,FALSE)</f>
        <v/>
      </c>
      <c r="L68" s="84" t="str">
        <f>VLOOKUP($B68,Summary!$A:$X,'Summary-WI'!L$1,FALSE)</f>
        <v/>
      </c>
      <c r="M68" s="84" t="str">
        <f>VLOOKUP($B68,Summary!$A:$X,'Summary-WI'!M$1,FALSE)</f>
        <v/>
      </c>
      <c r="N68" s="84" t="str">
        <f>VLOOKUP($B68,Summary!$A:$X,'Summary-WI'!N$1,FALSE)</f>
        <v/>
      </c>
      <c r="O68" s="84" t="str">
        <f>VLOOKUP($B68,Summary!$A:$X,'Summary-WI'!O$1,FALSE)</f>
        <v/>
      </c>
      <c r="P68" s="84" t="str">
        <f>VLOOKUP($B68,Summary!$A:$X,'Summary-WI'!P$1,FALSE)</f>
        <v/>
      </c>
      <c r="Q68" s="84" t="str">
        <f>VLOOKUP($B68,Summary!$A:$X,'Summary-WI'!Q$1,FALSE)</f>
        <v/>
      </c>
      <c r="R68" s="84" t="str">
        <f>VLOOKUP($B68,Summary!$A:$X,'Summary-WI'!R$1,FALSE)</f>
        <v/>
      </c>
      <c r="S68" s="84" t="str">
        <f>VLOOKUP($B68,Summary!$A:$X,'Summary-WI'!S$1,FALSE)</f>
        <v/>
      </c>
      <c r="T68" s="84" t="str">
        <f>VLOOKUP($B68,Summary!$A:$X,'Summary-WI'!T$1,FALSE)</f>
        <v/>
      </c>
      <c r="U68" s="84" t="str">
        <f>VLOOKUP($B68,Summary!$A:$X,'Summary-WI'!U$1,FALSE)</f>
        <v/>
      </c>
      <c r="V68" s="84" t="str">
        <f>VLOOKUP($B68,Summary!$A:$X,'Summary-WI'!V$1,FALSE)</f>
        <v/>
      </c>
      <c r="W68" s="84" t="str">
        <f>VLOOKUP($B68,Summary!$A:$X,'Summary-WI'!W$1,FALSE)</f>
        <v/>
      </c>
      <c r="X68" s="84" t="str">
        <f>VLOOKUP($B68,Summary!$A:$X,'Summary-WI'!X$1,FALSE)</f>
        <v/>
      </c>
      <c r="Y68" s="84" t="str">
        <f>VLOOKUP($B68,Summary!$A:$X,'Summary-WI'!Y$1,FALSE)</f>
        <v/>
      </c>
      <c r="Z68" s="92"/>
      <c r="AA68" s="92"/>
    </row>
    <row r="69" spans="1:27">
      <c r="A69" s="4">
        <f>VLOOKUP(E69,Rank!A:B,2,FALSE)</f>
        <v>25</v>
      </c>
      <c r="B69" s="7">
        <v>18</v>
      </c>
      <c r="C69" s="89"/>
      <c r="D69" s="85" t="s">
        <v>80</v>
      </c>
      <c r="E69" s="85" t="s">
        <v>78</v>
      </c>
      <c r="F69" s="85" t="str">
        <f>VLOOKUP(D69,Mapping!C:D,2,FALSE)</f>
        <v xml:space="preserve">Harvest Banks &amp; Buildings Income Fund </v>
      </c>
      <c r="G69" s="84" t="str">
        <f>VLOOKUP($B69,Summary!$A:$X,'Summary-WI'!G$1,FALSE)</f>
        <v xml:space="preserve">Harvest Banks &amp; Buildings Income Fund </v>
      </c>
      <c r="H69" s="84" t="str">
        <f>VLOOKUP($B69,Summary!$A:$X,'Summary-WI'!H$1,FALSE)</f>
        <v/>
      </c>
      <c r="I69" s="84" t="str">
        <f>VLOOKUP($B69,Summary!$A:$X,'Summary-WI'!I$1,FALSE)</f>
        <v/>
      </c>
      <c r="J69" s="84" t="str">
        <f>VLOOKUP($B69,Summary!$A:$X,'Summary-WI'!J$1,FALSE)</f>
        <v/>
      </c>
      <c r="K69" s="84" t="str">
        <f>VLOOKUP($B69,Summary!$A:$X,'Summary-WI'!K$1,FALSE)</f>
        <v/>
      </c>
      <c r="L69" s="84" t="str">
        <f>VLOOKUP($B69,Summary!$A:$X,'Summary-WI'!L$1,FALSE)</f>
        <v/>
      </c>
      <c r="M69" s="84" t="str">
        <f>VLOOKUP($B69,Summary!$A:$X,'Summary-WI'!M$1,FALSE)</f>
        <v/>
      </c>
      <c r="N69" s="84" t="str">
        <f>VLOOKUP($B69,Summary!$A:$X,'Summary-WI'!N$1,FALSE)</f>
        <v/>
      </c>
      <c r="O69" s="84" t="str">
        <f>VLOOKUP($B69,Summary!$A:$X,'Summary-WI'!O$1,FALSE)</f>
        <v/>
      </c>
      <c r="P69" s="84" t="str">
        <f>VLOOKUP($B69,Summary!$A:$X,'Summary-WI'!P$1,FALSE)</f>
        <v/>
      </c>
      <c r="Q69" s="84" t="str">
        <f>VLOOKUP($B69,Summary!$A:$X,'Summary-WI'!Q$1,FALSE)</f>
        <v/>
      </c>
      <c r="R69" s="84" t="str">
        <f>VLOOKUP($B69,Summary!$A:$X,'Summary-WI'!R$1,FALSE)</f>
        <v/>
      </c>
      <c r="S69" s="84" t="str">
        <f>VLOOKUP($B69,Summary!$A:$X,'Summary-WI'!S$1,FALSE)</f>
        <v/>
      </c>
      <c r="T69" s="84" t="str">
        <f>VLOOKUP($B69,Summary!$A:$X,'Summary-WI'!T$1,FALSE)</f>
        <v/>
      </c>
      <c r="U69" s="84" t="str">
        <f>VLOOKUP($B69,Summary!$A:$X,'Summary-WI'!U$1,FALSE)</f>
        <v/>
      </c>
      <c r="V69" s="84" t="str">
        <f>VLOOKUP($B69,Summary!$A:$X,'Summary-WI'!V$1,FALSE)</f>
        <v/>
      </c>
      <c r="W69" s="84" t="str">
        <f>VLOOKUP($B69,Summary!$A:$X,'Summary-WI'!W$1,FALSE)</f>
        <v/>
      </c>
      <c r="X69" s="84" t="str">
        <f>VLOOKUP($B69,Summary!$A:$X,'Summary-WI'!X$1,FALSE)</f>
        <v/>
      </c>
      <c r="Y69" s="84" t="str">
        <f>VLOOKUP($B69,Summary!$A:$X,'Summary-WI'!Y$1,FALSE)</f>
        <v/>
      </c>
      <c r="Z69" s="92"/>
      <c r="AA69" s="92"/>
    </row>
    <row r="70" spans="1:27">
      <c r="A70" s="4">
        <f>VLOOKUP(E70,Rank!A:B,2,FALSE)</f>
        <v>25</v>
      </c>
      <c r="B70" s="7">
        <v>19</v>
      </c>
      <c r="C70" s="89"/>
      <c r="D70" s="85" t="s">
        <v>81</v>
      </c>
      <c r="E70" s="85" t="s">
        <v>78</v>
      </c>
      <c r="F70" s="85" t="str">
        <f>VLOOKUP(D70,Mapping!C:D,2,FALSE)</f>
        <v xml:space="preserve">Harvest Banks &amp; Buildings Income Fund </v>
      </c>
      <c r="G70" s="84" t="str">
        <f>VLOOKUP($B70,Summary!$A:$X,'Summary-WI'!G$1,FALSE)</f>
        <v xml:space="preserve">Harvest Banks &amp; Buildings Income Fund </v>
      </c>
      <c r="H70" s="84" t="str">
        <f>VLOOKUP($B70,Summary!$A:$X,'Summary-WI'!H$1,FALSE)</f>
        <v/>
      </c>
      <c r="I70" s="84" t="str">
        <f>VLOOKUP($B70,Summary!$A:$X,'Summary-WI'!I$1,FALSE)</f>
        <v/>
      </c>
      <c r="J70" s="84" t="str">
        <f>VLOOKUP($B70,Summary!$A:$X,'Summary-WI'!J$1,FALSE)</f>
        <v/>
      </c>
      <c r="K70" s="84" t="str">
        <f>VLOOKUP($B70,Summary!$A:$X,'Summary-WI'!K$1,FALSE)</f>
        <v/>
      </c>
      <c r="L70" s="84" t="str">
        <f>VLOOKUP($B70,Summary!$A:$X,'Summary-WI'!L$1,FALSE)</f>
        <v/>
      </c>
      <c r="M70" s="84" t="str">
        <f>VLOOKUP($B70,Summary!$A:$X,'Summary-WI'!M$1,FALSE)</f>
        <v/>
      </c>
      <c r="N70" s="84" t="str">
        <f>VLOOKUP($B70,Summary!$A:$X,'Summary-WI'!N$1,FALSE)</f>
        <v/>
      </c>
      <c r="O70" s="84" t="str">
        <f>VLOOKUP($B70,Summary!$A:$X,'Summary-WI'!O$1,FALSE)</f>
        <v/>
      </c>
      <c r="P70" s="84" t="str">
        <f>VLOOKUP($B70,Summary!$A:$X,'Summary-WI'!P$1,FALSE)</f>
        <v/>
      </c>
      <c r="Q70" s="84" t="str">
        <f>VLOOKUP($B70,Summary!$A:$X,'Summary-WI'!Q$1,FALSE)</f>
        <v/>
      </c>
      <c r="R70" s="84" t="str">
        <f>VLOOKUP($B70,Summary!$A:$X,'Summary-WI'!R$1,FALSE)</f>
        <v/>
      </c>
      <c r="S70" s="84" t="str">
        <f>VLOOKUP($B70,Summary!$A:$X,'Summary-WI'!S$1,FALSE)</f>
        <v/>
      </c>
      <c r="T70" s="84" t="str">
        <f>VLOOKUP($B70,Summary!$A:$X,'Summary-WI'!T$1,FALSE)</f>
        <v/>
      </c>
      <c r="U70" s="84" t="str">
        <f>VLOOKUP($B70,Summary!$A:$X,'Summary-WI'!U$1,FALSE)</f>
        <v/>
      </c>
      <c r="V70" s="84" t="str">
        <f>VLOOKUP($B70,Summary!$A:$X,'Summary-WI'!V$1,FALSE)</f>
        <v/>
      </c>
      <c r="W70" s="84" t="str">
        <f>VLOOKUP($B70,Summary!$A:$X,'Summary-WI'!W$1,FALSE)</f>
        <v/>
      </c>
      <c r="X70" s="84" t="str">
        <f>VLOOKUP($B70,Summary!$A:$X,'Summary-WI'!X$1,FALSE)</f>
        <v/>
      </c>
      <c r="Y70" s="84" t="str">
        <f>VLOOKUP($B70,Summary!$A:$X,'Summary-WI'!Y$1,FALSE)</f>
        <v/>
      </c>
      <c r="Z70" s="92"/>
      <c r="AA70" s="92"/>
    </row>
    <row r="71" spans="1:27">
      <c r="A71" s="4">
        <f>VLOOKUP(E71,Rank!A:B,2,FALSE)</f>
        <v>25</v>
      </c>
      <c r="B71" s="7">
        <v>20</v>
      </c>
      <c r="C71" s="89"/>
      <c r="D71" s="85" t="s">
        <v>82</v>
      </c>
      <c r="E71" s="85" t="s">
        <v>78</v>
      </c>
      <c r="F71" s="85" t="str">
        <f>VLOOKUP(D71,Mapping!C:D,2,FALSE)</f>
        <v xml:space="preserve">Harvest Banks &amp; Buildings Income Fund </v>
      </c>
      <c r="G71" s="84" t="str">
        <f>VLOOKUP($B71,Summary!$A:$X,'Summary-WI'!G$1,FALSE)</f>
        <v xml:space="preserve">Harvest Banks &amp; Buildings Income Fund </v>
      </c>
      <c r="H71" s="84" t="str">
        <f>VLOOKUP($B71,Summary!$A:$X,'Summary-WI'!H$1,FALSE)</f>
        <v/>
      </c>
      <c r="I71" s="84" t="str">
        <f>VLOOKUP($B71,Summary!$A:$X,'Summary-WI'!I$1,FALSE)</f>
        <v/>
      </c>
      <c r="J71" s="84" t="str">
        <f>VLOOKUP($B71,Summary!$A:$X,'Summary-WI'!J$1,FALSE)</f>
        <v/>
      </c>
      <c r="K71" s="84" t="str">
        <f>VLOOKUP($B71,Summary!$A:$X,'Summary-WI'!K$1,FALSE)</f>
        <v/>
      </c>
      <c r="L71" s="84" t="str">
        <f>VLOOKUP($B71,Summary!$A:$X,'Summary-WI'!L$1,FALSE)</f>
        <v/>
      </c>
      <c r="M71" s="84" t="str">
        <f>VLOOKUP($B71,Summary!$A:$X,'Summary-WI'!M$1,FALSE)</f>
        <v/>
      </c>
      <c r="N71" s="84" t="str">
        <f>VLOOKUP($B71,Summary!$A:$X,'Summary-WI'!N$1,FALSE)</f>
        <v/>
      </c>
      <c r="O71" s="84" t="str">
        <f>VLOOKUP($B71,Summary!$A:$X,'Summary-WI'!O$1,FALSE)</f>
        <v/>
      </c>
      <c r="P71" s="84" t="str">
        <f>VLOOKUP($B71,Summary!$A:$X,'Summary-WI'!P$1,FALSE)</f>
        <v/>
      </c>
      <c r="Q71" s="84" t="str">
        <f>VLOOKUP($B71,Summary!$A:$X,'Summary-WI'!Q$1,FALSE)</f>
        <v/>
      </c>
      <c r="R71" s="84" t="str">
        <f>VLOOKUP($B71,Summary!$A:$X,'Summary-WI'!R$1,FALSE)</f>
        <v/>
      </c>
      <c r="S71" s="84" t="str">
        <f>VLOOKUP($B71,Summary!$A:$X,'Summary-WI'!S$1,FALSE)</f>
        <v/>
      </c>
      <c r="T71" s="84" t="str">
        <f>VLOOKUP($B71,Summary!$A:$X,'Summary-WI'!T$1,FALSE)</f>
        <v/>
      </c>
      <c r="U71" s="84" t="str">
        <f>VLOOKUP($B71,Summary!$A:$X,'Summary-WI'!U$1,FALSE)</f>
        <v/>
      </c>
      <c r="V71" s="84" t="str">
        <f>VLOOKUP($B71,Summary!$A:$X,'Summary-WI'!V$1,FALSE)</f>
        <v/>
      </c>
      <c r="W71" s="84" t="str">
        <f>VLOOKUP($B71,Summary!$A:$X,'Summary-WI'!W$1,FALSE)</f>
        <v/>
      </c>
      <c r="X71" s="84" t="str">
        <f>VLOOKUP($B71,Summary!$A:$X,'Summary-WI'!X$1,FALSE)</f>
        <v/>
      </c>
      <c r="Y71" s="84" t="str">
        <f>VLOOKUP($B71,Summary!$A:$X,'Summary-WI'!Y$1,FALSE)</f>
        <v/>
      </c>
      <c r="Z71" s="92"/>
      <c r="AA71" s="92"/>
    </row>
    <row r="72" spans="1:27">
      <c r="B72" s="7"/>
      <c r="C72" s="89"/>
      <c r="D72" s="85"/>
      <c r="E72" s="85"/>
      <c r="F72" s="85"/>
      <c r="G72" s="84"/>
      <c r="H72" s="84"/>
      <c r="I72" s="84"/>
      <c r="J72" s="84"/>
      <c r="K72" s="84"/>
      <c r="L72" s="84"/>
      <c r="M72" s="84"/>
      <c r="N72" s="84"/>
      <c r="O72" s="84"/>
      <c r="P72" s="84"/>
      <c r="Q72" s="84"/>
      <c r="R72" s="84"/>
      <c r="S72" s="84"/>
      <c r="T72" s="84"/>
      <c r="U72" s="84"/>
      <c r="V72" s="84"/>
      <c r="W72" s="84"/>
      <c r="X72" s="84"/>
      <c r="Y72" s="84"/>
      <c r="Z72" s="92"/>
      <c r="AA72" s="92"/>
    </row>
    <row r="73" spans="1:27">
      <c r="A73" s="4">
        <f>VLOOKUP(E73,Rank!A:B,2,FALSE)</f>
        <v>30</v>
      </c>
      <c r="B73" s="7">
        <v>7</v>
      </c>
      <c r="C73" s="89"/>
      <c r="D73" s="86" t="s">
        <v>83</v>
      </c>
      <c r="E73" s="86" t="s">
        <v>84</v>
      </c>
      <c r="F73" s="85" t="str">
        <f>VLOOKUP(D73,Mapping!C:D,2,FALSE)</f>
        <v>Harvest Brand Leaders Enhanced Income ETF</v>
      </c>
      <c r="G73" s="84" t="str">
        <f>VLOOKUP($B73,Summary!$A:$X,'Summary-WI'!G$1,FALSE)</f>
        <v>Harvest Brand Leaders Enhanced Income ETF</v>
      </c>
      <c r="H73" s="84" t="str">
        <f>VLOOKUP($B73,Summary!$A:$X,'Summary-WI'!H$1,FALSE)</f>
        <v/>
      </c>
      <c r="I73" s="84" t="str">
        <f>VLOOKUP($B73,Summary!$A:$X,'Summary-WI'!I$1,FALSE)</f>
        <v/>
      </c>
      <c r="J73" s="84" t="str">
        <f>VLOOKUP($B73,Summary!$A:$X,'Summary-WI'!J$1,FALSE)</f>
        <v/>
      </c>
      <c r="K73" s="84" t="str">
        <f>VLOOKUP($B73,Summary!$A:$X,'Summary-WI'!K$1,FALSE)</f>
        <v/>
      </c>
      <c r="L73" s="84" t="str">
        <f>VLOOKUP($B73,Summary!$A:$X,'Summary-WI'!L$1,FALSE)</f>
        <v/>
      </c>
      <c r="M73" s="84" t="str">
        <f>VLOOKUP($B73,Summary!$A:$X,'Summary-WI'!M$1,FALSE)</f>
        <v/>
      </c>
      <c r="N73" s="84" t="str">
        <f>VLOOKUP($B73,Summary!$A:$X,'Summary-WI'!N$1,FALSE)</f>
        <v/>
      </c>
      <c r="O73" s="84" t="str">
        <f>VLOOKUP($B73,Summary!$A:$X,'Summary-WI'!O$1,FALSE)</f>
        <v/>
      </c>
      <c r="P73" s="84" t="str">
        <f>VLOOKUP($B73,Summary!$A:$X,'Summary-WI'!P$1,FALSE)</f>
        <v/>
      </c>
      <c r="Q73" s="84" t="str">
        <f>VLOOKUP($B73,Summary!$A:$X,'Summary-WI'!Q$1,FALSE)</f>
        <v/>
      </c>
      <c r="R73" s="84" t="str">
        <f>VLOOKUP($B73,Summary!$A:$X,'Summary-WI'!R$1,FALSE)</f>
        <v/>
      </c>
      <c r="S73" s="84" t="str">
        <f>VLOOKUP($B73,Summary!$A:$X,'Summary-WI'!S$1,FALSE)</f>
        <v/>
      </c>
      <c r="T73" s="84" t="str">
        <f>VLOOKUP($B73,Summary!$A:$X,'Summary-WI'!T$1,FALSE)</f>
        <v/>
      </c>
      <c r="U73" s="84" t="str">
        <f>VLOOKUP($B73,Summary!$A:$X,'Summary-WI'!U$1,FALSE)</f>
        <v/>
      </c>
      <c r="V73" s="84" t="str">
        <f>VLOOKUP($B73,Summary!$A:$X,'Summary-WI'!V$1,FALSE)</f>
        <v/>
      </c>
      <c r="W73" s="84" t="str">
        <f>VLOOKUP($B73,Summary!$A:$X,'Summary-WI'!W$1,FALSE)</f>
        <v/>
      </c>
      <c r="X73" s="84" t="str">
        <f>VLOOKUP($B73,Summary!$A:$X,'Summary-WI'!X$1,FALSE)</f>
        <v/>
      </c>
      <c r="Y73" s="84" t="str">
        <f>VLOOKUP($B73,Summary!$A:$X,'Summary-WI'!Y$1,FALSE)</f>
        <v/>
      </c>
      <c r="Z73" s="92"/>
      <c r="AA73" s="92"/>
    </row>
    <row r="74" spans="1:27">
      <c r="B74" s="7"/>
      <c r="C74" s="89"/>
      <c r="D74" s="86"/>
      <c r="E74" s="86"/>
      <c r="F74" s="85"/>
      <c r="G74" s="84"/>
      <c r="H74" s="84"/>
      <c r="I74" s="84"/>
      <c r="J74" s="84"/>
      <c r="K74" s="84"/>
      <c r="L74" s="84"/>
      <c r="M74" s="84"/>
      <c r="N74" s="84"/>
      <c r="O74" s="84"/>
      <c r="P74" s="84"/>
      <c r="Q74" s="84"/>
      <c r="R74" s="84"/>
      <c r="S74" s="84"/>
      <c r="T74" s="84"/>
      <c r="U74" s="84"/>
      <c r="V74" s="84"/>
      <c r="W74" s="84"/>
      <c r="X74" s="84"/>
      <c r="Y74" s="84"/>
      <c r="Z74" s="92"/>
      <c r="AA74" s="92"/>
    </row>
    <row r="75" spans="1:27">
      <c r="A75" s="4">
        <f>VLOOKUP(E75,Rank!A:B,2,FALSE)</f>
        <v>31</v>
      </c>
      <c r="B75" s="7">
        <v>10</v>
      </c>
      <c r="C75" s="89"/>
      <c r="D75" s="85" t="s">
        <v>85</v>
      </c>
      <c r="E75" s="85" t="s">
        <v>86</v>
      </c>
      <c r="F75" s="85" t="str">
        <f>VLOOKUP(D75,Mapping!C:D,2,FALSE)</f>
        <v>Harvest Canadian Equity Enhanced Income Leaders  ETF</v>
      </c>
      <c r="G75" s="84" t="str">
        <f>VLOOKUP($B75,Summary!$A:$X,'Summary-WI'!G$1,FALSE)</f>
        <v>Harvest Canadian Equity Enhanced Income Leaders  ETF</v>
      </c>
      <c r="H75" s="84" t="str">
        <f>VLOOKUP($B75,Summary!$A:$X,'Summary-WI'!H$1,FALSE)</f>
        <v/>
      </c>
      <c r="I75" s="84" t="str">
        <f>VLOOKUP($B75,Summary!$A:$X,'Summary-WI'!I$1,FALSE)</f>
        <v/>
      </c>
      <c r="J75" s="84" t="str">
        <f>VLOOKUP($B75,Summary!$A:$X,'Summary-WI'!J$1,FALSE)</f>
        <v/>
      </c>
      <c r="K75" s="84" t="str">
        <f>VLOOKUP($B75,Summary!$A:$X,'Summary-WI'!K$1,FALSE)</f>
        <v/>
      </c>
      <c r="L75" s="84" t="str">
        <f>VLOOKUP($B75,Summary!$A:$X,'Summary-WI'!L$1,FALSE)</f>
        <v/>
      </c>
      <c r="M75" s="84" t="str">
        <f>VLOOKUP($B75,Summary!$A:$X,'Summary-WI'!M$1,FALSE)</f>
        <v/>
      </c>
      <c r="N75" s="84" t="str">
        <f>VLOOKUP($B75,Summary!$A:$X,'Summary-WI'!N$1,FALSE)</f>
        <v/>
      </c>
      <c r="O75" s="84" t="str">
        <f>VLOOKUP($B75,Summary!$A:$X,'Summary-WI'!O$1,FALSE)</f>
        <v/>
      </c>
      <c r="P75" s="84" t="str">
        <f>VLOOKUP($B75,Summary!$A:$X,'Summary-WI'!P$1,FALSE)</f>
        <v/>
      </c>
      <c r="Q75" s="84" t="str">
        <f>VLOOKUP($B75,Summary!$A:$X,'Summary-WI'!Q$1,FALSE)</f>
        <v/>
      </c>
      <c r="R75" s="84" t="str">
        <f>VLOOKUP($B75,Summary!$A:$X,'Summary-WI'!R$1,FALSE)</f>
        <v/>
      </c>
      <c r="S75" s="84" t="str">
        <f>VLOOKUP($B75,Summary!$A:$X,'Summary-WI'!S$1,FALSE)</f>
        <v/>
      </c>
      <c r="T75" s="84" t="str">
        <f>VLOOKUP($B75,Summary!$A:$X,'Summary-WI'!T$1,FALSE)</f>
        <v/>
      </c>
      <c r="U75" s="84" t="str">
        <f>VLOOKUP($B75,Summary!$A:$X,'Summary-WI'!U$1,FALSE)</f>
        <v/>
      </c>
      <c r="V75" s="84" t="str">
        <f>VLOOKUP($B75,Summary!$A:$X,'Summary-WI'!V$1,FALSE)</f>
        <v/>
      </c>
      <c r="W75" s="84" t="str">
        <f>VLOOKUP($B75,Summary!$A:$X,'Summary-WI'!W$1,FALSE)</f>
        <v/>
      </c>
      <c r="X75" s="84" t="str">
        <f>VLOOKUP($B75,Summary!$A:$X,'Summary-WI'!X$1,FALSE)</f>
        <v/>
      </c>
      <c r="Y75" s="84" t="str">
        <f>VLOOKUP($B75,Summary!$A:$X,'Summary-WI'!Y$1,FALSE)</f>
        <v/>
      </c>
      <c r="Z75" s="92"/>
      <c r="AA75" s="92"/>
    </row>
    <row r="76" spans="1:27">
      <c r="B76" s="7"/>
      <c r="C76" s="89"/>
      <c r="D76" s="85"/>
      <c r="E76" s="85"/>
      <c r="F76" s="85"/>
      <c r="G76" s="84"/>
      <c r="H76" s="84"/>
      <c r="I76" s="84"/>
      <c r="J76" s="84"/>
      <c r="K76" s="84"/>
      <c r="L76" s="84"/>
      <c r="M76" s="84"/>
      <c r="N76" s="84"/>
      <c r="O76" s="84"/>
      <c r="P76" s="84"/>
      <c r="Q76" s="84"/>
      <c r="R76" s="84"/>
      <c r="S76" s="84"/>
      <c r="T76" s="84"/>
      <c r="U76" s="84"/>
      <c r="V76" s="84"/>
      <c r="W76" s="84"/>
      <c r="X76" s="84"/>
      <c r="Y76" s="84"/>
      <c r="Z76" s="92"/>
      <c r="AA76" s="92"/>
    </row>
    <row r="77" spans="1:27">
      <c r="A77" s="4">
        <f>VLOOKUP(E77,Rank!A:B,2,FALSE)</f>
        <v>27</v>
      </c>
      <c r="B77" s="7">
        <v>50</v>
      </c>
      <c r="C77" s="89"/>
      <c r="D77" s="85" t="s">
        <v>87</v>
      </c>
      <c r="E77" s="85" t="s">
        <v>87</v>
      </c>
      <c r="F77" s="85" t="str">
        <f>VLOOKUP(D77,Mapping!C:D,2,FALSE)</f>
        <v>Harvest Balanced Income &amp; Growth ETF</v>
      </c>
      <c r="G77" s="84" t="str">
        <f>VLOOKUP($B77,Summary!$A:$X,'Summary-WI'!G$1,FALSE)</f>
        <v>Harvest Premium Yield Treasury 7-10 Year Treasury ETF</v>
      </c>
      <c r="H77" s="84">
        <f>VLOOKUP($B77,Summary!$A:$X,'Summary-WI'!H$1,FALSE)</f>
        <v>-8.2247363515075556E-4</v>
      </c>
      <c r="I77" s="84">
        <f>VLOOKUP($B77,Summary!$A:$X,'Summary-WI'!I$1,FALSE)</f>
        <v>4.6473722740001389E-3</v>
      </c>
      <c r="J77" s="84">
        <f>VLOOKUP($B77,Summary!$A:$X,'Summary-WI'!J$1,FALSE)</f>
        <v>3.4728610431608686E-2</v>
      </c>
      <c r="K77" s="84">
        <f>VLOOKUP($B77,Summary!$A:$X,'Summary-WI'!K$1,FALSE)</f>
        <v>-8.2247363515075556E-4</v>
      </c>
      <c r="L77" s="84">
        <f>VLOOKUP($B77,Summary!$A:$X,'Summary-WI'!L$1,FALSE)</f>
        <v>7.6339649709352919E-2</v>
      </c>
      <c r="M77" s="84">
        <f>VLOOKUP($B77,Summary!$A:$X,'Summary-WI'!M$1,FALSE)</f>
        <v>3.5751708987197262E-2</v>
      </c>
      <c r="N77" s="84" t="str">
        <f>VLOOKUP($B77,Summary!$A:$X,'Summary-WI'!N$1,FALSE)</f>
        <v/>
      </c>
      <c r="O77" s="84" t="str">
        <f>VLOOKUP($B77,Summary!$A:$X,'Summary-WI'!O$1,FALSE)</f>
        <v/>
      </c>
      <c r="P77" s="84" t="str">
        <f>VLOOKUP($B77,Summary!$A:$X,'Summary-WI'!P$1,FALSE)</f>
        <v/>
      </c>
      <c r="Q77" s="84" t="str">
        <f>VLOOKUP($B77,Summary!$A:$X,'Summary-WI'!Q$1,FALSE)</f>
        <v/>
      </c>
      <c r="R77" s="84" t="str">
        <f>VLOOKUP($B77,Summary!$A:$X,'Summary-WI'!R$1,FALSE)</f>
        <v/>
      </c>
      <c r="S77" s="84" t="str">
        <f>VLOOKUP($B77,Summary!$A:$X,'Summary-WI'!S$1,FALSE)</f>
        <v/>
      </c>
      <c r="T77" s="84" t="str">
        <f>VLOOKUP($B77,Summary!$A:$X,'Summary-WI'!T$1,FALSE)</f>
        <v/>
      </c>
      <c r="U77" s="84" t="str">
        <f>VLOOKUP($B77,Summary!$A:$X,'Summary-WI'!U$1,FALSE)</f>
        <v/>
      </c>
      <c r="V77" s="84" t="str">
        <f>VLOOKUP($B77,Summary!$A:$X,'Summary-WI'!V$1,FALSE)</f>
        <v/>
      </c>
      <c r="W77" s="84" t="str">
        <f>VLOOKUP($B77,Summary!$A:$X,'Summary-WI'!W$1,FALSE)</f>
        <v/>
      </c>
      <c r="X77" s="84" t="str">
        <f>VLOOKUP($B77,Summary!$A:$X,'Summary-WI'!X$1,FALSE)</f>
        <v/>
      </c>
      <c r="Y77" s="84" t="str">
        <f>VLOOKUP($B77,Summary!$A:$X,'Summary-WI'!Y$1,FALSE)</f>
        <v/>
      </c>
      <c r="Z77" s="92"/>
      <c r="AA77" s="92"/>
    </row>
    <row r="78" spans="1:27">
      <c r="A78" s="4">
        <f>VLOOKUP(E78,Rank!A:B,2,FALSE)</f>
        <v>26</v>
      </c>
      <c r="B78" s="7">
        <v>51</v>
      </c>
      <c r="C78" s="89"/>
      <c r="D78" s="85" t="s">
        <v>88</v>
      </c>
      <c r="E78" s="85" t="s">
        <v>88</v>
      </c>
      <c r="F78" s="85" t="str">
        <f>VLOOKUP(D78,Mapping!C:D,2,FALSE)</f>
        <v>Harvest Balanced Income &amp; Growth Enhanced ETF</v>
      </c>
      <c r="G78" s="84" t="str">
        <f>VLOOKUP($B78,Summary!$A:$X,'Summary-WI'!G$1,FALSE)</f>
        <v>Harvest Balanced Income &amp; Growth ETF</v>
      </c>
      <c r="H78" s="84">
        <f>VLOOKUP($B78,Summary!$A:$X,'Summary-WI'!H$1,FALSE)</f>
        <v>2.6343782202571386E-3</v>
      </c>
      <c r="I78" s="84">
        <f>VLOOKUP($B78,Summary!$A:$X,'Summary-WI'!I$1,FALSE)</f>
        <v>1.7027086066532027E-2</v>
      </c>
      <c r="J78" s="84">
        <f>VLOOKUP($B78,Summary!$A:$X,'Summary-WI'!J$1,FALSE)</f>
        <v>6.1405008891639135E-2</v>
      </c>
      <c r="K78" s="84">
        <f>VLOOKUP($B78,Summary!$A:$X,'Summary-WI'!K$1,FALSE)</f>
        <v>2.6343782202571386E-3</v>
      </c>
      <c r="L78" s="84">
        <f>VLOOKUP($B78,Summary!$A:$X,'Summary-WI'!L$1,FALSE)</f>
        <v>7.7917593272054386E-2</v>
      </c>
      <c r="M78" s="84" t="str">
        <f>VLOOKUP($B78,Summary!$A:$X,'Summary-WI'!M$1,FALSE)</f>
        <v/>
      </c>
      <c r="N78" s="84" t="str">
        <f>VLOOKUP($B78,Summary!$A:$X,'Summary-WI'!N$1,FALSE)</f>
        <v/>
      </c>
      <c r="O78" s="84" t="str">
        <f>VLOOKUP($B78,Summary!$A:$X,'Summary-WI'!O$1,FALSE)</f>
        <v/>
      </c>
      <c r="P78" s="84" t="str">
        <f>VLOOKUP($B78,Summary!$A:$X,'Summary-WI'!P$1,FALSE)</f>
        <v/>
      </c>
      <c r="Q78" s="84" t="str">
        <f>VLOOKUP($B78,Summary!$A:$X,'Summary-WI'!Q$1,FALSE)</f>
        <v/>
      </c>
      <c r="R78" s="84" t="str">
        <f>VLOOKUP($B78,Summary!$A:$X,'Summary-WI'!R$1,FALSE)</f>
        <v/>
      </c>
      <c r="S78" s="84" t="str">
        <f>VLOOKUP($B78,Summary!$A:$X,'Summary-WI'!S$1,FALSE)</f>
        <v/>
      </c>
      <c r="T78" s="84" t="str">
        <f>VLOOKUP($B78,Summary!$A:$X,'Summary-WI'!T$1,FALSE)</f>
        <v/>
      </c>
      <c r="U78" s="84" t="str">
        <f>VLOOKUP($B78,Summary!$A:$X,'Summary-WI'!U$1,FALSE)</f>
        <v/>
      </c>
      <c r="V78" s="84" t="str">
        <f>VLOOKUP($B78,Summary!$A:$X,'Summary-WI'!V$1,FALSE)</f>
        <v/>
      </c>
      <c r="W78" s="84" t="str">
        <f>VLOOKUP($B78,Summary!$A:$X,'Summary-WI'!W$1,FALSE)</f>
        <v/>
      </c>
      <c r="X78" s="84" t="str">
        <f>VLOOKUP($B78,Summary!$A:$X,'Summary-WI'!X$1,FALSE)</f>
        <v/>
      </c>
      <c r="Y78" s="84" t="str">
        <f>VLOOKUP($B78,Summary!$A:$X,'Summary-WI'!Y$1,FALSE)</f>
        <v/>
      </c>
      <c r="Z78" s="92"/>
      <c r="AA78" s="92"/>
    </row>
    <row r="79" spans="1:27">
      <c r="B79" s="7"/>
      <c r="C79" s="89"/>
      <c r="D79" s="85"/>
      <c r="E79" s="85"/>
      <c r="F79" s="85"/>
      <c r="G79" s="84"/>
      <c r="H79" s="84"/>
      <c r="I79" s="84"/>
      <c r="J79" s="84"/>
      <c r="K79" s="84"/>
      <c r="L79" s="84"/>
      <c r="M79" s="84"/>
      <c r="N79" s="84"/>
      <c r="O79" s="84"/>
      <c r="P79" s="84"/>
      <c r="Q79" s="84"/>
      <c r="R79" s="84"/>
      <c r="S79" s="84"/>
      <c r="T79" s="84"/>
      <c r="U79" s="84"/>
      <c r="V79" s="84"/>
      <c r="W79" s="84"/>
      <c r="X79" s="84"/>
      <c r="Y79" s="84"/>
      <c r="Z79" s="92"/>
      <c r="AA79" s="92"/>
    </row>
    <row r="80" spans="1:27">
      <c r="A80" s="4">
        <f>VLOOKUP(E80,Rank!A:B,2,FALSE)</f>
        <v>11</v>
      </c>
      <c r="B80" s="7">
        <v>52</v>
      </c>
      <c r="C80" s="89"/>
      <c r="D80" s="85" t="s">
        <v>89</v>
      </c>
      <c r="E80" s="85" t="s">
        <v>89</v>
      </c>
      <c r="F80" s="85" t="str">
        <f>VLOOKUP(D80,Mapping!C:D,2,FALSE)</f>
        <v>Harvest Industrial Leaders Income ETF</v>
      </c>
      <c r="G80" s="84" t="str">
        <f>VLOOKUP($B80,Summary!$A:$X,'Summary-WI'!G$1,FALSE)</f>
        <v>Harvest Balanced Income &amp; Growth Enhanced ETF</v>
      </c>
      <c r="H80" s="84">
        <f>VLOOKUP($B80,Summary!$A:$X,'Summary-WI'!H$1,FALSE)</f>
        <v>2.6144950307700476E-3</v>
      </c>
      <c r="I80" s="84">
        <f>VLOOKUP($B80,Summary!$A:$X,'Summary-WI'!I$1,FALSE)</f>
        <v>1.8054438821255792E-2</v>
      </c>
      <c r="J80" s="84">
        <f>VLOOKUP($B80,Summary!$A:$X,'Summary-WI'!J$1,FALSE)</f>
        <v>7.1722246410701906E-2</v>
      </c>
      <c r="K80" s="84">
        <f>VLOOKUP($B80,Summary!$A:$X,'Summary-WI'!K$1,FALSE)</f>
        <v>2.6144950307700476E-3</v>
      </c>
      <c r="L80" s="84">
        <f>VLOOKUP($B80,Summary!$A:$X,'Summary-WI'!L$1,FALSE)</f>
        <v>8.8394263572940668E-2</v>
      </c>
      <c r="M80" s="84" t="str">
        <f>VLOOKUP($B80,Summary!$A:$X,'Summary-WI'!M$1,FALSE)</f>
        <v/>
      </c>
      <c r="N80" s="84" t="str">
        <f>VLOOKUP($B80,Summary!$A:$X,'Summary-WI'!N$1,FALSE)</f>
        <v/>
      </c>
      <c r="O80" s="84" t="str">
        <f>VLOOKUP($B80,Summary!$A:$X,'Summary-WI'!O$1,FALSE)</f>
        <v/>
      </c>
      <c r="P80" s="84" t="str">
        <f>VLOOKUP($B80,Summary!$A:$X,'Summary-WI'!P$1,FALSE)</f>
        <v/>
      </c>
      <c r="Q80" s="84" t="str">
        <f>VLOOKUP($B80,Summary!$A:$X,'Summary-WI'!Q$1,FALSE)</f>
        <v/>
      </c>
      <c r="R80" s="84" t="str">
        <f>VLOOKUP($B80,Summary!$A:$X,'Summary-WI'!R$1,FALSE)</f>
        <v/>
      </c>
      <c r="S80" s="84" t="str">
        <f>VLOOKUP($B80,Summary!$A:$X,'Summary-WI'!S$1,FALSE)</f>
        <v/>
      </c>
      <c r="T80" s="84" t="str">
        <f>VLOOKUP($B80,Summary!$A:$X,'Summary-WI'!T$1,FALSE)</f>
        <v/>
      </c>
      <c r="U80" s="84" t="str">
        <f>VLOOKUP($B80,Summary!$A:$X,'Summary-WI'!U$1,FALSE)</f>
        <v/>
      </c>
      <c r="V80" s="84" t="str">
        <f>VLOOKUP($B80,Summary!$A:$X,'Summary-WI'!V$1,FALSE)</f>
        <v/>
      </c>
      <c r="W80" s="84" t="str">
        <f>VLOOKUP($B80,Summary!$A:$X,'Summary-WI'!W$1,FALSE)</f>
        <v/>
      </c>
      <c r="X80" s="84" t="str">
        <f>VLOOKUP($B80,Summary!$A:$X,'Summary-WI'!X$1,FALSE)</f>
        <v/>
      </c>
      <c r="Y80" s="84" t="str">
        <f>VLOOKUP($B80,Summary!$A:$X,'Summary-WI'!Y$1,FALSE)</f>
        <v/>
      </c>
      <c r="Z80" s="92"/>
      <c r="AA80" s="92"/>
    </row>
    <row r="81" spans="4:9">
      <c r="D81" s="6"/>
      <c r="E81" s="6"/>
      <c r="F81" s="6"/>
    </row>
    <row r="82" spans="4:9">
      <c r="D82" s="6"/>
      <c r="E82" s="6"/>
      <c r="F82" s="6"/>
    </row>
    <row r="83" spans="4:9">
      <c r="D83" s="6"/>
      <c r="E83" s="6"/>
      <c r="F83" s="6"/>
    </row>
    <row r="84" spans="4:9">
      <c r="D84" s="6"/>
      <c r="E84" s="6"/>
      <c r="F84" s="6"/>
    </row>
    <row r="85" spans="4:9">
      <c r="D85" s="6"/>
      <c r="E85" s="6"/>
      <c r="F85" s="6"/>
    </row>
    <row r="86" spans="4:9">
      <c r="D86" s="6"/>
      <c r="E86" s="6"/>
      <c r="F86" s="6"/>
    </row>
    <row r="87" spans="4:9">
      <c r="D87" s="6"/>
      <c r="E87" s="6"/>
      <c r="F87" s="6"/>
      <c r="I87" s="62"/>
    </row>
    <row r="88" spans="4:9">
      <c r="D88" s="6"/>
      <c r="E88" s="75"/>
      <c r="F88" s="76"/>
      <c r="H88" s="76"/>
    </row>
    <row r="89" spans="4:9">
      <c r="D89" s="6"/>
      <c r="E89" s="6"/>
      <c r="F89" s="6"/>
    </row>
    <row r="90" spans="4:9">
      <c r="D90" s="6"/>
      <c r="E90" s="6"/>
      <c r="F90" s="6"/>
    </row>
    <row r="91" spans="4:9">
      <c r="D91" s="6"/>
      <c r="E91" s="6"/>
      <c r="F91" s="6"/>
    </row>
    <row r="92" spans="4:9">
      <c r="D92" s="6"/>
      <c r="E92" s="6"/>
      <c r="F92" s="6"/>
    </row>
    <row r="93" spans="4:9">
      <c r="D93" s="6"/>
      <c r="E93" s="6"/>
      <c r="F93" s="6"/>
    </row>
    <row r="94" spans="4:9">
      <c r="D94" s="6"/>
      <c r="E94" s="6"/>
      <c r="F94" s="6"/>
    </row>
    <row r="95" spans="4:9">
      <c r="D95" s="6"/>
      <c r="E95" s="6"/>
      <c r="F95" s="6"/>
    </row>
    <row r="96" spans="4:9">
      <c r="D96" s="6"/>
      <c r="E96" s="6"/>
      <c r="F96" s="6"/>
    </row>
    <row r="97" spans="4:6">
      <c r="D97" s="6"/>
      <c r="E97" s="6"/>
      <c r="F97" s="6"/>
    </row>
    <row r="98" spans="4:6">
      <c r="D98" s="6"/>
      <c r="E98" s="6"/>
      <c r="F98" s="6"/>
    </row>
    <row r="99" spans="4:6">
      <c r="D99" s="6"/>
      <c r="E99" s="6"/>
      <c r="F99" s="6"/>
    </row>
    <row r="100" spans="4:6">
      <c r="D100" s="6"/>
      <c r="E100" s="6"/>
      <c r="F100" s="6"/>
    </row>
    <row r="101" spans="4:6">
      <c r="D101" s="6"/>
      <c r="E101" s="6"/>
      <c r="F101" s="6"/>
    </row>
    <row r="102" spans="4:6">
      <c r="D102" s="6"/>
      <c r="E102" s="6"/>
      <c r="F102" s="6"/>
    </row>
    <row r="103" spans="4:6">
      <c r="D103" s="6"/>
      <c r="E103" s="6"/>
      <c r="F103" s="6"/>
    </row>
    <row r="104" spans="4:6">
      <c r="D104" s="6"/>
      <c r="E104" s="6"/>
      <c r="F104" s="6"/>
    </row>
    <row r="105" spans="4:6">
      <c r="D105" s="6"/>
      <c r="E105" s="6"/>
      <c r="F105" s="6"/>
    </row>
    <row r="106" spans="4:6">
      <c r="D106" s="6"/>
      <c r="E106" s="6"/>
      <c r="F106" s="6"/>
    </row>
    <row r="107" spans="4:6">
      <c r="D107" s="6"/>
      <c r="E107" s="6"/>
      <c r="F107" s="6"/>
    </row>
    <row r="108" spans="4:6">
      <c r="D108" s="6"/>
      <c r="E108" s="6"/>
      <c r="F108" s="6"/>
    </row>
    <row r="109" spans="4:6">
      <c r="D109" s="6"/>
      <c r="E109" s="6"/>
      <c r="F109" s="6"/>
    </row>
    <row r="110" spans="4:6">
      <c r="D110" s="6"/>
      <c r="E110" s="6"/>
      <c r="F110" s="6"/>
    </row>
    <row r="111" spans="4:6">
      <c r="D111" s="6"/>
      <c r="E111" s="6"/>
      <c r="F111" s="6"/>
    </row>
    <row r="112" spans="4:6">
      <c r="D112" s="6"/>
      <c r="E112" s="6"/>
      <c r="F112" s="6"/>
    </row>
    <row r="113" spans="4:6">
      <c r="D113" s="6"/>
      <c r="E113" s="6"/>
      <c r="F113" s="6"/>
    </row>
    <row r="114" spans="4:6">
      <c r="D114" s="6"/>
      <c r="E114" s="6"/>
      <c r="F114" s="6"/>
    </row>
    <row r="115" spans="4:6">
      <c r="D115" s="6"/>
      <c r="E115" s="6"/>
      <c r="F115" s="6"/>
    </row>
    <row r="116" spans="4:6">
      <c r="D116" s="6"/>
      <c r="E116" s="6"/>
      <c r="F116" s="6"/>
    </row>
    <row r="117" spans="4:6">
      <c r="D117" s="6"/>
      <c r="E117" s="6"/>
      <c r="F117" s="6"/>
    </row>
    <row r="118" spans="4:6">
      <c r="D118" s="6"/>
      <c r="E118" s="6"/>
      <c r="F118" s="6"/>
    </row>
    <row r="119" spans="4:6">
      <c r="D119" s="6"/>
      <c r="E119" s="6"/>
      <c r="F119" s="6"/>
    </row>
    <row r="120" spans="4:6">
      <c r="D120" s="6"/>
      <c r="E120" s="6"/>
      <c r="F120" s="6"/>
    </row>
    <row r="121" spans="4:6">
      <c r="D121" s="6"/>
      <c r="E121" s="6"/>
      <c r="F121" s="6"/>
    </row>
    <row r="122" spans="4:6">
      <c r="D122" s="6"/>
      <c r="E122" s="6"/>
      <c r="F122" s="6"/>
    </row>
    <row r="123" spans="4:6">
      <c r="D123" s="6"/>
      <c r="E123" s="6"/>
      <c r="F123" s="6"/>
    </row>
    <row r="124" spans="4:6">
      <c r="D124" s="6"/>
      <c r="E124" s="6"/>
      <c r="F124" s="6"/>
    </row>
    <row r="125" spans="4:6">
      <c r="D125" s="6"/>
      <c r="E125" s="6"/>
      <c r="F125" s="6"/>
    </row>
    <row r="126" spans="4:6">
      <c r="D126" s="6"/>
      <c r="E126" s="6"/>
      <c r="F126" s="6"/>
    </row>
    <row r="127" spans="4:6">
      <c r="D127" s="6"/>
      <c r="E127" s="6"/>
      <c r="F127" s="6"/>
    </row>
    <row r="128" spans="4:6">
      <c r="D128" s="6"/>
      <c r="E128" s="6"/>
      <c r="F128" s="6"/>
    </row>
    <row r="129" spans="4:6">
      <c r="D129" s="6"/>
      <c r="E129" s="6"/>
      <c r="F129" s="6"/>
    </row>
    <row r="130" spans="4:6">
      <c r="D130" s="6"/>
      <c r="E130" s="6"/>
      <c r="F130" s="6"/>
    </row>
    <row r="131" spans="4:6">
      <c r="D131" s="6"/>
      <c r="E131" s="6"/>
      <c r="F131" s="6"/>
    </row>
    <row r="132" spans="4:6">
      <c r="D132" s="6"/>
      <c r="E132" s="6"/>
      <c r="F132" s="6"/>
    </row>
    <row r="133" spans="4:6">
      <c r="D133" s="6"/>
      <c r="E133" s="6"/>
      <c r="F133" s="6"/>
    </row>
    <row r="134" spans="4:6">
      <c r="D134" s="6"/>
      <c r="E134" s="6"/>
      <c r="F134" s="6"/>
    </row>
    <row r="135" spans="4:6">
      <c r="D135" s="6"/>
      <c r="E135" s="6"/>
      <c r="F135" s="6"/>
    </row>
    <row r="136" spans="4:6">
      <c r="D136" s="6"/>
      <c r="E136" s="6"/>
      <c r="F136" s="6"/>
    </row>
    <row r="137" spans="4:6">
      <c r="D137" s="6"/>
      <c r="E137" s="6"/>
      <c r="F137" s="6"/>
    </row>
    <row r="138" spans="4:6">
      <c r="D138" s="6"/>
      <c r="E138" s="6"/>
      <c r="F138" s="6"/>
    </row>
    <row r="139" spans="4:6">
      <c r="D139" s="6"/>
      <c r="E139" s="6"/>
      <c r="F139" s="6"/>
    </row>
    <row r="140" spans="4:6">
      <c r="D140" s="6"/>
      <c r="E140" s="6"/>
      <c r="F140" s="6"/>
    </row>
    <row r="141" spans="4:6">
      <c r="D141" s="6"/>
      <c r="E141" s="6"/>
      <c r="F141" s="6"/>
    </row>
    <row r="142" spans="4:6">
      <c r="D142" s="6"/>
      <c r="E142" s="6"/>
      <c r="F142" s="6"/>
    </row>
    <row r="143" spans="4:6">
      <c r="D143" s="6"/>
      <c r="E143" s="6"/>
      <c r="F143" s="6"/>
    </row>
    <row r="144" spans="4:6">
      <c r="D144" s="6"/>
      <c r="E144" s="6"/>
      <c r="F144" s="6"/>
    </row>
    <row r="145" spans="4:6">
      <c r="D145" s="6"/>
      <c r="E145" s="6"/>
      <c r="F145" s="6"/>
    </row>
    <row r="146" spans="4:6">
      <c r="D146" s="6"/>
      <c r="E146" s="6"/>
      <c r="F146" s="6"/>
    </row>
    <row r="147" spans="4:6">
      <c r="D147" s="6"/>
      <c r="E147" s="6"/>
      <c r="F147" s="6"/>
    </row>
    <row r="148" spans="4:6">
      <c r="D148" s="6"/>
      <c r="E148" s="6"/>
      <c r="F148" s="6"/>
    </row>
    <row r="149" spans="4:6">
      <c r="D149" s="6"/>
      <c r="E149" s="6"/>
      <c r="F149" s="6"/>
    </row>
    <row r="150" spans="4:6">
      <c r="D150" s="6"/>
      <c r="E150" s="6"/>
      <c r="F150" s="6"/>
    </row>
    <row r="151" spans="4:6">
      <c r="D151" s="6"/>
      <c r="E151" s="6"/>
      <c r="F151" s="6"/>
    </row>
    <row r="152" spans="4:6">
      <c r="D152" s="6"/>
      <c r="E152" s="6"/>
      <c r="F152" s="6"/>
    </row>
    <row r="153" spans="4:6">
      <c r="D153" s="6"/>
      <c r="E153" s="6"/>
      <c r="F153" s="6"/>
    </row>
    <row r="154" spans="4:6">
      <c r="D154" s="6"/>
      <c r="E154" s="6"/>
      <c r="F154" s="6"/>
    </row>
    <row r="155" spans="4:6">
      <c r="D155" s="6"/>
      <c r="E155" s="6"/>
      <c r="F155" s="6"/>
    </row>
    <row r="156" spans="4:6">
      <c r="D156" s="6"/>
      <c r="E156" s="6"/>
      <c r="F156" s="6"/>
    </row>
    <row r="157" spans="4:6">
      <c r="D157" s="6"/>
      <c r="E157" s="6"/>
      <c r="F157" s="6"/>
    </row>
    <row r="158" spans="4:6">
      <c r="D158" s="6"/>
      <c r="E158" s="6"/>
      <c r="F158" s="6"/>
    </row>
    <row r="159" spans="4:6">
      <c r="D159" s="6"/>
      <c r="E159" s="6"/>
      <c r="F159" s="6"/>
    </row>
    <row r="160" spans="4:6">
      <c r="D160" s="6"/>
      <c r="E160" s="6"/>
      <c r="F160" s="6"/>
    </row>
    <row r="161" spans="4:6">
      <c r="D161" s="6"/>
      <c r="E161" s="6"/>
      <c r="F161" s="6"/>
    </row>
    <row r="162" spans="4:6">
      <c r="D162" s="6"/>
      <c r="E162" s="6"/>
      <c r="F162" s="6"/>
    </row>
    <row r="163" spans="4:6">
      <c r="D163" s="6"/>
      <c r="E163" s="6"/>
      <c r="F163" s="6"/>
    </row>
    <row r="164" spans="4:6">
      <c r="D164" s="6"/>
      <c r="E164" s="6"/>
      <c r="F164" s="6"/>
    </row>
    <row r="165" spans="4:6">
      <c r="D165" s="6"/>
      <c r="E165" s="6"/>
      <c r="F165" s="6"/>
    </row>
    <row r="166" spans="4:6">
      <c r="D166" s="6"/>
      <c r="E166" s="6"/>
      <c r="F166" s="6"/>
    </row>
    <row r="167" spans="4:6">
      <c r="D167" s="6"/>
      <c r="E167" s="6"/>
      <c r="F167" s="6"/>
    </row>
    <row r="168" spans="4:6">
      <c r="D168" s="6"/>
      <c r="E168" s="6"/>
      <c r="F168" s="6"/>
    </row>
    <row r="169" spans="4:6">
      <c r="D169" s="6"/>
      <c r="E169" s="6"/>
      <c r="F169" s="6"/>
    </row>
    <row r="170" spans="4:6">
      <c r="D170" s="6"/>
      <c r="E170" s="6"/>
      <c r="F170" s="6"/>
    </row>
    <row r="171" spans="4:6">
      <c r="D171" s="6"/>
      <c r="E171" s="6"/>
      <c r="F171" s="6"/>
    </row>
    <row r="172" spans="4:6">
      <c r="D172" s="6"/>
      <c r="E172" s="6"/>
      <c r="F172" s="6"/>
    </row>
    <row r="173" spans="4:6">
      <c r="D173" s="6"/>
      <c r="E173" s="6"/>
      <c r="F173" s="6"/>
    </row>
    <row r="174" spans="4:6">
      <c r="D174" s="6"/>
      <c r="E174" s="6"/>
      <c r="F174" s="6"/>
    </row>
    <row r="175" spans="4:6">
      <c r="D175" s="6"/>
      <c r="E175" s="6"/>
      <c r="F175" s="6"/>
    </row>
    <row r="176" spans="4:6">
      <c r="D176" s="6"/>
      <c r="E176" s="6"/>
      <c r="F176" s="6"/>
    </row>
    <row r="177" spans="4:6">
      <c r="D177" s="6"/>
      <c r="E177" s="6"/>
      <c r="F177" s="6"/>
    </row>
    <row r="178" spans="4:6">
      <c r="D178" s="6"/>
      <c r="E178" s="6"/>
      <c r="F178" s="6"/>
    </row>
    <row r="179" spans="4:6">
      <c r="D179" s="6"/>
      <c r="E179" s="6"/>
      <c r="F179" s="6"/>
    </row>
    <row r="180" spans="4:6">
      <c r="D180" s="6"/>
      <c r="E180" s="6"/>
      <c r="F180" s="6"/>
    </row>
    <row r="181" spans="4:6">
      <c r="D181" s="6"/>
      <c r="E181" s="6"/>
      <c r="F181" s="6"/>
    </row>
    <row r="182" spans="4:6">
      <c r="D182" s="6"/>
      <c r="E182" s="6"/>
      <c r="F182" s="6"/>
    </row>
    <row r="183" spans="4:6">
      <c r="D183" s="6"/>
      <c r="E183" s="6"/>
      <c r="F183" s="6"/>
    </row>
    <row r="184" spans="4:6">
      <c r="D184" s="6"/>
      <c r="E184" s="6"/>
      <c r="F184" s="6"/>
    </row>
    <row r="185" spans="4:6">
      <c r="D185" s="6"/>
      <c r="E185" s="6"/>
      <c r="F185" s="6"/>
    </row>
    <row r="186" spans="4:6">
      <c r="D186" s="6"/>
      <c r="E186" s="6"/>
      <c r="F186" s="6"/>
    </row>
    <row r="187" spans="4:6">
      <c r="D187" s="6"/>
      <c r="E187" s="6"/>
      <c r="F187" s="6"/>
    </row>
    <row r="188" spans="4:6">
      <c r="D188" s="6"/>
      <c r="E188" s="6"/>
      <c r="F188" s="6"/>
    </row>
    <row r="189" spans="4:6">
      <c r="D189" s="6"/>
      <c r="E189" s="6"/>
      <c r="F189" s="6"/>
    </row>
    <row r="190" spans="4:6">
      <c r="D190" s="6"/>
      <c r="E190" s="6"/>
      <c r="F190" s="6"/>
    </row>
    <row r="191" spans="4:6">
      <c r="D191" s="6"/>
      <c r="E191" s="6"/>
      <c r="F191" s="6"/>
    </row>
    <row r="192" spans="4:6">
      <c r="D192" s="6"/>
      <c r="E192" s="6"/>
      <c r="F192" s="6"/>
    </row>
    <row r="193" spans="4:6">
      <c r="D193" s="6"/>
      <c r="E193" s="6"/>
      <c r="F193" s="6"/>
    </row>
    <row r="194" spans="4:6">
      <c r="D194" s="6"/>
      <c r="E194" s="6"/>
      <c r="F194" s="6"/>
    </row>
    <row r="195" spans="4:6">
      <c r="D195" s="6"/>
      <c r="E195" s="6"/>
      <c r="F195" s="6"/>
    </row>
    <row r="196" spans="4:6">
      <c r="D196" s="6"/>
      <c r="E196" s="6"/>
      <c r="F196" s="6"/>
    </row>
    <row r="197" spans="4:6">
      <c r="D197" s="6"/>
      <c r="E197" s="6"/>
      <c r="F197" s="6"/>
    </row>
    <row r="198" spans="4:6">
      <c r="D198" s="6"/>
      <c r="E198" s="6"/>
      <c r="F198" s="6"/>
    </row>
    <row r="199" spans="4:6">
      <c r="D199" s="6"/>
      <c r="E199" s="6"/>
      <c r="F199" s="6"/>
    </row>
    <row r="200" spans="4:6">
      <c r="D200" s="6"/>
      <c r="E200" s="6"/>
      <c r="F200" s="6"/>
    </row>
    <row r="201" spans="4:6">
      <c r="D201" s="6"/>
      <c r="E201" s="6"/>
      <c r="F201" s="6"/>
    </row>
    <row r="202" spans="4:6">
      <c r="D202" s="6"/>
      <c r="E202" s="6"/>
      <c r="F202" s="6"/>
    </row>
    <row r="203" spans="4:6">
      <c r="D203" s="6"/>
      <c r="E203" s="6"/>
      <c r="F203" s="6"/>
    </row>
    <row r="204" spans="4:6">
      <c r="D204" s="6"/>
      <c r="E204" s="6"/>
      <c r="F204" s="6"/>
    </row>
    <row r="205" spans="4:6">
      <c r="D205" s="6"/>
      <c r="E205" s="6"/>
      <c r="F205" s="6"/>
    </row>
    <row r="206" spans="4:6">
      <c r="D206" s="6"/>
      <c r="E206" s="6"/>
      <c r="F206" s="6"/>
    </row>
    <row r="207" spans="4:6">
      <c r="D207" s="6"/>
      <c r="E207" s="6"/>
      <c r="F207" s="6"/>
    </row>
    <row r="208" spans="4:6">
      <c r="D208" s="6"/>
      <c r="E208" s="6"/>
      <c r="F208" s="6"/>
    </row>
    <row r="209" spans="4:6">
      <c r="D209" s="6"/>
      <c r="E209" s="6"/>
      <c r="F209" s="6"/>
    </row>
    <row r="210" spans="4:6">
      <c r="D210" s="6"/>
      <c r="E210" s="6"/>
      <c r="F210" s="6"/>
    </row>
    <row r="211" spans="4:6">
      <c r="D211" s="6"/>
      <c r="E211" s="6"/>
      <c r="F211" s="6"/>
    </row>
    <row r="212" spans="4:6">
      <c r="D212" s="6"/>
      <c r="E212" s="6"/>
      <c r="F212" s="6"/>
    </row>
    <row r="213" spans="4:6">
      <c r="D213" s="6"/>
      <c r="E213" s="6"/>
      <c r="F213" s="6"/>
    </row>
    <row r="214" spans="4:6">
      <c r="D214" s="6"/>
      <c r="E214" s="6"/>
      <c r="F214" s="6"/>
    </row>
    <row r="215" spans="4:6">
      <c r="D215" s="6"/>
      <c r="E215" s="6"/>
      <c r="F215" s="6"/>
    </row>
    <row r="216" spans="4:6">
      <c r="D216" s="6"/>
      <c r="E216" s="6"/>
      <c r="F216" s="6"/>
    </row>
    <row r="217" spans="4:6">
      <c r="D217" s="6"/>
      <c r="E217" s="6"/>
      <c r="F217" s="6"/>
    </row>
    <row r="218" spans="4:6">
      <c r="D218" s="6"/>
      <c r="E218" s="6"/>
      <c r="F218" s="6"/>
    </row>
    <row r="219" spans="4:6">
      <c r="D219" s="6"/>
      <c r="E219" s="6"/>
      <c r="F219" s="6"/>
    </row>
    <row r="220" spans="4:6">
      <c r="D220" s="6"/>
      <c r="E220" s="6"/>
      <c r="F220" s="6"/>
    </row>
    <row r="221" spans="4:6">
      <c r="D221" s="6"/>
      <c r="E221" s="6"/>
      <c r="F221" s="6"/>
    </row>
    <row r="222" spans="4:6">
      <c r="D222" s="6"/>
      <c r="E222" s="6"/>
      <c r="F222" s="6"/>
    </row>
    <row r="223" spans="4:6">
      <c r="D223" s="6"/>
      <c r="E223" s="6"/>
      <c r="F223" s="6"/>
    </row>
    <row r="224" spans="4:6">
      <c r="D224" s="6"/>
      <c r="E224" s="6"/>
      <c r="F224" s="6"/>
    </row>
    <row r="225" spans="4:6">
      <c r="D225" s="6"/>
      <c r="E225" s="6"/>
      <c r="F225" s="6"/>
    </row>
    <row r="226" spans="4:6">
      <c r="D226" s="6"/>
      <c r="E226" s="6"/>
      <c r="F226" s="6"/>
    </row>
    <row r="227" spans="4:6">
      <c r="D227" s="6"/>
      <c r="E227" s="6"/>
      <c r="F227" s="6"/>
    </row>
    <row r="228" spans="4:6">
      <c r="D228" s="6"/>
      <c r="E228" s="6"/>
      <c r="F228" s="6"/>
    </row>
    <row r="229" spans="4:6">
      <c r="D229" s="6"/>
      <c r="E229" s="6"/>
      <c r="F229" s="6"/>
    </row>
    <row r="230" spans="4:6">
      <c r="D230" s="6"/>
      <c r="E230" s="6"/>
      <c r="F230" s="6"/>
    </row>
    <row r="231" spans="4:6">
      <c r="D231" s="6"/>
      <c r="E231" s="6"/>
      <c r="F231" s="6"/>
    </row>
    <row r="232" spans="4:6">
      <c r="D232" s="6"/>
      <c r="E232" s="6"/>
      <c r="F232" s="6"/>
    </row>
    <row r="233" spans="4:6">
      <c r="D233" s="6"/>
      <c r="E233" s="6"/>
      <c r="F233" s="6"/>
    </row>
    <row r="234" spans="4:6">
      <c r="D234" s="6"/>
      <c r="E234" s="6"/>
      <c r="F234" s="6"/>
    </row>
    <row r="235" spans="4:6">
      <c r="D235" s="6"/>
      <c r="E235" s="6"/>
      <c r="F235" s="6"/>
    </row>
    <row r="236" spans="4:6">
      <c r="D236" s="6"/>
      <c r="E236" s="6"/>
      <c r="F236" s="6"/>
    </row>
    <row r="237" spans="4:6">
      <c r="D237" s="6"/>
      <c r="E237" s="6"/>
      <c r="F237" s="6"/>
    </row>
    <row r="238" spans="4:6">
      <c r="D238" s="6"/>
      <c r="E238" s="6"/>
      <c r="F238" s="6"/>
    </row>
    <row r="239" spans="4:6">
      <c r="D239" s="6"/>
      <c r="E239" s="6"/>
      <c r="F239" s="6"/>
    </row>
    <row r="240" spans="4:6">
      <c r="D240" s="6"/>
      <c r="E240" s="6"/>
      <c r="F240" s="6"/>
    </row>
    <row r="241" spans="4:6">
      <c r="D241" s="6"/>
      <c r="E241" s="6"/>
      <c r="F241" s="6"/>
    </row>
    <row r="242" spans="4:6">
      <c r="D242" s="6"/>
      <c r="E242" s="6"/>
      <c r="F242" s="6"/>
    </row>
    <row r="243" spans="4:6">
      <c r="D243" s="6"/>
      <c r="E243" s="6"/>
      <c r="F243" s="6"/>
    </row>
    <row r="244" spans="4:6">
      <c r="D244" s="6"/>
      <c r="E244" s="6"/>
      <c r="F244" s="6"/>
    </row>
    <row r="245" spans="4:6">
      <c r="D245" s="6"/>
      <c r="E245" s="6"/>
      <c r="F245" s="6"/>
    </row>
    <row r="246" spans="4:6">
      <c r="D246" s="6"/>
      <c r="E246" s="6"/>
      <c r="F246" s="6"/>
    </row>
  </sheetData>
  <sortState xmlns:xlrd2="http://schemas.microsoft.com/office/spreadsheetml/2017/richdata2" ref="A4:Y75">
    <sortCondition ref="A4:A75"/>
  </sortState>
  <conditionalFormatting sqref="G4:Y80">
    <cfRule type="cellIs" dxfId="3" priority="1" operator="lessThan">
      <formula>0</formula>
    </cfRule>
  </conditionalFormatting>
  <pageMargins left="0.70866141732283472" right="0.70866141732283472" top="0.74803149606299213" bottom="0.74803149606299213" header="0.31496062992125984" footer="0.31496062992125984"/>
  <pageSetup scale="46"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15B4D-2A51-45D7-BF94-26352248250E}">
  <sheetPr codeName="Sheet2"/>
  <dimension ref="A1:B31"/>
  <sheetViews>
    <sheetView workbookViewId="0">
      <selection activeCell="A28" sqref="A28:A31"/>
    </sheetView>
  </sheetViews>
  <sheetFormatPr defaultRowHeight="14.45"/>
  <sheetData>
    <row r="1" spans="1:2">
      <c r="A1" s="53" t="s">
        <v>10</v>
      </c>
      <c r="B1">
        <v>1</v>
      </c>
    </row>
    <row r="2" spans="1:2">
      <c r="A2" s="53" t="s">
        <v>14</v>
      </c>
      <c r="B2">
        <f>B1+1</f>
        <v>2</v>
      </c>
    </row>
    <row r="3" spans="1:2">
      <c r="A3" s="53" t="s">
        <v>18</v>
      </c>
      <c r="B3">
        <f t="shared" ref="B3:B31" si="0">B2+1</f>
        <v>3</v>
      </c>
    </row>
    <row r="4" spans="1:2">
      <c r="A4" s="53" t="s">
        <v>21</v>
      </c>
      <c r="B4">
        <f t="shared" si="0"/>
        <v>4</v>
      </c>
    </row>
    <row r="5" spans="1:2">
      <c r="A5" s="53" t="s">
        <v>23</v>
      </c>
      <c r="B5">
        <f t="shared" si="0"/>
        <v>5</v>
      </c>
    </row>
    <row r="6" spans="1:2">
      <c r="A6" s="53" t="s">
        <v>25</v>
      </c>
      <c r="B6">
        <f t="shared" si="0"/>
        <v>6</v>
      </c>
    </row>
    <row r="7" spans="1:2">
      <c r="A7" s="53" t="s">
        <v>28</v>
      </c>
      <c r="B7">
        <f t="shared" si="0"/>
        <v>7</v>
      </c>
    </row>
    <row r="8" spans="1:2">
      <c r="A8" s="53" t="s">
        <v>31</v>
      </c>
      <c r="B8">
        <f t="shared" si="0"/>
        <v>8</v>
      </c>
    </row>
    <row r="9" spans="1:2">
      <c r="A9" s="53" t="s">
        <v>33</v>
      </c>
      <c r="B9">
        <f t="shared" si="0"/>
        <v>9</v>
      </c>
    </row>
    <row r="10" spans="1:2">
      <c r="A10" s="53" t="s">
        <v>35</v>
      </c>
      <c r="B10">
        <f t="shared" si="0"/>
        <v>10</v>
      </c>
    </row>
    <row r="11" spans="1:2">
      <c r="A11" s="53" t="s">
        <v>89</v>
      </c>
      <c r="B11">
        <f t="shared" si="0"/>
        <v>11</v>
      </c>
    </row>
    <row r="12" spans="1:2">
      <c r="A12" s="53" t="s">
        <v>37</v>
      </c>
      <c r="B12">
        <f t="shared" si="0"/>
        <v>12</v>
      </c>
    </row>
    <row r="13" spans="1:2">
      <c r="A13" s="53" t="s">
        <v>90</v>
      </c>
      <c r="B13">
        <f t="shared" si="0"/>
        <v>13</v>
      </c>
    </row>
    <row r="14" spans="1:2">
      <c r="A14" s="53" t="s">
        <v>40</v>
      </c>
      <c r="B14">
        <f t="shared" si="0"/>
        <v>14</v>
      </c>
    </row>
    <row r="15" spans="1:2">
      <c r="A15" s="53" t="s">
        <v>47</v>
      </c>
      <c r="B15">
        <f t="shared" si="0"/>
        <v>15</v>
      </c>
    </row>
    <row r="16" spans="1:2">
      <c r="A16" s="53" t="s">
        <v>49</v>
      </c>
      <c r="B16">
        <f t="shared" si="0"/>
        <v>16</v>
      </c>
    </row>
    <row r="17" spans="1:2">
      <c r="A17" s="53" t="s">
        <v>51</v>
      </c>
      <c r="B17">
        <f t="shared" si="0"/>
        <v>17</v>
      </c>
    </row>
    <row r="18" spans="1:2">
      <c r="A18" s="53" t="s">
        <v>53</v>
      </c>
      <c r="B18">
        <f t="shared" si="0"/>
        <v>18</v>
      </c>
    </row>
    <row r="19" spans="1:2">
      <c r="A19" s="53" t="s">
        <v>56</v>
      </c>
      <c r="B19">
        <f t="shared" si="0"/>
        <v>19</v>
      </c>
    </row>
    <row r="20" spans="1:2">
      <c r="A20" s="53" t="s">
        <v>58</v>
      </c>
      <c r="B20">
        <f t="shared" si="0"/>
        <v>20</v>
      </c>
    </row>
    <row r="21" spans="1:2">
      <c r="A21" s="53" t="s">
        <v>60</v>
      </c>
      <c r="B21">
        <f t="shared" si="0"/>
        <v>21</v>
      </c>
    </row>
    <row r="22" spans="1:2">
      <c r="A22" s="53" t="s">
        <v>63</v>
      </c>
      <c r="B22">
        <f t="shared" si="0"/>
        <v>22</v>
      </c>
    </row>
    <row r="23" spans="1:2">
      <c r="A23" s="53" t="s">
        <v>65</v>
      </c>
      <c r="B23">
        <f t="shared" si="0"/>
        <v>23</v>
      </c>
    </row>
    <row r="24" spans="1:2">
      <c r="A24" s="53" t="s">
        <v>72</v>
      </c>
      <c r="B24">
        <f t="shared" si="0"/>
        <v>24</v>
      </c>
    </row>
    <row r="25" spans="1:2">
      <c r="A25" s="53" t="s">
        <v>78</v>
      </c>
      <c r="B25">
        <f t="shared" si="0"/>
        <v>25</v>
      </c>
    </row>
    <row r="26" spans="1:2">
      <c r="A26" s="53" t="s">
        <v>88</v>
      </c>
      <c r="B26">
        <f t="shared" si="0"/>
        <v>26</v>
      </c>
    </row>
    <row r="27" spans="1:2">
      <c r="A27" s="53" t="s">
        <v>87</v>
      </c>
      <c r="B27">
        <f t="shared" si="0"/>
        <v>27</v>
      </c>
    </row>
    <row r="28" spans="1:2">
      <c r="A28" t="s">
        <v>42</v>
      </c>
      <c r="B28">
        <f t="shared" si="0"/>
        <v>28</v>
      </c>
    </row>
    <row r="29" spans="1:2">
      <c r="A29" t="s">
        <v>45</v>
      </c>
      <c r="B29">
        <f t="shared" si="0"/>
        <v>29</v>
      </c>
    </row>
    <row r="30" spans="1:2">
      <c r="A30" t="s">
        <v>84</v>
      </c>
      <c r="B30">
        <f t="shared" si="0"/>
        <v>30</v>
      </c>
    </row>
    <row r="31" spans="1:2">
      <c r="A31" t="s">
        <v>86</v>
      </c>
      <c r="B31">
        <f t="shared" si="0"/>
        <v>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4313F-7A57-4A98-9B11-D3636BAC638F}">
  <sheetPr codeName="Sheet3">
    <pageSetUpPr fitToPage="1"/>
  </sheetPr>
  <dimension ref="A1:AB294"/>
  <sheetViews>
    <sheetView view="pageBreakPreview" zoomScaleNormal="100" zoomScaleSheetLayoutView="100" workbookViewId="0">
      <pane xSplit="5" ySplit="2" topLeftCell="F3" activePane="bottomRight" state="frozen"/>
      <selection pane="bottomRight" activeCell="K27" sqref="K27"/>
      <selection pane="bottomLeft" activeCell="A3" sqref="A3"/>
      <selection pane="topRight" activeCell="E1" sqref="E1"/>
    </sheetView>
  </sheetViews>
  <sheetFormatPr defaultColWidth="9.140625" defaultRowHeight="12"/>
  <cols>
    <col min="1" max="1" width="7.140625" style="175" customWidth="1"/>
    <col min="2" max="2" width="6" style="175" customWidth="1"/>
    <col min="3" max="4" width="9.42578125" style="175" customWidth="1"/>
    <col min="5" max="5" width="48.85546875" style="175" customWidth="1"/>
    <col min="6" max="6" width="14.7109375" style="175" bestFit="1" customWidth="1"/>
    <col min="7" max="7" width="7.5703125" style="175" bestFit="1" customWidth="1"/>
    <col min="8" max="8" width="8.140625" style="175" bestFit="1" customWidth="1"/>
    <col min="9" max="9" width="8.85546875" style="175" customWidth="1"/>
    <col min="10" max="17" width="7.140625" style="175" customWidth="1"/>
    <col min="18" max="24" width="8.140625" style="175" customWidth="1"/>
    <col min="25" max="26" width="24.5703125" style="226" customWidth="1"/>
    <col min="27" max="16384" width="9.140625" style="175"/>
  </cols>
  <sheetData>
    <row r="1" spans="1:26" ht="12.6" thickBot="1">
      <c r="F1" s="176"/>
      <c r="G1" s="176"/>
      <c r="H1" s="176"/>
      <c r="I1" s="177" t="s">
        <v>1</v>
      </c>
      <c r="J1" s="178">
        <v>1</v>
      </c>
      <c r="K1" s="178">
        <f>J1+1</f>
        <v>2</v>
      </c>
      <c r="L1" s="178">
        <f t="shared" ref="L1:X1" si="0">K1+1</f>
        <v>3</v>
      </c>
      <c r="M1" s="178">
        <f t="shared" si="0"/>
        <v>4</v>
      </c>
      <c r="N1" s="178">
        <f t="shared" si="0"/>
        <v>5</v>
      </c>
      <c r="O1" s="178">
        <f t="shared" si="0"/>
        <v>6</v>
      </c>
      <c r="P1" s="178">
        <f t="shared" si="0"/>
        <v>7</v>
      </c>
      <c r="Q1" s="178">
        <f t="shared" si="0"/>
        <v>8</v>
      </c>
      <c r="R1" s="178">
        <f t="shared" si="0"/>
        <v>9</v>
      </c>
      <c r="S1" s="178">
        <f t="shared" si="0"/>
        <v>10</v>
      </c>
      <c r="T1" s="178">
        <f t="shared" si="0"/>
        <v>11</v>
      </c>
      <c r="U1" s="178">
        <f t="shared" si="0"/>
        <v>12</v>
      </c>
      <c r="V1" s="178">
        <f t="shared" si="0"/>
        <v>13</v>
      </c>
      <c r="W1" s="178">
        <f t="shared" si="0"/>
        <v>14</v>
      </c>
      <c r="X1" s="178">
        <f t="shared" si="0"/>
        <v>15</v>
      </c>
      <c r="Y1" s="224"/>
      <c r="Z1" s="224"/>
    </row>
    <row r="2" spans="1:26">
      <c r="A2" s="179" t="s">
        <v>3</v>
      </c>
      <c r="B2" s="179" t="s">
        <v>91</v>
      </c>
      <c r="C2" s="180">
        <v>2026</v>
      </c>
      <c r="D2" s="180" t="s">
        <v>5</v>
      </c>
      <c r="E2" s="180" t="s">
        <v>6</v>
      </c>
      <c r="F2" s="181">
        <v>1</v>
      </c>
      <c r="G2" s="181">
        <v>3</v>
      </c>
      <c r="H2" s="181">
        <v>6</v>
      </c>
      <c r="I2" s="182">
        <v>1</v>
      </c>
      <c r="J2" s="183">
        <v>12</v>
      </c>
      <c r="K2" s="183">
        <f>J2+12</f>
        <v>24</v>
      </c>
      <c r="L2" s="183">
        <f t="shared" ref="L2:X2" si="1">K2+12</f>
        <v>36</v>
      </c>
      <c r="M2" s="183">
        <f t="shared" si="1"/>
        <v>48</v>
      </c>
      <c r="N2" s="183">
        <f t="shared" si="1"/>
        <v>60</v>
      </c>
      <c r="O2" s="183">
        <f t="shared" si="1"/>
        <v>72</v>
      </c>
      <c r="P2" s="183">
        <f t="shared" si="1"/>
        <v>84</v>
      </c>
      <c r="Q2" s="183">
        <f t="shared" si="1"/>
        <v>96</v>
      </c>
      <c r="R2" s="183">
        <f t="shared" si="1"/>
        <v>108</v>
      </c>
      <c r="S2" s="183">
        <f t="shared" si="1"/>
        <v>120</v>
      </c>
      <c r="T2" s="183">
        <f t="shared" si="1"/>
        <v>132</v>
      </c>
      <c r="U2" s="183">
        <f t="shared" si="1"/>
        <v>144</v>
      </c>
      <c r="V2" s="183">
        <f t="shared" si="1"/>
        <v>156</v>
      </c>
      <c r="W2" s="183">
        <f t="shared" si="1"/>
        <v>168</v>
      </c>
      <c r="X2" s="183">
        <f t="shared" si="1"/>
        <v>180</v>
      </c>
      <c r="Y2" s="227" t="s">
        <v>92</v>
      </c>
      <c r="Z2" s="227" t="s">
        <v>93</v>
      </c>
    </row>
    <row r="3" spans="1:26">
      <c r="A3" s="184">
        <v>3</v>
      </c>
      <c r="B3" s="184"/>
      <c r="C3" s="238" t="s">
        <v>94</v>
      </c>
      <c r="D3" s="91" t="s">
        <v>18</v>
      </c>
      <c r="E3" s="91" t="s">
        <v>95</v>
      </c>
      <c r="F3" s="185">
        <f>IFERROR(VLOOKUP(F$2,'R.WEALTH-Cummulative'!$A:$FG,$A3,FALSE)-1,"")</f>
        <v>3.9345121152587481E-3</v>
      </c>
      <c r="G3" s="185">
        <f>IFERROR(VLOOKUP(G$2,'R.WEALTH-Cummulative'!$A:$FG,$A3,FALSE)-1,"")</f>
        <v>-1.4066586821064431E-2</v>
      </c>
      <c r="H3" s="185">
        <f>IFERROR(VLOOKUP(H$2,'R.WEALTH-Cummulative'!$A:$FG,$A3,FALSE)-1,"")</f>
        <v>7.0391770671511589E-2</v>
      </c>
      <c r="I3" s="185">
        <f>IFERROR(VLOOKUP(I$2,'R.WEALTH-Cummulative'!$A:$FG,$A3,FALSE)-1,"")</f>
        <v>3.9345121152587481E-3</v>
      </c>
      <c r="J3" s="185">
        <f>IFERROR(VLOOKUP(J$2,'R.WEALTH-Cummulative'!$A:$FG,$A3,FALSE)-1,"")</f>
        <v>0.10909706249447892</v>
      </c>
      <c r="K3" s="185">
        <f>IFERROR((VLOOKUP(K$2,'R.WEALTH-Cummulative'!$A:$FG,$A3,FALSE)^(1/(K$2/12)))-1,"")</f>
        <v>0.15546625509526946</v>
      </c>
      <c r="L3" s="185">
        <f>IFERROR((VLOOKUP(L$2,'R.WEALTH-Cummulative'!$A:$FG,$A3,FALSE)^(1/(L$2/12)))-1,"")</f>
        <v>0.24714412949163478</v>
      </c>
      <c r="M3" s="185">
        <f>IFERROR((VLOOKUP(M$2,'R.WEALTH-Cummulative'!$A:$FG,$A3,FALSE)^(1/(M$2/12)))-1,"")</f>
        <v>0.12274082947500586</v>
      </c>
      <c r="N3" s="185">
        <f>IFERROR((VLOOKUP(N$2,'R.WEALTH-Cummulative'!$A:$FG,$A3,FALSE)^(1/(N$2/12)))-1,"")</f>
        <v>0.15647179505648956</v>
      </c>
      <c r="O3" s="185">
        <f>IFERROR((VLOOKUP(O$2,'R.WEALTH-Cummulative'!$A:$FG,$A3,FALSE)^(1/(O$2/12)))-1,"")</f>
        <v>0.17375099655372139</v>
      </c>
      <c r="P3" s="185">
        <f>IFERROR((VLOOKUP(P$2,'R.WEALTH-Cummulative'!$A:$FG,$A3,FALSE)^(1/(P$2/12)))-1,"")</f>
        <v>0.18851610047410228</v>
      </c>
      <c r="Q3" s="185">
        <f>IFERROR((VLOOKUP(Q$2,'R.WEALTH-Cummulative'!$A:$FG,$A3,FALSE)^(1/(Q$2/12)))-1,"")</f>
        <v>0.16206241322230852</v>
      </c>
      <c r="R3" s="185">
        <f>IFERROR((VLOOKUP(R$2,'R.WEALTH-Cummulative'!$A:$FG,$A3,FALSE)^(1/(R$2/12)))-1,"")</f>
        <v>0.18055081169133658</v>
      </c>
      <c r="S3" s="185">
        <f>IFERROR((VLOOKUP(S$2,'R.WEALTH-Cummulative'!$A:$FG,$A3,FALSE)^(1/(S$2/12)))-1,"")</f>
        <v>0.18312045921097586</v>
      </c>
      <c r="T3" s="185" t="str">
        <f>IFERROR((VLOOKUP(T$2,'R.WEALTH-Cummulative'!$A:$FG,$A3,FALSE)^(1/(T$2/12)))-1,"")</f>
        <v/>
      </c>
      <c r="U3" s="185" t="str">
        <f>IFERROR((VLOOKUP(U$2,'R.WEALTH-Cummulative'!$A:$FG,$A3,FALSE)^(1/(U$2/12)))-1,"")</f>
        <v/>
      </c>
      <c r="V3" s="185" t="str">
        <f>IFERROR((VLOOKUP(V$2,'R.WEALTH-Cummulative'!$A:$FG,$A3,FALSE)^(1/(V$2/12)))-1,"")</f>
        <v/>
      </c>
      <c r="W3" s="185" t="str">
        <f>IFERROR((VLOOKUP(W$2,'R.WEALTH-Cummulative'!$A:$FG,$A3,FALSE)^(1/(W$2/12)))-1,"")</f>
        <v/>
      </c>
      <c r="X3" s="185" t="str">
        <f>IFERROR((VLOOKUP(X$2,'R.WEALTH-Cummulative'!$A:$FG,$A3,FALSE)^(1/(X$2/12)))-1,"")</f>
        <v/>
      </c>
      <c r="Y3" s="225">
        <f>VLOOKUP(Y$2,'Since Inception Returns'!$B:$AAB,Summary!A3-1,FALSE)</f>
        <v>3.6241408152551733</v>
      </c>
      <c r="Z3" s="225">
        <f>VLOOKUP(Z$2,'Since Inception Returns'!$B:$AAB,Summary!A3-1,FALSE)</f>
        <v>0.15416579156160104</v>
      </c>
    </row>
    <row r="4" spans="1:26" s="232" customFormat="1">
      <c r="A4" s="230"/>
      <c r="B4" s="230">
        <v>3</v>
      </c>
      <c r="C4" s="242" t="s">
        <v>94</v>
      </c>
      <c r="D4" s="243" t="s">
        <v>18</v>
      </c>
      <c r="E4" s="244" t="s">
        <v>96</v>
      </c>
      <c r="F4" s="231">
        <f>IFERROR(VLOOKUP(F$2,'R.WEALTH-Cummulative (BM)'!$A:$FH,$B4,FALSE)-1,"")</f>
        <v>-9.2134293840877568E-3</v>
      </c>
      <c r="G4" s="231">
        <f>IFERROR(VLOOKUP(G$2,'R.WEALTH-Cummulative (BM)'!$A:$FH,$B4,FALSE)-1,"")</f>
        <v>-4.0381701126082192E-2</v>
      </c>
      <c r="H4" s="231">
        <f>IFERROR(VLOOKUP(H$2,'R.WEALTH-Cummulative (BM)'!$A:$FH,$B4,FALSE)-1,"")</f>
        <v>8.1863367162002598E-2</v>
      </c>
      <c r="I4" s="231">
        <f>IFERROR(VLOOKUP(I$2,'R.WEALTH-Cummulative (BM)'!$A:$FH,$B4,FALSE)-1,"")</f>
        <v>-9.2134293840877568E-3</v>
      </c>
      <c r="J4" s="231">
        <f>IFERROR(VLOOKUP(J$2,'R.WEALTH-Cummulative (BM)'!$A:$FH,$B4,FALSE)-1,"")</f>
        <v>0.22829773575404744</v>
      </c>
      <c r="K4" s="231">
        <f>IFERROR((VLOOKUP(K$2,'R.WEALTH-Cummulative (BM)'!$A:$FH,$B4,FALSE)^(1/(K$2/12)))-1,"")</f>
        <v>0.27251111466149203</v>
      </c>
      <c r="L4" s="231">
        <f>IFERROR((VLOOKUP(L$2,'R.WEALTH-Cummulative (BM)'!$A:$FH,$B4,FALSE)^(1/(L$2/12)))-1,"")</f>
        <v>0.33824537589569936</v>
      </c>
      <c r="M4" s="231">
        <f>IFERROR((VLOOKUP(M$2,'R.WEALTH-Cummulative (BM)'!$A:$FH,$B4,FALSE)^(1/(M$2/12)))-1,"")</f>
        <v>0.17552656666403443</v>
      </c>
      <c r="N4" s="231">
        <f>IFERROR((VLOOKUP(N$2,'R.WEALTH-Cummulative (BM)'!$A:$FH,$B4,FALSE)^(1/(N$2/12)))-1,"")</f>
        <v>0.18267576222844339</v>
      </c>
      <c r="O4" s="231">
        <f>IFERROR((VLOOKUP(O$2,'R.WEALTH-Cummulative (BM)'!$A:$FH,$B4,FALSE)^(1/(O$2/12)))-1,"")</f>
        <v>0.21648670558758143</v>
      </c>
      <c r="P4" s="231">
        <f>IFERROR((VLOOKUP(P$2,'R.WEALTH-Cummulative (BM)'!$A:$FH,$B4,FALSE)^(1/(P$2/12)))-1,"")</f>
        <v>0.24025060200604265</v>
      </c>
      <c r="Q4" s="231">
        <f>IFERROR((VLOOKUP(Q$2,'R.WEALTH-Cummulative (BM)'!$A:$FH,$B4,FALSE)^(1/(Q$2/12)))-1,"")</f>
        <v>0.20958929598201381</v>
      </c>
      <c r="R4" s="231">
        <f>IFERROR((VLOOKUP(R$2,'R.WEALTH-Cummulative (BM)'!$A:$FH,$B4,FALSE)^(1/(R$2/12)))-1,"")</f>
        <v>0.23284222712042468</v>
      </c>
      <c r="S4" s="231">
        <f>IFERROR((VLOOKUP(S$2,'R.WEALTH-Cummulative (BM)'!$A:$FH,$B4,FALSE)^(1/(S$2/12)))-1,"")</f>
        <v>0.23425757278185988</v>
      </c>
      <c r="T4" s="231" t="str">
        <f>IFERROR((VLOOKUP(T$2,'R.WEALTH-Cummulative (BM)'!$A:$FH,$B4,FALSE)^(1/(T$2/12)))-1,"")</f>
        <v/>
      </c>
      <c r="U4" s="231" t="str">
        <f>IFERROR((VLOOKUP(U$2,'R.WEALTH-Cummulative (BM)'!$A:$FH,$B4,FALSE)^(1/(U$2/12)))-1,"")</f>
        <v/>
      </c>
      <c r="V4" s="231" t="str">
        <f>IFERROR((VLOOKUP(V$2,'R.WEALTH-Cummulative (BM)'!$A:$FH,$B4,FALSE)^(1/(V$2/12)))-1,"")</f>
        <v/>
      </c>
      <c r="W4" s="231" t="str">
        <f>IFERROR((VLOOKUP(W$2,'R.WEALTH-Cummulative (BM)'!$A:$FH,$B4,FALSE)^(1/(W$2/12)))-1,"")</f>
        <v/>
      </c>
      <c r="X4" s="231" t="str">
        <f>IFERROR((VLOOKUP(X$2,'R.WEALTH-Cummulative (BM)'!$A:$FH,$B4,FALSE)^(1/(X$2/12)))-1,"")</f>
        <v/>
      </c>
      <c r="Y4" s="227">
        <f>VLOOKUP(Y$2,'Since Inception (BM)'!$B:$AAC,Summary!B4-1,FALSE)</f>
        <v>6.8725102967578398</v>
      </c>
      <c r="Z4" s="227">
        <f>VLOOKUP(Z$2,'Since Inception (BM)'!$B:$AAC,Summary!B4-1,FALSE)</f>
        <v>0.21312314618813999</v>
      </c>
    </row>
    <row r="5" spans="1:26">
      <c r="A5" s="184">
        <v>4</v>
      </c>
      <c r="B5" s="184"/>
      <c r="C5" s="238" t="s">
        <v>97</v>
      </c>
      <c r="D5" s="91" t="s">
        <v>98</v>
      </c>
      <c r="E5" s="91" t="s">
        <v>95</v>
      </c>
      <c r="F5" s="185">
        <f>IFERROR(VLOOKUP(F$2,'R.WEALTH-Cummulative'!$A:$FG,$A5,FALSE)-1,"")</f>
        <v>-2.2723097303203321E-3</v>
      </c>
      <c r="G5" s="185">
        <f>IFERROR(VLOOKUP(G$2,'R.WEALTH-Cummulative'!$A:$FG,$A5,FALSE)-1,"")</f>
        <v>-3.7067325808687657E-2</v>
      </c>
      <c r="H5" s="185">
        <f>IFERROR(VLOOKUP(H$2,'R.WEALTH-Cummulative'!$A:$FG,$A5,FALSE)-1,"")</f>
        <v>6.309320863644019E-2</v>
      </c>
      <c r="I5" s="185">
        <f>IFERROR(VLOOKUP(I$2,'R.WEALTH-Cummulative'!$A:$FG,$A5,FALSE)-1,"")</f>
        <v>-2.2723097303203321E-3</v>
      </c>
      <c r="J5" s="185">
        <f>IFERROR(VLOOKUP(J$2,'R.WEALTH-Cummulative'!$A:$FG,$A5,FALSE)-1,"")</f>
        <v>6.1444905613261325E-2</v>
      </c>
      <c r="K5" s="185">
        <f>IFERROR((VLOOKUP(K$2,'R.WEALTH-Cummulative'!$A:$FG,$A5,FALSE)^(1/(K$2/12)))-1,"")</f>
        <v>0.18054652144324468</v>
      </c>
      <c r="L5" s="185">
        <f>IFERROR((VLOOKUP(L$2,'R.WEALTH-Cummulative'!$A:$FG,$A5,FALSE)^(1/(L$2/12)))-1,"")</f>
        <v>0.2723853452315026</v>
      </c>
      <c r="M5" s="185">
        <f>IFERROR((VLOOKUP(M$2,'R.WEALTH-Cummulative'!$A:$FG,$A5,FALSE)^(1/(M$2/12)))-1,"")</f>
        <v>0.15736247365048039</v>
      </c>
      <c r="N5" s="185">
        <f>IFERROR((VLOOKUP(N$2,'R.WEALTH-Cummulative'!$A:$FG,$A5,FALSE)^(1/(N$2/12)))-1,"")</f>
        <v>0.18413193602555822</v>
      </c>
      <c r="O5" s="185" t="str">
        <f>IFERROR((VLOOKUP(O$2,'R.WEALTH-Cummulative'!$A:$FG,$A5,FALSE)^(1/(O$2/12)))-1,"")</f>
        <v/>
      </c>
      <c r="P5" s="185" t="str">
        <f>IFERROR((VLOOKUP(P$2,'R.WEALTH-Cummulative'!$A:$FG,$A5,FALSE)^(1/(P$2/12)))-1,"")</f>
        <v/>
      </c>
      <c r="Q5" s="185" t="str">
        <f>IFERROR((VLOOKUP(Q$2,'R.WEALTH-Cummulative'!$A:$FG,$A5,FALSE)^(1/(Q$2/12)))-1,"")</f>
        <v/>
      </c>
      <c r="R5" s="185" t="str">
        <f>IFERROR((VLOOKUP(R$2,'R.WEALTH-Cummulative'!$A:$FG,$A5,FALSE)^(1/(R$2/12)))-1,"")</f>
        <v/>
      </c>
      <c r="S5" s="185" t="str">
        <f>IFERROR((VLOOKUP(S$2,'R.WEALTH-Cummulative'!$A:$FG,$A5,FALSE)^(1/(S$2/12)))-1,"")</f>
        <v/>
      </c>
      <c r="T5" s="185" t="str">
        <f>IFERROR((VLOOKUP(T$2,'R.WEALTH-Cummulative'!$A:$FG,$A5,FALSE)^(1/(T$2/12)))-1,"")</f>
        <v/>
      </c>
      <c r="U5" s="185" t="str">
        <f>IFERROR((VLOOKUP(U$2,'R.WEALTH-Cummulative'!$A:$FG,$A5,FALSE)^(1/(U$2/12)))-1,"")</f>
        <v/>
      </c>
      <c r="V5" s="185" t="str">
        <f>IFERROR((VLOOKUP(V$2,'R.WEALTH-Cummulative'!$A:$FG,$A5,FALSE)^(1/(V$2/12)))-1,"")</f>
        <v/>
      </c>
      <c r="W5" s="185" t="str">
        <f>IFERROR((VLOOKUP(W$2,'R.WEALTH-Cummulative'!$A:$FG,$A5,FALSE)^(1/(W$2/12)))-1,"")</f>
        <v/>
      </c>
      <c r="X5" s="185" t="str">
        <f>IFERROR((VLOOKUP(X$2,'R.WEALTH-Cummulative'!$A:$FG,$A5,FALSE)^(1/(X$2/12)))-1,"")</f>
        <v/>
      </c>
      <c r="Y5" s="225">
        <f>VLOOKUP(Y$2,'Since Inception Returns'!$B:$AAB,Summary!A5-1,FALSE)</f>
        <v>2.0543981735844898</v>
      </c>
      <c r="Z5" s="225">
        <f>VLOOKUP(Z$2,'Since Inception Returns'!$B:$AAB,Summary!A5-1,FALSE)</f>
        <v>0.20874123373340758</v>
      </c>
    </row>
    <row r="6" spans="1:26" s="232" customFormat="1">
      <c r="A6" s="230"/>
      <c r="B6" s="230">
        <v>4</v>
      </c>
      <c r="C6" s="238" t="s">
        <v>97</v>
      </c>
      <c r="D6" s="91" t="s">
        <v>98</v>
      </c>
      <c r="E6" s="229" t="s">
        <v>96</v>
      </c>
      <c r="F6" s="231">
        <f>IFERROR(VLOOKUP(F$2,'R.WEALTH-Cummulative (BM)'!$A:$FH,$B6,FALSE)-1,"")</f>
        <v>-9.2134293840877568E-3</v>
      </c>
      <c r="G6" s="231">
        <f>IFERROR(VLOOKUP(G$2,'R.WEALTH-Cummulative (BM)'!$A:$FH,$B6,FALSE)-1,"")</f>
        <v>-4.0381701126082192E-2</v>
      </c>
      <c r="H6" s="231">
        <f>IFERROR(VLOOKUP(H$2,'R.WEALTH-Cummulative (BM)'!$A:$FH,$B6,FALSE)-1,"")</f>
        <v>8.1863367162002598E-2</v>
      </c>
      <c r="I6" s="231">
        <f>IFERROR(VLOOKUP(I$2,'R.WEALTH-Cummulative (BM)'!$A:$FH,$B6,FALSE)-1,"")</f>
        <v>-9.2134293840877568E-3</v>
      </c>
      <c r="J6" s="231">
        <f>IFERROR(VLOOKUP(J$2,'R.WEALTH-Cummulative (BM)'!$A:$FH,$B6,FALSE)-1,"")</f>
        <v>0.22829773575404744</v>
      </c>
      <c r="K6" s="231">
        <f>IFERROR((VLOOKUP(K$2,'R.WEALTH-Cummulative (BM)'!$A:$FH,$B6,FALSE)^(1/(K$2/12)))-1,"")</f>
        <v>0.27251111466149203</v>
      </c>
      <c r="L6" s="231">
        <f>IFERROR((VLOOKUP(L$2,'R.WEALTH-Cummulative (BM)'!$A:$FH,$B6,FALSE)^(1/(L$2/12)))-1,"")</f>
        <v>0.33824537589569936</v>
      </c>
      <c r="M6" s="231">
        <f>IFERROR((VLOOKUP(M$2,'R.WEALTH-Cummulative (BM)'!$A:$FH,$B6,FALSE)^(1/(M$2/12)))-1,"")</f>
        <v>0.17552656666403443</v>
      </c>
      <c r="N6" s="231">
        <f>IFERROR((VLOOKUP(N$2,'R.WEALTH-Cummulative (BM)'!$A:$FH,$B6,FALSE)^(1/(N$2/12)))-1,"")</f>
        <v>0.18267576222844339</v>
      </c>
      <c r="O6" s="231" t="str">
        <f>IFERROR((VLOOKUP(O$2,'R.WEALTH-Cummulative (BM)'!$A:$FH,$B6,FALSE)^(1/(O$2/12)))-1,"")</f>
        <v/>
      </c>
      <c r="P6" s="231" t="str">
        <f>IFERROR((VLOOKUP(P$2,'R.WEALTH-Cummulative (BM)'!$A:$FH,$B6,FALSE)^(1/(P$2/12)))-1,"")</f>
        <v/>
      </c>
      <c r="Q6" s="231" t="str">
        <f>IFERROR((VLOOKUP(Q$2,'R.WEALTH-Cummulative (BM)'!$A:$FH,$B6,FALSE)^(1/(Q$2/12)))-1,"")</f>
        <v/>
      </c>
      <c r="R6" s="231" t="str">
        <f>IFERROR((VLOOKUP(R$2,'R.WEALTH-Cummulative (BM)'!$A:$FH,$B6,FALSE)^(1/(R$2/12)))-1,"")</f>
        <v/>
      </c>
      <c r="S6" s="231" t="str">
        <f>IFERROR((VLOOKUP(S$2,'R.WEALTH-Cummulative (BM)'!$A:$FH,$B6,FALSE)^(1/(S$2/12)))-1,"")</f>
        <v/>
      </c>
      <c r="T6" s="231" t="str">
        <f>IFERROR((VLOOKUP(T$2,'R.WEALTH-Cummulative (BM)'!$A:$FH,$B6,FALSE)^(1/(T$2/12)))-1,"")</f>
        <v/>
      </c>
      <c r="U6" s="231" t="str">
        <f>IFERROR((VLOOKUP(U$2,'R.WEALTH-Cummulative (BM)'!$A:$FH,$B6,FALSE)^(1/(U$2/12)))-1,"")</f>
        <v/>
      </c>
      <c r="V6" s="231" t="str">
        <f>IFERROR((VLOOKUP(V$2,'R.WEALTH-Cummulative (BM)'!$A:$FH,$B6,FALSE)^(1/(V$2/12)))-1,"")</f>
        <v/>
      </c>
      <c r="W6" s="231" t="str">
        <f>IFERROR((VLOOKUP(W$2,'R.WEALTH-Cummulative (BM)'!$A:$FH,$B6,FALSE)^(1/(W$2/12)))-1,"")</f>
        <v/>
      </c>
      <c r="X6" s="231" t="str">
        <f>IFERROR((VLOOKUP(X$2,'R.WEALTH-Cummulative (BM)'!$A:$FH,$B6,FALSE)^(1/(X$2/12)))-1,"")</f>
        <v/>
      </c>
      <c r="Y6" s="227">
        <f>VLOOKUP(Y$2,'Since Inception (BM)'!$B:$AAC,Summary!B6-1,FALSE)</f>
        <v>2.5396189575368044</v>
      </c>
      <c r="Z6" s="227">
        <f>VLOOKUP(Z$2,'Since Inception (BM)'!$B:$AAC,Summary!B6-1,FALSE)</f>
        <v>0.23938104072792621</v>
      </c>
    </row>
    <row r="7" spans="1:26">
      <c r="A7" s="184">
        <v>5</v>
      </c>
      <c r="B7" s="184"/>
      <c r="C7" s="238" t="s">
        <v>99</v>
      </c>
      <c r="D7" s="91" t="s">
        <v>100</v>
      </c>
      <c r="E7" s="91" t="s">
        <v>95</v>
      </c>
      <c r="F7" s="185">
        <f>IFERROR(VLOOKUP(F$2,'R.WEALTH-Cummulative'!$A:$FG,$A7,FALSE)-1,"")</f>
        <v>5.7282874524784422E-3</v>
      </c>
      <c r="G7" s="185">
        <f>IFERROR(VLOOKUP(G$2,'R.WEALTH-Cummulative'!$A:$FG,$A7,FALSE)-1,"")</f>
        <v>-8.106030422135313E-3</v>
      </c>
      <c r="H7" s="185">
        <f>IFERROR(VLOOKUP(H$2,'R.WEALTH-Cummulative'!$A:$FG,$A7,FALSE)-1,"")</f>
        <v>8.1823555839363848E-2</v>
      </c>
      <c r="I7" s="185">
        <f>IFERROR(VLOOKUP(I$2,'R.WEALTH-Cummulative'!$A:$FG,$A7,FALSE)-1,"")</f>
        <v>5.7282874524784422E-3</v>
      </c>
      <c r="J7" s="185">
        <f>IFERROR(VLOOKUP(J$2,'R.WEALTH-Cummulative'!$A:$FG,$A7,FALSE)-1,"")</f>
        <v>0.13297781487787419</v>
      </c>
      <c r="K7" s="185">
        <f>IFERROR((VLOOKUP(K$2,'R.WEALTH-Cummulative'!$A:$FG,$A7,FALSE)^(1/(K$2/12)))-1,"")</f>
        <v>0.17310314328850485</v>
      </c>
      <c r="L7" s="185">
        <f>IFERROR((VLOOKUP(L$2,'R.WEALTH-Cummulative'!$A:$FG,$A7,FALSE)^(1/(L$2/12)))-1,"")</f>
        <v>0.26269149070087483</v>
      </c>
      <c r="M7" s="185">
        <f>IFERROR((VLOOKUP(M$2,'R.WEALTH-Cummulative'!$A:$FG,$A7,FALSE)^(1/(M$2/12)))-1,"")</f>
        <v>0.13764181945236253</v>
      </c>
      <c r="N7" s="185">
        <f>IFERROR((VLOOKUP(N$2,'R.WEALTH-Cummulative'!$A:$FG,$A7,FALSE)^(1/(N$2/12)))-1,"")</f>
        <v>0.16936136877291785</v>
      </c>
      <c r="O7" s="185">
        <f>IFERROR((VLOOKUP(O$2,'R.WEALTH-Cummulative'!$A:$FG,$A7,FALSE)^(1/(O$2/12)))-1,"")</f>
        <v>0.18965347324040516</v>
      </c>
      <c r="P7" s="185">
        <f>IFERROR((VLOOKUP(P$2,'R.WEALTH-Cummulative'!$A:$FG,$A7,FALSE)^(1/(P$2/12)))-1,"")</f>
        <v>0.20364960168217294</v>
      </c>
      <c r="Q7" s="185">
        <f>IFERROR((VLOOKUP(Q$2,'R.WEALTH-Cummulative'!$A:$FG,$A7,FALSE)^(1/(Q$2/12)))-1,"")</f>
        <v>0.17592509572915915</v>
      </c>
      <c r="R7" s="185" t="str">
        <f>IFERROR((VLOOKUP(R$2,'R.WEALTH-Cummulative'!$A:$FG,$A7,FALSE)^(1/(R$2/12)))-1,"")</f>
        <v/>
      </c>
      <c r="S7" s="185" t="str">
        <f>IFERROR((VLOOKUP(S$2,'R.WEALTH-Cummulative'!$A:$FG,$A7,FALSE)^(1/(S$2/12)))-1,"")</f>
        <v/>
      </c>
      <c r="T7" s="185" t="str">
        <f>IFERROR((VLOOKUP(T$2,'R.WEALTH-Cummulative'!$A:$FG,$A7,FALSE)^(1/(T$2/12)))-1,"")</f>
        <v/>
      </c>
      <c r="U7" s="185" t="str">
        <f>IFERROR((VLOOKUP(U$2,'R.WEALTH-Cummulative'!$A:$FG,$A7,FALSE)^(1/(U$2/12)))-1,"")</f>
        <v/>
      </c>
      <c r="V7" s="185" t="str">
        <f>IFERROR((VLOOKUP(V$2,'R.WEALTH-Cummulative'!$A:$FG,$A7,FALSE)^(1/(V$2/12)))-1,"")</f>
        <v/>
      </c>
      <c r="W7" s="185" t="str">
        <f>IFERROR((VLOOKUP(W$2,'R.WEALTH-Cummulative'!$A:$FG,$A7,FALSE)^(1/(W$2/12)))-1,"")</f>
        <v/>
      </c>
      <c r="X7" s="185" t="str">
        <f>IFERROR((VLOOKUP(X$2,'R.WEALTH-Cummulative'!$A:$FG,$A7,FALSE)^(1/(X$2/12)))-1,"")</f>
        <v/>
      </c>
      <c r="Y7" s="225">
        <f>VLOOKUP(Y$2,'Since Inception Returns'!$B:$AAB,Summary!A7-1,FALSE)</f>
        <v>3.3673596348525354</v>
      </c>
      <c r="Z7" s="225">
        <f>VLOOKUP(Z$2,'Since Inception Returns'!$B:$AAB,Summary!A7-1,FALSE)</f>
        <v>0.18665379446823671</v>
      </c>
    </row>
    <row r="8" spans="1:26" s="232" customFormat="1">
      <c r="A8" s="230"/>
      <c r="B8" s="230">
        <v>5</v>
      </c>
      <c r="C8" s="238" t="s">
        <v>99</v>
      </c>
      <c r="D8" s="91" t="s">
        <v>100</v>
      </c>
      <c r="E8" s="229" t="s">
        <v>96</v>
      </c>
      <c r="F8" s="231">
        <f>IFERROR(VLOOKUP(F$2,'R.WEALTH-Cummulative (BM)'!$A:$FH,$B8,FALSE)-1,"")</f>
        <v>-9.2134293840877568E-3</v>
      </c>
      <c r="G8" s="231">
        <f>IFERROR(VLOOKUP(G$2,'R.WEALTH-Cummulative (BM)'!$A:$FH,$B8,FALSE)-1,"")</f>
        <v>-4.0381701126082192E-2</v>
      </c>
      <c r="H8" s="231">
        <f>IFERROR(VLOOKUP(H$2,'R.WEALTH-Cummulative (BM)'!$A:$FH,$B8,FALSE)-1,"")</f>
        <v>8.1863367162002598E-2</v>
      </c>
      <c r="I8" s="231">
        <f>IFERROR(VLOOKUP(I$2,'R.WEALTH-Cummulative (BM)'!$A:$FH,$B8,FALSE)-1,"")</f>
        <v>-9.2134293840877568E-3</v>
      </c>
      <c r="J8" s="231">
        <f>IFERROR(VLOOKUP(J$2,'R.WEALTH-Cummulative (BM)'!$A:$FH,$B8,FALSE)-1,"")</f>
        <v>0.22829773575404744</v>
      </c>
      <c r="K8" s="231">
        <f>IFERROR((VLOOKUP(K$2,'R.WEALTH-Cummulative (BM)'!$A:$FH,$B8,FALSE)^(1/(K$2/12)))-1,"")</f>
        <v>0.27251111466149203</v>
      </c>
      <c r="L8" s="231">
        <f>IFERROR((VLOOKUP(L$2,'R.WEALTH-Cummulative (BM)'!$A:$FH,$B8,FALSE)^(1/(L$2/12)))-1,"")</f>
        <v>0.33824537589569936</v>
      </c>
      <c r="M8" s="231">
        <f>IFERROR((VLOOKUP(M$2,'R.WEALTH-Cummulative (BM)'!$A:$FH,$B8,FALSE)^(1/(M$2/12)))-1,"")</f>
        <v>0.17552656666403443</v>
      </c>
      <c r="N8" s="231">
        <f>IFERROR((VLOOKUP(N$2,'R.WEALTH-Cummulative (BM)'!$A:$FH,$B8,FALSE)^(1/(N$2/12)))-1,"")</f>
        <v>0.18267576222844339</v>
      </c>
      <c r="O8" s="231">
        <f>IFERROR((VLOOKUP(O$2,'R.WEALTH-Cummulative (BM)'!$A:$FH,$B8,FALSE)^(1/(O$2/12)))-1,"")</f>
        <v>0.21648670558758143</v>
      </c>
      <c r="P8" s="231">
        <f>IFERROR((VLOOKUP(P$2,'R.WEALTH-Cummulative (BM)'!$A:$FH,$B8,FALSE)^(1/(P$2/12)))-1,"")</f>
        <v>0.24025060200604265</v>
      </c>
      <c r="Q8" s="231">
        <f>IFERROR((VLOOKUP(Q$2,'R.WEALTH-Cummulative (BM)'!$A:$FH,$B8,FALSE)^(1/(Q$2/12)))-1,"")</f>
        <v>0.20958929598201381</v>
      </c>
      <c r="R8" s="231" t="str">
        <f>IFERROR((VLOOKUP(R$2,'R.WEALTH-Cummulative (BM)'!$A:$FH,$B8,FALSE)^(1/(R$2/12)))-1,"")</f>
        <v/>
      </c>
      <c r="S8" s="231" t="str">
        <f>IFERROR((VLOOKUP(S$2,'R.WEALTH-Cummulative (BM)'!$A:$FH,$B8,FALSE)^(1/(S$2/12)))-1,"")</f>
        <v/>
      </c>
      <c r="T8" s="231" t="str">
        <f>IFERROR((VLOOKUP(T$2,'R.WEALTH-Cummulative (BM)'!$A:$FH,$B8,FALSE)^(1/(T$2/12)))-1,"")</f>
        <v/>
      </c>
      <c r="U8" s="231" t="str">
        <f>IFERROR((VLOOKUP(U$2,'R.WEALTH-Cummulative (BM)'!$A:$FH,$B8,FALSE)^(1/(U$2/12)))-1,"")</f>
        <v/>
      </c>
      <c r="V8" s="231" t="str">
        <f>IFERROR((VLOOKUP(V$2,'R.WEALTH-Cummulative (BM)'!$A:$FH,$B8,FALSE)^(1/(V$2/12)))-1,"")</f>
        <v/>
      </c>
      <c r="W8" s="231" t="str">
        <f>IFERROR((VLOOKUP(W$2,'R.WEALTH-Cummulative (BM)'!$A:$FH,$B8,FALSE)^(1/(W$2/12)))-1,"")</f>
        <v/>
      </c>
      <c r="X8" s="231" t="str">
        <f>IFERROR((VLOOKUP(X$2,'R.WEALTH-Cummulative (BM)'!$A:$FH,$B8,FALSE)^(1/(X$2/12)))-1,"")</f>
        <v/>
      </c>
      <c r="Y8" s="227">
        <f>VLOOKUP(Y$2,'Since Inception (BM)'!$B:$AAC,Summary!B8-1,FALSE)</f>
        <v>4.7405741744701819</v>
      </c>
      <c r="Z8" s="227">
        <f>VLOOKUP(Z$2,'Since Inception (BM)'!$B:$AAC,Summary!B8-1,FALSE)</f>
        <v>0.22492169400340223</v>
      </c>
    </row>
    <row r="9" spans="1:26">
      <c r="A9" s="184">
        <v>6</v>
      </c>
      <c r="B9" s="184"/>
      <c r="C9" s="238" t="s">
        <v>46</v>
      </c>
      <c r="D9" s="91" t="s">
        <v>47</v>
      </c>
      <c r="E9" s="91" t="s">
        <v>101</v>
      </c>
      <c r="F9" s="185">
        <f>IFERROR(VLOOKUP(F$2,'R.WEALTH-Cummulative'!$A:$FG,$A9,FALSE)-1,"")</f>
        <v>-5.6687753936349727E-3</v>
      </c>
      <c r="G9" s="185">
        <f>IFERROR(VLOOKUP(G$2,'R.WEALTH-Cummulative'!$A:$FG,$A9,FALSE)-1,"")</f>
        <v>5.9216365455692532E-2</v>
      </c>
      <c r="H9" s="185">
        <f>IFERROR(VLOOKUP(H$2,'R.WEALTH-Cummulative'!$A:$FG,$A9,FALSE)-1,"")</f>
        <v>0.1865492975259837</v>
      </c>
      <c r="I9" s="185">
        <f>IFERROR(VLOOKUP(I$2,'R.WEALTH-Cummulative'!$A:$FG,$A9,FALSE)-1,"")</f>
        <v>-5.6687753936349727E-3</v>
      </c>
      <c r="J9" s="185">
        <f>IFERROR(VLOOKUP(J$2,'R.WEALTH-Cummulative'!$A:$FG,$A9,FALSE)-1,"")</f>
        <v>2.3311141595781404E-2</v>
      </c>
      <c r="K9" s="185">
        <f>IFERROR((VLOOKUP(K$2,'R.WEALTH-Cummulative'!$A:$FG,$A9,FALSE)^(1/(K$2/12)))-1,"")</f>
        <v>4.9426189899800521E-2</v>
      </c>
      <c r="L9" s="185">
        <f>IFERROR((VLOOKUP(L$2,'R.WEALTH-Cummulative'!$A:$FG,$A9,FALSE)^(1/(L$2/12)))-1,"")</f>
        <v>7.4077154338255013E-2</v>
      </c>
      <c r="M9" s="185" t="str">
        <f>IFERROR((VLOOKUP(M$2,'R.WEALTH-Cummulative'!$A:$FG,$A9,FALSE)^(1/(M$2/12)))-1,"")</f>
        <v/>
      </c>
      <c r="N9" s="185" t="str">
        <f>IFERROR((VLOOKUP(N$2,'R.WEALTH-Cummulative'!$A:$FG,$A9,FALSE)^(1/(N$2/12)))-1,"")</f>
        <v/>
      </c>
      <c r="O9" s="185" t="str">
        <f>IFERROR((VLOOKUP(O$2,'R.WEALTH-Cummulative'!$A:$FG,$A9,FALSE)^(1/(O$2/12)))-1,"")</f>
        <v/>
      </c>
      <c r="P9" s="185" t="str">
        <f>IFERROR((VLOOKUP(P$2,'R.WEALTH-Cummulative'!$A:$FG,$A9,FALSE)^(1/(P$2/12)))-1,"")</f>
        <v/>
      </c>
      <c r="Q9" s="185" t="str">
        <f>IFERROR((VLOOKUP(Q$2,'R.WEALTH-Cummulative'!$A:$FG,$A9,FALSE)^(1/(Q$2/12)))-1,"")</f>
        <v/>
      </c>
      <c r="R9" s="185" t="str">
        <f>IFERROR((VLOOKUP(R$2,'R.WEALTH-Cummulative'!$A:$FG,$A9,FALSE)^(1/(R$2/12)))-1,"")</f>
        <v/>
      </c>
      <c r="S9" s="185" t="str">
        <f>IFERROR((VLOOKUP(S$2,'R.WEALTH-Cummulative'!$A:$FG,$A9,FALSE)^(1/(S$2/12)))-1,"")</f>
        <v/>
      </c>
      <c r="T9" s="185" t="str">
        <f>IFERROR((VLOOKUP(T$2,'R.WEALTH-Cummulative'!$A:$FG,$A9,FALSE)^(1/(T$2/12)))-1,"")</f>
        <v/>
      </c>
      <c r="U9" s="185" t="str">
        <f>IFERROR((VLOOKUP(U$2,'R.WEALTH-Cummulative'!$A:$FG,$A9,FALSE)^(1/(U$2/12)))-1,"")</f>
        <v/>
      </c>
      <c r="V9" s="185" t="str">
        <f>IFERROR((VLOOKUP(V$2,'R.WEALTH-Cummulative'!$A:$FG,$A9,FALSE)^(1/(V$2/12)))-1,"")</f>
        <v/>
      </c>
      <c r="W9" s="185" t="str">
        <f>IFERROR((VLOOKUP(W$2,'R.WEALTH-Cummulative'!$A:$FG,$A9,FALSE)^(1/(W$2/12)))-1,"")</f>
        <v/>
      </c>
      <c r="X9" s="185" t="str">
        <f>IFERROR((VLOOKUP(X$2,'R.WEALTH-Cummulative'!$A:$FG,$A9,FALSE)^(1/(X$2/12)))-1,"")</f>
        <v/>
      </c>
      <c r="Y9" s="225">
        <f>VLOOKUP(Y$2,'Since Inception Returns'!$B:$AAB,Summary!A9-1,FALSE)</f>
        <v>0.31530969151870125</v>
      </c>
      <c r="Z9" s="225">
        <f>VLOOKUP(Z$2,'Since Inception Returns'!$B:$AAB,Summary!A9-1,FALSE)</f>
        <v>8.7145105679377943E-2</v>
      </c>
    </row>
    <row r="10" spans="1:26" s="232" customFormat="1">
      <c r="A10" s="230"/>
      <c r="B10" s="230">
        <v>6</v>
      </c>
      <c r="C10" s="238" t="s">
        <v>46</v>
      </c>
      <c r="D10" s="91" t="s">
        <v>47</v>
      </c>
      <c r="E10" s="229" t="s">
        <v>102</v>
      </c>
      <c r="F10" s="231">
        <f>IFERROR(VLOOKUP(F$2,'R.WEALTH-Cummulative (BM)'!$A:$FH,$B10,FALSE)-1,"")</f>
        <v>1.0953013771679565E-2</v>
      </c>
      <c r="G10" s="231">
        <f>IFERROR(VLOOKUP(G$2,'R.WEALTH-Cummulative (BM)'!$A:$FH,$B10,FALSE)-1,"")</f>
        <v>8.4428036507457893E-2</v>
      </c>
      <c r="H10" s="231">
        <f>IFERROR(VLOOKUP(H$2,'R.WEALTH-Cummulative (BM)'!$A:$FH,$B10,FALSE)-1,"")</f>
        <v>0.1869293179044611</v>
      </c>
      <c r="I10" s="231">
        <f>IFERROR(VLOOKUP(I$2,'R.WEALTH-Cummulative (BM)'!$A:$FH,$B10,FALSE)-1,"")</f>
        <v>1.0953013771679565E-2</v>
      </c>
      <c r="J10" s="231">
        <f>IFERROR(VLOOKUP(J$2,'R.WEALTH-Cummulative (BM)'!$A:$FH,$B10,FALSE)-1,"")</f>
        <v>9.1091301416540871E-2</v>
      </c>
      <c r="K10" s="231">
        <f>IFERROR((VLOOKUP(K$2,'R.WEALTH-Cummulative (BM)'!$A:$FH,$B10,FALSE)^(1/(K$2/12)))-1,"")</f>
        <v>6.9243604035603701E-2</v>
      </c>
      <c r="L10" s="231">
        <f>IFERROR((VLOOKUP(L$2,'R.WEALTH-Cummulative (BM)'!$A:$FH,$B10,FALSE)^(1/(L$2/12)))-1,"")</f>
        <v>7.0288200419815094E-2</v>
      </c>
      <c r="M10" s="231" t="str">
        <f>IFERROR((VLOOKUP(M$2,'R.WEALTH-Cummulative (BM)'!$A:$FH,$B10,FALSE)^(1/(M$2/12)))-1,"")</f>
        <v/>
      </c>
      <c r="N10" s="231" t="str">
        <f>IFERROR((VLOOKUP(N$2,'R.WEALTH-Cummulative (BM)'!$A:$FH,$B10,FALSE)^(1/(N$2/12)))-1,"")</f>
        <v/>
      </c>
      <c r="O10" s="231" t="str">
        <f>IFERROR((VLOOKUP(O$2,'R.WEALTH-Cummulative (BM)'!$A:$FH,$B10,FALSE)^(1/(O$2/12)))-1,"")</f>
        <v/>
      </c>
      <c r="P10" s="231" t="str">
        <f>IFERROR((VLOOKUP(P$2,'R.WEALTH-Cummulative (BM)'!$A:$FH,$B10,FALSE)^(1/(P$2/12)))-1,"")</f>
        <v/>
      </c>
      <c r="Q10" s="231" t="str">
        <f>IFERROR((VLOOKUP(Q$2,'R.WEALTH-Cummulative (BM)'!$A:$FH,$B10,FALSE)^(1/(Q$2/12)))-1,"")</f>
        <v/>
      </c>
      <c r="R10" s="231" t="str">
        <f>IFERROR((VLOOKUP(R$2,'R.WEALTH-Cummulative (BM)'!$A:$FH,$B10,FALSE)^(1/(R$2/12)))-1,"")</f>
        <v/>
      </c>
      <c r="S10" s="231" t="str">
        <f>IFERROR((VLOOKUP(S$2,'R.WEALTH-Cummulative (BM)'!$A:$FH,$B10,FALSE)^(1/(S$2/12)))-1,"")</f>
        <v/>
      </c>
      <c r="T10" s="231" t="str">
        <f>IFERROR((VLOOKUP(T$2,'R.WEALTH-Cummulative (BM)'!$A:$FH,$B10,FALSE)^(1/(T$2/12)))-1,"")</f>
        <v/>
      </c>
      <c r="U10" s="231" t="str">
        <f>IFERROR((VLOOKUP(U$2,'R.WEALTH-Cummulative (BM)'!$A:$FH,$B10,FALSE)^(1/(U$2/12)))-1,"")</f>
        <v/>
      </c>
      <c r="V10" s="231" t="str">
        <f>IFERROR((VLOOKUP(V$2,'R.WEALTH-Cummulative (BM)'!$A:$FH,$B10,FALSE)^(1/(V$2/12)))-1,"")</f>
        <v/>
      </c>
      <c r="W10" s="231" t="str">
        <f>IFERROR((VLOOKUP(W$2,'R.WEALTH-Cummulative (BM)'!$A:$FH,$B10,FALSE)^(1/(W$2/12)))-1,"")</f>
        <v/>
      </c>
      <c r="X10" s="231" t="str">
        <f>IFERROR((VLOOKUP(X$2,'R.WEALTH-Cummulative (BM)'!$A:$FH,$B10,FALSE)^(1/(X$2/12)))-1,"")</f>
        <v/>
      </c>
      <c r="Y10" s="227">
        <f>VLOOKUP(Y$2,'Since Inception (BM)'!$B:$AAC,Summary!B10-1,FALSE)</f>
        <v>0.35399401877804415</v>
      </c>
      <c r="Z10" s="227">
        <f>VLOOKUP(Z$2,'Since Inception (BM)'!$B:$AAC,Summary!B10-1,FALSE)</f>
        <v>9.6794795224631525E-2</v>
      </c>
    </row>
    <row r="11" spans="1:26" ht="15" hidden="1" customHeight="1">
      <c r="A11" s="184">
        <v>7</v>
      </c>
      <c r="B11" s="230"/>
      <c r="C11" s="238" t="e">
        <v>#N/A</v>
      </c>
      <c r="D11" s="91" t="e">
        <v>#N/A</v>
      </c>
      <c r="E11" s="91" t="s">
        <v>103</v>
      </c>
      <c r="F11" s="185" t="str">
        <f>IFERROR(VLOOKUP(F$2,'R.WEALTH-Cummulative'!$A:$FG,$A11,FALSE)-1,"")</f>
        <v/>
      </c>
      <c r="G11" s="185" t="str">
        <f>IFERROR(VLOOKUP(G$2,'R.WEALTH-Cummulative'!$A:$FG,$A11,FALSE)-1,"")</f>
        <v/>
      </c>
      <c r="H11" s="185" t="str">
        <f>IFERROR(VLOOKUP(H$2,'R.WEALTH-Cummulative'!$A:$FG,$A11,FALSE)-1,"")</f>
        <v/>
      </c>
      <c r="I11" s="185" t="str">
        <f>IFERROR(VLOOKUP(I$2,'R.WEALTH-Cummulative'!$A:$FG,$A11,FALSE)-1,"")</f>
        <v/>
      </c>
      <c r="J11" s="185" t="str">
        <f>IFERROR(VLOOKUP(J$2,'R.WEALTH-Cummulative'!$A:$FG,$A11,FALSE)-1,"")</f>
        <v/>
      </c>
      <c r="K11" s="185" t="str">
        <f>IFERROR((VLOOKUP(K$2,'R.WEALTH-Cummulative'!$A:$FG,$A11,FALSE)^(1/(K$2/12)))-1,"")</f>
        <v/>
      </c>
      <c r="L11" s="185" t="str">
        <f>IFERROR((VLOOKUP(L$2,'R.WEALTH-Cummulative'!$A:$FG,$A11,FALSE)^(1/(L$2/12)))-1,"")</f>
        <v/>
      </c>
      <c r="M11" s="185" t="str">
        <f>IFERROR((VLOOKUP(M$2,'R.WEALTH-Cummulative'!$A:$FG,$A11,FALSE)^(1/(M$2/12)))-1,"")</f>
        <v/>
      </c>
      <c r="N11" s="185" t="str">
        <f>IFERROR((VLOOKUP(N$2,'R.WEALTH-Cummulative'!$A:$FG,$A11,FALSE)^(1/(N$2/12)))-1,"")</f>
        <v/>
      </c>
      <c r="O11" s="185" t="str">
        <f>IFERROR((VLOOKUP(O$2,'R.WEALTH-Cummulative'!$A:$FG,$A11,FALSE)^(1/(O$2/12)))-1,"")</f>
        <v/>
      </c>
      <c r="P11" s="185" t="str">
        <f>IFERROR((VLOOKUP(P$2,'R.WEALTH-Cummulative'!$A:$FG,$A11,FALSE)^(1/(P$2/12)))-1,"")</f>
        <v/>
      </c>
      <c r="Q11" s="185" t="str">
        <f>IFERROR((VLOOKUP(Q$2,'R.WEALTH-Cummulative'!$A:$FG,$A11,FALSE)^(1/(Q$2/12)))-1,"")</f>
        <v/>
      </c>
      <c r="R11" s="185" t="str">
        <f>IFERROR((VLOOKUP(R$2,'R.WEALTH-Cummulative'!$A:$FG,$A11,FALSE)^(1/(R$2/12)))-1,"")</f>
        <v/>
      </c>
      <c r="S11" s="185" t="str">
        <f>IFERROR((VLOOKUP(S$2,'R.WEALTH-Cummulative'!$A:$FG,$A11,FALSE)^(1/(S$2/12)))-1,"")</f>
        <v/>
      </c>
      <c r="T11" s="185" t="str">
        <f>IFERROR((VLOOKUP(T$2,'R.WEALTH-Cummulative'!$A:$FG,$A11,FALSE)^(1/(T$2/12)))-1,"")</f>
        <v/>
      </c>
      <c r="U11" s="185" t="str">
        <f>IFERROR((VLOOKUP(U$2,'R.WEALTH-Cummulative'!$A:$FG,$A11,FALSE)^(1/(U$2/12)))-1,"")</f>
        <v/>
      </c>
      <c r="V11" s="185" t="str">
        <f>IFERROR((VLOOKUP(V$2,'R.WEALTH-Cummulative'!$A:$FG,$A11,FALSE)^(1/(V$2/12)))-1,"")</f>
        <v/>
      </c>
      <c r="W11" s="185" t="str">
        <f>IFERROR((VLOOKUP(W$2,'R.WEALTH-Cummulative'!$A:$FG,$A11,FALSE)^(1/(W$2/12)))-1,"")</f>
        <v/>
      </c>
      <c r="X11" s="185" t="str">
        <f>IFERROR((VLOOKUP(X$2,'R.WEALTH-Cummulative'!$A:$FG,$A11,FALSE)^(1/(X$2/12)))-1,"")</f>
        <v/>
      </c>
      <c r="Y11" s="225">
        <f>VLOOKUP(Y$2,'Since Inception Returns'!$B:$AAB,Summary!A11-1,FALSE)</f>
        <v>0.28924112446118944</v>
      </c>
      <c r="Z11" s="225">
        <f>VLOOKUP(Z$2,'Since Inception Returns'!$B:$AAB,Summary!A11-1,FALSE)</f>
        <v>0.14940060042615433</v>
      </c>
    </row>
    <row r="12" spans="1:26">
      <c r="A12" s="184">
        <v>8</v>
      </c>
      <c r="B12" s="184"/>
      <c r="C12" s="238" t="s">
        <v>48</v>
      </c>
      <c r="D12" s="91" t="s">
        <v>49</v>
      </c>
      <c r="E12" s="91" t="s">
        <v>104</v>
      </c>
      <c r="F12" s="185">
        <f>IFERROR(VLOOKUP(F$2,'R.WEALTH-Cummulative'!$A:$FG,$A12,FALSE)-1,"")</f>
        <v>3.1615071809700801E-3</v>
      </c>
      <c r="G12" s="185">
        <f>IFERROR(VLOOKUP(G$2,'R.WEALTH-Cummulative'!$A:$FG,$A12,FALSE)-1,"")</f>
        <v>-2.4408773364298142E-2</v>
      </c>
      <c r="H12" s="185">
        <f>IFERROR(VLOOKUP(H$2,'R.WEALTH-Cummulative'!$A:$FG,$A12,FALSE)-1,"")</f>
        <v>8.2765227876497649E-2</v>
      </c>
      <c r="I12" s="185">
        <f>IFERROR(VLOOKUP(I$2,'R.WEALTH-Cummulative'!$A:$FG,$A12,FALSE)-1,"")</f>
        <v>3.1615071809700801E-3</v>
      </c>
      <c r="J12" s="185">
        <f>IFERROR(VLOOKUP(J$2,'R.WEALTH-Cummulative'!$A:$FG,$A12,FALSE)-1,"")</f>
        <v>0.11535956212590293</v>
      </c>
      <c r="K12" s="185">
        <f>IFERROR((VLOOKUP(K$2,'R.WEALTH-Cummulative'!$A:$FG,$A12,FALSE)^(1/(K$2/12)))-1,"")</f>
        <v>0.17588541544000336</v>
      </c>
      <c r="L12" s="185">
        <f>IFERROR((VLOOKUP(L$2,'R.WEALTH-Cummulative'!$A:$FG,$A12,FALSE)^(1/(L$2/12)))-1,"")</f>
        <v>0.29370094715220341</v>
      </c>
      <c r="M12" s="185" t="str">
        <f>IFERROR((VLOOKUP(M$2,'R.WEALTH-Cummulative'!$A:$FG,$A12,FALSE)^(1/(M$2/12)))-1,"")</f>
        <v/>
      </c>
      <c r="N12" s="185" t="str">
        <f>IFERROR((VLOOKUP(N$2,'R.WEALTH-Cummulative'!$A:$FG,$A12,FALSE)^(1/(N$2/12)))-1,"")</f>
        <v/>
      </c>
      <c r="O12" s="185" t="str">
        <f>IFERROR((VLOOKUP(O$2,'R.WEALTH-Cummulative'!$A:$FG,$A12,FALSE)^(1/(O$2/12)))-1,"")</f>
        <v/>
      </c>
      <c r="P12" s="185" t="str">
        <f>IFERROR((VLOOKUP(P$2,'R.WEALTH-Cummulative'!$A:$FG,$A12,FALSE)^(1/(P$2/12)))-1,"")</f>
        <v/>
      </c>
      <c r="Q12" s="185" t="str">
        <f>IFERROR((VLOOKUP(Q$2,'R.WEALTH-Cummulative'!$A:$FG,$A12,FALSE)^(1/(Q$2/12)))-1,"")</f>
        <v/>
      </c>
      <c r="R12" s="185" t="str">
        <f>IFERROR((VLOOKUP(R$2,'R.WEALTH-Cummulative'!$A:$FG,$A12,FALSE)^(1/(R$2/12)))-1,"")</f>
        <v/>
      </c>
      <c r="S12" s="185" t="str">
        <f>IFERROR((VLOOKUP(S$2,'R.WEALTH-Cummulative'!$A:$FG,$A12,FALSE)^(1/(S$2/12)))-1,"")</f>
        <v/>
      </c>
      <c r="T12" s="185" t="str">
        <f>IFERROR((VLOOKUP(T$2,'R.WEALTH-Cummulative'!$A:$FG,$A12,FALSE)^(1/(T$2/12)))-1,"")</f>
        <v/>
      </c>
      <c r="U12" s="185" t="str">
        <f>IFERROR((VLOOKUP(U$2,'R.WEALTH-Cummulative'!$A:$FG,$A12,FALSE)^(1/(U$2/12)))-1,"")</f>
        <v/>
      </c>
      <c r="V12" s="185" t="str">
        <f>IFERROR((VLOOKUP(V$2,'R.WEALTH-Cummulative'!$A:$FG,$A12,FALSE)^(1/(V$2/12)))-1,"")</f>
        <v/>
      </c>
      <c r="W12" s="185" t="str">
        <f>IFERROR((VLOOKUP(W$2,'R.WEALTH-Cummulative'!$A:$FG,$A12,FALSE)^(1/(W$2/12)))-1,"")</f>
        <v/>
      </c>
      <c r="X12" s="185" t="str">
        <f>IFERROR((VLOOKUP(X$2,'R.WEALTH-Cummulative'!$A:$FG,$A12,FALSE)^(1/(X$2/12)))-1,"")</f>
        <v/>
      </c>
      <c r="Y12" s="225">
        <f>VLOOKUP(Y$2,'Since Inception Returns'!$B:$AAB,Summary!A12-1,FALSE)</f>
        <v>1.420067744828021</v>
      </c>
      <c r="Z12" s="225">
        <f>VLOOKUP(Z$2,'Since Inception Returns'!$B:$AAB,Summary!A12-1,FALSE)</f>
        <v>0.30922924951286723</v>
      </c>
    </row>
    <row r="13" spans="1:26" s="232" customFormat="1">
      <c r="A13" s="230"/>
      <c r="B13" s="230">
        <v>8</v>
      </c>
      <c r="C13" s="238" t="s">
        <v>48</v>
      </c>
      <c r="D13" s="91" t="s">
        <v>49</v>
      </c>
      <c r="E13" s="229" t="s">
        <v>96</v>
      </c>
      <c r="F13" s="231">
        <f>IFERROR(VLOOKUP(F$2,'R.WEALTH-Cummulative (BM)'!$A:$FH,$B13,FALSE)-1,"")</f>
        <v>-9.2134293840877568E-3</v>
      </c>
      <c r="G13" s="231">
        <f>IFERROR(VLOOKUP(G$2,'R.WEALTH-Cummulative (BM)'!$A:$FH,$B13,FALSE)-1,"")</f>
        <v>-4.0381701126082192E-2</v>
      </c>
      <c r="H13" s="231">
        <f>IFERROR(VLOOKUP(H$2,'R.WEALTH-Cummulative (BM)'!$A:$FH,$B13,FALSE)-1,"")</f>
        <v>8.1863367162002598E-2</v>
      </c>
      <c r="I13" s="231">
        <f>IFERROR(VLOOKUP(I$2,'R.WEALTH-Cummulative (BM)'!$A:$FH,$B13,FALSE)-1,"")</f>
        <v>-9.2134293840877568E-3</v>
      </c>
      <c r="J13" s="231">
        <f>IFERROR(VLOOKUP(J$2,'R.WEALTH-Cummulative (BM)'!$A:$FH,$B13,FALSE)-1,"")</f>
        <v>0.22829773575404744</v>
      </c>
      <c r="K13" s="231">
        <f>IFERROR((VLOOKUP(K$2,'R.WEALTH-Cummulative (BM)'!$A:$FH,$B13,FALSE)^(1/(K$2/12)))-1,"")</f>
        <v>0.27251111466149203</v>
      </c>
      <c r="L13" s="231">
        <f>IFERROR((VLOOKUP(L$2,'R.WEALTH-Cummulative (BM)'!$A:$FH,$B13,FALSE)^(1/(L$2/12)))-1,"")</f>
        <v>0.33824537589569936</v>
      </c>
      <c r="M13" s="231" t="str">
        <f>IFERROR((VLOOKUP(M$2,'R.WEALTH-Cummulative (BM)'!$A:$FH,$B13,FALSE)^(1/(M$2/12)))-1,"")</f>
        <v/>
      </c>
      <c r="N13" s="231" t="str">
        <f>IFERROR((VLOOKUP(N$2,'R.WEALTH-Cummulative (BM)'!$A:$FH,$B13,FALSE)^(1/(N$2/12)))-1,"")</f>
        <v/>
      </c>
      <c r="O13" s="231" t="str">
        <f>IFERROR((VLOOKUP(O$2,'R.WEALTH-Cummulative (BM)'!$A:$FH,$B13,FALSE)^(1/(O$2/12)))-1,"")</f>
        <v/>
      </c>
      <c r="P13" s="231" t="str">
        <f>IFERROR((VLOOKUP(P$2,'R.WEALTH-Cummulative (BM)'!$A:$FH,$B13,FALSE)^(1/(P$2/12)))-1,"")</f>
        <v/>
      </c>
      <c r="Q13" s="231" t="str">
        <f>IFERROR((VLOOKUP(Q$2,'R.WEALTH-Cummulative (BM)'!$A:$FH,$B13,FALSE)^(1/(Q$2/12)))-1,"")</f>
        <v/>
      </c>
      <c r="R13" s="231" t="str">
        <f>IFERROR((VLOOKUP(R$2,'R.WEALTH-Cummulative (BM)'!$A:$FH,$B13,FALSE)^(1/(R$2/12)))-1,"")</f>
        <v/>
      </c>
      <c r="S13" s="231" t="str">
        <f>IFERROR((VLOOKUP(S$2,'R.WEALTH-Cummulative (BM)'!$A:$FH,$B13,FALSE)^(1/(S$2/12)))-1,"")</f>
        <v/>
      </c>
      <c r="T13" s="231" t="str">
        <f>IFERROR((VLOOKUP(T$2,'R.WEALTH-Cummulative (BM)'!$A:$FH,$B13,FALSE)^(1/(T$2/12)))-1,"")</f>
        <v/>
      </c>
      <c r="U13" s="231" t="str">
        <f>IFERROR((VLOOKUP(U$2,'R.WEALTH-Cummulative (BM)'!$A:$FH,$B13,FALSE)^(1/(U$2/12)))-1,"")</f>
        <v/>
      </c>
      <c r="V13" s="231" t="str">
        <f>IFERROR((VLOOKUP(V$2,'R.WEALTH-Cummulative (BM)'!$A:$FH,$B13,FALSE)^(1/(V$2/12)))-1,"")</f>
        <v/>
      </c>
      <c r="W13" s="231" t="str">
        <f>IFERROR((VLOOKUP(W$2,'R.WEALTH-Cummulative (BM)'!$A:$FH,$B13,FALSE)^(1/(W$2/12)))-1,"")</f>
        <v/>
      </c>
      <c r="X13" s="231" t="str">
        <f>IFERROR((VLOOKUP(X$2,'R.WEALTH-Cummulative (BM)'!$A:$FH,$B13,FALSE)^(1/(X$2/12)))-1,"")</f>
        <v/>
      </c>
      <c r="Y13" s="227">
        <f>VLOOKUP(Y$2,'Since Inception (BM)'!$B:$AAC,Summary!B13-1,FALSE)</f>
        <v>1.6486322084773493</v>
      </c>
      <c r="Z13" s="227">
        <f>VLOOKUP(Z$2,'Since Inception (BM)'!$B:$AAC,Summary!B13-1,FALSE)</f>
        <v>0.34575075136244426</v>
      </c>
    </row>
    <row r="14" spans="1:26">
      <c r="A14" s="184">
        <v>9</v>
      </c>
      <c r="B14" s="184"/>
      <c r="C14" s="238" t="s">
        <v>50</v>
      </c>
      <c r="D14" s="91" t="s">
        <v>51</v>
      </c>
      <c r="E14" s="91" t="s">
        <v>105</v>
      </c>
      <c r="F14" s="185">
        <f>IFERROR(VLOOKUP(F$2,'R.WEALTH-Cummulative'!$A:$FG,$A14,FALSE)-1,"")</f>
        <v>4.806295067584232E-2</v>
      </c>
      <c r="G14" s="185">
        <f>IFERROR(VLOOKUP(G$2,'R.WEALTH-Cummulative'!$A:$FG,$A14,FALSE)-1,"")</f>
        <v>4.2974764344031913E-2</v>
      </c>
      <c r="H14" s="185">
        <f>IFERROR(VLOOKUP(H$2,'R.WEALTH-Cummulative'!$A:$FG,$A14,FALSE)-1,"")</f>
        <v>8.2931166838441595E-2</v>
      </c>
      <c r="I14" s="185">
        <f>IFERROR(VLOOKUP(I$2,'R.WEALTH-Cummulative'!$A:$FG,$A14,FALSE)-1,"")</f>
        <v>4.806295067584232E-2</v>
      </c>
      <c r="J14" s="185">
        <f>IFERROR(VLOOKUP(J$2,'R.WEALTH-Cummulative'!$A:$FG,$A14,FALSE)-1,"")</f>
        <v>0.22661671654273352</v>
      </c>
      <c r="K14" s="185">
        <f>IFERROR((VLOOKUP(K$2,'R.WEALTH-Cummulative'!$A:$FG,$A14,FALSE)^(1/(K$2/12)))-1,"")</f>
        <v>0.21329325379403841</v>
      </c>
      <c r="L14" s="185">
        <f>IFERROR((VLOOKUP(L$2,'R.WEALTH-Cummulative'!$A:$FG,$A14,FALSE)^(1/(L$2/12)))-1,"")</f>
        <v>0.12492660453443127</v>
      </c>
      <c r="M14" s="185" t="str">
        <f>IFERROR((VLOOKUP(M$2,'R.WEALTH-Cummulative'!$A:$FG,$A14,FALSE)^(1/(M$2/12)))-1,"")</f>
        <v/>
      </c>
      <c r="N14" s="185" t="str">
        <f>IFERROR((VLOOKUP(N$2,'R.WEALTH-Cummulative'!$A:$FG,$A14,FALSE)^(1/(N$2/12)))-1,"")</f>
        <v/>
      </c>
      <c r="O14" s="185" t="str">
        <f>IFERROR((VLOOKUP(O$2,'R.WEALTH-Cummulative'!$A:$FG,$A14,FALSE)^(1/(O$2/12)))-1,"")</f>
        <v/>
      </c>
      <c r="P14" s="185" t="str">
        <f>IFERROR((VLOOKUP(P$2,'R.WEALTH-Cummulative'!$A:$FG,$A14,FALSE)^(1/(P$2/12)))-1,"")</f>
        <v/>
      </c>
      <c r="Q14" s="185" t="str">
        <f>IFERROR((VLOOKUP(Q$2,'R.WEALTH-Cummulative'!$A:$FG,$A14,FALSE)^(1/(Q$2/12)))-1,"")</f>
        <v/>
      </c>
      <c r="R14" s="185" t="str">
        <f>IFERROR((VLOOKUP(R$2,'R.WEALTH-Cummulative'!$A:$FG,$A14,FALSE)^(1/(R$2/12)))-1,"")</f>
        <v/>
      </c>
      <c r="S14" s="185" t="str">
        <f>IFERROR((VLOOKUP(S$2,'R.WEALTH-Cummulative'!$A:$FG,$A14,FALSE)^(1/(S$2/12)))-1,"")</f>
        <v/>
      </c>
      <c r="T14" s="185" t="str">
        <f>IFERROR((VLOOKUP(T$2,'R.WEALTH-Cummulative'!$A:$FG,$A14,FALSE)^(1/(T$2/12)))-1,"")</f>
        <v/>
      </c>
      <c r="U14" s="185" t="str">
        <f>IFERROR((VLOOKUP(U$2,'R.WEALTH-Cummulative'!$A:$FG,$A14,FALSE)^(1/(U$2/12)))-1,"")</f>
        <v/>
      </c>
      <c r="V14" s="185" t="str">
        <f>IFERROR((VLOOKUP(V$2,'R.WEALTH-Cummulative'!$A:$FG,$A14,FALSE)^(1/(V$2/12)))-1,"")</f>
        <v/>
      </c>
      <c r="W14" s="185" t="str">
        <f>IFERROR((VLOOKUP(W$2,'R.WEALTH-Cummulative'!$A:$FG,$A14,FALSE)^(1/(W$2/12)))-1,"")</f>
        <v/>
      </c>
      <c r="X14" s="185" t="str">
        <f>IFERROR((VLOOKUP(X$2,'R.WEALTH-Cummulative'!$A:$FG,$A14,FALSE)^(1/(X$2/12)))-1,"")</f>
        <v/>
      </c>
      <c r="Y14" s="225">
        <f>VLOOKUP(Y$2,'Since Inception Returns'!$B:$AAB,Summary!A14-1,FALSE)</f>
        <v>0.57573136943158976</v>
      </c>
      <c r="Z14" s="225">
        <f>VLOOKUP(Z$2,'Since Inception Returns'!$B:$AAB,Summary!A14-1,FALSE)</f>
        <v>0.14869694904211173</v>
      </c>
    </row>
    <row r="15" spans="1:26" s="232" customFormat="1">
      <c r="A15" s="230"/>
      <c r="B15" s="230">
        <v>9</v>
      </c>
      <c r="C15" s="238" t="s">
        <v>50</v>
      </c>
      <c r="D15" s="91" t="s">
        <v>51</v>
      </c>
      <c r="E15" s="229" t="s">
        <v>106</v>
      </c>
      <c r="F15" s="231">
        <f>IFERROR(VLOOKUP(F$2,'R.WEALTH-Cummulative (BM)'!$A:$FH,$B15,FALSE)-1,"")</f>
        <v>3.3148870192561297E-2</v>
      </c>
      <c r="G15" s="231">
        <f>IFERROR(VLOOKUP(G$2,'R.WEALTH-Cummulative (BM)'!$A:$FH,$B15,FALSE)-1,"")</f>
        <v>2.1324403417187332E-2</v>
      </c>
      <c r="H15" s="231">
        <f>IFERROR(VLOOKUP(H$2,'R.WEALTH-Cummulative (BM)'!$A:$FH,$B15,FALSE)-1,"")</f>
        <v>8.2156745768703798E-2</v>
      </c>
      <c r="I15" s="231">
        <f>IFERROR(VLOOKUP(I$2,'R.WEALTH-Cummulative (BM)'!$A:$FH,$B15,FALSE)-1,"")</f>
        <v>3.3148870192561297E-2</v>
      </c>
      <c r="J15" s="231">
        <f>IFERROR(VLOOKUP(J$2,'R.WEALTH-Cummulative (BM)'!$A:$FH,$B15,FALSE)-1,"")</f>
        <v>0.22844476215558629</v>
      </c>
      <c r="K15" s="231">
        <f>IFERROR((VLOOKUP(K$2,'R.WEALTH-Cummulative (BM)'!$A:$FH,$B15,FALSE)^(1/(K$2/12)))-1,"")</f>
        <v>0.22649440824330558</v>
      </c>
      <c r="L15" s="231">
        <f>IFERROR((VLOOKUP(L$2,'R.WEALTH-Cummulative (BM)'!$A:$FH,$B15,FALSE)^(1/(L$2/12)))-1,"")</f>
        <v>0.13749447519446423</v>
      </c>
      <c r="M15" s="231" t="str">
        <f>IFERROR((VLOOKUP(M$2,'R.WEALTH-Cummulative (BM)'!$A:$FH,$B15,FALSE)^(1/(M$2/12)))-1,"")</f>
        <v/>
      </c>
      <c r="N15" s="231" t="str">
        <f>IFERROR((VLOOKUP(N$2,'R.WEALTH-Cummulative (BM)'!$A:$FH,$B15,FALSE)^(1/(N$2/12)))-1,"")</f>
        <v/>
      </c>
      <c r="O15" s="231" t="str">
        <f>IFERROR((VLOOKUP(O$2,'R.WEALTH-Cummulative (BM)'!$A:$FH,$B15,FALSE)^(1/(O$2/12)))-1,"")</f>
        <v/>
      </c>
      <c r="P15" s="231" t="str">
        <f>IFERROR((VLOOKUP(P$2,'R.WEALTH-Cummulative (BM)'!$A:$FH,$B15,FALSE)^(1/(P$2/12)))-1,"")</f>
        <v/>
      </c>
      <c r="Q15" s="231" t="str">
        <f>IFERROR((VLOOKUP(Q$2,'R.WEALTH-Cummulative (BM)'!$A:$FH,$B15,FALSE)^(1/(Q$2/12)))-1,"")</f>
        <v/>
      </c>
      <c r="R15" s="231" t="str">
        <f>IFERROR((VLOOKUP(R$2,'R.WEALTH-Cummulative (BM)'!$A:$FH,$B15,FALSE)^(1/(R$2/12)))-1,"")</f>
        <v/>
      </c>
      <c r="S15" s="231" t="str">
        <f>IFERROR((VLOOKUP(S$2,'R.WEALTH-Cummulative (BM)'!$A:$FH,$B15,FALSE)^(1/(S$2/12)))-1,"")</f>
        <v/>
      </c>
      <c r="T15" s="231" t="str">
        <f>IFERROR((VLOOKUP(T$2,'R.WEALTH-Cummulative (BM)'!$A:$FH,$B15,FALSE)^(1/(T$2/12)))-1,"")</f>
        <v/>
      </c>
      <c r="U15" s="231" t="str">
        <f>IFERROR((VLOOKUP(U$2,'R.WEALTH-Cummulative (BM)'!$A:$FH,$B15,FALSE)^(1/(U$2/12)))-1,"")</f>
        <v/>
      </c>
      <c r="V15" s="231" t="str">
        <f>IFERROR((VLOOKUP(V$2,'R.WEALTH-Cummulative (BM)'!$A:$FH,$B15,FALSE)^(1/(V$2/12)))-1,"")</f>
        <v/>
      </c>
      <c r="W15" s="231" t="str">
        <f>IFERROR((VLOOKUP(W$2,'R.WEALTH-Cummulative (BM)'!$A:$FH,$B15,FALSE)^(1/(W$2/12)))-1,"")</f>
        <v/>
      </c>
      <c r="X15" s="231" t="str">
        <f>IFERROR((VLOOKUP(X$2,'R.WEALTH-Cummulative (BM)'!$A:$FH,$B15,FALSE)^(1/(X$2/12)))-1,"")</f>
        <v/>
      </c>
      <c r="Y15" s="227">
        <f>VLOOKUP(Y$2,'Since Inception (BM)'!$B:$AAC,Summary!B15-1,FALSE)</f>
        <v>0.65745879725202161</v>
      </c>
      <c r="Z15" s="227">
        <f>VLOOKUP(Z$2,'Since Inception (BM)'!$B:$AAC,Summary!B15-1,FALSE)</f>
        <v>0.1665422712911977</v>
      </c>
    </row>
    <row r="16" spans="1:26" hidden="1">
      <c r="A16" s="184">
        <v>10</v>
      </c>
      <c r="B16" s="184"/>
      <c r="C16" s="238" t="e">
        <v>#N/A</v>
      </c>
      <c r="D16" s="91" t="e">
        <v>#N/A</v>
      </c>
      <c r="E16" s="91" t="s">
        <v>107</v>
      </c>
      <c r="F16" s="185" t="str">
        <f>IFERROR(VLOOKUP(F$2,'R.WEALTH-Cummulative'!$A:$FG,$A16,FALSE)-1,"")</f>
        <v/>
      </c>
      <c r="G16" s="185" t="str">
        <f>IFERROR(VLOOKUP(G$2,'R.WEALTH-Cummulative'!$A:$FG,$A16,FALSE)-1,"")</f>
        <v/>
      </c>
      <c r="H16" s="185" t="str">
        <f>IFERROR(VLOOKUP(H$2,'R.WEALTH-Cummulative'!$A:$FG,$A16,FALSE)-1,"")</f>
        <v/>
      </c>
      <c r="I16" s="185" t="str">
        <f>IFERROR(VLOOKUP(I$2,'R.WEALTH-Cummulative'!$A:$FG,$A16,FALSE)-1,"")</f>
        <v/>
      </c>
      <c r="J16" s="185" t="str">
        <f>IFERROR(VLOOKUP(J$2,'R.WEALTH-Cummulative'!$A:$FG,$A16,FALSE)-1,"")</f>
        <v/>
      </c>
      <c r="K16" s="185" t="str">
        <f>IFERROR((VLOOKUP(K$2,'R.WEALTH-Cummulative'!$A:$FG,$A16,FALSE)^(1/(K$2/12)))-1,"")</f>
        <v/>
      </c>
      <c r="L16" s="185" t="str">
        <f>IFERROR((VLOOKUP(L$2,'R.WEALTH-Cummulative'!$A:$FG,$A16,FALSE)^(1/(L$2/12)))-1,"")</f>
        <v/>
      </c>
      <c r="M16" s="185" t="str">
        <f>IFERROR((VLOOKUP(M$2,'R.WEALTH-Cummulative'!$A:$FG,$A16,FALSE)^(1/(M$2/12)))-1,"")</f>
        <v/>
      </c>
      <c r="N16" s="185" t="str">
        <f>IFERROR((VLOOKUP(N$2,'R.WEALTH-Cummulative'!$A:$FG,$A16,FALSE)^(1/(N$2/12)))-1,"")</f>
        <v/>
      </c>
      <c r="O16" s="185" t="str">
        <f>IFERROR((VLOOKUP(O$2,'R.WEALTH-Cummulative'!$A:$FG,$A16,FALSE)^(1/(O$2/12)))-1,"")</f>
        <v/>
      </c>
      <c r="P16" s="185" t="str">
        <f>IFERROR((VLOOKUP(P$2,'R.WEALTH-Cummulative'!$A:$FG,$A16,FALSE)^(1/(P$2/12)))-1,"")</f>
        <v/>
      </c>
      <c r="Q16" s="185" t="str">
        <f>IFERROR((VLOOKUP(Q$2,'R.WEALTH-Cummulative'!$A:$FG,$A16,FALSE)^(1/(Q$2/12)))-1,"")</f>
        <v/>
      </c>
      <c r="R16" s="185" t="str">
        <f>IFERROR((VLOOKUP(R$2,'R.WEALTH-Cummulative'!$A:$FG,$A16,FALSE)^(1/(R$2/12)))-1,"")</f>
        <v/>
      </c>
      <c r="S16" s="185" t="str">
        <f>IFERROR((VLOOKUP(S$2,'R.WEALTH-Cummulative'!$A:$FG,$A16,FALSE)^(1/(S$2/12)))-1,"")</f>
        <v/>
      </c>
      <c r="T16" s="185" t="str">
        <f>IFERROR((VLOOKUP(T$2,'R.WEALTH-Cummulative'!$A:$FG,$A16,FALSE)^(1/(T$2/12)))-1,"")</f>
        <v/>
      </c>
      <c r="U16" s="185" t="str">
        <f>IFERROR((VLOOKUP(U$2,'R.WEALTH-Cummulative'!$A:$FG,$A16,FALSE)^(1/(U$2/12)))-1,"")</f>
        <v/>
      </c>
      <c r="V16" s="185" t="str">
        <f>IFERROR((VLOOKUP(V$2,'R.WEALTH-Cummulative'!$A:$FG,$A16,FALSE)^(1/(V$2/12)))-1,"")</f>
        <v/>
      </c>
      <c r="W16" s="185" t="str">
        <f>IFERROR((VLOOKUP(W$2,'R.WEALTH-Cummulative'!$A:$FG,$A16,FALSE)^(1/(W$2/12)))-1,"")</f>
        <v/>
      </c>
      <c r="X16" s="185" t="str">
        <f>IFERROR((VLOOKUP(X$2,'R.WEALTH-Cummulative'!$A:$FG,$A16,FALSE)^(1/(X$2/12)))-1,"")</f>
        <v/>
      </c>
      <c r="Y16" s="225">
        <f>VLOOKUP(Y$2,'Since Inception Returns'!$B:$AAB,Summary!A16-1,FALSE)</f>
        <v>0.59264256857893027</v>
      </c>
      <c r="Z16" s="225">
        <f>VLOOKUP(Z$2,'Since Inception Returns'!$B:$AAB,Summary!A16-1,FALSE)</f>
        <v>0.30683701842397393</v>
      </c>
    </row>
    <row r="17" spans="1:28">
      <c r="A17" s="184">
        <v>11</v>
      </c>
      <c r="B17" s="184"/>
      <c r="C17" s="238" t="s">
        <v>108</v>
      </c>
      <c r="D17" s="91" t="s">
        <v>37</v>
      </c>
      <c r="E17" s="91" t="s">
        <v>109</v>
      </c>
      <c r="F17" s="185">
        <f>IFERROR(VLOOKUP(F$2,'R.WEALTH-Cummulative'!$A:$FG,$A17,FALSE)-1,"")</f>
        <v>5.6636499864293199E-4</v>
      </c>
      <c r="G17" s="185">
        <f>IFERROR(VLOOKUP(G$2,'R.WEALTH-Cummulative'!$A:$FG,$A17,FALSE)-1,"")</f>
        <v>-1.9413517456877805E-2</v>
      </c>
      <c r="H17" s="185">
        <f>IFERROR(VLOOKUP(H$2,'R.WEALTH-Cummulative'!$A:$FG,$A17,FALSE)-1,"")</f>
        <v>2.4874893881358551E-2</v>
      </c>
      <c r="I17" s="185">
        <f>IFERROR(VLOOKUP(I$2,'R.WEALTH-Cummulative'!$A:$FG,$A17,FALSE)-1,"")</f>
        <v>5.6636499864293199E-4</v>
      </c>
      <c r="J17" s="185">
        <f>IFERROR(VLOOKUP(J$2,'R.WEALTH-Cummulative'!$A:$FG,$A17,FALSE)-1,"")</f>
        <v>4.0381713050169576E-2</v>
      </c>
      <c r="K17" s="185">
        <f>IFERROR((VLOOKUP(K$2,'R.WEALTH-Cummulative'!$A:$FG,$A17,FALSE)^(1/(K$2/12)))-1,"")</f>
        <v>-1.758293977319636E-3</v>
      </c>
      <c r="L17" s="185" t="str">
        <f>IFERROR((VLOOKUP(L$2,'R.WEALTH-Cummulative'!$A:$FG,$A17,FALSE)^(1/(L$2/12)))-1,"")</f>
        <v/>
      </c>
      <c r="M17" s="185" t="str">
        <f>IFERROR((VLOOKUP(M$2,'R.WEALTH-Cummulative'!$A:$FG,$A17,FALSE)^(1/(M$2/12)))-1,"")</f>
        <v/>
      </c>
      <c r="N17" s="185" t="str">
        <f>IFERROR((VLOOKUP(N$2,'R.WEALTH-Cummulative'!$A:$FG,$A17,FALSE)^(1/(N$2/12)))-1,"")</f>
        <v/>
      </c>
      <c r="O17" s="185" t="str">
        <f>IFERROR((VLOOKUP(O$2,'R.WEALTH-Cummulative'!$A:$FG,$A17,FALSE)^(1/(O$2/12)))-1,"")</f>
        <v/>
      </c>
      <c r="P17" s="185" t="str">
        <f>IFERROR((VLOOKUP(P$2,'R.WEALTH-Cummulative'!$A:$FG,$A17,FALSE)^(1/(P$2/12)))-1,"")</f>
        <v/>
      </c>
      <c r="Q17" s="185" t="str">
        <f>IFERROR((VLOOKUP(Q$2,'R.WEALTH-Cummulative'!$A:$FG,$A17,FALSE)^(1/(Q$2/12)))-1,"")</f>
        <v/>
      </c>
      <c r="R17" s="185" t="str">
        <f>IFERROR((VLOOKUP(R$2,'R.WEALTH-Cummulative'!$A:$FG,$A17,FALSE)^(1/(R$2/12)))-1,"")</f>
        <v/>
      </c>
      <c r="S17" s="185" t="str">
        <f>IFERROR((VLOOKUP(S$2,'R.WEALTH-Cummulative'!$A:$FG,$A17,FALSE)^(1/(S$2/12)))-1,"")</f>
        <v/>
      </c>
      <c r="T17" s="185" t="str">
        <f>IFERROR((VLOOKUP(T$2,'R.WEALTH-Cummulative'!$A:$FG,$A17,FALSE)^(1/(T$2/12)))-1,"")</f>
        <v/>
      </c>
      <c r="U17" s="185" t="str">
        <f>IFERROR((VLOOKUP(U$2,'R.WEALTH-Cummulative'!$A:$FG,$A17,FALSE)^(1/(U$2/12)))-1,"")</f>
        <v/>
      </c>
      <c r="V17" s="185" t="str">
        <f>IFERROR((VLOOKUP(V$2,'R.WEALTH-Cummulative'!$A:$FG,$A17,FALSE)^(1/(V$2/12)))-1,"")</f>
        <v/>
      </c>
      <c r="W17" s="185" t="str">
        <f>IFERROR((VLOOKUP(W$2,'R.WEALTH-Cummulative'!$A:$FG,$A17,FALSE)^(1/(W$2/12)))-1,"")</f>
        <v/>
      </c>
      <c r="X17" s="185" t="str">
        <f>IFERROR((VLOOKUP(X$2,'R.WEALTH-Cummulative'!$A:$FG,$A17,FALSE)^(1/(X$2/12)))-1,"")</f>
        <v/>
      </c>
      <c r="Y17" s="225">
        <f>VLOOKUP(Y$2,'Since Inception Returns'!$B:$AAB,Summary!A17-1,FALSE)</f>
        <v>2.9985779653088462E-2</v>
      </c>
      <c r="Z17" s="225">
        <f>VLOOKUP(Z$2,'Since Inception Returns'!$B:$AAB,Summary!A17-1,FALSE)</f>
        <v>1.2682701050747314E-2</v>
      </c>
      <c r="AB17" s="246"/>
    </row>
    <row r="18" spans="1:28" s="232" customFormat="1">
      <c r="A18" s="230"/>
      <c r="B18" s="230">
        <v>11</v>
      </c>
      <c r="C18" s="238" t="s">
        <v>108</v>
      </c>
      <c r="D18" s="91" t="s">
        <v>37</v>
      </c>
      <c r="E18" s="229" t="s">
        <v>110</v>
      </c>
      <c r="F18" s="231">
        <f>IFERROR(VLOOKUP(F$2,'R.WEALTH-Cummulative (BM)'!$A:$FH,$B18,FALSE)-1,"")</f>
        <v>-3.0880429102265738E-3</v>
      </c>
      <c r="G18" s="231">
        <f>IFERROR(VLOOKUP(G$2,'R.WEALTH-Cummulative (BM)'!$A:$FH,$B18,FALSE)-1,"")</f>
        <v>-1.5273725445443476E-2</v>
      </c>
      <c r="H18" s="231">
        <f>IFERROR(VLOOKUP(H$2,'R.WEALTH-Cummulative (BM)'!$A:$FH,$B18,FALSE)-1,"")</f>
        <v>1.6363147394500954E-2</v>
      </c>
      <c r="I18" s="231">
        <f>IFERROR(VLOOKUP(I$2,'R.WEALTH-Cummulative (BM)'!$A:$FH,$B18,FALSE)-1,"")</f>
        <v>-3.0880429102265738E-3</v>
      </c>
      <c r="J18" s="231">
        <f>IFERROR(VLOOKUP(J$2,'R.WEALTH-Cummulative (BM)'!$A:$FH,$B18,FALSE)-1,"")</f>
        <v>3.2995417299819474E-2</v>
      </c>
      <c r="K18" s="231">
        <f>IFERROR((VLOOKUP(K$2,'R.WEALTH-Cummulative (BM)'!$A:$FH,$B18,FALSE)^(1/(K$2/12)))-1,"")</f>
        <v>-8.1200165224786236E-3</v>
      </c>
      <c r="L18" s="231" t="str">
        <f>IFERROR((VLOOKUP(L$2,'R.WEALTH-Cummulative (BM)'!$A:$FH,$B18,FALSE)^(1/(L$2/12)))-1,"")</f>
        <v/>
      </c>
      <c r="M18" s="231" t="str">
        <f>IFERROR((VLOOKUP(M$2,'R.WEALTH-Cummulative (BM)'!$A:$FH,$B18,FALSE)^(1/(M$2/12)))-1,"")</f>
        <v/>
      </c>
      <c r="N18" s="231" t="str">
        <f>IFERROR((VLOOKUP(N$2,'R.WEALTH-Cummulative (BM)'!$A:$FH,$B18,FALSE)^(1/(N$2/12)))-1,"")</f>
        <v/>
      </c>
      <c r="O18" s="231" t="str">
        <f>IFERROR((VLOOKUP(O$2,'R.WEALTH-Cummulative (BM)'!$A:$FH,$B18,FALSE)^(1/(O$2/12)))-1,"")</f>
        <v/>
      </c>
      <c r="P18" s="231" t="str">
        <f>IFERROR((VLOOKUP(P$2,'R.WEALTH-Cummulative (BM)'!$A:$FH,$B18,FALSE)^(1/(P$2/12)))-1,"")</f>
        <v/>
      </c>
      <c r="Q18" s="231" t="str">
        <f>IFERROR((VLOOKUP(Q$2,'R.WEALTH-Cummulative (BM)'!$A:$FH,$B18,FALSE)^(1/(Q$2/12)))-1,"")</f>
        <v/>
      </c>
      <c r="R18" s="231" t="str">
        <f>IFERROR((VLOOKUP(R$2,'R.WEALTH-Cummulative (BM)'!$A:$FH,$B18,FALSE)^(1/(R$2/12)))-1,"")</f>
        <v/>
      </c>
      <c r="S18" s="231" t="str">
        <f>IFERROR((VLOOKUP(S$2,'R.WEALTH-Cummulative (BM)'!$A:$FH,$B18,FALSE)^(1/(S$2/12)))-1,"")</f>
        <v/>
      </c>
      <c r="T18" s="231" t="str">
        <f>IFERROR((VLOOKUP(T$2,'R.WEALTH-Cummulative (BM)'!$A:$FH,$B18,FALSE)^(1/(T$2/12)))-1,"")</f>
        <v/>
      </c>
      <c r="U18" s="231" t="str">
        <f>IFERROR((VLOOKUP(U$2,'R.WEALTH-Cummulative (BM)'!$A:$FH,$B18,FALSE)^(1/(U$2/12)))-1,"")</f>
        <v/>
      </c>
      <c r="V18" s="231" t="str">
        <f>IFERROR((VLOOKUP(V$2,'R.WEALTH-Cummulative (BM)'!$A:$FH,$B18,FALSE)^(1/(V$2/12)))-1,"")</f>
        <v/>
      </c>
      <c r="W18" s="231" t="str">
        <f>IFERROR((VLOOKUP(W$2,'R.WEALTH-Cummulative (BM)'!$A:$FH,$B18,FALSE)^(1/(W$2/12)))-1,"")</f>
        <v/>
      </c>
      <c r="X18" s="231" t="str">
        <f>IFERROR((VLOOKUP(X$2,'R.WEALTH-Cummulative (BM)'!$A:$FH,$B18,FALSE)^(1/(X$2/12)))-1,"")</f>
        <v/>
      </c>
      <c r="Y18" s="227">
        <f>VLOOKUP(Y$2,'Since Inception (BM)'!$B:$AAC,Summary!B18-1,FALSE)</f>
        <v>5.2313756596206851E-2</v>
      </c>
      <c r="Z18" s="227">
        <f>VLOOKUP(Z$2,'Since Inception (BM)'!$B:$AAC,Summary!B18-1,FALSE)</f>
        <v>2.1989546482042099E-2</v>
      </c>
    </row>
    <row r="19" spans="1:28" s="232" customFormat="1">
      <c r="A19" s="230">
        <v>12</v>
      </c>
      <c r="B19" s="230"/>
      <c r="C19" s="238" t="s">
        <v>111</v>
      </c>
      <c r="D19" s="91" t="s">
        <v>112</v>
      </c>
      <c r="E19" s="91" t="s">
        <v>109</v>
      </c>
      <c r="F19" s="185">
        <f>IFERROR(VLOOKUP(F$2,'R.WEALTH-Cummulative'!$A:$FG,$A19,FALSE)-1,"")</f>
        <v>-6.1671012356876442E-3</v>
      </c>
      <c r="G19" s="185">
        <f>IFERROR(VLOOKUP(G$2,'R.WEALTH-Cummulative'!$A:$FG,$A19,FALSE)-1,"")</f>
        <v>-4.4179530042912751E-2</v>
      </c>
      <c r="H19" s="185">
        <f>IFERROR(VLOOKUP(H$2,'R.WEALTH-Cummulative'!$A:$FG,$A19,FALSE)-1,"")</f>
        <v>1.6109360409541473E-2</v>
      </c>
      <c r="I19" s="185">
        <f>IFERROR(VLOOKUP(I$2,'R.WEALTH-Cummulative'!$A:$FG,$A19,FALSE)-1,"")</f>
        <v>-6.1671012356876442E-3</v>
      </c>
      <c r="J19" s="185">
        <f>IFERROR(VLOOKUP(J$2,'R.WEALTH-Cummulative'!$A:$FG,$A19,FALSE)-1,"")</f>
        <v>-9.2368357515528743E-3</v>
      </c>
      <c r="K19" s="185" t="str">
        <f>IFERROR((VLOOKUP(K$2,'R.WEALTH-Cummulative'!$A:$FG,$A19,FALSE)^(1/(K$2/12)))-1,"")</f>
        <v/>
      </c>
      <c r="L19" s="185" t="str">
        <f>IFERROR((VLOOKUP(L$2,'R.WEALTH-Cummulative'!$A:$FG,$A19,FALSE)^(1/(L$2/12)))-1,"")</f>
        <v/>
      </c>
      <c r="M19" s="185" t="str">
        <f>IFERROR((VLOOKUP(M$2,'R.WEALTH-Cummulative'!$A:$FG,$A19,FALSE)^(1/(M$2/12)))-1,"")</f>
        <v/>
      </c>
      <c r="N19" s="185" t="str">
        <f>IFERROR((VLOOKUP(N$2,'R.WEALTH-Cummulative'!$A:$FG,$A19,FALSE)^(1/(N$2/12)))-1,"")</f>
        <v/>
      </c>
      <c r="O19" s="185" t="str">
        <f>IFERROR((VLOOKUP(O$2,'R.WEALTH-Cummulative'!$A:$FG,$A19,FALSE)^(1/(O$2/12)))-1,"")</f>
        <v/>
      </c>
      <c r="P19" s="185" t="str">
        <f>IFERROR((VLOOKUP(P$2,'R.WEALTH-Cummulative'!$A:$FG,$A19,FALSE)^(1/(P$2/12)))-1,"")</f>
        <v/>
      </c>
      <c r="Q19" s="185" t="str">
        <f>IFERROR((VLOOKUP(Q$2,'R.WEALTH-Cummulative'!$A:$FG,$A19,FALSE)^(1/(Q$2/12)))-1,"")</f>
        <v/>
      </c>
      <c r="R19" s="185" t="str">
        <f>IFERROR((VLOOKUP(R$2,'R.WEALTH-Cummulative'!$A:$FG,$A19,FALSE)^(1/(R$2/12)))-1,"")</f>
        <v/>
      </c>
      <c r="S19" s="185" t="str">
        <f>IFERROR((VLOOKUP(S$2,'R.WEALTH-Cummulative'!$A:$FG,$A19,FALSE)^(1/(S$2/12)))-1,"")</f>
        <v/>
      </c>
      <c r="T19" s="185" t="str">
        <f>IFERROR((VLOOKUP(T$2,'R.WEALTH-Cummulative'!$A:$FG,$A19,FALSE)^(1/(T$2/12)))-1,"")</f>
        <v/>
      </c>
      <c r="U19" s="185" t="str">
        <f>IFERROR((VLOOKUP(U$2,'R.WEALTH-Cummulative'!$A:$FG,$A19,FALSE)^(1/(U$2/12)))-1,"")</f>
        <v/>
      </c>
      <c r="V19" s="185" t="str">
        <f>IFERROR((VLOOKUP(V$2,'R.WEALTH-Cummulative'!$A:$FG,$A19,FALSE)^(1/(V$2/12)))-1,"")</f>
        <v/>
      </c>
      <c r="W19" s="185" t="str">
        <f>IFERROR((VLOOKUP(W$2,'R.WEALTH-Cummulative'!$A:$FG,$A19,FALSE)^(1/(W$2/12)))-1,"")</f>
        <v/>
      </c>
      <c r="X19" s="185" t="str">
        <f>IFERROR((VLOOKUP(X$2,'R.WEALTH-Cummulative'!$A:$FG,$A19,FALSE)^(1/(X$2/12)))-1,"")</f>
        <v/>
      </c>
      <c r="Y19" s="225">
        <f>VLOOKUP(Y$2,'Since Inception Returns'!$B:$AAB,Summary!A19-1,FALSE)</f>
        <v>3.6365764071290663E-2</v>
      </c>
      <c r="Z19" s="225">
        <f>VLOOKUP(Z$2,'Since Inception Returns'!$B:$AAB,Summary!A19-1,FALSE)</f>
        <v>2.2044939164112431E-2</v>
      </c>
    </row>
    <row r="20" spans="1:28" s="232" customFormat="1">
      <c r="A20" s="230"/>
      <c r="B20" s="230">
        <v>12</v>
      </c>
      <c r="C20" s="238" t="s">
        <v>111</v>
      </c>
      <c r="D20" s="91" t="s">
        <v>112</v>
      </c>
      <c r="E20" s="229" t="s">
        <v>110</v>
      </c>
      <c r="F20" s="231">
        <f>IFERROR(VLOOKUP(F$2,'R.WEALTH-Cummulative (BM)'!$A:$FH,$B20,FALSE)-1,"")</f>
        <v>-3.0880429102265738E-3</v>
      </c>
      <c r="G20" s="231">
        <f>IFERROR(VLOOKUP(G$2,'R.WEALTH-Cummulative (BM)'!$A:$FH,$B20,FALSE)-1,"")</f>
        <v>-1.5273725445443476E-2</v>
      </c>
      <c r="H20" s="231">
        <f>IFERROR(VLOOKUP(H$2,'R.WEALTH-Cummulative (BM)'!$A:$FH,$B20,FALSE)-1,"")</f>
        <v>1.6363147394500954E-2</v>
      </c>
      <c r="I20" s="231">
        <f>IFERROR(VLOOKUP(I$2,'R.WEALTH-Cummulative (BM)'!$A:$FH,$B20,FALSE)-1,"")</f>
        <v>-3.0880429102265738E-3</v>
      </c>
      <c r="J20" s="231">
        <f>IFERROR(VLOOKUP(J$2,'R.WEALTH-Cummulative (BM)'!$A:$FH,$B20,FALSE)-1,"")</f>
        <v>3.2995417299819474E-2</v>
      </c>
      <c r="K20" s="231" t="str">
        <f>IFERROR((VLOOKUP(K$2,'R.WEALTH-Cummulative (BM)'!$A:$FH,$B20,FALSE)^(1/(K$2/12)))-1,"")</f>
        <v/>
      </c>
      <c r="L20" s="231" t="str">
        <f>IFERROR((VLOOKUP(L$2,'R.WEALTH-Cummulative (BM)'!$A:$FH,$B20,FALSE)^(1/(L$2/12)))-1,"")</f>
        <v/>
      </c>
      <c r="M20" s="231" t="str">
        <f>IFERROR((VLOOKUP(M$2,'R.WEALTH-Cummulative (BM)'!$A:$FH,$B20,FALSE)^(1/(M$2/12)))-1,"")</f>
        <v/>
      </c>
      <c r="N20" s="231" t="str">
        <f>IFERROR((VLOOKUP(N$2,'R.WEALTH-Cummulative (BM)'!$A:$FH,$B20,FALSE)^(1/(N$2/12)))-1,"")</f>
        <v/>
      </c>
      <c r="O20" s="231" t="str">
        <f>IFERROR((VLOOKUP(O$2,'R.WEALTH-Cummulative (BM)'!$A:$FH,$B20,FALSE)^(1/(O$2/12)))-1,"")</f>
        <v/>
      </c>
      <c r="P20" s="231" t="str">
        <f>IFERROR((VLOOKUP(P$2,'R.WEALTH-Cummulative (BM)'!$A:$FH,$B20,FALSE)^(1/(P$2/12)))-1,"")</f>
        <v/>
      </c>
      <c r="Q20" s="231" t="str">
        <f>IFERROR((VLOOKUP(Q$2,'R.WEALTH-Cummulative (BM)'!$A:$FH,$B20,FALSE)^(1/(Q$2/12)))-1,"")</f>
        <v/>
      </c>
      <c r="R20" s="231" t="str">
        <f>IFERROR((VLOOKUP(R$2,'R.WEALTH-Cummulative (BM)'!$A:$FH,$B20,FALSE)^(1/(R$2/12)))-1,"")</f>
        <v/>
      </c>
      <c r="S20" s="231" t="str">
        <f>IFERROR((VLOOKUP(S$2,'R.WEALTH-Cummulative (BM)'!$A:$FH,$B20,FALSE)^(1/(S$2/12)))-1,"")</f>
        <v/>
      </c>
      <c r="T20" s="231" t="str">
        <f>IFERROR((VLOOKUP(T$2,'R.WEALTH-Cummulative (BM)'!$A:$FH,$B20,FALSE)^(1/(T$2/12)))-1,"")</f>
        <v/>
      </c>
      <c r="U20" s="231" t="str">
        <f>IFERROR((VLOOKUP(U$2,'R.WEALTH-Cummulative (BM)'!$A:$FH,$B20,FALSE)^(1/(U$2/12)))-1,"")</f>
        <v/>
      </c>
      <c r="V20" s="231" t="str">
        <f>IFERROR((VLOOKUP(V$2,'R.WEALTH-Cummulative (BM)'!$A:$FH,$B20,FALSE)^(1/(V$2/12)))-1,"")</f>
        <v/>
      </c>
      <c r="W20" s="231" t="str">
        <f>IFERROR((VLOOKUP(W$2,'R.WEALTH-Cummulative (BM)'!$A:$FH,$B20,FALSE)^(1/(W$2/12)))-1,"")</f>
        <v/>
      </c>
      <c r="X20" s="231" t="str">
        <f>IFERROR((VLOOKUP(X$2,'R.WEALTH-Cummulative (BM)'!$A:$FH,$B20,FALSE)^(1/(X$2/12)))-1,"")</f>
        <v/>
      </c>
      <c r="Y20" s="227">
        <f>VLOOKUP(Y$2,'Since Inception (BM)'!$B:$AAC,Summary!B20-1,FALSE)</f>
        <v>9.516776029108609E-3</v>
      </c>
      <c r="Z20" s="227">
        <f>VLOOKUP(Z$2,'Since Inception (BM)'!$B:$AAC,Summary!B20-1,FALSE)</f>
        <v>5.7988226490259809E-3</v>
      </c>
    </row>
    <row r="21" spans="1:28">
      <c r="A21" s="184">
        <v>13</v>
      </c>
      <c r="B21" s="184"/>
      <c r="C21" s="238" t="s">
        <v>113</v>
      </c>
      <c r="D21" s="91" t="s">
        <v>114</v>
      </c>
      <c r="E21" s="91" t="s">
        <v>109</v>
      </c>
      <c r="F21" s="185">
        <f>IFERROR(VLOOKUP(F$2,'R.WEALTH-Cummulative'!$A:$FG,$A21,FALSE)-1,"")</f>
        <v>1.7969451931716396E-3</v>
      </c>
      <c r="G21" s="185">
        <f>IFERROR(VLOOKUP(G$2,'R.WEALTH-Cummulative'!$A:$FG,$A21,FALSE)-1,"")</f>
        <v>-1.5450144751583905E-2</v>
      </c>
      <c r="H21" s="185">
        <f>IFERROR(VLOOKUP(H$2,'R.WEALTH-Cummulative'!$A:$FG,$A21,FALSE)-1,"")</f>
        <v>3.3986942386485808E-2</v>
      </c>
      <c r="I21" s="185">
        <f>IFERROR(VLOOKUP(I$2,'R.WEALTH-Cummulative'!$A:$FG,$A21,FALSE)-1,"")</f>
        <v>1.7969451931716396E-3</v>
      </c>
      <c r="J21" s="185">
        <f>IFERROR(VLOOKUP(J$2,'R.WEALTH-Cummulative'!$A:$FG,$A21,FALSE)-1,"")</f>
        <v>5.7528552893576723E-2</v>
      </c>
      <c r="K21" s="185">
        <f>IFERROR((VLOOKUP(K$2,'R.WEALTH-Cummulative'!$A:$FG,$A21,FALSE)^(1/(K$2/12)))-1,"")</f>
        <v>1.1094583453579832E-2</v>
      </c>
      <c r="L21" s="185" t="str">
        <f>IFERROR((VLOOKUP(L$2,'R.WEALTH-Cummulative'!$A:$FG,$A21,FALSE)^(1/(L$2/12)))-1,"")</f>
        <v/>
      </c>
      <c r="M21" s="185" t="str">
        <f>IFERROR((VLOOKUP(M$2,'R.WEALTH-Cummulative'!$A:$FG,$A21,FALSE)^(1/(M$2/12)))-1,"")</f>
        <v/>
      </c>
      <c r="N21" s="185" t="str">
        <f>IFERROR((VLOOKUP(N$2,'R.WEALTH-Cummulative'!$A:$FG,$A21,FALSE)^(1/(N$2/12)))-1,"")</f>
        <v/>
      </c>
      <c r="O21" s="185" t="str">
        <f>IFERROR((VLOOKUP(O$2,'R.WEALTH-Cummulative'!$A:$FG,$A21,FALSE)^(1/(O$2/12)))-1,"")</f>
        <v/>
      </c>
      <c r="P21" s="185" t="str">
        <f>IFERROR((VLOOKUP(P$2,'R.WEALTH-Cummulative'!$A:$FG,$A21,FALSE)^(1/(P$2/12)))-1,"")</f>
        <v/>
      </c>
      <c r="Q21" s="185" t="str">
        <f>IFERROR((VLOOKUP(Q$2,'R.WEALTH-Cummulative'!$A:$FG,$A21,FALSE)^(1/(Q$2/12)))-1,"")</f>
        <v/>
      </c>
      <c r="R21" s="185" t="str">
        <f>IFERROR((VLOOKUP(R$2,'R.WEALTH-Cummulative'!$A:$FG,$A21,FALSE)^(1/(R$2/12)))-1,"")</f>
        <v/>
      </c>
      <c r="S21" s="185" t="str">
        <f>IFERROR((VLOOKUP(S$2,'R.WEALTH-Cummulative'!$A:$FG,$A21,FALSE)^(1/(S$2/12)))-1,"")</f>
        <v/>
      </c>
      <c r="T21" s="185" t="str">
        <f>IFERROR((VLOOKUP(T$2,'R.WEALTH-Cummulative'!$A:$FG,$A21,FALSE)^(1/(T$2/12)))-1,"")</f>
        <v/>
      </c>
      <c r="U21" s="185" t="str">
        <f>IFERROR((VLOOKUP(U$2,'R.WEALTH-Cummulative'!$A:$FG,$A21,FALSE)^(1/(U$2/12)))-1,"")</f>
        <v/>
      </c>
      <c r="V21" s="185" t="str">
        <f>IFERROR((VLOOKUP(V$2,'R.WEALTH-Cummulative'!$A:$FG,$A21,FALSE)^(1/(V$2/12)))-1,"")</f>
        <v/>
      </c>
      <c r="W21" s="185" t="str">
        <f>IFERROR((VLOOKUP(W$2,'R.WEALTH-Cummulative'!$A:$FG,$A21,FALSE)^(1/(W$2/12)))-1,"")</f>
        <v/>
      </c>
      <c r="X21" s="185" t="str">
        <f>IFERROR((VLOOKUP(X$2,'R.WEALTH-Cummulative'!$A:$FG,$A21,FALSE)^(1/(X$2/12)))-1,"")</f>
        <v/>
      </c>
      <c r="Y21" s="225">
        <f>VLOOKUP(Y$2,'Since Inception Returns'!$B:$AAB,Summary!A21-1,FALSE)</f>
        <v>2.0148362412509391E-2</v>
      </c>
      <c r="Z21" s="225">
        <f>VLOOKUP(Z$2,'Since Inception Returns'!$B:$AAB,Summary!A21-1,FALSE)</f>
        <v>9.7553368491318793E-3</v>
      </c>
    </row>
    <row r="22" spans="1:28" s="232" customFormat="1">
      <c r="A22" s="230"/>
      <c r="B22" s="230">
        <v>13</v>
      </c>
      <c r="C22" s="238" t="s">
        <v>113</v>
      </c>
      <c r="D22" s="91" t="s">
        <v>114</v>
      </c>
      <c r="E22" s="229" t="s">
        <v>110</v>
      </c>
      <c r="F22" s="231">
        <f>IFERROR(VLOOKUP(F$2,'R.WEALTH-Cummulative (BM)'!$A:$FH,$B22,FALSE)-1,"")</f>
        <v>-3.0880429102265738E-3</v>
      </c>
      <c r="G22" s="231">
        <f>IFERROR(VLOOKUP(G$2,'R.WEALTH-Cummulative (BM)'!$A:$FH,$B22,FALSE)-1,"")</f>
        <v>-1.5273725445443476E-2</v>
      </c>
      <c r="H22" s="231">
        <f>IFERROR(VLOOKUP(H$2,'R.WEALTH-Cummulative (BM)'!$A:$FH,$B22,FALSE)-1,"")</f>
        <v>1.6363147394500954E-2</v>
      </c>
      <c r="I22" s="231">
        <f>IFERROR(VLOOKUP(I$2,'R.WEALTH-Cummulative (BM)'!$A:$FH,$B22,FALSE)-1,"")</f>
        <v>-3.0880429102265738E-3</v>
      </c>
      <c r="J22" s="231">
        <f>IFERROR(VLOOKUP(J$2,'R.WEALTH-Cummulative (BM)'!$A:$FH,$B22,FALSE)-1,"")</f>
        <v>3.2995417299819474E-2</v>
      </c>
      <c r="K22" s="231">
        <f>IFERROR((VLOOKUP(K$2,'R.WEALTH-Cummulative (BM)'!$A:$FH,$B22,FALSE)^(1/(K$2/12)))-1,"")</f>
        <v>-8.1200165224786236E-3</v>
      </c>
      <c r="L22" s="231" t="str">
        <f>IFERROR((VLOOKUP(L$2,'R.WEALTH-Cummulative (BM)'!$A:$FH,$B22,FALSE)^(1/(L$2/12)))-1,"")</f>
        <v/>
      </c>
      <c r="M22" s="231" t="str">
        <f>IFERROR((VLOOKUP(M$2,'R.WEALTH-Cummulative (BM)'!$A:$FH,$B22,FALSE)^(1/(M$2/12)))-1,"")</f>
        <v/>
      </c>
      <c r="N22" s="231" t="str">
        <f>IFERROR((VLOOKUP(N$2,'R.WEALTH-Cummulative (BM)'!$A:$FH,$B22,FALSE)^(1/(N$2/12)))-1,"")</f>
        <v/>
      </c>
      <c r="O22" s="231" t="str">
        <f>IFERROR((VLOOKUP(O$2,'R.WEALTH-Cummulative (BM)'!$A:$FH,$B22,FALSE)^(1/(O$2/12)))-1,"")</f>
        <v/>
      </c>
      <c r="P22" s="231" t="str">
        <f>IFERROR((VLOOKUP(P$2,'R.WEALTH-Cummulative (BM)'!$A:$FH,$B22,FALSE)^(1/(P$2/12)))-1,"")</f>
        <v/>
      </c>
      <c r="Q22" s="231" t="str">
        <f>IFERROR((VLOOKUP(Q$2,'R.WEALTH-Cummulative (BM)'!$A:$FH,$B22,FALSE)^(1/(Q$2/12)))-1,"")</f>
        <v/>
      </c>
      <c r="R22" s="231" t="str">
        <f>IFERROR((VLOOKUP(R$2,'R.WEALTH-Cummulative (BM)'!$A:$FH,$B22,FALSE)^(1/(R$2/12)))-1,"")</f>
        <v/>
      </c>
      <c r="S22" s="231" t="str">
        <f>IFERROR((VLOOKUP(S$2,'R.WEALTH-Cummulative (BM)'!$A:$FH,$B22,FALSE)^(1/(S$2/12)))-1,"")</f>
        <v/>
      </c>
      <c r="T22" s="231" t="str">
        <f>IFERROR((VLOOKUP(T$2,'R.WEALTH-Cummulative (BM)'!$A:$FH,$B22,FALSE)^(1/(T$2/12)))-1,"")</f>
        <v/>
      </c>
      <c r="U22" s="231" t="str">
        <f>IFERROR((VLOOKUP(U$2,'R.WEALTH-Cummulative (BM)'!$A:$FH,$B22,FALSE)^(1/(U$2/12)))-1,"")</f>
        <v/>
      </c>
      <c r="V22" s="231" t="str">
        <f>IFERROR((VLOOKUP(V$2,'R.WEALTH-Cummulative (BM)'!$A:$FH,$B22,FALSE)^(1/(V$2/12)))-1,"")</f>
        <v/>
      </c>
      <c r="W22" s="231" t="str">
        <f>IFERROR((VLOOKUP(W$2,'R.WEALTH-Cummulative (BM)'!$A:$FH,$B22,FALSE)^(1/(W$2/12)))-1,"")</f>
        <v/>
      </c>
      <c r="X22" s="231" t="str">
        <f>IFERROR((VLOOKUP(X$2,'R.WEALTH-Cummulative (BM)'!$A:$FH,$B22,FALSE)^(1/(X$2/12)))-1,"")</f>
        <v/>
      </c>
      <c r="Y22" s="227">
        <f>VLOOKUP(Y$2,'Since Inception (BM)'!$B:$AAC,Summary!B22-1,FALSE)</f>
        <v>-1.6584579334336547E-2</v>
      </c>
      <c r="Z22" s="227">
        <f>VLOOKUP(Z$2,'Since Inception (BM)'!$B:$AAC,Summary!B22-1,FALSE)</f>
        <v>-8.1058089856131943E-3</v>
      </c>
    </row>
    <row r="23" spans="1:28">
      <c r="A23" s="184">
        <v>14</v>
      </c>
      <c r="B23" s="184"/>
      <c r="C23" s="238" t="s">
        <v>30</v>
      </c>
      <c r="D23" s="91" t="s">
        <v>31</v>
      </c>
      <c r="E23" s="91" t="s">
        <v>115</v>
      </c>
      <c r="F23" s="185">
        <f>IFERROR(VLOOKUP(F$2,'R.WEALTH-Cummulative'!$A:$FG,$A23,FALSE)-1,"")</f>
        <v>2.0251296082949288E-2</v>
      </c>
      <c r="G23" s="185">
        <f>IFERROR(VLOOKUP(G$2,'R.WEALTH-Cummulative'!$A:$FG,$A23,FALSE)-1,"")</f>
        <v>7.6356686101450633E-2</v>
      </c>
      <c r="H23" s="185">
        <f>IFERROR(VLOOKUP(H$2,'R.WEALTH-Cummulative'!$A:$FG,$A23,FALSE)-1,"")</f>
        <v>0.15931430248217882</v>
      </c>
      <c r="I23" s="185">
        <f>IFERROR(VLOOKUP(I$2,'R.WEALTH-Cummulative'!$A:$FG,$A23,FALSE)-1,"")</f>
        <v>2.0251296082949288E-2</v>
      </c>
      <c r="J23" s="185">
        <f>IFERROR(VLOOKUP(J$2,'R.WEALTH-Cummulative'!$A:$FG,$A23,FALSE)-1,"")</f>
        <v>0.27459500587754349</v>
      </c>
      <c r="K23" s="185">
        <f>IFERROR((VLOOKUP(K$2,'R.WEALTH-Cummulative'!$A:$FG,$A23,FALSE)^(1/(K$2/12)))-1,"")</f>
        <v>0.22089754163625042</v>
      </c>
      <c r="L23" s="185">
        <f>IFERROR((VLOOKUP(L$2,'R.WEALTH-Cummulative'!$A:$FG,$A23,FALSE)^(1/(L$2/12)))-1,"")</f>
        <v>0.14300290013106176</v>
      </c>
      <c r="M23" s="185" t="str">
        <f>IFERROR((VLOOKUP(M$2,'R.WEALTH-Cummulative'!$A:$FG,$A23,FALSE)^(1/(M$2/12)))-1,"")</f>
        <v/>
      </c>
      <c r="N23" s="185" t="str">
        <f>IFERROR((VLOOKUP(N$2,'R.WEALTH-Cummulative'!$A:$FG,$A23,FALSE)^(1/(N$2/12)))-1,"")</f>
        <v/>
      </c>
      <c r="O23" s="185" t="str">
        <f>IFERROR((VLOOKUP(O$2,'R.WEALTH-Cummulative'!$A:$FG,$A23,FALSE)^(1/(O$2/12)))-1,"")</f>
        <v/>
      </c>
      <c r="P23" s="185" t="str">
        <f>IFERROR((VLOOKUP(P$2,'R.WEALTH-Cummulative'!$A:$FG,$A23,FALSE)^(1/(P$2/12)))-1,"")</f>
        <v/>
      </c>
      <c r="Q23" s="185" t="str">
        <f>IFERROR((VLOOKUP(Q$2,'R.WEALTH-Cummulative'!$A:$FG,$A23,FALSE)^(1/(Q$2/12)))-1,"")</f>
        <v/>
      </c>
      <c r="R23" s="185" t="str">
        <f>IFERROR((VLOOKUP(R$2,'R.WEALTH-Cummulative'!$A:$FG,$A23,FALSE)^(1/(R$2/12)))-1,"")</f>
        <v/>
      </c>
      <c r="S23" s="185" t="str">
        <f>IFERROR((VLOOKUP(S$2,'R.WEALTH-Cummulative'!$A:$FG,$A23,FALSE)^(1/(S$2/12)))-1,"")</f>
        <v/>
      </c>
      <c r="T23" s="185" t="str">
        <f>IFERROR((VLOOKUP(T$2,'R.WEALTH-Cummulative'!$A:$FG,$A23,FALSE)^(1/(T$2/12)))-1,"")</f>
        <v/>
      </c>
      <c r="U23" s="185" t="str">
        <f>IFERROR((VLOOKUP(U$2,'R.WEALTH-Cummulative'!$A:$FG,$A23,FALSE)^(1/(U$2/12)))-1,"")</f>
        <v/>
      </c>
      <c r="V23" s="185" t="str">
        <f>IFERROR((VLOOKUP(V$2,'R.WEALTH-Cummulative'!$A:$FG,$A23,FALSE)^(1/(V$2/12)))-1,"")</f>
        <v/>
      </c>
      <c r="W23" s="185" t="str">
        <f>IFERROR((VLOOKUP(W$2,'R.WEALTH-Cummulative'!$A:$FG,$A23,FALSE)^(1/(W$2/12)))-1,"")</f>
        <v/>
      </c>
      <c r="X23" s="185" t="str">
        <f>IFERROR((VLOOKUP(X$2,'R.WEALTH-Cummulative'!$A:$FG,$A23,FALSE)^(1/(X$2/12)))-1,"")</f>
        <v/>
      </c>
      <c r="Y23" s="225">
        <f>VLOOKUP(Y$2,'Since Inception Returns'!$B:$AAB,Summary!A23-1,FALSE)</f>
        <v>0.47477545420758505</v>
      </c>
      <c r="Z23" s="225">
        <f>VLOOKUP(Z$2,'Since Inception Returns'!$B:$AAB,Summary!A23-1,FALSE)</f>
        <v>0.1125188494263043</v>
      </c>
    </row>
    <row r="24" spans="1:28" s="232" customFormat="1">
      <c r="A24" s="230"/>
      <c r="B24" s="230">
        <v>14</v>
      </c>
      <c r="C24" s="238" t="s">
        <v>30</v>
      </c>
      <c r="D24" s="91" t="s">
        <v>31</v>
      </c>
      <c r="E24" s="229" t="s">
        <v>116</v>
      </c>
      <c r="F24" s="231">
        <f>IFERROR(VLOOKUP(F$2,'R.WEALTH-Cummulative (BM)'!$A:$FH,$B24,FALSE)-1,"")</f>
        <v>-4.1784691104929106E-4</v>
      </c>
      <c r="G24" s="231">
        <f>IFERROR(VLOOKUP(G$2,'R.WEALTH-Cummulative (BM)'!$A:$FH,$B24,FALSE)-1,"")</f>
        <v>4.8150452310693925E-2</v>
      </c>
      <c r="H24" s="231">
        <f>IFERROR(VLOOKUP(H$2,'R.WEALTH-Cummulative (BM)'!$A:$FH,$B24,FALSE)-1,"")</f>
        <v>0.16061553966939268</v>
      </c>
      <c r="I24" s="231">
        <f>IFERROR(VLOOKUP(I$2,'R.WEALTH-Cummulative (BM)'!$A:$FH,$B24,FALSE)-1,"")</f>
        <v>-4.1784691104929106E-4</v>
      </c>
      <c r="J24" s="231">
        <f>IFERROR(VLOOKUP(J$2,'R.WEALTH-Cummulative (BM)'!$A:$FH,$B24,FALSE)-1,"")</f>
        <v>0.24253033207451891</v>
      </c>
      <c r="K24" s="231">
        <f>IFERROR((VLOOKUP(K$2,'R.WEALTH-Cummulative (BM)'!$A:$FH,$B24,FALSE)^(1/(K$2/12)))-1,"")</f>
        <v>0.24877010815425171</v>
      </c>
      <c r="L24" s="231">
        <f>IFERROR((VLOOKUP(L$2,'R.WEALTH-Cummulative (BM)'!$A:$FH,$B24,FALSE)^(1/(L$2/12)))-1,"")</f>
        <v>0.18299168300972823</v>
      </c>
      <c r="M24" s="231" t="str">
        <f>IFERROR((VLOOKUP(M$2,'R.WEALTH-Cummulative (BM)'!$A:$FH,$B24,FALSE)^(1/(M$2/12)))-1,"")</f>
        <v/>
      </c>
      <c r="N24" s="231" t="str">
        <f>IFERROR((VLOOKUP(N$2,'R.WEALTH-Cummulative (BM)'!$A:$FH,$B24,FALSE)^(1/(N$2/12)))-1,"")</f>
        <v/>
      </c>
      <c r="O24" s="231" t="str">
        <f>IFERROR((VLOOKUP(O$2,'R.WEALTH-Cummulative (BM)'!$A:$FH,$B24,FALSE)^(1/(O$2/12)))-1,"")</f>
        <v/>
      </c>
      <c r="P24" s="231" t="str">
        <f>IFERROR((VLOOKUP(P$2,'R.WEALTH-Cummulative (BM)'!$A:$FH,$B24,FALSE)^(1/(P$2/12)))-1,"")</f>
        <v/>
      </c>
      <c r="Q24" s="231" t="str">
        <f>IFERROR((VLOOKUP(Q$2,'R.WEALTH-Cummulative (BM)'!$A:$FH,$B24,FALSE)^(1/(Q$2/12)))-1,"")</f>
        <v/>
      </c>
      <c r="R24" s="231" t="str">
        <f>IFERROR((VLOOKUP(R$2,'R.WEALTH-Cummulative (BM)'!$A:$FH,$B24,FALSE)^(1/(R$2/12)))-1,"")</f>
        <v/>
      </c>
      <c r="S24" s="231" t="str">
        <f>IFERROR((VLOOKUP(S$2,'R.WEALTH-Cummulative (BM)'!$A:$FH,$B24,FALSE)^(1/(S$2/12)))-1,"")</f>
        <v/>
      </c>
      <c r="T24" s="231" t="str">
        <f>IFERROR((VLOOKUP(T$2,'R.WEALTH-Cummulative (BM)'!$A:$FH,$B24,FALSE)^(1/(T$2/12)))-1,"")</f>
        <v/>
      </c>
      <c r="U24" s="231" t="str">
        <f>IFERROR((VLOOKUP(U$2,'R.WEALTH-Cummulative (BM)'!$A:$FH,$B24,FALSE)^(1/(U$2/12)))-1,"")</f>
        <v/>
      </c>
      <c r="V24" s="231" t="str">
        <f>IFERROR((VLOOKUP(V$2,'R.WEALTH-Cummulative (BM)'!$A:$FH,$B24,FALSE)^(1/(V$2/12)))-1,"")</f>
        <v/>
      </c>
      <c r="W24" s="231" t="str">
        <f>IFERROR((VLOOKUP(W$2,'R.WEALTH-Cummulative (BM)'!$A:$FH,$B24,FALSE)^(1/(W$2/12)))-1,"")</f>
        <v/>
      </c>
      <c r="X24" s="231" t="str">
        <f>IFERROR((VLOOKUP(X$2,'R.WEALTH-Cummulative (BM)'!$A:$FH,$B24,FALSE)^(1/(X$2/12)))-1,"")</f>
        <v/>
      </c>
      <c r="Y24" s="227">
        <f>VLOOKUP(Y$2,'Since Inception (BM)'!$B:$AAC,Summary!B24-1,FALSE)</f>
        <v>0.6915666227814854</v>
      </c>
      <c r="Z24" s="227">
        <f>VLOOKUP(Z$2,'Since Inception (BM)'!$B:$AAC,Summary!B24-1,FALSE)</f>
        <v>0.1551933915009962</v>
      </c>
    </row>
    <row r="25" spans="1:28">
      <c r="A25" s="184">
        <v>15</v>
      </c>
      <c r="B25" s="184"/>
      <c r="C25" s="238" t="s">
        <v>117</v>
      </c>
      <c r="D25" s="91" t="s">
        <v>25</v>
      </c>
      <c r="E25" s="91" t="s">
        <v>118</v>
      </c>
      <c r="F25" s="185">
        <f>IFERROR(VLOOKUP(F$2,'R.WEALTH-Cummulative'!$A:$FG,$A25,FALSE)-1,"")</f>
        <v>9.0752116885273182E-2</v>
      </c>
      <c r="G25" s="185">
        <f>IFERROR(VLOOKUP(G$2,'R.WEALTH-Cummulative'!$A:$FG,$A25,FALSE)-1,"")</f>
        <v>0.11611085723716275</v>
      </c>
      <c r="H25" s="185">
        <f>IFERROR(VLOOKUP(H$2,'R.WEALTH-Cummulative'!$A:$FG,$A25,FALSE)-1,"")</f>
        <v>0.15758369016775675</v>
      </c>
      <c r="I25" s="185">
        <f>IFERROR(VLOOKUP(I$2,'R.WEALTH-Cummulative'!$A:$FG,$A25,FALSE)-1,"")</f>
        <v>9.0752116885273182E-2</v>
      </c>
      <c r="J25" s="185">
        <f>IFERROR(VLOOKUP(J$2,'R.WEALTH-Cummulative'!$A:$FG,$A25,FALSE)-1,"")</f>
        <v>0.17052670029530859</v>
      </c>
      <c r="K25" s="185">
        <f>IFERROR((VLOOKUP(K$2,'R.WEALTH-Cummulative'!$A:$FG,$A25,FALSE)^(1/(K$2/12)))-1,"")</f>
        <v>8.439441923394897E-2</v>
      </c>
      <c r="L25" s="185">
        <f>IFERROR((VLOOKUP(L$2,'R.WEALTH-Cummulative'!$A:$FG,$A25,FALSE)^(1/(L$2/12)))-1,"")</f>
        <v>5.1229043274597874E-2</v>
      </c>
      <c r="M25" s="185">
        <f>IFERROR((VLOOKUP(M$2,'R.WEALTH-Cummulative'!$A:$FG,$A25,FALSE)^(1/(M$2/12)))-1,"")</f>
        <v>9.8330610517205486E-2</v>
      </c>
      <c r="N25" s="185">
        <f>IFERROR((VLOOKUP(N$2,'R.WEALTH-Cummulative'!$A:$FG,$A25,FALSE)^(1/(N$2/12)))-1,"")</f>
        <v>0.16395559226242473</v>
      </c>
      <c r="O25" s="185">
        <f>IFERROR((VLOOKUP(O$2,'R.WEALTH-Cummulative'!$A:$FG,$A25,FALSE)^(1/(O$2/12)))-1,"")</f>
        <v>6.9067843825676878E-2</v>
      </c>
      <c r="P25" s="185">
        <f>IFERROR((VLOOKUP(P$2,'R.WEALTH-Cummulative'!$A:$FG,$A25,FALSE)^(1/(P$2/12)))-1,"")</f>
        <v>4.5758117543694521E-2</v>
      </c>
      <c r="Q25" s="185">
        <f>IFERROR((VLOOKUP(Q$2,'R.WEALTH-Cummulative'!$A:$FG,$A25,FALSE)^(1/(Q$2/12)))-1,"")</f>
        <v>2.2361645787972062E-2</v>
      </c>
      <c r="R25" s="185">
        <f>IFERROR((VLOOKUP(R$2,'R.WEALTH-Cummulative'!$A:$FG,$A25,FALSE)^(1/(R$2/12)))-1,"")</f>
        <v>2.438348693253034E-2</v>
      </c>
      <c r="S25" s="185">
        <f>IFERROR((VLOOKUP(S$2,'R.WEALTH-Cummulative'!$A:$FG,$A25,FALSE)^(1/(S$2/12)))-1,"")</f>
        <v>4.8588176951034123E-2</v>
      </c>
      <c r="T25" s="185">
        <f>IFERROR((VLOOKUP(T$2,'R.WEALTH-Cummulative'!$A:$FG,$A25,FALSE)^(1/(T$2/12)))-1,"")</f>
        <v>1.6667658834219834E-2</v>
      </c>
      <c r="U25" s="185" t="str">
        <f>IFERROR((VLOOKUP(U$2,'R.WEALTH-Cummulative'!$A:$FG,$A25,FALSE)^(1/(U$2/12)))-1,"")</f>
        <v/>
      </c>
      <c r="V25" s="185" t="str">
        <f>IFERROR((VLOOKUP(V$2,'R.WEALTH-Cummulative'!$A:$FG,$A25,FALSE)^(1/(V$2/12)))-1,"")</f>
        <v/>
      </c>
      <c r="W25" s="185" t="str">
        <f>IFERROR((VLOOKUP(W$2,'R.WEALTH-Cummulative'!$A:$FG,$A25,FALSE)^(1/(W$2/12)))-1,"")</f>
        <v/>
      </c>
      <c r="X25" s="185" t="str">
        <f>IFERROR((VLOOKUP(X$2,'R.WEALTH-Cummulative'!$A:$FG,$A25,FALSE)^(1/(X$2/12)))-1,"")</f>
        <v/>
      </c>
      <c r="Y25" s="225">
        <f>VLOOKUP(Y$2,'Since Inception Returns'!$B:$AAB,Summary!A25-1,FALSE)</f>
        <v>1.9890992572314747E-2</v>
      </c>
      <c r="Z25" s="225">
        <f>VLOOKUP(Z$2,'Since Inception Returns'!$B:$AAB,Summary!A25-1,FALSE)</f>
        <v>1.7480862149203968E-3</v>
      </c>
    </row>
    <row r="26" spans="1:28" s="232" customFormat="1">
      <c r="A26" s="230"/>
      <c r="B26" s="230">
        <v>15</v>
      </c>
      <c r="C26" s="238" t="s">
        <v>117</v>
      </c>
      <c r="D26" s="91" t="s">
        <v>25</v>
      </c>
      <c r="E26" s="229" t="s">
        <v>119</v>
      </c>
      <c r="F26" s="231">
        <f>IFERROR(VLOOKUP(F$2,'R.WEALTH-Cummulative (BM)'!$A:$FH,$B26,FALSE)-1,"")</f>
        <v>0.10824197948531045</v>
      </c>
      <c r="G26" s="231">
        <f>IFERROR(VLOOKUP(G$2,'R.WEALTH-Cummulative (BM)'!$A:$FH,$B26,FALSE)-1,"")</f>
        <v>0.11096251675346314</v>
      </c>
      <c r="H26" s="231">
        <f>IFERROR(VLOOKUP(H$2,'R.WEALTH-Cummulative (BM)'!$A:$FH,$B26,FALSE)-1,"")</f>
        <v>0.16383360888529519</v>
      </c>
      <c r="I26" s="231">
        <f>IFERROR(VLOOKUP(I$2,'R.WEALTH-Cummulative (BM)'!$A:$FH,$B26,FALSE)-1,"")</f>
        <v>0.10824197948531045</v>
      </c>
      <c r="J26" s="231">
        <f>IFERROR(VLOOKUP(J$2,'R.WEALTH-Cummulative (BM)'!$A:$FH,$B26,FALSE)-1,"")</f>
        <v>0.15993513777799206</v>
      </c>
      <c r="K26" s="231">
        <f>IFERROR((VLOOKUP(K$2,'R.WEALTH-Cummulative (BM)'!$A:$FH,$B26,FALSE)^(1/(K$2/12)))-1,"")</f>
        <v>0.14597964935325836</v>
      </c>
      <c r="L26" s="231">
        <f>IFERROR((VLOOKUP(L$2,'R.WEALTH-Cummulative (BM)'!$A:$FH,$B26,FALSE)^(1/(L$2/12)))-1,"")</f>
        <v>0.10429963436860379</v>
      </c>
      <c r="M26" s="231">
        <f>IFERROR((VLOOKUP(M$2,'R.WEALTH-Cummulative (BM)'!$A:$FH,$B26,FALSE)^(1/(M$2/12)))-1,"")</f>
        <v>0.14351715018016575</v>
      </c>
      <c r="N26" s="231">
        <f>IFERROR((VLOOKUP(N$2,'R.WEALTH-Cummulative (BM)'!$A:$FH,$B26,FALSE)^(1/(N$2/12)))-1,"")</f>
        <v>0.20784066824254999</v>
      </c>
      <c r="O26" s="231">
        <f>IFERROR((VLOOKUP(O$2,'R.WEALTH-Cummulative (BM)'!$A:$FH,$B26,FALSE)^(1/(O$2/12)))-1,"")</f>
        <v>0.1206368100645232</v>
      </c>
      <c r="P26" s="231">
        <f>IFERROR((VLOOKUP(P$2,'R.WEALTH-Cummulative (BM)'!$A:$FH,$B26,FALSE)^(1/(P$2/12)))-1,"")</f>
        <v>9.2536771018394415E-2</v>
      </c>
      <c r="Q26" s="231">
        <f>IFERROR((VLOOKUP(Q$2,'R.WEALTH-Cummulative (BM)'!$A:$FH,$B26,FALSE)^(1/(Q$2/12)))-1,"")</f>
        <v>7.7849068663715437E-2</v>
      </c>
      <c r="R26" s="231">
        <f>IFERROR((VLOOKUP(R$2,'R.WEALTH-Cummulative (BM)'!$A:$FH,$B26,FALSE)^(1/(R$2/12)))-1,"")</f>
        <v>7.7520126115457444E-2</v>
      </c>
      <c r="S26" s="231">
        <f>IFERROR((VLOOKUP(S$2,'R.WEALTH-Cummulative (BM)'!$A:$FH,$B26,FALSE)^(1/(S$2/12)))-1,"")</f>
        <v>8.9039046792634746E-2</v>
      </c>
      <c r="T26" s="231">
        <f>IFERROR((VLOOKUP(T$2,'R.WEALTH-Cummulative (BM)'!$A:$FH,$B26,FALSE)^(1/(T$2/12)))-1,"")</f>
        <v>6.7279230552640845E-2</v>
      </c>
      <c r="U26" s="231" t="str">
        <f>IFERROR((VLOOKUP(U$2,'R.WEALTH-Cummulative (BM)'!$A:$FH,$B26,FALSE)^(1/(U$2/12)))-1,"")</f>
        <v/>
      </c>
      <c r="V26" s="231" t="str">
        <f>IFERROR((VLOOKUP(V$2,'R.WEALTH-Cummulative (BM)'!$A:$FH,$B26,FALSE)^(1/(V$2/12)))-1,"")</f>
        <v/>
      </c>
      <c r="W26" s="231" t="str">
        <f>IFERROR((VLOOKUP(W$2,'R.WEALTH-Cummulative (BM)'!$A:$FH,$B26,FALSE)^(1/(W$2/12)))-1,"")</f>
        <v/>
      </c>
      <c r="X26" s="231" t="str">
        <f>IFERROR((VLOOKUP(X$2,'R.WEALTH-Cummulative (BM)'!$A:$FH,$B26,FALSE)^(1/(X$2/12)))-1,"")</f>
        <v/>
      </c>
      <c r="Y26" s="227">
        <f>VLOOKUP(Y$2,'Since Inception (BM)'!$B:$AAC,Summary!B26-1,FALSE)</f>
        <v>0.98822266308490669</v>
      </c>
      <c r="Z26" s="227">
        <f>VLOOKUP(Z$2,'Since Inception (BM)'!$B:$AAC,Summary!B26-1,FALSE)</f>
        <v>6.2837774872434915E-2</v>
      </c>
    </row>
    <row r="27" spans="1:28">
      <c r="A27" s="184">
        <v>16</v>
      </c>
      <c r="B27" s="184"/>
      <c r="C27" s="238" t="s">
        <v>120</v>
      </c>
      <c r="D27" s="91" t="s">
        <v>121</v>
      </c>
      <c r="E27" s="91" t="s">
        <v>122</v>
      </c>
      <c r="F27" s="185">
        <f>IFERROR(VLOOKUP(F$2,'R.WEALTH-Cummulative'!$A:$FG,$A27,FALSE)-1,"")</f>
        <v>9.378578120120773E-2</v>
      </c>
      <c r="G27" s="185">
        <f>IFERROR(VLOOKUP(G$2,'R.WEALTH-Cummulative'!$A:$FG,$A27,FALSE)-1,"")</f>
        <v>0.1286675899044194</v>
      </c>
      <c r="H27" s="185">
        <f>IFERROR(VLOOKUP(H$2,'R.WEALTH-Cummulative'!$A:$FG,$A27,FALSE)-1,"")</f>
        <v>0.16994772347755083</v>
      </c>
      <c r="I27" s="185">
        <f>IFERROR(VLOOKUP(I$2,'R.WEALTH-Cummulative'!$A:$FG,$A27,FALSE)-1,"")</f>
        <v>9.378578120120773E-2</v>
      </c>
      <c r="J27" s="185">
        <f>IFERROR(VLOOKUP(J$2,'R.WEALTH-Cummulative'!$A:$FG,$A27,FALSE)-1,"")</f>
        <v>0.20507302815339679</v>
      </c>
      <c r="K27" s="185">
        <f>IFERROR((VLOOKUP(K$2,'R.WEALTH-Cummulative'!$A:$FG,$A27,FALSE)^(1/(K$2/12)))-1,"")</f>
        <v>9.3110684101278762E-2</v>
      </c>
      <c r="L27" s="185">
        <f>IFERROR((VLOOKUP(L$2,'R.WEALTH-Cummulative'!$A:$FG,$A27,FALSE)^(1/(L$2/12)))-1,"")</f>
        <v>5.8172841981048773E-2</v>
      </c>
      <c r="M27" s="185">
        <f>IFERROR((VLOOKUP(M$2,'R.WEALTH-Cummulative'!$A:$FG,$A27,FALSE)^(1/(M$2/12)))-1,"")</f>
        <v>0.10229063356142376</v>
      </c>
      <c r="N27" s="185">
        <f>IFERROR((VLOOKUP(N$2,'R.WEALTH-Cummulative'!$A:$FG,$A27,FALSE)^(1/(N$2/12)))-1,"")</f>
        <v>0.1700903381563923</v>
      </c>
      <c r="O27" s="185">
        <f>IFERROR((VLOOKUP(O$2,'R.WEALTH-Cummulative'!$A:$FG,$A27,FALSE)^(1/(O$2/12)))-1,"")</f>
        <v>8.125259671846452E-2</v>
      </c>
      <c r="P27" s="185">
        <f>IFERROR((VLOOKUP(P$2,'R.WEALTH-Cummulative'!$A:$FG,$A27,FALSE)^(1/(P$2/12)))-1,"")</f>
        <v>5.7427970219064539E-2</v>
      </c>
      <c r="Q27" s="185">
        <f>IFERROR((VLOOKUP(Q$2,'R.WEALTH-Cummulative'!$A:$FG,$A27,FALSE)^(1/(Q$2/12)))-1,"")</f>
        <v>3.3444608286615773E-2</v>
      </c>
      <c r="R27" s="185">
        <f>IFERROR((VLOOKUP(R$2,'R.WEALTH-Cummulative'!$A:$FG,$A27,FALSE)^(1/(R$2/12)))-1,"")</f>
        <v>3.6328927362240249E-2</v>
      </c>
      <c r="S27" s="185">
        <f>IFERROR((VLOOKUP(S$2,'R.WEALTH-Cummulative'!$A:$FG,$A27,FALSE)^(1/(S$2/12)))-1,"")</f>
        <v>6.2331759642470841E-2</v>
      </c>
      <c r="T27" s="185">
        <f>IFERROR((VLOOKUP(T$2,'R.WEALTH-Cummulative'!$A:$FG,$A27,FALSE)^(1/(T$2/12)))-1,"")</f>
        <v>3.0033802536351573E-2</v>
      </c>
      <c r="U27" s="185" t="str">
        <f>IFERROR((VLOOKUP(U$2,'R.WEALTH-Cummulative'!$A:$FG,$A27,FALSE)^(1/(U$2/12)))-1,"")</f>
        <v/>
      </c>
      <c r="V27" s="185" t="str">
        <f>IFERROR((VLOOKUP(V$2,'R.WEALTH-Cummulative'!$A:$FG,$A27,FALSE)^(1/(V$2/12)))-1,"")</f>
        <v/>
      </c>
      <c r="W27" s="185" t="str">
        <f>IFERROR((VLOOKUP(W$2,'R.WEALTH-Cummulative'!$A:$FG,$A27,FALSE)^(1/(W$2/12)))-1,"")</f>
        <v/>
      </c>
      <c r="X27" s="185" t="str">
        <f>IFERROR((VLOOKUP(X$2,'R.WEALTH-Cummulative'!$A:$FG,$A27,FALSE)^(1/(X$2/12)))-1,"")</f>
        <v/>
      </c>
      <c r="Y27" s="225">
        <f>VLOOKUP(Y$2,'Since Inception Returns'!$B:$AAB,Summary!A27-1,FALSE)</f>
        <v>0.17302810341952268</v>
      </c>
      <c r="Z27" s="225">
        <f>VLOOKUP(Z$2,'Since Inception Returns'!$B:$AAB,Summary!A27-1,FALSE)</f>
        <v>1.4252442539698151E-2</v>
      </c>
    </row>
    <row r="28" spans="1:28" s="232" customFormat="1">
      <c r="A28" s="230"/>
      <c r="B28" s="230">
        <v>16</v>
      </c>
      <c r="C28" s="238" t="s">
        <v>120</v>
      </c>
      <c r="D28" s="91" t="s">
        <v>121</v>
      </c>
      <c r="E28" s="229" t="s">
        <v>123</v>
      </c>
      <c r="F28" s="231">
        <f>IFERROR(VLOOKUP(F$2,'R.WEALTH-Cummulative (BM)'!$A:$FH,$B28,FALSE)-1,"")</f>
        <v>0.11727855185898783</v>
      </c>
      <c r="G28" s="231">
        <f>IFERROR(VLOOKUP(G$2,'R.WEALTH-Cummulative (BM)'!$A:$FH,$B28,FALSE)-1,"")</f>
        <v>0.14336184968162935</v>
      </c>
      <c r="H28" s="231">
        <f>IFERROR(VLOOKUP(H$2,'R.WEALTH-Cummulative (BM)'!$A:$FH,$B28,FALSE)-1,"")</f>
        <v>0.1846087184834091</v>
      </c>
      <c r="I28" s="231">
        <f>IFERROR(VLOOKUP(I$2,'R.WEALTH-Cummulative (BM)'!$A:$FH,$B28,FALSE)-1,"")</f>
        <v>0.11727855185898783</v>
      </c>
      <c r="J28" s="231">
        <f>IFERROR(VLOOKUP(J$2,'R.WEALTH-Cummulative (BM)'!$A:$FH,$B28,FALSE)-1,"")</f>
        <v>0.23900806864245827</v>
      </c>
      <c r="K28" s="231">
        <f>IFERROR((VLOOKUP(K$2,'R.WEALTH-Cummulative (BM)'!$A:$FH,$B28,FALSE)^(1/(K$2/12)))-1,"")</f>
        <v>0.13846273226824568</v>
      </c>
      <c r="L28" s="231">
        <f>IFERROR((VLOOKUP(L$2,'R.WEALTH-Cummulative (BM)'!$A:$FH,$B28,FALSE)^(1/(L$2/12)))-1,"")</f>
        <v>9.593505812658587E-2</v>
      </c>
      <c r="M28" s="231">
        <f>IFERROR((VLOOKUP(M$2,'R.WEALTH-Cummulative (BM)'!$A:$FH,$B28,FALSE)^(1/(M$2/12)))-1,"")</f>
        <v>0.1240186645540351</v>
      </c>
      <c r="N28" s="231">
        <f>IFERROR((VLOOKUP(N$2,'R.WEALTH-Cummulative (BM)'!$A:$FH,$B28,FALSE)^(1/(N$2/12)))-1,"")</f>
        <v>0.19262705822102455</v>
      </c>
      <c r="O28" s="231">
        <f>IFERROR((VLOOKUP(O$2,'R.WEALTH-Cummulative (BM)'!$A:$FH,$B28,FALSE)^(1/(O$2/12)))-1,"")</f>
        <v>0.11541763000455951</v>
      </c>
      <c r="P28" s="231">
        <f>IFERROR((VLOOKUP(P$2,'R.WEALTH-Cummulative (BM)'!$A:$FH,$B28,FALSE)^(1/(P$2/12)))-1,"")</f>
        <v>8.6853803472044522E-2</v>
      </c>
      <c r="Q28" s="231">
        <f>IFERROR((VLOOKUP(Q$2,'R.WEALTH-Cummulative (BM)'!$A:$FH,$B28,FALSE)^(1/(Q$2/12)))-1,"")</f>
        <v>6.4432245078481998E-2</v>
      </c>
      <c r="R28" s="231">
        <f>IFERROR((VLOOKUP(R$2,'R.WEALTH-Cummulative (BM)'!$A:$FH,$B28,FALSE)^(1/(R$2/12)))-1,"")</f>
        <v>7.229241011678833E-2</v>
      </c>
      <c r="S28" s="231">
        <f>IFERROR((VLOOKUP(S$2,'R.WEALTH-Cummulative (BM)'!$A:$FH,$B28,FALSE)^(1/(S$2/12)))-1,"")</f>
        <v>9.1908774915891556E-2</v>
      </c>
      <c r="T28" s="231">
        <f>IFERROR((VLOOKUP(T$2,'R.WEALTH-Cummulative (BM)'!$A:$FH,$B28,FALSE)^(1/(T$2/12)))-1,"")</f>
        <v>6.0807283897228226E-2</v>
      </c>
      <c r="U28" s="231" t="str">
        <f>IFERROR((VLOOKUP(U$2,'R.WEALTH-Cummulative (BM)'!$A:$FH,$B28,FALSE)^(1/(U$2/12)))-1,"")</f>
        <v/>
      </c>
      <c r="V28" s="231" t="str">
        <f>IFERROR((VLOOKUP(V$2,'R.WEALTH-Cummulative (BM)'!$A:$FH,$B28,FALSE)^(1/(V$2/12)))-1,"")</f>
        <v/>
      </c>
      <c r="W28" s="231" t="str">
        <f>IFERROR((VLOOKUP(W$2,'R.WEALTH-Cummulative (BM)'!$A:$FH,$B28,FALSE)^(1/(W$2/12)))-1,"")</f>
        <v/>
      </c>
      <c r="X28" s="231" t="str">
        <f>IFERROR((VLOOKUP(X$2,'R.WEALTH-Cummulative (BM)'!$A:$FH,$B28,FALSE)^(1/(X$2/12)))-1,"")</f>
        <v/>
      </c>
      <c r="Y28" s="227">
        <f>VLOOKUP(Y$2,'Since Inception (BM)'!$B:$AAC,Summary!B28-1,FALSE)</f>
        <v>0.6390093825856773</v>
      </c>
      <c r="Z28" s="227">
        <f>VLOOKUP(Z$2,'Since Inception (BM)'!$B:$AAC,Summary!B28-1,FALSE)</f>
        <v>4.4788629643784716E-2</v>
      </c>
    </row>
    <row r="29" spans="1:28" hidden="1">
      <c r="A29" s="184">
        <v>17</v>
      </c>
      <c r="B29" s="184"/>
      <c r="C29" s="238" t="s">
        <v>124</v>
      </c>
      <c r="D29" s="91" t="s">
        <v>125</v>
      </c>
      <c r="E29" s="91" t="s">
        <v>126</v>
      </c>
      <c r="F29" s="185" t="str">
        <f>IFERROR(VLOOKUP(F$2,'R.WEALTH-Cummulative'!$A:$FG,$A29,FALSE)-1,"")</f>
        <v/>
      </c>
      <c r="G29" s="185" t="str">
        <f>IFERROR(VLOOKUP(G$2,'R.WEALTH-Cummulative'!$A:$FG,$A29,FALSE)-1,"")</f>
        <v/>
      </c>
      <c r="H29" s="185" t="str">
        <f>IFERROR(VLOOKUP(H$2,'R.WEALTH-Cummulative'!$A:$FG,$A29,FALSE)-1,"")</f>
        <v/>
      </c>
      <c r="I29" s="185" t="str">
        <f>IFERROR(VLOOKUP(I$2,'R.WEALTH-Cummulative'!$A:$FG,$A29,FALSE)-1,"")</f>
        <v/>
      </c>
      <c r="J29" s="185" t="str">
        <f>IFERROR(VLOOKUP(J$2,'R.WEALTH-Cummulative'!$A:$FG,$A29,FALSE)-1,"")</f>
        <v/>
      </c>
      <c r="K29" s="185" t="str">
        <f>IFERROR((VLOOKUP(K$2,'R.WEALTH-Cummulative'!$A:$FG,$A29,FALSE)^(1/(K$2/12)))-1,"")</f>
        <v/>
      </c>
      <c r="L29" s="185" t="str">
        <f>IFERROR((VLOOKUP(L$2,'R.WEALTH-Cummulative'!$A:$FG,$A29,FALSE)^(1/(L$2/12)))-1,"")</f>
        <v/>
      </c>
      <c r="M29" s="185" t="str">
        <f>IFERROR((VLOOKUP(M$2,'R.WEALTH-Cummulative'!$A:$FG,$A29,FALSE)^(1/(M$2/12)))-1,"")</f>
        <v/>
      </c>
      <c r="N29" s="185" t="str">
        <f>IFERROR((VLOOKUP(N$2,'R.WEALTH-Cummulative'!$A:$FG,$A29,FALSE)^(1/(N$2/12)))-1,"")</f>
        <v/>
      </c>
      <c r="O29" s="185" t="str">
        <f>IFERROR((VLOOKUP(O$2,'R.WEALTH-Cummulative'!$A:$FG,$A29,FALSE)^(1/(O$2/12)))-1,"")</f>
        <v/>
      </c>
      <c r="P29" s="185" t="str">
        <f>IFERROR((VLOOKUP(P$2,'R.WEALTH-Cummulative'!$A:$FG,$A29,FALSE)^(1/(P$2/12)))-1,"")</f>
        <v/>
      </c>
      <c r="Q29" s="185" t="str">
        <f>IFERROR((VLOOKUP(Q$2,'R.WEALTH-Cummulative'!$A:$FG,$A29,FALSE)^(1/(Q$2/12)))-1,"")</f>
        <v/>
      </c>
      <c r="R29" s="185" t="str">
        <f>IFERROR((VLOOKUP(R$2,'R.WEALTH-Cummulative'!$A:$FG,$A29,FALSE)^(1/(R$2/12)))-1,"")</f>
        <v/>
      </c>
      <c r="S29" s="185" t="str">
        <f>IFERROR((VLOOKUP(S$2,'R.WEALTH-Cummulative'!$A:$FG,$A29,FALSE)^(1/(S$2/12)))-1,"")</f>
        <v/>
      </c>
      <c r="T29" s="185" t="str">
        <f>IFERROR((VLOOKUP(T$2,'R.WEALTH-Cummulative'!$A:$FG,$A29,FALSE)^(1/(T$2/12)))-1,"")</f>
        <v/>
      </c>
      <c r="U29" s="185" t="str">
        <f>IFERROR((VLOOKUP(U$2,'R.WEALTH-Cummulative'!$A:$FG,$A29,FALSE)^(1/(U$2/12)))-1,"")</f>
        <v/>
      </c>
      <c r="V29" s="185" t="str">
        <f>IFERROR((VLOOKUP(V$2,'R.WEALTH-Cummulative'!$A:$FG,$A29,FALSE)^(1/(V$2/12)))-1,"")</f>
        <v/>
      </c>
      <c r="W29" s="185" t="str">
        <f>IFERROR((VLOOKUP(W$2,'R.WEALTH-Cummulative'!$A:$FG,$A29,FALSE)^(1/(W$2/12)))-1,"")</f>
        <v/>
      </c>
      <c r="X29" s="185" t="str">
        <f>IFERROR((VLOOKUP(X$2,'R.WEALTH-Cummulative'!$A:$FG,$A29,FALSE)^(1/(X$2/12)))-1,"")</f>
        <v/>
      </c>
      <c r="Y29" s="225">
        <f>VLOOKUP(Y$2,'Since Inception Returns'!$B:$AAB,Summary!A29-1,FALSE)</f>
        <v>2.002116883491269</v>
      </c>
      <c r="Z29" s="225">
        <f>VLOOKUP(Z$2,'Since Inception Returns'!$B:$AAB,Summary!A29-1,FALSE)</f>
        <v>7.2585731036161061E-2</v>
      </c>
    </row>
    <row r="30" spans="1:28" s="232" customFormat="1" hidden="1">
      <c r="A30" s="230"/>
      <c r="B30" s="230">
        <v>17</v>
      </c>
      <c r="C30" s="238" t="s">
        <v>124</v>
      </c>
      <c r="D30" s="91" t="s">
        <v>125</v>
      </c>
      <c r="E30" s="229" t="s">
        <v>110</v>
      </c>
      <c r="F30" s="231">
        <f>IFERROR(VLOOKUP(F$2,'R.WEALTH-Cummulative (BM)'!$A:$FH,$B30,FALSE)-1,"")</f>
        <v>1.2654162450972617E-2</v>
      </c>
      <c r="G30" s="231">
        <f>IFERROR(VLOOKUP(G$2,'R.WEALTH-Cummulative (BM)'!$A:$FH,$B30,FALSE)-1,"")</f>
        <v>2.3448525642924656E-2</v>
      </c>
      <c r="H30" s="231">
        <f>IFERROR(VLOOKUP(H$2,'R.WEALTH-Cummulative (BM)'!$A:$FH,$B30,FALSE)-1,"")</f>
        <v>6.7329051092920977E-2</v>
      </c>
      <c r="I30" s="231">
        <f>IFERROR(VLOOKUP(I$2,'R.WEALTH-Cummulative (BM)'!$A:$FH,$B30,FALSE)-1,"")</f>
        <v>1.2654162450972617E-2</v>
      </c>
      <c r="J30" s="231">
        <f>IFERROR(VLOOKUP(J$2,'R.WEALTH-Cummulative (BM)'!$A:$FH,$B30,FALSE)-1,"")</f>
        <v>0.2633491501686096</v>
      </c>
      <c r="K30" s="231">
        <f>IFERROR((VLOOKUP(K$2,'R.WEALTH-Cummulative (BM)'!$A:$FH,$B30,FALSE)^(1/(K$2/12)))-1,"")</f>
        <v>0.21965792863181122</v>
      </c>
      <c r="L30" s="231">
        <f>IFERROR((VLOOKUP(L$2,'R.WEALTH-Cummulative (BM)'!$A:$FH,$B30,FALSE)^(1/(L$2/12)))-1,"")</f>
        <v>0.10407551723643005</v>
      </c>
      <c r="M30" s="231">
        <f>IFERROR((VLOOKUP(M$2,'R.WEALTH-Cummulative (BM)'!$A:$FH,$B30,FALSE)^(1/(M$2/12)))-1,"")</f>
        <v>6.3878507694946185E-2</v>
      </c>
      <c r="N30" s="231">
        <f>IFERROR((VLOOKUP(N$2,'R.WEALTH-Cummulative (BM)'!$A:$FH,$B30,FALSE)^(1/(N$2/12)))-1,"")</f>
        <v>0.11686846834923692</v>
      </c>
      <c r="O30" s="231">
        <f>IFERROR((VLOOKUP(O$2,'R.WEALTH-Cummulative (BM)'!$A:$FH,$B30,FALSE)^(1/(O$2/12)))-1,"")</f>
        <v>7.976659638888961E-2</v>
      </c>
      <c r="P30" s="231">
        <f>IFERROR((VLOOKUP(P$2,'R.WEALTH-Cummulative (BM)'!$A:$FH,$B30,FALSE)^(1/(P$2/12)))-1,"")</f>
        <v>9.2275655439311155E-2</v>
      </c>
      <c r="Q30" s="231">
        <f>IFERROR((VLOOKUP(Q$2,'R.WEALTH-Cummulative (BM)'!$A:$FH,$B30,FALSE)^(1/(Q$2/12)))-1,"")</f>
        <v>8.7682420898904878E-2</v>
      </c>
      <c r="R30" s="231">
        <f>IFERROR((VLOOKUP(R$2,'R.WEALTH-Cummulative (BM)'!$A:$FH,$B30,FALSE)^(1/(R$2/12)))-1,"")</f>
        <v>9.0022952256979094E-2</v>
      </c>
      <c r="S30" s="231">
        <f>IFERROR((VLOOKUP(S$2,'R.WEALTH-Cummulative (BM)'!$A:$FH,$B30,FALSE)^(1/(S$2/12)))-1,"")</f>
        <v>0.10294006495152885</v>
      </c>
      <c r="T30" s="231">
        <f>IFERROR((VLOOKUP(T$2,'R.WEALTH-Cummulative (BM)'!$A:$FH,$B30,FALSE)^(1/(T$2/12)))-1,"")</f>
        <v>8.8187168910920821E-2</v>
      </c>
      <c r="U30" s="231">
        <f>IFERROR((VLOOKUP(U$2,'R.WEALTH-Cummulative (BM)'!$A:$FH,$B30,FALSE)^(1/(U$2/12)))-1,"")</f>
        <v>9.3849588483838842E-2</v>
      </c>
      <c r="V30" s="231">
        <f>IFERROR((VLOOKUP(V$2,'R.WEALTH-Cummulative (BM)'!$A:$FH,$B30,FALSE)^(1/(V$2/12)))-1,"")</f>
        <v>9.0335993796664127E-2</v>
      </c>
      <c r="W30" s="231">
        <f>IFERROR((VLOOKUP(W$2,'R.WEALTH-Cummulative (BM)'!$A:$FH,$B30,FALSE)^(1/(W$2/12)))-1,"")</f>
        <v>9.5962859397133782E-2</v>
      </c>
      <c r="X30" s="231">
        <f>IFERROR((VLOOKUP(X$2,'R.WEALTH-Cummulative (BM)'!$A:$FH,$B30,FALSE)^(1/(X$2/12)))-1,"")</f>
        <v>9.5332583855928688E-2</v>
      </c>
      <c r="Y30" s="227">
        <f>VLOOKUP(Y$2,'Since Inception (BM)'!$B:$AAC,Summary!B30-1,FALSE)</f>
        <v>4.0395811003934803</v>
      </c>
      <c r="Z30" s="227">
        <f>VLOOKUP(Z$2,'Since Inception (BM)'!$B:$AAC,Summary!B30-1,FALSE)</f>
        <v>0.10450253637017215</v>
      </c>
    </row>
    <row r="31" spans="1:28" hidden="1">
      <c r="A31" s="184">
        <v>18</v>
      </c>
      <c r="B31" s="184"/>
      <c r="C31" s="238" t="s">
        <v>127</v>
      </c>
      <c r="D31" s="91" t="s">
        <v>128</v>
      </c>
      <c r="E31" s="91" t="s">
        <v>126</v>
      </c>
      <c r="F31" s="185" t="str">
        <f>IFERROR(VLOOKUP(F$2,'R.WEALTH-Cummulative'!$A:$FG,$A31,FALSE)-1,"")</f>
        <v/>
      </c>
      <c r="G31" s="185" t="str">
        <f>IFERROR(VLOOKUP(G$2,'R.WEALTH-Cummulative'!$A:$FG,$A31,FALSE)-1,"")</f>
        <v/>
      </c>
      <c r="H31" s="185" t="str">
        <f>IFERROR(VLOOKUP(H$2,'R.WEALTH-Cummulative'!$A:$FG,$A31,FALSE)-1,"")</f>
        <v/>
      </c>
      <c r="I31" s="185" t="str">
        <f>IFERROR(VLOOKUP(I$2,'R.WEALTH-Cummulative'!$A:$FG,$A31,FALSE)-1,"")</f>
        <v/>
      </c>
      <c r="J31" s="185" t="str">
        <f>IFERROR(VLOOKUP(J$2,'R.WEALTH-Cummulative'!$A:$FG,$A31,FALSE)-1,"")</f>
        <v/>
      </c>
      <c r="K31" s="185" t="str">
        <f>IFERROR((VLOOKUP(K$2,'R.WEALTH-Cummulative'!$A:$FG,$A31,FALSE)^(1/(K$2/12)))-1,"")</f>
        <v/>
      </c>
      <c r="L31" s="185" t="str">
        <f>IFERROR((VLOOKUP(L$2,'R.WEALTH-Cummulative'!$A:$FG,$A31,FALSE)^(1/(L$2/12)))-1,"")</f>
        <v/>
      </c>
      <c r="M31" s="185" t="str">
        <f>IFERROR((VLOOKUP(M$2,'R.WEALTH-Cummulative'!$A:$FG,$A31,FALSE)^(1/(M$2/12)))-1,"")</f>
        <v/>
      </c>
      <c r="N31" s="185" t="str">
        <f>IFERROR((VLOOKUP(N$2,'R.WEALTH-Cummulative'!$A:$FG,$A31,FALSE)^(1/(N$2/12)))-1,"")</f>
        <v/>
      </c>
      <c r="O31" s="185" t="str">
        <f>IFERROR((VLOOKUP(O$2,'R.WEALTH-Cummulative'!$A:$FG,$A31,FALSE)^(1/(O$2/12)))-1,"")</f>
        <v/>
      </c>
      <c r="P31" s="185" t="str">
        <f>IFERROR((VLOOKUP(P$2,'R.WEALTH-Cummulative'!$A:$FG,$A31,FALSE)^(1/(P$2/12)))-1,"")</f>
        <v/>
      </c>
      <c r="Q31" s="185" t="str">
        <f>IFERROR((VLOOKUP(Q$2,'R.WEALTH-Cummulative'!$A:$FG,$A31,FALSE)^(1/(Q$2/12)))-1,"")</f>
        <v/>
      </c>
      <c r="R31" s="185" t="str">
        <f>IFERROR((VLOOKUP(R$2,'R.WEALTH-Cummulative'!$A:$FG,$A31,FALSE)^(1/(R$2/12)))-1,"")</f>
        <v/>
      </c>
      <c r="S31" s="185" t="str">
        <f>IFERROR((VLOOKUP(S$2,'R.WEALTH-Cummulative'!$A:$FG,$A31,FALSE)^(1/(S$2/12)))-1,"")</f>
        <v/>
      </c>
      <c r="T31" s="185" t="str">
        <f>IFERROR((VLOOKUP(T$2,'R.WEALTH-Cummulative'!$A:$FG,$A31,FALSE)^(1/(T$2/12)))-1,"")</f>
        <v/>
      </c>
      <c r="U31" s="185" t="str">
        <f>IFERROR((VLOOKUP(U$2,'R.WEALTH-Cummulative'!$A:$FG,$A31,FALSE)^(1/(U$2/12)))-1,"")</f>
        <v/>
      </c>
      <c r="V31" s="185" t="str">
        <f>IFERROR((VLOOKUP(V$2,'R.WEALTH-Cummulative'!$A:$FG,$A31,FALSE)^(1/(V$2/12)))-1,"")</f>
        <v/>
      </c>
      <c r="W31" s="185" t="str">
        <f>IFERROR((VLOOKUP(W$2,'R.WEALTH-Cummulative'!$A:$FG,$A31,FALSE)^(1/(W$2/12)))-1,"")</f>
        <v/>
      </c>
      <c r="X31" s="185" t="str">
        <f>IFERROR((VLOOKUP(X$2,'R.WEALTH-Cummulative'!$A:$FG,$A31,FALSE)^(1/(X$2/12)))-1,"")</f>
        <v/>
      </c>
      <c r="Y31" s="225">
        <f>VLOOKUP(Y$2,'Since Inception Returns'!$B:$AAB,Summary!A31-1,FALSE)</f>
        <v>1.6040804699298223</v>
      </c>
      <c r="Z31" s="225">
        <f>VLOOKUP(Z$2,'Since Inception Returns'!$B:$AAB,Summary!A31-1,FALSE)</f>
        <v>7.2349036169879755E-2</v>
      </c>
    </row>
    <row r="32" spans="1:28" hidden="1">
      <c r="A32" s="184">
        <v>19</v>
      </c>
      <c r="B32" s="184"/>
      <c r="C32" s="238" t="s">
        <v>129</v>
      </c>
      <c r="D32" s="91" t="s">
        <v>130</v>
      </c>
      <c r="E32" s="91" t="s">
        <v>126</v>
      </c>
      <c r="F32" s="185" t="str">
        <f>IFERROR(VLOOKUP(F$2,'R.WEALTH-Cummulative'!$A:$FG,$A32,FALSE)-1,"")</f>
        <v/>
      </c>
      <c r="G32" s="185" t="str">
        <f>IFERROR(VLOOKUP(G$2,'R.WEALTH-Cummulative'!$A:$FG,$A32,FALSE)-1,"")</f>
        <v/>
      </c>
      <c r="H32" s="185" t="str">
        <f>IFERROR(VLOOKUP(H$2,'R.WEALTH-Cummulative'!$A:$FG,$A32,FALSE)-1,"")</f>
        <v/>
      </c>
      <c r="I32" s="185" t="str">
        <f>IFERROR(VLOOKUP(I$2,'R.WEALTH-Cummulative'!$A:$FG,$A32,FALSE)-1,"")</f>
        <v/>
      </c>
      <c r="J32" s="185" t="str">
        <f>IFERROR(VLOOKUP(J$2,'R.WEALTH-Cummulative'!$A:$FG,$A32,FALSE)-1,"")</f>
        <v/>
      </c>
      <c r="K32" s="185" t="str">
        <f>IFERROR((VLOOKUP(K$2,'R.WEALTH-Cummulative'!$A:$FG,$A32,FALSE)^(1/(K$2/12)))-1,"")</f>
        <v/>
      </c>
      <c r="L32" s="185" t="str">
        <f>IFERROR((VLOOKUP(L$2,'R.WEALTH-Cummulative'!$A:$FG,$A32,FALSE)^(1/(L$2/12)))-1,"")</f>
        <v/>
      </c>
      <c r="M32" s="185" t="str">
        <f>IFERROR((VLOOKUP(M$2,'R.WEALTH-Cummulative'!$A:$FG,$A32,FALSE)^(1/(M$2/12)))-1,"")</f>
        <v/>
      </c>
      <c r="N32" s="185" t="str">
        <f>IFERROR((VLOOKUP(N$2,'R.WEALTH-Cummulative'!$A:$FG,$A32,FALSE)^(1/(N$2/12)))-1,"")</f>
        <v/>
      </c>
      <c r="O32" s="185" t="str">
        <f>IFERROR((VLOOKUP(O$2,'R.WEALTH-Cummulative'!$A:$FG,$A32,FALSE)^(1/(O$2/12)))-1,"")</f>
        <v/>
      </c>
      <c r="P32" s="185" t="str">
        <f>IFERROR((VLOOKUP(P$2,'R.WEALTH-Cummulative'!$A:$FG,$A32,FALSE)^(1/(P$2/12)))-1,"")</f>
        <v/>
      </c>
      <c r="Q32" s="185" t="str">
        <f>IFERROR((VLOOKUP(Q$2,'R.WEALTH-Cummulative'!$A:$FG,$A32,FALSE)^(1/(Q$2/12)))-1,"")</f>
        <v/>
      </c>
      <c r="R32" s="185" t="str">
        <f>IFERROR((VLOOKUP(R$2,'R.WEALTH-Cummulative'!$A:$FG,$A32,FALSE)^(1/(R$2/12)))-1,"")</f>
        <v/>
      </c>
      <c r="S32" s="185" t="str">
        <f>IFERROR((VLOOKUP(S$2,'R.WEALTH-Cummulative'!$A:$FG,$A32,FALSE)^(1/(S$2/12)))-1,"")</f>
        <v/>
      </c>
      <c r="T32" s="185" t="str">
        <f>IFERROR((VLOOKUP(T$2,'R.WEALTH-Cummulative'!$A:$FG,$A32,FALSE)^(1/(T$2/12)))-1,"")</f>
        <v/>
      </c>
      <c r="U32" s="185" t="str">
        <f>IFERROR((VLOOKUP(U$2,'R.WEALTH-Cummulative'!$A:$FG,$A32,FALSE)^(1/(U$2/12)))-1,"")</f>
        <v/>
      </c>
      <c r="V32" s="185" t="str">
        <f>IFERROR((VLOOKUP(V$2,'R.WEALTH-Cummulative'!$A:$FG,$A32,FALSE)^(1/(V$2/12)))-1,"")</f>
        <v/>
      </c>
      <c r="W32" s="185" t="str">
        <f>IFERROR((VLOOKUP(W$2,'R.WEALTH-Cummulative'!$A:$FG,$A32,FALSE)^(1/(W$2/12)))-1,"")</f>
        <v/>
      </c>
      <c r="X32" s="185" t="str">
        <f>IFERROR((VLOOKUP(X$2,'R.WEALTH-Cummulative'!$A:$FG,$A32,FALSE)^(1/(X$2/12)))-1,"")</f>
        <v/>
      </c>
      <c r="Y32" s="225">
        <f>VLOOKUP(Y$2,'Since Inception Returns'!$B:$AAB,Summary!A32-1,FALSE)</f>
        <v>1.3178448080277945</v>
      </c>
      <c r="Z32" s="225">
        <f>VLOOKUP(Z$2,'Since Inception Returns'!$B:$AAB,Summary!A32-1,FALSE)</f>
        <v>6.327439600925322E-2</v>
      </c>
    </row>
    <row r="33" spans="1:26" hidden="1">
      <c r="A33" s="184">
        <v>20</v>
      </c>
      <c r="B33" s="184"/>
      <c r="C33" s="238" t="s">
        <v>131</v>
      </c>
      <c r="D33" s="91" t="s">
        <v>132</v>
      </c>
      <c r="E33" s="91" t="s">
        <v>126</v>
      </c>
      <c r="F33" s="185" t="str">
        <f>IFERROR(VLOOKUP(F$2,'R.WEALTH-Cummulative'!$A:$FG,$A33,FALSE)-1,"")</f>
        <v/>
      </c>
      <c r="G33" s="185" t="str">
        <f>IFERROR(VLOOKUP(G$2,'R.WEALTH-Cummulative'!$A:$FG,$A33,FALSE)-1,"")</f>
        <v/>
      </c>
      <c r="H33" s="185" t="str">
        <f>IFERROR(VLOOKUP(H$2,'R.WEALTH-Cummulative'!$A:$FG,$A33,FALSE)-1,"")</f>
        <v/>
      </c>
      <c r="I33" s="185" t="str">
        <f>IFERROR(VLOOKUP(I$2,'R.WEALTH-Cummulative'!$A:$FG,$A33,FALSE)-1,"")</f>
        <v/>
      </c>
      <c r="J33" s="185" t="str">
        <f>IFERROR(VLOOKUP(J$2,'R.WEALTH-Cummulative'!$A:$FG,$A33,FALSE)-1,"")</f>
        <v/>
      </c>
      <c r="K33" s="185" t="str">
        <f>IFERROR((VLOOKUP(K$2,'R.WEALTH-Cummulative'!$A:$FG,$A33,FALSE)^(1/(K$2/12)))-1,"")</f>
        <v/>
      </c>
      <c r="L33" s="185" t="str">
        <f>IFERROR((VLOOKUP(L$2,'R.WEALTH-Cummulative'!$A:$FG,$A33,FALSE)^(1/(L$2/12)))-1,"")</f>
        <v/>
      </c>
      <c r="M33" s="185" t="str">
        <f>IFERROR((VLOOKUP(M$2,'R.WEALTH-Cummulative'!$A:$FG,$A33,FALSE)^(1/(M$2/12)))-1,"")</f>
        <v/>
      </c>
      <c r="N33" s="185" t="str">
        <f>IFERROR((VLOOKUP(N$2,'R.WEALTH-Cummulative'!$A:$FG,$A33,FALSE)^(1/(N$2/12)))-1,"")</f>
        <v/>
      </c>
      <c r="O33" s="185" t="str">
        <f>IFERROR((VLOOKUP(O$2,'R.WEALTH-Cummulative'!$A:$FG,$A33,FALSE)^(1/(O$2/12)))-1,"")</f>
        <v/>
      </c>
      <c r="P33" s="185" t="str">
        <f>IFERROR((VLOOKUP(P$2,'R.WEALTH-Cummulative'!$A:$FG,$A33,FALSE)^(1/(P$2/12)))-1,"")</f>
        <v/>
      </c>
      <c r="Q33" s="185" t="str">
        <f>IFERROR((VLOOKUP(Q$2,'R.WEALTH-Cummulative'!$A:$FG,$A33,FALSE)^(1/(Q$2/12)))-1,"")</f>
        <v/>
      </c>
      <c r="R33" s="185" t="str">
        <f>IFERROR((VLOOKUP(R$2,'R.WEALTH-Cummulative'!$A:$FG,$A33,FALSE)^(1/(R$2/12)))-1,"")</f>
        <v/>
      </c>
      <c r="S33" s="185" t="str">
        <f>IFERROR((VLOOKUP(S$2,'R.WEALTH-Cummulative'!$A:$FG,$A33,FALSE)^(1/(S$2/12)))-1,"")</f>
        <v/>
      </c>
      <c r="T33" s="185" t="str">
        <f>IFERROR((VLOOKUP(T$2,'R.WEALTH-Cummulative'!$A:$FG,$A33,FALSE)^(1/(T$2/12)))-1,"")</f>
        <v/>
      </c>
      <c r="U33" s="185" t="str">
        <f>IFERROR((VLOOKUP(U$2,'R.WEALTH-Cummulative'!$A:$FG,$A33,FALSE)^(1/(U$2/12)))-1,"")</f>
        <v/>
      </c>
      <c r="V33" s="185" t="str">
        <f>IFERROR((VLOOKUP(V$2,'R.WEALTH-Cummulative'!$A:$FG,$A33,FALSE)^(1/(V$2/12)))-1,"")</f>
        <v/>
      </c>
      <c r="W33" s="185" t="str">
        <f>IFERROR((VLOOKUP(W$2,'R.WEALTH-Cummulative'!$A:$FG,$A33,FALSE)^(1/(W$2/12)))-1,"")</f>
        <v/>
      </c>
      <c r="X33" s="185" t="str">
        <f>IFERROR((VLOOKUP(X$2,'R.WEALTH-Cummulative'!$A:$FG,$A33,FALSE)^(1/(X$2/12)))-1,"")</f>
        <v/>
      </c>
      <c r="Y33" s="225">
        <f>VLOOKUP(Y$2,'Since Inception Returns'!$B:$AAB,Summary!A33-1,FALSE)</f>
        <v>1.8256985406686996</v>
      </c>
      <c r="Z33" s="225">
        <f>VLOOKUP(Z$2,'Since Inception Returns'!$B:$AAB,Summary!A33-1,FALSE)</f>
        <v>7.8760451154051836E-2</v>
      </c>
    </row>
    <row r="34" spans="1:26" s="232" customFormat="1" hidden="1">
      <c r="A34" s="230"/>
      <c r="B34" s="230">
        <v>20</v>
      </c>
      <c r="C34" s="238" t="s">
        <v>124</v>
      </c>
      <c r="D34" s="91" t="s">
        <v>133</v>
      </c>
      <c r="E34" s="229" t="s">
        <v>110</v>
      </c>
      <c r="F34" s="231">
        <f>IFERROR(VLOOKUP(F$2,'R.WEALTH-Cummulative (BM)'!$A:$FH,$B34,FALSE)-1,"")</f>
        <v>1.2654162450972617E-2</v>
      </c>
      <c r="G34" s="231">
        <f>IFERROR(VLOOKUP(G$2,'R.WEALTH-Cummulative (BM)'!$A:$FH,$B34,FALSE)-1,"")</f>
        <v>2.3448525642924656E-2</v>
      </c>
      <c r="H34" s="231">
        <f>IFERROR(VLOOKUP(H$2,'R.WEALTH-Cummulative (BM)'!$A:$FH,$B34,FALSE)-1,"")</f>
        <v>6.7329051092920977E-2</v>
      </c>
      <c r="I34" s="231">
        <f>IFERROR(VLOOKUP(I$2,'R.WEALTH-Cummulative (BM)'!$A:$FH,$B34,FALSE)-1,"")</f>
        <v>1.2654162450972617E-2</v>
      </c>
      <c r="J34" s="231">
        <f>IFERROR(VLOOKUP(J$2,'R.WEALTH-Cummulative (BM)'!$A:$FH,$B34,FALSE)-1,"")</f>
        <v>0.2633491501686096</v>
      </c>
      <c r="K34" s="231">
        <f>IFERROR((VLOOKUP(K$2,'R.WEALTH-Cummulative (BM)'!$A:$FH,$B34,FALSE)^(1/(K$2/12)))-1,"")</f>
        <v>0.21965792863181122</v>
      </c>
      <c r="L34" s="231">
        <f>IFERROR((VLOOKUP(L$2,'R.WEALTH-Cummulative (BM)'!$A:$FH,$B34,FALSE)^(1/(L$2/12)))-1,"")</f>
        <v>0.10407551723643005</v>
      </c>
      <c r="M34" s="231">
        <f>IFERROR((VLOOKUP(M$2,'R.WEALTH-Cummulative (BM)'!$A:$FH,$B34,FALSE)^(1/(M$2/12)))-1,"")</f>
        <v>6.3878507694946185E-2</v>
      </c>
      <c r="N34" s="231">
        <f>IFERROR((VLOOKUP(N$2,'R.WEALTH-Cummulative (BM)'!$A:$FH,$B34,FALSE)^(1/(N$2/12)))-1,"")</f>
        <v>0.11686846834923692</v>
      </c>
      <c r="O34" s="231">
        <f>IFERROR((VLOOKUP(O$2,'R.WEALTH-Cummulative (BM)'!$A:$FH,$B34,FALSE)^(1/(O$2/12)))-1,"")</f>
        <v>7.976659638888961E-2</v>
      </c>
      <c r="P34" s="231">
        <f>IFERROR((VLOOKUP(P$2,'R.WEALTH-Cummulative (BM)'!$A:$FH,$B34,FALSE)^(1/(P$2/12)))-1,"")</f>
        <v>9.2275655439311155E-2</v>
      </c>
      <c r="Q34" s="231">
        <f>IFERROR((VLOOKUP(Q$2,'R.WEALTH-Cummulative (BM)'!$A:$FH,$B34,FALSE)^(1/(Q$2/12)))-1,"")</f>
        <v>8.7682420898904878E-2</v>
      </c>
      <c r="R34" s="231">
        <f>IFERROR((VLOOKUP(R$2,'R.WEALTH-Cummulative (BM)'!$A:$FH,$B34,FALSE)^(1/(R$2/12)))-1,"")</f>
        <v>9.0022952256979094E-2</v>
      </c>
      <c r="S34" s="231">
        <f>IFERROR((VLOOKUP(S$2,'R.WEALTH-Cummulative (BM)'!$A:$FH,$B34,FALSE)^(1/(S$2/12)))-1,"")</f>
        <v>0.10294006495152885</v>
      </c>
      <c r="T34" s="231">
        <f>IFERROR((VLOOKUP(T$2,'R.WEALTH-Cummulative (BM)'!$A:$FH,$B34,FALSE)^(1/(T$2/12)))-1,"")</f>
        <v>8.8187168910920821E-2</v>
      </c>
      <c r="U34" s="231">
        <f>IFERROR((VLOOKUP(U$2,'R.WEALTH-Cummulative (BM)'!$A:$FH,$B34,FALSE)^(1/(U$2/12)))-1,"")</f>
        <v>9.3849588483838842E-2</v>
      </c>
      <c r="V34" s="231">
        <f>IFERROR((VLOOKUP(V$2,'R.WEALTH-Cummulative (BM)'!$A:$FH,$B34,FALSE)^(1/(V$2/12)))-1,"")</f>
        <v>9.0335993796664127E-2</v>
      </c>
      <c r="W34" s="231">
        <f>IFERROR((VLOOKUP(W$2,'R.WEALTH-Cummulative (BM)'!$A:$FH,$B34,FALSE)^(1/(W$2/12)))-1,"")</f>
        <v>9.5962859397133782E-2</v>
      </c>
      <c r="X34" s="231" t="str">
        <f>IFERROR((VLOOKUP(X$2,'R.WEALTH-Cummulative (BM)'!$A:$FH,$B34,FALSE)^(1/(X$2/12)))-1,"")</f>
        <v/>
      </c>
      <c r="Y34" s="227">
        <f>VLOOKUP(Y$2,'Since Inception (BM)'!$B:$AAC,Summary!B34-1,FALSE)</f>
        <v>2.8792208994568473</v>
      </c>
      <c r="Z34" s="227">
        <f>VLOOKUP(Z$2,'Since Inception (BM)'!$B:$AAC,Summary!B34-1,FALSE)</f>
        <v>9.9548351044215222E-2</v>
      </c>
    </row>
    <row r="35" spans="1:26" hidden="1">
      <c r="A35" s="184">
        <v>21</v>
      </c>
      <c r="B35" s="184"/>
      <c r="C35" s="238" t="s">
        <v>134</v>
      </c>
      <c r="D35" s="91" t="s">
        <v>135</v>
      </c>
      <c r="E35" s="91" t="s">
        <v>126</v>
      </c>
      <c r="F35" s="185" t="str">
        <f>IFERROR(VLOOKUP(F$2,'R.WEALTH-Cummulative'!$A:$FG,$A35,FALSE)-1,"")</f>
        <v/>
      </c>
      <c r="G35" s="185" t="str">
        <f>IFERROR(VLOOKUP(G$2,'R.WEALTH-Cummulative'!$A:$FG,$A35,FALSE)-1,"")</f>
        <v/>
      </c>
      <c r="H35" s="185" t="str">
        <f>IFERROR(VLOOKUP(H$2,'R.WEALTH-Cummulative'!$A:$FG,$A35,FALSE)-1,"")</f>
        <v/>
      </c>
      <c r="I35" s="185" t="str">
        <f>IFERROR(VLOOKUP(I$2,'R.WEALTH-Cummulative'!$A:$FG,$A35,FALSE)-1,"")</f>
        <v/>
      </c>
      <c r="J35" s="185" t="str">
        <f>IFERROR(VLOOKUP(J$2,'R.WEALTH-Cummulative'!$A:$FG,$A35,FALSE)-1,"")</f>
        <v/>
      </c>
      <c r="K35" s="185" t="str">
        <f>IFERROR((VLOOKUP(K$2,'R.WEALTH-Cummulative'!$A:$FG,$A35,FALSE)^(1/(K$2/12)))-1,"")</f>
        <v/>
      </c>
      <c r="L35" s="185" t="str">
        <f>IFERROR((VLOOKUP(L$2,'R.WEALTH-Cummulative'!$A:$FG,$A35,FALSE)^(1/(L$2/12)))-1,"")</f>
        <v/>
      </c>
      <c r="M35" s="185" t="str">
        <f>IFERROR((VLOOKUP(M$2,'R.WEALTH-Cummulative'!$A:$FG,$A35,FALSE)^(1/(M$2/12)))-1,"")</f>
        <v/>
      </c>
      <c r="N35" s="185" t="str">
        <f>IFERROR((VLOOKUP(N$2,'R.WEALTH-Cummulative'!$A:$FG,$A35,FALSE)^(1/(N$2/12)))-1,"")</f>
        <v/>
      </c>
      <c r="O35" s="185" t="str">
        <f>IFERROR((VLOOKUP(O$2,'R.WEALTH-Cummulative'!$A:$FG,$A35,FALSE)^(1/(O$2/12)))-1,"")</f>
        <v/>
      </c>
      <c r="P35" s="185" t="str">
        <f>IFERROR((VLOOKUP(P$2,'R.WEALTH-Cummulative'!$A:$FG,$A35,FALSE)^(1/(P$2/12)))-1,"")</f>
        <v/>
      </c>
      <c r="Q35" s="185" t="str">
        <f>IFERROR((VLOOKUP(Q$2,'R.WEALTH-Cummulative'!$A:$FG,$A35,FALSE)^(1/(Q$2/12)))-1,"")</f>
        <v/>
      </c>
      <c r="R35" s="185" t="str">
        <f>IFERROR((VLOOKUP(R$2,'R.WEALTH-Cummulative'!$A:$FG,$A35,FALSE)^(1/(R$2/12)))-1,"")</f>
        <v/>
      </c>
      <c r="S35" s="185" t="str">
        <f>IFERROR((VLOOKUP(S$2,'R.WEALTH-Cummulative'!$A:$FG,$A35,FALSE)^(1/(S$2/12)))-1,"")</f>
        <v/>
      </c>
      <c r="T35" s="185" t="str">
        <f>IFERROR((VLOOKUP(T$2,'R.WEALTH-Cummulative'!$A:$FG,$A35,FALSE)^(1/(T$2/12)))-1,"")</f>
        <v/>
      </c>
      <c r="U35" s="185" t="str">
        <f>IFERROR((VLOOKUP(U$2,'R.WEALTH-Cummulative'!$A:$FG,$A35,FALSE)^(1/(U$2/12)))-1,"")</f>
        <v/>
      </c>
      <c r="V35" s="185" t="str">
        <f>IFERROR((VLOOKUP(V$2,'R.WEALTH-Cummulative'!$A:$FG,$A35,FALSE)^(1/(V$2/12)))-1,"")</f>
        <v/>
      </c>
      <c r="W35" s="185" t="str">
        <f>IFERROR((VLOOKUP(W$2,'R.WEALTH-Cummulative'!$A:$FG,$A35,FALSE)^(1/(W$2/12)))-1,"")</f>
        <v/>
      </c>
      <c r="X35" s="185" t="str">
        <f>IFERROR((VLOOKUP(X$2,'R.WEALTH-Cummulative'!$A:$FG,$A35,FALSE)^(1/(X$2/12)))-1,"")</f>
        <v/>
      </c>
      <c r="Y35" s="225">
        <f>VLOOKUP(Y$2,'Since Inception Returns'!$B:$AAB,Summary!A35-1,FALSE)</f>
        <v>0.82248973806316217</v>
      </c>
      <c r="Z35" s="225">
        <f>VLOOKUP(Z$2,'Since Inception Returns'!$B:$AAB,Summary!A35-1,FALSE)</f>
        <v>5.5925544185688514E-2</v>
      </c>
    </row>
    <row r="36" spans="1:26" s="232" customFormat="1" hidden="1">
      <c r="A36" s="230"/>
      <c r="B36" s="230">
        <v>21</v>
      </c>
      <c r="C36" s="238" t="s">
        <v>134</v>
      </c>
      <c r="D36" s="91" t="s">
        <v>135</v>
      </c>
      <c r="E36" s="229" t="s">
        <v>110</v>
      </c>
      <c r="F36" s="231">
        <f>IFERROR(VLOOKUP(F$2,'R.WEALTH-Cummulative (BM)'!$A:$FH,$B36,FALSE)-1,"")</f>
        <v>1.2654162450972617E-2</v>
      </c>
      <c r="G36" s="231">
        <f>IFERROR(VLOOKUP(G$2,'R.WEALTH-Cummulative (BM)'!$A:$FH,$B36,FALSE)-1,"")</f>
        <v>2.3448525642924656E-2</v>
      </c>
      <c r="H36" s="231">
        <f>IFERROR(VLOOKUP(H$2,'R.WEALTH-Cummulative (BM)'!$A:$FH,$B36,FALSE)-1,"")</f>
        <v>6.7329051092920977E-2</v>
      </c>
      <c r="I36" s="231">
        <f>IFERROR(VLOOKUP(I$2,'R.WEALTH-Cummulative (BM)'!$A:$FH,$B36,FALSE)-1,"")</f>
        <v>1.2654162450972617E-2</v>
      </c>
      <c r="J36" s="231">
        <f>IFERROR(VLOOKUP(J$2,'R.WEALTH-Cummulative (BM)'!$A:$FH,$B36,FALSE)-1,"")</f>
        <v>0.2633491501686096</v>
      </c>
      <c r="K36" s="231">
        <f>IFERROR((VLOOKUP(K$2,'R.WEALTH-Cummulative (BM)'!$A:$FH,$B36,FALSE)^(1/(K$2/12)))-1,"")</f>
        <v>0.21965792863181122</v>
      </c>
      <c r="L36" s="231">
        <f>IFERROR((VLOOKUP(L$2,'R.WEALTH-Cummulative (BM)'!$A:$FH,$B36,FALSE)^(1/(L$2/12)))-1,"")</f>
        <v>0.10407551723643005</v>
      </c>
      <c r="M36" s="231">
        <f>IFERROR((VLOOKUP(M$2,'R.WEALTH-Cummulative (BM)'!$A:$FH,$B36,FALSE)^(1/(M$2/12)))-1,"")</f>
        <v>6.3878507694946185E-2</v>
      </c>
      <c r="N36" s="231">
        <f>IFERROR((VLOOKUP(N$2,'R.WEALTH-Cummulative (BM)'!$A:$FH,$B36,FALSE)^(1/(N$2/12)))-1,"")</f>
        <v>0.11686846834923692</v>
      </c>
      <c r="O36" s="231">
        <f>IFERROR((VLOOKUP(O$2,'R.WEALTH-Cummulative (BM)'!$A:$FH,$B36,FALSE)^(1/(O$2/12)))-1,"")</f>
        <v>7.976659638888961E-2</v>
      </c>
      <c r="P36" s="231">
        <f>IFERROR((VLOOKUP(P$2,'R.WEALTH-Cummulative (BM)'!$A:$FH,$B36,FALSE)^(1/(P$2/12)))-1,"")</f>
        <v>9.2275655439311155E-2</v>
      </c>
      <c r="Q36" s="231">
        <f>IFERROR((VLOOKUP(Q$2,'R.WEALTH-Cummulative (BM)'!$A:$FH,$B36,FALSE)^(1/(Q$2/12)))-1,"")</f>
        <v>8.7682420898904878E-2</v>
      </c>
      <c r="R36" s="231">
        <f>IFERROR((VLOOKUP(R$2,'R.WEALTH-Cummulative (BM)'!$A:$FH,$B36,FALSE)^(1/(R$2/12)))-1,"")</f>
        <v>9.0022952256979094E-2</v>
      </c>
      <c r="S36" s="231">
        <f>IFERROR((VLOOKUP(S$2,'R.WEALTH-Cummulative (BM)'!$A:$FH,$B36,FALSE)^(1/(S$2/12)))-1,"")</f>
        <v>0.10294006495152885</v>
      </c>
      <c r="T36" s="231">
        <f>IFERROR((VLOOKUP(T$2,'R.WEALTH-Cummulative (BM)'!$A:$FH,$B36,FALSE)^(1/(T$2/12)))-1,"")</f>
        <v>8.8187168910920821E-2</v>
      </c>
      <c r="U36" s="231" t="str">
        <f>IFERROR((VLOOKUP(U$2,'R.WEALTH-Cummulative (BM)'!$A:$FH,$B36,FALSE)^(1/(U$2/12)))-1,"")</f>
        <v/>
      </c>
      <c r="V36" s="231" t="str">
        <f>IFERROR((VLOOKUP(V$2,'R.WEALTH-Cummulative (BM)'!$A:$FH,$B36,FALSE)^(1/(V$2/12)))-1,"")</f>
        <v/>
      </c>
      <c r="W36" s="231" t="str">
        <f>IFERROR((VLOOKUP(W$2,'R.WEALTH-Cummulative (BM)'!$A:$FH,$B36,FALSE)^(1/(W$2/12)))-1,"")</f>
        <v/>
      </c>
      <c r="X36" s="231" t="str">
        <f>IFERROR((VLOOKUP(X$2,'R.WEALTH-Cummulative (BM)'!$A:$FH,$B36,FALSE)^(1/(X$2/12)))-1,"")</f>
        <v/>
      </c>
      <c r="Y36" s="227">
        <f>VLOOKUP(Y$2,'Since Inception (BM)'!$B:$AAC,Summary!B36-1,FALSE)</f>
        <v>1.6671958352124583</v>
      </c>
      <c r="Z36" s="227">
        <f>VLOOKUP(Z$2,'Since Inception (BM)'!$B:$AAC,Summary!B36-1,FALSE)</f>
        <v>8.8148233115986852E-2</v>
      </c>
    </row>
    <row r="37" spans="1:26" hidden="1">
      <c r="A37" s="184">
        <v>22</v>
      </c>
      <c r="B37" s="184"/>
      <c r="C37" s="238" t="s">
        <v>136</v>
      </c>
      <c r="D37" s="91" t="s">
        <v>137</v>
      </c>
      <c r="E37" s="91" t="s">
        <v>138</v>
      </c>
      <c r="F37" s="185" t="str">
        <f>IFERROR(VLOOKUP(F$2,'R.WEALTH-Cummulative'!$A:$FG,$A37,FALSE)-1,"")</f>
        <v/>
      </c>
      <c r="G37" s="185" t="str">
        <f>IFERROR(VLOOKUP(G$2,'R.WEALTH-Cummulative'!$A:$FG,$A37,FALSE)-1,"")</f>
        <v/>
      </c>
      <c r="H37" s="185" t="str">
        <f>IFERROR(VLOOKUP(H$2,'R.WEALTH-Cummulative'!$A:$FG,$A37,FALSE)-1,"")</f>
        <v/>
      </c>
      <c r="I37" s="185" t="str">
        <f>IFERROR(VLOOKUP(I$2,'R.WEALTH-Cummulative'!$A:$FG,$A37,FALSE)-1,"")</f>
        <v/>
      </c>
      <c r="J37" s="185" t="str">
        <f>IFERROR(VLOOKUP(J$2,'R.WEALTH-Cummulative'!$A:$FG,$A37,FALSE)-1,"")</f>
        <v/>
      </c>
      <c r="K37" s="185" t="str">
        <f>IFERROR((VLOOKUP(K$2,'R.WEALTH-Cummulative'!$A:$FG,$A37,FALSE)^(1/(K$2/12)))-1,"")</f>
        <v/>
      </c>
      <c r="L37" s="185" t="str">
        <f>IFERROR((VLOOKUP(L$2,'R.WEALTH-Cummulative'!$A:$FG,$A37,FALSE)^(1/(L$2/12)))-1,"")</f>
        <v/>
      </c>
      <c r="M37" s="185" t="str">
        <f>IFERROR((VLOOKUP(M$2,'R.WEALTH-Cummulative'!$A:$FG,$A37,FALSE)^(1/(M$2/12)))-1,"")</f>
        <v/>
      </c>
      <c r="N37" s="185" t="str">
        <f>IFERROR((VLOOKUP(N$2,'R.WEALTH-Cummulative'!$A:$FG,$A37,FALSE)^(1/(N$2/12)))-1,"")</f>
        <v/>
      </c>
      <c r="O37" s="185" t="str">
        <f>IFERROR((VLOOKUP(O$2,'R.WEALTH-Cummulative'!$A:$FG,$A37,FALSE)^(1/(O$2/12)))-1,"")</f>
        <v/>
      </c>
      <c r="P37" s="185" t="str">
        <f>IFERROR((VLOOKUP(P$2,'R.WEALTH-Cummulative'!$A:$FG,$A37,FALSE)^(1/(P$2/12)))-1,"")</f>
        <v/>
      </c>
      <c r="Q37" s="185" t="str">
        <f>IFERROR((VLOOKUP(Q$2,'R.WEALTH-Cummulative'!$A:$FG,$A37,FALSE)^(1/(Q$2/12)))-1,"")</f>
        <v/>
      </c>
      <c r="R37" s="185" t="str">
        <f>IFERROR((VLOOKUP(R$2,'R.WEALTH-Cummulative'!$A:$FG,$A37,FALSE)^(1/(R$2/12)))-1,"")</f>
        <v/>
      </c>
      <c r="S37" s="185" t="str">
        <f>IFERROR((VLOOKUP(S$2,'R.WEALTH-Cummulative'!$A:$FG,$A37,FALSE)^(1/(S$2/12)))-1,"")</f>
        <v/>
      </c>
      <c r="T37" s="185" t="str">
        <f>IFERROR((VLOOKUP(T$2,'R.WEALTH-Cummulative'!$A:$FG,$A37,FALSE)^(1/(T$2/12)))-1,"")</f>
        <v/>
      </c>
      <c r="U37" s="185" t="str">
        <f>IFERROR((VLOOKUP(U$2,'R.WEALTH-Cummulative'!$A:$FG,$A37,FALSE)^(1/(U$2/12)))-1,"")</f>
        <v/>
      </c>
      <c r="V37" s="185" t="str">
        <f>IFERROR((VLOOKUP(V$2,'R.WEALTH-Cummulative'!$A:$FG,$A37,FALSE)^(1/(V$2/12)))-1,"")</f>
        <v/>
      </c>
      <c r="W37" s="185" t="str">
        <f>IFERROR((VLOOKUP(W$2,'R.WEALTH-Cummulative'!$A:$FG,$A37,FALSE)^(1/(W$2/12)))-1,"")</f>
        <v/>
      </c>
      <c r="X37" s="185" t="str">
        <f>IFERROR((VLOOKUP(X$2,'R.WEALTH-Cummulative'!$A:$FG,$A37,FALSE)^(1/(X$2/12)))-1,"")</f>
        <v/>
      </c>
      <c r="Y37" s="225">
        <f>VLOOKUP(Y$2,'Since Inception Returns'!$B:$AAB,Summary!A37-1,FALSE)</f>
        <v>1.130988949634494</v>
      </c>
      <c r="Z37" s="225">
        <f>VLOOKUP(Z$2,'Since Inception Returns'!$B:$AAB,Summary!A37-1,FALSE)</f>
        <v>5.1722965649170893E-2</v>
      </c>
    </row>
    <row r="38" spans="1:26" s="232" customFormat="1" hidden="1">
      <c r="A38" s="230"/>
      <c r="B38" s="230">
        <v>22</v>
      </c>
      <c r="C38" s="238" t="s">
        <v>136</v>
      </c>
      <c r="D38" s="91" t="s">
        <v>137</v>
      </c>
      <c r="E38" s="229" t="s">
        <v>139</v>
      </c>
      <c r="F38" s="231">
        <f>IFERROR(VLOOKUP(F$2,'R.WEALTH-Cummulative (BM)'!$A:$FH,$B38,FALSE)-1,"")</f>
        <v>8.3545968110354529E-3</v>
      </c>
      <c r="G38" s="231">
        <f>IFERROR(VLOOKUP(G$2,'R.WEALTH-Cummulative (BM)'!$A:$FH,$B38,FALSE)-1,"")</f>
        <v>6.1151869295862804E-2</v>
      </c>
      <c r="H38" s="231">
        <f>IFERROR(VLOOKUP(H$2,'R.WEALTH-Cummulative (BM)'!$A:$FH,$B38,FALSE)-1,"")</f>
        <v>0.18527224243101625</v>
      </c>
      <c r="I38" s="231">
        <f>IFERROR(VLOOKUP(I$2,'R.WEALTH-Cummulative (BM)'!$A:$FH,$B38,FALSE)-1,"")</f>
        <v>8.3545968110354529E-3</v>
      </c>
      <c r="J38" s="231">
        <f>IFERROR(VLOOKUP(J$2,'R.WEALTH-Cummulative (BM)'!$A:$FH,$B38,FALSE)-1,"")</f>
        <v>0.28321663447876921</v>
      </c>
      <c r="K38" s="231">
        <f>IFERROR((VLOOKUP(K$2,'R.WEALTH-Cummulative (BM)'!$A:$FH,$B38,FALSE)^(1/(K$2/12)))-1,"")</f>
        <v>0.2674587530885042</v>
      </c>
      <c r="L38" s="231">
        <f>IFERROR((VLOOKUP(L$2,'R.WEALTH-Cummulative (BM)'!$A:$FH,$B38,FALSE)^(1/(L$2/12)))-1,"")</f>
        <v>0.18892426272697405</v>
      </c>
      <c r="M38" s="231">
        <f>IFERROR((VLOOKUP(M$2,'R.WEALTH-Cummulative (BM)'!$A:$FH,$B38,FALSE)^(1/(M$2/12)))-1,"")</f>
        <v>0.14298056604519083</v>
      </c>
      <c r="N38" s="231">
        <f>IFERROR((VLOOKUP(N$2,'R.WEALTH-Cummulative (BM)'!$A:$FH,$B38,FALSE)^(1/(N$2/12)))-1,"")</f>
        <v>0.16358583421905748</v>
      </c>
      <c r="O38" s="231">
        <f>IFERROR((VLOOKUP(O$2,'R.WEALTH-Cummulative (BM)'!$A:$FH,$B38,FALSE)^(1/(O$2/12)))-1,"")</f>
        <v>0.14101323364956131</v>
      </c>
      <c r="P38" s="231">
        <f>IFERROR((VLOOKUP(P$2,'R.WEALTH-Cummulative (BM)'!$A:$FH,$B38,FALSE)^(1/(P$2/12)))-1,"")</f>
        <v>0.14225994190680136</v>
      </c>
      <c r="Q38" s="231">
        <f>IFERROR((VLOOKUP(Q$2,'R.WEALTH-Cummulative (BM)'!$A:$FH,$B38,FALSE)^(1/(Q$2/12)))-1,"")</f>
        <v>0.12409045775934358</v>
      </c>
      <c r="R38" s="231">
        <f>IFERROR((VLOOKUP(R$2,'R.WEALTH-Cummulative (BM)'!$A:$FH,$B38,FALSE)^(1/(R$2/12)))-1,"")</f>
        <v>0.11756203894244965</v>
      </c>
      <c r="S38" s="231">
        <f>IFERROR((VLOOKUP(S$2,'R.WEALTH-Cummulative (BM)'!$A:$FH,$B38,FALSE)^(1/(S$2/12)))-1,"")</f>
        <v>0.12883370687092865</v>
      </c>
      <c r="T38" s="231">
        <f>IFERROR((VLOOKUP(T$2,'R.WEALTH-Cummulative (BM)'!$A:$FH,$B38,FALSE)^(1/(T$2/12)))-1,"")</f>
        <v>0.10595186834259795</v>
      </c>
      <c r="U38" s="231">
        <f>IFERROR((VLOOKUP(U$2,'R.WEALTH-Cummulative (BM)'!$A:$FH,$B38,FALSE)^(1/(U$2/12)))-1,"")</f>
        <v>0.10567259620755043</v>
      </c>
      <c r="V38" s="231">
        <f>IFERROR((VLOOKUP(V$2,'R.WEALTH-Cummulative (BM)'!$A:$FH,$B38,FALSE)^(1/(V$2/12)))-1,"")</f>
        <v>0.106314943286137</v>
      </c>
      <c r="W38" s="231">
        <f>IFERROR((VLOOKUP(W$2,'R.WEALTH-Cummulative (BM)'!$A:$FH,$B38,FALSE)^(1/(W$2/12)))-1,"")</f>
        <v>0.10220140785908605</v>
      </c>
      <c r="X38" s="231">
        <f>IFERROR((VLOOKUP(X$2,'R.WEALTH-Cummulative (BM)'!$A:$FH,$B38,FALSE)^(1/(X$2/12)))-1,"")</f>
        <v>9.0837375094618089E-2</v>
      </c>
      <c r="Y38" s="227">
        <f>VLOOKUP(Y$2,'Since Inception (BM)'!$B:$AAC,Summary!B38-1,FALSE)</f>
        <v>3.502625546429087</v>
      </c>
      <c r="Z38" s="227">
        <f>VLOOKUP(Z$2,'Since Inception (BM)'!$B:$AAC,Summary!B38-1,FALSE)</f>
        <v>0.10135204554363431</v>
      </c>
    </row>
    <row r="39" spans="1:26" hidden="1">
      <c r="A39" s="184">
        <v>23</v>
      </c>
      <c r="B39" s="184"/>
      <c r="C39" s="238" t="s">
        <v>140</v>
      </c>
      <c r="D39" s="91" t="s">
        <v>141</v>
      </c>
      <c r="E39" s="91" t="s">
        <v>138</v>
      </c>
      <c r="F39" s="185" t="str">
        <f>IFERROR(VLOOKUP(F$2,'R.WEALTH-Cummulative'!$A:$FG,$A39,FALSE)-1,"")</f>
        <v/>
      </c>
      <c r="G39" s="185" t="str">
        <f>IFERROR(VLOOKUP(G$2,'R.WEALTH-Cummulative'!$A:$FG,$A39,FALSE)-1,"")</f>
        <v/>
      </c>
      <c r="H39" s="185" t="str">
        <f>IFERROR(VLOOKUP(H$2,'R.WEALTH-Cummulative'!$A:$FG,$A39,FALSE)-1,"")</f>
        <v/>
      </c>
      <c r="I39" s="185" t="str">
        <f>IFERROR(VLOOKUP(I$2,'R.WEALTH-Cummulative'!$A:$FG,$A39,FALSE)-1,"")</f>
        <v/>
      </c>
      <c r="J39" s="185" t="str">
        <f>IFERROR(VLOOKUP(J$2,'R.WEALTH-Cummulative'!$A:$FG,$A39,FALSE)-1,"")</f>
        <v/>
      </c>
      <c r="K39" s="185" t="str">
        <f>IFERROR((VLOOKUP(K$2,'R.WEALTH-Cummulative'!$A:$FG,$A39,FALSE)^(1/(K$2/12)))-1,"")</f>
        <v/>
      </c>
      <c r="L39" s="185" t="str">
        <f>IFERROR((VLOOKUP(L$2,'R.WEALTH-Cummulative'!$A:$FG,$A39,FALSE)^(1/(L$2/12)))-1,"")</f>
        <v/>
      </c>
      <c r="M39" s="185" t="str">
        <f>IFERROR((VLOOKUP(M$2,'R.WEALTH-Cummulative'!$A:$FG,$A39,FALSE)^(1/(M$2/12)))-1,"")</f>
        <v/>
      </c>
      <c r="N39" s="185" t="str">
        <f>IFERROR((VLOOKUP(N$2,'R.WEALTH-Cummulative'!$A:$FG,$A39,FALSE)^(1/(N$2/12)))-1,"")</f>
        <v/>
      </c>
      <c r="O39" s="185" t="str">
        <f>IFERROR((VLOOKUP(O$2,'R.WEALTH-Cummulative'!$A:$FG,$A39,FALSE)^(1/(O$2/12)))-1,"")</f>
        <v/>
      </c>
      <c r="P39" s="185" t="str">
        <f>IFERROR((VLOOKUP(P$2,'R.WEALTH-Cummulative'!$A:$FG,$A39,FALSE)^(1/(P$2/12)))-1,"")</f>
        <v/>
      </c>
      <c r="Q39" s="185" t="str">
        <f>IFERROR((VLOOKUP(Q$2,'R.WEALTH-Cummulative'!$A:$FG,$A39,FALSE)^(1/(Q$2/12)))-1,"")</f>
        <v/>
      </c>
      <c r="R39" s="185" t="str">
        <f>IFERROR((VLOOKUP(R$2,'R.WEALTH-Cummulative'!$A:$FG,$A39,FALSE)^(1/(R$2/12)))-1,"")</f>
        <v/>
      </c>
      <c r="S39" s="185" t="str">
        <f>IFERROR((VLOOKUP(S$2,'R.WEALTH-Cummulative'!$A:$FG,$A39,FALSE)^(1/(S$2/12)))-1,"")</f>
        <v/>
      </c>
      <c r="T39" s="185" t="str">
        <f>IFERROR((VLOOKUP(T$2,'R.WEALTH-Cummulative'!$A:$FG,$A39,FALSE)^(1/(T$2/12)))-1,"")</f>
        <v/>
      </c>
      <c r="U39" s="185" t="str">
        <f>IFERROR((VLOOKUP(U$2,'R.WEALTH-Cummulative'!$A:$FG,$A39,FALSE)^(1/(U$2/12)))-1,"")</f>
        <v/>
      </c>
      <c r="V39" s="185" t="str">
        <f>IFERROR((VLOOKUP(V$2,'R.WEALTH-Cummulative'!$A:$FG,$A39,FALSE)^(1/(V$2/12)))-1,"")</f>
        <v/>
      </c>
      <c r="W39" s="185" t="str">
        <f>IFERROR((VLOOKUP(W$2,'R.WEALTH-Cummulative'!$A:$FG,$A39,FALSE)^(1/(W$2/12)))-1,"")</f>
        <v/>
      </c>
      <c r="X39" s="185" t="str">
        <f>IFERROR((VLOOKUP(X$2,'R.WEALTH-Cummulative'!$A:$FG,$A39,FALSE)^(1/(X$2/12)))-1,"")</f>
        <v/>
      </c>
      <c r="Y39" s="225">
        <f>VLOOKUP(Y$2,'Since Inception Returns'!$B:$AAB,Summary!A39-1,FALSE)</f>
        <v>0.58188416971310919</v>
      </c>
      <c r="Z39" s="225">
        <f>VLOOKUP(Z$2,'Since Inception Returns'!$B:$AAB,Summary!A39-1,FALSE)</f>
        <v>3.582994407853235E-2</v>
      </c>
    </row>
    <row r="40" spans="1:26" hidden="1">
      <c r="A40" s="184">
        <v>24</v>
      </c>
      <c r="B40" s="184"/>
      <c r="C40" s="238" t="s">
        <v>142</v>
      </c>
      <c r="D40" s="91" t="s">
        <v>143</v>
      </c>
      <c r="E40" s="91" t="s">
        <v>138</v>
      </c>
      <c r="F40" s="185" t="str">
        <f>IFERROR(VLOOKUP(F$2,'R.WEALTH-Cummulative'!$A:$FG,$A40,FALSE)-1,"")</f>
        <v/>
      </c>
      <c r="G40" s="185" t="str">
        <f>IFERROR(VLOOKUP(G$2,'R.WEALTH-Cummulative'!$A:$FG,$A40,FALSE)-1,"")</f>
        <v/>
      </c>
      <c r="H40" s="185" t="str">
        <f>IFERROR(VLOOKUP(H$2,'R.WEALTH-Cummulative'!$A:$FG,$A40,FALSE)-1,"")</f>
        <v/>
      </c>
      <c r="I40" s="185" t="str">
        <f>IFERROR(VLOOKUP(I$2,'R.WEALTH-Cummulative'!$A:$FG,$A40,FALSE)-1,"")</f>
        <v/>
      </c>
      <c r="J40" s="185" t="str">
        <f>IFERROR(VLOOKUP(J$2,'R.WEALTH-Cummulative'!$A:$FG,$A40,FALSE)-1,"")</f>
        <v/>
      </c>
      <c r="K40" s="185" t="str">
        <f>IFERROR((VLOOKUP(K$2,'R.WEALTH-Cummulative'!$A:$FG,$A40,FALSE)^(1/(K$2/12)))-1,"")</f>
        <v/>
      </c>
      <c r="L40" s="185" t="str">
        <f>IFERROR((VLOOKUP(L$2,'R.WEALTH-Cummulative'!$A:$FG,$A40,FALSE)^(1/(L$2/12)))-1,"")</f>
        <v/>
      </c>
      <c r="M40" s="185" t="str">
        <f>IFERROR((VLOOKUP(M$2,'R.WEALTH-Cummulative'!$A:$FG,$A40,FALSE)^(1/(M$2/12)))-1,"")</f>
        <v/>
      </c>
      <c r="N40" s="185" t="str">
        <f>IFERROR((VLOOKUP(N$2,'R.WEALTH-Cummulative'!$A:$FG,$A40,FALSE)^(1/(N$2/12)))-1,"")</f>
        <v/>
      </c>
      <c r="O40" s="185" t="str">
        <f>IFERROR((VLOOKUP(O$2,'R.WEALTH-Cummulative'!$A:$FG,$A40,FALSE)^(1/(O$2/12)))-1,"")</f>
        <v/>
      </c>
      <c r="P40" s="185" t="str">
        <f>IFERROR((VLOOKUP(P$2,'R.WEALTH-Cummulative'!$A:$FG,$A40,FALSE)^(1/(P$2/12)))-1,"")</f>
        <v/>
      </c>
      <c r="Q40" s="185" t="str">
        <f>IFERROR((VLOOKUP(Q$2,'R.WEALTH-Cummulative'!$A:$FG,$A40,FALSE)^(1/(Q$2/12)))-1,"")</f>
        <v/>
      </c>
      <c r="R40" s="185" t="str">
        <f>IFERROR((VLOOKUP(R$2,'R.WEALTH-Cummulative'!$A:$FG,$A40,FALSE)^(1/(R$2/12)))-1,"")</f>
        <v/>
      </c>
      <c r="S40" s="185" t="str">
        <f>IFERROR((VLOOKUP(S$2,'R.WEALTH-Cummulative'!$A:$FG,$A40,FALSE)^(1/(S$2/12)))-1,"")</f>
        <v/>
      </c>
      <c r="T40" s="185" t="str">
        <f>IFERROR((VLOOKUP(T$2,'R.WEALTH-Cummulative'!$A:$FG,$A40,FALSE)^(1/(T$2/12)))-1,"")</f>
        <v/>
      </c>
      <c r="U40" s="185" t="str">
        <f>IFERROR((VLOOKUP(U$2,'R.WEALTH-Cummulative'!$A:$FG,$A40,FALSE)^(1/(U$2/12)))-1,"")</f>
        <v/>
      </c>
      <c r="V40" s="185" t="str">
        <f>IFERROR((VLOOKUP(V$2,'R.WEALTH-Cummulative'!$A:$FG,$A40,FALSE)^(1/(V$2/12)))-1,"")</f>
        <v/>
      </c>
      <c r="W40" s="185" t="str">
        <f>IFERROR((VLOOKUP(W$2,'R.WEALTH-Cummulative'!$A:$FG,$A40,FALSE)^(1/(W$2/12)))-1,"")</f>
        <v/>
      </c>
      <c r="X40" s="185" t="str">
        <f>IFERROR((VLOOKUP(X$2,'R.WEALTH-Cummulative'!$A:$FG,$A40,FALSE)^(1/(X$2/12)))-1,"")</f>
        <v/>
      </c>
      <c r="Y40" s="225">
        <f>VLOOKUP(Y$2,'Since Inception Returns'!$B:$AAB,Summary!A40-1,FALSE)</f>
        <v>0.54907011510408643</v>
      </c>
      <c r="Z40" s="225">
        <f>VLOOKUP(Z$2,'Since Inception Returns'!$B:$AAB,Summary!A40-1,FALSE)</f>
        <v>3.4164623525677618E-2</v>
      </c>
    </row>
    <row r="41" spans="1:26" hidden="1">
      <c r="A41" s="184">
        <v>25</v>
      </c>
      <c r="B41" s="184"/>
      <c r="C41" s="238" t="s">
        <v>144</v>
      </c>
      <c r="D41" s="91" t="s">
        <v>145</v>
      </c>
      <c r="E41" s="91" t="s">
        <v>138</v>
      </c>
      <c r="F41" s="185" t="str">
        <f>IFERROR(VLOOKUP(F$2,'R.WEALTH-Cummulative'!$A:$FG,$A41,FALSE)-1,"")</f>
        <v/>
      </c>
      <c r="G41" s="185" t="str">
        <f>IFERROR(VLOOKUP(G$2,'R.WEALTH-Cummulative'!$A:$FG,$A41,FALSE)-1,"")</f>
        <v/>
      </c>
      <c r="H41" s="185" t="str">
        <f>IFERROR(VLOOKUP(H$2,'R.WEALTH-Cummulative'!$A:$FG,$A41,FALSE)-1,"")</f>
        <v/>
      </c>
      <c r="I41" s="185" t="str">
        <f>IFERROR(VLOOKUP(I$2,'R.WEALTH-Cummulative'!$A:$FG,$A41,FALSE)-1,"")</f>
        <v/>
      </c>
      <c r="J41" s="185" t="str">
        <f>IFERROR(VLOOKUP(J$2,'R.WEALTH-Cummulative'!$A:$FG,$A41,FALSE)-1,"")</f>
        <v/>
      </c>
      <c r="K41" s="185" t="str">
        <f>IFERROR((VLOOKUP(K$2,'R.WEALTH-Cummulative'!$A:$FG,$A41,FALSE)^(1/(K$2/12)))-1,"")</f>
        <v/>
      </c>
      <c r="L41" s="185" t="str">
        <f>IFERROR((VLOOKUP(L$2,'R.WEALTH-Cummulative'!$A:$FG,$A41,FALSE)^(1/(L$2/12)))-1,"")</f>
        <v/>
      </c>
      <c r="M41" s="185" t="str">
        <f>IFERROR((VLOOKUP(M$2,'R.WEALTH-Cummulative'!$A:$FG,$A41,FALSE)^(1/(M$2/12)))-1,"")</f>
        <v/>
      </c>
      <c r="N41" s="185" t="str">
        <f>IFERROR((VLOOKUP(N$2,'R.WEALTH-Cummulative'!$A:$FG,$A41,FALSE)^(1/(N$2/12)))-1,"")</f>
        <v/>
      </c>
      <c r="O41" s="185" t="str">
        <f>IFERROR((VLOOKUP(O$2,'R.WEALTH-Cummulative'!$A:$FG,$A41,FALSE)^(1/(O$2/12)))-1,"")</f>
        <v/>
      </c>
      <c r="P41" s="185" t="str">
        <f>IFERROR((VLOOKUP(P$2,'R.WEALTH-Cummulative'!$A:$FG,$A41,FALSE)^(1/(P$2/12)))-1,"")</f>
        <v/>
      </c>
      <c r="Q41" s="185" t="str">
        <f>IFERROR((VLOOKUP(Q$2,'R.WEALTH-Cummulative'!$A:$FG,$A41,FALSE)^(1/(Q$2/12)))-1,"")</f>
        <v/>
      </c>
      <c r="R41" s="185" t="str">
        <f>IFERROR((VLOOKUP(R$2,'R.WEALTH-Cummulative'!$A:$FG,$A41,FALSE)^(1/(R$2/12)))-1,"")</f>
        <v/>
      </c>
      <c r="S41" s="185" t="str">
        <f>IFERROR((VLOOKUP(S$2,'R.WEALTH-Cummulative'!$A:$FG,$A41,FALSE)^(1/(S$2/12)))-1,"")</f>
        <v/>
      </c>
      <c r="T41" s="185" t="str">
        <f>IFERROR((VLOOKUP(T$2,'R.WEALTH-Cummulative'!$A:$FG,$A41,FALSE)^(1/(T$2/12)))-1,"")</f>
        <v/>
      </c>
      <c r="U41" s="185" t="str">
        <f>IFERROR((VLOOKUP(U$2,'R.WEALTH-Cummulative'!$A:$FG,$A41,FALSE)^(1/(U$2/12)))-1,"")</f>
        <v/>
      </c>
      <c r="V41" s="185" t="str">
        <f>IFERROR((VLOOKUP(V$2,'R.WEALTH-Cummulative'!$A:$FG,$A41,FALSE)^(1/(V$2/12)))-1,"")</f>
        <v/>
      </c>
      <c r="W41" s="185" t="str">
        <f>IFERROR((VLOOKUP(W$2,'R.WEALTH-Cummulative'!$A:$FG,$A41,FALSE)^(1/(W$2/12)))-1,"")</f>
        <v/>
      </c>
      <c r="X41" s="185" t="str">
        <f>IFERROR((VLOOKUP(X$2,'R.WEALTH-Cummulative'!$A:$FG,$A41,FALSE)^(1/(X$2/12)))-1,"")</f>
        <v/>
      </c>
      <c r="Y41" s="225">
        <f>VLOOKUP(Y$2,'Since Inception Returns'!$B:$AAB,Summary!A41-1,FALSE)</f>
        <v>0.85656961719607483</v>
      </c>
      <c r="Z41" s="225">
        <f>VLOOKUP(Z$2,'Since Inception Returns'!$B:$AAB,Summary!A41-1,FALSE)</f>
        <v>4.8639041175980058E-2</v>
      </c>
    </row>
    <row r="42" spans="1:26" s="232" customFormat="1" hidden="1">
      <c r="A42" s="230"/>
      <c r="B42" s="230">
        <v>25</v>
      </c>
      <c r="C42" s="238" t="s">
        <v>144</v>
      </c>
      <c r="D42" s="91" t="s">
        <v>146</v>
      </c>
      <c r="E42" s="229" t="s">
        <v>139</v>
      </c>
      <c r="F42" s="231">
        <f>IFERROR(VLOOKUP(F$2,'R.WEALTH-Cummulative (BM)'!$A:$FH,$B42,FALSE)-1,"")</f>
        <v>8.3545968110354529E-3</v>
      </c>
      <c r="G42" s="231">
        <f>IFERROR(VLOOKUP(G$2,'R.WEALTH-Cummulative (BM)'!$A:$FH,$B42,FALSE)-1,"")</f>
        <v>6.1151869295862804E-2</v>
      </c>
      <c r="H42" s="231">
        <f>IFERROR(VLOOKUP(H$2,'R.WEALTH-Cummulative (BM)'!$A:$FH,$B42,FALSE)-1,"")</f>
        <v>0.18527224243101625</v>
      </c>
      <c r="I42" s="231">
        <f>IFERROR(VLOOKUP(I$2,'R.WEALTH-Cummulative (BM)'!$A:$FH,$B42,FALSE)-1,"")</f>
        <v>8.3545968110354529E-3</v>
      </c>
      <c r="J42" s="231">
        <f>IFERROR(VLOOKUP(J$2,'R.WEALTH-Cummulative (BM)'!$A:$FH,$B42,FALSE)-1,"")</f>
        <v>0.28321663447876921</v>
      </c>
      <c r="K42" s="231">
        <f>IFERROR((VLOOKUP(K$2,'R.WEALTH-Cummulative (BM)'!$A:$FH,$B42,FALSE)^(1/(K$2/12)))-1,"")</f>
        <v>0.2674587530885042</v>
      </c>
      <c r="L42" s="231">
        <f>IFERROR((VLOOKUP(L$2,'R.WEALTH-Cummulative (BM)'!$A:$FH,$B42,FALSE)^(1/(L$2/12)))-1,"")</f>
        <v>0.18892426272697405</v>
      </c>
      <c r="M42" s="231">
        <f>IFERROR((VLOOKUP(M$2,'R.WEALTH-Cummulative (BM)'!$A:$FH,$B42,FALSE)^(1/(M$2/12)))-1,"")</f>
        <v>0.14298056604519083</v>
      </c>
      <c r="N42" s="231">
        <f>IFERROR((VLOOKUP(N$2,'R.WEALTH-Cummulative (BM)'!$A:$FH,$B42,FALSE)^(1/(N$2/12)))-1,"")</f>
        <v>0.16358583421905748</v>
      </c>
      <c r="O42" s="231">
        <f>IFERROR((VLOOKUP(O$2,'R.WEALTH-Cummulative (BM)'!$A:$FH,$B42,FALSE)^(1/(O$2/12)))-1,"")</f>
        <v>0.14101323364956131</v>
      </c>
      <c r="P42" s="231">
        <f>IFERROR((VLOOKUP(P$2,'R.WEALTH-Cummulative (BM)'!$A:$FH,$B42,FALSE)^(1/(P$2/12)))-1,"")</f>
        <v>0.14225994190680136</v>
      </c>
      <c r="Q42" s="231">
        <f>IFERROR((VLOOKUP(Q$2,'R.WEALTH-Cummulative (BM)'!$A:$FH,$B42,FALSE)^(1/(Q$2/12)))-1,"")</f>
        <v>0.12409045775934358</v>
      </c>
      <c r="R42" s="231">
        <f>IFERROR((VLOOKUP(R$2,'R.WEALTH-Cummulative (BM)'!$A:$FH,$B42,FALSE)^(1/(R$2/12)))-1,"")</f>
        <v>0.11756203894244965</v>
      </c>
      <c r="S42" s="231">
        <f>IFERROR((VLOOKUP(S$2,'R.WEALTH-Cummulative (BM)'!$A:$FH,$B42,FALSE)^(1/(S$2/12)))-1,"")</f>
        <v>0.12883370687092865</v>
      </c>
      <c r="T42" s="231">
        <f>IFERROR((VLOOKUP(T$2,'R.WEALTH-Cummulative (BM)'!$A:$FH,$B42,FALSE)^(1/(T$2/12)))-1,"")</f>
        <v>0.10595186834259795</v>
      </c>
      <c r="U42" s="231">
        <f>IFERROR((VLOOKUP(U$2,'R.WEALTH-Cummulative (BM)'!$A:$FH,$B42,FALSE)^(1/(U$2/12)))-1,"")</f>
        <v>0.10567259620755043</v>
      </c>
      <c r="V42" s="231">
        <f>IFERROR((VLOOKUP(V$2,'R.WEALTH-Cummulative (BM)'!$A:$FH,$B42,FALSE)^(1/(V$2/12)))-1,"")</f>
        <v>0.106314943286137</v>
      </c>
      <c r="W42" s="231" t="str">
        <f>IFERROR((VLOOKUP(W$2,'R.WEALTH-Cummulative (BM)'!$A:$FH,$B42,FALSE)^(1/(W$2/12)))-1,"")</f>
        <v/>
      </c>
      <c r="X42" s="231" t="str">
        <f>IFERROR((VLOOKUP(X$2,'R.WEALTH-Cummulative (BM)'!$A:$FH,$B42,FALSE)^(1/(X$2/12)))-1,"")</f>
        <v/>
      </c>
      <c r="Y42" s="227">
        <f>VLOOKUP(Y$2,'Since Inception (BM)'!$B:$AAC,Summary!B42-1,FALSE)</f>
        <v>3.0904110744827653</v>
      </c>
      <c r="Z42" s="227">
        <f>VLOOKUP(Z$2,'Since Inception (BM)'!$B:$AAC,Summary!B42-1,FALSE)</f>
        <v>0.10903727637797411</v>
      </c>
    </row>
    <row r="43" spans="1:26" hidden="1">
      <c r="A43" s="184">
        <v>26</v>
      </c>
      <c r="B43" s="184"/>
      <c r="C43" s="238" t="s">
        <v>147</v>
      </c>
      <c r="D43" s="91" t="s">
        <v>148</v>
      </c>
      <c r="E43" s="91" t="s">
        <v>138</v>
      </c>
      <c r="F43" s="185" t="str">
        <f>IFERROR(VLOOKUP(F$2,'R.WEALTH-Cummulative'!$A:$FG,$A43,FALSE)-1,"")</f>
        <v/>
      </c>
      <c r="G43" s="185" t="str">
        <f>IFERROR(VLOOKUP(G$2,'R.WEALTH-Cummulative'!$A:$FG,$A43,FALSE)-1,"")</f>
        <v/>
      </c>
      <c r="H43" s="185" t="str">
        <f>IFERROR(VLOOKUP(H$2,'R.WEALTH-Cummulative'!$A:$FG,$A43,FALSE)-1,"")</f>
        <v/>
      </c>
      <c r="I43" s="185" t="str">
        <f>IFERROR(VLOOKUP(I$2,'R.WEALTH-Cummulative'!$A:$FG,$A43,FALSE)-1,"")</f>
        <v/>
      </c>
      <c r="J43" s="185" t="str">
        <f>IFERROR(VLOOKUP(J$2,'R.WEALTH-Cummulative'!$A:$FG,$A43,FALSE)-1,"")</f>
        <v/>
      </c>
      <c r="K43" s="185" t="str">
        <f>IFERROR((VLOOKUP(K$2,'R.WEALTH-Cummulative'!$A:$FG,$A43,FALSE)^(1/(K$2/12)))-1,"")</f>
        <v/>
      </c>
      <c r="L43" s="185" t="str">
        <f>IFERROR((VLOOKUP(L$2,'R.WEALTH-Cummulative'!$A:$FG,$A43,FALSE)^(1/(L$2/12)))-1,"")</f>
        <v/>
      </c>
      <c r="M43" s="185" t="str">
        <f>IFERROR((VLOOKUP(M$2,'R.WEALTH-Cummulative'!$A:$FG,$A43,FALSE)^(1/(M$2/12)))-1,"")</f>
        <v/>
      </c>
      <c r="N43" s="185" t="str">
        <f>IFERROR((VLOOKUP(N$2,'R.WEALTH-Cummulative'!$A:$FG,$A43,FALSE)^(1/(N$2/12)))-1,"")</f>
        <v/>
      </c>
      <c r="O43" s="185" t="str">
        <f>IFERROR((VLOOKUP(O$2,'R.WEALTH-Cummulative'!$A:$FG,$A43,FALSE)^(1/(O$2/12)))-1,"")</f>
        <v/>
      </c>
      <c r="P43" s="185" t="str">
        <f>IFERROR((VLOOKUP(P$2,'R.WEALTH-Cummulative'!$A:$FG,$A43,FALSE)^(1/(P$2/12)))-1,"")</f>
        <v/>
      </c>
      <c r="Q43" s="185" t="str">
        <f>IFERROR((VLOOKUP(Q$2,'R.WEALTH-Cummulative'!$A:$FG,$A43,FALSE)^(1/(Q$2/12)))-1,"")</f>
        <v/>
      </c>
      <c r="R43" s="185" t="str">
        <f>IFERROR((VLOOKUP(R$2,'R.WEALTH-Cummulative'!$A:$FG,$A43,FALSE)^(1/(R$2/12)))-1,"")</f>
        <v/>
      </c>
      <c r="S43" s="185" t="str">
        <f>IFERROR((VLOOKUP(S$2,'R.WEALTH-Cummulative'!$A:$FG,$A43,FALSE)^(1/(S$2/12)))-1,"")</f>
        <v/>
      </c>
      <c r="T43" s="185" t="str">
        <f>IFERROR((VLOOKUP(T$2,'R.WEALTH-Cummulative'!$A:$FG,$A43,FALSE)^(1/(T$2/12)))-1,"")</f>
        <v/>
      </c>
      <c r="U43" s="185" t="str">
        <f>IFERROR((VLOOKUP(U$2,'R.WEALTH-Cummulative'!$A:$FG,$A43,FALSE)^(1/(U$2/12)))-1,"")</f>
        <v/>
      </c>
      <c r="V43" s="185" t="str">
        <f>IFERROR((VLOOKUP(V$2,'R.WEALTH-Cummulative'!$A:$FG,$A43,FALSE)^(1/(V$2/12)))-1,"")</f>
        <v/>
      </c>
      <c r="W43" s="185" t="str">
        <f>IFERROR((VLOOKUP(W$2,'R.WEALTH-Cummulative'!$A:$FG,$A43,FALSE)^(1/(W$2/12)))-1,"")</f>
        <v/>
      </c>
      <c r="X43" s="185" t="str">
        <f>IFERROR((VLOOKUP(X$2,'R.WEALTH-Cummulative'!$A:$FG,$A43,FALSE)^(1/(X$2/12)))-1,"")</f>
        <v/>
      </c>
      <c r="Y43" s="225">
        <f>VLOOKUP(Y$2,'Since Inception Returns'!$B:$AAB,Summary!A43-1,FALSE)</f>
        <v>0.38431821560424195</v>
      </c>
      <c r="Z43" s="225">
        <f>VLOOKUP(Z$2,'Since Inception Returns'!$B:$AAB,Summary!A43-1,FALSE)</f>
        <v>2.9924069328211234E-2</v>
      </c>
    </row>
    <row r="44" spans="1:26" s="232" customFormat="1" hidden="1">
      <c r="A44" s="230"/>
      <c r="B44" s="230">
        <v>26</v>
      </c>
      <c r="C44" s="238" t="s">
        <v>147</v>
      </c>
      <c r="D44" s="91" t="s">
        <v>148</v>
      </c>
      <c r="E44" s="229" t="s">
        <v>139</v>
      </c>
      <c r="F44" s="231">
        <f>IFERROR(VLOOKUP(F$2,'R.WEALTH-Cummulative (BM)'!$A:$FH,$B44,FALSE)-1,"")</f>
        <v>8.3545968110354529E-3</v>
      </c>
      <c r="G44" s="231">
        <f>IFERROR(VLOOKUP(G$2,'R.WEALTH-Cummulative (BM)'!$A:$FH,$B44,FALSE)-1,"")</f>
        <v>6.1151869295862804E-2</v>
      </c>
      <c r="H44" s="231">
        <f>IFERROR(VLOOKUP(H$2,'R.WEALTH-Cummulative (BM)'!$A:$FH,$B44,FALSE)-1,"")</f>
        <v>0.18527224243101625</v>
      </c>
      <c r="I44" s="231">
        <f>IFERROR(VLOOKUP(I$2,'R.WEALTH-Cummulative (BM)'!$A:$FH,$B44,FALSE)-1,"")</f>
        <v>8.3545968110354529E-3</v>
      </c>
      <c r="J44" s="231">
        <f>IFERROR(VLOOKUP(J$2,'R.WEALTH-Cummulative (BM)'!$A:$FH,$B44,FALSE)-1,"")</f>
        <v>0.28321663447876921</v>
      </c>
      <c r="K44" s="231">
        <f>IFERROR((VLOOKUP(K$2,'R.WEALTH-Cummulative (BM)'!$A:$FH,$B44,FALSE)^(1/(K$2/12)))-1,"")</f>
        <v>0.2674587530885042</v>
      </c>
      <c r="L44" s="231">
        <f>IFERROR((VLOOKUP(L$2,'R.WEALTH-Cummulative (BM)'!$A:$FH,$B44,FALSE)^(1/(L$2/12)))-1,"")</f>
        <v>0.18892426272697405</v>
      </c>
      <c r="M44" s="231">
        <f>IFERROR((VLOOKUP(M$2,'R.WEALTH-Cummulative (BM)'!$A:$FH,$B44,FALSE)^(1/(M$2/12)))-1,"")</f>
        <v>0.14298056604519083</v>
      </c>
      <c r="N44" s="231">
        <f>IFERROR((VLOOKUP(N$2,'R.WEALTH-Cummulative (BM)'!$A:$FH,$B44,FALSE)^(1/(N$2/12)))-1,"")</f>
        <v>0.16358583421905748</v>
      </c>
      <c r="O44" s="231">
        <f>IFERROR((VLOOKUP(O$2,'R.WEALTH-Cummulative (BM)'!$A:$FH,$B44,FALSE)^(1/(O$2/12)))-1,"")</f>
        <v>0.14101323364956131</v>
      </c>
      <c r="P44" s="231">
        <f>IFERROR((VLOOKUP(P$2,'R.WEALTH-Cummulative (BM)'!$A:$FH,$B44,FALSE)^(1/(P$2/12)))-1,"")</f>
        <v>0.14225994190680136</v>
      </c>
      <c r="Q44" s="231">
        <f>IFERROR((VLOOKUP(Q$2,'R.WEALTH-Cummulative (BM)'!$A:$FH,$B44,FALSE)^(1/(Q$2/12)))-1,"")</f>
        <v>0.12409045775934358</v>
      </c>
      <c r="R44" s="231">
        <f>IFERROR((VLOOKUP(R$2,'R.WEALTH-Cummulative (BM)'!$A:$FH,$B44,FALSE)^(1/(R$2/12)))-1,"")</f>
        <v>0.11756203894244965</v>
      </c>
      <c r="S44" s="231">
        <f>IFERROR((VLOOKUP(S$2,'R.WEALTH-Cummulative (BM)'!$A:$FH,$B44,FALSE)^(1/(S$2/12)))-1,"")</f>
        <v>0.12883370687092865</v>
      </c>
      <c r="T44" s="231">
        <f>IFERROR((VLOOKUP(T$2,'R.WEALTH-Cummulative (BM)'!$A:$FH,$B44,FALSE)^(1/(T$2/12)))-1,"")</f>
        <v>0.10595186834259795</v>
      </c>
      <c r="U44" s="231" t="str">
        <f>IFERROR((VLOOKUP(U$2,'R.WEALTH-Cummulative (BM)'!$A:$FH,$B44,FALSE)^(1/(U$2/12)))-1,"")</f>
        <v/>
      </c>
      <c r="V44" s="231" t="str">
        <f>IFERROR((VLOOKUP(V$2,'R.WEALTH-Cummulative (BM)'!$A:$FH,$B44,FALSE)^(1/(V$2/12)))-1,"")</f>
        <v/>
      </c>
      <c r="W44" s="231" t="str">
        <f>IFERROR((VLOOKUP(W$2,'R.WEALTH-Cummulative (BM)'!$A:$FH,$B44,FALSE)^(1/(W$2/12)))-1,"")</f>
        <v/>
      </c>
      <c r="X44" s="231" t="str">
        <f>IFERROR((VLOOKUP(X$2,'R.WEALTH-Cummulative (BM)'!$A:$FH,$B44,FALSE)^(1/(X$2/12)))-1,"")</f>
        <v/>
      </c>
      <c r="Y44" s="227">
        <f>VLOOKUP(Y$2,'Since Inception (BM)'!$B:$AAC,Summary!B44-1,FALSE)</f>
        <v>1.981929199577968</v>
      </c>
      <c r="Z44" s="227">
        <f>VLOOKUP(Z$2,'Since Inception (BM)'!$B:$AAC,Summary!B44-1,FALSE)</f>
        <v>9.8650334073231871E-2</v>
      </c>
    </row>
    <row r="45" spans="1:26">
      <c r="A45" s="184">
        <v>27</v>
      </c>
      <c r="B45" s="184"/>
      <c r="C45" s="238" t="s">
        <v>149</v>
      </c>
      <c r="D45" s="91" t="s">
        <v>14</v>
      </c>
      <c r="E45" s="91" t="s">
        <v>150</v>
      </c>
      <c r="F45" s="185">
        <f>IFERROR(VLOOKUP(F$2,'R.WEALTH-Cummulative'!$A:$FG,$A45,FALSE)-1,"")</f>
        <v>9.3395098625270734E-5</v>
      </c>
      <c r="G45" s="185">
        <f>IFERROR(VLOOKUP(G$2,'R.WEALTH-Cummulative'!$A:$FG,$A45,FALSE)-1,"")</f>
        <v>5.633359723964837E-3</v>
      </c>
      <c r="H45" s="185">
        <f>IFERROR(VLOOKUP(H$2,'R.WEALTH-Cummulative'!$A:$FG,$A45,FALSE)-1,"")</f>
        <v>9.7949562559925152E-2</v>
      </c>
      <c r="I45" s="185">
        <f>IFERROR(VLOOKUP(I$2,'R.WEALTH-Cummulative'!$A:$FG,$A45,FALSE)-1,"")</f>
        <v>9.3395098625270734E-5</v>
      </c>
      <c r="J45" s="185">
        <f>IFERROR(VLOOKUP(J$2,'R.WEALTH-Cummulative'!$A:$FG,$A45,FALSE)-1,"")</f>
        <v>0.11805250745895668</v>
      </c>
      <c r="K45" s="185">
        <f>IFERROR((VLOOKUP(K$2,'R.WEALTH-Cummulative'!$A:$FG,$A45,FALSE)^(1/(K$2/12)))-1,"")</f>
        <v>0.1407263339931879</v>
      </c>
      <c r="L45" s="185">
        <f>IFERROR((VLOOKUP(L$2,'R.WEALTH-Cummulative'!$A:$FG,$A45,FALSE)^(1/(L$2/12)))-1,"")</f>
        <v>0.11458160611962498</v>
      </c>
      <c r="M45" s="185">
        <f>IFERROR((VLOOKUP(M$2,'R.WEALTH-Cummulative'!$A:$FG,$A45,FALSE)^(1/(M$2/12)))-1,"")</f>
        <v>5.9291356079538948E-2</v>
      </c>
      <c r="N45" s="185">
        <f>IFERROR((VLOOKUP(N$2,'R.WEALTH-Cummulative'!$A:$FG,$A45,FALSE)^(1/(N$2/12)))-1,"")</f>
        <v>8.948945522084939E-2</v>
      </c>
      <c r="O45" s="185">
        <f>IFERROR((VLOOKUP(O$2,'R.WEALTH-Cummulative'!$A:$FG,$A45,FALSE)^(1/(O$2/12)))-1,"")</f>
        <v>8.9645800949510912E-2</v>
      </c>
      <c r="P45" s="185">
        <f>IFERROR((VLOOKUP(P$2,'R.WEALTH-Cummulative'!$A:$FG,$A45,FALSE)^(1/(P$2/12)))-1,"")</f>
        <v>0.10516392257565688</v>
      </c>
      <c r="Q45" s="185">
        <f>IFERROR((VLOOKUP(Q$2,'R.WEALTH-Cummulative'!$A:$FG,$A45,FALSE)^(1/(Q$2/12)))-1,"")</f>
        <v>8.6859480314842807E-2</v>
      </c>
      <c r="R45" s="185">
        <f>IFERROR((VLOOKUP(R$2,'R.WEALTH-Cummulative'!$A:$FG,$A45,FALSE)^(1/(R$2/12)))-1,"")</f>
        <v>0.10071869117595345</v>
      </c>
      <c r="S45" s="185">
        <f>IFERROR((VLOOKUP(S$2,'R.WEALTH-Cummulative'!$A:$FG,$A45,FALSE)^(1/(S$2/12)))-1,"")</f>
        <v>0.10462370444335645</v>
      </c>
      <c r="T45" s="185">
        <f>IFERROR((VLOOKUP(T$2,'R.WEALTH-Cummulative'!$A:$FG,$A45,FALSE)^(1/(T$2/12)))-1,"")</f>
        <v>9.6534967760751877E-2</v>
      </c>
      <c r="U45" s="185" t="str">
        <f>IFERROR((VLOOKUP(U$2,'R.WEALTH-Cummulative'!$A:$FG,$A45,FALSE)^(1/(U$2/12)))-1,"")</f>
        <v/>
      </c>
      <c r="V45" s="185" t="str">
        <f>IFERROR((VLOOKUP(V$2,'R.WEALTH-Cummulative'!$A:$FG,$A45,FALSE)^(1/(V$2/12)))-1,"")</f>
        <v/>
      </c>
      <c r="W45" s="185" t="str">
        <f>IFERROR((VLOOKUP(W$2,'R.WEALTH-Cummulative'!$A:$FG,$A45,FALSE)^(1/(W$2/12)))-1,"")</f>
        <v/>
      </c>
      <c r="X45" s="185" t="str">
        <f>IFERROR((VLOOKUP(X$2,'R.WEALTH-Cummulative'!$A:$FG,$A45,FALSE)^(1/(X$2/12)))-1,"")</f>
        <v/>
      </c>
      <c r="Y45" s="225">
        <f>VLOOKUP(Y$2,'Since Inception Returns'!$B:$AAB,Summary!A45-1,FALSE)</f>
        <v>1.633105772593944</v>
      </c>
      <c r="Z45" s="225">
        <f>VLOOKUP(Z$2,'Since Inception Returns'!$B:$AAB,Summary!A45-1,FALSE)</f>
        <v>8.7683981562859836E-2</v>
      </c>
    </row>
    <row r="46" spans="1:26" s="232" customFormat="1">
      <c r="A46" s="230"/>
      <c r="B46" s="230">
        <v>27</v>
      </c>
      <c r="C46" s="238" t="s">
        <v>149</v>
      </c>
      <c r="D46" s="91" t="s">
        <v>14</v>
      </c>
      <c r="E46" s="229" t="s">
        <v>151</v>
      </c>
      <c r="F46" s="231">
        <f>IFERROR(VLOOKUP(F$2,'R.WEALTH-Cummulative (BM)'!$A:$FH,$B46,FALSE)-1,"")</f>
        <v>2.8536104259861972E-2</v>
      </c>
      <c r="G46" s="231">
        <f>IFERROR(VLOOKUP(G$2,'R.WEALTH-Cummulative (BM)'!$A:$FH,$B46,FALSE)-1,"")</f>
        <v>4.8929858595003983E-2</v>
      </c>
      <c r="H46" s="231">
        <f>IFERROR(VLOOKUP(H$2,'R.WEALTH-Cummulative (BM)'!$A:$FH,$B46,FALSE)-1,"")</f>
        <v>0.12180124276545135</v>
      </c>
      <c r="I46" s="231">
        <f>IFERROR(VLOOKUP(I$2,'R.WEALTH-Cummulative (BM)'!$A:$FH,$B46,FALSE)-1,"")</f>
        <v>2.8536104259861972E-2</v>
      </c>
      <c r="J46" s="231">
        <f>IFERROR(VLOOKUP(J$2,'R.WEALTH-Cummulative (BM)'!$A:$FH,$B46,FALSE)-1,"")</f>
        <v>0.16753368416196812</v>
      </c>
      <c r="K46" s="231">
        <f>IFERROR((VLOOKUP(K$2,'R.WEALTH-Cummulative (BM)'!$A:$FH,$B46,FALSE)^(1/(K$2/12)))-1,"")</f>
        <v>0.18551682477192721</v>
      </c>
      <c r="L46" s="231">
        <f>IFERROR((VLOOKUP(L$2,'R.WEALTH-Cummulative (BM)'!$A:$FH,$B46,FALSE)^(1/(L$2/12)))-1,"")</f>
        <v>0.18222918799028842</v>
      </c>
      <c r="M46" s="231">
        <f>IFERROR((VLOOKUP(M$2,'R.WEALTH-Cummulative (BM)'!$A:$FH,$B46,FALSE)^(1/(M$2/12)))-1,"")</f>
        <v>0.1198094117249453</v>
      </c>
      <c r="N46" s="231">
        <f>IFERROR((VLOOKUP(N$2,'R.WEALTH-Cummulative (BM)'!$A:$FH,$B46,FALSE)^(1/(N$2/12)))-1,"")</f>
        <v>0.13479896655286372</v>
      </c>
      <c r="O46" s="231">
        <f>IFERROR((VLOOKUP(O$2,'R.WEALTH-Cummulative (BM)'!$A:$FH,$B46,FALSE)^(1/(O$2/12)))-1,"")</f>
        <v>0.14118151754512298</v>
      </c>
      <c r="P46" s="231">
        <f>IFERROR((VLOOKUP(P$2,'R.WEALTH-Cummulative (BM)'!$A:$FH,$B46,FALSE)^(1/(P$2/12)))-1,"")</f>
        <v>0.147036210949266</v>
      </c>
      <c r="Q46" s="231">
        <f>IFERROR((VLOOKUP(Q$2,'R.WEALTH-Cummulative (BM)'!$A:$FH,$B46,FALSE)^(1/(Q$2/12)))-1,"")</f>
        <v>0.12308228594151149</v>
      </c>
      <c r="R46" s="231">
        <f>IFERROR((VLOOKUP(R$2,'R.WEALTH-Cummulative (BM)'!$A:$FH,$B46,FALSE)^(1/(R$2/12)))-1,"")</f>
        <v>0.13850159481927315</v>
      </c>
      <c r="S46" s="231">
        <f>IFERROR((VLOOKUP(S$2,'R.WEALTH-Cummulative (BM)'!$A:$FH,$B46,FALSE)^(1/(S$2/12)))-1,"")</f>
        <v>0.14399891491062844</v>
      </c>
      <c r="T46" s="231">
        <f>IFERROR((VLOOKUP(T$2,'R.WEALTH-Cummulative (BM)'!$A:$FH,$B46,FALSE)^(1/(T$2/12)))-1,"")</f>
        <v>0.12850782064681154</v>
      </c>
      <c r="U46" s="231" t="str">
        <f>IFERROR((VLOOKUP(U$2,'R.WEALTH-Cummulative (BM)'!$A:$FH,$B46,FALSE)^(1/(U$2/12)))-1,"")</f>
        <v/>
      </c>
      <c r="V46" s="231" t="str">
        <f>IFERROR((VLOOKUP(V$2,'R.WEALTH-Cummulative (BM)'!$A:$FH,$B46,FALSE)^(1/(V$2/12)))-1,"")</f>
        <v/>
      </c>
      <c r="W46" s="231" t="str">
        <f>IFERROR((VLOOKUP(W$2,'R.WEALTH-Cummulative (BM)'!$A:$FH,$B46,FALSE)^(1/(W$2/12)))-1,"")</f>
        <v/>
      </c>
      <c r="X46" s="231" t="str">
        <f>IFERROR((VLOOKUP(X$2,'R.WEALTH-Cummulative (BM)'!$A:$FH,$B46,FALSE)^(1/(X$2/12)))-1,"")</f>
        <v/>
      </c>
      <c r="Y46" s="227">
        <f>VLOOKUP(Y$2,'Since Inception (BM)'!$B:$AAC,Summary!B46-1,FALSE)</f>
        <v>2.8211882073526975</v>
      </c>
      <c r="Z46" s="227">
        <f>VLOOKUP(Z$2,'Since Inception (BM)'!$B:$AAC,Summary!B46-1,FALSE)</f>
        <v>0.12342283571207879</v>
      </c>
    </row>
    <row r="47" spans="1:26">
      <c r="A47" s="184">
        <v>28</v>
      </c>
      <c r="B47" s="184"/>
      <c r="C47" s="238" t="s">
        <v>152</v>
      </c>
      <c r="D47" s="91" t="s">
        <v>153</v>
      </c>
      <c r="E47" s="91" t="s">
        <v>154</v>
      </c>
      <c r="F47" s="185">
        <f>IFERROR(VLOOKUP(F$2,'R.WEALTH-Cummulative'!$A:$FG,$A47,FALSE)-1,"")</f>
        <v>-6.3588057891461602E-3</v>
      </c>
      <c r="G47" s="185">
        <f>IFERROR(VLOOKUP(G$2,'R.WEALTH-Cummulative'!$A:$FG,$A47,FALSE)-1,"")</f>
        <v>-1.814447839699207E-2</v>
      </c>
      <c r="H47" s="185">
        <f>IFERROR(VLOOKUP(H$2,'R.WEALTH-Cummulative'!$A:$FG,$A47,FALSE)-1,"")</f>
        <v>8.9896493832251068E-2</v>
      </c>
      <c r="I47" s="185">
        <f>IFERROR(VLOOKUP(I$2,'R.WEALTH-Cummulative'!$A:$FG,$A47,FALSE)-1,"")</f>
        <v>-6.3588057891461602E-3</v>
      </c>
      <c r="J47" s="185">
        <f>IFERROR(VLOOKUP(J$2,'R.WEALTH-Cummulative'!$A:$FG,$A47,FALSE)-1,"")</f>
        <v>6.8016146630629937E-2</v>
      </c>
      <c r="K47" s="185">
        <f>IFERROR((VLOOKUP(K$2,'R.WEALTH-Cummulative'!$A:$FG,$A47,FALSE)^(1/(K$2/12)))-1,"")</f>
        <v>0.16443380073799752</v>
      </c>
      <c r="L47" s="185">
        <f>IFERROR((VLOOKUP(L$2,'R.WEALTH-Cummulative'!$A:$FG,$A47,FALSE)^(1/(L$2/12)))-1,"")</f>
        <v>0.13682410255694077</v>
      </c>
      <c r="M47" s="185">
        <f>IFERROR((VLOOKUP(M$2,'R.WEALTH-Cummulative'!$A:$FG,$A47,FALSE)^(1/(M$2/12)))-1,"")</f>
        <v>9.0365269817411997E-2</v>
      </c>
      <c r="N47" s="185">
        <f>IFERROR((VLOOKUP(N$2,'R.WEALTH-Cummulative'!$A:$FG,$A47,FALSE)^(1/(N$2/12)))-1,"")</f>
        <v>0.11393711979438148</v>
      </c>
      <c r="O47" s="185" t="str">
        <f>IFERROR((VLOOKUP(O$2,'R.WEALTH-Cummulative'!$A:$FG,$A47,FALSE)^(1/(O$2/12)))-1,"")</f>
        <v/>
      </c>
      <c r="P47" s="185" t="str">
        <f>IFERROR((VLOOKUP(P$2,'R.WEALTH-Cummulative'!$A:$FG,$A47,FALSE)^(1/(P$2/12)))-1,"")</f>
        <v/>
      </c>
      <c r="Q47" s="185" t="str">
        <f>IFERROR((VLOOKUP(Q$2,'R.WEALTH-Cummulative'!$A:$FG,$A47,FALSE)^(1/(Q$2/12)))-1,"")</f>
        <v/>
      </c>
      <c r="R47" s="185" t="str">
        <f>IFERROR((VLOOKUP(R$2,'R.WEALTH-Cummulative'!$A:$FG,$A47,FALSE)^(1/(R$2/12)))-1,"")</f>
        <v/>
      </c>
      <c r="S47" s="185" t="str">
        <f>IFERROR((VLOOKUP(S$2,'R.WEALTH-Cummulative'!$A:$FG,$A47,FALSE)^(1/(S$2/12)))-1,"")</f>
        <v/>
      </c>
      <c r="T47" s="185" t="str">
        <f>IFERROR((VLOOKUP(T$2,'R.WEALTH-Cummulative'!$A:$FG,$A47,FALSE)^(1/(T$2/12)))-1,"")</f>
        <v/>
      </c>
      <c r="U47" s="185" t="str">
        <f>IFERROR((VLOOKUP(U$2,'R.WEALTH-Cummulative'!$A:$FG,$A47,FALSE)^(1/(U$2/12)))-1,"")</f>
        <v/>
      </c>
      <c r="V47" s="185" t="str">
        <f>IFERROR((VLOOKUP(V$2,'R.WEALTH-Cummulative'!$A:$FG,$A47,FALSE)^(1/(V$2/12)))-1,"")</f>
        <v/>
      </c>
      <c r="W47" s="185" t="str">
        <f>IFERROR((VLOOKUP(W$2,'R.WEALTH-Cummulative'!$A:$FG,$A47,FALSE)^(1/(W$2/12)))-1,"")</f>
        <v/>
      </c>
      <c r="X47" s="185" t="str">
        <f>IFERROR((VLOOKUP(X$2,'R.WEALTH-Cummulative'!$A:$FG,$A47,FALSE)^(1/(X$2/12)))-1,"")</f>
        <v/>
      </c>
      <c r="Y47" s="225">
        <f>VLOOKUP(Y$2,'Since Inception Returns'!$B:$AAB,Summary!A47-1,FALSE)</f>
        <v>1.0437447879903177</v>
      </c>
      <c r="Z47" s="225">
        <f>VLOOKUP(Z$2,'Since Inception Returns'!$B:$AAB,Summary!A47-1,FALSE)</f>
        <v>0.12903119546985975</v>
      </c>
    </row>
    <row r="48" spans="1:26" s="232" customFormat="1">
      <c r="A48" s="230"/>
      <c r="B48" s="230">
        <v>28</v>
      </c>
      <c r="C48" s="238" t="s">
        <v>152</v>
      </c>
      <c r="D48" s="91" t="s">
        <v>153</v>
      </c>
      <c r="E48" s="229" t="s">
        <v>151</v>
      </c>
      <c r="F48" s="231">
        <f>IFERROR(VLOOKUP(F$2,'R.WEALTH-Cummulative (BM)'!$A:$FH,$B48,FALSE)-1,"")</f>
        <v>2.8536104259861972E-2</v>
      </c>
      <c r="G48" s="231">
        <f>IFERROR(VLOOKUP(G$2,'R.WEALTH-Cummulative (BM)'!$A:$FH,$B48,FALSE)-1,"")</f>
        <v>4.8929858595003983E-2</v>
      </c>
      <c r="H48" s="231">
        <f>IFERROR(VLOOKUP(H$2,'R.WEALTH-Cummulative (BM)'!$A:$FH,$B48,FALSE)-1,"")</f>
        <v>0.12180124276545135</v>
      </c>
      <c r="I48" s="231">
        <f>IFERROR(VLOOKUP(I$2,'R.WEALTH-Cummulative (BM)'!$A:$FH,$B48,FALSE)-1,"")</f>
        <v>2.8536104259861972E-2</v>
      </c>
      <c r="J48" s="231">
        <f>IFERROR(VLOOKUP(J$2,'R.WEALTH-Cummulative (BM)'!$A:$FH,$B48,FALSE)-1,"")</f>
        <v>0.16753368416196812</v>
      </c>
      <c r="K48" s="231">
        <f>IFERROR((VLOOKUP(K$2,'R.WEALTH-Cummulative (BM)'!$A:$FH,$B48,FALSE)^(1/(K$2/12)))-1,"")</f>
        <v>0.18551682477192721</v>
      </c>
      <c r="L48" s="231">
        <f>IFERROR((VLOOKUP(L$2,'R.WEALTH-Cummulative (BM)'!$A:$FH,$B48,FALSE)^(1/(L$2/12)))-1,"")</f>
        <v>0.18222918799028842</v>
      </c>
      <c r="M48" s="231">
        <f>IFERROR((VLOOKUP(M$2,'R.WEALTH-Cummulative (BM)'!$A:$FH,$B48,FALSE)^(1/(M$2/12)))-1,"")</f>
        <v>0.1198094117249453</v>
      </c>
      <c r="N48" s="231">
        <f>IFERROR((VLOOKUP(N$2,'R.WEALTH-Cummulative (BM)'!$A:$FH,$B48,FALSE)^(1/(N$2/12)))-1,"")</f>
        <v>0.13479896655286372</v>
      </c>
      <c r="O48" s="231" t="str">
        <f>IFERROR((VLOOKUP(O$2,'R.WEALTH-Cummulative (BM)'!$A:$FH,$B48,FALSE)^(1/(O$2/12)))-1,"")</f>
        <v/>
      </c>
      <c r="P48" s="231" t="str">
        <f>IFERROR((VLOOKUP(P$2,'R.WEALTH-Cummulative (BM)'!$A:$FH,$B48,FALSE)^(1/(P$2/12)))-1,"")</f>
        <v/>
      </c>
      <c r="Q48" s="231" t="str">
        <f>IFERROR((VLOOKUP(Q$2,'R.WEALTH-Cummulative (BM)'!$A:$FH,$B48,FALSE)^(1/(Q$2/12)))-1,"")</f>
        <v/>
      </c>
      <c r="R48" s="231" t="str">
        <f>IFERROR((VLOOKUP(R$2,'R.WEALTH-Cummulative (BM)'!$A:$FH,$B48,FALSE)^(1/(R$2/12)))-1,"")</f>
        <v/>
      </c>
      <c r="S48" s="231" t="str">
        <f>IFERROR((VLOOKUP(S$2,'R.WEALTH-Cummulative (BM)'!$A:$FH,$B48,FALSE)^(1/(S$2/12)))-1,"")</f>
        <v/>
      </c>
      <c r="T48" s="231" t="str">
        <f>IFERROR((VLOOKUP(T$2,'R.WEALTH-Cummulative (BM)'!$A:$FH,$B48,FALSE)^(1/(T$2/12)))-1,"")</f>
        <v/>
      </c>
      <c r="U48" s="231" t="str">
        <f>IFERROR((VLOOKUP(U$2,'R.WEALTH-Cummulative (BM)'!$A:$FH,$B48,FALSE)^(1/(U$2/12)))-1,"")</f>
        <v/>
      </c>
      <c r="V48" s="231" t="str">
        <f>IFERROR((VLOOKUP(V$2,'R.WEALTH-Cummulative (BM)'!$A:$FH,$B48,FALSE)^(1/(V$2/12)))-1,"")</f>
        <v/>
      </c>
      <c r="W48" s="231" t="str">
        <f>IFERROR((VLOOKUP(W$2,'R.WEALTH-Cummulative (BM)'!$A:$FH,$B48,FALSE)^(1/(W$2/12)))-1,"")</f>
        <v/>
      </c>
      <c r="X48" s="231" t="str">
        <f>IFERROR((VLOOKUP(X$2,'R.WEALTH-Cummulative (BM)'!$A:$FH,$B48,FALSE)^(1/(X$2/12)))-1,"")</f>
        <v/>
      </c>
      <c r="Y48" s="227">
        <f>VLOOKUP(Y$2,'Since Inception (BM)'!$B:$AAC,Summary!B48-1,FALSE)</f>
        <v>1.4338790093502167</v>
      </c>
      <c r="Z48" s="227">
        <f>VLOOKUP(Z$2,'Since Inception (BM)'!$B:$AAC,Summary!B48-1,FALSE)</f>
        <v>0.16302208288505238</v>
      </c>
    </row>
    <row r="49" spans="1:26">
      <c r="A49" s="184">
        <v>29</v>
      </c>
      <c r="B49" s="184"/>
      <c r="C49" s="238" t="s">
        <v>155</v>
      </c>
      <c r="D49" s="91" t="s">
        <v>156</v>
      </c>
      <c r="E49" s="91" t="s">
        <v>154</v>
      </c>
      <c r="F49" s="185">
        <f>IFERROR(VLOOKUP(F$2,'R.WEALTH-Cummulative'!$A:$FG,$A49,FALSE)-1,"")</f>
        <v>1.602703967882313E-3</v>
      </c>
      <c r="G49" s="185">
        <f>IFERROR(VLOOKUP(G$2,'R.WEALTH-Cummulative'!$A:$FG,$A49,FALSE)-1,"")</f>
        <v>1.1367886181109732E-2</v>
      </c>
      <c r="H49" s="185">
        <f>IFERROR(VLOOKUP(H$2,'R.WEALTH-Cummulative'!$A:$FG,$A49,FALSE)-1,"")</f>
        <v>0.10907982790463344</v>
      </c>
      <c r="I49" s="185">
        <f>IFERROR(VLOOKUP(I$2,'R.WEALTH-Cummulative'!$A:$FG,$A49,FALSE)-1,"")</f>
        <v>1.602703967882313E-3</v>
      </c>
      <c r="J49" s="185">
        <f>IFERROR(VLOOKUP(J$2,'R.WEALTH-Cummulative'!$A:$FG,$A49,FALSE)-1,"")</f>
        <v>0.13998043525358939</v>
      </c>
      <c r="K49" s="185">
        <f>IFERROR((VLOOKUP(K$2,'R.WEALTH-Cummulative'!$A:$FG,$A49,FALSE)^(1/(K$2/12)))-1,"")</f>
        <v>0.15706999730484128</v>
      </c>
      <c r="L49" s="185">
        <f>IFERROR((VLOOKUP(L$2,'R.WEALTH-Cummulative'!$A:$FG,$A49,FALSE)^(1/(L$2/12)))-1,"")</f>
        <v>0.12812933578210806</v>
      </c>
      <c r="M49" s="185">
        <f>IFERROR((VLOOKUP(M$2,'R.WEALTH-Cummulative'!$A:$FG,$A49,FALSE)^(1/(M$2/12)))-1,"")</f>
        <v>7.1774612893687362E-2</v>
      </c>
      <c r="N49" s="185">
        <f>IFERROR((VLOOKUP(N$2,'R.WEALTH-Cummulative'!$A:$FG,$A49,FALSE)^(1/(N$2/12)))-1,"")</f>
        <v>0.10001643181790998</v>
      </c>
      <c r="O49" s="185">
        <f>IFERROR((VLOOKUP(O$2,'R.WEALTH-Cummulative'!$A:$FG,$A49,FALSE)^(1/(O$2/12)))-1,"")</f>
        <v>0.10292777095516525</v>
      </c>
      <c r="P49" s="185">
        <f>IFERROR((VLOOKUP(P$2,'R.WEALTH-Cummulative'!$A:$FG,$A49,FALSE)^(1/(P$2/12)))-1,"")</f>
        <v>0.11770464913522738</v>
      </c>
      <c r="Q49" s="185">
        <f>IFERROR((VLOOKUP(Q$2,'R.WEALTH-Cummulative'!$A:$FG,$A49,FALSE)^(1/(Q$2/12)))-1,"")</f>
        <v>9.8638920288866672E-2</v>
      </c>
      <c r="R49" s="185">
        <f>IFERROR((VLOOKUP(R$2,'R.WEALTH-Cummulative'!$A:$FG,$A49,FALSE)^(1/(R$2/12)))-1,"")</f>
        <v>0.11244977700910308</v>
      </c>
      <c r="S49" s="185">
        <f>IFERROR((VLOOKUP(S$2,'R.WEALTH-Cummulative'!$A:$FG,$A49,FALSE)^(1/(S$2/12)))-1,"")</f>
        <v>0.11633922871144864</v>
      </c>
      <c r="T49" s="185">
        <f>IFERROR((VLOOKUP(T$2,'R.WEALTH-Cummulative'!$A:$FG,$A49,FALSE)^(1/(T$2/12)))-1,"")</f>
        <v>0.10798127619078346</v>
      </c>
      <c r="U49" s="185" t="str">
        <f>IFERROR((VLOOKUP(U$2,'R.WEALTH-Cummulative'!$A:$FG,$A49,FALSE)^(1/(U$2/12)))-1,"")</f>
        <v/>
      </c>
      <c r="V49" s="185" t="str">
        <f>IFERROR((VLOOKUP(V$2,'R.WEALTH-Cummulative'!$A:$FG,$A49,FALSE)^(1/(V$2/12)))-1,"")</f>
        <v/>
      </c>
      <c r="W49" s="185" t="str">
        <f>IFERROR((VLOOKUP(W$2,'R.WEALTH-Cummulative'!$A:$FG,$A49,FALSE)^(1/(W$2/12)))-1,"")</f>
        <v/>
      </c>
      <c r="X49" s="185" t="str">
        <f>IFERROR((VLOOKUP(X$2,'R.WEALTH-Cummulative'!$A:$FG,$A49,FALSE)^(1/(X$2/12)))-1,"")</f>
        <v/>
      </c>
      <c r="Y49" s="225">
        <f>VLOOKUP(Y$2,'Since Inception Returns'!$B:$AAB,Summary!A49-1,FALSE)</f>
        <v>1.9492346954726076</v>
      </c>
      <c r="Z49" s="225">
        <f>VLOOKUP(Z$2,'Since Inception Returns'!$B:$AAB,Summary!A49-1,FALSE)</f>
        <v>9.8443103434816992E-2</v>
      </c>
    </row>
    <row r="50" spans="1:26" s="232" customFormat="1">
      <c r="A50" s="230"/>
      <c r="B50" s="230">
        <v>29</v>
      </c>
      <c r="C50" s="238" t="s">
        <v>155</v>
      </c>
      <c r="D50" s="91" t="s">
        <v>156</v>
      </c>
      <c r="E50" s="229" t="s">
        <v>151</v>
      </c>
      <c r="F50" s="231">
        <f>IFERROR(VLOOKUP(F$2,'R.WEALTH-Cummulative (BM)'!$A:$FH,$B50,FALSE)-1,"")</f>
        <v>2.8536104259861972E-2</v>
      </c>
      <c r="G50" s="231">
        <f>IFERROR(VLOOKUP(G$2,'R.WEALTH-Cummulative (BM)'!$A:$FH,$B50,FALSE)-1,"")</f>
        <v>4.8929858595003983E-2</v>
      </c>
      <c r="H50" s="231">
        <f>IFERROR(VLOOKUP(H$2,'R.WEALTH-Cummulative (BM)'!$A:$FH,$B50,FALSE)-1,"")</f>
        <v>0.12180124276545135</v>
      </c>
      <c r="I50" s="231">
        <f>IFERROR(VLOOKUP(I$2,'R.WEALTH-Cummulative (BM)'!$A:$FH,$B50,FALSE)-1,"")</f>
        <v>2.8536104259861972E-2</v>
      </c>
      <c r="J50" s="231">
        <f>IFERROR(VLOOKUP(J$2,'R.WEALTH-Cummulative (BM)'!$A:$FH,$B50,FALSE)-1,"")</f>
        <v>0.16753368416196812</v>
      </c>
      <c r="K50" s="231">
        <f>IFERROR((VLOOKUP(K$2,'R.WEALTH-Cummulative (BM)'!$A:$FH,$B50,FALSE)^(1/(K$2/12)))-1,"")</f>
        <v>0.18551682477192721</v>
      </c>
      <c r="L50" s="231">
        <f>IFERROR((VLOOKUP(L$2,'R.WEALTH-Cummulative (BM)'!$A:$FH,$B50,FALSE)^(1/(L$2/12)))-1,"")</f>
        <v>0.18222918799028842</v>
      </c>
      <c r="M50" s="231">
        <f>IFERROR((VLOOKUP(M$2,'R.WEALTH-Cummulative (BM)'!$A:$FH,$B50,FALSE)^(1/(M$2/12)))-1,"")</f>
        <v>0.1198094117249453</v>
      </c>
      <c r="N50" s="231">
        <f>IFERROR((VLOOKUP(N$2,'R.WEALTH-Cummulative (BM)'!$A:$FH,$B50,FALSE)^(1/(N$2/12)))-1,"")</f>
        <v>0.13479896655286372</v>
      </c>
      <c r="O50" s="231">
        <f>IFERROR((VLOOKUP(O$2,'R.WEALTH-Cummulative (BM)'!$A:$FH,$B50,FALSE)^(1/(O$2/12)))-1,"")</f>
        <v>0.14118151754512298</v>
      </c>
      <c r="P50" s="231">
        <f>IFERROR((VLOOKUP(P$2,'R.WEALTH-Cummulative (BM)'!$A:$FH,$B50,FALSE)^(1/(P$2/12)))-1,"")</f>
        <v>0.147036210949266</v>
      </c>
      <c r="Q50" s="231">
        <f>IFERROR((VLOOKUP(Q$2,'R.WEALTH-Cummulative (BM)'!$A:$FH,$B50,FALSE)^(1/(Q$2/12)))-1,"")</f>
        <v>0.12308228594151149</v>
      </c>
      <c r="R50" s="231">
        <f>IFERROR((VLOOKUP(R$2,'R.WEALTH-Cummulative (BM)'!$A:$FH,$B50,FALSE)^(1/(R$2/12)))-1,"")</f>
        <v>0.13850159481927315</v>
      </c>
      <c r="S50" s="231">
        <f>IFERROR((VLOOKUP(S$2,'R.WEALTH-Cummulative (BM)'!$A:$FH,$B50,FALSE)^(1/(S$2/12)))-1,"")</f>
        <v>0.14399891491062844</v>
      </c>
      <c r="T50" s="231">
        <f>IFERROR((VLOOKUP(T$2,'R.WEALTH-Cummulative (BM)'!$A:$FH,$B50,FALSE)^(1/(T$2/12)))-1,"")</f>
        <v>0.12850782064681154</v>
      </c>
      <c r="U50" s="231" t="str">
        <f>IFERROR((VLOOKUP(U$2,'R.WEALTH-Cummulative (BM)'!$A:$FH,$B50,FALSE)^(1/(U$2/12)))-1,"")</f>
        <v/>
      </c>
      <c r="V50" s="231" t="str">
        <f>IFERROR((VLOOKUP(V$2,'R.WEALTH-Cummulative (BM)'!$A:$FH,$B50,FALSE)^(1/(V$2/12)))-1,"")</f>
        <v/>
      </c>
      <c r="W50" s="231" t="str">
        <f>IFERROR((VLOOKUP(W$2,'R.WEALTH-Cummulative (BM)'!$A:$FH,$B50,FALSE)^(1/(W$2/12)))-1,"")</f>
        <v/>
      </c>
      <c r="X50" s="231" t="str">
        <f>IFERROR((VLOOKUP(X$2,'R.WEALTH-Cummulative (BM)'!$A:$FH,$B50,FALSE)^(1/(X$2/12)))-1,"")</f>
        <v/>
      </c>
      <c r="Y50" s="227">
        <f>VLOOKUP(Y$2,'Since Inception (BM)'!$B:$AAC,Summary!B50-1,FALSE)</f>
        <v>2.8211882073526975</v>
      </c>
      <c r="Z50" s="227">
        <f>VLOOKUP(Z$2,'Since Inception (BM)'!$B:$AAC,Summary!B50-1,FALSE)</f>
        <v>0.12342283571207879</v>
      </c>
    </row>
    <row r="51" spans="1:26">
      <c r="A51" s="184">
        <v>30</v>
      </c>
      <c r="B51" s="184"/>
      <c r="C51" s="238" t="s">
        <v>55</v>
      </c>
      <c r="D51" s="91" t="s">
        <v>56</v>
      </c>
      <c r="E51" s="91" t="s">
        <v>157</v>
      </c>
      <c r="F51" s="185">
        <f>IFERROR(VLOOKUP(F$2,'R.WEALTH-Cummulative'!$A:$FG,$A51,FALSE)-1,"")</f>
        <v>7.9774346002795538E-2</v>
      </c>
      <c r="G51" s="185">
        <f>IFERROR(VLOOKUP(G$2,'R.WEALTH-Cummulative'!$A:$FG,$A51,FALSE)-1,"")</f>
        <v>0.31394585925349894</v>
      </c>
      <c r="H51" s="185">
        <f>IFERROR(VLOOKUP(H$2,'R.WEALTH-Cummulative'!$A:$FG,$A51,FALSE)-1,"")</f>
        <v>0.97695585761990222</v>
      </c>
      <c r="I51" s="185">
        <f>IFERROR(VLOOKUP(I$2,'R.WEALTH-Cummulative'!$A:$FG,$A51,FALSE)-1,"")</f>
        <v>7.9774346002795538E-2</v>
      </c>
      <c r="J51" s="185">
        <f>IFERROR(VLOOKUP(J$2,'R.WEALTH-Cummulative'!$A:$FG,$A51,FALSE)-1,"")</f>
        <v>1.4919783494807559</v>
      </c>
      <c r="K51" s="185">
        <f>IFERROR((VLOOKUP(K$2,'R.WEALTH-Cummulative'!$A:$FG,$A51,FALSE)^(1/(K$2/12)))-1,"")</f>
        <v>1.0126780126651846</v>
      </c>
      <c r="L51" s="185">
        <f>IFERROR((VLOOKUP(L$2,'R.WEALTH-Cummulative'!$A:$FG,$A51,FALSE)^(1/(L$2/12)))-1,"")</f>
        <v>0.51632313947461173</v>
      </c>
      <c r="M51" s="185">
        <f>IFERROR((VLOOKUP(M$2,'R.WEALTH-Cummulative'!$A:$FG,$A51,FALSE)^(1/(M$2/12)))-1,"")</f>
        <v>0.4098573544957016</v>
      </c>
      <c r="N51" s="185">
        <f>IFERROR((VLOOKUP(N$2,'R.WEALTH-Cummulative'!$A:$FG,$A51,FALSE)^(1/(N$2/12)))-1,"")</f>
        <v>0.27134146142983173</v>
      </c>
      <c r="O51" s="185">
        <f>IFERROR((VLOOKUP(O$2,'R.WEALTH-Cummulative'!$A:$FG,$A51,FALSE)^(1/(O$2/12)))-1,"")</f>
        <v>0.25428189994522521</v>
      </c>
      <c r="P51" s="185">
        <f>IFERROR((VLOOKUP(P$2,'R.WEALTH-Cummulative'!$A:$FG,$A51,FALSE)^(1/(P$2/12)))-1,"")</f>
        <v>0.24927822953192003</v>
      </c>
      <c r="Q51" s="185" t="str">
        <f>IFERROR((VLOOKUP(Q$2,'R.WEALTH-Cummulative'!$A:$FG,$A51,FALSE)^(1/(Q$2/12)))-1,"")</f>
        <v/>
      </c>
      <c r="R51" s="185" t="str">
        <f>IFERROR((VLOOKUP(R$2,'R.WEALTH-Cummulative'!$A:$FG,$A51,FALSE)^(1/(R$2/12)))-1,"")</f>
        <v/>
      </c>
      <c r="S51" s="185" t="str">
        <f>IFERROR((VLOOKUP(S$2,'R.WEALTH-Cummulative'!$A:$FG,$A51,FALSE)^(1/(S$2/12)))-1,"")</f>
        <v/>
      </c>
      <c r="T51" s="185" t="str">
        <f>IFERROR((VLOOKUP(T$2,'R.WEALTH-Cummulative'!$A:$FG,$A51,FALSE)^(1/(T$2/12)))-1,"")</f>
        <v/>
      </c>
      <c r="U51" s="185" t="str">
        <f>IFERROR((VLOOKUP(U$2,'R.WEALTH-Cummulative'!$A:$FG,$A51,FALSE)^(1/(U$2/12)))-1,"")</f>
        <v/>
      </c>
      <c r="V51" s="185" t="str">
        <f>IFERROR((VLOOKUP(V$2,'R.WEALTH-Cummulative'!$A:$FG,$A51,FALSE)^(1/(V$2/12)))-1,"")</f>
        <v/>
      </c>
      <c r="W51" s="185" t="str">
        <f>IFERROR((VLOOKUP(W$2,'R.WEALTH-Cummulative'!$A:$FG,$A51,FALSE)^(1/(W$2/12)))-1,"")</f>
        <v/>
      </c>
      <c r="X51" s="185" t="str">
        <f>IFERROR((VLOOKUP(X$2,'R.WEALTH-Cummulative'!$A:$FG,$A51,FALSE)^(1/(X$2/12)))-1,"")</f>
        <v/>
      </c>
      <c r="Y51" s="225">
        <f>VLOOKUP(Y$2,'Since Inception Returns'!$B:$AAB,Summary!A51-1,FALSE)</f>
        <v>4.0249848934832517</v>
      </c>
      <c r="Z51" s="225">
        <f>VLOOKUP(Z$2,'Since Inception Returns'!$B:$AAB,Summary!A51-1,FALSE)</f>
        <v>0.25702978907106222</v>
      </c>
    </row>
    <row r="52" spans="1:26" s="232" customFormat="1">
      <c r="A52" s="230"/>
      <c r="B52" s="230">
        <v>30</v>
      </c>
      <c r="C52" s="238" t="s">
        <v>55</v>
      </c>
      <c r="D52" s="91" t="s">
        <v>56</v>
      </c>
      <c r="E52" s="229" t="s">
        <v>158</v>
      </c>
      <c r="F52" s="231">
        <f>IFERROR(VLOOKUP(F$2,'R.WEALTH-Cummulative (BM)'!$A:$FH,$B52,FALSE)-1,"")</f>
        <v>8.0620155038759744E-2</v>
      </c>
      <c r="G52" s="231">
        <f>IFERROR(VLOOKUP(G$2,'R.WEALTH-Cummulative (BM)'!$A:$FH,$B52,FALSE)-1,"")</f>
        <v>0.31951416659576259</v>
      </c>
      <c r="H52" s="231">
        <f>IFERROR(VLOOKUP(H$2,'R.WEALTH-Cummulative (BM)'!$A:$FH,$B52,FALSE)-1,"")</f>
        <v>0.99842144260816301</v>
      </c>
      <c r="I52" s="231">
        <f>IFERROR(VLOOKUP(I$2,'R.WEALTH-Cummulative (BM)'!$A:$FH,$B52,FALSE)-1,"")</f>
        <v>8.0620155038759744E-2</v>
      </c>
      <c r="J52" s="231">
        <f>IFERROR(VLOOKUP(J$2,'R.WEALTH-Cummulative (BM)'!$A:$FH,$B52,FALSE)-1,"")</f>
        <v>1.5419193574823793</v>
      </c>
      <c r="K52" s="231">
        <f>IFERROR((VLOOKUP(K$2,'R.WEALTH-Cummulative (BM)'!$A:$FH,$B52,FALSE)^(1/(K$2/12)))-1,"")</f>
        <v>1.0493736348438167</v>
      </c>
      <c r="L52" s="231">
        <f>IFERROR((VLOOKUP(L$2,'R.WEALTH-Cummulative (BM)'!$A:$FH,$B52,FALSE)^(1/(L$2/12)))-1,"")</f>
        <v>0.53942037186666503</v>
      </c>
      <c r="M52" s="231">
        <f>IFERROR((VLOOKUP(M$2,'R.WEALTH-Cummulative (BM)'!$A:$FH,$B52,FALSE)^(1/(M$2/12)))-1,"")</f>
        <v>0.42881427609288991</v>
      </c>
      <c r="N52" s="231">
        <f>IFERROR((VLOOKUP(N$2,'R.WEALTH-Cummulative (BM)'!$A:$FH,$B52,FALSE)^(1/(N$2/12)))-1,"")</f>
        <v>0.2868873984385456</v>
      </c>
      <c r="O52" s="231">
        <f>IFERROR((VLOOKUP(O$2,'R.WEALTH-Cummulative (BM)'!$A:$FH,$B52,FALSE)^(1/(O$2/12)))-1,"")</f>
        <v>0.26883390782552175</v>
      </c>
      <c r="P52" s="231">
        <f>IFERROR((VLOOKUP(P$2,'R.WEALTH-Cummulative (BM)'!$A:$FH,$B52,FALSE)^(1/(P$2/12)))-1,"")</f>
        <v>0.26373816016179052</v>
      </c>
      <c r="Q52" s="231" t="str">
        <f>IFERROR((VLOOKUP(Q$2,'R.WEALTH-Cummulative (BM)'!$A:$FH,$B52,FALSE)^(1/(Q$2/12)))-1,"")</f>
        <v/>
      </c>
      <c r="R52" s="231" t="str">
        <f>IFERROR((VLOOKUP(R$2,'R.WEALTH-Cummulative (BM)'!$A:$FH,$B52,FALSE)^(1/(R$2/12)))-1,"")</f>
        <v/>
      </c>
      <c r="S52" s="231" t="str">
        <f>IFERROR((VLOOKUP(S$2,'R.WEALTH-Cummulative (BM)'!$A:$FH,$B52,FALSE)^(1/(S$2/12)))-1,"")</f>
        <v/>
      </c>
      <c r="T52" s="231" t="str">
        <f>IFERROR((VLOOKUP(T$2,'R.WEALTH-Cummulative (BM)'!$A:$FH,$B52,FALSE)^(1/(T$2/12)))-1,"")</f>
        <v/>
      </c>
      <c r="U52" s="231" t="str">
        <f>IFERROR((VLOOKUP(U$2,'R.WEALTH-Cummulative (BM)'!$A:$FH,$B52,FALSE)^(1/(U$2/12)))-1,"")</f>
        <v/>
      </c>
      <c r="V52" s="231" t="str">
        <f>IFERROR((VLOOKUP(V$2,'R.WEALTH-Cummulative (BM)'!$A:$FH,$B52,FALSE)^(1/(V$2/12)))-1,"")</f>
        <v/>
      </c>
      <c r="W52" s="231" t="str">
        <f>IFERROR((VLOOKUP(W$2,'R.WEALTH-Cummulative (BM)'!$A:$FH,$B52,FALSE)^(1/(W$2/12)))-1,"")</f>
        <v/>
      </c>
      <c r="X52" s="231" t="str">
        <f>IFERROR((VLOOKUP(X$2,'R.WEALTH-Cummulative (BM)'!$A:$FH,$B52,FALSE)^(1/(X$2/12)))-1,"")</f>
        <v/>
      </c>
      <c r="Y52" s="227">
        <f>VLOOKUP(Y$2,'Since Inception (BM)'!$B:$AAC,Summary!B52-1,FALSE)</f>
        <v>4.4683533145274987</v>
      </c>
      <c r="Z52" s="227">
        <f>VLOOKUP(Z$2,'Since Inception (BM)'!$B:$AAC,Summary!B52-1,FALSE)</f>
        <v>0.27218062173726687</v>
      </c>
    </row>
    <row r="53" spans="1:26">
      <c r="A53" s="184">
        <v>31</v>
      </c>
      <c r="B53" s="184"/>
      <c r="C53" s="238" t="s">
        <v>159</v>
      </c>
      <c r="D53" s="91" t="s">
        <v>21</v>
      </c>
      <c r="E53" s="91" t="s">
        <v>160</v>
      </c>
      <c r="F53" s="185">
        <f>IFERROR(VLOOKUP(F$2,'R.WEALTH-Cummulative'!$A:$FG,$A53,FALSE)-1,"")</f>
        <v>2.4899083261025412E-2</v>
      </c>
      <c r="G53" s="185">
        <f>IFERROR(VLOOKUP(G$2,'R.WEALTH-Cummulative'!$A:$FG,$A53,FALSE)-1,"")</f>
        <v>1.4768330682707997E-2</v>
      </c>
      <c r="H53" s="185">
        <f>IFERROR(VLOOKUP(H$2,'R.WEALTH-Cummulative'!$A:$FG,$A53,FALSE)-1,"")</f>
        <v>7.4045823283630519E-4</v>
      </c>
      <c r="I53" s="185">
        <f>IFERROR(VLOOKUP(I$2,'R.WEALTH-Cummulative'!$A:$FG,$A53,FALSE)-1,"")</f>
        <v>2.4899083261025412E-2</v>
      </c>
      <c r="J53" s="185">
        <f>IFERROR(VLOOKUP(J$2,'R.WEALTH-Cummulative'!$A:$FG,$A53,FALSE)-1,"")</f>
        <v>7.7348410027555659E-3</v>
      </c>
      <c r="K53" s="185">
        <f>IFERROR((VLOOKUP(K$2,'R.WEALTH-Cummulative'!$A:$FG,$A53,FALSE)^(1/(K$2/12)))-1,"")</f>
        <v>4.35179203510212E-2</v>
      </c>
      <c r="L53" s="185">
        <f>IFERROR((VLOOKUP(L$2,'R.WEALTH-Cummulative'!$A:$FG,$A53,FALSE)^(1/(L$2/12)))-1,"")</f>
        <v>1.8639034054355186E-3</v>
      </c>
      <c r="M53" s="185">
        <f>IFERROR((VLOOKUP(M$2,'R.WEALTH-Cummulative'!$A:$FG,$A53,FALSE)^(1/(M$2/12)))-1,"")</f>
        <v>-4.4005212646462288E-2</v>
      </c>
      <c r="N53" s="185">
        <f>IFERROR((VLOOKUP(N$2,'R.WEALTH-Cummulative'!$A:$FG,$A53,FALSE)^(1/(N$2/12)))-1,"")</f>
        <v>-1.3283405799283221E-2</v>
      </c>
      <c r="O53" s="185">
        <f>IFERROR((VLOOKUP(O$2,'R.WEALTH-Cummulative'!$A:$FG,$A53,FALSE)^(1/(O$2/12)))-1,"")</f>
        <v>-3.0385078684037836E-2</v>
      </c>
      <c r="P53" s="185">
        <f>IFERROR((VLOOKUP(P$2,'R.WEALTH-Cummulative'!$A:$FG,$A53,FALSE)^(1/(P$2/12)))-1,"")</f>
        <v>-6.0694023297782618E-3</v>
      </c>
      <c r="Q53" s="185">
        <f>IFERROR((VLOOKUP(Q$2,'R.WEALTH-Cummulative'!$A:$FG,$A53,FALSE)^(1/(Q$2/12)))-1,"")</f>
        <v>-1.6479654224145213E-3</v>
      </c>
      <c r="R53" s="185" t="str">
        <f>IFERROR((VLOOKUP(R$2,'R.WEALTH-Cummulative'!$A:$FG,$A53,FALSE)^(1/(R$2/12)))-1,"")</f>
        <v/>
      </c>
      <c r="S53" s="185" t="str">
        <f>IFERROR((VLOOKUP(S$2,'R.WEALTH-Cummulative'!$A:$FG,$A53,FALSE)^(1/(S$2/12)))-1,"")</f>
        <v/>
      </c>
      <c r="T53" s="185" t="str">
        <f>IFERROR((VLOOKUP(T$2,'R.WEALTH-Cummulative'!$A:$FG,$A53,FALSE)^(1/(T$2/12)))-1,"")</f>
        <v/>
      </c>
      <c r="U53" s="185" t="str">
        <f>IFERROR((VLOOKUP(U$2,'R.WEALTH-Cummulative'!$A:$FG,$A53,FALSE)^(1/(U$2/12)))-1,"")</f>
        <v/>
      </c>
      <c r="V53" s="185" t="str">
        <f>IFERROR((VLOOKUP(V$2,'R.WEALTH-Cummulative'!$A:$FG,$A53,FALSE)^(1/(V$2/12)))-1,"")</f>
        <v/>
      </c>
      <c r="W53" s="185" t="str">
        <f>IFERROR((VLOOKUP(W$2,'R.WEALTH-Cummulative'!$A:$FG,$A53,FALSE)^(1/(W$2/12)))-1,"")</f>
        <v/>
      </c>
      <c r="X53" s="185" t="str">
        <f>IFERROR((VLOOKUP(X$2,'R.WEALTH-Cummulative'!$A:$FG,$A53,FALSE)^(1/(X$2/12)))-1,"")</f>
        <v/>
      </c>
      <c r="Y53" s="225">
        <f>VLOOKUP(Y$2,'Since Inception Returns'!$B:$AAB,Summary!A53-1,FALSE)</f>
        <v>-1.8937803471769099E-3</v>
      </c>
      <c r="Z53" s="225">
        <f>VLOOKUP(Z$2,'Since Inception Returns'!$B:$AAB,Summary!A53-1,FALSE)</f>
        <v>-2.2033641101781853E-4</v>
      </c>
    </row>
    <row r="54" spans="1:26" s="232" customFormat="1">
      <c r="A54" s="230"/>
      <c r="B54" s="230">
        <v>31</v>
      </c>
      <c r="C54" s="238" t="s">
        <v>159</v>
      </c>
      <c r="D54" s="91" t="s">
        <v>21</v>
      </c>
      <c r="E54" s="229" t="s">
        <v>161</v>
      </c>
      <c r="F54" s="231">
        <f>IFERROR(VLOOKUP(F$2,'R.WEALTH-Cummulative (BM)'!$A:$FH,$B54,FALSE)-1,"")</f>
        <v>2.5833804305204433E-2</v>
      </c>
      <c r="G54" s="231">
        <f>IFERROR(VLOOKUP(G$2,'R.WEALTH-Cummulative (BM)'!$A:$FH,$B54,FALSE)-1,"")</f>
        <v>1.7733202368615419E-2</v>
      </c>
      <c r="H54" s="231">
        <f>IFERROR(VLOOKUP(H$2,'R.WEALTH-Cummulative (BM)'!$A:$FH,$B54,FALSE)-1,"")</f>
        <v>2.896500784784406E-2</v>
      </c>
      <c r="I54" s="231">
        <f>IFERROR(VLOOKUP(I$2,'R.WEALTH-Cummulative (BM)'!$A:$FH,$B54,FALSE)-1,"")</f>
        <v>2.5833804305204433E-2</v>
      </c>
      <c r="J54" s="231">
        <f>IFERROR(VLOOKUP(J$2,'R.WEALTH-Cummulative (BM)'!$A:$FH,$B54,FALSE)-1,"")</f>
        <v>4.6290284361524492E-2</v>
      </c>
      <c r="K54" s="231">
        <f>IFERROR((VLOOKUP(K$2,'R.WEALTH-Cummulative (BM)'!$A:$FH,$B54,FALSE)^(1/(K$2/12)))-1,"")</f>
        <v>7.6240887933739954E-2</v>
      </c>
      <c r="L54" s="231">
        <f>IFERROR((VLOOKUP(L$2,'R.WEALTH-Cummulative (BM)'!$A:$FH,$B54,FALSE)^(1/(L$2/12)))-1,"")</f>
        <v>4.1073445947245268E-2</v>
      </c>
      <c r="M54" s="231">
        <f>IFERROR((VLOOKUP(M$2,'R.WEALTH-Cummulative (BM)'!$A:$FH,$B54,FALSE)^(1/(M$2/12)))-1,"")</f>
        <v>4.1348221808337193E-3</v>
      </c>
      <c r="N54" s="231">
        <f>IFERROR((VLOOKUP(N$2,'R.WEALTH-Cummulative (BM)'!$A:$FH,$B54,FALSE)^(1/(N$2/12)))-1,"")</f>
        <v>5.3377067135434775E-2</v>
      </c>
      <c r="O54" s="231">
        <f>IFERROR((VLOOKUP(O$2,'R.WEALTH-Cummulative (BM)'!$A:$FH,$B54,FALSE)^(1/(O$2/12)))-1,"")</f>
        <v>3.1626822648598951E-2</v>
      </c>
      <c r="P54" s="231">
        <f>IFERROR((VLOOKUP(P$2,'R.WEALTH-Cummulative (BM)'!$A:$FH,$B54,FALSE)^(1/(P$2/12)))-1,"")</f>
        <v>5.1298778478925833E-2</v>
      </c>
      <c r="Q54" s="231">
        <f>IFERROR((VLOOKUP(Q$2,'R.WEALTH-Cummulative (BM)'!$A:$FH,$B54,FALSE)^(1/(Q$2/12)))-1,"")</f>
        <v>5.642117850973194E-2</v>
      </c>
      <c r="R54" s="231" t="str">
        <f>IFERROR((VLOOKUP(R$2,'R.WEALTH-Cummulative (BM)'!$A:$FH,$B54,FALSE)^(1/(R$2/12)))-1,"")</f>
        <v/>
      </c>
      <c r="S54" s="231" t="str">
        <f>IFERROR((VLOOKUP(S$2,'R.WEALTH-Cummulative (BM)'!$A:$FH,$B54,FALSE)^(1/(S$2/12)))-1,"")</f>
        <v/>
      </c>
      <c r="T54" s="231" t="str">
        <f>IFERROR((VLOOKUP(T$2,'R.WEALTH-Cummulative (BM)'!$A:$FH,$B54,FALSE)^(1/(T$2/12)))-1,"")</f>
        <v/>
      </c>
      <c r="U54" s="231" t="str">
        <f>IFERROR((VLOOKUP(U$2,'R.WEALTH-Cummulative (BM)'!$A:$FH,$B54,FALSE)^(1/(U$2/12)))-1,"")</f>
        <v/>
      </c>
      <c r="V54" s="231" t="str">
        <f>IFERROR((VLOOKUP(V$2,'R.WEALTH-Cummulative (BM)'!$A:$FH,$B54,FALSE)^(1/(V$2/12)))-1,"")</f>
        <v/>
      </c>
      <c r="W54" s="231" t="str">
        <f>IFERROR((VLOOKUP(W$2,'R.WEALTH-Cummulative (BM)'!$A:$FH,$B54,FALSE)^(1/(W$2/12)))-1,"")</f>
        <v/>
      </c>
      <c r="X54" s="231" t="str">
        <f>IFERROR((VLOOKUP(X$2,'R.WEALTH-Cummulative (BM)'!$A:$FH,$B54,FALSE)^(1/(X$2/12)))-1,"")</f>
        <v/>
      </c>
      <c r="Y54" s="227">
        <f>VLOOKUP(Y$2,'Since Inception (BM)'!$B:$AAC,Summary!B54-1,FALSE)</f>
        <v>0.57648573898794453</v>
      </c>
      <c r="Z54" s="227">
        <f>VLOOKUP(Z$2,'Since Inception (BM)'!$B:$AAC,Summary!B54-1,FALSE)</f>
        <v>5.4341904827422294E-2</v>
      </c>
    </row>
    <row r="55" spans="1:26">
      <c r="A55" s="184">
        <v>32</v>
      </c>
      <c r="B55" s="230"/>
      <c r="C55" s="238" t="s">
        <v>162</v>
      </c>
      <c r="D55" s="91" t="s">
        <v>10</v>
      </c>
      <c r="E55" s="91" t="s">
        <v>163</v>
      </c>
      <c r="F55" s="185">
        <f>IFERROR(VLOOKUP(F$2,'R.WEALTH-Cummulative'!$A:$FG,$A55,FALSE)-1,"")</f>
        <v>-5.8851040611115346E-3</v>
      </c>
      <c r="G55" s="185">
        <f>IFERROR(VLOOKUP(G$2,'R.WEALTH-Cummulative'!$A:$FG,$A55,FALSE)-1,"")</f>
        <v>5.125707920456235E-2</v>
      </c>
      <c r="H55" s="185">
        <f>IFERROR(VLOOKUP(H$2,'R.WEALTH-Cummulative'!$A:$FG,$A55,FALSE)-1,"")</f>
        <v>0.15224508528392211</v>
      </c>
      <c r="I55" s="185">
        <f>IFERROR(VLOOKUP(I$2,'R.WEALTH-Cummulative'!$A:$FG,$A55,FALSE)-1,"")</f>
        <v>-5.8851040611115346E-3</v>
      </c>
      <c r="J55" s="185">
        <f>IFERROR(VLOOKUP(J$2,'R.WEALTH-Cummulative'!$A:$FG,$A55,FALSE)-1,"")</f>
        <v>3.1648916575800268E-2</v>
      </c>
      <c r="K55" s="185">
        <f>IFERROR((VLOOKUP(K$2,'R.WEALTH-Cummulative'!$A:$FG,$A55,FALSE)^(1/(K$2/12)))-1,"")</f>
        <v>5.0047007846535152E-2</v>
      </c>
      <c r="L55" s="185">
        <f>IFERROR((VLOOKUP(L$2,'R.WEALTH-Cummulative'!$A:$FG,$A55,FALSE)^(1/(L$2/12)))-1,"")</f>
        <v>7.1538587834105716E-2</v>
      </c>
      <c r="M55" s="185">
        <f>IFERROR((VLOOKUP(M$2,'R.WEALTH-Cummulative'!$A:$FG,$A55,FALSE)^(1/(M$2/12)))-1,"")</f>
        <v>6.5137194704948609E-2</v>
      </c>
      <c r="N55" s="185">
        <f>IFERROR((VLOOKUP(N$2,'R.WEALTH-Cummulative'!$A:$FG,$A55,FALSE)^(1/(N$2/12)))-1,"")</f>
        <v>8.8179410354914944E-2</v>
      </c>
      <c r="O55" s="185">
        <f>IFERROR((VLOOKUP(O$2,'R.WEALTH-Cummulative'!$A:$FG,$A55,FALSE)^(1/(O$2/12)))-1,"")</f>
        <v>8.8986027974728099E-2</v>
      </c>
      <c r="P55" s="185">
        <f>IFERROR((VLOOKUP(P$2,'R.WEALTH-Cummulative'!$A:$FG,$A55,FALSE)^(1/(P$2/12)))-1,"")</f>
        <v>8.5542044087786984E-2</v>
      </c>
      <c r="Q55" s="185">
        <f>IFERROR((VLOOKUP(Q$2,'R.WEALTH-Cummulative'!$A:$FG,$A55,FALSE)^(1/(Q$2/12)))-1,"")</f>
        <v>7.5881957415770085E-2</v>
      </c>
      <c r="R55" s="185">
        <f>IFERROR((VLOOKUP(R$2,'R.WEALTH-Cummulative'!$A:$FG,$A55,FALSE)^(1/(R$2/12)))-1,"")</f>
        <v>8.5966326303282381E-2</v>
      </c>
      <c r="S55" s="185">
        <f>IFERROR((VLOOKUP(S$2,'R.WEALTH-Cummulative'!$A:$FG,$A55,FALSE)^(1/(S$2/12)))-1,"")</f>
        <v>8.2085064048303291E-2</v>
      </c>
      <c r="T55" s="185">
        <f>IFERROR((VLOOKUP(T$2,'R.WEALTH-Cummulative'!$A:$FG,$A55,FALSE)^(1/(T$2/12)))-1,"")</f>
        <v>7.0677214987949988E-2</v>
      </c>
      <c r="U55" s="185" t="str">
        <f>IFERROR((VLOOKUP(U$2,'R.WEALTH-Cummulative'!$A:$FG,$A55,FALSE)^(1/(U$2/12)))-1,"")</f>
        <v/>
      </c>
      <c r="V55" s="185" t="str">
        <f>IFERROR((VLOOKUP(V$2,'R.WEALTH-Cummulative'!$A:$FG,$A55,FALSE)^(1/(V$2/12)))-1,"")</f>
        <v/>
      </c>
      <c r="W55" s="185" t="str">
        <f>IFERROR((VLOOKUP(W$2,'R.WEALTH-Cummulative'!$A:$FG,$A55,FALSE)^(1/(W$2/12)))-1,"")</f>
        <v/>
      </c>
      <c r="X55" s="185" t="str">
        <f>IFERROR((VLOOKUP(X$2,'R.WEALTH-Cummulative'!$A:$FG,$A55,FALSE)^(1/(X$2/12)))-1,"")</f>
        <v/>
      </c>
      <c r="Y55" s="225">
        <f>VLOOKUP(Y$2,'Since Inception Returns'!$B:$AAB,Summary!A55-1,FALSE)</f>
        <v>1.1057618541200607</v>
      </c>
      <c r="Z55" s="225">
        <f>VLOOKUP(Z$2,'Since Inception Returns'!$B:$AAB,Summary!A55-1,FALSE)</f>
        <v>6.9271684512598242E-2</v>
      </c>
    </row>
    <row r="56" spans="1:26" s="232" customFormat="1">
      <c r="A56" s="230"/>
      <c r="B56" s="230">
        <v>32</v>
      </c>
      <c r="C56" s="238" t="s">
        <v>162</v>
      </c>
      <c r="D56" s="91" t="s">
        <v>10</v>
      </c>
      <c r="E56" s="229" t="s">
        <v>102</v>
      </c>
      <c r="F56" s="231">
        <f>IFERROR(VLOOKUP(F$2,'R.WEALTH-Cummulative (BM)'!$A:$FH,$B56,FALSE)-1,"")</f>
        <v>1.0953013771679565E-2</v>
      </c>
      <c r="G56" s="231">
        <f>IFERROR(VLOOKUP(G$2,'R.WEALTH-Cummulative (BM)'!$A:$FH,$B56,FALSE)-1,"")</f>
        <v>8.4428036507457893E-2</v>
      </c>
      <c r="H56" s="231">
        <f>IFERROR(VLOOKUP(H$2,'R.WEALTH-Cummulative (BM)'!$A:$FH,$B56,FALSE)-1,"")</f>
        <v>0.1869293179044611</v>
      </c>
      <c r="I56" s="231">
        <f>IFERROR(VLOOKUP(I$2,'R.WEALTH-Cummulative (BM)'!$A:$FH,$B56,FALSE)-1,"")</f>
        <v>1.0953013771679565E-2</v>
      </c>
      <c r="J56" s="231">
        <f>IFERROR(VLOOKUP(J$2,'R.WEALTH-Cummulative (BM)'!$A:$FH,$B56,FALSE)-1,"")</f>
        <v>9.1091301416540871E-2</v>
      </c>
      <c r="K56" s="231">
        <f>IFERROR((VLOOKUP(K$2,'R.WEALTH-Cummulative (BM)'!$A:$FH,$B56,FALSE)^(1/(K$2/12)))-1,"")</f>
        <v>6.9243604035603701E-2</v>
      </c>
      <c r="L56" s="231">
        <f>IFERROR((VLOOKUP(L$2,'R.WEALTH-Cummulative (BM)'!$A:$FH,$B56,FALSE)^(1/(L$2/12)))-1,"")</f>
        <v>7.0288200419815094E-2</v>
      </c>
      <c r="M56" s="231">
        <f>IFERROR((VLOOKUP(M$2,'R.WEALTH-Cummulative (BM)'!$A:$FH,$B56,FALSE)^(1/(M$2/12)))-1,"")</f>
        <v>5.6114544837679858E-2</v>
      </c>
      <c r="N56" s="231">
        <f>IFERROR((VLOOKUP(N$2,'R.WEALTH-Cummulative (BM)'!$A:$FH,$B56,FALSE)^(1/(N$2/12)))-1,"")</f>
        <v>6.4327670821697991E-2</v>
      </c>
      <c r="O56" s="231">
        <f>IFERROR((VLOOKUP(O$2,'R.WEALTH-Cummulative (BM)'!$A:$FH,$B56,FALSE)^(1/(O$2/12)))-1,"")</f>
        <v>8.0298060834971263E-2</v>
      </c>
      <c r="P56" s="231">
        <f>IFERROR((VLOOKUP(P$2,'R.WEALTH-Cummulative (BM)'!$A:$FH,$B56,FALSE)^(1/(P$2/12)))-1,"")</f>
        <v>9.0725587575130051E-2</v>
      </c>
      <c r="Q56" s="231">
        <f>IFERROR((VLOOKUP(Q$2,'R.WEALTH-Cummulative (BM)'!$A:$FH,$B56,FALSE)^(1/(Q$2/12)))-1,"")</f>
        <v>8.1717353476039367E-2</v>
      </c>
      <c r="R56" s="231">
        <f>IFERROR((VLOOKUP(R$2,'R.WEALTH-Cummulative (BM)'!$A:$FH,$B56,FALSE)^(1/(R$2/12)))-1,"")</f>
        <v>9.8067164174813426E-2</v>
      </c>
      <c r="S56" s="231">
        <f>IFERROR((VLOOKUP(S$2,'R.WEALTH-Cummulative (BM)'!$A:$FH,$B56,FALSE)^(1/(S$2/12)))-1,"")</f>
        <v>9.1452163345565607E-2</v>
      </c>
      <c r="T56" s="231">
        <f>IFERROR((VLOOKUP(T$2,'R.WEALTH-Cummulative (BM)'!$A:$FH,$B56,FALSE)^(1/(T$2/12)))-1,"")</f>
        <v>7.880999580181558E-2</v>
      </c>
      <c r="U56" s="231" t="str">
        <f>IFERROR((VLOOKUP(U$2,'R.WEALTH-Cummulative (BM)'!$A:$FH,$B56,FALSE)^(1/(U$2/12)))-1,"")</f>
        <v/>
      </c>
      <c r="V56" s="231" t="str">
        <f>IFERROR((VLOOKUP(V$2,'R.WEALTH-Cummulative (BM)'!$A:$FH,$B56,FALSE)^(1/(V$2/12)))-1,"")</f>
        <v/>
      </c>
      <c r="W56" s="231" t="str">
        <f>IFERROR((VLOOKUP(W$2,'R.WEALTH-Cummulative (BM)'!$A:$FH,$B56,FALSE)^(1/(W$2/12)))-1,"")</f>
        <v/>
      </c>
      <c r="X56" s="231" t="str">
        <f>IFERROR((VLOOKUP(X$2,'R.WEALTH-Cummulative (BM)'!$A:$FH,$B56,FALSE)^(1/(X$2/12)))-1,"")</f>
        <v/>
      </c>
      <c r="Y56" s="227">
        <f>VLOOKUP(Y$2,'Since Inception (BM)'!$B:$AAC,Summary!B56-1,FALSE)</f>
        <v>1.3015007399642329</v>
      </c>
      <c r="Z56" s="227">
        <f>VLOOKUP(Z$2,'Since Inception (BM)'!$B:$AAC,Summary!B56-1,FALSE)</f>
        <v>7.7854140191378374E-2</v>
      </c>
    </row>
    <row r="57" spans="1:26">
      <c r="A57" s="184">
        <v>33</v>
      </c>
      <c r="B57" s="184"/>
      <c r="C57" s="238" t="s">
        <v>164</v>
      </c>
      <c r="D57" s="91" t="s">
        <v>165</v>
      </c>
      <c r="E57" s="91" t="s">
        <v>166</v>
      </c>
      <c r="F57" s="185">
        <f>IFERROR(VLOOKUP(F$2,'R.WEALTH-Cummulative'!$A:$FG,$A57,FALSE)-1,"")</f>
        <v>-1.263531856419875E-2</v>
      </c>
      <c r="G57" s="185">
        <f>IFERROR(VLOOKUP(G$2,'R.WEALTH-Cummulative'!$A:$FG,$A57,FALSE)-1,"")</f>
        <v>2.562655771523481E-2</v>
      </c>
      <c r="H57" s="185">
        <f>IFERROR(VLOOKUP(H$2,'R.WEALTH-Cummulative'!$A:$FG,$A57,FALSE)-1,"")</f>
        <v>0.1423921531315453</v>
      </c>
      <c r="I57" s="185">
        <f>IFERROR(VLOOKUP(I$2,'R.WEALTH-Cummulative'!$A:$FG,$A57,FALSE)-1,"")</f>
        <v>-1.263531856419875E-2</v>
      </c>
      <c r="J57" s="185">
        <f>IFERROR(VLOOKUP(J$2,'R.WEALTH-Cummulative'!$A:$FG,$A57,FALSE)-1,"")</f>
        <v>-1.5106500327027539E-2</v>
      </c>
      <c r="K57" s="185">
        <f>IFERROR((VLOOKUP(K$2,'R.WEALTH-Cummulative'!$A:$FG,$A57,FALSE)^(1/(K$2/12)))-1,"")</f>
        <v>7.1658576919546801E-2</v>
      </c>
      <c r="L57" s="185">
        <f>IFERROR((VLOOKUP(L$2,'R.WEALTH-Cummulative'!$A:$FG,$A57,FALSE)^(1/(L$2/12)))-1,"")</f>
        <v>9.2184250222098418E-2</v>
      </c>
      <c r="M57" s="185">
        <f>IFERROR((VLOOKUP(M$2,'R.WEALTH-Cummulative'!$A:$FG,$A57,FALSE)^(1/(M$2/12)))-1,"")</f>
        <v>9.4801641340439113E-2</v>
      </c>
      <c r="N57" s="185">
        <f>IFERROR((VLOOKUP(N$2,'R.WEALTH-Cummulative'!$A:$FG,$A57,FALSE)^(1/(N$2/12)))-1,"")</f>
        <v>0.11105476753454946</v>
      </c>
      <c r="O57" s="185" t="str">
        <f>IFERROR((VLOOKUP(O$2,'R.WEALTH-Cummulative'!$A:$FG,$A57,FALSE)^(1/(O$2/12)))-1,"")</f>
        <v/>
      </c>
      <c r="P57" s="185" t="str">
        <f>IFERROR((VLOOKUP(P$2,'R.WEALTH-Cummulative'!$A:$FG,$A57,FALSE)^(1/(P$2/12)))-1,"")</f>
        <v/>
      </c>
      <c r="Q57" s="185" t="str">
        <f>IFERROR((VLOOKUP(Q$2,'R.WEALTH-Cummulative'!$A:$FG,$A57,FALSE)^(1/(Q$2/12)))-1,"")</f>
        <v/>
      </c>
      <c r="R57" s="185" t="str">
        <f>IFERROR((VLOOKUP(R$2,'R.WEALTH-Cummulative'!$A:$FG,$A57,FALSE)^(1/(R$2/12)))-1,"")</f>
        <v/>
      </c>
      <c r="S57" s="185" t="str">
        <f>IFERROR((VLOOKUP(S$2,'R.WEALTH-Cummulative'!$A:$FG,$A57,FALSE)^(1/(S$2/12)))-1,"")</f>
        <v/>
      </c>
      <c r="T57" s="185" t="str">
        <f>IFERROR((VLOOKUP(T$2,'R.WEALTH-Cummulative'!$A:$FG,$A57,FALSE)^(1/(T$2/12)))-1,"")</f>
        <v/>
      </c>
      <c r="U57" s="185" t="str">
        <f>IFERROR((VLOOKUP(U$2,'R.WEALTH-Cummulative'!$A:$FG,$A57,FALSE)^(1/(U$2/12)))-1,"")</f>
        <v/>
      </c>
      <c r="V57" s="185" t="str">
        <f>IFERROR((VLOOKUP(V$2,'R.WEALTH-Cummulative'!$A:$FG,$A57,FALSE)^(1/(V$2/12)))-1,"")</f>
        <v/>
      </c>
      <c r="W57" s="185" t="str">
        <f>IFERROR((VLOOKUP(W$2,'R.WEALTH-Cummulative'!$A:$FG,$A57,FALSE)^(1/(W$2/12)))-1,"")</f>
        <v/>
      </c>
      <c r="X57" s="185" t="str">
        <f>IFERROR((VLOOKUP(X$2,'R.WEALTH-Cummulative'!$A:$FG,$A57,FALSE)^(1/(X$2/12)))-1,"")</f>
        <v/>
      </c>
      <c r="Y57" s="225">
        <f>VLOOKUP(Y$2,'Since Inception Returns'!$B:$AAB,Summary!A57-1,FALSE)</f>
        <v>0.78925062897348086</v>
      </c>
      <c r="Z57" s="225">
        <f>VLOOKUP(Z$2,'Since Inception Returns'!$B:$AAB,Summary!A57-1,FALSE)</f>
        <v>0.10382416863142074</v>
      </c>
    </row>
    <row r="58" spans="1:26" s="232" customFormat="1">
      <c r="A58" s="230"/>
      <c r="B58" s="230">
        <v>33</v>
      </c>
      <c r="C58" s="238" t="s">
        <v>164</v>
      </c>
      <c r="D58" s="91" t="s">
        <v>165</v>
      </c>
      <c r="E58" s="229" t="s">
        <v>102</v>
      </c>
      <c r="F58" s="231">
        <f>IFERROR(VLOOKUP(F$2,'R.WEALTH-Cummulative (BM)'!$A:$FH,$B58,FALSE)-1,"")</f>
        <v>1.0953013771679565E-2</v>
      </c>
      <c r="G58" s="231">
        <f>IFERROR(VLOOKUP(G$2,'R.WEALTH-Cummulative (BM)'!$A:$FH,$B58,FALSE)-1,"")</f>
        <v>8.4428036507457893E-2</v>
      </c>
      <c r="H58" s="231">
        <f>IFERROR(VLOOKUP(H$2,'R.WEALTH-Cummulative (BM)'!$A:$FH,$B58,FALSE)-1,"")</f>
        <v>0.1869293179044611</v>
      </c>
      <c r="I58" s="231">
        <f>IFERROR(VLOOKUP(I$2,'R.WEALTH-Cummulative (BM)'!$A:$FH,$B58,FALSE)-1,"")</f>
        <v>1.0953013771679565E-2</v>
      </c>
      <c r="J58" s="231">
        <f>IFERROR(VLOOKUP(J$2,'R.WEALTH-Cummulative (BM)'!$A:$FH,$B58,FALSE)-1,"")</f>
        <v>9.1091301416540871E-2</v>
      </c>
      <c r="K58" s="231">
        <f>IFERROR((VLOOKUP(K$2,'R.WEALTH-Cummulative (BM)'!$A:$FH,$B58,FALSE)^(1/(K$2/12)))-1,"")</f>
        <v>6.9243604035603701E-2</v>
      </c>
      <c r="L58" s="231">
        <f>IFERROR((VLOOKUP(L$2,'R.WEALTH-Cummulative (BM)'!$A:$FH,$B58,FALSE)^(1/(L$2/12)))-1,"")</f>
        <v>7.0288200419815094E-2</v>
      </c>
      <c r="M58" s="231">
        <f>IFERROR((VLOOKUP(M$2,'R.WEALTH-Cummulative (BM)'!$A:$FH,$B58,FALSE)^(1/(M$2/12)))-1,"")</f>
        <v>5.6114544837679858E-2</v>
      </c>
      <c r="N58" s="231">
        <f>IFERROR((VLOOKUP(N$2,'R.WEALTH-Cummulative (BM)'!$A:$FH,$B58,FALSE)^(1/(N$2/12)))-1,"")</f>
        <v>6.4327670821697991E-2</v>
      </c>
      <c r="O58" s="231" t="str">
        <f>IFERROR((VLOOKUP(O$2,'R.WEALTH-Cummulative (BM)'!$A:$FH,$B58,FALSE)^(1/(O$2/12)))-1,"")</f>
        <v/>
      </c>
      <c r="P58" s="231" t="str">
        <f>IFERROR((VLOOKUP(P$2,'R.WEALTH-Cummulative (BM)'!$A:$FH,$B58,FALSE)^(1/(P$2/12)))-1,"")</f>
        <v/>
      </c>
      <c r="Q58" s="231" t="str">
        <f>IFERROR((VLOOKUP(Q$2,'R.WEALTH-Cummulative (BM)'!$A:$FH,$B58,FALSE)^(1/(Q$2/12)))-1,"")</f>
        <v/>
      </c>
      <c r="R58" s="231" t="str">
        <f>IFERROR((VLOOKUP(R$2,'R.WEALTH-Cummulative (BM)'!$A:$FH,$B58,FALSE)^(1/(R$2/12)))-1,"")</f>
        <v/>
      </c>
      <c r="S58" s="231" t="str">
        <f>IFERROR((VLOOKUP(S$2,'R.WEALTH-Cummulative (BM)'!$A:$FH,$B58,FALSE)^(1/(S$2/12)))-1,"")</f>
        <v/>
      </c>
      <c r="T58" s="231" t="str">
        <f>IFERROR((VLOOKUP(T$2,'R.WEALTH-Cummulative (BM)'!$A:$FH,$B58,FALSE)^(1/(T$2/12)))-1,"")</f>
        <v/>
      </c>
      <c r="U58" s="231" t="str">
        <f>IFERROR((VLOOKUP(U$2,'R.WEALTH-Cummulative (BM)'!$A:$FH,$B58,FALSE)^(1/(U$2/12)))-1,"")</f>
        <v/>
      </c>
      <c r="V58" s="231" t="str">
        <f>IFERROR((VLOOKUP(V$2,'R.WEALTH-Cummulative (BM)'!$A:$FH,$B58,FALSE)^(1/(V$2/12)))-1,"")</f>
        <v/>
      </c>
      <c r="W58" s="231" t="str">
        <f>IFERROR((VLOOKUP(W$2,'R.WEALTH-Cummulative (BM)'!$A:$FH,$B58,FALSE)^(1/(W$2/12)))-1,"")</f>
        <v/>
      </c>
      <c r="X58" s="231" t="str">
        <f>IFERROR((VLOOKUP(X$2,'R.WEALTH-Cummulative (BM)'!$A:$FH,$B58,FALSE)^(1/(X$2/12)))-1,"")</f>
        <v/>
      </c>
      <c r="Y58" s="227">
        <f>VLOOKUP(Y$2,'Since Inception (BM)'!$B:$AAC,Summary!B58-1,FALSE)</f>
        <v>0.68172832135535066</v>
      </c>
      <c r="Z58" s="227">
        <f>VLOOKUP(Z$2,'Since Inception (BM)'!$B:$AAC,Summary!B58-1,FALSE)</f>
        <v>9.2270148629643778E-2</v>
      </c>
    </row>
    <row r="59" spans="1:26">
      <c r="A59" s="184">
        <v>34</v>
      </c>
      <c r="B59" s="184"/>
      <c r="C59" s="238" t="s">
        <v>167</v>
      </c>
      <c r="D59" s="91" t="s">
        <v>168</v>
      </c>
      <c r="E59" s="91" t="s">
        <v>166</v>
      </c>
      <c r="F59" s="185">
        <f>IFERROR(VLOOKUP(F$2,'R.WEALTH-Cummulative'!$A:$FG,$A59,FALSE)-1,"")</f>
        <v>-4.7183756489244111E-3</v>
      </c>
      <c r="G59" s="185">
        <f>IFERROR(VLOOKUP(G$2,'R.WEALTH-Cummulative'!$A:$FG,$A59,FALSE)-1,"")</f>
        <v>5.6457457418756629E-2</v>
      </c>
      <c r="H59" s="185">
        <f>IFERROR(VLOOKUP(H$2,'R.WEALTH-Cummulative'!$A:$FG,$A59,FALSE)-1,"")</f>
        <v>0.16250828089644864</v>
      </c>
      <c r="I59" s="185">
        <f>IFERROR(VLOOKUP(I$2,'R.WEALTH-Cummulative'!$A:$FG,$A59,FALSE)-1,"")</f>
        <v>-4.7183756489244111E-3</v>
      </c>
      <c r="J59" s="185">
        <f>IFERROR(VLOOKUP(J$2,'R.WEALTH-Cummulative'!$A:$FG,$A59,FALSE)-1,"")</f>
        <v>5.1243732602813452E-2</v>
      </c>
      <c r="K59" s="185">
        <f>IFERROR((VLOOKUP(K$2,'R.WEALTH-Cummulative'!$A:$FG,$A59,FALSE)^(1/(K$2/12)))-1,"")</f>
        <v>6.4894940518759991E-2</v>
      </c>
      <c r="L59" s="185">
        <f>IFERROR((VLOOKUP(L$2,'R.WEALTH-Cummulative'!$A:$FG,$A59,FALSE)^(1/(L$2/12)))-1,"")</f>
        <v>8.3843658109221009E-2</v>
      </c>
      <c r="M59" s="185">
        <f>IFERROR((VLOOKUP(M$2,'R.WEALTH-Cummulative'!$A:$FG,$A59,FALSE)^(1/(M$2/12)))-1,"")</f>
        <v>7.6161463108494587E-2</v>
      </c>
      <c r="N59" s="185">
        <f>IFERROR((VLOOKUP(N$2,'R.WEALTH-Cummulative'!$A:$FG,$A59,FALSE)^(1/(N$2/12)))-1,"")</f>
        <v>9.7194064127516189E-2</v>
      </c>
      <c r="O59" s="185">
        <f>IFERROR((VLOOKUP(O$2,'R.WEALTH-Cummulative'!$A:$FG,$A59,FALSE)^(1/(O$2/12)))-1,"")</f>
        <v>9.9566958629553781E-2</v>
      </c>
      <c r="P59" s="185">
        <f>IFERROR((VLOOKUP(P$2,'R.WEALTH-Cummulative'!$A:$FG,$A59,FALSE)^(1/(P$2/12)))-1,"")</f>
        <v>9.5823633438637978E-2</v>
      </c>
      <c r="Q59" s="185">
        <f>IFERROR((VLOOKUP(Q$2,'R.WEALTH-Cummulative'!$A:$FG,$A59,FALSE)^(1/(Q$2/12)))-1,"")</f>
        <v>8.5928223644067492E-2</v>
      </c>
      <c r="R59" s="185" t="str">
        <f>IFERROR((VLOOKUP(R$2,'R.WEALTH-Cummulative'!$A:$FG,$A59,FALSE)^(1/(R$2/12)))-1,"")</f>
        <v/>
      </c>
      <c r="S59" s="185" t="str">
        <f>IFERROR((VLOOKUP(S$2,'R.WEALTH-Cummulative'!$A:$FG,$A59,FALSE)^(1/(S$2/12)))-1,"")</f>
        <v/>
      </c>
      <c r="T59" s="185" t="str">
        <f>IFERROR((VLOOKUP(T$2,'R.WEALTH-Cummulative'!$A:$FG,$A59,FALSE)^(1/(T$2/12)))-1,"")</f>
        <v/>
      </c>
      <c r="U59" s="185" t="str">
        <f>IFERROR((VLOOKUP(U$2,'R.WEALTH-Cummulative'!$A:$FG,$A59,FALSE)^(1/(U$2/12)))-1,"")</f>
        <v/>
      </c>
      <c r="V59" s="185" t="str">
        <f>IFERROR((VLOOKUP(V$2,'R.WEALTH-Cummulative'!$A:$FG,$A59,FALSE)^(1/(V$2/12)))-1,"")</f>
        <v/>
      </c>
      <c r="W59" s="185" t="str">
        <f>IFERROR((VLOOKUP(W$2,'R.WEALTH-Cummulative'!$A:$FG,$A59,FALSE)^(1/(W$2/12)))-1,"")</f>
        <v/>
      </c>
      <c r="X59" s="185" t="str">
        <f>IFERROR((VLOOKUP(X$2,'R.WEALTH-Cummulative'!$A:$FG,$A59,FALSE)^(1/(X$2/12)))-1,"")</f>
        <v/>
      </c>
      <c r="Y59" s="225">
        <f>VLOOKUP(Y$2,'Since Inception Returns'!$B:$AAB,Summary!A59-1,FALSE)</f>
        <v>1.2469858639710845</v>
      </c>
      <c r="Z59" s="225">
        <f>VLOOKUP(Z$2,'Since Inception Returns'!$B:$AAB,Summary!A59-1,FALSE)</f>
        <v>9.4320089028399501E-2</v>
      </c>
    </row>
    <row r="60" spans="1:26" s="232" customFormat="1">
      <c r="A60" s="230"/>
      <c r="B60" s="230">
        <v>34</v>
      </c>
      <c r="C60" s="238" t="s">
        <v>167</v>
      </c>
      <c r="D60" s="91" t="s">
        <v>168</v>
      </c>
      <c r="E60" s="229" t="s">
        <v>102</v>
      </c>
      <c r="F60" s="231">
        <f>IFERROR(VLOOKUP(F$2,'R.WEALTH-Cummulative (BM)'!$A:$FH,$B60,FALSE)-1,"")</f>
        <v>1.0953013771679565E-2</v>
      </c>
      <c r="G60" s="231">
        <f>IFERROR(VLOOKUP(G$2,'R.WEALTH-Cummulative (BM)'!$A:$FH,$B60,FALSE)-1,"")</f>
        <v>8.4428036507457893E-2</v>
      </c>
      <c r="H60" s="231">
        <f>IFERROR(VLOOKUP(H$2,'R.WEALTH-Cummulative (BM)'!$A:$FH,$B60,FALSE)-1,"")</f>
        <v>0.1869293179044611</v>
      </c>
      <c r="I60" s="231">
        <f>IFERROR(VLOOKUP(I$2,'R.WEALTH-Cummulative (BM)'!$A:$FH,$B60,FALSE)-1,"")</f>
        <v>1.0953013771679565E-2</v>
      </c>
      <c r="J60" s="231">
        <f>IFERROR(VLOOKUP(J$2,'R.WEALTH-Cummulative (BM)'!$A:$FH,$B60,FALSE)-1,"")</f>
        <v>9.1091301416540871E-2</v>
      </c>
      <c r="K60" s="231">
        <f>IFERROR((VLOOKUP(K$2,'R.WEALTH-Cummulative (BM)'!$A:$FH,$B60,FALSE)^(1/(K$2/12)))-1,"")</f>
        <v>6.9243604035603701E-2</v>
      </c>
      <c r="L60" s="231">
        <f>IFERROR((VLOOKUP(L$2,'R.WEALTH-Cummulative (BM)'!$A:$FH,$B60,FALSE)^(1/(L$2/12)))-1,"")</f>
        <v>7.0288200419815094E-2</v>
      </c>
      <c r="M60" s="231">
        <f>IFERROR((VLOOKUP(M$2,'R.WEALTH-Cummulative (BM)'!$A:$FH,$B60,FALSE)^(1/(M$2/12)))-1,"")</f>
        <v>5.6114544837679858E-2</v>
      </c>
      <c r="N60" s="231">
        <f>IFERROR((VLOOKUP(N$2,'R.WEALTH-Cummulative (BM)'!$A:$FH,$B60,FALSE)^(1/(N$2/12)))-1,"")</f>
        <v>6.4327670821697991E-2</v>
      </c>
      <c r="O60" s="231">
        <f>IFERROR((VLOOKUP(O$2,'R.WEALTH-Cummulative (BM)'!$A:$FH,$B60,FALSE)^(1/(O$2/12)))-1,"")</f>
        <v>8.0298060834971263E-2</v>
      </c>
      <c r="P60" s="231">
        <f>IFERROR((VLOOKUP(P$2,'R.WEALTH-Cummulative (BM)'!$A:$FH,$B60,FALSE)^(1/(P$2/12)))-1,"")</f>
        <v>9.0725587575130051E-2</v>
      </c>
      <c r="Q60" s="231">
        <f>IFERROR((VLOOKUP(Q$2,'R.WEALTH-Cummulative (BM)'!$A:$FH,$B60,FALSE)^(1/(Q$2/12)))-1,"")</f>
        <v>8.1717353476039367E-2</v>
      </c>
      <c r="R60" s="231" t="str">
        <f>IFERROR((VLOOKUP(R$2,'R.WEALTH-Cummulative (BM)'!$A:$FH,$B60,FALSE)^(1/(R$2/12)))-1,"")</f>
        <v/>
      </c>
      <c r="S60" s="231" t="str">
        <f>IFERROR((VLOOKUP(S$2,'R.WEALTH-Cummulative (BM)'!$A:$FH,$B60,FALSE)^(1/(S$2/12)))-1,"")</f>
        <v/>
      </c>
      <c r="T60" s="231" t="str">
        <f>IFERROR((VLOOKUP(T$2,'R.WEALTH-Cummulative (BM)'!$A:$FH,$B60,FALSE)^(1/(T$2/12)))-1,"")</f>
        <v/>
      </c>
      <c r="U60" s="231" t="str">
        <f>IFERROR((VLOOKUP(U$2,'R.WEALTH-Cummulative (BM)'!$A:$FH,$B60,FALSE)^(1/(U$2/12)))-1,"")</f>
        <v/>
      </c>
      <c r="V60" s="231" t="str">
        <f>IFERROR((VLOOKUP(V$2,'R.WEALTH-Cummulative (BM)'!$A:$FH,$B60,FALSE)^(1/(V$2/12)))-1,"")</f>
        <v/>
      </c>
      <c r="W60" s="231" t="str">
        <f>IFERROR((VLOOKUP(W$2,'R.WEALTH-Cummulative (BM)'!$A:$FH,$B60,FALSE)^(1/(W$2/12)))-1,"")</f>
        <v/>
      </c>
      <c r="X60" s="231" t="str">
        <f>IFERROR((VLOOKUP(X$2,'R.WEALTH-Cummulative (BM)'!$A:$FH,$B60,FALSE)^(1/(X$2/12)))-1,"")</f>
        <v/>
      </c>
      <c r="Y60" s="227">
        <f>VLOOKUP(Y$2,'Since Inception (BM)'!$B:$AAC,Summary!B60-1,FALSE)</f>
        <v>1.2954055373403395</v>
      </c>
      <c r="Z60" s="227">
        <f>VLOOKUP(Z$2,'Since Inception (BM)'!$B:$AAC,Summary!B60-1,FALSE)</f>
        <v>9.6920629876111608E-2</v>
      </c>
    </row>
    <row r="61" spans="1:26">
      <c r="A61" s="184">
        <v>35</v>
      </c>
      <c r="B61" s="184"/>
      <c r="C61" s="238" t="s">
        <v>57</v>
      </c>
      <c r="D61" s="91" t="s">
        <v>58</v>
      </c>
      <c r="E61" s="91" t="s">
        <v>169</v>
      </c>
      <c r="F61" s="185">
        <f>IFERROR(VLOOKUP(F$2,'R.WEALTH-Cummulative'!$A:$FG,$A61,FALSE)-1,"")</f>
        <v>2.6827918667466921E-2</v>
      </c>
      <c r="G61" s="185">
        <f>IFERROR(VLOOKUP(G$2,'R.WEALTH-Cummulative'!$A:$FG,$A61,FALSE)-1,"")</f>
        <v>-0.26466676965028091</v>
      </c>
      <c r="H61" s="185">
        <f>IFERROR(VLOOKUP(H$2,'R.WEALTH-Cummulative'!$A:$FG,$A61,FALSE)-1,"")</f>
        <v>6.4522088314365567E-2</v>
      </c>
      <c r="I61" s="185">
        <f>IFERROR(VLOOKUP(I$2,'R.WEALTH-Cummulative'!$A:$FG,$A61,FALSE)-1,"")</f>
        <v>2.6827918667466921E-2</v>
      </c>
      <c r="J61" s="185">
        <f>IFERROR(VLOOKUP(J$2,'R.WEALTH-Cummulative'!$A:$FG,$A61,FALSE)-1,"")</f>
        <v>8.9636537351460044E-2</v>
      </c>
      <c r="K61" s="185">
        <f>IFERROR((VLOOKUP(K$2,'R.WEALTH-Cummulative'!$A:$FG,$A61,FALSE)^(1/(K$2/12)))-1,"")</f>
        <v>0.28919704665677126</v>
      </c>
      <c r="L61" s="185">
        <f>IFERROR((VLOOKUP(L$2,'R.WEALTH-Cummulative'!$A:$FG,$A61,FALSE)^(1/(L$2/12)))-1,"")</f>
        <v>0.29566078013979569</v>
      </c>
      <c r="M61" s="185">
        <f>IFERROR((VLOOKUP(M$2,'R.WEALTH-Cummulative'!$A:$FG,$A61,FALSE)^(1/(M$2/12)))-1,"")</f>
        <v>4.0884797722205102E-2</v>
      </c>
      <c r="N61" s="185">
        <f>IFERROR((VLOOKUP(N$2,'R.WEALTH-Cummulative'!$A:$FG,$A61,FALSE)^(1/(N$2/12)))-1,"")</f>
        <v>5.0057465625776842E-2</v>
      </c>
      <c r="O61" s="185">
        <f>IFERROR((VLOOKUP(O$2,'R.WEALTH-Cummulative'!$A:$FG,$A61,FALSE)^(1/(O$2/12)))-1,"")</f>
        <v>0.22007502238883947</v>
      </c>
      <c r="P61" s="185">
        <f>IFERROR((VLOOKUP(P$2,'R.WEALTH-Cummulative'!$A:$FG,$A61,FALSE)^(1/(P$2/12)))-1,"")</f>
        <v>0.20678008473622778</v>
      </c>
      <c r="Q61" s="185" t="str">
        <f>IFERROR((VLOOKUP(Q$2,'R.WEALTH-Cummulative'!$A:$FG,$A61,FALSE)^(1/(Q$2/12)))-1,"")</f>
        <v/>
      </c>
      <c r="R61" s="185" t="str">
        <f>IFERROR((VLOOKUP(R$2,'R.WEALTH-Cummulative'!$A:$FG,$A61,FALSE)^(1/(R$2/12)))-1,"")</f>
        <v/>
      </c>
      <c r="S61" s="185" t="str">
        <f>IFERROR((VLOOKUP(S$2,'R.WEALTH-Cummulative'!$A:$FG,$A61,FALSE)^(1/(S$2/12)))-1,"")</f>
        <v/>
      </c>
      <c r="T61" s="185" t="str">
        <f>IFERROR((VLOOKUP(T$2,'R.WEALTH-Cummulative'!$A:$FG,$A61,FALSE)^(1/(T$2/12)))-1,"")</f>
        <v/>
      </c>
      <c r="U61" s="185" t="str">
        <f>IFERROR((VLOOKUP(U$2,'R.WEALTH-Cummulative'!$A:$FG,$A61,FALSE)^(1/(U$2/12)))-1,"")</f>
        <v/>
      </c>
      <c r="V61" s="185" t="str">
        <f>IFERROR((VLOOKUP(V$2,'R.WEALTH-Cummulative'!$A:$FG,$A61,FALSE)^(1/(V$2/12)))-1,"")</f>
        <v/>
      </c>
      <c r="W61" s="185" t="str">
        <f>IFERROR((VLOOKUP(W$2,'R.WEALTH-Cummulative'!$A:$FG,$A61,FALSE)^(1/(W$2/12)))-1,"")</f>
        <v/>
      </c>
      <c r="X61" s="185" t="str">
        <f>IFERROR((VLOOKUP(X$2,'R.WEALTH-Cummulative'!$A:$FG,$A61,FALSE)^(1/(X$2/12)))-1,"")</f>
        <v/>
      </c>
      <c r="Y61" s="225">
        <f>VLOOKUP(Y$2,'Since Inception Returns'!$B:$AAB,Summary!A61-1,FALSE)</f>
        <v>1.1896900000000024</v>
      </c>
      <c r="Z61" s="225">
        <f>VLOOKUP(Z$2,'Since Inception Returns'!$B:$AAB,Summary!A61-1,FALSE)</f>
        <v>0.10309339174533472</v>
      </c>
    </row>
    <row r="62" spans="1:26">
      <c r="A62" s="240"/>
      <c r="B62" s="230">
        <v>35</v>
      </c>
      <c r="C62" s="239" t="s">
        <v>57</v>
      </c>
      <c r="D62" s="229" t="s">
        <v>58</v>
      </c>
      <c r="E62" s="229" t="s">
        <v>170</v>
      </c>
      <c r="F62" s="231">
        <f>IFERROR(VLOOKUP(F$2,'R.WEALTH-Cummulative (BM)'!$A:$FH,$B62,FALSE)-1,"")</f>
        <v>9.4875856622660848E-2</v>
      </c>
      <c r="G62" s="231">
        <f>IFERROR(VLOOKUP(G$2,'R.WEALTH-Cummulative (BM)'!$A:$FH,$B62,FALSE)-1,"")</f>
        <v>7.2141767597887485E-2</v>
      </c>
      <c r="H62" s="231">
        <f>IFERROR(VLOOKUP(H$2,'R.WEALTH-Cummulative (BM)'!$A:$FH,$B62,FALSE)-1,"")</f>
        <v>0.28044998865955972</v>
      </c>
      <c r="I62" s="231">
        <f>IFERROR(VLOOKUP(I$2,'R.WEALTH-Cummulative (BM)'!$A:$FH,$B62,FALSE)-1,"")</f>
        <v>9.4875856622660848E-2</v>
      </c>
      <c r="J62" s="231">
        <f>IFERROR(VLOOKUP(J$2,'R.WEALTH-Cummulative (BM)'!$A:$FH,$B62,FALSE)-1,"")</f>
        <v>0.31801813916655419</v>
      </c>
      <c r="K62" s="231">
        <f>IFERROR((VLOOKUP(K$2,'R.WEALTH-Cummulative (BM)'!$A:$FH,$B62,FALSE)^(1/(K$2/12)))-1,"")</f>
        <v>0.22524848644563922</v>
      </c>
      <c r="L62" s="231">
        <f>IFERROR((VLOOKUP(L$2,'R.WEALTH-Cummulative (BM)'!$A:$FH,$B62,FALSE)^(1/(L$2/12)))-1,"")</f>
        <v>0.20479660948129008</v>
      </c>
      <c r="M62" s="231">
        <f>IFERROR((VLOOKUP(M$2,'R.WEALTH-Cummulative (BM)'!$A:$FH,$B62,FALSE)^(1/(M$2/12)))-1,"")</f>
        <v>0.11814065857318079</v>
      </c>
      <c r="N62" s="231">
        <f>IFERROR((VLOOKUP(N$2,'R.WEALTH-Cummulative (BM)'!$A:$FH,$B62,FALSE)^(1/(N$2/12)))-1,"")</f>
        <v>9.3700011148780682E-2</v>
      </c>
      <c r="O62" s="231">
        <f>IFERROR((VLOOKUP(O$2,'R.WEALTH-Cummulative (BM)'!$A:$FH,$B62,FALSE)^(1/(O$2/12)))-1,"")</f>
        <v>0.14860647479425348</v>
      </c>
      <c r="P62" s="231">
        <f>IFERROR((VLOOKUP(P$2,'R.WEALTH-Cummulative (BM)'!$A:$FH,$B62,FALSE)^(1/(P$2/12)))-1,"")</f>
        <v>0.16512894607385409</v>
      </c>
      <c r="Q62" s="231" t="str">
        <f>IFERROR((VLOOKUP(Q$2,'R.WEALTH-Cummulative (BM)'!$A:$FH,$B62,FALSE)^(1/(Q$2/12)))-1,"")</f>
        <v/>
      </c>
      <c r="R62" s="231" t="str">
        <f>IFERROR((VLOOKUP(R$2,'R.WEALTH-Cummulative (BM)'!$A:$FH,$B62,FALSE)^(1/(R$2/12)))-1,"")</f>
        <v/>
      </c>
      <c r="S62" s="231" t="str">
        <f>IFERROR((VLOOKUP(S$2,'R.WEALTH-Cummulative (BM)'!$A:$FH,$B62,FALSE)^(1/(S$2/12)))-1,"")</f>
        <v/>
      </c>
      <c r="T62" s="231" t="str">
        <f>IFERROR((VLOOKUP(T$2,'R.WEALTH-Cummulative (BM)'!$A:$FH,$B62,FALSE)^(1/(T$2/12)))-1,"")</f>
        <v/>
      </c>
      <c r="U62" s="231" t="str">
        <f>IFERROR((VLOOKUP(U$2,'R.WEALTH-Cummulative (BM)'!$A:$FH,$B62,FALSE)^(1/(U$2/12)))-1,"")</f>
        <v/>
      </c>
      <c r="V62" s="231" t="str">
        <f>IFERROR((VLOOKUP(V$2,'R.WEALTH-Cummulative (BM)'!$A:$FH,$B62,FALSE)^(1/(V$2/12)))-1,"")</f>
        <v/>
      </c>
      <c r="W62" s="231" t="str">
        <f>IFERROR((VLOOKUP(W$2,'R.WEALTH-Cummulative (BM)'!$A:$FH,$B62,FALSE)^(1/(W$2/12)))-1,"")</f>
        <v/>
      </c>
      <c r="X62" s="231" t="str">
        <f>IFERROR((VLOOKUP(X$2,'R.WEALTH-Cummulative (BM)'!$A:$FH,$B62,FALSE)^(1/(X$2/12)))-1,"")</f>
        <v/>
      </c>
      <c r="Y62" s="227">
        <f>VLOOKUP(Y$2,'Since Inception (BM)'!$B:$AAC,Summary!B62-1,FALSE)</f>
        <v>1.8246727774886895</v>
      </c>
      <c r="Z62" s="227">
        <f>VLOOKUP(Z$2,'Since Inception (BM)'!$B:$AAC,Summary!B62-1,FALSE)</f>
        <v>0.13882347699790509</v>
      </c>
    </row>
    <row r="63" spans="1:26" s="232" customFormat="1">
      <c r="A63" s="241"/>
      <c r="B63" s="230">
        <v>36</v>
      </c>
      <c r="C63" s="239" t="s">
        <v>57</v>
      </c>
      <c r="D63" s="229" t="s">
        <v>58</v>
      </c>
      <c r="E63" s="229" t="s">
        <v>171</v>
      </c>
      <c r="F63" s="231">
        <f>IFERROR(VLOOKUP(F$2,'R.WEALTH-Cummulative (BM)'!$A:$FH,$B63,FALSE)-1,"")</f>
        <v>2.4144585117898965E-2</v>
      </c>
      <c r="G63" s="231">
        <f>IFERROR(VLOOKUP(G$2,'R.WEALTH-Cummulative (BM)'!$A:$FH,$B63,FALSE)-1,"")</f>
        <v>-0.26847307200968185</v>
      </c>
      <c r="H63" s="231">
        <f>IFERROR(VLOOKUP(H$2,'R.WEALTH-Cummulative (BM)'!$A:$FH,$B63,FALSE)-1,"")</f>
        <v>6.4683432821215359E-2</v>
      </c>
      <c r="I63" s="231">
        <f>IFERROR(VLOOKUP(I$2,'R.WEALTH-Cummulative (BM)'!$A:$FH,$B63,FALSE)-1,"")</f>
        <v>2.4144585117898965E-2</v>
      </c>
      <c r="J63" s="231">
        <f>IFERROR(VLOOKUP(J$2,'R.WEALTH-Cummulative (BM)'!$A:$FH,$B63,FALSE)-1,"")</f>
        <v>9.7216619604679311E-2</v>
      </c>
      <c r="K63" s="231">
        <f>IFERROR((VLOOKUP(K$2,'R.WEALTH-Cummulative (BM)'!$A:$FH,$B63,FALSE)^(1/(K$2/12)))-1,"")</f>
        <v>0.29817334253229144</v>
      </c>
      <c r="L63" s="231">
        <f>IFERROR((VLOOKUP(L$2,'R.WEALTH-Cummulative (BM)'!$A:$FH,$B63,FALSE)^(1/(L$2/12)))-1,"")</f>
        <v>0.30063129584481985</v>
      </c>
      <c r="M63" s="231">
        <f>IFERROR((VLOOKUP(M$2,'R.WEALTH-Cummulative (BM)'!$A:$FH,$B63,FALSE)^(1/(M$2/12)))-1,"")</f>
        <v>4.645244278992422E-2</v>
      </c>
      <c r="N63" s="231">
        <f>IFERROR((VLOOKUP(N$2,'R.WEALTH-Cummulative (BM)'!$A:$FH,$B63,FALSE)^(1/(N$2/12)))-1,"")</f>
        <v>5.5944447306716327E-2</v>
      </c>
      <c r="O63" s="231">
        <f>IFERROR((VLOOKUP(O$2,'R.WEALTH-Cummulative (BM)'!$A:$FH,$B63,FALSE)^(1/(O$2/12)))-1,"")</f>
        <v>0.22387346735240432</v>
      </c>
      <c r="P63" s="231">
        <f>IFERROR((VLOOKUP(P$2,'R.WEALTH-Cummulative (BM)'!$A:$FH,$B63,FALSE)^(1/(P$2/12)))-1,"")</f>
        <v>0.2116100211162466</v>
      </c>
      <c r="Q63" s="231" t="str">
        <f>IFERROR((VLOOKUP(Q$2,'R.WEALTH-Cummulative (BM)'!$A:$FH,$B63,FALSE)^(1/(Q$2/12)))-1,"")</f>
        <v/>
      </c>
      <c r="R63" s="231" t="str">
        <f>IFERROR((VLOOKUP(R$2,'R.WEALTH-Cummulative (BM)'!$A:$FH,$B63,FALSE)^(1/(R$2/12)))-1,"")</f>
        <v/>
      </c>
      <c r="S63" s="231" t="str">
        <f>IFERROR((VLOOKUP(S$2,'R.WEALTH-Cummulative (BM)'!$A:$FH,$B63,FALSE)^(1/(S$2/12)))-1,"")</f>
        <v/>
      </c>
      <c r="T63" s="231" t="str">
        <f>IFERROR((VLOOKUP(T$2,'R.WEALTH-Cummulative (BM)'!$A:$FH,$B63,FALSE)^(1/(T$2/12)))-1,"")</f>
        <v/>
      </c>
      <c r="U63" s="231" t="str">
        <f>IFERROR((VLOOKUP(U$2,'R.WEALTH-Cummulative (BM)'!$A:$FH,$B63,FALSE)^(1/(U$2/12)))-1,"")</f>
        <v/>
      </c>
      <c r="V63" s="231" t="str">
        <f>IFERROR((VLOOKUP(V$2,'R.WEALTH-Cummulative (BM)'!$A:$FH,$B63,FALSE)^(1/(V$2/12)))-1,"")</f>
        <v/>
      </c>
      <c r="W63" s="231" t="str">
        <f>IFERROR((VLOOKUP(W$2,'R.WEALTH-Cummulative (BM)'!$A:$FH,$B63,FALSE)^(1/(W$2/12)))-1,"")</f>
        <v/>
      </c>
      <c r="X63" s="231" t="str">
        <f>IFERROR((VLOOKUP(X$2,'R.WEALTH-Cummulative (BM)'!$A:$FH,$B63,FALSE)^(1/(X$2/12)))-1,"")</f>
        <v/>
      </c>
      <c r="Y63" s="227">
        <f>VLOOKUP(Y$2,'Since Inception (BM)'!$B:$AAC,Summary!B63-1,FALSE)</f>
        <v>1.1760000000000006</v>
      </c>
      <c r="Z63" s="227">
        <f>VLOOKUP(Z$2,'Since Inception (BM)'!$B:$AAC,Summary!B63-1,FALSE)</f>
        <v>0.10222764437512977</v>
      </c>
    </row>
    <row r="64" spans="1:26">
      <c r="A64" s="184">
        <v>36</v>
      </c>
      <c r="B64" s="184"/>
      <c r="C64" s="238" t="s">
        <v>22</v>
      </c>
      <c r="D64" s="91" t="s">
        <v>23</v>
      </c>
      <c r="E64" s="91" t="s">
        <v>172</v>
      </c>
      <c r="F64" s="185">
        <f>IFERROR(VLOOKUP(F$2,'R.WEALTH-Cummulative'!$A:$FG,$A64,FALSE)-1,"")</f>
        <v>4.3670861906242697E-2</v>
      </c>
      <c r="G64" s="185">
        <f>IFERROR(VLOOKUP(G$2,'R.WEALTH-Cummulative'!$A:$FG,$A64,FALSE)-1,"")</f>
        <v>4.5887466146048883E-2</v>
      </c>
      <c r="H64" s="185">
        <f>IFERROR(VLOOKUP(H$2,'R.WEALTH-Cummulative'!$A:$FG,$A64,FALSE)-1,"")</f>
        <v>7.5886718428453737E-2</v>
      </c>
      <c r="I64" s="185">
        <f>IFERROR(VLOOKUP(I$2,'R.WEALTH-Cummulative'!$A:$FG,$A64,FALSE)-1,"")</f>
        <v>4.3670861906242697E-2</v>
      </c>
      <c r="J64" s="185">
        <f>IFERROR(VLOOKUP(J$2,'R.WEALTH-Cummulative'!$A:$FG,$A64,FALSE)-1,"")</f>
        <v>0.19178701641340812</v>
      </c>
      <c r="K64" s="185">
        <f>IFERROR((VLOOKUP(K$2,'R.WEALTH-Cummulative'!$A:$FG,$A64,FALSE)^(1/(K$2/12)))-1,"")</f>
        <v>0.18020807802699923</v>
      </c>
      <c r="L64" s="185">
        <f>IFERROR((VLOOKUP(L$2,'R.WEALTH-Cummulative'!$A:$FG,$A64,FALSE)^(1/(L$2/12)))-1,"")</f>
        <v>0.11222660029925136</v>
      </c>
      <c r="M64" s="185">
        <f>IFERROR((VLOOKUP(M$2,'R.WEALTH-Cummulative'!$A:$FG,$A64,FALSE)^(1/(M$2/12)))-1,"")</f>
        <v>7.4736262238512818E-2</v>
      </c>
      <c r="N64" s="185">
        <f>IFERROR((VLOOKUP(N$2,'R.WEALTH-Cummulative'!$A:$FG,$A64,FALSE)^(1/(N$2/12)))-1,"")</f>
        <v>9.4652574695800018E-2</v>
      </c>
      <c r="O64" s="185">
        <f>IFERROR((VLOOKUP(O$2,'R.WEALTH-Cummulative'!$A:$FG,$A64,FALSE)^(1/(O$2/12)))-1,"")</f>
        <v>5.2386123793878747E-2</v>
      </c>
      <c r="P64" s="185">
        <f>IFERROR((VLOOKUP(P$2,'R.WEALTH-Cummulative'!$A:$FG,$A64,FALSE)^(1/(P$2/12)))-1,"")</f>
        <v>6.8796294930176582E-2</v>
      </c>
      <c r="Q64" s="185" t="str">
        <f>IFERROR((VLOOKUP(Q$2,'R.WEALTH-Cummulative'!$A:$FG,$A64,FALSE)^(1/(Q$2/12)))-1,"")</f>
        <v/>
      </c>
      <c r="R64" s="185" t="str">
        <f>IFERROR((VLOOKUP(R$2,'R.WEALTH-Cummulative'!$A:$FG,$A64,FALSE)^(1/(R$2/12)))-1,"")</f>
        <v/>
      </c>
      <c r="S64" s="185" t="str">
        <f>IFERROR((VLOOKUP(S$2,'R.WEALTH-Cummulative'!$A:$FG,$A64,FALSE)^(1/(S$2/12)))-1,"")</f>
        <v/>
      </c>
      <c r="T64" s="185" t="str">
        <f>IFERROR((VLOOKUP(T$2,'R.WEALTH-Cummulative'!$A:$FG,$A64,FALSE)^(1/(T$2/12)))-1,"")</f>
        <v/>
      </c>
      <c r="U64" s="185" t="str">
        <f>IFERROR((VLOOKUP(U$2,'R.WEALTH-Cummulative'!$A:$FG,$A64,FALSE)^(1/(U$2/12)))-1,"")</f>
        <v/>
      </c>
      <c r="V64" s="185" t="str">
        <f>IFERROR((VLOOKUP(V$2,'R.WEALTH-Cummulative'!$A:$FG,$A64,FALSE)^(1/(V$2/12)))-1,"")</f>
        <v/>
      </c>
      <c r="W64" s="185" t="str">
        <f>IFERROR((VLOOKUP(W$2,'R.WEALTH-Cummulative'!$A:$FG,$A64,FALSE)^(1/(W$2/12)))-1,"")</f>
        <v/>
      </c>
      <c r="X64" s="185" t="str">
        <f>IFERROR((VLOOKUP(X$2,'R.WEALTH-Cummulative'!$A:$FG,$A64,FALSE)^(1/(X$2/12)))-1,"")</f>
        <v/>
      </c>
      <c r="Y64" s="225">
        <f>VLOOKUP(Y$2,'Since Inception Returns'!$B:$AAB,Summary!A64-1,FALSE)</f>
        <v>0.62137828346274371</v>
      </c>
      <c r="Z64" s="225">
        <f>VLOOKUP(Z$2,'Since Inception Returns'!$B:$AAB,Summary!A64-1,FALSE)</f>
        <v>7.0875661792638711E-2</v>
      </c>
    </row>
    <row r="65" spans="1:26" s="232" customFormat="1">
      <c r="A65" s="241"/>
      <c r="B65" s="230">
        <v>37</v>
      </c>
      <c r="C65" s="238" t="s">
        <v>22</v>
      </c>
      <c r="D65" s="91" t="s">
        <v>23</v>
      </c>
      <c r="E65" s="229" t="s">
        <v>106</v>
      </c>
      <c r="F65" s="231">
        <f>IFERROR(VLOOKUP(F$2,'R.WEALTH-Cummulative (BM)'!$A:$FH,$B65,FALSE)-1,"")</f>
        <v>3.3148870192561297E-2</v>
      </c>
      <c r="G65" s="231">
        <f>IFERROR(VLOOKUP(G$2,'R.WEALTH-Cummulative (BM)'!$A:$FH,$B65,FALSE)-1,"")</f>
        <v>2.1324403417187332E-2</v>
      </c>
      <c r="H65" s="231">
        <f>IFERROR(VLOOKUP(H$2,'R.WEALTH-Cummulative (BM)'!$A:$FH,$B65,FALSE)-1,"")</f>
        <v>8.2156745768703798E-2</v>
      </c>
      <c r="I65" s="231">
        <f>IFERROR(VLOOKUP(I$2,'R.WEALTH-Cummulative (BM)'!$A:$FH,$B65,FALSE)-1,"")</f>
        <v>3.3148870192561297E-2</v>
      </c>
      <c r="J65" s="231">
        <f>IFERROR(VLOOKUP(J$2,'R.WEALTH-Cummulative (BM)'!$A:$FH,$B65,FALSE)-1,"")</f>
        <v>0.22844476215558629</v>
      </c>
      <c r="K65" s="231">
        <f>IFERROR((VLOOKUP(K$2,'R.WEALTH-Cummulative (BM)'!$A:$FH,$B65,FALSE)^(1/(K$2/12)))-1,"")</f>
        <v>0.22649440824330558</v>
      </c>
      <c r="L65" s="231">
        <f>IFERROR((VLOOKUP(L$2,'R.WEALTH-Cummulative (BM)'!$A:$FH,$B65,FALSE)^(1/(L$2/12)))-1,"")</f>
        <v>0.13749447519446423</v>
      </c>
      <c r="M65" s="231">
        <f>IFERROR((VLOOKUP(M$2,'R.WEALTH-Cummulative (BM)'!$A:$FH,$B65,FALSE)^(1/(M$2/12)))-1,"")</f>
        <v>0.10395197613596419</v>
      </c>
      <c r="N65" s="231">
        <f>IFERROR((VLOOKUP(N$2,'R.WEALTH-Cummulative (BM)'!$A:$FH,$B65,FALSE)^(1/(N$2/12)))-1,"")</f>
        <v>0.10532982757269416</v>
      </c>
      <c r="O65" s="231">
        <f>IFERROR((VLOOKUP(O$2,'R.WEALTH-Cummulative (BM)'!$A:$FH,$B65,FALSE)^(1/(O$2/12)))-1,"")</f>
        <v>7.9638413232055116E-2</v>
      </c>
      <c r="P65" s="231">
        <f>IFERROR((VLOOKUP(P$2,'R.WEALTH-Cummulative (BM)'!$A:$FH,$B65,FALSE)^(1/(P$2/12)))-1,"")</f>
        <v>0.10296772353977879</v>
      </c>
      <c r="Q65" s="231" t="str">
        <f>IFERROR((VLOOKUP(Q$2,'R.WEALTH-Cummulative (BM)'!$A:$FH,$B65,FALSE)^(1/(Q$2/12)))-1,"")</f>
        <v/>
      </c>
      <c r="R65" s="231" t="str">
        <f>IFERROR((VLOOKUP(R$2,'R.WEALTH-Cummulative (BM)'!$A:$FH,$B65,FALSE)^(1/(R$2/12)))-1,"")</f>
        <v/>
      </c>
      <c r="S65" s="231" t="str">
        <f>IFERROR((VLOOKUP(S$2,'R.WEALTH-Cummulative (BM)'!$A:$FH,$B65,FALSE)^(1/(S$2/12)))-1,"")</f>
        <v/>
      </c>
      <c r="T65" s="231" t="str">
        <f>IFERROR((VLOOKUP(T$2,'R.WEALTH-Cummulative (BM)'!$A:$FH,$B65,FALSE)^(1/(T$2/12)))-1,"")</f>
        <v/>
      </c>
      <c r="U65" s="231" t="str">
        <f>IFERROR((VLOOKUP(U$2,'R.WEALTH-Cummulative (BM)'!$A:$FH,$B65,FALSE)^(1/(U$2/12)))-1,"")</f>
        <v/>
      </c>
      <c r="V65" s="231" t="str">
        <f>IFERROR((VLOOKUP(V$2,'R.WEALTH-Cummulative (BM)'!$A:$FH,$B65,FALSE)^(1/(V$2/12)))-1,"")</f>
        <v/>
      </c>
      <c r="W65" s="231" t="str">
        <f>IFERROR((VLOOKUP(W$2,'R.WEALTH-Cummulative (BM)'!$A:$FH,$B65,FALSE)^(1/(W$2/12)))-1,"")</f>
        <v/>
      </c>
      <c r="X65" s="231" t="str">
        <f>IFERROR((VLOOKUP(X$2,'R.WEALTH-Cummulative (BM)'!$A:$FH,$B65,FALSE)^(1/(X$2/12)))-1,"")</f>
        <v/>
      </c>
      <c r="Y65" s="227">
        <f>VLOOKUP(Y$2,'Since Inception (BM)'!$B:$AAC,Summary!B65-1,FALSE)</f>
        <v>1.0356515685235403</v>
      </c>
      <c r="Z65" s="227">
        <f>VLOOKUP(Z$2,'Since Inception (BM)'!$B:$AAC,Summary!B65-1,FALSE)</f>
        <v>0.1059639658121927</v>
      </c>
    </row>
    <row r="66" spans="1:26">
      <c r="A66" s="184">
        <v>37</v>
      </c>
      <c r="B66" s="184"/>
      <c r="C66" s="238" t="s">
        <v>173</v>
      </c>
      <c r="D66" s="91" t="s">
        <v>28</v>
      </c>
      <c r="E66" s="91" t="s">
        <v>174</v>
      </c>
      <c r="F66" s="185">
        <f>IFERROR(VLOOKUP(F$2,'R.WEALTH-Cummulative'!$A:$FG,$A66,FALSE)-1,"")</f>
        <v>2.5186885017906224E-2</v>
      </c>
      <c r="G66" s="185">
        <f>IFERROR(VLOOKUP(G$2,'R.WEALTH-Cummulative'!$A:$FG,$A66,FALSE)-1,"")</f>
        <v>0.12065170614450649</v>
      </c>
      <c r="H66" s="185">
        <f>IFERROR(VLOOKUP(H$2,'R.WEALTH-Cummulative'!$A:$FG,$A66,FALSE)-1,"")</f>
        <v>0.14924304105374597</v>
      </c>
      <c r="I66" s="185">
        <f>IFERROR(VLOOKUP(I$2,'R.WEALTH-Cummulative'!$A:$FG,$A66,FALSE)-1,"")</f>
        <v>2.5186885017906224E-2</v>
      </c>
      <c r="J66" s="185">
        <f>IFERROR(VLOOKUP(J$2,'R.WEALTH-Cummulative'!$A:$FG,$A66,FALSE)-1,"")</f>
        <v>0.12160776257035466</v>
      </c>
      <c r="K66" s="185">
        <f>IFERROR((VLOOKUP(K$2,'R.WEALTH-Cummulative'!$A:$FG,$A66,FALSE)^(1/(K$2/12)))-1,"")</f>
        <v>0.24711659848725231</v>
      </c>
      <c r="L66" s="185">
        <f>IFERROR((VLOOKUP(L$2,'R.WEALTH-Cummulative'!$A:$FG,$A66,FALSE)^(1/(L$2/12)))-1,"")</f>
        <v>9.2528057771211758E-2</v>
      </c>
      <c r="M66" s="185">
        <f>IFERROR((VLOOKUP(M$2,'R.WEALTH-Cummulative'!$A:$FG,$A66,FALSE)^(1/(M$2/12)))-1,"")</f>
        <v>4.0410734174356255E-2</v>
      </c>
      <c r="N66" s="185">
        <f>IFERROR((VLOOKUP(N$2,'R.WEALTH-Cummulative'!$A:$FG,$A66,FALSE)^(1/(N$2/12)))-1,"")</f>
        <v>9.2500112847902827E-2</v>
      </c>
      <c r="O66" s="185">
        <f>IFERROR((VLOOKUP(O$2,'R.WEALTH-Cummulative'!$A:$FG,$A66,FALSE)^(1/(O$2/12)))-1,"")</f>
        <v>6.6042687021307556E-2</v>
      </c>
      <c r="P66" s="185">
        <f>IFERROR((VLOOKUP(P$2,'R.WEALTH-Cummulative'!$A:$FG,$A66,FALSE)^(1/(P$2/12)))-1,"")</f>
        <v>6.9911144022411387E-2</v>
      </c>
      <c r="Q66" s="185">
        <f>IFERROR((VLOOKUP(Q$2,'R.WEALTH-Cummulative'!$A:$FG,$A66,FALSE)^(1/(Q$2/12)))-1,"")</f>
        <v>3.6446750141924555E-2</v>
      </c>
      <c r="R66" s="185" t="str">
        <f>IFERROR((VLOOKUP(R$2,'R.WEALTH-Cummulative'!$A:$FG,$A66,FALSE)^(1/(R$2/12)))-1,"")</f>
        <v/>
      </c>
      <c r="S66" s="185" t="str">
        <f>IFERROR((VLOOKUP(S$2,'R.WEALTH-Cummulative'!$A:$FG,$A66,FALSE)^(1/(S$2/12)))-1,"")</f>
        <v/>
      </c>
      <c r="T66" s="185" t="str">
        <f>IFERROR((VLOOKUP(T$2,'R.WEALTH-Cummulative'!$A:$FG,$A66,FALSE)^(1/(T$2/12)))-1,"")</f>
        <v/>
      </c>
      <c r="U66" s="185" t="str">
        <f>IFERROR((VLOOKUP(U$2,'R.WEALTH-Cummulative'!$A:$FG,$A66,FALSE)^(1/(U$2/12)))-1,"")</f>
        <v/>
      </c>
      <c r="V66" s="185" t="str">
        <f>IFERROR((VLOOKUP(V$2,'R.WEALTH-Cummulative'!$A:$FG,$A66,FALSE)^(1/(V$2/12)))-1,"")</f>
        <v/>
      </c>
      <c r="W66" s="185" t="str">
        <f>IFERROR((VLOOKUP(W$2,'R.WEALTH-Cummulative'!$A:$FG,$A66,FALSE)^(1/(W$2/12)))-1,"")</f>
        <v/>
      </c>
      <c r="X66" s="185" t="str">
        <f>IFERROR((VLOOKUP(X$2,'R.WEALTH-Cummulative'!$A:$FG,$A66,FALSE)^(1/(X$2/12)))-1,"")</f>
        <v/>
      </c>
      <c r="Y66" s="225">
        <f>VLOOKUP(Y$2,'Since Inception Returns'!$B:$AAB,Summary!A66-1,FALSE)</f>
        <v>0.33160664259083794</v>
      </c>
      <c r="Z66" s="225">
        <f>VLOOKUP(Z$2,'Since Inception Returns'!$B:$AAB,Summary!A66-1,FALSE)</f>
        <v>3.6446750141924555E-2</v>
      </c>
    </row>
    <row r="67" spans="1:26">
      <c r="A67" s="184">
        <v>38</v>
      </c>
      <c r="B67" s="184"/>
      <c r="C67" s="238" t="s">
        <v>175</v>
      </c>
      <c r="D67" s="91" t="s">
        <v>176</v>
      </c>
      <c r="E67" s="91" t="s">
        <v>174</v>
      </c>
      <c r="F67" s="185">
        <f>IFERROR(VLOOKUP(F$2,'R.WEALTH-Cummulative'!$A:$FG,$A67,FALSE)-1,"")</f>
        <v>2.5618786711488317E-2</v>
      </c>
      <c r="G67" s="185">
        <f>IFERROR(VLOOKUP(G$2,'R.WEALTH-Cummulative'!$A:$FG,$A67,FALSE)-1,"")</f>
        <v>0.12575424969542337</v>
      </c>
      <c r="H67" s="185">
        <f>IFERROR(VLOOKUP(H$2,'R.WEALTH-Cummulative'!$A:$FG,$A67,FALSE)-1,"")</f>
        <v>0.15961469152849261</v>
      </c>
      <c r="I67" s="185">
        <f>IFERROR(VLOOKUP(I$2,'R.WEALTH-Cummulative'!$A:$FG,$A67,FALSE)-1,"")</f>
        <v>2.5618786711488317E-2</v>
      </c>
      <c r="J67" s="185">
        <f>IFERROR(VLOOKUP(J$2,'R.WEALTH-Cummulative'!$A:$FG,$A67,FALSE)-1,"")</f>
        <v>0.14431258375195921</v>
      </c>
      <c r="K67" s="185">
        <f>IFERROR((VLOOKUP(K$2,'R.WEALTH-Cummulative'!$A:$FG,$A67,FALSE)^(1/(K$2/12)))-1,"")</f>
        <v>0.2666156638184507</v>
      </c>
      <c r="L67" s="185">
        <f>IFERROR((VLOOKUP(L$2,'R.WEALTH-Cummulative'!$A:$FG,$A67,FALSE)^(1/(L$2/12)))-1,"")</f>
        <v>0.10791510885371114</v>
      </c>
      <c r="M67" s="185">
        <f>IFERROR((VLOOKUP(M$2,'R.WEALTH-Cummulative'!$A:$FG,$A67,FALSE)^(1/(M$2/12)))-1,"")</f>
        <v>5.5095586601043856E-2</v>
      </c>
      <c r="N67" s="185">
        <f>IFERROR((VLOOKUP(N$2,'R.WEALTH-Cummulative'!$A:$FG,$A67,FALSE)^(1/(N$2/12)))-1,"")</f>
        <v>0.10727071652949438</v>
      </c>
      <c r="O67" s="185">
        <f>IFERROR((VLOOKUP(O$2,'R.WEALTH-Cummulative'!$A:$FG,$A67,FALSE)^(1/(O$2/12)))-1,"")</f>
        <v>8.5179202597016612E-2</v>
      </c>
      <c r="P67" s="185">
        <f>IFERROR((VLOOKUP(P$2,'R.WEALTH-Cummulative'!$A:$FG,$A67,FALSE)^(1/(P$2/12)))-1,"")</f>
        <v>8.7492442996203401E-2</v>
      </c>
      <c r="Q67" s="185">
        <f>IFERROR((VLOOKUP(Q$2,'R.WEALTH-Cummulative'!$A:$FG,$A67,FALSE)^(1/(Q$2/12)))-1,"")</f>
        <v>5.1149681814271153E-2</v>
      </c>
      <c r="R67" s="185" t="str">
        <f>IFERROR((VLOOKUP(R$2,'R.WEALTH-Cummulative'!$A:$FG,$A67,FALSE)^(1/(R$2/12)))-1,"")</f>
        <v/>
      </c>
      <c r="S67" s="185" t="str">
        <f>IFERROR((VLOOKUP(S$2,'R.WEALTH-Cummulative'!$A:$FG,$A67,FALSE)^(1/(S$2/12)))-1,"")</f>
        <v/>
      </c>
      <c r="T67" s="185" t="str">
        <f>IFERROR((VLOOKUP(T$2,'R.WEALTH-Cummulative'!$A:$FG,$A67,FALSE)^(1/(T$2/12)))-1,"")</f>
        <v/>
      </c>
      <c r="U67" s="185" t="str">
        <f>IFERROR((VLOOKUP(U$2,'R.WEALTH-Cummulative'!$A:$FG,$A67,FALSE)^(1/(U$2/12)))-1,"")</f>
        <v/>
      </c>
      <c r="V67" s="185" t="str">
        <f>IFERROR((VLOOKUP(V$2,'R.WEALTH-Cummulative'!$A:$FG,$A67,FALSE)^(1/(V$2/12)))-1,"")</f>
        <v/>
      </c>
      <c r="W67" s="185" t="str">
        <f>IFERROR((VLOOKUP(W$2,'R.WEALTH-Cummulative'!$A:$FG,$A67,FALSE)^(1/(W$2/12)))-1,"")</f>
        <v/>
      </c>
      <c r="X67" s="185" t="str">
        <f>IFERROR((VLOOKUP(X$2,'R.WEALTH-Cummulative'!$A:$FG,$A67,FALSE)^(1/(X$2/12)))-1,"")</f>
        <v/>
      </c>
      <c r="Y67" s="225">
        <f>VLOOKUP(Y$2,'Since Inception Returns'!$B:$AAB,Summary!A67-1,FALSE)</f>
        <v>0.49044689096677074</v>
      </c>
      <c r="Z67" s="225">
        <f>VLOOKUP(Z$2,'Since Inception Returns'!$B:$AAB,Summary!A67-1,FALSE)</f>
        <v>5.1149681814271153E-2</v>
      </c>
    </row>
    <row r="68" spans="1:26" s="232" customFormat="1">
      <c r="A68" s="230"/>
      <c r="B68" s="230">
        <v>39</v>
      </c>
      <c r="C68" s="238" t="s">
        <v>173</v>
      </c>
      <c r="D68" s="91" t="s">
        <v>28</v>
      </c>
      <c r="E68" s="229" t="s">
        <v>177</v>
      </c>
      <c r="F68" s="231">
        <f>IFERROR(VLOOKUP(F$2,'R.WEALTH-Cummulative (BM)'!$A:$FH,$B68,FALSE)-1,"")</f>
        <v>-1.9518011798669632E-2</v>
      </c>
      <c r="G68" s="231">
        <f>IFERROR(VLOOKUP(G$2,'R.WEALTH-Cummulative (BM)'!$A:$FH,$B68,FALSE)-1,"")</f>
        <v>4.8382767413769789E-2</v>
      </c>
      <c r="H68" s="231">
        <f>IFERROR(VLOOKUP(H$2,'R.WEALTH-Cummulative (BM)'!$A:$FH,$B68,FALSE)-1,"")</f>
        <v>0.11576917583202384</v>
      </c>
      <c r="I68" s="231">
        <f>IFERROR(VLOOKUP(I$2,'R.WEALTH-Cummulative (BM)'!$A:$FH,$B68,FALSE)-1,"")</f>
        <v>-1.9518011798669632E-2</v>
      </c>
      <c r="J68" s="231">
        <f>IFERROR(VLOOKUP(J$2,'R.WEALTH-Cummulative (BM)'!$A:$FH,$B68,FALSE)-1,"")</f>
        <v>0.18436812978545936</v>
      </c>
      <c r="K68" s="231">
        <f>IFERROR((VLOOKUP(K$2,'R.WEALTH-Cummulative (BM)'!$A:$FH,$B68,FALSE)^(1/(K$2/12)))-1,"")</f>
        <v>0.32235204075666757</v>
      </c>
      <c r="L68" s="231">
        <f>IFERROR((VLOOKUP(L$2,'R.WEALTH-Cummulative (BM)'!$A:$FH,$B68,FALSE)^(1/(L$2/12)))-1,"")</f>
        <v>0.2162509935430712</v>
      </c>
      <c r="M68" s="231">
        <f>IFERROR((VLOOKUP(M$2,'R.WEALTH-Cummulative (BM)'!$A:$FH,$B68,FALSE)^(1/(M$2/12)))-1,"")</f>
        <v>0.11566266250707402</v>
      </c>
      <c r="N68" s="231">
        <f>IFERROR((VLOOKUP(N$2,'R.WEALTH-Cummulative (BM)'!$A:$FH,$B68,FALSE)^(1/(N$2/12)))-1,"")</f>
        <v>0.16242655602495115</v>
      </c>
      <c r="O68" s="231">
        <f>IFERROR((VLOOKUP(O$2,'R.WEALTH-Cummulative (BM)'!$A:$FH,$B68,FALSE)^(1/(O$2/12)))-1,"")</f>
        <v>0.11661870461106449</v>
      </c>
      <c r="P68" s="231">
        <f>IFERROR((VLOOKUP(P$2,'R.WEALTH-Cummulative (BM)'!$A:$FH,$B68,FALSE)^(1/(P$2/12)))-1,"")</f>
        <v>0.12183569067428324</v>
      </c>
      <c r="Q68" s="231">
        <f>IFERROR((VLOOKUP(Q$2,'R.WEALTH-Cummulative (BM)'!$A:$FH,$B68,FALSE)^(1/(Q$2/12)))-1,"")</f>
        <v>8.4832033122943296E-2</v>
      </c>
      <c r="R68" s="231" t="str">
        <f>IFERROR((VLOOKUP(R$2,'R.WEALTH-Cummulative (BM)'!$A:$FH,$B68,FALSE)^(1/(R$2/12)))-1,"")</f>
        <v/>
      </c>
      <c r="S68" s="231" t="str">
        <f>IFERROR((VLOOKUP(S$2,'R.WEALTH-Cummulative (BM)'!$A:$FH,$B68,FALSE)^(1/(S$2/12)))-1,"")</f>
        <v/>
      </c>
      <c r="T68" s="231" t="str">
        <f>IFERROR((VLOOKUP(T$2,'R.WEALTH-Cummulative (BM)'!$A:$FH,$B68,FALSE)^(1/(T$2/12)))-1,"")</f>
        <v/>
      </c>
      <c r="U68" s="231" t="str">
        <f>IFERROR((VLOOKUP(U$2,'R.WEALTH-Cummulative (BM)'!$A:$FH,$B68,FALSE)^(1/(U$2/12)))-1,"")</f>
        <v/>
      </c>
      <c r="V68" s="231" t="str">
        <f>IFERROR((VLOOKUP(V$2,'R.WEALTH-Cummulative (BM)'!$A:$FH,$B68,FALSE)^(1/(V$2/12)))-1,"")</f>
        <v/>
      </c>
      <c r="W68" s="231" t="str">
        <f>IFERROR((VLOOKUP(W$2,'R.WEALTH-Cummulative (BM)'!$A:$FH,$B68,FALSE)^(1/(W$2/12)))-1,"")</f>
        <v/>
      </c>
      <c r="X68" s="231" t="str">
        <f>IFERROR((VLOOKUP(X$2,'R.WEALTH-Cummulative (BM)'!$A:$FH,$B68,FALSE)^(1/(X$2/12)))-1,"")</f>
        <v/>
      </c>
      <c r="Y68" s="227">
        <f>VLOOKUP(Y$2,'Since Inception (BM)'!$B:$AAC,Summary!B68-1,FALSE)</f>
        <v>0.91822702437227588</v>
      </c>
      <c r="Z68" s="227">
        <f>VLOOKUP(Z$2,'Since Inception (BM)'!$B:$AAC,Summary!B68-1,FALSE)</f>
        <v>8.4832033122943296E-2</v>
      </c>
    </row>
    <row r="69" spans="1:26">
      <c r="A69" s="184">
        <v>39</v>
      </c>
      <c r="B69" s="184"/>
      <c r="C69" s="238" t="s">
        <v>62</v>
      </c>
      <c r="D69" s="91" t="s">
        <v>63</v>
      </c>
      <c r="E69" s="91" t="s">
        <v>178</v>
      </c>
      <c r="F69" s="185">
        <f>IFERROR(VLOOKUP(F$2,'R.WEALTH-Cummulative'!$A:$FG,$A69,FALSE)-1,"")</f>
        <v>9.5312437850523235E-2</v>
      </c>
      <c r="G69" s="185">
        <f>IFERROR(VLOOKUP(G$2,'R.WEALTH-Cummulative'!$A:$FG,$A69,FALSE)-1,"")</f>
        <v>3.7057610650297335E-2</v>
      </c>
      <c r="H69" s="185">
        <f>IFERROR(VLOOKUP(H$2,'R.WEALTH-Cummulative'!$A:$FG,$A69,FALSE)-1,"")</f>
        <v>0.27397323648812777</v>
      </c>
      <c r="I69" s="185">
        <f>IFERROR(VLOOKUP(I$2,'R.WEALTH-Cummulative'!$A:$FG,$A69,FALSE)-1,"")</f>
        <v>9.5312437850523235E-2</v>
      </c>
      <c r="J69" s="185">
        <f>IFERROR(VLOOKUP(J$2,'R.WEALTH-Cummulative'!$A:$FG,$A69,FALSE)-1,"")</f>
        <v>0.45095172232101777</v>
      </c>
      <c r="K69" s="185">
        <f>IFERROR((VLOOKUP(K$2,'R.WEALTH-Cummulative'!$A:$FG,$A69,FALSE)^(1/(K$2/12)))-1,"")</f>
        <v>0.1322916629523454</v>
      </c>
      <c r="L69" s="185">
        <f>IFERROR((VLOOKUP(L$2,'R.WEALTH-Cummulative'!$A:$FG,$A69,FALSE)^(1/(L$2/12)))-1,"")</f>
        <v>-5.4581089337064626E-2</v>
      </c>
      <c r="M69" s="185">
        <f>IFERROR((VLOOKUP(M$2,'R.WEALTH-Cummulative'!$A:$FG,$A69,FALSE)^(1/(M$2/12)))-1,"")</f>
        <v>-3.5404574882983653E-2</v>
      </c>
      <c r="N69" s="185">
        <f>IFERROR((VLOOKUP(N$2,'R.WEALTH-Cummulative'!$A:$FG,$A69,FALSE)^(1/(N$2/12)))-1,"")</f>
        <v>-0.10923811897554336</v>
      </c>
      <c r="O69" s="185" t="str">
        <f>IFERROR((VLOOKUP(O$2,'R.WEALTH-Cummulative'!$A:$FG,$A69,FALSE)^(1/(O$2/12)))-1,"")</f>
        <v/>
      </c>
      <c r="P69" s="185" t="str">
        <f>IFERROR((VLOOKUP(P$2,'R.WEALTH-Cummulative'!$A:$FG,$A69,FALSE)^(1/(P$2/12)))-1,"")</f>
        <v/>
      </c>
      <c r="Q69" s="185" t="str">
        <f>IFERROR((VLOOKUP(Q$2,'R.WEALTH-Cummulative'!$A:$FG,$A69,FALSE)^(1/(Q$2/12)))-1,"")</f>
        <v/>
      </c>
      <c r="R69" s="185" t="str">
        <f>IFERROR((VLOOKUP(R$2,'R.WEALTH-Cummulative'!$A:$FG,$A69,FALSE)^(1/(R$2/12)))-1,"")</f>
        <v/>
      </c>
      <c r="S69" s="185" t="str">
        <f>IFERROR((VLOOKUP(S$2,'R.WEALTH-Cummulative'!$A:$FG,$A69,FALSE)^(1/(S$2/12)))-1,"")</f>
        <v/>
      </c>
      <c r="T69" s="185" t="str">
        <f>IFERROR((VLOOKUP(T$2,'R.WEALTH-Cummulative'!$A:$FG,$A69,FALSE)^(1/(T$2/12)))-1,"")</f>
        <v/>
      </c>
      <c r="U69" s="185" t="str">
        <f>IFERROR((VLOOKUP(U$2,'R.WEALTH-Cummulative'!$A:$FG,$A69,FALSE)^(1/(U$2/12)))-1,"")</f>
        <v/>
      </c>
      <c r="V69" s="185" t="str">
        <f>IFERROR((VLOOKUP(V$2,'R.WEALTH-Cummulative'!$A:$FG,$A69,FALSE)^(1/(V$2/12)))-1,"")</f>
        <v/>
      </c>
      <c r="W69" s="185" t="str">
        <f>IFERROR((VLOOKUP(W$2,'R.WEALTH-Cummulative'!$A:$FG,$A69,FALSE)^(1/(W$2/12)))-1,"")</f>
        <v/>
      </c>
      <c r="X69" s="185" t="str">
        <f>IFERROR((VLOOKUP(X$2,'R.WEALTH-Cummulative'!$A:$FG,$A69,FALSE)^(1/(X$2/12)))-1,"")</f>
        <v/>
      </c>
      <c r="Y69" s="225">
        <f>VLOOKUP(Y$2,'Since Inception Returns'!$B:$AAB,Summary!A69-1,FALSE)</f>
        <v>-0.44925499999999996</v>
      </c>
      <c r="Z69" s="225">
        <f>VLOOKUP(Z$2,'Since Inception Returns'!$B:$AAB,Summary!A69-1,FALSE)</f>
        <v>-0.11130704492290511</v>
      </c>
    </row>
    <row r="70" spans="1:26" s="232" customFormat="1">
      <c r="A70" s="230"/>
      <c r="B70" s="230">
        <v>40</v>
      </c>
      <c r="C70" s="238" t="s">
        <v>62</v>
      </c>
      <c r="D70" s="91" t="s">
        <v>63</v>
      </c>
      <c r="E70" s="229" t="s">
        <v>179</v>
      </c>
      <c r="F70" s="231">
        <f>IFERROR(VLOOKUP(F$2,'R.WEALTH-Cummulative (BM)'!$A:$FH,$B70,FALSE)-1,"")</f>
        <v>6.4980593464379677E-2</v>
      </c>
      <c r="G70" s="231">
        <f>IFERROR(VLOOKUP(G$2,'R.WEALTH-Cummulative (BM)'!$A:$FH,$B70,FALSE)-1,"")</f>
        <v>7.7527235875348488E-2</v>
      </c>
      <c r="H70" s="231">
        <f>IFERROR(VLOOKUP(H$2,'R.WEALTH-Cummulative (BM)'!$A:$FH,$B70,FALSE)-1,"")</f>
        <v>0.31549644293226153</v>
      </c>
      <c r="I70" s="231">
        <f>IFERROR(VLOOKUP(I$2,'R.WEALTH-Cummulative (BM)'!$A:$FH,$B70,FALSE)-1,"")</f>
        <v>6.4980593464379677E-2</v>
      </c>
      <c r="J70" s="231">
        <f>IFERROR(VLOOKUP(J$2,'R.WEALTH-Cummulative (BM)'!$A:$FH,$B70,FALSE)-1,"")</f>
        <v>0.57576880326046731</v>
      </c>
      <c r="K70" s="231">
        <f>IFERROR((VLOOKUP(K$2,'R.WEALTH-Cummulative (BM)'!$A:$FH,$B70,FALSE)^(1/(K$2/12)))-1,"")</f>
        <v>8.1448631504128954E-2</v>
      </c>
      <c r="L70" s="231">
        <f>IFERROR((VLOOKUP(L$2,'R.WEALTH-Cummulative (BM)'!$A:$FH,$B70,FALSE)^(1/(L$2/12)))-1,"")</f>
        <v>-8.3634691611534917E-2</v>
      </c>
      <c r="M70" s="231">
        <f>IFERROR((VLOOKUP(M$2,'R.WEALTH-Cummulative (BM)'!$A:$FH,$B70,FALSE)^(1/(M$2/12)))-1,"")</f>
        <v>-4.9655448934577295E-2</v>
      </c>
      <c r="N70" s="231">
        <f>IFERROR((VLOOKUP(N$2,'R.WEALTH-Cummulative (BM)'!$A:$FH,$B70,FALSE)^(1/(N$2/12)))-1,"")</f>
        <v>-9.9599783902146855E-2</v>
      </c>
      <c r="O70" s="231" t="str">
        <f>IFERROR((VLOOKUP(O$2,'R.WEALTH-Cummulative (BM)'!$A:$FH,$B70,FALSE)^(1/(O$2/12)))-1,"")</f>
        <v/>
      </c>
      <c r="P70" s="231" t="str">
        <f>IFERROR((VLOOKUP(P$2,'R.WEALTH-Cummulative (BM)'!$A:$FH,$B70,FALSE)^(1/(P$2/12)))-1,"")</f>
        <v/>
      </c>
      <c r="Q70" s="231" t="str">
        <f>IFERROR((VLOOKUP(Q$2,'R.WEALTH-Cummulative (BM)'!$A:$FH,$B70,FALSE)^(1/(Q$2/12)))-1,"")</f>
        <v/>
      </c>
      <c r="R70" s="231" t="str">
        <f>IFERROR((VLOOKUP(R$2,'R.WEALTH-Cummulative (BM)'!$A:$FH,$B70,FALSE)^(1/(R$2/12)))-1,"")</f>
        <v/>
      </c>
      <c r="S70" s="231" t="str">
        <f>IFERROR((VLOOKUP(S$2,'R.WEALTH-Cummulative (BM)'!$A:$FH,$B70,FALSE)^(1/(S$2/12)))-1,"")</f>
        <v/>
      </c>
      <c r="T70" s="231" t="str">
        <f>IFERROR((VLOOKUP(T$2,'R.WEALTH-Cummulative (BM)'!$A:$FH,$B70,FALSE)^(1/(T$2/12)))-1,"")</f>
        <v/>
      </c>
      <c r="U70" s="231" t="str">
        <f>IFERROR((VLOOKUP(U$2,'R.WEALTH-Cummulative (BM)'!$A:$FH,$B70,FALSE)^(1/(U$2/12)))-1,"")</f>
        <v/>
      </c>
      <c r="V70" s="231" t="str">
        <f>IFERROR((VLOOKUP(V$2,'R.WEALTH-Cummulative (BM)'!$A:$FH,$B70,FALSE)^(1/(V$2/12)))-1,"")</f>
        <v/>
      </c>
      <c r="W70" s="231" t="str">
        <f>IFERROR((VLOOKUP(W$2,'R.WEALTH-Cummulative (BM)'!$A:$FH,$B70,FALSE)^(1/(W$2/12)))-1,"")</f>
        <v/>
      </c>
      <c r="X70" s="231" t="str">
        <f>IFERROR((VLOOKUP(X$2,'R.WEALTH-Cummulative (BM)'!$A:$FH,$B70,FALSE)^(1/(X$2/12)))-1,"")</f>
        <v/>
      </c>
      <c r="Y70" s="227">
        <f>VLOOKUP(Y$2,'Since Inception (BM)'!$B:$AAC,Summary!B70-1,FALSE)</f>
        <v>-0.4546037445498845</v>
      </c>
      <c r="Z70" s="227">
        <f>VLOOKUP(Z$2,'Since Inception (BM)'!$B:$AAC,Summary!B70-1,FALSE)</f>
        <v>-0.1130211909963561</v>
      </c>
    </row>
    <row r="71" spans="1:26">
      <c r="A71" s="184">
        <v>40</v>
      </c>
      <c r="B71" s="184"/>
      <c r="C71" s="238" t="s">
        <v>59</v>
      </c>
      <c r="D71" s="91" t="s">
        <v>60</v>
      </c>
      <c r="E71" s="91" t="s">
        <v>180</v>
      </c>
      <c r="F71" s="185">
        <f>IFERROR(VLOOKUP(F$2,'R.WEALTH-Cummulative'!$A:$FG,$A71,FALSE)-1,"")</f>
        <v>-1.7052327623209962E-2</v>
      </c>
      <c r="G71" s="185">
        <f>IFERROR(VLOOKUP(G$2,'R.WEALTH-Cummulative'!$A:$FG,$A71,FALSE)-1,"")</f>
        <v>6.0401467535789788E-2</v>
      </c>
      <c r="H71" s="185">
        <f>IFERROR(VLOOKUP(H$2,'R.WEALTH-Cummulative'!$A:$FG,$A71,FALSE)-1,"")</f>
        <v>5.0944171298733076E-2</v>
      </c>
      <c r="I71" s="185">
        <f>IFERROR(VLOOKUP(I$2,'R.WEALTH-Cummulative'!$A:$FG,$A71,FALSE)-1,"")</f>
        <v>-1.7052327623209962E-2</v>
      </c>
      <c r="J71" s="185">
        <f>IFERROR(VLOOKUP(J$2,'R.WEALTH-Cummulative'!$A:$FG,$A71,FALSE)-1,"")</f>
        <v>1.5628149898738286E-2</v>
      </c>
      <c r="K71" s="185">
        <f>IFERROR((VLOOKUP(K$2,'R.WEALTH-Cummulative'!$A:$FG,$A71,FALSE)^(1/(K$2/12)))-1,"")</f>
        <v>0.18006235861182129</v>
      </c>
      <c r="L71" s="185">
        <f>IFERROR((VLOOKUP(L$2,'R.WEALTH-Cummulative'!$A:$FG,$A71,FALSE)^(1/(L$2/12)))-1,"")</f>
        <v>0.17031418294378264</v>
      </c>
      <c r="M71" s="185">
        <f>IFERROR((VLOOKUP(M$2,'R.WEALTH-Cummulative'!$A:$FG,$A71,FALSE)^(1/(M$2/12)))-1,"")</f>
        <v>0.11941832963084331</v>
      </c>
      <c r="N71" s="185">
        <f>IFERROR((VLOOKUP(N$2,'R.WEALTH-Cummulative'!$A:$FG,$A71,FALSE)^(1/(N$2/12)))-1,"")</f>
        <v>0.1209963123935327</v>
      </c>
      <c r="O71" s="185" t="str">
        <f>IFERROR((VLOOKUP(O$2,'R.WEALTH-Cummulative'!$A:$FG,$A71,FALSE)^(1/(O$2/12)))-1,"")</f>
        <v/>
      </c>
      <c r="P71" s="185" t="str">
        <f>IFERROR((VLOOKUP(P$2,'R.WEALTH-Cummulative'!$A:$FG,$A71,FALSE)^(1/(P$2/12)))-1,"")</f>
        <v/>
      </c>
      <c r="Q71" s="185" t="str">
        <f>IFERROR((VLOOKUP(Q$2,'R.WEALTH-Cummulative'!$A:$FG,$A71,FALSE)^(1/(Q$2/12)))-1,"")</f>
        <v/>
      </c>
      <c r="R71" s="185" t="str">
        <f>IFERROR((VLOOKUP(R$2,'R.WEALTH-Cummulative'!$A:$FG,$A71,FALSE)^(1/(R$2/12)))-1,"")</f>
        <v/>
      </c>
      <c r="S71" s="185" t="str">
        <f>IFERROR((VLOOKUP(S$2,'R.WEALTH-Cummulative'!$A:$FG,$A71,FALSE)^(1/(S$2/12)))-1,"")</f>
        <v/>
      </c>
      <c r="T71" s="185" t="str">
        <f>IFERROR((VLOOKUP(T$2,'R.WEALTH-Cummulative'!$A:$FG,$A71,FALSE)^(1/(T$2/12)))-1,"")</f>
        <v/>
      </c>
      <c r="U71" s="185" t="str">
        <f>IFERROR((VLOOKUP(U$2,'R.WEALTH-Cummulative'!$A:$FG,$A71,FALSE)^(1/(U$2/12)))-1,"")</f>
        <v/>
      </c>
      <c r="V71" s="185" t="str">
        <f>IFERROR((VLOOKUP(V$2,'R.WEALTH-Cummulative'!$A:$FG,$A71,FALSE)^(1/(V$2/12)))-1,"")</f>
        <v/>
      </c>
      <c r="W71" s="185" t="str">
        <f>IFERROR((VLOOKUP(W$2,'R.WEALTH-Cummulative'!$A:$FG,$A71,FALSE)^(1/(W$2/12)))-1,"")</f>
        <v/>
      </c>
      <c r="X71" s="185" t="str">
        <f>IFERROR((VLOOKUP(X$2,'R.WEALTH-Cummulative'!$A:$FG,$A71,FALSE)^(1/(X$2/12)))-1,"")</f>
        <v/>
      </c>
      <c r="Y71" s="225">
        <f>VLOOKUP(Y$2,'Since Inception Returns'!$B:$AAB,Summary!A71-1,FALSE)</f>
        <v>0.63735000000000053</v>
      </c>
      <c r="Z71" s="225">
        <f>VLOOKUP(Z$2,'Since Inception Returns'!$B:$AAB,Summary!A71-1,FALSE)</f>
        <v>0.10246304678006712</v>
      </c>
    </row>
    <row r="72" spans="1:26">
      <c r="A72" s="184">
        <v>41</v>
      </c>
      <c r="B72" s="184"/>
      <c r="C72" s="238" t="s">
        <v>61</v>
      </c>
      <c r="D72" s="91" t="s">
        <v>181</v>
      </c>
      <c r="E72" s="91" t="s">
        <v>180</v>
      </c>
      <c r="F72" s="185">
        <f>IFERROR(VLOOKUP(F$2,'R.WEALTH-Cummulative'!$A:$FG,$A72,FALSE)-1,"")</f>
        <v>-9.1745781951394489E-3</v>
      </c>
      <c r="G72" s="185">
        <f>IFERROR(VLOOKUP(G$2,'R.WEALTH-Cummulative'!$A:$FG,$A72,FALSE)-1,"")</f>
        <v>9.2265470303629193E-2</v>
      </c>
      <c r="H72" s="185">
        <f>IFERROR(VLOOKUP(H$2,'R.WEALTH-Cummulative'!$A:$FG,$A72,FALSE)-1,"")</f>
        <v>6.944309084580591E-2</v>
      </c>
      <c r="I72" s="185">
        <f>IFERROR(VLOOKUP(I$2,'R.WEALTH-Cummulative'!$A:$FG,$A72,FALSE)-1,"")</f>
        <v>-9.1745781951394489E-3</v>
      </c>
      <c r="J72" s="185">
        <f>IFERROR(VLOOKUP(J$2,'R.WEALTH-Cummulative'!$A:$FG,$A72,FALSE)-1,"")</f>
        <v>8.4022495378145656E-2</v>
      </c>
      <c r="K72" s="185">
        <f>IFERROR((VLOOKUP(K$2,'R.WEALTH-Cummulative'!$A:$FG,$A72,FALSE)^(1/(K$2/12)))-1,"")</f>
        <v>0.17258104200740876</v>
      </c>
      <c r="L72" s="185">
        <f>IFERROR((VLOOKUP(L$2,'R.WEALTH-Cummulative'!$A:$FG,$A72,FALSE)^(1/(L$2/12)))-1,"")</f>
        <v>0.16133234720584322</v>
      </c>
      <c r="M72" s="185">
        <f>IFERROR((VLOOKUP(M$2,'R.WEALTH-Cummulative'!$A:$FG,$A72,FALSE)^(1/(M$2/12)))-1,"")</f>
        <v>0.10032990557572519</v>
      </c>
      <c r="N72" s="185">
        <f>IFERROR((VLOOKUP(N$2,'R.WEALTH-Cummulative'!$A:$FG,$A72,FALSE)^(1/(N$2/12)))-1,"")</f>
        <v>0.10701156409971269</v>
      </c>
      <c r="O72" s="185" t="str">
        <f>IFERROR((VLOOKUP(O$2,'R.WEALTH-Cummulative'!$A:$FG,$A72,FALSE)^(1/(O$2/12)))-1,"")</f>
        <v/>
      </c>
      <c r="P72" s="185" t="str">
        <f>IFERROR((VLOOKUP(P$2,'R.WEALTH-Cummulative'!$A:$FG,$A72,FALSE)^(1/(P$2/12)))-1,"")</f>
        <v/>
      </c>
      <c r="Q72" s="185" t="str">
        <f>IFERROR((VLOOKUP(Q$2,'R.WEALTH-Cummulative'!$A:$FG,$A72,FALSE)^(1/(Q$2/12)))-1,"")</f>
        <v/>
      </c>
      <c r="R72" s="185" t="str">
        <f>IFERROR((VLOOKUP(R$2,'R.WEALTH-Cummulative'!$A:$FG,$A72,FALSE)^(1/(R$2/12)))-1,"")</f>
        <v/>
      </c>
      <c r="S72" s="185" t="str">
        <f>IFERROR((VLOOKUP(S$2,'R.WEALTH-Cummulative'!$A:$FG,$A72,FALSE)^(1/(S$2/12)))-1,"")</f>
        <v/>
      </c>
      <c r="T72" s="185" t="str">
        <f>IFERROR((VLOOKUP(T$2,'R.WEALTH-Cummulative'!$A:$FG,$A72,FALSE)^(1/(T$2/12)))-1,"")</f>
        <v/>
      </c>
      <c r="U72" s="185" t="str">
        <f>IFERROR((VLOOKUP(U$2,'R.WEALTH-Cummulative'!$A:$FG,$A72,FALSE)^(1/(U$2/12)))-1,"")</f>
        <v/>
      </c>
      <c r="V72" s="185" t="str">
        <f>IFERROR((VLOOKUP(V$2,'R.WEALTH-Cummulative'!$A:$FG,$A72,FALSE)^(1/(V$2/12)))-1,"")</f>
        <v/>
      </c>
      <c r="W72" s="185" t="str">
        <f>IFERROR((VLOOKUP(W$2,'R.WEALTH-Cummulative'!$A:$FG,$A72,FALSE)^(1/(W$2/12)))-1,"")</f>
        <v/>
      </c>
      <c r="X72" s="185" t="str">
        <f>IFERROR((VLOOKUP(X$2,'R.WEALTH-Cummulative'!$A:$FG,$A72,FALSE)^(1/(X$2/12)))-1,"")</f>
        <v/>
      </c>
      <c r="Y72" s="225">
        <f>VLOOKUP(Y$2,'Since Inception Returns'!$B:$AAB,Summary!A72-1,FALSE)</f>
        <v>0.53625500000000148</v>
      </c>
      <c r="Z72" s="225">
        <f>VLOOKUP(Z$2,'Since Inception Returns'!$B:$AAB,Summary!A72-1,FALSE)</f>
        <v>8.8650322037583162E-2</v>
      </c>
    </row>
    <row r="73" spans="1:26" s="232" customFormat="1">
      <c r="A73" s="230"/>
      <c r="B73" s="230">
        <v>42</v>
      </c>
      <c r="C73" s="238" t="s">
        <v>59</v>
      </c>
      <c r="D73" s="91" t="s">
        <v>60</v>
      </c>
      <c r="E73" s="229" t="s">
        <v>182</v>
      </c>
      <c r="F73" s="231">
        <f>IFERROR(VLOOKUP(F$2,'R.WEALTH-Cummulative (BM)'!$A:$FH,$B73,FALSE)-1,"")</f>
        <v>-2.0848614443601754E-2</v>
      </c>
      <c r="G73" s="231">
        <f>IFERROR(VLOOKUP(G$2,'R.WEALTH-Cummulative (BM)'!$A:$FH,$B73,FALSE)-1,"")</f>
        <v>5.8246556936513372E-2</v>
      </c>
      <c r="H73" s="231">
        <f>IFERROR(VLOOKUP(H$2,'R.WEALTH-Cummulative (BM)'!$A:$FH,$B73,FALSE)-1,"")</f>
        <v>5.2251867092412807E-2</v>
      </c>
      <c r="I73" s="231">
        <f>IFERROR(VLOOKUP(I$2,'R.WEALTH-Cummulative (BM)'!$A:$FH,$B73,FALSE)-1,"")</f>
        <v>-2.0848614443601754E-2</v>
      </c>
      <c r="J73" s="231">
        <f>IFERROR(VLOOKUP(J$2,'R.WEALTH-Cummulative (BM)'!$A:$FH,$B73,FALSE)-1,"")</f>
        <v>2.2379147411599742E-2</v>
      </c>
      <c r="K73" s="231">
        <f>IFERROR((VLOOKUP(K$2,'R.WEALTH-Cummulative (BM)'!$A:$FH,$B73,FALSE)^(1/(K$2/12)))-1,"")</f>
        <v>0.19194690609220522</v>
      </c>
      <c r="L73" s="231">
        <f>IFERROR((VLOOKUP(L$2,'R.WEALTH-Cummulative (BM)'!$A:$FH,$B73,FALSE)^(1/(L$2/12)))-1,"")</f>
        <v>0.1778235033176303</v>
      </c>
      <c r="M73" s="231">
        <f>IFERROR((VLOOKUP(M$2,'R.WEALTH-Cummulative (BM)'!$A:$FH,$B73,FALSE)^(1/(M$2/12)))-1,"")</f>
        <v>0.1279564348114508</v>
      </c>
      <c r="N73" s="231">
        <f>IFERROR((VLOOKUP(N$2,'R.WEALTH-Cummulative (BM)'!$A:$FH,$B73,FALSE)^(1/(N$2/12)))-1,"")</f>
        <v>0.12952358646354178</v>
      </c>
      <c r="O73" s="231" t="str">
        <f>IFERROR((VLOOKUP(O$2,'R.WEALTH-Cummulative (BM)'!$A:$FH,$B73,FALSE)^(1/(O$2/12)))-1,"")</f>
        <v/>
      </c>
      <c r="P73" s="231" t="str">
        <f>IFERROR((VLOOKUP(P$2,'R.WEALTH-Cummulative (BM)'!$A:$FH,$B73,FALSE)^(1/(P$2/12)))-1,"")</f>
        <v/>
      </c>
      <c r="Q73" s="231" t="str">
        <f>IFERROR((VLOOKUP(Q$2,'R.WEALTH-Cummulative (BM)'!$A:$FH,$B73,FALSE)^(1/(Q$2/12)))-1,"")</f>
        <v/>
      </c>
      <c r="R73" s="231" t="str">
        <f>IFERROR((VLOOKUP(R$2,'R.WEALTH-Cummulative (BM)'!$A:$FH,$B73,FALSE)^(1/(R$2/12)))-1,"")</f>
        <v/>
      </c>
      <c r="S73" s="231" t="str">
        <f>IFERROR((VLOOKUP(S$2,'R.WEALTH-Cummulative (BM)'!$A:$FH,$B73,FALSE)^(1/(S$2/12)))-1,"")</f>
        <v/>
      </c>
      <c r="T73" s="231" t="str">
        <f>IFERROR((VLOOKUP(T$2,'R.WEALTH-Cummulative (BM)'!$A:$FH,$B73,FALSE)^(1/(T$2/12)))-1,"")</f>
        <v/>
      </c>
      <c r="U73" s="231" t="str">
        <f>IFERROR((VLOOKUP(U$2,'R.WEALTH-Cummulative (BM)'!$A:$FH,$B73,FALSE)^(1/(U$2/12)))-1,"")</f>
        <v/>
      </c>
      <c r="V73" s="231" t="str">
        <f>IFERROR((VLOOKUP(V$2,'R.WEALTH-Cummulative (BM)'!$A:$FH,$B73,FALSE)^(1/(V$2/12)))-1,"")</f>
        <v/>
      </c>
      <c r="W73" s="231" t="str">
        <f>IFERROR((VLOOKUP(W$2,'R.WEALTH-Cummulative (BM)'!$A:$FH,$B73,FALSE)^(1/(W$2/12)))-1,"")</f>
        <v/>
      </c>
      <c r="X73" s="231" t="str">
        <f>IFERROR((VLOOKUP(X$2,'R.WEALTH-Cummulative (BM)'!$A:$FH,$B73,FALSE)^(1/(X$2/12)))-1,"")</f>
        <v/>
      </c>
      <c r="Y73" s="227">
        <f>VLOOKUP(Y$2,'Since Inception (BM)'!$B:$AAC,Summary!B73-1,FALSE)</f>
        <v>0.69372701662329783</v>
      </c>
      <c r="Z73" s="227">
        <f>VLOOKUP(Z$2,'Since Inception (BM)'!$B:$AAC,Summary!B73-1,FALSE)</f>
        <v>0.10987110663063548</v>
      </c>
    </row>
    <row r="74" spans="1:26">
      <c r="A74" s="184">
        <v>42</v>
      </c>
      <c r="B74" s="184"/>
      <c r="C74" s="238" t="s">
        <v>34</v>
      </c>
      <c r="D74" s="91" t="s">
        <v>35</v>
      </c>
      <c r="E74" s="91" t="s">
        <v>183</v>
      </c>
      <c r="F74" s="185">
        <f>IFERROR(VLOOKUP(F$2,'R.WEALTH-Cummulative'!$A:$FG,$A74,FALSE)-1,"")</f>
        <v>4.2606267959037769E-3</v>
      </c>
      <c r="G74" s="185">
        <f>IFERROR(VLOOKUP(G$2,'R.WEALTH-Cummulative'!$A:$FG,$A74,FALSE)-1,"")</f>
        <v>3.1075201094971971E-2</v>
      </c>
      <c r="H74" s="185">
        <f>IFERROR(VLOOKUP(H$2,'R.WEALTH-Cummulative'!$A:$FG,$A74,FALSE)-1,"")</f>
        <v>8.7560961444635987E-2</v>
      </c>
      <c r="I74" s="185">
        <f>IFERROR(VLOOKUP(I$2,'R.WEALTH-Cummulative'!$A:$FG,$A74,FALSE)-1,"")</f>
        <v>4.2606267959037769E-3</v>
      </c>
      <c r="J74" s="185">
        <f>IFERROR(VLOOKUP(J$2,'R.WEALTH-Cummulative'!$A:$FG,$A74,FALSE)-1,"")</f>
        <v>0.1025598329940729</v>
      </c>
      <c r="K74" s="185">
        <f>IFERROR((VLOOKUP(K$2,'R.WEALTH-Cummulative'!$A:$FG,$A74,FALSE)^(1/(K$2/12)))-1,"")</f>
        <v>0.14039450058656833</v>
      </c>
      <c r="L74" s="185" t="str">
        <f>IFERROR((VLOOKUP(L$2,'R.WEALTH-Cummulative'!$A:$FG,$A74,FALSE)^(1/(L$2/12)))-1,"")</f>
        <v/>
      </c>
      <c r="M74" s="185" t="str">
        <f>IFERROR((VLOOKUP(M$2,'R.WEALTH-Cummulative'!$A:$FG,$A74,FALSE)^(1/(M$2/12)))-1,"")</f>
        <v/>
      </c>
      <c r="N74" s="185" t="str">
        <f>IFERROR((VLOOKUP(N$2,'R.WEALTH-Cummulative'!$A:$FG,$A74,FALSE)^(1/(N$2/12)))-1,"")</f>
        <v/>
      </c>
      <c r="O74" s="185" t="str">
        <f>IFERROR((VLOOKUP(O$2,'R.WEALTH-Cummulative'!$A:$FG,$A74,FALSE)^(1/(O$2/12)))-1,"")</f>
        <v/>
      </c>
      <c r="P74" s="185" t="str">
        <f>IFERROR((VLOOKUP(P$2,'R.WEALTH-Cummulative'!$A:$FG,$A74,FALSE)^(1/(P$2/12)))-1,"")</f>
        <v/>
      </c>
      <c r="Q74" s="185" t="str">
        <f>IFERROR((VLOOKUP(Q$2,'R.WEALTH-Cummulative'!$A:$FG,$A74,FALSE)^(1/(Q$2/12)))-1,"")</f>
        <v/>
      </c>
      <c r="R74" s="185" t="str">
        <f>IFERROR((VLOOKUP(R$2,'R.WEALTH-Cummulative'!$A:$FG,$A74,FALSE)^(1/(R$2/12)))-1,"")</f>
        <v/>
      </c>
      <c r="S74" s="185" t="str">
        <f>IFERROR((VLOOKUP(S$2,'R.WEALTH-Cummulative'!$A:$FG,$A74,FALSE)^(1/(S$2/12)))-1,"")</f>
        <v/>
      </c>
      <c r="T74" s="185" t="str">
        <f>IFERROR((VLOOKUP(T$2,'R.WEALTH-Cummulative'!$A:$FG,$A74,FALSE)^(1/(T$2/12)))-1,"")</f>
        <v/>
      </c>
      <c r="U74" s="185" t="str">
        <f>IFERROR((VLOOKUP(U$2,'R.WEALTH-Cummulative'!$A:$FG,$A74,FALSE)^(1/(U$2/12)))-1,"")</f>
        <v/>
      </c>
      <c r="V74" s="185" t="str">
        <f>IFERROR((VLOOKUP(V$2,'R.WEALTH-Cummulative'!$A:$FG,$A74,FALSE)^(1/(V$2/12)))-1,"")</f>
        <v/>
      </c>
      <c r="W74" s="185" t="str">
        <f>IFERROR((VLOOKUP(W$2,'R.WEALTH-Cummulative'!$A:$FG,$A74,FALSE)^(1/(W$2/12)))-1,"")</f>
        <v/>
      </c>
      <c r="X74" s="185" t="str">
        <f>IFERROR((VLOOKUP(X$2,'R.WEALTH-Cummulative'!$A:$FG,$A74,FALSE)^(1/(X$2/12)))-1,"")</f>
        <v/>
      </c>
      <c r="Y74" s="225">
        <f>VLOOKUP(Y$2,'Since Inception Returns'!$B:$AAB,Summary!A74-1,FALSE)</f>
        <v>0.41965320242832393</v>
      </c>
      <c r="Z74" s="225">
        <f>VLOOKUP(Z$2,'Since Inception Returns'!$B:$AAB,Summary!A74-1,FALSE)</f>
        <v>0.1325222171048408</v>
      </c>
    </row>
    <row r="75" spans="1:26" s="232" customFormat="1">
      <c r="A75" s="230"/>
      <c r="B75" s="230">
        <v>43</v>
      </c>
      <c r="C75" s="238" t="s">
        <v>34</v>
      </c>
      <c r="D75" s="91" t="s">
        <v>35</v>
      </c>
      <c r="E75" s="229" t="s">
        <v>184</v>
      </c>
      <c r="F75" s="231">
        <f>IFERROR(VLOOKUP(F$2,'R.WEALTH-Cummulative (BM)'!$A:$FH,$B75,FALSE)-1,"")</f>
        <v>1.2539964016205607E-2</v>
      </c>
      <c r="G75" s="231">
        <f>IFERROR(VLOOKUP(G$2,'R.WEALTH-Cummulative (BM)'!$A:$FH,$B75,FALSE)-1,"")</f>
        <v>1.2707750225906977E-2</v>
      </c>
      <c r="H75" s="231">
        <f>IFERROR(VLOOKUP(H$2,'R.WEALTH-Cummulative (BM)'!$A:$FH,$B75,FALSE)-1,"")</f>
        <v>9.6905279394237098E-2</v>
      </c>
      <c r="I75" s="231">
        <f>IFERROR(VLOOKUP(I$2,'R.WEALTH-Cummulative (BM)'!$A:$FH,$B75,FALSE)-1,"")</f>
        <v>1.2539964016205607E-2</v>
      </c>
      <c r="J75" s="231">
        <f>IFERROR(VLOOKUP(J$2,'R.WEALTH-Cummulative (BM)'!$A:$FH,$B75,FALSE)-1,"")</f>
        <v>0.15937135963339233</v>
      </c>
      <c r="K75" s="231">
        <f>IFERROR((VLOOKUP(K$2,'R.WEALTH-Cummulative (BM)'!$A:$FH,$B75,FALSE)^(1/(K$2/12)))-1,"")</f>
        <v>0.21519071597429384</v>
      </c>
      <c r="L75" s="231" t="str">
        <f>IFERROR((VLOOKUP(L$2,'R.WEALTH-Cummulative (BM)'!$A:$FH,$B75,FALSE)^(1/(L$2/12)))-1,"")</f>
        <v/>
      </c>
      <c r="M75" s="231" t="str">
        <f>IFERROR((VLOOKUP(M$2,'R.WEALTH-Cummulative (BM)'!$A:$FH,$B75,FALSE)^(1/(M$2/12)))-1,"")</f>
        <v/>
      </c>
      <c r="N75" s="231" t="str">
        <f>IFERROR((VLOOKUP(N$2,'R.WEALTH-Cummulative (BM)'!$A:$FH,$B75,FALSE)^(1/(N$2/12)))-1,"")</f>
        <v/>
      </c>
      <c r="O75" s="231" t="str">
        <f>IFERROR((VLOOKUP(O$2,'R.WEALTH-Cummulative (BM)'!$A:$FH,$B75,FALSE)^(1/(O$2/12)))-1,"")</f>
        <v/>
      </c>
      <c r="P75" s="231" t="str">
        <f>IFERROR((VLOOKUP(P$2,'R.WEALTH-Cummulative (BM)'!$A:$FH,$B75,FALSE)^(1/(P$2/12)))-1,"")</f>
        <v/>
      </c>
      <c r="Q75" s="231" t="str">
        <f>IFERROR((VLOOKUP(Q$2,'R.WEALTH-Cummulative (BM)'!$A:$FH,$B75,FALSE)^(1/(Q$2/12)))-1,"")</f>
        <v/>
      </c>
      <c r="R75" s="231" t="str">
        <f>IFERROR((VLOOKUP(R$2,'R.WEALTH-Cummulative (BM)'!$A:$FH,$B75,FALSE)^(1/(R$2/12)))-1,"")</f>
        <v/>
      </c>
      <c r="S75" s="231" t="str">
        <f>IFERROR((VLOOKUP(S$2,'R.WEALTH-Cummulative (BM)'!$A:$FH,$B75,FALSE)^(1/(S$2/12)))-1,"")</f>
        <v/>
      </c>
      <c r="T75" s="231" t="str">
        <f>IFERROR((VLOOKUP(T$2,'R.WEALTH-Cummulative (BM)'!$A:$FH,$B75,FALSE)^(1/(T$2/12)))-1,"")</f>
        <v/>
      </c>
      <c r="U75" s="231" t="str">
        <f>IFERROR((VLOOKUP(U$2,'R.WEALTH-Cummulative (BM)'!$A:$FH,$B75,FALSE)^(1/(U$2/12)))-1,"")</f>
        <v/>
      </c>
      <c r="V75" s="231" t="str">
        <f>IFERROR((VLOOKUP(V$2,'R.WEALTH-Cummulative (BM)'!$A:$FH,$B75,FALSE)^(1/(V$2/12)))-1,"")</f>
        <v/>
      </c>
      <c r="W75" s="231" t="str">
        <f>IFERROR((VLOOKUP(W$2,'R.WEALTH-Cummulative (BM)'!$A:$FH,$B75,FALSE)^(1/(W$2/12)))-1,"")</f>
        <v/>
      </c>
      <c r="X75" s="231" t="str">
        <f>IFERROR((VLOOKUP(X$2,'R.WEALTH-Cummulative (BM)'!$A:$FH,$B75,FALSE)^(1/(X$2/12)))-1,"")</f>
        <v/>
      </c>
      <c r="Y75" s="227">
        <f>VLOOKUP(Y$2,'Since Inception (BM)'!$B:$AAC,Summary!B75-1,FALSE)</f>
        <v>0.77591365821985958</v>
      </c>
      <c r="Z75" s="227">
        <f>VLOOKUP(Z$2,'Since Inception (BM)'!$B:$AAC,Summary!B75-1,FALSE)</f>
        <v>0.22625518162571145</v>
      </c>
    </row>
    <row r="76" spans="1:26">
      <c r="A76" s="184">
        <v>43</v>
      </c>
      <c r="B76" s="184"/>
      <c r="C76" s="238" t="s">
        <v>32</v>
      </c>
      <c r="D76" s="91" t="s">
        <v>33</v>
      </c>
      <c r="E76" s="91" t="s">
        <v>185</v>
      </c>
      <c r="F76" s="185">
        <f>IFERROR(VLOOKUP(F$2,'R.WEALTH-Cummulative'!$A:$FG,$A76,FALSE)-1,"")</f>
        <v>-1.2912482065997044E-2</v>
      </c>
      <c r="G76" s="185">
        <f>IFERROR(VLOOKUP(G$2,'R.WEALTH-Cummulative'!$A:$FG,$A76,FALSE)-1,"")</f>
        <v>6.8988411604685274E-2</v>
      </c>
      <c r="H76" s="185">
        <f>IFERROR(VLOOKUP(H$2,'R.WEALTH-Cummulative'!$A:$FG,$A76,FALSE)-1,"")</f>
        <v>5.5809793038526401E-2</v>
      </c>
      <c r="I76" s="185">
        <f>IFERROR(VLOOKUP(I$2,'R.WEALTH-Cummulative'!$A:$FG,$A76,FALSE)-1,"")</f>
        <v>-1.2912482065997044E-2</v>
      </c>
      <c r="J76" s="185">
        <f>IFERROR(VLOOKUP(J$2,'R.WEALTH-Cummulative'!$A:$FG,$A76,FALSE)-1,"")</f>
        <v>2.0381643439743691E-2</v>
      </c>
      <c r="K76" s="185">
        <f>IFERROR((VLOOKUP(K$2,'R.WEALTH-Cummulative'!$A:$FG,$A76,FALSE)^(1/(K$2/12)))-1,"")</f>
        <v>0.11938376245785731</v>
      </c>
      <c r="L76" s="185" t="str">
        <f>IFERROR((VLOOKUP(L$2,'R.WEALTH-Cummulative'!$A:$FG,$A76,FALSE)^(1/(L$2/12)))-1,"")</f>
        <v/>
      </c>
      <c r="M76" s="185" t="str">
        <f>IFERROR((VLOOKUP(M$2,'R.WEALTH-Cummulative'!$A:$FG,$A76,FALSE)^(1/(M$2/12)))-1,"")</f>
        <v/>
      </c>
      <c r="N76" s="185" t="str">
        <f>IFERROR((VLOOKUP(N$2,'R.WEALTH-Cummulative'!$A:$FG,$A76,FALSE)^(1/(N$2/12)))-1,"")</f>
        <v/>
      </c>
      <c r="O76" s="185" t="str">
        <f>IFERROR((VLOOKUP(O$2,'R.WEALTH-Cummulative'!$A:$FG,$A76,FALSE)^(1/(O$2/12)))-1,"")</f>
        <v/>
      </c>
      <c r="P76" s="185" t="str">
        <f>IFERROR((VLOOKUP(P$2,'R.WEALTH-Cummulative'!$A:$FG,$A76,FALSE)^(1/(P$2/12)))-1,"")</f>
        <v/>
      </c>
      <c r="Q76" s="185" t="str">
        <f>IFERROR((VLOOKUP(Q$2,'R.WEALTH-Cummulative'!$A:$FG,$A76,FALSE)^(1/(Q$2/12)))-1,"")</f>
        <v/>
      </c>
      <c r="R76" s="185" t="str">
        <f>IFERROR((VLOOKUP(R$2,'R.WEALTH-Cummulative'!$A:$FG,$A76,FALSE)^(1/(R$2/12)))-1,"")</f>
        <v/>
      </c>
      <c r="S76" s="185" t="str">
        <f>IFERROR((VLOOKUP(S$2,'R.WEALTH-Cummulative'!$A:$FG,$A76,FALSE)^(1/(S$2/12)))-1,"")</f>
        <v/>
      </c>
      <c r="T76" s="185" t="str">
        <f>IFERROR((VLOOKUP(T$2,'R.WEALTH-Cummulative'!$A:$FG,$A76,FALSE)^(1/(T$2/12)))-1,"")</f>
        <v/>
      </c>
      <c r="U76" s="185" t="str">
        <f>IFERROR((VLOOKUP(U$2,'R.WEALTH-Cummulative'!$A:$FG,$A76,FALSE)^(1/(U$2/12)))-1,"")</f>
        <v/>
      </c>
      <c r="V76" s="185" t="str">
        <f>IFERROR((VLOOKUP(V$2,'R.WEALTH-Cummulative'!$A:$FG,$A76,FALSE)^(1/(V$2/12)))-1,"")</f>
        <v/>
      </c>
      <c r="W76" s="185" t="str">
        <f>IFERROR((VLOOKUP(W$2,'R.WEALTH-Cummulative'!$A:$FG,$A76,FALSE)^(1/(W$2/12)))-1,"")</f>
        <v/>
      </c>
      <c r="X76" s="185" t="str">
        <f>IFERROR((VLOOKUP(X$2,'R.WEALTH-Cummulative'!$A:$FG,$A76,FALSE)^(1/(X$2/12)))-1,"")</f>
        <v/>
      </c>
      <c r="Y76" s="225">
        <f>VLOOKUP(Y$2,'Since Inception Returns'!$B:$AAB,Summary!A76-1,FALSE)</f>
        <v>0.44085218351349309</v>
      </c>
      <c r="Z76" s="225">
        <f>VLOOKUP(Z$2,'Since Inception Returns'!$B:$AAB,Summary!A76-1,FALSE)</f>
        <v>0.13849952789050346</v>
      </c>
    </row>
    <row r="77" spans="1:26" s="232" customFormat="1">
      <c r="A77" s="230"/>
      <c r="B77" s="230">
        <v>44</v>
      </c>
      <c r="C77" s="238" t="s">
        <v>32</v>
      </c>
      <c r="D77" s="91" t="s">
        <v>33</v>
      </c>
      <c r="E77" s="229" t="s">
        <v>182</v>
      </c>
      <c r="F77" s="231">
        <f>IFERROR(VLOOKUP(F$2,'R.WEALTH-Cummulative (BM)'!$A:$FH,$B77,FALSE)-1,"")</f>
        <v>-2.0848614443601754E-2</v>
      </c>
      <c r="G77" s="231">
        <f>IFERROR(VLOOKUP(G$2,'R.WEALTH-Cummulative (BM)'!$A:$FH,$B77,FALSE)-1,"")</f>
        <v>5.8246556936513372E-2</v>
      </c>
      <c r="H77" s="231">
        <f>IFERROR(VLOOKUP(H$2,'R.WEALTH-Cummulative (BM)'!$A:$FH,$B77,FALSE)-1,"")</f>
        <v>5.2251867092412807E-2</v>
      </c>
      <c r="I77" s="231">
        <f>IFERROR(VLOOKUP(I$2,'R.WEALTH-Cummulative (BM)'!$A:$FH,$B77,FALSE)-1,"")</f>
        <v>-2.0848614443601754E-2</v>
      </c>
      <c r="J77" s="231">
        <f>IFERROR(VLOOKUP(J$2,'R.WEALTH-Cummulative (BM)'!$A:$FH,$B77,FALSE)-1,"")</f>
        <v>2.2379147411599742E-2</v>
      </c>
      <c r="K77" s="231">
        <f>IFERROR((VLOOKUP(K$2,'R.WEALTH-Cummulative (BM)'!$A:$FH,$B77,FALSE)^(1/(K$2/12)))-1,"")</f>
        <v>0.19194690609220522</v>
      </c>
      <c r="L77" s="231" t="str">
        <f>IFERROR((VLOOKUP(L$2,'R.WEALTH-Cummulative (BM)'!$A:$FH,$B77,FALSE)^(1/(L$2/12)))-1,"")</f>
        <v/>
      </c>
      <c r="M77" s="231" t="str">
        <f>IFERROR((VLOOKUP(M$2,'R.WEALTH-Cummulative (BM)'!$A:$FH,$B77,FALSE)^(1/(M$2/12)))-1,"")</f>
        <v/>
      </c>
      <c r="N77" s="231" t="str">
        <f>IFERROR((VLOOKUP(N$2,'R.WEALTH-Cummulative (BM)'!$A:$FH,$B77,FALSE)^(1/(N$2/12)))-1,"")</f>
        <v/>
      </c>
      <c r="O77" s="231" t="str">
        <f>IFERROR((VLOOKUP(O$2,'R.WEALTH-Cummulative (BM)'!$A:$FH,$B77,FALSE)^(1/(O$2/12)))-1,"")</f>
        <v/>
      </c>
      <c r="P77" s="231" t="str">
        <f>IFERROR((VLOOKUP(P$2,'R.WEALTH-Cummulative (BM)'!$A:$FH,$B77,FALSE)^(1/(P$2/12)))-1,"")</f>
        <v/>
      </c>
      <c r="Q77" s="231" t="str">
        <f>IFERROR((VLOOKUP(Q$2,'R.WEALTH-Cummulative (BM)'!$A:$FH,$B77,FALSE)^(1/(Q$2/12)))-1,"")</f>
        <v/>
      </c>
      <c r="R77" s="231" t="str">
        <f>IFERROR((VLOOKUP(R$2,'R.WEALTH-Cummulative (BM)'!$A:$FH,$B77,FALSE)^(1/(R$2/12)))-1,"")</f>
        <v/>
      </c>
      <c r="S77" s="231" t="str">
        <f>IFERROR((VLOOKUP(S$2,'R.WEALTH-Cummulative (BM)'!$A:$FH,$B77,FALSE)^(1/(S$2/12)))-1,"")</f>
        <v/>
      </c>
      <c r="T77" s="231" t="str">
        <f>IFERROR((VLOOKUP(T$2,'R.WEALTH-Cummulative (BM)'!$A:$FH,$B77,FALSE)^(1/(T$2/12)))-1,"")</f>
        <v/>
      </c>
      <c r="U77" s="231" t="str">
        <f>IFERROR((VLOOKUP(U$2,'R.WEALTH-Cummulative (BM)'!$A:$FH,$B77,FALSE)^(1/(U$2/12)))-1,"")</f>
        <v/>
      </c>
      <c r="V77" s="231" t="str">
        <f>IFERROR((VLOOKUP(V$2,'R.WEALTH-Cummulative (BM)'!$A:$FH,$B77,FALSE)^(1/(V$2/12)))-1,"")</f>
        <v/>
      </c>
      <c r="W77" s="231" t="str">
        <f>IFERROR((VLOOKUP(W$2,'R.WEALTH-Cummulative (BM)'!$A:$FH,$B77,FALSE)^(1/(W$2/12)))-1,"")</f>
        <v/>
      </c>
      <c r="X77" s="231" t="str">
        <f>IFERROR((VLOOKUP(X$2,'R.WEALTH-Cummulative (BM)'!$A:$FH,$B77,FALSE)^(1/(X$2/12)))-1,"")</f>
        <v/>
      </c>
      <c r="Y77" s="227">
        <f>VLOOKUP(Y$2,'Since Inception (BM)'!$B:$AAC,Summary!B77-1,FALSE)</f>
        <v>0.71942540278566103</v>
      </c>
      <c r="Z77" s="227">
        <f>VLOOKUP(Z$2,'Since Inception (BM)'!$B:$AAC,Summary!B77-1,FALSE)</f>
        <v>0.21225826326237862</v>
      </c>
    </row>
    <row r="78" spans="1:26">
      <c r="A78" s="184">
        <v>44</v>
      </c>
      <c r="B78" s="184"/>
      <c r="C78" s="238" t="s">
        <v>39</v>
      </c>
      <c r="D78" s="91" t="s">
        <v>40</v>
      </c>
      <c r="E78" s="91" t="s">
        <v>186</v>
      </c>
      <c r="F78" s="185">
        <f>IFERROR(VLOOKUP(F$2,'R.WEALTH-Cummulative'!$A:$FG,$A78,FALSE)-1,"")</f>
        <v>1.7040034080069155E-3</v>
      </c>
      <c r="G78" s="185">
        <f>IFERROR(VLOOKUP(G$2,'R.WEALTH-Cummulative'!$A:$FG,$A78,FALSE)-1,"")</f>
        <v>5.3896465461977794E-3</v>
      </c>
      <c r="H78" s="185">
        <f>IFERROR(VLOOKUP(H$2,'R.WEALTH-Cummulative'!$A:$FG,$A78,FALSE)-1,"")</f>
        <v>1.1726822564419814E-2</v>
      </c>
      <c r="I78" s="185">
        <f>IFERROR(VLOOKUP(I$2,'R.WEALTH-Cummulative'!$A:$FG,$A78,FALSE)-1,"")</f>
        <v>1.7040034080069155E-3</v>
      </c>
      <c r="J78" s="185">
        <f>IFERROR(VLOOKUP(J$2,'R.WEALTH-Cummulative'!$A:$FG,$A78,FALSE)-1,"")</f>
        <v>2.4991319617723828E-2</v>
      </c>
      <c r="K78" s="185">
        <f>IFERROR((VLOOKUP(K$2,'R.WEALTH-Cummulative'!$A:$FG,$A78,FALSE)^(1/(K$2/12)))-1,"")</f>
        <v>3.4299525901472672E-2</v>
      </c>
      <c r="L78" s="185" t="str">
        <f>IFERROR((VLOOKUP(L$2,'R.WEALTH-Cummulative'!$A:$FG,$A78,FALSE)^(1/(L$2/12)))-1,"")</f>
        <v/>
      </c>
      <c r="M78" s="185" t="str">
        <f>IFERROR((VLOOKUP(M$2,'R.WEALTH-Cummulative'!$A:$FG,$A78,FALSE)^(1/(M$2/12)))-1,"")</f>
        <v/>
      </c>
      <c r="N78" s="185" t="str">
        <f>IFERROR((VLOOKUP(N$2,'R.WEALTH-Cummulative'!$A:$FG,$A78,FALSE)^(1/(N$2/12)))-1,"")</f>
        <v/>
      </c>
      <c r="O78" s="185" t="str">
        <f>IFERROR((VLOOKUP(O$2,'R.WEALTH-Cummulative'!$A:$FG,$A78,FALSE)^(1/(O$2/12)))-1,"")</f>
        <v/>
      </c>
      <c r="P78" s="185" t="str">
        <f>IFERROR((VLOOKUP(P$2,'R.WEALTH-Cummulative'!$A:$FG,$A78,FALSE)^(1/(P$2/12)))-1,"")</f>
        <v/>
      </c>
      <c r="Q78" s="185" t="str">
        <f>IFERROR((VLOOKUP(Q$2,'R.WEALTH-Cummulative'!$A:$FG,$A78,FALSE)^(1/(Q$2/12)))-1,"")</f>
        <v/>
      </c>
      <c r="R78" s="185" t="str">
        <f>IFERROR((VLOOKUP(R$2,'R.WEALTH-Cummulative'!$A:$FG,$A78,FALSE)^(1/(R$2/12)))-1,"")</f>
        <v/>
      </c>
      <c r="S78" s="185" t="str">
        <f>IFERROR((VLOOKUP(S$2,'R.WEALTH-Cummulative'!$A:$FG,$A78,FALSE)^(1/(S$2/12)))-1,"")</f>
        <v/>
      </c>
      <c r="T78" s="185" t="str">
        <f>IFERROR((VLOOKUP(T$2,'R.WEALTH-Cummulative'!$A:$FG,$A78,FALSE)^(1/(T$2/12)))-1,"")</f>
        <v/>
      </c>
      <c r="U78" s="185" t="str">
        <f>IFERROR((VLOOKUP(U$2,'R.WEALTH-Cummulative'!$A:$FG,$A78,FALSE)^(1/(U$2/12)))-1,"")</f>
        <v/>
      </c>
      <c r="V78" s="185" t="str">
        <f>IFERROR((VLOOKUP(V$2,'R.WEALTH-Cummulative'!$A:$FG,$A78,FALSE)^(1/(V$2/12)))-1,"")</f>
        <v/>
      </c>
      <c r="W78" s="185" t="str">
        <f>IFERROR((VLOOKUP(W$2,'R.WEALTH-Cummulative'!$A:$FG,$A78,FALSE)^(1/(W$2/12)))-1,"")</f>
        <v/>
      </c>
      <c r="X78" s="185" t="str">
        <f>IFERROR((VLOOKUP(X$2,'R.WEALTH-Cummulative'!$A:$FG,$A78,FALSE)^(1/(X$2/12)))-1,"")</f>
        <v/>
      </c>
      <c r="Y78" s="225">
        <f>VLOOKUP(Y$2,'Since Inception Returns'!$B:$AAB,Summary!A78-1,FALSE)</f>
        <v>7.2111898992278656E-2</v>
      </c>
      <c r="Z78" s="225">
        <f>VLOOKUP(Z$2,'Since Inception Returns'!$B:$AAB,Summary!A78-1,FALSE)</f>
        <v>3.4467513296277508E-2</v>
      </c>
    </row>
    <row r="79" spans="1:26" s="232" customFormat="1">
      <c r="A79" s="230"/>
      <c r="B79" s="230">
        <v>45</v>
      </c>
      <c r="C79" s="238" t="s">
        <v>39</v>
      </c>
      <c r="D79" s="91" t="s">
        <v>40</v>
      </c>
      <c r="E79" s="229" t="s">
        <v>187</v>
      </c>
      <c r="F79" s="231">
        <f>IFERROR(VLOOKUP(F$2,'R.WEALTH-Cummulative (BM)'!$A:$FH,$B79,FALSE)-1,"")</f>
        <v>-4.1166606746356749E-5</v>
      </c>
      <c r="G79" s="231">
        <f>IFERROR(VLOOKUP(G$2,'R.WEALTH-Cummulative (BM)'!$A:$FH,$B79,FALSE)-1,"")</f>
        <v>8.2343382885818883E-5</v>
      </c>
      <c r="H79" s="231">
        <f>IFERROR(VLOOKUP(H$2,'R.WEALTH-Cummulative (BM)'!$A:$FH,$B79,FALSE)-1,"")</f>
        <v>4.53057582603833E-4</v>
      </c>
      <c r="I79" s="231">
        <f>IFERROR(VLOOKUP(I$2,'R.WEALTH-Cummulative (BM)'!$A:$FH,$B79,FALSE)-1,"")</f>
        <v>-4.1166606746356749E-5</v>
      </c>
      <c r="J79" s="231">
        <f>IFERROR(VLOOKUP(J$2,'R.WEALTH-Cummulative (BM)'!$A:$FH,$B79,FALSE)-1,"")</f>
        <v>6.4263822214427613E-4</v>
      </c>
      <c r="K79" s="231">
        <f>IFERROR((VLOOKUP(K$2,'R.WEALTH-Cummulative (BM)'!$A:$FH,$B79,FALSE)^(1/(K$2/12)))-1,"")</f>
        <v>1.2042843086967903E-3</v>
      </c>
      <c r="L79" s="231" t="str">
        <f>IFERROR((VLOOKUP(L$2,'R.WEALTH-Cummulative (BM)'!$A:$FH,$B79,FALSE)^(1/(L$2/12)))-1,"")</f>
        <v/>
      </c>
      <c r="M79" s="231" t="str">
        <f>IFERROR((VLOOKUP(M$2,'R.WEALTH-Cummulative (BM)'!$A:$FH,$B79,FALSE)^(1/(M$2/12)))-1,"")</f>
        <v/>
      </c>
      <c r="N79" s="231" t="str">
        <f>IFERROR((VLOOKUP(N$2,'R.WEALTH-Cummulative (BM)'!$A:$FH,$B79,FALSE)^(1/(N$2/12)))-1,"")</f>
        <v/>
      </c>
      <c r="O79" s="231" t="str">
        <f>IFERROR((VLOOKUP(O$2,'R.WEALTH-Cummulative (BM)'!$A:$FH,$B79,FALSE)^(1/(O$2/12)))-1,"")</f>
        <v/>
      </c>
      <c r="P79" s="231" t="str">
        <f>IFERROR((VLOOKUP(P$2,'R.WEALTH-Cummulative (BM)'!$A:$FH,$B79,FALSE)^(1/(P$2/12)))-1,"")</f>
        <v/>
      </c>
      <c r="Q79" s="231" t="str">
        <f>IFERROR((VLOOKUP(Q$2,'R.WEALTH-Cummulative (BM)'!$A:$FH,$B79,FALSE)^(1/(Q$2/12)))-1,"")</f>
        <v/>
      </c>
      <c r="R79" s="231" t="str">
        <f>IFERROR((VLOOKUP(R$2,'R.WEALTH-Cummulative (BM)'!$A:$FH,$B79,FALSE)^(1/(R$2/12)))-1,"")</f>
        <v/>
      </c>
      <c r="S79" s="231" t="str">
        <f>IFERROR((VLOOKUP(S$2,'R.WEALTH-Cummulative (BM)'!$A:$FH,$B79,FALSE)^(1/(S$2/12)))-1,"")</f>
        <v/>
      </c>
      <c r="T79" s="231" t="str">
        <f>IFERROR((VLOOKUP(T$2,'R.WEALTH-Cummulative (BM)'!$A:$FH,$B79,FALSE)^(1/(T$2/12)))-1,"")</f>
        <v/>
      </c>
      <c r="U79" s="231" t="str">
        <f>IFERROR((VLOOKUP(U$2,'R.WEALTH-Cummulative (BM)'!$A:$FH,$B79,FALSE)^(1/(U$2/12)))-1,"")</f>
        <v/>
      </c>
      <c r="V79" s="231" t="str">
        <f>IFERROR((VLOOKUP(V$2,'R.WEALTH-Cummulative (BM)'!$A:$FH,$B79,FALSE)^(1/(V$2/12)))-1,"")</f>
        <v/>
      </c>
      <c r="W79" s="231" t="str">
        <f>IFERROR((VLOOKUP(W$2,'R.WEALTH-Cummulative (BM)'!$A:$FH,$B79,FALSE)^(1/(W$2/12)))-1,"")</f>
        <v/>
      </c>
      <c r="X79" s="231" t="str">
        <f>IFERROR((VLOOKUP(X$2,'R.WEALTH-Cummulative (BM)'!$A:$FH,$B79,FALSE)^(1/(X$2/12)))-1,"")</f>
        <v/>
      </c>
      <c r="Y79" s="227">
        <f>VLOOKUP(Y$2,'Since Inception (BM)'!$B:$AAC,Summary!B79-1,FALSE)</f>
        <v>2.3686595805181287E-3</v>
      </c>
      <c r="Z79" s="227">
        <f>VLOOKUP(Z$2,'Since Inception (BM)'!$B:$AAC,Summary!B79-1,FALSE)</f>
        <v>1.1520476788435818E-3</v>
      </c>
    </row>
    <row r="80" spans="1:26">
      <c r="A80" s="184">
        <v>45</v>
      </c>
      <c r="B80" s="184"/>
      <c r="C80" s="238" t="s">
        <v>52</v>
      </c>
      <c r="D80" s="91" t="s">
        <v>53</v>
      </c>
      <c r="E80" s="91" t="s">
        <v>54</v>
      </c>
      <c r="F80" s="185">
        <f>IFERROR(VLOOKUP(F$2,'R.WEALTH-Cummulative'!$A:$FG,$A80,FALSE)-1,"")</f>
        <v>4.56243150761515E-3</v>
      </c>
      <c r="G80" s="185">
        <f>IFERROR(VLOOKUP(G$2,'R.WEALTH-Cummulative'!$A:$FG,$A80,FALSE)-1,"")</f>
        <v>3.7776626602824326E-2</v>
      </c>
      <c r="H80" s="185">
        <f>IFERROR(VLOOKUP(H$2,'R.WEALTH-Cummulative'!$A:$FG,$A80,FALSE)-1,"")</f>
        <v>0.1062747684973453</v>
      </c>
      <c r="I80" s="185">
        <f>IFERROR(VLOOKUP(I$2,'R.WEALTH-Cummulative'!$A:$FG,$A80,FALSE)-1,"")</f>
        <v>4.56243150761515E-3</v>
      </c>
      <c r="J80" s="185">
        <f>IFERROR(VLOOKUP(J$2,'R.WEALTH-Cummulative'!$A:$FG,$A80,FALSE)-1,"")</f>
        <v>0.11712545720377809</v>
      </c>
      <c r="K80" s="185">
        <f>IFERROR((VLOOKUP(K$2,'R.WEALTH-Cummulative'!$A:$FG,$A80,FALSE)^(1/(K$2/12)))-1,"")</f>
        <v>0.16619933998878689</v>
      </c>
      <c r="L80" s="185">
        <f>IFERROR((VLOOKUP(L$2,'R.WEALTH-Cummulative'!$A:$FG,$A80,FALSE)^(1/(L$2/12)))-1,"")</f>
        <v>0.13332448585901502</v>
      </c>
      <c r="M80" s="185" t="str">
        <f>IFERROR((VLOOKUP(M$2,'R.WEALTH-Cummulative'!$A:$FG,$A80,FALSE)^(1/(M$2/12)))-1,"")</f>
        <v/>
      </c>
      <c r="N80" s="185" t="str">
        <f>IFERROR((VLOOKUP(N$2,'R.WEALTH-Cummulative'!$A:$FG,$A80,FALSE)^(1/(N$2/12)))-1,"")</f>
        <v/>
      </c>
      <c r="O80" s="185" t="str">
        <f>IFERROR((VLOOKUP(O$2,'R.WEALTH-Cummulative'!$A:$FG,$A80,FALSE)^(1/(O$2/12)))-1,"")</f>
        <v/>
      </c>
      <c r="P80" s="185" t="str">
        <f>IFERROR((VLOOKUP(P$2,'R.WEALTH-Cummulative'!$A:$FG,$A80,FALSE)^(1/(P$2/12)))-1,"")</f>
        <v/>
      </c>
      <c r="Q80" s="185" t="str">
        <f>IFERROR((VLOOKUP(Q$2,'R.WEALTH-Cummulative'!$A:$FG,$A80,FALSE)^(1/(Q$2/12)))-1,"")</f>
        <v/>
      </c>
      <c r="R80" s="185" t="str">
        <f>IFERROR((VLOOKUP(R$2,'R.WEALTH-Cummulative'!$A:$FG,$A80,FALSE)^(1/(R$2/12)))-1,"")</f>
        <v/>
      </c>
      <c r="S80" s="185" t="str">
        <f>IFERROR((VLOOKUP(S$2,'R.WEALTH-Cummulative'!$A:$FG,$A80,FALSE)^(1/(S$2/12)))-1,"")</f>
        <v/>
      </c>
      <c r="T80" s="185" t="str">
        <f>IFERROR((VLOOKUP(T$2,'R.WEALTH-Cummulative'!$A:$FG,$A80,FALSE)^(1/(T$2/12)))-1,"")</f>
        <v/>
      </c>
      <c r="U80" s="185" t="str">
        <f>IFERROR((VLOOKUP(U$2,'R.WEALTH-Cummulative'!$A:$FG,$A80,FALSE)^(1/(U$2/12)))-1,"")</f>
        <v/>
      </c>
      <c r="V80" s="185" t="str">
        <f>IFERROR((VLOOKUP(V$2,'R.WEALTH-Cummulative'!$A:$FG,$A80,FALSE)^(1/(V$2/12)))-1,"")</f>
        <v/>
      </c>
      <c r="W80" s="185" t="str">
        <f>IFERROR((VLOOKUP(W$2,'R.WEALTH-Cummulative'!$A:$FG,$A80,FALSE)^(1/(W$2/12)))-1,"")</f>
        <v/>
      </c>
      <c r="X80" s="185" t="str">
        <f>IFERROR((VLOOKUP(X$2,'R.WEALTH-Cummulative'!$A:$FG,$A80,FALSE)^(1/(X$2/12)))-1,"")</f>
        <v/>
      </c>
      <c r="Y80" s="225">
        <f>VLOOKUP(Y$2,'Since Inception Returns'!$B:$AAB,Summary!A80-1,FALSE)</f>
        <v>0.33666837922756021</v>
      </c>
      <c r="Z80" s="225">
        <f>VLOOKUP(Z$2,'Since Inception Returns'!$B:$AAB,Summary!A80-1,FALSE)</f>
        <v>7.5964957831103241E-2</v>
      </c>
    </row>
    <row r="81" spans="1:26" s="232" customFormat="1">
      <c r="A81" s="230"/>
      <c r="B81" s="230">
        <v>46</v>
      </c>
      <c r="C81" s="238" t="s">
        <v>52</v>
      </c>
      <c r="D81" s="91" t="s">
        <v>53</v>
      </c>
      <c r="E81" s="229" t="s">
        <v>184</v>
      </c>
      <c r="F81" s="231">
        <f>IFERROR(VLOOKUP(F$2,'R.WEALTH-Cummulative (BM)'!$A:$FH,$B81,FALSE)-1,"")</f>
        <v>1.2539964016205607E-2</v>
      </c>
      <c r="G81" s="231">
        <f>IFERROR(VLOOKUP(G$2,'R.WEALTH-Cummulative (BM)'!$A:$FH,$B81,FALSE)-1,"")</f>
        <v>1.2707750225906977E-2</v>
      </c>
      <c r="H81" s="231">
        <f>IFERROR(VLOOKUP(H$2,'R.WEALTH-Cummulative (BM)'!$A:$FH,$B81,FALSE)-1,"")</f>
        <v>9.6905279394237098E-2</v>
      </c>
      <c r="I81" s="231">
        <f>IFERROR(VLOOKUP(I$2,'R.WEALTH-Cummulative (BM)'!$A:$FH,$B81,FALSE)-1,"")</f>
        <v>1.2539964016205607E-2</v>
      </c>
      <c r="J81" s="231">
        <f>IFERROR(VLOOKUP(J$2,'R.WEALTH-Cummulative (BM)'!$A:$FH,$B81,FALSE)-1,"")</f>
        <v>0.15937135963339233</v>
      </c>
      <c r="K81" s="231">
        <f>IFERROR((VLOOKUP(K$2,'R.WEALTH-Cummulative (BM)'!$A:$FH,$B81,FALSE)^(1/(K$2/12)))-1,"")</f>
        <v>0.21519071597429384</v>
      </c>
      <c r="L81" s="231">
        <f>IFERROR((VLOOKUP(L$2,'R.WEALTH-Cummulative (BM)'!$A:$FH,$B81,FALSE)^(1/(L$2/12)))-1,"")</f>
        <v>0.21617439676864803</v>
      </c>
      <c r="M81" s="231" t="str">
        <f>IFERROR((VLOOKUP(M$2,'R.WEALTH-Cummulative (BM)'!$A:$FH,$B81,FALSE)^(1/(M$2/12)))-1,"")</f>
        <v/>
      </c>
      <c r="N81" s="231" t="str">
        <f>IFERROR((VLOOKUP(N$2,'R.WEALTH-Cummulative (BM)'!$A:$FH,$B81,FALSE)^(1/(N$2/12)))-1,"")</f>
        <v/>
      </c>
      <c r="O81" s="231" t="str">
        <f>IFERROR((VLOOKUP(O$2,'R.WEALTH-Cummulative (BM)'!$A:$FH,$B81,FALSE)^(1/(O$2/12)))-1,"")</f>
        <v/>
      </c>
      <c r="P81" s="231" t="str">
        <f>IFERROR((VLOOKUP(P$2,'R.WEALTH-Cummulative (BM)'!$A:$FH,$B81,FALSE)^(1/(P$2/12)))-1,"")</f>
        <v/>
      </c>
      <c r="Q81" s="231" t="str">
        <f>IFERROR((VLOOKUP(Q$2,'R.WEALTH-Cummulative (BM)'!$A:$FH,$B81,FALSE)^(1/(Q$2/12)))-1,"")</f>
        <v/>
      </c>
      <c r="R81" s="231" t="str">
        <f>IFERROR((VLOOKUP(R$2,'R.WEALTH-Cummulative (BM)'!$A:$FH,$B81,FALSE)^(1/(R$2/12)))-1,"")</f>
        <v/>
      </c>
      <c r="S81" s="231" t="str">
        <f>IFERROR((VLOOKUP(S$2,'R.WEALTH-Cummulative (BM)'!$A:$FH,$B81,FALSE)^(1/(S$2/12)))-1,"")</f>
        <v/>
      </c>
      <c r="T81" s="231" t="str">
        <f>IFERROR((VLOOKUP(T$2,'R.WEALTH-Cummulative (BM)'!$A:$FH,$B81,FALSE)^(1/(T$2/12)))-1,"")</f>
        <v/>
      </c>
      <c r="U81" s="231" t="str">
        <f>IFERROR((VLOOKUP(U$2,'R.WEALTH-Cummulative (BM)'!$A:$FH,$B81,FALSE)^(1/(U$2/12)))-1,"")</f>
        <v/>
      </c>
      <c r="V81" s="231" t="str">
        <f>IFERROR((VLOOKUP(V$2,'R.WEALTH-Cummulative (BM)'!$A:$FH,$B81,FALSE)^(1/(V$2/12)))-1,"")</f>
        <v/>
      </c>
      <c r="W81" s="231" t="str">
        <f>IFERROR((VLOOKUP(W$2,'R.WEALTH-Cummulative (BM)'!$A:$FH,$B81,FALSE)^(1/(W$2/12)))-1,"")</f>
        <v/>
      </c>
      <c r="X81" s="231" t="str">
        <f>IFERROR((VLOOKUP(X$2,'R.WEALTH-Cummulative (BM)'!$A:$FH,$B81,FALSE)^(1/(X$2/12)))-1,"")</f>
        <v/>
      </c>
      <c r="Y81" s="227">
        <f>VLOOKUP(Y$2,'Since Inception (BM)'!$B:$AAC,Summary!B81-1,FALSE)</f>
        <v>0.66302707161413532</v>
      </c>
      <c r="Z81" s="227">
        <f>VLOOKUP(Z$2,'Since Inception (BM)'!$B:$AAC,Summary!B81-1,FALSE)</f>
        <v>0.13693863563547048</v>
      </c>
    </row>
    <row r="82" spans="1:26">
      <c r="A82" s="184">
        <v>46</v>
      </c>
      <c r="B82" s="184"/>
      <c r="C82" s="238" t="s">
        <v>188</v>
      </c>
      <c r="D82" s="91" t="s">
        <v>65</v>
      </c>
      <c r="E82" s="91" t="s">
        <v>66</v>
      </c>
      <c r="F82" s="185">
        <f>IFERROR(VLOOKUP(F$2,'R.WEALTH-Cummulative'!$A:$FG,$A82,FALSE)-1,"")</f>
        <v>1.9210503296859027E-2</v>
      </c>
      <c r="G82" s="185">
        <f>IFERROR(VLOOKUP(G$2,'R.WEALTH-Cummulative'!$A:$FG,$A82,FALSE)-1,"")</f>
        <v>0.11263726389970485</v>
      </c>
      <c r="H82" s="185">
        <f>IFERROR(VLOOKUP(H$2,'R.WEALTH-Cummulative'!$A:$FG,$A82,FALSE)-1,"")</f>
        <v>0.23458445669240735</v>
      </c>
      <c r="I82" s="185">
        <f>IFERROR(VLOOKUP(I$2,'R.WEALTH-Cummulative'!$A:$FG,$A82,FALSE)-1,"")</f>
        <v>1.9210503296859027E-2</v>
      </c>
      <c r="J82" s="185">
        <f>IFERROR(VLOOKUP(J$2,'R.WEALTH-Cummulative'!$A:$FG,$A82,FALSE)-1,"")</f>
        <v>0.15934470599912243</v>
      </c>
      <c r="K82" s="185">
        <f>IFERROR((VLOOKUP(K$2,'R.WEALTH-Cummulative'!$A:$FG,$A82,FALSE)^(1/(K$2/12)))-1,"")</f>
        <v>8.8925156374725534E-2</v>
      </c>
      <c r="L82" s="185">
        <f>IFERROR((VLOOKUP(L$2,'R.WEALTH-Cummulative'!$A:$FG,$A82,FALSE)^(1/(L$2/12)))-1,"")</f>
        <v>7.4282224045850498E-2</v>
      </c>
      <c r="M82" s="185">
        <f>IFERROR((VLOOKUP(M$2,'R.WEALTH-Cummulative'!$A:$FG,$A82,FALSE)^(1/(M$2/12)))-1,"")</f>
        <v>7.2599511843075337E-2</v>
      </c>
      <c r="N82" s="185">
        <f>IFERROR((VLOOKUP(N$2,'R.WEALTH-Cummulative'!$A:$FG,$A82,FALSE)^(1/(N$2/12)))-1,"")</f>
        <v>8.2995790802332881E-2</v>
      </c>
      <c r="O82" s="185">
        <f>IFERROR((VLOOKUP(O$2,'R.WEALTH-Cummulative'!$A:$FG,$A82,FALSE)^(1/(O$2/12)))-1,"")</f>
        <v>8.0385501846266028E-2</v>
      </c>
      <c r="P82" s="185">
        <f>IFERROR((VLOOKUP(P$2,'R.WEALTH-Cummulative'!$A:$FG,$A82,FALSE)^(1/(P$2/12)))-1,"")</f>
        <v>8.7115035147717679E-2</v>
      </c>
      <c r="Q82" s="185">
        <f>IFERROR((VLOOKUP(Q$2,'R.WEALTH-Cummulative'!$A:$FG,$A82,FALSE)^(1/(Q$2/12)))-1,"")</f>
        <v>8.0800954224242272E-2</v>
      </c>
      <c r="R82" s="185" t="str">
        <f>IFERROR((VLOOKUP(R$2,'R.WEALTH-Cummulative'!$A:$FG,$A82,FALSE)^(1/(R$2/12)))-1,"")</f>
        <v/>
      </c>
      <c r="S82" s="185" t="str">
        <f>IFERROR((VLOOKUP(S$2,'R.WEALTH-Cummulative'!$A:$FG,$A82,FALSE)^(1/(S$2/12)))-1,"")</f>
        <v/>
      </c>
      <c r="T82" s="185" t="str">
        <f>IFERROR((VLOOKUP(T$2,'R.WEALTH-Cummulative'!$A:$FG,$A82,FALSE)^(1/(T$2/12)))-1,"")</f>
        <v/>
      </c>
      <c r="U82" s="185" t="str">
        <f>IFERROR((VLOOKUP(U$2,'R.WEALTH-Cummulative'!$A:$FG,$A82,FALSE)^(1/(U$2/12)))-1,"")</f>
        <v/>
      </c>
      <c r="V82" s="185" t="str">
        <f>IFERROR((VLOOKUP(V$2,'R.WEALTH-Cummulative'!$A:$FG,$A82,FALSE)^(1/(V$2/12)))-1,"")</f>
        <v/>
      </c>
      <c r="W82" s="185" t="str">
        <f>IFERROR((VLOOKUP(W$2,'R.WEALTH-Cummulative'!$A:$FG,$A82,FALSE)^(1/(W$2/12)))-1,"")</f>
        <v/>
      </c>
      <c r="X82" s="185" t="str">
        <f>IFERROR((VLOOKUP(X$2,'R.WEALTH-Cummulative'!$A:$FG,$A82,FALSE)^(1/(X$2/12)))-1,"")</f>
        <v/>
      </c>
      <c r="Y82" s="225">
        <f>VLOOKUP(Y$2,'Since Inception Returns'!$B:$AAB,Summary!A82-1,FALSE)</f>
        <v>0.92996114218030579</v>
      </c>
      <c r="Z82" s="225">
        <f>VLOOKUP(Z$2,'Since Inception Returns'!$B:$AAB,Summary!A82-1,FALSE)</f>
        <v>8.3639309316908994E-2</v>
      </c>
    </row>
    <row r="83" spans="1:26">
      <c r="A83" s="184">
        <v>47</v>
      </c>
      <c r="B83" s="184"/>
      <c r="C83" s="238" t="s">
        <v>189</v>
      </c>
      <c r="D83" s="91" t="s">
        <v>190</v>
      </c>
      <c r="E83" s="91" t="s">
        <v>70</v>
      </c>
      <c r="F83" s="185">
        <f>IFERROR(VLOOKUP(F$2,'R.WEALTH-Cummulative'!$A:$FG,$A83,FALSE)-1,"")</f>
        <v>0</v>
      </c>
      <c r="G83" s="185">
        <f>IFERROR(VLOOKUP(G$2,'R.WEALTH-Cummulative'!$A:$FG,$A83,FALSE)-1,"")</f>
        <v>1.2499999999999956E-2</v>
      </c>
      <c r="H83" s="185">
        <f>IFERROR(VLOOKUP(H$2,'R.WEALTH-Cummulative'!$A:$FG,$A83,FALSE)-1,"")</f>
        <v>2.5156249999999991E-2</v>
      </c>
      <c r="I83" s="185">
        <f>IFERROR(VLOOKUP(I$2,'R.WEALTH-Cummulative'!$A:$FG,$A83,FALSE)-1,"")</f>
        <v>0</v>
      </c>
      <c r="J83" s="185">
        <f>IFERROR(VLOOKUP(J$2,'R.WEALTH-Cummulative'!$A:$FG,$A83,FALSE)-1,"")</f>
        <v>5.0945336914062223E-2</v>
      </c>
      <c r="K83" s="185">
        <f>IFERROR((VLOOKUP(K$2,'R.WEALTH-Cummulative'!$A:$FG,$A83,FALSE)^(1/(K$2/12)))-1,"")</f>
        <v>5.0945336914062223E-2</v>
      </c>
      <c r="L83" s="185">
        <f>IFERROR((VLOOKUP(L$2,'R.WEALTH-Cummulative'!$A:$FG,$A83,FALSE)^(1/(L$2/12)))-1,"")</f>
        <v>5.0945336914062223E-2</v>
      </c>
      <c r="M83" s="185">
        <f>IFERROR((VLOOKUP(M$2,'R.WEALTH-Cummulative'!$A:$FG,$A83,FALSE)^(1/(M$2/12)))-1,"")</f>
        <v>5.0945336914062223E-2</v>
      </c>
      <c r="N83" s="185">
        <f>IFERROR((VLOOKUP(N$2,'R.WEALTH-Cummulative'!$A:$FG,$A83,FALSE)^(1/(N$2/12)))-1,"")</f>
        <v>5.0945336914062223E-2</v>
      </c>
      <c r="O83" s="185">
        <f>IFERROR((VLOOKUP(O$2,'R.WEALTH-Cummulative'!$A:$FG,$A83,FALSE)^(1/(O$2/12)))-1,"")</f>
        <v>5.0945336914062223E-2</v>
      </c>
      <c r="P83" s="185">
        <f>IFERROR((VLOOKUP(P$2,'R.WEALTH-Cummulative'!$A:$FG,$A83,FALSE)^(1/(P$2/12)))-1,"")</f>
        <v>5.0945336914062223E-2</v>
      </c>
      <c r="Q83" s="185">
        <f>IFERROR((VLOOKUP(Q$2,'R.WEALTH-Cummulative'!$A:$FG,$A83,FALSE)^(1/(Q$2/12)))-1,"")</f>
        <v>5.0945336914062223E-2</v>
      </c>
      <c r="R83" s="185" t="str">
        <f>IFERROR((VLOOKUP(R$2,'R.WEALTH-Cummulative'!$A:$FG,$A83,FALSE)^(1/(R$2/12)))-1,"")</f>
        <v/>
      </c>
      <c r="S83" s="185" t="str">
        <f>IFERROR((VLOOKUP(S$2,'R.WEALTH-Cummulative'!$A:$FG,$A83,FALSE)^(1/(S$2/12)))-1,"")</f>
        <v/>
      </c>
      <c r="T83" s="185" t="str">
        <f>IFERROR((VLOOKUP(T$2,'R.WEALTH-Cummulative'!$A:$FG,$A83,FALSE)^(1/(T$2/12)))-1,"")</f>
        <v/>
      </c>
      <c r="U83" s="185" t="str">
        <f>IFERROR((VLOOKUP(U$2,'R.WEALTH-Cummulative'!$A:$FG,$A83,FALSE)^(1/(U$2/12)))-1,"")</f>
        <v/>
      </c>
      <c r="V83" s="185" t="str">
        <f>IFERROR((VLOOKUP(V$2,'R.WEALTH-Cummulative'!$A:$FG,$A83,FALSE)^(1/(V$2/12)))-1,"")</f>
        <v/>
      </c>
      <c r="W83" s="185" t="str">
        <f>IFERROR((VLOOKUP(W$2,'R.WEALTH-Cummulative'!$A:$FG,$A83,FALSE)^(1/(W$2/12)))-1,"")</f>
        <v/>
      </c>
      <c r="X83" s="185" t="str">
        <f>IFERROR((VLOOKUP(X$2,'R.WEALTH-Cummulative'!$A:$FG,$A83,FALSE)^(1/(X$2/12)))-1,"")</f>
        <v/>
      </c>
      <c r="Y83" s="225">
        <f>VLOOKUP(Y$2,'Since Inception Returns'!$B:$AAB,Summary!A83-1,FALSE)</f>
        <v>0.49581372641070032</v>
      </c>
      <c r="Z83" s="225">
        <f>VLOOKUP(Z$2,'Since Inception Returns'!$B:$AAB,Summary!A83-1,FALSE)</f>
        <v>5.0423300145461702E-2</v>
      </c>
    </row>
    <row r="84" spans="1:26">
      <c r="A84" s="184">
        <v>48</v>
      </c>
      <c r="B84" s="184"/>
      <c r="C84" s="238" t="s">
        <v>188</v>
      </c>
      <c r="D84" s="91" t="s">
        <v>65</v>
      </c>
      <c r="E84" s="91" t="s">
        <v>68</v>
      </c>
      <c r="F84" s="185">
        <f>IFERROR(VLOOKUP(F$2,'R.WEALTH-Cummulative'!$A:$FG,$A84,FALSE)-1,"")</f>
        <v>3.2924748531165005E-2</v>
      </c>
      <c r="G84" s="185">
        <f>IFERROR(VLOOKUP(G$2,'R.WEALTH-Cummulative'!$A:$FG,$A84,FALSE)-1,"")</f>
        <v>0.19406379771334015</v>
      </c>
      <c r="H84" s="185">
        <f>IFERROR(VLOOKUP(H$2,'R.WEALTH-Cummulative'!$A:$FG,$A84,FALSE)-1,"")</f>
        <v>0.4356267930645783</v>
      </c>
      <c r="I84" s="185">
        <f>IFERROR(VLOOKUP(I$2,'R.WEALTH-Cummulative'!$A:$FG,$A84,FALSE)-1,"")</f>
        <v>3.2924748531165005E-2</v>
      </c>
      <c r="J84" s="185">
        <f>IFERROR(VLOOKUP(J$2,'R.WEALTH-Cummulative'!$A:$FG,$A84,FALSE)-1,"")</f>
        <v>0.24952377388132119</v>
      </c>
      <c r="K84" s="185">
        <f>IFERROR((VLOOKUP(K$2,'R.WEALTH-Cummulative'!$A:$FG,$A84,FALSE)^(1/(K$2/12)))-1,"")</f>
        <v>0.11862176622941667</v>
      </c>
      <c r="L84" s="185">
        <f>IFERROR((VLOOKUP(L$2,'R.WEALTH-Cummulative'!$A:$FG,$A84,FALSE)^(1/(L$2/12)))-1,"")</f>
        <v>9.2630211016320851E-2</v>
      </c>
      <c r="M84" s="185">
        <f>IFERROR((VLOOKUP(M$2,'R.WEALTH-Cummulative'!$A:$FG,$A84,FALSE)^(1/(M$2/12)))-1,"")</f>
        <v>8.9113229016615669E-2</v>
      </c>
      <c r="N84" s="185">
        <f>IFERROR((VLOOKUP(N$2,'R.WEALTH-Cummulative'!$A:$FG,$A84,FALSE)^(1/(N$2/12)))-1,"")</f>
        <v>0.10727606962862901</v>
      </c>
      <c r="O84" s="185">
        <f>IFERROR((VLOOKUP(O$2,'R.WEALTH-Cummulative'!$A:$FG,$A84,FALSE)^(1/(O$2/12)))-1,"")</f>
        <v>0.10267205549490099</v>
      </c>
      <c r="P84" s="185">
        <f>IFERROR((VLOOKUP(P$2,'R.WEALTH-Cummulative'!$A:$FG,$A84,FALSE)^(1/(P$2/12)))-1,"")</f>
        <v>0.11453969005451681</v>
      </c>
      <c r="Q84" s="185">
        <f>IFERROR((VLOOKUP(Q$2,'R.WEALTH-Cummulative'!$A:$FG,$A84,FALSE)^(1/(Q$2/12)))-1,"")</f>
        <v>0.103320786287731</v>
      </c>
      <c r="R84" s="185" t="str">
        <f>IFERROR((VLOOKUP(R$2,'R.WEALTH-Cummulative'!$A:$FG,$A84,FALSE)^(1/(R$2/12)))-1,"")</f>
        <v/>
      </c>
      <c r="S84" s="185" t="str">
        <f>IFERROR((VLOOKUP(S$2,'R.WEALTH-Cummulative'!$A:$FG,$A84,FALSE)^(1/(S$2/12)))-1,"")</f>
        <v/>
      </c>
      <c r="T84" s="185" t="str">
        <f>IFERROR((VLOOKUP(T$2,'R.WEALTH-Cummulative'!$A:$FG,$A84,FALSE)^(1/(T$2/12)))-1,"")</f>
        <v/>
      </c>
      <c r="U84" s="185" t="str">
        <f>IFERROR((VLOOKUP(U$2,'R.WEALTH-Cummulative'!$A:$FG,$A84,FALSE)^(1/(U$2/12)))-1,"")</f>
        <v/>
      </c>
      <c r="V84" s="185" t="str">
        <f>IFERROR((VLOOKUP(V$2,'R.WEALTH-Cummulative'!$A:$FG,$A84,FALSE)^(1/(V$2/12)))-1,"")</f>
        <v/>
      </c>
      <c r="W84" s="185" t="str">
        <f>IFERROR((VLOOKUP(W$2,'R.WEALTH-Cummulative'!$A:$FG,$A84,FALSE)^(1/(W$2/12)))-1,"")</f>
        <v/>
      </c>
      <c r="X84" s="185" t="str">
        <f>IFERROR((VLOOKUP(X$2,'R.WEALTH-Cummulative'!$A:$FG,$A84,FALSE)^(1/(X$2/12)))-1,"")</f>
        <v/>
      </c>
      <c r="Y84" s="225">
        <f>VLOOKUP(Y$2,'Since Inception Returns'!$B:$AAB,Summary!A84-1,FALSE)</f>
        <v>1.3266941288066167</v>
      </c>
      <c r="Z84" s="225">
        <f>VLOOKUP(Z$2,'Since Inception Returns'!$B:$AAB,Summary!A84-1,FALSE)</f>
        <v>0.10867337547544031</v>
      </c>
    </row>
    <row r="85" spans="1:26" s="232" customFormat="1">
      <c r="A85" s="230"/>
      <c r="B85" s="230">
        <v>49</v>
      </c>
      <c r="C85" s="238" t="s">
        <v>188</v>
      </c>
      <c r="D85" s="91" t="s">
        <v>65</v>
      </c>
      <c r="E85" s="229" t="s">
        <v>191</v>
      </c>
      <c r="F85" s="231">
        <f>IFERROR(VLOOKUP(F$2,'R.WEALTH-Cummulative (BM)'!$A:$FH,$B85,FALSE)-1,"")</f>
        <v>3.1404595976120886E-2</v>
      </c>
      <c r="G85" s="231">
        <f>IFERROR(VLOOKUP(G$2,'R.WEALTH-Cummulative (BM)'!$A:$FH,$B85,FALSE)-1,"")</f>
        <v>0.17749212107927237</v>
      </c>
      <c r="H85" s="231">
        <f>IFERROR(VLOOKUP(H$2,'R.WEALTH-Cummulative (BM)'!$A:$FH,$B85,FALSE)-1,"")</f>
        <v>0.29564763676816619</v>
      </c>
      <c r="I85" s="231">
        <f>IFERROR(VLOOKUP(I$2,'R.WEALTH-Cummulative (BM)'!$A:$FH,$B85,FALSE)-1,"")</f>
        <v>3.1404595976120886E-2</v>
      </c>
      <c r="J85" s="231">
        <f>IFERROR(VLOOKUP(J$2,'R.WEALTH-Cummulative (BM)'!$A:$FH,$B85,FALSE)-1,"")</f>
        <v>0.178174656461215</v>
      </c>
      <c r="K85" s="231">
        <f>IFERROR((VLOOKUP(K$2,'R.WEALTH-Cummulative (BM)'!$A:$FH,$B85,FALSE)^(1/(K$2/12)))-1,"")</f>
        <v>0.11380073959882964</v>
      </c>
      <c r="L85" s="231">
        <f>IFERROR((VLOOKUP(L$2,'R.WEALTH-Cummulative (BM)'!$A:$FH,$B85,FALSE)^(1/(L$2/12)))-1,"")</f>
        <v>0.11617629106257765</v>
      </c>
      <c r="M85" s="231">
        <f>IFERROR((VLOOKUP(M$2,'R.WEALTH-Cummulative (BM)'!$A:$FH,$B85,FALSE)^(1/(M$2/12)))-1,"")</f>
        <v>0.10613679979181834</v>
      </c>
      <c r="N85" s="231">
        <f>IFERROR((VLOOKUP(N$2,'R.WEALTH-Cummulative (BM)'!$A:$FH,$B85,FALSE)^(1/(N$2/12)))-1,"")</f>
        <v>0.11691929448356242</v>
      </c>
      <c r="O85" s="231">
        <f>IFERROR((VLOOKUP(O$2,'R.WEALTH-Cummulative (BM)'!$A:$FH,$B85,FALSE)^(1/(O$2/12)))-1,"")</f>
        <v>0.10185507290121287</v>
      </c>
      <c r="P85" s="231">
        <f>IFERROR((VLOOKUP(P$2,'R.WEALTH-Cummulative (BM)'!$A:$FH,$B85,FALSE)^(1/(P$2/12)))-1,"")</f>
        <v>0.1126105807211899</v>
      </c>
      <c r="Q85" s="231">
        <f>IFERROR((VLOOKUP(Q$2,'R.WEALTH-Cummulative (BM)'!$A:$FH,$B85,FALSE)^(1/(Q$2/12)))-1,"")</f>
        <v>0.10592730572390452</v>
      </c>
      <c r="R85" s="231" t="str">
        <f>IFERROR((VLOOKUP(R$2,'R.WEALTH-Cummulative (BM)'!$A:$FH,$B85,FALSE)^(1/(R$2/12)))-1,"")</f>
        <v/>
      </c>
      <c r="S85" s="231" t="str">
        <f>IFERROR((VLOOKUP(S$2,'R.WEALTH-Cummulative (BM)'!$A:$FH,$B85,FALSE)^(1/(S$2/12)))-1,"")</f>
        <v/>
      </c>
      <c r="T85" s="231" t="str">
        <f>IFERROR((VLOOKUP(T$2,'R.WEALTH-Cummulative (BM)'!$A:$FH,$B85,FALSE)^(1/(T$2/12)))-1,"")</f>
        <v/>
      </c>
      <c r="U85" s="231" t="str">
        <f>IFERROR((VLOOKUP(U$2,'R.WEALTH-Cummulative (BM)'!$A:$FH,$B85,FALSE)^(1/(U$2/12)))-1,"")</f>
        <v/>
      </c>
      <c r="V85" s="231" t="str">
        <f>IFERROR((VLOOKUP(V$2,'R.WEALTH-Cummulative (BM)'!$A:$FH,$B85,FALSE)^(1/(V$2/12)))-1,"")</f>
        <v/>
      </c>
      <c r="W85" s="231" t="str">
        <f>IFERROR((VLOOKUP(W$2,'R.WEALTH-Cummulative (BM)'!$A:$FH,$B85,FALSE)^(1/(W$2/12)))-1,"")</f>
        <v/>
      </c>
      <c r="X85" s="231" t="str">
        <f>IFERROR((VLOOKUP(X$2,'R.WEALTH-Cummulative (BM)'!$A:$FH,$B85,FALSE)^(1/(X$2/12)))-1,"")</f>
        <v/>
      </c>
      <c r="Y85" s="227">
        <f>VLOOKUP(Y$2,'Since Inception (BM)'!$B:$AAC,Summary!B85-1,FALSE)</f>
        <v>1.2727476816274366</v>
      </c>
      <c r="Z85" s="227">
        <f>VLOOKUP(Z$2,'Since Inception (BM)'!$B:$AAC,Summary!B85-1,FALSE)</f>
        <v>0.10550056072951919</v>
      </c>
    </row>
    <row r="86" spans="1:26">
      <c r="A86" s="184">
        <v>49</v>
      </c>
      <c r="B86" s="184"/>
      <c r="C86" s="238" t="s">
        <v>41</v>
      </c>
      <c r="D86" s="91" t="s">
        <v>90</v>
      </c>
      <c r="E86" s="91" t="s">
        <v>43</v>
      </c>
      <c r="F86" s="185">
        <f>IFERROR(VLOOKUP(F$2,'R.WEALTH-Cummulative'!$A:$FG,$A86,FALSE)-1,"")</f>
        <v>-2.1237407908585304E-3</v>
      </c>
      <c r="G86" s="185">
        <f>IFERROR(VLOOKUP(G$2,'R.WEALTH-Cummulative'!$A:$FG,$A86,FALSE)-1,"")</f>
        <v>-5.0712574945710465E-4</v>
      </c>
      <c r="H86" s="185">
        <f>IFERROR(VLOOKUP(H$2,'R.WEALTH-Cummulative'!$A:$FG,$A86,FALSE)-1,"")</f>
        <v>2.5946831258713665E-2</v>
      </c>
      <c r="I86" s="185">
        <f>IFERROR(VLOOKUP(I$2,'R.WEALTH-Cummulative'!$A:$FG,$A86,FALSE)-1,"")</f>
        <v>-2.1237407908585304E-3</v>
      </c>
      <c r="J86" s="185">
        <f>IFERROR(VLOOKUP(J$2,'R.WEALTH-Cummulative'!$A:$FG,$A86,FALSE)-1,"")</f>
        <v>5.7875351700281463E-2</v>
      </c>
      <c r="K86" s="185">
        <f>IFERROR((VLOOKUP(K$2,'R.WEALTH-Cummulative'!$A:$FG,$A86,FALSE)^(1/(K$2/12)))-1,"")</f>
        <v>2.1373879928021422E-2</v>
      </c>
      <c r="L86" s="185" t="str">
        <f>IFERROR((VLOOKUP(L$2,'R.WEALTH-Cummulative'!$A:$FG,$A86,FALSE)^(1/(L$2/12)))-1,"")</f>
        <v/>
      </c>
      <c r="M86" s="185" t="str">
        <f>IFERROR((VLOOKUP(M$2,'R.WEALTH-Cummulative'!$A:$FG,$A86,FALSE)^(1/(M$2/12)))-1,"")</f>
        <v/>
      </c>
      <c r="N86" s="185" t="str">
        <f>IFERROR((VLOOKUP(N$2,'R.WEALTH-Cummulative'!$A:$FG,$A86,FALSE)^(1/(N$2/12)))-1,"")</f>
        <v/>
      </c>
      <c r="O86" s="185" t="str">
        <f>IFERROR((VLOOKUP(O$2,'R.WEALTH-Cummulative'!$A:$FG,$A86,FALSE)^(1/(O$2/12)))-1,"")</f>
        <v/>
      </c>
      <c r="P86" s="185" t="str">
        <f>IFERROR((VLOOKUP(P$2,'R.WEALTH-Cummulative'!$A:$FG,$A86,FALSE)^(1/(P$2/12)))-1,"")</f>
        <v/>
      </c>
      <c r="Q86" s="185" t="str">
        <f>IFERROR((VLOOKUP(Q$2,'R.WEALTH-Cummulative'!$A:$FG,$A86,FALSE)^(1/(Q$2/12)))-1,"")</f>
        <v/>
      </c>
      <c r="R86" s="185" t="str">
        <f>IFERROR((VLOOKUP(R$2,'R.WEALTH-Cummulative'!$A:$FG,$A86,FALSE)^(1/(R$2/12)))-1,"")</f>
        <v/>
      </c>
      <c r="S86" s="185" t="str">
        <f>IFERROR((VLOOKUP(S$2,'R.WEALTH-Cummulative'!$A:$FG,$A86,FALSE)^(1/(S$2/12)))-1,"")</f>
        <v/>
      </c>
      <c r="T86" s="185" t="str">
        <f>IFERROR((VLOOKUP(T$2,'R.WEALTH-Cummulative'!$A:$FG,$A86,FALSE)^(1/(T$2/12)))-1,"")</f>
        <v/>
      </c>
      <c r="U86" s="185" t="str">
        <f>IFERROR((VLOOKUP(U$2,'R.WEALTH-Cummulative'!$A:$FG,$A86,FALSE)^(1/(U$2/12)))-1,"")</f>
        <v/>
      </c>
      <c r="V86" s="185" t="str">
        <f>IFERROR((VLOOKUP(V$2,'R.WEALTH-Cummulative'!$A:$FG,$A86,FALSE)^(1/(V$2/12)))-1,"")</f>
        <v/>
      </c>
      <c r="W86" s="185" t="str">
        <f>IFERROR((VLOOKUP(W$2,'R.WEALTH-Cummulative'!$A:$FG,$A86,FALSE)^(1/(W$2/12)))-1,"")</f>
        <v/>
      </c>
      <c r="X86" s="185" t="str">
        <f>IFERROR((VLOOKUP(X$2,'R.WEALTH-Cummulative'!$A:$FG,$A86,FALSE)^(1/(X$2/12)))-1,"")</f>
        <v/>
      </c>
      <c r="Y86" s="225">
        <f>VLOOKUP(Y$2,'Since Inception Returns'!$B:$AAB,Summary!A86-1,FALSE)</f>
        <v>4.3674044670389822E-2</v>
      </c>
      <c r="Z86" s="225">
        <f>VLOOKUP(Z$2,'Since Inception Returns'!$B:$AAB,Summary!A86-1,FALSE)</f>
        <v>2.1021552848801361E-2</v>
      </c>
    </row>
    <row r="87" spans="1:26">
      <c r="A87" s="184">
        <v>50</v>
      </c>
      <c r="B87" s="184"/>
      <c r="C87" s="238" t="s">
        <v>44</v>
      </c>
      <c r="D87" s="91" t="s">
        <v>192</v>
      </c>
      <c r="E87" s="91" t="s">
        <v>43</v>
      </c>
      <c r="F87" s="185">
        <f>IFERROR(VLOOKUP(F$2,'R.WEALTH-Cummulative'!$A:$FG,$A87,FALSE)-1,"")</f>
        <v>-8.2247363515075556E-4</v>
      </c>
      <c r="G87" s="185">
        <f>IFERROR(VLOOKUP(G$2,'R.WEALTH-Cummulative'!$A:$FG,$A87,FALSE)-1,"")</f>
        <v>4.6473722740001389E-3</v>
      </c>
      <c r="H87" s="185">
        <f>IFERROR(VLOOKUP(H$2,'R.WEALTH-Cummulative'!$A:$FG,$A87,FALSE)-1,"")</f>
        <v>3.4728610431608686E-2</v>
      </c>
      <c r="I87" s="185">
        <f>IFERROR(VLOOKUP(I$2,'R.WEALTH-Cummulative'!$A:$FG,$A87,FALSE)-1,"")</f>
        <v>-8.2247363515075556E-4</v>
      </c>
      <c r="J87" s="185">
        <f>IFERROR(VLOOKUP(J$2,'R.WEALTH-Cummulative'!$A:$FG,$A87,FALSE)-1,"")</f>
        <v>7.6339649709352919E-2</v>
      </c>
      <c r="K87" s="185">
        <f>IFERROR((VLOOKUP(K$2,'R.WEALTH-Cummulative'!$A:$FG,$A87,FALSE)^(1/(K$2/12)))-1,"")</f>
        <v>3.5751708987197262E-2</v>
      </c>
      <c r="L87" s="185" t="str">
        <f>IFERROR((VLOOKUP(L$2,'R.WEALTH-Cummulative'!$A:$FG,$A87,FALSE)^(1/(L$2/12)))-1,"")</f>
        <v/>
      </c>
      <c r="M87" s="185" t="str">
        <f>IFERROR((VLOOKUP(M$2,'R.WEALTH-Cummulative'!$A:$FG,$A87,FALSE)^(1/(M$2/12)))-1,"")</f>
        <v/>
      </c>
      <c r="N87" s="185" t="str">
        <f>IFERROR((VLOOKUP(N$2,'R.WEALTH-Cummulative'!$A:$FG,$A87,FALSE)^(1/(N$2/12)))-1,"")</f>
        <v/>
      </c>
      <c r="O87" s="185" t="str">
        <f>IFERROR((VLOOKUP(O$2,'R.WEALTH-Cummulative'!$A:$FG,$A87,FALSE)^(1/(O$2/12)))-1,"")</f>
        <v/>
      </c>
      <c r="P87" s="185" t="str">
        <f>IFERROR((VLOOKUP(P$2,'R.WEALTH-Cummulative'!$A:$FG,$A87,FALSE)^(1/(P$2/12)))-1,"")</f>
        <v/>
      </c>
      <c r="Q87" s="185" t="str">
        <f>IFERROR((VLOOKUP(Q$2,'R.WEALTH-Cummulative'!$A:$FG,$A87,FALSE)^(1/(Q$2/12)))-1,"")</f>
        <v/>
      </c>
      <c r="R87" s="185" t="str">
        <f>IFERROR((VLOOKUP(R$2,'R.WEALTH-Cummulative'!$A:$FG,$A87,FALSE)^(1/(R$2/12)))-1,"")</f>
        <v/>
      </c>
      <c r="S87" s="185" t="str">
        <f>IFERROR((VLOOKUP(S$2,'R.WEALTH-Cummulative'!$A:$FG,$A87,FALSE)^(1/(S$2/12)))-1,"")</f>
        <v/>
      </c>
      <c r="T87" s="185" t="str">
        <f>IFERROR((VLOOKUP(T$2,'R.WEALTH-Cummulative'!$A:$FG,$A87,FALSE)^(1/(T$2/12)))-1,"")</f>
        <v/>
      </c>
      <c r="U87" s="185" t="str">
        <f>IFERROR((VLOOKUP(U$2,'R.WEALTH-Cummulative'!$A:$FG,$A87,FALSE)^(1/(U$2/12)))-1,"")</f>
        <v/>
      </c>
      <c r="V87" s="185" t="str">
        <f>IFERROR((VLOOKUP(V$2,'R.WEALTH-Cummulative'!$A:$FG,$A87,FALSE)^(1/(V$2/12)))-1,"")</f>
        <v/>
      </c>
      <c r="W87" s="185" t="str">
        <f>IFERROR((VLOOKUP(W$2,'R.WEALTH-Cummulative'!$A:$FG,$A87,FALSE)^(1/(W$2/12)))-1,"")</f>
        <v/>
      </c>
      <c r="X87" s="185" t="str">
        <f>IFERROR((VLOOKUP(X$2,'R.WEALTH-Cummulative'!$A:$FG,$A87,FALSE)^(1/(X$2/12)))-1,"")</f>
        <v/>
      </c>
      <c r="Y87" s="225">
        <f>VLOOKUP(Y$2,'Since Inception Returns'!$B:$AAB,Summary!A87-1,FALSE)</f>
        <v>7.2495527575854979E-2</v>
      </c>
      <c r="Z87" s="225">
        <f>VLOOKUP(Z$2,'Since Inception Returns'!$B:$AAB,Summary!A87-1,FALSE)</f>
        <v>3.4647640546302316E-2</v>
      </c>
    </row>
    <row r="88" spans="1:26" s="232" customFormat="1">
      <c r="A88" s="230"/>
      <c r="B88" s="230">
        <v>51</v>
      </c>
      <c r="C88" s="238" t="s">
        <v>41</v>
      </c>
      <c r="D88" s="91" t="s">
        <v>90</v>
      </c>
      <c r="E88" s="229" t="s">
        <v>193</v>
      </c>
      <c r="F88" s="231">
        <f>IFERROR(VLOOKUP(F$2,'R.WEALTH-Cummulative (BM)'!$A:$FH,$B88,FALSE)-1,"")</f>
        <v>-2.1793054264532818E-3</v>
      </c>
      <c r="G88" s="231">
        <f>IFERROR(VLOOKUP(G$2,'R.WEALTH-Cummulative (BM)'!$A:$FH,$B88,FALSE)-1,"")</f>
        <v>1.1971289724277412E-4</v>
      </c>
      <c r="H88" s="231">
        <f>IFERROR(VLOOKUP(H$2,'R.WEALTH-Cummulative (BM)'!$A:$FH,$B88,FALSE)-1,"")</f>
        <v>3.0801665882840723E-2</v>
      </c>
      <c r="I88" s="231">
        <f>IFERROR(VLOOKUP(I$2,'R.WEALTH-Cummulative (BM)'!$A:$FH,$B88,FALSE)-1,"")</f>
        <v>-2.1793054264532818E-3</v>
      </c>
      <c r="J88" s="231">
        <f>IFERROR(VLOOKUP(J$2,'R.WEALTH-Cummulative (BM)'!$A:$FH,$B88,FALSE)-1,"")</f>
        <v>7.223996532808985E-2</v>
      </c>
      <c r="K88" s="231">
        <f>IFERROR((VLOOKUP(K$2,'R.WEALTH-Cummulative (BM)'!$A:$FH,$B88,FALSE)^(1/(K$2/12)))-1,"")</f>
        <v>3.6338729245906976E-2</v>
      </c>
      <c r="L88" s="231" t="str">
        <f>IFERROR((VLOOKUP(L$2,'R.WEALTH-Cummulative (BM)'!$A:$FH,$B88,FALSE)^(1/(L$2/12)))-1,"")</f>
        <v/>
      </c>
      <c r="M88" s="231" t="str">
        <f>IFERROR((VLOOKUP(M$2,'R.WEALTH-Cummulative (BM)'!$A:$FH,$B88,FALSE)^(1/(M$2/12)))-1,"")</f>
        <v/>
      </c>
      <c r="N88" s="231" t="str">
        <f>IFERROR((VLOOKUP(N$2,'R.WEALTH-Cummulative (BM)'!$A:$FH,$B88,FALSE)^(1/(N$2/12)))-1,"")</f>
        <v/>
      </c>
      <c r="O88" s="231" t="str">
        <f>IFERROR((VLOOKUP(O$2,'R.WEALTH-Cummulative (BM)'!$A:$FH,$B88,FALSE)^(1/(O$2/12)))-1,"")</f>
        <v/>
      </c>
      <c r="P88" s="231" t="str">
        <f>IFERROR((VLOOKUP(P$2,'R.WEALTH-Cummulative (BM)'!$A:$FH,$B88,FALSE)^(1/(P$2/12)))-1,"")</f>
        <v/>
      </c>
      <c r="Q88" s="231" t="str">
        <f>IFERROR((VLOOKUP(Q$2,'R.WEALTH-Cummulative (BM)'!$A:$FH,$B88,FALSE)^(1/(Q$2/12)))-1,"")</f>
        <v/>
      </c>
      <c r="R88" s="231" t="str">
        <f>IFERROR((VLOOKUP(R$2,'R.WEALTH-Cummulative (BM)'!$A:$FH,$B88,FALSE)^(1/(R$2/12)))-1,"")</f>
        <v/>
      </c>
      <c r="S88" s="231" t="str">
        <f>IFERROR((VLOOKUP(S$2,'R.WEALTH-Cummulative (BM)'!$A:$FH,$B88,FALSE)^(1/(S$2/12)))-1,"")</f>
        <v/>
      </c>
      <c r="T88" s="231" t="str">
        <f>IFERROR((VLOOKUP(T$2,'R.WEALTH-Cummulative (BM)'!$A:$FH,$B88,FALSE)^(1/(T$2/12)))-1,"")</f>
        <v/>
      </c>
      <c r="U88" s="231" t="str">
        <f>IFERROR((VLOOKUP(U$2,'R.WEALTH-Cummulative (BM)'!$A:$FH,$B88,FALSE)^(1/(U$2/12)))-1,"")</f>
        <v/>
      </c>
      <c r="V88" s="231" t="str">
        <f>IFERROR((VLOOKUP(V$2,'R.WEALTH-Cummulative (BM)'!$A:$FH,$B88,FALSE)^(1/(V$2/12)))-1,"")</f>
        <v/>
      </c>
      <c r="W88" s="231" t="str">
        <f>IFERROR((VLOOKUP(W$2,'R.WEALTH-Cummulative (BM)'!$A:$FH,$B88,FALSE)^(1/(W$2/12)))-1,"")</f>
        <v/>
      </c>
      <c r="X88" s="231" t="str">
        <f>IFERROR((VLOOKUP(X$2,'R.WEALTH-Cummulative (BM)'!$A:$FH,$B88,FALSE)^(1/(X$2/12)))-1,"")</f>
        <v/>
      </c>
      <c r="Y88" s="227">
        <f>VLOOKUP(Y$2,'Since Inception (BM)'!$B:$AAC,Summary!B88-1,FALSE)</f>
        <v>7.9136986942481391E-2</v>
      </c>
      <c r="Z88" s="227">
        <f>VLOOKUP(Z$2,'Since Inception (BM)'!$B:$AAC,Summary!B88-1,FALSE)</f>
        <v>3.7760814803326603E-2</v>
      </c>
    </row>
    <row r="89" spans="1:26" s="232" customFormat="1">
      <c r="A89" s="230">
        <v>51</v>
      </c>
      <c r="B89" s="230"/>
      <c r="C89" s="238" t="s">
        <v>194</v>
      </c>
      <c r="D89" s="91" t="s">
        <v>87</v>
      </c>
      <c r="E89" s="91" t="s">
        <v>195</v>
      </c>
      <c r="F89" s="185">
        <f>IFERROR(VLOOKUP(F$2,'R.WEALTH-Cummulative'!$A:$FG,$A89,FALSE)-1,"")</f>
        <v>2.6343782202571386E-3</v>
      </c>
      <c r="G89" s="185">
        <f>IFERROR(VLOOKUP(G$2,'R.WEALTH-Cummulative'!$A:$FG,$A89,FALSE)-1,"")</f>
        <v>1.7027086066532027E-2</v>
      </c>
      <c r="H89" s="185">
        <f>IFERROR(VLOOKUP(H$2,'R.WEALTH-Cummulative'!$A:$FG,$A89,FALSE)-1,"")</f>
        <v>6.1405008891639135E-2</v>
      </c>
      <c r="I89" s="185">
        <f>IFERROR(VLOOKUP(I$2,'R.WEALTH-Cummulative'!$A:$FG,$A89,FALSE)-1,"")</f>
        <v>2.6343782202571386E-3</v>
      </c>
      <c r="J89" s="185">
        <f>IFERROR(VLOOKUP(J$2,'R.WEALTH-Cummulative'!$A:$FG,$A89,FALSE)-1,"")</f>
        <v>7.7917593272054386E-2</v>
      </c>
      <c r="K89" s="185" t="str">
        <f>IFERROR((VLOOKUP(K$2,'R.WEALTH-Cummulative'!$A:$FG,$A89,FALSE)^(1/(K$2/12)))-1,"")</f>
        <v/>
      </c>
      <c r="L89" s="185" t="str">
        <f>IFERROR((VLOOKUP(L$2,'R.WEALTH-Cummulative'!$A:$FG,$A89,FALSE)^(1/(L$2/12)))-1,"")</f>
        <v/>
      </c>
      <c r="M89" s="185" t="str">
        <f>IFERROR((VLOOKUP(M$2,'R.WEALTH-Cummulative'!$A:$FG,$A89,FALSE)^(1/(M$2/12)))-1,"")</f>
        <v/>
      </c>
      <c r="N89" s="185" t="str">
        <f>IFERROR((VLOOKUP(N$2,'R.WEALTH-Cummulative'!$A:$FG,$A89,FALSE)^(1/(N$2/12)))-1,"")</f>
        <v/>
      </c>
      <c r="O89" s="185" t="str">
        <f>IFERROR((VLOOKUP(O$2,'R.WEALTH-Cummulative'!$A:$FG,$A89,FALSE)^(1/(O$2/12)))-1,"")</f>
        <v/>
      </c>
      <c r="P89" s="185" t="str">
        <f>IFERROR((VLOOKUP(P$2,'R.WEALTH-Cummulative'!$A:$FG,$A89,FALSE)^(1/(P$2/12)))-1,"")</f>
        <v/>
      </c>
      <c r="Q89" s="185" t="str">
        <f>IFERROR((VLOOKUP(Q$2,'R.WEALTH-Cummulative'!$A:$FG,$A89,FALSE)^(1/(Q$2/12)))-1,"")</f>
        <v/>
      </c>
      <c r="R89" s="185" t="str">
        <f>IFERROR((VLOOKUP(R$2,'R.WEALTH-Cummulative'!$A:$FG,$A89,FALSE)^(1/(R$2/12)))-1,"")</f>
        <v/>
      </c>
      <c r="S89" s="185" t="str">
        <f>IFERROR((VLOOKUP(S$2,'R.WEALTH-Cummulative'!$A:$FG,$A89,FALSE)^(1/(S$2/12)))-1,"")</f>
        <v/>
      </c>
      <c r="T89" s="185" t="str">
        <f>IFERROR((VLOOKUP(T$2,'R.WEALTH-Cummulative'!$A:$FG,$A89,FALSE)^(1/(T$2/12)))-1,"")</f>
        <v/>
      </c>
      <c r="U89" s="185" t="str">
        <f>IFERROR((VLOOKUP(U$2,'R.WEALTH-Cummulative'!$A:$FG,$A89,FALSE)^(1/(U$2/12)))-1,"")</f>
        <v/>
      </c>
      <c r="V89" s="185" t="str">
        <f>IFERROR((VLOOKUP(V$2,'R.WEALTH-Cummulative'!$A:$FG,$A89,FALSE)^(1/(V$2/12)))-1,"")</f>
        <v/>
      </c>
      <c r="W89" s="185" t="str">
        <f>IFERROR((VLOOKUP(W$2,'R.WEALTH-Cummulative'!$A:$FG,$A89,FALSE)^(1/(W$2/12)))-1,"")</f>
        <v/>
      </c>
      <c r="X89" s="185" t="str">
        <f>IFERROR((VLOOKUP(X$2,'R.WEALTH-Cummulative'!$A:$FG,$A89,FALSE)^(1/(X$2/12)))-1,"")</f>
        <v/>
      </c>
      <c r="Y89" s="225">
        <f>VLOOKUP(Y$2,'Since Inception Returns'!$B:$AAB,Summary!A89-1,FALSE)</f>
        <v>0.15572385574936587</v>
      </c>
      <c r="Z89" s="225">
        <f>VLOOKUP(Z$2,'Since Inception Returns'!$B:$AAB,Summary!A89-1,FALSE)</f>
        <v>8.3493145906613053E-2</v>
      </c>
    </row>
    <row r="90" spans="1:26" s="232" customFormat="1">
      <c r="A90" s="230"/>
      <c r="B90" s="230">
        <v>52</v>
      </c>
      <c r="C90" s="238" t="s">
        <v>194</v>
      </c>
      <c r="D90" s="91" t="s">
        <v>87</v>
      </c>
      <c r="E90" s="229" t="s">
        <v>110</v>
      </c>
      <c r="F90" s="231">
        <f>IFERROR(VLOOKUP(F$2,'R.WEALTH-Cummulative (BM)'!$A:$FH,$B90,FALSE)-1,"")</f>
        <v>7.0084015268021549E-3</v>
      </c>
      <c r="G90" s="231">
        <f>IFERROR(VLOOKUP(G$2,'R.WEALTH-Cummulative (BM)'!$A:$FH,$B90,FALSE)-1,"")</f>
        <v>5.3055570795135232E-3</v>
      </c>
      <c r="H90" s="231">
        <f>IFERROR(VLOOKUP(H$2,'R.WEALTH-Cummulative (BM)'!$A:$FH,$B90,FALSE)-1,"")</f>
        <v>6.6456296198657672E-2</v>
      </c>
      <c r="I90" s="231">
        <f>IFERROR(VLOOKUP(I$2,'R.WEALTH-Cummulative (BM)'!$A:$FH,$B90,FALSE)-1,"")</f>
        <v>7.0084015268021549E-3</v>
      </c>
      <c r="J90" s="231">
        <f>IFERROR(VLOOKUP(J$2,'R.WEALTH-Cummulative (BM)'!$A:$FH,$B90,FALSE)-1,"")</f>
        <v>0.11458817561204593</v>
      </c>
      <c r="K90" s="231" t="str">
        <f>IFERROR((VLOOKUP(K$2,'R.WEALTH-Cummulative (BM)'!$A:$FH,$B90,FALSE)^(1/(K$2/12)))-1,"")</f>
        <v/>
      </c>
      <c r="L90" s="231" t="str">
        <f>IFERROR((VLOOKUP(L$2,'R.WEALTH-Cummulative (BM)'!$A:$FH,$B90,FALSE)^(1/(L$2/12)))-1,"")</f>
        <v/>
      </c>
      <c r="M90" s="231" t="str">
        <f>IFERROR((VLOOKUP(M$2,'R.WEALTH-Cummulative (BM)'!$A:$FH,$B90,FALSE)^(1/(M$2/12)))-1,"")</f>
        <v/>
      </c>
      <c r="N90" s="231" t="str">
        <f>IFERROR((VLOOKUP(N$2,'R.WEALTH-Cummulative (BM)'!$A:$FH,$B90,FALSE)^(1/(N$2/12)))-1,"")</f>
        <v/>
      </c>
      <c r="O90" s="231" t="str">
        <f>IFERROR((VLOOKUP(O$2,'R.WEALTH-Cummulative (BM)'!$A:$FH,$B90,FALSE)^(1/(O$2/12)))-1,"")</f>
        <v/>
      </c>
      <c r="P90" s="231" t="str">
        <f>IFERROR((VLOOKUP(P$2,'R.WEALTH-Cummulative (BM)'!$A:$FH,$B90,FALSE)^(1/(P$2/12)))-1,"")</f>
        <v/>
      </c>
      <c r="Q90" s="231" t="str">
        <f>IFERROR((VLOOKUP(Q$2,'R.WEALTH-Cummulative (BM)'!$A:$FH,$B90,FALSE)^(1/(Q$2/12)))-1,"")</f>
        <v/>
      </c>
      <c r="R90" s="231" t="str">
        <f>IFERROR((VLOOKUP(R$2,'R.WEALTH-Cummulative (BM)'!$A:$FH,$B90,FALSE)^(1/(R$2/12)))-1,"")</f>
        <v/>
      </c>
      <c r="S90" s="231" t="str">
        <f>IFERROR((VLOOKUP(S$2,'R.WEALTH-Cummulative (BM)'!$A:$FH,$B90,FALSE)^(1/(S$2/12)))-1,"")</f>
        <v/>
      </c>
      <c r="T90" s="231" t="str">
        <f>IFERROR((VLOOKUP(T$2,'R.WEALTH-Cummulative (BM)'!$A:$FH,$B90,FALSE)^(1/(T$2/12)))-1,"")</f>
        <v/>
      </c>
      <c r="U90" s="231" t="str">
        <f>IFERROR((VLOOKUP(U$2,'R.WEALTH-Cummulative (BM)'!$A:$FH,$B90,FALSE)^(1/(U$2/12)))-1,"")</f>
        <v/>
      </c>
      <c r="V90" s="231" t="str">
        <f>IFERROR((VLOOKUP(V$2,'R.WEALTH-Cummulative (BM)'!$A:$FH,$B90,FALSE)^(1/(V$2/12)))-1,"")</f>
        <v/>
      </c>
      <c r="W90" s="231" t="str">
        <f>IFERROR((VLOOKUP(W$2,'R.WEALTH-Cummulative (BM)'!$A:$FH,$B90,FALSE)^(1/(W$2/12)))-1,"")</f>
        <v/>
      </c>
      <c r="X90" s="231" t="str">
        <f>IFERROR((VLOOKUP(X$2,'R.WEALTH-Cummulative (BM)'!$A:$FH,$B90,FALSE)^(1/(X$2/12)))-1,"")</f>
        <v/>
      </c>
      <c r="Y90" s="227">
        <f>VLOOKUP(Y$2,'Since Inception (BM)'!$B:$AAC,Summary!B90-1,FALSE)</f>
        <v>0.25033252804615591</v>
      </c>
      <c r="Z90" s="227">
        <f>VLOOKUP(Z$2,'Since Inception (BM)'!$B:$AAC,Summary!B90-1,FALSE)</f>
        <v>0.13177442553329088</v>
      </c>
    </row>
    <row r="91" spans="1:26">
      <c r="A91" s="184">
        <v>52</v>
      </c>
      <c r="B91" s="184"/>
      <c r="C91" s="238" t="s">
        <v>196</v>
      </c>
      <c r="D91" s="91" t="s">
        <v>88</v>
      </c>
      <c r="E91" s="91" t="s">
        <v>197</v>
      </c>
      <c r="F91" s="185">
        <f>IFERROR(VLOOKUP(F$2,'R.WEALTH-Cummulative'!$A:$FG,$A91,FALSE)-1,"")</f>
        <v>2.6144950307700476E-3</v>
      </c>
      <c r="G91" s="185">
        <f>IFERROR(VLOOKUP(G$2,'R.WEALTH-Cummulative'!$A:$FG,$A91,FALSE)-1,"")</f>
        <v>1.8054438821255792E-2</v>
      </c>
      <c r="H91" s="185">
        <f>IFERROR(VLOOKUP(H$2,'R.WEALTH-Cummulative'!$A:$FG,$A91,FALSE)-1,"")</f>
        <v>7.1722246410701906E-2</v>
      </c>
      <c r="I91" s="185">
        <f>IFERROR(VLOOKUP(I$2,'R.WEALTH-Cummulative'!$A:$FG,$A91,FALSE)-1,"")</f>
        <v>2.6144950307700476E-3</v>
      </c>
      <c r="J91" s="185">
        <f>IFERROR(VLOOKUP(J$2,'R.WEALTH-Cummulative'!$A:$FG,$A91,FALSE)-1,"")</f>
        <v>8.8394263572940668E-2</v>
      </c>
      <c r="K91" s="185" t="str">
        <f>IFERROR((VLOOKUP(K$2,'R.WEALTH-Cummulative'!$A:$FG,$A91,FALSE)^(1/(K$2/12)))-1,"")</f>
        <v/>
      </c>
      <c r="L91" s="185" t="str">
        <f>IFERROR((VLOOKUP(L$2,'R.WEALTH-Cummulative'!$A:$FG,$A91,FALSE)^(1/(L$2/12)))-1,"")</f>
        <v/>
      </c>
      <c r="M91" s="185" t="str">
        <f>IFERROR((VLOOKUP(M$2,'R.WEALTH-Cummulative'!$A:$FG,$A91,FALSE)^(1/(M$2/12)))-1,"")</f>
        <v/>
      </c>
      <c r="N91" s="185" t="str">
        <f>IFERROR((VLOOKUP(N$2,'R.WEALTH-Cummulative'!$A:$FG,$A91,FALSE)^(1/(N$2/12)))-1,"")</f>
        <v/>
      </c>
      <c r="O91" s="185" t="str">
        <f>IFERROR((VLOOKUP(O$2,'R.WEALTH-Cummulative'!$A:$FG,$A91,FALSE)^(1/(O$2/12)))-1,"")</f>
        <v/>
      </c>
      <c r="P91" s="185" t="str">
        <f>IFERROR((VLOOKUP(P$2,'R.WEALTH-Cummulative'!$A:$FG,$A91,FALSE)^(1/(P$2/12)))-1,"")</f>
        <v/>
      </c>
      <c r="Q91" s="185" t="str">
        <f>IFERROR((VLOOKUP(Q$2,'R.WEALTH-Cummulative'!$A:$FG,$A91,FALSE)^(1/(Q$2/12)))-1,"")</f>
        <v/>
      </c>
      <c r="R91" s="185" t="str">
        <f>IFERROR((VLOOKUP(R$2,'R.WEALTH-Cummulative'!$A:$FG,$A91,FALSE)^(1/(R$2/12)))-1,"")</f>
        <v/>
      </c>
      <c r="S91" s="185" t="str">
        <f>IFERROR((VLOOKUP(S$2,'R.WEALTH-Cummulative'!$A:$FG,$A91,FALSE)^(1/(S$2/12)))-1,"")</f>
        <v/>
      </c>
      <c r="T91" s="185" t="str">
        <f>IFERROR((VLOOKUP(T$2,'R.WEALTH-Cummulative'!$A:$FG,$A91,FALSE)^(1/(T$2/12)))-1,"")</f>
        <v/>
      </c>
      <c r="U91" s="185" t="str">
        <f>IFERROR((VLOOKUP(U$2,'R.WEALTH-Cummulative'!$A:$FG,$A91,FALSE)^(1/(U$2/12)))-1,"")</f>
        <v/>
      </c>
      <c r="V91" s="185" t="str">
        <f>IFERROR((VLOOKUP(V$2,'R.WEALTH-Cummulative'!$A:$FG,$A91,FALSE)^(1/(V$2/12)))-1,"")</f>
        <v/>
      </c>
      <c r="W91" s="185" t="str">
        <f>IFERROR((VLOOKUP(W$2,'R.WEALTH-Cummulative'!$A:$FG,$A91,FALSE)^(1/(W$2/12)))-1,"")</f>
        <v/>
      </c>
      <c r="X91" s="185" t="str">
        <f>IFERROR((VLOOKUP(X$2,'R.WEALTH-Cummulative'!$A:$FG,$A91,FALSE)^(1/(X$2/12)))-1,"")</f>
        <v/>
      </c>
      <c r="Y91" s="225">
        <f>VLOOKUP(Y$2,'Since Inception Returns'!$B:$AAB,Summary!A91-1,FALSE)</f>
        <v>0.17841695118306422</v>
      </c>
      <c r="Z91" s="225">
        <f>VLOOKUP(Z$2,'Since Inception Returns'!$B:$AAB,Summary!A91-1,FALSE)</f>
        <v>9.5229966005685229E-2</v>
      </c>
    </row>
    <row r="92" spans="1:26" s="232" customFormat="1">
      <c r="A92" s="230"/>
      <c r="B92" s="230">
        <v>53</v>
      </c>
      <c r="C92" s="238" t="s">
        <v>196</v>
      </c>
      <c r="D92" s="91" t="s">
        <v>88</v>
      </c>
      <c r="E92" s="229" t="s">
        <v>110</v>
      </c>
      <c r="F92" s="231">
        <f>IFERROR(VLOOKUP(F$2,'R.WEALTH-Cummulative (BM)'!$A:$FH,$B92,FALSE)-1,"")</f>
        <v>7.0084015268021549E-3</v>
      </c>
      <c r="G92" s="231">
        <f>IFERROR(VLOOKUP(G$2,'R.WEALTH-Cummulative (BM)'!$A:$FH,$B92,FALSE)-1,"")</f>
        <v>5.3055570795135232E-3</v>
      </c>
      <c r="H92" s="231">
        <f>IFERROR(VLOOKUP(H$2,'R.WEALTH-Cummulative (BM)'!$A:$FH,$B92,FALSE)-1,"")</f>
        <v>6.6456296198657672E-2</v>
      </c>
      <c r="I92" s="231">
        <f>IFERROR(VLOOKUP(I$2,'R.WEALTH-Cummulative (BM)'!$A:$FH,$B92,FALSE)-1,"")</f>
        <v>7.0084015268021549E-3</v>
      </c>
      <c r="J92" s="231">
        <f>IFERROR(VLOOKUP(J$2,'R.WEALTH-Cummulative (BM)'!$A:$FH,$B92,FALSE)-1,"")</f>
        <v>0.11458817561204593</v>
      </c>
      <c r="K92" s="231" t="str">
        <f>IFERROR((VLOOKUP(K$2,'R.WEALTH-Cummulative (BM)'!$A:$FH,$B92,FALSE)^(1/(K$2/12)))-1,"")</f>
        <v/>
      </c>
      <c r="L92" s="231" t="str">
        <f>IFERROR((VLOOKUP(L$2,'R.WEALTH-Cummulative (BM)'!$A:$FH,$B92,FALSE)^(1/(L$2/12)))-1,"")</f>
        <v/>
      </c>
      <c r="M92" s="231" t="str">
        <f>IFERROR((VLOOKUP(M$2,'R.WEALTH-Cummulative (BM)'!$A:$FH,$B92,FALSE)^(1/(M$2/12)))-1,"")</f>
        <v/>
      </c>
      <c r="N92" s="231" t="str">
        <f>IFERROR((VLOOKUP(N$2,'R.WEALTH-Cummulative (BM)'!$A:$FH,$B92,FALSE)^(1/(N$2/12)))-1,"")</f>
        <v/>
      </c>
      <c r="O92" s="231" t="str">
        <f>IFERROR((VLOOKUP(O$2,'R.WEALTH-Cummulative (BM)'!$A:$FH,$B92,FALSE)^(1/(O$2/12)))-1,"")</f>
        <v/>
      </c>
      <c r="P92" s="231" t="str">
        <f>IFERROR((VLOOKUP(P$2,'R.WEALTH-Cummulative (BM)'!$A:$FH,$B92,FALSE)^(1/(P$2/12)))-1,"")</f>
        <v/>
      </c>
      <c r="Q92" s="231" t="str">
        <f>IFERROR((VLOOKUP(Q$2,'R.WEALTH-Cummulative (BM)'!$A:$FH,$B92,FALSE)^(1/(Q$2/12)))-1,"")</f>
        <v/>
      </c>
      <c r="R92" s="231" t="str">
        <f>IFERROR((VLOOKUP(R$2,'R.WEALTH-Cummulative (BM)'!$A:$FH,$B92,FALSE)^(1/(R$2/12)))-1,"")</f>
        <v/>
      </c>
      <c r="S92" s="231" t="str">
        <f>IFERROR((VLOOKUP(S$2,'R.WEALTH-Cummulative (BM)'!$A:$FH,$B92,FALSE)^(1/(S$2/12)))-1,"")</f>
        <v/>
      </c>
      <c r="T92" s="231" t="str">
        <f>IFERROR((VLOOKUP(T$2,'R.WEALTH-Cummulative (BM)'!$A:$FH,$B92,FALSE)^(1/(T$2/12)))-1,"")</f>
        <v/>
      </c>
      <c r="U92" s="231" t="str">
        <f>IFERROR((VLOOKUP(U$2,'R.WEALTH-Cummulative (BM)'!$A:$FH,$B92,FALSE)^(1/(U$2/12)))-1,"")</f>
        <v/>
      </c>
      <c r="V92" s="231" t="str">
        <f>IFERROR((VLOOKUP(V$2,'R.WEALTH-Cummulative (BM)'!$A:$FH,$B92,FALSE)^(1/(V$2/12)))-1,"")</f>
        <v/>
      </c>
      <c r="W92" s="231" t="str">
        <f>IFERROR((VLOOKUP(W$2,'R.WEALTH-Cummulative (BM)'!$A:$FH,$B92,FALSE)^(1/(W$2/12)))-1,"")</f>
        <v/>
      </c>
      <c r="X92" s="231" t="str">
        <f>IFERROR((VLOOKUP(X$2,'R.WEALTH-Cummulative (BM)'!$A:$FH,$B92,FALSE)^(1/(X$2/12)))-1,"")</f>
        <v/>
      </c>
      <c r="Y92" s="227">
        <f>VLOOKUP(Y$2,'Since Inception (BM)'!$B:$AAC,Summary!B92-1,FALSE)</f>
        <v>0.25033252804615591</v>
      </c>
      <c r="Z92" s="227">
        <f>VLOOKUP(Z$2,'Since Inception (BM)'!$B:$AAC,Summary!B92-1,FALSE)</f>
        <v>0.13177442553329088</v>
      </c>
    </row>
    <row r="93" spans="1:26">
      <c r="A93" s="184">
        <v>53</v>
      </c>
      <c r="B93" s="184"/>
      <c r="C93" s="238" t="s">
        <v>198</v>
      </c>
      <c r="D93" s="91" t="s">
        <v>89</v>
      </c>
      <c r="E93" s="91" t="s">
        <v>199</v>
      </c>
      <c r="F93" s="185">
        <f>IFERROR(VLOOKUP(F$2,'R.WEALTH-Cummulative'!$A:$FG,$A93,FALSE)-1,"")</f>
        <v>4.9037910423319619E-2</v>
      </c>
      <c r="G93" s="185">
        <f>IFERROR(VLOOKUP(G$2,'R.WEALTH-Cummulative'!$A:$FG,$A93,FALSE)-1,"")</f>
        <v>5.2665158093518905E-2</v>
      </c>
      <c r="H93" s="185">
        <f>IFERROR(VLOOKUP(H$2,'R.WEALTH-Cummulative'!$A:$FG,$A93,FALSE)-1,"")</f>
        <v>0.10288778340866056</v>
      </c>
      <c r="I93" s="185">
        <f>IFERROR(VLOOKUP(I$2,'R.WEALTH-Cummulative'!$A:$FG,$A93,FALSE)-1,"")</f>
        <v>4.9037910423319619E-2</v>
      </c>
      <c r="J93" s="185">
        <f>IFERROR(VLOOKUP(J$2,'R.WEALTH-Cummulative'!$A:$FG,$A93,FALSE)-1,"")</f>
        <v>0.10413091745821967</v>
      </c>
      <c r="K93" s="185" t="str">
        <f>IFERROR((VLOOKUP(K$2,'R.WEALTH-Cummulative'!$A:$FG,$A93,FALSE)^(1/(K$2/12)))-1,"")</f>
        <v/>
      </c>
      <c r="L93" s="185" t="str">
        <f>IFERROR((VLOOKUP(L$2,'R.WEALTH-Cummulative'!$A:$FG,$A93,FALSE)^(1/(L$2/12)))-1,"")</f>
        <v/>
      </c>
      <c r="M93" s="185" t="str">
        <f>IFERROR((VLOOKUP(M$2,'R.WEALTH-Cummulative'!$A:$FG,$A93,FALSE)^(1/(M$2/12)))-1,"")</f>
        <v/>
      </c>
      <c r="N93" s="185" t="str">
        <f>IFERROR((VLOOKUP(N$2,'R.WEALTH-Cummulative'!$A:$FG,$A93,FALSE)^(1/(N$2/12)))-1,"")</f>
        <v/>
      </c>
      <c r="O93" s="185" t="str">
        <f>IFERROR((VLOOKUP(O$2,'R.WEALTH-Cummulative'!$A:$FG,$A93,FALSE)^(1/(O$2/12)))-1,"")</f>
        <v/>
      </c>
      <c r="P93" s="185" t="str">
        <f>IFERROR((VLOOKUP(P$2,'R.WEALTH-Cummulative'!$A:$FG,$A93,FALSE)^(1/(P$2/12)))-1,"")</f>
        <v/>
      </c>
      <c r="Q93" s="185" t="str">
        <f>IFERROR((VLOOKUP(Q$2,'R.WEALTH-Cummulative'!$A:$FG,$A93,FALSE)^(1/(Q$2/12)))-1,"")</f>
        <v/>
      </c>
      <c r="R93" s="185" t="str">
        <f>IFERROR((VLOOKUP(R$2,'R.WEALTH-Cummulative'!$A:$FG,$A93,FALSE)^(1/(R$2/12)))-1,"")</f>
        <v/>
      </c>
      <c r="S93" s="185" t="str">
        <f>IFERROR((VLOOKUP(S$2,'R.WEALTH-Cummulative'!$A:$FG,$A93,FALSE)^(1/(S$2/12)))-1,"")</f>
        <v/>
      </c>
      <c r="T93" s="185" t="str">
        <f>IFERROR((VLOOKUP(T$2,'R.WEALTH-Cummulative'!$A:$FG,$A93,FALSE)^(1/(T$2/12)))-1,"")</f>
        <v/>
      </c>
      <c r="U93" s="185" t="str">
        <f>IFERROR((VLOOKUP(U$2,'R.WEALTH-Cummulative'!$A:$FG,$A93,FALSE)^(1/(U$2/12)))-1,"")</f>
        <v/>
      </c>
      <c r="V93" s="185" t="str">
        <f>IFERROR((VLOOKUP(V$2,'R.WEALTH-Cummulative'!$A:$FG,$A93,FALSE)^(1/(V$2/12)))-1,"")</f>
        <v/>
      </c>
      <c r="W93" s="185" t="str">
        <f>IFERROR((VLOOKUP(W$2,'R.WEALTH-Cummulative'!$A:$FG,$A93,FALSE)^(1/(W$2/12)))-1,"")</f>
        <v/>
      </c>
      <c r="X93" s="185" t="str">
        <f>IFERROR((VLOOKUP(X$2,'R.WEALTH-Cummulative'!$A:$FG,$A93,FALSE)^(1/(X$2/12)))-1,"")</f>
        <v/>
      </c>
      <c r="Y93" s="225">
        <f>VLOOKUP(Y$2,'Since Inception Returns'!$B:$AAB,Summary!A93-1,FALSE)</f>
        <v>0.20016677231409585</v>
      </c>
      <c r="Z93" s="225">
        <f>VLOOKUP(Z$2,'Since Inception Returns'!$B:$AAB,Summary!A93-1,FALSE)</f>
        <v>0.10638469904751169</v>
      </c>
    </row>
    <row r="94" spans="1:26" s="232" customFormat="1">
      <c r="A94" s="230"/>
      <c r="B94" s="230">
        <v>54</v>
      </c>
      <c r="C94" s="238" t="s">
        <v>198</v>
      </c>
      <c r="D94" s="91" t="s">
        <v>89</v>
      </c>
      <c r="E94" s="229" t="s">
        <v>200</v>
      </c>
      <c r="F94" s="231">
        <f>IFERROR(VLOOKUP(F$2,'R.WEALTH-Cummulative (BM)'!$A:$FH,$B94,FALSE)-1,"")</f>
        <v>7.5872894226172161E-2</v>
      </c>
      <c r="G94" s="231">
        <f>IFERROR(VLOOKUP(G$2,'R.WEALTH-Cummulative (BM)'!$A:$FH,$B94,FALSE)-1,"")</f>
        <v>6.9612157094376181E-2</v>
      </c>
      <c r="H94" s="231">
        <f>IFERROR(VLOOKUP(H$2,'R.WEALTH-Cummulative (BM)'!$A:$FH,$B94,FALSE)-1,"")</f>
        <v>0.1104082232437984</v>
      </c>
      <c r="I94" s="231">
        <f>IFERROR(VLOOKUP(I$2,'R.WEALTH-Cummulative (BM)'!$A:$FH,$B94,FALSE)-1,"")</f>
        <v>7.5872894226172161E-2</v>
      </c>
      <c r="J94" s="231">
        <f>IFERROR(VLOOKUP(J$2,'R.WEALTH-Cummulative (BM)'!$A:$FH,$B94,FALSE)-1,"")</f>
        <v>0.22016406351231521</v>
      </c>
      <c r="K94" s="231" t="str">
        <f>IFERROR((VLOOKUP(K$2,'R.WEALTH-Cummulative (BM)'!$A:$FH,$B94,FALSE)^(1/(K$2/12)))-1,"")</f>
        <v/>
      </c>
      <c r="L94" s="231" t="str">
        <f>IFERROR((VLOOKUP(L$2,'R.WEALTH-Cummulative (BM)'!$A:$FH,$B94,FALSE)^(1/(L$2/12)))-1,"")</f>
        <v/>
      </c>
      <c r="M94" s="231" t="str">
        <f>IFERROR((VLOOKUP(M$2,'R.WEALTH-Cummulative (BM)'!$A:$FH,$B94,FALSE)^(1/(M$2/12)))-1,"")</f>
        <v/>
      </c>
      <c r="N94" s="231" t="str">
        <f>IFERROR((VLOOKUP(N$2,'R.WEALTH-Cummulative (BM)'!$A:$FH,$B94,FALSE)^(1/(N$2/12)))-1,"")</f>
        <v/>
      </c>
      <c r="O94" s="231" t="str">
        <f>IFERROR((VLOOKUP(O$2,'R.WEALTH-Cummulative (BM)'!$A:$FH,$B94,FALSE)^(1/(O$2/12)))-1,"")</f>
        <v/>
      </c>
      <c r="P94" s="231" t="str">
        <f>IFERROR((VLOOKUP(P$2,'R.WEALTH-Cummulative (BM)'!$A:$FH,$B94,FALSE)^(1/(P$2/12)))-1,"")</f>
        <v/>
      </c>
      <c r="Q94" s="231" t="str">
        <f>IFERROR((VLOOKUP(Q$2,'R.WEALTH-Cummulative (BM)'!$A:$FH,$B94,FALSE)^(1/(Q$2/12)))-1,"")</f>
        <v/>
      </c>
      <c r="R94" s="231" t="str">
        <f>IFERROR((VLOOKUP(R$2,'R.WEALTH-Cummulative (BM)'!$A:$FH,$B94,FALSE)^(1/(R$2/12)))-1,"")</f>
        <v/>
      </c>
      <c r="S94" s="231" t="str">
        <f>IFERROR((VLOOKUP(S$2,'R.WEALTH-Cummulative (BM)'!$A:$FH,$B94,FALSE)^(1/(S$2/12)))-1,"")</f>
        <v/>
      </c>
      <c r="T94" s="231" t="str">
        <f>IFERROR((VLOOKUP(T$2,'R.WEALTH-Cummulative (BM)'!$A:$FH,$B94,FALSE)^(1/(T$2/12)))-1,"")</f>
        <v/>
      </c>
      <c r="U94" s="231" t="str">
        <f>IFERROR((VLOOKUP(U$2,'R.WEALTH-Cummulative (BM)'!$A:$FH,$B94,FALSE)^(1/(U$2/12)))-1,"")</f>
        <v/>
      </c>
      <c r="V94" s="231" t="str">
        <f>IFERROR((VLOOKUP(V$2,'R.WEALTH-Cummulative (BM)'!$A:$FH,$B94,FALSE)^(1/(V$2/12)))-1,"")</f>
        <v/>
      </c>
      <c r="W94" s="231" t="str">
        <f>IFERROR((VLOOKUP(W$2,'R.WEALTH-Cummulative (BM)'!$A:$FH,$B94,FALSE)^(1/(W$2/12)))-1,"")</f>
        <v/>
      </c>
      <c r="X94" s="231" t="str">
        <f>IFERROR((VLOOKUP(X$2,'R.WEALTH-Cummulative (BM)'!$A:$FH,$B94,FALSE)^(1/(X$2/12)))-1,"")</f>
        <v/>
      </c>
      <c r="Y94" s="227">
        <f>VLOOKUP(Y$2,'Since Inception (BM)'!$B:$AAC,Summary!B94-1,FALSE)</f>
        <v>0.36464106874517865</v>
      </c>
      <c r="Z94" s="227">
        <f>VLOOKUP(Z$2,'Since Inception (BM)'!$B:$AAC,Summary!B94-1,FALSE)</f>
        <v>0.187985048124097</v>
      </c>
    </row>
    <row r="95" spans="1:26">
      <c r="A95" s="184">
        <v>54</v>
      </c>
      <c r="B95" s="184"/>
      <c r="C95" s="238" t="s">
        <v>201</v>
      </c>
      <c r="D95" s="91" t="s">
        <v>202</v>
      </c>
      <c r="E95" s="91" t="s">
        <v>203</v>
      </c>
      <c r="F95" s="185">
        <f>IFERROR(VLOOKUP(F$2,'R.WEALTH-Cummulative'!$A:$FG,$A95,FALSE)-1,"")</f>
        <v>2.4365922723259104E-2</v>
      </c>
      <c r="G95" s="185">
        <f>IFERROR(VLOOKUP(G$2,'R.WEALTH-Cummulative'!$A:$FG,$A95,FALSE)-1,"")</f>
        <v>-3.1897613582618556E-2</v>
      </c>
      <c r="H95" s="185">
        <f>IFERROR(VLOOKUP(H$2,'R.WEALTH-Cummulative'!$A:$FG,$A95,FALSE)-1,"")</f>
        <v>2.8565488348421875E-2</v>
      </c>
      <c r="I95" s="185">
        <f>IFERROR(VLOOKUP(I$2,'R.WEALTH-Cummulative'!$A:$FG,$A95,FALSE)-1,"")</f>
        <v>2.4365922723259104E-2</v>
      </c>
      <c r="J95" s="185">
        <f>IFERROR(VLOOKUP(J$2,'R.WEALTH-Cummulative'!$A:$FG,$A95,FALSE)-1,"")</f>
        <v>-3.4304616510392294E-2</v>
      </c>
      <c r="K95" s="185" t="str">
        <f>IFERROR((VLOOKUP(K$2,'R.WEALTH-Cummulative'!$A:$FG,$A95,FALSE)^(1/(K$2/12)))-1,"")</f>
        <v/>
      </c>
      <c r="L95" s="185" t="str">
        <f>IFERROR((VLOOKUP(L$2,'R.WEALTH-Cummulative'!$A:$FG,$A95,FALSE)^(1/(L$2/12)))-1,"")</f>
        <v/>
      </c>
      <c r="M95" s="185" t="str">
        <f>IFERROR((VLOOKUP(M$2,'R.WEALTH-Cummulative'!$A:$FG,$A95,FALSE)^(1/(M$2/12)))-1,"")</f>
        <v/>
      </c>
      <c r="N95" s="185" t="str">
        <f>IFERROR((VLOOKUP(N$2,'R.WEALTH-Cummulative'!$A:$FG,$A95,FALSE)^(1/(N$2/12)))-1,"")</f>
        <v/>
      </c>
      <c r="O95" s="185" t="str">
        <f>IFERROR((VLOOKUP(O$2,'R.WEALTH-Cummulative'!$A:$FG,$A95,FALSE)^(1/(O$2/12)))-1,"")</f>
        <v/>
      </c>
      <c r="P95" s="185" t="str">
        <f>IFERROR((VLOOKUP(P$2,'R.WEALTH-Cummulative'!$A:$FG,$A95,FALSE)^(1/(P$2/12)))-1,"")</f>
        <v/>
      </c>
      <c r="Q95" s="185" t="str">
        <f>IFERROR((VLOOKUP(Q$2,'R.WEALTH-Cummulative'!$A:$FG,$A95,FALSE)^(1/(Q$2/12)))-1,"")</f>
        <v/>
      </c>
      <c r="R95" s="185" t="str">
        <f>IFERROR((VLOOKUP(R$2,'R.WEALTH-Cummulative'!$A:$FG,$A95,FALSE)^(1/(R$2/12)))-1,"")</f>
        <v/>
      </c>
      <c r="S95" s="185" t="str">
        <f>IFERROR((VLOOKUP(S$2,'R.WEALTH-Cummulative'!$A:$FG,$A95,FALSE)^(1/(S$2/12)))-1,"")</f>
        <v/>
      </c>
      <c r="T95" s="185" t="str">
        <f>IFERROR((VLOOKUP(T$2,'R.WEALTH-Cummulative'!$A:$FG,$A95,FALSE)^(1/(T$2/12)))-1,"")</f>
        <v/>
      </c>
      <c r="U95" s="185" t="str">
        <f>IFERROR((VLOOKUP(U$2,'R.WEALTH-Cummulative'!$A:$FG,$A95,FALSE)^(1/(U$2/12)))-1,"")</f>
        <v/>
      </c>
      <c r="V95" s="185" t="str">
        <f>IFERROR((VLOOKUP(V$2,'R.WEALTH-Cummulative'!$A:$FG,$A95,FALSE)^(1/(V$2/12)))-1,"")</f>
        <v/>
      </c>
      <c r="W95" s="185" t="str">
        <f>IFERROR((VLOOKUP(W$2,'R.WEALTH-Cummulative'!$A:$FG,$A95,FALSE)^(1/(W$2/12)))-1,"")</f>
        <v/>
      </c>
      <c r="X95" s="185" t="str">
        <f>IFERROR((VLOOKUP(X$2,'R.WEALTH-Cummulative'!$A:$FG,$A95,FALSE)^(1/(X$2/12)))-1,"")</f>
        <v/>
      </c>
      <c r="Y95" s="225">
        <f>VLOOKUP(Y$2,'Since Inception Returns'!$B:$AAB,Summary!A95-1,FALSE)</f>
        <v>0.32701026886344109</v>
      </c>
      <c r="Z95" s="225">
        <f>VLOOKUP(Z$2,'Since Inception Returns'!$B:$AAB,Summary!A95-1,FALSE)</f>
        <v>0.21563661544991231</v>
      </c>
    </row>
    <row r="96" spans="1:26">
      <c r="A96" s="184">
        <v>55</v>
      </c>
      <c r="B96" s="184"/>
      <c r="C96" s="238" t="s">
        <v>204</v>
      </c>
      <c r="D96" s="91" t="s">
        <v>205</v>
      </c>
      <c r="E96" s="91" t="s">
        <v>203</v>
      </c>
      <c r="F96" s="185">
        <f>IFERROR(VLOOKUP(F$2,'R.WEALTH-Cummulative'!$A:$FG,$A96,FALSE)-1,"")</f>
        <v>3.2568803810080871E-2</v>
      </c>
      <c r="G96" s="185">
        <f>IFERROR(VLOOKUP(G$2,'R.WEALTH-Cummulative'!$A:$FG,$A96,FALSE)-1,"")</f>
        <v>-2.7228420714905388E-3</v>
      </c>
      <c r="H96" s="185">
        <f>IFERROR(VLOOKUP(H$2,'R.WEALTH-Cummulative'!$A:$FG,$A96,FALSE)-1,"")</f>
        <v>4.6778666318601392E-2</v>
      </c>
      <c r="I96" s="185">
        <f>IFERROR(VLOOKUP(I$2,'R.WEALTH-Cummulative'!$A:$FG,$A96,FALSE)-1,"")</f>
        <v>3.2568803810080871E-2</v>
      </c>
      <c r="J96" s="185">
        <f>IFERROR(VLOOKUP(J$2,'R.WEALTH-Cummulative'!$A:$FG,$A96,FALSE)-1,"")</f>
        <v>3.0858834775400856E-2</v>
      </c>
      <c r="K96" s="185" t="str">
        <f>IFERROR((VLOOKUP(K$2,'R.WEALTH-Cummulative'!$A:$FG,$A96,FALSE)^(1/(K$2/12)))-1,"")</f>
        <v/>
      </c>
      <c r="L96" s="185" t="str">
        <f>IFERROR((VLOOKUP(L$2,'R.WEALTH-Cummulative'!$A:$FG,$A96,FALSE)^(1/(L$2/12)))-1,"")</f>
        <v/>
      </c>
      <c r="M96" s="185" t="str">
        <f>IFERROR((VLOOKUP(M$2,'R.WEALTH-Cummulative'!$A:$FG,$A96,FALSE)^(1/(M$2/12)))-1,"")</f>
        <v/>
      </c>
      <c r="N96" s="185" t="str">
        <f>IFERROR((VLOOKUP(N$2,'R.WEALTH-Cummulative'!$A:$FG,$A96,FALSE)^(1/(N$2/12)))-1,"")</f>
        <v/>
      </c>
      <c r="O96" s="185" t="str">
        <f>IFERROR((VLOOKUP(O$2,'R.WEALTH-Cummulative'!$A:$FG,$A96,FALSE)^(1/(O$2/12)))-1,"")</f>
        <v/>
      </c>
      <c r="P96" s="185" t="str">
        <f>IFERROR((VLOOKUP(P$2,'R.WEALTH-Cummulative'!$A:$FG,$A96,FALSE)^(1/(P$2/12)))-1,"")</f>
        <v/>
      </c>
      <c r="Q96" s="185" t="str">
        <f>IFERROR((VLOOKUP(Q$2,'R.WEALTH-Cummulative'!$A:$FG,$A96,FALSE)^(1/(Q$2/12)))-1,"")</f>
        <v/>
      </c>
      <c r="R96" s="185" t="str">
        <f>IFERROR((VLOOKUP(R$2,'R.WEALTH-Cummulative'!$A:$FG,$A96,FALSE)^(1/(R$2/12)))-1,"")</f>
        <v/>
      </c>
      <c r="S96" s="185" t="str">
        <f>IFERROR((VLOOKUP(S$2,'R.WEALTH-Cummulative'!$A:$FG,$A96,FALSE)^(1/(S$2/12)))-1,"")</f>
        <v/>
      </c>
      <c r="T96" s="185" t="str">
        <f>IFERROR((VLOOKUP(T$2,'R.WEALTH-Cummulative'!$A:$FG,$A96,FALSE)^(1/(T$2/12)))-1,"")</f>
        <v/>
      </c>
      <c r="U96" s="185" t="str">
        <f>IFERROR((VLOOKUP(U$2,'R.WEALTH-Cummulative'!$A:$FG,$A96,FALSE)^(1/(U$2/12)))-1,"")</f>
        <v/>
      </c>
      <c r="V96" s="185" t="str">
        <f>IFERROR((VLOOKUP(V$2,'R.WEALTH-Cummulative'!$A:$FG,$A96,FALSE)^(1/(V$2/12)))-1,"")</f>
        <v/>
      </c>
      <c r="W96" s="185" t="str">
        <f>IFERROR((VLOOKUP(W$2,'R.WEALTH-Cummulative'!$A:$FG,$A96,FALSE)^(1/(W$2/12)))-1,"")</f>
        <v/>
      </c>
      <c r="X96" s="185" t="str">
        <f>IFERROR((VLOOKUP(X$2,'R.WEALTH-Cummulative'!$A:$FG,$A96,FALSE)^(1/(X$2/12)))-1,"")</f>
        <v/>
      </c>
      <c r="Y96" s="225">
        <f>VLOOKUP(Y$2,'Since Inception Returns'!$B:$AAB,Summary!A96-1,FALSE)</f>
        <v>0.32919061693778229</v>
      </c>
      <c r="Z96" s="225">
        <f>VLOOKUP(Z$2,'Since Inception Returns'!$B:$AAB,Summary!A96-1,FALSE)</f>
        <v>0.21701477346759468</v>
      </c>
    </row>
    <row r="97" spans="1:26">
      <c r="A97" s="184"/>
      <c r="B97" s="184">
        <v>56</v>
      </c>
      <c r="C97" s="238" t="s">
        <v>201</v>
      </c>
      <c r="D97" s="91" t="s">
        <v>202</v>
      </c>
      <c r="E97" s="229" t="s">
        <v>206</v>
      </c>
      <c r="F97" s="231">
        <f>IFERROR(VLOOKUP(F$2,'R.WEALTH-Cummulative (BM)'!$A:$FH,$B97,FALSE)-1,"")</f>
        <v>1.437528144376321E-2</v>
      </c>
      <c r="G97" s="231">
        <f>IFERROR(VLOOKUP(G$2,'R.WEALTH-Cummulative (BM)'!$A:$FH,$B97,FALSE)-1,"")</f>
        <v>2.0253634970037737E-2</v>
      </c>
      <c r="H97" s="231">
        <f>IFERROR(VLOOKUP(H$2,'R.WEALTH-Cummulative (BM)'!$A:$FH,$B97,FALSE)-1,"")</f>
        <v>0.1178094741261948</v>
      </c>
      <c r="I97" s="231">
        <f>IFERROR(VLOOKUP(I$2,'R.WEALTH-Cummulative (BM)'!$A:$FH,$B97,FALSE)-1,"")</f>
        <v>1.437528144376321E-2</v>
      </c>
      <c r="J97" s="231">
        <f>IFERROR(VLOOKUP(J$2,'R.WEALTH-Cummulative (BM)'!$A:$FH,$B97,FALSE)-1,"")</f>
        <v>0.14705767146718229</v>
      </c>
      <c r="K97" s="231" t="str">
        <f>IFERROR((VLOOKUP(K$2,'R.WEALTH-Cummulative (BM)'!$A:$FH,$B97,FALSE)^(1/(K$2/12)))-1,"")</f>
        <v/>
      </c>
      <c r="L97" s="231" t="str">
        <f>IFERROR((VLOOKUP(L$2,'R.WEALTH-Cummulative (BM)'!$A:$FH,$B97,FALSE)^(1/(L$2/12)))-1,"")</f>
        <v/>
      </c>
      <c r="M97" s="231" t="str">
        <f>IFERROR((VLOOKUP(M$2,'R.WEALTH-Cummulative (BM)'!$A:$FH,$B97,FALSE)^(1/(M$2/12)))-1,"")</f>
        <v/>
      </c>
      <c r="N97" s="231" t="str">
        <f>IFERROR((VLOOKUP(N$2,'R.WEALTH-Cummulative (BM)'!$A:$FH,$B97,FALSE)^(1/(N$2/12)))-1,"")</f>
        <v/>
      </c>
      <c r="O97" s="231" t="str">
        <f>IFERROR((VLOOKUP(O$2,'R.WEALTH-Cummulative (BM)'!$A:$FH,$B97,FALSE)^(1/(O$2/12)))-1,"")</f>
        <v/>
      </c>
      <c r="P97" s="231" t="str">
        <f>IFERROR((VLOOKUP(P$2,'R.WEALTH-Cummulative (BM)'!$A:$FH,$B97,FALSE)^(1/(P$2/12)))-1,"")</f>
        <v/>
      </c>
      <c r="Q97" s="231" t="str">
        <f>IFERROR((VLOOKUP(Q$2,'R.WEALTH-Cummulative (BM)'!$A:$FH,$B97,FALSE)^(1/(Q$2/12)))-1,"")</f>
        <v/>
      </c>
      <c r="R97" s="231" t="str">
        <f>IFERROR((VLOOKUP(R$2,'R.WEALTH-Cummulative (BM)'!$A:$FH,$B97,FALSE)^(1/(R$2/12)))-1,"")</f>
        <v/>
      </c>
      <c r="S97" s="231" t="str">
        <f>IFERROR((VLOOKUP(S$2,'R.WEALTH-Cummulative (BM)'!$A:$FH,$B97,FALSE)^(1/(S$2/12)))-1,"")</f>
        <v/>
      </c>
      <c r="T97" s="231" t="str">
        <f>IFERROR((VLOOKUP(T$2,'R.WEALTH-Cummulative (BM)'!$A:$FH,$B97,FALSE)^(1/(T$2/12)))-1,"")</f>
        <v/>
      </c>
      <c r="U97" s="231" t="str">
        <f>IFERROR((VLOOKUP(U$2,'R.WEALTH-Cummulative (BM)'!$A:$FH,$B97,FALSE)^(1/(U$2/12)))-1,"")</f>
        <v/>
      </c>
      <c r="V97" s="231" t="str">
        <f>IFERROR((VLOOKUP(V$2,'R.WEALTH-Cummulative (BM)'!$A:$FH,$B97,FALSE)^(1/(V$2/12)))-1,"")</f>
        <v/>
      </c>
      <c r="W97" s="231" t="str">
        <f>IFERROR((VLOOKUP(W$2,'R.WEALTH-Cummulative (BM)'!$A:$FH,$B97,FALSE)^(1/(W$2/12)))-1,"")</f>
        <v/>
      </c>
      <c r="X97" s="231" t="str">
        <f>IFERROR((VLOOKUP(X$2,'R.WEALTH-Cummulative (BM)'!$A:$FH,$B97,FALSE)^(1/(X$2/12)))-1,"")</f>
        <v/>
      </c>
      <c r="Y97" s="227">
        <f>VLOOKUP(Y$2,'Since Inception (BM)'!$B:$AAC,Summary!B97-1,FALSE)</f>
        <v>0.26311249137336135</v>
      </c>
      <c r="Z97" s="227">
        <f>VLOOKUP(Z$2,'Since Inception (BM)'!$B:$AAC,Summary!B97-1,FALSE)</f>
        <v>0.17492985427636443</v>
      </c>
    </row>
    <row r="98" spans="1:26">
      <c r="A98" s="184">
        <v>56</v>
      </c>
      <c r="B98" s="184"/>
      <c r="C98" s="238" t="s">
        <v>207</v>
      </c>
      <c r="D98" s="91" t="s">
        <v>208</v>
      </c>
      <c r="E98" s="91" t="s">
        <v>209</v>
      </c>
      <c r="F98" s="185">
        <f>IFERROR(VLOOKUP(F$2,'R.WEALTH-Cummulative'!$A:$FG,$A98,FALSE)-1,"")</f>
        <v>3.1456805580396985E-2</v>
      </c>
      <c r="G98" s="185">
        <f>IFERROR(VLOOKUP(G$2,'R.WEALTH-Cummulative'!$A:$FG,$A98,FALSE)-1,"")</f>
        <v>-3.7092337646349005E-2</v>
      </c>
      <c r="H98" s="185">
        <f>IFERROR(VLOOKUP(H$2,'R.WEALTH-Cummulative'!$A:$FG,$A98,FALSE)-1,"")</f>
        <v>3.1856718523402439E-2</v>
      </c>
      <c r="I98" s="185">
        <f>IFERROR(VLOOKUP(I$2,'R.WEALTH-Cummulative'!$A:$FG,$A98,FALSE)-1,"")</f>
        <v>3.1456805580396985E-2</v>
      </c>
      <c r="J98" s="185">
        <f>IFERROR(VLOOKUP(J$2,'R.WEALTH-Cummulative'!$A:$FG,$A98,FALSE)-1,"")</f>
        <v>-5.0924399468293302E-2</v>
      </c>
      <c r="K98" s="185" t="str">
        <f>IFERROR((VLOOKUP(K$2,'R.WEALTH-Cummulative'!$A:$FG,$A98,FALSE)^(1/(K$2/12)))-1,"")</f>
        <v/>
      </c>
      <c r="L98" s="185" t="str">
        <f>IFERROR((VLOOKUP(L$2,'R.WEALTH-Cummulative'!$A:$FG,$A98,FALSE)^(1/(L$2/12)))-1,"")</f>
        <v/>
      </c>
      <c r="M98" s="185" t="str">
        <f>IFERROR((VLOOKUP(M$2,'R.WEALTH-Cummulative'!$A:$FG,$A98,FALSE)^(1/(M$2/12)))-1,"")</f>
        <v/>
      </c>
      <c r="N98" s="185" t="str">
        <f>IFERROR((VLOOKUP(N$2,'R.WEALTH-Cummulative'!$A:$FG,$A98,FALSE)^(1/(N$2/12)))-1,"")</f>
        <v/>
      </c>
      <c r="O98" s="185" t="str">
        <f>IFERROR((VLOOKUP(O$2,'R.WEALTH-Cummulative'!$A:$FG,$A98,FALSE)^(1/(O$2/12)))-1,"")</f>
        <v/>
      </c>
      <c r="P98" s="185" t="str">
        <f>IFERROR((VLOOKUP(P$2,'R.WEALTH-Cummulative'!$A:$FG,$A98,FALSE)^(1/(P$2/12)))-1,"")</f>
        <v/>
      </c>
      <c r="Q98" s="185" t="str">
        <f>IFERROR((VLOOKUP(Q$2,'R.WEALTH-Cummulative'!$A:$FG,$A98,FALSE)^(1/(Q$2/12)))-1,"")</f>
        <v/>
      </c>
      <c r="R98" s="185" t="str">
        <f>IFERROR((VLOOKUP(R$2,'R.WEALTH-Cummulative'!$A:$FG,$A98,FALSE)^(1/(R$2/12)))-1,"")</f>
        <v/>
      </c>
      <c r="S98" s="185" t="str">
        <f>IFERROR((VLOOKUP(S$2,'R.WEALTH-Cummulative'!$A:$FG,$A98,FALSE)^(1/(S$2/12)))-1,"")</f>
        <v/>
      </c>
      <c r="T98" s="185" t="str">
        <f>IFERROR((VLOOKUP(T$2,'R.WEALTH-Cummulative'!$A:$FG,$A98,FALSE)^(1/(T$2/12)))-1,"")</f>
        <v/>
      </c>
      <c r="U98" s="185" t="str">
        <f>IFERROR((VLOOKUP(U$2,'R.WEALTH-Cummulative'!$A:$FG,$A98,FALSE)^(1/(U$2/12)))-1,"")</f>
        <v/>
      </c>
      <c r="V98" s="185" t="str">
        <f>IFERROR((VLOOKUP(V$2,'R.WEALTH-Cummulative'!$A:$FG,$A98,FALSE)^(1/(V$2/12)))-1,"")</f>
        <v/>
      </c>
      <c r="W98" s="185" t="str">
        <f>IFERROR((VLOOKUP(W$2,'R.WEALTH-Cummulative'!$A:$FG,$A98,FALSE)^(1/(W$2/12)))-1,"")</f>
        <v/>
      </c>
      <c r="X98" s="185" t="str">
        <f>IFERROR((VLOOKUP(X$2,'R.WEALTH-Cummulative'!$A:$FG,$A98,FALSE)^(1/(X$2/12)))-1,"")</f>
        <v/>
      </c>
      <c r="Y98" s="225">
        <f>VLOOKUP(Y$2,'Since Inception Returns'!$B:$AAB,Summary!A98-1,FALSE)</f>
        <v>0.39289943495649715</v>
      </c>
      <c r="Z98" s="225">
        <f>VLOOKUP(Z$2,'Since Inception Returns'!$B:$AAB,Summary!A98-1,FALSE)</f>
        <v>0.25698086666664177</v>
      </c>
    </row>
    <row r="99" spans="1:26">
      <c r="A99" s="184">
        <v>57</v>
      </c>
      <c r="B99" s="184"/>
      <c r="C99" s="238" t="s">
        <v>210</v>
      </c>
      <c r="D99" s="91" t="s">
        <v>211</v>
      </c>
      <c r="E99" s="91" t="s">
        <v>209</v>
      </c>
      <c r="F99" s="185">
        <f>IFERROR(VLOOKUP(F$2,'R.WEALTH-Cummulative'!$A:$FG,$A99,FALSE)-1,"")</f>
        <v>3.9738544352467375E-2</v>
      </c>
      <c r="G99" s="185">
        <f>IFERROR(VLOOKUP(G$2,'R.WEALTH-Cummulative'!$A:$FG,$A99,FALSE)-1,"")</f>
        <v>-8.2798088150511928E-3</v>
      </c>
      <c r="H99" s="185">
        <f>IFERROR(VLOOKUP(H$2,'R.WEALTH-Cummulative'!$A:$FG,$A99,FALSE)-1,"")</f>
        <v>4.9874356217528337E-2</v>
      </c>
      <c r="I99" s="185">
        <f>IFERROR(VLOOKUP(I$2,'R.WEALTH-Cummulative'!$A:$FG,$A99,FALSE)-1,"")</f>
        <v>3.9738544352467375E-2</v>
      </c>
      <c r="J99" s="185">
        <f>IFERROR(VLOOKUP(J$2,'R.WEALTH-Cummulative'!$A:$FG,$A99,FALSE)-1,"")</f>
        <v>1.2674702110610392E-2</v>
      </c>
      <c r="K99" s="185" t="str">
        <f>IFERROR((VLOOKUP(K$2,'R.WEALTH-Cummulative'!$A:$FG,$A99,FALSE)^(1/(K$2/12)))-1,"")</f>
        <v/>
      </c>
      <c r="L99" s="185" t="str">
        <f>IFERROR((VLOOKUP(L$2,'R.WEALTH-Cummulative'!$A:$FG,$A99,FALSE)^(1/(L$2/12)))-1,"")</f>
        <v/>
      </c>
      <c r="M99" s="185" t="str">
        <f>IFERROR((VLOOKUP(M$2,'R.WEALTH-Cummulative'!$A:$FG,$A99,FALSE)^(1/(M$2/12)))-1,"")</f>
        <v/>
      </c>
      <c r="N99" s="185" t="str">
        <f>IFERROR((VLOOKUP(N$2,'R.WEALTH-Cummulative'!$A:$FG,$A99,FALSE)^(1/(N$2/12)))-1,"")</f>
        <v/>
      </c>
      <c r="O99" s="185" t="str">
        <f>IFERROR((VLOOKUP(O$2,'R.WEALTH-Cummulative'!$A:$FG,$A99,FALSE)^(1/(O$2/12)))-1,"")</f>
        <v/>
      </c>
      <c r="P99" s="185" t="str">
        <f>IFERROR((VLOOKUP(P$2,'R.WEALTH-Cummulative'!$A:$FG,$A99,FALSE)^(1/(P$2/12)))-1,"")</f>
        <v/>
      </c>
      <c r="Q99" s="185" t="str">
        <f>IFERROR((VLOOKUP(Q$2,'R.WEALTH-Cummulative'!$A:$FG,$A99,FALSE)^(1/(Q$2/12)))-1,"")</f>
        <v/>
      </c>
      <c r="R99" s="185" t="str">
        <f>IFERROR((VLOOKUP(R$2,'R.WEALTH-Cummulative'!$A:$FG,$A99,FALSE)^(1/(R$2/12)))-1,"")</f>
        <v/>
      </c>
      <c r="S99" s="185" t="str">
        <f>IFERROR((VLOOKUP(S$2,'R.WEALTH-Cummulative'!$A:$FG,$A99,FALSE)^(1/(S$2/12)))-1,"")</f>
        <v/>
      </c>
      <c r="T99" s="185" t="str">
        <f>IFERROR((VLOOKUP(T$2,'R.WEALTH-Cummulative'!$A:$FG,$A99,FALSE)^(1/(T$2/12)))-1,"")</f>
        <v/>
      </c>
      <c r="U99" s="185" t="str">
        <f>IFERROR((VLOOKUP(U$2,'R.WEALTH-Cummulative'!$A:$FG,$A99,FALSE)^(1/(U$2/12)))-1,"")</f>
        <v/>
      </c>
      <c r="V99" s="185" t="str">
        <f>IFERROR((VLOOKUP(V$2,'R.WEALTH-Cummulative'!$A:$FG,$A99,FALSE)^(1/(V$2/12)))-1,"")</f>
        <v/>
      </c>
      <c r="W99" s="185" t="str">
        <f>IFERROR((VLOOKUP(W$2,'R.WEALTH-Cummulative'!$A:$FG,$A99,FALSE)^(1/(W$2/12)))-1,"")</f>
        <v/>
      </c>
      <c r="X99" s="185" t="str">
        <f>IFERROR((VLOOKUP(X$2,'R.WEALTH-Cummulative'!$A:$FG,$A99,FALSE)^(1/(X$2/12)))-1,"")</f>
        <v/>
      </c>
      <c r="Y99" s="225">
        <f>VLOOKUP(Y$2,'Since Inception Returns'!$B:$AAB,Summary!A99-1,FALSE)</f>
        <v>0.39481551835521689</v>
      </c>
      <c r="Z99" s="225">
        <f>VLOOKUP(Z$2,'Since Inception Returns'!$B:$AAB,Summary!A99-1,FALSE)</f>
        <v>0.25817398902248145</v>
      </c>
    </row>
    <row r="100" spans="1:26" s="232" customFormat="1">
      <c r="A100" s="230"/>
      <c r="B100" s="230">
        <v>58</v>
      </c>
      <c r="C100" s="238" t="s">
        <v>212</v>
      </c>
      <c r="D100" s="91" t="s">
        <v>208</v>
      </c>
      <c r="E100" s="229" t="s">
        <v>206</v>
      </c>
      <c r="F100" s="231">
        <f>IFERROR(VLOOKUP(F$2,'R.WEALTH-Cummulative (BM)'!$A:$FH,$B100,FALSE)-1,"")</f>
        <v>1.437528144376321E-2</v>
      </c>
      <c r="G100" s="231">
        <f>IFERROR(VLOOKUP(G$2,'R.WEALTH-Cummulative (BM)'!$A:$FH,$B100,FALSE)-1,"")</f>
        <v>2.0253634970037737E-2</v>
      </c>
      <c r="H100" s="231">
        <f>IFERROR(VLOOKUP(H$2,'R.WEALTH-Cummulative (BM)'!$A:$FH,$B100,FALSE)-1,"")</f>
        <v>0.1178094741261948</v>
      </c>
      <c r="I100" s="231">
        <f>IFERROR(VLOOKUP(I$2,'R.WEALTH-Cummulative (BM)'!$A:$FH,$B100,FALSE)-1,"")</f>
        <v>1.437528144376321E-2</v>
      </c>
      <c r="J100" s="231">
        <f>IFERROR(VLOOKUP(J$2,'R.WEALTH-Cummulative (BM)'!$A:$FH,$B100,FALSE)-1,"")</f>
        <v>0.14705767146718229</v>
      </c>
      <c r="K100" s="231" t="str">
        <f>IFERROR((VLOOKUP(K$2,'R.WEALTH-Cummulative (BM)'!$A:$FH,$B100,FALSE)^(1/(K$2/12)))-1,"")</f>
        <v/>
      </c>
      <c r="L100" s="231" t="str">
        <f>IFERROR((VLOOKUP(L$2,'R.WEALTH-Cummulative (BM)'!$A:$FH,$B100,FALSE)^(1/(L$2/12)))-1,"")</f>
        <v/>
      </c>
      <c r="M100" s="231" t="str">
        <f>IFERROR((VLOOKUP(M$2,'R.WEALTH-Cummulative (BM)'!$A:$FH,$B100,FALSE)^(1/(M$2/12)))-1,"")</f>
        <v/>
      </c>
      <c r="N100" s="231" t="str">
        <f>IFERROR((VLOOKUP(N$2,'R.WEALTH-Cummulative (BM)'!$A:$FH,$B100,FALSE)^(1/(N$2/12)))-1,"")</f>
        <v/>
      </c>
      <c r="O100" s="231" t="str">
        <f>IFERROR((VLOOKUP(O$2,'R.WEALTH-Cummulative (BM)'!$A:$FH,$B100,FALSE)^(1/(O$2/12)))-1,"")</f>
        <v/>
      </c>
      <c r="P100" s="231" t="str">
        <f>IFERROR((VLOOKUP(P$2,'R.WEALTH-Cummulative (BM)'!$A:$FH,$B100,FALSE)^(1/(P$2/12)))-1,"")</f>
        <v/>
      </c>
      <c r="Q100" s="231" t="str">
        <f>IFERROR((VLOOKUP(Q$2,'R.WEALTH-Cummulative (BM)'!$A:$FH,$B100,FALSE)^(1/(Q$2/12)))-1,"")</f>
        <v/>
      </c>
      <c r="R100" s="231" t="str">
        <f>IFERROR((VLOOKUP(R$2,'R.WEALTH-Cummulative (BM)'!$A:$FH,$B100,FALSE)^(1/(R$2/12)))-1,"")</f>
        <v/>
      </c>
      <c r="S100" s="231" t="str">
        <f>IFERROR((VLOOKUP(S$2,'R.WEALTH-Cummulative (BM)'!$A:$FH,$B100,FALSE)^(1/(S$2/12)))-1,"")</f>
        <v/>
      </c>
      <c r="T100" s="231" t="str">
        <f>IFERROR((VLOOKUP(T$2,'R.WEALTH-Cummulative (BM)'!$A:$FH,$B100,FALSE)^(1/(T$2/12)))-1,"")</f>
        <v/>
      </c>
      <c r="U100" s="231" t="str">
        <f>IFERROR((VLOOKUP(U$2,'R.WEALTH-Cummulative (BM)'!$A:$FH,$B100,FALSE)^(1/(U$2/12)))-1,"")</f>
        <v/>
      </c>
      <c r="V100" s="231" t="str">
        <f>IFERROR((VLOOKUP(V$2,'R.WEALTH-Cummulative (BM)'!$A:$FH,$B100,FALSE)^(1/(V$2/12)))-1,"")</f>
        <v/>
      </c>
      <c r="W100" s="231" t="str">
        <f>IFERROR((VLOOKUP(W$2,'R.WEALTH-Cummulative (BM)'!$A:$FH,$B100,FALSE)^(1/(W$2/12)))-1,"")</f>
        <v/>
      </c>
      <c r="X100" s="231" t="str">
        <f>IFERROR((VLOOKUP(X$2,'R.WEALTH-Cummulative (BM)'!$A:$FH,$B100,FALSE)^(1/(X$2/12)))-1,"")</f>
        <v/>
      </c>
      <c r="Y100" s="227">
        <f>VLOOKUP(Y$2,'Since Inception (BM)'!$B:$AAC,Summary!B100-1,FALSE)</f>
        <v>0.26311249137336135</v>
      </c>
      <c r="Z100" s="227">
        <f>VLOOKUP(Z$2,'Since Inception (BM)'!$B:$AAC,Summary!B100-1,FALSE)</f>
        <v>0.17492985427636443</v>
      </c>
    </row>
    <row r="101" spans="1:26">
      <c r="A101" s="184">
        <v>58</v>
      </c>
      <c r="B101" s="184"/>
      <c r="C101" s="238" t="s">
        <v>213</v>
      </c>
      <c r="D101" s="91" t="s">
        <v>214</v>
      </c>
      <c r="E101" s="91" t="s">
        <v>215</v>
      </c>
      <c r="F101" s="185">
        <f>IFERROR(VLOOKUP(F$2,'R.WEALTH-Cummulative'!$A:$FG,$A101,FALSE)-1,"")</f>
        <v>-3.3173299125628497E-2</v>
      </c>
      <c r="G101" s="185">
        <f>IFERROR(VLOOKUP(G$2,'R.WEALTH-Cummulative'!$A:$FG,$A101,FALSE)-1,"")</f>
        <v>0.12345343027339784</v>
      </c>
      <c r="H101" s="185">
        <f>IFERROR(VLOOKUP(H$2,'R.WEALTH-Cummulative'!$A:$FG,$A101,FALSE)-1,"")</f>
        <v>0.27207604491472548</v>
      </c>
      <c r="I101" s="185">
        <f>IFERROR(VLOOKUP(I$2,'R.WEALTH-Cummulative'!$A:$FG,$A101,FALSE)-1,"")</f>
        <v>-3.3173299125628497E-2</v>
      </c>
      <c r="J101" s="185">
        <f>IFERROR(VLOOKUP(J$2,'R.WEALTH-Cummulative'!$A:$FG,$A101,FALSE)-1,"")</f>
        <v>0.15378697587439194</v>
      </c>
      <c r="K101" s="185" t="str">
        <f>IFERROR((VLOOKUP(K$2,'R.WEALTH-Cummulative'!$A:$FG,$A101,FALSE)^(1/(K$2/12)))-1,"")</f>
        <v/>
      </c>
      <c r="L101" s="185" t="str">
        <f>IFERROR((VLOOKUP(L$2,'R.WEALTH-Cummulative'!$A:$FG,$A101,FALSE)^(1/(L$2/12)))-1,"")</f>
        <v/>
      </c>
      <c r="M101" s="185" t="str">
        <f>IFERROR((VLOOKUP(M$2,'R.WEALTH-Cummulative'!$A:$FG,$A101,FALSE)^(1/(M$2/12)))-1,"")</f>
        <v/>
      </c>
      <c r="N101" s="185" t="str">
        <f>IFERROR((VLOOKUP(N$2,'R.WEALTH-Cummulative'!$A:$FG,$A101,FALSE)^(1/(N$2/12)))-1,"")</f>
        <v/>
      </c>
      <c r="O101" s="185" t="str">
        <f>IFERROR((VLOOKUP(O$2,'R.WEALTH-Cummulative'!$A:$FG,$A101,FALSE)^(1/(O$2/12)))-1,"")</f>
        <v/>
      </c>
      <c r="P101" s="185" t="str">
        <f>IFERROR((VLOOKUP(P$2,'R.WEALTH-Cummulative'!$A:$FG,$A101,FALSE)^(1/(P$2/12)))-1,"")</f>
        <v/>
      </c>
      <c r="Q101" s="185" t="str">
        <f>IFERROR((VLOOKUP(Q$2,'R.WEALTH-Cummulative'!$A:$FG,$A101,FALSE)^(1/(Q$2/12)))-1,"")</f>
        <v/>
      </c>
      <c r="R101" s="185" t="str">
        <f>IFERROR((VLOOKUP(R$2,'R.WEALTH-Cummulative'!$A:$FG,$A101,FALSE)^(1/(R$2/12)))-1,"")</f>
        <v/>
      </c>
      <c r="S101" s="185" t="str">
        <f>IFERROR((VLOOKUP(S$2,'R.WEALTH-Cummulative'!$A:$FG,$A101,FALSE)^(1/(S$2/12)))-1,"")</f>
        <v/>
      </c>
      <c r="T101" s="185" t="str">
        <f>IFERROR((VLOOKUP(T$2,'R.WEALTH-Cummulative'!$A:$FG,$A101,FALSE)^(1/(T$2/12)))-1,"")</f>
        <v/>
      </c>
      <c r="U101" s="185" t="str">
        <f>IFERROR((VLOOKUP(U$2,'R.WEALTH-Cummulative'!$A:$FG,$A101,FALSE)^(1/(U$2/12)))-1,"")</f>
        <v/>
      </c>
      <c r="V101" s="185" t="str">
        <f>IFERROR((VLOOKUP(V$2,'R.WEALTH-Cummulative'!$A:$FG,$A101,FALSE)^(1/(V$2/12)))-1,"")</f>
        <v/>
      </c>
      <c r="W101" s="185" t="str">
        <f>IFERROR((VLOOKUP(W$2,'R.WEALTH-Cummulative'!$A:$FG,$A101,FALSE)^(1/(W$2/12)))-1,"")</f>
        <v/>
      </c>
      <c r="X101" s="185" t="str">
        <f>IFERROR((VLOOKUP(X$2,'R.WEALTH-Cummulative'!$A:$FG,$A101,FALSE)^(1/(X$2/12)))-1,"")</f>
        <v/>
      </c>
      <c r="Y101" s="225">
        <f>VLOOKUP(Y$2,'Since Inception Returns'!$B:$AAB,Summary!A101-1,FALSE)</f>
        <v>9.6946118939565062E-2</v>
      </c>
      <c r="Z101" s="225">
        <f>VLOOKUP(Z$2,'Since Inception Returns'!$B:$AAB,Summary!A101-1,FALSE)</f>
        <v>6.5944429010089234E-2</v>
      </c>
    </row>
    <row r="102" spans="1:26">
      <c r="A102" s="184">
        <v>59</v>
      </c>
      <c r="B102" s="184"/>
      <c r="C102" s="238" t="s">
        <v>216</v>
      </c>
      <c r="D102" s="91" t="s">
        <v>217</v>
      </c>
      <c r="E102" s="91" t="s">
        <v>215</v>
      </c>
      <c r="F102" s="185">
        <f>IFERROR(VLOOKUP(F$2,'R.WEALTH-Cummulative'!$A:$FG,$A102,FALSE)-1,"")</f>
        <v>-2.5421783541834109E-2</v>
      </c>
      <c r="G102" s="185">
        <f>IFERROR(VLOOKUP(G$2,'R.WEALTH-Cummulative'!$A:$FG,$A102,FALSE)-1,"")</f>
        <v>0.15649808115488462</v>
      </c>
      <c r="H102" s="185">
        <f>IFERROR(VLOOKUP(H$2,'R.WEALTH-Cummulative'!$A:$FG,$A102,FALSE)-1,"")</f>
        <v>0.29351011423054296</v>
      </c>
      <c r="I102" s="185">
        <f>IFERROR(VLOOKUP(I$2,'R.WEALTH-Cummulative'!$A:$FG,$A102,FALSE)-1,"")</f>
        <v>-2.5421783541834109E-2</v>
      </c>
      <c r="J102" s="185">
        <f>IFERROR(VLOOKUP(J$2,'R.WEALTH-Cummulative'!$A:$FG,$A102,FALSE)-1,"")</f>
        <v>0.23058525056871493</v>
      </c>
      <c r="K102" s="185" t="str">
        <f>IFERROR((VLOOKUP(K$2,'R.WEALTH-Cummulative'!$A:$FG,$A102,FALSE)^(1/(K$2/12)))-1,"")</f>
        <v/>
      </c>
      <c r="L102" s="185" t="str">
        <f>IFERROR((VLOOKUP(L$2,'R.WEALTH-Cummulative'!$A:$FG,$A102,FALSE)^(1/(L$2/12)))-1,"")</f>
        <v/>
      </c>
      <c r="M102" s="185" t="str">
        <f>IFERROR((VLOOKUP(M$2,'R.WEALTH-Cummulative'!$A:$FG,$A102,FALSE)^(1/(M$2/12)))-1,"")</f>
        <v/>
      </c>
      <c r="N102" s="185" t="str">
        <f>IFERROR((VLOOKUP(N$2,'R.WEALTH-Cummulative'!$A:$FG,$A102,FALSE)^(1/(N$2/12)))-1,"")</f>
        <v/>
      </c>
      <c r="O102" s="185" t="str">
        <f>IFERROR((VLOOKUP(O$2,'R.WEALTH-Cummulative'!$A:$FG,$A102,FALSE)^(1/(O$2/12)))-1,"")</f>
        <v/>
      </c>
      <c r="P102" s="185" t="str">
        <f>IFERROR((VLOOKUP(P$2,'R.WEALTH-Cummulative'!$A:$FG,$A102,FALSE)^(1/(P$2/12)))-1,"")</f>
        <v/>
      </c>
      <c r="Q102" s="185" t="str">
        <f>IFERROR((VLOOKUP(Q$2,'R.WEALTH-Cummulative'!$A:$FG,$A102,FALSE)^(1/(Q$2/12)))-1,"")</f>
        <v/>
      </c>
      <c r="R102" s="185" t="str">
        <f>IFERROR((VLOOKUP(R$2,'R.WEALTH-Cummulative'!$A:$FG,$A102,FALSE)^(1/(R$2/12)))-1,"")</f>
        <v/>
      </c>
      <c r="S102" s="185" t="str">
        <f>IFERROR((VLOOKUP(S$2,'R.WEALTH-Cummulative'!$A:$FG,$A102,FALSE)^(1/(S$2/12)))-1,"")</f>
        <v/>
      </c>
      <c r="T102" s="185" t="str">
        <f>IFERROR((VLOOKUP(T$2,'R.WEALTH-Cummulative'!$A:$FG,$A102,FALSE)^(1/(T$2/12)))-1,"")</f>
        <v/>
      </c>
      <c r="U102" s="185" t="str">
        <f>IFERROR((VLOOKUP(U$2,'R.WEALTH-Cummulative'!$A:$FG,$A102,FALSE)^(1/(U$2/12)))-1,"")</f>
        <v/>
      </c>
      <c r="V102" s="185" t="str">
        <f>IFERROR((VLOOKUP(V$2,'R.WEALTH-Cummulative'!$A:$FG,$A102,FALSE)^(1/(V$2/12)))-1,"")</f>
        <v/>
      </c>
      <c r="W102" s="185" t="str">
        <f>IFERROR((VLOOKUP(W$2,'R.WEALTH-Cummulative'!$A:$FG,$A102,FALSE)^(1/(W$2/12)))-1,"")</f>
        <v/>
      </c>
      <c r="X102" s="185" t="str">
        <f>IFERROR((VLOOKUP(X$2,'R.WEALTH-Cummulative'!$A:$FG,$A102,FALSE)^(1/(X$2/12)))-1,"")</f>
        <v/>
      </c>
      <c r="Y102" s="225">
        <f>VLOOKUP(Y$2,'Since Inception Returns'!$B:$AAB,Summary!A102-1,FALSE)</f>
        <v>9.804973995120525E-2</v>
      </c>
      <c r="Z102" s="225">
        <f>VLOOKUP(Z$2,'Since Inception Returns'!$B:$AAB,Summary!A102-1,FALSE)</f>
        <v>6.6684469937861701E-2</v>
      </c>
    </row>
    <row r="103" spans="1:26">
      <c r="A103" s="184"/>
      <c r="B103" s="184">
        <v>60</v>
      </c>
      <c r="C103" s="238" t="s">
        <v>218</v>
      </c>
      <c r="D103" s="91" t="s">
        <v>214</v>
      </c>
      <c r="E103" s="229" t="s">
        <v>219</v>
      </c>
      <c r="F103" s="231">
        <f>IFERROR(VLOOKUP(F$2,'R.WEALTH-Cummulative (BM)'!$A:$FH,$B103,FALSE)-1,"")</f>
        <v>2.7431877313055519E-3</v>
      </c>
      <c r="G103" s="231">
        <f>IFERROR(VLOOKUP(G$2,'R.WEALTH-Cummulative (BM)'!$A:$FH,$B103,FALSE)-1,"")</f>
        <v>6.3919822097960655E-2</v>
      </c>
      <c r="H103" s="231">
        <f>IFERROR(VLOOKUP(H$2,'R.WEALTH-Cummulative (BM)'!$A:$FH,$B103,FALSE)-1,"")</f>
        <v>0.16513662194981849</v>
      </c>
      <c r="I103" s="231">
        <f>IFERROR(VLOOKUP(I$2,'R.WEALTH-Cummulative (BM)'!$A:$FH,$B103,FALSE)-1,"")</f>
        <v>2.7431877313055519E-3</v>
      </c>
      <c r="J103" s="231">
        <f>IFERROR(VLOOKUP(J$2,'R.WEALTH-Cummulative (BM)'!$A:$FH,$B103,FALSE)-1,"")</f>
        <v>8.5311571777173301E-2</v>
      </c>
      <c r="K103" s="231" t="str">
        <f>IFERROR((VLOOKUP(K$2,'R.WEALTH-Cummulative (BM)'!$A:$FH,$B103,FALSE)^(1/(K$2/12)))-1,"")</f>
        <v/>
      </c>
      <c r="L103" s="231" t="str">
        <f>IFERROR((VLOOKUP(L$2,'R.WEALTH-Cummulative (BM)'!$A:$FH,$B103,FALSE)^(1/(L$2/12)))-1,"")</f>
        <v/>
      </c>
      <c r="M103" s="231" t="str">
        <f>IFERROR((VLOOKUP(M$2,'R.WEALTH-Cummulative (BM)'!$A:$FH,$B103,FALSE)^(1/(M$2/12)))-1,"")</f>
        <v/>
      </c>
      <c r="N103" s="231" t="str">
        <f>IFERROR((VLOOKUP(N$2,'R.WEALTH-Cummulative (BM)'!$A:$FH,$B103,FALSE)^(1/(N$2/12)))-1,"")</f>
        <v/>
      </c>
      <c r="O103" s="231" t="str">
        <f>IFERROR((VLOOKUP(O$2,'R.WEALTH-Cummulative (BM)'!$A:$FH,$B103,FALSE)^(1/(O$2/12)))-1,"")</f>
        <v/>
      </c>
      <c r="P103" s="231" t="str">
        <f>IFERROR((VLOOKUP(P$2,'R.WEALTH-Cummulative (BM)'!$A:$FH,$B103,FALSE)^(1/(P$2/12)))-1,"")</f>
        <v/>
      </c>
      <c r="Q103" s="231" t="str">
        <f>IFERROR((VLOOKUP(Q$2,'R.WEALTH-Cummulative (BM)'!$A:$FH,$B103,FALSE)^(1/(Q$2/12)))-1,"")</f>
        <v/>
      </c>
      <c r="R103" s="231" t="str">
        <f>IFERROR((VLOOKUP(R$2,'R.WEALTH-Cummulative (BM)'!$A:$FH,$B103,FALSE)^(1/(R$2/12)))-1,"")</f>
        <v/>
      </c>
      <c r="S103" s="231" t="str">
        <f>IFERROR((VLOOKUP(S$2,'R.WEALTH-Cummulative (BM)'!$A:$FH,$B103,FALSE)^(1/(S$2/12)))-1,"")</f>
        <v/>
      </c>
      <c r="T103" s="231" t="str">
        <f>IFERROR((VLOOKUP(T$2,'R.WEALTH-Cummulative (BM)'!$A:$FH,$B103,FALSE)^(1/(T$2/12)))-1,"")</f>
        <v/>
      </c>
      <c r="U103" s="231" t="str">
        <f>IFERROR((VLOOKUP(U$2,'R.WEALTH-Cummulative (BM)'!$A:$FH,$B103,FALSE)^(1/(U$2/12)))-1,"")</f>
        <v/>
      </c>
      <c r="V103" s="231" t="str">
        <f>IFERROR((VLOOKUP(V$2,'R.WEALTH-Cummulative (BM)'!$A:$FH,$B103,FALSE)^(1/(V$2/12)))-1,"")</f>
        <v/>
      </c>
      <c r="W103" s="231" t="str">
        <f>IFERROR((VLOOKUP(W$2,'R.WEALTH-Cummulative (BM)'!$A:$FH,$B103,FALSE)^(1/(W$2/12)))-1,"")</f>
        <v/>
      </c>
      <c r="X103" s="231" t="str">
        <f>IFERROR((VLOOKUP(X$2,'R.WEALTH-Cummulative (BM)'!$A:$FH,$B103,FALSE)^(1/(X$2/12)))-1,"")</f>
        <v/>
      </c>
      <c r="Y103" s="227">
        <f>VLOOKUP(Y$2,'Since Inception (BM)'!$B:$AAC,Summary!B103-1,FALSE)</f>
        <v>4.6320267381347202E-2</v>
      </c>
      <c r="Z103" s="227">
        <f>VLOOKUP(Z$2,'Since Inception (BM)'!$B:$AAC,Summary!B103-1,FALSE)</f>
        <v>3.1743837516999829E-2</v>
      </c>
    </row>
    <row r="104" spans="1:26">
      <c r="A104" s="184">
        <v>60</v>
      </c>
      <c r="B104" s="184"/>
      <c r="C104" s="238" t="s">
        <v>220</v>
      </c>
      <c r="D104" s="91" t="s">
        <v>221</v>
      </c>
      <c r="E104" s="91" t="s">
        <v>222</v>
      </c>
      <c r="F104" s="185">
        <f>IFERROR(VLOOKUP(F$2,'R.WEALTH-Cummulative'!$A:$FG,$A104,FALSE)-1,"")</f>
        <v>-4.1633234373746331E-2</v>
      </c>
      <c r="G104" s="185">
        <f>IFERROR(VLOOKUP(G$2,'R.WEALTH-Cummulative'!$A:$FG,$A104,FALSE)-1,"")</f>
        <v>0.16389328352553845</v>
      </c>
      <c r="H104" s="185">
        <f>IFERROR(VLOOKUP(H$2,'R.WEALTH-Cummulative'!$A:$FG,$A104,FALSE)-1,"")</f>
        <v>0.35424091277581082</v>
      </c>
      <c r="I104" s="185">
        <f>IFERROR(VLOOKUP(I$2,'R.WEALTH-Cummulative'!$A:$FG,$A104,FALSE)-1,"")</f>
        <v>-4.1633234373746331E-2</v>
      </c>
      <c r="J104" s="185">
        <f>IFERROR(VLOOKUP(J$2,'R.WEALTH-Cummulative'!$A:$FG,$A104,FALSE)-1,"")</f>
        <v>0.18523924209281373</v>
      </c>
      <c r="K104" s="185" t="str">
        <f>IFERROR((VLOOKUP(K$2,'R.WEALTH-Cummulative'!$A:$FG,$A104,FALSE)^(1/(K$2/12)))-1,"")</f>
        <v/>
      </c>
      <c r="L104" s="185" t="str">
        <f>IFERROR((VLOOKUP(L$2,'R.WEALTH-Cummulative'!$A:$FG,$A104,FALSE)^(1/(L$2/12)))-1,"")</f>
        <v/>
      </c>
      <c r="M104" s="185" t="str">
        <f>IFERROR((VLOOKUP(M$2,'R.WEALTH-Cummulative'!$A:$FG,$A104,FALSE)^(1/(M$2/12)))-1,"")</f>
        <v/>
      </c>
      <c r="N104" s="185" t="str">
        <f>IFERROR((VLOOKUP(N$2,'R.WEALTH-Cummulative'!$A:$FG,$A104,FALSE)^(1/(N$2/12)))-1,"")</f>
        <v/>
      </c>
      <c r="O104" s="185" t="str">
        <f>IFERROR((VLOOKUP(O$2,'R.WEALTH-Cummulative'!$A:$FG,$A104,FALSE)^(1/(O$2/12)))-1,"")</f>
        <v/>
      </c>
      <c r="P104" s="185" t="str">
        <f>IFERROR((VLOOKUP(P$2,'R.WEALTH-Cummulative'!$A:$FG,$A104,FALSE)^(1/(P$2/12)))-1,"")</f>
        <v/>
      </c>
      <c r="Q104" s="185" t="str">
        <f>IFERROR((VLOOKUP(Q$2,'R.WEALTH-Cummulative'!$A:$FG,$A104,FALSE)^(1/(Q$2/12)))-1,"")</f>
        <v/>
      </c>
      <c r="R104" s="185" t="str">
        <f>IFERROR((VLOOKUP(R$2,'R.WEALTH-Cummulative'!$A:$FG,$A104,FALSE)^(1/(R$2/12)))-1,"")</f>
        <v/>
      </c>
      <c r="S104" s="185" t="str">
        <f>IFERROR((VLOOKUP(S$2,'R.WEALTH-Cummulative'!$A:$FG,$A104,FALSE)^(1/(S$2/12)))-1,"")</f>
        <v/>
      </c>
      <c r="T104" s="185" t="str">
        <f>IFERROR((VLOOKUP(T$2,'R.WEALTH-Cummulative'!$A:$FG,$A104,FALSE)^(1/(T$2/12)))-1,"")</f>
        <v/>
      </c>
      <c r="U104" s="185" t="str">
        <f>IFERROR((VLOOKUP(U$2,'R.WEALTH-Cummulative'!$A:$FG,$A104,FALSE)^(1/(U$2/12)))-1,"")</f>
        <v/>
      </c>
      <c r="V104" s="185" t="str">
        <f>IFERROR((VLOOKUP(V$2,'R.WEALTH-Cummulative'!$A:$FG,$A104,FALSE)^(1/(V$2/12)))-1,"")</f>
        <v/>
      </c>
      <c r="W104" s="185" t="str">
        <f>IFERROR((VLOOKUP(W$2,'R.WEALTH-Cummulative'!$A:$FG,$A104,FALSE)^(1/(W$2/12)))-1,"")</f>
        <v/>
      </c>
      <c r="X104" s="185" t="str">
        <f>IFERROR((VLOOKUP(X$2,'R.WEALTH-Cummulative'!$A:$FG,$A104,FALSE)^(1/(X$2/12)))-1,"")</f>
        <v/>
      </c>
      <c r="Y104" s="225">
        <f>VLOOKUP(Y$2,'Since Inception Returns'!$B:$AAB,Summary!A104-1,FALSE)</f>
        <v>7.6660921795594916E-2</v>
      </c>
      <c r="Z104" s="225">
        <f>VLOOKUP(Z$2,'Since Inception Returns'!$B:$AAB,Summary!A104-1,FALSE)</f>
        <v>5.2300634148744418E-2</v>
      </c>
    </row>
    <row r="105" spans="1:26">
      <c r="A105" s="184">
        <v>61</v>
      </c>
      <c r="B105" s="184"/>
      <c r="C105" s="238" t="s">
        <v>223</v>
      </c>
      <c r="D105" s="91" t="s">
        <v>224</v>
      </c>
      <c r="E105" s="91" t="s">
        <v>222</v>
      </c>
      <c r="F105" s="185">
        <f>IFERROR(VLOOKUP(F$2,'R.WEALTH-Cummulative'!$A:$FG,$A105,FALSE)-1,"")</f>
        <v>-3.3944552479662882E-2</v>
      </c>
      <c r="G105" s="185">
        <f>IFERROR(VLOOKUP(G$2,'R.WEALTH-Cummulative'!$A:$FG,$A105,FALSE)-1,"")</f>
        <v>0.19880077626394699</v>
      </c>
      <c r="H105" s="185">
        <f>IFERROR(VLOOKUP(H$2,'R.WEALTH-Cummulative'!$A:$FG,$A105,FALSE)-1,"")</f>
        <v>0.37792164397984185</v>
      </c>
      <c r="I105" s="185">
        <f>IFERROR(VLOOKUP(I$2,'R.WEALTH-Cummulative'!$A:$FG,$A105,FALSE)-1,"")</f>
        <v>-3.3944552479662882E-2</v>
      </c>
      <c r="J105" s="185">
        <f>IFERROR(VLOOKUP(J$2,'R.WEALTH-Cummulative'!$A:$FG,$A105,FALSE)-1,"")</f>
        <v>0.26491937213463346</v>
      </c>
      <c r="K105" s="185" t="str">
        <f>IFERROR((VLOOKUP(K$2,'R.WEALTH-Cummulative'!$A:$FG,$A105,FALSE)^(1/(K$2/12)))-1,"")</f>
        <v/>
      </c>
      <c r="L105" s="185" t="str">
        <f>IFERROR((VLOOKUP(L$2,'R.WEALTH-Cummulative'!$A:$FG,$A105,FALSE)^(1/(L$2/12)))-1,"")</f>
        <v/>
      </c>
      <c r="M105" s="185" t="str">
        <f>IFERROR((VLOOKUP(M$2,'R.WEALTH-Cummulative'!$A:$FG,$A105,FALSE)^(1/(M$2/12)))-1,"")</f>
        <v/>
      </c>
      <c r="N105" s="185" t="str">
        <f>IFERROR((VLOOKUP(N$2,'R.WEALTH-Cummulative'!$A:$FG,$A105,FALSE)^(1/(N$2/12)))-1,"")</f>
        <v/>
      </c>
      <c r="O105" s="185" t="str">
        <f>IFERROR((VLOOKUP(O$2,'R.WEALTH-Cummulative'!$A:$FG,$A105,FALSE)^(1/(O$2/12)))-1,"")</f>
        <v/>
      </c>
      <c r="P105" s="185" t="str">
        <f>IFERROR((VLOOKUP(P$2,'R.WEALTH-Cummulative'!$A:$FG,$A105,FALSE)^(1/(P$2/12)))-1,"")</f>
        <v/>
      </c>
      <c r="Q105" s="185" t="str">
        <f>IFERROR((VLOOKUP(Q$2,'R.WEALTH-Cummulative'!$A:$FG,$A105,FALSE)^(1/(Q$2/12)))-1,"")</f>
        <v/>
      </c>
      <c r="R105" s="185" t="str">
        <f>IFERROR((VLOOKUP(R$2,'R.WEALTH-Cummulative'!$A:$FG,$A105,FALSE)^(1/(R$2/12)))-1,"")</f>
        <v/>
      </c>
      <c r="S105" s="185" t="str">
        <f>IFERROR((VLOOKUP(S$2,'R.WEALTH-Cummulative'!$A:$FG,$A105,FALSE)^(1/(S$2/12)))-1,"")</f>
        <v/>
      </c>
      <c r="T105" s="185" t="str">
        <f>IFERROR((VLOOKUP(T$2,'R.WEALTH-Cummulative'!$A:$FG,$A105,FALSE)^(1/(T$2/12)))-1,"")</f>
        <v/>
      </c>
      <c r="U105" s="185" t="str">
        <f>IFERROR((VLOOKUP(U$2,'R.WEALTH-Cummulative'!$A:$FG,$A105,FALSE)^(1/(U$2/12)))-1,"")</f>
        <v/>
      </c>
      <c r="V105" s="185" t="str">
        <f>IFERROR((VLOOKUP(V$2,'R.WEALTH-Cummulative'!$A:$FG,$A105,FALSE)^(1/(V$2/12)))-1,"")</f>
        <v/>
      </c>
      <c r="W105" s="185" t="str">
        <f>IFERROR((VLOOKUP(W$2,'R.WEALTH-Cummulative'!$A:$FG,$A105,FALSE)^(1/(W$2/12)))-1,"")</f>
        <v/>
      </c>
      <c r="X105" s="185" t="str">
        <f>IFERROR((VLOOKUP(X$2,'R.WEALTH-Cummulative'!$A:$FG,$A105,FALSE)^(1/(X$2/12)))-1,"")</f>
        <v/>
      </c>
      <c r="Y105" s="225">
        <f>VLOOKUP(Y$2,'Since Inception Returns'!$B:$AAB,Summary!A105-1,FALSE)</f>
        <v>7.8325133387866952E-2</v>
      </c>
      <c r="Z105" s="225">
        <f>VLOOKUP(Z$2,'Since Inception Returns'!$B:$AAB,Summary!A105-1,FALSE)</f>
        <v>5.3422961798119895E-2</v>
      </c>
    </row>
    <row r="106" spans="1:26" s="232" customFormat="1">
      <c r="A106" s="230"/>
      <c r="B106" s="230">
        <v>62</v>
      </c>
      <c r="C106" s="238" t="s">
        <v>223</v>
      </c>
      <c r="D106" s="91" t="s">
        <v>224</v>
      </c>
      <c r="E106" s="229" t="s">
        <v>219</v>
      </c>
      <c r="F106" s="231">
        <f>IFERROR(VLOOKUP(F$2,'R.WEALTH-Cummulative (BM)'!$A:$FH,$B106,FALSE)-1,"")</f>
        <v>2.7431877313055519E-3</v>
      </c>
      <c r="G106" s="231">
        <f>IFERROR(VLOOKUP(G$2,'R.WEALTH-Cummulative (BM)'!$A:$FH,$B106,FALSE)-1,"")</f>
        <v>6.3919822097960655E-2</v>
      </c>
      <c r="H106" s="231">
        <f>IFERROR(VLOOKUP(H$2,'R.WEALTH-Cummulative (BM)'!$A:$FH,$B106,FALSE)-1,"")</f>
        <v>0.16513662194981849</v>
      </c>
      <c r="I106" s="231">
        <f>IFERROR(VLOOKUP(I$2,'R.WEALTH-Cummulative (BM)'!$A:$FH,$B106,FALSE)-1,"")</f>
        <v>2.7431877313055519E-3</v>
      </c>
      <c r="J106" s="231">
        <f>IFERROR(VLOOKUP(J$2,'R.WEALTH-Cummulative (BM)'!$A:$FH,$B106,FALSE)-1,"")</f>
        <v>8.5311571777173301E-2</v>
      </c>
      <c r="K106" s="231" t="str">
        <f>IFERROR((VLOOKUP(K$2,'R.WEALTH-Cummulative (BM)'!$A:$FH,$B106,FALSE)^(1/(K$2/12)))-1,"")</f>
        <v/>
      </c>
      <c r="L106" s="231" t="str">
        <f>IFERROR((VLOOKUP(L$2,'R.WEALTH-Cummulative (BM)'!$A:$FH,$B106,FALSE)^(1/(L$2/12)))-1,"")</f>
        <v/>
      </c>
      <c r="M106" s="231" t="str">
        <f>IFERROR((VLOOKUP(M$2,'R.WEALTH-Cummulative (BM)'!$A:$FH,$B106,FALSE)^(1/(M$2/12)))-1,"")</f>
        <v/>
      </c>
      <c r="N106" s="231" t="str">
        <f>IFERROR((VLOOKUP(N$2,'R.WEALTH-Cummulative (BM)'!$A:$FH,$B106,FALSE)^(1/(N$2/12)))-1,"")</f>
        <v/>
      </c>
      <c r="O106" s="231" t="str">
        <f>IFERROR((VLOOKUP(O$2,'R.WEALTH-Cummulative (BM)'!$A:$FH,$B106,FALSE)^(1/(O$2/12)))-1,"")</f>
        <v/>
      </c>
      <c r="P106" s="231" t="str">
        <f>IFERROR((VLOOKUP(P$2,'R.WEALTH-Cummulative (BM)'!$A:$FH,$B106,FALSE)^(1/(P$2/12)))-1,"")</f>
        <v/>
      </c>
      <c r="Q106" s="231" t="str">
        <f>IFERROR((VLOOKUP(Q$2,'R.WEALTH-Cummulative (BM)'!$A:$FH,$B106,FALSE)^(1/(Q$2/12)))-1,"")</f>
        <v/>
      </c>
      <c r="R106" s="231" t="str">
        <f>IFERROR((VLOOKUP(R$2,'R.WEALTH-Cummulative (BM)'!$A:$FH,$B106,FALSE)^(1/(R$2/12)))-1,"")</f>
        <v/>
      </c>
      <c r="S106" s="231" t="str">
        <f>IFERROR((VLOOKUP(S$2,'R.WEALTH-Cummulative (BM)'!$A:$FH,$B106,FALSE)^(1/(S$2/12)))-1,"")</f>
        <v/>
      </c>
      <c r="T106" s="231" t="str">
        <f>IFERROR((VLOOKUP(T$2,'R.WEALTH-Cummulative (BM)'!$A:$FH,$B106,FALSE)^(1/(T$2/12)))-1,"")</f>
        <v/>
      </c>
      <c r="U106" s="231" t="str">
        <f>IFERROR((VLOOKUP(U$2,'R.WEALTH-Cummulative (BM)'!$A:$FH,$B106,FALSE)^(1/(U$2/12)))-1,"")</f>
        <v/>
      </c>
      <c r="V106" s="231" t="str">
        <f>IFERROR((VLOOKUP(V$2,'R.WEALTH-Cummulative (BM)'!$A:$FH,$B106,FALSE)^(1/(V$2/12)))-1,"")</f>
        <v/>
      </c>
      <c r="W106" s="231" t="str">
        <f>IFERROR((VLOOKUP(W$2,'R.WEALTH-Cummulative (BM)'!$A:$FH,$B106,FALSE)^(1/(W$2/12)))-1,"")</f>
        <v/>
      </c>
      <c r="X106" s="231" t="str">
        <f>IFERROR((VLOOKUP(X$2,'R.WEALTH-Cummulative (BM)'!$A:$FH,$B106,FALSE)^(1/(X$2/12)))-1,"")</f>
        <v/>
      </c>
      <c r="Y106" s="227">
        <f>VLOOKUP(Y$2,'Since Inception (BM)'!$B:$AAC,Summary!B106-1,FALSE)</f>
        <v>4.6320267381347202E-2</v>
      </c>
      <c r="Z106" s="227">
        <f>VLOOKUP(Z$2,'Since Inception (BM)'!$B:$AAC,Summary!B106-1,FALSE)</f>
        <v>3.1743837516999829E-2</v>
      </c>
    </row>
    <row r="107" spans="1:26">
      <c r="A107" s="184">
        <v>62</v>
      </c>
      <c r="B107" s="184"/>
      <c r="C107" s="238" t="s">
        <v>225</v>
      </c>
      <c r="D107" s="91" t="s">
        <v>226</v>
      </c>
      <c r="E107" s="91" t="s">
        <v>227</v>
      </c>
      <c r="F107" s="185">
        <f>IFERROR(VLOOKUP(F$2,'R.WEALTH-Cummulative'!$A:$FG,$A107,FALSE)-1,"")</f>
        <v>-0.10863403659811166</v>
      </c>
      <c r="G107" s="185">
        <f>IFERROR(VLOOKUP(G$2,'R.WEALTH-Cummulative'!$A:$FG,$A107,FALSE)-1,"")</f>
        <v>-0.17334748809655809</v>
      </c>
      <c r="H107" s="185">
        <f>IFERROR(VLOOKUP(H$2,'R.WEALTH-Cummulative'!$A:$FG,$A107,FALSE)-1,"")</f>
        <v>-0.17048553367368646</v>
      </c>
      <c r="I107" s="185">
        <f>IFERROR(VLOOKUP(I$2,'R.WEALTH-Cummulative'!$A:$FG,$A107,FALSE)-1,"")</f>
        <v>-0.10863403659811166</v>
      </c>
      <c r="J107" s="185">
        <f>IFERROR(VLOOKUP(J$2,'R.WEALTH-Cummulative'!$A:$FG,$A107,FALSE)-1,"")</f>
        <v>-5.3157049973169612E-2</v>
      </c>
      <c r="K107" s="185" t="str">
        <f>IFERROR((VLOOKUP(K$2,'R.WEALTH-Cummulative'!$A:$FG,$A107,FALSE)^(1/(K$2/12)))-1,"")</f>
        <v/>
      </c>
      <c r="L107" s="185" t="str">
        <f>IFERROR((VLOOKUP(L$2,'R.WEALTH-Cummulative'!$A:$FG,$A107,FALSE)^(1/(L$2/12)))-1,"")</f>
        <v/>
      </c>
      <c r="M107" s="185" t="str">
        <f>IFERROR((VLOOKUP(M$2,'R.WEALTH-Cummulative'!$A:$FG,$A107,FALSE)^(1/(M$2/12)))-1,"")</f>
        <v/>
      </c>
      <c r="N107" s="185" t="str">
        <f>IFERROR((VLOOKUP(N$2,'R.WEALTH-Cummulative'!$A:$FG,$A107,FALSE)^(1/(N$2/12)))-1,"")</f>
        <v/>
      </c>
      <c r="O107" s="185" t="str">
        <f>IFERROR((VLOOKUP(O$2,'R.WEALTH-Cummulative'!$A:$FG,$A107,FALSE)^(1/(O$2/12)))-1,"")</f>
        <v/>
      </c>
      <c r="P107" s="185" t="str">
        <f>IFERROR((VLOOKUP(P$2,'R.WEALTH-Cummulative'!$A:$FG,$A107,FALSE)^(1/(P$2/12)))-1,"")</f>
        <v/>
      </c>
      <c r="Q107" s="185" t="str">
        <f>IFERROR((VLOOKUP(Q$2,'R.WEALTH-Cummulative'!$A:$FG,$A107,FALSE)^(1/(Q$2/12)))-1,"")</f>
        <v/>
      </c>
      <c r="R107" s="185" t="str">
        <f>IFERROR((VLOOKUP(R$2,'R.WEALTH-Cummulative'!$A:$FG,$A107,FALSE)^(1/(R$2/12)))-1,"")</f>
        <v/>
      </c>
      <c r="S107" s="185" t="str">
        <f>IFERROR((VLOOKUP(S$2,'R.WEALTH-Cummulative'!$A:$FG,$A107,FALSE)^(1/(S$2/12)))-1,"")</f>
        <v/>
      </c>
      <c r="T107" s="185" t="str">
        <f>IFERROR((VLOOKUP(T$2,'R.WEALTH-Cummulative'!$A:$FG,$A107,FALSE)^(1/(T$2/12)))-1,"")</f>
        <v/>
      </c>
      <c r="U107" s="185" t="str">
        <f>IFERROR((VLOOKUP(U$2,'R.WEALTH-Cummulative'!$A:$FG,$A107,FALSE)^(1/(U$2/12)))-1,"")</f>
        <v/>
      </c>
      <c r="V107" s="185" t="str">
        <f>IFERROR((VLOOKUP(V$2,'R.WEALTH-Cummulative'!$A:$FG,$A107,FALSE)^(1/(V$2/12)))-1,"")</f>
        <v/>
      </c>
      <c r="W107" s="185" t="str">
        <f>IFERROR((VLOOKUP(W$2,'R.WEALTH-Cummulative'!$A:$FG,$A107,FALSE)^(1/(W$2/12)))-1,"")</f>
        <v/>
      </c>
      <c r="X107" s="185" t="str">
        <f>IFERROR((VLOOKUP(X$2,'R.WEALTH-Cummulative'!$A:$FG,$A107,FALSE)^(1/(X$2/12)))-1,"")</f>
        <v/>
      </c>
      <c r="Y107" s="225">
        <f>VLOOKUP(Y$2,'Since Inception Returns'!$B:$AAB,Summary!A107-1,FALSE)</f>
        <v>1.2627094279608064E-2</v>
      </c>
      <c r="Z107" s="225">
        <f>VLOOKUP(Z$2,'Since Inception Returns'!$B:$AAB,Summary!A107-1,FALSE)</f>
        <v>8.6978493553770964E-3</v>
      </c>
    </row>
    <row r="108" spans="1:26">
      <c r="A108" s="184">
        <v>63</v>
      </c>
      <c r="B108" s="184"/>
      <c r="C108" s="238" t="s">
        <v>228</v>
      </c>
      <c r="D108" s="91" t="s">
        <v>229</v>
      </c>
      <c r="E108" s="91" t="s">
        <v>227</v>
      </c>
      <c r="F108" s="185">
        <f>IFERROR(VLOOKUP(F$2,'R.WEALTH-Cummulative'!$A:$FG,$A108,FALSE)-1,"")</f>
        <v>-0.10149018342786997</v>
      </c>
      <c r="G108" s="185">
        <f>IFERROR(VLOOKUP(G$2,'R.WEALTH-Cummulative'!$A:$FG,$A108,FALSE)-1,"")</f>
        <v>-0.14850918496999621</v>
      </c>
      <c r="H108" s="185">
        <f>IFERROR(VLOOKUP(H$2,'R.WEALTH-Cummulative'!$A:$FG,$A108,FALSE)-1,"")</f>
        <v>-0.15588931806270356</v>
      </c>
      <c r="I108" s="185">
        <f>IFERROR(VLOOKUP(I$2,'R.WEALTH-Cummulative'!$A:$FG,$A108,FALSE)-1,"")</f>
        <v>-0.10149018342786997</v>
      </c>
      <c r="J108" s="185">
        <f>IFERROR(VLOOKUP(J$2,'R.WEALTH-Cummulative'!$A:$FG,$A108,FALSE)-1,"")</f>
        <v>1.0601734676797925E-2</v>
      </c>
      <c r="K108" s="185" t="str">
        <f>IFERROR((VLOOKUP(K$2,'R.WEALTH-Cummulative'!$A:$FG,$A108,FALSE)^(1/(K$2/12)))-1,"")</f>
        <v/>
      </c>
      <c r="L108" s="185" t="str">
        <f>IFERROR((VLOOKUP(L$2,'R.WEALTH-Cummulative'!$A:$FG,$A108,FALSE)^(1/(L$2/12)))-1,"")</f>
        <v/>
      </c>
      <c r="M108" s="185" t="str">
        <f>IFERROR((VLOOKUP(M$2,'R.WEALTH-Cummulative'!$A:$FG,$A108,FALSE)^(1/(M$2/12)))-1,"")</f>
        <v/>
      </c>
      <c r="N108" s="185" t="str">
        <f>IFERROR((VLOOKUP(N$2,'R.WEALTH-Cummulative'!$A:$FG,$A108,FALSE)^(1/(N$2/12)))-1,"")</f>
        <v/>
      </c>
      <c r="O108" s="185" t="str">
        <f>IFERROR((VLOOKUP(O$2,'R.WEALTH-Cummulative'!$A:$FG,$A108,FALSE)^(1/(O$2/12)))-1,"")</f>
        <v/>
      </c>
      <c r="P108" s="185" t="str">
        <f>IFERROR((VLOOKUP(P$2,'R.WEALTH-Cummulative'!$A:$FG,$A108,FALSE)^(1/(P$2/12)))-1,"")</f>
        <v/>
      </c>
      <c r="Q108" s="185" t="str">
        <f>IFERROR((VLOOKUP(Q$2,'R.WEALTH-Cummulative'!$A:$FG,$A108,FALSE)^(1/(Q$2/12)))-1,"")</f>
        <v/>
      </c>
      <c r="R108" s="185" t="str">
        <f>IFERROR((VLOOKUP(R$2,'R.WEALTH-Cummulative'!$A:$FG,$A108,FALSE)^(1/(R$2/12)))-1,"")</f>
        <v/>
      </c>
      <c r="S108" s="185" t="str">
        <f>IFERROR((VLOOKUP(S$2,'R.WEALTH-Cummulative'!$A:$FG,$A108,FALSE)^(1/(S$2/12)))-1,"")</f>
        <v/>
      </c>
      <c r="T108" s="185" t="str">
        <f>IFERROR((VLOOKUP(T$2,'R.WEALTH-Cummulative'!$A:$FG,$A108,FALSE)^(1/(T$2/12)))-1,"")</f>
        <v/>
      </c>
      <c r="U108" s="185" t="str">
        <f>IFERROR((VLOOKUP(U$2,'R.WEALTH-Cummulative'!$A:$FG,$A108,FALSE)^(1/(U$2/12)))-1,"")</f>
        <v/>
      </c>
      <c r="V108" s="185" t="str">
        <f>IFERROR((VLOOKUP(V$2,'R.WEALTH-Cummulative'!$A:$FG,$A108,FALSE)^(1/(V$2/12)))-1,"")</f>
        <v/>
      </c>
      <c r="W108" s="185" t="str">
        <f>IFERROR((VLOOKUP(W$2,'R.WEALTH-Cummulative'!$A:$FG,$A108,FALSE)^(1/(W$2/12)))-1,"")</f>
        <v/>
      </c>
      <c r="X108" s="185" t="str">
        <f>IFERROR((VLOOKUP(X$2,'R.WEALTH-Cummulative'!$A:$FG,$A108,FALSE)^(1/(X$2/12)))-1,"")</f>
        <v/>
      </c>
      <c r="Y108" s="225">
        <f>VLOOKUP(Y$2,'Since Inception Returns'!$B:$AAB,Summary!A108-1,FALSE)</f>
        <v>1.4209703670602369E-2</v>
      </c>
      <c r="Z108" s="225">
        <f>VLOOKUP(Z$2,'Since Inception Returns'!$B:$AAB,Summary!A108-1,FALSE)</f>
        <v>9.7856125859139276E-3</v>
      </c>
    </row>
    <row r="109" spans="1:26">
      <c r="A109" s="184"/>
      <c r="B109" s="184">
        <v>64</v>
      </c>
      <c r="C109" s="238" t="s">
        <v>230</v>
      </c>
      <c r="D109" s="91" t="s">
        <v>226</v>
      </c>
      <c r="E109" s="229" t="s">
        <v>206</v>
      </c>
      <c r="F109" s="231">
        <f>IFERROR(VLOOKUP(F$2,'R.WEALTH-Cummulative (BM)'!$A:$FH,$B109,FALSE)-1,"")</f>
        <v>1.437528144376321E-2</v>
      </c>
      <c r="G109" s="231">
        <f>IFERROR(VLOOKUP(G$2,'R.WEALTH-Cummulative (BM)'!$A:$FH,$B109,FALSE)-1,"")</f>
        <v>2.0253634970037737E-2</v>
      </c>
      <c r="H109" s="231">
        <f>IFERROR(VLOOKUP(H$2,'R.WEALTH-Cummulative (BM)'!$A:$FH,$B109,FALSE)-1,"")</f>
        <v>0.1178094741261948</v>
      </c>
      <c r="I109" s="231">
        <f>IFERROR(VLOOKUP(I$2,'R.WEALTH-Cummulative (BM)'!$A:$FH,$B109,FALSE)-1,"")</f>
        <v>1.437528144376321E-2</v>
      </c>
      <c r="J109" s="231">
        <f>IFERROR(VLOOKUP(J$2,'R.WEALTH-Cummulative (BM)'!$A:$FH,$B109,FALSE)-1,"")</f>
        <v>0.14705767146718229</v>
      </c>
      <c r="K109" s="231" t="str">
        <f>IFERROR((VLOOKUP(K$2,'R.WEALTH-Cummulative (BM)'!$A:$FH,$B109,FALSE)^(1/(K$2/12)))-1,"")</f>
        <v/>
      </c>
      <c r="L109" s="231" t="str">
        <f>IFERROR((VLOOKUP(L$2,'R.WEALTH-Cummulative (BM)'!$A:$FH,$B109,FALSE)^(1/(L$2/12)))-1,"")</f>
        <v/>
      </c>
      <c r="M109" s="231" t="str">
        <f>IFERROR((VLOOKUP(M$2,'R.WEALTH-Cummulative (BM)'!$A:$FH,$B109,FALSE)^(1/(M$2/12)))-1,"")</f>
        <v/>
      </c>
      <c r="N109" s="231" t="str">
        <f>IFERROR((VLOOKUP(N$2,'R.WEALTH-Cummulative (BM)'!$A:$FH,$B109,FALSE)^(1/(N$2/12)))-1,"")</f>
        <v/>
      </c>
      <c r="O109" s="231" t="str">
        <f>IFERROR((VLOOKUP(O$2,'R.WEALTH-Cummulative (BM)'!$A:$FH,$B109,FALSE)^(1/(O$2/12)))-1,"")</f>
        <v/>
      </c>
      <c r="P109" s="231" t="str">
        <f>IFERROR((VLOOKUP(P$2,'R.WEALTH-Cummulative (BM)'!$A:$FH,$B109,FALSE)^(1/(P$2/12)))-1,"")</f>
        <v/>
      </c>
      <c r="Q109" s="231" t="str">
        <f>IFERROR((VLOOKUP(Q$2,'R.WEALTH-Cummulative (BM)'!$A:$FH,$B109,FALSE)^(1/(Q$2/12)))-1,"")</f>
        <v/>
      </c>
      <c r="R109" s="231" t="str">
        <f>IFERROR((VLOOKUP(R$2,'R.WEALTH-Cummulative (BM)'!$A:$FH,$B109,FALSE)^(1/(R$2/12)))-1,"")</f>
        <v/>
      </c>
      <c r="S109" s="231" t="str">
        <f>IFERROR((VLOOKUP(S$2,'R.WEALTH-Cummulative (BM)'!$A:$FH,$B109,FALSE)^(1/(S$2/12)))-1,"")</f>
        <v/>
      </c>
      <c r="T109" s="231" t="str">
        <f>IFERROR((VLOOKUP(T$2,'R.WEALTH-Cummulative (BM)'!$A:$FH,$B109,FALSE)^(1/(T$2/12)))-1,"")</f>
        <v/>
      </c>
      <c r="U109" s="231" t="str">
        <f>IFERROR((VLOOKUP(U$2,'R.WEALTH-Cummulative (BM)'!$A:$FH,$B109,FALSE)^(1/(U$2/12)))-1,"")</f>
        <v/>
      </c>
      <c r="V109" s="231" t="str">
        <f>IFERROR((VLOOKUP(V$2,'R.WEALTH-Cummulative (BM)'!$A:$FH,$B109,FALSE)^(1/(V$2/12)))-1,"")</f>
        <v/>
      </c>
      <c r="W109" s="231" t="str">
        <f>IFERROR((VLOOKUP(W$2,'R.WEALTH-Cummulative (BM)'!$A:$FH,$B109,FALSE)^(1/(W$2/12)))-1,"")</f>
        <v/>
      </c>
      <c r="X109" s="231" t="str">
        <f>IFERROR((VLOOKUP(X$2,'R.WEALTH-Cummulative (BM)'!$A:$FH,$B109,FALSE)^(1/(X$2/12)))-1,"")</f>
        <v/>
      </c>
      <c r="Y109" s="227">
        <f>VLOOKUP(Y$2,'Since Inception (BM)'!$B:$AAC,Summary!B109-1,FALSE)</f>
        <v>0.26311249137336135</v>
      </c>
      <c r="Z109" s="227">
        <f>VLOOKUP(Z$2,'Since Inception (BM)'!$B:$AAC,Summary!B109-1,FALSE)</f>
        <v>0.17492985427636443</v>
      </c>
    </row>
    <row r="110" spans="1:26">
      <c r="A110" s="184">
        <v>64</v>
      </c>
      <c r="B110" s="184"/>
      <c r="C110" s="238" t="s">
        <v>231</v>
      </c>
      <c r="D110" s="91" t="s">
        <v>232</v>
      </c>
      <c r="E110" s="91" t="s">
        <v>233</v>
      </c>
      <c r="F110" s="185">
        <f>IFERROR(VLOOKUP(F$2,'R.WEALTH-Cummulative'!$A:$FG,$A110,FALSE)-1,"")</f>
        <v>-0.13475743124529382</v>
      </c>
      <c r="G110" s="185">
        <f>IFERROR(VLOOKUP(G$2,'R.WEALTH-Cummulative'!$A:$FG,$A110,FALSE)-1,"")</f>
        <v>-0.21033884055996743</v>
      </c>
      <c r="H110" s="185">
        <f>IFERROR(VLOOKUP(H$2,'R.WEALTH-Cummulative'!$A:$FG,$A110,FALSE)-1,"")</f>
        <v>-0.21328325801517534</v>
      </c>
      <c r="I110" s="185">
        <f>IFERROR(VLOOKUP(I$2,'R.WEALTH-Cummulative'!$A:$FG,$A110,FALSE)-1,"")</f>
        <v>-0.13475743124529382</v>
      </c>
      <c r="J110" s="185">
        <f>IFERROR(VLOOKUP(J$2,'R.WEALTH-Cummulative'!$A:$FG,$A110,FALSE)-1,"")</f>
        <v>-5.3028802627234639E-2</v>
      </c>
      <c r="K110" s="185" t="str">
        <f>IFERROR((VLOOKUP(K$2,'R.WEALTH-Cummulative'!$A:$FG,$A110,FALSE)^(1/(K$2/12)))-1,"")</f>
        <v/>
      </c>
      <c r="L110" s="185" t="str">
        <f>IFERROR((VLOOKUP(L$2,'R.WEALTH-Cummulative'!$A:$FG,$A110,FALSE)^(1/(L$2/12)))-1,"")</f>
        <v/>
      </c>
      <c r="M110" s="185" t="str">
        <f>IFERROR((VLOOKUP(M$2,'R.WEALTH-Cummulative'!$A:$FG,$A110,FALSE)^(1/(M$2/12)))-1,"")</f>
        <v/>
      </c>
      <c r="N110" s="185" t="str">
        <f>IFERROR((VLOOKUP(N$2,'R.WEALTH-Cummulative'!$A:$FG,$A110,FALSE)^(1/(N$2/12)))-1,"")</f>
        <v/>
      </c>
      <c r="O110" s="185" t="str">
        <f>IFERROR((VLOOKUP(O$2,'R.WEALTH-Cummulative'!$A:$FG,$A110,FALSE)^(1/(O$2/12)))-1,"")</f>
        <v/>
      </c>
      <c r="P110" s="185" t="str">
        <f>IFERROR((VLOOKUP(P$2,'R.WEALTH-Cummulative'!$A:$FG,$A110,FALSE)^(1/(P$2/12)))-1,"")</f>
        <v/>
      </c>
      <c r="Q110" s="185" t="str">
        <f>IFERROR((VLOOKUP(Q$2,'R.WEALTH-Cummulative'!$A:$FG,$A110,FALSE)^(1/(Q$2/12)))-1,"")</f>
        <v/>
      </c>
      <c r="R110" s="185" t="str">
        <f>IFERROR((VLOOKUP(R$2,'R.WEALTH-Cummulative'!$A:$FG,$A110,FALSE)^(1/(R$2/12)))-1,"")</f>
        <v/>
      </c>
      <c r="S110" s="185" t="str">
        <f>IFERROR((VLOOKUP(S$2,'R.WEALTH-Cummulative'!$A:$FG,$A110,FALSE)^(1/(S$2/12)))-1,"")</f>
        <v/>
      </c>
      <c r="T110" s="185" t="str">
        <f>IFERROR((VLOOKUP(T$2,'R.WEALTH-Cummulative'!$A:$FG,$A110,FALSE)^(1/(T$2/12)))-1,"")</f>
        <v/>
      </c>
      <c r="U110" s="185" t="str">
        <f>IFERROR((VLOOKUP(U$2,'R.WEALTH-Cummulative'!$A:$FG,$A110,FALSE)^(1/(U$2/12)))-1,"")</f>
        <v/>
      </c>
      <c r="V110" s="185" t="str">
        <f>IFERROR((VLOOKUP(V$2,'R.WEALTH-Cummulative'!$A:$FG,$A110,FALSE)^(1/(V$2/12)))-1,"")</f>
        <v/>
      </c>
      <c r="W110" s="185" t="str">
        <f>IFERROR((VLOOKUP(W$2,'R.WEALTH-Cummulative'!$A:$FG,$A110,FALSE)^(1/(W$2/12)))-1,"")</f>
        <v/>
      </c>
      <c r="X110" s="185" t="str">
        <f>IFERROR((VLOOKUP(X$2,'R.WEALTH-Cummulative'!$A:$FG,$A110,FALSE)^(1/(X$2/12)))-1,"")</f>
        <v/>
      </c>
      <c r="Y110" s="225">
        <f>VLOOKUP(Y$2,'Since Inception Returns'!$B:$AAB,Summary!A110-1,FALSE)</f>
        <v>2.4300422130751897E-5</v>
      </c>
      <c r="Z110" s="225">
        <f>VLOOKUP(Z$2,'Since Inception Returns'!$B:$AAB,Summary!A110-1,FALSE)</f>
        <v>1.6771285718863993E-5</v>
      </c>
    </row>
    <row r="111" spans="1:26">
      <c r="A111" s="184">
        <v>65</v>
      </c>
      <c r="B111" s="184"/>
      <c r="C111" s="238" t="s">
        <v>234</v>
      </c>
      <c r="D111" s="91" t="s">
        <v>235</v>
      </c>
      <c r="E111" s="91" t="s">
        <v>233</v>
      </c>
      <c r="F111" s="185">
        <f>IFERROR(VLOOKUP(F$2,'R.WEALTH-Cummulative'!$A:$FG,$A111,FALSE)-1,"")</f>
        <v>-0.12783278727208369</v>
      </c>
      <c r="G111" s="185">
        <f>IFERROR(VLOOKUP(G$2,'R.WEALTH-Cummulative'!$A:$FG,$A111,FALSE)-1,"")</f>
        <v>-0.18664031829516925</v>
      </c>
      <c r="H111" s="185">
        <f>IFERROR(VLOOKUP(H$2,'R.WEALTH-Cummulative'!$A:$FG,$A111,FALSE)-1,"")</f>
        <v>-0.19947864017604555</v>
      </c>
      <c r="I111" s="185">
        <f>IFERROR(VLOOKUP(I$2,'R.WEALTH-Cummulative'!$A:$FG,$A111,FALSE)-1,"")</f>
        <v>-0.12783278727208369</v>
      </c>
      <c r="J111" s="185">
        <f>IFERROR(VLOOKUP(J$2,'R.WEALTH-Cummulative'!$A:$FG,$A111,FALSE)-1,"")</f>
        <v>1.0633146431040297E-2</v>
      </c>
      <c r="K111" s="185" t="str">
        <f>IFERROR((VLOOKUP(K$2,'R.WEALTH-Cummulative'!$A:$FG,$A111,FALSE)^(1/(K$2/12)))-1,"")</f>
        <v/>
      </c>
      <c r="L111" s="185" t="str">
        <f>IFERROR((VLOOKUP(L$2,'R.WEALTH-Cummulative'!$A:$FG,$A111,FALSE)^(1/(L$2/12)))-1,"")</f>
        <v/>
      </c>
      <c r="M111" s="185" t="str">
        <f>IFERROR((VLOOKUP(M$2,'R.WEALTH-Cummulative'!$A:$FG,$A111,FALSE)^(1/(M$2/12)))-1,"")</f>
        <v/>
      </c>
      <c r="N111" s="185" t="str">
        <f>IFERROR((VLOOKUP(N$2,'R.WEALTH-Cummulative'!$A:$FG,$A111,FALSE)^(1/(N$2/12)))-1,"")</f>
        <v/>
      </c>
      <c r="O111" s="185" t="str">
        <f>IFERROR((VLOOKUP(O$2,'R.WEALTH-Cummulative'!$A:$FG,$A111,FALSE)^(1/(O$2/12)))-1,"")</f>
        <v/>
      </c>
      <c r="P111" s="185" t="str">
        <f>IFERROR((VLOOKUP(P$2,'R.WEALTH-Cummulative'!$A:$FG,$A111,FALSE)^(1/(P$2/12)))-1,"")</f>
        <v/>
      </c>
      <c r="Q111" s="185" t="str">
        <f>IFERROR((VLOOKUP(Q$2,'R.WEALTH-Cummulative'!$A:$FG,$A111,FALSE)^(1/(Q$2/12)))-1,"")</f>
        <v/>
      </c>
      <c r="R111" s="185" t="str">
        <f>IFERROR((VLOOKUP(R$2,'R.WEALTH-Cummulative'!$A:$FG,$A111,FALSE)^(1/(R$2/12)))-1,"")</f>
        <v/>
      </c>
      <c r="S111" s="185" t="str">
        <f>IFERROR((VLOOKUP(S$2,'R.WEALTH-Cummulative'!$A:$FG,$A111,FALSE)^(1/(S$2/12)))-1,"")</f>
        <v/>
      </c>
      <c r="T111" s="185" t="str">
        <f>IFERROR((VLOOKUP(T$2,'R.WEALTH-Cummulative'!$A:$FG,$A111,FALSE)^(1/(T$2/12)))-1,"")</f>
        <v/>
      </c>
      <c r="U111" s="185" t="str">
        <f>IFERROR((VLOOKUP(U$2,'R.WEALTH-Cummulative'!$A:$FG,$A111,FALSE)^(1/(U$2/12)))-1,"")</f>
        <v/>
      </c>
      <c r="V111" s="185" t="str">
        <f>IFERROR((VLOOKUP(V$2,'R.WEALTH-Cummulative'!$A:$FG,$A111,FALSE)^(1/(V$2/12)))-1,"")</f>
        <v/>
      </c>
      <c r="W111" s="185" t="str">
        <f>IFERROR((VLOOKUP(W$2,'R.WEALTH-Cummulative'!$A:$FG,$A111,FALSE)^(1/(W$2/12)))-1,"")</f>
        <v/>
      </c>
      <c r="X111" s="185" t="str">
        <f>IFERROR((VLOOKUP(X$2,'R.WEALTH-Cummulative'!$A:$FG,$A111,FALSE)^(1/(X$2/12)))-1,"")</f>
        <v/>
      </c>
      <c r="Y111" s="225">
        <f>VLOOKUP(Y$2,'Since Inception Returns'!$B:$AAB,Summary!A111-1,FALSE)</f>
        <v>1.7426016651196363E-3</v>
      </c>
      <c r="Z111" s="225">
        <f>VLOOKUP(Z$2,'Since Inception Returns'!$B:$AAB,Summary!A111-1,FALSE)</f>
        <v>1.2023616936924775E-3</v>
      </c>
    </row>
    <row r="112" spans="1:26">
      <c r="A112" s="184"/>
      <c r="B112" s="184">
        <v>66</v>
      </c>
      <c r="C112" s="238" t="s">
        <v>236</v>
      </c>
      <c r="D112" s="91" t="s">
        <v>232</v>
      </c>
      <c r="E112" s="229" t="s">
        <v>206</v>
      </c>
      <c r="F112" s="231">
        <f>IFERROR(VLOOKUP(F$2,'R.WEALTH-Cummulative (BM)'!$A:$FH,$B112,FALSE)-1,"")</f>
        <v>1.437528144376321E-2</v>
      </c>
      <c r="G112" s="231">
        <f>IFERROR(VLOOKUP(G$2,'R.WEALTH-Cummulative (BM)'!$A:$FH,$B112,FALSE)-1,"")</f>
        <v>2.0253634970037737E-2</v>
      </c>
      <c r="H112" s="231">
        <f>IFERROR(VLOOKUP(H$2,'R.WEALTH-Cummulative (BM)'!$A:$FH,$B112,FALSE)-1,"")</f>
        <v>0.1178094741261948</v>
      </c>
      <c r="I112" s="231">
        <f>IFERROR(VLOOKUP(I$2,'R.WEALTH-Cummulative (BM)'!$A:$FH,$B112,FALSE)-1,"")</f>
        <v>1.437528144376321E-2</v>
      </c>
      <c r="J112" s="231">
        <f>IFERROR(VLOOKUP(J$2,'R.WEALTH-Cummulative (BM)'!$A:$FH,$B112,FALSE)-1,"")</f>
        <v>0.14705767146718229</v>
      </c>
      <c r="K112" s="231" t="str">
        <f>IFERROR((VLOOKUP(K$2,'R.WEALTH-Cummulative (BM)'!$A:$FH,$B112,FALSE)^(1/(K$2/12)))-1,"")</f>
        <v/>
      </c>
      <c r="L112" s="231" t="str">
        <f>IFERROR((VLOOKUP(L$2,'R.WEALTH-Cummulative (BM)'!$A:$FH,$B112,FALSE)^(1/(L$2/12)))-1,"")</f>
        <v/>
      </c>
      <c r="M112" s="231" t="str">
        <f>IFERROR((VLOOKUP(M$2,'R.WEALTH-Cummulative (BM)'!$A:$FH,$B112,FALSE)^(1/(M$2/12)))-1,"")</f>
        <v/>
      </c>
      <c r="N112" s="231" t="str">
        <f>IFERROR((VLOOKUP(N$2,'R.WEALTH-Cummulative (BM)'!$A:$FH,$B112,FALSE)^(1/(N$2/12)))-1,"")</f>
        <v/>
      </c>
      <c r="O112" s="231" t="str">
        <f>IFERROR((VLOOKUP(O$2,'R.WEALTH-Cummulative (BM)'!$A:$FH,$B112,FALSE)^(1/(O$2/12)))-1,"")</f>
        <v/>
      </c>
      <c r="P112" s="231" t="str">
        <f>IFERROR((VLOOKUP(P$2,'R.WEALTH-Cummulative (BM)'!$A:$FH,$B112,FALSE)^(1/(P$2/12)))-1,"")</f>
        <v/>
      </c>
      <c r="Q112" s="231" t="str">
        <f>IFERROR((VLOOKUP(Q$2,'R.WEALTH-Cummulative (BM)'!$A:$FH,$B112,FALSE)^(1/(Q$2/12)))-1,"")</f>
        <v/>
      </c>
      <c r="R112" s="231" t="str">
        <f>IFERROR((VLOOKUP(R$2,'R.WEALTH-Cummulative (BM)'!$A:$FH,$B112,FALSE)^(1/(R$2/12)))-1,"")</f>
        <v/>
      </c>
      <c r="S112" s="231" t="str">
        <f>IFERROR((VLOOKUP(S$2,'R.WEALTH-Cummulative (BM)'!$A:$FH,$B112,FALSE)^(1/(S$2/12)))-1,"")</f>
        <v/>
      </c>
      <c r="T112" s="231" t="str">
        <f>IFERROR((VLOOKUP(T$2,'R.WEALTH-Cummulative (BM)'!$A:$FH,$B112,FALSE)^(1/(T$2/12)))-1,"")</f>
        <v/>
      </c>
      <c r="U112" s="231" t="str">
        <f>IFERROR((VLOOKUP(U$2,'R.WEALTH-Cummulative (BM)'!$A:$FH,$B112,FALSE)^(1/(U$2/12)))-1,"")</f>
        <v/>
      </c>
      <c r="V112" s="231" t="str">
        <f>IFERROR((VLOOKUP(V$2,'R.WEALTH-Cummulative (BM)'!$A:$FH,$B112,FALSE)^(1/(V$2/12)))-1,"")</f>
        <v/>
      </c>
      <c r="W112" s="231" t="str">
        <f>IFERROR((VLOOKUP(W$2,'R.WEALTH-Cummulative (BM)'!$A:$FH,$B112,FALSE)^(1/(W$2/12)))-1,"")</f>
        <v/>
      </c>
      <c r="X112" s="231" t="str">
        <f>IFERROR((VLOOKUP(X$2,'R.WEALTH-Cummulative (BM)'!$A:$FH,$B112,FALSE)^(1/(X$2/12)))-1,"")</f>
        <v/>
      </c>
      <c r="Y112" s="227">
        <f>VLOOKUP(Y$2,'Since Inception (BM)'!$B:$AAC,Summary!B112-1,FALSE)</f>
        <v>0.26311249137336135</v>
      </c>
      <c r="Z112" s="227">
        <f>VLOOKUP(Z$2,'Since Inception (BM)'!$B:$AAC,Summary!B112-1,FALSE)</f>
        <v>0.17492985427636443</v>
      </c>
    </row>
    <row r="113" spans="1:26">
      <c r="A113" s="184">
        <v>66</v>
      </c>
      <c r="B113" s="184"/>
      <c r="C113" s="238" t="s">
        <v>237</v>
      </c>
      <c r="D113" s="91" t="s">
        <v>238</v>
      </c>
      <c r="E113" s="91" t="s">
        <v>239</v>
      </c>
      <c r="F113" s="185">
        <f>IFERROR(VLOOKUP(F$2,'R.WEALTH-Cummulative'!$A:$FG,$A113,FALSE)-1,"")</f>
        <v>1.9775190562332678E-2</v>
      </c>
      <c r="G113" s="185">
        <f>IFERROR(VLOOKUP(G$2,'R.WEALTH-Cummulative'!$A:$FG,$A113,FALSE)-1,"")</f>
        <v>-4.4830926558625972E-2</v>
      </c>
      <c r="H113" s="185">
        <f>IFERROR(VLOOKUP(H$2,'R.WEALTH-Cummulative'!$A:$FG,$A113,FALSE)-1,"")</f>
        <v>8.684511342293999E-2</v>
      </c>
      <c r="I113" s="185">
        <f>IFERROR(VLOOKUP(I$2,'R.WEALTH-Cummulative'!$A:$FG,$A113,FALSE)-1,"")</f>
        <v>1.9775190562332678E-2</v>
      </c>
      <c r="J113" s="185">
        <f>IFERROR(VLOOKUP(J$2,'R.WEALTH-Cummulative'!$A:$FG,$A113,FALSE)-1,"")</f>
        <v>0.43622107971640478</v>
      </c>
      <c r="K113" s="185" t="str">
        <f>IFERROR((VLOOKUP(K$2,'R.WEALTH-Cummulative'!$A:$FG,$A113,FALSE)^(1/(K$2/12)))-1,"")</f>
        <v/>
      </c>
      <c r="L113" s="185" t="str">
        <f>IFERROR((VLOOKUP(L$2,'R.WEALTH-Cummulative'!$A:$FG,$A113,FALSE)^(1/(L$2/12)))-1,"")</f>
        <v/>
      </c>
      <c r="M113" s="185" t="str">
        <f>IFERROR((VLOOKUP(M$2,'R.WEALTH-Cummulative'!$A:$FG,$A113,FALSE)^(1/(M$2/12)))-1,"")</f>
        <v/>
      </c>
      <c r="N113" s="185" t="str">
        <f>IFERROR((VLOOKUP(N$2,'R.WEALTH-Cummulative'!$A:$FG,$A113,FALSE)^(1/(N$2/12)))-1,"")</f>
        <v/>
      </c>
      <c r="O113" s="185" t="str">
        <f>IFERROR((VLOOKUP(O$2,'R.WEALTH-Cummulative'!$A:$FG,$A113,FALSE)^(1/(O$2/12)))-1,"")</f>
        <v/>
      </c>
      <c r="P113" s="185" t="str">
        <f>IFERROR((VLOOKUP(P$2,'R.WEALTH-Cummulative'!$A:$FG,$A113,FALSE)^(1/(P$2/12)))-1,"")</f>
        <v/>
      </c>
      <c r="Q113" s="185" t="str">
        <f>IFERROR((VLOOKUP(Q$2,'R.WEALTH-Cummulative'!$A:$FG,$A113,FALSE)^(1/(Q$2/12)))-1,"")</f>
        <v/>
      </c>
      <c r="R113" s="185" t="str">
        <f>IFERROR((VLOOKUP(R$2,'R.WEALTH-Cummulative'!$A:$FG,$A113,FALSE)^(1/(R$2/12)))-1,"")</f>
        <v/>
      </c>
      <c r="S113" s="185" t="str">
        <f>IFERROR((VLOOKUP(S$2,'R.WEALTH-Cummulative'!$A:$FG,$A113,FALSE)^(1/(S$2/12)))-1,"")</f>
        <v/>
      </c>
      <c r="T113" s="185" t="str">
        <f>IFERROR((VLOOKUP(T$2,'R.WEALTH-Cummulative'!$A:$FG,$A113,FALSE)^(1/(T$2/12)))-1,"")</f>
        <v/>
      </c>
      <c r="U113" s="185" t="str">
        <f>IFERROR((VLOOKUP(U$2,'R.WEALTH-Cummulative'!$A:$FG,$A113,FALSE)^(1/(U$2/12)))-1,"")</f>
        <v/>
      </c>
      <c r="V113" s="185" t="str">
        <f>IFERROR((VLOOKUP(V$2,'R.WEALTH-Cummulative'!$A:$FG,$A113,FALSE)^(1/(V$2/12)))-1,"")</f>
        <v/>
      </c>
      <c r="W113" s="185" t="str">
        <f>IFERROR((VLOOKUP(W$2,'R.WEALTH-Cummulative'!$A:$FG,$A113,FALSE)^(1/(W$2/12)))-1,"")</f>
        <v/>
      </c>
      <c r="X113" s="185" t="str">
        <f>IFERROR((VLOOKUP(X$2,'R.WEALTH-Cummulative'!$A:$FG,$A113,FALSE)^(1/(X$2/12)))-1,"")</f>
        <v/>
      </c>
      <c r="Y113" s="225">
        <f>VLOOKUP(Y$2,'Since Inception Returns'!$B:$AAB,Summary!A113-1,FALSE)</f>
        <v>0.40814040631442983</v>
      </c>
      <c r="Z113" s="225">
        <f>VLOOKUP(Z$2,'Since Inception Returns'!$B:$AAB,Summary!A113-1,FALSE)</f>
        <v>0.26645724602434417</v>
      </c>
    </row>
    <row r="114" spans="1:26">
      <c r="A114" s="184">
        <v>67</v>
      </c>
      <c r="B114" s="184"/>
      <c r="C114" s="238" t="s">
        <v>240</v>
      </c>
      <c r="D114" s="91" t="s">
        <v>241</v>
      </c>
      <c r="E114" s="91" t="s">
        <v>239</v>
      </c>
      <c r="F114" s="185">
        <f>IFERROR(VLOOKUP(F$2,'R.WEALTH-Cummulative'!$A:$FG,$A114,FALSE)-1,"")</f>
        <v>2.7925750357872037E-2</v>
      </c>
      <c r="G114" s="185">
        <f>IFERROR(VLOOKUP(G$2,'R.WEALTH-Cummulative'!$A:$FG,$A114,FALSE)-1,"")</f>
        <v>-1.6166322183421955E-2</v>
      </c>
      <c r="H114" s="185">
        <f>IFERROR(VLOOKUP(H$2,'R.WEALTH-Cummulative'!$A:$FG,$A114,FALSE)-1,"")</f>
        <v>0.10595444099736495</v>
      </c>
      <c r="I114" s="185">
        <f>IFERROR(VLOOKUP(I$2,'R.WEALTH-Cummulative'!$A:$FG,$A114,FALSE)-1,"")</f>
        <v>2.7925750357872037E-2</v>
      </c>
      <c r="J114" s="185">
        <f>IFERROR(VLOOKUP(J$2,'R.WEALTH-Cummulative'!$A:$FG,$A114,FALSE)-1,"")</f>
        <v>0.53303851525037804</v>
      </c>
      <c r="K114" s="185" t="str">
        <f>IFERROR((VLOOKUP(K$2,'R.WEALTH-Cummulative'!$A:$FG,$A114,FALSE)^(1/(K$2/12)))-1,"")</f>
        <v/>
      </c>
      <c r="L114" s="185" t="str">
        <f>IFERROR((VLOOKUP(L$2,'R.WEALTH-Cummulative'!$A:$FG,$A114,FALSE)^(1/(L$2/12)))-1,"")</f>
        <v/>
      </c>
      <c r="M114" s="185" t="str">
        <f>IFERROR((VLOOKUP(M$2,'R.WEALTH-Cummulative'!$A:$FG,$A114,FALSE)^(1/(M$2/12)))-1,"")</f>
        <v/>
      </c>
      <c r="N114" s="185" t="str">
        <f>IFERROR((VLOOKUP(N$2,'R.WEALTH-Cummulative'!$A:$FG,$A114,FALSE)^(1/(N$2/12)))-1,"")</f>
        <v/>
      </c>
      <c r="O114" s="185" t="str">
        <f>IFERROR((VLOOKUP(O$2,'R.WEALTH-Cummulative'!$A:$FG,$A114,FALSE)^(1/(O$2/12)))-1,"")</f>
        <v/>
      </c>
      <c r="P114" s="185" t="str">
        <f>IFERROR((VLOOKUP(P$2,'R.WEALTH-Cummulative'!$A:$FG,$A114,FALSE)^(1/(P$2/12)))-1,"")</f>
        <v/>
      </c>
      <c r="Q114" s="185" t="str">
        <f>IFERROR((VLOOKUP(Q$2,'R.WEALTH-Cummulative'!$A:$FG,$A114,FALSE)^(1/(Q$2/12)))-1,"")</f>
        <v/>
      </c>
      <c r="R114" s="185" t="str">
        <f>IFERROR((VLOOKUP(R$2,'R.WEALTH-Cummulative'!$A:$FG,$A114,FALSE)^(1/(R$2/12)))-1,"")</f>
        <v/>
      </c>
      <c r="S114" s="185" t="str">
        <f>IFERROR((VLOOKUP(S$2,'R.WEALTH-Cummulative'!$A:$FG,$A114,FALSE)^(1/(S$2/12)))-1,"")</f>
        <v/>
      </c>
      <c r="T114" s="185" t="str">
        <f>IFERROR((VLOOKUP(T$2,'R.WEALTH-Cummulative'!$A:$FG,$A114,FALSE)^(1/(T$2/12)))-1,"")</f>
        <v/>
      </c>
      <c r="U114" s="185" t="str">
        <f>IFERROR((VLOOKUP(U$2,'R.WEALTH-Cummulative'!$A:$FG,$A114,FALSE)^(1/(U$2/12)))-1,"")</f>
        <v/>
      </c>
      <c r="V114" s="185" t="str">
        <f>IFERROR((VLOOKUP(V$2,'R.WEALTH-Cummulative'!$A:$FG,$A114,FALSE)^(1/(V$2/12)))-1,"")</f>
        <v/>
      </c>
      <c r="W114" s="185" t="str">
        <f>IFERROR((VLOOKUP(W$2,'R.WEALTH-Cummulative'!$A:$FG,$A114,FALSE)^(1/(W$2/12)))-1,"")</f>
        <v/>
      </c>
      <c r="X114" s="185" t="str">
        <f>IFERROR((VLOOKUP(X$2,'R.WEALTH-Cummulative'!$A:$FG,$A114,FALSE)^(1/(X$2/12)))-1,"")</f>
        <v/>
      </c>
      <c r="Y114" s="225">
        <f>VLOOKUP(Y$2,'Since Inception Returns'!$B:$AAB,Summary!A114-1,FALSE)</f>
        <v>0.4105066843024221</v>
      </c>
      <c r="Z114" s="225">
        <f>VLOOKUP(Z$2,'Since Inception Returns'!$B:$AAB,Summary!A114-1,FALSE)</f>
        <v>0.26792567018314939</v>
      </c>
    </row>
    <row r="115" spans="1:26">
      <c r="A115" s="184"/>
      <c r="B115" s="184">
        <v>68</v>
      </c>
      <c r="C115" s="238" t="s">
        <v>242</v>
      </c>
      <c r="D115" s="91" t="s">
        <v>238</v>
      </c>
      <c r="E115" s="229" t="s">
        <v>206</v>
      </c>
      <c r="F115" s="231">
        <f>IFERROR(VLOOKUP(F$2,'R.WEALTH-Cummulative (BM)'!$A:$FH,$B115,FALSE)-1,"")</f>
        <v>1.437528144376321E-2</v>
      </c>
      <c r="G115" s="231">
        <f>IFERROR(VLOOKUP(G$2,'R.WEALTH-Cummulative (BM)'!$A:$FH,$B115,FALSE)-1,"")</f>
        <v>2.0253634970037737E-2</v>
      </c>
      <c r="H115" s="231">
        <f>IFERROR(VLOOKUP(H$2,'R.WEALTH-Cummulative (BM)'!$A:$FH,$B115,FALSE)-1,"")</f>
        <v>0.1178094741261948</v>
      </c>
      <c r="I115" s="231">
        <f>IFERROR(VLOOKUP(I$2,'R.WEALTH-Cummulative (BM)'!$A:$FH,$B115,FALSE)-1,"")</f>
        <v>1.437528144376321E-2</v>
      </c>
      <c r="J115" s="231">
        <f>IFERROR(VLOOKUP(J$2,'R.WEALTH-Cummulative (BM)'!$A:$FH,$B115,FALSE)-1,"")</f>
        <v>0.14705767146718229</v>
      </c>
      <c r="K115" s="231" t="str">
        <f>IFERROR((VLOOKUP(K$2,'R.WEALTH-Cummulative (BM)'!$A:$FH,$B115,FALSE)^(1/(K$2/12)))-1,"")</f>
        <v/>
      </c>
      <c r="L115" s="231" t="str">
        <f>IFERROR((VLOOKUP(L$2,'R.WEALTH-Cummulative (BM)'!$A:$FH,$B115,FALSE)^(1/(L$2/12)))-1,"")</f>
        <v/>
      </c>
      <c r="M115" s="231" t="str">
        <f>IFERROR((VLOOKUP(M$2,'R.WEALTH-Cummulative (BM)'!$A:$FH,$B115,FALSE)^(1/(M$2/12)))-1,"")</f>
        <v/>
      </c>
      <c r="N115" s="231" t="str">
        <f>IFERROR((VLOOKUP(N$2,'R.WEALTH-Cummulative (BM)'!$A:$FH,$B115,FALSE)^(1/(N$2/12)))-1,"")</f>
        <v/>
      </c>
      <c r="O115" s="231" t="str">
        <f>IFERROR((VLOOKUP(O$2,'R.WEALTH-Cummulative (BM)'!$A:$FH,$B115,FALSE)^(1/(O$2/12)))-1,"")</f>
        <v/>
      </c>
      <c r="P115" s="231" t="str">
        <f>IFERROR((VLOOKUP(P$2,'R.WEALTH-Cummulative (BM)'!$A:$FH,$B115,FALSE)^(1/(P$2/12)))-1,"")</f>
        <v/>
      </c>
      <c r="Q115" s="231" t="str">
        <f>IFERROR((VLOOKUP(Q$2,'R.WEALTH-Cummulative (BM)'!$A:$FH,$B115,FALSE)^(1/(Q$2/12)))-1,"")</f>
        <v/>
      </c>
      <c r="R115" s="231" t="str">
        <f>IFERROR((VLOOKUP(R$2,'R.WEALTH-Cummulative (BM)'!$A:$FH,$B115,FALSE)^(1/(R$2/12)))-1,"")</f>
        <v/>
      </c>
      <c r="S115" s="231" t="str">
        <f>IFERROR((VLOOKUP(S$2,'R.WEALTH-Cummulative (BM)'!$A:$FH,$B115,FALSE)^(1/(S$2/12)))-1,"")</f>
        <v/>
      </c>
      <c r="T115" s="231" t="str">
        <f>IFERROR((VLOOKUP(T$2,'R.WEALTH-Cummulative (BM)'!$A:$FH,$B115,FALSE)^(1/(T$2/12)))-1,"")</f>
        <v/>
      </c>
      <c r="U115" s="231" t="str">
        <f>IFERROR((VLOOKUP(U$2,'R.WEALTH-Cummulative (BM)'!$A:$FH,$B115,FALSE)^(1/(U$2/12)))-1,"")</f>
        <v/>
      </c>
      <c r="V115" s="231" t="str">
        <f>IFERROR((VLOOKUP(V$2,'R.WEALTH-Cummulative (BM)'!$A:$FH,$B115,FALSE)^(1/(V$2/12)))-1,"")</f>
        <v/>
      </c>
      <c r="W115" s="231" t="str">
        <f>IFERROR((VLOOKUP(W$2,'R.WEALTH-Cummulative (BM)'!$A:$FH,$B115,FALSE)^(1/(W$2/12)))-1,"")</f>
        <v/>
      </c>
      <c r="X115" s="231" t="str">
        <f>IFERROR((VLOOKUP(X$2,'R.WEALTH-Cummulative (BM)'!$A:$FH,$B115,FALSE)^(1/(X$2/12)))-1,"")</f>
        <v/>
      </c>
      <c r="Y115" s="227">
        <f>VLOOKUP(Y$2,'Since Inception (BM)'!$B:$AAC,Summary!B115-1,FALSE)</f>
        <v>0.26311249137336135</v>
      </c>
      <c r="Z115" s="227">
        <f>VLOOKUP(Z$2,'Since Inception (BM)'!$B:$AAC,Summary!B115-1,FALSE)</f>
        <v>0.17492985427636443</v>
      </c>
    </row>
    <row r="116" spans="1:26">
      <c r="A116" s="184">
        <v>68</v>
      </c>
      <c r="B116" s="184"/>
      <c r="C116" s="238" t="s">
        <v>243</v>
      </c>
      <c r="D116" s="91" t="s">
        <v>244</v>
      </c>
      <c r="E116" s="91" t="s">
        <v>245</v>
      </c>
      <c r="F116" s="185">
        <f>IFERROR(VLOOKUP(F$2,'R.WEALTH-Cummulative'!$A:$FG,$A116,FALSE)-1,"")</f>
        <v>2.756259122038851E-2</v>
      </c>
      <c r="G116" s="185">
        <f>IFERROR(VLOOKUP(G$2,'R.WEALTH-Cummulative'!$A:$FG,$A116,FALSE)-1,"")</f>
        <v>-5.3245140581652861E-2</v>
      </c>
      <c r="H116" s="185">
        <f>IFERROR(VLOOKUP(H$2,'R.WEALTH-Cummulative'!$A:$FG,$A116,FALSE)-1,"")</f>
        <v>0.10367861271034817</v>
      </c>
      <c r="I116" s="185">
        <f>IFERROR(VLOOKUP(I$2,'R.WEALTH-Cummulative'!$A:$FG,$A116,FALSE)-1,"")</f>
        <v>2.756259122038851E-2</v>
      </c>
      <c r="J116" s="185">
        <f>IFERROR(VLOOKUP(J$2,'R.WEALTH-Cummulative'!$A:$FG,$A116,FALSE)-1,"")</f>
        <v>0.54986320496361163</v>
      </c>
      <c r="K116" s="185" t="str">
        <f>IFERROR((VLOOKUP(K$2,'R.WEALTH-Cummulative'!$A:$FG,$A116,FALSE)^(1/(K$2/12)))-1,"")</f>
        <v/>
      </c>
      <c r="L116" s="185" t="str">
        <f>IFERROR((VLOOKUP(L$2,'R.WEALTH-Cummulative'!$A:$FG,$A116,FALSE)^(1/(L$2/12)))-1,"")</f>
        <v/>
      </c>
      <c r="M116" s="185" t="str">
        <f>IFERROR((VLOOKUP(M$2,'R.WEALTH-Cummulative'!$A:$FG,$A116,FALSE)^(1/(M$2/12)))-1,"")</f>
        <v/>
      </c>
      <c r="N116" s="185" t="str">
        <f>IFERROR((VLOOKUP(N$2,'R.WEALTH-Cummulative'!$A:$FG,$A116,FALSE)^(1/(N$2/12)))-1,"")</f>
        <v/>
      </c>
      <c r="O116" s="185" t="str">
        <f>IFERROR((VLOOKUP(O$2,'R.WEALTH-Cummulative'!$A:$FG,$A116,FALSE)^(1/(O$2/12)))-1,"")</f>
        <v/>
      </c>
      <c r="P116" s="185" t="str">
        <f>IFERROR((VLOOKUP(P$2,'R.WEALTH-Cummulative'!$A:$FG,$A116,FALSE)^(1/(P$2/12)))-1,"")</f>
        <v/>
      </c>
      <c r="Q116" s="185" t="str">
        <f>IFERROR((VLOOKUP(Q$2,'R.WEALTH-Cummulative'!$A:$FG,$A116,FALSE)^(1/(Q$2/12)))-1,"")</f>
        <v/>
      </c>
      <c r="R116" s="185" t="str">
        <f>IFERROR((VLOOKUP(R$2,'R.WEALTH-Cummulative'!$A:$FG,$A116,FALSE)^(1/(R$2/12)))-1,"")</f>
        <v/>
      </c>
      <c r="S116" s="185" t="str">
        <f>IFERROR((VLOOKUP(S$2,'R.WEALTH-Cummulative'!$A:$FG,$A116,FALSE)^(1/(S$2/12)))-1,"")</f>
        <v/>
      </c>
      <c r="T116" s="185" t="str">
        <f>IFERROR((VLOOKUP(T$2,'R.WEALTH-Cummulative'!$A:$FG,$A116,FALSE)^(1/(T$2/12)))-1,"")</f>
        <v/>
      </c>
      <c r="U116" s="185" t="str">
        <f>IFERROR((VLOOKUP(U$2,'R.WEALTH-Cummulative'!$A:$FG,$A116,FALSE)^(1/(U$2/12)))-1,"")</f>
        <v/>
      </c>
      <c r="V116" s="185" t="str">
        <f>IFERROR((VLOOKUP(V$2,'R.WEALTH-Cummulative'!$A:$FG,$A116,FALSE)^(1/(V$2/12)))-1,"")</f>
        <v/>
      </c>
      <c r="W116" s="185" t="str">
        <f>IFERROR((VLOOKUP(W$2,'R.WEALTH-Cummulative'!$A:$FG,$A116,FALSE)^(1/(W$2/12)))-1,"")</f>
        <v/>
      </c>
      <c r="X116" s="185" t="str">
        <f>IFERROR((VLOOKUP(X$2,'R.WEALTH-Cummulative'!$A:$FG,$A116,FALSE)^(1/(X$2/12)))-1,"")</f>
        <v/>
      </c>
      <c r="Y116" s="225">
        <f>VLOOKUP(Y$2,'Since Inception Returns'!$B:$AAB,Summary!A116-1,FALSE)</f>
        <v>0.46595645102861605</v>
      </c>
      <c r="Z116" s="225">
        <f>VLOOKUP(Z$2,'Since Inception Returns'!$B:$AAB,Summary!A116-1,FALSE)</f>
        <v>0.30212079834672512</v>
      </c>
    </row>
    <row r="117" spans="1:26">
      <c r="A117" s="184">
        <v>69</v>
      </c>
      <c r="B117" s="184"/>
      <c r="C117" s="238" t="s">
        <v>246</v>
      </c>
      <c r="D117" s="91" t="s">
        <v>247</v>
      </c>
      <c r="E117" s="91" t="s">
        <v>245</v>
      </c>
      <c r="F117" s="185">
        <f>IFERROR(VLOOKUP(F$2,'R.WEALTH-Cummulative'!$A:$FG,$A117,FALSE)-1,"")</f>
        <v>3.5802609742605185E-2</v>
      </c>
      <c r="G117" s="185">
        <f>IFERROR(VLOOKUP(G$2,'R.WEALTH-Cummulative'!$A:$FG,$A117,FALSE)-1,"")</f>
        <v>-2.4800344894822857E-2</v>
      </c>
      <c r="H117" s="185">
        <f>IFERROR(VLOOKUP(H$2,'R.WEALTH-Cummulative'!$A:$FG,$A117,FALSE)-1,"")</f>
        <v>0.12306375634465927</v>
      </c>
      <c r="I117" s="185">
        <f>IFERROR(VLOOKUP(I$2,'R.WEALTH-Cummulative'!$A:$FG,$A117,FALSE)-1,"")</f>
        <v>3.5802609742605185E-2</v>
      </c>
      <c r="J117" s="185">
        <f>IFERROR(VLOOKUP(J$2,'R.WEALTH-Cummulative'!$A:$FG,$A117,FALSE)-1,"")</f>
        <v>0.65407247262434698</v>
      </c>
      <c r="K117" s="185" t="str">
        <f>IFERROR((VLOOKUP(K$2,'R.WEALTH-Cummulative'!$A:$FG,$A117,FALSE)^(1/(K$2/12)))-1,"")</f>
        <v/>
      </c>
      <c r="L117" s="185" t="str">
        <f>IFERROR((VLOOKUP(L$2,'R.WEALTH-Cummulative'!$A:$FG,$A117,FALSE)^(1/(L$2/12)))-1,"")</f>
        <v/>
      </c>
      <c r="M117" s="185" t="str">
        <f>IFERROR((VLOOKUP(M$2,'R.WEALTH-Cummulative'!$A:$FG,$A117,FALSE)^(1/(M$2/12)))-1,"")</f>
        <v/>
      </c>
      <c r="N117" s="185" t="str">
        <f>IFERROR((VLOOKUP(N$2,'R.WEALTH-Cummulative'!$A:$FG,$A117,FALSE)^(1/(N$2/12)))-1,"")</f>
        <v/>
      </c>
      <c r="O117" s="185" t="str">
        <f>IFERROR((VLOOKUP(O$2,'R.WEALTH-Cummulative'!$A:$FG,$A117,FALSE)^(1/(O$2/12)))-1,"")</f>
        <v/>
      </c>
      <c r="P117" s="185" t="str">
        <f>IFERROR((VLOOKUP(P$2,'R.WEALTH-Cummulative'!$A:$FG,$A117,FALSE)^(1/(P$2/12)))-1,"")</f>
        <v/>
      </c>
      <c r="Q117" s="185" t="str">
        <f>IFERROR((VLOOKUP(Q$2,'R.WEALTH-Cummulative'!$A:$FG,$A117,FALSE)^(1/(Q$2/12)))-1,"")</f>
        <v/>
      </c>
      <c r="R117" s="185" t="str">
        <f>IFERROR((VLOOKUP(R$2,'R.WEALTH-Cummulative'!$A:$FG,$A117,FALSE)^(1/(R$2/12)))-1,"")</f>
        <v/>
      </c>
      <c r="S117" s="185" t="str">
        <f>IFERROR((VLOOKUP(S$2,'R.WEALTH-Cummulative'!$A:$FG,$A117,FALSE)^(1/(S$2/12)))-1,"")</f>
        <v/>
      </c>
      <c r="T117" s="185" t="str">
        <f>IFERROR((VLOOKUP(T$2,'R.WEALTH-Cummulative'!$A:$FG,$A117,FALSE)^(1/(T$2/12)))-1,"")</f>
        <v/>
      </c>
      <c r="U117" s="185" t="str">
        <f>IFERROR((VLOOKUP(U$2,'R.WEALTH-Cummulative'!$A:$FG,$A117,FALSE)^(1/(U$2/12)))-1,"")</f>
        <v/>
      </c>
      <c r="V117" s="185" t="str">
        <f>IFERROR((VLOOKUP(V$2,'R.WEALTH-Cummulative'!$A:$FG,$A117,FALSE)^(1/(V$2/12)))-1,"")</f>
        <v/>
      </c>
      <c r="W117" s="185" t="str">
        <f>IFERROR((VLOOKUP(W$2,'R.WEALTH-Cummulative'!$A:$FG,$A117,FALSE)^(1/(W$2/12)))-1,"")</f>
        <v/>
      </c>
      <c r="X117" s="185" t="str">
        <f>IFERROR((VLOOKUP(X$2,'R.WEALTH-Cummulative'!$A:$FG,$A117,FALSE)^(1/(X$2/12)))-1,"")</f>
        <v/>
      </c>
      <c r="Y117" s="225">
        <f>VLOOKUP(Y$2,'Since Inception Returns'!$B:$AAB,Summary!A117-1,FALSE)</f>
        <v>0.46817309572749433</v>
      </c>
      <c r="Z117" s="225">
        <f>VLOOKUP(Z$2,'Since Inception Returns'!$B:$AAB,Summary!A117-1,FALSE)</f>
        <v>0.30347935824631556</v>
      </c>
    </row>
    <row r="118" spans="1:26" s="232" customFormat="1">
      <c r="A118" s="230"/>
      <c r="B118" s="230">
        <v>70</v>
      </c>
      <c r="C118" s="238" t="s">
        <v>246</v>
      </c>
      <c r="D118" s="91" t="s">
        <v>247</v>
      </c>
      <c r="E118" s="229" t="s">
        <v>206</v>
      </c>
      <c r="F118" s="231">
        <f>IFERROR(VLOOKUP(F$2,'R.WEALTH-Cummulative (BM)'!$A:$FH,$B118,FALSE)-1,"")</f>
        <v>1.437528144376321E-2</v>
      </c>
      <c r="G118" s="231">
        <f>IFERROR(VLOOKUP(G$2,'R.WEALTH-Cummulative (BM)'!$A:$FH,$B118,FALSE)-1,"")</f>
        <v>2.0253634970037737E-2</v>
      </c>
      <c r="H118" s="231">
        <f>IFERROR(VLOOKUP(H$2,'R.WEALTH-Cummulative (BM)'!$A:$FH,$B118,FALSE)-1,"")</f>
        <v>0.1178094741261948</v>
      </c>
      <c r="I118" s="231">
        <f>IFERROR(VLOOKUP(I$2,'R.WEALTH-Cummulative (BM)'!$A:$FH,$B118,FALSE)-1,"")</f>
        <v>1.437528144376321E-2</v>
      </c>
      <c r="J118" s="231">
        <f>IFERROR(VLOOKUP(J$2,'R.WEALTH-Cummulative (BM)'!$A:$FH,$B118,FALSE)-1,"")</f>
        <v>0.14705767146718229</v>
      </c>
      <c r="K118" s="231" t="str">
        <f>IFERROR((VLOOKUP(K$2,'R.WEALTH-Cummulative (BM)'!$A:$FH,$B118,FALSE)^(1/(K$2/12)))-1,"")</f>
        <v/>
      </c>
      <c r="L118" s="231" t="str">
        <f>IFERROR((VLOOKUP(L$2,'R.WEALTH-Cummulative (BM)'!$A:$FH,$B118,FALSE)^(1/(L$2/12)))-1,"")</f>
        <v/>
      </c>
      <c r="M118" s="231" t="str">
        <f>IFERROR((VLOOKUP(M$2,'R.WEALTH-Cummulative (BM)'!$A:$FH,$B118,FALSE)^(1/(M$2/12)))-1,"")</f>
        <v/>
      </c>
      <c r="N118" s="231" t="str">
        <f>IFERROR((VLOOKUP(N$2,'R.WEALTH-Cummulative (BM)'!$A:$FH,$B118,FALSE)^(1/(N$2/12)))-1,"")</f>
        <v/>
      </c>
      <c r="O118" s="231" t="str">
        <f>IFERROR((VLOOKUP(O$2,'R.WEALTH-Cummulative (BM)'!$A:$FH,$B118,FALSE)^(1/(O$2/12)))-1,"")</f>
        <v/>
      </c>
      <c r="P118" s="231" t="str">
        <f>IFERROR((VLOOKUP(P$2,'R.WEALTH-Cummulative (BM)'!$A:$FH,$B118,FALSE)^(1/(P$2/12)))-1,"")</f>
        <v/>
      </c>
      <c r="Q118" s="231" t="str">
        <f>IFERROR((VLOOKUP(Q$2,'R.WEALTH-Cummulative (BM)'!$A:$FH,$B118,FALSE)^(1/(Q$2/12)))-1,"")</f>
        <v/>
      </c>
      <c r="R118" s="231" t="str">
        <f>IFERROR((VLOOKUP(R$2,'R.WEALTH-Cummulative (BM)'!$A:$FH,$B118,FALSE)^(1/(R$2/12)))-1,"")</f>
        <v/>
      </c>
      <c r="S118" s="231" t="str">
        <f>IFERROR((VLOOKUP(S$2,'R.WEALTH-Cummulative (BM)'!$A:$FH,$B118,FALSE)^(1/(S$2/12)))-1,"")</f>
        <v/>
      </c>
      <c r="T118" s="231" t="str">
        <f>IFERROR((VLOOKUP(T$2,'R.WEALTH-Cummulative (BM)'!$A:$FH,$B118,FALSE)^(1/(T$2/12)))-1,"")</f>
        <v/>
      </c>
      <c r="U118" s="231" t="str">
        <f>IFERROR((VLOOKUP(U$2,'R.WEALTH-Cummulative (BM)'!$A:$FH,$B118,FALSE)^(1/(U$2/12)))-1,"")</f>
        <v/>
      </c>
      <c r="V118" s="231" t="str">
        <f>IFERROR((VLOOKUP(V$2,'R.WEALTH-Cummulative (BM)'!$A:$FH,$B118,FALSE)^(1/(V$2/12)))-1,"")</f>
        <v/>
      </c>
      <c r="W118" s="231" t="str">
        <f>IFERROR((VLOOKUP(W$2,'R.WEALTH-Cummulative (BM)'!$A:$FH,$B118,FALSE)^(1/(W$2/12)))-1,"")</f>
        <v/>
      </c>
      <c r="X118" s="231" t="str">
        <f>IFERROR((VLOOKUP(X$2,'R.WEALTH-Cummulative (BM)'!$A:$FH,$B118,FALSE)^(1/(X$2/12)))-1,"")</f>
        <v/>
      </c>
      <c r="Y118" s="227">
        <f>VLOOKUP(Y$2,'Since Inception (BM)'!$B:$AAC,Summary!B118-1,FALSE)</f>
        <v>0.26311249137336135</v>
      </c>
      <c r="Z118" s="227">
        <f>VLOOKUP(Z$2,'Since Inception (BM)'!$B:$AAC,Summary!B118-1,FALSE)</f>
        <v>0.17492985427636443</v>
      </c>
    </row>
    <row r="119" spans="1:26">
      <c r="A119" s="184">
        <v>70</v>
      </c>
      <c r="B119" s="184"/>
      <c r="C119" s="238" t="s">
        <v>248</v>
      </c>
      <c r="D119" s="91" t="s">
        <v>249</v>
      </c>
      <c r="E119" s="91" t="s">
        <v>250</v>
      </c>
      <c r="F119" s="185">
        <f>IFERROR(VLOOKUP(F$2,'R.WEALTH-Cummulative'!$A:$FG,$A119,FALSE)-1,"")</f>
        <v>-4.4970882569118631E-2</v>
      </c>
      <c r="G119" s="185">
        <f>IFERROR(VLOOKUP(G$2,'R.WEALTH-Cummulative'!$A:$FG,$A119,FALSE)-1,"")</f>
        <v>-6.7765029288614831E-2</v>
      </c>
      <c r="H119" s="185">
        <f>IFERROR(VLOOKUP(H$2,'R.WEALTH-Cummulative'!$A:$FG,$A119,FALSE)-1,"")</f>
        <v>0.43363355719051655</v>
      </c>
      <c r="I119" s="185">
        <f>IFERROR(VLOOKUP(I$2,'R.WEALTH-Cummulative'!$A:$FG,$A119,FALSE)-1,"")</f>
        <v>-4.4970882569118631E-2</v>
      </c>
      <c r="J119" s="185">
        <f>IFERROR(VLOOKUP(J$2,'R.WEALTH-Cummulative'!$A:$FG,$A119,FALSE)-1,"")</f>
        <v>-3.4672719087968762E-2</v>
      </c>
      <c r="K119" s="185" t="str">
        <f>IFERROR((VLOOKUP(K$2,'R.WEALTH-Cummulative'!$A:$FG,$A119,FALSE)^(1/(K$2/12)))-1,"")</f>
        <v/>
      </c>
      <c r="L119" s="185" t="str">
        <f>IFERROR((VLOOKUP(L$2,'R.WEALTH-Cummulative'!$A:$FG,$A119,FALSE)^(1/(L$2/12)))-1,"")</f>
        <v/>
      </c>
      <c r="M119" s="185" t="str">
        <f>IFERROR((VLOOKUP(M$2,'R.WEALTH-Cummulative'!$A:$FG,$A119,FALSE)^(1/(M$2/12)))-1,"")</f>
        <v/>
      </c>
      <c r="N119" s="185" t="str">
        <f>IFERROR((VLOOKUP(N$2,'R.WEALTH-Cummulative'!$A:$FG,$A119,FALSE)^(1/(N$2/12)))-1,"")</f>
        <v/>
      </c>
      <c r="O119" s="185" t="str">
        <f>IFERROR((VLOOKUP(O$2,'R.WEALTH-Cummulative'!$A:$FG,$A119,FALSE)^(1/(O$2/12)))-1,"")</f>
        <v/>
      </c>
      <c r="P119" s="185" t="str">
        <f>IFERROR((VLOOKUP(P$2,'R.WEALTH-Cummulative'!$A:$FG,$A119,FALSE)^(1/(P$2/12)))-1,"")</f>
        <v/>
      </c>
      <c r="Q119" s="185" t="str">
        <f>IFERROR((VLOOKUP(Q$2,'R.WEALTH-Cummulative'!$A:$FG,$A119,FALSE)^(1/(Q$2/12)))-1,"")</f>
        <v/>
      </c>
      <c r="R119" s="185" t="str">
        <f>IFERROR((VLOOKUP(R$2,'R.WEALTH-Cummulative'!$A:$FG,$A119,FALSE)^(1/(R$2/12)))-1,"")</f>
        <v/>
      </c>
      <c r="S119" s="185" t="str">
        <f>IFERROR((VLOOKUP(S$2,'R.WEALTH-Cummulative'!$A:$FG,$A119,FALSE)^(1/(S$2/12)))-1,"")</f>
        <v/>
      </c>
      <c r="T119" s="185" t="str">
        <f>IFERROR((VLOOKUP(T$2,'R.WEALTH-Cummulative'!$A:$FG,$A119,FALSE)^(1/(T$2/12)))-1,"")</f>
        <v/>
      </c>
      <c r="U119" s="185" t="str">
        <f>IFERROR((VLOOKUP(U$2,'R.WEALTH-Cummulative'!$A:$FG,$A119,FALSE)^(1/(U$2/12)))-1,"")</f>
        <v/>
      </c>
      <c r="V119" s="185" t="str">
        <f>IFERROR((VLOOKUP(V$2,'R.WEALTH-Cummulative'!$A:$FG,$A119,FALSE)^(1/(V$2/12)))-1,"")</f>
        <v/>
      </c>
      <c r="W119" s="185" t="str">
        <f>IFERROR((VLOOKUP(W$2,'R.WEALTH-Cummulative'!$A:$FG,$A119,FALSE)^(1/(W$2/12)))-1,"")</f>
        <v/>
      </c>
      <c r="X119" s="185" t="str">
        <f>IFERROR((VLOOKUP(X$2,'R.WEALTH-Cummulative'!$A:$FG,$A119,FALSE)^(1/(X$2/12)))-1,"")</f>
        <v/>
      </c>
      <c r="Y119" s="225">
        <f>VLOOKUP(Y$2,'Since Inception Returns'!$B:$AAB,Summary!A119-1,FALSE)</f>
        <v>1.5138168607091718E-2</v>
      </c>
      <c r="Z119" s="225">
        <f>VLOOKUP(Z$2,'Since Inception Returns'!$B:$AAB,Summary!A119-1,FALSE)</f>
        <v>1.4471839815764165E-2</v>
      </c>
    </row>
    <row r="120" spans="1:26">
      <c r="A120" s="184"/>
      <c r="B120" s="184">
        <v>71</v>
      </c>
      <c r="C120" s="238" t="s">
        <v>251</v>
      </c>
      <c r="D120" s="91" t="s">
        <v>249</v>
      </c>
      <c r="E120" s="229" t="s">
        <v>96</v>
      </c>
      <c r="F120" s="231">
        <f>IFERROR(VLOOKUP(F$2,'R.WEALTH-Cummulative (BM)'!$A:$FH,$B120,FALSE)-1,"")</f>
        <v>-9.2134293840877568E-3</v>
      </c>
      <c r="G120" s="231">
        <f>IFERROR(VLOOKUP(G$2,'R.WEALTH-Cummulative (BM)'!$A:$FH,$B120,FALSE)-1,"")</f>
        <v>-4.0381701126082192E-2</v>
      </c>
      <c r="H120" s="231">
        <f>IFERROR(VLOOKUP(H$2,'R.WEALTH-Cummulative (BM)'!$A:$FH,$B120,FALSE)-1,"")</f>
        <v>8.1863367162002598E-2</v>
      </c>
      <c r="I120" s="231">
        <f>IFERROR(VLOOKUP(I$2,'R.WEALTH-Cummulative (BM)'!$A:$FH,$B120,FALSE)-1,"")</f>
        <v>-9.2134293840877568E-3</v>
      </c>
      <c r="J120" s="231">
        <f>IFERROR(VLOOKUP(J$2,'R.WEALTH-Cummulative (BM)'!$A:$FH,$B120,FALSE)-1,"")</f>
        <v>0.22829773575404744</v>
      </c>
      <c r="K120" s="231" t="str">
        <f>IFERROR((VLOOKUP(K$2,'R.WEALTH-Cummulative (BM)'!$A:$FH,$B120,FALSE)^(1/(K$2/12)))-1,"")</f>
        <v/>
      </c>
      <c r="L120" s="231" t="str">
        <f>IFERROR((VLOOKUP(L$2,'R.WEALTH-Cummulative (BM)'!$A:$FH,$B120,FALSE)^(1/(L$2/12)))-1,"")</f>
        <v/>
      </c>
      <c r="M120" s="231" t="str">
        <f>IFERROR((VLOOKUP(M$2,'R.WEALTH-Cummulative (BM)'!$A:$FH,$B120,FALSE)^(1/(M$2/12)))-1,"")</f>
        <v/>
      </c>
      <c r="N120" s="231" t="str">
        <f>IFERROR((VLOOKUP(N$2,'R.WEALTH-Cummulative (BM)'!$A:$FH,$B120,FALSE)^(1/(N$2/12)))-1,"")</f>
        <v/>
      </c>
      <c r="O120" s="231" t="str">
        <f>IFERROR((VLOOKUP(O$2,'R.WEALTH-Cummulative (BM)'!$A:$FH,$B120,FALSE)^(1/(O$2/12)))-1,"")</f>
        <v/>
      </c>
      <c r="P120" s="231" t="str">
        <f>IFERROR((VLOOKUP(P$2,'R.WEALTH-Cummulative (BM)'!$A:$FH,$B120,FALSE)^(1/(P$2/12)))-1,"")</f>
        <v/>
      </c>
      <c r="Q120" s="231" t="str">
        <f>IFERROR((VLOOKUP(Q$2,'R.WEALTH-Cummulative (BM)'!$A:$FH,$B120,FALSE)^(1/(Q$2/12)))-1,"")</f>
        <v/>
      </c>
      <c r="R120" s="231" t="str">
        <f>IFERROR((VLOOKUP(R$2,'R.WEALTH-Cummulative (BM)'!$A:$FH,$B120,FALSE)^(1/(R$2/12)))-1,"")</f>
        <v/>
      </c>
      <c r="S120" s="231" t="str">
        <f>IFERROR((VLOOKUP(S$2,'R.WEALTH-Cummulative (BM)'!$A:$FH,$B120,FALSE)^(1/(S$2/12)))-1,"")</f>
        <v/>
      </c>
      <c r="T120" s="231" t="str">
        <f>IFERROR((VLOOKUP(T$2,'R.WEALTH-Cummulative (BM)'!$A:$FH,$B120,FALSE)^(1/(T$2/12)))-1,"")</f>
        <v/>
      </c>
      <c r="U120" s="231" t="str">
        <f>IFERROR((VLOOKUP(U$2,'R.WEALTH-Cummulative (BM)'!$A:$FH,$B120,FALSE)^(1/(U$2/12)))-1,"")</f>
        <v/>
      </c>
      <c r="V120" s="231" t="str">
        <f>IFERROR((VLOOKUP(V$2,'R.WEALTH-Cummulative (BM)'!$A:$FH,$B120,FALSE)^(1/(V$2/12)))-1,"")</f>
        <v/>
      </c>
      <c r="W120" s="231" t="str">
        <f>IFERROR((VLOOKUP(W$2,'R.WEALTH-Cummulative (BM)'!$A:$FH,$B120,FALSE)^(1/(W$2/12)))-1,"")</f>
        <v/>
      </c>
      <c r="X120" s="231" t="str">
        <f>IFERROR((VLOOKUP(X$2,'R.WEALTH-Cummulative (BM)'!$A:$FH,$B120,FALSE)^(1/(X$2/12)))-1,"")</f>
        <v/>
      </c>
      <c r="Y120" s="227">
        <f>VLOOKUP(Y$2,'Since Inception (BM)'!$B:$AAC,Summary!B120-1,FALSE)</f>
        <v>0.26054842331678363</v>
      </c>
      <c r="Z120" s="227">
        <f>VLOOKUP(Z$2,'Since Inception (BM)'!$B:$AAC,Summary!B120-1,FALSE)</f>
        <v>0.24785723381342928</v>
      </c>
    </row>
    <row r="121" spans="1:26">
      <c r="A121" s="184">
        <v>71</v>
      </c>
      <c r="B121" s="184"/>
      <c r="C121" s="238" t="s">
        <v>252</v>
      </c>
      <c r="D121" s="91" t="s">
        <v>253</v>
      </c>
      <c r="E121" s="91" t="s">
        <v>254</v>
      </c>
      <c r="F121" s="185">
        <f>IFERROR(VLOOKUP(F$2,'R.WEALTH-Cummulative'!$A:$FG,$A121,FALSE)-1,"")</f>
        <v>-0.12492111023082808</v>
      </c>
      <c r="G121" s="185">
        <f>IFERROR(VLOOKUP(G$2,'R.WEALTH-Cummulative'!$A:$FG,$A121,FALSE)-1,"")</f>
        <v>-0.40639894042362235</v>
      </c>
      <c r="H121" s="185">
        <f>IFERROR(VLOOKUP(H$2,'R.WEALTH-Cummulative'!$A:$FG,$A121,FALSE)-1,"")</f>
        <v>-0.44287648144946679</v>
      </c>
      <c r="I121" s="185">
        <f>IFERROR(VLOOKUP(I$2,'R.WEALTH-Cummulative'!$A:$FG,$A121,FALSE)-1,"")</f>
        <v>-0.12492111023082808</v>
      </c>
      <c r="J121" s="185">
        <f>IFERROR(VLOOKUP(J$2,'R.WEALTH-Cummulative'!$A:$FG,$A121,FALSE)-1,"")</f>
        <v>-0.368079202328223</v>
      </c>
      <c r="K121" s="185" t="str">
        <f>IFERROR((VLOOKUP(K$2,'R.WEALTH-Cummulative'!$A:$FG,$A121,FALSE)^(1/(K$2/12)))-1,"")</f>
        <v/>
      </c>
      <c r="L121" s="185" t="str">
        <f>IFERROR((VLOOKUP(L$2,'R.WEALTH-Cummulative'!$A:$FG,$A121,FALSE)^(1/(L$2/12)))-1,"")</f>
        <v/>
      </c>
      <c r="M121" s="185" t="str">
        <f>IFERROR((VLOOKUP(M$2,'R.WEALTH-Cummulative'!$A:$FG,$A121,FALSE)^(1/(M$2/12)))-1,"")</f>
        <v/>
      </c>
      <c r="N121" s="185" t="str">
        <f>IFERROR((VLOOKUP(N$2,'R.WEALTH-Cummulative'!$A:$FG,$A121,FALSE)^(1/(N$2/12)))-1,"")</f>
        <v/>
      </c>
      <c r="O121" s="185" t="str">
        <f>IFERROR((VLOOKUP(O$2,'R.WEALTH-Cummulative'!$A:$FG,$A121,FALSE)^(1/(O$2/12)))-1,"")</f>
        <v/>
      </c>
      <c r="P121" s="185" t="str">
        <f>IFERROR((VLOOKUP(P$2,'R.WEALTH-Cummulative'!$A:$FG,$A121,FALSE)^(1/(P$2/12)))-1,"")</f>
        <v/>
      </c>
      <c r="Q121" s="185" t="str">
        <f>IFERROR((VLOOKUP(Q$2,'R.WEALTH-Cummulative'!$A:$FG,$A121,FALSE)^(1/(Q$2/12)))-1,"")</f>
        <v/>
      </c>
      <c r="R121" s="185" t="str">
        <f>IFERROR((VLOOKUP(R$2,'R.WEALTH-Cummulative'!$A:$FG,$A121,FALSE)^(1/(R$2/12)))-1,"")</f>
        <v/>
      </c>
      <c r="S121" s="185" t="str">
        <f>IFERROR((VLOOKUP(S$2,'R.WEALTH-Cummulative'!$A:$FG,$A121,FALSE)^(1/(S$2/12)))-1,"")</f>
        <v/>
      </c>
      <c r="T121" s="185" t="str">
        <f>IFERROR((VLOOKUP(T$2,'R.WEALTH-Cummulative'!$A:$FG,$A121,FALSE)^(1/(T$2/12)))-1,"")</f>
        <v/>
      </c>
      <c r="U121" s="185" t="str">
        <f>IFERROR((VLOOKUP(U$2,'R.WEALTH-Cummulative'!$A:$FG,$A121,FALSE)^(1/(U$2/12)))-1,"")</f>
        <v/>
      </c>
      <c r="V121" s="185" t="str">
        <f>IFERROR((VLOOKUP(V$2,'R.WEALTH-Cummulative'!$A:$FG,$A121,FALSE)^(1/(V$2/12)))-1,"")</f>
        <v/>
      </c>
      <c r="W121" s="185" t="str">
        <f>IFERROR((VLOOKUP(W$2,'R.WEALTH-Cummulative'!$A:$FG,$A121,FALSE)^(1/(W$2/12)))-1,"")</f>
        <v/>
      </c>
      <c r="X121" s="185" t="str">
        <f>IFERROR((VLOOKUP(X$2,'R.WEALTH-Cummulative'!$A:$FG,$A121,FALSE)^(1/(X$2/12)))-1,"")</f>
        <v/>
      </c>
      <c r="Y121" s="225">
        <f>VLOOKUP(Y$2,'Since Inception Returns'!$B:$AAB,Summary!A121-1,FALSE)</f>
        <v>-0.26353843836672242</v>
      </c>
      <c r="Z121" s="225">
        <f>VLOOKUP(Z$2,'Since Inception Returns'!$B:$AAB,Summary!A121-1,FALSE)</f>
        <v>-0.25362709550635221</v>
      </c>
    </row>
    <row r="122" spans="1:26">
      <c r="A122" s="184"/>
      <c r="B122" s="184">
        <v>72</v>
      </c>
      <c r="C122" s="238" t="s">
        <v>255</v>
      </c>
      <c r="D122" s="91" t="s">
        <v>253</v>
      </c>
      <c r="E122" s="229" t="s">
        <v>96</v>
      </c>
      <c r="F122" s="231">
        <f>IFERROR(VLOOKUP(F$2,'R.WEALTH-Cummulative (BM)'!$A:$FH,$B122,FALSE)-1,"")</f>
        <v>-9.2134293840877568E-3</v>
      </c>
      <c r="G122" s="231">
        <f>IFERROR(VLOOKUP(G$2,'R.WEALTH-Cummulative (BM)'!$A:$FH,$B122,FALSE)-1,"")</f>
        <v>-4.0381701126082192E-2</v>
      </c>
      <c r="H122" s="231">
        <f>IFERROR(VLOOKUP(H$2,'R.WEALTH-Cummulative (BM)'!$A:$FH,$B122,FALSE)-1,"")</f>
        <v>8.1863367162002598E-2</v>
      </c>
      <c r="I122" s="231">
        <f>IFERROR(VLOOKUP(I$2,'R.WEALTH-Cummulative (BM)'!$A:$FH,$B122,FALSE)-1,"")</f>
        <v>-9.2134293840877568E-3</v>
      </c>
      <c r="J122" s="231">
        <f>IFERROR(VLOOKUP(J$2,'R.WEALTH-Cummulative (BM)'!$A:$FH,$B122,FALSE)-1,"")</f>
        <v>0.22829773575404744</v>
      </c>
      <c r="K122" s="231" t="str">
        <f>IFERROR((VLOOKUP(K$2,'R.WEALTH-Cummulative (BM)'!$A:$FH,$B122,FALSE)^(1/(K$2/12)))-1,"")</f>
        <v/>
      </c>
      <c r="L122" s="231" t="str">
        <f>IFERROR((VLOOKUP(L$2,'R.WEALTH-Cummulative (BM)'!$A:$FH,$B122,FALSE)^(1/(L$2/12)))-1,"")</f>
        <v/>
      </c>
      <c r="M122" s="231" t="str">
        <f>IFERROR((VLOOKUP(M$2,'R.WEALTH-Cummulative (BM)'!$A:$FH,$B122,FALSE)^(1/(M$2/12)))-1,"")</f>
        <v/>
      </c>
      <c r="N122" s="231" t="str">
        <f>IFERROR((VLOOKUP(N$2,'R.WEALTH-Cummulative (BM)'!$A:$FH,$B122,FALSE)^(1/(N$2/12)))-1,"")</f>
        <v/>
      </c>
      <c r="O122" s="231" t="str">
        <f>IFERROR((VLOOKUP(O$2,'R.WEALTH-Cummulative (BM)'!$A:$FH,$B122,FALSE)^(1/(O$2/12)))-1,"")</f>
        <v/>
      </c>
      <c r="P122" s="231" t="str">
        <f>IFERROR((VLOOKUP(P$2,'R.WEALTH-Cummulative (BM)'!$A:$FH,$B122,FALSE)^(1/(P$2/12)))-1,"")</f>
        <v/>
      </c>
      <c r="Q122" s="231" t="str">
        <f>IFERROR((VLOOKUP(Q$2,'R.WEALTH-Cummulative (BM)'!$A:$FH,$B122,FALSE)^(1/(Q$2/12)))-1,"")</f>
        <v/>
      </c>
      <c r="R122" s="231" t="str">
        <f>IFERROR((VLOOKUP(R$2,'R.WEALTH-Cummulative (BM)'!$A:$FH,$B122,FALSE)^(1/(R$2/12)))-1,"")</f>
        <v/>
      </c>
      <c r="S122" s="231" t="str">
        <f>IFERROR((VLOOKUP(S$2,'R.WEALTH-Cummulative (BM)'!$A:$FH,$B122,FALSE)^(1/(S$2/12)))-1,"")</f>
        <v/>
      </c>
      <c r="T122" s="231" t="str">
        <f>IFERROR((VLOOKUP(T$2,'R.WEALTH-Cummulative (BM)'!$A:$FH,$B122,FALSE)^(1/(T$2/12)))-1,"")</f>
        <v/>
      </c>
      <c r="U122" s="231" t="str">
        <f>IFERROR((VLOOKUP(U$2,'R.WEALTH-Cummulative (BM)'!$A:$FH,$B122,FALSE)^(1/(U$2/12)))-1,"")</f>
        <v/>
      </c>
      <c r="V122" s="231" t="str">
        <f>IFERROR((VLOOKUP(V$2,'R.WEALTH-Cummulative (BM)'!$A:$FH,$B122,FALSE)^(1/(V$2/12)))-1,"")</f>
        <v/>
      </c>
      <c r="W122" s="231" t="str">
        <f>IFERROR((VLOOKUP(W$2,'R.WEALTH-Cummulative (BM)'!$A:$FH,$B122,FALSE)^(1/(W$2/12)))-1,"")</f>
        <v/>
      </c>
      <c r="X122" s="231" t="str">
        <f>IFERROR((VLOOKUP(X$2,'R.WEALTH-Cummulative (BM)'!$A:$FH,$B122,FALSE)^(1/(X$2/12)))-1,"")</f>
        <v/>
      </c>
      <c r="Y122" s="227">
        <f>VLOOKUP(Y$2,'Since Inception (BM)'!$B:$AAC,Summary!B122-1,FALSE)</f>
        <v>0.26054842331678363</v>
      </c>
      <c r="Z122" s="227">
        <f>VLOOKUP(Z$2,'Since Inception (BM)'!$B:$AAC,Summary!B122-1,FALSE)</f>
        <v>0.24785723381342928</v>
      </c>
    </row>
    <row r="123" spans="1:26">
      <c r="A123" s="184">
        <v>72</v>
      </c>
      <c r="B123" s="184"/>
      <c r="C123" s="238" t="s">
        <v>256</v>
      </c>
      <c r="D123" s="91" t="s">
        <v>257</v>
      </c>
      <c r="E123" s="91" t="s">
        <v>258</v>
      </c>
      <c r="F123" s="185">
        <f>IFERROR(VLOOKUP(F$2,'R.WEALTH-Cummulative'!$A:$FG,$A123,FALSE)-1,"")</f>
        <v>8.3296179269971127E-2</v>
      </c>
      <c r="G123" s="185">
        <f>IFERROR(VLOOKUP(G$2,'R.WEALTH-Cummulative'!$A:$FG,$A123,FALSE)-1,"")</f>
        <v>7.0223076963046305E-2</v>
      </c>
      <c r="H123" s="185">
        <f>IFERROR(VLOOKUP(H$2,'R.WEALTH-Cummulative'!$A:$FG,$A123,FALSE)-1,"")</f>
        <v>-0.1007235774917653</v>
      </c>
      <c r="I123" s="185">
        <f>IFERROR(VLOOKUP(I$2,'R.WEALTH-Cummulative'!$A:$FG,$A123,FALSE)-1,"")</f>
        <v>8.3296179269971127E-2</v>
      </c>
      <c r="J123" s="185">
        <f>IFERROR(VLOOKUP(J$2,'R.WEALTH-Cummulative'!$A:$FG,$A123,FALSE)-1,"")</f>
        <v>-6.4261977798821479E-2</v>
      </c>
      <c r="K123" s="185" t="str">
        <f>IFERROR((VLOOKUP(K$2,'R.WEALTH-Cummulative'!$A:$FG,$A123,FALSE)^(1/(K$2/12)))-1,"")</f>
        <v/>
      </c>
      <c r="L123" s="185" t="str">
        <f>IFERROR((VLOOKUP(L$2,'R.WEALTH-Cummulative'!$A:$FG,$A123,FALSE)^(1/(L$2/12)))-1,"")</f>
        <v/>
      </c>
      <c r="M123" s="185" t="str">
        <f>IFERROR((VLOOKUP(M$2,'R.WEALTH-Cummulative'!$A:$FG,$A123,FALSE)^(1/(M$2/12)))-1,"")</f>
        <v/>
      </c>
      <c r="N123" s="185" t="str">
        <f>IFERROR((VLOOKUP(N$2,'R.WEALTH-Cummulative'!$A:$FG,$A123,FALSE)^(1/(N$2/12)))-1,"")</f>
        <v/>
      </c>
      <c r="O123" s="185" t="str">
        <f>IFERROR((VLOOKUP(O$2,'R.WEALTH-Cummulative'!$A:$FG,$A123,FALSE)^(1/(O$2/12)))-1,"")</f>
        <v/>
      </c>
      <c r="P123" s="185" t="str">
        <f>IFERROR((VLOOKUP(P$2,'R.WEALTH-Cummulative'!$A:$FG,$A123,FALSE)^(1/(P$2/12)))-1,"")</f>
        <v/>
      </c>
      <c r="Q123" s="185" t="str">
        <f>IFERROR((VLOOKUP(Q$2,'R.WEALTH-Cummulative'!$A:$FG,$A123,FALSE)^(1/(Q$2/12)))-1,"")</f>
        <v/>
      </c>
      <c r="R123" s="185" t="str">
        <f>IFERROR((VLOOKUP(R$2,'R.WEALTH-Cummulative'!$A:$FG,$A123,FALSE)^(1/(R$2/12)))-1,"")</f>
        <v/>
      </c>
      <c r="S123" s="185" t="str">
        <f>IFERROR((VLOOKUP(S$2,'R.WEALTH-Cummulative'!$A:$FG,$A123,FALSE)^(1/(S$2/12)))-1,"")</f>
        <v/>
      </c>
      <c r="T123" s="185" t="str">
        <f>IFERROR((VLOOKUP(T$2,'R.WEALTH-Cummulative'!$A:$FG,$A123,FALSE)^(1/(T$2/12)))-1,"")</f>
        <v/>
      </c>
      <c r="U123" s="185" t="str">
        <f>IFERROR((VLOOKUP(U$2,'R.WEALTH-Cummulative'!$A:$FG,$A123,FALSE)^(1/(U$2/12)))-1,"")</f>
        <v/>
      </c>
      <c r="V123" s="185" t="str">
        <f>IFERROR((VLOOKUP(V$2,'R.WEALTH-Cummulative'!$A:$FG,$A123,FALSE)^(1/(V$2/12)))-1,"")</f>
        <v/>
      </c>
      <c r="W123" s="185" t="str">
        <f>IFERROR((VLOOKUP(W$2,'R.WEALTH-Cummulative'!$A:$FG,$A123,FALSE)^(1/(W$2/12)))-1,"")</f>
        <v/>
      </c>
      <c r="X123" s="185" t="str">
        <f>IFERROR((VLOOKUP(X$2,'R.WEALTH-Cummulative'!$A:$FG,$A123,FALSE)^(1/(X$2/12)))-1,"")</f>
        <v/>
      </c>
      <c r="Y123" s="225">
        <f>VLOOKUP(Y$2,'Since Inception Returns'!$B:$AAB,Summary!A123-1,FALSE)</f>
        <v>0.12392273628268691</v>
      </c>
      <c r="Z123" s="225">
        <f>VLOOKUP(Z$2,'Since Inception Returns'!$B:$AAB,Summary!A123-1,FALSE)</f>
        <v>0.11819921324784333</v>
      </c>
    </row>
    <row r="124" spans="1:26">
      <c r="A124" s="184"/>
      <c r="B124" s="184">
        <v>73</v>
      </c>
      <c r="C124" s="238" t="s">
        <v>259</v>
      </c>
      <c r="D124" s="91" t="s">
        <v>257</v>
      </c>
      <c r="E124" s="229" t="s">
        <v>96</v>
      </c>
      <c r="F124" s="231">
        <f>IFERROR(VLOOKUP(F$2,'R.WEALTH-Cummulative (BM)'!$A:$FH,$B124,FALSE)-1,"")</f>
        <v>-9.2134293840877568E-3</v>
      </c>
      <c r="G124" s="231">
        <f>IFERROR(VLOOKUP(G$2,'R.WEALTH-Cummulative (BM)'!$A:$FH,$B124,FALSE)-1,"")</f>
        <v>-4.0381701126082192E-2</v>
      </c>
      <c r="H124" s="231">
        <f>IFERROR(VLOOKUP(H$2,'R.WEALTH-Cummulative (BM)'!$A:$FH,$B124,FALSE)-1,"")</f>
        <v>8.1863367162002598E-2</v>
      </c>
      <c r="I124" s="231">
        <f>IFERROR(VLOOKUP(I$2,'R.WEALTH-Cummulative (BM)'!$A:$FH,$B124,FALSE)-1,"")</f>
        <v>-9.2134293840877568E-3</v>
      </c>
      <c r="J124" s="231">
        <f>IFERROR(VLOOKUP(J$2,'R.WEALTH-Cummulative (BM)'!$A:$FH,$B124,FALSE)-1,"")</f>
        <v>0.22829773575404744</v>
      </c>
      <c r="K124" s="231" t="str">
        <f>IFERROR((VLOOKUP(K$2,'R.WEALTH-Cummulative (BM)'!$A:$FH,$B124,FALSE)^(1/(K$2/12)))-1,"")</f>
        <v/>
      </c>
      <c r="L124" s="231" t="str">
        <f>IFERROR((VLOOKUP(L$2,'R.WEALTH-Cummulative (BM)'!$A:$FH,$B124,FALSE)^(1/(L$2/12)))-1,"")</f>
        <v/>
      </c>
      <c r="M124" s="231" t="str">
        <f>IFERROR((VLOOKUP(M$2,'R.WEALTH-Cummulative (BM)'!$A:$FH,$B124,FALSE)^(1/(M$2/12)))-1,"")</f>
        <v/>
      </c>
      <c r="N124" s="231" t="str">
        <f>IFERROR((VLOOKUP(N$2,'R.WEALTH-Cummulative (BM)'!$A:$FH,$B124,FALSE)^(1/(N$2/12)))-1,"")</f>
        <v/>
      </c>
      <c r="O124" s="231" t="str">
        <f>IFERROR((VLOOKUP(O$2,'R.WEALTH-Cummulative (BM)'!$A:$FH,$B124,FALSE)^(1/(O$2/12)))-1,"")</f>
        <v/>
      </c>
      <c r="P124" s="231" t="str">
        <f>IFERROR((VLOOKUP(P$2,'R.WEALTH-Cummulative (BM)'!$A:$FH,$B124,FALSE)^(1/(P$2/12)))-1,"")</f>
        <v/>
      </c>
      <c r="Q124" s="231" t="str">
        <f>IFERROR((VLOOKUP(Q$2,'R.WEALTH-Cummulative (BM)'!$A:$FH,$B124,FALSE)^(1/(Q$2/12)))-1,"")</f>
        <v/>
      </c>
      <c r="R124" s="231" t="str">
        <f>IFERROR((VLOOKUP(R$2,'R.WEALTH-Cummulative (BM)'!$A:$FH,$B124,FALSE)^(1/(R$2/12)))-1,"")</f>
        <v/>
      </c>
      <c r="S124" s="231" t="str">
        <f>IFERROR((VLOOKUP(S$2,'R.WEALTH-Cummulative (BM)'!$A:$FH,$B124,FALSE)^(1/(S$2/12)))-1,"")</f>
        <v/>
      </c>
      <c r="T124" s="231" t="str">
        <f>IFERROR((VLOOKUP(T$2,'R.WEALTH-Cummulative (BM)'!$A:$FH,$B124,FALSE)^(1/(T$2/12)))-1,"")</f>
        <v/>
      </c>
      <c r="U124" s="231" t="str">
        <f>IFERROR((VLOOKUP(U$2,'R.WEALTH-Cummulative (BM)'!$A:$FH,$B124,FALSE)^(1/(U$2/12)))-1,"")</f>
        <v/>
      </c>
      <c r="V124" s="231" t="str">
        <f>IFERROR((VLOOKUP(V$2,'R.WEALTH-Cummulative (BM)'!$A:$FH,$B124,FALSE)^(1/(V$2/12)))-1,"")</f>
        <v/>
      </c>
      <c r="W124" s="231" t="str">
        <f>IFERROR((VLOOKUP(W$2,'R.WEALTH-Cummulative (BM)'!$A:$FH,$B124,FALSE)^(1/(W$2/12)))-1,"")</f>
        <v/>
      </c>
      <c r="X124" s="231" t="str">
        <f>IFERROR((VLOOKUP(X$2,'R.WEALTH-Cummulative (BM)'!$A:$FH,$B124,FALSE)^(1/(X$2/12)))-1,"")</f>
        <v/>
      </c>
      <c r="Y124" s="227">
        <f>VLOOKUP(Y$2,'Since Inception (BM)'!$B:$AAC,Summary!B124-1,FALSE)</f>
        <v>0.26054842331678363</v>
      </c>
      <c r="Z124" s="227">
        <f>VLOOKUP(Z$2,'Since Inception (BM)'!$B:$AAC,Summary!B124-1,FALSE)</f>
        <v>0.24785723381342928</v>
      </c>
    </row>
    <row r="125" spans="1:26">
      <c r="A125" s="184">
        <v>73</v>
      </c>
      <c r="B125" s="184"/>
      <c r="C125" s="238" t="s">
        <v>260</v>
      </c>
      <c r="D125" s="91" t="s">
        <v>261</v>
      </c>
      <c r="E125" s="91" t="s">
        <v>262</v>
      </c>
      <c r="F125" s="185">
        <f>IFERROR(VLOOKUP(F$2,'R.WEALTH-Cummulative'!$A:$FG,$A125,FALSE)-1,"")</f>
        <v>-6.1385846879158379E-4</v>
      </c>
      <c r="G125" s="185">
        <f>IFERROR(VLOOKUP(G$2,'R.WEALTH-Cummulative'!$A:$FG,$A125,FALSE)-1,"")</f>
        <v>-0.41754759979651535</v>
      </c>
      <c r="H125" s="185">
        <f>IFERROR(VLOOKUP(H$2,'R.WEALTH-Cummulative'!$A:$FG,$A125,FALSE)-1,"")</f>
        <v>-0.57323374311645203</v>
      </c>
      <c r="I125" s="185">
        <f>IFERROR(VLOOKUP(I$2,'R.WEALTH-Cummulative'!$A:$FG,$A125,FALSE)-1,"")</f>
        <v>-6.1385846879158379E-4</v>
      </c>
      <c r="J125" s="185">
        <f>IFERROR(VLOOKUP(J$2,'R.WEALTH-Cummulative'!$A:$FG,$A125,FALSE)-1,"")</f>
        <v>-0.50146257671354943</v>
      </c>
      <c r="K125" s="185" t="str">
        <f>IFERROR((VLOOKUP(K$2,'R.WEALTH-Cummulative'!$A:$FG,$A125,FALSE)^(1/(K$2/12)))-1,"")</f>
        <v/>
      </c>
      <c r="L125" s="185" t="str">
        <f>IFERROR((VLOOKUP(L$2,'R.WEALTH-Cummulative'!$A:$FG,$A125,FALSE)^(1/(L$2/12)))-1,"")</f>
        <v/>
      </c>
      <c r="M125" s="185" t="str">
        <f>IFERROR((VLOOKUP(M$2,'R.WEALTH-Cummulative'!$A:$FG,$A125,FALSE)^(1/(M$2/12)))-1,"")</f>
        <v/>
      </c>
      <c r="N125" s="185" t="str">
        <f>IFERROR((VLOOKUP(N$2,'R.WEALTH-Cummulative'!$A:$FG,$A125,FALSE)^(1/(N$2/12)))-1,"")</f>
        <v/>
      </c>
      <c r="O125" s="185" t="str">
        <f>IFERROR((VLOOKUP(O$2,'R.WEALTH-Cummulative'!$A:$FG,$A125,FALSE)^(1/(O$2/12)))-1,"")</f>
        <v/>
      </c>
      <c r="P125" s="185" t="str">
        <f>IFERROR((VLOOKUP(P$2,'R.WEALTH-Cummulative'!$A:$FG,$A125,FALSE)^(1/(P$2/12)))-1,"")</f>
        <v/>
      </c>
      <c r="Q125" s="185" t="str">
        <f>IFERROR((VLOOKUP(Q$2,'R.WEALTH-Cummulative'!$A:$FG,$A125,FALSE)^(1/(Q$2/12)))-1,"")</f>
        <v/>
      </c>
      <c r="R125" s="185" t="str">
        <f>IFERROR((VLOOKUP(R$2,'R.WEALTH-Cummulative'!$A:$FG,$A125,FALSE)^(1/(R$2/12)))-1,"")</f>
        <v/>
      </c>
      <c r="S125" s="185" t="str">
        <f>IFERROR((VLOOKUP(S$2,'R.WEALTH-Cummulative'!$A:$FG,$A125,FALSE)^(1/(S$2/12)))-1,"")</f>
        <v/>
      </c>
      <c r="T125" s="185" t="str">
        <f>IFERROR((VLOOKUP(T$2,'R.WEALTH-Cummulative'!$A:$FG,$A125,FALSE)^(1/(T$2/12)))-1,"")</f>
        <v/>
      </c>
      <c r="U125" s="185" t="str">
        <f>IFERROR((VLOOKUP(U$2,'R.WEALTH-Cummulative'!$A:$FG,$A125,FALSE)^(1/(U$2/12)))-1,"")</f>
        <v/>
      </c>
      <c r="V125" s="185" t="str">
        <f>IFERROR((VLOOKUP(V$2,'R.WEALTH-Cummulative'!$A:$FG,$A125,FALSE)^(1/(V$2/12)))-1,"")</f>
        <v/>
      </c>
      <c r="W125" s="185" t="str">
        <f>IFERROR((VLOOKUP(W$2,'R.WEALTH-Cummulative'!$A:$FG,$A125,FALSE)^(1/(W$2/12)))-1,"")</f>
        <v/>
      </c>
      <c r="X125" s="185" t="str">
        <f>IFERROR((VLOOKUP(X$2,'R.WEALTH-Cummulative'!$A:$FG,$A125,FALSE)^(1/(X$2/12)))-1,"")</f>
        <v/>
      </c>
      <c r="Y125" s="225">
        <f>VLOOKUP(Y$2,'Since Inception Returns'!$B:$AAB,Summary!A125-1,FALSE)</f>
        <v>-0.49719177278739546</v>
      </c>
      <c r="Z125" s="225">
        <f>VLOOKUP(Z$2,'Since Inception Returns'!$B:$AAB,Summary!A125-1,FALSE)</f>
        <v>-0.48185462167714577</v>
      </c>
    </row>
    <row r="126" spans="1:26">
      <c r="A126" s="184"/>
      <c r="B126" s="184">
        <v>74</v>
      </c>
      <c r="C126" s="238" t="s">
        <v>263</v>
      </c>
      <c r="D126" s="91" t="s">
        <v>261</v>
      </c>
      <c r="E126" s="229" t="s">
        <v>96</v>
      </c>
      <c r="F126" s="231">
        <f>IFERROR(VLOOKUP(F$2,'R.WEALTH-Cummulative (BM)'!$A:$FH,$B126,FALSE)-1,"")</f>
        <v>-9.2134293840877568E-3</v>
      </c>
      <c r="G126" s="231">
        <f>IFERROR(VLOOKUP(G$2,'R.WEALTH-Cummulative (BM)'!$A:$FH,$B126,FALSE)-1,"")</f>
        <v>-4.0381701126082192E-2</v>
      </c>
      <c r="H126" s="231">
        <f>IFERROR(VLOOKUP(H$2,'R.WEALTH-Cummulative (BM)'!$A:$FH,$B126,FALSE)-1,"")</f>
        <v>8.1863367162002598E-2</v>
      </c>
      <c r="I126" s="231">
        <f>IFERROR(VLOOKUP(I$2,'R.WEALTH-Cummulative (BM)'!$A:$FH,$B126,FALSE)-1,"")</f>
        <v>-9.2134293840877568E-3</v>
      </c>
      <c r="J126" s="231">
        <f>IFERROR(VLOOKUP(J$2,'R.WEALTH-Cummulative (BM)'!$A:$FH,$B126,FALSE)-1,"")</f>
        <v>0.22829773575404744</v>
      </c>
      <c r="K126" s="231" t="str">
        <f>IFERROR((VLOOKUP(K$2,'R.WEALTH-Cummulative (BM)'!$A:$FH,$B126,FALSE)^(1/(K$2/12)))-1,"")</f>
        <v/>
      </c>
      <c r="L126" s="231" t="str">
        <f>IFERROR((VLOOKUP(L$2,'R.WEALTH-Cummulative (BM)'!$A:$FH,$B126,FALSE)^(1/(L$2/12)))-1,"")</f>
        <v/>
      </c>
      <c r="M126" s="231" t="str">
        <f>IFERROR((VLOOKUP(M$2,'R.WEALTH-Cummulative (BM)'!$A:$FH,$B126,FALSE)^(1/(M$2/12)))-1,"")</f>
        <v/>
      </c>
      <c r="N126" s="231" t="str">
        <f>IFERROR((VLOOKUP(N$2,'R.WEALTH-Cummulative (BM)'!$A:$FH,$B126,FALSE)^(1/(N$2/12)))-1,"")</f>
        <v/>
      </c>
      <c r="O126" s="231" t="str">
        <f>IFERROR((VLOOKUP(O$2,'R.WEALTH-Cummulative (BM)'!$A:$FH,$B126,FALSE)^(1/(O$2/12)))-1,"")</f>
        <v/>
      </c>
      <c r="P126" s="231" t="str">
        <f>IFERROR((VLOOKUP(P$2,'R.WEALTH-Cummulative (BM)'!$A:$FH,$B126,FALSE)^(1/(P$2/12)))-1,"")</f>
        <v/>
      </c>
      <c r="Q126" s="231" t="str">
        <f>IFERROR((VLOOKUP(Q$2,'R.WEALTH-Cummulative (BM)'!$A:$FH,$B126,FALSE)^(1/(Q$2/12)))-1,"")</f>
        <v/>
      </c>
      <c r="R126" s="231" t="str">
        <f>IFERROR((VLOOKUP(R$2,'R.WEALTH-Cummulative (BM)'!$A:$FH,$B126,FALSE)^(1/(R$2/12)))-1,"")</f>
        <v/>
      </c>
      <c r="S126" s="231" t="str">
        <f>IFERROR((VLOOKUP(S$2,'R.WEALTH-Cummulative (BM)'!$A:$FH,$B126,FALSE)^(1/(S$2/12)))-1,"")</f>
        <v/>
      </c>
      <c r="T126" s="231" t="str">
        <f>IFERROR((VLOOKUP(T$2,'R.WEALTH-Cummulative (BM)'!$A:$FH,$B126,FALSE)^(1/(T$2/12)))-1,"")</f>
        <v/>
      </c>
      <c r="U126" s="231" t="str">
        <f>IFERROR((VLOOKUP(U$2,'R.WEALTH-Cummulative (BM)'!$A:$FH,$B126,FALSE)^(1/(U$2/12)))-1,"")</f>
        <v/>
      </c>
      <c r="V126" s="231" t="str">
        <f>IFERROR((VLOOKUP(V$2,'R.WEALTH-Cummulative (BM)'!$A:$FH,$B126,FALSE)^(1/(V$2/12)))-1,"")</f>
        <v/>
      </c>
      <c r="W126" s="231" t="str">
        <f>IFERROR((VLOOKUP(W$2,'R.WEALTH-Cummulative (BM)'!$A:$FH,$B126,FALSE)^(1/(W$2/12)))-1,"")</f>
        <v/>
      </c>
      <c r="X126" s="231" t="str">
        <f>IFERROR((VLOOKUP(X$2,'R.WEALTH-Cummulative (BM)'!$A:$FH,$B126,FALSE)^(1/(X$2/12)))-1,"")</f>
        <v/>
      </c>
      <c r="Y126" s="227">
        <f>VLOOKUP(Y$2,'Since Inception (BM)'!$B:$AAC,Summary!B126-1,FALSE)</f>
        <v>0.26054842331678363</v>
      </c>
      <c r="Z126" s="227">
        <f>VLOOKUP(Z$2,'Since Inception (BM)'!$B:$AAC,Summary!B126-1,FALSE)</f>
        <v>0.24785723381342928</v>
      </c>
    </row>
    <row r="127" spans="1:26">
      <c r="A127" s="184">
        <v>74</v>
      </c>
      <c r="B127" s="184"/>
      <c r="C127" s="238" t="s">
        <v>264</v>
      </c>
      <c r="D127" s="91" t="s">
        <v>265</v>
      </c>
      <c r="E127" s="91" t="s">
        <v>266</v>
      </c>
      <c r="F127" s="185">
        <f>IFERROR(VLOOKUP(F$2,'R.WEALTH-Cummulative'!$A:$FG,$A127,FALSE)-1,"")</f>
        <v>-0.20732022054510613</v>
      </c>
      <c r="G127" s="185">
        <f>IFERROR(VLOOKUP(G$2,'R.WEALTH-Cummulative'!$A:$FG,$A127,FALSE)-1,"")</f>
        <v>-0.29195775027690751</v>
      </c>
      <c r="H127" s="185">
        <f>IFERROR(VLOOKUP(H$2,'R.WEALTH-Cummulative'!$A:$FG,$A127,FALSE)-1,"")</f>
        <v>-9.3466961685505168E-2</v>
      </c>
      <c r="I127" s="185">
        <f>IFERROR(VLOOKUP(I$2,'R.WEALTH-Cummulative'!$A:$FG,$A127,FALSE)-1,"")</f>
        <v>-0.20732022054510613</v>
      </c>
      <c r="J127" s="185">
        <f>IFERROR(VLOOKUP(J$2,'R.WEALTH-Cummulative'!$A:$FG,$A127,FALSE)-1,"")</f>
        <v>0.66540011674222166</v>
      </c>
      <c r="K127" s="185" t="str">
        <f>IFERROR((VLOOKUP(K$2,'R.WEALTH-Cummulative'!$A:$FG,$A127,FALSE)^(1/(K$2/12)))-1,"")</f>
        <v/>
      </c>
      <c r="L127" s="185" t="str">
        <f>IFERROR((VLOOKUP(L$2,'R.WEALTH-Cummulative'!$A:$FG,$A127,FALSE)^(1/(L$2/12)))-1,"")</f>
        <v/>
      </c>
      <c r="M127" s="185" t="str">
        <f>IFERROR((VLOOKUP(M$2,'R.WEALTH-Cummulative'!$A:$FG,$A127,FALSE)^(1/(M$2/12)))-1,"")</f>
        <v/>
      </c>
      <c r="N127" s="185" t="str">
        <f>IFERROR((VLOOKUP(N$2,'R.WEALTH-Cummulative'!$A:$FG,$A127,FALSE)^(1/(N$2/12)))-1,"")</f>
        <v/>
      </c>
      <c r="O127" s="185" t="str">
        <f>IFERROR((VLOOKUP(O$2,'R.WEALTH-Cummulative'!$A:$FG,$A127,FALSE)^(1/(O$2/12)))-1,"")</f>
        <v/>
      </c>
      <c r="P127" s="185" t="str">
        <f>IFERROR((VLOOKUP(P$2,'R.WEALTH-Cummulative'!$A:$FG,$A127,FALSE)^(1/(P$2/12)))-1,"")</f>
        <v/>
      </c>
      <c r="Q127" s="185" t="str">
        <f>IFERROR((VLOOKUP(Q$2,'R.WEALTH-Cummulative'!$A:$FG,$A127,FALSE)^(1/(Q$2/12)))-1,"")</f>
        <v/>
      </c>
      <c r="R127" s="185" t="str">
        <f>IFERROR((VLOOKUP(R$2,'R.WEALTH-Cummulative'!$A:$FG,$A127,FALSE)^(1/(R$2/12)))-1,"")</f>
        <v/>
      </c>
      <c r="S127" s="185" t="str">
        <f>IFERROR((VLOOKUP(S$2,'R.WEALTH-Cummulative'!$A:$FG,$A127,FALSE)^(1/(S$2/12)))-1,"")</f>
        <v/>
      </c>
      <c r="T127" s="185" t="str">
        <f>IFERROR((VLOOKUP(T$2,'R.WEALTH-Cummulative'!$A:$FG,$A127,FALSE)^(1/(T$2/12)))-1,"")</f>
        <v/>
      </c>
      <c r="U127" s="185" t="str">
        <f>IFERROR((VLOOKUP(U$2,'R.WEALTH-Cummulative'!$A:$FG,$A127,FALSE)^(1/(U$2/12)))-1,"")</f>
        <v/>
      </c>
      <c r="V127" s="185" t="str">
        <f>IFERROR((VLOOKUP(V$2,'R.WEALTH-Cummulative'!$A:$FG,$A127,FALSE)^(1/(V$2/12)))-1,"")</f>
        <v/>
      </c>
      <c r="W127" s="185" t="str">
        <f>IFERROR((VLOOKUP(W$2,'R.WEALTH-Cummulative'!$A:$FG,$A127,FALSE)^(1/(W$2/12)))-1,"")</f>
        <v/>
      </c>
      <c r="X127" s="185" t="str">
        <f>IFERROR((VLOOKUP(X$2,'R.WEALTH-Cummulative'!$A:$FG,$A127,FALSE)^(1/(X$2/12)))-1,"")</f>
        <v/>
      </c>
      <c r="Y127" s="225">
        <f>VLOOKUP(Y$2,'Since Inception Returns'!$B:$AAB,Summary!A127-1,FALSE)</f>
        <v>1.2135249301650046</v>
      </c>
      <c r="Z127" s="225">
        <f>VLOOKUP(Z$2,'Since Inception Returns'!$B:$AAB,Summary!A127-1,FALSE)</f>
        <v>1.137979849335069</v>
      </c>
    </row>
    <row r="128" spans="1:26">
      <c r="A128" s="184"/>
      <c r="B128" s="184">
        <v>75</v>
      </c>
      <c r="C128" s="238" t="s">
        <v>267</v>
      </c>
      <c r="D128" s="91" t="s">
        <v>265</v>
      </c>
      <c r="E128" s="229" t="s">
        <v>96</v>
      </c>
      <c r="F128" s="231">
        <f>IFERROR(VLOOKUP(F$2,'R.WEALTH-Cummulative (BM)'!$A:$FH,$B128,FALSE)-1,"")</f>
        <v>-9.2134293840877568E-3</v>
      </c>
      <c r="G128" s="231">
        <f>IFERROR(VLOOKUP(G$2,'R.WEALTH-Cummulative (BM)'!$A:$FH,$B128,FALSE)-1,"")</f>
        <v>-4.0381701126082192E-2</v>
      </c>
      <c r="H128" s="231">
        <f>IFERROR(VLOOKUP(H$2,'R.WEALTH-Cummulative (BM)'!$A:$FH,$B128,FALSE)-1,"")</f>
        <v>8.1863367162002598E-2</v>
      </c>
      <c r="I128" s="231">
        <f>IFERROR(VLOOKUP(I$2,'R.WEALTH-Cummulative (BM)'!$A:$FH,$B128,FALSE)-1,"")</f>
        <v>-9.2134293840877568E-3</v>
      </c>
      <c r="J128" s="231">
        <f>IFERROR(VLOOKUP(J$2,'R.WEALTH-Cummulative (BM)'!$A:$FH,$B128,FALSE)-1,"")</f>
        <v>0.22829773575404744</v>
      </c>
      <c r="K128" s="231" t="str">
        <f>IFERROR((VLOOKUP(K$2,'R.WEALTH-Cummulative (BM)'!$A:$FH,$B128,FALSE)^(1/(K$2/12)))-1,"")</f>
        <v/>
      </c>
      <c r="L128" s="231" t="str">
        <f>IFERROR((VLOOKUP(L$2,'R.WEALTH-Cummulative (BM)'!$A:$FH,$B128,FALSE)^(1/(L$2/12)))-1,"")</f>
        <v/>
      </c>
      <c r="M128" s="231" t="str">
        <f>IFERROR((VLOOKUP(M$2,'R.WEALTH-Cummulative (BM)'!$A:$FH,$B128,FALSE)^(1/(M$2/12)))-1,"")</f>
        <v/>
      </c>
      <c r="N128" s="231" t="str">
        <f>IFERROR((VLOOKUP(N$2,'R.WEALTH-Cummulative (BM)'!$A:$FH,$B128,FALSE)^(1/(N$2/12)))-1,"")</f>
        <v/>
      </c>
      <c r="O128" s="231" t="str">
        <f>IFERROR((VLOOKUP(O$2,'R.WEALTH-Cummulative (BM)'!$A:$FH,$B128,FALSE)^(1/(O$2/12)))-1,"")</f>
        <v/>
      </c>
      <c r="P128" s="231" t="str">
        <f>IFERROR((VLOOKUP(P$2,'R.WEALTH-Cummulative (BM)'!$A:$FH,$B128,FALSE)^(1/(P$2/12)))-1,"")</f>
        <v/>
      </c>
      <c r="Q128" s="231" t="str">
        <f>IFERROR((VLOOKUP(Q$2,'R.WEALTH-Cummulative (BM)'!$A:$FH,$B128,FALSE)^(1/(Q$2/12)))-1,"")</f>
        <v/>
      </c>
      <c r="R128" s="231" t="str">
        <f>IFERROR((VLOOKUP(R$2,'R.WEALTH-Cummulative (BM)'!$A:$FH,$B128,FALSE)^(1/(R$2/12)))-1,"")</f>
        <v/>
      </c>
      <c r="S128" s="231" t="str">
        <f>IFERROR((VLOOKUP(S$2,'R.WEALTH-Cummulative (BM)'!$A:$FH,$B128,FALSE)^(1/(S$2/12)))-1,"")</f>
        <v/>
      </c>
      <c r="T128" s="231" t="str">
        <f>IFERROR((VLOOKUP(T$2,'R.WEALTH-Cummulative (BM)'!$A:$FH,$B128,FALSE)^(1/(T$2/12)))-1,"")</f>
        <v/>
      </c>
      <c r="U128" s="231" t="str">
        <f>IFERROR((VLOOKUP(U$2,'R.WEALTH-Cummulative (BM)'!$A:$FH,$B128,FALSE)^(1/(U$2/12)))-1,"")</f>
        <v/>
      </c>
      <c r="V128" s="231" t="str">
        <f>IFERROR((VLOOKUP(V$2,'R.WEALTH-Cummulative (BM)'!$A:$FH,$B128,FALSE)^(1/(V$2/12)))-1,"")</f>
        <v/>
      </c>
      <c r="W128" s="231" t="str">
        <f>IFERROR((VLOOKUP(W$2,'R.WEALTH-Cummulative (BM)'!$A:$FH,$B128,FALSE)^(1/(W$2/12)))-1,"")</f>
        <v/>
      </c>
      <c r="X128" s="231" t="str">
        <f>IFERROR((VLOOKUP(X$2,'R.WEALTH-Cummulative (BM)'!$A:$FH,$B128,FALSE)^(1/(X$2/12)))-1,"")</f>
        <v/>
      </c>
      <c r="Y128" s="227">
        <f>VLOOKUP(Y$2,'Since Inception (BM)'!$B:$AAC,Summary!B128-1,FALSE)</f>
        <v>0.26054842331678363</v>
      </c>
      <c r="Z128" s="227">
        <f>VLOOKUP(Z$2,'Since Inception (BM)'!$B:$AAC,Summary!B128-1,FALSE)</f>
        <v>0.24785723381342928</v>
      </c>
    </row>
    <row r="129" spans="1:26">
      <c r="A129" s="184">
        <v>75</v>
      </c>
      <c r="B129" s="184"/>
      <c r="C129" s="238" t="s">
        <v>268</v>
      </c>
      <c r="D129" s="91" t="s">
        <v>269</v>
      </c>
      <c r="E129" s="91" t="s">
        <v>270</v>
      </c>
      <c r="F129" s="185">
        <f>IFERROR(VLOOKUP(F$2,'R.WEALTH-Cummulative'!$A:$FG,$A129,FALSE)-1,"")</f>
        <v>-4.3527324169399306E-2</v>
      </c>
      <c r="G129" s="185">
        <f>IFERROR(VLOOKUP(G$2,'R.WEALTH-Cummulative'!$A:$FG,$A129,FALSE)-1,"")</f>
        <v>-0.12967512813819704</v>
      </c>
      <c r="H129" s="185">
        <f>IFERROR(VLOOKUP(H$2,'R.WEALTH-Cummulative'!$A:$FG,$A129,FALSE)-1,"")</f>
        <v>-2.4804467987189494E-3</v>
      </c>
      <c r="I129" s="185">
        <f>IFERROR(VLOOKUP(I$2,'R.WEALTH-Cummulative'!$A:$FG,$A129,FALSE)-1,"")</f>
        <v>-4.3527324169399306E-2</v>
      </c>
      <c r="J129" s="185">
        <f>IFERROR(VLOOKUP(J$2,'R.WEALTH-Cummulative'!$A:$FG,$A129,FALSE)-1,"")</f>
        <v>0.14873955814737561</v>
      </c>
      <c r="K129" s="185" t="str">
        <f>IFERROR((VLOOKUP(K$2,'R.WEALTH-Cummulative'!$A:$FG,$A129,FALSE)^(1/(K$2/12)))-1,"")</f>
        <v/>
      </c>
      <c r="L129" s="185" t="str">
        <f>IFERROR((VLOOKUP(L$2,'R.WEALTH-Cummulative'!$A:$FG,$A129,FALSE)^(1/(L$2/12)))-1,"")</f>
        <v/>
      </c>
      <c r="M129" s="185" t="str">
        <f>IFERROR((VLOOKUP(M$2,'R.WEALTH-Cummulative'!$A:$FG,$A129,FALSE)^(1/(M$2/12)))-1,"")</f>
        <v/>
      </c>
      <c r="N129" s="185" t="str">
        <f>IFERROR((VLOOKUP(N$2,'R.WEALTH-Cummulative'!$A:$FG,$A129,FALSE)^(1/(N$2/12)))-1,"")</f>
        <v/>
      </c>
      <c r="O129" s="185" t="str">
        <f>IFERROR((VLOOKUP(O$2,'R.WEALTH-Cummulative'!$A:$FG,$A129,FALSE)^(1/(O$2/12)))-1,"")</f>
        <v/>
      </c>
      <c r="P129" s="185" t="str">
        <f>IFERROR((VLOOKUP(P$2,'R.WEALTH-Cummulative'!$A:$FG,$A129,FALSE)^(1/(P$2/12)))-1,"")</f>
        <v/>
      </c>
      <c r="Q129" s="185" t="str">
        <f>IFERROR((VLOOKUP(Q$2,'R.WEALTH-Cummulative'!$A:$FG,$A129,FALSE)^(1/(Q$2/12)))-1,"")</f>
        <v/>
      </c>
      <c r="R129" s="185" t="str">
        <f>IFERROR((VLOOKUP(R$2,'R.WEALTH-Cummulative'!$A:$FG,$A129,FALSE)^(1/(R$2/12)))-1,"")</f>
        <v/>
      </c>
      <c r="S129" s="185" t="str">
        <f>IFERROR((VLOOKUP(S$2,'R.WEALTH-Cummulative'!$A:$FG,$A129,FALSE)^(1/(S$2/12)))-1,"")</f>
        <v/>
      </c>
      <c r="T129" s="185" t="str">
        <f>IFERROR((VLOOKUP(T$2,'R.WEALTH-Cummulative'!$A:$FG,$A129,FALSE)^(1/(T$2/12)))-1,"")</f>
        <v/>
      </c>
      <c r="U129" s="185" t="str">
        <f>IFERROR((VLOOKUP(U$2,'R.WEALTH-Cummulative'!$A:$FG,$A129,FALSE)^(1/(U$2/12)))-1,"")</f>
        <v/>
      </c>
      <c r="V129" s="185" t="str">
        <f>IFERROR((VLOOKUP(V$2,'R.WEALTH-Cummulative'!$A:$FG,$A129,FALSE)^(1/(V$2/12)))-1,"")</f>
        <v/>
      </c>
      <c r="W129" s="185" t="str">
        <f>IFERROR((VLOOKUP(W$2,'R.WEALTH-Cummulative'!$A:$FG,$A129,FALSE)^(1/(W$2/12)))-1,"")</f>
        <v/>
      </c>
      <c r="X129" s="185" t="str">
        <f>IFERROR((VLOOKUP(X$2,'R.WEALTH-Cummulative'!$A:$FG,$A129,FALSE)^(1/(X$2/12)))-1,"")</f>
        <v/>
      </c>
      <c r="Y129" s="225">
        <f>VLOOKUP(Y$2,'Since Inception Returns'!$B:$AAB,Summary!A129-1,FALSE)</f>
        <v>0.22676769263453589</v>
      </c>
      <c r="Z129" s="225">
        <f>VLOOKUP(Z$2,'Since Inception Returns'!$B:$AAB,Summary!A129-1,FALSE)</f>
        <v>0.2158591196802071</v>
      </c>
    </row>
    <row r="130" spans="1:26">
      <c r="A130" s="184"/>
      <c r="B130" s="184">
        <v>76</v>
      </c>
      <c r="C130" s="238" t="s">
        <v>268</v>
      </c>
      <c r="D130" s="91" t="s">
        <v>269</v>
      </c>
      <c r="E130" s="229" t="s">
        <v>96</v>
      </c>
      <c r="F130" s="231">
        <f>IFERROR(VLOOKUP(F$2,'R.WEALTH-Cummulative (BM)'!$A:$FH,$B130,FALSE)-1,"")</f>
        <v>-9.2134293840877568E-3</v>
      </c>
      <c r="G130" s="231">
        <f>IFERROR(VLOOKUP(G$2,'R.WEALTH-Cummulative (BM)'!$A:$FH,$B130,FALSE)-1,"")</f>
        <v>-4.0381701126082192E-2</v>
      </c>
      <c r="H130" s="231">
        <f>IFERROR(VLOOKUP(H$2,'R.WEALTH-Cummulative (BM)'!$A:$FH,$B130,FALSE)-1,"")</f>
        <v>8.1863367162002598E-2</v>
      </c>
      <c r="I130" s="231">
        <f>IFERROR(VLOOKUP(I$2,'R.WEALTH-Cummulative (BM)'!$A:$FH,$B130,FALSE)-1,"")</f>
        <v>-9.2134293840877568E-3</v>
      </c>
      <c r="J130" s="231">
        <f>IFERROR(VLOOKUP(J$2,'R.WEALTH-Cummulative (BM)'!$A:$FH,$B130,FALSE)-1,"")</f>
        <v>0.22829773575404744</v>
      </c>
      <c r="K130" s="231" t="str">
        <f>IFERROR((VLOOKUP(K$2,'R.WEALTH-Cummulative (BM)'!$A:$FH,$B130,FALSE)^(1/(K$2/12)))-1,"")</f>
        <v/>
      </c>
      <c r="L130" s="231" t="str">
        <f>IFERROR((VLOOKUP(L$2,'R.WEALTH-Cummulative (BM)'!$A:$FH,$B130,FALSE)^(1/(L$2/12)))-1,"")</f>
        <v/>
      </c>
      <c r="M130" s="231" t="str">
        <f>IFERROR((VLOOKUP(M$2,'R.WEALTH-Cummulative (BM)'!$A:$FH,$B130,FALSE)^(1/(M$2/12)))-1,"")</f>
        <v/>
      </c>
      <c r="N130" s="231" t="str">
        <f>IFERROR((VLOOKUP(N$2,'R.WEALTH-Cummulative (BM)'!$A:$FH,$B130,FALSE)^(1/(N$2/12)))-1,"")</f>
        <v/>
      </c>
      <c r="O130" s="231" t="str">
        <f>IFERROR((VLOOKUP(O$2,'R.WEALTH-Cummulative (BM)'!$A:$FH,$B130,FALSE)^(1/(O$2/12)))-1,"")</f>
        <v/>
      </c>
      <c r="P130" s="231" t="str">
        <f>IFERROR((VLOOKUP(P$2,'R.WEALTH-Cummulative (BM)'!$A:$FH,$B130,FALSE)^(1/(P$2/12)))-1,"")</f>
        <v/>
      </c>
      <c r="Q130" s="231" t="str">
        <f>IFERROR((VLOOKUP(Q$2,'R.WEALTH-Cummulative (BM)'!$A:$FH,$B130,FALSE)^(1/(Q$2/12)))-1,"")</f>
        <v/>
      </c>
      <c r="R130" s="231" t="str">
        <f>IFERROR((VLOOKUP(R$2,'R.WEALTH-Cummulative (BM)'!$A:$FH,$B130,FALSE)^(1/(R$2/12)))-1,"")</f>
        <v/>
      </c>
      <c r="S130" s="231" t="str">
        <f>IFERROR((VLOOKUP(S$2,'R.WEALTH-Cummulative (BM)'!$A:$FH,$B130,FALSE)^(1/(S$2/12)))-1,"")</f>
        <v/>
      </c>
      <c r="T130" s="231" t="str">
        <f>IFERROR((VLOOKUP(T$2,'R.WEALTH-Cummulative (BM)'!$A:$FH,$B130,FALSE)^(1/(T$2/12)))-1,"")</f>
        <v/>
      </c>
      <c r="U130" s="231" t="str">
        <f>IFERROR((VLOOKUP(U$2,'R.WEALTH-Cummulative (BM)'!$A:$FH,$B130,FALSE)^(1/(U$2/12)))-1,"")</f>
        <v/>
      </c>
      <c r="V130" s="231" t="str">
        <f>IFERROR((VLOOKUP(V$2,'R.WEALTH-Cummulative (BM)'!$A:$FH,$B130,FALSE)^(1/(V$2/12)))-1,"")</f>
        <v/>
      </c>
      <c r="W130" s="231" t="str">
        <f>IFERROR((VLOOKUP(W$2,'R.WEALTH-Cummulative (BM)'!$A:$FH,$B130,FALSE)^(1/(W$2/12)))-1,"")</f>
        <v/>
      </c>
      <c r="X130" s="231" t="str">
        <f>IFERROR((VLOOKUP(X$2,'R.WEALTH-Cummulative (BM)'!$A:$FH,$B130,FALSE)^(1/(X$2/12)))-1,"")</f>
        <v/>
      </c>
      <c r="Y130" s="227">
        <f>VLOOKUP(Y$2,'Since Inception (BM)'!$B:$AAC,Summary!B130-1,FALSE)</f>
        <v>0.26054842331678363</v>
      </c>
      <c r="Z130" s="227">
        <f>VLOOKUP(Z$2,'Since Inception (BM)'!$B:$AAC,Summary!B130-1,FALSE)</f>
        <v>0.24785723381342928</v>
      </c>
    </row>
    <row r="131" spans="1:26">
      <c r="A131" s="184">
        <v>76</v>
      </c>
      <c r="B131" s="184"/>
      <c r="C131" s="238" t="s">
        <v>271</v>
      </c>
      <c r="D131" s="91" t="s">
        <v>272</v>
      </c>
      <c r="E131" s="91" t="s">
        <v>270</v>
      </c>
      <c r="F131" s="185">
        <f>IFERROR(VLOOKUP(F$2,'R.WEALTH-Cummulative'!$A:$FG,$A131,FALSE)-1,"")</f>
        <v>-3.5872377119862131E-2</v>
      </c>
      <c r="G131" s="185">
        <f>IFERROR(VLOOKUP(G$2,'R.WEALTH-Cummulative'!$A:$FG,$A131,FALSE)-1,"")</f>
        <v>-0.10354317808708247</v>
      </c>
      <c r="H131" s="185" t="str">
        <f>IFERROR(VLOOKUP(H$2,'R.WEALTH-Cummulative'!$A:$FG,$A131,FALSE)-1,"")</f>
        <v/>
      </c>
      <c r="I131" s="185">
        <f>IFERROR(VLOOKUP(I$2,'R.WEALTH-Cummulative'!$A:$FG,$A131,FALSE)-1,"")</f>
        <v>-3.5872377119862131E-2</v>
      </c>
      <c r="J131" s="185" t="str">
        <f>IFERROR(VLOOKUP(J$2,'R.WEALTH-Cummulative'!$A:$FG,$A131,FALSE)-1,"")</f>
        <v/>
      </c>
      <c r="K131" s="185" t="str">
        <f>IFERROR((VLOOKUP(K$2,'R.WEALTH-Cummulative'!$A:$FG,$A131,FALSE)^(1/(K$2/12)))-1,"")</f>
        <v/>
      </c>
      <c r="L131" s="185" t="str">
        <f>IFERROR((VLOOKUP(L$2,'R.WEALTH-Cummulative'!$A:$FG,$A131,FALSE)^(1/(L$2/12)))-1,"")</f>
        <v/>
      </c>
      <c r="M131" s="185" t="str">
        <f>IFERROR((VLOOKUP(M$2,'R.WEALTH-Cummulative'!$A:$FG,$A131,FALSE)^(1/(M$2/12)))-1,"")</f>
        <v/>
      </c>
      <c r="N131" s="185" t="str">
        <f>IFERROR((VLOOKUP(N$2,'R.WEALTH-Cummulative'!$A:$FG,$A131,FALSE)^(1/(N$2/12)))-1,"")</f>
        <v/>
      </c>
      <c r="O131" s="185" t="str">
        <f>IFERROR((VLOOKUP(O$2,'R.WEALTH-Cummulative'!$A:$FG,$A131,FALSE)^(1/(O$2/12)))-1,"")</f>
        <v/>
      </c>
      <c r="P131" s="185" t="str">
        <f>IFERROR((VLOOKUP(P$2,'R.WEALTH-Cummulative'!$A:$FG,$A131,FALSE)^(1/(P$2/12)))-1,"")</f>
        <v/>
      </c>
      <c r="Q131" s="185" t="str">
        <f>IFERROR((VLOOKUP(Q$2,'R.WEALTH-Cummulative'!$A:$FG,$A131,FALSE)^(1/(Q$2/12)))-1,"")</f>
        <v/>
      </c>
      <c r="R131" s="185" t="str">
        <f>IFERROR((VLOOKUP(R$2,'R.WEALTH-Cummulative'!$A:$FG,$A131,FALSE)^(1/(R$2/12)))-1,"")</f>
        <v/>
      </c>
      <c r="S131" s="185" t="str">
        <f>IFERROR((VLOOKUP(S$2,'R.WEALTH-Cummulative'!$A:$FG,$A131,FALSE)^(1/(S$2/12)))-1,"")</f>
        <v/>
      </c>
      <c r="T131" s="185" t="str">
        <f>IFERROR((VLOOKUP(T$2,'R.WEALTH-Cummulative'!$A:$FG,$A131,FALSE)^(1/(T$2/12)))-1,"")</f>
        <v/>
      </c>
      <c r="U131" s="185" t="str">
        <f>IFERROR((VLOOKUP(U$2,'R.WEALTH-Cummulative'!$A:$FG,$A131,FALSE)^(1/(U$2/12)))-1,"")</f>
        <v/>
      </c>
      <c r="V131" s="185" t="str">
        <f>IFERROR((VLOOKUP(V$2,'R.WEALTH-Cummulative'!$A:$FG,$A131,FALSE)^(1/(V$2/12)))-1,"")</f>
        <v/>
      </c>
      <c r="W131" s="185" t="str">
        <f>IFERROR((VLOOKUP(W$2,'R.WEALTH-Cummulative'!$A:$FG,$A131,FALSE)^(1/(W$2/12)))-1,"")</f>
        <v/>
      </c>
      <c r="X131" s="185" t="str">
        <f>IFERROR((VLOOKUP(X$2,'R.WEALTH-Cummulative'!$A:$FG,$A131,FALSE)^(1/(X$2/12)))-1,"")</f>
        <v/>
      </c>
      <c r="Y131" s="225">
        <f>VLOOKUP(Y$2,'Since Inception Returns'!$B:$AAB,Summary!A131-1,FALSE)</f>
        <v>-4.2459989406277709E-2</v>
      </c>
      <c r="Z131" s="225" t="str">
        <f>VLOOKUP(Z$2,'Since Inception Returns'!$B:$AAB,Summary!A131-1,FALSE)</f>
        <v>N/A</v>
      </c>
    </row>
    <row r="132" spans="1:26" s="232" customFormat="1">
      <c r="A132" s="230"/>
      <c r="B132" s="230">
        <v>77</v>
      </c>
      <c r="C132" s="238" t="s">
        <v>271</v>
      </c>
      <c r="D132" s="91" t="s">
        <v>272</v>
      </c>
      <c r="E132" s="229" t="s">
        <v>96</v>
      </c>
      <c r="F132" s="231">
        <f>IFERROR(VLOOKUP(F$2,'R.WEALTH-Cummulative (BM)'!$A:$FH,$B132,FALSE)-1,"")</f>
        <v>-9.2134293840877568E-3</v>
      </c>
      <c r="G132" s="231">
        <f>IFERROR(VLOOKUP(G$2,'R.WEALTH-Cummulative (BM)'!$A:$FH,$B132,FALSE)-1,"")</f>
        <v>-4.0381701126082192E-2</v>
      </c>
      <c r="H132" s="231" t="str">
        <f>IFERROR(VLOOKUP(H$2,'R.WEALTH-Cummulative (BM)'!$A:$FH,$B132,FALSE)-1,"")</f>
        <v/>
      </c>
      <c r="I132" s="231">
        <f>IFERROR(VLOOKUP(I$2,'R.WEALTH-Cummulative (BM)'!$A:$FH,$B132,FALSE)-1,"")</f>
        <v>-9.2134293840877568E-3</v>
      </c>
      <c r="J132" s="231" t="str">
        <f>IFERROR(VLOOKUP(J$2,'R.WEALTH-Cummulative (BM)'!$A:$FH,$B132,FALSE)-1,"")</f>
        <v/>
      </c>
      <c r="K132" s="231" t="str">
        <f>IFERROR((VLOOKUP(K$2,'R.WEALTH-Cummulative (BM)'!$A:$FH,$B132,FALSE)^(1/(K$2/12)))-1,"")</f>
        <v/>
      </c>
      <c r="L132" s="231" t="str">
        <f>IFERROR((VLOOKUP(L$2,'R.WEALTH-Cummulative (BM)'!$A:$FH,$B132,FALSE)^(1/(L$2/12)))-1,"")</f>
        <v/>
      </c>
      <c r="M132" s="231" t="str">
        <f>IFERROR((VLOOKUP(M$2,'R.WEALTH-Cummulative (BM)'!$A:$FH,$B132,FALSE)^(1/(M$2/12)))-1,"")</f>
        <v/>
      </c>
      <c r="N132" s="231" t="str">
        <f>IFERROR((VLOOKUP(N$2,'R.WEALTH-Cummulative (BM)'!$A:$FH,$B132,FALSE)^(1/(N$2/12)))-1,"")</f>
        <v/>
      </c>
      <c r="O132" s="231" t="str">
        <f>IFERROR((VLOOKUP(O$2,'R.WEALTH-Cummulative (BM)'!$A:$FH,$B132,FALSE)^(1/(O$2/12)))-1,"")</f>
        <v/>
      </c>
      <c r="P132" s="231" t="str">
        <f>IFERROR((VLOOKUP(P$2,'R.WEALTH-Cummulative (BM)'!$A:$FH,$B132,FALSE)^(1/(P$2/12)))-1,"")</f>
        <v/>
      </c>
      <c r="Q132" s="231" t="str">
        <f>IFERROR((VLOOKUP(Q$2,'R.WEALTH-Cummulative (BM)'!$A:$FH,$B132,FALSE)^(1/(Q$2/12)))-1,"")</f>
        <v/>
      </c>
      <c r="R132" s="231" t="str">
        <f>IFERROR((VLOOKUP(R$2,'R.WEALTH-Cummulative (BM)'!$A:$FH,$B132,FALSE)^(1/(R$2/12)))-1,"")</f>
        <v/>
      </c>
      <c r="S132" s="231" t="str">
        <f>IFERROR((VLOOKUP(S$2,'R.WEALTH-Cummulative (BM)'!$A:$FH,$B132,FALSE)^(1/(S$2/12)))-1,"")</f>
        <v/>
      </c>
      <c r="T132" s="231" t="str">
        <f>IFERROR((VLOOKUP(T$2,'R.WEALTH-Cummulative (BM)'!$A:$FH,$B132,FALSE)^(1/(T$2/12)))-1,"")</f>
        <v/>
      </c>
      <c r="U132" s="231" t="str">
        <f>IFERROR((VLOOKUP(U$2,'R.WEALTH-Cummulative (BM)'!$A:$FH,$B132,FALSE)^(1/(U$2/12)))-1,"")</f>
        <v/>
      </c>
      <c r="V132" s="231" t="str">
        <f>IFERROR((VLOOKUP(V$2,'R.WEALTH-Cummulative (BM)'!$A:$FH,$B132,FALSE)^(1/(V$2/12)))-1,"")</f>
        <v/>
      </c>
      <c r="W132" s="231" t="str">
        <f>IFERROR((VLOOKUP(W$2,'R.WEALTH-Cummulative (BM)'!$A:$FH,$B132,FALSE)^(1/(W$2/12)))-1,"")</f>
        <v/>
      </c>
      <c r="X132" s="231" t="str">
        <f>IFERROR((VLOOKUP(X$2,'R.WEALTH-Cummulative (BM)'!$A:$FH,$B132,FALSE)^(1/(X$2/12)))-1,"")</f>
        <v/>
      </c>
      <c r="Y132" s="227">
        <f>VLOOKUP(Y$2,'Since Inception (BM)'!$B:$AAC,Summary!B132-1,FALSE)</f>
        <v>2.2210391021195708E-3</v>
      </c>
      <c r="Z132" s="227" t="str">
        <f>VLOOKUP(Z$2,'Since Inception (BM)'!$B:$AAC,Summary!B132-1,FALSE)</f>
        <v>N/A</v>
      </c>
    </row>
    <row r="133" spans="1:26">
      <c r="A133" s="184">
        <v>77</v>
      </c>
      <c r="B133" s="184"/>
      <c r="C133" s="238" t="s">
        <v>273</v>
      </c>
      <c r="D133" s="91" t="s">
        <v>274</v>
      </c>
      <c r="E133" s="91" t="s">
        <v>275</v>
      </c>
      <c r="F133" s="185">
        <f>IFERROR(VLOOKUP(F$2,'R.WEALTH-Cummulative'!$A:$FG,$A133,FALSE)-1,"")</f>
        <v>0.11020706332812735</v>
      </c>
      <c r="G133" s="185">
        <f>IFERROR(VLOOKUP(G$2,'R.WEALTH-Cummulative'!$A:$FG,$A133,FALSE)-1,"")</f>
        <v>-8.6511278353371468E-2</v>
      </c>
      <c r="H133" s="185">
        <f>IFERROR(VLOOKUP(H$2,'R.WEALTH-Cummulative'!$A:$FG,$A133,FALSE)-1,"")</f>
        <v>0.29639380971588825</v>
      </c>
      <c r="I133" s="185">
        <f>IFERROR(VLOOKUP(I$2,'R.WEALTH-Cummulative'!$A:$FG,$A133,FALSE)-1,"")</f>
        <v>0.11020706332812735</v>
      </c>
      <c r="J133" s="185" t="str">
        <f>IFERROR(VLOOKUP(J$2,'R.WEALTH-Cummulative'!$A:$FG,$A133,FALSE)-1,"")</f>
        <v/>
      </c>
      <c r="K133" s="185" t="str">
        <f>IFERROR((VLOOKUP(K$2,'R.WEALTH-Cummulative'!$A:$FG,$A133,FALSE)^(1/(K$2/12)))-1,"")</f>
        <v/>
      </c>
      <c r="L133" s="185" t="str">
        <f>IFERROR((VLOOKUP(L$2,'R.WEALTH-Cummulative'!$A:$FG,$A133,FALSE)^(1/(L$2/12)))-1,"")</f>
        <v/>
      </c>
      <c r="M133" s="185" t="str">
        <f>IFERROR((VLOOKUP(M$2,'R.WEALTH-Cummulative'!$A:$FG,$A133,FALSE)^(1/(M$2/12)))-1,"")</f>
        <v/>
      </c>
      <c r="N133" s="185" t="str">
        <f>IFERROR((VLOOKUP(N$2,'R.WEALTH-Cummulative'!$A:$FG,$A133,FALSE)^(1/(N$2/12)))-1,"")</f>
        <v/>
      </c>
      <c r="O133" s="185" t="str">
        <f>IFERROR((VLOOKUP(O$2,'R.WEALTH-Cummulative'!$A:$FG,$A133,FALSE)^(1/(O$2/12)))-1,"")</f>
        <v/>
      </c>
      <c r="P133" s="185" t="str">
        <f>IFERROR((VLOOKUP(P$2,'R.WEALTH-Cummulative'!$A:$FG,$A133,FALSE)^(1/(P$2/12)))-1,"")</f>
        <v/>
      </c>
      <c r="Q133" s="185" t="str">
        <f>IFERROR((VLOOKUP(Q$2,'R.WEALTH-Cummulative'!$A:$FG,$A133,FALSE)^(1/(Q$2/12)))-1,"")</f>
        <v/>
      </c>
      <c r="R133" s="185" t="str">
        <f>IFERROR((VLOOKUP(R$2,'R.WEALTH-Cummulative'!$A:$FG,$A133,FALSE)^(1/(R$2/12)))-1,"")</f>
        <v/>
      </c>
      <c r="S133" s="185" t="str">
        <f>IFERROR((VLOOKUP(S$2,'R.WEALTH-Cummulative'!$A:$FG,$A133,FALSE)^(1/(S$2/12)))-1,"")</f>
        <v/>
      </c>
      <c r="T133" s="185" t="str">
        <f>IFERROR((VLOOKUP(T$2,'R.WEALTH-Cummulative'!$A:$FG,$A133,FALSE)^(1/(T$2/12)))-1,"")</f>
        <v/>
      </c>
      <c r="U133" s="185" t="str">
        <f>IFERROR((VLOOKUP(U$2,'R.WEALTH-Cummulative'!$A:$FG,$A133,FALSE)^(1/(U$2/12)))-1,"")</f>
        <v/>
      </c>
      <c r="V133" s="185" t="str">
        <f>IFERROR((VLOOKUP(V$2,'R.WEALTH-Cummulative'!$A:$FG,$A133,FALSE)^(1/(V$2/12)))-1,"")</f>
        <v/>
      </c>
      <c r="W133" s="185" t="str">
        <f>IFERROR((VLOOKUP(W$2,'R.WEALTH-Cummulative'!$A:$FG,$A133,FALSE)^(1/(W$2/12)))-1,"")</f>
        <v/>
      </c>
      <c r="X133" s="185" t="str">
        <f>IFERROR((VLOOKUP(X$2,'R.WEALTH-Cummulative'!$A:$FG,$A133,FALSE)^(1/(X$2/12)))-1,"")</f>
        <v/>
      </c>
      <c r="Y133" s="225">
        <f>VLOOKUP(Y$2,'Since Inception Returns'!$B:$AAB,Summary!A133-1,FALSE)</f>
        <v>1.1869524990547307</v>
      </c>
      <c r="Z133" s="225" t="str">
        <f>VLOOKUP(Z$2,'Since Inception Returns'!$B:$AAB,Summary!A133-1,FALSE)</f>
        <v>N/A</v>
      </c>
    </row>
    <row r="134" spans="1:26">
      <c r="A134" s="184"/>
      <c r="B134" s="184">
        <v>78</v>
      </c>
      <c r="C134" s="238" t="s">
        <v>276</v>
      </c>
      <c r="D134" s="91" t="s">
        <v>274</v>
      </c>
      <c r="E134" s="229" t="s">
        <v>96</v>
      </c>
      <c r="F134" s="231">
        <f>IFERROR(VLOOKUP(F$2,'R.WEALTH-Cummulative (BM)'!$A:$FH,$B134,FALSE)-1,"")</f>
        <v>-9.2134293840877568E-3</v>
      </c>
      <c r="G134" s="231">
        <f>IFERROR(VLOOKUP(G$2,'R.WEALTH-Cummulative (BM)'!$A:$FH,$B134,FALSE)-1,"")</f>
        <v>-4.0381701126082192E-2</v>
      </c>
      <c r="H134" s="231">
        <f>IFERROR(VLOOKUP(H$2,'R.WEALTH-Cummulative (BM)'!$A:$FH,$B134,FALSE)-1,"")</f>
        <v>8.1863367162002598E-2</v>
      </c>
      <c r="I134" s="231">
        <f>IFERROR(VLOOKUP(I$2,'R.WEALTH-Cummulative (BM)'!$A:$FH,$B134,FALSE)-1,"")</f>
        <v>-9.2134293840877568E-3</v>
      </c>
      <c r="J134" s="231" t="str">
        <f>IFERROR(VLOOKUP(J$2,'R.WEALTH-Cummulative (BM)'!$A:$FH,$B134,FALSE)-1,"")</f>
        <v/>
      </c>
      <c r="K134" s="231" t="str">
        <f>IFERROR((VLOOKUP(K$2,'R.WEALTH-Cummulative (BM)'!$A:$FH,$B134,FALSE)^(1/(K$2/12)))-1,"")</f>
        <v/>
      </c>
      <c r="L134" s="231" t="str">
        <f>IFERROR((VLOOKUP(L$2,'R.WEALTH-Cummulative (BM)'!$A:$FH,$B134,FALSE)^(1/(L$2/12)))-1,"")</f>
        <v/>
      </c>
      <c r="M134" s="231" t="str">
        <f>IFERROR((VLOOKUP(M$2,'R.WEALTH-Cummulative (BM)'!$A:$FH,$B134,FALSE)^(1/(M$2/12)))-1,"")</f>
        <v/>
      </c>
      <c r="N134" s="231" t="str">
        <f>IFERROR((VLOOKUP(N$2,'R.WEALTH-Cummulative (BM)'!$A:$FH,$B134,FALSE)^(1/(N$2/12)))-1,"")</f>
        <v/>
      </c>
      <c r="O134" s="231" t="str">
        <f>IFERROR((VLOOKUP(O$2,'R.WEALTH-Cummulative (BM)'!$A:$FH,$B134,FALSE)^(1/(O$2/12)))-1,"")</f>
        <v/>
      </c>
      <c r="P134" s="231" t="str">
        <f>IFERROR((VLOOKUP(P$2,'R.WEALTH-Cummulative (BM)'!$A:$FH,$B134,FALSE)^(1/(P$2/12)))-1,"")</f>
        <v/>
      </c>
      <c r="Q134" s="231" t="str">
        <f>IFERROR((VLOOKUP(Q$2,'R.WEALTH-Cummulative (BM)'!$A:$FH,$B134,FALSE)^(1/(Q$2/12)))-1,"")</f>
        <v/>
      </c>
      <c r="R134" s="231" t="str">
        <f>IFERROR((VLOOKUP(R$2,'R.WEALTH-Cummulative (BM)'!$A:$FH,$B134,FALSE)^(1/(R$2/12)))-1,"")</f>
        <v/>
      </c>
      <c r="S134" s="231" t="str">
        <f>IFERROR((VLOOKUP(S$2,'R.WEALTH-Cummulative (BM)'!$A:$FH,$B134,FALSE)^(1/(S$2/12)))-1,"")</f>
        <v/>
      </c>
      <c r="T134" s="231" t="str">
        <f>IFERROR((VLOOKUP(T$2,'R.WEALTH-Cummulative (BM)'!$A:$FH,$B134,FALSE)^(1/(T$2/12)))-1,"")</f>
        <v/>
      </c>
      <c r="U134" s="231" t="str">
        <f>IFERROR((VLOOKUP(U$2,'R.WEALTH-Cummulative (BM)'!$A:$FH,$B134,FALSE)^(1/(U$2/12)))-1,"")</f>
        <v/>
      </c>
      <c r="V134" s="231" t="str">
        <f>IFERROR((VLOOKUP(V$2,'R.WEALTH-Cummulative (BM)'!$A:$FH,$B134,FALSE)^(1/(V$2/12)))-1,"")</f>
        <v/>
      </c>
      <c r="W134" s="231" t="str">
        <f>IFERROR((VLOOKUP(W$2,'R.WEALTH-Cummulative (BM)'!$A:$FH,$B134,FALSE)^(1/(W$2/12)))-1,"")</f>
        <v/>
      </c>
      <c r="X134" s="231" t="str">
        <f>IFERROR((VLOOKUP(X$2,'R.WEALTH-Cummulative (BM)'!$A:$FH,$B134,FALSE)^(1/(X$2/12)))-1,"")</f>
        <v/>
      </c>
      <c r="Y134" s="227">
        <f>VLOOKUP(Y$2,'Since Inception (BM)'!$B:$AAC,Summary!B134-1,FALSE)</f>
        <v>0.29709631999153618</v>
      </c>
      <c r="Z134" s="227" t="str">
        <f>VLOOKUP(Z$2,'Since Inception (BM)'!$B:$AAC,Summary!B134-1,FALSE)</f>
        <v>N/A</v>
      </c>
    </row>
    <row r="135" spans="1:26">
      <c r="A135" s="184">
        <v>78</v>
      </c>
      <c r="B135" s="184"/>
      <c r="C135" s="238" t="s">
        <v>277</v>
      </c>
      <c r="D135" s="91" t="s">
        <v>278</v>
      </c>
      <c r="E135" s="91" t="s">
        <v>279</v>
      </c>
      <c r="F135" s="185">
        <f>IFERROR(VLOOKUP(F$2,'R.WEALTH-Cummulative'!$A:$FG,$A135,FALSE)-1,"")</f>
        <v>-4.3558012897561671E-2</v>
      </c>
      <c r="G135" s="185">
        <f>IFERROR(VLOOKUP(G$2,'R.WEALTH-Cummulative'!$A:$FG,$A135,FALSE)-1,"")</f>
        <v>-0.11471756857424931</v>
      </c>
      <c r="H135" s="185">
        <f>IFERROR(VLOOKUP(H$2,'R.WEALTH-Cummulative'!$A:$FG,$A135,FALSE)-1,"")</f>
        <v>0.16734996803319202</v>
      </c>
      <c r="I135" s="185">
        <f>IFERROR(VLOOKUP(I$2,'R.WEALTH-Cummulative'!$A:$FG,$A135,FALSE)-1,"")</f>
        <v>-4.3558012897561671E-2</v>
      </c>
      <c r="J135" s="185" t="str">
        <f>IFERROR(VLOOKUP(J$2,'R.WEALTH-Cummulative'!$A:$FG,$A135,FALSE)-1,"")</f>
        <v/>
      </c>
      <c r="K135" s="185" t="str">
        <f>IFERROR((VLOOKUP(K$2,'R.WEALTH-Cummulative'!$A:$FG,$A135,FALSE)^(1/(K$2/12)))-1,"")</f>
        <v/>
      </c>
      <c r="L135" s="185" t="str">
        <f>IFERROR((VLOOKUP(L$2,'R.WEALTH-Cummulative'!$A:$FG,$A135,FALSE)^(1/(L$2/12)))-1,"")</f>
        <v/>
      </c>
      <c r="M135" s="185" t="str">
        <f>IFERROR((VLOOKUP(M$2,'R.WEALTH-Cummulative'!$A:$FG,$A135,FALSE)^(1/(M$2/12)))-1,"")</f>
        <v/>
      </c>
      <c r="N135" s="185" t="str">
        <f>IFERROR((VLOOKUP(N$2,'R.WEALTH-Cummulative'!$A:$FG,$A135,FALSE)^(1/(N$2/12)))-1,"")</f>
        <v/>
      </c>
      <c r="O135" s="185" t="str">
        <f>IFERROR((VLOOKUP(O$2,'R.WEALTH-Cummulative'!$A:$FG,$A135,FALSE)^(1/(O$2/12)))-1,"")</f>
        <v/>
      </c>
      <c r="P135" s="185" t="str">
        <f>IFERROR((VLOOKUP(P$2,'R.WEALTH-Cummulative'!$A:$FG,$A135,FALSE)^(1/(P$2/12)))-1,"")</f>
        <v/>
      </c>
      <c r="Q135" s="185" t="str">
        <f>IFERROR((VLOOKUP(Q$2,'R.WEALTH-Cummulative'!$A:$FG,$A135,FALSE)^(1/(Q$2/12)))-1,"")</f>
        <v/>
      </c>
      <c r="R135" s="185" t="str">
        <f>IFERROR((VLOOKUP(R$2,'R.WEALTH-Cummulative'!$A:$FG,$A135,FALSE)^(1/(R$2/12)))-1,"")</f>
        <v/>
      </c>
      <c r="S135" s="185" t="str">
        <f>IFERROR((VLOOKUP(S$2,'R.WEALTH-Cummulative'!$A:$FG,$A135,FALSE)^(1/(S$2/12)))-1,"")</f>
        <v/>
      </c>
      <c r="T135" s="185" t="str">
        <f>IFERROR((VLOOKUP(T$2,'R.WEALTH-Cummulative'!$A:$FG,$A135,FALSE)^(1/(T$2/12)))-1,"")</f>
        <v/>
      </c>
      <c r="U135" s="185" t="str">
        <f>IFERROR((VLOOKUP(U$2,'R.WEALTH-Cummulative'!$A:$FG,$A135,FALSE)^(1/(U$2/12)))-1,"")</f>
        <v/>
      </c>
      <c r="V135" s="185" t="str">
        <f>IFERROR((VLOOKUP(V$2,'R.WEALTH-Cummulative'!$A:$FG,$A135,FALSE)^(1/(V$2/12)))-1,"")</f>
        <v/>
      </c>
      <c r="W135" s="185" t="str">
        <f>IFERROR((VLOOKUP(W$2,'R.WEALTH-Cummulative'!$A:$FG,$A135,FALSE)^(1/(W$2/12)))-1,"")</f>
        <v/>
      </c>
      <c r="X135" s="185" t="str">
        <f>IFERROR((VLOOKUP(X$2,'R.WEALTH-Cummulative'!$A:$FG,$A135,FALSE)^(1/(X$2/12)))-1,"")</f>
        <v/>
      </c>
      <c r="Y135" s="225">
        <f>VLOOKUP(Y$2,'Since Inception Returns'!$B:$AAB,Summary!A135-1,FALSE)</f>
        <v>0.79129665262337712</v>
      </c>
      <c r="Z135" s="225" t="str">
        <f>VLOOKUP(Z$2,'Since Inception Returns'!$B:$AAB,Summary!A135-1,FALSE)</f>
        <v>N/A</v>
      </c>
    </row>
    <row r="136" spans="1:26">
      <c r="A136" s="184"/>
      <c r="B136" s="184">
        <v>79</v>
      </c>
      <c r="C136" s="238" t="s">
        <v>280</v>
      </c>
      <c r="D136" s="91" t="s">
        <v>278</v>
      </c>
      <c r="E136" s="229" t="s">
        <v>96</v>
      </c>
      <c r="F136" s="231">
        <f>IFERROR(VLOOKUP(F$2,'R.WEALTH-Cummulative (BM)'!$A:$FH,$B136,FALSE)-1,"")</f>
        <v>-9.2134293840877568E-3</v>
      </c>
      <c r="G136" s="231">
        <f>IFERROR(VLOOKUP(G$2,'R.WEALTH-Cummulative (BM)'!$A:$FH,$B136,FALSE)-1,"")</f>
        <v>-4.0381701126082192E-2</v>
      </c>
      <c r="H136" s="231">
        <f>IFERROR(VLOOKUP(H$2,'R.WEALTH-Cummulative (BM)'!$A:$FH,$B136,FALSE)-1,"")</f>
        <v>8.1863367162002598E-2</v>
      </c>
      <c r="I136" s="231">
        <f>IFERROR(VLOOKUP(I$2,'R.WEALTH-Cummulative (BM)'!$A:$FH,$B136,FALSE)-1,"")</f>
        <v>-9.2134293840877568E-3</v>
      </c>
      <c r="J136" s="231" t="str">
        <f>IFERROR(VLOOKUP(J$2,'R.WEALTH-Cummulative (BM)'!$A:$FH,$B136,FALSE)-1,"")</f>
        <v/>
      </c>
      <c r="K136" s="231" t="str">
        <f>IFERROR((VLOOKUP(K$2,'R.WEALTH-Cummulative (BM)'!$A:$FH,$B136,FALSE)^(1/(K$2/12)))-1,"")</f>
        <v/>
      </c>
      <c r="L136" s="231" t="str">
        <f>IFERROR((VLOOKUP(L$2,'R.WEALTH-Cummulative (BM)'!$A:$FH,$B136,FALSE)^(1/(L$2/12)))-1,"")</f>
        <v/>
      </c>
      <c r="M136" s="231" t="str">
        <f>IFERROR((VLOOKUP(M$2,'R.WEALTH-Cummulative (BM)'!$A:$FH,$B136,FALSE)^(1/(M$2/12)))-1,"")</f>
        <v/>
      </c>
      <c r="N136" s="231" t="str">
        <f>IFERROR((VLOOKUP(N$2,'R.WEALTH-Cummulative (BM)'!$A:$FH,$B136,FALSE)^(1/(N$2/12)))-1,"")</f>
        <v/>
      </c>
      <c r="O136" s="231" t="str">
        <f>IFERROR((VLOOKUP(O$2,'R.WEALTH-Cummulative (BM)'!$A:$FH,$B136,FALSE)^(1/(O$2/12)))-1,"")</f>
        <v/>
      </c>
      <c r="P136" s="231" t="str">
        <f>IFERROR((VLOOKUP(P$2,'R.WEALTH-Cummulative (BM)'!$A:$FH,$B136,FALSE)^(1/(P$2/12)))-1,"")</f>
        <v/>
      </c>
      <c r="Q136" s="231" t="str">
        <f>IFERROR((VLOOKUP(Q$2,'R.WEALTH-Cummulative (BM)'!$A:$FH,$B136,FALSE)^(1/(Q$2/12)))-1,"")</f>
        <v/>
      </c>
      <c r="R136" s="231" t="str">
        <f>IFERROR((VLOOKUP(R$2,'R.WEALTH-Cummulative (BM)'!$A:$FH,$B136,FALSE)^(1/(R$2/12)))-1,"")</f>
        <v/>
      </c>
      <c r="S136" s="231" t="str">
        <f>IFERROR((VLOOKUP(S$2,'R.WEALTH-Cummulative (BM)'!$A:$FH,$B136,FALSE)^(1/(S$2/12)))-1,"")</f>
        <v/>
      </c>
      <c r="T136" s="231" t="str">
        <f>IFERROR((VLOOKUP(T$2,'R.WEALTH-Cummulative (BM)'!$A:$FH,$B136,FALSE)^(1/(T$2/12)))-1,"")</f>
        <v/>
      </c>
      <c r="U136" s="231" t="str">
        <f>IFERROR((VLOOKUP(U$2,'R.WEALTH-Cummulative (BM)'!$A:$FH,$B136,FALSE)^(1/(U$2/12)))-1,"")</f>
        <v/>
      </c>
      <c r="V136" s="231" t="str">
        <f>IFERROR((VLOOKUP(V$2,'R.WEALTH-Cummulative (BM)'!$A:$FH,$B136,FALSE)^(1/(V$2/12)))-1,"")</f>
        <v/>
      </c>
      <c r="W136" s="231" t="str">
        <f>IFERROR((VLOOKUP(W$2,'R.WEALTH-Cummulative (BM)'!$A:$FH,$B136,FALSE)^(1/(W$2/12)))-1,"")</f>
        <v/>
      </c>
      <c r="X136" s="231" t="str">
        <f>IFERROR((VLOOKUP(X$2,'R.WEALTH-Cummulative (BM)'!$A:$FH,$B136,FALSE)^(1/(X$2/12)))-1,"")</f>
        <v/>
      </c>
      <c r="Y136" s="227">
        <f>VLOOKUP(Y$2,'Since Inception (BM)'!$B:$AAC,Summary!B136-1,FALSE)</f>
        <v>0.29709631999153618</v>
      </c>
      <c r="Z136" s="227" t="str">
        <f>VLOOKUP(Z$2,'Since Inception (BM)'!$B:$AAC,Summary!B136-1,FALSE)</f>
        <v>N/A</v>
      </c>
    </row>
    <row r="137" spans="1:26">
      <c r="A137" s="184">
        <v>79</v>
      </c>
      <c r="B137" s="184"/>
      <c r="C137" s="238" t="s">
        <v>281</v>
      </c>
      <c r="D137" s="91" t="s">
        <v>282</v>
      </c>
      <c r="E137" s="91" t="s">
        <v>283</v>
      </c>
      <c r="F137" s="185">
        <f>IFERROR(VLOOKUP(F$2,'R.WEALTH-Cummulative'!$A:$FG,$A137,FALSE)-1,"")</f>
        <v>-0.1578186937354128</v>
      </c>
      <c r="G137" s="185">
        <f>IFERROR(VLOOKUP(G$2,'R.WEALTH-Cummulative'!$A:$FG,$A137,FALSE)-1,"")</f>
        <v>-0.49012732415676508</v>
      </c>
      <c r="H137" s="185">
        <f>IFERROR(VLOOKUP(H$2,'R.WEALTH-Cummulative'!$A:$FG,$A137,FALSE)-1,"")</f>
        <v>-0.54315054707799781</v>
      </c>
      <c r="I137" s="185">
        <f>IFERROR(VLOOKUP(I$2,'R.WEALTH-Cummulative'!$A:$FG,$A137,FALSE)-1,"")</f>
        <v>-0.1578186937354128</v>
      </c>
      <c r="J137" s="185" t="str">
        <f>IFERROR(VLOOKUP(J$2,'R.WEALTH-Cummulative'!$A:$FG,$A137,FALSE)-1,"")</f>
        <v/>
      </c>
      <c r="K137" s="185" t="str">
        <f>IFERROR((VLOOKUP(K$2,'R.WEALTH-Cummulative'!$A:$FG,$A137,FALSE)^(1/(K$2/12)))-1,"")</f>
        <v/>
      </c>
      <c r="L137" s="185" t="str">
        <f>IFERROR((VLOOKUP(L$2,'R.WEALTH-Cummulative'!$A:$FG,$A137,FALSE)^(1/(L$2/12)))-1,"")</f>
        <v/>
      </c>
      <c r="M137" s="185" t="str">
        <f>IFERROR((VLOOKUP(M$2,'R.WEALTH-Cummulative'!$A:$FG,$A137,FALSE)^(1/(M$2/12)))-1,"")</f>
        <v/>
      </c>
      <c r="N137" s="185" t="str">
        <f>IFERROR((VLOOKUP(N$2,'R.WEALTH-Cummulative'!$A:$FG,$A137,FALSE)^(1/(N$2/12)))-1,"")</f>
        <v/>
      </c>
      <c r="O137" s="185" t="str">
        <f>IFERROR((VLOOKUP(O$2,'R.WEALTH-Cummulative'!$A:$FG,$A137,FALSE)^(1/(O$2/12)))-1,"")</f>
        <v/>
      </c>
      <c r="P137" s="185" t="str">
        <f>IFERROR((VLOOKUP(P$2,'R.WEALTH-Cummulative'!$A:$FG,$A137,FALSE)^(1/(P$2/12)))-1,"")</f>
        <v/>
      </c>
      <c r="Q137" s="185" t="str">
        <f>IFERROR((VLOOKUP(Q$2,'R.WEALTH-Cummulative'!$A:$FG,$A137,FALSE)^(1/(Q$2/12)))-1,"")</f>
        <v/>
      </c>
      <c r="R137" s="185" t="str">
        <f>IFERROR((VLOOKUP(R$2,'R.WEALTH-Cummulative'!$A:$FG,$A137,FALSE)^(1/(R$2/12)))-1,"")</f>
        <v/>
      </c>
      <c r="S137" s="185" t="str">
        <f>IFERROR((VLOOKUP(S$2,'R.WEALTH-Cummulative'!$A:$FG,$A137,FALSE)^(1/(S$2/12)))-1,"")</f>
        <v/>
      </c>
      <c r="T137" s="185" t="str">
        <f>IFERROR((VLOOKUP(T$2,'R.WEALTH-Cummulative'!$A:$FG,$A137,FALSE)^(1/(T$2/12)))-1,"")</f>
        <v/>
      </c>
      <c r="U137" s="185" t="str">
        <f>IFERROR((VLOOKUP(U$2,'R.WEALTH-Cummulative'!$A:$FG,$A137,FALSE)^(1/(U$2/12)))-1,"")</f>
        <v/>
      </c>
      <c r="V137" s="185" t="str">
        <f>IFERROR((VLOOKUP(V$2,'R.WEALTH-Cummulative'!$A:$FG,$A137,FALSE)^(1/(V$2/12)))-1,"")</f>
        <v/>
      </c>
      <c r="W137" s="185" t="str">
        <f>IFERROR((VLOOKUP(W$2,'R.WEALTH-Cummulative'!$A:$FG,$A137,FALSE)^(1/(W$2/12)))-1,"")</f>
        <v/>
      </c>
      <c r="X137" s="185" t="str">
        <f>IFERROR((VLOOKUP(X$2,'R.WEALTH-Cummulative'!$A:$FG,$A137,FALSE)^(1/(X$2/12)))-1,"")</f>
        <v/>
      </c>
      <c r="Y137" s="225">
        <f>VLOOKUP(Y$2,'Since Inception Returns'!$B:$AAB,Summary!A137-1,FALSE)</f>
        <v>-0.21550268292936992</v>
      </c>
      <c r="Z137" s="225" t="str">
        <f>VLOOKUP(Z$2,'Since Inception Returns'!$B:$AAB,Summary!A137-1,FALSE)</f>
        <v>N/A</v>
      </c>
    </row>
    <row r="138" spans="1:26" s="232" customFormat="1">
      <c r="A138" s="230"/>
      <c r="B138" s="230">
        <v>80</v>
      </c>
      <c r="C138" s="238" t="s">
        <v>284</v>
      </c>
      <c r="D138" s="91" t="s">
        <v>282</v>
      </c>
      <c r="E138" s="229" t="s">
        <v>96</v>
      </c>
      <c r="F138" s="231">
        <f>IFERROR(VLOOKUP(F$2,'R.WEALTH-Cummulative (BM)'!$A:$FH,$B138,FALSE)-1,"")</f>
        <v>-9.2134293840877568E-3</v>
      </c>
      <c r="G138" s="231">
        <f>IFERROR(VLOOKUP(G$2,'R.WEALTH-Cummulative (BM)'!$A:$FH,$B138,FALSE)-1,"")</f>
        <v>-4.0381701126082192E-2</v>
      </c>
      <c r="H138" s="231">
        <f>IFERROR(VLOOKUP(H$2,'R.WEALTH-Cummulative (BM)'!$A:$FH,$B138,FALSE)-1,"")</f>
        <v>8.1863367162002598E-2</v>
      </c>
      <c r="I138" s="231">
        <f>IFERROR(VLOOKUP(I$2,'R.WEALTH-Cummulative (BM)'!$A:$FH,$B138,FALSE)-1,"")</f>
        <v>-9.2134293840877568E-3</v>
      </c>
      <c r="J138" s="231" t="str">
        <f>IFERROR(VLOOKUP(J$2,'R.WEALTH-Cummulative (BM)'!$A:$FH,$B138,FALSE)-1,"")</f>
        <v/>
      </c>
      <c r="K138" s="231" t="str">
        <f>IFERROR((VLOOKUP(K$2,'R.WEALTH-Cummulative (BM)'!$A:$FH,$B138,FALSE)^(1/(K$2/12)))-1,"")</f>
        <v/>
      </c>
      <c r="L138" s="231" t="str">
        <f>IFERROR((VLOOKUP(L$2,'R.WEALTH-Cummulative (BM)'!$A:$FH,$B138,FALSE)^(1/(L$2/12)))-1,"")</f>
        <v/>
      </c>
      <c r="M138" s="231" t="str">
        <f>IFERROR((VLOOKUP(M$2,'R.WEALTH-Cummulative (BM)'!$A:$FH,$B138,FALSE)^(1/(M$2/12)))-1,"")</f>
        <v/>
      </c>
      <c r="N138" s="231" t="str">
        <f>IFERROR((VLOOKUP(N$2,'R.WEALTH-Cummulative (BM)'!$A:$FH,$B138,FALSE)^(1/(N$2/12)))-1,"")</f>
        <v/>
      </c>
      <c r="O138" s="231" t="str">
        <f>IFERROR((VLOOKUP(O$2,'R.WEALTH-Cummulative (BM)'!$A:$FH,$B138,FALSE)^(1/(O$2/12)))-1,"")</f>
        <v/>
      </c>
      <c r="P138" s="231" t="str">
        <f>IFERROR((VLOOKUP(P$2,'R.WEALTH-Cummulative (BM)'!$A:$FH,$B138,FALSE)^(1/(P$2/12)))-1,"")</f>
        <v/>
      </c>
      <c r="Q138" s="231" t="str">
        <f>IFERROR((VLOOKUP(Q$2,'R.WEALTH-Cummulative (BM)'!$A:$FH,$B138,FALSE)^(1/(Q$2/12)))-1,"")</f>
        <v/>
      </c>
      <c r="R138" s="231" t="str">
        <f>IFERROR((VLOOKUP(R$2,'R.WEALTH-Cummulative (BM)'!$A:$FH,$B138,FALSE)^(1/(R$2/12)))-1,"")</f>
        <v/>
      </c>
      <c r="S138" s="231" t="str">
        <f>IFERROR((VLOOKUP(S$2,'R.WEALTH-Cummulative (BM)'!$A:$FH,$B138,FALSE)^(1/(S$2/12)))-1,"")</f>
        <v/>
      </c>
      <c r="T138" s="231" t="str">
        <f>IFERROR((VLOOKUP(T$2,'R.WEALTH-Cummulative (BM)'!$A:$FH,$B138,FALSE)^(1/(T$2/12)))-1,"")</f>
        <v/>
      </c>
      <c r="U138" s="231" t="str">
        <f>IFERROR((VLOOKUP(U$2,'R.WEALTH-Cummulative (BM)'!$A:$FH,$B138,FALSE)^(1/(U$2/12)))-1,"")</f>
        <v/>
      </c>
      <c r="V138" s="231" t="str">
        <f>IFERROR((VLOOKUP(V$2,'R.WEALTH-Cummulative (BM)'!$A:$FH,$B138,FALSE)^(1/(V$2/12)))-1,"")</f>
        <v/>
      </c>
      <c r="W138" s="231" t="str">
        <f>IFERROR((VLOOKUP(W$2,'R.WEALTH-Cummulative (BM)'!$A:$FH,$B138,FALSE)^(1/(W$2/12)))-1,"")</f>
        <v/>
      </c>
      <c r="X138" s="231" t="str">
        <f>IFERROR((VLOOKUP(X$2,'R.WEALTH-Cummulative (BM)'!$A:$FH,$B138,FALSE)^(1/(X$2/12)))-1,"")</f>
        <v/>
      </c>
      <c r="Y138" s="227">
        <f>VLOOKUP(Y$2,'Since Inception (BM)'!$B:$AAC,Summary!B138-1,FALSE)</f>
        <v>0.29709631999153618</v>
      </c>
      <c r="Z138" s="227" t="str">
        <f>VLOOKUP(Z$2,'Since Inception (BM)'!$B:$AAC,Summary!B138-1,FALSE)</f>
        <v>N/A</v>
      </c>
    </row>
    <row r="139" spans="1:26">
      <c r="A139" s="184">
        <v>80</v>
      </c>
      <c r="B139" s="184"/>
      <c r="C139" s="238" t="s">
        <v>285</v>
      </c>
      <c r="D139" s="91" t="s">
        <v>286</v>
      </c>
      <c r="E139" s="91" t="s">
        <v>287</v>
      </c>
      <c r="F139" s="185">
        <f>IFERROR(VLOOKUP(F$2,'R.WEALTH-Cummulative'!$A:$FG,$A139,FALSE)-1,"")</f>
        <v>7.5884443808296842E-2</v>
      </c>
      <c r="G139" s="185">
        <f>IFERROR(VLOOKUP(G$2,'R.WEALTH-Cummulative'!$A:$FG,$A139,FALSE)-1,"")</f>
        <v>-5.2293758109003274E-3</v>
      </c>
      <c r="H139" s="185">
        <f>IFERROR(VLOOKUP(H$2,'R.WEALTH-Cummulative'!$A:$FG,$A139,FALSE)-1,"")</f>
        <v>-6.9576639331462298E-3</v>
      </c>
      <c r="I139" s="185">
        <f>IFERROR(VLOOKUP(I$2,'R.WEALTH-Cummulative'!$A:$FG,$A139,FALSE)-1,"")</f>
        <v>7.5884443808296842E-2</v>
      </c>
      <c r="J139" s="185" t="str">
        <f>IFERROR(VLOOKUP(J$2,'R.WEALTH-Cummulative'!$A:$FG,$A139,FALSE)-1,"")</f>
        <v/>
      </c>
      <c r="K139" s="185" t="str">
        <f>IFERROR((VLOOKUP(K$2,'R.WEALTH-Cummulative'!$A:$FG,$A139,FALSE)^(1/(K$2/12)))-1,"")</f>
        <v/>
      </c>
      <c r="L139" s="185" t="str">
        <f>IFERROR((VLOOKUP(L$2,'R.WEALTH-Cummulative'!$A:$FG,$A139,FALSE)^(1/(L$2/12)))-1,"")</f>
        <v/>
      </c>
      <c r="M139" s="185" t="str">
        <f>IFERROR((VLOOKUP(M$2,'R.WEALTH-Cummulative'!$A:$FG,$A139,FALSE)^(1/(M$2/12)))-1,"")</f>
        <v/>
      </c>
      <c r="N139" s="185" t="str">
        <f>IFERROR((VLOOKUP(N$2,'R.WEALTH-Cummulative'!$A:$FG,$A139,FALSE)^(1/(N$2/12)))-1,"")</f>
        <v/>
      </c>
      <c r="O139" s="185" t="str">
        <f>IFERROR((VLOOKUP(O$2,'R.WEALTH-Cummulative'!$A:$FG,$A139,FALSE)^(1/(O$2/12)))-1,"")</f>
        <v/>
      </c>
      <c r="P139" s="185" t="str">
        <f>IFERROR((VLOOKUP(P$2,'R.WEALTH-Cummulative'!$A:$FG,$A139,FALSE)^(1/(P$2/12)))-1,"")</f>
        <v/>
      </c>
      <c r="Q139" s="185" t="str">
        <f>IFERROR((VLOOKUP(Q$2,'R.WEALTH-Cummulative'!$A:$FG,$A139,FALSE)^(1/(Q$2/12)))-1,"")</f>
        <v/>
      </c>
      <c r="R139" s="185" t="str">
        <f>IFERROR((VLOOKUP(R$2,'R.WEALTH-Cummulative'!$A:$FG,$A139,FALSE)^(1/(R$2/12)))-1,"")</f>
        <v/>
      </c>
      <c r="S139" s="185" t="str">
        <f>IFERROR((VLOOKUP(S$2,'R.WEALTH-Cummulative'!$A:$FG,$A139,FALSE)^(1/(S$2/12)))-1,"")</f>
        <v/>
      </c>
      <c r="T139" s="185" t="str">
        <f>IFERROR((VLOOKUP(T$2,'R.WEALTH-Cummulative'!$A:$FG,$A139,FALSE)^(1/(T$2/12)))-1,"")</f>
        <v/>
      </c>
      <c r="U139" s="185" t="str">
        <f>IFERROR((VLOOKUP(U$2,'R.WEALTH-Cummulative'!$A:$FG,$A139,FALSE)^(1/(U$2/12)))-1,"")</f>
        <v/>
      </c>
      <c r="V139" s="185" t="str">
        <f>IFERROR((VLOOKUP(V$2,'R.WEALTH-Cummulative'!$A:$FG,$A139,FALSE)^(1/(V$2/12)))-1,"")</f>
        <v/>
      </c>
      <c r="W139" s="185" t="str">
        <f>IFERROR((VLOOKUP(W$2,'R.WEALTH-Cummulative'!$A:$FG,$A139,FALSE)^(1/(W$2/12)))-1,"")</f>
        <v/>
      </c>
      <c r="X139" s="185" t="str">
        <f>IFERROR((VLOOKUP(X$2,'R.WEALTH-Cummulative'!$A:$FG,$A139,FALSE)^(1/(X$2/12)))-1,"")</f>
        <v/>
      </c>
      <c r="Y139" s="225">
        <f>VLOOKUP(Y$2,'Since Inception Returns'!$B:$AAB,Summary!A139-1,FALSE)</f>
        <v>-0.16670274922321449</v>
      </c>
      <c r="Z139" s="225" t="str">
        <f>VLOOKUP(Z$2,'Since Inception Returns'!$B:$AAB,Summary!A139-1,FALSE)</f>
        <v>N/A</v>
      </c>
    </row>
    <row r="140" spans="1:26" s="232" customFormat="1">
      <c r="A140" s="230"/>
      <c r="B140" s="230">
        <v>81</v>
      </c>
      <c r="C140" s="238" t="s">
        <v>288</v>
      </c>
      <c r="D140" s="91" t="s">
        <v>286</v>
      </c>
      <c r="E140" s="229" t="s">
        <v>151</v>
      </c>
      <c r="F140" s="231">
        <f>IFERROR(VLOOKUP(F$2,'R.WEALTH-Cummulative (BM)'!$A:$FH,$B140,FALSE)-1,"")</f>
        <v>2.8536104259861972E-2</v>
      </c>
      <c r="G140" s="231">
        <f>IFERROR(VLOOKUP(G$2,'R.WEALTH-Cummulative (BM)'!$A:$FH,$B140,FALSE)-1,"")</f>
        <v>4.8929858595003983E-2</v>
      </c>
      <c r="H140" s="231">
        <f>IFERROR(VLOOKUP(H$2,'R.WEALTH-Cummulative (BM)'!$A:$FH,$B140,FALSE)-1,"")</f>
        <v>0.12180124276545135</v>
      </c>
      <c r="I140" s="231">
        <f>IFERROR(VLOOKUP(I$2,'R.WEALTH-Cummulative (BM)'!$A:$FH,$B140,FALSE)-1,"")</f>
        <v>2.8536104259861972E-2</v>
      </c>
      <c r="J140" s="231" t="str">
        <f>IFERROR(VLOOKUP(J$2,'R.WEALTH-Cummulative (BM)'!$A:$FH,$B140,FALSE)-1,"")</f>
        <v/>
      </c>
      <c r="K140" s="231" t="str">
        <f>IFERROR((VLOOKUP(K$2,'R.WEALTH-Cummulative (BM)'!$A:$FH,$B140,FALSE)^(1/(K$2/12)))-1,"")</f>
        <v/>
      </c>
      <c r="L140" s="231" t="str">
        <f>IFERROR((VLOOKUP(L$2,'R.WEALTH-Cummulative (BM)'!$A:$FH,$B140,FALSE)^(1/(L$2/12)))-1,"")</f>
        <v/>
      </c>
      <c r="M140" s="231" t="str">
        <f>IFERROR((VLOOKUP(M$2,'R.WEALTH-Cummulative (BM)'!$A:$FH,$B140,FALSE)^(1/(M$2/12)))-1,"")</f>
        <v/>
      </c>
      <c r="N140" s="231" t="str">
        <f>IFERROR((VLOOKUP(N$2,'R.WEALTH-Cummulative (BM)'!$A:$FH,$B140,FALSE)^(1/(N$2/12)))-1,"")</f>
        <v/>
      </c>
      <c r="O140" s="231" t="str">
        <f>IFERROR((VLOOKUP(O$2,'R.WEALTH-Cummulative (BM)'!$A:$FH,$B140,FALSE)^(1/(O$2/12)))-1,"")</f>
        <v/>
      </c>
      <c r="P140" s="231" t="str">
        <f>IFERROR((VLOOKUP(P$2,'R.WEALTH-Cummulative (BM)'!$A:$FH,$B140,FALSE)^(1/(P$2/12)))-1,"")</f>
        <v/>
      </c>
      <c r="Q140" s="231" t="str">
        <f>IFERROR((VLOOKUP(Q$2,'R.WEALTH-Cummulative (BM)'!$A:$FH,$B140,FALSE)^(1/(Q$2/12)))-1,"")</f>
        <v/>
      </c>
      <c r="R140" s="231" t="str">
        <f>IFERROR((VLOOKUP(R$2,'R.WEALTH-Cummulative (BM)'!$A:$FH,$B140,FALSE)^(1/(R$2/12)))-1,"")</f>
        <v/>
      </c>
      <c r="S140" s="231" t="str">
        <f>IFERROR((VLOOKUP(S$2,'R.WEALTH-Cummulative (BM)'!$A:$FH,$B140,FALSE)^(1/(S$2/12)))-1,"")</f>
        <v/>
      </c>
      <c r="T140" s="231" t="str">
        <f>IFERROR((VLOOKUP(T$2,'R.WEALTH-Cummulative (BM)'!$A:$FH,$B140,FALSE)^(1/(T$2/12)))-1,"")</f>
        <v/>
      </c>
      <c r="U140" s="231" t="str">
        <f>IFERROR((VLOOKUP(U$2,'R.WEALTH-Cummulative (BM)'!$A:$FH,$B140,FALSE)^(1/(U$2/12)))-1,"")</f>
        <v/>
      </c>
      <c r="V140" s="231" t="str">
        <f>IFERROR((VLOOKUP(V$2,'R.WEALTH-Cummulative (BM)'!$A:$FH,$B140,FALSE)^(1/(V$2/12)))-1,"")</f>
        <v/>
      </c>
      <c r="W140" s="231" t="str">
        <f>IFERROR((VLOOKUP(W$2,'R.WEALTH-Cummulative (BM)'!$A:$FH,$B140,FALSE)^(1/(W$2/12)))-1,"")</f>
        <v/>
      </c>
      <c r="X140" s="231" t="str">
        <f>IFERROR((VLOOKUP(X$2,'R.WEALTH-Cummulative (BM)'!$A:$FH,$B140,FALSE)^(1/(X$2/12)))-1,"")</f>
        <v/>
      </c>
      <c r="Y140" s="227">
        <f>VLOOKUP(Y$2,'Since Inception (BM)'!$B:$AAC,Summary!B140-1,FALSE)</f>
        <v>0.17662530866515391</v>
      </c>
      <c r="Z140" s="227" t="str">
        <f>VLOOKUP(Z$2,'Since Inception (BM)'!$B:$AAC,Summary!B140-1,FALSE)</f>
        <v>N/A</v>
      </c>
    </row>
    <row r="141" spans="1:26">
      <c r="A141" s="184">
        <v>81</v>
      </c>
      <c r="B141" s="184"/>
      <c r="C141" s="238" t="s">
        <v>289</v>
      </c>
      <c r="D141" s="91" t="s">
        <v>290</v>
      </c>
      <c r="E141" s="91" t="s">
        <v>291</v>
      </c>
      <c r="F141" s="185">
        <f>IFERROR(VLOOKUP(F$2,'R.WEALTH-Cummulative'!$A:$FG,$A141,FALSE)-1,"")</f>
        <v>7.495454272983415E-2</v>
      </c>
      <c r="G141" s="185">
        <f>IFERROR(VLOOKUP(G$2,'R.WEALTH-Cummulative'!$A:$FG,$A141,FALSE)-1,"")</f>
        <v>0.18277442328958848</v>
      </c>
      <c r="H141" s="185">
        <f>IFERROR(VLOOKUP(H$2,'R.WEALTH-Cummulative'!$A:$FG,$A141,FALSE)-1,"")</f>
        <v>0.77428646030395432</v>
      </c>
      <c r="I141" s="185">
        <f>IFERROR(VLOOKUP(I$2,'R.WEALTH-Cummulative'!$A:$FG,$A141,FALSE)-1,"")</f>
        <v>7.495454272983415E-2</v>
      </c>
      <c r="J141" s="185" t="str">
        <f>IFERROR(VLOOKUP(J$2,'R.WEALTH-Cummulative'!$A:$FG,$A141,FALSE)-1,"")</f>
        <v/>
      </c>
      <c r="K141" s="185" t="str">
        <f>IFERROR((VLOOKUP(K$2,'R.WEALTH-Cummulative'!$A:$FG,$A141,FALSE)^(1/(K$2/12)))-1,"")</f>
        <v/>
      </c>
      <c r="L141" s="185" t="str">
        <f>IFERROR((VLOOKUP(L$2,'R.WEALTH-Cummulative'!$A:$FG,$A141,FALSE)^(1/(L$2/12)))-1,"")</f>
        <v/>
      </c>
      <c r="M141" s="185" t="str">
        <f>IFERROR((VLOOKUP(M$2,'R.WEALTH-Cummulative'!$A:$FG,$A141,FALSE)^(1/(M$2/12)))-1,"")</f>
        <v/>
      </c>
      <c r="N141" s="185" t="str">
        <f>IFERROR((VLOOKUP(N$2,'R.WEALTH-Cummulative'!$A:$FG,$A141,FALSE)^(1/(N$2/12)))-1,"")</f>
        <v/>
      </c>
      <c r="O141" s="185" t="str">
        <f>IFERROR((VLOOKUP(O$2,'R.WEALTH-Cummulative'!$A:$FG,$A141,FALSE)^(1/(O$2/12)))-1,"")</f>
        <v/>
      </c>
      <c r="P141" s="185" t="str">
        <f>IFERROR((VLOOKUP(P$2,'R.WEALTH-Cummulative'!$A:$FG,$A141,FALSE)^(1/(P$2/12)))-1,"")</f>
        <v/>
      </c>
      <c r="Q141" s="185" t="str">
        <f>IFERROR((VLOOKUP(Q$2,'R.WEALTH-Cummulative'!$A:$FG,$A141,FALSE)^(1/(Q$2/12)))-1,"")</f>
        <v/>
      </c>
      <c r="R141" s="185" t="str">
        <f>IFERROR((VLOOKUP(R$2,'R.WEALTH-Cummulative'!$A:$FG,$A141,FALSE)^(1/(R$2/12)))-1,"")</f>
        <v/>
      </c>
      <c r="S141" s="185" t="str">
        <f>IFERROR((VLOOKUP(S$2,'R.WEALTH-Cummulative'!$A:$FG,$A141,FALSE)^(1/(S$2/12)))-1,"")</f>
        <v/>
      </c>
      <c r="T141" s="185" t="str">
        <f>IFERROR((VLOOKUP(T$2,'R.WEALTH-Cummulative'!$A:$FG,$A141,FALSE)^(1/(T$2/12)))-1,"")</f>
        <v/>
      </c>
      <c r="U141" s="185" t="str">
        <f>IFERROR((VLOOKUP(U$2,'R.WEALTH-Cummulative'!$A:$FG,$A141,FALSE)^(1/(U$2/12)))-1,"")</f>
        <v/>
      </c>
      <c r="V141" s="185" t="str">
        <f>IFERROR((VLOOKUP(V$2,'R.WEALTH-Cummulative'!$A:$FG,$A141,FALSE)^(1/(V$2/12)))-1,"")</f>
        <v/>
      </c>
      <c r="W141" s="185" t="str">
        <f>IFERROR((VLOOKUP(W$2,'R.WEALTH-Cummulative'!$A:$FG,$A141,FALSE)^(1/(W$2/12)))-1,"")</f>
        <v/>
      </c>
      <c r="X141" s="185" t="str">
        <f>IFERROR((VLOOKUP(X$2,'R.WEALTH-Cummulative'!$A:$FG,$A141,FALSE)^(1/(X$2/12)))-1,"")</f>
        <v/>
      </c>
      <c r="Y141" s="225">
        <f>VLOOKUP(Y$2,'Since Inception Returns'!$B:$AAB,Summary!A141-1,FALSE)</f>
        <v>0.99601826769310065</v>
      </c>
      <c r="Z141" s="225" t="str">
        <f>VLOOKUP(Z$2,'Since Inception Returns'!$B:$AAB,Summary!A141-1,FALSE)</f>
        <v>N/A</v>
      </c>
    </row>
    <row r="142" spans="1:26">
      <c r="A142" s="184"/>
      <c r="B142" s="184">
        <v>82</v>
      </c>
      <c r="C142" s="238" t="s">
        <v>292</v>
      </c>
      <c r="D142" s="91" t="s">
        <v>290</v>
      </c>
      <c r="E142" s="229" t="s">
        <v>96</v>
      </c>
      <c r="F142" s="231">
        <f>IFERROR(VLOOKUP(F$2,'R.WEALTH-Cummulative (BM)'!$A:$FH,$B142,FALSE)-1,"")</f>
        <v>-9.2134293840877568E-3</v>
      </c>
      <c r="G142" s="231">
        <f>IFERROR(VLOOKUP(G$2,'R.WEALTH-Cummulative (BM)'!$A:$FH,$B142,FALSE)-1,"")</f>
        <v>-4.0381701126082192E-2</v>
      </c>
      <c r="H142" s="231">
        <f>IFERROR(VLOOKUP(H$2,'R.WEALTH-Cummulative (BM)'!$A:$FH,$B142,FALSE)-1,"")</f>
        <v>8.1863367162002598E-2</v>
      </c>
      <c r="I142" s="231">
        <f>IFERROR(VLOOKUP(I$2,'R.WEALTH-Cummulative (BM)'!$A:$FH,$B142,FALSE)-1,"")</f>
        <v>-9.2134293840877568E-3</v>
      </c>
      <c r="J142" s="231" t="str">
        <f>IFERROR(VLOOKUP(J$2,'R.WEALTH-Cummulative (BM)'!$A:$FH,$B142,FALSE)-1,"")</f>
        <v/>
      </c>
      <c r="K142" s="231" t="str">
        <f>IFERROR((VLOOKUP(K$2,'R.WEALTH-Cummulative (BM)'!$A:$FH,$B142,FALSE)^(1/(K$2/12)))-1,"")</f>
        <v/>
      </c>
      <c r="L142" s="231" t="str">
        <f>IFERROR((VLOOKUP(L$2,'R.WEALTH-Cummulative (BM)'!$A:$FH,$B142,FALSE)^(1/(L$2/12)))-1,"")</f>
        <v/>
      </c>
      <c r="M142" s="231" t="str">
        <f>IFERROR((VLOOKUP(M$2,'R.WEALTH-Cummulative (BM)'!$A:$FH,$B142,FALSE)^(1/(M$2/12)))-1,"")</f>
        <v/>
      </c>
      <c r="N142" s="231" t="str">
        <f>IFERROR((VLOOKUP(N$2,'R.WEALTH-Cummulative (BM)'!$A:$FH,$B142,FALSE)^(1/(N$2/12)))-1,"")</f>
        <v/>
      </c>
      <c r="O142" s="231" t="str">
        <f>IFERROR((VLOOKUP(O$2,'R.WEALTH-Cummulative (BM)'!$A:$FH,$B142,FALSE)^(1/(O$2/12)))-1,"")</f>
        <v/>
      </c>
      <c r="P142" s="231" t="str">
        <f>IFERROR((VLOOKUP(P$2,'R.WEALTH-Cummulative (BM)'!$A:$FH,$B142,FALSE)^(1/(P$2/12)))-1,"")</f>
        <v/>
      </c>
      <c r="Q142" s="231" t="str">
        <f>IFERROR((VLOOKUP(Q$2,'R.WEALTH-Cummulative (BM)'!$A:$FH,$B142,FALSE)^(1/(Q$2/12)))-1,"")</f>
        <v/>
      </c>
      <c r="R142" s="231" t="str">
        <f>IFERROR((VLOOKUP(R$2,'R.WEALTH-Cummulative (BM)'!$A:$FH,$B142,FALSE)^(1/(R$2/12)))-1,"")</f>
        <v/>
      </c>
      <c r="S142" s="231" t="str">
        <f>IFERROR((VLOOKUP(S$2,'R.WEALTH-Cummulative (BM)'!$A:$FH,$B142,FALSE)^(1/(S$2/12)))-1,"")</f>
        <v/>
      </c>
      <c r="T142" s="231" t="str">
        <f>IFERROR((VLOOKUP(T$2,'R.WEALTH-Cummulative (BM)'!$A:$FH,$B142,FALSE)^(1/(T$2/12)))-1,"")</f>
        <v/>
      </c>
      <c r="U142" s="231" t="str">
        <f>IFERROR((VLOOKUP(U$2,'R.WEALTH-Cummulative (BM)'!$A:$FH,$B142,FALSE)^(1/(U$2/12)))-1,"")</f>
        <v/>
      </c>
      <c r="V142" s="231" t="str">
        <f>IFERROR((VLOOKUP(V$2,'R.WEALTH-Cummulative (BM)'!$A:$FH,$B142,FALSE)^(1/(V$2/12)))-1,"")</f>
        <v/>
      </c>
      <c r="W142" s="231" t="str">
        <f>IFERROR((VLOOKUP(W$2,'R.WEALTH-Cummulative (BM)'!$A:$FH,$B142,FALSE)^(1/(W$2/12)))-1,"")</f>
        <v/>
      </c>
      <c r="X142" s="231" t="str">
        <f>IFERROR((VLOOKUP(X$2,'R.WEALTH-Cummulative (BM)'!$A:$FH,$B142,FALSE)^(1/(X$2/12)))-1,"")</f>
        <v/>
      </c>
      <c r="Y142" s="227">
        <f>VLOOKUP(Y$2,'Since Inception (BM)'!$B:$AAC,Summary!B142-1,FALSE)</f>
        <v>0.29709631999153618</v>
      </c>
      <c r="Z142" s="227" t="str">
        <f>VLOOKUP(Z$2,'Since Inception (BM)'!$B:$AAC,Summary!B142-1,FALSE)</f>
        <v>N/A</v>
      </c>
    </row>
    <row r="143" spans="1:26">
      <c r="A143" s="184">
        <v>82</v>
      </c>
      <c r="B143" s="184"/>
      <c r="C143" s="238" t="s">
        <v>293</v>
      </c>
      <c r="D143" s="91" t="s">
        <v>294</v>
      </c>
      <c r="E143" s="91" t="s">
        <v>295</v>
      </c>
      <c r="F143" s="185">
        <f>IFERROR(VLOOKUP(F$2,'R.WEALTH-Cummulative'!$A:$FG,$A143,FALSE)-1,"")</f>
        <v>-7.2413150786998504E-3</v>
      </c>
      <c r="G143" s="185">
        <f>IFERROR(VLOOKUP(G$2,'R.WEALTH-Cummulative'!$A:$FG,$A143,FALSE)-1,"")</f>
        <v>-0.50424553679560447</v>
      </c>
      <c r="H143" s="185">
        <f>IFERROR(VLOOKUP(H$2,'R.WEALTH-Cummulative'!$A:$FG,$A143,FALSE)-1,"")</f>
        <v>-0.67099469528840783</v>
      </c>
      <c r="I143" s="185">
        <f>IFERROR(VLOOKUP(I$2,'R.WEALTH-Cummulative'!$A:$FG,$A143,FALSE)-1,"")</f>
        <v>-7.2413150786998504E-3</v>
      </c>
      <c r="J143" s="185" t="str">
        <f>IFERROR(VLOOKUP(J$2,'R.WEALTH-Cummulative'!$A:$FG,$A143,FALSE)-1,"")</f>
        <v/>
      </c>
      <c r="K143" s="185" t="str">
        <f>IFERROR((VLOOKUP(K$2,'R.WEALTH-Cummulative'!$A:$FG,$A143,FALSE)^(1/(K$2/12)))-1,"")</f>
        <v/>
      </c>
      <c r="L143" s="185" t="str">
        <f>IFERROR((VLOOKUP(L$2,'R.WEALTH-Cummulative'!$A:$FG,$A143,FALSE)^(1/(L$2/12)))-1,"")</f>
        <v/>
      </c>
      <c r="M143" s="185" t="str">
        <f>IFERROR((VLOOKUP(M$2,'R.WEALTH-Cummulative'!$A:$FG,$A143,FALSE)^(1/(M$2/12)))-1,"")</f>
        <v/>
      </c>
      <c r="N143" s="185" t="str">
        <f>IFERROR((VLOOKUP(N$2,'R.WEALTH-Cummulative'!$A:$FG,$A143,FALSE)^(1/(N$2/12)))-1,"")</f>
        <v/>
      </c>
      <c r="O143" s="185" t="str">
        <f>IFERROR((VLOOKUP(O$2,'R.WEALTH-Cummulative'!$A:$FG,$A143,FALSE)^(1/(O$2/12)))-1,"")</f>
        <v/>
      </c>
      <c r="P143" s="185" t="str">
        <f>IFERROR((VLOOKUP(P$2,'R.WEALTH-Cummulative'!$A:$FG,$A143,FALSE)^(1/(P$2/12)))-1,"")</f>
        <v/>
      </c>
      <c r="Q143" s="185" t="str">
        <f>IFERROR((VLOOKUP(Q$2,'R.WEALTH-Cummulative'!$A:$FG,$A143,FALSE)^(1/(Q$2/12)))-1,"")</f>
        <v/>
      </c>
      <c r="R143" s="185" t="str">
        <f>IFERROR((VLOOKUP(R$2,'R.WEALTH-Cummulative'!$A:$FG,$A143,FALSE)^(1/(R$2/12)))-1,"")</f>
        <v/>
      </c>
      <c r="S143" s="185" t="str">
        <f>IFERROR((VLOOKUP(S$2,'R.WEALTH-Cummulative'!$A:$FG,$A143,FALSE)^(1/(S$2/12)))-1,"")</f>
        <v/>
      </c>
      <c r="T143" s="185" t="str">
        <f>IFERROR((VLOOKUP(T$2,'R.WEALTH-Cummulative'!$A:$FG,$A143,FALSE)^(1/(T$2/12)))-1,"")</f>
        <v/>
      </c>
      <c r="U143" s="185" t="str">
        <f>IFERROR((VLOOKUP(U$2,'R.WEALTH-Cummulative'!$A:$FG,$A143,FALSE)^(1/(U$2/12)))-1,"")</f>
        <v/>
      </c>
      <c r="V143" s="185" t="str">
        <f>IFERROR((VLOOKUP(V$2,'R.WEALTH-Cummulative'!$A:$FG,$A143,FALSE)^(1/(V$2/12)))-1,"")</f>
        <v/>
      </c>
      <c r="W143" s="185" t="str">
        <f>IFERROR((VLOOKUP(W$2,'R.WEALTH-Cummulative'!$A:$FG,$A143,FALSE)^(1/(W$2/12)))-1,"")</f>
        <v/>
      </c>
      <c r="X143" s="185" t="str">
        <f>IFERROR((VLOOKUP(X$2,'R.WEALTH-Cummulative'!$A:$FG,$A143,FALSE)^(1/(X$2/12)))-1,"")</f>
        <v/>
      </c>
      <c r="Y143" s="225">
        <f>VLOOKUP(Y$2,'Since Inception Returns'!$B:$AAB,Summary!A143-1,FALSE)</f>
        <v>-0.451608967358618</v>
      </c>
      <c r="Z143" s="225" t="str">
        <f>VLOOKUP(Z$2,'Since Inception Returns'!$B:$AAB,Summary!A143-1,FALSE)</f>
        <v>N/A</v>
      </c>
    </row>
    <row r="144" spans="1:26">
      <c r="A144" s="184"/>
      <c r="B144" s="184">
        <v>83</v>
      </c>
      <c r="C144" s="238" t="s">
        <v>296</v>
      </c>
      <c r="D144" s="91" t="s">
        <v>294</v>
      </c>
      <c r="E144" s="229" t="s">
        <v>96</v>
      </c>
      <c r="F144" s="231">
        <f>IFERROR(VLOOKUP(F$2,'R.WEALTH-Cummulative (BM)'!$A:$FH,$B144,FALSE)-1,"")</f>
        <v>-9.2134293840877568E-3</v>
      </c>
      <c r="G144" s="231">
        <f>IFERROR(VLOOKUP(G$2,'R.WEALTH-Cummulative (BM)'!$A:$FH,$B144,FALSE)-1,"")</f>
        <v>-4.0381701126082192E-2</v>
      </c>
      <c r="H144" s="231">
        <f>IFERROR(VLOOKUP(H$2,'R.WEALTH-Cummulative (BM)'!$A:$FH,$B144,FALSE)-1,"")</f>
        <v>8.1863367162002598E-2</v>
      </c>
      <c r="I144" s="231">
        <f>IFERROR(VLOOKUP(I$2,'R.WEALTH-Cummulative (BM)'!$A:$FH,$B144,FALSE)-1,"")</f>
        <v>-9.2134293840877568E-3</v>
      </c>
      <c r="J144" s="231" t="str">
        <f>IFERROR(VLOOKUP(J$2,'R.WEALTH-Cummulative (BM)'!$A:$FH,$B144,FALSE)-1,"")</f>
        <v/>
      </c>
      <c r="K144" s="231" t="str">
        <f>IFERROR((VLOOKUP(K$2,'R.WEALTH-Cummulative (BM)'!$A:$FH,$B144,FALSE)^(1/(K$2/12)))-1,"")</f>
        <v/>
      </c>
      <c r="L144" s="231" t="str">
        <f>IFERROR((VLOOKUP(L$2,'R.WEALTH-Cummulative (BM)'!$A:$FH,$B144,FALSE)^(1/(L$2/12)))-1,"")</f>
        <v/>
      </c>
      <c r="M144" s="231" t="str">
        <f>IFERROR((VLOOKUP(M$2,'R.WEALTH-Cummulative (BM)'!$A:$FH,$B144,FALSE)^(1/(M$2/12)))-1,"")</f>
        <v/>
      </c>
      <c r="N144" s="231" t="str">
        <f>IFERROR((VLOOKUP(N$2,'R.WEALTH-Cummulative (BM)'!$A:$FH,$B144,FALSE)^(1/(N$2/12)))-1,"")</f>
        <v/>
      </c>
      <c r="O144" s="231" t="str">
        <f>IFERROR((VLOOKUP(O$2,'R.WEALTH-Cummulative (BM)'!$A:$FH,$B144,FALSE)^(1/(O$2/12)))-1,"")</f>
        <v/>
      </c>
      <c r="P144" s="231" t="str">
        <f>IFERROR((VLOOKUP(P$2,'R.WEALTH-Cummulative (BM)'!$A:$FH,$B144,FALSE)^(1/(P$2/12)))-1,"")</f>
        <v/>
      </c>
      <c r="Q144" s="231" t="str">
        <f>IFERROR((VLOOKUP(Q$2,'R.WEALTH-Cummulative (BM)'!$A:$FH,$B144,FALSE)^(1/(Q$2/12)))-1,"")</f>
        <v/>
      </c>
      <c r="R144" s="231" t="str">
        <f>IFERROR((VLOOKUP(R$2,'R.WEALTH-Cummulative (BM)'!$A:$FH,$B144,FALSE)^(1/(R$2/12)))-1,"")</f>
        <v/>
      </c>
      <c r="S144" s="231" t="str">
        <f>IFERROR((VLOOKUP(S$2,'R.WEALTH-Cummulative (BM)'!$A:$FH,$B144,FALSE)^(1/(S$2/12)))-1,"")</f>
        <v/>
      </c>
      <c r="T144" s="231" t="str">
        <f>IFERROR((VLOOKUP(T$2,'R.WEALTH-Cummulative (BM)'!$A:$FH,$B144,FALSE)^(1/(T$2/12)))-1,"")</f>
        <v/>
      </c>
      <c r="U144" s="231" t="str">
        <f>IFERROR((VLOOKUP(U$2,'R.WEALTH-Cummulative (BM)'!$A:$FH,$B144,FALSE)^(1/(U$2/12)))-1,"")</f>
        <v/>
      </c>
      <c r="V144" s="231" t="str">
        <f>IFERROR((VLOOKUP(V$2,'R.WEALTH-Cummulative (BM)'!$A:$FH,$B144,FALSE)^(1/(V$2/12)))-1,"")</f>
        <v/>
      </c>
      <c r="W144" s="231" t="str">
        <f>IFERROR((VLOOKUP(W$2,'R.WEALTH-Cummulative (BM)'!$A:$FH,$B144,FALSE)^(1/(W$2/12)))-1,"")</f>
        <v/>
      </c>
      <c r="X144" s="231" t="str">
        <f>IFERROR((VLOOKUP(X$2,'R.WEALTH-Cummulative (BM)'!$A:$FH,$B144,FALSE)^(1/(X$2/12)))-1,"")</f>
        <v/>
      </c>
      <c r="Y144" s="227">
        <f>VLOOKUP(Y$2,'Since Inception (BM)'!$B:$AAC,Summary!B144-1,FALSE)</f>
        <v>0.29709631999153618</v>
      </c>
      <c r="Z144" s="227" t="str">
        <f>VLOOKUP(Z$2,'Since Inception (BM)'!$B:$AAC,Summary!B144-1,FALSE)</f>
        <v>N/A</v>
      </c>
    </row>
    <row r="145" spans="1:26">
      <c r="A145" s="184">
        <v>83</v>
      </c>
      <c r="B145" s="184"/>
      <c r="C145" s="238" t="s">
        <v>297</v>
      </c>
      <c r="D145" s="91" t="s">
        <v>298</v>
      </c>
      <c r="E145" s="91" t="s">
        <v>299</v>
      </c>
      <c r="F145" s="185">
        <f>IFERROR(VLOOKUP(F$2,'R.WEALTH-Cummulative'!$A:$FG,$A145,FALSE)-1,"")</f>
        <v>-0.1280001718988375</v>
      </c>
      <c r="G145" s="185">
        <f>IFERROR(VLOOKUP(G$2,'R.WEALTH-Cummulative'!$A:$FG,$A145,FALSE)-1,"")</f>
        <v>-0.30191091431535344</v>
      </c>
      <c r="H145" s="185">
        <f>IFERROR(VLOOKUP(H$2,'R.WEALTH-Cummulative'!$A:$FG,$A145,FALSE)-1,"")</f>
        <v>-0.30615517124777414</v>
      </c>
      <c r="I145" s="185">
        <f>IFERROR(VLOOKUP(I$2,'R.WEALTH-Cummulative'!$A:$FG,$A145,FALSE)-1,"")</f>
        <v>-0.1280001718988375</v>
      </c>
      <c r="J145" s="185" t="str">
        <f>IFERROR(VLOOKUP(J$2,'R.WEALTH-Cummulative'!$A:$FG,$A145,FALSE)-1,"")</f>
        <v/>
      </c>
      <c r="K145" s="185" t="str">
        <f>IFERROR((VLOOKUP(K$2,'R.WEALTH-Cummulative'!$A:$FG,$A145,FALSE)^(1/(K$2/12)))-1,"")</f>
        <v/>
      </c>
      <c r="L145" s="185" t="str">
        <f>IFERROR((VLOOKUP(L$2,'R.WEALTH-Cummulative'!$A:$FG,$A145,FALSE)^(1/(L$2/12)))-1,"")</f>
        <v/>
      </c>
      <c r="M145" s="185" t="str">
        <f>IFERROR((VLOOKUP(M$2,'R.WEALTH-Cummulative'!$A:$FG,$A145,FALSE)^(1/(M$2/12)))-1,"")</f>
        <v/>
      </c>
      <c r="N145" s="185" t="str">
        <f>IFERROR((VLOOKUP(N$2,'R.WEALTH-Cummulative'!$A:$FG,$A145,FALSE)^(1/(N$2/12)))-1,"")</f>
        <v/>
      </c>
      <c r="O145" s="185" t="str">
        <f>IFERROR((VLOOKUP(O$2,'R.WEALTH-Cummulative'!$A:$FG,$A145,FALSE)^(1/(O$2/12)))-1,"")</f>
        <v/>
      </c>
      <c r="P145" s="185" t="str">
        <f>IFERROR((VLOOKUP(P$2,'R.WEALTH-Cummulative'!$A:$FG,$A145,FALSE)^(1/(P$2/12)))-1,"")</f>
        <v/>
      </c>
      <c r="Q145" s="185" t="str">
        <f>IFERROR((VLOOKUP(Q$2,'R.WEALTH-Cummulative'!$A:$FG,$A145,FALSE)^(1/(Q$2/12)))-1,"")</f>
        <v/>
      </c>
      <c r="R145" s="185" t="str">
        <f>IFERROR((VLOOKUP(R$2,'R.WEALTH-Cummulative'!$A:$FG,$A145,FALSE)^(1/(R$2/12)))-1,"")</f>
        <v/>
      </c>
      <c r="S145" s="185" t="str">
        <f>IFERROR((VLOOKUP(S$2,'R.WEALTH-Cummulative'!$A:$FG,$A145,FALSE)^(1/(S$2/12)))-1,"")</f>
        <v/>
      </c>
      <c r="T145" s="185" t="str">
        <f>IFERROR((VLOOKUP(T$2,'R.WEALTH-Cummulative'!$A:$FG,$A145,FALSE)^(1/(T$2/12)))-1,"")</f>
        <v/>
      </c>
      <c r="U145" s="185" t="str">
        <f>IFERROR((VLOOKUP(U$2,'R.WEALTH-Cummulative'!$A:$FG,$A145,FALSE)^(1/(U$2/12)))-1,"")</f>
        <v/>
      </c>
      <c r="V145" s="185" t="str">
        <f>IFERROR((VLOOKUP(V$2,'R.WEALTH-Cummulative'!$A:$FG,$A145,FALSE)^(1/(V$2/12)))-1,"")</f>
        <v/>
      </c>
      <c r="W145" s="185" t="str">
        <f>IFERROR((VLOOKUP(W$2,'R.WEALTH-Cummulative'!$A:$FG,$A145,FALSE)^(1/(W$2/12)))-1,"")</f>
        <v/>
      </c>
      <c r="X145" s="185" t="str">
        <f>IFERROR((VLOOKUP(X$2,'R.WEALTH-Cummulative'!$A:$FG,$A145,FALSE)^(1/(X$2/12)))-1,"")</f>
        <v/>
      </c>
      <c r="Y145" s="225">
        <f>VLOOKUP(Y$2,'Since Inception Returns'!$B:$AAB,Summary!A145-1,FALSE)</f>
        <v>-0.21449569531466284</v>
      </c>
      <c r="Z145" s="225" t="str">
        <f>VLOOKUP(Z$2,'Since Inception Returns'!$B:$AAB,Summary!A145-1,FALSE)</f>
        <v>N/A</v>
      </c>
    </row>
    <row r="146" spans="1:26" s="232" customFormat="1">
      <c r="A146" s="230"/>
      <c r="B146" s="230">
        <v>84</v>
      </c>
      <c r="C146" s="238" t="s">
        <v>297</v>
      </c>
      <c r="D146" s="91" t="s">
        <v>298</v>
      </c>
      <c r="E146" s="229" t="s">
        <v>96</v>
      </c>
      <c r="F146" s="231">
        <f>IFERROR(VLOOKUP(F$2,'R.WEALTH-Cummulative (BM)'!$A:$FH,$B146,FALSE)-1,"")</f>
        <v>-9.2134293840877568E-3</v>
      </c>
      <c r="G146" s="231">
        <f>IFERROR(VLOOKUP(G$2,'R.WEALTH-Cummulative (BM)'!$A:$FH,$B146,FALSE)-1,"")</f>
        <v>-4.0381701126082192E-2</v>
      </c>
      <c r="H146" s="231">
        <f>IFERROR(VLOOKUP(H$2,'R.WEALTH-Cummulative (BM)'!$A:$FH,$B146,FALSE)-1,"")</f>
        <v>8.1863367162002598E-2</v>
      </c>
      <c r="I146" s="231">
        <f>IFERROR(VLOOKUP(I$2,'R.WEALTH-Cummulative (BM)'!$A:$FH,$B146,FALSE)-1,"")</f>
        <v>-9.2134293840877568E-3</v>
      </c>
      <c r="J146" s="231" t="str">
        <f>IFERROR(VLOOKUP(J$2,'R.WEALTH-Cummulative (BM)'!$A:$FH,$B146,FALSE)-1,"")</f>
        <v/>
      </c>
      <c r="K146" s="231" t="str">
        <f>IFERROR((VLOOKUP(K$2,'R.WEALTH-Cummulative (BM)'!$A:$FH,$B146,FALSE)^(1/(K$2/12)))-1,"")</f>
        <v/>
      </c>
      <c r="L146" s="231" t="str">
        <f>IFERROR((VLOOKUP(L$2,'R.WEALTH-Cummulative (BM)'!$A:$FH,$B146,FALSE)^(1/(L$2/12)))-1,"")</f>
        <v/>
      </c>
      <c r="M146" s="231" t="str">
        <f>IFERROR((VLOOKUP(M$2,'R.WEALTH-Cummulative (BM)'!$A:$FH,$B146,FALSE)^(1/(M$2/12)))-1,"")</f>
        <v/>
      </c>
      <c r="N146" s="231" t="str">
        <f>IFERROR((VLOOKUP(N$2,'R.WEALTH-Cummulative (BM)'!$A:$FH,$B146,FALSE)^(1/(N$2/12)))-1,"")</f>
        <v/>
      </c>
      <c r="O146" s="231" t="str">
        <f>IFERROR((VLOOKUP(O$2,'R.WEALTH-Cummulative (BM)'!$A:$FH,$B146,FALSE)^(1/(O$2/12)))-1,"")</f>
        <v/>
      </c>
      <c r="P146" s="231" t="str">
        <f>IFERROR((VLOOKUP(P$2,'R.WEALTH-Cummulative (BM)'!$A:$FH,$B146,FALSE)^(1/(P$2/12)))-1,"")</f>
        <v/>
      </c>
      <c r="Q146" s="231" t="str">
        <f>IFERROR((VLOOKUP(Q$2,'R.WEALTH-Cummulative (BM)'!$A:$FH,$B146,FALSE)^(1/(Q$2/12)))-1,"")</f>
        <v/>
      </c>
      <c r="R146" s="231" t="str">
        <f>IFERROR((VLOOKUP(R$2,'R.WEALTH-Cummulative (BM)'!$A:$FH,$B146,FALSE)^(1/(R$2/12)))-1,"")</f>
        <v/>
      </c>
      <c r="S146" s="231" t="str">
        <f>IFERROR((VLOOKUP(S$2,'R.WEALTH-Cummulative (BM)'!$A:$FH,$B146,FALSE)^(1/(S$2/12)))-1,"")</f>
        <v/>
      </c>
      <c r="T146" s="231" t="str">
        <f>IFERROR((VLOOKUP(T$2,'R.WEALTH-Cummulative (BM)'!$A:$FH,$B146,FALSE)^(1/(T$2/12)))-1,"")</f>
        <v/>
      </c>
      <c r="U146" s="231" t="str">
        <f>IFERROR((VLOOKUP(U$2,'R.WEALTH-Cummulative (BM)'!$A:$FH,$B146,FALSE)^(1/(U$2/12)))-1,"")</f>
        <v/>
      </c>
      <c r="V146" s="231" t="str">
        <f>IFERROR((VLOOKUP(V$2,'R.WEALTH-Cummulative (BM)'!$A:$FH,$B146,FALSE)^(1/(V$2/12)))-1,"")</f>
        <v/>
      </c>
      <c r="W146" s="231" t="str">
        <f>IFERROR((VLOOKUP(W$2,'R.WEALTH-Cummulative (BM)'!$A:$FH,$B146,FALSE)^(1/(W$2/12)))-1,"")</f>
        <v/>
      </c>
      <c r="X146" s="231" t="str">
        <f>IFERROR((VLOOKUP(X$2,'R.WEALTH-Cummulative (BM)'!$A:$FH,$B146,FALSE)^(1/(X$2/12)))-1,"")</f>
        <v/>
      </c>
      <c r="Y146" s="227">
        <f>VLOOKUP(Y$2,'Since Inception (BM)'!$B:$AAC,Summary!B146-1,FALSE)</f>
        <v>0.29709631999153618</v>
      </c>
      <c r="Z146" s="227" t="str">
        <f>VLOOKUP(Z$2,'Since Inception (BM)'!$B:$AAC,Summary!B146-1,FALSE)</f>
        <v>N/A</v>
      </c>
    </row>
    <row r="147" spans="1:26">
      <c r="A147" s="184">
        <v>84</v>
      </c>
      <c r="B147" s="184"/>
      <c r="C147" s="238" t="s">
        <v>300</v>
      </c>
      <c r="D147" s="91" t="s">
        <v>301</v>
      </c>
      <c r="E147" s="91" t="s">
        <v>302</v>
      </c>
      <c r="F147" s="185">
        <f>IFERROR(VLOOKUP(F$2,'R.WEALTH-Cummulative'!$A:$FG,$A147,FALSE)-1,"")</f>
        <v>-5.6353579540674659E-2</v>
      </c>
      <c r="G147" s="185">
        <f>IFERROR(VLOOKUP(G$2,'R.WEALTH-Cummulative'!$A:$FG,$A147,FALSE)-1,"")</f>
        <v>-0.28502065191869375</v>
      </c>
      <c r="H147" s="185">
        <f>IFERROR(VLOOKUP(H$2,'R.WEALTH-Cummulative'!$A:$FG,$A147,FALSE)-1,"")</f>
        <v>-0.31079558192153178</v>
      </c>
      <c r="I147" s="185">
        <f>IFERROR(VLOOKUP(I$2,'R.WEALTH-Cummulative'!$A:$FG,$A147,FALSE)-1,"")</f>
        <v>-5.6353579540674659E-2</v>
      </c>
      <c r="J147" s="185" t="str">
        <f>IFERROR(VLOOKUP(J$2,'R.WEALTH-Cummulative'!$A:$FG,$A147,FALSE)-1,"")</f>
        <v/>
      </c>
      <c r="K147" s="185" t="str">
        <f>IFERROR((VLOOKUP(K$2,'R.WEALTH-Cummulative'!$A:$FG,$A147,FALSE)^(1/(K$2/12)))-1,"")</f>
        <v/>
      </c>
      <c r="L147" s="185" t="str">
        <f>IFERROR((VLOOKUP(L$2,'R.WEALTH-Cummulative'!$A:$FG,$A147,FALSE)^(1/(L$2/12)))-1,"")</f>
        <v/>
      </c>
      <c r="M147" s="185" t="str">
        <f>IFERROR((VLOOKUP(M$2,'R.WEALTH-Cummulative'!$A:$FG,$A147,FALSE)^(1/(M$2/12)))-1,"")</f>
        <v/>
      </c>
      <c r="N147" s="185" t="str">
        <f>IFERROR((VLOOKUP(N$2,'R.WEALTH-Cummulative'!$A:$FG,$A147,FALSE)^(1/(N$2/12)))-1,"")</f>
        <v/>
      </c>
      <c r="O147" s="185" t="str">
        <f>IFERROR((VLOOKUP(O$2,'R.WEALTH-Cummulative'!$A:$FG,$A147,FALSE)^(1/(O$2/12)))-1,"")</f>
        <v/>
      </c>
      <c r="P147" s="185" t="str">
        <f>IFERROR((VLOOKUP(P$2,'R.WEALTH-Cummulative'!$A:$FG,$A147,FALSE)^(1/(P$2/12)))-1,"")</f>
        <v/>
      </c>
      <c r="Q147" s="185" t="str">
        <f>IFERROR((VLOOKUP(Q$2,'R.WEALTH-Cummulative'!$A:$FG,$A147,FALSE)^(1/(Q$2/12)))-1,"")</f>
        <v/>
      </c>
      <c r="R147" s="185" t="str">
        <f>IFERROR((VLOOKUP(R$2,'R.WEALTH-Cummulative'!$A:$FG,$A147,FALSE)^(1/(R$2/12)))-1,"")</f>
        <v/>
      </c>
      <c r="S147" s="185" t="str">
        <f>IFERROR((VLOOKUP(S$2,'R.WEALTH-Cummulative'!$A:$FG,$A147,FALSE)^(1/(S$2/12)))-1,"")</f>
        <v/>
      </c>
      <c r="T147" s="185" t="str">
        <f>IFERROR((VLOOKUP(T$2,'R.WEALTH-Cummulative'!$A:$FG,$A147,FALSE)^(1/(T$2/12)))-1,"")</f>
        <v/>
      </c>
      <c r="U147" s="185" t="str">
        <f>IFERROR((VLOOKUP(U$2,'R.WEALTH-Cummulative'!$A:$FG,$A147,FALSE)^(1/(U$2/12)))-1,"")</f>
        <v/>
      </c>
      <c r="V147" s="185" t="str">
        <f>IFERROR((VLOOKUP(V$2,'R.WEALTH-Cummulative'!$A:$FG,$A147,FALSE)^(1/(V$2/12)))-1,"")</f>
        <v/>
      </c>
      <c r="W147" s="185" t="str">
        <f>IFERROR((VLOOKUP(W$2,'R.WEALTH-Cummulative'!$A:$FG,$A147,FALSE)^(1/(W$2/12)))-1,"")</f>
        <v/>
      </c>
      <c r="X147" s="185" t="str">
        <f>IFERROR((VLOOKUP(X$2,'R.WEALTH-Cummulative'!$A:$FG,$A147,FALSE)^(1/(X$2/12)))-1,"")</f>
        <v/>
      </c>
      <c r="Y147" s="225">
        <f>VLOOKUP(Y$2,'Since Inception Returns'!$B:$AAB,Summary!A147-1,FALSE)</f>
        <v>-0.12747624166994143</v>
      </c>
      <c r="Z147" s="225" t="str">
        <f>VLOOKUP(Z$2,'Since Inception Returns'!$B:$AAB,Summary!A147-1,FALSE)</f>
        <v>N/A</v>
      </c>
    </row>
    <row r="148" spans="1:26" s="232" customFormat="1">
      <c r="A148" s="230"/>
      <c r="B148" s="230">
        <v>85</v>
      </c>
      <c r="C148" s="238" t="s">
        <v>300</v>
      </c>
      <c r="D148" s="91" t="s">
        <v>301</v>
      </c>
      <c r="E148" s="229" t="s">
        <v>303</v>
      </c>
      <c r="F148" s="231">
        <f>IFERROR(VLOOKUP(F$2,'R.WEALTH-Cummulative (BM)'!$A:$FH,$B148,FALSE)-1,"")</f>
        <v>-4.9273415068637916E-2</v>
      </c>
      <c r="G148" s="231">
        <f>IFERROR(VLOOKUP(G$2,'R.WEALTH-Cummulative (BM)'!$A:$FH,$B148,FALSE)-1,"")</f>
        <v>-0.25887637216883386</v>
      </c>
      <c r="H148" s="231">
        <f>IFERROR(VLOOKUP(H$2,'R.WEALTH-Cummulative (BM)'!$A:$FH,$B148,FALSE)-1,"")</f>
        <v>-0.29528839260197925</v>
      </c>
      <c r="I148" s="231">
        <f>IFERROR(VLOOKUP(I$2,'R.WEALTH-Cummulative (BM)'!$A:$FH,$B148,FALSE)-1,"")</f>
        <v>-4.9273415068637916E-2</v>
      </c>
      <c r="J148" s="231" t="str">
        <f>IFERROR(VLOOKUP(J$2,'R.WEALTH-Cummulative (BM)'!$A:$FH,$B148,FALSE)-1,"")</f>
        <v/>
      </c>
      <c r="K148" s="231" t="str">
        <f>IFERROR((VLOOKUP(K$2,'R.WEALTH-Cummulative (BM)'!$A:$FH,$B148,FALSE)^(1/(K$2/12)))-1,"")</f>
        <v/>
      </c>
      <c r="L148" s="231" t="str">
        <f>IFERROR((VLOOKUP(L$2,'R.WEALTH-Cummulative (BM)'!$A:$FH,$B148,FALSE)^(1/(L$2/12)))-1,"")</f>
        <v/>
      </c>
      <c r="M148" s="231" t="str">
        <f>IFERROR((VLOOKUP(M$2,'R.WEALTH-Cummulative (BM)'!$A:$FH,$B148,FALSE)^(1/(M$2/12)))-1,"")</f>
        <v/>
      </c>
      <c r="N148" s="231" t="str">
        <f>IFERROR((VLOOKUP(N$2,'R.WEALTH-Cummulative (BM)'!$A:$FH,$B148,FALSE)^(1/(N$2/12)))-1,"")</f>
        <v/>
      </c>
      <c r="O148" s="231" t="str">
        <f>IFERROR((VLOOKUP(O$2,'R.WEALTH-Cummulative (BM)'!$A:$FH,$B148,FALSE)^(1/(O$2/12)))-1,"")</f>
        <v/>
      </c>
      <c r="P148" s="231" t="str">
        <f>IFERROR((VLOOKUP(P$2,'R.WEALTH-Cummulative (BM)'!$A:$FH,$B148,FALSE)^(1/(P$2/12)))-1,"")</f>
        <v/>
      </c>
      <c r="Q148" s="231" t="str">
        <f>IFERROR((VLOOKUP(Q$2,'R.WEALTH-Cummulative (BM)'!$A:$FH,$B148,FALSE)^(1/(Q$2/12)))-1,"")</f>
        <v/>
      </c>
      <c r="R148" s="231" t="str">
        <f>IFERROR((VLOOKUP(R$2,'R.WEALTH-Cummulative (BM)'!$A:$FH,$B148,FALSE)^(1/(R$2/12)))-1,"")</f>
        <v/>
      </c>
      <c r="S148" s="231" t="str">
        <f>IFERROR((VLOOKUP(S$2,'R.WEALTH-Cummulative (BM)'!$A:$FH,$B148,FALSE)^(1/(S$2/12)))-1,"")</f>
        <v/>
      </c>
      <c r="T148" s="231" t="str">
        <f>IFERROR((VLOOKUP(T$2,'R.WEALTH-Cummulative (BM)'!$A:$FH,$B148,FALSE)^(1/(T$2/12)))-1,"")</f>
        <v/>
      </c>
      <c r="U148" s="231" t="str">
        <f>IFERROR((VLOOKUP(U$2,'R.WEALTH-Cummulative (BM)'!$A:$FH,$B148,FALSE)^(1/(U$2/12)))-1,"")</f>
        <v/>
      </c>
      <c r="V148" s="231" t="str">
        <f>IFERROR((VLOOKUP(V$2,'R.WEALTH-Cummulative (BM)'!$A:$FH,$B148,FALSE)^(1/(V$2/12)))-1,"")</f>
        <v/>
      </c>
      <c r="W148" s="231" t="str">
        <f>IFERROR((VLOOKUP(W$2,'R.WEALTH-Cummulative (BM)'!$A:$FH,$B148,FALSE)^(1/(W$2/12)))-1,"")</f>
        <v/>
      </c>
      <c r="X148" s="231" t="str">
        <f>IFERROR((VLOOKUP(X$2,'R.WEALTH-Cummulative (BM)'!$A:$FH,$B148,FALSE)^(1/(X$2/12)))-1,"")</f>
        <v/>
      </c>
      <c r="Y148" s="227">
        <f>VLOOKUP(Y$2,'Since Inception (BM)'!$B:$AAC,Summary!B148-1,FALSE)</f>
        <v>-0.13041719233631355</v>
      </c>
      <c r="Z148" s="227" t="str">
        <f>VLOOKUP(Z$2,'Since Inception (BM)'!$B:$AAC,Summary!B148-1,FALSE)</f>
        <v>N/A</v>
      </c>
    </row>
    <row r="149" spans="1:26">
      <c r="A149" s="184">
        <v>85</v>
      </c>
      <c r="B149" s="184"/>
      <c r="C149" s="238" t="s">
        <v>304</v>
      </c>
      <c r="D149" s="91" t="s">
        <v>305</v>
      </c>
      <c r="E149" s="91" t="s">
        <v>306</v>
      </c>
      <c r="F149" s="185">
        <f>IFERROR(VLOOKUP(F$2,'R.WEALTH-Cummulative'!$A:$FG,$A149,FALSE)-1,"")</f>
        <v>4.2132119707626536E-2</v>
      </c>
      <c r="G149" s="185">
        <f>IFERROR(VLOOKUP(G$2,'R.WEALTH-Cummulative'!$A:$FG,$A149,FALSE)-1,"")</f>
        <v>-0.33297678437379419</v>
      </c>
      <c r="H149" s="185">
        <f>IFERROR(VLOOKUP(H$2,'R.WEALTH-Cummulative'!$A:$FG,$A149,FALSE)-1,"")</f>
        <v>4.8090279020826854E-2</v>
      </c>
      <c r="I149" s="185">
        <f>IFERROR(VLOOKUP(I$2,'R.WEALTH-Cummulative'!$A:$FG,$A149,FALSE)-1,"")</f>
        <v>4.2132119707626536E-2</v>
      </c>
      <c r="J149" s="185" t="str">
        <f>IFERROR(VLOOKUP(J$2,'R.WEALTH-Cummulative'!$A:$FG,$A149,FALSE)-1,"")</f>
        <v/>
      </c>
      <c r="K149" s="185" t="str">
        <f>IFERROR((VLOOKUP(K$2,'R.WEALTH-Cummulative'!$A:$FG,$A149,FALSE)^(1/(K$2/12)))-1,"")</f>
        <v/>
      </c>
      <c r="L149" s="185" t="str">
        <f>IFERROR((VLOOKUP(L$2,'R.WEALTH-Cummulative'!$A:$FG,$A149,FALSE)^(1/(L$2/12)))-1,"")</f>
        <v/>
      </c>
      <c r="M149" s="185" t="str">
        <f>IFERROR((VLOOKUP(M$2,'R.WEALTH-Cummulative'!$A:$FG,$A149,FALSE)^(1/(M$2/12)))-1,"")</f>
        <v/>
      </c>
      <c r="N149" s="185" t="str">
        <f>IFERROR((VLOOKUP(N$2,'R.WEALTH-Cummulative'!$A:$FG,$A149,FALSE)^(1/(N$2/12)))-1,"")</f>
        <v/>
      </c>
      <c r="O149" s="185" t="str">
        <f>IFERROR((VLOOKUP(O$2,'R.WEALTH-Cummulative'!$A:$FG,$A149,FALSE)^(1/(O$2/12)))-1,"")</f>
        <v/>
      </c>
      <c r="P149" s="185" t="str">
        <f>IFERROR((VLOOKUP(P$2,'R.WEALTH-Cummulative'!$A:$FG,$A149,FALSE)^(1/(P$2/12)))-1,"")</f>
        <v/>
      </c>
      <c r="Q149" s="185" t="str">
        <f>IFERROR((VLOOKUP(Q$2,'R.WEALTH-Cummulative'!$A:$FG,$A149,FALSE)^(1/(Q$2/12)))-1,"")</f>
        <v/>
      </c>
      <c r="R149" s="185" t="str">
        <f>IFERROR((VLOOKUP(R$2,'R.WEALTH-Cummulative'!$A:$FG,$A149,FALSE)^(1/(R$2/12)))-1,"")</f>
        <v/>
      </c>
      <c r="S149" s="185" t="str">
        <f>IFERROR((VLOOKUP(S$2,'R.WEALTH-Cummulative'!$A:$FG,$A149,FALSE)^(1/(S$2/12)))-1,"")</f>
        <v/>
      </c>
      <c r="T149" s="185" t="str">
        <f>IFERROR((VLOOKUP(T$2,'R.WEALTH-Cummulative'!$A:$FG,$A149,FALSE)^(1/(T$2/12)))-1,"")</f>
        <v/>
      </c>
      <c r="U149" s="185" t="str">
        <f>IFERROR((VLOOKUP(U$2,'R.WEALTH-Cummulative'!$A:$FG,$A149,FALSE)^(1/(U$2/12)))-1,"")</f>
        <v/>
      </c>
      <c r="V149" s="185" t="str">
        <f>IFERROR((VLOOKUP(V$2,'R.WEALTH-Cummulative'!$A:$FG,$A149,FALSE)^(1/(V$2/12)))-1,"")</f>
        <v/>
      </c>
      <c r="W149" s="185" t="str">
        <f>IFERROR((VLOOKUP(W$2,'R.WEALTH-Cummulative'!$A:$FG,$A149,FALSE)^(1/(W$2/12)))-1,"")</f>
        <v/>
      </c>
      <c r="X149" s="185" t="str">
        <f>IFERROR((VLOOKUP(X$2,'R.WEALTH-Cummulative'!$A:$FG,$A149,FALSE)^(1/(X$2/12)))-1,"")</f>
        <v/>
      </c>
      <c r="Y149" s="225">
        <f>VLOOKUP(Y$2,'Since Inception Returns'!$B:$AAB,Summary!A149-1,FALSE)</f>
        <v>0.62715701273363833</v>
      </c>
      <c r="Z149" s="225" t="str">
        <f>VLOOKUP(Z$2,'Since Inception Returns'!$B:$AAB,Summary!A149-1,FALSE)</f>
        <v>N/A</v>
      </c>
    </row>
    <row r="150" spans="1:26" s="232" customFormat="1">
      <c r="A150" s="230"/>
      <c r="B150" s="230">
        <v>86</v>
      </c>
      <c r="C150" s="238" t="s">
        <v>304</v>
      </c>
      <c r="D150" s="91" t="s">
        <v>305</v>
      </c>
      <c r="E150" s="229" t="s">
        <v>110</v>
      </c>
      <c r="F150" s="231">
        <f>IFERROR(VLOOKUP(F$2,'R.WEALTH-Cummulative (BM)'!$A:$FH,$B150,FALSE)-1,"")</f>
        <v>-3.3250173513828862E-2</v>
      </c>
      <c r="G150" s="231">
        <f>IFERROR(VLOOKUP(G$2,'R.WEALTH-Cummulative (BM)'!$A:$FH,$B150,FALSE)-1,"")</f>
        <v>-0.16571969220974092</v>
      </c>
      <c r="H150" s="231">
        <f>IFERROR(VLOOKUP(H$2,'R.WEALTH-Cummulative (BM)'!$A:$FH,$B150,FALSE)-1,"")</f>
        <v>-0.12980815360099307</v>
      </c>
      <c r="I150" s="231">
        <f>IFERROR(VLOOKUP(I$2,'R.WEALTH-Cummulative (BM)'!$A:$FH,$B150,FALSE)-1,"")</f>
        <v>-3.3250173513828862E-2</v>
      </c>
      <c r="J150" s="231" t="str">
        <f>IFERROR(VLOOKUP(J$2,'R.WEALTH-Cummulative (BM)'!$A:$FH,$B150,FALSE)-1,"")</f>
        <v/>
      </c>
      <c r="K150" s="231" t="str">
        <f>IFERROR((VLOOKUP(K$2,'R.WEALTH-Cummulative (BM)'!$A:$FH,$B150,FALSE)^(1/(K$2/12)))-1,"")</f>
        <v/>
      </c>
      <c r="L150" s="231" t="str">
        <f>IFERROR((VLOOKUP(L$2,'R.WEALTH-Cummulative (BM)'!$A:$FH,$B150,FALSE)^(1/(L$2/12)))-1,"")</f>
        <v/>
      </c>
      <c r="M150" s="231" t="str">
        <f>IFERROR((VLOOKUP(M$2,'R.WEALTH-Cummulative (BM)'!$A:$FH,$B150,FALSE)^(1/(M$2/12)))-1,"")</f>
        <v/>
      </c>
      <c r="N150" s="231" t="str">
        <f>IFERROR((VLOOKUP(N$2,'R.WEALTH-Cummulative (BM)'!$A:$FH,$B150,FALSE)^(1/(N$2/12)))-1,"")</f>
        <v/>
      </c>
      <c r="O150" s="231" t="str">
        <f>IFERROR((VLOOKUP(O$2,'R.WEALTH-Cummulative (BM)'!$A:$FH,$B150,FALSE)^(1/(O$2/12)))-1,"")</f>
        <v/>
      </c>
      <c r="P150" s="231" t="str">
        <f>IFERROR((VLOOKUP(P$2,'R.WEALTH-Cummulative (BM)'!$A:$FH,$B150,FALSE)^(1/(P$2/12)))-1,"")</f>
        <v/>
      </c>
      <c r="Q150" s="231" t="str">
        <f>IFERROR((VLOOKUP(Q$2,'R.WEALTH-Cummulative (BM)'!$A:$FH,$B150,FALSE)^(1/(Q$2/12)))-1,"")</f>
        <v/>
      </c>
      <c r="R150" s="231" t="str">
        <f>IFERROR((VLOOKUP(R$2,'R.WEALTH-Cummulative (BM)'!$A:$FH,$B150,FALSE)^(1/(R$2/12)))-1,"")</f>
        <v/>
      </c>
      <c r="S150" s="231" t="str">
        <f>IFERROR((VLOOKUP(S$2,'R.WEALTH-Cummulative (BM)'!$A:$FH,$B150,FALSE)^(1/(S$2/12)))-1,"")</f>
        <v/>
      </c>
      <c r="T150" s="231" t="str">
        <f>IFERROR((VLOOKUP(T$2,'R.WEALTH-Cummulative (BM)'!$A:$FH,$B150,FALSE)^(1/(T$2/12)))-1,"")</f>
        <v/>
      </c>
      <c r="U150" s="231" t="str">
        <f>IFERROR((VLOOKUP(U$2,'R.WEALTH-Cummulative (BM)'!$A:$FH,$B150,FALSE)^(1/(U$2/12)))-1,"")</f>
        <v/>
      </c>
      <c r="V150" s="231" t="str">
        <f>IFERROR((VLOOKUP(V$2,'R.WEALTH-Cummulative (BM)'!$A:$FH,$B150,FALSE)^(1/(V$2/12)))-1,"")</f>
        <v/>
      </c>
      <c r="W150" s="231" t="str">
        <f>IFERROR((VLOOKUP(W$2,'R.WEALTH-Cummulative (BM)'!$A:$FH,$B150,FALSE)^(1/(W$2/12)))-1,"")</f>
        <v/>
      </c>
      <c r="X150" s="231" t="str">
        <f>IFERROR((VLOOKUP(X$2,'R.WEALTH-Cummulative (BM)'!$A:$FH,$B150,FALSE)^(1/(X$2/12)))-1,"")</f>
        <v/>
      </c>
      <c r="Y150" s="227">
        <f>VLOOKUP(Y$2,'Since Inception (BM)'!$B:$AAC,Summary!B150-1,FALSE)</f>
        <v>8.941453682258893E-2</v>
      </c>
      <c r="Z150" s="227" t="str">
        <f>VLOOKUP(Z$2,'Since Inception (BM)'!$B:$AAC,Summary!B150-1,FALSE)</f>
        <v>N/A</v>
      </c>
    </row>
    <row r="151" spans="1:26">
      <c r="A151" s="184">
        <v>86</v>
      </c>
      <c r="B151" s="184"/>
      <c r="C151" s="238" t="s">
        <v>307</v>
      </c>
      <c r="D151" s="91" t="s">
        <v>308</v>
      </c>
      <c r="E151" s="91" t="s">
        <v>309</v>
      </c>
      <c r="F151" s="185">
        <f>IFERROR(VLOOKUP(F$2,'R.WEALTH-Cummulative'!$A:$FG,$A151,FALSE)-1,"")</f>
        <v>-1.0036706947515794E-2</v>
      </c>
      <c r="G151" s="185">
        <f>IFERROR(VLOOKUP(G$2,'R.WEALTH-Cummulative'!$A:$FG,$A151,FALSE)-1,"")</f>
        <v>3.9523940022378357E-2</v>
      </c>
      <c r="H151" s="185">
        <f>IFERROR(VLOOKUP(H$2,'R.WEALTH-Cummulative'!$A:$FG,$A151,FALSE)-1,"")</f>
        <v>6.6868840807386087E-2</v>
      </c>
      <c r="I151" s="185">
        <f>IFERROR(VLOOKUP(I$2,'R.WEALTH-Cummulative'!$A:$FG,$A151,FALSE)-1,"")</f>
        <v>-1.0036706947515794E-2</v>
      </c>
      <c r="J151" s="185" t="str">
        <f>IFERROR(VLOOKUP(J$2,'R.WEALTH-Cummulative'!$A:$FG,$A151,FALSE)-1,"")</f>
        <v/>
      </c>
      <c r="K151" s="185" t="str">
        <f>IFERROR((VLOOKUP(K$2,'R.WEALTH-Cummulative'!$A:$FG,$A151,FALSE)^(1/(K$2/12)))-1,"")</f>
        <v/>
      </c>
      <c r="L151" s="185" t="str">
        <f>IFERROR((VLOOKUP(L$2,'R.WEALTH-Cummulative'!$A:$FG,$A151,FALSE)^(1/(L$2/12)))-1,"")</f>
        <v/>
      </c>
      <c r="M151" s="185" t="str">
        <f>IFERROR((VLOOKUP(M$2,'R.WEALTH-Cummulative'!$A:$FG,$A151,FALSE)^(1/(M$2/12)))-1,"")</f>
        <v/>
      </c>
      <c r="N151" s="185" t="str">
        <f>IFERROR((VLOOKUP(N$2,'R.WEALTH-Cummulative'!$A:$FG,$A151,FALSE)^(1/(N$2/12)))-1,"")</f>
        <v/>
      </c>
      <c r="O151" s="185" t="str">
        <f>IFERROR((VLOOKUP(O$2,'R.WEALTH-Cummulative'!$A:$FG,$A151,FALSE)^(1/(O$2/12)))-1,"")</f>
        <v/>
      </c>
      <c r="P151" s="185" t="str">
        <f>IFERROR((VLOOKUP(P$2,'R.WEALTH-Cummulative'!$A:$FG,$A151,FALSE)^(1/(P$2/12)))-1,"")</f>
        <v/>
      </c>
      <c r="Q151" s="185" t="str">
        <f>IFERROR((VLOOKUP(Q$2,'R.WEALTH-Cummulative'!$A:$FG,$A151,FALSE)^(1/(Q$2/12)))-1,"")</f>
        <v/>
      </c>
      <c r="R151" s="185" t="str">
        <f>IFERROR((VLOOKUP(R$2,'R.WEALTH-Cummulative'!$A:$FG,$A151,FALSE)^(1/(R$2/12)))-1,"")</f>
        <v/>
      </c>
      <c r="S151" s="185" t="str">
        <f>IFERROR((VLOOKUP(S$2,'R.WEALTH-Cummulative'!$A:$FG,$A151,FALSE)^(1/(S$2/12)))-1,"")</f>
        <v/>
      </c>
      <c r="T151" s="185" t="str">
        <f>IFERROR((VLOOKUP(T$2,'R.WEALTH-Cummulative'!$A:$FG,$A151,FALSE)^(1/(T$2/12)))-1,"")</f>
        <v/>
      </c>
      <c r="U151" s="185" t="str">
        <f>IFERROR((VLOOKUP(U$2,'R.WEALTH-Cummulative'!$A:$FG,$A151,FALSE)^(1/(U$2/12)))-1,"")</f>
        <v/>
      </c>
      <c r="V151" s="185" t="str">
        <f>IFERROR((VLOOKUP(V$2,'R.WEALTH-Cummulative'!$A:$FG,$A151,FALSE)^(1/(V$2/12)))-1,"")</f>
        <v/>
      </c>
      <c r="W151" s="185" t="str">
        <f>IFERROR((VLOOKUP(W$2,'R.WEALTH-Cummulative'!$A:$FG,$A151,FALSE)^(1/(W$2/12)))-1,"")</f>
        <v/>
      </c>
      <c r="X151" s="185" t="str">
        <f>IFERROR((VLOOKUP(X$2,'R.WEALTH-Cummulative'!$A:$FG,$A151,FALSE)^(1/(X$2/12)))-1,"")</f>
        <v/>
      </c>
      <c r="Y151" s="225">
        <f>VLOOKUP(Y$2,'Since Inception Returns'!$B:$AAB,Summary!A151-1,FALSE)</f>
        <v>0.16338209298186968</v>
      </c>
      <c r="Z151" s="225" t="str">
        <f>VLOOKUP(Z$2,'Since Inception Returns'!$B:$AAB,Summary!A151-1,FALSE)</f>
        <v>N/A</v>
      </c>
    </row>
    <row r="152" spans="1:26">
      <c r="A152" s="184">
        <v>87</v>
      </c>
      <c r="B152" s="184"/>
      <c r="C152" s="238" t="s">
        <v>310</v>
      </c>
      <c r="D152" s="91" t="s">
        <v>311</v>
      </c>
      <c r="E152" s="91" t="s">
        <v>312</v>
      </c>
      <c r="F152" s="185">
        <f>IFERROR(VLOOKUP(F$2,'R.WEALTH-Cummulative'!$A:$FG,$A152,FALSE)-1,"")</f>
        <v>-7.3040839047774364E-3</v>
      </c>
      <c r="G152" s="185">
        <f>IFERROR(VLOOKUP(G$2,'R.WEALTH-Cummulative'!$A:$FG,$A152,FALSE)-1,"")</f>
        <v>4.4990737859182506E-2</v>
      </c>
      <c r="H152" s="185">
        <f>IFERROR(VLOOKUP(H$2,'R.WEALTH-Cummulative'!$A:$FG,$A152,FALSE)-1,"")</f>
        <v>8.1884327063244555E-2</v>
      </c>
      <c r="I152" s="185">
        <f>IFERROR(VLOOKUP(I$2,'R.WEALTH-Cummulative'!$A:$FG,$A152,FALSE)-1,"")</f>
        <v>-7.3040839047774364E-3</v>
      </c>
      <c r="J152" s="185" t="str">
        <f>IFERROR(VLOOKUP(J$2,'R.WEALTH-Cummulative'!$A:$FG,$A152,FALSE)-1,"")</f>
        <v/>
      </c>
      <c r="K152" s="185" t="str">
        <f>IFERROR((VLOOKUP(K$2,'R.WEALTH-Cummulative'!$A:$FG,$A152,FALSE)^(1/(K$2/12)))-1,"")</f>
        <v/>
      </c>
      <c r="L152" s="185" t="str">
        <f>IFERROR((VLOOKUP(L$2,'R.WEALTH-Cummulative'!$A:$FG,$A152,FALSE)^(1/(L$2/12)))-1,"")</f>
        <v/>
      </c>
      <c r="M152" s="185" t="str">
        <f>IFERROR((VLOOKUP(M$2,'R.WEALTH-Cummulative'!$A:$FG,$A152,FALSE)^(1/(M$2/12)))-1,"")</f>
        <v/>
      </c>
      <c r="N152" s="185" t="str">
        <f>IFERROR((VLOOKUP(N$2,'R.WEALTH-Cummulative'!$A:$FG,$A152,FALSE)^(1/(N$2/12)))-1,"")</f>
        <v/>
      </c>
      <c r="O152" s="185" t="str">
        <f>IFERROR((VLOOKUP(O$2,'R.WEALTH-Cummulative'!$A:$FG,$A152,FALSE)^(1/(O$2/12)))-1,"")</f>
        <v/>
      </c>
      <c r="P152" s="185" t="str">
        <f>IFERROR((VLOOKUP(P$2,'R.WEALTH-Cummulative'!$A:$FG,$A152,FALSE)^(1/(P$2/12)))-1,"")</f>
        <v/>
      </c>
      <c r="Q152" s="185" t="str">
        <f>IFERROR((VLOOKUP(Q$2,'R.WEALTH-Cummulative'!$A:$FG,$A152,FALSE)^(1/(Q$2/12)))-1,"")</f>
        <v/>
      </c>
      <c r="R152" s="185" t="str">
        <f>IFERROR((VLOOKUP(R$2,'R.WEALTH-Cummulative'!$A:$FG,$A152,FALSE)^(1/(R$2/12)))-1,"")</f>
        <v/>
      </c>
      <c r="S152" s="185" t="str">
        <f>IFERROR((VLOOKUP(S$2,'R.WEALTH-Cummulative'!$A:$FG,$A152,FALSE)^(1/(S$2/12)))-1,"")</f>
        <v/>
      </c>
      <c r="T152" s="185" t="str">
        <f>IFERROR((VLOOKUP(T$2,'R.WEALTH-Cummulative'!$A:$FG,$A152,FALSE)^(1/(T$2/12)))-1,"")</f>
        <v/>
      </c>
      <c r="U152" s="185" t="str">
        <f>IFERROR((VLOOKUP(U$2,'R.WEALTH-Cummulative'!$A:$FG,$A152,FALSE)^(1/(U$2/12)))-1,"")</f>
        <v/>
      </c>
      <c r="V152" s="185" t="str">
        <f>IFERROR((VLOOKUP(V$2,'R.WEALTH-Cummulative'!$A:$FG,$A152,FALSE)^(1/(V$2/12)))-1,"")</f>
        <v/>
      </c>
      <c r="W152" s="185" t="str">
        <f>IFERROR((VLOOKUP(W$2,'R.WEALTH-Cummulative'!$A:$FG,$A152,FALSE)^(1/(W$2/12)))-1,"")</f>
        <v/>
      </c>
      <c r="X152" s="185" t="str">
        <f>IFERROR((VLOOKUP(X$2,'R.WEALTH-Cummulative'!$A:$FG,$A152,FALSE)^(1/(X$2/12)))-1,"")</f>
        <v/>
      </c>
      <c r="Y152" s="225">
        <f>VLOOKUP(Y$2,'Since Inception Returns'!$B:$AAB,Summary!A152-1,FALSE)</f>
        <v>0.18983166062714951</v>
      </c>
      <c r="Z152" s="225" t="str">
        <f>VLOOKUP(Z$2,'Since Inception Returns'!$B:$AAB,Summary!A152-1,FALSE)</f>
        <v>N/A</v>
      </c>
    </row>
    <row r="153" spans="1:26" s="232" customFormat="1">
      <c r="A153" s="230"/>
      <c r="B153" s="230">
        <v>88</v>
      </c>
      <c r="C153" s="238" t="s">
        <v>310</v>
      </c>
      <c r="D153" s="91" t="s">
        <v>311</v>
      </c>
      <c r="E153" s="229" t="s">
        <v>116</v>
      </c>
      <c r="F153" s="231">
        <f>IFERROR(VLOOKUP(F$2,'R.WEALTH-Cummulative (BM)'!$A:$FH,$B153,FALSE)-1,"")</f>
        <v>-4.1784691104929106E-4</v>
      </c>
      <c r="G153" s="231">
        <f>IFERROR(VLOOKUP(G$2,'R.WEALTH-Cummulative (BM)'!$A:$FH,$B153,FALSE)-1,"")</f>
        <v>4.8150452310693925E-2</v>
      </c>
      <c r="H153" s="231">
        <f>IFERROR(VLOOKUP(H$2,'R.WEALTH-Cummulative (BM)'!$A:$FH,$B153,FALSE)-1,"")</f>
        <v>0.16061553966939268</v>
      </c>
      <c r="I153" s="231">
        <f>IFERROR(VLOOKUP(I$2,'R.WEALTH-Cummulative (BM)'!$A:$FH,$B153,FALSE)-1,"")</f>
        <v>-4.1784691104929106E-4</v>
      </c>
      <c r="J153" s="231" t="str">
        <f>IFERROR(VLOOKUP(J$2,'R.WEALTH-Cummulative (BM)'!$A:$FH,$B153,FALSE)-1,"")</f>
        <v/>
      </c>
      <c r="K153" s="231" t="str">
        <f>IFERROR((VLOOKUP(K$2,'R.WEALTH-Cummulative (BM)'!$A:$FH,$B153,FALSE)^(1/(K$2/12)))-1,"")</f>
        <v/>
      </c>
      <c r="L153" s="231" t="str">
        <f>IFERROR((VLOOKUP(L$2,'R.WEALTH-Cummulative (BM)'!$A:$FH,$B153,FALSE)^(1/(L$2/12)))-1,"")</f>
        <v/>
      </c>
      <c r="M153" s="231" t="str">
        <f>IFERROR((VLOOKUP(M$2,'R.WEALTH-Cummulative (BM)'!$A:$FH,$B153,FALSE)^(1/(M$2/12)))-1,"")</f>
        <v/>
      </c>
      <c r="N153" s="231" t="str">
        <f>IFERROR((VLOOKUP(N$2,'R.WEALTH-Cummulative (BM)'!$A:$FH,$B153,FALSE)^(1/(N$2/12)))-1,"")</f>
        <v/>
      </c>
      <c r="O153" s="231" t="str">
        <f>IFERROR((VLOOKUP(O$2,'R.WEALTH-Cummulative (BM)'!$A:$FH,$B153,FALSE)^(1/(O$2/12)))-1,"")</f>
        <v/>
      </c>
      <c r="P153" s="231" t="str">
        <f>IFERROR((VLOOKUP(P$2,'R.WEALTH-Cummulative (BM)'!$A:$FH,$B153,FALSE)^(1/(P$2/12)))-1,"")</f>
        <v/>
      </c>
      <c r="Q153" s="231" t="str">
        <f>IFERROR((VLOOKUP(Q$2,'R.WEALTH-Cummulative (BM)'!$A:$FH,$B153,FALSE)^(1/(Q$2/12)))-1,"")</f>
        <v/>
      </c>
      <c r="R153" s="231" t="str">
        <f>IFERROR((VLOOKUP(R$2,'R.WEALTH-Cummulative (BM)'!$A:$FH,$B153,FALSE)^(1/(R$2/12)))-1,"")</f>
        <v/>
      </c>
      <c r="S153" s="231" t="str">
        <f>IFERROR((VLOOKUP(S$2,'R.WEALTH-Cummulative (BM)'!$A:$FH,$B153,FALSE)^(1/(S$2/12)))-1,"")</f>
        <v/>
      </c>
      <c r="T153" s="231" t="str">
        <f>IFERROR((VLOOKUP(T$2,'R.WEALTH-Cummulative (BM)'!$A:$FH,$B153,FALSE)^(1/(T$2/12)))-1,"")</f>
        <v/>
      </c>
      <c r="U153" s="231" t="str">
        <f>IFERROR((VLOOKUP(U$2,'R.WEALTH-Cummulative (BM)'!$A:$FH,$B153,FALSE)^(1/(U$2/12)))-1,"")</f>
        <v/>
      </c>
      <c r="V153" s="231" t="str">
        <f>IFERROR((VLOOKUP(V$2,'R.WEALTH-Cummulative (BM)'!$A:$FH,$B153,FALSE)^(1/(V$2/12)))-1,"")</f>
        <v/>
      </c>
      <c r="W153" s="231" t="str">
        <f>IFERROR((VLOOKUP(W$2,'R.WEALTH-Cummulative (BM)'!$A:$FH,$B153,FALSE)^(1/(W$2/12)))-1,"")</f>
        <v/>
      </c>
      <c r="X153" s="231" t="str">
        <f>IFERROR((VLOOKUP(X$2,'R.WEALTH-Cummulative (BM)'!$A:$FH,$B153,FALSE)^(1/(X$2/12)))-1,"")</f>
        <v/>
      </c>
      <c r="Y153" s="227">
        <f>VLOOKUP(Y$2,'Since Inception (BM)'!$B:$AAC,Summary!B153-1,FALSE)</f>
        <v>0.34162907143919474</v>
      </c>
      <c r="Z153" s="227" t="str">
        <f>VLOOKUP(Z$2,'Since Inception (BM)'!$B:$AAC,Summary!B153-1,FALSE)</f>
        <v>N/A</v>
      </c>
    </row>
    <row r="154" spans="1:26">
      <c r="A154" s="184">
        <v>88</v>
      </c>
      <c r="B154" s="184"/>
      <c r="C154" s="238" t="s">
        <v>313</v>
      </c>
      <c r="D154" s="91" t="s">
        <v>314</v>
      </c>
      <c r="E154" s="91" t="s">
        <v>315</v>
      </c>
      <c r="F154" s="185">
        <f>IFERROR(VLOOKUP(F$2,'R.WEALTH-Cummulative'!$A:$FG,$A154,FALSE)-1,"")</f>
        <v>-6.0257355364966236E-2</v>
      </c>
      <c r="G154" s="185">
        <f>IFERROR(VLOOKUP(G$2,'R.WEALTH-Cummulative'!$A:$FG,$A154,FALSE)-1,"")</f>
        <v>-6.7847544186368514E-2</v>
      </c>
      <c r="H154" s="185">
        <f>IFERROR(VLOOKUP(H$2,'R.WEALTH-Cummulative'!$A:$FG,$A154,FALSE)-1,"")</f>
        <v>0.26105424337672645</v>
      </c>
      <c r="I154" s="185">
        <f>IFERROR(VLOOKUP(I$2,'R.WEALTH-Cummulative'!$A:$FG,$A154,FALSE)-1,"")</f>
        <v>-6.0257355364966236E-2</v>
      </c>
      <c r="J154" s="185" t="str">
        <f>IFERROR(VLOOKUP(J$2,'R.WEALTH-Cummulative'!$A:$FG,$A154,FALSE)-1,"")</f>
        <v/>
      </c>
      <c r="K154" s="185" t="str">
        <f>IFERROR((VLOOKUP(K$2,'R.WEALTH-Cummulative'!$A:$FG,$A154,FALSE)^(1/(K$2/12)))-1,"")</f>
        <v/>
      </c>
      <c r="L154" s="185" t="str">
        <f>IFERROR((VLOOKUP(L$2,'R.WEALTH-Cummulative'!$A:$FG,$A154,FALSE)^(1/(L$2/12)))-1,"")</f>
        <v/>
      </c>
      <c r="M154" s="185" t="str">
        <f>IFERROR((VLOOKUP(M$2,'R.WEALTH-Cummulative'!$A:$FG,$A154,FALSE)^(1/(M$2/12)))-1,"")</f>
        <v/>
      </c>
      <c r="N154" s="185" t="str">
        <f>IFERROR((VLOOKUP(N$2,'R.WEALTH-Cummulative'!$A:$FG,$A154,FALSE)^(1/(N$2/12)))-1,"")</f>
        <v/>
      </c>
      <c r="O154" s="185" t="str">
        <f>IFERROR((VLOOKUP(O$2,'R.WEALTH-Cummulative'!$A:$FG,$A154,FALSE)^(1/(O$2/12)))-1,"")</f>
        <v/>
      </c>
      <c r="P154" s="185" t="str">
        <f>IFERROR((VLOOKUP(P$2,'R.WEALTH-Cummulative'!$A:$FG,$A154,FALSE)^(1/(P$2/12)))-1,"")</f>
        <v/>
      </c>
      <c r="Q154" s="185" t="str">
        <f>IFERROR((VLOOKUP(Q$2,'R.WEALTH-Cummulative'!$A:$FG,$A154,FALSE)^(1/(Q$2/12)))-1,"")</f>
        <v/>
      </c>
      <c r="R154" s="185" t="str">
        <f>IFERROR((VLOOKUP(R$2,'R.WEALTH-Cummulative'!$A:$FG,$A154,FALSE)^(1/(R$2/12)))-1,"")</f>
        <v/>
      </c>
      <c r="S154" s="185" t="str">
        <f>IFERROR((VLOOKUP(S$2,'R.WEALTH-Cummulative'!$A:$FG,$A154,FALSE)^(1/(S$2/12)))-1,"")</f>
        <v/>
      </c>
      <c r="T154" s="185" t="str">
        <f>IFERROR((VLOOKUP(T$2,'R.WEALTH-Cummulative'!$A:$FG,$A154,FALSE)^(1/(T$2/12)))-1,"")</f>
        <v/>
      </c>
      <c r="U154" s="185" t="str">
        <f>IFERROR((VLOOKUP(U$2,'R.WEALTH-Cummulative'!$A:$FG,$A154,FALSE)^(1/(U$2/12)))-1,"")</f>
        <v/>
      </c>
      <c r="V154" s="185" t="str">
        <f>IFERROR((VLOOKUP(V$2,'R.WEALTH-Cummulative'!$A:$FG,$A154,FALSE)^(1/(V$2/12)))-1,"")</f>
        <v/>
      </c>
      <c r="W154" s="185" t="str">
        <f>IFERROR((VLOOKUP(W$2,'R.WEALTH-Cummulative'!$A:$FG,$A154,FALSE)^(1/(W$2/12)))-1,"")</f>
        <v/>
      </c>
      <c r="X154" s="185" t="str">
        <f>IFERROR((VLOOKUP(X$2,'R.WEALTH-Cummulative'!$A:$FG,$A154,FALSE)^(1/(X$2/12)))-1,"")</f>
        <v/>
      </c>
      <c r="Y154" s="225">
        <f>VLOOKUP(Y$2,'Since Inception Returns'!$B:$AAB,Summary!A154-1,FALSE)</f>
        <v>0.3787316218544976</v>
      </c>
      <c r="Z154" s="225" t="str">
        <f>VLOOKUP(Z$2,'Since Inception Returns'!$B:$AAB,Summary!A154-1,FALSE)</f>
        <v>N/A</v>
      </c>
    </row>
    <row r="155" spans="1:26" s="232" customFormat="1">
      <c r="A155" s="230"/>
      <c r="B155" s="230">
        <v>89</v>
      </c>
      <c r="C155" s="238" t="s">
        <v>313</v>
      </c>
      <c r="D155" s="91" t="s">
        <v>314</v>
      </c>
      <c r="E155" s="229" t="s">
        <v>96</v>
      </c>
      <c r="F155" s="231">
        <f>IFERROR(VLOOKUP(F$2,'R.WEALTH-Cummulative (BM)'!$A:$FH,$B155,FALSE)-1,"")</f>
        <v>-9.2134293840877568E-3</v>
      </c>
      <c r="G155" s="231">
        <f>IFERROR(VLOOKUP(G$2,'R.WEALTH-Cummulative (BM)'!$A:$FH,$B155,FALSE)-1,"")</f>
        <v>-4.0381701126082192E-2</v>
      </c>
      <c r="H155" s="231">
        <f>IFERROR(VLOOKUP(H$2,'R.WEALTH-Cummulative (BM)'!$A:$FH,$B155,FALSE)-1,"")</f>
        <v>8.1863367162002598E-2</v>
      </c>
      <c r="I155" s="231">
        <f>IFERROR(VLOOKUP(I$2,'R.WEALTH-Cummulative (BM)'!$A:$FH,$B155,FALSE)-1,"")</f>
        <v>-9.2134293840877568E-3</v>
      </c>
      <c r="J155" s="231" t="str">
        <f>IFERROR(VLOOKUP(J$2,'R.WEALTH-Cummulative (BM)'!$A:$FH,$B155,FALSE)-1,"")</f>
        <v/>
      </c>
      <c r="K155" s="231" t="str">
        <f>IFERROR((VLOOKUP(K$2,'R.WEALTH-Cummulative (BM)'!$A:$FH,$B155,FALSE)^(1/(K$2/12)))-1,"")</f>
        <v/>
      </c>
      <c r="L155" s="231" t="str">
        <f>IFERROR((VLOOKUP(L$2,'R.WEALTH-Cummulative (BM)'!$A:$FH,$B155,FALSE)^(1/(L$2/12)))-1,"")</f>
        <v/>
      </c>
      <c r="M155" s="231" t="str">
        <f>IFERROR((VLOOKUP(M$2,'R.WEALTH-Cummulative (BM)'!$A:$FH,$B155,FALSE)^(1/(M$2/12)))-1,"")</f>
        <v/>
      </c>
      <c r="N155" s="231" t="str">
        <f>IFERROR((VLOOKUP(N$2,'R.WEALTH-Cummulative (BM)'!$A:$FH,$B155,FALSE)^(1/(N$2/12)))-1,"")</f>
        <v/>
      </c>
      <c r="O155" s="231" t="str">
        <f>IFERROR((VLOOKUP(O$2,'R.WEALTH-Cummulative (BM)'!$A:$FH,$B155,FALSE)^(1/(O$2/12)))-1,"")</f>
        <v/>
      </c>
      <c r="P155" s="231" t="str">
        <f>IFERROR((VLOOKUP(P$2,'R.WEALTH-Cummulative (BM)'!$A:$FH,$B155,FALSE)^(1/(P$2/12)))-1,"")</f>
        <v/>
      </c>
      <c r="Q155" s="231" t="str">
        <f>IFERROR((VLOOKUP(Q$2,'R.WEALTH-Cummulative (BM)'!$A:$FH,$B155,FALSE)^(1/(Q$2/12)))-1,"")</f>
        <v/>
      </c>
      <c r="R155" s="231" t="str">
        <f>IFERROR((VLOOKUP(R$2,'R.WEALTH-Cummulative (BM)'!$A:$FH,$B155,FALSE)^(1/(R$2/12)))-1,"")</f>
        <v/>
      </c>
      <c r="S155" s="231" t="str">
        <f>IFERROR((VLOOKUP(S$2,'R.WEALTH-Cummulative (BM)'!$A:$FH,$B155,FALSE)^(1/(S$2/12)))-1,"")</f>
        <v/>
      </c>
      <c r="T155" s="231" t="str">
        <f>IFERROR((VLOOKUP(T$2,'R.WEALTH-Cummulative (BM)'!$A:$FH,$B155,FALSE)^(1/(T$2/12)))-1,"")</f>
        <v/>
      </c>
      <c r="U155" s="231" t="str">
        <f>IFERROR((VLOOKUP(U$2,'R.WEALTH-Cummulative (BM)'!$A:$FH,$B155,FALSE)^(1/(U$2/12)))-1,"")</f>
        <v/>
      </c>
      <c r="V155" s="231" t="str">
        <f>IFERROR((VLOOKUP(V$2,'R.WEALTH-Cummulative (BM)'!$A:$FH,$B155,FALSE)^(1/(V$2/12)))-1,"")</f>
        <v/>
      </c>
      <c r="W155" s="231" t="str">
        <f>IFERROR((VLOOKUP(W$2,'R.WEALTH-Cummulative (BM)'!$A:$FH,$B155,FALSE)^(1/(W$2/12)))-1,"")</f>
        <v/>
      </c>
      <c r="X155" s="231" t="str">
        <f>IFERROR((VLOOKUP(X$2,'R.WEALTH-Cummulative (BM)'!$A:$FH,$B155,FALSE)^(1/(X$2/12)))-1,"")</f>
        <v/>
      </c>
      <c r="Y155" s="227">
        <f>VLOOKUP(Y$2,'Since Inception (BM)'!$B:$AAC,Summary!B155-1,FALSE)</f>
        <v>0.1830389733393778</v>
      </c>
      <c r="Z155" s="227" t="str">
        <f>VLOOKUP(Z$2,'Since Inception (BM)'!$B:$AAC,Summary!B155-1,FALSE)</f>
        <v>N/A</v>
      </c>
    </row>
    <row r="156" spans="1:26">
      <c r="A156" s="230">
        <v>89</v>
      </c>
      <c r="B156" s="230"/>
      <c r="C156" s="238" t="s">
        <v>316</v>
      </c>
      <c r="D156" s="91" t="s">
        <v>317</v>
      </c>
      <c r="E156" s="91" t="s">
        <v>318</v>
      </c>
      <c r="F156" s="185">
        <f>IFERROR(VLOOKUP(F$2,'R.WEALTH-Cummulative'!$A:$FG,$A156,FALSE)-1,"")</f>
        <v>-3.5937325029502643E-2</v>
      </c>
      <c r="G156" s="185">
        <f>IFERROR(VLOOKUP(G$2,'R.WEALTH-Cummulative'!$A:$FG,$A156,FALSE)-1,"")</f>
        <v>-0.10735021312878423</v>
      </c>
      <c r="H156" s="185" t="str">
        <f>IFERROR(VLOOKUP(H$2,'R.WEALTH-Cummulative'!$A:$FG,$A156,FALSE)-1,"")</f>
        <v/>
      </c>
      <c r="I156" s="185">
        <f>IFERROR(VLOOKUP(I$2,'R.WEALTH-Cummulative'!$A:$FG,$A156,FALSE)-1,"")</f>
        <v>-3.5937325029502643E-2</v>
      </c>
      <c r="J156" s="185" t="str">
        <f>IFERROR(VLOOKUP(J$2,'R.WEALTH-Cummulative'!$A:$FG,$A156,FALSE)-1,"")</f>
        <v/>
      </c>
      <c r="K156" s="185" t="str">
        <f>IFERROR((VLOOKUP(K$2,'R.WEALTH-Cummulative'!$A:$FG,$A156,FALSE)^(1/(K$2/12)))-1,"")</f>
        <v/>
      </c>
      <c r="L156" s="185" t="str">
        <f>IFERROR((VLOOKUP(L$2,'R.WEALTH-Cummulative'!$A:$FG,$A156,FALSE)^(1/(L$2/12)))-1,"")</f>
        <v/>
      </c>
      <c r="M156" s="185" t="str">
        <f>IFERROR((VLOOKUP(M$2,'R.WEALTH-Cummulative'!$A:$FG,$A156,FALSE)^(1/(M$2/12)))-1,"")</f>
        <v/>
      </c>
      <c r="N156" s="185" t="str">
        <f>IFERROR((VLOOKUP(N$2,'R.WEALTH-Cummulative'!$A:$FG,$A156,FALSE)^(1/(N$2/12)))-1,"")</f>
        <v/>
      </c>
      <c r="O156" s="185" t="str">
        <f>IFERROR((VLOOKUP(O$2,'R.WEALTH-Cummulative'!$A:$FG,$A156,FALSE)^(1/(O$2/12)))-1,"")</f>
        <v/>
      </c>
      <c r="P156" s="185" t="str">
        <f>IFERROR((VLOOKUP(P$2,'R.WEALTH-Cummulative'!$A:$FG,$A156,FALSE)^(1/(P$2/12)))-1,"")</f>
        <v/>
      </c>
      <c r="Q156" s="185" t="str">
        <f>IFERROR((VLOOKUP(Q$2,'R.WEALTH-Cummulative'!$A:$FG,$A156,FALSE)^(1/(Q$2/12)))-1,"")</f>
        <v/>
      </c>
      <c r="R156" s="185" t="str">
        <f>IFERROR((VLOOKUP(R$2,'R.WEALTH-Cummulative'!$A:$FG,$A156,FALSE)^(1/(R$2/12)))-1,"")</f>
        <v/>
      </c>
      <c r="S156" s="185" t="str">
        <f>IFERROR((VLOOKUP(S$2,'R.WEALTH-Cummulative'!$A:$FG,$A156,FALSE)^(1/(S$2/12)))-1,"")</f>
        <v/>
      </c>
      <c r="T156" s="185" t="str">
        <f>IFERROR((VLOOKUP(T$2,'R.WEALTH-Cummulative'!$A:$FG,$A156,FALSE)^(1/(T$2/12)))-1,"")</f>
        <v/>
      </c>
      <c r="U156" s="185" t="str">
        <f>IFERROR((VLOOKUP(U$2,'R.WEALTH-Cummulative'!$A:$FG,$A156,FALSE)^(1/(U$2/12)))-1,"")</f>
        <v/>
      </c>
      <c r="V156" s="185" t="str">
        <f>IFERROR((VLOOKUP(V$2,'R.WEALTH-Cummulative'!$A:$FG,$A156,FALSE)^(1/(V$2/12)))-1,"")</f>
        <v/>
      </c>
      <c r="W156" s="185" t="str">
        <f>IFERROR((VLOOKUP(W$2,'R.WEALTH-Cummulative'!$A:$FG,$A156,FALSE)^(1/(W$2/12)))-1,"")</f>
        <v/>
      </c>
      <c r="X156" s="185" t="str">
        <f>IFERROR((VLOOKUP(X$2,'R.WEALTH-Cummulative'!$A:$FG,$A156,FALSE)^(1/(X$2/12)))-1,"")</f>
        <v/>
      </c>
      <c r="Y156" s="225">
        <f>VLOOKUP(Y$2,'Since Inception Returns'!$B:$AAB,Summary!A156-1,FALSE)</f>
        <v>-9.6823696841241702E-3</v>
      </c>
      <c r="Z156" s="225" t="str">
        <f>VLOOKUP(Z$2,'Since Inception Returns'!$B:$AAB,Summary!A156-1,FALSE)</f>
        <v>N/A</v>
      </c>
    </row>
    <row r="157" spans="1:26">
      <c r="A157" s="184"/>
      <c r="B157" s="184">
        <v>90</v>
      </c>
      <c r="C157" s="238" t="s">
        <v>316</v>
      </c>
      <c r="D157" s="91" t="s">
        <v>317</v>
      </c>
      <c r="E157" s="229" t="s">
        <v>96</v>
      </c>
      <c r="F157" s="231">
        <f>IFERROR(VLOOKUP(F$2,'R.WEALTH-Cummulative (BM)'!$A:$FH,$B157,FALSE)-1,"")</f>
        <v>-9.2134293840877568E-3</v>
      </c>
      <c r="G157" s="231">
        <f>IFERROR(VLOOKUP(G$2,'R.WEALTH-Cummulative (BM)'!$A:$FH,$B157,FALSE)-1,"")</f>
        <v>-4.0381701126082192E-2</v>
      </c>
      <c r="H157" s="231" t="str">
        <f>IFERROR(VLOOKUP(H$2,'R.WEALTH-Cummulative (BM)'!$A:$FH,$B157,FALSE)-1,"")</f>
        <v/>
      </c>
      <c r="I157" s="231">
        <f>IFERROR(VLOOKUP(I$2,'R.WEALTH-Cummulative (BM)'!$A:$FH,$B157,FALSE)-1,"")</f>
        <v>-9.2134293840877568E-3</v>
      </c>
      <c r="J157" s="231" t="str">
        <f>IFERROR(VLOOKUP(J$2,'R.WEALTH-Cummulative (BM)'!$A:$FH,$B157,FALSE)-1,"")</f>
        <v/>
      </c>
      <c r="K157" s="231" t="str">
        <f>IFERROR((VLOOKUP(K$2,'R.WEALTH-Cummulative (BM)'!$A:$FH,$B157,FALSE)^(1/(K$2/12)))-1,"")</f>
        <v/>
      </c>
      <c r="L157" s="231" t="str">
        <f>IFERROR((VLOOKUP(L$2,'R.WEALTH-Cummulative (BM)'!$A:$FH,$B157,FALSE)^(1/(L$2/12)))-1,"")</f>
        <v/>
      </c>
      <c r="M157" s="231" t="str">
        <f>IFERROR((VLOOKUP(M$2,'R.WEALTH-Cummulative (BM)'!$A:$FH,$B157,FALSE)^(1/(M$2/12)))-1,"")</f>
        <v/>
      </c>
      <c r="N157" s="231" t="str">
        <f>IFERROR((VLOOKUP(N$2,'R.WEALTH-Cummulative (BM)'!$A:$FH,$B157,FALSE)^(1/(N$2/12)))-1,"")</f>
        <v/>
      </c>
      <c r="O157" s="231" t="str">
        <f>IFERROR((VLOOKUP(O$2,'R.WEALTH-Cummulative (BM)'!$A:$FH,$B157,FALSE)^(1/(O$2/12)))-1,"")</f>
        <v/>
      </c>
      <c r="P157" s="231" t="str">
        <f>IFERROR((VLOOKUP(P$2,'R.WEALTH-Cummulative (BM)'!$A:$FH,$B157,FALSE)^(1/(P$2/12)))-1,"")</f>
        <v/>
      </c>
      <c r="Q157" s="231" t="str">
        <f>IFERROR((VLOOKUP(Q$2,'R.WEALTH-Cummulative (BM)'!$A:$FH,$B157,FALSE)^(1/(Q$2/12)))-1,"")</f>
        <v/>
      </c>
      <c r="R157" s="231" t="str">
        <f>IFERROR((VLOOKUP(R$2,'R.WEALTH-Cummulative (BM)'!$A:$FH,$B157,FALSE)^(1/(R$2/12)))-1,"")</f>
        <v/>
      </c>
      <c r="S157" s="231" t="str">
        <f>IFERROR((VLOOKUP(S$2,'R.WEALTH-Cummulative (BM)'!$A:$FH,$B157,FALSE)^(1/(S$2/12)))-1,"")</f>
        <v/>
      </c>
      <c r="T157" s="231" t="str">
        <f>IFERROR((VLOOKUP(T$2,'R.WEALTH-Cummulative (BM)'!$A:$FH,$B157,FALSE)^(1/(T$2/12)))-1,"")</f>
        <v/>
      </c>
      <c r="U157" s="231" t="str">
        <f>IFERROR((VLOOKUP(U$2,'R.WEALTH-Cummulative (BM)'!$A:$FH,$B157,FALSE)^(1/(U$2/12)))-1,"")</f>
        <v/>
      </c>
      <c r="V157" s="231" t="str">
        <f>IFERROR((VLOOKUP(V$2,'R.WEALTH-Cummulative (BM)'!$A:$FH,$B157,FALSE)^(1/(V$2/12)))-1,"")</f>
        <v/>
      </c>
      <c r="W157" s="231" t="str">
        <f>IFERROR((VLOOKUP(W$2,'R.WEALTH-Cummulative (BM)'!$A:$FH,$B157,FALSE)^(1/(W$2/12)))-1,"")</f>
        <v/>
      </c>
      <c r="X157" s="231" t="str">
        <f>IFERROR((VLOOKUP(X$2,'R.WEALTH-Cummulative (BM)'!$A:$FH,$B157,FALSE)^(1/(X$2/12)))-1,"")</f>
        <v/>
      </c>
      <c r="Y157" s="227">
        <f>VLOOKUP(Y$2,'Since Inception (BM)'!$B:$AAC,Summary!B157-1,FALSE)</f>
        <v>5.830796340369937E-2</v>
      </c>
      <c r="Z157" s="227" t="str">
        <f>VLOOKUP(Z$2,'Since Inception (BM)'!$B:$AAC,Summary!B157-1,FALSE)</f>
        <v>N/A</v>
      </c>
    </row>
    <row r="158" spans="1:26">
      <c r="A158" s="230">
        <v>90</v>
      </c>
      <c r="B158" s="230"/>
      <c r="C158" s="238" t="s">
        <v>319</v>
      </c>
      <c r="D158" s="91" t="s">
        <v>320</v>
      </c>
      <c r="E158" s="91" t="s">
        <v>321</v>
      </c>
      <c r="F158" s="185">
        <f>IFERROR(VLOOKUP(F$2,'R.WEALTH-Cummulative'!$A:$FG,$A158,FALSE)-1,"")</f>
        <v>9.3943286236537915E-2</v>
      </c>
      <c r="G158" s="185">
        <f>IFERROR(VLOOKUP(G$2,'R.WEALTH-Cummulative'!$A:$FG,$A158,FALSE)-1,"")</f>
        <v>0.15143211408977653</v>
      </c>
      <c r="H158" s="185" t="str">
        <f>IFERROR(VLOOKUP(H$2,'R.WEALTH-Cummulative'!$A:$FG,$A158,FALSE)-1,"")</f>
        <v/>
      </c>
      <c r="I158" s="185">
        <f>IFERROR(VLOOKUP(I$2,'R.WEALTH-Cummulative'!$A:$FG,$A158,FALSE)-1,"")</f>
        <v>9.3943286236537915E-2</v>
      </c>
      <c r="J158" s="185" t="str">
        <f>IFERROR(VLOOKUP(J$2,'R.WEALTH-Cummulative'!$A:$FG,$A158,FALSE)-1,"")</f>
        <v/>
      </c>
      <c r="K158" s="185" t="str">
        <f>IFERROR((VLOOKUP(K$2,'R.WEALTH-Cummulative'!$A:$FG,$A158,FALSE)^(1/(K$2/12)))-1,"")</f>
        <v/>
      </c>
      <c r="L158" s="185" t="str">
        <f>IFERROR((VLOOKUP(L$2,'R.WEALTH-Cummulative'!$A:$FG,$A158,FALSE)^(1/(L$2/12)))-1,"")</f>
        <v/>
      </c>
      <c r="M158" s="185" t="str">
        <f>IFERROR((VLOOKUP(M$2,'R.WEALTH-Cummulative'!$A:$FG,$A158,FALSE)^(1/(M$2/12)))-1,"")</f>
        <v/>
      </c>
      <c r="N158" s="185" t="str">
        <f>IFERROR((VLOOKUP(N$2,'R.WEALTH-Cummulative'!$A:$FG,$A158,FALSE)^(1/(N$2/12)))-1,"")</f>
        <v/>
      </c>
      <c r="O158" s="185" t="str">
        <f>IFERROR((VLOOKUP(O$2,'R.WEALTH-Cummulative'!$A:$FG,$A158,FALSE)^(1/(O$2/12)))-1,"")</f>
        <v/>
      </c>
      <c r="P158" s="185" t="str">
        <f>IFERROR((VLOOKUP(P$2,'R.WEALTH-Cummulative'!$A:$FG,$A158,FALSE)^(1/(P$2/12)))-1,"")</f>
        <v/>
      </c>
      <c r="Q158" s="185" t="str">
        <f>IFERROR((VLOOKUP(Q$2,'R.WEALTH-Cummulative'!$A:$FG,$A158,FALSE)^(1/(Q$2/12)))-1,"")</f>
        <v/>
      </c>
      <c r="R158" s="185" t="str">
        <f>IFERROR((VLOOKUP(R$2,'R.WEALTH-Cummulative'!$A:$FG,$A158,FALSE)^(1/(R$2/12)))-1,"")</f>
        <v/>
      </c>
      <c r="S158" s="185" t="str">
        <f>IFERROR((VLOOKUP(S$2,'R.WEALTH-Cummulative'!$A:$FG,$A158,FALSE)^(1/(S$2/12)))-1,"")</f>
        <v/>
      </c>
      <c r="T158" s="185" t="str">
        <f>IFERROR((VLOOKUP(T$2,'R.WEALTH-Cummulative'!$A:$FG,$A158,FALSE)^(1/(T$2/12)))-1,"")</f>
        <v/>
      </c>
      <c r="U158" s="185" t="str">
        <f>IFERROR((VLOOKUP(U$2,'R.WEALTH-Cummulative'!$A:$FG,$A158,FALSE)^(1/(U$2/12)))-1,"")</f>
        <v/>
      </c>
      <c r="V158" s="185" t="str">
        <f>IFERROR((VLOOKUP(V$2,'R.WEALTH-Cummulative'!$A:$FG,$A158,FALSE)^(1/(V$2/12)))-1,"")</f>
        <v/>
      </c>
      <c r="W158" s="185" t="str">
        <f>IFERROR((VLOOKUP(W$2,'R.WEALTH-Cummulative'!$A:$FG,$A158,FALSE)^(1/(W$2/12)))-1,"")</f>
        <v/>
      </c>
      <c r="X158" s="185" t="str">
        <f>IFERROR((VLOOKUP(X$2,'R.WEALTH-Cummulative'!$A:$FG,$A158,FALSE)^(1/(X$2/12)))-1,"")</f>
        <v/>
      </c>
      <c r="Y158" s="225">
        <f>VLOOKUP(Y$2,'Since Inception Returns'!$B:$AAB,Summary!A158-1,FALSE)</f>
        <v>0.45430041978911517</v>
      </c>
      <c r="Z158" s="225" t="str">
        <f>VLOOKUP(Z$2,'Since Inception Returns'!$B:$AAB,Summary!A158-1,FALSE)</f>
        <v>N/A</v>
      </c>
    </row>
    <row r="159" spans="1:26">
      <c r="A159" s="230"/>
      <c r="B159" s="230">
        <v>91</v>
      </c>
      <c r="C159" s="238" t="s">
        <v>319</v>
      </c>
      <c r="D159" s="91" t="s">
        <v>320</v>
      </c>
      <c r="E159" s="229" t="s">
        <v>116</v>
      </c>
      <c r="F159" s="231">
        <f>IFERROR(VLOOKUP(F$2,'R.WEALTH-Cummulative (BM)'!$A:$FH,$B159,FALSE)-1,"")</f>
        <v>-4.1784691104929106E-4</v>
      </c>
      <c r="G159" s="231">
        <f>IFERROR(VLOOKUP(G$2,'R.WEALTH-Cummulative (BM)'!$A:$FH,$B159,FALSE)-1,"")</f>
        <v>4.8150452310693925E-2</v>
      </c>
      <c r="H159" s="231" t="str">
        <f>IFERROR(VLOOKUP(H$2,'R.WEALTH-Cummulative (BM)'!$A:$FH,$B159,FALSE)-1,"")</f>
        <v/>
      </c>
      <c r="I159" s="231">
        <f>IFERROR(VLOOKUP(I$2,'R.WEALTH-Cummulative (BM)'!$A:$FH,$B159,FALSE)-1,"")</f>
        <v>-4.1784691104929106E-4</v>
      </c>
      <c r="J159" s="231" t="str">
        <f>IFERROR(VLOOKUP(J$2,'R.WEALTH-Cummulative (BM)'!$A:$FH,$B159,FALSE)-1,"")</f>
        <v/>
      </c>
      <c r="K159" s="231" t="str">
        <f>IFERROR((VLOOKUP(K$2,'R.WEALTH-Cummulative (BM)'!$A:$FH,$B159,FALSE)^(1/(K$2/12)))-1,"")</f>
        <v/>
      </c>
      <c r="L159" s="231" t="str">
        <f>IFERROR((VLOOKUP(L$2,'R.WEALTH-Cummulative (BM)'!$A:$FH,$B159,FALSE)^(1/(L$2/12)))-1,"")</f>
        <v/>
      </c>
      <c r="M159" s="231" t="str">
        <f>IFERROR((VLOOKUP(M$2,'R.WEALTH-Cummulative (BM)'!$A:$FH,$B159,FALSE)^(1/(M$2/12)))-1,"")</f>
        <v/>
      </c>
      <c r="N159" s="231" t="str">
        <f>IFERROR((VLOOKUP(N$2,'R.WEALTH-Cummulative (BM)'!$A:$FH,$B159,FALSE)^(1/(N$2/12)))-1,"")</f>
        <v/>
      </c>
      <c r="O159" s="231" t="str">
        <f>IFERROR((VLOOKUP(O$2,'R.WEALTH-Cummulative (BM)'!$A:$FH,$B159,FALSE)^(1/(O$2/12)))-1,"")</f>
        <v/>
      </c>
      <c r="P159" s="231" t="str">
        <f>IFERROR((VLOOKUP(P$2,'R.WEALTH-Cummulative (BM)'!$A:$FH,$B159,FALSE)^(1/(P$2/12)))-1,"")</f>
        <v/>
      </c>
      <c r="Q159" s="231" t="str">
        <f>IFERROR((VLOOKUP(Q$2,'R.WEALTH-Cummulative (BM)'!$A:$FH,$B159,FALSE)^(1/(Q$2/12)))-1,"")</f>
        <v/>
      </c>
      <c r="R159" s="231" t="str">
        <f>IFERROR((VLOOKUP(R$2,'R.WEALTH-Cummulative (BM)'!$A:$FH,$B159,FALSE)^(1/(R$2/12)))-1,"")</f>
        <v/>
      </c>
      <c r="S159" s="231" t="str">
        <f>IFERROR((VLOOKUP(S$2,'R.WEALTH-Cummulative (BM)'!$A:$FH,$B159,FALSE)^(1/(S$2/12)))-1,"")</f>
        <v/>
      </c>
      <c r="T159" s="231" t="str">
        <f>IFERROR((VLOOKUP(T$2,'R.WEALTH-Cummulative (BM)'!$A:$FH,$B159,FALSE)^(1/(T$2/12)))-1,"")</f>
        <v/>
      </c>
      <c r="U159" s="231" t="str">
        <f>IFERROR((VLOOKUP(U$2,'R.WEALTH-Cummulative (BM)'!$A:$FH,$B159,FALSE)^(1/(U$2/12)))-1,"")</f>
        <v/>
      </c>
      <c r="V159" s="231" t="str">
        <f>IFERROR((VLOOKUP(V$2,'R.WEALTH-Cummulative (BM)'!$A:$FH,$B159,FALSE)^(1/(V$2/12)))-1,"")</f>
        <v/>
      </c>
      <c r="W159" s="231" t="str">
        <f>IFERROR((VLOOKUP(W$2,'R.WEALTH-Cummulative (BM)'!$A:$FH,$B159,FALSE)^(1/(W$2/12)))-1,"")</f>
        <v/>
      </c>
      <c r="X159" s="231" t="str">
        <f>IFERROR((VLOOKUP(X$2,'R.WEALTH-Cummulative (BM)'!$A:$FH,$B159,FALSE)^(1/(X$2/12)))-1,"")</f>
        <v/>
      </c>
      <c r="Y159" s="227">
        <f>VLOOKUP(Y$2,'Since Inception (BM)'!$B:$AAC,Summary!B159-1,FALSE)</f>
        <v>0.13938666708769487</v>
      </c>
      <c r="Z159" s="227" t="str">
        <f>VLOOKUP(Z$2,'Since Inception (BM)'!$B:$AAC,Summary!B159-1,FALSE)</f>
        <v>N/A</v>
      </c>
    </row>
    <row r="160" spans="1:26">
      <c r="A160" s="184">
        <v>91</v>
      </c>
      <c r="B160" s="184"/>
      <c r="C160" s="238" t="s">
        <v>322</v>
      </c>
      <c r="D160" s="91" t="s">
        <v>323</v>
      </c>
      <c r="E160" s="91" t="s">
        <v>324</v>
      </c>
      <c r="F160" s="185">
        <f>IFERROR(VLOOKUP(F$2,'R.WEALTH-Cummulative'!$A:$FG,$A160,FALSE)-1,"")</f>
        <v>7.6090484979456363E-2</v>
      </c>
      <c r="G160" s="185">
        <f>IFERROR(VLOOKUP(G$2,'R.WEALTH-Cummulative'!$A:$FG,$A160,FALSE)-1,"")</f>
        <v>0.13208702581463849</v>
      </c>
      <c r="H160" s="185" t="str">
        <f>IFERROR(VLOOKUP(H$2,'R.WEALTH-Cummulative'!$A:$FG,$A160,FALSE)-1,"")</f>
        <v/>
      </c>
      <c r="I160" s="185">
        <f>IFERROR(VLOOKUP(I$2,'R.WEALTH-Cummulative'!$A:$FG,$A160,FALSE)-1,"")</f>
        <v>7.6090484979456363E-2</v>
      </c>
      <c r="J160" s="185" t="str">
        <f>IFERROR(VLOOKUP(J$2,'R.WEALTH-Cummulative'!$A:$FG,$A160,FALSE)-1,"")</f>
        <v/>
      </c>
      <c r="K160" s="185" t="str">
        <f>IFERROR((VLOOKUP(K$2,'R.WEALTH-Cummulative'!$A:$FG,$A160,FALSE)^(1/(K$2/12)))-1,"")</f>
        <v/>
      </c>
      <c r="L160" s="185" t="str">
        <f>IFERROR((VLOOKUP(L$2,'R.WEALTH-Cummulative'!$A:$FG,$A160,FALSE)^(1/(L$2/12)))-1,"")</f>
        <v/>
      </c>
      <c r="M160" s="185" t="str">
        <f>IFERROR((VLOOKUP(M$2,'R.WEALTH-Cummulative'!$A:$FG,$A160,FALSE)^(1/(M$2/12)))-1,"")</f>
        <v/>
      </c>
      <c r="N160" s="185" t="str">
        <f>IFERROR((VLOOKUP(N$2,'R.WEALTH-Cummulative'!$A:$FG,$A160,FALSE)^(1/(N$2/12)))-1,"")</f>
        <v/>
      </c>
      <c r="O160" s="185" t="str">
        <f>IFERROR((VLOOKUP(O$2,'R.WEALTH-Cummulative'!$A:$FG,$A160,FALSE)^(1/(O$2/12)))-1,"")</f>
        <v/>
      </c>
      <c r="P160" s="185" t="str">
        <f>IFERROR((VLOOKUP(P$2,'R.WEALTH-Cummulative'!$A:$FG,$A160,FALSE)^(1/(P$2/12)))-1,"")</f>
        <v/>
      </c>
      <c r="Q160" s="185" t="str">
        <f>IFERROR((VLOOKUP(Q$2,'R.WEALTH-Cummulative'!$A:$FG,$A160,FALSE)^(1/(Q$2/12)))-1,"")</f>
        <v/>
      </c>
      <c r="R160" s="185" t="str">
        <f>IFERROR((VLOOKUP(R$2,'R.WEALTH-Cummulative'!$A:$FG,$A160,FALSE)^(1/(R$2/12)))-1,"")</f>
        <v/>
      </c>
      <c r="S160" s="185" t="str">
        <f>IFERROR((VLOOKUP(S$2,'R.WEALTH-Cummulative'!$A:$FG,$A160,FALSE)^(1/(S$2/12)))-1,"")</f>
        <v/>
      </c>
      <c r="T160" s="185" t="str">
        <f>IFERROR((VLOOKUP(T$2,'R.WEALTH-Cummulative'!$A:$FG,$A160,FALSE)^(1/(T$2/12)))-1,"")</f>
        <v/>
      </c>
      <c r="U160" s="185" t="str">
        <f>IFERROR((VLOOKUP(U$2,'R.WEALTH-Cummulative'!$A:$FG,$A160,FALSE)^(1/(U$2/12)))-1,"")</f>
        <v/>
      </c>
      <c r="V160" s="185" t="str">
        <f>IFERROR((VLOOKUP(V$2,'R.WEALTH-Cummulative'!$A:$FG,$A160,FALSE)^(1/(V$2/12)))-1,"")</f>
        <v/>
      </c>
      <c r="W160" s="185" t="str">
        <f>IFERROR((VLOOKUP(W$2,'R.WEALTH-Cummulative'!$A:$FG,$A160,FALSE)^(1/(W$2/12)))-1,"")</f>
        <v/>
      </c>
      <c r="X160" s="185" t="str">
        <f>IFERROR((VLOOKUP(X$2,'R.WEALTH-Cummulative'!$A:$FG,$A160,FALSE)^(1/(X$2/12)))-1,"")</f>
        <v/>
      </c>
      <c r="Y160" s="225">
        <f>VLOOKUP(Y$2,'Since Inception Returns'!$B:$AAB,Summary!A160-1,FALSE)</f>
        <v>1.8293368444621594E-2</v>
      </c>
      <c r="Z160" s="225" t="str">
        <f>VLOOKUP(Z$2,'Since Inception Returns'!$B:$AAB,Summary!A160-1,FALSE)</f>
        <v>N/A</v>
      </c>
    </row>
    <row r="161" spans="1:26">
      <c r="A161" s="230"/>
      <c r="B161" s="230">
        <v>92</v>
      </c>
      <c r="C161" s="238" t="s">
        <v>322</v>
      </c>
      <c r="D161" s="91" t="s">
        <v>323</v>
      </c>
      <c r="E161" s="229" t="s">
        <v>116</v>
      </c>
      <c r="F161" s="231">
        <f>IFERROR(VLOOKUP(F$2,'R.WEALTH-Cummulative (BM)'!$A:$FH,$B161,FALSE)-1,"")</f>
        <v>-4.1784691104929106E-4</v>
      </c>
      <c r="G161" s="231">
        <f>IFERROR(VLOOKUP(G$2,'R.WEALTH-Cummulative (BM)'!$A:$FH,$B161,FALSE)-1,"")</f>
        <v>4.8150452310693925E-2</v>
      </c>
      <c r="H161" s="231" t="str">
        <f>IFERROR(VLOOKUP(H$2,'R.WEALTH-Cummulative (BM)'!$A:$FH,$B161,FALSE)-1,"")</f>
        <v/>
      </c>
      <c r="I161" s="231">
        <f>IFERROR(VLOOKUP(I$2,'R.WEALTH-Cummulative (BM)'!$A:$FH,$B161,FALSE)-1,"")</f>
        <v>-4.1784691104929106E-4</v>
      </c>
      <c r="J161" s="231" t="str">
        <f>IFERROR(VLOOKUP(J$2,'R.WEALTH-Cummulative (BM)'!$A:$FH,$B161,FALSE)-1,"")</f>
        <v/>
      </c>
      <c r="K161" s="231" t="str">
        <f>IFERROR((VLOOKUP(K$2,'R.WEALTH-Cummulative (BM)'!$A:$FH,$B161,FALSE)^(1/(K$2/12)))-1,"")</f>
        <v/>
      </c>
      <c r="L161" s="231" t="str">
        <f>IFERROR((VLOOKUP(L$2,'R.WEALTH-Cummulative (BM)'!$A:$FH,$B161,FALSE)^(1/(L$2/12)))-1,"")</f>
        <v/>
      </c>
      <c r="M161" s="231" t="str">
        <f>IFERROR((VLOOKUP(M$2,'R.WEALTH-Cummulative (BM)'!$A:$FH,$B161,FALSE)^(1/(M$2/12)))-1,"")</f>
        <v/>
      </c>
      <c r="N161" s="231" t="str">
        <f>IFERROR((VLOOKUP(N$2,'R.WEALTH-Cummulative (BM)'!$A:$FH,$B161,FALSE)^(1/(N$2/12)))-1,"")</f>
        <v/>
      </c>
      <c r="O161" s="231" t="str">
        <f>IFERROR((VLOOKUP(O$2,'R.WEALTH-Cummulative (BM)'!$A:$FH,$B161,FALSE)^(1/(O$2/12)))-1,"")</f>
        <v/>
      </c>
      <c r="P161" s="231" t="str">
        <f>IFERROR((VLOOKUP(P$2,'R.WEALTH-Cummulative (BM)'!$A:$FH,$B161,FALSE)^(1/(P$2/12)))-1,"")</f>
        <v/>
      </c>
      <c r="Q161" s="231" t="str">
        <f>IFERROR((VLOOKUP(Q$2,'R.WEALTH-Cummulative (BM)'!$A:$FH,$B161,FALSE)^(1/(Q$2/12)))-1,"")</f>
        <v/>
      </c>
      <c r="R161" s="231" t="str">
        <f>IFERROR((VLOOKUP(R$2,'R.WEALTH-Cummulative (BM)'!$A:$FH,$B161,FALSE)^(1/(R$2/12)))-1,"")</f>
        <v/>
      </c>
      <c r="S161" s="231" t="str">
        <f>IFERROR((VLOOKUP(S$2,'R.WEALTH-Cummulative (BM)'!$A:$FH,$B161,FALSE)^(1/(S$2/12)))-1,"")</f>
        <v/>
      </c>
      <c r="T161" s="231" t="str">
        <f>IFERROR((VLOOKUP(T$2,'R.WEALTH-Cummulative (BM)'!$A:$FH,$B161,FALSE)^(1/(T$2/12)))-1,"")</f>
        <v/>
      </c>
      <c r="U161" s="231" t="str">
        <f>IFERROR((VLOOKUP(U$2,'R.WEALTH-Cummulative (BM)'!$A:$FH,$B161,FALSE)^(1/(U$2/12)))-1,"")</f>
        <v/>
      </c>
      <c r="V161" s="231" t="str">
        <f>IFERROR((VLOOKUP(V$2,'R.WEALTH-Cummulative (BM)'!$A:$FH,$B161,FALSE)^(1/(V$2/12)))-1,"")</f>
        <v/>
      </c>
      <c r="W161" s="231" t="str">
        <f>IFERROR((VLOOKUP(W$2,'R.WEALTH-Cummulative (BM)'!$A:$FH,$B161,FALSE)^(1/(W$2/12)))-1,"")</f>
        <v/>
      </c>
      <c r="X161" s="231" t="str">
        <f>IFERROR((VLOOKUP(X$2,'R.WEALTH-Cummulative (BM)'!$A:$FH,$B161,FALSE)^(1/(X$2/12)))-1,"")</f>
        <v/>
      </c>
      <c r="Y161" s="227">
        <f>VLOOKUP(Y$2,'Since Inception (BM)'!$B:$AAC,Summary!B161-1,FALSE)</f>
        <v>0.13938666708769487</v>
      </c>
      <c r="Z161" s="227" t="str">
        <f>VLOOKUP(Z$2,'Since Inception (BM)'!$B:$AAC,Summary!B161-1,FALSE)</f>
        <v>N/A</v>
      </c>
    </row>
    <row r="162" spans="1:26">
      <c r="A162" s="230">
        <v>92</v>
      </c>
      <c r="B162" s="230"/>
      <c r="C162" s="238" t="s">
        <v>325</v>
      </c>
      <c r="D162" s="91" t="s">
        <v>326</v>
      </c>
      <c r="E162" s="91" t="s">
        <v>327</v>
      </c>
      <c r="F162" s="185">
        <f>IFERROR(VLOOKUP(F$2,'R.WEALTH-Cummulative'!$A:$FG,$A162,FALSE)-1,"")</f>
        <v>0.32812640087173017</v>
      </c>
      <c r="G162" s="185">
        <f>IFERROR(VLOOKUP(G$2,'R.WEALTH-Cummulative'!$A:$FG,$A162,FALSE)-1,"")</f>
        <v>0.1753322637469481</v>
      </c>
      <c r="H162" s="185" t="str">
        <f>IFERROR(VLOOKUP(H$2,'R.WEALTH-Cummulative'!$A:$FG,$A162,FALSE)-1,"")</f>
        <v/>
      </c>
      <c r="I162" s="185">
        <f>IFERROR(VLOOKUP(I$2,'R.WEALTH-Cummulative'!$A:$FG,$A162,FALSE)-1,"")</f>
        <v>0.32812640087173017</v>
      </c>
      <c r="J162" s="185" t="str">
        <f>IFERROR(VLOOKUP(J$2,'R.WEALTH-Cummulative'!$A:$FG,$A162,FALSE)-1,"")</f>
        <v/>
      </c>
      <c r="K162" s="185" t="str">
        <f>IFERROR((VLOOKUP(K$2,'R.WEALTH-Cummulative'!$A:$FG,$A162,FALSE)^(1/(K$2/12)))-1,"")</f>
        <v/>
      </c>
      <c r="L162" s="185" t="str">
        <f>IFERROR((VLOOKUP(L$2,'R.WEALTH-Cummulative'!$A:$FG,$A162,FALSE)^(1/(L$2/12)))-1,"")</f>
        <v/>
      </c>
      <c r="M162" s="185" t="str">
        <f>IFERROR((VLOOKUP(M$2,'R.WEALTH-Cummulative'!$A:$FG,$A162,FALSE)^(1/(M$2/12)))-1,"")</f>
        <v/>
      </c>
      <c r="N162" s="185" t="str">
        <f>IFERROR((VLOOKUP(N$2,'R.WEALTH-Cummulative'!$A:$FG,$A162,FALSE)^(1/(N$2/12)))-1,"")</f>
        <v/>
      </c>
      <c r="O162" s="185" t="str">
        <f>IFERROR((VLOOKUP(O$2,'R.WEALTH-Cummulative'!$A:$FG,$A162,FALSE)^(1/(O$2/12)))-1,"")</f>
        <v/>
      </c>
      <c r="P162" s="185" t="str">
        <f>IFERROR((VLOOKUP(P$2,'R.WEALTH-Cummulative'!$A:$FG,$A162,FALSE)^(1/(P$2/12)))-1,"")</f>
        <v/>
      </c>
      <c r="Q162" s="185" t="str">
        <f>IFERROR((VLOOKUP(Q$2,'R.WEALTH-Cummulative'!$A:$FG,$A162,FALSE)^(1/(Q$2/12)))-1,"")</f>
        <v/>
      </c>
      <c r="R162" s="185" t="str">
        <f>IFERROR((VLOOKUP(R$2,'R.WEALTH-Cummulative'!$A:$FG,$A162,FALSE)^(1/(R$2/12)))-1,"")</f>
        <v/>
      </c>
      <c r="S162" s="185" t="str">
        <f>IFERROR((VLOOKUP(S$2,'R.WEALTH-Cummulative'!$A:$FG,$A162,FALSE)^(1/(S$2/12)))-1,"")</f>
        <v/>
      </c>
      <c r="T162" s="185" t="str">
        <f>IFERROR((VLOOKUP(T$2,'R.WEALTH-Cummulative'!$A:$FG,$A162,FALSE)^(1/(T$2/12)))-1,"")</f>
        <v/>
      </c>
      <c r="U162" s="185" t="str">
        <f>IFERROR((VLOOKUP(U$2,'R.WEALTH-Cummulative'!$A:$FG,$A162,FALSE)^(1/(U$2/12)))-1,"")</f>
        <v/>
      </c>
      <c r="V162" s="185" t="str">
        <f>IFERROR((VLOOKUP(V$2,'R.WEALTH-Cummulative'!$A:$FG,$A162,FALSE)^(1/(V$2/12)))-1,"")</f>
        <v/>
      </c>
      <c r="W162" s="185" t="str">
        <f>IFERROR((VLOOKUP(W$2,'R.WEALTH-Cummulative'!$A:$FG,$A162,FALSE)^(1/(W$2/12)))-1,"")</f>
        <v/>
      </c>
      <c r="X162" s="185" t="str">
        <f>IFERROR((VLOOKUP(X$2,'R.WEALTH-Cummulative'!$A:$FG,$A162,FALSE)^(1/(X$2/12)))-1,"")</f>
        <v/>
      </c>
      <c r="Y162" s="225">
        <f>VLOOKUP(Y$2,'Since Inception Returns'!$B:$AAB,Summary!A162-1,FALSE)</f>
        <v>0.71181173133150644</v>
      </c>
      <c r="Z162" s="225" t="str">
        <f>VLOOKUP(Z$2,'Since Inception Returns'!$B:$AAB,Summary!A162-1,FALSE)</f>
        <v>N/A</v>
      </c>
    </row>
    <row r="163" spans="1:26">
      <c r="A163" s="184"/>
      <c r="B163" s="184">
        <v>93</v>
      </c>
      <c r="C163" s="238" t="s">
        <v>325</v>
      </c>
      <c r="D163" s="91" t="s">
        <v>326</v>
      </c>
      <c r="E163" s="229" t="s">
        <v>116</v>
      </c>
      <c r="F163" s="231">
        <f>IFERROR(VLOOKUP(F$2,'R.WEALTH-Cummulative (BM)'!$A:$FH,$B163,FALSE)-1,"")</f>
        <v>-4.1784691104929106E-4</v>
      </c>
      <c r="G163" s="231">
        <f>IFERROR(VLOOKUP(G$2,'R.WEALTH-Cummulative (BM)'!$A:$FH,$B163,FALSE)-1,"")</f>
        <v>4.8150452310693925E-2</v>
      </c>
      <c r="H163" s="231" t="str">
        <f>IFERROR(VLOOKUP(H$2,'R.WEALTH-Cummulative (BM)'!$A:$FH,$B163,FALSE)-1,"")</f>
        <v/>
      </c>
      <c r="I163" s="231">
        <f>IFERROR(VLOOKUP(I$2,'R.WEALTH-Cummulative (BM)'!$A:$FH,$B163,FALSE)-1,"")</f>
        <v>-4.1784691104929106E-4</v>
      </c>
      <c r="J163" s="231" t="str">
        <f>IFERROR(VLOOKUP(J$2,'R.WEALTH-Cummulative (BM)'!$A:$FH,$B163,FALSE)-1,"")</f>
        <v/>
      </c>
      <c r="K163" s="231" t="str">
        <f>IFERROR((VLOOKUP(K$2,'R.WEALTH-Cummulative (BM)'!$A:$FH,$B163,FALSE)^(1/(K$2/12)))-1,"")</f>
        <v/>
      </c>
      <c r="L163" s="231" t="str">
        <f>IFERROR((VLOOKUP(L$2,'R.WEALTH-Cummulative (BM)'!$A:$FH,$B163,FALSE)^(1/(L$2/12)))-1,"")</f>
        <v/>
      </c>
      <c r="M163" s="231" t="str">
        <f>IFERROR((VLOOKUP(M$2,'R.WEALTH-Cummulative (BM)'!$A:$FH,$B163,FALSE)^(1/(M$2/12)))-1,"")</f>
        <v/>
      </c>
      <c r="N163" s="231" t="str">
        <f>IFERROR((VLOOKUP(N$2,'R.WEALTH-Cummulative (BM)'!$A:$FH,$B163,FALSE)^(1/(N$2/12)))-1,"")</f>
        <v/>
      </c>
      <c r="O163" s="231" t="str">
        <f>IFERROR((VLOOKUP(O$2,'R.WEALTH-Cummulative (BM)'!$A:$FH,$B163,FALSE)^(1/(O$2/12)))-1,"")</f>
        <v/>
      </c>
      <c r="P163" s="231" t="str">
        <f>IFERROR((VLOOKUP(P$2,'R.WEALTH-Cummulative (BM)'!$A:$FH,$B163,FALSE)^(1/(P$2/12)))-1,"")</f>
        <v/>
      </c>
      <c r="Q163" s="231" t="str">
        <f>IFERROR((VLOOKUP(Q$2,'R.WEALTH-Cummulative (BM)'!$A:$FH,$B163,FALSE)^(1/(Q$2/12)))-1,"")</f>
        <v/>
      </c>
      <c r="R163" s="231" t="str">
        <f>IFERROR((VLOOKUP(R$2,'R.WEALTH-Cummulative (BM)'!$A:$FH,$B163,FALSE)^(1/(R$2/12)))-1,"")</f>
        <v/>
      </c>
      <c r="S163" s="231" t="str">
        <f>IFERROR((VLOOKUP(S$2,'R.WEALTH-Cummulative (BM)'!$A:$FH,$B163,FALSE)^(1/(S$2/12)))-1,"")</f>
        <v/>
      </c>
      <c r="T163" s="231" t="str">
        <f>IFERROR((VLOOKUP(T$2,'R.WEALTH-Cummulative (BM)'!$A:$FH,$B163,FALSE)^(1/(T$2/12)))-1,"")</f>
        <v/>
      </c>
      <c r="U163" s="231" t="str">
        <f>IFERROR((VLOOKUP(U$2,'R.WEALTH-Cummulative (BM)'!$A:$FH,$B163,FALSE)^(1/(U$2/12)))-1,"")</f>
        <v/>
      </c>
      <c r="V163" s="231" t="str">
        <f>IFERROR((VLOOKUP(V$2,'R.WEALTH-Cummulative (BM)'!$A:$FH,$B163,FALSE)^(1/(V$2/12)))-1,"")</f>
        <v/>
      </c>
      <c r="W163" s="231" t="str">
        <f>IFERROR((VLOOKUP(W$2,'R.WEALTH-Cummulative (BM)'!$A:$FH,$B163,FALSE)^(1/(W$2/12)))-1,"")</f>
        <v/>
      </c>
      <c r="X163" s="231" t="str">
        <f>IFERROR((VLOOKUP(X$2,'R.WEALTH-Cummulative (BM)'!$A:$FH,$B163,FALSE)^(1/(X$2/12)))-1,"")</f>
        <v/>
      </c>
      <c r="Y163" s="227">
        <f>VLOOKUP(Y$2,'Since Inception (BM)'!$B:$AAC,Summary!B163-1,FALSE)</f>
        <v>0.13938666708769487</v>
      </c>
      <c r="Z163" s="227" t="str">
        <f>VLOOKUP(Z$2,'Since Inception (BM)'!$B:$AAC,Summary!B163-1,FALSE)</f>
        <v>N/A</v>
      </c>
    </row>
    <row r="164" spans="1:26">
      <c r="A164" s="230">
        <v>93</v>
      </c>
      <c r="B164" s="230"/>
      <c r="C164" s="238" t="s">
        <v>328</v>
      </c>
      <c r="D164" s="91" t="s">
        <v>329</v>
      </c>
      <c r="E164" s="91" t="s">
        <v>330</v>
      </c>
      <c r="F164" s="185">
        <f>IFERROR(VLOOKUP(F$2,'R.WEALTH-Cummulative'!$A:$FG,$A164,FALSE)-1,"")</f>
        <v>4.3526818953450341E-2</v>
      </c>
      <c r="G164" s="185">
        <f>IFERROR(VLOOKUP(G$2,'R.WEALTH-Cummulative'!$A:$FG,$A164,FALSE)-1,"")</f>
        <v>6.2276432356040745E-2</v>
      </c>
      <c r="H164" s="185" t="str">
        <f>IFERROR(VLOOKUP(H$2,'R.WEALTH-Cummulative'!$A:$FG,$A164,FALSE)-1,"")</f>
        <v/>
      </c>
      <c r="I164" s="185">
        <f>IFERROR(VLOOKUP(I$2,'R.WEALTH-Cummulative'!$A:$FG,$A164,FALSE)-1,"")</f>
        <v>4.3526818953450341E-2</v>
      </c>
      <c r="J164" s="185" t="str">
        <f>IFERROR(VLOOKUP(J$2,'R.WEALTH-Cummulative'!$A:$FG,$A164,FALSE)-1,"")</f>
        <v/>
      </c>
      <c r="K164" s="185" t="str">
        <f>IFERROR((VLOOKUP(K$2,'R.WEALTH-Cummulative'!$A:$FG,$A164,FALSE)^(1/(K$2/12)))-1,"")</f>
        <v/>
      </c>
      <c r="L164" s="185" t="str">
        <f>IFERROR((VLOOKUP(L$2,'R.WEALTH-Cummulative'!$A:$FG,$A164,FALSE)^(1/(L$2/12)))-1,"")</f>
        <v/>
      </c>
      <c r="M164" s="185" t="str">
        <f>IFERROR((VLOOKUP(M$2,'R.WEALTH-Cummulative'!$A:$FG,$A164,FALSE)^(1/(M$2/12)))-1,"")</f>
        <v/>
      </c>
      <c r="N164" s="185" t="str">
        <f>IFERROR((VLOOKUP(N$2,'R.WEALTH-Cummulative'!$A:$FG,$A164,FALSE)^(1/(N$2/12)))-1,"")</f>
        <v/>
      </c>
      <c r="O164" s="185" t="str">
        <f>IFERROR((VLOOKUP(O$2,'R.WEALTH-Cummulative'!$A:$FG,$A164,FALSE)^(1/(O$2/12)))-1,"")</f>
        <v/>
      </c>
      <c r="P164" s="185" t="str">
        <f>IFERROR((VLOOKUP(P$2,'R.WEALTH-Cummulative'!$A:$FG,$A164,FALSE)^(1/(P$2/12)))-1,"")</f>
        <v/>
      </c>
      <c r="Q164" s="185" t="str">
        <f>IFERROR((VLOOKUP(Q$2,'R.WEALTH-Cummulative'!$A:$FG,$A164,FALSE)^(1/(Q$2/12)))-1,"")</f>
        <v/>
      </c>
      <c r="R164" s="185" t="str">
        <f>IFERROR((VLOOKUP(R$2,'R.WEALTH-Cummulative'!$A:$FG,$A164,FALSE)^(1/(R$2/12)))-1,"")</f>
        <v/>
      </c>
      <c r="S164" s="185" t="str">
        <f>IFERROR((VLOOKUP(S$2,'R.WEALTH-Cummulative'!$A:$FG,$A164,FALSE)^(1/(S$2/12)))-1,"")</f>
        <v/>
      </c>
      <c r="T164" s="185" t="str">
        <f>IFERROR((VLOOKUP(T$2,'R.WEALTH-Cummulative'!$A:$FG,$A164,FALSE)^(1/(T$2/12)))-1,"")</f>
        <v/>
      </c>
      <c r="U164" s="185" t="str">
        <f>IFERROR((VLOOKUP(U$2,'R.WEALTH-Cummulative'!$A:$FG,$A164,FALSE)^(1/(U$2/12)))-1,"")</f>
        <v/>
      </c>
      <c r="V164" s="185" t="str">
        <f>IFERROR((VLOOKUP(V$2,'R.WEALTH-Cummulative'!$A:$FG,$A164,FALSE)^(1/(V$2/12)))-1,"")</f>
        <v/>
      </c>
      <c r="W164" s="185" t="str">
        <f>IFERROR((VLOOKUP(W$2,'R.WEALTH-Cummulative'!$A:$FG,$A164,FALSE)^(1/(W$2/12)))-1,"")</f>
        <v/>
      </c>
      <c r="X164" s="185" t="str">
        <f>IFERROR((VLOOKUP(X$2,'R.WEALTH-Cummulative'!$A:$FG,$A164,FALSE)^(1/(X$2/12)))-1,"")</f>
        <v/>
      </c>
      <c r="Y164" s="225">
        <f>VLOOKUP(Y$2,'Since Inception Returns'!$B:$AAB,Summary!A164-1,FALSE)</f>
        <v>0.22483794561278003</v>
      </c>
      <c r="Z164" s="225" t="str">
        <f>VLOOKUP(Z$2,'Since Inception Returns'!$B:$AAB,Summary!A164-1,FALSE)</f>
        <v>N/A</v>
      </c>
    </row>
    <row r="165" spans="1:26">
      <c r="A165" s="230"/>
      <c r="B165" s="230">
        <v>94</v>
      </c>
      <c r="C165" s="238" t="s">
        <v>328</v>
      </c>
      <c r="D165" s="91" t="s">
        <v>329</v>
      </c>
      <c r="E165" s="229" t="s">
        <v>116</v>
      </c>
      <c r="F165" s="231">
        <f>IFERROR(VLOOKUP(F$2,'R.WEALTH-Cummulative (BM)'!$A:$FH,$B165,FALSE)-1,"")</f>
        <v>-4.1784691104929106E-4</v>
      </c>
      <c r="G165" s="231">
        <f>IFERROR(VLOOKUP(G$2,'R.WEALTH-Cummulative (BM)'!$A:$FH,$B165,FALSE)-1,"")</f>
        <v>4.8150452310693925E-2</v>
      </c>
      <c r="H165" s="231" t="str">
        <f>IFERROR(VLOOKUP(H$2,'R.WEALTH-Cummulative (BM)'!$A:$FH,$B165,FALSE)-1,"")</f>
        <v/>
      </c>
      <c r="I165" s="231">
        <f>IFERROR(VLOOKUP(I$2,'R.WEALTH-Cummulative (BM)'!$A:$FH,$B165,FALSE)-1,"")</f>
        <v>-4.1784691104929106E-4</v>
      </c>
      <c r="J165" s="231" t="str">
        <f>IFERROR(VLOOKUP(J$2,'R.WEALTH-Cummulative (BM)'!$A:$FH,$B165,FALSE)-1,"")</f>
        <v/>
      </c>
      <c r="K165" s="231" t="str">
        <f>IFERROR((VLOOKUP(K$2,'R.WEALTH-Cummulative (BM)'!$A:$FH,$B165,FALSE)^(1/(K$2/12)))-1,"")</f>
        <v/>
      </c>
      <c r="L165" s="231" t="str">
        <f>IFERROR((VLOOKUP(L$2,'R.WEALTH-Cummulative (BM)'!$A:$FH,$B165,FALSE)^(1/(L$2/12)))-1,"")</f>
        <v/>
      </c>
      <c r="M165" s="231" t="str">
        <f>IFERROR((VLOOKUP(M$2,'R.WEALTH-Cummulative (BM)'!$A:$FH,$B165,FALSE)^(1/(M$2/12)))-1,"")</f>
        <v/>
      </c>
      <c r="N165" s="231" t="str">
        <f>IFERROR((VLOOKUP(N$2,'R.WEALTH-Cummulative (BM)'!$A:$FH,$B165,FALSE)^(1/(N$2/12)))-1,"")</f>
        <v/>
      </c>
      <c r="O165" s="231" t="str">
        <f>IFERROR((VLOOKUP(O$2,'R.WEALTH-Cummulative (BM)'!$A:$FH,$B165,FALSE)^(1/(O$2/12)))-1,"")</f>
        <v/>
      </c>
      <c r="P165" s="231" t="str">
        <f>IFERROR((VLOOKUP(P$2,'R.WEALTH-Cummulative (BM)'!$A:$FH,$B165,FALSE)^(1/(P$2/12)))-1,"")</f>
        <v/>
      </c>
      <c r="Q165" s="231" t="str">
        <f>IFERROR((VLOOKUP(Q$2,'R.WEALTH-Cummulative (BM)'!$A:$FH,$B165,FALSE)^(1/(Q$2/12)))-1,"")</f>
        <v/>
      </c>
      <c r="R165" s="231" t="str">
        <f>IFERROR((VLOOKUP(R$2,'R.WEALTH-Cummulative (BM)'!$A:$FH,$B165,FALSE)^(1/(R$2/12)))-1,"")</f>
        <v/>
      </c>
      <c r="S165" s="231" t="str">
        <f>IFERROR((VLOOKUP(S$2,'R.WEALTH-Cummulative (BM)'!$A:$FH,$B165,FALSE)^(1/(S$2/12)))-1,"")</f>
        <v/>
      </c>
      <c r="T165" s="231" t="str">
        <f>IFERROR((VLOOKUP(T$2,'R.WEALTH-Cummulative (BM)'!$A:$FH,$B165,FALSE)^(1/(T$2/12)))-1,"")</f>
        <v/>
      </c>
      <c r="U165" s="231" t="str">
        <f>IFERROR((VLOOKUP(U$2,'R.WEALTH-Cummulative (BM)'!$A:$FH,$B165,FALSE)^(1/(U$2/12)))-1,"")</f>
        <v/>
      </c>
      <c r="V165" s="231" t="str">
        <f>IFERROR((VLOOKUP(V$2,'R.WEALTH-Cummulative (BM)'!$A:$FH,$B165,FALSE)^(1/(V$2/12)))-1,"")</f>
        <v/>
      </c>
      <c r="W165" s="231" t="str">
        <f>IFERROR((VLOOKUP(W$2,'R.WEALTH-Cummulative (BM)'!$A:$FH,$B165,FALSE)^(1/(W$2/12)))-1,"")</f>
        <v/>
      </c>
      <c r="X165" s="231" t="str">
        <f>IFERROR((VLOOKUP(X$2,'R.WEALTH-Cummulative (BM)'!$A:$FH,$B165,FALSE)^(1/(X$2/12)))-1,"")</f>
        <v/>
      </c>
      <c r="Y165" s="227">
        <f>VLOOKUP(Y$2,'Since Inception (BM)'!$B:$AAC,Summary!B165-1,FALSE)</f>
        <v>0.13938666708769487</v>
      </c>
      <c r="Z165" s="227" t="str">
        <f>VLOOKUP(Z$2,'Since Inception (BM)'!$B:$AAC,Summary!B165-1,FALSE)</f>
        <v>N/A</v>
      </c>
    </row>
    <row r="166" spans="1:26">
      <c r="A166" s="184">
        <v>94</v>
      </c>
      <c r="B166" s="184"/>
      <c r="C166" s="238" t="s">
        <v>331</v>
      </c>
      <c r="D166" s="91" t="s">
        <v>332</v>
      </c>
      <c r="E166" s="91" t="s">
        <v>333</v>
      </c>
      <c r="F166" s="185">
        <f>IFERROR(VLOOKUP(F$2,'R.WEALTH-Cummulative'!$A:$FG,$A166,FALSE)-1,"")</f>
        <v>9.1403001798720185E-2</v>
      </c>
      <c r="G166" s="185">
        <f>IFERROR(VLOOKUP(G$2,'R.WEALTH-Cummulative'!$A:$FG,$A166,FALSE)-1,"")</f>
        <v>0.13793902724097196</v>
      </c>
      <c r="H166" s="185" t="str">
        <f>IFERROR(VLOOKUP(H$2,'R.WEALTH-Cummulative'!$A:$FG,$A166,FALSE)-1,"")</f>
        <v/>
      </c>
      <c r="I166" s="185">
        <f>IFERROR(VLOOKUP(I$2,'R.WEALTH-Cummulative'!$A:$FG,$A166,FALSE)-1,"")</f>
        <v>9.1403001798720185E-2</v>
      </c>
      <c r="J166" s="185" t="str">
        <f>IFERROR(VLOOKUP(J$2,'R.WEALTH-Cummulative'!$A:$FG,$A166,FALSE)-1,"")</f>
        <v/>
      </c>
      <c r="K166" s="185" t="str">
        <f>IFERROR((VLOOKUP(K$2,'R.WEALTH-Cummulative'!$A:$FG,$A166,FALSE)^(1/(K$2/12)))-1,"")</f>
        <v/>
      </c>
      <c r="L166" s="185" t="str">
        <f>IFERROR((VLOOKUP(L$2,'R.WEALTH-Cummulative'!$A:$FG,$A166,FALSE)^(1/(L$2/12)))-1,"")</f>
        <v/>
      </c>
      <c r="M166" s="185" t="str">
        <f>IFERROR((VLOOKUP(M$2,'R.WEALTH-Cummulative'!$A:$FG,$A166,FALSE)^(1/(M$2/12)))-1,"")</f>
        <v/>
      </c>
      <c r="N166" s="185" t="str">
        <f>IFERROR((VLOOKUP(N$2,'R.WEALTH-Cummulative'!$A:$FG,$A166,FALSE)^(1/(N$2/12)))-1,"")</f>
        <v/>
      </c>
      <c r="O166" s="185" t="str">
        <f>IFERROR((VLOOKUP(O$2,'R.WEALTH-Cummulative'!$A:$FG,$A166,FALSE)^(1/(O$2/12)))-1,"")</f>
        <v/>
      </c>
      <c r="P166" s="185" t="str">
        <f>IFERROR((VLOOKUP(P$2,'R.WEALTH-Cummulative'!$A:$FG,$A166,FALSE)^(1/(P$2/12)))-1,"")</f>
        <v/>
      </c>
      <c r="Q166" s="185" t="str">
        <f>IFERROR((VLOOKUP(Q$2,'R.WEALTH-Cummulative'!$A:$FG,$A166,FALSE)^(1/(Q$2/12)))-1,"")</f>
        <v/>
      </c>
      <c r="R166" s="185" t="str">
        <f>IFERROR((VLOOKUP(R$2,'R.WEALTH-Cummulative'!$A:$FG,$A166,FALSE)^(1/(R$2/12)))-1,"")</f>
        <v/>
      </c>
      <c r="S166" s="185" t="str">
        <f>IFERROR((VLOOKUP(S$2,'R.WEALTH-Cummulative'!$A:$FG,$A166,FALSE)^(1/(S$2/12)))-1,"")</f>
        <v/>
      </c>
      <c r="T166" s="185" t="str">
        <f>IFERROR((VLOOKUP(T$2,'R.WEALTH-Cummulative'!$A:$FG,$A166,FALSE)^(1/(T$2/12)))-1,"")</f>
        <v/>
      </c>
      <c r="U166" s="185" t="str">
        <f>IFERROR((VLOOKUP(U$2,'R.WEALTH-Cummulative'!$A:$FG,$A166,FALSE)^(1/(U$2/12)))-1,"")</f>
        <v/>
      </c>
      <c r="V166" s="185" t="str">
        <f>IFERROR((VLOOKUP(V$2,'R.WEALTH-Cummulative'!$A:$FG,$A166,FALSE)^(1/(V$2/12)))-1,"")</f>
        <v/>
      </c>
      <c r="W166" s="185" t="str">
        <f>IFERROR((VLOOKUP(W$2,'R.WEALTH-Cummulative'!$A:$FG,$A166,FALSE)^(1/(W$2/12)))-1,"")</f>
        <v/>
      </c>
      <c r="X166" s="185" t="str">
        <f>IFERROR((VLOOKUP(X$2,'R.WEALTH-Cummulative'!$A:$FG,$A166,FALSE)^(1/(X$2/12)))-1,"")</f>
        <v/>
      </c>
      <c r="Y166" s="225">
        <f>VLOOKUP(Y$2,'Since Inception Returns'!$B:$AAB,Summary!A166-1,FALSE)</f>
        <v>0.2894485788073724</v>
      </c>
      <c r="Z166" s="225" t="str">
        <f>VLOOKUP(Z$2,'Since Inception Returns'!$B:$AAB,Summary!A166-1,FALSE)</f>
        <v>N/A</v>
      </c>
    </row>
    <row r="167" spans="1:26">
      <c r="A167" s="230"/>
      <c r="B167" s="230">
        <v>95</v>
      </c>
      <c r="C167" s="238" t="s">
        <v>331</v>
      </c>
      <c r="D167" s="91" t="s">
        <v>332</v>
      </c>
      <c r="E167" s="229" t="s">
        <v>116</v>
      </c>
      <c r="F167" s="231">
        <f>IFERROR(VLOOKUP(F$2,'R.WEALTH-Cummulative (BM)'!$A:$FH,$B167,FALSE)-1,"")</f>
        <v>-4.1784691104929106E-4</v>
      </c>
      <c r="G167" s="231">
        <f>IFERROR(VLOOKUP(G$2,'R.WEALTH-Cummulative (BM)'!$A:$FH,$B167,FALSE)-1,"")</f>
        <v>4.8150452310693925E-2</v>
      </c>
      <c r="H167" s="231" t="str">
        <f>IFERROR(VLOOKUP(H$2,'R.WEALTH-Cummulative (BM)'!$A:$FH,$B167,FALSE)-1,"")</f>
        <v/>
      </c>
      <c r="I167" s="231">
        <f>IFERROR(VLOOKUP(I$2,'R.WEALTH-Cummulative (BM)'!$A:$FH,$B167,FALSE)-1,"")</f>
        <v>-4.1784691104929106E-4</v>
      </c>
      <c r="J167" s="231" t="str">
        <f>IFERROR(VLOOKUP(J$2,'R.WEALTH-Cummulative (BM)'!$A:$FH,$B167,FALSE)-1,"")</f>
        <v/>
      </c>
      <c r="K167" s="231" t="str">
        <f>IFERROR((VLOOKUP(K$2,'R.WEALTH-Cummulative (BM)'!$A:$FH,$B167,FALSE)^(1/(K$2/12)))-1,"")</f>
        <v/>
      </c>
      <c r="L167" s="231" t="str">
        <f>IFERROR((VLOOKUP(L$2,'R.WEALTH-Cummulative (BM)'!$A:$FH,$B167,FALSE)^(1/(L$2/12)))-1,"")</f>
        <v/>
      </c>
      <c r="M167" s="231" t="str">
        <f>IFERROR((VLOOKUP(M$2,'R.WEALTH-Cummulative (BM)'!$A:$FH,$B167,FALSE)^(1/(M$2/12)))-1,"")</f>
        <v/>
      </c>
      <c r="N167" s="231" t="str">
        <f>IFERROR((VLOOKUP(N$2,'R.WEALTH-Cummulative (BM)'!$A:$FH,$B167,FALSE)^(1/(N$2/12)))-1,"")</f>
        <v/>
      </c>
      <c r="O167" s="231" t="str">
        <f>IFERROR((VLOOKUP(O$2,'R.WEALTH-Cummulative (BM)'!$A:$FH,$B167,FALSE)^(1/(O$2/12)))-1,"")</f>
        <v/>
      </c>
      <c r="P167" s="231" t="str">
        <f>IFERROR((VLOOKUP(P$2,'R.WEALTH-Cummulative (BM)'!$A:$FH,$B167,FALSE)^(1/(P$2/12)))-1,"")</f>
        <v/>
      </c>
      <c r="Q167" s="231" t="str">
        <f>IFERROR((VLOOKUP(Q$2,'R.WEALTH-Cummulative (BM)'!$A:$FH,$B167,FALSE)^(1/(Q$2/12)))-1,"")</f>
        <v/>
      </c>
      <c r="R167" s="231" t="str">
        <f>IFERROR((VLOOKUP(R$2,'R.WEALTH-Cummulative (BM)'!$A:$FH,$B167,FALSE)^(1/(R$2/12)))-1,"")</f>
        <v/>
      </c>
      <c r="S167" s="231" t="str">
        <f>IFERROR((VLOOKUP(S$2,'R.WEALTH-Cummulative (BM)'!$A:$FH,$B167,FALSE)^(1/(S$2/12)))-1,"")</f>
        <v/>
      </c>
      <c r="T167" s="231" t="str">
        <f>IFERROR((VLOOKUP(T$2,'R.WEALTH-Cummulative (BM)'!$A:$FH,$B167,FALSE)^(1/(T$2/12)))-1,"")</f>
        <v/>
      </c>
      <c r="U167" s="231" t="str">
        <f>IFERROR((VLOOKUP(U$2,'R.WEALTH-Cummulative (BM)'!$A:$FH,$B167,FALSE)^(1/(U$2/12)))-1,"")</f>
        <v/>
      </c>
      <c r="V167" s="231" t="str">
        <f>IFERROR((VLOOKUP(V$2,'R.WEALTH-Cummulative (BM)'!$A:$FH,$B167,FALSE)^(1/(V$2/12)))-1,"")</f>
        <v/>
      </c>
      <c r="W167" s="231" t="str">
        <f>IFERROR((VLOOKUP(W$2,'R.WEALTH-Cummulative (BM)'!$A:$FH,$B167,FALSE)^(1/(W$2/12)))-1,"")</f>
        <v/>
      </c>
      <c r="X167" s="231" t="str">
        <f>IFERROR((VLOOKUP(X$2,'R.WEALTH-Cummulative (BM)'!$A:$FH,$B167,FALSE)^(1/(X$2/12)))-1,"")</f>
        <v/>
      </c>
      <c r="Y167" s="227">
        <f>VLOOKUP(Y$2,'Since Inception (BM)'!$B:$AAC,Summary!B167-1,FALSE)</f>
        <v>0.13938666708769487</v>
      </c>
      <c r="Z167" s="227" t="str">
        <f>VLOOKUP(Z$2,'Since Inception (BM)'!$B:$AAC,Summary!B167-1,FALSE)</f>
        <v>N/A</v>
      </c>
    </row>
    <row r="168" spans="1:26">
      <c r="A168" s="230">
        <v>95</v>
      </c>
      <c r="B168" s="230"/>
      <c r="C168" s="238" t="s">
        <v>334</v>
      </c>
      <c r="D168" s="91" t="s">
        <v>335</v>
      </c>
      <c r="E168" s="91" t="s">
        <v>336</v>
      </c>
      <c r="F168" s="185">
        <f>IFERROR(VLOOKUP(F$2,'R.WEALTH-Cummulative'!$A:$FG,$A168,FALSE)-1,"")</f>
        <v>1.4079307710137989E-2</v>
      </c>
      <c r="G168" s="185">
        <f>IFERROR(VLOOKUP(G$2,'R.WEALTH-Cummulative'!$A:$FG,$A168,FALSE)-1,"")</f>
        <v>3.0507224689692469E-2</v>
      </c>
      <c r="H168" s="185" t="str">
        <f>IFERROR(VLOOKUP(H$2,'R.WEALTH-Cummulative'!$A:$FG,$A168,FALSE)-1,"")</f>
        <v/>
      </c>
      <c r="I168" s="185">
        <f>IFERROR(VLOOKUP(I$2,'R.WEALTH-Cummulative'!$A:$FG,$A168,FALSE)-1,"")</f>
        <v>1.4079307710137989E-2</v>
      </c>
      <c r="J168" s="185" t="str">
        <f>IFERROR(VLOOKUP(J$2,'R.WEALTH-Cummulative'!$A:$FG,$A168,FALSE)-1,"")</f>
        <v/>
      </c>
      <c r="K168" s="185" t="str">
        <f>IFERROR((VLOOKUP(K$2,'R.WEALTH-Cummulative'!$A:$FG,$A168,FALSE)^(1/(K$2/12)))-1,"")</f>
        <v/>
      </c>
      <c r="L168" s="185" t="str">
        <f>IFERROR((VLOOKUP(L$2,'R.WEALTH-Cummulative'!$A:$FG,$A168,FALSE)^(1/(L$2/12)))-1,"")</f>
        <v/>
      </c>
      <c r="M168" s="185" t="str">
        <f>IFERROR((VLOOKUP(M$2,'R.WEALTH-Cummulative'!$A:$FG,$A168,FALSE)^(1/(M$2/12)))-1,"")</f>
        <v/>
      </c>
      <c r="N168" s="185" t="str">
        <f>IFERROR((VLOOKUP(N$2,'R.WEALTH-Cummulative'!$A:$FG,$A168,FALSE)^(1/(N$2/12)))-1,"")</f>
        <v/>
      </c>
      <c r="O168" s="185" t="str">
        <f>IFERROR((VLOOKUP(O$2,'R.WEALTH-Cummulative'!$A:$FG,$A168,FALSE)^(1/(O$2/12)))-1,"")</f>
        <v/>
      </c>
      <c r="P168" s="185" t="str">
        <f>IFERROR((VLOOKUP(P$2,'R.WEALTH-Cummulative'!$A:$FG,$A168,FALSE)^(1/(P$2/12)))-1,"")</f>
        <v/>
      </c>
      <c r="Q168" s="185" t="str">
        <f>IFERROR((VLOOKUP(Q$2,'R.WEALTH-Cummulative'!$A:$FG,$A168,FALSE)^(1/(Q$2/12)))-1,"")</f>
        <v/>
      </c>
      <c r="R168" s="185" t="str">
        <f>IFERROR((VLOOKUP(R$2,'R.WEALTH-Cummulative'!$A:$FG,$A168,FALSE)^(1/(R$2/12)))-1,"")</f>
        <v/>
      </c>
      <c r="S168" s="185" t="str">
        <f>IFERROR((VLOOKUP(S$2,'R.WEALTH-Cummulative'!$A:$FG,$A168,FALSE)^(1/(S$2/12)))-1,"")</f>
        <v/>
      </c>
      <c r="T168" s="185" t="str">
        <f>IFERROR((VLOOKUP(T$2,'R.WEALTH-Cummulative'!$A:$FG,$A168,FALSE)^(1/(T$2/12)))-1,"")</f>
        <v/>
      </c>
      <c r="U168" s="185" t="str">
        <f>IFERROR((VLOOKUP(U$2,'R.WEALTH-Cummulative'!$A:$FG,$A168,FALSE)^(1/(U$2/12)))-1,"")</f>
        <v/>
      </c>
      <c r="V168" s="185" t="str">
        <f>IFERROR((VLOOKUP(V$2,'R.WEALTH-Cummulative'!$A:$FG,$A168,FALSE)^(1/(V$2/12)))-1,"")</f>
        <v/>
      </c>
      <c r="W168" s="185" t="str">
        <f>IFERROR((VLOOKUP(W$2,'R.WEALTH-Cummulative'!$A:$FG,$A168,FALSE)^(1/(W$2/12)))-1,"")</f>
        <v/>
      </c>
      <c r="X168" s="185" t="str">
        <f>IFERROR((VLOOKUP(X$2,'R.WEALTH-Cummulative'!$A:$FG,$A168,FALSE)^(1/(X$2/12)))-1,"")</f>
        <v/>
      </c>
      <c r="Y168" s="225">
        <f>VLOOKUP(Y$2,'Since Inception Returns'!$B:$AAB,Summary!A168-1,FALSE)</f>
        <v>2.7324863312575109E-2</v>
      </c>
      <c r="Z168" s="225" t="str">
        <f>VLOOKUP(Z$2,'Since Inception Returns'!$B:$AAB,Summary!A168-1,FALSE)</f>
        <v>N/A</v>
      </c>
    </row>
    <row r="169" spans="1:26">
      <c r="A169" s="184"/>
      <c r="B169" s="184">
        <v>96</v>
      </c>
      <c r="C169" s="238" t="s">
        <v>334</v>
      </c>
      <c r="D169" s="91" t="s">
        <v>335</v>
      </c>
      <c r="E169" s="229" t="s">
        <v>116</v>
      </c>
      <c r="F169" s="231">
        <f>IFERROR(VLOOKUP(F$2,'R.WEALTH-Cummulative (BM)'!$A:$FH,$B169,FALSE)-1,"")</f>
        <v>-4.1784691104929106E-4</v>
      </c>
      <c r="G169" s="231">
        <f>IFERROR(VLOOKUP(G$2,'R.WEALTH-Cummulative (BM)'!$A:$FH,$B169,FALSE)-1,"")</f>
        <v>4.8150452310693925E-2</v>
      </c>
      <c r="H169" s="231" t="str">
        <f>IFERROR(VLOOKUP(H$2,'R.WEALTH-Cummulative (BM)'!$A:$FH,$B169,FALSE)-1,"")</f>
        <v/>
      </c>
      <c r="I169" s="231">
        <f>IFERROR(VLOOKUP(I$2,'R.WEALTH-Cummulative (BM)'!$A:$FH,$B169,FALSE)-1,"")</f>
        <v>-4.1784691104929106E-4</v>
      </c>
      <c r="J169" s="231" t="str">
        <f>IFERROR(VLOOKUP(J$2,'R.WEALTH-Cummulative (BM)'!$A:$FH,$B169,FALSE)-1,"")</f>
        <v/>
      </c>
      <c r="K169" s="231" t="str">
        <f>IFERROR((VLOOKUP(K$2,'R.WEALTH-Cummulative (BM)'!$A:$FH,$B169,FALSE)^(1/(K$2/12)))-1,"")</f>
        <v/>
      </c>
      <c r="L169" s="231" t="str">
        <f>IFERROR((VLOOKUP(L$2,'R.WEALTH-Cummulative (BM)'!$A:$FH,$B169,FALSE)^(1/(L$2/12)))-1,"")</f>
        <v/>
      </c>
      <c r="M169" s="231" t="str">
        <f>IFERROR((VLOOKUP(M$2,'R.WEALTH-Cummulative (BM)'!$A:$FH,$B169,FALSE)^(1/(M$2/12)))-1,"")</f>
        <v/>
      </c>
      <c r="N169" s="231" t="str">
        <f>IFERROR((VLOOKUP(N$2,'R.WEALTH-Cummulative (BM)'!$A:$FH,$B169,FALSE)^(1/(N$2/12)))-1,"")</f>
        <v/>
      </c>
      <c r="O169" s="231" t="str">
        <f>IFERROR((VLOOKUP(O$2,'R.WEALTH-Cummulative (BM)'!$A:$FH,$B169,FALSE)^(1/(O$2/12)))-1,"")</f>
        <v/>
      </c>
      <c r="P169" s="231" t="str">
        <f>IFERROR((VLOOKUP(P$2,'R.WEALTH-Cummulative (BM)'!$A:$FH,$B169,FALSE)^(1/(P$2/12)))-1,"")</f>
        <v/>
      </c>
      <c r="Q169" s="231" t="str">
        <f>IFERROR((VLOOKUP(Q$2,'R.WEALTH-Cummulative (BM)'!$A:$FH,$B169,FALSE)^(1/(Q$2/12)))-1,"")</f>
        <v/>
      </c>
      <c r="R169" s="231" t="str">
        <f>IFERROR((VLOOKUP(R$2,'R.WEALTH-Cummulative (BM)'!$A:$FH,$B169,FALSE)^(1/(R$2/12)))-1,"")</f>
        <v/>
      </c>
      <c r="S169" s="231" t="str">
        <f>IFERROR((VLOOKUP(S$2,'R.WEALTH-Cummulative (BM)'!$A:$FH,$B169,FALSE)^(1/(S$2/12)))-1,"")</f>
        <v/>
      </c>
      <c r="T169" s="231" t="str">
        <f>IFERROR((VLOOKUP(T$2,'R.WEALTH-Cummulative (BM)'!$A:$FH,$B169,FALSE)^(1/(T$2/12)))-1,"")</f>
        <v/>
      </c>
      <c r="U169" s="231" t="str">
        <f>IFERROR((VLOOKUP(U$2,'R.WEALTH-Cummulative (BM)'!$A:$FH,$B169,FALSE)^(1/(U$2/12)))-1,"")</f>
        <v/>
      </c>
      <c r="V169" s="231" t="str">
        <f>IFERROR((VLOOKUP(V$2,'R.WEALTH-Cummulative (BM)'!$A:$FH,$B169,FALSE)^(1/(V$2/12)))-1,"")</f>
        <v/>
      </c>
      <c r="W169" s="231" t="str">
        <f>IFERROR((VLOOKUP(W$2,'R.WEALTH-Cummulative (BM)'!$A:$FH,$B169,FALSE)^(1/(W$2/12)))-1,"")</f>
        <v/>
      </c>
      <c r="X169" s="231" t="str">
        <f>IFERROR((VLOOKUP(X$2,'R.WEALTH-Cummulative (BM)'!$A:$FH,$B169,FALSE)^(1/(X$2/12)))-1,"")</f>
        <v/>
      </c>
      <c r="Y169" s="227">
        <f>VLOOKUP(Y$2,'Since Inception (BM)'!$B:$AAC,Summary!B169-1,FALSE)</f>
        <v>0.13938666708769487</v>
      </c>
      <c r="Z169" s="227" t="str">
        <f>VLOOKUP(Z$2,'Since Inception (BM)'!$B:$AAC,Summary!B169-1,FALSE)</f>
        <v>N/A</v>
      </c>
    </row>
    <row r="170" spans="1:26">
      <c r="A170" s="230">
        <v>96</v>
      </c>
      <c r="B170" s="230"/>
      <c r="C170" s="238" t="s">
        <v>337</v>
      </c>
      <c r="D170" s="91" t="s">
        <v>338</v>
      </c>
      <c r="E170" s="91" t="s">
        <v>339</v>
      </c>
      <c r="F170" s="185">
        <f>IFERROR(VLOOKUP(F$2,'R.WEALTH-Cummulative'!$A:$FG,$A170,FALSE)-1,"")</f>
        <v>-2.7935851008794699E-2</v>
      </c>
      <c r="G170" s="185">
        <f>IFERROR(VLOOKUP(G$2,'R.WEALTH-Cummulative'!$A:$FG,$A170,FALSE)-1,"")</f>
        <v>0.10412300816414488</v>
      </c>
      <c r="H170" s="185" t="str">
        <f>IFERROR(VLOOKUP(H$2,'R.WEALTH-Cummulative'!$A:$FG,$A170,FALSE)-1,"")</f>
        <v/>
      </c>
      <c r="I170" s="185">
        <f>IFERROR(VLOOKUP(I$2,'R.WEALTH-Cummulative'!$A:$FG,$A170,FALSE)-1,"")</f>
        <v>-2.7935851008794699E-2</v>
      </c>
      <c r="J170" s="185" t="str">
        <f>IFERROR(VLOOKUP(J$2,'R.WEALTH-Cummulative'!$A:$FG,$A170,FALSE)-1,"")</f>
        <v/>
      </c>
      <c r="K170" s="185" t="str">
        <f>IFERROR((VLOOKUP(K$2,'R.WEALTH-Cummulative'!$A:$FG,$A170,FALSE)^(1/(K$2/12)))-1,"")</f>
        <v/>
      </c>
      <c r="L170" s="185" t="str">
        <f>IFERROR((VLOOKUP(L$2,'R.WEALTH-Cummulative'!$A:$FG,$A170,FALSE)^(1/(L$2/12)))-1,"")</f>
        <v/>
      </c>
      <c r="M170" s="185" t="str">
        <f>IFERROR((VLOOKUP(M$2,'R.WEALTH-Cummulative'!$A:$FG,$A170,FALSE)^(1/(M$2/12)))-1,"")</f>
        <v/>
      </c>
      <c r="N170" s="185" t="str">
        <f>IFERROR((VLOOKUP(N$2,'R.WEALTH-Cummulative'!$A:$FG,$A170,FALSE)^(1/(N$2/12)))-1,"")</f>
        <v/>
      </c>
      <c r="O170" s="185" t="str">
        <f>IFERROR((VLOOKUP(O$2,'R.WEALTH-Cummulative'!$A:$FG,$A170,FALSE)^(1/(O$2/12)))-1,"")</f>
        <v/>
      </c>
      <c r="P170" s="185" t="str">
        <f>IFERROR((VLOOKUP(P$2,'R.WEALTH-Cummulative'!$A:$FG,$A170,FALSE)^(1/(P$2/12)))-1,"")</f>
        <v/>
      </c>
      <c r="Q170" s="185" t="str">
        <f>IFERROR((VLOOKUP(Q$2,'R.WEALTH-Cummulative'!$A:$FG,$A170,FALSE)^(1/(Q$2/12)))-1,"")</f>
        <v/>
      </c>
      <c r="R170" s="185" t="str">
        <f>IFERROR((VLOOKUP(R$2,'R.WEALTH-Cummulative'!$A:$FG,$A170,FALSE)^(1/(R$2/12)))-1,"")</f>
        <v/>
      </c>
      <c r="S170" s="185" t="str">
        <f>IFERROR((VLOOKUP(S$2,'R.WEALTH-Cummulative'!$A:$FG,$A170,FALSE)^(1/(S$2/12)))-1,"")</f>
        <v/>
      </c>
      <c r="T170" s="185" t="str">
        <f>IFERROR((VLOOKUP(T$2,'R.WEALTH-Cummulative'!$A:$FG,$A170,FALSE)^(1/(T$2/12)))-1,"")</f>
        <v/>
      </c>
      <c r="U170" s="185" t="str">
        <f>IFERROR((VLOOKUP(U$2,'R.WEALTH-Cummulative'!$A:$FG,$A170,FALSE)^(1/(U$2/12)))-1,"")</f>
        <v/>
      </c>
      <c r="V170" s="185" t="str">
        <f>IFERROR((VLOOKUP(V$2,'R.WEALTH-Cummulative'!$A:$FG,$A170,FALSE)^(1/(V$2/12)))-1,"")</f>
        <v/>
      </c>
      <c r="W170" s="185" t="str">
        <f>IFERROR((VLOOKUP(W$2,'R.WEALTH-Cummulative'!$A:$FG,$A170,FALSE)^(1/(W$2/12)))-1,"")</f>
        <v/>
      </c>
      <c r="X170" s="185" t="str">
        <f>IFERROR((VLOOKUP(X$2,'R.WEALTH-Cummulative'!$A:$FG,$A170,FALSE)^(1/(X$2/12)))-1,"")</f>
        <v/>
      </c>
      <c r="Y170" s="225">
        <f>VLOOKUP(Y$2,'Since Inception Returns'!$B:$AAB,Summary!A170-1,FALSE)</f>
        <v>0.21324771113509788</v>
      </c>
      <c r="Z170" s="225" t="str">
        <f>VLOOKUP(Z$2,'Since Inception Returns'!$B:$AAB,Summary!A170-1,FALSE)</f>
        <v>N/A</v>
      </c>
    </row>
    <row r="171" spans="1:26">
      <c r="A171" s="230"/>
      <c r="B171" s="230">
        <v>97</v>
      </c>
      <c r="C171" s="238" t="s">
        <v>337</v>
      </c>
      <c r="D171" s="91" t="s">
        <v>338</v>
      </c>
      <c r="E171" s="229" t="s">
        <v>116</v>
      </c>
      <c r="F171" s="231">
        <f>IFERROR(VLOOKUP(F$2,'R.WEALTH-Cummulative (BM)'!$A:$FH,$B171,FALSE)-1,"")</f>
        <v>-4.1784691104929106E-4</v>
      </c>
      <c r="G171" s="231">
        <f>IFERROR(VLOOKUP(G$2,'R.WEALTH-Cummulative (BM)'!$A:$FH,$B171,FALSE)-1,"")</f>
        <v>4.8150452310693925E-2</v>
      </c>
      <c r="H171" s="231" t="str">
        <f>IFERROR(VLOOKUP(H$2,'R.WEALTH-Cummulative (BM)'!$A:$FH,$B171,FALSE)-1,"")</f>
        <v/>
      </c>
      <c r="I171" s="231">
        <f>IFERROR(VLOOKUP(I$2,'R.WEALTH-Cummulative (BM)'!$A:$FH,$B171,FALSE)-1,"")</f>
        <v>-4.1784691104929106E-4</v>
      </c>
      <c r="J171" s="231" t="str">
        <f>IFERROR(VLOOKUP(J$2,'R.WEALTH-Cummulative (BM)'!$A:$FH,$B171,FALSE)-1,"")</f>
        <v/>
      </c>
      <c r="K171" s="231" t="str">
        <f>IFERROR((VLOOKUP(K$2,'R.WEALTH-Cummulative (BM)'!$A:$FH,$B171,FALSE)^(1/(K$2/12)))-1,"")</f>
        <v/>
      </c>
      <c r="L171" s="231" t="str">
        <f>IFERROR((VLOOKUP(L$2,'R.WEALTH-Cummulative (BM)'!$A:$FH,$B171,FALSE)^(1/(L$2/12)))-1,"")</f>
        <v/>
      </c>
      <c r="M171" s="231" t="str">
        <f>IFERROR((VLOOKUP(M$2,'R.WEALTH-Cummulative (BM)'!$A:$FH,$B171,FALSE)^(1/(M$2/12)))-1,"")</f>
        <v/>
      </c>
      <c r="N171" s="231" t="str">
        <f>IFERROR((VLOOKUP(N$2,'R.WEALTH-Cummulative (BM)'!$A:$FH,$B171,FALSE)^(1/(N$2/12)))-1,"")</f>
        <v/>
      </c>
      <c r="O171" s="231" t="str">
        <f>IFERROR((VLOOKUP(O$2,'R.WEALTH-Cummulative (BM)'!$A:$FH,$B171,FALSE)^(1/(O$2/12)))-1,"")</f>
        <v/>
      </c>
      <c r="P171" s="231" t="str">
        <f>IFERROR((VLOOKUP(P$2,'R.WEALTH-Cummulative (BM)'!$A:$FH,$B171,FALSE)^(1/(P$2/12)))-1,"")</f>
        <v/>
      </c>
      <c r="Q171" s="231" t="str">
        <f>IFERROR((VLOOKUP(Q$2,'R.WEALTH-Cummulative (BM)'!$A:$FH,$B171,FALSE)^(1/(Q$2/12)))-1,"")</f>
        <v/>
      </c>
      <c r="R171" s="231" t="str">
        <f>IFERROR((VLOOKUP(R$2,'R.WEALTH-Cummulative (BM)'!$A:$FH,$B171,FALSE)^(1/(R$2/12)))-1,"")</f>
        <v/>
      </c>
      <c r="S171" s="231" t="str">
        <f>IFERROR((VLOOKUP(S$2,'R.WEALTH-Cummulative (BM)'!$A:$FH,$B171,FALSE)^(1/(S$2/12)))-1,"")</f>
        <v/>
      </c>
      <c r="T171" s="231" t="str">
        <f>IFERROR((VLOOKUP(T$2,'R.WEALTH-Cummulative (BM)'!$A:$FH,$B171,FALSE)^(1/(T$2/12)))-1,"")</f>
        <v/>
      </c>
      <c r="U171" s="231" t="str">
        <f>IFERROR((VLOOKUP(U$2,'R.WEALTH-Cummulative (BM)'!$A:$FH,$B171,FALSE)^(1/(U$2/12)))-1,"")</f>
        <v/>
      </c>
      <c r="V171" s="231" t="str">
        <f>IFERROR((VLOOKUP(V$2,'R.WEALTH-Cummulative (BM)'!$A:$FH,$B171,FALSE)^(1/(V$2/12)))-1,"")</f>
        <v/>
      </c>
      <c r="W171" s="231" t="str">
        <f>IFERROR((VLOOKUP(W$2,'R.WEALTH-Cummulative (BM)'!$A:$FH,$B171,FALSE)^(1/(W$2/12)))-1,"")</f>
        <v/>
      </c>
      <c r="X171" s="231" t="str">
        <f>IFERROR((VLOOKUP(X$2,'R.WEALTH-Cummulative (BM)'!$A:$FH,$B171,FALSE)^(1/(X$2/12)))-1,"")</f>
        <v/>
      </c>
      <c r="Y171" s="227">
        <f>VLOOKUP(Y$2,'Since Inception (BM)'!$B:$AAC,Summary!B171-1,FALSE)</f>
        <v>0.13938666708769487</v>
      </c>
      <c r="Z171" s="227" t="str">
        <f>VLOOKUP(Z$2,'Since Inception (BM)'!$B:$AAC,Summary!B171-1,FALSE)</f>
        <v>N/A</v>
      </c>
    </row>
    <row r="172" spans="1:26">
      <c r="A172" s="184">
        <v>97</v>
      </c>
      <c r="B172" s="184"/>
      <c r="C172" s="238" t="s">
        <v>340</v>
      </c>
      <c r="D172" s="91" t="s">
        <v>341</v>
      </c>
      <c r="E172" s="91" t="s">
        <v>342</v>
      </c>
      <c r="F172" s="185">
        <f>IFERROR(VLOOKUP(F$2,'R.WEALTH-Cummulative'!$A:$FG,$A172,FALSE)-1,"")</f>
        <v>-0.22332328675373703</v>
      </c>
      <c r="G172" s="185">
        <f>IFERROR(VLOOKUP(G$2,'R.WEALTH-Cummulative'!$A:$FG,$A172,FALSE)-1,"")</f>
        <v>-0.28854720719432425</v>
      </c>
      <c r="H172" s="185" t="str">
        <f>IFERROR(VLOOKUP(H$2,'R.WEALTH-Cummulative'!$A:$FG,$A172,FALSE)-1,"")</f>
        <v/>
      </c>
      <c r="I172" s="185">
        <f>IFERROR(VLOOKUP(I$2,'R.WEALTH-Cummulative'!$A:$FG,$A172,FALSE)-1,"")</f>
        <v>-0.22332328675373703</v>
      </c>
      <c r="J172" s="185" t="str">
        <f>IFERROR(VLOOKUP(J$2,'R.WEALTH-Cummulative'!$A:$FG,$A172,FALSE)-1,"")</f>
        <v/>
      </c>
      <c r="K172" s="185" t="str">
        <f>IFERROR((VLOOKUP(K$2,'R.WEALTH-Cummulative'!$A:$FG,$A172,FALSE)^(1/(K$2/12)))-1,"")</f>
        <v/>
      </c>
      <c r="L172" s="185" t="str">
        <f>IFERROR((VLOOKUP(L$2,'R.WEALTH-Cummulative'!$A:$FG,$A172,FALSE)^(1/(L$2/12)))-1,"")</f>
        <v/>
      </c>
      <c r="M172" s="185" t="str">
        <f>IFERROR((VLOOKUP(M$2,'R.WEALTH-Cummulative'!$A:$FG,$A172,FALSE)^(1/(M$2/12)))-1,"")</f>
        <v/>
      </c>
      <c r="N172" s="185" t="str">
        <f>IFERROR((VLOOKUP(N$2,'R.WEALTH-Cummulative'!$A:$FG,$A172,FALSE)^(1/(N$2/12)))-1,"")</f>
        <v/>
      </c>
      <c r="O172" s="185" t="str">
        <f>IFERROR((VLOOKUP(O$2,'R.WEALTH-Cummulative'!$A:$FG,$A172,FALSE)^(1/(O$2/12)))-1,"")</f>
        <v/>
      </c>
      <c r="P172" s="185" t="str">
        <f>IFERROR((VLOOKUP(P$2,'R.WEALTH-Cummulative'!$A:$FG,$A172,FALSE)^(1/(P$2/12)))-1,"")</f>
        <v/>
      </c>
      <c r="Q172" s="185" t="str">
        <f>IFERROR((VLOOKUP(Q$2,'R.WEALTH-Cummulative'!$A:$FG,$A172,FALSE)^(1/(Q$2/12)))-1,"")</f>
        <v/>
      </c>
      <c r="R172" s="185" t="str">
        <f>IFERROR((VLOOKUP(R$2,'R.WEALTH-Cummulative'!$A:$FG,$A172,FALSE)^(1/(R$2/12)))-1,"")</f>
        <v/>
      </c>
      <c r="S172" s="185" t="str">
        <f>IFERROR((VLOOKUP(S$2,'R.WEALTH-Cummulative'!$A:$FG,$A172,FALSE)^(1/(S$2/12)))-1,"")</f>
        <v/>
      </c>
      <c r="T172" s="185" t="str">
        <f>IFERROR((VLOOKUP(T$2,'R.WEALTH-Cummulative'!$A:$FG,$A172,FALSE)^(1/(T$2/12)))-1,"")</f>
        <v/>
      </c>
      <c r="U172" s="185" t="str">
        <f>IFERROR((VLOOKUP(U$2,'R.WEALTH-Cummulative'!$A:$FG,$A172,FALSE)^(1/(U$2/12)))-1,"")</f>
        <v/>
      </c>
      <c r="V172" s="185" t="str">
        <f>IFERROR((VLOOKUP(V$2,'R.WEALTH-Cummulative'!$A:$FG,$A172,FALSE)^(1/(V$2/12)))-1,"")</f>
        <v/>
      </c>
      <c r="W172" s="185" t="str">
        <f>IFERROR((VLOOKUP(W$2,'R.WEALTH-Cummulative'!$A:$FG,$A172,FALSE)^(1/(W$2/12)))-1,"")</f>
        <v/>
      </c>
      <c r="X172" s="185" t="str">
        <f>IFERROR((VLOOKUP(X$2,'R.WEALTH-Cummulative'!$A:$FG,$A172,FALSE)^(1/(X$2/12)))-1,"")</f>
        <v/>
      </c>
      <c r="Y172" s="225">
        <f>VLOOKUP(Y$2,'Since Inception Returns'!$B:$AAB,Summary!A172-1,FALSE)</f>
        <v>-8.4934250344362305E-2</v>
      </c>
      <c r="Z172" s="225" t="str">
        <f>VLOOKUP(Z$2,'Since Inception Returns'!$B:$AAB,Summary!A172-1,FALSE)</f>
        <v>N/A</v>
      </c>
    </row>
    <row r="173" spans="1:26">
      <c r="A173" s="230"/>
      <c r="B173" s="230">
        <v>98</v>
      </c>
      <c r="C173" s="238" t="s">
        <v>340</v>
      </c>
      <c r="D173" s="91" t="s">
        <v>341</v>
      </c>
      <c r="E173" s="229" t="s">
        <v>116</v>
      </c>
      <c r="F173" s="231">
        <f>IFERROR(VLOOKUP(F$2,'R.WEALTH-Cummulative (BM)'!$A:$FH,$B173,FALSE)-1,"")</f>
        <v>-4.1784691104929106E-4</v>
      </c>
      <c r="G173" s="231">
        <f>IFERROR(VLOOKUP(G$2,'R.WEALTH-Cummulative (BM)'!$A:$FH,$B173,FALSE)-1,"")</f>
        <v>4.8150452310693925E-2</v>
      </c>
      <c r="H173" s="231" t="str">
        <f>IFERROR(VLOOKUP(H$2,'R.WEALTH-Cummulative (BM)'!$A:$FH,$B173,FALSE)-1,"")</f>
        <v/>
      </c>
      <c r="I173" s="231">
        <f>IFERROR(VLOOKUP(I$2,'R.WEALTH-Cummulative (BM)'!$A:$FH,$B173,FALSE)-1,"")</f>
        <v>-4.1784691104929106E-4</v>
      </c>
      <c r="J173" s="231" t="str">
        <f>IFERROR(VLOOKUP(J$2,'R.WEALTH-Cummulative (BM)'!$A:$FH,$B173,FALSE)-1,"")</f>
        <v/>
      </c>
      <c r="K173" s="231" t="str">
        <f>IFERROR((VLOOKUP(K$2,'R.WEALTH-Cummulative (BM)'!$A:$FH,$B173,FALSE)^(1/(K$2/12)))-1,"")</f>
        <v/>
      </c>
      <c r="L173" s="231" t="str">
        <f>IFERROR((VLOOKUP(L$2,'R.WEALTH-Cummulative (BM)'!$A:$FH,$B173,FALSE)^(1/(L$2/12)))-1,"")</f>
        <v/>
      </c>
      <c r="M173" s="231" t="str">
        <f>IFERROR((VLOOKUP(M$2,'R.WEALTH-Cummulative (BM)'!$A:$FH,$B173,FALSE)^(1/(M$2/12)))-1,"")</f>
        <v/>
      </c>
      <c r="N173" s="231" t="str">
        <f>IFERROR((VLOOKUP(N$2,'R.WEALTH-Cummulative (BM)'!$A:$FH,$B173,FALSE)^(1/(N$2/12)))-1,"")</f>
        <v/>
      </c>
      <c r="O173" s="231" t="str">
        <f>IFERROR((VLOOKUP(O$2,'R.WEALTH-Cummulative (BM)'!$A:$FH,$B173,FALSE)^(1/(O$2/12)))-1,"")</f>
        <v/>
      </c>
      <c r="P173" s="231" t="str">
        <f>IFERROR((VLOOKUP(P$2,'R.WEALTH-Cummulative (BM)'!$A:$FH,$B173,FALSE)^(1/(P$2/12)))-1,"")</f>
        <v/>
      </c>
      <c r="Q173" s="231" t="str">
        <f>IFERROR((VLOOKUP(Q$2,'R.WEALTH-Cummulative (BM)'!$A:$FH,$B173,FALSE)^(1/(Q$2/12)))-1,"")</f>
        <v/>
      </c>
      <c r="R173" s="231" t="str">
        <f>IFERROR((VLOOKUP(R$2,'R.WEALTH-Cummulative (BM)'!$A:$FH,$B173,FALSE)^(1/(R$2/12)))-1,"")</f>
        <v/>
      </c>
      <c r="S173" s="231" t="str">
        <f>IFERROR((VLOOKUP(S$2,'R.WEALTH-Cummulative (BM)'!$A:$FH,$B173,FALSE)^(1/(S$2/12)))-1,"")</f>
        <v/>
      </c>
      <c r="T173" s="231" t="str">
        <f>IFERROR((VLOOKUP(T$2,'R.WEALTH-Cummulative (BM)'!$A:$FH,$B173,FALSE)^(1/(T$2/12)))-1,"")</f>
        <v/>
      </c>
      <c r="U173" s="231" t="str">
        <f>IFERROR((VLOOKUP(U$2,'R.WEALTH-Cummulative (BM)'!$A:$FH,$B173,FALSE)^(1/(U$2/12)))-1,"")</f>
        <v/>
      </c>
      <c r="V173" s="231" t="str">
        <f>IFERROR((VLOOKUP(V$2,'R.WEALTH-Cummulative (BM)'!$A:$FH,$B173,FALSE)^(1/(V$2/12)))-1,"")</f>
        <v/>
      </c>
      <c r="W173" s="231" t="str">
        <f>IFERROR((VLOOKUP(W$2,'R.WEALTH-Cummulative (BM)'!$A:$FH,$B173,FALSE)^(1/(W$2/12)))-1,"")</f>
        <v/>
      </c>
      <c r="X173" s="231" t="str">
        <f>IFERROR((VLOOKUP(X$2,'R.WEALTH-Cummulative (BM)'!$A:$FH,$B173,FALSE)^(1/(X$2/12)))-1,"")</f>
        <v/>
      </c>
      <c r="Y173" s="227">
        <f>VLOOKUP(Y$2,'Since Inception (BM)'!$B:$AAC,Summary!B173-1,FALSE)</f>
        <v>0.13938666708769487</v>
      </c>
      <c r="Z173" s="227" t="str">
        <f>VLOOKUP(Z$2,'Since Inception (BM)'!$B:$AAC,Summary!B173-1,FALSE)</f>
        <v>N/A</v>
      </c>
    </row>
    <row r="174" spans="1:26">
      <c r="A174" s="230">
        <v>98</v>
      </c>
      <c r="B174" s="230"/>
      <c r="C174" s="238" t="s">
        <v>343</v>
      </c>
      <c r="D174" s="91" t="s">
        <v>344</v>
      </c>
      <c r="E174" s="91" t="s">
        <v>345</v>
      </c>
      <c r="F174" s="185">
        <f>IFERROR(VLOOKUP(F$2,'R.WEALTH-Cummulative'!$A:$FG,$A174,FALSE)-1,"")</f>
        <v>0.19352840650442893</v>
      </c>
      <c r="G174" s="185">
        <f>IFERROR(VLOOKUP(G$2,'R.WEALTH-Cummulative'!$A:$FG,$A174,FALSE)-1,"")</f>
        <v>0.30985099199597088</v>
      </c>
      <c r="H174" s="185" t="str">
        <f>IFERROR(VLOOKUP(H$2,'R.WEALTH-Cummulative'!$A:$FG,$A174,FALSE)-1,"")</f>
        <v/>
      </c>
      <c r="I174" s="185">
        <f>IFERROR(VLOOKUP(I$2,'R.WEALTH-Cummulative'!$A:$FG,$A174,FALSE)-1,"")</f>
        <v>0.19352840650442893</v>
      </c>
      <c r="J174" s="185" t="str">
        <f>IFERROR(VLOOKUP(J$2,'R.WEALTH-Cummulative'!$A:$FG,$A174,FALSE)-1,"")</f>
        <v/>
      </c>
      <c r="K174" s="185" t="str">
        <f>IFERROR((VLOOKUP(K$2,'R.WEALTH-Cummulative'!$A:$FG,$A174,FALSE)^(1/(K$2/12)))-1,"")</f>
        <v/>
      </c>
      <c r="L174" s="185" t="str">
        <f>IFERROR((VLOOKUP(L$2,'R.WEALTH-Cummulative'!$A:$FG,$A174,FALSE)^(1/(L$2/12)))-1,"")</f>
        <v/>
      </c>
      <c r="M174" s="185" t="str">
        <f>IFERROR((VLOOKUP(M$2,'R.WEALTH-Cummulative'!$A:$FG,$A174,FALSE)^(1/(M$2/12)))-1,"")</f>
        <v/>
      </c>
      <c r="N174" s="185" t="str">
        <f>IFERROR((VLOOKUP(N$2,'R.WEALTH-Cummulative'!$A:$FG,$A174,FALSE)^(1/(N$2/12)))-1,"")</f>
        <v/>
      </c>
      <c r="O174" s="185" t="str">
        <f>IFERROR((VLOOKUP(O$2,'R.WEALTH-Cummulative'!$A:$FG,$A174,FALSE)^(1/(O$2/12)))-1,"")</f>
        <v/>
      </c>
      <c r="P174" s="185" t="str">
        <f>IFERROR((VLOOKUP(P$2,'R.WEALTH-Cummulative'!$A:$FG,$A174,FALSE)^(1/(P$2/12)))-1,"")</f>
        <v/>
      </c>
      <c r="Q174" s="185" t="str">
        <f>IFERROR((VLOOKUP(Q$2,'R.WEALTH-Cummulative'!$A:$FG,$A174,FALSE)^(1/(Q$2/12)))-1,"")</f>
        <v/>
      </c>
      <c r="R174" s="185" t="str">
        <f>IFERROR((VLOOKUP(R$2,'R.WEALTH-Cummulative'!$A:$FG,$A174,FALSE)^(1/(R$2/12)))-1,"")</f>
        <v/>
      </c>
      <c r="S174" s="185" t="str">
        <f>IFERROR((VLOOKUP(S$2,'R.WEALTH-Cummulative'!$A:$FG,$A174,FALSE)^(1/(S$2/12)))-1,"")</f>
        <v/>
      </c>
      <c r="T174" s="185" t="str">
        <f>IFERROR((VLOOKUP(T$2,'R.WEALTH-Cummulative'!$A:$FG,$A174,FALSE)^(1/(T$2/12)))-1,"")</f>
        <v/>
      </c>
      <c r="U174" s="185" t="str">
        <f>IFERROR((VLOOKUP(U$2,'R.WEALTH-Cummulative'!$A:$FG,$A174,FALSE)^(1/(U$2/12)))-1,"")</f>
        <v/>
      </c>
      <c r="V174" s="185" t="str">
        <f>IFERROR((VLOOKUP(V$2,'R.WEALTH-Cummulative'!$A:$FG,$A174,FALSE)^(1/(V$2/12)))-1,"")</f>
        <v/>
      </c>
      <c r="W174" s="185" t="str">
        <f>IFERROR((VLOOKUP(W$2,'R.WEALTH-Cummulative'!$A:$FG,$A174,FALSE)^(1/(W$2/12)))-1,"")</f>
        <v/>
      </c>
      <c r="X174" s="185" t="str">
        <f>IFERROR((VLOOKUP(X$2,'R.WEALTH-Cummulative'!$A:$FG,$A174,FALSE)^(1/(X$2/12)))-1,"")</f>
        <v/>
      </c>
      <c r="Y174" s="225">
        <f>VLOOKUP(Y$2,'Since Inception Returns'!$B:$AAB,Summary!A174-1,FALSE)</f>
        <v>0.3901801499147679</v>
      </c>
      <c r="Z174" s="225" t="str">
        <f>VLOOKUP(Z$2,'Since Inception Returns'!$B:$AAB,Summary!A174-1,FALSE)</f>
        <v>N/A</v>
      </c>
    </row>
    <row r="175" spans="1:26">
      <c r="A175" s="184"/>
      <c r="B175" s="184">
        <v>99</v>
      </c>
      <c r="C175" s="238" t="s">
        <v>343</v>
      </c>
      <c r="D175" s="91" t="s">
        <v>344</v>
      </c>
      <c r="E175" s="229" t="s">
        <v>116</v>
      </c>
      <c r="F175" s="231">
        <f>IFERROR(VLOOKUP(F$2,'R.WEALTH-Cummulative (BM)'!$A:$FH,$B175,FALSE)-1,"")</f>
        <v>-4.1784691104929106E-4</v>
      </c>
      <c r="G175" s="231">
        <f>IFERROR(VLOOKUP(G$2,'R.WEALTH-Cummulative (BM)'!$A:$FH,$B175,FALSE)-1,"")</f>
        <v>4.8150452310693925E-2</v>
      </c>
      <c r="H175" s="231" t="str">
        <f>IFERROR(VLOOKUP(H$2,'R.WEALTH-Cummulative (BM)'!$A:$FH,$B175,FALSE)-1,"")</f>
        <v/>
      </c>
      <c r="I175" s="231">
        <f>IFERROR(VLOOKUP(I$2,'R.WEALTH-Cummulative (BM)'!$A:$FH,$B175,FALSE)-1,"")</f>
        <v>-4.1784691104929106E-4</v>
      </c>
      <c r="J175" s="231" t="str">
        <f>IFERROR(VLOOKUP(J$2,'R.WEALTH-Cummulative (BM)'!$A:$FH,$B175,FALSE)-1,"")</f>
        <v/>
      </c>
      <c r="K175" s="231" t="str">
        <f>IFERROR((VLOOKUP(K$2,'R.WEALTH-Cummulative (BM)'!$A:$FH,$B175,FALSE)^(1/(K$2/12)))-1,"")</f>
        <v/>
      </c>
      <c r="L175" s="231" t="str">
        <f>IFERROR((VLOOKUP(L$2,'R.WEALTH-Cummulative (BM)'!$A:$FH,$B175,FALSE)^(1/(L$2/12)))-1,"")</f>
        <v/>
      </c>
      <c r="M175" s="231" t="str">
        <f>IFERROR((VLOOKUP(M$2,'R.WEALTH-Cummulative (BM)'!$A:$FH,$B175,FALSE)^(1/(M$2/12)))-1,"")</f>
        <v/>
      </c>
      <c r="N175" s="231" t="str">
        <f>IFERROR((VLOOKUP(N$2,'R.WEALTH-Cummulative (BM)'!$A:$FH,$B175,FALSE)^(1/(N$2/12)))-1,"")</f>
        <v/>
      </c>
      <c r="O175" s="231" t="str">
        <f>IFERROR((VLOOKUP(O$2,'R.WEALTH-Cummulative (BM)'!$A:$FH,$B175,FALSE)^(1/(O$2/12)))-1,"")</f>
        <v/>
      </c>
      <c r="P175" s="231" t="str">
        <f>IFERROR((VLOOKUP(P$2,'R.WEALTH-Cummulative (BM)'!$A:$FH,$B175,FALSE)^(1/(P$2/12)))-1,"")</f>
        <v/>
      </c>
      <c r="Q175" s="231" t="str">
        <f>IFERROR((VLOOKUP(Q$2,'R.WEALTH-Cummulative (BM)'!$A:$FH,$B175,FALSE)^(1/(Q$2/12)))-1,"")</f>
        <v/>
      </c>
      <c r="R175" s="231" t="str">
        <f>IFERROR((VLOOKUP(R$2,'R.WEALTH-Cummulative (BM)'!$A:$FH,$B175,FALSE)^(1/(R$2/12)))-1,"")</f>
        <v/>
      </c>
      <c r="S175" s="231" t="str">
        <f>IFERROR((VLOOKUP(S$2,'R.WEALTH-Cummulative (BM)'!$A:$FH,$B175,FALSE)^(1/(S$2/12)))-1,"")</f>
        <v/>
      </c>
      <c r="T175" s="231" t="str">
        <f>IFERROR((VLOOKUP(T$2,'R.WEALTH-Cummulative (BM)'!$A:$FH,$B175,FALSE)^(1/(T$2/12)))-1,"")</f>
        <v/>
      </c>
      <c r="U175" s="231" t="str">
        <f>IFERROR((VLOOKUP(U$2,'R.WEALTH-Cummulative (BM)'!$A:$FH,$B175,FALSE)^(1/(U$2/12)))-1,"")</f>
        <v/>
      </c>
      <c r="V175" s="231" t="str">
        <f>IFERROR((VLOOKUP(V$2,'R.WEALTH-Cummulative (BM)'!$A:$FH,$B175,FALSE)^(1/(V$2/12)))-1,"")</f>
        <v/>
      </c>
      <c r="W175" s="231" t="str">
        <f>IFERROR((VLOOKUP(W$2,'R.WEALTH-Cummulative (BM)'!$A:$FH,$B175,FALSE)^(1/(W$2/12)))-1,"")</f>
        <v/>
      </c>
      <c r="X175" s="231" t="str">
        <f>IFERROR((VLOOKUP(X$2,'R.WEALTH-Cummulative (BM)'!$A:$FH,$B175,FALSE)^(1/(X$2/12)))-1,"")</f>
        <v/>
      </c>
      <c r="Y175" s="227">
        <f>VLOOKUP(Y$2,'Since Inception (BM)'!$B:$AAC,Summary!B175-1,FALSE)</f>
        <v>0.13938666708769487</v>
      </c>
      <c r="Z175" s="227" t="str">
        <f>VLOOKUP(Z$2,'Since Inception (BM)'!$B:$AAC,Summary!B175-1,FALSE)</f>
        <v>N/A</v>
      </c>
    </row>
    <row r="176" spans="1:26">
      <c r="A176" s="230">
        <v>99</v>
      </c>
      <c r="B176" s="230"/>
      <c r="C176" s="238" t="s">
        <v>346</v>
      </c>
      <c r="D176" s="91" t="s">
        <v>347</v>
      </c>
      <c r="E176" s="91" t="s">
        <v>348</v>
      </c>
      <c r="F176" s="185">
        <f>IFERROR(VLOOKUP(F$2,'R.WEALTH-Cummulative'!$A:$FG,$A176,FALSE)-1,"")</f>
        <v>-1.0022391161524702E-2</v>
      </c>
      <c r="G176" s="185">
        <f>IFERROR(VLOOKUP(G$2,'R.WEALTH-Cummulative'!$A:$FG,$A176,FALSE)-1,"")</f>
        <v>0.11457646163599766</v>
      </c>
      <c r="H176" s="185" t="str">
        <f>IFERROR(VLOOKUP(H$2,'R.WEALTH-Cummulative'!$A:$FG,$A176,FALSE)-1,"")</f>
        <v/>
      </c>
      <c r="I176" s="185">
        <f>IFERROR(VLOOKUP(I$2,'R.WEALTH-Cummulative'!$A:$FG,$A176,FALSE)-1,"")</f>
        <v>-1.0022391161524702E-2</v>
      </c>
      <c r="J176" s="185" t="str">
        <f>IFERROR(VLOOKUP(J$2,'R.WEALTH-Cummulative'!$A:$FG,$A176,FALSE)-1,"")</f>
        <v/>
      </c>
      <c r="K176" s="185" t="str">
        <f>IFERROR((VLOOKUP(K$2,'R.WEALTH-Cummulative'!$A:$FG,$A176,FALSE)^(1/(K$2/12)))-1,"")</f>
        <v/>
      </c>
      <c r="L176" s="185" t="str">
        <f>IFERROR((VLOOKUP(L$2,'R.WEALTH-Cummulative'!$A:$FG,$A176,FALSE)^(1/(L$2/12)))-1,"")</f>
        <v/>
      </c>
      <c r="M176" s="185" t="str">
        <f>IFERROR((VLOOKUP(M$2,'R.WEALTH-Cummulative'!$A:$FG,$A176,FALSE)^(1/(M$2/12)))-1,"")</f>
        <v/>
      </c>
      <c r="N176" s="185" t="str">
        <f>IFERROR((VLOOKUP(N$2,'R.WEALTH-Cummulative'!$A:$FG,$A176,FALSE)^(1/(N$2/12)))-1,"")</f>
        <v/>
      </c>
      <c r="O176" s="185" t="str">
        <f>IFERROR((VLOOKUP(O$2,'R.WEALTH-Cummulative'!$A:$FG,$A176,FALSE)^(1/(O$2/12)))-1,"")</f>
        <v/>
      </c>
      <c r="P176" s="185" t="str">
        <f>IFERROR((VLOOKUP(P$2,'R.WEALTH-Cummulative'!$A:$FG,$A176,FALSE)^(1/(P$2/12)))-1,"")</f>
        <v/>
      </c>
      <c r="Q176" s="185" t="str">
        <f>IFERROR((VLOOKUP(Q$2,'R.WEALTH-Cummulative'!$A:$FG,$A176,FALSE)^(1/(Q$2/12)))-1,"")</f>
        <v/>
      </c>
      <c r="R176" s="185" t="str">
        <f>IFERROR((VLOOKUP(R$2,'R.WEALTH-Cummulative'!$A:$FG,$A176,FALSE)^(1/(R$2/12)))-1,"")</f>
        <v/>
      </c>
      <c r="S176" s="185" t="str">
        <f>IFERROR((VLOOKUP(S$2,'R.WEALTH-Cummulative'!$A:$FG,$A176,FALSE)^(1/(S$2/12)))-1,"")</f>
        <v/>
      </c>
      <c r="T176" s="185" t="str">
        <f>IFERROR((VLOOKUP(T$2,'R.WEALTH-Cummulative'!$A:$FG,$A176,FALSE)^(1/(T$2/12)))-1,"")</f>
        <v/>
      </c>
      <c r="U176" s="185" t="str">
        <f>IFERROR((VLOOKUP(U$2,'R.WEALTH-Cummulative'!$A:$FG,$A176,FALSE)^(1/(U$2/12)))-1,"")</f>
        <v/>
      </c>
      <c r="V176" s="185" t="str">
        <f>IFERROR((VLOOKUP(V$2,'R.WEALTH-Cummulative'!$A:$FG,$A176,FALSE)^(1/(V$2/12)))-1,"")</f>
        <v/>
      </c>
      <c r="W176" s="185" t="str">
        <f>IFERROR((VLOOKUP(W$2,'R.WEALTH-Cummulative'!$A:$FG,$A176,FALSE)^(1/(W$2/12)))-1,"")</f>
        <v/>
      </c>
      <c r="X176" s="185" t="str">
        <f>IFERROR((VLOOKUP(X$2,'R.WEALTH-Cummulative'!$A:$FG,$A176,FALSE)^(1/(X$2/12)))-1,"")</f>
        <v/>
      </c>
      <c r="Y176" s="225">
        <f>VLOOKUP(Y$2,'Since Inception Returns'!$B:$AAB,Summary!A176-1,FALSE)</f>
        <v>0.27778474270873299</v>
      </c>
      <c r="Z176" s="225" t="str">
        <f>VLOOKUP(Z$2,'Since Inception Returns'!$B:$AAB,Summary!A176-1,FALSE)</f>
        <v>N/A</v>
      </c>
    </row>
    <row r="177" spans="1:26">
      <c r="A177" s="230"/>
      <c r="B177" s="230">
        <v>100</v>
      </c>
      <c r="C177" s="238" t="s">
        <v>346</v>
      </c>
      <c r="D177" s="91" t="s">
        <v>347</v>
      </c>
      <c r="E177" s="229" t="s">
        <v>116</v>
      </c>
      <c r="F177" s="231">
        <f>IFERROR(VLOOKUP(F$2,'R.WEALTH-Cummulative (BM)'!$A:$FH,$B177,FALSE)-1,"")</f>
        <v>-4.1784691104929106E-4</v>
      </c>
      <c r="G177" s="231">
        <f>IFERROR(VLOOKUP(G$2,'R.WEALTH-Cummulative (BM)'!$A:$FH,$B177,FALSE)-1,"")</f>
        <v>4.8150452310693925E-2</v>
      </c>
      <c r="H177" s="231" t="str">
        <f>IFERROR(VLOOKUP(H$2,'R.WEALTH-Cummulative (BM)'!$A:$FH,$B177,FALSE)-1,"")</f>
        <v/>
      </c>
      <c r="I177" s="231">
        <f>IFERROR(VLOOKUP(I$2,'R.WEALTH-Cummulative (BM)'!$A:$FH,$B177,FALSE)-1,"")</f>
        <v>-4.1784691104929106E-4</v>
      </c>
      <c r="J177" s="231" t="str">
        <f>IFERROR(VLOOKUP(J$2,'R.WEALTH-Cummulative (BM)'!$A:$FH,$B177,FALSE)-1,"")</f>
        <v/>
      </c>
      <c r="K177" s="231" t="str">
        <f>IFERROR((VLOOKUP(K$2,'R.WEALTH-Cummulative (BM)'!$A:$FH,$B177,FALSE)^(1/(K$2/12)))-1,"")</f>
        <v/>
      </c>
      <c r="L177" s="231" t="str">
        <f>IFERROR((VLOOKUP(L$2,'R.WEALTH-Cummulative (BM)'!$A:$FH,$B177,FALSE)^(1/(L$2/12)))-1,"")</f>
        <v/>
      </c>
      <c r="M177" s="231" t="str">
        <f>IFERROR((VLOOKUP(M$2,'R.WEALTH-Cummulative (BM)'!$A:$FH,$B177,FALSE)^(1/(M$2/12)))-1,"")</f>
        <v/>
      </c>
      <c r="N177" s="231" t="str">
        <f>IFERROR((VLOOKUP(N$2,'R.WEALTH-Cummulative (BM)'!$A:$FH,$B177,FALSE)^(1/(N$2/12)))-1,"")</f>
        <v/>
      </c>
      <c r="O177" s="231" t="str">
        <f>IFERROR((VLOOKUP(O$2,'R.WEALTH-Cummulative (BM)'!$A:$FH,$B177,FALSE)^(1/(O$2/12)))-1,"")</f>
        <v/>
      </c>
      <c r="P177" s="231" t="str">
        <f>IFERROR((VLOOKUP(P$2,'R.WEALTH-Cummulative (BM)'!$A:$FH,$B177,FALSE)^(1/(P$2/12)))-1,"")</f>
        <v/>
      </c>
      <c r="Q177" s="231" t="str">
        <f>IFERROR((VLOOKUP(Q$2,'R.WEALTH-Cummulative (BM)'!$A:$FH,$B177,FALSE)^(1/(Q$2/12)))-1,"")</f>
        <v/>
      </c>
      <c r="R177" s="231" t="str">
        <f>IFERROR((VLOOKUP(R$2,'R.WEALTH-Cummulative (BM)'!$A:$FH,$B177,FALSE)^(1/(R$2/12)))-1,"")</f>
        <v/>
      </c>
      <c r="S177" s="231" t="str">
        <f>IFERROR((VLOOKUP(S$2,'R.WEALTH-Cummulative (BM)'!$A:$FH,$B177,FALSE)^(1/(S$2/12)))-1,"")</f>
        <v/>
      </c>
      <c r="T177" s="231" t="str">
        <f>IFERROR((VLOOKUP(T$2,'R.WEALTH-Cummulative (BM)'!$A:$FH,$B177,FALSE)^(1/(T$2/12)))-1,"")</f>
        <v/>
      </c>
      <c r="U177" s="231" t="str">
        <f>IFERROR((VLOOKUP(U$2,'R.WEALTH-Cummulative (BM)'!$A:$FH,$B177,FALSE)^(1/(U$2/12)))-1,"")</f>
        <v/>
      </c>
      <c r="V177" s="231" t="str">
        <f>IFERROR((VLOOKUP(V$2,'R.WEALTH-Cummulative (BM)'!$A:$FH,$B177,FALSE)^(1/(V$2/12)))-1,"")</f>
        <v/>
      </c>
      <c r="W177" s="231" t="str">
        <f>IFERROR((VLOOKUP(W$2,'R.WEALTH-Cummulative (BM)'!$A:$FH,$B177,FALSE)^(1/(W$2/12)))-1,"")</f>
        <v/>
      </c>
      <c r="X177" s="231" t="str">
        <f>IFERROR((VLOOKUP(X$2,'R.WEALTH-Cummulative (BM)'!$A:$FH,$B177,FALSE)^(1/(X$2/12)))-1,"")</f>
        <v/>
      </c>
      <c r="Y177" s="227">
        <f>VLOOKUP(Y$2,'Since Inception (BM)'!$B:$AAC,Summary!B177-1,FALSE)</f>
        <v>0.13938666708769487</v>
      </c>
      <c r="Z177" s="227" t="str">
        <f>VLOOKUP(Z$2,'Since Inception (BM)'!$B:$AAC,Summary!B177-1,FALSE)</f>
        <v>N/A</v>
      </c>
    </row>
    <row r="178" spans="1:26">
      <c r="A178" s="184">
        <v>100</v>
      </c>
      <c r="B178" s="184"/>
      <c r="C178" s="238" t="s">
        <v>349</v>
      </c>
      <c r="D178" s="91" t="s">
        <v>350</v>
      </c>
      <c r="E178" s="91" t="s">
        <v>351</v>
      </c>
      <c r="F178" s="185">
        <f>IFERROR(VLOOKUP(F$2,'R.WEALTH-Cummulative'!$A:$FG,$A178,FALSE)-1,"")</f>
        <v>4.9987864345446775E-2</v>
      </c>
      <c r="G178" s="185">
        <f>IFERROR(VLOOKUP(G$2,'R.WEALTH-Cummulative'!$A:$FG,$A178,FALSE)-1,"")</f>
        <v>-7.6265511105189421E-2</v>
      </c>
      <c r="H178" s="185" t="str">
        <f>IFERROR(VLOOKUP(H$2,'R.WEALTH-Cummulative'!$A:$FG,$A178,FALSE)-1,"")</f>
        <v/>
      </c>
      <c r="I178" s="185">
        <f>IFERROR(VLOOKUP(I$2,'R.WEALTH-Cummulative'!$A:$FG,$A178,FALSE)-1,"")</f>
        <v>4.9987864345446775E-2</v>
      </c>
      <c r="J178" s="185" t="str">
        <f>IFERROR(VLOOKUP(J$2,'R.WEALTH-Cummulative'!$A:$FG,$A178,FALSE)-1,"")</f>
        <v/>
      </c>
      <c r="K178" s="185" t="str">
        <f>IFERROR((VLOOKUP(K$2,'R.WEALTH-Cummulative'!$A:$FG,$A178,FALSE)^(1/(K$2/12)))-1,"")</f>
        <v/>
      </c>
      <c r="L178" s="185" t="str">
        <f>IFERROR((VLOOKUP(L$2,'R.WEALTH-Cummulative'!$A:$FG,$A178,FALSE)^(1/(L$2/12)))-1,"")</f>
        <v/>
      </c>
      <c r="M178" s="185" t="str">
        <f>IFERROR((VLOOKUP(M$2,'R.WEALTH-Cummulative'!$A:$FG,$A178,FALSE)^(1/(M$2/12)))-1,"")</f>
        <v/>
      </c>
      <c r="N178" s="185" t="str">
        <f>IFERROR((VLOOKUP(N$2,'R.WEALTH-Cummulative'!$A:$FG,$A178,FALSE)^(1/(N$2/12)))-1,"")</f>
        <v/>
      </c>
      <c r="O178" s="185" t="str">
        <f>IFERROR((VLOOKUP(O$2,'R.WEALTH-Cummulative'!$A:$FG,$A178,FALSE)^(1/(O$2/12)))-1,"")</f>
        <v/>
      </c>
      <c r="P178" s="185" t="str">
        <f>IFERROR((VLOOKUP(P$2,'R.WEALTH-Cummulative'!$A:$FG,$A178,FALSE)^(1/(P$2/12)))-1,"")</f>
        <v/>
      </c>
      <c r="Q178" s="185" t="str">
        <f>IFERROR((VLOOKUP(Q$2,'R.WEALTH-Cummulative'!$A:$FG,$A178,FALSE)^(1/(Q$2/12)))-1,"")</f>
        <v/>
      </c>
      <c r="R178" s="185" t="str">
        <f>IFERROR((VLOOKUP(R$2,'R.WEALTH-Cummulative'!$A:$FG,$A178,FALSE)^(1/(R$2/12)))-1,"")</f>
        <v/>
      </c>
      <c r="S178" s="185" t="str">
        <f>IFERROR((VLOOKUP(S$2,'R.WEALTH-Cummulative'!$A:$FG,$A178,FALSE)^(1/(S$2/12)))-1,"")</f>
        <v/>
      </c>
      <c r="T178" s="185" t="str">
        <f>IFERROR((VLOOKUP(T$2,'R.WEALTH-Cummulative'!$A:$FG,$A178,FALSE)^(1/(T$2/12)))-1,"")</f>
        <v/>
      </c>
      <c r="U178" s="185" t="str">
        <f>IFERROR((VLOOKUP(U$2,'R.WEALTH-Cummulative'!$A:$FG,$A178,FALSE)^(1/(U$2/12)))-1,"")</f>
        <v/>
      </c>
      <c r="V178" s="185" t="str">
        <f>IFERROR((VLOOKUP(V$2,'R.WEALTH-Cummulative'!$A:$FG,$A178,FALSE)^(1/(V$2/12)))-1,"")</f>
        <v/>
      </c>
      <c r="W178" s="185" t="str">
        <f>IFERROR((VLOOKUP(W$2,'R.WEALTH-Cummulative'!$A:$FG,$A178,FALSE)^(1/(W$2/12)))-1,"")</f>
        <v/>
      </c>
      <c r="X178" s="185" t="str">
        <f>IFERROR((VLOOKUP(X$2,'R.WEALTH-Cummulative'!$A:$FG,$A178,FALSE)^(1/(X$2/12)))-1,"")</f>
        <v/>
      </c>
      <c r="Y178" s="225">
        <f>VLOOKUP(Y$2,'Since Inception Returns'!$B:$AAB,Summary!A178-1,FALSE)</f>
        <v>-0.16800712034268839</v>
      </c>
      <c r="Z178" s="225" t="str">
        <f>VLOOKUP(Z$2,'Since Inception Returns'!$B:$AAB,Summary!A178-1,FALSE)</f>
        <v>N/A</v>
      </c>
    </row>
    <row r="179" spans="1:26">
      <c r="A179" s="184"/>
      <c r="B179" s="184">
        <v>101</v>
      </c>
      <c r="C179" s="238" t="s">
        <v>349</v>
      </c>
      <c r="D179" s="91" t="s">
        <v>350</v>
      </c>
      <c r="E179" s="229" t="s">
        <v>116</v>
      </c>
      <c r="F179" s="231">
        <f>IFERROR(VLOOKUP(F$2,'R.WEALTH-Cummulative (BM)'!$A:$FH,$B179,FALSE)-1,"")</f>
        <v>-4.1784691104929106E-4</v>
      </c>
      <c r="G179" s="231">
        <f>IFERROR(VLOOKUP(G$2,'R.WEALTH-Cummulative (BM)'!$A:$FH,$B179,FALSE)-1,"")</f>
        <v>4.8150452310693925E-2</v>
      </c>
      <c r="H179" s="231" t="str">
        <f>IFERROR(VLOOKUP(H$2,'R.WEALTH-Cummulative (BM)'!$A:$FH,$B179,FALSE)-1,"")</f>
        <v/>
      </c>
      <c r="I179" s="231">
        <f>IFERROR(VLOOKUP(I$2,'R.WEALTH-Cummulative (BM)'!$A:$FH,$B179,FALSE)-1,"")</f>
        <v>-4.1784691104929106E-4</v>
      </c>
      <c r="J179" s="231" t="str">
        <f>IFERROR(VLOOKUP(J$2,'R.WEALTH-Cummulative (BM)'!$A:$FH,$B179,FALSE)-1,"")</f>
        <v/>
      </c>
      <c r="K179" s="231" t="str">
        <f>IFERROR((VLOOKUP(K$2,'R.WEALTH-Cummulative (BM)'!$A:$FH,$B179,FALSE)^(1/(K$2/12)))-1,"")</f>
        <v/>
      </c>
      <c r="L179" s="231" t="str">
        <f>IFERROR((VLOOKUP(L$2,'R.WEALTH-Cummulative (BM)'!$A:$FH,$B179,FALSE)^(1/(L$2/12)))-1,"")</f>
        <v/>
      </c>
      <c r="M179" s="231" t="str">
        <f>IFERROR((VLOOKUP(M$2,'R.WEALTH-Cummulative (BM)'!$A:$FH,$B179,FALSE)^(1/(M$2/12)))-1,"")</f>
        <v/>
      </c>
      <c r="N179" s="231" t="str">
        <f>IFERROR((VLOOKUP(N$2,'R.WEALTH-Cummulative (BM)'!$A:$FH,$B179,FALSE)^(1/(N$2/12)))-1,"")</f>
        <v/>
      </c>
      <c r="O179" s="231" t="str">
        <f>IFERROR((VLOOKUP(O$2,'R.WEALTH-Cummulative (BM)'!$A:$FH,$B179,FALSE)^(1/(O$2/12)))-1,"")</f>
        <v/>
      </c>
      <c r="P179" s="231" t="str">
        <f>IFERROR((VLOOKUP(P$2,'R.WEALTH-Cummulative (BM)'!$A:$FH,$B179,FALSE)^(1/(P$2/12)))-1,"")</f>
        <v/>
      </c>
      <c r="Q179" s="231" t="str">
        <f>IFERROR((VLOOKUP(Q$2,'R.WEALTH-Cummulative (BM)'!$A:$FH,$B179,FALSE)^(1/(Q$2/12)))-1,"")</f>
        <v/>
      </c>
      <c r="R179" s="231" t="str">
        <f>IFERROR((VLOOKUP(R$2,'R.WEALTH-Cummulative (BM)'!$A:$FH,$B179,FALSE)^(1/(R$2/12)))-1,"")</f>
        <v/>
      </c>
      <c r="S179" s="231" t="str">
        <f>IFERROR((VLOOKUP(S$2,'R.WEALTH-Cummulative (BM)'!$A:$FH,$B179,FALSE)^(1/(S$2/12)))-1,"")</f>
        <v/>
      </c>
      <c r="T179" s="231" t="str">
        <f>IFERROR((VLOOKUP(T$2,'R.WEALTH-Cummulative (BM)'!$A:$FH,$B179,FALSE)^(1/(T$2/12)))-1,"")</f>
        <v/>
      </c>
      <c r="U179" s="231" t="str">
        <f>IFERROR((VLOOKUP(U$2,'R.WEALTH-Cummulative (BM)'!$A:$FH,$B179,FALSE)^(1/(U$2/12)))-1,"")</f>
        <v/>
      </c>
      <c r="V179" s="231" t="str">
        <f>IFERROR((VLOOKUP(V$2,'R.WEALTH-Cummulative (BM)'!$A:$FH,$B179,FALSE)^(1/(V$2/12)))-1,"")</f>
        <v/>
      </c>
      <c r="W179" s="231" t="str">
        <f>IFERROR((VLOOKUP(W$2,'R.WEALTH-Cummulative (BM)'!$A:$FH,$B179,FALSE)^(1/(W$2/12)))-1,"")</f>
        <v/>
      </c>
      <c r="X179" s="231" t="str">
        <f>IFERROR((VLOOKUP(X$2,'R.WEALTH-Cummulative (BM)'!$A:$FH,$B179,FALSE)^(1/(X$2/12)))-1,"")</f>
        <v/>
      </c>
      <c r="Y179" s="227">
        <f>VLOOKUP(Y$2,'Since Inception (BM)'!$B:$AAC,Summary!B179-1,FALSE)</f>
        <v>0.13938666708769487</v>
      </c>
      <c r="Z179" s="227" t="str">
        <f>VLOOKUP(Z$2,'Since Inception (BM)'!$B:$AAC,Summary!B179-1,FALSE)</f>
        <v>N/A</v>
      </c>
    </row>
    <row r="180" spans="1:26">
      <c r="A180" s="230">
        <v>101</v>
      </c>
      <c r="B180" s="230"/>
      <c r="C180" s="238" t="s">
        <v>352</v>
      </c>
      <c r="D180" s="91" t="s">
        <v>353</v>
      </c>
      <c r="E180" s="91" t="s">
        <v>354</v>
      </c>
      <c r="F180" s="185">
        <f>IFERROR(VLOOKUP(F$2,'R.WEALTH-Cummulative'!$A:$FG,$A180,FALSE)-1,"")</f>
        <v>-0.13813904830809232</v>
      </c>
      <c r="G180" s="185">
        <f>IFERROR(VLOOKUP(G$2,'R.WEALTH-Cummulative'!$A:$FG,$A180,FALSE)-1,"")</f>
        <v>-0.36950370467066496</v>
      </c>
      <c r="H180" s="185" t="str">
        <f>IFERROR(VLOOKUP(H$2,'R.WEALTH-Cummulative'!$A:$FG,$A180,FALSE)-1,"")</f>
        <v/>
      </c>
      <c r="I180" s="185">
        <f>IFERROR(VLOOKUP(I$2,'R.WEALTH-Cummulative'!$A:$FG,$A180,FALSE)-1,"")</f>
        <v>-0.13813904830809232</v>
      </c>
      <c r="J180" s="185" t="str">
        <f>IFERROR(VLOOKUP(J$2,'R.WEALTH-Cummulative'!$A:$FG,$A180,FALSE)-1,"")</f>
        <v/>
      </c>
      <c r="K180" s="185" t="str">
        <f>IFERROR((VLOOKUP(K$2,'R.WEALTH-Cummulative'!$A:$FG,$A180,FALSE)^(1/(K$2/12)))-1,"")</f>
        <v/>
      </c>
      <c r="L180" s="185" t="str">
        <f>IFERROR((VLOOKUP(L$2,'R.WEALTH-Cummulative'!$A:$FG,$A180,FALSE)^(1/(L$2/12)))-1,"")</f>
        <v/>
      </c>
      <c r="M180" s="185" t="str">
        <f>IFERROR((VLOOKUP(M$2,'R.WEALTH-Cummulative'!$A:$FG,$A180,FALSE)^(1/(M$2/12)))-1,"")</f>
        <v/>
      </c>
      <c r="N180" s="185" t="str">
        <f>IFERROR((VLOOKUP(N$2,'R.WEALTH-Cummulative'!$A:$FG,$A180,FALSE)^(1/(N$2/12)))-1,"")</f>
        <v/>
      </c>
      <c r="O180" s="185" t="str">
        <f>IFERROR((VLOOKUP(O$2,'R.WEALTH-Cummulative'!$A:$FG,$A180,FALSE)^(1/(O$2/12)))-1,"")</f>
        <v/>
      </c>
      <c r="P180" s="185" t="str">
        <f>IFERROR((VLOOKUP(P$2,'R.WEALTH-Cummulative'!$A:$FG,$A180,FALSE)^(1/(P$2/12)))-1,"")</f>
        <v/>
      </c>
      <c r="Q180" s="185" t="str">
        <f>IFERROR((VLOOKUP(Q$2,'R.WEALTH-Cummulative'!$A:$FG,$A180,FALSE)^(1/(Q$2/12)))-1,"")</f>
        <v/>
      </c>
      <c r="R180" s="185" t="str">
        <f>IFERROR((VLOOKUP(R$2,'R.WEALTH-Cummulative'!$A:$FG,$A180,FALSE)^(1/(R$2/12)))-1,"")</f>
        <v/>
      </c>
      <c r="S180" s="185" t="str">
        <f>IFERROR((VLOOKUP(S$2,'R.WEALTH-Cummulative'!$A:$FG,$A180,FALSE)^(1/(S$2/12)))-1,"")</f>
        <v/>
      </c>
      <c r="T180" s="185" t="str">
        <f>IFERROR((VLOOKUP(T$2,'R.WEALTH-Cummulative'!$A:$FG,$A180,FALSE)^(1/(T$2/12)))-1,"")</f>
        <v/>
      </c>
      <c r="U180" s="185" t="str">
        <f>IFERROR((VLOOKUP(U$2,'R.WEALTH-Cummulative'!$A:$FG,$A180,FALSE)^(1/(U$2/12)))-1,"")</f>
        <v/>
      </c>
      <c r="V180" s="185" t="str">
        <f>IFERROR((VLOOKUP(V$2,'R.WEALTH-Cummulative'!$A:$FG,$A180,FALSE)^(1/(V$2/12)))-1,"")</f>
        <v/>
      </c>
      <c r="W180" s="185" t="str">
        <f>IFERROR((VLOOKUP(W$2,'R.WEALTH-Cummulative'!$A:$FG,$A180,FALSE)^(1/(W$2/12)))-1,"")</f>
        <v/>
      </c>
      <c r="X180" s="185" t="str">
        <f>IFERROR((VLOOKUP(X$2,'R.WEALTH-Cummulative'!$A:$FG,$A180,FALSE)^(1/(X$2/12)))-1,"")</f>
        <v/>
      </c>
      <c r="Y180" s="225">
        <f>VLOOKUP(Y$2,'Since Inception Returns'!$B:$AAB,Summary!A180-1,FALSE)</f>
        <v>-0.20949425318766834</v>
      </c>
      <c r="Z180" s="225" t="str">
        <f>VLOOKUP(Z$2,'Since Inception Returns'!$B:$AAB,Summary!A180-1,FALSE)</f>
        <v>N/A</v>
      </c>
    </row>
    <row r="181" spans="1:26">
      <c r="A181" s="184"/>
      <c r="B181" s="184">
        <v>102</v>
      </c>
      <c r="C181" s="238" t="s">
        <v>352</v>
      </c>
      <c r="D181" s="91" t="s">
        <v>353</v>
      </c>
      <c r="E181" s="229" t="s">
        <v>355</v>
      </c>
      <c r="F181" s="231">
        <f>IFERROR(VLOOKUP(F$2,'R.WEALTH-Cummulative (BM)'!$A:$FH,$B181,FALSE)-1,"")</f>
        <v>-2.9249468120900901E-2</v>
      </c>
      <c r="G181" s="231">
        <f>IFERROR(VLOOKUP(G$2,'R.WEALTH-Cummulative (BM)'!$A:$FH,$B181,FALSE)-1,"")</f>
        <v>-8.5051106286439193E-2</v>
      </c>
      <c r="H181" s="231" t="str">
        <f>IFERROR(VLOOKUP(H$2,'R.WEALTH-Cummulative (BM)'!$A:$FH,$B181,FALSE)-1,"")</f>
        <v/>
      </c>
      <c r="I181" s="231">
        <f>IFERROR(VLOOKUP(I$2,'R.WEALTH-Cummulative (BM)'!$A:$FH,$B181,FALSE)-1,"")</f>
        <v>-2.9249468120900901E-2</v>
      </c>
      <c r="J181" s="231" t="str">
        <f>IFERROR(VLOOKUP(J$2,'R.WEALTH-Cummulative (BM)'!$A:$FH,$B181,FALSE)-1,"")</f>
        <v/>
      </c>
      <c r="K181" s="231" t="str">
        <f>IFERROR((VLOOKUP(K$2,'R.WEALTH-Cummulative (BM)'!$A:$FH,$B181,FALSE)^(1/(K$2/12)))-1,"")</f>
        <v/>
      </c>
      <c r="L181" s="231" t="str">
        <f>IFERROR((VLOOKUP(L$2,'R.WEALTH-Cummulative (BM)'!$A:$FH,$B181,FALSE)^(1/(L$2/12)))-1,"")</f>
        <v/>
      </c>
      <c r="M181" s="231" t="str">
        <f>IFERROR((VLOOKUP(M$2,'R.WEALTH-Cummulative (BM)'!$A:$FH,$B181,FALSE)^(1/(M$2/12)))-1,"")</f>
        <v/>
      </c>
      <c r="N181" s="231" t="str">
        <f>IFERROR((VLOOKUP(N$2,'R.WEALTH-Cummulative (BM)'!$A:$FH,$B181,FALSE)^(1/(N$2/12)))-1,"")</f>
        <v/>
      </c>
      <c r="O181" s="231" t="str">
        <f>IFERROR((VLOOKUP(O$2,'R.WEALTH-Cummulative (BM)'!$A:$FH,$B181,FALSE)^(1/(O$2/12)))-1,"")</f>
        <v/>
      </c>
      <c r="P181" s="231" t="str">
        <f>IFERROR((VLOOKUP(P$2,'R.WEALTH-Cummulative (BM)'!$A:$FH,$B181,FALSE)^(1/(P$2/12)))-1,"")</f>
        <v/>
      </c>
      <c r="Q181" s="231" t="str">
        <f>IFERROR((VLOOKUP(Q$2,'R.WEALTH-Cummulative (BM)'!$A:$FH,$B181,FALSE)^(1/(Q$2/12)))-1,"")</f>
        <v/>
      </c>
      <c r="R181" s="231" t="str">
        <f>IFERROR((VLOOKUP(R$2,'R.WEALTH-Cummulative (BM)'!$A:$FH,$B181,FALSE)^(1/(R$2/12)))-1,"")</f>
        <v/>
      </c>
      <c r="S181" s="231" t="str">
        <f>IFERROR((VLOOKUP(S$2,'R.WEALTH-Cummulative (BM)'!$A:$FH,$B181,FALSE)^(1/(S$2/12)))-1,"")</f>
        <v/>
      </c>
      <c r="T181" s="231" t="str">
        <f>IFERROR((VLOOKUP(T$2,'R.WEALTH-Cummulative (BM)'!$A:$FH,$B181,FALSE)^(1/(T$2/12)))-1,"")</f>
        <v/>
      </c>
      <c r="U181" s="231" t="str">
        <f>IFERROR((VLOOKUP(U$2,'R.WEALTH-Cummulative (BM)'!$A:$FH,$B181,FALSE)^(1/(U$2/12)))-1,"")</f>
        <v/>
      </c>
      <c r="V181" s="231" t="str">
        <f>IFERROR((VLOOKUP(V$2,'R.WEALTH-Cummulative (BM)'!$A:$FH,$B181,FALSE)^(1/(V$2/12)))-1,"")</f>
        <v/>
      </c>
      <c r="W181" s="231" t="str">
        <f>IFERROR((VLOOKUP(W$2,'R.WEALTH-Cummulative (BM)'!$A:$FH,$B181,FALSE)^(1/(W$2/12)))-1,"")</f>
        <v/>
      </c>
      <c r="X181" s="231" t="str">
        <f>IFERROR((VLOOKUP(X$2,'R.WEALTH-Cummulative (BM)'!$A:$FH,$B181,FALSE)^(1/(X$2/12)))-1,"")</f>
        <v/>
      </c>
      <c r="Y181" s="227">
        <f>VLOOKUP(Y$2,'Since Inception (BM)'!$B:$AAC,Summary!B181-1,FALSE)</f>
        <v>-8.8931586976165766E-2</v>
      </c>
      <c r="Z181" s="227" t="str">
        <f>VLOOKUP(Z$2,'Since Inception (BM)'!$B:$AAC,Summary!B181-1,FALSE)</f>
        <v>N/A</v>
      </c>
    </row>
    <row r="182" spans="1:26">
      <c r="A182" s="230">
        <v>102</v>
      </c>
      <c r="B182" s="230"/>
      <c r="C182" s="238" t="s">
        <v>356</v>
      </c>
      <c r="D182" s="91" t="s">
        <v>357</v>
      </c>
      <c r="E182" s="91" t="s">
        <v>358</v>
      </c>
      <c r="F182" s="185">
        <f>IFERROR(VLOOKUP(F$2,'R.WEALTH-Cummulative'!$A:$FG,$A182,FALSE)-1,"")</f>
        <v>-0.21686189096022912</v>
      </c>
      <c r="G182" s="185">
        <f>IFERROR(VLOOKUP(G$2,'R.WEALTH-Cummulative'!$A:$FG,$A182,FALSE)-1,"")</f>
        <v>-0.56667163491676187</v>
      </c>
      <c r="H182" s="185" t="str">
        <f>IFERROR(VLOOKUP(H$2,'R.WEALTH-Cummulative'!$A:$FG,$A182,FALSE)-1,"")</f>
        <v/>
      </c>
      <c r="I182" s="185">
        <f>IFERROR(VLOOKUP(I$2,'R.WEALTH-Cummulative'!$A:$FG,$A182,FALSE)-1,"")</f>
        <v>-0.21686189096022912</v>
      </c>
      <c r="J182" s="185" t="str">
        <f>IFERROR(VLOOKUP(J$2,'R.WEALTH-Cummulative'!$A:$FG,$A182,FALSE)-1,"")</f>
        <v/>
      </c>
      <c r="K182" s="185" t="str">
        <f>IFERROR((VLOOKUP(K$2,'R.WEALTH-Cummulative'!$A:$FG,$A182,FALSE)^(1/(K$2/12)))-1,"")</f>
        <v/>
      </c>
      <c r="L182" s="185" t="str">
        <f>IFERROR((VLOOKUP(L$2,'R.WEALTH-Cummulative'!$A:$FG,$A182,FALSE)^(1/(L$2/12)))-1,"")</f>
        <v/>
      </c>
      <c r="M182" s="185" t="str">
        <f>IFERROR((VLOOKUP(M$2,'R.WEALTH-Cummulative'!$A:$FG,$A182,FALSE)^(1/(M$2/12)))-1,"")</f>
        <v/>
      </c>
      <c r="N182" s="185" t="str">
        <f>IFERROR((VLOOKUP(N$2,'R.WEALTH-Cummulative'!$A:$FG,$A182,FALSE)^(1/(N$2/12)))-1,"")</f>
        <v/>
      </c>
      <c r="O182" s="185" t="str">
        <f>IFERROR((VLOOKUP(O$2,'R.WEALTH-Cummulative'!$A:$FG,$A182,FALSE)^(1/(O$2/12)))-1,"")</f>
        <v/>
      </c>
      <c r="P182" s="185" t="str">
        <f>IFERROR((VLOOKUP(P$2,'R.WEALTH-Cummulative'!$A:$FG,$A182,FALSE)^(1/(P$2/12)))-1,"")</f>
        <v/>
      </c>
      <c r="Q182" s="185" t="str">
        <f>IFERROR((VLOOKUP(Q$2,'R.WEALTH-Cummulative'!$A:$FG,$A182,FALSE)^(1/(Q$2/12)))-1,"")</f>
        <v/>
      </c>
      <c r="R182" s="185" t="str">
        <f>IFERROR((VLOOKUP(R$2,'R.WEALTH-Cummulative'!$A:$FG,$A182,FALSE)^(1/(R$2/12)))-1,"")</f>
        <v/>
      </c>
      <c r="S182" s="185" t="str">
        <f>IFERROR((VLOOKUP(S$2,'R.WEALTH-Cummulative'!$A:$FG,$A182,FALSE)^(1/(S$2/12)))-1,"")</f>
        <v/>
      </c>
      <c r="T182" s="185" t="str">
        <f>IFERROR((VLOOKUP(T$2,'R.WEALTH-Cummulative'!$A:$FG,$A182,FALSE)^(1/(T$2/12)))-1,"")</f>
        <v/>
      </c>
      <c r="U182" s="185" t="str">
        <f>IFERROR((VLOOKUP(U$2,'R.WEALTH-Cummulative'!$A:$FG,$A182,FALSE)^(1/(U$2/12)))-1,"")</f>
        <v/>
      </c>
      <c r="V182" s="185" t="str">
        <f>IFERROR((VLOOKUP(V$2,'R.WEALTH-Cummulative'!$A:$FG,$A182,FALSE)^(1/(V$2/12)))-1,"")</f>
        <v/>
      </c>
      <c r="W182" s="185" t="str">
        <f>IFERROR((VLOOKUP(W$2,'R.WEALTH-Cummulative'!$A:$FG,$A182,FALSE)^(1/(W$2/12)))-1,"")</f>
        <v/>
      </c>
      <c r="X182" s="185" t="str">
        <f>IFERROR((VLOOKUP(X$2,'R.WEALTH-Cummulative'!$A:$FG,$A182,FALSE)^(1/(X$2/12)))-1,"")</f>
        <v/>
      </c>
      <c r="Y182" s="225">
        <f>VLOOKUP(Y$2,'Since Inception Returns'!$B:$AAB,Summary!A182-1,FALSE)</f>
        <v>-0.56605053092680913</v>
      </c>
      <c r="Z182" s="225" t="str">
        <f>VLOOKUP(Z$2,'Since Inception Returns'!$B:$AAB,Summary!A182-1,FALSE)</f>
        <v>N/A</v>
      </c>
    </row>
    <row r="183" spans="1:26">
      <c r="A183" s="230"/>
      <c r="B183" s="230">
        <v>103</v>
      </c>
      <c r="C183" s="238" t="s">
        <v>356</v>
      </c>
      <c r="D183" s="91" t="s">
        <v>357</v>
      </c>
      <c r="E183" s="229" t="s">
        <v>96</v>
      </c>
      <c r="F183" s="231">
        <f>IFERROR(VLOOKUP(F$2,'R.WEALTH-Cummulative (BM)'!$A:$FH,$B183,FALSE)-1,"")</f>
        <v>-9.2134293840877568E-3</v>
      </c>
      <c r="G183" s="231">
        <f>IFERROR(VLOOKUP(G$2,'R.WEALTH-Cummulative (BM)'!$A:$FH,$B183,FALSE)-1,"")</f>
        <v>-4.0381701126082192E-2</v>
      </c>
      <c r="H183" s="231" t="str">
        <f>IFERROR(VLOOKUP(H$2,'R.WEALTH-Cummulative (BM)'!$A:$FH,$B183,FALSE)-1,"")</f>
        <v/>
      </c>
      <c r="I183" s="231">
        <f>IFERROR(VLOOKUP(I$2,'R.WEALTH-Cummulative (BM)'!$A:$FH,$B183,FALSE)-1,"")</f>
        <v>-9.2134293840877568E-3</v>
      </c>
      <c r="J183" s="231" t="str">
        <f>IFERROR(VLOOKUP(J$2,'R.WEALTH-Cummulative (BM)'!$A:$FH,$B183,FALSE)-1,"")</f>
        <v/>
      </c>
      <c r="K183" s="231" t="str">
        <f>IFERROR((VLOOKUP(K$2,'R.WEALTH-Cummulative (BM)'!$A:$FH,$B183,FALSE)^(1/(K$2/12)))-1,"")</f>
        <v/>
      </c>
      <c r="L183" s="231" t="str">
        <f>IFERROR((VLOOKUP(L$2,'R.WEALTH-Cummulative (BM)'!$A:$FH,$B183,FALSE)^(1/(L$2/12)))-1,"")</f>
        <v/>
      </c>
      <c r="M183" s="231" t="str">
        <f>IFERROR((VLOOKUP(M$2,'R.WEALTH-Cummulative (BM)'!$A:$FH,$B183,FALSE)^(1/(M$2/12)))-1,"")</f>
        <v/>
      </c>
      <c r="N183" s="231" t="str">
        <f>IFERROR((VLOOKUP(N$2,'R.WEALTH-Cummulative (BM)'!$A:$FH,$B183,FALSE)^(1/(N$2/12)))-1,"")</f>
        <v/>
      </c>
      <c r="O183" s="231" t="str">
        <f>IFERROR((VLOOKUP(O$2,'R.WEALTH-Cummulative (BM)'!$A:$FH,$B183,FALSE)^(1/(O$2/12)))-1,"")</f>
        <v/>
      </c>
      <c r="P183" s="231" t="str">
        <f>IFERROR((VLOOKUP(P$2,'R.WEALTH-Cummulative (BM)'!$A:$FH,$B183,FALSE)^(1/(P$2/12)))-1,"")</f>
        <v/>
      </c>
      <c r="Q183" s="231" t="str">
        <f>IFERROR((VLOOKUP(Q$2,'R.WEALTH-Cummulative (BM)'!$A:$FH,$B183,FALSE)^(1/(Q$2/12)))-1,"")</f>
        <v/>
      </c>
      <c r="R183" s="231" t="str">
        <f>IFERROR((VLOOKUP(R$2,'R.WEALTH-Cummulative (BM)'!$A:$FH,$B183,FALSE)^(1/(R$2/12)))-1,"")</f>
        <v/>
      </c>
      <c r="S183" s="231" t="str">
        <f>IFERROR((VLOOKUP(S$2,'R.WEALTH-Cummulative (BM)'!$A:$FH,$B183,FALSE)^(1/(S$2/12)))-1,"")</f>
        <v/>
      </c>
      <c r="T183" s="231" t="str">
        <f>IFERROR((VLOOKUP(T$2,'R.WEALTH-Cummulative (BM)'!$A:$FH,$B183,FALSE)^(1/(T$2/12)))-1,"")</f>
        <v/>
      </c>
      <c r="U183" s="231" t="str">
        <f>IFERROR((VLOOKUP(U$2,'R.WEALTH-Cummulative (BM)'!$A:$FH,$B183,FALSE)^(1/(U$2/12)))-1,"")</f>
        <v/>
      </c>
      <c r="V183" s="231" t="str">
        <f>IFERROR((VLOOKUP(V$2,'R.WEALTH-Cummulative (BM)'!$A:$FH,$B183,FALSE)^(1/(V$2/12)))-1,"")</f>
        <v/>
      </c>
      <c r="W183" s="231" t="str">
        <f>IFERROR((VLOOKUP(W$2,'R.WEALTH-Cummulative (BM)'!$A:$FH,$B183,FALSE)^(1/(W$2/12)))-1,"")</f>
        <v/>
      </c>
      <c r="X183" s="231" t="str">
        <f>IFERROR((VLOOKUP(X$2,'R.WEALTH-Cummulative (BM)'!$A:$FH,$B183,FALSE)^(1/(X$2/12)))-1,"")</f>
        <v/>
      </c>
      <c r="Y183" s="227">
        <f>VLOOKUP(Y$2,'Since Inception (BM)'!$B:$AAC,Summary!B183-1,FALSE)</f>
        <v>1.3286877923512908E-2</v>
      </c>
      <c r="Z183" s="227" t="str">
        <f>VLOOKUP(Z$2,'Since Inception (BM)'!$B:$AAC,Summary!B183-1,FALSE)</f>
        <v>N/A</v>
      </c>
    </row>
    <row r="184" spans="1:26">
      <c r="A184" s="184">
        <v>103</v>
      </c>
      <c r="B184" s="184"/>
      <c r="C184" s="238" t="s">
        <v>359</v>
      </c>
      <c r="D184" s="91" t="s">
        <v>360</v>
      </c>
      <c r="E184" s="91" t="s">
        <v>361</v>
      </c>
      <c r="F184" s="185">
        <f>IFERROR(VLOOKUP(F$2,'R.WEALTH-Cummulative'!$A:$FG,$A184,FALSE)-1,"")</f>
        <v>-0.24721812165945534</v>
      </c>
      <c r="G184" s="185">
        <f>IFERROR(VLOOKUP(G$2,'R.WEALTH-Cummulative'!$A:$FG,$A184,FALSE)-1,"")</f>
        <v>-0.18369354189595455</v>
      </c>
      <c r="H184" s="185" t="str">
        <f>IFERROR(VLOOKUP(H$2,'R.WEALTH-Cummulative'!$A:$FG,$A184,FALSE)-1,"")</f>
        <v/>
      </c>
      <c r="I184" s="185">
        <f>IFERROR(VLOOKUP(I$2,'R.WEALTH-Cummulative'!$A:$FG,$A184,FALSE)-1,"")</f>
        <v>-0.24721812165945534</v>
      </c>
      <c r="J184" s="185" t="str">
        <f>IFERROR(VLOOKUP(J$2,'R.WEALTH-Cummulative'!$A:$FG,$A184,FALSE)-1,"")</f>
        <v/>
      </c>
      <c r="K184" s="185" t="str">
        <f>IFERROR((VLOOKUP(K$2,'R.WEALTH-Cummulative'!$A:$FG,$A184,FALSE)^(1/(K$2/12)))-1,"")</f>
        <v/>
      </c>
      <c r="L184" s="185" t="str">
        <f>IFERROR((VLOOKUP(L$2,'R.WEALTH-Cummulative'!$A:$FG,$A184,FALSE)^(1/(L$2/12)))-1,"")</f>
        <v/>
      </c>
      <c r="M184" s="185" t="str">
        <f>IFERROR((VLOOKUP(M$2,'R.WEALTH-Cummulative'!$A:$FG,$A184,FALSE)^(1/(M$2/12)))-1,"")</f>
        <v/>
      </c>
      <c r="N184" s="185" t="str">
        <f>IFERROR((VLOOKUP(N$2,'R.WEALTH-Cummulative'!$A:$FG,$A184,FALSE)^(1/(N$2/12)))-1,"")</f>
        <v/>
      </c>
      <c r="O184" s="185" t="str">
        <f>IFERROR((VLOOKUP(O$2,'R.WEALTH-Cummulative'!$A:$FG,$A184,FALSE)^(1/(O$2/12)))-1,"")</f>
        <v/>
      </c>
      <c r="P184" s="185" t="str">
        <f>IFERROR((VLOOKUP(P$2,'R.WEALTH-Cummulative'!$A:$FG,$A184,FALSE)^(1/(P$2/12)))-1,"")</f>
        <v/>
      </c>
      <c r="Q184" s="185" t="str">
        <f>IFERROR((VLOOKUP(Q$2,'R.WEALTH-Cummulative'!$A:$FG,$A184,FALSE)^(1/(Q$2/12)))-1,"")</f>
        <v/>
      </c>
      <c r="R184" s="185" t="str">
        <f>IFERROR((VLOOKUP(R$2,'R.WEALTH-Cummulative'!$A:$FG,$A184,FALSE)^(1/(R$2/12)))-1,"")</f>
        <v/>
      </c>
      <c r="S184" s="185" t="str">
        <f>IFERROR((VLOOKUP(S$2,'R.WEALTH-Cummulative'!$A:$FG,$A184,FALSE)^(1/(S$2/12)))-1,"")</f>
        <v/>
      </c>
      <c r="T184" s="185" t="str">
        <f>IFERROR((VLOOKUP(T$2,'R.WEALTH-Cummulative'!$A:$FG,$A184,FALSE)^(1/(T$2/12)))-1,"")</f>
        <v/>
      </c>
      <c r="U184" s="185" t="str">
        <f>IFERROR((VLOOKUP(U$2,'R.WEALTH-Cummulative'!$A:$FG,$A184,FALSE)^(1/(U$2/12)))-1,"")</f>
        <v/>
      </c>
      <c r="V184" s="185" t="str">
        <f>IFERROR((VLOOKUP(V$2,'R.WEALTH-Cummulative'!$A:$FG,$A184,FALSE)^(1/(V$2/12)))-1,"")</f>
        <v/>
      </c>
      <c r="W184" s="185" t="str">
        <f>IFERROR((VLOOKUP(W$2,'R.WEALTH-Cummulative'!$A:$FG,$A184,FALSE)^(1/(W$2/12)))-1,"")</f>
        <v/>
      </c>
      <c r="X184" s="185" t="str">
        <f>IFERROR((VLOOKUP(X$2,'R.WEALTH-Cummulative'!$A:$FG,$A184,FALSE)^(1/(X$2/12)))-1,"")</f>
        <v/>
      </c>
      <c r="Y184" s="225">
        <f>VLOOKUP(Y$2,'Since Inception Returns'!$B:$AAB,Summary!A184-1,FALSE)</f>
        <v>-0.31503044845107797</v>
      </c>
      <c r="Z184" s="225" t="str">
        <f>VLOOKUP(Z$2,'Since Inception Returns'!$B:$AAB,Summary!A184-1,FALSE)</f>
        <v>N/A</v>
      </c>
    </row>
    <row r="185" spans="1:26">
      <c r="A185" s="184"/>
      <c r="B185" s="184">
        <v>104</v>
      </c>
      <c r="C185" s="238" t="s">
        <v>359</v>
      </c>
      <c r="D185" s="91" t="s">
        <v>360</v>
      </c>
      <c r="E185" s="229" t="s">
        <v>96</v>
      </c>
      <c r="F185" s="231">
        <f>IFERROR(VLOOKUP(F$2,'R.WEALTH-Cummulative (BM)'!$A:$FH,$B185,FALSE)-1,"")</f>
        <v>-9.2134293840877568E-3</v>
      </c>
      <c r="G185" s="231">
        <f>IFERROR(VLOOKUP(G$2,'R.WEALTH-Cummulative (BM)'!$A:$FH,$B185,FALSE)-1,"")</f>
        <v>-4.0381701126082192E-2</v>
      </c>
      <c r="H185" s="231" t="str">
        <f>IFERROR(VLOOKUP(H$2,'R.WEALTH-Cummulative (BM)'!$A:$FH,$B185,FALSE)-1,"")</f>
        <v/>
      </c>
      <c r="I185" s="231">
        <f>IFERROR(VLOOKUP(I$2,'R.WEALTH-Cummulative (BM)'!$A:$FH,$B185,FALSE)-1,"")</f>
        <v>-9.2134293840877568E-3</v>
      </c>
      <c r="J185" s="231" t="str">
        <f>IFERROR(VLOOKUP(J$2,'R.WEALTH-Cummulative (BM)'!$A:$FH,$B185,FALSE)-1,"")</f>
        <v/>
      </c>
      <c r="K185" s="231" t="str">
        <f>IFERROR((VLOOKUP(K$2,'R.WEALTH-Cummulative (BM)'!$A:$FH,$B185,FALSE)^(1/(K$2/12)))-1,"")</f>
        <v/>
      </c>
      <c r="L185" s="231" t="str">
        <f>IFERROR((VLOOKUP(L$2,'R.WEALTH-Cummulative (BM)'!$A:$FH,$B185,FALSE)^(1/(L$2/12)))-1,"")</f>
        <v/>
      </c>
      <c r="M185" s="231" t="str">
        <f>IFERROR((VLOOKUP(M$2,'R.WEALTH-Cummulative (BM)'!$A:$FH,$B185,FALSE)^(1/(M$2/12)))-1,"")</f>
        <v/>
      </c>
      <c r="N185" s="231" t="str">
        <f>IFERROR((VLOOKUP(N$2,'R.WEALTH-Cummulative (BM)'!$A:$FH,$B185,FALSE)^(1/(N$2/12)))-1,"")</f>
        <v/>
      </c>
      <c r="O185" s="231" t="str">
        <f>IFERROR((VLOOKUP(O$2,'R.WEALTH-Cummulative (BM)'!$A:$FH,$B185,FALSE)^(1/(O$2/12)))-1,"")</f>
        <v/>
      </c>
      <c r="P185" s="231" t="str">
        <f>IFERROR((VLOOKUP(P$2,'R.WEALTH-Cummulative (BM)'!$A:$FH,$B185,FALSE)^(1/(P$2/12)))-1,"")</f>
        <v/>
      </c>
      <c r="Q185" s="231" t="str">
        <f>IFERROR((VLOOKUP(Q$2,'R.WEALTH-Cummulative (BM)'!$A:$FH,$B185,FALSE)^(1/(Q$2/12)))-1,"")</f>
        <v/>
      </c>
      <c r="R185" s="231" t="str">
        <f>IFERROR((VLOOKUP(R$2,'R.WEALTH-Cummulative (BM)'!$A:$FH,$B185,FALSE)^(1/(R$2/12)))-1,"")</f>
        <v/>
      </c>
      <c r="S185" s="231" t="str">
        <f>IFERROR((VLOOKUP(S$2,'R.WEALTH-Cummulative (BM)'!$A:$FH,$B185,FALSE)^(1/(S$2/12)))-1,"")</f>
        <v/>
      </c>
      <c r="T185" s="231" t="str">
        <f>IFERROR((VLOOKUP(T$2,'R.WEALTH-Cummulative (BM)'!$A:$FH,$B185,FALSE)^(1/(T$2/12)))-1,"")</f>
        <v/>
      </c>
      <c r="U185" s="231" t="str">
        <f>IFERROR((VLOOKUP(U$2,'R.WEALTH-Cummulative (BM)'!$A:$FH,$B185,FALSE)^(1/(U$2/12)))-1,"")</f>
        <v/>
      </c>
      <c r="V185" s="231" t="str">
        <f>IFERROR((VLOOKUP(V$2,'R.WEALTH-Cummulative (BM)'!$A:$FH,$B185,FALSE)^(1/(V$2/12)))-1,"")</f>
        <v/>
      </c>
      <c r="W185" s="231" t="str">
        <f>IFERROR((VLOOKUP(W$2,'R.WEALTH-Cummulative (BM)'!$A:$FH,$B185,FALSE)^(1/(W$2/12)))-1,"")</f>
        <v/>
      </c>
      <c r="X185" s="231" t="str">
        <f>IFERROR((VLOOKUP(X$2,'R.WEALTH-Cummulative (BM)'!$A:$FH,$B185,FALSE)^(1/(X$2/12)))-1,"")</f>
        <v/>
      </c>
      <c r="Y185" s="227">
        <f>VLOOKUP(Y$2,'Since Inception (BM)'!$B:$AAC,Summary!B185-1,FALSE)</f>
        <v>1.3286877923512908E-2</v>
      </c>
      <c r="Z185" s="227" t="str">
        <f>VLOOKUP(Z$2,'Since Inception (BM)'!$B:$AAC,Summary!B185-1,FALSE)</f>
        <v>N/A</v>
      </c>
    </row>
    <row r="186" spans="1:26">
      <c r="A186" s="230">
        <v>104</v>
      </c>
      <c r="B186" s="230"/>
      <c r="C186" s="238" t="s">
        <v>362</v>
      </c>
      <c r="D186" s="91" t="s">
        <v>363</v>
      </c>
      <c r="E186" s="91" t="s">
        <v>364</v>
      </c>
      <c r="F186" s="185">
        <f>IFERROR(VLOOKUP(F$2,'R.WEALTH-Cummulative'!$A:$FG,$A186,FALSE)-1,"")</f>
        <v>-0.14539484845763107</v>
      </c>
      <c r="G186" s="185">
        <f>IFERROR(VLOOKUP(G$2,'R.WEALTH-Cummulative'!$A:$FG,$A186,FALSE)-1,"")</f>
        <v>-0.26260943891836031</v>
      </c>
      <c r="H186" s="185" t="str">
        <f>IFERROR(VLOOKUP(H$2,'R.WEALTH-Cummulative'!$A:$FG,$A186,FALSE)-1,"")</f>
        <v/>
      </c>
      <c r="I186" s="185">
        <f>IFERROR(VLOOKUP(I$2,'R.WEALTH-Cummulative'!$A:$FG,$A186,FALSE)-1,"")</f>
        <v>-0.14539484845763107</v>
      </c>
      <c r="J186" s="185" t="str">
        <f>IFERROR(VLOOKUP(J$2,'R.WEALTH-Cummulative'!$A:$FG,$A186,FALSE)-1,"")</f>
        <v/>
      </c>
      <c r="K186" s="185" t="str">
        <f>IFERROR((VLOOKUP(K$2,'R.WEALTH-Cummulative'!$A:$FG,$A186,FALSE)^(1/(K$2/12)))-1,"")</f>
        <v/>
      </c>
      <c r="L186" s="185" t="str">
        <f>IFERROR((VLOOKUP(L$2,'R.WEALTH-Cummulative'!$A:$FG,$A186,FALSE)^(1/(L$2/12)))-1,"")</f>
        <v/>
      </c>
      <c r="M186" s="185" t="str">
        <f>IFERROR((VLOOKUP(M$2,'R.WEALTH-Cummulative'!$A:$FG,$A186,FALSE)^(1/(M$2/12)))-1,"")</f>
        <v/>
      </c>
      <c r="N186" s="185" t="str">
        <f>IFERROR((VLOOKUP(N$2,'R.WEALTH-Cummulative'!$A:$FG,$A186,FALSE)^(1/(N$2/12)))-1,"")</f>
        <v/>
      </c>
      <c r="O186" s="185" t="str">
        <f>IFERROR((VLOOKUP(O$2,'R.WEALTH-Cummulative'!$A:$FG,$A186,FALSE)^(1/(O$2/12)))-1,"")</f>
        <v/>
      </c>
      <c r="P186" s="185" t="str">
        <f>IFERROR((VLOOKUP(P$2,'R.WEALTH-Cummulative'!$A:$FG,$A186,FALSE)^(1/(P$2/12)))-1,"")</f>
        <v/>
      </c>
      <c r="Q186" s="185" t="str">
        <f>IFERROR((VLOOKUP(Q$2,'R.WEALTH-Cummulative'!$A:$FG,$A186,FALSE)^(1/(Q$2/12)))-1,"")</f>
        <v/>
      </c>
      <c r="R186" s="185" t="str">
        <f>IFERROR((VLOOKUP(R$2,'R.WEALTH-Cummulative'!$A:$FG,$A186,FALSE)^(1/(R$2/12)))-1,"")</f>
        <v/>
      </c>
      <c r="S186" s="185" t="str">
        <f>IFERROR((VLOOKUP(S$2,'R.WEALTH-Cummulative'!$A:$FG,$A186,FALSE)^(1/(S$2/12)))-1,"")</f>
        <v/>
      </c>
      <c r="T186" s="185" t="str">
        <f>IFERROR((VLOOKUP(T$2,'R.WEALTH-Cummulative'!$A:$FG,$A186,FALSE)^(1/(T$2/12)))-1,"")</f>
        <v/>
      </c>
      <c r="U186" s="185" t="str">
        <f>IFERROR((VLOOKUP(U$2,'R.WEALTH-Cummulative'!$A:$FG,$A186,FALSE)^(1/(U$2/12)))-1,"")</f>
        <v/>
      </c>
      <c r="V186" s="185" t="str">
        <f>IFERROR((VLOOKUP(V$2,'R.WEALTH-Cummulative'!$A:$FG,$A186,FALSE)^(1/(V$2/12)))-1,"")</f>
        <v/>
      </c>
      <c r="W186" s="185" t="str">
        <f>IFERROR((VLOOKUP(W$2,'R.WEALTH-Cummulative'!$A:$FG,$A186,FALSE)^(1/(W$2/12)))-1,"")</f>
        <v/>
      </c>
      <c r="X186" s="185" t="str">
        <f>IFERROR((VLOOKUP(X$2,'R.WEALTH-Cummulative'!$A:$FG,$A186,FALSE)^(1/(X$2/12)))-1,"")</f>
        <v/>
      </c>
      <c r="Y186" s="225">
        <f>VLOOKUP(Y$2,'Since Inception Returns'!$B:$AAB,Summary!A186-1,FALSE)</f>
        <v>-0.22393944891097062</v>
      </c>
      <c r="Z186" s="225" t="str">
        <f>VLOOKUP(Z$2,'Since Inception Returns'!$B:$AAB,Summary!A186-1,FALSE)</f>
        <v>N/A</v>
      </c>
    </row>
    <row r="187" spans="1:26">
      <c r="A187" s="184"/>
      <c r="B187" s="184">
        <v>105</v>
      </c>
      <c r="C187" s="238" t="s">
        <v>362</v>
      </c>
      <c r="D187" s="91" t="s">
        <v>363</v>
      </c>
      <c r="E187" s="229" t="s">
        <v>355</v>
      </c>
      <c r="F187" s="231">
        <f>IFERROR(VLOOKUP(F$2,'R.WEALTH-Cummulative (BM)'!$A:$FH,$B187,FALSE)-1,"")</f>
        <v>-2.9249468120900901E-2</v>
      </c>
      <c r="G187" s="231">
        <f>IFERROR(VLOOKUP(G$2,'R.WEALTH-Cummulative (BM)'!$A:$FH,$B187,FALSE)-1,"")</f>
        <v>-8.5051106286439193E-2</v>
      </c>
      <c r="H187" s="231" t="str">
        <f>IFERROR(VLOOKUP(H$2,'R.WEALTH-Cummulative (BM)'!$A:$FH,$B187,FALSE)-1,"")</f>
        <v/>
      </c>
      <c r="I187" s="231">
        <f>IFERROR(VLOOKUP(I$2,'R.WEALTH-Cummulative (BM)'!$A:$FH,$B187,FALSE)-1,"")</f>
        <v>-2.9249468120900901E-2</v>
      </c>
      <c r="J187" s="231" t="str">
        <f>IFERROR(VLOOKUP(J$2,'R.WEALTH-Cummulative (BM)'!$A:$FH,$B187,FALSE)-1,"")</f>
        <v/>
      </c>
      <c r="K187" s="231" t="str">
        <f>IFERROR((VLOOKUP(K$2,'R.WEALTH-Cummulative (BM)'!$A:$FH,$B187,FALSE)^(1/(K$2/12)))-1,"")</f>
        <v/>
      </c>
      <c r="L187" s="231" t="str">
        <f>IFERROR((VLOOKUP(L$2,'R.WEALTH-Cummulative (BM)'!$A:$FH,$B187,FALSE)^(1/(L$2/12)))-1,"")</f>
        <v/>
      </c>
      <c r="M187" s="231" t="str">
        <f>IFERROR((VLOOKUP(M$2,'R.WEALTH-Cummulative (BM)'!$A:$FH,$B187,FALSE)^(1/(M$2/12)))-1,"")</f>
        <v/>
      </c>
      <c r="N187" s="231" t="str">
        <f>IFERROR((VLOOKUP(N$2,'R.WEALTH-Cummulative (BM)'!$A:$FH,$B187,FALSE)^(1/(N$2/12)))-1,"")</f>
        <v/>
      </c>
      <c r="O187" s="231" t="str">
        <f>IFERROR((VLOOKUP(O$2,'R.WEALTH-Cummulative (BM)'!$A:$FH,$B187,FALSE)^(1/(O$2/12)))-1,"")</f>
        <v/>
      </c>
      <c r="P187" s="231" t="str">
        <f>IFERROR((VLOOKUP(P$2,'R.WEALTH-Cummulative (BM)'!$A:$FH,$B187,FALSE)^(1/(P$2/12)))-1,"")</f>
        <v/>
      </c>
      <c r="Q187" s="231" t="str">
        <f>IFERROR((VLOOKUP(Q$2,'R.WEALTH-Cummulative (BM)'!$A:$FH,$B187,FALSE)^(1/(Q$2/12)))-1,"")</f>
        <v/>
      </c>
      <c r="R187" s="231" t="str">
        <f>IFERROR((VLOOKUP(R$2,'R.WEALTH-Cummulative (BM)'!$A:$FH,$B187,FALSE)^(1/(R$2/12)))-1,"")</f>
        <v/>
      </c>
      <c r="S187" s="231" t="str">
        <f>IFERROR((VLOOKUP(S$2,'R.WEALTH-Cummulative (BM)'!$A:$FH,$B187,FALSE)^(1/(S$2/12)))-1,"")</f>
        <v/>
      </c>
      <c r="T187" s="231" t="str">
        <f>IFERROR((VLOOKUP(T$2,'R.WEALTH-Cummulative (BM)'!$A:$FH,$B187,FALSE)^(1/(T$2/12)))-1,"")</f>
        <v/>
      </c>
      <c r="U187" s="231" t="str">
        <f>IFERROR((VLOOKUP(U$2,'R.WEALTH-Cummulative (BM)'!$A:$FH,$B187,FALSE)^(1/(U$2/12)))-1,"")</f>
        <v/>
      </c>
      <c r="V187" s="231" t="str">
        <f>IFERROR((VLOOKUP(V$2,'R.WEALTH-Cummulative (BM)'!$A:$FH,$B187,FALSE)^(1/(V$2/12)))-1,"")</f>
        <v/>
      </c>
      <c r="W187" s="231" t="str">
        <f>IFERROR((VLOOKUP(W$2,'R.WEALTH-Cummulative (BM)'!$A:$FH,$B187,FALSE)^(1/(W$2/12)))-1,"")</f>
        <v/>
      </c>
      <c r="X187" s="231" t="str">
        <f>IFERROR((VLOOKUP(X$2,'R.WEALTH-Cummulative (BM)'!$A:$FH,$B187,FALSE)^(1/(X$2/12)))-1,"")</f>
        <v/>
      </c>
      <c r="Y187" s="227">
        <f>VLOOKUP(Y$2,'Since Inception (BM)'!$B:$AAC,Summary!B187-1,FALSE)</f>
        <v>-8.8931586976165766E-2</v>
      </c>
      <c r="Z187" s="227" t="str">
        <f>VLOOKUP(Z$2,'Since Inception (BM)'!$B:$AAC,Summary!B187-1,FALSE)</f>
        <v>N/A</v>
      </c>
    </row>
    <row r="188" spans="1:26">
      <c r="A188" s="184">
        <v>105</v>
      </c>
      <c r="B188" s="184"/>
      <c r="C188" s="238" t="s">
        <v>365</v>
      </c>
      <c r="D188" s="91" t="s">
        <v>366</v>
      </c>
      <c r="E188" s="91" t="s">
        <v>367</v>
      </c>
      <c r="F188" s="185" t="str">
        <f>IFERROR(VLOOKUP(F$2,'R.WEALTH-Cummulative'!$A:$FG,$A188,FALSE)-1,"")</f>
        <v/>
      </c>
      <c r="G188" s="185" t="str">
        <f>IFERROR(VLOOKUP(G$2,'R.WEALTH-Cummulative'!$A:$FG,$A188,FALSE)-1,"")</f>
        <v/>
      </c>
      <c r="H188" s="185" t="str">
        <f>IFERROR(VLOOKUP(H$2,'R.WEALTH-Cummulative'!$A:$FG,$A188,FALSE)-1,"")</f>
        <v/>
      </c>
      <c r="I188" s="185" t="str">
        <f>IFERROR(VLOOKUP(I$2,'R.WEALTH-Cummulative'!$A:$FG,$A188,FALSE)-1,"")</f>
        <v/>
      </c>
      <c r="J188" s="185" t="str">
        <f>IFERROR(VLOOKUP(J$2,'R.WEALTH-Cummulative'!$A:$FG,$A188,FALSE)-1,"")</f>
        <v/>
      </c>
      <c r="K188" s="185" t="str">
        <f>IFERROR((VLOOKUP(K$2,'R.WEALTH-Cummulative'!$A:$FG,$A188,FALSE)^(1/(K$2/12)))-1,"")</f>
        <v/>
      </c>
      <c r="L188" s="185" t="str">
        <f>IFERROR((VLOOKUP(L$2,'R.WEALTH-Cummulative'!$A:$FG,$A188,FALSE)^(1/(L$2/12)))-1,"")</f>
        <v/>
      </c>
      <c r="M188" s="185" t="str">
        <f>IFERROR((VLOOKUP(M$2,'R.WEALTH-Cummulative'!$A:$FG,$A188,FALSE)^(1/(M$2/12)))-1,"")</f>
        <v/>
      </c>
      <c r="N188" s="185" t="str">
        <f>IFERROR((VLOOKUP(N$2,'R.WEALTH-Cummulative'!$A:$FG,$A188,FALSE)^(1/(N$2/12)))-1,"")</f>
        <v/>
      </c>
      <c r="O188" s="185" t="str">
        <f>IFERROR((VLOOKUP(O$2,'R.WEALTH-Cummulative'!$A:$FG,$A188,FALSE)^(1/(O$2/12)))-1,"")</f>
        <v/>
      </c>
      <c r="P188" s="185" t="str">
        <f>IFERROR((VLOOKUP(P$2,'R.WEALTH-Cummulative'!$A:$FG,$A188,FALSE)^(1/(P$2/12)))-1,"")</f>
        <v/>
      </c>
      <c r="Q188" s="185" t="str">
        <f>IFERROR((VLOOKUP(Q$2,'R.WEALTH-Cummulative'!$A:$FG,$A188,FALSE)^(1/(Q$2/12)))-1,"")</f>
        <v/>
      </c>
      <c r="R188" s="185" t="str">
        <f>IFERROR((VLOOKUP(R$2,'R.WEALTH-Cummulative'!$A:$FG,$A188,FALSE)^(1/(R$2/12)))-1,"")</f>
        <v/>
      </c>
      <c r="S188" s="185" t="str">
        <f>IFERROR((VLOOKUP(S$2,'R.WEALTH-Cummulative'!$A:$FG,$A188,FALSE)^(1/(S$2/12)))-1,"")</f>
        <v/>
      </c>
      <c r="T188" s="185" t="str">
        <f>IFERROR((VLOOKUP(T$2,'R.WEALTH-Cummulative'!$A:$FG,$A188,FALSE)^(1/(T$2/12)))-1,"")</f>
        <v/>
      </c>
      <c r="U188" s="185" t="str">
        <f>IFERROR((VLOOKUP(U$2,'R.WEALTH-Cummulative'!$A:$FG,$A188,FALSE)^(1/(U$2/12)))-1,"")</f>
        <v/>
      </c>
      <c r="V188" s="185" t="str">
        <f>IFERROR((VLOOKUP(V$2,'R.WEALTH-Cummulative'!$A:$FG,$A188,FALSE)^(1/(V$2/12)))-1,"")</f>
        <v/>
      </c>
      <c r="W188" s="185" t="str">
        <f>IFERROR((VLOOKUP(W$2,'R.WEALTH-Cummulative'!$A:$FG,$A188,FALSE)^(1/(W$2/12)))-1,"")</f>
        <v/>
      </c>
      <c r="X188" s="185" t="str">
        <f>IFERROR((VLOOKUP(X$2,'R.WEALTH-Cummulative'!$A:$FG,$A188,FALSE)^(1/(X$2/12)))-1,"")</f>
        <v/>
      </c>
      <c r="Y188" s="225">
        <f>VLOOKUP(Y$2,'Since Inception Returns'!$B:$AAB,Summary!A188-1,FALSE)</f>
        <v>-0.13676666666666659</v>
      </c>
      <c r="Z188" s="225" t="str">
        <f>VLOOKUP(Z$2,'Since Inception Returns'!$B:$AAB,Summary!A188-1,FALSE)</f>
        <v>N/A</v>
      </c>
    </row>
    <row r="189" spans="1:26">
      <c r="A189" s="184"/>
      <c r="B189" s="184">
        <v>106</v>
      </c>
      <c r="C189" s="238" t="s">
        <v>365</v>
      </c>
      <c r="D189" s="91" t="s">
        <v>366</v>
      </c>
      <c r="E189" s="229" t="s">
        <v>355</v>
      </c>
      <c r="F189" s="231" t="str">
        <f>IFERROR(VLOOKUP(F$2,'R.WEALTH-Cummulative (BM)'!$A:$FH,$B189,FALSE)-1,"")</f>
        <v/>
      </c>
      <c r="G189" s="231" t="str">
        <f>IFERROR(VLOOKUP(G$2,'R.WEALTH-Cummulative (BM)'!$A:$FH,$B189,FALSE)-1,"")</f>
        <v/>
      </c>
      <c r="H189" s="231" t="str">
        <f>IFERROR(VLOOKUP(H$2,'R.WEALTH-Cummulative (BM)'!$A:$FH,$B189,FALSE)-1,"")</f>
        <v/>
      </c>
      <c r="I189" s="231" t="str">
        <f>IFERROR(VLOOKUP(I$2,'R.WEALTH-Cummulative (BM)'!$A:$FH,$B189,FALSE)-1,"")</f>
        <v/>
      </c>
      <c r="J189" s="231" t="str">
        <f>IFERROR(VLOOKUP(J$2,'R.WEALTH-Cummulative (BM)'!$A:$FH,$B189,FALSE)-1,"")</f>
        <v/>
      </c>
      <c r="K189" s="231" t="str">
        <f>IFERROR((VLOOKUP(K$2,'R.WEALTH-Cummulative (BM)'!$A:$FH,$B189,FALSE)^(1/(K$2/12)))-1,"")</f>
        <v/>
      </c>
      <c r="L189" s="231" t="str">
        <f>IFERROR((VLOOKUP(L$2,'R.WEALTH-Cummulative (BM)'!$A:$FH,$B189,FALSE)^(1/(L$2/12)))-1,"")</f>
        <v/>
      </c>
      <c r="M189" s="231" t="str">
        <f>IFERROR((VLOOKUP(M$2,'R.WEALTH-Cummulative (BM)'!$A:$FH,$B189,FALSE)^(1/(M$2/12)))-1,"")</f>
        <v/>
      </c>
      <c r="N189" s="231" t="str">
        <f>IFERROR((VLOOKUP(N$2,'R.WEALTH-Cummulative (BM)'!$A:$FH,$B189,FALSE)^(1/(N$2/12)))-1,"")</f>
        <v/>
      </c>
      <c r="O189" s="231" t="str">
        <f>IFERROR((VLOOKUP(O$2,'R.WEALTH-Cummulative (BM)'!$A:$FH,$B189,FALSE)^(1/(O$2/12)))-1,"")</f>
        <v/>
      </c>
      <c r="P189" s="231" t="str">
        <f>IFERROR((VLOOKUP(P$2,'R.WEALTH-Cummulative (BM)'!$A:$FH,$B189,FALSE)^(1/(P$2/12)))-1,"")</f>
        <v/>
      </c>
      <c r="Q189" s="231" t="str">
        <f>IFERROR((VLOOKUP(Q$2,'R.WEALTH-Cummulative (BM)'!$A:$FH,$B189,FALSE)^(1/(Q$2/12)))-1,"")</f>
        <v/>
      </c>
      <c r="R189" s="231" t="str">
        <f>IFERROR((VLOOKUP(R$2,'R.WEALTH-Cummulative (BM)'!$A:$FH,$B189,FALSE)^(1/(R$2/12)))-1,"")</f>
        <v/>
      </c>
      <c r="S189" s="231" t="str">
        <f>IFERROR((VLOOKUP(S$2,'R.WEALTH-Cummulative (BM)'!$A:$FH,$B189,FALSE)^(1/(S$2/12)))-1,"")</f>
        <v/>
      </c>
      <c r="T189" s="231" t="str">
        <f>IFERROR((VLOOKUP(T$2,'R.WEALTH-Cummulative (BM)'!$A:$FH,$B189,FALSE)^(1/(T$2/12)))-1,"")</f>
        <v/>
      </c>
      <c r="U189" s="231" t="str">
        <f>IFERROR((VLOOKUP(U$2,'R.WEALTH-Cummulative (BM)'!$A:$FH,$B189,FALSE)^(1/(U$2/12)))-1,"")</f>
        <v/>
      </c>
      <c r="V189" s="231" t="str">
        <f>IFERROR((VLOOKUP(V$2,'R.WEALTH-Cummulative (BM)'!$A:$FH,$B189,FALSE)^(1/(V$2/12)))-1,"")</f>
        <v/>
      </c>
      <c r="W189" s="231" t="str">
        <f>IFERROR((VLOOKUP(W$2,'R.WEALTH-Cummulative (BM)'!$A:$FH,$B189,FALSE)^(1/(W$2/12)))-1,"")</f>
        <v/>
      </c>
      <c r="X189" s="231" t="str">
        <f>IFERROR((VLOOKUP(X$2,'R.WEALTH-Cummulative (BM)'!$A:$FH,$B189,FALSE)^(1/(X$2/12)))-1,"")</f>
        <v/>
      </c>
      <c r="Y189" s="227">
        <f>VLOOKUP(Y$2,'Since Inception (BM)'!$B:$AAC,Summary!B189-1,FALSE)</f>
        <v>-6.0332443739721908E-2</v>
      </c>
      <c r="Z189" s="227" t="str">
        <f>VLOOKUP(Z$2,'Since Inception (BM)'!$B:$AAC,Summary!B189-1,FALSE)</f>
        <v>N/A</v>
      </c>
    </row>
    <row r="190" spans="1:26">
      <c r="A190" s="184">
        <v>106</v>
      </c>
      <c r="B190" s="184"/>
      <c r="C190" s="238" t="s">
        <v>368</v>
      </c>
      <c r="D190" s="91" t="s">
        <v>369</v>
      </c>
      <c r="E190" s="91" t="s">
        <v>370</v>
      </c>
      <c r="F190" s="185" t="str">
        <f>IFERROR(VLOOKUP(F$2,'R.WEALTH-Cummulative'!$A:$FG,$A190,FALSE)-1,"")</f>
        <v/>
      </c>
      <c r="G190" s="185" t="str">
        <f>IFERROR(VLOOKUP(G$2,'R.WEALTH-Cummulative'!$A:$FG,$A190,FALSE)-1,"")</f>
        <v/>
      </c>
      <c r="H190" s="185" t="str">
        <f>IFERROR(VLOOKUP(H$2,'R.WEALTH-Cummulative'!$A:$FG,$A190,FALSE)-1,"")</f>
        <v/>
      </c>
      <c r="I190" s="185" t="str">
        <f>IFERROR(VLOOKUP(I$2,'R.WEALTH-Cummulative'!$A:$FG,$A190,FALSE)-1,"")</f>
        <v/>
      </c>
      <c r="J190" s="185" t="str">
        <f>IFERROR(VLOOKUP(J$2,'R.WEALTH-Cummulative'!$A:$FG,$A190,FALSE)-1,"")</f>
        <v/>
      </c>
      <c r="K190" s="185" t="str">
        <f>IFERROR((VLOOKUP(K$2,'R.WEALTH-Cummulative'!$A:$FG,$A190,FALSE)^(1/(K$2/12)))-1,"")</f>
        <v/>
      </c>
      <c r="L190" s="185" t="str">
        <f>IFERROR((VLOOKUP(L$2,'R.WEALTH-Cummulative'!$A:$FG,$A190,FALSE)^(1/(L$2/12)))-1,"")</f>
        <v/>
      </c>
      <c r="M190" s="185" t="str">
        <f>IFERROR((VLOOKUP(M$2,'R.WEALTH-Cummulative'!$A:$FG,$A190,FALSE)^(1/(M$2/12)))-1,"")</f>
        <v/>
      </c>
      <c r="N190" s="185" t="str">
        <f>IFERROR((VLOOKUP(N$2,'R.WEALTH-Cummulative'!$A:$FG,$A190,FALSE)^(1/(N$2/12)))-1,"")</f>
        <v/>
      </c>
      <c r="O190" s="185" t="str">
        <f>IFERROR((VLOOKUP(O$2,'R.WEALTH-Cummulative'!$A:$FG,$A190,FALSE)^(1/(O$2/12)))-1,"")</f>
        <v/>
      </c>
      <c r="P190" s="185" t="str">
        <f>IFERROR((VLOOKUP(P$2,'R.WEALTH-Cummulative'!$A:$FG,$A190,FALSE)^(1/(P$2/12)))-1,"")</f>
        <v/>
      </c>
      <c r="Q190" s="185" t="str">
        <f>IFERROR((VLOOKUP(Q$2,'R.WEALTH-Cummulative'!$A:$FG,$A190,FALSE)^(1/(Q$2/12)))-1,"")</f>
        <v/>
      </c>
      <c r="R190" s="185" t="str">
        <f>IFERROR((VLOOKUP(R$2,'R.WEALTH-Cummulative'!$A:$FG,$A190,FALSE)^(1/(R$2/12)))-1,"")</f>
        <v/>
      </c>
      <c r="S190" s="185" t="str">
        <f>IFERROR((VLOOKUP(S$2,'R.WEALTH-Cummulative'!$A:$FG,$A190,FALSE)^(1/(S$2/12)))-1,"")</f>
        <v/>
      </c>
      <c r="T190" s="185" t="str">
        <f>IFERROR((VLOOKUP(T$2,'R.WEALTH-Cummulative'!$A:$FG,$A190,FALSE)^(1/(T$2/12)))-1,"")</f>
        <v/>
      </c>
      <c r="U190" s="185" t="str">
        <f>IFERROR((VLOOKUP(U$2,'R.WEALTH-Cummulative'!$A:$FG,$A190,FALSE)^(1/(U$2/12)))-1,"")</f>
        <v/>
      </c>
      <c r="V190" s="185" t="str">
        <f>IFERROR((VLOOKUP(V$2,'R.WEALTH-Cummulative'!$A:$FG,$A190,FALSE)^(1/(V$2/12)))-1,"")</f>
        <v/>
      </c>
      <c r="W190" s="185" t="str">
        <f>IFERROR((VLOOKUP(W$2,'R.WEALTH-Cummulative'!$A:$FG,$A190,FALSE)^(1/(W$2/12)))-1,"")</f>
        <v/>
      </c>
      <c r="X190" s="185" t="str">
        <f>IFERROR((VLOOKUP(X$2,'R.WEALTH-Cummulative'!$A:$FG,$A190,FALSE)^(1/(X$2/12)))-1,"")</f>
        <v/>
      </c>
      <c r="Y190" s="225">
        <f>VLOOKUP(Y$2,'Since Inception Returns'!$B:$AAB,Summary!A190-1,FALSE)</f>
        <v>-8.6274999999999991E-2</v>
      </c>
      <c r="Z190" s="225" t="str">
        <f>VLOOKUP(Z$2,'Since Inception Returns'!$B:$AAB,Summary!A190-1,FALSE)</f>
        <v>N/A</v>
      </c>
    </row>
    <row r="191" spans="1:26">
      <c r="A191" s="184"/>
      <c r="B191" s="184">
        <v>107</v>
      </c>
      <c r="C191" s="238" t="s">
        <v>368</v>
      </c>
      <c r="D191" s="91" t="s">
        <v>369</v>
      </c>
      <c r="E191" s="229" t="s">
        <v>371</v>
      </c>
      <c r="F191" s="231" t="str">
        <f>IFERROR(VLOOKUP(F$2,'R.WEALTH-Cummulative (BM)'!$A:$FH,$B191,FALSE)-1,"")</f>
        <v/>
      </c>
      <c r="G191" s="231" t="str">
        <f>IFERROR(VLOOKUP(G$2,'R.WEALTH-Cummulative (BM)'!$A:$FH,$B191,FALSE)-1,"")</f>
        <v/>
      </c>
      <c r="H191" s="231" t="str">
        <f>IFERROR(VLOOKUP(H$2,'R.WEALTH-Cummulative (BM)'!$A:$FH,$B191,FALSE)-1,"")</f>
        <v/>
      </c>
      <c r="I191" s="231" t="str">
        <f>IFERROR(VLOOKUP(I$2,'R.WEALTH-Cummulative (BM)'!$A:$FH,$B191,FALSE)-1,"")</f>
        <v/>
      </c>
      <c r="J191" s="231" t="str">
        <f>IFERROR(VLOOKUP(J$2,'R.WEALTH-Cummulative (BM)'!$A:$FH,$B191,FALSE)-1,"")</f>
        <v/>
      </c>
      <c r="K191" s="231" t="str">
        <f>IFERROR((VLOOKUP(K$2,'R.WEALTH-Cummulative (BM)'!$A:$FH,$B191,FALSE)^(1/(K$2/12)))-1,"")</f>
        <v/>
      </c>
      <c r="L191" s="231" t="str">
        <f>IFERROR((VLOOKUP(L$2,'R.WEALTH-Cummulative (BM)'!$A:$FH,$B191,FALSE)^(1/(L$2/12)))-1,"")</f>
        <v/>
      </c>
      <c r="M191" s="231" t="str">
        <f>IFERROR((VLOOKUP(M$2,'R.WEALTH-Cummulative (BM)'!$A:$FH,$B191,FALSE)^(1/(M$2/12)))-1,"")</f>
        <v/>
      </c>
      <c r="N191" s="231" t="str">
        <f>IFERROR((VLOOKUP(N$2,'R.WEALTH-Cummulative (BM)'!$A:$FH,$B191,FALSE)^(1/(N$2/12)))-1,"")</f>
        <v/>
      </c>
      <c r="O191" s="231" t="str">
        <f>IFERROR((VLOOKUP(O$2,'R.WEALTH-Cummulative (BM)'!$A:$FH,$B191,FALSE)^(1/(O$2/12)))-1,"")</f>
        <v/>
      </c>
      <c r="P191" s="231" t="str">
        <f>IFERROR((VLOOKUP(P$2,'R.WEALTH-Cummulative (BM)'!$A:$FH,$B191,FALSE)^(1/(P$2/12)))-1,"")</f>
        <v/>
      </c>
      <c r="Q191" s="231" t="str">
        <f>IFERROR((VLOOKUP(Q$2,'R.WEALTH-Cummulative (BM)'!$A:$FH,$B191,FALSE)^(1/(Q$2/12)))-1,"")</f>
        <v/>
      </c>
      <c r="R191" s="231" t="str">
        <f>IFERROR((VLOOKUP(R$2,'R.WEALTH-Cummulative (BM)'!$A:$FH,$B191,FALSE)^(1/(R$2/12)))-1,"")</f>
        <v/>
      </c>
      <c r="S191" s="231" t="str">
        <f>IFERROR((VLOOKUP(S$2,'R.WEALTH-Cummulative (BM)'!$A:$FH,$B191,FALSE)^(1/(S$2/12)))-1,"")</f>
        <v/>
      </c>
      <c r="T191" s="231" t="str">
        <f>IFERROR((VLOOKUP(T$2,'R.WEALTH-Cummulative (BM)'!$A:$FH,$B191,FALSE)^(1/(T$2/12)))-1,"")</f>
        <v/>
      </c>
      <c r="U191" s="231" t="str">
        <f>IFERROR((VLOOKUP(U$2,'R.WEALTH-Cummulative (BM)'!$A:$FH,$B191,FALSE)^(1/(U$2/12)))-1,"")</f>
        <v/>
      </c>
      <c r="V191" s="231" t="str">
        <f>IFERROR((VLOOKUP(V$2,'R.WEALTH-Cummulative (BM)'!$A:$FH,$B191,FALSE)^(1/(V$2/12)))-1,"")</f>
        <v/>
      </c>
      <c r="W191" s="231" t="str">
        <f>IFERROR((VLOOKUP(W$2,'R.WEALTH-Cummulative (BM)'!$A:$FH,$B191,FALSE)^(1/(W$2/12)))-1,"")</f>
        <v/>
      </c>
      <c r="X191" s="231" t="str">
        <f>IFERROR((VLOOKUP(X$2,'R.WEALTH-Cummulative (BM)'!$A:$FH,$B191,FALSE)^(1/(X$2/12)))-1,"")</f>
        <v/>
      </c>
      <c r="Y191" s="227">
        <f>VLOOKUP(Y$2,'Since Inception (BM)'!$B:$AAC,Summary!B191-1,FALSE)</f>
        <v>0.31523926866912988</v>
      </c>
      <c r="Z191" s="227" t="str">
        <f>VLOOKUP(Z$2,'Since Inception (BM)'!$B:$AAC,Summary!B191-1,FALSE)</f>
        <v>N/A</v>
      </c>
    </row>
    <row r="192" spans="1:26">
      <c r="A192" s="184">
        <v>107</v>
      </c>
      <c r="B192" s="184"/>
      <c r="C192" s="238" t="s">
        <v>372</v>
      </c>
      <c r="D192" s="91" t="s">
        <v>373</v>
      </c>
      <c r="E192" s="91" t="s">
        <v>374</v>
      </c>
      <c r="F192" s="185" t="str">
        <f>IFERROR(VLOOKUP(F$2,'R.WEALTH-Cummulative'!$A:$FG,$A192,FALSE)-1,"")</f>
        <v/>
      </c>
      <c r="G192" s="185" t="str">
        <f>IFERROR(VLOOKUP(G$2,'R.WEALTH-Cummulative'!$A:$FG,$A192,FALSE)-1,"")</f>
        <v/>
      </c>
      <c r="H192" s="185" t="str">
        <f>IFERROR(VLOOKUP(H$2,'R.WEALTH-Cummulative'!$A:$FG,$A192,FALSE)-1,"")</f>
        <v/>
      </c>
      <c r="I192" s="185" t="str">
        <f>IFERROR(VLOOKUP(I$2,'R.WEALTH-Cummulative'!$A:$FG,$A192,FALSE)-1,"")</f>
        <v/>
      </c>
      <c r="J192" s="185" t="str">
        <f>IFERROR(VLOOKUP(J$2,'R.WEALTH-Cummulative'!$A:$FG,$A192,FALSE)-1,"")</f>
        <v/>
      </c>
      <c r="K192" s="185" t="str">
        <f>IFERROR((VLOOKUP(K$2,'R.WEALTH-Cummulative'!$A:$FG,$A192,FALSE)^(1/(K$2/12)))-1,"")</f>
        <v/>
      </c>
      <c r="L192" s="185" t="str">
        <f>IFERROR((VLOOKUP(L$2,'R.WEALTH-Cummulative'!$A:$FG,$A192,FALSE)^(1/(L$2/12)))-1,"")</f>
        <v/>
      </c>
      <c r="M192" s="185" t="str">
        <f>IFERROR((VLOOKUP(M$2,'R.WEALTH-Cummulative'!$A:$FG,$A192,FALSE)^(1/(M$2/12)))-1,"")</f>
        <v/>
      </c>
      <c r="N192" s="185" t="str">
        <f>IFERROR((VLOOKUP(N$2,'R.WEALTH-Cummulative'!$A:$FG,$A192,FALSE)^(1/(N$2/12)))-1,"")</f>
        <v/>
      </c>
      <c r="O192" s="185" t="str">
        <f>IFERROR((VLOOKUP(O$2,'R.WEALTH-Cummulative'!$A:$FG,$A192,FALSE)^(1/(O$2/12)))-1,"")</f>
        <v/>
      </c>
      <c r="P192" s="185" t="str">
        <f>IFERROR((VLOOKUP(P$2,'R.WEALTH-Cummulative'!$A:$FG,$A192,FALSE)^(1/(P$2/12)))-1,"")</f>
        <v/>
      </c>
      <c r="Q192" s="185" t="str">
        <f>IFERROR((VLOOKUP(Q$2,'R.WEALTH-Cummulative'!$A:$FG,$A192,FALSE)^(1/(Q$2/12)))-1,"")</f>
        <v/>
      </c>
      <c r="R192" s="185" t="str">
        <f>IFERROR((VLOOKUP(R$2,'R.WEALTH-Cummulative'!$A:$FG,$A192,FALSE)^(1/(R$2/12)))-1,"")</f>
        <v/>
      </c>
      <c r="S192" s="185" t="str">
        <f>IFERROR((VLOOKUP(S$2,'R.WEALTH-Cummulative'!$A:$FG,$A192,FALSE)^(1/(S$2/12)))-1,"")</f>
        <v/>
      </c>
      <c r="T192" s="185" t="str">
        <f>IFERROR((VLOOKUP(T$2,'R.WEALTH-Cummulative'!$A:$FG,$A192,FALSE)^(1/(T$2/12)))-1,"")</f>
        <v/>
      </c>
      <c r="U192" s="185" t="str">
        <f>IFERROR((VLOOKUP(U$2,'R.WEALTH-Cummulative'!$A:$FG,$A192,FALSE)^(1/(U$2/12)))-1,"")</f>
        <v/>
      </c>
      <c r="V192" s="185" t="str">
        <f>IFERROR((VLOOKUP(V$2,'R.WEALTH-Cummulative'!$A:$FG,$A192,FALSE)^(1/(V$2/12)))-1,"")</f>
        <v/>
      </c>
      <c r="W192" s="185" t="str">
        <f>IFERROR((VLOOKUP(W$2,'R.WEALTH-Cummulative'!$A:$FG,$A192,FALSE)^(1/(W$2/12)))-1,"")</f>
        <v/>
      </c>
      <c r="X192" s="185" t="str">
        <f>IFERROR((VLOOKUP(X$2,'R.WEALTH-Cummulative'!$A:$FG,$A192,FALSE)^(1/(X$2/12)))-1,"")</f>
        <v/>
      </c>
      <c r="Y192" s="225">
        <f>VLOOKUP(Y$2,'Since Inception Returns'!$B:$AAB,Summary!A192-1,FALSE)</f>
        <v>4.9975000000000103E-2</v>
      </c>
      <c r="Z192" s="225" t="str">
        <f>VLOOKUP(Z$2,'Since Inception Returns'!$B:$AAB,Summary!A192-1,FALSE)</f>
        <v>N/A</v>
      </c>
    </row>
    <row r="193" spans="1:26">
      <c r="A193" s="184"/>
      <c r="B193" s="184">
        <v>108</v>
      </c>
      <c r="C193" s="238" t="s">
        <v>372</v>
      </c>
      <c r="D193" s="91" t="s">
        <v>373</v>
      </c>
      <c r="E193" s="229" t="s">
        <v>375</v>
      </c>
      <c r="F193" s="231" t="str">
        <f>IFERROR(VLOOKUP(F$2,'R.WEALTH-Cummulative (BM)'!$A:$FH,$B193,FALSE)-1,"")</f>
        <v/>
      </c>
      <c r="G193" s="231" t="str">
        <f>IFERROR(VLOOKUP(G$2,'R.WEALTH-Cummulative (BM)'!$A:$FH,$B193,FALSE)-1,"")</f>
        <v/>
      </c>
      <c r="H193" s="231" t="str">
        <f>IFERROR(VLOOKUP(H$2,'R.WEALTH-Cummulative (BM)'!$A:$FH,$B193,FALSE)-1,"")</f>
        <v/>
      </c>
      <c r="I193" s="231" t="str">
        <f>IFERROR(VLOOKUP(I$2,'R.WEALTH-Cummulative (BM)'!$A:$FH,$B193,FALSE)-1,"")</f>
        <v/>
      </c>
      <c r="J193" s="231" t="str">
        <f>IFERROR(VLOOKUP(J$2,'R.WEALTH-Cummulative (BM)'!$A:$FH,$B193,FALSE)-1,"")</f>
        <v/>
      </c>
      <c r="K193" s="231" t="str">
        <f>IFERROR((VLOOKUP(K$2,'R.WEALTH-Cummulative (BM)'!$A:$FH,$B193,FALSE)^(1/(K$2/12)))-1,"")</f>
        <v/>
      </c>
      <c r="L193" s="231" t="str">
        <f>IFERROR((VLOOKUP(L$2,'R.WEALTH-Cummulative (BM)'!$A:$FH,$B193,FALSE)^(1/(L$2/12)))-1,"")</f>
        <v/>
      </c>
      <c r="M193" s="231" t="str">
        <f>IFERROR((VLOOKUP(M$2,'R.WEALTH-Cummulative (BM)'!$A:$FH,$B193,FALSE)^(1/(M$2/12)))-1,"")</f>
        <v/>
      </c>
      <c r="N193" s="231" t="str">
        <f>IFERROR((VLOOKUP(N$2,'R.WEALTH-Cummulative (BM)'!$A:$FH,$B193,FALSE)^(1/(N$2/12)))-1,"")</f>
        <v/>
      </c>
      <c r="O193" s="231" t="str">
        <f>IFERROR((VLOOKUP(O$2,'R.WEALTH-Cummulative (BM)'!$A:$FH,$B193,FALSE)^(1/(O$2/12)))-1,"")</f>
        <v/>
      </c>
      <c r="P193" s="231" t="str">
        <f>IFERROR((VLOOKUP(P$2,'R.WEALTH-Cummulative (BM)'!$A:$FH,$B193,FALSE)^(1/(P$2/12)))-1,"")</f>
        <v/>
      </c>
      <c r="Q193" s="231" t="str">
        <f>IFERROR((VLOOKUP(Q$2,'R.WEALTH-Cummulative (BM)'!$A:$FH,$B193,FALSE)^(1/(Q$2/12)))-1,"")</f>
        <v/>
      </c>
      <c r="R193" s="231" t="str">
        <f>IFERROR((VLOOKUP(R$2,'R.WEALTH-Cummulative (BM)'!$A:$FH,$B193,FALSE)^(1/(R$2/12)))-1,"")</f>
        <v/>
      </c>
      <c r="S193" s="231" t="str">
        <f>IFERROR((VLOOKUP(S$2,'R.WEALTH-Cummulative (BM)'!$A:$FH,$B193,FALSE)^(1/(S$2/12)))-1,"")</f>
        <v/>
      </c>
      <c r="T193" s="231" t="str">
        <f>IFERROR((VLOOKUP(T$2,'R.WEALTH-Cummulative (BM)'!$A:$FH,$B193,FALSE)^(1/(T$2/12)))-1,"")</f>
        <v/>
      </c>
      <c r="U193" s="231" t="str">
        <f>IFERROR((VLOOKUP(U$2,'R.WEALTH-Cummulative (BM)'!$A:$FH,$B193,FALSE)^(1/(U$2/12)))-1,"")</f>
        <v/>
      </c>
      <c r="V193" s="231" t="str">
        <f>IFERROR((VLOOKUP(V$2,'R.WEALTH-Cummulative (BM)'!$A:$FH,$B193,FALSE)^(1/(V$2/12)))-1,"")</f>
        <v/>
      </c>
      <c r="W193" s="231" t="str">
        <f>IFERROR((VLOOKUP(W$2,'R.WEALTH-Cummulative (BM)'!$A:$FH,$B193,FALSE)^(1/(W$2/12)))-1,"")</f>
        <v/>
      </c>
      <c r="X193" s="231" t="str">
        <f>IFERROR((VLOOKUP(X$2,'R.WEALTH-Cummulative (BM)'!$A:$FH,$B193,FALSE)^(1/(X$2/12)))-1,"")</f>
        <v/>
      </c>
      <c r="Y193" s="227">
        <f>VLOOKUP(Y$2,'Since Inception (BM)'!$B:$AAC,Summary!B193-1,FALSE)</f>
        <v>-2.7175144504157478E-2</v>
      </c>
      <c r="Z193" s="227" t="str">
        <f>VLOOKUP(Z$2,'Since Inception (BM)'!$B:$AAC,Summary!B193-1,FALSE)</f>
        <v>N/A</v>
      </c>
    </row>
    <row r="194" spans="1:26">
      <c r="A194" s="184">
        <v>108</v>
      </c>
      <c r="B194" s="184"/>
      <c r="C194" s="238" t="s">
        <v>376</v>
      </c>
      <c r="D194" s="91" t="s">
        <v>377</v>
      </c>
      <c r="E194" s="91" t="s">
        <v>378</v>
      </c>
      <c r="F194" s="185" t="str">
        <f>IFERROR(VLOOKUP(F$2,'R.WEALTH-Cummulative'!$A:$FG,$A194,FALSE)-1,"")</f>
        <v/>
      </c>
      <c r="G194" s="185" t="str">
        <f>IFERROR(VLOOKUP(G$2,'R.WEALTH-Cummulative'!$A:$FG,$A194,FALSE)-1,"")</f>
        <v/>
      </c>
      <c r="H194" s="185" t="str">
        <f>IFERROR(VLOOKUP(H$2,'R.WEALTH-Cummulative'!$A:$FG,$A194,FALSE)-1,"")</f>
        <v/>
      </c>
      <c r="I194" s="185" t="str">
        <f>IFERROR(VLOOKUP(I$2,'R.WEALTH-Cummulative'!$A:$FG,$A194,FALSE)-1,"")</f>
        <v/>
      </c>
      <c r="J194" s="185" t="str">
        <f>IFERROR(VLOOKUP(J$2,'R.WEALTH-Cummulative'!$A:$FG,$A194,FALSE)-1,"")</f>
        <v/>
      </c>
      <c r="K194" s="185" t="str">
        <f>IFERROR((VLOOKUP(K$2,'R.WEALTH-Cummulative'!$A:$FG,$A194,FALSE)^(1/(K$2/12)))-1,"")</f>
        <v/>
      </c>
      <c r="L194" s="185" t="str">
        <f>IFERROR((VLOOKUP(L$2,'R.WEALTH-Cummulative'!$A:$FG,$A194,FALSE)^(1/(L$2/12)))-1,"")</f>
        <v/>
      </c>
      <c r="M194" s="185" t="str">
        <f>IFERROR((VLOOKUP(M$2,'R.WEALTH-Cummulative'!$A:$FG,$A194,FALSE)^(1/(M$2/12)))-1,"")</f>
        <v/>
      </c>
      <c r="N194" s="185" t="str">
        <f>IFERROR((VLOOKUP(N$2,'R.WEALTH-Cummulative'!$A:$FG,$A194,FALSE)^(1/(N$2/12)))-1,"")</f>
        <v/>
      </c>
      <c r="O194" s="185" t="str">
        <f>IFERROR((VLOOKUP(O$2,'R.WEALTH-Cummulative'!$A:$FG,$A194,FALSE)^(1/(O$2/12)))-1,"")</f>
        <v/>
      </c>
      <c r="P194" s="185" t="str">
        <f>IFERROR((VLOOKUP(P$2,'R.WEALTH-Cummulative'!$A:$FG,$A194,FALSE)^(1/(P$2/12)))-1,"")</f>
        <v/>
      </c>
      <c r="Q194" s="185" t="str">
        <f>IFERROR((VLOOKUP(Q$2,'R.WEALTH-Cummulative'!$A:$FG,$A194,FALSE)^(1/(Q$2/12)))-1,"")</f>
        <v/>
      </c>
      <c r="R194" s="185" t="str">
        <f>IFERROR((VLOOKUP(R$2,'R.WEALTH-Cummulative'!$A:$FG,$A194,FALSE)^(1/(R$2/12)))-1,"")</f>
        <v/>
      </c>
      <c r="S194" s="185" t="str">
        <f>IFERROR((VLOOKUP(S$2,'R.WEALTH-Cummulative'!$A:$FG,$A194,FALSE)^(1/(S$2/12)))-1,"")</f>
        <v/>
      </c>
      <c r="T194" s="185" t="str">
        <f>IFERROR((VLOOKUP(T$2,'R.WEALTH-Cummulative'!$A:$FG,$A194,FALSE)^(1/(T$2/12)))-1,"")</f>
        <v/>
      </c>
      <c r="U194" s="185" t="str">
        <f>IFERROR((VLOOKUP(U$2,'R.WEALTH-Cummulative'!$A:$FG,$A194,FALSE)^(1/(U$2/12)))-1,"")</f>
        <v/>
      </c>
      <c r="V194" s="185" t="str">
        <f>IFERROR((VLOOKUP(V$2,'R.WEALTH-Cummulative'!$A:$FG,$A194,FALSE)^(1/(V$2/12)))-1,"")</f>
        <v/>
      </c>
      <c r="W194" s="185" t="str">
        <f>IFERROR((VLOOKUP(W$2,'R.WEALTH-Cummulative'!$A:$FG,$A194,FALSE)^(1/(W$2/12)))-1,"")</f>
        <v/>
      </c>
      <c r="X194" s="185" t="str">
        <f>IFERROR((VLOOKUP(X$2,'R.WEALTH-Cummulative'!$A:$FG,$A194,FALSE)^(1/(X$2/12)))-1,"")</f>
        <v/>
      </c>
      <c r="Y194" s="225">
        <f>VLOOKUP(Y$2,'Since Inception Returns'!$B:$AAB,Summary!A194-1,FALSE)</f>
        <v>-3.869166666666668E-2</v>
      </c>
      <c r="Z194" s="225" t="str">
        <f>VLOOKUP(Z$2,'Since Inception Returns'!$B:$AAB,Summary!A194-1,FALSE)</f>
        <v>N/A</v>
      </c>
    </row>
    <row r="195" spans="1:26">
      <c r="A195" s="184"/>
      <c r="B195" s="184">
        <v>109</v>
      </c>
      <c r="C195" s="238" t="s">
        <v>376</v>
      </c>
      <c r="D195" s="91" t="s">
        <v>377</v>
      </c>
      <c r="E195" s="229" t="s">
        <v>379</v>
      </c>
      <c r="F195" s="231" t="str">
        <f>IFERROR(VLOOKUP(F$2,'R.WEALTH-Cummulative (BM)'!$A:$FH,$B195,FALSE)-1,"")</f>
        <v/>
      </c>
      <c r="G195" s="231" t="str">
        <f>IFERROR(VLOOKUP(G$2,'R.WEALTH-Cummulative (BM)'!$A:$FH,$B195,FALSE)-1,"")</f>
        <v/>
      </c>
      <c r="H195" s="231" t="str">
        <f>IFERROR(VLOOKUP(H$2,'R.WEALTH-Cummulative (BM)'!$A:$FH,$B195,FALSE)-1,"")</f>
        <v/>
      </c>
      <c r="I195" s="231" t="str">
        <f>IFERROR(VLOOKUP(I$2,'R.WEALTH-Cummulative (BM)'!$A:$FH,$B195,FALSE)-1,"")</f>
        <v/>
      </c>
      <c r="J195" s="231" t="str">
        <f>IFERROR(VLOOKUP(J$2,'R.WEALTH-Cummulative (BM)'!$A:$FH,$B195,FALSE)-1,"")</f>
        <v/>
      </c>
      <c r="K195" s="231" t="str">
        <f>IFERROR((VLOOKUP(K$2,'R.WEALTH-Cummulative (BM)'!$A:$FH,$B195,FALSE)^(1/(K$2/12)))-1,"")</f>
        <v/>
      </c>
      <c r="L195" s="231" t="str">
        <f>IFERROR((VLOOKUP(L$2,'R.WEALTH-Cummulative (BM)'!$A:$FH,$B195,FALSE)^(1/(L$2/12)))-1,"")</f>
        <v/>
      </c>
      <c r="M195" s="231" t="str">
        <f>IFERROR((VLOOKUP(M$2,'R.WEALTH-Cummulative (BM)'!$A:$FH,$B195,FALSE)^(1/(M$2/12)))-1,"")</f>
        <v/>
      </c>
      <c r="N195" s="231" t="str">
        <f>IFERROR((VLOOKUP(N$2,'R.WEALTH-Cummulative (BM)'!$A:$FH,$B195,FALSE)^(1/(N$2/12)))-1,"")</f>
        <v/>
      </c>
      <c r="O195" s="231" t="str">
        <f>IFERROR((VLOOKUP(O$2,'R.WEALTH-Cummulative (BM)'!$A:$FH,$B195,FALSE)^(1/(O$2/12)))-1,"")</f>
        <v/>
      </c>
      <c r="P195" s="231" t="str">
        <f>IFERROR((VLOOKUP(P$2,'R.WEALTH-Cummulative (BM)'!$A:$FH,$B195,FALSE)^(1/(P$2/12)))-1,"")</f>
        <v/>
      </c>
      <c r="Q195" s="231" t="str">
        <f>IFERROR((VLOOKUP(Q$2,'R.WEALTH-Cummulative (BM)'!$A:$FH,$B195,FALSE)^(1/(Q$2/12)))-1,"")</f>
        <v/>
      </c>
      <c r="R195" s="231" t="str">
        <f>IFERROR((VLOOKUP(R$2,'R.WEALTH-Cummulative (BM)'!$A:$FH,$B195,FALSE)^(1/(R$2/12)))-1,"")</f>
        <v/>
      </c>
      <c r="S195" s="231" t="str">
        <f>IFERROR((VLOOKUP(S$2,'R.WEALTH-Cummulative (BM)'!$A:$FH,$B195,FALSE)^(1/(S$2/12)))-1,"")</f>
        <v/>
      </c>
      <c r="T195" s="231" t="str">
        <f>IFERROR((VLOOKUP(T$2,'R.WEALTH-Cummulative (BM)'!$A:$FH,$B195,FALSE)^(1/(T$2/12)))-1,"")</f>
        <v/>
      </c>
      <c r="U195" s="231" t="str">
        <f>IFERROR((VLOOKUP(U$2,'R.WEALTH-Cummulative (BM)'!$A:$FH,$B195,FALSE)^(1/(U$2/12)))-1,"")</f>
        <v/>
      </c>
      <c r="V195" s="231" t="str">
        <f>IFERROR((VLOOKUP(V$2,'R.WEALTH-Cummulative (BM)'!$A:$FH,$B195,FALSE)^(1/(V$2/12)))-1,"")</f>
        <v/>
      </c>
      <c r="W195" s="231" t="str">
        <f>IFERROR((VLOOKUP(W$2,'R.WEALTH-Cummulative (BM)'!$A:$FH,$B195,FALSE)^(1/(W$2/12)))-1,"")</f>
        <v/>
      </c>
      <c r="X195" s="231" t="str">
        <f>IFERROR((VLOOKUP(X$2,'R.WEALTH-Cummulative (BM)'!$A:$FH,$B195,FALSE)^(1/(X$2/12)))-1,"")</f>
        <v/>
      </c>
      <c r="Y195" s="227">
        <f>VLOOKUP(Y$2,'Since Inception (BM)'!$B:$AAC,Summary!B195-1,FALSE)</f>
        <v>-3.0934772918170261E-2</v>
      </c>
      <c r="Z195" s="227" t="str">
        <f>VLOOKUP(Z$2,'Since Inception (BM)'!$B:$AAC,Summary!B195-1,FALSE)</f>
        <v>N/A</v>
      </c>
    </row>
    <row r="196" spans="1:26">
      <c r="A196" s="184">
        <v>109</v>
      </c>
      <c r="B196" s="184"/>
      <c r="C196" s="238" t="s">
        <v>380</v>
      </c>
      <c r="D196" s="91" t="s">
        <v>381</v>
      </c>
      <c r="E196" s="91" t="s">
        <v>382</v>
      </c>
      <c r="F196" s="185" t="str">
        <f>IFERROR(VLOOKUP(F$2,'R.WEALTH-Cummulative'!$A:$FG,$A196,FALSE)-1,"")</f>
        <v/>
      </c>
      <c r="G196" s="185" t="str">
        <f>IFERROR(VLOOKUP(G$2,'R.WEALTH-Cummulative'!$A:$FG,$A196,FALSE)-1,"")</f>
        <v/>
      </c>
      <c r="H196" s="185" t="str">
        <f>IFERROR(VLOOKUP(H$2,'R.WEALTH-Cummulative'!$A:$FG,$A196,FALSE)-1,"")</f>
        <v/>
      </c>
      <c r="I196" s="185" t="str">
        <f>IFERROR(VLOOKUP(I$2,'R.WEALTH-Cummulative'!$A:$FG,$A196,FALSE)-1,"")</f>
        <v/>
      </c>
      <c r="J196" s="185" t="str">
        <f>IFERROR(VLOOKUP(J$2,'R.WEALTH-Cummulative'!$A:$FG,$A196,FALSE)-1,"")</f>
        <v/>
      </c>
      <c r="K196" s="185" t="str">
        <f>IFERROR((VLOOKUP(K$2,'R.WEALTH-Cummulative'!$A:$FG,$A196,FALSE)^(1/(K$2/12)))-1,"")</f>
        <v/>
      </c>
      <c r="L196" s="185" t="str">
        <f>IFERROR((VLOOKUP(L$2,'R.WEALTH-Cummulative'!$A:$FG,$A196,FALSE)^(1/(L$2/12)))-1,"")</f>
        <v/>
      </c>
      <c r="M196" s="185" t="str">
        <f>IFERROR((VLOOKUP(M$2,'R.WEALTH-Cummulative'!$A:$FG,$A196,FALSE)^(1/(M$2/12)))-1,"")</f>
        <v/>
      </c>
      <c r="N196" s="185" t="str">
        <f>IFERROR((VLOOKUP(N$2,'R.WEALTH-Cummulative'!$A:$FG,$A196,FALSE)^(1/(N$2/12)))-1,"")</f>
        <v/>
      </c>
      <c r="O196" s="185" t="str">
        <f>IFERROR((VLOOKUP(O$2,'R.WEALTH-Cummulative'!$A:$FG,$A196,FALSE)^(1/(O$2/12)))-1,"")</f>
        <v/>
      </c>
      <c r="P196" s="185" t="str">
        <f>IFERROR((VLOOKUP(P$2,'R.WEALTH-Cummulative'!$A:$FG,$A196,FALSE)^(1/(P$2/12)))-1,"")</f>
        <v/>
      </c>
      <c r="Q196" s="185" t="str">
        <f>IFERROR((VLOOKUP(Q$2,'R.WEALTH-Cummulative'!$A:$FG,$A196,FALSE)^(1/(Q$2/12)))-1,"")</f>
        <v/>
      </c>
      <c r="R196" s="185" t="str">
        <f>IFERROR((VLOOKUP(R$2,'R.WEALTH-Cummulative'!$A:$FG,$A196,FALSE)^(1/(R$2/12)))-1,"")</f>
        <v/>
      </c>
      <c r="S196" s="185" t="str">
        <f>IFERROR((VLOOKUP(S$2,'R.WEALTH-Cummulative'!$A:$FG,$A196,FALSE)^(1/(S$2/12)))-1,"")</f>
        <v/>
      </c>
      <c r="T196" s="185" t="str">
        <f>IFERROR((VLOOKUP(T$2,'R.WEALTH-Cummulative'!$A:$FG,$A196,FALSE)^(1/(T$2/12)))-1,"")</f>
        <v/>
      </c>
      <c r="U196" s="185" t="str">
        <f>IFERROR((VLOOKUP(U$2,'R.WEALTH-Cummulative'!$A:$FG,$A196,FALSE)^(1/(U$2/12)))-1,"")</f>
        <v/>
      </c>
      <c r="V196" s="185" t="str">
        <f>IFERROR((VLOOKUP(V$2,'R.WEALTH-Cummulative'!$A:$FG,$A196,FALSE)^(1/(V$2/12)))-1,"")</f>
        <v/>
      </c>
      <c r="W196" s="185" t="str">
        <f>IFERROR((VLOOKUP(W$2,'R.WEALTH-Cummulative'!$A:$FG,$A196,FALSE)^(1/(W$2/12)))-1,"")</f>
        <v/>
      </c>
      <c r="X196" s="185" t="str">
        <f>IFERROR((VLOOKUP(X$2,'R.WEALTH-Cummulative'!$A:$FG,$A196,FALSE)^(1/(X$2/12)))-1,"")</f>
        <v/>
      </c>
      <c r="Y196" s="225">
        <f>VLOOKUP(Y$2,'Since Inception Returns'!$B:$AAB,Summary!A196-1,FALSE)</f>
        <v>-2.1741666666666659E-2</v>
      </c>
      <c r="Z196" s="225" t="str">
        <f>VLOOKUP(Z$2,'Since Inception Returns'!$B:$AAB,Summary!A196-1,FALSE)</f>
        <v>N/A</v>
      </c>
    </row>
    <row r="197" spans="1:26">
      <c r="A197" s="184"/>
      <c r="B197" s="184">
        <v>110</v>
      </c>
      <c r="C197" s="238" t="s">
        <v>380</v>
      </c>
      <c r="D197" s="91" t="s">
        <v>381</v>
      </c>
      <c r="E197" s="229" t="s">
        <v>375</v>
      </c>
      <c r="F197" s="231" t="str">
        <f>IFERROR(VLOOKUP(F$2,'R.WEALTH-Cummulative (BM)'!$A:$FH,$B197,FALSE)-1,"")</f>
        <v/>
      </c>
      <c r="G197" s="231" t="str">
        <f>IFERROR(VLOOKUP(G$2,'R.WEALTH-Cummulative (BM)'!$A:$FH,$B197,FALSE)-1,"")</f>
        <v/>
      </c>
      <c r="H197" s="231" t="str">
        <f>IFERROR(VLOOKUP(H$2,'R.WEALTH-Cummulative (BM)'!$A:$FH,$B197,FALSE)-1,"")</f>
        <v/>
      </c>
      <c r="I197" s="231" t="str">
        <f>IFERROR(VLOOKUP(I$2,'R.WEALTH-Cummulative (BM)'!$A:$FH,$B197,FALSE)-1,"")</f>
        <v/>
      </c>
      <c r="J197" s="231" t="str">
        <f>IFERROR(VLOOKUP(J$2,'R.WEALTH-Cummulative (BM)'!$A:$FH,$B197,FALSE)-1,"")</f>
        <v/>
      </c>
      <c r="K197" s="231" t="str">
        <f>IFERROR((VLOOKUP(K$2,'R.WEALTH-Cummulative (BM)'!$A:$FH,$B197,FALSE)^(1/(K$2/12)))-1,"")</f>
        <v/>
      </c>
      <c r="L197" s="231" t="str">
        <f>IFERROR((VLOOKUP(L$2,'R.WEALTH-Cummulative (BM)'!$A:$FH,$B197,FALSE)^(1/(L$2/12)))-1,"")</f>
        <v/>
      </c>
      <c r="M197" s="231" t="str">
        <f>IFERROR((VLOOKUP(M$2,'R.WEALTH-Cummulative (BM)'!$A:$FH,$B197,FALSE)^(1/(M$2/12)))-1,"")</f>
        <v/>
      </c>
      <c r="N197" s="231" t="str">
        <f>IFERROR((VLOOKUP(N$2,'R.WEALTH-Cummulative (BM)'!$A:$FH,$B197,FALSE)^(1/(N$2/12)))-1,"")</f>
        <v/>
      </c>
      <c r="O197" s="231" t="str">
        <f>IFERROR((VLOOKUP(O$2,'R.WEALTH-Cummulative (BM)'!$A:$FH,$B197,FALSE)^(1/(O$2/12)))-1,"")</f>
        <v/>
      </c>
      <c r="P197" s="231" t="str">
        <f>IFERROR((VLOOKUP(P$2,'R.WEALTH-Cummulative (BM)'!$A:$FH,$B197,FALSE)^(1/(P$2/12)))-1,"")</f>
        <v/>
      </c>
      <c r="Q197" s="231" t="str">
        <f>IFERROR((VLOOKUP(Q$2,'R.WEALTH-Cummulative (BM)'!$A:$FH,$B197,FALSE)^(1/(Q$2/12)))-1,"")</f>
        <v/>
      </c>
      <c r="R197" s="231" t="str">
        <f>IFERROR((VLOOKUP(R$2,'R.WEALTH-Cummulative (BM)'!$A:$FH,$B197,FALSE)^(1/(R$2/12)))-1,"")</f>
        <v/>
      </c>
      <c r="S197" s="231" t="str">
        <f>IFERROR((VLOOKUP(S$2,'R.WEALTH-Cummulative (BM)'!$A:$FH,$B197,FALSE)^(1/(S$2/12)))-1,"")</f>
        <v/>
      </c>
      <c r="T197" s="231" t="str">
        <f>IFERROR((VLOOKUP(T$2,'R.WEALTH-Cummulative (BM)'!$A:$FH,$B197,FALSE)^(1/(T$2/12)))-1,"")</f>
        <v/>
      </c>
      <c r="U197" s="231" t="str">
        <f>IFERROR((VLOOKUP(U$2,'R.WEALTH-Cummulative (BM)'!$A:$FH,$B197,FALSE)^(1/(U$2/12)))-1,"")</f>
        <v/>
      </c>
      <c r="V197" s="231" t="str">
        <f>IFERROR((VLOOKUP(V$2,'R.WEALTH-Cummulative (BM)'!$A:$FH,$B197,FALSE)^(1/(V$2/12)))-1,"")</f>
        <v/>
      </c>
      <c r="W197" s="231" t="str">
        <f>IFERROR((VLOOKUP(W$2,'R.WEALTH-Cummulative (BM)'!$A:$FH,$B197,FALSE)^(1/(W$2/12)))-1,"")</f>
        <v/>
      </c>
      <c r="X197" s="231" t="str">
        <f>IFERROR((VLOOKUP(X$2,'R.WEALTH-Cummulative (BM)'!$A:$FH,$B197,FALSE)^(1/(X$2/12)))-1,"")</f>
        <v/>
      </c>
      <c r="Y197" s="227">
        <f>VLOOKUP(Y$2,'Since Inception (BM)'!$B:$AAC,Summary!B197-1,FALSE)</f>
        <v>-2.7175144504157478E-2</v>
      </c>
      <c r="Z197" s="227" t="str">
        <f>VLOOKUP(Z$2,'Since Inception (BM)'!$B:$AAC,Summary!B197-1,FALSE)</f>
        <v>N/A</v>
      </c>
    </row>
    <row r="198" spans="1:26">
      <c r="A198" s="184">
        <v>110</v>
      </c>
      <c r="B198" s="184"/>
      <c r="C198" s="238" t="s">
        <v>383</v>
      </c>
      <c r="D198" s="91" t="s">
        <v>384</v>
      </c>
      <c r="E198" s="91" t="s">
        <v>385</v>
      </c>
      <c r="F198" s="185" t="str">
        <f>IFERROR(VLOOKUP(F$2,'R.WEALTH-Cummulative'!$A:$FG,$A198,FALSE)-1,"")</f>
        <v/>
      </c>
      <c r="G198" s="185" t="str">
        <f>IFERROR(VLOOKUP(G$2,'R.WEALTH-Cummulative'!$A:$FG,$A198,FALSE)-1,"")</f>
        <v/>
      </c>
      <c r="H198" s="185" t="str">
        <f>IFERROR(VLOOKUP(H$2,'R.WEALTH-Cummulative'!$A:$FG,$A198,FALSE)-1,"")</f>
        <v/>
      </c>
      <c r="I198" s="185" t="str">
        <f>IFERROR(VLOOKUP(I$2,'R.WEALTH-Cummulative'!$A:$FG,$A198,FALSE)-1,"")</f>
        <v/>
      </c>
      <c r="J198" s="185" t="str">
        <f>IFERROR(VLOOKUP(J$2,'R.WEALTH-Cummulative'!$A:$FG,$A198,FALSE)-1,"")</f>
        <v/>
      </c>
      <c r="K198" s="185" t="str">
        <f>IFERROR((VLOOKUP(K$2,'R.WEALTH-Cummulative'!$A:$FG,$A198,FALSE)^(1/(K$2/12)))-1,"")</f>
        <v/>
      </c>
      <c r="L198" s="185" t="str">
        <f>IFERROR((VLOOKUP(L$2,'R.WEALTH-Cummulative'!$A:$FG,$A198,FALSE)^(1/(L$2/12)))-1,"")</f>
        <v/>
      </c>
      <c r="M198" s="185" t="str">
        <f>IFERROR((VLOOKUP(M$2,'R.WEALTH-Cummulative'!$A:$FG,$A198,FALSE)^(1/(M$2/12)))-1,"")</f>
        <v/>
      </c>
      <c r="N198" s="185" t="str">
        <f>IFERROR((VLOOKUP(N$2,'R.WEALTH-Cummulative'!$A:$FG,$A198,FALSE)^(1/(N$2/12)))-1,"")</f>
        <v/>
      </c>
      <c r="O198" s="185" t="str">
        <f>IFERROR((VLOOKUP(O$2,'R.WEALTH-Cummulative'!$A:$FG,$A198,FALSE)^(1/(O$2/12)))-1,"")</f>
        <v/>
      </c>
      <c r="P198" s="185" t="str">
        <f>IFERROR((VLOOKUP(P$2,'R.WEALTH-Cummulative'!$A:$FG,$A198,FALSE)^(1/(P$2/12)))-1,"")</f>
        <v/>
      </c>
      <c r="Q198" s="185" t="str">
        <f>IFERROR((VLOOKUP(Q$2,'R.WEALTH-Cummulative'!$A:$FG,$A198,FALSE)^(1/(Q$2/12)))-1,"")</f>
        <v/>
      </c>
      <c r="R198" s="185" t="str">
        <f>IFERROR((VLOOKUP(R$2,'R.WEALTH-Cummulative'!$A:$FG,$A198,FALSE)^(1/(R$2/12)))-1,"")</f>
        <v/>
      </c>
      <c r="S198" s="185" t="str">
        <f>IFERROR((VLOOKUP(S$2,'R.WEALTH-Cummulative'!$A:$FG,$A198,FALSE)^(1/(S$2/12)))-1,"")</f>
        <v/>
      </c>
      <c r="T198" s="185" t="str">
        <f>IFERROR((VLOOKUP(T$2,'R.WEALTH-Cummulative'!$A:$FG,$A198,FALSE)^(1/(T$2/12)))-1,"")</f>
        <v/>
      </c>
      <c r="U198" s="185" t="str">
        <f>IFERROR((VLOOKUP(U$2,'R.WEALTH-Cummulative'!$A:$FG,$A198,FALSE)^(1/(U$2/12)))-1,"")</f>
        <v/>
      </c>
      <c r="V198" s="185" t="str">
        <f>IFERROR((VLOOKUP(V$2,'R.WEALTH-Cummulative'!$A:$FG,$A198,FALSE)^(1/(V$2/12)))-1,"")</f>
        <v/>
      </c>
      <c r="W198" s="185" t="str">
        <f>IFERROR((VLOOKUP(W$2,'R.WEALTH-Cummulative'!$A:$FG,$A198,FALSE)^(1/(W$2/12)))-1,"")</f>
        <v/>
      </c>
      <c r="X198" s="185" t="str">
        <f>IFERROR((VLOOKUP(X$2,'R.WEALTH-Cummulative'!$A:$FG,$A198,FALSE)^(1/(X$2/12)))-1,"")</f>
        <v/>
      </c>
      <c r="Y198" s="225">
        <f>VLOOKUP(Y$2,'Since Inception Returns'!$B:$AAB,Summary!A198-1,FALSE)</f>
        <v>-0.23832500000000001</v>
      </c>
      <c r="Z198" s="225" t="str">
        <f>VLOOKUP(Z$2,'Since Inception Returns'!$B:$AAB,Summary!A198-1,FALSE)</f>
        <v>N/A</v>
      </c>
    </row>
    <row r="199" spans="1:26">
      <c r="A199" s="184"/>
      <c r="B199" s="184">
        <v>111</v>
      </c>
      <c r="C199" s="238" t="s">
        <v>383</v>
      </c>
      <c r="D199" s="91" t="s">
        <v>384</v>
      </c>
      <c r="E199" s="229" t="s">
        <v>379</v>
      </c>
      <c r="F199" s="231" t="str">
        <f>IFERROR(VLOOKUP(F$2,'R.WEALTH-Cummulative (BM)'!$A:$FH,$B199,FALSE)-1,"")</f>
        <v/>
      </c>
      <c r="G199" s="231" t="str">
        <f>IFERROR(VLOOKUP(G$2,'R.WEALTH-Cummulative (BM)'!$A:$FH,$B199,FALSE)-1,"")</f>
        <v/>
      </c>
      <c r="H199" s="231" t="str">
        <f>IFERROR(VLOOKUP(H$2,'R.WEALTH-Cummulative (BM)'!$A:$FH,$B199,FALSE)-1,"")</f>
        <v/>
      </c>
      <c r="I199" s="231" t="str">
        <f>IFERROR(VLOOKUP(I$2,'R.WEALTH-Cummulative (BM)'!$A:$FH,$B199,FALSE)-1,"")</f>
        <v/>
      </c>
      <c r="J199" s="231" t="str">
        <f>IFERROR(VLOOKUP(J$2,'R.WEALTH-Cummulative (BM)'!$A:$FH,$B199,FALSE)-1,"")</f>
        <v/>
      </c>
      <c r="K199" s="231" t="str">
        <f>IFERROR((VLOOKUP(K$2,'R.WEALTH-Cummulative (BM)'!$A:$FH,$B199,FALSE)^(1/(K$2/12)))-1,"")</f>
        <v/>
      </c>
      <c r="L199" s="231" t="str">
        <f>IFERROR((VLOOKUP(L$2,'R.WEALTH-Cummulative (BM)'!$A:$FH,$B199,FALSE)^(1/(L$2/12)))-1,"")</f>
        <v/>
      </c>
      <c r="M199" s="231" t="str">
        <f>IFERROR((VLOOKUP(M$2,'R.WEALTH-Cummulative (BM)'!$A:$FH,$B199,FALSE)^(1/(M$2/12)))-1,"")</f>
        <v/>
      </c>
      <c r="N199" s="231" t="str">
        <f>IFERROR((VLOOKUP(N$2,'R.WEALTH-Cummulative (BM)'!$A:$FH,$B199,FALSE)^(1/(N$2/12)))-1,"")</f>
        <v/>
      </c>
      <c r="O199" s="231" t="str">
        <f>IFERROR((VLOOKUP(O$2,'R.WEALTH-Cummulative (BM)'!$A:$FH,$B199,FALSE)^(1/(O$2/12)))-1,"")</f>
        <v/>
      </c>
      <c r="P199" s="231" t="str">
        <f>IFERROR((VLOOKUP(P$2,'R.WEALTH-Cummulative (BM)'!$A:$FH,$B199,FALSE)^(1/(P$2/12)))-1,"")</f>
        <v/>
      </c>
      <c r="Q199" s="231" t="str">
        <f>IFERROR((VLOOKUP(Q$2,'R.WEALTH-Cummulative (BM)'!$A:$FH,$B199,FALSE)^(1/(Q$2/12)))-1,"")</f>
        <v/>
      </c>
      <c r="R199" s="231" t="str">
        <f>IFERROR((VLOOKUP(R$2,'R.WEALTH-Cummulative (BM)'!$A:$FH,$B199,FALSE)^(1/(R$2/12)))-1,"")</f>
        <v/>
      </c>
      <c r="S199" s="231" t="str">
        <f>IFERROR((VLOOKUP(S$2,'R.WEALTH-Cummulative (BM)'!$A:$FH,$B199,FALSE)^(1/(S$2/12)))-1,"")</f>
        <v/>
      </c>
      <c r="T199" s="231" t="str">
        <f>IFERROR((VLOOKUP(T$2,'R.WEALTH-Cummulative (BM)'!$A:$FH,$B199,FALSE)^(1/(T$2/12)))-1,"")</f>
        <v/>
      </c>
      <c r="U199" s="231" t="str">
        <f>IFERROR((VLOOKUP(U$2,'R.WEALTH-Cummulative (BM)'!$A:$FH,$B199,FALSE)^(1/(U$2/12)))-1,"")</f>
        <v/>
      </c>
      <c r="V199" s="231" t="str">
        <f>IFERROR((VLOOKUP(V$2,'R.WEALTH-Cummulative (BM)'!$A:$FH,$B199,FALSE)^(1/(V$2/12)))-1,"")</f>
        <v/>
      </c>
      <c r="W199" s="231" t="str">
        <f>IFERROR((VLOOKUP(W$2,'R.WEALTH-Cummulative (BM)'!$A:$FH,$B199,FALSE)^(1/(W$2/12)))-1,"")</f>
        <v/>
      </c>
      <c r="X199" s="231" t="str">
        <f>IFERROR((VLOOKUP(X$2,'R.WEALTH-Cummulative (BM)'!$A:$FH,$B199,FALSE)^(1/(X$2/12)))-1,"")</f>
        <v/>
      </c>
      <c r="Y199" s="227">
        <f>VLOOKUP(Y$2,'Since Inception (BM)'!$B:$AAC,Summary!B199-1,FALSE)</f>
        <v>-3.4113974064396979E-2</v>
      </c>
      <c r="Z199" s="227" t="str">
        <f>VLOOKUP(Z$2,'Since Inception (BM)'!$B:$AAC,Summary!B199-1,FALSE)</f>
        <v>N/A</v>
      </c>
    </row>
    <row r="200" spans="1:26">
      <c r="A200" s="184">
        <v>111</v>
      </c>
      <c r="B200" s="184"/>
      <c r="C200" s="238" t="s">
        <v>386</v>
      </c>
      <c r="D200" s="91" t="s">
        <v>387</v>
      </c>
      <c r="E200" s="91" t="s">
        <v>388</v>
      </c>
      <c r="F200" s="185" t="str">
        <f>IFERROR(VLOOKUP(F$2,'R.WEALTH-Cummulative'!$A:$FG,$A200,FALSE)-1,"")</f>
        <v/>
      </c>
      <c r="G200" s="185" t="str">
        <f>IFERROR(VLOOKUP(G$2,'R.WEALTH-Cummulative'!$A:$FG,$A200,FALSE)-1,"")</f>
        <v/>
      </c>
      <c r="H200" s="185" t="str">
        <f>IFERROR(VLOOKUP(H$2,'R.WEALTH-Cummulative'!$A:$FG,$A200,FALSE)-1,"")</f>
        <v/>
      </c>
      <c r="I200" s="185" t="str">
        <f>IFERROR(VLOOKUP(I$2,'R.WEALTH-Cummulative'!$A:$FG,$A200,FALSE)-1,"")</f>
        <v/>
      </c>
      <c r="J200" s="185" t="str">
        <f>IFERROR(VLOOKUP(J$2,'R.WEALTH-Cummulative'!$A:$FG,$A200,FALSE)-1,"")</f>
        <v/>
      </c>
      <c r="K200" s="185" t="str">
        <f>IFERROR((VLOOKUP(K$2,'R.WEALTH-Cummulative'!$A:$FG,$A200,FALSE)^(1/(K$2/12)))-1,"")</f>
        <v/>
      </c>
      <c r="L200" s="185" t="str">
        <f>IFERROR((VLOOKUP(L$2,'R.WEALTH-Cummulative'!$A:$FG,$A200,FALSE)^(1/(L$2/12)))-1,"")</f>
        <v/>
      </c>
      <c r="M200" s="185" t="str">
        <f>IFERROR((VLOOKUP(M$2,'R.WEALTH-Cummulative'!$A:$FG,$A200,FALSE)^(1/(M$2/12)))-1,"")</f>
        <v/>
      </c>
      <c r="N200" s="185" t="str">
        <f>IFERROR((VLOOKUP(N$2,'R.WEALTH-Cummulative'!$A:$FG,$A200,FALSE)^(1/(N$2/12)))-1,"")</f>
        <v/>
      </c>
      <c r="O200" s="185" t="str">
        <f>IFERROR((VLOOKUP(O$2,'R.WEALTH-Cummulative'!$A:$FG,$A200,FALSE)^(1/(O$2/12)))-1,"")</f>
        <v/>
      </c>
      <c r="P200" s="185" t="str">
        <f>IFERROR((VLOOKUP(P$2,'R.WEALTH-Cummulative'!$A:$FG,$A200,FALSE)^(1/(P$2/12)))-1,"")</f>
        <v/>
      </c>
      <c r="Q200" s="185" t="str">
        <f>IFERROR((VLOOKUP(Q$2,'R.WEALTH-Cummulative'!$A:$FG,$A200,FALSE)^(1/(Q$2/12)))-1,"")</f>
        <v/>
      </c>
      <c r="R200" s="185" t="str">
        <f>IFERROR((VLOOKUP(R$2,'R.WEALTH-Cummulative'!$A:$FG,$A200,FALSE)^(1/(R$2/12)))-1,"")</f>
        <v/>
      </c>
      <c r="S200" s="185" t="str">
        <f>IFERROR((VLOOKUP(S$2,'R.WEALTH-Cummulative'!$A:$FG,$A200,FALSE)^(1/(S$2/12)))-1,"")</f>
        <v/>
      </c>
      <c r="T200" s="185" t="str">
        <f>IFERROR((VLOOKUP(T$2,'R.WEALTH-Cummulative'!$A:$FG,$A200,FALSE)^(1/(T$2/12)))-1,"")</f>
        <v/>
      </c>
      <c r="U200" s="185" t="str">
        <f>IFERROR((VLOOKUP(U$2,'R.WEALTH-Cummulative'!$A:$FG,$A200,FALSE)^(1/(U$2/12)))-1,"")</f>
        <v/>
      </c>
      <c r="V200" s="185" t="str">
        <f>IFERROR((VLOOKUP(V$2,'R.WEALTH-Cummulative'!$A:$FG,$A200,FALSE)^(1/(V$2/12)))-1,"")</f>
        <v/>
      </c>
      <c r="W200" s="185" t="str">
        <f>IFERROR((VLOOKUP(W$2,'R.WEALTH-Cummulative'!$A:$FG,$A200,FALSE)^(1/(W$2/12)))-1,"")</f>
        <v/>
      </c>
      <c r="X200" s="185" t="str">
        <f>IFERROR((VLOOKUP(X$2,'R.WEALTH-Cummulative'!$A:$FG,$A200,FALSE)^(1/(X$2/12)))-1,"")</f>
        <v/>
      </c>
      <c r="Y200" s="225">
        <f>VLOOKUP(Y$2,'Since Inception Returns'!$B:$AAB,Summary!A200-1,FALSE)</f>
        <v>-1.7083333333333339E-2</v>
      </c>
      <c r="Z200" s="225" t="str">
        <f>VLOOKUP(Z$2,'Since Inception Returns'!$B:$AAB,Summary!A200-1,FALSE)</f>
        <v>N/A</v>
      </c>
    </row>
    <row r="201" spans="1:26">
      <c r="A201" s="184"/>
      <c r="B201" s="184">
        <v>112</v>
      </c>
      <c r="C201" s="238" t="s">
        <v>386</v>
      </c>
      <c r="D201" s="91" t="s">
        <v>387</v>
      </c>
      <c r="E201" s="229" t="s">
        <v>389</v>
      </c>
      <c r="F201" s="231" t="str">
        <f>IFERROR(VLOOKUP(F$2,'R.WEALTH-Cummulative (BM)'!$A:$FH,$B201,FALSE)-1,"")</f>
        <v/>
      </c>
      <c r="G201" s="231" t="str">
        <f>IFERROR(VLOOKUP(G$2,'R.WEALTH-Cummulative (BM)'!$A:$FH,$B201,FALSE)-1,"")</f>
        <v/>
      </c>
      <c r="H201" s="231" t="str">
        <f>IFERROR(VLOOKUP(H$2,'R.WEALTH-Cummulative (BM)'!$A:$FH,$B201,FALSE)-1,"")</f>
        <v/>
      </c>
      <c r="I201" s="231" t="str">
        <f>IFERROR(VLOOKUP(I$2,'R.WEALTH-Cummulative (BM)'!$A:$FH,$B201,FALSE)-1,"")</f>
        <v/>
      </c>
      <c r="J201" s="231" t="str">
        <f>IFERROR(VLOOKUP(J$2,'R.WEALTH-Cummulative (BM)'!$A:$FH,$B201,FALSE)-1,"")</f>
        <v/>
      </c>
      <c r="K201" s="231" t="str">
        <f>IFERROR((VLOOKUP(K$2,'R.WEALTH-Cummulative (BM)'!$A:$FH,$B201,FALSE)^(1/(K$2/12)))-1,"")</f>
        <v/>
      </c>
      <c r="L201" s="231" t="str">
        <f>IFERROR((VLOOKUP(L$2,'R.WEALTH-Cummulative (BM)'!$A:$FH,$B201,FALSE)^(1/(L$2/12)))-1,"")</f>
        <v/>
      </c>
      <c r="M201" s="231" t="str">
        <f>IFERROR((VLOOKUP(M$2,'R.WEALTH-Cummulative (BM)'!$A:$FH,$B201,FALSE)^(1/(M$2/12)))-1,"")</f>
        <v/>
      </c>
      <c r="N201" s="231" t="str">
        <f>IFERROR((VLOOKUP(N$2,'R.WEALTH-Cummulative (BM)'!$A:$FH,$B201,FALSE)^(1/(N$2/12)))-1,"")</f>
        <v/>
      </c>
      <c r="O201" s="231" t="str">
        <f>IFERROR((VLOOKUP(O$2,'R.WEALTH-Cummulative (BM)'!$A:$FH,$B201,FALSE)^(1/(O$2/12)))-1,"")</f>
        <v/>
      </c>
      <c r="P201" s="231" t="str">
        <f>IFERROR((VLOOKUP(P$2,'R.WEALTH-Cummulative (BM)'!$A:$FH,$B201,FALSE)^(1/(P$2/12)))-1,"")</f>
        <v/>
      </c>
      <c r="Q201" s="231" t="str">
        <f>IFERROR((VLOOKUP(Q$2,'R.WEALTH-Cummulative (BM)'!$A:$FH,$B201,FALSE)^(1/(Q$2/12)))-1,"")</f>
        <v/>
      </c>
      <c r="R201" s="231" t="str">
        <f>IFERROR((VLOOKUP(R$2,'R.WEALTH-Cummulative (BM)'!$A:$FH,$B201,FALSE)^(1/(R$2/12)))-1,"")</f>
        <v/>
      </c>
      <c r="S201" s="231" t="str">
        <f>IFERROR((VLOOKUP(S$2,'R.WEALTH-Cummulative (BM)'!$A:$FH,$B201,FALSE)^(1/(S$2/12)))-1,"")</f>
        <v/>
      </c>
      <c r="T201" s="231" t="str">
        <f>IFERROR((VLOOKUP(T$2,'R.WEALTH-Cummulative (BM)'!$A:$FH,$B201,FALSE)^(1/(T$2/12)))-1,"")</f>
        <v/>
      </c>
      <c r="U201" s="231" t="str">
        <f>IFERROR((VLOOKUP(U$2,'R.WEALTH-Cummulative (BM)'!$A:$FH,$B201,FALSE)^(1/(U$2/12)))-1,"")</f>
        <v/>
      </c>
      <c r="V201" s="231" t="str">
        <f>IFERROR((VLOOKUP(V$2,'R.WEALTH-Cummulative (BM)'!$A:$FH,$B201,FALSE)^(1/(V$2/12)))-1,"")</f>
        <v/>
      </c>
      <c r="W201" s="231" t="str">
        <f>IFERROR((VLOOKUP(W$2,'R.WEALTH-Cummulative (BM)'!$A:$FH,$B201,FALSE)^(1/(W$2/12)))-1,"")</f>
        <v/>
      </c>
      <c r="X201" s="231" t="str">
        <f>IFERROR((VLOOKUP(X$2,'R.WEALTH-Cummulative (BM)'!$A:$FH,$B201,FALSE)^(1/(X$2/12)))-1,"")</f>
        <v/>
      </c>
      <c r="Y201" s="227">
        <f>VLOOKUP(Y$2,'Since Inception (BM)'!$B:$AAC,Summary!B201-1,FALSE)</f>
        <v>-3.2942808312486083E-2</v>
      </c>
      <c r="Z201" s="227" t="str">
        <f>VLOOKUP(Z$2,'Since Inception (BM)'!$B:$AAC,Summary!B201-1,FALSE)</f>
        <v>N/A</v>
      </c>
    </row>
    <row r="202" spans="1:26">
      <c r="A202" s="184">
        <v>112</v>
      </c>
      <c r="B202" s="184"/>
      <c r="C202" s="238" t="s">
        <v>390</v>
      </c>
      <c r="D202" s="91" t="s">
        <v>391</v>
      </c>
      <c r="E202" s="91" t="s">
        <v>392</v>
      </c>
      <c r="F202" s="185" t="str">
        <f>IFERROR(VLOOKUP(F$2,'R.WEALTH-Cummulative'!$A:$FG,$A202,FALSE)-1,"")</f>
        <v/>
      </c>
      <c r="G202" s="185" t="str">
        <f>IFERROR(VLOOKUP(G$2,'R.WEALTH-Cummulative'!$A:$FG,$A202,FALSE)-1,"")</f>
        <v/>
      </c>
      <c r="H202" s="185" t="str">
        <f>IFERROR(VLOOKUP(H$2,'R.WEALTH-Cummulative'!$A:$FG,$A202,FALSE)-1,"")</f>
        <v/>
      </c>
      <c r="I202" s="185" t="str">
        <f>IFERROR(VLOOKUP(I$2,'R.WEALTH-Cummulative'!$A:$FG,$A202,FALSE)-1,"")</f>
        <v/>
      </c>
      <c r="J202" s="185" t="str">
        <f>IFERROR(VLOOKUP(J$2,'R.WEALTH-Cummulative'!$A:$FG,$A202,FALSE)-1,"")</f>
        <v/>
      </c>
      <c r="K202" s="185" t="str">
        <f>IFERROR((VLOOKUP(K$2,'R.WEALTH-Cummulative'!$A:$FG,$A202,FALSE)^(1/(K$2/12)))-1,"")</f>
        <v/>
      </c>
      <c r="L202" s="185" t="str">
        <f>IFERROR((VLOOKUP(L$2,'R.WEALTH-Cummulative'!$A:$FG,$A202,FALSE)^(1/(L$2/12)))-1,"")</f>
        <v/>
      </c>
      <c r="M202" s="185" t="str">
        <f>IFERROR((VLOOKUP(M$2,'R.WEALTH-Cummulative'!$A:$FG,$A202,FALSE)^(1/(M$2/12)))-1,"")</f>
        <v/>
      </c>
      <c r="N202" s="185" t="str">
        <f>IFERROR((VLOOKUP(N$2,'R.WEALTH-Cummulative'!$A:$FG,$A202,FALSE)^(1/(N$2/12)))-1,"")</f>
        <v/>
      </c>
      <c r="O202" s="185" t="str">
        <f>IFERROR((VLOOKUP(O$2,'R.WEALTH-Cummulative'!$A:$FG,$A202,FALSE)^(1/(O$2/12)))-1,"")</f>
        <v/>
      </c>
      <c r="P202" s="185" t="str">
        <f>IFERROR((VLOOKUP(P$2,'R.WEALTH-Cummulative'!$A:$FG,$A202,FALSE)^(1/(P$2/12)))-1,"")</f>
        <v/>
      </c>
      <c r="Q202" s="185" t="str">
        <f>IFERROR((VLOOKUP(Q$2,'R.WEALTH-Cummulative'!$A:$FG,$A202,FALSE)^(1/(Q$2/12)))-1,"")</f>
        <v/>
      </c>
      <c r="R202" s="185" t="str">
        <f>IFERROR((VLOOKUP(R$2,'R.WEALTH-Cummulative'!$A:$FG,$A202,FALSE)^(1/(R$2/12)))-1,"")</f>
        <v/>
      </c>
      <c r="S202" s="185" t="str">
        <f>IFERROR((VLOOKUP(S$2,'R.WEALTH-Cummulative'!$A:$FG,$A202,FALSE)^(1/(S$2/12)))-1,"")</f>
        <v/>
      </c>
      <c r="T202" s="185" t="str">
        <f>IFERROR((VLOOKUP(T$2,'R.WEALTH-Cummulative'!$A:$FG,$A202,FALSE)^(1/(T$2/12)))-1,"")</f>
        <v/>
      </c>
      <c r="U202" s="185" t="str">
        <f>IFERROR((VLOOKUP(U$2,'R.WEALTH-Cummulative'!$A:$FG,$A202,FALSE)^(1/(U$2/12)))-1,"")</f>
        <v/>
      </c>
      <c r="V202" s="185" t="str">
        <f>IFERROR((VLOOKUP(V$2,'R.WEALTH-Cummulative'!$A:$FG,$A202,FALSE)^(1/(V$2/12)))-1,"")</f>
        <v/>
      </c>
      <c r="W202" s="185" t="str">
        <f>IFERROR((VLOOKUP(W$2,'R.WEALTH-Cummulative'!$A:$FG,$A202,FALSE)^(1/(W$2/12)))-1,"")</f>
        <v/>
      </c>
      <c r="X202" s="185" t="str">
        <f>IFERROR((VLOOKUP(X$2,'R.WEALTH-Cummulative'!$A:$FG,$A202,FALSE)^(1/(X$2/12)))-1,"")</f>
        <v/>
      </c>
      <c r="Y202" s="225">
        <f>VLOOKUP(Y$2,'Since Inception Returns'!$B:$AAB,Summary!A202-1,FALSE)</f>
        <v>-1.7575000000000007E-2</v>
      </c>
      <c r="Z202" s="225" t="str">
        <f>VLOOKUP(Z$2,'Since Inception Returns'!$B:$AAB,Summary!A202-1,FALSE)</f>
        <v>N/A</v>
      </c>
    </row>
    <row r="203" spans="1:26">
      <c r="A203" s="184"/>
      <c r="B203" s="184">
        <v>113</v>
      </c>
      <c r="C203" s="238" t="s">
        <v>390</v>
      </c>
      <c r="D203" s="91" t="s">
        <v>391</v>
      </c>
      <c r="E203" s="229" t="s">
        <v>393</v>
      </c>
      <c r="F203" s="231" t="str">
        <f>IFERROR(VLOOKUP(F$2,'R.WEALTH-Cummulative (BM)'!$A:$FH,$B203,FALSE)-1,"")</f>
        <v/>
      </c>
      <c r="G203" s="231" t="str">
        <f>IFERROR(VLOOKUP(G$2,'R.WEALTH-Cummulative (BM)'!$A:$FH,$B203,FALSE)-1,"")</f>
        <v/>
      </c>
      <c r="H203" s="231" t="str">
        <f>IFERROR(VLOOKUP(H$2,'R.WEALTH-Cummulative (BM)'!$A:$FH,$B203,FALSE)-1,"")</f>
        <v/>
      </c>
      <c r="I203" s="231" t="str">
        <f>IFERROR(VLOOKUP(I$2,'R.WEALTH-Cummulative (BM)'!$A:$FH,$B203,FALSE)-1,"")</f>
        <v/>
      </c>
      <c r="J203" s="231" t="str">
        <f>IFERROR(VLOOKUP(J$2,'R.WEALTH-Cummulative (BM)'!$A:$FH,$B203,FALSE)-1,"")</f>
        <v/>
      </c>
      <c r="K203" s="231" t="str">
        <f>IFERROR((VLOOKUP(K$2,'R.WEALTH-Cummulative (BM)'!$A:$FH,$B203,FALSE)^(1/(K$2/12)))-1,"")</f>
        <v/>
      </c>
      <c r="L203" s="231" t="str">
        <f>IFERROR((VLOOKUP(L$2,'R.WEALTH-Cummulative (BM)'!$A:$FH,$B203,FALSE)^(1/(L$2/12)))-1,"")</f>
        <v/>
      </c>
      <c r="M203" s="231" t="str">
        <f>IFERROR((VLOOKUP(M$2,'R.WEALTH-Cummulative (BM)'!$A:$FH,$B203,FALSE)^(1/(M$2/12)))-1,"")</f>
        <v/>
      </c>
      <c r="N203" s="231" t="str">
        <f>IFERROR((VLOOKUP(N$2,'R.WEALTH-Cummulative (BM)'!$A:$FH,$B203,FALSE)^(1/(N$2/12)))-1,"")</f>
        <v/>
      </c>
      <c r="O203" s="231" t="str">
        <f>IFERROR((VLOOKUP(O$2,'R.WEALTH-Cummulative (BM)'!$A:$FH,$B203,FALSE)^(1/(O$2/12)))-1,"")</f>
        <v/>
      </c>
      <c r="P203" s="231" t="str">
        <f>IFERROR((VLOOKUP(P$2,'R.WEALTH-Cummulative (BM)'!$A:$FH,$B203,FALSE)^(1/(P$2/12)))-1,"")</f>
        <v/>
      </c>
      <c r="Q203" s="231" t="str">
        <f>IFERROR((VLOOKUP(Q$2,'R.WEALTH-Cummulative (BM)'!$A:$FH,$B203,FALSE)^(1/(Q$2/12)))-1,"")</f>
        <v/>
      </c>
      <c r="R203" s="231" t="str">
        <f>IFERROR((VLOOKUP(R$2,'R.WEALTH-Cummulative (BM)'!$A:$FH,$B203,FALSE)^(1/(R$2/12)))-1,"")</f>
        <v/>
      </c>
      <c r="S203" s="231" t="str">
        <f>IFERROR((VLOOKUP(S$2,'R.WEALTH-Cummulative (BM)'!$A:$FH,$B203,FALSE)^(1/(S$2/12)))-1,"")</f>
        <v/>
      </c>
      <c r="T203" s="231" t="str">
        <f>IFERROR((VLOOKUP(T$2,'R.WEALTH-Cummulative (BM)'!$A:$FH,$B203,FALSE)^(1/(T$2/12)))-1,"")</f>
        <v/>
      </c>
      <c r="U203" s="231" t="str">
        <f>IFERROR((VLOOKUP(U$2,'R.WEALTH-Cummulative (BM)'!$A:$FH,$B203,FALSE)^(1/(U$2/12)))-1,"")</f>
        <v/>
      </c>
      <c r="V203" s="231" t="str">
        <f>IFERROR((VLOOKUP(V$2,'R.WEALTH-Cummulative (BM)'!$A:$FH,$B203,FALSE)^(1/(V$2/12)))-1,"")</f>
        <v/>
      </c>
      <c r="W203" s="231" t="str">
        <f>IFERROR((VLOOKUP(W$2,'R.WEALTH-Cummulative (BM)'!$A:$FH,$B203,FALSE)^(1/(W$2/12)))-1,"")</f>
        <v/>
      </c>
      <c r="X203" s="231" t="str">
        <f>IFERROR((VLOOKUP(X$2,'R.WEALTH-Cummulative (BM)'!$A:$FH,$B203,FALSE)^(1/(X$2/12)))-1,"")</f>
        <v/>
      </c>
      <c r="Y203" s="227">
        <f>VLOOKUP(Y$2,'Since Inception (BM)'!$B:$AAC,Summary!B203-1,FALSE)</f>
        <v>-2.4079637652486885E-2</v>
      </c>
      <c r="Z203" s="227" t="str">
        <f>VLOOKUP(Z$2,'Since Inception (BM)'!$B:$AAC,Summary!B203-1,FALSE)</f>
        <v>N/A</v>
      </c>
    </row>
    <row r="204" spans="1:26">
      <c r="C204" s="186"/>
      <c r="D204" s="186"/>
      <c r="E204" s="186"/>
    </row>
    <row r="205" spans="1:26">
      <c r="C205" s="186"/>
      <c r="D205" s="186"/>
      <c r="E205" s="186"/>
    </row>
    <row r="206" spans="1:26">
      <c r="C206" s="186"/>
      <c r="D206" s="186"/>
      <c r="E206" s="186"/>
    </row>
    <row r="207" spans="1:26">
      <c r="C207" s="186"/>
      <c r="D207" s="186"/>
      <c r="E207" s="186"/>
    </row>
    <row r="208" spans="1:26">
      <c r="C208" s="186"/>
      <c r="D208" s="186"/>
      <c r="E208" s="186"/>
    </row>
    <row r="209" spans="3:5">
      <c r="C209" s="186"/>
      <c r="D209" s="186"/>
      <c r="E209" s="186"/>
    </row>
    <row r="210" spans="3:5">
      <c r="C210" s="186"/>
      <c r="D210" s="186"/>
      <c r="E210" s="186"/>
    </row>
    <row r="211" spans="3:5">
      <c r="C211" s="186"/>
      <c r="D211" s="186"/>
      <c r="E211" s="186"/>
    </row>
    <row r="212" spans="3:5">
      <c r="C212" s="186"/>
      <c r="D212" s="186"/>
      <c r="E212" s="186"/>
    </row>
    <row r="213" spans="3:5">
      <c r="C213" s="186"/>
      <c r="D213" s="186"/>
      <c r="E213" s="186"/>
    </row>
    <row r="214" spans="3:5">
      <c r="C214" s="186"/>
      <c r="D214" s="186"/>
      <c r="E214" s="186"/>
    </row>
    <row r="215" spans="3:5">
      <c r="C215" s="186"/>
      <c r="D215" s="186"/>
      <c r="E215" s="186"/>
    </row>
    <row r="216" spans="3:5">
      <c r="C216" s="186"/>
      <c r="D216" s="186"/>
      <c r="E216" s="186"/>
    </row>
    <row r="217" spans="3:5">
      <c r="C217" s="186"/>
      <c r="D217" s="186"/>
      <c r="E217" s="186"/>
    </row>
    <row r="218" spans="3:5">
      <c r="C218" s="186"/>
      <c r="D218" s="186"/>
      <c r="E218" s="186"/>
    </row>
    <row r="219" spans="3:5">
      <c r="C219" s="186"/>
      <c r="D219" s="186"/>
      <c r="E219" s="186"/>
    </row>
    <row r="220" spans="3:5">
      <c r="C220" s="186"/>
      <c r="D220" s="186"/>
      <c r="E220" s="186"/>
    </row>
    <row r="221" spans="3:5">
      <c r="C221" s="186"/>
      <c r="D221" s="186"/>
      <c r="E221" s="186"/>
    </row>
    <row r="222" spans="3:5">
      <c r="C222" s="186"/>
      <c r="D222" s="186"/>
      <c r="E222" s="186"/>
    </row>
    <row r="223" spans="3:5">
      <c r="C223" s="186"/>
      <c r="D223" s="186"/>
      <c r="E223" s="186"/>
    </row>
    <row r="224" spans="3:5">
      <c r="C224" s="186"/>
      <c r="D224" s="186"/>
      <c r="E224" s="186"/>
    </row>
    <row r="225" spans="3:5">
      <c r="C225" s="186"/>
      <c r="D225" s="186"/>
      <c r="E225" s="186"/>
    </row>
    <row r="226" spans="3:5">
      <c r="C226" s="186"/>
      <c r="D226" s="186"/>
      <c r="E226" s="186"/>
    </row>
    <row r="227" spans="3:5">
      <c r="C227" s="186"/>
      <c r="D227" s="186"/>
      <c r="E227" s="186"/>
    </row>
    <row r="228" spans="3:5">
      <c r="C228" s="186"/>
      <c r="D228" s="186"/>
      <c r="E228" s="186"/>
    </row>
    <row r="229" spans="3:5">
      <c r="C229" s="186"/>
      <c r="D229" s="186"/>
      <c r="E229" s="186"/>
    </row>
    <row r="230" spans="3:5">
      <c r="C230" s="186"/>
      <c r="D230" s="186"/>
      <c r="E230" s="186"/>
    </row>
    <row r="231" spans="3:5">
      <c r="C231" s="186"/>
      <c r="D231" s="186"/>
      <c r="E231" s="186"/>
    </row>
    <row r="232" spans="3:5">
      <c r="C232" s="186"/>
      <c r="D232" s="186"/>
      <c r="E232" s="186"/>
    </row>
    <row r="233" spans="3:5">
      <c r="C233" s="186"/>
      <c r="D233" s="186"/>
      <c r="E233" s="186"/>
    </row>
    <row r="234" spans="3:5">
      <c r="C234" s="186"/>
      <c r="D234" s="186"/>
      <c r="E234" s="186"/>
    </row>
    <row r="235" spans="3:5">
      <c r="C235" s="186"/>
      <c r="D235" s="186"/>
      <c r="E235" s="186"/>
    </row>
    <row r="236" spans="3:5">
      <c r="C236" s="186"/>
      <c r="D236" s="186"/>
      <c r="E236" s="186"/>
    </row>
    <row r="237" spans="3:5">
      <c r="C237" s="186"/>
      <c r="D237" s="186"/>
      <c r="E237" s="186"/>
    </row>
    <row r="238" spans="3:5">
      <c r="C238" s="186"/>
      <c r="D238" s="186"/>
      <c r="E238" s="186"/>
    </row>
    <row r="239" spans="3:5">
      <c r="C239" s="186"/>
      <c r="D239" s="186"/>
      <c r="E239" s="186"/>
    </row>
    <row r="240" spans="3:5">
      <c r="C240" s="186"/>
      <c r="D240" s="186"/>
      <c r="E240" s="186"/>
    </row>
    <row r="241" spans="3:5">
      <c r="C241" s="186"/>
      <c r="D241" s="186"/>
      <c r="E241" s="186"/>
    </row>
    <row r="242" spans="3:5">
      <c r="C242" s="186"/>
      <c r="D242" s="186"/>
      <c r="E242" s="186"/>
    </row>
    <row r="243" spans="3:5">
      <c r="C243" s="186"/>
      <c r="D243" s="186"/>
      <c r="E243" s="186"/>
    </row>
    <row r="244" spans="3:5">
      <c r="C244" s="186"/>
      <c r="D244" s="186"/>
      <c r="E244" s="186"/>
    </row>
    <row r="245" spans="3:5">
      <c r="C245" s="186"/>
      <c r="D245" s="186"/>
      <c r="E245" s="186"/>
    </row>
    <row r="246" spans="3:5">
      <c r="C246" s="186"/>
      <c r="D246" s="186"/>
      <c r="E246" s="186"/>
    </row>
    <row r="247" spans="3:5">
      <c r="C247" s="186"/>
      <c r="D247" s="186"/>
      <c r="E247" s="186"/>
    </row>
    <row r="248" spans="3:5">
      <c r="C248" s="186"/>
      <c r="D248" s="186"/>
      <c r="E248" s="186"/>
    </row>
    <row r="249" spans="3:5">
      <c r="C249" s="186"/>
      <c r="D249" s="186"/>
      <c r="E249" s="186"/>
    </row>
    <row r="250" spans="3:5">
      <c r="C250" s="186"/>
      <c r="D250" s="186"/>
      <c r="E250" s="186"/>
    </row>
    <row r="251" spans="3:5">
      <c r="C251" s="186"/>
      <c r="D251" s="186"/>
      <c r="E251" s="186"/>
    </row>
    <row r="252" spans="3:5">
      <c r="C252" s="186"/>
      <c r="D252" s="186"/>
      <c r="E252" s="186"/>
    </row>
    <row r="253" spans="3:5">
      <c r="C253" s="186"/>
      <c r="D253" s="186"/>
      <c r="E253" s="186"/>
    </row>
    <row r="254" spans="3:5">
      <c r="C254" s="186"/>
      <c r="D254" s="186"/>
      <c r="E254" s="186"/>
    </row>
    <row r="255" spans="3:5">
      <c r="C255" s="186"/>
      <c r="D255" s="186"/>
      <c r="E255" s="186"/>
    </row>
    <row r="256" spans="3:5">
      <c r="C256" s="186"/>
      <c r="D256" s="186"/>
      <c r="E256" s="186"/>
    </row>
    <row r="257" spans="3:5">
      <c r="C257" s="186"/>
      <c r="D257" s="186"/>
      <c r="E257" s="186"/>
    </row>
    <row r="258" spans="3:5">
      <c r="C258" s="186"/>
      <c r="D258" s="186"/>
      <c r="E258" s="186"/>
    </row>
    <row r="259" spans="3:5">
      <c r="C259" s="186"/>
      <c r="D259" s="186"/>
      <c r="E259" s="186"/>
    </row>
    <row r="260" spans="3:5">
      <c r="C260" s="186"/>
      <c r="D260" s="186"/>
      <c r="E260" s="186"/>
    </row>
    <row r="261" spans="3:5">
      <c r="C261" s="186"/>
      <c r="D261" s="186"/>
      <c r="E261" s="186"/>
    </row>
    <row r="262" spans="3:5">
      <c r="C262" s="186"/>
      <c r="D262" s="186"/>
      <c r="E262" s="186"/>
    </row>
    <row r="263" spans="3:5">
      <c r="C263" s="186"/>
      <c r="D263" s="186"/>
      <c r="E263" s="186"/>
    </row>
    <row r="264" spans="3:5">
      <c r="C264" s="186"/>
      <c r="D264" s="186"/>
      <c r="E264" s="186"/>
    </row>
    <row r="265" spans="3:5">
      <c r="C265" s="186"/>
      <c r="D265" s="186"/>
      <c r="E265" s="186"/>
    </row>
    <row r="266" spans="3:5">
      <c r="C266" s="186"/>
      <c r="D266" s="186"/>
      <c r="E266" s="186"/>
    </row>
    <row r="267" spans="3:5">
      <c r="C267" s="186"/>
      <c r="D267" s="186"/>
      <c r="E267" s="186"/>
    </row>
    <row r="268" spans="3:5">
      <c r="C268" s="186"/>
      <c r="D268" s="186"/>
      <c r="E268" s="186"/>
    </row>
    <row r="269" spans="3:5">
      <c r="C269" s="186"/>
      <c r="D269" s="186"/>
      <c r="E269" s="186"/>
    </row>
    <row r="270" spans="3:5">
      <c r="C270" s="186"/>
      <c r="D270" s="186"/>
      <c r="E270" s="186"/>
    </row>
    <row r="271" spans="3:5">
      <c r="C271" s="186"/>
      <c r="D271" s="186"/>
      <c r="E271" s="186"/>
    </row>
    <row r="272" spans="3:5">
      <c r="C272" s="186"/>
      <c r="D272" s="186"/>
      <c r="E272" s="186"/>
    </row>
    <row r="273" spans="3:5">
      <c r="C273" s="186"/>
      <c r="D273" s="186"/>
      <c r="E273" s="186"/>
    </row>
    <row r="274" spans="3:5">
      <c r="C274" s="186"/>
      <c r="D274" s="186"/>
      <c r="E274" s="186"/>
    </row>
    <row r="275" spans="3:5">
      <c r="C275" s="186"/>
      <c r="D275" s="186"/>
      <c r="E275" s="186"/>
    </row>
    <row r="276" spans="3:5">
      <c r="C276" s="186"/>
      <c r="D276" s="186"/>
      <c r="E276" s="186"/>
    </row>
    <row r="277" spans="3:5">
      <c r="C277" s="186"/>
      <c r="D277" s="186"/>
      <c r="E277" s="186"/>
    </row>
    <row r="278" spans="3:5">
      <c r="C278" s="186"/>
      <c r="D278" s="186"/>
      <c r="E278" s="186"/>
    </row>
    <row r="279" spans="3:5">
      <c r="C279" s="186"/>
      <c r="D279" s="186"/>
      <c r="E279" s="186"/>
    </row>
    <row r="280" spans="3:5">
      <c r="C280" s="186"/>
      <c r="D280" s="186"/>
      <c r="E280" s="186"/>
    </row>
    <row r="281" spans="3:5">
      <c r="C281" s="186"/>
      <c r="D281" s="186"/>
      <c r="E281" s="186"/>
    </row>
    <row r="282" spans="3:5">
      <c r="C282" s="186"/>
      <c r="D282" s="186"/>
      <c r="E282" s="186"/>
    </row>
    <row r="283" spans="3:5">
      <c r="C283" s="186"/>
      <c r="D283" s="186"/>
      <c r="E283" s="186"/>
    </row>
    <row r="284" spans="3:5">
      <c r="C284" s="186"/>
      <c r="D284" s="186"/>
      <c r="E284" s="186"/>
    </row>
    <row r="285" spans="3:5">
      <c r="C285" s="186"/>
      <c r="D285" s="186"/>
      <c r="E285" s="186"/>
    </row>
    <row r="286" spans="3:5">
      <c r="C286" s="186"/>
      <c r="D286" s="186"/>
      <c r="E286" s="186"/>
    </row>
    <row r="287" spans="3:5">
      <c r="C287" s="186"/>
      <c r="D287" s="186"/>
      <c r="E287" s="186"/>
    </row>
    <row r="288" spans="3:5">
      <c r="C288" s="186"/>
      <c r="D288" s="186"/>
      <c r="E288" s="186"/>
    </row>
    <row r="289" spans="3:5">
      <c r="C289" s="186"/>
      <c r="D289" s="186"/>
      <c r="E289" s="186"/>
    </row>
    <row r="290" spans="3:5">
      <c r="C290" s="186"/>
      <c r="D290" s="186"/>
      <c r="E290" s="186"/>
    </row>
    <row r="291" spans="3:5">
      <c r="C291" s="186"/>
      <c r="D291" s="186"/>
      <c r="E291" s="186"/>
    </row>
    <row r="292" spans="3:5">
      <c r="C292" s="186"/>
      <c r="D292" s="186"/>
      <c r="E292" s="186"/>
    </row>
    <row r="293" spans="3:5">
      <c r="C293" s="186"/>
      <c r="D293" s="186"/>
      <c r="E293" s="186"/>
    </row>
    <row r="294" spans="3:5">
      <c r="C294" s="186"/>
      <c r="D294" s="186"/>
      <c r="E294" s="186"/>
    </row>
  </sheetData>
  <autoFilter ref="A2:Z203" xr:uid="{D714313F-7A57-4A98-9B11-D3636BAC638F}"/>
  <phoneticPr fontId="9" type="noConversion"/>
  <conditionalFormatting sqref="F4:Z203">
    <cfRule type="cellIs" dxfId="2" priority="1" operator="lessThan">
      <formula>0</formula>
    </cfRule>
  </conditionalFormatting>
  <conditionalFormatting sqref="Y2:Z3 F3:X3">
    <cfRule type="cellIs" dxfId="1" priority="64" operator="lessThan">
      <formula>0</formula>
    </cfRule>
  </conditionalFormatting>
  <pageMargins left="0.7" right="0.7" top="0.75" bottom="0.75" header="0.3" footer="0.3"/>
  <pageSetup scale="43" fitToHeight="0" orientation="landscape"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F63B9-6938-4BB2-ACBF-5CC8C6D63A25}">
  <sheetPr codeName="Sheet4" filterMode="1">
    <pageSetUpPr fitToPage="1"/>
  </sheetPr>
  <dimension ref="A2:Q284"/>
  <sheetViews>
    <sheetView showGridLines="0" view="pageBreakPreview" zoomScale="90" zoomScaleNormal="90" zoomScaleSheetLayoutView="90" workbookViewId="0">
      <selection activeCell="E207" sqref="E207"/>
    </sheetView>
  </sheetViews>
  <sheetFormatPr defaultColWidth="8.85546875" defaultRowHeight="14.45"/>
  <cols>
    <col min="1" max="1" width="7.42578125" style="175" customWidth="1"/>
    <col min="2" max="2" width="7.140625" style="175" customWidth="1"/>
    <col min="3" max="3" width="8.5703125" style="175" customWidth="1"/>
    <col min="4" max="4" width="8.140625" style="175" bestFit="1" customWidth="1"/>
    <col min="5" max="5" width="46.42578125" style="175" bestFit="1" customWidth="1"/>
    <col min="6" max="7" width="11.85546875" style="232" customWidth="1"/>
    <col min="8" max="8" width="12.42578125" style="232" bestFit="1" customWidth="1"/>
    <col min="9" max="9" width="11.5703125" style="232" customWidth="1"/>
    <col min="10" max="10" width="10.85546875" style="232" customWidth="1"/>
    <col min="11" max="11" width="11.42578125" style="232" customWidth="1"/>
    <col min="12" max="12" width="10.85546875" style="232" customWidth="1"/>
    <col min="13" max="13" width="10.5703125" style="232" customWidth="1"/>
    <col min="14" max="14" width="12" style="232" customWidth="1"/>
    <col min="15" max="15" width="11.42578125" style="232" customWidth="1"/>
    <col min="16" max="17" width="12.5703125" style="232" customWidth="1"/>
    <col min="18" max="16384" width="8.85546875" style="94"/>
  </cols>
  <sheetData>
    <row r="2" spans="1:17" ht="40.5" customHeight="1">
      <c r="A2" s="179" t="s">
        <v>3</v>
      </c>
      <c r="B2" s="179" t="s">
        <v>91</v>
      </c>
      <c r="C2" s="180">
        <v>2025</v>
      </c>
      <c r="D2" s="180" t="s">
        <v>5</v>
      </c>
      <c r="E2" s="180" t="s">
        <v>6</v>
      </c>
      <c r="F2" s="248">
        <v>46022</v>
      </c>
      <c r="G2" s="248">
        <v>45657</v>
      </c>
      <c r="H2" s="248">
        <v>45291</v>
      </c>
      <c r="I2" s="248">
        <v>44926</v>
      </c>
      <c r="J2" s="248">
        <v>44561</v>
      </c>
      <c r="K2" s="248">
        <v>44196</v>
      </c>
      <c r="L2" s="248">
        <v>43830</v>
      </c>
      <c r="M2" s="248">
        <v>43465</v>
      </c>
      <c r="N2" s="248">
        <v>43100</v>
      </c>
      <c r="O2" s="248">
        <v>42735</v>
      </c>
      <c r="P2" s="248">
        <v>42369</v>
      </c>
      <c r="Q2" s="248">
        <v>42004</v>
      </c>
    </row>
    <row r="3" spans="1:17" ht="40.5" customHeight="1">
      <c r="A3" s="179"/>
      <c r="B3" s="179"/>
      <c r="C3" s="180"/>
      <c r="D3" s="180"/>
      <c r="E3" s="180"/>
      <c r="F3" s="248"/>
      <c r="G3" s="248"/>
      <c r="H3" s="248"/>
      <c r="I3" s="248"/>
      <c r="J3" s="248"/>
      <c r="K3" s="248"/>
      <c r="L3" s="248"/>
      <c r="M3" s="248"/>
      <c r="N3" s="248"/>
      <c r="O3" s="248"/>
      <c r="P3" s="248"/>
      <c r="Q3" s="248"/>
    </row>
    <row r="4" spans="1:17" hidden="1">
      <c r="A4" s="184">
        <v>3</v>
      </c>
      <c r="B4" s="184"/>
      <c r="C4" s="238" t="s">
        <v>94</v>
      </c>
      <c r="D4" s="91" t="s">
        <v>18</v>
      </c>
      <c r="E4" s="91" t="s">
        <v>95</v>
      </c>
      <c r="F4" s="249" cm="1">
        <f t="array" aca="1" ref="F4" ca="1">IF(INDEX('Since Inception Returns'!$B$188:$AAA$188,1,A4-1)="",PRODUCT(OFFSET('Since Inception Returns'!$B$199,0,A4-2,-12),VLOOKUP("First Wealth Relative",'Since Inception Returns'!$B:$AAA,'Calendar Year Return'!A4-1,FALSE))-1,PRODUCT(OFFSET('Since Inception Returns'!$B$199,0,A4-2,-12))-1)</f>
        <v>0.12376203373291128</v>
      </c>
      <c r="G4" s="249" cm="1">
        <f t="array" aca="1" ref="G4" ca="1">IF(INDEX('Since Inception Returns'!$B$188:$AAA$188,1,A4-1)="","",IF(INDEX('Since Inception Returns'!$B$176:$AAA$176,1,A4-1)="",PRODUCT(OFFSET('Since Inception Returns'!$B$187,0,A4-2,-12),VLOOKUP("First Wealth Relative",'Since Inception Returns'!$B:$AAA,'Calendar Year Return'!A4-1,FALSE))-1,PRODUCT(OFFSET('Since Inception Returns'!$B$187,0,A4-2,-12))-1))</f>
        <v>0.23619016216177013</v>
      </c>
      <c r="H4" s="249" cm="1">
        <f t="array" aca="1" ref="H4" ca="1">IF(INDEX('Since Inception Returns'!$B$176:$AAA$176,1,A4-1)="","",IF(INDEX('Since Inception Returns'!$B$164:$AAA$164,1,A4-1)="",PRODUCT(OFFSET('Since Inception Returns'!$B$175,0,A4-2,-12),VLOOKUP("First Wealth Relative",'Since Inception Returns'!$B:$AAA,'Calendar Year Return'!A4-1,FALSE))-1,PRODUCT(OFFSET('Since Inception Returns'!$B$175,0,A4-2,-12))-1))</f>
        <v>0.52787877518573412</v>
      </c>
      <c r="I4" s="249" cm="1">
        <f t="array" aca="1" ref="I4" ca="1">IF(INDEX('Since Inception Returns'!$B$164:$AAA$164,1,A4-1)="","",IF(INDEX('Since Inception Returns'!$B$152:$AAA$152,1,A4-1)="",PRODUCT(OFFSET('Since Inception Returns'!$B$163,0,A4-2,-12),VLOOKUP("First Wealth Relative",'Since Inception Returns'!$B:$AAA,'Calendar Year Return'!A4-1,FALSE))-1,PRODUCT(OFFSET('Since Inception Returns'!$B$163,0,A4-2,-12))-1))</f>
        <v>-0.32168238333220378</v>
      </c>
      <c r="J4" s="249" cm="1">
        <f t="array" aca="1" ref="J4" ca="1">IF(INDEX('Since Inception Returns'!$B$152:$AAA$152,1,A4-1)="","",IF(INDEX('Since Inception Returns'!$B$140:$AAA$140,1,A4-1)="",PRODUCT(OFFSET('Since Inception Returns'!$B$151,0,A4-2,-12),VLOOKUP("First Wealth Relative",'Since Inception Returns'!$B:$AAA,'Calendar Year Return'!A4-1,FALSE))-1,PRODUCT(OFFSET('Since Inception Returns'!$B$151,0,A4-2,-12))-1))</f>
        <v>0.42797401039078364</v>
      </c>
      <c r="K4" s="249" cm="1">
        <f t="array" aca="1" ref="K4" ca="1">IF(INDEX('Since Inception Returns'!$B$140:$AAA$140,1,A4-1)="","",IF(INDEX('Since Inception Returns'!$B$128:$AAA$128,1,A4-1)="",PRODUCT(OFFSET('Since Inception Returns'!$B$139,0,A4-2,-12),VLOOKUP("First Wealth Relative",'Since Inception Returns'!$B:$AAA,'Calendar Year Return'!A4-1,FALSE))-1,PRODUCT(OFFSET('Since Inception Returns'!$B$139,0,A4-2,-12))-1))</f>
        <v>0.29586797332400794</v>
      </c>
      <c r="L4" s="249" cm="1">
        <f t="array" aca="1" ref="L4" ca="1">IF(INDEX('Since Inception Returns'!$B$128:$AAA$128,1,A4-1)="","",IF(INDEX('Since Inception Returns'!$B$116:$AAA$116,1,A4-1)="",PRODUCT(OFFSET('Since Inception Returns'!$B$127,0,A4-2,-12),VLOOKUP("First Wealth Relative",'Since Inception Returns'!$B:$AAA,'Calendar Year Return'!A4-1,FALSE))-1,PRODUCT(OFFSET('Since Inception Returns'!$B$127,0,A4-2,-12))-1))</f>
        <v>0.32275462324435389</v>
      </c>
      <c r="M4" s="249" cm="1">
        <f t="array" aca="1" ref="M4" ca="1">IF(INDEX('Since Inception Returns'!$B$116:$AAA$116,1,A4-1)="","",IF(INDEX('Since Inception Returns'!$B$104:$AAA$104,1,A4-1)="",PRODUCT(OFFSET('Since Inception Returns'!$B$115,0,A4-2,-12),VLOOKUP("First Wealth Relative",'Since Inception Returns'!$B:$AAA,'Calendar Year Return'!A4-1,FALSE))-1,PRODUCT(OFFSET('Since Inception Returns'!$B$115,0,A4-2,-12))-1))</f>
        <v>-2.0500439304508289E-3</v>
      </c>
      <c r="N4" s="249" cm="1">
        <f t="array" aca="1" ref="N4" ca="1">IF(INDEX('Since Inception Returns'!$B$104:$AAA$104,1,A4-1)="","",IF(INDEX('Since Inception Returns'!$B$92:$AAA$92,1,A4-1)="",PRODUCT(OFFSET('Since Inception Returns'!$B$103,0,A4-2,-12),VLOOKUP("First Wealth Relative",'Since Inception Returns'!$B:$AAA,'Calendar Year Return'!A4-1,FALSE))-1,PRODUCT(OFFSET('Since Inception Returns'!$B$103,0,A4-2,-12))-1))</f>
        <v>0.30996062196043161</v>
      </c>
      <c r="O4" s="249" cm="1">
        <f t="array" aca="1" ref="O4" ca="1">IF(INDEX('Since Inception Returns'!$B$92:$AAA$92,1,A4-1)="","",IF(INDEX('Since Inception Returns'!$B$80:$AAA$80,1,A4-1)="",PRODUCT(OFFSET('Since Inception Returns'!$B$91,0,A4-2,-12),VLOOKUP("First Wealth Relative",'Since Inception Returns'!$B:$AAA,'Calendar Year Return'!A4-1,FALSE))-1,PRODUCT(OFFSET('Since Inception Returns'!$B$91,0,A4-2,-12))-1))</f>
        <v>7.2801971274461197E-2</v>
      </c>
      <c r="P4" s="249" cm="1">
        <f t="array" aca="1" ref="P4" ca="1">IF(INDEX('Since Inception Returns'!$B$80:$AAA$80,1,A4-1)="","",IF(INDEX('Since Inception Returns'!$B$68:$AAA$68,1,A4-1)="",PRODUCT(OFFSET('Since Inception Returns'!$B$79,0,A4-2,-12),VLOOKUP("First Wealth Relative",'Since Inception Returns'!$B:$AAA,'Calendar Year Return'!A4-1,FALSE))-1,PRODUCT(OFFSET('Since Inception Returns'!$B$79,0,A4-2,-12))-1))</f>
        <v>-6.8040329731976712E-2</v>
      </c>
      <c r="Q4" s="249" t="str" cm="1">
        <f t="array" aca="1" ref="Q4" ca="1">IF(INDEX('Since Inception Returns'!$B$68:$AAA$68,1,A4-1)="","",IF(INDEX('Since Inception Returns'!$B$56:$AAA$56,1,A4-1)="",PRODUCT(OFFSET('Since Inception Returns'!$B$67,0,A4-2,-12),VLOOKUP("First Wealth Relative",'Since Inception Returns'!$B:$AAA,'Calendar Year Return'!A4-1,FALSE))-1,PRODUCT(OFFSET('Since Inception Returns'!$B$67,0,A4-2,-12))-1))</f>
        <v/>
      </c>
    </row>
    <row r="5" spans="1:17" hidden="1">
      <c r="A5" s="230"/>
      <c r="B5" s="230">
        <v>3</v>
      </c>
      <c r="C5" s="242" t="s">
        <v>94</v>
      </c>
      <c r="D5" s="243" t="s">
        <v>18</v>
      </c>
      <c r="E5" s="244" t="s">
        <v>96</v>
      </c>
      <c r="F5" s="249" cm="1">
        <f t="array" aca="1" ref="F5" ca="1">IF(INDEX('Since Inception (BM)'!$B$188:$AAA$188,1,B5-1)="",PRODUCT(OFFSET('Since Inception (BM)'!$B$199,0,B5-2,-12),VLOOKUP("First Wealth Relative",'Since Inception (BM)'!$B:$AAA,'Calendar Year Return'!B5-1,FALSE))-1,PRODUCT(OFFSET('Since Inception (BM)'!$B$199,0,B5-2,-12))-1)</f>
        <v>0.24449769851126035</v>
      </c>
      <c r="G5" s="249" cm="1">
        <f t="array" aca="1" ref="G5" ca="1">IF(INDEX('Since Inception (BM)'!$B$188:$AAA$188,1,B5-1)="","",IF(INDEX('Since Inception (BM)'!$B$176:$AAA$176,1,B5-1)="",PRODUCT(OFFSET('Since Inception (BM)'!$B$187,0,B5-2,-12),VLOOKUP("First Wealth Relative",'Since Inception (BM)'!$B:$AAA,'Calendar Year Return'!B5-1,FALSE))-1,PRODUCT(OFFSET('Since Inception (BM)'!$B$187,0,B5-2,-12))-1))</f>
        <v>0.36588233486693267</v>
      </c>
      <c r="H5" s="249" cm="1">
        <f t="array" aca="1" ref="H5" ca="1">IF(INDEX('Since Inception (BM)'!$B$176:$AAA$176,1,B5-1)="","",IF(INDEX('Since Inception (BM)'!$B$164:$AAA$164,1,B5-1)="",PRODUCT(OFFSET('Since Inception (BM)'!$B$175,0,B5-2,-12),VLOOKUP("First Wealth Relative",'Since Inception (BM)'!$B:$AAA,'Calendar Year Return'!B5-1,FALSE))-1,PRODUCT(OFFSET('Since Inception (BM)'!$B$175,0,B5-2,-12))-1))</f>
        <v>0.57275364461114897</v>
      </c>
      <c r="I5" s="249" cm="1">
        <f t="array" aca="1" ref="I5" ca="1">IF(INDEX('Since Inception (BM)'!$B$164:$AAA$164,1,B5-1)="","",IF(INDEX('Since Inception (BM)'!$B$152:$AAA$152,1,B5-1)="",PRODUCT(OFFSET('Since Inception (BM)'!$B$163,0,B5-2,-12),VLOOKUP("First Wealth Relative",'Since Inception (BM)'!$B:$AAA,'Calendar Year Return'!B5-1,FALSE))-1,PRODUCT(OFFSET('Since Inception (BM)'!$B$163,0,B5-2,-12))-1))</f>
        <v>-0.33387394245116531</v>
      </c>
      <c r="J5" s="249" cm="1">
        <f t="array" aca="1" ref="J5" ca="1">IF(INDEX('Since Inception (BM)'!$B$152:$AAA$152,1,B5-1)="","",IF(INDEX('Since Inception (BM)'!$B$140:$AAA$140,1,B5-1)="",PRODUCT(OFFSET('Since Inception (BM)'!$B$151,0,B5-2,-12),VLOOKUP("First Wealth Relative",'Since Inception (BM)'!$B:$AAA,'Calendar Year Return'!B5-1,FALSE))-1,PRODUCT(OFFSET('Since Inception (BM)'!$B$151,0,B5-2,-12))-1))</f>
        <v>0.30417807280418785</v>
      </c>
      <c r="K5" s="249" cm="1">
        <f t="array" aca="1" ref="K5" ca="1">IF(INDEX('Since Inception (BM)'!$B$140:$AAA$140,1,B5-1)="","",IF(INDEX('Since Inception (BM)'!$B$128:$AAA$128,1,B5-1)="",PRODUCT(OFFSET('Since Inception (BM)'!$B$139,0,B5-2,-12),VLOOKUP("First Wealth Relative",'Since Inception (BM)'!$B:$AAA,'Calendar Year Return'!B5-1,FALSE))-1,PRODUCT(OFFSET('Since Inception (BM)'!$B$139,0,B5-2,-12))-1))</f>
        <v>0.46622793518602368</v>
      </c>
      <c r="L5" s="249" cm="1">
        <f t="array" aca="1" ref="L5" ca="1">IF(INDEX('Since Inception (BM)'!$B$128:$AAA$128,1,B5-1)="","",IF(INDEX('Since Inception (BM)'!$B$116:$AAA$116,1,B5-1)="",PRODUCT(OFFSET('Since Inception (BM)'!$B$127,0,B5-2,-12),VLOOKUP("First Wealth Relative",'Since Inception (BM)'!$B:$AAA,'Calendar Year Return'!B5-1,FALSE))-1,PRODUCT(OFFSET('Since Inception (BM)'!$B$127,0,B5-2,-12))-1))</f>
        <v>0.45843454933355909</v>
      </c>
      <c r="M5" s="249" cm="1">
        <f t="array" aca="1" ref="M5" ca="1">IF(INDEX('Since Inception (BM)'!$B$116:$AAA$116,1,B5-1)="","",IF(INDEX('Since Inception (BM)'!$B$104:$AAA$104,1,B5-1)="",PRODUCT(OFFSET('Since Inception (BM)'!$B$115,0,B5-2,-12),VLOOKUP("First Wealth Relative",'Since Inception (BM)'!$B:$AAA,'Calendar Year Return'!B5-1,FALSE))-1,PRODUCT(OFFSET('Since Inception (BM)'!$B$115,0,B5-2,-12))-1))</f>
        <v>6.9366344162349325E-3</v>
      </c>
      <c r="N5" s="249" cm="1">
        <f t="array" aca="1" ref="N5" ca="1">IF(INDEX('Since Inception (BM)'!$B$104:$AAA$104,1,B5-1)="","",IF(INDEX('Since Inception (BM)'!$B$92:$AAA$92,1,B5-1)="",PRODUCT(OFFSET('Since Inception (BM)'!$B$103,0,B5-2,-12),VLOOKUP("First Wealth Relative",'Since Inception (BM)'!$B:$AAA,'Calendar Year Return'!B5-1,FALSE))-1,PRODUCT(OFFSET('Since Inception (BM)'!$B$103,0,B5-2,-12))-1))</f>
        <v>0.39012950725151874</v>
      </c>
      <c r="O5" s="249" cm="1">
        <f t="array" aca="1" ref="O5" ca="1">IF(INDEX('Since Inception (BM)'!$B$92:$AAA$92,1,B5-1)="","",IF(INDEX('Since Inception (BM)'!$B$80:$AAA$80,1,B5-1)="",PRODUCT(OFFSET('Since Inception (BM)'!$B$91,0,B5-2,-12),VLOOKUP("First Wealth Relative",'Since Inception (BM)'!$B:$AAA,'Calendar Year Return'!B5-1,FALSE))-1,PRODUCT(OFFSET('Since Inception (BM)'!$B$91,0,B5-2,-12))-1))</f>
        <v>0.12657078853792858</v>
      </c>
      <c r="P5" s="249" cm="1">
        <f t="array" aca="1" ref="P5" ca="1">IF(INDEX('Since Inception (BM)'!$B$80:$AAA$80,1,B5-1)="","",IF(INDEX('Since Inception (BM)'!$B$68:$AAA$68,1,B5-1)="",PRODUCT(OFFSET('Since Inception (BM)'!$B$79,0,B5-2,-12),VLOOKUP("First Wealth Relative",'Since Inception (BM)'!$B:$AAA,'Calendar Year Return'!B5-1,FALSE))-1,PRODUCT(OFFSET('Since Inception (BM)'!$B$79,0,B5-2,-12))-1))</f>
        <v>1.4535853838842483E-2</v>
      </c>
      <c r="Q5" s="249" t="str" cm="1">
        <f t="array" aca="1" ref="Q5" ca="1">IF(INDEX('Since Inception (BM)'!$B$68:$AAA$68,1,B5-1)="","",IF(INDEX('Since Inception (BM)'!$B$56:$AAA$56,1,B5-1)="",PRODUCT(OFFSET('Since Inception (BM)'!$B$67,0,B5-2,-12),VLOOKUP("First Wealth Relative",'Since Inception (BM)'!$B:$AAA,'Calendar Year Return'!B5-1,FALSE))-1,PRODUCT(OFFSET('Since Inception (BM)'!$B$67,0,B5-2,-12))-1))</f>
        <v/>
      </c>
    </row>
    <row r="6" spans="1:17" hidden="1">
      <c r="A6" s="184">
        <v>4</v>
      </c>
      <c r="B6" s="184"/>
      <c r="C6" s="238" t="s">
        <v>97</v>
      </c>
      <c r="D6" s="91" t="s">
        <v>98</v>
      </c>
      <c r="E6" s="91" t="s">
        <v>95</v>
      </c>
      <c r="F6" s="249" cm="1">
        <f t="array" aca="1" ref="F6" ca="1">IF(INDEX('Since Inception Returns'!$B$188:$AAA$188,1,A6-1)="",PRODUCT(OFFSET('Since Inception Returns'!$B$199,0,A6-2,-12),VLOOKUP("First Wealth Relative",'Since Inception Returns'!$B:$AAA,'Calendar Year Return'!A6-1,FALSE))-1,PRODUCT(OFFSET('Since Inception Returns'!$B$199,0,A6-2,-12))-1)</f>
        <v>9.5438673022055998E-2</v>
      </c>
      <c r="G6" s="249" cm="1">
        <f t="array" aca="1" ref="G6" ca="1">IF(INDEX('Since Inception Returns'!$B$188:$AAA$188,1,A6-1)="","",IF(INDEX('Since Inception Returns'!$B$176:$AAA$176,1,A6-1)="",PRODUCT(OFFSET('Since Inception Returns'!$B$187,0,A6-2,-12),VLOOKUP("First Wealth Relative",'Since Inception Returns'!$B:$AAA,'Calendar Year Return'!A6-1,FALSE))-1,PRODUCT(OFFSET('Since Inception Returns'!$B$187,0,A6-2,-12))-1))</f>
        <v>0.35187852749699933</v>
      </c>
      <c r="H6" s="249" cm="1">
        <f t="array" aca="1" ref="H6" ca="1">IF(INDEX('Since Inception Returns'!$B$176:$AAA$176,1,A6-1)="","",IF(INDEX('Since Inception Returns'!$B$164:$AAA$164,1,A6-1)="",PRODUCT(OFFSET('Since Inception Returns'!$B$175,0,A6-2,-12),VLOOKUP("First Wealth Relative",'Since Inception Returns'!$B:$AAA,'Calendar Year Return'!A6-1,FALSE))-1,PRODUCT(OFFSET('Since Inception Returns'!$B$175,0,A6-2,-12))-1))</f>
        <v>0.50644659608404186</v>
      </c>
      <c r="I6" s="249" cm="1">
        <f t="array" aca="1" ref="I6" ca="1">IF(INDEX('Since Inception Returns'!$B$164:$AAA$164,1,A6-1)="","",IF(INDEX('Since Inception Returns'!$B$152:$AAA$152,1,A6-1)="",PRODUCT(OFFSET('Since Inception Returns'!$B$163,0,A6-2,-12),VLOOKUP("First Wealth Relative",'Since Inception Returns'!$B:$AAA,'Calendar Year Return'!A6-1,FALSE))-1,PRODUCT(OFFSET('Since Inception Returns'!$B$163,0,A6-2,-12))-1))</f>
        <v>-0.26317850098787199</v>
      </c>
      <c r="J6" s="249" cm="1">
        <f t="array" aca="1" ref="J6" ca="1">IF(INDEX('Since Inception Returns'!$B$152:$AAA$152,1,A6-1)="","",IF(INDEX('Since Inception Returns'!$B$140:$AAA$140,1,A6-1)="",PRODUCT(OFFSET('Since Inception Returns'!$B$151,0,A6-2,-12),VLOOKUP("First Wealth Relative",'Since Inception Returns'!$B:$AAA,'Calendar Year Return'!A6-1,FALSE))-1,PRODUCT(OFFSET('Since Inception Returns'!$B$151,0,A6-2,-12))-1))</f>
        <v>0.4227152360446631</v>
      </c>
      <c r="K6" s="249" cm="1">
        <f t="array" aca="1" ref="K6" ca="1">IF(INDEX('Since Inception Returns'!$B$140:$AAA$140,1,A6-1)="","",IF(INDEX('Since Inception Returns'!$B$128:$AAA$128,1,A6-1)="",PRODUCT(OFFSET('Since Inception Returns'!$B$139,0,A6-2,-12),VLOOKUP("First Wealth Relative",'Since Inception Returns'!$B:$AAA,'Calendar Year Return'!A6-1,FALSE))-1,PRODUCT(OFFSET('Since Inception Returns'!$B$139,0,A6-2,-12))-1))</f>
        <v>0.30904288544291303</v>
      </c>
      <c r="L6" s="249" t="str" cm="1">
        <f t="array" aca="1" ref="L6" ca="1">IF(INDEX('Since Inception Returns'!$B$128:$AAA$128,1,A6-1)="","",IF(INDEX('Since Inception Returns'!$B$116:$AAA$116,1,A6-1)="",PRODUCT(OFFSET('Since Inception Returns'!$B$127,0,A6-2,-12),VLOOKUP("First Wealth Relative",'Since Inception Returns'!$B:$AAA,'Calendar Year Return'!A6-1,FALSE))-1,PRODUCT(OFFSET('Since Inception Returns'!$B$127,0,A6-2,-12))-1))</f>
        <v/>
      </c>
      <c r="M6" s="249" t="str" cm="1">
        <f t="array" aca="1" ref="M6" ca="1">IF(INDEX('Since Inception Returns'!$B$116:$AAA$116,1,A6-1)="","",IF(INDEX('Since Inception Returns'!$B$104:$AAA$104,1,A6-1)="",PRODUCT(OFFSET('Since Inception Returns'!$B$115,0,A6-2,-12),VLOOKUP("First Wealth Relative",'Since Inception Returns'!$B:$AAA,'Calendar Year Return'!A6-1,FALSE))-1,PRODUCT(OFFSET('Since Inception Returns'!$B$115,0,A6-2,-12))-1))</f>
        <v/>
      </c>
      <c r="N6" s="249" t="str" cm="1">
        <f t="array" aca="1" ref="N6" ca="1">IF(INDEX('Since Inception Returns'!$B$104:$AAA$104,1,A6-1)="","",IF(INDEX('Since Inception Returns'!$B$92:$AAA$92,1,A6-1)="",PRODUCT(OFFSET('Since Inception Returns'!$B$103,0,A6-2,-12),VLOOKUP("First Wealth Relative",'Since Inception Returns'!$B:$AAA,'Calendar Year Return'!A6-1,FALSE))-1,PRODUCT(OFFSET('Since Inception Returns'!$B$103,0,A6-2,-12))-1))</f>
        <v/>
      </c>
      <c r="O6" s="249" t="str" cm="1">
        <f t="array" aca="1" ref="O6" ca="1">IF(INDEX('Since Inception Returns'!$B$92:$AAA$92,1,A6-1)="","",IF(INDEX('Since Inception Returns'!$B$80:$AAA$80,1,A6-1)="",PRODUCT(OFFSET('Since Inception Returns'!$B$91,0,A6-2,-12),VLOOKUP("First Wealth Relative",'Since Inception Returns'!$B:$AAA,'Calendar Year Return'!A6-1,FALSE))-1,PRODUCT(OFFSET('Since Inception Returns'!$B$91,0,A6-2,-12))-1))</f>
        <v/>
      </c>
      <c r="P6" s="249" t="str" cm="1">
        <f t="array" aca="1" ref="P6" ca="1">IF(INDEX('Since Inception Returns'!$B$80:$AAA$80,1,A6-1)="","",IF(INDEX('Since Inception Returns'!$B$68:$AAA$68,1,A6-1)="",PRODUCT(OFFSET('Since Inception Returns'!$B$79,0,A6-2,-12),VLOOKUP("First Wealth Relative",'Since Inception Returns'!$B:$AAA,'Calendar Year Return'!A6-1,FALSE))-1,PRODUCT(OFFSET('Since Inception Returns'!$B$79,0,A6-2,-12))-1))</f>
        <v/>
      </c>
      <c r="Q6" s="249" t="str" cm="1">
        <f t="array" aca="1" ref="Q6" ca="1">IF(INDEX('Since Inception Returns'!$B$68:$AAA$68,1,A6-1)="","",IF(INDEX('Since Inception Returns'!$B$56:$AAA$56,1,A6-1)="",PRODUCT(OFFSET('Since Inception Returns'!$B$67,0,A6-2,-12),VLOOKUP("First Wealth Relative",'Since Inception Returns'!$B:$AAA,'Calendar Year Return'!A6-1,FALSE))-1,PRODUCT(OFFSET('Since Inception Returns'!$B$67,0,A6-2,-12))-1))</f>
        <v/>
      </c>
    </row>
    <row r="7" spans="1:17" hidden="1">
      <c r="A7" s="230"/>
      <c r="B7" s="230">
        <v>4</v>
      </c>
      <c r="C7" s="238" t="s">
        <v>97</v>
      </c>
      <c r="D7" s="91" t="s">
        <v>98</v>
      </c>
      <c r="E7" s="229" t="s">
        <v>96</v>
      </c>
      <c r="F7" s="249" cm="1">
        <f t="array" aca="1" ref="F7" ca="1">IF(INDEX('Since Inception (BM)'!$B$188:$AAA$188,1,B7-1)="",PRODUCT(OFFSET('Since Inception (BM)'!$B$199,0,B7-2,-12),VLOOKUP("First Wealth Relative",'Since Inception (BM)'!$B:$AAA,'Calendar Year Return'!B7-1,FALSE))-1,PRODUCT(OFFSET('Since Inception (BM)'!$B$199,0,B7-2,-12))-1)</f>
        <v>0.24449769851126035</v>
      </c>
      <c r="G7" s="249" cm="1">
        <f t="array" aca="1" ref="G7" ca="1">IF(INDEX('Since Inception (BM)'!$B$188:$AAA$188,1,B7-1)="","",IF(INDEX('Since Inception (BM)'!$B$176:$AAA$176,1,B7-1)="",PRODUCT(OFFSET('Since Inception (BM)'!$B$187,0,B7-2,-12),VLOOKUP("First Wealth Relative",'Since Inception (BM)'!$B:$AAA,'Calendar Year Return'!B7-1,FALSE))-1,PRODUCT(OFFSET('Since Inception (BM)'!$B$187,0,B7-2,-12))-1))</f>
        <v>0.36588233486693267</v>
      </c>
      <c r="H7" s="249" cm="1">
        <f t="array" aca="1" ref="H7" ca="1">IF(INDEX('Since Inception (BM)'!$B$176:$AAA$176,1,B7-1)="","",IF(INDEX('Since Inception (BM)'!$B$164:$AAA$164,1,B7-1)="",PRODUCT(OFFSET('Since Inception (BM)'!$B$175,0,B7-2,-12),VLOOKUP("First Wealth Relative",'Since Inception (BM)'!$B:$AAA,'Calendar Year Return'!B7-1,FALSE))-1,PRODUCT(OFFSET('Since Inception (BM)'!$B$175,0,B7-2,-12))-1))</f>
        <v>0.57275364461114897</v>
      </c>
      <c r="I7" s="249" cm="1">
        <f t="array" aca="1" ref="I7" ca="1">IF(INDEX('Since Inception (BM)'!$B$164:$AAA$164,1,B7-1)="","",IF(INDEX('Since Inception (BM)'!$B$152:$AAA$152,1,B7-1)="",PRODUCT(OFFSET('Since Inception (BM)'!$B$163,0,B7-2,-12),VLOOKUP("First Wealth Relative",'Since Inception (BM)'!$B:$AAA,'Calendar Year Return'!B7-1,FALSE))-1,PRODUCT(OFFSET('Since Inception (BM)'!$B$163,0,B7-2,-12))-1))</f>
        <v>-0.33387394245116531</v>
      </c>
      <c r="J7" s="249" cm="1">
        <f t="array" aca="1" ref="J7" ca="1">IF(INDEX('Since Inception (BM)'!$B$152:$AAA$152,1,B7-1)="","",IF(INDEX('Since Inception (BM)'!$B$140:$AAA$140,1,B7-1)="",PRODUCT(OFFSET('Since Inception (BM)'!$B$151,0,B7-2,-12),VLOOKUP("First Wealth Relative",'Since Inception (BM)'!$B:$AAA,'Calendar Year Return'!B7-1,FALSE))-1,PRODUCT(OFFSET('Since Inception (BM)'!$B$151,0,B7-2,-12))-1))</f>
        <v>0.30417807280418785</v>
      </c>
      <c r="K7" s="249" cm="1">
        <f t="array" aca="1" ref="K7" ca="1">IF(INDEX('Since Inception (BM)'!$B$140:$AAA$140,1,B7-1)="","",IF(INDEX('Since Inception (BM)'!$B$128:$AAA$128,1,B7-1)="",PRODUCT(OFFSET('Since Inception (BM)'!$B$139,0,B7-2,-12),VLOOKUP("First Wealth Relative",'Since Inception (BM)'!$B:$AAA,'Calendar Year Return'!B7-1,FALSE))-1,PRODUCT(OFFSET('Since Inception (BM)'!$B$139,0,B7-2,-12))-1))</f>
        <v>0.53820775949994548</v>
      </c>
      <c r="L7" s="249" t="str" cm="1">
        <f t="array" aca="1" ref="L7" ca="1">IF(INDEX('Since Inception (BM)'!$B$128:$AAA$128,1,B7-1)="","",IF(INDEX('Since Inception (BM)'!$B$116:$AAA$116,1,B7-1)="",PRODUCT(OFFSET('Since Inception (BM)'!$B$127,0,B7-2,-12),VLOOKUP("First Wealth Relative",'Since Inception (BM)'!$B:$AAA,'Calendar Year Return'!B7-1,FALSE))-1,PRODUCT(OFFSET('Since Inception (BM)'!$B$127,0,B7-2,-12))-1))</f>
        <v/>
      </c>
      <c r="M7" s="249" t="str" cm="1">
        <f t="array" aca="1" ref="M7" ca="1">IF(INDEX('Since Inception (BM)'!$B$116:$AAA$116,1,B7-1)="","",IF(INDEX('Since Inception (BM)'!$B$104:$AAA$104,1,B7-1)="",PRODUCT(OFFSET('Since Inception (BM)'!$B$115,0,B7-2,-12),VLOOKUP("First Wealth Relative",'Since Inception (BM)'!$B:$AAA,'Calendar Year Return'!B7-1,FALSE))-1,PRODUCT(OFFSET('Since Inception (BM)'!$B$115,0,B7-2,-12))-1))</f>
        <v/>
      </c>
      <c r="N7" s="249" t="str" cm="1">
        <f t="array" aca="1" ref="N7" ca="1">IF(INDEX('Since Inception (BM)'!$B$104:$AAA$104,1,B7-1)="","",IF(INDEX('Since Inception (BM)'!$B$92:$AAA$92,1,B7-1)="",PRODUCT(OFFSET('Since Inception (BM)'!$B$103,0,B7-2,-12),VLOOKUP("First Wealth Relative",'Since Inception (BM)'!$B:$AAA,'Calendar Year Return'!B7-1,FALSE))-1,PRODUCT(OFFSET('Since Inception (BM)'!$B$103,0,B7-2,-12))-1))</f>
        <v/>
      </c>
      <c r="O7" s="249" t="str" cm="1">
        <f t="array" aca="1" ref="O7" ca="1">IF(INDEX('Since Inception (BM)'!$B$92:$AAA$92,1,B7-1)="","",IF(INDEX('Since Inception (BM)'!$B$80:$AAA$80,1,B7-1)="",PRODUCT(OFFSET('Since Inception (BM)'!$B$91,0,B7-2,-12),VLOOKUP("First Wealth Relative",'Since Inception (BM)'!$B:$AAA,'Calendar Year Return'!B7-1,FALSE))-1,PRODUCT(OFFSET('Since Inception (BM)'!$B$91,0,B7-2,-12))-1))</f>
        <v/>
      </c>
      <c r="P7" s="249" t="str" cm="1">
        <f t="array" aca="1" ref="P7" ca="1">IF(INDEX('Since Inception (BM)'!$B$80:$AAA$80,1,B7-1)="","",IF(INDEX('Since Inception (BM)'!$B$68:$AAA$68,1,B7-1)="",PRODUCT(OFFSET('Since Inception (BM)'!$B$79,0,B7-2,-12),VLOOKUP("First Wealth Relative",'Since Inception (BM)'!$B:$AAA,'Calendar Year Return'!B7-1,FALSE))-1,PRODUCT(OFFSET('Since Inception (BM)'!$B$79,0,B7-2,-12))-1))</f>
        <v/>
      </c>
      <c r="Q7" s="249" t="str" cm="1">
        <f t="array" aca="1" ref="Q7" ca="1">IF(INDEX('Since Inception (BM)'!$B$68:$AAA$68,1,B7-1)="","",IF(INDEX('Since Inception (BM)'!$B$56:$AAA$56,1,B7-1)="",PRODUCT(OFFSET('Since Inception (BM)'!$B$67,0,B7-2,-12),VLOOKUP("First Wealth Relative",'Since Inception (BM)'!$B:$AAA,'Calendar Year Return'!B7-1,FALSE))-1,PRODUCT(OFFSET('Since Inception (BM)'!$B$67,0,B7-2,-12))-1))</f>
        <v/>
      </c>
    </row>
    <row r="8" spans="1:17" hidden="1">
      <c r="A8" s="184">
        <v>5</v>
      </c>
      <c r="B8" s="184"/>
      <c r="C8" s="238" t="s">
        <v>99</v>
      </c>
      <c r="D8" s="91" t="s">
        <v>100</v>
      </c>
      <c r="E8" s="91" t="s">
        <v>95</v>
      </c>
      <c r="F8" s="249" cm="1">
        <f t="array" aca="1" ref="F8" ca="1">IF(INDEX('Since Inception Returns'!$B$188:$AAA$188,1,A8-1)="",PRODUCT(OFFSET('Since Inception Returns'!$B$199,0,A8-2,-12),VLOOKUP("First Wealth Relative",'Since Inception Returns'!$B:$AAA,'Calendar Year Return'!A8-1,FALSE))-1,PRODUCT(OFFSET('Since Inception Returns'!$B$199,0,A8-2,-12))-1)</f>
        <v>0.14725793241135277</v>
      </c>
      <c r="G8" s="249" cm="1">
        <f t="array" aca="1" ref="G8" ca="1">IF(INDEX('Since Inception Returns'!$B$188:$AAA$188,1,A8-1)="","",IF(INDEX('Since Inception Returns'!$B$176:$AAA$176,1,A8-1)="",PRODUCT(OFFSET('Since Inception Returns'!$B$187,0,A8-2,-12),VLOOKUP("First Wealth Relative",'Since Inception Returns'!$B:$AAA,'Calendar Year Return'!A8-1,FALSE))-1,PRODUCT(OFFSET('Since Inception Returns'!$B$187,0,A8-2,-12))-1))</f>
        <v>0.24622740020716183</v>
      </c>
      <c r="H8" s="249" cm="1">
        <f t="array" aca="1" ref="H8" ca="1">IF(INDEX('Since Inception Returns'!$B$176:$AAA$176,1,A8-1)="","",IF(INDEX('Since Inception Returns'!$B$164:$AAA$164,1,A8-1)="",PRODUCT(OFFSET('Since Inception Returns'!$B$175,0,A8-2,-12),VLOOKUP("First Wealth Relative",'Since Inception Returns'!$B:$AAA,'Calendar Year Return'!A8-1,FALSE))-1,PRODUCT(OFFSET('Since Inception Returns'!$B$175,0,A8-2,-12))-1))</f>
        <v>0.53946469111281448</v>
      </c>
      <c r="I8" s="249" cm="1">
        <f t="array" aca="1" ref="I8" ca="1">IF(INDEX('Since Inception Returns'!$B$164:$AAA$164,1,A8-1)="","",IF(INDEX('Since Inception Returns'!$B$152:$AAA$152,1,A8-1)="",PRODUCT(OFFSET('Since Inception Returns'!$B$163,0,A8-2,-12),VLOOKUP("First Wealth Relative",'Since Inception Returns'!$B:$AAA,'Calendar Year Return'!A8-1,FALSE))-1,PRODUCT(OFFSET('Since Inception Returns'!$B$163,0,A8-2,-12))-1))</f>
        <v>-0.3117252410588216</v>
      </c>
      <c r="J8" s="249" cm="1">
        <f t="array" aca="1" ref="J8" ca="1">IF(INDEX('Since Inception Returns'!$B$152:$AAA$152,1,A8-1)="","",IF(INDEX('Since Inception Returns'!$B$140:$AAA$140,1,A8-1)="",PRODUCT(OFFSET('Since Inception Returns'!$B$151,0,A8-2,-12),VLOOKUP("First Wealth Relative",'Since Inception Returns'!$B:$AAA,'Calendar Year Return'!A8-1,FALSE))-1,PRODUCT(OFFSET('Since Inception Returns'!$B$151,0,A8-2,-12))-1))</f>
        <v>0.43167161231660911</v>
      </c>
      <c r="K8" s="249" cm="1">
        <f t="array" aca="1" ref="K8" ca="1">IF(INDEX('Since Inception Returns'!$B$140:$AAA$140,1,A8-1)="","",IF(INDEX('Since Inception Returns'!$B$128:$AAA$128,1,A8-1)="",PRODUCT(OFFSET('Since Inception Returns'!$B$139,0,A8-2,-12),VLOOKUP("First Wealth Relative",'Since Inception Returns'!$B:$AAA,'Calendar Year Return'!A8-1,FALSE))-1,PRODUCT(OFFSET('Since Inception Returns'!$B$139,0,A8-2,-12))-1))</f>
        <v>0.32917384838271824</v>
      </c>
      <c r="L8" s="249" cm="1">
        <f t="array" aca="1" ref="L8" ca="1">IF(INDEX('Since Inception Returns'!$B$128:$AAA$128,1,A8-1)="","",IF(INDEX('Since Inception Returns'!$B$116:$AAA$116,1,A8-1)="",PRODUCT(OFFSET('Since Inception Returns'!$B$127,0,A8-2,-12),VLOOKUP("First Wealth Relative",'Since Inception Returns'!$B:$AAA,'Calendar Year Return'!A8-1,FALSE))-1,PRODUCT(OFFSET('Since Inception Returns'!$B$127,0,A8-2,-12))-1))</f>
        <v>0.33379314247614333</v>
      </c>
      <c r="M8" s="249" cm="1">
        <f t="array" aca="1" ref="M8" ca="1">IF(INDEX('Since Inception Returns'!$B$116:$AAA$116,1,A8-1)="","",IF(INDEX('Since Inception Returns'!$B$104:$AAA$104,1,A8-1)="",PRODUCT(OFFSET('Since Inception Returns'!$B$115,0,A8-2,-12),VLOOKUP("First Wealth Relative",'Since Inception Returns'!$B:$AAA,'Calendar Year Return'!A8-1,FALSE))-1,PRODUCT(OFFSET('Since Inception Returns'!$B$115,0,A8-2,-12))-1))</f>
        <v>5.745162167085871E-3</v>
      </c>
      <c r="N8" s="249" cm="1">
        <f t="array" aca="1" ref="N8" ca="1">IF(INDEX('Since Inception Returns'!$B$104:$AAA$104,1,A8-1)="","",IF(INDEX('Since Inception Returns'!$B$92:$AAA$92,1,A8-1)="",PRODUCT(OFFSET('Since Inception Returns'!$B$103,0,A8-2,-12),VLOOKUP("First Wealth Relative",'Since Inception Returns'!$B:$AAA,'Calendar Year Return'!A8-1,FALSE))-1,PRODUCT(OFFSET('Since Inception Returns'!$B$103,0,A8-2,-12))-1))</f>
        <v>0.12291456790120736</v>
      </c>
      <c r="O8" s="249" t="str" cm="1">
        <f t="array" aca="1" ref="O8" ca="1">IF(INDEX('Since Inception Returns'!$B$92:$AAA$92,1,A8-1)="","",IF(INDEX('Since Inception Returns'!$B$80:$AAA$80,1,A8-1)="",PRODUCT(OFFSET('Since Inception Returns'!$B$91,0,A8-2,-12),VLOOKUP("First Wealth Relative",'Since Inception Returns'!$B:$AAA,'Calendar Year Return'!A8-1,FALSE))-1,PRODUCT(OFFSET('Since Inception Returns'!$B$91,0,A8-2,-12))-1))</f>
        <v/>
      </c>
      <c r="P8" s="249" t="str" cm="1">
        <f t="array" aca="1" ref="P8" ca="1">IF(INDEX('Since Inception Returns'!$B$80:$AAA$80,1,A8-1)="","",IF(INDEX('Since Inception Returns'!$B$68:$AAA$68,1,A8-1)="",PRODUCT(OFFSET('Since Inception Returns'!$B$79,0,A8-2,-12),VLOOKUP("First Wealth Relative",'Since Inception Returns'!$B:$AAA,'Calendar Year Return'!A8-1,FALSE))-1,PRODUCT(OFFSET('Since Inception Returns'!$B$79,0,A8-2,-12))-1))</f>
        <v/>
      </c>
      <c r="Q8" s="249" t="str" cm="1">
        <f t="array" aca="1" ref="Q8" ca="1">IF(INDEX('Since Inception Returns'!$B$68:$AAA$68,1,A8-1)="","",IF(INDEX('Since Inception Returns'!$B$56:$AAA$56,1,A8-1)="",PRODUCT(OFFSET('Since Inception Returns'!$B$67,0,A8-2,-12),VLOOKUP("First Wealth Relative",'Since Inception Returns'!$B:$AAA,'Calendar Year Return'!A8-1,FALSE))-1,PRODUCT(OFFSET('Since Inception Returns'!$B$67,0,A8-2,-12))-1))</f>
        <v/>
      </c>
    </row>
    <row r="9" spans="1:17" hidden="1">
      <c r="A9" s="230"/>
      <c r="B9" s="230">
        <v>5</v>
      </c>
      <c r="C9" s="238" t="s">
        <v>99</v>
      </c>
      <c r="D9" s="91" t="s">
        <v>100</v>
      </c>
      <c r="E9" s="229" t="s">
        <v>96</v>
      </c>
      <c r="F9" s="249" cm="1">
        <f t="array" aca="1" ref="F9" ca="1">IF(INDEX('Since Inception (BM)'!$B$188:$AAA$188,1,B9-1)="",PRODUCT(OFFSET('Since Inception (BM)'!$B$199,0,B9-2,-12),VLOOKUP("First Wealth Relative",'Since Inception (BM)'!$B:$AAA,'Calendar Year Return'!B9-1,FALSE))-1,PRODUCT(OFFSET('Since Inception (BM)'!$B$199,0,B9-2,-12))-1)</f>
        <v>0.24449769851126035</v>
      </c>
      <c r="G9" s="249" cm="1">
        <f t="array" aca="1" ref="G9" ca="1">IF(INDEX('Since Inception (BM)'!$B$188:$AAA$188,1,B9-1)="","",IF(INDEX('Since Inception (BM)'!$B$176:$AAA$176,1,B9-1)="",PRODUCT(OFFSET('Since Inception (BM)'!$B$187,0,B9-2,-12),VLOOKUP("First Wealth Relative",'Since Inception (BM)'!$B:$AAA,'Calendar Year Return'!B9-1,FALSE))-1,PRODUCT(OFFSET('Since Inception (BM)'!$B$187,0,B9-2,-12))-1))</f>
        <v>0.36588233486693267</v>
      </c>
      <c r="H9" s="249" cm="1">
        <f t="array" aca="1" ref="H9" ca="1">IF(INDEX('Since Inception (BM)'!$B$176:$AAA$176,1,B9-1)="","",IF(INDEX('Since Inception (BM)'!$B$164:$AAA$164,1,B9-1)="",PRODUCT(OFFSET('Since Inception (BM)'!$B$175,0,B9-2,-12),VLOOKUP("First Wealth Relative",'Since Inception (BM)'!$B:$AAA,'Calendar Year Return'!B9-1,FALSE))-1,PRODUCT(OFFSET('Since Inception (BM)'!$B$175,0,B9-2,-12))-1))</f>
        <v>0.57275364461114897</v>
      </c>
      <c r="I9" s="249" cm="1">
        <f t="array" aca="1" ref="I9" ca="1">IF(INDEX('Since Inception (BM)'!$B$164:$AAA$164,1,B9-1)="","",IF(INDEX('Since Inception (BM)'!$B$152:$AAA$152,1,B9-1)="",PRODUCT(OFFSET('Since Inception (BM)'!$B$163,0,B9-2,-12),VLOOKUP("First Wealth Relative",'Since Inception (BM)'!$B:$AAA,'Calendar Year Return'!B9-1,FALSE))-1,PRODUCT(OFFSET('Since Inception (BM)'!$B$163,0,B9-2,-12))-1))</f>
        <v>-0.33387394245116531</v>
      </c>
      <c r="J9" s="249" cm="1">
        <f t="array" aca="1" ref="J9" ca="1">IF(INDEX('Since Inception (BM)'!$B$152:$AAA$152,1,B9-1)="","",IF(INDEX('Since Inception (BM)'!$B$140:$AAA$140,1,B9-1)="",PRODUCT(OFFSET('Since Inception (BM)'!$B$151,0,B9-2,-12),VLOOKUP("First Wealth Relative",'Since Inception (BM)'!$B:$AAA,'Calendar Year Return'!B9-1,FALSE))-1,PRODUCT(OFFSET('Since Inception (BM)'!$B$151,0,B9-2,-12))-1))</f>
        <v>0.30417807280418785</v>
      </c>
      <c r="K9" s="249" cm="1">
        <f t="array" aca="1" ref="K9" ca="1">IF(INDEX('Since Inception (BM)'!$B$140:$AAA$140,1,B9-1)="","",IF(INDEX('Since Inception (BM)'!$B$128:$AAA$128,1,B9-1)="",PRODUCT(OFFSET('Since Inception (BM)'!$B$139,0,B9-2,-12),VLOOKUP("First Wealth Relative",'Since Inception (BM)'!$B:$AAA,'Calendar Year Return'!B9-1,FALSE))-1,PRODUCT(OFFSET('Since Inception (BM)'!$B$139,0,B9-2,-12))-1))</f>
        <v>0.46622793518602368</v>
      </c>
      <c r="L9" s="249" cm="1">
        <f t="array" aca="1" ref="L9" ca="1">IF(INDEX('Since Inception (BM)'!$B$128:$AAA$128,1,B9-1)="","",IF(INDEX('Since Inception (BM)'!$B$116:$AAA$116,1,B9-1)="",PRODUCT(OFFSET('Since Inception (BM)'!$B$127,0,B9-2,-12),VLOOKUP("First Wealth Relative",'Since Inception (BM)'!$B:$AAA,'Calendar Year Return'!B9-1,FALSE))-1,PRODUCT(OFFSET('Since Inception (BM)'!$B$127,0,B9-2,-12))-1))</f>
        <v>0.45843454933355909</v>
      </c>
      <c r="M9" s="249" cm="1">
        <f t="array" aca="1" ref="M9" ca="1">IF(INDEX('Since Inception (BM)'!$B$116:$AAA$116,1,B9-1)="","",IF(INDEX('Since Inception (BM)'!$B$104:$AAA$104,1,B9-1)="",PRODUCT(OFFSET('Since Inception (BM)'!$B$115,0,B9-2,-12),VLOOKUP("First Wealth Relative",'Since Inception (BM)'!$B:$AAA,'Calendar Year Return'!B9-1,FALSE))-1,PRODUCT(OFFSET('Since Inception (BM)'!$B$115,0,B9-2,-12))-1))</f>
        <v>6.9366344162349325E-3</v>
      </c>
      <c r="N9" s="249" cm="1">
        <f t="array" aca="1" ref="N9" ca="1">IF(INDEX('Since Inception (BM)'!$B$104:$AAA$104,1,B9-1)="","",IF(INDEX('Since Inception (BM)'!$B$92:$AAA$92,1,B9-1)="",PRODUCT(OFFSET('Since Inception (BM)'!$B$103,0,B9-2,-12),VLOOKUP("First Wealth Relative",'Since Inception (BM)'!$B:$AAA,'Calendar Year Return'!B9-1,FALSE))-1,PRODUCT(OFFSET('Since Inception (BM)'!$B$103,0,B9-2,-12))-1))</f>
        <v>0.15857257269590952</v>
      </c>
      <c r="O9" s="249" t="str" cm="1">
        <f t="array" aca="1" ref="O9" ca="1">IF(INDEX('Since Inception (BM)'!$B$92:$AAA$92,1,B9-1)="","",IF(INDEX('Since Inception (BM)'!$B$80:$AAA$80,1,B9-1)="",PRODUCT(OFFSET('Since Inception (BM)'!$B$91,0,B9-2,-12),VLOOKUP("First Wealth Relative",'Since Inception (BM)'!$B:$AAA,'Calendar Year Return'!B9-1,FALSE))-1,PRODUCT(OFFSET('Since Inception (BM)'!$B$91,0,B9-2,-12))-1))</f>
        <v/>
      </c>
      <c r="P9" s="249" t="str" cm="1">
        <f t="array" aca="1" ref="P9" ca="1">IF(INDEX('Since Inception (BM)'!$B$80:$AAA$80,1,B9-1)="","",IF(INDEX('Since Inception (BM)'!$B$68:$AAA$68,1,B9-1)="",PRODUCT(OFFSET('Since Inception (BM)'!$B$79,0,B9-2,-12),VLOOKUP("First Wealth Relative",'Since Inception (BM)'!$B:$AAA,'Calendar Year Return'!B9-1,FALSE))-1,PRODUCT(OFFSET('Since Inception (BM)'!$B$79,0,B9-2,-12))-1))</f>
        <v/>
      </c>
      <c r="Q9" s="249" t="str" cm="1">
        <f t="array" aca="1" ref="Q9" ca="1">IF(INDEX('Since Inception (BM)'!$B$68:$AAA$68,1,B9-1)="","",IF(INDEX('Since Inception (BM)'!$B$56:$AAA$56,1,B9-1)="",PRODUCT(OFFSET('Since Inception (BM)'!$B$67,0,B9-2,-12),VLOOKUP("First Wealth Relative",'Since Inception (BM)'!$B:$AAA,'Calendar Year Return'!B9-1,FALSE))-1,PRODUCT(OFFSET('Since Inception (BM)'!$B$67,0,B9-2,-12))-1))</f>
        <v/>
      </c>
    </row>
    <row r="10" spans="1:17" hidden="1">
      <c r="A10" s="184">
        <v>6</v>
      </c>
      <c r="B10" s="184"/>
      <c r="C10" s="238" t="s">
        <v>46</v>
      </c>
      <c r="D10" s="91" t="s">
        <v>47</v>
      </c>
      <c r="E10" s="91" t="s">
        <v>101</v>
      </c>
      <c r="F10" s="249" cm="1">
        <f t="array" aca="1" ref="F10" ca="1">IF(INDEX('Since Inception Returns'!$B$188:$AAA$188,1,A10-1)="",PRODUCT(OFFSET('Since Inception Returns'!$B$199,0,A10-2,-12),VLOOKUP("First Wealth Relative",'Since Inception Returns'!$B:$AAA,'Calendar Year Return'!A10-1,FALSE))-1,PRODUCT(OFFSET('Since Inception Returns'!$B$199,0,A10-2,-12))-1)</f>
        <v>0.1168296053262452</v>
      </c>
      <c r="G10" s="249" cm="1">
        <f t="array" aca="1" ref="G10" ca="1">IF(INDEX('Since Inception Returns'!$B$188:$AAA$188,1,A10-1)="","",IF(INDEX('Since Inception Returns'!$B$176:$AAA$176,1,A10-1)="",PRODUCT(OFFSET('Since Inception Returns'!$B$187,0,A10-2,-12),VLOOKUP("First Wealth Relative",'Since Inception Returns'!$B:$AAA,'Calendar Year Return'!A10-1,FALSE))-1,PRODUCT(OFFSET('Since Inception Returns'!$B$187,0,A10-2,-12))-1))</f>
        <v>3.3276441898533182E-2</v>
      </c>
      <c r="H10" s="249" cm="1">
        <f t="array" aca="1" ref="H10" ca="1">IF(INDEX('Since Inception Returns'!$B$176:$AAA$176,1,A10-1)="","",IF(INDEX('Since Inception Returns'!$B$164:$AAA$164,1,A10-1)="",PRODUCT(OFFSET('Since Inception Returns'!$B$175,0,A10-2,-12),VLOOKUP("First Wealth Relative",'Since Inception Returns'!$B:$AAA,'Calendar Year Return'!A10-1,FALSE))-1,PRODUCT(OFFSET('Since Inception Returns'!$B$175,0,A10-2,-12))-1))</f>
        <v>6.8597794439454463E-2</v>
      </c>
      <c r="I10" s="249" cm="1">
        <f t="array" aca="1" ref="I10" ca="1">IF(INDEX('Since Inception Returns'!$B$164:$AAA$164,1,A10-1)="","",IF(INDEX('Since Inception Returns'!$B$152:$AAA$152,1,A10-1)="",PRODUCT(OFFSET('Since Inception Returns'!$B$163,0,A10-2,-12),VLOOKUP("First Wealth Relative",'Since Inception Returns'!$B:$AAA,'Calendar Year Return'!A10-1,FALSE))-1,PRODUCT(OFFSET('Since Inception Returns'!$B$163,0,A10-2,-12))-1))</f>
        <v>7.2702328439929076E-2</v>
      </c>
      <c r="J10" s="249" t="str" cm="1">
        <f t="array" aca="1" ref="J10" ca="1">IF(INDEX('Since Inception Returns'!$B$152:$AAA$152,1,A10-1)="","",IF(INDEX('Since Inception Returns'!$B$140:$AAA$140,1,A10-1)="",PRODUCT(OFFSET('Since Inception Returns'!$B$151,0,A10-2,-12),VLOOKUP("First Wealth Relative",'Since Inception Returns'!$B:$AAA,'Calendar Year Return'!A10-1,FALSE))-1,PRODUCT(OFFSET('Since Inception Returns'!$B$151,0,A10-2,-12))-1))</f>
        <v/>
      </c>
      <c r="K10" s="249" t="str" cm="1">
        <f t="array" aca="1" ref="K10" ca="1">IF(INDEX('Since Inception Returns'!$B$140:$AAA$140,1,A10-1)="","",IF(INDEX('Since Inception Returns'!$B$128:$AAA$128,1,A10-1)="",PRODUCT(OFFSET('Since Inception Returns'!$B$139,0,A10-2,-12),VLOOKUP("First Wealth Relative",'Since Inception Returns'!$B:$AAA,'Calendar Year Return'!A10-1,FALSE))-1,PRODUCT(OFFSET('Since Inception Returns'!$B$139,0,A10-2,-12))-1))</f>
        <v/>
      </c>
      <c r="L10" s="249" t="str" cm="1">
        <f t="array" aca="1" ref="L10" ca="1">IF(INDEX('Since Inception Returns'!$B$128:$AAA$128,1,A10-1)="","",IF(INDEX('Since Inception Returns'!$B$116:$AAA$116,1,A10-1)="",PRODUCT(OFFSET('Since Inception Returns'!$B$127,0,A10-2,-12),VLOOKUP("First Wealth Relative",'Since Inception Returns'!$B:$AAA,'Calendar Year Return'!A10-1,FALSE))-1,PRODUCT(OFFSET('Since Inception Returns'!$B$127,0,A10-2,-12))-1))</f>
        <v/>
      </c>
      <c r="M10" s="249" t="str" cm="1">
        <f t="array" aca="1" ref="M10" ca="1">IF(INDEX('Since Inception Returns'!$B$116:$AAA$116,1,A10-1)="","",IF(INDEX('Since Inception Returns'!$B$104:$AAA$104,1,A10-1)="",PRODUCT(OFFSET('Since Inception Returns'!$B$115,0,A10-2,-12),VLOOKUP("First Wealth Relative",'Since Inception Returns'!$B:$AAA,'Calendar Year Return'!A10-1,FALSE))-1,PRODUCT(OFFSET('Since Inception Returns'!$B$115,0,A10-2,-12))-1))</f>
        <v/>
      </c>
      <c r="N10" s="249" t="str" cm="1">
        <f t="array" aca="1" ref="N10" ca="1">IF(INDEX('Since Inception Returns'!$B$104:$AAA$104,1,A10-1)="","",IF(INDEX('Since Inception Returns'!$B$92:$AAA$92,1,A10-1)="",PRODUCT(OFFSET('Since Inception Returns'!$B$103,0,A10-2,-12),VLOOKUP("First Wealth Relative",'Since Inception Returns'!$B:$AAA,'Calendar Year Return'!A10-1,FALSE))-1,PRODUCT(OFFSET('Since Inception Returns'!$B$103,0,A10-2,-12))-1))</f>
        <v/>
      </c>
      <c r="O10" s="249" t="str" cm="1">
        <f t="array" aca="1" ref="O10" ca="1">IF(INDEX('Since Inception Returns'!$B$92:$AAA$92,1,A10-1)="","",IF(INDEX('Since Inception Returns'!$B$80:$AAA$80,1,A10-1)="",PRODUCT(OFFSET('Since Inception Returns'!$B$91,0,A10-2,-12),VLOOKUP("First Wealth Relative",'Since Inception Returns'!$B:$AAA,'Calendar Year Return'!A10-1,FALSE))-1,PRODUCT(OFFSET('Since Inception Returns'!$B$91,0,A10-2,-12))-1))</f>
        <v/>
      </c>
      <c r="P10" s="249" t="str" cm="1">
        <f t="array" aca="1" ref="P10" ca="1">IF(INDEX('Since Inception Returns'!$B$80:$AAA$80,1,A10-1)="","",IF(INDEX('Since Inception Returns'!$B$68:$AAA$68,1,A10-1)="",PRODUCT(OFFSET('Since Inception Returns'!$B$79,0,A10-2,-12),VLOOKUP("First Wealth Relative",'Since Inception Returns'!$B:$AAA,'Calendar Year Return'!A10-1,FALSE))-1,PRODUCT(OFFSET('Since Inception Returns'!$B$79,0,A10-2,-12))-1))</f>
        <v/>
      </c>
      <c r="Q10" s="249" t="str" cm="1">
        <f t="array" aca="1" ref="Q10" ca="1">IF(INDEX('Since Inception Returns'!$B$68:$AAA$68,1,A10-1)="","",IF(INDEX('Since Inception Returns'!$B$56:$AAA$56,1,A10-1)="",PRODUCT(OFFSET('Since Inception Returns'!$B$67,0,A10-2,-12),VLOOKUP("First Wealth Relative",'Since Inception Returns'!$B:$AAA,'Calendar Year Return'!A10-1,FALSE))-1,PRODUCT(OFFSET('Since Inception Returns'!$B$67,0,A10-2,-12))-1))</f>
        <v/>
      </c>
    </row>
    <row r="11" spans="1:17" hidden="1">
      <c r="A11" s="230"/>
      <c r="B11" s="230">
        <v>6</v>
      </c>
      <c r="C11" s="238" t="s">
        <v>46</v>
      </c>
      <c r="D11" s="91" t="s">
        <v>47</v>
      </c>
      <c r="E11" s="229" t="s">
        <v>102</v>
      </c>
      <c r="F11" s="249" cm="1">
        <f t="array" aca="1" ref="F11" ca="1">IF(INDEX('Since Inception (BM)'!$B$188:$AAA$188,1,B11-1)="",PRODUCT(OFFSET('Since Inception (BM)'!$B$199,0,B11-2,-12),VLOOKUP("First Wealth Relative",'Since Inception (BM)'!$B:$AAA,'Calendar Year Return'!B11-1,FALSE))-1,PRODUCT(OFFSET('Since Inception (BM)'!$B$199,0,B11-2,-12))-1)</f>
        <v>0.14829545564996649</v>
      </c>
      <c r="G11" s="249" cm="1">
        <f t="array" aca="1" ref="G11" ca="1">IF(INDEX('Since Inception (BM)'!$B$188:$AAA$188,1,B11-1)="","",IF(INDEX('Since Inception (BM)'!$B$176:$AAA$176,1,B11-1)="",PRODUCT(OFFSET('Since Inception (BM)'!$B$187,0,B11-2,-12),VLOOKUP("First Wealth Relative",'Since Inception (BM)'!$B:$AAA,'Calendar Year Return'!B11-1,FALSE))-1,PRODUCT(OFFSET('Since Inception (BM)'!$B$187,0,B11-2,-12))-1))</f>
        <v>1.1300034796557501E-2</v>
      </c>
      <c r="H11" s="249" cm="1">
        <f t="array" aca="1" ref="H11" ca="1">IF(INDEX('Since Inception (BM)'!$B$176:$AAA$176,1,B11-1)="","",IF(INDEX('Since Inception (BM)'!$B$164:$AAA$164,1,B11-1)="",PRODUCT(OFFSET('Since Inception (BM)'!$B$175,0,B11-2,-12),VLOOKUP("First Wealth Relative",'Since Inception (BM)'!$B:$AAA,'Calendar Year Return'!B11-1,FALSE))-1,PRODUCT(OFFSET('Since Inception (BM)'!$B$175,0,B11-2,-12))-1))</f>
        <v>3.7570473960330641E-2</v>
      </c>
      <c r="I11" s="249" cm="1">
        <f t="array" aca="1" ref="I11" ca="1">IF(INDEX('Since Inception (BM)'!$B$164:$AAA$164,1,B11-1)="","",IF(INDEX('Since Inception (BM)'!$B$152:$AAA$152,1,B11-1)="",PRODUCT(OFFSET('Since Inception (BM)'!$B$163,0,B11-2,-12),VLOOKUP("First Wealth Relative",'Since Inception (BM)'!$B:$AAA,'Calendar Year Return'!B11-1,FALSE))-1,PRODUCT(OFFSET('Since Inception (BM)'!$B$163,0,B11-2,-12))-1))</f>
        <v>0.11156407367015331</v>
      </c>
      <c r="J11" s="249" t="str" cm="1">
        <f t="array" aca="1" ref="J11" ca="1">IF(INDEX('Since Inception (BM)'!$B$152:$AAA$152,1,B11-1)="","",IF(INDEX('Since Inception (BM)'!$B$140:$AAA$140,1,B11-1)="",PRODUCT(OFFSET('Since Inception (BM)'!$B$151,0,B11-2,-12),VLOOKUP("First Wealth Relative",'Since Inception (BM)'!$B:$AAA,'Calendar Year Return'!B11-1,FALSE))-1,PRODUCT(OFFSET('Since Inception (BM)'!$B$151,0,B11-2,-12))-1))</f>
        <v/>
      </c>
      <c r="K11" s="249" t="str" cm="1">
        <f t="array" aca="1" ref="K11" ca="1">IF(INDEX('Since Inception (BM)'!$B$140:$AAA$140,1,B11-1)="","",IF(INDEX('Since Inception (BM)'!$B$128:$AAA$128,1,B11-1)="",PRODUCT(OFFSET('Since Inception (BM)'!$B$139,0,B11-2,-12),VLOOKUP("First Wealth Relative",'Since Inception (BM)'!$B:$AAA,'Calendar Year Return'!B11-1,FALSE))-1,PRODUCT(OFFSET('Since Inception (BM)'!$B$139,0,B11-2,-12))-1))</f>
        <v/>
      </c>
      <c r="L11" s="249" t="str" cm="1">
        <f t="array" aca="1" ref="L11" ca="1">IF(INDEX('Since Inception (BM)'!$B$128:$AAA$128,1,B11-1)="","",IF(INDEX('Since Inception (BM)'!$B$116:$AAA$116,1,B11-1)="",PRODUCT(OFFSET('Since Inception (BM)'!$B$127,0,B11-2,-12),VLOOKUP("First Wealth Relative",'Since Inception (BM)'!$B:$AAA,'Calendar Year Return'!B11-1,FALSE))-1,PRODUCT(OFFSET('Since Inception (BM)'!$B$127,0,B11-2,-12))-1))</f>
        <v/>
      </c>
      <c r="M11" s="249" t="str" cm="1">
        <f t="array" aca="1" ref="M11" ca="1">IF(INDEX('Since Inception (BM)'!$B$116:$AAA$116,1,B11-1)="","",IF(INDEX('Since Inception (BM)'!$B$104:$AAA$104,1,B11-1)="",PRODUCT(OFFSET('Since Inception (BM)'!$B$115,0,B11-2,-12),VLOOKUP("First Wealth Relative",'Since Inception (BM)'!$B:$AAA,'Calendar Year Return'!B11-1,FALSE))-1,PRODUCT(OFFSET('Since Inception (BM)'!$B$115,0,B11-2,-12))-1))</f>
        <v/>
      </c>
      <c r="N11" s="249" t="str" cm="1">
        <f t="array" aca="1" ref="N11" ca="1">IF(INDEX('Since Inception (BM)'!$B$104:$AAA$104,1,B11-1)="","",IF(INDEX('Since Inception (BM)'!$B$92:$AAA$92,1,B11-1)="",PRODUCT(OFFSET('Since Inception (BM)'!$B$103,0,B11-2,-12),VLOOKUP("First Wealth Relative",'Since Inception (BM)'!$B:$AAA,'Calendar Year Return'!B11-1,FALSE))-1,PRODUCT(OFFSET('Since Inception (BM)'!$B$103,0,B11-2,-12))-1))</f>
        <v/>
      </c>
      <c r="O11" s="249" t="str" cm="1">
        <f t="array" aca="1" ref="O11" ca="1">IF(INDEX('Since Inception (BM)'!$B$92:$AAA$92,1,B11-1)="","",IF(INDEX('Since Inception (BM)'!$B$80:$AAA$80,1,B11-1)="",PRODUCT(OFFSET('Since Inception (BM)'!$B$91,0,B11-2,-12),VLOOKUP("First Wealth Relative",'Since Inception (BM)'!$B:$AAA,'Calendar Year Return'!B11-1,FALSE))-1,PRODUCT(OFFSET('Since Inception (BM)'!$B$91,0,B11-2,-12))-1))</f>
        <v/>
      </c>
      <c r="P11" s="249" t="str" cm="1">
        <f t="array" aca="1" ref="P11" ca="1">IF(INDEX('Since Inception (BM)'!$B$80:$AAA$80,1,B11-1)="","",IF(INDEX('Since Inception (BM)'!$B$68:$AAA$68,1,B11-1)="",PRODUCT(OFFSET('Since Inception (BM)'!$B$79,0,B11-2,-12),VLOOKUP("First Wealth Relative",'Since Inception (BM)'!$B:$AAA,'Calendar Year Return'!B11-1,FALSE))-1,PRODUCT(OFFSET('Since Inception (BM)'!$B$79,0,B11-2,-12))-1))</f>
        <v/>
      </c>
      <c r="Q11" s="249" t="str" cm="1">
        <f t="array" aca="1" ref="Q11" ca="1">IF(INDEX('Since Inception (BM)'!$B$68:$AAA$68,1,B11-1)="","",IF(INDEX('Since Inception (BM)'!$B$56:$AAA$56,1,B11-1)="",PRODUCT(OFFSET('Since Inception (BM)'!$B$67,0,B11-2,-12),VLOOKUP("First Wealth Relative",'Since Inception (BM)'!$B:$AAA,'Calendar Year Return'!B11-1,FALSE))-1,PRODUCT(OFFSET('Since Inception (BM)'!$B$67,0,B11-2,-12))-1))</f>
        <v/>
      </c>
    </row>
    <row r="12" spans="1:17" hidden="1">
      <c r="A12" s="184">
        <v>7</v>
      </c>
      <c r="B12" s="230"/>
      <c r="C12" s="238" t="e">
        <v>#N/A</v>
      </c>
      <c r="D12" s="91" t="e">
        <v>#N/A</v>
      </c>
      <c r="E12" s="91" t="s">
        <v>103</v>
      </c>
      <c r="F12" s="249" cm="1">
        <f t="array" aca="1" ref="F12" ca="1">IF(INDEX('Since Inception Returns'!$B$188:$AAA$188,1,A12-1)="",PRODUCT(OFFSET('Since Inception Returns'!$B$199,0,A12-2,-12),VLOOKUP("First Wealth Relative",'Since Inception Returns'!$B:$AAA,'Calendar Year Return'!A12-1,FALSE))-1,PRODUCT(OFFSET('Since Inception Returns'!$B$199,0,A12-2,-12))-1)</f>
        <v>-1</v>
      </c>
      <c r="G12" s="249" t="str" cm="1">
        <f t="array" aca="1" ref="G12" ca="1">IF(INDEX('Since Inception Returns'!$B$188:$AAA$188,1,A12-1)="","",IF(INDEX('Since Inception Returns'!$B$176:$AAA$176,1,A12-1)="",PRODUCT(OFFSET('Since Inception Returns'!$B$187,0,A12-2,-12),VLOOKUP("First Wealth Relative",'Since Inception Returns'!$B:$AAA,'Calendar Year Return'!A12-1,FALSE))-1,PRODUCT(OFFSET('Since Inception Returns'!$B$187,0,A12-2,-12))-1))</f>
        <v/>
      </c>
      <c r="H12" s="249" cm="1">
        <f t="array" aca="1" ref="H12" ca="1">IF(INDEX('Since Inception Returns'!$B$176:$AAA$176,1,A12-1)="","",IF(INDEX('Since Inception Returns'!$B$164:$AAA$164,1,A12-1)="",PRODUCT(OFFSET('Since Inception Returns'!$B$175,0,A12-2,-12),VLOOKUP("First Wealth Relative",'Since Inception Returns'!$B:$AAA,'Calendar Year Return'!A12-1,FALSE))-1,PRODUCT(OFFSET('Since Inception Returns'!$B$175,0,A12-2,-12))-1))</f>
        <v>0.12357591683889413</v>
      </c>
      <c r="I12" s="249" cm="1">
        <f t="array" aca="1" ref="I12" ca="1">IF(INDEX('Since Inception Returns'!$B$164:$AAA$164,1,A12-1)="","",IF(INDEX('Since Inception Returns'!$B$152:$AAA$152,1,A12-1)="",PRODUCT(OFFSET('Since Inception Returns'!$B$163,0,A12-2,-12),VLOOKUP("First Wealth Relative",'Since Inception Returns'!$B:$AAA,'Calendar Year Return'!A12-1,FALSE))-1,PRODUCT(OFFSET('Since Inception Returns'!$B$163,0,A12-2,-12))-1))</f>
        <v>-1</v>
      </c>
      <c r="J12" s="249" t="str" cm="1">
        <f t="array" aca="1" ref="J12" ca="1">IF(INDEX('Since Inception Returns'!$B$152:$AAA$152,1,A12-1)="","",IF(INDEX('Since Inception Returns'!$B$140:$AAA$140,1,A12-1)="",PRODUCT(OFFSET('Since Inception Returns'!$B$151,0,A12-2,-12),VLOOKUP("First Wealth Relative",'Since Inception Returns'!$B:$AAA,'Calendar Year Return'!A12-1,FALSE))-1,PRODUCT(OFFSET('Since Inception Returns'!$B$151,0,A12-2,-12))-1))</f>
        <v/>
      </c>
      <c r="K12" s="249" t="str" cm="1">
        <f t="array" aca="1" ref="K12" ca="1">IF(INDEX('Since Inception Returns'!$B$140:$AAA$140,1,A12-1)="","",IF(INDEX('Since Inception Returns'!$B$128:$AAA$128,1,A12-1)="",PRODUCT(OFFSET('Since Inception Returns'!$B$139,0,A12-2,-12),VLOOKUP("First Wealth Relative",'Since Inception Returns'!$B:$AAA,'Calendar Year Return'!A12-1,FALSE))-1,PRODUCT(OFFSET('Since Inception Returns'!$B$139,0,A12-2,-12))-1))</f>
        <v/>
      </c>
      <c r="L12" s="249" t="str" cm="1">
        <f t="array" aca="1" ref="L12" ca="1">IF(INDEX('Since Inception Returns'!$B$128:$AAA$128,1,A12-1)="","",IF(INDEX('Since Inception Returns'!$B$116:$AAA$116,1,A12-1)="",PRODUCT(OFFSET('Since Inception Returns'!$B$127,0,A12-2,-12),VLOOKUP("First Wealth Relative",'Since Inception Returns'!$B:$AAA,'Calendar Year Return'!A12-1,FALSE))-1,PRODUCT(OFFSET('Since Inception Returns'!$B$127,0,A12-2,-12))-1))</f>
        <v/>
      </c>
      <c r="M12" s="249" t="str" cm="1">
        <f t="array" aca="1" ref="M12" ca="1">IF(INDEX('Since Inception Returns'!$B$116:$AAA$116,1,A12-1)="","",IF(INDEX('Since Inception Returns'!$B$104:$AAA$104,1,A12-1)="",PRODUCT(OFFSET('Since Inception Returns'!$B$115,0,A12-2,-12),VLOOKUP("First Wealth Relative",'Since Inception Returns'!$B:$AAA,'Calendar Year Return'!A12-1,FALSE))-1,PRODUCT(OFFSET('Since Inception Returns'!$B$115,0,A12-2,-12))-1))</f>
        <v/>
      </c>
      <c r="N12" s="249" t="str" cm="1">
        <f t="array" aca="1" ref="N12" ca="1">IF(INDEX('Since Inception Returns'!$B$104:$AAA$104,1,A12-1)="","",IF(INDEX('Since Inception Returns'!$B$92:$AAA$92,1,A12-1)="",PRODUCT(OFFSET('Since Inception Returns'!$B$103,0,A12-2,-12),VLOOKUP("First Wealth Relative",'Since Inception Returns'!$B:$AAA,'Calendar Year Return'!A12-1,FALSE))-1,PRODUCT(OFFSET('Since Inception Returns'!$B$103,0,A12-2,-12))-1))</f>
        <v/>
      </c>
      <c r="O12" s="249" t="str" cm="1">
        <f t="array" aca="1" ref="O12" ca="1">IF(INDEX('Since Inception Returns'!$B$92:$AAA$92,1,A12-1)="","",IF(INDEX('Since Inception Returns'!$B$80:$AAA$80,1,A12-1)="",PRODUCT(OFFSET('Since Inception Returns'!$B$91,0,A12-2,-12),VLOOKUP("First Wealth Relative",'Since Inception Returns'!$B:$AAA,'Calendar Year Return'!A12-1,FALSE))-1,PRODUCT(OFFSET('Since Inception Returns'!$B$91,0,A12-2,-12))-1))</f>
        <v/>
      </c>
      <c r="P12" s="249" t="str" cm="1">
        <f t="array" aca="1" ref="P12" ca="1">IF(INDEX('Since Inception Returns'!$B$80:$AAA$80,1,A12-1)="","",IF(INDEX('Since Inception Returns'!$B$68:$AAA$68,1,A12-1)="",PRODUCT(OFFSET('Since Inception Returns'!$B$79,0,A12-2,-12),VLOOKUP("First Wealth Relative",'Since Inception Returns'!$B:$AAA,'Calendar Year Return'!A12-1,FALSE))-1,PRODUCT(OFFSET('Since Inception Returns'!$B$79,0,A12-2,-12))-1))</f>
        <v/>
      </c>
      <c r="Q12" s="249" t="str" cm="1">
        <f t="array" aca="1" ref="Q12" ca="1">IF(INDEX('Since Inception Returns'!$B$68:$AAA$68,1,A12-1)="","",IF(INDEX('Since Inception Returns'!$B$56:$AAA$56,1,A12-1)="",PRODUCT(OFFSET('Since Inception Returns'!$B$67,0,A12-2,-12),VLOOKUP("First Wealth Relative",'Since Inception Returns'!$B:$AAA,'Calendar Year Return'!A12-1,FALSE))-1,PRODUCT(OFFSET('Since Inception Returns'!$B$67,0,A12-2,-12))-1))</f>
        <v/>
      </c>
    </row>
    <row r="13" spans="1:17" hidden="1">
      <c r="A13" s="184">
        <v>8</v>
      </c>
      <c r="B13" s="184"/>
      <c r="C13" s="238" t="s">
        <v>48</v>
      </c>
      <c r="D13" s="91" t="s">
        <v>49</v>
      </c>
      <c r="E13" s="91" t="s">
        <v>104</v>
      </c>
      <c r="F13" s="249" cm="1">
        <f t="array" aca="1" ref="F13" ca="1">IF(INDEX('Since Inception Returns'!$B$188:$AAA$188,1,A13-1)="",PRODUCT(OFFSET('Since Inception Returns'!$B$199,0,A13-2,-12),VLOOKUP("First Wealth Relative",'Since Inception Returns'!$B:$AAA,'Calendar Year Return'!A13-1,FALSE))-1,PRODUCT(OFFSET('Since Inception Returns'!$B$199,0,A13-2,-12))-1)</f>
        <v>0.13550394803272936</v>
      </c>
      <c r="G13" s="249" cm="1">
        <f t="array" aca="1" ref="G13" ca="1">IF(INDEX('Since Inception Returns'!$B$188:$AAA$188,1,A13-1)="","",IF(INDEX('Since Inception Returns'!$B$176:$AAA$176,1,A13-1)="",PRODUCT(OFFSET('Since Inception Returns'!$B$187,0,A13-2,-12),VLOOKUP("First Wealth Relative",'Since Inception Returns'!$B:$AAA,'Calendar Year Return'!A13-1,FALSE))-1,PRODUCT(OFFSET('Since Inception Returns'!$B$187,0,A13-2,-12))-1))</f>
        <v>0.27908390367265778</v>
      </c>
      <c r="H13" s="249" cm="1">
        <f t="array" aca="1" ref="H13" ca="1">IF(INDEX('Since Inception Returns'!$B$176:$AAA$176,1,A13-1)="","",IF(INDEX('Since Inception Returns'!$B$164:$AAA$164,1,A13-1)="",PRODUCT(OFFSET('Since Inception Returns'!$B$175,0,A13-2,-12),VLOOKUP("First Wealth Relative",'Since Inception Returns'!$B:$AAA,'Calendar Year Return'!A13-1,FALSE))-1,PRODUCT(OFFSET('Since Inception Returns'!$B$175,0,A13-2,-12))-1))</f>
        <v>0.6607283566177109</v>
      </c>
      <c r="I13" s="249" cm="1">
        <f t="array" aca="1" ref="I13" ca="1">IF(INDEX('Since Inception Returns'!$B$164:$AAA$164,1,A13-1)="","",IF(INDEX('Since Inception Returns'!$B$152:$AAA$152,1,A13-1)="",PRODUCT(OFFSET('Since Inception Returns'!$B$163,0,A13-2,-12),VLOOKUP("First Wealth Relative",'Since Inception Returns'!$B:$AAA,'Calendar Year Return'!A13-1,FALSE))-1,PRODUCT(OFFSET('Since Inception Returns'!$B$163,0,A13-2,-12))-1))</f>
        <v>1.620704208478152E-4</v>
      </c>
      <c r="J13" s="249" t="str" cm="1">
        <f t="array" aca="1" ref="J13" ca="1">IF(INDEX('Since Inception Returns'!$B$152:$AAA$152,1,A13-1)="","",IF(INDEX('Since Inception Returns'!$B$140:$AAA$140,1,A13-1)="",PRODUCT(OFFSET('Since Inception Returns'!$B$151,0,A13-2,-12),VLOOKUP("First Wealth Relative",'Since Inception Returns'!$B:$AAA,'Calendar Year Return'!A13-1,FALSE))-1,PRODUCT(OFFSET('Since Inception Returns'!$B$151,0,A13-2,-12))-1))</f>
        <v/>
      </c>
      <c r="K13" s="249" t="str" cm="1">
        <f t="array" aca="1" ref="K13" ca="1">IF(INDEX('Since Inception Returns'!$B$140:$AAA$140,1,A13-1)="","",IF(INDEX('Since Inception Returns'!$B$128:$AAA$128,1,A13-1)="",PRODUCT(OFFSET('Since Inception Returns'!$B$139,0,A13-2,-12),VLOOKUP("First Wealth Relative",'Since Inception Returns'!$B:$AAA,'Calendar Year Return'!A13-1,FALSE))-1,PRODUCT(OFFSET('Since Inception Returns'!$B$139,0,A13-2,-12))-1))</f>
        <v/>
      </c>
      <c r="L13" s="249" t="str" cm="1">
        <f t="array" aca="1" ref="L13" ca="1">IF(INDEX('Since Inception Returns'!$B$128:$AAA$128,1,A13-1)="","",IF(INDEX('Since Inception Returns'!$B$116:$AAA$116,1,A13-1)="",PRODUCT(OFFSET('Since Inception Returns'!$B$127,0,A13-2,-12),VLOOKUP("First Wealth Relative",'Since Inception Returns'!$B:$AAA,'Calendar Year Return'!A13-1,FALSE))-1,PRODUCT(OFFSET('Since Inception Returns'!$B$127,0,A13-2,-12))-1))</f>
        <v/>
      </c>
      <c r="M13" s="249" t="str" cm="1">
        <f t="array" aca="1" ref="M13" ca="1">IF(INDEX('Since Inception Returns'!$B$116:$AAA$116,1,A13-1)="","",IF(INDEX('Since Inception Returns'!$B$104:$AAA$104,1,A13-1)="",PRODUCT(OFFSET('Since Inception Returns'!$B$115,0,A13-2,-12),VLOOKUP("First Wealth Relative",'Since Inception Returns'!$B:$AAA,'Calendar Year Return'!A13-1,FALSE))-1,PRODUCT(OFFSET('Since Inception Returns'!$B$115,0,A13-2,-12))-1))</f>
        <v/>
      </c>
      <c r="N13" s="249" t="str" cm="1">
        <f t="array" aca="1" ref="N13" ca="1">IF(INDEX('Since Inception Returns'!$B$104:$AAA$104,1,A13-1)="","",IF(INDEX('Since Inception Returns'!$B$92:$AAA$92,1,A13-1)="",PRODUCT(OFFSET('Since Inception Returns'!$B$103,0,A13-2,-12),VLOOKUP("First Wealth Relative",'Since Inception Returns'!$B:$AAA,'Calendar Year Return'!A13-1,FALSE))-1,PRODUCT(OFFSET('Since Inception Returns'!$B$103,0,A13-2,-12))-1))</f>
        <v/>
      </c>
      <c r="O13" s="249" t="str" cm="1">
        <f t="array" aca="1" ref="O13" ca="1">IF(INDEX('Since Inception Returns'!$B$92:$AAA$92,1,A13-1)="","",IF(INDEX('Since Inception Returns'!$B$80:$AAA$80,1,A13-1)="",PRODUCT(OFFSET('Since Inception Returns'!$B$91,0,A13-2,-12),VLOOKUP("First Wealth Relative",'Since Inception Returns'!$B:$AAA,'Calendar Year Return'!A13-1,FALSE))-1,PRODUCT(OFFSET('Since Inception Returns'!$B$91,0,A13-2,-12))-1))</f>
        <v/>
      </c>
      <c r="P13" s="249" t="str" cm="1">
        <f t="array" aca="1" ref="P13" ca="1">IF(INDEX('Since Inception Returns'!$B$80:$AAA$80,1,A13-1)="","",IF(INDEX('Since Inception Returns'!$B$68:$AAA$68,1,A13-1)="",PRODUCT(OFFSET('Since Inception Returns'!$B$79,0,A13-2,-12),VLOOKUP("First Wealth Relative",'Since Inception Returns'!$B:$AAA,'Calendar Year Return'!A13-1,FALSE))-1,PRODUCT(OFFSET('Since Inception Returns'!$B$79,0,A13-2,-12))-1))</f>
        <v/>
      </c>
      <c r="Q13" s="249" t="str" cm="1">
        <f t="array" aca="1" ref="Q13" ca="1">IF(INDEX('Since Inception Returns'!$B$68:$AAA$68,1,A13-1)="","",IF(INDEX('Since Inception Returns'!$B$56:$AAA$56,1,A13-1)="",PRODUCT(OFFSET('Since Inception Returns'!$B$67,0,A13-2,-12),VLOOKUP("First Wealth Relative",'Since Inception Returns'!$B:$AAA,'Calendar Year Return'!A13-1,FALSE))-1,PRODUCT(OFFSET('Since Inception Returns'!$B$67,0,A13-2,-12))-1))</f>
        <v/>
      </c>
    </row>
    <row r="14" spans="1:17" hidden="1">
      <c r="A14" s="230"/>
      <c r="B14" s="230">
        <v>8</v>
      </c>
      <c r="C14" s="238" t="s">
        <v>48</v>
      </c>
      <c r="D14" s="91" t="s">
        <v>49</v>
      </c>
      <c r="E14" s="229" t="s">
        <v>96</v>
      </c>
      <c r="F14" s="249" cm="1">
        <f t="array" aca="1" ref="F14" ca="1">IF(INDEX('Since Inception (BM)'!$B$188:$AAA$188,1,B14-1)="",PRODUCT(OFFSET('Since Inception (BM)'!$B$199,0,B14-2,-12),VLOOKUP("First Wealth Relative",'Since Inception (BM)'!$B:$AAA,'Calendar Year Return'!B14-1,FALSE))-1,PRODUCT(OFFSET('Since Inception (BM)'!$B$199,0,B14-2,-12))-1)</f>
        <v>0.24449769851126035</v>
      </c>
      <c r="G14" s="249" cm="1">
        <f t="array" aca="1" ref="G14" ca="1">IF(INDEX('Since Inception (BM)'!$B$188:$AAA$188,1,B14-1)="","",IF(INDEX('Since Inception (BM)'!$B$176:$AAA$176,1,B14-1)="",PRODUCT(OFFSET('Since Inception (BM)'!$B$187,0,B14-2,-12),VLOOKUP("First Wealth Relative",'Since Inception (BM)'!$B:$AAA,'Calendar Year Return'!B14-1,FALSE))-1,PRODUCT(OFFSET('Since Inception (BM)'!$B$187,0,B14-2,-12))-1))</f>
        <v>0.36588233486693267</v>
      </c>
      <c r="H14" s="249" cm="1">
        <f t="array" aca="1" ref="H14" ca="1">IF(INDEX('Since Inception (BM)'!$B$176:$AAA$176,1,B14-1)="","",IF(INDEX('Since Inception (BM)'!$B$164:$AAA$164,1,B14-1)="",PRODUCT(OFFSET('Since Inception (BM)'!$B$175,0,B14-2,-12),VLOOKUP("First Wealth Relative",'Since Inception (BM)'!$B:$AAA,'Calendar Year Return'!B14-1,FALSE))-1,PRODUCT(OFFSET('Since Inception (BM)'!$B$175,0,B14-2,-12))-1))</f>
        <v>0.57275364461114897</v>
      </c>
      <c r="I14" s="249" cm="1">
        <f t="array" aca="1" ref="I14" ca="1">IF(INDEX('Since Inception (BM)'!$B$164:$AAA$164,1,B14-1)="","",IF(INDEX('Since Inception (BM)'!$B$152:$AAA$152,1,B14-1)="",PRODUCT(OFFSET('Since Inception (BM)'!$B$163,0,B14-2,-12),VLOOKUP("First Wealth Relative",'Since Inception (BM)'!$B:$AAA,'Calendar Year Return'!B14-1,FALSE))-1,PRODUCT(OFFSET('Since Inception (BM)'!$B$163,0,B14-2,-12))-1))</f>
        <v>-6.1112879752633908E-5</v>
      </c>
      <c r="J14" s="249" t="str" cm="1">
        <f t="array" aca="1" ref="J14" ca="1">IF(INDEX('Since Inception (BM)'!$B$152:$AAA$152,1,B14-1)="","",IF(INDEX('Since Inception (BM)'!$B$140:$AAA$140,1,B14-1)="",PRODUCT(OFFSET('Since Inception (BM)'!$B$151,0,B14-2,-12),VLOOKUP("First Wealth Relative",'Since Inception (BM)'!$B:$AAA,'Calendar Year Return'!B14-1,FALSE))-1,PRODUCT(OFFSET('Since Inception (BM)'!$B$151,0,B14-2,-12))-1))</f>
        <v/>
      </c>
      <c r="K14" s="249" t="str" cm="1">
        <f t="array" aca="1" ref="K14" ca="1">IF(INDEX('Since Inception (BM)'!$B$140:$AAA$140,1,B14-1)="","",IF(INDEX('Since Inception (BM)'!$B$128:$AAA$128,1,B14-1)="",PRODUCT(OFFSET('Since Inception (BM)'!$B$139,0,B14-2,-12),VLOOKUP("First Wealth Relative",'Since Inception (BM)'!$B:$AAA,'Calendar Year Return'!B14-1,FALSE))-1,PRODUCT(OFFSET('Since Inception (BM)'!$B$139,0,B14-2,-12))-1))</f>
        <v/>
      </c>
      <c r="L14" s="249" t="str" cm="1">
        <f t="array" aca="1" ref="L14" ca="1">IF(INDEX('Since Inception (BM)'!$B$128:$AAA$128,1,B14-1)="","",IF(INDEX('Since Inception (BM)'!$B$116:$AAA$116,1,B14-1)="",PRODUCT(OFFSET('Since Inception (BM)'!$B$127,0,B14-2,-12),VLOOKUP("First Wealth Relative",'Since Inception (BM)'!$B:$AAA,'Calendar Year Return'!B14-1,FALSE))-1,PRODUCT(OFFSET('Since Inception (BM)'!$B$127,0,B14-2,-12))-1))</f>
        <v/>
      </c>
      <c r="M14" s="249" t="str" cm="1">
        <f t="array" aca="1" ref="M14" ca="1">IF(INDEX('Since Inception (BM)'!$B$116:$AAA$116,1,B14-1)="","",IF(INDEX('Since Inception (BM)'!$B$104:$AAA$104,1,B14-1)="",PRODUCT(OFFSET('Since Inception (BM)'!$B$115,0,B14-2,-12),VLOOKUP("First Wealth Relative",'Since Inception (BM)'!$B:$AAA,'Calendar Year Return'!B14-1,FALSE))-1,PRODUCT(OFFSET('Since Inception (BM)'!$B$115,0,B14-2,-12))-1))</f>
        <v/>
      </c>
      <c r="N14" s="249" t="str" cm="1">
        <f t="array" aca="1" ref="N14" ca="1">IF(INDEX('Since Inception (BM)'!$B$104:$AAA$104,1,B14-1)="","",IF(INDEX('Since Inception (BM)'!$B$92:$AAA$92,1,B14-1)="",PRODUCT(OFFSET('Since Inception (BM)'!$B$103,0,B14-2,-12),VLOOKUP("First Wealth Relative",'Since Inception (BM)'!$B:$AAA,'Calendar Year Return'!B14-1,FALSE))-1,PRODUCT(OFFSET('Since Inception (BM)'!$B$103,0,B14-2,-12))-1))</f>
        <v/>
      </c>
      <c r="O14" s="249" t="str" cm="1">
        <f t="array" aca="1" ref="O14" ca="1">IF(INDEX('Since Inception (BM)'!$B$92:$AAA$92,1,B14-1)="","",IF(INDEX('Since Inception (BM)'!$B$80:$AAA$80,1,B14-1)="",PRODUCT(OFFSET('Since Inception (BM)'!$B$91,0,B14-2,-12),VLOOKUP("First Wealth Relative",'Since Inception (BM)'!$B:$AAA,'Calendar Year Return'!B14-1,FALSE))-1,PRODUCT(OFFSET('Since Inception (BM)'!$B$91,0,B14-2,-12))-1))</f>
        <v/>
      </c>
      <c r="P14" s="249" t="str" cm="1">
        <f t="array" aca="1" ref="P14" ca="1">IF(INDEX('Since Inception (BM)'!$B$80:$AAA$80,1,B14-1)="","",IF(INDEX('Since Inception (BM)'!$B$68:$AAA$68,1,B14-1)="",PRODUCT(OFFSET('Since Inception (BM)'!$B$79,0,B14-2,-12),VLOOKUP("First Wealth Relative",'Since Inception (BM)'!$B:$AAA,'Calendar Year Return'!B14-1,FALSE))-1,PRODUCT(OFFSET('Since Inception (BM)'!$B$79,0,B14-2,-12))-1))</f>
        <v/>
      </c>
      <c r="Q14" s="249" t="str" cm="1">
        <f t="array" aca="1" ref="Q14" ca="1">IF(INDEX('Since Inception (BM)'!$B$68:$AAA$68,1,B14-1)="","",IF(INDEX('Since Inception (BM)'!$B$56:$AAA$56,1,B14-1)="",PRODUCT(OFFSET('Since Inception (BM)'!$B$67,0,B14-2,-12),VLOOKUP("First Wealth Relative",'Since Inception (BM)'!$B:$AAA,'Calendar Year Return'!B14-1,FALSE))-1,PRODUCT(OFFSET('Since Inception (BM)'!$B$67,0,B14-2,-12))-1))</f>
        <v/>
      </c>
    </row>
    <row r="15" spans="1:17" hidden="1">
      <c r="A15" s="184">
        <v>9</v>
      </c>
      <c r="B15" s="184"/>
      <c r="C15" s="238" t="s">
        <v>50</v>
      </c>
      <c r="D15" s="91" t="s">
        <v>51</v>
      </c>
      <c r="E15" s="91" t="s">
        <v>105</v>
      </c>
      <c r="F15" s="249" cm="1">
        <f t="array" aca="1" ref="F15" ca="1">IF(INDEX('Since Inception Returns'!$B$188:$AAA$188,1,A15-1)="",PRODUCT(OFFSET('Since Inception Returns'!$B$199,0,A15-2,-12),VLOOKUP("First Wealth Relative",'Since Inception Returns'!$B:$AAA,'Calendar Year Return'!A15-1,FALSE))-1,PRODUCT(OFFSET('Since Inception Returns'!$B$199,0,A15-2,-12))-1)</f>
        <v>0.18493808794854028</v>
      </c>
      <c r="G15" s="249" cm="1">
        <f t="array" aca="1" ref="G15" ca="1">IF(INDEX('Since Inception Returns'!$B$188:$AAA$188,1,A15-1)="","",IF(INDEX('Since Inception Returns'!$B$176:$AAA$176,1,A15-1)="",PRODUCT(OFFSET('Since Inception Returns'!$B$187,0,A15-2,-12),VLOOKUP("First Wealth Relative",'Since Inception Returns'!$B:$AAA,'Calendar Year Return'!A15-1,FALSE))-1,PRODUCT(OFFSET('Since Inception Returns'!$B$187,0,A15-2,-12))-1))</f>
        <v>0.17183678242595835</v>
      </c>
      <c r="H15" s="249" cm="1">
        <f t="array" aca="1" ref="H15" ca="1">IF(INDEX('Since Inception Returns'!$B$176:$AAA$176,1,A15-1)="","",IF(INDEX('Since Inception Returns'!$B$164:$AAA$164,1,A15-1)="",PRODUCT(OFFSET('Since Inception Returns'!$B$175,0,A15-2,-12),VLOOKUP("First Wealth Relative",'Since Inception Returns'!$B:$AAA,'Calendar Year Return'!A15-1,FALSE))-1,PRODUCT(OFFSET('Since Inception Returns'!$B$175,0,A15-2,-12))-1))</f>
        <v>2.3773372933548975E-2</v>
      </c>
      <c r="I15" s="249" cm="1">
        <f t="array" aca="1" ref="I15" ca="1">IF(INDEX('Since Inception Returns'!$B$164:$AAA$164,1,A15-1)="","",IF(INDEX('Since Inception Returns'!$B$152:$AAA$152,1,A15-1)="",PRODUCT(OFFSET('Since Inception Returns'!$B$163,0,A15-2,-12),VLOOKUP("First Wealth Relative",'Since Inception Returns'!$B:$AAA,'Calendar Year Return'!A15-1,FALSE))-1,PRODUCT(OFFSET('Since Inception Returns'!$B$163,0,A15-2,-12))-1))</f>
        <v>5.7616449700899741E-2</v>
      </c>
      <c r="J15" s="249" t="str" cm="1">
        <f t="array" aca="1" ref="J15" ca="1">IF(INDEX('Since Inception Returns'!$B$152:$AAA$152,1,A15-1)="","",IF(INDEX('Since Inception Returns'!$B$140:$AAA$140,1,A15-1)="",PRODUCT(OFFSET('Since Inception Returns'!$B$151,0,A15-2,-12),VLOOKUP("First Wealth Relative",'Since Inception Returns'!$B:$AAA,'Calendar Year Return'!A15-1,FALSE))-1,PRODUCT(OFFSET('Since Inception Returns'!$B$151,0,A15-2,-12))-1))</f>
        <v/>
      </c>
      <c r="K15" s="249" t="str" cm="1">
        <f t="array" aca="1" ref="K15" ca="1">IF(INDEX('Since Inception Returns'!$B$140:$AAA$140,1,A15-1)="","",IF(INDEX('Since Inception Returns'!$B$128:$AAA$128,1,A15-1)="",PRODUCT(OFFSET('Since Inception Returns'!$B$139,0,A15-2,-12),VLOOKUP("First Wealth Relative",'Since Inception Returns'!$B:$AAA,'Calendar Year Return'!A15-1,FALSE))-1,PRODUCT(OFFSET('Since Inception Returns'!$B$139,0,A15-2,-12))-1))</f>
        <v/>
      </c>
      <c r="L15" s="249" t="str" cm="1">
        <f t="array" aca="1" ref="L15" ca="1">IF(INDEX('Since Inception Returns'!$B$128:$AAA$128,1,A15-1)="","",IF(INDEX('Since Inception Returns'!$B$116:$AAA$116,1,A15-1)="",PRODUCT(OFFSET('Since Inception Returns'!$B$127,0,A15-2,-12),VLOOKUP("First Wealth Relative",'Since Inception Returns'!$B:$AAA,'Calendar Year Return'!A15-1,FALSE))-1,PRODUCT(OFFSET('Since Inception Returns'!$B$127,0,A15-2,-12))-1))</f>
        <v/>
      </c>
      <c r="M15" s="249" t="str" cm="1">
        <f t="array" aca="1" ref="M15" ca="1">IF(INDEX('Since Inception Returns'!$B$116:$AAA$116,1,A15-1)="","",IF(INDEX('Since Inception Returns'!$B$104:$AAA$104,1,A15-1)="",PRODUCT(OFFSET('Since Inception Returns'!$B$115,0,A15-2,-12),VLOOKUP("First Wealth Relative",'Since Inception Returns'!$B:$AAA,'Calendar Year Return'!A15-1,FALSE))-1,PRODUCT(OFFSET('Since Inception Returns'!$B$115,0,A15-2,-12))-1))</f>
        <v/>
      </c>
      <c r="N15" s="249" t="str" cm="1">
        <f t="array" aca="1" ref="N15" ca="1">IF(INDEX('Since Inception Returns'!$B$104:$AAA$104,1,A15-1)="","",IF(INDEX('Since Inception Returns'!$B$92:$AAA$92,1,A15-1)="",PRODUCT(OFFSET('Since Inception Returns'!$B$103,0,A15-2,-12),VLOOKUP("First Wealth Relative",'Since Inception Returns'!$B:$AAA,'Calendar Year Return'!A15-1,FALSE))-1,PRODUCT(OFFSET('Since Inception Returns'!$B$103,0,A15-2,-12))-1))</f>
        <v/>
      </c>
      <c r="O15" s="249" t="str" cm="1">
        <f t="array" aca="1" ref="O15" ca="1">IF(INDEX('Since Inception Returns'!$B$92:$AAA$92,1,A15-1)="","",IF(INDEX('Since Inception Returns'!$B$80:$AAA$80,1,A15-1)="",PRODUCT(OFFSET('Since Inception Returns'!$B$91,0,A15-2,-12),VLOOKUP("First Wealth Relative",'Since Inception Returns'!$B:$AAA,'Calendar Year Return'!A15-1,FALSE))-1,PRODUCT(OFFSET('Since Inception Returns'!$B$91,0,A15-2,-12))-1))</f>
        <v/>
      </c>
      <c r="P15" s="249" t="str" cm="1">
        <f t="array" aca="1" ref="P15" ca="1">IF(INDEX('Since Inception Returns'!$B$80:$AAA$80,1,A15-1)="","",IF(INDEX('Since Inception Returns'!$B$68:$AAA$68,1,A15-1)="",PRODUCT(OFFSET('Since Inception Returns'!$B$79,0,A15-2,-12),VLOOKUP("First Wealth Relative",'Since Inception Returns'!$B:$AAA,'Calendar Year Return'!A15-1,FALSE))-1,PRODUCT(OFFSET('Since Inception Returns'!$B$79,0,A15-2,-12))-1))</f>
        <v/>
      </c>
      <c r="Q15" s="249" t="str" cm="1">
        <f t="array" aca="1" ref="Q15" ca="1">IF(INDEX('Since Inception Returns'!$B$68:$AAA$68,1,A15-1)="","",IF(INDEX('Since Inception Returns'!$B$56:$AAA$56,1,A15-1)="",PRODUCT(OFFSET('Since Inception Returns'!$B$67,0,A15-2,-12),VLOOKUP("First Wealth Relative",'Since Inception Returns'!$B:$AAA,'Calendar Year Return'!A15-1,FALSE))-1,PRODUCT(OFFSET('Since Inception Returns'!$B$67,0,A15-2,-12))-1))</f>
        <v/>
      </c>
    </row>
    <row r="16" spans="1:17" hidden="1">
      <c r="A16" s="230"/>
      <c r="B16" s="230">
        <v>9</v>
      </c>
      <c r="C16" s="238" t="s">
        <v>50</v>
      </c>
      <c r="D16" s="91" t="s">
        <v>51</v>
      </c>
      <c r="E16" s="229" t="s">
        <v>106</v>
      </c>
      <c r="F16" s="249" cm="1">
        <f t="array" aca="1" ref="F16" ca="1">IF(INDEX('Since Inception (BM)'!$B$188:$AAA$188,1,B16-1)="",PRODUCT(OFFSET('Since Inception (BM)'!$B$199,0,B16-2,-12),VLOOKUP("First Wealth Relative",'Since Inception (BM)'!$B:$AAA,'Calendar Year Return'!B16-1,FALSE))-1,PRODUCT(OFFSET('Since Inception (BM)'!$B$199,0,B16-2,-12))-1)</f>
        <v>0.21857059619899544</v>
      </c>
      <c r="G16" s="249" cm="1">
        <f t="array" aca="1" ref="G16" ca="1">IF(INDEX('Since Inception (BM)'!$B$188:$AAA$188,1,B16-1)="","",IF(INDEX('Since Inception (BM)'!$B$176:$AAA$176,1,B16-1)="",PRODUCT(OFFSET('Since Inception (BM)'!$B$187,0,B16-2,-12),VLOOKUP("First Wealth Relative",'Since Inception (BM)'!$B:$AAA,'Calendar Year Return'!B16-1,FALSE))-1,PRODUCT(OFFSET('Since Inception (BM)'!$B$187,0,B16-2,-12))-1))</f>
        <v>0.16328224092260379</v>
      </c>
      <c r="H16" s="249" cm="1">
        <f t="array" aca="1" ref="H16" ca="1">IF(INDEX('Since Inception (BM)'!$B$176:$AAA$176,1,B16-1)="","",IF(INDEX('Since Inception (BM)'!$B$164:$AAA$164,1,B16-1)="",PRODUCT(OFFSET('Since Inception (BM)'!$B$175,0,B16-2,-12),VLOOKUP("First Wealth Relative",'Since Inception (BM)'!$B:$AAA,'Calendar Year Return'!B16-1,FALSE))-1,PRODUCT(OFFSET('Since Inception (BM)'!$B$175,0,B16-2,-12))-1))</f>
        <v>1.1326073669373216E-3</v>
      </c>
      <c r="I16" s="249" cm="1">
        <f t="array" aca="1" ref="I16" ca="1">IF(INDEX('Since Inception (BM)'!$B$164:$AAA$164,1,B16-1)="","",IF(INDEX('Since Inception (BM)'!$B$152:$AAA$152,1,B16-1)="",PRODUCT(OFFSET('Since Inception (BM)'!$B$163,0,B16-2,-12),VLOOKUP("First Wealth Relative",'Since Inception (BM)'!$B:$AAA,'Calendar Year Return'!B16-1,FALSE))-1,PRODUCT(OFFSET('Since Inception (BM)'!$B$163,0,B16-2,-12))-1))</f>
        <v>0.13045280720159735</v>
      </c>
      <c r="J16" s="249" t="str" cm="1">
        <f t="array" aca="1" ref="J16" ca="1">IF(INDEX('Since Inception (BM)'!$B$152:$AAA$152,1,B16-1)="","",IF(INDEX('Since Inception (BM)'!$B$140:$AAA$140,1,B16-1)="",PRODUCT(OFFSET('Since Inception (BM)'!$B$151,0,B16-2,-12),VLOOKUP("First Wealth Relative",'Since Inception (BM)'!$B:$AAA,'Calendar Year Return'!B16-1,FALSE))-1,PRODUCT(OFFSET('Since Inception (BM)'!$B$151,0,B16-2,-12))-1))</f>
        <v/>
      </c>
      <c r="K16" s="249" t="str" cm="1">
        <f t="array" aca="1" ref="K16" ca="1">IF(INDEX('Since Inception (BM)'!$B$140:$AAA$140,1,B16-1)="","",IF(INDEX('Since Inception (BM)'!$B$128:$AAA$128,1,B16-1)="",PRODUCT(OFFSET('Since Inception (BM)'!$B$139,0,B16-2,-12),VLOOKUP("First Wealth Relative",'Since Inception (BM)'!$B:$AAA,'Calendar Year Return'!B16-1,FALSE))-1,PRODUCT(OFFSET('Since Inception (BM)'!$B$139,0,B16-2,-12))-1))</f>
        <v/>
      </c>
      <c r="L16" s="249" t="str" cm="1">
        <f t="array" aca="1" ref="L16" ca="1">IF(INDEX('Since Inception (BM)'!$B$128:$AAA$128,1,B16-1)="","",IF(INDEX('Since Inception (BM)'!$B$116:$AAA$116,1,B16-1)="",PRODUCT(OFFSET('Since Inception (BM)'!$B$127,0,B16-2,-12),VLOOKUP("First Wealth Relative",'Since Inception (BM)'!$B:$AAA,'Calendar Year Return'!B16-1,FALSE))-1,PRODUCT(OFFSET('Since Inception (BM)'!$B$127,0,B16-2,-12))-1))</f>
        <v/>
      </c>
      <c r="M16" s="249" t="str" cm="1">
        <f t="array" aca="1" ref="M16" ca="1">IF(INDEX('Since Inception (BM)'!$B$116:$AAA$116,1,B16-1)="","",IF(INDEX('Since Inception (BM)'!$B$104:$AAA$104,1,B16-1)="",PRODUCT(OFFSET('Since Inception (BM)'!$B$115,0,B16-2,-12),VLOOKUP("First Wealth Relative",'Since Inception (BM)'!$B:$AAA,'Calendar Year Return'!B16-1,FALSE))-1,PRODUCT(OFFSET('Since Inception (BM)'!$B$115,0,B16-2,-12))-1))</f>
        <v/>
      </c>
      <c r="N16" s="249" t="str" cm="1">
        <f t="array" aca="1" ref="N16" ca="1">IF(INDEX('Since Inception (BM)'!$B$104:$AAA$104,1,B16-1)="","",IF(INDEX('Since Inception (BM)'!$B$92:$AAA$92,1,B16-1)="",PRODUCT(OFFSET('Since Inception (BM)'!$B$103,0,B16-2,-12),VLOOKUP("First Wealth Relative",'Since Inception (BM)'!$B:$AAA,'Calendar Year Return'!B16-1,FALSE))-1,PRODUCT(OFFSET('Since Inception (BM)'!$B$103,0,B16-2,-12))-1))</f>
        <v/>
      </c>
      <c r="O16" s="249" t="str" cm="1">
        <f t="array" aca="1" ref="O16" ca="1">IF(INDEX('Since Inception (BM)'!$B$92:$AAA$92,1,B16-1)="","",IF(INDEX('Since Inception (BM)'!$B$80:$AAA$80,1,B16-1)="",PRODUCT(OFFSET('Since Inception (BM)'!$B$91,0,B16-2,-12),VLOOKUP("First Wealth Relative",'Since Inception (BM)'!$B:$AAA,'Calendar Year Return'!B16-1,FALSE))-1,PRODUCT(OFFSET('Since Inception (BM)'!$B$91,0,B16-2,-12))-1))</f>
        <v/>
      </c>
      <c r="P16" s="249" t="str" cm="1">
        <f t="array" aca="1" ref="P16" ca="1">IF(INDEX('Since Inception (BM)'!$B$80:$AAA$80,1,B16-1)="","",IF(INDEX('Since Inception (BM)'!$B$68:$AAA$68,1,B16-1)="",PRODUCT(OFFSET('Since Inception (BM)'!$B$79,0,B16-2,-12),VLOOKUP("First Wealth Relative",'Since Inception (BM)'!$B:$AAA,'Calendar Year Return'!B16-1,FALSE))-1,PRODUCT(OFFSET('Since Inception (BM)'!$B$79,0,B16-2,-12))-1))</f>
        <v/>
      </c>
      <c r="Q16" s="249" t="str" cm="1">
        <f t="array" aca="1" ref="Q16" ca="1">IF(INDEX('Since Inception (BM)'!$B$68:$AAA$68,1,B16-1)="","",IF(INDEX('Since Inception (BM)'!$B$56:$AAA$56,1,B16-1)="",PRODUCT(OFFSET('Since Inception (BM)'!$B$67,0,B16-2,-12),VLOOKUP("First Wealth Relative",'Since Inception (BM)'!$B:$AAA,'Calendar Year Return'!B16-1,FALSE))-1,PRODUCT(OFFSET('Since Inception (BM)'!$B$67,0,B16-2,-12))-1))</f>
        <v/>
      </c>
    </row>
    <row r="17" spans="1:17" hidden="1">
      <c r="A17" s="184">
        <v>10</v>
      </c>
      <c r="B17" s="184"/>
      <c r="C17" s="238" t="e">
        <v>#N/A</v>
      </c>
      <c r="D17" s="91" t="e">
        <v>#N/A</v>
      </c>
      <c r="E17" s="91" t="s">
        <v>107</v>
      </c>
      <c r="F17" s="249" cm="1">
        <f t="array" aca="1" ref="F17" ca="1">IF(INDEX('Since Inception Returns'!$B$188:$AAA$188,1,A17-1)="",PRODUCT(OFFSET('Since Inception Returns'!$B$199,0,A17-2,-12),VLOOKUP("First Wealth Relative",'Since Inception Returns'!$B:$AAA,'Calendar Year Return'!A17-1,FALSE))-1,PRODUCT(OFFSET('Since Inception Returns'!$B$199,0,A17-2,-12))-1)</f>
        <v>-1</v>
      </c>
      <c r="G17" s="249" t="str" cm="1">
        <f t="array" aca="1" ref="G17" ca="1">IF(INDEX('Since Inception Returns'!$B$188:$AAA$188,1,A17-1)="","",IF(INDEX('Since Inception Returns'!$B$176:$AAA$176,1,A17-1)="",PRODUCT(OFFSET('Since Inception Returns'!$B$187,0,A17-2,-12),VLOOKUP("First Wealth Relative",'Since Inception Returns'!$B:$AAA,'Calendar Year Return'!A17-1,FALSE))-1,PRODUCT(OFFSET('Since Inception Returns'!$B$187,0,A17-2,-12))-1))</f>
        <v/>
      </c>
      <c r="H17" s="249" cm="1">
        <f t="array" aca="1" ref="H17" ca="1">IF(INDEX('Since Inception Returns'!$B$176:$AAA$176,1,A17-1)="","",IF(INDEX('Since Inception Returns'!$B$164:$AAA$164,1,A17-1)="",PRODUCT(OFFSET('Since Inception Returns'!$B$175,0,A17-2,-12),VLOOKUP("First Wealth Relative",'Since Inception Returns'!$B:$AAA,'Calendar Year Return'!A17-1,FALSE))-1,PRODUCT(OFFSET('Since Inception Returns'!$B$175,0,A17-2,-12))-1))</f>
        <v>6.2142630515921615E-2</v>
      </c>
      <c r="I17" s="249" cm="1">
        <f t="array" aca="1" ref="I17" ca="1">IF(INDEX('Since Inception Returns'!$B$164:$AAA$164,1,A17-1)="","",IF(INDEX('Since Inception Returns'!$B$152:$AAA$152,1,A17-1)="",PRODUCT(OFFSET('Since Inception Returns'!$B$163,0,A17-2,-12),VLOOKUP("First Wealth Relative",'Since Inception Returns'!$B:$AAA,'Calendar Year Return'!A17-1,FALSE))-1,PRODUCT(OFFSET('Since Inception Returns'!$B$163,0,A17-2,-12))-1))</f>
        <v>-1</v>
      </c>
      <c r="J17" s="249" t="str" cm="1">
        <f t="array" aca="1" ref="J17" ca="1">IF(INDEX('Since Inception Returns'!$B$152:$AAA$152,1,A17-1)="","",IF(INDEX('Since Inception Returns'!$B$140:$AAA$140,1,A17-1)="",PRODUCT(OFFSET('Since Inception Returns'!$B$151,0,A17-2,-12),VLOOKUP("First Wealth Relative",'Since Inception Returns'!$B:$AAA,'Calendar Year Return'!A17-1,FALSE))-1,PRODUCT(OFFSET('Since Inception Returns'!$B$151,0,A17-2,-12))-1))</f>
        <v/>
      </c>
      <c r="K17" s="249" t="str" cm="1">
        <f t="array" aca="1" ref="K17" ca="1">IF(INDEX('Since Inception Returns'!$B$140:$AAA$140,1,A17-1)="","",IF(INDEX('Since Inception Returns'!$B$128:$AAA$128,1,A17-1)="",PRODUCT(OFFSET('Since Inception Returns'!$B$139,0,A17-2,-12),VLOOKUP("First Wealth Relative",'Since Inception Returns'!$B:$AAA,'Calendar Year Return'!A17-1,FALSE))-1,PRODUCT(OFFSET('Since Inception Returns'!$B$139,0,A17-2,-12))-1))</f>
        <v/>
      </c>
      <c r="L17" s="249" t="str" cm="1">
        <f t="array" aca="1" ref="L17" ca="1">IF(INDEX('Since Inception Returns'!$B$128:$AAA$128,1,A17-1)="","",IF(INDEX('Since Inception Returns'!$B$116:$AAA$116,1,A17-1)="",PRODUCT(OFFSET('Since Inception Returns'!$B$127,0,A17-2,-12),VLOOKUP("First Wealth Relative",'Since Inception Returns'!$B:$AAA,'Calendar Year Return'!A17-1,FALSE))-1,PRODUCT(OFFSET('Since Inception Returns'!$B$127,0,A17-2,-12))-1))</f>
        <v/>
      </c>
      <c r="M17" s="249" t="str" cm="1">
        <f t="array" aca="1" ref="M17" ca="1">IF(INDEX('Since Inception Returns'!$B$116:$AAA$116,1,A17-1)="","",IF(INDEX('Since Inception Returns'!$B$104:$AAA$104,1,A17-1)="",PRODUCT(OFFSET('Since Inception Returns'!$B$115,0,A17-2,-12),VLOOKUP("First Wealth Relative",'Since Inception Returns'!$B:$AAA,'Calendar Year Return'!A17-1,FALSE))-1,PRODUCT(OFFSET('Since Inception Returns'!$B$115,0,A17-2,-12))-1))</f>
        <v/>
      </c>
      <c r="N17" s="249" t="str" cm="1">
        <f t="array" aca="1" ref="N17" ca="1">IF(INDEX('Since Inception Returns'!$B$104:$AAA$104,1,A17-1)="","",IF(INDEX('Since Inception Returns'!$B$92:$AAA$92,1,A17-1)="",PRODUCT(OFFSET('Since Inception Returns'!$B$103,0,A17-2,-12),VLOOKUP("First Wealth Relative",'Since Inception Returns'!$B:$AAA,'Calendar Year Return'!A17-1,FALSE))-1,PRODUCT(OFFSET('Since Inception Returns'!$B$103,0,A17-2,-12))-1))</f>
        <v/>
      </c>
      <c r="O17" s="249" t="str" cm="1">
        <f t="array" aca="1" ref="O17" ca="1">IF(INDEX('Since Inception Returns'!$B$92:$AAA$92,1,A17-1)="","",IF(INDEX('Since Inception Returns'!$B$80:$AAA$80,1,A17-1)="",PRODUCT(OFFSET('Since Inception Returns'!$B$91,0,A17-2,-12),VLOOKUP("First Wealth Relative",'Since Inception Returns'!$B:$AAA,'Calendar Year Return'!A17-1,FALSE))-1,PRODUCT(OFFSET('Since Inception Returns'!$B$91,0,A17-2,-12))-1))</f>
        <v/>
      </c>
      <c r="P17" s="249" t="str" cm="1">
        <f t="array" aca="1" ref="P17" ca="1">IF(INDEX('Since Inception Returns'!$B$80:$AAA$80,1,A17-1)="","",IF(INDEX('Since Inception Returns'!$B$68:$AAA$68,1,A17-1)="",PRODUCT(OFFSET('Since Inception Returns'!$B$79,0,A17-2,-12),VLOOKUP("First Wealth Relative",'Since Inception Returns'!$B:$AAA,'Calendar Year Return'!A17-1,FALSE))-1,PRODUCT(OFFSET('Since Inception Returns'!$B$79,0,A17-2,-12))-1))</f>
        <v/>
      </c>
      <c r="Q17" s="249" t="str" cm="1">
        <f t="array" aca="1" ref="Q17" ca="1">IF(INDEX('Since Inception Returns'!$B$68:$AAA$68,1,A17-1)="","",IF(INDEX('Since Inception Returns'!$B$56:$AAA$56,1,A17-1)="",PRODUCT(OFFSET('Since Inception Returns'!$B$67,0,A17-2,-12),VLOOKUP("First Wealth Relative",'Since Inception Returns'!$B:$AAA,'Calendar Year Return'!A17-1,FALSE))-1,PRODUCT(OFFSET('Since Inception Returns'!$B$67,0,A17-2,-12))-1))</f>
        <v/>
      </c>
    </row>
    <row r="18" spans="1:17" hidden="1">
      <c r="A18" s="184">
        <v>11</v>
      </c>
      <c r="B18" s="184"/>
      <c r="C18" s="238" t="s">
        <v>108</v>
      </c>
      <c r="D18" s="91" t="s">
        <v>37</v>
      </c>
      <c r="E18" s="91" t="s">
        <v>109</v>
      </c>
      <c r="F18" s="249" cm="1">
        <f t="array" aca="1" ref="F18" ca="1">IF(INDEX('Since Inception Returns'!$B$188:$AAA$188,1,A18-1)="",PRODUCT(OFFSET('Since Inception Returns'!$B$199,0,A18-2,-12),VLOOKUP("First Wealth Relative",'Since Inception Returns'!$B:$AAA,'Calendar Year Return'!A18-1,FALSE))-1,PRODUCT(OFFSET('Since Inception Returns'!$B$199,0,A18-2,-12))-1)</f>
        <v>4.369711588679448E-2</v>
      </c>
      <c r="G18" s="249" cm="1">
        <f t="array" aca="1" ref="G18" ca="1">IF(INDEX('Since Inception Returns'!$B$188:$AAA$188,1,A18-1)="","",IF(INDEX('Since Inception Returns'!$B$176:$AAA$176,1,A18-1)="",PRODUCT(OFFSET('Since Inception Returns'!$B$187,0,A18-2,-12),VLOOKUP("First Wealth Relative",'Since Inception Returns'!$B:$AAA,'Calendar Year Return'!A18-1,FALSE))-1,PRODUCT(OFFSET('Since Inception Returns'!$B$187,0,A18-2,-12))-1))</f>
        <v>-5.9348289887350303E-2</v>
      </c>
      <c r="H18" s="249" cm="1">
        <f t="array" aca="1" ref="H18" ca="1">IF(INDEX('Since Inception Returns'!$B$176:$AAA$176,1,A18-1)="","",IF(INDEX('Since Inception Returns'!$B$164:$AAA$164,1,A18-1)="",PRODUCT(OFFSET('Since Inception Returns'!$B$175,0,A18-2,-12),VLOOKUP("First Wealth Relative",'Since Inception Returns'!$B:$AAA,'Calendar Year Return'!A18-1,FALSE))-1,PRODUCT(OFFSET('Since Inception Returns'!$B$175,0,A18-2,-12))-1))</f>
        <v>4.8532741789408584E-2</v>
      </c>
      <c r="I18" s="249" t="str" cm="1">
        <f t="array" aca="1" ref="I18" ca="1">IF(INDEX('Since Inception Returns'!$B$164:$AAA$164,1,A18-1)="","",IF(INDEX('Since Inception Returns'!$B$152:$AAA$152,1,A18-1)="",PRODUCT(OFFSET('Since Inception Returns'!$B$163,0,A18-2,-12),VLOOKUP("First Wealth Relative",'Since Inception Returns'!$B:$AAA,'Calendar Year Return'!A18-1,FALSE))-1,PRODUCT(OFFSET('Since Inception Returns'!$B$163,0,A18-2,-12))-1))</f>
        <v/>
      </c>
      <c r="J18" s="249" t="str" cm="1">
        <f t="array" aca="1" ref="J18" ca="1">IF(INDEX('Since Inception Returns'!$B$152:$AAA$152,1,A18-1)="","",IF(INDEX('Since Inception Returns'!$B$140:$AAA$140,1,A18-1)="",PRODUCT(OFFSET('Since Inception Returns'!$B$151,0,A18-2,-12),VLOOKUP("First Wealth Relative",'Since Inception Returns'!$B:$AAA,'Calendar Year Return'!A18-1,FALSE))-1,PRODUCT(OFFSET('Since Inception Returns'!$B$151,0,A18-2,-12))-1))</f>
        <v/>
      </c>
      <c r="K18" s="249" t="str" cm="1">
        <f t="array" aca="1" ref="K18" ca="1">IF(INDEX('Since Inception Returns'!$B$140:$AAA$140,1,A18-1)="","",IF(INDEX('Since Inception Returns'!$B$128:$AAA$128,1,A18-1)="",PRODUCT(OFFSET('Since Inception Returns'!$B$139,0,A18-2,-12),VLOOKUP("First Wealth Relative",'Since Inception Returns'!$B:$AAA,'Calendar Year Return'!A18-1,FALSE))-1,PRODUCT(OFFSET('Since Inception Returns'!$B$139,0,A18-2,-12))-1))</f>
        <v/>
      </c>
      <c r="L18" s="249" t="str" cm="1">
        <f t="array" aca="1" ref="L18" ca="1">IF(INDEX('Since Inception Returns'!$B$128:$AAA$128,1,A18-1)="","",IF(INDEX('Since Inception Returns'!$B$116:$AAA$116,1,A18-1)="",PRODUCT(OFFSET('Since Inception Returns'!$B$127,0,A18-2,-12),VLOOKUP("First Wealth Relative",'Since Inception Returns'!$B:$AAA,'Calendar Year Return'!A18-1,FALSE))-1,PRODUCT(OFFSET('Since Inception Returns'!$B$127,0,A18-2,-12))-1))</f>
        <v/>
      </c>
      <c r="M18" s="249" t="str" cm="1">
        <f t="array" aca="1" ref="M18" ca="1">IF(INDEX('Since Inception Returns'!$B$116:$AAA$116,1,A18-1)="","",IF(INDEX('Since Inception Returns'!$B$104:$AAA$104,1,A18-1)="",PRODUCT(OFFSET('Since Inception Returns'!$B$115,0,A18-2,-12),VLOOKUP("First Wealth Relative",'Since Inception Returns'!$B:$AAA,'Calendar Year Return'!A18-1,FALSE))-1,PRODUCT(OFFSET('Since Inception Returns'!$B$115,0,A18-2,-12))-1))</f>
        <v/>
      </c>
      <c r="N18" s="249" t="str" cm="1">
        <f t="array" aca="1" ref="N18" ca="1">IF(INDEX('Since Inception Returns'!$B$104:$AAA$104,1,A18-1)="","",IF(INDEX('Since Inception Returns'!$B$92:$AAA$92,1,A18-1)="",PRODUCT(OFFSET('Since Inception Returns'!$B$103,0,A18-2,-12),VLOOKUP("First Wealth Relative",'Since Inception Returns'!$B:$AAA,'Calendar Year Return'!A18-1,FALSE))-1,PRODUCT(OFFSET('Since Inception Returns'!$B$103,0,A18-2,-12))-1))</f>
        <v/>
      </c>
      <c r="O18" s="249" t="str" cm="1">
        <f t="array" aca="1" ref="O18" ca="1">IF(INDEX('Since Inception Returns'!$B$92:$AAA$92,1,A18-1)="","",IF(INDEX('Since Inception Returns'!$B$80:$AAA$80,1,A18-1)="",PRODUCT(OFFSET('Since Inception Returns'!$B$91,0,A18-2,-12),VLOOKUP("First Wealth Relative",'Since Inception Returns'!$B:$AAA,'Calendar Year Return'!A18-1,FALSE))-1,PRODUCT(OFFSET('Since Inception Returns'!$B$91,0,A18-2,-12))-1))</f>
        <v/>
      </c>
      <c r="P18" s="249" t="str" cm="1">
        <f t="array" aca="1" ref="P18" ca="1">IF(INDEX('Since Inception Returns'!$B$80:$AAA$80,1,A18-1)="","",IF(INDEX('Since Inception Returns'!$B$68:$AAA$68,1,A18-1)="",PRODUCT(OFFSET('Since Inception Returns'!$B$79,0,A18-2,-12),VLOOKUP("First Wealth Relative",'Since Inception Returns'!$B:$AAA,'Calendar Year Return'!A18-1,FALSE))-1,PRODUCT(OFFSET('Since Inception Returns'!$B$79,0,A18-2,-12))-1))</f>
        <v/>
      </c>
      <c r="Q18" s="249" t="str" cm="1">
        <f t="array" aca="1" ref="Q18" ca="1">IF(INDEX('Since Inception Returns'!$B$68:$AAA$68,1,A18-1)="","",IF(INDEX('Since Inception Returns'!$B$56:$AAA$56,1,A18-1)="",PRODUCT(OFFSET('Since Inception Returns'!$B$67,0,A18-2,-12),VLOOKUP("First Wealth Relative",'Since Inception Returns'!$B:$AAA,'Calendar Year Return'!A18-1,FALSE))-1,PRODUCT(OFFSET('Since Inception Returns'!$B$67,0,A18-2,-12))-1))</f>
        <v/>
      </c>
    </row>
    <row r="19" spans="1:17" hidden="1">
      <c r="A19" s="230"/>
      <c r="B19" s="230">
        <v>11</v>
      </c>
      <c r="C19" s="238" t="s">
        <v>108</v>
      </c>
      <c r="D19" s="91" t="s">
        <v>37</v>
      </c>
      <c r="E19" s="229" t="s">
        <v>110</v>
      </c>
      <c r="F19" s="249" cm="1">
        <f t="array" aca="1" ref="F19" ca="1">IF(INDEX('Since Inception (BM)'!$B$188:$AAA$188,1,B19-1)="",PRODUCT(OFFSET('Since Inception (BM)'!$B$199,0,B19-2,-12),VLOOKUP("First Wealth Relative",'Since Inception (BM)'!$B:$AAA,'Calendar Year Return'!B19-1,FALSE))-1,PRODUCT(OFFSET('Since Inception (BM)'!$B$199,0,B19-2,-12))-1)</f>
        <v>3.8992854667597499E-2</v>
      </c>
      <c r="G19" s="249" cm="1">
        <f t="array" aca="1" ref="G19" ca="1">IF(INDEX('Since Inception (BM)'!$B$188:$AAA$188,1,B19-1)="","",IF(INDEX('Since Inception (BM)'!$B$176:$AAA$176,1,B19-1)="",PRODUCT(OFFSET('Since Inception (BM)'!$B$187,0,B19-2,-12),VLOOKUP("First Wealth Relative",'Since Inception (BM)'!$B:$AAA,'Calendar Year Return'!B19-1,FALSE))-1,PRODUCT(OFFSET('Since Inception (BM)'!$B$187,0,B19-2,-12))-1))</f>
        <v>-6.3201486207357549E-2</v>
      </c>
      <c r="H19" s="249" cm="1">
        <f t="array" aca="1" ref="H19" ca="1">IF(INDEX('Since Inception (BM)'!$B$176:$AAA$176,1,B19-1)="","",IF(INDEX('Since Inception (BM)'!$B$164:$AAA$164,1,B19-1)="",PRODUCT(OFFSET('Since Inception (BM)'!$B$175,0,B19-2,-12),VLOOKUP("First Wealth Relative",'Since Inception (BM)'!$B:$AAA,'Calendar Year Return'!B19-1,FALSE))-1,PRODUCT(OFFSET('Since Inception (BM)'!$B$175,0,B19-2,-12))-1))</f>
        <v>8.4500331027993925E-2</v>
      </c>
      <c r="I19" s="249" t="str" cm="1">
        <f t="array" aca="1" ref="I19" ca="1">IF(INDEX('Since Inception (BM)'!$B$164:$AAA$164,1,B19-1)="","",IF(INDEX('Since Inception (BM)'!$B$152:$AAA$152,1,B19-1)="",PRODUCT(OFFSET('Since Inception (BM)'!$B$163,0,B19-2,-12),VLOOKUP("First Wealth Relative",'Since Inception (BM)'!$B:$AAA,'Calendar Year Return'!B19-1,FALSE))-1,PRODUCT(OFFSET('Since Inception (BM)'!$B$163,0,B19-2,-12))-1))</f>
        <v/>
      </c>
      <c r="J19" s="249" t="str" cm="1">
        <f t="array" aca="1" ref="J19" ca="1">IF(INDEX('Since Inception (BM)'!$B$152:$AAA$152,1,B19-1)="","",IF(INDEX('Since Inception (BM)'!$B$140:$AAA$140,1,B19-1)="",PRODUCT(OFFSET('Since Inception (BM)'!$B$151,0,B19-2,-12),VLOOKUP("First Wealth Relative",'Since Inception (BM)'!$B:$AAA,'Calendar Year Return'!B19-1,FALSE))-1,PRODUCT(OFFSET('Since Inception (BM)'!$B$151,0,B19-2,-12))-1))</f>
        <v/>
      </c>
      <c r="K19" s="249" t="str" cm="1">
        <f t="array" aca="1" ref="K19" ca="1">IF(INDEX('Since Inception (BM)'!$B$140:$AAA$140,1,B19-1)="","",IF(INDEX('Since Inception (BM)'!$B$128:$AAA$128,1,B19-1)="",PRODUCT(OFFSET('Since Inception (BM)'!$B$139,0,B19-2,-12),VLOOKUP("First Wealth Relative",'Since Inception (BM)'!$B:$AAA,'Calendar Year Return'!B19-1,FALSE))-1,PRODUCT(OFFSET('Since Inception (BM)'!$B$139,0,B19-2,-12))-1))</f>
        <v/>
      </c>
      <c r="L19" s="249" t="str" cm="1">
        <f t="array" aca="1" ref="L19" ca="1">IF(INDEX('Since Inception (BM)'!$B$128:$AAA$128,1,B19-1)="","",IF(INDEX('Since Inception (BM)'!$B$116:$AAA$116,1,B19-1)="",PRODUCT(OFFSET('Since Inception (BM)'!$B$127,0,B19-2,-12),VLOOKUP("First Wealth Relative",'Since Inception (BM)'!$B:$AAA,'Calendar Year Return'!B19-1,FALSE))-1,PRODUCT(OFFSET('Since Inception (BM)'!$B$127,0,B19-2,-12))-1))</f>
        <v/>
      </c>
      <c r="M19" s="249" t="str" cm="1">
        <f t="array" aca="1" ref="M19" ca="1">IF(INDEX('Since Inception (BM)'!$B$116:$AAA$116,1,B19-1)="","",IF(INDEX('Since Inception (BM)'!$B$104:$AAA$104,1,B19-1)="",PRODUCT(OFFSET('Since Inception (BM)'!$B$115,0,B19-2,-12),VLOOKUP("First Wealth Relative",'Since Inception (BM)'!$B:$AAA,'Calendar Year Return'!B19-1,FALSE))-1,PRODUCT(OFFSET('Since Inception (BM)'!$B$115,0,B19-2,-12))-1))</f>
        <v/>
      </c>
      <c r="N19" s="249" t="str" cm="1">
        <f t="array" aca="1" ref="N19" ca="1">IF(INDEX('Since Inception (BM)'!$B$104:$AAA$104,1,B19-1)="","",IF(INDEX('Since Inception (BM)'!$B$92:$AAA$92,1,B19-1)="",PRODUCT(OFFSET('Since Inception (BM)'!$B$103,0,B19-2,-12),VLOOKUP("First Wealth Relative",'Since Inception (BM)'!$B:$AAA,'Calendar Year Return'!B19-1,FALSE))-1,PRODUCT(OFFSET('Since Inception (BM)'!$B$103,0,B19-2,-12))-1))</f>
        <v/>
      </c>
      <c r="O19" s="249" t="str" cm="1">
        <f t="array" aca="1" ref="O19" ca="1">IF(INDEX('Since Inception (BM)'!$B$92:$AAA$92,1,B19-1)="","",IF(INDEX('Since Inception (BM)'!$B$80:$AAA$80,1,B19-1)="",PRODUCT(OFFSET('Since Inception (BM)'!$B$91,0,B19-2,-12),VLOOKUP("First Wealth Relative",'Since Inception (BM)'!$B:$AAA,'Calendar Year Return'!B19-1,FALSE))-1,PRODUCT(OFFSET('Since Inception (BM)'!$B$91,0,B19-2,-12))-1))</f>
        <v/>
      </c>
      <c r="P19" s="249" t="str" cm="1">
        <f t="array" aca="1" ref="P19" ca="1">IF(INDEX('Since Inception (BM)'!$B$80:$AAA$80,1,B19-1)="","",IF(INDEX('Since Inception (BM)'!$B$68:$AAA$68,1,B19-1)="",PRODUCT(OFFSET('Since Inception (BM)'!$B$79,0,B19-2,-12),VLOOKUP("First Wealth Relative",'Since Inception (BM)'!$B:$AAA,'Calendar Year Return'!B19-1,FALSE))-1,PRODUCT(OFFSET('Since Inception (BM)'!$B$79,0,B19-2,-12))-1))</f>
        <v/>
      </c>
      <c r="Q19" s="249" t="str" cm="1">
        <f t="array" aca="1" ref="Q19" ca="1">IF(INDEX('Since Inception (BM)'!$B$68:$AAA$68,1,B19-1)="","",IF(INDEX('Since Inception (BM)'!$B$56:$AAA$56,1,B19-1)="",PRODUCT(OFFSET('Since Inception (BM)'!$B$67,0,B19-2,-12),VLOOKUP("First Wealth Relative",'Since Inception (BM)'!$B:$AAA,'Calendar Year Return'!B19-1,FALSE))-1,PRODUCT(OFFSET('Since Inception (BM)'!$B$67,0,B19-2,-12))-1))</f>
        <v/>
      </c>
    </row>
    <row r="20" spans="1:17" hidden="1">
      <c r="A20" s="230">
        <v>12</v>
      </c>
      <c r="B20" s="230"/>
      <c r="C20" s="238" t="s">
        <v>111</v>
      </c>
      <c r="D20" s="91" t="s">
        <v>112</v>
      </c>
      <c r="E20" s="91" t="s">
        <v>109</v>
      </c>
      <c r="F20" s="249" cm="1">
        <f t="array" aca="1" ref="F20" ca="1">IF(INDEX('Since Inception Returns'!$B$188:$AAA$188,1,A20-1)="",PRODUCT(OFFSET('Since Inception Returns'!$B$199,0,A20-2,-12),VLOOKUP("First Wealth Relative",'Since Inception Returns'!$B:$AAA,'Calendar Year Return'!A20-1,FALSE))-1,PRODUCT(OFFSET('Since Inception Returns'!$B$199,0,A20-2,-12))-1)</f>
        <v>1.2685680232313645E-2</v>
      </c>
      <c r="G20" s="249" cm="1">
        <f t="array" aca="1" ref="G20" ca="1">IF(INDEX('Since Inception Returns'!$B$188:$AAA$188,1,A20-1)="","",IF(INDEX('Since Inception Returns'!$B$176:$AAA$176,1,A20-1)="",PRODUCT(OFFSET('Since Inception Returns'!$B$187,0,A20-2,-12),VLOOKUP("First Wealth Relative",'Since Inception Returns'!$B:$AAA,'Calendar Year Return'!A20-1,FALSE))-1,PRODUCT(OFFSET('Since Inception Returns'!$B$187,0,A20-2,-12))-1))</f>
        <v>2.9733922227910492E-2</v>
      </c>
      <c r="H20" s="249" t="str" cm="1">
        <f t="array" aca="1" ref="H20" ca="1">IF(INDEX('Since Inception Returns'!$B$176:$AAA$176,1,A20-1)="","",IF(INDEX('Since Inception Returns'!$B$164:$AAA$164,1,A20-1)="",PRODUCT(OFFSET('Since Inception Returns'!$B$175,0,A20-2,-12),VLOOKUP("First Wealth Relative",'Since Inception Returns'!$B:$AAA,'Calendar Year Return'!A20-1,FALSE))-1,PRODUCT(OFFSET('Since Inception Returns'!$B$175,0,A20-2,-12))-1))</f>
        <v/>
      </c>
      <c r="I20" s="249" t="str" cm="1">
        <f t="array" aca="1" ref="I20" ca="1">IF(INDEX('Since Inception Returns'!$B$164:$AAA$164,1,A20-1)="","",IF(INDEX('Since Inception Returns'!$B$152:$AAA$152,1,A20-1)="",PRODUCT(OFFSET('Since Inception Returns'!$B$163,0,A20-2,-12),VLOOKUP("First Wealth Relative",'Since Inception Returns'!$B:$AAA,'Calendar Year Return'!A20-1,FALSE))-1,PRODUCT(OFFSET('Since Inception Returns'!$B$163,0,A20-2,-12))-1))</f>
        <v/>
      </c>
      <c r="J20" s="249" t="str" cm="1">
        <f t="array" aca="1" ref="J20" ca="1">IF(INDEX('Since Inception Returns'!$B$152:$AAA$152,1,A20-1)="","",IF(INDEX('Since Inception Returns'!$B$140:$AAA$140,1,A20-1)="",PRODUCT(OFFSET('Since Inception Returns'!$B$151,0,A20-2,-12),VLOOKUP("First Wealth Relative",'Since Inception Returns'!$B:$AAA,'Calendar Year Return'!A20-1,FALSE))-1,PRODUCT(OFFSET('Since Inception Returns'!$B$151,0,A20-2,-12))-1))</f>
        <v/>
      </c>
      <c r="K20" s="249" t="str" cm="1">
        <f t="array" aca="1" ref="K20" ca="1">IF(INDEX('Since Inception Returns'!$B$140:$AAA$140,1,A20-1)="","",IF(INDEX('Since Inception Returns'!$B$128:$AAA$128,1,A20-1)="",PRODUCT(OFFSET('Since Inception Returns'!$B$139,0,A20-2,-12),VLOOKUP("First Wealth Relative",'Since Inception Returns'!$B:$AAA,'Calendar Year Return'!A20-1,FALSE))-1,PRODUCT(OFFSET('Since Inception Returns'!$B$139,0,A20-2,-12))-1))</f>
        <v/>
      </c>
      <c r="L20" s="249" t="str" cm="1">
        <f t="array" aca="1" ref="L20" ca="1">IF(INDEX('Since Inception Returns'!$B$128:$AAA$128,1,A20-1)="","",IF(INDEX('Since Inception Returns'!$B$116:$AAA$116,1,A20-1)="",PRODUCT(OFFSET('Since Inception Returns'!$B$127,0,A20-2,-12),VLOOKUP("First Wealth Relative",'Since Inception Returns'!$B:$AAA,'Calendar Year Return'!A20-1,FALSE))-1,PRODUCT(OFFSET('Since Inception Returns'!$B$127,0,A20-2,-12))-1))</f>
        <v/>
      </c>
      <c r="M20" s="249" t="str" cm="1">
        <f t="array" aca="1" ref="M20" ca="1">IF(INDEX('Since Inception Returns'!$B$116:$AAA$116,1,A20-1)="","",IF(INDEX('Since Inception Returns'!$B$104:$AAA$104,1,A20-1)="",PRODUCT(OFFSET('Since Inception Returns'!$B$115,0,A20-2,-12),VLOOKUP("First Wealth Relative",'Since Inception Returns'!$B:$AAA,'Calendar Year Return'!A20-1,FALSE))-1,PRODUCT(OFFSET('Since Inception Returns'!$B$115,0,A20-2,-12))-1))</f>
        <v/>
      </c>
      <c r="N20" s="249" t="str" cm="1">
        <f t="array" aca="1" ref="N20" ca="1">IF(INDEX('Since Inception Returns'!$B$104:$AAA$104,1,A20-1)="","",IF(INDEX('Since Inception Returns'!$B$92:$AAA$92,1,A20-1)="",PRODUCT(OFFSET('Since Inception Returns'!$B$103,0,A20-2,-12),VLOOKUP("First Wealth Relative",'Since Inception Returns'!$B:$AAA,'Calendar Year Return'!A20-1,FALSE))-1,PRODUCT(OFFSET('Since Inception Returns'!$B$103,0,A20-2,-12))-1))</f>
        <v/>
      </c>
      <c r="O20" s="249" t="str" cm="1">
        <f t="array" aca="1" ref="O20" ca="1">IF(INDEX('Since Inception Returns'!$B$92:$AAA$92,1,A20-1)="","",IF(INDEX('Since Inception Returns'!$B$80:$AAA$80,1,A20-1)="",PRODUCT(OFFSET('Since Inception Returns'!$B$91,0,A20-2,-12),VLOOKUP("First Wealth Relative",'Since Inception Returns'!$B:$AAA,'Calendar Year Return'!A20-1,FALSE))-1,PRODUCT(OFFSET('Since Inception Returns'!$B$91,0,A20-2,-12))-1))</f>
        <v/>
      </c>
      <c r="P20" s="249" t="str" cm="1">
        <f t="array" aca="1" ref="P20" ca="1">IF(INDEX('Since Inception Returns'!$B$80:$AAA$80,1,A20-1)="","",IF(INDEX('Since Inception Returns'!$B$68:$AAA$68,1,A20-1)="",PRODUCT(OFFSET('Since Inception Returns'!$B$79,0,A20-2,-12),VLOOKUP("First Wealth Relative",'Since Inception Returns'!$B:$AAA,'Calendar Year Return'!A20-1,FALSE))-1,PRODUCT(OFFSET('Since Inception Returns'!$B$79,0,A20-2,-12))-1))</f>
        <v/>
      </c>
      <c r="Q20" s="249" t="str" cm="1">
        <f t="array" aca="1" ref="Q20" ca="1">IF(INDEX('Since Inception Returns'!$B$68:$AAA$68,1,A20-1)="","",IF(INDEX('Since Inception Returns'!$B$56:$AAA$56,1,A20-1)="",PRODUCT(OFFSET('Since Inception Returns'!$B$67,0,A20-2,-12),VLOOKUP("First Wealth Relative",'Since Inception Returns'!$B:$AAA,'Calendar Year Return'!A20-1,FALSE))-1,PRODUCT(OFFSET('Since Inception Returns'!$B$67,0,A20-2,-12))-1))</f>
        <v/>
      </c>
    </row>
    <row r="21" spans="1:17" hidden="1">
      <c r="A21" s="230"/>
      <c r="B21" s="230">
        <v>12</v>
      </c>
      <c r="C21" s="238" t="s">
        <v>111</v>
      </c>
      <c r="D21" s="91" t="s">
        <v>112</v>
      </c>
      <c r="E21" s="229" t="s">
        <v>110</v>
      </c>
      <c r="F21" s="249" cm="1">
        <f t="array" aca="1" ref="F21" ca="1">IF(INDEX('Since Inception (BM)'!$B$188:$AAA$188,1,B21-1)="",PRODUCT(OFFSET('Since Inception (BM)'!$B$199,0,B21-2,-12),VLOOKUP("First Wealth Relative",'Since Inception (BM)'!$B:$AAA,'Calendar Year Return'!B21-1,FALSE))-1,PRODUCT(OFFSET('Since Inception (BM)'!$B$199,0,B21-2,-12))-1)</f>
        <v>3.8992854667597499E-2</v>
      </c>
      <c r="G21" s="249" cm="1">
        <f t="array" aca="1" ref="G21" ca="1">IF(INDEX('Since Inception (BM)'!$B$188:$AAA$188,1,B21-1)="","",IF(INDEX('Since Inception (BM)'!$B$176:$AAA$176,1,B21-1)="",PRODUCT(OFFSET('Since Inception (BM)'!$B$187,0,B21-2,-12),VLOOKUP("First Wealth Relative",'Since Inception (BM)'!$B:$AAA,'Calendar Year Return'!B21-1,FALSE))-1,PRODUCT(OFFSET('Since Inception (BM)'!$B$187,0,B21-2,-12))-1))</f>
        <v>-2.5360127180983461E-2</v>
      </c>
      <c r="H21" s="249" t="str" cm="1">
        <f t="array" aca="1" ref="H21" ca="1">IF(INDEX('Since Inception (BM)'!$B$176:$AAA$176,1,B21-1)="","",IF(INDEX('Since Inception (BM)'!$B$164:$AAA$164,1,B21-1)="",PRODUCT(OFFSET('Since Inception (BM)'!$B$175,0,B21-2,-12),VLOOKUP("First Wealth Relative",'Since Inception (BM)'!$B:$AAA,'Calendar Year Return'!B21-1,FALSE))-1,PRODUCT(OFFSET('Since Inception (BM)'!$B$175,0,B21-2,-12))-1))</f>
        <v/>
      </c>
      <c r="I21" s="249" t="str" cm="1">
        <f t="array" aca="1" ref="I21" ca="1">IF(INDEX('Since Inception (BM)'!$B$164:$AAA$164,1,B21-1)="","",IF(INDEX('Since Inception (BM)'!$B$152:$AAA$152,1,B21-1)="",PRODUCT(OFFSET('Since Inception (BM)'!$B$163,0,B21-2,-12),VLOOKUP("First Wealth Relative",'Since Inception (BM)'!$B:$AAA,'Calendar Year Return'!B21-1,FALSE))-1,PRODUCT(OFFSET('Since Inception (BM)'!$B$163,0,B21-2,-12))-1))</f>
        <v/>
      </c>
      <c r="J21" s="249" t="str" cm="1">
        <f t="array" aca="1" ref="J21" ca="1">IF(INDEX('Since Inception (BM)'!$B$152:$AAA$152,1,B21-1)="","",IF(INDEX('Since Inception (BM)'!$B$140:$AAA$140,1,B21-1)="",PRODUCT(OFFSET('Since Inception (BM)'!$B$151,0,B21-2,-12),VLOOKUP("First Wealth Relative",'Since Inception (BM)'!$B:$AAA,'Calendar Year Return'!B21-1,FALSE))-1,PRODUCT(OFFSET('Since Inception (BM)'!$B$151,0,B21-2,-12))-1))</f>
        <v/>
      </c>
      <c r="K21" s="249" t="str" cm="1">
        <f t="array" aca="1" ref="K21" ca="1">IF(INDEX('Since Inception (BM)'!$B$140:$AAA$140,1,B21-1)="","",IF(INDEX('Since Inception (BM)'!$B$128:$AAA$128,1,B21-1)="",PRODUCT(OFFSET('Since Inception (BM)'!$B$139,0,B21-2,-12),VLOOKUP("First Wealth Relative",'Since Inception (BM)'!$B:$AAA,'Calendar Year Return'!B21-1,FALSE))-1,PRODUCT(OFFSET('Since Inception (BM)'!$B$139,0,B21-2,-12))-1))</f>
        <v/>
      </c>
      <c r="L21" s="249" t="str" cm="1">
        <f t="array" aca="1" ref="L21" ca="1">IF(INDEX('Since Inception (BM)'!$B$128:$AAA$128,1,B21-1)="","",IF(INDEX('Since Inception (BM)'!$B$116:$AAA$116,1,B21-1)="",PRODUCT(OFFSET('Since Inception (BM)'!$B$127,0,B21-2,-12),VLOOKUP("First Wealth Relative",'Since Inception (BM)'!$B:$AAA,'Calendar Year Return'!B21-1,FALSE))-1,PRODUCT(OFFSET('Since Inception (BM)'!$B$127,0,B21-2,-12))-1))</f>
        <v/>
      </c>
      <c r="M21" s="249" t="str" cm="1">
        <f t="array" aca="1" ref="M21" ca="1">IF(INDEX('Since Inception (BM)'!$B$116:$AAA$116,1,B21-1)="","",IF(INDEX('Since Inception (BM)'!$B$104:$AAA$104,1,B21-1)="",PRODUCT(OFFSET('Since Inception (BM)'!$B$115,0,B21-2,-12),VLOOKUP("First Wealth Relative",'Since Inception (BM)'!$B:$AAA,'Calendar Year Return'!B21-1,FALSE))-1,PRODUCT(OFFSET('Since Inception (BM)'!$B$115,0,B21-2,-12))-1))</f>
        <v/>
      </c>
      <c r="N21" s="249" t="str" cm="1">
        <f t="array" aca="1" ref="N21" ca="1">IF(INDEX('Since Inception (BM)'!$B$104:$AAA$104,1,B21-1)="","",IF(INDEX('Since Inception (BM)'!$B$92:$AAA$92,1,B21-1)="",PRODUCT(OFFSET('Since Inception (BM)'!$B$103,0,B21-2,-12),VLOOKUP("First Wealth Relative",'Since Inception (BM)'!$B:$AAA,'Calendar Year Return'!B21-1,FALSE))-1,PRODUCT(OFFSET('Since Inception (BM)'!$B$103,0,B21-2,-12))-1))</f>
        <v/>
      </c>
      <c r="O21" s="249" t="str" cm="1">
        <f t="array" aca="1" ref="O21" ca="1">IF(INDEX('Since Inception (BM)'!$B$92:$AAA$92,1,B21-1)="","",IF(INDEX('Since Inception (BM)'!$B$80:$AAA$80,1,B21-1)="",PRODUCT(OFFSET('Since Inception (BM)'!$B$91,0,B21-2,-12),VLOOKUP("First Wealth Relative",'Since Inception (BM)'!$B:$AAA,'Calendar Year Return'!B21-1,FALSE))-1,PRODUCT(OFFSET('Since Inception (BM)'!$B$91,0,B21-2,-12))-1))</f>
        <v/>
      </c>
      <c r="P21" s="249" t="str" cm="1">
        <f t="array" aca="1" ref="P21" ca="1">IF(INDEX('Since Inception (BM)'!$B$80:$AAA$80,1,B21-1)="","",IF(INDEX('Since Inception (BM)'!$B$68:$AAA$68,1,B21-1)="",PRODUCT(OFFSET('Since Inception (BM)'!$B$79,0,B21-2,-12),VLOOKUP("First Wealth Relative",'Since Inception (BM)'!$B:$AAA,'Calendar Year Return'!B21-1,FALSE))-1,PRODUCT(OFFSET('Since Inception (BM)'!$B$79,0,B21-2,-12))-1))</f>
        <v/>
      </c>
      <c r="Q21" s="249" t="str" cm="1">
        <f t="array" aca="1" ref="Q21" ca="1">IF(INDEX('Since Inception (BM)'!$B$68:$AAA$68,1,B21-1)="","",IF(INDEX('Since Inception (BM)'!$B$56:$AAA$56,1,B21-1)="",PRODUCT(OFFSET('Since Inception (BM)'!$B$67,0,B21-2,-12),VLOOKUP("First Wealth Relative",'Since Inception (BM)'!$B:$AAA,'Calendar Year Return'!B21-1,FALSE))-1,PRODUCT(OFFSET('Since Inception (BM)'!$B$67,0,B21-2,-12))-1))</f>
        <v/>
      </c>
    </row>
    <row r="22" spans="1:17" hidden="1">
      <c r="A22" s="184">
        <v>13</v>
      </c>
      <c r="B22" s="184"/>
      <c r="C22" s="238" t="s">
        <v>113</v>
      </c>
      <c r="D22" s="91" t="s">
        <v>114</v>
      </c>
      <c r="E22" s="91" t="s">
        <v>109</v>
      </c>
      <c r="F22" s="249" cm="1">
        <f t="array" aca="1" ref="F22" ca="1">IF(INDEX('Since Inception Returns'!$B$188:$AAA$188,1,A22-1)="",PRODUCT(OFFSET('Since Inception Returns'!$B$199,0,A22-2,-12),VLOOKUP("First Wealth Relative",'Since Inception Returns'!$B:$AAA,'Calendar Year Return'!A22-1,FALSE))-1,PRODUCT(OFFSET('Since Inception Returns'!$B$199,0,A22-2,-12))-1)</f>
        <v>6.0553025098354363E-2</v>
      </c>
      <c r="G22" s="249" cm="1">
        <f t="array" aca="1" ref="G22" ca="1">IF(INDEX('Since Inception Returns'!$B$188:$AAA$188,1,A22-1)="","",IF(INDEX('Since Inception Returns'!$B$176:$AAA$176,1,A22-1)="",PRODUCT(OFFSET('Since Inception Returns'!$B$187,0,A22-2,-12),VLOOKUP("First Wealth Relative",'Since Inception Returns'!$B:$AAA,'Calendar Year Return'!A22-1,FALSE))-1,PRODUCT(OFFSET('Since Inception Returns'!$B$187,0,A22-2,-12))-1))</f>
        <v>-3.9823115129395514E-2</v>
      </c>
      <c r="H22" s="249" t="str" cm="1">
        <f t="array" aca="1" ref="H22" ca="1">IF(INDEX('Since Inception Returns'!$B$176:$AAA$176,1,A22-1)="","",IF(INDEX('Since Inception Returns'!$B$164:$AAA$164,1,A22-1)="",PRODUCT(OFFSET('Since Inception Returns'!$B$175,0,A22-2,-12),VLOOKUP("First Wealth Relative",'Since Inception Returns'!$B:$AAA,'Calendar Year Return'!A22-1,FALSE))-1,PRODUCT(OFFSET('Since Inception Returns'!$B$175,0,A22-2,-12))-1))</f>
        <v/>
      </c>
      <c r="I22" s="249" t="str" cm="1">
        <f t="array" aca="1" ref="I22" ca="1">IF(INDEX('Since Inception Returns'!$B$164:$AAA$164,1,A22-1)="","",IF(INDEX('Since Inception Returns'!$B$152:$AAA$152,1,A22-1)="",PRODUCT(OFFSET('Since Inception Returns'!$B$163,0,A22-2,-12),VLOOKUP("First Wealth Relative",'Since Inception Returns'!$B:$AAA,'Calendar Year Return'!A22-1,FALSE))-1,PRODUCT(OFFSET('Since Inception Returns'!$B$163,0,A22-2,-12))-1))</f>
        <v/>
      </c>
      <c r="J22" s="249" t="str" cm="1">
        <f t="array" aca="1" ref="J22" ca="1">IF(INDEX('Since Inception Returns'!$B$152:$AAA$152,1,A22-1)="","",IF(INDEX('Since Inception Returns'!$B$140:$AAA$140,1,A22-1)="",PRODUCT(OFFSET('Since Inception Returns'!$B$151,0,A22-2,-12),VLOOKUP("First Wealth Relative",'Since Inception Returns'!$B:$AAA,'Calendar Year Return'!A22-1,FALSE))-1,PRODUCT(OFFSET('Since Inception Returns'!$B$151,0,A22-2,-12))-1))</f>
        <v/>
      </c>
      <c r="K22" s="249" t="str" cm="1">
        <f t="array" aca="1" ref="K22" ca="1">IF(INDEX('Since Inception Returns'!$B$140:$AAA$140,1,A22-1)="","",IF(INDEX('Since Inception Returns'!$B$128:$AAA$128,1,A22-1)="",PRODUCT(OFFSET('Since Inception Returns'!$B$139,0,A22-2,-12),VLOOKUP("First Wealth Relative",'Since Inception Returns'!$B:$AAA,'Calendar Year Return'!A22-1,FALSE))-1,PRODUCT(OFFSET('Since Inception Returns'!$B$139,0,A22-2,-12))-1))</f>
        <v/>
      </c>
      <c r="L22" s="249" t="str" cm="1">
        <f t="array" aca="1" ref="L22" ca="1">IF(INDEX('Since Inception Returns'!$B$128:$AAA$128,1,A22-1)="","",IF(INDEX('Since Inception Returns'!$B$116:$AAA$116,1,A22-1)="",PRODUCT(OFFSET('Since Inception Returns'!$B$127,0,A22-2,-12),VLOOKUP("First Wealth Relative",'Since Inception Returns'!$B:$AAA,'Calendar Year Return'!A22-1,FALSE))-1,PRODUCT(OFFSET('Since Inception Returns'!$B$127,0,A22-2,-12))-1))</f>
        <v/>
      </c>
      <c r="M22" s="249" t="str" cm="1">
        <f t="array" aca="1" ref="M22" ca="1">IF(INDEX('Since Inception Returns'!$B$116:$AAA$116,1,A22-1)="","",IF(INDEX('Since Inception Returns'!$B$104:$AAA$104,1,A22-1)="",PRODUCT(OFFSET('Since Inception Returns'!$B$115,0,A22-2,-12),VLOOKUP("First Wealth Relative",'Since Inception Returns'!$B:$AAA,'Calendar Year Return'!A22-1,FALSE))-1,PRODUCT(OFFSET('Since Inception Returns'!$B$115,0,A22-2,-12))-1))</f>
        <v/>
      </c>
      <c r="N22" s="249" t="str" cm="1">
        <f t="array" aca="1" ref="N22" ca="1">IF(INDEX('Since Inception Returns'!$B$104:$AAA$104,1,A22-1)="","",IF(INDEX('Since Inception Returns'!$B$92:$AAA$92,1,A22-1)="",PRODUCT(OFFSET('Since Inception Returns'!$B$103,0,A22-2,-12),VLOOKUP("First Wealth Relative",'Since Inception Returns'!$B:$AAA,'Calendar Year Return'!A22-1,FALSE))-1,PRODUCT(OFFSET('Since Inception Returns'!$B$103,0,A22-2,-12))-1))</f>
        <v/>
      </c>
      <c r="O22" s="249" t="str" cm="1">
        <f t="array" aca="1" ref="O22" ca="1">IF(INDEX('Since Inception Returns'!$B$92:$AAA$92,1,A22-1)="","",IF(INDEX('Since Inception Returns'!$B$80:$AAA$80,1,A22-1)="",PRODUCT(OFFSET('Since Inception Returns'!$B$91,0,A22-2,-12),VLOOKUP("First Wealth Relative",'Since Inception Returns'!$B:$AAA,'Calendar Year Return'!A22-1,FALSE))-1,PRODUCT(OFFSET('Since Inception Returns'!$B$91,0,A22-2,-12))-1))</f>
        <v/>
      </c>
      <c r="P22" s="249" t="str" cm="1">
        <f t="array" aca="1" ref="P22" ca="1">IF(INDEX('Since Inception Returns'!$B$80:$AAA$80,1,A22-1)="","",IF(INDEX('Since Inception Returns'!$B$68:$AAA$68,1,A22-1)="",PRODUCT(OFFSET('Since Inception Returns'!$B$79,0,A22-2,-12),VLOOKUP("First Wealth Relative",'Since Inception Returns'!$B:$AAA,'Calendar Year Return'!A22-1,FALSE))-1,PRODUCT(OFFSET('Since Inception Returns'!$B$79,0,A22-2,-12))-1))</f>
        <v/>
      </c>
      <c r="Q22" s="249" t="str" cm="1">
        <f t="array" aca="1" ref="Q22" ca="1">IF(INDEX('Since Inception Returns'!$B$68:$AAA$68,1,A22-1)="","",IF(INDEX('Since Inception Returns'!$B$56:$AAA$56,1,A22-1)="",PRODUCT(OFFSET('Since Inception Returns'!$B$67,0,A22-2,-12),VLOOKUP("First Wealth Relative",'Since Inception Returns'!$B:$AAA,'Calendar Year Return'!A22-1,FALSE))-1,PRODUCT(OFFSET('Since Inception Returns'!$B$67,0,A22-2,-12))-1))</f>
        <v/>
      </c>
    </row>
    <row r="23" spans="1:17" hidden="1">
      <c r="A23" s="230"/>
      <c r="B23" s="230">
        <v>13</v>
      </c>
      <c r="C23" s="238" t="s">
        <v>113</v>
      </c>
      <c r="D23" s="91" t="s">
        <v>114</v>
      </c>
      <c r="E23" s="229" t="s">
        <v>110</v>
      </c>
      <c r="F23" s="249" cm="1">
        <f t="array" aca="1" ref="F23" ca="1">IF(INDEX('Since Inception (BM)'!$B$188:$AAA$188,1,B23-1)="",PRODUCT(OFFSET('Since Inception (BM)'!$B$199,0,B23-2,-12),VLOOKUP("First Wealth Relative",'Since Inception (BM)'!$B:$AAA,'Calendar Year Return'!B23-1,FALSE))-1,PRODUCT(OFFSET('Since Inception (BM)'!$B$199,0,B23-2,-12))-1)</f>
        <v>3.8992854667597499E-2</v>
      </c>
      <c r="G23" s="249" cm="1">
        <f t="array" aca="1" ref="G23" ca="1">IF(INDEX('Since Inception (BM)'!$B$188:$AAA$188,1,B23-1)="","",IF(INDEX('Since Inception (BM)'!$B$176:$AAA$176,1,B23-1)="",PRODUCT(OFFSET('Since Inception (BM)'!$B$187,0,B23-2,-12),VLOOKUP("First Wealth Relative",'Since Inception (BM)'!$B:$AAA,'Calendar Year Return'!B23-1,FALSE))-1,PRODUCT(OFFSET('Since Inception (BM)'!$B$187,0,B23-2,-12))-1))</f>
        <v>-5.0559729877926451E-2</v>
      </c>
      <c r="H23" s="249" t="str" cm="1">
        <f t="array" aca="1" ref="H23" ca="1">IF(INDEX('Since Inception (BM)'!$B$176:$AAA$176,1,B23-1)="","",IF(INDEX('Since Inception (BM)'!$B$164:$AAA$164,1,B23-1)="",PRODUCT(OFFSET('Since Inception (BM)'!$B$175,0,B23-2,-12),VLOOKUP("First Wealth Relative",'Since Inception (BM)'!$B:$AAA,'Calendar Year Return'!B23-1,FALSE))-1,PRODUCT(OFFSET('Since Inception (BM)'!$B$175,0,B23-2,-12))-1))</f>
        <v/>
      </c>
      <c r="I23" s="249" t="str" cm="1">
        <f t="array" aca="1" ref="I23" ca="1">IF(INDEX('Since Inception (BM)'!$B$164:$AAA$164,1,B23-1)="","",IF(INDEX('Since Inception (BM)'!$B$152:$AAA$152,1,B23-1)="",PRODUCT(OFFSET('Since Inception (BM)'!$B$163,0,B23-2,-12),VLOOKUP("First Wealth Relative",'Since Inception (BM)'!$B:$AAA,'Calendar Year Return'!B23-1,FALSE))-1,PRODUCT(OFFSET('Since Inception (BM)'!$B$163,0,B23-2,-12))-1))</f>
        <v/>
      </c>
      <c r="J23" s="249" t="str" cm="1">
        <f t="array" aca="1" ref="J23" ca="1">IF(INDEX('Since Inception (BM)'!$B$152:$AAA$152,1,B23-1)="","",IF(INDEX('Since Inception (BM)'!$B$140:$AAA$140,1,B23-1)="",PRODUCT(OFFSET('Since Inception (BM)'!$B$151,0,B23-2,-12),VLOOKUP("First Wealth Relative",'Since Inception (BM)'!$B:$AAA,'Calendar Year Return'!B23-1,FALSE))-1,PRODUCT(OFFSET('Since Inception (BM)'!$B$151,0,B23-2,-12))-1))</f>
        <v/>
      </c>
      <c r="K23" s="249" t="str" cm="1">
        <f t="array" aca="1" ref="K23" ca="1">IF(INDEX('Since Inception (BM)'!$B$140:$AAA$140,1,B23-1)="","",IF(INDEX('Since Inception (BM)'!$B$128:$AAA$128,1,B23-1)="",PRODUCT(OFFSET('Since Inception (BM)'!$B$139,0,B23-2,-12),VLOOKUP("First Wealth Relative",'Since Inception (BM)'!$B:$AAA,'Calendar Year Return'!B23-1,FALSE))-1,PRODUCT(OFFSET('Since Inception (BM)'!$B$139,0,B23-2,-12))-1))</f>
        <v/>
      </c>
      <c r="L23" s="249" t="str" cm="1">
        <f t="array" aca="1" ref="L23" ca="1">IF(INDEX('Since Inception (BM)'!$B$128:$AAA$128,1,B23-1)="","",IF(INDEX('Since Inception (BM)'!$B$116:$AAA$116,1,B23-1)="",PRODUCT(OFFSET('Since Inception (BM)'!$B$127,0,B23-2,-12),VLOOKUP("First Wealth Relative",'Since Inception (BM)'!$B:$AAA,'Calendar Year Return'!B23-1,FALSE))-1,PRODUCT(OFFSET('Since Inception (BM)'!$B$127,0,B23-2,-12))-1))</f>
        <v/>
      </c>
      <c r="M23" s="249" t="str" cm="1">
        <f t="array" aca="1" ref="M23" ca="1">IF(INDEX('Since Inception (BM)'!$B$116:$AAA$116,1,B23-1)="","",IF(INDEX('Since Inception (BM)'!$B$104:$AAA$104,1,B23-1)="",PRODUCT(OFFSET('Since Inception (BM)'!$B$115,0,B23-2,-12),VLOOKUP("First Wealth Relative",'Since Inception (BM)'!$B:$AAA,'Calendar Year Return'!B23-1,FALSE))-1,PRODUCT(OFFSET('Since Inception (BM)'!$B$115,0,B23-2,-12))-1))</f>
        <v/>
      </c>
      <c r="N23" s="249" t="str" cm="1">
        <f t="array" aca="1" ref="N23" ca="1">IF(INDEX('Since Inception (BM)'!$B$104:$AAA$104,1,B23-1)="","",IF(INDEX('Since Inception (BM)'!$B$92:$AAA$92,1,B23-1)="",PRODUCT(OFFSET('Since Inception (BM)'!$B$103,0,B23-2,-12),VLOOKUP("First Wealth Relative",'Since Inception (BM)'!$B:$AAA,'Calendar Year Return'!B23-1,FALSE))-1,PRODUCT(OFFSET('Since Inception (BM)'!$B$103,0,B23-2,-12))-1))</f>
        <v/>
      </c>
      <c r="O23" s="249" t="str" cm="1">
        <f t="array" aca="1" ref="O23" ca="1">IF(INDEX('Since Inception (BM)'!$B$92:$AAA$92,1,B23-1)="","",IF(INDEX('Since Inception (BM)'!$B$80:$AAA$80,1,B23-1)="",PRODUCT(OFFSET('Since Inception (BM)'!$B$91,0,B23-2,-12),VLOOKUP("First Wealth Relative",'Since Inception (BM)'!$B:$AAA,'Calendar Year Return'!B23-1,FALSE))-1,PRODUCT(OFFSET('Since Inception (BM)'!$B$91,0,B23-2,-12))-1))</f>
        <v/>
      </c>
      <c r="P23" s="249" t="str" cm="1">
        <f t="array" aca="1" ref="P23" ca="1">IF(INDEX('Since Inception (BM)'!$B$80:$AAA$80,1,B23-1)="","",IF(INDEX('Since Inception (BM)'!$B$68:$AAA$68,1,B23-1)="",PRODUCT(OFFSET('Since Inception (BM)'!$B$79,0,B23-2,-12),VLOOKUP("First Wealth Relative",'Since Inception (BM)'!$B:$AAA,'Calendar Year Return'!B23-1,FALSE))-1,PRODUCT(OFFSET('Since Inception (BM)'!$B$79,0,B23-2,-12))-1))</f>
        <v/>
      </c>
      <c r="Q23" s="249" t="str" cm="1">
        <f t="array" aca="1" ref="Q23" ca="1">IF(INDEX('Since Inception (BM)'!$B$68:$AAA$68,1,B23-1)="","",IF(INDEX('Since Inception (BM)'!$B$56:$AAA$56,1,B23-1)="",PRODUCT(OFFSET('Since Inception (BM)'!$B$67,0,B23-2,-12),VLOOKUP("First Wealth Relative",'Since Inception (BM)'!$B:$AAA,'Calendar Year Return'!B23-1,FALSE))-1,PRODUCT(OFFSET('Since Inception (BM)'!$B$67,0,B23-2,-12))-1))</f>
        <v/>
      </c>
    </row>
    <row r="24" spans="1:17" hidden="1">
      <c r="A24" s="184">
        <v>14</v>
      </c>
      <c r="B24" s="184"/>
      <c r="C24" s="238" t="s">
        <v>30</v>
      </c>
      <c r="D24" s="91" t="s">
        <v>31</v>
      </c>
      <c r="E24" s="91" t="s">
        <v>115</v>
      </c>
      <c r="F24" s="249" cm="1">
        <f t="array" aca="1" ref="F24" ca="1">IF(INDEX('Since Inception Returns'!$B$188:$AAA$188,1,A24-1)="",PRODUCT(OFFSET('Since Inception Returns'!$B$199,0,A24-2,-12),VLOOKUP("First Wealth Relative",'Since Inception Returns'!$B:$AAA,'Calendar Year Return'!A24-1,FALSE))-1,PRODUCT(OFFSET('Since Inception Returns'!$B$199,0,A24-2,-12))-1)</f>
        <v>0.25682532412714365</v>
      </c>
      <c r="G24" s="249" cm="1">
        <f t="array" aca="1" ref="G24" ca="1">IF(INDEX('Since Inception Returns'!$B$188:$AAA$188,1,A24-1)="","",IF(INDEX('Since Inception Returns'!$B$176:$AAA$176,1,A24-1)="",PRODUCT(OFFSET('Since Inception Returns'!$B$187,0,A24-2,-12),VLOOKUP("First Wealth Relative",'Since Inception Returns'!$B:$AAA,'Calendar Year Return'!A24-1,FALSE))-1,PRODUCT(OFFSET('Since Inception Returns'!$B$187,0,A24-2,-12))-1))</f>
        <v>0.16437433147471769</v>
      </c>
      <c r="H24" s="249" cm="1">
        <f t="array" aca="1" ref="H24" ca="1">IF(INDEX('Since Inception Returns'!$B$176:$AAA$176,1,A24-1)="","",IF(INDEX('Since Inception Returns'!$B$164:$AAA$164,1,A24-1)="",PRODUCT(OFFSET('Since Inception Returns'!$B$175,0,A24-2,-12),VLOOKUP("First Wealth Relative",'Since Inception Returns'!$B:$AAA,'Calendar Year Return'!A24-1,FALSE))-1,PRODUCT(OFFSET('Since Inception Returns'!$B$175,0,A24-2,-12))-1))</f>
        <v>6.6817746996791438E-2</v>
      </c>
      <c r="I24" s="249" cm="1">
        <f t="array" aca="1" ref="I24" ca="1">IF(INDEX('Since Inception Returns'!$B$164:$AAA$164,1,A24-1)="","",IF(INDEX('Since Inception Returns'!$B$152:$AAA$152,1,A24-1)="",PRODUCT(OFFSET('Since Inception Returns'!$B$163,0,A24-2,-12),VLOOKUP("First Wealth Relative",'Since Inception Returns'!$B:$AAA,'Calendar Year Return'!A24-1,FALSE))-1,PRODUCT(OFFSET('Since Inception Returns'!$B$163,0,A24-2,-12))-1))</f>
        <v>-7.4106643263085914E-2</v>
      </c>
      <c r="J24" s="249" t="str" cm="1">
        <f t="array" aca="1" ref="J24" ca="1">IF(INDEX('Since Inception Returns'!$B$152:$AAA$152,1,A24-1)="","",IF(INDEX('Since Inception Returns'!$B$140:$AAA$140,1,A24-1)="",PRODUCT(OFFSET('Since Inception Returns'!$B$151,0,A24-2,-12),VLOOKUP("First Wealth Relative",'Since Inception Returns'!$B:$AAA,'Calendar Year Return'!A24-1,FALSE))-1,PRODUCT(OFFSET('Since Inception Returns'!$B$151,0,A24-2,-12))-1))</f>
        <v/>
      </c>
      <c r="K24" s="249" t="str" cm="1">
        <f t="array" aca="1" ref="K24" ca="1">IF(INDEX('Since Inception Returns'!$B$140:$AAA$140,1,A24-1)="","",IF(INDEX('Since Inception Returns'!$B$128:$AAA$128,1,A24-1)="",PRODUCT(OFFSET('Since Inception Returns'!$B$139,0,A24-2,-12),VLOOKUP("First Wealth Relative",'Since Inception Returns'!$B:$AAA,'Calendar Year Return'!A24-1,FALSE))-1,PRODUCT(OFFSET('Since Inception Returns'!$B$139,0,A24-2,-12))-1))</f>
        <v/>
      </c>
      <c r="L24" s="249" t="str" cm="1">
        <f t="array" aca="1" ref="L24" ca="1">IF(INDEX('Since Inception Returns'!$B$128:$AAA$128,1,A24-1)="","",IF(INDEX('Since Inception Returns'!$B$116:$AAA$116,1,A24-1)="",PRODUCT(OFFSET('Since Inception Returns'!$B$127,0,A24-2,-12),VLOOKUP("First Wealth Relative",'Since Inception Returns'!$B:$AAA,'Calendar Year Return'!A24-1,FALSE))-1,PRODUCT(OFFSET('Since Inception Returns'!$B$127,0,A24-2,-12))-1))</f>
        <v/>
      </c>
      <c r="M24" s="249" t="str" cm="1">
        <f t="array" aca="1" ref="M24" ca="1">IF(INDEX('Since Inception Returns'!$B$116:$AAA$116,1,A24-1)="","",IF(INDEX('Since Inception Returns'!$B$104:$AAA$104,1,A24-1)="",PRODUCT(OFFSET('Since Inception Returns'!$B$115,0,A24-2,-12),VLOOKUP("First Wealth Relative",'Since Inception Returns'!$B:$AAA,'Calendar Year Return'!A24-1,FALSE))-1,PRODUCT(OFFSET('Since Inception Returns'!$B$115,0,A24-2,-12))-1))</f>
        <v/>
      </c>
      <c r="N24" s="249" t="str" cm="1">
        <f t="array" aca="1" ref="N24" ca="1">IF(INDEX('Since Inception Returns'!$B$104:$AAA$104,1,A24-1)="","",IF(INDEX('Since Inception Returns'!$B$92:$AAA$92,1,A24-1)="",PRODUCT(OFFSET('Since Inception Returns'!$B$103,0,A24-2,-12),VLOOKUP("First Wealth Relative",'Since Inception Returns'!$B:$AAA,'Calendar Year Return'!A24-1,FALSE))-1,PRODUCT(OFFSET('Since Inception Returns'!$B$103,0,A24-2,-12))-1))</f>
        <v/>
      </c>
      <c r="O24" s="249" t="str" cm="1">
        <f t="array" aca="1" ref="O24" ca="1">IF(INDEX('Since Inception Returns'!$B$92:$AAA$92,1,A24-1)="","",IF(INDEX('Since Inception Returns'!$B$80:$AAA$80,1,A24-1)="",PRODUCT(OFFSET('Since Inception Returns'!$B$91,0,A24-2,-12),VLOOKUP("First Wealth Relative",'Since Inception Returns'!$B:$AAA,'Calendar Year Return'!A24-1,FALSE))-1,PRODUCT(OFFSET('Since Inception Returns'!$B$91,0,A24-2,-12))-1))</f>
        <v/>
      </c>
      <c r="P24" s="249" t="str" cm="1">
        <f t="array" aca="1" ref="P24" ca="1">IF(INDEX('Since Inception Returns'!$B$80:$AAA$80,1,A24-1)="","",IF(INDEX('Since Inception Returns'!$B$68:$AAA$68,1,A24-1)="",PRODUCT(OFFSET('Since Inception Returns'!$B$79,0,A24-2,-12),VLOOKUP("First Wealth Relative",'Since Inception Returns'!$B:$AAA,'Calendar Year Return'!A24-1,FALSE))-1,PRODUCT(OFFSET('Since Inception Returns'!$B$79,0,A24-2,-12))-1))</f>
        <v/>
      </c>
      <c r="Q24" s="249" t="str" cm="1">
        <f t="array" aca="1" ref="Q24" ca="1">IF(INDEX('Since Inception Returns'!$B$68:$AAA$68,1,A24-1)="","",IF(INDEX('Since Inception Returns'!$B$56:$AAA$56,1,A24-1)="",PRODUCT(OFFSET('Since Inception Returns'!$B$67,0,A24-2,-12),VLOOKUP("First Wealth Relative",'Since Inception Returns'!$B:$AAA,'Calendar Year Return'!A24-1,FALSE))-1,PRODUCT(OFFSET('Since Inception Returns'!$B$67,0,A24-2,-12))-1))</f>
        <v/>
      </c>
    </row>
    <row r="25" spans="1:17" hidden="1">
      <c r="A25" s="230"/>
      <c r="B25" s="230">
        <v>14</v>
      </c>
      <c r="C25" s="238" t="s">
        <v>30</v>
      </c>
      <c r="D25" s="91" t="s">
        <v>31</v>
      </c>
      <c r="E25" s="229" t="s">
        <v>116</v>
      </c>
      <c r="F25" s="249" cm="1">
        <f t="array" aca="1" ref="F25" ca="1">IF(INDEX('Since Inception (BM)'!$B$188:$AAA$188,1,B25-1)="",PRODUCT(OFFSET('Since Inception (BM)'!$B$199,0,B25-2,-12),VLOOKUP("First Wealth Relative",'Since Inception (BM)'!$B:$AAA,'Calendar Year Return'!B25-1,FALSE))-1,PRODUCT(OFFSET('Since Inception (BM)'!$B$199,0,B25-2,-12))-1)</f>
        <v>0.29280288899168827</v>
      </c>
      <c r="G25" s="249" cm="1">
        <f t="array" aca="1" ref="G25" ca="1">IF(INDEX('Since Inception (BM)'!$B$188:$AAA$188,1,B25-1)="","",IF(INDEX('Since Inception (BM)'!$B$176:$AAA$176,1,B25-1)="",PRODUCT(OFFSET('Since Inception (BM)'!$B$187,0,B25-2,-12),VLOOKUP("First Wealth Relative",'Since Inception (BM)'!$B:$AAA,'Calendar Year Return'!B25-1,FALSE))-1,PRODUCT(OFFSET('Since Inception (BM)'!$B$187,0,B25-2,-12))-1))</f>
        <v>0.21611861207897798</v>
      </c>
      <c r="H25" s="249" cm="1">
        <f t="array" aca="1" ref="H25" ca="1">IF(INDEX('Since Inception (BM)'!$B$176:$AAA$176,1,B25-1)="","",IF(INDEX('Since Inception (BM)'!$B$164:$AAA$164,1,B25-1)="",PRODUCT(OFFSET('Since Inception (BM)'!$B$175,0,B25-2,-12),VLOOKUP("First Wealth Relative",'Since Inception (BM)'!$B:$AAA,'Calendar Year Return'!B25-1,FALSE))-1,PRODUCT(OFFSET('Since Inception (BM)'!$B$175,0,B25-2,-12))-1))</f>
        <v>0.12763214439192083</v>
      </c>
      <c r="I25" s="249" cm="1">
        <f t="array" aca="1" ref="I25" ca="1">IF(INDEX('Since Inception (BM)'!$B$164:$AAA$164,1,B25-1)="","",IF(INDEX('Since Inception (BM)'!$B$152:$AAA$152,1,B25-1)="",PRODUCT(OFFSET('Since Inception (BM)'!$B$163,0,B25-2,-12),VLOOKUP("First Wealth Relative",'Since Inception (BM)'!$B:$AAA,'Calendar Year Return'!B25-1,FALSE))-1,PRODUCT(OFFSET('Since Inception (BM)'!$B$163,0,B25-2,-12))-1))</f>
        <v>-4.5458274570166379E-2</v>
      </c>
      <c r="J25" s="249" t="str" cm="1">
        <f t="array" aca="1" ref="J25" ca="1">IF(INDEX('Since Inception (BM)'!$B$152:$AAA$152,1,B25-1)="","",IF(INDEX('Since Inception (BM)'!$B$140:$AAA$140,1,B25-1)="",PRODUCT(OFFSET('Since Inception (BM)'!$B$151,0,B25-2,-12),VLOOKUP("First Wealth Relative",'Since Inception (BM)'!$B:$AAA,'Calendar Year Return'!B25-1,FALSE))-1,PRODUCT(OFFSET('Since Inception (BM)'!$B$151,0,B25-2,-12))-1))</f>
        <v/>
      </c>
      <c r="K25" s="249" t="str" cm="1">
        <f t="array" aca="1" ref="K25" ca="1">IF(INDEX('Since Inception (BM)'!$B$140:$AAA$140,1,B25-1)="","",IF(INDEX('Since Inception (BM)'!$B$128:$AAA$128,1,B25-1)="",PRODUCT(OFFSET('Since Inception (BM)'!$B$139,0,B25-2,-12),VLOOKUP("First Wealth Relative",'Since Inception (BM)'!$B:$AAA,'Calendar Year Return'!B25-1,FALSE))-1,PRODUCT(OFFSET('Since Inception (BM)'!$B$139,0,B25-2,-12))-1))</f>
        <v/>
      </c>
      <c r="L25" s="249" t="str" cm="1">
        <f t="array" aca="1" ref="L25" ca="1">IF(INDEX('Since Inception (BM)'!$B$128:$AAA$128,1,B25-1)="","",IF(INDEX('Since Inception (BM)'!$B$116:$AAA$116,1,B25-1)="",PRODUCT(OFFSET('Since Inception (BM)'!$B$127,0,B25-2,-12),VLOOKUP("First Wealth Relative",'Since Inception (BM)'!$B:$AAA,'Calendar Year Return'!B25-1,FALSE))-1,PRODUCT(OFFSET('Since Inception (BM)'!$B$127,0,B25-2,-12))-1))</f>
        <v/>
      </c>
      <c r="M25" s="249" t="str" cm="1">
        <f t="array" aca="1" ref="M25" ca="1">IF(INDEX('Since Inception (BM)'!$B$116:$AAA$116,1,B25-1)="","",IF(INDEX('Since Inception (BM)'!$B$104:$AAA$104,1,B25-1)="",PRODUCT(OFFSET('Since Inception (BM)'!$B$115,0,B25-2,-12),VLOOKUP("First Wealth Relative",'Since Inception (BM)'!$B:$AAA,'Calendar Year Return'!B25-1,FALSE))-1,PRODUCT(OFFSET('Since Inception (BM)'!$B$115,0,B25-2,-12))-1))</f>
        <v/>
      </c>
      <c r="N25" s="249" t="str" cm="1">
        <f t="array" aca="1" ref="N25" ca="1">IF(INDEX('Since Inception (BM)'!$B$104:$AAA$104,1,B25-1)="","",IF(INDEX('Since Inception (BM)'!$B$92:$AAA$92,1,B25-1)="",PRODUCT(OFFSET('Since Inception (BM)'!$B$103,0,B25-2,-12),VLOOKUP("First Wealth Relative",'Since Inception (BM)'!$B:$AAA,'Calendar Year Return'!B25-1,FALSE))-1,PRODUCT(OFFSET('Since Inception (BM)'!$B$103,0,B25-2,-12))-1))</f>
        <v/>
      </c>
      <c r="O25" s="249" t="str" cm="1">
        <f t="array" aca="1" ref="O25" ca="1">IF(INDEX('Since Inception (BM)'!$B$92:$AAA$92,1,B25-1)="","",IF(INDEX('Since Inception (BM)'!$B$80:$AAA$80,1,B25-1)="",PRODUCT(OFFSET('Since Inception (BM)'!$B$91,0,B25-2,-12),VLOOKUP("First Wealth Relative",'Since Inception (BM)'!$B:$AAA,'Calendar Year Return'!B25-1,FALSE))-1,PRODUCT(OFFSET('Since Inception (BM)'!$B$91,0,B25-2,-12))-1))</f>
        <v/>
      </c>
      <c r="P25" s="249" t="str" cm="1">
        <f t="array" aca="1" ref="P25" ca="1">IF(INDEX('Since Inception (BM)'!$B$80:$AAA$80,1,B25-1)="","",IF(INDEX('Since Inception (BM)'!$B$68:$AAA$68,1,B25-1)="",PRODUCT(OFFSET('Since Inception (BM)'!$B$79,0,B25-2,-12),VLOOKUP("First Wealth Relative",'Since Inception (BM)'!$B:$AAA,'Calendar Year Return'!B25-1,FALSE))-1,PRODUCT(OFFSET('Since Inception (BM)'!$B$79,0,B25-2,-12))-1))</f>
        <v/>
      </c>
      <c r="Q25" s="249" t="str" cm="1">
        <f t="array" aca="1" ref="Q25" ca="1">IF(INDEX('Since Inception (BM)'!$B$68:$AAA$68,1,B25-1)="","",IF(INDEX('Since Inception (BM)'!$B$56:$AAA$56,1,B25-1)="",PRODUCT(OFFSET('Since Inception (BM)'!$B$67,0,B25-2,-12),VLOOKUP("First Wealth Relative",'Since Inception (BM)'!$B:$AAA,'Calendar Year Return'!B25-1,FALSE))-1,PRODUCT(OFFSET('Since Inception (BM)'!$B$67,0,B25-2,-12))-1))</f>
        <v/>
      </c>
    </row>
    <row r="26" spans="1:17" hidden="1">
      <c r="A26" s="184">
        <v>15</v>
      </c>
      <c r="B26" s="184"/>
      <c r="C26" s="238" t="s">
        <v>117</v>
      </c>
      <c r="D26" s="91" t="s">
        <v>25</v>
      </c>
      <c r="E26" s="91" t="s">
        <v>118</v>
      </c>
      <c r="F26" s="249" cm="1">
        <f t="array" aca="1" ref="F26" ca="1">IF(INDEX('Since Inception Returns'!$B$188:$AAA$188,1,A26-1)="",PRODUCT(OFFSET('Since Inception Returns'!$B$199,0,A26-2,-12),VLOOKUP("First Wealth Relative",'Since Inception Returns'!$B:$AAA,'Calendar Year Return'!A26-1,FALSE))-1,PRODUCT(OFFSET('Since Inception Returns'!$B$199,0,A26-2,-12))-1)</f>
        <v>8.8088216586351908E-2</v>
      </c>
      <c r="G26" s="249" cm="1">
        <f t="array" aca="1" ref="G26" ca="1">IF(INDEX('Since Inception Returns'!$B$188:$AAA$188,1,A26-1)="","",IF(INDEX('Since Inception Returns'!$B$176:$AAA$176,1,A26-1)="",PRODUCT(OFFSET('Since Inception Returns'!$B$187,0,A26-2,-12),VLOOKUP("First Wealth Relative",'Since Inception Returns'!$B:$AAA,'Calendar Year Return'!A26-1,FALSE))-1,PRODUCT(OFFSET('Since Inception Returns'!$B$187,0,A26-2,-12))-1))</f>
        <v>-2.6634696480887898E-2</v>
      </c>
      <c r="H26" s="249" cm="1">
        <f t="array" aca="1" ref="H26" ca="1">IF(INDEX('Since Inception Returns'!$B$176:$AAA$176,1,A26-1)="","",IF(INDEX('Since Inception Returns'!$B$164:$AAA$164,1,A26-1)="",PRODUCT(OFFSET('Since Inception Returns'!$B$175,0,A26-2,-12),VLOOKUP("First Wealth Relative",'Since Inception Returns'!$B:$AAA,'Calendar Year Return'!A26-1,FALSE))-1,PRODUCT(OFFSET('Since Inception Returns'!$B$175,0,A26-2,-12))-1))</f>
        <v>2.519693357268693E-2</v>
      </c>
      <c r="I26" s="249" cm="1">
        <f t="array" aca="1" ref="I26" ca="1">IF(INDEX('Since Inception Returns'!$B$164:$AAA$164,1,A26-1)="","",IF(INDEX('Since Inception Returns'!$B$152:$AAA$152,1,A26-1)="",PRODUCT(OFFSET('Since Inception Returns'!$B$163,0,A26-2,-12),VLOOKUP("First Wealth Relative",'Since Inception Returns'!$B:$AAA,'Calendar Year Return'!A26-1,FALSE))-1,PRODUCT(OFFSET('Since Inception Returns'!$B$163,0,A26-2,-12))-1))</f>
        <v>0.3827854090677747</v>
      </c>
      <c r="J26" s="249" cm="1">
        <f t="array" aca="1" ref="J26" ca="1">IF(INDEX('Since Inception Returns'!$B$152:$AAA$152,1,A26-1)="","",IF(INDEX('Since Inception Returns'!$B$140:$AAA$140,1,A26-1)="",PRODUCT(OFFSET('Since Inception Returns'!$B$151,0,A26-2,-12),VLOOKUP("First Wealth Relative",'Since Inception Returns'!$B:$AAA,'Calendar Year Return'!A26-1,FALSE))-1,PRODUCT(OFFSET('Since Inception Returns'!$B$151,0,A26-2,-12))-1))</f>
        <v>0.34629063208185595</v>
      </c>
      <c r="K26" s="249" cm="1">
        <f t="array" aca="1" ref="K26" ca="1">IF(INDEX('Since Inception Returns'!$B$140:$AAA$140,1,A26-1)="","",IF(INDEX('Since Inception Returns'!$B$128:$AAA$128,1,A26-1)="",PRODUCT(OFFSET('Since Inception Returns'!$B$139,0,A26-2,-12),VLOOKUP("First Wealth Relative",'Since Inception Returns'!$B:$AAA,'Calendar Year Return'!A26-1,FALSE))-1,PRODUCT(OFFSET('Since Inception Returns'!$B$139,0,A26-2,-12))-1))</f>
        <v>-0.38079384581313369</v>
      </c>
      <c r="L26" s="249" cm="1">
        <f t="array" aca="1" ref="L26" ca="1">IF(INDEX('Since Inception Returns'!$B$128:$AAA$128,1,A26-1)="","",IF(INDEX('Since Inception Returns'!$B$116:$AAA$116,1,A26-1)="",PRODUCT(OFFSET('Since Inception Returns'!$B$127,0,A26-2,-12),VLOOKUP("First Wealth Relative",'Since Inception Returns'!$B:$AAA,'Calendar Year Return'!A26-1,FALSE))-1,PRODUCT(OFFSET('Since Inception Returns'!$B$127,0,A26-2,-12))-1))</f>
        <v>9.6296314774598102E-2</v>
      </c>
      <c r="M26" s="249" cm="1">
        <f t="array" aca="1" ref="M26" ca="1">IF(INDEX('Since Inception Returns'!$B$116:$AAA$116,1,A26-1)="","",IF(INDEX('Since Inception Returns'!$B$104:$AAA$104,1,A26-1)="",PRODUCT(OFFSET('Since Inception Returns'!$B$115,0,A26-2,-12),VLOOKUP("First Wealth Relative",'Since Inception Returns'!$B:$AAA,'Calendar Year Return'!A26-1,FALSE))-1,PRODUCT(OFFSET('Since Inception Returns'!$B$115,0,A26-2,-12))-1))</f>
        <v>-0.18289924066038254</v>
      </c>
      <c r="N26" s="249" cm="1">
        <f t="array" aca="1" ref="N26" ca="1">IF(INDEX('Since Inception Returns'!$B$104:$AAA$104,1,A26-1)="","",IF(INDEX('Since Inception Returns'!$B$92:$AAA$92,1,A26-1)="",PRODUCT(OFFSET('Since Inception Returns'!$B$103,0,A26-2,-12),VLOOKUP("First Wealth Relative",'Since Inception Returns'!$B:$AAA,'Calendar Year Return'!A26-1,FALSE))-1,PRODUCT(OFFSET('Since Inception Returns'!$B$103,0,A26-2,-12))-1))</f>
        <v>-3.5624020776053866E-3</v>
      </c>
      <c r="O26" s="249" cm="1">
        <f t="array" aca="1" ref="O26" ca="1">IF(INDEX('Since Inception Returns'!$B$92:$AAA$92,1,A26-1)="","",IF(INDEX('Since Inception Returns'!$B$80:$AAA$80,1,A26-1)="",PRODUCT(OFFSET('Since Inception Returns'!$B$91,0,A26-2,-12),VLOOKUP("First Wealth Relative",'Since Inception Returns'!$B:$AAA,'Calendar Year Return'!A26-1,FALSE))-1,PRODUCT(OFFSET('Since Inception Returns'!$B$91,0,A26-2,-12))-1))</f>
        <v>0.27429606013834307</v>
      </c>
      <c r="P26" s="249" cm="1">
        <f t="array" aca="1" ref="P26" ca="1">IF(INDEX('Since Inception Returns'!$B$80:$AAA$80,1,A26-1)="","",IF(INDEX('Since Inception Returns'!$B$68:$AAA$68,1,A26-1)="",PRODUCT(OFFSET('Since Inception Returns'!$B$79,0,A26-2,-12),VLOOKUP("First Wealth Relative",'Since Inception Returns'!$B:$AAA,'Calendar Year Return'!A26-1,FALSE))-1,PRODUCT(OFFSET('Since Inception Returns'!$B$79,0,A26-2,-12))-1))</f>
        <v>-0.25993965145020259</v>
      </c>
      <c r="Q26" s="249" cm="1">
        <f t="array" aca="1" ref="Q26" ca="1">IF(INDEX('Since Inception Returns'!$B$68:$AAA$68,1,A26-1)="","",IF(INDEX('Since Inception Returns'!$B$56:$AAA$56,1,A26-1)="",PRODUCT(OFFSET('Since Inception Returns'!$B$67,0,A26-2,-12),VLOOKUP("First Wealth Relative",'Since Inception Returns'!$B:$AAA,'Calendar Year Return'!A26-1,FALSE))-1,PRODUCT(OFFSET('Since Inception Returns'!$B$67,0,A26-2,-12))-1))</f>
        <v>-0.112516274574749</v>
      </c>
    </row>
    <row r="27" spans="1:17" hidden="1">
      <c r="A27" s="230"/>
      <c r="B27" s="230">
        <v>15</v>
      </c>
      <c r="C27" s="238" t="s">
        <v>117</v>
      </c>
      <c r="D27" s="91" t="s">
        <v>25</v>
      </c>
      <c r="E27" s="229" t="s">
        <v>119</v>
      </c>
      <c r="F27" s="249" cm="1">
        <f t="array" aca="1" ref="F27" ca="1">IF(INDEX('Since Inception (BM)'!$B$188:$AAA$188,1,B27-1)="",PRODUCT(OFFSET('Since Inception (BM)'!$B$199,0,B27-2,-12),VLOOKUP("First Wealth Relative",'Since Inception (BM)'!$B:$AAA,'Calendar Year Return'!B27-1,FALSE))-1,PRODUCT(OFFSET('Since Inception (BM)'!$B$199,0,B27-2,-12))-1)</f>
        <v>8.4969973563013612E-2</v>
      </c>
      <c r="G27" s="249" cm="1">
        <f t="array" aca="1" ref="G27" ca="1">IF(INDEX('Since Inception (BM)'!$B$188:$AAA$188,1,B27-1)="","",IF(INDEX('Since Inception (BM)'!$B$176:$AAA$176,1,B27-1)="",PRODUCT(OFFSET('Since Inception (BM)'!$B$187,0,B27-2,-12),VLOOKUP("First Wealth Relative",'Since Inception (BM)'!$B:$AAA,'Calendar Year Return'!B27-1,FALSE))-1,PRODUCT(OFFSET('Since Inception (BM)'!$B$187,0,B27-2,-12))-1))</f>
        <v>0.10412742725622115</v>
      </c>
      <c r="H27" s="249" cm="1">
        <f t="array" aca="1" ref="H27" ca="1">IF(INDEX('Since Inception (BM)'!$B$176:$AAA$176,1,B27-1)="","",IF(INDEX('Since Inception (BM)'!$B$164:$AAA$164,1,B27-1)="",PRODUCT(OFFSET('Since Inception (BM)'!$B$175,0,B27-2,-12),VLOOKUP("First Wealth Relative",'Since Inception (BM)'!$B:$AAA,'Calendar Year Return'!B27-1,FALSE))-1,PRODUCT(OFFSET('Since Inception (BM)'!$B$175,0,B27-2,-12))-1))</f>
        <v>2.5515232095424167E-2</v>
      </c>
      <c r="I27" s="249" cm="1">
        <f t="array" aca="1" ref="I27" ca="1">IF(INDEX('Since Inception (BM)'!$B$164:$AAA$164,1,B27-1)="","",IF(INDEX('Since Inception (BM)'!$B$152:$AAA$152,1,B27-1)="",PRODUCT(OFFSET('Since Inception (BM)'!$B$163,0,B27-2,-12),VLOOKUP("First Wealth Relative",'Since Inception (BM)'!$B:$AAA,'Calendar Year Return'!B27-1,FALSE))-1,PRODUCT(OFFSET('Since Inception (BM)'!$B$163,0,B27-2,-12))-1))</f>
        <v>0.42775663797585217</v>
      </c>
      <c r="J27" s="249" cm="1">
        <f t="array" aca="1" ref="J27" ca="1">IF(INDEX('Since Inception (BM)'!$B$152:$AAA$152,1,B27-1)="","",IF(INDEX('Since Inception (BM)'!$B$140:$AAA$140,1,B27-1)="",PRODUCT(OFFSET('Since Inception (BM)'!$B$151,0,B27-2,-12),VLOOKUP("First Wealth Relative",'Since Inception (BM)'!$B:$AAA,'Calendar Year Return'!B27-1,FALSE))-1,PRODUCT(OFFSET('Since Inception (BM)'!$B$151,0,B27-2,-12))-1))</f>
        <v>0.35070149927937755</v>
      </c>
      <c r="K27" s="249" cm="1">
        <f t="array" aca="1" ref="K27" ca="1">IF(INDEX('Since Inception (BM)'!$B$140:$AAA$140,1,B27-1)="","",IF(INDEX('Since Inception (BM)'!$B$128:$AAA$128,1,B27-1)="",PRODUCT(OFFSET('Since Inception (BM)'!$B$139,0,B27-2,-12),VLOOKUP("First Wealth Relative",'Since Inception (BM)'!$B:$AAA,'Calendar Year Return'!B27-1,FALSE))-1,PRODUCT(OFFSET('Since Inception (BM)'!$B$139,0,B27-2,-12))-1))</f>
        <v>-0.30027351872012753</v>
      </c>
      <c r="L27" s="249" cm="1">
        <f t="array" aca="1" ref="L27" ca="1">IF(INDEX('Since Inception (BM)'!$B$128:$AAA$128,1,B27-1)="","",IF(INDEX('Since Inception (BM)'!$B$116:$AAA$116,1,B27-1)="",PRODUCT(OFFSET('Since Inception (BM)'!$B$127,0,B27-2,-12),VLOOKUP("First Wealth Relative",'Since Inception (BM)'!$B:$AAA,'Calendar Year Return'!B27-1,FALSE))-1,PRODUCT(OFFSET('Since Inception (BM)'!$B$127,0,B27-2,-12))-1))</f>
        <v>7.4519727481642706E-2</v>
      </c>
      <c r="M27" s="249" cm="1">
        <f t="array" aca="1" ref="M27" ca="1">IF(INDEX('Since Inception (BM)'!$B$116:$AAA$116,1,B27-1)="","",IF(INDEX('Since Inception (BM)'!$B$104:$AAA$104,1,B27-1)="",PRODUCT(OFFSET('Since Inception (BM)'!$B$115,0,B27-2,-12),VLOOKUP("First Wealth Relative",'Since Inception (BM)'!$B:$AAA,'Calendar Year Return'!B27-1,FALSE))-1,PRODUCT(OFFSET('Since Inception (BM)'!$B$115,0,B27-2,-12))-1))</f>
        <v>-5.9193612534098272E-2</v>
      </c>
      <c r="N27" s="249" cm="1">
        <f t="array" aca="1" ref="N27" ca="1">IF(INDEX('Since Inception (BM)'!$B$104:$AAA$104,1,B27-1)="","",IF(INDEX('Since Inception (BM)'!$B$92:$AAA$92,1,B27-1)="",PRODUCT(OFFSET('Since Inception (BM)'!$B$103,0,B27-2,-12),VLOOKUP("First Wealth Relative",'Since Inception (BM)'!$B:$AAA,'Calendar Year Return'!B27-1,FALSE))-1,PRODUCT(OFFSET('Since Inception (BM)'!$B$103,0,B27-2,-12))-1))</f>
        <v>-1.4063823143352083E-3</v>
      </c>
      <c r="O27" s="249" cm="1">
        <f t="array" aca="1" ref="O27" ca="1">IF(INDEX('Since Inception (BM)'!$B$92:$AAA$92,1,B27-1)="","",IF(INDEX('Since Inception (BM)'!$B$80:$AAA$80,1,B27-1)="",PRODUCT(OFFSET('Since Inception (BM)'!$B$91,0,B27-2,-12),VLOOKUP("First Wealth Relative",'Since Inception (BM)'!$B:$AAA,'Calendar Year Return'!B27-1,FALSE))-1,PRODUCT(OFFSET('Since Inception (BM)'!$B$91,0,B27-2,-12))-1))</f>
        <v>0.23986888369182813</v>
      </c>
      <c r="P27" s="249" cm="1">
        <f t="array" aca="1" ref="P27" ca="1">IF(INDEX('Since Inception (BM)'!$B$80:$AAA$80,1,B27-1)="","",IF(INDEX('Since Inception (BM)'!$B$68:$AAA$68,1,B27-1)="",PRODUCT(OFFSET('Since Inception (BM)'!$B$79,0,B27-2,-12),VLOOKUP("First Wealth Relative",'Since Inception (BM)'!$B:$AAA,'Calendar Year Return'!B27-1,FALSE))-1,PRODUCT(OFFSET('Since Inception (BM)'!$B$79,0,B27-2,-12))-1))</f>
        <v>-7.3553019680085985E-2</v>
      </c>
      <c r="Q27" s="249" cm="1">
        <f t="array" aca="1" ref="Q27" ca="1">IF(INDEX('Since Inception (BM)'!$B$68:$AAA$68,1,B27-1)="","",IF(INDEX('Since Inception (BM)'!$B$56:$AAA$56,1,B27-1)="",PRODUCT(OFFSET('Since Inception (BM)'!$B$67,0,B27-2,-12),VLOOKUP("First Wealth Relative",'Since Inception (BM)'!$B:$AAA,'Calendar Year Return'!B27-1,FALSE))-1,PRODUCT(OFFSET('Since Inception (BM)'!$B$67,0,B27-2,-12))-1))</f>
        <v>-6.6724763543186794E-2</v>
      </c>
    </row>
    <row r="28" spans="1:17" hidden="1">
      <c r="A28" s="184">
        <v>16</v>
      </c>
      <c r="B28" s="184"/>
      <c r="C28" s="238" t="s">
        <v>120</v>
      </c>
      <c r="D28" s="91" t="s">
        <v>121</v>
      </c>
      <c r="E28" s="91" t="s">
        <v>122</v>
      </c>
      <c r="F28" s="249" cm="1">
        <f t="array" aca="1" ref="F28" ca="1">IF(INDEX('Since Inception Returns'!$B$188:$AAA$188,1,A28-1)="",PRODUCT(OFFSET('Since Inception Returns'!$B$199,0,A28-2,-12),VLOOKUP("First Wealth Relative",'Since Inception Returns'!$B:$AAA,'Calendar Year Return'!A28-1,FALSE))-1,PRODUCT(OFFSET('Since Inception Returns'!$B$199,0,A28-2,-12))-1)</f>
        <v>0.11490881018692067</v>
      </c>
      <c r="G28" s="249" cm="1">
        <f t="array" aca="1" ref="G28" ca="1">IF(INDEX('Since Inception Returns'!$B$188:$AAA$188,1,A28-1)="","",IF(INDEX('Since Inception Returns'!$B$176:$AAA$176,1,A28-1)="",PRODUCT(OFFSET('Since Inception Returns'!$B$187,0,A28-2,-12),VLOOKUP("First Wealth Relative",'Since Inception Returns'!$B:$AAA,'Calendar Year Return'!A28-1,FALSE))-1,PRODUCT(OFFSET('Since Inception Returns'!$B$187,0,A28-2,-12))-1))</f>
        <v>-4.1172666705788341E-2</v>
      </c>
      <c r="H28" s="249" cm="1">
        <f t="array" aca="1" ref="H28" ca="1">IF(INDEX('Since Inception Returns'!$B$176:$AAA$176,1,A28-1)="","",IF(INDEX('Since Inception Returns'!$B$164:$AAA$164,1,A28-1)="",PRODUCT(OFFSET('Since Inception Returns'!$B$175,0,A28-2,-12),VLOOKUP("First Wealth Relative",'Since Inception Returns'!$B:$AAA,'Calendar Year Return'!A28-1,FALSE))-1,PRODUCT(OFFSET('Since Inception Returns'!$B$175,0,A28-2,-12))-1))</f>
        <v>3.7564038449540815E-2</v>
      </c>
      <c r="I28" s="249" cm="1">
        <f t="array" aca="1" ref="I28" ca="1">IF(INDEX('Since Inception Returns'!$B$164:$AAA$164,1,A28-1)="","",IF(INDEX('Since Inception Returns'!$B$152:$AAA$152,1,A28-1)="",PRODUCT(OFFSET('Since Inception Returns'!$B$163,0,A28-2,-12),VLOOKUP("First Wealth Relative",'Since Inception Returns'!$B:$AAA,'Calendar Year Return'!A28-1,FALSE))-1,PRODUCT(OFFSET('Since Inception Returns'!$B$163,0,A28-2,-12))-1))</f>
        <v>0.36886679620570639</v>
      </c>
      <c r="J28" s="249" cm="1">
        <f t="array" aca="1" ref="J28" ca="1">IF(INDEX('Since Inception Returns'!$B$152:$AAA$152,1,A28-1)="","",IF(INDEX('Since Inception Returns'!$B$140:$AAA$140,1,A28-1)="",PRODUCT(OFFSET('Since Inception Returns'!$B$151,0,A28-2,-12),VLOOKUP("First Wealth Relative",'Since Inception Returns'!$B:$AAA,'Calendar Year Return'!A28-1,FALSE))-1,PRODUCT(OFFSET('Since Inception Returns'!$B$151,0,A28-2,-12))-1))</f>
        <v>0.36179529204737992</v>
      </c>
      <c r="K28" s="249" cm="1">
        <f t="array" aca="1" ref="K28" ca="1">IF(INDEX('Since Inception Returns'!$B$140:$AAA$140,1,A28-1)="","",IF(INDEX('Since Inception Returns'!$B$128:$AAA$128,1,A28-1)="",PRODUCT(OFFSET('Since Inception Returns'!$B$139,0,A28-2,-12),VLOOKUP("First Wealth Relative",'Since Inception Returns'!$B:$AAA,'Calendar Year Return'!A28-1,FALSE))-1,PRODUCT(OFFSET('Since Inception Returns'!$B$139,0,A28-2,-12))-1))</f>
        <v>-0.3559080771398162</v>
      </c>
      <c r="L28" s="249" cm="1">
        <f t="array" aca="1" ref="L28" ca="1">IF(INDEX('Since Inception Returns'!$B$128:$AAA$128,1,A28-1)="","",IF(INDEX('Since Inception Returns'!$B$116:$AAA$116,1,A28-1)="",PRODUCT(OFFSET('Since Inception Returns'!$B$127,0,A28-2,-12),VLOOKUP("First Wealth Relative",'Since Inception Returns'!$B:$AAA,'Calendar Year Return'!A28-1,FALSE))-1,PRODUCT(OFFSET('Since Inception Returns'!$B$127,0,A28-2,-12))-1))</f>
        <v>0.1158277208413665</v>
      </c>
      <c r="M28" s="249" cm="1">
        <f t="array" aca="1" ref="M28" ca="1">IF(INDEX('Since Inception Returns'!$B$116:$AAA$116,1,A28-1)="","",IF(INDEX('Since Inception Returns'!$B$104:$AAA$104,1,A28-1)="",PRODUCT(OFFSET('Since Inception Returns'!$B$115,0,A28-2,-12),VLOOKUP("First Wealth Relative",'Since Inception Returns'!$B:$AAA,'Calendar Year Return'!A28-1,FALSE))-1,PRODUCT(OFFSET('Since Inception Returns'!$B$115,0,A28-2,-12))-1))</f>
        <v>-0.17740963373488894</v>
      </c>
      <c r="N28" s="249" cm="1">
        <f t="array" aca="1" ref="N28" ca="1">IF(INDEX('Since Inception Returns'!$B$104:$AAA$104,1,A28-1)="","",IF(INDEX('Since Inception Returns'!$B$92:$AAA$92,1,A28-1)="",PRODUCT(OFFSET('Since Inception Returns'!$B$103,0,A28-2,-12),VLOOKUP("First Wealth Relative",'Since Inception Returns'!$B:$AAA,'Calendar Year Return'!A28-1,FALSE))-1,PRODUCT(OFFSET('Since Inception Returns'!$B$103,0,A28-2,-12))-1))</f>
        <v>1.4901438008171342E-2</v>
      </c>
      <c r="O28" s="249" cm="1">
        <f t="array" aca="1" ref="O28" ca="1">IF(INDEX('Since Inception Returns'!$B$92:$AAA$92,1,A28-1)="","",IF(INDEX('Since Inception Returns'!$B$80:$AAA$80,1,A28-1)="",PRODUCT(OFFSET('Since Inception Returns'!$B$91,0,A28-2,-12),VLOOKUP("First Wealth Relative",'Since Inception Returns'!$B:$AAA,'Calendar Year Return'!A28-1,FALSE))-1,PRODUCT(OFFSET('Since Inception Returns'!$B$91,0,A28-2,-12))-1))</f>
        <v>0.31016657898642586</v>
      </c>
      <c r="P28" s="249" cm="1">
        <f t="array" aca="1" ref="P28" ca="1">IF(INDEX('Since Inception Returns'!$B$80:$AAA$80,1,A28-1)="","",IF(INDEX('Since Inception Returns'!$B$68:$AAA$68,1,A28-1)="",PRODUCT(OFFSET('Since Inception Returns'!$B$79,0,A28-2,-12),VLOOKUP("First Wealth Relative",'Since Inception Returns'!$B:$AAA,'Calendar Year Return'!A28-1,FALSE))-1,PRODUCT(OFFSET('Since Inception Returns'!$B$79,0,A28-2,-12))-1))</f>
        <v>-0.25616380175759013</v>
      </c>
      <c r="Q28" s="249" cm="1">
        <f t="array" aca="1" ref="Q28" ca="1">IF(INDEX('Since Inception Returns'!$B$68:$AAA$68,1,A28-1)="","",IF(INDEX('Since Inception Returns'!$B$56:$AAA$56,1,A28-1)="",PRODUCT(OFFSET('Since Inception Returns'!$B$67,0,A28-2,-12),VLOOKUP("First Wealth Relative",'Since Inception Returns'!$B:$AAA,'Calendar Year Return'!A28-1,FALSE))-1,PRODUCT(OFFSET('Since Inception Returns'!$B$67,0,A28-2,-12))-1))</f>
        <v>-0.11294172919463041</v>
      </c>
    </row>
    <row r="29" spans="1:17" hidden="1">
      <c r="A29" s="230"/>
      <c r="B29" s="230">
        <v>16</v>
      </c>
      <c r="C29" s="238" t="s">
        <v>120</v>
      </c>
      <c r="D29" s="91" t="s">
        <v>121</v>
      </c>
      <c r="E29" s="229" t="s">
        <v>123</v>
      </c>
      <c r="F29" s="249" cm="1">
        <f t="array" aca="1" ref="F29" ca="1">IF(INDEX('Since Inception (BM)'!$B$188:$AAA$188,1,B29-1)="",PRODUCT(OFFSET('Since Inception (BM)'!$B$199,0,B29-2,-12),VLOOKUP("First Wealth Relative",'Since Inception (BM)'!$B:$AAA,'Calendar Year Return'!B29-1,FALSE))-1,PRODUCT(OFFSET('Since Inception (BM)'!$B$199,0,B29-2,-12))-1)</f>
        <v>0.13714719467577852</v>
      </c>
      <c r="G29" s="249" cm="1">
        <f t="array" aca="1" ref="G29" ca="1">IF(INDEX('Since Inception (BM)'!$B$188:$AAA$188,1,B29-1)="","",IF(INDEX('Since Inception (BM)'!$B$176:$AAA$176,1,B29-1)="",PRODUCT(OFFSET('Since Inception (BM)'!$B$187,0,B29-2,-12),VLOOKUP("First Wealth Relative",'Since Inception (BM)'!$B:$AAA,'Calendar Year Return'!B29-1,FALSE))-1,PRODUCT(OFFSET('Since Inception (BM)'!$B$187,0,B29-2,-12))-1))</f>
        <v>1.6543348105821476E-2</v>
      </c>
      <c r="H29" s="249" cm="1">
        <f t="array" aca="1" ref="H29" ca="1">IF(INDEX('Since Inception (BM)'!$B$176:$AAA$176,1,B29-1)="","",IF(INDEX('Since Inception (BM)'!$B$164:$AAA$164,1,B29-1)="",PRODUCT(OFFSET('Since Inception (BM)'!$B$175,0,B29-2,-12),VLOOKUP("First Wealth Relative",'Since Inception (BM)'!$B:$AAA,'Calendar Year Return'!B29-1,FALSE))-1,PRODUCT(OFFSET('Since Inception (BM)'!$B$175,0,B29-2,-12))-1))</f>
        <v>4.9598539290295118E-2</v>
      </c>
      <c r="I29" s="249" cm="1">
        <f t="array" aca="1" ref="I29" ca="1">IF(INDEX('Since Inception (BM)'!$B$164:$AAA$164,1,B29-1)="","",IF(INDEX('Since Inception (BM)'!$B$152:$AAA$152,1,B29-1)="",PRODUCT(OFFSET('Since Inception (BM)'!$B$163,0,B29-2,-12),VLOOKUP("First Wealth Relative",'Since Inception (BM)'!$B:$AAA,'Calendar Year Return'!B29-1,FALSE))-1,PRODUCT(OFFSET('Since Inception (BM)'!$B$163,0,B29-2,-12))-1))</f>
        <v>0.3311613275860148</v>
      </c>
      <c r="J29" s="249" cm="1">
        <f t="array" aca="1" ref="J29" ca="1">IF(INDEX('Since Inception (BM)'!$B$152:$AAA$152,1,B29-1)="","",IF(INDEX('Since Inception (BM)'!$B$140:$AAA$140,1,B29-1)="",PRODUCT(OFFSET('Since Inception (BM)'!$B$151,0,B29-2,-12),VLOOKUP("First Wealth Relative",'Since Inception (BM)'!$B:$AAA,'Calendar Year Return'!B29-1,FALSE))-1,PRODUCT(OFFSET('Since Inception (BM)'!$B$151,0,B29-2,-12))-1))</f>
        <v>0.3601073497135463</v>
      </c>
      <c r="K29" s="249" cm="1">
        <f t="array" aca="1" ref="K29" ca="1">IF(INDEX('Since Inception (BM)'!$B$140:$AAA$140,1,B29-1)="","",IF(INDEX('Since Inception (BM)'!$B$128:$AAA$128,1,B29-1)="",PRODUCT(OFFSET('Since Inception (BM)'!$B$139,0,B29-2,-12),VLOOKUP("First Wealth Relative",'Since Inception (BM)'!$B:$AAA,'Calendar Year Return'!B29-1,FALSE))-1,PRODUCT(OFFSET('Since Inception (BM)'!$B$139,0,B29-2,-12))-1))</f>
        <v>-0.28570161164435781</v>
      </c>
      <c r="L29" s="249" cm="1">
        <f t="array" aca="1" ref="L29" ca="1">IF(INDEX('Since Inception (BM)'!$B$128:$AAA$128,1,B29-1)="","",IF(INDEX('Since Inception (BM)'!$B$116:$AAA$116,1,B29-1)="",PRODUCT(OFFSET('Since Inception (BM)'!$B$127,0,B29-2,-12),VLOOKUP("First Wealth Relative",'Since Inception (BM)'!$B:$AAA,'Calendar Year Return'!B29-1,FALSE))-1,PRODUCT(OFFSET('Since Inception (BM)'!$B$127,0,B29-2,-12))-1))</f>
        <v>0.1280389163716058</v>
      </c>
      <c r="M29" s="249" cm="1">
        <f t="array" aca="1" ref="M29" ca="1">IF(INDEX('Since Inception (BM)'!$B$116:$AAA$116,1,B29-1)="","",IF(INDEX('Since Inception (BM)'!$B$104:$AAA$104,1,B29-1)="",PRODUCT(OFFSET('Since Inception (BM)'!$B$115,0,B29-2,-12),VLOOKUP("First Wealth Relative",'Since Inception (BM)'!$B:$AAA,'Calendar Year Return'!B29-1,FALSE))-1,PRODUCT(OFFSET('Since Inception (BM)'!$B$115,0,B29-2,-12))-1))</f>
        <v>-0.13273615187843024</v>
      </c>
      <c r="N29" s="249" cm="1">
        <f t="array" aca="1" ref="N29" ca="1">IF(INDEX('Since Inception (BM)'!$B$104:$AAA$104,1,B29-1)="","",IF(INDEX('Since Inception (BM)'!$B$92:$AAA$92,1,B29-1)="",PRODUCT(OFFSET('Since Inception (BM)'!$B$103,0,B29-2,-12),VLOOKUP("First Wealth Relative",'Since Inception (BM)'!$B:$AAA,'Calendar Year Return'!B29-1,FALSE))-1,PRODUCT(OFFSET('Since Inception (BM)'!$B$103,0,B29-2,-12))-1))</f>
        <v>6.7703191099595994E-2</v>
      </c>
      <c r="O29" s="249" cm="1">
        <f t="array" aca="1" ref="O29" ca="1">IF(INDEX('Since Inception (BM)'!$B$92:$AAA$92,1,B29-1)="","",IF(INDEX('Since Inception (BM)'!$B$80:$AAA$80,1,B29-1)="",PRODUCT(OFFSET('Since Inception (BM)'!$B$91,0,B29-2,-12),VLOOKUP("First Wealth Relative",'Since Inception (BM)'!$B:$AAA,'Calendar Year Return'!B29-1,FALSE))-1,PRODUCT(OFFSET('Since Inception (BM)'!$B$91,0,B29-2,-12))-1))</f>
        <v>0.27658250735891698</v>
      </c>
      <c r="P29" s="249" cm="1">
        <f t="array" aca="1" ref="P29" ca="1">IF(INDEX('Since Inception (BM)'!$B$80:$AAA$80,1,B29-1)="","",IF(INDEX('Since Inception (BM)'!$B$68:$AAA$68,1,B29-1)="",PRODUCT(OFFSET('Since Inception (BM)'!$B$79,0,B29-2,-12),VLOOKUP("First Wealth Relative",'Since Inception (BM)'!$B:$AAA,'Calendar Year Return'!B29-1,FALSE))-1,PRODUCT(OFFSET('Since Inception (BM)'!$B$79,0,B29-2,-12))-1))</f>
        <v>-0.22203624840684122</v>
      </c>
      <c r="Q29" s="249" cm="1">
        <f t="array" aca="1" ref="Q29" ca="1">IF(INDEX('Since Inception (BM)'!$B$68:$AAA$68,1,B29-1)="","",IF(INDEX('Since Inception (BM)'!$B$56:$AAA$56,1,B29-1)="",PRODUCT(OFFSET('Since Inception (BM)'!$B$67,0,B29-2,-12),VLOOKUP("First Wealth Relative",'Since Inception (BM)'!$B:$AAA,'Calendar Year Return'!B29-1,FALSE))-1,PRODUCT(OFFSET('Since Inception (BM)'!$B$67,0,B29-2,-12))-1))</f>
        <v>-9.8768203810484789E-2</v>
      </c>
    </row>
    <row r="30" spans="1:17" hidden="1">
      <c r="A30" s="184">
        <v>17</v>
      </c>
      <c r="B30" s="184"/>
      <c r="C30" s="238" t="s">
        <v>124</v>
      </c>
      <c r="D30" s="91" t="s">
        <v>125</v>
      </c>
      <c r="E30" s="91" t="s">
        <v>126</v>
      </c>
      <c r="F30" s="249" cm="1">
        <f t="array" aca="1" ref="F30" ca="1">IF(INDEX('Since Inception Returns'!$B$188:$AAA$188,1,A30-1)="",PRODUCT(OFFSET('Since Inception Returns'!$B$199,0,A30-2,-12),VLOOKUP("First Wealth Relative",'Since Inception Returns'!$B:$AAA,'Calendar Year Return'!A30-1,FALSE))-1,PRODUCT(OFFSET('Since Inception Returns'!$B$199,0,A30-2,-12))-1)</f>
        <v>3.2199097977522628E-2</v>
      </c>
      <c r="G30" s="249" cm="1">
        <f t="array" aca="1" ref="G30" ca="1">IF(INDEX('Since Inception Returns'!$B$188:$AAA$188,1,A30-1)="","",IF(INDEX('Since Inception Returns'!$B$176:$AAA$176,1,A30-1)="",PRODUCT(OFFSET('Since Inception Returns'!$B$187,0,A30-2,-12),VLOOKUP("First Wealth Relative",'Since Inception Returns'!$B:$AAA,'Calendar Year Return'!A30-1,FALSE))-1,PRODUCT(OFFSET('Since Inception Returns'!$B$187,0,A30-2,-12))-1))</f>
        <v>0.13591822601061487</v>
      </c>
      <c r="H30" s="249" cm="1">
        <f t="array" aca="1" ref="H30" ca="1">IF(INDEX('Since Inception Returns'!$B$176:$AAA$176,1,A30-1)="","",IF(INDEX('Since Inception Returns'!$B$164:$AAA$164,1,A30-1)="",PRODUCT(OFFSET('Since Inception Returns'!$B$175,0,A30-2,-12),VLOOKUP("First Wealth Relative",'Since Inception Returns'!$B:$AAA,'Calendar Year Return'!A30-1,FALSE))-1,PRODUCT(OFFSET('Since Inception Returns'!$B$175,0,A30-2,-12))-1))</f>
        <v>4.8602616552745337E-2</v>
      </c>
      <c r="I30" s="249" cm="1">
        <f t="array" aca="1" ref="I30" ca="1">IF(INDEX('Since Inception Returns'!$B$164:$AAA$164,1,A30-1)="","",IF(INDEX('Since Inception Returns'!$B$152:$AAA$152,1,A30-1)="",PRODUCT(OFFSET('Since Inception Returns'!$B$163,0,A30-2,-12),VLOOKUP("First Wealth Relative",'Since Inception Returns'!$B:$AAA,'Calendar Year Return'!A30-1,FALSE))-1,PRODUCT(OFFSET('Since Inception Returns'!$B$163,0,A30-2,-12))-1))</f>
        <v>-0.18877356554274161</v>
      </c>
      <c r="J30" s="249" cm="1">
        <f t="array" aca="1" ref="J30" ca="1">IF(INDEX('Since Inception Returns'!$B$152:$AAA$152,1,A30-1)="","",IF(INDEX('Since Inception Returns'!$B$140:$AAA$140,1,A30-1)="",PRODUCT(OFFSET('Since Inception Returns'!$B$151,0,A30-2,-12),VLOOKUP("First Wealth Relative",'Since Inception Returns'!$B:$AAA,'Calendar Year Return'!A30-1,FALSE))-1,PRODUCT(OFFSET('Since Inception Returns'!$B$151,0,A30-2,-12))-1))</f>
        <v>0.29737697626211834</v>
      </c>
      <c r="K30" s="249" cm="1">
        <f t="array" aca="1" ref="K30" ca="1">IF(INDEX('Since Inception Returns'!$B$140:$AAA$140,1,A30-1)="","",IF(INDEX('Since Inception Returns'!$B$128:$AAA$128,1,A30-1)="",PRODUCT(OFFSET('Since Inception Returns'!$B$139,0,A30-2,-12),VLOOKUP("First Wealth Relative",'Since Inception Returns'!$B:$AAA,'Calendar Year Return'!A30-1,FALSE))-1,PRODUCT(OFFSET('Since Inception Returns'!$B$139,0,A30-2,-12))-1))</f>
        <v>-7.3618620734226203E-2</v>
      </c>
      <c r="L30" s="249" cm="1">
        <f t="array" aca="1" ref="L30" ca="1">IF(INDEX('Since Inception Returns'!$B$128:$AAA$128,1,A30-1)="","",IF(INDEX('Since Inception Returns'!$B$116:$AAA$116,1,A30-1)="",PRODUCT(OFFSET('Since Inception Returns'!$B$127,0,A30-2,-12),VLOOKUP("First Wealth Relative",'Since Inception Returns'!$B:$AAA,'Calendar Year Return'!A30-1,FALSE))-1,PRODUCT(OFFSET('Since Inception Returns'!$B$127,0,A30-2,-12))-1))</f>
        <v>0.16960714369980878</v>
      </c>
      <c r="M30" s="249" cm="1">
        <f t="array" aca="1" ref="M30" ca="1">IF(INDEX('Since Inception Returns'!$B$116:$AAA$116,1,A30-1)="","",IF(INDEX('Since Inception Returns'!$B$104:$AAA$104,1,A30-1)="",PRODUCT(OFFSET('Since Inception Returns'!$B$115,0,A30-2,-12),VLOOKUP("First Wealth Relative",'Since Inception Returns'!$B:$AAA,'Calendar Year Return'!A30-1,FALSE))-1,PRODUCT(OFFSET('Since Inception Returns'!$B$115,0,A30-2,-12))-1))</f>
        <v>-7.1927821176415163E-2</v>
      </c>
      <c r="N30" s="249" cm="1">
        <f t="array" aca="1" ref="N30" ca="1">IF(INDEX('Since Inception Returns'!$B$104:$AAA$104,1,A30-1)="","",IF(INDEX('Since Inception Returns'!$B$92:$AAA$92,1,A30-1)="",PRODUCT(OFFSET('Since Inception Returns'!$B$103,0,A30-2,-12),VLOOKUP("First Wealth Relative",'Since Inception Returns'!$B:$AAA,'Calendar Year Return'!A30-1,FALSE))-1,PRODUCT(OFFSET('Since Inception Returns'!$B$103,0,A30-2,-12))-1))</f>
        <v>8.1706962750755174E-2</v>
      </c>
      <c r="O30" s="249" cm="1">
        <f t="array" aca="1" ref="O30" ca="1">IF(INDEX('Since Inception Returns'!$B$92:$AAA$92,1,A30-1)="","",IF(INDEX('Since Inception Returns'!$B$80:$AAA$80,1,A30-1)="",PRODUCT(OFFSET('Since Inception Returns'!$B$91,0,A30-2,-12),VLOOKUP("First Wealth Relative",'Since Inception Returns'!$B:$AAA,'Calendar Year Return'!A30-1,FALSE))-1,PRODUCT(OFFSET('Since Inception Returns'!$B$91,0,A30-2,-12))-1))</f>
        <v>0.1656472643101885</v>
      </c>
      <c r="P30" s="249" cm="1">
        <f t="array" aca="1" ref="P30" ca="1">IF(INDEX('Since Inception Returns'!$B$80:$AAA$80,1,A30-1)="","",IF(INDEX('Since Inception Returns'!$B$68:$AAA$68,1,A30-1)="",PRODUCT(OFFSET('Since Inception Returns'!$B$79,0,A30-2,-12),VLOOKUP("First Wealth Relative",'Since Inception Returns'!$B:$AAA,'Calendar Year Return'!A30-1,FALSE))-1,PRODUCT(OFFSET('Since Inception Returns'!$B$79,0,A30-2,-12))-1))</f>
        <v>2.9924345429585442E-2</v>
      </c>
      <c r="Q30" s="249" cm="1">
        <f t="array" aca="1" ref="Q30" ca="1">IF(INDEX('Since Inception Returns'!$B$68:$AAA$68,1,A30-1)="","",IF(INDEX('Since Inception Returns'!$B$56:$AAA$56,1,A30-1)="",PRODUCT(OFFSET('Since Inception Returns'!$B$67,0,A30-2,-12),VLOOKUP("First Wealth Relative",'Since Inception Returns'!$B:$AAA,'Calendar Year Return'!A30-1,FALSE))-1,PRODUCT(OFFSET('Since Inception Returns'!$B$67,0,A30-2,-12))-1))</f>
        <v>0.11261067324637053</v>
      </c>
    </row>
    <row r="31" spans="1:17" hidden="1">
      <c r="A31" s="230"/>
      <c r="B31" s="230">
        <v>17</v>
      </c>
      <c r="C31" s="238" t="s">
        <v>124</v>
      </c>
      <c r="D31" s="91" t="s">
        <v>125</v>
      </c>
      <c r="E31" s="229" t="s">
        <v>110</v>
      </c>
      <c r="F31" s="249" cm="1">
        <f t="array" aca="1" ref="F31" ca="1">IF(INDEX('Since Inception (BM)'!$B$188:$AAA$188,1,B31-1)="",PRODUCT(OFFSET('Since Inception (BM)'!$B$199,0,B31-2,-12),VLOOKUP("First Wealth Relative",'Since Inception (BM)'!$B:$AAA,'Calendar Year Return'!B31-1,FALSE))-1,PRODUCT(OFFSET('Since Inception (BM)'!$B$199,0,B31-2,-12))-1)</f>
        <v>0.27243154429761218</v>
      </c>
      <c r="G31" s="249" cm="1">
        <f t="array" aca="1" ref="G31" ca="1">IF(INDEX('Since Inception (BM)'!$B$188:$AAA$188,1,B31-1)="","",IF(INDEX('Since Inception (BM)'!$B$176:$AAA$176,1,B31-1)="",PRODUCT(OFFSET('Since Inception (BM)'!$B$187,0,B31-2,-12),VLOOKUP("First Wealth Relative",'Since Inception (BM)'!$B:$AAA,'Calendar Year Return'!B31-1,FALSE))-1,PRODUCT(OFFSET('Since Inception (BM)'!$B$187,0,B31-2,-12))-1))</f>
        <v>0.15292323207440606</v>
      </c>
      <c r="H31" s="249" cm="1">
        <f t="array" aca="1" ref="H31" ca="1">IF(INDEX('Since Inception (BM)'!$B$176:$AAA$176,1,B31-1)="","",IF(INDEX('Since Inception (BM)'!$B$164:$AAA$164,1,B31-1)="",PRODUCT(OFFSET('Since Inception (BM)'!$B$175,0,B31-2,-12),VLOOKUP("First Wealth Relative",'Since Inception (BM)'!$B:$AAA,'Calendar Year Return'!B31-1,FALSE))-1,PRODUCT(OFFSET('Since Inception (BM)'!$B$175,0,B31-2,-12))-1))</f>
        <v>-8.4678130946305163E-3</v>
      </c>
      <c r="I31" s="249" cm="1">
        <f t="array" aca="1" ref="I31" ca="1">IF(INDEX('Since Inception (BM)'!$B$164:$AAA$164,1,B31-1)="","",IF(INDEX('Since Inception (BM)'!$B$152:$AAA$152,1,B31-1)="",PRODUCT(OFFSET('Since Inception (BM)'!$B$163,0,B31-2,-12),VLOOKUP("First Wealth Relative",'Since Inception (BM)'!$B:$AAA,'Calendar Year Return'!B31-1,FALSE))-1,PRODUCT(OFFSET('Since Inception (BM)'!$B$163,0,B31-2,-12))-1))</f>
        <v>-0.13089031956949171</v>
      </c>
      <c r="J31" s="249" cm="1">
        <f t="array" aca="1" ref="J31" ca="1">IF(INDEX('Since Inception (BM)'!$B$152:$AAA$152,1,B31-1)="","",IF(INDEX('Since Inception (BM)'!$B$140:$AAA$140,1,B31-1)="",PRODUCT(OFFSET('Since Inception (BM)'!$B$151,0,B31-2,-12),VLOOKUP("First Wealth Relative",'Since Inception (BM)'!$B:$AAA,'Calendar Year Return'!B31-1,FALSE))-1,PRODUCT(OFFSET('Since Inception (BM)'!$B$151,0,B31-2,-12))-1))</f>
        <v>0.35895671003716445</v>
      </c>
      <c r="K31" s="249" cm="1">
        <f t="array" aca="1" ref="K31" ca="1">IF(INDEX('Since Inception (BM)'!$B$140:$AAA$140,1,B31-1)="","",IF(INDEX('Since Inception (BM)'!$B$128:$AAA$128,1,B31-1)="",PRODUCT(OFFSET('Since Inception (BM)'!$B$139,0,B31-2,-12),VLOOKUP("First Wealth Relative",'Since Inception (BM)'!$B:$AAA,'Calendar Year Return'!B31-1,FALSE))-1,PRODUCT(OFFSET('Since Inception (BM)'!$B$139,0,B31-2,-12))-1))</f>
        <v>-5.947322871086258E-2</v>
      </c>
      <c r="L31" s="249" cm="1">
        <f t="array" aca="1" ref="L31" ca="1">IF(INDEX('Since Inception (BM)'!$B$128:$AAA$128,1,B31-1)="","",IF(INDEX('Since Inception (BM)'!$B$116:$AAA$116,1,B31-1)="",PRODUCT(OFFSET('Since Inception (BM)'!$B$127,0,B31-2,-12),VLOOKUP("First Wealth Relative",'Since Inception (BM)'!$B:$AAA,'Calendar Year Return'!B31-1,FALSE))-1,PRODUCT(OFFSET('Since Inception (BM)'!$B$127,0,B31-2,-12))-1))</f>
        <v>0.22409462326783203</v>
      </c>
      <c r="M31" s="249" cm="1">
        <f t="array" aca="1" ref="M31" ca="1">IF(INDEX('Since Inception (BM)'!$B$116:$AAA$116,1,B31-1)="","",IF(INDEX('Since Inception (BM)'!$B$104:$AAA$104,1,B31-1)="",PRODUCT(OFFSET('Since Inception (BM)'!$B$115,0,B31-2,-12),VLOOKUP("First Wealth Relative",'Since Inception (BM)'!$B:$AAA,'Calendar Year Return'!B31-1,FALSE))-1,PRODUCT(OFFSET('Since Inception (BM)'!$B$115,0,B31-2,-12))-1))</f>
        <v>-1.7308245651036613E-2</v>
      </c>
      <c r="N31" s="249" cm="1">
        <f t="array" aca="1" ref="N31" ca="1">IF(INDEX('Since Inception (BM)'!$B$104:$AAA$104,1,B31-1)="","",IF(INDEX('Since Inception (BM)'!$B$92:$AAA$92,1,B31-1)="",PRODUCT(OFFSET('Since Inception (BM)'!$B$103,0,B31-2,-12),VLOOKUP("First Wealth Relative",'Since Inception (BM)'!$B:$AAA,'Calendar Year Return'!B31-1,FALSE))-1,PRODUCT(OFFSET('Since Inception (BM)'!$B$103,0,B31-2,-12))-1))</f>
        <v>0.11661698973584533</v>
      </c>
      <c r="O31" s="249" cm="1">
        <f t="array" aca="1" ref="O31" ca="1">IF(INDEX('Since Inception (BM)'!$B$92:$AAA$92,1,B31-1)="","",IF(INDEX('Since Inception (BM)'!$B$80:$AAA$80,1,B31-1)="",PRODUCT(OFFSET('Since Inception (BM)'!$B$91,0,B31-2,-12),VLOOKUP("First Wealth Relative",'Since Inception (BM)'!$B:$AAA,'Calendar Year Return'!B31-1,FALSE))-1,PRODUCT(OFFSET('Since Inception (BM)'!$B$91,0,B31-2,-12))-1))</f>
        <v>0.21139837766944214</v>
      </c>
      <c r="P31" s="249" cm="1">
        <f t="array" aca="1" ref="P31" ca="1">IF(INDEX('Since Inception (BM)'!$B$80:$AAA$80,1,B31-1)="","",IF(INDEX('Since Inception (BM)'!$B$68:$AAA$68,1,B31-1)="",PRODUCT(OFFSET('Since Inception (BM)'!$B$79,0,B31-2,-12),VLOOKUP("First Wealth Relative",'Since Inception (BM)'!$B:$AAA,'Calendar Year Return'!B31-1,FALSE))-1,PRODUCT(OFFSET('Since Inception (BM)'!$B$79,0,B31-2,-12))-1))</f>
        <v>-2.9167620036211761E-2</v>
      </c>
      <c r="Q31" s="249" cm="1">
        <f t="array" aca="1" ref="Q31" ca="1">IF(INDEX('Since Inception (BM)'!$B$68:$AAA$68,1,B31-1)="","",IF(INDEX('Since Inception (BM)'!$B$56:$AAA$56,1,B31-1)="",PRODUCT(OFFSET('Since Inception (BM)'!$B$67,0,B31-2,-12),VLOOKUP("First Wealth Relative",'Since Inception (BM)'!$B:$AAA,'Calendar Year Return'!B31-1,FALSE))-1,PRODUCT(OFFSET('Since Inception (BM)'!$B$67,0,B31-2,-12))-1))</f>
        <v>0.12144608247880306</v>
      </c>
    </row>
    <row r="32" spans="1:17" hidden="1">
      <c r="A32" s="184">
        <v>18</v>
      </c>
      <c r="B32" s="184"/>
      <c r="C32" s="238" t="s">
        <v>127</v>
      </c>
      <c r="D32" s="91" t="s">
        <v>128</v>
      </c>
      <c r="E32" s="91" t="s">
        <v>126</v>
      </c>
      <c r="F32" s="249" cm="1">
        <f t="array" aca="1" ref="F32" ca="1">IF(INDEX('Since Inception Returns'!$B$188:$AAA$188,1,A32-1)="",PRODUCT(OFFSET('Since Inception Returns'!$B$199,0,A32-2,-12),VLOOKUP("First Wealth Relative",'Since Inception Returns'!$B:$AAA,'Calendar Year Return'!A32-1,FALSE))-1,PRODUCT(OFFSET('Since Inception Returns'!$B$199,0,A32-2,-12))-1)</f>
        <v>3.2199097977522628E-2</v>
      </c>
      <c r="G32" s="249" cm="1">
        <f t="array" aca="1" ref="G32" ca="1">IF(INDEX('Since Inception Returns'!$B$188:$AAA$188,1,A32-1)="","",IF(INDEX('Since Inception Returns'!$B$176:$AAA$176,1,A32-1)="",PRODUCT(OFFSET('Since Inception Returns'!$B$187,0,A32-2,-12),VLOOKUP("First Wealth Relative",'Since Inception Returns'!$B:$AAA,'Calendar Year Return'!A32-1,FALSE))-1,PRODUCT(OFFSET('Since Inception Returns'!$B$187,0,A32-2,-12))-1))</f>
        <v>0.13591822601061487</v>
      </c>
      <c r="H32" s="249" cm="1">
        <f t="array" aca="1" ref="H32" ca="1">IF(INDEX('Since Inception Returns'!$B$176:$AAA$176,1,A32-1)="","",IF(INDEX('Since Inception Returns'!$B$164:$AAA$164,1,A32-1)="",PRODUCT(OFFSET('Since Inception Returns'!$B$175,0,A32-2,-12),VLOOKUP("First Wealth Relative",'Since Inception Returns'!$B:$AAA,'Calendar Year Return'!A32-1,FALSE))-1,PRODUCT(OFFSET('Since Inception Returns'!$B$175,0,A32-2,-12))-1))</f>
        <v>4.8602616552745337E-2</v>
      </c>
      <c r="I32" s="249" cm="1">
        <f t="array" aca="1" ref="I32" ca="1">IF(INDEX('Since Inception Returns'!$B$164:$AAA$164,1,A32-1)="","",IF(INDEX('Since Inception Returns'!$B$152:$AAA$152,1,A32-1)="",PRODUCT(OFFSET('Since Inception Returns'!$B$163,0,A32-2,-12),VLOOKUP("First Wealth Relative",'Since Inception Returns'!$B:$AAA,'Calendar Year Return'!A32-1,FALSE))-1,PRODUCT(OFFSET('Since Inception Returns'!$B$163,0,A32-2,-12))-1))</f>
        <v>-0.18877356554274161</v>
      </c>
      <c r="J32" s="249" cm="1">
        <f t="array" aca="1" ref="J32" ca="1">IF(INDEX('Since Inception Returns'!$B$152:$AAA$152,1,A32-1)="","",IF(INDEX('Since Inception Returns'!$B$140:$AAA$140,1,A32-1)="",PRODUCT(OFFSET('Since Inception Returns'!$B$151,0,A32-2,-12),VLOOKUP("First Wealth Relative",'Since Inception Returns'!$B:$AAA,'Calendar Year Return'!A32-1,FALSE))-1,PRODUCT(OFFSET('Since Inception Returns'!$B$151,0,A32-2,-12))-1))</f>
        <v>0.29737697626211834</v>
      </c>
      <c r="K32" s="249" cm="1">
        <f t="array" aca="1" ref="K32" ca="1">IF(INDEX('Since Inception Returns'!$B$140:$AAA$140,1,A32-1)="","",IF(INDEX('Since Inception Returns'!$B$128:$AAA$128,1,A32-1)="",PRODUCT(OFFSET('Since Inception Returns'!$B$139,0,A32-2,-12),VLOOKUP("First Wealth Relative",'Since Inception Returns'!$B:$AAA,'Calendar Year Return'!A32-1,FALSE))-1,PRODUCT(OFFSET('Since Inception Returns'!$B$139,0,A32-2,-12))-1))</f>
        <v>-7.3618620734226203E-2</v>
      </c>
      <c r="L32" s="249" cm="1">
        <f t="array" aca="1" ref="L32" ca="1">IF(INDEX('Since Inception Returns'!$B$128:$AAA$128,1,A32-1)="","",IF(INDEX('Since Inception Returns'!$B$116:$AAA$116,1,A32-1)="",PRODUCT(OFFSET('Since Inception Returns'!$B$127,0,A32-2,-12),VLOOKUP("First Wealth Relative",'Since Inception Returns'!$B:$AAA,'Calendar Year Return'!A32-1,FALSE))-1,PRODUCT(OFFSET('Since Inception Returns'!$B$127,0,A32-2,-12))-1))</f>
        <v>0.16960714369980878</v>
      </c>
      <c r="M32" s="249" cm="1">
        <f t="array" aca="1" ref="M32" ca="1">IF(INDEX('Since Inception Returns'!$B$116:$AAA$116,1,A32-1)="","",IF(INDEX('Since Inception Returns'!$B$104:$AAA$104,1,A32-1)="",PRODUCT(OFFSET('Since Inception Returns'!$B$115,0,A32-2,-12),VLOOKUP("First Wealth Relative",'Since Inception Returns'!$B:$AAA,'Calendar Year Return'!A32-1,FALSE))-1,PRODUCT(OFFSET('Since Inception Returns'!$B$115,0,A32-2,-12))-1))</f>
        <v>-7.1927821176415163E-2</v>
      </c>
      <c r="N32" s="249" cm="1">
        <f t="array" aca="1" ref="N32" ca="1">IF(INDEX('Since Inception Returns'!$B$104:$AAA$104,1,A32-1)="","",IF(INDEX('Since Inception Returns'!$B$92:$AAA$92,1,A32-1)="",PRODUCT(OFFSET('Since Inception Returns'!$B$103,0,A32-2,-12),VLOOKUP("First Wealth Relative",'Since Inception Returns'!$B:$AAA,'Calendar Year Return'!A32-1,FALSE))-1,PRODUCT(OFFSET('Since Inception Returns'!$B$103,0,A32-2,-12))-1))</f>
        <v>8.1706962750755174E-2</v>
      </c>
      <c r="O32" s="249" cm="1">
        <f t="array" aca="1" ref="O32" ca="1">IF(INDEX('Since Inception Returns'!$B$92:$AAA$92,1,A32-1)="","",IF(INDEX('Since Inception Returns'!$B$80:$AAA$80,1,A32-1)="",PRODUCT(OFFSET('Since Inception Returns'!$B$91,0,A32-2,-12),VLOOKUP("First Wealth Relative",'Since Inception Returns'!$B:$AAA,'Calendar Year Return'!A32-1,FALSE))-1,PRODUCT(OFFSET('Since Inception Returns'!$B$91,0,A32-2,-12))-1))</f>
        <v>0.1656472643101885</v>
      </c>
      <c r="P32" s="249" cm="1">
        <f t="array" aca="1" ref="P32" ca="1">IF(INDEX('Since Inception Returns'!$B$80:$AAA$80,1,A32-1)="","",IF(INDEX('Since Inception Returns'!$B$68:$AAA$68,1,A32-1)="",PRODUCT(OFFSET('Since Inception Returns'!$B$79,0,A32-2,-12),VLOOKUP("First Wealth Relative",'Since Inception Returns'!$B:$AAA,'Calendar Year Return'!A32-1,FALSE))-1,PRODUCT(OFFSET('Since Inception Returns'!$B$79,0,A32-2,-12))-1))</f>
        <v>2.9924345429585442E-2</v>
      </c>
      <c r="Q32" s="249" cm="1">
        <f t="array" aca="1" ref="Q32" ca="1">IF(INDEX('Since Inception Returns'!$B$68:$AAA$68,1,A32-1)="","",IF(INDEX('Since Inception Returns'!$B$56:$AAA$56,1,A32-1)="",PRODUCT(OFFSET('Since Inception Returns'!$B$67,0,A32-2,-12),VLOOKUP("First Wealth Relative",'Since Inception Returns'!$B:$AAA,'Calendar Year Return'!A32-1,FALSE))-1,PRODUCT(OFFSET('Since Inception Returns'!$B$67,0,A32-2,-12))-1))</f>
        <v>0.11261067324637053</v>
      </c>
    </row>
    <row r="33" spans="1:17" hidden="1">
      <c r="A33" s="184">
        <v>19</v>
      </c>
      <c r="B33" s="184"/>
      <c r="C33" s="238" t="s">
        <v>129</v>
      </c>
      <c r="D33" s="91" t="s">
        <v>130</v>
      </c>
      <c r="E33" s="91" t="s">
        <v>126</v>
      </c>
      <c r="F33" s="249" cm="1">
        <f t="array" aca="1" ref="F33" ca="1">IF(INDEX('Since Inception Returns'!$B$188:$AAA$188,1,A33-1)="",PRODUCT(OFFSET('Since Inception Returns'!$B$199,0,A33-2,-12),VLOOKUP("First Wealth Relative",'Since Inception Returns'!$B:$AAA,'Calendar Year Return'!A33-1,FALSE))-1,PRODUCT(OFFSET('Since Inception Returns'!$B$199,0,A33-2,-12))-1)</f>
        <v>2.7306692667427246E-2</v>
      </c>
      <c r="G33" s="249" cm="1">
        <f t="array" aca="1" ref="G33" ca="1">IF(INDEX('Since Inception Returns'!$B$188:$AAA$188,1,A33-1)="","",IF(INDEX('Since Inception Returns'!$B$176:$AAA$176,1,A33-1)="",PRODUCT(OFFSET('Since Inception Returns'!$B$187,0,A33-2,-12),VLOOKUP("First Wealth Relative",'Since Inception Returns'!$B:$AAA,'Calendar Year Return'!A33-1,FALSE))-1,PRODUCT(OFFSET('Since Inception Returns'!$B$187,0,A33-2,-12))-1))</f>
        <v>0.12659884772611774</v>
      </c>
      <c r="H33" s="249" cm="1">
        <f t="array" aca="1" ref="H33" ca="1">IF(INDEX('Since Inception Returns'!$B$176:$AAA$176,1,A33-1)="","",IF(INDEX('Since Inception Returns'!$B$164:$AAA$164,1,A33-1)="",PRODUCT(OFFSET('Since Inception Returns'!$B$175,0,A33-2,-12),VLOOKUP("First Wealth Relative",'Since Inception Returns'!$B:$AAA,'Calendar Year Return'!A33-1,FALSE))-1,PRODUCT(OFFSET('Since Inception Returns'!$B$175,0,A33-2,-12))-1))</f>
        <v>3.8756966405814053E-2</v>
      </c>
      <c r="I33" s="249" cm="1">
        <f t="array" aca="1" ref="I33" ca="1">IF(INDEX('Since Inception Returns'!$B$164:$AAA$164,1,A33-1)="","",IF(INDEX('Since Inception Returns'!$B$152:$AAA$152,1,A33-1)="",PRODUCT(OFFSET('Since Inception Returns'!$B$163,0,A33-2,-12),VLOOKUP("First Wealth Relative",'Since Inception Returns'!$B:$AAA,'Calendar Year Return'!A33-1,FALSE))-1,PRODUCT(OFFSET('Since Inception Returns'!$B$163,0,A33-2,-12))-1))</f>
        <v>-0.19652635597928736</v>
      </c>
      <c r="J33" s="249" cm="1">
        <f t="array" aca="1" ref="J33" ca="1">IF(INDEX('Since Inception Returns'!$B$152:$AAA$152,1,A33-1)="","",IF(INDEX('Since Inception Returns'!$B$140:$AAA$140,1,A33-1)="",PRODUCT(OFFSET('Since Inception Returns'!$B$151,0,A33-2,-12),VLOOKUP("First Wealth Relative",'Since Inception Returns'!$B:$AAA,'Calendar Year Return'!A33-1,FALSE))-1,PRODUCT(OFFSET('Since Inception Returns'!$B$151,0,A33-2,-12))-1))</f>
        <v>0.28500317231844186</v>
      </c>
      <c r="K33" s="249" cm="1">
        <f t="array" aca="1" ref="K33" ca="1">IF(INDEX('Since Inception Returns'!$B$140:$AAA$140,1,A33-1)="","",IF(INDEX('Since Inception Returns'!$B$128:$AAA$128,1,A33-1)="",PRODUCT(OFFSET('Since Inception Returns'!$B$139,0,A33-2,-12),VLOOKUP("First Wealth Relative",'Since Inception Returns'!$B:$AAA,'Calendar Year Return'!A33-1,FALSE))-1,PRODUCT(OFFSET('Since Inception Returns'!$B$139,0,A33-2,-12))-1))</f>
        <v>-8.2464815080868559E-2</v>
      </c>
      <c r="L33" s="249" cm="1">
        <f t="array" aca="1" ref="L33" ca="1">IF(INDEX('Since Inception Returns'!$B$128:$AAA$128,1,A33-1)="","",IF(INDEX('Since Inception Returns'!$B$116:$AAA$116,1,A33-1)="",PRODUCT(OFFSET('Since Inception Returns'!$B$127,0,A33-2,-12),VLOOKUP("First Wealth Relative",'Since Inception Returns'!$B:$AAA,'Calendar Year Return'!A33-1,FALSE))-1,PRODUCT(OFFSET('Since Inception Returns'!$B$127,0,A33-2,-12))-1))</f>
        <v>0.15802953072111792</v>
      </c>
      <c r="M33" s="249" cm="1">
        <f t="array" aca="1" ref="M33" ca="1">IF(INDEX('Since Inception Returns'!$B$116:$AAA$116,1,A33-1)="","",IF(INDEX('Since Inception Returns'!$B$104:$AAA$104,1,A33-1)="",PRODUCT(OFFSET('Since Inception Returns'!$B$115,0,A33-2,-12),VLOOKUP("First Wealth Relative",'Since Inception Returns'!$B:$AAA,'Calendar Year Return'!A33-1,FALSE))-1,PRODUCT(OFFSET('Since Inception Returns'!$B$115,0,A33-2,-12))-1))</f>
        <v>-8.086713921109745E-2</v>
      </c>
      <c r="N33" s="249" cm="1">
        <f t="array" aca="1" ref="N33" ca="1">IF(INDEX('Since Inception Returns'!$B$104:$AAA$104,1,A33-1)="","",IF(INDEX('Since Inception Returns'!$B$92:$AAA$92,1,A33-1)="",PRODUCT(OFFSET('Since Inception Returns'!$B$103,0,A33-2,-12),VLOOKUP("First Wealth Relative",'Since Inception Returns'!$B:$AAA,'Calendar Year Return'!A33-1,FALSE))-1,PRODUCT(OFFSET('Since Inception Returns'!$B$103,0,A33-2,-12))-1))</f>
        <v>7.143521219585125E-2</v>
      </c>
      <c r="O33" s="249" cm="1">
        <f t="array" aca="1" ref="O33" ca="1">IF(INDEX('Since Inception Returns'!$B$92:$AAA$92,1,A33-1)="","",IF(INDEX('Since Inception Returns'!$B$80:$AAA$80,1,A33-1)="",PRODUCT(OFFSET('Since Inception Returns'!$B$91,0,A33-2,-12),VLOOKUP("First Wealth Relative",'Since Inception Returns'!$B:$AAA,'Calendar Year Return'!A33-1,FALSE))-1,PRODUCT(OFFSET('Since Inception Returns'!$B$91,0,A33-2,-12))-1))</f>
        <v>0.15449143524677278</v>
      </c>
      <c r="P33" s="249" cm="1">
        <f t="array" aca="1" ref="P33" ca="1">IF(INDEX('Since Inception Returns'!$B$80:$AAA$80,1,A33-1)="","",IF(INDEX('Since Inception Returns'!$B$68:$AAA$68,1,A33-1)="",PRODUCT(OFFSET('Since Inception Returns'!$B$79,0,A33-2,-12),VLOOKUP("First Wealth Relative",'Since Inception Returns'!$B:$AAA,'Calendar Year Return'!A33-1,FALSE))-1,PRODUCT(OFFSET('Since Inception Returns'!$B$79,0,A33-2,-12))-1))</f>
        <v>2.2225011272592354E-2</v>
      </c>
      <c r="Q33" s="249" cm="1">
        <f t="array" aca="1" ref="Q33" ca="1">IF(INDEX('Since Inception Returns'!$B$68:$AAA$68,1,A33-1)="","",IF(INDEX('Since Inception Returns'!$B$56:$AAA$56,1,A33-1)="",PRODUCT(OFFSET('Since Inception Returns'!$B$67,0,A33-2,-12),VLOOKUP("First Wealth Relative",'Since Inception Returns'!$B:$AAA,'Calendar Year Return'!A33-1,FALSE))-1,PRODUCT(OFFSET('Since Inception Returns'!$B$67,0,A33-2,-12))-1))</f>
        <v>0.10459845026600756</v>
      </c>
    </row>
    <row r="34" spans="1:17" hidden="1">
      <c r="A34" s="184">
        <v>20</v>
      </c>
      <c r="B34" s="184"/>
      <c r="C34" s="238" t="s">
        <v>131</v>
      </c>
      <c r="D34" s="91" t="s">
        <v>132</v>
      </c>
      <c r="E34" s="91" t="s">
        <v>126</v>
      </c>
      <c r="F34" s="249" cm="1">
        <f t="array" aca="1" ref="F34" ca="1">IF(INDEX('Since Inception Returns'!$B$188:$AAA$188,1,A34-1)="",PRODUCT(OFFSET('Since Inception Returns'!$B$199,0,A34-2,-12),VLOOKUP("First Wealth Relative",'Since Inception Returns'!$B:$AAA,'Calendar Year Return'!A34-1,FALSE))-1,PRODUCT(OFFSET('Since Inception Returns'!$B$199,0,A34-2,-12))-1)</f>
        <v>3.4345839789273303E-2</v>
      </c>
      <c r="G34" s="249" cm="1">
        <f t="array" aca="1" ref="G34" ca="1">IF(INDEX('Since Inception Returns'!$B$188:$AAA$188,1,A34-1)="","",IF(INDEX('Since Inception Returns'!$B$176:$AAA$176,1,A34-1)="",PRODUCT(OFFSET('Since Inception Returns'!$B$187,0,A34-2,-12),VLOOKUP("First Wealth Relative",'Since Inception Returns'!$B:$AAA,'Calendar Year Return'!A34-1,FALSE))-1,PRODUCT(OFFSET('Since Inception Returns'!$B$187,0,A34-2,-12))-1))</f>
        <v>0.13950331331016619</v>
      </c>
      <c r="H34" s="249" cm="1">
        <f t="array" aca="1" ref="H34" ca="1">IF(INDEX('Since Inception Returns'!$B$176:$AAA$176,1,A34-1)="","",IF(INDEX('Since Inception Returns'!$B$164:$AAA$164,1,A34-1)="",PRODUCT(OFFSET('Since Inception Returns'!$B$175,0,A34-2,-12),VLOOKUP("First Wealth Relative",'Since Inception Returns'!$B:$AAA,'Calendar Year Return'!A34-1,FALSE))-1,PRODUCT(OFFSET('Since Inception Returns'!$B$175,0,A34-2,-12))-1))</f>
        <v>5.3510275381336347E-2</v>
      </c>
      <c r="I34" s="249" cm="1">
        <f t="array" aca="1" ref="I34" ca="1">IF(INDEX('Since Inception Returns'!$B$164:$AAA$164,1,A34-1)="","",IF(INDEX('Since Inception Returns'!$B$152:$AAA$152,1,A34-1)="",PRODUCT(OFFSET('Since Inception Returns'!$B$163,0,A34-2,-12),VLOOKUP("First Wealth Relative",'Since Inception Returns'!$B:$AAA,'Calendar Year Return'!A34-1,FALSE))-1,PRODUCT(OFFSET('Since Inception Returns'!$B$163,0,A34-2,-12))-1))</f>
        <v>-0.18508042071810449</v>
      </c>
      <c r="J34" s="249" cm="1">
        <f t="array" aca="1" ref="J34" ca="1">IF(INDEX('Since Inception Returns'!$B$152:$AAA$152,1,A34-1)="","",IF(INDEX('Since Inception Returns'!$B$140:$AAA$140,1,A34-1)="",PRODUCT(OFFSET('Since Inception Returns'!$B$151,0,A34-2,-12),VLOOKUP("First Wealth Relative",'Since Inception Returns'!$B:$AAA,'Calendar Year Return'!A34-1,FALSE))-1,PRODUCT(OFFSET('Since Inception Returns'!$B$151,0,A34-2,-12))-1))</f>
        <v>0.30325202647517813</v>
      </c>
      <c r="K34" s="249" cm="1">
        <f t="array" aca="1" ref="K34" ca="1">IF(INDEX('Since Inception Returns'!$B$140:$AAA$140,1,A34-1)="","",IF(INDEX('Since Inception Returns'!$B$128:$AAA$128,1,A34-1)="",PRODUCT(OFFSET('Since Inception Returns'!$B$139,0,A34-2,-12),VLOOKUP("First Wealth Relative",'Since Inception Returns'!$B:$AAA,'Calendar Year Return'!A34-1,FALSE))-1,PRODUCT(OFFSET('Since Inception Returns'!$B$139,0,A34-2,-12))-1))</f>
        <v>-6.9356471575155232E-2</v>
      </c>
      <c r="L34" s="249" cm="1">
        <f t="array" aca="1" ref="L34" ca="1">IF(INDEX('Since Inception Returns'!$B$128:$AAA$128,1,A34-1)="","",IF(INDEX('Since Inception Returns'!$B$116:$AAA$116,1,A34-1)="",PRODUCT(OFFSET('Since Inception Returns'!$B$127,0,A34-2,-12),VLOOKUP("First Wealth Relative",'Since Inception Returns'!$B:$AAA,'Calendar Year Return'!A34-1,FALSE))-1,PRODUCT(OFFSET('Since Inception Returns'!$B$127,0,A34-2,-12))-1))</f>
        <v>0.17444623137008675</v>
      </c>
      <c r="M34" s="249" cm="1">
        <f t="array" aca="1" ref="M34" ca="1">IF(INDEX('Since Inception Returns'!$B$116:$AAA$116,1,A34-1)="","",IF(INDEX('Since Inception Returns'!$B$104:$AAA$104,1,A34-1)="",PRODUCT(OFFSET('Since Inception Returns'!$B$115,0,A34-2,-12),VLOOKUP("First Wealth Relative",'Since Inception Returns'!$B:$AAA,'Calendar Year Return'!A34-1,FALSE))-1,PRODUCT(OFFSET('Since Inception Returns'!$B$115,0,A34-2,-12))-1))</f>
        <v>-6.7886538297684984E-2</v>
      </c>
      <c r="N34" s="249" cm="1">
        <f t="array" aca="1" ref="N34" ca="1">IF(INDEX('Since Inception Returns'!$B$104:$AAA$104,1,A34-1)="","",IF(INDEX('Since Inception Returns'!$B$92:$AAA$92,1,A34-1)="",PRODUCT(OFFSET('Since Inception Returns'!$B$103,0,A34-2,-12),VLOOKUP("First Wealth Relative",'Since Inception Returns'!$B:$AAA,'Calendar Year Return'!A34-1,FALSE))-1,PRODUCT(OFFSET('Since Inception Returns'!$B$103,0,A34-2,-12))-1))</f>
        <v>8.6667037177319939E-2</v>
      </c>
      <c r="O34" s="249" cm="1">
        <f t="array" aca="1" ref="O34" ca="1">IF(INDEX('Since Inception Returns'!$B$92:$AAA$92,1,A34-1)="","",IF(INDEX('Since Inception Returns'!$B$80:$AAA$80,1,A34-1)="",PRODUCT(OFFSET('Since Inception Returns'!$B$91,0,A34-2,-12),VLOOKUP("First Wealth Relative",'Since Inception Returns'!$B:$AAA,'Calendar Year Return'!A34-1,FALSE))-1,PRODUCT(OFFSET('Since Inception Returns'!$B$91,0,A34-2,-12))-1))</f>
        <v>0.17094101898386982</v>
      </c>
      <c r="P34" s="249" cm="1">
        <f t="array" aca="1" ref="P34" ca="1">IF(INDEX('Since Inception Returns'!$B$80:$AAA$80,1,A34-1)="","",IF(INDEX('Since Inception Returns'!$B$68:$AAA$68,1,A34-1)="",PRODUCT(OFFSET('Since Inception Returns'!$B$79,0,A34-2,-12),VLOOKUP("First Wealth Relative",'Since Inception Returns'!$B:$AAA,'Calendar Year Return'!A34-1,FALSE))-1,PRODUCT(OFFSET('Since Inception Returns'!$B$79,0,A34-2,-12))-1))</f>
        <v>4.1248483466279184E-2</v>
      </c>
      <c r="Q34" s="249" cm="1">
        <f t="array" aca="1" ref="Q34" ca="1">IF(INDEX('Since Inception Returns'!$B$68:$AAA$68,1,A34-1)="","",IF(INDEX('Since Inception Returns'!$B$56:$AAA$56,1,A34-1)="",PRODUCT(OFFSET('Since Inception Returns'!$B$67,0,A34-2,-12),VLOOKUP("First Wealth Relative",'Since Inception Returns'!$B:$AAA,'Calendar Year Return'!A34-1,FALSE))-1,PRODUCT(OFFSET('Since Inception Returns'!$B$67,0,A34-2,-12))-1))</f>
        <v>0.12414000349722265</v>
      </c>
    </row>
    <row r="35" spans="1:17" hidden="1">
      <c r="A35" s="230"/>
      <c r="B35" s="230">
        <v>20</v>
      </c>
      <c r="C35" s="238" t="s">
        <v>124</v>
      </c>
      <c r="D35" s="91" t="s">
        <v>133</v>
      </c>
      <c r="E35" s="229" t="s">
        <v>110</v>
      </c>
      <c r="F35" s="249" cm="1">
        <f t="array" aca="1" ref="F35" ca="1">IF(INDEX('Since Inception (BM)'!$B$188:$AAA$188,1,B35-1)="",PRODUCT(OFFSET('Since Inception (BM)'!$B$199,0,B35-2,-12),VLOOKUP("First Wealth Relative",'Since Inception (BM)'!$B:$AAA,'Calendar Year Return'!B35-1,FALSE))-1,PRODUCT(OFFSET('Since Inception (BM)'!$B$199,0,B35-2,-12))-1)</f>
        <v>0.27243154429761218</v>
      </c>
      <c r="G35" s="249" cm="1">
        <f t="array" aca="1" ref="G35" ca="1">IF(INDEX('Since Inception (BM)'!$B$188:$AAA$188,1,B35-1)="","",IF(INDEX('Since Inception (BM)'!$B$176:$AAA$176,1,B35-1)="",PRODUCT(OFFSET('Since Inception (BM)'!$B$187,0,B35-2,-12),VLOOKUP("First Wealth Relative",'Since Inception (BM)'!$B:$AAA,'Calendar Year Return'!B35-1,FALSE))-1,PRODUCT(OFFSET('Since Inception (BM)'!$B$187,0,B35-2,-12))-1))</f>
        <v>0.15292323207440606</v>
      </c>
      <c r="H35" s="249" cm="1">
        <f t="array" aca="1" ref="H35" ca="1">IF(INDEX('Since Inception (BM)'!$B$176:$AAA$176,1,B35-1)="","",IF(INDEX('Since Inception (BM)'!$B$164:$AAA$164,1,B35-1)="",PRODUCT(OFFSET('Since Inception (BM)'!$B$175,0,B35-2,-12),VLOOKUP("First Wealth Relative",'Since Inception (BM)'!$B:$AAA,'Calendar Year Return'!B35-1,FALSE))-1,PRODUCT(OFFSET('Since Inception (BM)'!$B$175,0,B35-2,-12))-1))</f>
        <v>-8.4678130946305163E-3</v>
      </c>
      <c r="I35" s="249" cm="1">
        <f t="array" aca="1" ref="I35" ca="1">IF(INDEX('Since Inception (BM)'!$B$164:$AAA$164,1,B35-1)="","",IF(INDEX('Since Inception (BM)'!$B$152:$AAA$152,1,B35-1)="",PRODUCT(OFFSET('Since Inception (BM)'!$B$163,0,B35-2,-12),VLOOKUP("First Wealth Relative",'Since Inception (BM)'!$B:$AAA,'Calendar Year Return'!B35-1,FALSE))-1,PRODUCT(OFFSET('Since Inception (BM)'!$B$163,0,B35-2,-12))-1))</f>
        <v>-0.13089031956949171</v>
      </c>
      <c r="J35" s="249" cm="1">
        <f t="array" aca="1" ref="J35" ca="1">IF(INDEX('Since Inception (BM)'!$B$152:$AAA$152,1,B35-1)="","",IF(INDEX('Since Inception (BM)'!$B$140:$AAA$140,1,B35-1)="",PRODUCT(OFFSET('Since Inception (BM)'!$B$151,0,B35-2,-12),VLOOKUP("First Wealth Relative",'Since Inception (BM)'!$B:$AAA,'Calendar Year Return'!B35-1,FALSE))-1,PRODUCT(OFFSET('Since Inception (BM)'!$B$151,0,B35-2,-12))-1))</f>
        <v>0.35895671003716445</v>
      </c>
      <c r="K35" s="249" cm="1">
        <f t="array" aca="1" ref="K35" ca="1">IF(INDEX('Since Inception (BM)'!$B$140:$AAA$140,1,B35-1)="","",IF(INDEX('Since Inception (BM)'!$B$128:$AAA$128,1,B35-1)="",PRODUCT(OFFSET('Since Inception (BM)'!$B$139,0,B35-2,-12),VLOOKUP("First Wealth Relative",'Since Inception (BM)'!$B:$AAA,'Calendar Year Return'!B35-1,FALSE))-1,PRODUCT(OFFSET('Since Inception (BM)'!$B$139,0,B35-2,-12))-1))</f>
        <v>-5.947322871086258E-2</v>
      </c>
      <c r="L35" s="249" cm="1">
        <f t="array" aca="1" ref="L35" ca="1">IF(INDEX('Since Inception (BM)'!$B$128:$AAA$128,1,B35-1)="","",IF(INDEX('Since Inception (BM)'!$B$116:$AAA$116,1,B35-1)="",PRODUCT(OFFSET('Since Inception (BM)'!$B$127,0,B35-2,-12),VLOOKUP("First Wealth Relative",'Since Inception (BM)'!$B:$AAA,'Calendar Year Return'!B35-1,FALSE))-1,PRODUCT(OFFSET('Since Inception (BM)'!$B$127,0,B35-2,-12))-1))</f>
        <v>0.22409462326783203</v>
      </c>
      <c r="M35" s="249" cm="1">
        <f t="array" aca="1" ref="M35" ca="1">IF(INDEX('Since Inception (BM)'!$B$116:$AAA$116,1,B35-1)="","",IF(INDEX('Since Inception (BM)'!$B$104:$AAA$104,1,B35-1)="",PRODUCT(OFFSET('Since Inception (BM)'!$B$115,0,B35-2,-12),VLOOKUP("First Wealth Relative",'Since Inception (BM)'!$B:$AAA,'Calendar Year Return'!B35-1,FALSE))-1,PRODUCT(OFFSET('Since Inception (BM)'!$B$115,0,B35-2,-12))-1))</f>
        <v>-1.7308245651036613E-2</v>
      </c>
      <c r="N35" s="249" cm="1">
        <f t="array" aca="1" ref="N35" ca="1">IF(INDEX('Since Inception (BM)'!$B$104:$AAA$104,1,B35-1)="","",IF(INDEX('Since Inception (BM)'!$B$92:$AAA$92,1,B35-1)="",PRODUCT(OFFSET('Since Inception (BM)'!$B$103,0,B35-2,-12),VLOOKUP("First Wealth Relative",'Since Inception (BM)'!$B:$AAA,'Calendar Year Return'!B35-1,FALSE))-1,PRODUCT(OFFSET('Since Inception (BM)'!$B$103,0,B35-2,-12))-1))</f>
        <v>0.11661698973584533</v>
      </c>
      <c r="O35" s="249" cm="1">
        <f t="array" aca="1" ref="O35" ca="1">IF(INDEX('Since Inception (BM)'!$B$92:$AAA$92,1,B35-1)="","",IF(INDEX('Since Inception (BM)'!$B$80:$AAA$80,1,B35-1)="",PRODUCT(OFFSET('Since Inception (BM)'!$B$91,0,B35-2,-12),VLOOKUP("First Wealth Relative",'Since Inception (BM)'!$B:$AAA,'Calendar Year Return'!B35-1,FALSE))-1,PRODUCT(OFFSET('Since Inception (BM)'!$B$91,0,B35-2,-12))-1))</f>
        <v>0.21139837766944214</v>
      </c>
      <c r="P35" s="249" cm="1">
        <f t="array" aca="1" ref="P35" ca="1">IF(INDEX('Since Inception (BM)'!$B$80:$AAA$80,1,B35-1)="","",IF(INDEX('Since Inception (BM)'!$B$68:$AAA$68,1,B35-1)="",PRODUCT(OFFSET('Since Inception (BM)'!$B$79,0,B35-2,-12),VLOOKUP("First Wealth Relative",'Since Inception (BM)'!$B:$AAA,'Calendar Year Return'!B35-1,FALSE))-1,PRODUCT(OFFSET('Since Inception (BM)'!$B$79,0,B35-2,-12))-1))</f>
        <v>-2.9167620036211761E-2</v>
      </c>
      <c r="Q35" s="249" cm="1">
        <f t="array" aca="1" ref="Q35" ca="1">IF(INDEX('Since Inception (BM)'!$B$68:$AAA$68,1,B35-1)="","",IF(INDEX('Since Inception (BM)'!$B$56:$AAA$56,1,B35-1)="",PRODUCT(OFFSET('Since Inception (BM)'!$B$67,0,B35-2,-12),VLOOKUP("First Wealth Relative",'Since Inception (BM)'!$B:$AAA,'Calendar Year Return'!B35-1,FALSE))-1,PRODUCT(OFFSET('Since Inception (BM)'!$B$67,0,B35-2,-12))-1))</f>
        <v>0.12144608247880306</v>
      </c>
    </row>
    <row r="36" spans="1:17" hidden="1">
      <c r="A36" s="184">
        <v>21</v>
      </c>
      <c r="B36" s="184"/>
      <c r="C36" s="238" t="s">
        <v>134</v>
      </c>
      <c r="D36" s="91" t="s">
        <v>135</v>
      </c>
      <c r="E36" s="91" t="s">
        <v>126</v>
      </c>
      <c r="F36" s="249" cm="1">
        <f t="array" aca="1" ref="F36" ca="1">IF(INDEX('Since Inception Returns'!$B$188:$AAA$188,1,A36-1)="",PRODUCT(OFFSET('Since Inception Returns'!$B$199,0,A36-2,-12),VLOOKUP("First Wealth Relative",'Since Inception Returns'!$B:$AAA,'Calendar Year Return'!A36-1,FALSE))-1,PRODUCT(OFFSET('Since Inception Returns'!$B$199,0,A36-2,-12))-1)</f>
        <v>3.4517885116358782E-2</v>
      </c>
      <c r="G36" s="249" cm="1">
        <f t="array" aca="1" ref="G36" ca="1">IF(INDEX('Since Inception Returns'!$B$188:$AAA$188,1,A36-1)="","",IF(INDEX('Since Inception Returns'!$B$176:$AAA$176,1,A36-1)="",PRODUCT(OFFSET('Since Inception Returns'!$B$187,0,A36-2,-12),VLOOKUP("First Wealth Relative",'Since Inception Returns'!$B:$AAA,'Calendar Year Return'!A36-1,FALSE))-1,PRODUCT(OFFSET('Since Inception Returns'!$B$187,0,A36-2,-12))-1))</f>
        <v>0.13993091326713714</v>
      </c>
      <c r="H36" s="249" cm="1">
        <f t="array" aca="1" ref="H36" ca="1">IF(INDEX('Since Inception Returns'!$B$176:$AAA$176,1,A36-1)="","",IF(INDEX('Since Inception Returns'!$B$164:$AAA$164,1,A36-1)="",PRODUCT(OFFSET('Since Inception Returns'!$B$175,0,A36-2,-12),VLOOKUP("First Wealth Relative",'Since Inception Returns'!$B:$AAA,'Calendar Year Return'!A36-1,FALSE))-1,PRODUCT(OFFSET('Since Inception Returns'!$B$175,0,A36-2,-12))-1))</f>
        <v>5.3557503917859739E-2</v>
      </c>
      <c r="I36" s="249" cm="1">
        <f t="array" aca="1" ref="I36" ca="1">IF(INDEX('Since Inception Returns'!$B$164:$AAA$164,1,A36-1)="","",IF(INDEX('Since Inception Returns'!$B$152:$AAA$152,1,A36-1)="",PRODUCT(OFFSET('Since Inception Returns'!$B$163,0,A36-2,-12),VLOOKUP("First Wealth Relative",'Since Inception Returns'!$B:$AAA,'Calendar Year Return'!A36-1,FALSE))-1,PRODUCT(OFFSET('Since Inception Returns'!$B$163,0,A36-2,-12))-1))</f>
        <v>-0.18573132650149304</v>
      </c>
      <c r="J36" s="249" cm="1">
        <f t="array" aca="1" ref="J36" ca="1">IF(INDEX('Since Inception Returns'!$B$152:$AAA$152,1,A36-1)="","",IF(INDEX('Since Inception Returns'!$B$140:$AAA$140,1,A36-1)="",PRODUCT(OFFSET('Since Inception Returns'!$B$151,0,A36-2,-12),VLOOKUP("First Wealth Relative",'Since Inception Returns'!$B:$AAA,'Calendar Year Return'!A36-1,FALSE))-1,PRODUCT(OFFSET('Since Inception Returns'!$B$151,0,A36-2,-12))-1))</f>
        <v>0.29955621605785887</v>
      </c>
      <c r="K36" s="249" cm="1">
        <f t="array" aca="1" ref="K36" ca="1">IF(INDEX('Since Inception Returns'!$B$140:$AAA$140,1,A36-1)="","",IF(INDEX('Since Inception Returns'!$B$128:$AAA$128,1,A36-1)="",PRODUCT(OFFSET('Since Inception Returns'!$B$139,0,A36-2,-12),VLOOKUP("First Wealth Relative",'Since Inception Returns'!$B:$AAA,'Calendar Year Return'!A36-1,FALSE))-1,PRODUCT(OFFSET('Since Inception Returns'!$B$139,0,A36-2,-12))-1))</f>
        <v>-7.1973407000085365E-2</v>
      </c>
      <c r="L36" s="249" cm="1">
        <f t="array" aca="1" ref="L36" ca="1">IF(INDEX('Since Inception Returns'!$B$128:$AAA$128,1,A36-1)="","",IF(INDEX('Since Inception Returns'!$B$116:$AAA$116,1,A36-1)="",PRODUCT(OFFSET('Since Inception Returns'!$B$127,0,A36-2,-12),VLOOKUP("First Wealth Relative",'Since Inception Returns'!$B:$AAA,'Calendar Year Return'!A36-1,FALSE))-1,PRODUCT(OFFSET('Since Inception Returns'!$B$127,0,A36-2,-12))-1))</f>
        <v>0.17120626662883387</v>
      </c>
      <c r="M36" s="249" cm="1">
        <f t="array" aca="1" ref="M36" ca="1">IF(INDEX('Since Inception Returns'!$B$116:$AAA$116,1,A36-1)="","",IF(INDEX('Since Inception Returns'!$B$104:$AAA$104,1,A36-1)="",PRODUCT(OFFSET('Since Inception Returns'!$B$115,0,A36-2,-12),VLOOKUP("First Wealth Relative",'Since Inception Returns'!$B:$AAA,'Calendar Year Return'!A36-1,FALSE))-1,PRODUCT(OFFSET('Since Inception Returns'!$B$115,0,A36-2,-12))-1))</f>
        <v>-7.0482457333949977E-2</v>
      </c>
      <c r="N36" s="249" cm="1">
        <f t="array" aca="1" ref="N36" ca="1">IF(INDEX('Since Inception Returns'!$B$104:$AAA$104,1,A36-1)="","",IF(INDEX('Since Inception Returns'!$B$92:$AAA$92,1,A36-1)="",PRODUCT(OFFSET('Since Inception Returns'!$B$103,0,A36-2,-12),VLOOKUP("First Wealth Relative",'Since Inception Returns'!$B:$AAA,'Calendar Year Return'!A36-1,FALSE))-1,PRODUCT(OFFSET('Since Inception Returns'!$B$103,0,A36-2,-12))-1))</f>
        <v>8.3701863638461216E-2</v>
      </c>
      <c r="O36" s="249" cm="1">
        <f t="array" aca="1" ref="O36" ca="1">IF(INDEX('Since Inception Returns'!$B$92:$AAA$92,1,A36-1)="","",IF(INDEX('Since Inception Returns'!$B$80:$AAA$80,1,A36-1)="",PRODUCT(OFFSET('Since Inception Returns'!$B$91,0,A36-2,-12),VLOOKUP("First Wealth Relative",'Since Inception Returns'!$B:$AAA,'Calendar Year Return'!A36-1,FALSE))-1,PRODUCT(OFFSET('Since Inception Returns'!$B$91,0,A36-2,-12))-1))</f>
        <v>0.16772562249455492</v>
      </c>
      <c r="P36" s="249" cm="1">
        <f t="array" aca="1" ref="P36" ca="1">IF(INDEX('Since Inception Returns'!$B$80:$AAA$80,1,A36-1)="","",IF(INDEX('Since Inception Returns'!$B$68:$AAA$68,1,A36-1)="",PRODUCT(OFFSET('Since Inception Returns'!$B$79,0,A36-2,-12),VLOOKUP("First Wealth Relative",'Since Inception Returns'!$B:$AAA,'Calendar Year Return'!A36-1,FALSE))-1,PRODUCT(OFFSET('Since Inception Returns'!$B$79,0,A36-2,-12))-1))</f>
        <v>3.6088765586385074E-2</v>
      </c>
      <c r="Q36" s="249" cm="1">
        <f t="array" aca="1" ref="Q36" ca="1">IF(INDEX('Since Inception Returns'!$B$68:$AAA$68,1,A36-1)="","",IF(INDEX('Since Inception Returns'!$B$56:$AAA$56,1,A36-1)="",PRODUCT(OFFSET('Since Inception Returns'!$B$67,0,A36-2,-12),VLOOKUP("First Wealth Relative",'Since Inception Returns'!$B:$AAA,'Calendar Year Return'!A36-1,FALSE))-1,PRODUCT(OFFSET('Since Inception Returns'!$B$67,0,A36-2,-12))-1))</f>
        <v>4.6474187980461545E-2</v>
      </c>
    </row>
    <row r="37" spans="1:17" hidden="1">
      <c r="A37" s="230"/>
      <c r="B37" s="230">
        <v>21</v>
      </c>
      <c r="C37" s="238" t="s">
        <v>134</v>
      </c>
      <c r="D37" s="91" t="s">
        <v>135</v>
      </c>
      <c r="E37" s="229" t="s">
        <v>110</v>
      </c>
      <c r="F37" s="249" cm="1">
        <f t="array" aca="1" ref="F37" ca="1">IF(INDEX('Since Inception (BM)'!$B$188:$AAA$188,1,B37-1)="",PRODUCT(OFFSET('Since Inception (BM)'!$B$199,0,B37-2,-12),VLOOKUP("First Wealth Relative",'Since Inception (BM)'!$B:$AAA,'Calendar Year Return'!B37-1,FALSE))-1,PRODUCT(OFFSET('Since Inception (BM)'!$B$199,0,B37-2,-12))-1)</f>
        <v>0.27243154429761218</v>
      </c>
      <c r="G37" s="249" cm="1">
        <f t="array" aca="1" ref="G37" ca="1">IF(INDEX('Since Inception (BM)'!$B$188:$AAA$188,1,B37-1)="","",IF(INDEX('Since Inception (BM)'!$B$176:$AAA$176,1,B37-1)="",PRODUCT(OFFSET('Since Inception (BM)'!$B$187,0,B37-2,-12),VLOOKUP("First Wealth Relative",'Since Inception (BM)'!$B:$AAA,'Calendar Year Return'!B37-1,FALSE))-1,PRODUCT(OFFSET('Since Inception (BM)'!$B$187,0,B37-2,-12))-1))</f>
        <v>0.15292323207440606</v>
      </c>
      <c r="H37" s="249" cm="1">
        <f t="array" aca="1" ref="H37" ca="1">IF(INDEX('Since Inception (BM)'!$B$176:$AAA$176,1,B37-1)="","",IF(INDEX('Since Inception (BM)'!$B$164:$AAA$164,1,B37-1)="",PRODUCT(OFFSET('Since Inception (BM)'!$B$175,0,B37-2,-12),VLOOKUP("First Wealth Relative",'Since Inception (BM)'!$B:$AAA,'Calendar Year Return'!B37-1,FALSE))-1,PRODUCT(OFFSET('Since Inception (BM)'!$B$175,0,B37-2,-12))-1))</f>
        <v>-8.4678130946305163E-3</v>
      </c>
      <c r="I37" s="249" cm="1">
        <f t="array" aca="1" ref="I37" ca="1">IF(INDEX('Since Inception (BM)'!$B$164:$AAA$164,1,B37-1)="","",IF(INDEX('Since Inception (BM)'!$B$152:$AAA$152,1,B37-1)="",PRODUCT(OFFSET('Since Inception (BM)'!$B$163,0,B37-2,-12),VLOOKUP("First Wealth Relative",'Since Inception (BM)'!$B:$AAA,'Calendar Year Return'!B37-1,FALSE))-1,PRODUCT(OFFSET('Since Inception (BM)'!$B$163,0,B37-2,-12))-1))</f>
        <v>-0.13089031956949171</v>
      </c>
      <c r="J37" s="249" cm="1">
        <f t="array" aca="1" ref="J37" ca="1">IF(INDEX('Since Inception (BM)'!$B$152:$AAA$152,1,B37-1)="","",IF(INDEX('Since Inception (BM)'!$B$140:$AAA$140,1,B37-1)="",PRODUCT(OFFSET('Since Inception (BM)'!$B$151,0,B37-2,-12),VLOOKUP("First Wealth Relative",'Since Inception (BM)'!$B:$AAA,'Calendar Year Return'!B37-1,FALSE))-1,PRODUCT(OFFSET('Since Inception (BM)'!$B$151,0,B37-2,-12))-1))</f>
        <v>0.35895671003716445</v>
      </c>
      <c r="K37" s="249" cm="1">
        <f t="array" aca="1" ref="K37" ca="1">IF(INDEX('Since Inception (BM)'!$B$140:$AAA$140,1,B37-1)="","",IF(INDEX('Since Inception (BM)'!$B$128:$AAA$128,1,B37-1)="",PRODUCT(OFFSET('Since Inception (BM)'!$B$139,0,B37-2,-12),VLOOKUP("First Wealth Relative",'Since Inception (BM)'!$B:$AAA,'Calendar Year Return'!B37-1,FALSE))-1,PRODUCT(OFFSET('Since Inception (BM)'!$B$139,0,B37-2,-12))-1))</f>
        <v>-5.947322871086258E-2</v>
      </c>
      <c r="L37" s="249" cm="1">
        <f t="array" aca="1" ref="L37" ca="1">IF(INDEX('Since Inception (BM)'!$B$128:$AAA$128,1,B37-1)="","",IF(INDEX('Since Inception (BM)'!$B$116:$AAA$116,1,B37-1)="",PRODUCT(OFFSET('Since Inception (BM)'!$B$127,0,B37-2,-12),VLOOKUP("First Wealth Relative",'Since Inception (BM)'!$B:$AAA,'Calendar Year Return'!B37-1,FALSE))-1,PRODUCT(OFFSET('Since Inception (BM)'!$B$127,0,B37-2,-12))-1))</f>
        <v>0.22409462326783203</v>
      </c>
      <c r="M37" s="249" cm="1">
        <f t="array" aca="1" ref="M37" ca="1">IF(INDEX('Since Inception (BM)'!$B$116:$AAA$116,1,B37-1)="","",IF(INDEX('Since Inception (BM)'!$B$104:$AAA$104,1,B37-1)="",PRODUCT(OFFSET('Since Inception (BM)'!$B$115,0,B37-2,-12),VLOOKUP("First Wealth Relative",'Since Inception (BM)'!$B:$AAA,'Calendar Year Return'!B37-1,FALSE))-1,PRODUCT(OFFSET('Since Inception (BM)'!$B$115,0,B37-2,-12))-1))</f>
        <v>-1.7308245651036613E-2</v>
      </c>
      <c r="N37" s="249" cm="1">
        <f t="array" aca="1" ref="N37" ca="1">IF(INDEX('Since Inception (BM)'!$B$104:$AAA$104,1,B37-1)="","",IF(INDEX('Since Inception (BM)'!$B$92:$AAA$92,1,B37-1)="",PRODUCT(OFFSET('Since Inception (BM)'!$B$103,0,B37-2,-12),VLOOKUP("First Wealth Relative",'Since Inception (BM)'!$B:$AAA,'Calendar Year Return'!B37-1,FALSE))-1,PRODUCT(OFFSET('Since Inception (BM)'!$B$103,0,B37-2,-12))-1))</f>
        <v>0.11661698973584533</v>
      </c>
      <c r="O37" s="249" cm="1">
        <f t="array" aca="1" ref="O37" ca="1">IF(INDEX('Since Inception (BM)'!$B$92:$AAA$92,1,B37-1)="","",IF(INDEX('Since Inception (BM)'!$B$80:$AAA$80,1,B37-1)="",PRODUCT(OFFSET('Since Inception (BM)'!$B$91,0,B37-2,-12),VLOOKUP("First Wealth Relative",'Since Inception (BM)'!$B:$AAA,'Calendar Year Return'!B37-1,FALSE))-1,PRODUCT(OFFSET('Since Inception (BM)'!$B$91,0,B37-2,-12))-1))</f>
        <v>0.21139837766944214</v>
      </c>
      <c r="P37" s="249" cm="1">
        <f t="array" aca="1" ref="P37" ca="1">IF(INDEX('Since Inception (BM)'!$B$80:$AAA$80,1,B37-1)="","",IF(INDEX('Since Inception (BM)'!$B$68:$AAA$68,1,B37-1)="",PRODUCT(OFFSET('Since Inception (BM)'!$B$79,0,B37-2,-12),VLOOKUP("First Wealth Relative",'Since Inception (BM)'!$B:$AAA,'Calendar Year Return'!B37-1,FALSE))-1,PRODUCT(OFFSET('Since Inception (BM)'!$B$79,0,B37-2,-12))-1))</f>
        <v>-2.9167620036211761E-2</v>
      </c>
      <c r="Q37" s="249" cm="1">
        <f t="array" aca="1" ref="Q37" ca="1">IF(INDEX('Since Inception (BM)'!$B$68:$AAA$68,1,B37-1)="","",IF(INDEX('Since Inception (BM)'!$B$56:$AAA$56,1,B37-1)="",PRODUCT(OFFSET('Since Inception (BM)'!$B$67,0,B37-2,-12),VLOOKUP("First Wealth Relative",'Since Inception (BM)'!$B:$AAA,'Calendar Year Return'!B37-1,FALSE))-1,PRODUCT(OFFSET('Since Inception (BM)'!$B$67,0,B37-2,-12))-1))</f>
        <v>3.1888974170215967E-2</v>
      </c>
    </row>
    <row r="38" spans="1:17" hidden="1">
      <c r="A38" s="184">
        <v>22</v>
      </c>
      <c r="B38" s="184"/>
      <c r="C38" s="238" t="s">
        <v>136</v>
      </c>
      <c r="D38" s="91" t="s">
        <v>137</v>
      </c>
      <c r="E38" s="91" t="s">
        <v>138</v>
      </c>
      <c r="F38" s="249" cm="1">
        <f t="array" aca="1" ref="F38" ca="1">IF(INDEX('Since Inception Returns'!$B$188:$AAA$188,1,A38-1)="",PRODUCT(OFFSET('Since Inception Returns'!$B$199,0,A38-2,-12),VLOOKUP("First Wealth Relative",'Since Inception Returns'!$B:$AAA,'Calendar Year Return'!A38-1,FALSE))-1,PRODUCT(OFFSET('Since Inception Returns'!$B$199,0,A38-2,-12))-1)</f>
        <v>-4.3764105707572942E-2</v>
      </c>
      <c r="G38" s="249" cm="1">
        <f t="array" aca="1" ref="G38" ca="1">IF(INDEX('Since Inception Returns'!$B$188:$AAA$188,1,A38-1)="","",IF(INDEX('Since Inception Returns'!$B$176:$AAA$176,1,A38-1)="",PRODUCT(OFFSET('Since Inception Returns'!$B$187,0,A38-2,-12),VLOOKUP("First Wealth Relative",'Since Inception Returns'!$B:$AAA,'Calendar Year Return'!A38-1,FALSE))-1,PRODUCT(OFFSET('Since Inception Returns'!$B$187,0,A38-2,-12))-1))</f>
        <v>2.0628014549268769E-3</v>
      </c>
      <c r="H38" s="249" cm="1">
        <f t="array" aca="1" ref="H38" ca="1">IF(INDEX('Since Inception Returns'!$B$176:$AAA$176,1,A38-1)="","",IF(INDEX('Since Inception Returns'!$B$164:$AAA$164,1,A38-1)="",PRODUCT(OFFSET('Since Inception Returns'!$B$175,0,A38-2,-12),VLOOKUP("First Wealth Relative",'Since Inception Returns'!$B:$AAA,'Calendar Year Return'!A38-1,FALSE))-1,PRODUCT(OFFSET('Since Inception Returns'!$B$175,0,A38-2,-12))-1))</f>
        <v>3.4971761458431505E-2</v>
      </c>
      <c r="I38" s="249" cm="1">
        <f t="array" aca="1" ref="I38" ca="1">IF(INDEX('Since Inception Returns'!$B$164:$AAA$164,1,A38-1)="","",IF(INDEX('Since Inception Returns'!$B$152:$AAA$152,1,A38-1)="",PRODUCT(OFFSET('Since Inception Returns'!$B$163,0,A38-2,-12),VLOOKUP("First Wealth Relative",'Since Inception Returns'!$B:$AAA,'Calendar Year Return'!A38-1,FALSE))-1,PRODUCT(OFFSET('Since Inception Returns'!$B$163,0,A38-2,-12))-1))</f>
        <v>-0.10793548326022573</v>
      </c>
      <c r="J38" s="249" cm="1">
        <f t="array" aca="1" ref="J38" ca="1">IF(INDEX('Since Inception Returns'!$B$152:$AAA$152,1,A38-1)="","",IF(INDEX('Since Inception Returns'!$B$140:$AAA$140,1,A38-1)="",PRODUCT(OFFSET('Since Inception Returns'!$B$151,0,A38-2,-12),VLOOKUP("First Wealth Relative",'Since Inception Returns'!$B:$AAA,'Calendar Year Return'!A38-1,FALSE))-1,PRODUCT(OFFSET('Since Inception Returns'!$B$151,0,A38-2,-12))-1))</f>
        <v>9.9493992160646139E-2</v>
      </c>
      <c r="K38" s="249" cm="1">
        <f t="array" aca="1" ref="K38" ca="1">IF(INDEX('Since Inception Returns'!$B$140:$AAA$140,1,A38-1)="","",IF(INDEX('Since Inception Returns'!$B$128:$AAA$128,1,A38-1)="",PRODUCT(OFFSET('Since Inception Returns'!$B$139,0,A38-2,-12),VLOOKUP("First Wealth Relative",'Since Inception Returns'!$B:$AAA,'Calendar Year Return'!A38-1,FALSE))-1,PRODUCT(OFFSET('Since Inception Returns'!$B$139,0,A38-2,-12))-1))</f>
        <v>1.1125962599618955E-2</v>
      </c>
      <c r="L38" s="249" cm="1">
        <f t="array" aca="1" ref="L38" ca="1">IF(INDEX('Since Inception Returns'!$B$128:$AAA$128,1,A38-1)="","",IF(INDEX('Since Inception Returns'!$B$116:$AAA$116,1,A38-1)="",PRODUCT(OFFSET('Since Inception Returns'!$B$127,0,A38-2,-12),VLOOKUP("First Wealth Relative",'Since Inception Returns'!$B:$AAA,'Calendar Year Return'!A38-1,FALSE))-1,PRODUCT(OFFSET('Since Inception Returns'!$B$127,0,A38-2,-12))-1))</f>
        <v>0.20391515721728837</v>
      </c>
      <c r="M38" s="249" cm="1">
        <f t="array" aca="1" ref="M38" ca="1">IF(INDEX('Since Inception Returns'!$B$116:$AAA$116,1,A38-1)="","",IF(INDEX('Since Inception Returns'!$B$104:$AAA$104,1,A38-1)="",PRODUCT(OFFSET('Since Inception Returns'!$B$115,0,A38-2,-12),VLOOKUP("First Wealth Relative",'Since Inception Returns'!$B:$AAA,'Calendar Year Return'!A38-1,FALSE))-1,PRODUCT(OFFSET('Since Inception Returns'!$B$115,0,A38-2,-12))-1))</f>
        <v>-7.0418306475435011E-2</v>
      </c>
      <c r="N38" s="249" cm="1">
        <f t="array" aca="1" ref="N38" ca="1">IF(INDEX('Since Inception Returns'!$B$104:$AAA$104,1,A38-1)="","",IF(INDEX('Since Inception Returns'!$B$92:$AAA$92,1,A38-1)="",PRODUCT(OFFSET('Since Inception Returns'!$B$103,0,A38-2,-12),VLOOKUP("First Wealth Relative",'Since Inception Returns'!$B:$AAA,'Calendar Year Return'!A38-1,FALSE))-1,PRODUCT(OFFSET('Since Inception Returns'!$B$103,0,A38-2,-12))-1))</f>
        <v>1.9939333721315622E-2</v>
      </c>
      <c r="O38" s="249" cm="1">
        <f t="array" aca="1" ref="O38" ca="1">IF(INDEX('Since Inception Returns'!$B$92:$AAA$92,1,A38-1)="","",IF(INDEX('Since Inception Returns'!$B$80:$AAA$80,1,A38-1)="",PRODUCT(OFFSET('Since Inception Returns'!$B$91,0,A38-2,-12),VLOOKUP("First Wealth Relative",'Since Inception Returns'!$B:$AAA,'Calendar Year Return'!A38-1,FALSE))-1,PRODUCT(OFFSET('Since Inception Returns'!$B$91,0,A38-2,-12))-1))</f>
        <v>0.26701973652186228</v>
      </c>
      <c r="P38" s="249" cm="1">
        <f t="array" aca="1" ref="P38" ca="1">IF(INDEX('Since Inception Returns'!$B$80:$AAA$80,1,A38-1)="","",IF(INDEX('Since Inception Returns'!$B$68:$AAA$68,1,A38-1)="",PRODUCT(OFFSET('Since Inception Returns'!$B$79,0,A38-2,-12),VLOOKUP("First Wealth Relative",'Since Inception Returns'!$B:$AAA,'Calendar Year Return'!A38-1,FALSE))-1,PRODUCT(OFFSET('Since Inception Returns'!$B$79,0,A38-2,-12))-1))</f>
        <v>-0.14315352340492093</v>
      </c>
      <c r="Q38" s="249" cm="1">
        <f t="array" aca="1" ref="Q38" ca="1">IF(INDEX('Since Inception Returns'!$B$68:$AAA$68,1,A38-1)="","",IF(INDEX('Since Inception Returns'!$B$56:$AAA$56,1,A38-1)="",PRODUCT(OFFSET('Since Inception Returns'!$B$67,0,A38-2,-12),VLOOKUP("First Wealth Relative",'Since Inception Returns'!$B:$AAA,'Calendar Year Return'!A38-1,FALSE))-1,PRODUCT(OFFSET('Since Inception Returns'!$B$67,0,A38-2,-12))-1))</f>
        <v>7.1763714514727406E-2</v>
      </c>
    </row>
    <row r="39" spans="1:17" hidden="1">
      <c r="A39" s="230"/>
      <c r="B39" s="230">
        <v>22</v>
      </c>
      <c r="C39" s="238" t="s">
        <v>136</v>
      </c>
      <c r="D39" s="91" t="s">
        <v>137</v>
      </c>
      <c r="E39" s="229" t="s">
        <v>139</v>
      </c>
      <c r="F39" s="249" cm="1">
        <f t="array" aca="1" ref="F39" ca="1">IF(INDEX('Since Inception (BM)'!$B$188:$AAA$188,1,B39-1)="",PRODUCT(OFFSET('Since Inception (BM)'!$B$199,0,B39-2,-12),VLOOKUP("First Wealth Relative",'Since Inception (BM)'!$B:$AAA,'Calendar Year Return'!B39-1,FALSE))-1,PRODUCT(OFFSET('Since Inception (BM)'!$B$199,0,B39-2,-12))-1)</f>
        <v>0.31683303906368487</v>
      </c>
      <c r="G39" s="249" cm="1">
        <f t="array" aca="1" ref="G39" ca="1">IF(INDEX('Since Inception (BM)'!$B$188:$AAA$188,1,B39-1)="","",IF(INDEX('Since Inception (BM)'!$B$176:$AAA$176,1,B39-1)="",PRODUCT(OFFSET('Since Inception (BM)'!$B$187,0,B39-2,-12),VLOOKUP("First Wealth Relative",'Since Inception (BM)'!$B:$AAA,'Calendar Year Return'!B39-1,FALSE))-1,PRODUCT(OFFSET('Since Inception (BM)'!$B$187,0,B39-2,-12))-1))</f>
        <v>0.21649971560010717</v>
      </c>
      <c r="H39" s="249" cm="1">
        <f t="array" aca="1" ref="H39" ca="1">IF(INDEX('Since Inception (BM)'!$B$176:$AAA$176,1,B39-1)="","",IF(INDEX('Since Inception (BM)'!$B$164:$AAA$164,1,B39-1)="",PRODUCT(OFFSET('Since Inception (BM)'!$B$175,0,B39-2,-12),VLOOKUP("First Wealth Relative",'Since Inception (BM)'!$B:$AAA,'Calendar Year Return'!B39-1,FALSE))-1,PRODUCT(OFFSET('Since Inception (BM)'!$B$175,0,B39-2,-12))-1))</f>
        <v>0.11750619546883723</v>
      </c>
      <c r="I39" s="249" cm="1">
        <f t="array" aca="1" ref="I39" ca="1">IF(INDEX('Since Inception (BM)'!$B$164:$AAA$164,1,B39-1)="","",IF(INDEX('Since Inception (BM)'!$B$152:$AAA$152,1,B39-1)="",PRODUCT(OFFSET('Since Inception (BM)'!$B$163,0,B39-2,-12),VLOOKUP("First Wealth Relative",'Since Inception (BM)'!$B:$AAA,'Calendar Year Return'!B39-1,FALSE))-1,PRODUCT(OFFSET('Since Inception (BM)'!$B$163,0,B39-2,-12))-1))</f>
        <v>-5.8418172600438689E-2</v>
      </c>
      <c r="J39" s="249" cm="1">
        <f t="array" aca="1" ref="J39" ca="1">IF(INDEX('Since Inception (BM)'!$B$152:$AAA$152,1,B39-1)="","",IF(INDEX('Since Inception (BM)'!$B$140:$AAA$140,1,B39-1)="",PRODUCT(OFFSET('Since Inception (BM)'!$B$151,0,B39-2,-12),VLOOKUP("First Wealth Relative",'Since Inception (BM)'!$B:$AAA,'Calendar Year Return'!B39-1,FALSE))-1,PRODUCT(OFFSET('Since Inception (BM)'!$B$151,0,B39-2,-12))-1))</f>
        <v>0.25090949130354478</v>
      </c>
      <c r="K39" s="249" cm="1">
        <f t="array" aca="1" ref="K39" ca="1">IF(INDEX('Since Inception (BM)'!$B$140:$AAA$140,1,B39-1)="","",IF(INDEX('Since Inception (BM)'!$B$128:$AAA$128,1,B39-1)="",PRODUCT(OFFSET('Since Inception (BM)'!$B$139,0,B39-2,-12),VLOOKUP("First Wealth Relative",'Since Inception (BM)'!$B:$AAA,'Calendar Year Return'!B39-1,FALSE))-1,PRODUCT(OFFSET('Since Inception (BM)'!$B$139,0,B39-2,-12))-1))</f>
        <v>5.6001753218023476E-2</v>
      </c>
      <c r="L39" s="249" cm="1">
        <f t="array" aca="1" ref="L39" ca="1">IF(INDEX('Since Inception (BM)'!$B$128:$AAA$128,1,B39-1)="","",IF(INDEX('Since Inception (BM)'!$B$116:$AAA$116,1,B39-1)="",PRODUCT(OFFSET('Since Inception (BM)'!$B$127,0,B39-2,-12),VLOOKUP("First Wealth Relative",'Since Inception (BM)'!$B:$AAA,'Calendar Year Return'!B39-1,FALSE))-1,PRODUCT(OFFSET('Since Inception (BM)'!$B$127,0,B39-2,-12))-1))</f>
        <v>0.22876846854134003</v>
      </c>
      <c r="M39" s="249" cm="1">
        <f t="array" aca="1" ref="M39" ca="1">IF(INDEX('Since Inception (BM)'!$B$116:$AAA$116,1,B39-1)="","",IF(INDEX('Since Inception (BM)'!$B$104:$AAA$104,1,B39-1)="",PRODUCT(OFFSET('Since Inception (BM)'!$B$115,0,B39-2,-12),VLOOKUP("First Wealth Relative",'Since Inception (BM)'!$B:$AAA,'Calendar Year Return'!B39-1,FALSE))-1,PRODUCT(OFFSET('Since Inception (BM)'!$B$115,0,B39-2,-12))-1))</f>
        <v>-8.8861145409820486E-2</v>
      </c>
      <c r="N39" s="249" cm="1">
        <f t="array" aca="1" ref="N39" ca="1">IF(INDEX('Since Inception (BM)'!$B$104:$AAA$104,1,B39-1)="","",IF(INDEX('Since Inception (BM)'!$B$92:$AAA$92,1,B39-1)="",PRODUCT(OFFSET('Since Inception (BM)'!$B$103,0,B39-2,-12),VLOOKUP("First Wealth Relative",'Since Inception (BM)'!$B:$AAA,'Calendar Year Return'!B39-1,FALSE))-1,PRODUCT(OFFSET('Since Inception (BM)'!$B$103,0,B39-2,-12))-1))</f>
        <v>9.0951551427833399E-2</v>
      </c>
      <c r="O39" s="249" cm="1">
        <f t="array" aca="1" ref="O39" ca="1">IF(INDEX('Since Inception (BM)'!$B$92:$AAA$92,1,B39-1)="","",IF(INDEX('Since Inception (BM)'!$B$80:$AAA$80,1,B39-1)="",PRODUCT(OFFSET('Since Inception (BM)'!$B$91,0,B39-2,-12),VLOOKUP("First Wealth Relative",'Since Inception (BM)'!$B:$AAA,'Calendar Year Return'!B39-1,FALSE))-1,PRODUCT(OFFSET('Since Inception (BM)'!$B$91,0,B39-2,-12))-1))</f>
        <v>0.21081952280034377</v>
      </c>
      <c r="P39" s="249" cm="1">
        <f t="array" aca="1" ref="P39" ca="1">IF(INDEX('Since Inception (BM)'!$B$80:$AAA$80,1,B39-1)="","",IF(INDEX('Since Inception (BM)'!$B$68:$AAA$68,1,B39-1)="",PRODUCT(OFFSET('Since Inception (BM)'!$B$79,0,B39-2,-12),VLOOKUP("First Wealth Relative",'Since Inception (BM)'!$B:$AAA,'Calendar Year Return'!B39-1,FALSE))-1,PRODUCT(OFFSET('Since Inception (BM)'!$B$79,0,B39-2,-12))-1))</f>
        <v>-8.3184480859758603E-2</v>
      </c>
      <c r="Q39" s="249" cm="1">
        <f t="array" aca="1" ref="Q39" ca="1">IF(INDEX('Since Inception (BM)'!$B$68:$AAA$68,1,B39-1)="","",IF(INDEX('Since Inception (BM)'!$B$56:$AAA$56,1,B39-1)="",PRODUCT(OFFSET('Since Inception (BM)'!$B$67,0,B39-2,-12),VLOOKUP("First Wealth Relative",'Since Inception (BM)'!$B:$AAA,'Calendar Year Return'!B39-1,FALSE))-1,PRODUCT(OFFSET('Since Inception (BM)'!$B$67,0,B39-2,-12))-1))</f>
        <v>0.10553651748210813</v>
      </c>
    </row>
    <row r="40" spans="1:17" hidden="1">
      <c r="A40" s="184">
        <v>23</v>
      </c>
      <c r="B40" s="184"/>
      <c r="C40" s="238" t="s">
        <v>140</v>
      </c>
      <c r="D40" s="91" t="s">
        <v>141</v>
      </c>
      <c r="E40" s="91" t="s">
        <v>138</v>
      </c>
      <c r="F40" s="249" cm="1">
        <f t="array" aca="1" ref="F40" ca="1">IF(INDEX('Since Inception Returns'!$B$188:$AAA$188,1,A40-1)="",PRODUCT(OFFSET('Since Inception Returns'!$B$199,0,A40-2,-12),VLOOKUP("First Wealth Relative",'Since Inception Returns'!$B:$AAA,'Calendar Year Return'!A40-1,FALSE))-1,PRODUCT(OFFSET('Since Inception Returns'!$B$199,0,A40-2,-12))-1)</f>
        <v>-4.3764105707572942E-2</v>
      </c>
      <c r="G40" s="249" cm="1">
        <f t="array" aca="1" ref="G40" ca="1">IF(INDEX('Since Inception Returns'!$B$188:$AAA$188,1,A40-1)="","",IF(INDEX('Since Inception Returns'!$B$176:$AAA$176,1,A40-1)="",PRODUCT(OFFSET('Since Inception Returns'!$B$187,0,A40-2,-12),VLOOKUP("First Wealth Relative",'Since Inception Returns'!$B:$AAA,'Calendar Year Return'!A40-1,FALSE))-1,PRODUCT(OFFSET('Since Inception Returns'!$B$187,0,A40-2,-12))-1))</f>
        <v>2.0628014549268769E-3</v>
      </c>
      <c r="H40" s="249" cm="1">
        <f t="array" aca="1" ref="H40" ca="1">IF(INDEX('Since Inception Returns'!$B$176:$AAA$176,1,A40-1)="","",IF(INDEX('Since Inception Returns'!$B$164:$AAA$164,1,A40-1)="",PRODUCT(OFFSET('Since Inception Returns'!$B$175,0,A40-2,-12),VLOOKUP("First Wealth Relative",'Since Inception Returns'!$B:$AAA,'Calendar Year Return'!A40-1,FALSE))-1,PRODUCT(OFFSET('Since Inception Returns'!$B$175,0,A40-2,-12))-1))</f>
        <v>3.4971761458431505E-2</v>
      </c>
      <c r="I40" s="249" cm="1">
        <f t="array" aca="1" ref="I40" ca="1">IF(INDEX('Since Inception Returns'!$B$164:$AAA$164,1,A40-1)="","",IF(INDEX('Since Inception Returns'!$B$152:$AAA$152,1,A40-1)="",PRODUCT(OFFSET('Since Inception Returns'!$B$163,0,A40-2,-12),VLOOKUP("First Wealth Relative",'Since Inception Returns'!$B:$AAA,'Calendar Year Return'!A40-1,FALSE))-1,PRODUCT(OFFSET('Since Inception Returns'!$B$163,0,A40-2,-12))-1))</f>
        <v>-0.10793548326022573</v>
      </c>
      <c r="J40" s="249" cm="1">
        <f t="array" aca="1" ref="J40" ca="1">IF(INDEX('Since Inception Returns'!$B$152:$AAA$152,1,A40-1)="","",IF(INDEX('Since Inception Returns'!$B$140:$AAA$140,1,A40-1)="",PRODUCT(OFFSET('Since Inception Returns'!$B$151,0,A40-2,-12),VLOOKUP("First Wealth Relative",'Since Inception Returns'!$B:$AAA,'Calendar Year Return'!A40-1,FALSE))-1,PRODUCT(OFFSET('Since Inception Returns'!$B$151,0,A40-2,-12))-1))</f>
        <v>9.9493992160646139E-2</v>
      </c>
      <c r="K40" s="249" cm="1">
        <f t="array" aca="1" ref="K40" ca="1">IF(INDEX('Since Inception Returns'!$B$140:$AAA$140,1,A40-1)="","",IF(INDEX('Since Inception Returns'!$B$128:$AAA$128,1,A40-1)="",PRODUCT(OFFSET('Since Inception Returns'!$B$139,0,A40-2,-12),VLOOKUP("First Wealth Relative",'Since Inception Returns'!$B:$AAA,'Calendar Year Return'!A40-1,FALSE))-1,PRODUCT(OFFSET('Since Inception Returns'!$B$139,0,A40-2,-12))-1))</f>
        <v>1.1125962599618955E-2</v>
      </c>
      <c r="L40" s="249" cm="1">
        <f t="array" aca="1" ref="L40" ca="1">IF(INDEX('Since Inception Returns'!$B$128:$AAA$128,1,A40-1)="","",IF(INDEX('Since Inception Returns'!$B$116:$AAA$116,1,A40-1)="",PRODUCT(OFFSET('Since Inception Returns'!$B$127,0,A40-2,-12),VLOOKUP("First Wealth Relative",'Since Inception Returns'!$B:$AAA,'Calendar Year Return'!A40-1,FALSE))-1,PRODUCT(OFFSET('Since Inception Returns'!$B$127,0,A40-2,-12))-1))</f>
        <v>0.20391515721728837</v>
      </c>
      <c r="M40" s="249" cm="1">
        <f t="array" aca="1" ref="M40" ca="1">IF(INDEX('Since Inception Returns'!$B$116:$AAA$116,1,A40-1)="","",IF(INDEX('Since Inception Returns'!$B$104:$AAA$104,1,A40-1)="",PRODUCT(OFFSET('Since Inception Returns'!$B$115,0,A40-2,-12),VLOOKUP("First Wealth Relative",'Since Inception Returns'!$B:$AAA,'Calendar Year Return'!A40-1,FALSE))-1,PRODUCT(OFFSET('Since Inception Returns'!$B$115,0,A40-2,-12))-1))</f>
        <v>-7.0418306475435011E-2</v>
      </c>
      <c r="N40" s="249" cm="1">
        <f t="array" aca="1" ref="N40" ca="1">IF(INDEX('Since Inception Returns'!$B$104:$AAA$104,1,A40-1)="","",IF(INDEX('Since Inception Returns'!$B$92:$AAA$92,1,A40-1)="",PRODUCT(OFFSET('Since Inception Returns'!$B$103,0,A40-2,-12),VLOOKUP("First Wealth Relative",'Since Inception Returns'!$B:$AAA,'Calendar Year Return'!A40-1,FALSE))-1,PRODUCT(OFFSET('Since Inception Returns'!$B$103,0,A40-2,-12))-1))</f>
        <v>1.9939333721315622E-2</v>
      </c>
      <c r="O40" s="249" cm="1">
        <f t="array" aca="1" ref="O40" ca="1">IF(INDEX('Since Inception Returns'!$B$92:$AAA$92,1,A40-1)="","",IF(INDEX('Since Inception Returns'!$B$80:$AAA$80,1,A40-1)="",PRODUCT(OFFSET('Since Inception Returns'!$B$91,0,A40-2,-12),VLOOKUP("First Wealth Relative",'Since Inception Returns'!$B:$AAA,'Calendar Year Return'!A40-1,FALSE))-1,PRODUCT(OFFSET('Since Inception Returns'!$B$91,0,A40-2,-12))-1))</f>
        <v>0.26701973652186228</v>
      </c>
      <c r="P40" s="249" cm="1">
        <f t="array" aca="1" ref="P40" ca="1">IF(INDEX('Since Inception Returns'!$B$80:$AAA$80,1,A40-1)="","",IF(INDEX('Since Inception Returns'!$B$68:$AAA$68,1,A40-1)="",PRODUCT(OFFSET('Since Inception Returns'!$B$79,0,A40-2,-12),VLOOKUP("First Wealth Relative",'Since Inception Returns'!$B:$AAA,'Calendar Year Return'!A40-1,FALSE))-1,PRODUCT(OFFSET('Since Inception Returns'!$B$79,0,A40-2,-12))-1))</f>
        <v>-0.14315352340492093</v>
      </c>
      <c r="Q40" s="249" cm="1">
        <f t="array" aca="1" ref="Q40" ca="1">IF(INDEX('Since Inception Returns'!$B$68:$AAA$68,1,A40-1)="","",IF(INDEX('Since Inception Returns'!$B$56:$AAA$56,1,A40-1)="",PRODUCT(OFFSET('Since Inception Returns'!$B$67,0,A40-2,-12),VLOOKUP("First Wealth Relative",'Since Inception Returns'!$B:$AAA,'Calendar Year Return'!A40-1,FALSE))-1,PRODUCT(OFFSET('Since Inception Returns'!$B$67,0,A40-2,-12))-1))</f>
        <v>7.1763714514727406E-2</v>
      </c>
    </row>
    <row r="41" spans="1:17" hidden="1">
      <c r="A41" s="184">
        <v>24</v>
      </c>
      <c r="B41" s="184"/>
      <c r="C41" s="238" t="s">
        <v>142</v>
      </c>
      <c r="D41" s="91" t="s">
        <v>143</v>
      </c>
      <c r="E41" s="91" t="s">
        <v>138</v>
      </c>
      <c r="F41" s="249" cm="1">
        <f t="array" aca="1" ref="F41" ca="1">IF(INDEX('Since Inception Returns'!$B$188:$AAA$188,1,A41-1)="",PRODUCT(OFFSET('Since Inception Returns'!$B$199,0,A41-2,-12),VLOOKUP("First Wealth Relative",'Since Inception Returns'!$B:$AAA,'Calendar Year Return'!A41-1,FALSE))-1,PRODUCT(OFFSET('Since Inception Returns'!$B$199,0,A41-2,-12))-1)</f>
        <v>-4.5069293757721285E-2</v>
      </c>
      <c r="G41" s="249" cm="1">
        <f t="array" aca="1" ref="G41" ca="1">IF(INDEX('Since Inception Returns'!$B$188:$AAA$188,1,A41-1)="","",IF(INDEX('Since Inception Returns'!$B$176:$AAA$176,1,A41-1)="",PRODUCT(OFFSET('Since Inception Returns'!$B$187,0,A41-2,-12),VLOOKUP("First Wealth Relative",'Since Inception Returns'!$B:$AAA,'Calendar Year Return'!A41-1,FALSE))-1,PRODUCT(OFFSET('Since Inception Returns'!$B$187,0,A41-2,-12))-1))</f>
        <v>-6.5523233472641884E-5</v>
      </c>
      <c r="H41" s="249" cm="1">
        <f t="array" aca="1" ref="H41" ca="1">IF(INDEX('Since Inception Returns'!$B$176:$AAA$176,1,A41-1)="","",IF(INDEX('Since Inception Returns'!$B$164:$AAA$164,1,A41-1)="",PRODUCT(OFFSET('Since Inception Returns'!$B$175,0,A41-2,-12),VLOOKUP("First Wealth Relative",'Since Inception Returns'!$B:$AAA,'Calendar Year Return'!A41-1,FALSE))-1,PRODUCT(OFFSET('Since Inception Returns'!$B$175,0,A41-2,-12))-1))</f>
        <v>3.2095286779047161E-2</v>
      </c>
      <c r="I41" s="249" cm="1">
        <f t="array" aca="1" ref="I41" ca="1">IF(INDEX('Since Inception Returns'!$B$164:$AAA$164,1,A41-1)="","",IF(INDEX('Since Inception Returns'!$B$152:$AAA$152,1,A41-1)="",PRODUCT(OFFSET('Since Inception Returns'!$B$163,0,A41-2,-12),VLOOKUP("First Wealth Relative",'Since Inception Returns'!$B:$AAA,'Calendar Year Return'!A41-1,FALSE))-1,PRODUCT(OFFSET('Since Inception Returns'!$B$163,0,A41-2,-12))-1))</f>
        <v>-0.11046369401396672</v>
      </c>
      <c r="J41" s="249" cm="1">
        <f t="array" aca="1" ref="J41" ca="1">IF(INDEX('Since Inception Returns'!$B$152:$AAA$152,1,A41-1)="","",IF(INDEX('Since Inception Returns'!$B$140:$AAA$140,1,A41-1)="",PRODUCT(OFFSET('Since Inception Returns'!$B$151,0,A41-2,-12),VLOOKUP("First Wealth Relative",'Since Inception Returns'!$B:$AAA,'Calendar Year Return'!A41-1,FALSE))-1,PRODUCT(OFFSET('Since Inception Returns'!$B$151,0,A41-2,-12))-1))</f>
        <v>9.6408408556521552E-2</v>
      </c>
      <c r="K41" s="249" cm="1">
        <f t="array" aca="1" ref="K41" ca="1">IF(INDEX('Since Inception Returns'!$B$140:$AAA$140,1,A41-1)="","",IF(INDEX('Since Inception Returns'!$B$128:$AAA$128,1,A41-1)="",PRODUCT(OFFSET('Since Inception Returns'!$B$139,0,A41-2,-12),VLOOKUP("First Wealth Relative",'Since Inception Returns'!$B:$AAA,'Calendar Year Return'!A41-1,FALSE))-1,PRODUCT(OFFSET('Since Inception Returns'!$B$139,0,A41-2,-12))-1))</f>
        <v>8.2745113198732234E-3</v>
      </c>
      <c r="L41" s="249" cm="1">
        <f t="array" aca="1" ref="L41" ca="1">IF(INDEX('Since Inception Returns'!$B$128:$AAA$128,1,A41-1)="","",IF(INDEX('Since Inception Returns'!$B$116:$AAA$116,1,A41-1)="",PRODUCT(OFFSET('Since Inception Returns'!$B$127,0,A41-2,-12),VLOOKUP("First Wealth Relative",'Since Inception Returns'!$B:$AAA,'Calendar Year Return'!A41-1,FALSE))-1,PRODUCT(OFFSET('Since Inception Returns'!$B$127,0,A41-2,-12))-1))</f>
        <v>0.20072483708622024</v>
      </c>
      <c r="M41" s="249" cm="1">
        <f t="array" aca="1" ref="M41" ca="1">IF(INDEX('Since Inception Returns'!$B$116:$AAA$116,1,A41-1)="","",IF(INDEX('Since Inception Returns'!$B$104:$AAA$104,1,A41-1)="",PRODUCT(OFFSET('Since Inception Returns'!$B$115,0,A41-2,-12),VLOOKUP("First Wealth Relative",'Since Inception Returns'!$B:$AAA,'Calendar Year Return'!A41-1,FALSE))-1,PRODUCT(OFFSET('Since Inception Returns'!$B$115,0,A41-2,-12))-1))</f>
        <v>-7.2812488382553053E-2</v>
      </c>
      <c r="N41" s="249" cm="1">
        <f t="array" aca="1" ref="N41" ca="1">IF(INDEX('Since Inception Returns'!$B$104:$AAA$104,1,A41-1)="","",IF(INDEX('Since Inception Returns'!$B$92:$AAA$92,1,A41-1)="",PRODUCT(OFFSET('Since Inception Returns'!$B$103,0,A41-2,-12),VLOOKUP("First Wealth Relative",'Since Inception Returns'!$B:$AAA,'Calendar Year Return'!A41-1,FALSE))-1,PRODUCT(OFFSET('Since Inception Returns'!$B$103,0,A41-2,-12))-1))</f>
        <v>1.7032865219239968E-2</v>
      </c>
      <c r="O41" s="249" cm="1">
        <f t="array" aca="1" ref="O41" ca="1">IF(INDEX('Since Inception Returns'!$B$92:$AAA$92,1,A41-1)="","",IF(INDEX('Since Inception Returns'!$B$80:$AAA$80,1,A41-1)="",PRODUCT(OFFSET('Since Inception Returns'!$B$91,0,A41-2,-12),VLOOKUP("First Wealth Relative",'Since Inception Returns'!$B:$AAA,'Calendar Year Return'!A41-1,FALSE))-1,PRODUCT(OFFSET('Since Inception Returns'!$B$91,0,A41-2,-12))-1))</f>
        <v>0.26333313625600607</v>
      </c>
      <c r="P41" s="249" cm="1">
        <f t="array" aca="1" ref="P41" ca="1">IF(INDEX('Since Inception Returns'!$B$80:$AAA$80,1,A41-1)="","",IF(INDEX('Since Inception Returns'!$B$68:$AAA$68,1,A41-1)="",PRODUCT(OFFSET('Since Inception Returns'!$B$79,0,A41-2,-12),VLOOKUP("First Wealth Relative",'Since Inception Returns'!$B:$AAA,'Calendar Year Return'!A41-1,FALSE))-1,PRODUCT(OFFSET('Since Inception Returns'!$B$79,0,A41-2,-12))-1))</f>
        <v>-0.14255408138887726</v>
      </c>
      <c r="Q41" s="249" cm="1">
        <f t="array" aca="1" ref="Q41" ca="1">IF(INDEX('Since Inception Returns'!$B$68:$AAA$68,1,A41-1)="","",IF(INDEX('Since Inception Returns'!$B$56:$AAA$56,1,A41-1)="",PRODUCT(OFFSET('Since Inception Returns'!$B$67,0,A41-2,-12),VLOOKUP("First Wealth Relative",'Since Inception Returns'!$B:$AAA,'Calendar Year Return'!A41-1,FALSE))-1,PRODUCT(OFFSET('Since Inception Returns'!$B$67,0,A41-2,-12))-1))</f>
        <v>7.3603265368823001E-2</v>
      </c>
    </row>
    <row r="42" spans="1:17" hidden="1">
      <c r="A42" s="184">
        <v>25</v>
      </c>
      <c r="B42" s="184"/>
      <c r="C42" s="238" t="s">
        <v>144</v>
      </c>
      <c r="D42" s="91" t="s">
        <v>145</v>
      </c>
      <c r="E42" s="91" t="s">
        <v>138</v>
      </c>
      <c r="F42" s="249" cm="1">
        <f t="array" aca="1" ref="F42" ca="1">IF(INDEX('Since Inception Returns'!$B$188:$AAA$188,1,A42-1)="",PRODUCT(OFFSET('Since Inception Returns'!$B$199,0,A42-2,-12),VLOOKUP("First Wealth Relative",'Since Inception Returns'!$B:$AAA,'Calendar Year Return'!A42-1,FALSE))-1,PRODUCT(OFFSET('Since Inception Returns'!$B$199,0,A42-2,-12))-1)</f>
        <v>-3.8563268349464663E-2</v>
      </c>
      <c r="G42" s="249" cm="1">
        <f t="array" aca="1" ref="G42" ca="1">IF(INDEX('Since Inception Returns'!$B$188:$AAA$188,1,A42-1)="","",IF(INDEX('Since Inception Returns'!$B$176:$AAA$176,1,A42-1)="",PRODUCT(OFFSET('Since Inception Returns'!$B$187,0,A42-2,-12),VLOOKUP("First Wealth Relative",'Since Inception Returns'!$B:$AAA,'Calendar Year Return'!A42-1,FALSE))-1,PRODUCT(OFFSET('Since Inception Returns'!$B$187,0,A42-2,-12))-1))</f>
        <v>1.1672649381236466E-2</v>
      </c>
      <c r="H42" s="249" cm="1">
        <f t="array" aca="1" ref="H42" ca="1">IF(INDEX('Since Inception Returns'!$B$176:$AAA$176,1,A42-1)="","",IF(INDEX('Since Inception Returns'!$B$164:$AAA$164,1,A42-1)="",PRODUCT(OFFSET('Since Inception Returns'!$B$175,0,A42-2,-12),VLOOKUP("First Wealth Relative",'Since Inception Returns'!$B:$AAA,'Calendar Year Return'!A42-1,FALSE))-1,PRODUCT(OFFSET('Since Inception Returns'!$B$175,0,A42-2,-12))-1))</f>
        <v>4.6761389259451169E-2</v>
      </c>
      <c r="I42" s="249" cm="1">
        <f t="array" aca="1" ref="I42" ca="1">IF(INDEX('Since Inception Returns'!$B$164:$AAA$164,1,A42-1)="","",IF(INDEX('Since Inception Returns'!$B$152:$AAA$152,1,A42-1)="",PRODUCT(OFFSET('Since Inception Returns'!$B$163,0,A42-2,-12),VLOOKUP("First Wealth Relative",'Since Inception Returns'!$B:$AAA,'Calendar Year Return'!A42-1,FALSE))-1,PRODUCT(OFFSET('Since Inception Returns'!$B$163,0,A42-2,-12))-1))</f>
        <v>-9.7783923693220975E-2</v>
      </c>
      <c r="J42" s="249" cm="1">
        <f t="array" aca="1" ref="J42" ca="1">IF(INDEX('Since Inception Returns'!$B$152:$AAA$152,1,A42-1)="","",IF(INDEX('Since Inception Returns'!$B$140:$AAA$140,1,A42-1)="",PRODUCT(OFFSET('Since Inception Returns'!$B$151,0,A42-2,-12),VLOOKUP("First Wealth Relative",'Since Inception Returns'!$B:$AAA,'Calendar Year Return'!A42-1,FALSE))-1,PRODUCT(OFFSET('Since Inception Returns'!$B$151,0,A42-2,-12))-1))</f>
        <v>0.11200609822142016</v>
      </c>
      <c r="K42" s="249" cm="1">
        <f t="array" aca="1" ref="K42" ca="1">IF(INDEX('Since Inception Returns'!$B$140:$AAA$140,1,A42-1)="","",IF(INDEX('Since Inception Returns'!$B$128:$AAA$128,1,A42-1)="",PRODUCT(OFFSET('Since Inception Returns'!$B$139,0,A42-2,-12),VLOOKUP("First Wealth Relative",'Since Inception Returns'!$B:$AAA,'Calendar Year Return'!A42-1,FALSE))-1,PRODUCT(OFFSET('Since Inception Returns'!$B$139,0,A42-2,-12))-1))</f>
        <v>2.2660657372727711E-2</v>
      </c>
      <c r="L42" s="249" cm="1">
        <f t="array" aca="1" ref="L42" ca="1">IF(INDEX('Since Inception Returns'!$B$128:$AAA$128,1,A42-1)="","",IF(INDEX('Since Inception Returns'!$B$116:$AAA$116,1,A42-1)="",PRODUCT(OFFSET('Since Inception Returns'!$B$127,0,A42-2,-12),VLOOKUP("First Wealth Relative",'Since Inception Returns'!$B:$AAA,'Calendar Year Return'!A42-1,FALSE))-1,PRODUCT(OFFSET('Since Inception Returns'!$B$127,0,A42-2,-12))-1))</f>
        <v>0.21789557999113018</v>
      </c>
      <c r="M42" s="249" cm="1">
        <f t="array" aca="1" ref="M42" ca="1">IF(INDEX('Since Inception Returns'!$B$116:$AAA$116,1,A42-1)="","",IF(INDEX('Since Inception Returns'!$B$104:$AAA$104,1,A42-1)="",PRODUCT(OFFSET('Since Inception Returns'!$B$115,0,A42-2,-12),VLOOKUP("First Wealth Relative",'Since Inception Returns'!$B:$AAA,'Calendar Year Return'!A42-1,FALSE))-1,PRODUCT(OFFSET('Since Inception Returns'!$B$115,0,A42-2,-12))-1))</f>
        <v>-5.9831666286298768E-2</v>
      </c>
      <c r="N42" s="249" cm="1">
        <f t="array" aca="1" ref="N42" ca="1">IF(INDEX('Since Inception Returns'!$B$104:$AAA$104,1,A42-1)="","",IF(INDEX('Since Inception Returns'!$B$92:$AAA$92,1,A42-1)="",PRODUCT(OFFSET('Since Inception Returns'!$B$103,0,A42-2,-12),VLOOKUP("First Wealth Relative",'Since Inception Returns'!$B:$AAA,'Calendar Year Return'!A42-1,FALSE))-1,PRODUCT(OFFSET('Since Inception Returns'!$B$103,0,A42-2,-12))-1))</f>
        <v>3.1761819787855972E-2</v>
      </c>
      <c r="O42" s="249" cm="1">
        <f t="array" aca="1" ref="O42" ca="1">IF(INDEX('Since Inception Returns'!$B$92:$AAA$92,1,A42-1)="","",IF(INDEX('Since Inception Returns'!$B$80:$AAA$80,1,A42-1)="",PRODUCT(OFFSET('Since Inception Returns'!$B$91,0,A42-2,-12),VLOOKUP("First Wealth Relative",'Since Inception Returns'!$B:$AAA,'Calendar Year Return'!A42-1,FALSE))-1,PRODUCT(OFFSET('Since Inception Returns'!$B$91,0,A42-2,-12))-1))</f>
        <v>0.28140191511862289</v>
      </c>
      <c r="P42" s="249" cm="1">
        <f t="array" aca="1" ref="P42" ca="1">IF(INDEX('Since Inception Returns'!$B$80:$AAA$80,1,A42-1)="","",IF(INDEX('Since Inception Returns'!$B$68:$AAA$68,1,A42-1)="",PRODUCT(OFFSET('Since Inception Returns'!$B$79,0,A42-2,-12),VLOOKUP("First Wealth Relative",'Since Inception Returns'!$B:$AAA,'Calendar Year Return'!A42-1,FALSE))-1,PRODUCT(OFFSET('Since Inception Returns'!$B$79,0,A42-2,-12))-1))</f>
        <v>-0.12955655942528499</v>
      </c>
      <c r="Q42" s="249" cm="1">
        <f t="array" aca="1" ref="Q42" ca="1">IF(INDEX('Since Inception Returns'!$B$68:$AAA$68,1,A42-1)="","",IF(INDEX('Since Inception Returns'!$B$56:$AAA$56,1,A42-1)="",PRODUCT(OFFSET('Since Inception Returns'!$B$67,0,A42-2,-12),VLOOKUP("First Wealth Relative",'Since Inception Returns'!$B:$AAA,'Calendar Year Return'!A42-1,FALSE))-1,PRODUCT(OFFSET('Since Inception Returns'!$B$67,0,A42-2,-12))-1))</f>
        <v>8.8750512398777293E-2</v>
      </c>
    </row>
    <row r="43" spans="1:17" hidden="1">
      <c r="A43" s="230"/>
      <c r="B43" s="230">
        <v>25</v>
      </c>
      <c r="C43" s="238" t="s">
        <v>144</v>
      </c>
      <c r="D43" s="91" t="s">
        <v>146</v>
      </c>
      <c r="E43" s="229" t="s">
        <v>139</v>
      </c>
      <c r="F43" s="249" cm="1">
        <f t="array" aca="1" ref="F43" ca="1">IF(INDEX('Since Inception (BM)'!$B$188:$AAA$188,1,B43-1)="",PRODUCT(OFFSET('Since Inception (BM)'!$B$199,0,B43-2,-12),VLOOKUP("First Wealth Relative",'Since Inception (BM)'!$B:$AAA,'Calendar Year Return'!B43-1,FALSE))-1,PRODUCT(OFFSET('Since Inception (BM)'!$B$199,0,B43-2,-12))-1)</f>
        <v>0.31683303906368487</v>
      </c>
      <c r="G43" s="249" cm="1">
        <f t="array" aca="1" ref="G43" ca="1">IF(INDEX('Since Inception (BM)'!$B$188:$AAA$188,1,B43-1)="","",IF(INDEX('Since Inception (BM)'!$B$176:$AAA$176,1,B43-1)="",PRODUCT(OFFSET('Since Inception (BM)'!$B$187,0,B43-2,-12),VLOOKUP("First Wealth Relative",'Since Inception (BM)'!$B:$AAA,'Calendar Year Return'!B43-1,FALSE))-1,PRODUCT(OFFSET('Since Inception (BM)'!$B$187,0,B43-2,-12))-1))</f>
        <v>0.21649971560010717</v>
      </c>
      <c r="H43" s="249" cm="1">
        <f t="array" aca="1" ref="H43" ca="1">IF(INDEX('Since Inception (BM)'!$B$176:$AAA$176,1,B43-1)="","",IF(INDEX('Since Inception (BM)'!$B$164:$AAA$164,1,B43-1)="",PRODUCT(OFFSET('Since Inception (BM)'!$B$175,0,B43-2,-12),VLOOKUP("First Wealth Relative",'Since Inception (BM)'!$B:$AAA,'Calendar Year Return'!B43-1,FALSE))-1,PRODUCT(OFFSET('Since Inception (BM)'!$B$175,0,B43-2,-12))-1))</f>
        <v>0.11750619546883723</v>
      </c>
      <c r="I43" s="249" cm="1">
        <f t="array" aca="1" ref="I43" ca="1">IF(INDEX('Since Inception (BM)'!$B$164:$AAA$164,1,B43-1)="","",IF(INDEX('Since Inception (BM)'!$B$152:$AAA$152,1,B43-1)="",PRODUCT(OFFSET('Since Inception (BM)'!$B$163,0,B43-2,-12),VLOOKUP("First Wealth Relative",'Since Inception (BM)'!$B:$AAA,'Calendar Year Return'!B43-1,FALSE))-1,PRODUCT(OFFSET('Since Inception (BM)'!$B$163,0,B43-2,-12))-1))</f>
        <v>-5.8418172600438689E-2</v>
      </c>
      <c r="J43" s="249" cm="1">
        <f t="array" aca="1" ref="J43" ca="1">IF(INDEX('Since Inception (BM)'!$B$152:$AAA$152,1,B43-1)="","",IF(INDEX('Since Inception (BM)'!$B$140:$AAA$140,1,B43-1)="",PRODUCT(OFFSET('Since Inception (BM)'!$B$151,0,B43-2,-12),VLOOKUP("First Wealth Relative",'Since Inception (BM)'!$B:$AAA,'Calendar Year Return'!B43-1,FALSE))-1,PRODUCT(OFFSET('Since Inception (BM)'!$B$151,0,B43-2,-12))-1))</f>
        <v>0.25090949130354478</v>
      </c>
      <c r="K43" s="249" cm="1">
        <f t="array" aca="1" ref="K43" ca="1">IF(INDEX('Since Inception (BM)'!$B$140:$AAA$140,1,B43-1)="","",IF(INDEX('Since Inception (BM)'!$B$128:$AAA$128,1,B43-1)="",PRODUCT(OFFSET('Since Inception (BM)'!$B$139,0,B43-2,-12),VLOOKUP("First Wealth Relative",'Since Inception (BM)'!$B:$AAA,'Calendar Year Return'!B43-1,FALSE))-1,PRODUCT(OFFSET('Since Inception (BM)'!$B$139,0,B43-2,-12))-1))</f>
        <v>5.6001753218023476E-2</v>
      </c>
      <c r="L43" s="249" cm="1">
        <f t="array" aca="1" ref="L43" ca="1">IF(INDEX('Since Inception (BM)'!$B$128:$AAA$128,1,B43-1)="","",IF(INDEX('Since Inception (BM)'!$B$116:$AAA$116,1,B43-1)="",PRODUCT(OFFSET('Since Inception (BM)'!$B$127,0,B43-2,-12),VLOOKUP("First Wealth Relative",'Since Inception (BM)'!$B:$AAA,'Calendar Year Return'!B43-1,FALSE))-1,PRODUCT(OFFSET('Since Inception (BM)'!$B$127,0,B43-2,-12))-1))</f>
        <v>0.22876846854134003</v>
      </c>
      <c r="M43" s="249" cm="1">
        <f t="array" aca="1" ref="M43" ca="1">IF(INDEX('Since Inception (BM)'!$B$116:$AAA$116,1,B43-1)="","",IF(INDEX('Since Inception (BM)'!$B$104:$AAA$104,1,B43-1)="",PRODUCT(OFFSET('Since Inception (BM)'!$B$115,0,B43-2,-12),VLOOKUP("First Wealth Relative",'Since Inception (BM)'!$B:$AAA,'Calendar Year Return'!B43-1,FALSE))-1,PRODUCT(OFFSET('Since Inception (BM)'!$B$115,0,B43-2,-12))-1))</f>
        <v>-8.8861145409820486E-2</v>
      </c>
      <c r="N43" s="249" cm="1">
        <f t="array" aca="1" ref="N43" ca="1">IF(INDEX('Since Inception (BM)'!$B$104:$AAA$104,1,B43-1)="","",IF(INDEX('Since Inception (BM)'!$B$92:$AAA$92,1,B43-1)="",PRODUCT(OFFSET('Since Inception (BM)'!$B$103,0,B43-2,-12),VLOOKUP("First Wealth Relative",'Since Inception (BM)'!$B:$AAA,'Calendar Year Return'!B43-1,FALSE))-1,PRODUCT(OFFSET('Since Inception (BM)'!$B$103,0,B43-2,-12))-1))</f>
        <v>9.0951551427833399E-2</v>
      </c>
      <c r="O43" s="249" cm="1">
        <f t="array" aca="1" ref="O43" ca="1">IF(INDEX('Since Inception (BM)'!$B$92:$AAA$92,1,B43-1)="","",IF(INDEX('Since Inception (BM)'!$B$80:$AAA$80,1,B43-1)="",PRODUCT(OFFSET('Since Inception (BM)'!$B$91,0,B43-2,-12),VLOOKUP("First Wealth Relative",'Since Inception (BM)'!$B:$AAA,'Calendar Year Return'!B43-1,FALSE))-1,PRODUCT(OFFSET('Since Inception (BM)'!$B$91,0,B43-2,-12))-1))</f>
        <v>0.21081952280034377</v>
      </c>
      <c r="P43" s="249" cm="1">
        <f t="array" aca="1" ref="P43" ca="1">IF(INDEX('Since Inception (BM)'!$B$80:$AAA$80,1,B43-1)="","",IF(INDEX('Since Inception (BM)'!$B$68:$AAA$68,1,B43-1)="",PRODUCT(OFFSET('Since Inception (BM)'!$B$79,0,B43-2,-12),VLOOKUP("First Wealth Relative",'Since Inception (BM)'!$B:$AAA,'Calendar Year Return'!B43-1,FALSE))-1,PRODUCT(OFFSET('Since Inception (BM)'!$B$79,0,B43-2,-12))-1))</f>
        <v>-8.3184480859758603E-2</v>
      </c>
      <c r="Q43" s="249" cm="1">
        <f t="array" aca="1" ref="Q43" ca="1">IF(INDEX('Since Inception (BM)'!$B$68:$AAA$68,1,B43-1)="","",IF(INDEX('Since Inception (BM)'!$B$56:$AAA$56,1,B43-1)="",PRODUCT(OFFSET('Since Inception (BM)'!$B$67,0,B43-2,-12),VLOOKUP("First Wealth Relative",'Since Inception (BM)'!$B:$AAA,'Calendar Year Return'!B43-1,FALSE))-1,PRODUCT(OFFSET('Since Inception (BM)'!$B$67,0,B43-2,-12))-1))</f>
        <v>0.10553651748210813</v>
      </c>
    </row>
    <row r="44" spans="1:17" hidden="1">
      <c r="A44" s="184">
        <v>26</v>
      </c>
      <c r="B44" s="184"/>
      <c r="C44" s="238" t="s">
        <v>147</v>
      </c>
      <c r="D44" s="91" t="s">
        <v>148</v>
      </c>
      <c r="E44" s="91" t="s">
        <v>138</v>
      </c>
      <c r="F44" s="249" cm="1">
        <f t="array" aca="1" ref="F44" ca="1">IF(INDEX('Since Inception Returns'!$B$188:$AAA$188,1,A44-1)="",PRODUCT(OFFSET('Since Inception Returns'!$B$199,0,A44-2,-12),VLOOKUP("First Wealth Relative",'Since Inception Returns'!$B:$AAA,'Calendar Year Return'!A44-1,FALSE))-1,PRODUCT(OFFSET('Since Inception Returns'!$B$199,0,A44-2,-12))-1)</f>
        <v>-3.850582845059769E-2</v>
      </c>
      <c r="G44" s="249" cm="1">
        <f t="array" aca="1" ref="G44" ca="1">IF(INDEX('Since Inception Returns'!$B$188:$AAA$188,1,A44-1)="","",IF(INDEX('Since Inception Returns'!$B$176:$AAA$176,1,A44-1)="",PRODUCT(OFFSET('Since Inception Returns'!$B$187,0,A44-2,-12),VLOOKUP("First Wealth Relative",'Since Inception Returns'!$B:$AAA,'Calendar Year Return'!A44-1,FALSE))-1,PRODUCT(OFFSET('Since Inception Returns'!$B$187,0,A44-2,-12))-1))</f>
        <v>1.1831213049238842E-2</v>
      </c>
      <c r="H44" s="249" cm="1">
        <f t="array" aca="1" ref="H44" ca="1">IF(INDEX('Since Inception Returns'!$B$176:$AAA$176,1,A44-1)="","",IF(INDEX('Since Inception Returns'!$B$164:$AAA$164,1,A44-1)="",PRODUCT(OFFSET('Since Inception Returns'!$B$175,0,A44-2,-12),VLOOKUP("First Wealth Relative",'Since Inception Returns'!$B:$AAA,'Calendar Year Return'!A44-1,FALSE))-1,PRODUCT(OFFSET('Since Inception Returns'!$B$175,0,A44-2,-12))-1))</f>
        <v>4.6740030511485786E-2</v>
      </c>
      <c r="I44" s="249" cm="1">
        <f t="array" aca="1" ref="I44" ca="1">IF(INDEX('Since Inception Returns'!$B$164:$AAA$164,1,A44-1)="","",IF(INDEX('Since Inception Returns'!$B$152:$AAA$152,1,A44-1)="",PRODUCT(OFFSET('Since Inception Returns'!$B$163,0,A44-2,-12),VLOOKUP("First Wealth Relative",'Since Inception Returns'!$B:$AAA,'Calendar Year Return'!A44-1,FALSE))-1,PRODUCT(OFFSET('Since Inception Returns'!$B$163,0,A44-2,-12))-1))</f>
        <v>-9.8540483325129213E-2</v>
      </c>
      <c r="J44" s="249" cm="1">
        <f t="array" aca="1" ref="J44" ca="1">IF(INDEX('Since Inception Returns'!$B$152:$AAA$152,1,A44-1)="","",IF(INDEX('Since Inception Returns'!$B$140:$AAA$140,1,A44-1)="",PRODUCT(OFFSET('Since Inception Returns'!$B$151,0,A44-2,-12),VLOOKUP("First Wealth Relative",'Since Inception Returns'!$B:$AAA,'Calendar Year Return'!A44-1,FALSE))-1,PRODUCT(OFFSET('Since Inception Returns'!$B$151,0,A44-2,-12))-1))</f>
        <v>0.10910406247211824</v>
      </c>
      <c r="K44" s="249" cm="1">
        <f t="array" aca="1" ref="K44" ca="1">IF(INDEX('Since Inception Returns'!$B$140:$AAA$140,1,A44-1)="","",IF(INDEX('Since Inception Returns'!$B$128:$AAA$128,1,A44-1)="",PRODUCT(OFFSET('Since Inception Returns'!$B$139,0,A44-2,-12),VLOOKUP("First Wealth Relative",'Since Inception Returns'!$B:$AAA,'Calendar Year Return'!A44-1,FALSE))-1,PRODUCT(OFFSET('Since Inception Returns'!$B$139,0,A44-2,-12))-1))</f>
        <v>1.9867548698871751E-2</v>
      </c>
      <c r="L44" s="249" cm="1">
        <f t="array" aca="1" ref="L44" ca="1">IF(INDEX('Since Inception Returns'!$B$128:$AAA$128,1,A44-1)="","",IF(INDEX('Since Inception Returns'!$B$116:$AAA$116,1,A44-1)="",PRODUCT(OFFSET('Since Inception Returns'!$B$127,0,A44-2,-12),VLOOKUP("First Wealth Relative",'Since Inception Returns'!$B:$AAA,'Calendar Year Return'!A44-1,FALSE))-1,PRODUCT(OFFSET('Since Inception Returns'!$B$127,0,A44-2,-12))-1))</f>
        <v>0.23993727877494608</v>
      </c>
      <c r="M44" s="249" cm="1">
        <f t="array" aca="1" ref="M44" ca="1">IF(INDEX('Since Inception Returns'!$B$116:$AAA$116,1,A44-1)="","",IF(INDEX('Since Inception Returns'!$B$104:$AAA$104,1,A44-1)="",PRODUCT(OFFSET('Since Inception Returns'!$B$115,0,A44-2,-12),VLOOKUP("First Wealth Relative",'Since Inception Returns'!$B:$AAA,'Calendar Year Return'!A44-1,FALSE))-1,PRODUCT(OFFSET('Since Inception Returns'!$B$115,0,A44-2,-12))-1))</f>
        <v>-6.2471070195756817E-2</v>
      </c>
      <c r="N44" s="249" cm="1">
        <f t="array" aca="1" ref="N44" ca="1">IF(INDEX('Since Inception Returns'!$B$104:$AAA$104,1,A44-1)="","",IF(INDEX('Since Inception Returns'!$B$92:$AAA$92,1,A44-1)="",PRODUCT(OFFSET('Since Inception Returns'!$B$103,0,A44-2,-12),VLOOKUP("First Wealth Relative",'Since Inception Returns'!$B:$AAA,'Calendar Year Return'!A44-1,FALSE))-1,PRODUCT(OFFSET('Since Inception Returns'!$B$103,0,A44-2,-12))-1))</f>
        <v>2.8748644699844395E-2</v>
      </c>
      <c r="O44" s="249" cm="1">
        <f t="array" aca="1" ref="O44" ca="1">IF(INDEX('Since Inception Returns'!$B$92:$AAA$92,1,A44-1)="","",IF(INDEX('Since Inception Returns'!$B$80:$AAA$80,1,A44-1)="",PRODUCT(OFFSET('Since Inception Returns'!$B$91,0,A44-2,-12),VLOOKUP("First Wealth Relative",'Since Inception Returns'!$B:$AAA,'Calendar Year Return'!A44-1,FALSE))-1,PRODUCT(OFFSET('Since Inception Returns'!$B$91,0,A44-2,-12))-1))</f>
        <v>0.27763409940140238</v>
      </c>
      <c r="P44" s="249" cm="1">
        <f t="array" aca="1" ref="P44" ca="1">IF(INDEX('Since Inception Returns'!$B$80:$AAA$80,1,A44-1)="","",IF(INDEX('Since Inception Returns'!$B$68:$AAA$68,1,A44-1)="",PRODUCT(OFFSET('Since Inception Returns'!$B$79,0,A44-2,-12),VLOOKUP("First Wealth Relative",'Since Inception Returns'!$B:$AAA,'Calendar Year Return'!A44-1,FALSE))-1,PRODUCT(OFFSET('Since Inception Returns'!$B$79,0,A44-2,-12))-1))</f>
        <v>-0.13440680275178496</v>
      </c>
      <c r="Q44" s="249" cm="1">
        <f t="array" aca="1" ref="Q44" ca="1">IF(INDEX('Since Inception Returns'!$B$68:$AAA$68,1,A44-1)="","",IF(INDEX('Since Inception Returns'!$B$56:$AAA$56,1,A44-1)="",PRODUCT(OFFSET('Since Inception Returns'!$B$67,0,A44-2,-12),VLOOKUP("First Wealth Relative",'Since Inception Returns'!$B:$AAA,'Calendar Year Return'!A44-1,FALSE))-1,PRODUCT(OFFSET('Since Inception Returns'!$B$67,0,A44-2,-12))-1))</f>
        <v>8.0128644754875467E-3</v>
      </c>
    </row>
    <row r="45" spans="1:17" hidden="1">
      <c r="A45" s="230"/>
      <c r="B45" s="230">
        <v>26</v>
      </c>
      <c r="C45" s="238" t="s">
        <v>147</v>
      </c>
      <c r="D45" s="91" t="s">
        <v>148</v>
      </c>
      <c r="E45" s="229" t="s">
        <v>139</v>
      </c>
      <c r="F45" s="249" cm="1">
        <f t="array" aca="1" ref="F45" ca="1">IF(INDEX('Since Inception (BM)'!$B$188:$AAA$188,1,B45-1)="",PRODUCT(OFFSET('Since Inception (BM)'!$B$199,0,B45-2,-12),VLOOKUP("First Wealth Relative",'Since Inception (BM)'!$B:$AAA,'Calendar Year Return'!B45-1,FALSE))-1,PRODUCT(OFFSET('Since Inception (BM)'!$B$199,0,B45-2,-12))-1)</f>
        <v>0.31683303906368487</v>
      </c>
      <c r="G45" s="249" cm="1">
        <f t="array" aca="1" ref="G45" ca="1">IF(INDEX('Since Inception (BM)'!$B$188:$AAA$188,1,B45-1)="","",IF(INDEX('Since Inception (BM)'!$B$176:$AAA$176,1,B45-1)="",PRODUCT(OFFSET('Since Inception (BM)'!$B$187,0,B45-2,-12),VLOOKUP("First Wealth Relative",'Since Inception (BM)'!$B:$AAA,'Calendar Year Return'!B45-1,FALSE))-1,PRODUCT(OFFSET('Since Inception (BM)'!$B$187,0,B45-2,-12))-1))</f>
        <v>0.21649971560010717</v>
      </c>
      <c r="H45" s="249" cm="1">
        <f t="array" aca="1" ref="H45" ca="1">IF(INDEX('Since Inception (BM)'!$B$176:$AAA$176,1,B45-1)="","",IF(INDEX('Since Inception (BM)'!$B$164:$AAA$164,1,B45-1)="",PRODUCT(OFFSET('Since Inception (BM)'!$B$175,0,B45-2,-12),VLOOKUP("First Wealth Relative",'Since Inception (BM)'!$B:$AAA,'Calendar Year Return'!B45-1,FALSE))-1,PRODUCT(OFFSET('Since Inception (BM)'!$B$175,0,B45-2,-12))-1))</f>
        <v>0.11750619546883723</v>
      </c>
      <c r="I45" s="249" cm="1">
        <f t="array" aca="1" ref="I45" ca="1">IF(INDEX('Since Inception (BM)'!$B$164:$AAA$164,1,B45-1)="","",IF(INDEX('Since Inception (BM)'!$B$152:$AAA$152,1,B45-1)="",PRODUCT(OFFSET('Since Inception (BM)'!$B$163,0,B45-2,-12),VLOOKUP("First Wealth Relative",'Since Inception (BM)'!$B:$AAA,'Calendar Year Return'!B45-1,FALSE))-1,PRODUCT(OFFSET('Since Inception (BM)'!$B$163,0,B45-2,-12))-1))</f>
        <v>-5.8418172600438689E-2</v>
      </c>
      <c r="J45" s="249" cm="1">
        <f t="array" aca="1" ref="J45" ca="1">IF(INDEX('Since Inception (BM)'!$B$152:$AAA$152,1,B45-1)="","",IF(INDEX('Since Inception (BM)'!$B$140:$AAA$140,1,B45-1)="",PRODUCT(OFFSET('Since Inception (BM)'!$B$151,0,B45-2,-12),VLOOKUP("First Wealth Relative",'Since Inception (BM)'!$B:$AAA,'Calendar Year Return'!B45-1,FALSE))-1,PRODUCT(OFFSET('Since Inception (BM)'!$B$151,0,B45-2,-12))-1))</f>
        <v>0.25090949130354478</v>
      </c>
      <c r="K45" s="249" cm="1">
        <f t="array" aca="1" ref="K45" ca="1">IF(INDEX('Since Inception (BM)'!$B$140:$AAA$140,1,B45-1)="","",IF(INDEX('Since Inception (BM)'!$B$128:$AAA$128,1,B45-1)="",PRODUCT(OFFSET('Since Inception (BM)'!$B$139,0,B45-2,-12),VLOOKUP("First Wealth Relative",'Since Inception (BM)'!$B:$AAA,'Calendar Year Return'!B45-1,FALSE))-1,PRODUCT(OFFSET('Since Inception (BM)'!$B$139,0,B45-2,-12))-1))</f>
        <v>5.6001753218023476E-2</v>
      </c>
      <c r="L45" s="249" cm="1">
        <f t="array" aca="1" ref="L45" ca="1">IF(INDEX('Since Inception (BM)'!$B$128:$AAA$128,1,B45-1)="","",IF(INDEX('Since Inception (BM)'!$B$116:$AAA$116,1,B45-1)="",PRODUCT(OFFSET('Since Inception (BM)'!$B$127,0,B45-2,-12),VLOOKUP("First Wealth Relative",'Since Inception (BM)'!$B:$AAA,'Calendar Year Return'!B45-1,FALSE))-1,PRODUCT(OFFSET('Since Inception (BM)'!$B$127,0,B45-2,-12))-1))</f>
        <v>0.22876846854134003</v>
      </c>
      <c r="M45" s="249" cm="1">
        <f t="array" aca="1" ref="M45" ca="1">IF(INDEX('Since Inception (BM)'!$B$116:$AAA$116,1,B45-1)="","",IF(INDEX('Since Inception (BM)'!$B$104:$AAA$104,1,B45-1)="",PRODUCT(OFFSET('Since Inception (BM)'!$B$115,0,B45-2,-12),VLOOKUP("First Wealth Relative",'Since Inception (BM)'!$B:$AAA,'Calendar Year Return'!B45-1,FALSE))-1,PRODUCT(OFFSET('Since Inception (BM)'!$B$115,0,B45-2,-12))-1))</f>
        <v>-8.8861145409820486E-2</v>
      </c>
      <c r="N45" s="249" cm="1">
        <f t="array" aca="1" ref="N45" ca="1">IF(INDEX('Since Inception (BM)'!$B$104:$AAA$104,1,B45-1)="","",IF(INDEX('Since Inception (BM)'!$B$92:$AAA$92,1,B45-1)="",PRODUCT(OFFSET('Since Inception (BM)'!$B$103,0,B45-2,-12),VLOOKUP("First Wealth Relative",'Since Inception (BM)'!$B:$AAA,'Calendar Year Return'!B45-1,FALSE))-1,PRODUCT(OFFSET('Since Inception (BM)'!$B$103,0,B45-2,-12))-1))</f>
        <v>9.0951551427833399E-2</v>
      </c>
      <c r="O45" s="249" cm="1">
        <f t="array" aca="1" ref="O45" ca="1">IF(INDEX('Since Inception (BM)'!$B$92:$AAA$92,1,B45-1)="","",IF(INDEX('Since Inception (BM)'!$B$80:$AAA$80,1,B45-1)="",PRODUCT(OFFSET('Since Inception (BM)'!$B$91,0,B45-2,-12),VLOOKUP("First Wealth Relative",'Since Inception (BM)'!$B:$AAA,'Calendar Year Return'!B45-1,FALSE))-1,PRODUCT(OFFSET('Since Inception (BM)'!$B$91,0,B45-2,-12))-1))</f>
        <v>0.21081952280034377</v>
      </c>
      <c r="P45" s="249" cm="1">
        <f t="array" aca="1" ref="P45" ca="1">IF(INDEX('Since Inception (BM)'!$B$80:$AAA$80,1,B45-1)="","",IF(INDEX('Since Inception (BM)'!$B$68:$AAA$68,1,B45-1)="",PRODUCT(OFFSET('Since Inception (BM)'!$B$79,0,B45-2,-12),VLOOKUP("First Wealth Relative",'Since Inception (BM)'!$B:$AAA,'Calendar Year Return'!B45-1,FALSE))-1,PRODUCT(OFFSET('Since Inception (BM)'!$B$79,0,B45-2,-12))-1))</f>
        <v>-8.3184480859758603E-2</v>
      </c>
      <c r="Q45" s="249" cm="1">
        <f t="array" aca="1" ref="Q45" ca="1">IF(INDEX('Since Inception (BM)'!$B$68:$AAA$68,1,B45-1)="","",IF(INDEX('Since Inception (BM)'!$B$56:$AAA$56,1,B45-1)="",PRODUCT(OFFSET('Since Inception (BM)'!$B$67,0,B45-2,-12),VLOOKUP("First Wealth Relative",'Since Inception (BM)'!$B:$AAA,'Calendar Year Return'!B45-1,FALSE))-1,PRODUCT(OFFSET('Since Inception (BM)'!$B$67,0,B45-2,-12))-1))</f>
        <v>-2.046191991188584E-2</v>
      </c>
    </row>
    <row r="46" spans="1:17" hidden="1">
      <c r="A46" s="184">
        <v>27</v>
      </c>
      <c r="B46" s="184"/>
      <c r="C46" s="238" t="s">
        <v>149</v>
      </c>
      <c r="D46" s="91" t="s">
        <v>14</v>
      </c>
      <c r="E46" s="91" t="s">
        <v>150</v>
      </c>
      <c r="F46" s="249" cm="1">
        <f t="array" aca="1" ref="F46" ca="1">IF(INDEX('Since Inception Returns'!$B$188:$AAA$188,1,A46-1)="",PRODUCT(OFFSET('Since Inception Returns'!$B$199,0,A46-2,-12),VLOOKUP("First Wealth Relative",'Since Inception Returns'!$B:$AAA,'Calendar Year Return'!A46-1,FALSE))-1,PRODUCT(OFFSET('Since Inception Returns'!$B$199,0,A46-2,-12))-1)</f>
        <v>0.15119405079755777</v>
      </c>
      <c r="G46" s="249" cm="1">
        <f t="array" aca="1" ref="G46" ca="1">IF(INDEX('Since Inception Returns'!$B$188:$AAA$188,1,A46-1)="","",IF(INDEX('Since Inception Returns'!$B$176:$AAA$176,1,A46-1)="",PRODUCT(OFFSET('Since Inception Returns'!$B$187,0,A46-2,-12),VLOOKUP("First Wealth Relative",'Since Inception Returns'!$B:$AAA,'Calendar Year Return'!A46-1,FALSE))-1,PRODUCT(OFFSET('Since Inception Returns'!$B$187,0,A46-2,-12))-1))</f>
        <v>0.13143999921917104</v>
      </c>
      <c r="H46" s="249" cm="1">
        <f t="array" aca="1" ref="H46" ca="1">IF(INDEX('Since Inception Returns'!$B$176:$AAA$176,1,A46-1)="","",IF(INDEX('Since Inception Returns'!$B$164:$AAA$164,1,A46-1)="",PRODUCT(OFFSET('Since Inception Returns'!$B$175,0,A46-2,-12),VLOOKUP("First Wealth Relative",'Since Inception Returns'!$B:$AAA,'Calendar Year Return'!A46-1,FALSE))-1,PRODUCT(OFFSET('Since Inception Returns'!$B$175,0,A46-2,-12))-1))</f>
        <v>0.11140699237222851</v>
      </c>
      <c r="I46" s="249" cm="1">
        <f t="array" aca="1" ref="I46" ca="1">IF(INDEX('Since Inception Returns'!$B$164:$AAA$164,1,A46-1)="","",IF(INDEX('Since Inception Returns'!$B$152:$AAA$152,1,A46-1)="",PRODUCT(OFFSET('Since Inception Returns'!$B$163,0,A46-2,-12),VLOOKUP("First Wealth Relative",'Since Inception Returns'!$B:$AAA,'Calendar Year Return'!A46-1,FALSE))-1,PRODUCT(OFFSET('Since Inception Returns'!$B$163,0,A46-2,-12))-1))</f>
        <v>-0.1466625104712832</v>
      </c>
      <c r="J46" s="249" cm="1">
        <f t="array" aca="1" ref="J46" ca="1">IF(INDEX('Since Inception Returns'!$B$152:$AAA$152,1,A46-1)="","",IF(INDEX('Since Inception Returns'!$B$140:$AAA$140,1,A46-1)="",PRODUCT(OFFSET('Since Inception Returns'!$B$151,0,A46-2,-12),VLOOKUP("First Wealth Relative",'Since Inception Returns'!$B:$AAA,'Calendar Year Return'!A46-1,FALSE))-1,PRODUCT(OFFSET('Since Inception Returns'!$B$151,0,A46-2,-12))-1))</f>
        <v>0.217543949022448</v>
      </c>
      <c r="K46" s="249" cm="1">
        <f t="array" aca="1" ref="K46" ca="1">IF(INDEX('Since Inception Returns'!$B$140:$AAA$140,1,A46-1)="","",IF(INDEX('Since Inception Returns'!$B$128:$AAA$128,1,A46-1)="",PRODUCT(OFFSET('Since Inception Returns'!$B$139,0,A46-2,-12),VLOOKUP("First Wealth Relative",'Since Inception Returns'!$B:$AAA,'Calendar Year Return'!A46-1,FALSE))-1,PRODUCT(OFFSET('Since Inception Returns'!$B$139,0,A46-2,-12))-1))</f>
        <v>0.10877744383818366</v>
      </c>
      <c r="L46" s="249" cm="1">
        <f t="array" aca="1" ref="L46" ca="1">IF(INDEX('Since Inception Returns'!$B$128:$AAA$128,1,A46-1)="","",IF(INDEX('Since Inception Returns'!$B$116:$AAA$116,1,A46-1)="",PRODUCT(OFFSET('Since Inception Returns'!$B$127,0,A46-2,-12),VLOOKUP("First Wealth Relative",'Since Inception Returns'!$B:$AAA,'Calendar Year Return'!A46-1,FALSE))-1,PRODUCT(OFFSET('Since Inception Returns'!$B$127,0,A46-2,-12))-1))</f>
        <v>0.26256103355950433</v>
      </c>
      <c r="M46" s="249" cm="1">
        <f t="array" aca="1" ref="M46" ca="1">IF(INDEX('Since Inception Returns'!$B$116:$AAA$116,1,A46-1)="","",IF(INDEX('Since Inception Returns'!$B$104:$AAA$104,1,A46-1)="",PRODUCT(OFFSET('Since Inception Returns'!$B$115,0,A46-2,-12),VLOOKUP("First Wealth Relative",'Since Inception Returns'!$B:$AAA,'Calendar Year Return'!A46-1,FALSE))-1,PRODUCT(OFFSET('Since Inception Returns'!$B$115,0,A46-2,-12))-1))</f>
        <v>-4.4122880094992323E-2</v>
      </c>
      <c r="N46" s="249" cm="1">
        <f t="array" aca="1" ref="N46" ca="1">IF(INDEX('Since Inception Returns'!$B$104:$AAA$104,1,A46-1)="","",IF(INDEX('Since Inception Returns'!$B$92:$AAA$92,1,A46-1)="",PRODUCT(OFFSET('Since Inception Returns'!$B$103,0,A46-2,-12),VLOOKUP("First Wealth Relative",'Since Inception Returns'!$B:$AAA,'Calendar Year Return'!A46-1,FALSE))-1,PRODUCT(OFFSET('Since Inception Returns'!$B$103,0,A46-2,-12))-1))</f>
        <v>0.18916640689837405</v>
      </c>
      <c r="O46" s="249" cm="1">
        <f t="array" aca="1" ref="O46" ca="1">IF(INDEX('Since Inception Returns'!$B$92:$AAA$92,1,A46-1)="","",IF(INDEX('Since Inception Returns'!$B$80:$AAA$80,1,A46-1)="",PRODUCT(OFFSET('Since Inception Returns'!$B$91,0,A46-2,-12),VLOOKUP("First Wealth Relative",'Since Inception Returns'!$B:$AAA,'Calendar Year Return'!A46-1,FALSE))-1,PRODUCT(OFFSET('Since Inception Returns'!$B$91,0,A46-2,-12))-1))</f>
        <v>9.3463691425159867E-2</v>
      </c>
      <c r="P46" s="249" cm="1">
        <f t="array" aca="1" ref="P46" ca="1">IF(INDEX('Since Inception Returns'!$B$80:$AAA$80,1,A46-1)="","",IF(INDEX('Since Inception Returns'!$B$68:$AAA$68,1,A46-1)="",PRODUCT(OFFSET('Since Inception Returns'!$B$79,0,A46-2,-12),VLOOKUP("First Wealth Relative",'Since Inception Returns'!$B:$AAA,'Calendar Year Return'!A46-1,FALSE))-1,PRODUCT(OFFSET('Since Inception Returns'!$B$79,0,A46-2,-12))-1))</f>
        <v>1.7459891622029211E-3</v>
      </c>
      <c r="Q46" s="249" cm="1">
        <f t="array" aca="1" ref="Q46" ca="1">IF(INDEX('Since Inception Returns'!$B$68:$AAA$68,1,A46-1)="","",IF(INDEX('Since Inception Returns'!$B$56:$AAA$56,1,A46-1)="",PRODUCT(OFFSET('Since Inception Returns'!$B$67,0,A46-2,-12),VLOOKUP("First Wealth Relative",'Since Inception Returns'!$B:$AAA,'Calendar Year Return'!A46-1,FALSE))-1,PRODUCT(OFFSET('Since Inception Returns'!$B$67,0,A46-2,-12))-1))</f>
        <v>4.3050409954794588E-3</v>
      </c>
    </row>
    <row r="47" spans="1:17" hidden="1">
      <c r="A47" s="230"/>
      <c r="B47" s="230">
        <v>27</v>
      </c>
      <c r="C47" s="238" t="s">
        <v>149</v>
      </c>
      <c r="D47" s="91" t="s">
        <v>14</v>
      </c>
      <c r="E47" s="229" t="s">
        <v>151</v>
      </c>
      <c r="F47" s="249" cm="1">
        <f t="array" aca="1" ref="F47" ca="1">IF(INDEX('Since Inception (BM)'!$B$188:$AAA$188,1,B47-1)="",PRODUCT(OFFSET('Since Inception (BM)'!$B$199,0,B47-2,-12),VLOOKUP("First Wealth Relative",'Since Inception (BM)'!$B:$AAA,'Calendar Year Return'!B47-1,FALSE))-1,PRODUCT(OFFSET('Since Inception (BM)'!$B$199,0,B47-2,-12))-1)</f>
        <v>0.19231371321227297</v>
      </c>
      <c r="G47" s="249" cm="1">
        <f t="array" aca="1" ref="G47" ca="1">IF(INDEX('Since Inception (BM)'!$B$188:$AAA$188,1,B47-1)="","",IF(INDEX('Since Inception (BM)'!$B$176:$AAA$176,1,B47-1)="",PRODUCT(OFFSET('Since Inception (BM)'!$B$187,0,B47-2,-12),VLOOKUP("First Wealth Relative",'Since Inception (BM)'!$B:$AAA,'Calendar Year Return'!B47-1,FALSE))-1,PRODUCT(OFFSET('Since Inception (BM)'!$B$187,0,B47-2,-12))-1))</f>
        <v>0.16905084553745375</v>
      </c>
      <c r="H47" s="249" cm="1">
        <f t="array" aca="1" ref="H47" ca="1">IF(INDEX('Since Inception (BM)'!$B$176:$AAA$176,1,B47-1)="","",IF(INDEX('Since Inception (BM)'!$B$164:$AAA$164,1,B47-1)="",PRODUCT(OFFSET('Since Inception (BM)'!$B$175,0,B47-2,-12),VLOOKUP("First Wealth Relative",'Since Inception (BM)'!$B:$AAA,'Calendar Year Return'!B47-1,FALSE))-1,PRODUCT(OFFSET('Since Inception (BM)'!$B$175,0,B47-2,-12))-1))</f>
        <v>0.21882036793134163</v>
      </c>
      <c r="I47" s="249" cm="1">
        <f t="array" aca="1" ref="I47" ca="1">IF(INDEX('Since Inception (BM)'!$B$164:$AAA$164,1,B47-1)="","",IF(INDEX('Since Inception (BM)'!$B$152:$AAA$152,1,B47-1)="",PRODUCT(OFFSET('Since Inception (BM)'!$B$163,0,B47-2,-12),VLOOKUP("First Wealth Relative",'Since Inception (BM)'!$B:$AAA,'Calendar Year Return'!B47-1,FALSE))-1,PRODUCT(OFFSET('Since Inception (BM)'!$B$163,0,B47-2,-12))-1))</f>
        <v>-0.14651823715784074</v>
      </c>
      <c r="J47" s="249" cm="1">
        <f t="array" aca="1" ref="J47" ca="1">IF(INDEX('Since Inception (BM)'!$B$152:$AAA$152,1,B47-1)="","",IF(INDEX('Since Inception (BM)'!$B$140:$AAA$140,1,B47-1)="",PRODUCT(OFFSET('Since Inception (BM)'!$B$151,0,B47-2,-12),VLOOKUP("First Wealth Relative",'Since Inception (BM)'!$B:$AAA,'Calendar Year Return'!B47-1,FALSE))-1,PRODUCT(OFFSET('Since Inception (BM)'!$B$151,0,B47-2,-12))-1))</f>
        <v>0.23767422421313356</v>
      </c>
      <c r="K47" s="249" cm="1">
        <f t="array" aca="1" ref="K47" ca="1">IF(INDEX('Since Inception (BM)'!$B$140:$AAA$140,1,B47-1)="","",IF(INDEX('Since Inception (BM)'!$B$128:$AAA$128,1,B47-1)="",PRODUCT(OFFSET('Since Inception (BM)'!$B$139,0,B47-2,-12),VLOOKUP("First Wealth Relative",'Since Inception (BM)'!$B:$AAA,'Calendar Year Return'!B47-1,FALSE))-1,PRODUCT(OFFSET('Since Inception (BM)'!$B$139,0,B47-2,-12))-1))</f>
        <v>0.19167220983597799</v>
      </c>
      <c r="L47" s="249" cm="1">
        <f t="array" aca="1" ref="L47" ca="1">IF(INDEX('Since Inception (BM)'!$B$128:$AAA$128,1,B47-1)="","",IF(INDEX('Since Inception (BM)'!$B$116:$AAA$116,1,B47-1)="",PRODUCT(OFFSET('Since Inception (BM)'!$B$127,0,B47-2,-12),VLOOKUP("First Wealth Relative",'Since Inception (BM)'!$B:$AAA,'Calendar Year Return'!B47-1,FALSE))-1,PRODUCT(OFFSET('Since Inception (BM)'!$B$127,0,B47-2,-12))-1))</f>
        <v>0.27822379074467363</v>
      </c>
      <c r="M47" s="249" cm="1">
        <f t="array" aca="1" ref="M47" ca="1">IF(INDEX('Since Inception (BM)'!$B$116:$AAA$116,1,B47-1)="","",IF(INDEX('Since Inception (BM)'!$B$104:$AAA$104,1,B47-1)="",PRODUCT(OFFSET('Since Inception (BM)'!$B$115,0,B47-2,-12),VLOOKUP("First Wealth Relative",'Since Inception (BM)'!$B:$AAA,'Calendar Year Return'!B47-1,FALSE))-1,PRODUCT(OFFSET('Since Inception (BM)'!$B$115,0,B47-2,-12))-1))</f>
        <v>-4.2164582242011805E-2</v>
      </c>
      <c r="N47" s="249" cm="1">
        <f t="array" aca="1" ref="N47" ca="1">IF(INDEX('Since Inception (BM)'!$B$104:$AAA$104,1,B47-1)="","",IF(INDEX('Since Inception (BM)'!$B$92:$AAA$92,1,B47-1)="",PRODUCT(OFFSET('Since Inception (BM)'!$B$103,0,B47-2,-12),VLOOKUP("First Wealth Relative",'Since Inception (BM)'!$B:$AAA,'Calendar Year Return'!B47-1,FALSE))-1,PRODUCT(OFFSET('Since Inception (BM)'!$B$103,0,B47-2,-12))-1))</f>
        <v>0.21769290569497879</v>
      </c>
      <c r="O47" s="249" cm="1">
        <f t="array" aca="1" ref="O47" ca="1">IF(INDEX('Since Inception (BM)'!$B$92:$AAA$92,1,B47-1)="","",IF(INDEX('Since Inception (BM)'!$B$80:$AAA$80,1,B47-1)="",PRODUCT(OFFSET('Since Inception (BM)'!$B$91,0,B47-2,-12),VLOOKUP("First Wealth Relative",'Since Inception (BM)'!$B:$AAA,'Calendar Year Return'!B47-1,FALSE))-1,PRODUCT(OFFSET('Since Inception (BM)'!$B$91,0,B47-2,-12))-1))</f>
        <v>0.10435538727394822</v>
      </c>
      <c r="P47" s="249" cm="1">
        <f t="array" aca="1" ref="P47" ca="1">IF(INDEX('Since Inception (BM)'!$B$80:$AAA$80,1,B47-1)="","",IF(INDEX('Since Inception (BM)'!$B$68:$AAA$68,1,B47-1)="",PRODUCT(OFFSET('Since Inception (BM)'!$B$79,0,B47-2,-12),VLOOKUP("First Wealth Relative",'Since Inception (BM)'!$B:$AAA,'Calendar Year Return'!B47-1,FALSE))-1,PRODUCT(OFFSET('Since Inception (BM)'!$B$79,0,B47-2,-12))-1))</f>
        <v>1.0825545171339268E-2</v>
      </c>
      <c r="Q47" s="249" cm="1">
        <f t="array" aca="1" ref="Q47" ca="1">IF(INDEX('Since Inception (BM)'!$B$68:$AAA$68,1,B47-1)="","",IF(INDEX('Since Inception (BM)'!$B$56:$AAA$56,1,B47-1)="",PRODUCT(OFFSET('Since Inception (BM)'!$B$67,0,B47-2,-12),VLOOKUP("First Wealth Relative",'Since Inception (BM)'!$B:$AAA,'Calendar Year Return'!B47-1,FALSE))-1,PRODUCT(OFFSET('Since Inception (BM)'!$B$67,0,B47-2,-12))-1))</f>
        <v>4.3847882514851166E-2</v>
      </c>
    </row>
    <row r="48" spans="1:17" hidden="1">
      <c r="A48" s="184">
        <v>28</v>
      </c>
      <c r="B48" s="184"/>
      <c r="C48" s="238" t="s">
        <v>152</v>
      </c>
      <c r="D48" s="91" t="s">
        <v>153</v>
      </c>
      <c r="E48" s="91" t="s">
        <v>154</v>
      </c>
      <c r="F48" s="249" cm="1">
        <f t="array" aca="1" ref="F48" ca="1">IF(INDEX('Since Inception Returns'!$B$188:$AAA$188,1,A48-1)="",PRODUCT(OFFSET('Since Inception Returns'!$B$199,0,A48-2,-12),VLOOKUP("First Wealth Relative",'Since Inception Returns'!$B:$AAA,'Calendar Year Return'!A48-1,FALSE))-1,PRODUCT(OFFSET('Since Inception Returns'!$B$199,0,A48-2,-12))-1)</f>
        <v>0.1202577700242482</v>
      </c>
      <c r="G48" s="249" cm="1">
        <f t="array" aca="1" ref="G48" ca="1">IF(INDEX('Since Inception Returns'!$B$188:$AAA$188,1,A48-1)="","",IF(INDEX('Since Inception Returns'!$B$176:$AAA$176,1,A48-1)="",PRODUCT(OFFSET('Since Inception Returns'!$B$187,0,A48-2,-12),VLOOKUP("First Wealth Relative",'Since Inception Returns'!$B:$AAA,'Calendar Year Return'!A48-1,FALSE))-1,PRODUCT(OFFSET('Since Inception Returns'!$B$187,0,A48-2,-12))-1))</f>
        <v>0.23740318459540788</v>
      </c>
      <c r="H48" s="249" cm="1">
        <f t="array" aca="1" ref="H48" ca="1">IF(INDEX('Since Inception Returns'!$B$176:$AAA$176,1,A48-1)="","",IF(INDEX('Since Inception Returns'!$B$164:$AAA$164,1,A48-1)="",PRODUCT(OFFSET('Since Inception Returns'!$B$175,0,A48-2,-12),VLOOKUP("First Wealth Relative",'Since Inception Returns'!$B:$AAA,'Calendar Year Return'!A48-1,FALSE))-1,PRODUCT(OFFSET('Since Inception Returns'!$B$175,0,A48-2,-12))-1))</f>
        <v>9.7014192797089338E-2</v>
      </c>
      <c r="I48" s="249" cm="1">
        <f t="array" aca="1" ref="I48" ca="1">IF(INDEX('Since Inception Returns'!$B$164:$AAA$164,1,A48-1)="","",IF(INDEX('Since Inception Returns'!$B$152:$AAA$152,1,A48-1)="",PRODUCT(OFFSET('Since Inception Returns'!$B$163,0,A48-2,-12),VLOOKUP("First Wealth Relative",'Since Inception Returns'!$B:$AAA,'Calendar Year Return'!A48-1,FALSE))-1,PRODUCT(OFFSET('Since Inception Returns'!$B$163,0,A48-2,-12))-1))</f>
        <v>-7.7800755829024792E-2</v>
      </c>
      <c r="J48" s="249" cm="1">
        <f t="array" aca="1" ref="J48" ca="1">IF(INDEX('Since Inception Returns'!$B$152:$AAA$152,1,A48-1)="","",IF(INDEX('Since Inception Returns'!$B$140:$AAA$140,1,A48-1)="",PRODUCT(OFFSET('Since Inception Returns'!$B$151,0,A48-2,-12),VLOOKUP("First Wealth Relative",'Since Inception Returns'!$B:$AAA,'Calendar Year Return'!A48-1,FALSE))-1,PRODUCT(OFFSET('Since Inception Returns'!$B$151,0,A48-2,-12))-1))</f>
        <v>0.21187154034478439</v>
      </c>
      <c r="K48" s="249" cm="1">
        <f t="array" aca="1" ref="K48" ca="1">IF(INDEX('Since Inception Returns'!$B$140:$AAA$140,1,A48-1)="","",IF(INDEX('Since Inception Returns'!$B$128:$AAA$128,1,A48-1)="",PRODUCT(OFFSET('Since Inception Returns'!$B$139,0,A48-2,-12),VLOOKUP("First Wealth Relative",'Since Inception Returns'!$B:$AAA,'Calendar Year Return'!A48-1,FALSE))-1,PRODUCT(OFFSET('Since Inception Returns'!$B$139,0,A48-2,-12))-1))</f>
        <v>0.21024775365889092</v>
      </c>
      <c r="L48" s="249" t="str" cm="1">
        <f t="array" aca="1" ref="L48" ca="1">IF(INDEX('Since Inception Returns'!$B$128:$AAA$128,1,A48-1)="","",IF(INDEX('Since Inception Returns'!$B$116:$AAA$116,1,A48-1)="",PRODUCT(OFFSET('Since Inception Returns'!$B$127,0,A48-2,-12),VLOOKUP("First Wealth Relative",'Since Inception Returns'!$B:$AAA,'Calendar Year Return'!A48-1,FALSE))-1,PRODUCT(OFFSET('Since Inception Returns'!$B$127,0,A48-2,-12))-1))</f>
        <v/>
      </c>
      <c r="M48" s="249" t="str" cm="1">
        <f t="array" aca="1" ref="M48" ca="1">IF(INDEX('Since Inception Returns'!$B$116:$AAA$116,1,A48-1)="","",IF(INDEX('Since Inception Returns'!$B$104:$AAA$104,1,A48-1)="",PRODUCT(OFFSET('Since Inception Returns'!$B$115,0,A48-2,-12),VLOOKUP("First Wealth Relative",'Since Inception Returns'!$B:$AAA,'Calendar Year Return'!A48-1,FALSE))-1,PRODUCT(OFFSET('Since Inception Returns'!$B$115,0,A48-2,-12))-1))</f>
        <v/>
      </c>
      <c r="N48" s="249" t="str" cm="1">
        <f t="array" aca="1" ref="N48" ca="1">IF(INDEX('Since Inception Returns'!$B$104:$AAA$104,1,A48-1)="","",IF(INDEX('Since Inception Returns'!$B$92:$AAA$92,1,A48-1)="",PRODUCT(OFFSET('Since Inception Returns'!$B$103,0,A48-2,-12),VLOOKUP("First Wealth Relative",'Since Inception Returns'!$B:$AAA,'Calendar Year Return'!A48-1,FALSE))-1,PRODUCT(OFFSET('Since Inception Returns'!$B$103,0,A48-2,-12))-1))</f>
        <v/>
      </c>
      <c r="O48" s="249" t="str" cm="1">
        <f t="array" aca="1" ref="O48" ca="1">IF(INDEX('Since Inception Returns'!$B$92:$AAA$92,1,A48-1)="","",IF(INDEX('Since Inception Returns'!$B$80:$AAA$80,1,A48-1)="",PRODUCT(OFFSET('Since Inception Returns'!$B$91,0,A48-2,-12),VLOOKUP("First Wealth Relative",'Since Inception Returns'!$B:$AAA,'Calendar Year Return'!A48-1,FALSE))-1,PRODUCT(OFFSET('Since Inception Returns'!$B$91,0,A48-2,-12))-1))</f>
        <v/>
      </c>
      <c r="P48" s="249" t="str" cm="1">
        <f t="array" aca="1" ref="P48" ca="1">IF(INDEX('Since Inception Returns'!$B$80:$AAA$80,1,A48-1)="","",IF(INDEX('Since Inception Returns'!$B$68:$AAA$68,1,A48-1)="",PRODUCT(OFFSET('Since Inception Returns'!$B$79,0,A48-2,-12),VLOOKUP("First Wealth Relative",'Since Inception Returns'!$B:$AAA,'Calendar Year Return'!A48-1,FALSE))-1,PRODUCT(OFFSET('Since Inception Returns'!$B$79,0,A48-2,-12))-1))</f>
        <v/>
      </c>
      <c r="Q48" s="249" t="str" cm="1">
        <f t="array" aca="1" ref="Q48" ca="1">IF(INDEX('Since Inception Returns'!$B$68:$AAA$68,1,A48-1)="","",IF(INDEX('Since Inception Returns'!$B$56:$AAA$56,1,A48-1)="",PRODUCT(OFFSET('Since Inception Returns'!$B$67,0,A48-2,-12),VLOOKUP("First Wealth Relative",'Since Inception Returns'!$B:$AAA,'Calendar Year Return'!A48-1,FALSE))-1,PRODUCT(OFFSET('Since Inception Returns'!$B$67,0,A48-2,-12))-1))</f>
        <v/>
      </c>
    </row>
    <row r="49" spans="1:17" hidden="1">
      <c r="A49" s="230"/>
      <c r="B49" s="230">
        <v>28</v>
      </c>
      <c r="C49" s="238" t="s">
        <v>152</v>
      </c>
      <c r="D49" s="91" t="s">
        <v>153</v>
      </c>
      <c r="E49" s="229" t="s">
        <v>151</v>
      </c>
      <c r="F49" s="249" cm="1">
        <f t="array" aca="1" ref="F49" ca="1">IF(INDEX('Since Inception (BM)'!$B$188:$AAA$188,1,B49-1)="",PRODUCT(OFFSET('Since Inception (BM)'!$B$199,0,B49-2,-12),VLOOKUP("First Wealth Relative",'Since Inception (BM)'!$B:$AAA,'Calendar Year Return'!B49-1,FALSE))-1,PRODUCT(OFFSET('Since Inception (BM)'!$B$199,0,B49-2,-12))-1)</f>
        <v>0.19231371321227297</v>
      </c>
      <c r="G49" s="249" cm="1">
        <f t="array" aca="1" ref="G49" ca="1">IF(INDEX('Since Inception (BM)'!$B$188:$AAA$188,1,B49-1)="","",IF(INDEX('Since Inception (BM)'!$B$176:$AAA$176,1,B49-1)="",PRODUCT(OFFSET('Since Inception (BM)'!$B$187,0,B49-2,-12),VLOOKUP("First Wealth Relative",'Since Inception (BM)'!$B:$AAA,'Calendar Year Return'!B49-1,FALSE))-1,PRODUCT(OFFSET('Since Inception (BM)'!$B$187,0,B49-2,-12))-1))</f>
        <v>0.16905084553745375</v>
      </c>
      <c r="H49" s="249" cm="1">
        <f t="array" aca="1" ref="H49" ca="1">IF(INDEX('Since Inception (BM)'!$B$176:$AAA$176,1,B49-1)="","",IF(INDEX('Since Inception (BM)'!$B$164:$AAA$164,1,B49-1)="",PRODUCT(OFFSET('Since Inception (BM)'!$B$175,0,B49-2,-12),VLOOKUP("First Wealth Relative",'Since Inception (BM)'!$B:$AAA,'Calendar Year Return'!B49-1,FALSE))-1,PRODUCT(OFFSET('Since Inception (BM)'!$B$175,0,B49-2,-12))-1))</f>
        <v>0.21882036793134163</v>
      </c>
      <c r="I49" s="249" cm="1">
        <f t="array" aca="1" ref="I49" ca="1">IF(INDEX('Since Inception (BM)'!$B$164:$AAA$164,1,B49-1)="","",IF(INDEX('Since Inception (BM)'!$B$152:$AAA$152,1,B49-1)="",PRODUCT(OFFSET('Since Inception (BM)'!$B$163,0,B49-2,-12),VLOOKUP("First Wealth Relative",'Since Inception (BM)'!$B:$AAA,'Calendar Year Return'!B49-1,FALSE))-1,PRODUCT(OFFSET('Since Inception (BM)'!$B$163,0,B49-2,-12))-1))</f>
        <v>-0.14651823715784074</v>
      </c>
      <c r="J49" s="249" cm="1">
        <f t="array" aca="1" ref="J49" ca="1">IF(INDEX('Since Inception (BM)'!$B$152:$AAA$152,1,B49-1)="","",IF(INDEX('Since Inception (BM)'!$B$140:$AAA$140,1,B49-1)="",PRODUCT(OFFSET('Since Inception (BM)'!$B$151,0,B49-2,-12),VLOOKUP("First Wealth Relative",'Since Inception (BM)'!$B:$AAA,'Calendar Year Return'!B49-1,FALSE))-1,PRODUCT(OFFSET('Since Inception (BM)'!$B$151,0,B49-2,-12))-1))</f>
        <v>0.23767422421313356</v>
      </c>
      <c r="K49" s="249" cm="1">
        <f t="array" aca="1" ref="K49" ca="1">IF(INDEX('Since Inception (BM)'!$B$140:$AAA$140,1,B49-1)="","",IF(INDEX('Since Inception (BM)'!$B$128:$AAA$128,1,B49-1)="",PRODUCT(OFFSET('Since Inception (BM)'!$B$139,0,B49-2,-12),VLOOKUP("First Wealth Relative",'Since Inception (BM)'!$B:$AAA,'Calendar Year Return'!B49-1,FALSE))-1,PRODUCT(OFFSET('Since Inception (BM)'!$B$139,0,B49-2,-12))-1))</f>
        <v>0.31860649189253132</v>
      </c>
      <c r="L49" s="249" t="str" cm="1">
        <f t="array" aca="1" ref="L49" ca="1">IF(INDEX('Since Inception (BM)'!$B$128:$AAA$128,1,B49-1)="","",IF(INDEX('Since Inception (BM)'!$B$116:$AAA$116,1,B49-1)="",PRODUCT(OFFSET('Since Inception (BM)'!$B$127,0,B49-2,-12),VLOOKUP("First Wealth Relative",'Since Inception (BM)'!$B:$AAA,'Calendar Year Return'!B49-1,FALSE))-1,PRODUCT(OFFSET('Since Inception (BM)'!$B$127,0,B49-2,-12))-1))</f>
        <v/>
      </c>
      <c r="M49" s="249" t="str" cm="1">
        <f t="array" aca="1" ref="M49" ca="1">IF(INDEX('Since Inception (BM)'!$B$116:$AAA$116,1,B49-1)="","",IF(INDEX('Since Inception (BM)'!$B$104:$AAA$104,1,B49-1)="",PRODUCT(OFFSET('Since Inception (BM)'!$B$115,0,B49-2,-12),VLOOKUP("First Wealth Relative",'Since Inception (BM)'!$B:$AAA,'Calendar Year Return'!B49-1,FALSE))-1,PRODUCT(OFFSET('Since Inception (BM)'!$B$115,0,B49-2,-12))-1))</f>
        <v/>
      </c>
      <c r="N49" s="249" t="str" cm="1">
        <f t="array" aca="1" ref="N49" ca="1">IF(INDEX('Since Inception (BM)'!$B$104:$AAA$104,1,B49-1)="","",IF(INDEX('Since Inception (BM)'!$B$92:$AAA$92,1,B49-1)="",PRODUCT(OFFSET('Since Inception (BM)'!$B$103,0,B49-2,-12),VLOOKUP("First Wealth Relative",'Since Inception (BM)'!$B:$AAA,'Calendar Year Return'!B49-1,FALSE))-1,PRODUCT(OFFSET('Since Inception (BM)'!$B$103,0,B49-2,-12))-1))</f>
        <v/>
      </c>
      <c r="O49" s="249" t="str" cm="1">
        <f t="array" aca="1" ref="O49" ca="1">IF(INDEX('Since Inception (BM)'!$B$92:$AAA$92,1,B49-1)="","",IF(INDEX('Since Inception (BM)'!$B$80:$AAA$80,1,B49-1)="",PRODUCT(OFFSET('Since Inception (BM)'!$B$91,0,B49-2,-12),VLOOKUP("First Wealth Relative",'Since Inception (BM)'!$B:$AAA,'Calendar Year Return'!B49-1,FALSE))-1,PRODUCT(OFFSET('Since Inception (BM)'!$B$91,0,B49-2,-12))-1))</f>
        <v/>
      </c>
      <c r="P49" s="249" t="str" cm="1">
        <f t="array" aca="1" ref="P49" ca="1">IF(INDEX('Since Inception (BM)'!$B$80:$AAA$80,1,B49-1)="","",IF(INDEX('Since Inception (BM)'!$B$68:$AAA$68,1,B49-1)="",PRODUCT(OFFSET('Since Inception (BM)'!$B$79,0,B49-2,-12),VLOOKUP("First Wealth Relative",'Since Inception (BM)'!$B:$AAA,'Calendar Year Return'!B49-1,FALSE))-1,PRODUCT(OFFSET('Since Inception (BM)'!$B$79,0,B49-2,-12))-1))</f>
        <v/>
      </c>
      <c r="Q49" s="249" t="str" cm="1">
        <f t="array" aca="1" ref="Q49" ca="1">IF(INDEX('Since Inception (BM)'!$B$68:$AAA$68,1,B49-1)="","",IF(INDEX('Since Inception (BM)'!$B$56:$AAA$56,1,B49-1)="",PRODUCT(OFFSET('Since Inception (BM)'!$B$67,0,B49-2,-12),VLOOKUP("First Wealth Relative",'Since Inception (BM)'!$B:$AAA,'Calendar Year Return'!B49-1,FALSE))-1,PRODUCT(OFFSET('Since Inception (BM)'!$B$67,0,B49-2,-12))-1))</f>
        <v/>
      </c>
    </row>
    <row r="50" spans="1:17" hidden="1">
      <c r="A50" s="184">
        <v>29</v>
      </c>
      <c r="B50" s="184"/>
      <c r="C50" s="238" t="s">
        <v>155</v>
      </c>
      <c r="D50" s="91" t="s">
        <v>156</v>
      </c>
      <c r="E50" s="91" t="s">
        <v>154</v>
      </c>
      <c r="F50" s="249" cm="1">
        <f t="array" aca="1" ref="F50" ca="1">IF(INDEX('Since Inception Returns'!$B$188:$AAA$188,1,A50-1)="",PRODUCT(OFFSET('Since Inception Returns'!$B$199,0,A50-2,-12),VLOOKUP("First Wealth Relative",'Since Inception Returns'!$B:$AAA,'Calendar Year Return'!A50-1,FALSE))-1,PRODUCT(OFFSET('Since Inception Returns'!$B$199,0,A50-2,-12))-1)</f>
        <v>0.17325630389955404</v>
      </c>
      <c r="G50" s="249" cm="1">
        <f t="array" aca="1" ref="G50" ca="1">IF(INDEX('Since Inception Returns'!$B$188:$AAA$188,1,A50-1)="","",IF(INDEX('Since Inception Returns'!$B$176:$AAA$176,1,A50-1)="",PRODUCT(OFFSET('Since Inception Returns'!$B$187,0,A50-2,-12),VLOOKUP("First Wealth Relative",'Since Inception Returns'!$B:$AAA,'Calendar Year Return'!A50-1,FALSE))-1,PRODUCT(OFFSET('Since Inception Returns'!$B$187,0,A50-2,-12))-1))</f>
        <v>0.14065724102003396</v>
      </c>
      <c r="H50" s="249" cm="1">
        <f t="array" aca="1" ref="H50" ca="1">IF(INDEX('Since Inception Returns'!$B$176:$AAA$176,1,A50-1)="","",IF(INDEX('Since Inception Returns'!$B$164:$AAA$164,1,A50-1)="",PRODUCT(OFFSET('Since Inception Returns'!$B$175,0,A50-2,-12),VLOOKUP("First Wealth Relative",'Since Inception Returns'!$B:$AAA,'Calendar Year Return'!A50-1,FALSE))-1,PRODUCT(OFFSET('Since Inception Returns'!$B$175,0,A50-2,-12))-1))</f>
        <v>0.12100004932727693</v>
      </c>
      <c r="I50" s="249" cm="1">
        <f t="array" aca="1" ref="I50" ca="1">IF(INDEX('Since Inception Returns'!$B$164:$AAA$164,1,A50-1)="","",IF(INDEX('Since Inception Returns'!$B$152:$AAA$152,1,A50-1)="",PRODUCT(OFFSET('Since Inception Returns'!$B$163,0,A50-2,-12),VLOOKUP("First Wealth Relative",'Since Inception Returns'!$B:$AAA,'Calendar Year Return'!A50-1,FALSE))-1,PRODUCT(OFFSET('Since Inception Returns'!$B$163,0,A50-2,-12))-1))</f>
        <v>-0.13854296381884335</v>
      </c>
      <c r="J50" s="249" cm="1">
        <f t="array" aca="1" ref="J50" ca="1">IF(INDEX('Since Inception Returns'!$B$152:$AAA$152,1,A50-1)="","",IF(INDEX('Since Inception Returns'!$B$140:$AAA$140,1,A50-1)="",PRODUCT(OFFSET('Since Inception Returns'!$B$151,0,A50-2,-12),VLOOKUP("First Wealth Relative",'Since Inception Returns'!$B:$AAA,'Calendar Year Return'!A50-1,FALSE))-1,PRODUCT(OFFSET('Since Inception Returns'!$B$151,0,A50-2,-12))-1))</f>
        <v>0.21943834956753516</v>
      </c>
      <c r="K50" s="249" cm="1">
        <f t="array" aca="1" ref="K50" ca="1">IF(INDEX('Since Inception Returns'!$B$140:$AAA$140,1,A50-1)="","",IF(INDEX('Since Inception Returns'!$B$128:$AAA$128,1,A50-1)="",PRODUCT(OFFSET('Since Inception Returns'!$B$139,0,A50-2,-12),VLOOKUP("First Wealth Relative",'Since Inception Returns'!$B:$AAA,'Calendar Year Return'!A50-1,FALSE))-1,PRODUCT(OFFSET('Since Inception Returns'!$B$139,0,A50-2,-12))-1))</f>
        <v>0.135750383365278</v>
      </c>
      <c r="L50" s="249" cm="1">
        <f t="array" aca="1" ref="L50" ca="1">IF(INDEX('Since Inception Returns'!$B$128:$AAA$128,1,A50-1)="","",IF(INDEX('Since Inception Returns'!$B$116:$AAA$116,1,A50-1)="",PRODUCT(OFFSET('Since Inception Returns'!$B$127,0,A50-2,-12),VLOOKUP("First Wealth Relative",'Since Inception Returns'!$B:$AAA,'Calendar Year Return'!A50-1,FALSE))-1,PRODUCT(OFFSET('Since Inception Returns'!$B$127,0,A50-2,-12))-1))</f>
        <v>0.27087452208760765</v>
      </c>
      <c r="M50" s="249" cm="1">
        <f t="array" aca="1" ref="M50" ca="1">IF(INDEX('Since Inception Returns'!$B$116:$AAA$116,1,A50-1)="","",IF(INDEX('Since Inception Returns'!$B$104:$AAA$104,1,A50-1)="",PRODUCT(OFFSET('Since Inception Returns'!$B$115,0,A50-2,-12),VLOOKUP("First Wealth Relative",'Since Inception Returns'!$B:$AAA,'Calendar Year Return'!A50-1,FALSE))-1,PRODUCT(OFFSET('Since Inception Returns'!$B$115,0,A50-2,-12))-1))</f>
        <v>-3.4746000976526137E-2</v>
      </c>
      <c r="N50" s="249" cm="1">
        <f t="array" aca="1" ref="N50" ca="1">IF(INDEX('Since Inception Returns'!$B$104:$AAA$104,1,A50-1)="","",IF(INDEX('Since Inception Returns'!$B$92:$AAA$92,1,A50-1)="",PRODUCT(OFFSET('Since Inception Returns'!$B$103,0,A50-2,-12),VLOOKUP("First Wealth Relative",'Since Inception Returns'!$B:$AAA,'Calendar Year Return'!A50-1,FALSE))-1,PRODUCT(OFFSET('Since Inception Returns'!$B$103,0,A50-2,-12))-1))</f>
        <v>0.19793051311479726</v>
      </c>
      <c r="O50" s="249" cm="1">
        <f t="array" aca="1" ref="O50" ca="1">IF(INDEX('Since Inception Returns'!$B$92:$AAA$92,1,A50-1)="","",IF(INDEX('Since Inception Returns'!$B$80:$AAA$80,1,A50-1)="",PRODUCT(OFFSET('Since Inception Returns'!$B$91,0,A50-2,-12),VLOOKUP("First Wealth Relative",'Since Inception Returns'!$B:$AAA,'Calendar Year Return'!A50-1,FALSE))-1,PRODUCT(OFFSET('Since Inception Returns'!$B$91,0,A50-2,-12))-1))</f>
        <v>0.1050921574339041</v>
      </c>
      <c r="P50" s="249" cm="1">
        <f t="array" aca="1" ref="P50" ca="1">IF(INDEX('Since Inception Returns'!$B$80:$AAA$80,1,A50-1)="","",IF(INDEX('Since Inception Returns'!$B$68:$AAA$68,1,A50-1)="",PRODUCT(OFFSET('Since Inception Returns'!$B$79,0,A50-2,-12),VLOOKUP("First Wealth Relative",'Since Inception Returns'!$B:$AAA,'Calendar Year Return'!A50-1,FALSE))-1,PRODUCT(OFFSET('Since Inception Returns'!$B$79,0,A50-2,-12))-1))</f>
        <v>1.3482519142776983E-2</v>
      </c>
      <c r="Q50" s="249" cm="1">
        <f t="array" aca="1" ref="Q50" ca="1">IF(INDEX('Since Inception Returns'!$B$68:$AAA$68,1,A50-1)="","",IF(INDEX('Since Inception Returns'!$B$56:$AAA$56,1,A50-1)="",PRODUCT(OFFSET('Since Inception Returns'!$B$67,0,A50-2,-12),VLOOKUP("First Wealth Relative",'Since Inception Returns'!$B:$AAA,'Calendar Year Return'!A50-1,FALSE))-1,PRODUCT(OFFSET('Since Inception Returns'!$B$67,0,A50-2,-12))-1))</f>
        <v>-4.7623690646536598E-4</v>
      </c>
    </row>
    <row r="51" spans="1:17" hidden="1">
      <c r="A51" s="230"/>
      <c r="B51" s="230">
        <v>29</v>
      </c>
      <c r="C51" s="238" t="s">
        <v>155</v>
      </c>
      <c r="D51" s="91" t="s">
        <v>156</v>
      </c>
      <c r="E51" s="229" t="s">
        <v>151</v>
      </c>
      <c r="F51" s="249" cm="1">
        <f t="array" aca="1" ref="F51" ca="1">IF(INDEX('Since Inception (BM)'!$B$188:$AAA$188,1,B51-1)="",PRODUCT(OFFSET('Since Inception (BM)'!$B$199,0,B51-2,-12),VLOOKUP("First Wealth Relative",'Since Inception (BM)'!$B:$AAA,'Calendar Year Return'!B51-1,FALSE))-1,PRODUCT(OFFSET('Since Inception (BM)'!$B$199,0,B51-2,-12))-1)</f>
        <v>0.19231371321227297</v>
      </c>
      <c r="G51" s="249" cm="1">
        <f t="array" aca="1" ref="G51" ca="1">IF(INDEX('Since Inception (BM)'!$B$188:$AAA$188,1,B51-1)="","",IF(INDEX('Since Inception (BM)'!$B$176:$AAA$176,1,B51-1)="",PRODUCT(OFFSET('Since Inception (BM)'!$B$187,0,B51-2,-12),VLOOKUP("First Wealth Relative",'Since Inception (BM)'!$B:$AAA,'Calendar Year Return'!B51-1,FALSE))-1,PRODUCT(OFFSET('Since Inception (BM)'!$B$187,0,B51-2,-12))-1))</f>
        <v>0.16905084553745375</v>
      </c>
      <c r="H51" s="249" cm="1">
        <f t="array" aca="1" ref="H51" ca="1">IF(INDEX('Since Inception (BM)'!$B$176:$AAA$176,1,B51-1)="","",IF(INDEX('Since Inception (BM)'!$B$164:$AAA$164,1,B51-1)="",PRODUCT(OFFSET('Since Inception (BM)'!$B$175,0,B51-2,-12),VLOOKUP("First Wealth Relative",'Since Inception (BM)'!$B:$AAA,'Calendar Year Return'!B51-1,FALSE))-1,PRODUCT(OFFSET('Since Inception (BM)'!$B$175,0,B51-2,-12))-1))</f>
        <v>0.21882036793134163</v>
      </c>
      <c r="I51" s="249" cm="1">
        <f t="array" aca="1" ref="I51" ca="1">IF(INDEX('Since Inception (BM)'!$B$164:$AAA$164,1,B51-1)="","",IF(INDEX('Since Inception (BM)'!$B$152:$AAA$152,1,B51-1)="",PRODUCT(OFFSET('Since Inception (BM)'!$B$163,0,B51-2,-12),VLOOKUP("First Wealth Relative",'Since Inception (BM)'!$B:$AAA,'Calendar Year Return'!B51-1,FALSE))-1,PRODUCT(OFFSET('Since Inception (BM)'!$B$163,0,B51-2,-12))-1))</f>
        <v>-0.14651823715784074</v>
      </c>
      <c r="J51" s="249" cm="1">
        <f t="array" aca="1" ref="J51" ca="1">IF(INDEX('Since Inception (BM)'!$B$152:$AAA$152,1,B51-1)="","",IF(INDEX('Since Inception (BM)'!$B$140:$AAA$140,1,B51-1)="",PRODUCT(OFFSET('Since Inception (BM)'!$B$151,0,B51-2,-12),VLOOKUP("First Wealth Relative",'Since Inception (BM)'!$B:$AAA,'Calendar Year Return'!B51-1,FALSE))-1,PRODUCT(OFFSET('Since Inception (BM)'!$B$151,0,B51-2,-12))-1))</f>
        <v>0.23767422421313356</v>
      </c>
      <c r="K51" s="249" cm="1">
        <f t="array" aca="1" ref="K51" ca="1">IF(INDEX('Since Inception (BM)'!$B$140:$AAA$140,1,B51-1)="","",IF(INDEX('Since Inception (BM)'!$B$128:$AAA$128,1,B51-1)="",PRODUCT(OFFSET('Since Inception (BM)'!$B$139,0,B51-2,-12),VLOOKUP("First Wealth Relative",'Since Inception (BM)'!$B:$AAA,'Calendar Year Return'!B51-1,FALSE))-1,PRODUCT(OFFSET('Since Inception (BM)'!$B$139,0,B51-2,-12))-1))</f>
        <v>0.19167220983597799</v>
      </c>
      <c r="L51" s="249" cm="1">
        <f t="array" aca="1" ref="L51" ca="1">IF(INDEX('Since Inception (BM)'!$B$128:$AAA$128,1,B51-1)="","",IF(INDEX('Since Inception (BM)'!$B$116:$AAA$116,1,B51-1)="",PRODUCT(OFFSET('Since Inception (BM)'!$B$127,0,B51-2,-12),VLOOKUP("First Wealth Relative",'Since Inception (BM)'!$B:$AAA,'Calendar Year Return'!B51-1,FALSE))-1,PRODUCT(OFFSET('Since Inception (BM)'!$B$127,0,B51-2,-12))-1))</f>
        <v>0.27822379074467363</v>
      </c>
      <c r="M51" s="249" cm="1">
        <f t="array" aca="1" ref="M51" ca="1">IF(INDEX('Since Inception (BM)'!$B$116:$AAA$116,1,B51-1)="","",IF(INDEX('Since Inception (BM)'!$B$104:$AAA$104,1,B51-1)="",PRODUCT(OFFSET('Since Inception (BM)'!$B$115,0,B51-2,-12),VLOOKUP("First Wealth Relative",'Since Inception (BM)'!$B:$AAA,'Calendar Year Return'!B51-1,FALSE))-1,PRODUCT(OFFSET('Since Inception (BM)'!$B$115,0,B51-2,-12))-1))</f>
        <v>-4.2164582242011805E-2</v>
      </c>
      <c r="N51" s="249" cm="1">
        <f t="array" aca="1" ref="N51" ca="1">IF(INDEX('Since Inception (BM)'!$B$104:$AAA$104,1,B51-1)="","",IF(INDEX('Since Inception (BM)'!$B$92:$AAA$92,1,B51-1)="",PRODUCT(OFFSET('Since Inception (BM)'!$B$103,0,B51-2,-12),VLOOKUP("First Wealth Relative",'Since Inception (BM)'!$B:$AAA,'Calendar Year Return'!B51-1,FALSE))-1,PRODUCT(OFFSET('Since Inception (BM)'!$B$103,0,B51-2,-12))-1))</f>
        <v>0.21769290569497879</v>
      </c>
      <c r="O51" s="249" cm="1">
        <f t="array" aca="1" ref="O51" ca="1">IF(INDEX('Since Inception (BM)'!$B$92:$AAA$92,1,B51-1)="","",IF(INDEX('Since Inception (BM)'!$B$80:$AAA$80,1,B51-1)="",PRODUCT(OFFSET('Since Inception (BM)'!$B$91,0,B51-2,-12),VLOOKUP("First Wealth Relative",'Since Inception (BM)'!$B:$AAA,'Calendar Year Return'!B51-1,FALSE))-1,PRODUCT(OFFSET('Since Inception (BM)'!$B$91,0,B51-2,-12))-1))</f>
        <v>0.10435538727394822</v>
      </c>
      <c r="P51" s="249" cm="1">
        <f t="array" aca="1" ref="P51" ca="1">IF(INDEX('Since Inception (BM)'!$B$80:$AAA$80,1,B51-1)="","",IF(INDEX('Since Inception (BM)'!$B$68:$AAA$68,1,B51-1)="",PRODUCT(OFFSET('Since Inception (BM)'!$B$79,0,B51-2,-12),VLOOKUP("First Wealth Relative",'Since Inception (BM)'!$B:$AAA,'Calendar Year Return'!B51-1,FALSE))-1,PRODUCT(OFFSET('Since Inception (BM)'!$B$79,0,B51-2,-12))-1))</f>
        <v>1.0825545171339268E-2</v>
      </c>
      <c r="Q51" s="249" cm="1">
        <f t="array" aca="1" ref="Q51" ca="1">IF(INDEX('Since Inception (BM)'!$B$68:$AAA$68,1,B51-1)="","",IF(INDEX('Since Inception (BM)'!$B$56:$AAA$56,1,B51-1)="",PRODUCT(OFFSET('Since Inception (BM)'!$B$67,0,B51-2,-12),VLOOKUP("First Wealth Relative",'Since Inception (BM)'!$B:$AAA,'Calendar Year Return'!B51-1,FALSE))-1,PRODUCT(OFFSET('Since Inception (BM)'!$B$67,0,B51-2,-12))-1))</f>
        <v>4.3847882514851166E-2</v>
      </c>
    </row>
    <row r="52" spans="1:17" hidden="1">
      <c r="A52" s="184">
        <v>30</v>
      </c>
      <c r="B52" s="184"/>
      <c r="C52" s="238" t="s">
        <v>55</v>
      </c>
      <c r="D52" s="91" t="s">
        <v>56</v>
      </c>
      <c r="E52" s="91" t="s">
        <v>157</v>
      </c>
      <c r="F52" s="249" cm="1">
        <f t="array" aca="1" ref="F52" ca="1">IF(INDEX('Since Inception Returns'!$B$188:$AAA$188,1,A52-1)="",PRODUCT(OFFSET('Since Inception Returns'!$B$199,0,A52-2,-12),VLOOKUP("First Wealth Relative",'Since Inception Returns'!$B:$AAA,'Calendar Year Return'!A52-1,FALSE))-1,PRODUCT(OFFSET('Since Inception Returns'!$B$199,0,A52-2,-12))-1)</f>
        <v>1.6817686856245198</v>
      </c>
      <c r="G52" s="249" cm="1">
        <f t="array" aca="1" ref="G52" ca="1">IF(INDEX('Since Inception Returns'!$B$188:$AAA$188,1,A52-1)="","",IF(INDEX('Since Inception Returns'!$B$176:$AAA$176,1,A52-1)="",PRODUCT(OFFSET('Since Inception Returns'!$B$187,0,A52-2,-12),VLOOKUP("First Wealth Relative",'Since Inception Returns'!$B:$AAA,'Calendar Year Return'!A52-1,FALSE))-1,PRODUCT(OFFSET('Since Inception Returns'!$B$187,0,A52-2,-12))-1))</f>
        <v>0.26679631849121499</v>
      </c>
      <c r="H52" s="249" cm="1">
        <f t="array" aca="1" ref="H52" ca="1">IF(INDEX('Since Inception Returns'!$B$176:$AAA$176,1,A52-1)="","",IF(INDEX('Since Inception Returns'!$B$164:$AAA$164,1,A52-1)="",PRODUCT(OFFSET('Since Inception Returns'!$B$175,0,A52-2,-12),VLOOKUP("First Wealth Relative",'Since Inception Returns'!$B:$AAA,'Calendar Year Return'!A52-1,FALSE))-1,PRODUCT(OFFSET('Since Inception Returns'!$B$175,0,A52-2,-12))-1))</f>
        <v>4.0200414000752582E-2</v>
      </c>
      <c r="I52" s="249" cm="1">
        <f t="array" aca="1" ref="I52" ca="1">IF(INDEX('Since Inception Returns'!$B$164:$AAA$164,1,A52-1)="","",IF(INDEX('Since Inception Returns'!$B$152:$AAA$152,1,A52-1)="",PRODUCT(OFFSET('Since Inception Returns'!$B$163,0,A52-2,-12),VLOOKUP("First Wealth Relative",'Since Inception Returns'!$B:$AAA,'Calendar Year Return'!A52-1,FALSE))-1,PRODUCT(OFFSET('Since Inception Returns'!$B$163,0,A52-2,-12))-1))</f>
        <v>-4.4258928972887412E-2</v>
      </c>
      <c r="J52" s="249" cm="1">
        <f t="array" aca="1" ref="J52" ca="1">IF(INDEX('Since Inception Returns'!$B$152:$AAA$152,1,A52-1)="","",IF(INDEX('Since Inception Returns'!$B$140:$AAA$140,1,A52-1)="",PRODUCT(OFFSET('Since Inception Returns'!$B$151,0,A52-2,-12),VLOOKUP("First Wealth Relative",'Since Inception Returns'!$B:$AAA,'Calendar Year Return'!A52-1,FALSE))-1,PRODUCT(OFFSET('Since Inception Returns'!$B$151,0,A52-2,-12))-1))</f>
        <v>-0.13966113059624508</v>
      </c>
      <c r="K52" s="249" cm="1">
        <f t="array" aca="1" ref="K52" ca="1">IF(INDEX('Since Inception Returns'!$B$140:$AAA$140,1,A52-1)="","",IF(INDEX('Since Inception Returns'!$B$128:$AAA$128,1,A52-1)="",PRODUCT(OFFSET('Since Inception Returns'!$B$139,0,A52-2,-12),VLOOKUP("First Wealth Relative",'Since Inception Returns'!$B:$AAA,'Calendar Year Return'!A52-1,FALSE))-1,PRODUCT(OFFSET('Since Inception Returns'!$B$139,0,A52-2,-12))-1))</f>
        <v>0.29040974376837925</v>
      </c>
      <c r="L52" s="249" cm="1">
        <f t="array" aca="1" ref="L52" ca="1">IF(INDEX('Since Inception Returns'!$B$128:$AAA$128,1,A52-1)="","",IF(INDEX('Since Inception Returns'!$B$116:$AAA$116,1,A52-1)="",PRODUCT(OFFSET('Since Inception Returns'!$B$127,0,A52-2,-12),VLOOKUP("First Wealth Relative",'Since Inception Returns'!$B:$AAA,'Calendar Year Return'!A52-1,FALSE))-1,PRODUCT(OFFSET('Since Inception Returns'!$B$127,0,A52-2,-12))-1))</f>
        <v>0.24113550000000017</v>
      </c>
      <c r="M52" s="249" t="str" cm="1">
        <f t="array" aca="1" ref="M52" ca="1">IF(INDEX('Since Inception Returns'!$B$116:$AAA$116,1,A52-1)="","",IF(INDEX('Since Inception Returns'!$B$104:$AAA$104,1,A52-1)="",PRODUCT(OFFSET('Since Inception Returns'!$B$115,0,A52-2,-12),VLOOKUP("First Wealth Relative",'Since Inception Returns'!$B:$AAA,'Calendar Year Return'!A52-1,FALSE))-1,PRODUCT(OFFSET('Since Inception Returns'!$B$115,0,A52-2,-12))-1))</f>
        <v/>
      </c>
      <c r="N52" s="249" t="str" cm="1">
        <f t="array" aca="1" ref="N52" ca="1">IF(INDEX('Since Inception Returns'!$B$104:$AAA$104,1,A52-1)="","",IF(INDEX('Since Inception Returns'!$B$92:$AAA$92,1,A52-1)="",PRODUCT(OFFSET('Since Inception Returns'!$B$103,0,A52-2,-12),VLOOKUP("First Wealth Relative",'Since Inception Returns'!$B:$AAA,'Calendar Year Return'!A52-1,FALSE))-1,PRODUCT(OFFSET('Since Inception Returns'!$B$103,0,A52-2,-12))-1))</f>
        <v/>
      </c>
      <c r="O52" s="249" t="str" cm="1">
        <f t="array" aca="1" ref="O52" ca="1">IF(INDEX('Since Inception Returns'!$B$92:$AAA$92,1,A52-1)="","",IF(INDEX('Since Inception Returns'!$B$80:$AAA$80,1,A52-1)="",PRODUCT(OFFSET('Since Inception Returns'!$B$91,0,A52-2,-12),VLOOKUP("First Wealth Relative",'Since Inception Returns'!$B:$AAA,'Calendar Year Return'!A52-1,FALSE))-1,PRODUCT(OFFSET('Since Inception Returns'!$B$91,0,A52-2,-12))-1))</f>
        <v/>
      </c>
      <c r="P52" s="249" t="str" cm="1">
        <f t="array" aca="1" ref="P52" ca="1">IF(INDEX('Since Inception Returns'!$B$80:$AAA$80,1,A52-1)="","",IF(INDEX('Since Inception Returns'!$B$68:$AAA$68,1,A52-1)="",PRODUCT(OFFSET('Since Inception Returns'!$B$79,0,A52-2,-12),VLOOKUP("First Wealth Relative",'Since Inception Returns'!$B:$AAA,'Calendar Year Return'!A52-1,FALSE))-1,PRODUCT(OFFSET('Since Inception Returns'!$B$79,0,A52-2,-12))-1))</f>
        <v/>
      </c>
      <c r="Q52" s="249" t="str" cm="1">
        <f t="array" aca="1" ref="Q52" ca="1">IF(INDEX('Since Inception Returns'!$B$68:$AAA$68,1,A52-1)="","",IF(INDEX('Since Inception Returns'!$B$56:$AAA$56,1,A52-1)="",PRODUCT(OFFSET('Since Inception Returns'!$B$67,0,A52-2,-12),VLOOKUP("First Wealth Relative",'Since Inception Returns'!$B:$AAA,'Calendar Year Return'!A52-1,FALSE))-1,PRODUCT(OFFSET('Since Inception Returns'!$B$67,0,A52-2,-12))-1))</f>
        <v/>
      </c>
    </row>
    <row r="53" spans="1:17" hidden="1">
      <c r="A53" s="230"/>
      <c r="B53" s="230">
        <v>30</v>
      </c>
      <c r="C53" s="238" t="s">
        <v>55</v>
      </c>
      <c r="D53" s="91" t="s">
        <v>56</v>
      </c>
      <c r="E53" s="229" t="s">
        <v>158</v>
      </c>
      <c r="F53" s="249" cm="1">
        <f t="array" aca="1" ref="F53" ca="1">IF(INDEX('Since Inception (BM)'!$B$188:$AAA$188,1,B53-1)="",PRODUCT(OFFSET('Since Inception (BM)'!$B$199,0,B53-2,-12),VLOOKUP("First Wealth Relative",'Since Inception (BM)'!$B:$AAA,'Calendar Year Return'!B53-1,FALSE))-1,PRODUCT(OFFSET('Since Inception (BM)'!$B$199,0,B53-2,-12))-1)</f>
        <v>1.7391802261774103</v>
      </c>
      <c r="G53" s="249" cm="1">
        <f t="array" aca="1" ref="G53" ca="1">IF(INDEX('Since Inception (BM)'!$B$188:$AAA$188,1,B53-1)="","",IF(INDEX('Since Inception (BM)'!$B$176:$AAA$176,1,B53-1)="",PRODUCT(OFFSET('Since Inception (BM)'!$B$187,0,B53-2,-12),VLOOKUP("First Wealth Relative",'Since Inception (BM)'!$B:$AAA,'Calendar Year Return'!B53-1,FALSE))-1,PRODUCT(OFFSET('Since Inception (BM)'!$B$187,0,B53-2,-12))-1))</f>
        <v>0.2848384525780141</v>
      </c>
      <c r="H53" s="249" cm="1">
        <f t="array" aca="1" ref="H53" ca="1">IF(INDEX('Since Inception (BM)'!$B$176:$AAA$176,1,B53-1)="","",IF(INDEX('Since Inception (BM)'!$B$164:$AAA$164,1,B53-1)="",PRODUCT(OFFSET('Since Inception (BM)'!$B$175,0,B53-2,-12),VLOOKUP("First Wealth Relative",'Since Inception (BM)'!$B:$AAA,'Calendar Year Return'!B53-1,FALSE))-1,PRODUCT(OFFSET('Since Inception (BM)'!$B$175,0,B53-2,-12))-1))</f>
        <v>5.1237432327919885E-2</v>
      </c>
      <c r="I53" s="249" cm="1">
        <f t="array" aca="1" ref="I53" ca="1">IF(INDEX('Since Inception (BM)'!$B$164:$AAA$164,1,B53-1)="","",IF(INDEX('Since Inception (BM)'!$B$152:$AAA$152,1,B53-1)="",PRODUCT(OFFSET('Since Inception (BM)'!$B$163,0,B53-2,-12),VLOOKUP("First Wealth Relative",'Since Inception (BM)'!$B:$AAA,'Calendar Year Return'!B53-1,FALSE))-1,PRODUCT(OFFSET('Since Inception (BM)'!$B$163,0,B53-2,-12))-1))</f>
        <v>-4.1512231282431422E-2</v>
      </c>
      <c r="J53" s="249" cm="1">
        <f t="array" aca="1" ref="J53" ca="1">IF(INDEX('Since Inception (BM)'!$B$152:$AAA$152,1,B53-1)="","",IF(INDEX('Since Inception (BM)'!$B$140:$AAA$140,1,B53-1)="",PRODUCT(OFFSET('Since Inception (BM)'!$B$151,0,B53-2,-12),VLOOKUP("First Wealth Relative",'Since Inception (BM)'!$B:$AAA,'Calendar Year Return'!B53-1,FALSE))-1,PRODUCT(OFFSET('Since Inception (BM)'!$B$151,0,B53-2,-12))-1))</f>
        <v>-0.12972420837589393</v>
      </c>
      <c r="K53" s="249" cm="1">
        <f t="array" aca="1" ref="K53" ca="1">IF(INDEX('Since Inception (BM)'!$B$140:$AAA$140,1,B53-1)="","",IF(INDEX('Since Inception (BM)'!$B$128:$AAA$128,1,B53-1)="",PRODUCT(OFFSET('Since Inception (BM)'!$B$139,0,B53-2,-12),VLOOKUP("First Wealth Relative",'Since Inception (BM)'!$B:$AAA,'Calendar Year Return'!B53-1,FALSE))-1,PRODUCT(OFFSET('Since Inception (BM)'!$B$139,0,B53-2,-12))-1))</f>
        <v>0.30186170212765928</v>
      </c>
      <c r="L53" s="249" cm="1">
        <f t="array" aca="1" ref="L53" ca="1">IF(INDEX('Since Inception (BM)'!$B$128:$AAA$128,1,B53-1)="","",IF(INDEX('Since Inception (BM)'!$B$116:$AAA$116,1,B53-1)="",PRODUCT(OFFSET('Since Inception (BM)'!$B$127,0,B53-2,-12),VLOOKUP("First Wealth Relative",'Since Inception (BM)'!$B:$AAA,'Calendar Year Return'!B53-1,FALSE))-1,PRODUCT(OFFSET('Since Inception (BM)'!$B$127,0,B53-2,-12))-1))</f>
        <v>0.25952045133991497</v>
      </c>
      <c r="M53" s="249" t="str" cm="1">
        <f t="array" aca="1" ref="M53" ca="1">IF(INDEX('Since Inception (BM)'!$B$116:$AAA$116,1,B53-1)="","",IF(INDEX('Since Inception (BM)'!$B$104:$AAA$104,1,B53-1)="",PRODUCT(OFFSET('Since Inception (BM)'!$B$115,0,B53-2,-12),VLOOKUP("First Wealth Relative",'Since Inception (BM)'!$B:$AAA,'Calendar Year Return'!B53-1,FALSE))-1,PRODUCT(OFFSET('Since Inception (BM)'!$B$115,0,B53-2,-12))-1))</f>
        <v/>
      </c>
      <c r="N53" s="249" t="str" cm="1">
        <f t="array" aca="1" ref="N53" ca="1">IF(INDEX('Since Inception (BM)'!$B$104:$AAA$104,1,B53-1)="","",IF(INDEX('Since Inception (BM)'!$B$92:$AAA$92,1,B53-1)="",PRODUCT(OFFSET('Since Inception (BM)'!$B$103,0,B53-2,-12),VLOOKUP("First Wealth Relative",'Since Inception (BM)'!$B:$AAA,'Calendar Year Return'!B53-1,FALSE))-1,PRODUCT(OFFSET('Since Inception (BM)'!$B$103,0,B53-2,-12))-1))</f>
        <v/>
      </c>
      <c r="O53" s="249" t="str" cm="1">
        <f t="array" aca="1" ref="O53" ca="1">IF(INDEX('Since Inception (BM)'!$B$92:$AAA$92,1,B53-1)="","",IF(INDEX('Since Inception (BM)'!$B$80:$AAA$80,1,B53-1)="",PRODUCT(OFFSET('Since Inception (BM)'!$B$91,0,B53-2,-12),VLOOKUP("First Wealth Relative",'Since Inception (BM)'!$B:$AAA,'Calendar Year Return'!B53-1,FALSE))-1,PRODUCT(OFFSET('Since Inception (BM)'!$B$91,0,B53-2,-12))-1))</f>
        <v/>
      </c>
      <c r="P53" s="249" t="str" cm="1">
        <f t="array" aca="1" ref="P53" ca="1">IF(INDEX('Since Inception (BM)'!$B$80:$AAA$80,1,B53-1)="","",IF(INDEX('Since Inception (BM)'!$B$68:$AAA$68,1,B53-1)="",PRODUCT(OFFSET('Since Inception (BM)'!$B$79,0,B53-2,-12),VLOOKUP("First Wealth Relative",'Since Inception (BM)'!$B:$AAA,'Calendar Year Return'!B53-1,FALSE))-1,PRODUCT(OFFSET('Since Inception (BM)'!$B$79,0,B53-2,-12))-1))</f>
        <v/>
      </c>
      <c r="Q53" s="249" t="str" cm="1">
        <f t="array" aca="1" ref="Q53" ca="1">IF(INDEX('Since Inception (BM)'!$B$68:$AAA$68,1,B53-1)="","",IF(INDEX('Since Inception (BM)'!$B$56:$AAA$56,1,B53-1)="",PRODUCT(OFFSET('Since Inception (BM)'!$B$67,0,B53-2,-12),VLOOKUP("First Wealth Relative",'Since Inception (BM)'!$B:$AAA,'Calendar Year Return'!B53-1,FALSE))-1,PRODUCT(OFFSET('Since Inception (BM)'!$B$67,0,B53-2,-12))-1))</f>
        <v/>
      </c>
    </row>
    <row r="54" spans="1:17" hidden="1">
      <c r="A54" s="184">
        <v>31</v>
      </c>
      <c r="B54" s="184"/>
      <c r="C54" s="238" t="s">
        <v>159</v>
      </c>
      <c r="D54" s="91" t="s">
        <v>21</v>
      </c>
      <c r="E54" s="91" t="s">
        <v>160</v>
      </c>
      <c r="F54" s="249" cm="1">
        <f t="array" aca="1" ref="F54" ca="1">IF(INDEX('Since Inception Returns'!$B$188:$AAA$188,1,A54-1)="",PRODUCT(OFFSET('Since Inception Returns'!$B$199,0,A54-2,-12),VLOOKUP("First Wealth Relative",'Since Inception Returns'!$B:$AAA,'Calendar Year Return'!A54-1,FALSE))-1,PRODUCT(OFFSET('Since Inception Returns'!$B$199,0,A54-2,-12))-1)</f>
        <v>-1.1751471151499215E-2</v>
      </c>
      <c r="G54" s="249" cm="1">
        <f t="array" aca="1" ref="G54" ca="1">IF(INDEX('Since Inception Returns'!$B$188:$AAA$188,1,A54-1)="","",IF(INDEX('Since Inception Returns'!$B$176:$AAA$176,1,A54-1)="",PRODUCT(OFFSET('Since Inception Returns'!$B$187,0,A54-2,-12),VLOOKUP("First Wealth Relative",'Since Inception Returns'!$B:$AAA,'Calendar Year Return'!A54-1,FALSE))-1,PRODUCT(OFFSET('Since Inception Returns'!$B$187,0,A54-2,-12))-1))</f>
        <v>2.7442405155685856E-2</v>
      </c>
      <c r="H54" s="249" cm="1">
        <f t="array" aca="1" ref="H54" ca="1">IF(INDEX('Since Inception Returns'!$B$176:$AAA$176,1,A54-1)="","",IF(INDEX('Since Inception Returns'!$B$164:$AAA$164,1,A54-1)="",PRODUCT(OFFSET('Since Inception Returns'!$B$175,0,A54-2,-12),VLOOKUP("First Wealth Relative",'Since Inception Returns'!$B:$AAA,'Calendar Year Return'!A54-1,FALSE))-1,PRODUCT(OFFSET('Since Inception Returns'!$B$175,0,A54-2,-12))-1))</f>
        <v>4.0615083014550413E-2</v>
      </c>
      <c r="I54" s="249" cm="1">
        <f t="array" aca="1" ref="I54" ca="1">IF(INDEX('Since Inception Returns'!$B$164:$AAA$164,1,A54-1)="","",IF(INDEX('Since Inception Returns'!$B$152:$AAA$152,1,A54-1)="",PRODUCT(OFFSET('Since Inception Returns'!$B$163,0,A54-2,-12),VLOOKUP("First Wealth Relative",'Since Inception Returns'!$B:$AAA,'Calendar Year Return'!A54-1,FALSE))-1,PRODUCT(OFFSET('Since Inception Returns'!$B$163,0,A54-2,-12))-1))</f>
        <v>-0.31930831616615662</v>
      </c>
      <c r="J54" s="249" cm="1">
        <f t="array" aca="1" ref="J54" ca="1">IF(INDEX('Since Inception Returns'!$B$152:$AAA$152,1,A54-1)="","",IF(INDEX('Since Inception Returns'!$B$140:$AAA$140,1,A54-1)="",PRODUCT(OFFSET('Since Inception Returns'!$B$151,0,A54-2,-12),VLOOKUP("First Wealth Relative",'Since Inception Returns'!$B:$AAA,'Calendar Year Return'!A54-1,FALSE))-1,PRODUCT(OFFSET('Since Inception Returns'!$B$151,0,A54-2,-12))-1))</f>
        <v>0.2566420925282602</v>
      </c>
      <c r="K54" s="249" cm="1">
        <f t="array" aca="1" ref="K54" ca="1">IF(INDEX('Since Inception Returns'!$B$140:$AAA$140,1,A54-1)="","",IF(INDEX('Since Inception Returns'!$B$128:$AAA$128,1,A54-1)="",PRODUCT(OFFSET('Since Inception Returns'!$B$139,0,A54-2,-12),VLOOKUP("First Wealth Relative",'Since Inception Returns'!$B:$AAA,'Calendar Year Return'!A54-1,FALSE))-1,PRODUCT(OFFSET('Since Inception Returns'!$B$139,0,A54-2,-12))-1))</f>
        <v>-8.7552155646455798E-2</v>
      </c>
      <c r="L54" s="249" cm="1">
        <f t="array" aca="1" ref="L54" ca="1">IF(INDEX('Since Inception Returns'!$B$128:$AAA$128,1,A54-1)="","",IF(INDEX('Since Inception Returns'!$B$116:$AAA$116,1,A54-1)="",PRODUCT(OFFSET('Since Inception Returns'!$B$127,0,A54-2,-12),VLOOKUP("First Wealth Relative",'Since Inception Returns'!$B:$AAA,'Calendar Year Return'!A54-1,FALSE))-1,PRODUCT(OFFSET('Since Inception Returns'!$B$127,0,A54-2,-12))-1))</f>
        <v>0.22017256738495639</v>
      </c>
      <c r="M54" s="249" cm="1">
        <f t="array" aca="1" ref="M54" ca="1">IF(INDEX('Since Inception Returns'!$B$116:$AAA$116,1,A54-1)="","",IF(INDEX('Since Inception Returns'!$B$104:$AAA$104,1,A54-1)="",PRODUCT(OFFSET('Since Inception Returns'!$B$115,0,A54-2,-12),VLOOKUP("First Wealth Relative",'Since Inception Returns'!$B:$AAA,'Calendar Year Return'!A54-1,FALSE))-1,PRODUCT(OFFSET('Since Inception Returns'!$B$115,0,A54-2,-12))-1))</f>
        <v>-6.2174889528786914E-2</v>
      </c>
      <c r="N54" s="249" cm="1">
        <f t="array" aca="1" ref="N54" ca="1">IF(INDEX('Since Inception Returns'!$B$104:$AAA$104,1,A54-1)="","",IF(INDEX('Since Inception Returns'!$B$92:$AAA$92,1,A54-1)="",PRODUCT(OFFSET('Since Inception Returns'!$B$103,0,A54-2,-12),VLOOKUP("First Wealth Relative",'Since Inception Returns'!$B:$AAA,'Calendar Year Return'!A54-1,FALSE))-1,PRODUCT(OFFSET('Since Inception Returns'!$B$103,0,A54-2,-12))-1))</f>
        <v>3.1973790528580848E-2</v>
      </c>
      <c r="O54" s="249" t="str" cm="1">
        <f t="array" aca="1" ref="O54" ca="1">IF(INDEX('Since Inception Returns'!$B$92:$AAA$92,1,A54-1)="","",IF(INDEX('Since Inception Returns'!$B$80:$AAA$80,1,A54-1)="",PRODUCT(OFFSET('Since Inception Returns'!$B$91,0,A54-2,-12),VLOOKUP("First Wealth Relative",'Since Inception Returns'!$B:$AAA,'Calendar Year Return'!A54-1,FALSE))-1,PRODUCT(OFFSET('Since Inception Returns'!$B$91,0,A54-2,-12))-1))</f>
        <v/>
      </c>
      <c r="P54" s="249" t="str" cm="1">
        <f t="array" aca="1" ref="P54" ca="1">IF(INDEX('Since Inception Returns'!$B$80:$AAA$80,1,A54-1)="","",IF(INDEX('Since Inception Returns'!$B$68:$AAA$68,1,A54-1)="",PRODUCT(OFFSET('Since Inception Returns'!$B$79,0,A54-2,-12),VLOOKUP("First Wealth Relative",'Since Inception Returns'!$B:$AAA,'Calendar Year Return'!A54-1,FALSE))-1,PRODUCT(OFFSET('Since Inception Returns'!$B$79,0,A54-2,-12))-1))</f>
        <v/>
      </c>
      <c r="Q54" s="249" t="str" cm="1">
        <f t="array" aca="1" ref="Q54" ca="1">IF(INDEX('Since Inception Returns'!$B$68:$AAA$68,1,A54-1)="","",IF(INDEX('Since Inception Returns'!$B$56:$AAA$56,1,A54-1)="",PRODUCT(OFFSET('Since Inception Returns'!$B$67,0,A54-2,-12),VLOOKUP("First Wealth Relative",'Since Inception Returns'!$B:$AAA,'Calendar Year Return'!A54-1,FALSE))-1,PRODUCT(OFFSET('Since Inception Returns'!$B$67,0,A54-2,-12))-1))</f>
        <v/>
      </c>
    </row>
    <row r="55" spans="1:17" hidden="1">
      <c r="A55" s="230"/>
      <c r="B55" s="230">
        <v>31</v>
      </c>
      <c r="C55" s="238" t="s">
        <v>159</v>
      </c>
      <c r="D55" s="91" t="s">
        <v>21</v>
      </c>
      <c r="E55" s="229" t="s">
        <v>161</v>
      </c>
      <c r="F55" s="249" cm="1">
        <f t="array" aca="1" ref="F55" ca="1">IF(INDEX('Since Inception (BM)'!$B$188:$AAA$188,1,B55-1)="",PRODUCT(OFFSET('Since Inception (BM)'!$B$199,0,B55-2,-12),VLOOKUP("First Wealth Relative",'Since Inception (BM)'!$B:$AAA,'Calendar Year Return'!B55-1,FALSE))-1,PRODUCT(OFFSET('Since Inception (BM)'!$B$199,0,B55-2,-12))-1)</f>
        <v>3.5413539825269069E-2</v>
      </c>
      <c r="G55" s="249" cm="1">
        <f t="array" aca="1" ref="G55" ca="1">IF(INDEX('Since Inception (BM)'!$B$188:$AAA$188,1,B55-1)="","",IF(INDEX('Since Inception (BM)'!$B$176:$AAA$176,1,B55-1)="",PRODUCT(OFFSET('Since Inception (BM)'!$B$187,0,B55-2,-12),VLOOKUP("First Wealth Relative",'Since Inception (BM)'!$B:$AAA,'Calendar Year Return'!B55-1,FALSE))-1,PRODUCT(OFFSET('Since Inception (BM)'!$B$187,0,B55-2,-12))-1))</f>
        <v>4.3950559699636127E-2</v>
      </c>
      <c r="H55" s="249" cm="1">
        <f t="array" aca="1" ref="H55" ca="1">IF(INDEX('Since Inception (BM)'!$B$176:$AAA$176,1,B55-1)="","",IF(INDEX('Since Inception (BM)'!$B$164:$AAA$164,1,B55-1)="",PRODUCT(OFFSET('Since Inception (BM)'!$B$175,0,B55-2,-12),VLOOKUP("First Wealth Relative",'Since Inception (BM)'!$B:$AAA,'Calendar Year Return'!B55-1,FALSE))-1,PRODUCT(OFFSET('Since Inception (BM)'!$B$175,0,B55-2,-12))-1))</f>
        <v>0.11303816650520471</v>
      </c>
      <c r="I55" s="249" cm="1">
        <f t="array" aca="1" ref="I55" ca="1">IF(INDEX('Since Inception (BM)'!$B$164:$AAA$164,1,B55-1)="","",IF(INDEX('Since Inception (BM)'!$B$152:$AAA$152,1,B55-1)="",PRODUCT(OFFSET('Since Inception (BM)'!$B$163,0,B55-2,-12),VLOOKUP("First Wealth Relative",'Since Inception (BM)'!$B:$AAA,'Calendar Year Return'!B55-1,FALSE))-1,PRODUCT(OFFSET('Since Inception (BM)'!$B$163,0,B55-2,-12))-1))</f>
        <v>-0.24236145301288026</v>
      </c>
      <c r="J55" s="249" cm="1">
        <f t="array" aca="1" ref="J55" ca="1">IF(INDEX('Since Inception (BM)'!$B$152:$AAA$152,1,B55-1)="","",IF(INDEX('Since Inception (BM)'!$B$140:$AAA$140,1,B55-1)="",PRODUCT(OFFSET('Since Inception (BM)'!$B$151,0,B55-2,-12),VLOOKUP("First Wealth Relative",'Since Inception (BM)'!$B:$AAA,'Calendar Year Return'!B55-1,FALSE))-1,PRODUCT(OFFSET('Since Inception (BM)'!$B$151,0,B55-2,-12))-1))</f>
        <v>0.38677322158439842</v>
      </c>
      <c r="K55" s="249" cm="1">
        <f t="array" aca="1" ref="K55" ca="1">IF(INDEX('Since Inception (BM)'!$B$140:$AAA$140,1,B55-1)="","",IF(INDEX('Since Inception (BM)'!$B$128:$AAA$128,1,B55-1)="",PRODUCT(OFFSET('Since Inception (BM)'!$B$139,0,B55-2,-12),VLOOKUP("First Wealth Relative",'Since Inception (BM)'!$B:$AAA,'Calendar Year Return'!B55-1,FALSE))-1,PRODUCT(OFFSET('Since Inception (BM)'!$B$139,0,B55-2,-12))-1))</f>
        <v>-5.3354040687748294E-2</v>
      </c>
      <c r="L55" s="249" cm="1">
        <f t="array" aca="1" ref="L55" ca="1">IF(INDEX('Since Inception (BM)'!$B$128:$AAA$128,1,B55-1)="","",IF(INDEX('Since Inception (BM)'!$B$116:$AAA$116,1,B55-1)="",PRODUCT(OFFSET('Since Inception (BM)'!$B$127,0,B55-2,-12),VLOOKUP("First Wealth Relative",'Since Inception (BM)'!$B:$AAA,'Calendar Year Return'!B55-1,FALSE))-1,PRODUCT(OFFSET('Since Inception (BM)'!$B$127,0,B55-2,-12))-1))</f>
        <v>0.27236579959660512</v>
      </c>
      <c r="M55" s="249" cm="1">
        <f t="array" aca="1" ref="M55" ca="1">IF(INDEX('Since Inception (BM)'!$B$116:$AAA$116,1,B55-1)="","",IF(INDEX('Since Inception (BM)'!$B$104:$AAA$104,1,B55-1)="",PRODUCT(OFFSET('Since Inception (BM)'!$B$115,0,B55-2,-12),VLOOKUP("First Wealth Relative",'Since Inception (BM)'!$B:$AAA,'Calendar Year Return'!B55-1,FALSE))-1,PRODUCT(OFFSET('Since Inception (BM)'!$B$115,0,B55-2,-12))-1))</f>
        <v>-2.7571887021713981E-2</v>
      </c>
      <c r="N55" s="249" cm="1">
        <f t="array" aca="1" ref="N55" ca="1">IF(INDEX('Since Inception (BM)'!$B$104:$AAA$104,1,B55-1)="","",IF(INDEX('Since Inception (BM)'!$B$92:$AAA$92,1,B55-1)="",PRODUCT(OFFSET('Since Inception (BM)'!$B$103,0,B55-2,-12),VLOOKUP("First Wealth Relative",'Since Inception (BM)'!$B:$AAA,'Calendar Year Return'!B55-1,FALSE))-1,PRODUCT(OFFSET('Since Inception (BM)'!$B$103,0,B55-2,-12))-1))</f>
        <v>3.7969576809390171E-2</v>
      </c>
      <c r="O55" s="249" t="str" cm="1">
        <f t="array" aca="1" ref="O55" ca="1">IF(INDEX('Since Inception (BM)'!$B$92:$AAA$92,1,B55-1)="","",IF(INDEX('Since Inception (BM)'!$B$80:$AAA$80,1,B55-1)="",PRODUCT(OFFSET('Since Inception (BM)'!$B$91,0,B55-2,-12),VLOOKUP("First Wealth Relative",'Since Inception (BM)'!$B:$AAA,'Calendar Year Return'!B55-1,FALSE))-1,PRODUCT(OFFSET('Since Inception (BM)'!$B$91,0,B55-2,-12))-1))</f>
        <v/>
      </c>
      <c r="P55" s="249" t="str" cm="1">
        <f t="array" aca="1" ref="P55" ca="1">IF(INDEX('Since Inception (BM)'!$B$80:$AAA$80,1,B55-1)="","",IF(INDEX('Since Inception (BM)'!$B$68:$AAA$68,1,B55-1)="",PRODUCT(OFFSET('Since Inception (BM)'!$B$79,0,B55-2,-12),VLOOKUP("First Wealth Relative",'Since Inception (BM)'!$B:$AAA,'Calendar Year Return'!B55-1,FALSE))-1,PRODUCT(OFFSET('Since Inception (BM)'!$B$79,0,B55-2,-12))-1))</f>
        <v/>
      </c>
      <c r="Q55" s="249" t="str" cm="1">
        <f t="array" aca="1" ref="Q55" ca="1">IF(INDEX('Since Inception (BM)'!$B$68:$AAA$68,1,B55-1)="","",IF(INDEX('Since Inception (BM)'!$B$56:$AAA$56,1,B55-1)="",PRODUCT(OFFSET('Since Inception (BM)'!$B$67,0,B55-2,-12),VLOOKUP("First Wealth Relative",'Since Inception (BM)'!$B:$AAA,'Calendar Year Return'!B55-1,FALSE))-1,PRODUCT(OFFSET('Since Inception (BM)'!$B$67,0,B55-2,-12))-1))</f>
        <v/>
      </c>
    </row>
    <row r="56" spans="1:17" hidden="1">
      <c r="A56" s="184">
        <v>32</v>
      </c>
      <c r="B56" s="230"/>
      <c r="C56" s="238" t="s">
        <v>162</v>
      </c>
      <c r="D56" s="91" t="s">
        <v>10</v>
      </c>
      <c r="E56" s="91" t="s">
        <v>163</v>
      </c>
      <c r="F56" s="249" cm="1">
        <f t="array" aca="1" ref="F56" ca="1">IF(INDEX('Since Inception Returns'!$B$188:$AAA$188,1,A56-1)="",PRODUCT(OFFSET('Since Inception Returns'!$B$199,0,A56-2,-12),VLOOKUP("First Wealth Relative",'Since Inception Returns'!$B:$AAA,'Calendar Year Return'!A56-1,FALSE))-1,PRODUCT(OFFSET('Since Inception Returns'!$B$199,0,A56-2,-12))-1)</f>
        <v>0.10567656461431385</v>
      </c>
      <c r="G56" s="249" cm="1">
        <f t="array" aca="1" ref="G56" ca="1">IF(INDEX('Since Inception Returns'!$B$188:$AAA$188,1,A56-1)="","",IF(INDEX('Since Inception Returns'!$B$176:$AAA$176,1,A56-1)="",PRODUCT(OFFSET('Since Inception Returns'!$B$187,0,A56-2,-12),VLOOKUP("First Wealth Relative",'Since Inception Returns'!$B:$AAA,'Calendar Year Return'!A56-1,FALSE))-1,PRODUCT(OFFSET('Since Inception Returns'!$B$187,0,A56-2,-12))-1))</f>
        <v>3.9031176301389081E-2</v>
      </c>
      <c r="H56" s="249" cm="1">
        <f t="array" aca="1" ref="H56" ca="1">IF(INDEX('Since Inception Returns'!$B$176:$AAA$176,1,A56-1)="","",IF(INDEX('Since Inception Returns'!$B$164:$AAA$164,1,A56-1)="",PRODUCT(OFFSET('Since Inception Returns'!$B$175,0,A56-2,-12),VLOOKUP("First Wealth Relative",'Since Inception Returns'!$B:$AAA,'Calendar Year Return'!A56-1,FALSE))-1,PRODUCT(OFFSET('Since Inception Returns'!$B$175,0,A56-2,-12))-1))</f>
        <v>6.6176558930595597E-2</v>
      </c>
      <c r="I56" s="249" cm="1">
        <f t="array" aca="1" ref="I56" ca="1">IF(INDEX('Since Inception Returns'!$B$164:$AAA$164,1,A56-1)="","",IF(INDEX('Since Inception Returns'!$B$152:$AAA$152,1,A56-1)="",PRODUCT(OFFSET('Since Inception Returns'!$B$163,0,A56-2,-12),VLOOKUP("First Wealth Relative",'Since Inception Returns'!$B:$AAA,'Calendar Year Return'!A56-1,FALSE))-1,PRODUCT(OFFSET('Since Inception Returns'!$B$163,0,A56-2,-12))-1))</f>
        <v>1.4447048729155698E-2</v>
      </c>
      <c r="J56" s="249" cm="1">
        <f t="array" aca="1" ref="J56" ca="1">IF(INDEX('Since Inception Returns'!$B$152:$AAA$152,1,A56-1)="","",IF(INDEX('Since Inception Returns'!$B$140:$AAA$140,1,A56-1)="",PRODUCT(OFFSET('Since Inception Returns'!$B$151,0,A56-2,-12),VLOOKUP("First Wealth Relative",'Since Inception Returns'!$B:$AAA,'Calendar Year Return'!A56-1,FALSE))-1,PRODUCT(OFFSET('Since Inception Returns'!$B$151,0,A56-2,-12))-1))</f>
        <v>0.23792680192217541</v>
      </c>
      <c r="K56" s="249" cm="1">
        <f t="array" aca="1" ref="K56" ca="1">IF(INDEX('Since Inception Returns'!$B$140:$AAA$140,1,A56-1)="","",IF(INDEX('Since Inception Returns'!$B$128:$AAA$128,1,A56-1)="",PRODUCT(OFFSET('Since Inception Returns'!$B$139,0,A56-2,-12),VLOOKUP("First Wealth Relative",'Since Inception Returns'!$B:$AAA,'Calendar Year Return'!A56-1,FALSE))-1,PRODUCT(OFFSET('Since Inception Returns'!$B$139,0,A56-2,-12))-1))</f>
        <v>5.2084695586586793E-2</v>
      </c>
      <c r="L56" s="249" cm="1">
        <f t="array" aca="1" ref="L56" ca="1">IF(INDEX('Since Inception Returns'!$B$128:$AAA$128,1,A56-1)="","",IF(INDEX('Since Inception Returns'!$B$116:$AAA$116,1,A56-1)="",PRODUCT(OFFSET('Since Inception Returns'!$B$127,0,A56-2,-12),VLOOKUP("First Wealth Relative",'Since Inception Returns'!$B:$AAA,'Calendar Year Return'!A56-1,FALSE))-1,PRODUCT(OFFSET('Since Inception Returns'!$B$127,0,A56-2,-12))-1))</f>
        <v>0.13746973409605778</v>
      </c>
      <c r="M56" s="249" cm="1">
        <f t="array" aca="1" ref="M56" ca="1">IF(INDEX('Since Inception Returns'!$B$116:$AAA$116,1,A56-1)="","",IF(INDEX('Since Inception Returns'!$B$104:$AAA$104,1,A56-1)="",PRODUCT(OFFSET('Since Inception Returns'!$B$115,0,A56-2,-12),VLOOKUP("First Wealth Relative",'Since Inception Returns'!$B:$AAA,'Calendar Year Return'!A56-1,FALSE))-1,PRODUCT(OFFSET('Since Inception Returns'!$B$115,0,A56-2,-12))-1))</f>
        <v>2.7431966125829321E-2</v>
      </c>
      <c r="N56" s="249" cm="1">
        <f t="array" aca="1" ref="N56" ca="1">IF(INDEX('Since Inception Returns'!$B$104:$AAA$104,1,A56-1)="","",IF(INDEX('Since Inception Returns'!$B$92:$AAA$92,1,A56-1)="",PRODUCT(OFFSET('Since Inception Returns'!$B$103,0,A56-2,-12),VLOOKUP("First Wealth Relative",'Since Inception Returns'!$B:$AAA,'Calendar Year Return'!A56-1,FALSE))-1,PRODUCT(OFFSET('Since Inception Returns'!$B$103,0,A56-2,-12))-1))</f>
        <v>0.13409403864848035</v>
      </c>
      <c r="O56" s="249" cm="1">
        <f t="array" aca="1" ref="O56" ca="1">IF(INDEX('Since Inception Returns'!$B$92:$AAA$92,1,A56-1)="","",IF(INDEX('Since Inception Returns'!$B$80:$AAA$80,1,A56-1)="",PRODUCT(OFFSET('Since Inception Returns'!$B$91,0,A56-2,-12),VLOOKUP("First Wealth Relative",'Since Inception Returns'!$B:$AAA,'Calendar Year Return'!A56-1,FALSE))-1,PRODUCT(OFFSET('Since Inception Returns'!$B$91,0,A56-2,-12))-1))</f>
        <v>-3.6461554694074749E-2</v>
      </c>
      <c r="P56" s="249" cm="1">
        <f t="array" aca="1" ref="P56" ca="1">IF(INDEX('Since Inception Returns'!$B$80:$AAA$80,1,A56-1)="","",IF(INDEX('Since Inception Returns'!$B$68:$AAA$68,1,A56-1)="",PRODUCT(OFFSET('Since Inception Returns'!$B$79,0,A56-2,-12),VLOOKUP("First Wealth Relative",'Since Inception Returns'!$B:$AAA,'Calendar Year Return'!A56-1,FALSE))-1,PRODUCT(OFFSET('Since Inception Returns'!$B$79,0,A56-2,-12))-1))</f>
        <v>4.2473990934301709E-2</v>
      </c>
      <c r="Q56" s="249" cm="1">
        <f t="array" aca="1" ref="Q56" ca="1">IF(INDEX('Since Inception Returns'!$B$68:$AAA$68,1,A56-1)="","",IF(INDEX('Since Inception Returns'!$B$56:$AAA$56,1,A56-1)="",PRODUCT(OFFSET('Since Inception Returns'!$B$67,0,A56-2,-12),VLOOKUP("First Wealth Relative",'Since Inception Returns'!$B:$AAA,'Calendar Year Return'!A56-1,FALSE))-1,PRODUCT(OFFSET('Since Inception Returns'!$B$67,0,A56-2,-12))-1))</f>
        <v>-1.6814328917664101E-2</v>
      </c>
    </row>
    <row r="57" spans="1:17" hidden="1">
      <c r="A57" s="230"/>
      <c r="B57" s="230">
        <v>32</v>
      </c>
      <c r="C57" s="238" t="s">
        <v>162</v>
      </c>
      <c r="D57" s="91" t="s">
        <v>10</v>
      </c>
      <c r="E57" s="229" t="s">
        <v>102</v>
      </c>
      <c r="F57" s="249" cm="1">
        <f t="array" aca="1" ref="F57" ca="1">IF(INDEX('Since Inception (BM)'!$B$188:$AAA$188,1,B57-1)="",PRODUCT(OFFSET('Since Inception (BM)'!$B$199,0,B57-2,-12),VLOOKUP("First Wealth Relative",'Since Inception (BM)'!$B:$AAA,'Calendar Year Return'!B57-1,FALSE))-1,PRODUCT(OFFSET('Since Inception (BM)'!$B$199,0,B57-2,-12))-1)</f>
        <v>0.14829545564996649</v>
      </c>
      <c r="G57" s="249" cm="1">
        <f t="array" aca="1" ref="G57" ca="1">IF(INDEX('Since Inception (BM)'!$B$188:$AAA$188,1,B57-1)="","",IF(INDEX('Since Inception (BM)'!$B$176:$AAA$176,1,B57-1)="",PRODUCT(OFFSET('Since Inception (BM)'!$B$187,0,B57-2,-12),VLOOKUP("First Wealth Relative",'Since Inception (BM)'!$B:$AAA,'Calendar Year Return'!B57-1,FALSE))-1,PRODUCT(OFFSET('Since Inception (BM)'!$B$187,0,B57-2,-12))-1))</f>
        <v>1.1300034796557501E-2</v>
      </c>
      <c r="H57" s="249" cm="1">
        <f t="array" aca="1" ref="H57" ca="1">IF(INDEX('Since Inception (BM)'!$B$176:$AAA$176,1,B57-1)="","",IF(INDEX('Since Inception (BM)'!$B$164:$AAA$164,1,B57-1)="",PRODUCT(OFFSET('Since Inception (BM)'!$B$175,0,B57-2,-12),VLOOKUP("First Wealth Relative",'Since Inception (BM)'!$B:$AAA,'Calendar Year Return'!B57-1,FALSE))-1,PRODUCT(OFFSET('Since Inception (BM)'!$B$175,0,B57-2,-12))-1))</f>
        <v>3.7570473960330641E-2</v>
      </c>
      <c r="I57" s="249" cm="1">
        <f t="array" aca="1" ref="I57" ca="1">IF(INDEX('Since Inception (BM)'!$B$164:$AAA$164,1,B57-1)="","",IF(INDEX('Since Inception (BM)'!$B$152:$AAA$152,1,B57-1)="",PRODUCT(OFFSET('Since Inception (BM)'!$B$163,0,B57-2,-12),VLOOKUP("First Wealth Relative",'Since Inception (BM)'!$B:$AAA,'Calendar Year Return'!B57-1,FALSE))-1,PRODUCT(OFFSET('Since Inception (BM)'!$B$163,0,B57-2,-12))-1))</f>
        <v>-5.4140926156731162E-2</v>
      </c>
      <c r="J57" s="249" cm="1">
        <f t="array" aca="1" ref="J57" ca="1">IF(INDEX('Since Inception (BM)'!$B$152:$AAA$152,1,B57-1)="","",IF(INDEX('Since Inception (BM)'!$B$140:$AAA$140,1,B57-1)="",PRODUCT(OFFSET('Since Inception (BM)'!$B$151,0,B57-2,-12),VLOOKUP("First Wealth Relative",'Since Inception (BM)'!$B:$AAA,'Calendar Year Return'!B57-1,FALSE))-1,PRODUCT(OFFSET('Since Inception (BM)'!$B$151,0,B57-2,-12))-1))</f>
        <v>0.198034379861177</v>
      </c>
      <c r="K57" s="249" cm="1">
        <f t="array" aca="1" ref="K57" ca="1">IF(INDEX('Since Inception (BM)'!$B$140:$AAA$140,1,B57-1)="","",IF(INDEX('Since Inception (BM)'!$B$128:$AAA$128,1,B57-1)="",PRODUCT(OFFSET('Since Inception (BM)'!$B$139,0,B57-2,-12),VLOOKUP("First Wealth Relative",'Since Inception (BM)'!$B:$AAA,'Calendar Year Return'!B57-1,FALSE))-1,PRODUCT(OFFSET('Since Inception (BM)'!$B$139,0,B57-2,-12))-1))</f>
        <v>0.13518754181808568</v>
      </c>
      <c r="L57" s="249" cm="1">
        <f t="array" aca="1" ref="L57" ca="1">IF(INDEX('Since Inception (BM)'!$B$128:$AAA$128,1,B57-1)="","",IF(INDEX('Since Inception (BM)'!$B$116:$AAA$116,1,B57-1)="",PRODUCT(OFFSET('Since Inception (BM)'!$B$127,0,B57-2,-12),VLOOKUP("First Wealth Relative",'Since Inception (BM)'!$B:$AAA,'Calendar Year Return'!B57-1,FALSE))-1,PRODUCT(OFFSET('Since Inception (BM)'!$B$127,0,B57-2,-12))-1))</f>
        <v>0.23244059553221419</v>
      </c>
      <c r="M57" s="249" cm="1">
        <f t="array" aca="1" ref="M57" ca="1">IF(INDEX('Since Inception (BM)'!$B$116:$AAA$116,1,B57-1)="","",IF(INDEX('Since Inception (BM)'!$B$104:$AAA$104,1,B57-1)="",PRODUCT(OFFSET('Since Inception (BM)'!$B$115,0,B57-2,-12),VLOOKUP("First Wealth Relative",'Since Inception (BM)'!$B:$AAA,'Calendar Year Return'!B57-1,FALSE))-1,PRODUCT(OFFSET('Since Inception (BM)'!$B$115,0,B57-2,-12))-1))</f>
        <v>2.5134757039521949E-2</v>
      </c>
      <c r="N57" s="249" cm="1">
        <f t="array" aca="1" ref="N57" ca="1">IF(INDEX('Since Inception (BM)'!$B$104:$AAA$104,1,B57-1)="","",IF(INDEX('Since Inception (BM)'!$B$92:$AAA$92,1,B57-1)="",PRODUCT(OFFSET('Since Inception (BM)'!$B$103,0,B57-2,-12),VLOOKUP("First Wealth Relative",'Since Inception (BM)'!$B:$AAA,'Calendar Year Return'!B57-1,FALSE))-1,PRODUCT(OFFSET('Since Inception (BM)'!$B$103,0,B57-2,-12))-1))</f>
        <v>0.19799998411425013</v>
      </c>
      <c r="O57" s="249" cm="1">
        <f t="array" aca="1" ref="O57" ca="1">IF(INDEX('Since Inception (BM)'!$B$92:$AAA$92,1,B57-1)="","",IF(INDEX('Since Inception (BM)'!$B$80:$AAA$80,1,B57-1)="",PRODUCT(OFFSET('Since Inception (BM)'!$B$91,0,B57-2,-12),VLOOKUP("First Wealth Relative",'Since Inception (BM)'!$B:$AAA,'Calendar Year Return'!B57-1,FALSE))-1,PRODUCT(OFFSET('Since Inception (BM)'!$B$91,0,B57-2,-12))-1))</f>
        <v>-6.8122351547898807E-2</v>
      </c>
      <c r="P57" s="249" cm="1">
        <f t="array" aca="1" ref="P57" ca="1">IF(INDEX('Since Inception (BM)'!$B$80:$AAA$80,1,B57-1)="","",IF(INDEX('Since Inception (BM)'!$B$68:$AAA$68,1,B57-1)="",PRODUCT(OFFSET('Since Inception (BM)'!$B$79,0,B57-2,-12),VLOOKUP("First Wealth Relative",'Since Inception (BM)'!$B:$AAA,'Calendar Year Return'!B57-1,FALSE))-1,PRODUCT(OFFSET('Since Inception (BM)'!$B$79,0,B57-2,-12))-1))</f>
        <v>6.5968920992729441E-2</v>
      </c>
      <c r="Q57" s="249" cm="1">
        <f t="array" aca="1" ref="Q57" ca="1">IF(INDEX('Since Inception (BM)'!$B$68:$AAA$68,1,B57-1)="","",IF(INDEX('Since Inception (BM)'!$B$56:$AAA$56,1,B57-1)="",PRODUCT(OFFSET('Since Inception (BM)'!$B$67,0,B57-2,-12),VLOOKUP("First Wealth Relative",'Since Inception (BM)'!$B:$AAA,'Calendar Year Return'!B57-1,FALSE))-1,PRODUCT(OFFSET('Since Inception (BM)'!$B$67,0,B57-2,-12))-1))</f>
        <v>-2.3081488561386143E-2</v>
      </c>
    </row>
    <row r="58" spans="1:17" hidden="1">
      <c r="A58" s="184">
        <v>33</v>
      </c>
      <c r="B58" s="184"/>
      <c r="C58" s="238" t="s">
        <v>164</v>
      </c>
      <c r="D58" s="91" t="s">
        <v>165</v>
      </c>
      <c r="E58" s="91" t="s">
        <v>166</v>
      </c>
      <c r="F58" s="249" cm="1">
        <f t="array" aca="1" ref="F58" ca="1">IF(INDEX('Since Inception Returns'!$B$188:$AAA$188,1,A58-1)="",PRODUCT(OFFSET('Since Inception Returns'!$B$199,0,A58-2,-12),VLOOKUP("First Wealth Relative",'Since Inception Returns'!$B:$AAA,'Calendar Year Return'!A58-1,FALSE))-1,PRODUCT(OFFSET('Since Inception Returns'!$B$199,0,A58-2,-12))-1)</f>
        <v>7.5349395633765415E-2</v>
      </c>
      <c r="G58" s="249" cm="1">
        <f t="array" aca="1" ref="G58" ca="1">IF(INDEX('Since Inception Returns'!$B$188:$AAA$188,1,A58-1)="","",IF(INDEX('Since Inception Returns'!$B$176:$AAA$176,1,A58-1)="",PRODUCT(OFFSET('Since Inception Returns'!$B$187,0,A58-2,-12),VLOOKUP("First Wealth Relative",'Since Inception Returns'!$B:$AAA,'Calendar Year Return'!A58-1,FALSE))-1,PRODUCT(OFFSET('Since Inception Returns'!$B$187,0,A58-2,-12))-1))</f>
        <v>0.1367679936663686</v>
      </c>
      <c r="H58" s="249" cm="1">
        <f t="array" aca="1" ref="H58" ca="1">IF(INDEX('Since Inception Returns'!$B$176:$AAA$176,1,A58-1)="","",IF(INDEX('Since Inception Returns'!$B$164:$AAA$164,1,A58-1)="",PRODUCT(OFFSET('Since Inception Returns'!$B$175,0,A58-2,-12),VLOOKUP("First Wealth Relative",'Since Inception Returns'!$B:$AAA,'Calendar Year Return'!A58-1,FALSE))-1,PRODUCT(OFFSET('Since Inception Returns'!$B$175,0,A58-2,-12))-1))</f>
        <v>5.0644219123406442E-2</v>
      </c>
      <c r="I58" s="249" cm="1">
        <f t="array" aca="1" ref="I58" ca="1">IF(INDEX('Since Inception Returns'!$B$164:$AAA$164,1,A58-1)="","",IF(INDEX('Since Inception Returns'!$B$152:$AAA$152,1,A58-1)="",PRODUCT(OFFSET('Since Inception Returns'!$B$163,0,A58-2,-12),VLOOKUP("First Wealth Relative",'Since Inception Returns'!$B:$AAA,'Calendar Year Return'!A58-1,FALSE))-1,PRODUCT(OFFSET('Since Inception Returns'!$B$163,0,A58-2,-12))-1))</f>
        <v>9.2243324538456184E-2</v>
      </c>
      <c r="J58" s="249" cm="1">
        <f t="array" aca="1" ref="J58" ca="1">IF(INDEX('Since Inception Returns'!$B$152:$AAA$152,1,A58-1)="","",IF(INDEX('Since Inception Returns'!$B$140:$AAA$140,1,A58-1)="",PRODUCT(OFFSET('Since Inception Returns'!$B$151,0,A58-2,-12),VLOOKUP("First Wealth Relative",'Since Inception Returns'!$B:$AAA,'Calendar Year Return'!A58-1,FALSE))-1,PRODUCT(OFFSET('Since Inception Returns'!$B$151,0,A58-2,-12))-1))</f>
        <v>0.23064407181546343</v>
      </c>
      <c r="K58" s="249" cm="1">
        <f t="array" aca="1" ref="K58" ca="1">IF(INDEX('Since Inception Returns'!$B$140:$AAA$140,1,A58-1)="","",IF(INDEX('Since Inception Returns'!$B$128:$AAA$128,1,A58-1)="",PRODUCT(OFFSET('Since Inception Returns'!$B$139,0,A58-2,-12),VLOOKUP("First Wealth Relative",'Since Inception Returns'!$B:$AAA,'Calendar Year Return'!A58-1,FALSE))-1,PRODUCT(OFFSET('Since Inception Returns'!$B$139,0,A58-2,-12))-1))</f>
        <v>4.9698603240891481E-2</v>
      </c>
      <c r="L58" s="249" t="str" cm="1">
        <f t="array" aca="1" ref="L58" ca="1">IF(INDEX('Since Inception Returns'!$B$128:$AAA$128,1,A58-1)="","",IF(INDEX('Since Inception Returns'!$B$116:$AAA$116,1,A58-1)="",PRODUCT(OFFSET('Since Inception Returns'!$B$127,0,A58-2,-12),VLOOKUP("First Wealth Relative",'Since Inception Returns'!$B:$AAA,'Calendar Year Return'!A58-1,FALSE))-1,PRODUCT(OFFSET('Since Inception Returns'!$B$127,0,A58-2,-12))-1))</f>
        <v/>
      </c>
      <c r="M58" s="249" t="str" cm="1">
        <f t="array" aca="1" ref="M58" ca="1">IF(INDEX('Since Inception Returns'!$B$116:$AAA$116,1,A58-1)="","",IF(INDEX('Since Inception Returns'!$B$104:$AAA$104,1,A58-1)="",PRODUCT(OFFSET('Since Inception Returns'!$B$115,0,A58-2,-12),VLOOKUP("First Wealth Relative",'Since Inception Returns'!$B:$AAA,'Calendar Year Return'!A58-1,FALSE))-1,PRODUCT(OFFSET('Since Inception Returns'!$B$115,0,A58-2,-12))-1))</f>
        <v/>
      </c>
      <c r="N58" s="249" t="str" cm="1">
        <f t="array" aca="1" ref="N58" ca="1">IF(INDEX('Since Inception Returns'!$B$104:$AAA$104,1,A58-1)="","",IF(INDEX('Since Inception Returns'!$B$92:$AAA$92,1,A58-1)="",PRODUCT(OFFSET('Since Inception Returns'!$B$103,0,A58-2,-12),VLOOKUP("First Wealth Relative",'Since Inception Returns'!$B:$AAA,'Calendar Year Return'!A58-1,FALSE))-1,PRODUCT(OFFSET('Since Inception Returns'!$B$103,0,A58-2,-12))-1))</f>
        <v/>
      </c>
      <c r="O58" s="249" t="str" cm="1">
        <f t="array" aca="1" ref="O58" ca="1">IF(INDEX('Since Inception Returns'!$B$92:$AAA$92,1,A58-1)="","",IF(INDEX('Since Inception Returns'!$B$80:$AAA$80,1,A58-1)="",PRODUCT(OFFSET('Since Inception Returns'!$B$91,0,A58-2,-12),VLOOKUP("First Wealth Relative",'Since Inception Returns'!$B:$AAA,'Calendar Year Return'!A58-1,FALSE))-1,PRODUCT(OFFSET('Since Inception Returns'!$B$91,0,A58-2,-12))-1))</f>
        <v/>
      </c>
      <c r="P58" s="249" t="str" cm="1">
        <f t="array" aca="1" ref="P58" ca="1">IF(INDEX('Since Inception Returns'!$B$80:$AAA$80,1,A58-1)="","",IF(INDEX('Since Inception Returns'!$B$68:$AAA$68,1,A58-1)="",PRODUCT(OFFSET('Since Inception Returns'!$B$79,0,A58-2,-12),VLOOKUP("First Wealth Relative",'Since Inception Returns'!$B:$AAA,'Calendar Year Return'!A58-1,FALSE))-1,PRODUCT(OFFSET('Since Inception Returns'!$B$79,0,A58-2,-12))-1))</f>
        <v/>
      </c>
      <c r="Q58" s="249" t="str" cm="1">
        <f t="array" aca="1" ref="Q58" ca="1">IF(INDEX('Since Inception Returns'!$B$68:$AAA$68,1,A58-1)="","",IF(INDEX('Since Inception Returns'!$B$56:$AAA$56,1,A58-1)="",PRODUCT(OFFSET('Since Inception Returns'!$B$67,0,A58-2,-12),VLOOKUP("First Wealth Relative",'Since Inception Returns'!$B:$AAA,'Calendar Year Return'!A58-1,FALSE))-1,PRODUCT(OFFSET('Since Inception Returns'!$B$67,0,A58-2,-12))-1))</f>
        <v/>
      </c>
    </row>
    <row r="59" spans="1:17" hidden="1">
      <c r="A59" s="230"/>
      <c r="B59" s="230">
        <v>33</v>
      </c>
      <c r="C59" s="238" t="s">
        <v>164</v>
      </c>
      <c r="D59" s="91" t="s">
        <v>165</v>
      </c>
      <c r="E59" s="229" t="s">
        <v>102</v>
      </c>
      <c r="F59" s="249" cm="1">
        <f t="array" aca="1" ref="F59" ca="1">IF(INDEX('Since Inception (BM)'!$B$188:$AAA$188,1,B59-1)="",PRODUCT(OFFSET('Since Inception (BM)'!$B$199,0,B59-2,-12),VLOOKUP("First Wealth Relative",'Since Inception (BM)'!$B:$AAA,'Calendar Year Return'!B59-1,FALSE))-1,PRODUCT(OFFSET('Since Inception (BM)'!$B$199,0,B59-2,-12))-1)</f>
        <v>0.14829545564996649</v>
      </c>
      <c r="G59" s="249" cm="1">
        <f t="array" aca="1" ref="G59" ca="1">IF(INDEX('Since Inception (BM)'!$B$188:$AAA$188,1,B59-1)="","",IF(INDEX('Since Inception (BM)'!$B$176:$AAA$176,1,B59-1)="",PRODUCT(OFFSET('Since Inception (BM)'!$B$187,0,B59-2,-12),VLOOKUP("First Wealth Relative",'Since Inception (BM)'!$B:$AAA,'Calendar Year Return'!B59-1,FALSE))-1,PRODUCT(OFFSET('Since Inception (BM)'!$B$187,0,B59-2,-12))-1))</f>
        <v>1.1300034796557501E-2</v>
      </c>
      <c r="H59" s="249" cm="1">
        <f t="array" aca="1" ref="H59" ca="1">IF(INDEX('Since Inception (BM)'!$B$176:$AAA$176,1,B59-1)="","",IF(INDEX('Since Inception (BM)'!$B$164:$AAA$164,1,B59-1)="",PRODUCT(OFFSET('Since Inception (BM)'!$B$175,0,B59-2,-12),VLOOKUP("First Wealth Relative",'Since Inception (BM)'!$B:$AAA,'Calendar Year Return'!B59-1,FALSE))-1,PRODUCT(OFFSET('Since Inception (BM)'!$B$175,0,B59-2,-12))-1))</f>
        <v>3.7570473960330641E-2</v>
      </c>
      <c r="I59" s="249" cm="1">
        <f t="array" aca="1" ref="I59" ca="1">IF(INDEX('Since Inception (BM)'!$B$164:$AAA$164,1,B59-1)="","",IF(INDEX('Since Inception (BM)'!$B$152:$AAA$152,1,B59-1)="",PRODUCT(OFFSET('Since Inception (BM)'!$B$163,0,B59-2,-12),VLOOKUP("First Wealth Relative",'Since Inception (BM)'!$B:$AAA,'Calendar Year Return'!B59-1,FALSE))-1,PRODUCT(OFFSET('Since Inception (BM)'!$B$163,0,B59-2,-12))-1))</f>
        <v>-5.4140926156731162E-2</v>
      </c>
      <c r="J59" s="249" cm="1">
        <f t="array" aca="1" ref="J59" ca="1">IF(INDEX('Since Inception (BM)'!$B$152:$AAA$152,1,B59-1)="","",IF(INDEX('Since Inception (BM)'!$B$140:$AAA$140,1,B59-1)="",PRODUCT(OFFSET('Since Inception (BM)'!$B$151,0,B59-2,-12),VLOOKUP("First Wealth Relative",'Since Inception (BM)'!$B:$AAA,'Calendar Year Return'!B59-1,FALSE))-1,PRODUCT(OFFSET('Since Inception (BM)'!$B$151,0,B59-2,-12))-1))</f>
        <v>0.198034379861177</v>
      </c>
      <c r="K59" s="249" cm="1">
        <f t="array" aca="1" ref="K59" ca="1">IF(INDEX('Since Inception (BM)'!$B$140:$AAA$140,1,B59-1)="","",IF(INDEX('Since Inception (BM)'!$B$128:$AAA$128,1,B59-1)="",PRODUCT(OFFSET('Since Inception (BM)'!$B$139,0,B59-2,-12),VLOOKUP("First Wealth Relative",'Since Inception (BM)'!$B:$AAA,'Calendar Year Return'!B59-1,FALSE))-1,PRODUCT(OFFSET('Since Inception (BM)'!$B$139,0,B59-2,-12))-1))</f>
        <v>0.21836630094396936</v>
      </c>
      <c r="L59" s="249" t="str" cm="1">
        <f t="array" aca="1" ref="L59" ca="1">IF(INDEX('Since Inception (BM)'!$B$128:$AAA$128,1,B59-1)="","",IF(INDEX('Since Inception (BM)'!$B$116:$AAA$116,1,B59-1)="",PRODUCT(OFFSET('Since Inception (BM)'!$B$127,0,B59-2,-12),VLOOKUP("First Wealth Relative",'Since Inception (BM)'!$B:$AAA,'Calendar Year Return'!B59-1,FALSE))-1,PRODUCT(OFFSET('Since Inception (BM)'!$B$127,0,B59-2,-12))-1))</f>
        <v/>
      </c>
      <c r="M59" s="249" t="str" cm="1">
        <f t="array" aca="1" ref="M59" ca="1">IF(INDEX('Since Inception (BM)'!$B$116:$AAA$116,1,B59-1)="","",IF(INDEX('Since Inception (BM)'!$B$104:$AAA$104,1,B59-1)="",PRODUCT(OFFSET('Since Inception (BM)'!$B$115,0,B59-2,-12),VLOOKUP("First Wealth Relative",'Since Inception (BM)'!$B:$AAA,'Calendar Year Return'!B59-1,FALSE))-1,PRODUCT(OFFSET('Since Inception (BM)'!$B$115,0,B59-2,-12))-1))</f>
        <v/>
      </c>
      <c r="N59" s="249" t="str" cm="1">
        <f t="array" aca="1" ref="N59" ca="1">IF(INDEX('Since Inception (BM)'!$B$104:$AAA$104,1,B59-1)="","",IF(INDEX('Since Inception (BM)'!$B$92:$AAA$92,1,B59-1)="",PRODUCT(OFFSET('Since Inception (BM)'!$B$103,0,B59-2,-12),VLOOKUP("First Wealth Relative",'Since Inception (BM)'!$B:$AAA,'Calendar Year Return'!B59-1,FALSE))-1,PRODUCT(OFFSET('Since Inception (BM)'!$B$103,0,B59-2,-12))-1))</f>
        <v/>
      </c>
      <c r="O59" s="249" t="str" cm="1">
        <f t="array" aca="1" ref="O59" ca="1">IF(INDEX('Since Inception (BM)'!$B$92:$AAA$92,1,B59-1)="","",IF(INDEX('Since Inception (BM)'!$B$80:$AAA$80,1,B59-1)="",PRODUCT(OFFSET('Since Inception (BM)'!$B$91,0,B59-2,-12),VLOOKUP("First Wealth Relative",'Since Inception (BM)'!$B:$AAA,'Calendar Year Return'!B59-1,FALSE))-1,PRODUCT(OFFSET('Since Inception (BM)'!$B$91,0,B59-2,-12))-1))</f>
        <v/>
      </c>
      <c r="P59" s="249" t="str" cm="1">
        <f t="array" aca="1" ref="P59" ca="1">IF(INDEX('Since Inception (BM)'!$B$80:$AAA$80,1,B59-1)="","",IF(INDEX('Since Inception (BM)'!$B$68:$AAA$68,1,B59-1)="",PRODUCT(OFFSET('Since Inception (BM)'!$B$79,0,B59-2,-12),VLOOKUP("First Wealth Relative",'Since Inception (BM)'!$B:$AAA,'Calendar Year Return'!B59-1,FALSE))-1,PRODUCT(OFFSET('Since Inception (BM)'!$B$79,0,B59-2,-12))-1))</f>
        <v/>
      </c>
      <c r="Q59" s="249" t="str" cm="1">
        <f t="array" aca="1" ref="Q59" ca="1">IF(INDEX('Since Inception (BM)'!$B$68:$AAA$68,1,B59-1)="","",IF(INDEX('Since Inception (BM)'!$B$56:$AAA$56,1,B59-1)="",PRODUCT(OFFSET('Since Inception (BM)'!$B$67,0,B59-2,-12),VLOOKUP("First Wealth Relative",'Since Inception (BM)'!$B:$AAA,'Calendar Year Return'!B59-1,FALSE))-1,PRODUCT(OFFSET('Since Inception (BM)'!$B$67,0,B59-2,-12))-1))</f>
        <v/>
      </c>
    </row>
    <row r="60" spans="1:17" hidden="1">
      <c r="A60" s="184">
        <v>34</v>
      </c>
      <c r="B60" s="184"/>
      <c r="C60" s="238" t="s">
        <v>167</v>
      </c>
      <c r="D60" s="91" t="s">
        <v>168</v>
      </c>
      <c r="E60" s="91" t="s">
        <v>166</v>
      </c>
      <c r="F60" s="249" cm="1">
        <f t="array" aca="1" ref="F60" ca="1">IF(INDEX('Since Inception Returns'!$B$188:$AAA$188,1,A60-1)="",PRODUCT(OFFSET('Since Inception Returns'!$B$199,0,A60-2,-12),VLOOKUP("First Wealth Relative",'Since Inception Returns'!$B:$AAA,'Calendar Year Return'!A60-1,FALSE))-1,PRODUCT(OFFSET('Since Inception Returns'!$B$199,0,A60-2,-12))-1)</f>
        <v>0.12619697061588431</v>
      </c>
      <c r="G60" s="249" cm="1">
        <f t="array" aca="1" ref="G60" ca="1">IF(INDEX('Since Inception Returns'!$B$188:$AAA$188,1,A60-1)="","",IF(INDEX('Since Inception Returns'!$B$176:$AAA$176,1,A60-1)="",PRODUCT(OFFSET('Since Inception Returns'!$B$187,0,A60-2,-12),VLOOKUP("First Wealth Relative",'Since Inception Returns'!$B:$AAA,'Calendar Year Return'!A60-1,FALSE))-1,PRODUCT(OFFSET('Since Inception Returns'!$B$187,0,A60-2,-12))-1))</f>
        <v>4.7942148644380067E-2</v>
      </c>
      <c r="H60" s="249" cm="1">
        <f t="array" aca="1" ref="H60" ca="1">IF(INDEX('Since Inception Returns'!$B$176:$AAA$176,1,A60-1)="","",IF(INDEX('Since Inception Returns'!$B$164:$AAA$164,1,A60-1)="",PRODUCT(OFFSET('Since Inception Returns'!$B$175,0,A60-2,-12),VLOOKUP("First Wealth Relative",'Since Inception Returns'!$B:$AAA,'Calendar Year Return'!A60-1,FALSE))-1,PRODUCT(OFFSET('Since Inception Returns'!$B$175,0,A60-2,-12))-1))</f>
        <v>7.3598364798568738E-2</v>
      </c>
      <c r="I60" s="249" cm="1">
        <f t="array" aca="1" ref="I60" ca="1">IF(INDEX('Since Inception Returns'!$B$164:$AAA$164,1,A60-1)="","",IF(INDEX('Since Inception Returns'!$B$152:$AAA$152,1,A60-1)="",PRODUCT(OFFSET('Since Inception Returns'!$B$163,0,A60-2,-12),VLOOKUP("First Wealth Relative",'Since Inception Returns'!$B:$AAA,'Calendar Year Return'!A60-1,FALSE))-1,PRODUCT(OFFSET('Since Inception Returns'!$B$163,0,A60-2,-12))-1))</f>
        <v>2.0374970372241785E-2</v>
      </c>
      <c r="J60" s="249" cm="1">
        <f t="array" aca="1" ref="J60" ca="1">IF(INDEX('Since Inception Returns'!$B$152:$AAA$152,1,A60-1)="","",IF(INDEX('Since Inception Returns'!$B$140:$AAA$140,1,A60-1)="",PRODUCT(OFFSET('Since Inception Returns'!$B$151,0,A60-2,-12),VLOOKUP("First Wealth Relative",'Since Inception Returns'!$B:$AAA,'Calendar Year Return'!A60-1,FALSE))-1,PRODUCT(OFFSET('Since Inception Returns'!$B$151,0,A60-2,-12))-1))</f>
        <v>0.2383669508768953</v>
      </c>
      <c r="K60" s="249" cm="1">
        <f t="array" aca="1" ref="K60" ca="1">IF(INDEX('Since Inception Returns'!$B$140:$AAA$140,1,A60-1)="","",IF(INDEX('Since Inception Returns'!$B$128:$AAA$128,1,A60-1)="",PRODUCT(OFFSET('Since Inception Returns'!$B$139,0,A60-2,-12),VLOOKUP("First Wealth Relative",'Since Inception Returns'!$B:$AAA,'Calendar Year Return'!A60-1,FALSE))-1,PRODUCT(OFFSET('Since Inception Returns'!$B$139,0,A60-2,-12))-1))</f>
        <v>7.029044606813839E-2</v>
      </c>
      <c r="L60" s="249" cm="1">
        <f t="array" aca="1" ref="L60" ca="1">IF(INDEX('Since Inception Returns'!$B$128:$AAA$128,1,A60-1)="","",IF(INDEX('Since Inception Returns'!$B$116:$AAA$116,1,A60-1)="",PRODUCT(OFFSET('Since Inception Returns'!$B$127,0,A60-2,-12),VLOOKUP("First Wealth Relative",'Since Inception Returns'!$B:$AAA,'Calendar Year Return'!A60-1,FALSE))-1,PRODUCT(OFFSET('Since Inception Returns'!$B$127,0,A60-2,-12))-1))</f>
        <v>0.14659059777782635</v>
      </c>
      <c r="M60" s="249" cm="1">
        <f t="array" aca="1" ref="M60" ca="1">IF(INDEX('Since Inception Returns'!$B$116:$AAA$116,1,A60-1)="","",IF(INDEX('Since Inception Returns'!$B$104:$AAA$104,1,A60-1)="",PRODUCT(OFFSET('Since Inception Returns'!$B$115,0,A60-2,-12),VLOOKUP("First Wealth Relative",'Since Inception Returns'!$B:$AAA,'Calendar Year Return'!A60-1,FALSE))-1,PRODUCT(OFFSET('Since Inception Returns'!$B$115,0,A60-2,-12))-1))</f>
        <v>3.6897676431191462E-2</v>
      </c>
      <c r="N60" s="249" cm="1">
        <f t="array" aca="1" ref="N60" ca="1">IF(INDEX('Since Inception Returns'!$B$104:$AAA$104,1,A60-1)="","",IF(INDEX('Since Inception Returns'!$B$92:$AAA$92,1,A60-1)="",PRODUCT(OFFSET('Since Inception Returns'!$B$103,0,A60-2,-12),VLOOKUP("First Wealth Relative",'Since Inception Returns'!$B:$AAA,'Calendar Year Return'!A60-1,FALSE))-1,PRODUCT(OFFSET('Since Inception Returns'!$B$103,0,A60-2,-12))-1))</f>
        <v>0.10816843038938462</v>
      </c>
      <c r="O60" s="249" t="str" cm="1">
        <f t="array" aca="1" ref="O60" ca="1">IF(INDEX('Since Inception Returns'!$B$92:$AAA$92,1,A60-1)="","",IF(INDEX('Since Inception Returns'!$B$80:$AAA$80,1,A60-1)="",PRODUCT(OFFSET('Since Inception Returns'!$B$91,0,A60-2,-12),VLOOKUP("First Wealth Relative",'Since Inception Returns'!$B:$AAA,'Calendar Year Return'!A60-1,FALSE))-1,PRODUCT(OFFSET('Since Inception Returns'!$B$91,0,A60-2,-12))-1))</f>
        <v/>
      </c>
      <c r="P60" s="249" t="str" cm="1">
        <f t="array" aca="1" ref="P60" ca="1">IF(INDEX('Since Inception Returns'!$B$80:$AAA$80,1,A60-1)="","",IF(INDEX('Since Inception Returns'!$B$68:$AAA$68,1,A60-1)="",PRODUCT(OFFSET('Since Inception Returns'!$B$79,0,A60-2,-12),VLOOKUP("First Wealth Relative",'Since Inception Returns'!$B:$AAA,'Calendar Year Return'!A60-1,FALSE))-1,PRODUCT(OFFSET('Since Inception Returns'!$B$79,0,A60-2,-12))-1))</f>
        <v/>
      </c>
      <c r="Q60" s="249" t="str" cm="1">
        <f t="array" aca="1" ref="Q60" ca="1">IF(INDEX('Since Inception Returns'!$B$68:$AAA$68,1,A60-1)="","",IF(INDEX('Since Inception Returns'!$B$56:$AAA$56,1,A60-1)="",PRODUCT(OFFSET('Since Inception Returns'!$B$67,0,A60-2,-12),VLOOKUP("First Wealth Relative",'Since Inception Returns'!$B:$AAA,'Calendar Year Return'!A60-1,FALSE))-1,PRODUCT(OFFSET('Since Inception Returns'!$B$67,0,A60-2,-12))-1))</f>
        <v/>
      </c>
    </row>
    <row r="61" spans="1:17" hidden="1">
      <c r="A61" s="230"/>
      <c r="B61" s="230">
        <v>34</v>
      </c>
      <c r="C61" s="238" t="s">
        <v>167</v>
      </c>
      <c r="D61" s="91" t="s">
        <v>168</v>
      </c>
      <c r="E61" s="229" t="s">
        <v>102</v>
      </c>
      <c r="F61" s="249" cm="1">
        <f t="array" aca="1" ref="F61" ca="1">IF(INDEX('Since Inception (BM)'!$B$188:$AAA$188,1,B61-1)="",PRODUCT(OFFSET('Since Inception (BM)'!$B$199,0,B61-2,-12),VLOOKUP("First Wealth Relative",'Since Inception (BM)'!$B:$AAA,'Calendar Year Return'!B61-1,FALSE))-1,PRODUCT(OFFSET('Since Inception (BM)'!$B$199,0,B61-2,-12))-1)</f>
        <v>0.14829545564996649</v>
      </c>
      <c r="G61" s="249" cm="1">
        <f t="array" aca="1" ref="G61" ca="1">IF(INDEX('Since Inception (BM)'!$B$188:$AAA$188,1,B61-1)="","",IF(INDEX('Since Inception (BM)'!$B$176:$AAA$176,1,B61-1)="",PRODUCT(OFFSET('Since Inception (BM)'!$B$187,0,B61-2,-12),VLOOKUP("First Wealth Relative",'Since Inception (BM)'!$B:$AAA,'Calendar Year Return'!B61-1,FALSE))-1,PRODUCT(OFFSET('Since Inception (BM)'!$B$187,0,B61-2,-12))-1))</f>
        <v>1.1300034796557501E-2</v>
      </c>
      <c r="H61" s="249" cm="1">
        <f t="array" aca="1" ref="H61" ca="1">IF(INDEX('Since Inception (BM)'!$B$176:$AAA$176,1,B61-1)="","",IF(INDEX('Since Inception (BM)'!$B$164:$AAA$164,1,B61-1)="",PRODUCT(OFFSET('Since Inception (BM)'!$B$175,0,B61-2,-12),VLOOKUP("First Wealth Relative",'Since Inception (BM)'!$B:$AAA,'Calendar Year Return'!B61-1,FALSE))-1,PRODUCT(OFFSET('Since Inception (BM)'!$B$175,0,B61-2,-12))-1))</f>
        <v>3.7570473960330641E-2</v>
      </c>
      <c r="I61" s="249" cm="1">
        <f t="array" aca="1" ref="I61" ca="1">IF(INDEX('Since Inception (BM)'!$B$164:$AAA$164,1,B61-1)="","",IF(INDEX('Since Inception (BM)'!$B$152:$AAA$152,1,B61-1)="",PRODUCT(OFFSET('Since Inception (BM)'!$B$163,0,B61-2,-12),VLOOKUP("First Wealth Relative",'Since Inception (BM)'!$B:$AAA,'Calendar Year Return'!B61-1,FALSE))-1,PRODUCT(OFFSET('Since Inception (BM)'!$B$163,0,B61-2,-12))-1))</f>
        <v>-5.4140926156731162E-2</v>
      </c>
      <c r="J61" s="249" cm="1">
        <f t="array" aca="1" ref="J61" ca="1">IF(INDEX('Since Inception (BM)'!$B$152:$AAA$152,1,B61-1)="","",IF(INDEX('Since Inception (BM)'!$B$140:$AAA$140,1,B61-1)="",PRODUCT(OFFSET('Since Inception (BM)'!$B$151,0,B61-2,-12),VLOOKUP("First Wealth Relative",'Since Inception (BM)'!$B:$AAA,'Calendar Year Return'!B61-1,FALSE))-1,PRODUCT(OFFSET('Since Inception (BM)'!$B$151,0,B61-2,-12))-1))</f>
        <v>0.198034379861177</v>
      </c>
      <c r="K61" s="249" cm="1">
        <f t="array" aca="1" ref="K61" ca="1">IF(INDEX('Since Inception (BM)'!$B$140:$AAA$140,1,B61-1)="","",IF(INDEX('Since Inception (BM)'!$B$128:$AAA$128,1,B61-1)="",PRODUCT(OFFSET('Since Inception (BM)'!$B$139,0,B61-2,-12),VLOOKUP("First Wealth Relative",'Since Inception (BM)'!$B:$AAA,'Calendar Year Return'!B61-1,FALSE))-1,PRODUCT(OFFSET('Since Inception (BM)'!$B$139,0,B61-2,-12))-1))</f>
        <v>0.13518754181808568</v>
      </c>
      <c r="L61" s="249" cm="1">
        <f t="array" aca="1" ref="L61" ca="1">IF(INDEX('Since Inception (BM)'!$B$128:$AAA$128,1,B61-1)="","",IF(INDEX('Since Inception (BM)'!$B$116:$AAA$116,1,B61-1)="",PRODUCT(OFFSET('Since Inception (BM)'!$B$127,0,B61-2,-12),VLOOKUP("First Wealth Relative",'Since Inception (BM)'!$B:$AAA,'Calendar Year Return'!B61-1,FALSE))-1,PRODUCT(OFFSET('Since Inception (BM)'!$B$127,0,B61-2,-12))-1))</f>
        <v>0.23244059553221419</v>
      </c>
      <c r="M61" s="249" cm="1">
        <f t="array" aca="1" ref="M61" ca="1">IF(INDEX('Since Inception (BM)'!$B$116:$AAA$116,1,B61-1)="","",IF(INDEX('Since Inception (BM)'!$B$104:$AAA$104,1,B61-1)="",PRODUCT(OFFSET('Since Inception (BM)'!$B$115,0,B61-2,-12),VLOOKUP("First Wealth Relative",'Since Inception (BM)'!$B:$AAA,'Calendar Year Return'!B61-1,FALSE))-1,PRODUCT(OFFSET('Since Inception (BM)'!$B$115,0,B61-2,-12))-1))</f>
        <v>2.5134757039521949E-2</v>
      </c>
      <c r="N61" s="249" cm="1">
        <f t="array" aca="1" ref="N61" ca="1">IF(INDEX('Since Inception (BM)'!$B$104:$AAA$104,1,B61-1)="","",IF(INDEX('Since Inception (BM)'!$B$92:$AAA$92,1,B61-1)="",PRODUCT(OFFSET('Since Inception (BM)'!$B$103,0,B61-2,-12),VLOOKUP("First Wealth Relative",'Since Inception (BM)'!$B:$AAA,'Calendar Year Return'!B61-1,FALSE))-1,PRODUCT(OFFSET('Since Inception (BM)'!$B$103,0,B61-2,-12))-1))</f>
        <v>0.15948970060846901</v>
      </c>
      <c r="O61" s="249" t="str" cm="1">
        <f t="array" aca="1" ref="O61" ca="1">IF(INDEX('Since Inception (BM)'!$B$92:$AAA$92,1,B61-1)="","",IF(INDEX('Since Inception (BM)'!$B$80:$AAA$80,1,B61-1)="",PRODUCT(OFFSET('Since Inception (BM)'!$B$91,0,B61-2,-12),VLOOKUP("First Wealth Relative",'Since Inception (BM)'!$B:$AAA,'Calendar Year Return'!B61-1,FALSE))-1,PRODUCT(OFFSET('Since Inception (BM)'!$B$91,0,B61-2,-12))-1))</f>
        <v/>
      </c>
      <c r="P61" s="249" t="str" cm="1">
        <f t="array" aca="1" ref="P61" ca="1">IF(INDEX('Since Inception (BM)'!$B$80:$AAA$80,1,B61-1)="","",IF(INDEX('Since Inception (BM)'!$B$68:$AAA$68,1,B61-1)="",PRODUCT(OFFSET('Since Inception (BM)'!$B$79,0,B61-2,-12),VLOOKUP("First Wealth Relative",'Since Inception (BM)'!$B:$AAA,'Calendar Year Return'!B61-1,FALSE))-1,PRODUCT(OFFSET('Since Inception (BM)'!$B$79,0,B61-2,-12))-1))</f>
        <v/>
      </c>
      <c r="Q61" s="249" t="str" cm="1">
        <f t="array" aca="1" ref="Q61" ca="1">IF(INDEX('Since Inception (BM)'!$B$68:$AAA$68,1,B61-1)="","",IF(INDEX('Since Inception (BM)'!$B$56:$AAA$56,1,B61-1)="",PRODUCT(OFFSET('Since Inception (BM)'!$B$67,0,B61-2,-12),VLOOKUP("First Wealth Relative",'Since Inception (BM)'!$B:$AAA,'Calendar Year Return'!B61-1,FALSE))-1,PRODUCT(OFFSET('Since Inception (BM)'!$B$67,0,B61-2,-12))-1))</f>
        <v/>
      </c>
    </row>
    <row r="62" spans="1:17" hidden="1">
      <c r="A62" s="184">
        <v>35</v>
      </c>
      <c r="B62" s="184"/>
      <c r="C62" s="238" t="s">
        <v>57</v>
      </c>
      <c r="D62" s="91" t="s">
        <v>58</v>
      </c>
      <c r="E62" s="91" t="s">
        <v>169</v>
      </c>
      <c r="F62" s="249" cm="1">
        <f t="array" aca="1" ref="F62" ca="1">IF(INDEX('Since Inception Returns'!$B$188:$AAA$188,1,A62-1)="",PRODUCT(OFFSET('Since Inception Returns'!$B$199,0,A62-2,-12),VLOOKUP("First Wealth Relative",'Since Inception Returns'!$B:$AAA,'Calendar Year Return'!A62-1,FALSE))-1,PRODUCT(OFFSET('Since Inception Returns'!$B$199,0,A62-2,-12))-1)</f>
        <v>0.14073574802475641</v>
      </c>
      <c r="G62" s="249" cm="1">
        <f t="array" aca="1" ref="G62" ca="1">IF(INDEX('Since Inception Returns'!$B$188:$AAA$188,1,A62-1)="","",IF(INDEX('Since Inception Returns'!$B$176:$AAA$176,1,A62-1)="",PRODUCT(OFFSET('Since Inception Returns'!$B$187,0,A62-2,-12),VLOOKUP("First Wealth Relative",'Since Inception Returns'!$B:$AAA,'Calendar Year Return'!A62-1,FALSE))-1,PRODUCT(OFFSET('Since Inception Returns'!$B$187,0,A62-2,-12))-1))</f>
        <v>0.2218075580711365</v>
      </c>
      <c r="H62" s="249" cm="1">
        <f t="array" aca="1" ref="H62" ca="1">IF(INDEX('Since Inception Returns'!$B$176:$AAA$176,1,A62-1)="","",IF(INDEX('Since Inception Returns'!$B$164:$AAA$164,1,A62-1)="",PRODUCT(OFFSET('Since Inception Returns'!$B$175,0,A62-2,-12),VLOOKUP("First Wealth Relative",'Since Inception Returns'!$B:$AAA,'Calendar Year Return'!A62-1,FALSE))-1,PRODUCT(OFFSET('Since Inception Returns'!$B$175,0,A62-2,-12))-1))</f>
        <v>0.80697506879406689</v>
      </c>
      <c r="I62" s="249" cm="1">
        <f t="array" aca="1" ref="I62" ca="1">IF(INDEX('Since Inception Returns'!$B$164:$AAA$164,1,A62-1)="","",IF(INDEX('Since Inception Returns'!$B$152:$AAA$152,1,A62-1)="",PRODUCT(OFFSET('Since Inception Returns'!$B$163,0,A62-2,-12),VLOOKUP("First Wealth Relative",'Since Inception Returns'!$B:$AAA,'Calendar Year Return'!A62-1,FALSE))-1,PRODUCT(OFFSET('Since Inception Returns'!$B$163,0,A62-2,-12))-1))</f>
        <v>-0.62311944736233016</v>
      </c>
      <c r="J62" s="249" cm="1">
        <f t="array" aca="1" ref="J62" ca="1">IF(INDEX('Since Inception Returns'!$B$152:$AAA$152,1,A62-1)="","",IF(INDEX('Since Inception Returns'!$B$140:$AAA$140,1,A62-1)="",PRODUCT(OFFSET('Since Inception Returns'!$B$151,0,A62-2,-12),VLOOKUP("First Wealth Relative",'Since Inception Returns'!$B:$AAA,'Calendar Year Return'!A62-1,FALSE))-1,PRODUCT(OFFSET('Since Inception Returns'!$B$151,0,A62-2,-12))-1))</f>
        <v>0.4173117078925288</v>
      </c>
      <c r="K62" s="249" cm="1">
        <f t="array" aca="1" ref="K62" ca="1">IF(INDEX('Since Inception Returns'!$B$140:$AAA$140,1,A62-1)="","",IF(INDEX('Since Inception Returns'!$B$128:$AAA$128,1,A62-1)="",PRODUCT(OFFSET('Since Inception Returns'!$B$139,0,A62-2,-12),VLOOKUP("First Wealth Relative",'Since Inception Returns'!$B:$AAA,'Calendar Year Return'!A62-1,FALSE))-1,PRODUCT(OFFSET('Since Inception Returns'!$B$139,0,A62-2,-12))-1))</f>
        <v>1.4981010164683619</v>
      </c>
      <c r="L62" s="249" cm="1">
        <f t="array" aca="1" ref="L62" ca="1">IF(INDEX('Since Inception Returns'!$B$128:$AAA$128,1,A62-1)="","",IF(INDEX('Since Inception Returns'!$B$116:$AAA$116,1,A62-1)="",PRODUCT(OFFSET('Since Inception Returns'!$B$127,0,A62-2,-12),VLOOKUP("First Wealth Relative",'Since Inception Returns'!$B:$AAA,'Calendar Year Return'!A62-1,FALSE))-1,PRODUCT(OFFSET('Since Inception Returns'!$B$127,0,A62-2,-12))-1))</f>
        <v>0.21099639306093687</v>
      </c>
      <c r="M62" s="249" cm="1">
        <f t="array" aca="1" ref="M62" ca="1">IF(INDEX('Since Inception Returns'!$B$116:$AAA$116,1,A62-1)="","",IF(INDEX('Since Inception Returns'!$B$104:$AAA$104,1,A62-1)="",PRODUCT(OFFSET('Since Inception Returns'!$B$115,0,A62-2,-12),VLOOKUP("First Wealth Relative",'Since Inception Returns'!$B:$AAA,'Calendar Year Return'!A62-1,FALSE))-1,PRODUCT(OFFSET('Since Inception Returns'!$B$115,0,A62-2,-12))-1))</f>
        <v>-0.47600999999999971</v>
      </c>
      <c r="N62" s="249" t="str" cm="1">
        <f t="array" aca="1" ref="N62" ca="1">IF(INDEX('Since Inception Returns'!$B$104:$AAA$104,1,A62-1)="","",IF(INDEX('Since Inception Returns'!$B$92:$AAA$92,1,A62-1)="",PRODUCT(OFFSET('Since Inception Returns'!$B$103,0,A62-2,-12),VLOOKUP("First Wealth Relative",'Since Inception Returns'!$B:$AAA,'Calendar Year Return'!A62-1,FALSE))-1,PRODUCT(OFFSET('Since Inception Returns'!$B$103,0,A62-2,-12))-1))</f>
        <v/>
      </c>
      <c r="O62" s="249" t="str" cm="1">
        <f t="array" aca="1" ref="O62" ca="1">IF(INDEX('Since Inception Returns'!$B$92:$AAA$92,1,A62-1)="","",IF(INDEX('Since Inception Returns'!$B$80:$AAA$80,1,A62-1)="",PRODUCT(OFFSET('Since Inception Returns'!$B$91,0,A62-2,-12),VLOOKUP("First Wealth Relative",'Since Inception Returns'!$B:$AAA,'Calendar Year Return'!A62-1,FALSE))-1,PRODUCT(OFFSET('Since Inception Returns'!$B$91,0,A62-2,-12))-1))</f>
        <v/>
      </c>
      <c r="P62" s="249" t="str" cm="1">
        <f t="array" aca="1" ref="P62" ca="1">IF(INDEX('Since Inception Returns'!$B$80:$AAA$80,1,A62-1)="","",IF(INDEX('Since Inception Returns'!$B$68:$AAA$68,1,A62-1)="",PRODUCT(OFFSET('Since Inception Returns'!$B$79,0,A62-2,-12),VLOOKUP("First Wealth Relative",'Since Inception Returns'!$B:$AAA,'Calendar Year Return'!A62-1,FALSE))-1,PRODUCT(OFFSET('Since Inception Returns'!$B$79,0,A62-2,-12))-1))</f>
        <v/>
      </c>
      <c r="Q62" s="249" t="str" cm="1">
        <f t="array" aca="1" ref="Q62" ca="1">IF(INDEX('Since Inception Returns'!$B$68:$AAA$68,1,A62-1)="","",IF(INDEX('Since Inception Returns'!$B$56:$AAA$56,1,A62-1)="",PRODUCT(OFFSET('Since Inception Returns'!$B$67,0,A62-2,-12),VLOOKUP("First Wealth Relative",'Since Inception Returns'!$B:$AAA,'Calendar Year Return'!A62-1,FALSE))-1,PRODUCT(OFFSET('Since Inception Returns'!$B$67,0,A62-2,-12))-1))</f>
        <v/>
      </c>
    </row>
    <row r="63" spans="1:17" hidden="1">
      <c r="A63" s="240"/>
      <c r="B63" s="230">
        <v>35</v>
      </c>
      <c r="C63" s="239" t="s">
        <v>57</v>
      </c>
      <c r="D63" s="229" t="s">
        <v>58</v>
      </c>
      <c r="E63" s="229" t="s">
        <v>170</v>
      </c>
      <c r="F63" s="249" cm="1">
        <f t="array" aca="1" ref="F63" ca="1">IF(INDEX('Since Inception (BM)'!$B$188:$AAA$188,1,B63-1)="",PRODUCT(OFFSET('Since Inception (BM)'!$B$199,0,B63-2,-12),VLOOKUP("First Wealth Relative",'Since Inception (BM)'!$B:$AAA,'Calendar Year Return'!B63-1,FALSE))-1,PRODUCT(OFFSET('Since Inception (BM)'!$B$199,0,B63-2,-12))-1)</f>
        <v>0.23300200100241408</v>
      </c>
      <c r="G63" s="249" cm="1">
        <f t="array" aca="1" ref="G63" ca="1">IF(INDEX('Since Inception (BM)'!$B$188:$AAA$188,1,B63-1)="","",IF(INDEX('Since Inception (BM)'!$B$176:$AAA$176,1,B63-1)="",PRODUCT(OFFSET('Since Inception (BM)'!$B$187,0,B63-2,-12),VLOOKUP("First Wealth Relative",'Since Inception (BM)'!$B:$AAA,'Calendar Year Return'!B63-1,FALSE))-1,PRODUCT(OFFSET('Since Inception (BM)'!$B$187,0,B63-2,-12))-1))</f>
        <v>8.2670046787331586E-2</v>
      </c>
      <c r="H63" s="249" cm="1">
        <f t="array" aca="1" ref="H63" ca="1">IF(INDEX('Since Inception (BM)'!$B$176:$AAA$176,1,B63-1)="","",IF(INDEX('Since Inception (BM)'!$B$164:$AAA$164,1,B63-1)="",PRODUCT(OFFSET('Since Inception (BM)'!$B$175,0,B63-2,-12),VLOOKUP("First Wealth Relative",'Since Inception (BM)'!$B:$AAA,'Calendar Year Return'!B63-1,FALSE))-1,PRODUCT(OFFSET('Since Inception (BM)'!$B$175,0,B63-2,-12))-1))</f>
        <v>0.32998099330633779</v>
      </c>
      <c r="I63" s="249" cm="1">
        <f t="array" aca="1" ref="I63" ca="1">IF(INDEX('Since Inception (BM)'!$B$164:$AAA$164,1,B63-1)="","",IF(INDEX('Since Inception (BM)'!$B$152:$AAA$152,1,B63-1)="",PRODUCT(OFFSET('Since Inception (BM)'!$B$163,0,B63-2,-12),VLOOKUP("First Wealth Relative",'Since Inception (BM)'!$B:$AAA,'Calendar Year Return'!B63-1,FALSE))-1,PRODUCT(OFFSET('Since Inception (BM)'!$B$163,0,B63-2,-12))-1))</f>
        <v>-0.28935530472980109</v>
      </c>
      <c r="J63" s="249" cm="1">
        <f t="array" aca="1" ref="J63" ca="1">IF(INDEX('Since Inception (BM)'!$B$152:$AAA$152,1,B63-1)="","",IF(INDEX('Since Inception (BM)'!$B$140:$AAA$140,1,B63-1)="",PRODUCT(OFFSET('Since Inception (BM)'!$B$151,0,B63-2,-12),VLOOKUP("First Wealth Relative",'Since Inception (BM)'!$B:$AAA,'Calendar Year Return'!B63-1,FALSE))-1,PRODUCT(OFFSET('Since Inception (BM)'!$B$151,0,B63-2,-12))-1))</f>
        <v>0.16152840463387186</v>
      </c>
      <c r="K63" s="249" cm="1">
        <f t="array" aca="1" ref="K63" ca="1">IF(INDEX('Since Inception (BM)'!$B$140:$AAA$140,1,B63-1)="","",IF(INDEX('Since Inception (BM)'!$B$128:$AAA$128,1,B63-1)="",PRODUCT(OFFSET('Since Inception (BM)'!$B$139,0,B63-2,-12),VLOOKUP("First Wealth Relative",'Since Inception (BM)'!$B:$AAA,'Calendar Year Return'!B63-1,FALSE))-1,PRODUCT(OFFSET('Since Inception (BM)'!$B$139,0,B63-2,-12))-1))</f>
        <v>0.42130708350972834</v>
      </c>
      <c r="L63" s="249" cm="1">
        <f t="array" aca="1" ref="L63" ca="1">IF(INDEX('Since Inception (BM)'!$B$128:$AAA$128,1,B63-1)="","",IF(INDEX('Since Inception (BM)'!$B$116:$AAA$116,1,B63-1)="",PRODUCT(OFFSET('Since Inception (BM)'!$B$127,0,B63-2,-12),VLOOKUP("First Wealth Relative",'Since Inception (BM)'!$B:$AAA,'Calendar Year Return'!B63-1,FALSE))-1,PRODUCT(OFFSET('Since Inception (BM)'!$B$127,0,B63-2,-12))-1))</f>
        <v>0.42970605357753389</v>
      </c>
      <c r="M63" s="249" cm="1">
        <f t="array" aca="1" ref="M63" ca="1">IF(INDEX('Since Inception (BM)'!$B$116:$AAA$116,1,B63-1)="","",IF(INDEX('Since Inception (BM)'!$B$104:$AAA$104,1,B63-1)="",PRODUCT(OFFSET('Since Inception (BM)'!$B$115,0,B63-2,-12),VLOOKUP("First Wealth Relative",'Since Inception (BM)'!$B:$AAA,'Calendar Year Return'!B63-1,FALSE))-1,PRODUCT(OFFSET('Since Inception (BM)'!$B$115,0,B63-2,-12))-1))</f>
        <v>-0.1336748989312736</v>
      </c>
      <c r="N63" s="249" t="str" cm="1">
        <f t="array" aca="1" ref="N63" ca="1">IF(INDEX('Since Inception (BM)'!$B$104:$AAA$104,1,B63-1)="","",IF(INDEX('Since Inception (BM)'!$B$92:$AAA$92,1,B63-1)="",PRODUCT(OFFSET('Since Inception (BM)'!$B$103,0,B63-2,-12),VLOOKUP("First Wealth Relative",'Since Inception (BM)'!$B:$AAA,'Calendar Year Return'!B63-1,FALSE))-1,PRODUCT(OFFSET('Since Inception (BM)'!$B$103,0,B63-2,-12))-1))</f>
        <v/>
      </c>
      <c r="O63" s="249" t="str" cm="1">
        <f t="array" aca="1" ref="O63" ca="1">IF(INDEX('Since Inception (BM)'!$B$92:$AAA$92,1,B63-1)="","",IF(INDEX('Since Inception (BM)'!$B$80:$AAA$80,1,B63-1)="",PRODUCT(OFFSET('Since Inception (BM)'!$B$91,0,B63-2,-12),VLOOKUP("First Wealth Relative",'Since Inception (BM)'!$B:$AAA,'Calendar Year Return'!B63-1,FALSE))-1,PRODUCT(OFFSET('Since Inception (BM)'!$B$91,0,B63-2,-12))-1))</f>
        <v/>
      </c>
      <c r="P63" s="249" t="str" cm="1">
        <f t="array" aca="1" ref="P63" ca="1">IF(INDEX('Since Inception (BM)'!$B$80:$AAA$80,1,B63-1)="","",IF(INDEX('Since Inception (BM)'!$B$68:$AAA$68,1,B63-1)="",PRODUCT(OFFSET('Since Inception (BM)'!$B$79,0,B63-2,-12),VLOOKUP("First Wealth Relative",'Since Inception (BM)'!$B:$AAA,'Calendar Year Return'!B63-1,FALSE))-1,PRODUCT(OFFSET('Since Inception (BM)'!$B$79,0,B63-2,-12))-1))</f>
        <v/>
      </c>
      <c r="Q63" s="249" t="str" cm="1">
        <f t="array" aca="1" ref="Q63" ca="1">IF(INDEX('Since Inception (BM)'!$B$68:$AAA$68,1,B63-1)="","",IF(INDEX('Since Inception (BM)'!$B$56:$AAA$56,1,B63-1)="",PRODUCT(OFFSET('Since Inception (BM)'!$B$67,0,B63-2,-12),VLOOKUP("First Wealth Relative",'Since Inception (BM)'!$B:$AAA,'Calendar Year Return'!B63-1,FALSE))-1,PRODUCT(OFFSET('Since Inception (BM)'!$B$67,0,B63-2,-12))-1))</f>
        <v/>
      </c>
    </row>
    <row r="64" spans="1:17" hidden="1">
      <c r="A64" s="241"/>
      <c r="B64" s="230">
        <v>36</v>
      </c>
      <c r="C64" s="239" t="s">
        <v>57</v>
      </c>
      <c r="D64" s="229" t="s">
        <v>58</v>
      </c>
      <c r="E64" s="229" t="s">
        <v>171</v>
      </c>
      <c r="F64" s="249" cm="1">
        <f t="array" aca="1" ref="F64" ca="1">IF(INDEX('Since Inception (BM)'!$B$188:$AAA$188,1,B64-1)="",PRODUCT(OFFSET('Since Inception (BM)'!$B$199,0,B64-2,-12),VLOOKUP("First Wealth Relative",'Since Inception (BM)'!$B:$AAA,'Calendar Year Return'!B64-1,FALSE))-1,PRODUCT(OFFSET('Since Inception (BM)'!$B$199,0,B64-2,-12))-1)</f>
        <v>0.14861066061195793</v>
      </c>
      <c r="G64" s="249" cm="1">
        <f t="array" aca="1" ref="G64" ca="1">IF(INDEX('Since Inception (BM)'!$B$188:$AAA$188,1,B64-1)="","",IF(INDEX('Since Inception (BM)'!$B$176:$AAA$176,1,B64-1)="",PRODUCT(OFFSET('Since Inception (BM)'!$B$187,0,B64-2,-12),VLOOKUP("First Wealth Relative",'Since Inception (BM)'!$B:$AAA,'Calendar Year Return'!B64-1,FALSE))-1,PRODUCT(OFFSET('Since Inception (BM)'!$B$187,0,B64-2,-12))-1))</f>
        <v>0.23147593369283026</v>
      </c>
      <c r="H64" s="249" cm="1">
        <f t="array" aca="1" ref="H64" ca="1">IF(INDEX('Since Inception (BM)'!$B$176:$AAA$176,1,B64-1)="","",IF(INDEX('Since Inception (BM)'!$B$164:$AAA$164,1,B64-1)="",PRODUCT(OFFSET('Since Inception (BM)'!$B$175,0,B64-2,-12),VLOOKUP("First Wealth Relative",'Since Inception (BM)'!$B:$AAA,'Calendar Year Return'!B64-1,FALSE))-1,PRODUCT(OFFSET('Since Inception (BM)'!$B$175,0,B64-2,-12))-1))</f>
        <v>0.81588491295938148</v>
      </c>
      <c r="I64" s="249" cm="1">
        <f t="array" aca="1" ref="I64" ca="1">IF(INDEX('Since Inception (BM)'!$B$164:$AAA$164,1,B64-1)="","",IF(INDEX('Since Inception (BM)'!$B$152:$AAA$152,1,B64-1)="",PRODUCT(OFFSET('Since Inception (BM)'!$B$163,0,B64-2,-12),VLOOKUP("First Wealth Relative",'Since Inception (BM)'!$B:$AAA,'Calendar Year Return'!B64-1,FALSE))-1,PRODUCT(OFFSET('Since Inception (BM)'!$B$163,0,B64-2,-12))-1))</f>
        <v>-0.62074182751822471</v>
      </c>
      <c r="J64" s="249" cm="1">
        <f t="array" aca="1" ref="J64" ca="1">IF(INDEX('Since Inception (BM)'!$B$152:$AAA$152,1,B64-1)="","",IF(INDEX('Since Inception (BM)'!$B$140:$AAA$140,1,B64-1)="",PRODUCT(OFFSET('Since Inception (BM)'!$B$151,0,B64-2,-12),VLOOKUP("First Wealth Relative",'Since Inception (BM)'!$B:$AAA,'Calendar Year Return'!B64-1,FALSE))-1,PRODUCT(OFFSET('Since Inception (BM)'!$B$151,0,B64-2,-12))-1))</f>
        <v>0.42304430090689649</v>
      </c>
      <c r="K64" s="249" cm="1">
        <f t="array" aca="1" ref="K64" ca="1">IF(INDEX('Since Inception (BM)'!$B$140:$AAA$140,1,B64-1)="","",IF(INDEX('Since Inception (BM)'!$B$128:$AAA$128,1,B64-1)="",PRODUCT(OFFSET('Since Inception (BM)'!$B$139,0,B64-2,-12),VLOOKUP("First Wealth Relative",'Since Inception (BM)'!$B:$AAA,'Calendar Year Return'!B64-1,FALSE))-1,PRODUCT(OFFSET('Since Inception (BM)'!$B$139,0,B64-2,-12))-1))</f>
        <v>1.4792947266256871</v>
      </c>
      <c r="L64" s="249" cm="1">
        <f t="array" aca="1" ref="L64" ca="1">IF(INDEX('Since Inception (BM)'!$B$128:$AAA$128,1,B64-1)="","",IF(INDEX('Since Inception (BM)'!$B$116:$AAA$116,1,B64-1)="",PRODUCT(OFFSET('Since Inception (BM)'!$B$127,0,B64-2,-12),VLOOKUP("First Wealth Relative",'Since Inception (BM)'!$B:$AAA,'Calendar Year Return'!B64-1,FALSE))-1,PRODUCT(OFFSET('Since Inception (BM)'!$B$127,0,B64-2,-12))-1))</f>
        <v>0.22149772772179421</v>
      </c>
      <c r="M64" s="249" cm="1">
        <f t="array" aca="1" ref="M64" ca="1">IF(INDEX('Since Inception (BM)'!$B$116:$AAA$116,1,B64-1)="","",IF(INDEX('Since Inception (BM)'!$B$104:$AAA$104,1,B64-1)="",PRODUCT(OFFSET('Since Inception (BM)'!$B$115,0,B64-2,-12),VLOOKUP("First Wealth Relative",'Since Inception (BM)'!$B:$AAA,'Calendar Year Return'!B64-1,FALSE))-1,PRODUCT(OFFSET('Since Inception (BM)'!$B$115,0,B64-2,-12))-1))</f>
        <v>-0.49389999999999989</v>
      </c>
      <c r="N64" s="249" t="str" cm="1">
        <f t="array" aca="1" ref="N64" ca="1">IF(INDEX('Since Inception (BM)'!$B$104:$AAA$104,1,B64-1)="","",IF(INDEX('Since Inception (BM)'!$B$92:$AAA$92,1,B64-1)="",PRODUCT(OFFSET('Since Inception (BM)'!$B$103,0,B64-2,-12),VLOOKUP("First Wealth Relative",'Since Inception (BM)'!$B:$AAA,'Calendar Year Return'!B64-1,FALSE))-1,PRODUCT(OFFSET('Since Inception (BM)'!$B$103,0,B64-2,-12))-1))</f>
        <v/>
      </c>
      <c r="O64" s="249" t="str" cm="1">
        <f t="array" aca="1" ref="O64" ca="1">IF(INDEX('Since Inception (BM)'!$B$92:$AAA$92,1,B64-1)="","",IF(INDEX('Since Inception (BM)'!$B$80:$AAA$80,1,B64-1)="",PRODUCT(OFFSET('Since Inception (BM)'!$B$91,0,B64-2,-12),VLOOKUP("First Wealth Relative",'Since Inception (BM)'!$B:$AAA,'Calendar Year Return'!B64-1,FALSE))-1,PRODUCT(OFFSET('Since Inception (BM)'!$B$91,0,B64-2,-12))-1))</f>
        <v/>
      </c>
      <c r="P64" s="249" t="str" cm="1">
        <f t="array" aca="1" ref="P64" ca="1">IF(INDEX('Since Inception (BM)'!$B$80:$AAA$80,1,B64-1)="","",IF(INDEX('Since Inception (BM)'!$B$68:$AAA$68,1,B64-1)="",PRODUCT(OFFSET('Since Inception (BM)'!$B$79,0,B64-2,-12),VLOOKUP("First Wealth Relative",'Since Inception (BM)'!$B:$AAA,'Calendar Year Return'!B64-1,FALSE))-1,PRODUCT(OFFSET('Since Inception (BM)'!$B$79,0,B64-2,-12))-1))</f>
        <v/>
      </c>
      <c r="Q64" s="249" t="str" cm="1">
        <f t="array" aca="1" ref="Q64" ca="1">IF(INDEX('Since Inception (BM)'!$B$68:$AAA$68,1,B64-1)="","",IF(INDEX('Since Inception (BM)'!$B$56:$AAA$56,1,B64-1)="",PRODUCT(OFFSET('Since Inception (BM)'!$B$67,0,B64-2,-12),VLOOKUP("First Wealth Relative",'Since Inception (BM)'!$B:$AAA,'Calendar Year Return'!B64-1,FALSE))-1,PRODUCT(OFFSET('Since Inception (BM)'!$B$67,0,B64-2,-12))-1))</f>
        <v/>
      </c>
    </row>
    <row r="65" spans="1:17" hidden="1">
      <c r="A65" s="184">
        <v>36</v>
      </c>
      <c r="B65" s="184"/>
      <c r="C65" s="238" t="s">
        <v>22</v>
      </c>
      <c r="D65" s="91" t="s">
        <v>23</v>
      </c>
      <c r="E65" s="91" t="s">
        <v>172</v>
      </c>
      <c r="F65" s="249" cm="1">
        <f t="array" aca="1" ref="F65" ca="1">IF(INDEX('Since Inception Returns'!$B$188:$AAA$188,1,A65-1)="",PRODUCT(OFFSET('Since Inception Returns'!$B$199,0,A65-2,-12),VLOOKUP("First Wealth Relative",'Since Inception Returns'!$B:$AAA,'Calendar Year Return'!A65-1,FALSE))-1,PRODUCT(OFFSET('Since Inception Returns'!$B$199,0,A65-2,-12))-1)</f>
        <v>0.15906359534116543</v>
      </c>
      <c r="G65" s="249" cm="1">
        <f t="array" aca="1" ref="G65" ca="1">IF(INDEX('Since Inception Returns'!$B$188:$AAA$188,1,A65-1)="","",IF(INDEX('Since Inception Returns'!$B$176:$AAA$176,1,A65-1)="",PRODUCT(OFFSET('Since Inception Returns'!$B$187,0,A65-2,-12),VLOOKUP("First Wealth Relative",'Since Inception Returns'!$B:$AAA,'Calendar Year Return'!A65-1,FALSE))-1,PRODUCT(OFFSET('Since Inception Returns'!$B$187,0,A65-2,-12))-1))</f>
        <v>0.14599701437620971</v>
      </c>
      <c r="H65" s="249" cm="1">
        <f t="array" aca="1" ref="H65" ca="1">IF(INDEX('Since Inception Returns'!$B$176:$AAA$176,1,A65-1)="","",IF(INDEX('Since Inception Returns'!$B$164:$AAA$164,1,A65-1)="",PRODUCT(OFFSET('Since Inception Returns'!$B$175,0,A65-2,-12),VLOOKUP("First Wealth Relative",'Since Inception Returns'!$B:$AAA,'Calendar Year Return'!A65-1,FALSE))-1,PRODUCT(OFFSET('Since Inception Returns'!$B$175,0,A65-2,-12))-1))</f>
        <v>2.1636590982041515E-2</v>
      </c>
      <c r="I65" s="249" cm="1">
        <f t="array" aca="1" ref="I65" ca="1">IF(INDEX('Since Inception Returns'!$B$164:$AAA$164,1,A65-1)="","",IF(INDEX('Since Inception Returns'!$B$152:$AAA$152,1,A65-1)="",PRODUCT(OFFSET('Since Inception Returns'!$B$163,0,A65-2,-12),VLOOKUP("First Wealth Relative",'Since Inception Returns'!$B:$AAA,'Calendar Year Return'!A65-1,FALSE))-1,PRODUCT(OFFSET('Since Inception Returns'!$B$163,0,A65-2,-12))-1))</f>
        <v>-4.4418047338069311E-2</v>
      </c>
      <c r="J65" s="249" cm="1">
        <f t="array" aca="1" ref="J65" ca="1">IF(INDEX('Since Inception Returns'!$B$152:$AAA$152,1,A65-1)="","",IF(INDEX('Since Inception Returns'!$B$140:$AAA$140,1,A65-1)="",PRODUCT(OFFSET('Since Inception Returns'!$B$151,0,A65-2,-12),VLOOKUP("First Wealth Relative",'Since Inception Returns'!$B:$AAA,'Calendar Year Return'!A65-1,FALSE))-1,PRODUCT(OFFSET('Since Inception Returns'!$B$151,0,A65-2,-12))-1))</f>
        <v>0.16366263419022253</v>
      </c>
      <c r="K65" s="249" cm="1">
        <f t="array" aca="1" ref="K65" ca="1">IF(INDEX('Since Inception Returns'!$B$140:$AAA$140,1,A65-1)="","",IF(INDEX('Since Inception Returns'!$B$128:$AAA$128,1,A65-1)="",PRODUCT(OFFSET('Since Inception Returns'!$B$139,0,A65-2,-12),VLOOKUP("First Wealth Relative",'Since Inception Returns'!$B:$AAA,'Calendar Year Return'!A65-1,FALSE))-1,PRODUCT(OFFSET('Since Inception Returns'!$B$139,0,A65-2,-12))-1))</f>
        <v>-0.10916980995456615</v>
      </c>
      <c r="L65" s="249" cm="1">
        <f t="array" aca="1" ref="L65" ca="1">IF(INDEX('Since Inception Returns'!$B$128:$AAA$128,1,A65-1)="","",IF(INDEX('Since Inception Returns'!$B$116:$AAA$116,1,A65-1)="",PRODUCT(OFFSET('Since Inception Returns'!$B$127,0,A65-2,-12),VLOOKUP("First Wealth Relative",'Since Inception Returns'!$B:$AAA,'Calendar Year Return'!A65-1,FALSE))-1,PRODUCT(OFFSET('Since Inception Returns'!$B$127,0,A65-2,-12))-1))</f>
        <v>0.1556960994205252</v>
      </c>
      <c r="M65" s="249" t="str" cm="1">
        <f t="array" aca="1" ref="M65" ca="1">IF(INDEX('Since Inception Returns'!$B$116:$AAA$116,1,A65-1)="","",IF(INDEX('Since Inception Returns'!$B$104:$AAA$104,1,A65-1)="",PRODUCT(OFFSET('Since Inception Returns'!$B$115,0,A65-2,-12),VLOOKUP("First Wealth Relative",'Since Inception Returns'!$B:$AAA,'Calendar Year Return'!A65-1,FALSE))-1,PRODUCT(OFFSET('Since Inception Returns'!$B$115,0,A65-2,-12))-1))</f>
        <v/>
      </c>
      <c r="N65" s="249" t="str" cm="1">
        <f t="array" aca="1" ref="N65" ca="1">IF(INDEX('Since Inception Returns'!$B$104:$AAA$104,1,A65-1)="","",IF(INDEX('Since Inception Returns'!$B$92:$AAA$92,1,A65-1)="",PRODUCT(OFFSET('Since Inception Returns'!$B$103,0,A65-2,-12),VLOOKUP("First Wealth Relative",'Since Inception Returns'!$B:$AAA,'Calendar Year Return'!A65-1,FALSE))-1,PRODUCT(OFFSET('Since Inception Returns'!$B$103,0,A65-2,-12))-1))</f>
        <v/>
      </c>
      <c r="O65" s="249" t="str" cm="1">
        <f t="array" aca="1" ref="O65" ca="1">IF(INDEX('Since Inception Returns'!$B$92:$AAA$92,1,A65-1)="","",IF(INDEX('Since Inception Returns'!$B$80:$AAA$80,1,A65-1)="",PRODUCT(OFFSET('Since Inception Returns'!$B$91,0,A65-2,-12),VLOOKUP("First Wealth Relative",'Since Inception Returns'!$B:$AAA,'Calendar Year Return'!A65-1,FALSE))-1,PRODUCT(OFFSET('Since Inception Returns'!$B$91,0,A65-2,-12))-1))</f>
        <v/>
      </c>
      <c r="P65" s="249" t="str" cm="1">
        <f t="array" aca="1" ref="P65" ca="1">IF(INDEX('Since Inception Returns'!$B$80:$AAA$80,1,A65-1)="","",IF(INDEX('Since Inception Returns'!$B$68:$AAA$68,1,A65-1)="",PRODUCT(OFFSET('Since Inception Returns'!$B$79,0,A65-2,-12),VLOOKUP("First Wealth Relative",'Since Inception Returns'!$B:$AAA,'Calendar Year Return'!A65-1,FALSE))-1,PRODUCT(OFFSET('Since Inception Returns'!$B$79,0,A65-2,-12))-1))</f>
        <v/>
      </c>
      <c r="Q65" s="249" t="str" cm="1">
        <f t="array" aca="1" ref="Q65" ca="1">IF(INDEX('Since Inception Returns'!$B$68:$AAA$68,1,A65-1)="","",IF(INDEX('Since Inception Returns'!$B$56:$AAA$56,1,A65-1)="",PRODUCT(OFFSET('Since Inception Returns'!$B$67,0,A65-2,-12),VLOOKUP("First Wealth Relative",'Since Inception Returns'!$B:$AAA,'Calendar Year Return'!A65-1,FALSE))-1,PRODUCT(OFFSET('Since Inception Returns'!$B$67,0,A65-2,-12))-1))</f>
        <v/>
      </c>
    </row>
    <row r="66" spans="1:17" hidden="1">
      <c r="A66" s="241"/>
      <c r="B66" s="230">
        <v>37</v>
      </c>
      <c r="C66" s="238" t="s">
        <v>22</v>
      </c>
      <c r="D66" s="91" t="s">
        <v>23</v>
      </c>
      <c r="E66" s="229" t="s">
        <v>106</v>
      </c>
      <c r="F66" s="249" cm="1">
        <f t="array" aca="1" ref="F66" ca="1">IF(INDEX('Since Inception (BM)'!$B$188:$AAA$188,1,B66-1)="",PRODUCT(OFFSET('Since Inception (BM)'!$B$199,0,B66-2,-12),VLOOKUP("First Wealth Relative",'Since Inception (BM)'!$B:$AAA,'Calendar Year Return'!B66-1,FALSE))-1,PRODUCT(OFFSET('Since Inception (BM)'!$B$199,0,B66-2,-12))-1)</f>
        <v>0.21857059619899544</v>
      </c>
      <c r="G66" s="249" cm="1">
        <f t="array" aca="1" ref="G66" ca="1">IF(INDEX('Since Inception (BM)'!$B$188:$AAA$188,1,B66-1)="","",IF(INDEX('Since Inception (BM)'!$B$176:$AAA$176,1,B66-1)="",PRODUCT(OFFSET('Since Inception (BM)'!$B$187,0,B66-2,-12),VLOOKUP("First Wealth Relative",'Since Inception (BM)'!$B:$AAA,'Calendar Year Return'!B66-1,FALSE))-1,PRODUCT(OFFSET('Since Inception (BM)'!$B$187,0,B66-2,-12))-1))</f>
        <v>0.16328224092260379</v>
      </c>
      <c r="H66" s="249" cm="1">
        <f t="array" aca="1" ref="H66" ca="1">IF(INDEX('Since Inception (BM)'!$B$176:$AAA$176,1,B66-1)="","",IF(INDEX('Since Inception (BM)'!$B$164:$AAA$164,1,B66-1)="",PRODUCT(OFFSET('Since Inception (BM)'!$B$175,0,B66-2,-12),VLOOKUP("First Wealth Relative",'Since Inception (BM)'!$B:$AAA,'Calendar Year Return'!B66-1,FALSE))-1,PRODUCT(OFFSET('Since Inception (BM)'!$B$175,0,B66-2,-12))-1))</f>
        <v>1.1326073669373216E-3</v>
      </c>
      <c r="I66" s="249" cm="1">
        <f t="array" aca="1" ref="I66" ca="1">IF(INDEX('Since Inception (BM)'!$B$164:$AAA$164,1,B66-1)="","",IF(INDEX('Since Inception (BM)'!$B$152:$AAA$152,1,B66-1)="",PRODUCT(OFFSET('Since Inception (BM)'!$B$163,0,B66-2,-12),VLOOKUP("First Wealth Relative",'Since Inception (BM)'!$B:$AAA,'Calendar Year Return'!B66-1,FALSE))-1,PRODUCT(OFFSET('Since Inception (BM)'!$B$163,0,B66-2,-12))-1))</f>
        <v>-1.3785281265992322E-2</v>
      </c>
      <c r="J66" s="249" cm="1">
        <f t="array" aca="1" ref="J66" ca="1">IF(INDEX('Since Inception (BM)'!$B$152:$AAA$152,1,B66-1)="","",IF(INDEX('Since Inception (BM)'!$B$140:$AAA$140,1,B66-1)="",PRODUCT(OFFSET('Since Inception (BM)'!$B$151,0,B66-2,-12),VLOOKUP("First Wealth Relative",'Since Inception (BM)'!$B:$AAA,'Calendar Year Return'!B66-1,FALSE))-1,PRODUCT(OFFSET('Since Inception (BM)'!$B$151,0,B66-2,-12))-1))</f>
        <v>0.13218289948327921</v>
      </c>
      <c r="K66" s="249" cm="1">
        <f t="array" aca="1" ref="K66" ca="1">IF(INDEX('Since Inception (BM)'!$B$140:$AAA$140,1,B66-1)="","",IF(INDEX('Since Inception (BM)'!$B$128:$AAA$128,1,B66-1)="",PRODUCT(OFFSET('Since Inception (BM)'!$B$139,0,B66-2,-12),VLOOKUP("First Wealth Relative",'Since Inception (BM)'!$B:$AAA,'Calendar Year Return'!B66-1,FALSE))-1,PRODUCT(OFFSET('Since Inception (BM)'!$B$139,0,B66-2,-12))-1))</f>
        <v>2.7237921917384389E-2</v>
      </c>
      <c r="L66" s="249" cm="1">
        <f t="array" aca="1" ref="L66" ca="1">IF(INDEX('Since Inception (BM)'!$B$128:$AAA$128,1,B66-1)="","",IF(INDEX('Since Inception (BM)'!$B$116:$AAA$116,1,B66-1)="",PRODUCT(OFFSET('Since Inception (BM)'!$B$127,0,B66-2,-12),VLOOKUP("First Wealth Relative",'Since Inception (BM)'!$B:$AAA,'Calendar Year Return'!B66-1,FALSE))-1,PRODUCT(OFFSET('Since Inception (BM)'!$B$127,0,B66-2,-12))-1))</f>
        <v>0.21046998555649088</v>
      </c>
      <c r="M66" s="249" t="str" cm="1">
        <f t="array" aca="1" ref="M66" ca="1">IF(INDEX('Since Inception (BM)'!$B$116:$AAA$116,1,B66-1)="","",IF(INDEX('Since Inception (BM)'!$B$104:$AAA$104,1,B66-1)="",PRODUCT(OFFSET('Since Inception (BM)'!$B$115,0,B66-2,-12),VLOOKUP("First Wealth Relative",'Since Inception (BM)'!$B:$AAA,'Calendar Year Return'!B66-1,FALSE))-1,PRODUCT(OFFSET('Since Inception (BM)'!$B$115,0,B66-2,-12))-1))</f>
        <v/>
      </c>
      <c r="N66" s="249" t="str" cm="1">
        <f t="array" aca="1" ref="N66" ca="1">IF(INDEX('Since Inception (BM)'!$B$104:$AAA$104,1,B66-1)="","",IF(INDEX('Since Inception (BM)'!$B$92:$AAA$92,1,B66-1)="",PRODUCT(OFFSET('Since Inception (BM)'!$B$103,0,B66-2,-12),VLOOKUP("First Wealth Relative",'Since Inception (BM)'!$B:$AAA,'Calendar Year Return'!B66-1,FALSE))-1,PRODUCT(OFFSET('Since Inception (BM)'!$B$103,0,B66-2,-12))-1))</f>
        <v/>
      </c>
      <c r="O66" s="249" t="str" cm="1">
        <f t="array" aca="1" ref="O66" ca="1">IF(INDEX('Since Inception (BM)'!$B$92:$AAA$92,1,B66-1)="","",IF(INDEX('Since Inception (BM)'!$B$80:$AAA$80,1,B66-1)="",PRODUCT(OFFSET('Since Inception (BM)'!$B$91,0,B66-2,-12),VLOOKUP("First Wealth Relative",'Since Inception (BM)'!$B:$AAA,'Calendar Year Return'!B66-1,FALSE))-1,PRODUCT(OFFSET('Since Inception (BM)'!$B$91,0,B66-2,-12))-1))</f>
        <v/>
      </c>
      <c r="P66" s="249" t="str" cm="1">
        <f t="array" aca="1" ref="P66" ca="1">IF(INDEX('Since Inception (BM)'!$B$80:$AAA$80,1,B66-1)="","",IF(INDEX('Since Inception (BM)'!$B$68:$AAA$68,1,B66-1)="",PRODUCT(OFFSET('Since Inception (BM)'!$B$79,0,B66-2,-12),VLOOKUP("First Wealth Relative",'Since Inception (BM)'!$B:$AAA,'Calendar Year Return'!B66-1,FALSE))-1,PRODUCT(OFFSET('Since Inception (BM)'!$B$79,0,B66-2,-12))-1))</f>
        <v/>
      </c>
      <c r="Q66" s="249" t="str" cm="1">
        <f t="array" aca="1" ref="Q66" ca="1">IF(INDEX('Since Inception (BM)'!$B$68:$AAA$68,1,B66-1)="","",IF(INDEX('Since Inception (BM)'!$B$56:$AAA$56,1,B66-1)="",PRODUCT(OFFSET('Since Inception (BM)'!$B$67,0,B66-2,-12),VLOOKUP("First Wealth Relative",'Since Inception (BM)'!$B:$AAA,'Calendar Year Return'!B66-1,FALSE))-1,PRODUCT(OFFSET('Since Inception (BM)'!$B$67,0,B66-2,-12))-1))</f>
        <v/>
      </c>
    </row>
    <row r="67" spans="1:17" hidden="1">
      <c r="A67" s="184">
        <v>37</v>
      </c>
      <c r="B67" s="184"/>
      <c r="C67" s="238" t="s">
        <v>173</v>
      </c>
      <c r="D67" s="91" t="s">
        <v>28</v>
      </c>
      <c r="E67" s="91" t="s">
        <v>174</v>
      </c>
      <c r="F67" s="249" cm="1">
        <f t="array" aca="1" ref="F67" ca="1">IF(INDEX('Since Inception Returns'!$B$188:$AAA$188,1,A67-1)="",PRODUCT(OFFSET('Since Inception Returns'!$B$199,0,A67-2,-12),VLOOKUP("First Wealth Relative",'Since Inception Returns'!$B:$AAA,'Calendar Year Return'!A67-1,FALSE))-1,PRODUCT(OFFSET('Since Inception Returns'!$B$199,0,A67-2,-12))-1)</f>
        <v>0.17386786482149574</v>
      </c>
      <c r="G67" s="249" cm="1">
        <f t="array" aca="1" ref="G67" ca="1">IF(INDEX('Since Inception Returns'!$B$188:$AAA$188,1,A67-1)="","",IF(INDEX('Since Inception Returns'!$B$176:$AAA$176,1,A67-1)="",PRODUCT(OFFSET('Since Inception Returns'!$B$187,0,A67-2,-12),VLOOKUP("First Wealth Relative",'Since Inception Returns'!$B:$AAA,'Calendar Year Return'!A67-1,FALSE))-1,PRODUCT(OFFSET('Since Inception Returns'!$B$187,0,A67-2,-12))-1))</f>
        <v>0.29749337881055382</v>
      </c>
      <c r="H67" s="249" cm="1">
        <f t="array" aca="1" ref="H67" ca="1">IF(INDEX('Since Inception Returns'!$B$176:$AAA$176,1,A67-1)="","",IF(INDEX('Since Inception Returns'!$B$164:$AAA$164,1,A67-1)="",PRODUCT(OFFSET('Since Inception Returns'!$B$175,0,A67-2,-12),VLOOKUP("First Wealth Relative",'Since Inception Returns'!$B:$AAA,'Calendar Year Return'!A67-1,FALSE))-1,PRODUCT(OFFSET('Since Inception Returns'!$B$175,0,A67-2,-12))-1))</f>
        <v>-8.530744599428508E-2</v>
      </c>
      <c r="I67" s="249" cm="1">
        <f t="array" aca="1" ref="I67" ca="1">IF(INDEX('Since Inception Returns'!$B$164:$AAA$164,1,A67-1)="","",IF(INDEX('Since Inception Returns'!$B$152:$AAA$152,1,A67-1)="",PRODUCT(OFFSET('Since Inception Returns'!$B$163,0,A67-2,-12),VLOOKUP("First Wealth Relative",'Since Inception Returns'!$B:$AAA,'Calendar Year Return'!A67-1,FALSE))-1,PRODUCT(OFFSET('Since Inception Returns'!$B$163,0,A67-2,-12))-1))</f>
        <v>-0.15737398941029335</v>
      </c>
      <c r="J67" s="249" cm="1">
        <f t="array" aca="1" ref="J67" ca="1">IF(INDEX('Since Inception Returns'!$B$152:$AAA$152,1,A67-1)="","",IF(INDEX('Since Inception Returns'!$B$140:$AAA$140,1,A67-1)="",PRODUCT(OFFSET('Since Inception Returns'!$B$151,0,A67-2,-12),VLOOKUP("First Wealth Relative",'Since Inception Returns'!$B:$AAA,'Calendar Year Return'!A67-1,FALSE))-1,PRODUCT(OFFSET('Since Inception Returns'!$B$151,0,A67-2,-12))-1))</f>
        <v>0.29161134795049226</v>
      </c>
      <c r="K67" s="249" cm="1">
        <f t="array" aca="1" ref="K67" ca="1">IF(INDEX('Since Inception Returns'!$B$140:$AAA$140,1,A67-1)="","",IF(INDEX('Since Inception Returns'!$B$128:$AAA$128,1,A67-1)="",PRODUCT(OFFSET('Since Inception Returns'!$B$139,0,A67-2,-12),VLOOKUP("First Wealth Relative",'Since Inception Returns'!$B:$AAA,'Calendar Year Return'!A67-1,FALSE))-1,PRODUCT(OFFSET('Since Inception Returns'!$B$139,0,A67-2,-12))-1))</f>
        <v>-0.10685779505197091</v>
      </c>
      <c r="L67" s="249" cm="1">
        <f t="array" aca="1" ref="L67" ca="1">IF(INDEX('Since Inception Returns'!$B$128:$AAA$128,1,A67-1)="","",IF(INDEX('Since Inception Returns'!$B$116:$AAA$116,1,A67-1)="",PRODUCT(OFFSET('Since Inception Returns'!$B$127,0,A67-2,-12),VLOOKUP("First Wealth Relative",'Since Inception Returns'!$B:$AAA,'Calendar Year Return'!A67-1,FALSE))-1,PRODUCT(OFFSET('Since Inception Returns'!$B$127,0,A67-2,-12))-1))</f>
        <v>0.26757210583601321</v>
      </c>
      <c r="M67" s="249" cm="1">
        <f t="array" aca="1" ref="M67" ca="1">IF(INDEX('Since Inception Returns'!$B$116:$AAA$116,1,A67-1)="","",IF(INDEX('Since Inception Returns'!$B$104:$AAA$104,1,A67-1)="",PRODUCT(OFFSET('Since Inception Returns'!$B$115,0,A67-2,-12),VLOOKUP("First Wealth Relative",'Since Inception Returns'!$B:$AAA,'Calendar Year Return'!A67-1,FALSE))-1,PRODUCT(OFFSET('Since Inception Returns'!$B$115,0,A67-2,-12))-1))</f>
        <v>-0.24331799731457648</v>
      </c>
      <c r="N67" s="249" t="str" cm="1">
        <f t="array" aca="1" ref="N67" ca="1">IF(INDEX('Since Inception Returns'!$B$104:$AAA$104,1,A67-1)="","",IF(INDEX('Since Inception Returns'!$B$92:$AAA$92,1,A67-1)="",PRODUCT(OFFSET('Since Inception Returns'!$B$103,0,A67-2,-12),VLOOKUP("First Wealth Relative",'Since Inception Returns'!$B:$AAA,'Calendar Year Return'!A67-1,FALSE))-1,PRODUCT(OFFSET('Since Inception Returns'!$B$103,0,A67-2,-12))-1))</f>
        <v/>
      </c>
      <c r="O67" s="249" t="str" cm="1">
        <f t="array" aca="1" ref="O67" ca="1">IF(INDEX('Since Inception Returns'!$B$92:$AAA$92,1,A67-1)="","",IF(INDEX('Since Inception Returns'!$B$80:$AAA$80,1,A67-1)="",PRODUCT(OFFSET('Since Inception Returns'!$B$91,0,A67-2,-12),VLOOKUP("First Wealth Relative",'Since Inception Returns'!$B:$AAA,'Calendar Year Return'!A67-1,FALSE))-1,PRODUCT(OFFSET('Since Inception Returns'!$B$91,0,A67-2,-12))-1))</f>
        <v/>
      </c>
      <c r="P67" s="249" t="str" cm="1">
        <f t="array" aca="1" ref="P67" ca="1">IF(INDEX('Since Inception Returns'!$B$80:$AAA$80,1,A67-1)="","",IF(INDEX('Since Inception Returns'!$B$68:$AAA$68,1,A67-1)="",PRODUCT(OFFSET('Since Inception Returns'!$B$79,0,A67-2,-12),VLOOKUP("First Wealth Relative",'Since Inception Returns'!$B:$AAA,'Calendar Year Return'!A67-1,FALSE))-1,PRODUCT(OFFSET('Since Inception Returns'!$B$79,0,A67-2,-12))-1))</f>
        <v/>
      </c>
      <c r="Q67" s="249" t="str" cm="1">
        <f t="array" aca="1" ref="Q67" ca="1">IF(INDEX('Since Inception Returns'!$B$68:$AAA$68,1,A67-1)="","",IF(INDEX('Since Inception Returns'!$B$56:$AAA$56,1,A67-1)="",PRODUCT(OFFSET('Since Inception Returns'!$B$67,0,A67-2,-12),VLOOKUP("First Wealth Relative",'Since Inception Returns'!$B:$AAA,'Calendar Year Return'!A67-1,FALSE))-1,PRODUCT(OFFSET('Since Inception Returns'!$B$67,0,A67-2,-12))-1))</f>
        <v/>
      </c>
    </row>
    <row r="68" spans="1:17" hidden="1">
      <c r="A68" s="184">
        <v>38</v>
      </c>
      <c r="B68" s="184"/>
      <c r="C68" s="238" t="s">
        <v>175</v>
      </c>
      <c r="D68" s="91" t="s">
        <v>176</v>
      </c>
      <c r="E68" s="91" t="s">
        <v>174</v>
      </c>
      <c r="F68" s="249" cm="1">
        <f t="array" aca="1" ref="F68" ca="1">IF(INDEX('Since Inception Returns'!$B$188:$AAA$188,1,A68-1)="",PRODUCT(OFFSET('Since Inception Returns'!$B$199,0,A68-2,-12),VLOOKUP("First Wealth Relative",'Since Inception Returns'!$B:$AAA,'Calendar Year Return'!A68-1,FALSE))-1,PRODUCT(OFFSET('Since Inception Returns'!$B$199,0,A68-2,-12))-1)</f>
        <v>0.19846646852640881</v>
      </c>
      <c r="G68" s="249" cm="1">
        <f t="array" aca="1" ref="G68" ca="1">IF(INDEX('Since Inception Returns'!$B$188:$AAA$188,1,A68-1)="","",IF(INDEX('Since Inception Returns'!$B$176:$AAA$176,1,A68-1)="",PRODUCT(OFFSET('Since Inception Returns'!$B$187,0,A68-2,-12),VLOOKUP("First Wealth Relative",'Since Inception Returns'!$B:$AAA,'Calendar Year Return'!A68-1,FALSE))-1,PRODUCT(OFFSET('Since Inception Returns'!$B$187,0,A68-2,-12))-1))</f>
        <v>0.31083957638801074</v>
      </c>
      <c r="H68" s="249" cm="1">
        <f t="array" aca="1" ref="H68" ca="1">IF(INDEX('Since Inception Returns'!$B$176:$AAA$176,1,A68-1)="","",IF(INDEX('Since Inception Returns'!$B$164:$AAA$164,1,A68-1)="",PRODUCT(OFFSET('Since Inception Returns'!$B$175,0,A68-2,-12),VLOOKUP("First Wealth Relative",'Since Inception Returns'!$B:$AAA,'Calendar Year Return'!A68-1,FALSE))-1,PRODUCT(OFFSET('Since Inception Returns'!$B$175,0,A68-2,-12))-1))</f>
        <v>-7.4447134542487636E-2</v>
      </c>
      <c r="I68" s="249" cm="1">
        <f t="array" aca="1" ref="I68" ca="1">IF(INDEX('Since Inception Returns'!$B$164:$AAA$164,1,A68-1)="","",IF(INDEX('Since Inception Returns'!$B$152:$AAA$152,1,A68-1)="",PRODUCT(OFFSET('Since Inception Returns'!$B$163,0,A68-2,-12),VLOOKUP("First Wealth Relative",'Since Inception Returns'!$B:$AAA,'Calendar Year Return'!A68-1,FALSE))-1,PRODUCT(OFFSET('Since Inception Returns'!$B$163,0,A68-2,-12))-1))</f>
        <v>-0.14569390764457046</v>
      </c>
      <c r="J68" s="249" cm="1">
        <f t="array" aca="1" ref="J68" ca="1">IF(INDEX('Since Inception Returns'!$B$152:$AAA$152,1,A68-1)="","",IF(INDEX('Since Inception Returns'!$B$140:$AAA$140,1,A68-1)="",PRODUCT(OFFSET('Since Inception Returns'!$B$151,0,A68-2,-12),VLOOKUP("First Wealth Relative",'Since Inception Returns'!$B:$AAA,'Calendar Year Return'!A68-1,FALSE))-1,PRODUCT(OFFSET('Since Inception Returns'!$B$151,0,A68-2,-12))-1))</f>
        <v>0.30510342800282664</v>
      </c>
      <c r="K68" s="249" cm="1">
        <f t="array" aca="1" ref="K68" ca="1">IF(INDEX('Since Inception Returns'!$B$140:$AAA$140,1,A68-1)="","",IF(INDEX('Since Inception Returns'!$B$128:$AAA$128,1,A68-1)="",PRODUCT(OFFSET('Since Inception Returns'!$B$139,0,A68-2,-12),VLOOKUP("First Wealth Relative",'Since Inception Returns'!$B:$AAA,'Calendar Year Return'!A68-1,FALSE))-1,PRODUCT(OFFSET('Since Inception Returns'!$B$139,0,A68-2,-12))-1))</f>
        <v>-7.0633219927587532E-2</v>
      </c>
      <c r="L68" s="249" cm="1">
        <f t="array" aca="1" ref="L68" ca="1">IF(INDEX('Since Inception Returns'!$B$128:$AAA$128,1,A68-1)="","",IF(INDEX('Since Inception Returns'!$B$116:$AAA$116,1,A68-1)="",PRODUCT(OFFSET('Since Inception Returns'!$B$127,0,A68-2,-12),VLOOKUP("First Wealth Relative",'Since Inception Returns'!$B:$AAA,'Calendar Year Return'!A68-1,FALSE))-1,PRODUCT(OFFSET('Since Inception Returns'!$B$127,0,A68-2,-12))-1))</f>
        <v>0.279667497518437</v>
      </c>
      <c r="M68" s="249" cm="1">
        <f t="array" aca="1" ref="M68" ca="1">IF(INDEX('Since Inception Returns'!$B$116:$AAA$116,1,A68-1)="","",IF(INDEX('Since Inception Returns'!$B$104:$AAA$104,1,A68-1)="",PRODUCT(OFFSET('Since Inception Returns'!$B$115,0,A68-2,-12),VLOOKUP("First Wealth Relative",'Since Inception Returns'!$B:$AAA,'Calendar Year Return'!A68-1,FALSE))-1,PRODUCT(OFFSET('Since Inception Returns'!$B$115,0,A68-2,-12))-1))</f>
        <v>-0.24627805900864808</v>
      </c>
      <c r="N68" s="249" t="str" cm="1">
        <f t="array" aca="1" ref="N68" ca="1">IF(INDEX('Since Inception Returns'!$B$104:$AAA$104,1,A68-1)="","",IF(INDEX('Since Inception Returns'!$B$92:$AAA$92,1,A68-1)="",PRODUCT(OFFSET('Since Inception Returns'!$B$103,0,A68-2,-12),VLOOKUP("First Wealth Relative",'Since Inception Returns'!$B:$AAA,'Calendar Year Return'!A68-1,FALSE))-1,PRODUCT(OFFSET('Since Inception Returns'!$B$103,0,A68-2,-12))-1))</f>
        <v/>
      </c>
      <c r="O68" s="249" t="str" cm="1">
        <f t="array" aca="1" ref="O68" ca="1">IF(INDEX('Since Inception Returns'!$B$92:$AAA$92,1,A68-1)="","",IF(INDEX('Since Inception Returns'!$B$80:$AAA$80,1,A68-1)="",PRODUCT(OFFSET('Since Inception Returns'!$B$91,0,A68-2,-12),VLOOKUP("First Wealth Relative",'Since Inception Returns'!$B:$AAA,'Calendar Year Return'!A68-1,FALSE))-1,PRODUCT(OFFSET('Since Inception Returns'!$B$91,0,A68-2,-12))-1))</f>
        <v/>
      </c>
      <c r="P68" s="249" t="str" cm="1">
        <f t="array" aca="1" ref="P68" ca="1">IF(INDEX('Since Inception Returns'!$B$80:$AAA$80,1,A68-1)="","",IF(INDEX('Since Inception Returns'!$B$68:$AAA$68,1,A68-1)="",PRODUCT(OFFSET('Since Inception Returns'!$B$79,0,A68-2,-12),VLOOKUP("First Wealth Relative",'Since Inception Returns'!$B:$AAA,'Calendar Year Return'!A68-1,FALSE))-1,PRODUCT(OFFSET('Since Inception Returns'!$B$79,0,A68-2,-12))-1))</f>
        <v/>
      </c>
      <c r="Q68" s="249" t="str" cm="1">
        <f t="array" aca="1" ref="Q68" ca="1">IF(INDEX('Since Inception Returns'!$B$68:$AAA$68,1,A68-1)="","",IF(INDEX('Since Inception Returns'!$B$56:$AAA$56,1,A68-1)="",PRODUCT(OFFSET('Since Inception Returns'!$B$67,0,A68-2,-12),VLOOKUP("First Wealth Relative",'Since Inception Returns'!$B:$AAA,'Calendar Year Return'!A68-1,FALSE))-1,PRODUCT(OFFSET('Since Inception Returns'!$B$67,0,A68-2,-12))-1))</f>
        <v/>
      </c>
    </row>
    <row r="69" spans="1:17" hidden="1">
      <c r="A69" s="230"/>
      <c r="B69" s="230">
        <v>39</v>
      </c>
      <c r="C69" s="238" t="s">
        <v>173</v>
      </c>
      <c r="D69" s="91" t="s">
        <v>28</v>
      </c>
      <c r="E69" s="229" t="s">
        <v>177</v>
      </c>
      <c r="F69" s="249" cm="1">
        <f t="array" aca="1" ref="F69" ca="1">IF(INDEX('Since Inception (BM)'!$B$188:$AAA$188,1,B69-1)="",PRODUCT(OFFSET('Since Inception (BM)'!$B$199,0,B69-2,-12),VLOOKUP("First Wealth Relative",'Since Inception (BM)'!$B:$AAA,'Calendar Year Return'!B69-1,FALSE))-1,PRODUCT(OFFSET('Since Inception (BM)'!$B$199,0,B69-2,-12))-1)</f>
        <v>0.32397174906522674</v>
      </c>
      <c r="G69" s="249" cm="1">
        <f t="array" aca="1" ref="G69" ca="1">IF(INDEX('Since Inception (BM)'!$B$188:$AAA$188,1,B69-1)="","",IF(INDEX('Since Inception (BM)'!$B$176:$AAA$176,1,B69-1)="",PRODUCT(OFFSET('Since Inception (BM)'!$B$187,0,B69-2,-12),VLOOKUP("First Wealth Relative",'Since Inception (BM)'!$B:$AAA,'Calendar Year Return'!B69-1,FALSE))-1,PRODUCT(OFFSET('Since Inception (BM)'!$B$187,0,B69-2,-12))-1))</f>
        <v>0.37409373751213115</v>
      </c>
      <c r="H69" s="249" cm="1">
        <f t="array" aca="1" ref="H69" ca="1">IF(INDEX('Since Inception (BM)'!$B$176:$AAA$176,1,B69-1)="","",IF(INDEX('Since Inception (BM)'!$B$164:$AAA$164,1,B69-1)="",PRODUCT(OFFSET('Since Inception (BM)'!$B$175,0,B69-2,-12),VLOOKUP("First Wealth Relative",'Since Inception (BM)'!$B:$AAA,'Calendar Year Return'!B69-1,FALSE))-1,PRODUCT(OFFSET('Since Inception (BM)'!$B$175,0,B69-2,-12))-1))</f>
        <v>9.9416305780455794E-2</v>
      </c>
      <c r="I69" s="249" cm="1">
        <f t="array" aca="1" ref="I69" ca="1">IF(INDEX('Since Inception (BM)'!$B$164:$AAA$164,1,B69-1)="","",IF(INDEX('Since Inception (BM)'!$B$152:$AAA$152,1,B69-1)="",PRODUCT(OFFSET('Since Inception (BM)'!$B$163,0,B69-2,-12),VLOOKUP("First Wealth Relative",'Since Inception (BM)'!$B:$AAA,'Calendar Year Return'!B69-1,FALSE))-1,PRODUCT(OFFSET('Since Inception (BM)'!$B$163,0,B69-2,-12))-1))</f>
        <v>-0.19821859903381622</v>
      </c>
      <c r="J69" s="249" cm="1">
        <f t="array" aca="1" ref="J69" ca="1">IF(INDEX('Since Inception (BM)'!$B$152:$AAA$152,1,B69-1)="","",IF(INDEX('Since Inception (BM)'!$B$140:$AAA$140,1,B69-1)="",PRODUCT(OFFSET('Since Inception (BM)'!$B$151,0,B69-2,-12),VLOOKUP("First Wealth Relative",'Since Inception (BM)'!$B:$AAA,'Calendar Year Return'!B69-1,FALSE))-1,PRODUCT(OFFSET('Since Inception (BM)'!$B$151,0,B69-2,-12))-1))</f>
        <v>0.341614906832298</v>
      </c>
      <c r="K69" s="249" cm="1">
        <f t="array" aca="1" ref="K69" ca="1">IF(INDEX('Since Inception (BM)'!$B$140:$AAA$140,1,B69-1)="","",IF(INDEX('Since Inception (BM)'!$B$128:$AAA$128,1,B69-1)="",PRODUCT(OFFSET('Since Inception (BM)'!$B$139,0,B69-2,-12),VLOOKUP("First Wealth Relative",'Since Inception (BM)'!$B:$AAA,'Calendar Year Return'!B69-1,FALSE))-1,PRODUCT(OFFSET('Since Inception (BM)'!$B$139,0,B69-2,-12))-1))</f>
        <v>-0.14770700270441328</v>
      </c>
      <c r="L69" s="249" cm="1">
        <f t="array" aca="1" ref="L69" ca="1">IF(INDEX('Since Inception (BM)'!$B$128:$AAA$128,1,B69-1)="","",IF(INDEX('Since Inception (BM)'!$B$116:$AAA$116,1,B69-1)="",PRODUCT(OFFSET('Since Inception (BM)'!$B$127,0,B69-2,-12),VLOOKUP("First Wealth Relative",'Since Inception (BM)'!$B:$AAA,'Calendar Year Return'!B69-1,FALSE))-1,PRODUCT(OFFSET('Since Inception (BM)'!$B$127,0,B69-2,-12))-1))</f>
        <v>0.39076504481434005</v>
      </c>
      <c r="M69" s="249" cm="1">
        <f t="array" aca="1" ref="M69" ca="1">IF(INDEX('Since Inception (BM)'!$B$116:$AAA$116,1,B69-1)="","",IF(INDEX('Since Inception (BM)'!$B$104:$AAA$104,1,B69-1)="",PRODUCT(OFFSET('Since Inception (BM)'!$B$115,0,B69-2,-12),VLOOKUP("First Wealth Relative",'Since Inception (BM)'!$B:$AAA,'Calendar Year Return'!B69-1,FALSE))-1,PRODUCT(OFFSET('Since Inception (BM)'!$B$115,0,B69-2,-12))-1))</f>
        <v>-0.23285652894591435</v>
      </c>
      <c r="N69" s="249" t="str" cm="1">
        <f t="array" aca="1" ref="N69" ca="1">IF(INDEX('Since Inception (BM)'!$B$104:$AAA$104,1,B69-1)="","",IF(INDEX('Since Inception (BM)'!$B$92:$AAA$92,1,B69-1)="",PRODUCT(OFFSET('Since Inception (BM)'!$B$103,0,B69-2,-12),VLOOKUP("First Wealth Relative",'Since Inception (BM)'!$B:$AAA,'Calendar Year Return'!B69-1,FALSE))-1,PRODUCT(OFFSET('Since Inception (BM)'!$B$103,0,B69-2,-12))-1))</f>
        <v/>
      </c>
      <c r="O69" s="249" t="str" cm="1">
        <f t="array" aca="1" ref="O69" ca="1">IF(INDEX('Since Inception (BM)'!$B$92:$AAA$92,1,B69-1)="","",IF(INDEX('Since Inception (BM)'!$B$80:$AAA$80,1,B69-1)="",PRODUCT(OFFSET('Since Inception (BM)'!$B$91,0,B69-2,-12),VLOOKUP("First Wealth Relative",'Since Inception (BM)'!$B:$AAA,'Calendar Year Return'!B69-1,FALSE))-1,PRODUCT(OFFSET('Since Inception (BM)'!$B$91,0,B69-2,-12))-1))</f>
        <v/>
      </c>
      <c r="P69" s="249" t="str" cm="1">
        <f t="array" aca="1" ref="P69" ca="1">IF(INDEX('Since Inception (BM)'!$B$80:$AAA$80,1,B69-1)="","",IF(INDEX('Since Inception (BM)'!$B$68:$AAA$68,1,B69-1)="",PRODUCT(OFFSET('Since Inception (BM)'!$B$79,0,B69-2,-12),VLOOKUP("First Wealth Relative",'Since Inception (BM)'!$B:$AAA,'Calendar Year Return'!B69-1,FALSE))-1,PRODUCT(OFFSET('Since Inception (BM)'!$B$79,0,B69-2,-12))-1))</f>
        <v/>
      </c>
      <c r="Q69" s="249" t="str" cm="1">
        <f t="array" aca="1" ref="Q69" ca="1">IF(INDEX('Since Inception (BM)'!$B$68:$AAA$68,1,B69-1)="","",IF(INDEX('Since Inception (BM)'!$B$56:$AAA$56,1,B69-1)="",PRODUCT(OFFSET('Since Inception (BM)'!$B$67,0,B69-2,-12),VLOOKUP("First Wealth Relative",'Since Inception (BM)'!$B:$AAA,'Calendar Year Return'!B69-1,FALSE))-1,PRODUCT(OFFSET('Since Inception (BM)'!$B$67,0,B69-2,-12))-1))</f>
        <v/>
      </c>
    </row>
    <row r="70" spans="1:17" hidden="1">
      <c r="A70" s="184">
        <v>39</v>
      </c>
      <c r="B70" s="184"/>
      <c r="C70" s="238" t="s">
        <v>62</v>
      </c>
      <c r="D70" s="91" t="s">
        <v>63</v>
      </c>
      <c r="E70" s="91" t="s">
        <v>178</v>
      </c>
      <c r="F70" s="249" cm="1">
        <f t="array" aca="1" ref="F70" ca="1">IF(INDEX('Since Inception Returns'!$B$188:$AAA$188,1,A70-1)="",PRODUCT(OFFSET('Since Inception Returns'!$B$199,0,A70-2,-12),VLOOKUP("First Wealth Relative",'Since Inception Returns'!$B:$AAA,'Calendar Year Return'!A70-1,FALSE))-1,PRODUCT(OFFSET('Since Inception Returns'!$B$199,0,A70-2,-12))-1)</f>
        <v>0.30168140103809393</v>
      </c>
      <c r="G70" s="249" cm="1">
        <f t="array" aca="1" ref="G70" ca="1">IF(INDEX('Since Inception Returns'!$B$188:$AAA$188,1,A70-1)="","",IF(INDEX('Since Inception Returns'!$B$176:$AAA$176,1,A70-1)="",PRODUCT(OFFSET('Since Inception Returns'!$B$187,0,A70-2,-12),VLOOKUP("First Wealth Relative",'Since Inception Returns'!$B:$AAA,'Calendar Year Return'!A70-1,FALSE))-1,PRODUCT(OFFSET('Since Inception Returns'!$B$187,0,A70-2,-12))-1))</f>
        <v>-0.21333292603453913</v>
      </c>
      <c r="H70" s="249" cm="1">
        <f t="array" aca="1" ref="H70" ca="1">IF(INDEX('Since Inception Returns'!$B$176:$AAA$176,1,A70-1)="","",IF(INDEX('Since Inception Returns'!$B$164:$AAA$164,1,A70-1)="",PRODUCT(OFFSET('Since Inception Returns'!$B$175,0,A70-2,-12),VLOOKUP("First Wealth Relative",'Since Inception Returns'!$B:$AAA,'Calendar Year Return'!A70-1,FALSE))-1,PRODUCT(OFFSET('Since Inception Returns'!$B$175,0,A70-2,-12))-1))</f>
        <v>-0.22235507447204428</v>
      </c>
      <c r="I70" s="249" cm="1">
        <f t="array" aca="1" ref="I70" ca="1">IF(INDEX('Since Inception Returns'!$B$164:$AAA$164,1,A70-1)="","",IF(INDEX('Since Inception Returns'!$B$152:$AAA$152,1,A70-1)="",PRODUCT(OFFSET('Since Inception Returns'!$B$163,0,A70-2,-12),VLOOKUP("First Wealth Relative",'Since Inception Returns'!$B:$AAA,'Calendar Year Return'!A70-1,FALSE))-1,PRODUCT(OFFSET('Since Inception Returns'!$B$163,0,A70-2,-12))-1))</f>
        <v>-0.15030714059840278</v>
      </c>
      <c r="J70" s="249" cm="1">
        <f t="array" aca="1" ref="J70" ca="1">IF(INDEX('Since Inception Returns'!$B$152:$AAA$152,1,A70-1)="","",IF(INDEX('Since Inception Returns'!$B$140:$AAA$140,1,A70-1)="",PRODUCT(OFFSET('Since Inception Returns'!$B$151,0,A70-2,-12),VLOOKUP("First Wealth Relative",'Since Inception Returns'!$B:$AAA,'Calendar Year Return'!A70-1,FALSE))-1,PRODUCT(OFFSET('Since Inception Returns'!$B$151,0,A70-2,-12))-1))</f>
        <v>-0.25685500000000017</v>
      </c>
      <c r="K70" s="249" t="str" cm="1">
        <f t="array" aca="1" ref="K70" ca="1">IF(INDEX('Since Inception Returns'!$B$140:$AAA$140,1,A70-1)="","",IF(INDEX('Since Inception Returns'!$B$128:$AAA$128,1,A70-1)="",PRODUCT(OFFSET('Since Inception Returns'!$B$139,0,A70-2,-12),VLOOKUP("First Wealth Relative",'Since Inception Returns'!$B:$AAA,'Calendar Year Return'!A70-1,FALSE))-1,PRODUCT(OFFSET('Since Inception Returns'!$B$139,0,A70-2,-12))-1))</f>
        <v/>
      </c>
      <c r="L70" s="249" t="str" cm="1">
        <f t="array" aca="1" ref="L70" ca="1">IF(INDEX('Since Inception Returns'!$B$128:$AAA$128,1,A70-1)="","",IF(INDEX('Since Inception Returns'!$B$116:$AAA$116,1,A70-1)="",PRODUCT(OFFSET('Since Inception Returns'!$B$127,0,A70-2,-12),VLOOKUP("First Wealth Relative",'Since Inception Returns'!$B:$AAA,'Calendar Year Return'!A70-1,FALSE))-1,PRODUCT(OFFSET('Since Inception Returns'!$B$127,0,A70-2,-12))-1))</f>
        <v/>
      </c>
      <c r="M70" s="249" t="str" cm="1">
        <f t="array" aca="1" ref="M70" ca="1">IF(INDEX('Since Inception Returns'!$B$116:$AAA$116,1,A70-1)="","",IF(INDEX('Since Inception Returns'!$B$104:$AAA$104,1,A70-1)="",PRODUCT(OFFSET('Since Inception Returns'!$B$115,0,A70-2,-12),VLOOKUP("First Wealth Relative",'Since Inception Returns'!$B:$AAA,'Calendar Year Return'!A70-1,FALSE))-1,PRODUCT(OFFSET('Since Inception Returns'!$B$115,0,A70-2,-12))-1))</f>
        <v/>
      </c>
      <c r="N70" s="249" t="str" cm="1">
        <f t="array" aca="1" ref="N70" ca="1">IF(INDEX('Since Inception Returns'!$B$104:$AAA$104,1,A70-1)="","",IF(INDEX('Since Inception Returns'!$B$92:$AAA$92,1,A70-1)="",PRODUCT(OFFSET('Since Inception Returns'!$B$103,0,A70-2,-12),VLOOKUP("First Wealth Relative",'Since Inception Returns'!$B:$AAA,'Calendar Year Return'!A70-1,FALSE))-1,PRODUCT(OFFSET('Since Inception Returns'!$B$103,0,A70-2,-12))-1))</f>
        <v/>
      </c>
      <c r="O70" s="249" t="str" cm="1">
        <f t="array" aca="1" ref="O70" ca="1">IF(INDEX('Since Inception Returns'!$B$92:$AAA$92,1,A70-1)="","",IF(INDEX('Since Inception Returns'!$B$80:$AAA$80,1,A70-1)="",PRODUCT(OFFSET('Since Inception Returns'!$B$91,0,A70-2,-12),VLOOKUP("First Wealth Relative",'Since Inception Returns'!$B:$AAA,'Calendar Year Return'!A70-1,FALSE))-1,PRODUCT(OFFSET('Since Inception Returns'!$B$91,0,A70-2,-12))-1))</f>
        <v/>
      </c>
      <c r="P70" s="249" t="str" cm="1">
        <f t="array" aca="1" ref="P70" ca="1">IF(INDEX('Since Inception Returns'!$B$80:$AAA$80,1,A70-1)="","",IF(INDEX('Since Inception Returns'!$B$68:$AAA$68,1,A70-1)="",PRODUCT(OFFSET('Since Inception Returns'!$B$79,0,A70-2,-12),VLOOKUP("First Wealth Relative",'Since Inception Returns'!$B:$AAA,'Calendar Year Return'!A70-1,FALSE))-1,PRODUCT(OFFSET('Since Inception Returns'!$B$79,0,A70-2,-12))-1))</f>
        <v/>
      </c>
      <c r="Q70" s="249" t="str" cm="1">
        <f t="array" aca="1" ref="Q70" ca="1">IF(INDEX('Since Inception Returns'!$B$68:$AAA$68,1,A70-1)="","",IF(INDEX('Since Inception Returns'!$B$56:$AAA$56,1,A70-1)="",PRODUCT(OFFSET('Since Inception Returns'!$B$67,0,A70-2,-12),VLOOKUP("First Wealth Relative",'Since Inception Returns'!$B:$AAA,'Calendar Year Return'!A70-1,FALSE))-1,PRODUCT(OFFSET('Since Inception Returns'!$B$67,0,A70-2,-12))-1))</f>
        <v/>
      </c>
    </row>
    <row r="71" spans="1:17" hidden="1">
      <c r="A71" s="230"/>
      <c r="B71" s="230">
        <v>40</v>
      </c>
      <c r="C71" s="238" t="s">
        <v>62</v>
      </c>
      <c r="D71" s="91" t="s">
        <v>63</v>
      </c>
      <c r="E71" s="229" t="s">
        <v>179</v>
      </c>
      <c r="F71" s="249" cm="1">
        <f t="array" aca="1" ref="F71" ca="1">IF(INDEX('Since Inception (BM)'!$B$188:$AAA$188,1,B71-1)="",PRODUCT(OFFSET('Since Inception (BM)'!$B$199,0,B71-2,-12),VLOOKUP("First Wealth Relative",'Since Inception (BM)'!$B:$AAA,'Calendar Year Return'!B71-1,FALSE))-1,PRODUCT(OFFSET('Since Inception (BM)'!$B$199,0,B71-2,-12))-1)</f>
        <v>0.42803504380475665</v>
      </c>
      <c r="G71" s="249" cm="1">
        <f t="array" aca="1" ref="G71" ca="1">IF(INDEX('Since Inception (BM)'!$B$188:$AAA$188,1,B71-1)="","",IF(INDEX('Since Inception (BM)'!$B$176:$AAA$176,1,B71-1)="",PRODUCT(OFFSET('Since Inception (BM)'!$B$187,0,B71-2,-12),VLOOKUP("First Wealth Relative",'Since Inception (BM)'!$B:$AAA,'Calendar Year Return'!B71-1,FALSE))-1,PRODUCT(OFFSET('Since Inception (BM)'!$B$187,0,B71-2,-12))-1))</f>
        <v>-0.32337285264940729</v>
      </c>
      <c r="H71" s="249" cm="1">
        <f t="array" aca="1" ref="H71" ca="1">IF(INDEX('Since Inception (BM)'!$B$176:$AAA$176,1,B71-1)="","",IF(INDEX('Since Inception (BM)'!$B$164:$AAA$164,1,B71-1)="",PRODUCT(OFFSET('Since Inception (BM)'!$B$175,0,B71-2,-12),VLOOKUP("First Wealth Relative",'Since Inception (BM)'!$B:$AAA,'Calendar Year Return'!B71-1,FALSE))-1,PRODUCT(OFFSET('Since Inception (BM)'!$B$175,0,B71-2,-12))-1))</f>
        <v>-0.25221639225619685</v>
      </c>
      <c r="I71" s="249" cm="1">
        <f t="array" aca="1" ref="I71" ca="1">IF(INDEX('Since Inception (BM)'!$B$164:$AAA$164,1,B71-1)="","",IF(INDEX('Since Inception (BM)'!$B$152:$AAA$152,1,B71-1)="",PRODUCT(OFFSET('Since Inception (BM)'!$B$163,0,B71-2,-12),VLOOKUP("First Wealth Relative",'Since Inception (BM)'!$B:$AAA,'Calendar Year Return'!B71-1,FALSE))-1,PRODUCT(OFFSET('Since Inception (BM)'!$B$163,0,B71-2,-12))-1))</f>
        <v>-6.33790882901204E-2</v>
      </c>
      <c r="J71" s="249" cm="1">
        <f t="array" aca="1" ref="J71" ca="1">IF(INDEX('Since Inception (BM)'!$B$152:$AAA$152,1,B71-1)="","",IF(INDEX('Since Inception (BM)'!$B$140:$AAA$140,1,B71-1)="",PRODUCT(OFFSET('Since Inception (BM)'!$B$151,0,B71-2,-12),VLOOKUP("First Wealth Relative",'Since Inception (BM)'!$B:$AAA,'Calendar Year Return'!B71-1,FALSE))-1,PRODUCT(OFFSET('Since Inception (BM)'!$B$151,0,B71-2,-12))-1))</f>
        <v>-0.24326750448833023</v>
      </c>
      <c r="K71" s="249" t="str" cm="1">
        <f t="array" aca="1" ref="K71" ca="1">IF(INDEX('Since Inception (BM)'!$B$140:$AAA$140,1,B71-1)="","",IF(INDEX('Since Inception (BM)'!$B$128:$AAA$128,1,B71-1)="",PRODUCT(OFFSET('Since Inception (BM)'!$B$139,0,B71-2,-12),VLOOKUP("First Wealth Relative",'Since Inception (BM)'!$B:$AAA,'Calendar Year Return'!B71-1,FALSE))-1,PRODUCT(OFFSET('Since Inception (BM)'!$B$139,0,B71-2,-12))-1))</f>
        <v/>
      </c>
      <c r="L71" s="249" t="str" cm="1">
        <f t="array" aca="1" ref="L71" ca="1">IF(INDEX('Since Inception (BM)'!$B$128:$AAA$128,1,B71-1)="","",IF(INDEX('Since Inception (BM)'!$B$116:$AAA$116,1,B71-1)="",PRODUCT(OFFSET('Since Inception (BM)'!$B$127,0,B71-2,-12),VLOOKUP("First Wealth Relative",'Since Inception (BM)'!$B:$AAA,'Calendar Year Return'!B71-1,FALSE))-1,PRODUCT(OFFSET('Since Inception (BM)'!$B$127,0,B71-2,-12))-1))</f>
        <v/>
      </c>
      <c r="M71" s="249" t="str" cm="1">
        <f t="array" aca="1" ref="M71" ca="1">IF(INDEX('Since Inception (BM)'!$B$116:$AAA$116,1,B71-1)="","",IF(INDEX('Since Inception (BM)'!$B$104:$AAA$104,1,B71-1)="",PRODUCT(OFFSET('Since Inception (BM)'!$B$115,0,B71-2,-12),VLOOKUP("First Wealth Relative",'Since Inception (BM)'!$B:$AAA,'Calendar Year Return'!B71-1,FALSE))-1,PRODUCT(OFFSET('Since Inception (BM)'!$B$115,0,B71-2,-12))-1))</f>
        <v/>
      </c>
      <c r="N71" s="249" t="str" cm="1">
        <f t="array" aca="1" ref="N71" ca="1">IF(INDEX('Since Inception (BM)'!$B$104:$AAA$104,1,B71-1)="","",IF(INDEX('Since Inception (BM)'!$B$92:$AAA$92,1,B71-1)="",PRODUCT(OFFSET('Since Inception (BM)'!$B$103,0,B71-2,-12),VLOOKUP("First Wealth Relative",'Since Inception (BM)'!$B:$AAA,'Calendar Year Return'!B71-1,FALSE))-1,PRODUCT(OFFSET('Since Inception (BM)'!$B$103,0,B71-2,-12))-1))</f>
        <v/>
      </c>
      <c r="O71" s="249" t="str" cm="1">
        <f t="array" aca="1" ref="O71" ca="1">IF(INDEX('Since Inception (BM)'!$B$92:$AAA$92,1,B71-1)="","",IF(INDEX('Since Inception (BM)'!$B$80:$AAA$80,1,B71-1)="",PRODUCT(OFFSET('Since Inception (BM)'!$B$91,0,B71-2,-12),VLOOKUP("First Wealth Relative",'Since Inception (BM)'!$B:$AAA,'Calendar Year Return'!B71-1,FALSE))-1,PRODUCT(OFFSET('Since Inception (BM)'!$B$91,0,B71-2,-12))-1))</f>
        <v/>
      </c>
      <c r="P71" s="249" t="str" cm="1">
        <f t="array" aca="1" ref="P71" ca="1">IF(INDEX('Since Inception (BM)'!$B$80:$AAA$80,1,B71-1)="","",IF(INDEX('Since Inception (BM)'!$B$68:$AAA$68,1,B71-1)="",PRODUCT(OFFSET('Since Inception (BM)'!$B$79,0,B71-2,-12),VLOOKUP("First Wealth Relative",'Since Inception (BM)'!$B:$AAA,'Calendar Year Return'!B71-1,FALSE))-1,PRODUCT(OFFSET('Since Inception (BM)'!$B$79,0,B71-2,-12))-1))</f>
        <v/>
      </c>
      <c r="Q71" s="249" t="str" cm="1">
        <f t="array" aca="1" ref="Q71" ca="1">IF(INDEX('Since Inception (BM)'!$B$68:$AAA$68,1,B71-1)="","",IF(INDEX('Since Inception (BM)'!$B$56:$AAA$56,1,B71-1)="",PRODUCT(OFFSET('Since Inception (BM)'!$B$67,0,B71-2,-12),VLOOKUP("First Wealth Relative",'Since Inception (BM)'!$B:$AAA,'Calendar Year Return'!B71-1,FALSE))-1,PRODUCT(OFFSET('Since Inception (BM)'!$B$67,0,B71-2,-12))-1))</f>
        <v/>
      </c>
    </row>
    <row r="72" spans="1:17" hidden="1">
      <c r="A72" s="184">
        <v>40</v>
      </c>
      <c r="B72" s="184"/>
      <c r="C72" s="238" t="s">
        <v>59</v>
      </c>
      <c r="D72" s="91" t="s">
        <v>60</v>
      </c>
      <c r="E72" s="91" t="s">
        <v>394</v>
      </c>
      <c r="F72" s="249" cm="1">
        <f t="array" aca="1" ref="F72" ca="1">IF(INDEX('Since Inception Returns'!$B$188:$AAA$188,1,A72-1)="",PRODUCT(OFFSET('Since Inception Returns'!$B$199,0,A72-2,-12),VLOOKUP("First Wealth Relative",'Since Inception Returns'!$B:$AAA,'Calendar Year Return'!A72-1,FALSE))-1,PRODUCT(OFFSET('Since Inception Returns'!$B$199,0,A72-2,-12))-1)</f>
        <v>7.366239759711779E-2</v>
      </c>
      <c r="G72" s="249" cm="1">
        <f t="array" aca="1" ref="G72" ca="1">IF(INDEX('Since Inception Returns'!$B$188:$AAA$188,1,A72-1)="","",IF(INDEX('Since Inception Returns'!$B$176:$AAA$176,1,A72-1)="",PRODUCT(OFFSET('Since Inception Returns'!$B$187,0,A72-2,-12),VLOOKUP("First Wealth Relative",'Since Inception Returns'!$B:$AAA,'Calendar Year Return'!A72-1,FALSE))-1,PRODUCT(OFFSET('Since Inception Returns'!$B$187,0,A72-2,-12))-1))</f>
        <v>0.33704766583072665</v>
      </c>
      <c r="H72" s="249" cm="1">
        <f t="array" aca="1" ref="H72" ca="1">IF(INDEX('Since Inception Returns'!$B$176:$AAA$176,1,A72-1)="","",IF(INDEX('Since Inception Returns'!$B$164:$AAA$164,1,A72-1)="",PRODUCT(OFFSET('Since Inception Returns'!$B$175,0,A72-2,-12),VLOOKUP("First Wealth Relative",'Since Inception Returns'!$B:$AAA,'Calendar Year Return'!A72-1,FALSE))-1,PRODUCT(OFFSET('Since Inception Returns'!$B$175,0,A72-2,-12))-1))</f>
        <v>0.32652372977267685</v>
      </c>
      <c r="I72" s="249" cm="1">
        <f t="array" aca="1" ref="I72" ca="1">IF(INDEX('Since Inception Returns'!$B$164:$AAA$164,1,A72-1)="","",IF(INDEX('Since Inception Returns'!$B$152:$AAA$152,1,A72-1)="",PRODUCT(OFFSET('Since Inception Returns'!$B$163,0,A72-2,-12),VLOOKUP("First Wealth Relative",'Since Inception Returns'!$B:$AAA,'Calendar Year Return'!A72-1,FALSE))-1,PRODUCT(OFFSET('Since Inception Returns'!$B$163,0,A72-2,-12))-1))</f>
        <v>-0.18049765319792754</v>
      </c>
      <c r="J72" s="249" cm="1">
        <f t="array" aca="1" ref="J72" ca="1">IF(INDEX('Since Inception Returns'!$B$152:$AAA$152,1,A72-1)="","",IF(INDEX('Since Inception Returns'!$B$140:$AAA$140,1,A72-1)="",PRODUCT(OFFSET('Since Inception Returns'!$B$151,0,A72-2,-12),VLOOKUP("First Wealth Relative",'Since Inception Returns'!$B:$AAA,'Calendar Year Return'!A72-1,FALSE))-1,PRODUCT(OFFSET('Since Inception Returns'!$B$151,0,A72-2,-12))-1))</f>
        <v>6.740999999999997E-2</v>
      </c>
      <c r="K72" s="249" t="str" cm="1">
        <f t="array" aca="1" ref="K72" ca="1">IF(INDEX('Since Inception Returns'!$B$140:$AAA$140,1,A72-1)="","",IF(INDEX('Since Inception Returns'!$B$128:$AAA$128,1,A72-1)="",PRODUCT(OFFSET('Since Inception Returns'!$B$139,0,A72-2,-12),VLOOKUP("First Wealth Relative",'Since Inception Returns'!$B:$AAA,'Calendar Year Return'!A72-1,FALSE))-1,PRODUCT(OFFSET('Since Inception Returns'!$B$139,0,A72-2,-12))-1))</f>
        <v/>
      </c>
      <c r="L72" s="249" t="str" cm="1">
        <f t="array" aca="1" ref="L72" ca="1">IF(INDEX('Since Inception Returns'!$B$128:$AAA$128,1,A72-1)="","",IF(INDEX('Since Inception Returns'!$B$116:$AAA$116,1,A72-1)="",PRODUCT(OFFSET('Since Inception Returns'!$B$127,0,A72-2,-12),VLOOKUP("First Wealth Relative",'Since Inception Returns'!$B:$AAA,'Calendar Year Return'!A72-1,FALSE))-1,PRODUCT(OFFSET('Since Inception Returns'!$B$127,0,A72-2,-12))-1))</f>
        <v/>
      </c>
      <c r="M72" s="249" t="str" cm="1">
        <f t="array" aca="1" ref="M72" ca="1">IF(INDEX('Since Inception Returns'!$B$116:$AAA$116,1,A72-1)="","",IF(INDEX('Since Inception Returns'!$B$104:$AAA$104,1,A72-1)="",PRODUCT(OFFSET('Since Inception Returns'!$B$115,0,A72-2,-12),VLOOKUP("First Wealth Relative",'Since Inception Returns'!$B:$AAA,'Calendar Year Return'!A72-1,FALSE))-1,PRODUCT(OFFSET('Since Inception Returns'!$B$115,0,A72-2,-12))-1))</f>
        <v/>
      </c>
      <c r="N72" s="249" t="str" cm="1">
        <f t="array" aca="1" ref="N72" ca="1">IF(INDEX('Since Inception Returns'!$B$104:$AAA$104,1,A72-1)="","",IF(INDEX('Since Inception Returns'!$B$92:$AAA$92,1,A72-1)="",PRODUCT(OFFSET('Since Inception Returns'!$B$103,0,A72-2,-12),VLOOKUP("First Wealth Relative",'Since Inception Returns'!$B:$AAA,'Calendar Year Return'!A72-1,FALSE))-1,PRODUCT(OFFSET('Since Inception Returns'!$B$103,0,A72-2,-12))-1))</f>
        <v/>
      </c>
      <c r="O72" s="249" t="str" cm="1">
        <f t="array" aca="1" ref="O72" ca="1">IF(INDEX('Since Inception Returns'!$B$92:$AAA$92,1,A72-1)="","",IF(INDEX('Since Inception Returns'!$B$80:$AAA$80,1,A72-1)="",PRODUCT(OFFSET('Since Inception Returns'!$B$91,0,A72-2,-12),VLOOKUP("First Wealth Relative",'Since Inception Returns'!$B:$AAA,'Calendar Year Return'!A72-1,FALSE))-1,PRODUCT(OFFSET('Since Inception Returns'!$B$91,0,A72-2,-12))-1))</f>
        <v/>
      </c>
      <c r="P72" s="249" t="str" cm="1">
        <f t="array" aca="1" ref="P72" ca="1">IF(INDEX('Since Inception Returns'!$B$80:$AAA$80,1,A72-1)="","",IF(INDEX('Since Inception Returns'!$B$68:$AAA$68,1,A72-1)="",PRODUCT(OFFSET('Since Inception Returns'!$B$79,0,A72-2,-12),VLOOKUP("First Wealth Relative",'Since Inception Returns'!$B:$AAA,'Calendar Year Return'!A72-1,FALSE))-1,PRODUCT(OFFSET('Since Inception Returns'!$B$79,0,A72-2,-12))-1))</f>
        <v/>
      </c>
      <c r="Q72" s="249" t="str" cm="1">
        <f t="array" aca="1" ref="Q72" ca="1">IF(INDEX('Since Inception Returns'!$B$68:$AAA$68,1,A72-1)="","",IF(INDEX('Since Inception Returns'!$B$56:$AAA$56,1,A72-1)="",PRODUCT(OFFSET('Since Inception Returns'!$B$67,0,A72-2,-12),VLOOKUP("First Wealth Relative",'Since Inception Returns'!$B:$AAA,'Calendar Year Return'!A72-1,FALSE))-1,PRODUCT(OFFSET('Since Inception Returns'!$B$67,0,A72-2,-12))-1))</f>
        <v/>
      </c>
    </row>
    <row r="73" spans="1:17" hidden="1">
      <c r="A73" s="184">
        <v>41</v>
      </c>
      <c r="B73" s="184"/>
      <c r="C73" s="238" t="s">
        <v>61</v>
      </c>
      <c r="D73" s="91" t="s">
        <v>181</v>
      </c>
      <c r="E73" s="91" t="s">
        <v>394</v>
      </c>
      <c r="F73" s="249" cm="1">
        <f t="array" aca="1" ref="F73" ca="1">IF(INDEX('Since Inception Returns'!$B$188:$AAA$188,1,A73-1)="",PRODUCT(OFFSET('Since Inception Returns'!$B$199,0,A73-2,-12),VLOOKUP("First Wealth Relative",'Since Inception Returns'!$B:$AAA,'Calendar Year Return'!A73-1,FALSE))-1,PRODUCT(OFFSET('Since Inception Returns'!$B$199,0,A73-2,-12))-1)</f>
        <v>0.12440805552131029</v>
      </c>
      <c r="G73" s="249" cm="1">
        <f t="array" aca="1" ref="G73" ca="1">IF(INDEX('Since Inception Returns'!$B$188:$AAA$188,1,A73-1)="","",IF(INDEX('Since Inception Returns'!$B$176:$AAA$176,1,A73-1)="",PRODUCT(OFFSET('Since Inception Returns'!$B$187,0,A73-2,-12),VLOOKUP("First Wealth Relative",'Since Inception Returns'!$B:$AAA,'Calendar Year Return'!A73-1,FALSE))-1,PRODUCT(OFFSET('Since Inception Returns'!$B$187,0,A73-2,-12))-1))</f>
        <v>0.23250253618816497</v>
      </c>
      <c r="H73" s="249" cm="1">
        <f t="array" aca="1" ref="H73" ca="1">IF(INDEX('Since Inception Returns'!$B$176:$AAA$176,1,A73-1)="","",IF(INDEX('Since Inception Returns'!$B$164:$AAA$164,1,A73-1)="",PRODUCT(OFFSET('Since Inception Returns'!$B$175,0,A73-2,-12),VLOOKUP("First Wealth Relative",'Since Inception Returns'!$B:$AAA,'Calendar Year Return'!A73-1,FALSE))-1,PRODUCT(OFFSET('Since Inception Returns'!$B$175,0,A73-2,-12))-1))</f>
        <v>0.35551113130395362</v>
      </c>
      <c r="I73" s="249" cm="1">
        <f t="array" aca="1" ref="I73" ca="1">IF(INDEX('Since Inception Returns'!$B$164:$AAA$164,1,A73-1)="","",IF(INDEX('Since Inception Returns'!$B$152:$AAA$152,1,A73-1)="",PRODUCT(OFFSET('Since Inception Returns'!$B$163,0,A73-2,-12),VLOOKUP("First Wealth Relative",'Since Inception Returns'!$B:$AAA,'Calendar Year Return'!A73-1,FALSE))-1,PRODUCT(OFFSET('Since Inception Returns'!$B$163,0,A73-2,-12))-1))</f>
        <v>-0.23440992867014832</v>
      </c>
      <c r="J73" s="249" cm="1">
        <f t="array" aca="1" ref="J73" ca="1">IF(INDEX('Since Inception Returns'!$B$152:$AAA$152,1,A73-1)="","",IF(INDEX('Since Inception Returns'!$B$140:$AAA$140,1,A73-1)="",PRODUCT(OFFSET('Since Inception Returns'!$B$151,0,A73-2,-12),VLOOKUP("First Wealth Relative",'Since Inception Returns'!$B:$AAA,'Calendar Year Return'!A73-1,FALSE))-1,PRODUCT(OFFSET('Since Inception Returns'!$B$151,0,A73-2,-12))-1))</f>
        <v>7.8090000000000437E-2</v>
      </c>
      <c r="K73" s="249" t="str" cm="1">
        <f t="array" aca="1" ref="K73" ca="1">IF(INDEX('Since Inception Returns'!$B$140:$AAA$140,1,A73-1)="","",IF(INDEX('Since Inception Returns'!$B$128:$AAA$128,1,A73-1)="",PRODUCT(OFFSET('Since Inception Returns'!$B$139,0,A73-2,-12),VLOOKUP("First Wealth Relative",'Since Inception Returns'!$B:$AAA,'Calendar Year Return'!A73-1,FALSE))-1,PRODUCT(OFFSET('Since Inception Returns'!$B$139,0,A73-2,-12))-1))</f>
        <v/>
      </c>
      <c r="L73" s="249" t="str" cm="1">
        <f t="array" aca="1" ref="L73" ca="1">IF(INDEX('Since Inception Returns'!$B$128:$AAA$128,1,A73-1)="","",IF(INDEX('Since Inception Returns'!$B$116:$AAA$116,1,A73-1)="",PRODUCT(OFFSET('Since Inception Returns'!$B$127,0,A73-2,-12),VLOOKUP("First Wealth Relative",'Since Inception Returns'!$B:$AAA,'Calendar Year Return'!A73-1,FALSE))-1,PRODUCT(OFFSET('Since Inception Returns'!$B$127,0,A73-2,-12))-1))</f>
        <v/>
      </c>
      <c r="M73" s="249" t="str" cm="1">
        <f t="array" aca="1" ref="M73" ca="1">IF(INDEX('Since Inception Returns'!$B$116:$AAA$116,1,A73-1)="","",IF(INDEX('Since Inception Returns'!$B$104:$AAA$104,1,A73-1)="",PRODUCT(OFFSET('Since Inception Returns'!$B$115,0,A73-2,-12),VLOOKUP("First Wealth Relative",'Since Inception Returns'!$B:$AAA,'Calendar Year Return'!A73-1,FALSE))-1,PRODUCT(OFFSET('Since Inception Returns'!$B$115,0,A73-2,-12))-1))</f>
        <v/>
      </c>
      <c r="N73" s="249" t="str" cm="1">
        <f t="array" aca="1" ref="N73" ca="1">IF(INDEX('Since Inception Returns'!$B$104:$AAA$104,1,A73-1)="","",IF(INDEX('Since Inception Returns'!$B$92:$AAA$92,1,A73-1)="",PRODUCT(OFFSET('Since Inception Returns'!$B$103,0,A73-2,-12),VLOOKUP("First Wealth Relative",'Since Inception Returns'!$B:$AAA,'Calendar Year Return'!A73-1,FALSE))-1,PRODUCT(OFFSET('Since Inception Returns'!$B$103,0,A73-2,-12))-1))</f>
        <v/>
      </c>
      <c r="O73" s="249" t="str" cm="1">
        <f t="array" aca="1" ref="O73" ca="1">IF(INDEX('Since Inception Returns'!$B$92:$AAA$92,1,A73-1)="","",IF(INDEX('Since Inception Returns'!$B$80:$AAA$80,1,A73-1)="",PRODUCT(OFFSET('Since Inception Returns'!$B$91,0,A73-2,-12),VLOOKUP("First Wealth Relative",'Since Inception Returns'!$B:$AAA,'Calendar Year Return'!A73-1,FALSE))-1,PRODUCT(OFFSET('Since Inception Returns'!$B$91,0,A73-2,-12))-1))</f>
        <v/>
      </c>
      <c r="P73" s="249" t="str" cm="1">
        <f t="array" aca="1" ref="P73" ca="1">IF(INDEX('Since Inception Returns'!$B$80:$AAA$80,1,A73-1)="","",IF(INDEX('Since Inception Returns'!$B$68:$AAA$68,1,A73-1)="",PRODUCT(OFFSET('Since Inception Returns'!$B$79,0,A73-2,-12),VLOOKUP("First Wealth Relative",'Since Inception Returns'!$B:$AAA,'Calendar Year Return'!A73-1,FALSE))-1,PRODUCT(OFFSET('Since Inception Returns'!$B$79,0,A73-2,-12))-1))</f>
        <v/>
      </c>
      <c r="Q73" s="249" t="str" cm="1">
        <f t="array" aca="1" ref="Q73" ca="1">IF(INDEX('Since Inception Returns'!$B$68:$AAA$68,1,A73-1)="","",IF(INDEX('Since Inception Returns'!$B$56:$AAA$56,1,A73-1)="",PRODUCT(OFFSET('Since Inception Returns'!$B$67,0,A73-2,-12),VLOOKUP("First Wealth Relative",'Since Inception Returns'!$B:$AAA,'Calendar Year Return'!A73-1,FALSE))-1,PRODUCT(OFFSET('Since Inception Returns'!$B$67,0,A73-2,-12))-1))</f>
        <v/>
      </c>
    </row>
    <row r="74" spans="1:17" hidden="1">
      <c r="A74" s="230"/>
      <c r="B74" s="230">
        <v>42</v>
      </c>
      <c r="C74" s="238" t="s">
        <v>59</v>
      </c>
      <c r="D74" s="91" t="s">
        <v>60</v>
      </c>
      <c r="E74" s="229" t="s">
        <v>182</v>
      </c>
      <c r="F74" s="249" cm="1">
        <f t="array" aca="1" ref="F74" ca="1">IF(INDEX('Since Inception (BM)'!$B$188:$AAA$188,1,B74-1)="",PRODUCT(OFFSET('Since Inception (BM)'!$B$199,0,B74-2,-12),VLOOKUP("First Wealth Relative",'Since Inception (BM)'!$B:$AAA,'Calendar Year Return'!B74-1,FALSE))-1,PRODUCT(OFFSET('Since Inception (BM)'!$B$199,0,B74-2,-12))-1)</f>
        <v>8.1549507879309813E-2</v>
      </c>
      <c r="G74" s="249" cm="1">
        <f t="array" aca="1" ref="G74" ca="1">IF(INDEX('Since Inception (BM)'!$B$188:$AAA$188,1,B74-1)="","",IF(INDEX('Since Inception (BM)'!$B$176:$AAA$176,1,B74-1)="",PRODUCT(OFFSET('Since Inception (BM)'!$B$187,0,B74-2,-12),VLOOKUP("First Wealth Relative",'Since Inception (BM)'!$B:$AAA,'Calendar Year Return'!B74-1,FALSE))-1,PRODUCT(OFFSET('Since Inception (BM)'!$B$187,0,B74-2,-12))-1))</f>
        <v>0.35821904048797326</v>
      </c>
      <c r="H74" s="249" cm="1">
        <f t="array" aca="1" ref="H74" ca="1">IF(INDEX('Since Inception (BM)'!$B$176:$AAA$176,1,B74-1)="","",IF(INDEX('Since Inception (BM)'!$B$164:$AAA$164,1,B74-1)="",PRODUCT(OFFSET('Since Inception (BM)'!$B$175,0,B74-2,-12),VLOOKUP("First Wealth Relative",'Since Inception (BM)'!$B:$AAA,'Calendar Year Return'!B74-1,FALSE))-1,PRODUCT(OFFSET('Since Inception (BM)'!$B$175,0,B74-2,-12))-1))</f>
        <v>0.33125060779928028</v>
      </c>
      <c r="I74" s="249" cm="1">
        <f t="array" aca="1" ref="I74" ca="1">IF(INDEX('Since Inception (BM)'!$B$164:$AAA$164,1,B74-1)="","",IF(INDEX('Since Inception (BM)'!$B$152:$AAA$152,1,B74-1)="",PRODUCT(OFFSET('Since Inception (BM)'!$B$163,0,B74-2,-12),VLOOKUP("First Wealth Relative",'Since Inception (BM)'!$B:$AAA,'Calendar Year Return'!B74-1,FALSE))-1,PRODUCT(OFFSET('Since Inception (BM)'!$B$163,0,B74-2,-12))-1))</f>
        <v>-0.17226112855187969</v>
      </c>
      <c r="J74" s="249" cm="1">
        <f t="array" aca="1" ref="J74" ca="1">IF(INDEX('Since Inception (BM)'!$B$152:$AAA$152,1,B74-1)="","",IF(INDEX('Since Inception (BM)'!$B$140:$AAA$140,1,B74-1)="",PRODUCT(OFFSET('Since Inception (BM)'!$B$151,0,B74-2,-12),VLOOKUP("First Wealth Relative",'Since Inception (BM)'!$B:$AAA,'Calendar Year Return'!B74-1,FALSE))-1,PRODUCT(OFFSET('Since Inception (BM)'!$B$151,0,B74-2,-12))-1))</f>
        <v>6.8622180168168567E-2</v>
      </c>
      <c r="K74" s="249" t="str" cm="1">
        <f t="array" aca="1" ref="K74" ca="1">IF(INDEX('Since Inception (BM)'!$B$140:$AAA$140,1,B74-1)="","",IF(INDEX('Since Inception (BM)'!$B$128:$AAA$128,1,B74-1)="",PRODUCT(OFFSET('Since Inception (BM)'!$B$139,0,B74-2,-12),VLOOKUP("First Wealth Relative",'Since Inception (BM)'!$B:$AAA,'Calendar Year Return'!B74-1,FALSE))-1,PRODUCT(OFFSET('Since Inception (BM)'!$B$139,0,B74-2,-12))-1))</f>
        <v/>
      </c>
      <c r="L74" s="249" t="str" cm="1">
        <f t="array" aca="1" ref="L74" ca="1">IF(INDEX('Since Inception (BM)'!$B$128:$AAA$128,1,B74-1)="","",IF(INDEX('Since Inception (BM)'!$B$116:$AAA$116,1,B74-1)="",PRODUCT(OFFSET('Since Inception (BM)'!$B$127,0,B74-2,-12),VLOOKUP("First Wealth Relative",'Since Inception (BM)'!$B:$AAA,'Calendar Year Return'!B74-1,FALSE))-1,PRODUCT(OFFSET('Since Inception (BM)'!$B$127,0,B74-2,-12))-1))</f>
        <v/>
      </c>
      <c r="M74" s="249" t="str" cm="1">
        <f t="array" aca="1" ref="M74" ca="1">IF(INDEX('Since Inception (BM)'!$B$116:$AAA$116,1,B74-1)="","",IF(INDEX('Since Inception (BM)'!$B$104:$AAA$104,1,B74-1)="",PRODUCT(OFFSET('Since Inception (BM)'!$B$115,0,B74-2,-12),VLOOKUP("First Wealth Relative",'Since Inception (BM)'!$B:$AAA,'Calendar Year Return'!B74-1,FALSE))-1,PRODUCT(OFFSET('Since Inception (BM)'!$B$115,0,B74-2,-12))-1))</f>
        <v/>
      </c>
      <c r="N74" s="249" t="str" cm="1">
        <f t="array" aca="1" ref="N74" ca="1">IF(INDEX('Since Inception (BM)'!$B$104:$AAA$104,1,B74-1)="","",IF(INDEX('Since Inception (BM)'!$B$92:$AAA$92,1,B74-1)="",PRODUCT(OFFSET('Since Inception (BM)'!$B$103,0,B74-2,-12),VLOOKUP("First Wealth Relative",'Since Inception (BM)'!$B:$AAA,'Calendar Year Return'!B74-1,FALSE))-1,PRODUCT(OFFSET('Since Inception (BM)'!$B$103,0,B74-2,-12))-1))</f>
        <v/>
      </c>
      <c r="O74" s="249" t="str" cm="1">
        <f t="array" aca="1" ref="O74" ca="1">IF(INDEX('Since Inception (BM)'!$B$92:$AAA$92,1,B74-1)="","",IF(INDEX('Since Inception (BM)'!$B$80:$AAA$80,1,B74-1)="",PRODUCT(OFFSET('Since Inception (BM)'!$B$91,0,B74-2,-12),VLOOKUP("First Wealth Relative",'Since Inception (BM)'!$B:$AAA,'Calendar Year Return'!B74-1,FALSE))-1,PRODUCT(OFFSET('Since Inception (BM)'!$B$91,0,B74-2,-12))-1))</f>
        <v/>
      </c>
      <c r="P74" s="249" t="str" cm="1">
        <f t="array" aca="1" ref="P74" ca="1">IF(INDEX('Since Inception (BM)'!$B$80:$AAA$80,1,B74-1)="","",IF(INDEX('Since Inception (BM)'!$B$68:$AAA$68,1,B74-1)="",PRODUCT(OFFSET('Since Inception (BM)'!$B$79,0,B74-2,-12),VLOOKUP("First Wealth Relative",'Since Inception (BM)'!$B:$AAA,'Calendar Year Return'!B74-1,FALSE))-1,PRODUCT(OFFSET('Since Inception (BM)'!$B$79,0,B74-2,-12))-1))</f>
        <v/>
      </c>
      <c r="Q74" s="249" t="str" cm="1">
        <f t="array" aca="1" ref="Q74" ca="1">IF(INDEX('Since Inception (BM)'!$B$68:$AAA$68,1,B74-1)="","",IF(INDEX('Since Inception (BM)'!$B$56:$AAA$56,1,B74-1)="",PRODUCT(OFFSET('Since Inception (BM)'!$B$67,0,B74-2,-12),VLOOKUP("First Wealth Relative",'Since Inception (BM)'!$B:$AAA,'Calendar Year Return'!B74-1,FALSE))-1,PRODUCT(OFFSET('Since Inception (BM)'!$B$67,0,B74-2,-12))-1))</f>
        <v/>
      </c>
    </row>
    <row r="75" spans="1:17" hidden="1">
      <c r="A75" s="184">
        <v>42</v>
      </c>
      <c r="B75" s="184"/>
      <c r="C75" s="238" t="s">
        <v>34</v>
      </c>
      <c r="D75" s="91" t="s">
        <v>35</v>
      </c>
      <c r="E75" s="91" t="s">
        <v>183</v>
      </c>
      <c r="F75" s="249" cm="1">
        <f t="array" aca="1" ref="F75" ca="1">IF(INDEX('Since Inception Returns'!$B$188:$AAA$188,1,A75-1)="",PRODUCT(OFFSET('Since Inception Returns'!$B$199,0,A75-2,-12),VLOOKUP("First Wealth Relative",'Since Inception Returns'!$B:$AAA,'Calendar Year Return'!A75-1,FALSE))-1,PRODUCT(OFFSET('Since Inception Returns'!$B$199,0,A75-2,-12))-1)</f>
        <v>0.1305048290613966</v>
      </c>
      <c r="G75" s="249" cm="1">
        <f t="array" aca="1" ref="G75" ca="1">IF(INDEX('Since Inception Returns'!$B$188:$AAA$188,1,A75-1)="","",IF(INDEX('Since Inception Returns'!$B$176:$AAA$176,1,A75-1)="",PRODUCT(OFFSET('Since Inception Returns'!$B$187,0,A75-2,-12),VLOOKUP("First Wealth Relative",'Since Inception Returns'!$B:$AAA,'Calendar Year Return'!A75-1,FALSE))-1,PRODUCT(OFFSET('Since Inception Returns'!$B$187,0,A75-2,-12))-1))</f>
        <v>0.15982235909300435</v>
      </c>
      <c r="H75" s="249" cm="1">
        <f t="array" aca="1" ref="H75" ca="1">IF(INDEX('Since Inception Returns'!$B$176:$AAA$176,1,A75-1)="","",IF(INDEX('Since Inception Returns'!$B$164:$AAA$164,1,A75-1)="",PRODUCT(OFFSET('Since Inception Returns'!$B$175,0,A75-2,-12),VLOOKUP("First Wealth Relative",'Since Inception Returns'!$B:$AAA,'Calendar Year Return'!A75-1,FALSE))-1,PRODUCT(OFFSET('Since Inception Returns'!$B$175,0,A75-2,-12))-1))</f>
        <v>7.8131988278972608E-2</v>
      </c>
      <c r="I75" s="249" t="str" cm="1">
        <f t="array" aca="1" ref="I75" ca="1">IF(INDEX('Since Inception Returns'!$B$164:$AAA$164,1,A75-1)="","",IF(INDEX('Since Inception Returns'!$B$152:$AAA$152,1,A75-1)="",PRODUCT(OFFSET('Since Inception Returns'!$B$163,0,A75-2,-12),VLOOKUP("First Wealth Relative",'Since Inception Returns'!$B:$AAA,'Calendar Year Return'!A75-1,FALSE))-1,PRODUCT(OFFSET('Since Inception Returns'!$B$163,0,A75-2,-12))-1))</f>
        <v/>
      </c>
      <c r="J75" s="249" t="str" cm="1">
        <f t="array" aca="1" ref="J75" ca="1">IF(INDEX('Since Inception Returns'!$B$152:$AAA$152,1,A75-1)="","",IF(INDEX('Since Inception Returns'!$B$140:$AAA$140,1,A75-1)="",PRODUCT(OFFSET('Since Inception Returns'!$B$151,0,A75-2,-12),VLOOKUP("First Wealth Relative",'Since Inception Returns'!$B:$AAA,'Calendar Year Return'!A75-1,FALSE))-1,PRODUCT(OFFSET('Since Inception Returns'!$B$151,0,A75-2,-12))-1))</f>
        <v/>
      </c>
      <c r="K75" s="249" t="str" cm="1">
        <f t="array" aca="1" ref="K75" ca="1">IF(INDEX('Since Inception Returns'!$B$140:$AAA$140,1,A75-1)="","",IF(INDEX('Since Inception Returns'!$B$128:$AAA$128,1,A75-1)="",PRODUCT(OFFSET('Since Inception Returns'!$B$139,0,A75-2,-12),VLOOKUP("First Wealth Relative",'Since Inception Returns'!$B:$AAA,'Calendar Year Return'!A75-1,FALSE))-1,PRODUCT(OFFSET('Since Inception Returns'!$B$139,0,A75-2,-12))-1))</f>
        <v/>
      </c>
      <c r="L75" s="249" t="str" cm="1">
        <f t="array" aca="1" ref="L75" ca="1">IF(INDEX('Since Inception Returns'!$B$128:$AAA$128,1,A75-1)="","",IF(INDEX('Since Inception Returns'!$B$116:$AAA$116,1,A75-1)="",PRODUCT(OFFSET('Since Inception Returns'!$B$127,0,A75-2,-12),VLOOKUP("First Wealth Relative",'Since Inception Returns'!$B:$AAA,'Calendar Year Return'!A75-1,FALSE))-1,PRODUCT(OFFSET('Since Inception Returns'!$B$127,0,A75-2,-12))-1))</f>
        <v/>
      </c>
      <c r="M75" s="249" t="str" cm="1">
        <f t="array" aca="1" ref="M75" ca="1">IF(INDEX('Since Inception Returns'!$B$116:$AAA$116,1,A75-1)="","",IF(INDEX('Since Inception Returns'!$B$104:$AAA$104,1,A75-1)="",PRODUCT(OFFSET('Since Inception Returns'!$B$115,0,A75-2,-12),VLOOKUP("First Wealth Relative",'Since Inception Returns'!$B:$AAA,'Calendar Year Return'!A75-1,FALSE))-1,PRODUCT(OFFSET('Since Inception Returns'!$B$115,0,A75-2,-12))-1))</f>
        <v/>
      </c>
      <c r="N75" s="249" t="str" cm="1">
        <f t="array" aca="1" ref="N75" ca="1">IF(INDEX('Since Inception Returns'!$B$104:$AAA$104,1,A75-1)="","",IF(INDEX('Since Inception Returns'!$B$92:$AAA$92,1,A75-1)="",PRODUCT(OFFSET('Since Inception Returns'!$B$103,0,A75-2,-12),VLOOKUP("First Wealth Relative",'Since Inception Returns'!$B:$AAA,'Calendar Year Return'!A75-1,FALSE))-1,PRODUCT(OFFSET('Since Inception Returns'!$B$103,0,A75-2,-12))-1))</f>
        <v/>
      </c>
      <c r="O75" s="249" t="str" cm="1">
        <f t="array" aca="1" ref="O75" ca="1">IF(INDEX('Since Inception Returns'!$B$92:$AAA$92,1,A75-1)="","",IF(INDEX('Since Inception Returns'!$B$80:$AAA$80,1,A75-1)="",PRODUCT(OFFSET('Since Inception Returns'!$B$91,0,A75-2,-12),VLOOKUP("First Wealth Relative",'Since Inception Returns'!$B:$AAA,'Calendar Year Return'!A75-1,FALSE))-1,PRODUCT(OFFSET('Since Inception Returns'!$B$91,0,A75-2,-12))-1))</f>
        <v/>
      </c>
      <c r="P75" s="249" t="str" cm="1">
        <f t="array" aca="1" ref="P75" ca="1">IF(INDEX('Since Inception Returns'!$B$80:$AAA$80,1,A75-1)="","",IF(INDEX('Since Inception Returns'!$B$68:$AAA$68,1,A75-1)="",PRODUCT(OFFSET('Since Inception Returns'!$B$79,0,A75-2,-12),VLOOKUP("First Wealth Relative",'Since Inception Returns'!$B:$AAA,'Calendar Year Return'!A75-1,FALSE))-1,PRODUCT(OFFSET('Since Inception Returns'!$B$79,0,A75-2,-12))-1))</f>
        <v/>
      </c>
      <c r="Q75" s="249" t="str" cm="1">
        <f t="array" aca="1" ref="Q75" ca="1">IF(INDEX('Since Inception Returns'!$B$68:$AAA$68,1,A75-1)="","",IF(INDEX('Since Inception Returns'!$B$56:$AAA$56,1,A75-1)="",PRODUCT(OFFSET('Since Inception Returns'!$B$67,0,A75-2,-12),VLOOKUP("First Wealth Relative",'Since Inception Returns'!$B:$AAA,'Calendar Year Return'!A75-1,FALSE))-1,PRODUCT(OFFSET('Since Inception Returns'!$B$67,0,A75-2,-12))-1))</f>
        <v/>
      </c>
    </row>
    <row r="76" spans="1:17" hidden="1">
      <c r="A76" s="230"/>
      <c r="B76" s="230">
        <v>43</v>
      </c>
      <c r="C76" s="238" t="s">
        <v>34</v>
      </c>
      <c r="D76" s="91" t="s">
        <v>35</v>
      </c>
      <c r="E76" s="229" t="s">
        <v>184</v>
      </c>
      <c r="F76" s="249" cm="1">
        <f t="array" aca="1" ref="F76" ca="1">IF(INDEX('Since Inception (BM)'!$B$188:$AAA$188,1,B76-1)="",PRODUCT(OFFSET('Since Inception (BM)'!$B$199,0,B76-2,-12),VLOOKUP("First Wealth Relative",'Since Inception (BM)'!$B:$AAA,'Calendar Year Return'!B76-1,FALSE))-1,PRODUCT(OFFSET('Since Inception (BM)'!$B$199,0,B76-2,-12))-1)</f>
        <v>0.18057221620316555</v>
      </c>
      <c r="G76" s="249" cm="1">
        <f t="array" aca="1" ref="G76" ca="1">IF(INDEX('Since Inception (BM)'!$B$188:$AAA$188,1,B76-1)="","",IF(INDEX('Since Inception (BM)'!$B$176:$AAA$176,1,B76-1)="",PRODUCT(OFFSET('Since Inception (BM)'!$B$187,0,B76-2,-12),VLOOKUP("First Wealth Relative",'Since Inception (BM)'!$B:$AAA,'Calendar Year Return'!B76-1,FALSE))-1,PRODUCT(OFFSET('Since Inception (BM)'!$B$187,0,B76-2,-12))-1))</f>
        <v>0.25581560474229459</v>
      </c>
      <c r="H76" s="249" cm="1">
        <f t="array" aca="1" ref="H76" ca="1">IF(INDEX('Since Inception (BM)'!$B$176:$AAA$176,1,B76-1)="","",IF(INDEX('Since Inception (BM)'!$B$164:$AAA$164,1,B76-1)="",PRODUCT(OFFSET('Since Inception (BM)'!$B$175,0,B76-2,-12),VLOOKUP("First Wealth Relative",'Since Inception (BM)'!$B:$AAA,'Calendar Year Return'!B76-1,FALSE))-1,PRODUCT(OFFSET('Since Inception (BM)'!$B$175,0,B76-2,-12))-1))</f>
        <v>0.18301769425311387</v>
      </c>
      <c r="I76" s="249" t="str" cm="1">
        <f t="array" aca="1" ref="I76" ca="1">IF(INDEX('Since Inception (BM)'!$B$164:$AAA$164,1,B76-1)="","",IF(INDEX('Since Inception (BM)'!$B$152:$AAA$152,1,B76-1)="",PRODUCT(OFFSET('Since Inception (BM)'!$B$163,0,B76-2,-12),VLOOKUP("First Wealth Relative",'Since Inception (BM)'!$B:$AAA,'Calendar Year Return'!B76-1,FALSE))-1,PRODUCT(OFFSET('Since Inception (BM)'!$B$163,0,B76-2,-12))-1))</f>
        <v/>
      </c>
      <c r="J76" s="249" t="str" cm="1">
        <f t="array" aca="1" ref="J76" ca="1">IF(INDEX('Since Inception (BM)'!$B$152:$AAA$152,1,B76-1)="","",IF(INDEX('Since Inception (BM)'!$B$140:$AAA$140,1,B76-1)="",PRODUCT(OFFSET('Since Inception (BM)'!$B$151,0,B76-2,-12),VLOOKUP("First Wealth Relative",'Since Inception (BM)'!$B:$AAA,'Calendar Year Return'!B76-1,FALSE))-1,PRODUCT(OFFSET('Since Inception (BM)'!$B$151,0,B76-2,-12))-1))</f>
        <v/>
      </c>
      <c r="K76" s="249" t="str" cm="1">
        <f t="array" aca="1" ref="K76" ca="1">IF(INDEX('Since Inception (BM)'!$B$140:$AAA$140,1,B76-1)="","",IF(INDEX('Since Inception (BM)'!$B$128:$AAA$128,1,B76-1)="",PRODUCT(OFFSET('Since Inception (BM)'!$B$139,0,B76-2,-12),VLOOKUP("First Wealth Relative",'Since Inception (BM)'!$B:$AAA,'Calendar Year Return'!B76-1,FALSE))-1,PRODUCT(OFFSET('Since Inception (BM)'!$B$139,0,B76-2,-12))-1))</f>
        <v/>
      </c>
      <c r="L76" s="249" t="str" cm="1">
        <f t="array" aca="1" ref="L76" ca="1">IF(INDEX('Since Inception (BM)'!$B$128:$AAA$128,1,B76-1)="","",IF(INDEX('Since Inception (BM)'!$B$116:$AAA$116,1,B76-1)="",PRODUCT(OFFSET('Since Inception (BM)'!$B$127,0,B76-2,-12),VLOOKUP("First Wealth Relative",'Since Inception (BM)'!$B:$AAA,'Calendar Year Return'!B76-1,FALSE))-1,PRODUCT(OFFSET('Since Inception (BM)'!$B$127,0,B76-2,-12))-1))</f>
        <v/>
      </c>
      <c r="M76" s="249" t="str" cm="1">
        <f t="array" aca="1" ref="M76" ca="1">IF(INDEX('Since Inception (BM)'!$B$116:$AAA$116,1,B76-1)="","",IF(INDEX('Since Inception (BM)'!$B$104:$AAA$104,1,B76-1)="",PRODUCT(OFFSET('Since Inception (BM)'!$B$115,0,B76-2,-12),VLOOKUP("First Wealth Relative",'Since Inception (BM)'!$B:$AAA,'Calendar Year Return'!B76-1,FALSE))-1,PRODUCT(OFFSET('Since Inception (BM)'!$B$115,0,B76-2,-12))-1))</f>
        <v/>
      </c>
      <c r="N76" s="249" t="str" cm="1">
        <f t="array" aca="1" ref="N76" ca="1">IF(INDEX('Since Inception (BM)'!$B$104:$AAA$104,1,B76-1)="","",IF(INDEX('Since Inception (BM)'!$B$92:$AAA$92,1,B76-1)="",PRODUCT(OFFSET('Since Inception (BM)'!$B$103,0,B76-2,-12),VLOOKUP("First Wealth Relative",'Since Inception (BM)'!$B:$AAA,'Calendar Year Return'!B76-1,FALSE))-1,PRODUCT(OFFSET('Since Inception (BM)'!$B$103,0,B76-2,-12))-1))</f>
        <v/>
      </c>
      <c r="O76" s="249" t="str" cm="1">
        <f t="array" aca="1" ref="O76" ca="1">IF(INDEX('Since Inception (BM)'!$B$92:$AAA$92,1,B76-1)="","",IF(INDEX('Since Inception (BM)'!$B$80:$AAA$80,1,B76-1)="",PRODUCT(OFFSET('Since Inception (BM)'!$B$91,0,B76-2,-12),VLOOKUP("First Wealth Relative",'Since Inception (BM)'!$B:$AAA,'Calendar Year Return'!B76-1,FALSE))-1,PRODUCT(OFFSET('Since Inception (BM)'!$B$91,0,B76-2,-12))-1))</f>
        <v/>
      </c>
      <c r="P76" s="249" t="str" cm="1">
        <f t="array" aca="1" ref="P76" ca="1">IF(INDEX('Since Inception (BM)'!$B$80:$AAA$80,1,B76-1)="","",IF(INDEX('Since Inception (BM)'!$B$68:$AAA$68,1,B76-1)="",PRODUCT(OFFSET('Since Inception (BM)'!$B$79,0,B76-2,-12),VLOOKUP("First Wealth Relative",'Since Inception (BM)'!$B:$AAA,'Calendar Year Return'!B76-1,FALSE))-1,PRODUCT(OFFSET('Since Inception (BM)'!$B$79,0,B76-2,-12))-1))</f>
        <v/>
      </c>
      <c r="Q76" s="249" t="str" cm="1">
        <f t="array" aca="1" ref="Q76" ca="1">IF(INDEX('Since Inception (BM)'!$B$68:$AAA$68,1,B76-1)="","",IF(INDEX('Since Inception (BM)'!$B$56:$AAA$56,1,B76-1)="",PRODUCT(OFFSET('Since Inception (BM)'!$B$67,0,B76-2,-12),VLOOKUP("First Wealth Relative",'Since Inception (BM)'!$B:$AAA,'Calendar Year Return'!B76-1,FALSE))-1,PRODUCT(OFFSET('Since Inception (BM)'!$B$67,0,B76-2,-12))-1))</f>
        <v/>
      </c>
    </row>
    <row r="77" spans="1:17" hidden="1">
      <c r="A77" s="184">
        <v>43</v>
      </c>
      <c r="B77" s="184"/>
      <c r="C77" s="238" t="s">
        <v>32</v>
      </c>
      <c r="D77" s="91" t="s">
        <v>33</v>
      </c>
      <c r="E77" s="91" t="s">
        <v>185</v>
      </c>
      <c r="F77" s="249" cm="1">
        <f t="array" aca="1" ref="F77" ca="1">IF(INDEX('Since Inception Returns'!$B$188:$AAA$188,1,A77-1)="",PRODUCT(OFFSET('Since Inception Returns'!$B$199,0,A77-2,-12),VLOOKUP("First Wealth Relative",'Since Inception Returns'!$B:$AAA,'Calendar Year Return'!A77-1,FALSE))-1,PRODUCT(OFFSET('Since Inception Returns'!$B$199,0,A77-2,-12))-1)</f>
        <v>6.046054287357383E-2</v>
      </c>
      <c r="G77" s="249" cm="1">
        <f t="array" aca="1" ref="G77" ca="1">IF(INDEX('Since Inception Returns'!$B$188:$AAA$188,1,A77-1)="","",IF(INDEX('Since Inception Returns'!$B$176:$AAA$176,1,A77-1)="",PRODUCT(OFFSET('Since Inception Returns'!$B$187,0,A77-2,-12),VLOOKUP("First Wealth Relative",'Since Inception Returns'!$B:$AAA,'Calendar Year Return'!A77-1,FALSE))-1,PRODUCT(OFFSET('Since Inception Returns'!$B$187,0,A77-2,-12))-1))</f>
        <v>0.19582129814391935</v>
      </c>
      <c r="H77" s="249" cm="1">
        <f t="array" aca="1" ref="H77" ca="1">IF(INDEX('Since Inception Returns'!$B$176:$AAA$176,1,A77-1)="","",IF(INDEX('Since Inception Returns'!$B$164:$AAA$164,1,A77-1)="",PRODUCT(OFFSET('Since Inception Returns'!$B$175,0,A77-2,-12),VLOOKUP("First Wealth Relative",'Since Inception Returns'!$B:$AAA,'Calendar Year Return'!A77-1,FALSE))-1,PRODUCT(OFFSET('Since Inception Returns'!$B$175,0,A77-2,-12))-1))</f>
        <v>0.15107327437929885</v>
      </c>
      <c r="I77" s="249" t="str" cm="1">
        <f t="array" aca="1" ref="I77" ca="1">IF(INDEX('Since Inception Returns'!$B$164:$AAA$164,1,A77-1)="","",IF(INDEX('Since Inception Returns'!$B$152:$AAA$152,1,A77-1)="",PRODUCT(OFFSET('Since Inception Returns'!$B$163,0,A77-2,-12),VLOOKUP("First Wealth Relative",'Since Inception Returns'!$B:$AAA,'Calendar Year Return'!A77-1,FALSE))-1,PRODUCT(OFFSET('Since Inception Returns'!$B$163,0,A77-2,-12))-1))</f>
        <v/>
      </c>
      <c r="J77" s="249" t="str" cm="1">
        <f t="array" aca="1" ref="J77" ca="1">IF(INDEX('Since Inception Returns'!$B$152:$AAA$152,1,A77-1)="","",IF(INDEX('Since Inception Returns'!$B$140:$AAA$140,1,A77-1)="",PRODUCT(OFFSET('Since Inception Returns'!$B$151,0,A77-2,-12),VLOOKUP("First Wealth Relative",'Since Inception Returns'!$B:$AAA,'Calendar Year Return'!A77-1,FALSE))-1,PRODUCT(OFFSET('Since Inception Returns'!$B$151,0,A77-2,-12))-1))</f>
        <v/>
      </c>
      <c r="K77" s="249" t="str" cm="1">
        <f t="array" aca="1" ref="K77" ca="1">IF(INDEX('Since Inception Returns'!$B$140:$AAA$140,1,A77-1)="","",IF(INDEX('Since Inception Returns'!$B$128:$AAA$128,1,A77-1)="",PRODUCT(OFFSET('Since Inception Returns'!$B$139,0,A77-2,-12),VLOOKUP("First Wealth Relative",'Since Inception Returns'!$B:$AAA,'Calendar Year Return'!A77-1,FALSE))-1,PRODUCT(OFFSET('Since Inception Returns'!$B$139,0,A77-2,-12))-1))</f>
        <v/>
      </c>
      <c r="L77" s="249" t="str" cm="1">
        <f t="array" aca="1" ref="L77" ca="1">IF(INDEX('Since Inception Returns'!$B$128:$AAA$128,1,A77-1)="","",IF(INDEX('Since Inception Returns'!$B$116:$AAA$116,1,A77-1)="",PRODUCT(OFFSET('Since Inception Returns'!$B$127,0,A77-2,-12),VLOOKUP("First Wealth Relative",'Since Inception Returns'!$B:$AAA,'Calendar Year Return'!A77-1,FALSE))-1,PRODUCT(OFFSET('Since Inception Returns'!$B$127,0,A77-2,-12))-1))</f>
        <v/>
      </c>
      <c r="M77" s="249" t="str" cm="1">
        <f t="array" aca="1" ref="M77" ca="1">IF(INDEX('Since Inception Returns'!$B$116:$AAA$116,1,A77-1)="","",IF(INDEX('Since Inception Returns'!$B$104:$AAA$104,1,A77-1)="",PRODUCT(OFFSET('Since Inception Returns'!$B$115,0,A77-2,-12),VLOOKUP("First Wealth Relative",'Since Inception Returns'!$B:$AAA,'Calendar Year Return'!A77-1,FALSE))-1,PRODUCT(OFFSET('Since Inception Returns'!$B$115,0,A77-2,-12))-1))</f>
        <v/>
      </c>
      <c r="N77" s="249" t="str" cm="1">
        <f t="array" aca="1" ref="N77" ca="1">IF(INDEX('Since Inception Returns'!$B$104:$AAA$104,1,A77-1)="","",IF(INDEX('Since Inception Returns'!$B$92:$AAA$92,1,A77-1)="",PRODUCT(OFFSET('Since Inception Returns'!$B$103,0,A77-2,-12),VLOOKUP("First Wealth Relative",'Since Inception Returns'!$B:$AAA,'Calendar Year Return'!A77-1,FALSE))-1,PRODUCT(OFFSET('Since Inception Returns'!$B$103,0,A77-2,-12))-1))</f>
        <v/>
      </c>
      <c r="O77" s="249" t="str" cm="1">
        <f t="array" aca="1" ref="O77" ca="1">IF(INDEX('Since Inception Returns'!$B$92:$AAA$92,1,A77-1)="","",IF(INDEX('Since Inception Returns'!$B$80:$AAA$80,1,A77-1)="",PRODUCT(OFFSET('Since Inception Returns'!$B$91,0,A77-2,-12),VLOOKUP("First Wealth Relative",'Since Inception Returns'!$B:$AAA,'Calendar Year Return'!A77-1,FALSE))-1,PRODUCT(OFFSET('Since Inception Returns'!$B$91,0,A77-2,-12))-1))</f>
        <v/>
      </c>
      <c r="P77" s="249" t="str" cm="1">
        <f t="array" aca="1" ref="P77" ca="1">IF(INDEX('Since Inception Returns'!$B$80:$AAA$80,1,A77-1)="","",IF(INDEX('Since Inception Returns'!$B$68:$AAA$68,1,A77-1)="",PRODUCT(OFFSET('Since Inception Returns'!$B$79,0,A77-2,-12),VLOOKUP("First Wealth Relative",'Since Inception Returns'!$B:$AAA,'Calendar Year Return'!A77-1,FALSE))-1,PRODUCT(OFFSET('Since Inception Returns'!$B$79,0,A77-2,-12))-1))</f>
        <v/>
      </c>
      <c r="Q77" s="249" t="str" cm="1">
        <f t="array" aca="1" ref="Q77" ca="1">IF(INDEX('Since Inception Returns'!$B$68:$AAA$68,1,A77-1)="","",IF(INDEX('Since Inception Returns'!$B$56:$AAA$56,1,A77-1)="",PRODUCT(OFFSET('Since Inception Returns'!$B$67,0,A77-2,-12),VLOOKUP("First Wealth Relative",'Since Inception Returns'!$B:$AAA,'Calendar Year Return'!A77-1,FALSE))-1,PRODUCT(OFFSET('Since Inception Returns'!$B$67,0,A77-2,-12))-1))</f>
        <v/>
      </c>
    </row>
    <row r="78" spans="1:17" hidden="1">
      <c r="A78" s="230"/>
      <c r="B78" s="230">
        <v>44</v>
      </c>
      <c r="C78" s="238" t="s">
        <v>32</v>
      </c>
      <c r="D78" s="91" t="s">
        <v>33</v>
      </c>
      <c r="E78" s="229" t="s">
        <v>182</v>
      </c>
      <c r="F78" s="249" cm="1">
        <f t="array" aca="1" ref="F78" ca="1">IF(INDEX('Since Inception (BM)'!$B$188:$AAA$188,1,B78-1)="",PRODUCT(OFFSET('Since Inception (BM)'!$B$199,0,B78-2,-12),VLOOKUP("First Wealth Relative",'Since Inception (BM)'!$B:$AAA,'Calendar Year Return'!B78-1,FALSE))-1,PRODUCT(OFFSET('Since Inception (BM)'!$B$199,0,B78-2,-12))-1)</f>
        <v>8.1549507879309813E-2</v>
      </c>
      <c r="G78" s="249" cm="1">
        <f t="array" aca="1" ref="G78" ca="1">IF(INDEX('Since Inception (BM)'!$B$188:$AAA$188,1,B78-1)="","",IF(INDEX('Since Inception (BM)'!$B$176:$AAA$176,1,B78-1)="",PRODUCT(OFFSET('Since Inception (BM)'!$B$187,0,B78-2,-12),VLOOKUP("First Wealth Relative",'Since Inception (BM)'!$B:$AAA,'Calendar Year Return'!B78-1,FALSE))-1,PRODUCT(OFFSET('Since Inception (BM)'!$B$187,0,B78-2,-12))-1))</f>
        <v>0.35821904048797326</v>
      </c>
      <c r="H78" s="249" cm="1">
        <f t="array" aca="1" ref="H78" ca="1">IF(INDEX('Since Inception (BM)'!$B$176:$AAA$176,1,B78-1)="","",IF(INDEX('Since Inception (BM)'!$B$164:$AAA$164,1,B78-1)="",PRODUCT(OFFSET('Since Inception (BM)'!$B$175,0,B78-2,-12),VLOOKUP("First Wealth Relative",'Since Inception (BM)'!$B:$AAA,'Calendar Year Return'!B78-1,FALSE))-1,PRODUCT(OFFSET('Since Inception (BM)'!$B$175,0,B78-2,-12))-1))</f>
        <v>0.19541108151770525</v>
      </c>
      <c r="I78" s="249" t="str" cm="1">
        <f t="array" aca="1" ref="I78" ca="1">IF(INDEX('Since Inception (BM)'!$B$164:$AAA$164,1,B78-1)="","",IF(INDEX('Since Inception (BM)'!$B$152:$AAA$152,1,B78-1)="",PRODUCT(OFFSET('Since Inception (BM)'!$B$163,0,B78-2,-12),VLOOKUP("First Wealth Relative",'Since Inception (BM)'!$B:$AAA,'Calendar Year Return'!B78-1,FALSE))-1,PRODUCT(OFFSET('Since Inception (BM)'!$B$163,0,B78-2,-12))-1))</f>
        <v/>
      </c>
      <c r="J78" s="249" t="str" cm="1">
        <f t="array" aca="1" ref="J78" ca="1">IF(INDEX('Since Inception (BM)'!$B$152:$AAA$152,1,B78-1)="","",IF(INDEX('Since Inception (BM)'!$B$140:$AAA$140,1,B78-1)="",PRODUCT(OFFSET('Since Inception (BM)'!$B$151,0,B78-2,-12),VLOOKUP("First Wealth Relative",'Since Inception (BM)'!$B:$AAA,'Calendar Year Return'!B78-1,FALSE))-1,PRODUCT(OFFSET('Since Inception (BM)'!$B$151,0,B78-2,-12))-1))</f>
        <v/>
      </c>
      <c r="K78" s="249" t="str" cm="1">
        <f t="array" aca="1" ref="K78" ca="1">IF(INDEX('Since Inception (BM)'!$B$140:$AAA$140,1,B78-1)="","",IF(INDEX('Since Inception (BM)'!$B$128:$AAA$128,1,B78-1)="",PRODUCT(OFFSET('Since Inception (BM)'!$B$139,0,B78-2,-12),VLOOKUP("First Wealth Relative",'Since Inception (BM)'!$B:$AAA,'Calendar Year Return'!B78-1,FALSE))-1,PRODUCT(OFFSET('Since Inception (BM)'!$B$139,0,B78-2,-12))-1))</f>
        <v/>
      </c>
      <c r="L78" s="249" t="str" cm="1">
        <f t="array" aca="1" ref="L78" ca="1">IF(INDEX('Since Inception (BM)'!$B$128:$AAA$128,1,B78-1)="","",IF(INDEX('Since Inception (BM)'!$B$116:$AAA$116,1,B78-1)="",PRODUCT(OFFSET('Since Inception (BM)'!$B$127,0,B78-2,-12),VLOOKUP("First Wealth Relative",'Since Inception (BM)'!$B:$AAA,'Calendar Year Return'!B78-1,FALSE))-1,PRODUCT(OFFSET('Since Inception (BM)'!$B$127,0,B78-2,-12))-1))</f>
        <v/>
      </c>
      <c r="M78" s="249" t="str" cm="1">
        <f t="array" aca="1" ref="M78" ca="1">IF(INDEX('Since Inception (BM)'!$B$116:$AAA$116,1,B78-1)="","",IF(INDEX('Since Inception (BM)'!$B$104:$AAA$104,1,B78-1)="",PRODUCT(OFFSET('Since Inception (BM)'!$B$115,0,B78-2,-12),VLOOKUP("First Wealth Relative",'Since Inception (BM)'!$B:$AAA,'Calendar Year Return'!B78-1,FALSE))-1,PRODUCT(OFFSET('Since Inception (BM)'!$B$115,0,B78-2,-12))-1))</f>
        <v/>
      </c>
      <c r="N78" s="249" t="str" cm="1">
        <f t="array" aca="1" ref="N78" ca="1">IF(INDEX('Since Inception (BM)'!$B$104:$AAA$104,1,B78-1)="","",IF(INDEX('Since Inception (BM)'!$B$92:$AAA$92,1,B78-1)="",PRODUCT(OFFSET('Since Inception (BM)'!$B$103,0,B78-2,-12),VLOOKUP("First Wealth Relative",'Since Inception (BM)'!$B:$AAA,'Calendar Year Return'!B78-1,FALSE))-1,PRODUCT(OFFSET('Since Inception (BM)'!$B$103,0,B78-2,-12))-1))</f>
        <v/>
      </c>
      <c r="O78" s="249" t="str" cm="1">
        <f t="array" aca="1" ref="O78" ca="1">IF(INDEX('Since Inception (BM)'!$B$92:$AAA$92,1,B78-1)="","",IF(INDEX('Since Inception (BM)'!$B$80:$AAA$80,1,B78-1)="",PRODUCT(OFFSET('Since Inception (BM)'!$B$91,0,B78-2,-12),VLOOKUP("First Wealth Relative",'Since Inception (BM)'!$B:$AAA,'Calendar Year Return'!B78-1,FALSE))-1,PRODUCT(OFFSET('Since Inception (BM)'!$B$91,0,B78-2,-12))-1))</f>
        <v/>
      </c>
      <c r="P78" s="249" t="str" cm="1">
        <f t="array" aca="1" ref="P78" ca="1">IF(INDEX('Since Inception (BM)'!$B$80:$AAA$80,1,B78-1)="","",IF(INDEX('Since Inception (BM)'!$B$68:$AAA$68,1,B78-1)="",PRODUCT(OFFSET('Since Inception (BM)'!$B$79,0,B78-2,-12),VLOOKUP("First Wealth Relative",'Since Inception (BM)'!$B:$AAA,'Calendar Year Return'!B78-1,FALSE))-1,PRODUCT(OFFSET('Since Inception (BM)'!$B$79,0,B78-2,-12))-1))</f>
        <v/>
      </c>
      <c r="Q78" s="249" t="str" cm="1">
        <f t="array" aca="1" ref="Q78" ca="1">IF(INDEX('Since Inception (BM)'!$B$68:$AAA$68,1,B78-1)="","",IF(INDEX('Since Inception (BM)'!$B$56:$AAA$56,1,B78-1)="",PRODUCT(OFFSET('Since Inception (BM)'!$B$67,0,B78-2,-12),VLOOKUP("First Wealth Relative",'Since Inception (BM)'!$B:$AAA,'Calendar Year Return'!B78-1,FALSE))-1,PRODUCT(OFFSET('Since Inception (BM)'!$B$67,0,B78-2,-12))-1))</f>
        <v/>
      </c>
    </row>
    <row r="79" spans="1:17">
      <c r="A79" s="184">
        <v>44</v>
      </c>
      <c r="B79" s="184"/>
      <c r="C79" s="238" t="s">
        <v>39</v>
      </c>
      <c r="D79" s="91" t="s">
        <v>40</v>
      </c>
      <c r="E79" s="91" t="s">
        <v>186</v>
      </c>
      <c r="F79" s="249" cm="1">
        <f t="array" aca="1" ref="F79" ca="1">IF(INDEX('Since Inception Returns'!$B$188:$AAA$188,1,A79-1)="",PRODUCT(OFFSET('Since Inception Returns'!$B$199,0,A79-2,-12),VLOOKUP("First Wealth Relative",'Since Inception Returns'!$B:$AAA,'Calendar Year Return'!A79-1,FALSE))-1,PRODUCT(OFFSET('Since Inception Returns'!$B$199,0,A79-2,-12))-1)</f>
        <v>2.6002284860110025E-2</v>
      </c>
      <c r="G79" s="249" cm="1">
        <f t="array" aca="1" ref="G79" ca="1">IF(INDEX('Since Inception Returns'!$B$188:$AAA$188,1,A79-1)="","",IF(INDEX('Since Inception Returns'!$B$176:$AAA$176,1,A79-1)="",PRODUCT(OFFSET('Since Inception Returns'!$B$187,0,A79-2,-12),VLOOKUP("First Wealth Relative",'Since Inception Returns'!$B:$AAA,'Calendar Year Return'!A79-1,FALSE))-1,PRODUCT(OFFSET('Since Inception Returns'!$B$187,0,A79-2,-12))-1))</f>
        <v>4.3163490154130013E-2</v>
      </c>
      <c r="H79" s="249" t="str" cm="1">
        <f t="array" aca="1" ref="H79" ca="1">IF(INDEX('Since Inception Returns'!$B$176:$AAA$176,1,A79-1)="","",IF(INDEX('Since Inception Returns'!$B$164:$AAA$164,1,A79-1)="",PRODUCT(OFFSET('Since Inception Returns'!$B$175,0,A79-2,-12),VLOOKUP("First Wealth Relative",'Since Inception Returns'!$B:$AAA,'Calendar Year Return'!A79-1,FALSE))-1,PRODUCT(OFFSET('Since Inception Returns'!$B$175,0,A79-2,-12))-1))</f>
        <v/>
      </c>
      <c r="I79" s="249" t="str" cm="1">
        <f t="array" aca="1" ref="I79" ca="1">IF(INDEX('Since Inception Returns'!$B$164:$AAA$164,1,A79-1)="","",IF(INDEX('Since Inception Returns'!$B$152:$AAA$152,1,A79-1)="",PRODUCT(OFFSET('Since Inception Returns'!$B$163,0,A79-2,-12),VLOOKUP("First Wealth Relative",'Since Inception Returns'!$B:$AAA,'Calendar Year Return'!A79-1,FALSE))-1,PRODUCT(OFFSET('Since Inception Returns'!$B$163,0,A79-2,-12))-1))</f>
        <v/>
      </c>
      <c r="J79" s="249" t="str" cm="1">
        <f t="array" aca="1" ref="J79" ca="1">IF(INDEX('Since Inception Returns'!$B$152:$AAA$152,1,A79-1)="","",IF(INDEX('Since Inception Returns'!$B$140:$AAA$140,1,A79-1)="",PRODUCT(OFFSET('Since Inception Returns'!$B$151,0,A79-2,-12),VLOOKUP("First Wealth Relative",'Since Inception Returns'!$B:$AAA,'Calendar Year Return'!A79-1,FALSE))-1,PRODUCT(OFFSET('Since Inception Returns'!$B$151,0,A79-2,-12))-1))</f>
        <v/>
      </c>
      <c r="K79" s="249" t="str" cm="1">
        <f t="array" aca="1" ref="K79" ca="1">IF(INDEX('Since Inception Returns'!$B$140:$AAA$140,1,A79-1)="","",IF(INDEX('Since Inception Returns'!$B$128:$AAA$128,1,A79-1)="",PRODUCT(OFFSET('Since Inception Returns'!$B$139,0,A79-2,-12),VLOOKUP("First Wealth Relative",'Since Inception Returns'!$B:$AAA,'Calendar Year Return'!A79-1,FALSE))-1,PRODUCT(OFFSET('Since Inception Returns'!$B$139,0,A79-2,-12))-1))</f>
        <v/>
      </c>
      <c r="L79" s="249" t="str" cm="1">
        <f t="array" aca="1" ref="L79" ca="1">IF(INDEX('Since Inception Returns'!$B$128:$AAA$128,1,A79-1)="","",IF(INDEX('Since Inception Returns'!$B$116:$AAA$116,1,A79-1)="",PRODUCT(OFFSET('Since Inception Returns'!$B$127,0,A79-2,-12),VLOOKUP("First Wealth Relative",'Since Inception Returns'!$B:$AAA,'Calendar Year Return'!A79-1,FALSE))-1,PRODUCT(OFFSET('Since Inception Returns'!$B$127,0,A79-2,-12))-1))</f>
        <v/>
      </c>
      <c r="M79" s="249" t="str" cm="1">
        <f t="array" aca="1" ref="M79" ca="1">IF(INDEX('Since Inception Returns'!$B$116:$AAA$116,1,A79-1)="","",IF(INDEX('Since Inception Returns'!$B$104:$AAA$104,1,A79-1)="",PRODUCT(OFFSET('Since Inception Returns'!$B$115,0,A79-2,-12),VLOOKUP("First Wealth Relative",'Since Inception Returns'!$B:$AAA,'Calendar Year Return'!A79-1,FALSE))-1,PRODUCT(OFFSET('Since Inception Returns'!$B$115,0,A79-2,-12))-1))</f>
        <v/>
      </c>
      <c r="N79" s="249" t="str" cm="1">
        <f t="array" aca="1" ref="N79" ca="1">IF(INDEX('Since Inception Returns'!$B$104:$AAA$104,1,A79-1)="","",IF(INDEX('Since Inception Returns'!$B$92:$AAA$92,1,A79-1)="",PRODUCT(OFFSET('Since Inception Returns'!$B$103,0,A79-2,-12),VLOOKUP("First Wealth Relative",'Since Inception Returns'!$B:$AAA,'Calendar Year Return'!A79-1,FALSE))-1,PRODUCT(OFFSET('Since Inception Returns'!$B$103,0,A79-2,-12))-1))</f>
        <v/>
      </c>
      <c r="O79" s="249" t="str" cm="1">
        <f t="array" aca="1" ref="O79" ca="1">IF(INDEX('Since Inception Returns'!$B$92:$AAA$92,1,A79-1)="","",IF(INDEX('Since Inception Returns'!$B$80:$AAA$80,1,A79-1)="",PRODUCT(OFFSET('Since Inception Returns'!$B$91,0,A79-2,-12),VLOOKUP("First Wealth Relative",'Since Inception Returns'!$B:$AAA,'Calendar Year Return'!A79-1,FALSE))-1,PRODUCT(OFFSET('Since Inception Returns'!$B$91,0,A79-2,-12))-1))</f>
        <v/>
      </c>
      <c r="P79" s="249" t="str" cm="1">
        <f t="array" aca="1" ref="P79" ca="1">IF(INDEX('Since Inception Returns'!$B$80:$AAA$80,1,A79-1)="","",IF(INDEX('Since Inception Returns'!$B$68:$AAA$68,1,A79-1)="",PRODUCT(OFFSET('Since Inception Returns'!$B$79,0,A79-2,-12),VLOOKUP("First Wealth Relative",'Since Inception Returns'!$B:$AAA,'Calendar Year Return'!A79-1,FALSE))-1,PRODUCT(OFFSET('Since Inception Returns'!$B$79,0,A79-2,-12))-1))</f>
        <v/>
      </c>
      <c r="Q79" s="249" t="str" cm="1">
        <f t="array" aca="1" ref="Q79" ca="1">IF(INDEX('Since Inception Returns'!$B$68:$AAA$68,1,A79-1)="","",IF(INDEX('Since Inception Returns'!$B$56:$AAA$56,1,A79-1)="",PRODUCT(OFFSET('Since Inception Returns'!$B$67,0,A79-2,-12),VLOOKUP("First Wealth Relative",'Since Inception Returns'!$B:$AAA,'Calendar Year Return'!A79-1,FALSE))-1,PRODUCT(OFFSET('Since Inception Returns'!$B$67,0,A79-2,-12))-1))</f>
        <v/>
      </c>
    </row>
    <row r="80" spans="1:17">
      <c r="A80" s="230"/>
      <c r="B80" s="230">
        <v>45</v>
      </c>
      <c r="C80" s="238" t="s">
        <v>39</v>
      </c>
      <c r="D80" s="91" t="s">
        <v>40</v>
      </c>
      <c r="E80" s="229" t="s">
        <v>187</v>
      </c>
      <c r="F80" s="249" cm="1">
        <f t="array" aca="1" ref="F80" ca="1">IF(INDEX('Since Inception (BM)'!$B$188:$AAA$188,1,B80-1)="",PRODUCT(OFFSET('Since Inception (BM)'!$B$199,0,B80-2,-12),VLOOKUP("First Wealth Relative",'Since Inception (BM)'!$B:$AAA,'Calendar Year Return'!B80-1,FALSE))-1,PRODUCT(OFFSET('Since Inception (BM)'!$B$199,0,B80-2,-12))-1)</f>
        <v>9.0648852120578383E-4</v>
      </c>
      <c r="G80" s="249" cm="1">
        <f t="array" aca="1" ref="G80" ca="1">IF(INDEX('Since Inception (BM)'!$B$188:$AAA$188,1,B80-1)="","",IF(INDEX('Since Inception (BM)'!$B$176:$AAA$176,1,B80-1)="",PRODUCT(OFFSET('Since Inception (BM)'!$B$187,0,B80-2,-12),VLOOKUP("First Wealth Relative",'Since Inception (BM)'!$B:$AAA,'Calendar Year Return'!B80-1,FALSE))-1,PRODUCT(OFFSET('Since Inception (BM)'!$B$187,0,B80-2,-12))-1))</f>
        <v>1.5020752605288124E-3</v>
      </c>
      <c r="H80" s="249" t="str" cm="1">
        <f t="array" aca="1" ref="H80" ca="1">IF(INDEX('Since Inception (BM)'!$B$176:$AAA$176,1,B80-1)="","",IF(INDEX('Since Inception (BM)'!$B$164:$AAA$164,1,B80-1)="",PRODUCT(OFFSET('Since Inception (BM)'!$B$175,0,B80-2,-12),VLOOKUP("First Wealth Relative",'Since Inception (BM)'!$B:$AAA,'Calendar Year Return'!B80-1,FALSE))-1,PRODUCT(OFFSET('Since Inception (BM)'!$B$175,0,B80-2,-12))-1))</f>
        <v/>
      </c>
      <c r="I80" s="249" t="str" cm="1">
        <f t="array" aca="1" ref="I80" ca="1">IF(INDEX('Since Inception (BM)'!$B$164:$AAA$164,1,B80-1)="","",IF(INDEX('Since Inception (BM)'!$B$152:$AAA$152,1,B80-1)="",PRODUCT(OFFSET('Since Inception (BM)'!$B$163,0,B80-2,-12),VLOOKUP("First Wealth Relative",'Since Inception (BM)'!$B:$AAA,'Calendar Year Return'!B80-1,FALSE))-1,PRODUCT(OFFSET('Since Inception (BM)'!$B$163,0,B80-2,-12))-1))</f>
        <v/>
      </c>
      <c r="J80" s="249" t="str" cm="1">
        <f t="array" aca="1" ref="J80" ca="1">IF(INDEX('Since Inception (BM)'!$B$152:$AAA$152,1,B80-1)="","",IF(INDEX('Since Inception (BM)'!$B$140:$AAA$140,1,B80-1)="",PRODUCT(OFFSET('Since Inception (BM)'!$B$151,0,B80-2,-12),VLOOKUP("First Wealth Relative",'Since Inception (BM)'!$B:$AAA,'Calendar Year Return'!B80-1,FALSE))-1,PRODUCT(OFFSET('Since Inception (BM)'!$B$151,0,B80-2,-12))-1))</f>
        <v/>
      </c>
      <c r="K80" s="249" t="str" cm="1">
        <f t="array" aca="1" ref="K80" ca="1">IF(INDEX('Since Inception (BM)'!$B$140:$AAA$140,1,B80-1)="","",IF(INDEX('Since Inception (BM)'!$B$128:$AAA$128,1,B80-1)="",PRODUCT(OFFSET('Since Inception (BM)'!$B$139,0,B80-2,-12),VLOOKUP("First Wealth Relative",'Since Inception (BM)'!$B:$AAA,'Calendar Year Return'!B80-1,FALSE))-1,PRODUCT(OFFSET('Since Inception (BM)'!$B$139,0,B80-2,-12))-1))</f>
        <v/>
      </c>
      <c r="L80" s="249" t="str" cm="1">
        <f t="array" aca="1" ref="L80" ca="1">IF(INDEX('Since Inception (BM)'!$B$128:$AAA$128,1,B80-1)="","",IF(INDEX('Since Inception (BM)'!$B$116:$AAA$116,1,B80-1)="",PRODUCT(OFFSET('Since Inception (BM)'!$B$127,0,B80-2,-12),VLOOKUP("First Wealth Relative",'Since Inception (BM)'!$B:$AAA,'Calendar Year Return'!B80-1,FALSE))-1,PRODUCT(OFFSET('Since Inception (BM)'!$B$127,0,B80-2,-12))-1))</f>
        <v/>
      </c>
      <c r="M80" s="249" t="str" cm="1">
        <f t="array" aca="1" ref="M80" ca="1">IF(INDEX('Since Inception (BM)'!$B$116:$AAA$116,1,B80-1)="","",IF(INDEX('Since Inception (BM)'!$B$104:$AAA$104,1,B80-1)="",PRODUCT(OFFSET('Since Inception (BM)'!$B$115,0,B80-2,-12),VLOOKUP("First Wealth Relative",'Since Inception (BM)'!$B:$AAA,'Calendar Year Return'!B80-1,FALSE))-1,PRODUCT(OFFSET('Since Inception (BM)'!$B$115,0,B80-2,-12))-1))</f>
        <v/>
      </c>
      <c r="N80" s="249" t="str" cm="1">
        <f t="array" aca="1" ref="N80" ca="1">IF(INDEX('Since Inception (BM)'!$B$104:$AAA$104,1,B80-1)="","",IF(INDEX('Since Inception (BM)'!$B$92:$AAA$92,1,B80-1)="",PRODUCT(OFFSET('Since Inception (BM)'!$B$103,0,B80-2,-12),VLOOKUP("First Wealth Relative",'Since Inception (BM)'!$B:$AAA,'Calendar Year Return'!B80-1,FALSE))-1,PRODUCT(OFFSET('Since Inception (BM)'!$B$103,0,B80-2,-12))-1))</f>
        <v/>
      </c>
      <c r="O80" s="249" t="str" cm="1">
        <f t="array" aca="1" ref="O80" ca="1">IF(INDEX('Since Inception (BM)'!$B$92:$AAA$92,1,B80-1)="","",IF(INDEX('Since Inception (BM)'!$B$80:$AAA$80,1,B80-1)="",PRODUCT(OFFSET('Since Inception (BM)'!$B$91,0,B80-2,-12),VLOOKUP("First Wealth Relative",'Since Inception (BM)'!$B:$AAA,'Calendar Year Return'!B80-1,FALSE))-1,PRODUCT(OFFSET('Since Inception (BM)'!$B$91,0,B80-2,-12))-1))</f>
        <v/>
      </c>
      <c r="P80" s="249" t="str" cm="1">
        <f t="array" aca="1" ref="P80" ca="1">IF(INDEX('Since Inception (BM)'!$B$80:$AAA$80,1,B80-1)="","",IF(INDEX('Since Inception (BM)'!$B$68:$AAA$68,1,B80-1)="",PRODUCT(OFFSET('Since Inception (BM)'!$B$79,0,B80-2,-12),VLOOKUP("First Wealth Relative",'Since Inception (BM)'!$B:$AAA,'Calendar Year Return'!B80-1,FALSE))-1,PRODUCT(OFFSET('Since Inception (BM)'!$B$79,0,B80-2,-12))-1))</f>
        <v/>
      </c>
      <c r="Q80" s="249" t="str" cm="1">
        <f t="array" aca="1" ref="Q80" ca="1">IF(INDEX('Since Inception (BM)'!$B$68:$AAA$68,1,B80-1)="","",IF(INDEX('Since Inception (BM)'!$B$56:$AAA$56,1,B80-1)="",PRODUCT(OFFSET('Since Inception (BM)'!$B$67,0,B80-2,-12),VLOOKUP("First Wealth Relative",'Since Inception (BM)'!$B:$AAA,'Calendar Year Return'!B80-1,FALSE))-1,PRODUCT(OFFSET('Since Inception (BM)'!$B$67,0,B80-2,-12))-1))</f>
        <v/>
      </c>
    </row>
    <row r="81" spans="1:17" hidden="1">
      <c r="A81" s="184">
        <v>45</v>
      </c>
      <c r="B81" s="184"/>
      <c r="C81" s="238" t="s">
        <v>52</v>
      </c>
      <c r="D81" s="91" t="s">
        <v>53</v>
      </c>
      <c r="E81" s="91" t="s">
        <v>54</v>
      </c>
      <c r="F81" s="249" cm="1">
        <f t="array" aca="1" ref="F81" ca="1">IF(INDEX('Since Inception Returns'!$B$188:$AAA$188,1,A81-1)="",PRODUCT(OFFSET('Since Inception Returns'!$B$199,0,A81-2,-12),VLOOKUP("First Wealth Relative",'Since Inception Returns'!$B:$AAA,'Calendar Year Return'!A81-1,FALSE))-1,PRODUCT(OFFSET('Since Inception Returns'!$B$199,0,A81-2,-12))-1)</f>
        <v>0.15441826387569257</v>
      </c>
      <c r="G81" s="249" cm="1">
        <f t="array" aca="1" ref="G81" ca="1">IF(INDEX('Since Inception Returns'!$B$188:$AAA$188,1,A81-1)="","",IF(INDEX('Since Inception Returns'!$B$176:$AAA$176,1,A81-1)="",PRODUCT(OFFSET('Since Inception Returns'!$B$187,0,A81-2,-12),VLOOKUP("First Wealth Relative",'Since Inception Returns'!$B:$AAA,'Calendar Year Return'!A81-1,FALSE))-1,PRODUCT(OFFSET('Since Inception Returns'!$B$187,0,A81-2,-12))-1))</f>
        <v>0.18983775832428607</v>
      </c>
      <c r="H81" s="249" cm="1">
        <f t="array" aca="1" ref="H81" ca="1">IF(INDEX('Since Inception Returns'!$B$176:$AAA$176,1,A81-1)="","",IF(INDEX('Since Inception Returns'!$B$164:$AAA$164,1,A81-1)="",PRODUCT(OFFSET('Since Inception Returns'!$B$175,0,A81-2,-12),VLOOKUP("First Wealth Relative",'Since Inception Returns'!$B:$AAA,'Calendar Year Return'!A81-1,FALSE))-1,PRODUCT(OFFSET('Since Inception Returns'!$B$175,0,A81-2,-12))-1))</f>
        <v>0.12452518280736502</v>
      </c>
      <c r="I81" s="249" cm="1">
        <f t="array" aca="1" ref="I81" ca="1">IF(INDEX('Since Inception Returns'!$B$164:$AAA$164,1,A81-1)="","",IF(INDEX('Since Inception Returns'!$B$152:$AAA$152,1,A81-1)="",PRODUCT(OFFSET('Since Inception Returns'!$B$163,0,A81-2,-12),VLOOKUP("First Wealth Relative",'Since Inception Returns'!$B:$AAA,'Calendar Year Return'!A81-1,FALSE))-1,PRODUCT(OFFSET('Since Inception Returns'!$B$163,0,A81-2,-12))-1))</f>
        <v>-0.13855685269452678</v>
      </c>
      <c r="J81" s="249" t="str" cm="1">
        <f t="array" aca="1" ref="J81" ca="1">IF(INDEX('Since Inception Returns'!$B$152:$AAA$152,1,A81-1)="","",IF(INDEX('Since Inception Returns'!$B$140:$AAA$140,1,A81-1)="",PRODUCT(OFFSET('Since Inception Returns'!$B$151,0,A81-2,-12),VLOOKUP("First Wealth Relative",'Since Inception Returns'!$B:$AAA,'Calendar Year Return'!A81-1,FALSE))-1,PRODUCT(OFFSET('Since Inception Returns'!$B$151,0,A81-2,-12))-1))</f>
        <v/>
      </c>
      <c r="K81" s="249" t="str" cm="1">
        <f t="array" aca="1" ref="K81" ca="1">IF(INDEX('Since Inception Returns'!$B$140:$AAA$140,1,A81-1)="","",IF(INDEX('Since Inception Returns'!$B$128:$AAA$128,1,A81-1)="",PRODUCT(OFFSET('Since Inception Returns'!$B$139,0,A81-2,-12),VLOOKUP("First Wealth Relative",'Since Inception Returns'!$B:$AAA,'Calendar Year Return'!A81-1,FALSE))-1,PRODUCT(OFFSET('Since Inception Returns'!$B$139,0,A81-2,-12))-1))</f>
        <v/>
      </c>
      <c r="L81" s="249" t="str" cm="1">
        <f t="array" aca="1" ref="L81" ca="1">IF(INDEX('Since Inception Returns'!$B$128:$AAA$128,1,A81-1)="","",IF(INDEX('Since Inception Returns'!$B$116:$AAA$116,1,A81-1)="",PRODUCT(OFFSET('Since Inception Returns'!$B$127,0,A81-2,-12),VLOOKUP("First Wealth Relative",'Since Inception Returns'!$B:$AAA,'Calendar Year Return'!A81-1,FALSE))-1,PRODUCT(OFFSET('Since Inception Returns'!$B$127,0,A81-2,-12))-1))</f>
        <v/>
      </c>
      <c r="M81" s="249" t="str" cm="1">
        <f t="array" aca="1" ref="M81" ca="1">IF(INDEX('Since Inception Returns'!$B$116:$AAA$116,1,A81-1)="","",IF(INDEX('Since Inception Returns'!$B$104:$AAA$104,1,A81-1)="",PRODUCT(OFFSET('Since Inception Returns'!$B$115,0,A81-2,-12),VLOOKUP("First Wealth Relative",'Since Inception Returns'!$B:$AAA,'Calendar Year Return'!A81-1,FALSE))-1,PRODUCT(OFFSET('Since Inception Returns'!$B$115,0,A81-2,-12))-1))</f>
        <v/>
      </c>
      <c r="N81" s="249" t="str" cm="1">
        <f t="array" aca="1" ref="N81" ca="1">IF(INDEX('Since Inception Returns'!$B$104:$AAA$104,1,A81-1)="","",IF(INDEX('Since Inception Returns'!$B$92:$AAA$92,1,A81-1)="",PRODUCT(OFFSET('Since Inception Returns'!$B$103,0,A81-2,-12),VLOOKUP("First Wealth Relative",'Since Inception Returns'!$B:$AAA,'Calendar Year Return'!A81-1,FALSE))-1,PRODUCT(OFFSET('Since Inception Returns'!$B$103,0,A81-2,-12))-1))</f>
        <v/>
      </c>
      <c r="O81" s="249" t="str" cm="1">
        <f t="array" aca="1" ref="O81" ca="1">IF(INDEX('Since Inception Returns'!$B$92:$AAA$92,1,A81-1)="","",IF(INDEX('Since Inception Returns'!$B$80:$AAA$80,1,A81-1)="",PRODUCT(OFFSET('Since Inception Returns'!$B$91,0,A81-2,-12),VLOOKUP("First Wealth Relative",'Since Inception Returns'!$B:$AAA,'Calendar Year Return'!A81-1,FALSE))-1,PRODUCT(OFFSET('Since Inception Returns'!$B$91,0,A81-2,-12))-1))</f>
        <v/>
      </c>
      <c r="P81" s="249" t="str" cm="1">
        <f t="array" aca="1" ref="P81" ca="1">IF(INDEX('Since Inception Returns'!$B$80:$AAA$80,1,A81-1)="","",IF(INDEX('Since Inception Returns'!$B$68:$AAA$68,1,A81-1)="",PRODUCT(OFFSET('Since Inception Returns'!$B$79,0,A81-2,-12),VLOOKUP("First Wealth Relative",'Since Inception Returns'!$B:$AAA,'Calendar Year Return'!A81-1,FALSE))-1,PRODUCT(OFFSET('Since Inception Returns'!$B$79,0,A81-2,-12))-1))</f>
        <v/>
      </c>
      <c r="Q81" s="249" t="str" cm="1">
        <f t="array" aca="1" ref="Q81" ca="1">IF(INDEX('Since Inception Returns'!$B$68:$AAA$68,1,A81-1)="","",IF(INDEX('Since Inception Returns'!$B$56:$AAA$56,1,A81-1)="",PRODUCT(OFFSET('Since Inception Returns'!$B$67,0,A81-2,-12),VLOOKUP("First Wealth Relative",'Since Inception Returns'!$B:$AAA,'Calendar Year Return'!A81-1,FALSE))-1,PRODUCT(OFFSET('Since Inception Returns'!$B$67,0,A81-2,-12))-1))</f>
        <v/>
      </c>
    </row>
    <row r="82" spans="1:17" hidden="1">
      <c r="A82" s="230"/>
      <c r="B82" s="230">
        <v>46</v>
      </c>
      <c r="C82" s="238" t="s">
        <v>52</v>
      </c>
      <c r="D82" s="91" t="s">
        <v>53</v>
      </c>
      <c r="E82" s="229" t="s">
        <v>184</v>
      </c>
      <c r="F82" s="249" cm="1">
        <f t="array" aca="1" ref="F82" ca="1">IF(INDEX('Since Inception (BM)'!$B$188:$AAA$188,1,B82-1)="",PRODUCT(OFFSET('Since Inception (BM)'!$B$199,0,B82-2,-12),VLOOKUP("First Wealth Relative",'Since Inception (BM)'!$B:$AAA,'Calendar Year Return'!B82-1,FALSE))-1,PRODUCT(OFFSET('Since Inception (BM)'!$B$199,0,B82-2,-12))-1)</f>
        <v>0.18057221620316555</v>
      </c>
      <c r="G82" s="249" cm="1">
        <f t="array" aca="1" ref="G82" ca="1">IF(INDEX('Since Inception (BM)'!$B$188:$AAA$188,1,B82-1)="","",IF(INDEX('Since Inception (BM)'!$B$176:$AAA$176,1,B82-1)="",PRODUCT(OFFSET('Since Inception (BM)'!$B$187,0,B82-2,-12),VLOOKUP("First Wealth Relative",'Since Inception (BM)'!$B:$AAA,'Calendar Year Return'!B82-1,FALSE))-1,PRODUCT(OFFSET('Since Inception (BM)'!$B$187,0,B82-2,-12))-1))</f>
        <v>0.25581560474229459</v>
      </c>
      <c r="H82" s="249" cm="1">
        <f t="array" aca="1" ref="H82" ca="1">IF(INDEX('Since Inception (BM)'!$B$176:$AAA$176,1,B82-1)="","",IF(INDEX('Since Inception (BM)'!$B$164:$AAA$164,1,B82-1)="",PRODUCT(OFFSET('Since Inception (BM)'!$B$175,0,B82-2,-12),VLOOKUP("First Wealth Relative",'Since Inception (BM)'!$B:$AAA,'Calendar Year Return'!B82-1,FALSE))-1,PRODUCT(OFFSET('Since Inception (BM)'!$B$175,0,B82-2,-12))-1))</f>
        <v>0.27587507100464226</v>
      </c>
      <c r="I82" s="249" cm="1">
        <f t="array" aca="1" ref="I82" ca="1">IF(INDEX('Since Inception (BM)'!$B$164:$AAA$164,1,B82-1)="","",IF(INDEX('Since Inception (BM)'!$B$152:$AAA$152,1,B82-1)="",PRODUCT(OFFSET('Since Inception (BM)'!$B$163,0,B82-2,-12),VLOOKUP("First Wealth Relative",'Since Inception (BM)'!$B:$AAA,'Calendar Year Return'!B82-1,FALSE))-1,PRODUCT(OFFSET('Since Inception (BM)'!$B$163,0,B82-2,-12))-1))</f>
        <v>-0.13171847562194128</v>
      </c>
      <c r="J82" s="249" t="str" cm="1">
        <f t="array" aca="1" ref="J82" ca="1">IF(INDEX('Since Inception (BM)'!$B$152:$AAA$152,1,B82-1)="","",IF(INDEX('Since Inception (BM)'!$B$140:$AAA$140,1,B82-1)="",PRODUCT(OFFSET('Since Inception (BM)'!$B$151,0,B82-2,-12),VLOOKUP("First Wealth Relative",'Since Inception (BM)'!$B:$AAA,'Calendar Year Return'!B82-1,FALSE))-1,PRODUCT(OFFSET('Since Inception (BM)'!$B$151,0,B82-2,-12))-1))</f>
        <v/>
      </c>
      <c r="K82" s="249" t="str" cm="1">
        <f t="array" aca="1" ref="K82" ca="1">IF(INDEX('Since Inception (BM)'!$B$140:$AAA$140,1,B82-1)="","",IF(INDEX('Since Inception (BM)'!$B$128:$AAA$128,1,B82-1)="",PRODUCT(OFFSET('Since Inception (BM)'!$B$139,0,B82-2,-12),VLOOKUP("First Wealth Relative",'Since Inception (BM)'!$B:$AAA,'Calendar Year Return'!B82-1,FALSE))-1,PRODUCT(OFFSET('Since Inception (BM)'!$B$139,0,B82-2,-12))-1))</f>
        <v/>
      </c>
      <c r="L82" s="249" t="str" cm="1">
        <f t="array" aca="1" ref="L82" ca="1">IF(INDEX('Since Inception (BM)'!$B$128:$AAA$128,1,B82-1)="","",IF(INDEX('Since Inception (BM)'!$B$116:$AAA$116,1,B82-1)="",PRODUCT(OFFSET('Since Inception (BM)'!$B$127,0,B82-2,-12),VLOOKUP("First Wealth Relative",'Since Inception (BM)'!$B:$AAA,'Calendar Year Return'!B82-1,FALSE))-1,PRODUCT(OFFSET('Since Inception (BM)'!$B$127,0,B82-2,-12))-1))</f>
        <v/>
      </c>
      <c r="M82" s="249" t="str" cm="1">
        <f t="array" aca="1" ref="M82" ca="1">IF(INDEX('Since Inception (BM)'!$B$116:$AAA$116,1,B82-1)="","",IF(INDEX('Since Inception (BM)'!$B$104:$AAA$104,1,B82-1)="",PRODUCT(OFFSET('Since Inception (BM)'!$B$115,0,B82-2,-12),VLOOKUP("First Wealth Relative",'Since Inception (BM)'!$B:$AAA,'Calendar Year Return'!B82-1,FALSE))-1,PRODUCT(OFFSET('Since Inception (BM)'!$B$115,0,B82-2,-12))-1))</f>
        <v/>
      </c>
      <c r="N82" s="249" t="str" cm="1">
        <f t="array" aca="1" ref="N82" ca="1">IF(INDEX('Since Inception (BM)'!$B$104:$AAA$104,1,B82-1)="","",IF(INDEX('Since Inception (BM)'!$B$92:$AAA$92,1,B82-1)="",PRODUCT(OFFSET('Since Inception (BM)'!$B$103,0,B82-2,-12),VLOOKUP("First Wealth Relative",'Since Inception (BM)'!$B:$AAA,'Calendar Year Return'!B82-1,FALSE))-1,PRODUCT(OFFSET('Since Inception (BM)'!$B$103,0,B82-2,-12))-1))</f>
        <v/>
      </c>
      <c r="O82" s="249" t="str" cm="1">
        <f t="array" aca="1" ref="O82" ca="1">IF(INDEX('Since Inception (BM)'!$B$92:$AAA$92,1,B82-1)="","",IF(INDEX('Since Inception (BM)'!$B$80:$AAA$80,1,B82-1)="",PRODUCT(OFFSET('Since Inception (BM)'!$B$91,0,B82-2,-12),VLOOKUP("First Wealth Relative",'Since Inception (BM)'!$B:$AAA,'Calendar Year Return'!B82-1,FALSE))-1,PRODUCT(OFFSET('Since Inception (BM)'!$B$91,0,B82-2,-12))-1))</f>
        <v/>
      </c>
      <c r="P82" s="249" t="str" cm="1">
        <f t="array" aca="1" ref="P82" ca="1">IF(INDEX('Since Inception (BM)'!$B$80:$AAA$80,1,B82-1)="","",IF(INDEX('Since Inception (BM)'!$B$68:$AAA$68,1,B82-1)="",PRODUCT(OFFSET('Since Inception (BM)'!$B$79,0,B82-2,-12),VLOOKUP("First Wealth Relative",'Since Inception (BM)'!$B:$AAA,'Calendar Year Return'!B82-1,FALSE))-1,PRODUCT(OFFSET('Since Inception (BM)'!$B$79,0,B82-2,-12))-1))</f>
        <v/>
      </c>
      <c r="Q82" s="249" t="str" cm="1">
        <f t="array" aca="1" ref="Q82" ca="1">IF(INDEX('Since Inception (BM)'!$B$68:$AAA$68,1,B82-1)="","",IF(INDEX('Since Inception (BM)'!$B$56:$AAA$56,1,B82-1)="",PRODUCT(OFFSET('Since Inception (BM)'!$B$67,0,B82-2,-12),VLOOKUP("First Wealth Relative",'Since Inception (BM)'!$B:$AAA,'Calendar Year Return'!B82-1,FALSE))-1,PRODUCT(OFFSET('Since Inception (BM)'!$B$67,0,B82-2,-12))-1))</f>
        <v/>
      </c>
    </row>
    <row r="83" spans="1:17" hidden="1">
      <c r="A83" s="184">
        <v>46</v>
      </c>
      <c r="B83" s="184"/>
      <c r="C83" s="238" t="s">
        <v>188</v>
      </c>
      <c r="D83" s="91" t="s">
        <v>65</v>
      </c>
      <c r="E83" s="91" t="s">
        <v>66</v>
      </c>
      <c r="F83" s="249" cm="1">
        <f t="array" aca="1" ref="F83" ca="1">IF(INDEX('Since Inception Returns'!$B$188:$AAA$188,1,A83-1)="",PRODUCT(OFFSET('Since Inception Returns'!$B$199,0,A83-2,-12),VLOOKUP("First Wealth Relative",'Since Inception Returns'!$B:$AAA,'Calendar Year Return'!A83-1,FALSE))-1,PRODUCT(OFFSET('Since Inception Returns'!$B$199,0,A83-2,-12))-1)</f>
        <v>0.18903908464976915</v>
      </c>
      <c r="G83" s="249" cm="1">
        <f t="array" aca="1" ref="G83" ca="1">IF(INDEX('Since Inception Returns'!$B$188:$AAA$188,1,A83-1)="","",IF(INDEX('Since Inception Returns'!$B$176:$AAA$176,1,A83-1)="",PRODUCT(OFFSET('Since Inception Returns'!$B$187,0,A83-2,-12),VLOOKUP("First Wealth Relative",'Since Inception Returns'!$B:$AAA,'Calendar Year Return'!A83-1,FALSE))-1,PRODUCT(OFFSET('Since Inception Returns'!$B$187,0,A83-2,-12))-1))</f>
        <v>-3.5345383333793556E-3</v>
      </c>
      <c r="H83" s="249" cm="1">
        <f t="array" aca="1" ref="H83" ca="1">IF(INDEX('Since Inception Returns'!$B$176:$AAA$176,1,A83-1)="","",IF(INDEX('Since Inception Returns'!$B$164:$AAA$164,1,A83-1)="",PRODUCT(OFFSET('Since Inception Returns'!$B$175,0,A83-2,-12),VLOOKUP("First Wealth Relative",'Since Inception Returns'!$B:$AAA,'Calendar Year Return'!A83-1,FALSE))-1,PRODUCT(OFFSET('Since Inception Returns'!$B$175,0,A83-2,-12))-1))</f>
        <v>-6.6042200531724049E-4</v>
      </c>
      <c r="I83" s="249" cm="1">
        <f t="array" aca="1" ref="I83" ca="1">IF(INDEX('Since Inception Returns'!$B$164:$AAA$164,1,A83-1)="","",IF(INDEX('Since Inception Returns'!$B$152:$AAA$152,1,A83-1)="",PRODUCT(OFFSET('Since Inception Returns'!$B$163,0,A83-2,-12),VLOOKUP("First Wealth Relative",'Since Inception Returns'!$B:$AAA,'Calendar Year Return'!A83-1,FALSE))-1,PRODUCT(OFFSET('Since Inception Returns'!$B$163,0,A83-2,-12))-1))</f>
        <v>8.5850810741143091E-2</v>
      </c>
      <c r="J83" s="249" cm="1">
        <f t="array" aca="1" ref="J83" ca="1">IF(INDEX('Since Inception Returns'!$B$152:$AAA$152,1,A83-1)="","",IF(INDEX('Since Inception Returns'!$B$140:$AAA$140,1,A83-1)="",PRODUCT(OFFSET('Since Inception Returns'!$B$151,0,A83-2,-12),VLOOKUP("First Wealth Relative",'Since Inception Returns'!$B:$AAA,'Calendar Year Return'!A83-1,FALSE))-1,PRODUCT(OFFSET('Since Inception Returns'!$B$151,0,A83-2,-12))-1))</f>
        <v>0.15260272651552431</v>
      </c>
      <c r="K83" s="249" cm="1">
        <f t="array" aca="1" ref="K83" ca="1">IF(INDEX('Since Inception Returns'!$B$140:$AAA$140,1,A83-1)="","",IF(INDEX('Since Inception Returns'!$B$128:$AAA$128,1,A83-1)="",PRODUCT(OFFSET('Since Inception Returns'!$B$139,0,A83-2,-12),VLOOKUP("First Wealth Relative",'Since Inception Returns'!$B:$AAA,'Calendar Year Return'!A83-1,FALSE))-1,PRODUCT(OFFSET('Since Inception Returns'!$B$139,0,A83-2,-12))-1))</f>
        <v>2.1035084329954046E-2</v>
      </c>
      <c r="L83" s="249" cm="1">
        <f t="array" aca="1" ref="L83" ca="1">IF(INDEX('Since Inception Returns'!$B$128:$AAA$128,1,A83-1)="","",IF(INDEX('Since Inception Returns'!$B$116:$AAA$116,1,A83-1)="",PRODUCT(OFFSET('Since Inception Returns'!$B$127,0,A83-2,-12),VLOOKUP("First Wealth Relative",'Since Inception Returns'!$B:$AAA,'Calendar Year Return'!A83-1,FALSE))-1,PRODUCT(OFFSET('Since Inception Returns'!$B$127,0,A83-2,-12))-1))</f>
        <v>0.13707665937254832</v>
      </c>
      <c r="M83" s="249" cm="1">
        <f t="array" aca="1" ref="M83" ca="1">IF(INDEX('Since Inception Returns'!$B$116:$AAA$116,1,A83-1)="","",IF(INDEX('Since Inception Returns'!$B$104:$AAA$104,1,A83-1)="",PRODUCT(OFFSET('Since Inception Returns'!$B$115,0,A83-2,-12),VLOOKUP("First Wealth Relative",'Since Inception Returns'!$B:$AAA,'Calendar Year Return'!A83-1,FALSE))-1,PRODUCT(OFFSET('Since Inception Returns'!$B$115,0,A83-2,-12))-1))</f>
        <v>8.9660165576256778E-2</v>
      </c>
      <c r="N83" s="249" cm="1">
        <f t="array" aca="1" ref="N83" ca="1">IF(INDEX('Since Inception Returns'!$B$104:$AAA$104,1,A83-1)="","",IF(INDEX('Since Inception Returns'!$B$92:$AAA$92,1,A83-1)="",PRODUCT(OFFSET('Since Inception Returns'!$B$103,0,A83-2,-12),VLOOKUP("First Wealth Relative",'Since Inception Returns'!$B:$AAA,'Calendar Year Return'!A83-1,FALSE))-1,PRODUCT(OFFSET('Since Inception Returns'!$B$103,0,A83-2,-12))-1))</f>
        <v>1.0047780126850148E-2</v>
      </c>
      <c r="O83" s="249" t="str" cm="1">
        <f t="array" aca="1" ref="O83" ca="1">IF(INDEX('Since Inception Returns'!$B$92:$AAA$92,1,A83-1)="","",IF(INDEX('Since Inception Returns'!$B$80:$AAA$80,1,A83-1)="",PRODUCT(OFFSET('Since Inception Returns'!$B$91,0,A83-2,-12),VLOOKUP("First Wealth Relative",'Since Inception Returns'!$B:$AAA,'Calendar Year Return'!A83-1,FALSE))-1,PRODUCT(OFFSET('Since Inception Returns'!$B$91,0,A83-2,-12))-1))</f>
        <v/>
      </c>
      <c r="P83" s="249" t="str" cm="1">
        <f t="array" aca="1" ref="P83" ca="1">IF(INDEX('Since Inception Returns'!$B$80:$AAA$80,1,A83-1)="","",IF(INDEX('Since Inception Returns'!$B$68:$AAA$68,1,A83-1)="",PRODUCT(OFFSET('Since Inception Returns'!$B$79,0,A83-2,-12),VLOOKUP("First Wealth Relative",'Since Inception Returns'!$B:$AAA,'Calendar Year Return'!A83-1,FALSE))-1,PRODUCT(OFFSET('Since Inception Returns'!$B$79,0,A83-2,-12))-1))</f>
        <v/>
      </c>
      <c r="Q83" s="249" t="str" cm="1">
        <f t="array" aca="1" ref="Q83" ca="1">IF(INDEX('Since Inception Returns'!$B$68:$AAA$68,1,A83-1)="","",IF(INDEX('Since Inception Returns'!$B$56:$AAA$56,1,A83-1)="",PRODUCT(OFFSET('Since Inception Returns'!$B$67,0,A83-2,-12),VLOOKUP("First Wealth Relative",'Since Inception Returns'!$B:$AAA,'Calendar Year Return'!A83-1,FALSE))-1,PRODUCT(OFFSET('Since Inception Returns'!$B$67,0,A83-2,-12))-1))</f>
        <v/>
      </c>
    </row>
    <row r="84" spans="1:17" hidden="1">
      <c r="A84" s="184">
        <v>47</v>
      </c>
      <c r="B84" s="184"/>
      <c r="C84" s="238" t="s">
        <v>189</v>
      </c>
      <c r="D84" s="91" t="s">
        <v>190</v>
      </c>
      <c r="E84" s="91" t="s">
        <v>70</v>
      </c>
      <c r="F84" s="249" cm="1">
        <f t="array" aca="1" ref="F84" ca="1">IF(INDEX('Since Inception Returns'!$B$188:$AAA$188,1,A84-1)="",PRODUCT(OFFSET('Since Inception Returns'!$B$199,0,A84-2,-12),VLOOKUP("First Wealth Relative",'Since Inception Returns'!$B:$AAA,'Calendar Year Return'!A84-1,FALSE))-1,PRODUCT(OFFSET('Since Inception Returns'!$B$199,0,A84-2,-12))-1)</f>
        <v>5.0945336914062223E-2</v>
      </c>
      <c r="G84" s="249" cm="1">
        <f t="array" aca="1" ref="G84" ca="1">IF(INDEX('Since Inception Returns'!$B$188:$AAA$188,1,A84-1)="","",IF(INDEX('Since Inception Returns'!$B$176:$AAA$176,1,A84-1)="",PRODUCT(OFFSET('Since Inception Returns'!$B$187,0,A84-2,-12),VLOOKUP("First Wealth Relative",'Since Inception Returns'!$B:$AAA,'Calendar Year Return'!A84-1,FALSE))-1,PRODUCT(OFFSET('Since Inception Returns'!$B$187,0,A84-2,-12))-1))</f>
        <v>5.0945336914062223E-2</v>
      </c>
      <c r="H84" s="249" cm="1">
        <f t="array" aca="1" ref="H84" ca="1">IF(INDEX('Since Inception Returns'!$B$176:$AAA$176,1,A84-1)="","",IF(INDEX('Since Inception Returns'!$B$164:$AAA$164,1,A84-1)="",PRODUCT(OFFSET('Since Inception Returns'!$B$175,0,A84-2,-12),VLOOKUP("First Wealth Relative",'Since Inception Returns'!$B:$AAA,'Calendar Year Return'!A84-1,FALSE))-1,PRODUCT(OFFSET('Since Inception Returns'!$B$175,0,A84-2,-12))-1))</f>
        <v>5.0945336914062223E-2</v>
      </c>
      <c r="I84" s="249" cm="1">
        <f t="array" aca="1" ref="I84" ca="1">IF(INDEX('Since Inception Returns'!$B$164:$AAA$164,1,A84-1)="","",IF(INDEX('Since Inception Returns'!$B$152:$AAA$152,1,A84-1)="",PRODUCT(OFFSET('Since Inception Returns'!$B$163,0,A84-2,-12),VLOOKUP("First Wealth Relative",'Since Inception Returns'!$B:$AAA,'Calendar Year Return'!A84-1,FALSE))-1,PRODUCT(OFFSET('Since Inception Returns'!$B$163,0,A84-2,-12))-1))</f>
        <v>5.0945336914062223E-2</v>
      </c>
      <c r="J84" s="249" cm="1">
        <f t="array" aca="1" ref="J84" ca="1">IF(INDEX('Since Inception Returns'!$B$152:$AAA$152,1,A84-1)="","",IF(INDEX('Since Inception Returns'!$B$140:$AAA$140,1,A84-1)="",PRODUCT(OFFSET('Since Inception Returns'!$B$151,0,A84-2,-12),VLOOKUP("First Wealth Relative",'Since Inception Returns'!$B:$AAA,'Calendar Year Return'!A84-1,FALSE))-1,PRODUCT(OFFSET('Since Inception Returns'!$B$151,0,A84-2,-12))-1))</f>
        <v>5.0945336914062223E-2</v>
      </c>
      <c r="K84" s="249" cm="1">
        <f t="array" aca="1" ref="K84" ca="1">IF(INDEX('Since Inception Returns'!$B$140:$AAA$140,1,A84-1)="","",IF(INDEX('Since Inception Returns'!$B$128:$AAA$128,1,A84-1)="",PRODUCT(OFFSET('Since Inception Returns'!$B$139,0,A84-2,-12),VLOOKUP("First Wealth Relative",'Since Inception Returns'!$B:$AAA,'Calendar Year Return'!A84-1,FALSE))-1,PRODUCT(OFFSET('Since Inception Returns'!$B$139,0,A84-2,-12))-1))</f>
        <v>5.0945336914062223E-2</v>
      </c>
      <c r="L84" s="249" cm="1">
        <f t="array" aca="1" ref="L84" ca="1">IF(INDEX('Since Inception Returns'!$B$128:$AAA$128,1,A84-1)="","",IF(INDEX('Since Inception Returns'!$B$116:$AAA$116,1,A84-1)="",PRODUCT(OFFSET('Since Inception Returns'!$B$127,0,A84-2,-12),VLOOKUP("First Wealth Relative",'Since Inception Returns'!$B:$AAA,'Calendar Year Return'!A84-1,FALSE))-1,PRODUCT(OFFSET('Since Inception Returns'!$B$127,0,A84-2,-12))-1))</f>
        <v>5.0945336914062223E-2</v>
      </c>
      <c r="M84" s="249" cm="1">
        <f t="array" aca="1" ref="M84" ca="1">IF(INDEX('Since Inception Returns'!$B$116:$AAA$116,1,A84-1)="","",IF(INDEX('Since Inception Returns'!$B$104:$AAA$104,1,A84-1)="",PRODUCT(OFFSET('Since Inception Returns'!$B$115,0,A84-2,-12),VLOOKUP("First Wealth Relative",'Since Inception Returns'!$B:$AAA,'Calendar Year Return'!A84-1,FALSE))-1,PRODUCT(OFFSET('Since Inception Returns'!$B$115,0,A84-2,-12))-1))</f>
        <v>5.0945336914062223E-2</v>
      </c>
      <c r="N84" s="249" cm="1">
        <f t="array" aca="1" ref="N84" ca="1">IF(INDEX('Since Inception Returns'!$B$104:$AAA$104,1,A84-1)="","",IF(INDEX('Since Inception Returns'!$B$92:$AAA$92,1,A84-1)="",PRODUCT(OFFSET('Since Inception Returns'!$B$103,0,A84-2,-12),VLOOKUP("First Wealth Relative",'Since Inception Returns'!$B:$AAA,'Calendar Year Return'!A84-1,FALSE))-1,PRODUCT(OFFSET('Since Inception Returns'!$B$103,0,A84-2,-12))-1))</f>
        <v>5.1630000000000287E-3</v>
      </c>
      <c r="O84" s="249" t="str" cm="1">
        <f t="array" aca="1" ref="O84" ca="1">IF(INDEX('Since Inception Returns'!$B$92:$AAA$92,1,A84-1)="","",IF(INDEX('Since Inception Returns'!$B$80:$AAA$80,1,A84-1)="",PRODUCT(OFFSET('Since Inception Returns'!$B$91,0,A84-2,-12),VLOOKUP("First Wealth Relative",'Since Inception Returns'!$B:$AAA,'Calendar Year Return'!A84-1,FALSE))-1,PRODUCT(OFFSET('Since Inception Returns'!$B$91,0,A84-2,-12))-1))</f>
        <v/>
      </c>
      <c r="P84" s="249" t="str" cm="1">
        <f t="array" aca="1" ref="P84" ca="1">IF(INDEX('Since Inception Returns'!$B$80:$AAA$80,1,A84-1)="","",IF(INDEX('Since Inception Returns'!$B$68:$AAA$68,1,A84-1)="",PRODUCT(OFFSET('Since Inception Returns'!$B$79,0,A84-2,-12),VLOOKUP("First Wealth Relative",'Since Inception Returns'!$B:$AAA,'Calendar Year Return'!A84-1,FALSE))-1,PRODUCT(OFFSET('Since Inception Returns'!$B$79,0,A84-2,-12))-1))</f>
        <v/>
      </c>
      <c r="Q84" s="249" t="str" cm="1">
        <f t="array" aca="1" ref="Q84" ca="1">IF(INDEX('Since Inception Returns'!$B$68:$AAA$68,1,A84-1)="","",IF(INDEX('Since Inception Returns'!$B$56:$AAA$56,1,A84-1)="",PRODUCT(OFFSET('Since Inception Returns'!$B$67,0,A84-2,-12),VLOOKUP("First Wealth Relative",'Since Inception Returns'!$B:$AAA,'Calendar Year Return'!A84-1,FALSE))-1,PRODUCT(OFFSET('Since Inception Returns'!$B$67,0,A84-2,-12))-1))</f>
        <v/>
      </c>
    </row>
    <row r="85" spans="1:17" hidden="1">
      <c r="A85" s="184">
        <v>48</v>
      </c>
      <c r="B85" s="184"/>
      <c r="C85" s="238" t="s">
        <v>188</v>
      </c>
      <c r="D85" s="91" t="s">
        <v>65</v>
      </c>
      <c r="E85" s="91" t="s">
        <v>68</v>
      </c>
      <c r="F85" s="249" cm="1">
        <f t="array" aca="1" ref="F85" ca="1">IF(INDEX('Since Inception Returns'!$B$188:$AAA$188,1,A85-1)="",PRODUCT(OFFSET('Since Inception Returns'!$B$199,0,A85-2,-12),VLOOKUP("First Wealth Relative",'Since Inception Returns'!$B:$AAA,'Calendar Year Return'!A85-1,FALSE))-1,PRODUCT(OFFSET('Since Inception Returns'!$B$199,0,A85-2,-12))-1)</f>
        <v>0.31088051707946995</v>
      </c>
      <c r="G85" s="249" cm="1">
        <f t="array" aca="1" ref="G85" ca="1">IF(INDEX('Since Inception Returns'!$B$188:$AAA$188,1,A85-1)="","",IF(INDEX('Since Inception Returns'!$B$176:$AAA$176,1,A85-1)="",PRODUCT(OFFSET('Since Inception Returns'!$B$187,0,A85-2,-12),VLOOKUP("First Wealth Relative",'Since Inception Returns'!$B:$AAA,'Calendar Year Return'!A85-1,FALSE))-1,PRODUCT(OFFSET('Since Inception Returns'!$B$187,0,A85-2,-12))-1))</f>
        <v>-4.6351316401808895E-2</v>
      </c>
      <c r="H85" s="249" cm="1">
        <f t="array" aca="1" ref="H85" ca="1">IF(INDEX('Since Inception Returns'!$B$176:$AAA$176,1,A85-1)="","",IF(INDEX('Since Inception Returns'!$B$164:$AAA$164,1,A85-1)="",PRODUCT(OFFSET('Since Inception Returns'!$B$175,0,A85-2,-12),VLOOKUP("First Wealth Relative",'Since Inception Returns'!$B:$AAA,'Calendar Year Return'!A85-1,FALSE))-1,PRODUCT(OFFSET('Since Inception Returns'!$B$175,0,A85-2,-12))-1))</f>
        <v>-3.4174239668345541E-2</v>
      </c>
      <c r="I85" s="249" cm="1">
        <f t="array" aca="1" ref="I85" ca="1">IF(INDEX('Since Inception Returns'!$B$164:$AAA$164,1,A85-1)="","",IF(INDEX('Since Inception Returns'!$B$152:$AAA$152,1,A85-1)="",PRODUCT(OFFSET('Since Inception Returns'!$B$163,0,A85-2,-12),VLOOKUP("First Wealth Relative",'Since Inception Returns'!$B:$AAA,'Calendar Year Return'!A85-1,FALSE))-1,PRODUCT(OFFSET('Since Inception Returns'!$B$163,0,A85-2,-12))-1))</f>
        <v>0.10948582202457691</v>
      </c>
      <c r="J85" s="249" cm="1">
        <f t="array" aca="1" ref="J85" ca="1">IF(INDEX('Since Inception Returns'!$B$152:$AAA$152,1,A85-1)="","",IF(INDEX('Since Inception Returns'!$B$140:$AAA$140,1,A85-1)="",PRODUCT(OFFSET('Since Inception Returns'!$B$151,0,A85-2,-12),VLOOKUP("First Wealth Relative",'Since Inception Returns'!$B:$AAA,'Calendar Year Return'!A85-1,FALSE))-1,PRODUCT(OFFSET('Since Inception Returns'!$B$151,0,A85-2,-12))-1))</f>
        <v>0.2312902896444089</v>
      </c>
      <c r="K85" s="249" cm="1">
        <f t="array" aca="1" ref="K85" ca="1">IF(INDEX('Since Inception Returns'!$B$140:$AAA$140,1,A85-1)="","",IF(INDEX('Since Inception Returns'!$B$128:$AAA$128,1,A85-1)="",PRODUCT(OFFSET('Since Inception Returns'!$B$139,0,A85-2,-12),VLOOKUP("First Wealth Relative",'Since Inception Returns'!$B:$AAA,'Calendar Year Return'!A85-1,FALSE))-1,PRODUCT(OFFSET('Since Inception Returns'!$B$139,0,A85-2,-12))-1))</f>
        <v>2.4117349732590831E-3</v>
      </c>
      <c r="L85" s="249" cm="1">
        <f t="array" aca="1" ref="L85" ca="1">IF(INDEX('Since Inception Returns'!$B$128:$AAA$128,1,A85-1)="","",IF(INDEX('Since Inception Returns'!$B$116:$AAA$116,1,A85-1)="",PRODUCT(OFFSET('Since Inception Returns'!$B$127,0,A85-2,-12),VLOOKUP("First Wealth Relative",'Since Inception Returns'!$B:$AAA,'Calendar Year Return'!A85-1,FALSE))-1,PRODUCT(OFFSET('Since Inception Returns'!$B$127,0,A85-2,-12))-1))</f>
        <v>0.20209775467363267</v>
      </c>
      <c r="M85" s="249" cm="1">
        <f t="array" aca="1" ref="M85" ca="1">IF(INDEX('Since Inception Returns'!$B$116:$AAA$116,1,A85-1)="","",IF(INDEX('Since Inception Returns'!$B$104:$AAA$104,1,A85-1)="",PRODUCT(OFFSET('Since Inception Returns'!$B$115,0,A85-2,-12),VLOOKUP("First Wealth Relative",'Since Inception Returns'!$B:$AAA,'Calendar Year Return'!A85-1,FALSE))-1,PRODUCT(OFFSET('Since Inception Returns'!$B$115,0,A85-2,-12))-1))</f>
        <v>0.11808356145057686</v>
      </c>
      <c r="N85" s="249" cm="1">
        <f t="array" aca="1" ref="N85" ca="1">IF(INDEX('Since Inception Returns'!$B$104:$AAA$104,1,A85-1)="","",IF(INDEX('Since Inception Returns'!$B$92:$AAA$92,1,A85-1)="",PRODUCT(OFFSET('Since Inception Returns'!$B$103,0,A85-2,-12),VLOOKUP("First Wealth Relative",'Since Inception Returns'!$B:$AAA,'Calendar Year Return'!A85-1,FALSE))-1,PRODUCT(OFFSET('Since Inception Returns'!$B$103,0,A85-2,-12))-1))</f>
        <v>1.3626373626373534E-2</v>
      </c>
      <c r="O85" s="249" t="str" cm="1">
        <f t="array" aca="1" ref="O85" ca="1">IF(INDEX('Since Inception Returns'!$B$92:$AAA$92,1,A85-1)="","",IF(INDEX('Since Inception Returns'!$B$80:$AAA$80,1,A85-1)="",PRODUCT(OFFSET('Since Inception Returns'!$B$91,0,A85-2,-12),VLOOKUP("First Wealth Relative",'Since Inception Returns'!$B:$AAA,'Calendar Year Return'!A85-1,FALSE))-1,PRODUCT(OFFSET('Since Inception Returns'!$B$91,0,A85-2,-12))-1))</f>
        <v/>
      </c>
      <c r="P85" s="249" t="str" cm="1">
        <f t="array" aca="1" ref="P85" ca="1">IF(INDEX('Since Inception Returns'!$B$80:$AAA$80,1,A85-1)="","",IF(INDEX('Since Inception Returns'!$B$68:$AAA$68,1,A85-1)="",PRODUCT(OFFSET('Since Inception Returns'!$B$79,0,A85-2,-12),VLOOKUP("First Wealth Relative",'Since Inception Returns'!$B:$AAA,'Calendar Year Return'!A85-1,FALSE))-1,PRODUCT(OFFSET('Since Inception Returns'!$B$79,0,A85-2,-12))-1))</f>
        <v/>
      </c>
      <c r="Q85" s="249" t="str" cm="1">
        <f t="array" aca="1" ref="Q85" ca="1">IF(INDEX('Since Inception Returns'!$B$68:$AAA$68,1,A85-1)="","",IF(INDEX('Since Inception Returns'!$B$56:$AAA$56,1,A85-1)="",PRODUCT(OFFSET('Since Inception Returns'!$B$67,0,A85-2,-12),VLOOKUP("First Wealth Relative",'Since Inception Returns'!$B:$AAA,'Calendar Year Return'!A85-1,FALSE))-1,PRODUCT(OFFSET('Since Inception Returns'!$B$67,0,A85-2,-12))-1))</f>
        <v/>
      </c>
    </row>
    <row r="86" spans="1:17" hidden="1">
      <c r="A86" s="230"/>
      <c r="B86" s="230">
        <v>49</v>
      </c>
      <c r="C86" s="238" t="s">
        <v>188</v>
      </c>
      <c r="D86" s="91" t="s">
        <v>65</v>
      </c>
      <c r="E86" s="229" t="s">
        <v>191</v>
      </c>
      <c r="F86" s="249" cm="1">
        <f t="array" aca="1" ref="F86" ca="1">IF(INDEX('Since Inception (BM)'!$B$188:$AAA$188,1,B86-1)="",PRODUCT(OFFSET('Since Inception (BM)'!$B$199,0,B86-2,-12),VLOOKUP("First Wealth Relative",'Since Inception (BM)'!$B:$AAA,'Calendar Year Return'!B86-1,FALSE))-1,PRODUCT(OFFSET('Since Inception (BM)'!$B$199,0,B86-2,-12))-1)</f>
        <v>0.19156153407976717</v>
      </c>
      <c r="G86" s="249" cm="1">
        <f t="array" aca="1" ref="G86" ca="1">IF(INDEX('Since Inception (BM)'!$B$188:$AAA$188,1,B86-1)="","",IF(INDEX('Since Inception (BM)'!$B$176:$AAA$176,1,B86-1)="",PRODUCT(OFFSET('Since Inception (BM)'!$B$187,0,B86-2,-12),VLOOKUP("First Wealth Relative",'Since Inception (BM)'!$B:$AAA,'Calendar Year Return'!B86-1,FALSE))-1,PRODUCT(OFFSET('Since Inception (BM)'!$B$187,0,B86-2,-12))-1))</f>
        <v>5.8920086820233752E-2</v>
      </c>
      <c r="H86" s="249" cm="1">
        <f t="array" aca="1" ref="H86" ca="1">IF(INDEX('Since Inception (BM)'!$B$176:$AAA$176,1,B86-1)="","",IF(INDEX('Since Inception (BM)'!$B$164:$AAA$164,1,B86-1)="",PRODUCT(OFFSET('Since Inception (BM)'!$B$175,0,B86-2,-12),VLOOKUP("First Wealth Relative",'Since Inception (BM)'!$B:$AAA,'Calendar Year Return'!B86-1,FALSE))-1,PRODUCT(OFFSET('Since Inception (BM)'!$B$175,0,B86-2,-12))-1))</f>
        <v>3.3027649451837338E-2</v>
      </c>
      <c r="I86" s="249" cm="1">
        <f t="array" aca="1" ref="I86" ca="1">IF(INDEX('Since Inception (BM)'!$B$164:$AAA$164,1,B86-1)="","",IF(INDEX('Since Inception (BM)'!$B$152:$AAA$152,1,B86-1)="",PRODUCT(OFFSET('Since Inception (BM)'!$B$163,0,B86-2,-12),VLOOKUP("First Wealth Relative",'Since Inception (BM)'!$B:$AAA,'Calendar Year Return'!B86-1,FALSE))-1,PRODUCT(OFFSET('Since Inception (BM)'!$B$163,0,B86-2,-12))-1))</f>
        <v>7.5069048259654325E-2</v>
      </c>
      <c r="J86" s="249" cm="1">
        <f t="array" aca="1" ref="J86" ca="1">IF(INDEX('Since Inception (BM)'!$B$152:$AAA$152,1,B86-1)="","",IF(INDEX('Since Inception (BM)'!$B$140:$AAA$140,1,B86-1)="",PRODUCT(OFFSET('Since Inception (BM)'!$B$151,0,B86-2,-12),VLOOKUP("First Wealth Relative",'Since Inception (BM)'!$B:$AAA,'Calendar Year Return'!B86-1,FALSE))-1,PRODUCT(OFFSET('Since Inception (BM)'!$B$151,0,B86-2,-12))-1))</f>
        <v>0.21463276365152173</v>
      </c>
      <c r="K86" s="249" cm="1">
        <f t="array" aca="1" ref="K86" ca="1">IF(INDEX('Since Inception (BM)'!$B$140:$AAA$140,1,B86-1)="","",IF(INDEX('Since Inception (BM)'!$B$128:$AAA$128,1,B86-1)="",PRODUCT(OFFSET('Since Inception (BM)'!$B$139,0,B86-2,-12),VLOOKUP("First Wealth Relative",'Since Inception (BM)'!$B:$AAA,'Calendar Year Return'!B86-1,FALSE))-1,PRODUCT(OFFSET('Since Inception (BM)'!$B$139,0,B86-2,-12))-1))</f>
        <v>2.1483949204272879E-2</v>
      </c>
      <c r="L86" s="249" cm="1">
        <f t="array" aca="1" ref="L86" ca="1">IF(INDEX('Since Inception (BM)'!$B$128:$AAA$128,1,B86-1)="","",IF(INDEX('Since Inception (BM)'!$B$116:$AAA$116,1,B86-1)="",PRODUCT(OFFSET('Since Inception (BM)'!$B$127,0,B86-2,-12),VLOOKUP("First Wealth Relative",'Since Inception (BM)'!$B:$AAA,'Calendar Year Return'!B86-1,FALSE))-1,PRODUCT(OFFSET('Since Inception (BM)'!$B$127,0,B86-2,-12))-1))</f>
        <v>0.20811865215888314</v>
      </c>
      <c r="M86" s="249" cm="1">
        <f t="array" aca="1" ref="M86" ca="1">IF(INDEX('Since Inception (BM)'!$B$116:$AAA$116,1,B86-1)="","",IF(INDEX('Since Inception (BM)'!$B$104:$AAA$104,1,B86-1)="",PRODUCT(OFFSET('Since Inception (BM)'!$B$115,0,B86-2,-12),VLOOKUP("First Wealth Relative",'Since Inception (BM)'!$B:$AAA,'Calendar Year Return'!B86-1,FALSE))-1,PRODUCT(OFFSET('Since Inception (BM)'!$B$115,0,B86-2,-12))-1))</f>
        <v>3.8218166126186226E-2</v>
      </c>
      <c r="N86" s="249" cm="1">
        <f t="array" aca="1" ref="N86" ca="1">IF(INDEX('Since Inception (BM)'!$B$104:$AAA$104,1,B86-1)="","",IF(INDEX('Since Inception (BM)'!$B$92:$AAA$92,1,B86-1)="",PRODUCT(OFFSET('Since Inception (BM)'!$B$103,0,B86-2,-12),VLOOKUP("First Wealth Relative",'Since Inception (BM)'!$B:$AAA,'Calendar Year Return'!B86-1,FALSE))-1,PRODUCT(OFFSET('Since Inception (BM)'!$B$103,0,B86-2,-12))-1))</f>
        <v>1.046073877078757E-2</v>
      </c>
      <c r="O86" s="249" t="str" cm="1">
        <f t="array" aca="1" ref="O86" ca="1">IF(INDEX('Since Inception (BM)'!$B$92:$AAA$92,1,B86-1)="","",IF(INDEX('Since Inception (BM)'!$B$80:$AAA$80,1,B86-1)="",PRODUCT(OFFSET('Since Inception (BM)'!$B$91,0,B86-2,-12),VLOOKUP("First Wealth Relative",'Since Inception (BM)'!$B:$AAA,'Calendar Year Return'!B86-1,FALSE))-1,PRODUCT(OFFSET('Since Inception (BM)'!$B$91,0,B86-2,-12))-1))</f>
        <v/>
      </c>
      <c r="P86" s="249" t="str" cm="1">
        <f t="array" aca="1" ref="P86" ca="1">IF(INDEX('Since Inception (BM)'!$B$80:$AAA$80,1,B86-1)="","",IF(INDEX('Since Inception (BM)'!$B$68:$AAA$68,1,B86-1)="",PRODUCT(OFFSET('Since Inception (BM)'!$B$79,0,B86-2,-12),VLOOKUP("First Wealth Relative",'Since Inception (BM)'!$B:$AAA,'Calendar Year Return'!B86-1,FALSE))-1,PRODUCT(OFFSET('Since Inception (BM)'!$B$79,0,B86-2,-12))-1))</f>
        <v/>
      </c>
      <c r="Q86" s="249" t="str" cm="1">
        <f t="array" aca="1" ref="Q86" ca="1">IF(INDEX('Since Inception (BM)'!$B$68:$AAA$68,1,B86-1)="","",IF(INDEX('Since Inception (BM)'!$B$56:$AAA$56,1,B86-1)="",PRODUCT(OFFSET('Since Inception (BM)'!$B$67,0,B86-2,-12),VLOOKUP("First Wealth Relative",'Since Inception (BM)'!$B:$AAA,'Calendar Year Return'!B86-1,FALSE))-1,PRODUCT(OFFSET('Since Inception (BM)'!$B$67,0,B86-2,-12))-1))</f>
        <v/>
      </c>
    </row>
    <row r="87" spans="1:17" hidden="1">
      <c r="A87" s="184">
        <v>49</v>
      </c>
      <c r="B87" s="184"/>
      <c r="C87" s="238" t="s">
        <v>41</v>
      </c>
      <c r="D87" s="91" t="s">
        <v>90</v>
      </c>
      <c r="E87" s="91" t="s">
        <v>43</v>
      </c>
      <c r="F87" s="249" cm="1">
        <f t="array" aca="1" ref="F87" ca="1">IF(INDEX('Since Inception Returns'!$B$188:$AAA$188,1,A87-1)="",PRODUCT(OFFSET('Since Inception Returns'!$B$199,0,A87-2,-12),VLOOKUP("First Wealth Relative",'Since Inception Returns'!$B:$AAA,'Calendar Year Return'!A87-1,FALSE))-1,PRODUCT(OFFSET('Since Inception Returns'!$B$199,0,A87-2,-12))-1)</f>
        <v>6.5618462424782642E-2</v>
      </c>
      <c r="G87" s="249" cm="1">
        <f t="array" aca="1" ref="G87" ca="1">IF(INDEX('Since Inception Returns'!$B$188:$AAA$188,1,A87-1)="","",IF(INDEX('Since Inception Returns'!$B$176:$AAA$176,1,A87-1)="",PRODUCT(OFFSET('Since Inception Returns'!$B$187,0,A87-2,-12),VLOOKUP("First Wealth Relative",'Since Inception Returns'!$B:$AAA,'Calendar Year Return'!A87-1,FALSE))-1,PRODUCT(OFFSET('Since Inception Returns'!$B$187,0,A87-2,-12))-1))</f>
        <v>-1.8508695216597926E-2</v>
      </c>
      <c r="H87" s="249" t="str" cm="1">
        <f t="array" aca="1" ref="H87" ca="1">IF(INDEX('Since Inception Returns'!$B$176:$AAA$176,1,A87-1)="","",IF(INDEX('Since Inception Returns'!$B$164:$AAA$164,1,A87-1)="",PRODUCT(OFFSET('Since Inception Returns'!$B$175,0,A87-2,-12),VLOOKUP("First Wealth Relative",'Since Inception Returns'!$B:$AAA,'Calendar Year Return'!A87-1,FALSE))-1,PRODUCT(OFFSET('Since Inception Returns'!$B$175,0,A87-2,-12))-1))</f>
        <v/>
      </c>
      <c r="I87" s="249" t="str" cm="1">
        <f t="array" aca="1" ref="I87" ca="1">IF(INDEX('Since Inception Returns'!$B$164:$AAA$164,1,A87-1)="","",IF(INDEX('Since Inception Returns'!$B$152:$AAA$152,1,A87-1)="",PRODUCT(OFFSET('Since Inception Returns'!$B$163,0,A87-2,-12),VLOOKUP("First Wealth Relative",'Since Inception Returns'!$B:$AAA,'Calendar Year Return'!A87-1,FALSE))-1,PRODUCT(OFFSET('Since Inception Returns'!$B$163,0,A87-2,-12))-1))</f>
        <v/>
      </c>
      <c r="J87" s="249" t="str" cm="1">
        <f t="array" aca="1" ref="J87" ca="1">IF(INDEX('Since Inception Returns'!$B$152:$AAA$152,1,A87-1)="","",IF(INDEX('Since Inception Returns'!$B$140:$AAA$140,1,A87-1)="",PRODUCT(OFFSET('Since Inception Returns'!$B$151,0,A87-2,-12),VLOOKUP("First Wealth Relative",'Since Inception Returns'!$B:$AAA,'Calendar Year Return'!A87-1,FALSE))-1,PRODUCT(OFFSET('Since Inception Returns'!$B$151,0,A87-2,-12))-1))</f>
        <v/>
      </c>
      <c r="K87" s="249" t="str" cm="1">
        <f t="array" aca="1" ref="K87" ca="1">IF(INDEX('Since Inception Returns'!$B$140:$AAA$140,1,A87-1)="","",IF(INDEX('Since Inception Returns'!$B$128:$AAA$128,1,A87-1)="",PRODUCT(OFFSET('Since Inception Returns'!$B$139,0,A87-2,-12),VLOOKUP("First Wealth Relative",'Since Inception Returns'!$B:$AAA,'Calendar Year Return'!A87-1,FALSE))-1,PRODUCT(OFFSET('Since Inception Returns'!$B$139,0,A87-2,-12))-1))</f>
        <v/>
      </c>
      <c r="L87" s="249" t="str" cm="1">
        <f t="array" aca="1" ref="L87" ca="1">IF(INDEX('Since Inception Returns'!$B$128:$AAA$128,1,A87-1)="","",IF(INDEX('Since Inception Returns'!$B$116:$AAA$116,1,A87-1)="",PRODUCT(OFFSET('Since Inception Returns'!$B$127,0,A87-2,-12),VLOOKUP("First Wealth Relative",'Since Inception Returns'!$B:$AAA,'Calendar Year Return'!A87-1,FALSE))-1,PRODUCT(OFFSET('Since Inception Returns'!$B$127,0,A87-2,-12))-1))</f>
        <v/>
      </c>
      <c r="M87" s="249" t="str" cm="1">
        <f t="array" aca="1" ref="M87" ca="1">IF(INDEX('Since Inception Returns'!$B$116:$AAA$116,1,A87-1)="","",IF(INDEX('Since Inception Returns'!$B$104:$AAA$104,1,A87-1)="",PRODUCT(OFFSET('Since Inception Returns'!$B$115,0,A87-2,-12),VLOOKUP("First Wealth Relative",'Since Inception Returns'!$B:$AAA,'Calendar Year Return'!A87-1,FALSE))-1,PRODUCT(OFFSET('Since Inception Returns'!$B$115,0,A87-2,-12))-1))</f>
        <v/>
      </c>
      <c r="N87" s="249" t="str" cm="1">
        <f t="array" aca="1" ref="N87" ca="1">IF(INDEX('Since Inception Returns'!$B$104:$AAA$104,1,A87-1)="","",IF(INDEX('Since Inception Returns'!$B$92:$AAA$92,1,A87-1)="",PRODUCT(OFFSET('Since Inception Returns'!$B$103,0,A87-2,-12),VLOOKUP("First Wealth Relative",'Since Inception Returns'!$B:$AAA,'Calendar Year Return'!A87-1,FALSE))-1,PRODUCT(OFFSET('Since Inception Returns'!$B$103,0,A87-2,-12))-1))</f>
        <v/>
      </c>
      <c r="O87" s="249" t="str" cm="1">
        <f t="array" aca="1" ref="O87" ca="1">IF(INDEX('Since Inception Returns'!$B$92:$AAA$92,1,A87-1)="","",IF(INDEX('Since Inception Returns'!$B$80:$AAA$80,1,A87-1)="",PRODUCT(OFFSET('Since Inception Returns'!$B$91,0,A87-2,-12),VLOOKUP("First Wealth Relative",'Since Inception Returns'!$B:$AAA,'Calendar Year Return'!A87-1,FALSE))-1,PRODUCT(OFFSET('Since Inception Returns'!$B$91,0,A87-2,-12))-1))</f>
        <v/>
      </c>
      <c r="P87" s="249" t="str" cm="1">
        <f t="array" aca="1" ref="P87" ca="1">IF(INDEX('Since Inception Returns'!$B$80:$AAA$80,1,A87-1)="","",IF(INDEX('Since Inception Returns'!$B$68:$AAA$68,1,A87-1)="",PRODUCT(OFFSET('Since Inception Returns'!$B$79,0,A87-2,-12),VLOOKUP("First Wealth Relative",'Since Inception Returns'!$B:$AAA,'Calendar Year Return'!A87-1,FALSE))-1,PRODUCT(OFFSET('Since Inception Returns'!$B$79,0,A87-2,-12))-1))</f>
        <v/>
      </c>
      <c r="Q87" s="249" t="str" cm="1">
        <f t="array" aca="1" ref="Q87" ca="1">IF(INDEX('Since Inception Returns'!$B$68:$AAA$68,1,A87-1)="","",IF(INDEX('Since Inception Returns'!$B$56:$AAA$56,1,A87-1)="",PRODUCT(OFFSET('Since Inception Returns'!$B$67,0,A87-2,-12),VLOOKUP("First Wealth Relative",'Since Inception Returns'!$B:$AAA,'Calendar Year Return'!A87-1,FALSE))-1,PRODUCT(OFFSET('Since Inception Returns'!$B$67,0,A87-2,-12))-1))</f>
        <v/>
      </c>
    </row>
    <row r="88" spans="1:17" hidden="1">
      <c r="A88" s="184">
        <v>50</v>
      </c>
      <c r="B88" s="184"/>
      <c r="C88" s="238" t="s">
        <v>44</v>
      </c>
      <c r="D88" s="91" t="s">
        <v>192</v>
      </c>
      <c r="E88" s="91" t="s">
        <v>43</v>
      </c>
      <c r="F88" s="249" cm="1">
        <f t="array" aca="1" ref="F88" ca="1">IF(INDEX('Since Inception Returns'!$B$188:$AAA$188,1,A88-1)="",PRODUCT(OFFSET('Since Inception Returns'!$B$199,0,A88-2,-12),VLOOKUP("First Wealth Relative",'Since Inception Returns'!$B:$AAA,'Calendar Year Return'!A88-1,FALSE))-1,PRODUCT(OFFSET('Since Inception Returns'!$B$199,0,A88-2,-12))-1)</f>
        <v>8.3525490573969741E-2</v>
      </c>
      <c r="G88" s="249" cm="1">
        <f t="array" aca="1" ref="G88" ca="1">IF(INDEX('Since Inception Returns'!$B$188:$AAA$188,1,A88-1)="","",IF(INDEX('Since Inception Returns'!$B$176:$AAA$176,1,A88-1)="",PRODUCT(OFFSET('Since Inception Returns'!$B$187,0,A88-2,-12),VLOOKUP("First Wealth Relative",'Since Inception Returns'!$B:$AAA,'Calendar Year Return'!A88-1,FALSE))-1,PRODUCT(OFFSET('Since Inception Returns'!$B$187,0,A88-2,-12))-1))</f>
        <v>-9.3649274433583729E-3</v>
      </c>
      <c r="H88" s="249" t="str" cm="1">
        <f t="array" aca="1" ref="H88" ca="1">IF(INDEX('Since Inception Returns'!$B$176:$AAA$176,1,A88-1)="","",IF(INDEX('Since Inception Returns'!$B$164:$AAA$164,1,A88-1)="",PRODUCT(OFFSET('Since Inception Returns'!$B$175,0,A88-2,-12),VLOOKUP("First Wealth Relative",'Since Inception Returns'!$B:$AAA,'Calendar Year Return'!A88-1,FALSE))-1,PRODUCT(OFFSET('Since Inception Returns'!$B$175,0,A88-2,-12))-1))</f>
        <v/>
      </c>
      <c r="I88" s="249" t="str" cm="1">
        <f t="array" aca="1" ref="I88" ca="1">IF(INDEX('Since Inception Returns'!$B$164:$AAA$164,1,A88-1)="","",IF(INDEX('Since Inception Returns'!$B$152:$AAA$152,1,A88-1)="",PRODUCT(OFFSET('Since Inception Returns'!$B$163,0,A88-2,-12),VLOOKUP("First Wealth Relative",'Since Inception Returns'!$B:$AAA,'Calendar Year Return'!A88-1,FALSE))-1,PRODUCT(OFFSET('Since Inception Returns'!$B$163,0,A88-2,-12))-1))</f>
        <v/>
      </c>
      <c r="J88" s="249" t="str" cm="1">
        <f t="array" aca="1" ref="J88" ca="1">IF(INDEX('Since Inception Returns'!$B$152:$AAA$152,1,A88-1)="","",IF(INDEX('Since Inception Returns'!$B$140:$AAA$140,1,A88-1)="",PRODUCT(OFFSET('Since Inception Returns'!$B$151,0,A88-2,-12),VLOOKUP("First Wealth Relative",'Since Inception Returns'!$B:$AAA,'Calendar Year Return'!A88-1,FALSE))-1,PRODUCT(OFFSET('Since Inception Returns'!$B$151,0,A88-2,-12))-1))</f>
        <v/>
      </c>
      <c r="K88" s="249" t="str" cm="1">
        <f t="array" aca="1" ref="K88" ca="1">IF(INDEX('Since Inception Returns'!$B$140:$AAA$140,1,A88-1)="","",IF(INDEX('Since Inception Returns'!$B$128:$AAA$128,1,A88-1)="",PRODUCT(OFFSET('Since Inception Returns'!$B$139,0,A88-2,-12),VLOOKUP("First Wealth Relative",'Since Inception Returns'!$B:$AAA,'Calendar Year Return'!A88-1,FALSE))-1,PRODUCT(OFFSET('Since Inception Returns'!$B$139,0,A88-2,-12))-1))</f>
        <v/>
      </c>
      <c r="L88" s="249" t="str" cm="1">
        <f t="array" aca="1" ref="L88" ca="1">IF(INDEX('Since Inception Returns'!$B$128:$AAA$128,1,A88-1)="","",IF(INDEX('Since Inception Returns'!$B$116:$AAA$116,1,A88-1)="",PRODUCT(OFFSET('Since Inception Returns'!$B$127,0,A88-2,-12),VLOOKUP("First Wealth Relative",'Since Inception Returns'!$B:$AAA,'Calendar Year Return'!A88-1,FALSE))-1,PRODUCT(OFFSET('Since Inception Returns'!$B$127,0,A88-2,-12))-1))</f>
        <v/>
      </c>
      <c r="M88" s="249" t="str" cm="1">
        <f t="array" aca="1" ref="M88" ca="1">IF(INDEX('Since Inception Returns'!$B$116:$AAA$116,1,A88-1)="","",IF(INDEX('Since Inception Returns'!$B$104:$AAA$104,1,A88-1)="",PRODUCT(OFFSET('Since Inception Returns'!$B$115,0,A88-2,-12),VLOOKUP("First Wealth Relative",'Since Inception Returns'!$B:$AAA,'Calendar Year Return'!A88-1,FALSE))-1,PRODUCT(OFFSET('Since Inception Returns'!$B$115,0,A88-2,-12))-1))</f>
        <v/>
      </c>
      <c r="N88" s="249" t="str" cm="1">
        <f t="array" aca="1" ref="N88" ca="1">IF(INDEX('Since Inception Returns'!$B$104:$AAA$104,1,A88-1)="","",IF(INDEX('Since Inception Returns'!$B$92:$AAA$92,1,A88-1)="",PRODUCT(OFFSET('Since Inception Returns'!$B$103,0,A88-2,-12),VLOOKUP("First Wealth Relative",'Since Inception Returns'!$B:$AAA,'Calendar Year Return'!A88-1,FALSE))-1,PRODUCT(OFFSET('Since Inception Returns'!$B$103,0,A88-2,-12))-1))</f>
        <v/>
      </c>
      <c r="O88" s="249" t="str" cm="1">
        <f t="array" aca="1" ref="O88" ca="1">IF(INDEX('Since Inception Returns'!$B$92:$AAA$92,1,A88-1)="","",IF(INDEX('Since Inception Returns'!$B$80:$AAA$80,1,A88-1)="",PRODUCT(OFFSET('Since Inception Returns'!$B$91,0,A88-2,-12),VLOOKUP("First Wealth Relative",'Since Inception Returns'!$B:$AAA,'Calendar Year Return'!A88-1,FALSE))-1,PRODUCT(OFFSET('Since Inception Returns'!$B$91,0,A88-2,-12))-1))</f>
        <v/>
      </c>
      <c r="P88" s="249" t="str" cm="1">
        <f t="array" aca="1" ref="P88" ca="1">IF(INDEX('Since Inception Returns'!$B$80:$AAA$80,1,A88-1)="","",IF(INDEX('Since Inception Returns'!$B$68:$AAA$68,1,A88-1)="",PRODUCT(OFFSET('Since Inception Returns'!$B$79,0,A88-2,-12),VLOOKUP("First Wealth Relative",'Since Inception Returns'!$B:$AAA,'Calendar Year Return'!A88-1,FALSE))-1,PRODUCT(OFFSET('Since Inception Returns'!$B$79,0,A88-2,-12))-1))</f>
        <v/>
      </c>
      <c r="Q88" s="249" t="str" cm="1">
        <f t="array" aca="1" ref="Q88" ca="1">IF(INDEX('Since Inception Returns'!$B$68:$AAA$68,1,A88-1)="","",IF(INDEX('Since Inception Returns'!$B$56:$AAA$56,1,A88-1)="",PRODUCT(OFFSET('Since Inception Returns'!$B$67,0,A88-2,-12),VLOOKUP("First Wealth Relative",'Since Inception Returns'!$B:$AAA,'Calendar Year Return'!A88-1,FALSE))-1,PRODUCT(OFFSET('Since Inception Returns'!$B$67,0,A88-2,-12))-1))</f>
        <v/>
      </c>
    </row>
    <row r="89" spans="1:17" hidden="1">
      <c r="A89" s="230"/>
      <c r="B89" s="230">
        <v>51</v>
      </c>
      <c r="C89" s="238" t="s">
        <v>41</v>
      </c>
      <c r="D89" s="91" t="s">
        <v>90</v>
      </c>
      <c r="E89" s="229" t="s">
        <v>193</v>
      </c>
      <c r="F89" s="249" cm="1">
        <f t="array" aca="1" ref="F89" ca="1">IF(INDEX('Since Inception (BM)'!$B$188:$AAA$188,1,B89-1)="",PRODUCT(OFFSET('Since Inception (BM)'!$B$199,0,B89-2,-12),VLOOKUP("First Wealth Relative",'Since Inception (BM)'!$B:$AAA,'Calendar Year Return'!B89-1,FALSE))-1,PRODUCT(OFFSET('Since Inception (BM)'!$B$199,0,B89-2,-12))-1)</f>
        <v>8.190909601662999E-2</v>
      </c>
      <c r="G89" s="249" cm="1">
        <f t="array" aca="1" ref="G89" ca="1">IF(INDEX('Since Inception (BM)'!$B$188:$AAA$188,1,B89-1)="","",IF(INDEX('Since Inception (BM)'!$B$176:$AAA$176,1,B89-1)="",PRODUCT(OFFSET('Since Inception (BM)'!$B$187,0,B89-2,-12),VLOOKUP("First Wealth Relative",'Since Inception (BM)'!$B:$AAA,'Calendar Year Return'!B89-1,FALSE))-1,PRODUCT(OFFSET('Since Inception (BM)'!$B$187,0,B89-2,-12))-1))</f>
        <v>-3.8376936397244155E-4</v>
      </c>
      <c r="H89" s="249" t="str" cm="1">
        <f t="array" aca="1" ref="H89" ca="1">IF(INDEX('Since Inception (BM)'!$B$176:$AAA$176,1,B89-1)="","",IF(INDEX('Since Inception (BM)'!$B$164:$AAA$164,1,B89-1)="",PRODUCT(OFFSET('Since Inception (BM)'!$B$175,0,B89-2,-12),VLOOKUP("First Wealth Relative",'Since Inception (BM)'!$B:$AAA,'Calendar Year Return'!B89-1,FALSE))-1,PRODUCT(OFFSET('Since Inception (BM)'!$B$175,0,B89-2,-12))-1))</f>
        <v/>
      </c>
      <c r="I89" s="249" t="str" cm="1">
        <f t="array" aca="1" ref="I89" ca="1">IF(INDEX('Since Inception (BM)'!$B$164:$AAA$164,1,B89-1)="","",IF(INDEX('Since Inception (BM)'!$B$152:$AAA$152,1,B89-1)="",PRODUCT(OFFSET('Since Inception (BM)'!$B$163,0,B89-2,-12),VLOOKUP("First Wealth Relative",'Since Inception (BM)'!$B:$AAA,'Calendar Year Return'!B89-1,FALSE))-1,PRODUCT(OFFSET('Since Inception (BM)'!$B$163,0,B89-2,-12))-1))</f>
        <v/>
      </c>
      <c r="J89" s="249" t="str" cm="1">
        <f t="array" aca="1" ref="J89" ca="1">IF(INDEX('Since Inception (BM)'!$B$152:$AAA$152,1,B89-1)="","",IF(INDEX('Since Inception (BM)'!$B$140:$AAA$140,1,B89-1)="",PRODUCT(OFFSET('Since Inception (BM)'!$B$151,0,B89-2,-12),VLOOKUP("First Wealth Relative",'Since Inception (BM)'!$B:$AAA,'Calendar Year Return'!B89-1,FALSE))-1,PRODUCT(OFFSET('Since Inception (BM)'!$B$151,0,B89-2,-12))-1))</f>
        <v/>
      </c>
      <c r="K89" s="249" t="str" cm="1">
        <f t="array" aca="1" ref="K89" ca="1">IF(INDEX('Since Inception (BM)'!$B$140:$AAA$140,1,B89-1)="","",IF(INDEX('Since Inception (BM)'!$B$128:$AAA$128,1,B89-1)="",PRODUCT(OFFSET('Since Inception (BM)'!$B$139,0,B89-2,-12),VLOOKUP("First Wealth Relative",'Since Inception (BM)'!$B:$AAA,'Calendar Year Return'!B89-1,FALSE))-1,PRODUCT(OFFSET('Since Inception (BM)'!$B$139,0,B89-2,-12))-1))</f>
        <v/>
      </c>
      <c r="L89" s="249" t="str" cm="1">
        <f t="array" aca="1" ref="L89" ca="1">IF(INDEX('Since Inception (BM)'!$B$128:$AAA$128,1,B89-1)="","",IF(INDEX('Since Inception (BM)'!$B$116:$AAA$116,1,B89-1)="",PRODUCT(OFFSET('Since Inception (BM)'!$B$127,0,B89-2,-12),VLOOKUP("First Wealth Relative",'Since Inception (BM)'!$B:$AAA,'Calendar Year Return'!B89-1,FALSE))-1,PRODUCT(OFFSET('Since Inception (BM)'!$B$127,0,B89-2,-12))-1))</f>
        <v/>
      </c>
      <c r="M89" s="249" t="str" cm="1">
        <f t="array" aca="1" ref="M89" ca="1">IF(INDEX('Since Inception (BM)'!$B$116:$AAA$116,1,B89-1)="","",IF(INDEX('Since Inception (BM)'!$B$104:$AAA$104,1,B89-1)="",PRODUCT(OFFSET('Since Inception (BM)'!$B$115,0,B89-2,-12),VLOOKUP("First Wealth Relative",'Since Inception (BM)'!$B:$AAA,'Calendar Year Return'!B89-1,FALSE))-1,PRODUCT(OFFSET('Since Inception (BM)'!$B$115,0,B89-2,-12))-1))</f>
        <v/>
      </c>
      <c r="N89" s="249" t="str" cm="1">
        <f t="array" aca="1" ref="N89" ca="1">IF(INDEX('Since Inception (BM)'!$B$104:$AAA$104,1,B89-1)="","",IF(INDEX('Since Inception (BM)'!$B$92:$AAA$92,1,B89-1)="",PRODUCT(OFFSET('Since Inception (BM)'!$B$103,0,B89-2,-12),VLOOKUP("First Wealth Relative",'Since Inception (BM)'!$B:$AAA,'Calendar Year Return'!B89-1,FALSE))-1,PRODUCT(OFFSET('Since Inception (BM)'!$B$103,0,B89-2,-12))-1))</f>
        <v/>
      </c>
      <c r="O89" s="249" t="str" cm="1">
        <f t="array" aca="1" ref="O89" ca="1">IF(INDEX('Since Inception (BM)'!$B$92:$AAA$92,1,B89-1)="","",IF(INDEX('Since Inception (BM)'!$B$80:$AAA$80,1,B89-1)="",PRODUCT(OFFSET('Since Inception (BM)'!$B$91,0,B89-2,-12),VLOOKUP("First Wealth Relative",'Since Inception (BM)'!$B:$AAA,'Calendar Year Return'!B89-1,FALSE))-1,PRODUCT(OFFSET('Since Inception (BM)'!$B$91,0,B89-2,-12))-1))</f>
        <v/>
      </c>
      <c r="P89" s="249" t="str" cm="1">
        <f t="array" aca="1" ref="P89" ca="1">IF(INDEX('Since Inception (BM)'!$B$80:$AAA$80,1,B89-1)="","",IF(INDEX('Since Inception (BM)'!$B$68:$AAA$68,1,B89-1)="",PRODUCT(OFFSET('Since Inception (BM)'!$B$79,0,B89-2,-12),VLOOKUP("First Wealth Relative",'Since Inception (BM)'!$B:$AAA,'Calendar Year Return'!B89-1,FALSE))-1,PRODUCT(OFFSET('Since Inception (BM)'!$B$79,0,B89-2,-12))-1))</f>
        <v/>
      </c>
      <c r="Q89" s="249" t="str" cm="1">
        <f t="array" aca="1" ref="Q89" ca="1">IF(INDEX('Since Inception (BM)'!$B$68:$AAA$68,1,B89-1)="","",IF(INDEX('Since Inception (BM)'!$B$56:$AAA$56,1,B89-1)="",PRODUCT(OFFSET('Since Inception (BM)'!$B$67,0,B89-2,-12),VLOOKUP("First Wealth Relative",'Since Inception (BM)'!$B:$AAA,'Calendar Year Return'!B89-1,FALSE))-1,PRODUCT(OFFSET('Since Inception (BM)'!$B$67,0,B89-2,-12))-1))</f>
        <v/>
      </c>
    </row>
    <row r="90" spans="1:17" hidden="1">
      <c r="A90" s="230">
        <v>51</v>
      </c>
      <c r="B90" s="230"/>
      <c r="C90" s="238" t="s">
        <v>194</v>
      </c>
      <c r="D90" s="91" t="s">
        <v>87</v>
      </c>
      <c r="E90" s="91" t="s">
        <v>195</v>
      </c>
      <c r="F90" s="249" cm="1">
        <f t="array" aca="1" ref="F90" ca="1">IF(INDEX('Since Inception Returns'!$B$188:$AAA$188,1,A90-1)="",PRODUCT(OFFSET('Since Inception Returns'!$B$199,0,A90-2,-12),VLOOKUP("First Wealth Relative",'Since Inception Returns'!$B:$AAA,'Calendar Year Return'!A90-1,FALSE))-1,PRODUCT(OFFSET('Since Inception Returns'!$B$199,0,A90-2,-12))-1)</f>
        <v>9.6160024625785656E-2</v>
      </c>
      <c r="G90" s="249" cm="1">
        <f t="array" aca="1" ref="G90" ca="1">IF(INDEX('Since Inception Returns'!$B$188:$AAA$188,1,A90-1)="","",IF(INDEX('Since Inception Returns'!$B$176:$AAA$176,1,A90-1)="",PRODUCT(OFFSET('Since Inception Returns'!$B$187,0,A90-2,-12),VLOOKUP("First Wealth Relative",'Since Inception Returns'!$B:$AAA,'Calendar Year Return'!A90-1,FALSE))-1,PRODUCT(OFFSET('Since Inception Returns'!$B$187,0,A90-2,-12))-1))</f>
        <v>5.1568398490792644E-2</v>
      </c>
      <c r="H90" s="249" t="str" cm="1">
        <f t="array" aca="1" ref="H90" ca="1">IF(INDEX('Since Inception Returns'!$B$176:$AAA$176,1,A90-1)="","",IF(INDEX('Since Inception Returns'!$B$164:$AAA$164,1,A90-1)="",PRODUCT(OFFSET('Since Inception Returns'!$B$175,0,A90-2,-12),VLOOKUP("First Wealth Relative",'Since Inception Returns'!$B:$AAA,'Calendar Year Return'!A90-1,FALSE))-1,PRODUCT(OFFSET('Since Inception Returns'!$B$175,0,A90-2,-12))-1))</f>
        <v/>
      </c>
      <c r="I90" s="249" t="str" cm="1">
        <f t="array" aca="1" ref="I90" ca="1">IF(INDEX('Since Inception Returns'!$B$164:$AAA$164,1,A90-1)="","",IF(INDEX('Since Inception Returns'!$B$152:$AAA$152,1,A90-1)="",PRODUCT(OFFSET('Since Inception Returns'!$B$163,0,A90-2,-12),VLOOKUP("First Wealth Relative",'Since Inception Returns'!$B:$AAA,'Calendar Year Return'!A90-1,FALSE))-1,PRODUCT(OFFSET('Since Inception Returns'!$B$163,0,A90-2,-12))-1))</f>
        <v/>
      </c>
      <c r="J90" s="249" t="str" cm="1">
        <f t="array" aca="1" ref="J90" ca="1">IF(INDEX('Since Inception Returns'!$B$152:$AAA$152,1,A90-1)="","",IF(INDEX('Since Inception Returns'!$B$140:$AAA$140,1,A90-1)="",PRODUCT(OFFSET('Since Inception Returns'!$B$151,0,A90-2,-12),VLOOKUP("First Wealth Relative",'Since Inception Returns'!$B:$AAA,'Calendar Year Return'!A90-1,FALSE))-1,PRODUCT(OFFSET('Since Inception Returns'!$B$151,0,A90-2,-12))-1))</f>
        <v/>
      </c>
      <c r="K90" s="249" t="str" cm="1">
        <f t="array" aca="1" ref="K90" ca="1">IF(INDEX('Since Inception Returns'!$B$140:$AAA$140,1,A90-1)="","",IF(INDEX('Since Inception Returns'!$B$128:$AAA$128,1,A90-1)="",PRODUCT(OFFSET('Since Inception Returns'!$B$139,0,A90-2,-12),VLOOKUP("First Wealth Relative",'Since Inception Returns'!$B:$AAA,'Calendar Year Return'!A90-1,FALSE))-1,PRODUCT(OFFSET('Since Inception Returns'!$B$139,0,A90-2,-12))-1))</f>
        <v/>
      </c>
      <c r="L90" s="249" t="str" cm="1">
        <f t="array" aca="1" ref="L90" ca="1">IF(INDEX('Since Inception Returns'!$B$128:$AAA$128,1,A90-1)="","",IF(INDEX('Since Inception Returns'!$B$116:$AAA$116,1,A90-1)="",PRODUCT(OFFSET('Since Inception Returns'!$B$127,0,A90-2,-12),VLOOKUP("First Wealth Relative",'Since Inception Returns'!$B:$AAA,'Calendar Year Return'!A90-1,FALSE))-1,PRODUCT(OFFSET('Since Inception Returns'!$B$127,0,A90-2,-12))-1))</f>
        <v/>
      </c>
      <c r="M90" s="249" t="str" cm="1">
        <f t="array" aca="1" ref="M90" ca="1">IF(INDEX('Since Inception Returns'!$B$116:$AAA$116,1,A90-1)="","",IF(INDEX('Since Inception Returns'!$B$104:$AAA$104,1,A90-1)="",PRODUCT(OFFSET('Since Inception Returns'!$B$115,0,A90-2,-12),VLOOKUP("First Wealth Relative",'Since Inception Returns'!$B:$AAA,'Calendar Year Return'!A90-1,FALSE))-1,PRODUCT(OFFSET('Since Inception Returns'!$B$115,0,A90-2,-12))-1))</f>
        <v/>
      </c>
      <c r="N90" s="249" t="str" cm="1">
        <f t="array" aca="1" ref="N90" ca="1">IF(INDEX('Since Inception Returns'!$B$104:$AAA$104,1,A90-1)="","",IF(INDEX('Since Inception Returns'!$B$92:$AAA$92,1,A90-1)="",PRODUCT(OFFSET('Since Inception Returns'!$B$103,0,A90-2,-12),VLOOKUP("First Wealth Relative",'Since Inception Returns'!$B:$AAA,'Calendar Year Return'!A90-1,FALSE))-1,PRODUCT(OFFSET('Since Inception Returns'!$B$103,0,A90-2,-12))-1))</f>
        <v/>
      </c>
      <c r="O90" s="249" t="str" cm="1">
        <f t="array" aca="1" ref="O90" ca="1">IF(INDEX('Since Inception Returns'!$B$92:$AAA$92,1,A90-1)="","",IF(INDEX('Since Inception Returns'!$B$80:$AAA$80,1,A90-1)="",PRODUCT(OFFSET('Since Inception Returns'!$B$91,0,A90-2,-12),VLOOKUP("First Wealth Relative",'Since Inception Returns'!$B:$AAA,'Calendar Year Return'!A90-1,FALSE))-1,PRODUCT(OFFSET('Since Inception Returns'!$B$91,0,A90-2,-12))-1))</f>
        <v/>
      </c>
      <c r="P90" s="249" t="str" cm="1">
        <f t="array" aca="1" ref="P90" ca="1">IF(INDEX('Since Inception Returns'!$B$80:$AAA$80,1,A90-1)="","",IF(INDEX('Since Inception Returns'!$B$68:$AAA$68,1,A90-1)="",PRODUCT(OFFSET('Since Inception Returns'!$B$79,0,A90-2,-12),VLOOKUP("First Wealth Relative",'Since Inception Returns'!$B:$AAA,'Calendar Year Return'!A90-1,FALSE))-1,PRODUCT(OFFSET('Since Inception Returns'!$B$79,0,A90-2,-12))-1))</f>
        <v/>
      </c>
      <c r="Q90" s="249" t="str" cm="1">
        <f t="array" aca="1" ref="Q90" ca="1">IF(INDEX('Since Inception Returns'!$B$68:$AAA$68,1,A90-1)="","",IF(INDEX('Since Inception Returns'!$B$56:$AAA$56,1,A90-1)="",PRODUCT(OFFSET('Since Inception Returns'!$B$67,0,A90-2,-12),VLOOKUP("First Wealth Relative",'Since Inception Returns'!$B:$AAA,'Calendar Year Return'!A90-1,FALSE))-1,PRODUCT(OFFSET('Since Inception Returns'!$B$67,0,A90-2,-12))-1))</f>
        <v/>
      </c>
    </row>
    <row r="91" spans="1:17" hidden="1">
      <c r="A91" s="230"/>
      <c r="B91" s="230">
        <v>52</v>
      </c>
      <c r="C91" s="238" t="s">
        <v>194</v>
      </c>
      <c r="D91" s="91" t="s">
        <v>87</v>
      </c>
      <c r="E91" s="229" t="s">
        <v>110</v>
      </c>
      <c r="F91" s="249" cm="1">
        <f t="array" aca="1" ref="F91" ca="1">IF(INDEX('Since Inception (BM)'!$B$188:$AAA$188,1,B91-1)="",PRODUCT(OFFSET('Since Inception (BM)'!$B$199,0,B91-2,-12),VLOOKUP("First Wealth Relative",'Since Inception (BM)'!$B:$AAA,'Calendar Year Return'!B91-1,FALSE))-1,PRODUCT(OFFSET('Since Inception (BM)'!$B$199,0,B91-2,-12))-1)</f>
        <v>0.12949147712162801</v>
      </c>
      <c r="G91" s="249" cm="1">
        <f t="array" aca="1" ref="G91" ca="1">IF(INDEX('Since Inception (BM)'!$B$188:$AAA$188,1,B91-1)="","",IF(INDEX('Since Inception (BM)'!$B$176:$AAA$176,1,B91-1)="",PRODUCT(OFFSET('Since Inception (BM)'!$B$187,0,B91-2,-12),VLOOKUP("First Wealth Relative",'Since Inception (BM)'!$B:$AAA,'Calendar Year Return'!B91-1,FALSE))-1,PRODUCT(OFFSET('Since Inception (BM)'!$B$187,0,B91-2,-12))-1))</f>
        <v>9.9282913444450838E-2</v>
      </c>
      <c r="H91" s="249" t="str" cm="1">
        <f t="array" aca="1" ref="H91" ca="1">IF(INDEX('Since Inception (BM)'!$B$176:$AAA$176,1,B91-1)="","",IF(INDEX('Since Inception (BM)'!$B$164:$AAA$164,1,B91-1)="",PRODUCT(OFFSET('Since Inception (BM)'!$B$175,0,B91-2,-12),VLOOKUP("First Wealth Relative",'Since Inception (BM)'!$B:$AAA,'Calendar Year Return'!B91-1,FALSE))-1,PRODUCT(OFFSET('Since Inception (BM)'!$B$175,0,B91-2,-12))-1))</f>
        <v/>
      </c>
      <c r="I91" s="249" t="str" cm="1">
        <f t="array" aca="1" ref="I91" ca="1">IF(INDEX('Since Inception (BM)'!$B$164:$AAA$164,1,B91-1)="","",IF(INDEX('Since Inception (BM)'!$B$152:$AAA$152,1,B91-1)="",PRODUCT(OFFSET('Since Inception (BM)'!$B$163,0,B91-2,-12),VLOOKUP("First Wealth Relative",'Since Inception (BM)'!$B:$AAA,'Calendar Year Return'!B91-1,FALSE))-1,PRODUCT(OFFSET('Since Inception (BM)'!$B$163,0,B91-2,-12))-1))</f>
        <v/>
      </c>
      <c r="J91" s="249" t="str" cm="1">
        <f t="array" aca="1" ref="J91" ca="1">IF(INDEX('Since Inception (BM)'!$B$152:$AAA$152,1,B91-1)="","",IF(INDEX('Since Inception (BM)'!$B$140:$AAA$140,1,B91-1)="",PRODUCT(OFFSET('Since Inception (BM)'!$B$151,0,B91-2,-12),VLOOKUP("First Wealth Relative",'Since Inception (BM)'!$B:$AAA,'Calendar Year Return'!B91-1,FALSE))-1,PRODUCT(OFFSET('Since Inception (BM)'!$B$151,0,B91-2,-12))-1))</f>
        <v/>
      </c>
      <c r="K91" s="249" t="str" cm="1">
        <f t="array" aca="1" ref="K91" ca="1">IF(INDEX('Since Inception (BM)'!$B$140:$AAA$140,1,B91-1)="","",IF(INDEX('Since Inception (BM)'!$B$128:$AAA$128,1,B91-1)="",PRODUCT(OFFSET('Since Inception (BM)'!$B$139,0,B91-2,-12),VLOOKUP("First Wealth Relative",'Since Inception (BM)'!$B:$AAA,'Calendar Year Return'!B91-1,FALSE))-1,PRODUCT(OFFSET('Since Inception (BM)'!$B$139,0,B91-2,-12))-1))</f>
        <v/>
      </c>
      <c r="L91" s="249" t="str" cm="1">
        <f t="array" aca="1" ref="L91" ca="1">IF(INDEX('Since Inception (BM)'!$B$128:$AAA$128,1,B91-1)="","",IF(INDEX('Since Inception (BM)'!$B$116:$AAA$116,1,B91-1)="",PRODUCT(OFFSET('Since Inception (BM)'!$B$127,0,B91-2,-12),VLOOKUP("First Wealth Relative",'Since Inception (BM)'!$B:$AAA,'Calendar Year Return'!B91-1,FALSE))-1,PRODUCT(OFFSET('Since Inception (BM)'!$B$127,0,B91-2,-12))-1))</f>
        <v/>
      </c>
      <c r="M91" s="249" t="str" cm="1">
        <f t="array" aca="1" ref="M91" ca="1">IF(INDEX('Since Inception (BM)'!$B$116:$AAA$116,1,B91-1)="","",IF(INDEX('Since Inception (BM)'!$B$104:$AAA$104,1,B91-1)="",PRODUCT(OFFSET('Since Inception (BM)'!$B$115,0,B91-2,-12),VLOOKUP("First Wealth Relative",'Since Inception (BM)'!$B:$AAA,'Calendar Year Return'!B91-1,FALSE))-1,PRODUCT(OFFSET('Since Inception (BM)'!$B$115,0,B91-2,-12))-1))</f>
        <v/>
      </c>
      <c r="N91" s="249" t="str" cm="1">
        <f t="array" aca="1" ref="N91" ca="1">IF(INDEX('Since Inception (BM)'!$B$104:$AAA$104,1,B91-1)="","",IF(INDEX('Since Inception (BM)'!$B$92:$AAA$92,1,B91-1)="",PRODUCT(OFFSET('Since Inception (BM)'!$B$103,0,B91-2,-12),VLOOKUP("First Wealth Relative",'Since Inception (BM)'!$B:$AAA,'Calendar Year Return'!B91-1,FALSE))-1,PRODUCT(OFFSET('Since Inception (BM)'!$B$103,0,B91-2,-12))-1))</f>
        <v/>
      </c>
      <c r="O91" s="249" t="str" cm="1">
        <f t="array" aca="1" ref="O91" ca="1">IF(INDEX('Since Inception (BM)'!$B$92:$AAA$92,1,B91-1)="","",IF(INDEX('Since Inception (BM)'!$B$80:$AAA$80,1,B91-1)="",PRODUCT(OFFSET('Since Inception (BM)'!$B$91,0,B91-2,-12),VLOOKUP("First Wealth Relative",'Since Inception (BM)'!$B:$AAA,'Calendar Year Return'!B91-1,FALSE))-1,PRODUCT(OFFSET('Since Inception (BM)'!$B$91,0,B91-2,-12))-1))</f>
        <v/>
      </c>
      <c r="P91" s="249" t="str" cm="1">
        <f t="array" aca="1" ref="P91" ca="1">IF(INDEX('Since Inception (BM)'!$B$80:$AAA$80,1,B91-1)="","",IF(INDEX('Since Inception (BM)'!$B$68:$AAA$68,1,B91-1)="",PRODUCT(OFFSET('Since Inception (BM)'!$B$79,0,B91-2,-12),VLOOKUP("First Wealth Relative",'Since Inception (BM)'!$B:$AAA,'Calendar Year Return'!B91-1,FALSE))-1,PRODUCT(OFFSET('Since Inception (BM)'!$B$79,0,B91-2,-12))-1))</f>
        <v/>
      </c>
      <c r="Q91" s="249" t="str" cm="1">
        <f t="array" aca="1" ref="Q91" ca="1">IF(INDEX('Since Inception (BM)'!$B$68:$AAA$68,1,B91-1)="","",IF(INDEX('Since Inception (BM)'!$B$56:$AAA$56,1,B91-1)="",PRODUCT(OFFSET('Since Inception (BM)'!$B$67,0,B91-2,-12),VLOOKUP("First Wealth Relative",'Since Inception (BM)'!$B:$AAA,'Calendar Year Return'!B91-1,FALSE))-1,PRODUCT(OFFSET('Since Inception (BM)'!$B$67,0,B91-2,-12))-1))</f>
        <v/>
      </c>
    </row>
    <row r="92" spans="1:17" hidden="1">
      <c r="A92" s="184">
        <v>52</v>
      </c>
      <c r="B92" s="184"/>
      <c r="C92" s="238" t="s">
        <v>196</v>
      </c>
      <c r="D92" s="91" t="s">
        <v>88</v>
      </c>
      <c r="E92" s="91" t="s">
        <v>197</v>
      </c>
      <c r="F92" s="249" cm="1">
        <f t="array" aca="1" ref="F92" ca="1">IF(INDEX('Since Inception Returns'!$B$188:$AAA$188,1,A92-1)="",PRODUCT(OFFSET('Since Inception Returns'!$B$199,0,A92-2,-12),VLOOKUP("First Wealth Relative",'Since Inception Returns'!$B:$AAA,'Calendar Year Return'!A92-1,FALSE))-1,PRODUCT(OFFSET('Since Inception Returns'!$B$199,0,A92-2,-12))-1)</f>
        <v>0.10981069853150172</v>
      </c>
      <c r="G92" s="249" cm="1">
        <f t="array" aca="1" ref="G92" ca="1">IF(INDEX('Since Inception Returns'!$B$188:$AAA$188,1,A92-1)="","",IF(INDEX('Since Inception Returns'!$B$176:$AAA$176,1,A92-1)="",PRODUCT(OFFSET('Since Inception Returns'!$B$187,0,A92-2,-12),VLOOKUP("First Wealth Relative",'Since Inception Returns'!$B:$AAA,'Calendar Year Return'!A92-1,FALSE))-1,PRODUCT(OFFSET('Since Inception Returns'!$B$187,0,A92-2,-12))-1))</f>
        <v>5.9049098768215957E-2</v>
      </c>
      <c r="H92" s="249" t="str" cm="1">
        <f t="array" aca="1" ref="H92" ca="1">IF(INDEX('Since Inception Returns'!$B$176:$AAA$176,1,A92-1)="","",IF(INDEX('Since Inception Returns'!$B$164:$AAA$164,1,A92-1)="",PRODUCT(OFFSET('Since Inception Returns'!$B$175,0,A92-2,-12),VLOOKUP("First Wealth Relative",'Since Inception Returns'!$B:$AAA,'Calendar Year Return'!A92-1,FALSE))-1,PRODUCT(OFFSET('Since Inception Returns'!$B$175,0,A92-2,-12))-1))</f>
        <v/>
      </c>
      <c r="I92" s="249" t="str" cm="1">
        <f t="array" aca="1" ref="I92" ca="1">IF(INDEX('Since Inception Returns'!$B$164:$AAA$164,1,A92-1)="","",IF(INDEX('Since Inception Returns'!$B$152:$AAA$152,1,A92-1)="",PRODUCT(OFFSET('Since Inception Returns'!$B$163,0,A92-2,-12),VLOOKUP("First Wealth Relative",'Since Inception Returns'!$B:$AAA,'Calendar Year Return'!A92-1,FALSE))-1,PRODUCT(OFFSET('Since Inception Returns'!$B$163,0,A92-2,-12))-1))</f>
        <v/>
      </c>
      <c r="J92" s="249" t="str" cm="1">
        <f t="array" aca="1" ref="J92" ca="1">IF(INDEX('Since Inception Returns'!$B$152:$AAA$152,1,A92-1)="","",IF(INDEX('Since Inception Returns'!$B$140:$AAA$140,1,A92-1)="",PRODUCT(OFFSET('Since Inception Returns'!$B$151,0,A92-2,-12),VLOOKUP("First Wealth Relative",'Since Inception Returns'!$B:$AAA,'Calendar Year Return'!A92-1,FALSE))-1,PRODUCT(OFFSET('Since Inception Returns'!$B$151,0,A92-2,-12))-1))</f>
        <v/>
      </c>
      <c r="K92" s="249" t="str" cm="1">
        <f t="array" aca="1" ref="K92" ca="1">IF(INDEX('Since Inception Returns'!$B$140:$AAA$140,1,A92-1)="","",IF(INDEX('Since Inception Returns'!$B$128:$AAA$128,1,A92-1)="",PRODUCT(OFFSET('Since Inception Returns'!$B$139,0,A92-2,-12),VLOOKUP("First Wealth Relative",'Since Inception Returns'!$B:$AAA,'Calendar Year Return'!A92-1,FALSE))-1,PRODUCT(OFFSET('Since Inception Returns'!$B$139,0,A92-2,-12))-1))</f>
        <v/>
      </c>
      <c r="L92" s="249" t="str" cm="1">
        <f t="array" aca="1" ref="L92" ca="1">IF(INDEX('Since Inception Returns'!$B$128:$AAA$128,1,A92-1)="","",IF(INDEX('Since Inception Returns'!$B$116:$AAA$116,1,A92-1)="",PRODUCT(OFFSET('Since Inception Returns'!$B$127,0,A92-2,-12),VLOOKUP("First Wealth Relative",'Since Inception Returns'!$B:$AAA,'Calendar Year Return'!A92-1,FALSE))-1,PRODUCT(OFFSET('Since Inception Returns'!$B$127,0,A92-2,-12))-1))</f>
        <v/>
      </c>
      <c r="M92" s="249" t="str" cm="1">
        <f t="array" aca="1" ref="M92" ca="1">IF(INDEX('Since Inception Returns'!$B$116:$AAA$116,1,A92-1)="","",IF(INDEX('Since Inception Returns'!$B$104:$AAA$104,1,A92-1)="",PRODUCT(OFFSET('Since Inception Returns'!$B$115,0,A92-2,-12),VLOOKUP("First Wealth Relative",'Since Inception Returns'!$B:$AAA,'Calendar Year Return'!A92-1,FALSE))-1,PRODUCT(OFFSET('Since Inception Returns'!$B$115,0,A92-2,-12))-1))</f>
        <v/>
      </c>
      <c r="N92" s="249" t="str" cm="1">
        <f t="array" aca="1" ref="N92" ca="1">IF(INDEX('Since Inception Returns'!$B$104:$AAA$104,1,A92-1)="","",IF(INDEX('Since Inception Returns'!$B$92:$AAA$92,1,A92-1)="",PRODUCT(OFFSET('Since Inception Returns'!$B$103,0,A92-2,-12),VLOOKUP("First Wealth Relative",'Since Inception Returns'!$B:$AAA,'Calendar Year Return'!A92-1,FALSE))-1,PRODUCT(OFFSET('Since Inception Returns'!$B$103,0,A92-2,-12))-1))</f>
        <v/>
      </c>
      <c r="O92" s="249" t="str" cm="1">
        <f t="array" aca="1" ref="O92" ca="1">IF(INDEX('Since Inception Returns'!$B$92:$AAA$92,1,A92-1)="","",IF(INDEX('Since Inception Returns'!$B$80:$AAA$80,1,A92-1)="",PRODUCT(OFFSET('Since Inception Returns'!$B$91,0,A92-2,-12),VLOOKUP("First Wealth Relative",'Since Inception Returns'!$B:$AAA,'Calendar Year Return'!A92-1,FALSE))-1,PRODUCT(OFFSET('Since Inception Returns'!$B$91,0,A92-2,-12))-1))</f>
        <v/>
      </c>
      <c r="P92" s="249" t="str" cm="1">
        <f t="array" aca="1" ref="P92" ca="1">IF(INDEX('Since Inception Returns'!$B$80:$AAA$80,1,A92-1)="","",IF(INDEX('Since Inception Returns'!$B$68:$AAA$68,1,A92-1)="",PRODUCT(OFFSET('Since Inception Returns'!$B$79,0,A92-2,-12),VLOOKUP("First Wealth Relative",'Since Inception Returns'!$B:$AAA,'Calendar Year Return'!A92-1,FALSE))-1,PRODUCT(OFFSET('Since Inception Returns'!$B$79,0,A92-2,-12))-1))</f>
        <v/>
      </c>
      <c r="Q92" s="249" t="str" cm="1">
        <f t="array" aca="1" ref="Q92" ca="1">IF(INDEX('Since Inception Returns'!$B$68:$AAA$68,1,A92-1)="","",IF(INDEX('Since Inception Returns'!$B$56:$AAA$56,1,A92-1)="",PRODUCT(OFFSET('Since Inception Returns'!$B$67,0,A92-2,-12),VLOOKUP("First Wealth Relative",'Since Inception Returns'!$B:$AAA,'Calendar Year Return'!A92-1,FALSE))-1,PRODUCT(OFFSET('Since Inception Returns'!$B$67,0,A92-2,-12))-1))</f>
        <v/>
      </c>
    </row>
    <row r="93" spans="1:17" hidden="1">
      <c r="A93" s="230"/>
      <c r="B93" s="230">
        <v>53</v>
      </c>
      <c r="C93" s="238" t="s">
        <v>196</v>
      </c>
      <c r="D93" s="91" t="s">
        <v>88</v>
      </c>
      <c r="E93" s="229" t="s">
        <v>110</v>
      </c>
      <c r="F93" s="249" cm="1">
        <f t="array" aca="1" ref="F93" ca="1">IF(INDEX('Since Inception (BM)'!$B$188:$AAA$188,1,B93-1)="",PRODUCT(OFFSET('Since Inception (BM)'!$B$199,0,B93-2,-12),VLOOKUP("First Wealth Relative",'Since Inception (BM)'!$B:$AAA,'Calendar Year Return'!B93-1,FALSE))-1,PRODUCT(OFFSET('Since Inception (BM)'!$B$199,0,B93-2,-12))-1)</f>
        <v>0.12949147712162801</v>
      </c>
      <c r="G93" s="249" cm="1">
        <f t="array" aca="1" ref="G93" ca="1">IF(INDEX('Since Inception (BM)'!$B$188:$AAA$188,1,B93-1)="","",IF(INDEX('Since Inception (BM)'!$B$176:$AAA$176,1,B93-1)="",PRODUCT(OFFSET('Since Inception (BM)'!$B$187,0,B93-2,-12),VLOOKUP("First Wealth Relative",'Since Inception (BM)'!$B:$AAA,'Calendar Year Return'!B93-1,FALSE))-1,PRODUCT(OFFSET('Since Inception (BM)'!$B$187,0,B93-2,-12))-1))</f>
        <v>9.9282913444450838E-2</v>
      </c>
      <c r="H93" s="249" t="str" cm="1">
        <f t="array" aca="1" ref="H93" ca="1">IF(INDEX('Since Inception (BM)'!$B$176:$AAA$176,1,B93-1)="","",IF(INDEX('Since Inception (BM)'!$B$164:$AAA$164,1,B93-1)="",PRODUCT(OFFSET('Since Inception (BM)'!$B$175,0,B93-2,-12),VLOOKUP("First Wealth Relative",'Since Inception (BM)'!$B:$AAA,'Calendar Year Return'!B93-1,FALSE))-1,PRODUCT(OFFSET('Since Inception (BM)'!$B$175,0,B93-2,-12))-1))</f>
        <v/>
      </c>
      <c r="I93" s="249" t="str" cm="1">
        <f t="array" aca="1" ref="I93" ca="1">IF(INDEX('Since Inception (BM)'!$B$164:$AAA$164,1,B93-1)="","",IF(INDEX('Since Inception (BM)'!$B$152:$AAA$152,1,B93-1)="",PRODUCT(OFFSET('Since Inception (BM)'!$B$163,0,B93-2,-12),VLOOKUP("First Wealth Relative",'Since Inception (BM)'!$B:$AAA,'Calendar Year Return'!B93-1,FALSE))-1,PRODUCT(OFFSET('Since Inception (BM)'!$B$163,0,B93-2,-12))-1))</f>
        <v/>
      </c>
      <c r="J93" s="249" t="str" cm="1">
        <f t="array" aca="1" ref="J93" ca="1">IF(INDEX('Since Inception (BM)'!$B$152:$AAA$152,1,B93-1)="","",IF(INDEX('Since Inception (BM)'!$B$140:$AAA$140,1,B93-1)="",PRODUCT(OFFSET('Since Inception (BM)'!$B$151,0,B93-2,-12),VLOOKUP("First Wealth Relative",'Since Inception (BM)'!$B:$AAA,'Calendar Year Return'!B93-1,FALSE))-1,PRODUCT(OFFSET('Since Inception (BM)'!$B$151,0,B93-2,-12))-1))</f>
        <v/>
      </c>
      <c r="K93" s="249" t="str" cm="1">
        <f t="array" aca="1" ref="K93" ca="1">IF(INDEX('Since Inception (BM)'!$B$140:$AAA$140,1,B93-1)="","",IF(INDEX('Since Inception (BM)'!$B$128:$AAA$128,1,B93-1)="",PRODUCT(OFFSET('Since Inception (BM)'!$B$139,0,B93-2,-12),VLOOKUP("First Wealth Relative",'Since Inception (BM)'!$B:$AAA,'Calendar Year Return'!B93-1,FALSE))-1,PRODUCT(OFFSET('Since Inception (BM)'!$B$139,0,B93-2,-12))-1))</f>
        <v/>
      </c>
      <c r="L93" s="249" t="str" cm="1">
        <f t="array" aca="1" ref="L93" ca="1">IF(INDEX('Since Inception (BM)'!$B$128:$AAA$128,1,B93-1)="","",IF(INDEX('Since Inception (BM)'!$B$116:$AAA$116,1,B93-1)="",PRODUCT(OFFSET('Since Inception (BM)'!$B$127,0,B93-2,-12),VLOOKUP("First Wealth Relative",'Since Inception (BM)'!$B:$AAA,'Calendar Year Return'!B93-1,FALSE))-1,PRODUCT(OFFSET('Since Inception (BM)'!$B$127,0,B93-2,-12))-1))</f>
        <v/>
      </c>
      <c r="M93" s="249" t="str" cm="1">
        <f t="array" aca="1" ref="M93" ca="1">IF(INDEX('Since Inception (BM)'!$B$116:$AAA$116,1,B93-1)="","",IF(INDEX('Since Inception (BM)'!$B$104:$AAA$104,1,B93-1)="",PRODUCT(OFFSET('Since Inception (BM)'!$B$115,0,B93-2,-12),VLOOKUP("First Wealth Relative",'Since Inception (BM)'!$B:$AAA,'Calendar Year Return'!B93-1,FALSE))-1,PRODUCT(OFFSET('Since Inception (BM)'!$B$115,0,B93-2,-12))-1))</f>
        <v/>
      </c>
      <c r="N93" s="249" t="str" cm="1">
        <f t="array" aca="1" ref="N93" ca="1">IF(INDEX('Since Inception (BM)'!$B$104:$AAA$104,1,B93-1)="","",IF(INDEX('Since Inception (BM)'!$B$92:$AAA$92,1,B93-1)="",PRODUCT(OFFSET('Since Inception (BM)'!$B$103,0,B93-2,-12),VLOOKUP("First Wealth Relative",'Since Inception (BM)'!$B:$AAA,'Calendar Year Return'!B93-1,FALSE))-1,PRODUCT(OFFSET('Since Inception (BM)'!$B$103,0,B93-2,-12))-1))</f>
        <v/>
      </c>
      <c r="O93" s="249" t="str" cm="1">
        <f t="array" aca="1" ref="O93" ca="1">IF(INDEX('Since Inception (BM)'!$B$92:$AAA$92,1,B93-1)="","",IF(INDEX('Since Inception (BM)'!$B$80:$AAA$80,1,B93-1)="",PRODUCT(OFFSET('Since Inception (BM)'!$B$91,0,B93-2,-12),VLOOKUP("First Wealth Relative",'Since Inception (BM)'!$B:$AAA,'Calendar Year Return'!B93-1,FALSE))-1,PRODUCT(OFFSET('Since Inception (BM)'!$B$91,0,B93-2,-12))-1))</f>
        <v/>
      </c>
      <c r="P93" s="249" t="str" cm="1">
        <f t="array" aca="1" ref="P93" ca="1">IF(INDEX('Since Inception (BM)'!$B$80:$AAA$80,1,B93-1)="","",IF(INDEX('Since Inception (BM)'!$B$68:$AAA$68,1,B93-1)="",PRODUCT(OFFSET('Since Inception (BM)'!$B$79,0,B93-2,-12),VLOOKUP("First Wealth Relative",'Since Inception (BM)'!$B:$AAA,'Calendar Year Return'!B93-1,FALSE))-1,PRODUCT(OFFSET('Since Inception (BM)'!$B$79,0,B93-2,-12))-1))</f>
        <v/>
      </c>
      <c r="Q93" s="249" t="str" cm="1">
        <f t="array" aca="1" ref="Q93" ca="1">IF(INDEX('Since Inception (BM)'!$B$68:$AAA$68,1,B93-1)="","",IF(INDEX('Since Inception (BM)'!$B$56:$AAA$56,1,B93-1)="",PRODUCT(OFFSET('Since Inception (BM)'!$B$67,0,B93-2,-12),VLOOKUP("First Wealth Relative",'Since Inception (BM)'!$B:$AAA,'Calendar Year Return'!B93-1,FALSE))-1,PRODUCT(OFFSET('Since Inception (BM)'!$B$67,0,B93-2,-12))-1))</f>
        <v/>
      </c>
    </row>
    <row r="94" spans="1:17" hidden="1">
      <c r="A94" s="184">
        <v>53</v>
      </c>
      <c r="B94" s="184"/>
      <c r="C94" s="238" t="s">
        <v>198</v>
      </c>
      <c r="D94" s="91" t="s">
        <v>89</v>
      </c>
      <c r="E94" s="91" t="s">
        <v>199</v>
      </c>
      <c r="F94" s="249" cm="1">
        <f t="array" aca="1" ref="F94" ca="1">IF(INDEX('Since Inception Returns'!$B$188:$AAA$188,1,A94-1)="",PRODUCT(OFFSET('Since Inception Returns'!$B$199,0,A94-2,-12),VLOOKUP("First Wealth Relative",'Since Inception Returns'!$B:$AAA,'Calendar Year Return'!A94-1,FALSE))-1,PRODUCT(OFFSET('Since Inception Returns'!$B$199,0,A94-2,-12))-1)</f>
        <v>0.10886561757205193</v>
      </c>
      <c r="G94" s="249" cm="1">
        <f t="array" aca="1" ref="G94" ca="1">IF(INDEX('Since Inception Returns'!$B$188:$AAA$188,1,A94-1)="","",IF(INDEX('Since Inception Returns'!$B$176:$AAA$176,1,A94-1)="",PRODUCT(OFFSET('Since Inception Returns'!$B$187,0,A94-2,-12),VLOOKUP("First Wealth Relative",'Since Inception Returns'!$B:$AAA,'Calendar Year Return'!A94-1,FALSE))-1,PRODUCT(OFFSET('Since Inception Returns'!$B$187,0,A94-2,-12))-1))</f>
        <v>3.174292166325432E-2</v>
      </c>
      <c r="H94" s="249" t="str" cm="1">
        <f t="array" aca="1" ref="H94" ca="1">IF(INDEX('Since Inception Returns'!$B$176:$AAA$176,1,A94-1)="","",IF(INDEX('Since Inception Returns'!$B$164:$AAA$164,1,A94-1)="",PRODUCT(OFFSET('Since Inception Returns'!$B$175,0,A94-2,-12),VLOOKUP("First Wealth Relative",'Since Inception Returns'!$B:$AAA,'Calendar Year Return'!A94-1,FALSE))-1,PRODUCT(OFFSET('Since Inception Returns'!$B$175,0,A94-2,-12))-1))</f>
        <v/>
      </c>
      <c r="I94" s="249" t="str" cm="1">
        <f t="array" aca="1" ref="I94" ca="1">IF(INDEX('Since Inception Returns'!$B$164:$AAA$164,1,A94-1)="","",IF(INDEX('Since Inception Returns'!$B$152:$AAA$152,1,A94-1)="",PRODUCT(OFFSET('Since Inception Returns'!$B$163,0,A94-2,-12),VLOOKUP("First Wealth Relative",'Since Inception Returns'!$B:$AAA,'Calendar Year Return'!A94-1,FALSE))-1,PRODUCT(OFFSET('Since Inception Returns'!$B$163,0,A94-2,-12))-1))</f>
        <v/>
      </c>
      <c r="J94" s="249" t="str" cm="1">
        <f t="array" aca="1" ref="J94" ca="1">IF(INDEX('Since Inception Returns'!$B$152:$AAA$152,1,A94-1)="","",IF(INDEX('Since Inception Returns'!$B$140:$AAA$140,1,A94-1)="",PRODUCT(OFFSET('Since Inception Returns'!$B$151,0,A94-2,-12),VLOOKUP("First Wealth Relative",'Since Inception Returns'!$B:$AAA,'Calendar Year Return'!A94-1,FALSE))-1,PRODUCT(OFFSET('Since Inception Returns'!$B$151,0,A94-2,-12))-1))</f>
        <v/>
      </c>
      <c r="K94" s="249" t="str" cm="1">
        <f t="array" aca="1" ref="K94" ca="1">IF(INDEX('Since Inception Returns'!$B$140:$AAA$140,1,A94-1)="","",IF(INDEX('Since Inception Returns'!$B$128:$AAA$128,1,A94-1)="",PRODUCT(OFFSET('Since Inception Returns'!$B$139,0,A94-2,-12),VLOOKUP("First Wealth Relative",'Since Inception Returns'!$B:$AAA,'Calendar Year Return'!A94-1,FALSE))-1,PRODUCT(OFFSET('Since Inception Returns'!$B$139,0,A94-2,-12))-1))</f>
        <v/>
      </c>
      <c r="L94" s="249" t="str" cm="1">
        <f t="array" aca="1" ref="L94" ca="1">IF(INDEX('Since Inception Returns'!$B$128:$AAA$128,1,A94-1)="","",IF(INDEX('Since Inception Returns'!$B$116:$AAA$116,1,A94-1)="",PRODUCT(OFFSET('Since Inception Returns'!$B$127,0,A94-2,-12),VLOOKUP("First Wealth Relative",'Since Inception Returns'!$B:$AAA,'Calendar Year Return'!A94-1,FALSE))-1,PRODUCT(OFFSET('Since Inception Returns'!$B$127,0,A94-2,-12))-1))</f>
        <v/>
      </c>
      <c r="M94" s="249" t="str" cm="1">
        <f t="array" aca="1" ref="M94" ca="1">IF(INDEX('Since Inception Returns'!$B$116:$AAA$116,1,A94-1)="","",IF(INDEX('Since Inception Returns'!$B$104:$AAA$104,1,A94-1)="",PRODUCT(OFFSET('Since Inception Returns'!$B$115,0,A94-2,-12),VLOOKUP("First Wealth Relative",'Since Inception Returns'!$B:$AAA,'Calendar Year Return'!A94-1,FALSE))-1,PRODUCT(OFFSET('Since Inception Returns'!$B$115,0,A94-2,-12))-1))</f>
        <v/>
      </c>
      <c r="N94" s="249" t="str" cm="1">
        <f t="array" aca="1" ref="N94" ca="1">IF(INDEX('Since Inception Returns'!$B$104:$AAA$104,1,A94-1)="","",IF(INDEX('Since Inception Returns'!$B$92:$AAA$92,1,A94-1)="",PRODUCT(OFFSET('Since Inception Returns'!$B$103,0,A94-2,-12),VLOOKUP("First Wealth Relative",'Since Inception Returns'!$B:$AAA,'Calendar Year Return'!A94-1,FALSE))-1,PRODUCT(OFFSET('Since Inception Returns'!$B$103,0,A94-2,-12))-1))</f>
        <v/>
      </c>
      <c r="O94" s="249" t="str" cm="1">
        <f t="array" aca="1" ref="O94" ca="1">IF(INDEX('Since Inception Returns'!$B$92:$AAA$92,1,A94-1)="","",IF(INDEX('Since Inception Returns'!$B$80:$AAA$80,1,A94-1)="",PRODUCT(OFFSET('Since Inception Returns'!$B$91,0,A94-2,-12),VLOOKUP("First Wealth Relative",'Since Inception Returns'!$B:$AAA,'Calendar Year Return'!A94-1,FALSE))-1,PRODUCT(OFFSET('Since Inception Returns'!$B$91,0,A94-2,-12))-1))</f>
        <v/>
      </c>
      <c r="P94" s="249" t="str" cm="1">
        <f t="array" aca="1" ref="P94" ca="1">IF(INDEX('Since Inception Returns'!$B$80:$AAA$80,1,A94-1)="","",IF(INDEX('Since Inception Returns'!$B$68:$AAA$68,1,A94-1)="",PRODUCT(OFFSET('Since Inception Returns'!$B$79,0,A94-2,-12),VLOOKUP("First Wealth Relative",'Since Inception Returns'!$B:$AAA,'Calendar Year Return'!A94-1,FALSE))-1,PRODUCT(OFFSET('Since Inception Returns'!$B$79,0,A94-2,-12))-1))</f>
        <v/>
      </c>
      <c r="Q94" s="249" t="str" cm="1">
        <f t="array" aca="1" ref="Q94" ca="1">IF(INDEX('Since Inception Returns'!$B$68:$AAA$68,1,A94-1)="","",IF(INDEX('Since Inception Returns'!$B$56:$AAA$56,1,A94-1)="",PRODUCT(OFFSET('Since Inception Returns'!$B$67,0,A94-2,-12),VLOOKUP("First Wealth Relative",'Since Inception Returns'!$B:$AAA,'Calendar Year Return'!A94-1,FALSE))-1,PRODUCT(OFFSET('Since Inception Returns'!$B$67,0,A94-2,-12))-1))</f>
        <v/>
      </c>
    </row>
    <row r="95" spans="1:17" hidden="1">
      <c r="A95" s="230"/>
      <c r="B95" s="230">
        <v>54</v>
      </c>
      <c r="C95" s="238" t="s">
        <v>198</v>
      </c>
      <c r="D95" s="91" t="s">
        <v>89</v>
      </c>
      <c r="E95" s="229" t="s">
        <v>200</v>
      </c>
      <c r="F95" s="249" cm="1">
        <f t="array" aca="1" ref="F95" ca="1">IF(INDEX('Since Inception (BM)'!$B$188:$AAA$188,1,B95-1)="",PRODUCT(OFFSET('Since Inception (BM)'!$B$199,0,B95-2,-12),VLOOKUP("First Wealth Relative",'Since Inception (BM)'!$B:$AAA,'Calendar Year Return'!B95-1,FALSE))-1,PRODUCT(OFFSET('Since Inception (BM)'!$B$199,0,B95-2,-12))-1)</f>
        <v>0.18821873289974422</v>
      </c>
      <c r="G95" s="249" cm="1">
        <f t="array" aca="1" ref="G95" ca="1">IF(INDEX('Since Inception (BM)'!$B$188:$AAA$188,1,B95-1)="","",IF(INDEX('Since Inception (BM)'!$B$176:$AAA$176,1,B95-1)="",PRODUCT(OFFSET('Since Inception (BM)'!$B$187,0,B95-2,-12),VLOOKUP("First Wealth Relative",'Since Inception (BM)'!$B:$AAA,'Calendar Year Return'!B95-1,FALSE))-1,PRODUCT(OFFSET('Since Inception (BM)'!$B$187,0,B95-2,-12))-1))</f>
        <v>6.7483267413705805E-2</v>
      </c>
      <c r="H95" s="249" t="str" cm="1">
        <f t="array" aca="1" ref="H95" ca="1">IF(INDEX('Since Inception (BM)'!$B$176:$AAA$176,1,B95-1)="","",IF(INDEX('Since Inception (BM)'!$B$164:$AAA$164,1,B95-1)="",PRODUCT(OFFSET('Since Inception (BM)'!$B$175,0,B95-2,-12),VLOOKUP("First Wealth Relative",'Since Inception (BM)'!$B:$AAA,'Calendar Year Return'!B95-1,FALSE))-1,PRODUCT(OFFSET('Since Inception (BM)'!$B$175,0,B95-2,-12))-1))</f>
        <v/>
      </c>
      <c r="I95" s="249" t="str" cm="1">
        <f t="array" aca="1" ref="I95" ca="1">IF(INDEX('Since Inception (BM)'!$B$164:$AAA$164,1,B95-1)="","",IF(INDEX('Since Inception (BM)'!$B$152:$AAA$152,1,B95-1)="",PRODUCT(OFFSET('Since Inception (BM)'!$B$163,0,B95-2,-12),VLOOKUP("First Wealth Relative",'Since Inception (BM)'!$B:$AAA,'Calendar Year Return'!B95-1,FALSE))-1,PRODUCT(OFFSET('Since Inception (BM)'!$B$163,0,B95-2,-12))-1))</f>
        <v/>
      </c>
      <c r="J95" s="249" t="str" cm="1">
        <f t="array" aca="1" ref="J95" ca="1">IF(INDEX('Since Inception (BM)'!$B$152:$AAA$152,1,B95-1)="","",IF(INDEX('Since Inception (BM)'!$B$140:$AAA$140,1,B95-1)="",PRODUCT(OFFSET('Since Inception (BM)'!$B$151,0,B95-2,-12),VLOOKUP("First Wealth Relative",'Since Inception (BM)'!$B:$AAA,'Calendar Year Return'!B95-1,FALSE))-1,PRODUCT(OFFSET('Since Inception (BM)'!$B$151,0,B95-2,-12))-1))</f>
        <v/>
      </c>
      <c r="K95" s="249" t="str" cm="1">
        <f t="array" aca="1" ref="K95" ca="1">IF(INDEX('Since Inception (BM)'!$B$140:$AAA$140,1,B95-1)="","",IF(INDEX('Since Inception (BM)'!$B$128:$AAA$128,1,B95-1)="",PRODUCT(OFFSET('Since Inception (BM)'!$B$139,0,B95-2,-12),VLOOKUP("First Wealth Relative",'Since Inception (BM)'!$B:$AAA,'Calendar Year Return'!B95-1,FALSE))-1,PRODUCT(OFFSET('Since Inception (BM)'!$B$139,0,B95-2,-12))-1))</f>
        <v/>
      </c>
      <c r="L95" s="249" t="str" cm="1">
        <f t="array" aca="1" ref="L95" ca="1">IF(INDEX('Since Inception (BM)'!$B$128:$AAA$128,1,B95-1)="","",IF(INDEX('Since Inception (BM)'!$B$116:$AAA$116,1,B95-1)="",PRODUCT(OFFSET('Since Inception (BM)'!$B$127,0,B95-2,-12),VLOOKUP("First Wealth Relative",'Since Inception (BM)'!$B:$AAA,'Calendar Year Return'!B95-1,FALSE))-1,PRODUCT(OFFSET('Since Inception (BM)'!$B$127,0,B95-2,-12))-1))</f>
        <v/>
      </c>
      <c r="M95" s="249" t="str" cm="1">
        <f t="array" aca="1" ref="M95" ca="1">IF(INDEX('Since Inception (BM)'!$B$116:$AAA$116,1,B95-1)="","",IF(INDEX('Since Inception (BM)'!$B$104:$AAA$104,1,B95-1)="",PRODUCT(OFFSET('Since Inception (BM)'!$B$115,0,B95-2,-12),VLOOKUP("First Wealth Relative",'Since Inception (BM)'!$B:$AAA,'Calendar Year Return'!B95-1,FALSE))-1,PRODUCT(OFFSET('Since Inception (BM)'!$B$115,0,B95-2,-12))-1))</f>
        <v/>
      </c>
      <c r="N95" s="249" t="str" cm="1">
        <f t="array" aca="1" ref="N95" ca="1">IF(INDEX('Since Inception (BM)'!$B$104:$AAA$104,1,B95-1)="","",IF(INDEX('Since Inception (BM)'!$B$92:$AAA$92,1,B95-1)="",PRODUCT(OFFSET('Since Inception (BM)'!$B$103,0,B95-2,-12),VLOOKUP("First Wealth Relative",'Since Inception (BM)'!$B:$AAA,'Calendar Year Return'!B95-1,FALSE))-1,PRODUCT(OFFSET('Since Inception (BM)'!$B$103,0,B95-2,-12))-1))</f>
        <v/>
      </c>
      <c r="O95" s="249" t="str" cm="1">
        <f t="array" aca="1" ref="O95" ca="1">IF(INDEX('Since Inception (BM)'!$B$92:$AAA$92,1,B95-1)="","",IF(INDEX('Since Inception (BM)'!$B$80:$AAA$80,1,B95-1)="",PRODUCT(OFFSET('Since Inception (BM)'!$B$91,0,B95-2,-12),VLOOKUP("First Wealth Relative",'Since Inception (BM)'!$B:$AAA,'Calendar Year Return'!B95-1,FALSE))-1,PRODUCT(OFFSET('Since Inception (BM)'!$B$91,0,B95-2,-12))-1))</f>
        <v/>
      </c>
      <c r="P95" s="249" t="str" cm="1">
        <f t="array" aca="1" ref="P95" ca="1">IF(INDEX('Since Inception (BM)'!$B$80:$AAA$80,1,B95-1)="","",IF(INDEX('Since Inception (BM)'!$B$68:$AAA$68,1,B95-1)="",PRODUCT(OFFSET('Since Inception (BM)'!$B$79,0,B95-2,-12),VLOOKUP("First Wealth Relative",'Since Inception (BM)'!$B:$AAA,'Calendar Year Return'!B95-1,FALSE))-1,PRODUCT(OFFSET('Since Inception (BM)'!$B$79,0,B95-2,-12))-1))</f>
        <v/>
      </c>
      <c r="Q95" s="249" t="str" cm="1">
        <f t="array" aca="1" ref="Q95" ca="1">IF(INDEX('Since Inception (BM)'!$B$68:$AAA$68,1,B95-1)="","",IF(INDEX('Since Inception (BM)'!$B$56:$AAA$56,1,B95-1)="",PRODUCT(OFFSET('Since Inception (BM)'!$B$67,0,B95-2,-12),VLOOKUP("First Wealth Relative",'Since Inception (BM)'!$B:$AAA,'Calendar Year Return'!B95-1,FALSE))-1,PRODUCT(OFFSET('Since Inception (BM)'!$B$67,0,B95-2,-12))-1))</f>
        <v/>
      </c>
    </row>
    <row r="96" spans="1:17" hidden="1">
      <c r="A96" s="184">
        <v>54</v>
      </c>
      <c r="B96" s="184"/>
      <c r="C96" s="238" t="s">
        <v>201</v>
      </c>
      <c r="D96" s="91" t="s">
        <v>202</v>
      </c>
      <c r="E96" s="91" t="s">
        <v>203</v>
      </c>
      <c r="F96" s="249" cm="1">
        <f t="array" aca="1" ref="F96" ca="1">IF(INDEX('Since Inception Returns'!$B$188:$AAA$188,1,A96-1)="",PRODUCT(OFFSET('Since Inception Returns'!$B$199,0,A96-2,-12),VLOOKUP("First Wealth Relative",'Since Inception Returns'!$B:$AAA,'Calendar Year Return'!A96-1,FALSE))-1,PRODUCT(OFFSET('Since Inception Returns'!$B$199,0,A96-2,-12))-1)</f>
        <v>2.7951366275564604E-2</v>
      </c>
      <c r="G96" s="249" cm="1">
        <f t="array" aca="1" ref="G96" ca="1">IF(INDEX('Since Inception Returns'!$B$188:$AAA$188,1,A96-1)="","",IF(INDEX('Since Inception Returns'!$B$176:$AAA$176,1,A96-1)="",PRODUCT(OFFSET('Since Inception Returns'!$B$187,0,A96-2,-12),VLOOKUP("First Wealth Relative",'Since Inception Returns'!$B:$AAA,'Calendar Year Return'!A96-1,FALSE))-1,PRODUCT(OFFSET('Since Inception Returns'!$B$187,0,A96-2,-12))-1))</f>
        <v>0.26022065379143666</v>
      </c>
      <c r="H96" s="249" t="str" cm="1">
        <f t="array" aca="1" ref="H96" ca="1">IF(INDEX('Since Inception Returns'!$B$176:$AAA$176,1,A96-1)="","",IF(INDEX('Since Inception Returns'!$B$164:$AAA$164,1,A96-1)="",PRODUCT(OFFSET('Since Inception Returns'!$B$175,0,A96-2,-12),VLOOKUP("First Wealth Relative",'Since Inception Returns'!$B:$AAA,'Calendar Year Return'!A96-1,FALSE))-1,PRODUCT(OFFSET('Since Inception Returns'!$B$175,0,A96-2,-12))-1))</f>
        <v/>
      </c>
      <c r="I96" s="249" t="str" cm="1">
        <f t="array" aca="1" ref="I96" ca="1">IF(INDEX('Since Inception Returns'!$B$164:$AAA$164,1,A96-1)="","",IF(INDEX('Since Inception Returns'!$B$152:$AAA$152,1,A96-1)="",PRODUCT(OFFSET('Since Inception Returns'!$B$163,0,A96-2,-12),VLOOKUP("First Wealth Relative",'Since Inception Returns'!$B:$AAA,'Calendar Year Return'!A96-1,FALSE))-1,PRODUCT(OFFSET('Since Inception Returns'!$B$163,0,A96-2,-12))-1))</f>
        <v/>
      </c>
      <c r="J96" s="249" t="str" cm="1">
        <f t="array" aca="1" ref="J96" ca="1">IF(INDEX('Since Inception Returns'!$B$152:$AAA$152,1,A96-1)="","",IF(INDEX('Since Inception Returns'!$B$140:$AAA$140,1,A96-1)="",PRODUCT(OFFSET('Since Inception Returns'!$B$151,0,A96-2,-12),VLOOKUP("First Wealth Relative",'Since Inception Returns'!$B:$AAA,'Calendar Year Return'!A96-1,FALSE))-1,PRODUCT(OFFSET('Since Inception Returns'!$B$151,0,A96-2,-12))-1))</f>
        <v/>
      </c>
      <c r="K96" s="249" t="str" cm="1">
        <f t="array" aca="1" ref="K96" ca="1">IF(INDEX('Since Inception Returns'!$B$140:$AAA$140,1,A96-1)="","",IF(INDEX('Since Inception Returns'!$B$128:$AAA$128,1,A96-1)="",PRODUCT(OFFSET('Since Inception Returns'!$B$139,0,A96-2,-12),VLOOKUP("First Wealth Relative",'Since Inception Returns'!$B:$AAA,'Calendar Year Return'!A96-1,FALSE))-1,PRODUCT(OFFSET('Since Inception Returns'!$B$139,0,A96-2,-12))-1))</f>
        <v/>
      </c>
      <c r="L96" s="249" t="str" cm="1">
        <f t="array" aca="1" ref="L96" ca="1">IF(INDEX('Since Inception Returns'!$B$128:$AAA$128,1,A96-1)="","",IF(INDEX('Since Inception Returns'!$B$116:$AAA$116,1,A96-1)="",PRODUCT(OFFSET('Since Inception Returns'!$B$127,0,A96-2,-12),VLOOKUP("First Wealth Relative",'Since Inception Returns'!$B:$AAA,'Calendar Year Return'!A96-1,FALSE))-1,PRODUCT(OFFSET('Since Inception Returns'!$B$127,0,A96-2,-12))-1))</f>
        <v/>
      </c>
      <c r="M96" s="249" t="str" cm="1">
        <f t="array" aca="1" ref="M96" ca="1">IF(INDEX('Since Inception Returns'!$B$116:$AAA$116,1,A96-1)="","",IF(INDEX('Since Inception Returns'!$B$104:$AAA$104,1,A96-1)="",PRODUCT(OFFSET('Since Inception Returns'!$B$115,0,A96-2,-12),VLOOKUP("First Wealth Relative",'Since Inception Returns'!$B:$AAA,'Calendar Year Return'!A96-1,FALSE))-1,PRODUCT(OFFSET('Since Inception Returns'!$B$115,0,A96-2,-12))-1))</f>
        <v/>
      </c>
      <c r="N96" s="249" t="str" cm="1">
        <f t="array" aca="1" ref="N96" ca="1">IF(INDEX('Since Inception Returns'!$B$104:$AAA$104,1,A96-1)="","",IF(INDEX('Since Inception Returns'!$B$92:$AAA$92,1,A96-1)="",PRODUCT(OFFSET('Since Inception Returns'!$B$103,0,A96-2,-12),VLOOKUP("First Wealth Relative",'Since Inception Returns'!$B:$AAA,'Calendar Year Return'!A96-1,FALSE))-1,PRODUCT(OFFSET('Since Inception Returns'!$B$103,0,A96-2,-12))-1))</f>
        <v/>
      </c>
      <c r="O96" s="249" t="str" cm="1">
        <f t="array" aca="1" ref="O96" ca="1">IF(INDEX('Since Inception Returns'!$B$92:$AAA$92,1,A96-1)="","",IF(INDEX('Since Inception Returns'!$B$80:$AAA$80,1,A96-1)="",PRODUCT(OFFSET('Since Inception Returns'!$B$91,0,A96-2,-12),VLOOKUP("First Wealth Relative",'Since Inception Returns'!$B:$AAA,'Calendar Year Return'!A96-1,FALSE))-1,PRODUCT(OFFSET('Since Inception Returns'!$B$91,0,A96-2,-12))-1))</f>
        <v/>
      </c>
      <c r="P96" s="249" t="str" cm="1">
        <f t="array" aca="1" ref="P96" ca="1">IF(INDEX('Since Inception Returns'!$B$80:$AAA$80,1,A96-1)="","",IF(INDEX('Since Inception Returns'!$B$68:$AAA$68,1,A96-1)="",PRODUCT(OFFSET('Since Inception Returns'!$B$79,0,A96-2,-12),VLOOKUP("First Wealth Relative",'Since Inception Returns'!$B:$AAA,'Calendar Year Return'!A96-1,FALSE))-1,PRODUCT(OFFSET('Since Inception Returns'!$B$79,0,A96-2,-12))-1))</f>
        <v/>
      </c>
      <c r="Q96" s="249" t="str" cm="1">
        <f t="array" aca="1" ref="Q96" ca="1">IF(INDEX('Since Inception Returns'!$B$68:$AAA$68,1,A96-1)="","",IF(INDEX('Since Inception Returns'!$B$56:$AAA$56,1,A96-1)="",PRODUCT(OFFSET('Since Inception Returns'!$B$67,0,A96-2,-12),VLOOKUP("First Wealth Relative",'Since Inception Returns'!$B:$AAA,'Calendar Year Return'!A96-1,FALSE))-1,PRODUCT(OFFSET('Since Inception Returns'!$B$67,0,A96-2,-12))-1))</f>
        <v/>
      </c>
    </row>
    <row r="97" spans="1:17" hidden="1">
      <c r="A97" s="184">
        <v>55</v>
      </c>
      <c r="B97" s="184"/>
      <c r="C97" s="238" t="s">
        <v>204</v>
      </c>
      <c r="D97" s="91" t="s">
        <v>205</v>
      </c>
      <c r="E97" s="91" t="s">
        <v>203</v>
      </c>
      <c r="F97" s="249" cm="1">
        <f t="array" aca="1" ref="F97" ca="1">IF(INDEX('Since Inception Returns'!$B$188:$AAA$188,1,A97-1)="",PRODUCT(OFFSET('Since Inception Returns'!$B$199,0,A97-2,-12),VLOOKUP("First Wealth Relative",'Since Inception Returns'!$B:$AAA,'Calendar Year Return'!A97-1,FALSE))-1,PRODUCT(OFFSET('Since Inception Returns'!$B$199,0,A97-2,-12))-1)</f>
        <v>7.6704154153929727E-2</v>
      </c>
      <c r="G97" s="249" cm="1">
        <f t="array" aca="1" ref="G97" ca="1">IF(INDEX('Since Inception Returns'!$B$188:$AAA$188,1,A97-1)="","",IF(INDEX('Since Inception Returns'!$B$176:$AAA$176,1,A97-1)="",PRODUCT(OFFSET('Since Inception Returns'!$B$187,0,A97-2,-12),VLOOKUP("First Wealth Relative",'Since Inception Returns'!$B:$AAA,'Calendar Year Return'!A97-1,FALSE))-1,PRODUCT(OFFSET('Since Inception Returns'!$B$187,0,A97-2,-12))-1))</f>
        <v>0.19556138166781412</v>
      </c>
      <c r="H97" s="249" t="str" cm="1">
        <f t="array" aca="1" ref="H97" ca="1">IF(INDEX('Since Inception Returns'!$B$176:$AAA$176,1,A97-1)="","",IF(INDEX('Since Inception Returns'!$B$164:$AAA$164,1,A97-1)="",PRODUCT(OFFSET('Since Inception Returns'!$B$175,0,A97-2,-12),VLOOKUP("First Wealth Relative",'Since Inception Returns'!$B:$AAA,'Calendar Year Return'!A97-1,FALSE))-1,PRODUCT(OFFSET('Since Inception Returns'!$B$175,0,A97-2,-12))-1))</f>
        <v/>
      </c>
      <c r="I97" s="249" t="str" cm="1">
        <f t="array" aca="1" ref="I97" ca="1">IF(INDEX('Since Inception Returns'!$B$164:$AAA$164,1,A97-1)="","",IF(INDEX('Since Inception Returns'!$B$152:$AAA$152,1,A97-1)="",PRODUCT(OFFSET('Since Inception Returns'!$B$163,0,A97-2,-12),VLOOKUP("First Wealth Relative",'Since Inception Returns'!$B:$AAA,'Calendar Year Return'!A97-1,FALSE))-1,PRODUCT(OFFSET('Since Inception Returns'!$B$163,0,A97-2,-12))-1))</f>
        <v/>
      </c>
      <c r="J97" s="249" t="str" cm="1">
        <f t="array" aca="1" ref="J97" ca="1">IF(INDEX('Since Inception Returns'!$B$152:$AAA$152,1,A97-1)="","",IF(INDEX('Since Inception Returns'!$B$140:$AAA$140,1,A97-1)="",PRODUCT(OFFSET('Since Inception Returns'!$B$151,0,A97-2,-12),VLOOKUP("First Wealth Relative",'Since Inception Returns'!$B:$AAA,'Calendar Year Return'!A97-1,FALSE))-1,PRODUCT(OFFSET('Since Inception Returns'!$B$151,0,A97-2,-12))-1))</f>
        <v/>
      </c>
      <c r="K97" s="249" t="str" cm="1">
        <f t="array" aca="1" ref="K97" ca="1">IF(INDEX('Since Inception Returns'!$B$140:$AAA$140,1,A97-1)="","",IF(INDEX('Since Inception Returns'!$B$128:$AAA$128,1,A97-1)="",PRODUCT(OFFSET('Since Inception Returns'!$B$139,0,A97-2,-12),VLOOKUP("First Wealth Relative",'Since Inception Returns'!$B:$AAA,'Calendar Year Return'!A97-1,FALSE))-1,PRODUCT(OFFSET('Since Inception Returns'!$B$139,0,A97-2,-12))-1))</f>
        <v/>
      </c>
      <c r="L97" s="249" t="str" cm="1">
        <f t="array" aca="1" ref="L97" ca="1">IF(INDEX('Since Inception Returns'!$B$128:$AAA$128,1,A97-1)="","",IF(INDEX('Since Inception Returns'!$B$116:$AAA$116,1,A97-1)="",PRODUCT(OFFSET('Since Inception Returns'!$B$127,0,A97-2,-12),VLOOKUP("First Wealth Relative",'Since Inception Returns'!$B:$AAA,'Calendar Year Return'!A97-1,FALSE))-1,PRODUCT(OFFSET('Since Inception Returns'!$B$127,0,A97-2,-12))-1))</f>
        <v/>
      </c>
      <c r="M97" s="249" t="str" cm="1">
        <f t="array" aca="1" ref="M97" ca="1">IF(INDEX('Since Inception Returns'!$B$116:$AAA$116,1,A97-1)="","",IF(INDEX('Since Inception Returns'!$B$104:$AAA$104,1,A97-1)="",PRODUCT(OFFSET('Since Inception Returns'!$B$115,0,A97-2,-12),VLOOKUP("First Wealth Relative",'Since Inception Returns'!$B:$AAA,'Calendar Year Return'!A97-1,FALSE))-1,PRODUCT(OFFSET('Since Inception Returns'!$B$115,0,A97-2,-12))-1))</f>
        <v/>
      </c>
      <c r="N97" s="249" t="str" cm="1">
        <f t="array" aca="1" ref="N97" ca="1">IF(INDEX('Since Inception Returns'!$B$104:$AAA$104,1,A97-1)="","",IF(INDEX('Since Inception Returns'!$B$92:$AAA$92,1,A97-1)="",PRODUCT(OFFSET('Since Inception Returns'!$B$103,0,A97-2,-12),VLOOKUP("First Wealth Relative",'Since Inception Returns'!$B:$AAA,'Calendar Year Return'!A97-1,FALSE))-1,PRODUCT(OFFSET('Since Inception Returns'!$B$103,0,A97-2,-12))-1))</f>
        <v/>
      </c>
      <c r="O97" s="249" t="str" cm="1">
        <f t="array" aca="1" ref="O97" ca="1">IF(INDEX('Since Inception Returns'!$B$92:$AAA$92,1,A97-1)="","",IF(INDEX('Since Inception Returns'!$B$80:$AAA$80,1,A97-1)="",PRODUCT(OFFSET('Since Inception Returns'!$B$91,0,A97-2,-12),VLOOKUP("First Wealth Relative",'Since Inception Returns'!$B:$AAA,'Calendar Year Return'!A97-1,FALSE))-1,PRODUCT(OFFSET('Since Inception Returns'!$B$91,0,A97-2,-12))-1))</f>
        <v/>
      </c>
      <c r="P97" s="249" t="str" cm="1">
        <f t="array" aca="1" ref="P97" ca="1">IF(INDEX('Since Inception Returns'!$B$80:$AAA$80,1,A97-1)="","",IF(INDEX('Since Inception Returns'!$B$68:$AAA$68,1,A97-1)="",PRODUCT(OFFSET('Since Inception Returns'!$B$79,0,A97-2,-12),VLOOKUP("First Wealth Relative",'Since Inception Returns'!$B:$AAA,'Calendar Year Return'!A97-1,FALSE))-1,PRODUCT(OFFSET('Since Inception Returns'!$B$79,0,A97-2,-12))-1))</f>
        <v/>
      </c>
      <c r="Q97" s="249" t="str" cm="1">
        <f t="array" aca="1" ref="Q97" ca="1">IF(INDEX('Since Inception Returns'!$B$68:$AAA$68,1,A97-1)="","",IF(INDEX('Since Inception Returns'!$B$56:$AAA$56,1,A97-1)="",PRODUCT(OFFSET('Since Inception Returns'!$B$67,0,A97-2,-12),VLOOKUP("First Wealth Relative",'Since Inception Returns'!$B:$AAA,'Calendar Year Return'!A97-1,FALSE))-1,PRODUCT(OFFSET('Since Inception Returns'!$B$67,0,A97-2,-12))-1))</f>
        <v/>
      </c>
    </row>
    <row r="98" spans="1:17" hidden="1">
      <c r="A98" s="184"/>
      <c r="B98" s="184">
        <v>56</v>
      </c>
      <c r="C98" s="238" t="s">
        <v>201</v>
      </c>
      <c r="D98" s="91" t="s">
        <v>202</v>
      </c>
      <c r="E98" s="229" t="s">
        <v>206</v>
      </c>
      <c r="F98" s="249" cm="1">
        <f t="array" aca="1" ref="F98" ca="1">IF(INDEX('Since Inception (BM)'!$B$188:$AAA$188,1,B98-1)="",PRODUCT(OFFSET('Since Inception (BM)'!$B$199,0,B98-2,-12),VLOOKUP("First Wealth Relative",'Since Inception (BM)'!$B:$AAA,'Calendar Year Return'!B98-1,FALSE))-1,PRODUCT(OFFSET('Since Inception (BM)'!$B$199,0,B98-2,-12))-1)</f>
        <v>0.16408822699229808</v>
      </c>
      <c r="G98" s="249" cm="1">
        <f t="array" aca="1" ref="G98" ca="1">IF(INDEX('Since Inception (BM)'!$B$188:$AAA$188,1,B98-1)="","",IF(INDEX('Since Inception (BM)'!$B$176:$AAA$176,1,B98-1)="",PRODUCT(OFFSET('Since Inception (BM)'!$B$187,0,B98-2,-12),VLOOKUP("First Wealth Relative",'Since Inception (BM)'!$B:$AAA,'Calendar Year Return'!B98-1,FALSE))-1,PRODUCT(OFFSET('Since Inception (BM)'!$B$187,0,B98-2,-12))-1))</f>
        <v>6.9688865884518503E-2</v>
      </c>
      <c r="H98" s="249" t="str" cm="1">
        <f t="array" aca="1" ref="H98" ca="1">IF(INDEX('Since Inception (BM)'!$B$176:$AAA$176,1,B98-1)="","",IF(INDEX('Since Inception (BM)'!$B$164:$AAA$164,1,B98-1)="",PRODUCT(OFFSET('Since Inception (BM)'!$B$175,0,B98-2,-12),VLOOKUP("First Wealth Relative",'Since Inception (BM)'!$B:$AAA,'Calendar Year Return'!B98-1,FALSE))-1,PRODUCT(OFFSET('Since Inception (BM)'!$B$175,0,B98-2,-12))-1))</f>
        <v/>
      </c>
      <c r="I98" s="249" t="str" cm="1">
        <f t="array" aca="1" ref="I98" ca="1">IF(INDEX('Since Inception (BM)'!$B$164:$AAA$164,1,B98-1)="","",IF(INDEX('Since Inception (BM)'!$B$152:$AAA$152,1,B98-1)="",PRODUCT(OFFSET('Since Inception (BM)'!$B$163,0,B98-2,-12),VLOOKUP("First Wealth Relative",'Since Inception (BM)'!$B:$AAA,'Calendar Year Return'!B98-1,FALSE))-1,PRODUCT(OFFSET('Since Inception (BM)'!$B$163,0,B98-2,-12))-1))</f>
        <v/>
      </c>
      <c r="J98" s="249" t="str" cm="1">
        <f t="array" aca="1" ref="J98" ca="1">IF(INDEX('Since Inception (BM)'!$B$152:$AAA$152,1,B98-1)="","",IF(INDEX('Since Inception (BM)'!$B$140:$AAA$140,1,B98-1)="",PRODUCT(OFFSET('Since Inception (BM)'!$B$151,0,B98-2,-12),VLOOKUP("First Wealth Relative",'Since Inception (BM)'!$B:$AAA,'Calendar Year Return'!B98-1,FALSE))-1,PRODUCT(OFFSET('Since Inception (BM)'!$B$151,0,B98-2,-12))-1))</f>
        <v/>
      </c>
      <c r="K98" s="249" t="str" cm="1">
        <f t="array" aca="1" ref="K98" ca="1">IF(INDEX('Since Inception (BM)'!$B$140:$AAA$140,1,B98-1)="","",IF(INDEX('Since Inception (BM)'!$B$128:$AAA$128,1,B98-1)="",PRODUCT(OFFSET('Since Inception (BM)'!$B$139,0,B98-2,-12),VLOOKUP("First Wealth Relative",'Since Inception (BM)'!$B:$AAA,'Calendar Year Return'!B98-1,FALSE))-1,PRODUCT(OFFSET('Since Inception (BM)'!$B$139,0,B98-2,-12))-1))</f>
        <v/>
      </c>
      <c r="L98" s="249" t="str" cm="1">
        <f t="array" aca="1" ref="L98" ca="1">IF(INDEX('Since Inception (BM)'!$B$128:$AAA$128,1,B98-1)="","",IF(INDEX('Since Inception (BM)'!$B$116:$AAA$116,1,B98-1)="",PRODUCT(OFFSET('Since Inception (BM)'!$B$127,0,B98-2,-12),VLOOKUP("First Wealth Relative",'Since Inception (BM)'!$B:$AAA,'Calendar Year Return'!B98-1,FALSE))-1,PRODUCT(OFFSET('Since Inception (BM)'!$B$127,0,B98-2,-12))-1))</f>
        <v/>
      </c>
      <c r="M98" s="249" t="str" cm="1">
        <f t="array" aca="1" ref="M98" ca="1">IF(INDEX('Since Inception (BM)'!$B$116:$AAA$116,1,B98-1)="","",IF(INDEX('Since Inception (BM)'!$B$104:$AAA$104,1,B98-1)="",PRODUCT(OFFSET('Since Inception (BM)'!$B$115,0,B98-2,-12),VLOOKUP("First Wealth Relative",'Since Inception (BM)'!$B:$AAA,'Calendar Year Return'!B98-1,FALSE))-1,PRODUCT(OFFSET('Since Inception (BM)'!$B$115,0,B98-2,-12))-1))</f>
        <v/>
      </c>
      <c r="N98" s="249" t="str" cm="1">
        <f t="array" aca="1" ref="N98" ca="1">IF(INDEX('Since Inception (BM)'!$B$104:$AAA$104,1,B98-1)="","",IF(INDEX('Since Inception (BM)'!$B$92:$AAA$92,1,B98-1)="",PRODUCT(OFFSET('Since Inception (BM)'!$B$103,0,B98-2,-12),VLOOKUP("First Wealth Relative",'Since Inception (BM)'!$B:$AAA,'Calendar Year Return'!B98-1,FALSE))-1,PRODUCT(OFFSET('Since Inception (BM)'!$B$103,0,B98-2,-12))-1))</f>
        <v/>
      </c>
      <c r="O98" s="249" t="str" cm="1">
        <f t="array" aca="1" ref="O98" ca="1">IF(INDEX('Since Inception (BM)'!$B$92:$AAA$92,1,B98-1)="","",IF(INDEX('Since Inception (BM)'!$B$80:$AAA$80,1,B98-1)="",PRODUCT(OFFSET('Since Inception (BM)'!$B$91,0,B98-2,-12),VLOOKUP("First Wealth Relative",'Since Inception (BM)'!$B:$AAA,'Calendar Year Return'!B98-1,FALSE))-1,PRODUCT(OFFSET('Since Inception (BM)'!$B$91,0,B98-2,-12))-1))</f>
        <v/>
      </c>
      <c r="P98" s="249" t="str" cm="1">
        <f t="array" aca="1" ref="P98" ca="1">IF(INDEX('Since Inception (BM)'!$B$80:$AAA$80,1,B98-1)="","",IF(INDEX('Since Inception (BM)'!$B$68:$AAA$68,1,B98-1)="",PRODUCT(OFFSET('Since Inception (BM)'!$B$79,0,B98-2,-12),VLOOKUP("First Wealth Relative",'Since Inception (BM)'!$B:$AAA,'Calendar Year Return'!B98-1,FALSE))-1,PRODUCT(OFFSET('Since Inception (BM)'!$B$79,0,B98-2,-12))-1))</f>
        <v/>
      </c>
      <c r="Q98" s="249" t="str" cm="1">
        <f t="array" aca="1" ref="Q98" ca="1">IF(INDEX('Since Inception (BM)'!$B$68:$AAA$68,1,B98-1)="","",IF(INDEX('Since Inception (BM)'!$B$56:$AAA$56,1,B98-1)="",PRODUCT(OFFSET('Since Inception (BM)'!$B$67,0,B98-2,-12),VLOOKUP("First Wealth Relative",'Since Inception (BM)'!$B:$AAA,'Calendar Year Return'!B98-1,FALSE))-1,PRODUCT(OFFSET('Since Inception (BM)'!$B$67,0,B98-2,-12))-1))</f>
        <v/>
      </c>
    </row>
    <row r="99" spans="1:17" hidden="1">
      <c r="A99" s="184">
        <v>56</v>
      </c>
      <c r="B99" s="184"/>
      <c r="C99" s="238" t="s">
        <v>207</v>
      </c>
      <c r="D99" s="91" t="s">
        <v>208</v>
      </c>
      <c r="E99" s="91" t="s">
        <v>209</v>
      </c>
      <c r="F99" s="249" cm="1">
        <f t="array" aca="1" ref="F99" ca="1">IF(INDEX('Since Inception Returns'!$B$188:$AAA$188,1,A99-1)="",PRODUCT(OFFSET('Since Inception Returns'!$B$199,0,A99-2,-12),VLOOKUP("First Wealth Relative",'Since Inception Returns'!$B:$AAA,'Calendar Year Return'!A99-1,FALSE))-1,PRODUCT(OFFSET('Since Inception Returns'!$B$199,0,A99-2,-12))-1)</f>
        <v>2.3558372154467211E-2</v>
      </c>
      <c r="G99" s="249" cm="1">
        <f t="array" aca="1" ref="G99" ca="1">IF(INDEX('Since Inception Returns'!$B$188:$AAA$188,1,A99-1)="","",IF(INDEX('Since Inception Returns'!$B$176:$AAA$176,1,A99-1)="",PRODUCT(OFFSET('Since Inception Returns'!$B$187,0,A99-2,-12),VLOOKUP("First Wealth Relative",'Since Inception Returns'!$B:$AAA,'Calendar Year Return'!A99-1,FALSE))-1,PRODUCT(OFFSET('Since Inception Returns'!$B$187,0,A99-2,-12))-1))</f>
        <v>0.31933809196073804</v>
      </c>
      <c r="H99" s="249" t="str" cm="1">
        <f t="array" aca="1" ref="H99" ca="1">IF(INDEX('Since Inception Returns'!$B$176:$AAA$176,1,A99-1)="","",IF(INDEX('Since Inception Returns'!$B$164:$AAA$164,1,A99-1)="",PRODUCT(OFFSET('Since Inception Returns'!$B$175,0,A99-2,-12),VLOOKUP("First Wealth Relative",'Since Inception Returns'!$B:$AAA,'Calendar Year Return'!A99-1,FALSE))-1,PRODUCT(OFFSET('Since Inception Returns'!$B$175,0,A99-2,-12))-1))</f>
        <v/>
      </c>
      <c r="I99" s="249" t="str" cm="1">
        <f t="array" aca="1" ref="I99" ca="1">IF(INDEX('Since Inception Returns'!$B$164:$AAA$164,1,A99-1)="","",IF(INDEX('Since Inception Returns'!$B$152:$AAA$152,1,A99-1)="",PRODUCT(OFFSET('Since Inception Returns'!$B$163,0,A99-2,-12),VLOOKUP("First Wealth Relative",'Since Inception Returns'!$B:$AAA,'Calendar Year Return'!A99-1,FALSE))-1,PRODUCT(OFFSET('Since Inception Returns'!$B$163,0,A99-2,-12))-1))</f>
        <v/>
      </c>
      <c r="J99" s="249" t="str" cm="1">
        <f t="array" aca="1" ref="J99" ca="1">IF(INDEX('Since Inception Returns'!$B$152:$AAA$152,1,A99-1)="","",IF(INDEX('Since Inception Returns'!$B$140:$AAA$140,1,A99-1)="",PRODUCT(OFFSET('Since Inception Returns'!$B$151,0,A99-2,-12),VLOOKUP("First Wealth Relative",'Since Inception Returns'!$B:$AAA,'Calendar Year Return'!A99-1,FALSE))-1,PRODUCT(OFFSET('Since Inception Returns'!$B$151,0,A99-2,-12))-1))</f>
        <v/>
      </c>
      <c r="K99" s="249" t="str" cm="1">
        <f t="array" aca="1" ref="K99" ca="1">IF(INDEX('Since Inception Returns'!$B$140:$AAA$140,1,A99-1)="","",IF(INDEX('Since Inception Returns'!$B$128:$AAA$128,1,A99-1)="",PRODUCT(OFFSET('Since Inception Returns'!$B$139,0,A99-2,-12),VLOOKUP("First Wealth Relative",'Since Inception Returns'!$B:$AAA,'Calendar Year Return'!A99-1,FALSE))-1,PRODUCT(OFFSET('Since Inception Returns'!$B$139,0,A99-2,-12))-1))</f>
        <v/>
      </c>
      <c r="L99" s="249" t="str" cm="1">
        <f t="array" aca="1" ref="L99" ca="1">IF(INDEX('Since Inception Returns'!$B$128:$AAA$128,1,A99-1)="","",IF(INDEX('Since Inception Returns'!$B$116:$AAA$116,1,A99-1)="",PRODUCT(OFFSET('Since Inception Returns'!$B$127,0,A99-2,-12),VLOOKUP("First Wealth Relative",'Since Inception Returns'!$B:$AAA,'Calendar Year Return'!A99-1,FALSE))-1,PRODUCT(OFFSET('Since Inception Returns'!$B$127,0,A99-2,-12))-1))</f>
        <v/>
      </c>
      <c r="M99" s="249" t="str" cm="1">
        <f t="array" aca="1" ref="M99" ca="1">IF(INDEX('Since Inception Returns'!$B$116:$AAA$116,1,A99-1)="","",IF(INDEX('Since Inception Returns'!$B$104:$AAA$104,1,A99-1)="",PRODUCT(OFFSET('Since Inception Returns'!$B$115,0,A99-2,-12),VLOOKUP("First Wealth Relative",'Since Inception Returns'!$B:$AAA,'Calendar Year Return'!A99-1,FALSE))-1,PRODUCT(OFFSET('Since Inception Returns'!$B$115,0,A99-2,-12))-1))</f>
        <v/>
      </c>
      <c r="N99" s="249" t="str" cm="1">
        <f t="array" aca="1" ref="N99" ca="1">IF(INDEX('Since Inception Returns'!$B$104:$AAA$104,1,A99-1)="","",IF(INDEX('Since Inception Returns'!$B$92:$AAA$92,1,A99-1)="",PRODUCT(OFFSET('Since Inception Returns'!$B$103,0,A99-2,-12),VLOOKUP("First Wealth Relative",'Since Inception Returns'!$B:$AAA,'Calendar Year Return'!A99-1,FALSE))-1,PRODUCT(OFFSET('Since Inception Returns'!$B$103,0,A99-2,-12))-1))</f>
        <v/>
      </c>
      <c r="O99" s="249" t="str" cm="1">
        <f t="array" aca="1" ref="O99" ca="1">IF(INDEX('Since Inception Returns'!$B$92:$AAA$92,1,A99-1)="","",IF(INDEX('Since Inception Returns'!$B$80:$AAA$80,1,A99-1)="",PRODUCT(OFFSET('Since Inception Returns'!$B$91,0,A99-2,-12),VLOOKUP("First Wealth Relative",'Since Inception Returns'!$B:$AAA,'Calendar Year Return'!A99-1,FALSE))-1,PRODUCT(OFFSET('Since Inception Returns'!$B$91,0,A99-2,-12))-1))</f>
        <v/>
      </c>
      <c r="P99" s="249" t="str" cm="1">
        <f t="array" aca="1" ref="P99" ca="1">IF(INDEX('Since Inception Returns'!$B$80:$AAA$80,1,A99-1)="","",IF(INDEX('Since Inception Returns'!$B$68:$AAA$68,1,A99-1)="",PRODUCT(OFFSET('Since Inception Returns'!$B$79,0,A99-2,-12),VLOOKUP("First Wealth Relative",'Since Inception Returns'!$B:$AAA,'Calendar Year Return'!A99-1,FALSE))-1,PRODUCT(OFFSET('Since Inception Returns'!$B$79,0,A99-2,-12))-1))</f>
        <v/>
      </c>
      <c r="Q99" s="249" t="str" cm="1">
        <f t="array" aca="1" ref="Q99" ca="1">IF(INDEX('Since Inception Returns'!$B$68:$AAA$68,1,A99-1)="","",IF(INDEX('Since Inception Returns'!$B$56:$AAA$56,1,A99-1)="",PRODUCT(OFFSET('Since Inception Returns'!$B$67,0,A99-2,-12),VLOOKUP("First Wealth Relative",'Since Inception Returns'!$B:$AAA,'Calendar Year Return'!A99-1,FALSE))-1,PRODUCT(OFFSET('Since Inception Returns'!$B$67,0,A99-2,-12))-1))</f>
        <v/>
      </c>
    </row>
    <row r="100" spans="1:17" hidden="1">
      <c r="A100" s="184">
        <v>57</v>
      </c>
      <c r="B100" s="184"/>
      <c r="C100" s="238" t="s">
        <v>210</v>
      </c>
      <c r="D100" s="91" t="s">
        <v>211</v>
      </c>
      <c r="E100" s="91" t="s">
        <v>209</v>
      </c>
      <c r="F100" s="249" cm="1">
        <f t="array" aca="1" ref="F100" ca="1">IF(INDEX('Since Inception Returns'!$B$188:$AAA$188,1,A100-1)="",PRODUCT(OFFSET('Since Inception Returns'!$B$199,0,A100-2,-12),VLOOKUP("First Wealth Relative",'Since Inception Returns'!$B:$AAA,'Calendar Year Return'!A100-1,FALSE))-1,PRODUCT(OFFSET('Since Inception Returns'!$B$199,0,A100-2,-12))-1)</f>
        <v>7.1606450781294129E-2</v>
      </c>
      <c r="G100" s="249" cm="1">
        <f t="array" aca="1" ref="G100" ca="1">IF(INDEX('Since Inception Returns'!$B$188:$AAA$188,1,A100-1)="","",IF(INDEX('Since Inception Returns'!$B$176:$AAA$176,1,A100-1)="",PRODUCT(OFFSET('Since Inception Returns'!$B$187,0,A100-2,-12),VLOOKUP("First Wealth Relative",'Since Inception Returns'!$B:$AAA,'Calendar Year Return'!A100-1,FALSE))-1,PRODUCT(OFFSET('Since Inception Returns'!$B$187,0,A100-2,-12))-1))</f>
        <v>0.25186445157212733</v>
      </c>
      <c r="H100" s="249" t="str" cm="1">
        <f t="array" aca="1" ref="H100" ca="1">IF(INDEX('Since Inception Returns'!$B$176:$AAA$176,1,A100-1)="","",IF(INDEX('Since Inception Returns'!$B$164:$AAA$164,1,A100-1)="",PRODUCT(OFFSET('Since Inception Returns'!$B$175,0,A100-2,-12),VLOOKUP("First Wealth Relative",'Since Inception Returns'!$B:$AAA,'Calendar Year Return'!A100-1,FALSE))-1,PRODUCT(OFFSET('Since Inception Returns'!$B$175,0,A100-2,-12))-1))</f>
        <v/>
      </c>
      <c r="I100" s="249" t="str" cm="1">
        <f t="array" aca="1" ref="I100" ca="1">IF(INDEX('Since Inception Returns'!$B$164:$AAA$164,1,A100-1)="","",IF(INDEX('Since Inception Returns'!$B$152:$AAA$152,1,A100-1)="",PRODUCT(OFFSET('Since Inception Returns'!$B$163,0,A100-2,-12),VLOOKUP("First Wealth Relative",'Since Inception Returns'!$B:$AAA,'Calendar Year Return'!A100-1,FALSE))-1,PRODUCT(OFFSET('Since Inception Returns'!$B$163,0,A100-2,-12))-1))</f>
        <v/>
      </c>
      <c r="J100" s="249" t="str" cm="1">
        <f t="array" aca="1" ref="J100" ca="1">IF(INDEX('Since Inception Returns'!$B$152:$AAA$152,1,A100-1)="","",IF(INDEX('Since Inception Returns'!$B$140:$AAA$140,1,A100-1)="",PRODUCT(OFFSET('Since Inception Returns'!$B$151,0,A100-2,-12),VLOOKUP("First Wealth Relative",'Since Inception Returns'!$B:$AAA,'Calendar Year Return'!A100-1,FALSE))-1,PRODUCT(OFFSET('Since Inception Returns'!$B$151,0,A100-2,-12))-1))</f>
        <v/>
      </c>
      <c r="K100" s="249" t="str" cm="1">
        <f t="array" aca="1" ref="K100" ca="1">IF(INDEX('Since Inception Returns'!$B$140:$AAA$140,1,A100-1)="","",IF(INDEX('Since Inception Returns'!$B$128:$AAA$128,1,A100-1)="",PRODUCT(OFFSET('Since Inception Returns'!$B$139,0,A100-2,-12),VLOOKUP("First Wealth Relative",'Since Inception Returns'!$B:$AAA,'Calendar Year Return'!A100-1,FALSE))-1,PRODUCT(OFFSET('Since Inception Returns'!$B$139,0,A100-2,-12))-1))</f>
        <v/>
      </c>
      <c r="L100" s="249" t="str" cm="1">
        <f t="array" aca="1" ref="L100" ca="1">IF(INDEX('Since Inception Returns'!$B$128:$AAA$128,1,A100-1)="","",IF(INDEX('Since Inception Returns'!$B$116:$AAA$116,1,A100-1)="",PRODUCT(OFFSET('Since Inception Returns'!$B$127,0,A100-2,-12),VLOOKUP("First Wealth Relative",'Since Inception Returns'!$B:$AAA,'Calendar Year Return'!A100-1,FALSE))-1,PRODUCT(OFFSET('Since Inception Returns'!$B$127,0,A100-2,-12))-1))</f>
        <v/>
      </c>
      <c r="M100" s="249" t="str" cm="1">
        <f t="array" aca="1" ref="M100" ca="1">IF(INDEX('Since Inception Returns'!$B$116:$AAA$116,1,A100-1)="","",IF(INDEX('Since Inception Returns'!$B$104:$AAA$104,1,A100-1)="",PRODUCT(OFFSET('Since Inception Returns'!$B$115,0,A100-2,-12),VLOOKUP("First Wealth Relative",'Since Inception Returns'!$B:$AAA,'Calendar Year Return'!A100-1,FALSE))-1,PRODUCT(OFFSET('Since Inception Returns'!$B$115,0,A100-2,-12))-1))</f>
        <v/>
      </c>
      <c r="N100" s="249" t="str" cm="1">
        <f t="array" aca="1" ref="N100" ca="1">IF(INDEX('Since Inception Returns'!$B$104:$AAA$104,1,A100-1)="","",IF(INDEX('Since Inception Returns'!$B$92:$AAA$92,1,A100-1)="",PRODUCT(OFFSET('Since Inception Returns'!$B$103,0,A100-2,-12),VLOOKUP("First Wealth Relative",'Since Inception Returns'!$B:$AAA,'Calendar Year Return'!A100-1,FALSE))-1,PRODUCT(OFFSET('Since Inception Returns'!$B$103,0,A100-2,-12))-1))</f>
        <v/>
      </c>
      <c r="O100" s="249" t="str" cm="1">
        <f t="array" aca="1" ref="O100" ca="1">IF(INDEX('Since Inception Returns'!$B$92:$AAA$92,1,A100-1)="","",IF(INDEX('Since Inception Returns'!$B$80:$AAA$80,1,A100-1)="",PRODUCT(OFFSET('Since Inception Returns'!$B$91,0,A100-2,-12),VLOOKUP("First Wealth Relative",'Since Inception Returns'!$B:$AAA,'Calendar Year Return'!A100-1,FALSE))-1,PRODUCT(OFFSET('Since Inception Returns'!$B$91,0,A100-2,-12))-1))</f>
        <v/>
      </c>
      <c r="P100" s="249" t="str" cm="1">
        <f t="array" aca="1" ref="P100" ca="1">IF(INDEX('Since Inception Returns'!$B$80:$AAA$80,1,A100-1)="","",IF(INDEX('Since Inception Returns'!$B$68:$AAA$68,1,A100-1)="",PRODUCT(OFFSET('Since Inception Returns'!$B$79,0,A100-2,-12),VLOOKUP("First Wealth Relative",'Since Inception Returns'!$B:$AAA,'Calendar Year Return'!A100-1,FALSE))-1,PRODUCT(OFFSET('Since Inception Returns'!$B$79,0,A100-2,-12))-1))</f>
        <v/>
      </c>
      <c r="Q100" s="249" t="str" cm="1">
        <f t="array" aca="1" ref="Q100" ca="1">IF(INDEX('Since Inception Returns'!$B$68:$AAA$68,1,A100-1)="","",IF(INDEX('Since Inception Returns'!$B$56:$AAA$56,1,A100-1)="",PRODUCT(OFFSET('Since Inception Returns'!$B$67,0,A100-2,-12),VLOOKUP("First Wealth Relative",'Since Inception Returns'!$B:$AAA,'Calendar Year Return'!A100-1,FALSE))-1,PRODUCT(OFFSET('Since Inception Returns'!$B$67,0,A100-2,-12))-1))</f>
        <v/>
      </c>
    </row>
    <row r="101" spans="1:17" hidden="1">
      <c r="A101" s="230"/>
      <c r="B101" s="230">
        <v>58</v>
      </c>
      <c r="C101" s="238" t="s">
        <v>212</v>
      </c>
      <c r="D101" s="91" t="s">
        <v>208</v>
      </c>
      <c r="E101" s="229" t="s">
        <v>206</v>
      </c>
      <c r="F101" s="249" cm="1">
        <f t="array" aca="1" ref="F101" ca="1">IF(INDEX('Since Inception (BM)'!$B$188:$AAA$188,1,B101-1)="",PRODUCT(OFFSET('Since Inception (BM)'!$B$199,0,B101-2,-12),VLOOKUP("First Wealth Relative",'Since Inception (BM)'!$B:$AAA,'Calendar Year Return'!B101-1,FALSE))-1,PRODUCT(OFFSET('Since Inception (BM)'!$B$199,0,B101-2,-12))-1)</f>
        <v>0.16408822699229808</v>
      </c>
      <c r="G101" s="249" cm="1">
        <f t="array" aca="1" ref="G101" ca="1">IF(INDEX('Since Inception (BM)'!$B$188:$AAA$188,1,B101-1)="","",IF(INDEX('Since Inception (BM)'!$B$176:$AAA$176,1,B101-1)="",PRODUCT(OFFSET('Since Inception (BM)'!$B$187,0,B101-2,-12),VLOOKUP("First Wealth Relative",'Since Inception (BM)'!$B:$AAA,'Calendar Year Return'!B101-1,FALSE))-1,PRODUCT(OFFSET('Since Inception (BM)'!$B$187,0,B101-2,-12))-1))</f>
        <v>6.9688865884518503E-2</v>
      </c>
      <c r="H101" s="249" t="str" cm="1">
        <f t="array" aca="1" ref="H101" ca="1">IF(INDEX('Since Inception (BM)'!$B$176:$AAA$176,1,B101-1)="","",IF(INDEX('Since Inception (BM)'!$B$164:$AAA$164,1,B101-1)="",PRODUCT(OFFSET('Since Inception (BM)'!$B$175,0,B101-2,-12),VLOOKUP("First Wealth Relative",'Since Inception (BM)'!$B:$AAA,'Calendar Year Return'!B101-1,FALSE))-1,PRODUCT(OFFSET('Since Inception (BM)'!$B$175,0,B101-2,-12))-1))</f>
        <v/>
      </c>
      <c r="I101" s="249" t="str" cm="1">
        <f t="array" aca="1" ref="I101" ca="1">IF(INDEX('Since Inception (BM)'!$B$164:$AAA$164,1,B101-1)="","",IF(INDEX('Since Inception (BM)'!$B$152:$AAA$152,1,B101-1)="",PRODUCT(OFFSET('Since Inception (BM)'!$B$163,0,B101-2,-12),VLOOKUP("First Wealth Relative",'Since Inception (BM)'!$B:$AAA,'Calendar Year Return'!B101-1,FALSE))-1,PRODUCT(OFFSET('Since Inception (BM)'!$B$163,0,B101-2,-12))-1))</f>
        <v/>
      </c>
      <c r="J101" s="249" t="str" cm="1">
        <f t="array" aca="1" ref="J101" ca="1">IF(INDEX('Since Inception (BM)'!$B$152:$AAA$152,1,B101-1)="","",IF(INDEX('Since Inception (BM)'!$B$140:$AAA$140,1,B101-1)="",PRODUCT(OFFSET('Since Inception (BM)'!$B$151,0,B101-2,-12),VLOOKUP("First Wealth Relative",'Since Inception (BM)'!$B:$AAA,'Calendar Year Return'!B101-1,FALSE))-1,PRODUCT(OFFSET('Since Inception (BM)'!$B$151,0,B101-2,-12))-1))</f>
        <v/>
      </c>
      <c r="K101" s="249" t="str" cm="1">
        <f t="array" aca="1" ref="K101" ca="1">IF(INDEX('Since Inception (BM)'!$B$140:$AAA$140,1,B101-1)="","",IF(INDEX('Since Inception (BM)'!$B$128:$AAA$128,1,B101-1)="",PRODUCT(OFFSET('Since Inception (BM)'!$B$139,0,B101-2,-12),VLOOKUP("First Wealth Relative",'Since Inception (BM)'!$B:$AAA,'Calendar Year Return'!B101-1,FALSE))-1,PRODUCT(OFFSET('Since Inception (BM)'!$B$139,0,B101-2,-12))-1))</f>
        <v/>
      </c>
      <c r="L101" s="249" t="str" cm="1">
        <f t="array" aca="1" ref="L101" ca="1">IF(INDEX('Since Inception (BM)'!$B$128:$AAA$128,1,B101-1)="","",IF(INDEX('Since Inception (BM)'!$B$116:$AAA$116,1,B101-1)="",PRODUCT(OFFSET('Since Inception (BM)'!$B$127,0,B101-2,-12),VLOOKUP("First Wealth Relative",'Since Inception (BM)'!$B:$AAA,'Calendar Year Return'!B101-1,FALSE))-1,PRODUCT(OFFSET('Since Inception (BM)'!$B$127,0,B101-2,-12))-1))</f>
        <v/>
      </c>
      <c r="M101" s="249" t="str" cm="1">
        <f t="array" aca="1" ref="M101" ca="1">IF(INDEX('Since Inception (BM)'!$B$116:$AAA$116,1,B101-1)="","",IF(INDEX('Since Inception (BM)'!$B$104:$AAA$104,1,B101-1)="",PRODUCT(OFFSET('Since Inception (BM)'!$B$115,0,B101-2,-12),VLOOKUP("First Wealth Relative",'Since Inception (BM)'!$B:$AAA,'Calendar Year Return'!B101-1,FALSE))-1,PRODUCT(OFFSET('Since Inception (BM)'!$B$115,0,B101-2,-12))-1))</f>
        <v/>
      </c>
      <c r="N101" s="249" t="str" cm="1">
        <f t="array" aca="1" ref="N101" ca="1">IF(INDEX('Since Inception (BM)'!$B$104:$AAA$104,1,B101-1)="","",IF(INDEX('Since Inception (BM)'!$B$92:$AAA$92,1,B101-1)="",PRODUCT(OFFSET('Since Inception (BM)'!$B$103,0,B101-2,-12),VLOOKUP("First Wealth Relative",'Since Inception (BM)'!$B:$AAA,'Calendar Year Return'!B101-1,FALSE))-1,PRODUCT(OFFSET('Since Inception (BM)'!$B$103,0,B101-2,-12))-1))</f>
        <v/>
      </c>
      <c r="O101" s="249" t="str" cm="1">
        <f t="array" aca="1" ref="O101" ca="1">IF(INDEX('Since Inception (BM)'!$B$92:$AAA$92,1,B101-1)="","",IF(INDEX('Since Inception (BM)'!$B$80:$AAA$80,1,B101-1)="",PRODUCT(OFFSET('Since Inception (BM)'!$B$91,0,B101-2,-12),VLOOKUP("First Wealth Relative",'Since Inception (BM)'!$B:$AAA,'Calendar Year Return'!B101-1,FALSE))-1,PRODUCT(OFFSET('Since Inception (BM)'!$B$91,0,B101-2,-12))-1))</f>
        <v/>
      </c>
      <c r="P101" s="249" t="str" cm="1">
        <f t="array" aca="1" ref="P101" ca="1">IF(INDEX('Since Inception (BM)'!$B$80:$AAA$80,1,B101-1)="","",IF(INDEX('Since Inception (BM)'!$B$68:$AAA$68,1,B101-1)="",PRODUCT(OFFSET('Since Inception (BM)'!$B$79,0,B101-2,-12),VLOOKUP("First Wealth Relative",'Since Inception (BM)'!$B:$AAA,'Calendar Year Return'!B101-1,FALSE))-1,PRODUCT(OFFSET('Since Inception (BM)'!$B$79,0,B101-2,-12))-1))</f>
        <v/>
      </c>
      <c r="Q101" s="249" t="str" cm="1">
        <f t="array" aca="1" ref="Q101" ca="1">IF(INDEX('Since Inception (BM)'!$B$68:$AAA$68,1,B101-1)="","",IF(INDEX('Since Inception (BM)'!$B$56:$AAA$56,1,B101-1)="",PRODUCT(OFFSET('Since Inception (BM)'!$B$67,0,B101-2,-12),VLOOKUP("First Wealth Relative",'Since Inception (BM)'!$B:$AAA,'Calendar Year Return'!B101-1,FALSE))-1,PRODUCT(OFFSET('Since Inception (BM)'!$B$67,0,B101-2,-12))-1))</f>
        <v/>
      </c>
    </row>
    <row r="102" spans="1:17" hidden="1">
      <c r="A102" s="184">
        <v>58</v>
      </c>
      <c r="B102" s="184"/>
      <c r="C102" s="238" t="s">
        <v>213</v>
      </c>
      <c r="D102" s="91" t="s">
        <v>214</v>
      </c>
      <c r="E102" s="91" t="s">
        <v>215</v>
      </c>
      <c r="F102" s="249" cm="1">
        <f t="array" aca="1" ref="F102" ca="1">IF(INDEX('Since Inception Returns'!$B$188:$AAA$188,1,A102-1)="",PRODUCT(OFFSET('Since Inception Returns'!$B$199,0,A102-2,-12),VLOOKUP("First Wealth Relative",'Since Inception Returns'!$B:$AAA,'Calendar Year Return'!A102-1,FALSE))-1,PRODUCT(OFFSET('Since Inception Returns'!$B$199,0,A102-2,-12))-1)</f>
        <v>0.23548726718197099</v>
      </c>
      <c r="G102" s="249" cm="1">
        <f t="array" aca="1" ref="G102" ca="1">IF(INDEX('Since Inception Returns'!$B$188:$AAA$188,1,A102-1)="","",IF(INDEX('Since Inception Returns'!$B$176:$AAA$176,1,A102-1)="",PRODUCT(OFFSET('Since Inception Returns'!$B$187,0,A102-2,-12),VLOOKUP("First Wealth Relative",'Since Inception Returns'!$B:$AAA,'Calendar Year Return'!A102-1,FALSE))-1,PRODUCT(OFFSET('Since Inception Returns'!$B$187,0,A102-2,-12))-1))</f>
        <v>-8.1670816081483077E-2</v>
      </c>
      <c r="H102" s="249" t="str" cm="1">
        <f t="array" aca="1" ref="H102" ca="1">IF(INDEX('Since Inception Returns'!$B$176:$AAA$176,1,A102-1)="","",IF(INDEX('Since Inception Returns'!$B$164:$AAA$164,1,A102-1)="",PRODUCT(OFFSET('Since Inception Returns'!$B$175,0,A102-2,-12),VLOOKUP("First Wealth Relative",'Since Inception Returns'!$B:$AAA,'Calendar Year Return'!A102-1,FALSE))-1,PRODUCT(OFFSET('Since Inception Returns'!$B$175,0,A102-2,-12))-1))</f>
        <v/>
      </c>
      <c r="I102" s="249" t="str" cm="1">
        <f t="array" aca="1" ref="I102" ca="1">IF(INDEX('Since Inception Returns'!$B$164:$AAA$164,1,A102-1)="","",IF(INDEX('Since Inception Returns'!$B$152:$AAA$152,1,A102-1)="",PRODUCT(OFFSET('Since Inception Returns'!$B$163,0,A102-2,-12),VLOOKUP("First Wealth Relative",'Since Inception Returns'!$B:$AAA,'Calendar Year Return'!A102-1,FALSE))-1,PRODUCT(OFFSET('Since Inception Returns'!$B$163,0,A102-2,-12))-1))</f>
        <v/>
      </c>
      <c r="J102" s="249" t="str" cm="1">
        <f t="array" aca="1" ref="J102" ca="1">IF(INDEX('Since Inception Returns'!$B$152:$AAA$152,1,A102-1)="","",IF(INDEX('Since Inception Returns'!$B$140:$AAA$140,1,A102-1)="",PRODUCT(OFFSET('Since Inception Returns'!$B$151,0,A102-2,-12),VLOOKUP("First Wealth Relative",'Since Inception Returns'!$B:$AAA,'Calendar Year Return'!A102-1,FALSE))-1,PRODUCT(OFFSET('Since Inception Returns'!$B$151,0,A102-2,-12))-1))</f>
        <v/>
      </c>
      <c r="K102" s="249" t="str" cm="1">
        <f t="array" aca="1" ref="K102" ca="1">IF(INDEX('Since Inception Returns'!$B$140:$AAA$140,1,A102-1)="","",IF(INDEX('Since Inception Returns'!$B$128:$AAA$128,1,A102-1)="",PRODUCT(OFFSET('Since Inception Returns'!$B$139,0,A102-2,-12),VLOOKUP("First Wealth Relative",'Since Inception Returns'!$B:$AAA,'Calendar Year Return'!A102-1,FALSE))-1,PRODUCT(OFFSET('Since Inception Returns'!$B$139,0,A102-2,-12))-1))</f>
        <v/>
      </c>
      <c r="L102" s="249" t="str" cm="1">
        <f t="array" aca="1" ref="L102" ca="1">IF(INDEX('Since Inception Returns'!$B$128:$AAA$128,1,A102-1)="","",IF(INDEX('Since Inception Returns'!$B$116:$AAA$116,1,A102-1)="",PRODUCT(OFFSET('Since Inception Returns'!$B$127,0,A102-2,-12),VLOOKUP("First Wealth Relative",'Since Inception Returns'!$B:$AAA,'Calendar Year Return'!A102-1,FALSE))-1,PRODUCT(OFFSET('Since Inception Returns'!$B$127,0,A102-2,-12))-1))</f>
        <v/>
      </c>
      <c r="M102" s="249" t="str" cm="1">
        <f t="array" aca="1" ref="M102" ca="1">IF(INDEX('Since Inception Returns'!$B$116:$AAA$116,1,A102-1)="","",IF(INDEX('Since Inception Returns'!$B$104:$AAA$104,1,A102-1)="",PRODUCT(OFFSET('Since Inception Returns'!$B$115,0,A102-2,-12),VLOOKUP("First Wealth Relative",'Since Inception Returns'!$B:$AAA,'Calendar Year Return'!A102-1,FALSE))-1,PRODUCT(OFFSET('Since Inception Returns'!$B$115,0,A102-2,-12))-1))</f>
        <v/>
      </c>
      <c r="N102" s="249" t="str" cm="1">
        <f t="array" aca="1" ref="N102" ca="1">IF(INDEX('Since Inception Returns'!$B$104:$AAA$104,1,A102-1)="","",IF(INDEX('Since Inception Returns'!$B$92:$AAA$92,1,A102-1)="",PRODUCT(OFFSET('Since Inception Returns'!$B$103,0,A102-2,-12),VLOOKUP("First Wealth Relative",'Since Inception Returns'!$B:$AAA,'Calendar Year Return'!A102-1,FALSE))-1,PRODUCT(OFFSET('Since Inception Returns'!$B$103,0,A102-2,-12))-1))</f>
        <v/>
      </c>
      <c r="O102" s="249" t="str" cm="1">
        <f t="array" aca="1" ref="O102" ca="1">IF(INDEX('Since Inception Returns'!$B$92:$AAA$92,1,A102-1)="","",IF(INDEX('Since Inception Returns'!$B$80:$AAA$80,1,A102-1)="",PRODUCT(OFFSET('Since Inception Returns'!$B$91,0,A102-2,-12),VLOOKUP("First Wealth Relative",'Since Inception Returns'!$B:$AAA,'Calendar Year Return'!A102-1,FALSE))-1,PRODUCT(OFFSET('Since Inception Returns'!$B$91,0,A102-2,-12))-1))</f>
        <v/>
      </c>
      <c r="P102" s="249" t="str" cm="1">
        <f t="array" aca="1" ref="P102" ca="1">IF(INDEX('Since Inception Returns'!$B$80:$AAA$80,1,A102-1)="","",IF(INDEX('Since Inception Returns'!$B$68:$AAA$68,1,A102-1)="",PRODUCT(OFFSET('Since Inception Returns'!$B$79,0,A102-2,-12),VLOOKUP("First Wealth Relative",'Since Inception Returns'!$B:$AAA,'Calendar Year Return'!A102-1,FALSE))-1,PRODUCT(OFFSET('Since Inception Returns'!$B$79,0,A102-2,-12))-1))</f>
        <v/>
      </c>
      <c r="Q102" s="249" t="str" cm="1">
        <f t="array" aca="1" ref="Q102" ca="1">IF(INDEX('Since Inception Returns'!$B$68:$AAA$68,1,A102-1)="","",IF(INDEX('Since Inception Returns'!$B$56:$AAA$56,1,A102-1)="",PRODUCT(OFFSET('Since Inception Returns'!$B$67,0,A102-2,-12),VLOOKUP("First Wealth Relative",'Since Inception Returns'!$B:$AAA,'Calendar Year Return'!A102-1,FALSE))-1,PRODUCT(OFFSET('Since Inception Returns'!$B$67,0,A102-2,-12))-1))</f>
        <v/>
      </c>
    </row>
    <row r="103" spans="1:17" hidden="1">
      <c r="A103" s="184">
        <v>59</v>
      </c>
      <c r="B103" s="184"/>
      <c r="C103" s="238" t="s">
        <v>216</v>
      </c>
      <c r="D103" s="91" t="s">
        <v>217</v>
      </c>
      <c r="E103" s="91" t="s">
        <v>215</v>
      </c>
      <c r="F103" s="249" cm="1">
        <f t="array" aca="1" ref="F103" ca="1">IF(INDEX('Since Inception Returns'!$B$188:$AAA$188,1,A103-1)="",PRODUCT(OFFSET('Since Inception Returns'!$B$199,0,A103-2,-12),VLOOKUP("First Wealth Relative",'Since Inception Returns'!$B:$AAA,'Calendar Year Return'!A103-1,FALSE))-1,PRODUCT(OFFSET('Since Inception Returns'!$B$199,0,A103-2,-12))-1)</f>
        <v>0.29291401270491724</v>
      </c>
      <c r="G103" s="249" cm="1">
        <f t="array" aca="1" ref="G103" ca="1">IF(INDEX('Since Inception Returns'!$B$188:$AAA$188,1,A103-1)="","",IF(INDEX('Since Inception Returns'!$B$176:$AAA$176,1,A103-1)="",PRODUCT(OFFSET('Since Inception Returns'!$B$187,0,A103-2,-12),VLOOKUP("First Wealth Relative",'Since Inception Returns'!$B:$AAA,'Calendar Year Return'!A103-1,FALSE))-1,PRODUCT(OFFSET('Since Inception Returns'!$B$187,0,A103-2,-12))-1))</f>
        <v>-0.12856365094158606</v>
      </c>
      <c r="H103" s="249" t="str" cm="1">
        <f t="array" aca="1" ref="H103" ca="1">IF(INDEX('Since Inception Returns'!$B$176:$AAA$176,1,A103-1)="","",IF(INDEX('Since Inception Returns'!$B$164:$AAA$164,1,A103-1)="",PRODUCT(OFFSET('Since Inception Returns'!$B$175,0,A103-2,-12),VLOOKUP("First Wealth Relative",'Since Inception Returns'!$B:$AAA,'Calendar Year Return'!A103-1,FALSE))-1,PRODUCT(OFFSET('Since Inception Returns'!$B$175,0,A103-2,-12))-1))</f>
        <v/>
      </c>
      <c r="I103" s="249" t="str" cm="1">
        <f t="array" aca="1" ref="I103" ca="1">IF(INDEX('Since Inception Returns'!$B$164:$AAA$164,1,A103-1)="","",IF(INDEX('Since Inception Returns'!$B$152:$AAA$152,1,A103-1)="",PRODUCT(OFFSET('Since Inception Returns'!$B$163,0,A103-2,-12),VLOOKUP("First Wealth Relative",'Since Inception Returns'!$B:$AAA,'Calendar Year Return'!A103-1,FALSE))-1,PRODUCT(OFFSET('Since Inception Returns'!$B$163,0,A103-2,-12))-1))</f>
        <v/>
      </c>
      <c r="J103" s="249" t="str" cm="1">
        <f t="array" aca="1" ref="J103" ca="1">IF(INDEX('Since Inception Returns'!$B$152:$AAA$152,1,A103-1)="","",IF(INDEX('Since Inception Returns'!$B$140:$AAA$140,1,A103-1)="",PRODUCT(OFFSET('Since Inception Returns'!$B$151,0,A103-2,-12),VLOOKUP("First Wealth Relative",'Since Inception Returns'!$B:$AAA,'Calendar Year Return'!A103-1,FALSE))-1,PRODUCT(OFFSET('Since Inception Returns'!$B$151,0,A103-2,-12))-1))</f>
        <v/>
      </c>
      <c r="K103" s="249" t="str" cm="1">
        <f t="array" aca="1" ref="K103" ca="1">IF(INDEX('Since Inception Returns'!$B$140:$AAA$140,1,A103-1)="","",IF(INDEX('Since Inception Returns'!$B$128:$AAA$128,1,A103-1)="",PRODUCT(OFFSET('Since Inception Returns'!$B$139,0,A103-2,-12),VLOOKUP("First Wealth Relative",'Since Inception Returns'!$B:$AAA,'Calendar Year Return'!A103-1,FALSE))-1,PRODUCT(OFFSET('Since Inception Returns'!$B$139,0,A103-2,-12))-1))</f>
        <v/>
      </c>
      <c r="L103" s="249" t="str" cm="1">
        <f t="array" aca="1" ref="L103" ca="1">IF(INDEX('Since Inception Returns'!$B$128:$AAA$128,1,A103-1)="","",IF(INDEX('Since Inception Returns'!$B$116:$AAA$116,1,A103-1)="",PRODUCT(OFFSET('Since Inception Returns'!$B$127,0,A103-2,-12),VLOOKUP("First Wealth Relative",'Since Inception Returns'!$B:$AAA,'Calendar Year Return'!A103-1,FALSE))-1,PRODUCT(OFFSET('Since Inception Returns'!$B$127,0,A103-2,-12))-1))</f>
        <v/>
      </c>
      <c r="M103" s="249" t="str" cm="1">
        <f t="array" aca="1" ref="M103" ca="1">IF(INDEX('Since Inception Returns'!$B$116:$AAA$116,1,A103-1)="","",IF(INDEX('Since Inception Returns'!$B$104:$AAA$104,1,A103-1)="",PRODUCT(OFFSET('Since Inception Returns'!$B$115,0,A103-2,-12),VLOOKUP("First Wealth Relative",'Since Inception Returns'!$B:$AAA,'Calendar Year Return'!A103-1,FALSE))-1,PRODUCT(OFFSET('Since Inception Returns'!$B$115,0,A103-2,-12))-1))</f>
        <v/>
      </c>
      <c r="N103" s="249" t="str" cm="1">
        <f t="array" aca="1" ref="N103" ca="1">IF(INDEX('Since Inception Returns'!$B$104:$AAA$104,1,A103-1)="","",IF(INDEX('Since Inception Returns'!$B$92:$AAA$92,1,A103-1)="",PRODUCT(OFFSET('Since Inception Returns'!$B$103,0,A103-2,-12),VLOOKUP("First Wealth Relative",'Since Inception Returns'!$B:$AAA,'Calendar Year Return'!A103-1,FALSE))-1,PRODUCT(OFFSET('Since Inception Returns'!$B$103,0,A103-2,-12))-1))</f>
        <v/>
      </c>
      <c r="O103" s="249" t="str" cm="1">
        <f t="array" aca="1" ref="O103" ca="1">IF(INDEX('Since Inception Returns'!$B$92:$AAA$92,1,A103-1)="","",IF(INDEX('Since Inception Returns'!$B$80:$AAA$80,1,A103-1)="",PRODUCT(OFFSET('Since Inception Returns'!$B$91,0,A103-2,-12),VLOOKUP("First Wealth Relative",'Since Inception Returns'!$B:$AAA,'Calendar Year Return'!A103-1,FALSE))-1,PRODUCT(OFFSET('Since Inception Returns'!$B$91,0,A103-2,-12))-1))</f>
        <v/>
      </c>
      <c r="P103" s="249" t="str" cm="1">
        <f t="array" aca="1" ref="P103" ca="1">IF(INDEX('Since Inception Returns'!$B$80:$AAA$80,1,A103-1)="","",IF(INDEX('Since Inception Returns'!$B$68:$AAA$68,1,A103-1)="",PRODUCT(OFFSET('Since Inception Returns'!$B$79,0,A103-2,-12),VLOOKUP("First Wealth Relative",'Since Inception Returns'!$B:$AAA,'Calendar Year Return'!A103-1,FALSE))-1,PRODUCT(OFFSET('Since Inception Returns'!$B$79,0,A103-2,-12))-1))</f>
        <v/>
      </c>
      <c r="Q103" s="249" t="str" cm="1">
        <f t="array" aca="1" ref="Q103" ca="1">IF(INDEX('Since Inception Returns'!$B$68:$AAA$68,1,A103-1)="","",IF(INDEX('Since Inception Returns'!$B$56:$AAA$56,1,A103-1)="",PRODUCT(OFFSET('Since Inception Returns'!$B$67,0,A103-2,-12),VLOOKUP("First Wealth Relative",'Since Inception Returns'!$B:$AAA,'Calendar Year Return'!A103-1,FALSE))-1,PRODUCT(OFFSET('Since Inception Returns'!$B$67,0,A103-2,-12))-1))</f>
        <v/>
      </c>
    </row>
    <row r="104" spans="1:17" hidden="1">
      <c r="A104" s="184"/>
      <c r="B104" s="184">
        <v>60</v>
      </c>
      <c r="C104" s="238" t="s">
        <v>218</v>
      </c>
      <c r="D104" s="91" t="s">
        <v>214</v>
      </c>
      <c r="E104" s="229" t="s">
        <v>219</v>
      </c>
      <c r="F104" s="249" cm="1">
        <f t="array" aca="1" ref="F104" ca="1">IF(INDEX('Since Inception (BM)'!$B$188:$AAA$188,1,B104-1)="",PRODUCT(OFFSET('Since Inception (BM)'!$B$199,0,B104-2,-12),VLOOKUP("First Wealth Relative",'Since Inception (BM)'!$B:$AAA,'Calendar Year Return'!B104-1,FALSE))-1,PRODUCT(OFFSET('Since Inception (BM)'!$B$199,0,B104-2,-12))-1)</f>
        <v>0.13153995360872339</v>
      </c>
      <c r="G104" s="249" cm="1">
        <f t="array" aca="1" ref="G104" ca="1">IF(INDEX('Since Inception (BM)'!$B$188:$AAA$188,1,B104-1)="","",IF(INDEX('Since Inception (BM)'!$B$176:$AAA$176,1,B104-1)="",PRODUCT(OFFSET('Since Inception (BM)'!$B$187,0,B104-2,-12),VLOOKUP("First Wealth Relative",'Since Inception (BM)'!$B:$AAA,'Calendar Year Return'!B104-1,FALSE))-1,PRODUCT(OFFSET('Since Inception (BM)'!$B$187,0,B104-2,-12))-1))</f>
        <v>-7.7842666327561205E-2</v>
      </c>
      <c r="H104" s="249" t="str" cm="1">
        <f t="array" aca="1" ref="H104" ca="1">IF(INDEX('Since Inception (BM)'!$B$176:$AAA$176,1,B104-1)="","",IF(INDEX('Since Inception (BM)'!$B$164:$AAA$164,1,B104-1)="",PRODUCT(OFFSET('Since Inception (BM)'!$B$175,0,B104-2,-12),VLOOKUP("First Wealth Relative",'Since Inception (BM)'!$B:$AAA,'Calendar Year Return'!B104-1,FALSE))-1,PRODUCT(OFFSET('Since Inception (BM)'!$B$175,0,B104-2,-12))-1))</f>
        <v/>
      </c>
      <c r="I104" s="249" t="str" cm="1">
        <f t="array" aca="1" ref="I104" ca="1">IF(INDEX('Since Inception (BM)'!$B$164:$AAA$164,1,B104-1)="","",IF(INDEX('Since Inception (BM)'!$B$152:$AAA$152,1,B104-1)="",PRODUCT(OFFSET('Since Inception (BM)'!$B$163,0,B104-2,-12),VLOOKUP("First Wealth Relative",'Since Inception (BM)'!$B:$AAA,'Calendar Year Return'!B104-1,FALSE))-1,PRODUCT(OFFSET('Since Inception (BM)'!$B$163,0,B104-2,-12))-1))</f>
        <v/>
      </c>
      <c r="J104" s="249" t="str" cm="1">
        <f t="array" aca="1" ref="J104" ca="1">IF(INDEX('Since Inception (BM)'!$B$152:$AAA$152,1,B104-1)="","",IF(INDEX('Since Inception (BM)'!$B$140:$AAA$140,1,B104-1)="",PRODUCT(OFFSET('Since Inception (BM)'!$B$151,0,B104-2,-12),VLOOKUP("First Wealth Relative",'Since Inception (BM)'!$B:$AAA,'Calendar Year Return'!B104-1,FALSE))-1,PRODUCT(OFFSET('Since Inception (BM)'!$B$151,0,B104-2,-12))-1))</f>
        <v/>
      </c>
      <c r="K104" s="249" t="str" cm="1">
        <f t="array" aca="1" ref="K104" ca="1">IF(INDEX('Since Inception (BM)'!$B$140:$AAA$140,1,B104-1)="","",IF(INDEX('Since Inception (BM)'!$B$128:$AAA$128,1,B104-1)="",PRODUCT(OFFSET('Since Inception (BM)'!$B$139,0,B104-2,-12),VLOOKUP("First Wealth Relative",'Since Inception (BM)'!$B:$AAA,'Calendar Year Return'!B104-1,FALSE))-1,PRODUCT(OFFSET('Since Inception (BM)'!$B$139,0,B104-2,-12))-1))</f>
        <v/>
      </c>
      <c r="L104" s="249" t="str" cm="1">
        <f t="array" aca="1" ref="L104" ca="1">IF(INDEX('Since Inception (BM)'!$B$128:$AAA$128,1,B104-1)="","",IF(INDEX('Since Inception (BM)'!$B$116:$AAA$116,1,B104-1)="",PRODUCT(OFFSET('Since Inception (BM)'!$B$127,0,B104-2,-12),VLOOKUP("First Wealth Relative",'Since Inception (BM)'!$B:$AAA,'Calendar Year Return'!B104-1,FALSE))-1,PRODUCT(OFFSET('Since Inception (BM)'!$B$127,0,B104-2,-12))-1))</f>
        <v/>
      </c>
      <c r="M104" s="249" t="str" cm="1">
        <f t="array" aca="1" ref="M104" ca="1">IF(INDEX('Since Inception (BM)'!$B$116:$AAA$116,1,B104-1)="","",IF(INDEX('Since Inception (BM)'!$B$104:$AAA$104,1,B104-1)="",PRODUCT(OFFSET('Since Inception (BM)'!$B$115,0,B104-2,-12),VLOOKUP("First Wealth Relative",'Since Inception (BM)'!$B:$AAA,'Calendar Year Return'!B104-1,FALSE))-1,PRODUCT(OFFSET('Since Inception (BM)'!$B$115,0,B104-2,-12))-1))</f>
        <v/>
      </c>
      <c r="N104" s="249" t="str" cm="1">
        <f t="array" aca="1" ref="N104" ca="1">IF(INDEX('Since Inception (BM)'!$B$104:$AAA$104,1,B104-1)="","",IF(INDEX('Since Inception (BM)'!$B$92:$AAA$92,1,B104-1)="",PRODUCT(OFFSET('Since Inception (BM)'!$B$103,0,B104-2,-12),VLOOKUP("First Wealth Relative",'Since Inception (BM)'!$B:$AAA,'Calendar Year Return'!B104-1,FALSE))-1,PRODUCT(OFFSET('Since Inception (BM)'!$B$103,0,B104-2,-12))-1))</f>
        <v/>
      </c>
      <c r="O104" s="249" t="str" cm="1">
        <f t="array" aca="1" ref="O104" ca="1">IF(INDEX('Since Inception (BM)'!$B$92:$AAA$92,1,B104-1)="","",IF(INDEX('Since Inception (BM)'!$B$80:$AAA$80,1,B104-1)="",PRODUCT(OFFSET('Since Inception (BM)'!$B$91,0,B104-2,-12),VLOOKUP("First Wealth Relative",'Since Inception (BM)'!$B:$AAA,'Calendar Year Return'!B104-1,FALSE))-1,PRODUCT(OFFSET('Since Inception (BM)'!$B$91,0,B104-2,-12))-1))</f>
        <v/>
      </c>
      <c r="P104" s="249" t="str" cm="1">
        <f t="array" aca="1" ref="P104" ca="1">IF(INDEX('Since Inception (BM)'!$B$80:$AAA$80,1,B104-1)="","",IF(INDEX('Since Inception (BM)'!$B$68:$AAA$68,1,B104-1)="",PRODUCT(OFFSET('Since Inception (BM)'!$B$79,0,B104-2,-12),VLOOKUP("First Wealth Relative",'Since Inception (BM)'!$B:$AAA,'Calendar Year Return'!B104-1,FALSE))-1,PRODUCT(OFFSET('Since Inception (BM)'!$B$79,0,B104-2,-12))-1))</f>
        <v/>
      </c>
      <c r="Q104" s="249" t="str" cm="1">
        <f t="array" aca="1" ref="Q104" ca="1">IF(INDEX('Since Inception (BM)'!$B$68:$AAA$68,1,B104-1)="","",IF(INDEX('Since Inception (BM)'!$B$56:$AAA$56,1,B104-1)="",PRODUCT(OFFSET('Since Inception (BM)'!$B$67,0,B104-2,-12),VLOOKUP("First Wealth Relative",'Since Inception (BM)'!$B:$AAA,'Calendar Year Return'!B104-1,FALSE))-1,PRODUCT(OFFSET('Since Inception (BM)'!$B$67,0,B104-2,-12))-1))</f>
        <v/>
      </c>
    </row>
    <row r="105" spans="1:17" hidden="1">
      <c r="A105" s="184">
        <v>60</v>
      </c>
      <c r="B105" s="184"/>
      <c r="C105" s="238" t="s">
        <v>220</v>
      </c>
      <c r="D105" s="91" t="s">
        <v>221</v>
      </c>
      <c r="E105" s="91" t="s">
        <v>222</v>
      </c>
      <c r="F105" s="249" cm="1">
        <f t="array" aca="1" ref="F105" ca="1">IF(INDEX('Since Inception Returns'!$B$188:$AAA$188,1,A105-1)="",PRODUCT(OFFSET('Since Inception Returns'!$B$199,0,A105-2,-12),VLOOKUP("First Wealth Relative",'Since Inception Returns'!$B:$AAA,'Calendar Year Return'!A105-1,FALSE))-1,PRODUCT(OFFSET('Since Inception Returns'!$B$199,0,A105-2,-12))-1)</f>
        <v>0.29694299400991997</v>
      </c>
      <c r="G105" s="249" cm="1">
        <f t="array" aca="1" ref="G105" ca="1">IF(INDEX('Since Inception Returns'!$B$188:$AAA$188,1,A105-1)="","",IF(INDEX('Since Inception Returns'!$B$176:$AAA$176,1,A105-1)="",PRODUCT(OFFSET('Since Inception Returns'!$B$187,0,A105-2,-12),VLOOKUP("First Wealth Relative",'Since Inception Returns'!$B:$AAA,'Calendar Year Return'!A105-1,FALSE))-1,PRODUCT(OFFSET('Since Inception Returns'!$B$187,0,A105-2,-12))-1))</f>
        <v>-0.13378376731357466</v>
      </c>
      <c r="H105" s="249" t="str" cm="1">
        <f t="array" aca="1" ref="H105" ca="1">IF(INDEX('Since Inception Returns'!$B$176:$AAA$176,1,A105-1)="","",IF(INDEX('Since Inception Returns'!$B$164:$AAA$164,1,A105-1)="",PRODUCT(OFFSET('Since Inception Returns'!$B$175,0,A105-2,-12),VLOOKUP("First Wealth Relative",'Since Inception Returns'!$B:$AAA,'Calendar Year Return'!A105-1,FALSE))-1,PRODUCT(OFFSET('Since Inception Returns'!$B$175,0,A105-2,-12))-1))</f>
        <v/>
      </c>
      <c r="I105" s="249" t="str" cm="1">
        <f t="array" aca="1" ref="I105" ca="1">IF(INDEX('Since Inception Returns'!$B$164:$AAA$164,1,A105-1)="","",IF(INDEX('Since Inception Returns'!$B$152:$AAA$152,1,A105-1)="",PRODUCT(OFFSET('Since Inception Returns'!$B$163,0,A105-2,-12),VLOOKUP("First Wealth Relative",'Since Inception Returns'!$B:$AAA,'Calendar Year Return'!A105-1,FALSE))-1,PRODUCT(OFFSET('Since Inception Returns'!$B$163,0,A105-2,-12))-1))</f>
        <v/>
      </c>
      <c r="J105" s="249" t="str" cm="1">
        <f t="array" aca="1" ref="J105" ca="1">IF(INDEX('Since Inception Returns'!$B$152:$AAA$152,1,A105-1)="","",IF(INDEX('Since Inception Returns'!$B$140:$AAA$140,1,A105-1)="",PRODUCT(OFFSET('Since Inception Returns'!$B$151,0,A105-2,-12),VLOOKUP("First Wealth Relative",'Since Inception Returns'!$B:$AAA,'Calendar Year Return'!A105-1,FALSE))-1,PRODUCT(OFFSET('Since Inception Returns'!$B$151,0,A105-2,-12))-1))</f>
        <v/>
      </c>
      <c r="K105" s="249" t="str" cm="1">
        <f t="array" aca="1" ref="K105" ca="1">IF(INDEX('Since Inception Returns'!$B$140:$AAA$140,1,A105-1)="","",IF(INDEX('Since Inception Returns'!$B$128:$AAA$128,1,A105-1)="",PRODUCT(OFFSET('Since Inception Returns'!$B$139,0,A105-2,-12),VLOOKUP("First Wealth Relative",'Since Inception Returns'!$B:$AAA,'Calendar Year Return'!A105-1,FALSE))-1,PRODUCT(OFFSET('Since Inception Returns'!$B$139,0,A105-2,-12))-1))</f>
        <v/>
      </c>
      <c r="L105" s="249" t="str" cm="1">
        <f t="array" aca="1" ref="L105" ca="1">IF(INDEX('Since Inception Returns'!$B$128:$AAA$128,1,A105-1)="","",IF(INDEX('Since Inception Returns'!$B$116:$AAA$116,1,A105-1)="",PRODUCT(OFFSET('Since Inception Returns'!$B$127,0,A105-2,-12),VLOOKUP("First Wealth Relative",'Since Inception Returns'!$B:$AAA,'Calendar Year Return'!A105-1,FALSE))-1,PRODUCT(OFFSET('Since Inception Returns'!$B$127,0,A105-2,-12))-1))</f>
        <v/>
      </c>
      <c r="M105" s="249" t="str" cm="1">
        <f t="array" aca="1" ref="M105" ca="1">IF(INDEX('Since Inception Returns'!$B$116:$AAA$116,1,A105-1)="","",IF(INDEX('Since Inception Returns'!$B$104:$AAA$104,1,A105-1)="",PRODUCT(OFFSET('Since Inception Returns'!$B$115,0,A105-2,-12),VLOOKUP("First Wealth Relative",'Since Inception Returns'!$B:$AAA,'Calendar Year Return'!A105-1,FALSE))-1,PRODUCT(OFFSET('Since Inception Returns'!$B$115,0,A105-2,-12))-1))</f>
        <v/>
      </c>
      <c r="N105" s="249" t="str" cm="1">
        <f t="array" aca="1" ref="N105" ca="1">IF(INDEX('Since Inception Returns'!$B$104:$AAA$104,1,A105-1)="","",IF(INDEX('Since Inception Returns'!$B$92:$AAA$92,1,A105-1)="",PRODUCT(OFFSET('Since Inception Returns'!$B$103,0,A105-2,-12),VLOOKUP("First Wealth Relative",'Since Inception Returns'!$B:$AAA,'Calendar Year Return'!A105-1,FALSE))-1,PRODUCT(OFFSET('Since Inception Returns'!$B$103,0,A105-2,-12))-1))</f>
        <v/>
      </c>
      <c r="O105" s="249" t="str" cm="1">
        <f t="array" aca="1" ref="O105" ca="1">IF(INDEX('Since Inception Returns'!$B$92:$AAA$92,1,A105-1)="","",IF(INDEX('Since Inception Returns'!$B$80:$AAA$80,1,A105-1)="",PRODUCT(OFFSET('Since Inception Returns'!$B$91,0,A105-2,-12),VLOOKUP("First Wealth Relative",'Since Inception Returns'!$B:$AAA,'Calendar Year Return'!A105-1,FALSE))-1,PRODUCT(OFFSET('Since Inception Returns'!$B$91,0,A105-2,-12))-1))</f>
        <v/>
      </c>
      <c r="P105" s="249" t="str" cm="1">
        <f t="array" aca="1" ref="P105" ca="1">IF(INDEX('Since Inception Returns'!$B$80:$AAA$80,1,A105-1)="","",IF(INDEX('Since Inception Returns'!$B$68:$AAA$68,1,A105-1)="",PRODUCT(OFFSET('Since Inception Returns'!$B$79,0,A105-2,-12),VLOOKUP("First Wealth Relative",'Since Inception Returns'!$B:$AAA,'Calendar Year Return'!A105-1,FALSE))-1,PRODUCT(OFFSET('Since Inception Returns'!$B$79,0,A105-2,-12))-1))</f>
        <v/>
      </c>
      <c r="Q105" s="249" t="str" cm="1">
        <f t="array" aca="1" ref="Q105" ca="1">IF(INDEX('Since Inception Returns'!$B$68:$AAA$68,1,A105-1)="","",IF(INDEX('Since Inception Returns'!$B$56:$AAA$56,1,A105-1)="",PRODUCT(OFFSET('Since Inception Returns'!$B$67,0,A105-2,-12),VLOOKUP("First Wealth Relative",'Since Inception Returns'!$B:$AAA,'Calendar Year Return'!A105-1,FALSE))-1,PRODUCT(OFFSET('Since Inception Returns'!$B$67,0,A105-2,-12))-1))</f>
        <v/>
      </c>
    </row>
    <row r="106" spans="1:17" hidden="1">
      <c r="A106" s="184">
        <v>61</v>
      </c>
      <c r="B106" s="184"/>
      <c r="C106" s="238" t="s">
        <v>223</v>
      </c>
      <c r="D106" s="91" t="s">
        <v>224</v>
      </c>
      <c r="E106" s="91" t="s">
        <v>222</v>
      </c>
      <c r="F106" s="249" cm="1">
        <f t="array" aca="1" ref="F106" ca="1">IF(INDEX('Since Inception Returns'!$B$188:$AAA$188,1,A106-1)="",PRODUCT(OFFSET('Since Inception Returns'!$B$199,0,A106-2,-12),VLOOKUP("First Wealth Relative",'Since Inception Returns'!$B:$AAA,'Calendar Year Return'!A106-1,FALSE))-1,PRODUCT(OFFSET('Since Inception Returns'!$B$199,0,A106-2,-12))-1)</f>
        <v>0.35809549180664479</v>
      </c>
      <c r="G106" s="249" cm="1">
        <f t="array" aca="1" ref="G106" ca="1">IF(INDEX('Since Inception Returns'!$B$188:$AAA$188,1,A106-1)="","",IF(INDEX('Since Inception Returns'!$B$176:$AAA$176,1,A106-1)="",PRODUCT(OFFSET('Since Inception Returns'!$B$187,0,A106-2,-12),VLOOKUP("First Wealth Relative",'Since Inception Returns'!$B:$AAA,'Calendar Year Return'!A106-1,FALSE))-1,PRODUCT(OFFSET('Since Inception Returns'!$B$187,0,A106-2,-12))-1))</f>
        <v>-0.17810305458802944</v>
      </c>
      <c r="H106" s="249" t="str" cm="1">
        <f t="array" aca="1" ref="H106" ca="1">IF(INDEX('Since Inception Returns'!$B$176:$AAA$176,1,A106-1)="","",IF(INDEX('Since Inception Returns'!$B$164:$AAA$164,1,A106-1)="",PRODUCT(OFFSET('Since Inception Returns'!$B$175,0,A106-2,-12),VLOOKUP("First Wealth Relative",'Since Inception Returns'!$B:$AAA,'Calendar Year Return'!A106-1,FALSE))-1,PRODUCT(OFFSET('Since Inception Returns'!$B$175,0,A106-2,-12))-1))</f>
        <v/>
      </c>
      <c r="I106" s="249" t="str" cm="1">
        <f t="array" aca="1" ref="I106" ca="1">IF(INDEX('Since Inception Returns'!$B$164:$AAA$164,1,A106-1)="","",IF(INDEX('Since Inception Returns'!$B$152:$AAA$152,1,A106-1)="",PRODUCT(OFFSET('Since Inception Returns'!$B$163,0,A106-2,-12),VLOOKUP("First Wealth Relative",'Since Inception Returns'!$B:$AAA,'Calendar Year Return'!A106-1,FALSE))-1,PRODUCT(OFFSET('Since Inception Returns'!$B$163,0,A106-2,-12))-1))</f>
        <v/>
      </c>
      <c r="J106" s="249" t="str" cm="1">
        <f t="array" aca="1" ref="J106" ca="1">IF(INDEX('Since Inception Returns'!$B$152:$AAA$152,1,A106-1)="","",IF(INDEX('Since Inception Returns'!$B$140:$AAA$140,1,A106-1)="",PRODUCT(OFFSET('Since Inception Returns'!$B$151,0,A106-2,-12),VLOOKUP("First Wealth Relative",'Since Inception Returns'!$B:$AAA,'Calendar Year Return'!A106-1,FALSE))-1,PRODUCT(OFFSET('Since Inception Returns'!$B$151,0,A106-2,-12))-1))</f>
        <v/>
      </c>
      <c r="K106" s="249" t="str" cm="1">
        <f t="array" aca="1" ref="K106" ca="1">IF(INDEX('Since Inception Returns'!$B$140:$AAA$140,1,A106-1)="","",IF(INDEX('Since Inception Returns'!$B$128:$AAA$128,1,A106-1)="",PRODUCT(OFFSET('Since Inception Returns'!$B$139,0,A106-2,-12),VLOOKUP("First Wealth Relative",'Since Inception Returns'!$B:$AAA,'Calendar Year Return'!A106-1,FALSE))-1,PRODUCT(OFFSET('Since Inception Returns'!$B$139,0,A106-2,-12))-1))</f>
        <v/>
      </c>
      <c r="L106" s="249" t="str" cm="1">
        <f t="array" aca="1" ref="L106" ca="1">IF(INDEX('Since Inception Returns'!$B$128:$AAA$128,1,A106-1)="","",IF(INDEX('Since Inception Returns'!$B$116:$AAA$116,1,A106-1)="",PRODUCT(OFFSET('Since Inception Returns'!$B$127,0,A106-2,-12),VLOOKUP("First Wealth Relative",'Since Inception Returns'!$B:$AAA,'Calendar Year Return'!A106-1,FALSE))-1,PRODUCT(OFFSET('Since Inception Returns'!$B$127,0,A106-2,-12))-1))</f>
        <v/>
      </c>
      <c r="M106" s="249" t="str" cm="1">
        <f t="array" aca="1" ref="M106" ca="1">IF(INDEX('Since Inception Returns'!$B$116:$AAA$116,1,A106-1)="","",IF(INDEX('Since Inception Returns'!$B$104:$AAA$104,1,A106-1)="",PRODUCT(OFFSET('Since Inception Returns'!$B$115,0,A106-2,-12),VLOOKUP("First Wealth Relative",'Since Inception Returns'!$B:$AAA,'Calendar Year Return'!A106-1,FALSE))-1,PRODUCT(OFFSET('Since Inception Returns'!$B$115,0,A106-2,-12))-1))</f>
        <v/>
      </c>
      <c r="N106" s="249" t="str" cm="1">
        <f t="array" aca="1" ref="N106" ca="1">IF(INDEX('Since Inception Returns'!$B$104:$AAA$104,1,A106-1)="","",IF(INDEX('Since Inception Returns'!$B$92:$AAA$92,1,A106-1)="",PRODUCT(OFFSET('Since Inception Returns'!$B$103,0,A106-2,-12),VLOOKUP("First Wealth Relative",'Since Inception Returns'!$B:$AAA,'Calendar Year Return'!A106-1,FALSE))-1,PRODUCT(OFFSET('Since Inception Returns'!$B$103,0,A106-2,-12))-1))</f>
        <v/>
      </c>
      <c r="O106" s="249" t="str" cm="1">
        <f t="array" aca="1" ref="O106" ca="1">IF(INDEX('Since Inception Returns'!$B$92:$AAA$92,1,A106-1)="","",IF(INDEX('Since Inception Returns'!$B$80:$AAA$80,1,A106-1)="",PRODUCT(OFFSET('Since Inception Returns'!$B$91,0,A106-2,-12),VLOOKUP("First Wealth Relative",'Since Inception Returns'!$B:$AAA,'Calendar Year Return'!A106-1,FALSE))-1,PRODUCT(OFFSET('Since Inception Returns'!$B$91,0,A106-2,-12))-1))</f>
        <v/>
      </c>
      <c r="P106" s="249" t="str" cm="1">
        <f t="array" aca="1" ref="P106" ca="1">IF(INDEX('Since Inception Returns'!$B$80:$AAA$80,1,A106-1)="","",IF(INDEX('Since Inception Returns'!$B$68:$AAA$68,1,A106-1)="",PRODUCT(OFFSET('Since Inception Returns'!$B$79,0,A106-2,-12),VLOOKUP("First Wealth Relative",'Since Inception Returns'!$B:$AAA,'Calendar Year Return'!A106-1,FALSE))-1,PRODUCT(OFFSET('Since Inception Returns'!$B$79,0,A106-2,-12))-1))</f>
        <v/>
      </c>
      <c r="Q106" s="249" t="str" cm="1">
        <f t="array" aca="1" ref="Q106" ca="1">IF(INDEX('Since Inception Returns'!$B$68:$AAA$68,1,A106-1)="","",IF(INDEX('Since Inception Returns'!$B$56:$AAA$56,1,A106-1)="",PRODUCT(OFFSET('Since Inception Returns'!$B$67,0,A106-2,-12),VLOOKUP("First Wealth Relative",'Since Inception Returns'!$B:$AAA,'Calendar Year Return'!A106-1,FALSE))-1,PRODUCT(OFFSET('Since Inception Returns'!$B$67,0,A106-2,-12))-1))</f>
        <v/>
      </c>
    </row>
    <row r="107" spans="1:17" hidden="1">
      <c r="A107" s="230"/>
      <c r="B107" s="230">
        <v>62</v>
      </c>
      <c r="C107" s="238" t="s">
        <v>223</v>
      </c>
      <c r="D107" s="91" t="s">
        <v>224</v>
      </c>
      <c r="E107" s="229" t="s">
        <v>219</v>
      </c>
      <c r="F107" s="249" cm="1">
        <f t="array" aca="1" ref="F107" ca="1">IF(INDEX('Since Inception (BM)'!$B$188:$AAA$188,1,B107-1)="",PRODUCT(OFFSET('Since Inception (BM)'!$B$199,0,B107-2,-12),VLOOKUP("First Wealth Relative",'Since Inception (BM)'!$B:$AAA,'Calendar Year Return'!B107-1,FALSE))-1,PRODUCT(OFFSET('Since Inception (BM)'!$B$199,0,B107-2,-12))-1)</f>
        <v>0.13153995360872339</v>
      </c>
      <c r="G107" s="249" cm="1">
        <f t="array" aca="1" ref="G107" ca="1">IF(INDEX('Since Inception (BM)'!$B$188:$AAA$188,1,B107-1)="","",IF(INDEX('Since Inception (BM)'!$B$176:$AAA$176,1,B107-1)="",PRODUCT(OFFSET('Since Inception (BM)'!$B$187,0,B107-2,-12),VLOOKUP("First Wealth Relative",'Since Inception (BM)'!$B:$AAA,'Calendar Year Return'!B107-1,FALSE))-1,PRODUCT(OFFSET('Since Inception (BM)'!$B$187,0,B107-2,-12))-1))</f>
        <v>-7.7842666327561205E-2</v>
      </c>
      <c r="H107" s="249" t="str" cm="1">
        <f t="array" aca="1" ref="H107" ca="1">IF(INDEX('Since Inception (BM)'!$B$176:$AAA$176,1,B107-1)="","",IF(INDEX('Since Inception (BM)'!$B$164:$AAA$164,1,B107-1)="",PRODUCT(OFFSET('Since Inception (BM)'!$B$175,0,B107-2,-12),VLOOKUP("First Wealth Relative",'Since Inception (BM)'!$B:$AAA,'Calendar Year Return'!B107-1,FALSE))-1,PRODUCT(OFFSET('Since Inception (BM)'!$B$175,0,B107-2,-12))-1))</f>
        <v/>
      </c>
      <c r="I107" s="249" t="str" cm="1">
        <f t="array" aca="1" ref="I107" ca="1">IF(INDEX('Since Inception (BM)'!$B$164:$AAA$164,1,B107-1)="","",IF(INDEX('Since Inception (BM)'!$B$152:$AAA$152,1,B107-1)="",PRODUCT(OFFSET('Since Inception (BM)'!$B$163,0,B107-2,-12),VLOOKUP("First Wealth Relative",'Since Inception (BM)'!$B:$AAA,'Calendar Year Return'!B107-1,FALSE))-1,PRODUCT(OFFSET('Since Inception (BM)'!$B$163,0,B107-2,-12))-1))</f>
        <v/>
      </c>
      <c r="J107" s="249" t="str" cm="1">
        <f t="array" aca="1" ref="J107" ca="1">IF(INDEX('Since Inception (BM)'!$B$152:$AAA$152,1,B107-1)="","",IF(INDEX('Since Inception (BM)'!$B$140:$AAA$140,1,B107-1)="",PRODUCT(OFFSET('Since Inception (BM)'!$B$151,0,B107-2,-12),VLOOKUP("First Wealth Relative",'Since Inception (BM)'!$B:$AAA,'Calendar Year Return'!B107-1,FALSE))-1,PRODUCT(OFFSET('Since Inception (BM)'!$B$151,0,B107-2,-12))-1))</f>
        <v/>
      </c>
      <c r="K107" s="249" t="str" cm="1">
        <f t="array" aca="1" ref="K107" ca="1">IF(INDEX('Since Inception (BM)'!$B$140:$AAA$140,1,B107-1)="","",IF(INDEX('Since Inception (BM)'!$B$128:$AAA$128,1,B107-1)="",PRODUCT(OFFSET('Since Inception (BM)'!$B$139,0,B107-2,-12),VLOOKUP("First Wealth Relative",'Since Inception (BM)'!$B:$AAA,'Calendar Year Return'!B107-1,FALSE))-1,PRODUCT(OFFSET('Since Inception (BM)'!$B$139,0,B107-2,-12))-1))</f>
        <v/>
      </c>
      <c r="L107" s="249" t="str" cm="1">
        <f t="array" aca="1" ref="L107" ca="1">IF(INDEX('Since Inception (BM)'!$B$128:$AAA$128,1,B107-1)="","",IF(INDEX('Since Inception (BM)'!$B$116:$AAA$116,1,B107-1)="",PRODUCT(OFFSET('Since Inception (BM)'!$B$127,0,B107-2,-12),VLOOKUP("First Wealth Relative",'Since Inception (BM)'!$B:$AAA,'Calendar Year Return'!B107-1,FALSE))-1,PRODUCT(OFFSET('Since Inception (BM)'!$B$127,0,B107-2,-12))-1))</f>
        <v/>
      </c>
      <c r="M107" s="249" t="str" cm="1">
        <f t="array" aca="1" ref="M107" ca="1">IF(INDEX('Since Inception (BM)'!$B$116:$AAA$116,1,B107-1)="","",IF(INDEX('Since Inception (BM)'!$B$104:$AAA$104,1,B107-1)="",PRODUCT(OFFSET('Since Inception (BM)'!$B$115,0,B107-2,-12),VLOOKUP("First Wealth Relative",'Since Inception (BM)'!$B:$AAA,'Calendar Year Return'!B107-1,FALSE))-1,PRODUCT(OFFSET('Since Inception (BM)'!$B$115,0,B107-2,-12))-1))</f>
        <v/>
      </c>
      <c r="N107" s="249" t="str" cm="1">
        <f t="array" aca="1" ref="N107" ca="1">IF(INDEX('Since Inception (BM)'!$B$104:$AAA$104,1,B107-1)="","",IF(INDEX('Since Inception (BM)'!$B$92:$AAA$92,1,B107-1)="",PRODUCT(OFFSET('Since Inception (BM)'!$B$103,0,B107-2,-12),VLOOKUP("First Wealth Relative",'Since Inception (BM)'!$B:$AAA,'Calendar Year Return'!B107-1,FALSE))-1,PRODUCT(OFFSET('Since Inception (BM)'!$B$103,0,B107-2,-12))-1))</f>
        <v/>
      </c>
      <c r="O107" s="249" t="str" cm="1">
        <f t="array" aca="1" ref="O107" ca="1">IF(INDEX('Since Inception (BM)'!$B$92:$AAA$92,1,B107-1)="","",IF(INDEX('Since Inception (BM)'!$B$80:$AAA$80,1,B107-1)="",PRODUCT(OFFSET('Since Inception (BM)'!$B$91,0,B107-2,-12),VLOOKUP("First Wealth Relative",'Since Inception (BM)'!$B:$AAA,'Calendar Year Return'!B107-1,FALSE))-1,PRODUCT(OFFSET('Since Inception (BM)'!$B$91,0,B107-2,-12))-1))</f>
        <v/>
      </c>
      <c r="P107" s="249" t="str" cm="1">
        <f t="array" aca="1" ref="P107" ca="1">IF(INDEX('Since Inception (BM)'!$B$80:$AAA$80,1,B107-1)="","",IF(INDEX('Since Inception (BM)'!$B$68:$AAA$68,1,B107-1)="",PRODUCT(OFFSET('Since Inception (BM)'!$B$79,0,B107-2,-12),VLOOKUP("First Wealth Relative",'Since Inception (BM)'!$B:$AAA,'Calendar Year Return'!B107-1,FALSE))-1,PRODUCT(OFFSET('Since Inception (BM)'!$B$79,0,B107-2,-12))-1))</f>
        <v/>
      </c>
      <c r="Q107" s="249" t="str" cm="1">
        <f t="array" aca="1" ref="Q107" ca="1">IF(INDEX('Since Inception (BM)'!$B$68:$AAA$68,1,B107-1)="","",IF(INDEX('Since Inception (BM)'!$B$56:$AAA$56,1,B107-1)="",PRODUCT(OFFSET('Since Inception (BM)'!$B$67,0,B107-2,-12),VLOOKUP("First Wealth Relative",'Since Inception (BM)'!$B:$AAA,'Calendar Year Return'!B107-1,FALSE))-1,PRODUCT(OFFSET('Since Inception (BM)'!$B$67,0,B107-2,-12))-1))</f>
        <v/>
      </c>
    </row>
    <row r="108" spans="1:17" hidden="1">
      <c r="A108" s="184">
        <v>62</v>
      </c>
      <c r="B108" s="184"/>
      <c r="C108" s="238" t="s">
        <v>225</v>
      </c>
      <c r="D108" s="91" t="s">
        <v>226</v>
      </c>
      <c r="E108" s="91" t="s">
        <v>227</v>
      </c>
      <c r="F108" s="249" cm="1">
        <f t="array" aca="1" ref="F108" ca="1">IF(INDEX('Since Inception Returns'!$B$188:$AAA$188,1,A108-1)="",PRODUCT(OFFSET('Since Inception Returns'!$B$199,0,A108-2,-12),VLOOKUP("First Wealth Relative",'Since Inception Returns'!$B:$AAA,'Calendar Year Return'!A108-1,FALSE))-1,PRODUCT(OFFSET('Since Inception Returns'!$B$199,0,A108-2,-12))-1)</f>
        <v>6.6040984162463623E-2</v>
      </c>
      <c r="G108" s="249" cm="1">
        <f t="array" aca="1" ref="G108" ca="1">IF(INDEX('Since Inception Returns'!$B$188:$AAA$188,1,A108-1)="","",IF(INDEX('Since Inception Returns'!$B$176:$AAA$176,1,A108-1)="",PRODUCT(OFFSET('Since Inception Returns'!$B$187,0,A108-2,-12),VLOOKUP("First Wealth Relative",'Since Inception Returns'!$B:$AAA,'Calendar Year Return'!A108-1,FALSE))-1,PRODUCT(OFFSET('Since Inception Returns'!$B$187,0,A108-2,-12))-1))</f>
        <v>6.5662283315229386E-2</v>
      </c>
      <c r="H108" s="249" t="str" cm="1">
        <f t="array" aca="1" ref="H108" ca="1">IF(INDEX('Since Inception Returns'!$B$176:$AAA$176,1,A108-1)="","",IF(INDEX('Since Inception Returns'!$B$164:$AAA$164,1,A108-1)="",PRODUCT(OFFSET('Since Inception Returns'!$B$175,0,A108-2,-12),VLOOKUP("First Wealth Relative",'Since Inception Returns'!$B:$AAA,'Calendar Year Return'!A108-1,FALSE))-1,PRODUCT(OFFSET('Since Inception Returns'!$B$175,0,A108-2,-12))-1))</f>
        <v/>
      </c>
      <c r="I108" s="249" t="str" cm="1">
        <f t="array" aca="1" ref="I108" ca="1">IF(INDEX('Since Inception Returns'!$B$164:$AAA$164,1,A108-1)="","",IF(INDEX('Since Inception Returns'!$B$152:$AAA$152,1,A108-1)="",PRODUCT(OFFSET('Since Inception Returns'!$B$163,0,A108-2,-12),VLOOKUP("First Wealth Relative",'Since Inception Returns'!$B:$AAA,'Calendar Year Return'!A108-1,FALSE))-1,PRODUCT(OFFSET('Since Inception Returns'!$B$163,0,A108-2,-12))-1))</f>
        <v/>
      </c>
      <c r="J108" s="249" t="str" cm="1">
        <f t="array" aca="1" ref="J108" ca="1">IF(INDEX('Since Inception Returns'!$B$152:$AAA$152,1,A108-1)="","",IF(INDEX('Since Inception Returns'!$B$140:$AAA$140,1,A108-1)="",PRODUCT(OFFSET('Since Inception Returns'!$B$151,0,A108-2,-12),VLOOKUP("First Wealth Relative",'Since Inception Returns'!$B:$AAA,'Calendar Year Return'!A108-1,FALSE))-1,PRODUCT(OFFSET('Since Inception Returns'!$B$151,0,A108-2,-12))-1))</f>
        <v/>
      </c>
      <c r="K108" s="249" t="str" cm="1">
        <f t="array" aca="1" ref="K108" ca="1">IF(INDEX('Since Inception Returns'!$B$140:$AAA$140,1,A108-1)="","",IF(INDEX('Since Inception Returns'!$B$128:$AAA$128,1,A108-1)="",PRODUCT(OFFSET('Since Inception Returns'!$B$139,0,A108-2,-12),VLOOKUP("First Wealth Relative",'Since Inception Returns'!$B:$AAA,'Calendar Year Return'!A108-1,FALSE))-1,PRODUCT(OFFSET('Since Inception Returns'!$B$139,0,A108-2,-12))-1))</f>
        <v/>
      </c>
      <c r="L108" s="249" t="str" cm="1">
        <f t="array" aca="1" ref="L108" ca="1">IF(INDEX('Since Inception Returns'!$B$128:$AAA$128,1,A108-1)="","",IF(INDEX('Since Inception Returns'!$B$116:$AAA$116,1,A108-1)="",PRODUCT(OFFSET('Since Inception Returns'!$B$127,0,A108-2,-12),VLOOKUP("First Wealth Relative",'Since Inception Returns'!$B:$AAA,'Calendar Year Return'!A108-1,FALSE))-1,PRODUCT(OFFSET('Since Inception Returns'!$B$127,0,A108-2,-12))-1))</f>
        <v/>
      </c>
      <c r="M108" s="249" t="str" cm="1">
        <f t="array" aca="1" ref="M108" ca="1">IF(INDEX('Since Inception Returns'!$B$116:$AAA$116,1,A108-1)="","",IF(INDEX('Since Inception Returns'!$B$104:$AAA$104,1,A108-1)="",PRODUCT(OFFSET('Since Inception Returns'!$B$115,0,A108-2,-12),VLOOKUP("First Wealth Relative",'Since Inception Returns'!$B:$AAA,'Calendar Year Return'!A108-1,FALSE))-1,PRODUCT(OFFSET('Since Inception Returns'!$B$115,0,A108-2,-12))-1))</f>
        <v/>
      </c>
      <c r="N108" s="249" t="str" cm="1">
        <f t="array" aca="1" ref="N108" ca="1">IF(INDEX('Since Inception Returns'!$B$104:$AAA$104,1,A108-1)="","",IF(INDEX('Since Inception Returns'!$B$92:$AAA$92,1,A108-1)="",PRODUCT(OFFSET('Since Inception Returns'!$B$103,0,A108-2,-12),VLOOKUP("First Wealth Relative",'Since Inception Returns'!$B:$AAA,'Calendar Year Return'!A108-1,FALSE))-1,PRODUCT(OFFSET('Since Inception Returns'!$B$103,0,A108-2,-12))-1))</f>
        <v/>
      </c>
      <c r="O108" s="249" t="str" cm="1">
        <f t="array" aca="1" ref="O108" ca="1">IF(INDEX('Since Inception Returns'!$B$92:$AAA$92,1,A108-1)="","",IF(INDEX('Since Inception Returns'!$B$80:$AAA$80,1,A108-1)="",PRODUCT(OFFSET('Since Inception Returns'!$B$91,0,A108-2,-12),VLOOKUP("First Wealth Relative",'Since Inception Returns'!$B:$AAA,'Calendar Year Return'!A108-1,FALSE))-1,PRODUCT(OFFSET('Since Inception Returns'!$B$91,0,A108-2,-12))-1))</f>
        <v/>
      </c>
      <c r="P108" s="249" t="str" cm="1">
        <f t="array" aca="1" ref="P108" ca="1">IF(INDEX('Since Inception Returns'!$B$80:$AAA$80,1,A108-1)="","",IF(INDEX('Since Inception Returns'!$B$68:$AAA$68,1,A108-1)="",PRODUCT(OFFSET('Since Inception Returns'!$B$79,0,A108-2,-12),VLOOKUP("First Wealth Relative",'Since Inception Returns'!$B:$AAA,'Calendar Year Return'!A108-1,FALSE))-1,PRODUCT(OFFSET('Since Inception Returns'!$B$79,0,A108-2,-12))-1))</f>
        <v/>
      </c>
      <c r="Q108" s="249" t="str" cm="1">
        <f t="array" aca="1" ref="Q108" ca="1">IF(INDEX('Since Inception Returns'!$B$68:$AAA$68,1,A108-1)="","",IF(INDEX('Since Inception Returns'!$B$56:$AAA$56,1,A108-1)="",PRODUCT(OFFSET('Since Inception Returns'!$B$67,0,A108-2,-12),VLOOKUP("First Wealth Relative",'Since Inception Returns'!$B:$AAA,'Calendar Year Return'!A108-1,FALSE))-1,PRODUCT(OFFSET('Since Inception Returns'!$B$67,0,A108-2,-12))-1))</f>
        <v/>
      </c>
    </row>
    <row r="109" spans="1:17" hidden="1">
      <c r="A109" s="184">
        <v>63</v>
      </c>
      <c r="B109" s="184"/>
      <c r="C109" s="238" t="s">
        <v>228</v>
      </c>
      <c r="D109" s="91" t="s">
        <v>229</v>
      </c>
      <c r="E109" s="91" t="s">
        <v>227</v>
      </c>
      <c r="F109" s="249" cm="1">
        <f t="array" aca="1" ref="F109" ca="1">IF(INDEX('Since Inception Returns'!$B$188:$AAA$188,1,A109-1)="",PRODUCT(OFFSET('Since Inception Returns'!$B$199,0,A109-2,-12),VLOOKUP("First Wealth Relative",'Since Inception Returns'!$B:$AAA,'Calendar Year Return'!A109-1,FALSE))-1,PRODUCT(OFFSET('Since Inception Returns'!$B$199,0,A109-2,-12))-1)</f>
        <v>0.11641133360651379</v>
      </c>
      <c r="G109" s="249" cm="1">
        <f t="array" aca="1" ref="G109" ca="1">IF(INDEX('Since Inception Returns'!$B$188:$AAA$188,1,A109-1)="","",IF(INDEX('Since Inception Returns'!$B$176:$AAA$176,1,A109-1)="",PRODUCT(OFFSET('Since Inception Returns'!$B$187,0,A109-2,-12),VLOOKUP("First Wealth Relative",'Since Inception Returns'!$B:$AAA,'Calendar Year Return'!A109-1,FALSE))-1,PRODUCT(OFFSET('Since Inception Returns'!$B$187,0,A109-2,-12))-1))</f>
        <v>1.1068775470483461E-2</v>
      </c>
      <c r="H109" s="249" t="str" cm="1">
        <f t="array" aca="1" ref="H109" ca="1">IF(INDEX('Since Inception Returns'!$B$176:$AAA$176,1,A109-1)="","",IF(INDEX('Since Inception Returns'!$B$164:$AAA$164,1,A109-1)="",PRODUCT(OFFSET('Since Inception Returns'!$B$175,0,A109-2,-12),VLOOKUP("First Wealth Relative",'Since Inception Returns'!$B:$AAA,'Calendar Year Return'!A109-1,FALSE))-1,PRODUCT(OFFSET('Since Inception Returns'!$B$175,0,A109-2,-12))-1))</f>
        <v/>
      </c>
      <c r="I109" s="249" t="str" cm="1">
        <f t="array" aca="1" ref="I109" ca="1">IF(INDEX('Since Inception Returns'!$B$164:$AAA$164,1,A109-1)="","",IF(INDEX('Since Inception Returns'!$B$152:$AAA$152,1,A109-1)="",PRODUCT(OFFSET('Since Inception Returns'!$B$163,0,A109-2,-12),VLOOKUP("First Wealth Relative",'Since Inception Returns'!$B:$AAA,'Calendar Year Return'!A109-1,FALSE))-1,PRODUCT(OFFSET('Since Inception Returns'!$B$163,0,A109-2,-12))-1))</f>
        <v/>
      </c>
      <c r="J109" s="249" t="str" cm="1">
        <f t="array" aca="1" ref="J109" ca="1">IF(INDEX('Since Inception Returns'!$B$152:$AAA$152,1,A109-1)="","",IF(INDEX('Since Inception Returns'!$B$140:$AAA$140,1,A109-1)="",PRODUCT(OFFSET('Since Inception Returns'!$B$151,0,A109-2,-12),VLOOKUP("First Wealth Relative",'Since Inception Returns'!$B:$AAA,'Calendar Year Return'!A109-1,FALSE))-1,PRODUCT(OFFSET('Since Inception Returns'!$B$151,0,A109-2,-12))-1))</f>
        <v/>
      </c>
      <c r="K109" s="249" t="str" cm="1">
        <f t="array" aca="1" ref="K109" ca="1">IF(INDEX('Since Inception Returns'!$B$140:$AAA$140,1,A109-1)="","",IF(INDEX('Since Inception Returns'!$B$128:$AAA$128,1,A109-1)="",PRODUCT(OFFSET('Since Inception Returns'!$B$139,0,A109-2,-12),VLOOKUP("First Wealth Relative",'Since Inception Returns'!$B:$AAA,'Calendar Year Return'!A109-1,FALSE))-1,PRODUCT(OFFSET('Since Inception Returns'!$B$139,0,A109-2,-12))-1))</f>
        <v/>
      </c>
      <c r="L109" s="249" t="str" cm="1">
        <f t="array" aca="1" ref="L109" ca="1">IF(INDEX('Since Inception Returns'!$B$128:$AAA$128,1,A109-1)="","",IF(INDEX('Since Inception Returns'!$B$116:$AAA$116,1,A109-1)="",PRODUCT(OFFSET('Since Inception Returns'!$B$127,0,A109-2,-12),VLOOKUP("First Wealth Relative",'Since Inception Returns'!$B:$AAA,'Calendar Year Return'!A109-1,FALSE))-1,PRODUCT(OFFSET('Since Inception Returns'!$B$127,0,A109-2,-12))-1))</f>
        <v/>
      </c>
      <c r="M109" s="249" t="str" cm="1">
        <f t="array" aca="1" ref="M109" ca="1">IF(INDEX('Since Inception Returns'!$B$116:$AAA$116,1,A109-1)="","",IF(INDEX('Since Inception Returns'!$B$104:$AAA$104,1,A109-1)="",PRODUCT(OFFSET('Since Inception Returns'!$B$115,0,A109-2,-12),VLOOKUP("First Wealth Relative",'Since Inception Returns'!$B:$AAA,'Calendar Year Return'!A109-1,FALSE))-1,PRODUCT(OFFSET('Since Inception Returns'!$B$115,0,A109-2,-12))-1))</f>
        <v/>
      </c>
      <c r="N109" s="249" t="str" cm="1">
        <f t="array" aca="1" ref="N109" ca="1">IF(INDEX('Since Inception Returns'!$B$104:$AAA$104,1,A109-1)="","",IF(INDEX('Since Inception Returns'!$B$92:$AAA$92,1,A109-1)="",PRODUCT(OFFSET('Since Inception Returns'!$B$103,0,A109-2,-12),VLOOKUP("First Wealth Relative",'Since Inception Returns'!$B:$AAA,'Calendar Year Return'!A109-1,FALSE))-1,PRODUCT(OFFSET('Since Inception Returns'!$B$103,0,A109-2,-12))-1))</f>
        <v/>
      </c>
      <c r="O109" s="249" t="str" cm="1">
        <f t="array" aca="1" ref="O109" ca="1">IF(INDEX('Since Inception Returns'!$B$92:$AAA$92,1,A109-1)="","",IF(INDEX('Since Inception Returns'!$B$80:$AAA$80,1,A109-1)="",PRODUCT(OFFSET('Since Inception Returns'!$B$91,0,A109-2,-12),VLOOKUP("First Wealth Relative",'Since Inception Returns'!$B:$AAA,'Calendar Year Return'!A109-1,FALSE))-1,PRODUCT(OFFSET('Since Inception Returns'!$B$91,0,A109-2,-12))-1))</f>
        <v/>
      </c>
      <c r="P109" s="249" t="str" cm="1">
        <f t="array" aca="1" ref="P109" ca="1">IF(INDEX('Since Inception Returns'!$B$80:$AAA$80,1,A109-1)="","",IF(INDEX('Since Inception Returns'!$B$68:$AAA$68,1,A109-1)="",PRODUCT(OFFSET('Since Inception Returns'!$B$79,0,A109-2,-12),VLOOKUP("First Wealth Relative",'Since Inception Returns'!$B:$AAA,'Calendar Year Return'!A109-1,FALSE))-1,PRODUCT(OFFSET('Since Inception Returns'!$B$79,0,A109-2,-12))-1))</f>
        <v/>
      </c>
      <c r="Q109" s="249" t="str" cm="1">
        <f t="array" aca="1" ref="Q109" ca="1">IF(INDEX('Since Inception Returns'!$B$68:$AAA$68,1,A109-1)="","",IF(INDEX('Since Inception Returns'!$B$56:$AAA$56,1,A109-1)="",PRODUCT(OFFSET('Since Inception Returns'!$B$67,0,A109-2,-12),VLOOKUP("First Wealth Relative",'Since Inception Returns'!$B:$AAA,'Calendar Year Return'!A109-1,FALSE))-1,PRODUCT(OFFSET('Since Inception Returns'!$B$67,0,A109-2,-12))-1))</f>
        <v/>
      </c>
    </row>
    <row r="110" spans="1:17" hidden="1">
      <c r="A110" s="184"/>
      <c r="B110" s="184">
        <v>64</v>
      </c>
      <c r="C110" s="238" t="s">
        <v>230</v>
      </c>
      <c r="D110" s="91" t="s">
        <v>226</v>
      </c>
      <c r="E110" s="229" t="s">
        <v>206</v>
      </c>
      <c r="F110" s="249" cm="1">
        <f t="array" aca="1" ref="F110" ca="1">IF(INDEX('Since Inception (BM)'!$B$188:$AAA$188,1,B110-1)="",PRODUCT(OFFSET('Since Inception (BM)'!$B$199,0,B110-2,-12),VLOOKUP("First Wealth Relative",'Since Inception (BM)'!$B:$AAA,'Calendar Year Return'!B110-1,FALSE))-1,PRODUCT(OFFSET('Since Inception (BM)'!$B$199,0,B110-2,-12))-1)</f>
        <v>0.16408822699229808</v>
      </c>
      <c r="G110" s="249" cm="1">
        <f t="array" aca="1" ref="G110" ca="1">IF(INDEX('Since Inception (BM)'!$B$188:$AAA$188,1,B110-1)="","",IF(INDEX('Since Inception (BM)'!$B$176:$AAA$176,1,B110-1)="",PRODUCT(OFFSET('Since Inception (BM)'!$B$187,0,B110-2,-12),VLOOKUP("First Wealth Relative",'Since Inception (BM)'!$B:$AAA,'Calendar Year Return'!B110-1,FALSE))-1,PRODUCT(OFFSET('Since Inception (BM)'!$B$187,0,B110-2,-12))-1))</f>
        <v>6.9688865884518503E-2</v>
      </c>
      <c r="H110" s="249" t="str" cm="1">
        <f t="array" aca="1" ref="H110" ca="1">IF(INDEX('Since Inception (BM)'!$B$176:$AAA$176,1,B110-1)="","",IF(INDEX('Since Inception (BM)'!$B$164:$AAA$164,1,B110-1)="",PRODUCT(OFFSET('Since Inception (BM)'!$B$175,0,B110-2,-12),VLOOKUP("First Wealth Relative",'Since Inception (BM)'!$B:$AAA,'Calendar Year Return'!B110-1,FALSE))-1,PRODUCT(OFFSET('Since Inception (BM)'!$B$175,0,B110-2,-12))-1))</f>
        <v/>
      </c>
      <c r="I110" s="249" t="str" cm="1">
        <f t="array" aca="1" ref="I110" ca="1">IF(INDEX('Since Inception (BM)'!$B$164:$AAA$164,1,B110-1)="","",IF(INDEX('Since Inception (BM)'!$B$152:$AAA$152,1,B110-1)="",PRODUCT(OFFSET('Since Inception (BM)'!$B$163,0,B110-2,-12),VLOOKUP("First Wealth Relative",'Since Inception (BM)'!$B:$AAA,'Calendar Year Return'!B110-1,FALSE))-1,PRODUCT(OFFSET('Since Inception (BM)'!$B$163,0,B110-2,-12))-1))</f>
        <v/>
      </c>
      <c r="J110" s="249" t="str" cm="1">
        <f t="array" aca="1" ref="J110" ca="1">IF(INDEX('Since Inception (BM)'!$B$152:$AAA$152,1,B110-1)="","",IF(INDEX('Since Inception (BM)'!$B$140:$AAA$140,1,B110-1)="",PRODUCT(OFFSET('Since Inception (BM)'!$B$151,0,B110-2,-12),VLOOKUP("First Wealth Relative",'Since Inception (BM)'!$B:$AAA,'Calendar Year Return'!B110-1,FALSE))-1,PRODUCT(OFFSET('Since Inception (BM)'!$B$151,0,B110-2,-12))-1))</f>
        <v/>
      </c>
      <c r="K110" s="249" t="str" cm="1">
        <f t="array" aca="1" ref="K110" ca="1">IF(INDEX('Since Inception (BM)'!$B$140:$AAA$140,1,B110-1)="","",IF(INDEX('Since Inception (BM)'!$B$128:$AAA$128,1,B110-1)="",PRODUCT(OFFSET('Since Inception (BM)'!$B$139,0,B110-2,-12),VLOOKUP("First Wealth Relative",'Since Inception (BM)'!$B:$AAA,'Calendar Year Return'!B110-1,FALSE))-1,PRODUCT(OFFSET('Since Inception (BM)'!$B$139,0,B110-2,-12))-1))</f>
        <v/>
      </c>
      <c r="L110" s="249" t="str" cm="1">
        <f t="array" aca="1" ref="L110" ca="1">IF(INDEX('Since Inception (BM)'!$B$128:$AAA$128,1,B110-1)="","",IF(INDEX('Since Inception (BM)'!$B$116:$AAA$116,1,B110-1)="",PRODUCT(OFFSET('Since Inception (BM)'!$B$127,0,B110-2,-12),VLOOKUP("First Wealth Relative",'Since Inception (BM)'!$B:$AAA,'Calendar Year Return'!B110-1,FALSE))-1,PRODUCT(OFFSET('Since Inception (BM)'!$B$127,0,B110-2,-12))-1))</f>
        <v/>
      </c>
      <c r="M110" s="249" t="str" cm="1">
        <f t="array" aca="1" ref="M110" ca="1">IF(INDEX('Since Inception (BM)'!$B$116:$AAA$116,1,B110-1)="","",IF(INDEX('Since Inception (BM)'!$B$104:$AAA$104,1,B110-1)="",PRODUCT(OFFSET('Since Inception (BM)'!$B$115,0,B110-2,-12),VLOOKUP("First Wealth Relative",'Since Inception (BM)'!$B:$AAA,'Calendar Year Return'!B110-1,FALSE))-1,PRODUCT(OFFSET('Since Inception (BM)'!$B$115,0,B110-2,-12))-1))</f>
        <v/>
      </c>
      <c r="N110" s="249" t="str" cm="1">
        <f t="array" aca="1" ref="N110" ca="1">IF(INDEX('Since Inception (BM)'!$B$104:$AAA$104,1,B110-1)="","",IF(INDEX('Since Inception (BM)'!$B$92:$AAA$92,1,B110-1)="",PRODUCT(OFFSET('Since Inception (BM)'!$B$103,0,B110-2,-12),VLOOKUP("First Wealth Relative",'Since Inception (BM)'!$B:$AAA,'Calendar Year Return'!B110-1,FALSE))-1,PRODUCT(OFFSET('Since Inception (BM)'!$B$103,0,B110-2,-12))-1))</f>
        <v/>
      </c>
      <c r="O110" s="249" t="str" cm="1">
        <f t="array" aca="1" ref="O110" ca="1">IF(INDEX('Since Inception (BM)'!$B$92:$AAA$92,1,B110-1)="","",IF(INDEX('Since Inception (BM)'!$B$80:$AAA$80,1,B110-1)="",PRODUCT(OFFSET('Since Inception (BM)'!$B$91,0,B110-2,-12),VLOOKUP("First Wealth Relative",'Since Inception (BM)'!$B:$AAA,'Calendar Year Return'!B110-1,FALSE))-1,PRODUCT(OFFSET('Since Inception (BM)'!$B$91,0,B110-2,-12))-1))</f>
        <v/>
      </c>
      <c r="P110" s="249" t="str" cm="1">
        <f t="array" aca="1" ref="P110" ca="1">IF(INDEX('Since Inception (BM)'!$B$80:$AAA$80,1,B110-1)="","",IF(INDEX('Since Inception (BM)'!$B$68:$AAA$68,1,B110-1)="",PRODUCT(OFFSET('Since Inception (BM)'!$B$79,0,B110-2,-12),VLOOKUP("First Wealth Relative",'Since Inception (BM)'!$B:$AAA,'Calendar Year Return'!B110-1,FALSE))-1,PRODUCT(OFFSET('Since Inception (BM)'!$B$79,0,B110-2,-12))-1))</f>
        <v/>
      </c>
      <c r="Q110" s="249" t="str" cm="1">
        <f t="array" aca="1" ref="Q110" ca="1">IF(INDEX('Since Inception (BM)'!$B$68:$AAA$68,1,B110-1)="","",IF(INDEX('Since Inception (BM)'!$B$56:$AAA$56,1,B110-1)="",PRODUCT(OFFSET('Since Inception (BM)'!$B$67,0,B110-2,-12),VLOOKUP("First Wealth Relative",'Since Inception (BM)'!$B:$AAA,'Calendar Year Return'!B110-1,FALSE))-1,PRODUCT(OFFSET('Since Inception (BM)'!$B$67,0,B110-2,-12))-1))</f>
        <v/>
      </c>
    </row>
    <row r="111" spans="1:17" hidden="1">
      <c r="A111" s="184">
        <v>64</v>
      </c>
      <c r="B111" s="184"/>
      <c r="C111" s="238" t="s">
        <v>231</v>
      </c>
      <c r="D111" s="91" t="s">
        <v>232</v>
      </c>
      <c r="E111" s="91" t="s">
        <v>233</v>
      </c>
      <c r="F111" s="249" cm="1">
        <f t="array" aca="1" ref="F111" ca="1">IF(INDEX('Since Inception Returns'!$B$188:$AAA$188,1,A111-1)="",PRODUCT(OFFSET('Since Inception Returns'!$B$199,0,A111-2,-12),VLOOKUP("First Wealth Relative",'Since Inception Returns'!$B:$AAA,'Calendar Year Return'!A111-1,FALSE))-1,PRODUCT(OFFSET('Since Inception Returns'!$B$199,0,A111-2,-12))-1)</f>
        <v>8.9126751342350374E-2</v>
      </c>
      <c r="G111" s="249" cm="1">
        <f t="array" aca="1" ref="G111" ca="1">IF(INDEX('Since Inception Returns'!$B$188:$AAA$188,1,A111-1)="","",IF(INDEX('Since Inception Returns'!$B$176:$AAA$176,1,A111-1)="",PRODUCT(OFFSET('Since Inception Returns'!$B$187,0,A111-2,-12),VLOOKUP("First Wealth Relative",'Since Inception Returns'!$B:$AAA,'Calendar Year Return'!A111-1,FALSE))-1,PRODUCT(OFFSET('Since Inception Returns'!$B$187,0,A111-2,-12))-1))</f>
        <v>6.1192690805157879E-2</v>
      </c>
      <c r="H111" s="249" t="str" cm="1">
        <f t="array" aca="1" ref="H111" ca="1">IF(INDEX('Since Inception Returns'!$B$176:$AAA$176,1,A111-1)="","",IF(INDEX('Since Inception Returns'!$B$164:$AAA$164,1,A111-1)="",PRODUCT(OFFSET('Since Inception Returns'!$B$175,0,A111-2,-12),VLOOKUP("First Wealth Relative",'Since Inception Returns'!$B:$AAA,'Calendar Year Return'!A111-1,FALSE))-1,PRODUCT(OFFSET('Since Inception Returns'!$B$175,0,A111-2,-12))-1))</f>
        <v/>
      </c>
      <c r="I111" s="249" t="str" cm="1">
        <f t="array" aca="1" ref="I111" ca="1">IF(INDEX('Since Inception Returns'!$B$164:$AAA$164,1,A111-1)="","",IF(INDEX('Since Inception Returns'!$B$152:$AAA$152,1,A111-1)="",PRODUCT(OFFSET('Since Inception Returns'!$B$163,0,A111-2,-12),VLOOKUP("First Wealth Relative",'Since Inception Returns'!$B:$AAA,'Calendar Year Return'!A111-1,FALSE))-1,PRODUCT(OFFSET('Since Inception Returns'!$B$163,0,A111-2,-12))-1))</f>
        <v/>
      </c>
      <c r="J111" s="249" t="str" cm="1">
        <f t="array" aca="1" ref="J111" ca="1">IF(INDEX('Since Inception Returns'!$B$152:$AAA$152,1,A111-1)="","",IF(INDEX('Since Inception Returns'!$B$140:$AAA$140,1,A111-1)="",PRODUCT(OFFSET('Since Inception Returns'!$B$151,0,A111-2,-12),VLOOKUP("First Wealth Relative",'Since Inception Returns'!$B:$AAA,'Calendar Year Return'!A111-1,FALSE))-1,PRODUCT(OFFSET('Since Inception Returns'!$B$151,0,A111-2,-12))-1))</f>
        <v/>
      </c>
      <c r="K111" s="249" t="str" cm="1">
        <f t="array" aca="1" ref="K111" ca="1">IF(INDEX('Since Inception Returns'!$B$140:$AAA$140,1,A111-1)="","",IF(INDEX('Since Inception Returns'!$B$128:$AAA$128,1,A111-1)="",PRODUCT(OFFSET('Since Inception Returns'!$B$139,0,A111-2,-12),VLOOKUP("First Wealth Relative",'Since Inception Returns'!$B:$AAA,'Calendar Year Return'!A111-1,FALSE))-1,PRODUCT(OFFSET('Since Inception Returns'!$B$139,0,A111-2,-12))-1))</f>
        <v/>
      </c>
      <c r="L111" s="249" t="str" cm="1">
        <f t="array" aca="1" ref="L111" ca="1">IF(INDEX('Since Inception Returns'!$B$128:$AAA$128,1,A111-1)="","",IF(INDEX('Since Inception Returns'!$B$116:$AAA$116,1,A111-1)="",PRODUCT(OFFSET('Since Inception Returns'!$B$127,0,A111-2,-12),VLOOKUP("First Wealth Relative",'Since Inception Returns'!$B:$AAA,'Calendar Year Return'!A111-1,FALSE))-1,PRODUCT(OFFSET('Since Inception Returns'!$B$127,0,A111-2,-12))-1))</f>
        <v/>
      </c>
      <c r="M111" s="249" t="str" cm="1">
        <f t="array" aca="1" ref="M111" ca="1">IF(INDEX('Since Inception Returns'!$B$116:$AAA$116,1,A111-1)="","",IF(INDEX('Since Inception Returns'!$B$104:$AAA$104,1,A111-1)="",PRODUCT(OFFSET('Since Inception Returns'!$B$115,0,A111-2,-12),VLOOKUP("First Wealth Relative",'Since Inception Returns'!$B:$AAA,'Calendar Year Return'!A111-1,FALSE))-1,PRODUCT(OFFSET('Since Inception Returns'!$B$115,0,A111-2,-12))-1))</f>
        <v/>
      </c>
      <c r="N111" s="249" t="str" cm="1">
        <f t="array" aca="1" ref="N111" ca="1">IF(INDEX('Since Inception Returns'!$B$104:$AAA$104,1,A111-1)="","",IF(INDEX('Since Inception Returns'!$B$92:$AAA$92,1,A111-1)="",PRODUCT(OFFSET('Since Inception Returns'!$B$103,0,A111-2,-12),VLOOKUP("First Wealth Relative",'Since Inception Returns'!$B:$AAA,'Calendar Year Return'!A111-1,FALSE))-1,PRODUCT(OFFSET('Since Inception Returns'!$B$103,0,A111-2,-12))-1))</f>
        <v/>
      </c>
      <c r="O111" s="249" t="str" cm="1">
        <f t="array" aca="1" ref="O111" ca="1">IF(INDEX('Since Inception Returns'!$B$92:$AAA$92,1,A111-1)="","",IF(INDEX('Since Inception Returns'!$B$80:$AAA$80,1,A111-1)="",PRODUCT(OFFSET('Since Inception Returns'!$B$91,0,A111-2,-12),VLOOKUP("First Wealth Relative",'Since Inception Returns'!$B:$AAA,'Calendar Year Return'!A111-1,FALSE))-1,PRODUCT(OFFSET('Since Inception Returns'!$B$91,0,A111-2,-12))-1))</f>
        <v/>
      </c>
      <c r="P111" s="249" t="str" cm="1">
        <f t="array" aca="1" ref="P111" ca="1">IF(INDEX('Since Inception Returns'!$B$80:$AAA$80,1,A111-1)="","",IF(INDEX('Since Inception Returns'!$B$68:$AAA$68,1,A111-1)="",PRODUCT(OFFSET('Since Inception Returns'!$B$79,0,A111-2,-12),VLOOKUP("First Wealth Relative",'Since Inception Returns'!$B:$AAA,'Calendar Year Return'!A111-1,FALSE))-1,PRODUCT(OFFSET('Since Inception Returns'!$B$79,0,A111-2,-12))-1))</f>
        <v/>
      </c>
      <c r="Q111" s="249" t="str" cm="1">
        <f t="array" aca="1" ref="Q111" ca="1">IF(INDEX('Since Inception Returns'!$B$68:$AAA$68,1,A111-1)="","",IF(INDEX('Since Inception Returns'!$B$56:$AAA$56,1,A111-1)="",PRODUCT(OFFSET('Since Inception Returns'!$B$67,0,A111-2,-12),VLOOKUP("First Wealth Relative",'Since Inception Returns'!$B:$AAA,'Calendar Year Return'!A111-1,FALSE))-1,PRODUCT(OFFSET('Since Inception Returns'!$B$67,0,A111-2,-12))-1))</f>
        <v/>
      </c>
    </row>
    <row r="112" spans="1:17" hidden="1">
      <c r="A112" s="184">
        <v>65</v>
      </c>
      <c r="B112" s="184"/>
      <c r="C112" s="238" t="s">
        <v>234</v>
      </c>
      <c r="D112" s="91" t="s">
        <v>235</v>
      </c>
      <c r="E112" s="91" t="s">
        <v>233</v>
      </c>
      <c r="F112" s="249" cm="1">
        <f t="array" aca="1" ref="F112" ca="1">IF(INDEX('Since Inception Returns'!$B$188:$AAA$188,1,A112-1)="",PRODUCT(OFFSET('Since Inception Returns'!$B$199,0,A112-2,-12),VLOOKUP("First Wealth Relative",'Since Inception Returns'!$B:$AAA,'Calendar Year Return'!A112-1,FALSE))-1,PRODUCT(OFFSET('Since Inception Returns'!$B$199,0,A112-2,-12))-1)</f>
        <v>0.1405016392654872</v>
      </c>
      <c r="G112" s="249" cm="1">
        <f t="array" aca="1" ref="G112" ca="1">IF(INDEX('Since Inception Returns'!$B$188:$AAA$188,1,A112-1)="","",IF(INDEX('Since Inception Returns'!$B$176:$AAA$176,1,A112-1)="",PRODUCT(OFFSET('Since Inception Returns'!$B$187,0,A112-2,-12),VLOOKUP("First Wealth Relative",'Since Inception Returns'!$B:$AAA,'Calendar Year Return'!A112-1,FALSE))-1,PRODUCT(OFFSET('Since Inception Returns'!$B$187,0,A112-2,-12))-1))</f>
        <v>7.0718893129910754E-3</v>
      </c>
      <c r="H112" s="249" t="str" cm="1">
        <f t="array" aca="1" ref="H112" ca="1">IF(INDEX('Since Inception Returns'!$B$176:$AAA$176,1,A112-1)="","",IF(INDEX('Since Inception Returns'!$B$164:$AAA$164,1,A112-1)="",PRODUCT(OFFSET('Since Inception Returns'!$B$175,0,A112-2,-12),VLOOKUP("First Wealth Relative",'Since Inception Returns'!$B:$AAA,'Calendar Year Return'!A112-1,FALSE))-1,PRODUCT(OFFSET('Since Inception Returns'!$B$175,0,A112-2,-12))-1))</f>
        <v/>
      </c>
      <c r="I112" s="249" t="str" cm="1">
        <f t="array" aca="1" ref="I112" ca="1">IF(INDEX('Since Inception Returns'!$B$164:$AAA$164,1,A112-1)="","",IF(INDEX('Since Inception Returns'!$B$152:$AAA$152,1,A112-1)="",PRODUCT(OFFSET('Since Inception Returns'!$B$163,0,A112-2,-12),VLOOKUP("First Wealth Relative",'Since Inception Returns'!$B:$AAA,'Calendar Year Return'!A112-1,FALSE))-1,PRODUCT(OFFSET('Since Inception Returns'!$B$163,0,A112-2,-12))-1))</f>
        <v/>
      </c>
      <c r="J112" s="249" t="str" cm="1">
        <f t="array" aca="1" ref="J112" ca="1">IF(INDEX('Since Inception Returns'!$B$152:$AAA$152,1,A112-1)="","",IF(INDEX('Since Inception Returns'!$B$140:$AAA$140,1,A112-1)="",PRODUCT(OFFSET('Since Inception Returns'!$B$151,0,A112-2,-12),VLOOKUP("First Wealth Relative",'Since Inception Returns'!$B:$AAA,'Calendar Year Return'!A112-1,FALSE))-1,PRODUCT(OFFSET('Since Inception Returns'!$B$151,0,A112-2,-12))-1))</f>
        <v/>
      </c>
      <c r="K112" s="249" t="str" cm="1">
        <f t="array" aca="1" ref="K112" ca="1">IF(INDEX('Since Inception Returns'!$B$140:$AAA$140,1,A112-1)="","",IF(INDEX('Since Inception Returns'!$B$128:$AAA$128,1,A112-1)="",PRODUCT(OFFSET('Since Inception Returns'!$B$139,0,A112-2,-12),VLOOKUP("First Wealth Relative",'Since Inception Returns'!$B:$AAA,'Calendar Year Return'!A112-1,FALSE))-1,PRODUCT(OFFSET('Since Inception Returns'!$B$139,0,A112-2,-12))-1))</f>
        <v/>
      </c>
      <c r="L112" s="249" t="str" cm="1">
        <f t="array" aca="1" ref="L112" ca="1">IF(INDEX('Since Inception Returns'!$B$128:$AAA$128,1,A112-1)="","",IF(INDEX('Since Inception Returns'!$B$116:$AAA$116,1,A112-1)="",PRODUCT(OFFSET('Since Inception Returns'!$B$127,0,A112-2,-12),VLOOKUP("First Wealth Relative",'Since Inception Returns'!$B:$AAA,'Calendar Year Return'!A112-1,FALSE))-1,PRODUCT(OFFSET('Since Inception Returns'!$B$127,0,A112-2,-12))-1))</f>
        <v/>
      </c>
      <c r="M112" s="249" t="str" cm="1">
        <f t="array" aca="1" ref="M112" ca="1">IF(INDEX('Since Inception Returns'!$B$116:$AAA$116,1,A112-1)="","",IF(INDEX('Since Inception Returns'!$B$104:$AAA$104,1,A112-1)="",PRODUCT(OFFSET('Since Inception Returns'!$B$115,0,A112-2,-12),VLOOKUP("First Wealth Relative",'Since Inception Returns'!$B:$AAA,'Calendar Year Return'!A112-1,FALSE))-1,PRODUCT(OFFSET('Since Inception Returns'!$B$115,0,A112-2,-12))-1))</f>
        <v/>
      </c>
      <c r="N112" s="249" t="str" cm="1">
        <f t="array" aca="1" ref="N112" ca="1">IF(INDEX('Since Inception Returns'!$B$104:$AAA$104,1,A112-1)="","",IF(INDEX('Since Inception Returns'!$B$92:$AAA$92,1,A112-1)="",PRODUCT(OFFSET('Since Inception Returns'!$B$103,0,A112-2,-12),VLOOKUP("First Wealth Relative",'Since Inception Returns'!$B:$AAA,'Calendar Year Return'!A112-1,FALSE))-1,PRODUCT(OFFSET('Since Inception Returns'!$B$103,0,A112-2,-12))-1))</f>
        <v/>
      </c>
      <c r="O112" s="249" t="str" cm="1">
        <f t="array" aca="1" ref="O112" ca="1">IF(INDEX('Since Inception Returns'!$B$92:$AAA$92,1,A112-1)="","",IF(INDEX('Since Inception Returns'!$B$80:$AAA$80,1,A112-1)="",PRODUCT(OFFSET('Since Inception Returns'!$B$91,0,A112-2,-12),VLOOKUP("First Wealth Relative",'Since Inception Returns'!$B:$AAA,'Calendar Year Return'!A112-1,FALSE))-1,PRODUCT(OFFSET('Since Inception Returns'!$B$91,0,A112-2,-12))-1))</f>
        <v/>
      </c>
      <c r="P112" s="249" t="str" cm="1">
        <f t="array" aca="1" ref="P112" ca="1">IF(INDEX('Since Inception Returns'!$B$80:$AAA$80,1,A112-1)="","",IF(INDEX('Since Inception Returns'!$B$68:$AAA$68,1,A112-1)="",PRODUCT(OFFSET('Since Inception Returns'!$B$79,0,A112-2,-12),VLOOKUP("First Wealth Relative",'Since Inception Returns'!$B:$AAA,'Calendar Year Return'!A112-1,FALSE))-1,PRODUCT(OFFSET('Since Inception Returns'!$B$79,0,A112-2,-12))-1))</f>
        <v/>
      </c>
      <c r="Q112" s="249" t="str" cm="1">
        <f t="array" aca="1" ref="Q112" ca="1">IF(INDEX('Since Inception Returns'!$B$68:$AAA$68,1,A112-1)="","",IF(INDEX('Since Inception Returns'!$B$56:$AAA$56,1,A112-1)="",PRODUCT(OFFSET('Since Inception Returns'!$B$67,0,A112-2,-12),VLOOKUP("First Wealth Relative",'Since Inception Returns'!$B:$AAA,'Calendar Year Return'!A112-1,FALSE))-1,PRODUCT(OFFSET('Since Inception Returns'!$B$67,0,A112-2,-12))-1))</f>
        <v/>
      </c>
    </row>
    <row r="113" spans="1:17" hidden="1">
      <c r="A113" s="184"/>
      <c r="B113" s="184">
        <v>66</v>
      </c>
      <c r="C113" s="238" t="s">
        <v>236</v>
      </c>
      <c r="D113" s="91" t="s">
        <v>232</v>
      </c>
      <c r="E113" s="229" t="s">
        <v>206</v>
      </c>
      <c r="F113" s="249" cm="1">
        <f t="array" aca="1" ref="F113" ca="1">IF(INDEX('Since Inception (BM)'!$B$188:$AAA$188,1,B113-1)="",PRODUCT(OFFSET('Since Inception (BM)'!$B$199,0,B113-2,-12),VLOOKUP("First Wealth Relative",'Since Inception (BM)'!$B:$AAA,'Calendar Year Return'!B113-1,FALSE))-1,PRODUCT(OFFSET('Since Inception (BM)'!$B$199,0,B113-2,-12))-1)</f>
        <v>0.16408822699229808</v>
      </c>
      <c r="G113" s="249" cm="1">
        <f t="array" aca="1" ref="G113" ca="1">IF(INDEX('Since Inception (BM)'!$B$188:$AAA$188,1,B113-1)="","",IF(INDEX('Since Inception (BM)'!$B$176:$AAA$176,1,B113-1)="",PRODUCT(OFFSET('Since Inception (BM)'!$B$187,0,B113-2,-12),VLOOKUP("First Wealth Relative",'Since Inception (BM)'!$B:$AAA,'Calendar Year Return'!B113-1,FALSE))-1,PRODUCT(OFFSET('Since Inception (BM)'!$B$187,0,B113-2,-12))-1))</f>
        <v>6.9688865884518503E-2</v>
      </c>
      <c r="H113" s="249" t="str" cm="1">
        <f t="array" aca="1" ref="H113" ca="1">IF(INDEX('Since Inception (BM)'!$B$176:$AAA$176,1,B113-1)="","",IF(INDEX('Since Inception (BM)'!$B$164:$AAA$164,1,B113-1)="",PRODUCT(OFFSET('Since Inception (BM)'!$B$175,0,B113-2,-12),VLOOKUP("First Wealth Relative",'Since Inception (BM)'!$B:$AAA,'Calendar Year Return'!B113-1,FALSE))-1,PRODUCT(OFFSET('Since Inception (BM)'!$B$175,0,B113-2,-12))-1))</f>
        <v/>
      </c>
      <c r="I113" s="249" t="str" cm="1">
        <f t="array" aca="1" ref="I113" ca="1">IF(INDEX('Since Inception (BM)'!$B$164:$AAA$164,1,B113-1)="","",IF(INDEX('Since Inception (BM)'!$B$152:$AAA$152,1,B113-1)="",PRODUCT(OFFSET('Since Inception (BM)'!$B$163,0,B113-2,-12),VLOOKUP("First Wealth Relative",'Since Inception (BM)'!$B:$AAA,'Calendar Year Return'!B113-1,FALSE))-1,PRODUCT(OFFSET('Since Inception (BM)'!$B$163,0,B113-2,-12))-1))</f>
        <v/>
      </c>
      <c r="J113" s="249" t="str" cm="1">
        <f t="array" aca="1" ref="J113" ca="1">IF(INDEX('Since Inception (BM)'!$B$152:$AAA$152,1,B113-1)="","",IF(INDEX('Since Inception (BM)'!$B$140:$AAA$140,1,B113-1)="",PRODUCT(OFFSET('Since Inception (BM)'!$B$151,0,B113-2,-12),VLOOKUP("First Wealth Relative",'Since Inception (BM)'!$B:$AAA,'Calendar Year Return'!B113-1,FALSE))-1,PRODUCT(OFFSET('Since Inception (BM)'!$B$151,0,B113-2,-12))-1))</f>
        <v/>
      </c>
      <c r="K113" s="249" t="str" cm="1">
        <f t="array" aca="1" ref="K113" ca="1">IF(INDEX('Since Inception (BM)'!$B$140:$AAA$140,1,B113-1)="","",IF(INDEX('Since Inception (BM)'!$B$128:$AAA$128,1,B113-1)="",PRODUCT(OFFSET('Since Inception (BM)'!$B$139,0,B113-2,-12),VLOOKUP("First Wealth Relative",'Since Inception (BM)'!$B:$AAA,'Calendar Year Return'!B113-1,FALSE))-1,PRODUCT(OFFSET('Since Inception (BM)'!$B$139,0,B113-2,-12))-1))</f>
        <v/>
      </c>
      <c r="L113" s="249" t="str" cm="1">
        <f t="array" aca="1" ref="L113" ca="1">IF(INDEX('Since Inception (BM)'!$B$128:$AAA$128,1,B113-1)="","",IF(INDEX('Since Inception (BM)'!$B$116:$AAA$116,1,B113-1)="",PRODUCT(OFFSET('Since Inception (BM)'!$B$127,0,B113-2,-12),VLOOKUP("First Wealth Relative",'Since Inception (BM)'!$B:$AAA,'Calendar Year Return'!B113-1,FALSE))-1,PRODUCT(OFFSET('Since Inception (BM)'!$B$127,0,B113-2,-12))-1))</f>
        <v/>
      </c>
      <c r="M113" s="249" t="str" cm="1">
        <f t="array" aca="1" ref="M113" ca="1">IF(INDEX('Since Inception (BM)'!$B$116:$AAA$116,1,B113-1)="","",IF(INDEX('Since Inception (BM)'!$B$104:$AAA$104,1,B113-1)="",PRODUCT(OFFSET('Since Inception (BM)'!$B$115,0,B113-2,-12),VLOOKUP("First Wealth Relative",'Since Inception (BM)'!$B:$AAA,'Calendar Year Return'!B113-1,FALSE))-1,PRODUCT(OFFSET('Since Inception (BM)'!$B$115,0,B113-2,-12))-1))</f>
        <v/>
      </c>
      <c r="N113" s="249" t="str" cm="1">
        <f t="array" aca="1" ref="N113" ca="1">IF(INDEX('Since Inception (BM)'!$B$104:$AAA$104,1,B113-1)="","",IF(INDEX('Since Inception (BM)'!$B$92:$AAA$92,1,B113-1)="",PRODUCT(OFFSET('Since Inception (BM)'!$B$103,0,B113-2,-12),VLOOKUP("First Wealth Relative",'Since Inception (BM)'!$B:$AAA,'Calendar Year Return'!B113-1,FALSE))-1,PRODUCT(OFFSET('Since Inception (BM)'!$B$103,0,B113-2,-12))-1))</f>
        <v/>
      </c>
      <c r="O113" s="249" t="str" cm="1">
        <f t="array" aca="1" ref="O113" ca="1">IF(INDEX('Since Inception (BM)'!$B$92:$AAA$92,1,B113-1)="","",IF(INDEX('Since Inception (BM)'!$B$80:$AAA$80,1,B113-1)="",PRODUCT(OFFSET('Since Inception (BM)'!$B$91,0,B113-2,-12),VLOOKUP("First Wealth Relative",'Since Inception (BM)'!$B:$AAA,'Calendar Year Return'!B113-1,FALSE))-1,PRODUCT(OFFSET('Since Inception (BM)'!$B$91,0,B113-2,-12))-1))</f>
        <v/>
      </c>
      <c r="P113" s="249" t="str" cm="1">
        <f t="array" aca="1" ref="P113" ca="1">IF(INDEX('Since Inception (BM)'!$B$80:$AAA$80,1,B113-1)="","",IF(INDEX('Since Inception (BM)'!$B$68:$AAA$68,1,B113-1)="",PRODUCT(OFFSET('Since Inception (BM)'!$B$79,0,B113-2,-12),VLOOKUP("First Wealth Relative",'Since Inception (BM)'!$B:$AAA,'Calendar Year Return'!B113-1,FALSE))-1,PRODUCT(OFFSET('Since Inception (BM)'!$B$79,0,B113-2,-12))-1))</f>
        <v/>
      </c>
      <c r="Q113" s="249" t="str" cm="1">
        <f t="array" aca="1" ref="Q113" ca="1">IF(INDEX('Since Inception (BM)'!$B$68:$AAA$68,1,B113-1)="","",IF(INDEX('Since Inception (BM)'!$B$56:$AAA$56,1,B113-1)="",PRODUCT(OFFSET('Since Inception (BM)'!$B$67,0,B113-2,-12),VLOOKUP("First Wealth Relative",'Since Inception (BM)'!$B:$AAA,'Calendar Year Return'!B113-1,FALSE))-1,PRODUCT(OFFSET('Since Inception (BM)'!$B$67,0,B113-2,-12))-1))</f>
        <v/>
      </c>
    </row>
    <row r="114" spans="1:17" hidden="1">
      <c r="A114" s="184">
        <v>66</v>
      </c>
      <c r="B114" s="184"/>
      <c r="C114" s="238" t="s">
        <v>237</v>
      </c>
      <c r="D114" s="91" t="s">
        <v>238</v>
      </c>
      <c r="E114" s="91" t="s">
        <v>239</v>
      </c>
      <c r="F114" s="249" cm="1">
        <f t="array" aca="1" ref="F114" ca="1">IF(INDEX('Since Inception Returns'!$B$188:$AAA$188,1,A114-1)="",PRODUCT(OFFSET('Since Inception Returns'!$B$199,0,A114-2,-12),VLOOKUP("First Wealth Relative",'Since Inception Returns'!$B:$AAA,'Calendar Year Return'!A114-1,FALSE))-1,PRODUCT(OFFSET('Since Inception Returns'!$B$199,0,A114-2,-12))-1)</f>
        <v>0.28490963371939793</v>
      </c>
      <c r="G114" s="249" cm="1">
        <f t="array" aca="1" ref="G114" ca="1">IF(INDEX('Since Inception Returns'!$B$188:$AAA$188,1,A114-1)="","",IF(INDEX('Since Inception Returns'!$B$176:$AAA$176,1,A114-1)="",PRODUCT(OFFSET('Since Inception Returns'!$B$187,0,A114-2,-12),VLOOKUP("First Wealth Relative",'Since Inception Returns'!$B:$AAA,'Calendar Year Return'!A114-1,FALSE))-1,PRODUCT(OFFSET('Since Inception Returns'!$B$187,0,A114-2,-12))-1))</f>
        <v>7.4654677393593438E-2</v>
      </c>
      <c r="H114" s="249" t="str" cm="1">
        <f t="array" aca="1" ref="H114" ca="1">IF(INDEX('Since Inception Returns'!$B$176:$AAA$176,1,A114-1)="","",IF(INDEX('Since Inception Returns'!$B$164:$AAA$164,1,A114-1)="",PRODUCT(OFFSET('Since Inception Returns'!$B$175,0,A114-2,-12),VLOOKUP("First Wealth Relative",'Since Inception Returns'!$B:$AAA,'Calendar Year Return'!A114-1,FALSE))-1,PRODUCT(OFFSET('Since Inception Returns'!$B$175,0,A114-2,-12))-1))</f>
        <v/>
      </c>
      <c r="I114" s="249" t="str" cm="1">
        <f t="array" aca="1" ref="I114" ca="1">IF(INDEX('Since Inception Returns'!$B$164:$AAA$164,1,A114-1)="","",IF(INDEX('Since Inception Returns'!$B$152:$AAA$152,1,A114-1)="",PRODUCT(OFFSET('Since Inception Returns'!$B$163,0,A114-2,-12),VLOOKUP("First Wealth Relative",'Since Inception Returns'!$B:$AAA,'Calendar Year Return'!A114-1,FALSE))-1,PRODUCT(OFFSET('Since Inception Returns'!$B$163,0,A114-2,-12))-1))</f>
        <v/>
      </c>
      <c r="J114" s="249" t="str" cm="1">
        <f t="array" aca="1" ref="J114" ca="1">IF(INDEX('Since Inception Returns'!$B$152:$AAA$152,1,A114-1)="","",IF(INDEX('Since Inception Returns'!$B$140:$AAA$140,1,A114-1)="",PRODUCT(OFFSET('Since Inception Returns'!$B$151,0,A114-2,-12),VLOOKUP("First Wealth Relative",'Since Inception Returns'!$B:$AAA,'Calendar Year Return'!A114-1,FALSE))-1,PRODUCT(OFFSET('Since Inception Returns'!$B$151,0,A114-2,-12))-1))</f>
        <v/>
      </c>
      <c r="K114" s="249" t="str" cm="1">
        <f t="array" aca="1" ref="K114" ca="1">IF(INDEX('Since Inception Returns'!$B$140:$AAA$140,1,A114-1)="","",IF(INDEX('Since Inception Returns'!$B$128:$AAA$128,1,A114-1)="",PRODUCT(OFFSET('Since Inception Returns'!$B$139,0,A114-2,-12),VLOOKUP("First Wealth Relative",'Since Inception Returns'!$B:$AAA,'Calendar Year Return'!A114-1,FALSE))-1,PRODUCT(OFFSET('Since Inception Returns'!$B$139,0,A114-2,-12))-1))</f>
        <v/>
      </c>
      <c r="L114" s="249" t="str" cm="1">
        <f t="array" aca="1" ref="L114" ca="1">IF(INDEX('Since Inception Returns'!$B$128:$AAA$128,1,A114-1)="","",IF(INDEX('Since Inception Returns'!$B$116:$AAA$116,1,A114-1)="",PRODUCT(OFFSET('Since Inception Returns'!$B$127,0,A114-2,-12),VLOOKUP("First Wealth Relative",'Since Inception Returns'!$B:$AAA,'Calendar Year Return'!A114-1,FALSE))-1,PRODUCT(OFFSET('Since Inception Returns'!$B$127,0,A114-2,-12))-1))</f>
        <v/>
      </c>
      <c r="M114" s="249" t="str" cm="1">
        <f t="array" aca="1" ref="M114" ca="1">IF(INDEX('Since Inception Returns'!$B$116:$AAA$116,1,A114-1)="","",IF(INDEX('Since Inception Returns'!$B$104:$AAA$104,1,A114-1)="",PRODUCT(OFFSET('Since Inception Returns'!$B$115,0,A114-2,-12),VLOOKUP("First Wealth Relative",'Since Inception Returns'!$B:$AAA,'Calendar Year Return'!A114-1,FALSE))-1,PRODUCT(OFFSET('Since Inception Returns'!$B$115,0,A114-2,-12))-1))</f>
        <v/>
      </c>
      <c r="N114" s="249" t="str" cm="1">
        <f t="array" aca="1" ref="N114" ca="1">IF(INDEX('Since Inception Returns'!$B$104:$AAA$104,1,A114-1)="","",IF(INDEX('Since Inception Returns'!$B$92:$AAA$92,1,A114-1)="",PRODUCT(OFFSET('Since Inception Returns'!$B$103,0,A114-2,-12),VLOOKUP("First Wealth Relative",'Since Inception Returns'!$B:$AAA,'Calendar Year Return'!A114-1,FALSE))-1,PRODUCT(OFFSET('Since Inception Returns'!$B$103,0,A114-2,-12))-1))</f>
        <v/>
      </c>
      <c r="O114" s="249" t="str" cm="1">
        <f t="array" aca="1" ref="O114" ca="1">IF(INDEX('Since Inception Returns'!$B$92:$AAA$92,1,A114-1)="","",IF(INDEX('Since Inception Returns'!$B$80:$AAA$80,1,A114-1)="",PRODUCT(OFFSET('Since Inception Returns'!$B$91,0,A114-2,-12),VLOOKUP("First Wealth Relative",'Since Inception Returns'!$B:$AAA,'Calendar Year Return'!A114-1,FALSE))-1,PRODUCT(OFFSET('Since Inception Returns'!$B$91,0,A114-2,-12))-1))</f>
        <v/>
      </c>
      <c r="P114" s="249" t="str" cm="1">
        <f t="array" aca="1" ref="P114" ca="1">IF(INDEX('Since Inception Returns'!$B$80:$AAA$80,1,A114-1)="","",IF(INDEX('Since Inception Returns'!$B$68:$AAA$68,1,A114-1)="",PRODUCT(OFFSET('Since Inception Returns'!$B$79,0,A114-2,-12),VLOOKUP("First Wealth Relative",'Since Inception Returns'!$B:$AAA,'Calendar Year Return'!A114-1,FALSE))-1,PRODUCT(OFFSET('Since Inception Returns'!$B$79,0,A114-2,-12))-1))</f>
        <v/>
      </c>
      <c r="Q114" s="249" t="str" cm="1">
        <f t="array" aca="1" ref="Q114" ca="1">IF(INDEX('Since Inception Returns'!$B$68:$AAA$68,1,A114-1)="","",IF(INDEX('Since Inception Returns'!$B$56:$AAA$56,1,A114-1)="",PRODUCT(OFFSET('Since Inception Returns'!$B$67,0,A114-2,-12),VLOOKUP("First Wealth Relative",'Since Inception Returns'!$B:$AAA,'Calendar Year Return'!A114-1,FALSE))-1,PRODUCT(OFFSET('Since Inception Returns'!$B$67,0,A114-2,-12))-1))</f>
        <v/>
      </c>
    </row>
    <row r="115" spans="1:17" hidden="1">
      <c r="A115" s="184">
        <v>67</v>
      </c>
      <c r="B115" s="184"/>
      <c r="C115" s="238" t="s">
        <v>240</v>
      </c>
      <c r="D115" s="91" t="s">
        <v>241</v>
      </c>
      <c r="E115" s="91" t="s">
        <v>239</v>
      </c>
      <c r="F115" s="249" cm="1">
        <f t="array" aca="1" ref="F115" ca="1">IF(INDEX('Since Inception Returns'!$B$188:$AAA$188,1,A115-1)="",PRODUCT(OFFSET('Since Inception Returns'!$B$199,0,A115-2,-12),VLOOKUP("First Wealth Relative",'Since Inception Returns'!$B:$AAA,'Calendar Year Return'!A115-1,FALSE))-1,PRODUCT(OFFSET('Since Inception Returns'!$B$199,0,A115-2,-12))-1)</f>
        <v>0.34575727016690272</v>
      </c>
      <c r="G115" s="249" cm="1">
        <f t="array" aca="1" ref="G115" ca="1">IF(INDEX('Since Inception Returns'!$B$188:$AAA$188,1,A115-1)="","",IF(INDEX('Since Inception Returns'!$B$176:$AAA$176,1,A115-1)="",PRODUCT(OFFSET('Since Inception Returns'!$B$187,0,A115-2,-12),VLOOKUP("First Wealth Relative",'Since Inception Returns'!$B:$AAA,'Calendar Year Return'!A115-1,FALSE))-1,PRODUCT(OFFSET('Since Inception Returns'!$B$187,0,A115-2,-12))-1))</f>
        <v>1.9639539816522333E-2</v>
      </c>
      <c r="H115" s="249" t="str" cm="1">
        <f t="array" aca="1" ref="H115" ca="1">IF(INDEX('Since Inception Returns'!$B$176:$AAA$176,1,A115-1)="","",IF(INDEX('Since Inception Returns'!$B$164:$AAA$164,1,A115-1)="",PRODUCT(OFFSET('Since Inception Returns'!$B$175,0,A115-2,-12),VLOOKUP("First Wealth Relative",'Since Inception Returns'!$B:$AAA,'Calendar Year Return'!A115-1,FALSE))-1,PRODUCT(OFFSET('Since Inception Returns'!$B$175,0,A115-2,-12))-1))</f>
        <v/>
      </c>
      <c r="I115" s="249" t="str" cm="1">
        <f t="array" aca="1" ref="I115" ca="1">IF(INDEX('Since Inception Returns'!$B$164:$AAA$164,1,A115-1)="","",IF(INDEX('Since Inception Returns'!$B$152:$AAA$152,1,A115-1)="",PRODUCT(OFFSET('Since Inception Returns'!$B$163,0,A115-2,-12),VLOOKUP("First Wealth Relative",'Since Inception Returns'!$B:$AAA,'Calendar Year Return'!A115-1,FALSE))-1,PRODUCT(OFFSET('Since Inception Returns'!$B$163,0,A115-2,-12))-1))</f>
        <v/>
      </c>
      <c r="J115" s="249" t="str" cm="1">
        <f t="array" aca="1" ref="J115" ca="1">IF(INDEX('Since Inception Returns'!$B$152:$AAA$152,1,A115-1)="","",IF(INDEX('Since Inception Returns'!$B$140:$AAA$140,1,A115-1)="",PRODUCT(OFFSET('Since Inception Returns'!$B$151,0,A115-2,-12),VLOOKUP("First Wealth Relative",'Since Inception Returns'!$B:$AAA,'Calendar Year Return'!A115-1,FALSE))-1,PRODUCT(OFFSET('Since Inception Returns'!$B$151,0,A115-2,-12))-1))</f>
        <v/>
      </c>
      <c r="K115" s="249" t="str" cm="1">
        <f t="array" aca="1" ref="K115" ca="1">IF(INDEX('Since Inception Returns'!$B$140:$AAA$140,1,A115-1)="","",IF(INDEX('Since Inception Returns'!$B$128:$AAA$128,1,A115-1)="",PRODUCT(OFFSET('Since Inception Returns'!$B$139,0,A115-2,-12),VLOOKUP("First Wealth Relative",'Since Inception Returns'!$B:$AAA,'Calendar Year Return'!A115-1,FALSE))-1,PRODUCT(OFFSET('Since Inception Returns'!$B$139,0,A115-2,-12))-1))</f>
        <v/>
      </c>
      <c r="L115" s="249" t="str" cm="1">
        <f t="array" aca="1" ref="L115" ca="1">IF(INDEX('Since Inception Returns'!$B$128:$AAA$128,1,A115-1)="","",IF(INDEX('Since Inception Returns'!$B$116:$AAA$116,1,A115-1)="",PRODUCT(OFFSET('Since Inception Returns'!$B$127,0,A115-2,-12),VLOOKUP("First Wealth Relative",'Since Inception Returns'!$B:$AAA,'Calendar Year Return'!A115-1,FALSE))-1,PRODUCT(OFFSET('Since Inception Returns'!$B$127,0,A115-2,-12))-1))</f>
        <v/>
      </c>
      <c r="M115" s="249" t="str" cm="1">
        <f t="array" aca="1" ref="M115" ca="1">IF(INDEX('Since Inception Returns'!$B$116:$AAA$116,1,A115-1)="","",IF(INDEX('Since Inception Returns'!$B$104:$AAA$104,1,A115-1)="",PRODUCT(OFFSET('Since Inception Returns'!$B$115,0,A115-2,-12),VLOOKUP("First Wealth Relative",'Since Inception Returns'!$B:$AAA,'Calendar Year Return'!A115-1,FALSE))-1,PRODUCT(OFFSET('Since Inception Returns'!$B$115,0,A115-2,-12))-1))</f>
        <v/>
      </c>
      <c r="N115" s="249" t="str" cm="1">
        <f t="array" aca="1" ref="N115" ca="1">IF(INDEX('Since Inception Returns'!$B$104:$AAA$104,1,A115-1)="","",IF(INDEX('Since Inception Returns'!$B$92:$AAA$92,1,A115-1)="",PRODUCT(OFFSET('Since Inception Returns'!$B$103,0,A115-2,-12),VLOOKUP("First Wealth Relative",'Since Inception Returns'!$B:$AAA,'Calendar Year Return'!A115-1,FALSE))-1,PRODUCT(OFFSET('Since Inception Returns'!$B$103,0,A115-2,-12))-1))</f>
        <v/>
      </c>
      <c r="O115" s="249" t="str" cm="1">
        <f t="array" aca="1" ref="O115" ca="1">IF(INDEX('Since Inception Returns'!$B$92:$AAA$92,1,A115-1)="","",IF(INDEX('Since Inception Returns'!$B$80:$AAA$80,1,A115-1)="",PRODUCT(OFFSET('Since Inception Returns'!$B$91,0,A115-2,-12),VLOOKUP("First Wealth Relative",'Since Inception Returns'!$B:$AAA,'Calendar Year Return'!A115-1,FALSE))-1,PRODUCT(OFFSET('Since Inception Returns'!$B$91,0,A115-2,-12))-1))</f>
        <v/>
      </c>
      <c r="P115" s="249" t="str" cm="1">
        <f t="array" aca="1" ref="P115" ca="1">IF(INDEX('Since Inception Returns'!$B$80:$AAA$80,1,A115-1)="","",IF(INDEX('Since Inception Returns'!$B$68:$AAA$68,1,A115-1)="",PRODUCT(OFFSET('Since Inception Returns'!$B$79,0,A115-2,-12),VLOOKUP("First Wealth Relative",'Since Inception Returns'!$B:$AAA,'Calendar Year Return'!A115-1,FALSE))-1,PRODUCT(OFFSET('Since Inception Returns'!$B$79,0,A115-2,-12))-1))</f>
        <v/>
      </c>
      <c r="Q115" s="249" t="str" cm="1">
        <f t="array" aca="1" ref="Q115" ca="1">IF(INDEX('Since Inception Returns'!$B$68:$AAA$68,1,A115-1)="","",IF(INDEX('Since Inception Returns'!$B$56:$AAA$56,1,A115-1)="",PRODUCT(OFFSET('Since Inception Returns'!$B$67,0,A115-2,-12),VLOOKUP("First Wealth Relative",'Since Inception Returns'!$B:$AAA,'Calendar Year Return'!A115-1,FALSE))-1,PRODUCT(OFFSET('Since Inception Returns'!$B$67,0,A115-2,-12))-1))</f>
        <v/>
      </c>
    </row>
    <row r="116" spans="1:17" hidden="1">
      <c r="A116" s="184"/>
      <c r="B116" s="184">
        <v>68</v>
      </c>
      <c r="C116" s="238" t="s">
        <v>242</v>
      </c>
      <c r="D116" s="91" t="s">
        <v>238</v>
      </c>
      <c r="E116" s="229" t="s">
        <v>206</v>
      </c>
      <c r="F116" s="249" cm="1">
        <f t="array" aca="1" ref="F116" ca="1">IF(INDEX('Since Inception (BM)'!$B$188:$AAA$188,1,B116-1)="",PRODUCT(OFFSET('Since Inception (BM)'!$B$199,0,B116-2,-12),VLOOKUP("First Wealth Relative",'Since Inception (BM)'!$B:$AAA,'Calendar Year Return'!B116-1,FALSE))-1,PRODUCT(OFFSET('Since Inception (BM)'!$B$199,0,B116-2,-12))-1)</f>
        <v>0.16408822699229808</v>
      </c>
      <c r="G116" s="249" cm="1">
        <f t="array" aca="1" ref="G116" ca="1">IF(INDEX('Since Inception (BM)'!$B$188:$AAA$188,1,B116-1)="","",IF(INDEX('Since Inception (BM)'!$B$176:$AAA$176,1,B116-1)="",PRODUCT(OFFSET('Since Inception (BM)'!$B$187,0,B116-2,-12),VLOOKUP("First Wealth Relative",'Since Inception (BM)'!$B:$AAA,'Calendar Year Return'!B116-1,FALSE))-1,PRODUCT(OFFSET('Since Inception (BM)'!$B$187,0,B116-2,-12))-1))</f>
        <v>6.9688865884518503E-2</v>
      </c>
      <c r="H116" s="249" t="str" cm="1">
        <f t="array" aca="1" ref="H116" ca="1">IF(INDEX('Since Inception (BM)'!$B$176:$AAA$176,1,B116-1)="","",IF(INDEX('Since Inception (BM)'!$B$164:$AAA$164,1,B116-1)="",PRODUCT(OFFSET('Since Inception (BM)'!$B$175,0,B116-2,-12),VLOOKUP("First Wealth Relative",'Since Inception (BM)'!$B:$AAA,'Calendar Year Return'!B116-1,FALSE))-1,PRODUCT(OFFSET('Since Inception (BM)'!$B$175,0,B116-2,-12))-1))</f>
        <v/>
      </c>
      <c r="I116" s="249" t="str" cm="1">
        <f t="array" aca="1" ref="I116" ca="1">IF(INDEX('Since Inception (BM)'!$B$164:$AAA$164,1,B116-1)="","",IF(INDEX('Since Inception (BM)'!$B$152:$AAA$152,1,B116-1)="",PRODUCT(OFFSET('Since Inception (BM)'!$B$163,0,B116-2,-12),VLOOKUP("First Wealth Relative",'Since Inception (BM)'!$B:$AAA,'Calendar Year Return'!B116-1,FALSE))-1,PRODUCT(OFFSET('Since Inception (BM)'!$B$163,0,B116-2,-12))-1))</f>
        <v/>
      </c>
      <c r="J116" s="249" t="str" cm="1">
        <f t="array" aca="1" ref="J116" ca="1">IF(INDEX('Since Inception (BM)'!$B$152:$AAA$152,1,B116-1)="","",IF(INDEX('Since Inception (BM)'!$B$140:$AAA$140,1,B116-1)="",PRODUCT(OFFSET('Since Inception (BM)'!$B$151,0,B116-2,-12),VLOOKUP("First Wealth Relative",'Since Inception (BM)'!$B:$AAA,'Calendar Year Return'!B116-1,FALSE))-1,PRODUCT(OFFSET('Since Inception (BM)'!$B$151,0,B116-2,-12))-1))</f>
        <v/>
      </c>
      <c r="K116" s="249" t="str" cm="1">
        <f t="array" aca="1" ref="K116" ca="1">IF(INDEX('Since Inception (BM)'!$B$140:$AAA$140,1,B116-1)="","",IF(INDEX('Since Inception (BM)'!$B$128:$AAA$128,1,B116-1)="",PRODUCT(OFFSET('Since Inception (BM)'!$B$139,0,B116-2,-12),VLOOKUP("First Wealth Relative",'Since Inception (BM)'!$B:$AAA,'Calendar Year Return'!B116-1,FALSE))-1,PRODUCT(OFFSET('Since Inception (BM)'!$B$139,0,B116-2,-12))-1))</f>
        <v/>
      </c>
      <c r="L116" s="249" t="str" cm="1">
        <f t="array" aca="1" ref="L116" ca="1">IF(INDEX('Since Inception (BM)'!$B$128:$AAA$128,1,B116-1)="","",IF(INDEX('Since Inception (BM)'!$B$116:$AAA$116,1,B116-1)="",PRODUCT(OFFSET('Since Inception (BM)'!$B$127,0,B116-2,-12),VLOOKUP("First Wealth Relative",'Since Inception (BM)'!$B:$AAA,'Calendar Year Return'!B116-1,FALSE))-1,PRODUCT(OFFSET('Since Inception (BM)'!$B$127,0,B116-2,-12))-1))</f>
        <v/>
      </c>
      <c r="M116" s="249" t="str" cm="1">
        <f t="array" aca="1" ref="M116" ca="1">IF(INDEX('Since Inception (BM)'!$B$116:$AAA$116,1,B116-1)="","",IF(INDEX('Since Inception (BM)'!$B$104:$AAA$104,1,B116-1)="",PRODUCT(OFFSET('Since Inception (BM)'!$B$115,0,B116-2,-12),VLOOKUP("First Wealth Relative",'Since Inception (BM)'!$B:$AAA,'Calendar Year Return'!B116-1,FALSE))-1,PRODUCT(OFFSET('Since Inception (BM)'!$B$115,0,B116-2,-12))-1))</f>
        <v/>
      </c>
      <c r="N116" s="249" t="str" cm="1">
        <f t="array" aca="1" ref="N116" ca="1">IF(INDEX('Since Inception (BM)'!$B$104:$AAA$104,1,B116-1)="","",IF(INDEX('Since Inception (BM)'!$B$92:$AAA$92,1,B116-1)="",PRODUCT(OFFSET('Since Inception (BM)'!$B$103,0,B116-2,-12),VLOOKUP("First Wealth Relative",'Since Inception (BM)'!$B:$AAA,'Calendar Year Return'!B116-1,FALSE))-1,PRODUCT(OFFSET('Since Inception (BM)'!$B$103,0,B116-2,-12))-1))</f>
        <v/>
      </c>
      <c r="O116" s="249" t="str" cm="1">
        <f t="array" aca="1" ref="O116" ca="1">IF(INDEX('Since Inception (BM)'!$B$92:$AAA$92,1,B116-1)="","",IF(INDEX('Since Inception (BM)'!$B$80:$AAA$80,1,B116-1)="",PRODUCT(OFFSET('Since Inception (BM)'!$B$91,0,B116-2,-12),VLOOKUP("First Wealth Relative",'Since Inception (BM)'!$B:$AAA,'Calendar Year Return'!B116-1,FALSE))-1,PRODUCT(OFFSET('Since Inception (BM)'!$B$91,0,B116-2,-12))-1))</f>
        <v/>
      </c>
      <c r="P116" s="249" t="str" cm="1">
        <f t="array" aca="1" ref="P116" ca="1">IF(INDEX('Since Inception (BM)'!$B$80:$AAA$80,1,B116-1)="","",IF(INDEX('Since Inception (BM)'!$B$68:$AAA$68,1,B116-1)="",PRODUCT(OFFSET('Since Inception (BM)'!$B$79,0,B116-2,-12),VLOOKUP("First Wealth Relative",'Since Inception (BM)'!$B:$AAA,'Calendar Year Return'!B116-1,FALSE))-1,PRODUCT(OFFSET('Since Inception (BM)'!$B$79,0,B116-2,-12))-1))</f>
        <v/>
      </c>
      <c r="Q116" s="249" t="str" cm="1">
        <f t="array" aca="1" ref="Q116" ca="1">IF(INDEX('Since Inception (BM)'!$B$68:$AAA$68,1,B116-1)="","",IF(INDEX('Since Inception (BM)'!$B$56:$AAA$56,1,B116-1)="",PRODUCT(OFFSET('Since Inception (BM)'!$B$67,0,B116-2,-12),VLOOKUP("First Wealth Relative",'Since Inception (BM)'!$B:$AAA,'Calendar Year Return'!B116-1,FALSE))-1,PRODUCT(OFFSET('Since Inception (BM)'!$B$67,0,B116-2,-12))-1))</f>
        <v/>
      </c>
    </row>
    <row r="117" spans="1:17" hidden="1">
      <c r="A117" s="184">
        <v>68</v>
      </c>
      <c r="B117" s="184"/>
      <c r="C117" s="238" t="s">
        <v>243</v>
      </c>
      <c r="D117" s="91" t="s">
        <v>244</v>
      </c>
      <c r="E117" s="91" t="s">
        <v>245</v>
      </c>
      <c r="F117" s="249" cm="1">
        <f t="array" aca="1" ref="F117" ca="1">IF(INDEX('Since Inception Returns'!$B$188:$AAA$188,1,A117-1)="",PRODUCT(OFFSET('Since Inception Returns'!$B$199,0,A117-2,-12),VLOOKUP("First Wealth Relative",'Since Inception Returns'!$B:$AAA,'Calendar Year Return'!A117-1,FALSE))-1,PRODUCT(OFFSET('Since Inception Returns'!$B$199,0,A117-2,-12))-1)</f>
        <v>0.33079427101069059</v>
      </c>
      <c r="G117" s="249" cm="1">
        <f t="array" aca="1" ref="G117" ca="1">IF(INDEX('Since Inception Returns'!$B$188:$AAA$188,1,A117-1)="","",IF(INDEX('Since Inception Returns'!$B$176:$AAA$176,1,A117-1)="",PRODUCT(OFFSET('Since Inception Returns'!$B$187,0,A117-2,-12),VLOOKUP("First Wealth Relative",'Since Inception Returns'!$B:$AAA,'Calendar Year Return'!A117-1,FALSE))-1,PRODUCT(OFFSET('Since Inception Returns'!$B$187,0,A117-2,-12))-1))</f>
        <v>7.2017465806588854E-2</v>
      </c>
      <c r="H117" s="249" t="str" cm="1">
        <f t="array" aca="1" ref="H117" ca="1">IF(INDEX('Since Inception Returns'!$B$176:$AAA$176,1,A117-1)="","",IF(INDEX('Since Inception Returns'!$B$164:$AAA$164,1,A117-1)="",PRODUCT(OFFSET('Since Inception Returns'!$B$175,0,A117-2,-12),VLOOKUP("First Wealth Relative",'Since Inception Returns'!$B:$AAA,'Calendar Year Return'!A117-1,FALSE))-1,PRODUCT(OFFSET('Since Inception Returns'!$B$175,0,A117-2,-12))-1))</f>
        <v/>
      </c>
      <c r="I117" s="249" t="str" cm="1">
        <f t="array" aca="1" ref="I117" ca="1">IF(INDEX('Since Inception Returns'!$B$164:$AAA$164,1,A117-1)="","",IF(INDEX('Since Inception Returns'!$B$152:$AAA$152,1,A117-1)="",PRODUCT(OFFSET('Since Inception Returns'!$B$163,0,A117-2,-12),VLOOKUP("First Wealth Relative",'Since Inception Returns'!$B:$AAA,'Calendar Year Return'!A117-1,FALSE))-1,PRODUCT(OFFSET('Since Inception Returns'!$B$163,0,A117-2,-12))-1))</f>
        <v/>
      </c>
      <c r="J117" s="249" t="str" cm="1">
        <f t="array" aca="1" ref="J117" ca="1">IF(INDEX('Since Inception Returns'!$B$152:$AAA$152,1,A117-1)="","",IF(INDEX('Since Inception Returns'!$B$140:$AAA$140,1,A117-1)="",PRODUCT(OFFSET('Since Inception Returns'!$B$151,0,A117-2,-12),VLOOKUP("First Wealth Relative",'Since Inception Returns'!$B:$AAA,'Calendar Year Return'!A117-1,FALSE))-1,PRODUCT(OFFSET('Since Inception Returns'!$B$151,0,A117-2,-12))-1))</f>
        <v/>
      </c>
      <c r="K117" s="249" t="str" cm="1">
        <f t="array" aca="1" ref="K117" ca="1">IF(INDEX('Since Inception Returns'!$B$140:$AAA$140,1,A117-1)="","",IF(INDEX('Since Inception Returns'!$B$128:$AAA$128,1,A117-1)="",PRODUCT(OFFSET('Since Inception Returns'!$B$139,0,A117-2,-12),VLOOKUP("First Wealth Relative",'Since Inception Returns'!$B:$AAA,'Calendar Year Return'!A117-1,FALSE))-1,PRODUCT(OFFSET('Since Inception Returns'!$B$139,0,A117-2,-12))-1))</f>
        <v/>
      </c>
      <c r="L117" s="249" t="str" cm="1">
        <f t="array" aca="1" ref="L117" ca="1">IF(INDEX('Since Inception Returns'!$B$128:$AAA$128,1,A117-1)="","",IF(INDEX('Since Inception Returns'!$B$116:$AAA$116,1,A117-1)="",PRODUCT(OFFSET('Since Inception Returns'!$B$127,0,A117-2,-12),VLOOKUP("First Wealth Relative",'Since Inception Returns'!$B:$AAA,'Calendar Year Return'!A117-1,FALSE))-1,PRODUCT(OFFSET('Since Inception Returns'!$B$127,0,A117-2,-12))-1))</f>
        <v/>
      </c>
      <c r="M117" s="249" t="str" cm="1">
        <f t="array" aca="1" ref="M117" ca="1">IF(INDEX('Since Inception Returns'!$B$116:$AAA$116,1,A117-1)="","",IF(INDEX('Since Inception Returns'!$B$104:$AAA$104,1,A117-1)="",PRODUCT(OFFSET('Since Inception Returns'!$B$115,0,A117-2,-12),VLOOKUP("First Wealth Relative",'Since Inception Returns'!$B:$AAA,'Calendar Year Return'!A117-1,FALSE))-1,PRODUCT(OFFSET('Since Inception Returns'!$B$115,0,A117-2,-12))-1))</f>
        <v/>
      </c>
      <c r="N117" s="249" t="str" cm="1">
        <f t="array" aca="1" ref="N117" ca="1">IF(INDEX('Since Inception Returns'!$B$104:$AAA$104,1,A117-1)="","",IF(INDEX('Since Inception Returns'!$B$92:$AAA$92,1,A117-1)="",PRODUCT(OFFSET('Since Inception Returns'!$B$103,0,A117-2,-12),VLOOKUP("First Wealth Relative",'Since Inception Returns'!$B:$AAA,'Calendar Year Return'!A117-1,FALSE))-1,PRODUCT(OFFSET('Since Inception Returns'!$B$103,0,A117-2,-12))-1))</f>
        <v/>
      </c>
      <c r="O117" s="249" t="str" cm="1">
        <f t="array" aca="1" ref="O117" ca="1">IF(INDEX('Since Inception Returns'!$B$92:$AAA$92,1,A117-1)="","",IF(INDEX('Since Inception Returns'!$B$80:$AAA$80,1,A117-1)="",PRODUCT(OFFSET('Since Inception Returns'!$B$91,0,A117-2,-12),VLOOKUP("First Wealth Relative",'Since Inception Returns'!$B:$AAA,'Calendar Year Return'!A117-1,FALSE))-1,PRODUCT(OFFSET('Since Inception Returns'!$B$91,0,A117-2,-12))-1))</f>
        <v/>
      </c>
      <c r="P117" s="249" t="str" cm="1">
        <f t="array" aca="1" ref="P117" ca="1">IF(INDEX('Since Inception Returns'!$B$80:$AAA$80,1,A117-1)="","",IF(INDEX('Since Inception Returns'!$B$68:$AAA$68,1,A117-1)="",PRODUCT(OFFSET('Since Inception Returns'!$B$79,0,A117-2,-12),VLOOKUP("First Wealth Relative",'Since Inception Returns'!$B:$AAA,'Calendar Year Return'!A117-1,FALSE))-1,PRODUCT(OFFSET('Since Inception Returns'!$B$79,0,A117-2,-12))-1))</f>
        <v/>
      </c>
      <c r="Q117" s="249" t="str" cm="1">
        <f t="array" aca="1" ref="Q117" ca="1">IF(INDEX('Since Inception Returns'!$B$68:$AAA$68,1,A117-1)="","",IF(INDEX('Since Inception Returns'!$B$56:$AAA$56,1,A117-1)="",PRODUCT(OFFSET('Since Inception Returns'!$B$67,0,A117-2,-12),VLOOKUP("First Wealth Relative",'Since Inception Returns'!$B:$AAA,'Calendar Year Return'!A117-1,FALSE))-1,PRODUCT(OFFSET('Since Inception Returns'!$B$67,0,A117-2,-12))-1))</f>
        <v/>
      </c>
    </row>
    <row r="118" spans="1:17" hidden="1">
      <c r="A118" s="184">
        <v>69</v>
      </c>
      <c r="B118" s="184"/>
      <c r="C118" s="238" t="s">
        <v>246</v>
      </c>
      <c r="D118" s="91" t="s">
        <v>247</v>
      </c>
      <c r="E118" s="91" t="s">
        <v>245</v>
      </c>
      <c r="F118" s="249" cm="1">
        <f t="array" aca="1" ref="F118" ca="1">IF(INDEX('Since Inception Returns'!$B$188:$AAA$188,1,A118-1)="",PRODUCT(OFFSET('Since Inception Returns'!$B$199,0,A118-2,-12),VLOOKUP("First Wealth Relative",'Since Inception Returns'!$B:$AAA,'Calendar Year Return'!A118-1,FALSE))-1,PRODUCT(OFFSET('Since Inception Returns'!$B$199,0,A118-2,-12))-1)</f>
        <v>0.39355021162149861</v>
      </c>
      <c r="G118" s="249" cm="1">
        <f t="array" aca="1" ref="G118" ca="1">IF(INDEX('Since Inception Returns'!$B$188:$AAA$188,1,A118-1)="","",IF(INDEX('Since Inception Returns'!$B$176:$AAA$176,1,A118-1)="",PRODUCT(OFFSET('Since Inception Returns'!$B$187,0,A118-2,-12),VLOOKUP("First Wealth Relative",'Since Inception Returns'!$B:$AAA,'Calendar Year Return'!A118-1,FALSE))-1,PRODUCT(OFFSET('Since Inception Returns'!$B$187,0,A118-2,-12))-1))</f>
        <v>1.7132751793919487E-2</v>
      </c>
      <c r="H118" s="249" t="str" cm="1">
        <f t="array" aca="1" ref="H118" ca="1">IF(INDEX('Since Inception Returns'!$B$176:$AAA$176,1,A118-1)="","",IF(INDEX('Since Inception Returns'!$B$164:$AAA$164,1,A118-1)="",PRODUCT(OFFSET('Since Inception Returns'!$B$175,0,A118-2,-12),VLOOKUP("First Wealth Relative",'Since Inception Returns'!$B:$AAA,'Calendar Year Return'!A118-1,FALSE))-1,PRODUCT(OFFSET('Since Inception Returns'!$B$175,0,A118-2,-12))-1))</f>
        <v/>
      </c>
      <c r="I118" s="249" t="str" cm="1">
        <f t="array" aca="1" ref="I118" ca="1">IF(INDEX('Since Inception Returns'!$B$164:$AAA$164,1,A118-1)="","",IF(INDEX('Since Inception Returns'!$B$152:$AAA$152,1,A118-1)="",PRODUCT(OFFSET('Since Inception Returns'!$B$163,0,A118-2,-12),VLOOKUP("First Wealth Relative",'Since Inception Returns'!$B:$AAA,'Calendar Year Return'!A118-1,FALSE))-1,PRODUCT(OFFSET('Since Inception Returns'!$B$163,0,A118-2,-12))-1))</f>
        <v/>
      </c>
      <c r="J118" s="249" t="str" cm="1">
        <f t="array" aca="1" ref="J118" ca="1">IF(INDEX('Since Inception Returns'!$B$152:$AAA$152,1,A118-1)="","",IF(INDEX('Since Inception Returns'!$B$140:$AAA$140,1,A118-1)="",PRODUCT(OFFSET('Since Inception Returns'!$B$151,0,A118-2,-12),VLOOKUP("First Wealth Relative",'Since Inception Returns'!$B:$AAA,'Calendar Year Return'!A118-1,FALSE))-1,PRODUCT(OFFSET('Since Inception Returns'!$B$151,0,A118-2,-12))-1))</f>
        <v/>
      </c>
      <c r="K118" s="249" t="str" cm="1">
        <f t="array" aca="1" ref="K118" ca="1">IF(INDEX('Since Inception Returns'!$B$140:$AAA$140,1,A118-1)="","",IF(INDEX('Since Inception Returns'!$B$128:$AAA$128,1,A118-1)="",PRODUCT(OFFSET('Since Inception Returns'!$B$139,0,A118-2,-12),VLOOKUP("First Wealth Relative",'Since Inception Returns'!$B:$AAA,'Calendar Year Return'!A118-1,FALSE))-1,PRODUCT(OFFSET('Since Inception Returns'!$B$139,0,A118-2,-12))-1))</f>
        <v/>
      </c>
      <c r="L118" s="249" t="str" cm="1">
        <f t="array" aca="1" ref="L118" ca="1">IF(INDEX('Since Inception Returns'!$B$128:$AAA$128,1,A118-1)="","",IF(INDEX('Since Inception Returns'!$B$116:$AAA$116,1,A118-1)="",PRODUCT(OFFSET('Since Inception Returns'!$B$127,0,A118-2,-12),VLOOKUP("First Wealth Relative",'Since Inception Returns'!$B:$AAA,'Calendar Year Return'!A118-1,FALSE))-1,PRODUCT(OFFSET('Since Inception Returns'!$B$127,0,A118-2,-12))-1))</f>
        <v/>
      </c>
      <c r="M118" s="249" t="str" cm="1">
        <f t="array" aca="1" ref="M118" ca="1">IF(INDEX('Since Inception Returns'!$B$116:$AAA$116,1,A118-1)="","",IF(INDEX('Since Inception Returns'!$B$104:$AAA$104,1,A118-1)="",PRODUCT(OFFSET('Since Inception Returns'!$B$115,0,A118-2,-12),VLOOKUP("First Wealth Relative",'Since Inception Returns'!$B:$AAA,'Calendar Year Return'!A118-1,FALSE))-1,PRODUCT(OFFSET('Since Inception Returns'!$B$115,0,A118-2,-12))-1))</f>
        <v/>
      </c>
      <c r="N118" s="249" t="str" cm="1">
        <f t="array" aca="1" ref="N118" ca="1">IF(INDEX('Since Inception Returns'!$B$104:$AAA$104,1,A118-1)="","",IF(INDEX('Since Inception Returns'!$B$92:$AAA$92,1,A118-1)="",PRODUCT(OFFSET('Since Inception Returns'!$B$103,0,A118-2,-12),VLOOKUP("First Wealth Relative",'Since Inception Returns'!$B:$AAA,'Calendar Year Return'!A118-1,FALSE))-1,PRODUCT(OFFSET('Since Inception Returns'!$B$103,0,A118-2,-12))-1))</f>
        <v/>
      </c>
      <c r="O118" s="249" t="str" cm="1">
        <f t="array" aca="1" ref="O118" ca="1">IF(INDEX('Since Inception Returns'!$B$92:$AAA$92,1,A118-1)="","",IF(INDEX('Since Inception Returns'!$B$80:$AAA$80,1,A118-1)="",PRODUCT(OFFSET('Since Inception Returns'!$B$91,0,A118-2,-12),VLOOKUP("First Wealth Relative",'Since Inception Returns'!$B:$AAA,'Calendar Year Return'!A118-1,FALSE))-1,PRODUCT(OFFSET('Since Inception Returns'!$B$91,0,A118-2,-12))-1))</f>
        <v/>
      </c>
      <c r="P118" s="249" t="str" cm="1">
        <f t="array" aca="1" ref="P118" ca="1">IF(INDEX('Since Inception Returns'!$B$80:$AAA$80,1,A118-1)="","",IF(INDEX('Since Inception Returns'!$B$68:$AAA$68,1,A118-1)="",PRODUCT(OFFSET('Since Inception Returns'!$B$79,0,A118-2,-12),VLOOKUP("First Wealth Relative",'Since Inception Returns'!$B:$AAA,'Calendar Year Return'!A118-1,FALSE))-1,PRODUCT(OFFSET('Since Inception Returns'!$B$79,0,A118-2,-12))-1))</f>
        <v/>
      </c>
      <c r="Q118" s="249" t="str" cm="1">
        <f t="array" aca="1" ref="Q118" ca="1">IF(INDEX('Since Inception Returns'!$B$68:$AAA$68,1,A118-1)="","",IF(INDEX('Since Inception Returns'!$B$56:$AAA$56,1,A118-1)="",PRODUCT(OFFSET('Since Inception Returns'!$B$67,0,A118-2,-12),VLOOKUP("First Wealth Relative",'Since Inception Returns'!$B:$AAA,'Calendar Year Return'!A118-1,FALSE))-1,PRODUCT(OFFSET('Since Inception Returns'!$B$67,0,A118-2,-12))-1))</f>
        <v/>
      </c>
    </row>
    <row r="119" spans="1:17" hidden="1">
      <c r="A119" s="230"/>
      <c r="B119" s="230">
        <v>70</v>
      </c>
      <c r="C119" s="238" t="s">
        <v>246</v>
      </c>
      <c r="D119" s="91" t="s">
        <v>247</v>
      </c>
      <c r="E119" s="229" t="s">
        <v>206</v>
      </c>
      <c r="F119" s="249" cm="1">
        <f t="array" aca="1" ref="F119" ca="1">IF(INDEX('Since Inception (BM)'!$B$188:$AAA$188,1,B119-1)="",PRODUCT(OFFSET('Since Inception (BM)'!$B$199,0,B119-2,-12),VLOOKUP("First Wealth Relative",'Since Inception (BM)'!$B:$AAA,'Calendar Year Return'!B119-1,FALSE))-1,PRODUCT(OFFSET('Since Inception (BM)'!$B$199,0,B119-2,-12))-1)</f>
        <v>0.16408822699229808</v>
      </c>
      <c r="G119" s="249" cm="1">
        <f t="array" aca="1" ref="G119" ca="1">IF(INDEX('Since Inception (BM)'!$B$188:$AAA$188,1,B119-1)="","",IF(INDEX('Since Inception (BM)'!$B$176:$AAA$176,1,B119-1)="",PRODUCT(OFFSET('Since Inception (BM)'!$B$187,0,B119-2,-12),VLOOKUP("First Wealth Relative",'Since Inception (BM)'!$B:$AAA,'Calendar Year Return'!B119-1,FALSE))-1,PRODUCT(OFFSET('Since Inception (BM)'!$B$187,0,B119-2,-12))-1))</f>
        <v>6.9688865884518503E-2</v>
      </c>
      <c r="H119" s="249" t="str" cm="1">
        <f t="array" aca="1" ref="H119" ca="1">IF(INDEX('Since Inception (BM)'!$B$176:$AAA$176,1,B119-1)="","",IF(INDEX('Since Inception (BM)'!$B$164:$AAA$164,1,B119-1)="",PRODUCT(OFFSET('Since Inception (BM)'!$B$175,0,B119-2,-12),VLOOKUP("First Wealth Relative",'Since Inception (BM)'!$B:$AAA,'Calendar Year Return'!B119-1,FALSE))-1,PRODUCT(OFFSET('Since Inception (BM)'!$B$175,0,B119-2,-12))-1))</f>
        <v/>
      </c>
      <c r="I119" s="249" t="str" cm="1">
        <f t="array" aca="1" ref="I119" ca="1">IF(INDEX('Since Inception (BM)'!$B$164:$AAA$164,1,B119-1)="","",IF(INDEX('Since Inception (BM)'!$B$152:$AAA$152,1,B119-1)="",PRODUCT(OFFSET('Since Inception (BM)'!$B$163,0,B119-2,-12),VLOOKUP("First Wealth Relative",'Since Inception (BM)'!$B:$AAA,'Calendar Year Return'!B119-1,FALSE))-1,PRODUCT(OFFSET('Since Inception (BM)'!$B$163,0,B119-2,-12))-1))</f>
        <v/>
      </c>
      <c r="J119" s="249" t="str" cm="1">
        <f t="array" aca="1" ref="J119" ca="1">IF(INDEX('Since Inception (BM)'!$B$152:$AAA$152,1,B119-1)="","",IF(INDEX('Since Inception (BM)'!$B$140:$AAA$140,1,B119-1)="",PRODUCT(OFFSET('Since Inception (BM)'!$B$151,0,B119-2,-12),VLOOKUP("First Wealth Relative",'Since Inception (BM)'!$B:$AAA,'Calendar Year Return'!B119-1,FALSE))-1,PRODUCT(OFFSET('Since Inception (BM)'!$B$151,0,B119-2,-12))-1))</f>
        <v/>
      </c>
      <c r="K119" s="249" t="str" cm="1">
        <f t="array" aca="1" ref="K119" ca="1">IF(INDEX('Since Inception (BM)'!$B$140:$AAA$140,1,B119-1)="","",IF(INDEX('Since Inception (BM)'!$B$128:$AAA$128,1,B119-1)="",PRODUCT(OFFSET('Since Inception (BM)'!$B$139,0,B119-2,-12),VLOOKUP("First Wealth Relative",'Since Inception (BM)'!$B:$AAA,'Calendar Year Return'!B119-1,FALSE))-1,PRODUCT(OFFSET('Since Inception (BM)'!$B$139,0,B119-2,-12))-1))</f>
        <v/>
      </c>
      <c r="L119" s="249" t="str" cm="1">
        <f t="array" aca="1" ref="L119" ca="1">IF(INDEX('Since Inception (BM)'!$B$128:$AAA$128,1,B119-1)="","",IF(INDEX('Since Inception (BM)'!$B$116:$AAA$116,1,B119-1)="",PRODUCT(OFFSET('Since Inception (BM)'!$B$127,0,B119-2,-12),VLOOKUP("First Wealth Relative",'Since Inception (BM)'!$B:$AAA,'Calendar Year Return'!B119-1,FALSE))-1,PRODUCT(OFFSET('Since Inception (BM)'!$B$127,0,B119-2,-12))-1))</f>
        <v/>
      </c>
      <c r="M119" s="249" t="str" cm="1">
        <f t="array" aca="1" ref="M119" ca="1">IF(INDEX('Since Inception (BM)'!$B$116:$AAA$116,1,B119-1)="","",IF(INDEX('Since Inception (BM)'!$B$104:$AAA$104,1,B119-1)="",PRODUCT(OFFSET('Since Inception (BM)'!$B$115,0,B119-2,-12),VLOOKUP("First Wealth Relative",'Since Inception (BM)'!$B:$AAA,'Calendar Year Return'!B119-1,FALSE))-1,PRODUCT(OFFSET('Since Inception (BM)'!$B$115,0,B119-2,-12))-1))</f>
        <v/>
      </c>
      <c r="N119" s="249" t="str" cm="1">
        <f t="array" aca="1" ref="N119" ca="1">IF(INDEX('Since Inception (BM)'!$B$104:$AAA$104,1,B119-1)="","",IF(INDEX('Since Inception (BM)'!$B$92:$AAA$92,1,B119-1)="",PRODUCT(OFFSET('Since Inception (BM)'!$B$103,0,B119-2,-12),VLOOKUP("First Wealth Relative",'Since Inception (BM)'!$B:$AAA,'Calendar Year Return'!B119-1,FALSE))-1,PRODUCT(OFFSET('Since Inception (BM)'!$B$103,0,B119-2,-12))-1))</f>
        <v/>
      </c>
      <c r="O119" s="249" t="str" cm="1">
        <f t="array" aca="1" ref="O119" ca="1">IF(INDEX('Since Inception (BM)'!$B$92:$AAA$92,1,B119-1)="","",IF(INDEX('Since Inception (BM)'!$B$80:$AAA$80,1,B119-1)="",PRODUCT(OFFSET('Since Inception (BM)'!$B$91,0,B119-2,-12),VLOOKUP("First Wealth Relative",'Since Inception (BM)'!$B:$AAA,'Calendar Year Return'!B119-1,FALSE))-1,PRODUCT(OFFSET('Since Inception (BM)'!$B$91,0,B119-2,-12))-1))</f>
        <v/>
      </c>
      <c r="P119" s="249" t="str" cm="1">
        <f t="array" aca="1" ref="P119" ca="1">IF(INDEX('Since Inception (BM)'!$B$80:$AAA$80,1,B119-1)="","",IF(INDEX('Since Inception (BM)'!$B$68:$AAA$68,1,B119-1)="",PRODUCT(OFFSET('Since Inception (BM)'!$B$79,0,B119-2,-12),VLOOKUP("First Wealth Relative",'Since Inception (BM)'!$B:$AAA,'Calendar Year Return'!B119-1,FALSE))-1,PRODUCT(OFFSET('Since Inception (BM)'!$B$79,0,B119-2,-12))-1))</f>
        <v/>
      </c>
      <c r="Q119" s="249" t="str" cm="1">
        <f t="array" aca="1" ref="Q119" ca="1">IF(INDEX('Since Inception (BM)'!$B$68:$AAA$68,1,B119-1)="","",IF(INDEX('Since Inception (BM)'!$B$56:$AAA$56,1,B119-1)="",PRODUCT(OFFSET('Since Inception (BM)'!$B$67,0,B119-2,-12),VLOOKUP("First Wealth Relative",'Since Inception (BM)'!$B:$AAA,'Calendar Year Return'!B119-1,FALSE))-1,PRODUCT(OFFSET('Since Inception (BM)'!$B$67,0,B119-2,-12))-1))</f>
        <v/>
      </c>
    </row>
    <row r="120" spans="1:17" hidden="1">
      <c r="A120" s="184">
        <v>70</v>
      </c>
      <c r="B120" s="184"/>
      <c r="C120" s="238" t="s">
        <v>248</v>
      </c>
      <c r="D120" s="91" t="s">
        <v>249</v>
      </c>
      <c r="E120" s="91" t="s">
        <v>250</v>
      </c>
      <c r="F120" s="249" cm="1">
        <f t="array" aca="1" ref="F120" ca="1">IF(INDEX('Since Inception Returns'!$B$188:$AAA$188,1,A120-1)="",PRODUCT(OFFSET('Since Inception Returns'!$B$199,0,A120-2,-12),VLOOKUP("First Wealth Relative",'Since Inception Returns'!$B:$AAA,'Calendar Year Return'!A120-1,FALSE))-1,PRODUCT(OFFSET('Since Inception Returns'!$B$199,0,A120-2,-12))-1)</f>
        <v>6.293949585318348E-2</v>
      </c>
      <c r="G120" s="249" t="str" cm="1">
        <f t="array" aca="1" ref="G120" ca="1">IF(INDEX('Since Inception Returns'!$B$188:$AAA$188,1,A120-1)="","",IF(INDEX('Since Inception Returns'!$B$176:$AAA$176,1,A120-1)="",PRODUCT(OFFSET('Since Inception Returns'!$B$187,0,A120-2,-12),VLOOKUP("First Wealth Relative",'Since Inception Returns'!$B:$AAA,'Calendar Year Return'!A120-1,FALSE))-1,PRODUCT(OFFSET('Since Inception Returns'!$B$187,0,A120-2,-12))-1))</f>
        <v/>
      </c>
      <c r="H120" s="249" t="str" cm="1">
        <f t="array" aca="1" ref="H120" ca="1">IF(INDEX('Since Inception Returns'!$B$176:$AAA$176,1,A120-1)="","",IF(INDEX('Since Inception Returns'!$B$164:$AAA$164,1,A120-1)="",PRODUCT(OFFSET('Since Inception Returns'!$B$175,0,A120-2,-12),VLOOKUP("First Wealth Relative",'Since Inception Returns'!$B:$AAA,'Calendar Year Return'!A120-1,FALSE))-1,PRODUCT(OFFSET('Since Inception Returns'!$B$175,0,A120-2,-12))-1))</f>
        <v/>
      </c>
      <c r="I120" s="249" t="str" cm="1">
        <f t="array" aca="1" ref="I120" ca="1">IF(INDEX('Since Inception Returns'!$B$164:$AAA$164,1,A120-1)="","",IF(INDEX('Since Inception Returns'!$B$152:$AAA$152,1,A120-1)="",PRODUCT(OFFSET('Since Inception Returns'!$B$163,0,A120-2,-12),VLOOKUP("First Wealth Relative",'Since Inception Returns'!$B:$AAA,'Calendar Year Return'!A120-1,FALSE))-1,PRODUCT(OFFSET('Since Inception Returns'!$B$163,0,A120-2,-12))-1))</f>
        <v/>
      </c>
      <c r="J120" s="249" t="str" cm="1">
        <f t="array" aca="1" ref="J120" ca="1">IF(INDEX('Since Inception Returns'!$B$152:$AAA$152,1,A120-1)="","",IF(INDEX('Since Inception Returns'!$B$140:$AAA$140,1,A120-1)="",PRODUCT(OFFSET('Since Inception Returns'!$B$151,0,A120-2,-12),VLOOKUP("First Wealth Relative",'Since Inception Returns'!$B:$AAA,'Calendar Year Return'!A120-1,FALSE))-1,PRODUCT(OFFSET('Since Inception Returns'!$B$151,0,A120-2,-12))-1))</f>
        <v/>
      </c>
      <c r="K120" s="249" t="str" cm="1">
        <f t="array" aca="1" ref="K120" ca="1">IF(INDEX('Since Inception Returns'!$B$140:$AAA$140,1,A120-1)="","",IF(INDEX('Since Inception Returns'!$B$128:$AAA$128,1,A120-1)="",PRODUCT(OFFSET('Since Inception Returns'!$B$139,0,A120-2,-12),VLOOKUP("First Wealth Relative",'Since Inception Returns'!$B:$AAA,'Calendar Year Return'!A120-1,FALSE))-1,PRODUCT(OFFSET('Since Inception Returns'!$B$139,0,A120-2,-12))-1))</f>
        <v/>
      </c>
      <c r="L120" s="249" t="str" cm="1">
        <f t="array" aca="1" ref="L120" ca="1">IF(INDEX('Since Inception Returns'!$B$128:$AAA$128,1,A120-1)="","",IF(INDEX('Since Inception Returns'!$B$116:$AAA$116,1,A120-1)="",PRODUCT(OFFSET('Since Inception Returns'!$B$127,0,A120-2,-12),VLOOKUP("First Wealth Relative",'Since Inception Returns'!$B:$AAA,'Calendar Year Return'!A120-1,FALSE))-1,PRODUCT(OFFSET('Since Inception Returns'!$B$127,0,A120-2,-12))-1))</f>
        <v/>
      </c>
      <c r="M120" s="249" t="str" cm="1">
        <f t="array" aca="1" ref="M120" ca="1">IF(INDEX('Since Inception Returns'!$B$116:$AAA$116,1,A120-1)="","",IF(INDEX('Since Inception Returns'!$B$104:$AAA$104,1,A120-1)="",PRODUCT(OFFSET('Since Inception Returns'!$B$115,0,A120-2,-12),VLOOKUP("First Wealth Relative",'Since Inception Returns'!$B:$AAA,'Calendar Year Return'!A120-1,FALSE))-1,PRODUCT(OFFSET('Since Inception Returns'!$B$115,0,A120-2,-12))-1))</f>
        <v/>
      </c>
      <c r="N120" s="249" t="str" cm="1">
        <f t="array" aca="1" ref="N120" ca="1">IF(INDEX('Since Inception Returns'!$B$104:$AAA$104,1,A120-1)="","",IF(INDEX('Since Inception Returns'!$B$92:$AAA$92,1,A120-1)="",PRODUCT(OFFSET('Since Inception Returns'!$B$103,0,A120-2,-12),VLOOKUP("First Wealth Relative",'Since Inception Returns'!$B:$AAA,'Calendar Year Return'!A120-1,FALSE))-1,PRODUCT(OFFSET('Since Inception Returns'!$B$103,0,A120-2,-12))-1))</f>
        <v/>
      </c>
      <c r="O120" s="249" t="str" cm="1">
        <f t="array" aca="1" ref="O120" ca="1">IF(INDEX('Since Inception Returns'!$B$92:$AAA$92,1,A120-1)="","",IF(INDEX('Since Inception Returns'!$B$80:$AAA$80,1,A120-1)="",PRODUCT(OFFSET('Since Inception Returns'!$B$91,0,A120-2,-12),VLOOKUP("First Wealth Relative",'Since Inception Returns'!$B:$AAA,'Calendar Year Return'!A120-1,FALSE))-1,PRODUCT(OFFSET('Since Inception Returns'!$B$91,0,A120-2,-12))-1))</f>
        <v/>
      </c>
      <c r="P120" s="249" t="str" cm="1">
        <f t="array" aca="1" ref="P120" ca="1">IF(INDEX('Since Inception Returns'!$B$80:$AAA$80,1,A120-1)="","",IF(INDEX('Since Inception Returns'!$B$68:$AAA$68,1,A120-1)="",PRODUCT(OFFSET('Since Inception Returns'!$B$79,0,A120-2,-12),VLOOKUP("First Wealth Relative",'Since Inception Returns'!$B:$AAA,'Calendar Year Return'!A120-1,FALSE))-1,PRODUCT(OFFSET('Since Inception Returns'!$B$79,0,A120-2,-12))-1))</f>
        <v/>
      </c>
      <c r="Q120" s="249" t="str" cm="1">
        <f t="array" aca="1" ref="Q120" ca="1">IF(INDEX('Since Inception Returns'!$B$68:$AAA$68,1,A120-1)="","",IF(INDEX('Since Inception Returns'!$B$56:$AAA$56,1,A120-1)="",PRODUCT(OFFSET('Since Inception Returns'!$B$67,0,A120-2,-12),VLOOKUP("First Wealth Relative",'Since Inception Returns'!$B:$AAA,'Calendar Year Return'!A120-1,FALSE))-1,PRODUCT(OFFSET('Since Inception Returns'!$B$67,0,A120-2,-12))-1))</f>
        <v/>
      </c>
    </row>
    <row r="121" spans="1:17" hidden="1">
      <c r="A121" s="184"/>
      <c r="B121" s="184">
        <v>71</v>
      </c>
      <c r="C121" s="238" t="s">
        <v>251</v>
      </c>
      <c r="D121" s="91" t="s">
        <v>249</v>
      </c>
      <c r="E121" s="229" t="s">
        <v>96</v>
      </c>
      <c r="F121" s="249" cm="1">
        <f t="array" aca="1" ref="F121" ca="1">IF(INDEX('Since Inception (BM)'!$B$188:$AAA$188,1,B121-1)="",PRODUCT(OFFSET('Since Inception (BM)'!$B$199,0,B121-2,-12),VLOOKUP("First Wealth Relative",'Since Inception (BM)'!$B:$AAA,'Calendar Year Return'!B121-1,FALSE))-1,PRODUCT(OFFSET('Since Inception (BM)'!$B$199,0,B121-2,-12))-1)</f>
        <v>0.27227039677493492</v>
      </c>
      <c r="G121" s="249" t="str" cm="1">
        <f t="array" aca="1" ref="G121" ca="1">IF(INDEX('Since Inception (BM)'!$B$188:$AAA$188,1,B121-1)="","",IF(INDEX('Since Inception (BM)'!$B$176:$AAA$176,1,B121-1)="",PRODUCT(OFFSET('Since Inception (BM)'!$B$187,0,B121-2,-12),VLOOKUP("First Wealth Relative",'Since Inception (BM)'!$B:$AAA,'Calendar Year Return'!B121-1,FALSE))-1,PRODUCT(OFFSET('Since Inception (BM)'!$B$187,0,B121-2,-12))-1))</f>
        <v/>
      </c>
      <c r="H121" s="249" t="str" cm="1">
        <f t="array" aca="1" ref="H121" ca="1">IF(INDEX('Since Inception (BM)'!$B$176:$AAA$176,1,B121-1)="","",IF(INDEX('Since Inception (BM)'!$B$164:$AAA$164,1,B121-1)="",PRODUCT(OFFSET('Since Inception (BM)'!$B$175,0,B121-2,-12),VLOOKUP("First Wealth Relative",'Since Inception (BM)'!$B:$AAA,'Calendar Year Return'!B121-1,FALSE))-1,PRODUCT(OFFSET('Since Inception (BM)'!$B$175,0,B121-2,-12))-1))</f>
        <v/>
      </c>
      <c r="I121" s="249" t="str" cm="1">
        <f t="array" aca="1" ref="I121" ca="1">IF(INDEX('Since Inception (BM)'!$B$164:$AAA$164,1,B121-1)="","",IF(INDEX('Since Inception (BM)'!$B$152:$AAA$152,1,B121-1)="",PRODUCT(OFFSET('Since Inception (BM)'!$B$163,0,B121-2,-12),VLOOKUP("First Wealth Relative",'Since Inception (BM)'!$B:$AAA,'Calendar Year Return'!B121-1,FALSE))-1,PRODUCT(OFFSET('Since Inception (BM)'!$B$163,0,B121-2,-12))-1))</f>
        <v/>
      </c>
      <c r="J121" s="249" t="str" cm="1">
        <f t="array" aca="1" ref="J121" ca="1">IF(INDEX('Since Inception (BM)'!$B$152:$AAA$152,1,B121-1)="","",IF(INDEX('Since Inception (BM)'!$B$140:$AAA$140,1,B121-1)="",PRODUCT(OFFSET('Since Inception (BM)'!$B$151,0,B121-2,-12),VLOOKUP("First Wealth Relative",'Since Inception (BM)'!$B:$AAA,'Calendar Year Return'!B121-1,FALSE))-1,PRODUCT(OFFSET('Since Inception (BM)'!$B$151,0,B121-2,-12))-1))</f>
        <v/>
      </c>
      <c r="K121" s="249" t="str" cm="1">
        <f t="array" aca="1" ref="K121" ca="1">IF(INDEX('Since Inception (BM)'!$B$140:$AAA$140,1,B121-1)="","",IF(INDEX('Since Inception (BM)'!$B$128:$AAA$128,1,B121-1)="",PRODUCT(OFFSET('Since Inception (BM)'!$B$139,0,B121-2,-12),VLOOKUP("First Wealth Relative",'Since Inception (BM)'!$B:$AAA,'Calendar Year Return'!B121-1,FALSE))-1,PRODUCT(OFFSET('Since Inception (BM)'!$B$139,0,B121-2,-12))-1))</f>
        <v/>
      </c>
      <c r="L121" s="249" t="str" cm="1">
        <f t="array" aca="1" ref="L121" ca="1">IF(INDEX('Since Inception (BM)'!$B$128:$AAA$128,1,B121-1)="","",IF(INDEX('Since Inception (BM)'!$B$116:$AAA$116,1,B121-1)="",PRODUCT(OFFSET('Since Inception (BM)'!$B$127,0,B121-2,-12),VLOOKUP("First Wealth Relative",'Since Inception (BM)'!$B:$AAA,'Calendar Year Return'!B121-1,FALSE))-1,PRODUCT(OFFSET('Since Inception (BM)'!$B$127,0,B121-2,-12))-1))</f>
        <v/>
      </c>
      <c r="M121" s="249" t="str" cm="1">
        <f t="array" aca="1" ref="M121" ca="1">IF(INDEX('Since Inception (BM)'!$B$116:$AAA$116,1,B121-1)="","",IF(INDEX('Since Inception (BM)'!$B$104:$AAA$104,1,B121-1)="",PRODUCT(OFFSET('Since Inception (BM)'!$B$115,0,B121-2,-12),VLOOKUP("First Wealth Relative",'Since Inception (BM)'!$B:$AAA,'Calendar Year Return'!B121-1,FALSE))-1,PRODUCT(OFFSET('Since Inception (BM)'!$B$115,0,B121-2,-12))-1))</f>
        <v/>
      </c>
      <c r="N121" s="249" t="str" cm="1">
        <f t="array" aca="1" ref="N121" ca="1">IF(INDEX('Since Inception (BM)'!$B$104:$AAA$104,1,B121-1)="","",IF(INDEX('Since Inception (BM)'!$B$92:$AAA$92,1,B121-1)="",PRODUCT(OFFSET('Since Inception (BM)'!$B$103,0,B121-2,-12),VLOOKUP("First Wealth Relative",'Since Inception (BM)'!$B:$AAA,'Calendar Year Return'!B121-1,FALSE))-1,PRODUCT(OFFSET('Since Inception (BM)'!$B$103,0,B121-2,-12))-1))</f>
        <v/>
      </c>
      <c r="O121" s="249" t="str" cm="1">
        <f t="array" aca="1" ref="O121" ca="1">IF(INDEX('Since Inception (BM)'!$B$92:$AAA$92,1,B121-1)="","",IF(INDEX('Since Inception (BM)'!$B$80:$AAA$80,1,B121-1)="",PRODUCT(OFFSET('Since Inception (BM)'!$B$91,0,B121-2,-12),VLOOKUP("First Wealth Relative",'Since Inception (BM)'!$B:$AAA,'Calendar Year Return'!B121-1,FALSE))-1,PRODUCT(OFFSET('Since Inception (BM)'!$B$91,0,B121-2,-12))-1))</f>
        <v/>
      </c>
      <c r="P121" s="249" t="str" cm="1">
        <f t="array" aca="1" ref="P121" ca="1">IF(INDEX('Since Inception (BM)'!$B$80:$AAA$80,1,B121-1)="","",IF(INDEX('Since Inception (BM)'!$B$68:$AAA$68,1,B121-1)="",PRODUCT(OFFSET('Since Inception (BM)'!$B$79,0,B121-2,-12),VLOOKUP("First Wealth Relative",'Since Inception (BM)'!$B:$AAA,'Calendar Year Return'!B121-1,FALSE))-1,PRODUCT(OFFSET('Since Inception (BM)'!$B$79,0,B121-2,-12))-1))</f>
        <v/>
      </c>
      <c r="Q121" s="249" t="str" cm="1">
        <f t="array" aca="1" ref="Q121" ca="1">IF(INDEX('Since Inception (BM)'!$B$68:$AAA$68,1,B121-1)="","",IF(INDEX('Since Inception (BM)'!$B$56:$AAA$56,1,B121-1)="",PRODUCT(OFFSET('Since Inception (BM)'!$B$67,0,B121-2,-12),VLOOKUP("First Wealth Relative",'Since Inception (BM)'!$B:$AAA,'Calendar Year Return'!B121-1,FALSE))-1,PRODUCT(OFFSET('Since Inception (BM)'!$B$67,0,B121-2,-12))-1))</f>
        <v/>
      </c>
    </row>
    <row r="122" spans="1:17" hidden="1">
      <c r="A122" s="184">
        <v>71</v>
      </c>
      <c r="B122" s="184"/>
      <c r="C122" s="238" t="s">
        <v>252</v>
      </c>
      <c r="D122" s="91" t="s">
        <v>253</v>
      </c>
      <c r="E122" s="91" t="s">
        <v>254</v>
      </c>
      <c r="F122" s="249" cm="1">
        <f t="array" aca="1" ref="F122" ca="1">IF(INDEX('Since Inception Returns'!$B$188:$AAA$188,1,A122-1)="",PRODUCT(OFFSET('Since Inception Returns'!$B$199,0,A122-2,-12),VLOOKUP("First Wealth Relative",'Since Inception Returns'!$B:$AAA,'Calendar Year Return'!A122-1,FALSE))-1,PRODUCT(OFFSET('Since Inception Returns'!$B$199,0,A122-2,-12))-1)</f>
        <v>-0.15840552178382317</v>
      </c>
      <c r="G122" s="249" t="str" cm="1">
        <f t="array" aca="1" ref="G122" ca="1">IF(INDEX('Since Inception Returns'!$B$188:$AAA$188,1,A122-1)="","",IF(INDEX('Since Inception Returns'!$B$176:$AAA$176,1,A122-1)="",PRODUCT(OFFSET('Since Inception Returns'!$B$187,0,A122-2,-12),VLOOKUP("First Wealth Relative",'Since Inception Returns'!$B:$AAA,'Calendar Year Return'!A122-1,FALSE))-1,PRODUCT(OFFSET('Since Inception Returns'!$B$187,0,A122-2,-12))-1))</f>
        <v/>
      </c>
      <c r="H122" s="249" t="str" cm="1">
        <f t="array" aca="1" ref="H122" ca="1">IF(INDEX('Since Inception Returns'!$B$176:$AAA$176,1,A122-1)="","",IF(INDEX('Since Inception Returns'!$B$164:$AAA$164,1,A122-1)="",PRODUCT(OFFSET('Since Inception Returns'!$B$175,0,A122-2,-12),VLOOKUP("First Wealth Relative",'Since Inception Returns'!$B:$AAA,'Calendar Year Return'!A122-1,FALSE))-1,PRODUCT(OFFSET('Since Inception Returns'!$B$175,0,A122-2,-12))-1))</f>
        <v/>
      </c>
      <c r="I122" s="249" t="str" cm="1">
        <f t="array" aca="1" ref="I122" ca="1">IF(INDEX('Since Inception Returns'!$B$164:$AAA$164,1,A122-1)="","",IF(INDEX('Since Inception Returns'!$B$152:$AAA$152,1,A122-1)="",PRODUCT(OFFSET('Since Inception Returns'!$B$163,0,A122-2,-12),VLOOKUP("First Wealth Relative",'Since Inception Returns'!$B:$AAA,'Calendar Year Return'!A122-1,FALSE))-1,PRODUCT(OFFSET('Since Inception Returns'!$B$163,0,A122-2,-12))-1))</f>
        <v/>
      </c>
      <c r="J122" s="249" t="str" cm="1">
        <f t="array" aca="1" ref="J122" ca="1">IF(INDEX('Since Inception Returns'!$B$152:$AAA$152,1,A122-1)="","",IF(INDEX('Since Inception Returns'!$B$140:$AAA$140,1,A122-1)="",PRODUCT(OFFSET('Since Inception Returns'!$B$151,0,A122-2,-12),VLOOKUP("First Wealth Relative",'Since Inception Returns'!$B:$AAA,'Calendar Year Return'!A122-1,FALSE))-1,PRODUCT(OFFSET('Since Inception Returns'!$B$151,0,A122-2,-12))-1))</f>
        <v/>
      </c>
      <c r="K122" s="249" t="str" cm="1">
        <f t="array" aca="1" ref="K122" ca="1">IF(INDEX('Since Inception Returns'!$B$140:$AAA$140,1,A122-1)="","",IF(INDEX('Since Inception Returns'!$B$128:$AAA$128,1,A122-1)="",PRODUCT(OFFSET('Since Inception Returns'!$B$139,0,A122-2,-12),VLOOKUP("First Wealth Relative",'Since Inception Returns'!$B:$AAA,'Calendar Year Return'!A122-1,FALSE))-1,PRODUCT(OFFSET('Since Inception Returns'!$B$139,0,A122-2,-12))-1))</f>
        <v/>
      </c>
      <c r="L122" s="249" t="str" cm="1">
        <f t="array" aca="1" ref="L122" ca="1">IF(INDEX('Since Inception Returns'!$B$128:$AAA$128,1,A122-1)="","",IF(INDEX('Since Inception Returns'!$B$116:$AAA$116,1,A122-1)="",PRODUCT(OFFSET('Since Inception Returns'!$B$127,0,A122-2,-12),VLOOKUP("First Wealth Relative",'Since Inception Returns'!$B:$AAA,'Calendar Year Return'!A122-1,FALSE))-1,PRODUCT(OFFSET('Since Inception Returns'!$B$127,0,A122-2,-12))-1))</f>
        <v/>
      </c>
      <c r="M122" s="249" t="str" cm="1">
        <f t="array" aca="1" ref="M122" ca="1">IF(INDEX('Since Inception Returns'!$B$116:$AAA$116,1,A122-1)="","",IF(INDEX('Since Inception Returns'!$B$104:$AAA$104,1,A122-1)="",PRODUCT(OFFSET('Since Inception Returns'!$B$115,0,A122-2,-12),VLOOKUP("First Wealth Relative",'Since Inception Returns'!$B:$AAA,'Calendar Year Return'!A122-1,FALSE))-1,PRODUCT(OFFSET('Since Inception Returns'!$B$115,0,A122-2,-12))-1))</f>
        <v/>
      </c>
      <c r="N122" s="249" t="str" cm="1">
        <f t="array" aca="1" ref="N122" ca="1">IF(INDEX('Since Inception Returns'!$B$104:$AAA$104,1,A122-1)="","",IF(INDEX('Since Inception Returns'!$B$92:$AAA$92,1,A122-1)="",PRODUCT(OFFSET('Since Inception Returns'!$B$103,0,A122-2,-12),VLOOKUP("First Wealth Relative",'Since Inception Returns'!$B:$AAA,'Calendar Year Return'!A122-1,FALSE))-1,PRODUCT(OFFSET('Since Inception Returns'!$B$103,0,A122-2,-12))-1))</f>
        <v/>
      </c>
      <c r="O122" s="249" t="str" cm="1">
        <f t="array" aca="1" ref="O122" ca="1">IF(INDEX('Since Inception Returns'!$B$92:$AAA$92,1,A122-1)="","",IF(INDEX('Since Inception Returns'!$B$80:$AAA$80,1,A122-1)="",PRODUCT(OFFSET('Since Inception Returns'!$B$91,0,A122-2,-12),VLOOKUP("First Wealth Relative",'Since Inception Returns'!$B:$AAA,'Calendar Year Return'!A122-1,FALSE))-1,PRODUCT(OFFSET('Since Inception Returns'!$B$91,0,A122-2,-12))-1))</f>
        <v/>
      </c>
      <c r="P122" s="249" t="str" cm="1">
        <f t="array" aca="1" ref="P122" ca="1">IF(INDEX('Since Inception Returns'!$B$80:$AAA$80,1,A122-1)="","",IF(INDEX('Since Inception Returns'!$B$68:$AAA$68,1,A122-1)="",PRODUCT(OFFSET('Since Inception Returns'!$B$79,0,A122-2,-12),VLOOKUP("First Wealth Relative",'Since Inception Returns'!$B:$AAA,'Calendar Year Return'!A122-1,FALSE))-1,PRODUCT(OFFSET('Since Inception Returns'!$B$79,0,A122-2,-12))-1))</f>
        <v/>
      </c>
      <c r="Q122" s="249" t="str" cm="1">
        <f t="array" aca="1" ref="Q122" ca="1">IF(INDEX('Since Inception Returns'!$B$68:$AAA$68,1,A122-1)="","",IF(INDEX('Since Inception Returns'!$B$56:$AAA$56,1,A122-1)="",PRODUCT(OFFSET('Since Inception Returns'!$B$67,0,A122-2,-12),VLOOKUP("First Wealth Relative",'Since Inception Returns'!$B:$AAA,'Calendar Year Return'!A122-1,FALSE))-1,PRODUCT(OFFSET('Since Inception Returns'!$B$67,0,A122-2,-12))-1))</f>
        <v/>
      </c>
    </row>
    <row r="123" spans="1:17" hidden="1">
      <c r="A123" s="184"/>
      <c r="B123" s="184">
        <v>72</v>
      </c>
      <c r="C123" s="238" t="s">
        <v>255</v>
      </c>
      <c r="D123" s="91" t="s">
        <v>253</v>
      </c>
      <c r="E123" s="229" t="s">
        <v>96</v>
      </c>
      <c r="F123" s="249" cm="1">
        <f t="array" aca="1" ref="F123" ca="1">IF(INDEX('Since Inception (BM)'!$B$188:$AAA$188,1,B123-1)="",PRODUCT(OFFSET('Since Inception (BM)'!$B$199,0,B123-2,-12),VLOOKUP("First Wealth Relative",'Since Inception (BM)'!$B:$AAA,'Calendar Year Return'!B123-1,FALSE))-1,PRODUCT(OFFSET('Since Inception (BM)'!$B$199,0,B123-2,-12))-1)</f>
        <v>0.27227039677493492</v>
      </c>
      <c r="G123" s="249" t="str" cm="1">
        <f t="array" aca="1" ref="G123" ca="1">IF(INDEX('Since Inception (BM)'!$B$188:$AAA$188,1,B123-1)="","",IF(INDEX('Since Inception (BM)'!$B$176:$AAA$176,1,B123-1)="",PRODUCT(OFFSET('Since Inception (BM)'!$B$187,0,B123-2,-12),VLOOKUP("First Wealth Relative",'Since Inception (BM)'!$B:$AAA,'Calendar Year Return'!B123-1,FALSE))-1,PRODUCT(OFFSET('Since Inception (BM)'!$B$187,0,B123-2,-12))-1))</f>
        <v/>
      </c>
      <c r="H123" s="249" t="str" cm="1">
        <f t="array" aca="1" ref="H123" ca="1">IF(INDEX('Since Inception (BM)'!$B$176:$AAA$176,1,B123-1)="","",IF(INDEX('Since Inception (BM)'!$B$164:$AAA$164,1,B123-1)="",PRODUCT(OFFSET('Since Inception (BM)'!$B$175,0,B123-2,-12),VLOOKUP("First Wealth Relative",'Since Inception (BM)'!$B:$AAA,'Calendar Year Return'!B123-1,FALSE))-1,PRODUCT(OFFSET('Since Inception (BM)'!$B$175,0,B123-2,-12))-1))</f>
        <v/>
      </c>
      <c r="I123" s="249" t="str" cm="1">
        <f t="array" aca="1" ref="I123" ca="1">IF(INDEX('Since Inception (BM)'!$B$164:$AAA$164,1,B123-1)="","",IF(INDEX('Since Inception (BM)'!$B$152:$AAA$152,1,B123-1)="",PRODUCT(OFFSET('Since Inception (BM)'!$B$163,0,B123-2,-12),VLOOKUP("First Wealth Relative",'Since Inception (BM)'!$B:$AAA,'Calendar Year Return'!B123-1,FALSE))-1,PRODUCT(OFFSET('Since Inception (BM)'!$B$163,0,B123-2,-12))-1))</f>
        <v/>
      </c>
      <c r="J123" s="249" t="str" cm="1">
        <f t="array" aca="1" ref="J123" ca="1">IF(INDEX('Since Inception (BM)'!$B$152:$AAA$152,1,B123-1)="","",IF(INDEX('Since Inception (BM)'!$B$140:$AAA$140,1,B123-1)="",PRODUCT(OFFSET('Since Inception (BM)'!$B$151,0,B123-2,-12),VLOOKUP("First Wealth Relative",'Since Inception (BM)'!$B:$AAA,'Calendar Year Return'!B123-1,FALSE))-1,PRODUCT(OFFSET('Since Inception (BM)'!$B$151,0,B123-2,-12))-1))</f>
        <v/>
      </c>
      <c r="K123" s="249" t="str" cm="1">
        <f t="array" aca="1" ref="K123" ca="1">IF(INDEX('Since Inception (BM)'!$B$140:$AAA$140,1,B123-1)="","",IF(INDEX('Since Inception (BM)'!$B$128:$AAA$128,1,B123-1)="",PRODUCT(OFFSET('Since Inception (BM)'!$B$139,0,B123-2,-12),VLOOKUP("First Wealth Relative",'Since Inception (BM)'!$B:$AAA,'Calendar Year Return'!B123-1,FALSE))-1,PRODUCT(OFFSET('Since Inception (BM)'!$B$139,0,B123-2,-12))-1))</f>
        <v/>
      </c>
      <c r="L123" s="249" t="str" cm="1">
        <f t="array" aca="1" ref="L123" ca="1">IF(INDEX('Since Inception (BM)'!$B$128:$AAA$128,1,B123-1)="","",IF(INDEX('Since Inception (BM)'!$B$116:$AAA$116,1,B123-1)="",PRODUCT(OFFSET('Since Inception (BM)'!$B$127,0,B123-2,-12),VLOOKUP("First Wealth Relative",'Since Inception (BM)'!$B:$AAA,'Calendar Year Return'!B123-1,FALSE))-1,PRODUCT(OFFSET('Since Inception (BM)'!$B$127,0,B123-2,-12))-1))</f>
        <v/>
      </c>
      <c r="M123" s="249" t="str" cm="1">
        <f t="array" aca="1" ref="M123" ca="1">IF(INDEX('Since Inception (BM)'!$B$116:$AAA$116,1,B123-1)="","",IF(INDEX('Since Inception (BM)'!$B$104:$AAA$104,1,B123-1)="",PRODUCT(OFFSET('Since Inception (BM)'!$B$115,0,B123-2,-12),VLOOKUP("First Wealth Relative",'Since Inception (BM)'!$B:$AAA,'Calendar Year Return'!B123-1,FALSE))-1,PRODUCT(OFFSET('Since Inception (BM)'!$B$115,0,B123-2,-12))-1))</f>
        <v/>
      </c>
      <c r="N123" s="249" t="str" cm="1">
        <f t="array" aca="1" ref="N123" ca="1">IF(INDEX('Since Inception (BM)'!$B$104:$AAA$104,1,B123-1)="","",IF(INDEX('Since Inception (BM)'!$B$92:$AAA$92,1,B123-1)="",PRODUCT(OFFSET('Since Inception (BM)'!$B$103,0,B123-2,-12),VLOOKUP("First Wealth Relative",'Since Inception (BM)'!$B:$AAA,'Calendar Year Return'!B123-1,FALSE))-1,PRODUCT(OFFSET('Since Inception (BM)'!$B$103,0,B123-2,-12))-1))</f>
        <v/>
      </c>
      <c r="O123" s="249" t="str" cm="1">
        <f t="array" aca="1" ref="O123" ca="1">IF(INDEX('Since Inception (BM)'!$B$92:$AAA$92,1,B123-1)="","",IF(INDEX('Since Inception (BM)'!$B$80:$AAA$80,1,B123-1)="",PRODUCT(OFFSET('Since Inception (BM)'!$B$91,0,B123-2,-12),VLOOKUP("First Wealth Relative",'Since Inception (BM)'!$B:$AAA,'Calendar Year Return'!B123-1,FALSE))-1,PRODUCT(OFFSET('Since Inception (BM)'!$B$91,0,B123-2,-12))-1))</f>
        <v/>
      </c>
      <c r="P123" s="249" t="str" cm="1">
        <f t="array" aca="1" ref="P123" ca="1">IF(INDEX('Since Inception (BM)'!$B$80:$AAA$80,1,B123-1)="","",IF(INDEX('Since Inception (BM)'!$B$68:$AAA$68,1,B123-1)="",PRODUCT(OFFSET('Since Inception (BM)'!$B$79,0,B123-2,-12),VLOOKUP("First Wealth Relative",'Since Inception (BM)'!$B:$AAA,'Calendar Year Return'!B123-1,FALSE))-1,PRODUCT(OFFSET('Since Inception (BM)'!$B$79,0,B123-2,-12))-1))</f>
        <v/>
      </c>
      <c r="Q123" s="249" t="str" cm="1">
        <f t="array" aca="1" ref="Q123" ca="1">IF(INDEX('Since Inception (BM)'!$B$68:$AAA$68,1,B123-1)="","",IF(INDEX('Since Inception (BM)'!$B$56:$AAA$56,1,B123-1)="",PRODUCT(OFFSET('Since Inception (BM)'!$B$67,0,B123-2,-12),VLOOKUP("First Wealth Relative",'Since Inception (BM)'!$B:$AAA,'Calendar Year Return'!B123-1,FALSE))-1,PRODUCT(OFFSET('Since Inception (BM)'!$B$67,0,B123-2,-12))-1))</f>
        <v/>
      </c>
    </row>
    <row r="124" spans="1:17" hidden="1">
      <c r="A124" s="184">
        <v>72</v>
      </c>
      <c r="B124" s="184"/>
      <c r="C124" s="238" t="s">
        <v>256</v>
      </c>
      <c r="D124" s="91" t="s">
        <v>257</v>
      </c>
      <c r="E124" s="91" t="s">
        <v>258</v>
      </c>
      <c r="F124" s="249" cm="1">
        <f t="array" aca="1" ref="F124" ca="1">IF(INDEX('Since Inception Returns'!$B$188:$AAA$188,1,A124-1)="",PRODUCT(OFFSET('Since Inception Returns'!$B$199,0,A124-2,-12),VLOOKUP("First Wealth Relative",'Since Inception Returns'!$B:$AAA,'Calendar Year Return'!A124-1,FALSE))-1,PRODUCT(OFFSET('Since Inception Returns'!$B$199,0,A124-2,-12))-1)</f>
        <v>3.7502723438103347E-2</v>
      </c>
      <c r="G124" s="249" t="str" cm="1">
        <f t="array" aca="1" ref="G124" ca="1">IF(INDEX('Since Inception Returns'!$B$188:$AAA$188,1,A124-1)="","",IF(INDEX('Since Inception Returns'!$B$176:$AAA$176,1,A124-1)="",PRODUCT(OFFSET('Since Inception Returns'!$B$187,0,A124-2,-12),VLOOKUP("First Wealth Relative",'Since Inception Returns'!$B:$AAA,'Calendar Year Return'!A124-1,FALSE))-1,PRODUCT(OFFSET('Since Inception Returns'!$B$187,0,A124-2,-12))-1))</f>
        <v/>
      </c>
      <c r="H124" s="249" t="str" cm="1">
        <f t="array" aca="1" ref="H124" ca="1">IF(INDEX('Since Inception Returns'!$B$176:$AAA$176,1,A124-1)="","",IF(INDEX('Since Inception Returns'!$B$164:$AAA$164,1,A124-1)="",PRODUCT(OFFSET('Since Inception Returns'!$B$175,0,A124-2,-12),VLOOKUP("First Wealth Relative",'Since Inception Returns'!$B:$AAA,'Calendar Year Return'!A124-1,FALSE))-1,PRODUCT(OFFSET('Since Inception Returns'!$B$175,0,A124-2,-12))-1))</f>
        <v/>
      </c>
      <c r="I124" s="249" t="str" cm="1">
        <f t="array" aca="1" ref="I124" ca="1">IF(INDEX('Since Inception Returns'!$B$164:$AAA$164,1,A124-1)="","",IF(INDEX('Since Inception Returns'!$B$152:$AAA$152,1,A124-1)="",PRODUCT(OFFSET('Since Inception Returns'!$B$163,0,A124-2,-12),VLOOKUP("First Wealth Relative",'Since Inception Returns'!$B:$AAA,'Calendar Year Return'!A124-1,FALSE))-1,PRODUCT(OFFSET('Since Inception Returns'!$B$163,0,A124-2,-12))-1))</f>
        <v/>
      </c>
      <c r="J124" s="249" t="str" cm="1">
        <f t="array" aca="1" ref="J124" ca="1">IF(INDEX('Since Inception Returns'!$B$152:$AAA$152,1,A124-1)="","",IF(INDEX('Since Inception Returns'!$B$140:$AAA$140,1,A124-1)="",PRODUCT(OFFSET('Since Inception Returns'!$B$151,0,A124-2,-12),VLOOKUP("First Wealth Relative",'Since Inception Returns'!$B:$AAA,'Calendar Year Return'!A124-1,FALSE))-1,PRODUCT(OFFSET('Since Inception Returns'!$B$151,0,A124-2,-12))-1))</f>
        <v/>
      </c>
      <c r="K124" s="249" t="str" cm="1">
        <f t="array" aca="1" ref="K124" ca="1">IF(INDEX('Since Inception Returns'!$B$140:$AAA$140,1,A124-1)="","",IF(INDEX('Since Inception Returns'!$B$128:$AAA$128,1,A124-1)="",PRODUCT(OFFSET('Since Inception Returns'!$B$139,0,A124-2,-12),VLOOKUP("First Wealth Relative",'Since Inception Returns'!$B:$AAA,'Calendar Year Return'!A124-1,FALSE))-1,PRODUCT(OFFSET('Since Inception Returns'!$B$139,0,A124-2,-12))-1))</f>
        <v/>
      </c>
      <c r="L124" s="249" t="str" cm="1">
        <f t="array" aca="1" ref="L124" ca="1">IF(INDEX('Since Inception Returns'!$B$128:$AAA$128,1,A124-1)="","",IF(INDEX('Since Inception Returns'!$B$116:$AAA$116,1,A124-1)="",PRODUCT(OFFSET('Since Inception Returns'!$B$127,0,A124-2,-12),VLOOKUP("First Wealth Relative",'Since Inception Returns'!$B:$AAA,'Calendar Year Return'!A124-1,FALSE))-1,PRODUCT(OFFSET('Since Inception Returns'!$B$127,0,A124-2,-12))-1))</f>
        <v/>
      </c>
      <c r="M124" s="249" t="str" cm="1">
        <f t="array" aca="1" ref="M124" ca="1">IF(INDEX('Since Inception Returns'!$B$116:$AAA$116,1,A124-1)="","",IF(INDEX('Since Inception Returns'!$B$104:$AAA$104,1,A124-1)="",PRODUCT(OFFSET('Since Inception Returns'!$B$115,0,A124-2,-12),VLOOKUP("First Wealth Relative",'Since Inception Returns'!$B:$AAA,'Calendar Year Return'!A124-1,FALSE))-1,PRODUCT(OFFSET('Since Inception Returns'!$B$115,0,A124-2,-12))-1))</f>
        <v/>
      </c>
      <c r="N124" s="249" t="str" cm="1">
        <f t="array" aca="1" ref="N124" ca="1">IF(INDEX('Since Inception Returns'!$B$104:$AAA$104,1,A124-1)="","",IF(INDEX('Since Inception Returns'!$B$92:$AAA$92,1,A124-1)="",PRODUCT(OFFSET('Since Inception Returns'!$B$103,0,A124-2,-12),VLOOKUP("First Wealth Relative",'Since Inception Returns'!$B:$AAA,'Calendar Year Return'!A124-1,FALSE))-1,PRODUCT(OFFSET('Since Inception Returns'!$B$103,0,A124-2,-12))-1))</f>
        <v/>
      </c>
      <c r="O124" s="249" t="str" cm="1">
        <f t="array" aca="1" ref="O124" ca="1">IF(INDEX('Since Inception Returns'!$B$92:$AAA$92,1,A124-1)="","",IF(INDEX('Since Inception Returns'!$B$80:$AAA$80,1,A124-1)="",PRODUCT(OFFSET('Since Inception Returns'!$B$91,0,A124-2,-12),VLOOKUP("First Wealth Relative",'Since Inception Returns'!$B:$AAA,'Calendar Year Return'!A124-1,FALSE))-1,PRODUCT(OFFSET('Since Inception Returns'!$B$91,0,A124-2,-12))-1))</f>
        <v/>
      </c>
      <c r="P124" s="249" t="str" cm="1">
        <f t="array" aca="1" ref="P124" ca="1">IF(INDEX('Since Inception Returns'!$B$80:$AAA$80,1,A124-1)="","",IF(INDEX('Since Inception Returns'!$B$68:$AAA$68,1,A124-1)="",PRODUCT(OFFSET('Since Inception Returns'!$B$79,0,A124-2,-12),VLOOKUP("First Wealth Relative",'Since Inception Returns'!$B:$AAA,'Calendar Year Return'!A124-1,FALSE))-1,PRODUCT(OFFSET('Since Inception Returns'!$B$79,0,A124-2,-12))-1))</f>
        <v/>
      </c>
      <c r="Q124" s="249" t="str" cm="1">
        <f t="array" aca="1" ref="Q124" ca="1">IF(INDEX('Since Inception Returns'!$B$68:$AAA$68,1,A124-1)="","",IF(INDEX('Since Inception Returns'!$B$56:$AAA$56,1,A124-1)="",PRODUCT(OFFSET('Since Inception Returns'!$B$67,0,A124-2,-12),VLOOKUP("First Wealth Relative",'Since Inception Returns'!$B:$AAA,'Calendar Year Return'!A124-1,FALSE))-1,PRODUCT(OFFSET('Since Inception Returns'!$B$67,0,A124-2,-12))-1))</f>
        <v/>
      </c>
    </row>
    <row r="125" spans="1:17" hidden="1">
      <c r="A125" s="184"/>
      <c r="B125" s="184">
        <v>73</v>
      </c>
      <c r="C125" s="238" t="s">
        <v>259</v>
      </c>
      <c r="D125" s="91" t="s">
        <v>257</v>
      </c>
      <c r="E125" s="229" t="s">
        <v>96</v>
      </c>
      <c r="F125" s="249" cm="1">
        <f t="array" aca="1" ref="F125" ca="1">IF(INDEX('Since Inception (BM)'!$B$188:$AAA$188,1,B125-1)="",PRODUCT(OFFSET('Since Inception (BM)'!$B$199,0,B125-2,-12),VLOOKUP("First Wealth Relative",'Since Inception (BM)'!$B:$AAA,'Calendar Year Return'!B125-1,FALSE))-1,PRODUCT(OFFSET('Since Inception (BM)'!$B$199,0,B125-2,-12))-1)</f>
        <v>0.27227039677493492</v>
      </c>
      <c r="G125" s="249" t="str" cm="1">
        <f t="array" aca="1" ref="G125" ca="1">IF(INDEX('Since Inception (BM)'!$B$188:$AAA$188,1,B125-1)="","",IF(INDEX('Since Inception (BM)'!$B$176:$AAA$176,1,B125-1)="",PRODUCT(OFFSET('Since Inception (BM)'!$B$187,0,B125-2,-12),VLOOKUP("First Wealth Relative",'Since Inception (BM)'!$B:$AAA,'Calendar Year Return'!B125-1,FALSE))-1,PRODUCT(OFFSET('Since Inception (BM)'!$B$187,0,B125-2,-12))-1))</f>
        <v/>
      </c>
      <c r="H125" s="249" t="str" cm="1">
        <f t="array" aca="1" ref="H125" ca="1">IF(INDEX('Since Inception (BM)'!$B$176:$AAA$176,1,B125-1)="","",IF(INDEX('Since Inception (BM)'!$B$164:$AAA$164,1,B125-1)="",PRODUCT(OFFSET('Since Inception (BM)'!$B$175,0,B125-2,-12),VLOOKUP("First Wealth Relative",'Since Inception (BM)'!$B:$AAA,'Calendar Year Return'!B125-1,FALSE))-1,PRODUCT(OFFSET('Since Inception (BM)'!$B$175,0,B125-2,-12))-1))</f>
        <v/>
      </c>
      <c r="I125" s="249" t="str" cm="1">
        <f t="array" aca="1" ref="I125" ca="1">IF(INDEX('Since Inception (BM)'!$B$164:$AAA$164,1,B125-1)="","",IF(INDEX('Since Inception (BM)'!$B$152:$AAA$152,1,B125-1)="",PRODUCT(OFFSET('Since Inception (BM)'!$B$163,0,B125-2,-12),VLOOKUP("First Wealth Relative",'Since Inception (BM)'!$B:$AAA,'Calendar Year Return'!B125-1,FALSE))-1,PRODUCT(OFFSET('Since Inception (BM)'!$B$163,0,B125-2,-12))-1))</f>
        <v/>
      </c>
      <c r="J125" s="249" t="str" cm="1">
        <f t="array" aca="1" ref="J125" ca="1">IF(INDEX('Since Inception (BM)'!$B$152:$AAA$152,1,B125-1)="","",IF(INDEX('Since Inception (BM)'!$B$140:$AAA$140,1,B125-1)="",PRODUCT(OFFSET('Since Inception (BM)'!$B$151,0,B125-2,-12),VLOOKUP("First Wealth Relative",'Since Inception (BM)'!$B:$AAA,'Calendar Year Return'!B125-1,FALSE))-1,PRODUCT(OFFSET('Since Inception (BM)'!$B$151,0,B125-2,-12))-1))</f>
        <v/>
      </c>
      <c r="K125" s="249" t="str" cm="1">
        <f t="array" aca="1" ref="K125" ca="1">IF(INDEX('Since Inception (BM)'!$B$140:$AAA$140,1,B125-1)="","",IF(INDEX('Since Inception (BM)'!$B$128:$AAA$128,1,B125-1)="",PRODUCT(OFFSET('Since Inception (BM)'!$B$139,0,B125-2,-12),VLOOKUP("First Wealth Relative",'Since Inception (BM)'!$B:$AAA,'Calendar Year Return'!B125-1,FALSE))-1,PRODUCT(OFFSET('Since Inception (BM)'!$B$139,0,B125-2,-12))-1))</f>
        <v/>
      </c>
      <c r="L125" s="249" t="str" cm="1">
        <f t="array" aca="1" ref="L125" ca="1">IF(INDEX('Since Inception (BM)'!$B$128:$AAA$128,1,B125-1)="","",IF(INDEX('Since Inception (BM)'!$B$116:$AAA$116,1,B125-1)="",PRODUCT(OFFSET('Since Inception (BM)'!$B$127,0,B125-2,-12),VLOOKUP("First Wealth Relative",'Since Inception (BM)'!$B:$AAA,'Calendar Year Return'!B125-1,FALSE))-1,PRODUCT(OFFSET('Since Inception (BM)'!$B$127,0,B125-2,-12))-1))</f>
        <v/>
      </c>
      <c r="M125" s="249" t="str" cm="1">
        <f t="array" aca="1" ref="M125" ca="1">IF(INDEX('Since Inception (BM)'!$B$116:$AAA$116,1,B125-1)="","",IF(INDEX('Since Inception (BM)'!$B$104:$AAA$104,1,B125-1)="",PRODUCT(OFFSET('Since Inception (BM)'!$B$115,0,B125-2,-12),VLOOKUP("First Wealth Relative",'Since Inception (BM)'!$B:$AAA,'Calendar Year Return'!B125-1,FALSE))-1,PRODUCT(OFFSET('Since Inception (BM)'!$B$115,0,B125-2,-12))-1))</f>
        <v/>
      </c>
      <c r="N125" s="249" t="str" cm="1">
        <f t="array" aca="1" ref="N125" ca="1">IF(INDEX('Since Inception (BM)'!$B$104:$AAA$104,1,B125-1)="","",IF(INDEX('Since Inception (BM)'!$B$92:$AAA$92,1,B125-1)="",PRODUCT(OFFSET('Since Inception (BM)'!$B$103,0,B125-2,-12),VLOOKUP("First Wealth Relative",'Since Inception (BM)'!$B:$AAA,'Calendar Year Return'!B125-1,FALSE))-1,PRODUCT(OFFSET('Since Inception (BM)'!$B$103,0,B125-2,-12))-1))</f>
        <v/>
      </c>
      <c r="O125" s="249" t="str" cm="1">
        <f t="array" aca="1" ref="O125" ca="1">IF(INDEX('Since Inception (BM)'!$B$92:$AAA$92,1,B125-1)="","",IF(INDEX('Since Inception (BM)'!$B$80:$AAA$80,1,B125-1)="",PRODUCT(OFFSET('Since Inception (BM)'!$B$91,0,B125-2,-12),VLOOKUP("First Wealth Relative",'Since Inception (BM)'!$B:$AAA,'Calendar Year Return'!B125-1,FALSE))-1,PRODUCT(OFFSET('Since Inception (BM)'!$B$91,0,B125-2,-12))-1))</f>
        <v/>
      </c>
      <c r="P125" s="249" t="str" cm="1">
        <f t="array" aca="1" ref="P125" ca="1">IF(INDEX('Since Inception (BM)'!$B$80:$AAA$80,1,B125-1)="","",IF(INDEX('Since Inception (BM)'!$B$68:$AAA$68,1,B125-1)="",PRODUCT(OFFSET('Since Inception (BM)'!$B$79,0,B125-2,-12),VLOOKUP("First Wealth Relative",'Since Inception (BM)'!$B:$AAA,'Calendar Year Return'!B125-1,FALSE))-1,PRODUCT(OFFSET('Since Inception (BM)'!$B$79,0,B125-2,-12))-1))</f>
        <v/>
      </c>
      <c r="Q125" s="249" t="str" cm="1">
        <f t="array" aca="1" ref="Q125" ca="1">IF(INDEX('Since Inception (BM)'!$B$68:$AAA$68,1,B125-1)="","",IF(INDEX('Since Inception (BM)'!$B$56:$AAA$56,1,B125-1)="",PRODUCT(OFFSET('Since Inception (BM)'!$B$67,0,B125-2,-12),VLOOKUP("First Wealth Relative",'Since Inception (BM)'!$B:$AAA,'Calendar Year Return'!B125-1,FALSE))-1,PRODUCT(OFFSET('Since Inception (BM)'!$B$67,0,B125-2,-12))-1))</f>
        <v/>
      </c>
    </row>
    <row r="126" spans="1:17" hidden="1">
      <c r="A126" s="184">
        <v>73</v>
      </c>
      <c r="B126" s="184"/>
      <c r="C126" s="238" t="s">
        <v>260</v>
      </c>
      <c r="D126" s="91" t="s">
        <v>261</v>
      </c>
      <c r="E126" s="91" t="s">
        <v>262</v>
      </c>
      <c r="F126" s="249" cm="1">
        <f t="array" aca="1" ref="F126" ca="1">IF(INDEX('Since Inception Returns'!$B$188:$AAA$188,1,A126-1)="",PRODUCT(OFFSET('Since Inception Returns'!$B$199,0,A126-2,-12),VLOOKUP("First Wealth Relative",'Since Inception Returns'!$B:$AAA,'Calendar Year Return'!A126-1,FALSE))-1,PRODUCT(OFFSET('Since Inception Returns'!$B$199,0,A126-2,-12))-1)</f>
        <v>-0.49688293011325191</v>
      </c>
      <c r="G126" s="249" t="str" cm="1">
        <f t="array" aca="1" ref="G126" ca="1">IF(INDEX('Since Inception Returns'!$B$188:$AAA$188,1,A126-1)="","",IF(INDEX('Since Inception Returns'!$B$176:$AAA$176,1,A126-1)="",PRODUCT(OFFSET('Since Inception Returns'!$B$187,0,A126-2,-12),VLOOKUP("First Wealth Relative",'Since Inception Returns'!$B:$AAA,'Calendar Year Return'!A126-1,FALSE))-1,PRODUCT(OFFSET('Since Inception Returns'!$B$187,0,A126-2,-12))-1))</f>
        <v/>
      </c>
      <c r="H126" s="249" t="str" cm="1">
        <f t="array" aca="1" ref="H126" ca="1">IF(INDEX('Since Inception Returns'!$B$176:$AAA$176,1,A126-1)="","",IF(INDEX('Since Inception Returns'!$B$164:$AAA$164,1,A126-1)="",PRODUCT(OFFSET('Since Inception Returns'!$B$175,0,A126-2,-12),VLOOKUP("First Wealth Relative",'Since Inception Returns'!$B:$AAA,'Calendar Year Return'!A126-1,FALSE))-1,PRODUCT(OFFSET('Since Inception Returns'!$B$175,0,A126-2,-12))-1))</f>
        <v/>
      </c>
      <c r="I126" s="249" t="str" cm="1">
        <f t="array" aca="1" ref="I126" ca="1">IF(INDEX('Since Inception Returns'!$B$164:$AAA$164,1,A126-1)="","",IF(INDEX('Since Inception Returns'!$B$152:$AAA$152,1,A126-1)="",PRODUCT(OFFSET('Since Inception Returns'!$B$163,0,A126-2,-12),VLOOKUP("First Wealth Relative",'Since Inception Returns'!$B:$AAA,'Calendar Year Return'!A126-1,FALSE))-1,PRODUCT(OFFSET('Since Inception Returns'!$B$163,0,A126-2,-12))-1))</f>
        <v/>
      </c>
      <c r="J126" s="249" t="str" cm="1">
        <f t="array" aca="1" ref="J126" ca="1">IF(INDEX('Since Inception Returns'!$B$152:$AAA$152,1,A126-1)="","",IF(INDEX('Since Inception Returns'!$B$140:$AAA$140,1,A126-1)="",PRODUCT(OFFSET('Since Inception Returns'!$B$151,0,A126-2,-12),VLOOKUP("First Wealth Relative",'Since Inception Returns'!$B:$AAA,'Calendar Year Return'!A126-1,FALSE))-1,PRODUCT(OFFSET('Since Inception Returns'!$B$151,0,A126-2,-12))-1))</f>
        <v/>
      </c>
      <c r="K126" s="249" t="str" cm="1">
        <f t="array" aca="1" ref="K126" ca="1">IF(INDEX('Since Inception Returns'!$B$140:$AAA$140,1,A126-1)="","",IF(INDEX('Since Inception Returns'!$B$128:$AAA$128,1,A126-1)="",PRODUCT(OFFSET('Since Inception Returns'!$B$139,0,A126-2,-12),VLOOKUP("First Wealth Relative",'Since Inception Returns'!$B:$AAA,'Calendar Year Return'!A126-1,FALSE))-1,PRODUCT(OFFSET('Since Inception Returns'!$B$139,0,A126-2,-12))-1))</f>
        <v/>
      </c>
      <c r="L126" s="249" t="str" cm="1">
        <f t="array" aca="1" ref="L126" ca="1">IF(INDEX('Since Inception Returns'!$B$128:$AAA$128,1,A126-1)="","",IF(INDEX('Since Inception Returns'!$B$116:$AAA$116,1,A126-1)="",PRODUCT(OFFSET('Since Inception Returns'!$B$127,0,A126-2,-12),VLOOKUP("First Wealth Relative",'Since Inception Returns'!$B:$AAA,'Calendar Year Return'!A126-1,FALSE))-1,PRODUCT(OFFSET('Since Inception Returns'!$B$127,0,A126-2,-12))-1))</f>
        <v/>
      </c>
      <c r="M126" s="249" t="str" cm="1">
        <f t="array" aca="1" ref="M126" ca="1">IF(INDEX('Since Inception Returns'!$B$116:$AAA$116,1,A126-1)="","",IF(INDEX('Since Inception Returns'!$B$104:$AAA$104,1,A126-1)="",PRODUCT(OFFSET('Since Inception Returns'!$B$115,0,A126-2,-12),VLOOKUP("First Wealth Relative",'Since Inception Returns'!$B:$AAA,'Calendar Year Return'!A126-1,FALSE))-1,PRODUCT(OFFSET('Since Inception Returns'!$B$115,0,A126-2,-12))-1))</f>
        <v/>
      </c>
      <c r="N126" s="249" t="str" cm="1">
        <f t="array" aca="1" ref="N126" ca="1">IF(INDEX('Since Inception Returns'!$B$104:$AAA$104,1,A126-1)="","",IF(INDEX('Since Inception Returns'!$B$92:$AAA$92,1,A126-1)="",PRODUCT(OFFSET('Since Inception Returns'!$B$103,0,A126-2,-12),VLOOKUP("First Wealth Relative",'Since Inception Returns'!$B:$AAA,'Calendar Year Return'!A126-1,FALSE))-1,PRODUCT(OFFSET('Since Inception Returns'!$B$103,0,A126-2,-12))-1))</f>
        <v/>
      </c>
      <c r="O126" s="249" t="str" cm="1">
        <f t="array" aca="1" ref="O126" ca="1">IF(INDEX('Since Inception Returns'!$B$92:$AAA$92,1,A126-1)="","",IF(INDEX('Since Inception Returns'!$B$80:$AAA$80,1,A126-1)="",PRODUCT(OFFSET('Since Inception Returns'!$B$91,0,A126-2,-12),VLOOKUP("First Wealth Relative",'Since Inception Returns'!$B:$AAA,'Calendar Year Return'!A126-1,FALSE))-1,PRODUCT(OFFSET('Since Inception Returns'!$B$91,0,A126-2,-12))-1))</f>
        <v/>
      </c>
      <c r="P126" s="249" t="str" cm="1">
        <f t="array" aca="1" ref="P126" ca="1">IF(INDEX('Since Inception Returns'!$B$80:$AAA$80,1,A126-1)="","",IF(INDEX('Since Inception Returns'!$B$68:$AAA$68,1,A126-1)="",PRODUCT(OFFSET('Since Inception Returns'!$B$79,0,A126-2,-12),VLOOKUP("First Wealth Relative",'Since Inception Returns'!$B:$AAA,'Calendar Year Return'!A126-1,FALSE))-1,PRODUCT(OFFSET('Since Inception Returns'!$B$79,0,A126-2,-12))-1))</f>
        <v/>
      </c>
      <c r="Q126" s="249" t="str" cm="1">
        <f t="array" aca="1" ref="Q126" ca="1">IF(INDEX('Since Inception Returns'!$B$68:$AAA$68,1,A126-1)="","",IF(INDEX('Since Inception Returns'!$B$56:$AAA$56,1,A126-1)="",PRODUCT(OFFSET('Since Inception Returns'!$B$67,0,A126-2,-12),VLOOKUP("First Wealth Relative",'Since Inception Returns'!$B:$AAA,'Calendar Year Return'!A126-1,FALSE))-1,PRODUCT(OFFSET('Since Inception Returns'!$B$67,0,A126-2,-12))-1))</f>
        <v/>
      </c>
    </row>
    <row r="127" spans="1:17" hidden="1">
      <c r="A127" s="184"/>
      <c r="B127" s="184">
        <v>74</v>
      </c>
      <c r="C127" s="238" t="s">
        <v>263</v>
      </c>
      <c r="D127" s="91" t="s">
        <v>261</v>
      </c>
      <c r="E127" s="229" t="s">
        <v>96</v>
      </c>
      <c r="F127" s="249" cm="1">
        <f t="array" aca="1" ref="F127" ca="1">IF(INDEX('Since Inception (BM)'!$B$188:$AAA$188,1,B127-1)="",PRODUCT(OFFSET('Since Inception (BM)'!$B$199,0,B127-2,-12),VLOOKUP("First Wealth Relative",'Since Inception (BM)'!$B:$AAA,'Calendar Year Return'!B127-1,FALSE))-1,PRODUCT(OFFSET('Since Inception (BM)'!$B$199,0,B127-2,-12))-1)</f>
        <v>0.27227039677493492</v>
      </c>
      <c r="G127" s="249" t="str" cm="1">
        <f t="array" aca="1" ref="G127" ca="1">IF(INDEX('Since Inception (BM)'!$B$188:$AAA$188,1,B127-1)="","",IF(INDEX('Since Inception (BM)'!$B$176:$AAA$176,1,B127-1)="",PRODUCT(OFFSET('Since Inception (BM)'!$B$187,0,B127-2,-12),VLOOKUP("First Wealth Relative",'Since Inception (BM)'!$B:$AAA,'Calendar Year Return'!B127-1,FALSE))-1,PRODUCT(OFFSET('Since Inception (BM)'!$B$187,0,B127-2,-12))-1))</f>
        <v/>
      </c>
      <c r="H127" s="249" t="str" cm="1">
        <f t="array" aca="1" ref="H127" ca="1">IF(INDEX('Since Inception (BM)'!$B$176:$AAA$176,1,B127-1)="","",IF(INDEX('Since Inception (BM)'!$B$164:$AAA$164,1,B127-1)="",PRODUCT(OFFSET('Since Inception (BM)'!$B$175,0,B127-2,-12),VLOOKUP("First Wealth Relative",'Since Inception (BM)'!$B:$AAA,'Calendar Year Return'!B127-1,FALSE))-1,PRODUCT(OFFSET('Since Inception (BM)'!$B$175,0,B127-2,-12))-1))</f>
        <v/>
      </c>
      <c r="I127" s="249" t="str" cm="1">
        <f t="array" aca="1" ref="I127" ca="1">IF(INDEX('Since Inception (BM)'!$B$164:$AAA$164,1,B127-1)="","",IF(INDEX('Since Inception (BM)'!$B$152:$AAA$152,1,B127-1)="",PRODUCT(OFFSET('Since Inception (BM)'!$B$163,0,B127-2,-12),VLOOKUP("First Wealth Relative",'Since Inception (BM)'!$B:$AAA,'Calendar Year Return'!B127-1,FALSE))-1,PRODUCT(OFFSET('Since Inception (BM)'!$B$163,0,B127-2,-12))-1))</f>
        <v/>
      </c>
      <c r="J127" s="249" t="str" cm="1">
        <f t="array" aca="1" ref="J127" ca="1">IF(INDEX('Since Inception (BM)'!$B$152:$AAA$152,1,B127-1)="","",IF(INDEX('Since Inception (BM)'!$B$140:$AAA$140,1,B127-1)="",PRODUCT(OFFSET('Since Inception (BM)'!$B$151,0,B127-2,-12),VLOOKUP("First Wealth Relative",'Since Inception (BM)'!$B:$AAA,'Calendar Year Return'!B127-1,FALSE))-1,PRODUCT(OFFSET('Since Inception (BM)'!$B$151,0,B127-2,-12))-1))</f>
        <v/>
      </c>
      <c r="K127" s="249" t="str" cm="1">
        <f t="array" aca="1" ref="K127" ca="1">IF(INDEX('Since Inception (BM)'!$B$140:$AAA$140,1,B127-1)="","",IF(INDEX('Since Inception (BM)'!$B$128:$AAA$128,1,B127-1)="",PRODUCT(OFFSET('Since Inception (BM)'!$B$139,0,B127-2,-12),VLOOKUP("First Wealth Relative",'Since Inception (BM)'!$B:$AAA,'Calendar Year Return'!B127-1,FALSE))-1,PRODUCT(OFFSET('Since Inception (BM)'!$B$139,0,B127-2,-12))-1))</f>
        <v/>
      </c>
      <c r="L127" s="249" t="str" cm="1">
        <f t="array" aca="1" ref="L127" ca="1">IF(INDEX('Since Inception (BM)'!$B$128:$AAA$128,1,B127-1)="","",IF(INDEX('Since Inception (BM)'!$B$116:$AAA$116,1,B127-1)="",PRODUCT(OFFSET('Since Inception (BM)'!$B$127,0,B127-2,-12),VLOOKUP("First Wealth Relative",'Since Inception (BM)'!$B:$AAA,'Calendar Year Return'!B127-1,FALSE))-1,PRODUCT(OFFSET('Since Inception (BM)'!$B$127,0,B127-2,-12))-1))</f>
        <v/>
      </c>
      <c r="M127" s="249" t="str" cm="1">
        <f t="array" aca="1" ref="M127" ca="1">IF(INDEX('Since Inception (BM)'!$B$116:$AAA$116,1,B127-1)="","",IF(INDEX('Since Inception (BM)'!$B$104:$AAA$104,1,B127-1)="",PRODUCT(OFFSET('Since Inception (BM)'!$B$115,0,B127-2,-12),VLOOKUP("First Wealth Relative",'Since Inception (BM)'!$B:$AAA,'Calendar Year Return'!B127-1,FALSE))-1,PRODUCT(OFFSET('Since Inception (BM)'!$B$115,0,B127-2,-12))-1))</f>
        <v/>
      </c>
      <c r="N127" s="249" t="str" cm="1">
        <f t="array" aca="1" ref="N127" ca="1">IF(INDEX('Since Inception (BM)'!$B$104:$AAA$104,1,B127-1)="","",IF(INDEX('Since Inception (BM)'!$B$92:$AAA$92,1,B127-1)="",PRODUCT(OFFSET('Since Inception (BM)'!$B$103,0,B127-2,-12),VLOOKUP("First Wealth Relative",'Since Inception (BM)'!$B:$AAA,'Calendar Year Return'!B127-1,FALSE))-1,PRODUCT(OFFSET('Since Inception (BM)'!$B$103,0,B127-2,-12))-1))</f>
        <v/>
      </c>
      <c r="O127" s="249" t="str" cm="1">
        <f t="array" aca="1" ref="O127" ca="1">IF(INDEX('Since Inception (BM)'!$B$92:$AAA$92,1,B127-1)="","",IF(INDEX('Since Inception (BM)'!$B$80:$AAA$80,1,B127-1)="",PRODUCT(OFFSET('Since Inception (BM)'!$B$91,0,B127-2,-12),VLOOKUP("First Wealth Relative",'Since Inception (BM)'!$B:$AAA,'Calendar Year Return'!B127-1,FALSE))-1,PRODUCT(OFFSET('Since Inception (BM)'!$B$91,0,B127-2,-12))-1))</f>
        <v/>
      </c>
      <c r="P127" s="249" t="str" cm="1">
        <f t="array" aca="1" ref="P127" ca="1">IF(INDEX('Since Inception (BM)'!$B$80:$AAA$80,1,B127-1)="","",IF(INDEX('Since Inception (BM)'!$B$68:$AAA$68,1,B127-1)="",PRODUCT(OFFSET('Since Inception (BM)'!$B$79,0,B127-2,-12),VLOOKUP("First Wealth Relative",'Since Inception (BM)'!$B:$AAA,'Calendar Year Return'!B127-1,FALSE))-1,PRODUCT(OFFSET('Since Inception (BM)'!$B$79,0,B127-2,-12))-1))</f>
        <v/>
      </c>
      <c r="Q127" s="249" t="str" cm="1">
        <f t="array" aca="1" ref="Q127" ca="1">IF(INDEX('Since Inception (BM)'!$B$68:$AAA$68,1,B127-1)="","",IF(INDEX('Since Inception (BM)'!$B$56:$AAA$56,1,B127-1)="",PRODUCT(OFFSET('Since Inception (BM)'!$B$67,0,B127-2,-12),VLOOKUP("First Wealth Relative",'Since Inception (BM)'!$B:$AAA,'Calendar Year Return'!B127-1,FALSE))-1,PRODUCT(OFFSET('Since Inception (BM)'!$B$67,0,B127-2,-12))-1))</f>
        <v/>
      </c>
    </row>
    <row r="128" spans="1:17" hidden="1">
      <c r="A128" s="184">
        <v>74</v>
      </c>
      <c r="B128" s="184"/>
      <c r="C128" s="238" t="s">
        <v>264</v>
      </c>
      <c r="D128" s="91" t="s">
        <v>265</v>
      </c>
      <c r="E128" s="91" t="s">
        <v>266</v>
      </c>
      <c r="F128" s="249" cm="1">
        <f t="array" aca="1" ref="F128" ca="1">IF(INDEX('Since Inception Returns'!$B$188:$AAA$188,1,A128-1)="",PRODUCT(OFFSET('Since Inception Returns'!$B$199,0,A128-2,-12),VLOOKUP("First Wealth Relative",'Since Inception Returns'!$B:$AAA,'Calendar Year Return'!A128-1,FALSE))-1,PRODUCT(OFFSET('Since Inception Returns'!$B$199,0,A128-2,-12))-1)</f>
        <v>1.79245792252603</v>
      </c>
      <c r="G128" s="249" t="str" cm="1">
        <f t="array" aca="1" ref="G128" ca="1">IF(INDEX('Since Inception Returns'!$B$188:$AAA$188,1,A128-1)="","",IF(INDEX('Since Inception Returns'!$B$176:$AAA$176,1,A128-1)="",PRODUCT(OFFSET('Since Inception Returns'!$B$187,0,A128-2,-12),VLOOKUP("First Wealth Relative",'Since Inception Returns'!$B:$AAA,'Calendar Year Return'!A128-1,FALSE))-1,PRODUCT(OFFSET('Since Inception Returns'!$B$187,0,A128-2,-12))-1))</f>
        <v/>
      </c>
      <c r="H128" s="249" t="str" cm="1">
        <f t="array" aca="1" ref="H128" ca="1">IF(INDEX('Since Inception Returns'!$B$176:$AAA$176,1,A128-1)="","",IF(INDEX('Since Inception Returns'!$B$164:$AAA$164,1,A128-1)="",PRODUCT(OFFSET('Since Inception Returns'!$B$175,0,A128-2,-12),VLOOKUP("First Wealth Relative",'Since Inception Returns'!$B:$AAA,'Calendar Year Return'!A128-1,FALSE))-1,PRODUCT(OFFSET('Since Inception Returns'!$B$175,0,A128-2,-12))-1))</f>
        <v/>
      </c>
      <c r="I128" s="249" t="str" cm="1">
        <f t="array" aca="1" ref="I128" ca="1">IF(INDEX('Since Inception Returns'!$B$164:$AAA$164,1,A128-1)="","",IF(INDEX('Since Inception Returns'!$B$152:$AAA$152,1,A128-1)="",PRODUCT(OFFSET('Since Inception Returns'!$B$163,0,A128-2,-12),VLOOKUP("First Wealth Relative",'Since Inception Returns'!$B:$AAA,'Calendar Year Return'!A128-1,FALSE))-1,PRODUCT(OFFSET('Since Inception Returns'!$B$163,0,A128-2,-12))-1))</f>
        <v/>
      </c>
      <c r="J128" s="249" t="str" cm="1">
        <f t="array" aca="1" ref="J128" ca="1">IF(INDEX('Since Inception Returns'!$B$152:$AAA$152,1,A128-1)="","",IF(INDEX('Since Inception Returns'!$B$140:$AAA$140,1,A128-1)="",PRODUCT(OFFSET('Since Inception Returns'!$B$151,0,A128-2,-12),VLOOKUP("First Wealth Relative",'Since Inception Returns'!$B:$AAA,'Calendar Year Return'!A128-1,FALSE))-1,PRODUCT(OFFSET('Since Inception Returns'!$B$151,0,A128-2,-12))-1))</f>
        <v/>
      </c>
      <c r="K128" s="249" t="str" cm="1">
        <f t="array" aca="1" ref="K128" ca="1">IF(INDEX('Since Inception Returns'!$B$140:$AAA$140,1,A128-1)="","",IF(INDEX('Since Inception Returns'!$B$128:$AAA$128,1,A128-1)="",PRODUCT(OFFSET('Since Inception Returns'!$B$139,0,A128-2,-12),VLOOKUP("First Wealth Relative",'Since Inception Returns'!$B:$AAA,'Calendar Year Return'!A128-1,FALSE))-1,PRODUCT(OFFSET('Since Inception Returns'!$B$139,0,A128-2,-12))-1))</f>
        <v/>
      </c>
      <c r="L128" s="249" t="str" cm="1">
        <f t="array" aca="1" ref="L128" ca="1">IF(INDEX('Since Inception Returns'!$B$128:$AAA$128,1,A128-1)="","",IF(INDEX('Since Inception Returns'!$B$116:$AAA$116,1,A128-1)="",PRODUCT(OFFSET('Since Inception Returns'!$B$127,0,A128-2,-12),VLOOKUP("First Wealth Relative",'Since Inception Returns'!$B:$AAA,'Calendar Year Return'!A128-1,FALSE))-1,PRODUCT(OFFSET('Since Inception Returns'!$B$127,0,A128-2,-12))-1))</f>
        <v/>
      </c>
      <c r="M128" s="249" t="str" cm="1">
        <f t="array" aca="1" ref="M128" ca="1">IF(INDEX('Since Inception Returns'!$B$116:$AAA$116,1,A128-1)="","",IF(INDEX('Since Inception Returns'!$B$104:$AAA$104,1,A128-1)="",PRODUCT(OFFSET('Since Inception Returns'!$B$115,0,A128-2,-12),VLOOKUP("First Wealth Relative",'Since Inception Returns'!$B:$AAA,'Calendar Year Return'!A128-1,FALSE))-1,PRODUCT(OFFSET('Since Inception Returns'!$B$115,0,A128-2,-12))-1))</f>
        <v/>
      </c>
      <c r="N128" s="249" t="str" cm="1">
        <f t="array" aca="1" ref="N128" ca="1">IF(INDEX('Since Inception Returns'!$B$104:$AAA$104,1,A128-1)="","",IF(INDEX('Since Inception Returns'!$B$92:$AAA$92,1,A128-1)="",PRODUCT(OFFSET('Since Inception Returns'!$B$103,0,A128-2,-12),VLOOKUP("First Wealth Relative",'Since Inception Returns'!$B:$AAA,'Calendar Year Return'!A128-1,FALSE))-1,PRODUCT(OFFSET('Since Inception Returns'!$B$103,0,A128-2,-12))-1))</f>
        <v/>
      </c>
      <c r="O128" s="249" t="str" cm="1">
        <f t="array" aca="1" ref="O128" ca="1">IF(INDEX('Since Inception Returns'!$B$92:$AAA$92,1,A128-1)="","",IF(INDEX('Since Inception Returns'!$B$80:$AAA$80,1,A128-1)="",PRODUCT(OFFSET('Since Inception Returns'!$B$91,0,A128-2,-12),VLOOKUP("First Wealth Relative",'Since Inception Returns'!$B:$AAA,'Calendar Year Return'!A128-1,FALSE))-1,PRODUCT(OFFSET('Since Inception Returns'!$B$91,0,A128-2,-12))-1))</f>
        <v/>
      </c>
      <c r="P128" s="249" t="str" cm="1">
        <f t="array" aca="1" ref="P128" ca="1">IF(INDEX('Since Inception Returns'!$B$80:$AAA$80,1,A128-1)="","",IF(INDEX('Since Inception Returns'!$B$68:$AAA$68,1,A128-1)="",PRODUCT(OFFSET('Since Inception Returns'!$B$79,0,A128-2,-12),VLOOKUP("First Wealth Relative",'Since Inception Returns'!$B:$AAA,'Calendar Year Return'!A128-1,FALSE))-1,PRODUCT(OFFSET('Since Inception Returns'!$B$79,0,A128-2,-12))-1))</f>
        <v/>
      </c>
      <c r="Q128" s="249" t="str" cm="1">
        <f t="array" aca="1" ref="Q128" ca="1">IF(INDEX('Since Inception Returns'!$B$68:$AAA$68,1,A128-1)="","",IF(INDEX('Since Inception Returns'!$B$56:$AAA$56,1,A128-1)="",PRODUCT(OFFSET('Since Inception Returns'!$B$67,0,A128-2,-12),VLOOKUP("First Wealth Relative",'Since Inception Returns'!$B:$AAA,'Calendar Year Return'!A128-1,FALSE))-1,PRODUCT(OFFSET('Since Inception Returns'!$B$67,0,A128-2,-12))-1))</f>
        <v/>
      </c>
    </row>
    <row r="129" spans="1:17" hidden="1">
      <c r="A129" s="184"/>
      <c r="B129" s="184">
        <v>75</v>
      </c>
      <c r="C129" s="238" t="s">
        <v>267</v>
      </c>
      <c r="D129" s="91" t="s">
        <v>265</v>
      </c>
      <c r="E129" s="229" t="s">
        <v>96</v>
      </c>
      <c r="F129" s="249" cm="1">
        <f t="array" aca="1" ref="F129" ca="1">IF(INDEX('Since Inception (BM)'!$B$188:$AAA$188,1,B129-1)="",PRODUCT(OFFSET('Since Inception (BM)'!$B$199,0,B129-2,-12),VLOOKUP("First Wealth Relative",'Since Inception (BM)'!$B:$AAA,'Calendar Year Return'!B129-1,FALSE))-1,PRODUCT(OFFSET('Since Inception (BM)'!$B$199,0,B129-2,-12))-1)</f>
        <v>0.27227039677493492</v>
      </c>
      <c r="G129" s="249" t="str" cm="1">
        <f t="array" aca="1" ref="G129" ca="1">IF(INDEX('Since Inception (BM)'!$B$188:$AAA$188,1,B129-1)="","",IF(INDEX('Since Inception (BM)'!$B$176:$AAA$176,1,B129-1)="",PRODUCT(OFFSET('Since Inception (BM)'!$B$187,0,B129-2,-12),VLOOKUP("First Wealth Relative",'Since Inception (BM)'!$B:$AAA,'Calendar Year Return'!B129-1,FALSE))-1,PRODUCT(OFFSET('Since Inception (BM)'!$B$187,0,B129-2,-12))-1))</f>
        <v/>
      </c>
      <c r="H129" s="249" t="str" cm="1">
        <f t="array" aca="1" ref="H129" ca="1">IF(INDEX('Since Inception (BM)'!$B$176:$AAA$176,1,B129-1)="","",IF(INDEX('Since Inception (BM)'!$B$164:$AAA$164,1,B129-1)="",PRODUCT(OFFSET('Since Inception (BM)'!$B$175,0,B129-2,-12),VLOOKUP("First Wealth Relative",'Since Inception (BM)'!$B:$AAA,'Calendar Year Return'!B129-1,FALSE))-1,PRODUCT(OFFSET('Since Inception (BM)'!$B$175,0,B129-2,-12))-1))</f>
        <v/>
      </c>
      <c r="I129" s="249" t="str" cm="1">
        <f t="array" aca="1" ref="I129" ca="1">IF(INDEX('Since Inception (BM)'!$B$164:$AAA$164,1,B129-1)="","",IF(INDEX('Since Inception (BM)'!$B$152:$AAA$152,1,B129-1)="",PRODUCT(OFFSET('Since Inception (BM)'!$B$163,0,B129-2,-12),VLOOKUP("First Wealth Relative",'Since Inception (BM)'!$B:$AAA,'Calendar Year Return'!B129-1,FALSE))-1,PRODUCT(OFFSET('Since Inception (BM)'!$B$163,0,B129-2,-12))-1))</f>
        <v/>
      </c>
      <c r="J129" s="249" t="str" cm="1">
        <f t="array" aca="1" ref="J129" ca="1">IF(INDEX('Since Inception (BM)'!$B$152:$AAA$152,1,B129-1)="","",IF(INDEX('Since Inception (BM)'!$B$140:$AAA$140,1,B129-1)="",PRODUCT(OFFSET('Since Inception (BM)'!$B$151,0,B129-2,-12),VLOOKUP("First Wealth Relative",'Since Inception (BM)'!$B:$AAA,'Calendar Year Return'!B129-1,FALSE))-1,PRODUCT(OFFSET('Since Inception (BM)'!$B$151,0,B129-2,-12))-1))</f>
        <v/>
      </c>
      <c r="K129" s="249" t="str" cm="1">
        <f t="array" aca="1" ref="K129" ca="1">IF(INDEX('Since Inception (BM)'!$B$140:$AAA$140,1,B129-1)="","",IF(INDEX('Since Inception (BM)'!$B$128:$AAA$128,1,B129-1)="",PRODUCT(OFFSET('Since Inception (BM)'!$B$139,0,B129-2,-12),VLOOKUP("First Wealth Relative",'Since Inception (BM)'!$B:$AAA,'Calendar Year Return'!B129-1,FALSE))-1,PRODUCT(OFFSET('Since Inception (BM)'!$B$139,0,B129-2,-12))-1))</f>
        <v/>
      </c>
      <c r="L129" s="249" t="str" cm="1">
        <f t="array" aca="1" ref="L129" ca="1">IF(INDEX('Since Inception (BM)'!$B$128:$AAA$128,1,B129-1)="","",IF(INDEX('Since Inception (BM)'!$B$116:$AAA$116,1,B129-1)="",PRODUCT(OFFSET('Since Inception (BM)'!$B$127,0,B129-2,-12),VLOOKUP("First Wealth Relative",'Since Inception (BM)'!$B:$AAA,'Calendar Year Return'!B129-1,FALSE))-1,PRODUCT(OFFSET('Since Inception (BM)'!$B$127,0,B129-2,-12))-1))</f>
        <v/>
      </c>
      <c r="M129" s="249" t="str" cm="1">
        <f t="array" aca="1" ref="M129" ca="1">IF(INDEX('Since Inception (BM)'!$B$116:$AAA$116,1,B129-1)="","",IF(INDEX('Since Inception (BM)'!$B$104:$AAA$104,1,B129-1)="",PRODUCT(OFFSET('Since Inception (BM)'!$B$115,0,B129-2,-12),VLOOKUP("First Wealth Relative",'Since Inception (BM)'!$B:$AAA,'Calendar Year Return'!B129-1,FALSE))-1,PRODUCT(OFFSET('Since Inception (BM)'!$B$115,0,B129-2,-12))-1))</f>
        <v/>
      </c>
      <c r="N129" s="249" t="str" cm="1">
        <f t="array" aca="1" ref="N129" ca="1">IF(INDEX('Since Inception (BM)'!$B$104:$AAA$104,1,B129-1)="","",IF(INDEX('Since Inception (BM)'!$B$92:$AAA$92,1,B129-1)="",PRODUCT(OFFSET('Since Inception (BM)'!$B$103,0,B129-2,-12),VLOOKUP("First Wealth Relative",'Since Inception (BM)'!$B:$AAA,'Calendar Year Return'!B129-1,FALSE))-1,PRODUCT(OFFSET('Since Inception (BM)'!$B$103,0,B129-2,-12))-1))</f>
        <v/>
      </c>
      <c r="O129" s="249" t="str" cm="1">
        <f t="array" aca="1" ref="O129" ca="1">IF(INDEX('Since Inception (BM)'!$B$92:$AAA$92,1,B129-1)="","",IF(INDEX('Since Inception (BM)'!$B$80:$AAA$80,1,B129-1)="",PRODUCT(OFFSET('Since Inception (BM)'!$B$91,0,B129-2,-12),VLOOKUP("First Wealth Relative",'Since Inception (BM)'!$B:$AAA,'Calendar Year Return'!B129-1,FALSE))-1,PRODUCT(OFFSET('Since Inception (BM)'!$B$91,0,B129-2,-12))-1))</f>
        <v/>
      </c>
      <c r="P129" s="249" t="str" cm="1">
        <f t="array" aca="1" ref="P129" ca="1">IF(INDEX('Since Inception (BM)'!$B$80:$AAA$80,1,B129-1)="","",IF(INDEX('Since Inception (BM)'!$B$68:$AAA$68,1,B129-1)="",PRODUCT(OFFSET('Since Inception (BM)'!$B$79,0,B129-2,-12),VLOOKUP("First Wealth Relative",'Since Inception (BM)'!$B:$AAA,'Calendar Year Return'!B129-1,FALSE))-1,PRODUCT(OFFSET('Since Inception (BM)'!$B$79,0,B129-2,-12))-1))</f>
        <v/>
      </c>
      <c r="Q129" s="249" t="str" cm="1">
        <f t="array" aca="1" ref="Q129" ca="1">IF(INDEX('Since Inception (BM)'!$B$68:$AAA$68,1,B129-1)="","",IF(INDEX('Since Inception (BM)'!$B$56:$AAA$56,1,B129-1)="",PRODUCT(OFFSET('Since Inception (BM)'!$B$67,0,B129-2,-12),VLOOKUP("First Wealth Relative",'Since Inception (BM)'!$B:$AAA,'Calendar Year Return'!B129-1,FALSE))-1,PRODUCT(OFFSET('Since Inception (BM)'!$B$67,0,B129-2,-12))-1))</f>
        <v/>
      </c>
    </row>
    <row r="130" spans="1:17" hidden="1">
      <c r="A130" s="184">
        <v>75</v>
      </c>
      <c r="B130" s="184"/>
      <c r="C130" s="238" t="s">
        <v>268</v>
      </c>
      <c r="D130" s="91" t="s">
        <v>269</v>
      </c>
      <c r="E130" s="91" t="s">
        <v>270</v>
      </c>
      <c r="F130" s="249" cm="1">
        <f t="array" aca="1" ref="F130" ca="1">IF(INDEX('Since Inception Returns'!$B$188:$AAA$188,1,A130-1)="",PRODUCT(OFFSET('Since Inception Returns'!$B$199,0,A130-2,-12),VLOOKUP("First Wealth Relative",'Since Inception Returns'!$B:$AAA,'Calendar Year Return'!A130-1,FALSE))-1,PRODUCT(OFFSET('Since Inception Returns'!$B$199,0,A130-2,-12))-1)</f>
        <v>0.28259564923714198</v>
      </c>
      <c r="G130" s="249" t="str" cm="1">
        <f t="array" aca="1" ref="G130" ca="1">IF(INDEX('Since Inception Returns'!$B$188:$AAA$188,1,A130-1)="","",IF(INDEX('Since Inception Returns'!$B$176:$AAA$176,1,A130-1)="",PRODUCT(OFFSET('Since Inception Returns'!$B$187,0,A130-2,-12),VLOOKUP("First Wealth Relative",'Since Inception Returns'!$B:$AAA,'Calendar Year Return'!A130-1,FALSE))-1,PRODUCT(OFFSET('Since Inception Returns'!$B$187,0,A130-2,-12))-1))</f>
        <v/>
      </c>
      <c r="H130" s="249" t="str" cm="1">
        <f t="array" aca="1" ref="H130" ca="1">IF(INDEX('Since Inception Returns'!$B$176:$AAA$176,1,A130-1)="","",IF(INDEX('Since Inception Returns'!$B$164:$AAA$164,1,A130-1)="",PRODUCT(OFFSET('Since Inception Returns'!$B$175,0,A130-2,-12),VLOOKUP("First Wealth Relative",'Since Inception Returns'!$B:$AAA,'Calendar Year Return'!A130-1,FALSE))-1,PRODUCT(OFFSET('Since Inception Returns'!$B$175,0,A130-2,-12))-1))</f>
        <v/>
      </c>
      <c r="I130" s="249" t="str" cm="1">
        <f t="array" aca="1" ref="I130" ca="1">IF(INDEX('Since Inception Returns'!$B$164:$AAA$164,1,A130-1)="","",IF(INDEX('Since Inception Returns'!$B$152:$AAA$152,1,A130-1)="",PRODUCT(OFFSET('Since Inception Returns'!$B$163,0,A130-2,-12),VLOOKUP("First Wealth Relative",'Since Inception Returns'!$B:$AAA,'Calendar Year Return'!A130-1,FALSE))-1,PRODUCT(OFFSET('Since Inception Returns'!$B$163,0,A130-2,-12))-1))</f>
        <v/>
      </c>
      <c r="J130" s="249" t="str" cm="1">
        <f t="array" aca="1" ref="J130" ca="1">IF(INDEX('Since Inception Returns'!$B$152:$AAA$152,1,A130-1)="","",IF(INDEX('Since Inception Returns'!$B$140:$AAA$140,1,A130-1)="",PRODUCT(OFFSET('Since Inception Returns'!$B$151,0,A130-2,-12),VLOOKUP("First Wealth Relative",'Since Inception Returns'!$B:$AAA,'Calendar Year Return'!A130-1,FALSE))-1,PRODUCT(OFFSET('Since Inception Returns'!$B$151,0,A130-2,-12))-1))</f>
        <v/>
      </c>
      <c r="K130" s="249" t="str" cm="1">
        <f t="array" aca="1" ref="K130" ca="1">IF(INDEX('Since Inception Returns'!$B$140:$AAA$140,1,A130-1)="","",IF(INDEX('Since Inception Returns'!$B$128:$AAA$128,1,A130-1)="",PRODUCT(OFFSET('Since Inception Returns'!$B$139,0,A130-2,-12),VLOOKUP("First Wealth Relative",'Since Inception Returns'!$B:$AAA,'Calendar Year Return'!A130-1,FALSE))-1,PRODUCT(OFFSET('Since Inception Returns'!$B$139,0,A130-2,-12))-1))</f>
        <v/>
      </c>
      <c r="L130" s="249" t="str" cm="1">
        <f t="array" aca="1" ref="L130" ca="1">IF(INDEX('Since Inception Returns'!$B$128:$AAA$128,1,A130-1)="","",IF(INDEX('Since Inception Returns'!$B$116:$AAA$116,1,A130-1)="",PRODUCT(OFFSET('Since Inception Returns'!$B$127,0,A130-2,-12),VLOOKUP("First Wealth Relative",'Since Inception Returns'!$B:$AAA,'Calendar Year Return'!A130-1,FALSE))-1,PRODUCT(OFFSET('Since Inception Returns'!$B$127,0,A130-2,-12))-1))</f>
        <v/>
      </c>
      <c r="M130" s="249" t="str" cm="1">
        <f t="array" aca="1" ref="M130" ca="1">IF(INDEX('Since Inception Returns'!$B$116:$AAA$116,1,A130-1)="","",IF(INDEX('Since Inception Returns'!$B$104:$AAA$104,1,A130-1)="",PRODUCT(OFFSET('Since Inception Returns'!$B$115,0,A130-2,-12),VLOOKUP("First Wealth Relative",'Since Inception Returns'!$B:$AAA,'Calendar Year Return'!A130-1,FALSE))-1,PRODUCT(OFFSET('Since Inception Returns'!$B$115,0,A130-2,-12))-1))</f>
        <v/>
      </c>
      <c r="N130" s="249" t="str" cm="1">
        <f t="array" aca="1" ref="N130" ca="1">IF(INDEX('Since Inception Returns'!$B$104:$AAA$104,1,A130-1)="","",IF(INDEX('Since Inception Returns'!$B$92:$AAA$92,1,A130-1)="",PRODUCT(OFFSET('Since Inception Returns'!$B$103,0,A130-2,-12),VLOOKUP("First Wealth Relative",'Since Inception Returns'!$B:$AAA,'Calendar Year Return'!A130-1,FALSE))-1,PRODUCT(OFFSET('Since Inception Returns'!$B$103,0,A130-2,-12))-1))</f>
        <v/>
      </c>
      <c r="O130" s="249" t="str" cm="1">
        <f t="array" aca="1" ref="O130" ca="1">IF(INDEX('Since Inception Returns'!$B$92:$AAA$92,1,A130-1)="","",IF(INDEX('Since Inception Returns'!$B$80:$AAA$80,1,A130-1)="",PRODUCT(OFFSET('Since Inception Returns'!$B$91,0,A130-2,-12),VLOOKUP("First Wealth Relative",'Since Inception Returns'!$B:$AAA,'Calendar Year Return'!A130-1,FALSE))-1,PRODUCT(OFFSET('Since Inception Returns'!$B$91,0,A130-2,-12))-1))</f>
        <v/>
      </c>
      <c r="P130" s="249" t="str" cm="1">
        <f t="array" aca="1" ref="P130" ca="1">IF(INDEX('Since Inception Returns'!$B$80:$AAA$80,1,A130-1)="","",IF(INDEX('Since Inception Returns'!$B$68:$AAA$68,1,A130-1)="",PRODUCT(OFFSET('Since Inception Returns'!$B$79,0,A130-2,-12),VLOOKUP("First Wealth Relative",'Since Inception Returns'!$B:$AAA,'Calendar Year Return'!A130-1,FALSE))-1,PRODUCT(OFFSET('Since Inception Returns'!$B$79,0,A130-2,-12))-1))</f>
        <v/>
      </c>
      <c r="Q130" s="249" t="str" cm="1">
        <f t="array" aca="1" ref="Q130" ca="1">IF(INDEX('Since Inception Returns'!$B$68:$AAA$68,1,A130-1)="","",IF(INDEX('Since Inception Returns'!$B$56:$AAA$56,1,A130-1)="",PRODUCT(OFFSET('Since Inception Returns'!$B$67,0,A130-2,-12),VLOOKUP("First Wealth Relative",'Since Inception Returns'!$B:$AAA,'Calendar Year Return'!A130-1,FALSE))-1,PRODUCT(OFFSET('Since Inception Returns'!$B$67,0,A130-2,-12))-1))</f>
        <v/>
      </c>
    </row>
    <row r="131" spans="1:17" hidden="1">
      <c r="A131" s="184"/>
      <c r="B131" s="184">
        <v>76</v>
      </c>
      <c r="C131" s="238" t="s">
        <v>268</v>
      </c>
      <c r="D131" s="91" t="s">
        <v>269</v>
      </c>
      <c r="E131" s="229" t="s">
        <v>96</v>
      </c>
      <c r="F131" s="249" cm="1">
        <f t="array" aca="1" ref="F131" ca="1">IF(INDEX('Since Inception (BM)'!$B$188:$AAA$188,1,B131-1)="",PRODUCT(OFFSET('Since Inception (BM)'!$B$199,0,B131-2,-12),VLOOKUP("First Wealth Relative",'Since Inception (BM)'!$B:$AAA,'Calendar Year Return'!B131-1,FALSE))-1,PRODUCT(OFFSET('Since Inception (BM)'!$B$199,0,B131-2,-12))-1)</f>
        <v>0.27227039677493492</v>
      </c>
      <c r="G131" s="249" t="str" cm="1">
        <f t="array" aca="1" ref="G131" ca="1">IF(INDEX('Since Inception (BM)'!$B$188:$AAA$188,1,B131-1)="","",IF(INDEX('Since Inception (BM)'!$B$176:$AAA$176,1,B131-1)="",PRODUCT(OFFSET('Since Inception (BM)'!$B$187,0,B131-2,-12),VLOOKUP("First Wealth Relative",'Since Inception (BM)'!$B:$AAA,'Calendar Year Return'!B131-1,FALSE))-1,PRODUCT(OFFSET('Since Inception (BM)'!$B$187,0,B131-2,-12))-1))</f>
        <v/>
      </c>
      <c r="H131" s="249" t="str" cm="1">
        <f t="array" aca="1" ref="H131" ca="1">IF(INDEX('Since Inception (BM)'!$B$176:$AAA$176,1,B131-1)="","",IF(INDEX('Since Inception (BM)'!$B$164:$AAA$164,1,B131-1)="",PRODUCT(OFFSET('Since Inception (BM)'!$B$175,0,B131-2,-12),VLOOKUP("First Wealth Relative",'Since Inception (BM)'!$B:$AAA,'Calendar Year Return'!B131-1,FALSE))-1,PRODUCT(OFFSET('Since Inception (BM)'!$B$175,0,B131-2,-12))-1))</f>
        <v/>
      </c>
      <c r="I131" s="249" t="str" cm="1">
        <f t="array" aca="1" ref="I131" ca="1">IF(INDEX('Since Inception (BM)'!$B$164:$AAA$164,1,B131-1)="","",IF(INDEX('Since Inception (BM)'!$B$152:$AAA$152,1,B131-1)="",PRODUCT(OFFSET('Since Inception (BM)'!$B$163,0,B131-2,-12),VLOOKUP("First Wealth Relative",'Since Inception (BM)'!$B:$AAA,'Calendar Year Return'!B131-1,FALSE))-1,PRODUCT(OFFSET('Since Inception (BM)'!$B$163,0,B131-2,-12))-1))</f>
        <v/>
      </c>
      <c r="J131" s="249" t="str" cm="1">
        <f t="array" aca="1" ref="J131" ca="1">IF(INDEX('Since Inception (BM)'!$B$152:$AAA$152,1,B131-1)="","",IF(INDEX('Since Inception (BM)'!$B$140:$AAA$140,1,B131-1)="",PRODUCT(OFFSET('Since Inception (BM)'!$B$151,0,B131-2,-12),VLOOKUP("First Wealth Relative",'Since Inception (BM)'!$B:$AAA,'Calendar Year Return'!B131-1,FALSE))-1,PRODUCT(OFFSET('Since Inception (BM)'!$B$151,0,B131-2,-12))-1))</f>
        <v/>
      </c>
      <c r="K131" s="249" t="str" cm="1">
        <f t="array" aca="1" ref="K131" ca="1">IF(INDEX('Since Inception (BM)'!$B$140:$AAA$140,1,B131-1)="","",IF(INDEX('Since Inception (BM)'!$B$128:$AAA$128,1,B131-1)="",PRODUCT(OFFSET('Since Inception (BM)'!$B$139,0,B131-2,-12),VLOOKUP("First Wealth Relative",'Since Inception (BM)'!$B:$AAA,'Calendar Year Return'!B131-1,FALSE))-1,PRODUCT(OFFSET('Since Inception (BM)'!$B$139,0,B131-2,-12))-1))</f>
        <v/>
      </c>
      <c r="L131" s="249" t="str" cm="1">
        <f t="array" aca="1" ref="L131" ca="1">IF(INDEX('Since Inception (BM)'!$B$128:$AAA$128,1,B131-1)="","",IF(INDEX('Since Inception (BM)'!$B$116:$AAA$116,1,B131-1)="",PRODUCT(OFFSET('Since Inception (BM)'!$B$127,0,B131-2,-12),VLOOKUP("First Wealth Relative",'Since Inception (BM)'!$B:$AAA,'Calendar Year Return'!B131-1,FALSE))-1,PRODUCT(OFFSET('Since Inception (BM)'!$B$127,0,B131-2,-12))-1))</f>
        <v/>
      </c>
      <c r="M131" s="249" t="str" cm="1">
        <f t="array" aca="1" ref="M131" ca="1">IF(INDEX('Since Inception (BM)'!$B$116:$AAA$116,1,B131-1)="","",IF(INDEX('Since Inception (BM)'!$B$104:$AAA$104,1,B131-1)="",PRODUCT(OFFSET('Since Inception (BM)'!$B$115,0,B131-2,-12),VLOOKUP("First Wealth Relative",'Since Inception (BM)'!$B:$AAA,'Calendar Year Return'!B131-1,FALSE))-1,PRODUCT(OFFSET('Since Inception (BM)'!$B$115,0,B131-2,-12))-1))</f>
        <v/>
      </c>
      <c r="N131" s="249" t="str" cm="1">
        <f t="array" aca="1" ref="N131" ca="1">IF(INDEX('Since Inception (BM)'!$B$104:$AAA$104,1,B131-1)="","",IF(INDEX('Since Inception (BM)'!$B$92:$AAA$92,1,B131-1)="",PRODUCT(OFFSET('Since Inception (BM)'!$B$103,0,B131-2,-12),VLOOKUP("First Wealth Relative",'Since Inception (BM)'!$B:$AAA,'Calendar Year Return'!B131-1,FALSE))-1,PRODUCT(OFFSET('Since Inception (BM)'!$B$103,0,B131-2,-12))-1))</f>
        <v/>
      </c>
      <c r="O131" s="249" t="str" cm="1">
        <f t="array" aca="1" ref="O131" ca="1">IF(INDEX('Since Inception (BM)'!$B$92:$AAA$92,1,B131-1)="","",IF(INDEX('Since Inception (BM)'!$B$80:$AAA$80,1,B131-1)="",PRODUCT(OFFSET('Since Inception (BM)'!$B$91,0,B131-2,-12),VLOOKUP("First Wealth Relative",'Since Inception (BM)'!$B:$AAA,'Calendar Year Return'!B131-1,FALSE))-1,PRODUCT(OFFSET('Since Inception (BM)'!$B$91,0,B131-2,-12))-1))</f>
        <v/>
      </c>
      <c r="P131" s="249" t="str" cm="1">
        <f t="array" aca="1" ref="P131" ca="1">IF(INDEX('Since Inception (BM)'!$B$80:$AAA$80,1,B131-1)="","",IF(INDEX('Since Inception (BM)'!$B$68:$AAA$68,1,B131-1)="",PRODUCT(OFFSET('Since Inception (BM)'!$B$79,0,B131-2,-12),VLOOKUP("First Wealth Relative",'Since Inception (BM)'!$B:$AAA,'Calendar Year Return'!B131-1,FALSE))-1,PRODUCT(OFFSET('Since Inception (BM)'!$B$79,0,B131-2,-12))-1))</f>
        <v/>
      </c>
      <c r="Q131" s="249" t="str" cm="1">
        <f t="array" aca="1" ref="Q131" ca="1">IF(INDEX('Since Inception (BM)'!$B$68:$AAA$68,1,B131-1)="","",IF(INDEX('Since Inception (BM)'!$B$56:$AAA$56,1,B131-1)="",PRODUCT(OFFSET('Since Inception (BM)'!$B$67,0,B131-2,-12),VLOOKUP("First Wealth Relative",'Since Inception (BM)'!$B:$AAA,'Calendar Year Return'!B131-1,FALSE))-1,PRODUCT(OFFSET('Since Inception (BM)'!$B$67,0,B131-2,-12))-1))</f>
        <v/>
      </c>
    </row>
    <row r="132" spans="1:17" hidden="1">
      <c r="A132" s="184">
        <v>76</v>
      </c>
      <c r="B132" s="184"/>
      <c r="C132" s="238" t="s">
        <v>271</v>
      </c>
      <c r="D132" s="91" t="s">
        <v>272</v>
      </c>
      <c r="E132" s="91" t="s">
        <v>270</v>
      </c>
      <c r="F132" s="249" cm="1">
        <f t="array" aca="1" ref="F132" ca="1">IF(INDEX('Since Inception Returns'!$B$188:$AAA$188,1,A132-1)="",PRODUCT(OFFSET('Since Inception Returns'!$B$199,0,A132-2,-12),VLOOKUP("First Wealth Relative",'Since Inception Returns'!$B:$AAA,'Calendar Year Return'!A132-1,FALSE))-1,PRODUCT(OFFSET('Since Inception Returns'!$B$199,0,A132-2,-12))-1)</f>
        <v>-6.8327181278515781E-3</v>
      </c>
      <c r="G132" s="249" t="str" cm="1">
        <f t="array" aca="1" ref="G132" ca="1">IF(INDEX('Since Inception Returns'!$B$188:$AAA$188,1,A132-1)="","",IF(INDEX('Since Inception Returns'!$B$176:$AAA$176,1,A132-1)="",PRODUCT(OFFSET('Since Inception Returns'!$B$187,0,A132-2,-12),VLOOKUP("First Wealth Relative",'Since Inception Returns'!$B:$AAA,'Calendar Year Return'!A132-1,FALSE))-1,PRODUCT(OFFSET('Since Inception Returns'!$B$187,0,A132-2,-12))-1))</f>
        <v/>
      </c>
      <c r="H132" s="249" t="str" cm="1">
        <f t="array" aca="1" ref="H132" ca="1">IF(INDEX('Since Inception Returns'!$B$176:$AAA$176,1,A132-1)="","",IF(INDEX('Since Inception Returns'!$B$164:$AAA$164,1,A132-1)="",PRODUCT(OFFSET('Since Inception Returns'!$B$175,0,A132-2,-12),VLOOKUP("First Wealth Relative",'Since Inception Returns'!$B:$AAA,'Calendar Year Return'!A132-1,FALSE))-1,PRODUCT(OFFSET('Since Inception Returns'!$B$175,0,A132-2,-12))-1))</f>
        <v/>
      </c>
      <c r="I132" s="249" t="str" cm="1">
        <f t="array" aca="1" ref="I132" ca="1">IF(INDEX('Since Inception Returns'!$B$164:$AAA$164,1,A132-1)="","",IF(INDEX('Since Inception Returns'!$B$152:$AAA$152,1,A132-1)="",PRODUCT(OFFSET('Since Inception Returns'!$B$163,0,A132-2,-12),VLOOKUP("First Wealth Relative",'Since Inception Returns'!$B:$AAA,'Calendar Year Return'!A132-1,FALSE))-1,PRODUCT(OFFSET('Since Inception Returns'!$B$163,0,A132-2,-12))-1))</f>
        <v/>
      </c>
      <c r="J132" s="249" t="str" cm="1">
        <f t="array" aca="1" ref="J132" ca="1">IF(INDEX('Since Inception Returns'!$B$152:$AAA$152,1,A132-1)="","",IF(INDEX('Since Inception Returns'!$B$140:$AAA$140,1,A132-1)="",PRODUCT(OFFSET('Since Inception Returns'!$B$151,0,A132-2,-12),VLOOKUP("First Wealth Relative",'Since Inception Returns'!$B:$AAA,'Calendar Year Return'!A132-1,FALSE))-1,PRODUCT(OFFSET('Since Inception Returns'!$B$151,0,A132-2,-12))-1))</f>
        <v/>
      </c>
      <c r="K132" s="249" t="str" cm="1">
        <f t="array" aca="1" ref="K132" ca="1">IF(INDEX('Since Inception Returns'!$B$140:$AAA$140,1,A132-1)="","",IF(INDEX('Since Inception Returns'!$B$128:$AAA$128,1,A132-1)="",PRODUCT(OFFSET('Since Inception Returns'!$B$139,0,A132-2,-12),VLOOKUP("First Wealth Relative",'Since Inception Returns'!$B:$AAA,'Calendar Year Return'!A132-1,FALSE))-1,PRODUCT(OFFSET('Since Inception Returns'!$B$139,0,A132-2,-12))-1))</f>
        <v/>
      </c>
      <c r="L132" s="249" t="str" cm="1">
        <f t="array" aca="1" ref="L132" ca="1">IF(INDEX('Since Inception Returns'!$B$128:$AAA$128,1,A132-1)="","",IF(INDEX('Since Inception Returns'!$B$116:$AAA$116,1,A132-1)="",PRODUCT(OFFSET('Since Inception Returns'!$B$127,0,A132-2,-12),VLOOKUP("First Wealth Relative",'Since Inception Returns'!$B:$AAA,'Calendar Year Return'!A132-1,FALSE))-1,PRODUCT(OFFSET('Since Inception Returns'!$B$127,0,A132-2,-12))-1))</f>
        <v/>
      </c>
      <c r="M132" s="249" t="str" cm="1">
        <f t="array" aca="1" ref="M132" ca="1">IF(INDEX('Since Inception Returns'!$B$116:$AAA$116,1,A132-1)="","",IF(INDEX('Since Inception Returns'!$B$104:$AAA$104,1,A132-1)="",PRODUCT(OFFSET('Since Inception Returns'!$B$115,0,A132-2,-12),VLOOKUP("First Wealth Relative",'Since Inception Returns'!$B:$AAA,'Calendar Year Return'!A132-1,FALSE))-1,PRODUCT(OFFSET('Since Inception Returns'!$B$115,0,A132-2,-12))-1))</f>
        <v/>
      </c>
      <c r="N132" s="249" t="str" cm="1">
        <f t="array" aca="1" ref="N132" ca="1">IF(INDEX('Since Inception Returns'!$B$104:$AAA$104,1,A132-1)="","",IF(INDEX('Since Inception Returns'!$B$92:$AAA$92,1,A132-1)="",PRODUCT(OFFSET('Since Inception Returns'!$B$103,0,A132-2,-12),VLOOKUP("First Wealth Relative",'Since Inception Returns'!$B:$AAA,'Calendar Year Return'!A132-1,FALSE))-1,PRODUCT(OFFSET('Since Inception Returns'!$B$103,0,A132-2,-12))-1))</f>
        <v/>
      </c>
      <c r="O132" s="249" t="str" cm="1">
        <f t="array" aca="1" ref="O132" ca="1">IF(INDEX('Since Inception Returns'!$B$92:$AAA$92,1,A132-1)="","",IF(INDEX('Since Inception Returns'!$B$80:$AAA$80,1,A132-1)="",PRODUCT(OFFSET('Since Inception Returns'!$B$91,0,A132-2,-12),VLOOKUP("First Wealth Relative",'Since Inception Returns'!$B:$AAA,'Calendar Year Return'!A132-1,FALSE))-1,PRODUCT(OFFSET('Since Inception Returns'!$B$91,0,A132-2,-12))-1))</f>
        <v/>
      </c>
      <c r="P132" s="249" t="str" cm="1">
        <f t="array" aca="1" ref="P132" ca="1">IF(INDEX('Since Inception Returns'!$B$80:$AAA$80,1,A132-1)="","",IF(INDEX('Since Inception Returns'!$B$68:$AAA$68,1,A132-1)="",PRODUCT(OFFSET('Since Inception Returns'!$B$79,0,A132-2,-12),VLOOKUP("First Wealth Relative",'Since Inception Returns'!$B:$AAA,'Calendar Year Return'!A132-1,FALSE))-1,PRODUCT(OFFSET('Since Inception Returns'!$B$79,0,A132-2,-12))-1))</f>
        <v/>
      </c>
      <c r="Q132" s="249" t="str" cm="1">
        <f t="array" aca="1" ref="Q132" ca="1">IF(INDEX('Since Inception Returns'!$B$68:$AAA$68,1,A132-1)="","",IF(INDEX('Since Inception Returns'!$B$56:$AAA$56,1,A132-1)="",PRODUCT(OFFSET('Since Inception Returns'!$B$67,0,A132-2,-12),VLOOKUP("First Wealth Relative",'Since Inception Returns'!$B:$AAA,'Calendar Year Return'!A132-1,FALSE))-1,PRODUCT(OFFSET('Since Inception Returns'!$B$67,0,A132-2,-12))-1))</f>
        <v/>
      </c>
    </row>
    <row r="133" spans="1:17" hidden="1">
      <c r="A133" s="230"/>
      <c r="B133" s="230">
        <v>77</v>
      </c>
      <c r="C133" s="238" t="s">
        <v>268</v>
      </c>
      <c r="D133" s="91" t="s">
        <v>272</v>
      </c>
      <c r="E133" s="229" t="s">
        <v>96</v>
      </c>
      <c r="F133" s="249" cm="1">
        <f t="array" aca="1" ref="F133" ca="1">IF(INDEX('Since Inception (BM)'!$B$188:$AAA$188,1,B133-1)="",PRODUCT(OFFSET('Since Inception (BM)'!$B$199,0,B133-2,-12),VLOOKUP("First Wealth Relative",'Since Inception (BM)'!$B:$AAA,'Calendar Year Return'!B133-1,FALSE))-1,PRODUCT(OFFSET('Since Inception (BM)'!$B$199,0,B133-2,-12))-1)</f>
        <v>1.1540798821182197E-2</v>
      </c>
      <c r="G133" s="249" t="str" cm="1">
        <f t="array" aca="1" ref="G133" ca="1">IF(INDEX('Since Inception (BM)'!$B$188:$AAA$188,1,B133-1)="","",IF(INDEX('Since Inception (BM)'!$B$176:$AAA$176,1,B133-1)="",PRODUCT(OFFSET('Since Inception (BM)'!$B$187,0,B133-2,-12),VLOOKUP("First Wealth Relative",'Since Inception (BM)'!$B:$AAA,'Calendar Year Return'!B133-1,FALSE))-1,PRODUCT(OFFSET('Since Inception (BM)'!$B$187,0,B133-2,-12))-1))</f>
        <v/>
      </c>
      <c r="H133" s="249" t="str" cm="1">
        <f t="array" aca="1" ref="H133" ca="1">IF(INDEX('Since Inception (BM)'!$B$176:$AAA$176,1,B133-1)="","",IF(INDEX('Since Inception (BM)'!$B$164:$AAA$164,1,B133-1)="",PRODUCT(OFFSET('Since Inception (BM)'!$B$175,0,B133-2,-12),VLOOKUP("First Wealth Relative",'Since Inception (BM)'!$B:$AAA,'Calendar Year Return'!B133-1,FALSE))-1,PRODUCT(OFFSET('Since Inception (BM)'!$B$175,0,B133-2,-12))-1))</f>
        <v/>
      </c>
      <c r="I133" s="249" t="str" cm="1">
        <f t="array" aca="1" ref="I133" ca="1">IF(INDEX('Since Inception (BM)'!$B$164:$AAA$164,1,B133-1)="","",IF(INDEX('Since Inception (BM)'!$B$152:$AAA$152,1,B133-1)="",PRODUCT(OFFSET('Since Inception (BM)'!$B$163,0,B133-2,-12),VLOOKUP("First Wealth Relative",'Since Inception (BM)'!$B:$AAA,'Calendar Year Return'!B133-1,FALSE))-1,PRODUCT(OFFSET('Since Inception (BM)'!$B$163,0,B133-2,-12))-1))</f>
        <v/>
      </c>
      <c r="J133" s="249" t="str" cm="1">
        <f t="array" aca="1" ref="J133" ca="1">IF(INDEX('Since Inception (BM)'!$B$152:$AAA$152,1,B133-1)="","",IF(INDEX('Since Inception (BM)'!$B$140:$AAA$140,1,B133-1)="",PRODUCT(OFFSET('Since Inception (BM)'!$B$151,0,B133-2,-12),VLOOKUP("First Wealth Relative",'Since Inception (BM)'!$B:$AAA,'Calendar Year Return'!B133-1,FALSE))-1,PRODUCT(OFFSET('Since Inception (BM)'!$B$151,0,B133-2,-12))-1))</f>
        <v/>
      </c>
      <c r="K133" s="249" t="str" cm="1">
        <f t="array" aca="1" ref="K133" ca="1">IF(INDEX('Since Inception (BM)'!$B$140:$AAA$140,1,B133-1)="","",IF(INDEX('Since Inception (BM)'!$B$128:$AAA$128,1,B133-1)="",PRODUCT(OFFSET('Since Inception (BM)'!$B$139,0,B133-2,-12),VLOOKUP("First Wealth Relative",'Since Inception (BM)'!$B:$AAA,'Calendar Year Return'!B133-1,FALSE))-1,PRODUCT(OFFSET('Since Inception (BM)'!$B$139,0,B133-2,-12))-1))</f>
        <v/>
      </c>
      <c r="L133" s="249" t="str" cm="1">
        <f t="array" aca="1" ref="L133" ca="1">IF(INDEX('Since Inception (BM)'!$B$128:$AAA$128,1,B133-1)="","",IF(INDEX('Since Inception (BM)'!$B$116:$AAA$116,1,B133-1)="",PRODUCT(OFFSET('Since Inception (BM)'!$B$127,0,B133-2,-12),VLOOKUP("First Wealth Relative",'Since Inception (BM)'!$B:$AAA,'Calendar Year Return'!B133-1,FALSE))-1,PRODUCT(OFFSET('Since Inception (BM)'!$B$127,0,B133-2,-12))-1))</f>
        <v/>
      </c>
      <c r="M133" s="249" t="str" cm="1">
        <f t="array" aca="1" ref="M133" ca="1">IF(INDEX('Since Inception (BM)'!$B$116:$AAA$116,1,B133-1)="","",IF(INDEX('Since Inception (BM)'!$B$104:$AAA$104,1,B133-1)="",PRODUCT(OFFSET('Since Inception (BM)'!$B$115,0,B133-2,-12),VLOOKUP("First Wealth Relative",'Since Inception (BM)'!$B:$AAA,'Calendar Year Return'!B133-1,FALSE))-1,PRODUCT(OFFSET('Since Inception (BM)'!$B$115,0,B133-2,-12))-1))</f>
        <v/>
      </c>
      <c r="N133" s="249" t="str" cm="1">
        <f t="array" aca="1" ref="N133" ca="1">IF(INDEX('Since Inception (BM)'!$B$104:$AAA$104,1,B133-1)="","",IF(INDEX('Since Inception (BM)'!$B$92:$AAA$92,1,B133-1)="",PRODUCT(OFFSET('Since Inception (BM)'!$B$103,0,B133-2,-12),VLOOKUP("First Wealth Relative",'Since Inception (BM)'!$B:$AAA,'Calendar Year Return'!B133-1,FALSE))-1,PRODUCT(OFFSET('Since Inception (BM)'!$B$103,0,B133-2,-12))-1))</f>
        <v/>
      </c>
      <c r="O133" s="249" t="str" cm="1">
        <f t="array" aca="1" ref="O133" ca="1">IF(INDEX('Since Inception (BM)'!$B$92:$AAA$92,1,B133-1)="","",IF(INDEX('Since Inception (BM)'!$B$80:$AAA$80,1,B133-1)="",PRODUCT(OFFSET('Since Inception (BM)'!$B$91,0,B133-2,-12),VLOOKUP("First Wealth Relative",'Since Inception (BM)'!$B:$AAA,'Calendar Year Return'!B133-1,FALSE))-1,PRODUCT(OFFSET('Since Inception (BM)'!$B$91,0,B133-2,-12))-1))</f>
        <v/>
      </c>
      <c r="P133" s="249" t="str" cm="1">
        <f t="array" aca="1" ref="P133" ca="1">IF(INDEX('Since Inception (BM)'!$B$80:$AAA$80,1,B133-1)="","",IF(INDEX('Since Inception (BM)'!$B$68:$AAA$68,1,B133-1)="",PRODUCT(OFFSET('Since Inception (BM)'!$B$79,0,B133-2,-12),VLOOKUP("First Wealth Relative",'Since Inception (BM)'!$B:$AAA,'Calendar Year Return'!B133-1,FALSE))-1,PRODUCT(OFFSET('Since Inception (BM)'!$B$79,0,B133-2,-12))-1))</f>
        <v/>
      </c>
      <c r="Q133" s="249" t="str" cm="1">
        <f t="array" aca="1" ref="Q133" ca="1">IF(INDEX('Since Inception (BM)'!$B$68:$AAA$68,1,B133-1)="","",IF(INDEX('Since Inception (BM)'!$B$56:$AAA$56,1,B133-1)="",PRODUCT(OFFSET('Since Inception (BM)'!$B$67,0,B133-2,-12),VLOOKUP("First Wealth Relative",'Since Inception (BM)'!$B:$AAA,'Calendar Year Return'!B133-1,FALSE))-1,PRODUCT(OFFSET('Since Inception (BM)'!$B$67,0,B133-2,-12))-1))</f>
        <v/>
      </c>
    </row>
    <row r="134" spans="1:17" hidden="1">
      <c r="A134" s="184">
        <v>77</v>
      </c>
      <c r="B134" s="184"/>
      <c r="C134" s="238" t="s">
        <v>273</v>
      </c>
      <c r="D134" s="91" t="s">
        <v>274</v>
      </c>
      <c r="E134" s="91" t="s">
        <v>275</v>
      </c>
      <c r="F134" s="249" cm="1">
        <f t="array" aca="1" ref="F134" ca="1">IF(INDEX('Since Inception Returns'!$B$188:$AAA$188,1,A134-1)="",PRODUCT(OFFSET('Since Inception Returns'!$B$199,0,A134-2,-12),VLOOKUP("First Wealth Relative",'Since Inception Returns'!$B:$AAA,'Calendar Year Return'!A134-1,FALSE))-1,PRODUCT(OFFSET('Since Inception Returns'!$B$199,0,A134-2,-12))-1)</f>
        <v>0.96986001196820504</v>
      </c>
      <c r="G134" s="249" t="str" cm="1">
        <f t="array" aca="1" ref="G134" ca="1">IF(INDEX('Since Inception Returns'!$B$188:$AAA$188,1,A134-1)="","",IF(INDEX('Since Inception Returns'!$B$176:$AAA$176,1,A134-1)="",PRODUCT(OFFSET('Since Inception Returns'!$B$187,0,A134-2,-12),VLOOKUP("First Wealth Relative",'Since Inception Returns'!$B:$AAA,'Calendar Year Return'!A134-1,FALSE))-1,PRODUCT(OFFSET('Since Inception Returns'!$B$187,0,A134-2,-12))-1))</f>
        <v/>
      </c>
      <c r="H134" s="249" t="str" cm="1">
        <f t="array" aca="1" ref="H134" ca="1">IF(INDEX('Since Inception Returns'!$B$176:$AAA$176,1,A134-1)="","",IF(INDEX('Since Inception Returns'!$B$164:$AAA$164,1,A134-1)="",PRODUCT(OFFSET('Since Inception Returns'!$B$175,0,A134-2,-12),VLOOKUP("First Wealth Relative",'Since Inception Returns'!$B:$AAA,'Calendar Year Return'!A134-1,FALSE))-1,PRODUCT(OFFSET('Since Inception Returns'!$B$175,0,A134-2,-12))-1))</f>
        <v/>
      </c>
      <c r="I134" s="249" t="str" cm="1">
        <f t="array" aca="1" ref="I134" ca="1">IF(INDEX('Since Inception Returns'!$B$164:$AAA$164,1,A134-1)="","",IF(INDEX('Since Inception Returns'!$B$152:$AAA$152,1,A134-1)="",PRODUCT(OFFSET('Since Inception Returns'!$B$163,0,A134-2,-12),VLOOKUP("First Wealth Relative",'Since Inception Returns'!$B:$AAA,'Calendar Year Return'!A134-1,FALSE))-1,PRODUCT(OFFSET('Since Inception Returns'!$B$163,0,A134-2,-12))-1))</f>
        <v/>
      </c>
      <c r="J134" s="249" t="str" cm="1">
        <f t="array" aca="1" ref="J134" ca="1">IF(INDEX('Since Inception Returns'!$B$152:$AAA$152,1,A134-1)="","",IF(INDEX('Since Inception Returns'!$B$140:$AAA$140,1,A134-1)="",PRODUCT(OFFSET('Since Inception Returns'!$B$151,0,A134-2,-12),VLOOKUP("First Wealth Relative",'Since Inception Returns'!$B:$AAA,'Calendar Year Return'!A134-1,FALSE))-1,PRODUCT(OFFSET('Since Inception Returns'!$B$151,0,A134-2,-12))-1))</f>
        <v/>
      </c>
      <c r="K134" s="249" t="str" cm="1">
        <f t="array" aca="1" ref="K134" ca="1">IF(INDEX('Since Inception Returns'!$B$140:$AAA$140,1,A134-1)="","",IF(INDEX('Since Inception Returns'!$B$128:$AAA$128,1,A134-1)="",PRODUCT(OFFSET('Since Inception Returns'!$B$139,0,A134-2,-12),VLOOKUP("First Wealth Relative",'Since Inception Returns'!$B:$AAA,'Calendar Year Return'!A134-1,FALSE))-1,PRODUCT(OFFSET('Since Inception Returns'!$B$139,0,A134-2,-12))-1))</f>
        <v/>
      </c>
      <c r="L134" s="249" t="str" cm="1">
        <f t="array" aca="1" ref="L134" ca="1">IF(INDEX('Since Inception Returns'!$B$128:$AAA$128,1,A134-1)="","",IF(INDEX('Since Inception Returns'!$B$116:$AAA$116,1,A134-1)="",PRODUCT(OFFSET('Since Inception Returns'!$B$127,0,A134-2,-12),VLOOKUP("First Wealth Relative",'Since Inception Returns'!$B:$AAA,'Calendar Year Return'!A134-1,FALSE))-1,PRODUCT(OFFSET('Since Inception Returns'!$B$127,0,A134-2,-12))-1))</f>
        <v/>
      </c>
      <c r="M134" s="249" t="str" cm="1">
        <f t="array" aca="1" ref="M134" ca="1">IF(INDEX('Since Inception Returns'!$B$116:$AAA$116,1,A134-1)="","",IF(INDEX('Since Inception Returns'!$B$104:$AAA$104,1,A134-1)="",PRODUCT(OFFSET('Since Inception Returns'!$B$115,0,A134-2,-12),VLOOKUP("First Wealth Relative",'Since Inception Returns'!$B:$AAA,'Calendar Year Return'!A134-1,FALSE))-1,PRODUCT(OFFSET('Since Inception Returns'!$B$115,0,A134-2,-12))-1))</f>
        <v/>
      </c>
      <c r="N134" s="249" t="str" cm="1">
        <f t="array" aca="1" ref="N134" ca="1">IF(INDEX('Since Inception Returns'!$B$104:$AAA$104,1,A134-1)="","",IF(INDEX('Since Inception Returns'!$B$92:$AAA$92,1,A134-1)="",PRODUCT(OFFSET('Since Inception Returns'!$B$103,0,A134-2,-12),VLOOKUP("First Wealth Relative",'Since Inception Returns'!$B:$AAA,'Calendar Year Return'!A134-1,FALSE))-1,PRODUCT(OFFSET('Since Inception Returns'!$B$103,0,A134-2,-12))-1))</f>
        <v/>
      </c>
      <c r="O134" s="249" t="str" cm="1">
        <f t="array" aca="1" ref="O134" ca="1">IF(INDEX('Since Inception Returns'!$B$92:$AAA$92,1,A134-1)="","",IF(INDEX('Since Inception Returns'!$B$80:$AAA$80,1,A134-1)="",PRODUCT(OFFSET('Since Inception Returns'!$B$91,0,A134-2,-12),VLOOKUP("First Wealth Relative",'Since Inception Returns'!$B:$AAA,'Calendar Year Return'!A134-1,FALSE))-1,PRODUCT(OFFSET('Since Inception Returns'!$B$91,0,A134-2,-12))-1))</f>
        <v/>
      </c>
      <c r="P134" s="249" t="str" cm="1">
        <f t="array" aca="1" ref="P134" ca="1">IF(INDEX('Since Inception Returns'!$B$80:$AAA$80,1,A134-1)="","",IF(INDEX('Since Inception Returns'!$B$68:$AAA$68,1,A134-1)="",PRODUCT(OFFSET('Since Inception Returns'!$B$79,0,A134-2,-12),VLOOKUP("First Wealth Relative",'Since Inception Returns'!$B:$AAA,'Calendar Year Return'!A134-1,FALSE))-1,PRODUCT(OFFSET('Since Inception Returns'!$B$79,0,A134-2,-12))-1))</f>
        <v/>
      </c>
      <c r="Q134" s="249" t="str" cm="1">
        <f t="array" aca="1" ref="Q134" ca="1">IF(INDEX('Since Inception Returns'!$B$68:$AAA$68,1,A134-1)="","",IF(INDEX('Since Inception Returns'!$B$56:$AAA$56,1,A134-1)="",PRODUCT(OFFSET('Since Inception Returns'!$B$67,0,A134-2,-12),VLOOKUP("First Wealth Relative",'Since Inception Returns'!$B:$AAA,'Calendar Year Return'!A134-1,FALSE))-1,PRODUCT(OFFSET('Since Inception Returns'!$B$67,0,A134-2,-12))-1))</f>
        <v/>
      </c>
    </row>
    <row r="135" spans="1:17" hidden="1">
      <c r="A135" s="184"/>
      <c r="B135" s="184">
        <v>78</v>
      </c>
      <c r="C135" s="238" t="s">
        <v>276</v>
      </c>
      <c r="D135" s="91" t="s">
        <v>274</v>
      </c>
      <c r="E135" s="229" t="s">
        <v>96</v>
      </c>
      <c r="F135" s="249" cm="1">
        <f t="array" aca="1" ref="F135" ca="1">IF(INDEX('Since Inception (BM)'!$B$188:$AAA$188,1,B135-1)="",PRODUCT(OFFSET('Since Inception (BM)'!$B$199,0,B135-2,-12),VLOOKUP("First Wealth Relative",'Since Inception (BM)'!$B:$AAA,'Calendar Year Return'!B135-1,FALSE))-1,PRODUCT(OFFSET('Since Inception (BM)'!$B$199,0,B135-2,-12))-1)</f>
        <v>0.30915815621643894</v>
      </c>
      <c r="G135" s="249" t="str" cm="1">
        <f t="array" aca="1" ref="G135" ca="1">IF(INDEX('Since Inception (BM)'!$B$188:$AAA$188,1,B135-1)="","",IF(INDEX('Since Inception (BM)'!$B$176:$AAA$176,1,B135-1)="",PRODUCT(OFFSET('Since Inception (BM)'!$B$187,0,B135-2,-12),VLOOKUP("First Wealth Relative",'Since Inception (BM)'!$B:$AAA,'Calendar Year Return'!B135-1,FALSE))-1,PRODUCT(OFFSET('Since Inception (BM)'!$B$187,0,B135-2,-12))-1))</f>
        <v/>
      </c>
      <c r="H135" s="249" t="str" cm="1">
        <f t="array" aca="1" ref="H135" ca="1">IF(INDEX('Since Inception (BM)'!$B$176:$AAA$176,1,B135-1)="","",IF(INDEX('Since Inception (BM)'!$B$164:$AAA$164,1,B135-1)="",PRODUCT(OFFSET('Since Inception (BM)'!$B$175,0,B135-2,-12),VLOOKUP("First Wealth Relative",'Since Inception (BM)'!$B:$AAA,'Calendar Year Return'!B135-1,FALSE))-1,PRODUCT(OFFSET('Since Inception (BM)'!$B$175,0,B135-2,-12))-1))</f>
        <v/>
      </c>
      <c r="I135" s="249" t="str" cm="1">
        <f t="array" aca="1" ref="I135" ca="1">IF(INDEX('Since Inception (BM)'!$B$164:$AAA$164,1,B135-1)="","",IF(INDEX('Since Inception (BM)'!$B$152:$AAA$152,1,B135-1)="",PRODUCT(OFFSET('Since Inception (BM)'!$B$163,0,B135-2,-12),VLOOKUP("First Wealth Relative",'Since Inception (BM)'!$B:$AAA,'Calendar Year Return'!B135-1,FALSE))-1,PRODUCT(OFFSET('Since Inception (BM)'!$B$163,0,B135-2,-12))-1))</f>
        <v/>
      </c>
      <c r="J135" s="249" t="str" cm="1">
        <f t="array" aca="1" ref="J135" ca="1">IF(INDEX('Since Inception (BM)'!$B$152:$AAA$152,1,B135-1)="","",IF(INDEX('Since Inception (BM)'!$B$140:$AAA$140,1,B135-1)="",PRODUCT(OFFSET('Since Inception (BM)'!$B$151,0,B135-2,-12),VLOOKUP("First Wealth Relative",'Since Inception (BM)'!$B:$AAA,'Calendar Year Return'!B135-1,FALSE))-1,PRODUCT(OFFSET('Since Inception (BM)'!$B$151,0,B135-2,-12))-1))</f>
        <v/>
      </c>
      <c r="K135" s="249" t="str" cm="1">
        <f t="array" aca="1" ref="K135" ca="1">IF(INDEX('Since Inception (BM)'!$B$140:$AAA$140,1,B135-1)="","",IF(INDEX('Since Inception (BM)'!$B$128:$AAA$128,1,B135-1)="",PRODUCT(OFFSET('Since Inception (BM)'!$B$139,0,B135-2,-12),VLOOKUP("First Wealth Relative",'Since Inception (BM)'!$B:$AAA,'Calendar Year Return'!B135-1,FALSE))-1,PRODUCT(OFFSET('Since Inception (BM)'!$B$139,0,B135-2,-12))-1))</f>
        <v/>
      </c>
      <c r="L135" s="249" t="str" cm="1">
        <f t="array" aca="1" ref="L135" ca="1">IF(INDEX('Since Inception (BM)'!$B$128:$AAA$128,1,B135-1)="","",IF(INDEX('Since Inception (BM)'!$B$116:$AAA$116,1,B135-1)="",PRODUCT(OFFSET('Since Inception (BM)'!$B$127,0,B135-2,-12),VLOOKUP("First Wealth Relative",'Since Inception (BM)'!$B:$AAA,'Calendar Year Return'!B135-1,FALSE))-1,PRODUCT(OFFSET('Since Inception (BM)'!$B$127,0,B135-2,-12))-1))</f>
        <v/>
      </c>
      <c r="M135" s="249" t="str" cm="1">
        <f t="array" aca="1" ref="M135" ca="1">IF(INDEX('Since Inception (BM)'!$B$116:$AAA$116,1,B135-1)="","",IF(INDEX('Since Inception (BM)'!$B$104:$AAA$104,1,B135-1)="",PRODUCT(OFFSET('Since Inception (BM)'!$B$115,0,B135-2,-12),VLOOKUP("First Wealth Relative",'Since Inception (BM)'!$B:$AAA,'Calendar Year Return'!B135-1,FALSE))-1,PRODUCT(OFFSET('Since Inception (BM)'!$B$115,0,B135-2,-12))-1))</f>
        <v/>
      </c>
      <c r="N135" s="249" t="str" cm="1">
        <f t="array" aca="1" ref="N135" ca="1">IF(INDEX('Since Inception (BM)'!$B$104:$AAA$104,1,B135-1)="","",IF(INDEX('Since Inception (BM)'!$B$92:$AAA$92,1,B135-1)="",PRODUCT(OFFSET('Since Inception (BM)'!$B$103,0,B135-2,-12),VLOOKUP("First Wealth Relative",'Since Inception (BM)'!$B:$AAA,'Calendar Year Return'!B135-1,FALSE))-1,PRODUCT(OFFSET('Since Inception (BM)'!$B$103,0,B135-2,-12))-1))</f>
        <v/>
      </c>
      <c r="O135" s="249" t="str" cm="1">
        <f t="array" aca="1" ref="O135" ca="1">IF(INDEX('Since Inception (BM)'!$B$92:$AAA$92,1,B135-1)="","",IF(INDEX('Since Inception (BM)'!$B$80:$AAA$80,1,B135-1)="",PRODUCT(OFFSET('Since Inception (BM)'!$B$91,0,B135-2,-12),VLOOKUP("First Wealth Relative",'Since Inception (BM)'!$B:$AAA,'Calendar Year Return'!B135-1,FALSE))-1,PRODUCT(OFFSET('Since Inception (BM)'!$B$91,0,B135-2,-12))-1))</f>
        <v/>
      </c>
      <c r="P135" s="249" t="str" cm="1">
        <f t="array" aca="1" ref="P135" ca="1">IF(INDEX('Since Inception (BM)'!$B$80:$AAA$80,1,B135-1)="","",IF(INDEX('Since Inception (BM)'!$B$68:$AAA$68,1,B135-1)="",PRODUCT(OFFSET('Since Inception (BM)'!$B$79,0,B135-2,-12),VLOOKUP("First Wealth Relative",'Since Inception (BM)'!$B:$AAA,'Calendar Year Return'!B135-1,FALSE))-1,PRODUCT(OFFSET('Since Inception (BM)'!$B$79,0,B135-2,-12))-1))</f>
        <v/>
      </c>
      <c r="Q135" s="249" t="str" cm="1">
        <f t="array" aca="1" ref="Q135" ca="1">IF(INDEX('Since Inception (BM)'!$B$68:$AAA$68,1,B135-1)="","",IF(INDEX('Since Inception (BM)'!$B$56:$AAA$56,1,B135-1)="",PRODUCT(OFFSET('Since Inception (BM)'!$B$67,0,B135-2,-12),VLOOKUP("First Wealth Relative",'Since Inception (BM)'!$B:$AAA,'Calendar Year Return'!B135-1,FALSE))-1,PRODUCT(OFFSET('Since Inception (BM)'!$B$67,0,B135-2,-12))-1))</f>
        <v/>
      </c>
    </row>
    <row r="136" spans="1:17" hidden="1">
      <c r="A136" s="184">
        <v>78</v>
      </c>
      <c r="B136" s="184"/>
      <c r="C136" s="238" t="s">
        <v>277</v>
      </c>
      <c r="D136" s="91" t="s">
        <v>278</v>
      </c>
      <c r="E136" s="91" t="s">
        <v>279</v>
      </c>
      <c r="F136" s="249" cm="1">
        <f t="array" aca="1" ref="F136" ca="1">IF(INDEX('Since Inception Returns'!$B$188:$AAA$188,1,A136-1)="",PRODUCT(OFFSET('Since Inception Returns'!$B$199,0,A136-2,-12),VLOOKUP("First Wealth Relative",'Since Inception Returns'!$B:$AAA,'Calendar Year Return'!A136-1,FALSE))-1,PRODUCT(OFFSET('Since Inception Returns'!$B$199,0,A136-2,-12))-1)</f>
        <v>0.87287538269848342</v>
      </c>
      <c r="G136" s="249" t="str" cm="1">
        <f t="array" aca="1" ref="G136" ca="1">IF(INDEX('Since Inception Returns'!$B$188:$AAA$188,1,A136-1)="","",IF(INDEX('Since Inception Returns'!$B$176:$AAA$176,1,A136-1)="",PRODUCT(OFFSET('Since Inception Returns'!$B$187,0,A136-2,-12),VLOOKUP("First Wealth Relative",'Since Inception Returns'!$B:$AAA,'Calendar Year Return'!A136-1,FALSE))-1,PRODUCT(OFFSET('Since Inception Returns'!$B$187,0,A136-2,-12))-1))</f>
        <v/>
      </c>
      <c r="H136" s="249" t="str" cm="1">
        <f t="array" aca="1" ref="H136" ca="1">IF(INDEX('Since Inception Returns'!$B$176:$AAA$176,1,A136-1)="","",IF(INDEX('Since Inception Returns'!$B$164:$AAA$164,1,A136-1)="",PRODUCT(OFFSET('Since Inception Returns'!$B$175,0,A136-2,-12),VLOOKUP("First Wealth Relative",'Since Inception Returns'!$B:$AAA,'Calendar Year Return'!A136-1,FALSE))-1,PRODUCT(OFFSET('Since Inception Returns'!$B$175,0,A136-2,-12))-1))</f>
        <v/>
      </c>
      <c r="I136" s="249" t="str" cm="1">
        <f t="array" aca="1" ref="I136" ca="1">IF(INDEX('Since Inception Returns'!$B$164:$AAA$164,1,A136-1)="","",IF(INDEX('Since Inception Returns'!$B$152:$AAA$152,1,A136-1)="",PRODUCT(OFFSET('Since Inception Returns'!$B$163,0,A136-2,-12),VLOOKUP("First Wealth Relative",'Since Inception Returns'!$B:$AAA,'Calendar Year Return'!A136-1,FALSE))-1,PRODUCT(OFFSET('Since Inception Returns'!$B$163,0,A136-2,-12))-1))</f>
        <v/>
      </c>
      <c r="J136" s="249" t="str" cm="1">
        <f t="array" aca="1" ref="J136" ca="1">IF(INDEX('Since Inception Returns'!$B$152:$AAA$152,1,A136-1)="","",IF(INDEX('Since Inception Returns'!$B$140:$AAA$140,1,A136-1)="",PRODUCT(OFFSET('Since Inception Returns'!$B$151,0,A136-2,-12),VLOOKUP("First Wealth Relative",'Since Inception Returns'!$B:$AAA,'Calendar Year Return'!A136-1,FALSE))-1,PRODUCT(OFFSET('Since Inception Returns'!$B$151,0,A136-2,-12))-1))</f>
        <v/>
      </c>
      <c r="K136" s="249" t="str" cm="1">
        <f t="array" aca="1" ref="K136" ca="1">IF(INDEX('Since Inception Returns'!$B$140:$AAA$140,1,A136-1)="","",IF(INDEX('Since Inception Returns'!$B$128:$AAA$128,1,A136-1)="",PRODUCT(OFFSET('Since Inception Returns'!$B$139,0,A136-2,-12),VLOOKUP("First Wealth Relative",'Since Inception Returns'!$B:$AAA,'Calendar Year Return'!A136-1,FALSE))-1,PRODUCT(OFFSET('Since Inception Returns'!$B$139,0,A136-2,-12))-1))</f>
        <v/>
      </c>
      <c r="L136" s="249" t="str" cm="1">
        <f t="array" aca="1" ref="L136" ca="1">IF(INDEX('Since Inception Returns'!$B$128:$AAA$128,1,A136-1)="","",IF(INDEX('Since Inception Returns'!$B$116:$AAA$116,1,A136-1)="",PRODUCT(OFFSET('Since Inception Returns'!$B$127,0,A136-2,-12),VLOOKUP("First Wealth Relative",'Since Inception Returns'!$B:$AAA,'Calendar Year Return'!A136-1,FALSE))-1,PRODUCT(OFFSET('Since Inception Returns'!$B$127,0,A136-2,-12))-1))</f>
        <v/>
      </c>
      <c r="M136" s="249" t="str" cm="1">
        <f t="array" aca="1" ref="M136" ca="1">IF(INDEX('Since Inception Returns'!$B$116:$AAA$116,1,A136-1)="","",IF(INDEX('Since Inception Returns'!$B$104:$AAA$104,1,A136-1)="",PRODUCT(OFFSET('Since Inception Returns'!$B$115,0,A136-2,-12),VLOOKUP("First Wealth Relative",'Since Inception Returns'!$B:$AAA,'Calendar Year Return'!A136-1,FALSE))-1,PRODUCT(OFFSET('Since Inception Returns'!$B$115,0,A136-2,-12))-1))</f>
        <v/>
      </c>
      <c r="N136" s="249" t="str" cm="1">
        <f t="array" aca="1" ref="N136" ca="1">IF(INDEX('Since Inception Returns'!$B$104:$AAA$104,1,A136-1)="","",IF(INDEX('Since Inception Returns'!$B$92:$AAA$92,1,A136-1)="",PRODUCT(OFFSET('Since Inception Returns'!$B$103,0,A136-2,-12),VLOOKUP("First Wealth Relative",'Since Inception Returns'!$B:$AAA,'Calendar Year Return'!A136-1,FALSE))-1,PRODUCT(OFFSET('Since Inception Returns'!$B$103,0,A136-2,-12))-1))</f>
        <v/>
      </c>
      <c r="O136" s="249" t="str" cm="1">
        <f t="array" aca="1" ref="O136" ca="1">IF(INDEX('Since Inception Returns'!$B$92:$AAA$92,1,A136-1)="","",IF(INDEX('Since Inception Returns'!$B$80:$AAA$80,1,A136-1)="",PRODUCT(OFFSET('Since Inception Returns'!$B$91,0,A136-2,-12),VLOOKUP("First Wealth Relative",'Since Inception Returns'!$B:$AAA,'Calendar Year Return'!A136-1,FALSE))-1,PRODUCT(OFFSET('Since Inception Returns'!$B$91,0,A136-2,-12))-1))</f>
        <v/>
      </c>
      <c r="P136" s="249" t="str" cm="1">
        <f t="array" aca="1" ref="P136" ca="1">IF(INDEX('Since Inception Returns'!$B$80:$AAA$80,1,A136-1)="","",IF(INDEX('Since Inception Returns'!$B$68:$AAA$68,1,A136-1)="",PRODUCT(OFFSET('Since Inception Returns'!$B$79,0,A136-2,-12),VLOOKUP("First Wealth Relative",'Since Inception Returns'!$B:$AAA,'Calendar Year Return'!A136-1,FALSE))-1,PRODUCT(OFFSET('Since Inception Returns'!$B$79,0,A136-2,-12))-1))</f>
        <v/>
      </c>
      <c r="Q136" s="249" t="str" cm="1">
        <f t="array" aca="1" ref="Q136" ca="1">IF(INDEX('Since Inception Returns'!$B$68:$AAA$68,1,A136-1)="","",IF(INDEX('Since Inception Returns'!$B$56:$AAA$56,1,A136-1)="",PRODUCT(OFFSET('Since Inception Returns'!$B$67,0,A136-2,-12),VLOOKUP("First Wealth Relative",'Since Inception Returns'!$B:$AAA,'Calendar Year Return'!A136-1,FALSE))-1,PRODUCT(OFFSET('Since Inception Returns'!$B$67,0,A136-2,-12))-1))</f>
        <v/>
      </c>
    </row>
    <row r="137" spans="1:17" hidden="1">
      <c r="A137" s="184"/>
      <c r="B137" s="184">
        <v>79</v>
      </c>
      <c r="C137" s="238" t="s">
        <v>280</v>
      </c>
      <c r="D137" s="91" t="s">
        <v>278</v>
      </c>
      <c r="E137" s="229" t="s">
        <v>96</v>
      </c>
      <c r="F137" s="249" cm="1">
        <f t="array" aca="1" ref="F137" ca="1">IF(INDEX('Since Inception (BM)'!$B$188:$AAA$188,1,B137-1)="",PRODUCT(OFFSET('Since Inception (BM)'!$B$199,0,B137-2,-12),VLOOKUP("First Wealth Relative",'Since Inception (BM)'!$B:$AAA,'Calendar Year Return'!B137-1,FALSE))-1,PRODUCT(OFFSET('Since Inception (BM)'!$B$199,0,B137-2,-12))-1)</f>
        <v>0.30915815621643894</v>
      </c>
      <c r="G137" s="249" t="str" cm="1">
        <f t="array" aca="1" ref="G137" ca="1">IF(INDEX('Since Inception (BM)'!$B$188:$AAA$188,1,B137-1)="","",IF(INDEX('Since Inception (BM)'!$B$176:$AAA$176,1,B137-1)="",PRODUCT(OFFSET('Since Inception (BM)'!$B$187,0,B137-2,-12),VLOOKUP("First Wealth Relative",'Since Inception (BM)'!$B:$AAA,'Calendar Year Return'!B137-1,FALSE))-1,PRODUCT(OFFSET('Since Inception (BM)'!$B$187,0,B137-2,-12))-1))</f>
        <v/>
      </c>
      <c r="H137" s="249" t="str" cm="1">
        <f t="array" aca="1" ref="H137" ca="1">IF(INDEX('Since Inception (BM)'!$B$176:$AAA$176,1,B137-1)="","",IF(INDEX('Since Inception (BM)'!$B$164:$AAA$164,1,B137-1)="",PRODUCT(OFFSET('Since Inception (BM)'!$B$175,0,B137-2,-12),VLOOKUP("First Wealth Relative",'Since Inception (BM)'!$B:$AAA,'Calendar Year Return'!B137-1,FALSE))-1,PRODUCT(OFFSET('Since Inception (BM)'!$B$175,0,B137-2,-12))-1))</f>
        <v/>
      </c>
      <c r="I137" s="249" t="str" cm="1">
        <f t="array" aca="1" ref="I137" ca="1">IF(INDEX('Since Inception (BM)'!$B$164:$AAA$164,1,B137-1)="","",IF(INDEX('Since Inception (BM)'!$B$152:$AAA$152,1,B137-1)="",PRODUCT(OFFSET('Since Inception (BM)'!$B$163,0,B137-2,-12),VLOOKUP("First Wealth Relative",'Since Inception (BM)'!$B:$AAA,'Calendar Year Return'!B137-1,FALSE))-1,PRODUCT(OFFSET('Since Inception (BM)'!$B$163,0,B137-2,-12))-1))</f>
        <v/>
      </c>
      <c r="J137" s="249" t="str" cm="1">
        <f t="array" aca="1" ref="J137" ca="1">IF(INDEX('Since Inception (BM)'!$B$152:$AAA$152,1,B137-1)="","",IF(INDEX('Since Inception (BM)'!$B$140:$AAA$140,1,B137-1)="",PRODUCT(OFFSET('Since Inception (BM)'!$B$151,0,B137-2,-12),VLOOKUP("First Wealth Relative",'Since Inception (BM)'!$B:$AAA,'Calendar Year Return'!B137-1,FALSE))-1,PRODUCT(OFFSET('Since Inception (BM)'!$B$151,0,B137-2,-12))-1))</f>
        <v/>
      </c>
      <c r="K137" s="249" t="str" cm="1">
        <f t="array" aca="1" ref="K137" ca="1">IF(INDEX('Since Inception (BM)'!$B$140:$AAA$140,1,B137-1)="","",IF(INDEX('Since Inception (BM)'!$B$128:$AAA$128,1,B137-1)="",PRODUCT(OFFSET('Since Inception (BM)'!$B$139,0,B137-2,-12),VLOOKUP("First Wealth Relative",'Since Inception (BM)'!$B:$AAA,'Calendar Year Return'!B137-1,FALSE))-1,PRODUCT(OFFSET('Since Inception (BM)'!$B$139,0,B137-2,-12))-1))</f>
        <v/>
      </c>
      <c r="L137" s="249" t="str" cm="1">
        <f t="array" aca="1" ref="L137" ca="1">IF(INDEX('Since Inception (BM)'!$B$128:$AAA$128,1,B137-1)="","",IF(INDEX('Since Inception (BM)'!$B$116:$AAA$116,1,B137-1)="",PRODUCT(OFFSET('Since Inception (BM)'!$B$127,0,B137-2,-12),VLOOKUP("First Wealth Relative",'Since Inception (BM)'!$B:$AAA,'Calendar Year Return'!B137-1,FALSE))-1,PRODUCT(OFFSET('Since Inception (BM)'!$B$127,0,B137-2,-12))-1))</f>
        <v/>
      </c>
      <c r="M137" s="249" t="str" cm="1">
        <f t="array" aca="1" ref="M137" ca="1">IF(INDEX('Since Inception (BM)'!$B$116:$AAA$116,1,B137-1)="","",IF(INDEX('Since Inception (BM)'!$B$104:$AAA$104,1,B137-1)="",PRODUCT(OFFSET('Since Inception (BM)'!$B$115,0,B137-2,-12),VLOOKUP("First Wealth Relative",'Since Inception (BM)'!$B:$AAA,'Calendar Year Return'!B137-1,FALSE))-1,PRODUCT(OFFSET('Since Inception (BM)'!$B$115,0,B137-2,-12))-1))</f>
        <v/>
      </c>
      <c r="N137" s="249" t="str" cm="1">
        <f t="array" aca="1" ref="N137" ca="1">IF(INDEX('Since Inception (BM)'!$B$104:$AAA$104,1,B137-1)="","",IF(INDEX('Since Inception (BM)'!$B$92:$AAA$92,1,B137-1)="",PRODUCT(OFFSET('Since Inception (BM)'!$B$103,0,B137-2,-12),VLOOKUP("First Wealth Relative",'Since Inception (BM)'!$B:$AAA,'Calendar Year Return'!B137-1,FALSE))-1,PRODUCT(OFFSET('Since Inception (BM)'!$B$103,0,B137-2,-12))-1))</f>
        <v/>
      </c>
      <c r="O137" s="249" t="str" cm="1">
        <f t="array" aca="1" ref="O137" ca="1">IF(INDEX('Since Inception (BM)'!$B$92:$AAA$92,1,B137-1)="","",IF(INDEX('Since Inception (BM)'!$B$80:$AAA$80,1,B137-1)="",PRODUCT(OFFSET('Since Inception (BM)'!$B$91,0,B137-2,-12),VLOOKUP("First Wealth Relative",'Since Inception (BM)'!$B:$AAA,'Calendar Year Return'!B137-1,FALSE))-1,PRODUCT(OFFSET('Since Inception (BM)'!$B$91,0,B137-2,-12))-1))</f>
        <v/>
      </c>
      <c r="P137" s="249" t="str" cm="1">
        <f t="array" aca="1" ref="P137" ca="1">IF(INDEX('Since Inception (BM)'!$B$80:$AAA$80,1,B137-1)="","",IF(INDEX('Since Inception (BM)'!$B$68:$AAA$68,1,B137-1)="",PRODUCT(OFFSET('Since Inception (BM)'!$B$79,0,B137-2,-12),VLOOKUP("First Wealth Relative",'Since Inception (BM)'!$B:$AAA,'Calendar Year Return'!B137-1,FALSE))-1,PRODUCT(OFFSET('Since Inception (BM)'!$B$79,0,B137-2,-12))-1))</f>
        <v/>
      </c>
      <c r="Q137" s="249" t="str" cm="1">
        <f t="array" aca="1" ref="Q137" ca="1">IF(INDEX('Since Inception (BM)'!$B$68:$AAA$68,1,B137-1)="","",IF(INDEX('Since Inception (BM)'!$B$56:$AAA$56,1,B137-1)="",PRODUCT(OFFSET('Since Inception (BM)'!$B$67,0,B137-2,-12),VLOOKUP("First Wealth Relative",'Since Inception (BM)'!$B:$AAA,'Calendar Year Return'!B137-1,FALSE))-1,PRODUCT(OFFSET('Since Inception (BM)'!$B$67,0,B137-2,-12))-1))</f>
        <v/>
      </c>
    </row>
    <row r="138" spans="1:17" hidden="1">
      <c r="A138" s="184">
        <v>79</v>
      </c>
      <c r="B138" s="184"/>
      <c r="C138" s="238" t="s">
        <v>281</v>
      </c>
      <c r="D138" s="91" t="s">
        <v>282</v>
      </c>
      <c r="E138" s="91" t="s">
        <v>283</v>
      </c>
      <c r="F138" s="249" cm="1">
        <f t="array" aca="1" ref="F138" ca="1">IF(INDEX('Since Inception Returns'!$B$188:$AAA$188,1,A138-1)="",PRODUCT(OFFSET('Since Inception Returns'!$B$199,0,A138-2,-12),VLOOKUP("First Wealth Relative",'Since Inception Returns'!$B:$AAA,'Calendar Year Return'!A138-1,FALSE))-1,PRODUCT(OFFSET('Since Inception Returns'!$B$199,0,A138-2,-12))-1)</f>
        <v>-6.8493552118615408E-2</v>
      </c>
      <c r="G138" s="249" t="str" cm="1">
        <f t="array" aca="1" ref="G138" ca="1">IF(INDEX('Since Inception Returns'!$B$188:$AAA$188,1,A138-1)="","",IF(INDEX('Since Inception Returns'!$B$176:$AAA$176,1,A138-1)="",PRODUCT(OFFSET('Since Inception Returns'!$B$187,0,A138-2,-12),VLOOKUP("First Wealth Relative",'Since Inception Returns'!$B:$AAA,'Calendar Year Return'!A138-1,FALSE))-1,PRODUCT(OFFSET('Since Inception Returns'!$B$187,0,A138-2,-12))-1))</f>
        <v/>
      </c>
      <c r="H138" s="249" t="str" cm="1">
        <f t="array" aca="1" ref="H138" ca="1">IF(INDEX('Since Inception Returns'!$B$176:$AAA$176,1,A138-1)="","",IF(INDEX('Since Inception Returns'!$B$164:$AAA$164,1,A138-1)="",PRODUCT(OFFSET('Since Inception Returns'!$B$175,0,A138-2,-12),VLOOKUP("First Wealth Relative",'Since Inception Returns'!$B:$AAA,'Calendar Year Return'!A138-1,FALSE))-1,PRODUCT(OFFSET('Since Inception Returns'!$B$175,0,A138-2,-12))-1))</f>
        <v/>
      </c>
      <c r="I138" s="249" t="str" cm="1">
        <f t="array" aca="1" ref="I138" ca="1">IF(INDEX('Since Inception Returns'!$B$164:$AAA$164,1,A138-1)="","",IF(INDEX('Since Inception Returns'!$B$152:$AAA$152,1,A138-1)="",PRODUCT(OFFSET('Since Inception Returns'!$B$163,0,A138-2,-12),VLOOKUP("First Wealth Relative",'Since Inception Returns'!$B:$AAA,'Calendar Year Return'!A138-1,FALSE))-1,PRODUCT(OFFSET('Since Inception Returns'!$B$163,0,A138-2,-12))-1))</f>
        <v/>
      </c>
      <c r="J138" s="249" t="str" cm="1">
        <f t="array" aca="1" ref="J138" ca="1">IF(INDEX('Since Inception Returns'!$B$152:$AAA$152,1,A138-1)="","",IF(INDEX('Since Inception Returns'!$B$140:$AAA$140,1,A138-1)="",PRODUCT(OFFSET('Since Inception Returns'!$B$151,0,A138-2,-12),VLOOKUP("First Wealth Relative",'Since Inception Returns'!$B:$AAA,'Calendar Year Return'!A138-1,FALSE))-1,PRODUCT(OFFSET('Since Inception Returns'!$B$151,0,A138-2,-12))-1))</f>
        <v/>
      </c>
      <c r="K138" s="249" t="str" cm="1">
        <f t="array" aca="1" ref="K138" ca="1">IF(INDEX('Since Inception Returns'!$B$140:$AAA$140,1,A138-1)="","",IF(INDEX('Since Inception Returns'!$B$128:$AAA$128,1,A138-1)="",PRODUCT(OFFSET('Since Inception Returns'!$B$139,0,A138-2,-12),VLOOKUP("First Wealth Relative",'Since Inception Returns'!$B:$AAA,'Calendar Year Return'!A138-1,FALSE))-1,PRODUCT(OFFSET('Since Inception Returns'!$B$139,0,A138-2,-12))-1))</f>
        <v/>
      </c>
      <c r="L138" s="249" t="str" cm="1">
        <f t="array" aca="1" ref="L138" ca="1">IF(INDEX('Since Inception Returns'!$B$128:$AAA$128,1,A138-1)="","",IF(INDEX('Since Inception Returns'!$B$116:$AAA$116,1,A138-1)="",PRODUCT(OFFSET('Since Inception Returns'!$B$127,0,A138-2,-12),VLOOKUP("First Wealth Relative",'Since Inception Returns'!$B:$AAA,'Calendar Year Return'!A138-1,FALSE))-1,PRODUCT(OFFSET('Since Inception Returns'!$B$127,0,A138-2,-12))-1))</f>
        <v/>
      </c>
      <c r="M138" s="249" t="str" cm="1">
        <f t="array" aca="1" ref="M138" ca="1">IF(INDEX('Since Inception Returns'!$B$116:$AAA$116,1,A138-1)="","",IF(INDEX('Since Inception Returns'!$B$104:$AAA$104,1,A138-1)="",PRODUCT(OFFSET('Since Inception Returns'!$B$115,0,A138-2,-12),VLOOKUP("First Wealth Relative",'Since Inception Returns'!$B:$AAA,'Calendar Year Return'!A138-1,FALSE))-1,PRODUCT(OFFSET('Since Inception Returns'!$B$115,0,A138-2,-12))-1))</f>
        <v/>
      </c>
      <c r="N138" s="249" t="str" cm="1">
        <f t="array" aca="1" ref="N138" ca="1">IF(INDEX('Since Inception Returns'!$B$104:$AAA$104,1,A138-1)="","",IF(INDEX('Since Inception Returns'!$B$92:$AAA$92,1,A138-1)="",PRODUCT(OFFSET('Since Inception Returns'!$B$103,0,A138-2,-12),VLOOKUP("First Wealth Relative",'Since Inception Returns'!$B:$AAA,'Calendar Year Return'!A138-1,FALSE))-1,PRODUCT(OFFSET('Since Inception Returns'!$B$103,0,A138-2,-12))-1))</f>
        <v/>
      </c>
      <c r="O138" s="249" t="str" cm="1">
        <f t="array" aca="1" ref="O138" ca="1">IF(INDEX('Since Inception Returns'!$B$92:$AAA$92,1,A138-1)="","",IF(INDEX('Since Inception Returns'!$B$80:$AAA$80,1,A138-1)="",PRODUCT(OFFSET('Since Inception Returns'!$B$91,0,A138-2,-12),VLOOKUP("First Wealth Relative",'Since Inception Returns'!$B:$AAA,'Calendar Year Return'!A138-1,FALSE))-1,PRODUCT(OFFSET('Since Inception Returns'!$B$91,0,A138-2,-12))-1))</f>
        <v/>
      </c>
      <c r="P138" s="249" t="str" cm="1">
        <f t="array" aca="1" ref="P138" ca="1">IF(INDEX('Since Inception Returns'!$B$80:$AAA$80,1,A138-1)="","",IF(INDEX('Since Inception Returns'!$B$68:$AAA$68,1,A138-1)="",PRODUCT(OFFSET('Since Inception Returns'!$B$79,0,A138-2,-12),VLOOKUP("First Wealth Relative",'Since Inception Returns'!$B:$AAA,'Calendar Year Return'!A138-1,FALSE))-1,PRODUCT(OFFSET('Since Inception Returns'!$B$79,0,A138-2,-12))-1))</f>
        <v/>
      </c>
      <c r="Q138" s="249" t="str" cm="1">
        <f t="array" aca="1" ref="Q138" ca="1">IF(INDEX('Since Inception Returns'!$B$68:$AAA$68,1,A138-1)="","",IF(INDEX('Since Inception Returns'!$B$56:$AAA$56,1,A138-1)="",PRODUCT(OFFSET('Since Inception Returns'!$B$67,0,A138-2,-12),VLOOKUP("First Wealth Relative",'Since Inception Returns'!$B:$AAA,'Calendar Year Return'!A138-1,FALSE))-1,PRODUCT(OFFSET('Since Inception Returns'!$B$67,0,A138-2,-12))-1))</f>
        <v/>
      </c>
    </row>
    <row r="139" spans="1:17" hidden="1">
      <c r="A139" s="230"/>
      <c r="B139" s="230">
        <v>80</v>
      </c>
      <c r="C139" s="238" t="s">
        <v>284</v>
      </c>
      <c r="D139" s="91" t="s">
        <v>282</v>
      </c>
      <c r="E139" s="229" t="s">
        <v>96</v>
      </c>
      <c r="F139" s="249" cm="1">
        <f t="array" aca="1" ref="F139" ca="1">IF(INDEX('Since Inception (BM)'!$B$188:$AAA$188,1,B139-1)="",PRODUCT(OFFSET('Since Inception (BM)'!$B$199,0,B139-2,-12),VLOOKUP("First Wealth Relative",'Since Inception (BM)'!$B:$AAA,'Calendar Year Return'!B139-1,FALSE))-1,PRODUCT(OFFSET('Since Inception (BM)'!$B$199,0,B139-2,-12))-1)</f>
        <v>0.30915815621643894</v>
      </c>
      <c r="G139" s="249" t="str" cm="1">
        <f t="array" aca="1" ref="G139" ca="1">IF(INDEX('Since Inception (BM)'!$B$188:$AAA$188,1,B139-1)="","",IF(INDEX('Since Inception (BM)'!$B$176:$AAA$176,1,B139-1)="",PRODUCT(OFFSET('Since Inception (BM)'!$B$187,0,B139-2,-12),VLOOKUP("First Wealth Relative",'Since Inception (BM)'!$B:$AAA,'Calendar Year Return'!B139-1,FALSE))-1,PRODUCT(OFFSET('Since Inception (BM)'!$B$187,0,B139-2,-12))-1))</f>
        <v/>
      </c>
      <c r="H139" s="249" t="str" cm="1">
        <f t="array" aca="1" ref="H139" ca="1">IF(INDEX('Since Inception (BM)'!$B$176:$AAA$176,1,B139-1)="","",IF(INDEX('Since Inception (BM)'!$B$164:$AAA$164,1,B139-1)="",PRODUCT(OFFSET('Since Inception (BM)'!$B$175,0,B139-2,-12),VLOOKUP("First Wealth Relative",'Since Inception (BM)'!$B:$AAA,'Calendar Year Return'!B139-1,FALSE))-1,PRODUCT(OFFSET('Since Inception (BM)'!$B$175,0,B139-2,-12))-1))</f>
        <v/>
      </c>
      <c r="I139" s="249" t="str" cm="1">
        <f t="array" aca="1" ref="I139" ca="1">IF(INDEX('Since Inception (BM)'!$B$164:$AAA$164,1,B139-1)="","",IF(INDEX('Since Inception (BM)'!$B$152:$AAA$152,1,B139-1)="",PRODUCT(OFFSET('Since Inception (BM)'!$B$163,0,B139-2,-12),VLOOKUP("First Wealth Relative",'Since Inception (BM)'!$B:$AAA,'Calendar Year Return'!B139-1,FALSE))-1,PRODUCT(OFFSET('Since Inception (BM)'!$B$163,0,B139-2,-12))-1))</f>
        <v/>
      </c>
      <c r="J139" s="249" t="str" cm="1">
        <f t="array" aca="1" ref="J139" ca="1">IF(INDEX('Since Inception (BM)'!$B$152:$AAA$152,1,B139-1)="","",IF(INDEX('Since Inception (BM)'!$B$140:$AAA$140,1,B139-1)="",PRODUCT(OFFSET('Since Inception (BM)'!$B$151,0,B139-2,-12),VLOOKUP("First Wealth Relative",'Since Inception (BM)'!$B:$AAA,'Calendar Year Return'!B139-1,FALSE))-1,PRODUCT(OFFSET('Since Inception (BM)'!$B$151,0,B139-2,-12))-1))</f>
        <v/>
      </c>
      <c r="K139" s="249" t="str" cm="1">
        <f t="array" aca="1" ref="K139" ca="1">IF(INDEX('Since Inception (BM)'!$B$140:$AAA$140,1,B139-1)="","",IF(INDEX('Since Inception (BM)'!$B$128:$AAA$128,1,B139-1)="",PRODUCT(OFFSET('Since Inception (BM)'!$B$139,0,B139-2,-12),VLOOKUP("First Wealth Relative",'Since Inception (BM)'!$B:$AAA,'Calendar Year Return'!B139-1,FALSE))-1,PRODUCT(OFFSET('Since Inception (BM)'!$B$139,0,B139-2,-12))-1))</f>
        <v/>
      </c>
      <c r="L139" s="249" t="str" cm="1">
        <f t="array" aca="1" ref="L139" ca="1">IF(INDEX('Since Inception (BM)'!$B$128:$AAA$128,1,B139-1)="","",IF(INDEX('Since Inception (BM)'!$B$116:$AAA$116,1,B139-1)="",PRODUCT(OFFSET('Since Inception (BM)'!$B$127,0,B139-2,-12),VLOOKUP("First Wealth Relative",'Since Inception (BM)'!$B:$AAA,'Calendar Year Return'!B139-1,FALSE))-1,PRODUCT(OFFSET('Since Inception (BM)'!$B$127,0,B139-2,-12))-1))</f>
        <v/>
      </c>
      <c r="M139" s="249" t="str" cm="1">
        <f t="array" aca="1" ref="M139" ca="1">IF(INDEX('Since Inception (BM)'!$B$116:$AAA$116,1,B139-1)="","",IF(INDEX('Since Inception (BM)'!$B$104:$AAA$104,1,B139-1)="",PRODUCT(OFFSET('Since Inception (BM)'!$B$115,0,B139-2,-12),VLOOKUP("First Wealth Relative",'Since Inception (BM)'!$B:$AAA,'Calendar Year Return'!B139-1,FALSE))-1,PRODUCT(OFFSET('Since Inception (BM)'!$B$115,0,B139-2,-12))-1))</f>
        <v/>
      </c>
      <c r="N139" s="249" t="str" cm="1">
        <f t="array" aca="1" ref="N139" ca="1">IF(INDEX('Since Inception (BM)'!$B$104:$AAA$104,1,B139-1)="","",IF(INDEX('Since Inception (BM)'!$B$92:$AAA$92,1,B139-1)="",PRODUCT(OFFSET('Since Inception (BM)'!$B$103,0,B139-2,-12),VLOOKUP("First Wealth Relative",'Since Inception (BM)'!$B:$AAA,'Calendar Year Return'!B139-1,FALSE))-1,PRODUCT(OFFSET('Since Inception (BM)'!$B$103,0,B139-2,-12))-1))</f>
        <v/>
      </c>
      <c r="O139" s="249" t="str" cm="1">
        <f t="array" aca="1" ref="O139" ca="1">IF(INDEX('Since Inception (BM)'!$B$92:$AAA$92,1,B139-1)="","",IF(INDEX('Since Inception (BM)'!$B$80:$AAA$80,1,B139-1)="",PRODUCT(OFFSET('Since Inception (BM)'!$B$91,0,B139-2,-12),VLOOKUP("First Wealth Relative",'Since Inception (BM)'!$B:$AAA,'Calendar Year Return'!B139-1,FALSE))-1,PRODUCT(OFFSET('Since Inception (BM)'!$B$91,0,B139-2,-12))-1))</f>
        <v/>
      </c>
      <c r="P139" s="249" t="str" cm="1">
        <f t="array" aca="1" ref="P139" ca="1">IF(INDEX('Since Inception (BM)'!$B$80:$AAA$80,1,B139-1)="","",IF(INDEX('Since Inception (BM)'!$B$68:$AAA$68,1,B139-1)="",PRODUCT(OFFSET('Since Inception (BM)'!$B$79,0,B139-2,-12),VLOOKUP("First Wealth Relative",'Since Inception (BM)'!$B:$AAA,'Calendar Year Return'!B139-1,FALSE))-1,PRODUCT(OFFSET('Since Inception (BM)'!$B$79,0,B139-2,-12))-1))</f>
        <v/>
      </c>
      <c r="Q139" s="249" t="str" cm="1">
        <f t="array" aca="1" ref="Q139" ca="1">IF(INDEX('Since Inception (BM)'!$B$68:$AAA$68,1,B139-1)="","",IF(INDEX('Since Inception (BM)'!$B$56:$AAA$56,1,B139-1)="",PRODUCT(OFFSET('Since Inception (BM)'!$B$67,0,B139-2,-12),VLOOKUP("First Wealth Relative",'Since Inception (BM)'!$B:$AAA,'Calendar Year Return'!B139-1,FALSE))-1,PRODUCT(OFFSET('Since Inception (BM)'!$B$67,0,B139-2,-12))-1))</f>
        <v/>
      </c>
    </row>
    <row r="140" spans="1:17" hidden="1">
      <c r="A140" s="184">
        <v>80</v>
      </c>
      <c r="B140" s="184"/>
      <c r="C140" s="238" t="s">
        <v>285</v>
      </c>
      <c r="D140" s="91" t="s">
        <v>286</v>
      </c>
      <c r="E140" s="91" t="s">
        <v>287</v>
      </c>
      <c r="F140" s="249" cm="1">
        <f t="array" aca="1" ref="F140" ca="1">IF(INDEX('Since Inception Returns'!$B$188:$AAA$188,1,A140-1)="",PRODUCT(OFFSET('Since Inception Returns'!$B$199,0,A140-2,-12),VLOOKUP("First Wealth Relative",'Since Inception Returns'!$B:$AAA,'Calendar Year Return'!A140-1,FALSE))-1,PRODUCT(OFFSET('Since Inception Returns'!$B$199,0,A140-2,-12))-1)</f>
        <v>-0.22547699655627318</v>
      </c>
      <c r="G140" s="249" t="str" cm="1">
        <f t="array" aca="1" ref="G140" ca="1">IF(INDEX('Since Inception Returns'!$B$188:$AAA$188,1,A140-1)="","",IF(INDEX('Since Inception Returns'!$B$176:$AAA$176,1,A140-1)="",PRODUCT(OFFSET('Since Inception Returns'!$B$187,0,A140-2,-12),VLOOKUP("First Wealth Relative",'Since Inception Returns'!$B:$AAA,'Calendar Year Return'!A140-1,FALSE))-1,PRODUCT(OFFSET('Since Inception Returns'!$B$187,0,A140-2,-12))-1))</f>
        <v/>
      </c>
      <c r="H140" s="249" t="str" cm="1">
        <f t="array" aca="1" ref="H140" ca="1">IF(INDEX('Since Inception Returns'!$B$176:$AAA$176,1,A140-1)="","",IF(INDEX('Since Inception Returns'!$B$164:$AAA$164,1,A140-1)="",PRODUCT(OFFSET('Since Inception Returns'!$B$175,0,A140-2,-12),VLOOKUP("First Wealth Relative",'Since Inception Returns'!$B:$AAA,'Calendar Year Return'!A140-1,FALSE))-1,PRODUCT(OFFSET('Since Inception Returns'!$B$175,0,A140-2,-12))-1))</f>
        <v/>
      </c>
      <c r="I140" s="249" t="str" cm="1">
        <f t="array" aca="1" ref="I140" ca="1">IF(INDEX('Since Inception Returns'!$B$164:$AAA$164,1,A140-1)="","",IF(INDEX('Since Inception Returns'!$B$152:$AAA$152,1,A140-1)="",PRODUCT(OFFSET('Since Inception Returns'!$B$163,0,A140-2,-12),VLOOKUP("First Wealth Relative",'Since Inception Returns'!$B:$AAA,'Calendar Year Return'!A140-1,FALSE))-1,PRODUCT(OFFSET('Since Inception Returns'!$B$163,0,A140-2,-12))-1))</f>
        <v/>
      </c>
      <c r="J140" s="249" t="str" cm="1">
        <f t="array" aca="1" ref="J140" ca="1">IF(INDEX('Since Inception Returns'!$B$152:$AAA$152,1,A140-1)="","",IF(INDEX('Since Inception Returns'!$B$140:$AAA$140,1,A140-1)="",PRODUCT(OFFSET('Since Inception Returns'!$B$151,0,A140-2,-12),VLOOKUP("First Wealth Relative",'Since Inception Returns'!$B:$AAA,'Calendar Year Return'!A140-1,FALSE))-1,PRODUCT(OFFSET('Since Inception Returns'!$B$151,0,A140-2,-12))-1))</f>
        <v/>
      </c>
      <c r="K140" s="249" t="str" cm="1">
        <f t="array" aca="1" ref="K140" ca="1">IF(INDEX('Since Inception Returns'!$B$140:$AAA$140,1,A140-1)="","",IF(INDEX('Since Inception Returns'!$B$128:$AAA$128,1,A140-1)="",PRODUCT(OFFSET('Since Inception Returns'!$B$139,0,A140-2,-12),VLOOKUP("First Wealth Relative",'Since Inception Returns'!$B:$AAA,'Calendar Year Return'!A140-1,FALSE))-1,PRODUCT(OFFSET('Since Inception Returns'!$B$139,0,A140-2,-12))-1))</f>
        <v/>
      </c>
      <c r="L140" s="249" t="str" cm="1">
        <f t="array" aca="1" ref="L140" ca="1">IF(INDEX('Since Inception Returns'!$B$128:$AAA$128,1,A140-1)="","",IF(INDEX('Since Inception Returns'!$B$116:$AAA$116,1,A140-1)="",PRODUCT(OFFSET('Since Inception Returns'!$B$127,0,A140-2,-12),VLOOKUP("First Wealth Relative",'Since Inception Returns'!$B:$AAA,'Calendar Year Return'!A140-1,FALSE))-1,PRODUCT(OFFSET('Since Inception Returns'!$B$127,0,A140-2,-12))-1))</f>
        <v/>
      </c>
      <c r="M140" s="249" t="str" cm="1">
        <f t="array" aca="1" ref="M140" ca="1">IF(INDEX('Since Inception Returns'!$B$116:$AAA$116,1,A140-1)="","",IF(INDEX('Since Inception Returns'!$B$104:$AAA$104,1,A140-1)="",PRODUCT(OFFSET('Since Inception Returns'!$B$115,0,A140-2,-12),VLOOKUP("First Wealth Relative",'Since Inception Returns'!$B:$AAA,'Calendar Year Return'!A140-1,FALSE))-1,PRODUCT(OFFSET('Since Inception Returns'!$B$115,0,A140-2,-12))-1))</f>
        <v/>
      </c>
      <c r="N140" s="249" t="str" cm="1">
        <f t="array" aca="1" ref="N140" ca="1">IF(INDEX('Since Inception Returns'!$B$104:$AAA$104,1,A140-1)="","",IF(INDEX('Since Inception Returns'!$B$92:$AAA$92,1,A140-1)="",PRODUCT(OFFSET('Since Inception Returns'!$B$103,0,A140-2,-12),VLOOKUP("First Wealth Relative",'Since Inception Returns'!$B:$AAA,'Calendar Year Return'!A140-1,FALSE))-1,PRODUCT(OFFSET('Since Inception Returns'!$B$103,0,A140-2,-12))-1))</f>
        <v/>
      </c>
      <c r="O140" s="249" t="str" cm="1">
        <f t="array" aca="1" ref="O140" ca="1">IF(INDEX('Since Inception Returns'!$B$92:$AAA$92,1,A140-1)="","",IF(INDEX('Since Inception Returns'!$B$80:$AAA$80,1,A140-1)="",PRODUCT(OFFSET('Since Inception Returns'!$B$91,0,A140-2,-12),VLOOKUP("First Wealth Relative",'Since Inception Returns'!$B:$AAA,'Calendar Year Return'!A140-1,FALSE))-1,PRODUCT(OFFSET('Since Inception Returns'!$B$91,0,A140-2,-12))-1))</f>
        <v/>
      </c>
      <c r="P140" s="249" t="str" cm="1">
        <f t="array" aca="1" ref="P140" ca="1">IF(INDEX('Since Inception Returns'!$B$80:$AAA$80,1,A140-1)="","",IF(INDEX('Since Inception Returns'!$B$68:$AAA$68,1,A140-1)="",PRODUCT(OFFSET('Since Inception Returns'!$B$79,0,A140-2,-12),VLOOKUP("First Wealth Relative",'Since Inception Returns'!$B:$AAA,'Calendar Year Return'!A140-1,FALSE))-1,PRODUCT(OFFSET('Since Inception Returns'!$B$79,0,A140-2,-12))-1))</f>
        <v/>
      </c>
      <c r="Q140" s="249" t="str" cm="1">
        <f t="array" aca="1" ref="Q140" ca="1">IF(INDEX('Since Inception Returns'!$B$68:$AAA$68,1,A140-1)="","",IF(INDEX('Since Inception Returns'!$B$56:$AAA$56,1,A140-1)="",PRODUCT(OFFSET('Since Inception Returns'!$B$67,0,A140-2,-12),VLOOKUP("First Wealth Relative",'Since Inception Returns'!$B:$AAA,'Calendar Year Return'!A140-1,FALSE))-1,PRODUCT(OFFSET('Since Inception Returns'!$B$67,0,A140-2,-12))-1))</f>
        <v/>
      </c>
    </row>
    <row r="141" spans="1:17" hidden="1">
      <c r="A141" s="230"/>
      <c r="B141" s="230">
        <v>81</v>
      </c>
      <c r="C141" s="238" t="s">
        <v>288</v>
      </c>
      <c r="D141" s="91" t="s">
        <v>286</v>
      </c>
      <c r="E141" s="229" t="s">
        <v>151</v>
      </c>
      <c r="F141" s="249" cm="1">
        <f t="array" aca="1" ref="F141" ca="1">IF(INDEX('Since Inception (BM)'!$B$188:$AAA$188,1,B141-1)="",PRODUCT(OFFSET('Since Inception (BM)'!$B$199,0,B141-2,-12),VLOOKUP("First Wealth Relative",'Since Inception (BM)'!$B:$AAA,'Calendar Year Return'!B141-1,FALSE))-1,PRODUCT(OFFSET('Since Inception (BM)'!$B$199,0,B141-2,-12))-1)</f>
        <v>0.14398056013002813</v>
      </c>
      <c r="G141" s="249" t="str" cm="1">
        <f t="array" aca="1" ref="G141" ca="1">IF(INDEX('Since Inception (BM)'!$B$188:$AAA$188,1,B141-1)="","",IF(INDEX('Since Inception (BM)'!$B$176:$AAA$176,1,B141-1)="",PRODUCT(OFFSET('Since Inception (BM)'!$B$187,0,B141-2,-12),VLOOKUP("First Wealth Relative",'Since Inception (BM)'!$B:$AAA,'Calendar Year Return'!B141-1,FALSE))-1,PRODUCT(OFFSET('Since Inception (BM)'!$B$187,0,B141-2,-12))-1))</f>
        <v/>
      </c>
      <c r="H141" s="249" t="str" cm="1">
        <f t="array" aca="1" ref="H141" ca="1">IF(INDEX('Since Inception (BM)'!$B$176:$AAA$176,1,B141-1)="","",IF(INDEX('Since Inception (BM)'!$B$164:$AAA$164,1,B141-1)="",PRODUCT(OFFSET('Since Inception (BM)'!$B$175,0,B141-2,-12),VLOOKUP("First Wealth Relative",'Since Inception (BM)'!$B:$AAA,'Calendar Year Return'!B141-1,FALSE))-1,PRODUCT(OFFSET('Since Inception (BM)'!$B$175,0,B141-2,-12))-1))</f>
        <v/>
      </c>
      <c r="I141" s="249" t="str" cm="1">
        <f t="array" aca="1" ref="I141" ca="1">IF(INDEX('Since Inception (BM)'!$B$164:$AAA$164,1,B141-1)="","",IF(INDEX('Since Inception (BM)'!$B$152:$AAA$152,1,B141-1)="",PRODUCT(OFFSET('Since Inception (BM)'!$B$163,0,B141-2,-12),VLOOKUP("First Wealth Relative",'Since Inception (BM)'!$B:$AAA,'Calendar Year Return'!B141-1,FALSE))-1,PRODUCT(OFFSET('Since Inception (BM)'!$B$163,0,B141-2,-12))-1))</f>
        <v/>
      </c>
      <c r="J141" s="249" t="str" cm="1">
        <f t="array" aca="1" ref="J141" ca="1">IF(INDEX('Since Inception (BM)'!$B$152:$AAA$152,1,B141-1)="","",IF(INDEX('Since Inception (BM)'!$B$140:$AAA$140,1,B141-1)="",PRODUCT(OFFSET('Since Inception (BM)'!$B$151,0,B141-2,-12),VLOOKUP("First Wealth Relative",'Since Inception (BM)'!$B:$AAA,'Calendar Year Return'!B141-1,FALSE))-1,PRODUCT(OFFSET('Since Inception (BM)'!$B$151,0,B141-2,-12))-1))</f>
        <v/>
      </c>
      <c r="K141" s="249" t="str" cm="1">
        <f t="array" aca="1" ref="K141" ca="1">IF(INDEX('Since Inception (BM)'!$B$140:$AAA$140,1,B141-1)="","",IF(INDEX('Since Inception (BM)'!$B$128:$AAA$128,1,B141-1)="",PRODUCT(OFFSET('Since Inception (BM)'!$B$139,0,B141-2,-12),VLOOKUP("First Wealth Relative",'Since Inception (BM)'!$B:$AAA,'Calendar Year Return'!B141-1,FALSE))-1,PRODUCT(OFFSET('Since Inception (BM)'!$B$139,0,B141-2,-12))-1))</f>
        <v/>
      </c>
      <c r="L141" s="249" t="str" cm="1">
        <f t="array" aca="1" ref="L141" ca="1">IF(INDEX('Since Inception (BM)'!$B$128:$AAA$128,1,B141-1)="","",IF(INDEX('Since Inception (BM)'!$B$116:$AAA$116,1,B141-1)="",PRODUCT(OFFSET('Since Inception (BM)'!$B$127,0,B141-2,-12),VLOOKUP("First Wealth Relative",'Since Inception (BM)'!$B:$AAA,'Calendar Year Return'!B141-1,FALSE))-1,PRODUCT(OFFSET('Since Inception (BM)'!$B$127,0,B141-2,-12))-1))</f>
        <v/>
      </c>
      <c r="M141" s="249" t="str" cm="1">
        <f t="array" aca="1" ref="M141" ca="1">IF(INDEX('Since Inception (BM)'!$B$116:$AAA$116,1,B141-1)="","",IF(INDEX('Since Inception (BM)'!$B$104:$AAA$104,1,B141-1)="",PRODUCT(OFFSET('Since Inception (BM)'!$B$115,0,B141-2,-12),VLOOKUP("First Wealth Relative",'Since Inception (BM)'!$B:$AAA,'Calendar Year Return'!B141-1,FALSE))-1,PRODUCT(OFFSET('Since Inception (BM)'!$B$115,0,B141-2,-12))-1))</f>
        <v/>
      </c>
      <c r="N141" s="249" t="str" cm="1">
        <f t="array" aca="1" ref="N141" ca="1">IF(INDEX('Since Inception (BM)'!$B$104:$AAA$104,1,B141-1)="","",IF(INDEX('Since Inception (BM)'!$B$92:$AAA$92,1,B141-1)="",PRODUCT(OFFSET('Since Inception (BM)'!$B$103,0,B141-2,-12),VLOOKUP("First Wealth Relative",'Since Inception (BM)'!$B:$AAA,'Calendar Year Return'!B141-1,FALSE))-1,PRODUCT(OFFSET('Since Inception (BM)'!$B$103,0,B141-2,-12))-1))</f>
        <v/>
      </c>
      <c r="O141" s="249" t="str" cm="1">
        <f t="array" aca="1" ref="O141" ca="1">IF(INDEX('Since Inception (BM)'!$B$92:$AAA$92,1,B141-1)="","",IF(INDEX('Since Inception (BM)'!$B$80:$AAA$80,1,B141-1)="",PRODUCT(OFFSET('Since Inception (BM)'!$B$91,0,B141-2,-12),VLOOKUP("First Wealth Relative",'Since Inception (BM)'!$B:$AAA,'Calendar Year Return'!B141-1,FALSE))-1,PRODUCT(OFFSET('Since Inception (BM)'!$B$91,0,B141-2,-12))-1))</f>
        <v/>
      </c>
      <c r="P141" s="249" t="str" cm="1">
        <f t="array" aca="1" ref="P141" ca="1">IF(INDEX('Since Inception (BM)'!$B$80:$AAA$80,1,B141-1)="","",IF(INDEX('Since Inception (BM)'!$B$68:$AAA$68,1,B141-1)="",PRODUCT(OFFSET('Since Inception (BM)'!$B$79,0,B141-2,-12),VLOOKUP("First Wealth Relative",'Since Inception (BM)'!$B:$AAA,'Calendar Year Return'!B141-1,FALSE))-1,PRODUCT(OFFSET('Since Inception (BM)'!$B$79,0,B141-2,-12))-1))</f>
        <v/>
      </c>
      <c r="Q141" s="249" t="str" cm="1">
        <f t="array" aca="1" ref="Q141" ca="1">IF(INDEX('Since Inception (BM)'!$B$68:$AAA$68,1,B141-1)="","",IF(INDEX('Since Inception (BM)'!$B$56:$AAA$56,1,B141-1)="",PRODUCT(OFFSET('Since Inception (BM)'!$B$67,0,B141-2,-12),VLOOKUP("First Wealth Relative",'Since Inception (BM)'!$B:$AAA,'Calendar Year Return'!B141-1,FALSE))-1,PRODUCT(OFFSET('Since Inception (BM)'!$B$67,0,B141-2,-12))-1))</f>
        <v/>
      </c>
    </row>
    <row r="142" spans="1:17" hidden="1">
      <c r="A142" s="184">
        <v>81</v>
      </c>
      <c r="B142" s="184"/>
      <c r="C142" s="238" t="s">
        <v>289</v>
      </c>
      <c r="D142" s="91" t="s">
        <v>290</v>
      </c>
      <c r="E142" s="91" t="s">
        <v>291</v>
      </c>
      <c r="F142" s="249" cm="1">
        <f t="array" aca="1" ref="F142" ca="1">IF(INDEX('Since Inception Returns'!$B$188:$AAA$188,1,A142-1)="",PRODUCT(OFFSET('Since Inception Returns'!$B$199,0,A142-2,-12),VLOOKUP("First Wealth Relative",'Since Inception Returns'!$B:$AAA,'Calendar Year Return'!A142-1,FALSE))-1,PRODUCT(OFFSET('Since Inception Returns'!$B$199,0,A142-2,-12))-1)</f>
        <v>0.8568396972622081</v>
      </c>
      <c r="G142" s="249" t="str" cm="1">
        <f t="array" aca="1" ref="G142" ca="1">IF(INDEX('Since Inception Returns'!$B$188:$AAA$188,1,A142-1)="","",IF(INDEX('Since Inception Returns'!$B$176:$AAA$176,1,A142-1)="",PRODUCT(OFFSET('Since Inception Returns'!$B$187,0,A142-2,-12),VLOOKUP("First Wealth Relative",'Since Inception Returns'!$B:$AAA,'Calendar Year Return'!A142-1,FALSE))-1,PRODUCT(OFFSET('Since Inception Returns'!$B$187,0,A142-2,-12))-1))</f>
        <v/>
      </c>
      <c r="H142" s="249" t="str" cm="1">
        <f t="array" aca="1" ref="H142" ca="1">IF(INDEX('Since Inception Returns'!$B$176:$AAA$176,1,A142-1)="","",IF(INDEX('Since Inception Returns'!$B$164:$AAA$164,1,A142-1)="",PRODUCT(OFFSET('Since Inception Returns'!$B$175,0,A142-2,-12),VLOOKUP("First Wealth Relative",'Since Inception Returns'!$B:$AAA,'Calendar Year Return'!A142-1,FALSE))-1,PRODUCT(OFFSET('Since Inception Returns'!$B$175,0,A142-2,-12))-1))</f>
        <v/>
      </c>
      <c r="I142" s="249" t="str" cm="1">
        <f t="array" aca="1" ref="I142" ca="1">IF(INDEX('Since Inception Returns'!$B$164:$AAA$164,1,A142-1)="","",IF(INDEX('Since Inception Returns'!$B$152:$AAA$152,1,A142-1)="",PRODUCT(OFFSET('Since Inception Returns'!$B$163,0,A142-2,-12),VLOOKUP("First Wealth Relative",'Since Inception Returns'!$B:$AAA,'Calendar Year Return'!A142-1,FALSE))-1,PRODUCT(OFFSET('Since Inception Returns'!$B$163,0,A142-2,-12))-1))</f>
        <v/>
      </c>
      <c r="J142" s="249" t="str" cm="1">
        <f t="array" aca="1" ref="J142" ca="1">IF(INDEX('Since Inception Returns'!$B$152:$AAA$152,1,A142-1)="","",IF(INDEX('Since Inception Returns'!$B$140:$AAA$140,1,A142-1)="",PRODUCT(OFFSET('Since Inception Returns'!$B$151,0,A142-2,-12),VLOOKUP("First Wealth Relative",'Since Inception Returns'!$B:$AAA,'Calendar Year Return'!A142-1,FALSE))-1,PRODUCT(OFFSET('Since Inception Returns'!$B$151,0,A142-2,-12))-1))</f>
        <v/>
      </c>
      <c r="K142" s="249" t="str" cm="1">
        <f t="array" aca="1" ref="K142" ca="1">IF(INDEX('Since Inception Returns'!$B$140:$AAA$140,1,A142-1)="","",IF(INDEX('Since Inception Returns'!$B$128:$AAA$128,1,A142-1)="",PRODUCT(OFFSET('Since Inception Returns'!$B$139,0,A142-2,-12),VLOOKUP("First Wealth Relative",'Since Inception Returns'!$B:$AAA,'Calendar Year Return'!A142-1,FALSE))-1,PRODUCT(OFFSET('Since Inception Returns'!$B$139,0,A142-2,-12))-1))</f>
        <v/>
      </c>
      <c r="L142" s="249" t="str" cm="1">
        <f t="array" aca="1" ref="L142" ca="1">IF(INDEX('Since Inception Returns'!$B$128:$AAA$128,1,A142-1)="","",IF(INDEX('Since Inception Returns'!$B$116:$AAA$116,1,A142-1)="",PRODUCT(OFFSET('Since Inception Returns'!$B$127,0,A142-2,-12),VLOOKUP("First Wealth Relative",'Since Inception Returns'!$B:$AAA,'Calendar Year Return'!A142-1,FALSE))-1,PRODUCT(OFFSET('Since Inception Returns'!$B$127,0,A142-2,-12))-1))</f>
        <v/>
      </c>
      <c r="M142" s="249" t="str" cm="1">
        <f t="array" aca="1" ref="M142" ca="1">IF(INDEX('Since Inception Returns'!$B$116:$AAA$116,1,A142-1)="","",IF(INDEX('Since Inception Returns'!$B$104:$AAA$104,1,A142-1)="",PRODUCT(OFFSET('Since Inception Returns'!$B$115,0,A142-2,-12),VLOOKUP("First Wealth Relative",'Since Inception Returns'!$B:$AAA,'Calendar Year Return'!A142-1,FALSE))-1,PRODUCT(OFFSET('Since Inception Returns'!$B$115,0,A142-2,-12))-1))</f>
        <v/>
      </c>
      <c r="N142" s="249" t="str" cm="1">
        <f t="array" aca="1" ref="N142" ca="1">IF(INDEX('Since Inception Returns'!$B$104:$AAA$104,1,A142-1)="","",IF(INDEX('Since Inception Returns'!$B$92:$AAA$92,1,A142-1)="",PRODUCT(OFFSET('Since Inception Returns'!$B$103,0,A142-2,-12),VLOOKUP("First Wealth Relative",'Since Inception Returns'!$B:$AAA,'Calendar Year Return'!A142-1,FALSE))-1,PRODUCT(OFFSET('Since Inception Returns'!$B$103,0,A142-2,-12))-1))</f>
        <v/>
      </c>
      <c r="O142" s="249" t="str" cm="1">
        <f t="array" aca="1" ref="O142" ca="1">IF(INDEX('Since Inception Returns'!$B$92:$AAA$92,1,A142-1)="","",IF(INDEX('Since Inception Returns'!$B$80:$AAA$80,1,A142-1)="",PRODUCT(OFFSET('Since Inception Returns'!$B$91,0,A142-2,-12),VLOOKUP("First Wealth Relative",'Since Inception Returns'!$B:$AAA,'Calendar Year Return'!A142-1,FALSE))-1,PRODUCT(OFFSET('Since Inception Returns'!$B$91,0,A142-2,-12))-1))</f>
        <v/>
      </c>
      <c r="P142" s="249" t="str" cm="1">
        <f t="array" aca="1" ref="P142" ca="1">IF(INDEX('Since Inception Returns'!$B$80:$AAA$80,1,A142-1)="","",IF(INDEX('Since Inception Returns'!$B$68:$AAA$68,1,A142-1)="",PRODUCT(OFFSET('Since Inception Returns'!$B$79,0,A142-2,-12),VLOOKUP("First Wealth Relative",'Since Inception Returns'!$B:$AAA,'Calendar Year Return'!A142-1,FALSE))-1,PRODUCT(OFFSET('Since Inception Returns'!$B$79,0,A142-2,-12))-1))</f>
        <v/>
      </c>
      <c r="Q142" s="249" t="str" cm="1">
        <f t="array" aca="1" ref="Q142" ca="1">IF(INDEX('Since Inception Returns'!$B$68:$AAA$68,1,A142-1)="","",IF(INDEX('Since Inception Returns'!$B$56:$AAA$56,1,A142-1)="",PRODUCT(OFFSET('Since Inception Returns'!$B$67,0,A142-2,-12),VLOOKUP("First Wealth Relative",'Since Inception Returns'!$B:$AAA,'Calendar Year Return'!A142-1,FALSE))-1,PRODUCT(OFFSET('Since Inception Returns'!$B$67,0,A142-2,-12))-1))</f>
        <v/>
      </c>
    </row>
    <row r="143" spans="1:17" hidden="1">
      <c r="A143" s="184"/>
      <c r="B143" s="184">
        <v>82</v>
      </c>
      <c r="C143" s="238" t="s">
        <v>292</v>
      </c>
      <c r="D143" s="91" t="s">
        <v>290</v>
      </c>
      <c r="E143" s="229" t="s">
        <v>96</v>
      </c>
      <c r="F143" s="249" cm="1">
        <f t="array" aca="1" ref="F143" ca="1">IF(INDEX('Since Inception (BM)'!$B$188:$AAA$188,1,B143-1)="",PRODUCT(OFFSET('Since Inception (BM)'!$B$199,0,B143-2,-12),VLOOKUP("First Wealth Relative",'Since Inception (BM)'!$B:$AAA,'Calendar Year Return'!B143-1,FALSE))-1,PRODUCT(OFFSET('Since Inception (BM)'!$B$199,0,B143-2,-12))-1)</f>
        <v>0.30915815621643894</v>
      </c>
      <c r="G143" s="249" t="str" cm="1">
        <f t="array" aca="1" ref="G143" ca="1">IF(INDEX('Since Inception (BM)'!$B$188:$AAA$188,1,B143-1)="","",IF(INDEX('Since Inception (BM)'!$B$176:$AAA$176,1,B143-1)="",PRODUCT(OFFSET('Since Inception (BM)'!$B$187,0,B143-2,-12),VLOOKUP("First Wealth Relative",'Since Inception (BM)'!$B:$AAA,'Calendar Year Return'!B143-1,FALSE))-1,PRODUCT(OFFSET('Since Inception (BM)'!$B$187,0,B143-2,-12))-1))</f>
        <v/>
      </c>
      <c r="H143" s="249" t="str" cm="1">
        <f t="array" aca="1" ref="H143" ca="1">IF(INDEX('Since Inception (BM)'!$B$176:$AAA$176,1,B143-1)="","",IF(INDEX('Since Inception (BM)'!$B$164:$AAA$164,1,B143-1)="",PRODUCT(OFFSET('Since Inception (BM)'!$B$175,0,B143-2,-12),VLOOKUP("First Wealth Relative",'Since Inception (BM)'!$B:$AAA,'Calendar Year Return'!B143-1,FALSE))-1,PRODUCT(OFFSET('Since Inception (BM)'!$B$175,0,B143-2,-12))-1))</f>
        <v/>
      </c>
      <c r="I143" s="249" t="str" cm="1">
        <f t="array" aca="1" ref="I143" ca="1">IF(INDEX('Since Inception (BM)'!$B$164:$AAA$164,1,B143-1)="","",IF(INDEX('Since Inception (BM)'!$B$152:$AAA$152,1,B143-1)="",PRODUCT(OFFSET('Since Inception (BM)'!$B$163,0,B143-2,-12),VLOOKUP("First Wealth Relative",'Since Inception (BM)'!$B:$AAA,'Calendar Year Return'!B143-1,FALSE))-1,PRODUCT(OFFSET('Since Inception (BM)'!$B$163,0,B143-2,-12))-1))</f>
        <v/>
      </c>
      <c r="J143" s="249" t="str" cm="1">
        <f t="array" aca="1" ref="J143" ca="1">IF(INDEX('Since Inception (BM)'!$B$152:$AAA$152,1,B143-1)="","",IF(INDEX('Since Inception (BM)'!$B$140:$AAA$140,1,B143-1)="",PRODUCT(OFFSET('Since Inception (BM)'!$B$151,0,B143-2,-12),VLOOKUP("First Wealth Relative",'Since Inception (BM)'!$B:$AAA,'Calendar Year Return'!B143-1,FALSE))-1,PRODUCT(OFFSET('Since Inception (BM)'!$B$151,0,B143-2,-12))-1))</f>
        <v/>
      </c>
      <c r="K143" s="249" t="str" cm="1">
        <f t="array" aca="1" ref="K143" ca="1">IF(INDEX('Since Inception (BM)'!$B$140:$AAA$140,1,B143-1)="","",IF(INDEX('Since Inception (BM)'!$B$128:$AAA$128,1,B143-1)="",PRODUCT(OFFSET('Since Inception (BM)'!$B$139,0,B143-2,-12),VLOOKUP("First Wealth Relative",'Since Inception (BM)'!$B:$AAA,'Calendar Year Return'!B143-1,FALSE))-1,PRODUCT(OFFSET('Since Inception (BM)'!$B$139,0,B143-2,-12))-1))</f>
        <v/>
      </c>
      <c r="L143" s="249" t="str" cm="1">
        <f t="array" aca="1" ref="L143" ca="1">IF(INDEX('Since Inception (BM)'!$B$128:$AAA$128,1,B143-1)="","",IF(INDEX('Since Inception (BM)'!$B$116:$AAA$116,1,B143-1)="",PRODUCT(OFFSET('Since Inception (BM)'!$B$127,0,B143-2,-12),VLOOKUP("First Wealth Relative",'Since Inception (BM)'!$B:$AAA,'Calendar Year Return'!B143-1,FALSE))-1,PRODUCT(OFFSET('Since Inception (BM)'!$B$127,0,B143-2,-12))-1))</f>
        <v/>
      </c>
      <c r="M143" s="249" t="str" cm="1">
        <f t="array" aca="1" ref="M143" ca="1">IF(INDEX('Since Inception (BM)'!$B$116:$AAA$116,1,B143-1)="","",IF(INDEX('Since Inception (BM)'!$B$104:$AAA$104,1,B143-1)="",PRODUCT(OFFSET('Since Inception (BM)'!$B$115,0,B143-2,-12),VLOOKUP("First Wealth Relative",'Since Inception (BM)'!$B:$AAA,'Calendar Year Return'!B143-1,FALSE))-1,PRODUCT(OFFSET('Since Inception (BM)'!$B$115,0,B143-2,-12))-1))</f>
        <v/>
      </c>
      <c r="N143" s="249" t="str" cm="1">
        <f t="array" aca="1" ref="N143" ca="1">IF(INDEX('Since Inception (BM)'!$B$104:$AAA$104,1,B143-1)="","",IF(INDEX('Since Inception (BM)'!$B$92:$AAA$92,1,B143-1)="",PRODUCT(OFFSET('Since Inception (BM)'!$B$103,0,B143-2,-12),VLOOKUP("First Wealth Relative",'Since Inception (BM)'!$B:$AAA,'Calendar Year Return'!B143-1,FALSE))-1,PRODUCT(OFFSET('Since Inception (BM)'!$B$103,0,B143-2,-12))-1))</f>
        <v/>
      </c>
      <c r="O143" s="249" t="str" cm="1">
        <f t="array" aca="1" ref="O143" ca="1">IF(INDEX('Since Inception (BM)'!$B$92:$AAA$92,1,B143-1)="","",IF(INDEX('Since Inception (BM)'!$B$80:$AAA$80,1,B143-1)="",PRODUCT(OFFSET('Since Inception (BM)'!$B$91,0,B143-2,-12),VLOOKUP("First Wealth Relative",'Since Inception (BM)'!$B:$AAA,'Calendar Year Return'!B143-1,FALSE))-1,PRODUCT(OFFSET('Since Inception (BM)'!$B$91,0,B143-2,-12))-1))</f>
        <v/>
      </c>
      <c r="P143" s="249" t="str" cm="1">
        <f t="array" aca="1" ref="P143" ca="1">IF(INDEX('Since Inception (BM)'!$B$80:$AAA$80,1,B143-1)="","",IF(INDEX('Since Inception (BM)'!$B$68:$AAA$68,1,B143-1)="",PRODUCT(OFFSET('Since Inception (BM)'!$B$79,0,B143-2,-12),VLOOKUP("First Wealth Relative",'Since Inception (BM)'!$B:$AAA,'Calendar Year Return'!B143-1,FALSE))-1,PRODUCT(OFFSET('Since Inception (BM)'!$B$79,0,B143-2,-12))-1))</f>
        <v/>
      </c>
      <c r="Q143" s="249" t="str" cm="1">
        <f t="array" aca="1" ref="Q143" ca="1">IF(INDEX('Since Inception (BM)'!$B$68:$AAA$68,1,B143-1)="","",IF(INDEX('Since Inception (BM)'!$B$56:$AAA$56,1,B143-1)="",PRODUCT(OFFSET('Since Inception (BM)'!$B$67,0,B143-2,-12),VLOOKUP("First Wealth Relative",'Since Inception (BM)'!$B:$AAA,'Calendar Year Return'!B143-1,FALSE))-1,PRODUCT(OFFSET('Since Inception (BM)'!$B$67,0,B143-2,-12))-1))</f>
        <v/>
      </c>
    </row>
    <row r="144" spans="1:17" hidden="1">
      <c r="A144" s="184">
        <v>82</v>
      </c>
      <c r="B144" s="184"/>
      <c r="C144" s="238" t="s">
        <v>293</v>
      </c>
      <c r="D144" s="91" t="s">
        <v>294</v>
      </c>
      <c r="E144" s="91" t="s">
        <v>295</v>
      </c>
      <c r="F144" s="249" cm="1">
        <f t="array" aca="1" ref="F144" ca="1">IF(INDEX('Since Inception Returns'!$B$188:$AAA$188,1,A144-1)="",PRODUCT(OFFSET('Since Inception Returns'!$B$199,0,A144-2,-12),VLOOKUP("First Wealth Relative",'Since Inception Returns'!$B:$AAA,'Calendar Year Return'!A144-1,FALSE))-1,PRODUCT(OFFSET('Since Inception Returns'!$B$199,0,A144-2,-12))-1)</f>
        <v>-0.4476089295709812</v>
      </c>
      <c r="G144" s="249" t="str" cm="1">
        <f t="array" aca="1" ref="G144" ca="1">IF(INDEX('Since Inception Returns'!$B$188:$AAA$188,1,A144-1)="","",IF(INDEX('Since Inception Returns'!$B$176:$AAA$176,1,A144-1)="",PRODUCT(OFFSET('Since Inception Returns'!$B$187,0,A144-2,-12),VLOOKUP("First Wealth Relative",'Since Inception Returns'!$B:$AAA,'Calendar Year Return'!A144-1,FALSE))-1,PRODUCT(OFFSET('Since Inception Returns'!$B$187,0,A144-2,-12))-1))</f>
        <v/>
      </c>
      <c r="H144" s="249" t="str" cm="1">
        <f t="array" aca="1" ref="H144" ca="1">IF(INDEX('Since Inception Returns'!$B$176:$AAA$176,1,A144-1)="","",IF(INDEX('Since Inception Returns'!$B$164:$AAA$164,1,A144-1)="",PRODUCT(OFFSET('Since Inception Returns'!$B$175,0,A144-2,-12),VLOOKUP("First Wealth Relative",'Since Inception Returns'!$B:$AAA,'Calendar Year Return'!A144-1,FALSE))-1,PRODUCT(OFFSET('Since Inception Returns'!$B$175,0,A144-2,-12))-1))</f>
        <v/>
      </c>
      <c r="I144" s="249" t="str" cm="1">
        <f t="array" aca="1" ref="I144" ca="1">IF(INDEX('Since Inception Returns'!$B$164:$AAA$164,1,A144-1)="","",IF(INDEX('Since Inception Returns'!$B$152:$AAA$152,1,A144-1)="",PRODUCT(OFFSET('Since Inception Returns'!$B$163,0,A144-2,-12),VLOOKUP("First Wealth Relative",'Since Inception Returns'!$B:$AAA,'Calendar Year Return'!A144-1,FALSE))-1,PRODUCT(OFFSET('Since Inception Returns'!$B$163,0,A144-2,-12))-1))</f>
        <v/>
      </c>
      <c r="J144" s="249" t="str" cm="1">
        <f t="array" aca="1" ref="J144" ca="1">IF(INDEX('Since Inception Returns'!$B$152:$AAA$152,1,A144-1)="","",IF(INDEX('Since Inception Returns'!$B$140:$AAA$140,1,A144-1)="",PRODUCT(OFFSET('Since Inception Returns'!$B$151,0,A144-2,-12),VLOOKUP("First Wealth Relative",'Since Inception Returns'!$B:$AAA,'Calendar Year Return'!A144-1,FALSE))-1,PRODUCT(OFFSET('Since Inception Returns'!$B$151,0,A144-2,-12))-1))</f>
        <v/>
      </c>
      <c r="K144" s="249" t="str" cm="1">
        <f t="array" aca="1" ref="K144" ca="1">IF(INDEX('Since Inception Returns'!$B$140:$AAA$140,1,A144-1)="","",IF(INDEX('Since Inception Returns'!$B$128:$AAA$128,1,A144-1)="",PRODUCT(OFFSET('Since Inception Returns'!$B$139,0,A144-2,-12),VLOOKUP("First Wealth Relative",'Since Inception Returns'!$B:$AAA,'Calendar Year Return'!A144-1,FALSE))-1,PRODUCT(OFFSET('Since Inception Returns'!$B$139,0,A144-2,-12))-1))</f>
        <v/>
      </c>
      <c r="L144" s="249" t="str" cm="1">
        <f t="array" aca="1" ref="L144" ca="1">IF(INDEX('Since Inception Returns'!$B$128:$AAA$128,1,A144-1)="","",IF(INDEX('Since Inception Returns'!$B$116:$AAA$116,1,A144-1)="",PRODUCT(OFFSET('Since Inception Returns'!$B$127,0,A144-2,-12),VLOOKUP("First Wealth Relative",'Since Inception Returns'!$B:$AAA,'Calendar Year Return'!A144-1,FALSE))-1,PRODUCT(OFFSET('Since Inception Returns'!$B$127,0,A144-2,-12))-1))</f>
        <v/>
      </c>
      <c r="M144" s="249" t="str" cm="1">
        <f t="array" aca="1" ref="M144" ca="1">IF(INDEX('Since Inception Returns'!$B$116:$AAA$116,1,A144-1)="","",IF(INDEX('Since Inception Returns'!$B$104:$AAA$104,1,A144-1)="",PRODUCT(OFFSET('Since Inception Returns'!$B$115,0,A144-2,-12),VLOOKUP("First Wealth Relative",'Since Inception Returns'!$B:$AAA,'Calendar Year Return'!A144-1,FALSE))-1,PRODUCT(OFFSET('Since Inception Returns'!$B$115,0,A144-2,-12))-1))</f>
        <v/>
      </c>
      <c r="N144" s="249" t="str" cm="1">
        <f t="array" aca="1" ref="N144" ca="1">IF(INDEX('Since Inception Returns'!$B$104:$AAA$104,1,A144-1)="","",IF(INDEX('Since Inception Returns'!$B$92:$AAA$92,1,A144-1)="",PRODUCT(OFFSET('Since Inception Returns'!$B$103,0,A144-2,-12),VLOOKUP("First Wealth Relative",'Since Inception Returns'!$B:$AAA,'Calendar Year Return'!A144-1,FALSE))-1,PRODUCT(OFFSET('Since Inception Returns'!$B$103,0,A144-2,-12))-1))</f>
        <v/>
      </c>
      <c r="O144" s="249" t="str" cm="1">
        <f t="array" aca="1" ref="O144" ca="1">IF(INDEX('Since Inception Returns'!$B$92:$AAA$92,1,A144-1)="","",IF(INDEX('Since Inception Returns'!$B$80:$AAA$80,1,A144-1)="",PRODUCT(OFFSET('Since Inception Returns'!$B$91,0,A144-2,-12),VLOOKUP("First Wealth Relative",'Since Inception Returns'!$B:$AAA,'Calendar Year Return'!A144-1,FALSE))-1,PRODUCT(OFFSET('Since Inception Returns'!$B$91,0,A144-2,-12))-1))</f>
        <v/>
      </c>
      <c r="P144" s="249" t="str" cm="1">
        <f t="array" aca="1" ref="P144" ca="1">IF(INDEX('Since Inception Returns'!$B$80:$AAA$80,1,A144-1)="","",IF(INDEX('Since Inception Returns'!$B$68:$AAA$68,1,A144-1)="",PRODUCT(OFFSET('Since Inception Returns'!$B$79,0,A144-2,-12),VLOOKUP("First Wealth Relative",'Since Inception Returns'!$B:$AAA,'Calendar Year Return'!A144-1,FALSE))-1,PRODUCT(OFFSET('Since Inception Returns'!$B$79,0,A144-2,-12))-1))</f>
        <v/>
      </c>
      <c r="Q144" s="249" t="str" cm="1">
        <f t="array" aca="1" ref="Q144" ca="1">IF(INDEX('Since Inception Returns'!$B$68:$AAA$68,1,A144-1)="","",IF(INDEX('Since Inception Returns'!$B$56:$AAA$56,1,A144-1)="",PRODUCT(OFFSET('Since Inception Returns'!$B$67,0,A144-2,-12),VLOOKUP("First Wealth Relative",'Since Inception Returns'!$B:$AAA,'Calendar Year Return'!A144-1,FALSE))-1,PRODUCT(OFFSET('Since Inception Returns'!$B$67,0,A144-2,-12))-1))</f>
        <v/>
      </c>
    </row>
    <row r="145" spans="1:17" hidden="1">
      <c r="A145" s="184"/>
      <c r="B145" s="184">
        <v>83</v>
      </c>
      <c r="C145" s="238" t="s">
        <v>296</v>
      </c>
      <c r="D145" s="91" t="s">
        <v>294</v>
      </c>
      <c r="E145" s="229" t="s">
        <v>96</v>
      </c>
      <c r="F145" s="249" cm="1">
        <f t="array" aca="1" ref="F145" ca="1">IF(INDEX('Since Inception (BM)'!$B$188:$AAA$188,1,B145-1)="",PRODUCT(OFFSET('Since Inception (BM)'!$B$199,0,B145-2,-12),VLOOKUP("First Wealth Relative",'Since Inception (BM)'!$B:$AAA,'Calendar Year Return'!B145-1,FALSE))-1,PRODUCT(OFFSET('Since Inception (BM)'!$B$199,0,B145-2,-12))-1)</f>
        <v>0.30915815621643894</v>
      </c>
      <c r="G145" s="249" t="str" cm="1">
        <f t="array" aca="1" ref="G145" ca="1">IF(INDEX('Since Inception (BM)'!$B$188:$AAA$188,1,B145-1)="","",IF(INDEX('Since Inception (BM)'!$B$176:$AAA$176,1,B145-1)="",PRODUCT(OFFSET('Since Inception (BM)'!$B$187,0,B145-2,-12),VLOOKUP("First Wealth Relative",'Since Inception (BM)'!$B:$AAA,'Calendar Year Return'!B145-1,FALSE))-1,PRODUCT(OFFSET('Since Inception (BM)'!$B$187,0,B145-2,-12))-1))</f>
        <v/>
      </c>
      <c r="H145" s="249" t="str" cm="1">
        <f t="array" aca="1" ref="H145" ca="1">IF(INDEX('Since Inception (BM)'!$B$176:$AAA$176,1,B145-1)="","",IF(INDEX('Since Inception (BM)'!$B$164:$AAA$164,1,B145-1)="",PRODUCT(OFFSET('Since Inception (BM)'!$B$175,0,B145-2,-12),VLOOKUP("First Wealth Relative",'Since Inception (BM)'!$B:$AAA,'Calendar Year Return'!B145-1,FALSE))-1,PRODUCT(OFFSET('Since Inception (BM)'!$B$175,0,B145-2,-12))-1))</f>
        <v/>
      </c>
      <c r="I145" s="249" t="str" cm="1">
        <f t="array" aca="1" ref="I145" ca="1">IF(INDEX('Since Inception (BM)'!$B$164:$AAA$164,1,B145-1)="","",IF(INDEX('Since Inception (BM)'!$B$152:$AAA$152,1,B145-1)="",PRODUCT(OFFSET('Since Inception (BM)'!$B$163,0,B145-2,-12),VLOOKUP("First Wealth Relative",'Since Inception (BM)'!$B:$AAA,'Calendar Year Return'!B145-1,FALSE))-1,PRODUCT(OFFSET('Since Inception (BM)'!$B$163,0,B145-2,-12))-1))</f>
        <v/>
      </c>
      <c r="J145" s="249" t="str" cm="1">
        <f t="array" aca="1" ref="J145" ca="1">IF(INDEX('Since Inception (BM)'!$B$152:$AAA$152,1,B145-1)="","",IF(INDEX('Since Inception (BM)'!$B$140:$AAA$140,1,B145-1)="",PRODUCT(OFFSET('Since Inception (BM)'!$B$151,0,B145-2,-12),VLOOKUP("First Wealth Relative",'Since Inception (BM)'!$B:$AAA,'Calendar Year Return'!B145-1,FALSE))-1,PRODUCT(OFFSET('Since Inception (BM)'!$B$151,0,B145-2,-12))-1))</f>
        <v/>
      </c>
      <c r="K145" s="249" t="str" cm="1">
        <f t="array" aca="1" ref="K145" ca="1">IF(INDEX('Since Inception (BM)'!$B$140:$AAA$140,1,B145-1)="","",IF(INDEX('Since Inception (BM)'!$B$128:$AAA$128,1,B145-1)="",PRODUCT(OFFSET('Since Inception (BM)'!$B$139,0,B145-2,-12),VLOOKUP("First Wealth Relative",'Since Inception (BM)'!$B:$AAA,'Calendar Year Return'!B145-1,FALSE))-1,PRODUCT(OFFSET('Since Inception (BM)'!$B$139,0,B145-2,-12))-1))</f>
        <v/>
      </c>
      <c r="L145" s="249" t="str" cm="1">
        <f t="array" aca="1" ref="L145" ca="1">IF(INDEX('Since Inception (BM)'!$B$128:$AAA$128,1,B145-1)="","",IF(INDEX('Since Inception (BM)'!$B$116:$AAA$116,1,B145-1)="",PRODUCT(OFFSET('Since Inception (BM)'!$B$127,0,B145-2,-12),VLOOKUP("First Wealth Relative",'Since Inception (BM)'!$B:$AAA,'Calendar Year Return'!B145-1,FALSE))-1,PRODUCT(OFFSET('Since Inception (BM)'!$B$127,0,B145-2,-12))-1))</f>
        <v/>
      </c>
      <c r="M145" s="249" t="str" cm="1">
        <f t="array" aca="1" ref="M145" ca="1">IF(INDEX('Since Inception (BM)'!$B$116:$AAA$116,1,B145-1)="","",IF(INDEX('Since Inception (BM)'!$B$104:$AAA$104,1,B145-1)="",PRODUCT(OFFSET('Since Inception (BM)'!$B$115,0,B145-2,-12),VLOOKUP("First Wealth Relative",'Since Inception (BM)'!$B:$AAA,'Calendar Year Return'!B145-1,FALSE))-1,PRODUCT(OFFSET('Since Inception (BM)'!$B$115,0,B145-2,-12))-1))</f>
        <v/>
      </c>
      <c r="N145" s="249" t="str" cm="1">
        <f t="array" aca="1" ref="N145" ca="1">IF(INDEX('Since Inception (BM)'!$B$104:$AAA$104,1,B145-1)="","",IF(INDEX('Since Inception (BM)'!$B$92:$AAA$92,1,B145-1)="",PRODUCT(OFFSET('Since Inception (BM)'!$B$103,0,B145-2,-12),VLOOKUP("First Wealth Relative",'Since Inception (BM)'!$B:$AAA,'Calendar Year Return'!B145-1,FALSE))-1,PRODUCT(OFFSET('Since Inception (BM)'!$B$103,0,B145-2,-12))-1))</f>
        <v/>
      </c>
      <c r="O145" s="249" t="str" cm="1">
        <f t="array" aca="1" ref="O145" ca="1">IF(INDEX('Since Inception (BM)'!$B$92:$AAA$92,1,B145-1)="","",IF(INDEX('Since Inception (BM)'!$B$80:$AAA$80,1,B145-1)="",PRODUCT(OFFSET('Since Inception (BM)'!$B$91,0,B145-2,-12),VLOOKUP("First Wealth Relative",'Since Inception (BM)'!$B:$AAA,'Calendar Year Return'!B145-1,FALSE))-1,PRODUCT(OFFSET('Since Inception (BM)'!$B$91,0,B145-2,-12))-1))</f>
        <v/>
      </c>
      <c r="P145" s="249" t="str" cm="1">
        <f t="array" aca="1" ref="P145" ca="1">IF(INDEX('Since Inception (BM)'!$B$80:$AAA$80,1,B145-1)="","",IF(INDEX('Since Inception (BM)'!$B$68:$AAA$68,1,B145-1)="",PRODUCT(OFFSET('Since Inception (BM)'!$B$79,0,B145-2,-12),VLOOKUP("First Wealth Relative",'Since Inception (BM)'!$B:$AAA,'Calendar Year Return'!B145-1,FALSE))-1,PRODUCT(OFFSET('Since Inception (BM)'!$B$79,0,B145-2,-12))-1))</f>
        <v/>
      </c>
      <c r="Q145" s="249" t="str" cm="1">
        <f t="array" aca="1" ref="Q145" ca="1">IF(INDEX('Since Inception (BM)'!$B$68:$AAA$68,1,B145-1)="","",IF(INDEX('Since Inception (BM)'!$B$56:$AAA$56,1,B145-1)="",PRODUCT(OFFSET('Since Inception (BM)'!$B$67,0,B145-2,-12),VLOOKUP("First Wealth Relative",'Since Inception (BM)'!$B:$AAA,'Calendar Year Return'!B145-1,FALSE))-1,PRODUCT(OFFSET('Since Inception (BM)'!$B$67,0,B145-2,-12))-1))</f>
        <v/>
      </c>
    </row>
    <row r="146" spans="1:17" hidden="1">
      <c r="A146" s="184">
        <v>83</v>
      </c>
      <c r="B146" s="184"/>
      <c r="C146" s="238" t="s">
        <v>297</v>
      </c>
      <c r="D146" s="91" t="s">
        <v>298</v>
      </c>
      <c r="E146" s="91" t="s">
        <v>299</v>
      </c>
      <c r="F146" s="249" cm="1">
        <f t="array" aca="1" ref="F146" ca="1">IF(INDEX('Since Inception Returns'!$B$188:$AAA$188,1,A146-1)="",PRODUCT(OFFSET('Since Inception Returns'!$B$199,0,A146-2,-12),VLOOKUP("First Wealth Relative",'Since Inception Returns'!$B:$AAA,'Calendar Year Return'!A146-1,FALSE))-1,PRODUCT(OFFSET('Since Inception Returns'!$B$199,0,A146-2,-12))-1)</f>
        <v>-9.9192133562887363E-2</v>
      </c>
      <c r="G146" s="249" t="str" cm="1">
        <f t="array" aca="1" ref="G146" ca="1">IF(INDEX('Since Inception Returns'!$B$188:$AAA$188,1,A146-1)="","",IF(INDEX('Since Inception Returns'!$B$176:$AAA$176,1,A146-1)="",PRODUCT(OFFSET('Since Inception Returns'!$B$187,0,A146-2,-12),VLOOKUP("First Wealth Relative",'Since Inception Returns'!$B:$AAA,'Calendar Year Return'!A146-1,FALSE))-1,PRODUCT(OFFSET('Since Inception Returns'!$B$187,0,A146-2,-12))-1))</f>
        <v/>
      </c>
      <c r="H146" s="249" t="str" cm="1">
        <f t="array" aca="1" ref="H146" ca="1">IF(INDEX('Since Inception Returns'!$B$176:$AAA$176,1,A146-1)="","",IF(INDEX('Since Inception Returns'!$B$164:$AAA$164,1,A146-1)="",PRODUCT(OFFSET('Since Inception Returns'!$B$175,0,A146-2,-12),VLOOKUP("First Wealth Relative",'Since Inception Returns'!$B:$AAA,'Calendar Year Return'!A146-1,FALSE))-1,PRODUCT(OFFSET('Since Inception Returns'!$B$175,0,A146-2,-12))-1))</f>
        <v/>
      </c>
      <c r="I146" s="249" t="str" cm="1">
        <f t="array" aca="1" ref="I146" ca="1">IF(INDEX('Since Inception Returns'!$B$164:$AAA$164,1,A146-1)="","",IF(INDEX('Since Inception Returns'!$B$152:$AAA$152,1,A146-1)="",PRODUCT(OFFSET('Since Inception Returns'!$B$163,0,A146-2,-12),VLOOKUP("First Wealth Relative",'Since Inception Returns'!$B:$AAA,'Calendar Year Return'!A146-1,FALSE))-1,PRODUCT(OFFSET('Since Inception Returns'!$B$163,0,A146-2,-12))-1))</f>
        <v/>
      </c>
      <c r="J146" s="249" t="str" cm="1">
        <f t="array" aca="1" ref="J146" ca="1">IF(INDEX('Since Inception Returns'!$B$152:$AAA$152,1,A146-1)="","",IF(INDEX('Since Inception Returns'!$B$140:$AAA$140,1,A146-1)="",PRODUCT(OFFSET('Since Inception Returns'!$B$151,0,A146-2,-12),VLOOKUP("First Wealth Relative",'Since Inception Returns'!$B:$AAA,'Calendar Year Return'!A146-1,FALSE))-1,PRODUCT(OFFSET('Since Inception Returns'!$B$151,0,A146-2,-12))-1))</f>
        <v/>
      </c>
      <c r="K146" s="249" t="str" cm="1">
        <f t="array" aca="1" ref="K146" ca="1">IF(INDEX('Since Inception Returns'!$B$140:$AAA$140,1,A146-1)="","",IF(INDEX('Since Inception Returns'!$B$128:$AAA$128,1,A146-1)="",PRODUCT(OFFSET('Since Inception Returns'!$B$139,0,A146-2,-12),VLOOKUP("First Wealth Relative",'Since Inception Returns'!$B:$AAA,'Calendar Year Return'!A146-1,FALSE))-1,PRODUCT(OFFSET('Since Inception Returns'!$B$139,0,A146-2,-12))-1))</f>
        <v/>
      </c>
      <c r="L146" s="249" t="str" cm="1">
        <f t="array" aca="1" ref="L146" ca="1">IF(INDEX('Since Inception Returns'!$B$128:$AAA$128,1,A146-1)="","",IF(INDEX('Since Inception Returns'!$B$116:$AAA$116,1,A146-1)="",PRODUCT(OFFSET('Since Inception Returns'!$B$127,0,A146-2,-12),VLOOKUP("First Wealth Relative",'Since Inception Returns'!$B:$AAA,'Calendar Year Return'!A146-1,FALSE))-1,PRODUCT(OFFSET('Since Inception Returns'!$B$127,0,A146-2,-12))-1))</f>
        <v/>
      </c>
      <c r="M146" s="249" t="str" cm="1">
        <f t="array" aca="1" ref="M146" ca="1">IF(INDEX('Since Inception Returns'!$B$116:$AAA$116,1,A146-1)="","",IF(INDEX('Since Inception Returns'!$B$104:$AAA$104,1,A146-1)="",PRODUCT(OFFSET('Since Inception Returns'!$B$115,0,A146-2,-12),VLOOKUP("First Wealth Relative",'Since Inception Returns'!$B:$AAA,'Calendar Year Return'!A146-1,FALSE))-1,PRODUCT(OFFSET('Since Inception Returns'!$B$115,0,A146-2,-12))-1))</f>
        <v/>
      </c>
      <c r="N146" s="249" t="str" cm="1">
        <f t="array" aca="1" ref="N146" ca="1">IF(INDEX('Since Inception Returns'!$B$104:$AAA$104,1,A146-1)="","",IF(INDEX('Since Inception Returns'!$B$92:$AAA$92,1,A146-1)="",PRODUCT(OFFSET('Since Inception Returns'!$B$103,0,A146-2,-12),VLOOKUP("First Wealth Relative",'Since Inception Returns'!$B:$AAA,'Calendar Year Return'!A146-1,FALSE))-1,PRODUCT(OFFSET('Since Inception Returns'!$B$103,0,A146-2,-12))-1))</f>
        <v/>
      </c>
      <c r="O146" s="249" t="str" cm="1">
        <f t="array" aca="1" ref="O146" ca="1">IF(INDEX('Since Inception Returns'!$B$92:$AAA$92,1,A146-1)="","",IF(INDEX('Since Inception Returns'!$B$80:$AAA$80,1,A146-1)="",PRODUCT(OFFSET('Since Inception Returns'!$B$91,0,A146-2,-12),VLOOKUP("First Wealth Relative",'Since Inception Returns'!$B:$AAA,'Calendar Year Return'!A146-1,FALSE))-1,PRODUCT(OFFSET('Since Inception Returns'!$B$91,0,A146-2,-12))-1))</f>
        <v/>
      </c>
      <c r="P146" s="249" t="str" cm="1">
        <f t="array" aca="1" ref="P146" ca="1">IF(INDEX('Since Inception Returns'!$B$80:$AAA$80,1,A146-1)="","",IF(INDEX('Since Inception Returns'!$B$68:$AAA$68,1,A146-1)="",PRODUCT(OFFSET('Since Inception Returns'!$B$79,0,A146-2,-12),VLOOKUP("First Wealth Relative",'Since Inception Returns'!$B:$AAA,'Calendar Year Return'!A146-1,FALSE))-1,PRODUCT(OFFSET('Since Inception Returns'!$B$79,0,A146-2,-12))-1))</f>
        <v/>
      </c>
      <c r="Q146" s="249" t="str" cm="1">
        <f t="array" aca="1" ref="Q146" ca="1">IF(INDEX('Since Inception Returns'!$B$68:$AAA$68,1,A146-1)="","",IF(INDEX('Since Inception Returns'!$B$56:$AAA$56,1,A146-1)="",PRODUCT(OFFSET('Since Inception Returns'!$B$67,0,A146-2,-12),VLOOKUP("First Wealth Relative",'Since Inception Returns'!$B:$AAA,'Calendar Year Return'!A146-1,FALSE))-1,PRODUCT(OFFSET('Since Inception Returns'!$B$67,0,A146-2,-12))-1))</f>
        <v/>
      </c>
    </row>
    <row r="147" spans="1:17" hidden="1">
      <c r="A147" s="230"/>
      <c r="B147" s="230">
        <v>84</v>
      </c>
      <c r="C147" s="238" t="s">
        <v>297</v>
      </c>
      <c r="D147" s="91" t="s">
        <v>298</v>
      </c>
      <c r="E147" s="229" t="s">
        <v>96</v>
      </c>
      <c r="F147" s="249" cm="1">
        <f t="array" aca="1" ref="F147" ca="1">IF(INDEX('Since Inception (BM)'!$B$188:$AAA$188,1,B147-1)="",PRODUCT(OFFSET('Since Inception (BM)'!$B$199,0,B147-2,-12),VLOOKUP("First Wealth Relative",'Since Inception (BM)'!$B:$AAA,'Calendar Year Return'!B147-1,FALSE))-1,PRODUCT(OFFSET('Since Inception (BM)'!$B$199,0,B147-2,-12))-1)</f>
        <v>0.30915815621643894</v>
      </c>
      <c r="G147" s="249" t="str" cm="1">
        <f t="array" aca="1" ref="G147" ca="1">IF(INDEX('Since Inception (BM)'!$B$188:$AAA$188,1,B147-1)="","",IF(INDEX('Since Inception (BM)'!$B$176:$AAA$176,1,B147-1)="",PRODUCT(OFFSET('Since Inception (BM)'!$B$187,0,B147-2,-12),VLOOKUP("First Wealth Relative",'Since Inception (BM)'!$B:$AAA,'Calendar Year Return'!B147-1,FALSE))-1,PRODUCT(OFFSET('Since Inception (BM)'!$B$187,0,B147-2,-12))-1))</f>
        <v/>
      </c>
      <c r="H147" s="249" t="str" cm="1">
        <f t="array" aca="1" ref="H147" ca="1">IF(INDEX('Since Inception (BM)'!$B$176:$AAA$176,1,B147-1)="","",IF(INDEX('Since Inception (BM)'!$B$164:$AAA$164,1,B147-1)="",PRODUCT(OFFSET('Since Inception (BM)'!$B$175,0,B147-2,-12),VLOOKUP("First Wealth Relative",'Since Inception (BM)'!$B:$AAA,'Calendar Year Return'!B147-1,FALSE))-1,PRODUCT(OFFSET('Since Inception (BM)'!$B$175,0,B147-2,-12))-1))</f>
        <v/>
      </c>
      <c r="I147" s="249" t="str" cm="1">
        <f t="array" aca="1" ref="I147" ca="1">IF(INDEX('Since Inception (BM)'!$B$164:$AAA$164,1,B147-1)="","",IF(INDEX('Since Inception (BM)'!$B$152:$AAA$152,1,B147-1)="",PRODUCT(OFFSET('Since Inception (BM)'!$B$163,0,B147-2,-12),VLOOKUP("First Wealth Relative",'Since Inception (BM)'!$B:$AAA,'Calendar Year Return'!B147-1,FALSE))-1,PRODUCT(OFFSET('Since Inception (BM)'!$B$163,0,B147-2,-12))-1))</f>
        <v/>
      </c>
      <c r="J147" s="249" t="str" cm="1">
        <f t="array" aca="1" ref="J147" ca="1">IF(INDEX('Since Inception (BM)'!$B$152:$AAA$152,1,B147-1)="","",IF(INDEX('Since Inception (BM)'!$B$140:$AAA$140,1,B147-1)="",PRODUCT(OFFSET('Since Inception (BM)'!$B$151,0,B147-2,-12),VLOOKUP("First Wealth Relative",'Since Inception (BM)'!$B:$AAA,'Calendar Year Return'!B147-1,FALSE))-1,PRODUCT(OFFSET('Since Inception (BM)'!$B$151,0,B147-2,-12))-1))</f>
        <v/>
      </c>
      <c r="K147" s="249" t="str" cm="1">
        <f t="array" aca="1" ref="K147" ca="1">IF(INDEX('Since Inception (BM)'!$B$140:$AAA$140,1,B147-1)="","",IF(INDEX('Since Inception (BM)'!$B$128:$AAA$128,1,B147-1)="",PRODUCT(OFFSET('Since Inception (BM)'!$B$139,0,B147-2,-12),VLOOKUP("First Wealth Relative",'Since Inception (BM)'!$B:$AAA,'Calendar Year Return'!B147-1,FALSE))-1,PRODUCT(OFFSET('Since Inception (BM)'!$B$139,0,B147-2,-12))-1))</f>
        <v/>
      </c>
      <c r="L147" s="249" t="str" cm="1">
        <f t="array" aca="1" ref="L147" ca="1">IF(INDEX('Since Inception (BM)'!$B$128:$AAA$128,1,B147-1)="","",IF(INDEX('Since Inception (BM)'!$B$116:$AAA$116,1,B147-1)="",PRODUCT(OFFSET('Since Inception (BM)'!$B$127,0,B147-2,-12),VLOOKUP("First Wealth Relative",'Since Inception (BM)'!$B:$AAA,'Calendar Year Return'!B147-1,FALSE))-1,PRODUCT(OFFSET('Since Inception (BM)'!$B$127,0,B147-2,-12))-1))</f>
        <v/>
      </c>
      <c r="M147" s="249" t="str" cm="1">
        <f t="array" aca="1" ref="M147" ca="1">IF(INDEX('Since Inception (BM)'!$B$116:$AAA$116,1,B147-1)="","",IF(INDEX('Since Inception (BM)'!$B$104:$AAA$104,1,B147-1)="",PRODUCT(OFFSET('Since Inception (BM)'!$B$115,0,B147-2,-12),VLOOKUP("First Wealth Relative",'Since Inception (BM)'!$B:$AAA,'Calendar Year Return'!B147-1,FALSE))-1,PRODUCT(OFFSET('Since Inception (BM)'!$B$115,0,B147-2,-12))-1))</f>
        <v/>
      </c>
      <c r="N147" s="249" t="str" cm="1">
        <f t="array" aca="1" ref="N147" ca="1">IF(INDEX('Since Inception (BM)'!$B$104:$AAA$104,1,B147-1)="","",IF(INDEX('Since Inception (BM)'!$B$92:$AAA$92,1,B147-1)="",PRODUCT(OFFSET('Since Inception (BM)'!$B$103,0,B147-2,-12),VLOOKUP("First Wealth Relative",'Since Inception (BM)'!$B:$AAA,'Calendar Year Return'!B147-1,FALSE))-1,PRODUCT(OFFSET('Since Inception (BM)'!$B$103,0,B147-2,-12))-1))</f>
        <v/>
      </c>
      <c r="O147" s="249" t="str" cm="1">
        <f t="array" aca="1" ref="O147" ca="1">IF(INDEX('Since Inception (BM)'!$B$92:$AAA$92,1,B147-1)="","",IF(INDEX('Since Inception (BM)'!$B$80:$AAA$80,1,B147-1)="",PRODUCT(OFFSET('Since Inception (BM)'!$B$91,0,B147-2,-12),VLOOKUP("First Wealth Relative",'Since Inception (BM)'!$B:$AAA,'Calendar Year Return'!B147-1,FALSE))-1,PRODUCT(OFFSET('Since Inception (BM)'!$B$91,0,B147-2,-12))-1))</f>
        <v/>
      </c>
      <c r="P147" s="249" t="str" cm="1">
        <f t="array" aca="1" ref="P147" ca="1">IF(INDEX('Since Inception (BM)'!$B$80:$AAA$80,1,B147-1)="","",IF(INDEX('Since Inception (BM)'!$B$68:$AAA$68,1,B147-1)="",PRODUCT(OFFSET('Since Inception (BM)'!$B$79,0,B147-2,-12),VLOOKUP("First Wealth Relative",'Since Inception (BM)'!$B:$AAA,'Calendar Year Return'!B147-1,FALSE))-1,PRODUCT(OFFSET('Since Inception (BM)'!$B$79,0,B147-2,-12))-1))</f>
        <v/>
      </c>
      <c r="Q147" s="249" t="str" cm="1">
        <f t="array" aca="1" ref="Q147" ca="1">IF(INDEX('Since Inception (BM)'!$B$68:$AAA$68,1,B147-1)="","",IF(INDEX('Since Inception (BM)'!$B$56:$AAA$56,1,B147-1)="",PRODUCT(OFFSET('Since Inception (BM)'!$B$67,0,B147-2,-12),VLOOKUP("First Wealth Relative",'Since Inception (BM)'!$B:$AAA,'Calendar Year Return'!B147-1,FALSE))-1,PRODUCT(OFFSET('Since Inception (BM)'!$B$67,0,B147-2,-12))-1))</f>
        <v/>
      </c>
    </row>
    <row r="148" spans="1:17" hidden="1">
      <c r="A148" s="184">
        <v>84</v>
      </c>
      <c r="B148" s="184"/>
      <c r="C148" s="238" t="s">
        <v>300</v>
      </c>
      <c r="D148" s="91" t="s">
        <v>301</v>
      </c>
      <c r="E148" s="91" t="s">
        <v>302</v>
      </c>
      <c r="F148" s="249" cm="1">
        <f t="array" aca="1" ref="F148" ca="1">IF(INDEX('Since Inception Returns'!$B$188:$AAA$188,1,A148-1)="",PRODUCT(OFFSET('Since Inception Returns'!$B$199,0,A148-2,-12),VLOOKUP("First Wealth Relative",'Since Inception Returns'!$B:$AAA,'Calendar Year Return'!A148-1,FALSE))-1,PRODUCT(OFFSET('Since Inception Returns'!$B$199,0,A148-2,-12))-1)</f>
        <v>-7.5370033295572125E-2</v>
      </c>
      <c r="G148" s="249" t="str" cm="1">
        <f t="array" aca="1" ref="G148" ca="1">IF(INDEX('Since Inception Returns'!$B$188:$AAA$188,1,A148-1)="","",IF(INDEX('Since Inception Returns'!$B$176:$AAA$176,1,A148-1)="",PRODUCT(OFFSET('Since Inception Returns'!$B$187,0,A148-2,-12),VLOOKUP("First Wealth Relative",'Since Inception Returns'!$B:$AAA,'Calendar Year Return'!A148-1,FALSE))-1,PRODUCT(OFFSET('Since Inception Returns'!$B$187,0,A148-2,-12))-1))</f>
        <v/>
      </c>
      <c r="H148" s="249" t="str" cm="1">
        <f t="array" aca="1" ref="H148" ca="1">IF(INDEX('Since Inception Returns'!$B$176:$AAA$176,1,A148-1)="","",IF(INDEX('Since Inception Returns'!$B$164:$AAA$164,1,A148-1)="",PRODUCT(OFFSET('Since Inception Returns'!$B$175,0,A148-2,-12),VLOOKUP("First Wealth Relative",'Since Inception Returns'!$B:$AAA,'Calendar Year Return'!A148-1,FALSE))-1,PRODUCT(OFFSET('Since Inception Returns'!$B$175,0,A148-2,-12))-1))</f>
        <v/>
      </c>
      <c r="I148" s="249" t="str" cm="1">
        <f t="array" aca="1" ref="I148" ca="1">IF(INDEX('Since Inception Returns'!$B$164:$AAA$164,1,A148-1)="","",IF(INDEX('Since Inception Returns'!$B$152:$AAA$152,1,A148-1)="",PRODUCT(OFFSET('Since Inception Returns'!$B$163,0,A148-2,-12),VLOOKUP("First Wealth Relative",'Since Inception Returns'!$B:$AAA,'Calendar Year Return'!A148-1,FALSE))-1,PRODUCT(OFFSET('Since Inception Returns'!$B$163,0,A148-2,-12))-1))</f>
        <v/>
      </c>
      <c r="J148" s="249" t="str" cm="1">
        <f t="array" aca="1" ref="J148" ca="1">IF(INDEX('Since Inception Returns'!$B$152:$AAA$152,1,A148-1)="","",IF(INDEX('Since Inception Returns'!$B$140:$AAA$140,1,A148-1)="",PRODUCT(OFFSET('Since Inception Returns'!$B$151,0,A148-2,-12),VLOOKUP("First Wealth Relative",'Since Inception Returns'!$B:$AAA,'Calendar Year Return'!A148-1,FALSE))-1,PRODUCT(OFFSET('Since Inception Returns'!$B$151,0,A148-2,-12))-1))</f>
        <v/>
      </c>
      <c r="K148" s="249" t="str" cm="1">
        <f t="array" aca="1" ref="K148" ca="1">IF(INDEX('Since Inception Returns'!$B$140:$AAA$140,1,A148-1)="","",IF(INDEX('Since Inception Returns'!$B$128:$AAA$128,1,A148-1)="",PRODUCT(OFFSET('Since Inception Returns'!$B$139,0,A148-2,-12),VLOOKUP("First Wealth Relative",'Since Inception Returns'!$B:$AAA,'Calendar Year Return'!A148-1,FALSE))-1,PRODUCT(OFFSET('Since Inception Returns'!$B$139,0,A148-2,-12))-1))</f>
        <v/>
      </c>
      <c r="L148" s="249" t="str" cm="1">
        <f t="array" aca="1" ref="L148" ca="1">IF(INDEX('Since Inception Returns'!$B$128:$AAA$128,1,A148-1)="","",IF(INDEX('Since Inception Returns'!$B$116:$AAA$116,1,A148-1)="",PRODUCT(OFFSET('Since Inception Returns'!$B$127,0,A148-2,-12),VLOOKUP("First Wealth Relative",'Since Inception Returns'!$B:$AAA,'Calendar Year Return'!A148-1,FALSE))-1,PRODUCT(OFFSET('Since Inception Returns'!$B$127,0,A148-2,-12))-1))</f>
        <v/>
      </c>
      <c r="M148" s="249" t="str" cm="1">
        <f t="array" aca="1" ref="M148" ca="1">IF(INDEX('Since Inception Returns'!$B$116:$AAA$116,1,A148-1)="","",IF(INDEX('Since Inception Returns'!$B$104:$AAA$104,1,A148-1)="",PRODUCT(OFFSET('Since Inception Returns'!$B$115,0,A148-2,-12),VLOOKUP("First Wealth Relative",'Since Inception Returns'!$B:$AAA,'Calendar Year Return'!A148-1,FALSE))-1,PRODUCT(OFFSET('Since Inception Returns'!$B$115,0,A148-2,-12))-1))</f>
        <v/>
      </c>
      <c r="N148" s="249" t="str" cm="1">
        <f t="array" aca="1" ref="N148" ca="1">IF(INDEX('Since Inception Returns'!$B$104:$AAA$104,1,A148-1)="","",IF(INDEX('Since Inception Returns'!$B$92:$AAA$92,1,A148-1)="",PRODUCT(OFFSET('Since Inception Returns'!$B$103,0,A148-2,-12),VLOOKUP("First Wealth Relative",'Since Inception Returns'!$B:$AAA,'Calendar Year Return'!A148-1,FALSE))-1,PRODUCT(OFFSET('Since Inception Returns'!$B$103,0,A148-2,-12))-1))</f>
        <v/>
      </c>
      <c r="O148" s="249" t="str" cm="1">
        <f t="array" aca="1" ref="O148" ca="1">IF(INDEX('Since Inception Returns'!$B$92:$AAA$92,1,A148-1)="","",IF(INDEX('Since Inception Returns'!$B$80:$AAA$80,1,A148-1)="",PRODUCT(OFFSET('Since Inception Returns'!$B$91,0,A148-2,-12),VLOOKUP("First Wealth Relative",'Since Inception Returns'!$B:$AAA,'Calendar Year Return'!A148-1,FALSE))-1,PRODUCT(OFFSET('Since Inception Returns'!$B$91,0,A148-2,-12))-1))</f>
        <v/>
      </c>
      <c r="P148" s="249" t="str" cm="1">
        <f t="array" aca="1" ref="P148" ca="1">IF(INDEX('Since Inception Returns'!$B$80:$AAA$80,1,A148-1)="","",IF(INDEX('Since Inception Returns'!$B$68:$AAA$68,1,A148-1)="",PRODUCT(OFFSET('Since Inception Returns'!$B$79,0,A148-2,-12),VLOOKUP("First Wealth Relative",'Since Inception Returns'!$B:$AAA,'Calendar Year Return'!A148-1,FALSE))-1,PRODUCT(OFFSET('Since Inception Returns'!$B$79,0,A148-2,-12))-1))</f>
        <v/>
      </c>
      <c r="Q148" s="249" t="str" cm="1">
        <f t="array" aca="1" ref="Q148" ca="1">IF(INDEX('Since Inception Returns'!$B$68:$AAA$68,1,A148-1)="","",IF(INDEX('Since Inception Returns'!$B$56:$AAA$56,1,A148-1)="",PRODUCT(OFFSET('Since Inception Returns'!$B$67,0,A148-2,-12),VLOOKUP("First Wealth Relative",'Since Inception Returns'!$B:$AAA,'Calendar Year Return'!A148-1,FALSE))-1,PRODUCT(OFFSET('Since Inception Returns'!$B$67,0,A148-2,-12))-1))</f>
        <v/>
      </c>
    </row>
    <row r="149" spans="1:17" hidden="1">
      <c r="A149" s="230"/>
      <c r="B149" s="230">
        <v>85</v>
      </c>
      <c r="C149" s="238" t="s">
        <v>300</v>
      </c>
      <c r="D149" s="91" t="s">
        <v>301</v>
      </c>
      <c r="E149" s="229" t="s">
        <v>303</v>
      </c>
      <c r="F149" s="249" cm="1">
        <f t="array" aca="1" ref="F149" ca="1">IF(INDEX('Since Inception (BM)'!$B$188:$AAA$188,1,B149-1)="",PRODUCT(OFFSET('Since Inception (BM)'!$B$199,0,B149-2,-12),VLOOKUP("First Wealth Relative",'Since Inception (BM)'!$B:$AAA,'Calendar Year Return'!B149-1,FALSE))-1,PRODUCT(OFFSET('Since Inception (BM)'!$B$199,0,B149-2,-12))-1)</f>
        <v>-8.5349225059835554E-2</v>
      </c>
      <c r="G149" s="249" t="str" cm="1">
        <f t="array" aca="1" ref="G149" ca="1">IF(INDEX('Since Inception (BM)'!$B$188:$AAA$188,1,B149-1)="","",IF(INDEX('Since Inception (BM)'!$B$176:$AAA$176,1,B149-1)="",PRODUCT(OFFSET('Since Inception (BM)'!$B$187,0,B149-2,-12),VLOOKUP("First Wealth Relative",'Since Inception (BM)'!$B:$AAA,'Calendar Year Return'!B149-1,FALSE))-1,PRODUCT(OFFSET('Since Inception (BM)'!$B$187,0,B149-2,-12))-1))</f>
        <v/>
      </c>
      <c r="H149" s="249" t="str" cm="1">
        <f t="array" aca="1" ref="H149" ca="1">IF(INDEX('Since Inception (BM)'!$B$176:$AAA$176,1,B149-1)="","",IF(INDEX('Since Inception (BM)'!$B$164:$AAA$164,1,B149-1)="",PRODUCT(OFFSET('Since Inception (BM)'!$B$175,0,B149-2,-12),VLOOKUP("First Wealth Relative",'Since Inception (BM)'!$B:$AAA,'Calendar Year Return'!B149-1,FALSE))-1,PRODUCT(OFFSET('Since Inception (BM)'!$B$175,0,B149-2,-12))-1))</f>
        <v/>
      </c>
      <c r="I149" s="249" t="str" cm="1">
        <f t="array" aca="1" ref="I149" ca="1">IF(INDEX('Since Inception (BM)'!$B$164:$AAA$164,1,B149-1)="","",IF(INDEX('Since Inception (BM)'!$B$152:$AAA$152,1,B149-1)="",PRODUCT(OFFSET('Since Inception (BM)'!$B$163,0,B149-2,-12),VLOOKUP("First Wealth Relative",'Since Inception (BM)'!$B:$AAA,'Calendar Year Return'!B149-1,FALSE))-1,PRODUCT(OFFSET('Since Inception (BM)'!$B$163,0,B149-2,-12))-1))</f>
        <v/>
      </c>
      <c r="J149" s="249" t="str" cm="1">
        <f t="array" aca="1" ref="J149" ca="1">IF(INDEX('Since Inception (BM)'!$B$152:$AAA$152,1,B149-1)="","",IF(INDEX('Since Inception (BM)'!$B$140:$AAA$140,1,B149-1)="",PRODUCT(OFFSET('Since Inception (BM)'!$B$151,0,B149-2,-12),VLOOKUP("First Wealth Relative",'Since Inception (BM)'!$B:$AAA,'Calendar Year Return'!B149-1,FALSE))-1,PRODUCT(OFFSET('Since Inception (BM)'!$B$151,0,B149-2,-12))-1))</f>
        <v/>
      </c>
      <c r="K149" s="249" t="str" cm="1">
        <f t="array" aca="1" ref="K149" ca="1">IF(INDEX('Since Inception (BM)'!$B$140:$AAA$140,1,B149-1)="","",IF(INDEX('Since Inception (BM)'!$B$128:$AAA$128,1,B149-1)="",PRODUCT(OFFSET('Since Inception (BM)'!$B$139,0,B149-2,-12),VLOOKUP("First Wealth Relative",'Since Inception (BM)'!$B:$AAA,'Calendar Year Return'!B149-1,FALSE))-1,PRODUCT(OFFSET('Since Inception (BM)'!$B$139,0,B149-2,-12))-1))</f>
        <v/>
      </c>
      <c r="L149" s="249" t="str" cm="1">
        <f t="array" aca="1" ref="L149" ca="1">IF(INDEX('Since Inception (BM)'!$B$128:$AAA$128,1,B149-1)="","",IF(INDEX('Since Inception (BM)'!$B$116:$AAA$116,1,B149-1)="",PRODUCT(OFFSET('Since Inception (BM)'!$B$127,0,B149-2,-12),VLOOKUP("First Wealth Relative",'Since Inception (BM)'!$B:$AAA,'Calendar Year Return'!B149-1,FALSE))-1,PRODUCT(OFFSET('Since Inception (BM)'!$B$127,0,B149-2,-12))-1))</f>
        <v/>
      </c>
      <c r="M149" s="249" t="str" cm="1">
        <f t="array" aca="1" ref="M149" ca="1">IF(INDEX('Since Inception (BM)'!$B$116:$AAA$116,1,B149-1)="","",IF(INDEX('Since Inception (BM)'!$B$104:$AAA$104,1,B149-1)="",PRODUCT(OFFSET('Since Inception (BM)'!$B$115,0,B149-2,-12),VLOOKUP("First Wealth Relative",'Since Inception (BM)'!$B:$AAA,'Calendar Year Return'!B149-1,FALSE))-1,PRODUCT(OFFSET('Since Inception (BM)'!$B$115,0,B149-2,-12))-1))</f>
        <v/>
      </c>
      <c r="N149" s="249" t="str" cm="1">
        <f t="array" aca="1" ref="N149" ca="1">IF(INDEX('Since Inception (BM)'!$B$104:$AAA$104,1,B149-1)="","",IF(INDEX('Since Inception (BM)'!$B$92:$AAA$92,1,B149-1)="",PRODUCT(OFFSET('Since Inception (BM)'!$B$103,0,B149-2,-12),VLOOKUP("First Wealth Relative",'Since Inception (BM)'!$B:$AAA,'Calendar Year Return'!B149-1,FALSE))-1,PRODUCT(OFFSET('Since Inception (BM)'!$B$103,0,B149-2,-12))-1))</f>
        <v/>
      </c>
      <c r="O149" s="249" t="str" cm="1">
        <f t="array" aca="1" ref="O149" ca="1">IF(INDEX('Since Inception (BM)'!$B$92:$AAA$92,1,B149-1)="","",IF(INDEX('Since Inception (BM)'!$B$80:$AAA$80,1,B149-1)="",PRODUCT(OFFSET('Since Inception (BM)'!$B$91,0,B149-2,-12),VLOOKUP("First Wealth Relative",'Since Inception (BM)'!$B:$AAA,'Calendar Year Return'!B149-1,FALSE))-1,PRODUCT(OFFSET('Since Inception (BM)'!$B$91,0,B149-2,-12))-1))</f>
        <v/>
      </c>
      <c r="P149" s="249" t="str" cm="1">
        <f t="array" aca="1" ref="P149" ca="1">IF(INDEX('Since Inception (BM)'!$B$80:$AAA$80,1,B149-1)="","",IF(INDEX('Since Inception (BM)'!$B$68:$AAA$68,1,B149-1)="",PRODUCT(OFFSET('Since Inception (BM)'!$B$79,0,B149-2,-12),VLOOKUP("First Wealth Relative",'Since Inception (BM)'!$B:$AAA,'Calendar Year Return'!B149-1,FALSE))-1,PRODUCT(OFFSET('Since Inception (BM)'!$B$79,0,B149-2,-12))-1))</f>
        <v/>
      </c>
      <c r="Q149" s="249" t="str" cm="1">
        <f t="array" aca="1" ref="Q149" ca="1">IF(INDEX('Since Inception (BM)'!$B$68:$AAA$68,1,B149-1)="","",IF(INDEX('Since Inception (BM)'!$B$56:$AAA$56,1,B149-1)="",PRODUCT(OFFSET('Since Inception (BM)'!$B$67,0,B149-2,-12),VLOOKUP("First Wealth Relative",'Since Inception (BM)'!$B:$AAA,'Calendar Year Return'!B149-1,FALSE))-1,PRODUCT(OFFSET('Since Inception (BM)'!$B$67,0,B149-2,-12))-1))</f>
        <v/>
      </c>
    </row>
    <row r="150" spans="1:17" hidden="1">
      <c r="A150" s="184">
        <v>85</v>
      </c>
      <c r="B150" s="184"/>
      <c r="C150" s="238" t="s">
        <v>304</v>
      </c>
      <c r="D150" s="91" t="s">
        <v>305</v>
      </c>
      <c r="E150" s="91" t="s">
        <v>306</v>
      </c>
      <c r="F150" s="249" cm="1">
        <f t="array" aca="1" ref="F150" ca="1">IF(INDEX('Since Inception Returns'!$B$188:$AAA$188,1,A150-1)="",PRODUCT(OFFSET('Since Inception Returns'!$B$199,0,A150-2,-12),VLOOKUP("First Wealth Relative",'Since Inception Returns'!$B:$AAA,'Calendar Year Return'!A150-1,FALSE))-1,PRODUCT(OFFSET('Since Inception Returns'!$B$199,0,A150-2,-12))-1)</f>
        <v>0.56137305622068578</v>
      </c>
      <c r="G150" s="249" t="str" cm="1">
        <f t="array" aca="1" ref="G150" ca="1">IF(INDEX('Since Inception Returns'!$B$188:$AAA$188,1,A150-1)="","",IF(INDEX('Since Inception Returns'!$B$176:$AAA$176,1,A150-1)="",PRODUCT(OFFSET('Since Inception Returns'!$B$187,0,A150-2,-12),VLOOKUP("First Wealth Relative",'Since Inception Returns'!$B:$AAA,'Calendar Year Return'!A150-1,FALSE))-1,PRODUCT(OFFSET('Since Inception Returns'!$B$187,0,A150-2,-12))-1))</f>
        <v/>
      </c>
      <c r="H150" s="249" t="str" cm="1">
        <f t="array" aca="1" ref="H150" ca="1">IF(INDEX('Since Inception Returns'!$B$176:$AAA$176,1,A150-1)="","",IF(INDEX('Since Inception Returns'!$B$164:$AAA$164,1,A150-1)="",PRODUCT(OFFSET('Since Inception Returns'!$B$175,0,A150-2,-12),VLOOKUP("First Wealth Relative",'Since Inception Returns'!$B:$AAA,'Calendar Year Return'!A150-1,FALSE))-1,PRODUCT(OFFSET('Since Inception Returns'!$B$175,0,A150-2,-12))-1))</f>
        <v/>
      </c>
      <c r="I150" s="249" t="str" cm="1">
        <f t="array" aca="1" ref="I150" ca="1">IF(INDEX('Since Inception Returns'!$B$164:$AAA$164,1,A150-1)="","",IF(INDEX('Since Inception Returns'!$B$152:$AAA$152,1,A150-1)="",PRODUCT(OFFSET('Since Inception Returns'!$B$163,0,A150-2,-12),VLOOKUP("First Wealth Relative",'Since Inception Returns'!$B:$AAA,'Calendar Year Return'!A150-1,FALSE))-1,PRODUCT(OFFSET('Since Inception Returns'!$B$163,0,A150-2,-12))-1))</f>
        <v/>
      </c>
      <c r="J150" s="249" t="str" cm="1">
        <f t="array" aca="1" ref="J150" ca="1">IF(INDEX('Since Inception Returns'!$B$152:$AAA$152,1,A150-1)="","",IF(INDEX('Since Inception Returns'!$B$140:$AAA$140,1,A150-1)="",PRODUCT(OFFSET('Since Inception Returns'!$B$151,0,A150-2,-12),VLOOKUP("First Wealth Relative",'Since Inception Returns'!$B:$AAA,'Calendar Year Return'!A150-1,FALSE))-1,PRODUCT(OFFSET('Since Inception Returns'!$B$151,0,A150-2,-12))-1))</f>
        <v/>
      </c>
      <c r="K150" s="249" t="str" cm="1">
        <f t="array" aca="1" ref="K150" ca="1">IF(INDEX('Since Inception Returns'!$B$140:$AAA$140,1,A150-1)="","",IF(INDEX('Since Inception Returns'!$B$128:$AAA$128,1,A150-1)="",PRODUCT(OFFSET('Since Inception Returns'!$B$139,0,A150-2,-12),VLOOKUP("First Wealth Relative",'Since Inception Returns'!$B:$AAA,'Calendar Year Return'!A150-1,FALSE))-1,PRODUCT(OFFSET('Since Inception Returns'!$B$139,0,A150-2,-12))-1))</f>
        <v/>
      </c>
      <c r="L150" s="249" t="str" cm="1">
        <f t="array" aca="1" ref="L150" ca="1">IF(INDEX('Since Inception Returns'!$B$128:$AAA$128,1,A150-1)="","",IF(INDEX('Since Inception Returns'!$B$116:$AAA$116,1,A150-1)="",PRODUCT(OFFSET('Since Inception Returns'!$B$127,0,A150-2,-12),VLOOKUP("First Wealth Relative",'Since Inception Returns'!$B:$AAA,'Calendar Year Return'!A150-1,FALSE))-1,PRODUCT(OFFSET('Since Inception Returns'!$B$127,0,A150-2,-12))-1))</f>
        <v/>
      </c>
      <c r="M150" s="249" t="str" cm="1">
        <f t="array" aca="1" ref="M150" ca="1">IF(INDEX('Since Inception Returns'!$B$116:$AAA$116,1,A150-1)="","",IF(INDEX('Since Inception Returns'!$B$104:$AAA$104,1,A150-1)="",PRODUCT(OFFSET('Since Inception Returns'!$B$115,0,A150-2,-12),VLOOKUP("First Wealth Relative",'Since Inception Returns'!$B:$AAA,'Calendar Year Return'!A150-1,FALSE))-1,PRODUCT(OFFSET('Since Inception Returns'!$B$115,0,A150-2,-12))-1))</f>
        <v/>
      </c>
      <c r="N150" s="249" t="str" cm="1">
        <f t="array" aca="1" ref="N150" ca="1">IF(INDEX('Since Inception Returns'!$B$104:$AAA$104,1,A150-1)="","",IF(INDEX('Since Inception Returns'!$B$92:$AAA$92,1,A150-1)="",PRODUCT(OFFSET('Since Inception Returns'!$B$103,0,A150-2,-12),VLOOKUP("First Wealth Relative",'Since Inception Returns'!$B:$AAA,'Calendar Year Return'!A150-1,FALSE))-1,PRODUCT(OFFSET('Since Inception Returns'!$B$103,0,A150-2,-12))-1))</f>
        <v/>
      </c>
      <c r="O150" s="249" t="str" cm="1">
        <f t="array" aca="1" ref="O150" ca="1">IF(INDEX('Since Inception Returns'!$B$92:$AAA$92,1,A150-1)="","",IF(INDEX('Since Inception Returns'!$B$80:$AAA$80,1,A150-1)="",PRODUCT(OFFSET('Since Inception Returns'!$B$91,0,A150-2,-12),VLOOKUP("First Wealth Relative",'Since Inception Returns'!$B:$AAA,'Calendar Year Return'!A150-1,FALSE))-1,PRODUCT(OFFSET('Since Inception Returns'!$B$91,0,A150-2,-12))-1))</f>
        <v/>
      </c>
      <c r="P150" s="249" t="str" cm="1">
        <f t="array" aca="1" ref="P150" ca="1">IF(INDEX('Since Inception Returns'!$B$80:$AAA$80,1,A150-1)="","",IF(INDEX('Since Inception Returns'!$B$68:$AAA$68,1,A150-1)="",PRODUCT(OFFSET('Since Inception Returns'!$B$79,0,A150-2,-12),VLOOKUP("First Wealth Relative",'Since Inception Returns'!$B:$AAA,'Calendar Year Return'!A150-1,FALSE))-1,PRODUCT(OFFSET('Since Inception Returns'!$B$79,0,A150-2,-12))-1))</f>
        <v/>
      </c>
      <c r="Q150" s="249" t="str" cm="1">
        <f t="array" aca="1" ref="Q150" ca="1">IF(INDEX('Since Inception Returns'!$B$68:$AAA$68,1,A150-1)="","",IF(INDEX('Since Inception Returns'!$B$56:$AAA$56,1,A150-1)="",PRODUCT(OFFSET('Since Inception Returns'!$B$67,0,A150-2,-12),VLOOKUP("First Wealth Relative",'Since Inception Returns'!$B:$AAA,'Calendar Year Return'!A150-1,FALSE))-1,PRODUCT(OFFSET('Since Inception Returns'!$B$67,0,A150-2,-12))-1))</f>
        <v/>
      </c>
    </row>
    <row r="151" spans="1:17" hidden="1">
      <c r="A151" s="230"/>
      <c r="B151" s="230">
        <v>86</v>
      </c>
      <c r="C151" s="238" t="s">
        <v>304</v>
      </c>
      <c r="D151" s="91" t="s">
        <v>305</v>
      </c>
      <c r="E151" s="229" t="s">
        <v>110</v>
      </c>
      <c r="F151" s="249" cm="1">
        <f t="array" aca="1" ref="F151" ca="1">IF(INDEX('Since Inception (BM)'!$B$188:$AAA$188,1,B151-1)="",PRODUCT(OFFSET('Since Inception (BM)'!$B$199,0,B151-2,-12),VLOOKUP("First Wealth Relative",'Since Inception (BM)'!$B:$AAA,'Calendar Year Return'!B151-1,FALSE))-1,PRODUCT(OFFSET('Since Inception (BM)'!$B$199,0,B151-2,-12))-1)</f>
        <v>0.12688361246700697</v>
      </c>
      <c r="G151" s="249" t="str" cm="1">
        <f t="array" aca="1" ref="G151" ca="1">IF(INDEX('Since Inception (BM)'!$B$188:$AAA$188,1,B151-1)="","",IF(INDEX('Since Inception (BM)'!$B$176:$AAA$176,1,B151-1)="",PRODUCT(OFFSET('Since Inception (BM)'!$B$187,0,B151-2,-12),VLOOKUP("First Wealth Relative",'Since Inception (BM)'!$B:$AAA,'Calendar Year Return'!B151-1,FALSE))-1,PRODUCT(OFFSET('Since Inception (BM)'!$B$187,0,B151-2,-12))-1))</f>
        <v/>
      </c>
      <c r="H151" s="249" t="str" cm="1">
        <f t="array" aca="1" ref="H151" ca="1">IF(INDEX('Since Inception (BM)'!$B$176:$AAA$176,1,B151-1)="","",IF(INDEX('Since Inception (BM)'!$B$164:$AAA$164,1,B151-1)="",PRODUCT(OFFSET('Since Inception (BM)'!$B$175,0,B151-2,-12),VLOOKUP("First Wealth Relative",'Since Inception (BM)'!$B:$AAA,'Calendar Year Return'!B151-1,FALSE))-1,PRODUCT(OFFSET('Since Inception (BM)'!$B$175,0,B151-2,-12))-1))</f>
        <v/>
      </c>
      <c r="I151" s="249" t="str" cm="1">
        <f t="array" aca="1" ref="I151" ca="1">IF(INDEX('Since Inception (BM)'!$B$164:$AAA$164,1,B151-1)="","",IF(INDEX('Since Inception (BM)'!$B$152:$AAA$152,1,B151-1)="",PRODUCT(OFFSET('Since Inception (BM)'!$B$163,0,B151-2,-12),VLOOKUP("First Wealth Relative",'Since Inception (BM)'!$B:$AAA,'Calendar Year Return'!B151-1,FALSE))-1,PRODUCT(OFFSET('Since Inception (BM)'!$B$163,0,B151-2,-12))-1))</f>
        <v/>
      </c>
      <c r="J151" s="249" t="str" cm="1">
        <f t="array" aca="1" ref="J151" ca="1">IF(INDEX('Since Inception (BM)'!$B$152:$AAA$152,1,B151-1)="","",IF(INDEX('Since Inception (BM)'!$B$140:$AAA$140,1,B151-1)="",PRODUCT(OFFSET('Since Inception (BM)'!$B$151,0,B151-2,-12),VLOOKUP("First Wealth Relative",'Since Inception (BM)'!$B:$AAA,'Calendar Year Return'!B151-1,FALSE))-1,PRODUCT(OFFSET('Since Inception (BM)'!$B$151,0,B151-2,-12))-1))</f>
        <v/>
      </c>
      <c r="K151" s="249" t="str" cm="1">
        <f t="array" aca="1" ref="K151" ca="1">IF(INDEX('Since Inception (BM)'!$B$140:$AAA$140,1,B151-1)="","",IF(INDEX('Since Inception (BM)'!$B$128:$AAA$128,1,B151-1)="",PRODUCT(OFFSET('Since Inception (BM)'!$B$139,0,B151-2,-12),VLOOKUP("First Wealth Relative",'Since Inception (BM)'!$B:$AAA,'Calendar Year Return'!B151-1,FALSE))-1,PRODUCT(OFFSET('Since Inception (BM)'!$B$139,0,B151-2,-12))-1))</f>
        <v/>
      </c>
      <c r="L151" s="249" t="str" cm="1">
        <f t="array" aca="1" ref="L151" ca="1">IF(INDEX('Since Inception (BM)'!$B$128:$AAA$128,1,B151-1)="","",IF(INDEX('Since Inception (BM)'!$B$116:$AAA$116,1,B151-1)="",PRODUCT(OFFSET('Since Inception (BM)'!$B$127,0,B151-2,-12),VLOOKUP("First Wealth Relative",'Since Inception (BM)'!$B:$AAA,'Calendar Year Return'!B151-1,FALSE))-1,PRODUCT(OFFSET('Since Inception (BM)'!$B$127,0,B151-2,-12))-1))</f>
        <v/>
      </c>
      <c r="M151" s="249" t="str" cm="1">
        <f t="array" aca="1" ref="M151" ca="1">IF(INDEX('Since Inception (BM)'!$B$116:$AAA$116,1,B151-1)="","",IF(INDEX('Since Inception (BM)'!$B$104:$AAA$104,1,B151-1)="",PRODUCT(OFFSET('Since Inception (BM)'!$B$115,0,B151-2,-12),VLOOKUP("First Wealth Relative",'Since Inception (BM)'!$B:$AAA,'Calendar Year Return'!B151-1,FALSE))-1,PRODUCT(OFFSET('Since Inception (BM)'!$B$115,0,B151-2,-12))-1))</f>
        <v/>
      </c>
      <c r="N151" s="249" t="str" cm="1">
        <f t="array" aca="1" ref="N151" ca="1">IF(INDEX('Since Inception (BM)'!$B$104:$AAA$104,1,B151-1)="","",IF(INDEX('Since Inception (BM)'!$B$92:$AAA$92,1,B151-1)="",PRODUCT(OFFSET('Since Inception (BM)'!$B$103,0,B151-2,-12),VLOOKUP("First Wealth Relative",'Since Inception (BM)'!$B:$AAA,'Calendar Year Return'!B151-1,FALSE))-1,PRODUCT(OFFSET('Since Inception (BM)'!$B$103,0,B151-2,-12))-1))</f>
        <v/>
      </c>
      <c r="O151" s="249" t="str" cm="1">
        <f t="array" aca="1" ref="O151" ca="1">IF(INDEX('Since Inception (BM)'!$B$92:$AAA$92,1,B151-1)="","",IF(INDEX('Since Inception (BM)'!$B$80:$AAA$80,1,B151-1)="",PRODUCT(OFFSET('Since Inception (BM)'!$B$91,0,B151-2,-12),VLOOKUP("First Wealth Relative",'Since Inception (BM)'!$B:$AAA,'Calendar Year Return'!B151-1,FALSE))-1,PRODUCT(OFFSET('Since Inception (BM)'!$B$91,0,B151-2,-12))-1))</f>
        <v/>
      </c>
      <c r="P151" s="249" t="str" cm="1">
        <f t="array" aca="1" ref="P151" ca="1">IF(INDEX('Since Inception (BM)'!$B$80:$AAA$80,1,B151-1)="","",IF(INDEX('Since Inception (BM)'!$B$68:$AAA$68,1,B151-1)="",PRODUCT(OFFSET('Since Inception (BM)'!$B$79,0,B151-2,-12),VLOOKUP("First Wealth Relative",'Since Inception (BM)'!$B:$AAA,'Calendar Year Return'!B151-1,FALSE))-1,PRODUCT(OFFSET('Since Inception (BM)'!$B$79,0,B151-2,-12))-1))</f>
        <v/>
      </c>
      <c r="Q151" s="249" t="str" cm="1">
        <f t="array" aca="1" ref="Q151" ca="1">IF(INDEX('Since Inception (BM)'!$B$68:$AAA$68,1,B151-1)="","",IF(INDEX('Since Inception (BM)'!$B$56:$AAA$56,1,B151-1)="",PRODUCT(OFFSET('Since Inception (BM)'!$B$67,0,B151-2,-12),VLOOKUP("First Wealth Relative",'Since Inception (BM)'!$B:$AAA,'Calendar Year Return'!B151-1,FALSE))-1,PRODUCT(OFFSET('Since Inception (BM)'!$B$67,0,B151-2,-12))-1))</f>
        <v/>
      </c>
    </row>
    <row r="152" spans="1:17" hidden="1">
      <c r="A152" s="184">
        <v>86</v>
      </c>
      <c r="B152" s="184"/>
      <c r="C152" s="238" t="s">
        <v>307</v>
      </c>
      <c r="D152" s="91" t="s">
        <v>308</v>
      </c>
      <c r="E152" s="91" t="s">
        <v>309</v>
      </c>
      <c r="F152" s="249" cm="1">
        <f t="array" aca="1" ref="F152" ca="1">IF(INDEX('Since Inception Returns'!$B$188:$AAA$188,1,A152-1)="",PRODUCT(OFFSET('Since Inception Returns'!$B$199,0,A152-2,-12),VLOOKUP("First Wealth Relative",'Since Inception Returns'!$B:$AAA,'Calendar Year Return'!A152-1,FALSE))-1,PRODUCT(OFFSET('Since Inception Returns'!$B$199,0,A152-2,-12))-1)</f>
        <v>0.17517700014377335</v>
      </c>
      <c r="G152" s="249" t="str" cm="1">
        <f t="array" aca="1" ref="G152" ca="1">IF(INDEX('Since Inception Returns'!$B$188:$AAA$188,1,A152-1)="","",IF(INDEX('Since Inception Returns'!$B$176:$AAA$176,1,A152-1)="",PRODUCT(OFFSET('Since Inception Returns'!$B$187,0,A152-2,-12),VLOOKUP("First Wealth Relative",'Since Inception Returns'!$B:$AAA,'Calendar Year Return'!A152-1,FALSE))-1,PRODUCT(OFFSET('Since Inception Returns'!$B$187,0,A152-2,-12))-1))</f>
        <v/>
      </c>
      <c r="H152" s="249" t="str" cm="1">
        <f t="array" aca="1" ref="H152" ca="1">IF(INDEX('Since Inception Returns'!$B$176:$AAA$176,1,A152-1)="","",IF(INDEX('Since Inception Returns'!$B$164:$AAA$164,1,A152-1)="",PRODUCT(OFFSET('Since Inception Returns'!$B$175,0,A152-2,-12),VLOOKUP("First Wealth Relative",'Since Inception Returns'!$B:$AAA,'Calendar Year Return'!A152-1,FALSE))-1,PRODUCT(OFFSET('Since Inception Returns'!$B$175,0,A152-2,-12))-1))</f>
        <v/>
      </c>
      <c r="I152" s="249" t="str" cm="1">
        <f t="array" aca="1" ref="I152" ca="1">IF(INDEX('Since Inception Returns'!$B$164:$AAA$164,1,A152-1)="","",IF(INDEX('Since Inception Returns'!$B$152:$AAA$152,1,A152-1)="",PRODUCT(OFFSET('Since Inception Returns'!$B$163,0,A152-2,-12),VLOOKUP("First Wealth Relative",'Since Inception Returns'!$B:$AAA,'Calendar Year Return'!A152-1,FALSE))-1,PRODUCT(OFFSET('Since Inception Returns'!$B$163,0,A152-2,-12))-1))</f>
        <v/>
      </c>
      <c r="J152" s="249" t="str" cm="1">
        <f t="array" aca="1" ref="J152" ca="1">IF(INDEX('Since Inception Returns'!$B$152:$AAA$152,1,A152-1)="","",IF(INDEX('Since Inception Returns'!$B$140:$AAA$140,1,A152-1)="",PRODUCT(OFFSET('Since Inception Returns'!$B$151,0,A152-2,-12),VLOOKUP("First Wealth Relative",'Since Inception Returns'!$B:$AAA,'Calendar Year Return'!A152-1,FALSE))-1,PRODUCT(OFFSET('Since Inception Returns'!$B$151,0,A152-2,-12))-1))</f>
        <v/>
      </c>
      <c r="K152" s="249" t="str" cm="1">
        <f t="array" aca="1" ref="K152" ca="1">IF(INDEX('Since Inception Returns'!$B$140:$AAA$140,1,A152-1)="","",IF(INDEX('Since Inception Returns'!$B$128:$AAA$128,1,A152-1)="",PRODUCT(OFFSET('Since Inception Returns'!$B$139,0,A152-2,-12),VLOOKUP("First Wealth Relative",'Since Inception Returns'!$B:$AAA,'Calendar Year Return'!A152-1,FALSE))-1,PRODUCT(OFFSET('Since Inception Returns'!$B$139,0,A152-2,-12))-1))</f>
        <v/>
      </c>
      <c r="L152" s="249" t="str" cm="1">
        <f t="array" aca="1" ref="L152" ca="1">IF(INDEX('Since Inception Returns'!$B$128:$AAA$128,1,A152-1)="","",IF(INDEX('Since Inception Returns'!$B$116:$AAA$116,1,A152-1)="",PRODUCT(OFFSET('Since Inception Returns'!$B$127,0,A152-2,-12),VLOOKUP("First Wealth Relative",'Since Inception Returns'!$B:$AAA,'Calendar Year Return'!A152-1,FALSE))-1,PRODUCT(OFFSET('Since Inception Returns'!$B$127,0,A152-2,-12))-1))</f>
        <v/>
      </c>
      <c r="M152" s="249" t="str" cm="1">
        <f t="array" aca="1" ref="M152" ca="1">IF(INDEX('Since Inception Returns'!$B$116:$AAA$116,1,A152-1)="","",IF(INDEX('Since Inception Returns'!$B$104:$AAA$104,1,A152-1)="",PRODUCT(OFFSET('Since Inception Returns'!$B$115,0,A152-2,-12),VLOOKUP("First Wealth Relative",'Since Inception Returns'!$B:$AAA,'Calendar Year Return'!A152-1,FALSE))-1,PRODUCT(OFFSET('Since Inception Returns'!$B$115,0,A152-2,-12))-1))</f>
        <v/>
      </c>
      <c r="N152" s="249" t="str" cm="1">
        <f t="array" aca="1" ref="N152" ca="1">IF(INDEX('Since Inception Returns'!$B$104:$AAA$104,1,A152-1)="","",IF(INDEX('Since Inception Returns'!$B$92:$AAA$92,1,A152-1)="",PRODUCT(OFFSET('Since Inception Returns'!$B$103,0,A152-2,-12),VLOOKUP("First Wealth Relative",'Since Inception Returns'!$B:$AAA,'Calendar Year Return'!A152-1,FALSE))-1,PRODUCT(OFFSET('Since Inception Returns'!$B$103,0,A152-2,-12))-1))</f>
        <v/>
      </c>
      <c r="O152" s="249" t="str" cm="1">
        <f t="array" aca="1" ref="O152" ca="1">IF(INDEX('Since Inception Returns'!$B$92:$AAA$92,1,A152-1)="","",IF(INDEX('Since Inception Returns'!$B$80:$AAA$80,1,A152-1)="",PRODUCT(OFFSET('Since Inception Returns'!$B$91,0,A152-2,-12),VLOOKUP("First Wealth Relative",'Since Inception Returns'!$B:$AAA,'Calendar Year Return'!A152-1,FALSE))-1,PRODUCT(OFFSET('Since Inception Returns'!$B$91,0,A152-2,-12))-1))</f>
        <v/>
      </c>
      <c r="P152" s="249" t="str" cm="1">
        <f t="array" aca="1" ref="P152" ca="1">IF(INDEX('Since Inception Returns'!$B$80:$AAA$80,1,A152-1)="","",IF(INDEX('Since Inception Returns'!$B$68:$AAA$68,1,A152-1)="",PRODUCT(OFFSET('Since Inception Returns'!$B$79,0,A152-2,-12),VLOOKUP("First Wealth Relative",'Since Inception Returns'!$B:$AAA,'Calendar Year Return'!A152-1,FALSE))-1,PRODUCT(OFFSET('Since Inception Returns'!$B$79,0,A152-2,-12))-1))</f>
        <v/>
      </c>
      <c r="Q152" s="249" t="str" cm="1">
        <f t="array" aca="1" ref="Q152" ca="1">IF(INDEX('Since Inception Returns'!$B$68:$AAA$68,1,A152-1)="","",IF(INDEX('Since Inception Returns'!$B$56:$AAA$56,1,A152-1)="",PRODUCT(OFFSET('Since Inception Returns'!$B$67,0,A152-2,-12),VLOOKUP("First Wealth Relative",'Since Inception Returns'!$B:$AAA,'Calendar Year Return'!A152-1,FALSE))-1,PRODUCT(OFFSET('Since Inception Returns'!$B$67,0,A152-2,-12))-1))</f>
        <v/>
      </c>
    </row>
    <row r="153" spans="1:17" hidden="1">
      <c r="A153" s="184">
        <v>87</v>
      </c>
      <c r="B153" s="184"/>
      <c r="C153" s="238" t="s">
        <v>310</v>
      </c>
      <c r="D153" s="91" t="s">
        <v>311</v>
      </c>
      <c r="E153" s="91" t="s">
        <v>312</v>
      </c>
      <c r="F153" s="249" cm="1">
        <f t="array" aca="1" ref="F153" ca="1">IF(INDEX('Since Inception Returns'!$B$188:$AAA$188,1,A153-1)="",PRODUCT(OFFSET('Since Inception Returns'!$B$199,0,A153-2,-12),VLOOKUP("First Wealth Relative",'Since Inception Returns'!$B:$AAA,'Calendar Year Return'!A153-1,FALSE))-1,PRODUCT(OFFSET('Since Inception Returns'!$B$199,0,A153-2,-12))-1)</f>
        <v>0.19858623505510309</v>
      </c>
      <c r="G153" s="249" t="str" cm="1">
        <f t="array" aca="1" ref="G153" ca="1">IF(INDEX('Since Inception Returns'!$B$188:$AAA$188,1,A153-1)="","",IF(INDEX('Since Inception Returns'!$B$176:$AAA$176,1,A153-1)="",PRODUCT(OFFSET('Since Inception Returns'!$B$187,0,A153-2,-12),VLOOKUP("First Wealth Relative",'Since Inception Returns'!$B:$AAA,'Calendar Year Return'!A153-1,FALSE))-1,PRODUCT(OFFSET('Since Inception Returns'!$B$187,0,A153-2,-12))-1))</f>
        <v/>
      </c>
      <c r="H153" s="249" t="str" cm="1">
        <f t="array" aca="1" ref="H153" ca="1">IF(INDEX('Since Inception Returns'!$B$176:$AAA$176,1,A153-1)="","",IF(INDEX('Since Inception Returns'!$B$164:$AAA$164,1,A153-1)="",PRODUCT(OFFSET('Since Inception Returns'!$B$175,0,A153-2,-12),VLOOKUP("First Wealth Relative",'Since Inception Returns'!$B:$AAA,'Calendar Year Return'!A153-1,FALSE))-1,PRODUCT(OFFSET('Since Inception Returns'!$B$175,0,A153-2,-12))-1))</f>
        <v/>
      </c>
      <c r="I153" s="249" t="str" cm="1">
        <f t="array" aca="1" ref="I153" ca="1">IF(INDEX('Since Inception Returns'!$B$164:$AAA$164,1,A153-1)="","",IF(INDEX('Since Inception Returns'!$B$152:$AAA$152,1,A153-1)="",PRODUCT(OFFSET('Since Inception Returns'!$B$163,0,A153-2,-12),VLOOKUP("First Wealth Relative",'Since Inception Returns'!$B:$AAA,'Calendar Year Return'!A153-1,FALSE))-1,PRODUCT(OFFSET('Since Inception Returns'!$B$163,0,A153-2,-12))-1))</f>
        <v/>
      </c>
      <c r="J153" s="249" t="str" cm="1">
        <f t="array" aca="1" ref="J153" ca="1">IF(INDEX('Since Inception Returns'!$B$152:$AAA$152,1,A153-1)="","",IF(INDEX('Since Inception Returns'!$B$140:$AAA$140,1,A153-1)="",PRODUCT(OFFSET('Since Inception Returns'!$B$151,0,A153-2,-12),VLOOKUP("First Wealth Relative",'Since Inception Returns'!$B:$AAA,'Calendar Year Return'!A153-1,FALSE))-1,PRODUCT(OFFSET('Since Inception Returns'!$B$151,0,A153-2,-12))-1))</f>
        <v/>
      </c>
      <c r="K153" s="249" t="str" cm="1">
        <f t="array" aca="1" ref="K153" ca="1">IF(INDEX('Since Inception Returns'!$B$140:$AAA$140,1,A153-1)="","",IF(INDEX('Since Inception Returns'!$B$128:$AAA$128,1,A153-1)="",PRODUCT(OFFSET('Since Inception Returns'!$B$139,0,A153-2,-12),VLOOKUP("First Wealth Relative",'Since Inception Returns'!$B:$AAA,'Calendar Year Return'!A153-1,FALSE))-1,PRODUCT(OFFSET('Since Inception Returns'!$B$139,0,A153-2,-12))-1))</f>
        <v/>
      </c>
      <c r="L153" s="249" t="str" cm="1">
        <f t="array" aca="1" ref="L153" ca="1">IF(INDEX('Since Inception Returns'!$B$128:$AAA$128,1,A153-1)="","",IF(INDEX('Since Inception Returns'!$B$116:$AAA$116,1,A153-1)="",PRODUCT(OFFSET('Since Inception Returns'!$B$127,0,A153-2,-12),VLOOKUP("First Wealth Relative",'Since Inception Returns'!$B:$AAA,'Calendar Year Return'!A153-1,FALSE))-1,PRODUCT(OFFSET('Since Inception Returns'!$B$127,0,A153-2,-12))-1))</f>
        <v/>
      </c>
      <c r="M153" s="249" t="str" cm="1">
        <f t="array" aca="1" ref="M153" ca="1">IF(INDEX('Since Inception Returns'!$B$116:$AAA$116,1,A153-1)="","",IF(INDEX('Since Inception Returns'!$B$104:$AAA$104,1,A153-1)="",PRODUCT(OFFSET('Since Inception Returns'!$B$115,0,A153-2,-12),VLOOKUP("First Wealth Relative",'Since Inception Returns'!$B:$AAA,'Calendar Year Return'!A153-1,FALSE))-1,PRODUCT(OFFSET('Since Inception Returns'!$B$115,0,A153-2,-12))-1))</f>
        <v/>
      </c>
      <c r="N153" s="249" t="str" cm="1">
        <f t="array" aca="1" ref="N153" ca="1">IF(INDEX('Since Inception Returns'!$B$104:$AAA$104,1,A153-1)="","",IF(INDEX('Since Inception Returns'!$B$92:$AAA$92,1,A153-1)="",PRODUCT(OFFSET('Since Inception Returns'!$B$103,0,A153-2,-12),VLOOKUP("First Wealth Relative",'Since Inception Returns'!$B:$AAA,'Calendar Year Return'!A153-1,FALSE))-1,PRODUCT(OFFSET('Since Inception Returns'!$B$103,0,A153-2,-12))-1))</f>
        <v/>
      </c>
      <c r="O153" s="249" t="str" cm="1">
        <f t="array" aca="1" ref="O153" ca="1">IF(INDEX('Since Inception Returns'!$B$92:$AAA$92,1,A153-1)="","",IF(INDEX('Since Inception Returns'!$B$80:$AAA$80,1,A153-1)="",PRODUCT(OFFSET('Since Inception Returns'!$B$91,0,A153-2,-12),VLOOKUP("First Wealth Relative",'Since Inception Returns'!$B:$AAA,'Calendar Year Return'!A153-1,FALSE))-1,PRODUCT(OFFSET('Since Inception Returns'!$B$91,0,A153-2,-12))-1))</f>
        <v/>
      </c>
      <c r="P153" s="249" t="str" cm="1">
        <f t="array" aca="1" ref="P153" ca="1">IF(INDEX('Since Inception Returns'!$B$80:$AAA$80,1,A153-1)="","",IF(INDEX('Since Inception Returns'!$B$68:$AAA$68,1,A153-1)="",PRODUCT(OFFSET('Since Inception Returns'!$B$79,0,A153-2,-12),VLOOKUP("First Wealth Relative",'Since Inception Returns'!$B:$AAA,'Calendar Year Return'!A153-1,FALSE))-1,PRODUCT(OFFSET('Since Inception Returns'!$B$79,0,A153-2,-12))-1))</f>
        <v/>
      </c>
      <c r="Q153" s="249" t="str" cm="1">
        <f t="array" aca="1" ref="Q153" ca="1">IF(INDEX('Since Inception Returns'!$B$68:$AAA$68,1,A153-1)="","",IF(INDEX('Since Inception Returns'!$B$56:$AAA$56,1,A153-1)="",PRODUCT(OFFSET('Since Inception Returns'!$B$67,0,A153-2,-12),VLOOKUP("First Wealth Relative",'Since Inception Returns'!$B:$AAA,'Calendar Year Return'!A153-1,FALSE))-1,PRODUCT(OFFSET('Since Inception Returns'!$B$67,0,A153-2,-12))-1))</f>
        <v/>
      </c>
    </row>
    <row r="154" spans="1:17" hidden="1">
      <c r="A154" s="230"/>
      <c r="B154" s="230">
        <v>88</v>
      </c>
      <c r="C154" s="238" t="s">
        <v>310</v>
      </c>
      <c r="D154" s="91" t="s">
        <v>311</v>
      </c>
      <c r="E154" s="229" t="s">
        <v>116</v>
      </c>
      <c r="F154" s="249" cm="1">
        <f t="array" aca="1" ref="F154" ca="1">IF(INDEX('Since Inception (BM)'!$B$188:$AAA$188,1,B154-1)="",PRODUCT(OFFSET('Since Inception (BM)'!$B$199,0,B154-2,-12),VLOOKUP("First Wealth Relative",'Since Inception (BM)'!$B:$AAA,'Calendar Year Return'!B154-1,FALSE))-1,PRODUCT(OFFSET('Since Inception (BM)'!$B$199,0,B154-2,-12))-1)</f>
        <v>0.34218990134351279</v>
      </c>
      <c r="G154" s="249" t="str" cm="1">
        <f t="array" aca="1" ref="G154" ca="1">IF(INDEX('Since Inception (BM)'!$B$188:$AAA$188,1,B154-1)="","",IF(INDEX('Since Inception (BM)'!$B$176:$AAA$176,1,B154-1)="",PRODUCT(OFFSET('Since Inception (BM)'!$B$187,0,B154-2,-12),VLOOKUP("First Wealth Relative",'Since Inception (BM)'!$B:$AAA,'Calendar Year Return'!B154-1,FALSE))-1,PRODUCT(OFFSET('Since Inception (BM)'!$B$187,0,B154-2,-12))-1))</f>
        <v/>
      </c>
      <c r="H154" s="249" t="str" cm="1">
        <f t="array" aca="1" ref="H154" ca="1">IF(INDEX('Since Inception (BM)'!$B$176:$AAA$176,1,B154-1)="","",IF(INDEX('Since Inception (BM)'!$B$164:$AAA$164,1,B154-1)="",PRODUCT(OFFSET('Since Inception (BM)'!$B$175,0,B154-2,-12),VLOOKUP("First Wealth Relative",'Since Inception (BM)'!$B:$AAA,'Calendar Year Return'!B154-1,FALSE))-1,PRODUCT(OFFSET('Since Inception (BM)'!$B$175,0,B154-2,-12))-1))</f>
        <v/>
      </c>
      <c r="I154" s="249" t="str" cm="1">
        <f t="array" aca="1" ref="I154" ca="1">IF(INDEX('Since Inception (BM)'!$B$164:$AAA$164,1,B154-1)="","",IF(INDEX('Since Inception (BM)'!$B$152:$AAA$152,1,B154-1)="",PRODUCT(OFFSET('Since Inception (BM)'!$B$163,0,B154-2,-12),VLOOKUP("First Wealth Relative",'Since Inception (BM)'!$B:$AAA,'Calendar Year Return'!B154-1,FALSE))-1,PRODUCT(OFFSET('Since Inception (BM)'!$B$163,0,B154-2,-12))-1))</f>
        <v/>
      </c>
      <c r="J154" s="249" t="str" cm="1">
        <f t="array" aca="1" ref="J154" ca="1">IF(INDEX('Since Inception (BM)'!$B$152:$AAA$152,1,B154-1)="","",IF(INDEX('Since Inception (BM)'!$B$140:$AAA$140,1,B154-1)="",PRODUCT(OFFSET('Since Inception (BM)'!$B$151,0,B154-2,-12),VLOOKUP("First Wealth Relative",'Since Inception (BM)'!$B:$AAA,'Calendar Year Return'!B154-1,FALSE))-1,PRODUCT(OFFSET('Since Inception (BM)'!$B$151,0,B154-2,-12))-1))</f>
        <v/>
      </c>
      <c r="K154" s="249" t="str" cm="1">
        <f t="array" aca="1" ref="K154" ca="1">IF(INDEX('Since Inception (BM)'!$B$140:$AAA$140,1,B154-1)="","",IF(INDEX('Since Inception (BM)'!$B$128:$AAA$128,1,B154-1)="",PRODUCT(OFFSET('Since Inception (BM)'!$B$139,0,B154-2,-12),VLOOKUP("First Wealth Relative",'Since Inception (BM)'!$B:$AAA,'Calendar Year Return'!B154-1,FALSE))-1,PRODUCT(OFFSET('Since Inception (BM)'!$B$139,0,B154-2,-12))-1))</f>
        <v/>
      </c>
      <c r="L154" s="249" t="str" cm="1">
        <f t="array" aca="1" ref="L154" ca="1">IF(INDEX('Since Inception (BM)'!$B$128:$AAA$128,1,B154-1)="","",IF(INDEX('Since Inception (BM)'!$B$116:$AAA$116,1,B154-1)="",PRODUCT(OFFSET('Since Inception (BM)'!$B$127,0,B154-2,-12),VLOOKUP("First Wealth Relative",'Since Inception (BM)'!$B:$AAA,'Calendar Year Return'!B154-1,FALSE))-1,PRODUCT(OFFSET('Since Inception (BM)'!$B$127,0,B154-2,-12))-1))</f>
        <v/>
      </c>
      <c r="M154" s="249" t="str" cm="1">
        <f t="array" aca="1" ref="M154" ca="1">IF(INDEX('Since Inception (BM)'!$B$116:$AAA$116,1,B154-1)="","",IF(INDEX('Since Inception (BM)'!$B$104:$AAA$104,1,B154-1)="",PRODUCT(OFFSET('Since Inception (BM)'!$B$115,0,B154-2,-12),VLOOKUP("First Wealth Relative",'Since Inception (BM)'!$B:$AAA,'Calendar Year Return'!B154-1,FALSE))-1,PRODUCT(OFFSET('Since Inception (BM)'!$B$115,0,B154-2,-12))-1))</f>
        <v/>
      </c>
      <c r="N154" s="249" t="str" cm="1">
        <f t="array" aca="1" ref="N154" ca="1">IF(INDEX('Since Inception (BM)'!$B$104:$AAA$104,1,B154-1)="","",IF(INDEX('Since Inception (BM)'!$B$92:$AAA$92,1,B154-1)="",PRODUCT(OFFSET('Since Inception (BM)'!$B$103,0,B154-2,-12),VLOOKUP("First Wealth Relative",'Since Inception (BM)'!$B:$AAA,'Calendar Year Return'!B154-1,FALSE))-1,PRODUCT(OFFSET('Since Inception (BM)'!$B$103,0,B154-2,-12))-1))</f>
        <v/>
      </c>
      <c r="O154" s="249" t="str" cm="1">
        <f t="array" aca="1" ref="O154" ca="1">IF(INDEX('Since Inception (BM)'!$B$92:$AAA$92,1,B154-1)="","",IF(INDEX('Since Inception (BM)'!$B$80:$AAA$80,1,B154-1)="",PRODUCT(OFFSET('Since Inception (BM)'!$B$91,0,B154-2,-12),VLOOKUP("First Wealth Relative",'Since Inception (BM)'!$B:$AAA,'Calendar Year Return'!B154-1,FALSE))-1,PRODUCT(OFFSET('Since Inception (BM)'!$B$91,0,B154-2,-12))-1))</f>
        <v/>
      </c>
      <c r="P154" s="249" t="str" cm="1">
        <f t="array" aca="1" ref="P154" ca="1">IF(INDEX('Since Inception (BM)'!$B$80:$AAA$80,1,B154-1)="","",IF(INDEX('Since Inception (BM)'!$B$68:$AAA$68,1,B154-1)="",PRODUCT(OFFSET('Since Inception (BM)'!$B$79,0,B154-2,-12),VLOOKUP("First Wealth Relative",'Since Inception (BM)'!$B:$AAA,'Calendar Year Return'!B154-1,FALSE))-1,PRODUCT(OFFSET('Since Inception (BM)'!$B$79,0,B154-2,-12))-1))</f>
        <v/>
      </c>
      <c r="Q154" s="249" t="str" cm="1">
        <f t="array" aca="1" ref="Q154" ca="1">IF(INDEX('Since Inception (BM)'!$B$68:$AAA$68,1,B154-1)="","",IF(INDEX('Since Inception (BM)'!$B$56:$AAA$56,1,B154-1)="",PRODUCT(OFFSET('Since Inception (BM)'!$B$67,0,B154-2,-12),VLOOKUP("First Wealth Relative",'Since Inception (BM)'!$B:$AAA,'Calendar Year Return'!B154-1,FALSE))-1,PRODUCT(OFFSET('Since Inception (BM)'!$B$67,0,B154-2,-12))-1))</f>
        <v/>
      </c>
    </row>
    <row r="155" spans="1:17" hidden="1">
      <c r="A155" s="184">
        <v>88</v>
      </c>
      <c r="B155" s="184"/>
      <c r="C155" s="238" t="s">
        <v>313</v>
      </c>
      <c r="D155" s="91" t="s">
        <v>314</v>
      </c>
      <c r="E155" s="91" t="s">
        <v>315</v>
      </c>
      <c r="F155" s="249" cm="1">
        <f t="array" aca="1" ref="F155" ca="1">IF(INDEX('Since Inception Returns'!$B$188:$AAA$188,1,A155-1)="",PRODUCT(OFFSET('Since Inception Returns'!$B$199,0,A155-2,-12),VLOOKUP("First Wealth Relative",'Since Inception Returns'!$B:$AAA,'Calendar Year Return'!A155-1,FALSE))-1,PRODUCT(OFFSET('Since Inception Returns'!$B$199,0,A155-2,-12))-1)</f>
        <v>0.46713744419883518</v>
      </c>
      <c r="G155" s="249" t="str" cm="1">
        <f t="array" aca="1" ref="G155" ca="1">IF(INDEX('Since Inception Returns'!$B$188:$AAA$188,1,A155-1)="","",IF(INDEX('Since Inception Returns'!$B$176:$AAA$176,1,A155-1)="",PRODUCT(OFFSET('Since Inception Returns'!$B$187,0,A155-2,-12),VLOOKUP("First Wealth Relative",'Since Inception Returns'!$B:$AAA,'Calendar Year Return'!A155-1,FALSE))-1,PRODUCT(OFFSET('Since Inception Returns'!$B$187,0,A155-2,-12))-1))</f>
        <v/>
      </c>
      <c r="H155" s="249" t="str" cm="1">
        <f t="array" aca="1" ref="H155" ca="1">IF(INDEX('Since Inception Returns'!$B$176:$AAA$176,1,A155-1)="","",IF(INDEX('Since Inception Returns'!$B$164:$AAA$164,1,A155-1)="",PRODUCT(OFFSET('Since Inception Returns'!$B$175,0,A155-2,-12),VLOOKUP("First Wealth Relative",'Since Inception Returns'!$B:$AAA,'Calendar Year Return'!A155-1,FALSE))-1,PRODUCT(OFFSET('Since Inception Returns'!$B$175,0,A155-2,-12))-1))</f>
        <v/>
      </c>
      <c r="I155" s="249" t="str" cm="1">
        <f t="array" aca="1" ref="I155" ca="1">IF(INDEX('Since Inception Returns'!$B$164:$AAA$164,1,A155-1)="","",IF(INDEX('Since Inception Returns'!$B$152:$AAA$152,1,A155-1)="",PRODUCT(OFFSET('Since Inception Returns'!$B$163,0,A155-2,-12),VLOOKUP("First Wealth Relative",'Since Inception Returns'!$B:$AAA,'Calendar Year Return'!A155-1,FALSE))-1,PRODUCT(OFFSET('Since Inception Returns'!$B$163,0,A155-2,-12))-1))</f>
        <v/>
      </c>
      <c r="J155" s="249" t="str" cm="1">
        <f t="array" aca="1" ref="J155" ca="1">IF(INDEX('Since Inception Returns'!$B$152:$AAA$152,1,A155-1)="","",IF(INDEX('Since Inception Returns'!$B$140:$AAA$140,1,A155-1)="",PRODUCT(OFFSET('Since Inception Returns'!$B$151,0,A155-2,-12),VLOOKUP("First Wealth Relative",'Since Inception Returns'!$B:$AAA,'Calendar Year Return'!A155-1,FALSE))-1,PRODUCT(OFFSET('Since Inception Returns'!$B$151,0,A155-2,-12))-1))</f>
        <v/>
      </c>
      <c r="K155" s="249" t="str" cm="1">
        <f t="array" aca="1" ref="K155" ca="1">IF(INDEX('Since Inception Returns'!$B$140:$AAA$140,1,A155-1)="","",IF(INDEX('Since Inception Returns'!$B$128:$AAA$128,1,A155-1)="",PRODUCT(OFFSET('Since Inception Returns'!$B$139,0,A155-2,-12),VLOOKUP("First Wealth Relative",'Since Inception Returns'!$B:$AAA,'Calendar Year Return'!A155-1,FALSE))-1,PRODUCT(OFFSET('Since Inception Returns'!$B$139,0,A155-2,-12))-1))</f>
        <v/>
      </c>
      <c r="L155" s="249" t="str" cm="1">
        <f t="array" aca="1" ref="L155" ca="1">IF(INDEX('Since Inception Returns'!$B$128:$AAA$128,1,A155-1)="","",IF(INDEX('Since Inception Returns'!$B$116:$AAA$116,1,A155-1)="",PRODUCT(OFFSET('Since Inception Returns'!$B$127,0,A155-2,-12),VLOOKUP("First Wealth Relative",'Since Inception Returns'!$B:$AAA,'Calendar Year Return'!A155-1,FALSE))-1,PRODUCT(OFFSET('Since Inception Returns'!$B$127,0,A155-2,-12))-1))</f>
        <v/>
      </c>
      <c r="M155" s="249" t="str" cm="1">
        <f t="array" aca="1" ref="M155" ca="1">IF(INDEX('Since Inception Returns'!$B$116:$AAA$116,1,A155-1)="","",IF(INDEX('Since Inception Returns'!$B$104:$AAA$104,1,A155-1)="",PRODUCT(OFFSET('Since Inception Returns'!$B$115,0,A155-2,-12),VLOOKUP("First Wealth Relative",'Since Inception Returns'!$B:$AAA,'Calendar Year Return'!A155-1,FALSE))-1,PRODUCT(OFFSET('Since Inception Returns'!$B$115,0,A155-2,-12))-1))</f>
        <v/>
      </c>
      <c r="N155" s="249" t="str" cm="1">
        <f t="array" aca="1" ref="N155" ca="1">IF(INDEX('Since Inception Returns'!$B$104:$AAA$104,1,A155-1)="","",IF(INDEX('Since Inception Returns'!$B$92:$AAA$92,1,A155-1)="",PRODUCT(OFFSET('Since Inception Returns'!$B$103,0,A155-2,-12),VLOOKUP("First Wealth Relative",'Since Inception Returns'!$B:$AAA,'Calendar Year Return'!A155-1,FALSE))-1,PRODUCT(OFFSET('Since Inception Returns'!$B$103,0,A155-2,-12))-1))</f>
        <v/>
      </c>
      <c r="O155" s="249" t="str" cm="1">
        <f t="array" aca="1" ref="O155" ca="1">IF(INDEX('Since Inception Returns'!$B$92:$AAA$92,1,A155-1)="","",IF(INDEX('Since Inception Returns'!$B$80:$AAA$80,1,A155-1)="",PRODUCT(OFFSET('Since Inception Returns'!$B$91,0,A155-2,-12),VLOOKUP("First Wealth Relative",'Since Inception Returns'!$B:$AAA,'Calendar Year Return'!A155-1,FALSE))-1,PRODUCT(OFFSET('Since Inception Returns'!$B$91,0,A155-2,-12))-1))</f>
        <v/>
      </c>
      <c r="P155" s="249" t="str" cm="1">
        <f t="array" aca="1" ref="P155" ca="1">IF(INDEX('Since Inception Returns'!$B$80:$AAA$80,1,A155-1)="","",IF(INDEX('Since Inception Returns'!$B$68:$AAA$68,1,A155-1)="",PRODUCT(OFFSET('Since Inception Returns'!$B$79,0,A155-2,-12),VLOOKUP("First Wealth Relative",'Since Inception Returns'!$B:$AAA,'Calendar Year Return'!A155-1,FALSE))-1,PRODUCT(OFFSET('Since Inception Returns'!$B$79,0,A155-2,-12))-1))</f>
        <v/>
      </c>
      <c r="Q155" s="249" t="str" cm="1">
        <f t="array" aca="1" ref="Q155" ca="1">IF(INDEX('Since Inception Returns'!$B$68:$AAA$68,1,A155-1)="","",IF(INDEX('Since Inception Returns'!$B$56:$AAA$56,1,A155-1)="",PRODUCT(OFFSET('Since Inception Returns'!$B$67,0,A155-2,-12),VLOOKUP("First Wealth Relative",'Since Inception Returns'!$B:$AAA,'Calendar Year Return'!A155-1,FALSE))-1,PRODUCT(OFFSET('Since Inception Returns'!$B$67,0,A155-2,-12))-1))</f>
        <v/>
      </c>
    </row>
    <row r="156" spans="1:17" hidden="1">
      <c r="A156" s="230"/>
      <c r="B156" s="230">
        <v>89</v>
      </c>
      <c r="C156" s="238" t="s">
        <v>313</v>
      </c>
      <c r="D156" s="91" t="s">
        <v>314</v>
      </c>
      <c r="E156" s="229" t="s">
        <v>96</v>
      </c>
      <c r="F156" s="249" cm="1">
        <f t="array" aca="1" ref="F156" ca="1">IF(INDEX('Since Inception (BM)'!$B$188:$AAA$188,1,B156-1)="",PRODUCT(OFFSET('Since Inception (BM)'!$B$199,0,B156-2,-12),VLOOKUP("First Wealth Relative",'Since Inception (BM)'!$B:$AAA,'Calendar Year Return'!B156-1,FALSE))-1,PRODUCT(OFFSET('Since Inception (BM)'!$B$199,0,B156-2,-12))-1)</f>
        <v>0.194040178203015</v>
      </c>
      <c r="G156" s="249" t="str" cm="1">
        <f t="array" aca="1" ref="G156" ca="1">IF(INDEX('Since Inception (BM)'!$B$188:$AAA$188,1,B156-1)="","",IF(INDEX('Since Inception (BM)'!$B$176:$AAA$176,1,B156-1)="",PRODUCT(OFFSET('Since Inception (BM)'!$B$187,0,B156-2,-12),VLOOKUP("First Wealth Relative",'Since Inception (BM)'!$B:$AAA,'Calendar Year Return'!B156-1,FALSE))-1,PRODUCT(OFFSET('Since Inception (BM)'!$B$187,0,B156-2,-12))-1))</f>
        <v/>
      </c>
      <c r="H156" s="249" t="str" cm="1">
        <f t="array" aca="1" ref="H156" ca="1">IF(INDEX('Since Inception (BM)'!$B$176:$AAA$176,1,B156-1)="","",IF(INDEX('Since Inception (BM)'!$B$164:$AAA$164,1,B156-1)="",PRODUCT(OFFSET('Since Inception (BM)'!$B$175,0,B156-2,-12),VLOOKUP("First Wealth Relative",'Since Inception (BM)'!$B:$AAA,'Calendar Year Return'!B156-1,FALSE))-1,PRODUCT(OFFSET('Since Inception (BM)'!$B$175,0,B156-2,-12))-1))</f>
        <v/>
      </c>
      <c r="I156" s="249" t="str" cm="1">
        <f t="array" aca="1" ref="I156" ca="1">IF(INDEX('Since Inception (BM)'!$B$164:$AAA$164,1,B156-1)="","",IF(INDEX('Since Inception (BM)'!$B$152:$AAA$152,1,B156-1)="",PRODUCT(OFFSET('Since Inception (BM)'!$B$163,0,B156-2,-12),VLOOKUP("First Wealth Relative",'Since Inception (BM)'!$B:$AAA,'Calendar Year Return'!B156-1,FALSE))-1,PRODUCT(OFFSET('Since Inception (BM)'!$B$163,0,B156-2,-12))-1))</f>
        <v/>
      </c>
      <c r="J156" s="249" t="str" cm="1">
        <f t="array" aca="1" ref="J156" ca="1">IF(INDEX('Since Inception (BM)'!$B$152:$AAA$152,1,B156-1)="","",IF(INDEX('Since Inception (BM)'!$B$140:$AAA$140,1,B156-1)="",PRODUCT(OFFSET('Since Inception (BM)'!$B$151,0,B156-2,-12),VLOOKUP("First Wealth Relative",'Since Inception (BM)'!$B:$AAA,'Calendar Year Return'!B156-1,FALSE))-1,PRODUCT(OFFSET('Since Inception (BM)'!$B$151,0,B156-2,-12))-1))</f>
        <v/>
      </c>
      <c r="K156" s="249" t="str" cm="1">
        <f t="array" aca="1" ref="K156" ca="1">IF(INDEX('Since Inception (BM)'!$B$140:$AAA$140,1,B156-1)="","",IF(INDEX('Since Inception (BM)'!$B$128:$AAA$128,1,B156-1)="",PRODUCT(OFFSET('Since Inception (BM)'!$B$139,0,B156-2,-12),VLOOKUP("First Wealth Relative",'Since Inception (BM)'!$B:$AAA,'Calendar Year Return'!B156-1,FALSE))-1,PRODUCT(OFFSET('Since Inception (BM)'!$B$139,0,B156-2,-12))-1))</f>
        <v/>
      </c>
      <c r="L156" s="249" t="str" cm="1">
        <f t="array" aca="1" ref="L156" ca="1">IF(INDEX('Since Inception (BM)'!$B$128:$AAA$128,1,B156-1)="","",IF(INDEX('Since Inception (BM)'!$B$116:$AAA$116,1,B156-1)="",PRODUCT(OFFSET('Since Inception (BM)'!$B$127,0,B156-2,-12),VLOOKUP("First Wealth Relative",'Since Inception (BM)'!$B:$AAA,'Calendar Year Return'!B156-1,FALSE))-1,PRODUCT(OFFSET('Since Inception (BM)'!$B$127,0,B156-2,-12))-1))</f>
        <v/>
      </c>
      <c r="M156" s="249" t="str" cm="1">
        <f t="array" aca="1" ref="M156" ca="1">IF(INDEX('Since Inception (BM)'!$B$116:$AAA$116,1,B156-1)="","",IF(INDEX('Since Inception (BM)'!$B$104:$AAA$104,1,B156-1)="",PRODUCT(OFFSET('Since Inception (BM)'!$B$115,0,B156-2,-12),VLOOKUP("First Wealth Relative",'Since Inception (BM)'!$B:$AAA,'Calendar Year Return'!B156-1,FALSE))-1,PRODUCT(OFFSET('Since Inception (BM)'!$B$115,0,B156-2,-12))-1))</f>
        <v/>
      </c>
      <c r="N156" s="249" t="str" cm="1">
        <f t="array" aca="1" ref="N156" ca="1">IF(INDEX('Since Inception (BM)'!$B$104:$AAA$104,1,B156-1)="","",IF(INDEX('Since Inception (BM)'!$B$92:$AAA$92,1,B156-1)="",PRODUCT(OFFSET('Since Inception (BM)'!$B$103,0,B156-2,-12),VLOOKUP("First Wealth Relative",'Since Inception (BM)'!$B:$AAA,'Calendar Year Return'!B156-1,FALSE))-1,PRODUCT(OFFSET('Since Inception (BM)'!$B$103,0,B156-2,-12))-1))</f>
        <v/>
      </c>
      <c r="O156" s="249" t="str" cm="1">
        <f t="array" aca="1" ref="O156" ca="1">IF(INDEX('Since Inception (BM)'!$B$92:$AAA$92,1,B156-1)="","",IF(INDEX('Since Inception (BM)'!$B$80:$AAA$80,1,B156-1)="",PRODUCT(OFFSET('Since Inception (BM)'!$B$91,0,B156-2,-12),VLOOKUP("First Wealth Relative",'Since Inception (BM)'!$B:$AAA,'Calendar Year Return'!B156-1,FALSE))-1,PRODUCT(OFFSET('Since Inception (BM)'!$B$91,0,B156-2,-12))-1))</f>
        <v/>
      </c>
      <c r="P156" s="249" t="str" cm="1">
        <f t="array" aca="1" ref="P156" ca="1">IF(INDEX('Since Inception (BM)'!$B$80:$AAA$80,1,B156-1)="","",IF(INDEX('Since Inception (BM)'!$B$68:$AAA$68,1,B156-1)="",PRODUCT(OFFSET('Since Inception (BM)'!$B$79,0,B156-2,-12),VLOOKUP("First Wealth Relative",'Since Inception (BM)'!$B:$AAA,'Calendar Year Return'!B156-1,FALSE))-1,PRODUCT(OFFSET('Since Inception (BM)'!$B$79,0,B156-2,-12))-1))</f>
        <v/>
      </c>
      <c r="Q156" s="249" t="str" cm="1">
        <f t="array" aca="1" ref="Q156" ca="1">IF(INDEX('Since Inception (BM)'!$B$68:$AAA$68,1,B156-1)="","",IF(INDEX('Since Inception (BM)'!$B$56:$AAA$56,1,B156-1)="",PRODUCT(OFFSET('Since Inception (BM)'!$B$67,0,B156-2,-12),VLOOKUP("First Wealth Relative",'Since Inception (BM)'!$B:$AAA,'Calendar Year Return'!B156-1,FALSE))-1,PRODUCT(OFFSET('Since Inception (BM)'!$B$67,0,B156-2,-12))-1))</f>
        <v/>
      </c>
    </row>
    <row r="157" spans="1:17" hidden="1">
      <c r="A157" s="230">
        <v>89</v>
      </c>
      <c r="B157" s="230"/>
      <c r="C157" s="238" t="s">
        <v>316</v>
      </c>
      <c r="D157" s="91" t="s">
        <v>317</v>
      </c>
      <c r="E157" s="91" t="s">
        <v>318</v>
      </c>
      <c r="F157" s="249" cm="1">
        <f t="array" aca="1" ref="F157" ca="1">IF(INDEX('Since Inception Returns'!$B$188:$AAA$188,1,A157-1)="",PRODUCT(OFFSET('Since Inception Returns'!$B$199,0,A157-2,-12),VLOOKUP("First Wealth Relative",'Since Inception Returns'!$B:$AAA,'Calendar Year Return'!A157-1,FALSE))-1,PRODUCT(OFFSET('Since Inception Returns'!$B$199,0,A157-2,-12))-1)</f>
        <v>2.7233660245358893E-2</v>
      </c>
      <c r="G157" s="249" t="str" cm="1">
        <f t="array" aca="1" ref="G157" ca="1">IF(INDEX('Since Inception Returns'!$B$188:$AAA$188,1,A157-1)="","",IF(INDEX('Since Inception Returns'!$B$176:$AAA$176,1,A157-1)="",PRODUCT(OFFSET('Since Inception Returns'!$B$187,0,A157-2,-12),VLOOKUP("First Wealth Relative",'Since Inception Returns'!$B:$AAA,'Calendar Year Return'!A157-1,FALSE))-1,PRODUCT(OFFSET('Since Inception Returns'!$B$187,0,A157-2,-12))-1))</f>
        <v/>
      </c>
      <c r="H157" s="249" t="str" cm="1">
        <f t="array" aca="1" ref="H157" ca="1">IF(INDEX('Since Inception Returns'!$B$176:$AAA$176,1,A157-1)="","",IF(INDEX('Since Inception Returns'!$B$164:$AAA$164,1,A157-1)="",PRODUCT(OFFSET('Since Inception Returns'!$B$175,0,A157-2,-12),VLOOKUP("First Wealth Relative",'Since Inception Returns'!$B:$AAA,'Calendar Year Return'!A157-1,FALSE))-1,PRODUCT(OFFSET('Since Inception Returns'!$B$175,0,A157-2,-12))-1))</f>
        <v/>
      </c>
      <c r="I157" s="249" t="str" cm="1">
        <f t="array" aca="1" ref="I157" ca="1">IF(INDEX('Since Inception Returns'!$B$164:$AAA$164,1,A157-1)="","",IF(INDEX('Since Inception Returns'!$B$152:$AAA$152,1,A157-1)="",PRODUCT(OFFSET('Since Inception Returns'!$B$163,0,A157-2,-12),VLOOKUP("First Wealth Relative",'Since Inception Returns'!$B:$AAA,'Calendar Year Return'!A157-1,FALSE))-1,PRODUCT(OFFSET('Since Inception Returns'!$B$163,0,A157-2,-12))-1))</f>
        <v/>
      </c>
      <c r="J157" s="249" t="str" cm="1">
        <f t="array" aca="1" ref="J157" ca="1">IF(INDEX('Since Inception Returns'!$B$152:$AAA$152,1,A157-1)="","",IF(INDEX('Since Inception Returns'!$B$140:$AAA$140,1,A157-1)="",PRODUCT(OFFSET('Since Inception Returns'!$B$151,0,A157-2,-12),VLOOKUP("First Wealth Relative",'Since Inception Returns'!$B:$AAA,'Calendar Year Return'!A157-1,FALSE))-1,PRODUCT(OFFSET('Since Inception Returns'!$B$151,0,A157-2,-12))-1))</f>
        <v/>
      </c>
      <c r="K157" s="249" t="str" cm="1">
        <f t="array" aca="1" ref="K157" ca="1">IF(INDEX('Since Inception Returns'!$B$140:$AAA$140,1,A157-1)="","",IF(INDEX('Since Inception Returns'!$B$128:$AAA$128,1,A157-1)="",PRODUCT(OFFSET('Since Inception Returns'!$B$139,0,A157-2,-12),VLOOKUP("First Wealth Relative",'Since Inception Returns'!$B:$AAA,'Calendar Year Return'!A157-1,FALSE))-1,PRODUCT(OFFSET('Since Inception Returns'!$B$139,0,A157-2,-12))-1))</f>
        <v/>
      </c>
      <c r="L157" s="249" t="str" cm="1">
        <f t="array" aca="1" ref="L157" ca="1">IF(INDEX('Since Inception Returns'!$B$128:$AAA$128,1,A157-1)="","",IF(INDEX('Since Inception Returns'!$B$116:$AAA$116,1,A157-1)="",PRODUCT(OFFSET('Since Inception Returns'!$B$127,0,A157-2,-12),VLOOKUP("First Wealth Relative",'Since Inception Returns'!$B:$AAA,'Calendar Year Return'!A157-1,FALSE))-1,PRODUCT(OFFSET('Since Inception Returns'!$B$127,0,A157-2,-12))-1))</f>
        <v/>
      </c>
      <c r="M157" s="249" t="str" cm="1">
        <f t="array" aca="1" ref="M157" ca="1">IF(INDEX('Since Inception Returns'!$B$116:$AAA$116,1,A157-1)="","",IF(INDEX('Since Inception Returns'!$B$104:$AAA$104,1,A157-1)="",PRODUCT(OFFSET('Since Inception Returns'!$B$115,0,A157-2,-12),VLOOKUP("First Wealth Relative",'Since Inception Returns'!$B:$AAA,'Calendar Year Return'!A157-1,FALSE))-1,PRODUCT(OFFSET('Since Inception Returns'!$B$115,0,A157-2,-12))-1))</f>
        <v/>
      </c>
      <c r="N157" s="249" t="str" cm="1">
        <f t="array" aca="1" ref="N157" ca="1">IF(INDEX('Since Inception Returns'!$B$104:$AAA$104,1,A157-1)="","",IF(INDEX('Since Inception Returns'!$B$92:$AAA$92,1,A157-1)="",PRODUCT(OFFSET('Since Inception Returns'!$B$103,0,A157-2,-12),VLOOKUP("First Wealth Relative",'Since Inception Returns'!$B:$AAA,'Calendar Year Return'!A157-1,FALSE))-1,PRODUCT(OFFSET('Since Inception Returns'!$B$103,0,A157-2,-12))-1))</f>
        <v/>
      </c>
      <c r="O157" s="249" t="str" cm="1">
        <f t="array" aca="1" ref="O157" ca="1">IF(INDEX('Since Inception Returns'!$B$92:$AAA$92,1,A157-1)="","",IF(INDEX('Since Inception Returns'!$B$80:$AAA$80,1,A157-1)="",PRODUCT(OFFSET('Since Inception Returns'!$B$91,0,A157-2,-12),VLOOKUP("First Wealth Relative",'Since Inception Returns'!$B:$AAA,'Calendar Year Return'!A157-1,FALSE))-1,PRODUCT(OFFSET('Since Inception Returns'!$B$91,0,A157-2,-12))-1))</f>
        <v/>
      </c>
      <c r="P157" s="249" t="str" cm="1">
        <f t="array" aca="1" ref="P157" ca="1">IF(INDEX('Since Inception Returns'!$B$80:$AAA$80,1,A157-1)="","",IF(INDEX('Since Inception Returns'!$B$68:$AAA$68,1,A157-1)="",PRODUCT(OFFSET('Since Inception Returns'!$B$79,0,A157-2,-12),VLOOKUP("First Wealth Relative",'Since Inception Returns'!$B:$AAA,'Calendar Year Return'!A157-1,FALSE))-1,PRODUCT(OFFSET('Since Inception Returns'!$B$79,0,A157-2,-12))-1))</f>
        <v/>
      </c>
      <c r="Q157" s="249" t="str" cm="1">
        <f t="array" aca="1" ref="Q157" ca="1">IF(INDEX('Since Inception Returns'!$B$68:$AAA$68,1,A157-1)="","",IF(INDEX('Since Inception Returns'!$B$56:$AAA$56,1,A157-1)="",PRODUCT(OFFSET('Since Inception Returns'!$B$67,0,A157-2,-12),VLOOKUP("First Wealth Relative",'Since Inception Returns'!$B:$AAA,'Calendar Year Return'!A157-1,FALSE))-1,PRODUCT(OFFSET('Since Inception Returns'!$B$67,0,A157-2,-12))-1))</f>
        <v/>
      </c>
    </row>
    <row r="158" spans="1:17" hidden="1">
      <c r="A158" s="184"/>
      <c r="B158" s="184">
        <v>90</v>
      </c>
      <c r="C158" s="238" t="s">
        <v>316</v>
      </c>
      <c r="D158" s="91" t="s">
        <v>317</v>
      </c>
      <c r="E158" s="229" t="s">
        <v>96</v>
      </c>
      <c r="F158" s="249" cm="1">
        <f t="array" aca="1" ref="F158" ca="1">IF(INDEX('Since Inception (BM)'!$B$188:$AAA$188,1,B158-1)="",PRODUCT(OFFSET('Since Inception (BM)'!$B$199,0,B158-2,-12),VLOOKUP("First Wealth Relative",'Since Inception (BM)'!$B:$AAA,'Calendar Year Return'!B158-1,FALSE))-1,PRODUCT(OFFSET('Since Inception (BM)'!$B$199,0,B158-2,-12))-1)</f>
        <v>6.8149281379352056E-2</v>
      </c>
      <c r="G158" s="249" t="str" cm="1">
        <f t="array" aca="1" ref="G158" ca="1">IF(INDEX('Since Inception (BM)'!$B$188:$AAA$188,1,B158-1)="","",IF(INDEX('Since Inception (BM)'!$B$176:$AAA$176,1,B158-1)="",PRODUCT(OFFSET('Since Inception (BM)'!$B$187,0,B158-2,-12),VLOOKUP("First Wealth Relative",'Since Inception (BM)'!$B:$AAA,'Calendar Year Return'!B158-1,FALSE))-1,PRODUCT(OFFSET('Since Inception (BM)'!$B$187,0,B158-2,-12))-1))</f>
        <v/>
      </c>
      <c r="H158" s="249" t="str" cm="1">
        <f t="array" aca="1" ref="H158" ca="1">IF(INDEX('Since Inception (BM)'!$B$176:$AAA$176,1,B158-1)="","",IF(INDEX('Since Inception (BM)'!$B$164:$AAA$164,1,B158-1)="",PRODUCT(OFFSET('Since Inception (BM)'!$B$175,0,B158-2,-12),VLOOKUP("First Wealth Relative",'Since Inception (BM)'!$B:$AAA,'Calendar Year Return'!B158-1,FALSE))-1,PRODUCT(OFFSET('Since Inception (BM)'!$B$175,0,B158-2,-12))-1))</f>
        <v/>
      </c>
      <c r="I158" s="249" t="str" cm="1">
        <f t="array" aca="1" ref="I158" ca="1">IF(INDEX('Since Inception (BM)'!$B$164:$AAA$164,1,B158-1)="","",IF(INDEX('Since Inception (BM)'!$B$152:$AAA$152,1,B158-1)="",PRODUCT(OFFSET('Since Inception (BM)'!$B$163,0,B158-2,-12),VLOOKUP("First Wealth Relative",'Since Inception (BM)'!$B:$AAA,'Calendar Year Return'!B158-1,FALSE))-1,PRODUCT(OFFSET('Since Inception (BM)'!$B$163,0,B158-2,-12))-1))</f>
        <v/>
      </c>
      <c r="J158" s="249" t="str" cm="1">
        <f t="array" aca="1" ref="J158" ca="1">IF(INDEX('Since Inception (BM)'!$B$152:$AAA$152,1,B158-1)="","",IF(INDEX('Since Inception (BM)'!$B$140:$AAA$140,1,B158-1)="",PRODUCT(OFFSET('Since Inception (BM)'!$B$151,0,B158-2,-12),VLOOKUP("First Wealth Relative",'Since Inception (BM)'!$B:$AAA,'Calendar Year Return'!B158-1,FALSE))-1,PRODUCT(OFFSET('Since Inception (BM)'!$B$151,0,B158-2,-12))-1))</f>
        <v/>
      </c>
      <c r="K158" s="249" t="str" cm="1">
        <f t="array" aca="1" ref="K158" ca="1">IF(INDEX('Since Inception (BM)'!$B$140:$AAA$140,1,B158-1)="","",IF(INDEX('Since Inception (BM)'!$B$128:$AAA$128,1,B158-1)="",PRODUCT(OFFSET('Since Inception (BM)'!$B$139,0,B158-2,-12),VLOOKUP("First Wealth Relative",'Since Inception (BM)'!$B:$AAA,'Calendar Year Return'!B158-1,FALSE))-1,PRODUCT(OFFSET('Since Inception (BM)'!$B$139,0,B158-2,-12))-1))</f>
        <v/>
      </c>
      <c r="L158" s="249" t="str" cm="1">
        <f t="array" aca="1" ref="L158" ca="1">IF(INDEX('Since Inception (BM)'!$B$128:$AAA$128,1,B158-1)="","",IF(INDEX('Since Inception (BM)'!$B$116:$AAA$116,1,B158-1)="",PRODUCT(OFFSET('Since Inception (BM)'!$B$127,0,B158-2,-12),VLOOKUP("First Wealth Relative",'Since Inception (BM)'!$B:$AAA,'Calendar Year Return'!B158-1,FALSE))-1,PRODUCT(OFFSET('Since Inception (BM)'!$B$127,0,B158-2,-12))-1))</f>
        <v/>
      </c>
      <c r="M158" s="249" t="str" cm="1">
        <f t="array" aca="1" ref="M158" ca="1">IF(INDEX('Since Inception (BM)'!$B$116:$AAA$116,1,B158-1)="","",IF(INDEX('Since Inception (BM)'!$B$104:$AAA$104,1,B158-1)="",PRODUCT(OFFSET('Since Inception (BM)'!$B$115,0,B158-2,-12),VLOOKUP("First Wealth Relative",'Since Inception (BM)'!$B:$AAA,'Calendar Year Return'!B158-1,FALSE))-1,PRODUCT(OFFSET('Since Inception (BM)'!$B$115,0,B158-2,-12))-1))</f>
        <v/>
      </c>
      <c r="N158" s="249" t="str" cm="1">
        <f t="array" aca="1" ref="N158" ca="1">IF(INDEX('Since Inception (BM)'!$B$104:$AAA$104,1,B158-1)="","",IF(INDEX('Since Inception (BM)'!$B$92:$AAA$92,1,B158-1)="",PRODUCT(OFFSET('Since Inception (BM)'!$B$103,0,B158-2,-12),VLOOKUP("First Wealth Relative",'Since Inception (BM)'!$B:$AAA,'Calendar Year Return'!B158-1,FALSE))-1,PRODUCT(OFFSET('Since Inception (BM)'!$B$103,0,B158-2,-12))-1))</f>
        <v/>
      </c>
      <c r="O158" s="249" t="str" cm="1">
        <f t="array" aca="1" ref="O158" ca="1">IF(INDEX('Since Inception (BM)'!$B$92:$AAA$92,1,B158-1)="","",IF(INDEX('Since Inception (BM)'!$B$80:$AAA$80,1,B158-1)="",PRODUCT(OFFSET('Since Inception (BM)'!$B$91,0,B158-2,-12),VLOOKUP("First Wealth Relative",'Since Inception (BM)'!$B:$AAA,'Calendar Year Return'!B158-1,FALSE))-1,PRODUCT(OFFSET('Since Inception (BM)'!$B$91,0,B158-2,-12))-1))</f>
        <v/>
      </c>
      <c r="P158" s="249" t="str" cm="1">
        <f t="array" aca="1" ref="P158" ca="1">IF(INDEX('Since Inception (BM)'!$B$80:$AAA$80,1,B158-1)="","",IF(INDEX('Since Inception (BM)'!$B$68:$AAA$68,1,B158-1)="",PRODUCT(OFFSET('Since Inception (BM)'!$B$79,0,B158-2,-12),VLOOKUP("First Wealth Relative",'Since Inception (BM)'!$B:$AAA,'Calendar Year Return'!B158-1,FALSE))-1,PRODUCT(OFFSET('Since Inception (BM)'!$B$79,0,B158-2,-12))-1))</f>
        <v/>
      </c>
      <c r="Q158" s="249" t="str" cm="1">
        <f t="array" aca="1" ref="Q158" ca="1">IF(INDEX('Since Inception (BM)'!$B$68:$AAA$68,1,B158-1)="","",IF(INDEX('Since Inception (BM)'!$B$56:$AAA$56,1,B158-1)="",PRODUCT(OFFSET('Since Inception (BM)'!$B$67,0,B158-2,-12),VLOOKUP("First Wealth Relative",'Since Inception (BM)'!$B:$AAA,'Calendar Year Return'!B158-1,FALSE))-1,PRODUCT(OFFSET('Since Inception (BM)'!$B$67,0,B158-2,-12))-1))</f>
        <v/>
      </c>
    </row>
    <row r="159" spans="1:17" hidden="1">
      <c r="A159" s="230">
        <v>90</v>
      </c>
      <c r="B159" s="230"/>
      <c r="C159" s="238" t="s">
        <v>319</v>
      </c>
      <c r="D159" s="91" t="s">
        <v>320</v>
      </c>
      <c r="E159" s="91" t="s">
        <v>321</v>
      </c>
      <c r="F159" s="249" cm="1">
        <f t="array" aca="1" ref="F159" ca="1">IF(INDEX('Since Inception Returns'!$B$188:$AAA$188,1,A159-1)="",PRODUCT(OFFSET('Since Inception Returns'!$B$199,0,A159-2,-12),VLOOKUP("First Wealth Relative",'Since Inception Returns'!$B:$AAA,'Calendar Year Return'!A159-1,FALSE))-1,PRODUCT(OFFSET('Since Inception Returns'!$B$199,0,A159-2,-12))-1)</f>
        <v>0.32941116608732401</v>
      </c>
      <c r="G159" s="249" t="str" cm="1">
        <f t="array" aca="1" ref="G159" ca="1">IF(INDEX('Since Inception Returns'!$B$188:$AAA$188,1,A159-1)="","",IF(INDEX('Since Inception Returns'!$B$176:$AAA$176,1,A159-1)="",PRODUCT(OFFSET('Since Inception Returns'!$B$187,0,A159-2,-12),VLOOKUP("First Wealth Relative",'Since Inception Returns'!$B:$AAA,'Calendar Year Return'!A159-1,FALSE))-1,PRODUCT(OFFSET('Since Inception Returns'!$B$187,0,A159-2,-12))-1))</f>
        <v/>
      </c>
      <c r="H159" s="249" t="str" cm="1">
        <f t="array" aca="1" ref="H159" ca="1">IF(INDEX('Since Inception Returns'!$B$176:$AAA$176,1,A159-1)="","",IF(INDEX('Since Inception Returns'!$B$164:$AAA$164,1,A159-1)="",PRODUCT(OFFSET('Since Inception Returns'!$B$175,0,A159-2,-12),VLOOKUP("First Wealth Relative",'Since Inception Returns'!$B:$AAA,'Calendar Year Return'!A159-1,FALSE))-1,PRODUCT(OFFSET('Since Inception Returns'!$B$175,0,A159-2,-12))-1))</f>
        <v/>
      </c>
      <c r="I159" s="249" t="str" cm="1">
        <f t="array" aca="1" ref="I159" ca="1">IF(INDEX('Since Inception Returns'!$B$164:$AAA$164,1,A159-1)="","",IF(INDEX('Since Inception Returns'!$B$152:$AAA$152,1,A159-1)="",PRODUCT(OFFSET('Since Inception Returns'!$B$163,0,A159-2,-12),VLOOKUP("First Wealth Relative",'Since Inception Returns'!$B:$AAA,'Calendar Year Return'!A159-1,FALSE))-1,PRODUCT(OFFSET('Since Inception Returns'!$B$163,0,A159-2,-12))-1))</f>
        <v/>
      </c>
      <c r="J159" s="249" t="str" cm="1">
        <f t="array" aca="1" ref="J159" ca="1">IF(INDEX('Since Inception Returns'!$B$152:$AAA$152,1,A159-1)="","",IF(INDEX('Since Inception Returns'!$B$140:$AAA$140,1,A159-1)="",PRODUCT(OFFSET('Since Inception Returns'!$B$151,0,A159-2,-12),VLOOKUP("First Wealth Relative",'Since Inception Returns'!$B:$AAA,'Calendar Year Return'!A159-1,FALSE))-1,PRODUCT(OFFSET('Since Inception Returns'!$B$151,0,A159-2,-12))-1))</f>
        <v/>
      </c>
      <c r="K159" s="249" t="str" cm="1">
        <f t="array" aca="1" ref="K159" ca="1">IF(INDEX('Since Inception Returns'!$B$140:$AAA$140,1,A159-1)="","",IF(INDEX('Since Inception Returns'!$B$128:$AAA$128,1,A159-1)="",PRODUCT(OFFSET('Since Inception Returns'!$B$139,0,A159-2,-12),VLOOKUP("First Wealth Relative",'Since Inception Returns'!$B:$AAA,'Calendar Year Return'!A159-1,FALSE))-1,PRODUCT(OFFSET('Since Inception Returns'!$B$139,0,A159-2,-12))-1))</f>
        <v/>
      </c>
      <c r="L159" s="249" t="str" cm="1">
        <f t="array" aca="1" ref="L159" ca="1">IF(INDEX('Since Inception Returns'!$B$128:$AAA$128,1,A159-1)="","",IF(INDEX('Since Inception Returns'!$B$116:$AAA$116,1,A159-1)="",PRODUCT(OFFSET('Since Inception Returns'!$B$127,0,A159-2,-12),VLOOKUP("First Wealth Relative",'Since Inception Returns'!$B:$AAA,'Calendar Year Return'!A159-1,FALSE))-1,PRODUCT(OFFSET('Since Inception Returns'!$B$127,0,A159-2,-12))-1))</f>
        <v/>
      </c>
      <c r="M159" s="249" t="str" cm="1">
        <f t="array" aca="1" ref="M159" ca="1">IF(INDEX('Since Inception Returns'!$B$116:$AAA$116,1,A159-1)="","",IF(INDEX('Since Inception Returns'!$B$104:$AAA$104,1,A159-1)="",PRODUCT(OFFSET('Since Inception Returns'!$B$115,0,A159-2,-12),VLOOKUP("First Wealth Relative",'Since Inception Returns'!$B:$AAA,'Calendar Year Return'!A159-1,FALSE))-1,PRODUCT(OFFSET('Since Inception Returns'!$B$115,0,A159-2,-12))-1))</f>
        <v/>
      </c>
      <c r="N159" s="249" t="str" cm="1">
        <f t="array" aca="1" ref="N159" ca="1">IF(INDEX('Since Inception Returns'!$B$104:$AAA$104,1,A159-1)="","",IF(INDEX('Since Inception Returns'!$B$92:$AAA$92,1,A159-1)="",PRODUCT(OFFSET('Since Inception Returns'!$B$103,0,A159-2,-12),VLOOKUP("First Wealth Relative",'Since Inception Returns'!$B:$AAA,'Calendar Year Return'!A159-1,FALSE))-1,PRODUCT(OFFSET('Since Inception Returns'!$B$103,0,A159-2,-12))-1))</f>
        <v/>
      </c>
      <c r="O159" s="249" t="str" cm="1">
        <f t="array" aca="1" ref="O159" ca="1">IF(INDEX('Since Inception Returns'!$B$92:$AAA$92,1,A159-1)="","",IF(INDEX('Since Inception Returns'!$B$80:$AAA$80,1,A159-1)="",PRODUCT(OFFSET('Since Inception Returns'!$B$91,0,A159-2,-12),VLOOKUP("First Wealth Relative",'Since Inception Returns'!$B:$AAA,'Calendar Year Return'!A159-1,FALSE))-1,PRODUCT(OFFSET('Since Inception Returns'!$B$91,0,A159-2,-12))-1))</f>
        <v/>
      </c>
      <c r="P159" s="249" t="str" cm="1">
        <f t="array" aca="1" ref="P159" ca="1">IF(INDEX('Since Inception Returns'!$B$80:$AAA$80,1,A159-1)="","",IF(INDEX('Since Inception Returns'!$B$68:$AAA$68,1,A159-1)="",PRODUCT(OFFSET('Since Inception Returns'!$B$79,0,A159-2,-12),VLOOKUP("First Wealth Relative",'Since Inception Returns'!$B:$AAA,'Calendar Year Return'!A159-1,FALSE))-1,PRODUCT(OFFSET('Since Inception Returns'!$B$79,0,A159-2,-12))-1))</f>
        <v/>
      </c>
      <c r="Q159" s="249" t="str" cm="1">
        <f t="array" aca="1" ref="Q159" ca="1">IF(INDEX('Since Inception Returns'!$B$68:$AAA$68,1,A159-1)="","",IF(INDEX('Since Inception Returns'!$B$56:$AAA$56,1,A159-1)="",PRODUCT(OFFSET('Since Inception Returns'!$B$67,0,A159-2,-12),VLOOKUP("First Wealth Relative",'Since Inception Returns'!$B:$AAA,'Calendar Year Return'!A159-1,FALSE))-1,PRODUCT(OFFSET('Since Inception Returns'!$B$67,0,A159-2,-12))-1))</f>
        <v/>
      </c>
    </row>
    <row r="160" spans="1:17" hidden="1">
      <c r="A160" s="230"/>
      <c r="B160" s="230">
        <v>91</v>
      </c>
      <c r="C160" s="238" t="s">
        <v>319</v>
      </c>
      <c r="D160" s="91" t="s">
        <v>320</v>
      </c>
      <c r="E160" s="229" t="s">
        <v>116</v>
      </c>
      <c r="F160" s="249" cm="1">
        <f t="array" aca="1" ref="F160" ca="1">IF(INDEX('Since Inception (BM)'!$B$188:$AAA$188,1,B160-1)="",PRODUCT(OFFSET('Since Inception (BM)'!$B$199,0,B160-2,-12),VLOOKUP("First Wealth Relative",'Since Inception (BM)'!$B:$AAA,'Calendar Year Return'!B160-1,FALSE))-1,PRODUCT(OFFSET('Since Inception (BM)'!$B$199,0,B160-2,-12))-1)</f>
        <v>0.13986295530258763</v>
      </c>
      <c r="G160" s="249" t="str" cm="1">
        <f t="array" aca="1" ref="G160" ca="1">IF(INDEX('Since Inception (BM)'!$B$188:$AAA$188,1,B160-1)="","",IF(INDEX('Since Inception (BM)'!$B$176:$AAA$176,1,B160-1)="",PRODUCT(OFFSET('Since Inception (BM)'!$B$187,0,B160-2,-12),VLOOKUP("First Wealth Relative",'Since Inception (BM)'!$B:$AAA,'Calendar Year Return'!B160-1,FALSE))-1,PRODUCT(OFFSET('Since Inception (BM)'!$B$187,0,B160-2,-12))-1))</f>
        <v/>
      </c>
      <c r="H160" s="249" t="str" cm="1">
        <f t="array" aca="1" ref="H160" ca="1">IF(INDEX('Since Inception (BM)'!$B$176:$AAA$176,1,B160-1)="","",IF(INDEX('Since Inception (BM)'!$B$164:$AAA$164,1,B160-1)="",PRODUCT(OFFSET('Since Inception (BM)'!$B$175,0,B160-2,-12),VLOOKUP("First Wealth Relative",'Since Inception (BM)'!$B:$AAA,'Calendar Year Return'!B160-1,FALSE))-1,PRODUCT(OFFSET('Since Inception (BM)'!$B$175,0,B160-2,-12))-1))</f>
        <v/>
      </c>
      <c r="I160" s="249" t="str" cm="1">
        <f t="array" aca="1" ref="I160" ca="1">IF(INDEX('Since Inception (BM)'!$B$164:$AAA$164,1,B160-1)="","",IF(INDEX('Since Inception (BM)'!$B$152:$AAA$152,1,B160-1)="",PRODUCT(OFFSET('Since Inception (BM)'!$B$163,0,B160-2,-12),VLOOKUP("First Wealth Relative",'Since Inception (BM)'!$B:$AAA,'Calendar Year Return'!B160-1,FALSE))-1,PRODUCT(OFFSET('Since Inception (BM)'!$B$163,0,B160-2,-12))-1))</f>
        <v/>
      </c>
      <c r="J160" s="249" t="str" cm="1">
        <f t="array" aca="1" ref="J160" ca="1">IF(INDEX('Since Inception (BM)'!$B$152:$AAA$152,1,B160-1)="","",IF(INDEX('Since Inception (BM)'!$B$140:$AAA$140,1,B160-1)="",PRODUCT(OFFSET('Since Inception (BM)'!$B$151,0,B160-2,-12),VLOOKUP("First Wealth Relative",'Since Inception (BM)'!$B:$AAA,'Calendar Year Return'!B160-1,FALSE))-1,PRODUCT(OFFSET('Since Inception (BM)'!$B$151,0,B160-2,-12))-1))</f>
        <v/>
      </c>
      <c r="K160" s="249" t="str" cm="1">
        <f t="array" aca="1" ref="K160" ca="1">IF(INDEX('Since Inception (BM)'!$B$140:$AAA$140,1,B160-1)="","",IF(INDEX('Since Inception (BM)'!$B$128:$AAA$128,1,B160-1)="",PRODUCT(OFFSET('Since Inception (BM)'!$B$139,0,B160-2,-12),VLOOKUP("First Wealth Relative",'Since Inception (BM)'!$B:$AAA,'Calendar Year Return'!B160-1,FALSE))-1,PRODUCT(OFFSET('Since Inception (BM)'!$B$139,0,B160-2,-12))-1))</f>
        <v/>
      </c>
      <c r="L160" s="249" t="str" cm="1">
        <f t="array" aca="1" ref="L160" ca="1">IF(INDEX('Since Inception (BM)'!$B$128:$AAA$128,1,B160-1)="","",IF(INDEX('Since Inception (BM)'!$B$116:$AAA$116,1,B160-1)="",PRODUCT(OFFSET('Since Inception (BM)'!$B$127,0,B160-2,-12),VLOOKUP("First Wealth Relative",'Since Inception (BM)'!$B:$AAA,'Calendar Year Return'!B160-1,FALSE))-1,PRODUCT(OFFSET('Since Inception (BM)'!$B$127,0,B160-2,-12))-1))</f>
        <v/>
      </c>
      <c r="M160" s="249" t="str" cm="1">
        <f t="array" aca="1" ref="M160" ca="1">IF(INDEX('Since Inception (BM)'!$B$116:$AAA$116,1,B160-1)="","",IF(INDEX('Since Inception (BM)'!$B$104:$AAA$104,1,B160-1)="",PRODUCT(OFFSET('Since Inception (BM)'!$B$115,0,B160-2,-12),VLOOKUP("First Wealth Relative",'Since Inception (BM)'!$B:$AAA,'Calendar Year Return'!B160-1,FALSE))-1,PRODUCT(OFFSET('Since Inception (BM)'!$B$115,0,B160-2,-12))-1))</f>
        <v/>
      </c>
      <c r="N160" s="249" t="str" cm="1">
        <f t="array" aca="1" ref="N160" ca="1">IF(INDEX('Since Inception (BM)'!$B$104:$AAA$104,1,B160-1)="","",IF(INDEX('Since Inception (BM)'!$B$92:$AAA$92,1,B160-1)="",PRODUCT(OFFSET('Since Inception (BM)'!$B$103,0,B160-2,-12),VLOOKUP("First Wealth Relative",'Since Inception (BM)'!$B:$AAA,'Calendar Year Return'!B160-1,FALSE))-1,PRODUCT(OFFSET('Since Inception (BM)'!$B$103,0,B160-2,-12))-1))</f>
        <v/>
      </c>
      <c r="O160" s="249" t="str" cm="1">
        <f t="array" aca="1" ref="O160" ca="1">IF(INDEX('Since Inception (BM)'!$B$92:$AAA$92,1,B160-1)="","",IF(INDEX('Since Inception (BM)'!$B$80:$AAA$80,1,B160-1)="",PRODUCT(OFFSET('Since Inception (BM)'!$B$91,0,B160-2,-12),VLOOKUP("First Wealth Relative",'Since Inception (BM)'!$B:$AAA,'Calendar Year Return'!B160-1,FALSE))-1,PRODUCT(OFFSET('Since Inception (BM)'!$B$91,0,B160-2,-12))-1))</f>
        <v/>
      </c>
      <c r="P160" s="249" t="str" cm="1">
        <f t="array" aca="1" ref="P160" ca="1">IF(INDEX('Since Inception (BM)'!$B$80:$AAA$80,1,B160-1)="","",IF(INDEX('Since Inception (BM)'!$B$68:$AAA$68,1,B160-1)="",PRODUCT(OFFSET('Since Inception (BM)'!$B$79,0,B160-2,-12),VLOOKUP("First Wealth Relative",'Since Inception (BM)'!$B:$AAA,'Calendar Year Return'!B160-1,FALSE))-1,PRODUCT(OFFSET('Since Inception (BM)'!$B$79,0,B160-2,-12))-1))</f>
        <v/>
      </c>
      <c r="Q160" s="249" t="str" cm="1">
        <f t="array" aca="1" ref="Q160" ca="1">IF(INDEX('Since Inception (BM)'!$B$68:$AAA$68,1,B160-1)="","",IF(INDEX('Since Inception (BM)'!$B$56:$AAA$56,1,B160-1)="",PRODUCT(OFFSET('Since Inception (BM)'!$B$67,0,B160-2,-12),VLOOKUP("First Wealth Relative",'Since Inception (BM)'!$B:$AAA,'Calendar Year Return'!B160-1,FALSE))-1,PRODUCT(OFFSET('Since Inception (BM)'!$B$67,0,B160-2,-12))-1))</f>
        <v/>
      </c>
    </row>
    <row r="161" spans="1:17" hidden="1">
      <c r="A161" s="184">
        <v>91</v>
      </c>
      <c r="B161" s="184"/>
      <c r="C161" s="238" t="s">
        <v>322</v>
      </c>
      <c r="D161" s="91" t="s">
        <v>323</v>
      </c>
      <c r="E161" s="91" t="s">
        <v>324</v>
      </c>
      <c r="F161" s="249" cm="1">
        <f t="array" aca="1" ref="F161" ca="1">IF(INDEX('Since Inception Returns'!$B$188:$AAA$188,1,A161-1)="",PRODUCT(OFFSET('Since Inception Returns'!$B$199,0,A161-2,-12),VLOOKUP("First Wealth Relative",'Since Inception Returns'!$B:$AAA,'Calendar Year Return'!A161-1,FALSE))-1,PRODUCT(OFFSET('Since Inception Returns'!$B$199,0,A161-2,-12))-1)</f>
        <v>-5.3710275614915592E-2</v>
      </c>
      <c r="G161" s="249" t="str" cm="1">
        <f t="array" aca="1" ref="G161" ca="1">IF(INDEX('Since Inception Returns'!$B$188:$AAA$188,1,A161-1)="","",IF(INDEX('Since Inception Returns'!$B$176:$AAA$176,1,A161-1)="",PRODUCT(OFFSET('Since Inception Returns'!$B$187,0,A161-2,-12),VLOOKUP("First Wealth Relative",'Since Inception Returns'!$B:$AAA,'Calendar Year Return'!A161-1,FALSE))-1,PRODUCT(OFFSET('Since Inception Returns'!$B$187,0,A161-2,-12))-1))</f>
        <v/>
      </c>
      <c r="H161" s="249" t="str" cm="1">
        <f t="array" aca="1" ref="H161" ca="1">IF(INDEX('Since Inception Returns'!$B$176:$AAA$176,1,A161-1)="","",IF(INDEX('Since Inception Returns'!$B$164:$AAA$164,1,A161-1)="",PRODUCT(OFFSET('Since Inception Returns'!$B$175,0,A161-2,-12),VLOOKUP("First Wealth Relative",'Since Inception Returns'!$B:$AAA,'Calendar Year Return'!A161-1,FALSE))-1,PRODUCT(OFFSET('Since Inception Returns'!$B$175,0,A161-2,-12))-1))</f>
        <v/>
      </c>
      <c r="I161" s="249" t="str" cm="1">
        <f t="array" aca="1" ref="I161" ca="1">IF(INDEX('Since Inception Returns'!$B$164:$AAA$164,1,A161-1)="","",IF(INDEX('Since Inception Returns'!$B$152:$AAA$152,1,A161-1)="",PRODUCT(OFFSET('Since Inception Returns'!$B$163,0,A161-2,-12),VLOOKUP("First Wealth Relative",'Since Inception Returns'!$B:$AAA,'Calendar Year Return'!A161-1,FALSE))-1,PRODUCT(OFFSET('Since Inception Returns'!$B$163,0,A161-2,-12))-1))</f>
        <v/>
      </c>
      <c r="J161" s="249" t="str" cm="1">
        <f t="array" aca="1" ref="J161" ca="1">IF(INDEX('Since Inception Returns'!$B$152:$AAA$152,1,A161-1)="","",IF(INDEX('Since Inception Returns'!$B$140:$AAA$140,1,A161-1)="",PRODUCT(OFFSET('Since Inception Returns'!$B$151,0,A161-2,-12),VLOOKUP("First Wealth Relative",'Since Inception Returns'!$B:$AAA,'Calendar Year Return'!A161-1,FALSE))-1,PRODUCT(OFFSET('Since Inception Returns'!$B$151,0,A161-2,-12))-1))</f>
        <v/>
      </c>
      <c r="K161" s="249" t="str" cm="1">
        <f t="array" aca="1" ref="K161" ca="1">IF(INDEX('Since Inception Returns'!$B$140:$AAA$140,1,A161-1)="","",IF(INDEX('Since Inception Returns'!$B$128:$AAA$128,1,A161-1)="",PRODUCT(OFFSET('Since Inception Returns'!$B$139,0,A161-2,-12),VLOOKUP("First Wealth Relative",'Since Inception Returns'!$B:$AAA,'Calendar Year Return'!A161-1,FALSE))-1,PRODUCT(OFFSET('Since Inception Returns'!$B$139,0,A161-2,-12))-1))</f>
        <v/>
      </c>
      <c r="L161" s="249" t="str" cm="1">
        <f t="array" aca="1" ref="L161" ca="1">IF(INDEX('Since Inception Returns'!$B$128:$AAA$128,1,A161-1)="","",IF(INDEX('Since Inception Returns'!$B$116:$AAA$116,1,A161-1)="",PRODUCT(OFFSET('Since Inception Returns'!$B$127,0,A161-2,-12),VLOOKUP("First Wealth Relative",'Since Inception Returns'!$B:$AAA,'Calendar Year Return'!A161-1,FALSE))-1,PRODUCT(OFFSET('Since Inception Returns'!$B$127,0,A161-2,-12))-1))</f>
        <v/>
      </c>
      <c r="M161" s="249" t="str" cm="1">
        <f t="array" aca="1" ref="M161" ca="1">IF(INDEX('Since Inception Returns'!$B$116:$AAA$116,1,A161-1)="","",IF(INDEX('Since Inception Returns'!$B$104:$AAA$104,1,A161-1)="",PRODUCT(OFFSET('Since Inception Returns'!$B$115,0,A161-2,-12),VLOOKUP("First Wealth Relative",'Since Inception Returns'!$B:$AAA,'Calendar Year Return'!A161-1,FALSE))-1,PRODUCT(OFFSET('Since Inception Returns'!$B$115,0,A161-2,-12))-1))</f>
        <v/>
      </c>
      <c r="N161" s="249" t="str" cm="1">
        <f t="array" aca="1" ref="N161" ca="1">IF(INDEX('Since Inception Returns'!$B$104:$AAA$104,1,A161-1)="","",IF(INDEX('Since Inception Returns'!$B$92:$AAA$92,1,A161-1)="",PRODUCT(OFFSET('Since Inception Returns'!$B$103,0,A161-2,-12),VLOOKUP("First Wealth Relative",'Since Inception Returns'!$B:$AAA,'Calendar Year Return'!A161-1,FALSE))-1,PRODUCT(OFFSET('Since Inception Returns'!$B$103,0,A161-2,-12))-1))</f>
        <v/>
      </c>
      <c r="O161" s="249" t="str" cm="1">
        <f t="array" aca="1" ref="O161" ca="1">IF(INDEX('Since Inception Returns'!$B$92:$AAA$92,1,A161-1)="","",IF(INDEX('Since Inception Returns'!$B$80:$AAA$80,1,A161-1)="",PRODUCT(OFFSET('Since Inception Returns'!$B$91,0,A161-2,-12),VLOOKUP("First Wealth Relative",'Since Inception Returns'!$B:$AAA,'Calendar Year Return'!A161-1,FALSE))-1,PRODUCT(OFFSET('Since Inception Returns'!$B$91,0,A161-2,-12))-1))</f>
        <v/>
      </c>
      <c r="P161" s="249" t="str" cm="1">
        <f t="array" aca="1" ref="P161" ca="1">IF(INDEX('Since Inception Returns'!$B$80:$AAA$80,1,A161-1)="","",IF(INDEX('Since Inception Returns'!$B$68:$AAA$68,1,A161-1)="",PRODUCT(OFFSET('Since Inception Returns'!$B$79,0,A161-2,-12),VLOOKUP("First Wealth Relative",'Since Inception Returns'!$B:$AAA,'Calendar Year Return'!A161-1,FALSE))-1,PRODUCT(OFFSET('Since Inception Returns'!$B$79,0,A161-2,-12))-1))</f>
        <v/>
      </c>
      <c r="Q161" s="249" t="str" cm="1">
        <f t="array" aca="1" ref="Q161" ca="1">IF(INDEX('Since Inception Returns'!$B$68:$AAA$68,1,A161-1)="","",IF(INDEX('Since Inception Returns'!$B$56:$AAA$56,1,A161-1)="",PRODUCT(OFFSET('Since Inception Returns'!$B$67,0,A161-2,-12),VLOOKUP("First Wealth Relative",'Since Inception Returns'!$B:$AAA,'Calendar Year Return'!A161-1,FALSE))-1,PRODUCT(OFFSET('Since Inception Returns'!$B$67,0,A161-2,-12))-1))</f>
        <v/>
      </c>
    </row>
    <row r="162" spans="1:17" hidden="1">
      <c r="A162" s="230"/>
      <c r="B162" s="230">
        <v>92</v>
      </c>
      <c r="C162" s="238" t="s">
        <v>322</v>
      </c>
      <c r="D162" s="91" t="s">
        <v>323</v>
      </c>
      <c r="E162" s="229" t="s">
        <v>116</v>
      </c>
      <c r="F162" s="249" cm="1">
        <f t="array" aca="1" ref="F162" ca="1">IF(INDEX('Since Inception (BM)'!$B$188:$AAA$188,1,B162-1)="",PRODUCT(OFFSET('Since Inception (BM)'!$B$199,0,B162-2,-12),VLOOKUP("First Wealth Relative",'Since Inception (BM)'!$B:$AAA,'Calendar Year Return'!B162-1,FALSE))-1,PRODUCT(OFFSET('Since Inception (BM)'!$B$199,0,B162-2,-12))-1)</f>
        <v>0.13986295530258763</v>
      </c>
      <c r="G162" s="249" t="str" cm="1">
        <f t="array" aca="1" ref="G162" ca="1">IF(INDEX('Since Inception (BM)'!$B$188:$AAA$188,1,B162-1)="","",IF(INDEX('Since Inception (BM)'!$B$176:$AAA$176,1,B162-1)="",PRODUCT(OFFSET('Since Inception (BM)'!$B$187,0,B162-2,-12),VLOOKUP("First Wealth Relative",'Since Inception (BM)'!$B:$AAA,'Calendar Year Return'!B162-1,FALSE))-1,PRODUCT(OFFSET('Since Inception (BM)'!$B$187,0,B162-2,-12))-1))</f>
        <v/>
      </c>
      <c r="H162" s="249" t="str" cm="1">
        <f t="array" aca="1" ref="H162" ca="1">IF(INDEX('Since Inception (BM)'!$B$176:$AAA$176,1,B162-1)="","",IF(INDEX('Since Inception (BM)'!$B$164:$AAA$164,1,B162-1)="",PRODUCT(OFFSET('Since Inception (BM)'!$B$175,0,B162-2,-12),VLOOKUP("First Wealth Relative",'Since Inception (BM)'!$B:$AAA,'Calendar Year Return'!B162-1,FALSE))-1,PRODUCT(OFFSET('Since Inception (BM)'!$B$175,0,B162-2,-12))-1))</f>
        <v/>
      </c>
      <c r="I162" s="249" t="str" cm="1">
        <f t="array" aca="1" ref="I162" ca="1">IF(INDEX('Since Inception (BM)'!$B$164:$AAA$164,1,B162-1)="","",IF(INDEX('Since Inception (BM)'!$B$152:$AAA$152,1,B162-1)="",PRODUCT(OFFSET('Since Inception (BM)'!$B$163,0,B162-2,-12),VLOOKUP("First Wealth Relative",'Since Inception (BM)'!$B:$AAA,'Calendar Year Return'!B162-1,FALSE))-1,PRODUCT(OFFSET('Since Inception (BM)'!$B$163,0,B162-2,-12))-1))</f>
        <v/>
      </c>
      <c r="J162" s="249" t="str" cm="1">
        <f t="array" aca="1" ref="J162" ca="1">IF(INDEX('Since Inception (BM)'!$B$152:$AAA$152,1,B162-1)="","",IF(INDEX('Since Inception (BM)'!$B$140:$AAA$140,1,B162-1)="",PRODUCT(OFFSET('Since Inception (BM)'!$B$151,0,B162-2,-12),VLOOKUP("First Wealth Relative",'Since Inception (BM)'!$B:$AAA,'Calendar Year Return'!B162-1,FALSE))-1,PRODUCT(OFFSET('Since Inception (BM)'!$B$151,0,B162-2,-12))-1))</f>
        <v/>
      </c>
      <c r="K162" s="249" t="str" cm="1">
        <f t="array" aca="1" ref="K162" ca="1">IF(INDEX('Since Inception (BM)'!$B$140:$AAA$140,1,B162-1)="","",IF(INDEX('Since Inception (BM)'!$B$128:$AAA$128,1,B162-1)="",PRODUCT(OFFSET('Since Inception (BM)'!$B$139,0,B162-2,-12),VLOOKUP("First Wealth Relative",'Since Inception (BM)'!$B:$AAA,'Calendar Year Return'!B162-1,FALSE))-1,PRODUCT(OFFSET('Since Inception (BM)'!$B$139,0,B162-2,-12))-1))</f>
        <v/>
      </c>
      <c r="L162" s="249" t="str" cm="1">
        <f t="array" aca="1" ref="L162" ca="1">IF(INDEX('Since Inception (BM)'!$B$128:$AAA$128,1,B162-1)="","",IF(INDEX('Since Inception (BM)'!$B$116:$AAA$116,1,B162-1)="",PRODUCT(OFFSET('Since Inception (BM)'!$B$127,0,B162-2,-12),VLOOKUP("First Wealth Relative",'Since Inception (BM)'!$B:$AAA,'Calendar Year Return'!B162-1,FALSE))-1,PRODUCT(OFFSET('Since Inception (BM)'!$B$127,0,B162-2,-12))-1))</f>
        <v/>
      </c>
      <c r="M162" s="249" t="str" cm="1">
        <f t="array" aca="1" ref="M162" ca="1">IF(INDEX('Since Inception (BM)'!$B$116:$AAA$116,1,B162-1)="","",IF(INDEX('Since Inception (BM)'!$B$104:$AAA$104,1,B162-1)="",PRODUCT(OFFSET('Since Inception (BM)'!$B$115,0,B162-2,-12),VLOOKUP("First Wealth Relative",'Since Inception (BM)'!$B:$AAA,'Calendar Year Return'!B162-1,FALSE))-1,PRODUCT(OFFSET('Since Inception (BM)'!$B$115,0,B162-2,-12))-1))</f>
        <v/>
      </c>
      <c r="N162" s="249" t="str" cm="1">
        <f t="array" aca="1" ref="N162" ca="1">IF(INDEX('Since Inception (BM)'!$B$104:$AAA$104,1,B162-1)="","",IF(INDEX('Since Inception (BM)'!$B$92:$AAA$92,1,B162-1)="",PRODUCT(OFFSET('Since Inception (BM)'!$B$103,0,B162-2,-12),VLOOKUP("First Wealth Relative",'Since Inception (BM)'!$B:$AAA,'Calendar Year Return'!B162-1,FALSE))-1,PRODUCT(OFFSET('Since Inception (BM)'!$B$103,0,B162-2,-12))-1))</f>
        <v/>
      </c>
      <c r="O162" s="249" t="str" cm="1">
        <f t="array" aca="1" ref="O162" ca="1">IF(INDEX('Since Inception (BM)'!$B$92:$AAA$92,1,B162-1)="","",IF(INDEX('Since Inception (BM)'!$B$80:$AAA$80,1,B162-1)="",PRODUCT(OFFSET('Since Inception (BM)'!$B$91,0,B162-2,-12),VLOOKUP("First Wealth Relative",'Since Inception (BM)'!$B:$AAA,'Calendar Year Return'!B162-1,FALSE))-1,PRODUCT(OFFSET('Since Inception (BM)'!$B$91,0,B162-2,-12))-1))</f>
        <v/>
      </c>
      <c r="P162" s="249" t="str" cm="1">
        <f t="array" aca="1" ref="P162" ca="1">IF(INDEX('Since Inception (BM)'!$B$80:$AAA$80,1,B162-1)="","",IF(INDEX('Since Inception (BM)'!$B$68:$AAA$68,1,B162-1)="",PRODUCT(OFFSET('Since Inception (BM)'!$B$79,0,B162-2,-12),VLOOKUP("First Wealth Relative",'Since Inception (BM)'!$B:$AAA,'Calendar Year Return'!B162-1,FALSE))-1,PRODUCT(OFFSET('Since Inception (BM)'!$B$79,0,B162-2,-12))-1))</f>
        <v/>
      </c>
      <c r="Q162" s="249" t="str" cm="1">
        <f t="array" aca="1" ref="Q162" ca="1">IF(INDEX('Since Inception (BM)'!$B$68:$AAA$68,1,B162-1)="","",IF(INDEX('Since Inception (BM)'!$B$56:$AAA$56,1,B162-1)="",PRODUCT(OFFSET('Since Inception (BM)'!$B$67,0,B162-2,-12),VLOOKUP("First Wealth Relative",'Since Inception (BM)'!$B:$AAA,'Calendar Year Return'!B162-1,FALSE))-1,PRODUCT(OFFSET('Since Inception (BM)'!$B$67,0,B162-2,-12))-1))</f>
        <v/>
      </c>
    </row>
    <row r="163" spans="1:17" hidden="1">
      <c r="A163" s="230">
        <v>92</v>
      </c>
      <c r="B163" s="230"/>
      <c r="C163" s="238" t="s">
        <v>325</v>
      </c>
      <c r="D163" s="91" t="s">
        <v>326</v>
      </c>
      <c r="E163" s="91" t="s">
        <v>327</v>
      </c>
      <c r="F163" s="249" cm="1">
        <f t="array" aca="1" ref="F163" ca="1">IF(INDEX('Since Inception Returns'!$B$188:$AAA$188,1,A163-1)="",PRODUCT(OFFSET('Since Inception Returns'!$B$199,0,A163-2,-12),VLOOKUP("First Wealth Relative",'Since Inception Returns'!$B:$AAA,'Calendar Year Return'!A163-1,FALSE))-1,PRODUCT(OFFSET('Since Inception Returns'!$B$199,0,A163-2,-12))-1)</f>
        <v>0.28889217939492817</v>
      </c>
      <c r="G163" s="249" t="str" cm="1">
        <f t="array" aca="1" ref="G163" ca="1">IF(INDEX('Since Inception Returns'!$B$188:$AAA$188,1,A163-1)="","",IF(INDEX('Since Inception Returns'!$B$176:$AAA$176,1,A163-1)="",PRODUCT(OFFSET('Since Inception Returns'!$B$187,0,A163-2,-12),VLOOKUP("First Wealth Relative",'Since Inception Returns'!$B:$AAA,'Calendar Year Return'!A163-1,FALSE))-1,PRODUCT(OFFSET('Since Inception Returns'!$B$187,0,A163-2,-12))-1))</f>
        <v/>
      </c>
      <c r="H163" s="249" t="str" cm="1">
        <f t="array" aca="1" ref="H163" ca="1">IF(INDEX('Since Inception Returns'!$B$176:$AAA$176,1,A163-1)="","",IF(INDEX('Since Inception Returns'!$B$164:$AAA$164,1,A163-1)="",PRODUCT(OFFSET('Since Inception Returns'!$B$175,0,A163-2,-12),VLOOKUP("First Wealth Relative",'Since Inception Returns'!$B:$AAA,'Calendar Year Return'!A163-1,FALSE))-1,PRODUCT(OFFSET('Since Inception Returns'!$B$175,0,A163-2,-12))-1))</f>
        <v/>
      </c>
      <c r="I163" s="249" t="str" cm="1">
        <f t="array" aca="1" ref="I163" ca="1">IF(INDEX('Since Inception Returns'!$B$164:$AAA$164,1,A163-1)="","",IF(INDEX('Since Inception Returns'!$B$152:$AAA$152,1,A163-1)="",PRODUCT(OFFSET('Since Inception Returns'!$B$163,0,A163-2,-12),VLOOKUP("First Wealth Relative",'Since Inception Returns'!$B:$AAA,'Calendar Year Return'!A163-1,FALSE))-1,PRODUCT(OFFSET('Since Inception Returns'!$B$163,0,A163-2,-12))-1))</f>
        <v/>
      </c>
      <c r="J163" s="249" t="str" cm="1">
        <f t="array" aca="1" ref="J163" ca="1">IF(INDEX('Since Inception Returns'!$B$152:$AAA$152,1,A163-1)="","",IF(INDEX('Since Inception Returns'!$B$140:$AAA$140,1,A163-1)="",PRODUCT(OFFSET('Since Inception Returns'!$B$151,0,A163-2,-12),VLOOKUP("First Wealth Relative",'Since Inception Returns'!$B:$AAA,'Calendar Year Return'!A163-1,FALSE))-1,PRODUCT(OFFSET('Since Inception Returns'!$B$151,0,A163-2,-12))-1))</f>
        <v/>
      </c>
      <c r="K163" s="249" t="str" cm="1">
        <f t="array" aca="1" ref="K163" ca="1">IF(INDEX('Since Inception Returns'!$B$140:$AAA$140,1,A163-1)="","",IF(INDEX('Since Inception Returns'!$B$128:$AAA$128,1,A163-1)="",PRODUCT(OFFSET('Since Inception Returns'!$B$139,0,A163-2,-12),VLOOKUP("First Wealth Relative",'Since Inception Returns'!$B:$AAA,'Calendar Year Return'!A163-1,FALSE))-1,PRODUCT(OFFSET('Since Inception Returns'!$B$139,0,A163-2,-12))-1))</f>
        <v/>
      </c>
      <c r="L163" s="249" t="str" cm="1">
        <f t="array" aca="1" ref="L163" ca="1">IF(INDEX('Since Inception Returns'!$B$128:$AAA$128,1,A163-1)="","",IF(INDEX('Since Inception Returns'!$B$116:$AAA$116,1,A163-1)="",PRODUCT(OFFSET('Since Inception Returns'!$B$127,0,A163-2,-12),VLOOKUP("First Wealth Relative",'Since Inception Returns'!$B:$AAA,'Calendar Year Return'!A163-1,FALSE))-1,PRODUCT(OFFSET('Since Inception Returns'!$B$127,0,A163-2,-12))-1))</f>
        <v/>
      </c>
      <c r="M163" s="249" t="str" cm="1">
        <f t="array" aca="1" ref="M163" ca="1">IF(INDEX('Since Inception Returns'!$B$116:$AAA$116,1,A163-1)="","",IF(INDEX('Since Inception Returns'!$B$104:$AAA$104,1,A163-1)="",PRODUCT(OFFSET('Since Inception Returns'!$B$115,0,A163-2,-12),VLOOKUP("First Wealth Relative",'Since Inception Returns'!$B:$AAA,'Calendar Year Return'!A163-1,FALSE))-1,PRODUCT(OFFSET('Since Inception Returns'!$B$115,0,A163-2,-12))-1))</f>
        <v/>
      </c>
      <c r="N163" s="249" t="str" cm="1">
        <f t="array" aca="1" ref="N163" ca="1">IF(INDEX('Since Inception Returns'!$B$104:$AAA$104,1,A163-1)="","",IF(INDEX('Since Inception Returns'!$B$92:$AAA$92,1,A163-1)="",PRODUCT(OFFSET('Since Inception Returns'!$B$103,0,A163-2,-12),VLOOKUP("First Wealth Relative",'Since Inception Returns'!$B:$AAA,'Calendar Year Return'!A163-1,FALSE))-1,PRODUCT(OFFSET('Since Inception Returns'!$B$103,0,A163-2,-12))-1))</f>
        <v/>
      </c>
      <c r="O163" s="249" t="str" cm="1">
        <f t="array" aca="1" ref="O163" ca="1">IF(INDEX('Since Inception Returns'!$B$92:$AAA$92,1,A163-1)="","",IF(INDEX('Since Inception Returns'!$B$80:$AAA$80,1,A163-1)="",PRODUCT(OFFSET('Since Inception Returns'!$B$91,0,A163-2,-12),VLOOKUP("First Wealth Relative",'Since Inception Returns'!$B:$AAA,'Calendar Year Return'!A163-1,FALSE))-1,PRODUCT(OFFSET('Since Inception Returns'!$B$91,0,A163-2,-12))-1))</f>
        <v/>
      </c>
      <c r="P163" s="249" t="str" cm="1">
        <f t="array" aca="1" ref="P163" ca="1">IF(INDEX('Since Inception Returns'!$B$80:$AAA$80,1,A163-1)="","",IF(INDEX('Since Inception Returns'!$B$68:$AAA$68,1,A163-1)="",PRODUCT(OFFSET('Since Inception Returns'!$B$79,0,A163-2,-12),VLOOKUP("First Wealth Relative",'Since Inception Returns'!$B:$AAA,'Calendar Year Return'!A163-1,FALSE))-1,PRODUCT(OFFSET('Since Inception Returns'!$B$79,0,A163-2,-12))-1))</f>
        <v/>
      </c>
      <c r="Q163" s="249" t="str" cm="1">
        <f t="array" aca="1" ref="Q163" ca="1">IF(INDEX('Since Inception Returns'!$B$68:$AAA$68,1,A163-1)="","",IF(INDEX('Since Inception Returns'!$B$56:$AAA$56,1,A163-1)="",PRODUCT(OFFSET('Since Inception Returns'!$B$67,0,A163-2,-12),VLOOKUP("First Wealth Relative",'Since Inception Returns'!$B:$AAA,'Calendar Year Return'!A163-1,FALSE))-1,PRODUCT(OFFSET('Since Inception Returns'!$B$67,0,A163-2,-12))-1))</f>
        <v/>
      </c>
    </row>
    <row r="164" spans="1:17" hidden="1">
      <c r="A164" s="184"/>
      <c r="B164" s="184">
        <v>93</v>
      </c>
      <c r="C164" s="238" t="s">
        <v>325</v>
      </c>
      <c r="D164" s="91" t="s">
        <v>326</v>
      </c>
      <c r="E164" s="229" t="s">
        <v>116</v>
      </c>
      <c r="F164" s="249" cm="1">
        <f t="array" aca="1" ref="F164" ca="1">IF(INDEX('Since Inception (BM)'!$B$188:$AAA$188,1,B164-1)="",PRODUCT(OFFSET('Since Inception (BM)'!$B$199,0,B164-2,-12),VLOOKUP("First Wealth Relative",'Since Inception (BM)'!$B:$AAA,'Calendar Year Return'!B164-1,FALSE))-1,PRODUCT(OFFSET('Since Inception (BM)'!$B$199,0,B164-2,-12))-1)</f>
        <v>0.13986295530258763</v>
      </c>
      <c r="G164" s="249" t="str" cm="1">
        <f t="array" aca="1" ref="G164" ca="1">IF(INDEX('Since Inception (BM)'!$B$188:$AAA$188,1,B164-1)="","",IF(INDEX('Since Inception (BM)'!$B$176:$AAA$176,1,B164-1)="",PRODUCT(OFFSET('Since Inception (BM)'!$B$187,0,B164-2,-12),VLOOKUP("First Wealth Relative",'Since Inception (BM)'!$B:$AAA,'Calendar Year Return'!B164-1,FALSE))-1,PRODUCT(OFFSET('Since Inception (BM)'!$B$187,0,B164-2,-12))-1))</f>
        <v/>
      </c>
      <c r="H164" s="249" t="str" cm="1">
        <f t="array" aca="1" ref="H164" ca="1">IF(INDEX('Since Inception (BM)'!$B$176:$AAA$176,1,B164-1)="","",IF(INDEX('Since Inception (BM)'!$B$164:$AAA$164,1,B164-1)="",PRODUCT(OFFSET('Since Inception (BM)'!$B$175,0,B164-2,-12),VLOOKUP("First Wealth Relative",'Since Inception (BM)'!$B:$AAA,'Calendar Year Return'!B164-1,FALSE))-1,PRODUCT(OFFSET('Since Inception (BM)'!$B$175,0,B164-2,-12))-1))</f>
        <v/>
      </c>
      <c r="I164" s="249" t="str" cm="1">
        <f t="array" aca="1" ref="I164" ca="1">IF(INDEX('Since Inception (BM)'!$B$164:$AAA$164,1,B164-1)="","",IF(INDEX('Since Inception (BM)'!$B$152:$AAA$152,1,B164-1)="",PRODUCT(OFFSET('Since Inception (BM)'!$B$163,0,B164-2,-12),VLOOKUP("First Wealth Relative",'Since Inception (BM)'!$B:$AAA,'Calendar Year Return'!B164-1,FALSE))-1,PRODUCT(OFFSET('Since Inception (BM)'!$B$163,0,B164-2,-12))-1))</f>
        <v/>
      </c>
      <c r="J164" s="249" t="str" cm="1">
        <f t="array" aca="1" ref="J164" ca="1">IF(INDEX('Since Inception (BM)'!$B$152:$AAA$152,1,B164-1)="","",IF(INDEX('Since Inception (BM)'!$B$140:$AAA$140,1,B164-1)="",PRODUCT(OFFSET('Since Inception (BM)'!$B$151,0,B164-2,-12),VLOOKUP("First Wealth Relative",'Since Inception (BM)'!$B:$AAA,'Calendar Year Return'!B164-1,FALSE))-1,PRODUCT(OFFSET('Since Inception (BM)'!$B$151,0,B164-2,-12))-1))</f>
        <v/>
      </c>
      <c r="K164" s="249" t="str" cm="1">
        <f t="array" aca="1" ref="K164" ca="1">IF(INDEX('Since Inception (BM)'!$B$140:$AAA$140,1,B164-1)="","",IF(INDEX('Since Inception (BM)'!$B$128:$AAA$128,1,B164-1)="",PRODUCT(OFFSET('Since Inception (BM)'!$B$139,0,B164-2,-12),VLOOKUP("First Wealth Relative",'Since Inception (BM)'!$B:$AAA,'Calendar Year Return'!B164-1,FALSE))-1,PRODUCT(OFFSET('Since Inception (BM)'!$B$139,0,B164-2,-12))-1))</f>
        <v/>
      </c>
      <c r="L164" s="249" t="str" cm="1">
        <f t="array" aca="1" ref="L164" ca="1">IF(INDEX('Since Inception (BM)'!$B$128:$AAA$128,1,B164-1)="","",IF(INDEX('Since Inception (BM)'!$B$116:$AAA$116,1,B164-1)="",PRODUCT(OFFSET('Since Inception (BM)'!$B$127,0,B164-2,-12),VLOOKUP("First Wealth Relative",'Since Inception (BM)'!$B:$AAA,'Calendar Year Return'!B164-1,FALSE))-1,PRODUCT(OFFSET('Since Inception (BM)'!$B$127,0,B164-2,-12))-1))</f>
        <v/>
      </c>
      <c r="M164" s="249" t="str" cm="1">
        <f t="array" aca="1" ref="M164" ca="1">IF(INDEX('Since Inception (BM)'!$B$116:$AAA$116,1,B164-1)="","",IF(INDEX('Since Inception (BM)'!$B$104:$AAA$104,1,B164-1)="",PRODUCT(OFFSET('Since Inception (BM)'!$B$115,0,B164-2,-12),VLOOKUP("First Wealth Relative",'Since Inception (BM)'!$B:$AAA,'Calendar Year Return'!B164-1,FALSE))-1,PRODUCT(OFFSET('Since Inception (BM)'!$B$115,0,B164-2,-12))-1))</f>
        <v/>
      </c>
      <c r="N164" s="249" t="str" cm="1">
        <f t="array" aca="1" ref="N164" ca="1">IF(INDEX('Since Inception (BM)'!$B$104:$AAA$104,1,B164-1)="","",IF(INDEX('Since Inception (BM)'!$B$92:$AAA$92,1,B164-1)="",PRODUCT(OFFSET('Since Inception (BM)'!$B$103,0,B164-2,-12),VLOOKUP("First Wealth Relative",'Since Inception (BM)'!$B:$AAA,'Calendar Year Return'!B164-1,FALSE))-1,PRODUCT(OFFSET('Since Inception (BM)'!$B$103,0,B164-2,-12))-1))</f>
        <v/>
      </c>
      <c r="O164" s="249" t="str" cm="1">
        <f t="array" aca="1" ref="O164" ca="1">IF(INDEX('Since Inception (BM)'!$B$92:$AAA$92,1,B164-1)="","",IF(INDEX('Since Inception (BM)'!$B$80:$AAA$80,1,B164-1)="",PRODUCT(OFFSET('Since Inception (BM)'!$B$91,0,B164-2,-12),VLOOKUP("First Wealth Relative",'Since Inception (BM)'!$B:$AAA,'Calendar Year Return'!B164-1,FALSE))-1,PRODUCT(OFFSET('Since Inception (BM)'!$B$91,0,B164-2,-12))-1))</f>
        <v/>
      </c>
      <c r="P164" s="249" t="str" cm="1">
        <f t="array" aca="1" ref="P164" ca="1">IF(INDEX('Since Inception (BM)'!$B$80:$AAA$80,1,B164-1)="","",IF(INDEX('Since Inception (BM)'!$B$68:$AAA$68,1,B164-1)="",PRODUCT(OFFSET('Since Inception (BM)'!$B$79,0,B164-2,-12),VLOOKUP("First Wealth Relative",'Since Inception (BM)'!$B:$AAA,'Calendar Year Return'!B164-1,FALSE))-1,PRODUCT(OFFSET('Since Inception (BM)'!$B$79,0,B164-2,-12))-1))</f>
        <v/>
      </c>
      <c r="Q164" s="249" t="str" cm="1">
        <f t="array" aca="1" ref="Q164" ca="1">IF(INDEX('Since Inception (BM)'!$B$68:$AAA$68,1,B164-1)="","",IF(INDEX('Since Inception (BM)'!$B$56:$AAA$56,1,B164-1)="",PRODUCT(OFFSET('Since Inception (BM)'!$B$67,0,B164-2,-12),VLOOKUP("First Wealth Relative",'Since Inception (BM)'!$B:$AAA,'Calendar Year Return'!B164-1,FALSE))-1,PRODUCT(OFFSET('Since Inception (BM)'!$B$67,0,B164-2,-12))-1))</f>
        <v/>
      </c>
    </row>
    <row r="165" spans="1:17" hidden="1">
      <c r="A165" s="230">
        <v>93</v>
      </c>
      <c r="B165" s="230"/>
      <c r="C165" s="238" t="s">
        <v>328</v>
      </c>
      <c r="D165" s="91" t="s">
        <v>329</v>
      </c>
      <c r="E165" s="91" t="s">
        <v>330</v>
      </c>
      <c r="F165" s="249" cm="1">
        <f t="array" aca="1" ref="F165" ca="1">IF(INDEX('Since Inception Returns'!$B$188:$AAA$188,1,A165-1)="",PRODUCT(OFFSET('Since Inception Returns'!$B$199,0,A165-2,-12),VLOOKUP("First Wealth Relative",'Since Inception Returns'!$B:$AAA,'Calendar Year Return'!A165-1,FALSE))-1,PRODUCT(OFFSET('Since Inception Returns'!$B$199,0,A165-2,-12))-1)</f>
        <v>0.17374841102901994</v>
      </c>
      <c r="G165" s="249" t="str" cm="1">
        <f t="array" aca="1" ref="G165" ca="1">IF(INDEX('Since Inception Returns'!$B$188:$AAA$188,1,A165-1)="","",IF(INDEX('Since Inception Returns'!$B$176:$AAA$176,1,A165-1)="",PRODUCT(OFFSET('Since Inception Returns'!$B$187,0,A165-2,-12),VLOOKUP("First Wealth Relative",'Since Inception Returns'!$B:$AAA,'Calendar Year Return'!A165-1,FALSE))-1,PRODUCT(OFFSET('Since Inception Returns'!$B$187,0,A165-2,-12))-1))</f>
        <v/>
      </c>
      <c r="H165" s="249" t="str" cm="1">
        <f t="array" aca="1" ref="H165" ca="1">IF(INDEX('Since Inception Returns'!$B$176:$AAA$176,1,A165-1)="","",IF(INDEX('Since Inception Returns'!$B$164:$AAA$164,1,A165-1)="",PRODUCT(OFFSET('Since Inception Returns'!$B$175,0,A165-2,-12),VLOOKUP("First Wealth Relative",'Since Inception Returns'!$B:$AAA,'Calendar Year Return'!A165-1,FALSE))-1,PRODUCT(OFFSET('Since Inception Returns'!$B$175,0,A165-2,-12))-1))</f>
        <v/>
      </c>
      <c r="I165" s="249" t="str" cm="1">
        <f t="array" aca="1" ref="I165" ca="1">IF(INDEX('Since Inception Returns'!$B$164:$AAA$164,1,A165-1)="","",IF(INDEX('Since Inception Returns'!$B$152:$AAA$152,1,A165-1)="",PRODUCT(OFFSET('Since Inception Returns'!$B$163,0,A165-2,-12),VLOOKUP("First Wealth Relative",'Since Inception Returns'!$B:$AAA,'Calendar Year Return'!A165-1,FALSE))-1,PRODUCT(OFFSET('Since Inception Returns'!$B$163,0,A165-2,-12))-1))</f>
        <v/>
      </c>
      <c r="J165" s="249" t="str" cm="1">
        <f t="array" aca="1" ref="J165" ca="1">IF(INDEX('Since Inception Returns'!$B$152:$AAA$152,1,A165-1)="","",IF(INDEX('Since Inception Returns'!$B$140:$AAA$140,1,A165-1)="",PRODUCT(OFFSET('Since Inception Returns'!$B$151,0,A165-2,-12),VLOOKUP("First Wealth Relative",'Since Inception Returns'!$B:$AAA,'Calendar Year Return'!A165-1,FALSE))-1,PRODUCT(OFFSET('Since Inception Returns'!$B$151,0,A165-2,-12))-1))</f>
        <v/>
      </c>
      <c r="K165" s="249" t="str" cm="1">
        <f t="array" aca="1" ref="K165" ca="1">IF(INDEX('Since Inception Returns'!$B$140:$AAA$140,1,A165-1)="","",IF(INDEX('Since Inception Returns'!$B$128:$AAA$128,1,A165-1)="",PRODUCT(OFFSET('Since Inception Returns'!$B$139,0,A165-2,-12),VLOOKUP("First Wealth Relative",'Since Inception Returns'!$B:$AAA,'Calendar Year Return'!A165-1,FALSE))-1,PRODUCT(OFFSET('Since Inception Returns'!$B$139,0,A165-2,-12))-1))</f>
        <v/>
      </c>
      <c r="L165" s="249" t="str" cm="1">
        <f t="array" aca="1" ref="L165" ca="1">IF(INDEX('Since Inception Returns'!$B$128:$AAA$128,1,A165-1)="","",IF(INDEX('Since Inception Returns'!$B$116:$AAA$116,1,A165-1)="",PRODUCT(OFFSET('Since Inception Returns'!$B$127,0,A165-2,-12),VLOOKUP("First Wealth Relative",'Since Inception Returns'!$B:$AAA,'Calendar Year Return'!A165-1,FALSE))-1,PRODUCT(OFFSET('Since Inception Returns'!$B$127,0,A165-2,-12))-1))</f>
        <v/>
      </c>
      <c r="M165" s="249" t="str" cm="1">
        <f t="array" aca="1" ref="M165" ca="1">IF(INDEX('Since Inception Returns'!$B$116:$AAA$116,1,A165-1)="","",IF(INDEX('Since Inception Returns'!$B$104:$AAA$104,1,A165-1)="",PRODUCT(OFFSET('Since Inception Returns'!$B$115,0,A165-2,-12),VLOOKUP("First Wealth Relative",'Since Inception Returns'!$B:$AAA,'Calendar Year Return'!A165-1,FALSE))-1,PRODUCT(OFFSET('Since Inception Returns'!$B$115,0,A165-2,-12))-1))</f>
        <v/>
      </c>
      <c r="N165" s="249" t="str" cm="1">
        <f t="array" aca="1" ref="N165" ca="1">IF(INDEX('Since Inception Returns'!$B$104:$AAA$104,1,A165-1)="","",IF(INDEX('Since Inception Returns'!$B$92:$AAA$92,1,A165-1)="",PRODUCT(OFFSET('Since Inception Returns'!$B$103,0,A165-2,-12),VLOOKUP("First Wealth Relative",'Since Inception Returns'!$B:$AAA,'Calendar Year Return'!A165-1,FALSE))-1,PRODUCT(OFFSET('Since Inception Returns'!$B$103,0,A165-2,-12))-1))</f>
        <v/>
      </c>
      <c r="O165" s="249" t="str" cm="1">
        <f t="array" aca="1" ref="O165" ca="1">IF(INDEX('Since Inception Returns'!$B$92:$AAA$92,1,A165-1)="","",IF(INDEX('Since Inception Returns'!$B$80:$AAA$80,1,A165-1)="",PRODUCT(OFFSET('Since Inception Returns'!$B$91,0,A165-2,-12),VLOOKUP("First Wealth Relative",'Since Inception Returns'!$B:$AAA,'Calendar Year Return'!A165-1,FALSE))-1,PRODUCT(OFFSET('Since Inception Returns'!$B$91,0,A165-2,-12))-1))</f>
        <v/>
      </c>
      <c r="P165" s="249" t="str" cm="1">
        <f t="array" aca="1" ref="P165" ca="1">IF(INDEX('Since Inception Returns'!$B$80:$AAA$80,1,A165-1)="","",IF(INDEX('Since Inception Returns'!$B$68:$AAA$68,1,A165-1)="",PRODUCT(OFFSET('Since Inception Returns'!$B$79,0,A165-2,-12),VLOOKUP("First Wealth Relative",'Since Inception Returns'!$B:$AAA,'Calendar Year Return'!A165-1,FALSE))-1,PRODUCT(OFFSET('Since Inception Returns'!$B$79,0,A165-2,-12))-1))</f>
        <v/>
      </c>
      <c r="Q165" s="249" t="str" cm="1">
        <f t="array" aca="1" ref="Q165" ca="1">IF(INDEX('Since Inception Returns'!$B$68:$AAA$68,1,A165-1)="","",IF(INDEX('Since Inception Returns'!$B$56:$AAA$56,1,A165-1)="",PRODUCT(OFFSET('Since Inception Returns'!$B$67,0,A165-2,-12),VLOOKUP("First Wealth Relative",'Since Inception Returns'!$B:$AAA,'Calendar Year Return'!A165-1,FALSE))-1,PRODUCT(OFFSET('Since Inception Returns'!$B$67,0,A165-2,-12))-1))</f>
        <v/>
      </c>
    </row>
    <row r="166" spans="1:17" hidden="1">
      <c r="A166" s="230"/>
      <c r="B166" s="230">
        <v>94</v>
      </c>
      <c r="C166" s="238" t="s">
        <v>328</v>
      </c>
      <c r="D166" s="91" t="s">
        <v>329</v>
      </c>
      <c r="E166" s="229" t="s">
        <v>116</v>
      </c>
      <c r="F166" s="249" cm="1">
        <f t="array" aca="1" ref="F166" ca="1">IF(INDEX('Since Inception (BM)'!$B$188:$AAA$188,1,B166-1)="",PRODUCT(OFFSET('Since Inception (BM)'!$B$199,0,B166-2,-12),VLOOKUP("First Wealth Relative",'Since Inception (BM)'!$B:$AAA,'Calendar Year Return'!B166-1,FALSE))-1,PRODUCT(OFFSET('Since Inception (BM)'!$B$199,0,B166-2,-12))-1)</f>
        <v>0.13986295530258763</v>
      </c>
      <c r="G166" s="249" t="str" cm="1">
        <f t="array" aca="1" ref="G166" ca="1">IF(INDEX('Since Inception (BM)'!$B$188:$AAA$188,1,B166-1)="","",IF(INDEX('Since Inception (BM)'!$B$176:$AAA$176,1,B166-1)="",PRODUCT(OFFSET('Since Inception (BM)'!$B$187,0,B166-2,-12),VLOOKUP("First Wealth Relative",'Since Inception (BM)'!$B:$AAA,'Calendar Year Return'!B166-1,FALSE))-1,PRODUCT(OFFSET('Since Inception (BM)'!$B$187,0,B166-2,-12))-1))</f>
        <v/>
      </c>
      <c r="H166" s="249" t="str" cm="1">
        <f t="array" aca="1" ref="H166" ca="1">IF(INDEX('Since Inception (BM)'!$B$176:$AAA$176,1,B166-1)="","",IF(INDEX('Since Inception (BM)'!$B$164:$AAA$164,1,B166-1)="",PRODUCT(OFFSET('Since Inception (BM)'!$B$175,0,B166-2,-12),VLOOKUP("First Wealth Relative",'Since Inception (BM)'!$B:$AAA,'Calendar Year Return'!B166-1,FALSE))-1,PRODUCT(OFFSET('Since Inception (BM)'!$B$175,0,B166-2,-12))-1))</f>
        <v/>
      </c>
      <c r="I166" s="249" t="str" cm="1">
        <f t="array" aca="1" ref="I166" ca="1">IF(INDEX('Since Inception (BM)'!$B$164:$AAA$164,1,B166-1)="","",IF(INDEX('Since Inception (BM)'!$B$152:$AAA$152,1,B166-1)="",PRODUCT(OFFSET('Since Inception (BM)'!$B$163,0,B166-2,-12),VLOOKUP("First Wealth Relative",'Since Inception (BM)'!$B:$AAA,'Calendar Year Return'!B166-1,FALSE))-1,PRODUCT(OFFSET('Since Inception (BM)'!$B$163,0,B166-2,-12))-1))</f>
        <v/>
      </c>
      <c r="J166" s="249" t="str" cm="1">
        <f t="array" aca="1" ref="J166" ca="1">IF(INDEX('Since Inception (BM)'!$B$152:$AAA$152,1,B166-1)="","",IF(INDEX('Since Inception (BM)'!$B$140:$AAA$140,1,B166-1)="",PRODUCT(OFFSET('Since Inception (BM)'!$B$151,0,B166-2,-12),VLOOKUP("First Wealth Relative",'Since Inception (BM)'!$B:$AAA,'Calendar Year Return'!B166-1,FALSE))-1,PRODUCT(OFFSET('Since Inception (BM)'!$B$151,0,B166-2,-12))-1))</f>
        <v/>
      </c>
      <c r="K166" s="249" t="str" cm="1">
        <f t="array" aca="1" ref="K166" ca="1">IF(INDEX('Since Inception (BM)'!$B$140:$AAA$140,1,B166-1)="","",IF(INDEX('Since Inception (BM)'!$B$128:$AAA$128,1,B166-1)="",PRODUCT(OFFSET('Since Inception (BM)'!$B$139,0,B166-2,-12),VLOOKUP("First Wealth Relative",'Since Inception (BM)'!$B:$AAA,'Calendar Year Return'!B166-1,FALSE))-1,PRODUCT(OFFSET('Since Inception (BM)'!$B$139,0,B166-2,-12))-1))</f>
        <v/>
      </c>
      <c r="L166" s="249" t="str" cm="1">
        <f t="array" aca="1" ref="L166" ca="1">IF(INDEX('Since Inception (BM)'!$B$128:$AAA$128,1,B166-1)="","",IF(INDEX('Since Inception (BM)'!$B$116:$AAA$116,1,B166-1)="",PRODUCT(OFFSET('Since Inception (BM)'!$B$127,0,B166-2,-12),VLOOKUP("First Wealth Relative",'Since Inception (BM)'!$B:$AAA,'Calendar Year Return'!B166-1,FALSE))-1,PRODUCT(OFFSET('Since Inception (BM)'!$B$127,0,B166-2,-12))-1))</f>
        <v/>
      </c>
      <c r="M166" s="249" t="str" cm="1">
        <f t="array" aca="1" ref="M166" ca="1">IF(INDEX('Since Inception (BM)'!$B$116:$AAA$116,1,B166-1)="","",IF(INDEX('Since Inception (BM)'!$B$104:$AAA$104,1,B166-1)="",PRODUCT(OFFSET('Since Inception (BM)'!$B$115,0,B166-2,-12),VLOOKUP("First Wealth Relative",'Since Inception (BM)'!$B:$AAA,'Calendar Year Return'!B166-1,FALSE))-1,PRODUCT(OFFSET('Since Inception (BM)'!$B$115,0,B166-2,-12))-1))</f>
        <v/>
      </c>
      <c r="N166" s="249" t="str" cm="1">
        <f t="array" aca="1" ref="N166" ca="1">IF(INDEX('Since Inception (BM)'!$B$104:$AAA$104,1,B166-1)="","",IF(INDEX('Since Inception (BM)'!$B$92:$AAA$92,1,B166-1)="",PRODUCT(OFFSET('Since Inception (BM)'!$B$103,0,B166-2,-12),VLOOKUP("First Wealth Relative",'Since Inception (BM)'!$B:$AAA,'Calendar Year Return'!B166-1,FALSE))-1,PRODUCT(OFFSET('Since Inception (BM)'!$B$103,0,B166-2,-12))-1))</f>
        <v/>
      </c>
      <c r="O166" s="249" t="str" cm="1">
        <f t="array" aca="1" ref="O166" ca="1">IF(INDEX('Since Inception (BM)'!$B$92:$AAA$92,1,B166-1)="","",IF(INDEX('Since Inception (BM)'!$B$80:$AAA$80,1,B166-1)="",PRODUCT(OFFSET('Since Inception (BM)'!$B$91,0,B166-2,-12),VLOOKUP("First Wealth Relative",'Since Inception (BM)'!$B:$AAA,'Calendar Year Return'!B166-1,FALSE))-1,PRODUCT(OFFSET('Since Inception (BM)'!$B$91,0,B166-2,-12))-1))</f>
        <v/>
      </c>
      <c r="P166" s="249" t="str" cm="1">
        <f t="array" aca="1" ref="P166" ca="1">IF(INDEX('Since Inception (BM)'!$B$80:$AAA$80,1,B166-1)="","",IF(INDEX('Since Inception (BM)'!$B$68:$AAA$68,1,B166-1)="",PRODUCT(OFFSET('Since Inception (BM)'!$B$79,0,B166-2,-12),VLOOKUP("First Wealth Relative",'Since Inception (BM)'!$B:$AAA,'Calendar Year Return'!B166-1,FALSE))-1,PRODUCT(OFFSET('Since Inception (BM)'!$B$79,0,B166-2,-12))-1))</f>
        <v/>
      </c>
      <c r="Q166" s="249" t="str" cm="1">
        <f t="array" aca="1" ref="Q166" ca="1">IF(INDEX('Since Inception (BM)'!$B$68:$AAA$68,1,B166-1)="","",IF(INDEX('Since Inception (BM)'!$B$56:$AAA$56,1,B166-1)="",PRODUCT(OFFSET('Since Inception (BM)'!$B$67,0,B166-2,-12),VLOOKUP("First Wealth Relative",'Since Inception (BM)'!$B:$AAA,'Calendar Year Return'!B166-1,FALSE))-1,PRODUCT(OFFSET('Since Inception (BM)'!$B$67,0,B166-2,-12))-1))</f>
        <v/>
      </c>
    </row>
    <row r="167" spans="1:17" hidden="1">
      <c r="A167" s="184">
        <v>94</v>
      </c>
      <c r="B167" s="184"/>
      <c r="C167" s="238" t="s">
        <v>331</v>
      </c>
      <c r="D167" s="91" t="s">
        <v>332</v>
      </c>
      <c r="E167" s="91" t="s">
        <v>333</v>
      </c>
      <c r="F167" s="249" cm="1">
        <f t="array" aca="1" ref="F167" ca="1">IF(INDEX('Since Inception Returns'!$B$188:$AAA$188,1,A167-1)="",PRODUCT(OFFSET('Since Inception Returns'!$B$199,0,A167-2,-12),VLOOKUP("First Wealth Relative",'Since Inception Returns'!$B:$AAA,'Calendar Year Return'!A167-1,FALSE))-1,PRODUCT(OFFSET('Since Inception Returns'!$B$199,0,A167-2,-12))-1)</f>
        <v>0.18145962278118821</v>
      </c>
      <c r="G167" s="249" t="str" cm="1">
        <f t="array" aca="1" ref="G167" ca="1">IF(INDEX('Since Inception Returns'!$B$188:$AAA$188,1,A167-1)="","",IF(INDEX('Since Inception Returns'!$B$176:$AAA$176,1,A167-1)="",PRODUCT(OFFSET('Since Inception Returns'!$B$187,0,A167-2,-12),VLOOKUP("First Wealth Relative",'Since Inception Returns'!$B:$AAA,'Calendar Year Return'!A167-1,FALSE))-1,PRODUCT(OFFSET('Since Inception Returns'!$B$187,0,A167-2,-12))-1))</f>
        <v/>
      </c>
      <c r="H167" s="249" t="str" cm="1">
        <f t="array" aca="1" ref="H167" ca="1">IF(INDEX('Since Inception Returns'!$B$176:$AAA$176,1,A167-1)="","",IF(INDEX('Since Inception Returns'!$B$164:$AAA$164,1,A167-1)="",PRODUCT(OFFSET('Since Inception Returns'!$B$175,0,A167-2,-12),VLOOKUP("First Wealth Relative",'Since Inception Returns'!$B:$AAA,'Calendar Year Return'!A167-1,FALSE))-1,PRODUCT(OFFSET('Since Inception Returns'!$B$175,0,A167-2,-12))-1))</f>
        <v/>
      </c>
      <c r="I167" s="249" t="str" cm="1">
        <f t="array" aca="1" ref="I167" ca="1">IF(INDEX('Since Inception Returns'!$B$164:$AAA$164,1,A167-1)="","",IF(INDEX('Since Inception Returns'!$B$152:$AAA$152,1,A167-1)="",PRODUCT(OFFSET('Since Inception Returns'!$B$163,0,A167-2,-12),VLOOKUP("First Wealth Relative",'Since Inception Returns'!$B:$AAA,'Calendar Year Return'!A167-1,FALSE))-1,PRODUCT(OFFSET('Since Inception Returns'!$B$163,0,A167-2,-12))-1))</f>
        <v/>
      </c>
      <c r="J167" s="249" t="str" cm="1">
        <f t="array" aca="1" ref="J167" ca="1">IF(INDEX('Since Inception Returns'!$B$152:$AAA$152,1,A167-1)="","",IF(INDEX('Since Inception Returns'!$B$140:$AAA$140,1,A167-1)="",PRODUCT(OFFSET('Since Inception Returns'!$B$151,0,A167-2,-12),VLOOKUP("First Wealth Relative",'Since Inception Returns'!$B:$AAA,'Calendar Year Return'!A167-1,FALSE))-1,PRODUCT(OFFSET('Since Inception Returns'!$B$151,0,A167-2,-12))-1))</f>
        <v/>
      </c>
      <c r="K167" s="249" t="str" cm="1">
        <f t="array" aca="1" ref="K167" ca="1">IF(INDEX('Since Inception Returns'!$B$140:$AAA$140,1,A167-1)="","",IF(INDEX('Since Inception Returns'!$B$128:$AAA$128,1,A167-1)="",PRODUCT(OFFSET('Since Inception Returns'!$B$139,0,A167-2,-12),VLOOKUP("First Wealth Relative",'Since Inception Returns'!$B:$AAA,'Calendar Year Return'!A167-1,FALSE))-1,PRODUCT(OFFSET('Since Inception Returns'!$B$139,0,A167-2,-12))-1))</f>
        <v/>
      </c>
      <c r="L167" s="249" t="str" cm="1">
        <f t="array" aca="1" ref="L167" ca="1">IF(INDEX('Since Inception Returns'!$B$128:$AAA$128,1,A167-1)="","",IF(INDEX('Since Inception Returns'!$B$116:$AAA$116,1,A167-1)="",PRODUCT(OFFSET('Since Inception Returns'!$B$127,0,A167-2,-12),VLOOKUP("First Wealth Relative",'Since Inception Returns'!$B:$AAA,'Calendar Year Return'!A167-1,FALSE))-1,PRODUCT(OFFSET('Since Inception Returns'!$B$127,0,A167-2,-12))-1))</f>
        <v/>
      </c>
      <c r="M167" s="249" t="str" cm="1">
        <f t="array" aca="1" ref="M167" ca="1">IF(INDEX('Since Inception Returns'!$B$116:$AAA$116,1,A167-1)="","",IF(INDEX('Since Inception Returns'!$B$104:$AAA$104,1,A167-1)="",PRODUCT(OFFSET('Since Inception Returns'!$B$115,0,A167-2,-12),VLOOKUP("First Wealth Relative",'Since Inception Returns'!$B:$AAA,'Calendar Year Return'!A167-1,FALSE))-1,PRODUCT(OFFSET('Since Inception Returns'!$B$115,0,A167-2,-12))-1))</f>
        <v/>
      </c>
      <c r="N167" s="249" t="str" cm="1">
        <f t="array" aca="1" ref="N167" ca="1">IF(INDEX('Since Inception Returns'!$B$104:$AAA$104,1,A167-1)="","",IF(INDEX('Since Inception Returns'!$B$92:$AAA$92,1,A167-1)="",PRODUCT(OFFSET('Since Inception Returns'!$B$103,0,A167-2,-12),VLOOKUP("First Wealth Relative",'Since Inception Returns'!$B:$AAA,'Calendar Year Return'!A167-1,FALSE))-1,PRODUCT(OFFSET('Since Inception Returns'!$B$103,0,A167-2,-12))-1))</f>
        <v/>
      </c>
      <c r="O167" s="249" t="str" cm="1">
        <f t="array" aca="1" ref="O167" ca="1">IF(INDEX('Since Inception Returns'!$B$92:$AAA$92,1,A167-1)="","",IF(INDEX('Since Inception Returns'!$B$80:$AAA$80,1,A167-1)="",PRODUCT(OFFSET('Since Inception Returns'!$B$91,0,A167-2,-12),VLOOKUP("First Wealth Relative",'Since Inception Returns'!$B:$AAA,'Calendar Year Return'!A167-1,FALSE))-1,PRODUCT(OFFSET('Since Inception Returns'!$B$91,0,A167-2,-12))-1))</f>
        <v/>
      </c>
      <c r="P167" s="249" t="str" cm="1">
        <f t="array" aca="1" ref="P167" ca="1">IF(INDEX('Since Inception Returns'!$B$80:$AAA$80,1,A167-1)="","",IF(INDEX('Since Inception Returns'!$B$68:$AAA$68,1,A167-1)="",PRODUCT(OFFSET('Since Inception Returns'!$B$79,0,A167-2,-12),VLOOKUP("First Wealth Relative",'Since Inception Returns'!$B:$AAA,'Calendar Year Return'!A167-1,FALSE))-1,PRODUCT(OFFSET('Since Inception Returns'!$B$79,0,A167-2,-12))-1))</f>
        <v/>
      </c>
      <c r="Q167" s="249" t="str" cm="1">
        <f t="array" aca="1" ref="Q167" ca="1">IF(INDEX('Since Inception Returns'!$B$68:$AAA$68,1,A167-1)="","",IF(INDEX('Since Inception Returns'!$B$56:$AAA$56,1,A167-1)="",PRODUCT(OFFSET('Since Inception Returns'!$B$67,0,A167-2,-12),VLOOKUP("First Wealth Relative",'Since Inception Returns'!$B:$AAA,'Calendar Year Return'!A167-1,FALSE))-1,PRODUCT(OFFSET('Since Inception Returns'!$B$67,0,A167-2,-12))-1))</f>
        <v/>
      </c>
    </row>
    <row r="168" spans="1:17" hidden="1">
      <c r="A168" s="230"/>
      <c r="B168" s="230">
        <v>95</v>
      </c>
      <c r="C168" s="238" t="s">
        <v>331</v>
      </c>
      <c r="D168" s="91" t="s">
        <v>332</v>
      </c>
      <c r="E168" s="229" t="s">
        <v>116</v>
      </c>
      <c r="F168" s="249" cm="1">
        <f t="array" aca="1" ref="F168" ca="1">IF(INDEX('Since Inception (BM)'!$B$188:$AAA$188,1,B168-1)="",PRODUCT(OFFSET('Since Inception (BM)'!$B$199,0,B168-2,-12),VLOOKUP("First Wealth Relative",'Since Inception (BM)'!$B:$AAA,'Calendar Year Return'!B168-1,FALSE))-1,PRODUCT(OFFSET('Since Inception (BM)'!$B$199,0,B168-2,-12))-1)</f>
        <v>0.13986295530258763</v>
      </c>
      <c r="G168" s="249" t="str" cm="1">
        <f t="array" aca="1" ref="G168" ca="1">IF(INDEX('Since Inception (BM)'!$B$188:$AAA$188,1,B168-1)="","",IF(INDEX('Since Inception (BM)'!$B$176:$AAA$176,1,B168-1)="",PRODUCT(OFFSET('Since Inception (BM)'!$B$187,0,B168-2,-12),VLOOKUP("First Wealth Relative",'Since Inception (BM)'!$B:$AAA,'Calendar Year Return'!B168-1,FALSE))-1,PRODUCT(OFFSET('Since Inception (BM)'!$B$187,0,B168-2,-12))-1))</f>
        <v/>
      </c>
      <c r="H168" s="249" t="str" cm="1">
        <f t="array" aca="1" ref="H168" ca="1">IF(INDEX('Since Inception (BM)'!$B$176:$AAA$176,1,B168-1)="","",IF(INDEX('Since Inception (BM)'!$B$164:$AAA$164,1,B168-1)="",PRODUCT(OFFSET('Since Inception (BM)'!$B$175,0,B168-2,-12),VLOOKUP("First Wealth Relative",'Since Inception (BM)'!$B:$AAA,'Calendar Year Return'!B168-1,FALSE))-1,PRODUCT(OFFSET('Since Inception (BM)'!$B$175,0,B168-2,-12))-1))</f>
        <v/>
      </c>
      <c r="I168" s="249" t="str" cm="1">
        <f t="array" aca="1" ref="I168" ca="1">IF(INDEX('Since Inception (BM)'!$B$164:$AAA$164,1,B168-1)="","",IF(INDEX('Since Inception (BM)'!$B$152:$AAA$152,1,B168-1)="",PRODUCT(OFFSET('Since Inception (BM)'!$B$163,0,B168-2,-12),VLOOKUP("First Wealth Relative",'Since Inception (BM)'!$B:$AAA,'Calendar Year Return'!B168-1,FALSE))-1,PRODUCT(OFFSET('Since Inception (BM)'!$B$163,0,B168-2,-12))-1))</f>
        <v/>
      </c>
      <c r="J168" s="249" t="str" cm="1">
        <f t="array" aca="1" ref="J168" ca="1">IF(INDEX('Since Inception (BM)'!$B$152:$AAA$152,1,B168-1)="","",IF(INDEX('Since Inception (BM)'!$B$140:$AAA$140,1,B168-1)="",PRODUCT(OFFSET('Since Inception (BM)'!$B$151,0,B168-2,-12),VLOOKUP("First Wealth Relative",'Since Inception (BM)'!$B:$AAA,'Calendar Year Return'!B168-1,FALSE))-1,PRODUCT(OFFSET('Since Inception (BM)'!$B$151,0,B168-2,-12))-1))</f>
        <v/>
      </c>
      <c r="K168" s="249" t="str" cm="1">
        <f t="array" aca="1" ref="K168" ca="1">IF(INDEX('Since Inception (BM)'!$B$140:$AAA$140,1,B168-1)="","",IF(INDEX('Since Inception (BM)'!$B$128:$AAA$128,1,B168-1)="",PRODUCT(OFFSET('Since Inception (BM)'!$B$139,0,B168-2,-12),VLOOKUP("First Wealth Relative",'Since Inception (BM)'!$B:$AAA,'Calendar Year Return'!B168-1,FALSE))-1,PRODUCT(OFFSET('Since Inception (BM)'!$B$139,0,B168-2,-12))-1))</f>
        <v/>
      </c>
      <c r="L168" s="249" t="str" cm="1">
        <f t="array" aca="1" ref="L168" ca="1">IF(INDEX('Since Inception (BM)'!$B$128:$AAA$128,1,B168-1)="","",IF(INDEX('Since Inception (BM)'!$B$116:$AAA$116,1,B168-1)="",PRODUCT(OFFSET('Since Inception (BM)'!$B$127,0,B168-2,-12),VLOOKUP("First Wealth Relative",'Since Inception (BM)'!$B:$AAA,'Calendar Year Return'!B168-1,FALSE))-1,PRODUCT(OFFSET('Since Inception (BM)'!$B$127,0,B168-2,-12))-1))</f>
        <v/>
      </c>
      <c r="M168" s="249" t="str" cm="1">
        <f t="array" aca="1" ref="M168" ca="1">IF(INDEX('Since Inception (BM)'!$B$116:$AAA$116,1,B168-1)="","",IF(INDEX('Since Inception (BM)'!$B$104:$AAA$104,1,B168-1)="",PRODUCT(OFFSET('Since Inception (BM)'!$B$115,0,B168-2,-12),VLOOKUP("First Wealth Relative",'Since Inception (BM)'!$B:$AAA,'Calendar Year Return'!B168-1,FALSE))-1,PRODUCT(OFFSET('Since Inception (BM)'!$B$115,0,B168-2,-12))-1))</f>
        <v/>
      </c>
      <c r="N168" s="249" t="str" cm="1">
        <f t="array" aca="1" ref="N168" ca="1">IF(INDEX('Since Inception (BM)'!$B$104:$AAA$104,1,B168-1)="","",IF(INDEX('Since Inception (BM)'!$B$92:$AAA$92,1,B168-1)="",PRODUCT(OFFSET('Since Inception (BM)'!$B$103,0,B168-2,-12),VLOOKUP("First Wealth Relative",'Since Inception (BM)'!$B:$AAA,'Calendar Year Return'!B168-1,FALSE))-1,PRODUCT(OFFSET('Since Inception (BM)'!$B$103,0,B168-2,-12))-1))</f>
        <v/>
      </c>
      <c r="O168" s="249" t="str" cm="1">
        <f t="array" aca="1" ref="O168" ca="1">IF(INDEX('Since Inception (BM)'!$B$92:$AAA$92,1,B168-1)="","",IF(INDEX('Since Inception (BM)'!$B$80:$AAA$80,1,B168-1)="",PRODUCT(OFFSET('Since Inception (BM)'!$B$91,0,B168-2,-12),VLOOKUP("First Wealth Relative",'Since Inception (BM)'!$B:$AAA,'Calendar Year Return'!B168-1,FALSE))-1,PRODUCT(OFFSET('Since Inception (BM)'!$B$91,0,B168-2,-12))-1))</f>
        <v/>
      </c>
      <c r="P168" s="249" t="str" cm="1">
        <f t="array" aca="1" ref="P168" ca="1">IF(INDEX('Since Inception (BM)'!$B$80:$AAA$80,1,B168-1)="","",IF(INDEX('Since Inception (BM)'!$B$68:$AAA$68,1,B168-1)="",PRODUCT(OFFSET('Since Inception (BM)'!$B$79,0,B168-2,-12),VLOOKUP("First Wealth Relative",'Since Inception (BM)'!$B:$AAA,'Calendar Year Return'!B168-1,FALSE))-1,PRODUCT(OFFSET('Since Inception (BM)'!$B$79,0,B168-2,-12))-1))</f>
        <v/>
      </c>
      <c r="Q168" s="249" t="str" cm="1">
        <f t="array" aca="1" ref="Q168" ca="1">IF(INDEX('Since Inception (BM)'!$B$68:$AAA$68,1,B168-1)="","",IF(INDEX('Since Inception (BM)'!$B$56:$AAA$56,1,B168-1)="",PRODUCT(OFFSET('Since Inception (BM)'!$B$67,0,B168-2,-12),VLOOKUP("First Wealth Relative",'Since Inception (BM)'!$B:$AAA,'Calendar Year Return'!B168-1,FALSE))-1,PRODUCT(OFFSET('Since Inception (BM)'!$B$67,0,B168-2,-12))-1))</f>
        <v/>
      </c>
    </row>
    <row r="169" spans="1:17" hidden="1">
      <c r="A169" s="230">
        <v>95</v>
      </c>
      <c r="B169" s="230"/>
      <c r="C169" s="238" t="s">
        <v>334</v>
      </c>
      <c r="D169" s="91" t="s">
        <v>335</v>
      </c>
      <c r="E169" s="91" t="s">
        <v>336</v>
      </c>
      <c r="F169" s="249" cm="1">
        <f t="array" aca="1" ref="F169" ca="1">IF(INDEX('Since Inception Returns'!$B$188:$AAA$188,1,A169-1)="",PRODUCT(OFFSET('Since Inception Returns'!$B$199,0,A169-2,-12),VLOOKUP("First Wealth Relative",'Since Inception Returns'!$B:$AAA,'Calendar Year Return'!A169-1,FALSE))-1,PRODUCT(OFFSET('Since Inception Returns'!$B$199,0,A169-2,-12))-1)</f>
        <v>1.3061656521072829E-2</v>
      </c>
      <c r="G169" s="249" t="str" cm="1">
        <f t="array" aca="1" ref="G169" ca="1">IF(INDEX('Since Inception Returns'!$B$188:$AAA$188,1,A169-1)="","",IF(INDEX('Since Inception Returns'!$B$176:$AAA$176,1,A169-1)="",PRODUCT(OFFSET('Since Inception Returns'!$B$187,0,A169-2,-12),VLOOKUP("First Wealth Relative",'Since Inception Returns'!$B:$AAA,'Calendar Year Return'!A169-1,FALSE))-1,PRODUCT(OFFSET('Since Inception Returns'!$B$187,0,A169-2,-12))-1))</f>
        <v/>
      </c>
      <c r="H169" s="249" t="str" cm="1">
        <f t="array" aca="1" ref="H169" ca="1">IF(INDEX('Since Inception Returns'!$B$176:$AAA$176,1,A169-1)="","",IF(INDEX('Since Inception Returns'!$B$164:$AAA$164,1,A169-1)="",PRODUCT(OFFSET('Since Inception Returns'!$B$175,0,A169-2,-12),VLOOKUP("First Wealth Relative",'Since Inception Returns'!$B:$AAA,'Calendar Year Return'!A169-1,FALSE))-1,PRODUCT(OFFSET('Since Inception Returns'!$B$175,0,A169-2,-12))-1))</f>
        <v/>
      </c>
      <c r="I169" s="249" t="str" cm="1">
        <f t="array" aca="1" ref="I169" ca="1">IF(INDEX('Since Inception Returns'!$B$164:$AAA$164,1,A169-1)="","",IF(INDEX('Since Inception Returns'!$B$152:$AAA$152,1,A169-1)="",PRODUCT(OFFSET('Since Inception Returns'!$B$163,0,A169-2,-12),VLOOKUP("First Wealth Relative",'Since Inception Returns'!$B:$AAA,'Calendar Year Return'!A169-1,FALSE))-1,PRODUCT(OFFSET('Since Inception Returns'!$B$163,0,A169-2,-12))-1))</f>
        <v/>
      </c>
      <c r="J169" s="249" t="str" cm="1">
        <f t="array" aca="1" ref="J169" ca="1">IF(INDEX('Since Inception Returns'!$B$152:$AAA$152,1,A169-1)="","",IF(INDEX('Since Inception Returns'!$B$140:$AAA$140,1,A169-1)="",PRODUCT(OFFSET('Since Inception Returns'!$B$151,0,A169-2,-12),VLOOKUP("First Wealth Relative",'Since Inception Returns'!$B:$AAA,'Calendar Year Return'!A169-1,FALSE))-1,PRODUCT(OFFSET('Since Inception Returns'!$B$151,0,A169-2,-12))-1))</f>
        <v/>
      </c>
      <c r="K169" s="249" t="str" cm="1">
        <f t="array" aca="1" ref="K169" ca="1">IF(INDEX('Since Inception Returns'!$B$140:$AAA$140,1,A169-1)="","",IF(INDEX('Since Inception Returns'!$B$128:$AAA$128,1,A169-1)="",PRODUCT(OFFSET('Since Inception Returns'!$B$139,0,A169-2,-12),VLOOKUP("First Wealth Relative",'Since Inception Returns'!$B:$AAA,'Calendar Year Return'!A169-1,FALSE))-1,PRODUCT(OFFSET('Since Inception Returns'!$B$139,0,A169-2,-12))-1))</f>
        <v/>
      </c>
      <c r="L169" s="249" t="str" cm="1">
        <f t="array" aca="1" ref="L169" ca="1">IF(INDEX('Since Inception Returns'!$B$128:$AAA$128,1,A169-1)="","",IF(INDEX('Since Inception Returns'!$B$116:$AAA$116,1,A169-1)="",PRODUCT(OFFSET('Since Inception Returns'!$B$127,0,A169-2,-12),VLOOKUP("First Wealth Relative",'Since Inception Returns'!$B:$AAA,'Calendar Year Return'!A169-1,FALSE))-1,PRODUCT(OFFSET('Since Inception Returns'!$B$127,0,A169-2,-12))-1))</f>
        <v/>
      </c>
      <c r="M169" s="249" t="str" cm="1">
        <f t="array" aca="1" ref="M169" ca="1">IF(INDEX('Since Inception Returns'!$B$116:$AAA$116,1,A169-1)="","",IF(INDEX('Since Inception Returns'!$B$104:$AAA$104,1,A169-1)="",PRODUCT(OFFSET('Since Inception Returns'!$B$115,0,A169-2,-12),VLOOKUP("First Wealth Relative",'Since Inception Returns'!$B:$AAA,'Calendar Year Return'!A169-1,FALSE))-1,PRODUCT(OFFSET('Since Inception Returns'!$B$115,0,A169-2,-12))-1))</f>
        <v/>
      </c>
      <c r="N169" s="249" t="str" cm="1">
        <f t="array" aca="1" ref="N169" ca="1">IF(INDEX('Since Inception Returns'!$B$104:$AAA$104,1,A169-1)="","",IF(INDEX('Since Inception Returns'!$B$92:$AAA$92,1,A169-1)="",PRODUCT(OFFSET('Since Inception Returns'!$B$103,0,A169-2,-12),VLOOKUP("First Wealth Relative",'Since Inception Returns'!$B:$AAA,'Calendar Year Return'!A169-1,FALSE))-1,PRODUCT(OFFSET('Since Inception Returns'!$B$103,0,A169-2,-12))-1))</f>
        <v/>
      </c>
      <c r="O169" s="249" t="str" cm="1">
        <f t="array" aca="1" ref="O169" ca="1">IF(INDEX('Since Inception Returns'!$B$92:$AAA$92,1,A169-1)="","",IF(INDEX('Since Inception Returns'!$B$80:$AAA$80,1,A169-1)="",PRODUCT(OFFSET('Since Inception Returns'!$B$91,0,A169-2,-12),VLOOKUP("First Wealth Relative",'Since Inception Returns'!$B:$AAA,'Calendar Year Return'!A169-1,FALSE))-1,PRODUCT(OFFSET('Since Inception Returns'!$B$91,0,A169-2,-12))-1))</f>
        <v/>
      </c>
      <c r="P169" s="249" t="str" cm="1">
        <f t="array" aca="1" ref="P169" ca="1">IF(INDEX('Since Inception Returns'!$B$80:$AAA$80,1,A169-1)="","",IF(INDEX('Since Inception Returns'!$B$68:$AAA$68,1,A169-1)="",PRODUCT(OFFSET('Since Inception Returns'!$B$79,0,A169-2,-12),VLOOKUP("First Wealth Relative",'Since Inception Returns'!$B:$AAA,'Calendar Year Return'!A169-1,FALSE))-1,PRODUCT(OFFSET('Since Inception Returns'!$B$79,0,A169-2,-12))-1))</f>
        <v/>
      </c>
      <c r="Q169" s="249" t="str" cm="1">
        <f t="array" aca="1" ref="Q169" ca="1">IF(INDEX('Since Inception Returns'!$B$68:$AAA$68,1,A169-1)="","",IF(INDEX('Since Inception Returns'!$B$56:$AAA$56,1,A169-1)="",PRODUCT(OFFSET('Since Inception Returns'!$B$67,0,A169-2,-12),VLOOKUP("First Wealth Relative",'Since Inception Returns'!$B:$AAA,'Calendar Year Return'!A169-1,FALSE))-1,PRODUCT(OFFSET('Since Inception Returns'!$B$67,0,A169-2,-12))-1))</f>
        <v/>
      </c>
    </row>
    <row r="170" spans="1:17" hidden="1">
      <c r="A170" s="184"/>
      <c r="B170" s="184">
        <v>96</v>
      </c>
      <c r="C170" s="238" t="s">
        <v>334</v>
      </c>
      <c r="D170" s="91" t="s">
        <v>335</v>
      </c>
      <c r="E170" s="229" t="s">
        <v>116</v>
      </c>
      <c r="F170" s="249" cm="1">
        <f t="array" aca="1" ref="F170" ca="1">IF(INDEX('Since Inception (BM)'!$B$188:$AAA$188,1,B170-1)="",PRODUCT(OFFSET('Since Inception (BM)'!$B$199,0,B170-2,-12),VLOOKUP("First Wealth Relative",'Since Inception (BM)'!$B:$AAA,'Calendar Year Return'!B170-1,FALSE))-1,PRODUCT(OFFSET('Since Inception (BM)'!$B$199,0,B170-2,-12))-1)</f>
        <v>0.13986295530258763</v>
      </c>
      <c r="G170" s="249" t="str" cm="1">
        <f t="array" aca="1" ref="G170" ca="1">IF(INDEX('Since Inception (BM)'!$B$188:$AAA$188,1,B170-1)="","",IF(INDEX('Since Inception (BM)'!$B$176:$AAA$176,1,B170-1)="",PRODUCT(OFFSET('Since Inception (BM)'!$B$187,0,B170-2,-12),VLOOKUP("First Wealth Relative",'Since Inception (BM)'!$B:$AAA,'Calendar Year Return'!B170-1,FALSE))-1,PRODUCT(OFFSET('Since Inception (BM)'!$B$187,0,B170-2,-12))-1))</f>
        <v/>
      </c>
      <c r="H170" s="249" t="str" cm="1">
        <f t="array" aca="1" ref="H170" ca="1">IF(INDEX('Since Inception (BM)'!$B$176:$AAA$176,1,B170-1)="","",IF(INDEX('Since Inception (BM)'!$B$164:$AAA$164,1,B170-1)="",PRODUCT(OFFSET('Since Inception (BM)'!$B$175,0,B170-2,-12),VLOOKUP("First Wealth Relative",'Since Inception (BM)'!$B:$AAA,'Calendar Year Return'!B170-1,FALSE))-1,PRODUCT(OFFSET('Since Inception (BM)'!$B$175,0,B170-2,-12))-1))</f>
        <v/>
      </c>
      <c r="I170" s="249" t="str" cm="1">
        <f t="array" aca="1" ref="I170" ca="1">IF(INDEX('Since Inception (BM)'!$B$164:$AAA$164,1,B170-1)="","",IF(INDEX('Since Inception (BM)'!$B$152:$AAA$152,1,B170-1)="",PRODUCT(OFFSET('Since Inception (BM)'!$B$163,0,B170-2,-12),VLOOKUP("First Wealth Relative",'Since Inception (BM)'!$B:$AAA,'Calendar Year Return'!B170-1,FALSE))-1,PRODUCT(OFFSET('Since Inception (BM)'!$B$163,0,B170-2,-12))-1))</f>
        <v/>
      </c>
      <c r="J170" s="249" t="str" cm="1">
        <f t="array" aca="1" ref="J170" ca="1">IF(INDEX('Since Inception (BM)'!$B$152:$AAA$152,1,B170-1)="","",IF(INDEX('Since Inception (BM)'!$B$140:$AAA$140,1,B170-1)="",PRODUCT(OFFSET('Since Inception (BM)'!$B$151,0,B170-2,-12),VLOOKUP("First Wealth Relative",'Since Inception (BM)'!$B:$AAA,'Calendar Year Return'!B170-1,FALSE))-1,PRODUCT(OFFSET('Since Inception (BM)'!$B$151,0,B170-2,-12))-1))</f>
        <v/>
      </c>
      <c r="K170" s="249" t="str" cm="1">
        <f t="array" aca="1" ref="K170" ca="1">IF(INDEX('Since Inception (BM)'!$B$140:$AAA$140,1,B170-1)="","",IF(INDEX('Since Inception (BM)'!$B$128:$AAA$128,1,B170-1)="",PRODUCT(OFFSET('Since Inception (BM)'!$B$139,0,B170-2,-12),VLOOKUP("First Wealth Relative",'Since Inception (BM)'!$B:$AAA,'Calendar Year Return'!B170-1,FALSE))-1,PRODUCT(OFFSET('Since Inception (BM)'!$B$139,0,B170-2,-12))-1))</f>
        <v/>
      </c>
      <c r="L170" s="249" t="str" cm="1">
        <f t="array" aca="1" ref="L170" ca="1">IF(INDEX('Since Inception (BM)'!$B$128:$AAA$128,1,B170-1)="","",IF(INDEX('Since Inception (BM)'!$B$116:$AAA$116,1,B170-1)="",PRODUCT(OFFSET('Since Inception (BM)'!$B$127,0,B170-2,-12),VLOOKUP("First Wealth Relative",'Since Inception (BM)'!$B:$AAA,'Calendar Year Return'!B170-1,FALSE))-1,PRODUCT(OFFSET('Since Inception (BM)'!$B$127,0,B170-2,-12))-1))</f>
        <v/>
      </c>
      <c r="M170" s="249" t="str" cm="1">
        <f t="array" aca="1" ref="M170" ca="1">IF(INDEX('Since Inception (BM)'!$B$116:$AAA$116,1,B170-1)="","",IF(INDEX('Since Inception (BM)'!$B$104:$AAA$104,1,B170-1)="",PRODUCT(OFFSET('Since Inception (BM)'!$B$115,0,B170-2,-12),VLOOKUP("First Wealth Relative",'Since Inception (BM)'!$B:$AAA,'Calendar Year Return'!B170-1,FALSE))-1,PRODUCT(OFFSET('Since Inception (BM)'!$B$115,0,B170-2,-12))-1))</f>
        <v/>
      </c>
      <c r="N170" s="249" t="str" cm="1">
        <f t="array" aca="1" ref="N170" ca="1">IF(INDEX('Since Inception (BM)'!$B$104:$AAA$104,1,B170-1)="","",IF(INDEX('Since Inception (BM)'!$B$92:$AAA$92,1,B170-1)="",PRODUCT(OFFSET('Since Inception (BM)'!$B$103,0,B170-2,-12),VLOOKUP("First Wealth Relative",'Since Inception (BM)'!$B:$AAA,'Calendar Year Return'!B170-1,FALSE))-1,PRODUCT(OFFSET('Since Inception (BM)'!$B$103,0,B170-2,-12))-1))</f>
        <v/>
      </c>
      <c r="O170" s="249" t="str" cm="1">
        <f t="array" aca="1" ref="O170" ca="1">IF(INDEX('Since Inception (BM)'!$B$92:$AAA$92,1,B170-1)="","",IF(INDEX('Since Inception (BM)'!$B$80:$AAA$80,1,B170-1)="",PRODUCT(OFFSET('Since Inception (BM)'!$B$91,0,B170-2,-12),VLOOKUP("First Wealth Relative",'Since Inception (BM)'!$B:$AAA,'Calendar Year Return'!B170-1,FALSE))-1,PRODUCT(OFFSET('Since Inception (BM)'!$B$91,0,B170-2,-12))-1))</f>
        <v/>
      </c>
      <c r="P170" s="249" t="str" cm="1">
        <f t="array" aca="1" ref="P170" ca="1">IF(INDEX('Since Inception (BM)'!$B$80:$AAA$80,1,B170-1)="","",IF(INDEX('Since Inception (BM)'!$B$68:$AAA$68,1,B170-1)="",PRODUCT(OFFSET('Since Inception (BM)'!$B$79,0,B170-2,-12),VLOOKUP("First Wealth Relative",'Since Inception (BM)'!$B:$AAA,'Calendar Year Return'!B170-1,FALSE))-1,PRODUCT(OFFSET('Since Inception (BM)'!$B$79,0,B170-2,-12))-1))</f>
        <v/>
      </c>
      <c r="Q170" s="249" t="str" cm="1">
        <f t="array" aca="1" ref="Q170" ca="1">IF(INDEX('Since Inception (BM)'!$B$68:$AAA$68,1,B170-1)="","",IF(INDEX('Since Inception (BM)'!$B$56:$AAA$56,1,B170-1)="",PRODUCT(OFFSET('Since Inception (BM)'!$B$67,0,B170-2,-12),VLOOKUP("First Wealth Relative",'Since Inception (BM)'!$B:$AAA,'Calendar Year Return'!B170-1,FALSE))-1,PRODUCT(OFFSET('Since Inception (BM)'!$B$67,0,B170-2,-12))-1))</f>
        <v/>
      </c>
    </row>
    <row r="171" spans="1:17" hidden="1">
      <c r="A171" s="230">
        <v>96</v>
      </c>
      <c r="B171" s="230"/>
      <c r="C171" s="238" t="s">
        <v>337</v>
      </c>
      <c r="D171" s="91" t="s">
        <v>338</v>
      </c>
      <c r="E171" s="91" t="s">
        <v>339</v>
      </c>
      <c r="F171" s="249" cm="1">
        <f t="array" aca="1" ref="F171" ca="1">IF(INDEX('Since Inception Returns'!$B$188:$AAA$188,1,A171-1)="",PRODUCT(OFFSET('Since Inception Returns'!$B$199,0,A171-2,-12),VLOOKUP("First Wealth Relative",'Since Inception Returns'!$B:$AAA,'Calendar Year Return'!A171-1,FALSE))-1,PRODUCT(OFFSET('Since Inception Returns'!$B$199,0,A171-2,-12))-1)</f>
        <v>0.24811486196069432</v>
      </c>
      <c r="G171" s="249" t="str" cm="1">
        <f t="array" aca="1" ref="G171" ca="1">IF(INDEX('Since Inception Returns'!$B$188:$AAA$188,1,A171-1)="","",IF(INDEX('Since Inception Returns'!$B$176:$AAA$176,1,A171-1)="",PRODUCT(OFFSET('Since Inception Returns'!$B$187,0,A171-2,-12),VLOOKUP("First Wealth Relative",'Since Inception Returns'!$B:$AAA,'Calendar Year Return'!A171-1,FALSE))-1,PRODUCT(OFFSET('Since Inception Returns'!$B$187,0,A171-2,-12))-1))</f>
        <v/>
      </c>
      <c r="H171" s="249" t="str" cm="1">
        <f t="array" aca="1" ref="H171" ca="1">IF(INDEX('Since Inception Returns'!$B$176:$AAA$176,1,A171-1)="","",IF(INDEX('Since Inception Returns'!$B$164:$AAA$164,1,A171-1)="",PRODUCT(OFFSET('Since Inception Returns'!$B$175,0,A171-2,-12),VLOOKUP("First Wealth Relative",'Since Inception Returns'!$B:$AAA,'Calendar Year Return'!A171-1,FALSE))-1,PRODUCT(OFFSET('Since Inception Returns'!$B$175,0,A171-2,-12))-1))</f>
        <v/>
      </c>
      <c r="I171" s="249" t="str" cm="1">
        <f t="array" aca="1" ref="I171" ca="1">IF(INDEX('Since Inception Returns'!$B$164:$AAA$164,1,A171-1)="","",IF(INDEX('Since Inception Returns'!$B$152:$AAA$152,1,A171-1)="",PRODUCT(OFFSET('Since Inception Returns'!$B$163,0,A171-2,-12),VLOOKUP("First Wealth Relative",'Since Inception Returns'!$B:$AAA,'Calendar Year Return'!A171-1,FALSE))-1,PRODUCT(OFFSET('Since Inception Returns'!$B$163,0,A171-2,-12))-1))</f>
        <v/>
      </c>
      <c r="J171" s="249" t="str" cm="1">
        <f t="array" aca="1" ref="J171" ca="1">IF(INDEX('Since Inception Returns'!$B$152:$AAA$152,1,A171-1)="","",IF(INDEX('Since Inception Returns'!$B$140:$AAA$140,1,A171-1)="",PRODUCT(OFFSET('Since Inception Returns'!$B$151,0,A171-2,-12),VLOOKUP("First Wealth Relative",'Since Inception Returns'!$B:$AAA,'Calendar Year Return'!A171-1,FALSE))-1,PRODUCT(OFFSET('Since Inception Returns'!$B$151,0,A171-2,-12))-1))</f>
        <v/>
      </c>
      <c r="K171" s="249" t="str" cm="1">
        <f t="array" aca="1" ref="K171" ca="1">IF(INDEX('Since Inception Returns'!$B$140:$AAA$140,1,A171-1)="","",IF(INDEX('Since Inception Returns'!$B$128:$AAA$128,1,A171-1)="",PRODUCT(OFFSET('Since Inception Returns'!$B$139,0,A171-2,-12),VLOOKUP("First Wealth Relative",'Since Inception Returns'!$B:$AAA,'Calendar Year Return'!A171-1,FALSE))-1,PRODUCT(OFFSET('Since Inception Returns'!$B$139,0,A171-2,-12))-1))</f>
        <v/>
      </c>
      <c r="L171" s="249" t="str" cm="1">
        <f t="array" aca="1" ref="L171" ca="1">IF(INDEX('Since Inception Returns'!$B$128:$AAA$128,1,A171-1)="","",IF(INDEX('Since Inception Returns'!$B$116:$AAA$116,1,A171-1)="",PRODUCT(OFFSET('Since Inception Returns'!$B$127,0,A171-2,-12),VLOOKUP("First Wealth Relative",'Since Inception Returns'!$B:$AAA,'Calendar Year Return'!A171-1,FALSE))-1,PRODUCT(OFFSET('Since Inception Returns'!$B$127,0,A171-2,-12))-1))</f>
        <v/>
      </c>
      <c r="M171" s="249" t="str" cm="1">
        <f t="array" aca="1" ref="M171" ca="1">IF(INDEX('Since Inception Returns'!$B$116:$AAA$116,1,A171-1)="","",IF(INDEX('Since Inception Returns'!$B$104:$AAA$104,1,A171-1)="",PRODUCT(OFFSET('Since Inception Returns'!$B$115,0,A171-2,-12),VLOOKUP("First Wealth Relative",'Since Inception Returns'!$B:$AAA,'Calendar Year Return'!A171-1,FALSE))-1,PRODUCT(OFFSET('Since Inception Returns'!$B$115,0,A171-2,-12))-1))</f>
        <v/>
      </c>
      <c r="N171" s="249" t="str" cm="1">
        <f t="array" aca="1" ref="N171" ca="1">IF(INDEX('Since Inception Returns'!$B$104:$AAA$104,1,A171-1)="","",IF(INDEX('Since Inception Returns'!$B$92:$AAA$92,1,A171-1)="",PRODUCT(OFFSET('Since Inception Returns'!$B$103,0,A171-2,-12),VLOOKUP("First Wealth Relative",'Since Inception Returns'!$B:$AAA,'Calendar Year Return'!A171-1,FALSE))-1,PRODUCT(OFFSET('Since Inception Returns'!$B$103,0,A171-2,-12))-1))</f>
        <v/>
      </c>
      <c r="O171" s="249" t="str" cm="1">
        <f t="array" aca="1" ref="O171" ca="1">IF(INDEX('Since Inception Returns'!$B$92:$AAA$92,1,A171-1)="","",IF(INDEX('Since Inception Returns'!$B$80:$AAA$80,1,A171-1)="",PRODUCT(OFFSET('Since Inception Returns'!$B$91,0,A171-2,-12),VLOOKUP("First Wealth Relative",'Since Inception Returns'!$B:$AAA,'Calendar Year Return'!A171-1,FALSE))-1,PRODUCT(OFFSET('Since Inception Returns'!$B$91,0,A171-2,-12))-1))</f>
        <v/>
      </c>
      <c r="P171" s="249" t="str" cm="1">
        <f t="array" aca="1" ref="P171" ca="1">IF(INDEX('Since Inception Returns'!$B$80:$AAA$80,1,A171-1)="","",IF(INDEX('Since Inception Returns'!$B$68:$AAA$68,1,A171-1)="",PRODUCT(OFFSET('Since Inception Returns'!$B$79,0,A171-2,-12),VLOOKUP("First Wealth Relative",'Since Inception Returns'!$B:$AAA,'Calendar Year Return'!A171-1,FALSE))-1,PRODUCT(OFFSET('Since Inception Returns'!$B$79,0,A171-2,-12))-1))</f>
        <v/>
      </c>
      <c r="Q171" s="249" t="str" cm="1">
        <f t="array" aca="1" ref="Q171" ca="1">IF(INDEX('Since Inception Returns'!$B$68:$AAA$68,1,A171-1)="","",IF(INDEX('Since Inception Returns'!$B$56:$AAA$56,1,A171-1)="",PRODUCT(OFFSET('Since Inception Returns'!$B$67,0,A171-2,-12),VLOOKUP("First Wealth Relative",'Since Inception Returns'!$B:$AAA,'Calendar Year Return'!A171-1,FALSE))-1,PRODUCT(OFFSET('Since Inception Returns'!$B$67,0,A171-2,-12))-1))</f>
        <v/>
      </c>
    </row>
    <row r="172" spans="1:17" hidden="1">
      <c r="A172" s="230"/>
      <c r="B172" s="230">
        <v>97</v>
      </c>
      <c r="C172" s="238" t="s">
        <v>337</v>
      </c>
      <c r="D172" s="91" t="s">
        <v>338</v>
      </c>
      <c r="E172" s="229" t="s">
        <v>116</v>
      </c>
      <c r="F172" s="249" cm="1">
        <f t="array" aca="1" ref="F172" ca="1">IF(INDEX('Since Inception (BM)'!$B$188:$AAA$188,1,B172-1)="",PRODUCT(OFFSET('Since Inception (BM)'!$B$199,0,B172-2,-12),VLOOKUP("First Wealth Relative",'Since Inception (BM)'!$B:$AAA,'Calendar Year Return'!B172-1,FALSE))-1,PRODUCT(OFFSET('Since Inception (BM)'!$B$199,0,B172-2,-12))-1)</f>
        <v>0.13986295530258763</v>
      </c>
      <c r="G172" s="249" t="str" cm="1">
        <f t="array" aca="1" ref="G172" ca="1">IF(INDEX('Since Inception (BM)'!$B$188:$AAA$188,1,B172-1)="","",IF(INDEX('Since Inception (BM)'!$B$176:$AAA$176,1,B172-1)="",PRODUCT(OFFSET('Since Inception (BM)'!$B$187,0,B172-2,-12),VLOOKUP("First Wealth Relative",'Since Inception (BM)'!$B:$AAA,'Calendar Year Return'!B172-1,FALSE))-1,PRODUCT(OFFSET('Since Inception (BM)'!$B$187,0,B172-2,-12))-1))</f>
        <v/>
      </c>
      <c r="H172" s="249" t="str" cm="1">
        <f t="array" aca="1" ref="H172" ca="1">IF(INDEX('Since Inception (BM)'!$B$176:$AAA$176,1,B172-1)="","",IF(INDEX('Since Inception (BM)'!$B$164:$AAA$164,1,B172-1)="",PRODUCT(OFFSET('Since Inception (BM)'!$B$175,0,B172-2,-12),VLOOKUP("First Wealth Relative",'Since Inception (BM)'!$B:$AAA,'Calendar Year Return'!B172-1,FALSE))-1,PRODUCT(OFFSET('Since Inception (BM)'!$B$175,0,B172-2,-12))-1))</f>
        <v/>
      </c>
      <c r="I172" s="249" t="str" cm="1">
        <f t="array" aca="1" ref="I172" ca="1">IF(INDEX('Since Inception (BM)'!$B$164:$AAA$164,1,B172-1)="","",IF(INDEX('Since Inception (BM)'!$B$152:$AAA$152,1,B172-1)="",PRODUCT(OFFSET('Since Inception (BM)'!$B$163,0,B172-2,-12),VLOOKUP("First Wealth Relative",'Since Inception (BM)'!$B:$AAA,'Calendar Year Return'!B172-1,FALSE))-1,PRODUCT(OFFSET('Since Inception (BM)'!$B$163,0,B172-2,-12))-1))</f>
        <v/>
      </c>
      <c r="J172" s="249" t="str" cm="1">
        <f t="array" aca="1" ref="J172" ca="1">IF(INDEX('Since Inception (BM)'!$B$152:$AAA$152,1,B172-1)="","",IF(INDEX('Since Inception (BM)'!$B$140:$AAA$140,1,B172-1)="",PRODUCT(OFFSET('Since Inception (BM)'!$B$151,0,B172-2,-12),VLOOKUP("First Wealth Relative",'Since Inception (BM)'!$B:$AAA,'Calendar Year Return'!B172-1,FALSE))-1,PRODUCT(OFFSET('Since Inception (BM)'!$B$151,0,B172-2,-12))-1))</f>
        <v/>
      </c>
      <c r="K172" s="249" t="str" cm="1">
        <f t="array" aca="1" ref="K172" ca="1">IF(INDEX('Since Inception (BM)'!$B$140:$AAA$140,1,B172-1)="","",IF(INDEX('Since Inception (BM)'!$B$128:$AAA$128,1,B172-1)="",PRODUCT(OFFSET('Since Inception (BM)'!$B$139,0,B172-2,-12),VLOOKUP("First Wealth Relative",'Since Inception (BM)'!$B:$AAA,'Calendar Year Return'!B172-1,FALSE))-1,PRODUCT(OFFSET('Since Inception (BM)'!$B$139,0,B172-2,-12))-1))</f>
        <v/>
      </c>
      <c r="L172" s="249" t="str" cm="1">
        <f t="array" aca="1" ref="L172" ca="1">IF(INDEX('Since Inception (BM)'!$B$128:$AAA$128,1,B172-1)="","",IF(INDEX('Since Inception (BM)'!$B$116:$AAA$116,1,B172-1)="",PRODUCT(OFFSET('Since Inception (BM)'!$B$127,0,B172-2,-12),VLOOKUP("First Wealth Relative",'Since Inception (BM)'!$B:$AAA,'Calendar Year Return'!B172-1,FALSE))-1,PRODUCT(OFFSET('Since Inception (BM)'!$B$127,0,B172-2,-12))-1))</f>
        <v/>
      </c>
      <c r="M172" s="249" t="str" cm="1">
        <f t="array" aca="1" ref="M172" ca="1">IF(INDEX('Since Inception (BM)'!$B$116:$AAA$116,1,B172-1)="","",IF(INDEX('Since Inception (BM)'!$B$104:$AAA$104,1,B172-1)="",PRODUCT(OFFSET('Since Inception (BM)'!$B$115,0,B172-2,-12),VLOOKUP("First Wealth Relative",'Since Inception (BM)'!$B:$AAA,'Calendar Year Return'!B172-1,FALSE))-1,PRODUCT(OFFSET('Since Inception (BM)'!$B$115,0,B172-2,-12))-1))</f>
        <v/>
      </c>
      <c r="N172" s="249" t="str" cm="1">
        <f t="array" aca="1" ref="N172" ca="1">IF(INDEX('Since Inception (BM)'!$B$104:$AAA$104,1,B172-1)="","",IF(INDEX('Since Inception (BM)'!$B$92:$AAA$92,1,B172-1)="",PRODUCT(OFFSET('Since Inception (BM)'!$B$103,0,B172-2,-12),VLOOKUP("First Wealth Relative",'Since Inception (BM)'!$B:$AAA,'Calendar Year Return'!B172-1,FALSE))-1,PRODUCT(OFFSET('Since Inception (BM)'!$B$103,0,B172-2,-12))-1))</f>
        <v/>
      </c>
      <c r="O172" s="249" t="str" cm="1">
        <f t="array" aca="1" ref="O172" ca="1">IF(INDEX('Since Inception (BM)'!$B$92:$AAA$92,1,B172-1)="","",IF(INDEX('Since Inception (BM)'!$B$80:$AAA$80,1,B172-1)="",PRODUCT(OFFSET('Since Inception (BM)'!$B$91,0,B172-2,-12),VLOOKUP("First Wealth Relative",'Since Inception (BM)'!$B:$AAA,'Calendar Year Return'!B172-1,FALSE))-1,PRODUCT(OFFSET('Since Inception (BM)'!$B$91,0,B172-2,-12))-1))</f>
        <v/>
      </c>
      <c r="P172" s="249" t="str" cm="1">
        <f t="array" aca="1" ref="P172" ca="1">IF(INDEX('Since Inception (BM)'!$B$80:$AAA$80,1,B172-1)="","",IF(INDEX('Since Inception (BM)'!$B$68:$AAA$68,1,B172-1)="",PRODUCT(OFFSET('Since Inception (BM)'!$B$79,0,B172-2,-12),VLOOKUP("First Wealth Relative",'Since Inception (BM)'!$B:$AAA,'Calendar Year Return'!B172-1,FALSE))-1,PRODUCT(OFFSET('Since Inception (BM)'!$B$79,0,B172-2,-12))-1))</f>
        <v/>
      </c>
      <c r="Q172" s="249" t="str" cm="1">
        <f t="array" aca="1" ref="Q172" ca="1">IF(INDEX('Since Inception (BM)'!$B$68:$AAA$68,1,B172-1)="","",IF(INDEX('Since Inception (BM)'!$B$56:$AAA$56,1,B172-1)="",PRODUCT(OFFSET('Since Inception (BM)'!$B$67,0,B172-2,-12),VLOOKUP("First Wealth Relative",'Since Inception (BM)'!$B:$AAA,'Calendar Year Return'!B172-1,FALSE))-1,PRODUCT(OFFSET('Since Inception (BM)'!$B$67,0,B172-2,-12))-1))</f>
        <v/>
      </c>
    </row>
    <row r="173" spans="1:17" hidden="1">
      <c r="A173" s="184">
        <v>97</v>
      </c>
      <c r="B173" s="184"/>
      <c r="C173" s="238" t="s">
        <v>340</v>
      </c>
      <c r="D173" s="91" t="s">
        <v>341</v>
      </c>
      <c r="E173" s="91" t="s">
        <v>342</v>
      </c>
      <c r="F173" s="249" cm="1">
        <f t="array" aca="1" ref="F173" ca="1">IF(INDEX('Since Inception Returns'!$B$188:$AAA$188,1,A173-1)="",PRODUCT(OFFSET('Since Inception Returns'!$B$199,0,A173-2,-12),VLOOKUP("First Wealth Relative",'Since Inception Returns'!$B:$AAA,'Calendar Year Return'!A173-1,FALSE))-1,PRODUCT(OFFSET('Since Inception Returns'!$B$199,0,A173-2,-12))-1)</f>
        <v>0.17818100381940405</v>
      </c>
      <c r="G173" s="249" t="str" cm="1">
        <f t="array" aca="1" ref="G173" ca="1">IF(INDEX('Since Inception Returns'!$B$188:$AAA$188,1,A173-1)="","",IF(INDEX('Since Inception Returns'!$B$176:$AAA$176,1,A173-1)="",PRODUCT(OFFSET('Since Inception Returns'!$B$187,0,A173-2,-12),VLOOKUP("First Wealth Relative",'Since Inception Returns'!$B:$AAA,'Calendar Year Return'!A173-1,FALSE))-1,PRODUCT(OFFSET('Since Inception Returns'!$B$187,0,A173-2,-12))-1))</f>
        <v/>
      </c>
      <c r="H173" s="249" t="str" cm="1">
        <f t="array" aca="1" ref="H173" ca="1">IF(INDEX('Since Inception Returns'!$B$176:$AAA$176,1,A173-1)="","",IF(INDEX('Since Inception Returns'!$B$164:$AAA$164,1,A173-1)="",PRODUCT(OFFSET('Since Inception Returns'!$B$175,0,A173-2,-12),VLOOKUP("First Wealth Relative",'Since Inception Returns'!$B:$AAA,'Calendar Year Return'!A173-1,FALSE))-1,PRODUCT(OFFSET('Since Inception Returns'!$B$175,0,A173-2,-12))-1))</f>
        <v/>
      </c>
      <c r="I173" s="249" t="str" cm="1">
        <f t="array" aca="1" ref="I173" ca="1">IF(INDEX('Since Inception Returns'!$B$164:$AAA$164,1,A173-1)="","",IF(INDEX('Since Inception Returns'!$B$152:$AAA$152,1,A173-1)="",PRODUCT(OFFSET('Since Inception Returns'!$B$163,0,A173-2,-12),VLOOKUP("First Wealth Relative",'Since Inception Returns'!$B:$AAA,'Calendar Year Return'!A173-1,FALSE))-1,PRODUCT(OFFSET('Since Inception Returns'!$B$163,0,A173-2,-12))-1))</f>
        <v/>
      </c>
      <c r="J173" s="249" t="str" cm="1">
        <f t="array" aca="1" ref="J173" ca="1">IF(INDEX('Since Inception Returns'!$B$152:$AAA$152,1,A173-1)="","",IF(INDEX('Since Inception Returns'!$B$140:$AAA$140,1,A173-1)="",PRODUCT(OFFSET('Since Inception Returns'!$B$151,0,A173-2,-12),VLOOKUP("First Wealth Relative",'Since Inception Returns'!$B:$AAA,'Calendar Year Return'!A173-1,FALSE))-1,PRODUCT(OFFSET('Since Inception Returns'!$B$151,0,A173-2,-12))-1))</f>
        <v/>
      </c>
      <c r="K173" s="249" t="str" cm="1">
        <f t="array" aca="1" ref="K173" ca="1">IF(INDEX('Since Inception Returns'!$B$140:$AAA$140,1,A173-1)="","",IF(INDEX('Since Inception Returns'!$B$128:$AAA$128,1,A173-1)="",PRODUCT(OFFSET('Since Inception Returns'!$B$139,0,A173-2,-12),VLOOKUP("First Wealth Relative",'Since Inception Returns'!$B:$AAA,'Calendar Year Return'!A173-1,FALSE))-1,PRODUCT(OFFSET('Since Inception Returns'!$B$139,0,A173-2,-12))-1))</f>
        <v/>
      </c>
      <c r="L173" s="249" t="str" cm="1">
        <f t="array" aca="1" ref="L173" ca="1">IF(INDEX('Since Inception Returns'!$B$128:$AAA$128,1,A173-1)="","",IF(INDEX('Since Inception Returns'!$B$116:$AAA$116,1,A173-1)="",PRODUCT(OFFSET('Since Inception Returns'!$B$127,0,A173-2,-12),VLOOKUP("First Wealth Relative",'Since Inception Returns'!$B:$AAA,'Calendar Year Return'!A173-1,FALSE))-1,PRODUCT(OFFSET('Since Inception Returns'!$B$127,0,A173-2,-12))-1))</f>
        <v/>
      </c>
      <c r="M173" s="249" t="str" cm="1">
        <f t="array" aca="1" ref="M173" ca="1">IF(INDEX('Since Inception Returns'!$B$116:$AAA$116,1,A173-1)="","",IF(INDEX('Since Inception Returns'!$B$104:$AAA$104,1,A173-1)="",PRODUCT(OFFSET('Since Inception Returns'!$B$115,0,A173-2,-12),VLOOKUP("First Wealth Relative",'Since Inception Returns'!$B:$AAA,'Calendar Year Return'!A173-1,FALSE))-1,PRODUCT(OFFSET('Since Inception Returns'!$B$115,0,A173-2,-12))-1))</f>
        <v/>
      </c>
      <c r="N173" s="249" t="str" cm="1">
        <f t="array" aca="1" ref="N173" ca="1">IF(INDEX('Since Inception Returns'!$B$104:$AAA$104,1,A173-1)="","",IF(INDEX('Since Inception Returns'!$B$92:$AAA$92,1,A173-1)="",PRODUCT(OFFSET('Since Inception Returns'!$B$103,0,A173-2,-12),VLOOKUP("First Wealth Relative",'Since Inception Returns'!$B:$AAA,'Calendar Year Return'!A173-1,FALSE))-1,PRODUCT(OFFSET('Since Inception Returns'!$B$103,0,A173-2,-12))-1))</f>
        <v/>
      </c>
      <c r="O173" s="249" t="str" cm="1">
        <f t="array" aca="1" ref="O173" ca="1">IF(INDEX('Since Inception Returns'!$B$92:$AAA$92,1,A173-1)="","",IF(INDEX('Since Inception Returns'!$B$80:$AAA$80,1,A173-1)="",PRODUCT(OFFSET('Since Inception Returns'!$B$91,0,A173-2,-12),VLOOKUP("First Wealth Relative",'Since Inception Returns'!$B:$AAA,'Calendar Year Return'!A173-1,FALSE))-1,PRODUCT(OFFSET('Since Inception Returns'!$B$91,0,A173-2,-12))-1))</f>
        <v/>
      </c>
      <c r="P173" s="249" t="str" cm="1">
        <f t="array" aca="1" ref="P173" ca="1">IF(INDEX('Since Inception Returns'!$B$80:$AAA$80,1,A173-1)="","",IF(INDEX('Since Inception Returns'!$B$68:$AAA$68,1,A173-1)="",PRODUCT(OFFSET('Since Inception Returns'!$B$79,0,A173-2,-12),VLOOKUP("First Wealth Relative",'Since Inception Returns'!$B:$AAA,'Calendar Year Return'!A173-1,FALSE))-1,PRODUCT(OFFSET('Since Inception Returns'!$B$79,0,A173-2,-12))-1))</f>
        <v/>
      </c>
      <c r="Q173" s="249" t="str" cm="1">
        <f t="array" aca="1" ref="Q173" ca="1">IF(INDEX('Since Inception Returns'!$B$68:$AAA$68,1,A173-1)="","",IF(INDEX('Since Inception Returns'!$B$56:$AAA$56,1,A173-1)="",PRODUCT(OFFSET('Since Inception Returns'!$B$67,0,A173-2,-12),VLOOKUP("First Wealth Relative",'Since Inception Returns'!$B:$AAA,'Calendar Year Return'!A173-1,FALSE))-1,PRODUCT(OFFSET('Since Inception Returns'!$B$67,0,A173-2,-12))-1))</f>
        <v/>
      </c>
    </row>
    <row r="174" spans="1:17" hidden="1">
      <c r="A174" s="230"/>
      <c r="B174" s="230">
        <v>98</v>
      </c>
      <c r="C174" s="238" t="s">
        <v>340</v>
      </c>
      <c r="D174" s="91" t="s">
        <v>341</v>
      </c>
      <c r="E174" s="229" t="s">
        <v>116</v>
      </c>
      <c r="F174" s="249" cm="1">
        <f t="array" aca="1" ref="F174" ca="1">IF(INDEX('Since Inception (BM)'!$B$188:$AAA$188,1,B174-1)="",PRODUCT(OFFSET('Since Inception (BM)'!$B$199,0,B174-2,-12),VLOOKUP("First Wealth Relative",'Since Inception (BM)'!$B:$AAA,'Calendar Year Return'!B174-1,FALSE))-1,PRODUCT(OFFSET('Since Inception (BM)'!$B$199,0,B174-2,-12))-1)</f>
        <v>0.13986295530258763</v>
      </c>
      <c r="G174" s="249" t="str" cm="1">
        <f t="array" aca="1" ref="G174" ca="1">IF(INDEX('Since Inception (BM)'!$B$188:$AAA$188,1,B174-1)="","",IF(INDEX('Since Inception (BM)'!$B$176:$AAA$176,1,B174-1)="",PRODUCT(OFFSET('Since Inception (BM)'!$B$187,0,B174-2,-12),VLOOKUP("First Wealth Relative",'Since Inception (BM)'!$B:$AAA,'Calendar Year Return'!B174-1,FALSE))-1,PRODUCT(OFFSET('Since Inception (BM)'!$B$187,0,B174-2,-12))-1))</f>
        <v/>
      </c>
      <c r="H174" s="249" t="str" cm="1">
        <f t="array" aca="1" ref="H174" ca="1">IF(INDEX('Since Inception (BM)'!$B$176:$AAA$176,1,B174-1)="","",IF(INDEX('Since Inception (BM)'!$B$164:$AAA$164,1,B174-1)="",PRODUCT(OFFSET('Since Inception (BM)'!$B$175,0,B174-2,-12),VLOOKUP("First Wealth Relative",'Since Inception (BM)'!$B:$AAA,'Calendar Year Return'!B174-1,FALSE))-1,PRODUCT(OFFSET('Since Inception (BM)'!$B$175,0,B174-2,-12))-1))</f>
        <v/>
      </c>
      <c r="I174" s="249" t="str" cm="1">
        <f t="array" aca="1" ref="I174" ca="1">IF(INDEX('Since Inception (BM)'!$B$164:$AAA$164,1,B174-1)="","",IF(INDEX('Since Inception (BM)'!$B$152:$AAA$152,1,B174-1)="",PRODUCT(OFFSET('Since Inception (BM)'!$B$163,0,B174-2,-12),VLOOKUP("First Wealth Relative",'Since Inception (BM)'!$B:$AAA,'Calendar Year Return'!B174-1,FALSE))-1,PRODUCT(OFFSET('Since Inception (BM)'!$B$163,0,B174-2,-12))-1))</f>
        <v/>
      </c>
      <c r="J174" s="249" t="str" cm="1">
        <f t="array" aca="1" ref="J174" ca="1">IF(INDEX('Since Inception (BM)'!$B$152:$AAA$152,1,B174-1)="","",IF(INDEX('Since Inception (BM)'!$B$140:$AAA$140,1,B174-1)="",PRODUCT(OFFSET('Since Inception (BM)'!$B$151,0,B174-2,-12),VLOOKUP("First Wealth Relative",'Since Inception (BM)'!$B:$AAA,'Calendar Year Return'!B174-1,FALSE))-1,PRODUCT(OFFSET('Since Inception (BM)'!$B$151,0,B174-2,-12))-1))</f>
        <v/>
      </c>
      <c r="K174" s="249" t="str" cm="1">
        <f t="array" aca="1" ref="K174" ca="1">IF(INDEX('Since Inception (BM)'!$B$140:$AAA$140,1,B174-1)="","",IF(INDEX('Since Inception (BM)'!$B$128:$AAA$128,1,B174-1)="",PRODUCT(OFFSET('Since Inception (BM)'!$B$139,0,B174-2,-12),VLOOKUP("First Wealth Relative",'Since Inception (BM)'!$B:$AAA,'Calendar Year Return'!B174-1,FALSE))-1,PRODUCT(OFFSET('Since Inception (BM)'!$B$139,0,B174-2,-12))-1))</f>
        <v/>
      </c>
      <c r="L174" s="249" t="str" cm="1">
        <f t="array" aca="1" ref="L174" ca="1">IF(INDEX('Since Inception (BM)'!$B$128:$AAA$128,1,B174-1)="","",IF(INDEX('Since Inception (BM)'!$B$116:$AAA$116,1,B174-1)="",PRODUCT(OFFSET('Since Inception (BM)'!$B$127,0,B174-2,-12),VLOOKUP("First Wealth Relative",'Since Inception (BM)'!$B:$AAA,'Calendar Year Return'!B174-1,FALSE))-1,PRODUCT(OFFSET('Since Inception (BM)'!$B$127,0,B174-2,-12))-1))</f>
        <v/>
      </c>
      <c r="M174" s="249" t="str" cm="1">
        <f t="array" aca="1" ref="M174" ca="1">IF(INDEX('Since Inception (BM)'!$B$116:$AAA$116,1,B174-1)="","",IF(INDEX('Since Inception (BM)'!$B$104:$AAA$104,1,B174-1)="",PRODUCT(OFFSET('Since Inception (BM)'!$B$115,0,B174-2,-12),VLOOKUP("First Wealth Relative",'Since Inception (BM)'!$B:$AAA,'Calendar Year Return'!B174-1,FALSE))-1,PRODUCT(OFFSET('Since Inception (BM)'!$B$115,0,B174-2,-12))-1))</f>
        <v/>
      </c>
      <c r="N174" s="249" t="str" cm="1">
        <f t="array" aca="1" ref="N174" ca="1">IF(INDEX('Since Inception (BM)'!$B$104:$AAA$104,1,B174-1)="","",IF(INDEX('Since Inception (BM)'!$B$92:$AAA$92,1,B174-1)="",PRODUCT(OFFSET('Since Inception (BM)'!$B$103,0,B174-2,-12),VLOOKUP("First Wealth Relative",'Since Inception (BM)'!$B:$AAA,'Calendar Year Return'!B174-1,FALSE))-1,PRODUCT(OFFSET('Since Inception (BM)'!$B$103,0,B174-2,-12))-1))</f>
        <v/>
      </c>
      <c r="O174" s="249" t="str" cm="1">
        <f t="array" aca="1" ref="O174" ca="1">IF(INDEX('Since Inception (BM)'!$B$92:$AAA$92,1,B174-1)="","",IF(INDEX('Since Inception (BM)'!$B$80:$AAA$80,1,B174-1)="",PRODUCT(OFFSET('Since Inception (BM)'!$B$91,0,B174-2,-12),VLOOKUP("First Wealth Relative",'Since Inception (BM)'!$B:$AAA,'Calendar Year Return'!B174-1,FALSE))-1,PRODUCT(OFFSET('Since Inception (BM)'!$B$91,0,B174-2,-12))-1))</f>
        <v/>
      </c>
      <c r="P174" s="249" t="str" cm="1">
        <f t="array" aca="1" ref="P174" ca="1">IF(INDEX('Since Inception (BM)'!$B$80:$AAA$80,1,B174-1)="","",IF(INDEX('Since Inception (BM)'!$B$68:$AAA$68,1,B174-1)="",PRODUCT(OFFSET('Since Inception (BM)'!$B$79,0,B174-2,-12),VLOOKUP("First Wealth Relative",'Since Inception (BM)'!$B:$AAA,'Calendar Year Return'!B174-1,FALSE))-1,PRODUCT(OFFSET('Since Inception (BM)'!$B$79,0,B174-2,-12))-1))</f>
        <v/>
      </c>
      <c r="Q174" s="249" t="str" cm="1">
        <f t="array" aca="1" ref="Q174" ca="1">IF(INDEX('Since Inception (BM)'!$B$68:$AAA$68,1,B174-1)="","",IF(INDEX('Since Inception (BM)'!$B$56:$AAA$56,1,B174-1)="",PRODUCT(OFFSET('Since Inception (BM)'!$B$67,0,B174-2,-12),VLOOKUP("First Wealth Relative",'Since Inception (BM)'!$B:$AAA,'Calendar Year Return'!B174-1,FALSE))-1,PRODUCT(OFFSET('Since Inception (BM)'!$B$67,0,B174-2,-12))-1))</f>
        <v/>
      </c>
    </row>
    <row r="175" spans="1:17" hidden="1">
      <c r="A175" s="230">
        <v>98</v>
      </c>
      <c r="B175" s="230"/>
      <c r="C175" s="238" t="s">
        <v>343</v>
      </c>
      <c r="D175" s="91" t="s">
        <v>344</v>
      </c>
      <c r="E175" s="91" t="s">
        <v>345</v>
      </c>
      <c r="F175" s="249" cm="1">
        <f t="array" aca="1" ref="F175" ca="1">IF(INDEX('Since Inception Returns'!$B$188:$AAA$188,1,A175-1)="",PRODUCT(OFFSET('Since Inception Returns'!$B$199,0,A175-2,-12),VLOOKUP("First Wealth Relative",'Since Inception Returns'!$B:$AAA,'Calendar Year Return'!A175-1,FALSE))-1,PRODUCT(OFFSET('Since Inception Returns'!$B$199,0,A175-2,-12))-1)</f>
        <v>0.16476502975432883</v>
      </c>
      <c r="G175" s="249" t="str" cm="1">
        <f t="array" aca="1" ref="G175" ca="1">IF(INDEX('Since Inception Returns'!$B$188:$AAA$188,1,A175-1)="","",IF(INDEX('Since Inception Returns'!$B$176:$AAA$176,1,A175-1)="",PRODUCT(OFFSET('Since Inception Returns'!$B$187,0,A175-2,-12),VLOOKUP("First Wealth Relative",'Since Inception Returns'!$B:$AAA,'Calendar Year Return'!A175-1,FALSE))-1,PRODUCT(OFFSET('Since Inception Returns'!$B$187,0,A175-2,-12))-1))</f>
        <v/>
      </c>
      <c r="H175" s="249" t="str" cm="1">
        <f t="array" aca="1" ref="H175" ca="1">IF(INDEX('Since Inception Returns'!$B$176:$AAA$176,1,A175-1)="","",IF(INDEX('Since Inception Returns'!$B$164:$AAA$164,1,A175-1)="",PRODUCT(OFFSET('Since Inception Returns'!$B$175,0,A175-2,-12),VLOOKUP("First Wealth Relative",'Since Inception Returns'!$B:$AAA,'Calendar Year Return'!A175-1,FALSE))-1,PRODUCT(OFFSET('Since Inception Returns'!$B$175,0,A175-2,-12))-1))</f>
        <v/>
      </c>
      <c r="I175" s="249" t="str" cm="1">
        <f t="array" aca="1" ref="I175" ca="1">IF(INDEX('Since Inception Returns'!$B$164:$AAA$164,1,A175-1)="","",IF(INDEX('Since Inception Returns'!$B$152:$AAA$152,1,A175-1)="",PRODUCT(OFFSET('Since Inception Returns'!$B$163,0,A175-2,-12),VLOOKUP("First Wealth Relative",'Since Inception Returns'!$B:$AAA,'Calendar Year Return'!A175-1,FALSE))-1,PRODUCT(OFFSET('Since Inception Returns'!$B$163,0,A175-2,-12))-1))</f>
        <v/>
      </c>
      <c r="J175" s="249" t="str" cm="1">
        <f t="array" aca="1" ref="J175" ca="1">IF(INDEX('Since Inception Returns'!$B$152:$AAA$152,1,A175-1)="","",IF(INDEX('Since Inception Returns'!$B$140:$AAA$140,1,A175-1)="",PRODUCT(OFFSET('Since Inception Returns'!$B$151,0,A175-2,-12),VLOOKUP("First Wealth Relative",'Since Inception Returns'!$B:$AAA,'Calendar Year Return'!A175-1,FALSE))-1,PRODUCT(OFFSET('Since Inception Returns'!$B$151,0,A175-2,-12))-1))</f>
        <v/>
      </c>
      <c r="K175" s="249" t="str" cm="1">
        <f t="array" aca="1" ref="K175" ca="1">IF(INDEX('Since Inception Returns'!$B$140:$AAA$140,1,A175-1)="","",IF(INDEX('Since Inception Returns'!$B$128:$AAA$128,1,A175-1)="",PRODUCT(OFFSET('Since Inception Returns'!$B$139,0,A175-2,-12),VLOOKUP("First Wealth Relative",'Since Inception Returns'!$B:$AAA,'Calendar Year Return'!A175-1,FALSE))-1,PRODUCT(OFFSET('Since Inception Returns'!$B$139,0,A175-2,-12))-1))</f>
        <v/>
      </c>
      <c r="L175" s="249" t="str" cm="1">
        <f t="array" aca="1" ref="L175" ca="1">IF(INDEX('Since Inception Returns'!$B$128:$AAA$128,1,A175-1)="","",IF(INDEX('Since Inception Returns'!$B$116:$AAA$116,1,A175-1)="",PRODUCT(OFFSET('Since Inception Returns'!$B$127,0,A175-2,-12),VLOOKUP("First Wealth Relative",'Since Inception Returns'!$B:$AAA,'Calendar Year Return'!A175-1,FALSE))-1,PRODUCT(OFFSET('Since Inception Returns'!$B$127,0,A175-2,-12))-1))</f>
        <v/>
      </c>
      <c r="M175" s="249" t="str" cm="1">
        <f t="array" aca="1" ref="M175" ca="1">IF(INDEX('Since Inception Returns'!$B$116:$AAA$116,1,A175-1)="","",IF(INDEX('Since Inception Returns'!$B$104:$AAA$104,1,A175-1)="",PRODUCT(OFFSET('Since Inception Returns'!$B$115,0,A175-2,-12),VLOOKUP("First Wealth Relative",'Since Inception Returns'!$B:$AAA,'Calendar Year Return'!A175-1,FALSE))-1,PRODUCT(OFFSET('Since Inception Returns'!$B$115,0,A175-2,-12))-1))</f>
        <v/>
      </c>
      <c r="N175" s="249" t="str" cm="1">
        <f t="array" aca="1" ref="N175" ca="1">IF(INDEX('Since Inception Returns'!$B$104:$AAA$104,1,A175-1)="","",IF(INDEX('Since Inception Returns'!$B$92:$AAA$92,1,A175-1)="",PRODUCT(OFFSET('Since Inception Returns'!$B$103,0,A175-2,-12),VLOOKUP("First Wealth Relative",'Since Inception Returns'!$B:$AAA,'Calendar Year Return'!A175-1,FALSE))-1,PRODUCT(OFFSET('Since Inception Returns'!$B$103,0,A175-2,-12))-1))</f>
        <v/>
      </c>
      <c r="O175" s="249" t="str" cm="1">
        <f t="array" aca="1" ref="O175" ca="1">IF(INDEX('Since Inception Returns'!$B$92:$AAA$92,1,A175-1)="","",IF(INDEX('Since Inception Returns'!$B$80:$AAA$80,1,A175-1)="",PRODUCT(OFFSET('Since Inception Returns'!$B$91,0,A175-2,-12),VLOOKUP("First Wealth Relative",'Since Inception Returns'!$B:$AAA,'Calendar Year Return'!A175-1,FALSE))-1,PRODUCT(OFFSET('Since Inception Returns'!$B$91,0,A175-2,-12))-1))</f>
        <v/>
      </c>
      <c r="P175" s="249" t="str" cm="1">
        <f t="array" aca="1" ref="P175" ca="1">IF(INDEX('Since Inception Returns'!$B$80:$AAA$80,1,A175-1)="","",IF(INDEX('Since Inception Returns'!$B$68:$AAA$68,1,A175-1)="",PRODUCT(OFFSET('Since Inception Returns'!$B$79,0,A175-2,-12),VLOOKUP("First Wealth Relative",'Since Inception Returns'!$B:$AAA,'Calendar Year Return'!A175-1,FALSE))-1,PRODUCT(OFFSET('Since Inception Returns'!$B$79,0,A175-2,-12))-1))</f>
        <v/>
      </c>
      <c r="Q175" s="249" t="str" cm="1">
        <f t="array" aca="1" ref="Q175" ca="1">IF(INDEX('Since Inception Returns'!$B$68:$AAA$68,1,A175-1)="","",IF(INDEX('Since Inception Returns'!$B$56:$AAA$56,1,A175-1)="",PRODUCT(OFFSET('Since Inception Returns'!$B$67,0,A175-2,-12),VLOOKUP("First Wealth Relative",'Since Inception Returns'!$B:$AAA,'Calendar Year Return'!A175-1,FALSE))-1,PRODUCT(OFFSET('Since Inception Returns'!$B$67,0,A175-2,-12))-1))</f>
        <v/>
      </c>
    </row>
    <row r="176" spans="1:17" hidden="1">
      <c r="A176" s="184"/>
      <c r="B176" s="184">
        <v>99</v>
      </c>
      <c r="C176" s="238" t="s">
        <v>343</v>
      </c>
      <c r="D176" s="91" t="s">
        <v>344</v>
      </c>
      <c r="E176" s="229" t="s">
        <v>116</v>
      </c>
      <c r="F176" s="249" cm="1">
        <f t="array" aca="1" ref="F176" ca="1">IF(INDEX('Since Inception (BM)'!$B$188:$AAA$188,1,B176-1)="",PRODUCT(OFFSET('Since Inception (BM)'!$B$199,0,B176-2,-12),VLOOKUP("First Wealth Relative",'Since Inception (BM)'!$B:$AAA,'Calendar Year Return'!B176-1,FALSE))-1,PRODUCT(OFFSET('Since Inception (BM)'!$B$199,0,B176-2,-12))-1)</f>
        <v>0.13986295530258763</v>
      </c>
      <c r="G176" s="249" t="str" cm="1">
        <f t="array" aca="1" ref="G176" ca="1">IF(INDEX('Since Inception (BM)'!$B$188:$AAA$188,1,B176-1)="","",IF(INDEX('Since Inception (BM)'!$B$176:$AAA$176,1,B176-1)="",PRODUCT(OFFSET('Since Inception (BM)'!$B$187,0,B176-2,-12),VLOOKUP("First Wealth Relative",'Since Inception (BM)'!$B:$AAA,'Calendar Year Return'!B176-1,FALSE))-1,PRODUCT(OFFSET('Since Inception (BM)'!$B$187,0,B176-2,-12))-1))</f>
        <v/>
      </c>
      <c r="H176" s="249" t="str" cm="1">
        <f t="array" aca="1" ref="H176" ca="1">IF(INDEX('Since Inception (BM)'!$B$176:$AAA$176,1,B176-1)="","",IF(INDEX('Since Inception (BM)'!$B$164:$AAA$164,1,B176-1)="",PRODUCT(OFFSET('Since Inception (BM)'!$B$175,0,B176-2,-12),VLOOKUP("First Wealth Relative",'Since Inception (BM)'!$B:$AAA,'Calendar Year Return'!B176-1,FALSE))-1,PRODUCT(OFFSET('Since Inception (BM)'!$B$175,0,B176-2,-12))-1))</f>
        <v/>
      </c>
      <c r="I176" s="249" t="str" cm="1">
        <f t="array" aca="1" ref="I176" ca="1">IF(INDEX('Since Inception (BM)'!$B$164:$AAA$164,1,B176-1)="","",IF(INDEX('Since Inception (BM)'!$B$152:$AAA$152,1,B176-1)="",PRODUCT(OFFSET('Since Inception (BM)'!$B$163,0,B176-2,-12),VLOOKUP("First Wealth Relative",'Since Inception (BM)'!$B:$AAA,'Calendar Year Return'!B176-1,FALSE))-1,PRODUCT(OFFSET('Since Inception (BM)'!$B$163,0,B176-2,-12))-1))</f>
        <v/>
      </c>
      <c r="J176" s="249" t="str" cm="1">
        <f t="array" aca="1" ref="J176" ca="1">IF(INDEX('Since Inception (BM)'!$B$152:$AAA$152,1,B176-1)="","",IF(INDEX('Since Inception (BM)'!$B$140:$AAA$140,1,B176-1)="",PRODUCT(OFFSET('Since Inception (BM)'!$B$151,0,B176-2,-12),VLOOKUP("First Wealth Relative",'Since Inception (BM)'!$B:$AAA,'Calendar Year Return'!B176-1,FALSE))-1,PRODUCT(OFFSET('Since Inception (BM)'!$B$151,0,B176-2,-12))-1))</f>
        <v/>
      </c>
      <c r="K176" s="249" t="str" cm="1">
        <f t="array" aca="1" ref="K176" ca="1">IF(INDEX('Since Inception (BM)'!$B$140:$AAA$140,1,B176-1)="","",IF(INDEX('Since Inception (BM)'!$B$128:$AAA$128,1,B176-1)="",PRODUCT(OFFSET('Since Inception (BM)'!$B$139,0,B176-2,-12),VLOOKUP("First Wealth Relative",'Since Inception (BM)'!$B:$AAA,'Calendar Year Return'!B176-1,FALSE))-1,PRODUCT(OFFSET('Since Inception (BM)'!$B$139,0,B176-2,-12))-1))</f>
        <v/>
      </c>
      <c r="L176" s="249" t="str" cm="1">
        <f t="array" aca="1" ref="L176" ca="1">IF(INDEX('Since Inception (BM)'!$B$128:$AAA$128,1,B176-1)="","",IF(INDEX('Since Inception (BM)'!$B$116:$AAA$116,1,B176-1)="",PRODUCT(OFFSET('Since Inception (BM)'!$B$127,0,B176-2,-12),VLOOKUP("First Wealth Relative",'Since Inception (BM)'!$B:$AAA,'Calendar Year Return'!B176-1,FALSE))-1,PRODUCT(OFFSET('Since Inception (BM)'!$B$127,0,B176-2,-12))-1))</f>
        <v/>
      </c>
      <c r="M176" s="249" t="str" cm="1">
        <f t="array" aca="1" ref="M176" ca="1">IF(INDEX('Since Inception (BM)'!$B$116:$AAA$116,1,B176-1)="","",IF(INDEX('Since Inception (BM)'!$B$104:$AAA$104,1,B176-1)="",PRODUCT(OFFSET('Since Inception (BM)'!$B$115,0,B176-2,-12),VLOOKUP("First Wealth Relative",'Since Inception (BM)'!$B:$AAA,'Calendar Year Return'!B176-1,FALSE))-1,PRODUCT(OFFSET('Since Inception (BM)'!$B$115,0,B176-2,-12))-1))</f>
        <v/>
      </c>
      <c r="N176" s="249" t="str" cm="1">
        <f t="array" aca="1" ref="N176" ca="1">IF(INDEX('Since Inception (BM)'!$B$104:$AAA$104,1,B176-1)="","",IF(INDEX('Since Inception (BM)'!$B$92:$AAA$92,1,B176-1)="",PRODUCT(OFFSET('Since Inception (BM)'!$B$103,0,B176-2,-12),VLOOKUP("First Wealth Relative",'Since Inception (BM)'!$B:$AAA,'Calendar Year Return'!B176-1,FALSE))-1,PRODUCT(OFFSET('Since Inception (BM)'!$B$103,0,B176-2,-12))-1))</f>
        <v/>
      </c>
      <c r="O176" s="249" t="str" cm="1">
        <f t="array" aca="1" ref="O176" ca="1">IF(INDEX('Since Inception (BM)'!$B$92:$AAA$92,1,B176-1)="","",IF(INDEX('Since Inception (BM)'!$B$80:$AAA$80,1,B176-1)="",PRODUCT(OFFSET('Since Inception (BM)'!$B$91,0,B176-2,-12),VLOOKUP("First Wealth Relative",'Since Inception (BM)'!$B:$AAA,'Calendar Year Return'!B176-1,FALSE))-1,PRODUCT(OFFSET('Since Inception (BM)'!$B$91,0,B176-2,-12))-1))</f>
        <v/>
      </c>
      <c r="P176" s="249" t="str" cm="1">
        <f t="array" aca="1" ref="P176" ca="1">IF(INDEX('Since Inception (BM)'!$B$80:$AAA$80,1,B176-1)="","",IF(INDEX('Since Inception (BM)'!$B$68:$AAA$68,1,B176-1)="",PRODUCT(OFFSET('Since Inception (BM)'!$B$79,0,B176-2,-12),VLOOKUP("First Wealth Relative",'Since Inception (BM)'!$B:$AAA,'Calendar Year Return'!B176-1,FALSE))-1,PRODUCT(OFFSET('Since Inception (BM)'!$B$79,0,B176-2,-12))-1))</f>
        <v/>
      </c>
      <c r="Q176" s="249" t="str" cm="1">
        <f t="array" aca="1" ref="Q176" ca="1">IF(INDEX('Since Inception (BM)'!$B$68:$AAA$68,1,B176-1)="","",IF(INDEX('Since Inception (BM)'!$B$56:$AAA$56,1,B176-1)="",PRODUCT(OFFSET('Since Inception (BM)'!$B$67,0,B176-2,-12),VLOOKUP("First Wealth Relative",'Since Inception (BM)'!$B:$AAA,'Calendar Year Return'!B176-1,FALSE))-1,PRODUCT(OFFSET('Since Inception (BM)'!$B$67,0,B176-2,-12))-1))</f>
        <v/>
      </c>
    </row>
    <row r="177" spans="1:17" hidden="1">
      <c r="A177" s="230">
        <v>99</v>
      </c>
      <c r="B177" s="230"/>
      <c r="C177" s="238" t="s">
        <v>346</v>
      </c>
      <c r="D177" s="91" t="s">
        <v>347</v>
      </c>
      <c r="E177" s="91" t="s">
        <v>348</v>
      </c>
      <c r="F177" s="249" cm="1">
        <f t="array" aca="1" ref="F177" ca="1">IF(INDEX('Since Inception Returns'!$B$188:$AAA$188,1,A177-1)="",PRODUCT(OFFSET('Since Inception Returns'!$B$199,0,A177-2,-12),VLOOKUP("First Wealth Relative",'Since Inception Returns'!$B:$AAA,'Calendar Year Return'!A177-1,FALSE))-1,PRODUCT(OFFSET('Since Inception Returns'!$B$199,0,A177-2,-12))-1)</f>
        <v>0.29072085196748754</v>
      </c>
      <c r="G177" s="249" t="str" cm="1">
        <f t="array" aca="1" ref="G177" ca="1">IF(INDEX('Since Inception Returns'!$B$188:$AAA$188,1,A177-1)="","",IF(INDEX('Since Inception Returns'!$B$176:$AAA$176,1,A177-1)="",PRODUCT(OFFSET('Since Inception Returns'!$B$187,0,A177-2,-12),VLOOKUP("First Wealth Relative",'Since Inception Returns'!$B:$AAA,'Calendar Year Return'!A177-1,FALSE))-1,PRODUCT(OFFSET('Since Inception Returns'!$B$187,0,A177-2,-12))-1))</f>
        <v/>
      </c>
      <c r="H177" s="249" t="str" cm="1">
        <f t="array" aca="1" ref="H177" ca="1">IF(INDEX('Since Inception Returns'!$B$176:$AAA$176,1,A177-1)="","",IF(INDEX('Since Inception Returns'!$B$164:$AAA$164,1,A177-1)="",PRODUCT(OFFSET('Since Inception Returns'!$B$175,0,A177-2,-12),VLOOKUP("First Wealth Relative",'Since Inception Returns'!$B:$AAA,'Calendar Year Return'!A177-1,FALSE))-1,PRODUCT(OFFSET('Since Inception Returns'!$B$175,0,A177-2,-12))-1))</f>
        <v/>
      </c>
      <c r="I177" s="249" t="str" cm="1">
        <f t="array" aca="1" ref="I177" ca="1">IF(INDEX('Since Inception Returns'!$B$164:$AAA$164,1,A177-1)="","",IF(INDEX('Since Inception Returns'!$B$152:$AAA$152,1,A177-1)="",PRODUCT(OFFSET('Since Inception Returns'!$B$163,0,A177-2,-12),VLOOKUP("First Wealth Relative",'Since Inception Returns'!$B:$AAA,'Calendar Year Return'!A177-1,FALSE))-1,PRODUCT(OFFSET('Since Inception Returns'!$B$163,0,A177-2,-12))-1))</f>
        <v/>
      </c>
      <c r="J177" s="249" t="str" cm="1">
        <f t="array" aca="1" ref="J177" ca="1">IF(INDEX('Since Inception Returns'!$B$152:$AAA$152,1,A177-1)="","",IF(INDEX('Since Inception Returns'!$B$140:$AAA$140,1,A177-1)="",PRODUCT(OFFSET('Since Inception Returns'!$B$151,0,A177-2,-12),VLOOKUP("First Wealth Relative",'Since Inception Returns'!$B:$AAA,'Calendar Year Return'!A177-1,FALSE))-1,PRODUCT(OFFSET('Since Inception Returns'!$B$151,0,A177-2,-12))-1))</f>
        <v/>
      </c>
      <c r="K177" s="249" t="str" cm="1">
        <f t="array" aca="1" ref="K177" ca="1">IF(INDEX('Since Inception Returns'!$B$140:$AAA$140,1,A177-1)="","",IF(INDEX('Since Inception Returns'!$B$128:$AAA$128,1,A177-1)="",PRODUCT(OFFSET('Since Inception Returns'!$B$139,0,A177-2,-12),VLOOKUP("First Wealth Relative",'Since Inception Returns'!$B:$AAA,'Calendar Year Return'!A177-1,FALSE))-1,PRODUCT(OFFSET('Since Inception Returns'!$B$139,0,A177-2,-12))-1))</f>
        <v/>
      </c>
      <c r="L177" s="249" t="str" cm="1">
        <f t="array" aca="1" ref="L177" ca="1">IF(INDEX('Since Inception Returns'!$B$128:$AAA$128,1,A177-1)="","",IF(INDEX('Since Inception Returns'!$B$116:$AAA$116,1,A177-1)="",PRODUCT(OFFSET('Since Inception Returns'!$B$127,0,A177-2,-12),VLOOKUP("First Wealth Relative",'Since Inception Returns'!$B:$AAA,'Calendar Year Return'!A177-1,FALSE))-1,PRODUCT(OFFSET('Since Inception Returns'!$B$127,0,A177-2,-12))-1))</f>
        <v/>
      </c>
      <c r="M177" s="249" t="str" cm="1">
        <f t="array" aca="1" ref="M177" ca="1">IF(INDEX('Since Inception Returns'!$B$116:$AAA$116,1,A177-1)="","",IF(INDEX('Since Inception Returns'!$B$104:$AAA$104,1,A177-1)="",PRODUCT(OFFSET('Since Inception Returns'!$B$115,0,A177-2,-12),VLOOKUP("First Wealth Relative",'Since Inception Returns'!$B:$AAA,'Calendar Year Return'!A177-1,FALSE))-1,PRODUCT(OFFSET('Since Inception Returns'!$B$115,0,A177-2,-12))-1))</f>
        <v/>
      </c>
      <c r="N177" s="249" t="str" cm="1">
        <f t="array" aca="1" ref="N177" ca="1">IF(INDEX('Since Inception Returns'!$B$104:$AAA$104,1,A177-1)="","",IF(INDEX('Since Inception Returns'!$B$92:$AAA$92,1,A177-1)="",PRODUCT(OFFSET('Since Inception Returns'!$B$103,0,A177-2,-12),VLOOKUP("First Wealth Relative",'Since Inception Returns'!$B:$AAA,'Calendar Year Return'!A177-1,FALSE))-1,PRODUCT(OFFSET('Since Inception Returns'!$B$103,0,A177-2,-12))-1))</f>
        <v/>
      </c>
      <c r="O177" s="249" t="str" cm="1">
        <f t="array" aca="1" ref="O177" ca="1">IF(INDEX('Since Inception Returns'!$B$92:$AAA$92,1,A177-1)="","",IF(INDEX('Since Inception Returns'!$B$80:$AAA$80,1,A177-1)="",PRODUCT(OFFSET('Since Inception Returns'!$B$91,0,A177-2,-12),VLOOKUP("First Wealth Relative",'Since Inception Returns'!$B:$AAA,'Calendar Year Return'!A177-1,FALSE))-1,PRODUCT(OFFSET('Since Inception Returns'!$B$91,0,A177-2,-12))-1))</f>
        <v/>
      </c>
      <c r="P177" s="249" t="str" cm="1">
        <f t="array" aca="1" ref="P177" ca="1">IF(INDEX('Since Inception Returns'!$B$80:$AAA$80,1,A177-1)="","",IF(INDEX('Since Inception Returns'!$B$68:$AAA$68,1,A177-1)="",PRODUCT(OFFSET('Since Inception Returns'!$B$79,0,A177-2,-12),VLOOKUP("First Wealth Relative",'Since Inception Returns'!$B:$AAA,'Calendar Year Return'!A177-1,FALSE))-1,PRODUCT(OFFSET('Since Inception Returns'!$B$79,0,A177-2,-12))-1))</f>
        <v/>
      </c>
      <c r="Q177" s="249" t="str" cm="1">
        <f t="array" aca="1" ref="Q177" ca="1">IF(INDEX('Since Inception Returns'!$B$68:$AAA$68,1,A177-1)="","",IF(INDEX('Since Inception Returns'!$B$56:$AAA$56,1,A177-1)="",PRODUCT(OFFSET('Since Inception Returns'!$B$67,0,A177-2,-12),VLOOKUP("First Wealth Relative",'Since Inception Returns'!$B:$AAA,'Calendar Year Return'!A177-1,FALSE))-1,PRODUCT(OFFSET('Since Inception Returns'!$B$67,0,A177-2,-12))-1))</f>
        <v/>
      </c>
    </row>
    <row r="178" spans="1:17" hidden="1">
      <c r="A178" s="230"/>
      <c r="B178" s="230">
        <v>100</v>
      </c>
      <c r="C178" s="238" t="s">
        <v>346</v>
      </c>
      <c r="D178" s="91" t="s">
        <v>347</v>
      </c>
      <c r="E178" s="229" t="s">
        <v>116</v>
      </c>
      <c r="F178" s="249" cm="1">
        <f t="array" aca="1" ref="F178" ca="1">IF(INDEX('Since Inception (BM)'!$B$188:$AAA$188,1,B178-1)="",PRODUCT(OFFSET('Since Inception (BM)'!$B$199,0,B178-2,-12),VLOOKUP("First Wealth Relative",'Since Inception (BM)'!$B:$AAA,'Calendar Year Return'!B178-1,FALSE))-1,PRODUCT(OFFSET('Since Inception (BM)'!$B$199,0,B178-2,-12))-1)</f>
        <v>0.13986295530258763</v>
      </c>
      <c r="G178" s="249" t="str" cm="1">
        <f t="array" aca="1" ref="G178" ca="1">IF(INDEX('Since Inception (BM)'!$B$188:$AAA$188,1,B178-1)="","",IF(INDEX('Since Inception (BM)'!$B$176:$AAA$176,1,B178-1)="",PRODUCT(OFFSET('Since Inception (BM)'!$B$187,0,B178-2,-12),VLOOKUP("First Wealth Relative",'Since Inception (BM)'!$B:$AAA,'Calendar Year Return'!B178-1,FALSE))-1,PRODUCT(OFFSET('Since Inception (BM)'!$B$187,0,B178-2,-12))-1))</f>
        <v/>
      </c>
      <c r="H178" s="249" t="str" cm="1">
        <f t="array" aca="1" ref="H178" ca="1">IF(INDEX('Since Inception (BM)'!$B$176:$AAA$176,1,B178-1)="","",IF(INDEX('Since Inception (BM)'!$B$164:$AAA$164,1,B178-1)="",PRODUCT(OFFSET('Since Inception (BM)'!$B$175,0,B178-2,-12),VLOOKUP("First Wealth Relative",'Since Inception (BM)'!$B:$AAA,'Calendar Year Return'!B178-1,FALSE))-1,PRODUCT(OFFSET('Since Inception (BM)'!$B$175,0,B178-2,-12))-1))</f>
        <v/>
      </c>
      <c r="I178" s="249" t="str" cm="1">
        <f t="array" aca="1" ref="I178" ca="1">IF(INDEX('Since Inception (BM)'!$B$164:$AAA$164,1,B178-1)="","",IF(INDEX('Since Inception (BM)'!$B$152:$AAA$152,1,B178-1)="",PRODUCT(OFFSET('Since Inception (BM)'!$B$163,0,B178-2,-12),VLOOKUP("First Wealth Relative",'Since Inception (BM)'!$B:$AAA,'Calendar Year Return'!B178-1,FALSE))-1,PRODUCT(OFFSET('Since Inception (BM)'!$B$163,0,B178-2,-12))-1))</f>
        <v/>
      </c>
      <c r="J178" s="249" t="str" cm="1">
        <f t="array" aca="1" ref="J178" ca="1">IF(INDEX('Since Inception (BM)'!$B$152:$AAA$152,1,B178-1)="","",IF(INDEX('Since Inception (BM)'!$B$140:$AAA$140,1,B178-1)="",PRODUCT(OFFSET('Since Inception (BM)'!$B$151,0,B178-2,-12),VLOOKUP("First Wealth Relative",'Since Inception (BM)'!$B:$AAA,'Calendar Year Return'!B178-1,FALSE))-1,PRODUCT(OFFSET('Since Inception (BM)'!$B$151,0,B178-2,-12))-1))</f>
        <v/>
      </c>
      <c r="K178" s="249" t="str" cm="1">
        <f t="array" aca="1" ref="K178" ca="1">IF(INDEX('Since Inception (BM)'!$B$140:$AAA$140,1,B178-1)="","",IF(INDEX('Since Inception (BM)'!$B$128:$AAA$128,1,B178-1)="",PRODUCT(OFFSET('Since Inception (BM)'!$B$139,0,B178-2,-12),VLOOKUP("First Wealth Relative",'Since Inception (BM)'!$B:$AAA,'Calendar Year Return'!B178-1,FALSE))-1,PRODUCT(OFFSET('Since Inception (BM)'!$B$139,0,B178-2,-12))-1))</f>
        <v/>
      </c>
      <c r="L178" s="249" t="str" cm="1">
        <f t="array" aca="1" ref="L178" ca="1">IF(INDEX('Since Inception (BM)'!$B$128:$AAA$128,1,B178-1)="","",IF(INDEX('Since Inception (BM)'!$B$116:$AAA$116,1,B178-1)="",PRODUCT(OFFSET('Since Inception (BM)'!$B$127,0,B178-2,-12),VLOOKUP("First Wealth Relative",'Since Inception (BM)'!$B:$AAA,'Calendar Year Return'!B178-1,FALSE))-1,PRODUCT(OFFSET('Since Inception (BM)'!$B$127,0,B178-2,-12))-1))</f>
        <v/>
      </c>
      <c r="M178" s="249" t="str" cm="1">
        <f t="array" aca="1" ref="M178" ca="1">IF(INDEX('Since Inception (BM)'!$B$116:$AAA$116,1,B178-1)="","",IF(INDEX('Since Inception (BM)'!$B$104:$AAA$104,1,B178-1)="",PRODUCT(OFFSET('Since Inception (BM)'!$B$115,0,B178-2,-12),VLOOKUP("First Wealth Relative",'Since Inception (BM)'!$B:$AAA,'Calendar Year Return'!B178-1,FALSE))-1,PRODUCT(OFFSET('Since Inception (BM)'!$B$115,0,B178-2,-12))-1))</f>
        <v/>
      </c>
      <c r="N178" s="249" t="str" cm="1">
        <f t="array" aca="1" ref="N178" ca="1">IF(INDEX('Since Inception (BM)'!$B$104:$AAA$104,1,B178-1)="","",IF(INDEX('Since Inception (BM)'!$B$92:$AAA$92,1,B178-1)="",PRODUCT(OFFSET('Since Inception (BM)'!$B$103,0,B178-2,-12),VLOOKUP("First Wealth Relative",'Since Inception (BM)'!$B:$AAA,'Calendar Year Return'!B178-1,FALSE))-1,PRODUCT(OFFSET('Since Inception (BM)'!$B$103,0,B178-2,-12))-1))</f>
        <v/>
      </c>
      <c r="O178" s="249" t="str" cm="1">
        <f t="array" aca="1" ref="O178" ca="1">IF(INDEX('Since Inception (BM)'!$B$92:$AAA$92,1,B178-1)="","",IF(INDEX('Since Inception (BM)'!$B$80:$AAA$80,1,B178-1)="",PRODUCT(OFFSET('Since Inception (BM)'!$B$91,0,B178-2,-12),VLOOKUP("First Wealth Relative",'Since Inception (BM)'!$B:$AAA,'Calendar Year Return'!B178-1,FALSE))-1,PRODUCT(OFFSET('Since Inception (BM)'!$B$91,0,B178-2,-12))-1))</f>
        <v/>
      </c>
      <c r="P178" s="249" t="str" cm="1">
        <f t="array" aca="1" ref="P178" ca="1">IF(INDEX('Since Inception (BM)'!$B$80:$AAA$80,1,B178-1)="","",IF(INDEX('Since Inception (BM)'!$B$68:$AAA$68,1,B178-1)="",PRODUCT(OFFSET('Since Inception (BM)'!$B$79,0,B178-2,-12),VLOOKUP("First Wealth Relative",'Since Inception (BM)'!$B:$AAA,'Calendar Year Return'!B178-1,FALSE))-1,PRODUCT(OFFSET('Since Inception (BM)'!$B$79,0,B178-2,-12))-1))</f>
        <v/>
      </c>
      <c r="Q178" s="249" t="str" cm="1">
        <f t="array" aca="1" ref="Q178" ca="1">IF(INDEX('Since Inception (BM)'!$B$68:$AAA$68,1,B178-1)="","",IF(INDEX('Since Inception (BM)'!$B$56:$AAA$56,1,B178-1)="",PRODUCT(OFFSET('Since Inception (BM)'!$B$67,0,B178-2,-12),VLOOKUP("First Wealth Relative",'Since Inception (BM)'!$B:$AAA,'Calendar Year Return'!B178-1,FALSE))-1,PRODUCT(OFFSET('Since Inception (BM)'!$B$67,0,B178-2,-12))-1))</f>
        <v/>
      </c>
    </row>
    <row r="179" spans="1:17" hidden="1">
      <c r="A179" s="184">
        <v>100</v>
      </c>
      <c r="B179" s="184"/>
      <c r="C179" s="238" t="s">
        <v>349</v>
      </c>
      <c r="D179" s="91" t="s">
        <v>350</v>
      </c>
      <c r="E179" s="91" t="s">
        <v>351</v>
      </c>
      <c r="F179" s="249" cm="1">
        <f t="array" aca="1" ref="F179" ca="1">IF(INDEX('Since Inception Returns'!$B$188:$AAA$188,1,A179-1)="",PRODUCT(OFFSET('Since Inception Returns'!$B$199,0,A179-2,-12),VLOOKUP("First Wealth Relative",'Since Inception Returns'!$B:$AAA,'Calendar Year Return'!A179-1,FALSE))-1,PRODUCT(OFFSET('Since Inception Returns'!$B$199,0,A179-2,-12))-1)</f>
        <v>-0.20761667071650525</v>
      </c>
      <c r="G179" s="249" t="str" cm="1">
        <f t="array" aca="1" ref="G179" ca="1">IF(INDEX('Since Inception Returns'!$B$188:$AAA$188,1,A179-1)="","",IF(INDEX('Since Inception Returns'!$B$176:$AAA$176,1,A179-1)="",PRODUCT(OFFSET('Since Inception Returns'!$B$187,0,A179-2,-12),VLOOKUP("First Wealth Relative",'Since Inception Returns'!$B:$AAA,'Calendar Year Return'!A179-1,FALSE))-1,PRODUCT(OFFSET('Since Inception Returns'!$B$187,0,A179-2,-12))-1))</f>
        <v/>
      </c>
      <c r="H179" s="249" t="str" cm="1">
        <f t="array" aca="1" ref="H179" ca="1">IF(INDEX('Since Inception Returns'!$B$176:$AAA$176,1,A179-1)="","",IF(INDEX('Since Inception Returns'!$B$164:$AAA$164,1,A179-1)="",PRODUCT(OFFSET('Since Inception Returns'!$B$175,0,A179-2,-12),VLOOKUP("First Wealth Relative",'Since Inception Returns'!$B:$AAA,'Calendar Year Return'!A179-1,FALSE))-1,PRODUCT(OFFSET('Since Inception Returns'!$B$175,0,A179-2,-12))-1))</f>
        <v/>
      </c>
      <c r="I179" s="249" t="str" cm="1">
        <f t="array" aca="1" ref="I179" ca="1">IF(INDEX('Since Inception Returns'!$B$164:$AAA$164,1,A179-1)="","",IF(INDEX('Since Inception Returns'!$B$152:$AAA$152,1,A179-1)="",PRODUCT(OFFSET('Since Inception Returns'!$B$163,0,A179-2,-12),VLOOKUP("First Wealth Relative",'Since Inception Returns'!$B:$AAA,'Calendar Year Return'!A179-1,FALSE))-1,PRODUCT(OFFSET('Since Inception Returns'!$B$163,0,A179-2,-12))-1))</f>
        <v/>
      </c>
      <c r="J179" s="249" t="str" cm="1">
        <f t="array" aca="1" ref="J179" ca="1">IF(INDEX('Since Inception Returns'!$B$152:$AAA$152,1,A179-1)="","",IF(INDEX('Since Inception Returns'!$B$140:$AAA$140,1,A179-1)="",PRODUCT(OFFSET('Since Inception Returns'!$B$151,0,A179-2,-12),VLOOKUP("First Wealth Relative",'Since Inception Returns'!$B:$AAA,'Calendar Year Return'!A179-1,FALSE))-1,PRODUCT(OFFSET('Since Inception Returns'!$B$151,0,A179-2,-12))-1))</f>
        <v/>
      </c>
      <c r="K179" s="249" t="str" cm="1">
        <f t="array" aca="1" ref="K179" ca="1">IF(INDEX('Since Inception Returns'!$B$140:$AAA$140,1,A179-1)="","",IF(INDEX('Since Inception Returns'!$B$128:$AAA$128,1,A179-1)="",PRODUCT(OFFSET('Since Inception Returns'!$B$139,0,A179-2,-12),VLOOKUP("First Wealth Relative",'Since Inception Returns'!$B:$AAA,'Calendar Year Return'!A179-1,FALSE))-1,PRODUCT(OFFSET('Since Inception Returns'!$B$139,0,A179-2,-12))-1))</f>
        <v/>
      </c>
      <c r="L179" s="249" t="str" cm="1">
        <f t="array" aca="1" ref="L179" ca="1">IF(INDEX('Since Inception Returns'!$B$128:$AAA$128,1,A179-1)="","",IF(INDEX('Since Inception Returns'!$B$116:$AAA$116,1,A179-1)="",PRODUCT(OFFSET('Since Inception Returns'!$B$127,0,A179-2,-12),VLOOKUP("First Wealth Relative",'Since Inception Returns'!$B:$AAA,'Calendar Year Return'!A179-1,FALSE))-1,PRODUCT(OFFSET('Since Inception Returns'!$B$127,0,A179-2,-12))-1))</f>
        <v/>
      </c>
      <c r="M179" s="249" t="str" cm="1">
        <f t="array" aca="1" ref="M179" ca="1">IF(INDEX('Since Inception Returns'!$B$116:$AAA$116,1,A179-1)="","",IF(INDEX('Since Inception Returns'!$B$104:$AAA$104,1,A179-1)="",PRODUCT(OFFSET('Since Inception Returns'!$B$115,0,A179-2,-12),VLOOKUP("First Wealth Relative",'Since Inception Returns'!$B:$AAA,'Calendar Year Return'!A179-1,FALSE))-1,PRODUCT(OFFSET('Since Inception Returns'!$B$115,0,A179-2,-12))-1))</f>
        <v/>
      </c>
      <c r="N179" s="249" t="str" cm="1">
        <f t="array" aca="1" ref="N179" ca="1">IF(INDEX('Since Inception Returns'!$B$104:$AAA$104,1,A179-1)="","",IF(INDEX('Since Inception Returns'!$B$92:$AAA$92,1,A179-1)="",PRODUCT(OFFSET('Since Inception Returns'!$B$103,0,A179-2,-12),VLOOKUP("First Wealth Relative",'Since Inception Returns'!$B:$AAA,'Calendar Year Return'!A179-1,FALSE))-1,PRODUCT(OFFSET('Since Inception Returns'!$B$103,0,A179-2,-12))-1))</f>
        <v/>
      </c>
      <c r="O179" s="249" t="str" cm="1">
        <f t="array" aca="1" ref="O179" ca="1">IF(INDEX('Since Inception Returns'!$B$92:$AAA$92,1,A179-1)="","",IF(INDEX('Since Inception Returns'!$B$80:$AAA$80,1,A179-1)="",PRODUCT(OFFSET('Since Inception Returns'!$B$91,0,A179-2,-12),VLOOKUP("First Wealth Relative",'Since Inception Returns'!$B:$AAA,'Calendar Year Return'!A179-1,FALSE))-1,PRODUCT(OFFSET('Since Inception Returns'!$B$91,0,A179-2,-12))-1))</f>
        <v/>
      </c>
      <c r="P179" s="249" t="str" cm="1">
        <f t="array" aca="1" ref="P179" ca="1">IF(INDEX('Since Inception Returns'!$B$80:$AAA$80,1,A179-1)="","",IF(INDEX('Since Inception Returns'!$B$68:$AAA$68,1,A179-1)="",PRODUCT(OFFSET('Since Inception Returns'!$B$79,0,A179-2,-12),VLOOKUP("First Wealth Relative",'Since Inception Returns'!$B:$AAA,'Calendar Year Return'!A179-1,FALSE))-1,PRODUCT(OFFSET('Since Inception Returns'!$B$79,0,A179-2,-12))-1))</f>
        <v/>
      </c>
      <c r="Q179" s="249" t="str" cm="1">
        <f t="array" aca="1" ref="Q179" ca="1">IF(INDEX('Since Inception Returns'!$B$68:$AAA$68,1,A179-1)="","",IF(INDEX('Since Inception Returns'!$B$56:$AAA$56,1,A179-1)="",PRODUCT(OFFSET('Since Inception Returns'!$B$67,0,A179-2,-12),VLOOKUP("First Wealth Relative",'Since Inception Returns'!$B:$AAA,'Calendar Year Return'!A179-1,FALSE))-1,PRODUCT(OFFSET('Since Inception Returns'!$B$67,0,A179-2,-12))-1))</f>
        <v/>
      </c>
    </row>
    <row r="180" spans="1:17" hidden="1">
      <c r="A180" s="184"/>
      <c r="B180" s="184">
        <v>101</v>
      </c>
      <c r="C180" s="238" t="s">
        <v>349</v>
      </c>
      <c r="D180" s="91" t="s">
        <v>350</v>
      </c>
      <c r="E180" s="229" t="s">
        <v>116</v>
      </c>
      <c r="F180" s="249" cm="1">
        <f t="array" aca="1" ref="F180" ca="1">IF(INDEX('Since Inception (BM)'!$B$188:$AAA$188,1,B180-1)="",PRODUCT(OFFSET('Since Inception (BM)'!$B$199,0,B180-2,-12),VLOOKUP("First Wealth Relative",'Since Inception (BM)'!$B:$AAA,'Calendar Year Return'!B180-1,FALSE))-1,PRODUCT(OFFSET('Since Inception (BM)'!$B$199,0,B180-2,-12))-1)</f>
        <v>0.13986295530258763</v>
      </c>
      <c r="G180" s="249" t="str" cm="1">
        <f t="array" aca="1" ref="G180" ca="1">IF(INDEX('Since Inception (BM)'!$B$188:$AAA$188,1,B180-1)="","",IF(INDEX('Since Inception (BM)'!$B$176:$AAA$176,1,B180-1)="",PRODUCT(OFFSET('Since Inception (BM)'!$B$187,0,B180-2,-12),VLOOKUP("First Wealth Relative",'Since Inception (BM)'!$B:$AAA,'Calendar Year Return'!B180-1,FALSE))-1,PRODUCT(OFFSET('Since Inception (BM)'!$B$187,0,B180-2,-12))-1))</f>
        <v/>
      </c>
      <c r="H180" s="249" t="str" cm="1">
        <f t="array" aca="1" ref="H180" ca="1">IF(INDEX('Since Inception (BM)'!$B$176:$AAA$176,1,B180-1)="","",IF(INDEX('Since Inception (BM)'!$B$164:$AAA$164,1,B180-1)="",PRODUCT(OFFSET('Since Inception (BM)'!$B$175,0,B180-2,-12),VLOOKUP("First Wealth Relative",'Since Inception (BM)'!$B:$AAA,'Calendar Year Return'!B180-1,FALSE))-1,PRODUCT(OFFSET('Since Inception (BM)'!$B$175,0,B180-2,-12))-1))</f>
        <v/>
      </c>
      <c r="I180" s="249" t="str" cm="1">
        <f t="array" aca="1" ref="I180" ca="1">IF(INDEX('Since Inception (BM)'!$B$164:$AAA$164,1,B180-1)="","",IF(INDEX('Since Inception (BM)'!$B$152:$AAA$152,1,B180-1)="",PRODUCT(OFFSET('Since Inception (BM)'!$B$163,0,B180-2,-12),VLOOKUP("First Wealth Relative",'Since Inception (BM)'!$B:$AAA,'Calendar Year Return'!B180-1,FALSE))-1,PRODUCT(OFFSET('Since Inception (BM)'!$B$163,0,B180-2,-12))-1))</f>
        <v/>
      </c>
      <c r="J180" s="249" t="str" cm="1">
        <f t="array" aca="1" ref="J180" ca="1">IF(INDEX('Since Inception (BM)'!$B$152:$AAA$152,1,B180-1)="","",IF(INDEX('Since Inception (BM)'!$B$140:$AAA$140,1,B180-1)="",PRODUCT(OFFSET('Since Inception (BM)'!$B$151,0,B180-2,-12),VLOOKUP("First Wealth Relative",'Since Inception (BM)'!$B:$AAA,'Calendar Year Return'!B180-1,FALSE))-1,PRODUCT(OFFSET('Since Inception (BM)'!$B$151,0,B180-2,-12))-1))</f>
        <v/>
      </c>
      <c r="K180" s="249" t="str" cm="1">
        <f t="array" aca="1" ref="K180" ca="1">IF(INDEX('Since Inception (BM)'!$B$140:$AAA$140,1,B180-1)="","",IF(INDEX('Since Inception (BM)'!$B$128:$AAA$128,1,B180-1)="",PRODUCT(OFFSET('Since Inception (BM)'!$B$139,0,B180-2,-12),VLOOKUP("First Wealth Relative",'Since Inception (BM)'!$B:$AAA,'Calendar Year Return'!B180-1,FALSE))-1,PRODUCT(OFFSET('Since Inception (BM)'!$B$139,0,B180-2,-12))-1))</f>
        <v/>
      </c>
      <c r="L180" s="249" t="str" cm="1">
        <f t="array" aca="1" ref="L180" ca="1">IF(INDEX('Since Inception (BM)'!$B$128:$AAA$128,1,B180-1)="","",IF(INDEX('Since Inception (BM)'!$B$116:$AAA$116,1,B180-1)="",PRODUCT(OFFSET('Since Inception (BM)'!$B$127,0,B180-2,-12),VLOOKUP("First Wealth Relative",'Since Inception (BM)'!$B:$AAA,'Calendar Year Return'!B180-1,FALSE))-1,PRODUCT(OFFSET('Since Inception (BM)'!$B$127,0,B180-2,-12))-1))</f>
        <v/>
      </c>
      <c r="M180" s="249" t="str" cm="1">
        <f t="array" aca="1" ref="M180" ca="1">IF(INDEX('Since Inception (BM)'!$B$116:$AAA$116,1,B180-1)="","",IF(INDEX('Since Inception (BM)'!$B$104:$AAA$104,1,B180-1)="",PRODUCT(OFFSET('Since Inception (BM)'!$B$115,0,B180-2,-12),VLOOKUP("First Wealth Relative",'Since Inception (BM)'!$B:$AAA,'Calendar Year Return'!B180-1,FALSE))-1,PRODUCT(OFFSET('Since Inception (BM)'!$B$115,0,B180-2,-12))-1))</f>
        <v/>
      </c>
      <c r="N180" s="249" t="str" cm="1">
        <f t="array" aca="1" ref="N180" ca="1">IF(INDEX('Since Inception (BM)'!$B$104:$AAA$104,1,B180-1)="","",IF(INDEX('Since Inception (BM)'!$B$92:$AAA$92,1,B180-1)="",PRODUCT(OFFSET('Since Inception (BM)'!$B$103,0,B180-2,-12),VLOOKUP("First Wealth Relative",'Since Inception (BM)'!$B:$AAA,'Calendar Year Return'!B180-1,FALSE))-1,PRODUCT(OFFSET('Since Inception (BM)'!$B$103,0,B180-2,-12))-1))</f>
        <v/>
      </c>
      <c r="O180" s="249" t="str" cm="1">
        <f t="array" aca="1" ref="O180" ca="1">IF(INDEX('Since Inception (BM)'!$B$92:$AAA$92,1,B180-1)="","",IF(INDEX('Since Inception (BM)'!$B$80:$AAA$80,1,B180-1)="",PRODUCT(OFFSET('Since Inception (BM)'!$B$91,0,B180-2,-12),VLOOKUP("First Wealth Relative",'Since Inception (BM)'!$B:$AAA,'Calendar Year Return'!B180-1,FALSE))-1,PRODUCT(OFFSET('Since Inception (BM)'!$B$91,0,B180-2,-12))-1))</f>
        <v/>
      </c>
      <c r="P180" s="249" t="str" cm="1">
        <f t="array" aca="1" ref="P180" ca="1">IF(INDEX('Since Inception (BM)'!$B$80:$AAA$80,1,B180-1)="","",IF(INDEX('Since Inception (BM)'!$B$68:$AAA$68,1,B180-1)="",PRODUCT(OFFSET('Since Inception (BM)'!$B$79,0,B180-2,-12),VLOOKUP("First Wealth Relative",'Since Inception (BM)'!$B:$AAA,'Calendar Year Return'!B180-1,FALSE))-1,PRODUCT(OFFSET('Since Inception (BM)'!$B$79,0,B180-2,-12))-1))</f>
        <v/>
      </c>
      <c r="Q180" s="249" t="str" cm="1">
        <f t="array" aca="1" ref="Q180" ca="1">IF(INDEX('Since Inception (BM)'!$B$68:$AAA$68,1,B180-1)="","",IF(INDEX('Since Inception (BM)'!$B$56:$AAA$56,1,B180-1)="",PRODUCT(OFFSET('Since Inception (BM)'!$B$67,0,B180-2,-12),VLOOKUP("First Wealth Relative",'Since Inception (BM)'!$B:$AAA,'Calendar Year Return'!B180-1,FALSE))-1,PRODUCT(OFFSET('Since Inception (BM)'!$B$67,0,B180-2,-12))-1))</f>
        <v/>
      </c>
    </row>
    <row r="181" spans="1:17" hidden="1">
      <c r="A181" s="230">
        <v>101</v>
      </c>
      <c r="B181" s="230"/>
      <c r="C181" s="238" t="s">
        <v>352</v>
      </c>
      <c r="D181" s="91" t="s">
        <v>353</v>
      </c>
      <c r="E181" s="91" t="s">
        <v>354</v>
      </c>
      <c r="F181" s="249" cm="1">
        <f t="array" aca="1" ref="F181" ca="1">IF(INDEX('Since Inception Returns'!$B$188:$AAA$188,1,A181-1)="",PRODUCT(OFFSET('Since Inception Returns'!$B$199,0,A181-2,-12),VLOOKUP("First Wealth Relative",'Since Inception Returns'!$B:$AAA,'Calendar Year Return'!A181-1,FALSE))-1,PRODUCT(OFFSET('Since Inception Returns'!$B$199,0,A181-2,-12))-1)</f>
        <v>-8.2792015045465961E-2</v>
      </c>
      <c r="G181" s="249" t="str" cm="1">
        <f t="array" aca="1" ref="G181" ca="1">IF(INDEX('Since Inception Returns'!$B$188:$AAA$188,1,A181-1)="","",IF(INDEX('Since Inception Returns'!$B$176:$AAA$176,1,A181-1)="",PRODUCT(OFFSET('Since Inception Returns'!$B$187,0,A181-2,-12),VLOOKUP("First Wealth Relative",'Since Inception Returns'!$B:$AAA,'Calendar Year Return'!A181-1,FALSE))-1,PRODUCT(OFFSET('Since Inception Returns'!$B$187,0,A181-2,-12))-1))</f>
        <v/>
      </c>
      <c r="H181" s="249" t="str" cm="1">
        <f t="array" aca="1" ref="H181" ca="1">IF(INDEX('Since Inception Returns'!$B$176:$AAA$176,1,A181-1)="","",IF(INDEX('Since Inception Returns'!$B$164:$AAA$164,1,A181-1)="",PRODUCT(OFFSET('Since Inception Returns'!$B$175,0,A181-2,-12),VLOOKUP("First Wealth Relative",'Since Inception Returns'!$B:$AAA,'Calendar Year Return'!A181-1,FALSE))-1,PRODUCT(OFFSET('Since Inception Returns'!$B$175,0,A181-2,-12))-1))</f>
        <v/>
      </c>
      <c r="I181" s="249" t="str" cm="1">
        <f t="array" aca="1" ref="I181" ca="1">IF(INDEX('Since Inception Returns'!$B$164:$AAA$164,1,A181-1)="","",IF(INDEX('Since Inception Returns'!$B$152:$AAA$152,1,A181-1)="",PRODUCT(OFFSET('Since Inception Returns'!$B$163,0,A181-2,-12),VLOOKUP("First Wealth Relative",'Since Inception Returns'!$B:$AAA,'Calendar Year Return'!A181-1,FALSE))-1,PRODUCT(OFFSET('Since Inception Returns'!$B$163,0,A181-2,-12))-1))</f>
        <v/>
      </c>
      <c r="J181" s="249" t="str" cm="1">
        <f t="array" aca="1" ref="J181" ca="1">IF(INDEX('Since Inception Returns'!$B$152:$AAA$152,1,A181-1)="","",IF(INDEX('Since Inception Returns'!$B$140:$AAA$140,1,A181-1)="",PRODUCT(OFFSET('Since Inception Returns'!$B$151,0,A181-2,-12),VLOOKUP("First Wealth Relative",'Since Inception Returns'!$B:$AAA,'Calendar Year Return'!A181-1,FALSE))-1,PRODUCT(OFFSET('Since Inception Returns'!$B$151,0,A181-2,-12))-1))</f>
        <v/>
      </c>
      <c r="K181" s="249" t="str" cm="1">
        <f t="array" aca="1" ref="K181" ca="1">IF(INDEX('Since Inception Returns'!$B$140:$AAA$140,1,A181-1)="","",IF(INDEX('Since Inception Returns'!$B$128:$AAA$128,1,A181-1)="",PRODUCT(OFFSET('Since Inception Returns'!$B$139,0,A181-2,-12),VLOOKUP("First Wealth Relative",'Since Inception Returns'!$B:$AAA,'Calendar Year Return'!A181-1,FALSE))-1,PRODUCT(OFFSET('Since Inception Returns'!$B$139,0,A181-2,-12))-1))</f>
        <v/>
      </c>
      <c r="L181" s="249" t="str" cm="1">
        <f t="array" aca="1" ref="L181" ca="1">IF(INDEX('Since Inception Returns'!$B$128:$AAA$128,1,A181-1)="","",IF(INDEX('Since Inception Returns'!$B$116:$AAA$116,1,A181-1)="",PRODUCT(OFFSET('Since Inception Returns'!$B$127,0,A181-2,-12),VLOOKUP("First Wealth Relative",'Since Inception Returns'!$B:$AAA,'Calendar Year Return'!A181-1,FALSE))-1,PRODUCT(OFFSET('Since Inception Returns'!$B$127,0,A181-2,-12))-1))</f>
        <v/>
      </c>
      <c r="M181" s="249" t="str" cm="1">
        <f t="array" aca="1" ref="M181" ca="1">IF(INDEX('Since Inception Returns'!$B$116:$AAA$116,1,A181-1)="","",IF(INDEX('Since Inception Returns'!$B$104:$AAA$104,1,A181-1)="",PRODUCT(OFFSET('Since Inception Returns'!$B$115,0,A181-2,-12),VLOOKUP("First Wealth Relative",'Since Inception Returns'!$B:$AAA,'Calendar Year Return'!A181-1,FALSE))-1,PRODUCT(OFFSET('Since Inception Returns'!$B$115,0,A181-2,-12))-1))</f>
        <v/>
      </c>
      <c r="N181" s="249" t="str" cm="1">
        <f t="array" aca="1" ref="N181" ca="1">IF(INDEX('Since Inception Returns'!$B$104:$AAA$104,1,A181-1)="","",IF(INDEX('Since Inception Returns'!$B$92:$AAA$92,1,A181-1)="",PRODUCT(OFFSET('Since Inception Returns'!$B$103,0,A181-2,-12),VLOOKUP("First Wealth Relative",'Since Inception Returns'!$B:$AAA,'Calendar Year Return'!A181-1,FALSE))-1,PRODUCT(OFFSET('Since Inception Returns'!$B$103,0,A181-2,-12))-1))</f>
        <v/>
      </c>
      <c r="O181" s="249" t="str" cm="1">
        <f t="array" aca="1" ref="O181" ca="1">IF(INDEX('Since Inception Returns'!$B$92:$AAA$92,1,A181-1)="","",IF(INDEX('Since Inception Returns'!$B$80:$AAA$80,1,A181-1)="",PRODUCT(OFFSET('Since Inception Returns'!$B$91,0,A181-2,-12),VLOOKUP("First Wealth Relative",'Since Inception Returns'!$B:$AAA,'Calendar Year Return'!A181-1,FALSE))-1,PRODUCT(OFFSET('Since Inception Returns'!$B$91,0,A181-2,-12))-1))</f>
        <v/>
      </c>
      <c r="P181" s="249" t="str" cm="1">
        <f t="array" aca="1" ref="P181" ca="1">IF(INDEX('Since Inception Returns'!$B$80:$AAA$80,1,A181-1)="","",IF(INDEX('Since Inception Returns'!$B$68:$AAA$68,1,A181-1)="",PRODUCT(OFFSET('Since Inception Returns'!$B$79,0,A181-2,-12),VLOOKUP("First Wealth Relative",'Since Inception Returns'!$B:$AAA,'Calendar Year Return'!A181-1,FALSE))-1,PRODUCT(OFFSET('Since Inception Returns'!$B$79,0,A181-2,-12))-1))</f>
        <v/>
      </c>
      <c r="Q181" s="249" t="str" cm="1">
        <f t="array" aca="1" ref="Q181" ca="1">IF(INDEX('Since Inception Returns'!$B$68:$AAA$68,1,A181-1)="","",IF(INDEX('Since Inception Returns'!$B$56:$AAA$56,1,A181-1)="",PRODUCT(OFFSET('Since Inception Returns'!$B$67,0,A181-2,-12),VLOOKUP("First Wealth Relative",'Since Inception Returns'!$B:$AAA,'Calendar Year Return'!A181-1,FALSE))-1,PRODUCT(OFFSET('Since Inception Returns'!$B$67,0,A181-2,-12))-1))</f>
        <v/>
      </c>
    </row>
    <row r="182" spans="1:17" hidden="1">
      <c r="A182" s="230"/>
      <c r="B182" s="230">
        <v>102</v>
      </c>
      <c r="C182" s="238" t="s">
        <v>352</v>
      </c>
      <c r="D182" s="91" t="s">
        <v>353</v>
      </c>
      <c r="E182" s="229" t="s">
        <v>355</v>
      </c>
      <c r="F182" s="249" cm="1">
        <f t="array" aca="1" ref="F182" ca="1">IF(INDEX('Since Inception (BM)'!$B$188:$AAA$188,1,B182-1)="",PRODUCT(OFFSET('Since Inception (BM)'!$B$199,0,B182-2,-12),VLOOKUP("First Wealth Relative",'Since Inception (BM)'!$B:$AAA,'Calendar Year Return'!B182-1,FALSE))-1,PRODUCT(OFFSET('Since Inception (BM)'!$B$199,0,B182-2,-12))-1)</f>
        <v>-6.1480387489190602E-2</v>
      </c>
      <c r="G182" s="249" t="str" cm="1">
        <f t="array" aca="1" ref="G182" ca="1">IF(INDEX('Since Inception (BM)'!$B$188:$AAA$188,1,B182-1)="","",IF(INDEX('Since Inception (BM)'!$B$176:$AAA$176,1,B182-1)="",PRODUCT(OFFSET('Since Inception (BM)'!$B$187,0,B182-2,-12),VLOOKUP("First Wealth Relative",'Since Inception (BM)'!$B:$AAA,'Calendar Year Return'!B182-1,FALSE))-1,PRODUCT(OFFSET('Since Inception (BM)'!$B$187,0,B182-2,-12))-1))</f>
        <v/>
      </c>
      <c r="H182" s="249" t="str" cm="1">
        <f t="array" aca="1" ref="H182" ca="1">IF(INDEX('Since Inception (BM)'!$B$176:$AAA$176,1,B182-1)="","",IF(INDEX('Since Inception (BM)'!$B$164:$AAA$164,1,B182-1)="",PRODUCT(OFFSET('Since Inception (BM)'!$B$175,0,B182-2,-12),VLOOKUP("First Wealth Relative",'Since Inception (BM)'!$B:$AAA,'Calendar Year Return'!B182-1,FALSE))-1,PRODUCT(OFFSET('Since Inception (BM)'!$B$175,0,B182-2,-12))-1))</f>
        <v/>
      </c>
      <c r="I182" s="249" t="str" cm="1">
        <f t="array" aca="1" ref="I182" ca="1">IF(INDEX('Since Inception (BM)'!$B$164:$AAA$164,1,B182-1)="","",IF(INDEX('Since Inception (BM)'!$B$152:$AAA$152,1,B182-1)="",PRODUCT(OFFSET('Since Inception (BM)'!$B$163,0,B182-2,-12),VLOOKUP("First Wealth Relative",'Since Inception (BM)'!$B:$AAA,'Calendar Year Return'!B182-1,FALSE))-1,PRODUCT(OFFSET('Since Inception (BM)'!$B$163,0,B182-2,-12))-1))</f>
        <v/>
      </c>
      <c r="J182" s="249" t="str" cm="1">
        <f t="array" aca="1" ref="J182" ca="1">IF(INDEX('Since Inception (BM)'!$B$152:$AAA$152,1,B182-1)="","",IF(INDEX('Since Inception (BM)'!$B$140:$AAA$140,1,B182-1)="",PRODUCT(OFFSET('Since Inception (BM)'!$B$151,0,B182-2,-12),VLOOKUP("First Wealth Relative",'Since Inception (BM)'!$B:$AAA,'Calendar Year Return'!B182-1,FALSE))-1,PRODUCT(OFFSET('Since Inception (BM)'!$B$151,0,B182-2,-12))-1))</f>
        <v/>
      </c>
      <c r="K182" s="249" t="str" cm="1">
        <f t="array" aca="1" ref="K182" ca="1">IF(INDEX('Since Inception (BM)'!$B$140:$AAA$140,1,B182-1)="","",IF(INDEX('Since Inception (BM)'!$B$128:$AAA$128,1,B182-1)="",PRODUCT(OFFSET('Since Inception (BM)'!$B$139,0,B182-2,-12),VLOOKUP("First Wealth Relative",'Since Inception (BM)'!$B:$AAA,'Calendar Year Return'!B182-1,FALSE))-1,PRODUCT(OFFSET('Since Inception (BM)'!$B$139,0,B182-2,-12))-1))</f>
        <v/>
      </c>
      <c r="L182" s="249" t="str" cm="1">
        <f t="array" aca="1" ref="L182" ca="1">IF(INDEX('Since Inception (BM)'!$B$128:$AAA$128,1,B182-1)="","",IF(INDEX('Since Inception (BM)'!$B$116:$AAA$116,1,B182-1)="",PRODUCT(OFFSET('Since Inception (BM)'!$B$127,0,B182-2,-12),VLOOKUP("First Wealth Relative",'Since Inception (BM)'!$B:$AAA,'Calendar Year Return'!B182-1,FALSE))-1,PRODUCT(OFFSET('Since Inception (BM)'!$B$127,0,B182-2,-12))-1))</f>
        <v/>
      </c>
      <c r="M182" s="249" t="str" cm="1">
        <f t="array" aca="1" ref="M182" ca="1">IF(INDEX('Since Inception (BM)'!$B$116:$AAA$116,1,B182-1)="","",IF(INDEX('Since Inception (BM)'!$B$104:$AAA$104,1,B182-1)="",PRODUCT(OFFSET('Since Inception (BM)'!$B$115,0,B182-2,-12),VLOOKUP("First Wealth Relative",'Since Inception (BM)'!$B:$AAA,'Calendar Year Return'!B182-1,FALSE))-1,PRODUCT(OFFSET('Since Inception (BM)'!$B$115,0,B182-2,-12))-1))</f>
        <v/>
      </c>
      <c r="N182" s="249" t="str" cm="1">
        <f t="array" aca="1" ref="N182" ca="1">IF(INDEX('Since Inception (BM)'!$B$104:$AAA$104,1,B182-1)="","",IF(INDEX('Since Inception (BM)'!$B$92:$AAA$92,1,B182-1)="",PRODUCT(OFFSET('Since Inception (BM)'!$B$103,0,B182-2,-12),VLOOKUP("First Wealth Relative",'Since Inception (BM)'!$B:$AAA,'Calendar Year Return'!B182-1,FALSE))-1,PRODUCT(OFFSET('Since Inception (BM)'!$B$103,0,B182-2,-12))-1))</f>
        <v/>
      </c>
      <c r="O182" s="249" t="str" cm="1">
        <f t="array" aca="1" ref="O182" ca="1">IF(INDEX('Since Inception (BM)'!$B$92:$AAA$92,1,B182-1)="","",IF(INDEX('Since Inception (BM)'!$B$80:$AAA$80,1,B182-1)="",PRODUCT(OFFSET('Since Inception (BM)'!$B$91,0,B182-2,-12),VLOOKUP("First Wealth Relative",'Since Inception (BM)'!$B:$AAA,'Calendar Year Return'!B182-1,FALSE))-1,PRODUCT(OFFSET('Since Inception (BM)'!$B$91,0,B182-2,-12))-1))</f>
        <v/>
      </c>
      <c r="P182" s="249" t="str" cm="1">
        <f t="array" aca="1" ref="P182" ca="1">IF(INDEX('Since Inception (BM)'!$B$80:$AAA$80,1,B182-1)="","",IF(INDEX('Since Inception (BM)'!$B$68:$AAA$68,1,B182-1)="",PRODUCT(OFFSET('Since Inception (BM)'!$B$79,0,B182-2,-12),VLOOKUP("First Wealth Relative",'Since Inception (BM)'!$B:$AAA,'Calendar Year Return'!B182-1,FALSE))-1,PRODUCT(OFFSET('Since Inception (BM)'!$B$79,0,B182-2,-12))-1))</f>
        <v/>
      </c>
      <c r="Q182" s="249" t="str" cm="1">
        <f t="array" aca="1" ref="Q182" ca="1">IF(INDEX('Since Inception (BM)'!$B$68:$AAA$68,1,B182-1)="","",IF(INDEX('Since Inception (BM)'!$B$56:$AAA$56,1,B182-1)="",PRODUCT(OFFSET('Since Inception (BM)'!$B$67,0,B182-2,-12),VLOOKUP("First Wealth Relative",'Since Inception (BM)'!$B:$AAA,'Calendar Year Return'!B182-1,FALSE))-1,PRODUCT(OFFSET('Since Inception (BM)'!$B$67,0,B182-2,-12))-1))</f>
        <v/>
      </c>
    </row>
    <row r="183" spans="1:17" hidden="1">
      <c r="A183" s="184">
        <v>102</v>
      </c>
      <c r="B183" s="184"/>
      <c r="C183" s="238" t="s">
        <v>356</v>
      </c>
      <c r="D183" s="91" t="s">
        <v>357</v>
      </c>
      <c r="E183" s="91" t="s">
        <v>358</v>
      </c>
      <c r="F183" s="249" cm="1">
        <f t="array" aca="1" ref="F183" ca="1">IF(INDEX('Since Inception Returns'!$B$188:$AAA$188,1,A183-1)="",PRODUCT(OFFSET('Since Inception Returns'!$B$199,0,A183-2,-12),VLOOKUP("First Wealth Relative",'Since Inception Returns'!$B:$AAA,'Calendar Year Return'!A183-1,FALSE))-1,PRODUCT(OFFSET('Since Inception Returns'!$B$199,0,A183-2,-12))-1)</f>
        <v>-0.44588385616265147</v>
      </c>
      <c r="G183" s="249" t="str" cm="1">
        <f t="array" aca="1" ref="G183" ca="1">IF(INDEX('Since Inception Returns'!$B$188:$AAA$188,1,A183-1)="","",IF(INDEX('Since Inception Returns'!$B$176:$AAA$176,1,A183-1)="",PRODUCT(OFFSET('Since Inception Returns'!$B$187,0,A183-2,-12),VLOOKUP("First Wealth Relative",'Since Inception Returns'!$B:$AAA,'Calendar Year Return'!A183-1,FALSE))-1,PRODUCT(OFFSET('Since Inception Returns'!$B$187,0,A183-2,-12))-1))</f>
        <v/>
      </c>
      <c r="H183" s="249" t="str" cm="1">
        <f t="array" aca="1" ref="H183" ca="1">IF(INDEX('Since Inception Returns'!$B$176:$AAA$176,1,A183-1)="","",IF(INDEX('Since Inception Returns'!$B$164:$AAA$164,1,A183-1)="",PRODUCT(OFFSET('Since Inception Returns'!$B$175,0,A183-2,-12),VLOOKUP("First Wealth Relative",'Since Inception Returns'!$B:$AAA,'Calendar Year Return'!A183-1,FALSE))-1,PRODUCT(OFFSET('Since Inception Returns'!$B$175,0,A183-2,-12))-1))</f>
        <v/>
      </c>
      <c r="I183" s="249" t="str" cm="1">
        <f t="array" aca="1" ref="I183" ca="1">IF(INDEX('Since Inception Returns'!$B$164:$AAA$164,1,A183-1)="","",IF(INDEX('Since Inception Returns'!$B$152:$AAA$152,1,A183-1)="",PRODUCT(OFFSET('Since Inception Returns'!$B$163,0,A183-2,-12),VLOOKUP("First Wealth Relative",'Since Inception Returns'!$B:$AAA,'Calendar Year Return'!A183-1,FALSE))-1,PRODUCT(OFFSET('Since Inception Returns'!$B$163,0,A183-2,-12))-1))</f>
        <v/>
      </c>
      <c r="J183" s="249" t="str" cm="1">
        <f t="array" aca="1" ref="J183" ca="1">IF(INDEX('Since Inception Returns'!$B$152:$AAA$152,1,A183-1)="","",IF(INDEX('Since Inception Returns'!$B$140:$AAA$140,1,A183-1)="",PRODUCT(OFFSET('Since Inception Returns'!$B$151,0,A183-2,-12),VLOOKUP("First Wealth Relative",'Since Inception Returns'!$B:$AAA,'Calendar Year Return'!A183-1,FALSE))-1,PRODUCT(OFFSET('Since Inception Returns'!$B$151,0,A183-2,-12))-1))</f>
        <v/>
      </c>
      <c r="K183" s="249" t="str" cm="1">
        <f t="array" aca="1" ref="K183" ca="1">IF(INDEX('Since Inception Returns'!$B$140:$AAA$140,1,A183-1)="","",IF(INDEX('Since Inception Returns'!$B$128:$AAA$128,1,A183-1)="",PRODUCT(OFFSET('Since Inception Returns'!$B$139,0,A183-2,-12),VLOOKUP("First Wealth Relative",'Since Inception Returns'!$B:$AAA,'Calendar Year Return'!A183-1,FALSE))-1,PRODUCT(OFFSET('Since Inception Returns'!$B$139,0,A183-2,-12))-1))</f>
        <v/>
      </c>
      <c r="L183" s="249" t="str" cm="1">
        <f t="array" aca="1" ref="L183" ca="1">IF(INDEX('Since Inception Returns'!$B$128:$AAA$128,1,A183-1)="","",IF(INDEX('Since Inception Returns'!$B$116:$AAA$116,1,A183-1)="",PRODUCT(OFFSET('Since Inception Returns'!$B$127,0,A183-2,-12),VLOOKUP("First Wealth Relative",'Since Inception Returns'!$B:$AAA,'Calendar Year Return'!A183-1,FALSE))-1,PRODUCT(OFFSET('Since Inception Returns'!$B$127,0,A183-2,-12))-1))</f>
        <v/>
      </c>
      <c r="M183" s="249" t="str" cm="1">
        <f t="array" aca="1" ref="M183" ca="1">IF(INDEX('Since Inception Returns'!$B$116:$AAA$116,1,A183-1)="","",IF(INDEX('Since Inception Returns'!$B$104:$AAA$104,1,A183-1)="",PRODUCT(OFFSET('Since Inception Returns'!$B$115,0,A183-2,-12),VLOOKUP("First Wealth Relative",'Since Inception Returns'!$B:$AAA,'Calendar Year Return'!A183-1,FALSE))-1,PRODUCT(OFFSET('Since Inception Returns'!$B$115,0,A183-2,-12))-1))</f>
        <v/>
      </c>
      <c r="N183" s="249" t="str" cm="1">
        <f t="array" aca="1" ref="N183" ca="1">IF(INDEX('Since Inception Returns'!$B$104:$AAA$104,1,A183-1)="","",IF(INDEX('Since Inception Returns'!$B$92:$AAA$92,1,A183-1)="",PRODUCT(OFFSET('Since Inception Returns'!$B$103,0,A183-2,-12),VLOOKUP("First Wealth Relative",'Since Inception Returns'!$B:$AAA,'Calendar Year Return'!A183-1,FALSE))-1,PRODUCT(OFFSET('Since Inception Returns'!$B$103,0,A183-2,-12))-1))</f>
        <v/>
      </c>
      <c r="O183" s="249" t="str" cm="1">
        <f t="array" aca="1" ref="O183" ca="1">IF(INDEX('Since Inception Returns'!$B$92:$AAA$92,1,A183-1)="","",IF(INDEX('Since Inception Returns'!$B$80:$AAA$80,1,A183-1)="",PRODUCT(OFFSET('Since Inception Returns'!$B$91,0,A183-2,-12),VLOOKUP("First Wealth Relative",'Since Inception Returns'!$B:$AAA,'Calendar Year Return'!A183-1,FALSE))-1,PRODUCT(OFFSET('Since Inception Returns'!$B$91,0,A183-2,-12))-1))</f>
        <v/>
      </c>
      <c r="P183" s="249" t="str" cm="1">
        <f t="array" aca="1" ref="P183" ca="1">IF(INDEX('Since Inception Returns'!$B$80:$AAA$80,1,A183-1)="","",IF(INDEX('Since Inception Returns'!$B$68:$AAA$68,1,A183-1)="",PRODUCT(OFFSET('Since Inception Returns'!$B$79,0,A183-2,-12),VLOOKUP("First Wealth Relative",'Since Inception Returns'!$B:$AAA,'Calendar Year Return'!A183-1,FALSE))-1,PRODUCT(OFFSET('Since Inception Returns'!$B$79,0,A183-2,-12))-1))</f>
        <v/>
      </c>
      <c r="Q183" s="249" t="str" cm="1">
        <f t="array" aca="1" ref="Q183" ca="1">IF(INDEX('Since Inception Returns'!$B$68:$AAA$68,1,A183-1)="","",IF(INDEX('Since Inception Returns'!$B$56:$AAA$56,1,A183-1)="",PRODUCT(OFFSET('Since Inception Returns'!$B$67,0,A183-2,-12),VLOOKUP("First Wealth Relative",'Since Inception Returns'!$B:$AAA,'Calendar Year Return'!A183-1,FALSE))-1,PRODUCT(OFFSET('Since Inception Returns'!$B$67,0,A183-2,-12))-1))</f>
        <v/>
      </c>
    </row>
    <row r="184" spans="1:17" hidden="1">
      <c r="A184" s="184"/>
      <c r="B184" s="184">
        <v>103</v>
      </c>
      <c r="C184" s="238" t="s">
        <v>356</v>
      </c>
      <c r="D184" s="91" t="s">
        <v>357</v>
      </c>
      <c r="E184" s="229" t="s">
        <v>96</v>
      </c>
      <c r="F184" s="249" cm="1">
        <f t="array" aca="1" ref="F184" ca="1">IF(INDEX('Since Inception (BM)'!$B$188:$AAA$188,1,B184-1)="",PRODUCT(OFFSET('Since Inception (BM)'!$B$199,0,B184-2,-12),VLOOKUP("First Wealth Relative",'Since Inception (BM)'!$B:$AAA,'Calendar Year Return'!B184-1,FALSE))-1,PRODUCT(OFFSET('Since Inception (BM)'!$B$199,0,B184-2,-12))-1)</f>
        <v>2.2709540051207622E-2</v>
      </c>
      <c r="G184" s="249" t="str" cm="1">
        <f t="array" aca="1" ref="G184" ca="1">IF(INDEX('Since Inception (BM)'!$B$188:$AAA$188,1,B184-1)="","",IF(INDEX('Since Inception (BM)'!$B$176:$AAA$176,1,B184-1)="",PRODUCT(OFFSET('Since Inception (BM)'!$B$187,0,B184-2,-12),VLOOKUP("First Wealth Relative",'Since Inception (BM)'!$B:$AAA,'Calendar Year Return'!B184-1,FALSE))-1,PRODUCT(OFFSET('Since Inception (BM)'!$B$187,0,B184-2,-12))-1))</f>
        <v/>
      </c>
      <c r="H184" s="249" t="str" cm="1">
        <f t="array" aca="1" ref="H184" ca="1">IF(INDEX('Since Inception (BM)'!$B$176:$AAA$176,1,B184-1)="","",IF(INDEX('Since Inception (BM)'!$B$164:$AAA$164,1,B184-1)="",PRODUCT(OFFSET('Since Inception (BM)'!$B$175,0,B184-2,-12),VLOOKUP("First Wealth Relative",'Since Inception (BM)'!$B:$AAA,'Calendar Year Return'!B184-1,FALSE))-1,PRODUCT(OFFSET('Since Inception (BM)'!$B$175,0,B184-2,-12))-1))</f>
        <v/>
      </c>
      <c r="I184" s="249" t="str" cm="1">
        <f t="array" aca="1" ref="I184" ca="1">IF(INDEX('Since Inception (BM)'!$B$164:$AAA$164,1,B184-1)="","",IF(INDEX('Since Inception (BM)'!$B$152:$AAA$152,1,B184-1)="",PRODUCT(OFFSET('Since Inception (BM)'!$B$163,0,B184-2,-12),VLOOKUP("First Wealth Relative",'Since Inception (BM)'!$B:$AAA,'Calendar Year Return'!B184-1,FALSE))-1,PRODUCT(OFFSET('Since Inception (BM)'!$B$163,0,B184-2,-12))-1))</f>
        <v/>
      </c>
      <c r="J184" s="249" t="str" cm="1">
        <f t="array" aca="1" ref="J184" ca="1">IF(INDEX('Since Inception (BM)'!$B$152:$AAA$152,1,B184-1)="","",IF(INDEX('Since Inception (BM)'!$B$140:$AAA$140,1,B184-1)="",PRODUCT(OFFSET('Since Inception (BM)'!$B$151,0,B184-2,-12),VLOOKUP("First Wealth Relative",'Since Inception (BM)'!$B:$AAA,'Calendar Year Return'!B184-1,FALSE))-1,PRODUCT(OFFSET('Since Inception (BM)'!$B$151,0,B184-2,-12))-1))</f>
        <v/>
      </c>
      <c r="K184" s="249" t="str" cm="1">
        <f t="array" aca="1" ref="K184" ca="1">IF(INDEX('Since Inception (BM)'!$B$140:$AAA$140,1,B184-1)="","",IF(INDEX('Since Inception (BM)'!$B$128:$AAA$128,1,B184-1)="",PRODUCT(OFFSET('Since Inception (BM)'!$B$139,0,B184-2,-12),VLOOKUP("First Wealth Relative",'Since Inception (BM)'!$B:$AAA,'Calendar Year Return'!B184-1,FALSE))-1,PRODUCT(OFFSET('Since Inception (BM)'!$B$139,0,B184-2,-12))-1))</f>
        <v/>
      </c>
      <c r="L184" s="249" t="str" cm="1">
        <f t="array" aca="1" ref="L184" ca="1">IF(INDEX('Since Inception (BM)'!$B$128:$AAA$128,1,B184-1)="","",IF(INDEX('Since Inception (BM)'!$B$116:$AAA$116,1,B184-1)="",PRODUCT(OFFSET('Since Inception (BM)'!$B$127,0,B184-2,-12),VLOOKUP("First Wealth Relative",'Since Inception (BM)'!$B:$AAA,'Calendar Year Return'!B184-1,FALSE))-1,PRODUCT(OFFSET('Since Inception (BM)'!$B$127,0,B184-2,-12))-1))</f>
        <v/>
      </c>
      <c r="M184" s="249" t="str" cm="1">
        <f t="array" aca="1" ref="M184" ca="1">IF(INDEX('Since Inception (BM)'!$B$116:$AAA$116,1,B184-1)="","",IF(INDEX('Since Inception (BM)'!$B$104:$AAA$104,1,B184-1)="",PRODUCT(OFFSET('Since Inception (BM)'!$B$115,0,B184-2,-12),VLOOKUP("First Wealth Relative",'Since Inception (BM)'!$B:$AAA,'Calendar Year Return'!B184-1,FALSE))-1,PRODUCT(OFFSET('Since Inception (BM)'!$B$115,0,B184-2,-12))-1))</f>
        <v/>
      </c>
      <c r="N184" s="249" t="str" cm="1">
        <f t="array" aca="1" ref="N184" ca="1">IF(INDEX('Since Inception (BM)'!$B$104:$AAA$104,1,B184-1)="","",IF(INDEX('Since Inception (BM)'!$B$92:$AAA$92,1,B184-1)="",PRODUCT(OFFSET('Since Inception (BM)'!$B$103,0,B184-2,-12),VLOOKUP("First Wealth Relative",'Since Inception (BM)'!$B:$AAA,'Calendar Year Return'!B184-1,FALSE))-1,PRODUCT(OFFSET('Since Inception (BM)'!$B$103,0,B184-2,-12))-1))</f>
        <v/>
      </c>
      <c r="O184" s="249" t="str" cm="1">
        <f t="array" aca="1" ref="O184" ca="1">IF(INDEX('Since Inception (BM)'!$B$92:$AAA$92,1,B184-1)="","",IF(INDEX('Since Inception (BM)'!$B$80:$AAA$80,1,B184-1)="",PRODUCT(OFFSET('Since Inception (BM)'!$B$91,0,B184-2,-12),VLOOKUP("First Wealth Relative",'Since Inception (BM)'!$B:$AAA,'Calendar Year Return'!B184-1,FALSE))-1,PRODUCT(OFFSET('Since Inception (BM)'!$B$91,0,B184-2,-12))-1))</f>
        <v/>
      </c>
      <c r="P184" s="249" t="str" cm="1">
        <f t="array" aca="1" ref="P184" ca="1">IF(INDEX('Since Inception (BM)'!$B$80:$AAA$80,1,B184-1)="","",IF(INDEX('Since Inception (BM)'!$B$68:$AAA$68,1,B184-1)="",PRODUCT(OFFSET('Since Inception (BM)'!$B$79,0,B184-2,-12),VLOOKUP("First Wealth Relative",'Since Inception (BM)'!$B:$AAA,'Calendar Year Return'!B184-1,FALSE))-1,PRODUCT(OFFSET('Since Inception (BM)'!$B$79,0,B184-2,-12))-1))</f>
        <v/>
      </c>
      <c r="Q184" s="249" t="str" cm="1">
        <f t="array" aca="1" ref="Q184" ca="1">IF(INDEX('Since Inception (BM)'!$B$68:$AAA$68,1,B184-1)="","",IF(INDEX('Since Inception (BM)'!$B$56:$AAA$56,1,B184-1)="",PRODUCT(OFFSET('Since Inception (BM)'!$B$67,0,B184-2,-12),VLOOKUP("First Wealth Relative",'Since Inception (BM)'!$B:$AAA,'Calendar Year Return'!B184-1,FALSE))-1,PRODUCT(OFFSET('Since Inception (BM)'!$B$67,0,B184-2,-12))-1))</f>
        <v/>
      </c>
    </row>
    <row r="185" spans="1:17" hidden="1">
      <c r="A185" s="230">
        <v>103</v>
      </c>
      <c r="B185" s="230"/>
      <c r="C185" s="238" t="s">
        <v>359</v>
      </c>
      <c r="D185" s="91" t="s">
        <v>360</v>
      </c>
      <c r="E185" s="91" t="s">
        <v>361</v>
      </c>
      <c r="F185" s="249" cm="1">
        <f t="array" aca="1" ref="F185" ca="1">IF(INDEX('Since Inception Returns'!$B$188:$AAA$188,1,A185-1)="",PRODUCT(OFFSET('Since Inception Returns'!$B$199,0,A185-2,-12),VLOOKUP("First Wealth Relative",'Since Inception Returns'!$B:$AAA,'Calendar Year Return'!A185-1,FALSE))-1,PRODUCT(OFFSET('Since Inception Returns'!$B$199,0,A185-2,-12))-1)</f>
        <v>-9.0082305037828658E-2</v>
      </c>
      <c r="G185" s="249" t="str" cm="1">
        <f t="array" aca="1" ref="G185" ca="1">IF(INDEX('Since Inception Returns'!$B$188:$AAA$188,1,A185-1)="","",IF(INDEX('Since Inception Returns'!$B$176:$AAA$176,1,A185-1)="",PRODUCT(OFFSET('Since Inception Returns'!$B$187,0,A185-2,-12),VLOOKUP("First Wealth Relative",'Since Inception Returns'!$B:$AAA,'Calendar Year Return'!A185-1,FALSE))-1,PRODUCT(OFFSET('Since Inception Returns'!$B$187,0,A185-2,-12))-1))</f>
        <v/>
      </c>
      <c r="H185" s="249" t="str" cm="1">
        <f t="array" aca="1" ref="H185" ca="1">IF(INDEX('Since Inception Returns'!$B$176:$AAA$176,1,A185-1)="","",IF(INDEX('Since Inception Returns'!$B$164:$AAA$164,1,A185-1)="",PRODUCT(OFFSET('Since Inception Returns'!$B$175,0,A185-2,-12),VLOOKUP("First Wealth Relative",'Since Inception Returns'!$B:$AAA,'Calendar Year Return'!A185-1,FALSE))-1,PRODUCT(OFFSET('Since Inception Returns'!$B$175,0,A185-2,-12))-1))</f>
        <v/>
      </c>
      <c r="I185" s="249" t="str" cm="1">
        <f t="array" aca="1" ref="I185" ca="1">IF(INDEX('Since Inception Returns'!$B$164:$AAA$164,1,A185-1)="","",IF(INDEX('Since Inception Returns'!$B$152:$AAA$152,1,A185-1)="",PRODUCT(OFFSET('Since Inception Returns'!$B$163,0,A185-2,-12),VLOOKUP("First Wealth Relative",'Since Inception Returns'!$B:$AAA,'Calendar Year Return'!A185-1,FALSE))-1,PRODUCT(OFFSET('Since Inception Returns'!$B$163,0,A185-2,-12))-1))</f>
        <v/>
      </c>
      <c r="J185" s="249" t="str" cm="1">
        <f t="array" aca="1" ref="J185" ca="1">IF(INDEX('Since Inception Returns'!$B$152:$AAA$152,1,A185-1)="","",IF(INDEX('Since Inception Returns'!$B$140:$AAA$140,1,A185-1)="",PRODUCT(OFFSET('Since Inception Returns'!$B$151,0,A185-2,-12),VLOOKUP("First Wealth Relative",'Since Inception Returns'!$B:$AAA,'Calendar Year Return'!A185-1,FALSE))-1,PRODUCT(OFFSET('Since Inception Returns'!$B$151,0,A185-2,-12))-1))</f>
        <v/>
      </c>
      <c r="K185" s="249" t="str" cm="1">
        <f t="array" aca="1" ref="K185" ca="1">IF(INDEX('Since Inception Returns'!$B$140:$AAA$140,1,A185-1)="","",IF(INDEX('Since Inception Returns'!$B$128:$AAA$128,1,A185-1)="",PRODUCT(OFFSET('Since Inception Returns'!$B$139,0,A185-2,-12),VLOOKUP("First Wealth Relative",'Since Inception Returns'!$B:$AAA,'Calendar Year Return'!A185-1,FALSE))-1,PRODUCT(OFFSET('Since Inception Returns'!$B$139,0,A185-2,-12))-1))</f>
        <v/>
      </c>
      <c r="L185" s="249" t="str" cm="1">
        <f t="array" aca="1" ref="L185" ca="1">IF(INDEX('Since Inception Returns'!$B$128:$AAA$128,1,A185-1)="","",IF(INDEX('Since Inception Returns'!$B$116:$AAA$116,1,A185-1)="",PRODUCT(OFFSET('Since Inception Returns'!$B$127,0,A185-2,-12),VLOOKUP("First Wealth Relative",'Since Inception Returns'!$B:$AAA,'Calendar Year Return'!A185-1,FALSE))-1,PRODUCT(OFFSET('Since Inception Returns'!$B$127,0,A185-2,-12))-1))</f>
        <v/>
      </c>
      <c r="M185" s="249" t="str" cm="1">
        <f t="array" aca="1" ref="M185" ca="1">IF(INDEX('Since Inception Returns'!$B$116:$AAA$116,1,A185-1)="","",IF(INDEX('Since Inception Returns'!$B$104:$AAA$104,1,A185-1)="",PRODUCT(OFFSET('Since Inception Returns'!$B$115,0,A185-2,-12),VLOOKUP("First Wealth Relative",'Since Inception Returns'!$B:$AAA,'Calendar Year Return'!A185-1,FALSE))-1,PRODUCT(OFFSET('Since Inception Returns'!$B$115,0,A185-2,-12))-1))</f>
        <v/>
      </c>
      <c r="N185" s="249" t="str" cm="1">
        <f t="array" aca="1" ref="N185" ca="1">IF(INDEX('Since Inception Returns'!$B$104:$AAA$104,1,A185-1)="","",IF(INDEX('Since Inception Returns'!$B$92:$AAA$92,1,A185-1)="",PRODUCT(OFFSET('Since Inception Returns'!$B$103,0,A185-2,-12),VLOOKUP("First Wealth Relative",'Since Inception Returns'!$B:$AAA,'Calendar Year Return'!A185-1,FALSE))-1,PRODUCT(OFFSET('Since Inception Returns'!$B$103,0,A185-2,-12))-1))</f>
        <v/>
      </c>
      <c r="O185" s="249" t="str" cm="1">
        <f t="array" aca="1" ref="O185" ca="1">IF(INDEX('Since Inception Returns'!$B$92:$AAA$92,1,A185-1)="","",IF(INDEX('Since Inception Returns'!$B$80:$AAA$80,1,A185-1)="",PRODUCT(OFFSET('Since Inception Returns'!$B$91,0,A185-2,-12),VLOOKUP("First Wealth Relative",'Since Inception Returns'!$B:$AAA,'Calendar Year Return'!A185-1,FALSE))-1,PRODUCT(OFFSET('Since Inception Returns'!$B$91,0,A185-2,-12))-1))</f>
        <v/>
      </c>
      <c r="P185" s="249" t="str" cm="1">
        <f t="array" aca="1" ref="P185" ca="1">IF(INDEX('Since Inception Returns'!$B$80:$AAA$80,1,A185-1)="","",IF(INDEX('Since Inception Returns'!$B$68:$AAA$68,1,A185-1)="",PRODUCT(OFFSET('Since Inception Returns'!$B$79,0,A185-2,-12),VLOOKUP("First Wealth Relative",'Since Inception Returns'!$B:$AAA,'Calendar Year Return'!A185-1,FALSE))-1,PRODUCT(OFFSET('Since Inception Returns'!$B$79,0,A185-2,-12))-1))</f>
        <v/>
      </c>
      <c r="Q185" s="249" t="str" cm="1">
        <f t="array" aca="1" ref="Q185" ca="1">IF(INDEX('Since Inception Returns'!$B$68:$AAA$68,1,A185-1)="","",IF(INDEX('Since Inception Returns'!$B$56:$AAA$56,1,A185-1)="",PRODUCT(OFFSET('Since Inception Returns'!$B$67,0,A185-2,-12),VLOOKUP("First Wealth Relative",'Since Inception Returns'!$B:$AAA,'Calendar Year Return'!A185-1,FALSE))-1,PRODUCT(OFFSET('Since Inception Returns'!$B$67,0,A185-2,-12))-1))</f>
        <v/>
      </c>
    </row>
    <row r="186" spans="1:17" hidden="1">
      <c r="A186" s="230"/>
      <c r="B186" s="230">
        <v>104</v>
      </c>
      <c r="C186" s="238" t="s">
        <v>359</v>
      </c>
      <c r="D186" s="91" t="s">
        <v>360</v>
      </c>
      <c r="E186" s="229" t="s">
        <v>96</v>
      </c>
      <c r="F186" s="249" cm="1">
        <f t="array" aca="1" ref="F186" ca="1">IF(INDEX('Since Inception (BM)'!$B$188:$AAA$188,1,B186-1)="",PRODUCT(OFFSET('Since Inception (BM)'!$B$199,0,B186-2,-12),VLOOKUP("First Wealth Relative",'Since Inception (BM)'!$B:$AAA,'Calendar Year Return'!B186-1,FALSE))-1,PRODUCT(OFFSET('Since Inception (BM)'!$B$199,0,B186-2,-12))-1)</f>
        <v>2.2709540051207622E-2</v>
      </c>
      <c r="G186" s="249" t="str" cm="1">
        <f t="array" aca="1" ref="G186" ca="1">IF(INDEX('Since Inception (BM)'!$B$188:$AAA$188,1,B186-1)="","",IF(INDEX('Since Inception (BM)'!$B$176:$AAA$176,1,B186-1)="",PRODUCT(OFFSET('Since Inception (BM)'!$B$187,0,B186-2,-12),VLOOKUP("First Wealth Relative",'Since Inception (BM)'!$B:$AAA,'Calendar Year Return'!B186-1,FALSE))-1,PRODUCT(OFFSET('Since Inception (BM)'!$B$187,0,B186-2,-12))-1))</f>
        <v/>
      </c>
      <c r="H186" s="249" t="str" cm="1">
        <f t="array" aca="1" ref="H186" ca="1">IF(INDEX('Since Inception (BM)'!$B$176:$AAA$176,1,B186-1)="","",IF(INDEX('Since Inception (BM)'!$B$164:$AAA$164,1,B186-1)="",PRODUCT(OFFSET('Since Inception (BM)'!$B$175,0,B186-2,-12),VLOOKUP("First Wealth Relative",'Since Inception (BM)'!$B:$AAA,'Calendar Year Return'!B186-1,FALSE))-1,PRODUCT(OFFSET('Since Inception (BM)'!$B$175,0,B186-2,-12))-1))</f>
        <v/>
      </c>
      <c r="I186" s="249" t="str" cm="1">
        <f t="array" aca="1" ref="I186" ca="1">IF(INDEX('Since Inception (BM)'!$B$164:$AAA$164,1,B186-1)="","",IF(INDEX('Since Inception (BM)'!$B$152:$AAA$152,1,B186-1)="",PRODUCT(OFFSET('Since Inception (BM)'!$B$163,0,B186-2,-12),VLOOKUP("First Wealth Relative",'Since Inception (BM)'!$B:$AAA,'Calendar Year Return'!B186-1,FALSE))-1,PRODUCT(OFFSET('Since Inception (BM)'!$B$163,0,B186-2,-12))-1))</f>
        <v/>
      </c>
      <c r="J186" s="249" t="str" cm="1">
        <f t="array" aca="1" ref="J186" ca="1">IF(INDEX('Since Inception (BM)'!$B$152:$AAA$152,1,B186-1)="","",IF(INDEX('Since Inception (BM)'!$B$140:$AAA$140,1,B186-1)="",PRODUCT(OFFSET('Since Inception (BM)'!$B$151,0,B186-2,-12),VLOOKUP("First Wealth Relative",'Since Inception (BM)'!$B:$AAA,'Calendar Year Return'!B186-1,FALSE))-1,PRODUCT(OFFSET('Since Inception (BM)'!$B$151,0,B186-2,-12))-1))</f>
        <v/>
      </c>
      <c r="K186" s="249" t="str" cm="1">
        <f t="array" aca="1" ref="K186" ca="1">IF(INDEX('Since Inception (BM)'!$B$140:$AAA$140,1,B186-1)="","",IF(INDEX('Since Inception (BM)'!$B$128:$AAA$128,1,B186-1)="",PRODUCT(OFFSET('Since Inception (BM)'!$B$139,0,B186-2,-12),VLOOKUP("First Wealth Relative",'Since Inception (BM)'!$B:$AAA,'Calendar Year Return'!B186-1,FALSE))-1,PRODUCT(OFFSET('Since Inception (BM)'!$B$139,0,B186-2,-12))-1))</f>
        <v/>
      </c>
      <c r="L186" s="249" t="str" cm="1">
        <f t="array" aca="1" ref="L186" ca="1">IF(INDEX('Since Inception (BM)'!$B$128:$AAA$128,1,B186-1)="","",IF(INDEX('Since Inception (BM)'!$B$116:$AAA$116,1,B186-1)="",PRODUCT(OFFSET('Since Inception (BM)'!$B$127,0,B186-2,-12),VLOOKUP("First Wealth Relative",'Since Inception (BM)'!$B:$AAA,'Calendar Year Return'!B186-1,FALSE))-1,PRODUCT(OFFSET('Since Inception (BM)'!$B$127,0,B186-2,-12))-1))</f>
        <v/>
      </c>
      <c r="M186" s="249" t="str" cm="1">
        <f t="array" aca="1" ref="M186" ca="1">IF(INDEX('Since Inception (BM)'!$B$116:$AAA$116,1,B186-1)="","",IF(INDEX('Since Inception (BM)'!$B$104:$AAA$104,1,B186-1)="",PRODUCT(OFFSET('Since Inception (BM)'!$B$115,0,B186-2,-12),VLOOKUP("First Wealth Relative",'Since Inception (BM)'!$B:$AAA,'Calendar Year Return'!B186-1,FALSE))-1,PRODUCT(OFFSET('Since Inception (BM)'!$B$115,0,B186-2,-12))-1))</f>
        <v/>
      </c>
      <c r="N186" s="249" t="str" cm="1">
        <f t="array" aca="1" ref="N186" ca="1">IF(INDEX('Since Inception (BM)'!$B$104:$AAA$104,1,B186-1)="","",IF(INDEX('Since Inception (BM)'!$B$92:$AAA$92,1,B186-1)="",PRODUCT(OFFSET('Since Inception (BM)'!$B$103,0,B186-2,-12),VLOOKUP("First Wealth Relative",'Since Inception (BM)'!$B:$AAA,'Calendar Year Return'!B186-1,FALSE))-1,PRODUCT(OFFSET('Since Inception (BM)'!$B$103,0,B186-2,-12))-1))</f>
        <v/>
      </c>
      <c r="O186" s="249" t="str" cm="1">
        <f t="array" aca="1" ref="O186" ca="1">IF(INDEX('Since Inception (BM)'!$B$92:$AAA$92,1,B186-1)="","",IF(INDEX('Since Inception (BM)'!$B$80:$AAA$80,1,B186-1)="",PRODUCT(OFFSET('Since Inception (BM)'!$B$91,0,B186-2,-12),VLOOKUP("First Wealth Relative",'Since Inception (BM)'!$B:$AAA,'Calendar Year Return'!B186-1,FALSE))-1,PRODUCT(OFFSET('Since Inception (BM)'!$B$91,0,B186-2,-12))-1))</f>
        <v/>
      </c>
      <c r="P186" s="249" t="str" cm="1">
        <f t="array" aca="1" ref="P186" ca="1">IF(INDEX('Since Inception (BM)'!$B$80:$AAA$80,1,B186-1)="","",IF(INDEX('Since Inception (BM)'!$B$68:$AAA$68,1,B186-1)="",PRODUCT(OFFSET('Since Inception (BM)'!$B$79,0,B186-2,-12),VLOOKUP("First Wealth Relative",'Since Inception (BM)'!$B:$AAA,'Calendar Year Return'!B186-1,FALSE))-1,PRODUCT(OFFSET('Since Inception (BM)'!$B$79,0,B186-2,-12))-1))</f>
        <v/>
      </c>
      <c r="Q186" s="249" t="str" cm="1">
        <f t="array" aca="1" ref="Q186" ca="1">IF(INDEX('Since Inception (BM)'!$B$68:$AAA$68,1,B186-1)="","",IF(INDEX('Since Inception (BM)'!$B$56:$AAA$56,1,B186-1)="",PRODUCT(OFFSET('Since Inception (BM)'!$B$67,0,B186-2,-12),VLOOKUP("First Wealth Relative",'Since Inception (BM)'!$B:$AAA,'Calendar Year Return'!B186-1,FALSE))-1,PRODUCT(OFFSET('Since Inception (BM)'!$B$67,0,B186-2,-12))-1))</f>
        <v/>
      </c>
    </row>
    <row r="187" spans="1:17" hidden="1">
      <c r="A187" s="184">
        <v>104</v>
      </c>
      <c r="B187" s="184"/>
      <c r="C187" s="238" t="s">
        <v>362</v>
      </c>
      <c r="D187" s="91" t="s">
        <v>363</v>
      </c>
      <c r="E187" s="91" t="s">
        <v>364</v>
      </c>
      <c r="F187" s="249" cm="1">
        <f t="array" aca="1" ref="F187" ca="1">IF(INDEX('Since Inception Returns'!$B$188:$AAA$188,1,A187-1)="",PRODUCT(OFFSET('Since Inception Returns'!$B$199,0,A187-2,-12),VLOOKUP("First Wealth Relative",'Since Inception Returns'!$B:$AAA,'Calendar Year Return'!A187-1,FALSE))-1,PRODUCT(OFFSET('Since Inception Returns'!$B$199,0,A187-2,-12))-1)</f>
        <v>-9.1907473657962813E-2</v>
      </c>
      <c r="G187" s="249" t="str" cm="1">
        <f t="array" aca="1" ref="G187" ca="1">IF(INDEX('Since Inception Returns'!$B$188:$AAA$188,1,A187-1)="","",IF(INDEX('Since Inception Returns'!$B$176:$AAA$176,1,A187-1)="",PRODUCT(OFFSET('Since Inception Returns'!$B$187,0,A187-2,-12),VLOOKUP("First Wealth Relative",'Since Inception Returns'!$B:$AAA,'Calendar Year Return'!A187-1,FALSE))-1,PRODUCT(OFFSET('Since Inception Returns'!$B$187,0,A187-2,-12))-1))</f>
        <v/>
      </c>
      <c r="H187" s="249" t="str" cm="1">
        <f t="array" aca="1" ref="H187" ca="1">IF(INDEX('Since Inception Returns'!$B$176:$AAA$176,1,A187-1)="","",IF(INDEX('Since Inception Returns'!$B$164:$AAA$164,1,A187-1)="",PRODUCT(OFFSET('Since Inception Returns'!$B$175,0,A187-2,-12),VLOOKUP("First Wealth Relative",'Since Inception Returns'!$B:$AAA,'Calendar Year Return'!A187-1,FALSE))-1,PRODUCT(OFFSET('Since Inception Returns'!$B$175,0,A187-2,-12))-1))</f>
        <v/>
      </c>
      <c r="I187" s="249" t="str" cm="1">
        <f t="array" aca="1" ref="I187" ca="1">IF(INDEX('Since Inception Returns'!$B$164:$AAA$164,1,A187-1)="","",IF(INDEX('Since Inception Returns'!$B$152:$AAA$152,1,A187-1)="",PRODUCT(OFFSET('Since Inception Returns'!$B$163,0,A187-2,-12),VLOOKUP("First Wealth Relative",'Since Inception Returns'!$B:$AAA,'Calendar Year Return'!A187-1,FALSE))-1,PRODUCT(OFFSET('Since Inception Returns'!$B$163,0,A187-2,-12))-1))</f>
        <v/>
      </c>
      <c r="J187" s="249" t="str" cm="1">
        <f t="array" aca="1" ref="J187" ca="1">IF(INDEX('Since Inception Returns'!$B$152:$AAA$152,1,A187-1)="","",IF(INDEX('Since Inception Returns'!$B$140:$AAA$140,1,A187-1)="",PRODUCT(OFFSET('Since Inception Returns'!$B$151,0,A187-2,-12),VLOOKUP("First Wealth Relative",'Since Inception Returns'!$B:$AAA,'Calendar Year Return'!A187-1,FALSE))-1,PRODUCT(OFFSET('Since Inception Returns'!$B$151,0,A187-2,-12))-1))</f>
        <v/>
      </c>
      <c r="K187" s="249" t="str" cm="1">
        <f t="array" aca="1" ref="K187" ca="1">IF(INDEX('Since Inception Returns'!$B$140:$AAA$140,1,A187-1)="","",IF(INDEX('Since Inception Returns'!$B$128:$AAA$128,1,A187-1)="",PRODUCT(OFFSET('Since Inception Returns'!$B$139,0,A187-2,-12),VLOOKUP("First Wealth Relative",'Since Inception Returns'!$B:$AAA,'Calendar Year Return'!A187-1,FALSE))-1,PRODUCT(OFFSET('Since Inception Returns'!$B$139,0,A187-2,-12))-1))</f>
        <v/>
      </c>
      <c r="L187" s="249" t="str" cm="1">
        <f t="array" aca="1" ref="L187" ca="1">IF(INDEX('Since Inception Returns'!$B$128:$AAA$128,1,A187-1)="","",IF(INDEX('Since Inception Returns'!$B$116:$AAA$116,1,A187-1)="",PRODUCT(OFFSET('Since Inception Returns'!$B$127,0,A187-2,-12),VLOOKUP("First Wealth Relative",'Since Inception Returns'!$B:$AAA,'Calendar Year Return'!A187-1,FALSE))-1,PRODUCT(OFFSET('Since Inception Returns'!$B$127,0,A187-2,-12))-1))</f>
        <v/>
      </c>
      <c r="M187" s="249" t="str" cm="1">
        <f t="array" aca="1" ref="M187" ca="1">IF(INDEX('Since Inception Returns'!$B$116:$AAA$116,1,A187-1)="","",IF(INDEX('Since Inception Returns'!$B$104:$AAA$104,1,A187-1)="",PRODUCT(OFFSET('Since Inception Returns'!$B$115,0,A187-2,-12),VLOOKUP("First Wealth Relative",'Since Inception Returns'!$B:$AAA,'Calendar Year Return'!A187-1,FALSE))-1,PRODUCT(OFFSET('Since Inception Returns'!$B$115,0,A187-2,-12))-1))</f>
        <v/>
      </c>
      <c r="N187" s="249" t="str" cm="1">
        <f t="array" aca="1" ref="N187" ca="1">IF(INDEX('Since Inception Returns'!$B$104:$AAA$104,1,A187-1)="","",IF(INDEX('Since Inception Returns'!$B$92:$AAA$92,1,A187-1)="",PRODUCT(OFFSET('Since Inception Returns'!$B$103,0,A187-2,-12),VLOOKUP("First Wealth Relative",'Since Inception Returns'!$B:$AAA,'Calendar Year Return'!A187-1,FALSE))-1,PRODUCT(OFFSET('Since Inception Returns'!$B$103,0,A187-2,-12))-1))</f>
        <v/>
      </c>
      <c r="O187" s="249" t="str" cm="1">
        <f t="array" aca="1" ref="O187" ca="1">IF(INDEX('Since Inception Returns'!$B$92:$AAA$92,1,A187-1)="","",IF(INDEX('Since Inception Returns'!$B$80:$AAA$80,1,A187-1)="",PRODUCT(OFFSET('Since Inception Returns'!$B$91,0,A187-2,-12),VLOOKUP("First Wealth Relative",'Since Inception Returns'!$B:$AAA,'Calendar Year Return'!A187-1,FALSE))-1,PRODUCT(OFFSET('Since Inception Returns'!$B$91,0,A187-2,-12))-1))</f>
        <v/>
      </c>
      <c r="P187" s="249" t="str" cm="1">
        <f t="array" aca="1" ref="P187" ca="1">IF(INDEX('Since Inception Returns'!$B$80:$AAA$80,1,A187-1)="","",IF(INDEX('Since Inception Returns'!$B$68:$AAA$68,1,A187-1)="",PRODUCT(OFFSET('Since Inception Returns'!$B$79,0,A187-2,-12),VLOOKUP("First Wealth Relative",'Since Inception Returns'!$B:$AAA,'Calendar Year Return'!A187-1,FALSE))-1,PRODUCT(OFFSET('Since Inception Returns'!$B$79,0,A187-2,-12))-1))</f>
        <v/>
      </c>
      <c r="Q187" s="249" t="str" cm="1">
        <f t="array" aca="1" ref="Q187" ca="1">IF(INDEX('Since Inception Returns'!$B$68:$AAA$68,1,A187-1)="","",IF(INDEX('Since Inception Returns'!$B$56:$AAA$56,1,A187-1)="",PRODUCT(OFFSET('Since Inception Returns'!$B$67,0,A187-2,-12),VLOOKUP("First Wealth Relative",'Since Inception Returns'!$B:$AAA,'Calendar Year Return'!A187-1,FALSE))-1,PRODUCT(OFFSET('Since Inception Returns'!$B$67,0,A187-2,-12))-1))</f>
        <v/>
      </c>
    </row>
    <row r="188" spans="1:17" hidden="1">
      <c r="A188" s="184"/>
      <c r="B188" s="184">
        <v>105</v>
      </c>
      <c r="C188" s="238" t="s">
        <v>362</v>
      </c>
      <c r="D188" s="91" t="s">
        <v>363</v>
      </c>
      <c r="E188" s="229" t="s">
        <v>355</v>
      </c>
      <c r="F188" s="249" cm="1">
        <f t="array" aca="1" ref="F188" ca="1">IF(INDEX('Since Inception (BM)'!$B$188:$AAA$188,1,B188-1)="",PRODUCT(OFFSET('Since Inception (BM)'!$B$199,0,B188-2,-12),VLOOKUP("First Wealth Relative",'Since Inception (BM)'!$B:$AAA,'Calendar Year Return'!B188-1,FALSE))-1,PRODUCT(OFFSET('Since Inception (BM)'!$B$199,0,B188-2,-12))-1)</f>
        <v>-6.1480387489190602E-2</v>
      </c>
      <c r="G188" s="249" t="str" cm="1">
        <f t="array" aca="1" ref="G188" ca="1">IF(INDEX('Since Inception (BM)'!$B$188:$AAA$188,1,B188-1)="","",IF(INDEX('Since Inception (BM)'!$B$176:$AAA$176,1,B188-1)="",PRODUCT(OFFSET('Since Inception (BM)'!$B$187,0,B188-2,-12),VLOOKUP("First Wealth Relative",'Since Inception (BM)'!$B:$AAA,'Calendar Year Return'!B188-1,FALSE))-1,PRODUCT(OFFSET('Since Inception (BM)'!$B$187,0,B188-2,-12))-1))</f>
        <v/>
      </c>
      <c r="H188" s="249" t="str" cm="1">
        <f t="array" aca="1" ref="H188" ca="1">IF(INDEX('Since Inception (BM)'!$B$176:$AAA$176,1,B188-1)="","",IF(INDEX('Since Inception (BM)'!$B$164:$AAA$164,1,B188-1)="",PRODUCT(OFFSET('Since Inception (BM)'!$B$175,0,B188-2,-12),VLOOKUP("First Wealth Relative",'Since Inception (BM)'!$B:$AAA,'Calendar Year Return'!B188-1,FALSE))-1,PRODUCT(OFFSET('Since Inception (BM)'!$B$175,0,B188-2,-12))-1))</f>
        <v/>
      </c>
      <c r="I188" s="249" t="str" cm="1">
        <f t="array" aca="1" ref="I188" ca="1">IF(INDEX('Since Inception (BM)'!$B$164:$AAA$164,1,B188-1)="","",IF(INDEX('Since Inception (BM)'!$B$152:$AAA$152,1,B188-1)="",PRODUCT(OFFSET('Since Inception (BM)'!$B$163,0,B188-2,-12),VLOOKUP("First Wealth Relative",'Since Inception (BM)'!$B:$AAA,'Calendar Year Return'!B188-1,FALSE))-1,PRODUCT(OFFSET('Since Inception (BM)'!$B$163,0,B188-2,-12))-1))</f>
        <v/>
      </c>
      <c r="J188" s="249" t="str" cm="1">
        <f t="array" aca="1" ref="J188" ca="1">IF(INDEX('Since Inception (BM)'!$B$152:$AAA$152,1,B188-1)="","",IF(INDEX('Since Inception (BM)'!$B$140:$AAA$140,1,B188-1)="",PRODUCT(OFFSET('Since Inception (BM)'!$B$151,0,B188-2,-12),VLOOKUP("First Wealth Relative",'Since Inception (BM)'!$B:$AAA,'Calendar Year Return'!B188-1,FALSE))-1,PRODUCT(OFFSET('Since Inception (BM)'!$B$151,0,B188-2,-12))-1))</f>
        <v/>
      </c>
      <c r="K188" s="249" t="str" cm="1">
        <f t="array" aca="1" ref="K188" ca="1">IF(INDEX('Since Inception (BM)'!$B$140:$AAA$140,1,B188-1)="","",IF(INDEX('Since Inception (BM)'!$B$128:$AAA$128,1,B188-1)="",PRODUCT(OFFSET('Since Inception (BM)'!$B$139,0,B188-2,-12),VLOOKUP("First Wealth Relative",'Since Inception (BM)'!$B:$AAA,'Calendar Year Return'!B188-1,FALSE))-1,PRODUCT(OFFSET('Since Inception (BM)'!$B$139,0,B188-2,-12))-1))</f>
        <v/>
      </c>
      <c r="L188" s="249" t="str" cm="1">
        <f t="array" aca="1" ref="L188" ca="1">IF(INDEX('Since Inception (BM)'!$B$128:$AAA$128,1,B188-1)="","",IF(INDEX('Since Inception (BM)'!$B$116:$AAA$116,1,B188-1)="",PRODUCT(OFFSET('Since Inception (BM)'!$B$127,0,B188-2,-12),VLOOKUP("First Wealth Relative",'Since Inception (BM)'!$B:$AAA,'Calendar Year Return'!B188-1,FALSE))-1,PRODUCT(OFFSET('Since Inception (BM)'!$B$127,0,B188-2,-12))-1))</f>
        <v/>
      </c>
      <c r="M188" s="249" t="str" cm="1">
        <f t="array" aca="1" ref="M188" ca="1">IF(INDEX('Since Inception (BM)'!$B$116:$AAA$116,1,B188-1)="","",IF(INDEX('Since Inception (BM)'!$B$104:$AAA$104,1,B188-1)="",PRODUCT(OFFSET('Since Inception (BM)'!$B$115,0,B188-2,-12),VLOOKUP("First Wealth Relative",'Since Inception (BM)'!$B:$AAA,'Calendar Year Return'!B188-1,FALSE))-1,PRODUCT(OFFSET('Since Inception (BM)'!$B$115,0,B188-2,-12))-1))</f>
        <v/>
      </c>
      <c r="N188" s="249" t="str" cm="1">
        <f t="array" aca="1" ref="N188" ca="1">IF(INDEX('Since Inception (BM)'!$B$104:$AAA$104,1,B188-1)="","",IF(INDEX('Since Inception (BM)'!$B$92:$AAA$92,1,B188-1)="",PRODUCT(OFFSET('Since Inception (BM)'!$B$103,0,B188-2,-12),VLOOKUP("First Wealth Relative",'Since Inception (BM)'!$B:$AAA,'Calendar Year Return'!B188-1,FALSE))-1,PRODUCT(OFFSET('Since Inception (BM)'!$B$103,0,B188-2,-12))-1))</f>
        <v/>
      </c>
      <c r="O188" s="249" t="str" cm="1">
        <f t="array" aca="1" ref="O188" ca="1">IF(INDEX('Since Inception (BM)'!$B$92:$AAA$92,1,B188-1)="","",IF(INDEX('Since Inception (BM)'!$B$80:$AAA$80,1,B188-1)="",PRODUCT(OFFSET('Since Inception (BM)'!$B$91,0,B188-2,-12),VLOOKUP("First Wealth Relative",'Since Inception (BM)'!$B:$AAA,'Calendar Year Return'!B188-1,FALSE))-1,PRODUCT(OFFSET('Since Inception (BM)'!$B$91,0,B188-2,-12))-1))</f>
        <v/>
      </c>
      <c r="P188" s="249" t="str" cm="1">
        <f t="array" aca="1" ref="P188" ca="1">IF(INDEX('Since Inception (BM)'!$B$80:$AAA$80,1,B188-1)="","",IF(INDEX('Since Inception (BM)'!$B$68:$AAA$68,1,B188-1)="",PRODUCT(OFFSET('Since Inception (BM)'!$B$79,0,B188-2,-12),VLOOKUP("First Wealth Relative",'Since Inception (BM)'!$B:$AAA,'Calendar Year Return'!B188-1,FALSE))-1,PRODUCT(OFFSET('Since Inception (BM)'!$B$79,0,B188-2,-12))-1))</f>
        <v/>
      </c>
      <c r="Q188" s="249" t="str" cm="1">
        <f t="array" aca="1" ref="Q188" ca="1">IF(INDEX('Since Inception (BM)'!$B$68:$AAA$68,1,B188-1)="","",IF(INDEX('Since Inception (BM)'!$B$56:$AAA$56,1,B188-1)="",PRODUCT(OFFSET('Since Inception (BM)'!$B$67,0,B188-2,-12),VLOOKUP("First Wealth Relative",'Since Inception (BM)'!$B:$AAA,'Calendar Year Return'!B188-1,FALSE))-1,PRODUCT(OFFSET('Since Inception (BM)'!$B$67,0,B188-2,-12))-1))</f>
        <v/>
      </c>
    </row>
    <row r="189" spans="1:17" hidden="1">
      <c r="A189" s="184">
        <v>105</v>
      </c>
      <c r="B189" s="184"/>
      <c r="C189" s="238" t="s">
        <v>365</v>
      </c>
      <c r="D189" s="91" t="s">
        <v>366</v>
      </c>
      <c r="E189" s="91" t="s">
        <v>367</v>
      </c>
      <c r="F189" s="249"/>
      <c r="G189" s="249"/>
      <c r="H189" s="249"/>
      <c r="I189" s="249"/>
      <c r="J189" s="249"/>
      <c r="K189" s="249"/>
      <c r="L189" s="249"/>
      <c r="M189" s="249"/>
      <c r="N189" s="249"/>
      <c r="O189" s="249"/>
      <c r="P189" s="249"/>
      <c r="Q189" s="249"/>
    </row>
    <row r="190" spans="1:17" hidden="1">
      <c r="A190" s="184"/>
      <c r="B190" s="184">
        <v>106</v>
      </c>
      <c r="C190" s="238" t="s">
        <v>365</v>
      </c>
      <c r="D190" s="91" t="s">
        <v>366</v>
      </c>
      <c r="E190" s="229" t="s">
        <v>355</v>
      </c>
      <c r="F190" s="249"/>
      <c r="G190" s="249"/>
      <c r="H190" s="249"/>
      <c r="I190" s="249"/>
      <c r="J190" s="249"/>
      <c r="K190" s="249"/>
      <c r="L190" s="249"/>
      <c r="M190" s="249"/>
      <c r="N190" s="249"/>
      <c r="O190" s="249"/>
      <c r="P190" s="249"/>
      <c r="Q190" s="249"/>
    </row>
    <row r="191" spans="1:17" hidden="1">
      <c r="A191" s="184">
        <v>106</v>
      </c>
      <c r="B191" s="184"/>
      <c r="C191" s="238" t="s">
        <v>368</v>
      </c>
      <c r="D191" s="91" t="s">
        <v>369</v>
      </c>
      <c r="E191" s="91" t="s">
        <v>370</v>
      </c>
      <c r="F191" s="249"/>
      <c r="G191" s="249"/>
      <c r="H191" s="249"/>
      <c r="I191" s="249"/>
      <c r="J191" s="249"/>
      <c r="K191" s="249"/>
      <c r="L191" s="249"/>
      <c r="M191" s="249"/>
      <c r="N191" s="249"/>
      <c r="O191" s="249"/>
      <c r="P191" s="249"/>
      <c r="Q191" s="249"/>
    </row>
    <row r="192" spans="1:17" hidden="1">
      <c r="A192" s="184"/>
      <c r="B192" s="184">
        <v>107</v>
      </c>
      <c r="C192" s="238" t="s">
        <v>368</v>
      </c>
      <c r="D192" s="91" t="s">
        <v>369</v>
      </c>
      <c r="E192" s="229" t="s">
        <v>371</v>
      </c>
      <c r="F192" s="249"/>
      <c r="G192" s="249"/>
      <c r="H192" s="249"/>
      <c r="I192" s="249"/>
      <c r="J192" s="249"/>
      <c r="K192" s="249"/>
      <c r="L192" s="249"/>
      <c r="M192" s="249"/>
      <c r="N192" s="249"/>
      <c r="O192" s="249"/>
      <c r="P192" s="249"/>
      <c r="Q192" s="249"/>
    </row>
    <row r="193" spans="1:17" hidden="1">
      <c r="A193" s="184">
        <v>107</v>
      </c>
      <c r="B193" s="184"/>
      <c r="C193" s="238" t="s">
        <v>372</v>
      </c>
      <c r="D193" s="91" t="s">
        <v>373</v>
      </c>
      <c r="E193" s="91" t="s">
        <v>374</v>
      </c>
      <c r="F193" s="249"/>
      <c r="G193" s="249"/>
      <c r="H193" s="249"/>
      <c r="I193" s="249"/>
      <c r="J193" s="249"/>
      <c r="K193" s="249"/>
      <c r="L193" s="249"/>
      <c r="M193" s="249"/>
      <c r="N193" s="249"/>
      <c r="O193" s="249"/>
      <c r="P193" s="249"/>
      <c r="Q193" s="249"/>
    </row>
    <row r="194" spans="1:17" hidden="1">
      <c r="A194" s="184"/>
      <c r="B194" s="184">
        <v>108</v>
      </c>
      <c r="C194" s="238" t="s">
        <v>372</v>
      </c>
      <c r="D194" s="91" t="s">
        <v>373</v>
      </c>
      <c r="E194" s="229" t="s">
        <v>375</v>
      </c>
      <c r="F194" s="249"/>
      <c r="G194" s="249"/>
      <c r="H194" s="249"/>
      <c r="I194" s="249"/>
      <c r="J194" s="249"/>
      <c r="K194" s="249"/>
      <c r="L194" s="249"/>
      <c r="M194" s="249"/>
      <c r="N194" s="249"/>
      <c r="O194" s="249"/>
      <c r="P194" s="249"/>
      <c r="Q194" s="249"/>
    </row>
    <row r="195" spans="1:17" hidden="1">
      <c r="A195" s="184">
        <v>108</v>
      </c>
      <c r="B195" s="184"/>
      <c r="C195" s="238" t="s">
        <v>376</v>
      </c>
      <c r="D195" s="91" t="s">
        <v>377</v>
      </c>
      <c r="E195" s="91" t="s">
        <v>378</v>
      </c>
      <c r="F195" s="249"/>
      <c r="G195" s="249"/>
      <c r="H195" s="249"/>
      <c r="I195" s="249"/>
      <c r="J195" s="249"/>
      <c r="K195" s="249"/>
      <c r="L195" s="249"/>
      <c r="M195" s="249"/>
      <c r="N195" s="249"/>
      <c r="O195" s="249"/>
      <c r="P195" s="249"/>
      <c r="Q195" s="249"/>
    </row>
    <row r="196" spans="1:17" hidden="1">
      <c r="A196" s="184"/>
      <c r="B196" s="184">
        <v>109</v>
      </c>
      <c r="C196" s="238" t="s">
        <v>376</v>
      </c>
      <c r="D196" s="91" t="s">
        <v>377</v>
      </c>
      <c r="E196" s="229" t="s">
        <v>379</v>
      </c>
      <c r="F196" s="249"/>
      <c r="G196" s="249"/>
      <c r="H196" s="249"/>
      <c r="I196" s="249"/>
      <c r="J196" s="249"/>
      <c r="K196" s="249"/>
      <c r="L196" s="249"/>
      <c r="M196" s="249"/>
      <c r="N196" s="249"/>
      <c r="O196" s="249"/>
      <c r="P196" s="249"/>
      <c r="Q196" s="249"/>
    </row>
    <row r="197" spans="1:17" hidden="1">
      <c r="A197" s="184">
        <v>109</v>
      </c>
      <c r="B197" s="184"/>
      <c r="C197" s="238" t="s">
        <v>380</v>
      </c>
      <c r="D197" s="91" t="s">
        <v>381</v>
      </c>
      <c r="E197" s="91" t="s">
        <v>382</v>
      </c>
      <c r="F197" s="249"/>
      <c r="G197" s="249"/>
      <c r="H197" s="249"/>
      <c r="I197" s="249"/>
      <c r="J197" s="249"/>
      <c r="K197" s="249"/>
      <c r="L197" s="249"/>
      <c r="M197" s="249"/>
      <c r="N197" s="249"/>
      <c r="O197" s="249"/>
      <c r="P197" s="249"/>
      <c r="Q197" s="249"/>
    </row>
    <row r="198" spans="1:17" hidden="1">
      <c r="A198" s="184"/>
      <c r="B198" s="184">
        <v>110</v>
      </c>
      <c r="C198" s="238" t="s">
        <v>380</v>
      </c>
      <c r="D198" s="91" t="s">
        <v>381</v>
      </c>
      <c r="E198" s="229" t="s">
        <v>375</v>
      </c>
      <c r="F198" s="249"/>
      <c r="G198" s="249"/>
      <c r="H198" s="249"/>
      <c r="I198" s="249"/>
      <c r="J198" s="249"/>
      <c r="K198" s="249"/>
      <c r="L198" s="249"/>
      <c r="M198" s="249"/>
      <c r="N198" s="249"/>
      <c r="O198" s="249"/>
      <c r="P198" s="249"/>
      <c r="Q198" s="249"/>
    </row>
    <row r="199" spans="1:17" hidden="1">
      <c r="A199" s="184">
        <v>110</v>
      </c>
      <c r="B199" s="184"/>
      <c r="C199" s="238" t="s">
        <v>383</v>
      </c>
      <c r="D199" s="91" t="s">
        <v>384</v>
      </c>
      <c r="E199" s="91" t="s">
        <v>385</v>
      </c>
      <c r="F199" s="249"/>
      <c r="G199" s="249"/>
      <c r="H199" s="249"/>
      <c r="I199" s="249"/>
      <c r="J199" s="249"/>
      <c r="K199" s="249"/>
      <c r="L199" s="249"/>
      <c r="M199" s="249"/>
      <c r="N199" s="249"/>
      <c r="O199" s="249"/>
      <c r="P199" s="249"/>
      <c r="Q199" s="249"/>
    </row>
    <row r="200" spans="1:17" hidden="1">
      <c r="A200" s="184"/>
      <c r="B200" s="184">
        <v>111</v>
      </c>
      <c r="C200" s="238" t="s">
        <v>383</v>
      </c>
      <c r="D200" s="91" t="s">
        <v>384</v>
      </c>
      <c r="E200" s="229" t="s">
        <v>379</v>
      </c>
      <c r="F200" s="249"/>
      <c r="G200" s="249"/>
      <c r="H200" s="249"/>
      <c r="I200" s="249"/>
      <c r="J200" s="249"/>
      <c r="K200" s="249"/>
      <c r="L200" s="249"/>
      <c r="M200" s="249"/>
      <c r="N200" s="249"/>
      <c r="O200" s="249"/>
      <c r="P200" s="249"/>
      <c r="Q200" s="249"/>
    </row>
    <row r="201" spans="1:17" hidden="1">
      <c r="A201" s="184">
        <v>111</v>
      </c>
      <c r="B201" s="184"/>
      <c r="C201" s="238" t="s">
        <v>386</v>
      </c>
      <c r="D201" s="91" t="s">
        <v>387</v>
      </c>
      <c r="E201" s="91" t="s">
        <v>388</v>
      </c>
      <c r="F201" s="249"/>
      <c r="G201" s="249"/>
      <c r="H201" s="249"/>
      <c r="I201" s="249"/>
      <c r="J201" s="249"/>
      <c r="K201" s="249"/>
      <c r="L201" s="249"/>
      <c r="M201" s="249"/>
      <c r="N201" s="249"/>
      <c r="O201" s="249"/>
      <c r="P201" s="249"/>
      <c r="Q201" s="249"/>
    </row>
    <row r="202" spans="1:17" hidden="1">
      <c r="A202" s="184"/>
      <c r="B202" s="184">
        <v>112</v>
      </c>
      <c r="C202" s="238" t="s">
        <v>386</v>
      </c>
      <c r="D202" s="91" t="s">
        <v>387</v>
      </c>
      <c r="E202" s="229" t="s">
        <v>389</v>
      </c>
      <c r="F202" s="249"/>
      <c r="G202" s="249"/>
      <c r="H202" s="249"/>
      <c r="I202" s="249"/>
      <c r="J202" s="249"/>
      <c r="K202" s="249"/>
      <c r="L202" s="249"/>
      <c r="M202" s="249"/>
      <c r="N202" s="249"/>
      <c r="O202" s="249"/>
      <c r="P202" s="249"/>
      <c r="Q202" s="249"/>
    </row>
    <row r="203" spans="1:17" hidden="1">
      <c r="A203" s="184">
        <v>112</v>
      </c>
      <c r="B203" s="184"/>
      <c r="C203" s="238" t="s">
        <v>390</v>
      </c>
      <c r="D203" s="91" t="s">
        <v>391</v>
      </c>
      <c r="E203" s="91" t="s">
        <v>392</v>
      </c>
      <c r="F203" s="249"/>
      <c r="G203" s="249"/>
      <c r="H203" s="249"/>
      <c r="I203" s="249"/>
      <c r="J203" s="249"/>
      <c r="K203" s="249"/>
      <c r="L203" s="249"/>
      <c r="M203" s="249"/>
      <c r="N203" s="249"/>
      <c r="O203" s="249"/>
      <c r="P203" s="249"/>
      <c r="Q203" s="249"/>
    </row>
    <row r="204" spans="1:17" hidden="1">
      <c r="A204" s="184"/>
      <c r="B204" s="184">
        <v>113</v>
      </c>
      <c r="C204" s="238" t="s">
        <v>390</v>
      </c>
      <c r="D204" s="91" t="s">
        <v>391</v>
      </c>
      <c r="E204" s="229" t="s">
        <v>393</v>
      </c>
      <c r="F204" s="249"/>
      <c r="G204" s="249"/>
      <c r="H204" s="249"/>
      <c r="I204" s="249"/>
      <c r="J204" s="249"/>
      <c r="K204" s="249"/>
      <c r="L204" s="249"/>
      <c r="M204" s="249"/>
      <c r="N204" s="249"/>
      <c r="O204" s="249"/>
      <c r="P204" s="249"/>
      <c r="Q204" s="249"/>
    </row>
    <row r="205" spans="1:17">
      <c r="C205" s="186"/>
      <c r="D205" s="186"/>
      <c r="E205" s="186"/>
    </row>
    <row r="206" spans="1:17">
      <c r="C206" s="186"/>
      <c r="D206" s="186"/>
      <c r="E206" s="186"/>
    </row>
    <row r="207" spans="1:17">
      <c r="C207" s="186"/>
      <c r="D207" s="186"/>
      <c r="E207" s="186"/>
    </row>
    <row r="208" spans="1:17">
      <c r="C208" s="186"/>
      <c r="D208" s="186"/>
      <c r="E208" s="186"/>
    </row>
    <row r="209" spans="3:5">
      <c r="C209" s="186"/>
      <c r="D209" s="186"/>
      <c r="E209" s="186"/>
    </row>
    <row r="210" spans="3:5">
      <c r="C210" s="186"/>
      <c r="D210" s="186"/>
      <c r="E210" s="186"/>
    </row>
    <row r="211" spans="3:5">
      <c r="C211" s="186"/>
      <c r="D211" s="186"/>
      <c r="E211" s="186"/>
    </row>
    <row r="212" spans="3:5">
      <c r="C212" s="186"/>
      <c r="D212" s="186"/>
      <c r="E212" s="186"/>
    </row>
    <row r="213" spans="3:5">
      <c r="C213" s="186"/>
      <c r="D213" s="186"/>
      <c r="E213" s="186"/>
    </row>
    <row r="214" spans="3:5">
      <c r="C214" s="186"/>
      <c r="D214" s="186"/>
      <c r="E214" s="186"/>
    </row>
    <row r="215" spans="3:5">
      <c r="C215" s="186"/>
      <c r="D215" s="186"/>
      <c r="E215" s="186"/>
    </row>
    <row r="216" spans="3:5">
      <c r="C216" s="186"/>
      <c r="D216" s="186"/>
      <c r="E216" s="186"/>
    </row>
    <row r="217" spans="3:5">
      <c r="C217" s="186"/>
      <c r="D217" s="186"/>
      <c r="E217" s="186"/>
    </row>
    <row r="218" spans="3:5">
      <c r="C218" s="186"/>
      <c r="D218" s="186"/>
      <c r="E218" s="186"/>
    </row>
    <row r="219" spans="3:5">
      <c r="C219" s="186"/>
      <c r="D219" s="186"/>
      <c r="E219" s="186"/>
    </row>
    <row r="220" spans="3:5">
      <c r="C220" s="186"/>
      <c r="D220" s="186"/>
      <c r="E220" s="186"/>
    </row>
    <row r="221" spans="3:5">
      <c r="C221" s="186"/>
      <c r="D221" s="186"/>
      <c r="E221" s="186"/>
    </row>
    <row r="222" spans="3:5">
      <c r="C222" s="186"/>
      <c r="D222" s="186"/>
      <c r="E222" s="186"/>
    </row>
    <row r="223" spans="3:5">
      <c r="C223" s="186"/>
      <c r="D223" s="186"/>
      <c r="E223" s="186"/>
    </row>
    <row r="224" spans="3:5">
      <c r="C224" s="186"/>
      <c r="D224" s="186"/>
      <c r="E224" s="186"/>
    </row>
    <row r="225" spans="3:5">
      <c r="C225" s="186"/>
      <c r="D225" s="186"/>
      <c r="E225" s="186"/>
    </row>
    <row r="226" spans="3:5">
      <c r="C226" s="186"/>
      <c r="D226" s="186"/>
      <c r="E226" s="186"/>
    </row>
    <row r="227" spans="3:5">
      <c r="C227" s="186"/>
      <c r="D227" s="186"/>
      <c r="E227" s="186"/>
    </row>
    <row r="228" spans="3:5">
      <c r="C228" s="186"/>
      <c r="D228" s="186"/>
      <c r="E228" s="186"/>
    </row>
    <row r="229" spans="3:5">
      <c r="C229" s="186"/>
      <c r="D229" s="186"/>
      <c r="E229" s="186"/>
    </row>
    <row r="230" spans="3:5">
      <c r="C230" s="186"/>
      <c r="D230" s="186"/>
      <c r="E230" s="186"/>
    </row>
    <row r="231" spans="3:5">
      <c r="C231" s="186"/>
      <c r="D231" s="186"/>
      <c r="E231" s="186"/>
    </row>
    <row r="232" spans="3:5">
      <c r="C232" s="186"/>
      <c r="D232" s="186"/>
      <c r="E232" s="186"/>
    </row>
    <row r="233" spans="3:5">
      <c r="C233" s="186"/>
      <c r="D233" s="186"/>
      <c r="E233" s="186"/>
    </row>
    <row r="234" spans="3:5">
      <c r="C234" s="186"/>
      <c r="D234" s="186"/>
      <c r="E234" s="186"/>
    </row>
    <row r="235" spans="3:5">
      <c r="C235" s="186"/>
      <c r="D235" s="186"/>
      <c r="E235" s="186"/>
    </row>
    <row r="236" spans="3:5">
      <c r="C236" s="186"/>
      <c r="D236" s="186"/>
      <c r="E236" s="186"/>
    </row>
    <row r="237" spans="3:5">
      <c r="C237" s="186"/>
      <c r="D237" s="186"/>
      <c r="E237" s="186"/>
    </row>
    <row r="238" spans="3:5">
      <c r="C238" s="186"/>
      <c r="D238" s="186"/>
      <c r="E238" s="186"/>
    </row>
    <row r="239" spans="3:5">
      <c r="C239" s="186"/>
      <c r="D239" s="186"/>
      <c r="E239" s="186"/>
    </row>
    <row r="240" spans="3:5">
      <c r="C240" s="186"/>
      <c r="D240" s="186"/>
      <c r="E240" s="186"/>
    </row>
    <row r="241" spans="3:5">
      <c r="C241" s="186"/>
      <c r="D241" s="186"/>
      <c r="E241" s="186"/>
    </row>
    <row r="242" spans="3:5">
      <c r="C242" s="186"/>
      <c r="D242" s="186"/>
      <c r="E242" s="186"/>
    </row>
    <row r="243" spans="3:5">
      <c r="C243" s="186"/>
      <c r="D243" s="186"/>
      <c r="E243" s="186"/>
    </row>
    <row r="244" spans="3:5">
      <c r="C244" s="186"/>
      <c r="D244" s="186"/>
      <c r="E244" s="186"/>
    </row>
    <row r="245" spans="3:5">
      <c r="C245" s="186"/>
      <c r="D245" s="186"/>
      <c r="E245" s="186"/>
    </row>
    <row r="246" spans="3:5">
      <c r="C246" s="186"/>
      <c r="D246" s="186"/>
      <c r="E246" s="186"/>
    </row>
    <row r="247" spans="3:5">
      <c r="C247" s="186"/>
      <c r="D247" s="186"/>
      <c r="E247" s="186"/>
    </row>
    <row r="248" spans="3:5">
      <c r="C248" s="186"/>
      <c r="D248" s="186"/>
      <c r="E248" s="186"/>
    </row>
    <row r="249" spans="3:5">
      <c r="C249" s="186"/>
      <c r="D249" s="186"/>
      <c r="E249" s="186"/>
    </row>
    <row r="250" spans="3:5">
      <c r="C250" s="186"/>
      <c r="D250" s="186"/>
      <c r="E250" s="186"/>
    </row>
    <row r="251" spans="3:5">
      <c r="C251" s="186"/>
      <c r="D251" s="186"/>
      <c r="E251" s="186"/>
    </row>
    <row r="252" spans="3:5">
      <c r="C252" s="186"/>
      <c r="D252" s="186"/>
      <c r="E252" s="186"/>
    </row>
    <row r="253" spans="3:5">
      <c r="C253" s="186"/>
      <c r="D253" s="186"/>
      <c r="E253" s="186"/>
    </row>
    <row r="254" spans="3:5">
      <c r="C254" s="186"/>
      <c r="D254" s="186"/>
      <c r="E254" s="186"/>
    </row>
    <row r="255" spans="3:5">
      <c r="C255" s="186"/>
      <c r="D255" s="186"/>
      <c r="E255" s="186"/>
    </row>
    <row r="256" spans="3:5">
      <c r="C256" s="186"/>
      <c r="D256" s="186"/>
      <c r="E256" s="186"/>
    </row>
    <row r="257" spans="3:5">
      <c r="C257" s="186"/>
      <c r="D257" s="186"/>
      <c r="E257" s="186"/>
    </row>
    <row r="258" spans="3:5">
      <c r="C258" s="186"/>
      <c r="D258" s="186"/>
      <c r="E258" s="186"/>
    </row>
    <row r="259" spans="3:5">
      <c r="C259" s="186"/>
      <c r="D259" s="186"/>
      <c r="E259" s="186"/>
    </row>
    <row r="260" spans="3:5">
      <c r="C260" s="186"/>
      <c r="D260" s="186"/>
      <c r="E260" s="186"/>
    </row>
    <row r="261" spans="3:5">
      <c r="C261" s="186"/>
      <c r="D261" s="186"/>
      <c r="E261" s="186"/>
    </row>
    <row r="262" spans="3:5">
      <c r="C262" s="186"/>
      <c r="D262" s="186"/>
      <c r="E262" s="186"/>
    </row>
    <row r="263" spans="3:5">
      <c r="C263" s="186"/>
      <c r="D263" s="186"/>
      <c r="E263" s="186"/>
    </row>
    <row r="264" spans="3:5">
      <c r="C264" s="186"/>
      <c r="D264" s="186"/>
      <c r="E264" s="186"/>
    </row>
    <row r="265" spans="3:5">
      <c r="C265" s="186"/>
      <c r="D265" s="186"/>
      <c r="E265" s="186"/>
    </row>
    <row r="266" spans="3:5">
      <c r="C266" s="186"/>
      <c r="D266" s="186"/>
      <c r="E266" s="186"/>
    </row>
    <row r="267" spans="3:5">
      <c r="C267" s="186"/>
      <c r="D267" s="186"/>
      <c r="E267" s="186"/>
    </row>
    <row r="268" spans="3:5">
      <c r="C268" s="186"/>
      <c r="D268" s="186"/>
      <c r="E268" s="186"/>
    </row>
    <row r="269" spans="3:5">
      <c r="C269" s="186"/>
      <c r="D269" s="186"/>
      <c r="E269" s="186"/>
    </row>
    <row r="270" spans="3:5">
      <c r="C270" s="186"/>
      <c r="D270" s="186"/>
      <c r="E270" s="186"/>
    </row>
    <row r="271" spans="3:5">
      <c r="C271" s="186"/>
      <c r="D271" s="186"/>
      <c r="E271" s="186"/>
    </row>
    <row r="272" spans="3:5">
      <c r="C272" s="186"/>
      <c r="D272" s="186"/>
      <c r="E272" s="186"/>
    </row>
    <row r="273" spans="3:5">
      <c r="C273" s="186"/>
      <c r="D273" s="186"/>
      <c r="E273" s="186"/>
    </row>
    <row r="274" spans="3:5">
      <c r="C274" s="186"/>
      <c r="D274" s="186"/>
      <c r="E274" s="186"/>
    </row>
    <row r="275" spans="3:5">
      <c r="C275" s="186"/>
      <c r="D275" s="186"/>
      <c r="E275" s="186"/>
    </row>
    <row r="276" spans="3:5">
      <c r="C276" s="186"/>
      <c r="D276" s="186"/>
      <c r="E276" s="186"/>
    </row>
    <row r="277" spans="3:5">
      <c r="C277" s="186"/>
      <c r="D277" s="186"/>
      <c r="E277" s="186"/>
    </row>
    <row r="278" spans="3:5">
      <c r="C278" s="186"/>
      <c r="D278" s="186"/>
      <c r="E278" s="186"/>
    </row>
    <row r="279" spans="3:5">
      <c r="C279" s="186"/>
      <c r="D279" s="186"/>
      <c r="E279" s="186"/>
    </row>
    <row r="280" spans="3:5">
      <c r="C280" s="186"/>
      <c r="D280" s="186"/>
      <c r="E280" s="186"/>
    </row>
    <row r="281" spans="3:5">
      <c r="C281" s="186"/>
      <c r="D281" s="186"/>
      <c r="E281" s="186"/>
    </row>
    <row r="282" spans="3:5">
      <c r="C282" s="186"/>
      <c r="D282" s="186"/>
      <c r="E282" s="186"/>
    </row>
    <row r="283" spans="3:5">
      <c r="C283" s="186"/>
      <c r="D283" s="186"/>
      <c r="E283" s="186"/>
    </row>
    <row r="284" spans="3:5">
      <c r="C284" s="186"/>
      <c r="D284" s="186"/>
      <c r="E284" s="186"/>
    </row>
  </sheetData>
  <autoFilter ref="A2:Q204" xr:uid="{A9AF63B9-6938-4BB2-ACBF-5CC8C6D63A25}">
    <filterColumn colId="3">
      <filters>
        <filter val="TBIL"/>
      </filters>
    </filterColumn>
  </autoFilter>
  <conditionalFormatting sqref="F4:Q204">
    <cfRule type="expression" dxfId="0" priority="1">
      <formula>F4&lt;0</formula>
    </cfRule>
  </conditionalFormatting>
  <pageMargins left="0.7" right="0.7" top="0.75" bottom="0.75" header="0.3" footer="0.3"/>
  <pageSetup scale="41" fitToHeight="0" orientation="portrait" r:id="rId1"/>
  <rowBreaks count="1" manualBreakCount="1">
    <brk id="80" max="16" man="1"/>
  </row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DEFE1-E0B9-478A-B152-4D9021A8AEA5}">
  <sheetPr codeName="Sheet5">
    <tabColor rgb="FFFFFF00"/>
  </sheetPr>
  <dimension ref="A1:DH222"/>
  <sheetViews>
    <sheetView showGridLines="0" view="pageBreakPreview" zoomScale="90" zoomScaleNormal="90" zoomScaleSheetLayoutView="90" workbookViewId="0">
      <pane xSplit="2" ySplit="3" topLeftCell="CV210" activePane="bottomRight" state="frozen"/>
      <selection pane="bottomRight" activeCell="CV210" sqref="CV210"/>
      <selection pane="bottomLeft" activeCell="B185" sqref="B185"/>
      <selection pane="topRight" activeCell="B185" sqref="B185"/>
    </sheetView>
  </sheetViews>
  <sheetFormatPr defaultColWidth="8.85546875" defaultRowHeight="14.45"/>
  <cols>
    <col min="1" max="1" width="13.42578125" style="94" bestFit="1" customWidth="1"/>
    <col min="2" max="2" width="30.140625" style="98" bestFit="1" customWidth="1"/>
    <col min="3" max="3" width="14.42578125" style="94" customWidth="1"/>
    <col min="4" max="6" width="10.85546875" style="94" bestFit="1" customWidth="1"/>
    <col min="7" max="7" width="7.140625" style="94" hidden="1" customWidth="1"/>
    <col min="8" max="9" width="10.85546875" style="94" bestFit="1" customWidth="1"/>
    <col min="10" max="10" width="7.140625" style="94" hidden="1" customWidth="1"/>
    <col min="11" max="11" width="10.85546875" style="94" bestFit="1" customWidth="1"/>
    <col min="12" max="12" width="10.85546875" style="94" customWidth="1"/>
    <col min="13" max="13" width="10.85546875" style="94" bestFit="1" customWidth="1"/>
    <col min="14" max="14" width="12.85546875" style="94" customWidth="1"/>
    <col min="15" max="16" width="10.85546875" style="94" bestFit="1" customWidth="1"/>
    <col min="17" max="26" width="10.85546875" style="94" hidden="1" customWidth="1"/>
    <col min="27" max="36" width="10.85546875" style="94" bestFit="1" customWidth="1"/>
    <col min="37" max="38" width="10.85546875" style="173" bestFit="1" customWidth="1"/>
    <col min="39" max="41" width="10.85546875" style="94" bestFit="1" customWidth="1"/>
    <col min="42" max="42" width="10.85546875" style="139" bestFit="1" customWidth="1"/>
    <col min="43" max="47" width="10.85546875" style="94" bestFit="1" customWidth="1"/>
    <col min="48" max="48" width="11.140625" style="94" bestFit="1" customWidth="1"/>
    <col min="49" max="53" width="10.85546875" style="94" bestFit="1" customWidth="1"/>
    <col min="54" max="75" width="12" style="94" bestFit="1" customWidth="1"/>
    <col min="76" max="76" width="12" style="94" customWidth="1"/>
    <col min="77" max="83" width="11.5703125" style="94" bestFit="1" customWidth="1"/>
    <col min="84" max="86" width="12" style="94" bestFit="1" customWidth="1"/>
    <col min="87" max="88" width="12.5703125" style="94" bestFit="1" customWidth="1"/>
    <col min="89" max="101" width="10.85546875" style="94" bestFit="1" customWidth="1"/>
    <col min="102" max="102" width="14.5703125" style="94" customWidth="1"/>
    <col min="103" max="103" width="13" style="94" customWidth="1"/>
    <col min="104" max="112" width="12" style="94" bestFit="1" customWidth="1"/>
    <col min="113" max="16384" width="8.85546875" style="94"/>
  </cols>
  <sheetData>
    <row r="1" spans="1:112">
      <c r="C1" s="103">
        <v>2</v>
      </c>
      <c r="D1" s="103">
        <f>C1+1</f>
        <v>3</v>
      </c>
      <c r="E1" s="103">
        <f t="shared" ref="E1:K1" si="0">D1+1</f>
        <v>4</v>
      </c>
      <c r="F1" s="103">
        <f t="shared" si="0"/>
        <v>5</v>
      </c>
      <c r="G1" s="103">
        <f t="shared" si="0"/>
        <v>6</v>
      </c>
      <c r="H1" s="103">
        <f t="shared" si="0"/>
        <v>7</v>
      </c>
      <c r="I1" s="103">
        <f t="shared" si="0"/>
        <v>8</v>
      </c>
      <c r="J1" s="103">
        <f t="shared" si="0"/>
        <v>9</v>
      </c>
      <c r="K1" s="103">
        <f t="shared" si="0"/>
        <v>10</v>
      </c>
      <c r="L1" s="103">
        <f t="shared" ref="L1:AQ1" si="1">K1+1</f>
        <v>11</v>
      </c>
      <c r="M1" s="103">
        <f t="shared" si="1"/>
        <v>12</v>
      </c>
      <c r="N1" s="103">
        <f t="shared" si="1"/>
        <v>13</v>
      </c>
      <c r="O1" s="103">
        <f t="shared" si="1"/>
        <v>14</v>
      </c>
      <c r="P1" s="103">
        <f t="shared" si="1"/>
        <v>15</v>
      </c>
      <c r="Q1" s="103">
        <f t="shared" si="1"/>
        <v>16</v>
      </c>
      <c r="R1" s="103">
        <f t="shared" si="1"/>
        <v>17</v>
      </c>
      <c r="S1" s="103">
        <f t="shared" si="1"/>
        <v>18</v>
      </c>
      <c r="T1" s="103">
        <f t="shared" si="1"/>
        <v>19</v>
      </c>
      <c r="U1" s="103">
        <f t="shared" si="1"/>
        <v>20</v>
      </c>
      <c r="V1" s="103">
        <f t="shared" si="1"/>
        <v>21</v>
      </c>
      <c r="W1" s="103">
        <f t="shared" si="1"/>
        <v>22</v>
      </c>
      <c r="X1" s="103">
        <f t="shared" si="1"/>
        <v>23</v>
      </c>
      <c r="Y1" s="103">
        <f t="shared" si="1"/>
        <v>24</v>
      </c>
      <c r="Z1" s="103">
        <f t="shared" si="1"/>
        <v>25</v>
      </c>
      <c r="AA1" s="103">
        <f t="shared" si="1"/>
        <v>26</v>
      </c>
      <c r="AB1" s="103">
        <f t="shared" si="1"/>
        <v>27</v>
      </c>
      <c r="AC1" s="103">
        <f t="shared" si="1"/>
        <v>28</v>
      </c>
      <c r="AD1" s="103">
        <f t="shared" si="1"/>
        <v>29</v>
      </c>
      <c r="AE1" s="103">
        <f t="shared" si="1"/>
        <v>30</v>
      </c>
      <c r="AF1" s="103">
        <f t="shared" si="1"/>
        <v>31</v>
      </c>
      <c r="AG1" s="103">
        <f t="shared" si="1"/>
        <v>32</v>
      </c>
      <c r="AH1" s="103">
        <f t="shared" si="1"/>
        <v>33</v>
      </c>
      <c r="AI1" s="103">
        <f t="shared" si="1"/>
        <v>34</v>
      </c>
      <c r="AJ1" s="103">
        <f t="shared" si="1"/>
        <v>35</v>
      </c>
      <c r="AK1" s="103">
        <f t="shared" si="1"/>
        <v>36</v>
      </c>
      <c r="AL1" s="103">
        <f t="shared" si="1"/>
        <v>37</v>
      </c>
      <c r="AM1" s="103">
        <f t="shared" si="1"/>
        <v>38</v>
      </c>
      <c r="AN1" s="103">
        <f t="shared" si="1"/>
        <v>39</v>
      </c>
      <c r="AO1" s="103">
        <f t="shared" si="1"/>
        <v>40</v>
      </c>
      <c r="AP1" s="103">
        <f t="shared" si="1"/>
        <v>41</v>
      </c>
      <c r="AQ1" s="103">
        <f t="shared" si="1"/>
        <v>42</v>
      </c>
      <c r="AR1" s="103">
        <f t="shared" ref="AR1:BW1" si="2">AQ1+1</f>
        <v>43</v>
      </c>
      <c r="AS1" s="103">
        <f t="shared" si="2"/>
        <v>44</v>
      </c>
      <c r="AT1" s="103">
        <f t="shared" si="2"/>
        <v>45</v>
      </c>
      <c r="AU1" s="103">
        <f t="shared" si="2"/>
        <v>46</v>
      </c>
      <c r="AV1" s="103">
        <f t="shared" si="2"/>
        <v>47</v>
      </c>
      <c r="AW1" s="103">
        <f t="shared" si="2"/>
        <v>48</v>
      </c>
      <c r="AX1" s="103">
        <f t="shared" si="2"/>
        <v>49</v>
      </c>
      <c r="AY1" s="103">
        <f t="shared" si="2"/>
        <v>50</v>
      </c>
      <c r="AZ1" s="103">
        <f t="shared" si="2"/>
        <v>51</v>
      </c>
      <c r="BA1" s="103">
        <f t="shared" si="2"/>
        <v>52</v>
      </c>
      <c r="BB1" s="103">
        <f t="shared" si="2"/>
        <v>53</v>
      </c>
      <c r="BC1" s="103">
        <f t="shared" si="2"/>
        <v>54</v>
      </c>
      <c r="BD1" s="103">
        <f t="shared" si="2"/>
        <v>55</v>
      </c>
      <c r="BE1" s="103">
        <f t="shared" si="2"/>
        <v>56</v>
      </c>
      <c r="BF1" s="103">
        <f t="shared" si="2"/>
        <v>57</v>
      </c>
      <c r="BG1" s="103">
        <f t="shared" si="2"/>
        <v>58</v>
      </c>
      <c r="BH1" s="103">
        <f t="shared" si="2"/>
        <v>59</v>
      </c>
      <c r="BI1" s="103">
        <f t="shared" si="2"/>
        <v>60</v>
      </c>
      <c r="BJ1" s="103">
        <f t="shared" si="2"/>
        <v>61</v>
      </c>
      <c r="BK1" s="103">
        <f t="shared" si="2"/>
        <v>62</v>
      </c>
      <c r="BL1" s="103">
        <f t="shared" si="2"/>
        <v>63</v>
      </c>
      <c r="BM1" s="103">
        <f t="shared" si="2"/>
        <v>64</v>
      </c>
      <c r="BN1" s="103">
        <f t="shared" si="2"/>
        <v>65</v>
      </c>
      <c r="BO1" s="103">
        <f t="shared" si="2"/>
        <v>66</v>
      </c>
      <c r="BP1" s="103">
        <f t="shared" si="2"/>
        <v>67</v>
      </c>
      <c r="BQ1" s="103">
        <f t="shared" si="2"/>
        <v>68</v>
      </c>
      <c r="BR1" s="103">
        <f t="shared" si="2"/>
        <v>69</v>
      </c>
      <c r="BS1" s="103">
        <f t="shared" si="2"/>
        <v>70</v>
      </c>
      <c r="BT1" s="103">
        <f t="shared" si="2"/>
        <v>71</v>
      </c>
      <c r="BU1" s="103">
        <f t="shared" si="2"/>
        <v>72</v>
      </c>
      <c r="BV1" s="103">
        <f t="shared" si="2"/>
        <v>73</v>
      </c>
      <c r="BW1" s="103">
        <f t="shared" si="2"/>
        <v>74</v>
      </c>
      <c r="BX1" s="103">
        <f t="shared" ref="BX1" si="3">BW1+1</f>
        <v>75</v>
      </c>
      <c r="BY1" s="103">
        <f t="shared" ref="BY1" si="4">BX1+1</f>
        <v>76</v>
      </c>
      <c r="BZ1" s="103">
        <f t="shared" ref="BZ1" si="5">BY1+1</f>
        <v>77</v>
      </c>
      <c r="CA1" s="103">
        <f t="shared" ref="CA1" si="6">BZ1+1</f>
        <v>78</v>
      </c>
      <c r="CB1" s="103">
        <f t="shared" ref="CB1" si="7">CA1+1</f>
        <v>79</v>
      </c>
      <c r="CC1" s="103">
        <f t="shared" ref="CC1" si="8">CB1+1</f>
        <v>80</v>
      </c>
      <c r="CD1" s="103">
        <f t="shared" ref="CD1" si="9">CC1+1</f>
        <v>81</v>
      </c>
      <c r="CE1" s="103">
        <f t="shared" ref="CE1" si="10">CD1+1</f>
        <v>82</v>
      </c>
      <c r="CF1" s="103">
        <f t="shared" ref="CF1" si="11">CE1+1</f>
        <v>83</v>
      </c>
      <c r="CG1" s="103">
        <f t="shared" ref="CG1" si="12">CF1+1</f>
        <v>84</v>
      </c>
      <c r="CH1" s="103">
        <f t="shared" ref="CH1" si="13">CG1+1</f>
        <v>85</v>
      </c>
      <c r="CI1" s="103">
        <f t="shared" ref="CI1" si="14">CH1+1</f>
        <v>86</v>
      </c>
      <c r="CJ1" s="103">
        <f t="shared" ref="CJ1" si="15">CI1+1</f>
        <v>87</v>
      </c>
      <c r="CK1" s="103">
        <f t="shared" ref="CK1" si="16">CJ1+1</f>
        <v>88</v>
      </c>
      <c r="CL1" s="103">
        <f t="shared" ref="CL1" si="17">CK1+1</f>
        <v>89</v>
      </c>
      <c r="CM1" s="103">
        <f t="shared" ref="CM1" si="18">CL1+1</f>
        <v>90</v>
      </c>
      <c r="CN1" s="103">
        <f t="shared" ref="CN1" si="19">CM1+1</f>
        <v>91</v>
      </c>
      <c r="CO1" s="103">
        <f t="shared" ref="CO1" si="20">CN1+1</f>
        <v>92</v>
      </c>
      <c r="CP1" s="103">
        <f t="shared" ref="CP1" si="21">CO1+1</f>
        <v>93</v>
      </c>
      <c r="CQ1" s="103">
        <f t="shared" ref="CQ1" si="22">CP1+1</f>
        <v>94</v>
      </c>
      <c r="CR1" s="103">
        <f t="shared" ref="CR1" si="23">CQ1+1</f>
        <v>95</v>
      </c>
      <c r="CS1" s="103">
        <f t="shared" ref="CS1" si="24">CR1+1</f>
        <v>96</v>
      </c>
      <c r="CT1" s="103">
        <f t="shared" ref="CT1" si="25">CS1+1</f>
        <v>97</v>
      </c>
      <c r="CU1" s="103">
        <f t="shared" ref="CU1" si="26">CT1+1</f>
        <v>98</v>
      </c>
      <c r="CV1" s="103">
        <f t="shared" ref="CV1" si="27">CU1+1</f>
        <v>99</v>
      </c>
      <c r="CW1" s="103">
        <f t="shared" ref="CW1" si="28">CV1+1</f>
        <v>100</v>
      </c>
      <c r="CX1" s="103">
        <f t="shared" ref="CX1" si="29">CW1+1</f>
        <v>101</v>
      </c>
      <c r="CY1" s="103">
        <f t="shared" ref="CY1" si="30">CX1+1</f>
        <v>102</v>
      </c>
      <c r="CZ1" s="103">
        <f t="shared" ref="CZ1" si="31">CY1+1</f>
        <v>103</v>
      </c>
      <c r="DA1" s="103">
        <f t="shared" ref="DA1" si="32">CZ1+1</f>
        <v>104</v>
      </c>
      <c r="DB1" s="103">
        <f t="shared" ref="DB1" si="33">DA1+1</f>
        <v>105</v>
      </c>
      <c r="DC1" s="103">
        <f t="shared" ref="DC1" si="34">DB1+1</f>
        <v>106</v>
      </c>
      <c r="DD1" s="103">
        <f t="shared" ref="DD1" si="35">DC1+1</f>
        <v>107</v>
      </c>
      <c r="DE1" s="103">
        <f t="shared" ref="DE1" si="36">DD1+1</f>
        <v>108</v>
      </c>
      <c r="DF1" s="103">
        <f t="shared" ref="DF1" si="37">DE1+1</f>
        <v>109</v>
      </c>
      <c r="DG1" s="103">
        <f t="shared" ref="DG1" si="38">DF1+1</f>
        <v>110</v>
      </c>
      <c r="DH1" s="103">
        <f t="shared" ref="DH1" si="39">DG1+1</f>
        <v>111</v>
      </c>
    </row>
    <row r="2" spans="1:112">
      <c r="C2" s="162" t="s">
        <v>94</v>
      </c>
      <c r="D2" s="162" t="s">
        <v>97</v>
      </c>
      <c r="E2" s="162" t="s">
        <v>99</v>
      </c>
      <c r="F2" s="162" t="s">
        <v>395</v>
      </c>
      <c r="G2" s="162" t="s">
        <v>396</v>
      </c>
      <c r="H2" s="162" t="s">
        <v>397</v>
      </c>
      <c r="I2" s="162" t="s">
        <v>398</v>
      </c>
      <c r="J2" s="162" t="s">
        <v>399</v>
      </c>
      <c r="K2" s="162" t="s">
        <v>108</v>
      </c>
      <c r="L2" s="162" t="s">
        <v>111</v>
      </c>
      <c r="M2" s="162" t="s">
        <v>113</v>
      </c>
      <c r="N2" s="162" t="s">
        <v>400</v>
      </c>
      <c r="O2" s="162" t="s">
        <v>117</v>
      </c>
      <c r="P2" s="162" t="s">
        <v>120</v>
      </c>
      <c r="Q2" s="162" t="s">
        <v>124</v>
      </c>
      <c r="R2" s="162" t="s">
        <v>127</v>
      </c>
      <c r="S2" s="162" t="s">
        <v>129</v>
      </c>
      <c r="T2" s="162" t="s">
        <v>131</v>
      </c>
      <c r="U2" s="162" t="s">
        <v>134</v>
      </c>
      <c r="V2" s="162" t="s">
        <v>136</v>
      </c>
      <c r="W2" s="162" t="s">
        <v>140</v>
      </c>
      <c r="X2" s="162" t="s">
        <v>142</v>
      </c>
      <c r="Y2" s="162" t="s">
        <v>144</v>
      </c>
      <c r="Z2" s="162" t="s">
        <v>147</v>
      </c>
      <c r="AA2" s="162" t="s">
        <v>149</v>
      </c>
      <c r="AB2" s="162" t="s">
        <v>152</v>
      </c>
      <c r="AC2" s="162" t="s">
        <v>155</v>
      </c>
      <c r="AD2" s="162" t="s">
        <v>401</v>
      </c>
      <c r="AE2" s="162" t="s">
        <v>402</v>
      </c>
      <c r="AF2" s="162" t="s">
        <v>162</v>
      </c>
      <c r="AG2" s="162" t="s">
        <v>164</v>
      </c>
      <c r="AH2" s="162" t="s">
        <v>167</v>
      </c>
      <c r="AI2" s="162" t="s">
        <v>403</v>
      </c>
      <c r="AJ2" s="162" t="s">
        <v>404</v>
      </c>
      <c r="AK2" s="163" t="s">
        <v>173</v>
      </c>
      <c r="AL2" s="163" t="s">
        <v>175</v>
      </c>
      <c r="AM2" s="162" t="s">
        <v>405</v>
      </c>
      <c r="AN2" s="162" t="s">
        <v>59</v>
      </c>
      <c r="AO2" s="162" t="s">
        <v>59</v>
      </c>
      <c r="AP2" s="164" t="s">
        <v>406</v>
      </c>
      <c r="AQ2" s="162" t="s">
        <v>407</v>
      </c>
      <c r="AR2" s="162" t="s">
        <v>408</v>
      </c>
      <c r="AS2" s="162" t="s">
        <v>409</v>
      </c>
      <c r="AW2" s="94" t="s">
        <v>41</v>
      </c>
      <c r="AX2" s="94" t="s">
        <v>44</v>
      </c>
      <c r="AY2" s="94" t="s">
        <v>194</v>
      </c>
      <c r="AZ2" s="94" t="s">
        <v>196</v>
      </c>
      <c r="BA2" s="94" t="s">
        <v>198</v>
      </c>
      <c r="BB2" s="94" t="s">
        <v>201</v>
      </c>
      <c r="BC2" s="94" t="s">
        <v>204</v>
      </c>
      <c r="BD2" s="94" t="s">
        <v>207</v>
      </c>
      <c r="BE2" s="94" t="s">
        <v>210</v>
      </c>
      <c r="BF2" s="94" t="s">
        <v>213</v>
      </c>
      <c r="BG2" s="94" t="s">
        <v>216</v>
      </c>
      <c r="BH2" s="94" t="s">
        <v>220</v>
      </c>
      <c r="BI2" s="94" t="s">
        <v>223</v>
      </c>
      <c r="BJ2" s="94" t="s">
        <v>225</v>
      </c>
      <c r="BK2" s="94" t="s">
        <v>228</v>
      </c>
      <c r="BL2" s="94" t="s">
        <v>231</v>
      </c>
      <c r="BM2" s="94" t="s">
        <v>234</v>
      </c>
      <c r="BN2" s="94" t="s">
        <v>237</v>
      </c>
      <c r="BO2" s="94" t="s">
        <v>240</v>
      </c>
      <c r="BP2" s="94" t="s">
        <v>243</v>
      </c>
      <c r="BQ2" s="94" t="s">
        <v>246</v>
      </c>
      <c r="BR2" s="94" t="s">
        <v>248</v>
      </c>
      <c r="BS2" s="94" t="s">
        <v>252</v>
      </c>
      <c r="BT2" s="94" t="s">
        <v>256</v>
      </c>
      <c r="BU2" s="94" t="s">
        <v>260</v>
      </c>
      <c r="BV2" s="94" t="s">
        <v>264</v>
      </c>
      <c r="BW2" s="94" t="s">
        <v>268</v>
      </c>
      <c r="BX2" s="94" t="s">
        <v>271</v>
      </c>
      <c r="BY2" s="94" t="s">
        <v>273</v>
      </c>
      <c r="BZ2" s="94" t="s">
        <v>277</v>
      </c>
      <c r="CA2" s="94" t="s">
        <v>281</v>
      </c>
      <c r="CB2" s="94" t="s">
        <v>285</v>
      </c>
      <c r="CC2" s="94" t="s">
        <v>289</v>
      </c>
      <c r="CD2" s="94" t="s">
        <v>293</v>
      </c>
      <c r="CE2" s="94" t="s">
        <v>297</v>
      </c>
      <c r="CF2" s="94" t="s">
        <v>300</v>
      </c>
      <c r="CG2" s="94" t="s">
        <v>304</v>
      </c>
      <c r="CH2" s="94" t="s">
        <v>307</v>
      </c>
      <c r="CI2" s="94" t="s">
        <v>310</v>
      </c>
      <c r="CJ2" s="94" t="s">
        <v>313</v>
      </c>
      <c r="CK2" s="94" t="s">
        <v>316</v>
      </c>
      <c r="CL2" s="94" t="s">
        <v>319</v>
      </c>
      <c r="CM2" s="94" t="s">
        <v>322</v>
      </c>
      <c r="CN2" s="94" t="s">
        <v>325</v>
      </c>
      <c r="CO2" s="94" t="s">
        <v>328</v>
      </c>
      <c r="CP2" s="94" t="s">
        <v>331</v>
      </c>
      <c r="CQ2" s="94" t="s">
        <v>334</v>
      </c>
      <c r="CR2" s="94" t="s">
        <v>337</v>
      </c>
      <c r="CS2" s="94" t="s">
        <v>340</v>
      </c>
      <c r="CT2" s="94" t="s">
        <v>343</v>
      </c>
      <c r="CU2" s="94" t="s">
        <v>346</v>
      </c>
      <c r="CV2" s="94" t="s">
        <v>349</v>
      </c>
      <c r="CW2" s="94" t="s">
        <v>352</v>
      </c>
      <c r="CX2" s="94" t="s">
        <v>356</v>
      </c>
      <c r="CY2" s="94" t="s">
        <v>359</v>
      </c>
      <c r="CZ2" s="94" t="s">
        <v>362</v>
      </c>
      <c r="DA2" s="94" t="s">
        <v>365</v>
      </c>
      <c r="DB2" s="94" t="s">
        <v>368</v>
      </c>
      <c r="DC2" s="94" t="s">
        <v>372</v>
      </c>
      <c r="DD2" s="94" t="s">
        <v>376</v>
      </c>
      <c r="DE2" s="94" t="s">
        <v>380</v>
      </c>
      <c r="DF2" s="94" t="s">
        <v>383</v>
      </c>
      <c r="DG2" s="94" t="s">
        <v>386</v>
      </c>
      <c r="DH2" s="94" t="s">
        <v>390</v>
      </c>
    </row>
    <row r="3" spans="1:112">
      <c r="B3" s="100" t="s">
        <v>0</v>
      </c>
      <c r="C3" s="100" t="s">
        <v>17</v>
      </c>
      <c r="D3" s="100" t="s">
        <v>19</v>
      </c>
      <c r="E3" s="100" t="s">
        <v>20</v>
      </c>
      <c r="F3" s="100" t="s">
        <v>46</v>
      </c>
      <c r="G3" s="100" t="s">
        <v>83</v>
      </c>
      <c r="H3" s="100" t="s">
        <v>48</v>
      </c>
      <c r="I3" s="100" t="s">
        <v>50</v>
      </c>
      <c r="J3" s="100" t="s">
        <v>85</v>
      </c>
      <c r="K3" s="98" t="s">
        <v>36</v>
      </c>
      <c r="L3" s="98" t="s">
        <v>410</v>
      </c>
      <c r="M3" s="98" t="s">
        <v>38</v>
      </c>
      <c r="N3" s="98" t="s">
        <v>30</v>
      </c>
      <c r="O3" s="98" t="s">
        <v>24</v>
      </c>
      <c r="P3" s="98" t="s">
        <v>26</v>
      </c>
      <c r="Q3" s="98" t="s">
        <v>77</v>
      </c>
      <c r="R3" s="98" t="s">
        <v>79</v>
      </c>
      <c r="S3" s="98" t="s">
        <v>80</v>
      </c>
      <c r="T3" s="98" t="s">
        <v>81</v>
      </c>
      <c r="U3" s="98" t="s">
        <v>82</v>
      </c>
      <c r="V3" s="98" t="s">
        <v>71</v>
      </c>
      <c r="W3" s="98" t="s">
        <v>73</v>
      </c>
      <c r="X3" s="98" t="s">
        <v>74</v>
      </c>
      <c r="Y3" s="98" t="s">
        <v>75</v>
      </c>
      <c r="Z3" s="98" t="s">
        <v>76</v>
      </c>
      <c r="AA3" s="98" t="s">
        <v>13</v>
      </c>
      <c r="AB3" s="98" t="s">
        <v>15</v>
      </c>
      <c r="AC3" s="98" t="s">
        <v>16</v>
      </c>
      <c r="AD3" s="98" t="s">
        <v>55</v>
      </c>
      <c r="AE3" s="98" t="s">
        <v>21</v>
      </c>
      <c r="AF3" s="98" t="s">
        <v>9</v>
      </c>
      <c r="AG3" s="98" t="s">
        <v>11</v>
      </c>
      <c r="AH3" s="98" t="s">
        <v>12</v>
      </c>
      <c r="AI3" s="98" t="s">
        <v>57</v>
      </c>
      <c r="AJ3" s="98" t="s">
        <v>22</v>
      </c>
      <c r="AK3" s="165" t="s">
        <v>27</v>
      </c>
      <c r="AL3" s="165" t="s">
        <v>29</v>
      </c>
      <c r="AM3" s="98" t="s">
        <v>62</v>
      </c>
      <c r="AN3" s="98" t="s">
        <v>59</v>
      </c>
      <c r="AO3" s="98" t="s">
        <v>61</v>
      </c>
      <c r="AP3" s="166" t="s">
        <v>34</v>
      </c>
      <c r="AQ3" s="98" t="s">
        <v>32</v>
      </c>
      <c r="AR3" s="98" t="s">
        <v>39</v>
      </c>
      <c r="AS3" s="100" t="s">
        <v>52</v>
      </c>
      <c r="AT3" s="197" t="s">
        <v>64</v>
      </c>
      <c r="AU3" s="197" t="s">
        <v>67</v>
      </c>
      <c r="AV3" s="197" t="s">
        <v>69</v>
      </c>
      <c r="AW3" s="98" t="s">
        <v>42</v>
      </c>
      <c r="AX3" s="98" t="s">
        <v>45</v>
      </c>
      <c r="AY3" s="98" t="s">
        <v>87</v>
      </c>
      <c r="AZ3" s="98" t="s">
        <v>88</v>
      </c>
      <c r="BA3" s="98" t="s">
        <v>89</v>
      </c>
      <c r="BB3" s="98" t="s">
        <v>202</v>
      </c>
      <c r="BC3" s="98" t="s">
        <v>205</v>
      </c>
      <c r="BD3" s="98" t="s">
        <v>208</v>
      </c>
      <c r="BE3" s="98" t="s">
        <v>211</v>
      </c>
      <c r="BF3" s="98" t="s">
        <v>214</v>
      </c>
      <c r="BG3" s="98" t="s">
        <v>217</v>
      </c>
      <c r="BH3" s="98" t="s">
        <v>221</v>
      </c>
      <c r="BI3" s="98" t="s">
        <v>224</v>
      </c>
      <c r="BJ3" s="98" t="s">
        <v>226</v>
      </c>
      <c r="BK3" s="98" t="s">
        <v>229</v>
      </c>
      <c r="BL3" s="98" t="s">
        <v>232</v>
      </c>
      <c r="BM3" s="98" t="s">
        <v>235</v>
      </c>
      <c r="BN3" s="98" t="s">
        <v>238</v>
      </c>
      <c r="BO3" s="98" t="s">
        <v>241</v>
      </c>
      <c r="BP3" s="98" t="s">
        <v>244</v>
      </c>
      <c r="BQ3" s="98" t="s">
        <v>247</v>
      </c>
      <c r="BR3" s="98" t="s">
        <v>249</v>
      </c>
      <c r="BS3" s="98" t="s">
        <v>253</v>
      </c>
      <c r="BT3" s="98" t="s">
        <v>257</v>
      </c>
      <c r="BU3" s="98" t="s">
        <v>261</v>
      </c>
      <c r="BV3" s="98" t="s">
        <v>265</v>
      </c>
      <c r="BW3" s="98" t="s">
        <v>269</v>
      </c>
      <c r="BX3" s="98" t="s">
        <v>272</v>
      </c>
      <c r="BY3" s="98" t="s">
        <v>274</v>
      </c>
      <c r="BZ3" s="98" t="s">
        <v>278</v>
      </c>
      <c r="CA3" s="98" t="s">
        <v>282</v>
      </c>
      <c r="CB3" s="98" t="s">
        <v>286</v>
      </c>
      <c r="CC3" s="98" t="s">
        <v>290</v>
      </c>
      <c r="CD3" s="98" t="s">
        <v>294</v>
      </c>
      <c r="CE3" s="98" t="s">
        <v>298</v>
      </c>
      <c r="CF3" s="98" t="s">
        <v>301</v>
      </c>
      <c r="CG3" s="98" t="s">
        <v>305</v>
      </c>
      <c r="CH3" s="98" t="s">
        <v>308</v>
      </c>
      <c r="CI3" s="98" t="s">
        <v>311</v>
      </c>
      <c r="CJ3" s="98" t="s">
        <v>314</v>
      </c>
      <c r="CK3" s="98" t="s">
        <v>317</v>
      </c>
      <c r="CL3" s="98" t="s">
        <v>320</v>
      </c>
      <c r="CM3" s="98" t="s">
        <v>323</v>
      </c>
      <c r="CN3" s="98" t="s">
        <v>326</v>
      </c>
      <c r="CO3" s="98" t="s">
        <v>411</v>
      </c>
      <c r="CP3" s="98" t="s">
        <v>412</v>
      </c>
      <c r="CQ3" s="98" t="s">
        <v>413</v>
      </c>
      <c r="CR3" s="98" t="s">
        <v>414</v>
      </c>
      <c r="CS3" s="98" t="s">
        <v>415</v>
      </c>
      <c r="CT3" s="98" t="s">
        <v>344</v>
      </c>
      <c r="CU3" s="98" t="s">
        <v>416</v>
      </c>
      <c r="CV3" s="98" t="s">
        <v>350</v>
      </c>
      <c r="CW3" s="98" t="s">
        <v>353</v>
      </c>
      <c r="CX3" s="98" t="s">
        <v>357</v>
      </c>
      <c r="CY3" s="98" t="s">
        <v>360</v>
      </c>
      <c r="CZ3" s="98" t="s">
        <v>363</v>
      </c>
      <c r="DA3" s="98" t="s">
        <v>366</v>
      </c>
      <c r="DB3" s="98" t="s">
        <v>369</v>
      </c>
      <c r="DC3" s="98" t="s">
        <v>373</v>
      </c>
      <c r="DD3" s="98" t="s">
        <v>377</v>
      </c>
      <c r="DE3" s="98" t="s">
        <v>381</v>
      </c>
      <c r="DF3" s="98" t="s">
        <v>384</v>
      </c>
      <c r="DG3" s="98" t="s">
        <v>387</v>
      </c>
      <c r="DH3" s="98" t="s">
        <v>391</v>
      </c>
    </row>
    <row r="4" spans="1:112">
      <c r="A4" s="94">
        <f t="shared" ref="A4:A67" si="40">A5+1</f>
        <v>197</v>
      </c>
      <c r="B4" s="168">
        <v>40109</v>
      </c>
      <c r="C4" s="171" t="str">
        <f>IFERROR(VLOOKUP($B4,'NAV plus Dist'!$B:$FD,C$1,FALSE)/VLOOKUP($B3,NAV!$A:$FC,C$1,FALSE),"")</f>
        <v/>
      </c>
      <c r="D4" s="171" t="str">
        <f>IFERROR(VLOOKUP($B4,'NAV plus Dist'!$B:$FD,D$1,FALSE)/VLOOKUP($B3,NAV!$A:$FC,D$1,FALSE),"")</f>
        <v/>
      </c>
      <c r="E4" s="171" t="str">
        <f>IFERROR(VLOOKUP($B4,'NAV plus Dist'!$B:$FD,E$1,FALSE)/VLOOKUP($B3,NAV!$A:$FC,E$1,FALSE),"")</f>
        <v/>
      </c>
      <c r="F4" s="171" t="str">
        <f>IFERROR(VLOOKUP($B4,'NAV plus Dist'!$B:$FD,F$1,FALSE)/VLOOKUP($B3,NAV!$A:$FC,F$1,FALSE),"")</f>
        <v/>
      </c>
      <c r="G4" s="171" t="str">
        <f>IFERROR(VLOOKUP($B4,'NAV plus Dist'!$B:$FD,G$1,FALSE)/VLOOKUP($B3,NAV!$A:$FC,G$1,FALSE),"")</f>
        <v/>
      </c>
      <c r="H4" s="171" t="str">
        <f>IFERROR(VLOOKUP($B4,'NAV plus Dist'!$B:$FD,H$1,FALSE)/VLOOKUP($B3,NAV!$A:$FC,H$1,FALSE),"")</f>
        <v/>
      </c>
      <c r="I4" s="171" t="str">
        <f>IFERROR(VLOOKUP($B4,'NAV plus Dist'!$B:$FD,I$1,FALSE)/VLOOKUP($B3,NAV!$A:$FC,I$1,FALSE),"")</f>
        <v/>
      </c>
      <c r="J4" s="171" t="str">
        <f>IFERROR(VLOOKUP($B4,'NAV plus Dist'!$B:$FD,J$1,FALSE)/VLOOKUP($B3,NAV!$A:$FC,J$1,FALSE),"")</f>
        <v/>
      </c>
      <c r="K4" s="171" t="str">
        <f>IFERROR(VLOOKUP($B4,'NAV plus Dist'!$B:$FD,K$1,FALSE)/VLOOKUP($B3,NAV!$A:$FC,K$1,FALSE),"")</f>
        <v/>
      </c>
      <c r="L4" s="171" t="str">
        <f>IFERROR(VLOOKUP($B4,'NAV plus Dist'!$B:$FD,L$1,FALSE)/VLOOKUP($B3,NAV!$A:$FC,L$1,FALSE),"")</f>
        <v/>
      </c>
      <c r="M4" s="171" t="str">
        <f>IFERROR(VLOOKUP($B4,'NAV plus Dist'!$B:$FD,M$1,FALSE)/VLOOKUP($B3,NAV!$A:$FC,M$1,FALSE),"")</f>
        <v/>
      </c>
      <c r="N4" s="171" t="str">
        <f>IFERROR(VLOOKUP($B4,'NAV plus Dist'!$B:$FD,N$1,FALSE)/VLOOKUP($B3,NAV!$A:$FC,N$1,FALSE),"")</f>
        <v/>
      </c>
      <c r="O4" s="171" t="str">
        <f>IFERROR(VLOOKUP($B4,'NAV plus Dist'!$B:$FD,O$1,FALSE)/VLOOKUP($B3,NAV!$A:$FC,O$1,FALSE),"")</f>
        <v/>
      </c>
      <c r="P4" s="171" t="str">
        <f>IFERROR(VLOOKUP($B4,'NAV plus Dist'!$B:$FD,P$1,FALSE)/VLOOKUP($B3,NAV!$A:$FC,P$1,FALSE),"")</f>
        <v/>
      </c>
      <c r="Q4" s="171" t="str">
        <f>IFERROR(VLOOKUP($B4,'NAV plus Dist'!$B:$FD,Q$1,FALSE)/VLOOKUP($B3,NAV!$A:$FC,Q$1,FALSE),"")</f>
        <v/>
      </c>
      <c r="R4" s="171" t="str">
        <f>IFERROR(VLOOKUP($B4,'NAV plus Dist'!$B:$FD,R$1,FALSE)/VLOOKUP($B3,NAV!$A:$FC,R$1,FALSE),"")</f>
        <v/>
      </c>
      <c r="S4" s="171" t="str">
        <f>IFERROR(VLOOKUP($B4,'NAV plus Dist'!$B:$FD,S$1,FALSE)/VLOOKUP($B3,NAV!$A:$FC,S$1,FALSE),"")</f>
        <v/>
      </c>
      <c r="T4" s="171" t="str">
        <f>IFERROR(VLOOKUP($B4,'NAV plus Dist'!$B:$FD,T$1,FALSE)/VLOOKUP($B3,NAV!$A:$FC,T$1,FALSE),"")</f>
        <v/>
      </c>
      <c r="U4" s="171" t="str">
        <f>IFERROR(VLOOKUP($B4,'NAV plus Dist'!$B:$FD,U$1,FALSE)/VLOOKUP($B3,NAV!$A:$FC,U$1,FALSE),"")</f>
        <v/>
      </c>
      <c r="V4" s="171" t="str">
        <f>IFERROR(VLOOKUP($B4,'NAV plus Dist'!$B:$FD,V$1,FALSE)/VLOOKUP($B3,NAV!$A:$FC,V$1,FALSE),"")</f>
        <v/>
      </c>
      <c r="W4" s="171" t="str">
        <f>IFERROR(VLOOKUP($B4,'NAV plus Dist'!$B:$FD,W$1,FALSE)/VLOOKUP($B3,NAV!$A:$FC,W$1,FALSE),"")</f>
        <v/>
      </c>
      <c r="X4" s="171" t="str">
        <f>IFERROR(VLOOKUP($B4,'NAV plus Dist'!$B:$FD,X$1,FALSE)/VLOOKUP($B3,NAV!$A:$FC,X$1,FALSE),"")</f>
        <v/>
      </c>
      <c r="Y4" s="171" t="str">
        <f>IFERROR(VLOOKUP($B4,'NAV plus Dist'!$B:$FD,Y$1,FALSE)/VLOOKUP($B3,NAV!$A:$FC,Y$1,FALSE),"")</f>
        <v/>
      </c>
      <c r="Z4" s="171" t="str">
        <f>IFERROR(VLOOKUP($B4,'NAV plus Dist'!$B:$FD,Z$1,FALSE)/VLOOKUP($B3,NAV!$A:$FC,Z$1,FALSE),"")</f>
        <v/>
      </c>
      <c r="AA4" s="171" t="str">
        <f>IFERROR(VLOOKUP($B4,'NAV plus Dist'!$B:$FD,AA$1,FALSE)/VLOOKUP($B3,NAV!$A:$FC,AA$1,FALSE),"")</f>
        <v/>
      </c>
      <c r="AB4" s="171" t="str">
        <f>IFERROR(VLOOKUP($B4,'NAV plus Dist'!$B:$FD,AB$1,FALSE)/VLOOKUP($B3,NAV!$A:$FC,AB$1,FALSE),"")</f>
        <v/>
      </c>
      <c r="AC4" s="171" t="str">
        <f>IFERROR(VLOOKUP($B4,'NAV plus Dist'!$B:$FD,AC$1,FALSE)/VLOOKUP($B3,NAV!$A:$FC,AC$1,FALSE),"")</f>
        <v/>
      </c>
      <c r="AD4" s="171" t="str">
        <f>IFERROR(VLOOKUP($B4,'NAV plus Dist'!$B:$FD,AD$1,FALSE)/VLOOKUP($B3,NAV!$A:$FC,AD$1,FALSE),"")</f>
        <v/>
      </c>
      <c r="AE4" s="171" t="str">
        <f>IFERROR(VLOOKUP($B4,'NAV plus Dist'!$B:$FD,AE$1,FALSE)/VLOOKUP($B3,NAV!$A:$FC,AE$1,FALSE),"")</f>
        <v/>
      </c>
      <c r="AF4" s="171" t="str">
        <f>IFERROR(VLOOKUP($B4,'NAV plus Dist'!$B:$FD,AF$1,FALSE)/VLOOKUP($B3,NAV!$A:$FC,AF$1,FALSE),"")</f>
        <v/>
      </c>
      <c r="AG4" s="171" t="str">
        <f>IFERROR(VLOOKUP($B4,'NAV plus Dist'!$B:$FD,AG$1,FALSE)/VLOOKUP($B3,NAV!$A:$FC,AG$1,FALSE),"")</f>
        <v/>
      </c>
      <c r="AH4" s="171" t="str">
        <f>IFERROR(VLOOKUP($B4,'NAV plus Dist'!$B:$FD,AH$1,FALSE)/VLOOKUP($B3,NAV!$A:$FC,AH$1,FALSE),"")</f>
        <v/>
      </c>
      <c r="AI4" s="171" t="str">
        <f>IFERROR(VLOOKUP($B4,'NAV plus Dist'!$B:$FD,AI$1,FALSE)/VLOOKUP($B3,NAV!$A:$FC,AI$1,FALSE),"")</f>
        <v/>
      </c>
      <c r="AJ4" s="171" t="str">
        <f>IFERROR(VLOOKUP($B4,'NAV plus Dist'!$B:$FD,AJ$1,FALSE)/VLOOKUP($B3,NAV!$A:$FC,AJ$1,FALSE),"")</f>
        <v/>
      </c>
      <c r="AK4" s="171" t="str">
        <f>IFERROR(VLOOKUP($B4,'NAV plus Dist'!$B:$FD,AK$1,FALSE)/VLOOKUP($B3,NAV!$A:$FC,AK$1,FALSE),"")</f>
        <v/>
      </c>
      <c r="AL4" s="171" t="str">
        <f>IFERROR(VLOOKUP($B4,'NAV plus Dist'!$B:$FD,AL$1,FALSE)/VLOOKUP($B3,NAV!$A:$FC,AL$1,FALSE),"")</f>
        <v/>
      </c>
      <c r="AM4" s="171" t="str">
        <f>IFERROR(VLOOKUP($B4,'NAV plus Dist'!$B:$FD,AM$1,FALSE)/VLOOKUP($B3,NAV!$A:$FC,AM$1,FALSE),"")</f>
        <v/>
      </c>
      <c r="AN4" s="171" t="str">
        <f>IFERROR(VLOOKUP($B4,'NAV plus Dist'!$B:$FD,AN$1,FALSE)/VLOOKUP($B3,NAV!$A:$FC,AN$1,FALSE),"")</f>
        <v/>
      </c>
      <c r="AO4" s="171" t="str">
        <f>IFERROR(VLOOKUP($B4,'NAV plus Dist'!$B:$FD,AO$1,FALSE)/VLOOKUP($B3,NAV!$A:$FC,AO$1,FALSE),"")</f>
        <v/>
      </c>
      <c r="AP4" s="171" t="str">
        <f>IFERROR(VLOOKUP($B4,'NAV plus Dist'!$B:$FD,AP$1,FALSE)/VLOOKUP($B3,NAV!$A:$FC,AP$1,FALSE),"")</f>
        <v/>
      </c>
      <c r="AQ4" s="171" t="str">
        <f>IFERROR(VLOOKUP($B4,'NAV plus Dist'!$B:$FD,AQ$1,FALSE)/VLOOKUP($B3,NAV!$A:$FC,AQ$1,FALSE),"")</f>
        <v/>
      </c>
      <c r="AR4" s="171" t="str">
        <f>IFERROR(VLOOKUP($B4,'NAV plus Dist'!$B:$FD,AR$1,FALSE)/VLOOKUP($B3,NAV!$A:$FC,AR$1,FALSE),"")</f>
        <v/>
      </c>
      <c r="AS4" s="171" t="str">
        <f>IFERROR(VLOOKUP($B4,'NAV plus Dist'!$B:$FD,AS$1,FALSE)/VLOOKUP($B3,NAV!$A:$FC,AS$1,FALSE),"")</f>
        <v/>
      </c>
      <c r="AT4" s="171" t="str">
        <f>IFERROR(VLOOKUP($B4,'NAV plus Dist'!$B:$FD,AT$1,FALSE)/VLOOKUP($B3,NAV!$A:$FC,AT$1,FALSE),"")</f>
        <v/>
      </c>
      <c r="AU4" s="171" t="str">
        <f>IFERROR(VLOOKUP($B4,'NAV plus Dist'!$B:$FD,AU$1,FALSE)/VLOOKUP($B3,NAV!$A:$FC,AU$1,FALSE),"")</f>
        <v/>
      </c>
      <c r="AV4" s="171" t="str">
        <f>IFERROR(VLOOKUP($B4,'NAV plus Dist'!$B:$FD,AV$1,FALSE)/VLOOKUP($B3,NAV!$A:$FC,AV$1,FALSE),"")</f>
        <v/>
      </c>
      <c r="AW4" s="171" t="str">
        <f>IFERROR(VLOOKUP($B4,'NAV plus Dist'!$B:$FD,AW$1,FALSE)/VLOOKUP($B3,NAV!$A:$FC,AW$1,FALSE),"")</f>
        <v/>
      </c>
      <c r="AX4" s="171" t="str">
        <f>IFERROR(VLOOKUP($B4,'NAV plus Dist'!$B:$FD,AX$1,FALSE)/VLOOKUP($B3,NAV!$A:$FC,AX$1,FALSE),"")</f>
        <v/>
      </c>
      <c r="AY4" s="171" t="str">
        <f>IFERROR(VLOOKUP($B4,'NAV plus Dist'!$B:$FD,AY$1,FALSE)/VLOOKUP($B3,NAV!$A:$FC,AY$1,FALSE),"")</f>
        <v/>
      </c>
      <c r="AZ4" s="171" t="str">
        <f>IFERROR(VLOOKUP($B4,'NAV plus Dist'!$B:$FD,AZ$1,FALSE)/VLOOKUP($B3,NAV!$A:$FC,AZ$1,FALSE),"")</f>
        <v/>
      </c>
      <c r="BA4" s="171" t="str">
        <f>IFERROR(VLOOKUP($B4,'NAV plus Dist'!$B:$FD,BA$1,FALSE)/VLOOKUP($B3,NAV!$A:$FC,BA$1,FALSE),"")</f>
        <v/>
      </c>
      <c r="BB4" s="171" t="str">
        <f>IFERROR(VLOOKUP($B4,'NAV plus Dist'!$B:$FD,BB$1,FALSE)/VLOOKUP($B3,NAV!$A:$FC,BB$1,FALSE),"")</f>
        <v/>
      </c>
      <c r="BC4" s="171" t="str">
        <f>IFERROR(VLOOKUP($B4,'NAV plus Dist'!$B:$FD,BC$1,FALSE)/VLOOKUP($B3,NAV!$A:$FC,BC$1,FALSE),"")</f>
        <v/>
      </c>
      <c r="BD4" s="171" t="str">
        <f>IFERROR(VLOOKUP($B4,'NAV plus Dist'!$B:$FD,BD$1,FALSE)/VLOOKUP($B3,NAV!$A:$FC,BD$1,FALSE),"")</f>
        <v/>
      </c>
      <c r="BE4" s="171" t="str">
        <f>IFERROR(VLOOKUP($B4,'NAV plus Dist'!$B:$FD,BE$1,FALSE)/VLOOKUP($B3,NAV!$A:$FC,BE$1,FALSE),"")</f>
        <v/>
      </c>
      <c r="BF4" s="171" t="str">
        <f>IFERROR(VLOOKUP($B4,'NAV plus Dist'!$B:$FD,BF$1,FALSE)/VLOOKUP($B3,NAV!$A:$FC,BF$1,FALSE),"")</f>
        <v/>
      </c>
      <c r="BG4" s="171" t="str">
        <f>IFERROR(VLOOKUP($B4,'NAV plus Dist'!$B:$FD,BG$1,FALSE)/VLOOKUP($B3,NAV!$A:$FC,BG$1,FALSE),"")</f>
        <v/>
      </c>
      <c r="BH4" s="171" t="str">
        <f>IFERROR(VLOOKUP($B4,'NAV plus Dist'!$B:$FD,BH$1,FALSE)/VLOOKUP($B3,NAV!$A:$FC,BH$1,FALSE),"")</f>
        <v/>
      </c>
      <c r="BI4" s="171" t="str">
        <f>IFERROR(VLOOKUP($B4,'NAV plus Dist'!$B:$FD,BI$1,FALSE)/VLOOKUP($B3,NAV!$A:$FC,BI$1,FALSE),"")</f>
        <v/>
      </c>
      <c r="BJ4" s="171" t="str">
        <f>IFERROR(VLOOKUP($B4,'NAV plus Dist'!$B:$FD,BJ$1,FALSE)/VLOOKUP($B3,NAV!$A:$FC,BJ$1,FALSE),"")</f>
        <v/>
      </c>
      <c r="BK4" s="171" t="str">
        <f>IFERROR(VLOOKUP($B4,'NAV plus Dist'!$B:$FD,BK$1,FALSE)/VLOOKUP($B3,NAV!$A:$FC,BK$1,FALSE),"")</f>
        <v/>
      </c>
      <c r="BL4" s="171" t="str">
        <f>IFERROR(VLOOKUP($B4,'NAV plus Dist'!$B:$FD,BL$1,FALSE)/VLOOKUP($B3,NAV!$A:$FC,BL$1,FALSE),"")</f>
        <v/>
      </c>
      <c r="BM4" s="171" t="str">
        <f>IFERROR(VLOOKUP($B4,'NAV plus Dist'!$B:$FD,BM$1,FALSE)/VLOOKUP($B3,NAV!$A:$FC,BM$1,FALSE),"")</f>
        <v/>
      </c>
      <c r="BN4" s="171" t="str">
        <f>IFERROR(VLOOKUP($B4,'NAV plus Dist'!$B:$FD,BN$1,FALSE)/VLOOKUP($B3,NAV!$A:$FC,BN$1,FALSE),"")</f>
        <v/>
      </c>
      <c r="BO4" s="171" t="str">
        <f>IFERROR(VLOOKUP($B4,'NAV plus Dist'!$B:$FD,BO$1,FALSE)/VLOOKUP($B3,NAV!$A:$FC,BO$1,FALSE),"")</f>
        <v/>
      </c>
      <c r="BP4" s="171" t="str">
        <f>IFERROR(VLOOKUP($B4,'NAV plus Dist'!$B:$FD,BP$1,FALSE)/VLOOKUP($B3,NAV!$A:$FC,BP$1,FALSE),"")</f>
        <v/>
      </c>
      <c r="BQ4" s="171" t="str">
        <f>IFERROR(VLOOKUP($B4,'NAV plus Dist'!$B:$FD,BQ$1,FALSE)/VLOOKUP($B3,NAV!$A:$FC,BQ$1,FALSE),"")</f>
        <v/>
      </c>
      <c r="BR4" s="171" t="str">
        <f>IFERROR(VLOOKUP($B4,'NAV plus Dist'!$B:$FD,BR$1,FALSE)/VLOOKUP($B3,NAV!$A:$FC,BR$1,FALSE),"")</f>
        <v/>
      </c>
      <c r="BS4" s="171" t="str">
        <f>IFERROR(VLOOKUP($B4,'NAV plus Dist'!$B:$FD,BS$1,FALSE)/VLOOKUP($B3,NAV!$A:$FC,BS$1,FALSE),"")</f>
        <v/>
      </c>
      <c r="BT4" s="171" t="str">
        <f>IFERROR(VLOOKUP($B4,'NAV plus Dist'!$B:$FD,BT$1,FALSE)/VLOOKUP($B3,NAV!$A:$FC,BT$1,FALSE),"")</f>
        <v/>
      </c>
      <c r="BU4" s="171" t="str">
        <f>IFERROR(VLOOKUP($B4,'NAV plus Dist'!$B:$FD,BU$1,FALSE)/VLOOKUP($B3,NAV!$A:$FC,BU$1,FALSE),"")</f>
        <v/>
      </c>
      <c r="BV4" s="171" t="str">
        <f>IFERROR(VLOOKUP($B4,'NAV plus Dist'!$B:$FD,BV$1,FALSE)/VLOOKUP($B3,NAV!$A:$FC,BV$1,FALSE),"")</f>
        <v/>
      </c>
      <c r="BW4" s="171" t="str">
        <f>IFERROR(VLOOKUP($B4,'NAV plus Dist'!$B:$FD,BW$1,FALSE)/VLOOKUP($B3,NAV!$A:$FC,BW$1,FALSE),"")</f>
        <v/>
      </c>
      <c r="BX4" s="171" t="str">
        <f>IFERROR(VLOOKUP($B4,'NAV plus Dist'!$B:$FD,BX$1,FALSE)/VLOOKUP($B3,NAV!$A:$FC,BX$1,FALSE),"")</f>
        <v/>
      </c>
      <c r="BY4" s="171" t="str">
        <f>IFERROR(VLOOKUP($B4,'NAV plus Dist'!$B:$FD,BY$1,FALSE)/VLOOKUP($B3,NAV!$A:$FC,BY$1,FALSE),"")</f>
        <v/>
      </c>
      <c r="BZ4" s="171" t="str">
        <f>IFERROR(VLOOKUP($B4,'NAV plus Dist'!$B:$FD,BZ$1,FALSE)/VLOOKUP($B3,NAV!$A:$FC,BZ$1,FALSE),"")</f>
        <v/>
      </c>
      <c r="CA4" s="171" t="str">
        <f>IFERROR(VLOOKUP($B4,'NAV plus Dist'!$B:$FD,CA$1,FALSE)/VLOOKUP($B3,NAV!$A:$FC,CA$1,FALSE),"")</f>
        <v/>
      </c>
      <c r="CB4" s="171" t="str">
        <f>IFERROR(VLOOKUP($B4,'NAV plus Dist'!$B:$FD,CB$1,FALSE)/VLOOKUP($B3,NAV!$A:$FC,CB$1,FALSE),"")</f>
        <v/>
      </c>
      <c r="CC4" s="171" t="str">
        <f>IFERROR(VLOOKUP($B4,'NAV plus Dist'!$B:$FD,CC$1,FALSE)/VLOOKUP($B3,NAV!$A:$FC,CC$1,FALSE),"")</f>
        <v/>
      </c>
      <c r="CD4" s="171" t="str">
        <f>IFERROR(VLOOKUP($B4,'NAV plus Dist'!$B:$FD,CD$1,FALSE)/VLOOKUP($B3,NAV!$A:$FC,CD$1,FALSE),"")</f>
        <v/>
      </c>
      <c r="CE4" s="171" t="str">
        <f>IFERROR(VLOOKUP($B4,'NAV plus Dist'!$B:$FD,CE$1,FALSE)/VLOOKUP($B3,NAV!$A:$FC,CE$1,FALSE),"")</f>
        <v/>
      </c>
      <c r="CF4" s="171" t="str">
        <f>IFERROR(VLOOKUP($B4,'NAV plus Dist'!$B:$FD,CF$1,FALSE)/VLOOKUP($B3,NAV!$A:$FC,CF$1,FALSE),"")</f>
        <v/>
      </c>
      <c r="CG4" s="171" t="str">
        <f>IFERROR(VLOOKUP($B4,'NAV plus Dist'!$B:$FD,CG$1,FALSE)/VLOOKUP($B3,NAV!$A:$FC,CG$1,FALSE),"")</f>
        <v/>
      </c>
      <c r="CH4" s="171" t="str">
        <f>IFERROR(VLOOKUP($B4,'NAV plus Dist'!$B:$FD,CH$1,FALSE)/VLOOKUP($B3,NAV!$A:$FC,CH$1,FALSE),"")</f>
        <v/>
      </c>
      <c r="CI4" s="171" t="str">
        <f>IFERROR(VLOOKUP($B4,'NAV plus Dist'!$B:$FD,CI$1,FALSE)/VLOOKUP($B3,NAV!$A:$FC,CI$1,FALSE),"")</f>
        <v/>
      </c>
      <c r="CJ4" s="171" t="str">
        <f>IFERROR(VLOOKUP($B4,'NAV plus Dist'!$B:$FD,CJ$1,FALSE)/VLOOKUP($B3,NAV!$A:$FC,CJ$1,FALSE),"")</f>
        <v/>
      </c>
      <c r="CK4" s="171" t="str">
        <f>IFERROR(VLOOKUP($B4,'NAV plus Dist'!$B:$FD,CK$1,FALSE)/VLOOKUP($B3,NAV!$A:$FC,CK$1,FALSE),"")</f>
        <v/>
      </c>
      <c r="CL4" s="171" t="str">
        <f>IFERROR(VLOOKUP($B4,'NAV plus Dist'!$B:$FD,CL$1,FALSE)/VLOOKUP($B3,NAV!$A:$FC,CL$1,FALSE),"")</f>
        <v/>
      </c>
      <c r="CM4" s="171" t="str">
        <f>IFERROR(VLOOKUP($B4,'NAV plus Dist'!$B:$FD,CM$1,FALSE)/VLOOKUP($B3,NAV!$A:$FC,CM$1,FALSE),"")</f>
        <v/>
      </c>
      <c r="CN4" s="171" t="str">
        <f>IFERROR(VLOOKUP($B4,'NAV plus Dist'!$B:$FD,CN$1,FALSE)/VLOOKUP($B3,NAV!$A:$FC,CN$1,FALSE),"")</f>
        <v/>
      </c>
      <c r="CO4" s="171" t="str">
        <f>IFERROR(VLOOKUP($B4,'NAV plus Dist'!$B:$FD,CO$1,FALSE)/VLOOKUP($B3,NAV!$A:$FC,CO$1,FALSE),"")</f>
        <v/>
      </c>
      <c r="CP4" s="171" t="str">
        <f>IFERROR(VLOOKUP($B4,'NAV plus Dist'!$B:$FD,CP$1,FALSE)/VLOOKUP($B3,NAV!$A:$FC,CP$1,FALSE),"")</f>
        <v/>
      </c>
      <c r="CQ4" s="171" t="str">
        <f>IFERROR(VLOOKUP($B4,'NAV plus Dist'!$B:$FD,CQ$1,FALSE)/VLOOKUP($B3,NAV!$A:$FC,CQ$1,FALSE),"")</f>
        <v/>
      </c>
      <c r="CR4" s="171" t="str">
        <f>IFERROR(VLOOKUP($B4,'NAV plus Dist'!$B:$FD,CR$1,FALSE)/VLOOKUP($B3,NAV!$A:$FC,CR$1,FALSE),"")</f>
        <v/>
      </c>
      <c r="CS4" s="171" t="str">
        <f>IFERROR(VLOOKUP($B4,'NAV plus Dist'!$B:$FD,CS$1,FALSE)/VLOOKUP($B3,NAV!$A:$FC,CS$1,FALSE),"")</f>
        <v/>
      </c>
      <c r="CT4" s="171" t="str">
        <f>IFERROR(VLOOKUP($B4,'NAV plus Dist'!$B:$FD,CT$1,FALSE)/VLOOKUP($B3,NAV!$A:$FC,CT$1,FALSE),"")</f>
        <v/>
      </c>
      <c r="CU4" s="171" t="str">
        <f>IFERROR(VLOOKUP($B4,'NAV plus Dist'!$B:$FD,CU$1,FALSE)/VLOOKUP($B3,NAV!$A:$FC,CU$1,FALSE),"")</f>
        <v/>
      </c>
      <c r="CV4" s="171" t="str">
        <f>IFERROR(VLOOKUP($B4,'NAV plus Dist'!$B:$FD,CV$1,FALSE)/VLOOKUP($B3,NAV!$A:$FC,CV$1,FALSE),"")</f>
        <v/>
      </c>
      <c r="CW4" s="171" t="str">
        <f>IFERROR(VLOOKUP($B4,'NAV plus Dist'!$B:$FD,CW$1,FALSE)/VLOOKUP($B3,NAV!$A:$FC,CW$1,FALSE),"")</f>
        <v/>
      </c>
      <c r="CX4" s="171" t="str">
        <f>IFERROR(VLOOKUP($B4,'NAV plus Dist'!$B:$FD,CX$1,FALSE)/VLOOKUP($B3,NAV!$A:$FC,CX$1,FALSE),"")</f>
        <v/>
      </c>
      <c r="CY4" s="171" t="str">
        <f>IFERROR(VLOOKUP($B4,'NAV plus Dist'!$B:$FD,CY$1,FALSE)/VLOOKUP($B3,NAV!$A:$FC,CY$1,FALSE),"")</f>
        <v/>
      </c>
      <c r="CZ4" s="171" t="str">
        <f>IFERROR(VLOOKUP($B4,'NAV plus Dist'!$B:$FD,CZ$1,FALSE)/VLOOKUP($B3,NAV!$A:$FC,CZ$1,FALSE),"")</f>
        <v/>
      </c>
      <c r="DA4" s="171" t="str">
        <f>IFERROR(VLOOKUP($B4,'NAV plus Dist'!$B:$FD,DA$1,FALSE)/VLOOKUP($B3,NAV!$A:$FC,DA$1,FALSE),"")</f>
        <v/>
      </c>
      <c r="DB4" s="171" t="str">
        <f>IFERROR(VLOOKUP($B4,'NAV plus Dist'!$B:$FD,DB$1,FALSE)/VLOOKUP($B3,NAV!$A:$FC,DB$1,FALSE),"")</f>
        <v/>
      </c>
      <c r="DC4" s="171" t="str">
        <f>IFERROR(VLOOKUP($B4,'NAV plus Dist'!$B:$FD,DC$1,FALSE)/VLOOKUP($B3,NAV!$A:$FC,DC$1,FALSE),"")</f>
        <v/>
      </c>
      <c r="DD4" s="171" t="str">
        <f>IFERROR(VLOOKUP($B4,'NAV plus Dist'!$B:$FD,DD$1,FALSE)/VLOOKUP($B3,NAV!$A:$FC,DD$1,FALSE),"")</f>
        <v/>
      </c>
      <c r="DE4" s="171" t="str">
        <f>IFERROR(VLOOKUP($B4,'NAV plus Dist'!$B:$FD,DE$1,FALSE)/VLOOKUP($B3,NAV!$A:$FC,DE$1,FALSE),"")</f>
        <v/>
      </c>
      <c r="DF4" s="171" t="str">
        <f>IFERROR(VLOOKUP($B4,'NAV plus Dist'!$B:$FD,DF$1,FALSE)/VLOOKUP($B3,NAV!$A:$FC,DF$1,FALSE),"")</f>
        <v/>
      </c>
      <c r="DG4" s="171" t="str">
        <f>IFERROR(VLOOKUP($B4,'NAV plus Dist'!$B:$FD,DG$1,FALSE)/VLOOKUP($B3,NAV!$A:$FC,DG$1,FALSE),"")</f>
        <v/>
      </c>
      <c r="DH4" s="171" t="str">
        <f>IFERROR(VLOOKUP($B4,'NAV plus Dist'!$B:$FD,DH$1,FALSE)/VLOOKUP($B3,NAV!$A:$FC,DH$1,FALSE),"")</f>
        <v/>
      </c>
    </row>
    <row r="5" spans="1:112">
      <c r="A5" s="94">
        <f t="shared" si="40"/>
        <v>196</v>
      </c>
      <c r="B5" s="168">
        <v>40117</v>
      </c>
      <c r="C5" s="171" t="str">
        <f>IFERROR(VLOOKUP($B5,'NAV plus Dist'!$B:$FD,C$1,FALSE)/VLOOKUP($B4,NAV!$A:$FC,C$1,FALSE),"")</f>
        <v/>
      </c>
      <c r="D5" s="171" t="str">
        <f>IFERROR(VLOOKUP($B5,'NAV plus Dist'!$B:$FD,D$1,FALSE)/VLOOKUP($B4,NAV!$A:$FC,D$1,FALSE),"")</f>
        <v/>
      </c>
      <c r="E5" s="171" t="str">
        <f>IFERROR(VLOOKUP($B5,'NAV plus Dist'!$B:$FD,E$1,FALSE)/VLOOKUP($B4,NAV!$A:$FC,E$1,FALSE),"")</f>
        <v/>
      </c>
      <c r="F5" s="171" t="str">
        <f>IFERROR(VLOOKUP($B5,'NAV plus Dist'!$B:$FD,F$1,FALSE)/VLOOKUP($B4,NAV!$A:$FC,F$1,FALSE),"")</f>
        <v/>
      </c>
      <c r="G5" s="171" t="str">
        <f>IFERROR(VLOOKUP($B5,'NAV plus Dist'!$B:$FD,G$1,FALSE)/VLOOKUP($B4,NAV!$A:$FC,G$1,FALSE),"")</f>
        <v/>
      </c>
      <c r="H5" s="171" t="str">
        <f>IFERROR(VLOOKUP($B5,'NAV plus Dist'!$B:$FD,H$1,FALSE)/VLOOKUP($B4,NAV!$A:$FC,H$1,FALSE),"")</f>
        <v/>
      </c>
      <c r="I5" s="171" t="str">
        <f>IFERROR(VLOOKUP($B5,'NAV plus Dist'!$B:$FD,I$1,FALSE)/VLOOKUP($B4,NAV!$A:$FC,I$1,FALSE),"")</f>
        <v/>
      </c>
      <c r="J5" s="171" t="str">
        <f>IFERROR(VLOOKUP($B5,'NAV plus Dist'!$B:$FD,J$1,FALSE)/VLOOKUP($B4,NAV!$A:$FC,J$1,FALSE),"")</f>
        <v/>
      </c>
      <c r="K5" s="171" t="str">
        <f>IFERROR(VLOOKUP($B5,'NAV plus Dist'!$B:$FD,K$1,FALSE)/VLOOKUP($B4,NAV!$A:$FC,K$1,FALSE),"")</f>
        <v/>
      </c>
      <c r="L5" s="171" t="str">
        <f>IFERROR(VLOOKUP($B5,'NAV plus Dist'!$B:$FD,L$1,FALSE)/VLOOKUP($B4,NAV!$A:$FC,L$1,FALSE),"")</f>
        <v/>
      </c>
      <c r="M5" s="171" t="str">
        <f>IFERROR(VLOOKUP($B5,'NAV plus Dist'!$B:$FD,M$1,FALSE)/VLOOKUP($B4,NAV!$A:$FC,M$1,FALSE),"")</f>
        <v/>
      </c>
      <c r="N5" s="171" t="str">
        <f>IFERROR(VLOOKUP($B5,'NAV plus Dist'!$B:$FD,N$1,FALSE)/VLOOKUP($B4,NAV!$A:$FC,N$1,FALSE),"")</f>
        <v/>
      </c>
      <c r="O5" s="171" t="str">
        <f>IFERROR(VLOOKUP($B5,'NAV plus Dist'!$B:$FD,O$1,FALSE)/VLOOKUP($B4,NAV!$A:$FC,O$1,FALSE),"")</f>
        <v/>
      </c>
      <c r="P5" s="171" t="str">
        <f>IFERROR(VLOOKUP($B5,'NAV plus Dist'!$B:$FD,P$1,FALSE)/VLOOKUP($B4,NAV!$A:$FC,P$1,FALSE),"")</f>
        <v/>
      </c>
      <c r="Q5" s="171">
        <f>IFERROR(VLOOKUP($B5,'NAV plus Dist'!$B:$FD,Q$1,FALSE)/VLOOKUP($B4,NAV!$A:$FC,Q$1,FALSE),"")</f>
        <v>0.99463806970509394</v>
      </c>
      <c r="R5" s="171" t="str">
        <f>IFERROR(VLOOKUP($B5,'NAV plus Dist'!$B:$FD,R$1,FALSE)/VLOOKUP($B4,NAV!$A:$FC,R$1,FALSE),"")</f>
        <v/>
      </c>
      <c r="S5" s="171" t="str">
        <f>IFERROR(VLOOKUP($B5,'NAV plus Dist'!$B:$FD,S$1,FALSE)/VLOOKUP($B4,NAV!$A:$FC,S$1,FALSE),"")</f>
        <v/>
      </c>
      <c r="T5" s="171" t="str">
        <f>IFERROR(VLOOKUP($B5,'NAV plus Dist'!$B:$FD,T$1,FALSE)/VLOOKUP($B4,NAV!$A:$FC,T$1,FALSE),"")</f>
        <v/>
      </c>
      <c r="U5" s="171" t="str">
        <f>IFERROR(VLOOKUP($B5,'NAV plus Dist'!$B:$FD,U$1,FALSE)/VLOOKUP($B4,NAV!$A:$FC,U$1,FALSE),"")</f>
        <v/>
      </c>
      <c r="V5" s="171" t="str">
        <f>IFERROR(VLOOKUP($B5,'NAV plus Dist'!$B:$FD,V$1,FALSE)/VLOOKUP($B4,NAV!$A:$FC,V$1,FALSE),"")</f>
        <v/>
      </c>
      <c r="W5" s="171" t="str">
        <f>IFERROR(VLOOKUP($B5,'NAV plus Dist'!$B:$FD,W$1,FALSE)/VLOOKUP($B4,NAV!$A:$FC,W$1,FALSE),"")</f>
        <v/>
      </c>
      <c r="X5" s="171" t="str">
        <f>IFERROR(VLOOKUP($B5,'NAV plus Dist'!$B:$FD,X$1,FALSE)/VLOOKUP($B4,NAV!$A:$FC,X$1,FALSE),"")</f>
        <v/>
      </c>
      <c r="Y5" s="171" t="str">
        <f>IFERROR(VLOOKUP($B5,'NAV plus Dist'!$B:$FD,Y$1,FALSE)/VLOOKUP($B4,NAV!$A:$FC,Y$1,FALSE),"")</f>
        <v/>
      </c>
      <c r="Z5" s="171" t="str">
        <f>IFERROR(VLOOKUP($B5,'NAV plus Dist'!$B:$FD,Z$1,FALSE)/VLOOKUP($B4,NAV!$A:$FC,Z$1,FALSE),"")</f>
        <v/>
      </c>
      <c r="AA5" s="171" t="str">
        <f>IFERROR(VLOOKUP($B5,'NAV plus Dist'!$B:$FD,AA$1,FALSE)/VLOOKUP($B4,NAV!$A:$FC,AA$1,FALSE),"")</f>
        <v/>
      </c>
      <c r="AB5" s="171" t="str">
        <f>IFERROR(VLOOKUP($B5,'NAV plus Dist'!$B:$FD,AB$1,FALSE)/VLOOKUP($B4,NAV!$A:$FC,AB$1,FALSE),"")</f>
        <v/>
      </c>
      <c r="AC5" s="171" t="str">
        <f>IFERROR(VLOOKUP($B5,'NAV plus Dist'!$B:$FD,AC$1,FALSE)/VLOOKUP($B4,NAV!$A:$FC,AC$1,FALSE),"")</f>
        <v/>
      </c>
      <c r="AD5" s="171" t="str">
        <f>IFERROR(VLOOKUP($B5,'NAV plus Dist'!$B:$FD,AD$1,FALSE)/VLOOKUP($B4,NAV!$A:$FC,AD$1,FALSE),"")</f>
        <v/>
      </c>
      <c r="AE5" s="171" t="str">
        <f>IFERROR(VLOOKUP($B5,'NAV plus Dist'!$B:$FD,AE$1,FALSE)/VLOOKUP($B4,NAV!$A:$FC,AE$1,FALSE),"")</f>
        <v/>
      </c>
      <c r="AF5" s="171" t="str">
        <f>IFERROR(VLOOKUP($B5,'NAV plus Dist'!$B:$FD,AF$1,FALSE)/VLOOKUP($B4,NAV!$A:$FC,AF$1,FALSE),"")</f>
        <v/>
      </c>
      <c r="AG5" s="171" t="str">
        <f>IFERROR(VLOOKUP($B5,'NAV plus Dist'!$B:$FD,AG$1,FALSE)/VLOOKUP($B4,NAV!$A:$FC,AG$1,FALSE),"")</f>
        <v/>
      </c>
      <c r="AH5" s="171" t="str">
        <f>IFERROR(VLOOKUP($B5,'NAV plus Dist'!$B:$FD,AH$1,FALSE)/VLOOKUP($B4,NAV!$A:$FC,AH$1,FALSE),"")</f>
        <v/>
      </c>
      <c r="AI5" s="171" t="str">
        <f>IFERROR(VLOOKUP($B5,'NAV plus Dist'!$B:$FD,AI$1,FALSE)/VLOOKUP($B4,NAV!$A:$FC,AI$1,FALSE),"")</f>
        <v/>
      </c>
      <c r="AJ5" s="171" t="str">
        <f>IFERROR(VLOOKUP($B5,'NAV plus Dist'!$B:$FD,AJ$1,FALSE)/VLOOKUP($B4,NAV!$A:$FC,AJ$1,FALSE),"")</f>
        <v/>
      </c>
      <c r="AK5" s="171" t="str">
        <f>IFERROR(VLOOKUP($B5,'NAV plus Dist'!$B:$FD,AK$1,FALSE)/VLOOKUP($B4,NAV!$A:$FC,AK$1,FALSE),"")</f>
        <v/>
      </c>
      <c r="AL5" s="171" t="str">
        <f>IFERROR(VLOOKUP($B5,'NAV plus Dist'!$B:$FD,AL$1,FALSE)/VLOOKUP($B4,NAV!$A:$FC,AL$1,FALSE),"")</f>
        <v/>
      </c>
      <c r="AM5" s="171" t="str">
        <f>IFERROR(VLOOKUP($B5,'NAV plus Dist'!$B:$FD,AM$1,FALSE)/VLOOKUP($B4,NAV!$A:$FC,AM$1,FALSE),"")</f>
        <v/>
      </c>
      <c r="AN5" s="171" t="str">
        <f>IFERROR(VLOOKUP($B5,'NAV plus Dist'!$B:$FD,AN$1,FALSE)/VLOOKUP($B4,NAV!$A:$FC,AN$1,FALSE),"")</f>
        <v/>
      </c>
      <c r="AO5" s="171" t="str">
        <f>IFERROR(VLOOKUP($B5,'NAV plus Dist'!$B:$FD,AO$1,FALSE)/VLOOKUP($B4,NAV!$A:$FC,AO$1,FALSE),"")</f>
        <v/>
      </c>
      <c r="AP5" s="171" t="str">
        <f>IFERROR(VLOOKUP($B5,'NAV plus Dist'!$B:$FD,AP$1,FALSE)/VLOOKUP($B4,NAV!$A:$FC,AP$1,FALSE),"")</f>
        <v/>
      </c>
      <c r="AQ5" s="171" t="str">
        <f>IFERROR(VLOOKUP($B5,'NAV plus Dist'!$B:$FD,AQ$1,FALSE)/VLOOKUP($B4,NAV!$A:$FC,AQ$1,FALSE),"")</f>
        <v/>
      </c>
      <c r="AR5" s="171" t="str">
        <f>IFERROR(VLOOKUP($B5,'NAV plus Dist'!$B:$FD,AR$1,FALSE)/VLOOKUP($B4,NAV!$A:$FC,AR$1,FALSE),"")</f>
        <v/>
      </c>
      <c r="AS5" s="171" t="str">
        <f>IFERROR(VLOOKUP($B5,'NAV plus Dist'!$B:$FD,AS$1,FALSE)/VLOOKUP($B4,NAV!$A:$FC,AS$1,FALSE),"")</f>
        <v/>
      </c>
      <c r="AT5" s="171" t="str">
        <f>IFERROR(VLOOKUP($B5,'NAV plus Dist'!$B:$FD,AT$1,FALSE)/VLOOKUP($B4,NAV!$A:$FC,AT$1,FALSE),"")</f>
        <v/>
      </c>
      <c r="AU5" s="171" t="str">
        <f>IFERROR(VLOOKUP($B5,'NAV plus Dist'!$B:$FD,AU$1,FALSE)/VLOOKUP($B4,NAV!$A:$FC,AU$1,FALSE),"")</f>
        <v/>
      </c>
      <c r="AV5" s="171" t="str">
        <f>IFERROR(VLOOKUP($B5,'NAV plus Dist'!$B:$FD,AV$1,FALSE)/VLOOKUP($B4,NAV!$A:$FC,AV$1,FALSE),"")</f>
        <v/>
      </c>
      <c r="AW5" s="171" t="str">
        <f>IFERROR(VLOOKUP($B5,'NAV plus Dist'!$B:$FD,AW$1,FALSE)/VLOOKUP($B4,NAV!$A:$FC,AW$1,FALSE),"")</f>
        <v/>
      </c>
      <c r="AX5" s="171" t="str">
        <f>IFERROR(VLOOKUP($B5,'NAV plus Dist'!$B:$FD,AX$1,FALSE)/VLOOKUP($B4,NAV!$A:$FC,AX$1,FALSE),"")</f>
        <v/>
      </c>
      <c r="AY5" s="171" t="str">
        <f>IFERROR(VLOOKUP($B5,'NAV plus Dist'!$B:$FD,AY$1,FALSE)/VLOOKUP($B4,NAV!$A:$FC,AY$1,FALSE),"")</f>
        <v/>
      </c>
      <c r="AZ5" s="171" t="str">
        <f>IFERROR(VLOOKUP($B5,'NAV plus Dist'!$B:$FD,AZ$1,FALSE)/VLOOKUP($B4,NAV!$A:$FC,AZ$1,FALSE),"")</f>
        <v/>
      </c>
      <c r="BA5" s="171" t="str">
        <f>IFERROR(VLOOKUP($B5,'NAV plus Dist'!$B:$FD,BA$1,FALSE)/VLOOKUP($B4,NAV!$A:$FC,BA$1,FALSE),"")</f>
        <v/>
      </c>
      <c r="BB5" s="171" t="str">
        <f>IFERROR(VLOOKUP($B5,'NAV plus Dist'!$B:$FD,BB$1,FALSE)/VLOOKUP($B4,NAV!$A:$FC,BB$1,FALSE),"")</f>
        <v/>
      </c>
      <c r="BC5" s="171" t="str">
        <f>IFERROR(VLOOKUP($B5,'NAV plus Dist'!$B:$FD,BC$1,FALSE)/VLOOKUP($B4,NAV!$A:$FC,BC$1,FALSE),"")</f>
        <v/>
      </c>
      <c r="BD5" s="171" t="str">
        <f>IFERROR(VLOOKUP($B5,'NAV plus Dist'!$B:$FD,BD$1,FALSE)/VLOOKUP($B4,NAV!$A:$FC,BD$1,FALSE),"")</f>
        <v/>
      </c>
      <c r="BE5" s="171" t="str">
        <f>IFERROR(VLOOKUP($B5,'NAV plus Dist'!$B:$FD,BE$1,FALSE)/VLOOKUP($B4,NAV!$A:$FC,BE$1,FALSE),"")</f>
        <v/>
      </c>
      <c r="BF5" s="171" t="str">
        <f>IFERROR(VLOOKUP($B5,'NAV plus Dist'!$B:$FD,BF$1,FALSE)/VLOOKUP($B4,NAV!$A:$FC,BF$1,FALSE),"")</f>
        <v/>
      </c>
      <c r="BG5" s="171" t="str">
        <f>IFERROR(VLOOKUP($B5,'NAV plus Dist'!$B:$FD,BG$1,FALSE)/VLOOKUP($B4,NAV!$A:$FC,BG$1,FALSE),"")</f>
        <v/>
      </c>
      <c r="BH5" s="171" t="str">
        <f>IFERROR(VLOOKUP($B5,'NAV plus Dist'!$B:$FD,BH$1,FALSE)/VLOOKUP($B4,NAV!$A:$FC,BH$1,FALSE),"")</f>
        <v/>
      </c>
      <c r="BI5" s="171" t="str">
        <f>IFERROR(VLOOKUP($B5,'NAV plus Dist'!$B:$FD,BI$1,FALSE)/VLOOKUP($B4,NAV!$A:$FC,BI$1,FALSE),"")</f>
        <v/>
      </c>
      <c r="BJ5" s="171" t="str">
        <f>IFERROR(VLOOKUP($B5,'NAV plus Dist'!$B:$FD,BJ$1,FALSE)/VLOOKUP($B4,NAV!$A:$FC,BJ$1,FALSE),"")</f>
        <v/>
      </c>
      <c r="BK5" s="171" t="str">
        <f>IFERROR(VLOOKUP($B5,'NAV plus Dist'!$B:$FD,BK$1,FALSE)/VLOOKUP($B4,NAV!$A:$FC,BK$1,FALSE),"")</f>
        <v/>
      </c>
      <c r="BL5" s="171" t="str">
        <f>IFERROR(VLOOKUP($B5,'NAV plus Dist'!$B:$FD,BL$1,FALSE)/VLOOKUP($B4,NAV!$A:$FC,BL$1,FALSE),"")</f>
        <v/>
      </c>
      <c r="BM5" s="171" t="str">
        <f>IFERROR(VLOOKUP($B5,'NAV plus Dist'!$B:$FD,BM$1,FALSE)/VLOOKUP($B4,NAV!$A:$FC,BM$1,FALSE),"")</f>
        <v/>
      </c>
      <c r="BN5" s="171" t="str">
        <f>IFERROR(VLOOKUP($B5,'NAV plus Dist'!$B:$FD,BN$1,FALSE)/VLOOKUP($B4,NAV!$A:$FC,BN$1,FALSE),"")</f>
        <v/>
      </c>
      <c r="BO5" s="171" t="str">
        <f>IFERROR(VLOOKUP($B5,'NAV plus Dist'!$B:$FD,BO$1,FALSE)/VLOOKUP($B4,NAV!$A:$FC,BO$1,FALSE),"")</f>
        <v/>
      </c>
      <c r="BP5" s="171" t="str">
        <f>IFERROR(VLOOKUP($B5,'NAV plus Dist'!$B:$FD,BP$1,FALSE)/VLOOKUP($B4,NAV!$A:$FC,BP$1,FALSE),"")</f>
        <v/>
      </c>
      <c r="BQ5" s="171" t="str">
        <f>IFERROR(VLOOKUP($B5,'NAV plus Dist'!$B:$FD,BQ$1,FALSE)/VLOOKUP($B4,NAV!$A:$FC,BQ$1,FALSE),"")</f>
        <v/>
      </c>
      <c r="BR5" s="171" t="str">
        <f>IFERROR(VLOOKUP($B5,'NAV plus Dist'!$B:$FD,BR$1,FALSE)/VLOOKUP($B4,NAV!$A:$FC,BR$1,FALSE),"")</f>
        <v/>
      </c>
      <c r="BS5" s="171" t="str">
        <f>IFERROR(VLOOKUP($B5,'NAV plus Dist'!$B:$FD,BS$1,FALSE)/VLOOKUP($B4,NAV!$A:$FC,BS$1,FALSE),"")</f>
        <v/>
      </c>
      <c r="BT5" s="171" t="str">
        <f>IFERROR(VLOOKUP($B5,'NAV plus Dist'!$B:$FD,BT$1,FALSE)/VLOOKUP($B4,NAV!$A:$FC,BT$1,FALSE),"")</f>
        <v/>
      </c>
      <c r="BU5" s="171" t="str">
        <f>IFERROR(VLOOKUP($B5,'NAV plus Dist'!$B:$FD,BU$1,FALSE)/VLOOKUP($B4,NAV!$A:$FC,BU$1,FALSE),"")</f>
        <v/>
      </c>
      <c r="BV5" s="171" t="str">
        <f>IFERROR(VLOOKUP($B5,'NAV plus Dist'!$B:$FD,BV$1,FALSE)/VLOOKUP($B4,NAV!$A:$FC,BV$1,FALSE),"")</f>
        <v/>
      </c>
      <c r="BW5" s="171" t="str">
        <f>IFERROR(VLOOKUP($B5,'NAV plus Dist'!$B:$FD,BW$1,FALSE)/VLOOKUP($B4,NAV!$A:$FC,BW$1,FALSE),"")</f>
        <v/>
      </c>
      <c r="BX5" s="171" t="str">
        <f>IFERROR(VLOOKUP($B5,'NAV plus Dist'!$B:$FD,BX$1,FALSE)/VLOOKUP($B4,NAV!$A:$FC,BX$1,FALSE),"")</f>
        <v/>
      </c>
      <c r="BY5" s="171" t="str">
        <f>IFERROR(VLOOKUP($B5,'NAV plus Dist'!$B:$FD,BY$1,FALSE)/VLOOKUP($B4,NAV!$A:$FC,BY$1,FALSE),"")</f>
        <v/>
      </c>
      <c r="BZ5" s="171" t="str">
        <f>IFERROR(VLOOKUP($B5,'NAV plus Dist'!$B:$FD,BZ$1,FALSE)/VLOOKUP($B4,NAV!$A:$FC,BZ$1,FALSE),"")</f>
        <v/>
      </c>
      <c r="CA5" s="171" t="str">
        <f>IFERROR(VLOOKUP($B5,'NAV plus Dist'!$B:$FD,CA$1,FALSE)/VLOOKUP($B4,NAV!$A:$FC,CA$1,FALSE),"")</f>
        <v/>
      </c>
      <c r="CB5" s="171" t="str">
        <f>IFERROR(VLOOKUP($B5,'NAV plus Dist'!$B:$FD,CB$1,FALSE)/VLOOKUP($B4,NAV!$A:$FC,CB$1,FALSE),"")</f>
        <v/>
      </c>
      <c r="CC5" s="171" t="str">
        <f>IFERROR(VLOOKUP($B5,'NAV plus Dist'!$B:$FD,CC$1,FALSE)/VLOOKUP($B4,NAV!$A:$FC,CC$1,FALSE),"")</f>
        <v/>
      </c>
      <c r="CD5" s="171" t="str">
        <f>IFERROR(VLOOKUP($B5,'NAV plus Dist'!$B:$FD,CD$1,FALSE)/VLOOKUP($B4,NAV!$A:$FC,CD$1,FALSE),"")</f>
        <v/>
      </c>
      <c r="CE5" s="171" t="str">
        <f>IFERROR(VLOOKUP($B5,'NAV plus Dist'!$B:$FD,CE$1,FALSE)/VLOOKUP($B4,NAV!$A:$FC,CE$1,FALSE),"")</f>
        <v/>
      </c>
      <c r="CF5" s="171" t="str">
        <f>IFERROR(VLOOKUP($B5,'NAV plus Dist'!$B:$FD,CF$1,FALSE)/VLOOKUP($B4,NAV!$A:$FC,CF$1,FALSE),"")</f>
        <v/>
      </c>
      <c r="CG5" s="171" t="str">
        <f>IFERROR(VLOOKUP($B5,'NAV plus Dist'!$B:$FD,CG$1,FALSE)/VLOOKUP($B4,NAV!$A:$FC,CG$1,FALSE),"")</f>
        <v/>
      </c>
      <c r="CH5" s="171" t="str">
        <f>IFERROR(VLOOKUP($B5,'NAV plus Dist'!$B:$FD,CH$1,FALSE)/VLOOKUP($B4,NAV!$A:$FC,CH$1,FALSE),"")</f>
        <v/>
      </c>
      <c r="CI5" s="171" t="str">
        <f>IFERROR(VLOOKUP($B5,'NAV plus Dist'!$B:$FD,CI$1,FALSE)/VLOOKUP($B4,NAV!$A:$FC,CI$1,FALSE),"")</f>
        <v/>
      </c>
      <c r="CJ5" s="171" t="str">
        <f>IFERROR(VLOOKUP($B5,'NAV plus Dist'!$B:$FD,CJ$1,FALSE)/VLOOKUP($B4,NAV!$A:$FC,CJ$1,FALSE),"")</f>
        <v/>
      </c>
      <c r="CK5" s="171" t="str">
        <f>IFERROR(VLOOKUP($B5,'NAV plus Dist'!$B:$FD,CK$1,FALSE)/VLOOKUP($B4,NAV!$A:$FC,CK$1,FALSE),"")</f>
        <v/>
      </c>
      <c r="CL5" s="171" t="str">
        <f>IFERROR(VLOOKUP($B5,'NAV plus Dist'!$B:$FD,CL$1,FALSE)/VLOOKUP($B4,NAV!$A:$FC,CL$1,FALSE),"")</f>
        <v/>
      </c>
      <c r="CM5" s="171" t="str">
        <f>IFERROR(VLOOKUP($B5,'NAV plus Dist'!$B:$FD,CM$1,FALSE)/VLOOKUP($B4,NAV!$A:$FC,CM$1,FALSE),"")</f>
        <v/>
      </c>
      <c r="CN5" s="171" t="str">
        <f>IFERROR(VLOOKUP($B5,'NAV plus Dist'!$B:$FD,CN$1,FALSE)/VLOOKUP($B4,NAV!$A:$FC,CN$1,FALSE),"")</f>
        <v/>
      </c>
      <c r="CO5" s="171" t="str">
        <f>IFERROR(VLOOKUP($B5,'NAV plus Dist'!$B:$FD,CO$1,FALSE)/VLOOKUP($B4,NAV!$A:$FC,CO$1,FALSE),"")</f>
        <v/>
      </c>
      <c r="CP5" s="171" t="str">
        <f>IFERROR(VLOOKUP($B5,'NAV plus Dist'!$B:$FD,CP$1,FALSE)/VLOOKUP($B4,NAV!$A:$FC,CP$1,FALSE),"")</f>
        <v/>
      </c>
      <c r="CQ5" s="171" t="str">
        <f>IFERROR(VLOOKUP($B5,'NAV plus Dist'!$B:$FD,CQ$1,FALSE)/VLOOKUP($B4,NAV!$A:$FC,CQ$1,FALSE),"")</f>
        <v/>
      </c>
      <c r="CR5" s="171" t="str">
        <f>IFERROR(VLOOKUP($B5,'NAV plus Dist'!$B:$FD,CR$1,FALSE)/VLOOKUP($B4,NAV!$A:$FC,CR$1,FALSE),"")</f>
        <v/>
      </c>
      <c r="CS5" s="171" t="str">
        <f>IFERROR(VLOOKUP($B5,'NAV plus Dist'!$B:$FD,CS$1,FALSE)/VLOOKUP($B4,NAV!$A:$FC,CS$1,FALSE),"")</f>
        <v/>
      </c>
      <c r="CT5" s="171" t="str">
        <f>IFERROR(VLOOKUP($B5,'NAV plus Dist'!$B:$FD,CT$1,FALSE)/VLOOKUP($B4,NAV!$A:$FC,CT$1,FALSE),"")</f>
        <v/>
      </c>
      <c r="CU5" s="171" t="str">
        <f>IFERROR(VLOOKUP($B5,'NAV plus Dist'!$B:$FD,CU$1,FALSE)/VLOOKUP($B4,NAV!$A:$FC,CU$1,FALSE),"")</f>
        <v/>
      </c>
      <c r="CV5" s="171" t="str">
        <f>IFERROR(VLOOKUP($B5,'NAV plus Dist'!$B:$FD,CV$1,FALSE)/VLOOKUP($B4,NAV!$A:$FC,CV$1,FALSE),"")</f>
        <v/>
      </c>
      <c r="CW5" s="171" t="str">
        <f>IFERROR(VLOOKUP($B5,'NAV plus Dist'!$B:$FD,CW$1,FALSE)/VLOOKUP($B4,NAV!$A:$FC,CW$1,FALSE),"")</f>
        <v/>
      </c>
      <c r="CX5" s="171" t="str">
        <f>IFERROR(VLOOKUP($B5,'NAV plus Dist'!$B:$FD,CX$1,FALSE)/VLOOKUP($B4,NAV!$A:$FC,CX$1,FALSE),"")</f>
        <v/>
      </c>
      <c r="CY5" s="171" t="str">
        <f>IFERROR(VLOOKUP($B5,'NAV plus Dist'!$B:$FD,CY$1,FALSE)/VLOOKUP($B4,NAV!$A:$FC,CY$1,FALSE),"")</f>
        <v/>
      </c>
      <c r="CZ5" s="171" t="str">
        <f>IFERROR(VLOOKUP($B5,'NAV plus Dist'!$B:$FD,CZ$1,FALSE)/VLOOKUP($B4,NAV!$A:$FC,CZ$1,FALSE),"")</f>
        <v/>
      </c>
      <c r="DA5" s="171" t="str">
        <f>IFERROR(VLOOKUP($B5,'NAV plus Dist'!$B:$FD,DA$1,FALSE)/VLOOKUP($B4,NAV!$A:$FC,DA$1,FALSE),"")</f>
        <v/>
      </c>
      <c r="DB5" s="171" t="str">
        <f>IFERROR(VLOOKUP($B5,'NAV plus Dist'!$B:$FD,DB$1,FALSE)/VLOOKUP($B4,NAV!$A:$FC,DB$1,FALSE),"")</f>
        <v/>
      </c>
      <c r="DC5" s="171" t="str">
        <f>IFERROR(VLOOKUP($B5,'NAV plus Dist'!$B:$FD,DC$1,FALSE)/VLOOKUP($B4,NAV!$A:$FC,DC$1,FALSE),"")</f>
        <v/>
      </c>
      <c r="DD5" s="171" t="str">
        <f>IFERROR(VLOOKUP($B5,'NAV plus Dist'!$B:$FD,DD$1,FALSE)/VLOOKUP($B4,NAV!$A:$FC,DD$1,FALSE),"")</f>
        <v/>
      </c>
      <c r="DE5" s="171" t="str">
        <f>IFERROR(VLOOKUP($B5,'NAV plus Dist'!$B:$FD,DE$1,FALSE)/VLOOKUP($B4,NAV!$A:$FC,DE$1,FALSE),"")</f>
        <v/>
      </c>
      <c r="DF5" s="171" t="str">
        <f>IFERROR(VLOOKUP($B5,'NAV plus Dist'!$B:$FD,DF$1,FALSE)/VLOOKUP($B4,NAV!$A:$FC,DF$1,FALSE),"")</f>
        <v/>
      </c>
      <c r="DG5" s="171" t="str">
        <f>IFERROR(VLOOKUP($B5,'NAV plus Dist'!$B:$FD,DG$1,FALSE)/VLOOKUP($B4,NAV!$A:$FC,DG$1,FALSE),"")</f>
        <v/>
      </c>
      <c r="DH5" s="171" t="str">
        <f>IFERROR(VLOOKUP($B5,'NAV plus Dist'!$B:$FD,DH$1,FALSE)/VLOOKUP($B4,NAV!$A:$FC,DH$1,FALSE),"")</f>
        <v/>
      </c>
    </row>
    <row r="6" spans="1:112">
      <c r="A6" s="94">
        <f t="shared" si="40"/>
        <v>195</v>
      </c>
      <c r="B6" s="168">
        <f t="shared" ref="B6:B69" si="41">EOMONTH(B5,1)</f>
        <v>40147</v>
      </c>
      <c r="C6" s="171" t="str">
        <f>IFERROR(VLOOKUP($B6,'NAV plus Dist'!$B:$FD,C$1,FALSE)/VLOOKUP($B5,NAV!$A:$FC,C$1,FALSE),"")</f>
        <v/>
      </c>
      <c r="D6" s="171" t="str">
        <f>IFERROR(VLOOKUP($B6,'NAV plus Dist'!$B:$FD,D$1,FALSE)/VLOOKUP($B5,NAV!$A:$FC,D$1,FALSE),"")</f>
        <v/>
      </c>
      <c r="E6" s="171" t="str">
        <f>IFERROR(VLOOKUP($B6,'NAV plus Dist'!$B:$FD,E$1,FALSE)/VLOOKUP($B5,NAV!$A:$FC,E$1,FALSE),"")</f>
        <v/>
      </c>
      <c r="F6" s="171" t="str">
        <f>IFERROR(VLOOKUP($B6,'NAV plus Dist'!$B:$FD,F$1,FALSE)/VLOOKUP($B5,NAV!$A:$FC,F$1,FALSE),"")</f>
        <v/>
      </c>
      <c r="G6" s="171" t="str">
        <f>IFERROR(VLOOKUP($B6,'NAV plus Dist'!$B:$FD,G$1,FALSE)/VLOOKUP($B5,NAV!$A:$FC,G$1,FALSE),"")</f>
        <v/>
      </c>
      <c r="H6" s="171" t="str">
        <f>IFERROR(VLOOKUP($B6,'NAV plus Dist'!$B:$FD,H$1,FALSE)/VLOOKUP($B5,NAV!$A:$FC,H$1,FALSE),"")</f>
        <v/>
      </c>
      <c r="I6" s="171" t="str">
        <f>IFERROR(VLOOKUP($B6,'NAV plus Dist'!$B:$FD,I$1,FALSE)/VLOOKUP($B5,NAV!$A:$FC,I$1,FALSE),"")</f>
        <v/>
      </c>
      <c r="J6" s="171" t="str">
        <f>IFERROR(VLOOKUP($B6,'NAV plus Dist'!$B:$FD,J$1,FALSE)/VLOOKUP($B5,NAV!$A:$FC,J$1,FALSE),"")</f>
        <v/>
      </c>
      <c r="K6" s="171" t="str">
        <f>IFERROR(VLOOKUP($B6,'NAV plus Dist'!$B:$FD,K$1,FALSE)/VLOOKUP($B5,NAV!$A:$FC,K$1,FALSE),"")</f>
        <v/>
      </c>
      <c r="L6" s="171" t="str">
        <f>IFERROR(VLOOKUP($B6,'NAV plus Dist'!$B:$FD,L$1,FALSE)/VLOOKUP($B5,NAV!$A:$FC,L$1,FALSE),"")</f>
        <v/>
      </c>
      <c r="M6" s="171" t="str">
        <f>IFERROR(VLOOKUP($B6,'NAV plus Dist'!$B:$FD,M$1,FALSE)/VLOOKUP($B5,NAV!$A:$FC,M$1,FALSE),"")</f>
        <v/>
      </c>
      <c r="N6" s="171" t="str">
        <f>IFERROR(VLOOKUP($B6,'NAV plus Dist'!$B:$FD,N$1,FALSE)/VLOOKUP($B5,NAV!$A:$FC,N$1,FALSE),"")</f>
        <v/>
      </c>
      <c r="O6" s="171" t="str">
        <f>IFERROR(VLOOKUP($B6,'NAV plus Dist'!$B:$FD,O$1,FALSE)/VLOOKUP($B5,NAV!$A:$FC,O$1,FALSE),"")</f>
        <v/>
      </c>
      <c r="P6" s="171" t="str">
        <f>IFERROR(VLOOKUP($B6,'NAV plus Dist'!$B:$FD,P$1,FALSE)/VLOOKUP($B5,NAV!$A:$FC,P$1,FALSE),"")</f>
        <v/>
      </c>
      <c r="Q6" s="171">
        <f>IFERROR(VLOOKUP($B6,'NAV plus Dist'!$B:$FD,Q$1,FALSE)/VLOOKUP($B5,NAV!$A:$FC,Q$1,FALSE),"")</f>
        <v>1.0404312668463611</v>
      </c>
      <c r="R6" s="171" t="str">
        <f>IFERROR(VLOOKUP($B6,'NAV plus Dist'!$B:$FD,R$1,FALSE)/VLOOKUP($B5,NAV!$A:$FC,R$1,FALSE),"")</f>
        <v/>
      </c>
      <c r="S6" s="171" t="str">
        <f>IFERROR(VLOOKUP($B6,'NAV plus Dist'!$B:$FD,S$1,FALSE)/VLOOKUP($B5,NAV!$A:$FC,S$1,FALSE),"")</f>
        <v/>
      </c>
      <c r="T6" s="171" t="str">
        <f>IFERROR(VLOOKUP($B6,'NAV plus Dist'!$B:$FD,T$1,FALSE)/VLOOKUP($B5,NAV!$A:$FC,T$1,FALSE),"")</f>
        <v/>
      </c>
      <c r="U6" s="171" t="str">
        <f>IFERROR(VLOOKUP($B6,'NAV plus Dist'!$B:$FD,U$1,FALSE)/VLOOKUP($B5,NAV!$A:$FC,U$1,FALSE),"")</f>
        <v/>
      </c>
      <c r="V6" s="171" t="str">
        <f>IFERROR(VLOOKUP($B6,'NAV plus Dist'!$B:$FD,V$1,FALSE)/VLOOKUP($B5,NAV!$A:$FC,V$1,FALSE),"")</f>
        <v/>
      </c>
      <c r="W6" s="171" t="str">
        <f>IFERROR(VLOOKUP($B6,'NAV plus Dist'!$B:$FD,W$1,FALSE)/VLOOKUP($B5,NAV!$A:$FC,W$1,FALSE),"")</f>
        <v/>
      </c>
      <c r="X6" s="171" t="str">
        <f>IFERROR(VLOOKUP($B6,'NAV plus Dist'!$B:$FD,X$1,FALSE)/VLOOKUP($B5,NAV!$A:$FC,X$1,FALSE),"")</f>
        <v/>
      </c>
      <c r="Y6" s="171" t="str">
        <f>IFERROR(VLOOKUP($B6,'NAV plus Dist'!$B:$FD,Y$1,FALSE)/VLOOKUP($B5,NAV!$A:$FC,Y$1,FALSE),"")</f>
        <v/>
      </c>
      <c r="Z6" s="171" t="str">
        <f>IFERROR(VLOOKUP($B6,'NAV plus Dist'!$B:$FD,Z$1,FALSE)/VLOOKUP($B5,NAV!$A:$FC,Z$1,FALSE),"")</f>
        <v/>
      </c>
      <c r="AA6" s="171" t="str">
        <f>IFERROR(VLOOKUP($B6,'NAV plus Dist'!$B:$FD,AA$1,FALSE)/VLOOKUP($B5,NAV!$A:$FC,AA$1,FALSE),"")</f>
        <v/>
      </c>
      <c r="AB6" s="171" t="str">
        <f>IFERROR(VLOOKUP($B6,'NAV plus Dist'!$B:$FD,AB$1,FALSE)/VLOOKUP($B5,NAV!$A:$FC,AB$1,FALSE),"")</f>
        <v/>
      </c>
      <c r="AC6" s="171" t="str">
        <f>IFERROR(VLOOKUP($B6,'NAV plus Dist'!$B:$FD,AC$1,FALSE)/VLOOKUP($B5,NAV!$A:$FC,AC$1,FALSE),"")</f>
        <v/>
      </c>
      <c r="AD6" s="171" t="str">
        <f>IFERROR(VLOOKUP($B6,'NAV plus Dist'!$B:$FD,AD$1,FALSE)/VLOOKUP($B5,NAV!$A:$FC,AD$1,FALSE),"")</f>
        <v/>
      </c>
      <c r="AE6" s="171" t="str">
        <f>IFERROR(VLOOKUP($B6,'NAV plus Dist'!$B:$FD,AE$1,FALSE)/VLOOKUP($B5,NAV!$A:$FC,AE$1,FALSE),"")</f>
        <v/>
      </c>
      <c r="AF6" s="171" t="str">
        <f>IFERROR(VLOOKUP($B6,'NAV plus Dist'!$B:$FD,AF$1,FALSE)/VLOOKUP($B5,NAV!$A:$FC,AF$1,FALSE),"")</f>
        <v/>
      </c>
      <c r="AG6" s="171" t="str">
        <f>IFERROR(VLOOKUP($B6,'NAV plus Dist'!$B:$FD,AG$1,FALSE)/VLOOKUP($B5,NAV!$A:$FC,AG$1,FALSE),"")</f>
        <v/>
      </c>
      <c r="AH6" s="171" t="str">
        <f>IFERROR(VLOOKUP($B6,'NAV plus Dist'!$B:$FD,AH$1,FALSE)/VLOOKUP($B5,NAV!$A:$FC,AH$1,FALSE),"")</f>
        <v/>
      </c>
      <c r="AI6" s="171" t="str">
        <f>IFERROR(VLOOKUP($B6,'NAV plus Dist'!$B:$FD,AI$1,FALSE)/VLOOKUP($B5,NAV!$A:$FC,AI$1,FALSE),"")</f>
        <v/>
      </c>
      <c r="AJ6" s="171" t="str">
        <f>IFERROR(VLOOKUP($B6,'NAV plus Dist'!$B:$FD,AJ$1,FALSE)/VLOOKUP($B5,NAV!$A:$FC,AJ$1,FALSE),"")</f>
        <v/>
      </c>
      <c r="AK6" s="171" t="str">
        <f>IFERROR(VLOOKUP($B6,'NAV plus Dist'!$B:$FD,AK$1,FALSE)/VLOOKUP($B5,NAV!$A:$FC,AK$1,FALSE),"")</f>
        <v/>
      </c>
      <c r="AL6" s="171" t="str">
        <f>IFERROR(VLOOKUP($B6,'NAV plus Dist'!$B:$FD,AL$1,FALSE)/VLOOKUP($B5,NAV!$A:$FC,AL$1,FALSE),"")</f>
        <v/>
      </c>
      <c r="AM6" s="171" t="str">
        <f>IFERROR(VLOOKUP($B6,'NAV plus Dist'!$B:$FD,AM$1,FALSE)/VLOOKUP($B5,NAV!$A:$FC,AM$1,FALSE),"")</f>
        <v/>
      </c>
      <c r="AN6" s="171" t="str">
        <f>IFERROR(VLOOKUP($B6,'NAV plus Dist'!$B:$FD,AN$1,FALSE)/VLOOKUP($B5,NAV!$A:$FC,AN$1,FALSE),"")</f>
        <v/>
      </c>
      <c r="AO6" s="171" t="str">
        <f>IFERROR(VLOOKUP($B6,'NAV plus Dist'!$B:$FD,AO$1,FALSE)/VLOOKUP($B5,NAV!$A:$FC,AO$1,FALSE),"")</f>
        <v/>
      </c>
      <c r="AP6" s="171" t="str">
        <f>IFERROR(VLOOKUP($B6,'NAV plus Dist'!$B:$FD,AP$1,FALSE)/VLOOKUP($B5,NAV!$A:$FC,AP$1,FALSE),"")</f>
        <v/>
      </c>
      <c r="AQ6" s="171" t="str">
        <f>IFERROR(VLOOKUP($B6,'NAV plus Dist'!$B:$FD,AQ$1,FALSE)/VLOOKUP($B5,NAV!$A:$FC,AQ$1,FALSE),"")</f>
        <v/>
      </c>
      <c r="AR6" s="171" t="str">
        <f>IFERROR(VLOOKUP($B6,'NAV plus Dist'!$B:$FD,AR$1,FALSE)/VLOOKUP($B5,NAV!$A:$FC,AR$1,FALSE),"")</f>
        <v/>
      </c>
      <c r="AS6" s="171" t="str">
        <f>IFERROR(VLOOKUP($B6,'NAV plus Dist'!$B:$FD,AS$1,FALSE)/VLOOKUP($B5,NAV!$A:$FC,AS$1,FALSE),"")</f>
        <v/>
      </c>
      <c r="AT6" s="171" t="str">
        <f>IFERROR(VLOOKUP($B6,'NAV plus Dist'!$B:$FD,AT$1,FALSE)/VLOOKUP($B5,NAV!$A:$FC,AT$1,FALSE),"")</f>
        <v/>
      </c>
      <c r="AU6" s="171" t="str">
        <f>IFERROR(VLOOKUP($B6,'NAV plus Dist'!$B:$FD,AU$1,FALSE)/VLOOKUP($B5,NAV!$A:$FC,AU$1,FALSE),"")</f>
        <v/>
      </c>
      <c r="AV6" s="171" t="str">
        <f>IFERROR(VLOOKUP($B6,'NAV plus Dist'!$B:$FD,AV$1,FALSE)/VLOOKUP($B5,NAV!$A:$FC,AV$1,FALSE),"")</f>
        <v/>
      </c>
      <c r="AW6" s="171" t="str">
        <f>IFERROR(VLOOKUP($B6,'NAV plus Dist'!$B:$FD,AW$1,FALSE)/VLOOKUP($B5,NAV!$A:$FC,AW$1,FALSE),"")</f>
        <v/>
      </c>
      <c r="AX6" s="171" t="str">
        <f>IFERROR(VLOOKUP($B6,'NAV plus Dist'!$B:$FD,AX$1,FALSE)/VLOOKUP($B5,NAV!$A:$FC,AX$1,FALSE),"")</f>
        <v/>
      </c>
      <c r="AY6" s="171" t="str">
        <f>IFERROR(VLOOKUP($B6,'NAV plus Dist'!$B:$FD,AY$1,FALSE)/VLOOKUP($B5,NAV!$A:$FC,AY$1,FALSE),"")</f>
        <v/>
      </c>
      <c r="AZ6" s="171" t="str">
        <f>IFERROR(VLOOKUP($B6,'NAV plus Dist'!$B:$FD,AZ$1,FALSE)/VLOOKUP($B5,NAV!$A:$FC,AZ$1,FALSE),"")</f>
        <v/>
      </c>
      <c r="BA6" s="171" t="str">
        <f>IFERROR(VLOOKUP($B6,'NAV plus Dist'!$B:$FD,BA$1,FALSE)/VLOOKUP($B5,NAV!$A:$FC,BA$1,FALSE),"")</f>
        <v/>
      </c>
      <c r="BB6" s="171" t="str">
        <f>IFERROR(VLOOKUP($B6,'NAV plus Dist'!$B:$FD,BB$1,FALSE)/VLOOKUP($B5,NAV!$A:$FC,BB$1,FALSE),"")</f>
        <v/>
      </c>
      <c r="BC6" s="171" t="str">
        <f>IFERROR(VLOOKUP($B6,'NAV plus Dist'!$B:$FD,BC$1,FALSE)/VLOOKUP($B5,NAV!$A:$FC,BC$1,FALSE),"")</f>
        <v/>
      </c>
      <c r="BD6" s="171" t="str">
        <f>IFERROR(VLOOKUP($B6,'NAV plus Dist'!$B:$FD,BD$1,FALSE)/VLOOKUP($B5,NAV!$A:$FC,BD$1,FALSE),"")</f>
        <v/>
      </c>
      <c r="BE6" s="171" t="str">
        <f>IFERROR(VLOOKUP($B6,'NAV plus Dist'!$B:$FD,BE$1,FALSE)/VLOOKUP($B5,NAV!$A:$FC,BE$1,FALSE),"")</f>
        <v/>
      </c>
      <c r="BF6" s="171" t="str">
        <f>IFERROR(VLOOKUP($B6,'NAV plus Dist'!$B:$FD,BF$1,FALSE)/VLOOKUP($B5,NAV!$A:$FC,BF$1,FALSE),"")</f>
        <v/>
      </c>
      <c r="BG6" s="171" t="str">
        <f>IFERROR(VLOOKUP($B6,'NAV plus Dist'!$B:$FD,BG$1,FALSE)/VLOOKUP($B5,NAV!$A:$FC,BG$1,FALSE),"")</f>
        <v/>
      </c>
      <c r="BH6" s="171" t="str">
        <f>IFERROR(VLOOKUP($B6,'NAV plus Dist'!$B:$FD,BH$1,FALSE)/VLOOKUP($B5,NAV!$A:$FC,BH$1,FALSE),"")</f>
        <v/>
      </c>
      <c r="BI6" s="171" t="str">
        <f>IFERROR(VLOOKUP($B6,'NAV plus Dist'!$B:$FD,BI$1,FALSE)/VLOOKUP($B5,NAV!$A:$FC,BI$1,FALSE),"")</f>
        <v/>
      </c>
      <c r="BJ6" s="171" t="str">
        <f>IFERROR(VLOOKUP($B6,'NAV plus Dist'!$B:$FD,BJ$1,FALSE)/VLOOKUP($B5,NAV!$A:$FC,BJ$1,FALSE),"")</f>
        <v/>
      </c>
      <c r="BK6" s="171" t="str">
        <f>IFERROR(VLOOKUP($B6,'NAV plus Dist'!$B:$FD,BK$1,FALSE)/VLOOKUP($B5,NAV!$A:$FC,BK$1,FALSE),"")</f>
        <v/>
      </c>
      <c r="BL6" s="171" t="str">
        <f>IFERROR(VLOOKUP($B6,'NAV plus Dist'!$B:$FD,BL$1,FALSE)/VLOOKUP($B5,NAV!$A:$FC,BL$1,FALSE),"")</f>
        <v/>
      </c>
      <c r="BM6" s="171" t="str">
        <f>IFERROR(VLOOKUP($B6,'NAV plus Dist'!$B:$FD,BM$1,FALSE)/VLOOKUP($B5,NAV!$A:$FC,BM$1,FALSE),"")</f>
        <v/>
      </c>
      <c r="BN6" s="171" t="str">
        <f>IFERROR(VLOOKUP($B6,'NAV plus Dist'!$B:$FD,BN$1,FALSE)/VLOOKUP($B5,NAV!$A:$FC,BN$1,FALSE),"")</f>
        <v/>
      </c>
      <c r="BO6" s="171" t="str">
        <f>IFERROR(VLOOKUP($B6,'NAV plus Dist'!$B:$FD,BO$1,FALSE)/VLOOKUP($B5,NAV!$A:$FC,BO$1,FALSE),"")</f>
        <v/>
      </c>
      <c r="BP6" s="171" t="str">
        <f>IFERROR(VLOOKUP($B6,'NAV plus Dist'!$B:$FD,BP$1,FALSE)/VLOOKUP($B5,NAV!$A:$FC,BP$1,FALSE),"")</f>
        <v/>
      </c>
      <c r="BQ6" s="171" t="str">
        <f>IFERROR(VLOOKUP($B6,'NAV plus Dist'!$B:$FD,BQ$1,FALSE)/VLOOKUP($B5,NAV!$A:$FC,BQ$1,FALSE),"")</f>
        <v/>
      </c>
      <c r="BR6" s="171" t="str">
        <f>IFERROR(VLOOKUP($B6,'NAV plus Dist'!$B:$FD,BR$1,FALSE)/VLOOKUP($B5,NAV!$A:$FC,BR$1,FALSE),"")</f>
        <v/>
      </c>
      <c r="BS6" s="171" t="str">
        <f>IFERROR(VLOOKUP($B6,'NAV plus Dist'!$B:$FD,BS$1,FALSE)/VLOOKUP($B5,NAV!$A:$FC,BS$1,FALSE),"")</f>
        <v/>
      </c>
      <c r="BT6" s="171" t="str">
        <f>IFERROR(VLOOKUP($B6,'NAV plus Dist'!$B:$FD,BT$1,FALSE)/VLOOKUP($B5,NAV!$A:$FC,BT$1,FALSE),"")</f>
        <v/>
      </c>
      <c r="BU6" s="171" t="str">
        <f>IFERROR(VLOOKUP($B6,'NAV plus Dist'!$B:$FD,BU$1,FALSE)/VLOOKUP($B5,NAV!$A:$FC,BU$1,FALSE),"")</f>
        <v/>
      </c>
      <c r="BV6" s="171" t="str">
        <f>IFERROR(VLOOKUP($B6,'NAV plus Dist'!$B:$FD,BV$1,FALSE)/VLOOKUP($B5,NAV!$A:$FC,BV$1,FALSE),"")</f>
        <v/>
      </c>
      <c r="BW6" s="171" t="str">
        <f>IFERROR(VLOOKUP($B6,'NAV plus Dist'!$B:$FD,BW$1,FALSE)/VLOOKUP($B5,NAV!$A:$FC,BW$1,FALSE),"")</f>
        <v/>
      </c>
      <c r="BX6" s="171" t="str">
        <f>IFERROR(VLOOKUP($B6,'NAV plus Dist'!$B:$FD,BX$1,FALSE)/VLOOKUP($B5,NAV!$A:$FC,BX$1,FALSE),"")</f>
        <v/>
      </c>
      <c r="BY6" s="171" t="str">
        <f>IFERROR(VLOOKUP($B6,'NAV plus Dist'!$B:$FD,BY$1,FALSE)/VLOOKUP($B5,NAV!$A:$FC,BY$1,FALSE),"")</f>
        <v/>
      </c>
      <c r="BZ6" s="171" t="str">
        <f>IFERROR(VLOOKUP($B6,'NAV plus Dist'!$B:$FD,BZ$1,FALSE)/VLOOKUP($B5,NAV!$A:$FC,BZ$1,FALSE),"")</f>
        <v/>
      </c>
      <c r="CA6" s="171" t="str">
        <f>IFERROR(VLOOKUP($B6,'NAV plus Dist'!$B:$FD,CA$1,FALSE)/VLOOKUP($B5,NAV!$A:$FC,CA$1,FALSE),"")</f>
        <v/>
      </c>
      <c r="CB6" s="171" t="str">
        <f>IFERROR(VLOOKUP($B6,'NAV plus Dist'!$B:$FD,CB$1,FALSE)/VLOOKUP($B5,NAV!$A:$FC,CB$1,FALSE),"")</f>
        <v/>
      </c>
      <c r="CC6" s="171" t="str">
        <f>IFERROR(VLOOKUP($B6,'NAV plus Dist'!$B:$FD,CC$1,FALSE)/VLOOKUP($B5,NAV!$A:$FC,CC$1,FALSE),"")</f>
        <v/>
      </c>
      <c r="CD6" s="171" t="str">
        <f>IFERROR(VLOOKUP($B6,'NAV plus Dist'!$B:$FD,CD$1,FALSE)/VLOOKUP($B5,NAV!$A:$FC,CD$1,FALSE),"")</f>
        <v/>
      </c>
      <c r="CE6" s="171" t="str">
        <f>IFERROR(VLOOKUP($B6,'NAV plus Dist'!$B:$FD,CE$1,FALSE)/VLOOKUP($B5,NAV!$A:$FC,CE$1,FALSE),"")</f>
        <v/>
      </c>
      <c r="CF6" s="171" t="str">
        <f>IFERROR(VLOOKUP($B6,'NAV plus Dist'!$B:$FD,CF$1,FALSE)/VLOOKUP($B5,NAV!$A:$FC,CF$1,FALSE),"")</f>
        <v/>
      </c>
      <c r="CG6" s="171" t="str">
        <f>IFERROR(VLOOKUP($B6,'NAV plus Dist'!$B:$FD,CG$1,FALSE)/VLOOKUP($B5,NAV!$A:$FC,CG$1,FALSE),"")</f>
        <v/>
      </c>
      <c r="CH6" s="171" t="str">
        <f>IFERROR(VLOOKUP($B6,'NAV plus Dist'!$B:$FD,CH$1,FALSE)/VLOOKUP($B5,NAV!$A:$FC,CH$1,FALSE),"")</f>
        <v/>
      </c>
      <c r="CI6" s="171" t="str">
        <f>IFERROR(VLOOKUP($B6,'NAV plus Dist'!$B:$FD,CI$1,FALSE)/VLOOKUP($B5,NAV!$A:$FC,CI$1,FALSE),"")</f>
        <v/>
      </c>
      <c r="CJ6" s="171" t="str">
        <f>IFERROR(VLOOKUP($B6,'NAV plus Dist'!$B:$FD,CJ$1,FALSE)/VLOOKUP($B5,NAV!$A:$FC,CJ$1,FALSE),"")</f>
        <v/>
      </c>
      <c r="CK6" s="171" t="str">
        <f>IFERROR(VLOOKUP($B6,'NAV plus Dist'!$B:$FD,CK$1,FALSE)/VLOOKUP($B5,NAV!$A:$FC,CK$1,FALSE),"")</f>
        <v/>
      </c>
      <c r="CL6" s="171" t="str">
        <f>IFERROR(VLOOKUP($B6,'NAV plus Dist'!$B:$FD,CL$1,FALSE)/VLOOKUP($B5,NAV!$A:$FC,CL$1,FALSE),"")</f>
        <v/>
      </c>
      <c r="CM6" s="171" t="str">
        <f>IFERROR(VLOOKUP($B6,'NAV plus Dist'!$B:$FD,CM$1,FALSE)/VLOOKUP($B5,NAV!$A:$FC,CM$1,FALSE),"")</f>
        <v/>
      </c>
      <c r="CN6" s="171" t="str">
        <f>IFERROR(VLOOKUP($B6,'NAV plus Dist'!$B:$FD,CN$1,FALSE)/VLOOKUP($B5,NAV!$A:$FC,CN$1,FALSE),"")</f>
        <v/>
      </c>
      <c r="CO6" s="171" t="str">
        <f>IFERROR(VLOOKUP($B6,'NAV plus Dist'!$B:$FD,CO$1,FALSE)/VLOOKUP($B5,NAV!$A:$FC,CO$1,FALSE),"")</f>
        <v/>
      </c>
      <c r="CP6" s="171" t="str">
        <f>IFERROR(VLOOKUP($B6,'NAV plus Dist'!$B:$FD,CP$1,FALSE)/VLOOKUP($B5,NAV!$A:$FC,CP$1,FALSE),"")</f>
        <v/>
      </c>
      <c r="CQ6" s="171" t="str">
        <f>IFERROR(VLOOKUP($B6,'NAV plus Dist'!$B:$FD,CQ$1,FALSE)/VLOOKUP($B5,NAV!$A:$FC,CQ$1,FALSE),"")</f>
        <v/>
      </c>
      <c r="CR6" s="171" t="str">
        <f>IFERROR(VLOOKUP($B6,'NAV plus Dist'!$B:$FD,CR$1,FALSE)/VLOOKUP($B5,NAV!$A:$FC,CR$1,FALSE),"")</f>
        <v/>
      </c>
      <c r="CS6" s="171" t="str">
        <f>IFERROR(VLOOKUP($B6,'NAV plus Dist'!$B:$FD,CS$1,FALSE)/VLOOKUP($B5,NAV!$A:$FC,CS$1,FALSE),"")</f>
        <v/>
      </c>
      <c r="CT6" s="171" t="str">
        <f>IFERROR(VLOOKUP($B6,'NAV plus Dist'!$B:$FD,CT$1,FALSE)/VLOOKUP($B5,NAV!$A:$FC,CT$1,FALSE),"")</f>
        <v/>
      </c>
      <c r="CU6" s="171" t="str">
        <f>IFERROR(VLOOKUP($B6,'NAV plus Dist'!$B:$FD,CU$1,FALSE)/VLOOKUP($B5,NAV!$A:$FC,CU$1,FALSE),"")</f>
        <v/>
      </c>
      <c r="CV6" s="171" t="str">
        <f>IFERROR(VLOOKUP($B6,'NAV plus Dist'!$B:$FD,CV$1,FALSE)/VLOOKUP($B5,NAV!$A:$FC,CV$1,FALSE),"")</f>
        <v/>
      </c>
      <c r="CW6" s="171" t="str">
        <f>IFERROR(VLOOKUP($B6,'NAV plus Dist'!$B:$FD,CW$1,FALSE)/VLOOKUP($B5,NAV!$A:$FC,CW$1,FALSE),"")</f>
        <v/>
      </c>
      <c r="CX6" s="171" t="str">
        <f>IFERROR(VLOOKUP($B6,'NAV plus Dist'!$B:$FD,CX$1,FALSE)/VLOOKUP($B5,NAV!$A:$FC,CX$1,FALSE),"")</f>
        <v/>
      </c>
      <c r="CY6" s="171" t="str">
        <f>IFERROR(VLOOKUP($B6,'NAV plus Dist'!$B:$FD,CY$1,FALSE)/VLOOKUP($B5,NAV!$A:$FC,CY$1,FALSE),"")</f>
        <v/>
      </c>
      <c r="CZ6" s="171" t="str">
        <f>IFERROR(VLOOKUP($B6,'NAV plus Dist'!$B:$FD,CZ$1,FALSE)/VLOOKUP($B5,NAV!$A:$FC,CZ$1,FALSE),"")</f>
        <v/>
      </c>
      <c r="DA6" s="171" t="str">
        <f>IFERROR(VLOOKUP($B6,'NAV plus Dist'!$B:$FD,DA$1,FALSE)/VLOOKUP($B5,NAV!$A:$FC,DA$1,FALSE),"")</f>
        <v/>
      </c>
      <c r="DB6" s="171" t="str">
        <f>IFERROR(VLOOKUP($B6,'NAV plus Dist'!$B:$FD,DB$1,FALSE)/VLOOKUP($B5,NAV!$A:$FC,DB$1,FALSE),"")</f>
        <v/>
      </c>
      <c r="DC6" s="171" t="str">
        <f>IFERROR(VLOOKUP($B6,'NAV plus Dist'!$B:$FD,DC$1,FALSE)/VLOOKUP($B5,NAV!$A:$FC,DC$1,FALSE),"")</f>
        <v/>
      </c>
      <c r="DD6" s="171" t="str">
        <f>IFERROR(VLOOKUP($B6,'NAV plus Dist'!$B:$FD,DD$1,FALSE)/VLOOKUP($B5,NAV!$A:$FC,DD$1,FALSE),"")</f>
        <v/>
      </c>
      <c r="DE6" s="171" t="str">
        <f>IFERROR(VLOOKUP($B6,'NAV plus Dist'!$B:$FD,DE$1,FALSE)/VLOOKUP($B5,NAV!$A:$FC,DE$1,FALSE),"")</f>
        <v/>
      </c>
      <c r="DF6" s="171" t="str">
        <f>IFERROR(VLOOKUP($B6,'NAV plus Dist'!$B:$FD,DF$1,FALSE)/VLOOKUP($B5,NAV!$A:$FC,DF$1,FALSE),"")</f>
        <v/>
      </c>
      <c r="DG6" s="171" t="str">
        <f>IFERROR(VLOOKUP($B6,'NAV plus Dist'!$B:$FD,DG$1,FALSE)/VLOOKUP($B5,NAV!$A:$FC,DG$1,FALSE),"")</f>
        <v/>
      </c>
      <c r="DH6" s="171" t="str">
        <f>IFERROR(VLOOKUP($B6,'NAV plus Dist'!$B:$FD,DH$1,FALSE)/VLOOKUP($B5,NAV!$A:$FC,DH$1,FALSE),"")</f>
        <v/>
      </c>
    </row>
    <row r="7" spans="1:112">
      <c r="A7" s="94">
        <f t="shared" si="40"/>
        <v>194</v>
      </c>
      <c r="B7" s="168">
        <f t="shared" si="41"/>
        <v>40178</v>
      </c>
      <c r="C7" s="171" t="str">
        <f>IFERROR(VLOOKUP($B7,'NAV plus Dist'!$B:$FD,C$1,FALSE)/VLOOKUP($B6,NAV!$A:$FC,C$1,FALSE),"")</f>
        <v/>
      </c>
      <c r="D7" s="171" t="str">
        <f>IFERROR(VLOOKUP($B7,'NAV plus Dist'!$B:$FD,D$1,FALSE)/VLOOKUP($B6,NAV!$A:$FC,D$1,FALSE),"")</f>
        <v/>
      </c>
      <c r="E7" s="171" t="str">
        <f>IFERROR(VLOOKUP($B7,'NAV plus Dist'!$B:$FD,E$1,FALSE)/VLOOKUP($B6,NAV!$A:$FC,E$1,FALSE),"")</f>
        <v/>
      </c>
      <c r="F7" s="171" t="str">
        <f>IFERROR(VLOOKUP($B7,'NAV plus Dist'!$B:$FD,F$1,FALSE)/VLOOKUP($B6,NAV!$A:$FC,F$1,FALSE),"")</f>
        <v/>
      </c>
      <c r="G7" s="171" t="str">
        <f>IFERROR(VLOOKUP($B7,'NAV plus Dist'!$B:$FD,G$1,FALSE)/VLOOKUP($B6,NAV!$A:$FC,G$1,FALSE),"")</f>
        <v/>
      </c>
      <c r="H7" s="171" t="str">
        <f>IFERROR(VLOOKUP($B7,'NAV plus Dist'!$B:$FD,H$1,FALSE)/VLOOKUP($B6,NAV!$A:$FC,H$1,FALSE),"")</f>
        <v/>
      </c>
      <c r="I7" s="171" t="str">
        <f>IFERROR(VLOOKUP($B7,'NAV plus Dist'!$B:$FD,I$1,FALSE)/VLOOKUP($B6,NAV!$A:$FC,I$1,FALSE),"")</f>
        <v/>
      </c>
      <c r="J7" s="171" t="str">
        <f>IFERROR(VLOOKUP($B7,'NAV plus Dist'!$B:$FD,J$1,FALSE)/VLOOKUP($B6,NAV!$A:$FC,J$1,FALSE),"")</f>
        <v/>
      </c>
      <c r="K7" s="171" t="str">
        <f>IFERROR(VLOOKUP($B7,'NAV plus Dist'!$B:$FD,K$1,FALSE)/VLOOKUP($B6,NAV!$A:$FC,K$1,FALSE),"")</f>
        <v/>
      </c>
      <c r="L7" s="171" t="str">
        <f>IFERROR(VLOOKUP($B7,'NAV plus Dist'!$B:$FD,L$1,FALSE)/VLOOKUP($B6,NAV!$A:$FC,L$1,FALSE),"")</f>
        <v/>
      </c>
      <c r="M7" s="171" t="str">
        <f>IFERROR(VLOOKUP($B7,'NAV plus Dist'!$B:$FD,M$1,FALSE)/VLOOKUP($B6,NAV!$A:$FC,M$1,FALSE),"")</f>
        <v/>
      </c>
      <c r="N7" s="171" t="str">
        <f>IFERROR(VLOOKUP($B7,'NAV plus Dist'!$B:$FD,N$1,FALSE)/VLOOKUP($B6,NAV!$A:$FC,N$1,FALSE),"")</f>
        <v/>
      </c>
      <c r="O7" s="171" t="str">
        <f>IFERROR(VLOOKUP($B7,'NAV plus Dist'!$B:$FD,O$1,FALSE)/VLOOKUP($B6,NAV!$A:$FC,O$1,FALSE),"")</f>
        <v/>
      </c>
      <c r="P7" s="171" t="str">
        <f>IFERROR(VLOOKUP($B7,'NAV plus Dist'!$B:$FD,P$1,FALSE)/VLOOKUP($B6,NAV!$A:$FC,P$1,FALSE),"")</f>
        <v/>
      </c>
      <c r="Q7" s="171">
        <f>IFERROR(VLOOKUP($B7,'NAV plus Dist'!$B:$FD,Q$1,FALSE)/VLOOKUP($B6,NAV!$A:$FC,Q$1,FALSE),"")</f>
        <v>1.0573414422241529</v>
      </c>
      <c r="R7" s="171" t="str">
        <f>IFERROR(VLOOKUP($B7,'NAV plus Dist'!$B:$FD,R$1,FALSE)/VLOOKUP($B6,NAV!$A:$FC,R$1,FALSE),"")</f>
        <v/>
      </c>
      <c r="S7" s="171" t="str">
        <f>IFERROR(VLOOKUP($B7,'NAV plus Dist'!$B:$FD,S$1,FALSE)/VLOOKUP($B6,NAV!$A:$FC,S$1,FALSE),"")</f>
        <v/>
      </c>
      <c r="T7" s="171" t="str">
        <f>IFERROR(VLOOKUP($B7,'NAV plus Dist'!$B:$FD,T$1,FALSE)/VLOOKUP($B6,NAV!$A:$FC,T$1,FALSE),"")</f>
        <v/>
      </c>
      <c r="U7" s="171" t="str">
        <f>IFERROR(VLOOKUP($B7,'NAV plus Dist'!$B:$FD,U$1,FALSE)/VLOOKUP($B6,NAV!$A:$FC,U$1,FALSE),"")</f>
        <v/>
      </c>
      <c r="V7" s="171" t="str">
        <f>IFERROR(VLOOKUP($B7,'NAV plus Dist'!$B:$FD,V$1,FALSE)/VLOOKUP($B6,NAV!$A:$FC,V$1,FALSE),"")</f>
        <v/>
      </c>
      <c r="W7" s="171" t="str">
        <f>IFERROR(VLOOKUP($B7,'NAV plus Dist'!$B:$FD,W$1,FALSE)/VLOOKUP($B6,NAV!$A:$FC,W$1,FALSE),"")</f>
        <v/>
      </c>
      <c r="X7" s="171" t="str">
        <f>IFERROR(VLOOKUP($B7,'NAV plus Dist'!$B:$FD,X$1,FALSE)/VLOOKUP($B6,NAV!$A:$FC,X$1,FALSE),"")</f>
        <v/>
      </c>
      <c r="Y7" s="171" t="str">
        <f>IFERROR(VLOOKUP($B7,'NAV plus Dist'!$B:$FD,Y$1,FALSE)/VLOOKUP($B6,NAV!$A:$FC,Y$1,FALSE),"")</f>
        <v/>
      </c>
      <c r="Z7" s="171" t="str">
        <f>IFERROR(VLOOKUP($B7,'NAV plus Dist'!$B:$FD,Z$1,FALSE)/VLOOKUP($B6,NAV!$A:$FC,Z$1,FALSE),"")</f>
        <v/>
      </c>
      <c r="AA7" s="171" t="str">
        <f>IFERROR(VLOOKUP($B7,'NAV plus Dist'!$B:$FD,AA$1,FALSE)/VLOOKUP($B6,NAV!$A:$FC,AA$1,FALSE),"")</f>
        <v/>
      </c>
      <c r="AB7" s="171" t="str">
        <f>IFERROR(VLOOKUP($B7,'NAV plus Dist'!$B:$FD,AB$1,FALSE)/VLOOKUP($B6,NAV!$A:$FC,AB$1,FALSE),"")</f>
        <v/>
      </c>
      <c r="AC7" s="171" t="str">
        <f>IFERROR(VLOOKUP($B7,'NAV plus Dist'!$B:$FD,AC$1,FALSE)/VLOOKUP($B6,NAV!$A:$FC,AC$1,FALSE),"")</f>
        <v/>
      </c>
      <c r="AD7" s="171" t="str">
        <f>IFERROR(VLOOKUP($B7,'NAV plus Dist'!$B:$FD,AD$1,FALSE)/VLOOKUP($B6,NAV!$A:$FC,AD$1,FALSE),"")</f>
        <v/>
      </c>
      <c r="AE7" s="171" t="str">
        <f>IFERROR(VLOOKUP($B7,'NAV plus Dist'!$B:$FD,AE$1,FALSE)/VLOOKUP($B6,NAV!$A:$FC,AE$1,FALSE),"")</f>
        <v/>
      </c>
      <c r="AF7" s="171" t="str">
        <f>IFERROR(VLOOKUP($B7,'NAV plus Dist'!$B:$FD,AF$1,FALSE)/VLOOKUP($B6,NAV!$A:$FC,AF$1,FALSE),"")</f>
        <v/>
      </c>
      <c r="AG7" s="171" t="str">
        <f>IFERROR(VLOOKUP($B7,'NAV plus Dist'!$B:$FD,AG$1,FALSE)/VLOOKUP($B6,NAV!$A:$FC,AG$1,FALSE),"")</f>
        <v/>
      </c>
      <c r="AH7" s="171" t="str">
        <f>IFERROR(VLOOKUP($B7,'NAV plus Dist'!$B:$FD,AH$1,FALSE)/VLOOKUP($B6,NAV!$A:$FC,AH$1,FALSE),"")</f>
        <v/>
      </c>
      <c r="AI7" s="171" t="str">
        <f>IFERROR(VLOOKUP($B7,'NAV plus Dist'!$B:$FD,AI$1,FALSE)/VLOOKUP($B6,NAV!$A:$FC,AI$1,FALSE),"")</f>
        <v/>
      </c>
      <c r="AJ7" s="171" t="str">
        <f>IFERROR(VLOOKUP($B7,'NAV plus Dist'!$B:$FD,AJ$1,FALSE)/VLOOKUP($B6,NAV!$A:$FC,AJ$1,FALSE),"")</f>
        <v/>
      </c>
      <c r="AK7" s="171" t="str">
        <f>IFERROR(VLOOKUP($B7,'NAV plus Dist'!$B:$FD,AK$1,FALSE)/VLOOKUP($B6,NAV!$A:$FC,AK$1,FALSE),"")</f>
        <v/>
      </c>
      <c r="AL7" s="171" t="str">
        <f>IFERROR(VLOOKUP($B7,'NAV plus Dist'!$B:$FD,AL$1,FALSE)/VLOOKUP($B6,NAV!$A:$FC,AL$1,FALSE),"")</f>
        <v/>
      </c>
      <c r="AM7" s="171" t="str">
        <f>IFERROR(VLOOKUP($B7,'NAV plus Dist'!$B:$FD,AM$1,FALSE)/VLOOKUP($B6,NAV!$A:$FC,AM$1,FALSE),"")</f>
        <v/>
      </c>
      <c r="AN7" s="171" t="str">
        <f>IFERROR(VLOOKUP($B7,'NAV plus Dist'!$B:$FD,AN$1,FALSE)/VLOOKUP($B6,NAV!$A:$FC,AN$1,FALSE),"")</f>
        <v/>
      </c>
      <c r="AO7" s="171" t="str">
        <f>IFERROR(VLOOKUP($B7,'NAV plus Dist'!$B:$FD,AO$1,FALSE)/VLOOKUP($B6,NAV!$A:$FC,AO$1,FALSE),"")</f>
        <v/>
      </c>
      <c r="AP7" s="171" t="str">
        <f>IFERROR(VLOOKUP($B7,'NAV plus Dist'!$B:$FD,AP$1,FALSE)/VLOOKUP($B6,NAV!$A:$FC,AP$1,FALSE),"")</f>
        <v/>
      </c>
      <c r="AQ7" s="171" t="str">
        <f>IFERROR(VLOOKUP($B7,'NAV plus Dist'!$B:$FD,AQ$1,FALSE)/VLOOKUP($B6,NAV!$A:$FC,AQ$1,FALSE),"")</f>
        <v/>
      </c>
      <c r="AR7" s="171" t="str">
        <f>IFERROR(VLOOKUP($B7,'NAV plus Dist'!$B:$FD,AR$1,FALSE)/VLOOKUP($B6,NAV!$A:$FC,AR$1,FALSE),"")</f>
        <v/>
      </c>
      <c r="AS7" s="171" t="str">
        <f>IFERROR(VLOOKUP($B7,'NAV plus Dist'!$B:$FD,AS$1,FALSE)/VLOOKUP($B6,NAV!$A:$FC,AS$1,FALSE),"")</f>
        <v/>
      </c>
      <c r="AT7" s="171" t="str">
        <f>IFERROR(VLOOKUP($B7,'NAV plus Dist'!$B:$FD,AT$1,FALSE)/VLOOKUP($B6,NAV!$A:$FC,AT$1,FALSE),"")</f>
        <v/>
      </c>
      <c r="AU7" s="171" t="str">
        <f>IFERROR(VLOOKUP($B7,'NAV plus Dist'!$B:$FD,AU$1,FALSE)/VLOOKUP($B6,NAV!$A:$FC,AU$1,FALSE),"")</f>
        <v/>
      </c>
      <c r="AV7" s="171" t="str">
        <f>IFERROR(VLOOKUP($B7,'NAV plus Dist'!$B:$FD,AV$1,FALSE)/VLOOKUP($B6,NAV!$A:$FC,AV$1,FALSE),"")</f>
        <v/>
      </c>
      <c r="AW7" s="171" t="str">
        <f>IFERROR(VLOOKUP($B7,'NAV plus Dist'!$B:$FD,AW$1,FALSE)/VLOOKUP($B6,NAV!$A:$FC,AW$1,FALSE),"")</f>
        <v/>
      </c>
      <c r="AX7" s="171" t="str">
        <f>IFERROR(VLOOKUP($B7,'NAV plus Dist'!$B:$FD,AX$1,FALSE)/VLOOKUP($B6,NAV!$A:$FC,AX$1,FALSE),"")</f>
        <v/>
      </c>
      <c r="AY7" s="171" t="str">
        <f>IFERROR(VLOOKUP($B7,'NAV plus Dist'!$B:$FD,AY$1,FALSE)/VLOOKUP($B6,NAV!$A:$FC,AY$1,FALSE),"")</f>
        <v/>
      </c>
      <c r="AZ7" s="171" t="str">
        <f>IFERROR(VLOOKUP($B7,'NAV plus Dist'!$B:$FD,AZ$1,FALSE)/VLOOKUP($B6,NAV!$A:$FC,AZ$1,FALSE),"")</f>
        <v/>
      </c>
      <c r="BA7" s="171" t="str">
        <f>IFERROR(VLOOKUP($B7,'NAV plus Dist'!$B:$FD,BA$1,FALSE)/VLOOKUP($B6,NAV!$A:$FC,BA$1,FALSE),"")</f>
        <v/>
      </c>
      <c r="BB7" s="171" t="str">
        <f>IFERROR(VLOOKUP($B7,'NAV plus Dist'!$B:$FD,BB$1,FALSE)/VLOOKUP($B6,NAV!$A:$FC,BB$1,FALSE),"")</f>
        <v/>
      </c>
      <c r="BC7" s="171" t="str">
        <f>IFERROR(VLOOKUP($B7,'NAV plus Dist'!$B:$FD,BC$1,FALSE)/VLOOKUP($B6,NAV!$A:$FC,BC$1,FALSE),"")</f>
        <v/>
      </c>
      <c r="BD7" s="171" t="str">
        <f>IFERROR(VLOOKUP($B7,'NAV plus Dist'!$B:$FD,BD$1,FALSE)/VLOOKUP($B6,NAV!$A:$FC,BD$1,FALSE),"")</f>
        <v/>
      </c>
      <c r="BE7" s="171" t="str">
        <f>IFERROR(VLOOKUP($B7,'NAV plus Dist'!$B:$FD,BE$1,FALSE)/VLOOKUP($B6,NAV!$A:$FC,BE$1,FALSE),"")</f>
        <v/>
      </c>
      <c r="BF7" s="171" t="str">
        <f>IFERROR(VLOOKUP($B7,'NAV plus Dist'!$B:$FD,BF$1,FALSE)/VLOOKUP($B6,NAV!$A:$FC,BF$1,FALSE),"")</f>
        <v/>
      </c>
      <c r="BG7" s="171" t="str">
        <f>IFERROR(VLOOKUP($B7,'NAV plus Dist'!$B:$FD,BG$1,FALSE)/VLOOKUP($B6,NAV!$A:$FC,BG$1,FALSE),"")</f>
        <v/>
      </c>
      <c r="BH7" s="171" t="str">
        <f>IFERROR(VLOOKUP($B7,'NAV plus Dist'!$B:$FD,BH$1,FALSE)/VLOOKUP($B6,NAV!$A:$FC,BH$1,FALSE),"")</f>
        <v/>
      </c>
      <c r="BI7" s="171" t="str">
        <f>IFERROR(VLOOKUP($B7,'NAV plus Dist'!$B:$FD,BI$1,FALSE)/VLOOKUP($B6,NAV!$A:$FC,BI$1,FALSE),"")</f>
        <v/>
      </c>
      <c r="BJ7" s="171" t="str">
        <f>IFERROR(VLOOKUP($B7,'NAV plus Dist'!$B:$FD,BJ$1,FALSE)/VLOOKUP($B6,NAV!$A:$FC,BJ$1,FALSE),"")</f>
        <v/>
      </c>
      <c r="BK7" s="171" t="str">
        <f>IFERROR(VLOOKUP($B7,'NAV plus Dist'!$B:$FD,BK$1,FALSE)/VLOOKUP($B6,NAV!$A:$FC,BK$1,FALSE),"")</f>
        <v/>
      </c>
      <c r="BL7" s="171" t="str">
        <f>IFERROR(VLOOKUP($B7,'NAV plus Dist'!$B:$FD,BL$1,FALSE)/VLOOKUP($B6,NAV!$A:$FC,BL$1,FALSE),"")</f>
        <v/>
      </c>
      <c r="BM7" s="171" t="str">
        <f>IFERROR(VLOOKUP($B7,'NAV plus Dist'!$B:$FD,BM$1,FALSE)/VLOOKUP($B6,NAV!$A:$FC,BM$1,FALSE),"")</f>
        <v/>
      </c>
      <c r="BN7" s="171" t="str">
        <f>IFERROR(VLOOKUP($B7,'NAV plus Dist'!$B:$FD,BN$1,FALSE)/VLOOKUP($B6,NAV!$A:$FC,BN$1,FALSE),"")</f>
        <v/>
      </c>
      <c r="BO7" s="171" t="str">
        <f>IFERROR(VLOOKUP($B7,'NAV plus Dist'!$B:$FD,BO$1,FALSE)/VLOOKUP($B6,NAV!$A:$FC,BO$1,FALSE),"")</f>
        <v/>
      </c>
      <c r="BP7" s="171" t="str">
        <f>IFERROR(VLOOKUP($B7,'NAV plus Dist'!$B:$FD,BP$1,FALSE)/VLOOKUP($B6,NAV!$A:$FC,BP$1,FALSE),"")</f>
        <v/>
      </c>
      <c r="BQ7" s="171" t="str">
        <f>IFERROR(VLOOKUP($B7,'NAV plus Dist'!$B:$FD,BQ$1,FALSE)/VLOOKUP($B6,NAV!$A:$FC,BQ$1,FALSE),"")</f>
        <v/>
      </c>
      <c r="BR7" s="171" t="str">
        <f>IFERROR(VLOOKUP($B7,'NAV plus Dist'!$B:$FD,BR$1,FALSE)/VLOOKUP($B6,NAV!$A:$FC,BR$1,FALSE),"")</f>
        <v/>
      </c>
      <c r="BS7" s="171" t="str">
        <f>IFERROR(VLOOKUP($B7,'NAV plus Dist'!$B:$FD,BS$1,FALSE)/VLOOKUP($B6,NAV!$A:$FC,BS$1,FALSE),"")</f>
        <v/>
      </c>
      <c r="BT7" s="171" t="str">
        <f>IFERROR(VLOOKUP($B7,'NAV plus Dist'!$B:$FD,BT$1,FALSE)/VLOOKUP($B6,NAV!$A:$FC,BT$1,FALSE),"")</f>
        <v/>
      </c>
      <c r="BU7" s="171" t="str">
        <f>IFERROR(VLOOKUP($B7,'NAV plus Dist'!$B:$FD,BU$1,FALSE)/VLOOKUP($B6,NAV!$A:$FC,BU$1,FALSE),"")</f>
        <v/>
      </c>
      <c r="BV7" s="171" t="str">
        <f>IFERROR(VLOOKUP($B7,'NAV plus Dist'!$B:$FD,BV$1,FALSE)/VLOOKUP($B6,NAV!$A:$FC,BV$1,FALSE),"")</f>
        <v/>
      </c>
      <c r="BW7" s="171" t="str">
        <f>IFERROR(VLOOKUP($B7,'NAV plus Dist'!$B:$FD,BW$1,FALSE)/VLOOKUP($B6,NAV!$A:$FC,BW$1,FALSE),"")</f>
        <v/>
      </c>
      <c r="BX7" s="171" t="str">
        <f>IFERROR(VLOOKUP($B7,'NAV plus Dist'!$B:$FD,BX$1,FALSE)/VLOOKUP($B6,NAV!$A:$FC,BX$1,FALSE),"")</f>
        <v/>
      </c>
      <c r="BY7" s="171" t="str">
        <f>IFERROR(VLOOKUP($B7,'NAV plus Dist'!$B:$FD,BY$1,FALSE)/VLOOKUP($B6,NAV!$A:$FC,BY$1,FALSE),"")</f>
        <v/>
      </c>
      <c r="BZ7" s="171" t="str">
        <f>IFERROR(VLOOKUP($B7,'NAV plus Dist'!$B:$FD,BZ$1,FALSE)/VLOOKUP($B6,NAV!$A:$FC,BZ$1,FALSE),"")</f>
        <v/>
      </c>
      <c r="CA7" s="171" t="str">
        <f>IFERROR(VLOOKUP($B7,'NAV plus Dist'!$B:$FD,CA$1,FALSE)/VLOOKUP($B6,NAV!$A:$FC,CA$1,FALSE),"")</f>
        <v/>
      </c>
      <c r="CB7" s="171" t="str">
        <f>IFERROR(VLOOKUP($B7,'NAV plus Dist'!$B:$FD,CB$1,FALSE)/VLOOKUP($B6,NAV!$A:$FC,CB$1,FALSE),"")</f>
        <v/>
      </c>
      <c r="CC7" s="171" t="str">
        <f>IFERROR(VLOOKUP($B7,'NAV plus Dist'!$B:$FD,CC$1,FALSE)/VLOOKUP($B6,NAV!$A:$FC,CC$1,FALSE),"")</f>
        <v/>
      </c>
      <c r="CD7" s="171" t="str">
        <f>IFERROR(VLOOKUP($B7,'NAV plus Dist'!$B:$FD,CD$1,FALSE)/VLOOKUP($B6,NAV!$A:$FC,CD$1,FALSE),"")</f>
        <v/>
      </c>
      <c r="CE7" s="171" t="str">
        <f>IFERROR(VLOOKUP($B7,'NAV plus Dist'!$B:$FD,CE$1,FALSE)/VLOOKUP($B6,NAV!$A:$FC,CE$1,FALSE),"")</f>
        <v/>
      </c>
      <c r="CF7" s="171" t="str">
        <f>IFERROR(VLOOKUP($B7,'NAV plus Dist'!$B:$FD,CF$1,FALSE)/VLOOKUP($B6,NAV!$A:$FC,CF$1,FALSE),"")</f>
        <v/>
      </c>
      <c r="CG7" s="171" t="str">
        <f>IFERROR(VLOOKUP($B7,'NAV plus Dist'!$B:$FD,CG$1,FALSE)/VLOOKUP($B6,NAV!$A:$FC,CG$1,FALSE),"")</f>
        <v/>
      </c>
      <c r="CH7" s="171" t="str">
        <f>IFERROR(VLOOKUP($B7,'NAV plus Dist'!$B:$FD,CH$1,FALSE)/VLOOKUP($B6,NAV!$A:$FC,CH$1,FALSE),"")</f>
        <v/>
      </c>
      <c r="CI7" s="171" t="str">
        <f>IFERROR(VLOOKUP($B7,'NAV plus Dist'!$B:$FD,CI$1,FALSE)/VLOOKUP($B6,NAV!$A:$FC,CI$1,FALSE),"")</f>
        <v/>
      </c>
      <c r="CJ7" s="171" t="str">
        <f>IFERROR(VLOOKUP($B7,'NAV plus Dist'!$B:$FD,CJ$1,FALSE)/VLOOKUP($B6,NAV!$A:$FC,CJ$1,FALSE),"")</f>
        <v/>
      </c>
      <c r="CK7" s="171" t="str">
        <f>IFERROR(VLOOKUP($B7,'NAV plus Dist'!$B:$FD,CK$1,FALSE)/VLOOKUP($B6,NAV!$A:$FC,CK$1,FALSE),"")</f>
        <v/>
      </c>
      <c r="CL7" s="171" t="str">
        <f>IFERROR(VLOOKUP($B7,'NAV plus Dist'!$B:$FD,CL$1,FALSE)/VLOOKUP($B6,NAV!$A:$FC,CL$1,FALSE),"")</f>
        <v/>
      </c>
      <c r="CM7" s="171" t="str">
        <f>IFERROR(VLOOKUP($B7,'NAV plus Dist'!$B:$FD,CM$1,FALSE)/VLOOKUP($B6,NAV!$A:$FC,CM$1,FALSE),"")</f>
        <v/>
      </c>
      <c r="CN7" s="171" t="str">
        <f>IFERROR(VLOOKUP($B7,'NAV plus Dist'!$B:$FD,CN$1,FALSE)/VLOOKUP($B6,NAV!$A:$FC,CN$1,FALSE),"")</f>
        <v/>
      </c>
      <c r="CO7" s="171" t="str">
        <f>IFERROR(VLOOKUP($B7,'NAV plus Dist'!$B:$FD,CO$1,FALSE)/VLOOKUP($B6,NAV!$A:$FC,CO$1,FALSE),"")</f>
        <v/>
      </c>
      <c r="CP7" s="171" t="str">
        <f>IFERROR(VLOOKUP($B7,'NAV plus Dist'!$B:$FD,CP$1,FALSE)/VLOOKUP($B6,NAV!$A:$FC,CP$1,FALSE),"")</f>
        <v/>
      </c>
      <c r="CQ7" s="171" t="str">
        <f>IFERROR(VLOOKUP($B7,'NAV plus Dist'!$B:$FD,CQ$1,FALSE)/VLOOKUP($B6,NAV!$A:$FC,CQ$1,FALSE),"")</f>
        <v/>
      </c>
      <c r="CR7" s="171" t="str">
        <f>IFERROR(VLOOKUP($B7,'NAV plus Dist'!$B:$FD,CR$1,FALSE)/VLOOKUP($B6,NAV!$A:$FC,CR$1,FALSE),"")</f>
        <v/>
      </c>
      <c r="CS7" s="171" t="str">
        <f>IFERROR(VLOOKUP($B7,'NAV plus Dist'!$B:$FD,CS$1,FALSE)/VLOOKUP($B6,NAV!$A:$FC,CS$1,FALSE),"")</f>
        <v/>
      </c>
      <c r="CT7" s="171" t="str">
        <f>IFERROR(VLOOKUP($B7,'NAV plus Dist'!$B:$FD,CT$1,FALSE)/VLOOKUP($B6,NAV!$A:$FC,CT$1,FALSE),"")</f>
        <v/>
      </c>
      <c r="CU7" s="171" t="str">
        <f>IFERROR(VLOOKUP($B7,'NAV plus Dist'!$B:$FD,CU$1,FALSE)/VLOOKUP($B6,NAV!$A:$FC,CU$1,FALSE),"")</f>
        <v/>
      </c>
      <c r="CV7" s="171" t="str">
        <f>IFERROR(VLOOKUP($B7,'NAV plus Dist'!$B:$FD,CV$1,FALSE)/VLOOKUP($B6,NAV!$A:$FC,CV$1,FALSE),"")</f>
        <v/>
      </c>
      <c r="CW7" s="171" t="str">
        <f>IFERROR(VLOOKUP($B7,'NAV plus Dist'!$B:$FD,CW$1,FALSE)/VLOOKUP($B6,NAV!$A:$FC,CW$1,FALSE),"")</f>
        <v/>
      </c>
      <c r="CX7" s="171" t="str">
        <f>IFERROR(VLOOKUP($B7,'NAV plus Dist'!$B:$FD,CX$1,FALSE)/VLOOKUP($B6,NAV!$A:$FC,CX$1,FALSE),"")</f>
        <v/>
      </c>
      <c r="CY7" s="171" t="str">
        <f>IFERROR(VLOOKUP($B7,'NAV plus Dist'!$B:$FD,CY$1,FALSE)/VLOOKUP($B6,NAV!$A:$FC,CY$1,FALSE),"")</f>
        <v/>
      </c>
      <c r="CZ7" s="171" t="str">
        <f>IFERROR(VLOOKUP($B7,'NAV plus Dist'!$B:$FD,CZ$1,FALSE)/VLOOKUP($B6,NAV!$A:$FC,CZ$1,FALSE),"")</f>
        <v/>
      </c>
      <c r="DA7" s="171" t="str">
        <f>IFERROR(VLOOKUP($B7,'NAV plus Dist'!$B:$FD,DA$1,FALSE)/VLOOKUP($B6,NAV!$A:$FC,DA$1,FALSE),"")</f>
        <v/>
      </c>
      <c r="DB7" s="171" t="str">
        <f>IFERROR(VLOOKUP($B7,'NAV plus Dist'!$B:$FD,DB$1,FALSE)/VLOOKUP($B6,NAV!$A:$FC,DB$1,FALSE),"")</f>
        <v/>
      </c>
      <c r="DC7" s="171" t="str">
        <f>IFERROR(VLOOKUP($B7,'NAV plus Dist'!$B:$FD,DC$1,FALSE)/VLOOKUP($B6,NAV!$A:$FC,DC$1,FALSE),"")</f>
        <v/>
      </c>
      <c r="DD7" s="171" t="str">
        <f>IFERROR(VLOOKUP($B7,'NAV plus Dist'!$B:$FD,DD$1,FALSE)/VLOOKUP($B6,NAV!$A:$FC,DD$1,FALSE),"")</f>
        <v/>
      </c>
      <c r="DE7" s="171" t="str">
        <f>IFERROR(VLOOKUP($B7,'NAV plus Dist'!$B:$FD,DE$1,FALSE)/VLOOKUP($B6,NAV!$A:$FC,DE$1,FALSE),"")</f>
        <v/>
      </c>
      <c r="DF7" s="171" t="str">
        <f>IFERROR(VLOOKUP($B7,'NAV plus Dist'!$B:$FD,DF$1,FALSE)/VLOOKUP($B6,NAV!$A:$FC,DF$1,FALSE),"")</f>
        <v/>
      </c>
      <c r="DG7" s="171" t="str">
        <f>IFERROR(VLOOKUP($B7,'NAV plus Dist'!$B:$FD,DG$1,FALSE)/VLOOKUP($B6,NAV!$A:$FC,DG$1,FALSE),"")</f>
        <v/>
      </c>
      <c r="DH7" s="171" t="str">
        <f>IFERROR(VLOOKUP($B7,'NAV plus Dist'!$B:$FD,DH$1,FALSE)/VLOOKUP($B6,NAV!$A:$FC,DH$1,FALSE),"")</f>
        <v/>
      </c>
    </row>
    <row r="8" spans="1:112">
      <c r="A8" s="94">
        <f t="shared" si="40"/>
        <v>193</v>
      </c>
      <c r="B8" s="168">
        <f t="shared" si="41"/>
        <v>40209</v>
      </c>
      <c r="C8" s="171" t="str">
        <f>IFERROR(VLOOKUP($B8,'NAV plus Dist'!$B:$FD,C$1,FALSE)/VLOOKUP($B7,NAV!$A:$FC,C$1,FALSE),"")</f>
        <v/>
      </c>
      <c r="D8" s="171" t="str">
        <f>IFERROR(VLOOKUP($B8,'NAV plus Dist'!$B:$FD,D$1,FALSE)/VLOOKUP($B7,NAV!$A:$FC,D$1,FALSE),"")</f>
        <v/>
      </c>
      <c r="E8" s="171" t="str">
        <f>IFERROR(VLOOKUP($B8,'NAV plus Dist'!$B:$FD,E$1,FALSE)/VLOOKUP($B7,NAV!$A:$FC,E$1,FALSE),"")</f>
        <v/>
      </c>
      <c r="F8" s="171" t="str">
        <f>IFERROR(VLOOKUP($B8,'NAV plus Dist'!$B:$FD,F$1,FALSE)/VLOOKUP($B7,NAV!$A:$FC,F$1,FALSE),"")</f>
        <v/>
      </c>
      <c r="G8" s="171" t="str">
        <f>IFERROR(VLOOKUP($B8,'NAV plus Dist'!$B:$FD,G$1,FALSE)/VLOOKUP($B7,NAV!$A:$FC,G$1,FALSE),"")</f>
        <v/>
      </c>
      <c r="H8" s="171" t="str">
        <f>IFERROR(VLOOKUP($B8,'NAV plus Dist'!$B:$FD,H$1,FALSE)/VLOOKUP($B7,NAV!$A:$FC,H$1,FALSE),"")</f>
        <v/>
      </c>
      <c r="I8" s="171" t="str">
        <f>IFERROR(VLOOKUP($B8,'NAV plus Dist'!$B:$FD,I$1,FALSE)/VLOOKUP($B7,NAV!$A:$FC,I$1,FALSE),"")</f>
        <v/>
      </c>
      <c r="J8" s="171" t="str">
        <f>IFERROR(VLOOKUP($B8,'NAV plus Dist'!$B:$FD,J$1,FALSE)/VLOOKUP($B7,NAV!$A:$FC,J$1,FALSE),"")</f>
        <v/>
      </c>
      <c r="K8" s="171" t="str">
        <f>IFERROR(VLOOKUP($B8,'NAV plus Dist'!$B:$FD,K$1,FALSE)/VLOOKUP($B7,NAV!$A:$FC,K$1,FALSE),"")</f>
        <v/>
      </c>
      <c r="L8" s="171" t="str">
        <f>IFERROR(VLOOKUP($B8,'NAV plus Dist'!$B:$FD,L$1,FALSE)/VLOOKUP($B7,NAV!$A:$FC,L$1,FALSE),"")</f>
        <v/>
      </c>
      <c r="M8" s="171" t="str">
        <f>IFERROR(VLOOKUP($B8,'NAV plus Dist'!$B:$FD,M$1,FALSE)/VLOOKUP($B7,NAV!$A:$FC,M$1,FALSE),"")</f>
        <v/>
      </c>
      <c r="N8" s="171" t="str">
        <f>IFERROR(VLOOKUP($B8,'NAV plus Dist'!$B:$FD,N$1,FALSE)/VLOOKUP($B7,NAV!$A:$FC,N$1,FALSE),"")</f>
        <v/>
      </c>
      <c r="O8" s="171" t="str">
        <f>IFERROR(VLOOKUP($B8,'NAV plus Dist'!$B:$FD,O$1,FALSE)/VLOOKUP($B7,NAV!$A:$FC,O$1,FALSE),"")</f>
        <v/>
      </c>
      <c r="P8" s="171" t="str">
        <f>IFERROR(VLOOKUP($B8,'NAV plus Dist'!$B:$FD,P$1,FALSE)/VLOOKUP($B7,NAV!$A:$FC,P$1,FALSE),"")</f>
        <v/>
      </c>
      <c r="Q8" s="171">
        <f>IFERROR(VLOOKUP($B8,'NAV plus Dist'!$B:$FD,Q$1,FALSE)/VLOOKUP($B7,NAV!$A:$FC,Q$1,FALSE),"")</f>
        <v>1.0173553719008266</v>
      </c>
      <c r="R8" s="171" t="str">
        <f>IFERROR(VLOOKUP($B8,'NAV plus Dist'!$B:$FD,R$1,FALSE)/VLOOKUP($B7,NAV!$A:$FC,R$1,FALSE),"")</f>
        <v/>
      </c>
      <c r="S8" s="171" t="str">
        <f>IFERROR(VLOOKUP($B8,'NAV plus Dist'!$B:$FD,S$1,FALSE)/VLOOKUP($B7,NAV!$A:$FC,S$1,FALSE),"")</f>
        <v/>
      </c>
      <c r="T8" s="171" t="str">
        <f>IFERROR(VLOOKUP($B8,'NAV plus Dist'!$B:$FD,T$1,FALSE)/VLOOKUP($B7,NAV!$A:$FC,T$1,FALSE),"")</f>
        <v/>
      </c>
      <c r="U8" s="171" t="str">
        <f>IFERROR(VLOOKUP($B8,'NAV plus Dist'!$B:$FD,U$1,FALSE)/VLOOKUP($B7,NAV!$A:$FC,U$1,FALSE),"")</f>
        <v/>
      </c>
      <c r="V8" s="171" t="str">
        <f>IFERROR(VLOOKUP($B8,'NAV plus Dist'!$B:$FD,V$1,FALSE)/VLOOKUP($B7,NAV!$A:$FC,V$1,FALSE),"")</f>
        <v/>
      </c>
      <c r="W8" s="171" t="str">
        <f>IFERROR(VLOOKUP($B8,'NAV plus Dist'!$B:$FD,W$1,FALSE)/VLOOKUP($B7,NAV!$A:$FC,W$1,FALSE),"")</f>
        <v/>
      </c>
      <c r="X8" s="171" t="str">
        <f>IFERROR(VLOOKUP($B8,'NAV plus Dist'!$B:$FD,X$1,FALSE)/VLOOKUP($B7,NAV!$A:$FC,X$1,FALSE),"")</f>
        <v/>
      </c>
      <c r="Y8" s="171" t="str">
        <f>IFERROR(VLOOKUP($B8,'NAV plus Dist'!$B:$FD,Y$1,FALSE)/VLOOKUP($B7,NAV!$A:$FC,Y$1,FALSE),"")</f>
        <v/>
      </c>
      <c r="Z8" s="171" t="str">
        <f>IFERROR(VLOOKUP($B8,'NAV plus Dist'!$B:$FD,Z$1,FALSE)/VLOOKUP($B7,NAV!$A:$FC,Z$1,FALSE),"")</f>
        <v/>
      </c>
      <c r="AA8" s="171" t="str">
        <f>IFERROR(VLOOKUP($B8,'NAV plus Dist'!$B:$FD,AA$1,FALSE)/VLOOKUP($B7,NAV!$A:$FC,AA$1,FALSE),"")</f>
        <v/>
      </c>
      <c r="AB8" s="171" t="str">
        <f>IFERROR(VLOOKUP($B8,'NAV plus Dist'!$B:$FD,AB$1,FALSE)/VLOOKUP($B7,NAV!$A:$FC,AB$1,FALSE),"")</f>
        <v/>
      </c>
      <c r="AC8" s="171" t="str">
        <f>IFERROR(VLOOKUP($B8,'NAV plus Dist'!$B:$FD,AC$1,FALSE)/VLOOKUP($B7,NAV!$A:$FC,AC$1,FALSE),"")</f>
        <v/>
      </c>
      <c r="AD8" s="171" t="str">
        <f>IFERROR(VLOOKUP($B8,'NAV plus Dist'!$B:$FD,AD$1,FALSE)/VLOOKUP($B7,NAV!$A:$FC,AD$1,FALSE),"")</f>
        <v/>
      </c>
      <c r="AE8" s="171" t="str">
        <f>IFERROR(VLOOKUP($B8,'NAV plus Dist'!$B:$FD,AE$1,FALSE)/VLOOKUP($B7,NAV!$A:$FC,AE$1,FALSE),"")</f>
        <v/>
      </c>
      <c r="AF8" s="171" t="str">
        <f>IFERROR(VLOOKUP($B8,'NAV plus Dist'!$B:$FD,AF$1,FALSE)/VLOOKUP($B7,NAV!$A:$FC,AF$1,FALSE),"")</f>
        <v/>
      </c>
      <c r="AG8" s="171" t="str">
        <f>IFERROR(VLOOKUP($B8,'NAV plus Dist'!$B:$FD,AG$1,FALSE)/VLOOKUP($B7,NAV!$A:$FC,AG$1,FALSE),"")</f>
        <v/>
      </c>
      <c r="AH8" s="171" t="str">
        <f>IFERROR(VLOOKUP($B8,'NAV plus Dist'!$B:$FD,AH$1,FALSE)/VLOOKUP($B7,NAV!$A:$FC,AH$1,FALSE),"")</f>
        <v/>
      </c>
      <c r="AI8" s="171" t="str">
        <f>IFERROR(VLOOKUP($B8,'NAV plus Dist'!$B:$FD,AI$1,FALSE)/VLOOKUP($B7,NAV!$A:$FC,AI$1,FALSE),"")</f>
        <v/>
      </c>
      <c r="AJ8" s="171" t="str">
        <f>IFERROR(VLOOKUP($B8,'NAV plus Dist'!$B:$FD,AJ$1,FALSE)/VLOOKUP($B7,NAV!$A:$FC,AJ$1,FALSE),"")</f>
        <v/>
      </c>
      <c r="AK8" s="171" t="str">
        <f>IFERROR(VLOOKUP($B8,'NAV plus Dist'!$B:$FD,AK$1,FALSE)/VLOOKUP($B7,NAV!$A:$FC,AK$1,FALSE),"")</f>
        <v/>
      </c>
      <c r="AL8" s="171" t="str">
        <f>IFERROR(VLOOKUP($B8,'NAV plus Dist'!$B:$FD,AL$1,FALSE)/VLOOKUP($B7,NAV!$A:$FC,AL$1,FALSE),"")</f>
        <v/>
      </c>
      <c r="AM8" s="171" t="str">
        <f>IFERROR(VLOOKUP($B8,'NAV plus Dist'!$B:$FD,AM$1,FALSE)/VLOOKUP($B7,NAV!$A:$FC,AM$1,FALSE),"")</f>
        <v/>
      </c>
      <c r="AN8" s="171" t="str">
        <f>IFERROR(VLOOKUP($B8,'NAV plus Dist'!$B:$FD,AN$1,FALSE)/VLOOKUP($B7,NAV!$A:$FC,AN$1,FALSE),"")</f>
        <v/>
      </c>
      <c r="AO8" s="171" t="str">
        <f>IFERROR(VLOOKUP($B8,'NAV plus Dist'!$B:$FD,AO$1,FALSE)/VLOOKUP($B7,NAV!$A:$FC,AO$1,FALSE),"")</f>
        <v/>
      </c>
      <c r="AP8" s="171" t="str">
        <f>IFERROR(VLOOKUP($B8,'NAV plus Dist'!$B:$FD,AP$1,FALSE)/VLOOKUP($B7,NAV!$A:$FC,AP$1,FALSE),"")</f>
        <v/>
      </c>
      <c r="AQ8" s="171" t="str">
        <f>IFERROR(VLOOKUP($B8,'NAV plus Dist'!$B:$FD,AQ$1,FALSE)/VLOOKUP($B7,NAV!$A:$FC,AQ$1,FALSE),"")</f>
        <v/>
      </c>
      <c r="AR8" s="171" t="str">
        <f>IFERROR(VLOOKUP($B8,'NAV plus Dist'!$B:$FD,AR$1,FALSE)/VLOOKUP($B7,NAV!$A:$FC,AR$1,FALSE),"")</f>
        <v/>
      </c>
      <c r="AS8" s="171" t="str">
        <f>IFERROR(VLOOKUP($B8,'NAV plus Dist'!$B:$FD,AS$1,FALSE)/VLOOKUP($B7,NAV!$A:$FC,AS$1,FALSE),"")</f>
        <v/>
      </c>
      <c r="AT8" s="171" t="str">
        <f>IFERROR(VLOOKUP($B8,'NAV plus Dist'!$B:$FD,AT$1,FALSE)/VLOOKUP($B7,NAV!$A:$FC,AT$1,FALSE),"")</f>
        <v/>
      </c>
      <c r="AU8" s="171" t="str">
        <f>IFERROR(VLOOKUP($B8,'NAV plus Dist'!$B:$FD,AU$1,FALSE)/VLOOKUP($B7,NAV!$A:$FC,AU$1,FALSE),"")</f>
        <v/>
      </c>
      <c r="AV8" s="171" t="str">
        <f>IFERROR(VLOOKUP($B8,'NAV plus Dist'!$B:$FD,AV$1,FALSE)/VLOOKUP($B7,NAV!$A:$FC,AV$1,FALSE),"")</f>
        <v/>
      </c>
      <c r="AW8" s="171" t="str">
        <f>IFERROR(VLOOKUP($B8,'NAV plus Dist'!$B:$FD,AW$1,FALSE)/VLOOKUP($B7,NAV!$A:$FC,AW$1,FALSE),"")</f>
        <v/>
      </c>
      <c r="AX8" s="171" t="str">
        <f>IFERROR(VLOOKUP($B8,'NAV plus Dist'!$B:$FD,AX$1,FALSE)/VLOOKUP($B7,NAV!$A:$FC,AX$1,FALSE),"")</f>
        <v/>
      </c>
      <c r="AY8" s="171" t="str">
        <f>IFERROR(VLOOKUP($B8,'NAV plus Dist'!$B:$FD,AY$1,FALSE)/VLOOKUP($B7,NAV!$A:$FC,AY$1,FALSE),"")</f>
        <v/>
      </c>
      <c r="AZ8" s="171" t="str">
        <f>IFERROR(VLOOKUP($B8,'NAV plus Dist'!$B:$FD,AZ$1,FALSE)/VLOOKUP($B7,NAV!$A:$FC,AZ$1,FALSE),"")</f>
        <v/>
      </c>
      <c r="BA8" s="171" t="str">
        <f>IFERROR(VLOOKUP($B8,'NAV plus Dist'!$B:$FD,BA$1,FALSE)/VLOOKUP($B7,NAV!$A:$FC,BA$1,FALSE),"")</f>
        <v/>
      </c>
      <c r="BB8" s="171" t="str">
        <f>IFERROR(VLOOKUP($B8,'NAV plus Dist'!$B:$FD,BB$1,FALSE)/VLOOKUP($B7,NAV!$A:$FC,BB$1,FALSE),"")</f>
        <v/>
      </c>
      <c r="BC8" s="171" t="str">
        <f>IFERROR(VLOOKUP($B8,'NAV plus Dist'!$B:$FD,BC$1,FALSE)/VLOOKUP($B7,NAV!$A:$FC,BC$1,FALSE),"")</f>
        <v/>
      </c>
      <c r="BD8" s="171" t="str">
        <f>IFERROR(VLOOKUP($B8,'NAV plus Dist'!$B:$FD,BD$1,FALSE)/VLOOKUP($B7,NAV!$A:$FC,BD$1,FALSE),"")</f>
        <v/>
      </c>
      <c r="BE8" s="171" t="str">
        <f>IFERROR(VLOOKUP($B8,'NAV plus Dist'!$B:$FD,BE$1,FALSE)/VLOOKUP($B7,NAV!$A:$FC,BE$1,FALSE),"")</f>
        <v/>
      </c>
      <c r="BF8" s="171" t="str">
        <f>IFERROR(VLOOKUP($B8,'NAV plus Dist'!$B:$FD,BF$1,FALSE)/VLOOKUP($B7,NAV!$A:$FC,BF$1,FALSE),"")</f>
        <v/>
      </c>
      <c r="BG8" s="171" t="str">
        <f>IFERROR(VLOOKUP($B8,'NAV plus Dist'!$B:$FD,BG$1,FALSE)/VLOOKUP($B7,NAV!$A:$FC,BG$1,FALSE),"")</f>
        <v/>
      </c>
      <c r="BH8" s="171" t="str">
        <f>IFERROR(VLOOKUP($B8,'NAV plus Dist'!$B:$FD,BH$1,FALSE)/VLOOKUP($B7,NAV!$A:$FC,BH$1,FALSE),"")</f>
        <v/>
      </c>
      <c r="BI8" s="171" t="str">
        <f>IFERROR(VLOOKUP($B8,'NAV plus Dist'!$B:$FD,BI$1,FALSE)/VLOOKUP($B7,NAV!$A:$FC,BI$1,FALSE),"")</f>
        <v/>
      </c>
      <c r="BJ8" s="171" t="str">
        <f>IFERROR(VLOOKUP($B8,'NAV plus Dist'!$B:$FD,BJ$1,FALSE)/VLOOKUP($B7,NAV!$A:$FC,BJ$1,FALSE),"")</f>
        <v/>
      </c>
      <c r="BK8" s="171" t="str">
        <f>IFERROR(VLOOKUP($B8,'NAV plus Dist'!$B:$FD,BK$1,FALSE)/VLOOKUP($B7,NAV!$A:$FC,BK$1,FALSE),"")</f>
        <v/>
      </c>
      <c r="BL8" s="171" t="str">
        <f>IFERROR(VLOOKUP($B8,'NAV plus Dist'!$B:$FD,BL$1,FALSE)/VLOOKUP($B7,NAV!$A:$FC,BL$1,FALSE),"")</f>
        <v/>
      </c>
      <c r="BM8" s="171" t="str">
        <f>IFERROR(VLOOKUP($B8,'NAV plus Dist'!$B:$FD,BM$1,FALSE)/VLOOKUP($B7,NAV!$A:$FC,BM$1,FALSE),"")</f>
        <v/>
      </c>
      <c r="BN8" s="171" t="str">
        <f>IFERROR(VLOOKUP($B8,'NAV plus Dist'!$B:$FD,BN$1,FALSE)/VLOOKUP($B7,NAV!$A:$FC,BN$1,FALSE),"")</f>
        <v/>
      </c>
      <c r="BO8" s="171" t="str">
        <f>IFERROR(VLOOKUP($B8,'NAV plus Dist'!$B:$FD,BO$1,FALSE)/VLOOKUP($B7,NAV!$A:$FC,BO$1,FALSE),"")</f>
        <v/>
      </c>
      <c r="BP8" s="171" t="str">
        <f>IFERROR(VLOOKUP($B8,'NAV plus Dist'!$B:$FD,BP$1,FALSE)/VLOOKUP($B7,NAV!$A:$FC,BP$1,FALSE),"")</f>
        <v/>
      </c>
      <c r="BQ8" s="171" t="str">
        <f>IFERROR(VLOOKUP($B8,'NAV plus Dist'!$B:$FD,BQ$1,FALSE)/VLOOKUP($B7,NAV!$A:$FC,BQ$1,FALSE),"")</f>
        <v/>
      </c>
      <c r="BR8" s="171" t="str">
        <f>IFERROR(VLOOKUP($B8,'NAV plus Dist'!$B:$FD,BR$1,FALSE)/VLOOKUP($B7,NAV!$A:$FC,BR$1,FALSE),"")</f>
        <v/>
      </c>
      <c r="BS8" s="171" t="str">
        <f>IFERROR(VLOOKUP($B8,'NAV plus Dist'!$B:$FD,BS$1,FALSE)/VLOOKUP($B7,NAV!$A:$FC,BS$1,FALSE),"")</f>
        <v/>
      </c>
      <c r="BT8" s="171" t="str">
        <f>IFERROR(VLOOKUP($B8,'NAV plus Dist'!$B:$FD,BT$1,FALSE)/VLOOKUP($B7,NAV!$A:$FC,BT$1,FALSE),"")</f>
        <v/>
      </c>
      <c r="BU8" s="171" t="str">
        <f>IFERROR(VLOOKUP($B8,'NAV plus Dist'!$B:$FD,BU$1,FALSE)/VLOOKUP($B7,NAV!$A:$FC,BU$1,FALSE),"")</f>
        <v/>
      </c>
      <c r="BV8" s="171" t="str">
        <f>IFERROR(VLOOKUP($B8,'NAV plus Dist'!$B:$FD,BV$1,FALSE)/VLOOKUP($B7,NAV!$A:$FC,BV$1,FALSE),"")</f>
        <v/>
      </c>
      <c r="BW8" s="171" t="str">
        <f>IFERROR(VLOOKUP($B8,'NAV plus Dist'!$B:$FD,BW$1,FALSE)/VLOOKUP($B7,NAV!$A:$FC,BW$1,FALSE),"")</f>
        <v/>
      </c>
      <c r="BX8" s="171" t="str">
        <f>IFERROR(VLOOKUP($B8,'NAV plus Dist'!$B:$FD,BX$1,FALSE)/VLOOKUP($B7,NAV!$A:$FC,BX$1,FALSE),"")</f>
        <v/>
      </c>
      <c r="BY8" s="171" t="str">
        <f>IFERROR(VLOOKUP($B8,'NAV plus Dist'!$B:$FD,BY$1,FALSE)/VLOOKUP($B7,NAV!$A:$FC,BY$1,FALSE),"")</f>
        <v/>
      </c>
      <c r="BZ8" s="171" t="str">
        <f>IFERROR(VLOOKUP($B8,'NAV plus Dist'!$B:$FD,BZ$1,FALSE)/VLOOKUP($B7,NAV!$A:$FC,BZ$1,FALSE),"")</f>
        <v/>
      </c>
      <c r="CA8" s="171" t="str">
        <f>IFERROR(VLOOKUP($B8,'NAV plus Dist'!$B:$FD,CA$1,FALSE)/VLOOKUP($B7,NAV!$A:$FC,CA$1,FALSE),"")</f>
        <v/>
      </c>
      <c r="CB8" s="171" t="str">
        <f>IFERROR(VLOOKUP($B8,'NAV plus Dist'!$B:$FD,CB$1,FALSE)/VLOOKUP($B7,NAV!$A:$FC,CB$1,FALSE),"")</f>
        <v/>
      </c>
      <c r="CC8" s="171" t="str">
        <f>IFERROR(VLOOKUP($B8,'NAV plus Dist'!$B:$FD,CC$1,FALSE)/VLOOKUP($B7,NAV!$A:$FC,CC$1,FALSE),"")</f>
        <v/>
      </c>
      <c r="CD8" s="171" t="str">
        <f>IFERROR(VLOOKUP($B8,'NAV plus Dist'!$B:$FD,CD$1,FALSE)/VLOOKUP($B7,NAV!$A:$FC,CD$1,FALSE),"")</f>
        <v/>
      </c>
      <c r="CE8" s="171" t="str">
        <f>IFERROR(VLOOKUP($B8,'NAV plus Dist'!$B:$FD,CE$1,FALSE)/VLOOKUP($B7,NAV!$A:$FC,CE$1,FALSE),"")</f>
        <v/>
      </c>
      <c r="CF8" s="171" t="str">
        <f>IFERROR(VLOOKUP($B8,'NAV plus Dist'!$B:$FD,CF$1,FALSE)/VLOOKUP($B7,NAV!$A:$FC,CF$1,FALSE),"")</f>
        <v/>
      </c>
      <c r="CG8" s="171" t="str">
        <f>IFERROR(VLOOKUP($B8,'NAV plus Dist'!$B:$FD,CG$1,FALSE)/VLOOKUP($B7,NAV!$A:$FC,CG$1,FALSE),"")</f>
        <v/>
      </c>
      <c r="CH8" s="171" t="str">
        <f>IFERROR(VLOOKUP($B8,'NAV plus Dist'!$B:$FD,CH$1,FALSE)/VLOOKUP($B7,NAV!$A:$FC,CH$1,FALSE),"")</f>
        <v/>
      </c>
      <c r="CI8" s="171" t="str">
        <f>IFERROR(VLOOKUP($B8,'NAV plus Dist'!$B:$FD,CI$1,FALSE)/VLOOKUP($B7,NAV!$A:$FC,CI$1,FALSE),"")</f>
        <v/>
      </c>
      <c r="CJ8" s="171" t="str">
        <f>IFERROR(VLOOKUP($B8,'NAV plus Dist'!$B:$FD,CJ$1,FALSE)/VLOOKUP($B7,NAV!$A:$FC,CJ$1,FALSE),"")</f>
        <v/>
      </c>
      <c r="CK8" s="171" t="str">
        <f>IFERROR(VLOOKUP($B8,'NAV plus Dist'!$B:$FD,CK$1,FALSE)/VLOOKUP($B7,NAV!$A:$FC,CK$1,FALSE),"")</f>
        <v/>
      </c>
      <c r="CL8" s="171" t="str">
        <f>IFERROR(VLOOKUP($B8,'NAV plus Dist'!$B:$FD,CL$1,FALSE)/VLOOKUP($B7,NAV!$A:$FC,CL$1,FALSE),"")</f>
        <v/>
      </c>
      <c r="CM8" s="171" t="str">
        <f>IFERROR(VLOOKUP($B8,'NAV plus Dist'!$B:$FD,CM$1,FALSE)/VLOOKUP($B7,NAV!$A:$FC,CM$1,FALSE),"")</f>
        <v/>
      </c>
      <c r="CN8" s="171" t="str">
        <f>IFERROR(VLOOKUP($B8,'NAV plus Dist'!$B:$FD,CN$1,FALSE)/VLOOKUP($B7,NAV!$A:$FC,CN$1,FALSE),"")</f>
        <v/>
      </c>
      <c r="CO8" s="171" t="str">
        <f>IFERROR(VLOOKUP($B8,'NAV plus Dist'!$B:$FD,CO$1,FALSE)/VLOOKUP($B7,NAV!$A:$FC,CO$1,FALSE),"")</f>
        <v/>
      </c>
      <c r="CP8" s="171" t="str">
        <f>IFERROR(VLOOKUP($B8,'NAV plus Dist'!$B:$FD,CP$1,FALSE)/VLOOKUP($B7,NAV!$A:$FC,CP$1,FALSE),"")</f>
        <v/>
      </c>
      <c r="CQ8" s="171" t="str">
        <f>IFERROR(VLOOKUP($B8,'NAV plus Dist'!$B:$FD,CQ$1,FALSE)/VLOOKUP($B7,NAV!$A:$FC,CQ$1,FALSE),"")</f>
        <v/>
      </c>
      <c r="CR8" s="171" t="str">
        <f>IFERROR(VLOOKUP($B8,'NAV plus Dist'!$B:$FD,CR$1,FALSE)/VLOOKUP($B7,NAV!$A:$FC,CR$1,FALSE),"")</f>
        <v/>
      </c>
      <c r="CS8" s="171" t="str">
        <f>IFERROR(VLOOKUP($B8,'NAV plus Dist'!$B:$FD,CS$1,FALSE)/VLOOKUP($B7,NAV!$A:$FC,CS$1,FALSE),"")</f>
        <v/>
      </c>
      <c r="CT8" s="171" t="str">
        <f>IFERROR(VLOOKUP($B8,'NAV plus Dist'!$B:$FD,CT$1,FALSE)/VLOOKUP($B7,NAV!$A:$FC,CT$1,FALSE),"")</f>
        <v/>
      </c>
      <c r="CU8" s="171" t="str">
        <f>IFERROR(VLOOKUP($B8,'NAV plus Dist'!$B:$FD,CU$1,FALSE)/VLOOKUP($B7,NAV!$A:$FC,CU$1,FALSE),"")</f>
        <v/>
      </c>
      <c r="CV8" s="171" t="str">
        <f>IFERROR(VLOOKUP($B8,'NAV plus Dist'!$B:$FD,CV$1,FALSE)/VLOOKUP($B7,NAV!$A:$FC,CV$1,FALSE),"")</f>
        <v/>
      </c>
      <c r="CW8" s="171" t="str">
        <f>IFERROR(VLOOKUP($B8,'NAV plus Dist'!$B:$FD,CW$1,FALSE)/VLOOKUP($B7,NAV!$A:$FC,CW$1,FALSE),"")</f>
        <v/>
      </c>
      <c r="CX8" s="171" t="str">
        <f>IFERROR(VLOOKUP($B8,'NAV plus Dist'!$B:$FD,CX$1,FALSE)/VLOOKUP($B7,NAV!$A:$FC,CX$1,FALSE),"")</f>
        <v/>
      </c>
      <c r="CY8" s="171" t="str">
        <f>IFERROR(VLOOKUP($B8,'NAV plus Dist'!$B:$FD,CY$1,FALSE)/VLOOKUP($B7,NAV!$A:$FC,CY$1,FALSE),"")</f>
        <v/>
      </c>
      <c r="CZ8" s="171" t="str">
        <f>IFERROR(VLOOKUP($B8,'NAV plus Dist'!$B:$FD,CZ$1,FALSE)/VLOOKUP($B7,NAV!$A:$FC,CZ$1,FALSE),"")</f>
        <v/>
      </c>
      <c r="DA8" s="171" t="str">
        <f>IFERROR(VLOOKUP($B8,'NAV plus Dist'!$B:$FD,DA$1,FALSE)/VLOOKUP($B7,NAV!$A:$FC,DA$1,FALSE),"")</f>
        <v/>
      </c>
      <c r="DB8" s="171" t="str">
        <f>IFERROR(VLOOKUP($B8,'NAV plus Dist'!$B:$FD,DB$1,FALSE)/VLOOKUP($B7,NAV!$A:$FC,DB$1,FALSE),"")</f>
        <v/>
      </c>
      <c r="DC8" s="171" t="str">
        <f>IFERROR(VLOOKUP($B8,'NAV plus Dist'!$B:$FD,DC$1,FALSE)/VLOOKUP($B7,NAV!$A:$FC,DC$1,FALSE),"")</f>
        <v/>
      </c>
      <c r="DD8" s="171" t="str">
        <f>IFERROR(VLOOKUP($B8,'NAV plus Dist'!$B:$FD,DD$1,FALSE)/VLOOKUP($B7,NAV!$A:$FC,DD$1,FALSE),"")</f>
        <v/>
      </c>
      <c r="DE8" s="171" t="str">
        <f>IFERROR(VLOOKUP($B8,'NAV plus Dist'!$B:$FD,DE$1,FALSE)/VLOOKUP($B7,NAV!$A:$FC,DE$1,FALSE),"")</f>
        <v/>
      </c>
      <c r="DF8" s="171" t="str">
        <f>IFERROR(VLOOKUP($B8,'NAV plus Dist'!$B:$FD,DF$1,FALSE)/VLOOKUP($B7,NAV!$A:$FC,DF$1,FALSE),"")</f>
        <v/>
      </c>
      <c r="DG8" s="171" t="str">
        <f>IFERROR(VLOOKUP($B8,'NAV plus Dist'!$B:$FD,DG$1,FALSE)/VLOOKUP($B7,NAV!$A:$FC,DG$1,FALSE),"")</f>
        <v/>
      </c>
      <c r="DH8" s="171" t="str">
        <f>IFERROR(VLOOKUP($B8,'NAV plus Dist'!$B:$FD,DH$1,FALSE)/VLOOKUP($B7,NAV!$A:$FC,DH$1,FALSE),"")</f>
        <v/>
      </c>
    </row>
    <row r="9" spans="1:112">
      <c r="A9" s="94">
        <f t="shared" si="40"/>
        <v>192</v>
      </c>
      <c r="B9" s="168">
        <f t="shared" si="41"/>
        <v>40237</v>
      </c>
      <c r="C9" s="171" t="str">
        <f>IFERROR(VLOOKUP($B9,'NAV plus Dist'!$B:$FD,C$1,FALSE)/VLOOKUP($B8,NAV!$A:$FC,C$1,FALSE),"")</f>
        <v/>
      </c>
      <c r="D9" s="171" t="str">
        <f>IFERROR(VLOOKUP($B9,'NAV plus Dist'!$B:$FD,D$1,FALSE)/VLOOKUP($B8,NAV!$A:$FC,D$1,FALSE),"")</f>
        <v/>
      </c>
      <c r="E9" s="171" t="str">
        <f>IFERROR(VLOOKUP($B9,'NAV plus Dist'!$B:$FD,E$1,FALSE)/VLOOKUP($B8,NAV!$A:$FC,E$1,FALSE),"")</f>
        <v/>
      </c>
      <c r="F9" s="171" t="str">
        <f>IFERROR(VLOOKUP($B9,'NAV plus Dist'!$B:$FD,F$1,FALSE)/VLOOKUP($B8,NAV!$A:$FC,F$1,FALSE),"")</f>
        <v/>
      </c>
      <c r="G9" s="171" t="str">
        <f>IFERROR(VLOOKUP($B9,'NAV plus Dist'!$B:$FD,G$1,FALSE)/VLOOKUP($B8,NAV!$A:$FC,G$1,FALSE),"")</f>
        <v/>
      </c>
      <c r="H9" s="171" t="str">
        <f>IFERROR(VLOOKUP($B9,'NAV plus Dist'!$B:$FD,H$1,FALSE)/VLOOKUP($B8,NAV!$A:$FC,H$1,FALSE),"")</f>
        <v/>
      </c>
      <c r="I9" s="171" t="str">
        <f>IFERROR(VLOOKUP($B9,'NAV plus Dist'!$B:$FD,I$1,FALSE)/VLOOKUP($B8,NAV!$A:$FC,I$1,FALSE),"")</f>
        <v/>
      </c>
      <c r="J9" s="171" t="str">
        <f>IFERROR(VLOOKUP($B9,'NAV plus Dist'!$B:$FD,J$1,FALSE)/VLOOKUP($B8,NAV!$A:$FC,J$1,FALSE),"")</f>
        <v/>
      </c>
      <c r="K9" s="171" t="str">
        <f>IFERROR(VLOOKUP($B9,'NAV plus Dist'!$B:$FD,K$1,FALSE)/VLOOKUP($B8,NAV!$A:$FC,K$1,FALSE),"")</f>
        <v/>
      </c>
      <c r="L9" s="171" t="str">
        <f>IFERROR(VLOOKUP($B9,'NAV plus Dist'!$B:$FD,L$1,FALSE)/VLOOKUP($B8,NAV!$A:$FC,L$1,FALSE),"")</f>
        <v/>
      </c>
      <c r="M9" s="171" t="str">
        <f>IFERROR(VLOOKUP($B9,'NAV plus Dist'!$B:$FD,M$1,FALSE)/VLOOKUP($B8,NAV!$A:$FC,M$1,FALSE),"")</f>
        <v/>
      </c>
      <c r="N9" s="171" t="str">
        <f>IFERROR(VLOOKUP($B9,'NAV plus Dist'!$B:$FD,N$1,FALSE)/VLOOKUP($B8,NAV!$A:$FC,N$1,FALSE),"")</f>
        <v/>
      </c>
      <c r="O9" s="171" t="str">
        <f>IFERROR(VLOOKUP($B9,'NAV plus Dist'!$B:$FD,O$1,FALSE)/VLOOKUP($B8,NAV!$A:$FC,O$1,FALSE),"")</f>
        <v/>
      </c>
      <c r="P9" s="171" t="str">
        <f>IFERROR(VLOOKUP($B9,'NAV plus Dist'!$B:$FD,P$1,FALSE)/VLOOKUP($B8,NAV!$A:$FC,P$1,FALSE),"")</f>
        <v/>
      </c>
      <c r="Q9" s="171">
        <f>IFERROR(VLOOKUP($B9,'NAV plus Dist'!$B:$FD,Q$1,FALSE)/VLOOKUP($B8,NAV!$A:$FC,Q$1,FALSE),"")</f>
        <v>1.0073529411764706</v>
      </c>
      <c r="R9" s="171" t="str">
        <f>IFERROR(VLOOKUP($B9,'NAV plus Dist'!$B:$FD,R$1,FALSE)/VLOOKUP($B8,NAV!$A:$FC,R$1,FALSE),"")</f>
        <v/>
      </c>
      <c r="S9" s="171" t="str">
        <f>IFERROR(VLOOKUP($B9,'NAV plus Dist'!$B:$FD,S$1,FALSE)/VLOOKUP($B8,NAV!$A:$FC,S$1,FALSE),"")</f>
        <v/>
      </c>
      <c r="T9" s="171" t="str">
        <f>IFERROR(VLOOKUP($B9,'NAV plus Dist'!$B:$FD,T$1,FALSE)/VLOOKUP($B8,NAV!$A:$FC,T$1,FALSE),"")</f>
        <v/>
      </c>
      <c r="U9" s="171" t="str">
        <f>IFERROR(VLOOKUP($B9,'NAV plus Dist'!$B:$FD,U$1,FALSE)/VLOOKUP($B8,NAV!$A:$FC,U$1,FALSE),"")</f>
        <v/>
      </c>
      <c r="V9" s="171" t="str">
        <f>IFERROR(VLOOKUP($B9,'NAV plus Dist'!$B:$FD,V$1,FALSE)/VLOOKUP($B8,NAV!$A:$FC,V$1,FALSE),"")</f>
        <v/>
      </c>
      <c r="W9" s="171" t="str">
        <f>IFERROR(VLOOKUP($B9,'NAV plus Dist'!$B:$FD,W$1,FALSE)/VLOOKUP($B8,NAV!$A:$FC,W$1,FALSE),"")</f>
        <v/>
      </c>
      <c r="X9" s="171" t="str">
        <f>IFERROR(VLOOKUP($B9,'NAV plus Dist'!$B:$FD,X$1,FALSE)/VLOOKUP($B8,NAV!$A:$FC,X$1,FALSE),"")</f>
        <v/>
      </c>
      <c r="Y9" s="171" t="str">
        <f>IFERROR(VLOOKUP($B9,'NAV plus Dist'!$B:$FD,Y$1,FALSE)/VLOOKUP($B8,NAV!$A:$FC,Y$1,FALSE),"")</f>
        <v/>
      </c>
      <c r="Z9" s="171" t="str">
        <f>IFERROR(VLOOKUP($B9,'NAV plus Dist'!$B:$FD,Z$1,FALSE)/VLOOKUP($B8,NAV!$A:$FC,Z$1,FALSE),"")</f>
        <v/>
      </c>
      <c r="AA9" s="171" t="str">
        <f>IFERROR(VLOOKUP($B9,'NAV plus Dist'!$B:$FD,AA$1,FALSE)/VLOOKUP($B8,NAV!$A:$FC,AA$1,FALSE),"")</f>
        <v/>
      </c>
      <c r="AB9" s="171" t="str">
        <f>IFERROR(VLOOKUP($B9,'NAV plus Dist'!$B:$FD,AB$1,FALSE)/VLOOKUP($B8,NAV!$A:$FC,AB$1,FALSE),"")</f>
        <v/>
      </c>
      <c r="AC9" s="171" t="str">
        <f>IFERROR(VLOOKUP($B9,'NAV plus Dist'!$B:$FD,AC$1,FALSE)/VLOOKUP($B8,NAV!$A:$FC,AC$1,FALSE),"")</f>
        <v/>
      </c>
      <c r="AD9" s="171" t="str">
        <f>IFERROR(VLOOKUP($B9,'NAV plus Dist'!$B:$FD,AD$1,FALSE)/VLOOKUP($B8,NAV!$A:$FC,AD$1,FALSE),"")</f>
        <v/>
      </c>
      <c r="AE9" s="171" t="str">
        <f>IFERROR(VLOOKUP($B9,'NAV plus Dist'!$B:$FD,AE$1,FALSE)/VLOOKUP($B8,NAV!$A:$FC,AE$1,FALSE),"")</f>
        <v/>
      </c>
      <c r="AF9" s="171" t="str">
        <f>IFERROR(VLOOKUP($B9,'NAV plus Dist'!$B:$FD,AF$1,FALSE)/VLOOKUP($B8,NAV!$A:$FC,AF$1,FALSE),"")</f>
        <v/>
      </c>
      <c r="AG9" s="171" t="str">
        <f>IFERROR(VLOOKUP($B9,'NAV plus Dist'!$B:$FD,AG$1,FALSE)/VLOOKUP($B8,NAV!$A:$FC,AG$1,FALSE),"")</f>
        <v/>
      </c>
      <c r="AH9" s="171" t="str">
        <f>IFERROR(VLOOKUP($B9,'NAV plus Dist'!$B:$FD,AH$1,FALSE)/VLOOKUP($B8,NAV!$A:$FC,AH$1,FALSE),"")</f>
        <v/>
      </c>
      <c r="AI9" s="171" t="str">
        <f>IFERROR(VLOOKUP($B9,'NAV plus Dist'!$B:$FD,AI$1,FALSE)/VLOOKUP($B8,NAV!$A:$FC,AI$1,FALSE),"")</f>
        <v/>
      </c>
      <c r="AJ9" s="171" t="str">
        <f>IFERROR(VLOOKUP($B9,'NAV plus Dist'!$B:$FD,AJ$1,FALSE)/VLOOKUP($B8,NAV!$A:$FC,AJ$1,FALSE),"")</f>
        <v/>
      </c>
      <c r="AK9" s="171" t="str">
        <f>IFERROR(VLOOKUP($B9,'NAV plus Dist'!$B:$FD,AK$1,FALSE)/VLOOKUP($B8,NAV!$A:$FC,AK$1,FALSE),"")</f>
        <v/>
      </c>
      <c r="AL9" s="171" t="str">
        <f>IFERROR(VLOOKUP($B9,'NAV plus Dist'!$B:$FD,AL$1,FALSE)/VLOOKUP($B8,NAV!$A:$FC,AL$1,FALSE),"")</f>
        <v/>
      </c>
      <c r="AM9" s="171" t="str">
        <f>IFERROR(VLOOKUP($B9,'NAV plus Dist'!$B:$FD,AM$1,FALSE)/VLOOKUP($B8,NAV!$A:$FC,AM$1,FALSE),"")</f>
        <v/>
      </c>
      <c r="AN9" s="171" t="str">
        <f>IFERROR(VLOOKUP($B9,'NAV plus Dist'!$B:$FD,AN$1,FALSE)/VLOOKUP($B8,NAV!$A:$FC,AN$1,FALSE),"")</f>
        <v/>
      </c>
      <c r="AO9" s="171" t="str">
        <f>IFERROR(VLOOKUP($B9,'NAV plus Dist'!$B:$FD,AO$1,FALSE)/VLOOKUP($B8,NAV!$A:$FC,AO$1,FALSE),"")</f>
        <v/>
      </c>
      <c r="AP9" s="171" t="str">
        <f>IFERROR(VLOOKUP($B9,'NAV plus Dist'!$B:$FD,AP$1,FALSE)/VLOOKUP($B8,NAV!$A:$FC,AP$1,FALSE),"")</f>
        <v/>
      </c>
      <c r="AQ9" s="171" t="str">
        <f>IFERROR(VLOOKUP($B9,'NAV plus Dist'!$B:$FD,AQ$1,FALSE)/VLOOKUP($B8,NAV!$A:$FC,AQ$1,FALSE),"")</f>
        <v/>
      </c>
      <c r="AR9" s="171" t="str">
        <f>IFERROR(VLOOKUP($B9,'NAV plus Dist'!$B:$FD,AR$1,FALSE)/VLOOKUP($B8,NAV!$A:$FC,AR$1,FALSE),"")</f>
        <v/>
      </c>
      <c r="AS9" s="171" t="str">
        <f>IFERROR(VLOOKUP($B9,'NAV plus Dist'!$B:$FD,AS$1,FALSE)/VLOOKUP($B8,NAV!$A:$FC,AS$1,FALSE),"")</f>
        <v/>
      </c>
      <c r="AT9" s="171" t="str">
        <f>IFERROR(VLOOKUP($B9,'NAV plus Dist'!$B:$FD,AT$1,FALSE)/VLOOKUP($B8,NAV!$A:$FC,AT$1,FALSE),"")</f>
        <v/>
      </c>
      <c r="AU9" s="171" t="str">
        <f>IFERROR(VLOOKUP($B9,'NAV plus Dist'!$B:$FD,AU$1,FALSE)/VLOOKUP($B8,NAV!$A:$FC,AU$1,FALSE),"")</f>
        <v/>
      </c>
      <c r="AV9" s="171" t="str">
        <f>IFERROR(VLOOKUP($B9,'NAV plus Dist'!$B:$FD,AV$1,FALSE)/VLOOKUP($B8,NAV!$A:$FC,AV$1,FALSE),"")</f>
        <v/>
      </c>
      <c r="AW9" s="171" t="str">
        <f>IFERROR(VLOOKUP($B9,'NAV plus Dist'!$B:$FD,AW$1,FALSE)/VLOOKUP($B8,NAV!$A:$FC,AW$1,FALSE),"")</f>
        <v/>
      </c>
      <c r="AX9" s="171" t="str">
        <f>IFERROR(VLOOKUP($B9,'NAV plus Dist'!$B:$FD,AX$1,FALSE)/VLOOKUP($B8,NAV!$A:$FC,AX$1,FALSE),"")</f>
        <v/>
      </c>
      <c r="AY9" s="171" t="str">
        <f>IFERROR(VLOOKUP($B9,'NAV plus Dist'!$B:$FD,AY$1,FALSE)/VLOOKUP($B8,NAV!$A:$FC,AY$1,FALSE),"")</f>
        <v/>
      </c>
      <c r="AZ9" s="171" t="str">
        <f>IFERROR(VLOOKUP($B9,'NAV plus Dist'!$B:$FD,AZ$1,FALSE)/VLOOKUP($B8,NAV!$A:$FC,AZ$1,FALSE),"")</f>
        <v/>
      </c>
      <c r="BA9" s="171" t="str">
        <f>IFERROR(VLOOKUP($B9,'NAV plus Dist'!$B:$FD,BA$1,FALSE)/VLOOKUP($B8,NAV!$A:$FC,BA$1,FALSE),"")</f>
        <v/>
      </c>
      <c r="BB9" s="171" t="str">
        <f>IFERROR(VLOOKUP($B9,'NAV plus Dist'!$B:$FD,BB$1,FALSE)/VLOOKUP($B8,NAV!$A:$FC,BB$1,FALSE),"")</f>
        <v/>
      </c>
      <c r="BC9" s="171" t="str">
        <f>IFERROR(VLOOKUP($B9,'NAV plus Dist'!$B:$FD,BC$1,FALSE)/VLOOKUP($B8,NAV!$A:$FC,BC$1,FALSE),"")</f>
        <v/>
      </c>
      <c r="BD9" s="171" t="str">
        <f>IFERROR(VLOOKUP($B9,'NAV plus Dist'!$B:$FD,BD$1,FALSE)/VLOOKUP($B8,NAV!$A:$FC,BD$1,FALSE),"")</f>
        <v/>
      </c>
      <c r="BE9" s="171" t="str">
        <f>IFERROR(VLOOKUP($B9,'NAV plus Dist'!$B:$FD,BE$1,FALSE)/VLOOKUP($B8,NAV!$A:$FC,BE$1,FALSE),"")</f>
        <v/>
      </c>
      <c r="BF9" s="171" t="str">
        <f>IFERROR(VLOOKUP($B9,'NAV plus Dist'!$B:$FD,BF$1,FALSE)/VLOOKUP($B8,NAV!$A:$FC,BF$1,FALSE),"")</f>
        <v/>
      </c>
      <c r="BG9" s="171" t="str">
        <f>IFERROR(VLOOKUP($B9,'NAV plus Dist'!$B:$FD,BG$1,FALSE)/VLOOKUP($B8,NAV!$A:$FC,BG$1,FALSE),"")</f>
        <v/>
      </c>
      <c r="BH9" s="171" t="str">
        <f>IFERROR(VLOOKUP($B9,'NAV plus Dist'!$B:$FD,BH$1,FALSE)/VLOOKUP($B8,NAV!$A:$FC,BH$1,FALSE),"")</f>
        <v/>
      </c>
      <c r="BI9" s="171" t="str">
        <f>IFERROR(VLOOKUP($B9,'NAV plus Dist'!$B:$FD,BI$1,FALSE)/VLOOKUP($B8,NAV!$A:$FC,BI$1,FALSE),"")</f>
        <v/>
      </c>
      <c r="BJ9" s="171" t="str">
        <f>IFERROR(VLOOKUP($B9,'NAV plus Dist'!$B:$FD,BJ$1,FALSE)/VLOOKUP($B8,NAV!$A:$FC,BJ$1,FALSE),"")</f>
        <v/>
      </c>
      <c r="BK9" s="171" t="str">
        <f>IFERROR(VLOOKUP($B9,'NAV plus Dist'!$B:$FD,BK$1,FALSE)/VLOOKUP($B8,NAV!$A:$FC,BK$1,FALSE),"")</f>
        <v/>
      </c>
      <c r="BL9" s="171" t="str">
        <f>IFERROR(VLOOKUP($B9,'NAV plus Dist'!$B:$FD,BL$1,FALSE)/VLOOKUP($B8,NAV!$A:$FC,BL$1,FALSE),"")</f>
        <v/>
      </c>
      <c r="BM9" s="171" t="str">
        <f>IFERROR(VLOOKUP($B9,'NAV plus Dist'!$B:$FD,BM$1,FALSE)/VLOOKUP($B8,NAV!$A:$FC,BM$1,FALSE),"")</f>
        <v/>
      </c>
      <c r="BN9" s="171" t="str">
        <f>IFERROR(VLOOKUP($B9,'NAV plus Dist'!$B:$FD,BN$1,FALSE)/VLOOKUP($B8,NAV!$A:$FC,BN$1,FALSE),"")</f>
        <v/>
      </c>
      <c r="BO9" s="171" t="str">
        <f>IFERROR(VLOOKUP($B9,'NAV plus Dist'!$B:$FD,BO$1,FALSE)/VLOOKUP($B8,NAV!$A:$FC,BO$1,FALSE),"")</f>
        <v/>
      </c>
      <c r="BP9" s="171" t="str">
        <f>IFERROR(VLOOKUP($B9,'NAV plus Dist'!$B:$FD,BP$1,FALSE)/VLOOKUP($B8,NAV!$A:$FC,BP$1,FALSE),"")</f>
        <v/>
      </c>
      <c r="BQ9" s="171" t="str">
        <f>IFERROR(VLOOKUP($B9,'NAV plus Dist'!$B:$FD,BQ$1,FALSE)/VLOOKUP($B8,NAV!$A:$FC,BQ$1,FALSE),"")</f>
        <v/>
      </c>
      <c r="BR9" s="171" t="str">
        <f>IFERROR(VLOOKUP($B9,'NAV plus Dist'!$B:$FD,BR$1,FALSE)/VLOOKUP($B8,NAV!$A:$FC,BR$1,FALSE),"")</f>
        <v/>
      </c>
      <c r="BS9" s="171" t="str">
        <f>IFERROR(VLOOKUP($B9,'NAV plus Dist'!$B:$FD,BS$1,FALSE)/VLOOKUP($B8,NAV!$A:$FC,BS$1,FALSE),"")</f>
        <v/>
      </c>
      <c r="BT9" s="171" t="str">
        <f>IFERROR(VLOOKUP($B9,'NAV plus Dist'!$B:$FD,BT$1,FALSE)/VLOOKUP($B8,NAV!$A:$FC,BT$1,FALSE),"")</f>
        <v/>
      </c>
      <c r="BU9" s="171" t="str">
        <f>IFERROR(VLOOKUP($B9,'NAV plus Dist'!$B:$FD,BU$1,FALSE)/VLOOKUP($B8,NAV!$A:$FC,BU$1,FALSE),"")</f>
        <v/>
      </c>
      <c r="BV9" s="171" t="str">
        <f>IFERROR(VLOOKUP($B9,'NAV plus Dist'!$B:$FD,BV$1,FALSE)/VLOOKUP($B8,NAV!$A:$FC,BV$1,FALSE),"")</f>
        <v/>
      </c>
      <c r="BW9" s="171" t="str">
        <f>IFERROR(VLOOKUP($B9,'NAV plus Dist'!$B:$FD,BW$1,FALSE)/VLOOKUP($B8,NAV!$A:$FC,BW$1,FALSE),"")</f>
        <v/>
      </c>
      <c r="BX9" s="171" t="str">
        <f>IFERROR(VLOOKUP($B9,'NAV plus Dist'!$B:$FD,BX$1,FALSE)/VLOOKUP($B8,NAV!$A:$FC,BX$1,FALSE),"")</f>
        <v/>
      </c>
      <c r="BY9" s="171" t="str">
        <f>IFERROR(VLOOKUP($B9,'NAV plus Dist'!$B:$FD,BY$1,FALSE)/VLOOKUP($B8,NAV!$A:$FC,BY$1,FALSE),"")</f>
        <v/>
      </c>
      <c r="BZ9" s="171" t="str">
        <f>IFERROR(VLOOKUP($B9,'NAV plus Dist'!$B:$FD,BZ$1,FALSE)/VLOOKUP($B8,NAV!$A:$FC,BZ$1,FALSE),"")</f>
        <v/>
      </c>
      <c r="CA9" s="171" t="str">
        <f>IFERROR(VLOOKUP($B9,'NAV plus Dist'!$B:$FD,CA$1,FALSE)/VLOOKUP($B8,NAV!$A:$FC,CA$1,FALSE),"")</f>
        <v/>
      </c>
      <c r="CB9" s="171" t="str">
        <f>IFERROR(VLOOKUP($B9,'NAV plus Dist'!$B:$FD,CB$1,FALSE)/VLOOKUP($B8,NAV!$A:$FC,CB$1,FALSE),"")</f>
        <v/>
      </c>
      <c r="CC9" s="171" t="str">
        <f>IFERROR(VLOOKUP($B9,'NAV plus Dist'!$B:$FD,CC$1,FALSE)/VLOOKUP($B8,NAV!$A:$FC,CC$1,FALSE),"")</f>
        <v/>
      </c>
      <c r="CD9" s="171" t="str">
        <f>IFERROR(VLOOKUP($B9,'NAV plus Dist'!$B:$FD,CD$1,FALSE)/VLOOKUP($B8,NAV!$A:$FC,CD$1,FALSE),"")</f>
        <v/>
      </c>
      <c r="CE9" s="171" t="str">
        <f>IFERROR(VLOOKUP($B9,'NAV plus Dist'!$B:$FD,CE$1,FALSE)/VLOOKUP($B8,NAV!$A:$FC,CE$1,FALSE),"")</f>
        <v/>
      </c>
      <c r="CF9" s="171" t="str">
        <f>IFERROR(VLOOKUP($B9,'NAV plus Dist'!$B:$FD,CF$1,FALSE)/VLOOKUP($B8,NAV!$A:$FC,CF$1,FALSE),"")</f>
        <v/>
      </c>
      <c r="CG9" s="171" t="str">
        <f>IFERROR(VLOOKUP($B9,'NAV plus Dist'!$B:$FD,CG$1,FALSE)/VLOOKUP($B8,NAV!$A:$FC,CG$1,FALSE),"")</f>
        <v/>
      </c>
      <c r="CH9" s="171" t="str">
        <f>IFERROR(VLOOKUP($B9,'NAV plus Dist'!$B:$FD,CH$1,FALSE)/VLOOKUP($B8,NAV!$A:$FC,CH$1,FALSE),"")</f>
        <v/>
      </c>
      <c r="CI9" s="171" t="str">
        <f>IFERROR(VLOOKUP($B9,'NAV plus Dist'!$B:$FD,CI$1,FALSE)/VLOOKUP($B8,NAV!$A:$FC,CI$1,FALSE),"")</f>
        <v/>
      </c>
      <c r="CJ9" s="171" t="str">
        <f>IFERROR(VLOOKUP($B9,'NAV plus Dist'!$B:$FD,CJ$1,FALSE)/VLOOKUP($B8,NAV!$A:$FC,CJ$1,FALSE),"")</f>
        <v/>
      </c>
      <c r="CK9" s="171" t="str">
        <f>IFERROR(VLOOKUP($B9,'NAV plus Dist'!$B:$FD,CK$1,FALSE)/VLOOKUP($B8,NAV!$A:$FC,CK$1,FALSE),"")</f>
        <v/>
      </c>
      <c r="CL9" s="171" t="str">
        <f>IFERROR(VLOOKUP($B9,'NAV plus Dist'!$B:$FD,CL$1,FALSE)/VLOOKUP($B8,NAV!$A:$FC,CL$1,FALSE),"")</f>
        <v/>
      </c>
      <c r="CM9" s="171" t="str">
        <f>IFERROR(VLOOKUP($B9,'NAV plus Dist'!$B:$FD,CM$1,FALSE)/VLOOKUP($B8,NAV!$A:$FC,CM$1,FALSE),"")</f>
        <v/>
      </c>
      <c r="CN9" s="171" t="str">
        <f>IFERROR(VLOOKUP($B9,'NAV plus Dist'!$B:$FD,CN$1,FALSE)/VLOOKUP($B8,NAV!$A:$FC,CN$1,FALSE),"")</f>
        <v/>
      </c>
      <c r="CO9" s="171" t="str">
        <f>IFERROR(VLOOKUP($B9,'NAV plus Dist'!$B:$FD,CO$1,FALSE)/VLOOKUP($B8,NAV!$A:$FC,CO$1,FALSE),"")</f>
        <v/>
      </c>
      <c r="CP9" s="171" t="str">
        <f>IFERROR(VLOOKUP($B9,'NAV plus Dist'!$B:$FD,CP$1,FALSE)/VLOOKUP($B8,NAV!$A:$FC,CP$1,FALSE),"")</f>
        <v/>
      </c>
      <c r="CQ9" s="171" t="str">
        <f>IFERROR(VLOOKUP($B9,'NAV plus Dist'!$B:$FD,CQ$1,FALSE)/VLOOKUP($B8,NAV!$A:$FC,CQ$1,FALSE),"")</f>
        <v/>
      </c>
      <c r="CR9" s="171" t="str">
        <f>IFERROR(VLOOKUP($B9,'NAV plus Dist'!$B:$FD,CR$1,FALSE)/VLOOKUP($B8,NAV!$A:$FC,CR$1,FALSE),"")</f>
        <v/>
      </c>
      <c r="CS9" s="171" t="str">
        <f>IFERROR(VLOOKUP($B9,'NAV plus Dist'!$B:$FD,CS$1,FALSE)/VLOOKUP($B8,NAV!$A:$FC,CS$1,FALSE),"")</f>
        <v/>
      </c>
      <c r="CT9" s="171" t="str">
        <f>IFERROR(VLOOKUP($B9,'NAV plus Dist'!$B:$FD,CT$1,FALSE)/VLOOKUP($B8,NAV!$A:$FC,CT$1,FALSE),"")</f>
        <v/>
      </c>
      <c r="CU9" s="171" t="str">
        <f>IFERROR(VLOOKUP($B9,'NAV plus Dist'!$B:$FD,CU$1,FALSE)/VLOOKUP($B8,NAV!$A:$FC,CU$1,FALSE),"")</f>
        <v/>
      </c>
      <c r="CV9" s="171" t="str">
        <f>IFERROR(VLOOKUP($B9,'NAV plus Dist'!$B:$FD,CV$1,FALSE)/VLOOKUP($B8,NAV!$A:$FC,CV$1,FALSE),"")</f>
        <v/>
      </c>
      <c r="CW9" s="171" t="str">
        <f>IFERROR(VLOOKUP($B9,'NAV plus Dist'!$B:$FD,CW$1,FALSE)/VLOOKUP($B8,NAV!$A:$FC,CW$1,FALSE),"")</f>
        <v/>
      </c>
      <c r="CX9" s="171" t="str">
        <f>IFERROR(VLOOKUP($B9,'NAV plus Dist'!$B:$FD,CX$1,FALSE)/VLOOKUP($B8,NAV!$A:$FC,CX$1,FALSE),"")</f>
        <v/>
      </c>
      <c r="CY9" s="171" t="str">
        <f>IFERROR(VLOOKUP($B9,'NAV plus Dist'!$B:$FD,CY$1,FALSE)/VLOOKUP($B8,NAV!$A:$FC,CY$1,FALSE),"")</f>
        <v/>
      </c>
      <c r="CZ9" s="171" t="str">
        <f>IFERROR(VLOOKUP($B9,'NAV plus Dist'!$B:$FD,CZ$1,FALSE)/VLOOKUP($B8,NAV!$A:$FC,CZ$1,FALSE),"")</f>
        <v/>
      </c>
      <c r="DA9" s="171" t="str">
        <f>IFERROR(VLOOKUP($B9,'NAV plus Dist'!$B:$FD,DA$1,FALSE)/VLOOKUP($B8,NAV!$A:$FC,DA$1,FALSE),"")</f>
        <v/>
      </c>
      <c r="DB9" s="171" t="str">
        <f>IFERROR(VLOOKUP($B9,'NAV plus Dist'!$B:$FD,DB$1,FALSE)/VLOOKUP($B8,NAV!$A:$FC,DB$1,FALSE),"")</f>
        <v/>
      </c>
      <c r="DC9" s="171" t="str">
        <f>IFERROR(VLOOKUP($B9,'NAV plus Dist'!$B:$FD,DC$1,FALSE)/VLOOKUP($B8,NAV!$A:$FC,DC$1,FALSE),"")</f>
        <v/>
      </c>
      <c r="DD9" s="171" t="str">
        <f>IFERROR(VLOOKUP($B9,'NAV plus Dist'!$B:$FD,DD$1,FALSE)/VLOOKUP($B8,NAV!$A:$FC,DD$1,FALSE),"")</f>
        <v/>
      </c>
      <c r="DE9" s="171" t="str">
        <f>IFERROR(VLOOKUP($B9,'NAV plus Dist'!$B:$FD,DE$1,FALSE)/VLOOKUP($B8,NAV!$A:$FC,DE$1,FALSE),"")</f>
        <v/>
      </c>
      <c r="DF9" s="171" t="str">
        <f>IFERROR(VLOOKUP($B9,'NAV plus Dist'!$B:$FD,DF$1,FALSE)/VLOOKUP($B8,NAV!$A:$FC,DF$1,FALSE),"")</f>
        <v/>
      </c>
      <c r="DG9" s="171" t="str">
        <f>IFERROR(VLOOKUP($B9,'NAV plus Dist'!$B:$FD,DG$1,FALSE)/VLOOKUP($B8,NAV!$A:$FC,DG$1,FALSE),"")</f>
        <v/>
      </c>
      <c r="DH9" s="171" t="str">
        <f>IFERROR(VLOOKUP($B9,'NAV plus Dist'!$B:$FD,DH$1,FALSE)/VLOOKUP($B8,NAV!$A:$FC,DH$1,FALSE),"")</f>
        <v/>
      </c>
    </row>
    <row r="10" spans="1:112">
      <c r="A10" s="94">
        <f t="shared" si="40"/>
        <v>191</v>
      </c>
      <c r="B10" s="168">
        <f t="shared" si="41"/>
        <v>40268</v>
      </c>
      <c r="C10" s="171" t="str">
        <f>IFERROR(VLOOKUP($B10,'NAV plus Dist'!$B:$FD,C$1,FALSE)/VLOOKUP($B9,NAV!$A:$FC,C$1,FALSE),"")</f>
        <v/>
      </c>
      <c r="D10" s="171" t="str">
        <f>IFERROR(VLOOKUP($B10,'NAV plus Dist'!$B:$FD,D$1,FALSE)/VLOOKUP($B9,NAV!$A:$FC,D$1,FALSE),"")</f>
        <v/>
      </c>
      <c r="E10" s="171" t="str">
        <f>IFERROR(VLOOKUP($B10,'NAV plus Dist'!$B:$FD,E$1,FALSE)/VLOOKUP($B9,NAV!$A:$FC,E$1,FALSE),"")</f>
        <v/>
      </c>
      <c r="F10" s="171" t="str">
        <f>IFERROR(VLOOKUP($B10,'NAV plus Dist'!$B:$FD,F$1,FALSE)/VLOOKUP($B9,NAV!$A:$FC,F$1,FALSE),"")</f>
        <v/>
      </c>
      <c r="G10" s="171" t="str">
        <f>IFERROR(VLOOKUP($B10,'NAV plus Dist'!$B:$FD,G$1,FALSE)/VLOOKUP($B9,NAV!$A:$FC,G$1,FALSE),"")</f>
        <v/>
      </c>
      <c r="H10" s="171" t="str">
        <f>IFERROR(VLOOKUP($B10,'NAV plus Dist'!$B:$FD,H$1,FALSE)/VLOOKUP($B9,NAV!$A:$FC,H$1,FALSE),"")</f>
        <v/>
      </c>
      <c r="I10" s="171" t="str">
        <f>IFERROR(VLOOKUP($B10,'NAV plus Dist'!$B:$FD,I$1,FALSE)/VLOOKUP($B9,NAV!$A:$FC,I$1,FALSE),"")</f>
        <v/>
      </c>
      <c r="J10" s="171" t="str">
        <f>IFERROR(VLOOKUP($B10,'NAV plus Dist'!$B:$FD,J$1,FALSE)/VLOOKUP($B9,NAV!$A:$FC,J$1,FALSE),"")</f>
        <v/>
      </c>
      <c r="K10" s="171" t="str">
        <f>IFERROR(VLOOKUP($B10,'NAV plus Dist'!$B:$FD,K$1,FALSE)/VLOOKUP($B9,NAV!$A:$FC,K$1,FALSE),"")</f>
        <v/>
      </c>
      <c r="L10" s="171" t="str">
        <f>IFERROR(VLOOKUP($B10,'NAV plus Dist'!$B:$FD,L$1,FALSE)/VLOOKUP($B9,NAV!$A:$FC,L$1,FALSE),"")</f>
        <v/>
      </c>
      <c r="M10" s="171" t="str">
        <f>IFERROR(VLOOKUP($B10,'NAV plus Dist'!$B:$FD,M$1,FALSE)/VLOOKUP($B9,NAV!$A:$FC,M$1,FALSE),"")</f>
        <v/>
      </c>
      <c r="N10" s="171" t="str">
        <f>IFERROR(VLOOKUP($B10,'NAV plus Dist'!$B:$FD,N$1,FALSE)/VLOOKUP($B9,NAV!$A:$FC,N$1,FALSE),"")</f>
        <v/>
      </c>
      <c r="O10" s="171" t="str">
        <f>IFERROR(VLOOKUP($B10,'NAV plus Dist'!$B:$FD,O$1,FALSE)/VLOOKUP($B9,NAV!$A:$FC,O$1,FALSE),"")</f>
        <v/>
      </c>
      <c r="P10" s="171" t="str">
        <f>IFERROR(VLOOKUP($B10,'NAV plus Dist'!$B:$FD,P$1,FALSE)/VLOOKUP($B9,NAV!$A:$FC,P$1,FALSE),"")</f>
        <v/>
      </c>
      <c r="Q10" s="171">
        <f>IFERROR(VLOOKUP($B10,'NAV plus Dist'!$B:$FD,Q$1,FALSE)/VLOOKUP($B9,NAV!$A:$FC,Q$1,FALSE),"")</f>
        <v>1.0269168026101141</v>
      </c>
      <c r="R10" s="171" t="str">
        <f>IFERROR(VLOOKUP($B10,'NAV plus Dist'!$B:$FD,R$1,FALSE)/VLOOKUP($B9,NAV!$A:$FC,R$1,FALSE),"")</f>
        <v/>
      </c>
      <c r="S10" s="171" t="str">
        <f>IFERROR(VLOOKUP($B10,'NAV plus Dist'!$B:$FD,S$1,FALSE)/VLOOKUP($B9,NAV!$A:$FC,S$1,FALSE),"")</f>
        <v/>
      </c>
      <c r="T10" s="171" t="str">
        <f>IFERROR(VLOOKUP($B10,'NAV plus Dist'!$B:$FD,T$1,FALSE)/VLOOKUP($B9,NAV!$A:$FC,T$1,FALSE),"")</f>
        <v/>
      </c>
      <c r="U10" s="171" t="str">
        <f>IFERROR(VLOOKUP($B10,'NAV plus Dist'!$B:$FD,U$1,FALSE)/VLOOKUP($B9,NAV!$A:$FC,U$1,FALSE),"")</f>
        <v/>
      </c>
      <c r="V10" s="171" t="str">
        <f>IFERROR(VLOOKUP($B10,'NAV plus Dist'!$B:$FD,V$1,FALSE)/VLOOKUP($B9,NAV!$A:$FC,V$1,FALSE),"")</f>
        <v/>
      </c>
      <c r="W10" s="171" t="str">
        <f>IFERROR(VLOOKUP($B10,'NAV plus Dist'!$B:$FD,W$1,FALSE)/VLOOKUP($B9,NAV!$A:$FC,W$1,FALSE),"")</f>
        <v/>
      </c>
      <c r="X10" s="171" t="str">
        <f>IFERROR(VLOOKUP($B10,'NAV plus Dist'!$B:$FD,X$1,FALSE)/VLOOKUP($B9,NAV!$A:$FC,X$1,FALSE),"")</f>
        <v/>
      </c>
      <c r="Y10" s="171" t="str">
        <f>IFERROR(VLOOKUP($B10,'NAV plus Dist'!$B:$FD,Y$1,FALSE)/VLOOKUP($B9,NAV!$A:$FC,Y$1,FALSE),"")</f>
        <v/>
      </c>
      <c r="Z10" s="171" t="str">
        <f>IFERROR(VLOOKUP($B10,'NAV plus Dist'!$B:$FD,Z$1,FALSE)/VLOOKUP($B9,NAV!$A:$FC,Z$1,FALSE),"")</f>
        <v/>
      </c>
      <c r="AA10" s="171" t="str">
        <f>IFERROR(VLOOKUP($B10,'NAV plus Dist'!$B:$FD,AA$1,FALSE)/VLOOKUP($B9,NAV!$A:$FC,AA$1,FALSE),"")</f>
        <v/>
      </c>
      <c r="AB10" s="171" t="str">
        <f>IFERROR(VLOOKUP($B10,'NAV plus Dist'!$B:$FD,AB$1,FALSE)/VLOOKUP($B9,NAV!$A:$FC,AB$1,FALSE),"")</f>
        <v/>
      </c>
      <c r="AC10" s="171" t="str">
        <f>IFERROR(VLOOKUP($B10,'NAV plus Dist'!$B:$FD,AC$1,FALSE)/VLOOKUP($B9,NAV!$A:$FC,AC$1,FALSE),"")</f>
        <v/>
      </c>
      <c r="AD10" s="171" t="str">
        <f>IFERROR(VLOOKUP($B10,'NAV plus Dist'!$B:$FD,AD$1,FALSE)/VLOOKUP($B9,NAV!$A:$FC,AD$1,FALSE),"")</f>
        <v/>
      </c>
      <c r="AE10" s="171" t="str">
        <f>IFERROR(VLOOKUP($B10,'NAV plus Dist'!$B:$FD,AE$1,FALSE)/VLOOKUP($B9,NAV!$A:$FC,AE$1,FALSE),"")</f>
        <v/>
      </c>
      <c r="AF10" s="171" t="str">
        <f>IFERROR(VLOOKUP($B10,'NAV plus Dist'!$B:$FD,AF$1,FALSE)/VLOOKUP($B9,NAV!$A:$FC,AF$1,FALSE),"")</f>
        <v/>
      </c>
      <c r="AG10" s="171" t="str">
        <f>IFERROR(VLOOKUP($B10,'NAV plus Dist'!$B:$FD,AG$1,FALSE)/VLOOKUP($B9,NAV!$A:$FC,AG$1,FALSE),"")</f>
        <v/>
      </c>
      <c r="AH10" s="171" t="str">
        <f>IFERROR(VLOOKUP($B10,'NAV plus Dist'!$B:$FD,AH$1,FALSE)/VLOOKUP($B9,NAV!$A:$FC,AH$1,FALSE),"")</f>
        <v/>
      </c>
      <c r="AI10" s="171" t="str">
        <f>IFERROR(VLOOKUP($B10,'NAV plus Dist'!$B:$FD,AI$1,FALSE)/VLOOKUP($B9,NAV!$A:$FC,AI$1,FALSE),"")</f>
        <v/>
      </c>
      <c r="AJ10" s="171" t="str">
        <f>IFERROR(VLOOKUP($B10,'NAV plus Dist'!$B:$FD,AJ$1,FALSE)/VLOOKUP($B9,NAV!$A:$FC,AJ$1,FALSE),"")</f>
        <v/>
      </c>
      <c r="AK10" s="171" t="str">
        <f>IFERROR(VLOOKUP($B10,'NAV plus Dist'!$B:$FD,AK$1,FALSE)/VLOOKUP($B9,NAV!$A:$FC,AK$1,FALSE),"")</f>
        <v/>
      </c>
      <c r="AL10" s="171" t="str">
        <f>IFERROR(VLOOKUP($B10,'NAV plus Dist'!$B:$FD,AL$1,FALSE)/VLOOKUP($B9,NAV!$A:$FC,AL$1,FALSE),"")</f>
        <v/>
      </c>
      <c r="AM10" s="171" t="str">
        <f>IFERROR(VLOOKUP($B10,'NAV plus Dist'!$B:$FD,AM$1,FALSE)/VLOOKUP($B9,NAV!$A:$FC,AM$1,FALSE),"")</f>
        <v/>
      </c>
      <c r="AN10" s="171" t="str">
        <f>IFERROR(VLOOKUP($B10,'NAV plus Dist'!$B:$FD,AN$1,FALSE)/VLOOKUP($B9,NAV!$A:$FC,AN$1,FALSE),"")</f>
        <v/>
      </c>
      <c r="AO10" s="171" t="str">
        <f>IFERROR(VLOOKUP($B10,'NAV plus Dist'!$B:$FD,AO$1,FALSE)/VLOOKUP($B9,NAV!$A:$FC,AO$1,FALSE),"")</f>
        <v/>
      </c>
      <c r="AP10" s="171" t="str">
        <f>IFERROR(VLOOKUP($B10,'NAV plus Dist'!$B:$FD,AP$1,FALSE)/VLOOKUP($B9,NAV!$A:$FC,AP$1,FALSE),"")</f>
        <v/>
      </c>
      <c r="AQ10" s="171" t="str">
        <f>IFERROR(VLOOKUP($B10,'NAV plus Dist'!$B:$FD,AQ$1,FALSE)/VLOOKUP($B9,NAV!$A:$FC,AQ$1,FALSE),"")</f>
        <v/>
      </c>
      <c r="AR10" s="171" t="str">
        <f>IFERROR(VLOOKUP($B10,'NAV plus Dist'!$B:$FD,AR$1,FALSE)/VLOOKUP($B9,NAV!$A:$FC,AR$1,FALSE),"")</f>
        <v/>
      </c>
      <c r="AS10" s="171" t="str">
        <f>IFERROR(VLOOKUP($B10,'NAV plus Dist'!$B:$FD,AS$1,FALSE)/VLOOKUP($B9,NAV!$A:$FC,AS$1,FALSE),"")</f>
        <v/>
      </c>
      <c r="AT10" s="171" t="str">
        <f>IFERROR(VLOOKUP($B10,'NAV plus Dist'!$B:$FD,AT$1,FALSE)/VLOOKUP($B9,NAV!$A:$FC,AT$1,FALSE),"")</f>
        <v/>
      </c>
      <c r="AU10" s="171" t="str">
        <f>IFERROR(VLOOKUP($B10,'NAV plus Dist'!$B:$FD,AU$1,FALSE)/VLOOKUP($B9,NAV!$A:$FC,AU$1,FALSE),"")</f>
        <v/>
      </c>
      <c r="AV10" s="171" t="str">
        <f>IFERROR(VLOOKUP($B10,'NAV plus Dist'!$B:$FD,AV$1,FALSE)/VLOOKUP($B9,NAV!$A:$FC,AV$1,FALSE),"")</f>
        <v/>
      </c>
      <c r="AW10" s="171" t="str">
        <f>IFERROR(VLOOKUP($B10,'NAV plus Dist'!$B:$FD,AW$1,FALSE)/VLOOKUP($B9,NAV!$A:$FC,AW$1,FALSE),"")</f>
        <v/>
      </c>
      <c r="AX10" s="171" t="str">
        <f>IFERROR(VLOOKUP($B10,'NAV plus Dist'!$B:$FD,AX$1,FALSE)/VLOOKUP($B9,NAV!$A:$FC,AX$1,FALSE),"")</f>
        <v/>
      </c>
      <c r="AY10" s="171" t="str">
        <f>IFERROR(VLOOKUP($B10,'NAV plus Dist'!$B:$FD,AY$1,FALSE)/VLOOKUP($B9,NAV!$A:$FC,AY$1,FALSE),"")</f>
        <v/>
      </c>
      <c r="AZ10" s="171" t="str">
        <f>IFERROR(VLOOKUP($B10,'NAV plus Dist'!$B:$FD,AZ$1,FALSE)/VLOOKUP($B9,NAV!$A:$FC,AZ$1,FALSE),"")</f>
        <v/>
      </c>
      <c r="BA10" s="171" t="str">
        <f>IFERROR(VLOOKUP($B10,'NAV plus Dist'!$B:$FD,BA$1,FALSE)/VLOOKUP($B9,NAV!$A:$FC,BA$1,FALSE),"")</f>
        <v/>
      </c>
      <c r="BB10" s="171" t="str">
        <f>IFERROR(VLOOKUP($B10,'NAV plus Dist'!$B:$FD,BB$1,FALSE)/VLOOKUP($B9,NAV!$A:$FC,BB$1,FALSE),"")</f>
        <v/>
      </c>
      <c r="BC10" s="171" t="str">
        <f>IFERROR(VLOOKUP($B10,'NAV plus Dist'!$B:$FD,BC$1,FALSE)/VLOOKUP($B9,NAV!$A:$FC,BC$1,FALSE),"")</f>
        <v/>
      </c>
      <c r="BD10" s="171" t="str">
        <f>IFERROR(VLOOKUP($B10,'NAV plus Dist'!$B:$FD,BD$1,FALSE)/VLOOKUP($B9,NAV!$A:$FC,BD$1,FALSE),"")</f>
        <v/>
      </c>
      <c r="BE10" s="171" t="str">
        <f>IFERROR(VLOOKUP($B10,'NAV plus Dist'!$B:$FD,BE$1,FALSE)/VLOOKUP($B9,NAV!$A:$FC,BE$1,FALSE),"")</f>
        <v/>
      </c>
      <c r="BF10" s="171" t="str">
        <f>IFERROR(VLOOKUP($B10,'NAV plus Dist'!$B:$FD,BF$1,FALSE)/VLOOKUP($B9,NAV!$A:$FC,BF$1,FALSE),"")</f>
        <v/>
      </c>
      <c r="BG10" s="171" t="str">
        <f>IFERROR(VLOOKUP($B10,'NAV plus Dist'!$B:$FD,BG$1,FALSE)/VLOOKUP($B9,NAV!$A:$FC,BG$1,FALSE),"")</f>
        <v/>
      </c>
      <c r="BH10" s="171" t="str">
        <f>IFERROR(VLOOKUP($B10,'NAV plus Dist'!$B:$FD,BH$1,FALSE)/VLOOKUP($B9,NAV!$A:$FC,BH$1,FALSE),"")</f>
        <v/>
      </c>
      <c r="BI10" s="171" t="str">
        <f>IFERROR(VLOOKUP($B10,'NAV plus Dist'!$B:$FD,BI$1,FALSE)/VLOOKUP($B9,NAV!$A:$FC,BI$1,FALSE),"")</f>
        <v/>
      </c>
      <c r="BJ10" s="171" t="str">
        <f>IFERROR(VLOOKUP($B10,'NAV plus Dist'!$B:$FD,BJ$1,FALSE)/VLOOKUP($B9,NAV!$A:$FC,BJ$1,FALSE),"")</f>
        <v/>
      </c>
      <c r="BK10" s="171" t="str">
        <f>IFERROR(VLOOKUP($B10,'NAV plus Dist'!$B:$FD,BK$1,FALSE)/VLOOKUP($B9,NAV!$A:$FC,BK$1,FALSE),"")</f>
        <v/>
      </c>
      <c r="BL10" s="171" t="str">
        <f>IFERROR(VLOOKUP($B10,'NAV plus Dist'!$B:$FD,BL$1,FALSE)/VLOOKUP($B9,NAV!$A:$FC,BL$1,FALSE),"")</f>
        <v/>
      </c>
      <c r="BM10" s="171" t="str">
        <f>IFERROR(VLOOKUP($B10,'NAV plus Dist'!$B:$FD,BM$1,FALSE)/VLOOKUP($B9,NAV!$A:$FC,BM$1,FALSE),"")</f>
        <v/>
      </c>
      <c r="BN10" s="171" t="str">
        <f>IFERROR(VLOOKUP($B10,'NAV plus Dist'!$B:$FD,BN$1,FALSE)/VLOOKUP($B9,NAV!$A:$FC,BN$1,FALSE),"")</f>
        <v/>
      </c>
      <c r="BO10" s="171" t="str">
        <f>IFERROR(VLOOKUP($B10,'NAV plus Dist'!$B:$FD,BO$1,FALSE)/VLOOKUP($B9,NAV!$A:$FC,BO$1,FALSE),"")</f>
        <v/>
      </c>
      <c r="BP10" s="171" t="str">
        <f>IFERROR(VLOOKUP($B10,'NAV plus Dist'!$B:$FD,BP$1,FALSE)/VLOOKUP($B9,NAV!$A:$FC,BP$1,FALSE),"")</f>
        <v/>
      </c>
      <c r="BQ10" s="171" t="str">
        <f>IFERROR(VLOOKUP($B10,'NAV plus Dist'!$B:$FD,BQ$1,FALSE)/VLOOKUP($B9,NAV!$A:$FC,BQ$1,FALSE),"")</f>
        <v/>
      </c>
      <c r="BR10" s="171" t="str">
        <f>IFERROR(VLOOKUP($B10,'NAV plus Dist'!$B:$FD,BR$1,FALSE)/VLOOKUP($B9,NAV!$A:$FC,BR$1,FALSE),"")</f>
        <v/>
      </c>
      <c r="BS10" s="171" t="str">
        <f>IFERROR(VLOOKUP($B10,'NAV plus Dist'!$B:$FD,BS$1,FALSE)/VLOOKUP($B9,NAV!$A:$FC,BS$1,FALSE),"")</f>
        <v/>
      </c>
      <c r="BT10" s="171" t="str">
        <f>IFERROR(VLOOKUP($B10,'NAV plus Dist'!$B:$FD,BT$1,FALSE)/VLOOKUP($B9,NAV!$A:$FC,BT$1,FALSE),"")</f>
        <v/>
      </c>
      <c r="BU10" s="171" t="str">
        <f>IFERROR(VLOOKUP($B10,'NAV plus Dist'!$B:$FD,BU$1,FALSE)/VLOOKUP($B9,NAV!$A:$FC,BU$1,FALSE),"")</f>
        <v/>
      </c>
      <c r="BV10" s="171" t="str">
        <f>IFERROR(VLOOKUP($B10,'NAV plus Dist'!$B:$FD,BV$1,FALSE)/VLOOKUP($B9,NAV!$A:$FC,BV$1,FALSE),"")</f>
        <v/>
      </c>
      <c r="BW10" s="171" t="str">
        <f>IFERROR(VLOOKUP($B10,'NAV plus Dist'!$B:$FD,BW$1,FALSE)/VLOOKUP($B9,NAV!$A:$FC,BW$1,FALSE),"")</f>
        <v/>
      </c>
      <c r="BX10" s="171" t="str">
        <f>IFERROR(VLOOKUP($B10,'NAV plus Dist'!$B:$FD,BX$1,FALSE)/VLOOKUP($B9,NAV!$A:$FC,BX$1,FALSE),"")</f>
        <v/>
      </c>
      <c r="BY10" s="171" t="str">
        <f>IFERROR(VLOOKUP($B10,'NAV plus Dist'!$B:$FD,BY$1,FALSE)/VLOOKUP($B9,NAV!$A:$FC,BY$1,FALSE),"")</f>
        <v/>
      </c>
      <c r="BZ10" s="171" t="str">
        <f>IFERROR(VLOOKUP($B10,'NAV plus Dist'!$B:$FD,BZ$1,FALSE)/VLOOKUP($B9,NAV!$A:$FC,BZ$1,FALSE),"")</f>
        <v/>
      </c>
      <c r="CA10" s="171" t="str">
        <f>IFERROR(VLOOKUP($B10,'NAV plus Dist'!$B:$FD,CA$1,FALSE)/VLOOKUP($B9,NAV!$A:$FC,CA$1,FALSE),"")</f>
        <v/>
      </c>
      <c r="CB10" s="171" t="str">
        <f>IFERROR(VLOOKUP($B10,'NAV plus Dist'!$B:$FD,CB$1,FALSE)/VLOOKUP($B9,NAV!$A:$FC,CB$1,FALSE),"")</f>
        <v/>
      </c>
      <c r="CC10" s="171" t="str">
        <f>IFERROR(VLOOKUP($B10,'NAV plus Dist'!$B:$FD,CC$1,FALSE)/VLOOKUP($B9,NAV!$A:$FC,CC$1,FALSE),"")</f>
        <v/>
      </c>
      <c r="CD10" s="171" t="str">
        <f>IFERROR(VLOOKUP($B10,'NAV plus Dist'!$B:$FD,CD$1,FALSE)/VLOOKUP($B9,NAV!$A:$FC,CD$1,FALSE),"")</f>
        <v/>
      </c>
      <c r="CE10" s="171" t="str">
        <f>IFERROR(VLOOKUP($B10,'NAV plus Dist'!$B:$FD,CE$1,FALSE)/VLOOKUP($B9,NAV!$A:$FC,CE$1,FALSE),"")</f>
        <v/>
      </c>
      <c r="CF10" s="171" t="str">
        <f>IFERROR(VLOOKUP($B10,'NAV plus Dist'!$B:$FD,CF$1,FALSE)/VLOOKUP($B9,NAV!$A:$FC,CF$1,FALSE),"")</f>
        <v/>
      </c>
      <c r="CG10" s="171" t="str">
        <f>IFERROR(VLOOKUP($B10,'NAV plus Dist'!$B:$FD,CG$1,FALSE)/VLOOKUP($B9,NAV!$A:$FC,CG$1,FALSE),"")</f>
        <v/>
      </c>
      <c r="CH10" s="171" t="str">
        <f>IFERROR(VLOOKUP($B10,'NAV plus Dist'!$B:$FD,CH$1,FALSE)/VLOOKUP($B9,NAV!$A:$FC,CH$1,FALSE),"")</f>
        <v/>
      </c>
      <c r="CI10" s="171" t="str">
        <f>IFERROR(VLOOKUP($B10,'NAV plus Dist'!$B:$FD,CI$1,FALSE)/VLOOKUP($B9,NAV!$A:$FC,CI$1,FALSE),"")</f>
        <v/>
      </c>
      <c r="CJ10" s="171" t="str">
        <f>IFERROR(VLOOKUP($B10,'NAV plus Dist'!$B:$FD,CJ$1,FALSE)/VLOOKUP($B9,NAV!$A:$FC,CJ$1,FALSE),"")</f>
        <v/>
      </c>
      <c r="CK10" s="171" t="str">
        <f>IFERROR(VLOOKUP($B10,'NAV plus Dist'!$B:$FD,CK$1,FALSE)/VLOOKUP($B9,NAV!$A:$FC,CK$1,FALSE),"")</f>
        <v/>
      </c>
      <c r="CL10" s="171" t="str">
        <f>IFERROR(VLOOKUP($B10,'NAV plus Dist'!$B:$FD,CL$1,FALSE)/VLOOKUP($B9,NAV!$A:$FC,CL$1,FALSE),"")</f>
        <v/>
      </c>
      <c r="CM10" s="171" t="str">
        <f>IFERROR(VLOOKUP($B10,'NAV plus Dist'!$B:$FD,CM$1,FALSE)/VLOOKUP($B9,NAV!$A:$FC,CM$1,FALSE),"")</f>
        <v/>
      </c>
      <c r="CN10" s="171" t="str">
        <f>IFERROR(VLOOKUP($B10,'NAV plus Dist'!$B:$FD,CN$1,FALSE)/VLOOKUP($B9,NAV!$A:$FC,CN$1,FALSE),"")</f>
        <v/>
      </c>
      <c r="CO10" s="171" t="str">
        <f>IFERROR(VLOOKUP($B10,'NAV plus Dist'!$B:$FD,CO$1,FALSE)/VLOOKUP($B9,NAV!$A:$FC,CO$1,FALSE),"")</f>
        <v/>
      </c>
      <c r="CP10" s="171" t="str">
        <f>IFERROR(VLOOKUP($B10,'NAV plus Dist'!$B:$FD,CP$1,FALSE)/VLOOKUP($B9,NAV!$A:$FC,CP$1,FALSE),"")</f>
        <v/>
      </c>
      <c r="CQ10" s="171" t="str">
        <f>IFERROR(VLOOKUP($B10,'NAV plus Dist'!$B:$FD,CQ$1,FALSE)/VLOOKUP($B9,NAV!$A:$FC,CQ$1,FALSE),"")</f>
        <v/>
      </c>
      <c r="CR10" s="171" t="str">
        <f>IFERROR(VLOOKUP($B10,'NAV plus Dist'!$B:$FD,CR$1,FALSE)/VLOOKUP($B9,NAV!$A:$FC,CR$1,FALSE),"")</f>
        <v/>
      </c>
      <c r="CS10" s="171" t="str">
        <f>IFERROR(VLOOKUP($B10,'NAV plus Dist'!$B:$FD,CS$1,FALSE)/VLOOKUP($B9,NAV!$A:$FC,CS$1,FALSE),"")</f>
        <v/>
      </c>
      <c r="CT10" s="171" t="str">
        <f>IFERROR(VLOOKUP($B10,'NAV plus Dist'!$B:$FD,CT$1,FALSE)/VLOOKUP($B9,NAV!$A:$FC,CT$1,FALSE),"")</f>
        <v/>
      </c>
      <c r="CU10" s="171" t="str">
        <f>IFERROR(VLOOKUP($B10,'NAV plus Dist'!$B:$FD,CU$1,FALSE)/VLOOKUP($B9,NAV!$A:$FC,CU$1,FALSE),"")</f>
        <v/>
      </c>
      <c r="CV10" s="171" t="str">
        <f>IFERROR(VLOOKUP($B10,'NAV plus Dist'!$B:$FD,CV$1,FALSE)/VLOOKUP($B9,NAV!$A:$FC,CV$1,FALSE),"")</f>
        <v/>
      </c>
      <c r="CW10" s="171" t="str">
        <f>IFERROR(VLOOKUP($B10,'NAV plus Dist'!$B:$FD,CW$1,FALSE)/VLOOKUP($B9,NAV!$A:$FC,CW$1,FALSE),"")</f>
        <v/>
      </c>
      <c r="CX10" s="171" t="str">
        <f>IFERROR(VLOOKUP($B10,'NAV plus Dist'!$B:$FD,CX$1,FALSE)/VLOOKUP($B9,NAV!$A:$FC,CX$1,FALSE),"")</f>
        <v/>
      </c>
      <c r="CY10" s="171" t="str">
        <f>IFERROR(VLOOKUP($B10,'NAV plus Dist'!$B:$FD,CY$1,FALSE)/VLOOKUP($B9,NAV!$A:$FC,CY$1,FALSE),"")</f>
        <v/>
      </c>
      <c r="CZ10" s="171" t="str">
        <f>IFERROR(VLOOKUP($B10,'NAV plus Dist'!$B:$FD,CZ$1,FALSE)/VLOOKUP($B9,NAV!$A:$FC,CZ$1,FALSE),"")</f>
        <v/>
      </c>
      <c r="DA10" s="171" t="str">
        <f>IFERROR(VLOOKUP($B10,'NAV plus Dist'!$B:$FD,DA$1,FALSE)/VLOOKUP($B9,NAV!$A:$FC,DA$1,FALSE),"")</f>
        <v/>
      </c>
      <c r="DB10" s="171" t="str">
        <f>IFERROR(VLOOKUP($B10,'NAV plus Dist'!$B:$FD,DB$1,FALSE)/VLOOKUP($B9,NAV!$A:$FC,DB$1,FALSE),"")</f>
        <v/>
      </c>
      <c r="DC10" s="171" t="str">
        <f>IFERROR(VLOOKUP($B10,'NAV plus Dist'!$B:$FD,DC$1,FALSE)/VLOOKUP($B9,NAV!$A:$FC,DC$1,FALSE),"")</f>
        <v/>
      </c>
      <c r="DD10" s="171" t="str">
        <f>IFERROR(VLOOKUP($B10,'NAV plus Dist'!$B:$FD,DD$1,FALSE)/VLOOKUP($B9,NAV!$A:$FC,DD$1,FALSE),"")</f>
        <v/>
      </c>
      <c r="DE10" s="171" t="str">
        <f>IFERROR(VLOOKUP($B10,'NAV plus Dist'!$B:$FD,DE$1,FALSE)/VLOOKUP($B9,NAV!$A:$FC,DE$1,FALSE),"")</f>
        <v/>
      </c>
      <c r="DF10" s="171" t="str">
        <f>IFERROR(VLOOKUP($B10,'NAV plus Dist'!$B:$FD,DF$1,FALSE)/VLOOKUP($B9,NAV!$A:$FC,DF$1,FALSE),"")</f>
        <v/>
      </c>
      <c r="DG10" s="171" t="str">
        <f>IFERROR(VLOOKUP($B10,'NAV plus Dist'!$B:$FD,DG$1,FALSE)/VLOOKUP($B9,NAV!$A:$FC,DG$1,FALSE),"")</f>
        <v/>
      </c>
      <c r="DH10" s="171" t="str">
        <f>IFERROR(VLOOKUP($B10,'NAV plus Dist'!$B:$FD,DH$1,FALSE)/VLOOKUP($B9,NAV!$A:$FC,DH$1,FALSE),"")</f>
        <v/>
      </c>
    </row>
    <row r="11" spans="1:112">
      <c r="A11" s="94">
        <f t="shared" si="40"/>
        <v>190</v>
      </c>
      <c r="B11" s="168">
        <f t="shared" si="41"/>
        <v>40298</v>
      </c>
      <c r="C11" s="171" t="str">
        <f>IFERROR(VLOOKUP($B11,'NAV plus Dist'!$B:$FD,C$1,FALSE)/VLOOKUP($B10,NAV!$A:$FC,C$1,FALSE),"")</f>
        <v/>
      </c>
      <c r="D11" s="171" t="str">
        <f>IFERROR(VLOOKUP($B11,'NAV plus Dist'!$B:$FD,D$1,FALSE)/VLOOKUP($B10,NAV!$A:$FC,D$1,FALSE),"")</f>
        <v/>
      </c>
      <c r="E11" s="171" t="str">
        <f>IFERROR(VLOOKUP($B11,'NAV plus Dist'!$B:$FD,E$1,FALSE)/VLOOKUP($B10,NAV!$A:$FC,E$1,FALSE),"")</f>
        <v/>
      </c>
      <c r="F11" s="171" t="str">
        <f>IFERROR(VLOOKUP($B11,'NAV plus Dist'!$B:$FD,F$1,FALSE)/VLOOKUP($B10,NAV!$A:$FC,F$1,FALSE),"")</f>
        <v/>
      </c>
      <c r="G11" s="171" t="str">
        <f>IFERROR(VLOOKUP($B11,'NAV plus Dist'!$B:$FD,G$1,FALSE)/VLOOKUP($B10,NAV!$A:$FC,G$1,FALSE),"")</f>
        <v/>
      </c>
      <c r="H11" s="171" t="str">
        <f>IFERROR(VLOOKUP($B11,'NAV plus Dist'!$B:$FD,H$1,FALSE)/VLOOKUP($B10,NAV!$A:$FC,H$1,FALSE),"")</f>
        <v/>
      </c>
      <c r="I11" s="171" t="str">
        <f>IFERROR(VLOOKUP($B11,'NAV plus Dist'!$B:$FD,I$1,FALSE)/VLOOKUP($B10,NAV!$A:$FC,I$1,FALSE),"")</f>
        <v/>
      </c>
      <c r="J11" s="171" t="str">
        <f>IFERROR(VLOOKUP($B11,'NAV plus Dist'!$B:$FD,J$1,FALSE)/VLOOKUP($B10,NAV!$A:$FC,J$1,FALSE),"")</f>
        <v/>
      </c>
      <c r="K11" s="171" t="str">
        <f>IFERROR(VLOOKUP($B11,'NAV plus Dist'!$B:$FD,K$1,FALSE)/VLOOKUP($B10,NAV!$A:$FC,K$1,FALSE),"")</f>
        <v/>
      </c>
      <c r="L11" s="171" t="str">
        <f>IFERROR(VLOOKUP($B11,'NAV plus Dist'!$B:$FD,L$1,FALSE)/VLOOKUP($B10,NAV!$A:$FC,L$1,FALSE),"")</f>
        <v/>
      </c>
      <c r="M11" s="171" t="str">
        <f>IFERROR(VLOOKUP($B11,'NAV plus Dist'!$B:$FD,M$1,FALSE)/VLOOKUP($B10,NAV!$A:$FC,M$1,FALSE),"")</f>
        <v/>
      </c>
      <c r="N11" s="171" t="str">
        <f>IFERROR(VLOOKUP($B11,'NAV plus Dist'!$B:$FD,N$1,FALSE)/VLOOKUP($B10,NAV!$A:$FC,N$1,FALSE),"")</f>
        <v/>
      </c>
      <c r="O11" s="171" t="str">
        <f>IFERROR(VLOOKUP($B11,'NAV plus Dist'!$B:$FD,O$1,FALSE)/VLOOKUP($B10,NAV!$A:$FC,O$1,FALSE),"")</f>
        <v/>
      </c>
      <c r="P11" s="171" t="str">
        <f>IFERROR(VLOOKUP($B11,'NAV plus Dist'!$B:$FD,P$1,FALSE)/VLOOKUP($B10,NAV!$A:$FC,P$1,FALSE),"")</f>
        <v/>
      </c>
      <c r="Q11" s="171">
        <f>IFERROR(VLOOKUP($B11,'NAV plus Dist'!$B:$FD,Q$1,FALSE)/VLOOKUP($B10,NAV!$A:$FC,Q$1,FALSE),"")</f>
        <v>0.99680511182108633</v>
      </c>
      <c r="R11" s="171" t="str">
        <f>IFERROR(VLOOKUP($B11,'NAV plus Dist'!$B:$FD,R$1,FALSE)/VLOOKUP($B10,NAV!$A:$FC,R$1,FALSE),"")</f>
        <v/>
      </c>
      <c r="S11" s="171" t="str">
        <f>IFERROR(VLOOKUP($B11,'NAV plus Dist'!$B:$FD,S$1,FALSE)/VLOOKUP($B10,NAV!$A:$FC,S$1,FALSE),"")</f>
        <v/>
      </c>
      <c r="T11" s="171" t="str">
        <f>IFERROR(VLOOKUP($B11,'NAV plus Dist'!$B:$FD,T$1,FALSE)/VLOOKUP($B10,NAV!$A:$FC,T$1,FALSE),"")</f>
        <v/>
      </c>
      <c r="U11" s="171" t="str">
        <f>IFERROR(VLOOKUP($B11,'NAV plus Dist'!$B:$FD,U$1,FALSE)/VLOOKUP($B10,NAV!$A:$FC,U$1,FALSE),"")</f>
        <v/>
      </c>
      <c r="V11" s="171" t="str">
        <f>IFERROR(VLOOKUP($B11,'NAV plus Dist'!$B:$FD,V$1,FALSE)/VLOOKUP($B10,NAV!$A:$FC,V$1,FALSE),"")</f>
        <v/>
      </c>
      <c r="W11" s="171" t="str">
        <f>IFERROR(VLOOKUP($B11,'NAV plus Dist'!$B:$FD,W$1,FALSE)/VLOOKUP($B10,NAV!$A:$FC,W$1,FALSE),"")</f>
        <v/>
      </c>
      <c r="X11" s="171" t="str">
        <f>IFERROR(VLOOKUP($B11,'NAV plus Dist'!$B:$FD,X$1,FALSE)/VLOOKUP($B10,NAV!$A:$FC,X$1,FALSE),"")</f>
        <v/>
      </c>
      <c r="Y11" s="171" t="str">
        <f>IFERROR(VLOOKUP($B11,'NAV plus Dist'!$B:$FD,Y$1,FALSE)/VLOOKUP($B10,NAV!$A:$FC,Y$1,FALSE),"")</f>
        <v/>
      </c>
      <c r="Z11" s="171" t="str">
        <f>IFERROR(VLOOKUP($B11,'NAV plus Dist'!$B:$FD,Z$1,FALSE)/VLOOKUP($B10,NAV!$A:$FC,Z$1,FALSE),"")</f>
        <v/>
      </c>
      <c r="AA11" s="171" t="str">
        <f>IFERROR(VLOOKUP($B11,'NAV plus Dist'!$B:$FD,AA$1,FALSE)/VLOOKUP($B10,NAV!$A:$FC,AA$1,FALSE),"")</f>
        <v/>
      </c>
      <c r="AB11" s="171" t="str">
        <f>IFERROR(VLOOKUP($B11,'NAV plus Dist'!$B:$FD,AB$1,FALSE)/VLOOKUP($B10,NAV!$A:$FC,AB$1,FALSE),"")</f>
        <v/>
      </c>
      <c r="AC11" s="171" t="str">
        <f>IFERROR(VLOOKUP($B11,'NAV plus Dist'!$B:$FD,AC$1,FALSE)/VLOOKUP($B10,NAV!$A:$FC,AC$1,FALSE),"")</f>
        <v/>
      </c>
      <c r="AD11" s="171" t="str">
        <f>IFERROR(VLOOKUP($B11,'NAV plus Dist'!$B:$FD,AD$1,FALSE)/VLOOKUP($B10,NAV!$A:$FC,AD$1,FALSE),"")</f>
        <v/>
      </c>
      <c r="AE11" s="171" t="str">
        <f>IFERROR(VLOOKUP($B11,'NAV plus Dist'!$B:$FD,AE$1,FALSE)/VLOOKUP($B10,NAV!$A:$FC,AE$1,FALSE),"")</f>
        <v/>
      </c>
      <c r="AF11" s="171" t="str">
        <f>IFERROR(VLOOKUP($B11,'NAV plus Dist'!$B:$FD,AF$1,FALSE)/VLOOKUP($B10,NAV!$A:$FC,AF$1,FALSE),"")</f>
        <v/>
      </c>
      <c r="AG11" s="171" t="str">
        <f>IFERROR(VLOOKUP($B11,'NAV plus Dist'!$B:$FD,AG$1,FALSE)/VLOOKUP($B10,NAV!$A:$FC,AG$1,FALSE),"")</f>
        <v/>
      </c>
      <c r="AH11" s="171" t="str">
        <f>IFERROR(VLOOKUP($B11,'NAV plus Dist'!$B:$FD,AH$1,FALSE)/VLOOKUP($B10,NAV!$A:$FC,AH$1,FALSE),"")</f>
        <v/>
      </c>
      <c r="AI11" s="171" t="str">
        <f>IFERROR(VLOOKUP($B11,'NAV plus Dist'!$B:$FD,AI$1,FALSE)/VLOOKUP($B10,NAV!$A:$FC,AI$1,FALSE),"")</f>
        <v/>
      </c>
      <c r="AJ11" s="171" t="str">
        <f>IFERROR(VLOOKUP($B11,'NAV plus Dist'!$B:$FD,AJ$1,FALSE)/VLOOKUP($B10,NAV!$A:$FC,AJ$1,FALSE),"")</f>
        <v/>
      </c>
      <c r="AK11" s="171" t="str">
        <f>IFERROR(VLOOKUP($B11,'NAV plus Dist'!$B:$FD,AK$1,FALSE)/VLOOKUP($B10,NAV!$A:$FC,AK$1,FALSE),"")</f>
        <v/>
      </c>
      <c r="AL11" s="171" t="str">
        <f>IFERROR(VLOOKUP($B11,'NAV plus Dist'!$B:$FD,AL$1,FALSE)/VLOOKUP($B10,NAV!$A:$FC,AL$1,FALSE),"")</f>
        <v/>
      </c>
      <c r="AM11" s="171" t="str">
        <f>IFERROR(VLOOKUP($B11,'NAV plus Dist'!$B:$FD,AM$1,FALSE)/VLOOKUP($B10,NAV!$A:$FC,AM$1,FALSE),"")</f>
        <v/>
      </c>
      <c r="AN11" s="171" t="str">
        <f>IFERROR(VLOOKUP($B11,'NAV plus Dist'!$B:$FD,AN$1,FALSE)/VLOOKUP($B10,NAV!$A:$FC,AN$1,FALSE),"")</f>
        <v/>
      </c>
      <c r="AO11" s="171" t="str">
        <f>IFERROR(VLOOKUP($B11,'NAV plus Dist'!$B:$FD,AO$1,FALSE)/VLOOKUP($B10,NAV!$A:$FC,AO$1,FALSE),"")</f>
        <v/>
      </c>
      <c r="AP11" s="171" t="str">
        <f>IFERROR(VLOOKUP($B11,'NAV plus Dist'!$B:$FD,AP$1,FALSE)/VLOOKUP($B10,NAV!$A:$FC,AP$1,FALSE),"")</f>
        <v/>
      </c>
      <c r="AQ11" s="171" t="str">
        <f>IFERROR(VLOOKUP($B11,'NAV plus Dist'!$B:$FD,AQ$1,FALSE)/VLOOKUP($B10,NAV!$A:$FC,AQ$1,FALSE),"")</f>
        <v/>
      </c>
      <c r="AR11" s="171" t="str">
        <f>IFERROR(VLOOKUP($B11,'NAV plus Dist'!$B:$FD,AR$1,FALSE)/VLOOKUP($B10,NAV!$A:$FC,AR$1,FALSE),"")</f>
        <v/>
      </c>
      <c r="AS11" s="171" t="str">
        <f>IFERROR(VLOOKUP($B11,'NAV plus Dist'!$B:$FD,AS$1,FALSE)/VLOOKUP($B10,NAV!$A:$FC,AS$1,FALSE),"")</f>
        <v/>
      </c>
      <c r="AT11" s="171" t="str">
        <f>IFERROR(VLOOKUP($B11,'NAV plus Dist'!$B:$FD,AT$1,FALSE)/VLOOKUP($B10,NAV!$A:$FC,AT$1,FALSE),"")</f>
        <v/>
      </c>
      <c r="AU11" s="171" t="str">
        <f>IFERROR(VLOOKUP($B11,'NAV plus Dist'!$B:$FD,AU$1,FALSE)/VLOOKUP($B10,NAV!$A:$FC,AU$1,FALSE),"")</f>
        <v/>
      </c>
      <c r="AV11" s="171" t="str">
        <f>IFERROR(VLOOKUP($B11,'NAV plus Dist'!$B:$FD,AV$1,FALSE)/VLOOKUP($B10,NAV!$A:$FC,AV$1,FALSE),"")</f>
        <v/>
      </c>
      <c r="AW11" s="171" t="str">
        <f>IFERROR(VLOOKUP($B11,'NAV plus Dist'!$B:$FD,AW$1,FALSE)/VLOOKUP($B10,NAV!$A:$FC,AW$1,FALSE),"")</f>
        <v/>
      </c>
      <c r="AX11" s="171" t="str">
        <f>IFERROR(VLOOKUP($B11,'NAV plus Dist'!$B:$FD,AX$1,FALSE)/VLOOKUP($B10,NAV!$A:$FC,AX$1,FALSE),"")</f>
        <v/>
      </c>
      <c r="AY11" s="171" t="str">
        <f>IFERROR(VLOOKUP($B11,'NAV plus Dist'!$B:$FD,AY$1,FALSE)/VLOOKUP($B10,NAV!$A:$FC,AY$1,FALSE),"")</f>
        <v/>
      </c>
      <c r="AZ11" s="171" t="str">
        <f>IFERROR(VLOOKUP($B11,'NAV plus Dist'!$B:$FD,AZ$1,FALSE)/VLOOKUP($B10,NAV!$A:$FC,AZ$1,FALSE),"")</f>
        <v/>
      </c>
      <c r="BA11" s="171" t="str">
        <f>IFERROR(VLOOKUP($B11,'NAV plus Dist'!$B:$FD,BA$1,FALSE)/VLOOKUP($B10,NAV!$A:$FC,BA$1,FALSE),"")</f>
        <v/>
      </c>
      <c r="BB11" s="171" t="str">
        <f>IFERROR(VLOOKUP($B11,'NAV plus Dist'!$B:$FD,BB$1,FALSE)/VLOOKUP($B10,NAV!$A:$FC,BB$1,FALSE),"")</f>
        <v/>
      </c>
      <c r="BC11" s="171" t="str">
        <f>IFERROR(VLOOKUP($B11,'NAV plus Dist'!$B:$FD,BC$1,FALSE)/VLOOKUP($B10,NAV!$A:$FC,BC$1,FALSE),"")</f>
        <v/>
      </c>
      <c r="BD11" s="171" t="str">
        <f>IFERROR(VLOOKUP($B11,'NAV plus Dist'!$B:$FD,BD$1,FALSE)/VLOOKUP($B10,NAV!$A:$FC,BD$1,FALSE),"")</f>
        <v/>
      </c>
      <c r="BE11" s="171" t="str">
        <f>IFERROR(VLOOKUP($B11,'NAV plus Dist'!$B:$FD,BE$1,FALSE)/VLOOKUP($B10,NAV!$A:$FC,BE$1,FALSE),"")</f>
        <v/>
      </c>
      <c r="BF11" s="171" t="str">
        <f>IFERROR(VLOOKUP($B11,'NAV plus Dist'!$B:$FD,BF$1,FALSE)/VLOOKUP($B10,NAV!$A:$FC,BF$1,FALSE),"")</f>
        <v/>
      </c>
      <c r="BG11" s="171" t="str">
        <f>IFERROR(VLOOKUP($B11,'NAV plus Dist'!$B:$FD,BG$1,FALSE)/VLOOKUP($B10,NAV!$A:$FC,BG$1,FALSE),"")</f>
        <v/>
      </c>
      <c r="BH11" s="171" t="str">
        <f>IFERROR(VLOOKUP($B11,'NAV plus Dist'!$B:$FD,BH$1,FALSE)/VLOOKUP($B10,NAV!$A:$FC,BH$1,FALSE),"")</f>
        <v/>
      </c>
      <c r="BI11" s="171" t="str">
        <f>IFERROR(VLOOKUP($B11,'NAV plus Dist'!$B:$FD,BI$1,FALSE)/VLOOKUP($B10,NAV!$A:$FC,BI$1,FALSE),"")</f>
        <v/>
      </c>
      <c r="BJ11" s="171" t="str">
        <f>IFERROR(VLOOKUP($B11,'NAV plus Dist'!$B:$FD,BJ$1,FALSE)/VLOOKUP($B10,NAV!$A:$FC,BJ$1,FALSE),"")</f>
        <v/>
      </c>
      <c r="BK11" s="171" t="str">
        <f>IFERROR(VLOOKUP($B11,'NAV plus Dist'!$B:$FD,BK$1,FALSE)/VLOOKUP($B10,NAV!$A:$FC,BK$1,FALSE),"")</f>
        <v/>
      </c>
      <c r="BL11" s="171" t="str">
        <f>IFERROR(VLOOKUP($B11,'NAV plus Dist'!$B:$FD,BL$1,FALSE)/VLOOKUP($B10,NAV!$A:$FC,BL$1,FALSE),"")</f>
        <v/>
      </c>
      <c r="BM11" s="171" t="str">
        <f>IFERROR(VLOOKUP($B11,'NAV plus Dist'!$B:$FD,BM$1,FALSE)/VLOOKUP($B10,NAV!$A:$FC,BM$1,FALSE),"")</f>
        <v/>
      </c>
      <c r="BN11" s="171" t="str">
        <f>IFERROR(VLOOKUP($B11,'NAV plus Dist'!$B:$FD,BN$1,FALSE)/VLOOKUP($B10,NAV!$A:$FC,BN$1,FALSE),"")</f>
        <v/>
      </c>
      <c r="BO11" s="171" t="str">
        <f>IFERROR(VLOOKUP($B11,'NAV plus Dist'!$B:$FD,BO$1,FALSE)/VLOOKUP($B10,NAV!$A:$FC,BO$1,FALSE),"")</f>
        <v/>
      </c>
      <c r="BP11" s="171" t="str">
        <f>IFERROR(VLOOKUP($B11,'NAV plus Dist'!$B:$FD,BP$1,FALSE)/VLOOKUP($B10,NAV!$A:$FC,BP$1,FALSE),"")</f>
        <v/>
      </c>
      <c r="BQ11" s="171" t="str">
        <f>IFERROR(VLOOKUP($B11,'NAV plus Dist'!$B:$FD,BQ$1,FALSE)/VLOOKUP($B10,NAV!$A:$FC,BQ$1,FALSE),"")</f>
        <v/>
      </c>
      <c r="BR11" s="171" t="str">
        <f>IFERROR(VLOOKUP($B11,'NAV plus Dist'!$B:$FD,BR$1,FALSE)/VLOOKUP($B10,NAV!$A:$FC,BR$1,FALSE),"")</f>
        <v/>
      </c>
      <c r="BS11" s="171" t="str">
        <f>IFERROR(VLOOKUP($B11,'NAV plus Dist'!$B:$FD,BS$1,FALSE)/VLOOKUP($B10,NAV!$A:$FC,BS$1,FALSE),"")</f>
        <v/>
      </c>
      <c r="BT11" s="171" t="str">
        <f>IFERROR(VLOOKUP($B11,'NAV plus Dist'!$B:$FD,BT$1,FALSE)/VLOOKUP($B10,NAV!$A:$FC,BT$1,FALSE),"")</f>
        <v/>
      </c>
      <c r="BU11" s="171" t="str">
        <f>IFERROR(VLOOKUP($B11,'NAV plus Dist'!$B:$FD,BU$1,FALSE)/VLOOKUP($B10,NAV!$A:$FC,BU$1,FALSE),"")</f>
        <v/>
      </c>
      <c r="BV11" s="171" t="str">
        <f>IFERROR(VLOOKUP($B11,'NAV plus Dist'!$B:$FD,BV$1,FALSE)/VLOOKUP($B10,NAV!$A:$FC,BV$1,FALSE),"")</f>
        <v/>
      </c>
      <c r="BW11" s="171" t="str">
        <f>IFERROR(VLOOKUP($B11,'NAV plus Dist'!$B:$FD,BW$1,FALSE)/VLOOKUP($B10,NAV!$A:$FC,BW$1,FALSE),"")</f>
        <v/>
      </c>
      <c r="BX11" s="171" t="str">
        <f>IFERROR(VLOOKUP($B11,'NAV plus Dist'!$B:$FD,BX$1,FALSE)/VLOOKUP($B10,NAV!$A:$FC,BX$1,FALSE),"")</f>
        <v/>
      </c>
      <c r="BY11" s="171" t="str">
        <f>IFERROR(VLOOKUP($B11,'NAV plus Dist'!$B:$FD,BY$1,FALSE)/VLOOKUP($B10,NAV!$A:$FC,BY$1,FALSE),"")</f>
        <v/>
      </c>
      <c r="BZ11" s="171" t="str">
        <f>IFERROR(VLOOKUP($B11,'NAV plus Dist'!$B:$FD,BZ$1,FALSE)/VLOOKUP($B10,NAV!$A:$FC,BZ$1,FALSE),"")</f>
        <v/>
      </c>
      <c r="CA11" s="171" t="str">
        <f>IFERROR(VLOOKUP($B11,'NAV plus Dist'!$B:$FD,CA$1,FALSE)/VLOOKUP($B10,NAV!$A:$FC,CA$1,FALSE),"")</f>
        <v/>
      </c>
      <c r="CB11" s="171" t="str">
        <f>IFERROR(VLOOKUP($B11,'NAV plus Dist'!$B:$FD,CB$1,FALSE)/VLOOKUP($B10,NAV!$A:$FC,CB$1,FALSE),"")</f>
        <v/>
      </c>
      <c r="CC11" s="171" t="str">
        <f>IFERROR(VLOOKUP($B11,'NAV plus Dist'!$B:$FD,CC$1,FALSE)/VLOOKUP($B10,NAV!$A:$FC,CC$1,FALSE),"")</f>
        <v/>
      </c>
      <c r="CD11" s="171" t="str">
        <f>IFERROR(VLOOKUP($B11,'NAV plus Dist'!$B:$FD,CD$1,FALSE)/VLOOKUP($B10,NAV!$A:$FC,CD$1,FALSE),"")</f>
        <v/>
      </c>
      <c r="CE11" s="171" t="str">
        <f>IFERROR(VLOOKUP($B11,'NAV plus Dist'!$B:$FD,CE$1,FALSE)/VLOOKUP($B10,NAV!$A:$FC,CE$1,FALSE),"")</f>
        <v/>
      </c>
      <c r="CF11" s="171" t="str">
        <f>IFERROR(VLOOKUP($B11,'NAV plus Dist'!$B:$FD,CF$1,FALSE)/VLOOKUP($B10,NAV!$A:$FC,CF$1,FALSE),"")</f>
        <v/>
      </c>
      <c r="CG11" s="171" t="str">
        <f>IFERROR(VLOOKUP($B11,'NAV plus Dist'!$B:$FD,CG$1,FALSE)/VLOOKUP($B10,NAV!$A:$FC,CG$1,FALSE),"")</f>
        <v/>
      </c>
      <c r="CH11" s="171" t="str">
        <f>IFERROR(VLOOKUP($B11,'NAV plus Dist'!$B:$FD,CH$1,FALSE)/VLOOKUP($B10,NAV!$A:$FC,CH$1,FALSE),"")</f>
        <v/>
      </c>
      <c r="CI11" s="171" t="str">
        <f>IFERROR(VLOOKUP($B11,'NAV plus Dist'!$B:$FD,CI$1,FALSE)/VLOOKUP($B10,NAV!$A:$FC,CI$1,FALSE),"")</f>
        <v/>
      </c>
      <c r="CJ11" s="171" t="str">
        <f>IFERROR(VLOOKUP($B11,'NAV plus Dist'!$B:$FD,CJ$1,FALSE)/VLOOKUP($B10,NAV!$A:$FC,CJ$1,FALSE),"")</f>
        <v/>
      </c>
      <c r="CK11" s="171" t="str">
        <f>IFERROR(VLOOKUP($B11,'NAV plus Dist'!$B:$FD,CK$1,FALSE)/VLOOKUP($B10,NAV!$A:$FC,CK$1,FALSE),"")</f>
        <v/>
      </c>
      <c r="CL11" s="171" t="str">
        <f>IFERROR(VLOOKUP($B11,'NAV plus Dist'!$B:$FD,CL$1,FALSE)/VLOOKUP($B10,NAV!$A:$FC,CL$1,FALSE),"")</f>
        <v/>
      </c>
      <c r="CM11" s="171" t="str">
        <f>IFERROR(VLOOKUP($B11,'NAV plus Dist'!$B:$FD,CM$1,FALSE)/VLOOKUP($B10,NAV!$A:$FC,CM$1,FALSE),"")</f>
        <v/>
      </c>
      <c r="CN11" s="171" t="str">
        <f>IFERROR(VLOOKUP($B11,'NAV plus Dist'!$B:$FD,CN$1,FALSE)/VLOOKUP($B10,NAV!$A:$FC,CN$1,FALSE),"")</f>
        <v/>
      </c>
      <c r="CO11" s="171" t="str">
        <f>IFERROR(VLOOKUP($B11,'NAV plus Dist'!$B:$FD,CO$1,FALSE)/VLOOKUP($B10,NAV!$A:$FC,CO$1,FALSE),"")</f>
        <v/>
      </c>
      <c r="CP11" s="171" t="str">
        <f>IFERROR(VLOOKUP($B11,'NAV plus Dist'!$B:$FD,CP$1,FALSE)/VLOOKUP($B10,NAV!$A:$FC,CP$1,FALSE),"")</f>
        <v/>
      </c>
      <c r="CQ11" s="171" t="str">
        <f>IFERROR(VLOOKUP($B11,'NAV plus Dist'!$B:$FD,CQ$1,FALSE)/VLOOKUP($B10,NAV!$A:$FC,CQ$1,FALSE),"")</f>
        <v/>
      </c>
      <c r="CR11" s="171" t="str">
        <f>IFERROR(VLOOKUP($B11,'NAV plus Dist'!$B:$FD,CR$1,FALSE)/VLOOKUP($B10,NAV!$A:$FC,CR$1,FALSE),"")</f>
        <v/>
      </c>
      <c r="CS11" s="171" t="str">
        <f>IFERROR(VLOOKUP($B11,'NAV plus Dist'!$B:$FD,CS$1,FALSE)/VLOOKUP($B10,NAV!$A:$FC,CS$1,FALSE),"")</f>
        <v/>
      </c>
      <c r="CT11" s="171" t="str">
        <f>IFERROR(VLOOKUP($B11,'NAV plus Dist'!$B:$FD,CT$1,FALSE)/VLOOKUP($B10,NAV!$A:$FC,CT$1,FALSE),"")</f>
        <v/>
      </c>
      <c r="CU11" s="171" t="str">
        <f>IFERROR(VLOOKUP($B11,'NAV plus Dist'!$B:$FD,CU$1,FALSE)/VLOOKUP($B10,NAV!$A:$FC,CU$1,FALSE),"")</f>
        <v/>
      </c>
      <c r="CV11" s="171" t="str">
        <f>IFERROR(VLOOKUP($B11,'NAV plus Dist'!$B:$FD,CV$1,FALSE)/VLOOKUP($B10,NAV!$A:$FC,CV$1,FALSE),"")</f>
        <v/>
      </c>
      <c r="CW11" s="171" t="str">
        <f>IFERROR(VLOOKUP($B11,'NAV plus Dist'!$B:$FD,CW$1,FALSE)/VLOOKUP($B10,NAV!$A:$FC,CW$1,FALSE),"")</f>
        <v/>
      </c>
      <c r="CX11" s="171" t="str">
        <f>IFERROR(VLOOKUP($B11,'NAV plus Dist'!$B:$FD,CX$1,FALSE)/VLOOKUP($B10,NAV!$A:$FC,CX$1,FALSE),"")</f>
        <v/>
      </c>
      <c r="CY11" s="171" t="str">
        <f>IFERROR(VLOOKUP($B11,'NAV plus Dist'!$B:$FD,CY$1,FALSE)/VLOOKUP($B10,NAV!$A:$FC,CY$1,FALSE),"")</f>
        <v/>
      </c>
      <c r="CZ11" s="171" t="str">
        <f>IFERROR(VLOOKUP($B11,'NAV plus Dist'!$B:$FD,CZ$1,FALSE)/VLOOKUP($B10,NAV!$A:$FC,CZ$1,FALSE),"")</f>
        <v/>
      </c>
      <c r="DA11" s="171" t="str">
        <f>IFERROR(VLOOKUP($B11,'NAV plus Dist'!$B:$FD,DA$1,FALSE)/VLOOKUP($B10,NAV!$A:$FC,DA$1,FALSE),"")</f>
        <v/>
      </c>
      <c r="DB11" s="171" t="str">
        <f>IFERROR(VLOOKUP($B11,'NAV plus Dist'!$B:$FD,DB$1,FALSE)/VLOOKUP($B10,NAV!$A:$FC,DB$1,FALSE),"")</f>
        <v/>
      </c>
      <c r="DC11" s="171" t="str">
        <f>IFERROR(VLOOKUP($B11,'NAV plus Dist'!$B:$FD,DC$1,FALSE)/VLOOKUP($B10,NAV!$A:$FC,DC$1,FALSE),"")</f>
        <v/>
      </c>
      <c r="DD11" s="171" t="str">
        <f>IFERROR(VLOOKUP($B11,'NAV plus Dist'!$B:$FD,DD$1,FALSE)/VLOOKUP($B10,NAV!$A:$FC,DD$1,FALSE),"")</f>
        <v/>
      </c>
      <c r="DE11" s="171" t="str">
        <f>IFERROR(VLOOKUP($B11,'NAV plus Dist'!$B:$FD,DE$1,FALSE)/VLOOKUP($B10,NAV!$A:$FC,DE$1,FALSE),"")</f>
        <v/>
      </c>
      <c r="DF11" s="171" t="str">
        <f>IFERROR(VLOOKUP($B11,'NAV plus Dist'!$B:$FD,DF$1,FALSE)/VLOOKUP($B10,NAV!$A:$FC,DF$1,FALSE),"")</f>
        <v/>
      </c>
      <c r="DG11" s="171" t="str">
        <f>IFERROR(VLOOKUP($B11,'NAV plus Dist'!$B:$FD,DG$1,FALSE)/VLOOKUP($B10,NAV!$A:$FC,DG$1,FALSE),"")</f>
        <v/>
      </c>
      <c r="DH11" s="171" t="str">
        <f>IFERROR(VLOOKUP($B11,'NAV plus Dist'!$B:$FD,DH$1,FALSE)/VLOOKUP($B10,NAV!$A:$FC,DH$1,FALSE),"")</f>
        <v/>
      </c>
    </row>
    <row r="12" spans="1:112">
      <c r="A12" s="94">
        <f t="shared" si="40"/>
        <v>189</v>
      </c>
      <c r="B12" s="168">
        <f t="shared" si="41"/>
        <v>40329</v>
      </c>
      <c r="C12" s="171" t="str">
        <f>IFERROR(VLOOKUP($B12,'NAV plus Dist'!$B:$FD,C$1,FALSE)/VLOOKUP($B11,NAV!$A:$FC,C$1,FALSE),"")</f>
        <v/>
      </c>
      <c r="D12" s="171" t="str">
        <f>IFERROR(VLOOKUP($B12,'NAV plus Dist'!$B:$FD,D$1,FALSE)/VLOOKUP($B11,NAV!$A:$FC,D$1,FALSE),"")</f>
        <v/>
      </c>
      <c r="E12" s="171" t="str">
        <f>IFERROR(VLOOKUP($B12,'NAV plus Dist'!$B:$FD,E$1,FALSE)/VLOOKUP($B11,NAV!$A:$FC,E$1,FALSE),"")</f>
        <v/>
      </c>
      <c r="F12" s="171" t="str">
        <f>IFERROR(VLOOKUP($B12,'NAV plus Dist'!$B:$FD,F$1,FALSE)/VLOOKUP($B11,NAV!$A:$FC,F$1,FALSE),"")</f>
        <v/>
      </c>
      <c r="G12" s="171" t="str">
        <f>IFERROR(VLOOKUP($B12,'NAV plus Dist'!$B:$FD,G$1,FALSE)/VLOOKUP($B11,NAV!$A:$FC,G$1,FALSE),"")</f>
        <v/>
      </c>
      <c r="H12" s="171" t="str">
        <f>IFERROR(VLOOKUP($B12,'NAV plus Dist'!$B:$FD,H$1,FALSE)/VLOOKUP($B11,NAV!$A:$FC,H$1,FALSE),"")</f>
        <v/>
      </c>
      <c r="I12" s="171" t="str">
        <f>IFERROR(VLOOKUP($B12,'NAV plus Dist'!$B:$FD,I$1,FALSE)/VLOOKUP($B11,NAV!$A:$FC,I$1,FALSE),"")</f>
        <v/>
      </c>
      <c r="J12" s="171" t="str">
        <f>IFERROR(VLOOKUP($B12,'NAV plus Dist'!$B:$FD,J$1,FALSE)/VLOOKUP($B11,NAV!$A:$FC,J$1,FALSE),"")</f>
        <v/>
      </c>
      <c r="K12" s="171" t="str">
        <f>IFERROR(VLOOKUP($B12,'NAV plus Dist'!$B:$FD,K$1,FALSE)/VLOOKUP($B11,NAV!$A:$FC,K$1,FALSE),"")</f>
        <v/>
      </c>
      <c r="L12" s="171" t="str">
        <f>IFERROR(VLOOKUP($B12,'NAV plus Dist'!$B:$FD,L$1,FALSE)/VLOOKUP($B11,NAV!$A:$FC,L$1,FALSE),"")</f>
        <v/>
      </c>
      <c r="M12" s="171" t="str">
        <f>IFERROR(VLOOKUP($B12,'NAV plus Dist'!$B:$FD,M$1,FALSE)/VLOOKUP($B11,NAV!$A:$FC,M$1,FALSE),"")</f>
        <v/>
      </c>
      <c r="N12" s="171" t="str">
        <f>IFERROR(VLOOKUP($B12,'NAV plus Dist'!$B:$FD,N$1,FALSE)/VLOOKUP($B11,NAV!$A:$FC,N$1,FALSE),"")</f>
        <v/>
      </c>
      <c r="O12" s="171" t="str">
        <f>IFERROR(VLOOKUP($B12,'NAV plus Dist'!$B:$FD,O$1,FALSE)/VLOOKUP($B11,NAV!$A:$FC,O$1,FALSE),"")</f>
        <v/>
      </c>
      <c r="P12" s="171" t="str">
        <f>IFERROR(VLOOKUP($B12,'NAV plus Dist'!$B:$FD,P$1,FALSE)/VLOOKUP($B11,NAV!$A:$FC,P$1,FALSE),"")</f>
        <v/>
      </c>
      <c r="Q12" s="171">
        <f>IFERROR(VLOOKUP($B12,'NAV plus Dist'!$B:$FD,Q$1,FALSE)/VLOOKUP($B11,NAV!$A:$FC,Q$1,FALSE),"")</f>
        <v>0.98146655922643022</v>
      </c>
      <c r="R12" s="171" t="str">
        <f>IFERROR(VLOOKUP($B12,'NAV plus Dist'!$B:$FD,R$1,FALSE)/VLOOKUP($B11,NAV!$A:$FC,R$1,FALSE),"")</f>
        <v/>
      </c>
      <c r="S12" s="171" t="str">
        <f>IFERROR(VLOOKUP($B12,'NAV plus Dist'!$B:$FD,S$1,FALSE)/VLOOKUP($B11,NAV!$A:$FC,S$1,FALSE),"")</f>
        <v/>
      </c>
      <c r="T12" s="171" t="str">
        <f>IFERROR(VLOOKUP($B12,'NAV plus Dist'!$B:$FD,T$1,FALSE)/VLOOKUP($B11,NAV!$A:$FC,T$1,FALSE),"")</f>
        <v/>
      </c>
      <c r="U12" s="171" t="str">
        <f>IFERROR(VLOOKUP($B12,'NAV plus Dist'!$B:$FD,U$1,FALSE)/VLOOKUP($B11,NAV!$A:$FC,U$1,FALSE),"")</f>
        <v/>
      </c>
      <c r="V12" s="171" t="str">
        <f>IFERROR(VLOOKUP($B12,'NAV plus Dist'!$B:$FD,V$1,FALSE)/VLOOKUP($B11,NAV!$A:$FC,V$1,FALSE),"")</f>
        <v/>
      </c>
      <c r="W12" s="171" t="str">
        <f>IFERROR(VLOOKUP($B12,'NAV plus Dist'!$B:$FD,W$1,FALSE)/VLOOKUP($B11,NAV!$A:$FC,W$1,FALSE),"")</f>
        <v/>
      </c>
      <c r="X12" s="171" t="str">
        <f>IFERROR(VLOOKUP($B12,'NAV plus Dist'!$B:$FD,X$1,FALSE)/VLOOKUP($B11,NAV!$A:$FC,X$1,FALSE),"")</f>
        <v/>
      </c>
      <c r="Y12" s="171" t="str">
        <f>IFERROR(VLOOKUP($B12,'NAV plus Dist'!$B:$FD,Y$1,FALSE)/VLOOKUP($B11,NAV!$A:$FC,Y$1,FALSE),"")</f>
        <v/>
      </c>
      <c r="Z12" s="171" t="str">
        <f>IFERROR(VLOOKUP($B12,'NAV plus Dist'!$B:$FD,Z$1,FALSE)/VLOOKUP($B11,NAV!$A:$FC,Z$1,FALSE),"")</f>
        <v/>
      </c>
      <c r="AA12" s="171" t="str">
        <f>IFERROR(VLOOKUP($B12,'NAV plus Dist'!$B:$FD,AA$1,FALSE)/VLOOKUP($B11,NAV!$A:$FC,AA$1,FALSE),"")</f>
        <v/>
      </c>
      <c r="AB12" s="171" t="str">
        <f>IFERROR(VLOOKUP($B12,'NAV plus Dist'!$B:$FD,AB$1,FALSE)/VLOOKUP($B11,NAV!$A:$FC,AB$1,FALSE),"")</f>
        <v/>
      </c>
      <c r="AC12" s="171" t="str">
        <f>IFERROR(VLOOKUP($B12,'NAV plus Dist'!$B:$FD,AC$1,FALSE)/VLOOKUP($B11,NAV!$A:$FC,AC$1,FALSE),"")</f>
        <v/>
      </c>
      <c r="AD12" s="171" t="str">
        <f>IFERROR(VLOOKUP($B12,'NAV plus Dist'!$B:$FD,AD$1,FALSE)/VLOOKUP($B11,NAV!$A:$FC,AD$1,FALSE),"")</f>
        <v/>
      </c>
      <c r="AE12" s="171" t="str">
        <f>IFERROR(VLOOKUP($B12,'NAV plus Dist'!$B:$FD,AE$1,FALSE)/VLOOKUP($B11,NAV!$A:$FC,AE$1,FALSE),"")</f>
        <v/>
      </c>
      <c r="AF12" s="171" t="str">
        <f>IFERROR(VLOOKUP($B12,'NAV plus Dist'!$B:$FD,AF$1,FALSE)/VLOOKUP($B11,NAV!$A:$FC,AF$1,FALSE),"")</f>
        <v/>
      </c>
      <c r="AG12" s="171" t="str">
        <f>IFERROR(VLOOKUP($B12,'NAV plus Dist'!$B:$FD,AG$1,FALSE)/VLOOKUP($B11,NAV!$A:$FC,AG$1,FALSE),"")</f>
        <v/>
      </c>
      <c r="AH12" s="171" t="str">
        <f>IFERROR(VLOOKUP($B12,'NAV plus Dist'!$B:$FD,AH$1,FALSE)/VLOOKUP($B11,NAV!$A:$FC,AH$1,FALSE),"")</f>
        <v/>
      </c>
      <c r="AI12" s="171" t="str">
        <f>IFERROR(VLOOKUP($B12,'NAV plus Dist'!$B:$FD,AI$1,FALSE)/VLOOKUP($B11,NAV!$A:$FC,AI$1,FALSE),"")</f>
        <v/>
      </c>
      <c r="AJ12" s="171" t="str">
        <f>IFERROR(VLOOKUP($B12,'NAV plus Dist'!$B:$FD,AJ$1,FALSE)/VLOOKUP($B11,NAV!$A:$FC,AJ$1,FALSE),"")</f>
        <v/>
      </c>
      <c r="AK12" s="171" t="str">
        <f>IFERROR(VLOOKUP($B12,'NAV plus Dist'!$B:$FD,AK$1,FALSE)/VLOOKUP($B11,NAV!$A:$FC,AK$1,FALSE),"")</f>
        <v/>
      </c>
      <c r="AL12" s="171" t="str">
        <f>IFERROR(VLOOKUP($B12,'NAV plus Dist'!$B:$FD,AL$1,FALSE)/VLOOKUP($B11,NAV!$A:$FC,AL$1,FALSE),"")</f>
        <v/>
      </c>
      <c r="AM12" s="171" t="str">
        <f>IFERROR(VLOOKUP($B12,'NAV plus Dist'!$B:$FD,AM$1,FALSE)/VLOOKUP($B11,NAV!$A:$FC,AM$1,FALSE),"")</f>
        <v/>
      </c>
      <c r="AN12" s="171" t="str">
        <f>IFERROR(VLOOKUP($B12,'NAV plus Dist'!$B:$FD,AN$1,FALSE)/VLOOKUP($B11,NAV!$A:$FC,AN$1,FALSE),"")</f>
        <v/>
      </c>
      <c r="AO12" s="171" t="str">
        <f>IFERROR(VLOOKUP($B12,'NAV plus Dist'!$B:$FD,AO$1,FALSE)/VLOOKUP($B11,NAV!$A:$FC,AO$1,FALSE),"")</f>
        <v/>
      </c>
      <c r="AP12" s="171" t="str">
        <f>IFERROR(VLOOKUP($B12,'NAV plus Dist'!$B:$FD,AP$1,FALSE)/VLOOKUP($B11,NAV!$A:$FC,AP$1,FALSE),"")</f>
        <v/>
      </c>
      <c r="AQ12" s="171" t="str">
        <f>IFERROR(VLOOKUP($B12,'NAV plus Dist'!$B:$FD,AQ$1,FALSE)/VLOOKUP($B11,NAV!$A:$FC,AQ$1,FALSE),"")</f>
        <v/>
      </c>
      <c r="AR12" s="171" t="str">
        <f>IFERROR(VLOOKUP($B12,'NAV plus Dist'!$B:$FD,AR$1,FALSE)/VLOOKUP($B11,NAV!$A:$FC,AR$1,FALSE),"")</f>
        <v/>
      </c>
      <c r="AS12" s="171" t="str">
        <f>IFERROR(VLOOKUP($B12,'NAV plus Dist'!$B:$FD,AS$1,FALSE)/VLOOKUP($B11,NAV!$A:$FC,AS$1,FALSE),"")</f>
        <v/>
      </c>
      <c r="AT12" s="171" t="str">
        <f>IFERROR(VLOOKUP($B12,'NAV plus Dist'!$B:$FD,AT$1,FALSE)/VLOOKUP($B11,NAV!$A:$FC,AT$1,FALSE),"")</f>
        <v/>
      </c>
      <c r="AU12" s="171" t="str">
        <f>IFERROR(VLOOKUP($B12,'NAV plus Dist'!$B:$FD,AU$1,FALSE)/VLOOKUP($B11,NAV!$A:$FC,AU$1,FALSE),"")</f>
        <v/>
      </c>
      <c r="AV12" s="171" t="str">
        <f>IFERROR(VLOOKUP($B12,'NAV plus Dist'!$B:$FD,AV$1,FALSE)/VLOOKUP($B11,NAV!$A:$FC,AV$1,FALSE),"")</f>
        <v/>
      </c>
      <c r="AW12" s="171" t="str">
        <f>IFERROR(VLOOKUP($B12,'NAV plus Dist'!$B:$FD,AW$1,FALSE)/VLOOKUP($B11,NAV!$A:$FC,AW$1,FALSE),"")</f>
        <v/>
      </c>
      <c r="AX12" s="171" t="str">
        <f>IFERROR(VLOOKUP($B12,'NAV plus Dist'!$B:$FD,AX$1,FALSE)/VLOOKUP($B11,NAV!$A:$FC,AX$1,FALSE),"")</f>
        <v/>
      </c>
      <c r="AY12" s="171" t="str">
        <f>IFERROR(VLOOKUP($B12,'NAV plus Dist'!$B:$FD,AY$1,FALSE)/VLOOKUP($B11,NAV!$A:$FC,AY$1,FALSE),"")</f>
        <v/>
      </c>
      <c r="AZ12" s="171" t="str">
        <f>IFERROR(VLOOKUP($B12,'NAV plus Dist'!$B:$FD,AZ$1,FALSE)/VLOOKUP($B11,NAV!$A:$FC,AZ$1,FALSE),"")</f>
        <v/>
      </c>
      <c r="BA12" s="171" t="str">
        <f>IFERROR(VLOOKUP($B12,'NAV plus Dist'!$B:$FD,BA$1,FALSE)/VLOOKUP($B11,NAV!$A:$FC,BA$1,FALSE),"")</f>
        <v/>
      </c>
      <c r="BB12" s="171" t="str">
        <f>IFERROR(VLOOKUP($B12,'NAV plus Dist'!$B:$FD,BB$1,FALSE)/VLOOKUP($B11,NAV!$A:$FC,BB$1,FALSE),"")</f>
        <v/>
      </c>
      <c r="BC12" s="171" t="str">
        <f>IFERROR(VLOOKUP($B12,'NAV plus Dist'!$B:$FD,BC$1,FALSE)/VLOOKUP($B11,NAV!$A:$FC,BC$1,FALSE),"")</f>
        <v/>
      </c>
      <c r="BD12" s="171" t="str">
        <f>IFERROR(VLOOKUP($B12,'NAV plus Dist'!$B:$FD,BD$1,FALSE)/VLOOKUP($B11,NAV!$A:$FC,BD$1,FALSE),"")</f>
        <v/>
      </c>
      <c r="BE12" s="171" t="str">
        <f>IFERROR(VLOOKUP($B12,'NAV plus Dist'!$B:$FD,BE$1,FALSE)/VLOOKUP($B11,NAV!$A:$FC,BE$1,FALSE),"")</f>
        <v/>
      </c>
      <c r="BF12" s="171" t="str">
        <f>IFERROR(VLOOKUP($B12,'NAV plus Dist'!$B:$FD,BF$1,FALSE)/VLOOKUP($B11,NAV!$A:$FC,BF$1,FALSE),"")</f>
        <v/>
      </c>
      <c r="BG12" s="171" t="str">
        <f>IFERROR(VLOOKUP($B12,'NAV plus Dist'!$B:$FD,BG$1,FALSE)/VLOOKUP($B11,NAV!$A:$FC,BG$1,FALSE),"")</f>
        <v/>
      </c>
      <c r="BH12" s="171" t="str">
        <f>IFERROR(VLOOKUP($B12,'NAV plus Dist'!$B:$FD,BH$1,FALSE)/VLOOKUP($B11,NAV!$A:$FC,BH$1,FALSE),"")</f>
        <v/>
      </c>
      <c r="BI12" s="171" t="str">
        <f>IFERROR(VLOOKUP($B12,'NAV plus Dist'!$B:$FD,BI$1,FALSE)/VLOOKUP($B11,NAV!$A:$FC,BI$1,FALSE),"")</f>
        <v/>
      </c>
      <c r="BJ12" s="171" t="str">
        <f>IFERROR(VLOOKUP($B12,'NAV plus Dist'!$B:$FD,BJ$1,FALSE)/VLOOKUP($B11,NAV!$A:$FC,BJ$1,FALSE),"")</f>
        <v/>
      </c>
      <c r="BK12" s="171" t="str">
        <f>IFERROR(VLOOKUP($B12,'NAV plus Dist'!$B:$FD,BK$1,FALSE)/VLOOKUP($B11,NAV!$A:$FC,BK$1,FALSE),"")</f>
        <v/>
      </c>
      <c r="BL12" s="171" t="str">
        <f>IFERROR(VLOOKUP($B12,'NAV plus Dist'!$B:$FD,BL$1,FALSE)/VLOOKUP($B11,NAV!$A:$FC,BL$1,FALSE),"")</f>
        <v/>
      </c>
      <c r="BM12" s="171" t="str">
        <f>IFERROR(VLOOKUP($B12,'NAV plus Dist'!$B:$FD,BM$1,FALSE)/VLOOKUP($B11,NAV!$A:$FC,BM$1,FALSE),"")</f>
        <v/>
      </c>
      <c r="BN12" s="171" t="str">
        <f>IFERROR(VLOOKUP($B12,'NAV plus Dist'!$B:$FD,BN$1,FALSE)/VLOOKUP($B11,NAV!$A:$FC,BN$1,FALSE),"")</f>
        <v/>
      </c>
      <c r="BO12" s="171" t="str">
        <f>IFERROR(VLOOKUP($B12,'NAV plus Dist'!$B:$FD,BO$1,FALSE)/VLOOKUP($B11,NAV!$A:$FC,BO$1,FALSE),"")</f>
        <v/>
      </c>
      <c r="BP12" s="171" t="str">
        <f>IFERROR(VLOOKUP($B12,'NAV plus Dist'!$B:$FD,BP$1,FALSE)/VLOOKUP($B11,NAV!$A:$FC,BP$1,FALSE),"")</f>
        <v/>
      </c>
      <c r="BQ12" s="171" t="str">
        <f>IFERROR(VLOOKUP($B12,'NAV plus Dist'!$B:$FD,BQ$1,FALSE)/VLOOKUP($B11,NAV!$A:$FC,BQ$1,FALSE),"")</f>
        <v/>
      </c>
      <c r="BR12" s="171" t="str">
        <f>IFERROR(VLOOKUP($B12,'NAV plus Dist'!$B:$FD,BR$1,FALSE)/VLOOKUP($B11,NAV!$A:$FC,BR$1,FALSE),"")</f>
        <v/>
      </c>
      <c r="BS12" s="171" t="str">
        <f>IFERROR(VLOOKUP($B12,'NAV plus Dist'!$B:$FD,BS$1,FALSE)/VLOOKUP($B11,NAV!$A:$FC,BS$1,FALSE),"")</f>
        <v/>
      </c>
      <c r="BT12" s="171" t="str">
        <f>IFERROR(VLOOKUP($B12,'NAV plus Dist'!$B:$FD,BT$1,FALSE)/VLOOKUP($B11,NAV!$A:$FC,BT$1,FALSE),"")</f>
        <v/>
      </c>
      <c r="BU12" s="171" t="str">
        <f>IFERROR(VLOOKUP($B12,'NAV plus Dist'!$B:$FD,BU$1,FALSE)/VLOOKUP($B11,NAV!$A:$FC,BU$1,FALSE),"")</f>
        <v/>
      </c>
      <c r="BV12" s="171" t="str">
        <f>IFERROR(VLOOKUP($B12,'NAV plus Dist'!$B:$FD,BV$1,FALSE)/VLOOKUP($B11,NAV!$A:$FC,BV$1,FALSE),"")</f>
        <v/>
      </c>
      <c r="BW12" s="171" t="str">
        <f>IFERROR(VLOOKUP($B12,'NAV plus Dist'!$B:$FD,BW$1,FALSE)/VLOOKUP($B11,NAV!$A:$FC,BW$1,FALSE),"")</f>
        <v/>
      </c>
      <c r="BX12" s="171" t="str">
        <f>IFERROR(VLOOKUP($B12,'NAV plus Dist'!$B:$FD,BX$1,FALSE)/VLOOKUP($B11,NAV!$A:$FC,BX$1,FALSE),"")</f>
        <v/>
      </c>
      <c r="BY12" s="171" t="str">
        <f>IFERROR(VLOOKUP($B12,'NAV plus Dist'!$B:$FD,BY$1,FALSE)/VLOOKUP($B11,NAV!$A:$FC,BY$1,FALSE),"")</f>
        <v/>
      </c>
      <c r="BZ12" s="171" t="str">
        <f>IFERROR(VLOOKUP($B12,'NAV plus Dist'!$B:$FD,BZ$1,FALSE)/VLOOKUP($B11,NAV!$A:$FC,BZ$1,FALSE),"")</f>
        <v/>
      </c>
      <c r="CA12" s="171" t="str">
        <f>IFERROR(VLOOKUP($B12,'NAV plus Dist'!$B:$FD,CA$1,FALSE)/VLOOKUP($B11,NAV!$A:$FC,CA$1,FALSE),"")</f>
        <v/>
      </c>
      <c r="CB12" s="171" t="str">
        <f>IFERROR(VLOOKUP($B12,'NAV plus Dist'!$B:$FD,CB$1,FALSE)/VLOOKUP($B11,NAV!$A:$FC,CB$1,FALSE),"")</f>
        <v/>
      </c>
      <c r="CC12" s="171" t="str">
        <f>IFERROR(VLOOKUP($B12,'NAV plus Dist'!$B:$FD,CC$1,FALSE)/VLOOKUP($B11,NAV!$A:$FC,CC$1,FALSE),"")</f>
        <v/>
      </c>
      <c r="CD12" s="171" t="str">
        <f>IFERROR(VLOOKUP($B12,'NAV plus Dist'!$B:$FD,CD$1,FALSE)/VLOOKUP($B11,NAV!$A:$FC,CD$1,FALSE),"")</f>
        <v/>
      </c>
      <c r="CE12" s="171" t="str">
        <f>IFERROR(VLOOKUP($B12,'NAV plus Dist'!$B:$FD,CE$1,FALSE)/VLOOKUP($B11,NAV!$A:$FC,CE$1,FALSE),"")</f>
        <v/>
      </c>
      <c r="CF12" s="171" t="str">
        <f>IFERROR(VLOOKUP($B12,'NAV plus Dist'!$B:$FD,CF$1,FALSE)/VLOOKUP($B11,NAV!$A:$FC,CF$1,FALSE),"")</f>
        <v/>
      </c>
      <c r="CG12" s="171" t="str">
        <f>IFERROR(VLOOKUP($B12,'NAV plus Dist'!$B:$FD,CG$1,FALSE)/VLOOKUP($B11,NAV!$A:$FC,CG$1,FALSE),"")</f>
        <v/>
      </c>
      <c r="CH12" s="171" t="str">
        <f>IFERROR(VLOOKUP($B12,'NAV plus Dist'!$B:$FD,CH$1,FALSE)/VLOOKUP($B11,NAV!$A:$FC,CH$1,FALSE),"")</f>
        <v/>
      </c>
      <c r="CI12" s="171" t="str">
        <f>IFERROR(VLOOKUP($B12,'NAV plus Dist'!$B:$FD,CI$1,FALSE)/VLOOKUP($B11,NAV!$A:$FC,CI$1,FALSE),"")</f>
        <v/>
      </c>
      <c r="CJ12" s="171" t="str">
        <f>IFERROR(VLOOKUP($B12,'NAV plus Dist'!$B:$FD,CJ$1,FALSE)/VLOOKUP($B11,NAV!$A:$FC,CJ$1,FALSE),"")</f>
        <v/>
      </c>
      <c r="CK12" s="171" t="str">
        <f>IFERROR(VLOOKUP($B12,'NAV plus Dist'!$B:$FD,CK$1,FALSE)/VLOOKUP($B11,NAV!$A:$FC,CK$1,FALSE),"")</f>
        <v/>
      </c>
      <c r="CL12" s="171" t="str">
        <f>IFERROR(VLOOKUP($B12,'NAV plus Dist'!$B:$FD,CL$1,FALSE)/VLOOKUP($B11,NAV!$A:$FC,CL$1,FALSE),"")</f>
        <v/>
      </c>
      <c r="CM12" s="171" t="str">
        <f>IFERROR(VLOOKUP($B12,'NAV plus Dist'!$B:$FD,CM$1,FALSE)/VLOOKUP($B11,NAV!$A:$FC,CM$1,FALSE),"")</f>
        <v/>
      </c>
      <c r="CN12" s="171" t="str">
        <f>IFERROR(VLOOKUP($B12,'NAV plus Dist'!$B:$FD,CN$1,FALSE)/VLOOKUP($B11,NAV!$A:$FC,CN$1,FALSE),"")</f>
        <v/>
      </c>
      <c r="CO12" s="171" t="str">
        <f>IFERROR(VLOOKUP($B12,'NAV plus Dist'!$B:$FD,CO$1,FALSE)/VLOOKUP($B11,NAV!$A:$FC,CO$1,FALSE),"")</f>
        <v/>
      </c>
      <c r="CP12" s="171" t="str">
        <f>IFERROR(VLOOKUP($B12,'NAV plus Dist'!$B:$FD,CP$1,FALSE)/VLOOKUP($B11,NAV!$A:$FC,CP$1,FALSE),"")</f>
        <v/>
      </c>
      <c r="CQ12" s="171" t="str">
        <f>IFERROR(VLOOKUP($B12,'NAV plus Dist'!$B:$FD,CQ$1,FALSE)/VLOOKUP($B11,NAV!$A:$FC,CQ$1,FALSE),"")</f>
        <v/>
      </c>
      <c r="CR12" s="171" t="str">
        <f>IFERROR(VLOOKUP($B12,'NAV plus Dist'!$B:$FD,CR$1,FALSE)/VLOOKUP($B11,NAV!$A:$FC,CR$1,FALSE),"")</f>
        <v/>
      </c>
      <c r="CS12" s="171" t="str">
        <f>IFERROR(VLOOKUP($B12,'NAV plus Dist'!$B:$FD,CS$1,FALSE)/VLOOKUP($B11,NAV!$A:$FC,CS$1,FALSE),"")</f>
        <v/>
      </c>
      <c r="CT12" s="171" t="str">
        <f>IFERROR(VLOOKUP($B12,'NAV plus Dist'!$B:$FD,CT$1,FALSE)/VLOOKUP($B11,NAV!$A:$FC,CT$1,FALSE),"")</f>
        <v/>
      </c>
      <c r="CU12" s="171" t="str">
        <f>IFERROR(VLOOKUP($B12,'NAV plus Dist'!$B:$FD,CU$1,FALSE)/VLOOKUP($B11,NAV!$A:$FC,CU$1,FALSE),"")</f>
        <v/>
      </c>
      <c r="CV12" s="171" t="str">
        <f>IFERROR(VLOOKUP($B12,'NAV plus Dist'!$B:$FD,CV$1,FALSE)/VLOOKUP($B11,NAV!$A:$FC,CV$1,FALSE),"")</f>
        <v/>
      </c>
      <c r="CW12" s="171" t="str">
        <f>IFERROR(VLOOKUP($B12,'NAV plus Dist'!$B:$FD,CW$1,FALSE)/VLOOKUP($B11,NAV!$A:$FC,CW$1,FALSE),"")</f>
        <v/>
      </c>
      <c r="CX12" s="171" t="str">
        <f>IFERROR(VLOOKUP($B12,'NAV plus Dist'!$B:$FD,CX$1,FALSE)/VLOOKUP($B11,NAV!$A:$FC,CX$1,FALSE),"")</f>
        <v/>
      </c>
      <c r="CY12" s="171" t="str">
        <f>IFERROR(VLOOKUP($B12,'NAV plus Dist'!$B:$FD,CY$1,FALSE)/VLOOKUP($B11,NAV!$A:$FC,CY$1,FALSE),"")</f>
        <v/>
      </c>
      <c r="CZ12" s="171" t="str">
        <f>IFERROR(VLOOKUP($B12,'NAV plus Dist'!$B:$FD,CZ$1,FALSE)/VLOOKUP($B11,NAV!$A:$FC,CZ$1,FALSE),"")</f>
        <v/>
      </c>
      <c r="DA12" s="171" t="str">
        <f>IFERROR(VLOOKUP($B12,'NAV plus Dist'!$B:$FD,DA$1,FALSE)/VLOOKUP($B11,NAV!$A:$FC,DA$1,FALSE),"")</f>
        <v/>
      </c>
      <c r="DB12" s="171" t="str">
        <f>IFERROR(VLOOKUP($B12,'NAV plus Dist'!$B:$FD,DB$1,FALSE)/VLOOKUP($B11,NAV!$A:$FC,DB$1,FALSE),"")</f>
        <v/>
      </c>
      <c r="DC12" s="171" t="str">
        <f>IFERROR(VLOOKUP($B12,'NAV plus Dist'!$B:$FD,DC$1,FALSE)/VLOOKUP($B11,NAV!$A:$FC,DC$1,FALSE),"")</f>
        <v/>
      </c>
      <c r="DD12" s="171" t="str">
        <f>IFERROR(VLOOKUP($B12,'NAV plus Dist'!$B:$FD,DD$1,FALSE)/VLOOKUP($B11,NAV!$A:$FC,DD$1,FALSE),"")</f>
        <v/>
      </c>
      <c r="DE12" s="171" t="str">
        <f>IFERROR(VLOOKUP($B12,'NAV plus Dist'!$B:$FD,DE$1,FALSE)/VLOOKUP($B11,NAV!$A:$FC,DE$1,FALSE),"")</f>
        <v/>
      </c>
      <c r="DF12" s="171" t="str">
        <f>IFERROR(VLOOKUP($B12,'NAV plus Dist'!$B:$FD,DF$1,FALSE)/VLOOKUP($B11,NAV!$A:$FC,DF$1,FALSE),"")</f>
        <v/>
      </c>
      <c r="DG12" s="171" t="str">
        <f>IFERROR(VLOOKUP($B12,'NAV plus Dist'!$B:$FD,DG$1,FALSE)/VLOOKUP($B11,NAV!$A:$FC,DG$1,FALSE),"")</f>
        <v/>
      </c>
      <c r="DH12" s="171" t="str">
        <f>IFERROR(VLOOKUP($B12,'NAV plus Dist'!$B:$FD,DH$1,FALSE)/VLOOKUP($B11,NAV!$A:$FC,DH$1,FALSE),"")</f>
        <v/>
      </c>
    </row>
    <row r="13" spans="1:112">
      <c r="A13" s="94">
        <f t="shared" si="40"/>
        <v>188</v>
      </c>
      <c r="B13" s="168">
        <f t="shared" si="41"/>
        <v>40359</v>
      </c>
      <c r="C13" s="171" t="str">
        <f>IFERROR(VLOOKUP($B13,'NAV plus Dist'!$B:$FD,C$1,FALSE)/VLOOKUP($B12,NAV!$A:$FC,C$1,FALSE),"")</f>
        <v/>
      </c>
      <c r="D13" s="171" t="str">
        <f>IFERROR(VLOOKUP($B13,'NAV plus Dist'!$B:$FD,D$1,FALSE)/VLOOKUP($B12,NAV!$A:$FC,D$1,FALSE),"")</f>
        <v/>
      </c>
      <c r="E13" s="171" t="str">
        <f>IFERROR(VLOOKUP($B13,'NAV plus Dist'!$B:$FD,E$1,FALSE)/VLOOKUP($B12,NAV!$A:$FC,E$1,FALSE),"")</f>
        <v/>
      </c>
      <c r="F13" s="171" t="str">
        <f>IFERROR(VLOOKUP($B13,'NAV plus Dist'!$B:$FD,F$1,FALSE)/VLOOKUP($B12,NAV!$A:$FC,F$1,FALSE),"")</f>
        <v/>
      </c>
      <c r="G13" s="171" t="str">
        <f>IFERROR(VLOOKUP($B13,'NAV plus Dist'!$B:$FD,G$1,FALSE)/VLOOKUP($B12,NAV!$A:$FC,G$1,FALSE),"")</f>
        <v/>
      </c>
      <c r="H13" s="171" t="str">
        <f>IFERROR(VLOOKUP($B13,'NAV plus Dist'!$B:$FD,H$1,FALSE)/VLOOKUP($B12,NAV!$A:$FC,H$1,FALSE),"")</f>
        <v/>
      </c>
      <c r="I13" s="171" t="str">
        <f>IFERROR(VLOOKUP($B13,'NAV plus Dist'!$B:$FD,I$1,FALSE)/VLOOKUP($B12,NAV!$A:$FC,I$1,FALSE),"")</f>
        <v/>
      </c>
      <c r="J13" s="171" t="str">
        <f>IFERROR(VLOOKUP($B13,'NAV plus Dist'!$B:$FD,J$1,FALSE)/VLOOKUP($B12,NAV!$A:$FC,J$1,FALSE),"")</f>
        <v/>
      </c>
      <c r="K13" s="171" t="str">
        <f>IFERROR(VLOOKUP($B13,'NAV plus Dist'!$B:$FD,K$1,FALSE)/VLOOKUP($B12,NAV!$A:$FC,K$1,FALSE),"")</f>
        <v/>
      </c>
      <c r="L13" s="171" t="str">
        <f>IFERROR(VLOOKUP($B13,'NAV plus Dist'!$B:$FD,L$1,FALSE)/VLOOKUP($B12,NAV!$A:$FC,L$1,FALSE),"")</f>
        <v/>
      </c>
      <c r="M13" s="171" t="str">
        <f>IFERROR(VLOOKUP($B13,'NAV plus Dist'!$B:$FD,M$1,FALSE)/VLOOKUP($B12,NAV!$A:$FC,M$1,FALSE),"")</f>
        <v/>
      </c>
      <c r="N13" s="171" t="str">
        <f>IFERROR(VLOOKUP($B13,'NAV plus Dist'!$B:$FD,N$1,FALSE)/VLOOKUP($B12,NAV!$A:$FC,N$1,FALSE),"")</f>
        <v/>
      </c>
      <c r="O13" s="171" t="str">
        <f>IFERROR(VLOOKUP($B13,'NAV plus Dist'!$B:$FD,O$1,FALSE)/VLOOKUP($B12,NAV!$A:$FC,O$1,FALSE),"")</f>
        <v/>
      </c>
      <c r="P13" s="171" t="str">
        <f>IFERROR(VLOOKUP($B13,'NAV plus Dist'!$B:$FD,P$1,FALSE)/VLOOKUP($B12,NAV!$A:$FC,P$1,FALSE),"")</f>
        <v/>
      </c>
      <c r="Q13" s="171">
        <f>IFERROR(VLOOKUP($B13,'NAV plus Dist'!$B:$FD,Q$1,FALSE)/VLOOKUP($B12,NAV!$A:$FC,Q$1,FALSE),"")</f>
        <v>1.0008257638315443</v>
      </c>
      <c r="R13" s="171" t="str">
        <f>IFERROR(VLOOKUP($B13,'NAV plus Dist'!$B:$FD,R$1,FALSE)/VLOOKUP($B12,NAV!$A:$FC,R$1,FALSE),"")</f>
        <v/>
      </c>
      <c r="S13" s="171" t="str">
        <f>IFERROR(VLOOKUP($B13,'NAV plus Dist'!$B:$FD,S$1,FALSE)/VLOOKUP($B12,NAV!$A:$FC,S$1,FALSE),"")</f>
        <v/>
      </c>
      <c r="T13" s="171" t="str">
        <f>IFERROR(VLOOKUP($B13,'NAV plus Dist'!$B:$FD,T$1,FALSE)/VLOOKUP($B12,NAV!$A:$FC,T$1,FALSE),"")</f>
        <v/>
      </c>
      <c r="U13" s="171" t="str">
        <f>IFERROR(VLOOKUP($B13,'NAV plus Dist'!$B:$FD,U$1,FALSE)/VLOOKUP($B12,NAV!$A:$FC,U$1,FALSE),"")</f>
        <v/>
      </c>
      <c r="V13" s="171" t="str">
        <f>IFERROR(VLOOKUP($B13,'NAV plus Dist'!$B:$FD,V$1,FALSE)/VLOOKUP($B12,NAV!$A:$FC,V$1,FALSE),"")</f>
        <v/>
      </c>
      <c r="W13" s="171" t="str">
        <f>IFERROR(VLOOKUP($B13,'NAV plus Dist'!$B:$FD,W$1,FALSE)/VLOOKUP($B12,NAV!$A:$FC,W$1,FALSE),"")</f>
        <v/>
      </c>
      <c r="X13" s="171" t="str">
        <f>IFERROR(VLOOKUP($B13,'NAV plus Dist'!$B:$FD,X$1,FALSE)/VLOOKUP($B12,NAV!$A:$FC,X$1,FALSE),"")</f>
        <v/>
      </c>
      <c r="Y13" s="171" t="str">
        <f>IFERROR(VLOOKUP($B13,'NAV plus Dist'!$B:$FD,Y$1,FALSE)/VLOOKUP($B12,NAV!$A:$FC,Y$1,FALSE),"")</f>
        <v/>
      </c>
      <c r="Z13" s="171" t="str">
        <f>IFERROR(VLOOKUP($B13,'NAV plus Dist'!$B:$FD,Z$1,FALSE)/VLOOKUP($B12,NAV!$A:$FC,Z$1,FALSE),"")</f>
        <v/>
      </c>
      <c r="AA13" s="171" t="str">
        <f>IFERROR(VLOOKUP($B13,'NAV plus Dist'!$B:$FD,AA$1,FALSE)/VLOOKUP($B12,NAV!$A:$FC,AA$1,FALSE),"")</f>
        <v/>
      </c>
      <c r="AB13" s="171" t="str">
        <f>IFERROR(VLOOKUP($B13,'NAV plus Dist'!$B:$FD,AB$1,FALSE)/VLOOKUP($B12,NAV!$A:$FC,AB$1,FALSE),"")</f>
        <v/>
      </c>
      <c r="AC13" s="171" t="str">
        <f>IFERROR(VLOOKUP($B13,'NAV plus Dist'!$B:$FD,AC$1,FALSE)/VLOOKUP($B12,NAV!$A:$FC,AC$1,FALSE),"")</f>
        <v/>
      </c>
      <c r="AD13" s="171" t="str">
        <f>IFERROR(VLOOKUP($B13,'NAV plus Dist'!$B:$FD,AD$1,FALSE)/VLOOKUP($B12,NAV!$A:$FC,AD$1,FALSE),"")</f>
        <v/>
      </c>
      <c r="AE13" s="171" t="str">
        <f>IFERROR(VLOOKUP($B13,'NAV plus Dist'!$B:$FD,AE$1,FALSE)/VLOOKUP($B12,NAV!$A:$FC,AE$1,FALSE),"")</f>
        <v/>
      </c>
      <c r="AF13" s="171" t="str">
        <f>IFERROR(VLOOKUP($B13,'NAV plus Dist'!$B:$FD,AF$1,FALSE)/VLOOKUP($B12,NAV!$A:$FC,AF$1,FALSE),"")</f>
        <v/>
      </c>
      <c r="AG13" s="171" t="str">
        <f>IFERROR(VLOOKUP($B13,'NAV plus Dist'!$B:$FD,AG$1,FALSE)/VLOOKUP($B12,NAV!$A:$FC,AG$1,FALSE),"")</f>
        <v/>
      </c>
      <c r="AH13" s="171" t="str">
        <f>IFERROR(VLOOKUP($B13,'NAV plus Dist'!$B:$FD,AH$1,FALSE)/VLOOKUP($B12,NAV!$A:$FC,AH$1,FALSE),"")</f>
        <v/>
      </c>
      <c r="AI13" s="171" t="str">
        <f>IFERROR(VLOOKUP($B13,'NAV plus Dist'!$B:$FD,AI$1,FALSE)/VLOOKUP($B12,NAV!$A:$FC,AI$1,FALSE),"")</f>
        <v/>
      </c>
      <c r="AJ13" s="171" t="str">
        <f>IFERROR(VLOOKUP($B13,'NAV plus Dist'!$B:$FD,AJ$1,FALSE)/VLOOKUP($B12,NAV!$A:$FC,AJ$1,FALSE),"")</f>
        <v/>
      </c>
      <c r="AK13" s="171" t="str">
        <f>IFERROR(VLOOKUP($B13,'NAV plus Dist'!$B:$FD,AK$1,FALSE)/VLOOKUP($B12,NAV!$A:$FC,AK$1,FALSE),"")</f>
        <v/>
      </c>
      <c r="AL13" s="171" t="str">
        <f>IFERROR(VLOOKUP($B13,'NAV plus Dist'!$B:$FD,AL$1,FALSE)/VLOOKUP($B12,NAV!$A:$FC,AL$1,FALSE),"")</f>
        <v/>
      </c>
      <c r="AM13" s="171" t="str">
        <f>IFERROR(VLOOKUP($B13,'NAV plus Dist'!$B:$FD,AM$1,FALSE)/VLOOKUP($B12,NAV!$A:$FC,AM$1,FALSE),"")</f>
        <v/>
      </c>
      <c r="AN13" s="171" t="str">
        <f>IFERROR(VLOOKUP($B13,'NAV plus Dist'!$B:$FD,AN$1,FALSE)/VLOOKUP($B12,NAV!$A:$FC,AN$1,FALSE),"")</f>
        <v/>
      </c>
      <c r="AO13" s="171" t="str">
        <f>IFERROR(VLOOKUP($B13,'NAV plus Dist'!$B:$FD,AO$1,FALSE)/VLOOKUP($B12,NAV!$A:$FC,AO$1,FALSE),"")</f>
        <v/>
      </c>
      <c r="AP13" s="171" t="str">
        <f>IFERROR(VLOOKUP($B13,'NAV plus Dist'!$B:$FD,AP$1,FALSE)/VLOOKUP($B12,NAV!$A:$FC,AP$1,FALSE),"")</f>
        <v/>
      </c>
      <c r="AQ13" s="171" t="str">
        <f>IFERROR(VLOOKUP($B13,'NAV plus Dist'!$B:$FD,AQ$1,FALSE)/VLOOKUP($B12,NAV!$A:$FC,AQ$1,FALSE),"")</f>
        <v/>
      </c>
      <c r="AR13" s="171" t="str">
        <f>IFERROR(VLOOKUP($B13,'NAV plus Dist'!$B:$FD,AR$1,FALSE)/VLOOKUP($B12,NAV!$A:$FC,AR$1,FALSE),"")</f>
        <v/>
      </c>
      <c r="AS13" s="171" t="str">
        <f>IFERROR(VLOOKUP($B13,'NAV plus Dist'!$B:$FD,AS$1,FALSE)/VLOOKUP($B12,NAV!$A:$FC,AS$1,FALSE),"")</f>
        <v/>
      </c>
      <c r="AT13" s="171" t="str">
        <f>IFERROR(VLOOKUP($B13,'NAV plus Dist'!$B:$FD,AT$1,FALSE)/VLOOKUP($B12,NAV!$A:$FC,AT$1,FALSE),"")</f>
        <v/>
      </c>
      <c r="AU13" s="171" t="str">
        <f>IFERROR(VLOOKUP($B13,'NAV plus Dist'!$B:$FD,AU$1,FALSE)/VLOOKUP($B12,NAV!$A:$FC,AU$1,FALSE),"")</f>
        <v/>
      </c>
      <c r="AV13" s="171" t="str">
        <f>IFERROR(VLOOKUP($B13,'NAV plus Dist'!$B:$FD,AV$1,FALSE)/VLOOKUP($B12,NAV!$A:$FC,AV$1,FALSE),"")</f>
        <v/>
      </c>
      <c r="AW13" s="171" t="str">
        <f>IFERROR(VLOOKUP($B13,'NAV plus Dist'!$B:$FD,AW$1,FALSE)/VLOOKUP($B12,NAV!$A:$FC,AW$1,FALSE),"")</f>
        <v/>
      </c>
      <c r="AX13" s="171" t="str">
        <f>IFERROR(VLOOKUP($B13,'NAV plus Dist'!$B:$FD,AX$1,FALSE)/VLOOKUP($B12,NAV!$A:$FC,AX$1,FALSE),"")</f>
        <v/>
      </c>
      <c r="AY13" s="171" t="str">
        <f>IFERROR(VLOOKUP($B13,'NAV plus Dist'!$B:$FD,AY$1,FALSE)/VLOOKUP($B12,NAV!$A:$FC,AY$1,FALSE),"")</f>
        <v/>
      </c>
      <c r="AZ13" s="171" t="str">
        <f>IFERROR(VLOOKUP($B13,'NAV plus Dist'!$B:$FD,AZ$1,FALSE)/VLOOKUP($B12,NAV!$A:$FC,AZ$1,FALSE),"")</f>
        <v/>
      </c>
      <c r="BA13" s="171" t="str">
        <f>IFERROR(VLOOKUP($B13,'NAV plus Dist'!$B:$FD,BA$1,FALSE)/VLOOKUP($B12,NAV!$A:$FC,BA$1,FALSE),"")</f>
        <v/>
      </c>
      <c r="BB13" s="171" t="str">
        <f>IFERROR(VLOOKUP($B13,'NAV plus Dist'!$B:$FD,BB$1,FALSE)/VLOOKUP($B12,NAV!$A:$FC,BB$1,FALSE),"")</f>
        <v/>
      </c>
      <c r="BC13" s="171" t="str">
        <f>IFERROR(VLOOKUP($B13,'NAV plus Dist'!$B:$FD,BC$1,FALSE)/VLOOKUP($B12,NAV!$A:$FC,BC$1,FALSE),"")</f>
        <v/>
      </c>
      <c r="BD13" s="171" t="str">
        <f>IFERROR(VLOOKUP($B13,'NAV plus Dist'!$B:$FD,BD$1,FALSE)/VLOOKUP($B12,NAV!$A:$FC,BD$1,FALSE),"")</f>
        <v/>
      </c>
      <c r="BE13" s="171" t="str">
        <f>IFERROR(VLOOKUP($B13,'NAV plus Dist'!$B:$FD,BE$1,FALSE)/VLOOKUP($B12,NAV!$A:$FC,BE$1,FALSE),"")</f>
        <v/>
      </c>
      <c r="BF13" s="171" t="str">
        <f>IFERROR(VLOOKUP($B13,'NAV plus Dist'!$B:$FD,BF$1,FALSE)/VLOOKUP($B12,NAV!$A:$FC,BF$1,FALSE),"")</f>
        <v/>
      </c>
      <c r="BG13" s="171" t="str">
        <f>IFERROR(VLOOKUP($B13,'NAV plus Dist'!$B:$FD,BG$1,FALSE)/VLOOKUP($B12,NAV!$A:$FC,BG$1,FALSE),"")</f>
        <v/>
      </c>
      <c r="BH13" s="171" t="str">
        <f>IFERROR(VLOOKUP($B13,'NAV plus Dist'!$B:$FD,BH$1,FALSE)/VLOOKUP($B12,NAV!$A:$FC,BH$1,FALSE),"")</f>
        <v/>
      </c>
      <c r="BI13" s="171" t="str">
        <f>IFERROR(VLOOKUP($B13,'NAV plus Dist'!$B:$FD,BI$1,FALSE)/VLOOKUP($B12,NAV!$A:$FC,BI$1,FALSE),"")</f>
        <v/>
      </c>
      <c r="BJ13" s="171" t="str">
        <f>IFERROR(VLOOKUP($B13,'NAV plus Dist'!$B:$FD,BJ$1,FALSE)/VLOOKUP($B12,NAV!$A:$FC,BJ$1,FALSE),"")</f>
        <v/>
      </c>
      <c r="BK13" s="171" t="str">
        <f>IFERROR(VLOOKUP($B13,'NAV plus Dist'!$B:$FD,BK$1,FALSE)/VLOOKUP($B12,NAV!$A:$FC,BK$1,FALSE),"")</f>
        <v/>
      </c>
      <c r="BL13" s="171" t="str">
        <f>IFERROR(VLOOKUP($B13,'NAV plus Dist'!$B:$FD,BL$1,FALSE)/VLOOKUP($B12,NAV!$A:$FC,BL$1,FALSE),"")</f>
        <v/>
      </c>
      <c r="BM13" s="171" t="str">
        <f>IFERROR(VLOOKUP($B13,'NAV plus Dist'!$B:$FD,BM$1,FALSE)/VLOOKUP($B12,NAV!$A:$FC,BM$1,FALSE),"")</f>
        <v/>
      </c>
      <c r="BN13" s="171" t="str">
        <f>IFERROR(VLOOKUP($B13,'NAV plus Dist'!$B:$FD,BN$1,FALSE)/VLOOKUP($B12,NAV!$A:$FC,BN$1,FALSE),"")</f>
        <v/>
      </c>
      <c r="BO13" s="171" t="str">
        <f>IFERROR(VLOOKUP($B13,'NAV plus Dist'!$B:$FD,BO$1,FALSE)/VLOOKUP($B12,NAV!$A:$FC,BO$1,FALSE),"")</f>
        <v/>
      </c>
      <c r="BP13" s="171" t="str">
        <f>IFERROR(VLOOKUP($B13,'NAV plus Dist'!$B:$FD,BP$1,FALSE)/VLOOKUP($B12,NAV!$A:$FC,BP$1,FALSE),"")</f>
        <v/>
      </c>
      <c r="BQ13" s="171" t="str">
        <f>IFERROR(VLOOKUP($B13,'NAV plus Dist'!$B:$FD,BQ$1,FALSE)/VLOOKUP($B12,NAV!$A:$FC,BQ$1,FALSE),"")</f>
        <v/>
      </c>
      <c r="BR13" s="171" t="str">
        <f>IFERROR(VLOOKUP($B13,'NAV plus Dist'!$B:$FD,BR$1,FALSE)/VLOOKUP($B12,NAV!$A:$FC,BR$1,FALSE),"")</f>
        <v/>
      </c>
      <c r="BS13" s="171" t="str">
        <f>IFERROR(VLOOKUP($B13,'NAV plus Dist'!$B:$FD,BS$1,FALSE)/VLOOKUP($B12,NAV!$A:$FC,BS$1,FALSE),"")</f>
        <v/>
      </c>
      <c r="BT13" s="171" t="str">
        <f>IFERROR(VLOOKUP($B13,'NAV plus Dist'!$B:$FD,BT$1,FALSE)/VLOOKUP($B12,NAV!$A:$FC,BT$1,FALSE),"")</f>
        <v/>
      </c>
      <c r="BU13" s="171" t="str">
        <f>IFERROR(VLOOKUP($B13,'NAV plus Dist'!$B:$FD,BU$1,FALSE)/VLOOKUP($B12,NAV!$A:$FC,BU$1,FALSE),"")</f>
        <v/>
      </c>
      <c r="BV13" s="171" t="str">
        <f>IFERROR(VLOOKUP($B13,'NAV plus Dist'!$B:$FD,BV$1,FALSE)/VLOOKUP($B12,NAV!$A:$FC,BV$1,FALSE),"")</f>
        <v/>
      </c>
      <c r="BW13" s="171" t="str">
        <f>IFERROR(VLOOKUP($B13,'NAV plus Dist'!$B:$FD,BW$1,FALSE)/VLOOKUP($B12,NAV!$A:$FC,BW$1,FALSE),"")</f>
        <v/>
      </c>
      <c r="BX13" s="171" t="str">
        <f>IFERROR(VLOOKUP($B13,'NAV plus Dist'!$B:$FD,BX$1,FALSE)/VLOOKUP($B12,NAV!$A:$FC,BX$1,FALSE),"")</f>
        <v/>
      </c>
      <c r="BY13" s="171" t="str">
        <f>IFERROR(VLOOKUP($B13,'NAV plus Dist'!$B:$FD,BY$1,FALSE)/VLOOKUP($B12,NAV!$A:$FC,BY$1,FALSE),"")</f>
        <v/>
      </c>
      <c r="BZ13" s="171" t="str">
        <f>IFERROR(VLOOKUP($B13,'NAV plus Dist'!$B:$FD,BZ$1,FALSE)/VLOOKUP($B12,NAV!$A:$FC,BZ$1,FALSE),"")</f>
        <v/>
      </c>
      <c r="CA13" s="171" t="str">
        <f>IFERROR(VLOOKUP($B13,'NAV plus Dist'!$B:$FD,CA$1,FALSE)/VLOOKUP($B12,NAV!$A:$FC,CA$1,FALSE),"")</f>
        <v/>
      </c>
      <c r="CB13" s="171" t="str">
        <f>IFERROR(VLOOKUP($B13,'NAV plus Dist'!$B:$FD,CB$1,FALSE)/VLOOKUP($B12,NAV!$A:$FC,CB$1,FALSE),"")</f>
        <v/>
      </c>
      <c r="CC13" s="171" t="str">
        <f>IFERROR(VLOOKUP($B13,'NAV plus Dist'!$B:$FD,CC$1,FALSE)/VLOOKUP($B12,NAV!$A:$FC,CC$1,FALSE),"")</f>
        <v/>
      </c>
      <c r="CD13" s="171" t="str">
        <f>IFERROR(VLOOKUP($B13,'NAV plus Dist'!$B:$FD,CD$1,FALSE)/VLOOKUP($B12,NAV!$A:$FC,CD$1,FALSE),"")</f>
        <v/>
      </c>
      <c r="CE13" s="171" t="str">
        <f>IFERROR(VLOOKUP($B13,'NAV plus Dist'!$B:$FD,CE$1,FALSE)/VLOOKUP($B12,NAV!$A:$FC,CE$1,FALSE),"")</f>
        <v/>
      </c>
      <c r="CF13" s="171" t="str">
        <f>IFERROR(VLOOKUP($B13,'NAV plus Dist'!$B:$FD,CF$1,FALSE)/VLOOKUP($B12,NAV!$A:$FC,CF$1,FALSE),"")</f>
        <v/>
      </c>
      <c r="CG13" s="171" t="str">
        <f>IFERROR(VLOOKUP($B13,'NAV plus Dist'!$B:$FD,CG$1,FALSE)/VLOOKUP($B12,NAV!$A:$FC,CG$1,FALSE),"")</f>
        <v/>
      </c>
      <c r="CH13" s="171" t="str">
        <f>IFERROR(VLOOKUP($B13,'NAV plus Dist'!$B:$FD,CH$1,FALSE)/VLOOKUP($B12,NAV!$A:$FC,CH$1,FALSE),"")</f>
        <v/>
      </c>
      <c r="CI13" s="171" t="str">
        <f>IFERROR(VLOOKUP($B13,'NAV plus Dist'!$B:$FD,CI$1,FALSE)/VLOOKUP($B12,NAV!$A:$FC,CI$1,FALSE),"")</f>
        <v/>
      </c>
      <c r="CJ13" s="171" t="str">
        <f>IFERROR(VLOOKUP($B13,'NAV plus Dist'!$B:$FD,CJ$1,FALSE)/VLOOKUP($B12,NAV!$A:$FC,CJ$1,FALSE),"")</f>
        <v/>
      </c>
      <c r="CK13" s="171" t="str">
        <f>IFERROR(VLOOKUP($B13,'NAV plus Dist'!$B:$FD,CK$1,FALSE)/VLOOKUP($B12,NAV!$A:$FC,CK$1,FALSE),"")</f>
        <v/>
      </c>
      <c r="CL13" s="171" t="str">
        <f>IFERROR(VLOOKUP($B13,'NAV plus Dist'!$B:$FD,CL$1,FALSE)/VLOOKUP($B12,NAV!$A:$FC,CL$1,FALSE),"")</f>
        <v/>
      </c>
      <c r="CM13" s="171" t="str">
        <f>IFERROR(VLOOKUP($B13,'NAV plus Dist'!$B:$FD,CM$1,FALSE)/VLOOKUP($B12,NAV!$A:$FC,CM$1,FALSE),"")</f>
        <v/>
      </c>
      <c r="CN13" s="171" t="str">
        <f>IFERROR(VLOOKUP($B13,'NAV plus Dist'!$B:$FD,CN$1,FALSE)/VLOOKUP($B12,NAV!$A:$FC,CN$1,FALSE),"")</f>
        <v/>
      </c>
      <c r="CO13" s="171" t="str">
        <f>IFERROR(VLOOKUP($B13,'NAV plus Dist'!$B:$FD,CO$1,FALSE)/VLOOKUP($B12,NAV!$A:$FC,CO$1,FALSE),"")</f>
        <v/>
      </c>
      <c r="CP13" s="171" t="str">
        <f>IFERROR(VLOOKUP($B13,'NAV plus Dist'!$B:$FD,CP$1,FALSE)/VLOOKUP($B12,NAV!$A:$FC,CP$1,FALSE),"")</f>
        <v/>
      </c>
      <c r="CQ13" s="171" t="str">
        <f>IFERROR(VLOOKUP($B13,'NAV plus Dist'!$B:$FD,CQ$1,FALSE)/VLOOKUP($B12,NAV!$A:$FC,CQ$1,FALSE),"")</f>
        <v/>
      </c>
      <c r="CR13" s="171" t="str">
        <f>IFERROR(VLOOKUP($B13,'NAV plus Dist'!$B:$FD,CR$1,FALSE)/VLOOKUP($B12,NAV!$A:$FC,CR$1,FALSE),"")</f>
        <v/>
      </c>
      <c r="CS13" s="171" t="str">
        <f>IFERROR(VLOOKUP($B13,'NAV plus Dist'!$B:$FD,CS$1,FALSE)/VLOOKUP($B12,NAV!$A:$FC,CS$1,FALSE),"")</f>
        <v/>
      </c>
      <c r="CT13" s="171" t="str">
        <f>IFERROR(VLOOKUP($B13,'NAV plus Dist'!$B:$FD,CT$1,FALSE)/VLOOKUP($B12,NAV!$A:$FC,CT$1,FALSE),"")</f>
        <v/>
      </c>
      <c r="CU13" s="171" t="str">
        <f>IFERROR(VLOOKUP($B13,'NAV plus Dist'!$B:$FD,CU$1,FALSE)/VLOOKUP($B12,NAV!$A:$FC,CU$1,FALSE),"")</f>
        <v/>
      </c>
      <c r="CV13" s="171" t="str">
        <f>IFERROR(VLOOKUP($B13,'NAV plus Dist'!$B:$FD,CV$1,FALSE)/VLOOKUP($B12,NAV!$A:$FC,CV$1,FALSE),"")</f>
        <v/>
      </c>
      <c r="CW13" s="171" t="str">
        <f>IFERROR(VLOOKUP($B13,'NAV plus Dist'!$B:$FD,CW$1,FALSE)/VLOOKUP($B12,NAV!$A:$FC,CW$1,FALSE),"")</f>
        <v/>
      </c>
      <c r="CX13" s="171" t="str">
        <f>IFERROR(VLOOKUP($B13,'NAV plus Dist'!$B:$FD,CX$1,FALSE)/VLOOKUP($B12,NAV!$A:$FC,CX$1,FALSE),"")</f>
        <v/>
      </c>
      <c r="CY13" s="171" t="str">
        <f>IFERROR(VLOOKUP($B13,'NAV plus Dist'!$B:$FD,CY$1,FALSE)/VLOOKUP($B12,NAV!$A:$FC,CY$1,FALSE),"")</f>
        <v/>
      </c>
      <c r="CZ13" s="171" t="str">
        <f>IFERROR(VLOOKUP($B13,'NAV plus Dist'!$B:$FD,CZ$1,FALSE)/VLOOKUP($B12,NAV!$A:$FC,CZ$1,FALSE),"")</f>
        <v/>
      </c>
      <c r="DA13" s="171" t="str">
        <f>IFERROR(VLOOKUP($B13,'NAV plus Dist'!$B:$FD,DA$1,FALSE)/VLOOKUP($B12,NAV!$A:$FC,DA$1,FALSE),"")</f>
        <v/>
      </c>
      <c r="DB13" s="171" t="str">
        <f>IFERROR(VLOOKUP($B13,'NAV plus Dist'!$B:$FD,DB$1,FALSE)/VLOOKUP($B12,NAV!$A:$FC,DB$1,FALSE),"")</f>
        <v/>
      </c>
      <c r="DC13" s="171" t="str">
        <f>IFERROR(VLOOKUP($B13,'NAV plus Dist'!$B:$FD,DC$1,FALSE)/VLOOKUP($B12,NAV!$A:$FC,DC$1,FALSE),"")</f>
        <v/>
      </c>
      <c r="DD13" s="171" t="str">
        <f>IFERROR(VLOOKUP($B13,'NAV plus Dist'!$B:$FD,DD$1,FALSE)/VLOOKUP($B12,NAV!$A:$FC,DD$1,FALSE),"")</f>
        <v/>
      </c>
      <c r="DE13" s="171" t="str">
        <f>IFERROR(VLOOKUP($B13,'NAV plus Dist'!$B:$FD,DE$1,FALSE)/VLOOKUP($B12,NAV!$A:$FC,DE$1,FALSE),"")</f>
        <v/>
      </c>
      <c r="DF13" s="171" t="str">
        <f>IFERROR(VLOOKUP($B13,'NAV plus Dist'!$B:$FD,DF$1,FALSE)/VLOOKUP($B12,NAV!$A:$FC,DF$1,FALSE),"")</f>
        <v/>
      </c>
      <c r="DG13" s="171" t="str">
        <f>IFERROR(VLOOKUP($B13,'NAV plus Dist'!$B:$FD,DG$1,FALSE)/VLOOKUP($B12,NAV!$A:$FC,DG$1,FALSE),"")</f>
        <v/>
      </c>
      <c r="DH13" s="171" t="str">
        <f>IFERROR(VLOOKUP($B13,'NAV plus Dist'!$B:$FD,DH$1,FALSE)/VLOOKUP($B12,NAV!$A:$FC,DH$1,FALSE),"")</f>
        <v/>
      </c>
    </row>
    <row r="14" spans="1:112">
      <c r="A14" s="94">
        <f t="shared" si="40"/>
        <v>187</v>
      </c>
      <c r="B14" s="168">
        <f t="shared" si="41"/>
        <v>40390</v>
      </c>
      <c r="C14" s="171" t="str">
        <f>IFERROR(VLOOKUP($B14,'NAV plus Dist'!$B:$FD,C$1,FALSE)/VLOOKUP($B13,NAV!$A:$FC,C$1,FALSE),"")</f>
        <v/>
      </c>
      <c r="D14" s="171" t="str">
        <f>IFERROR(VLOOKUP($B14,'NAV plus Dist'!$B:$FD,D$1,FALSE)/VLOOKUP($B13,NAV!$A:$FC,D$1,FALSE),"")</f>
        <v/>
      </c>
      <c r="E14" s="171" t="str">
        <f>IFERROR(VLOOKUP($B14,'NAV plus Dist'!$B:$FD,E$1,FALSE)/VLOOKUP($B13,NAV!$A:$FC,E$1,FALSE),"")</f>
        <v/>
      </c>
      <c r="F14" s="171" t="str">
        <f>IFERROR(VLOOKUP($B14,'NAV plus Dist'!$B:$FD,F$1,FALSE)/VLOOKUP($B13,NAV!$A:$FC,F$1,FALSE),"")</f>
        <v/>
      </c>
      <c r="G14" s="171" t="str">
        <f>IFERROR(VLOOKUP($B14,'NAV plus Dist'!$B:$FD,G$1,FALSE)/VLOOKUP($B13,NAV!$A:$FC,G$1,FALSE),"")</f>
        <v/>
      </c>
      <c r="H14" s="171" t="str">
        <f>IFERROR(VLOOKUP($B14,'NAV plus Dist'!$B:$FD,H$1,FALSE)/VLOOKUP($B13,NAV!$A:$FC,H$1,FALSE),"")</f>
        <v/>
      </c>
      <c r="I14" s="171" t="str">
        <f>IFERROR(VLOOKUP($B14,'NAV plus Dist'!$B:$FD,I$1,FALSE)/VLOOKUP($B13,NAV!$A:$FC,I$1,FALSE),"")</f>
        <v/>
      </c>
      <c r="J14" s="171" t="str">
        <f>IFERROR(VLOOKUP($B14,'NAV plus Dist'!$B:$FD,J$1,FALSE)/VLOOKUP($B13,NAV!$A:$FC,J$1,FALSE),"")</f>
        <v/>
      </c>
      <c r="K14" s="171" t="str">
        <f>IFERROR(VLOOKUP($B14,'NAV plus Dist'!$B:$FD,K$1,FALSE)/VLOOKUP($B13,NAV!$A:$FC,K$1,FALSE),"")</f>
        <v/>
      </c>
      <c r="L14" s="171" t="str">
        <f>IFERROR(VLOOKUP($B14,'NAV plus Dist'!$B:$FD,L$1,FALSE)/VLOOKUP($B13,NAV!$A:$FC,L$1,FALSE),"")</f>
        <v/>
      </c>
      <c r="M14" s="171" t="str">
        <f>IFERROR(VLOOKUP($B14,'NAV plus Dist'!$B:$FD,M$1,FALSE)/VLOOKUP($B13,NAV!$A:$FC,M$1,FALSE),"")</f>
        <v/>
      </c>
      <c r="N14" s="171" t="str">
        <f>IFERROR(VLOOKUP($B14,'NAV plus Dist'!$B:$FD,N$1,FALSE)/VLOOKUP($B13,NAV!$A:$FC,N$1,FALSE),"")</f>
        <v/>
      </c>
      <c r="O14" s="171" t="str">
        <f>IFERROR(VLOOKUP($B14,'NAV plus Dist'!$B:$FD,O$1,FALSE)/VLOOKUP($B13,NAV!$A:$FC,O$1,FALSE),"")</f>
        <v/>
      </c>
      <c r="P14" s="171" t="str">
        <f>IFERROR(VLOOKUP($B14,'NAV plus Dist'!$B:$FD,P$1,FALSE)/VLOOKUP($B13,NAV!$A:$FC,P$1,FALSE),"")</f>
        <v/>
      </c>
      <c r="Q14" s="171">
        <f>IFERROR(VLOOKUP($B14,'NAV plus Dist'!$B:$FD,Q$1,FALSE)/VLOOKUP($B13,NAV!$A:$FC,Q$1,FALSE),"")</f>
        <v>1.046473029045643</v>
      </c>
      <c r="R14" s="171" t="str">
        <f>IFERROR(VLOOKUP($B14,'NAV plus Dist'!$B:$FD,R$1,FALSE)/VLOOKUP($B13,NAV!$A:$FC,R$1,FALSE),"")</f>
        <v/>
      </c>
      <c r="S14" s="171" t="str">
        <f>IFERROR(VLOOKUP($B14,'NAV plus Dist'!$B:$FD,S$1,FALSE)/VLOOKUP($B13,NAV!$A:$FC,S$1,FALSE),"")</f>
        <v/>
      </c>
      <c r="T14" s="171" t="str">
        <f>IFERROR(VLOOKUP($B14,'NAV plus Dist'!$B:$FD,T$1,FALSE)/VLOOKUP($B13,NAV!$A:$FC,T$1,FALSE),"")</f>
        <v/>
      </c>
      <c r="U14" s="171" t="str">
        <f>IFERROR(VLOOKUP($B14,'NAV plus Dist'!$B:$FD,U$1,FALSE)/VLOOKUP($B13,NAV!$A:$FC,U$1,FALSE),"")</f>
        <v/>
      </c>
      <c r="V14" s="171">
        <f>IFERROR(VLOOKUP($B14,'NAV plus Dist'!$B:$FD,V$1,FALSE)/VLOOKUP($B13,NAV!$A:$FC,V$1,FALSE),"")</f>
        <v>1.0276538804638715</v>
      </c>
      <c r="W14" s="171" t="str">
        <f>IFERROR(VLOOKUP($B14,'NAV plus Dist'!$B:$FD,W$1,FALSE)/VLOOKUP($B13,NAV!$A:$FC,W$1,FALSE),"")</f>
        <v/>
      </c>
      <c r="X14" s="171" t="str">
        <f>IFERROR(VLOOKUP($B14,'NAV plus Dist'!$B:$FD,X$1,FALSE)/VLOOKUP($B13,NAV!$A:$FC,X$1,FALSE),"")</f>
        <v/>
      </c>
      <c r="Y14" s="171" t="str">
        <f>IFERROR(VLOOKUP($B14,'NAV plus Dist'!$B:$FD,Y$1,FALSE)/VLOOKUP($B13,NAV!$A:$FC,Y$1,FALSE),"")</f>
        <v/>
      </c>
      <c r="Z14" s="171" t="str">
        <f>IFERROR(VLOOKUP($B14,'NAV plus Dist'!$B:$FD,Z$1,FALSE)/VLOOKUP($B13,NAV!$A:$FC,Z$1,FALSE),"")</f>
        <v/>
      </c>
      <c r="AA14" s="171" t="str">
        <f>IFERROR(VLOOKUP($B14,'NAV plus Dist'!$B:$FD,AA$1,FALSE)/VLOOKUP($B13,NAV!$A:$FC,AA$1,FALSE),"")</f>
        <v/>
      </c>
      <c r="AB14" s="171" t="str">
        <f>IFERROR(VLOOKUP($B14,'NAV plus Dist'!$B:$FD,AB$1,FALSE)/VLOOKUP($B13,NAV!$A:$FC,AB$1,FALSE),"")</f>
        <v/>
      </c>
      <c r="AC14" s="171" t="str">
        <f>IFERROR(VLOOKUP($B14,'NAV plus Dist'!$B:$FD,AC$1,FALSE)/VLOOKUP($B13,NAV!$A:$FC,AC$1,FALSE),"")</f>
        <v/>
      </c>
      <c r="AD14" s="171" t="str">
        <f>IFERROR(VLOOKUP($B14,'NAV plus Dist'!$B:$FD,AD$1,FALSE)/VLOOKUP($B13,NAV!$A:$FC,AD$1,FALSE),"")</f>
        <v/>
      </c>
      <c r="AE14" s="171" t="str">
        <f>IFERROR(VLOOKUP($B14,'NAV plus Dist'!$B:$FD,AE$1,FALSE)/VLOOKUP($B13,NAV!$A:$FC,AE$1,FALSE),"")</f>
        <v/>
      </c>
      <c r="AF14" s="171" t="str">
        <f>IFERROR(VLOOKUP($B14,'NAV plus Dist'!$B:$FD,AF$1,FALSE)/VLOOKUP($B13,NAV!$A:$FC,AF$1,FALSE),"")</f>
        <v/>
      </c>
      <c r="AG14" s="171" t="str">
        <f>IFERROR(VLOOKUP($B14,'NAV plus Dist'!$B:$FD,AG$1,FALSE)/VLOOKUP($B13,NAV!$A:$FC,AG$1,FALSE),"")</f>
        <v/>
      </c>
      <c r="AH14" s="171" t="str">
        <f>IFERROR(VLOOKUP($B14,'NAV plus Dist'!$B:$FD,AH$1,FALSE)/VLOOKUP($B13,NAV!$A:$FC,AH$1,FALSE),"")</f>
        <v/>
      </c>
      <c r="AI14" s="171" t="str">
        <f>IFERROR(VLOOKUP($B14,'NAV plus Dist'!$B:$FD,AI$1,FALSE)/VLOOKUP($B13,NAV!$A:$FC,AI$1,FALSE),"")</f>
        <v/>
      </c>
      <c r="AJ14" s="171" t="str">
        <f>IFERROR(VLOOKUP($B14,'NAV plus Dist'!$B:$FD,AJ$1,FALSE)/VLOOKUP($B13,NAV!$A:$FC,AJ$1,FALSE),"")</f>
        <v/>
      </c>
      <c r="AK14" s="171" t="str">
        <f>IFERROR(VLOOKUP($B14,'NAV plus Dist'!$B:$FD,AK$1,FALSE)/VLOOKUP($B13,NAV!$A:$FC,AK$1,FALSE),"")</f>
        <v/>
      </c>
      <c r="AL14" s="171" t="str">
        <f>IFERROR(VLOOKUP($B14,'NAV plus Dist'!$B:$FD,AL$1,FALSE)/VLOOKUP($B13,NAV!$A:$FC,AL$1,FALSE),"")</f>
        <v/>
      </c>
      <c r="AM14" s="171" t="str">
        <f>IFERROR(VLOOKUP($B14,'NAV plus Dist'!$B:$FD,AM$1,FALSE)/VLOOKUP($B13,NAV!$A:$FC,AM$1,FALSE),"")</f>
        <v/>
      </c>
      <c r="AN14" s="171" t="str">
        <f>IFERROR(VLOOKUP($B14,'NAV plus Dist'!$B:$FD,AN$1,FALSE)/VLOOKUP($B13,NAV!$A:$FC,AN$1,FALSE),"")</f>
        <v/>
      </c>
      <c r="AO14" s="171" t="str">
        <f>IFERROR(VLOOKUP($B14,'NAV plus Dist'!$B:$FD,AO$1,FALSE)/VLOOKUP($B13,NAV!$A:$FC,AO$1,FALSE),"")</f>
        <v/>
      </c>
      <c r="AP14" s="171" t="str">
        <f>IFERROR(VLOOKUP($B14,'NAV plus Dist'!$B:$FD,AP$1,FALSE)/VLOOKUP($B13,NAV!$A:$FC,AP$1,FALSE),"")</f>
        <v/>
      </c>
      <c r="AQ14" s="171" t="str">
        <f>IFERROR(VLOOKUP($B14,'NAV plus Dist'!$B:$FD,AQ$1,FALSE)/VLOOKUP($B13,NAV!$A:$FC,AQ$1,FALSE),"")</f>
        <v/>
      </c>
      <c r="AR14" s="171" t="str">
        <f>IFERROR(VLOOKUP($B14,'NAV plus Dist'!$B:$FD,AR$1,FALSE)/VLOOKUP($B13,NAV!$A:$FC,AR$1,FALSE),"")</f>
        <v/>
      </c>
      <c r="AS14" s="171" t="str">
        <f>IFERROR(VLOOKUP($B14,'NAV plus Dist'!$B:$FD,AS$1,FALSE)/VLOOKUP($B13,NAV!$A:$FC,AS$1,FALSE),"")</f>
        <v/>
      </c>
      <c r="AT14" s="171" t="str">
        <f>IFERROR(VLOOKUP($B14,'NAV plus Dist'!$B:$FD,AT$1,FALSE)/VLOOKUP($B13,NAV!$A:$FC,AT$1,FALSE),"")</f>
        <v/>
      </c>
      <c r="AU14" s="171" t="str">
        <f>IFERROR(VLOOKUP($B14,'NAV plus Dist'!$B:$FD,AU$1,FALSE)/VLOOKUP($B13,NAV!$A:$FC,AU$1,FALSE),"")</f>
        <v/>
      </c>
      <c r="AV14" s="171" t="str">
        <f>IFERROR(VLOOKUP($B14,'NAV plus Dist'!$B:$FD,AV$1,FALSE)/VLOOKUP($B13,NAV!$A:$FC,AV$1,FALSE),"")</f>
        <v/>
      </c>
      <c r="AW14" s="171" t="str">
        <f>IFERROR(VLOOKUP($B14,'NAV plus Dist'!$B:$FD,AW$1,FALSE)/VLOOKUP($B13,NAV!$A:$FC,AW$1,FALSE),"")</f>
        <v/>
      </c>
      <c r="AX14" s="171" t="str">
        <f>IFERROR(VLOOKUP($B14,'NAV plus Dist'!$B:$FD,AX$1,FALSE)/VLOOKUP($B13,NAV!$A:$FC,AX$1,FALSE),"")</f>
        <v/>
      </c>
      <c r="AY14" s="171" t="str">
        <f>IFERROR(VLOOKUP($B14,'NAV plus Dist'!$B:$FD,AY$1,FALSE)/VLOOKUP($B13,NAV!$A:$FC,AY$1,FALSE),"")</f>
        <v/>
      </c>
      <c r="AZ14" s="171" t="str">
        <f>IFERROR(VLOOKUP($B14,'NAV plus Dist'!$B:$FD,AZ$1,FALSE)/VLOOKUP($B13,NAV!$A:$FC,AZ$1,FALSE),"")</f>
        <v/>
      </c>
      <c r="BA14" s="171" t="str">
        <f>IFERROR(VLOOKUP($B14,'NAV plus Dist'!$B:$FD,BA$1,FALSE)/VLOOKUP($B13,NAV!$A:$FC,BA$1,FALSE),"")</f>
        <v/>
      </c>
      <c r="BB14" s="171" t="str">
        <f>IFERROR(VLOOKUP($B14,'NAV plus Dist'!$B:$FD,BB$1,FALSE)/VLOOKUP($B13,NAV!$A:$FC,BB$1,FALSE),"")</f>
        <v/>
      </c>
      <c r="BC14" s="171" t="str">
        <f>IFERROR(VLOOKUP($B14,'NAV plus Dist'!$B:$FD,BC$1,FALSE)/VLOOKUP($B13,NAV!$A:$FC,BC$1,FALSE),"")</f>
        <v/>
      </c>
      <c r="BD14" s="171" t="str">
        <f>IFERROR(VLOOKUP($B14,'NAV plus Dist'!$B:$FD,BD$1,FALSE)/VLOOKUP($B13,NAV!$A:$FC,BD$1,FALSE),"")</f>
        <v/>
      </c>
      <c r="BE14" s="171" t="str">
        <f>IFERROR(VLOOKUP($B14,'NAV plus Dist'!$B:$FD,BE$1,FALSE)/VLOOKUP($B13,NAV!$A:$FC,BE$1,FALSE),"")</f>
        <v/>
      </c>
      <c r="BF14" s="171" t="str">
        <f>IFERROR(VLOOKUP($B14,'NAV plus Dist'!$B:$FD,BF$1,FALSE)/VLOOKUP($B13,NAV!$A:$FC,BF$1,FALSE),"")</f>
        <v/>
      </c>
      <c r="BG14" s="171" t="str">
        <f>IFERROR(VLOOKUP($B14,'NAV plus Dist'!$B:$FD,BG$1,FALSE)/VLOOKUP($B13,NAV!$A:$FC,BG$1,FALSE),"")</f>
        <v/>
      </c>
      <c r="BH14" s="171" t="str">
        <f>IFERROR(VLOOKUP($B14,'NAV plus Dist'!$B:$FD,BH$1,FALSE)/VLOOKUP($B13,NAV!$A:$FC,BH$1,FALSE),"")</f>
        <v/>
      </c>
      <c r="BI14" s="171" t="str">
        <f>IFERROR(VLOOKUP($B14,'NAV plus Dist'!$B:$FD,BI$1,FALSE)/VLOOKUP($B13,NAV!$A:$FC,BI$1,FALSE),"")</f>
        <v/>
      </c>
      <c r="BJ14" s="171" t="str">
        <f>IFERROR(VLOOKUP($B14,'NAV plus Dist'!$B:$FD,BJ$1,FALSE)/VLOOKUP($B13,NAV!$A:$FC,BJ$1,FALSE),"")</f>
        <v/>
      </c>
      <c r="BK14" s="171" t="str">
        <f>IFERROR(VLOOKUP($B14,'NAV plus Dist'!$B:$FD,BK$1,FALSE)/VLOOKUP($B13,NAV!$A:$FC,BK$1,FALSE),"")</f>
        <v/>
      </c>
      <c r="BL14" s="171" t="str">
        <f>IFERROR(VLOOKUP($B14,'NAV plus Dist'!$B:$FD,BL$1,FALSE)/VLOOKUP($B13,NAV!$A:$FC,BL$1,FALSE),"")</f>
        <v/>
      </c>
      <c r="BM14" s="171" t="str">
        <f>IFERROR(VLOOKUP($B14,'NAV plus Dist'!$B:$FD,BM$1,FALSE)/VLOOKUP($B13,NAV!$A:$FC,BM$1,FALSE),"")</f>
        <v/>
      </c>
      <c r="BN14" s="171" t="str">
        <f>IFERROR(VLOOKUP($B14,'NAV plus Dist'!$B:$FD,BN$1,FALSE)/VLOOKUP($B13,NAV!$A:$FC,BN$1,FALSE),"")</f>
        <v/>
      </c>
      <c r="BO14" s="171" t="str">
        <f>IFERROR(VLOOKUP($B14,'NAV plus Dist'!$B:$FD,BO$1,FALSE)/VLOOKUP($B13,NAV!$A:$FC,BO$1,FALSE),"")</f>
        <v/>
      </c>
      <c r="BP14" s="171" t="str">
        <f>IFERROR(VLOOKUP($B14,'NAV plus Dist'!$B:$FD,BP$1,FALSE)/VLOOKUP($B13,NAV!$A:$FC,BP$1,FALSE),"")</f>
        <v/>
      </c>
      <c r="BQ14" s="171" t="str">
        <f>IFERROR(VLOOKUP($B14,'NAV plus Dist'!$B:$FD,BQ$1,FALSE)/VLOOKUP($B13,NAV!$A:$FC,BQ$1,FALSE),"")</f>
        <v/>
      </c>
      <c r="BR14" s="171" t="str">
        <f>IFERROR(VLOOKUP($B14,'NAV plus Dist'!$B:$FD,BR$1,FALSE)/VLOOKUP($B13,NAV!$A:$FC,BR$1,FALSE),"")</f>
        <v/>
      </c>
      <c r="BS14" s="171" t="str">
        <f>IFERROR(VLOOKUP($B14,'NAV plus Dist'!$B:$FD,BS$1,FALSE)/VLOOKUP($B13,NAV!$A:$FC,BS$1,FALSE),"")</f>
        <v/>
      </c>
      <c r="BT14" s="171" t="str">
        <f>IFERROR(VLOOKUP($B14,'NAV plus Dist'!$B:$FD,BT$1,FALSE)/VLOOKUP($B13,NAV!$A:$FC,BT$1,FALSE),"")</f>
        <v/>
      </c>
      <c r="BU14" s="171" t="str">
        <f>IFERROR(VLOOKUP($B14,'NAV plus Dist'!$B:$FD,BU$1,FALSE)/VLOOKUP($B13,NAV!$A:$FC,BU$1,FALSE),"")</f>
        <v/>
      </c>
      <c r="BV14" s="171" t="str">
        <f>IFERROR(VLOOKUP($B14,'NAV plus Dist'!$B:$FD,BV$1,FALSE)/VLOOKUP($B13,NAV!$A:$FC,BV$1,FALSE),"")</f>
        <v/>
      </c>
      <c r="BW14" s="171" t="str">
        <f>IFERROR(VLOOKUP($B14,'NAV plus Dist'!$B:$FD,BW$1,FALSE)/VLOOKUP($B13,NAV!$A:$FC,BW$1,FALSE),"")</f>
        <v/>
      </c>
      <c r="BX14" s="171" t="str">
        <f>IFERROR(VLOOKUP($B14,'NAV plus Dist'!$B:$FD,BX$1,FALSE)/VLOOKUP($B13,NAV!$A:$FC,BX$1,FALSE),"")</f>
        <v/>
      </c>
      <c r="BY14" s="171" t="str">
        <f>IFERROR(VLOOKUP($B14,'NAV plus Dist'!$B:$FD,BY$1,FALSE)/VLOOKUP($B13,NAV!$A:$FC,BY$1,FALSE),"")</f>
        <v/>
      </c>
      <c r="BZ14" s="171" t="str">
        <f>IFERROR(VLOOKUP($B14,'NAV plus Dist'!$B:$FD,BZ$1,FALSE)/VLOOKUP($B13,NAV!$A:$FC,BZ$1,FALSE),"")</f>
        <v/>
      </c>
      <c r="CA14" s="171" t="str">
        <f>IFERROR(VLOOKUP($B14,'NAV plus Dist'!$B:$FD,CA$1,FALSE)/VLOOKUP($B13,NAV!$A:$FC,CA$1,FALSE),"")</f>
        <v/>
      </c>
      <c r="CB14" s="171" t="str">
        <f>IFERROR(VLOOKUP($B14,'NAV plus Dist'!$B:$FD,CB$1,FALSE)/VLOOKUP($B13,NAV!$A:$FC,CB$1,FALSE),"")</f>
        <v/>
      </c>
      <c r="CC14" s="171" t="str">
        <f>IFERROR(VLOOKUP($B14,'NAV plus Dist'!$B:$FD,CC$1,FALSE)/VLOOKUP($B13,NAV!$A:$FC,CC$1,FALSE),"")</f>
        <v/>
      </c>
      <c r="CD14" s="171" t="str">
        <f>IFERROR(VLOOKUP($B14,'NAV plus Dist'!$B:$FD,CD$1,FALSE)/VLOOKUP($B13,NAV!$A:$FC,CD$1,FALSE),"")</f>
        <v/>
      </c>
      <c r="CE14" s="171" t="str">
        <f>IFERROR(VLOOKUP($B14,'NAV plus Dist'!$B:$FD,CE$1,FALSE)/VLOOKUP($B13,NAV!$A:$FC,CE$1,FALSE),"")</f>
        <v/>
      </c>
      <c r="CF14" s="171" t="str">
        <f>IFERROR(VLOOKUP($B14,'NAV plus Dist'!$B:$FD,CF$1,FALSE)/VLOOKUP($B13,NAV!$A:$FC,CF$1,FALSE),"")</f>
        <v/>
      </c>
      <c r="CG14" s="171" t="str">
        <f>IFERROR(VLOOKUP($B14,'NAV plus Dist'!$B:$FD,CG$1,FALSE)/VLOOKUP($B13,NAV!$A:$FC,CG$1,FALSE),"")</f>
        <v/>
      </c>
      <c r="CH14" s="171" t="str">
        <f>IFERROR(VLOOKUP($B14,'NAV plus Dist'!$B:$FD,CH$1,FALSE)/VLOOKUP($B13,NAV!$A:$FC,CH$1,FALSE),"")</f>
        <v/>
      </c>
      <c r="CI14" s="171" t="str">
        <f>IFERROR(VLOOKUP($B14,'NAV plus Dist'!$B:$FD,CI$1,FALSE)/VLOOKUP($B13,NAV!$A:$FC,CI$1,FALSE),"")</f>
        <v/>
      </c>
      <c r="CJ14" s="171" t="str">
        <f>IFERROR(VLOOKUP($B14,'NAV plus Dist'!$B:$FD,CJ$1,FALSE)/VLOOKUP($B13,NAV!$A:$FC,CJ$1,FALSE),"")</f>
        <v/>
      </c>
      <c r="CK14" s="171" t="str">
        <f>IFERROR(VLOOKUP($B14,'NAV plus Dist'!$B:$FD,CK$1,FALSE)/VLOOKUP($B13,NAV!$A:$FC,CK$1,FALSE),"")</f>
        <v/>
      </c>
      <c r="CL14" s="171" t="str">
        <f>IFERROR(VLOOKUP($B14,'NAV plus Dist'!$B:$FD,CL$1,FALSE)/VLOOKUP($B13,NAV!$A:$FC,CL$1,FALSE),"")</f>
        <v/>
      </c>
      <c r="CM14" s="171" t="str">
        <f>IFERROR(VLOOKUP($B14,'NAV plus Dist'!$B:$FD,CM$1,FALSE)/VLOOKUP($B13,NAV!$A:$FC,CM$1,FALSE),"")</f>
        <v/>
      </c>
      <c r="CN14" s="171" t="str">
        <f>IFERROR(VLOOKUP($B14,'NAV plus Dist'!$B:$FD,CN$1,FALSE)/VLOOKUP($B13,NAV!$A:$FC,CN$1,FALSE),"")</f>
        <v/>
      </c>
      <c r="CO14" s="171" t="str">
        <f>IFERROR(VLOOKUP($B14,'NAV plus Dist'!$B:$FD,CO$1,FALSE)/VLOOKUP($B13,NAV!$A:$FC,CO$1,FALSE),"")</f>
        <v/>
      </c>
      <c r="CP14" s="171" t="str">
        <f>IFERROR(VLOOKUP($B14,'NAV plus Dist'!$B:$FD,CP$1,FALSE)/VLOOKUP($B13,NAV!$A:$FC,CP$1,FALSE),"")</f>
        <v/>
      </c>
      <c r="CQ14" s="171" t="str">
        <f>IFERROR(VLOOKUP($B14,'NAV plus Dist'!$B:$FD,CQ$1,FALSE)/VLOOKUP($B13,NAV!$A:$FC,CQ$1,FALSE),"")</f>
        <v/>
      </c>
      <c r="CR14" s="171" t="str">
        <f>IFERROR(VLOOKUP($B14,'NAV plus Dist'!$B:$FD,CR$1,FALSE)/VLOOKUP($B13,NAV!$A:$FC,CR$1,FALSE),"")</f>
        <v/>
      </c>
      <c r="CS14" s="171" t="str">
        <f>IFERROR(VLOOKUP($B14,'NAV plus Dist'!$B:$FD,CS$1,FALSE)/VLOOKUP($B13,NAV!$A:$FC,CS$1,FALSE),"")</f>
        <v/>
      </c>
      <c r="CT14" s="171" t="str">
        <f>IFERROR(VLOOKUP($B14,'NAV plus Dist'!$B:$FD,CT$1,FALSE)/VLOOKUP($B13,NAV!$A:$FC,CT$1,FALSE),"")</f>
        <v/>
      </c>
      <c r="CU14" s="171" t="str">
        <f>IFERROR(VLOOKUP($B14,'NAV plus Dist'!$B:$FD,CU$1,FALSE)/VLOOKUP($B13,NAV!$A:$FC,CU$1,FALSE),"")</f>
        <v/>
      </c>
      <c r="CV14" s="171" t="str">
        <f>IFERROR(VLOOKUP($B14,'NAV plus Dist'!$B:$FD,CV$1,FALSE)/VLOOKUP($B13,NAV!$A:$FC,CV$1,FALSE),"")</f>
        <v/>
      </c>
      <c r="CW14" s="171" t="str">
        <f>IFERROR(VLOOKUP($B14,'NAV plus Dist'!$B:$FD,CW$1,FALSE)/VLOOKUP($B13,NAV!$A:$FC,CW$1,FALSE),"")</f>
        <v/>
      </c>
      <c r="CX14" s="171" t="str">
        <f>IFERROR(VLOOKUP($B14,'NAV plus Dist'!$B:$FD,CX$1,FALSE)/VLOOKUP($B13,NAV!$A:$FC,CX$1,FALSE),"")</f>
        <v/>
      </c>
      <c r="CY14" s="171" t="str">
        <f>IFERROR(VLOOKUP($B14,'NAV plus Dist'!$B:$FD,CY$1,FALSE)/VLOOKUP($B13,NAV!$A:$FC,CY$1,FALSE),"")</f>
        <v/>
      </c>
      <c r="CZ14" s="171" t="str">
        <f>IFERROR(VLOOKUP($B14,'NAV plus Dist'!$B:$FD,CZ$1,FALSE)/VLOOKUP($B13,NAV!$A:$FC,CZ$1,FALSE),"")</f>
        <v/>
      </c>
      <c r="DA14" s="171" t="str">
        <f>IFERROR(VLOOKUP($B14,'NAV plus Dist'!$B:$FD,DA$1,FALSE)/VLOOKUP($B13,NAV!$A:$FC,DA$1,FALSE),"")</f>
        <v/>
      </c>
      <c r="DB14" s="171" t="str">
        <f>IFERROR(VLOOKUP($B14,'NAV plus Dist'!$B:$FD,DB$1,FALSE)/VLOOKUP($B13,NAV!$A:$FC,DB$1,FALSE),"")</f>
        <v/>
      </c>
      <c r="DC14" s="171" t="str">
        <f>IFERROR(VLOOKUP($B14,'NAV plus Dist'!$B:$FD,DC$1,FALSE)/VLOOKUP($B13,NAV!$A:$FC,DC$1,FALSE),"")</f>
        <v/>
      </c>
      <c r="DD14" s="171" t="str">
        <f>IFERROR(VLOOKUP($B14,'NAV plus Dist'!$B:$FD,DD$1,FALSE)/VLOOKUP($B13,NAV!$A:$FC,DD$1,FALSE),"")</f>
        <v/>
      </c>
      <c r="DE14" s="171" t="str">
        <f>IFERROR(VLOOKUP($B14,'NAV plus Dist'!$B:$FD,DE$1,FALSE)/VLOOKUP($B13,NAV!$A:$FC,DE$1,FALSE),"")</f>
        <v/>
      </c>
      <c r="DF14" s="171" t="str">
        <f>IFERROR(VLOOKUP($B14,'NAV plus Dist'!$B:$FD,DF$1,FALSE)/VLOOKUP($B13,NAV!$A:$FC,DF$1,FALSE),"")</f>
        <v/>
      </c>
      <c r="DG14" s="171" t="str">
        <f>IFERROR(VLOOKUP($B14,'NAV plus Dist'!$B:$FD,DG$1,FALSE)/VLOOKUP($B13,NAV!$A:$FC,DG$1,FALSE),"")</f>
        <v/>
      </c>
      <c r="DH14" s="171" t="str">
        <f>IFERROR(VLOOKUP($B14,'NAV plus Dist'!$B:$FD,DH$1,FALSE)/VLOOKUP($B13,NAV!$A:$FC,DH$1,FALSE),"")</f>
        <v/>
      </c>
    </row>
    <row r="15" spans="1:112">
      <c r="A15" s="94">
        <f t="shared" si="40"/>
        <v>186</v>
      </c>
      <c r="B15" s="168">
        <f t="shared" si="41"/>
        <v>40421</v>
      </c>
      <c r="C15" s="171" t="str">
        <f>IFERROR(VLOOKUP($B15,'NAV plus Dist'!$B:$FD,C$1,FALSE)/VLOOKUP($B14,NAV!$A:$FC,C$1,FALSE),"")</f>
        <v/>
      </c>
      <c r="D15" s="171" t="str">
        <f>IFERROR(VLOOKUP($B15,'NAV plus Dist'!$B:$FD,D$1,FALSE)/VLOOKUP($B14,NAV!$A:$FC,D$1,FALSE),"")</f>
        <v/>
      </c>
      <c r="E15" s="171" t="str">
        <f>IFERROR(VLOOKUP($B15,'NAV plus Dist'!$B:$FD,E$1,FALSE)/VLOOKUP($B14,NAV!$A:$FC,E$1,FALSE),"")</f>
        <v/>
      </c>
      <c r="F15" s="171" t="str">
        <f>IFERROR(VLOOKUP($B15,'NAV plus Dist'!$B:$FD,F$1,FALSE)/VLOOKUP($B14,NAV!$A:$FC,F$1,FALSE),"")</f>
        <v/>
      </c>
      <c r="G15" s="171" t="str">
        <f>IFERROR(VLOOKUP($B15,'NAV plus Dist'!$B:$FD,G$1,FALSE)/VLOOKUP($B14,NAV!$A:$FC,G$1,FALSE),"")</f>
        <v/>
      </c>
      <c r="H15" s="171" t="str">
        <f>IFERROR(VLOOKUP($B15,'NAV plus Dist'!$B:$FD,H$1,FALSE)/VLOOKUP($B14,NAV!$A:$FC,H$1,FALSE),"")</f>
        <v/>
      </c>
      <c r="I15" s="171" t="str">
        <f>IFERROR(VLOOKUP($B15,'NAV plus Dist'!$B:$FD,I$1,FALSE)/VLOOKUP($B14,NAV!$A:$FC,I$1,FALSE),"")</f>
        <v/>
      </c>
      <c r="J15" s="171" t="str">
        <f>IFERROR(VLOOKUP($B15,'NAV plus Dist'!$B:$FD,J$1,FALSE)/VLOOKUP($B14,NAV!$A:$FC,J$1,FALSE),"")</f>
        <v/>
      </c>
      <c r="K15" s="171" t="str">
        <f>IFERROR(VLOOKUP($B15,'NAV plus Dist'!$B:$FD,K$1,FALSE)/VLOOKUP($B14,NAV!$A:$FC,K$1,FALSE),"")</f>
        <v/>
      </c>
      <c r="L15" s="171" t="str">
        <f>IFERROR(VLOOKUP($B15,'NAV plus Dist'!$B:$FD,L$1,FALSE)/VLOOKUP($B14,NAV!$A:$FC,L$1,FALSE),"")</f>
        <v/>
      </c>
      <c r="M15" s="171" t="str">
        <f>IFERROR(VLOOKUP($B15,'NAV plus Dist'!$B:$FD,M$1,FALSE)/VLOOKUP($B14,NAV!$A:$FC,M$1,FALSE),"")</f>
        <v/>
      </c>
      <c r="N15" s="171" t="str">
        <f>IFERROR(VLOOKUP($B15,'NAV plus Dist'!$B:$FD,N$1,FALSE)/VLOOKUP($B14,NAV!$A:$FC,N$1,FALSE),"")</f>
        <v/>
      </c>
      <c r="O15" s="171" t="str">
        <f>IFERROR(VLOOKUP($B15,'NAV plus Dist'!$B:$FD,O$1,FALSE)/VLOOKUP($B14,NAV!$A:$FC,O$1,FALSE),"")</f>
        <v/>
      </c>
      <c r="P15" s="171" t="str">
        <f>IFERROR(VLOOKUP($B15,'NAV plus Dist'!$B:$FD,P$1,FALSE)/VLOOKUP($B14,NAV!$A:$FC,P$1,FALSE),"")</f>
        <v/>
      </c>
      <c r="Q15" s="171">
        <f>IFERROR(VLOOKUP($B15,'NAV plus Dist'!$B:$FD,Q$1,FALSE)/VLOOKUP($B14,NAV!$A:$FC,Q$1,FALSE),"")</f>
        <v>1.0215311004784691</v>
      </c>
      <c r="R15" s="171" t="str">
        <f>IFERROR(VLOOKUP($B15,'NAV plus Dist'!$B:$FD,R$1,FALSE)/VLOOKUP($B14,NAV!$A:$FC,R$1,FALSE),"")</f>
        <v/>
      </c>
      <c r="S15" s="171" t="str">
        <f>IFERROR(VLOOKUP($B15,'NAV plus Dist'!$B:$FD,S$1,FALSE)/VLOOKUP($B14,NAV!$A:$FC,S$1,FALSE),"")</f>
        <v/>
      </c>
      <c r="T15" s="171" t="str">
        <f>IFERROR(VLOOKUP($B15,'NAV plus Dist'!$B:$FD,T$1,FALSE)/VLOOKUP($B14,NAV!$A:$FC,T$1,FALSE),"")</f>
        <v/>
      </c>
      <c r="U15" s="171" t="str">
        <f>IFERROR(VLOOKUP($B15,'NAV plus Dist'!$B:$FD,U$1,FALSE)/VLOOKUP($B14,NAV!$A:$FC,U$1,FALSE),"")</f>
        <v/>
      </c>
      <c r="V15" s="171">
        <f>IFERROR(VLOOKUP($B15,'NAV plus Dist'!$B:$FD,V$1,FALSE)/VLOOKUP($B14,NAV!$A:$FC,V$1,FALSE),"")</f>
        <v>1.0331877729257644</v>
      </c>
      <c r="W15" s="171" t="str">
        <f>IFERROR(VLOOKUP($B15,'NAV plus Dist'!$B:$FD,W$1,FALSE)/VLOOKUP($B14,NAV!$A:$FC,W$1,FALSE),"")</f>
        <v/>
      </c>
      <c r="X15" s="171" t="str">
        <f>IFERROR(VLOOKUP($B15,'NAV plus Dist'!$B:$FD,X$1,FALSE)/VLOOKUP($B14,NAV!$A:$FC,X$1,FALSE),"")</f>
        <v/>
      </c>
      <c r="Y15" s="171" t="str">
        <f>IFERROR(VLOOKUP($B15,'NAV plus Dist'!$B:$FD,Y$1,FALSE)/VLOOKUP($B14,NAV!$A:$FC,Y$1,FALSE),"")</f>
        <v/>
      </c>
      <c r="Z15" s="171" t="str">
        <f>IFERROR(VLOOKUP($B15,'NAV plus Dist'!$B:$FD,Z$1,FALSE)/VLOOKUP($B14,NAV!$A:$FC,Z$1,FALSE),"")</f>
        <v/>
      </c>
      <c r="AA15" s="171" t="str">
        <f>IFERROR(VLOOKUP($B15,'NAV plus Dist'!$B:$FD,AA$1,FALSE)/VLOOKUP($B14,NAV!$A:$FC,AA$1,FALSE),"")</f>
        <v/>
      </c>
      <c r="AB15" s="171" t="str">
        <f>IFERROR(VLOOKUP($B15,'NAV plus Dist'!$B:$FD,AB$1,FALSE)/VLOOKUP($B14,NAV!$A:$FC,AB$1,FALSE),"")</f>
        <v/>
      </c>
      <c r="AC15" s="171" t="str">
        <f>IFERROR(VLOOKUP($B15,'NAV plus Dist'!$B:$FD,AC$1,FALSE)/VLOOKUP($B14,NAV!$A:$FC,AC$1,FALSE),"")</f>
        <v/>
      </c>
      <c r="AD15" s="171" t="str">
        <f>IFERROR(VLOOKUP($B15,'NAV plus Dist'!$B:$FD,AD$1,FALSE)/VLOOKUP($B14,NAV!$A:$FC,AD$1,FALSE),"")</f>
        <v/>
      </c>
      <c r="AE15" s="171" t="str">
        <f>IFERROR(VLOOKUP($B15,'NAV plus Dist'!$B:$FD,AE$1,FALSE)/VLOOKUP($B14,NAV!$A:$FC,AE$1,FALSE),"")</f>
        <v/>
      </c>
      <c r="AF15" s="171" t="str">
        <f>IFERROR(VLOOKUP($B15,'NAV plus Dist'!$B:$FD,AF$1,FALSE)/VLOOKUP($B14,NAV!$A:$FC,AF$1,FALSE),"")</f>
        <v/>
      </c>
      <c r="AG15" s="171" t="str">
        <f>IFERROR(VLOOKUP($B15,'NAV plus Dist'!$B:$FD,AG$1,FALSE)/VLOOKUP($B14,NAV!$A:$FC,AG$1,FALSE),"")</f>
        <v/>
      </c>
      <c r="AH15" s="171" t="str">
        <f>IFERROR(VLOOKUP($B15,'NAV plus Dist'!$B:$FD,AH$1,FALSE)/VLOOKUP($B14,NAV!$A:$FC,AH$1,FALSE),"")</f>
        <v/>
      </c>
      <c r="AI15" s="171" t="str">
        <f>IFERROR(VLOOKUP($B15,'NAV plus Dist'!$B:$FD,AI$1,FALSE)/VLOOKUP($B14,NAV!$A:$FC,AI$1,FALSE),"")</f>
        <v/>
      </c>
      <c r="AJ15" s="171" t="str">
        <f>IFERROR(VLOOKUP($B15,'NAV plus Dist'!$B:$FD,AJ$1,FALSE)/VLOOKUP($B14,NAV!$A:$FC,AJ$1,FALSE),"")</f>
        <v/>
      </c>
      <c r="AK15" s="171" t="str">
        <f>IFERROR(VLOOKUP($B15,'NAV plus Dist'!$B:$FD,AK$1,FALSE)/VLOOKUP($B14,NAV!$A:$FC,AK$1,FALSE),"")</f>
        <v/>
      </c>
      <c r="AL15" s="171" t="str">
        <f>IFERROR(VLOOKUP($B15,'NAV plus Dist'!$B:$FD,AL$1,FALSE)/VLOOKUP($B14,NAV!$A:$FC,AL$1,FALSE),"")</f>
        <v/>
      </c>
      <c r="AM15" s="171" t="str">
        <f>IFERROR(VLOOKUP($B15,'NAV plus Dist'!$B:$FD,AM$1,FALSE)/VLOOKUP($B14,NAV!$A:$FC,AM$1,FALSE),"")</f>
        <v/>
      </c>
      <c r="AN15" s="171" t="str">
        <f>IFERROR(VLOOKUP($B15,'NAV plus Dist'!$B:$FD,AN$1,FALSE)/VLOOKUP($B14,NAV!$A:$FC,AN$1,FALSE),"")</f>
        <v/>
      </c>
      <c r="AO15" s="171" t="str">
        <f>IFERROR(VLOOKUP($B15,'NAV plus Dist'!$B:$FD,AO$1,FALSE)/VLOOKUP($B14,NAV!$A:$FC,AO$1,FALSE),"")</f>
        <v/>
      </c>
      <c r="AP15" s="171" t="str">
        <f>IFERROR(VLOOKUP($B15,'NAV plus Dist'!$B:$FD,AP$1,FALSE)/VLOOKUP($B14,NAV!$A:$FC,AP$1,FALSE),"")</f>
        <v/>
      </c>
      <c r="AQ15" s="171" t="str">
        <f>IFERROR(VLOOKUP($B15,'NAV plus Dist'!$B:$FD,AQ$1,FALSE)/VLOOKUP($B14,NAV!$A:$FC,AQ$1,FALSE),"")</f>
        <v/>
      </c>
      <c r="AR15" s="171" t="str">
        <f>IFERROR(VLOOKUP($B15,'NAV plus Dist'!$B:$FD,AR$1,FALSE)/VLOOKUP($B14,NAV!$A:$FC,AR$1,FALSE),"")</f>
        <v/>
      </c>
      <c r="AS15" s="171" t="str">
        <f>IFERROR(VLOOKUP($B15,'NAV plus Dist'!$B:$FD,AS$1,FALSE)/VLOOKUP($B14,NAV!$A:$FC,AS$1,FALSE),"")</f>
        <v/>
      </c>
      <c r="AT15" s="171" t="str">
        <f>IFERROR(VLOOKUP($B15,'NAV plus Dist'!$B:$FD,AT$1,FALSE)/VLOOKUP($B14,NAV!$A:$FC,AT$1,FALSE),"")</f>
        <v/>
      </c>
      <c r="AU15" s="171" t="str">
        <f>IFERROR(VLOOKUP($B15,'NAV plus Dist'!$B:$FD,AU$1,FALSE)/VLOOKUP($B14,NAV!$A:$FC,AU$1,FALSE),"")</f>
        <v/>
      </c>
      <c r="AV15" s="171" t="str">
        <f>IFERROR(VLOOKUP($B15,'NAV plus Dist'!$B:$FD,AV$1,FALSE)/VLOOKUP($B14,NAV!$A:$FC,AV$1,FALSE),"")</f>
        <v/>
      </c>
      <c r="AW15" s="171" t="str">
        <f>IFERROR(VLOOKUP($B15,'NAV plus Dist'!$B:$FD,AW$1,FALSE)/VLOOKUP($B14,NAV!$A:$FC,AW$1,FALSE),"")</f>
        <v/>
      </c>
      <c r="AX15" s="171" t="str">
        <f>IFERROR(VLOOKUP($B15,'NAV plus Dist'!$B:$FD,AX$1,FALSE)/VLOOKUP($B14,NAV!$A:$FC,AX$1,FALSE),"")</f>
        <v/>
      </c>
      <c r="AY15" s="171" t="str">
        <f>IFERROR(VLOOKUP($B15,'NAV plus Dist'!$B:$FD,AY$1,FALSE)/VLOOKUP($B14,NAV!$A:$FC,AY$1,FALSE),"")</f>
        <v/>
      </c>
      <c r="AZ15" s="171" t="str">
        <f>IFERROR(VLOOKUP($B15,'NAV plus Dist'!$B:$FD,AZ$1,FALSE)/VLOOKUP($B14,NAV!$A:$FC,AZ$1,FALSE),"")</f>
        <v/>
      </c>
      <c r="BA15" s="171" t="str">
        <f>IFERROR(VLOOKUP($B15,'NAV plus Dist'!$B:$FD,BA$1,FALSE)/VLOOKUP($B14,NAV!$A:$FC,BA$1,FALSE),"")</f>
        <v/>
      </c>
      <c r="BB15" s="171" t="str">
        <f>IFERROR(VLOOKUP($B15,'NAV plus Dist'!$B:$FD,BB$1,FALSE)/VLOOKUP($B14,NAV!$A:$FC,BB$1,FALSE),"")</f>
        <v/>
      </c>
      <c r="BC15" s="171" t="str">
        <f>IFERROR(VLOOKUP($B15,'NAV plus Dist'!$B:$FD,BC$1,FALSE)/VLOOKUP($B14,NAV!$A:$FC,BC$1,FALSE),"")</f>
        <v/>
      </c>
      <c r="BD15" s="171" t="str">
        <f>IFERROR(VLOOKUP($B15,'NAV plus Dist'!$B:$FD,BD$1,FALSE)/VLOOKUP($B14,NAV!$A:$FC,BD$1,FALSE),"")</f>
        <v/>
      </c>
      <c r="BE15" s="171" t="str">
        <f>IFERROR(VLOOKUP($B15,'NAV plus Dist'!$B:$FD,BE$1,FALSE)/VLOOKUP($B14,NAV!$A:$FC,BE$1,FALSE),"")</f>
        <v/>
      </c>
      <c r="BF15" s="171" t="str">
        <f>IFERROR(VLOOKUP($B15,'NAV plus Dist'!$B:$FD,BF$1,FALSE)/VLOOKUP($B14,NAV!$A:$FC,BF$1,FALSE),"")</f>
        <v/>
      </c>
      <c r="BG15" s="171" t="str">
        <f>IFERROR(VLOOKUP($B15,'NAV plus Dist'!$B:$FD,BG$1,FALSE)/VLOOKUP($B14,NAV!$A:$FC,BG$1,FALSE),"")</f>
        <v/>
      </c>
      <c r="BH15" s="171" t="str">
        <f>IFERROR(VLOOKUP($B15,'NAV plus Dist'!$B:$FD,BH$1,FALSE)/VLOOKUP($B14,NAV!$A:$FC,BH$1,FALSE),"")</f>
        <v/>
      </c>
      <c r="BI15" s="171" t="str">
        <f>IFERROR(VLOOKUP($B15,'NAV plus Dist'!$B:$FD,BI$1,FALSE)/VLOOKUP($B14,NAV!$A:$FC,BI$1,FALSE),"")</f>
        <v/>
      </c>
      <c r="BJ15" s="171" t="str">
        <f>IFERROR(VLOOKUP($B15,'NAV plus Dist'!$B:$FD,BJ$1,FALSE)/VLOOKUP($B14,NAV!$A:$FC,BJ$1,FALSE),"")</f>
        <v/>
      </c>
      <c r="BK15" s="171" t="str">
        <f>IFERROR(VLOOKUP($B15,'NAV plus Dist'!$B:$FD,BK$1,FALSE)/VLOOKUP($B14,NAV!$A:$FC,BK$1,FALSE),"")</f>
        <v/>
      </c>
      <c r="BL15" s="171" t="str">
        <f>IFERROR(VLOOKUP($B15,'NAV plus Dist'!$B:$FD,BL$1,FALSE)/VLOOKUP($B14,NAV!$A:$FC,BL$1,FALSE),"")</f>
        <v/>
      </c>
      <c r="BM15" s="171" t="str">
        <f>IFERROR(VLOOKUP($B15,'NAV plus Dist'!$B:$FD,BM$1,FALSE)/VLOOKUP($B14,NAV!$A:$FC,BM$1,FALSE),"")</f>
        <v/>
      </c>
      <c r="BN15" s="171" t="str">
        <f>IFERROR(VLOOKUP($B15,'NAV plus Dist'!$B:$FD,BN$1,FALSE)/VLOOKUP($B14,NAV!$A:$FC,BN$1,FALSE),"")</f>
        <v/>
      </c>
      <c r="BO15" s="171" t="str">
        <f>IFERROR(VLOOKUP($B15,'NAV plus Dist'!$B:$FD,BO$1,FALSE)/VLOOKUP($B14,NAV!$A:$FC,BO$1,FALSE),"")</f>
        <v/>
      </c>
      <c r="BP15" s="171" t="str">
        <f>IFERROR(VLOOKUP($B15,'NAV plus Dist'!$B:$FD,BP$1,FALSE)/VLOOKUP($B14,NAV!$A:$FC,BP$1,FALSE),"")</f>
        <v/>
      </c>
      <c r="BQ15" s="171" t="str">
        <f>IFERROR(VLOOKUP($B15,'NAV plus Dist'!$B:$FD,BQ$1,FALSE)/VLOOKUP($B14,NAV!$A:$FC,BQ$1,FALSE),"")</f>
        <v/>
      </c>
      <c r="BR15" s="171" t="str">
        <f>IFERROR(VLOOKUP($B15,'NAV plus Dist'!$B:$FD,BR$1,FALSE)/VLOOKUP($B14,NAV!$A:$FC,BR$1,FALSE),"")</f>
        <v/>
      </c>
      <c r="BS15" s="171" t="str">
        <f>IFERROR(VLOOKUP($B15,'NAV plus Dist'!$B:$FD,BS$1,FALSE)/VLOOKUP($B14,NAV!$A:$FC,BS$1,FALSE),"")</f>
        <v/>
      </c>
      <c r="BT15" s="171" t="str">
        <f>IFERROR(VLOOKUP($B15,'NAV plus Dist'!$B:$FD,BT$1,FALSE)/VLOOKUP($B14,NAV!$A:$FC,BT$1,FALSE),"")</f>
        <v/>
      </c>
      <c r="BU15" s="171" t="str">
        <f>IFERROR(VLOOKUP($B15,'NAV plus Dist'!$B:$FD,BU$1,FALSE)/VLOOKUP($B14,NAV!$A:$FC,BU$1,FALSE),"")</f>
        <v/>
      </c>
      <c r="BV15" s="171" t="str">
        <f>IFERROR(VLOOKUP($B15,'NAV plus Dist'!$B:$FD,BV$1,FALSE)/VLOOKUP($B14,NAV!$A:$FC,BV$1,FALSE),"")</f>
        <v/>
      </c>
      <c r="BW15" s="171" t="str">
        <f>IFERROR(VLOOKUP($B15,'NAV plus Dist'!$B:$FD,BW$1,FALSE)/VLOOKUP($B14,NAV!$A:$FC,BW$1,FALSE),"")</f>
        <v/>
      </c>
      <c r="BX15" s="171" t="str">
        <f>IFERROR(VLOOKUP($B15,'NAV plus Dist'!$B:$FD,BX$1,FALSE)/VLOOKUP($B14,NAV!$A:$FC,BX$1,FALSE),"")</f>
        <v/>
      </c>
      <c r="BY15" s="171" t="str">
        <f>IFERROR(VLOOKUP($B15,'NAV plus Dist'!$B:$FD,BY$1,FALSE)/VLOOKUP($B14,NAV!$A:$FC,BY$1,FALSE),"")</f>
        <v/>
      </c>
      <c r="BZ15" s="171" t="str">
        <f>IFERROR(VLOOKUP($B15,'NAV plus Dist'!$B:$FD,BZ$1,FALSE)/VLOOKUP($B14,NAV!$A:$FC,BZ$1,FALSE),"")</f>
        <v/>
      </c>
      <c r="CA15" s="171" t="str">
        <f>IFERROR(VLOOKUP($B15,'NAV plus Dist'!$B:$FD,CA$1,FALSE)/VLOOKUP($B14,NAV!$A:$FC,CA$1,FALSE),"")</f>
        <v/>
      </c>
      <c r="CB15" s="171" t="str">
        <f>IFERROR(VLOOKUP($B15,'NAV plus Dist'!$B:$FD,CB$1,FALSE)/VLOOKUP($B14,NAV!$A:$FC,CB$1,FALSE),"")</f>
        <v/>
      </c>
      <c r="CC15" s="171" t="str">
        <f>IFERROR(VLOOKUP($B15,'NAV plus Dist'!$B:$FD,CC$1,FALSE)/VLOOKUP($B14,NAV!$A:$FC,CC$1,FALSE),"")</f>
        <v/>
      </c>
      <c r="CD15" s="171" t="str">
        <f>IFERROR(VLOOKUP($B15,'NAV plus Dist'!$B:$FD,CD$1,FALSE)/VLOOKUP($B14,NAV!$A:$FC,CD$1,FALSE),"")</f>
        <v/>
      </c>
      <c r="CE15" s="171" t="str">
        <f>IFERROR(VLOOKUP($B15,'NAV plus Dist'!$B:$FD,CE$1,FALSE)/VLOOKUP($B14,NAV!$A:$FC,CE$1,FALSE),"")</f>
        <v/>
      </c>
      <c r="CF15" s="171" t="str">
        <f>IFERROR(VLOOKUP($B15,'NAV plus Dist'!$B:$FD,CF$1,FALSE)/VLOOKUP($B14,NAV!$A:$FC,CF$1,FALSE),"")</f>
        <v/>
      </c>
      <c r="CG15" s="171" t="str">
        <f>IFERROR(VLOOKUP($B15,'NAV plus Dist'!$B:$FD,CG$1,FALSE)/VLOOKUP($B14,NAV!$A:$FC,CG$1,FALSE),"")</f>
        <v/>
      </c>
      <c r="CH15" s="171" t="str">
        <f>IFERROR(VLOOKUP($B15,'NAV plus Dist'!$B:$FD,CH$1,FALSE)/VLOOKUP($B14,NAV!$A:$FC,CH$1,FALSE),"")</f>
        <v/>
      </c>
      <c r="CI15" s="171" t="str">
        <f>IFERROR(VLOOKUP($B15,'NAV plus Dist'!$B:$FD,CI$1,FALSE)/VLOOKUP($B14,NAV!$A:$FC,CI$1,FALSE),"")</f>
        <v/>
      </c>
      <c r="CJ15" s="171" t="str">
        <f>IFERROR(VLOOKUP($B15,'NAV plus Dist'!$B:$FD,CJ$1,FALSE)/VLOOKUP($B14,NAV!$A:$FC,CJ$1,FALSE),"")</f>
        <v/>
      </c>
      <c r="CK15" s="171" t="str">
        <f>IFERROR(VLOOKUP($B15,'NAV plus Dist'!$B:$FD,CK$1,FALSE)/VLOOKUP($B14,NAV!$A:$FC,CK$1,FALSE),"")</f>
        <v/>
      </c>
      <c r="CL15" s="171" t="str">
        <f>IFERROR(VLOOKUP($B15,'NAV plus Dist'!$B:$FD,CL$1,FALSE)/VLOOKUP($B14,NAV!$A:$FC,CL$1,FALSE),"")</f>
        <v/>
      </c>
      <c r="CM15" s="171" t="str">
        <f>IFERROR(VLOOKUP($B15,'NAV plus Dist'!$B:$FD,CM$1,FALSE)/VLOOKUP($B14,NAV!$A:$FC,CM$1,FALSE),"")</f>
        <v/>
      </c>
      <c r="CN15" s="171" t="str">
        <f>IFERROR(VLOOKUP($B15,'NAV plus Dist'!$B:$FD,CN$1,FALSE)/VLOOKUP($B14,NAV!$A:$FC,CN$1,FALSE),"")</f>
        <v/>
      </c>
      <c r="CO15" s="171" t="str">
        <f>IFERROR(VLOOKUP($B15,'NAV plus Dist'!$B:$FD,CO$1,FALSE)/VLOOKUP($B14,NAV!$A:$FC,CO$1,FALSE),"")</f>
        <v/>
      </c>
      <c r="CP15" s="171" t="str">
        <f>IFERROR(VLOOKUP($B15,'NAV plus Dist'!$B:$FD,CP$1,FALSE)/VLOOKUP($B14,NAV!$A:$FC,CP$1,FALSE),"")</f>
        <v/>
      </c>
      <c r="CQ15" s="171" t="str">
        <f>IFERROR(VLOOKUP($B15,'NAV plus Dist'!$B:$FD,CQ$1,FALSE)/VLOOKUP($B14,NAV!$A:$FC,CQ$1,FALSE),"")</f>
        <v/>
      </c>
      <c r="CR15" s="171" t="str">
        <f>IFERROR(VLOOKUP($B15,'NAV plus Dist'!$B:$FD,CR$1,FALSE)/VLOOKUP($B14,NAV!$A:$FC,CR$1,FALSE),"")</f>
        <v/>
      </c>
      <c r="CS15" s="171" t="str">
        <f>IFERROR(VLOOKUP($B15,'NAV plus Dist'!$B:$FD,CS$1,FALSE)/VLOOKUP($B14,NAV!$A:$FC,CS$1,FALSE),"")</f>
        <v/>
      </c>
      <c r="CT15" s="171" t="str">
        <f>IFERROR(VLOOKUP($B15,'NAV plus Dist'!$B:$FD,CT$1,FALSE)/VLOOKUP($B14,NAV!$A:$FC,CT$1,FALSE),"")</f>
        <v/>
      </c>
      <c r="CU15" s="171" t="str">
        <f>IFERROR(VLOOKUP($B15,'NAV plus Dist'!$B:$FD,CU$1,FALSE)/VLOOKUP($B14,NAV!$A:$FC,CU$1,FALSE),"")</f>
        <v/>
      </c>
      <c r="CV15" s="171" t="str">
        <f>IFERROR(VLOOKUP($B15,'NAV plus Dist'!$B:$FD,CV$1,FALSE)/VLOOKUP($B14,NAV!$A:$FC,CV$1,FALSE),"")</f>
        <v/>
      </c>
      <c r="CW15" s="171" t="str">
        <f>IFERROR(VLOOKUP($B15,'NAV plus Dist'!$B:$FD,CW$1,FALSE)/VLOOKUP($B14,NAV!$A:$FC,CW$1,FALSE),"")</f>
        <v/>
      </c>
      <c r="CX15" s="171" t="str">
        <f>IFERROR(VLOOKUP($B15,'NAV plus Dist'!$B:$FD,CX$1,FALSE)/VLOOKUP($B14,NAV!$A:$FC,CX$1,FALSE),"")</f>
        <v/>
      </c>
      <c r="CY15" s="171" t="str">
        <f>IFERROR(VLOOKUP($B15,'NAV plus Dist'!$B:$FD,CY$1,FALSE)/VLOOKUP($B14,NAV!$A:$FC,CY$1,FALSE),"")</f>
        <v/>
      </c>
      <c r="CZ15" s="171" t="str">
        <f>IFERROR(VLOOKUP($B15,'NAV plus Dist'!$B:$FD,CZ$1,FALSE)/VLOOKUP($B14,NAV!$A:$FC,CZ$1,FALSE),"")</f>
        <v/>
      </c>
      <c r="DA15" s="171" t="str">
        <f>IFERROR(VLOOKUP($B15,'NAV plus Dist'!$B:$FD,DA$1,FALSE)/VLOOKUP($B14,NAV!$A:$FC,DA$1,FALSE),"")</f>
        <v/>
      </c>
      <c r="DB15" s="171" t="str">
        <f>IFERROR(VLOOKUP($B15,'NAV plus Dist'!$B:$FD,DB$1,FALSE)/VLOOKUP($B14,NAV!$A:$FC,DB$1,FALSE),"")</f>
        <v/>
      </c>
      <c r="DC15" s="171" t="str">
        <f>IFERROR(VLOOKUP($B15,'NAV plus Dist'!$B:$FD,DC$1,FALSE)/VLOOKUP($B14,NAV!$A:$FC,DC$1,FALSE),"")</f>
        <v/>
      </c>
      <c r="DD15" s="171" t="str">
        <f>IFERROR(VLOOKUP($B15,'NAV plus Dist'!$B:$FD,DD$1,FALSE)/VLOOKUP($B14,NAV!$A:$FC,DD$1,FALSE),"")</f>
        <v/>
      </c>
      <c r="DE15" s="171" t="str">
        <f>IFERROR(VLOOKUP($B15,'NAV plus Dist'!$B:$FD,DE$1,FALSE)/VLOOKUP($B14,NAV!$A:$FC,DE$1,FALSE),"")</f>
        <v/>
      </c>
      <c r="DF15" s="171" t="str">
        <f>IFERROR(VLOOKUP($B15,'NAV plus Dist'!$B:$FD,DF$1,FALSE)/VLOOKUP($B14,NAV!$A:$FC,DF$1,FALSE),"")</f>
        <v/>
      </c>
      <c r="DG15" s="171" t="str">
        <f>IFERROR(VLOOKUP($B15,'NAV plus Dist'!$B:$FD,DG$1,FALSE)/VLOOKUP($B14,NAV!$A:$FC,DG$1,FALSE),"")</f>
        <v/>
      </c>
      <c r="DH15" s="171" t="str">
        <f>IFERROR(VLOOKUP($B15,'NAV plus Dist'!$B:$FD,DH$1,FALSE)/VLOOKUP($B14,NAV!$A:$FC,DH$1,FALSE),"")</f>
        <v/>
      </c>
    </row>
    <row r="16" spans="1:112">
      <c r="A16" s="94">
        <f t="shared" si="40"/>
        <v>185</v>
      </c>
      <c r="B16" s="168">
        <f t="shared" si="41"/>
        <v>40451</v>
      </c>
      <c r="C16" s="171" t="str">
        <f>IFERROR(VLOOKUP($B16,'NAV plus Dist'!$B:$FD,C$1,FALSE)/VLOOKUP($B15,NAV!$A:$FC,C$1,FALSE),"")</f>
        <v/>
      </c>
      <c r="D16" s="171" t="str">
        <f>IFERROR(VLOOKUP($B16,'NAV plus Dist'!$B:$FD,D$1,FALSE)/VLOOKUP($B15,NAV!$A:$FC,D$1,FALSE),"")</f>
        <v/>
      </c>
      <c r="E16" s="171" t="str">
        <f>IFERROR(VLOOKUP($B16,'NAV plus Dist'!$B:$FD,E$1,FALSE)/VLOOKUP($B15,NAV!$A:$FC,E$1,FALSE),"")</f>
        <v/>
      </c>
      <c r="F16" s="171" t="str">
        <f>IFERROR(VLOOKUP($B16,'NAV plus Dist'!$B:$FD,F$1,FALSE)/VLOOKUP($B15,NAV!$A:$FC,F$1,FALSE),"")</f>
        <v/>
      </c>
      <c r="G16" s="171" t="str">
        <f>IFERROR(VLOOKUP($B16,'NAV plus Dist'!$B:$FD,G$1,FALSE)/VLOOKUP($B15,NAV!$A:$FC,G$1,FALSE),"")</f>
        <v/>
      </c>
      <c r="H16" s="171" t="str">
        <f>IFERROR(VLOOKUP($B16,'NAV plus Dist'!$B:$FD,H$1,FALSE)/VLOOKUP($B15,NAV!$A:$FC,H$1,FALSE),"")</f>
        <v/>
      </c>
      <c r="I16" s="171" t="str">
        <f>IFERROR(VLOOKUP($B16,'NAV plus Dist'!$B:$FD,I$1,FALSE)/VLOOKUP($B15,NAV!$A:$FC,I$1,FALSE),"")</f>
        <v/>
      </c>
      <c r="J16" s="171" t="str">
        <f>IFERROR(VLOOKUP($B16,'NAV plus Dist'!$B:$FD,J$1,FALSE)/VLOOKUP($B15,NAV!$A:$FC,J$1,FALSE),"")</f>
        <v/>
      </c>
      <c r="K16" s="171" t="str">
        <f>IFERROR(VLOOKUP($B16,'NAV plus Dist'!$B:$FD,K$1,FALSE)/VLOOKUP($B15,NAV!$A:$FC,K$1,FALSE),"")</f>
        <v/>
      </c>
      <c r="L16" s="171" t="str">
        <f>IFERROR(VLOOKUP($B16,'NAV plus Dist'!$B:$FD,L$1,FALSE)/VLOOKUP($B15,NAV!$A:$FC,L$1,FALSE),"")</f>
        <v/>
      </c>
      <c r="M16" s="171" t="str">
        <f>IFERROR(VLOOKUP($B16,'NAV plus Dist'!$B:$FD,M$1,FALSE)/VLOOKUP($B15,NAV!$A:$FC,M$1,FALSE),"")</f>
        <v/>
      </c>
      <c r="N16" s="171" t="str">
        <f>IFERROR(VLOOKUP($B16,'NAV plus Dist'!$B:$FD,N$1,FALSE)/VLOOKUP($B15,NAV!$A:$FC,N$1,FALSE),"")</f>
        <v/>
      </c>
      <c r="O16" s="171" t="str">
        <f>IFERROR(VLOOKUP($B16,'NAV plus Dist'!$B:$FD,O$1,FALSE)/VLOOKUP($B15,NAV!$A:$FC,O$1,FALSE),"")</f>
        <v/>
      </c>
      <c r="P16" s="171" t="str">
        <f>IFERROR(VLOOKUP($B16,'NAV plus Dist'!$B:$FD,P$1,FALSE)/VLOOKUP($B15,NAV!$A:$FC,P$1,FALSE),"")</f>
        <v/>
      </c>
      <c r="Q16" s="171">
        <f>IFERROR(VLOOKUP($B16,'NAV plus Dist'!$B:$FD,Q$1,FALSE)/VLOOKUP($B15,NAV!$A:$FC,Q$1,FALSE),"")</f>
        <v>1.0604395604395604</v>
      </c>
      <c r="R16" s="171" t="str">
        <f>IFERROR(VLOOKUP($B16,'NAV plus Dist'!$B:$FD,R$1,FALSE)/VLOOKUP($B15,NAV!$A:$FC,R$1,FALSE),"")</f>
        <v/>
      </c>
      <c r="S16" s="171" t="str">
        <f>IFERROR(VLOOKUP($B16,'NAV plus Dist'!$B:$FD,S$1,FALSE)/VLOOKUP($B15,NAV!$A:$FC,S$1,FALSE),"")</f>
        <v/>
      </c>
      <c r="T16" s="171" t="str">
        <f>IFERROR(VLOOKUP($B16,'NAV plus Dist'!$B:$FD,T$1,FALSE)/VLOOKUP($B15,NAV!$A:$FC,T$1,FALSE),"")</f>
        <v/>
      </c>
      <c r="U16" s="171" t="str">
        <f>IFERROR(VLOOKUP($B16,'NAV plus Dist'!$B:$FD,U$1,FALSE)/VLOOKUP($B15,NAV!$A:$FC,U$1,FALSE),"")</f>
        <v/>
      </c>
      <c r="V16" s="171">
        <f>IFERROR(VLOOKUP($B16,'NAV plus Dist'!$B:$FD,V$1,FALSE)/VLOOKUP($B15,NAV!$A:$FC,V$1,FALSE),"")</f>
        <v>1.0442176870748301</v>
      </c>
      <c r="W16" s="171" t="str">
        <f>IFERROR(VLOOKUP($B16,'NAV plus Dist'!$B:$FD,W$1,FALSE)/VLOOKUP($B15,NAV!$A:$FC,W$1,FALSE),"")</f>
        <v/>
      </c>
      <c r="X16" s="171" t="str">
        <f>IFERROR(VLOOKUP($B16,'NAV plus Dist'!$B:$FD,X$1,FALSE)/VLOOKUP($B15,NAV!$A:$FC,X$1,FALSE),"")</f>
        <v/>
      </c>
      <c r="Y16" s="171" t="str">
        <f>IFERROR(VLOOKUP($B16,'NAV plus Dist'!$B:$FD,Y$1,FALSE)/VLOOKUP($B15,NAV!$A:$FC,Y$1,FALSE),"")</f>
        <v/>
      </c>
      <c r="Z16" s="171" t="str">
        <f>IFERROR(VLOOKUP($B16,'NAV plus Dist'!$B:$FD,Z$1,FALSE)/VLOOKUP($B15,NAV!$A:$FC,Z$1,FALSE),"")</f>
        <v/>
      </c>
      <c r="AA16" s="171" t="str">
        <f>IFERROR(VLOOKUP($B16,'NAV plus Dist'!$B:$FD,AA$1,FALSE)/VLOOKUP($B15,NAV!$A:$FC,AA$1,FALSE),"")</f>
        <v/>
      </c>
      <c r="AB16" s="171" t="str">
        <f>IFERROR(VLOOKUP($B16,'NAV plus Dist'!$B:$FD,AB$1,FALSE)/VLOOKUP($B15,NAV!$A:$FC,AB$1,FALSE),"")</f>
        <v/>
      </c>
      <c r="AC16" s="171" t="str">
        <f>IFERROR(VLOOKUP($B16,'NAV plus Dist'!$B:$FD,AC$1,FALSE)/VLOOKUP($B15,NAV!$A:$FC,AC$1,FALSE),"")</f>
        <v/>
      </c>
      <c r="AD16" s="171" t="str">
        <f>IFERROR(VLOOKUP($B16,'NAV plus Dist'!$B:$FD,AD$1,FALSE)/VLOOKUP($B15,NAV!$A:$FC,AD$1,FALSE),"")</f>
        <v/>
      </c>
      <c r="AE16" s="171" t="str">
        <f>IFERROR(VLOOKUP($B16,'NAV plus Dist'!$B:$FD,AE$1,FALSE)/VLOOKUP($B15,NAV!$A:$FC,AE$1,FALSE),"")</f>
        <v/>
      </c>
      <c r="AF16" s="171" t="str">
        <f>IFERROR(VLOOKUP($B16,'NAV plus Dist'!$B:$FD,AF$1,FALSE)/VLOOKUP($B15,NAV!$A:$FC,AF$1,FALSE),"")</f>
        <v/>
      </c>
      <c r="AG16" s="171" t="str">
        <f>IFERROR(VLOOKUP($B16,'NAV plus Dist'!$B:$FD,AG$1,FALSE)/VLOOKUP($B15,NAV!$A:$FC,AG$1,FALSE),"")</f>
        <v/>
      </c>
      <c r="AH16" s="171" t="str">
        <f>IFERROR(VLOOKUP($B16,'NAV plus Dist'!$B:$FD,AH$1,FALSE)/VLOOKUP($B15,NAV!$A:$FC,AH$1,FALSE),"")</f>
        <v/>
      </c>
      <c r="AI16" s="171" t="str">
        <f>IFERROR(VLOOKUP($B16,'NAV plus Dist'!$B:$FD,AI$1,FALSE)/VLOOKUP($B15,NAV!$A:$FC,AI$1,FALSE),"")</f>
        <v/>
      </c>
      <c r="AJ16" s="171" t="str">
        <f>IFERROR(VLOOKUP($B16,'NAV plus Dist'!$B:$FD,AJ$1,FALSE)/VLOOKUP($B15,NAV!$A:$FC,AJ$1,FALSE),"")</f>
        <v/>
      </c>
      <c r="AK16" s="171" t="str">
        <f>IFERROR(VLOOKUP($B16,'NAV plus Dist'!$B:$FD,AK$1,FALSE)/VLOOKUP($B15,NAV!$A:$FC,AK$1,FALSE),"")</f>
        <v/>
      </c>
      <c r="AL16" s="171" t="str">
        <f>IFERROR(VLOOKUP($B16,'NAV plus Dist'!$B:$FD,AL$1,FALSE)/VLOOKUP($B15,NAV!$A:$FC,AL$1,FALSE),"")</f>
        <v/>
      </c>
      <c r="AM16" s="171" t="str">
        <f>IFERROR(VLOOKUP($B16,'NAV plus Dist'!$B:$FD,AM$1,FALSE)/VLOOKUP($B15,NAV!$A:$FC,AM$1,FALSE),"")</f>
        <v/>
      </c>
      <c r="AN16" s="171" t="str">
        <f>IFERROR(VLOOKUP($B16,'NAV plus Dist'!$B:$FD,AN$1,FALSE)/VLOOKUP($B15,NAV!$A:$FC,AN$1,FALSE),"")</f>
        <v/>
      </c>
      <c r="AO16" s="171" t="str">
        <f>IFERROR(VLOOKUP($B16,'NAV plus Dist'!$B:$FD,AO$1,FALSE)/VLOOKUP($B15,NAV!$A:$FC,AO$1,FALSE),"")</f>
        <v/>
      </c>
      <c r="AP16" s="171" t="str">
        <f>IFERROR(VLOOKUP($B16,'NAV plus Dist'!$B:$FD,AP$1,FALSE)/VLOOKUP($B15,NAV!$A:$FC,AP$1,FALSE),"")</f>
        <v/>
      </c>
      <c r="AQ16" s="171" t="str">
        <f>IFERROR(VLOOKUP($B16,'NAV plus Dist'!$B:$FD,AQ$1,FALSE)/VLOOKUP($B15,NAV!$A:$FC,AQ$1,FALSE),"")</f>
        <v/>
      </c>
      <c r="AR16" s="171" t="str">
        <f>IFERROR(VLOOKUP($B16,'NAV plus Dist'!$B:$FD,AR$1,FALSE)/VLOOKUP($B15,NAV!$A:$FC,AR$1,FALSE),"")</f>
        <v/>
      </c>
      <c r="AS16" s="171" t="str">
        <f>IFERROR(VLOOKUP($B16,'NAV plus Dist'!$B:$FD,AS$1,FALSE)/VLOOKUP($B15,NAV!$A:$FC,AS$1,FALSE),"")</f>
        <v/>
      </c>
      <c r="AT16" s="171" t="str">
        <f>IFERROR(VLOOKUP($B16,'NAV plus Dist'!$B:$FD,AT$1,FALSE)/VLOOKUP($B15,NAV!$A:$FC,AT$1,FALSE),"")</f>
        <v/>
      </c>
      <c r="AU16" s="171" t="str">
        <f>IFERROR(VLOOKUP($B16,'NAV plus Dist'!$B:$FD,AU$1,FALSE)/VLOOKUP($B15,NAV!$A:$FC,AU$1,FALSE),"")</f>
        <v/>
      </c>
      <c r="AV16" s="171" t="str">
        <f>IFERROR(VLOOKUP($B16,'NAV plus Dist'!$B:$FD,AV$1,FALSE)/VLOOKUP($B15,NAV!$A:$FC,AV$1,FALSE),"")</f>
        <v/>
      </c>
      <c r="AW16" s="171" t="str">
        <f>IFERROR(VLOOKUP($B16,'NAV plus Dist'!$B:$FD,AW$1,FALSE)/VLOOKUP($B15,NAV!$A:$FC,AW$1,FALSE),"")</f>
        <v/>
      </c>
      <c r="AX16" s="171" t="str">
        <f>IFERROR(VLOOKUP($B16,'NAV plus Dist'!$B:$FD,AX$1,FALSE)/VLOOKUP($B15,NAV!$A:$FC,AX$1,FALSE),"")</f>
        <v/>
      </c>
      <c r="AY16" s="171" t="str">
        <f>IFERROR(VLOOKUP($B16,'NAV plus Dist'!$B:$FD,AY$1,FALSE)/VLOOKUP($B15,NAV!$A:$FC,AY$1,FALSE),"")</f>
        <v/>
      </c>
      <c r="AZ16" s="171" t="str">
        <f>IFERROR(VLOOKUP($B16,'NAV plus Dist'!$B:$FD,AZ$1,FALSE)/VLOOKUP($B15,NAV!$A:$FC,AZ$1,FALSE),"")</f>
        <v/>
      </c>
      <c r="BA16" s="171" t="str">
        <f>IFERROR(VLOOKUP($B16,'NAV plus Dist'!$B:$FD,BA$1,FALSE)/VLOOKUP($B15,NAV!$A:$FC,BA$1,FALSE),"")</f>
        <v/>
      </c>
      <c r="BB16" s="171" t="str">
        <f>IFERROR(VLOOKUP($B16,'NAV plus Dist'!$B:$FD,BB$1,FALSE)/VLOOKUP($B15,NAV!$A:$FC,BB$1,FALSE),"")</f>
        <v/>
      </c>
      <c r="BC16" s="171" t="str">
        <f>IFERROR(VLOOKUP($B16,'NAV plus Dist'!$B:$FD,BC$1,FALSE)/VLOOKUP($B15,NAV!$A:$FC,BC$1,FALSE),"")</f>
        <v/>
      </c>
      <c r="BD16" s="171" t="str">
        <f>IFERROR(VLOOKUP($B16,'NAV plus Dist'!$B:$FD,BD$1,FALSE)/VLOOKUP($B15,NAV!$A:$FC,BD$1,FALSE),"")</f>
        <v/>
      </c>
      <c r="BE16" s="171" t="str">
        <f>IFERROR(VLOOKUP($B16,'NAV plus Dist'!$B:$FD,BE$1,FALSE)/VLOOKUP($B15,NAV!$A:$FC,BE$1,FALSE),"")</f>
        <v/>
      </c>
      <c r="BF16" s="171" t="str">
        <f>IFERROR(VLOOKUP($B16,'NAV plus Dist'!$B:$FD,BF$1,FALSE)/VLOOKUP($B15,NAV!$A:$FC,BF$1,FALSE),"")</f>
        <v/>
      </c>
      <c r="BG16" s="171" t="str">
        <f>IFERROR(VLOOKUP($B16,'NAV plus Dist'!$B:$FD,BG$1,FALSE)/VLOOKUP($B15,NAV!$A:$FC,BG$1,FALSE),"")</f>
        <v/>
      </c>
      <c r="BH16" s="171" t="str">
        <f>IFERROR(VLOOKUP($B16,'NAV plus Dist'!$B:$FD,BH$1,FALSE)/VLOOKUP($B15,NAV!$A:$FC,BH$1,FALSE),"")</f>
        <v/>
      </c>
      <c r="BI16" s="171" t="str">
        <f>IFERROR(VLOOKUP($B16,'NAV plus Dist'!$B:$FD,BI$1,FALSE)/VLOOKUP($B15,NAV!$A:$FC,BI$1,FALSE),"")</f>
        <v/>
      </c>
      <c r="BJ16" s="171" t="str">
        <f>IFERROR(VLOOKUP($B16,'NAV plus Dist'!$B:$FD,BJ$1,FALSE)/VLOOKUP($B15,NAV!$A:$FC,BJ$1,FALSE),"")</f>
        <v/>
      </c>
      <c r="BK16" s="171" t="str">
        <f>IFERROR(VLOOKUP($B16,'NAV plus Dist'!$B:$FD,BK$1,FALSE)/VLOOKUP($B15,NAV!$A:$FC,BK$1,FALSE),"")</f>
        <v/>
      </c>
      <c r="BL16" s="171" t="str">
        <f>IFERROR(VLOOKUP($B16,'NAV plus Dist'!$B:$FD,BL$1,FALSE)/VLOOKUP($B15,NAV!$A:$FC,BL$1,FALSE),"")</f>
        <v/>
      </c>
      <c r="BM16" s="171" t="str">
        <f>IFERROR(VLOOKUP($B16,'NAV plus Dist'!$B:$FD,BM$1,FALSE)/VLOOKUP($B15,NAV!$A:$FC,BM$1,FALSE),"")</f>
        <v/>
      </c>
      <c r="BN16" s="171" t="str">
        <f>IFERROR(VLOOKUP($B16,'NAV plus Dist'!$B:$FD,BN$1,FALSE)/VLOOKUP($B15,NAV!$A:$FC,BN$1,FALSE),"")</f>
        <v/>
      </c>
      <c r="BO16" s="171" t="str">
        <f>IFERROR(VLOOKUP($B16,'NAV plus Dist'!$B:$FD,BO$1,FALSE)/VLOOKUP($B15,NAV!$A:$FC,BO$1,FALSE),"")</f>
        <v/>
      </c>
      <c r="BP16" s="171" t="str">
        <f>IFERROR(VLOOKUP($B16,'NAV plus Dist'!$B:$FD,BP$1,FALSE)/VLOOKUP($B15,NAV!$A:$FC,BP$1,FALSE),"")</f>
        <v/>
      </c>
      <c r="BQ16" s="171" t="str">
        <f>IFERROR(VLOOKUP($B16,'NAV plus Dist'!$B:$FD,BQ$1,FALSE)/VLOOKUP($B15,NAV!$A:$FC,BQ$1,FALSE),"")</f>
        <v/>
      </c>
      <c r="BR16" s="171" t="str">
        <f>IFERROR(VLOOKUP($B16,'NAV plus Dist'!$B:$FD,BR$1,FALSE)/VLOOKUP($B15,NAV!$A:$FC,BR$1,FALSE),"")</f>
        <v/>
      </c>
      <c r="BS16" s="171" t="str">
        <f>IFERROR(VLOOKUP($B16,'NAV plus Dist'!$B:$FD,BS$1,FALSE)/VLOOKUP($B15,NAV!$A:$FC,BS$1,FALSE),"")</f>
        <v/>
      </c>
      <c r="BT16" s="171" t="str">
        <f>IFERROR(VLOOKUP($B16,'NAV plus Dist'!$B:$FD,BT$1,FALSE)/VLOOKUP($B15,NAV!$A:$FC,BT$1,FALSE),"")</f>
        <v/>
      </c>
      <c r="BU16" s="171" t="str">
        <f>IFERROR(VLOOKUP($B16,'NAV plus Dist'!$B:$FD,BU$1,FALSE)/VLOOKUP($B15,NAV!$A:$FC,BU$1,FALSE),"")</f>
        <v/>
      </c>
      <c r="BV16" s="171" t="str">
        <f>IFERROR(VLOOKUP($B16,'NAV plus Dist'!$B:$FD,BV$1,FALSE)/VLOOKUP($B15,NAV!$A:$FC,BV$1,FALSE),"")</f>
        <v/>
      </c>
      <c r="BW16" s="171" t="str">
        <f>IFERROR(VLOOKUP($B16,'NAV plus Dist'!$B:$FD,BW$1,FALSE)/VLOOKUP($B15,NAV!$A:$FC,BW$1,FALSE),"")</f>
        <v/>
      </c>
      <c r="BX16" s="171" t="str">
        <f>IFERROR(VLOOKUP($B16,'NAV plus Dist'!$B:$FD,BX$1,FALSE)/VLOOKUP($B15,NAV!$A:$FC,BX$1,FALSE),"")</f>
        <v/>
      </c>
      <c r="BY16" s="171" t="str">
        <f>IFERROR(VLOOKUP($B16,'NAV plus Dist'!$B:$FD,BY$1,FALSE)/VLOOKUP($B15,NAV!$A:$FC,BY$1,FALSE),"")</f>
        <v/>
      </c>
      <c r="BZ16" s="171" t="str">
        <f>IFERROR(VLOOKUP($B16,'NAV plus Dist'!$B:$FD,BZ$1,FALSE)/VLOOKUP($B15,NAV!$A:$FC,BZ$1,FALSE),"")</f>
        <v/>
      </c>
      <c r="CA16" s="171" t="str">
        <f>IFERROR(VLOOKUP($B16,'NAV plus Dist'!$B:$FD,CA$1,FALSE)/VLOOKUP($B15,NAV!$A:$FC,CA$1,FALSE),"")</f>
        <v/>
      </c>
      <c r="CB16" s="171" t="str">
        <f>IFERROR(VLOOKUP($B16,'NAV plus Dist'!$B:$FD,CB$1,FALSE)/VLOOKUP($B15,NAV!$A:$FC,CB$1,FALSE),"")</f>
        <v/>
      </c>
      <c r="CC16" s="171" t="str">
        <f>IFERROR(VLOOKUP($B16,'NAV plus Dist'!$B:$FD,CC$1,FALSE)/VLOOKUP($B15,NAV!$A:$FC,CC$1,FALSE),"")</f>
        <v/>
      </c>
      <c r="CD16" s="171" t="str">
        <f>IFERROR(VLOOKUP($B16,'NAV plus Dist'!$B:$FD,CD$1,FALSE)/VLOOKUP($B15,NAV!$A:$FC,CD$1,FALSE),"")</f>
        <v/>
      </c>
      <c r="CE16" s="171" t="str">
        <f>IFERROR(VLOOKUP($B16,'NAV plus Dist'!$B:$FD,CE$1,FALSE)/VLOOKUP($B15,NAV!$A:$FC,CE$1,FALSE),"")</f>
        <v/>
      </c>
      <c r="CF16" s="171" t="str">
        <f>IFERROR(VLOOKUP($B16,'NAV plus Dist'!$B:$FD,CF$1,FALSE)/VLOOKUP($B15,NAV!$A:$FC,CF$1,FALSE),"")</f>
        <v/>
      </c>
      <c r="CG16" s="171" t="str">
        <f>IFERROR(VLOOKUP($B16,'NAV plus Dist'!$B:$FD,CG$1,FALSE)/VLOOKUP($B15,NAV!$A:$FC,CG$1,FALSE),"")</f>
        <v/>
      </c>
      <c r="CH16" s="171" t="str">
        <f>IFERROR(VLOOKUP($B16,'NAV plus Dist'!$B:$FD,CH$1,FALSE)/VLOOKUP($B15,NAV!$A:$FC,CH$1,FALSE),"")</f>
        <v/>
      </c>
      <c r="CI16" s="171" t="str">
        <f>IFERROR(VLOOKUP($B16,'NAV plus Dist'!$B:$FD,CI$1,FALSE)/VLOOKUP($B15,NAV!$A:$FC,CI$1,FALSE),"")</f>
        <v/>
      </c>
      <c r="CJ16" s="171" t="str">
        <f>IFERROR(VLOOKUP($B16,'NAV plus Dist'!$B:$FD,CJ$1,FALSE)/VLOOKUP($B15,NAV!$A:$FC,CJ$1,FALSE),"")</f>
        <v/>
      </c>
      <c r="CK16" s="171" t="str">
        <f>IFERROR(VLOOKUP($B16,'NAV plus Dist'!$B:$FD,CK$1,FALSE)/VLOOKUP($B15,NAV!$A:$FC,CK$1,FALSE),"")</f>
        <v/>
      </c>
      <c r="CL16" s="171" t="str">
        <f>IFERROR(VLOOKUP($B16,'NAV plus Dist'!$B:$FD,CL$1,FALSE)/VLOOKUP($B15,NAV!$A:$FC,CL$1,FALSE),"")</f>
        <v/>
      </c>
      <c r="CM16" s="171" t="str">
        <f>IFERROR(VLOOKUP($B16,'NAV plus Dist'!$B:$FD,CM$1,FALSE)/VLOOKUP($B15,NAV!$A:$FC,CM$1,FALSE),"")</f>
        <v/>
      </c>
      <c r="CN16" s="171" t="str">
        <f>IFERROR(VLOOKUP($B16,'NAV plus Dist'!$B:$FD,CN$1,FALSE)/VLOOKUP($B15,NAV!$A:$FC,CN$1,FALSE),"")</f>
        <v/>
      </c>
      <c r="CO16" s="171" t="str">
        <f>IFERROR(VLOOKUP($B16,'NAV plus Dist'!$B:$FD,CO$1,FALSE)/VLOOKUP($B15,NAV!$A:$FC,CO$1,FALSE),"")</f>
        <v/>
      </c>
      <c r="CP16" s="171" t="str">
        <f>IFERROR(VLOOKUP($B16,'NAV plus Dist'!$B:$FD,CP$1,FALSE)/VLOOKUP($B15,NAV!$A:$FC,CP$1,FALSE),"")</f>
        <v/>
      </c>
      <c r="CQ16" s="171" t="str">
        <f>IFERROR(VLOOKUP($B16,'NAV plus Dist'!$B:$FD,CQ$1,FALSE)/VLOOKUP($B15,NAV!$A:$FC,CQ$1,FALSE),"")</f>
        <v/>
      </c>
      <c r="CR16" s="171" t="str">
        <f>IFERROR(VLOOKUP($B16,'NAV plus Dist'!$B:$FD,CR$1,FALSE)/VLOOKUP($B15,NAV!$A:$FC,CR$1,FALSE),"")</f>
        <v/>
      </c>
      <c r="CS16" s="171" t="str">
        <f>IFERROR(VLOOKUP($B16,'NAV plus Dist'!$B:$FD,CS$1,FALSE)/VLOOKUP($B15,NAV!$A:$FC,CS$1,FALSE),"")</f>
        <v/>
      </c>
      <c r="CT16" s="171" t="str">
        <f>IFERROR(VLOOKUP($B16,'NAV plus Dist'!$B:$FD,CT$1,FALSE)/VLOOKUP($B15,NAV!$A:$FC,CT$1,FALSE),"")</f>
        <v/>
      </c>
      <c r="CU16" s="171" t="str">
        <f>IFERROR(VLOOKUP($B16,'NAV plus Dist'!$B:$FD,CU$1,FALSE)/VLOOKUP($B15,NAV!$A:$FC,CU$1,FALSE),"")</f>
        <v/>
      </c>
      <c r="CV16" s="171" t="str">
        <f>IFERROR(VLOOKUP($B16,'NAV plus Dist'!$B:$FD,CV$1,FALSE)/VLOOKUP($B15,NAV!$A:$FC,CV$1,FALSE),"")</f>
        <v/>
      </c>
      <c r="CW16" s="171" t="str">
        <f>IFERROR(VLOOKUP($B16,'NAV plus Dist'!$B:$FD,CW$1,FALSE)/VLOOKUP($B15,NAV!$A:$FC,CW$1,FALSE),"")</f>
        <v/>
      </c>
      <c r="CX16" s="171" t="str">
        <f>IFERROR(VLOOKUP($B16,'NAV plus Dist'!$B:$FD,CX$1,FALSE)/VLOOKUP($B15,NAV!$A:$FC,CX$1,FALSE),"")</f>
        <v/>
      </c>
      <c r="CY16" s="171" t="str">
        <f>IFERROR(VLOOKUP($B16,'NAV plus Dist'!$B:$FD,CY$1,FALSE)/VLOOKUP($B15,NAV!$A:$FC,CY$1,FALSE),"")</f>
        <v/>
      </c>
      <c r="CZ16" s="171" t="str">
        <f>IFERROR(VLOOKUP($B16,'NAV plus Dist'!$B:$FD,CZ$1,FALSE)/VLOOKUP($B15,NAV!$A:$FC,CZ$1,FALSE),"")</f>
        <v/>
      </c>
      <c r="DA16" s="171" t="str">
        <f>IFERROR(VLOOKUP($B16,'NAV plus Dist'!$B:$FD,DA$1,FALSE)/VLOOKUP($B15,NAV!$A:$FC,DA$1,FALSE),"")</f>
        <v/>
      </c>
      <c r="DB16" s="171" t="str">
        <f>IFERROR(VLOOKUP($B16,'NAV plus Dist'!$B:$FD,DB$1,FALSE)/VLOOKUP($B15,NAV!$A:$FC,DB$1,FALSE),"")</f>
        <v/>
      </c>
      <c r="DC16" s="171" t="str">
        <f>IFERROR(VLOOKUP($B16,'NAV plus Dist'!$B:$FD,DC$1,FALSE)/VLOOKUP($B15,NAV!$A:$FC,DC$1,FALSE),"")</f>
        <v/>
      </c>
      <c r="DD16" s="171" t="str">
        <f>IFERROR(VLOOKUP($B16,'NAV plus Dist'!$B:$FD,DD$1,FALSE)/VLOOKUP($B15,NAV!$A:$FC,DD$1,FALSE),"")</f>
        <v/>
      </c>
      <c r="DE16" s="171" t="str">
        <f>IFERROR(VLOOKUP($B16,'NAV plus Dist'!$B:$FD,DE$1,FALSE)/VLOOKUP($B15,NAV!$A:$FC,DE$1,FALSE),"")</f>
        <v/>
      </c>
      <c r="DF16" s="171" t="str">
        <f>IFERROR(VLOOKUP($B16,'NAV plus Dist'!$B:$FD,DF$1,FALSE)/VLOOKUP($B15,NAV!$A:$FC,DF$1,FALSE),"")</f>
        <v/>
      </c>
      <c r="DG16" s="171" t="str">
        <f>IFERROR(VLOOKUP($B16,'NAV plus Dist'!$B:$FD,DG$1,FALSE)/VLOOKUP($B15,NAV!$A:$FC,DG$1,FALSE),"")</f>
        <v/>
      </c>
      <c r="DH16" s="171" t="str">
        <f>IFERROR(VLOOKUP($B16,'NAV plus Dist'!$B:$FD,DH$1,FALSE)/VLOOKUP($B15,NAV!$A:$FC,DH$1,FALSE),"")</f>
        <v/>
      </c>
    </row>
    <row r="17" spans="1:112">
      <c r="A17" s="94">
        <f t="shared" si="40"/>
        <v>184</v>
      </c>
      <c r="B17" s="168">
        <f t="shared" si="41"/>
        <v>40482</v>
      </c>
      <c r="C17" s="171" t="str">
        <f>IFERROR(VLOOKUP($B17,'NAV plus Dist'!$B:$FD,C$1,FALSE)/VLOOKUP($B16,NAV!$A:$FC,C$1,FALSE),"")</f>
        <v/>
      </c>
      <c r="D17" s="171" t="str">
        <f>IFERROR(VLOOKUP($B17,'NAV plus Dist'!$B:$FD,D$1,FALSE)/VLOOKUP($B16,NAV!$A:$FC,D$1,FALSE),"")</f>
        <v/>
      </c>
      <c r="E17" s="171" t="str">
        <f>IFERROR(VLOOKUP($B17,'NAV plus Dist'!$B:$FD,E$1,FALSE)/VLOOKUP($B16,NAV!$A:$FC,E$1,FALSE),"")</f>
        <v/>
      </c>
      <c r="F17" s="171" t="str">
        <f>IFERROR(VLOOKUP($B17,'NAV plus Dist'!$B:$FD,F$1,FALSE)/VLOOKUP($B16,NAV!$A:$FC,F$1,FALSE),"")</f>
        <v/>
      </c>
      <c r="G17" s="171" t="str">
        <f>IFERROR(VLOOKUP($B17,'NAV plus Dist'!$B:$FD,G$1,FALSE)/VLOOKUP($B16,NAV!$A:$FC,G$1,FALSE),"")</f>
        <v/>
      </c>
      <c r="H17" s="171" t="str">
        <f>IFERROR(VLOOKUP($B17,'NAV plus Dist'!$B:$FD,H$1,FALSE)/VLOOKUP($B16,NAV!$A:$FC,H$1,FALSE),"")</f>
        <v/>
      </c>
      <c r="I17" s="171" t="str">
        <f>IFERROR(VLOOKUP($B17,'NAV plus Dist'!$B:$FD,I$1,FALSE)/VLOOKUP($B16,NAV!$A:$FC,I$1,FALSE),"")</f>
        <v/>
      </c>
      <c r="J17" s="171" t="str">
        <f>IFERROR(VLOOKUP($B17,'NAV plus Dist'!$B:$FD,J$1,FALSE)/VLOOKUP($B16,NAV!$A:$FC,J$1,FALSE),"")</f>
        <v/>
      </c>
      <c r="K17" s="171" t="str">
        <f>IFERROR(VLOOKUP($B17,'NAV plus Dist'!$B:$FD,K$1,FALSE)/VLOOKUP($B16,NAV!$A:$FC,K$1,FALSE),"")</f>
        <v/>
      </c>
      <c r="L17" s="171" t="str">
        <f>IFERROR(VLOOKUP($B17,'NAV plus Dist'!$B:$FD,L$1,FALSE)/VLOOKUP($B16,NAV!$A:$FC,L$1,FALSE),"")</f>
        <v/>
      </c>
      <c r="M17" s="171" t="str">
        <f>IFERROR(VLOOKUP($B17,'NAV plus Dist'!$B:$FD,M$1,FALSE)/VLOOKUP($B16,NAV!$A:$FC,M$1,FALSE),"")</f>
        <v/>
      </c>
      <c r="N17" s="171" t="str">
        <f>IFERROR(VLOOKUP($B17,'NAV plus Dist'!$B:$FD,N$1,FALSE)/VLOOKUP($B16,NAV!$A:$FC,N$1,FALSE),"")</f>
        <v/>
      </c>
      <c r="O17" s="171" t="str">
        <f>IFERROR(VLOOKUP($B17,'NAV plus Dist'!$B:$FD,O$1,FALSE)/VLOOKUP($B16,NAV!$A:$FC,O$1,FALSE),"")</f>
        <v/>
      </c>
      <c r="P17" s="171" t="str">
        <f>IFERROR(VLOOKUP($B17,'NAV plus Dist'!$B:$FD,P$1,FALSE)/VLOOKUP($B16,NAV!$A:$FC,P$1,FALSE),"")</f>
        <v/>
      </c>
      <c r="Q17" s="171">
        <f>IFERROR(VLOOKUP($B17,'NAV plus Dist'!$B:$FD,Q$1,FALSE)/VLOOKUP($B16,NAV!$A:$FC,Q$1,FALSE),"")</f>
        <v>1.0163690476190477</v>
      </c>
      <c r="R17" s="171" t="str">
        <f>IFERROR(VLOOKUP($B17,'NAV plus Dist'!$B:$FD,R$1,FALSE)/VLOOKUP($B16,NAV!$A:$FC,R$1,FALSE),"")</f>
        <v/>
      </c>
      <c r="S17" s="171" t="str">
        <f>IFERROR(VLOOKUP($B17,'NAV plus Dist'!$B:$FD,S$1,FALSE)/VLOOKUP($B16,NAV!$A:$FC,S$1,FALSE),"")</f>
        <v/>
      </c>
      <c r="T17" s="171" t="str">
        <f>IFERROR(VLOOKUP($B17,'NAV plus Dist'!$B:$FD,T$1,FALSE)/VLOOKUP($B16,NAV!$A:$FC,T$1,FALSE),"")</f>
        <v/>
      </c>
      <c r="U17" s="171" t="str">
        <f>IFERROR(VLOOKUP($B17,'NAV plus Dist'!$B:$FD,U$1,FALSE)/VLOOKUP($B16,NAV!$A:$FC,U$1,FALSE),"")</f>
        <v/>
      </c>
      <c r="V17" s="171">
        <f>IFERROR(VLOOKUP($B17,'NAV plus Dist'!$B:$FD,V$1,FALSE)/VLOOKUP($B16,NAV!$A:$FC,V$1,FALSE),"")</f>
        <v>1.0491400491400491</v>
      </c>
      <c r="W17" s="171" t="str">
        <f>IFERROR(VLOOKUP($B17,'NAV plus Dist'!$B:$FD,W$1,FALSE)/VLOOKUP($B16,NAV!$A:$FC,W$1,FALSE),"")</f>
        <v/>
      </c>
      <c r="X17" s="171" t="str">
        <f>IFERROR(VLOOKUP($B17,'NAV plus Dist'!$B:$FD,X$1,FALSE)/VLOOKUP($B16,NAV!$A:$FC,X$1,FALSE),"")</f>
        <v/>
      </c>
      <c r="Y17" s="171" t="str">
        <f>IFERROR(VLOOKUP($B17,'NAV plus Dist'!$B:$FD,Y$1,FALSE)/VLOOKUP($B16,NAV!$A:$FC,Y$1,FALSE),"")</f>
        <v/>
      </c>
      <c r="Z17" s="171" t="str">
        <f>IFERROR(VLOOKUP($B17,'NAV plus Dist'!$B:$FD,Z$1,FALSE)/VLOOKUP($B16,NAV!$A:$FC,Z$1,FALSE),"")</f>
        <v/>
      </c>
      <c r="AA17" s="171" t="str">
        <f>IFERROR(VLOOKUP($B17,'NAV plus Dist'!$B:$FD,AA$1,FALSE)/VLOOKUP($B16,NAV!$A:$FC,AA$1,FALSE),"")</f>
        <v/>
      </c>
      <c r="AB17" s="171" t="str">
        <f>IFERROR(VLOOKUP($B17,'NAV plus Dist'!$B:$FD,AB$1,FALSE)/VLOOKUP($B16,NAV!$A:$FC,AB$1,FALSE),"")</f>
        <v/>
      </c>
      <c r="AC17" s="171" t="str">
        <f>IFERROR(VLOOKUP($B17,'NAV plus Dist'!$B:$FD,AC$1,FALSE)/VLOOKUP($B16,NAV!$A:$FC,AC$1,FALSE),"")</f>
        <v/>
      </c>
      <c r="AD17" s="171" t="str">
        <f>IFERROR(VLOOKUP($B17,'NAV plus Dist'!$B:$FD,AD$1,FALSE)/VLOOKUP($B16,NAV!$A:$FC,AD$1,FALSE),"")</f>
        <v/>
      </c>
      <c r="AE17" s="171" t="str">
        <f>IFERROR(VLOOKUP($B17,'NAV plus Dist'!$B:$FD,AE$1,FALSE)/VLOOKUP($B16,NAV!$A:$FC,AE$1,FALSE),"")</f>
        <v/>
      </c>
      <c r="AF17" s="171" t="str">
        <f>IFERROR(VLOOKUP($B17,'NAV plus Dist'!$B:$FD,AF$1,FALSE)/VLOOKUP($B16,NAV!$A:$FC,AF$1,FALSE),"")</f>
        <v/>
      </c>
      <c r="AG17" s="171" t="str">
        <f>IFERROR(VLOOKUP($B17,'NAV plus Dist'!$B:$FD,AG$1,FALSE)/VLOOKUP($B16,NAV!$A:$FC,AG$1,FALSE),"")</f>
        <v/>
      </c>
      <c r="AH17" s="171" t="str">
        <f>IFERROR(VLOOKUP($B17,'NAV plus Dist'!$B:$FD,AH$1,FALSE)/VLOOKUP($B16,NAV!$A:$FC,AH$1,FALSE),"")</f>
        <v/>
      </c>
      <c r="AI17" s="171" t="str">
        <f>IFERROR(VLOOKUP($B17,'NAV plus Dist'!$B:$FD,AI$1,FALSE)/VLOOKUP($B16,NAV!$A:$FC,AI$1,FALSE),"")</f>
        <v/>
      </c>
      <c r="AJ17" s="171" t="str">
        <f>IFERROR(VLOOKUP($B17,'NAV plus Dist'!$B:$FD,AJ$1,FALSE)/VLOOKUP($B16,NAV!$A:$FC,AJ$1,FALSE),"")</f>
        <v/>
      </c>
      <c r="AK17" s="171" t="str">
        <f>IFERROR(VLOOKUP($B17,'NAV plus Dist'!$B:$FD,AK$1,FALSE)/VLOOKUP($B16,NAV!$A:$FC,AK$1,FALSE),"")</f>
        <v/>
      </c>
      <c r="AL17" s="171" t="str">
        <f>IFERROR(VLOOKUP($B17,'NAV plus Dist'!$B:$FD,AL$1,FALSE)/VLOOKUP($B16,NAV!$A:$FC,AL$1,FALSE),"")</f>
        <v/>
      </c>
      <c r="AM17" s="171" t="str">
        <f>IFERROR(VLOOKUP($B17,'NAV plus Dist'!$B:$FD,AM$1,FALSE)/VLOOKUP($B16,NAV!$A:$FC,AM$1,FALSE),"")</f>
        <v/>
      </c>
      <c r="AN17" s="171" t="str">
        <f>IFERROR(VLOOKUP($B17,'NAV plus Dist'!$B:$FD,AN$1,FALSE)/VLOOKUP($B16,NAV!$A:$FC,AN$1,FALSE),"")</f>
        <v/>
      </c>
      <c r="AO17" s="171" t="str">
        <f>IFERROR(VLOOKUP($B17,'NAV plus Dist'!$B:$FD,AO$1,FALSE)/VLOOKUP($B16,NAV!$A:$FC,AO$1,FALSE),"")</f>
        <v/>
      </c>
      <c r="AP17" s="171" t="str">
        <f>IFERROR(VLOOKUP($B17,'NAV plus Dist'!$B:$FD,AP$1,FALSE)/VLOOKUP($B16,NAV!$A:$FC,AP$1,FALSE),"")</f>
        <v/>
      </c>
      <c r="AQ17" s="171" t="str">
        <f>IFERROR(VLOOKUP($B17,'NAV plus Dist'!$B:$FD,AQ$1,FALSE)/VLOOKUP($B16,NAV!$A:$FC,AQ$1,FALSE),"")</f>
        <v/>
      </c>
      <c r="AR17" s="171" t="str">
        <f>IFERROR(VLOOKUP($B17,'NAV plus Dist'!$B:$FD,AR$1,FALSE)/VLOOKUP($B16,NAV!$A:$FC,AR$1,FALSE),"")</f>
        <v/>
      </c>
      <c r="AS17" s="171" t="str">
        <f>IFERROR(VLOOKUP($B17,'NAV plus Dist'!$B:$FD,AS$1,FALSE)/VLOOKUP($B16,NAV!$A:$FC,AS$1,FALSE),"")</f>
        <v/>
      </c>
      <c r="AT17" s="171" t="str">
        <f>IFERROR(VLOOKUP($B17,'NAV plus Dist'!$B:$FD,AT$1,FALSE)/VLOOKUP($B16,NAV!$A:$FC,AT$1,FALSE),"")</f>
        <v/>
      </c>
      <c r="AU17" s="171" t="str">
        <f>IFERROR(VLOOKUP($B17,'NAV plus Dist'!$B:$FD,AU$1,FALSE)/VLOOKUP($B16,NAV!$A:$FC,AU$1,FALSE),"")</f>
        <v/>
      </c>
      <c r="AV17" s="171" t="str">
        <f>IFERROR(VLOOKUP($B17,'NAV plus Dist'!$B:$FD,AV$1,FALSE)/VLOOKUP($B16,NAV!$A:$FC,AV$1,FALSE),"")</f>
        <v/>
      </c>
      <c r="AW17" s="171" t="str">
        <f>IFERROR(VLOOKUP($B17,'NAV plus Dist'!$B:$FD,AW$1,FALSE)/VLOOKUP($B16,NAV!$A:$FC,AW$1,FALSE),"")</f>
        <v/>
      </c>
      <c r="AX17" s="171" t="str">
        <f>IFERROR(VLOOKUP($B17,'NAV plus Dist'!$B:$FD,AX$1,FALSE)/VLOOKUP($B16,NAV!$A:$FC,AX$1,FALSE),"")</f>
        <v/>
      </c>
      <c r="AY17" s="171" t="str">
        <f>IFERROR(VLOOKUP($B17,'NAV plus Dist'!$B:$FD,AY$1,FALSE)/VLOOKUP($B16,NAV!$A:$FC,AY$1,FALSE),"")</f>
        <v/>
      </c>
      <c r="AZ17" s="171" t="str">
        <f>IFERROR(VLOOKUP($B17,'NAV plus Dist'!$B:$FD,AZ$1,FALSE)/VLOOKUP($B16,NAV!$A:$FC,AZ$1,FALSE),"")</f>
        <v/>
      </c>
      <c r="BA17" s="171" t="str">
        <f>IFERROR(VLOOKUP($B17,'NAV plus Dist'!$B:$FD,BA$1,FALSE)/VLOOKUP($B16,NAV!$A:$FC,BA$1,FALSE),"")</f>
        <v/>
      </c>
      <c r="BB17" s="171" t="str">
        <f>IFERROR(VLOOKUP($B17,'NAV plus Dist'!$B:$FD,BB$1,FALSE)/VLOOKUP($B16,NAV!$A:$FC,BB$1,FALSE),"")</f>
        <v/>
      </c>
      <c r="BC17" s="171" t="str">
        <f>IFERROR(VLOOKUP($B17,'NAV plus Dist'!$B:$FD,BC$1,FALSE)/VLOOKUP($B16,NAV!$A:$FC,BC$1,FALSE),"")</f>
        <v/>
      </c>
      <c r="BD17" s="171" t="str">
        <f>IFERROR(VLOOKUP($B17,'NAV plus Dist'!$B:$FD,BD$1,FALSE)/VLOOKUP($B16,NAV!$A:$FC,BD$1,FALSE),"")</f>
        <v/>
      </c>
      <c r="BE17" s="171" t="str">
        <f>IFERROR(VLOOKUP($B17,'NAV plus Dist'!$B:$FD,BE$1,FALSE)/VLOOKUP($B16,NAV!$A:$FC,BE$1,FALSE),"")</f>
        <v/>
      </c>
      <c r="BF17" s="171" t="str">
        <f>IFERROR(VLOOKUP($B17,'NAV plus Dist'!$B:$FD,BF$1,FALSE)/VLOOKUP($B16,NAV!$A:$FC,BF$1,FALSE),"")</f>
        <v/>
      </c>
      <c r="BG17" s="171" t="str">
        <f>IFERROR(VLOOKUP($B17,'NAV plus Dist'!$B:$FD,BG$1,FALSE)/VLOOKUP($B16,NAV!$A:$FC,BG$1,FALSE),"")</f>
        <v/>
      </c>
      <c r="BH17" s="171" t="str">
        <f>IFERROR(VLOOKUP($B17,'NAV plus Dist'!$B:$FD,BH$1,FALSE)/VLOOKUP($B16,NAV!$A:$FC,BH$1,FALSE),"")</f>
        <v/>
      </c>
      <c r="BI17" s="171" t="str">
        <f>IFERROR(VLOOKUP($B17,'NAV plus Dist'!$B:$FD,BI$1,FALSE)/VLOOKUP($B16,NAV!$A:$FC,BI$1,FALSE),"")</f>
        <v/>
      </c>
      <c r="BJ17" s="171" t="str">
        <f>IFERROR(VLOOKUP($B17,'NAV plus Dist'!$B:$FD,BJ$1,FALSE)/VLOOKUP($B16,NAV!$A:$FC,BJ$1,FALSE),"")</f>
        <v/>
      </c>
      <c r="BK17" s="171" t="str">
        <f>IFERROR(VLOOKUP($B17,'NAV plus Dist'!$B:$FD,BK$1,FALSE)/VLOOKUP($B16,NAV!$A:$FC,BK$1,FALSE),"")</f>
        <v/>
      </c>
      <c r="BL17" s="171" t="str">
        <f>IFERROR(VLOOKUP($B17,'NAV plus Dist'!$B:$FD,BL$1,FALSE)/VLOOKUP($B16,NAV!$A:$FC,BL$1,FALSE),"")</f>
        <v/>
      </c>
      <c r="BM17" s="171" t="str">
        <f>IFERROR(VLOOKUP($B17,'NAV plus Dist'!$B:$FD,BM$1,FALSE)/VLOOKUP($B16,NAV!$A:$FC,BM$1,FALSE),"")</f>
        <v/>
      </c>
      <c r="BN17" s="171" t="str">
        <f>IFERROR(VLOOKUP($B17,'NAV plus Dist'!$B:$FD,BN$1,FALSE)/VLOOKUP($B16,NAV!$A:$FC,BN$1,FALSE),"")</f>
        <v/>
      </c>
      <c r="BO17" s="171" t="str">
        <f>IFERROR(VLOOKUP($B17,'NAV plus Dist'!$B:$FD,BO$1,FALSE)/VLOOKUP($B16,NAV!$A:$FC,BO$1,FALSE),"")</f>
        <v/>
      </c>
      <c r="BP17" s="171" t="str">
        <f>IFERROR(VLOOKUP($B17,'NAV plus Dist'!$B:$FD,BP$1,FALSE)/VLOOKUP($B16,NAV!$A:$FC,BP$1,FALSE),"")</f>
        <v/>
      </c>
      <c r="BQ17" s="171" t="str">
        <f>IFERROR(VLOOKUP($B17,'NAV plus Dist'!$B:$FD,BQ$1,FALSE)/VLOOKUP($B16,NAV!$A:$FC,BQ$1,FALSE),"")</f>
        <v/>
      </c>
      <c r="BR17" s="171" t="str">
        <f>IFERROR(VLOOKUP($B17,'NAV plus Dist'!$B:$FD,BR$1,FALSE)/VLOOKUP($B16,NAV!$A:$FC,BR$1,FALSE),"")</f>
        <v/>
      </c>
      <c r="BS17" s="171" t="str">
        <f>IFERROR(VLOOKUP($B17,'NAV plus Dist'!$B:$FD,BS$1,FALSE)/VLOOKUP($B16,NAV!$A:$FC,BS$1,FALSE),"")</f>
        <v/>
      </c>
      <c r="BT17" s="171" t="str">
        <f>IFERROR(VLOOKUP($B17,'NAV plus Dist'!$B:$FD,BT$1,FALSE)/VLOOKUP($B16,NAV!$A:$FC,BT$1,FALSE),"")</f>
        <v/>
      </c>
      <c r="BU17" s="171" t="str">
        <f>IFERROR(VLOOKUP($B17,'NAV plus Dist'!$B:$FD,BU$1,FALSE)/VLOOKUP($B16,NAV!$A:$FC,BU$1,FALSE),"")</f>
        <v/>
      </c>
      <c r="BV17" s="171" t="str">
        <f>IFERROR(VLOOKUP($B17,'NAV plus Dist'!$B:$FD,BV$1,FALSE)/VLOOKUP($B16,NAV!$A:$FC,BV$1,FALSE),"")</f>
        <v/>
      </c>
      <c r="BW17" s="171" t="str">
        <f>IFERROR(VLOOKUP($B17,'NAV plus Dist'!$B:$FD,BW$1,FALSE)/VLOOKUP($B16,NAV!$A:$FC,BW$1,FALSE),"")</f>
        <v/>
      </c>
      <c r="BX17" s="171" t="str">
        <f>IFERROR(VLOOKUP($B17,'NAV plus Dist'!$B:$FD,BX$1,FALSE)/VLOOKUP($B16,NAV!$A:$FC,BX$1,FALSE),"")</f>
        <v/>
      </c>
      <c r="BY17" s="171" t="str">
        <f>IFERROR(VLOOKUP($B17,'NAV plus Dist'!$B:$FD,BY$1,FALSE)/VLOOKUP($B16,NAV!$A:$FC,BY$1,FALSE),"")</f>
        <v/>
      </c>
      <c r="BZ17" s="171" t="str">
        <f>IFERROR(VLOOKUP($B17,'NAV plus Dist'!$B:$FD,BZ$1,FALSE)/VLOOKUP($B16,NAV!$A:$FC,BZ$1,FALSE),"")</f>
        <v/>
      </c>
      <c r="CA17" s="171" t="str">
        <f>IFERROR(VLOOKUP($B17,'NAV plus Dist'!$B:$FD,CA$1,FALSE)/VLOOKUP($B16,NAV!$A:$FC,CA$1,FALSE),"")</f>
        <v/>
      </c>
      <c r="CB17" s="171" t="str">
        <f>IFERROR(VLOOKUP($B17,'NAV plus Dist'!$B:$FD,CB$1,FALSE)/VLOOKUP($B16,NAV!$A:$FC,CB$1,FALSE),"")</f>
        <v/>
      </c>
      <c r="CC17" s="171" t="str">
        <f>IFERROR(VLOOKUP($B17,'NAV plus Dist'!$B:$FD,CC$1,FALSE)/VLOOKUP($B16,NAV!$A:$FC,CC$1,FALSE),"")</f>
        <v/>
      </c>
      <c r="CD17" s="171" t="str">
        <f>IFERROR(VLOOKUP($B17,'NAV plus Dist'!$B:$FD,CD$1,FALSE)/VLOOKUP($B16,NAV!$A:$FC,CD$1,FALSE),"")</f>
        <v/>
      </c>
      <c r="CE17" s="171" t="str">
        <f>IFERROR(VLOOKUP($B17,'NAV plus Dist'!$B:$FD,CE$1,FALSE)/VLOOKUP($B16,NAV!$A:$FC,CE$1,FALSE),"")</f>
        <v/>
      </c>
      <c r="CF17" s="171" t="str">
        <f>IFERROR(VLOOKUP($B17,'NAV plus Dist'!$B:$FD,CF$1,FALSE)/VLOOKUP($B16,NAV!$A:$FC,CF$1,FALSE),"")</f>
        <v/>
      </c>
      <c r="CG17" s="171" t="str">
        <f>IFERROR(VLOOKUP($B17,'NAV plus Dist'!$B:$FD,CG$1,FALSE)/VLOOKUP($B16,NAV!$A:$FC,CG$1,FALSE),"")</f>
        <v/>
      </c>
      <c r="CH17" s="171" t="str">
        <f>IFERROR(VLOOKUP($B17,'NAV plus Dist'!$B:$FD,CH$1,FALSE)/VLOOKUP($B16,NAV!$A:$FC,CH$1,FALSE),"")</f>
        <v/>
      </c>
      <c r="CI17" s="171" t="str">
        <f>IFERROR(VLOOKUP($B17,'NAV plus Dist'!$B:$FD,CI$1,FALSE)/VLOOKUP($B16,NAV!$A:$FC,CI$1,FALSE),"")</f>
        <v/>
      </c>
      <c r="CJ17" s="171" t="str">
        <f>IFERROR(VLOOKUP($B17,'NAV plus Dist'!$B:$FD,CJ$1,FALSE)/VLOOKUP($B16,NAV!$A:$FC,CJ$1,FALSE),"")</f>
        <v/>
      </c>
      <c r="CK17" s="171" t="str">
        <f>IFERROR(VLOOKUP($B17,'NAV plus Dist'!$B:$FD,CK$1,FALSE)/VLOOKUP($B16,NAV!$A:$FC,CK$1,FALSE),"")</f>
        <v/>
      </c>
      <c r="CL17" s="171" t="str">
        <f>IFERROR(VLOOKUP($B17,'NAV plus Dist'!$B:$FD,CL$1,FALSE)/VLOOKUP($B16,NAV!$A:$FC,CL$1,FALSE),"")</f>
        <v/>
      </c>
      <c r="CM17" s="171" t="str">
        <f>IFERROR(VLOOKUP($B17,'NAV plus Dist'!$B:$FD,CM$1,FALSE)/VLOOKUP($B16,NAV!$A:$FC,CM$1,FALSE),"")</f>
        <v/>
      </c>
      <c r="CN17" s="171" t="str">
        <f>IFERROR(VLOOKUP($B17,'NAV plus Dist'!$B:$FD,CN$1,FALSE)/VLOOKUP($B16,NAV!$A:$FC,CN$1,FALSE),"")</f>
        <v/>
      </c>
      <c r="CO17" s="171" t="str">
        <f>IFERROR(VLOOKUP($B17,'NAV plus Dist'!$B:$FD,CO$1,FALSE)/VLOOKUP($B16,NAV!$A:$FC,CO$1,FALSE),"")</f>
        <v/>
      </c>
      <c r="CP17" s="171" t="str">
        <f>IFERROR(VLOOKUP($B17,'NAV plus Dist'!$B:$FD,CP$1,FALSE)/VLOOKUP($B16,NAV!$A:$FC,CP$1,FALSE),"")</f>
        <v/>
      </c>
      <c r="CQ17" s="171" t="str">
        <f>IFERROR(VLOOKUP($B17,'NAV plus Dist'!$B:$FD,CQ$1,FALSE)/VLOOKUP($B16,NAV!$A:$FC,CQ$1,FALSE),"")</f>
        <v/>
      </c>
      <c r="CR17" s="171" t="str">
        <f>IFERROR(VLOOKUP($B17,'NAV plus Dist'!$B:$FD,CR$1,FALSE)/VLOOKUP($B16,NAV!$A:$FC,CR$1,FALSE),"")</f>
        <v/>
      </c>
      <c r="CS17" s="171" t="str">
        <f>IFERROR(VLOOKUP($B17,'NAV plus Dist'!$B:$FD,CS$1,FALSE)/VLOOKUP($B16,NAV!$A:$FC,CS$1,FALSE),"")</f>
        <v/>
      </c>
      <c r="CT17" s="171" t="str">
        <f>IFERROR(VLOOKUP($B17,'NAV plus Dist'!$B:$FD,CT$1,FALSE)/VLOOKUP($B16,NAV!$A:$FC,CT$1,FALSE),"")</f>
        <v/>
      </c>
      <c r="CU17" s="171" t="str">
        <f>IFERROR(VLOOKUP($B17,'NAV plus Dist'!$B:$FD,CU$1,FALSE)/VLOOKUP($B16,NAV!$A:$FC,CU$1,FALSE),"")</f>
        <v/>
      </c>
      <c r="CV17" s="171" t="str">
        <f>IFERROR(VLOOKUP($B17,'NAV plus Dist'!$B:$FD,CV$1,FALSE)/VLOOKUP($B16,NAV!$A:$FC,CV$1,FALSE),"")</f>
        <v/>
      </c>
      <c r="CW17" s="171" t="str">
        <f>IFERROR(VLOOKUP($B17,'NAV plus Dist'!$B:$FD,CW$1,FALSE)/VLOOKUP($B16,NAV!$A:$FC,CW$1,FALSE),"")</f>
        <v/>
      </c>
      <c r="CX17" s="171" t="str">
        <f>IFERROR(VLOOKUP($B17,'NAV plus Dist'!$B:$FD,CX$1,FALSE)/VLOOKUP($B16,NAV!$A:$FC,CX$1,FALSE),"")</f>
        <v/>
      </c>
      <c r="CY17" s="171" t="str">
        <f>IFERROR(VLOOKUP($B17,'NAV plus Dist'!$B:$FD,CY$1,FALSE)/VLOOKUP($B16,NAV!$A:$FC,CY$1,FALSE),"")</f>
        <v/>
      </c>
      <c r="CZ17" s="171" t="str">
        <f>IFERROR(VLOOKUP($B17,'NAV plus Dist'!$B:$FD,CZ$1,FALSE)/VLOOKUP($B16,NAV!$A:$FC,CZ$1,FALSE),"")</f>
        <v/>
      </c>
      <c r="DA17" s="171" t="str">
        <f>IFERROR(VLOOKUP($B17,'NAV plus Dist'!$B:$FD,DA$1,FALSE)/VLOOKUP($B16,NAV!$A:$FC,DA$1,FALSE),"")</f>
        <v/>
      </c>
      <c r="DB17" s="171" t="str">
        <f>IFERROR(VLOOKUP($B17,'NAV plus Dist'!$B:$FD,DB$1,FALSE)/VLOOKUP($B16,NAV!$A:$FC,DB$1,FALSE),"")</f>
        <v/>
      </c>
      <c r="DC17" s="171" t="str">
        <f>IFERROR(VLOOKUP($B17,'NAV plus Dist'!$B:$FD,DC$1,FALSE)/VLOOKUP($B16,NAV!$A:$FC,DC$1,FALSE),"")</f>
        <v/>
      </c>
      <c r="DD17" s="171" t="str">
        <f>IFERROR(VLOOKUP($B17,'NAV plus Dist'!$B:$FD,DD$1,FALSE)/VLOOKUP($B16,NAV!$A:$FC,DD$1,FALSE),"")</f>
        <v/>
      </c>
      <c r="DE17" s="171" t="str">
        <f>IFERROR(VLOOKUP($B17,'NAV plus Dist'!$B:$FD,DE$1,FALSE)/VLOOKUP($B16,NAV!$A:$FC,DE$1,FALSE),"")</f>
        <v/>
      </c>
      <c r="DF17" s="171" t="str">
        <f>IFERROR(VLOOKUP($B17,'NAV plus Dist'!$B:$FD,DF$1,FALSE)/VLOOKUP($B16,NAV!$A:$FC,DF$1,FALSE),"")</f>
        <v/>
      </c>
      <c r="DG17" s="171" t="str">
        <f>IFERROR(VLOOKUP($B17,'NAV plus Dist'!$B:$FD,DG$1,FALSE)/VLOOKUP($B16,NAV!$A:$FC,DG$1,FALSE),"")</f>
        <v/>
      </c>
      <c r="DH17" s="171" t="str">
        <f>IFERROR(VLOOKUP($B17,'NAV plus Dist'!$B:$FD,DH$1,FALSE)/VLOOKUP($B16,NAV!$A:$FC,DH$1,FALSE),"")</f>
        <v/>
      </c>
    </row>
    <row r="18" spans="1:112">
      <c r="A18" s="94">
        <f t="shared" si="40"/>
        <v>183</v>
      </c>
      <c r="B18" s="168">
        <f t="shared" si="41"/>
        <v>40512</v>
      </c>
      <c r="C18" s="171" t="str">
        <f>IFERROR(VLOOKUP($B18,'NAV plus Dist'!$B:$FD,C$1,FALSE)/VLOOKUP($B17,NAV!$A:$FC,C$1,FALSE),"")</f>
        <v/>
      </c>
      <c r="D18" s="171" t="str">
        <f>IFERROR(VLOOKUP($B18,'NAV plus Dist'!$B:$FD,D$1,FALSE)/VLOOKUP($B17,NAV!$A:$FC,D$1,FALSE),"")</f>
        <v/>
      </c>
      <c r="E18" s="171" t="str">
        <f>IFERROR(VLOOKUP($B18,'NAV plus Dist'!$B:$FD,E$1,FALSE)/VLOOKUP($B17,NAV!$A:$FC,E$1,FALSE),"")</f>
        <v/>
      </c>
      <c r="F18" s="171" t="str">
        <f>IFERROR(VLOOKUP($B18,'NAV plus Dist'!$B:$FD,F$1,FALSE)/VLOOKUP($B17,NAV!$A:$FC,F$1,FALSE),"")</f>
        <v/>
      </c>
      <c r="G18" s="171" t="str">
        <f>IFERROR(VLOOKUP($B18,'NAV plus Dist'!$B:$FD,G$1,FALSE)/VLOOKUP($B17,NAV!$A:$FC,G$1,FALSE),"")</f>
        <v/>
      </c>
      <c r="H18" s="171" t="str">
        <f>IFERROR(VLOOKUP($B18,'NAV plus Dist'!$B:$FD,H$1,FALSE)/VLOOKUP($B17,NAV!$A:$FC,H$1,FALSE),"")</f>
        <v/>
      </c>
      <c r="I18" s="171" t="str">
        <f>IFERROR(VLOOKUP($B18,'NAV plus Dist'!$B:$FD,I$1,FALSE)/VLOOKUP($B17,NAV!$A:$FC,I$1,FALSE),"")</f>
        <v/>
      </c>
      <c r="J18" s="171" t="str">
        <f>IFERROR(VLOOKUP($B18,'NAV plus Dist'!$B:$FD,J$1,FALSE)/VLOOKUP($B17,NAV!$A:$FC,J$1,FALSE),"")</f>
        <v/>
      </c>
      <c r="K18" s="171" t="str">
        <f>IFERROR(VLOOKUP($B18,'NAV plus Dist'!$B:$FD,K$1,FALSE)/VLOOKUP($B17,NAV!$A:$FC,K$1,FALSE),"")</f>
        <v/>
      </c>
      <c r="L18" s="171" t="str">
        <f>IFERROR(VLOOKUP($B18,'NAV plus Dist'!$B:$FD,L$1,FALSE)/VLOOKUP($B17,NAV!$A:$FC,L$1,FALSE),"")</f>
        <v/>
      </c>
      <c r="M18" s="171" t="str">
        <f>IFERROR(VLOOKUP($B18,'NAV plus Dist'!$B:$FD,M$1,FALSE)/VLOOKUP($B17,NAV!$A:$FC,M$1,FALSE),"")</f>
        <v/>
      </c>
      <c r="N18" s="171" t="str">
        <f>IFERROR(VLOOKUP($B18,'NAV plus Dist'!$B:$FD,N$1,FALSE)/VLOOKUP($B17,NAV!$A:$FC,N$1,FALSE),"")</f>
        <v/>
      </c>
      <c r="O18" s="171" t="str">
        <f>IFERROR(VLOOKUP($B18,'NAV plus Dist'!$B:$FD,O$1,FALSE)/VLOOKUP($B17,NAV!$A:$FC,O$1,FALSE),"")</f>
        <v/>
      </c>
      <c r="P18" s="171" t="str">
        <f>IFERROR(VLOOKUP($B18,'NAV plus Dist'!$B:$FD,P$1,FALSE)/VLOOKUP($B17,NAV!$A:$FC,P$1,FALSE),"")</f>
        <v/>
      </c>
      <c r="Q18" s="171">
        <f>IFERROR(VLOOKUP($B18,'NAV plus Dist'!$B:$FD,Q$1,FALSE)/VLOOKUP($B17,NAV!$A:$FC,Q$1,FALSE),"")</f>
        <v>1.0088300220750552</v>
      </c>
      <c r="R18" s="171" t="str">
        <f>IFERROR(VLOOKUP($B18,'NAV plus Dist'!$B:$FD,R$1,FALSE)/VLOOKUP($B17,NAV!$A:$FC,R$1,FALSE),"")</f>
        <v/>
      </c>
      <c r="S18" s="171" t="str">
        <f>IFERROR(VLOOKUP($B18,'NAV plus Dist'!$B:$FD,S$1,FALSE)/VLOOKUP($B17,NAV!$A:$FC,S$1,FALSE),"")</f>
        <v/>
      </c>
      <c r="T18" s="171" t="str">
        <f>IFERROR(VLOOKUP($B18,'NAV plus Dist'!$B:$FD,T$1,FALSE)/VLOOKUP($B17,NAV!$A:$FC,T$1,FALSE),"")</f>
        <v/>
      </c>
      <c r="U18" s="171" t="str">
        <f>IFERROR(VLOOKUP($B18,'NAV plus Dist'!$B:$FD,U$1,FALSE)/VLOOKUP($B17,NAV!$A:$FC,U$1,FALSE),"")</f>
        <v/>
      </c>
      <c r="V18" s="171">
        <f>IFERROR(VLOOKUP($B18,'NAV plus Dist'!$B:$FD,V$1,FALSE)/VLOOKUP($B17,NAV!$A:$FC,V$1,FALSE),"")</f>
        <v>0.98430141287284134</v>
      </c>
      <c r="W18" s="171" t="str">
        <f>IFERROR(VLOOKUP($B18,'NAV plus Dist'!$B:$FD,W$1,FALSE)/VLOOKUP($B17,NAV!$A:$FC,W$1,FALSE),"")</f>
        <v/>
      </c>
      <c r="X18" s="171" t="str">
        <f>IFERROR(VLOOKUP($B18,'NAV plus Dist'!$B:$FD,X$1,FALSE)/VLOOKUP($B17,NAV!$A:$FC,X$1,FALSE),"")</f>
        <v/>
      </c>
      <c r="Y18" s="171" t="str">
        <f>IFERROR(VLOOKUP($B18,'NAV plus Dist'!$B:$FD,Y$1,FALSE)/VLOOKUP($B17,NAV!$A:$FC,Y$1,FALSE),"")</f>
        <v/>
      </c>
      <c r="Z18" s="171" t="str">
        <f>IFERROR(VLOOKUP($B18,'NAV plus Dist'!$B:$FD,Z$1,FALSE)/VLOOKUP($B17,NAV!$A:$FC,Z$1,FALSE),"")</f>
        <v/>
      </c>
      <c r="AA18" s="171" t="str">
        <f>IFERROR(VLOOKUP($B18,'NAV plus Dist'!$B:$FD,AA$1,FALSE)/VLOOKUP($B17,NAV!$A:$FC,AA$1,FALSE),"")</f>
        <v/>
      </c>
      <c r="AB18" s="171" t="str">
        <f>IFERROR(VLOOKUP($B18,'NAV plus Dist'!$B:$FD,AB$1,FALSE)/VLOOKUP($B17,NAV!$A:$FC,AB$1,FALSE),"")</f>
        <v/>
      </c>
      <c r="AC18" s="171" t="str">
        <f>IFERROR(VLOOKUP($B18,'NAV plus Dist'!$B:$FD,AC$1,FALSE)/VLOOKUP($B17,NAV!$A:$FC,AC$1,FALSE),"")</f>
        <v/>
      </c>
      <c r="AD18" s="171" t="str">
        <f>IFERROR(VLOOKUP($B18,'NAV plus Dist'!$B:$FD,AD$1,FALSE)/VLOOKUP($B17,NAV!$A:$FC,AD$1,FALSE),"")</f>
        <v/>
      </c>
      <c r="AE18" s="171" t="str">
        <f>IFERROR(VLOOKUP($B18,'NAV plus Dist'!$B:$FD,AE$1,FALSE)/VLOOKUP($B17,NAV!$A:$FC,AE$1,FALSE),"")</f>
        <v/>
      </c>
      <c r="AF18" s="171" t="str">
        <f>IFERROR(VLOOKUP($B18,'NAV plus Dist'!$B:$FD,AF$1,FALSE)/VLOOKUP($B17,NAV!$A:$FC,AF$1,FALSE),"")</f>
        <v/>
      </c>
      <c r="AG18" s="171" t="str">
        <f>IFERROR(VLOOKUP($B18,'NAV plus Dist'!$B:$FD,AG$1,FALSE)/VLOOKUP($B17,NAV!$A:$FC,AG$1,FALSE),"")</f>
        <v/>
      </c>
      <c r="AH18" s="171" t="str">
        <f>IFERROR(VLOOKUP($B18,'NAV plus Dist'!$B:$FD,AH$1,FALSE)/VLOOKUP($B17,NAV!$A:$FC,AH$1,FALSE),"")</f>
        <v/>
      </c>
      <c r="AI18" s="171" t="str">
        <f>IFERROR(VLOOKUP($B18,'NAV plus Dist'!$B:$FD,AI$1,FALSE)/VLOOKUP($B17,NAV!$A:$FC,AI$1,FALSE),"")</f>
        <v/>
      </c>
      <c r="AJ18" s="171" t="str">
        <f>IFERROR(VLOOKUP($B18,'NAV plus Dist'!$B:$FD,AJ$1,FALSE)/VLOOKUP($B17,NAV!$A:$FC,AJ$1,FALSE),"")</f>
        <v/>
      </c>
      <c r="AK18" s="171" t="str">
        <f>IFERROR(VLOOKUP($B18,'NAV plus Dist'!$B:$FD,AK$1,FALSE)/VLOOKUP($B17,NAV!$A:$FC,AK$1,FALSE),"")</f>
        <v/>
      </c>
      <c r="AL18" s="171" t="str">
        <f>IFERROR(VLOOKUP($B18,'NAV plus Dist'!$B:$FD,AL$1,FALSE)/VLOOKUP($B17,NAV!$A:$FC,AL$1,FALSE),"")</f>
        <v/>
      </c>
      <c r="AM18" s="171" t="str">
        <f>IFERROR(VLOOKUP($B18,'NAV plus Dist'!$B:$FD,AM$1,FALSE)/VLOOKUP($B17,NAV!$A:$FC,AM$1,FALSE),"")</f>
        <v/>
      </c>
      <c r="AN18" s="171" t="str">
        <f>IFERROR(VLOOKUP($B18,'NAV plus Dist'!$B:$FD,AN$1,FALSE)/VLOOKUP($B17,NAV!$A:$FC,AN$1,FALSE),"")</f>
        <v/>
      </c>
      <c r="AO18" s="171" t="str">
        <f>IFERROR(VLOOKUP($B18,'NAV plus Dist'!$B:$FD,AO$1,FALSE)/VLOOKUP($B17,NAV!$A:$FC,AO$1,FALSE),"")</f>
        <v/>
      </c>
      <c r="AP18" s="171" t="str">
        <f>IFERROR(VLOOKUP($B18,'NAV plus Dist'!$B:$FD,AP$1,FALSE)/VLOOKUP($B17,NAV!$A:$FC,AP$1,FALSE),"")</f>
        <v/>
      </c>
      <c r="AQ18" s="171" t="str">
        <f>IFERROR(VLOOKUP($B18,'NAV plus Dist'!$B:$FD,AQ$1,FALSE)/VLOOKUP($B17,NAV!$A:$FC,AQ$1,FALSE),"")</f>
        <v/>
      </c>
      <c r="AR18" s="171" t="str">
        <f>IFERROR(VLOOKUP($B18,'NAV plus Dist'!$B:$FD,AR$1,FALSE)/VLOOKUP($B17,NAV!$A:$FC,AR$1,FALSE),"")</f>
        <v/>
      </c>
      <c r="AS18" s="171" t="str">
        <f>IFERROR(VLOOKUP($B18,'NAV plus Dist'!$B:$FD,AS$1,FALSE)/VLOOKUP($B17,NAV!$A:$FC,AS$1,FALSE),"")</f>
        <v/>
      </c>
      <c r="AT18" s="171" t="str">
        <f>IFERROR(VLOOKUP($B18,'NAV plus Dist'!$B:$FD,AT$1,FALSE)/VLOOKUP($B17,NAV!$A:$FC,AT$1,FALSE),"")</f>
        <v/>
      </c>
      <c r="AU18" s="171" t="str">
        <f>IFERROR(VLOOKUP($B18,'NAV plus Dist'!$B:$FD,AU$1,FALSE)/VLOOKUP($B17,NAV!$A:$FC,AU$1,FALSE),"")</f>
        <v/>
      </c>
      <c r="AV18" s="171" t="str">
        <f>IFERROR(VLOOKUP($B18,'NAV plus Dist'!$B:$FD,AV$1,FALSE)/VLOOKUP($B17,NAV!$A:$FC,AV$1,FALSE),"")</f>
        <v/>
      </c>
      <c r="AW18" s="171" t="str">
        <f>IFERROR(VLOOKUP($B18,'NAV plus Dist'!$B:$FD,AW$1,FALSE)/VLOOKUP($B17,NAV!$A:$FC,AW$1,FALSE),"")</f>
        <v/>
      </c>
      <c r="AX18" s="171" t="str">
        <f>IFERROR(VLOOKUP($B18,'NAV plus Dist'!$B:$FD,AX$1,FALSE)/VLOOKUP($B17,NAV!$A:$FC,AX$1,FALSE),"")</f>
        <v/>
      </c>
      <c r="AY18" s="171" t="str">
        <f>IFERROR(VLOOKUP($B18,'NAV plus Dist'!$B:$FD,AY$1,FALSE)/VLOOKUP($B17,NAV!$A:$FC,AY$1,FALSE),"")</f>
        <v/>
      </c>
      <c r="AZ18" s="171" t="str">
        <f>IFERROR(VLOOKUP($B18,'NAV plus Dist'!$B:$FD,AZ$1,FALSE)/VLOOKUP($B17,NAV!$A:$FC,AZ$1,FALSE),"")</f>
        <v/>
      </c>
      <c r="BA18" s="171" t="str">
        <f>IFERROR(VLOOKUP($B18,'NAV plus Dist'!$B:$FD,BA$1,FALSE)/VLOOKUP($B17,NAV!$A:$FC,BA$1,FALSE),"")</f>
        <v/>
      </c>
      <c r="BB18" s="171" t="str">
        <f>IFERROR(VLOOKUP($B18,'NAV plus Dist'!$B:$FD,BB$1,FALSE)/VLOOKUP($B17,NAV!$A:$FC,BB$1,FALSE),"")</f>
        <v/>
      </c>
      <c r="BC18" s="171" t="str">
        <f>IFERROR(VLOOKUP($B18,'NAV plus Dist'!$B:$FD,BC$1,FALSE)/VLOOKUP($B17,NAV!$A:$FC,BC$1,FALSE),"")</f>
        <v/>
      </c>
      <c r="BD18" s="171" t="str">
        <f>IFERROR(VLOOKUP($B18,'NAV plus Dist'!$B:$FD,BD$1,FALSE)/VLOOKUP($B17,NAV!$A:$FC,BD$1,FALSE),"")</f>
        <v/>
      </c>
      <c r="BE18" s="171" t="str">
        <f>IFERROR(VLOOKUP($B18,'NAV plus Dist'!$B:$FD,BE$1,FALSE)/VLOOKUP($B17,NAV!$A:$FC,BE$1,FALSE),"")</f>
        <v/>
      </c>
      <c r="BF18" s="171" t="str">
        <f>IFERROR(VLOOKUP($B18,'NAV plus Dist'!$B:$FD,BF$1,FALSE)/VLOOKUP($B17,NAV!$A:$FC,BF$1,FALSE),"")</f>
        <v/>
      </c>
      <c r="BG18" s="171" t="str">
        <f>IFERROR(VLOOKUP($B18,'NAV plus Dist'!$B:$FD,BG$1,FALSE)/VLOOKUP($B17,NAV!$A:$FC,BG$1,FALSE),"")</f>
        <v/>
      </c>
      <c r="BH18" s="171" t="str">
        <f>IFERROR(VLOOKUP($B18,'NAV plus Dist'!$B:$FD,BH$1,FALSE)/VLOOKUP($B17,NAV!$A:$FC,BH$1,FALSE),"")</f>
        <v/>
      </c>
      <c r="BI18" s="171" t="str">
        <f>IFERROR(VLOOKUP($B18,'NAV plus Dist'!$B:$FD,BI$1,FALSE)/VLOOKUP($B17,NAV!$A:$FC,BI$1,FALSE),"")</f>
        <v/>
      </c>
      <c r="BJ18" s="171" t="str">
        <f>IFERROR(VLOOKUP($B18,'NAV plus Dist'!$B:$FD,BJ$1,FALSE)/VLOOKUP($B17,NAV!$A:$FC,BJ$1,FALSE),"")</f>
        <v/>
      </c>
      <c r="BK18" s="171" t="str">
        <f>IFERROR(VLOOKUP($B18,'NAV plus Dist'!$B:$FD,BK$1,FALSE)/VLOOKUP($B17,NAV!$A:$FC,BK$1,FALSE),"")</f>
        <v/>
      </c>
      <c r="BL18" s="171" t="str">
        <f>IFERROR(VLOOKUP($B18,'NAV plus Dist'!$B:$FD,BL$1,FALSE)/VLOOKUP($B17,NAV!$A:$FC,BL$1,FALSE),"")</f>
        <v/>
      </c>
      <c r="BM18" s="171" t="str">
        <f>IFERROR(VLOOKUP($B18,'NAV plus Dist'!$B:$FD,BM$1,FALSE)/VLOOKUP($B17,NAV!$A:$FC,BM$1,FALSE),"")</f>
        <v/>
      </c>
      <c r="BN18" s="171" t="str">
        <f>IFERROR(VLOOKUP($B18,'NAV plus Dist'!$B:$FD,BN$1,FALSE)/VLOOKUP($B17,NAV!$A:$FC,BN$1,FALSE),"")</f>
        <v/>
      </c>
      <c r="BO18" s="171" t="str">
        <f>IFERROR(VLOOKUP($B18,'NAV plus Dist'!$B:$FD,BO$1,FALSE)/VLOOKUP($B17,NAV!$A:$FC,BO$1,FALSE),"")</f>
        <v/>
      </c>
      <c r="BP18" s="171" t="str">
        <f>IFERROR(VLOOKUP($B18,'NAV plus Dist'!$B:$FD,BP$1,FALSE)/VLOOKUP($B17,NAV!$A:$FC,BP$1,FALSE),"")</f>
        <v/>
      </c>
      <c r="BQ18" s="171" t="str">
        <f>IFERROR(VLOOKUP($B18,'NAV plus Dist'!$B:$FD,BQ$1,FALSE)/VLOOKUP($B17,NAV!$A:$FC,BQ$1,FALSE),"")</f>
        <v/>
      </c>
      <c r="BR18" s="171" t="str">
        <f>IFERROR(VLOOKUP($B18,'NAV plus Dist'!$B:$FD,BR$1,FALSE)/VLOOKUP($B17,NAV!$A:$FC,BR$1,FALSE),"")</f>
        <v/>
      </c>
      <c r="BS18" s="171" t="str">
        <f>IFERROR(VLOOKUP($B18,'NAV plus Dist'!$B:$FD,BS$1,FALSE)/VLOOKUP($B17,NAV!$A:$FC,BS$1,FALSE),"")</f>
        <v/>
      </c>
      <c r="BT18" s="171" t="str">
        <f>IFERROR(VLOOKUP($B18,'NAV plus Dist'!$B:$FD,BT$1,FALSE)/VLOOKUP($B17,NAV!$A:$FC,BT$1,FALSE),"")</f>
        <v/>
      </c>
      <c r="BU18" s="171" t="str">
        <f>IFERROR(VLOOKUP($B18,'NAV plus Dist'!$B:$FD,BU$1,FALSE)/VLOOKUP($B17,NAV!$A:$FC,BU$1,FALSE),"")</f>
        <v/>
      </c>
      <c r="BV18" s="171" t="str">
        <f>IFERROR(VLOOKUP($B18,'NAV plus Dist'!$B:$FD,BV$1,FALSE)/VLOOKUP($B17,NAV!$A:$FC,BV$1,FALSE),"")</f>
        <v/>
      </c>
      <c r="BW18" s="171" t="str">
        <f>IFERROR(VLOOKUP($B18,'NAV plus Dist'!$B:$FD,BW$1,FALSE)/VLOOKUP($B17,NAV!$A:$FC,BW$1,FALSE),"")</f>
        <v/>
      </c>
      <c r="BX18" s="171" t="str">
        <f>IFERROR(VLOOKUP($B18,'NAV plus Dist'!$B:$FD,BX$1,FALSE)/VLOOKUP($B17,NAV!$A:$FC,BX$1,FALSE),"")</f>
        <v/>
      </c>
      <c r="BY18" s="171" t="str">
        <f>IFERROR(VLOOKUP($B18,'NAV plus Dist'!$B:$FD,BY$1,FALSE)/VLOOKUP($B17,NAV!$A:$FC,BY$1,FALSE),"")</f>
        <v/>
      </c>
      <c r="BZ18" s="171" t="str">
        <f>IFERROR(VLOOKUP($B18,'NAV plus Dist'!$B:$FD,BZ$1,FALSE)/VLOOKUP($B17,NAV!$A:$FC,BZ$1,FALSE),"")</f>
        <v/>
      </c>
      <c r="CA18" s="171" t="str">
        <f>IFERROR(VLOOKUP($B18,'NAV plus Dist'!$B:$FD,CA$1,FALSE)/VLOOKUP($B17,NAV!$A:$FC,CA$1,FALSE),"")</f>
        <v/>
      </c>
      <c r="CB18" s="171" t="str">
        <f>IFERROR(VLOOKUP($B18,'NAV plus Dist'!$B:$FD,CB$1,FALSE)/VLOOKUP($B17,NAV!$A:$FC,CB$1,FALSE),"")</f>
        <v/>
      </c>
      <c r="CC18" s="171" t="str">
        <f>IFERROR(VLOOKUP($B18,'NAV plus Dist'!$B:$FD,CC$1,FALSE)/VLOOKUP($B17,NAV!$A:$FC,CC$1,FALSE),"")</f>
        <v/>
      </c>
      <c r="CD18" s="171" t="str">
        <f>IFERROR(VLOOKUP($B18,'NAV plus Dist'!$B:$FD,CD$1,FALSE)/VLOOKUP($B17,NAV!$A:$FC,CD$1,FALSE),"")</f>
        <v/>
      </c>
      <c r="CE18" s="171" t="str">
        <f>IFERROR(VLOOKUP($B18,'NAV plus Dist'!$B:$FD,CE$1,FALSE)/VLOOKUP($B17,NAV!$A:$FC,CE$1,FALSE),"")</f>
        <v/>
      </c>
      <c r="CF18" s="171" t="str">
        <f>IFERROR(VLOOKUP($B18,'NAV plus Dist'!$B:$FD,CF$1,FALSE)/VLOOKUP($B17,NAV!$A:$FC,CF$1,FALSE),"")</f>
        <v/>
      </c>
      <c r="CG18" s="171" t="str">
        <f>IFERROR(VLOOKUP($B18,'NAV plus Dist'!$B:$FD,CG$1,FALSE)/VLOOKUP($B17,NAV!$A:$FC,CG$1,FALSE),"")</f>
        <v/>
      </c>
      <c r="CH18" s="171" t="str">
        <f>IFERROR(VLOOKUP($B18,'NAV plus Dist'!$B:$FD,CH$1,FALSE)/VLOOKUP($B17,NAV!$A:$FC,CH$1,FALSE),"")</f>
        <v/>
      </c>
      <c r="CI18" s="171" t="str">
        <f>IFERROR(VLOOKUP($B18,'NAV plus Dist'!$B:$FD,CI$1,FALSE)/VLOOKUP($B17,NAV!$A:$FC,CI$1,FALSE),"")</f>
        <v/>
      </c>
      <c r="CJ18" s="171" t="str">
        <f>IFERROR(VLOOKUP($B18,'NAV plus Dist'!$B:$FD,CJ$1,FALSE)/VLOOKUP($B17,NAV!$A:$FC,CJ$1,FALSE),"")</f>
        <v/>
      </c>
      <c r="CK18" s="171" t="str">
        <f>IFERROR(VLOOKUP($B18,'NAV plus Dist'!$B:$FD,CK$1,FALSE)/VLOOKUP($B17,NAV!$A:$FC,CK$1,FALSE),"")</f>
        <v/>
      </c>
      <c r="CL18" s="171" t="str">
        <f>IFERROR(VLOOKUP($B18,'NAV plus Dist'!$B:$FD,CL$1,FALSE)/VLOOKUP($B17,NAV!$A:$FC,CL$1,FALSE),"")</f>
        <v/>
      </c>
      <c r="CM18" s="171" t="str">
        <f>IFERROR(VLOOKUP($B18,'NAV plus Dist'!$B:$FD,CM$1,FALSE)/VLOOKUP($B17,NAV!$A:$FC,CM$1,FALSE),"")</f>
        <v/>
      </c>
      <c r="CN18" s="171" t="str">
        <f>IFERROR(VLOOKUP($B18,'NAV plus Dist'!$B:$FD,CN$1,FALSE)/VLOOKUP($B17,NAV!$A:$FC,CN$1,FALSE),"")</f>
        <v/>
      </c>
      <c r="CO18" s="171" t="str">
        <f>IFERROR(VLOOKUP($B18,'NAV plus Dist'!$B:$FD,CO$1,FALSE)/VLOOKUP($B17,NAV!$A:$FC,CO$1,FALSE),"")</f>
        <v/>
      </c>
      <c r="CP18" s="171" t="str">
        <f>IFERROR(VLOOKUP($B18,'NAV plus Dist'!$B:$FD,CP$1,FALSE)/VLOOKUP($B17,NAV!$A:$FC,CP$1,FALSE),"")</f>
        <v/>
      </c>
      <c r="CQ18" s="171" t="str">
        <f>IFERROR(VLOOKUP($B18,'NAV plus Dist'!$B:$FD,CQ$1,FALSE)/VLOOKUP($B17,NAV!$A:$FC,CQ$1,FALSE),"")</f>
        <v/>
      </c>
      <c r="CR18" s="171" t="str">
        <f>IFERROR(VLOOKUP($B18,'NAV plus Dist'!$B:$FD,CR$1,FALSE)/VLOOKUP($B17,NAV!$A:$FC,CR$1,FALSE),"")</f>
        <v/>
      </c>
      <c r="CS18" s="171" t="str">
        <f>IFERROR(VLOOKUP($B18,'NAV plus Dist'!$B:$FD,CS$1,FALSE)/VLOOKUP($B17,NAV!$A:$FC,CS$1,FALSE),"")</f>
        <v/>
      </c>
      <c r="CT18" s="171" t="str">
        <f>IFERROR(VLOOKUP($B18,'NAV plus Dist'!$B:$FD,CT$1,FALSE)/VLOOKUP($B17,NAV!$A:$FC,CT$1,FALSE),"")</f>
        <v/>
      </c>
      <c r="CU18" s="171" t="str">
        <f>IFERROR(VLOOKUP($B18,'NAV plus Dist'!$B:$FD,CU$1,FALSE)/VLOOKUP($B17,NAV!$A:$FC,CU$1,FALSE),"")</f>
        <v/>
      </c>
      <c r="CV18" s="171" t="str">
        <f>IFERROR(VLOOKUP($B18,'NAV plus Dist'!$B:$FD,CV$1,FALSE)/VLOOKUP($B17,NAV!$A:$FC,CV$1,FALSE),"")</f>
        <v/>
      </c>
      <c r="CW18" s="171" t="str">
        <f>IFERROR(VLOOKUP($B18,'NAV plus Dist'!$B:$FD,CW$1,FALSE)/VLOOKUP($B17,NAV!$A:$FC,CW$1,FALSE),"")</f>
        <v/>
      </c>
      <c r="CX18" s="171" t="str">
        <f>IFERROR(VLOOKUP($B18,'NAV plus Dist'!$B:$FD,CX$1,FALSE)/VLOOKUP($B17,NAV!$A:$FC,CX$1,FALSE),"")</f>
        <v/>
      </c>
      <c r="CY18" s="171" t="str">
        <f>IFERROR(VLOOKUP($B18,'NAV plus Dist'!$B:$FD,CY$1,FALSE)/VLOOKUP($B17,NAV!$A:$FC,CY$1,FALSE),"")</f>
        <v/>
      </c>
      <c r="CZ18" s="171" t="str">
        <f>IFERROR(VLOOKUP($B18,'NAV plus Dist'!$B:$FD,CZ$1,FALSE)/VLOOKUP($B17,NAV!$A:$FC,CZ$1,FALSE),"")</f>
        <v/>
      </c>
      <c r="DA18" s="171" t="str">
        <f>IFERROR(VLOOKUP($B18,'NAV plus Dist'!$B:$FD,DA$1,FALSE)/VLOOKUP($B17,NAV!$A:$FC,DA$1,FALSE),"")</f>
        <v/>
      </c>
      <c r="DB18" s="171" t="str">
        <f>IFERROR(VLOOKUP($B18,'NAV plus Dist'!$B:$FD,DB$1,FALSE)/VLOOKUP($B17,NAV!$A:$FC,DB$1,FALSE),"")</f>
        <v/>
      </c>
      <c r="DC18" s="171" t="str">
        <f>IFERROR(VLOOKUP($B18,'NAV plus Dist'!$B:$FD,DC$1,FALSE)/VLOOKUP($B17,NAV!$A:$FC,DC$1,FALSE),"")</f>
        <v/>
      </c>
      <c r="DD18" s="171" t="str">
        <f>IFERROR(VLOOKUP($B18,'NAV plus Dist'!$B:$FD,DD$1,FALSE)/VLOOKUP($B17,NAV!$A:$FC,DD$1,FALSE),"")</f>
        <v/>
      </c>
      <c r="DE18" s="171" t="str">
        <f>IFERROR(VLOOKUP($B18,'NAV plus Dist'!$B:$FD,DE$1,FALSE)/VLOOKUP($B17,NAV!$A:$FC,DE$1,FALSE),"")</f>
        <v/>
      </c>
      <c r="DF18" s="171" t="str">
        <f>IFERROR(VLOOKUP($B18,'NAV plus Dist'!$B:$FD,DF$1,FALSE)/VLOOKUP($B17,NAV!$A:$FC,DF$1,FALSE),"")</f>
        <v/>
      </c>
      <c r="DG18" s="171" t="str">
        <f>IFERROR(VLOOKUP($B18,'NAV plus Dist'!$B:$FD,DG$1,FALSE)/VLOOKUP($B17,NAV!$A:$FC,DG$1,FALSE),"")</f>
        <v/>
      </c>
      <c r="DH18" s="171" t="str">
        <f>IFERROR(VLOOKUP($B18,'NAV plus Dist'!$B:$FD,DH$1,FALSE)/VLOOKUP($B17,NAV!$A:$FC,DH$1,FALSE),"")</f>
        <v/>
      </c>
    </row>
    <row r="19" spans="1:112">
      <c r="A19" s="94">
        <f t="shared" si="40"/>
        <v>182</v>
      </c>
      <c r="B19" s="168">
        <f t="shared" si="41"/>
        <v>40543</v>
      </c>
      <c r="C19" s="171" t="str">
        <f>IFERROR(VLOOKUP($B19,'NAV plus Dist'!$B:$FD,C$1,FALSE)/VLOOKUP($B18,NAV!$A:$FC,C$1,FALSE),"")</f>
        <v/>
      </c>
      <c r="D19" s="171" t="str">
        <f>IFERROR(VLOOKUP($B19,'NAV plus Dist'!$B:$FD,D$1,FALSE)/VLOOKUP($B18,NAV!$A:$FC,D$1,FALSE),"")</f>
        <v/>
      </c>
      <c r="E19" s="171" t="str">
        <f>IFERROR(VLOOKUP($B19,'NAV plus Dist'!$B:$FD,E$1,FALSE)/VLOOKUP($B18,NAV!$A:$FC,E$1,FALSE),"")</f>
        <v/>
      </c>
      <c r="F19" s="171" t="str">
        <f>IFERROR(VLOOKUP($B19,'NAV plus Dist'!$B:$FD,F$1,FALSE)/VLOOKUP($B18,NAV!$A:$FC,F$1,FALSE),"")</f>
        <v/>
      </c>
      <c r="G19" s="171" t="str">
        <f>IFERROR(VLOOKUP($B19,'NAV plus Dist'!$B:$FD,G$1,FALSE)/VLOOKUP($B18,NAV!$A:$FC,G$1,FALSE),"")</f>
        <v/>
      </c>
      <c r="H19" s="171" t="str">
        <f>IFERROR(VLOOKUP($B19,'NAV plus Dist'!$B:$FD,H$1,FALSE)/VLOOKUP($B18,NAV!$A:$FC,H$1,FALSE),"")</f>
        <v/>
      </c>
      <c r="I19" s="171" t="str">
        <f>IFERROR(VLOOKUP($B19,'NAV plus Dist'!$B:$FD,I$1,FALSE)/VLOOKUP($B18,NAV!$A:$FC,I$1,FALSE),"")</f>
        <v/>
      </c>
      <c r="J19" s="171" t="str">
        <f>IFERROR(VLOOKUP($B19,'NAV plus Dist'!$B:$FD,J$1,FALSE)/VLOOKUP($B18,NAV!$A:$FC,J$1,FALSE),"")</f>
        <v/>
      </c>
      <c r="K19" s="171" t="str">
        <f>IFERROR(VLOOKUP($B19,'NAV plus Dist'!$B:$FD,K$1,FALSE)/VLOOKUP($B18,NAV!$A:$FC,K$1,FALSE),"")</f>
        <v/>
      </c>
      <c r="L19" s="171" t="str">
        <f>IFERROR(VLOOKUP($B19,'NAV plus Dist'!$B:$FD,L$1,FALSE)/VLOOKUP($B18,NAV!$A:$FC,L$1,FALSE),"")</f>
        <v/>
      </c>
      <c r="M19" s="171" t="str">
        <f>IFERROR(VLOOKUP($B19,'NAV plus Dist'!$B:$FD,M$1,FALSE)/VLOOKUP($B18,NAV!$A:$FC,M$1,FALSE),"")</f>
        <v/>
      </c>
      <c r="N19" s="171" t="str">
        <f>IFERROR(VLOOKUP($B19,'NAV plus Dist'!$B:$FD,N$1,FALSE)/VLOOKUP($B18,NAV!$A:$FC,N$1,FALSE),"")</f>
        <v/>
      </c>
      <c r="O19" s="171" t="str">
        <f>IFERROR(VLOOKUP($B19,'NAV plus Dist'!$B:$FD,O$1,FALSE)/VLOOKUP($B18,NAV!$A:$FC,O$1,FALSE),"")</f>
        <v/>
      </c>
      <c r="P19" s="171" t="str">
        <f>IFERROR(VLOOKUP($B19,'NAV plus Dist'!$B:$FD,P$1,FALSE)/VLOOKUP($B18,NAV!$A:$FC,P$1,FALSE),"")</f>
        <v/>
      </c>
      <c r="Q19" s="171">
        <f>IFERROR(VLOOKUP($B19,'NAV plus Dist'!$B:$FD,Q$1,FALSE)/VLOOKUP($B18,NAV!$A:$FC,Q$1,FALSE),"")</f>
        <v>1.0177514792899409</v>
      </c>
      <c r="R19" s="171" t="str">
        <f>IFERROR(VLOOKUP($B19,'NAV plus Dist'!$B:$FD,R$1,FALSE)/VLOOKUP($B18,NAV!$A:$FC,R$1,FALSE),"")</f>
        <v/>
      </c>
      <c r="S19" s="171" t="str">
        <f>IFERROR(VLOOKUP($B19,'NAV plus Dist'!$B:$FD,S$1,FALSE)/VLOOKUP($B18,NAV!$A:$FC,S$1,FALSE),"")</f>
        <v/>
      </c>
      <c r="T19" s="171" t="str">
        <f>IFERROR(VLOOKUP($B19,'NAV plus Dist'!$B:$FD,T$1,FALSE)/VLOOKUP($B18,NAV!$A:$FC,T$1,FALSE),"")</f>
        <v/>
      </c>
      <c r="U19" s="171" t="str">
        <f>IFERROR(VLOOKUP($B19,'NAV plus Dist'!$B:$FD,U$1,FALSE)/VLOOKUP($B18,NAV!$A:$FC,U$1,FALSE),"")</f>
        <v/>
      </c>
      <c r="V19" s="171">
        <f>IFERROR(VLOOKUP($B19,'NAV plus Dist'!$B:$FD,V$1,FALSE)/VLOOKUP($B18,NAV!$A:$FC,V$1,FALSE),"")</f>
        <v>1.0129345189975747</v>
      </c>
      <c r="W19" s="171" t="str">
        <f>IFERROR(VLOOKUP($B19,'NAV plus Dist'!$B:$FD,W$1,FALSE)/VLOOKUP($B18,NAV!$A:$FC,W$1,FALSE),"")</f>
        <v/>
      </c>
      <c r="X19" s="171" t="str">
        <f>IFERROR(VLOOKUP($B19,'NAV plus Dist'!$B:$FD,X$1,FALSE)/VLOOKUP($B18,NAV!$A:$FC,X$1,FALSE),"")</f>
        <v/>
      </c>
      <c r="Y19" s="171" t="str">
        <f>IFERROR(VLOOKUP($B19,'NAV plus Dist'!$B:$FD,Y$1,FALSE)/VLOOKUP($B18,NAV!$A:$FC,Y$1,FALSE),"")</f>
        <v/>
      </c>
      <c r="Z19" s="171" t="str">
        <f>IFERROR(VLOOKUP($B19,'NAV plus Dist'!$B:$FD,Z$1,FALSE)/VLOOKUP($B18,NAV!$A:$FC,Z$1,FALSE),"")</f>
        <v/>
      </c>
      <c r="AA19" s="171" t="str">
        <f>IFERROR(VLOOKUP($B19,'NAV plus Dist'!$B:$FD,AA$1,FALSE)/VLOOKUP($B18,NAV!$A:$FC,AA$1,FALSE),"")</f>
        <v/>
      </c>
      <c r="AB19" s="171" t="str">
        <f>IFERROR(VLOOKUP($B19,'NAV plus Dist'!$B:$FD,AB$1,FALSE)/VLOOKUP($B18,NAV!$A:$FC,AB$1,FALSE),"")</f>
        <v/>
      </c>
      <c r="AC19" s="171" t="str">
        <f>IFERROR(VLOOKUP($B19,'NAV plus Dist'!$B:$FD,AC$1,FALSE)/VLOOKUP($B18,NAV!$A:$FC,AC$1,FALSE),"")</f>
        <v/>
      </c>
      <c r="AD19" s="171" t="str">
        <f>IFERROR(VLOOKUP($B19,'NAV plus Dist'!$B:$FD,AD$1,FALSE)/VLOOKUP($B18,NAV!$A:$FC,AD$1,FALSE),"")</f>
        <v/>
      </c>
      <c r="AE19" s="171" t="str">
        <f>IFERROR(VLOOKUP($B19,'NAV plus Dist'!$B:$FD,AE$1,FALSE)/VLOOKUP($B18,NAV!$A:$FC,AE$1,FALSE),"")</f>
        <v/>
      </c>
      <c r="AF19" s="171" t="str">
        <f>IFERROR(VLOOKUP($B19,'NAV plus Dist'!$B:$FD,AF$1,FALSE)/VLOOKUP($B18,NAV!$A:$FC,AF$1,FALSE),"")</f>
        <v/>
      </c>
      <c r="AG19" s="171" t="str">
        <f>IFERROR(VLOOKUP($B19,'NAV plus Dist'!$B:$FD,AG$1,FALSE)/VLOOKUP($B18,NAV!$A:$FC,AG$1,FALSE),"")</f>
        <v/>
      </c>
      <c r="AH19" s="171" t="str">
        <f>IFERROR(VLOOKUP($B19,'NAV plus Dist'!$B:$FD,AH$1,FALSE)/VLOOKUP($B18,NAV!$A:$FC,AH$1,FALSE),"")</f>
        <v/>
      </c>
      <c r="AI19" s="171" t="str">
        <f>IFERROR(VLOOKUP($B19,'NAV plus Dist'!$B:$FD,AI$1,FALSE)/VLOOKUP($B18,NAV!$A:$FC,AI$1,FALSE),"")</f>
        <v/>
      </c>
      <c r="AJ19" s="171" t="str">
        <f>IFERROR(VLOOKUP($B19,'NAV plus Dist'!$B:$FD,AJ$1,FALSE)/VLOOKUP($B18,NAV!$A:$FC,AJ$1,FALSE),"")</f>
        <v/>
      </c>
      <c r="AK19" s="171" t="str">
        <f>IFERROR(VLOOKUP($B19,'NAV plus Dist'!$B:$FD,AK$1,FALSE)/VLOOKUP($B18,NAV!$A:$FC,AK$1,FALSE),"")</f>
        <v/>
      </c>
      <c r="AL19" s="171" t="str">
        <f>IFERROR(VLOOKUP($B19,'NAV plus Dist'!$B:$FD,AL$1,FALSE)/VLOOKUP($B18,NAV!$A:$FC,AL$1,FALSE),"")</f>
        <v/>
      </c>
      <c r="AM19" s="171" t="str">
        <f>IFERROR(VLOOKUP($B19,'NAV plus Dist'!$B:$FD,AM$1,FALSE)/VLOOKUP($B18,NAV!$A:$FC,AM$1,FALSE),"")</f>
        <v/>
      </c>
      <c r="AN19" s="171" t="str">
        <f>IFERROR(VLOOKUP($B19,'NAV plus Dist'!$B:$FD,AN$1,FALSE)/VLOOKUP($B18,NAV!$A:$FC,AN$1,FALSE),"")</f>
        <v/>
      </c>
      <c r="AO19" s="171" t="str">
        <f>IFERROR(VLOOKUP($B19,'NAV plus Dist'!$B:$FD,AO$1,FALSE)/VLOOKUP($B18,NAV!$A:$FC,AO$1,FALSE),"")</f>
        <v/>
      </c>
      <c r="AP19" s="171" t="str">
        <f>IFERROR(VLOOKUP($B19,'NAV plus Dist'!$B:$FD,AP$1,FALSE)/VLOOKUP($B18,NAV!$A:$FC,AP$1,FALSE),"")</f>
        <v/>
      </c>
      <c r="AQ19" s="171" t="str">
        <f>IFERROR(VLOOKUP($B19,'NAV plus Dist'!$B:$FD,AQ$1,FALSE)/VLOOKUP($B18,NAV!$A:$FC,AQ$1,FALSE),"")</f>
        <v/>
      </c>
      <c r="AR19" s="171" t="str">
        <f>IFERROR(VLOOKUP($B19,'NAV plus Dist'!$B:$FD,AR$1,FALSE)/VLOOKUP($B18,NAV!$A:$FC,AR$1,FALSE),"")</f>
        <v/>
      </c>
      <c r="AS19" s="171" t="str">
        <f>IFERROR(VLOOKUP($B19,'NAV plus Dist'!$B:$FD,AS$1,FALSE)/VLOOKUP($B18,NAV!$A:$FC,AS$1,FALSE),"")</f>
        <v/>
      </c>
      <c r="AT19" s="171" t="str">
        <f>IFERROR(VLOOKUP($B19,'NAV plus Dist'!$B:$FD,AT$1,FALSE)/VLOOKUP($B18,NAV!$A:$FC,AT$1,FALSE),"")</f>
        <v/>
      </c>
      <c r="AU19" s="171" t="str">
        <f>IFERROR(VLOOKUP($B19,'NAV plus Dist'!$B:$FD,AU$1,FALSE)/VLOOKUP($B18,NAV!$A:$FC,AU$1,FALSE),"")</f>
        <v/>
      </c>
      <c r="AV19" s="171" t="str">
        <f>IFERROR(VLOOKUP($B19,'NAV plus Dist'!$B:$FD,AV$1,FALSE)/VLOOKUP($B18,NAV!$A:$FC,AV$1,FALSE),"")</f>
        <v/>
      </c>
      <c r="AW19" s="171" t="str">
        <f>IFERROR(VLOOKUP($B19,'NAV plus Dist'!$B:$FD,AW$1,FALSE)/VLOOKUP($B18,NAV!$A:$FC,AW$1,FALSE),"")</f>
        <v/>
      </c>
      <c r="AX19" s="171" t="str">
        <f>IFERROR(VLOOKUP($B19,'NAV plus Dist'!$B:$FD,AX$1,FALSE)/VLOOKUP($B18,NAV!$A:$FC,AX$1,FALSE),"")</f>
        <v/>
      </c>
      <c r="AY19" s="171" t="str">
        <f>IFERROR(VLOOKUP($B19,'NAV plus Dist'!$B:$FD,AY$1,FALSE)/VLOOKUP($B18,NAV!$A:$FC,AY$1,FALSE),"")</f>
        <v/>
      </c>
      <c r="AZ19" s="171" t="str">
        <f>IFERROR(VLOOKUP($B19,'NAV plus Dist'!$B:$FD,AZ$1,FALSE)/VLOOKUP($B18,NAV!$A:$FC,AZ$1,FALSE),"")</f>
        <v/>
      </c>
      <c r="BA19" s="171" t="str">
        <f>IFERROR(VLOOKUP($B19,'NAV plus Dist'!$B:$FD,BA$1,FALSE)/VLOOKUP($B18,NAV!$A:$FC,BA$1,FALSE),"")</f>
        <v/>
      </c>
      <c r="BB19" s="171" t="str">
        <f>IFERROR(VLOOKUP($B19,'NAV plus Dist'!$B:$FD,BB$1,FALSE)/VLOOKUP($B18,NAV!$A:$FC,BB$1,FALSE),"")</f>
        <v/>
      </c>
      <c r="BC19" s="171" t="str">
        <f>IFERROR(VLOOKUP($B19,'NAV plus Dist'!$B:$FD,BC$1,FALSE)/VLOOKUP($B18,NAV!$A:$FC,BC$1,FALSE),"")</f>
        <v/>
      </c>
      <c r="BD19" s="171" t="str">
        <f>IFERROR(VLOOKUP($B19,'NAV plus Dist'!$B:$FD,BD$1,FALSE)/VLOOKUP($B18,NAV!$A:$FC,BD$1,FALSE),"")</f>
        <v/>
      </c>
      <c r="BE19" s="171" t="str">
        <f>IFERROR(VLOOKUP($B19,'NAV plus Dist'!$B:$FD,BE$1,FALSE)/VLOOKUP($B18,NAV!$A:$FC,BE$1,FALSE),"")</f>
        <v/>
      </c>
      <c r="BF19" s="171" t="str">
        <f>IFERROR(VLOOKUP($B19,'NAV plus Dist'!$B:$FD,BF$1,FALSE)/VLOOKUP($B18,NAV!$A:$FC,BF$1,FALSE),"")</f>
        <v/>
      </c>
      <c r="BG19" s="171" t="str">
        <f>IFERROR(VLOOKUP($B19,'NAV plus Dist'!$B:$FD,BG$1,FALSE)/VLOOKUP($B18,NAV!$A:$FC,BG$1,FALSE),"")</f>
        <v/>
      </c>
      <c r="BH19" s="171" t="str">
        <f>IFERROR(VLOOKUP($B19,'NAV plus Dist'!$B:$FD,BH$1,FALSE)/VLOOKUP($B18,NAV!$A:$FC,BH$1,FALSE),"")</f>
        <v/>
      </c>
      <c r="BI19" s="171" t="str">
        <f>IFERROR(VLOOKUP($B19,'NAV plus Dist'!$B:$FD,BI$1,FALSE)/VLOOKUP($B18,NAV!$A:$FC,BI$1,FALSE),"")</f>
        <v/>
      </c>
      <c r="BJ19" s="171" t="str">
        <f>IFERROR(VLOOKUP($B19,'NAV plus Dist'!$B:$FD,BJ$1,FALSE)/VLOOKUP($B18,NAV!$A:$FC,BJ$1,FALSE),"")</f>
        <v/>
      </c>
      <c r="BK19" s="171" t="str">
        <f>IFERROR(VLOOKUP($B19,'NAV plus Dist'!$B:$FD,BK$1,FALSE)/VLOOKUP($B18,NAV!$A:$FC,BK$1,FALSE),"")</f>
        <v/>
      </c>
      <c r="BL19" s="171" t="str">
        <f>IFERROR(VLOOKUP($B19,'NAV plus Dist'!$B:$FD,BL$1,FALSE)/VLOOKUP($B18,NAV!$A:$FC,BL$1,FALSE),"")</f>
        <v/>
      </c>
      <c r="BM19" s="171" t="str">
        <f>IFERROR(VLOOKUP($B19,'NAV plus Dist'!$B:$FD,BM$1,FALSE)/VLOOKUP($B18,NAV!$A:$FC,BM$1,FALSE),"")</f>
        <v/>
      </c>
      <c r="BN19" s="171" t="str">
        <f>IFERROR(VLOOKUP($B19,'NAV plus Dist'!$B:$FD,BN$1,FALSE)/VLOOKUP($B18,NAV!$A:$FC,BN$1,FALSE),"")</f>
        <v/>
      </c>
      <c r="BO19" s="171" t="str">
        <f>IFERROR(VLOOKUP($B19,'NAV plus Dist'!$B:$FD,BO$1,FALSE)/VLOOKUP($B18,NAV!$A:$FC,BO$1,FALSE),"")</f>
        <v/>
      </c>
      <c r="BP19" s="171" t="str">
        <f>IFERROR(VLOOKUP($B19,'NAV plus Dist'!$B:$FD,BP$1,FALSE)/VLOOKUP($B18,NAV!$A:$FC,BP$1,FALSE),"")</f>
        <v/>
      </c>
      <c r="BQ19" s="171" t="str">
        <f>IFERROR(VLOOKUP($B19,'NAV plus Dist'!$B:$FD,BQ$1,FALSE)/VLOOKUP($B18,NAV!$A:$FC,BQ$1,FALSE),"")</f>
        <v/>
      </c>
      <c r="BR19" s="171" t="str">
        <f>IFERROR(VLOOKUP($B19,'NAV plus Dist'!$B:$FD,BR$1,FALSE)/VLOOKUP($B18,NAV!$A:$FC,BR$1,FALSE),"")</f>
        <v/>
      </c>
      <c r="BS19" s="171" t="str">
        <f>IFERROR(VLOOKUP($B19,'NAV plus Dist'!$B:$FD,BS$1,FALSE)/VLOOKUP($B18,NAV!$A:$FC,BS$1,FALSE),"")</f>
        <v/>
      </c>
      <c r="BT19" s="171" t="str">
        <f>IFERROR(VLOOKUP($B19,'NAV plus Dist'!$B:$FD,BT$1,FALSE)/VLOOKUP($B18,NAV!$A:$FC,BT$1,FALSE),"")</f>
        <v/>
      </c>
      <c r="BU19" s="171" t="str">
        <f>IFERROR(VLOOKUP($B19,'NAV plus Dist'!$B:$FD,BU$1,FALSE)/VLOOKUP($B18,NAV!$A:$FC,BU$1,FALSE),"")</f>
        <v/>
      </c>
      <c r="BV19" s="171" t="str">
        <f>IFERROR(VLOOKUP($B19,'NAV plus Dist'!$B:$FD,BV$1,FALSE)/VLOOKUP($B18,NAV!$A:$FC,BV$1,FALSE),"")</f>
        <v/>
      </c>
      <c r="BW19" s="171" t="str">
        <f>IFERROR(VLOOKUP($B19,'NAV plus Dist'!$B:$FD,BW$1,FALSE)/VLOOKUP($B18,NAV!$A:$FC,BW$1,FALSE),"")</f>
        <v/>
      </c>
      <c r="BX19" s="171" t="str">
        <f>IFERROR(VLOOKUP($B19,'NAV plus Dist'!$B:$FD,BX$1,FALSE)/VLOOKUP($B18,NAV!$A:$FC,BX$1,FALSE),"")</f>
        <v/>
      </c>
      <c r="BY19" s="171" t="str">
        <f>IFERROR(VLOOKUP($B19,'NAV plus Dist'!$B:$FD,BY$1,FALSE)/VLOOKUP($B18,NAV!$A:$FC,BY$1,FALSE),"")</f>
        <v/>
      </c>
      <c r="BZ19" s="171" t="str">
        <f>IFERROR(VLOOKUP($B19,'NAV plus Dist'!$B:$FD,BZ$1,FALSE)/VLOOKUP($B18,NAV!$A:$FC,BZ$1,FALSE),"")</f>
        <v/>
      </c>
      <c r="CA19" s="171" t="str">
        <f>IFERROR(VLOOKUP($B19,'NAV plus Dist'!$B:$FD,CA$1,FALSE)/VLOOKUP($B18,NAV!$A:$FC,CA$1,FALSE),"")</f>
        <v/>
      </c>
      <c r="CB19" s="171" t="str">
        <f>IFERROR(VLOOKUP($B19,'NAV plus Dist'!$B:$FD,CB$1,FALSE)/VLOOKUP($B18,NAV!$A:$FC,CB$1,FALSE),"")</f>
        <v/>
      </c>
      <c r="CC19" s="171" t="str">
        <f>IFERROR(VLOOKUP($B19,'NAV plus Dist'!$B:$FD,CC$1,FALSE)/VLOOKUP($B18,NAV!$A:$FC,CC$1,FALSE),"")</f>
        <v/>
      </c>
      <c r="CD19" s="171" t="str">
        <f>IFERROR(VLOOKUP($B19,'NAV plus Dist'!$B:$FD,CD$1,FALSE)/VLOOKUP($B18,NAV!$A:$FC,CD$1,FALSE),"")</f>
        <v/>
      </c>
      <c r="CE19" s="171" t="str">
        <f>IFERROR(VLOOKUP($B19,'NAV plus Dist'!$B:$FD,CE$1,FALSE)/VLOOKUP($B18,NAV!$A:$FC,CE$1,FALSE),"")</f>
        <v/>
      </c>
      <c r="CF19" s="171" t="str">
        <f>IFERROR(VLOOKUP($B19,'NAV plus Dist'!$B:$FD,CF$1,FALSE)/VLOOKUP($B18,NAV!$A:$FC,CF$1,FALSE),"")</f>
        <v/>
      </c>
      <c r="CG19" s="171" t="str">
        <f>IFERROR(VLOOKUP($B19,'NAV plus Dist'!$B:$FD,CG$1,FALSE)/VLOOKUP($B18,NAV!$A:$FC,CG$1,FALSE),"")</f>
        <v/>
      </c>
      <c r="CH19" s="171" t="str">
        <f>IFERROR(VLOOKUP($B19,'NAV plus Dist'!$B:$FD,CH$1,FALSE)/VLOOKUP($B18,NAV!$A:$FC,CH$1,FALSE),"")</f>
        <v/>
      </c>
      <c r="CI19" s="171" t="str">
        <f>IFERROR(VLOOKUP($B19,'NAV plus Dist'!$B:$FD,CI$1,FALSE)/VLOOKUP($B18,NAV!$A:$FC,CI$1,FALSE),"")</f>
        <v/>
      </c>
      <c r="CJ19" s="171" t="str">
        <f>IFERROR(VLOOKUP($B19,'NAV plus Dist'!$B:$FD,CJ$1,FALSE)/VLOOKUP($B18,NAV!$A:$FC,CJ$1,FALSE),"")</f>
        <v/>
      </c>
      <c r="CK19" s="171" t="str">
        <f>IFERROR(VLOOKUP($B19,'NAV plus Dist'!$B:$FD,CK$1,FALSE)/VLOOKUP($B18,NAV!$A:$FC,CK$1,FALSE),"")</f>
        <v/>
      </c>
      <c r="CL19" s="171" t="str">
        <f>IFERROR(VLOOKUP($B19,'NAV plus Dist'!$B:$FD,CL$1,FALSE)/VLOOKUP($B18,NAV!$A:$FC,CL$1,FALSE),"")</f>
        <v/>
      </c>
      <c r="CM19" s="171" t="str">
        <f>IFERROR(VLOOKUP($B19,'NAV plus Dist'!$B:$FD,CM$1,FALSE)/VLOOKUP($B18,NAV!$A:$FC,CM$1,FALSE),"")</f>
        <v/>
      </c>
      <c r="CN19" s="171" t="str">
        <f>IFERROR(VLOOKUP($B19,'NAV plus Dist'!$B:$FD,CN$1,FALSE)/VLOOKUP($B18,NAV!$A:$FC,CN$1,FALSE),"")</f>
        <v/>
      </c>
      <c r="CO19" s="171" t="str">
        <f>IFERROR(VLOOKUP($B19,'NAV plus Dist'!$B:$FD,CO$1,FALSE)/VLOOKUP($B18,NAV!$A:$FC,CO$1,FALSE),"")</f>
        <v/>
      </c>
      <c r="CP19" s="171" t="str">
        <f>IFERROR(VLOOKUP($B19,'NAV plus Dist'!$B:$FD,CP$1,FALSE)/VLOOKUP($B18,NAV!$A:$FC,CP$1,FALSE),"")</f>
        <v/>
      </c>
      <c r="CQ19" s="171" t="str">
        <f>IFERROR(VLOOKUP($B19,'NAV plus Dist'!$B:$FD,CQ$1,FALSE)/VLOOKUP($B18,NAV!$A:$FC,CQ$1,FALSE),"")</f>
        <v/>
      </c>
      <c r="CR19" s="171" t="str">
        <f>IFERROR(VLOOKUP($B19,'NAV plus Dist'!$B:$FD,CR$1,FALSE)/VLOOKUP($B18,NAV!$A:$FC,CR$1,FALSE),"")</f>
        <v/>
      </c>
      <c r="CS19" s="171" t="str">
        <f>IFERROR(VLOOKUP($B19,'NAV plus Dist'!$B:$FD,CS$1,FALSE)/VLOOKUP($B18,NAV!$A:$FC,CS$1,FALSE),"")</f>
        <v/>
      </c>
      <c r="CT19" s="171" t="str">
        <f>IFERROR(VLOOKUP($B19,'NAV plus Dist'!$B:$FD,CT$1,FALSE)/VLOOKUP($B18,NAV!$A:$FC,CT$1,FALSE),"")</f>
        <v/>
      </c>
      <c r="CU19" s="171" t="str">
        <f>IFERROR(VLOOKUP($B19,'NAV plus Dist'!$B:$FD,CU$1,FALSE)/VLOOKUP($B18,NAV!$A:$FC,CU$1,FALSE),"")</f>
        <v/>
      </c>
      <c r="CV19" s="171" t="str">
        <f>IFERROR(VLOOKUP($B19,'NAV plus Dist'!$B:$FD,CV$1,FALSE)/VLOOKUP($B18,NAV!$A:$FC,CV$1,FALSE),"")</f>
        <v/>
      </c>
      <c r="CW19" s="171" t="str">
        <f>IFERROR(VLOOKUP($B19,'NAV plus Dist'!$B:$FD,CW$1,FALSE)/VLOOKUP($B18,NAV!$A:$FC,CW$1,FALSE),"")</f>
        <v/>
      </c>
      <c r="CX19" s="171" t="str">
        <f>IFERROR(VLOOKUP($B19,'NAV plus Dist'!$B:$FD,CX$1,FALSE)/VLOOKUP($B18,NAV!$A:$FC,CX$1,FALSE),"")</f>
        <v/>
      </c>
      <c r="CY19" s="171" t="str">
        <f>IFERROR(VLOOKUP($B19,'NAV plus Dist'!$B:$FD,CY$1,FALSE)/VLOOKUP($B18,NAV!$A:$FC,CY$1,FALSE),"")</f>
        <v/>
      </c>
      <c r="CZ19" s="171" t="str">
        <f>IFERROR(VLOOKUP($B19,'NAV plus Dist'!$B:$FD,CZ$1,FALSE)/VLOOKUP($B18,NAV!$A:$FC,CZ$1,FALSE),"")</f>
        <v/>
      </c>
      <c r="DA19" s="171" t="str">
        <f>IFERROR(VLOOKUP($B19,'NAV plus Dist'!$B:$FD,DA$1,FALSE)/VLOOKUP($B18,NAV!$A:$FC,DA$1,FALSE),"")</f>
        <v/>
      </c>
      <c r="DB19" s="171" t="str">
        <f>IFERROR(VLOOKUP($B19,'NAV plus Dist'!$B:$FD,DB$1,FALSE)/VLOOKUP($B18,NAV!$A:$FC,DB$1,FALSE),"")</f>
        <v/>
      </c>
      <c r="DC19" s="171" t="str">
        <f>IFERROR(VLOOKUP($B19,'NAV plus Dist'!$B:$FD,DC$1,FALSE)/VLOOKUP($B18,NAV!$A:$FC,DC$1,FALSE),"")</f>
        <v/>
      </c>
      <c r="DD19" s="171" t="str">
        <f>IFERROR(VLOOKUP($B19,'NAV plus Dist'!$B:$FD,DD$1,FALSE)/VLOOKUP($B18,NAV!$A:$FC,DD$1,FALSE),"")</f>
        <v/>
      </c>
      <c r="DE19" s="171" t="str">
        <f>IFERROR(VLOOKUP($B19,'NAV plus Dist'!$B:$FD,DE$1,FALSE)/VLOOKUP($B18,NAV!$A:$FC,DE$1,FALSE),"")</f>
        <v/>
      </c>
      <c r="DF19" s="171" t="str">
        <f>IFERROR(VLOOKUP($B19,'NAV plus Dist'!$B:$FD,DF$1,FALSE)/VLOOKUP($B18,NAV!$A:$FC,DF$1,FALSE),"")</f>
        <v/>
      </c>
      <c r="DG19" s="171" t="str">
        <f>IFERROR(VLOOKUP($B19,'NAV plus Dist'!$B:$FD,DG$1,FALSE)/VLOOKUP($B18,NAV!$A:$FC,DG$1,FALSE),"")</f>
        <v/>
      </c>
      <c r="DH19" s="171" t="str">
        <f>IFERROR(VLOOKUP($B19,'NAV plus Dist'!$B:$FD,DH$1,FALSE)/VLOOKUP($B18,NAV!$A:$FC,DH$1,FALSE),"")</f>
        <v/>
      </c>
    </row>
    <row r="20" spans="1:112">
      <c r="A20" s="94">
        <f t="shared" si="40"/>
        <v>181</v>
      </c>
      <c r="B20" s="168">
        <f t="shared" si="41"/>
        <v>40574</v>
      </c>
      <c r="C20" s="171" t="str">
        <f>IFERROR(VLOOKUP($B20,'NAV plus Dist'!$B:$FD,C$1,FALSE)/VLOOKUP($B19,NAV!$A:$FC,C$1,FALSE),"")</f>
        <v/>
      </c>
      <c r="D20" s="171" t="str">
        <f>IFERROR(VLOOKUP($B20,'NAV plus Dist'!$B:$FD,D$1,FALSE)/VLOOKUP($B19,NAV!$A:$FC,D$1,FALSE),"")</f>
        <v/>
      </c>
      <c r="E20" s="171" t="str">
        <f>IFERROR(VLOOKUP($B20,'NAV plus Dist'!$B:$FD,E$1,FALSE)/VLOOKUP($B19,NAV!$A:$FC,E$1,FALSE),"")</f>
        <v/>
      </c>
      <c r="F20" s="171" t="str">
        <f>IFERROR(VLOOKUP($B20,'NAV plus Dist'!$B:$FD,F$1,FALSE)/VLOOKUP($B19,NAV!$A:$FC,F$1,FALSE),"")</f>
        <v/>
      </c>
      <c r="G20" s="171" t="str">
        <f>IFERROR(VLOOKUP($B20,'NAV plus Dist'!$B:$FD,G$1,FALSE)/VLOOKUP($B19,NAV!$A:$FC,G$1,FALSE),"")</f>
        <v/>
      </c>
      <c r="H20" s="171" t="str">
        <f>IFERROR(VLOOKUP($B20,'NAV plus Dist'!$B:$FD,H$1,FALSE)/VLOOKUP($B19,NAV!$A:$FC,H$1,FALSE),"")</f>
        <v/>
      </c>
      <c r="I20" s="171" t="str">
        <f>IFERROR(VLOOKUP($B20,'NAV plus Dist'!$B:$FD,I$1,FALSE)/VLOOKUP($B19,NAV!$A:$FC,I$1,FALSE),"")</f>
        <v/>
      </c>
      <c r="J20" s="171" t="str">
        <f>IFERROR(VLOOKUP($B20,'NAV plus Dist'!$B:$FD,J$1,FALSE)/VLOOKUP($B19,NAV!$A:$FC,J$1,FALSE),"")</f>
        <v/>
      </c>
      <c r="K20" s="171" t="str">
        <f>IFERROR(VLOOKUP($B20,'NAV plus Dist'!$B:$FD,K$1,FALSE)/VLOOKUP($B19,NAV!$A:$FC,K$1,FALSE),"")</f>
        <v/>
      </c>
      <c r="L20" s="171" t="str">
        <f>IFERROR(VLOOKUP($B20,'NAV plus Dist'!$B:$FD,L$1,FALSE)/VLOOKUP($B19,NAV!$A:$FC,L$1,FALSE),"")</f>
        <v/>
      </c>
      <c r="M20" s="171" t="str">
        <f>IFERROR(VLOOKUP($B20,'NAV plus Dist'!$B:$FD,M$1,FALSE)/VLOOKUP($B19,NAV!$A:$FC,M$1,FALSE),"")</f>
        <v/>
      </c>
      <c r="N20" s="171" t="str">
        <f>IFERROR(VLOOKUP($B20,'NAV plus Dist'!$B:$FD,N$1,FALSE)/VLOOKUP($B19,NAV!$A:$FC,N$1,FALSE),"")</f>
        <v/>
      </c>
      <c r="O20" s="171" t="str">
        <f>IFERROR(VLOOKUP($B20,'NAV plus Dist'!$B:$FD,O$1,FALSE)/VLOOKUP($B19,NAV!$A:$FC,O$1,FALSE),"")</f>
        <v/>
      </c>
      <c r="P20" s="171" t="str">
        <f>IFERROR(VLOOKUP($B20,'NAV plus Dist'!$B:$FD,P$1,FALSE)/VLOOKUP($B19,NAV!$A:$FC,P$1,FALSE),"")</f>
        <v/>
      </c>
      <c r="Q20" s="171">
        <f>IFERROR(VLOOKUP($B20,'NAV plus Dist'!$B:$FD,Q$1,FALSE)/VLOOKUP($B19,NAV!$A:$FC,Q$1,FALSE),"")</f>
        <v>1.0219138056975896</v>
      </c>
      <c r="R20" s="171" t="str">
        <f>IFERROR(VLOOKUP($B20,'NAV plus Dist'!$B:$FD,R$1,FALSE)/VLOOKUP($B19,NAV!$A:$FC,R$1,FALSE),"")</f>
        <v/>
      </c>
      <c r="S20" s="171" t="str">
        <f>IFERROR(VLOOKUP($B20,'NAV plus Dist'!$B:$FD,S$1,FALSE)/VLOOKUP($B19,NAV!$A:$FC,S$1,FALSE),"")</f>
        <v/>
      </c>
      <c r="T20" s="171" t="str">
        <f>IFERROR(VLOOKUP($B20,'NAV plus Dist'!$B:$FD,T$1,FALSE)/VLOOKUP($B19,NAV!$A:$FC,T$1,FALSE),"")</f>
        <v/>
      </c>
      <c r="U20" s="171" t="str">
        <f>IFERROR(VLOOKUP($B20,'NAV plus Dist'!$B:$FD,U$1,FALSE)/VLOOKUP($B19,NAV!$A:$FC,U$1,FALSE),"")</f>
        <v/>
      </c>
      <c r="V20" s="171">
        <f>IFERROR(VLOOKUP($B20,'NAV plus Dist'!$B:$FD,V$1,FALSE)/VLOOKUP($B19,NAV!$A:$FC,V$1,FALSE),"")</f>
        <v>1.0458567980691875</v>
      </c>
      <c r="W20" s="171" t="str">
        <f>IFERROR(VLOOKUP($B20,'NAV plus Dist'!$B:$FD,W$1,FALSE)/VLOOKUP($B19,NAV!$A:$FC,W$1,FALSE),"")</f>
        <v/>
      </c>
      <c r="X20" s="171" t="str">
        <f>IFERROR(VLOOKUP($B20,'NAV plus Dist'!$B:$FD,X$1,FALSE)/VLOOKUP($B19,NAV!$A:$FC,X$1,FALSE),"")</f>
        <v/>
      </c>
      <c r="Y20" s="171" t="str">
        <f>IFERROR(VLOOKUP($B20,'NAV plus Dist'!$B:$FD,Y$1,FALSE)/VLOOKUP($B19,NAV!$A:$FC,Y$1,FALSE),"")</f>
        <v/>
      </c>
      <c r="Z20" s="171" t="str">
        <f>IFERROR(VLOOKUP($B20,'NAV plus Dist'!$B:$FD,Z$1,FALSE)/VLOOKUP($B19,NAV!$A:$FC,Z$1,FALSE),"")</f>
        <v/>
      </c>
      <c r="AA20" s="171" t="str">
        <f>IFERROR(VLOOKUP($B20,'NAV plus Dist'!$B:$FD,AA$1,FALSE)/VLOOKUP($B19,NAV!$A:$FC,AA$1,FALSE),"")</f>
        <v/>
      </c>
      <c r="AB20" s="171" t="str">
        <f>IFERROR(VLOOKUP($B20,'NAV plus Dist'!$B:$FD,AB$1,FALSE)/VLOOKUP($B19,NAV!$A:$FC,AB$1,FALSE),"")</f>
        <v/>
      </c>
      <c r="AC20" s="171" t="str">
        <f>IFERROR(VLOOKUP($B20,'NAV plus Dist'!$B:$FD,AC$1,FALSE)/VLOOKUP($B19,NAV!$A:$FC,AC$1,FALSE),"")</f>
        <v/>
      </c>
      <c r="AD20" s="171" t="str">
        <f>IFERROR(VLOOKUP($B20,'NAV plus Dist'!$B:$FD,AD$1,FALSE)/VLOOKUP($B19,NAV!$A:$FC,AD$1,FALSE),"")</f>
        <v/>
      </c>
      <c r="AE20" s="171" t="str">
        <f>IFERROR(VLOOKUP($B20,'NAV plus Dist'!$B:$FD,AE$1,FALSE)/VLOOKUP($B19,NAV!$A:$FC,AE$1,FALSE),"")</f>
        <v/>
      </c>
      <c r="AF20" s="171" t="str">
        <f>IFERROR(VLOOKUP($B20,'NAV plus Dist'!$B:$FD,AF$1,FALSE)/VLOOKUP($B19,NAV!$A:$FC,AF$1,FALSE),"")</f>
        <v/>
      </c>
      <c r="AG20" s="171" t="str">
        <f>IFERROR(VLOOKUP($B20,'NAV plus Dist'!$B:$FD,AG$1,FALSE)/VLOOKUP($B19,NAV!$A:$FC,AG$1,FALSE),"")</f>
        <v/>
      </c>
      <c r="AH20" s="171" t="str">
        <f>IFERROR(VLOOKUP($B20,'NAV plus Dist'!$B:$FD,AH$1,FALSE)/VLOOKUP($B19,NAV!$A:$FC,AH$1,FALSE),"")</f>
        <v/>
      </c>
      <c r="AI20" s="171" t="str">
        <f>IFERROR(VLOOKUP($B20,'NAV plus Dist'!$B:$FD,AI$1,FALSE)/VLOOKUP($B19,NAV!$A:$FC,AI$1,FALSE),"")</f>
        <v/>
      </c>
      <c r="AJ20" s="171" t="str">
        <f>IFERROR(VLOOKUP($B20,'NAV plus Dist'!$B:$FD,AJ$1,FALSE)/VLOOKUP($B19,NAV!$A:$FC,AJ$1,FALSE),"")</f>
        <v/>
      </c>
      <c r="AK20" s="171" t="str">
        <f>IFERROR(VLOOKUP($B20,'NAV plus Dist'!$B:$FD,AK$1,FALSE)/VLOOKUP($B19,NAV!$A:$FC,AK$1,FALSE),"")</f>
        <v/>
      </c>
      <c r="AL20" s="171" t="str">
        <f>IFERROR(VLOOKUP($B20,'NAV plus Dist'!$B:$FD,AL$1,FALSE)/VLOOKUP($B19,NAV!$A:$FC,AL$1,FALSE),"")</f>
        <v/>
      </c>
      <c r="AM20" s="171" t="str">
        <f>IFERROR(VLOOKUP($B20,'NAV plus Dist'!$B:$FD,AM$1,FALSE)/VLOOKUP($B19,NAV!$A:$FC,AM$1,FALSE),"")</f>
        <v/>
      </c>
      <c r="AN20" s="171" t="str">
        <f>IFERROR(VLOOKUP($B20,'NAV plus Dist'!$B:$FD,AN$1,FALSE)/VLOOKUP($B19,NAV!$A:$FC,AN$1,FALSE),"")</f>
        <v/>
      </c>
      <c r="AO20" s="171" t="str">
        <f>IFERROR(VLOOKUP($B20,'NAV plus Dist'!$B:$FD,AO$1,FALSE)/VLOOKUP($B19,NAV!$A:$FC,AO$1,FALSE),"")</f>
        <v/>
      </c>
      <c r="AP20" s="171" t="str">
        <f>IFERROR(VLOOKUP($B20,'NAV plus Dist'!$B:$FD,AP$1,FALSE)/VLOOKUP($B19,NAV!$A:$FC,AP$1,FALSE),"")</f>
        <v/>
      </c>
      <c r="AQ20" s="171" t="str">
        <f>IFERROR(VLOOKUP($B20,'NAV plus Dist'!$B:$FD,AQ$1,FALSE)/VLOOKUP($B19,NAV!$A:$FC,AQ$1,FALSE),"")</f>
        <v/>
      </c>
      <c r="AR20" s="171" t="str">
        <f>IFERROR(VLOOKUP($B20,'NAV plus Dist'!$B:$FD,AR$1,FALSE)/VLOOKUP($B19,NAV!$A:$FC,AR$1,FALSE),"")</f>
        <v/>
      </c>
      <c r="AS20" s="171" t="str">
        <f>IFERROR(VLOOKUP($B20,'NAV plus Dist'!$B:$FD,AS$1,FALSE)/VLOOKUP($B19,NAV!$A:$FC,AS$1,FALSE),"")</f>
        <v/>
      </c>
      <c r="AT20" s="171" t="str">
        <f>IFERROR(VLOOKUP($B20,'NAV plus Dist'!$B:$FD,AT$1,FALSE)/VLOOKUP($B19,NAV!$A:$FC,AT$1,FALSE),"")</f>
        <v/>
      </c>
      <c r="AU20" s="171" t="str">
        <f>IFERROR(VLOOKUP($B20,'NAV plus Dist'!$B:$FD,AU$1,FALSE)/VLOOKUP($B19,NAV!$A:$FC,AU$1,FALSE),"")</f>
        <v/>
      </c>
      <c r="AV20" s="171" t="str">
        <f>IFERROR(VLOOKUP($B20,'NAV plus Dist'!$B:$FD,AV$1,FALSE)/VLOOKUP($B19,NAV!$A:$FC,AV$1,FALSE),"")</f>
        <v/>
      </c>
      <c r="AW20" s="171" t="str">
        <f>IFERROR(VLOOKUP($B20,'NAV plus Dist'!$B:$FD,AW$1,FALSE)/VLOOKUP($B19,NAV!$A:$FC,AW$1,FALSE),"")</f>
        <v/>
      </c>
      <c r="AX20" s="171" t="str">
        <f>IFERROR(VLOOKUP($B20,'NAV plus Dist'!$B:$FD,AX$1,FALSE)/VLOOKUP($B19,NAV!$A:$FC,AX$1,FALSE),"")</f>
        <v/>
      </c>
      <c r="AY20" s="171" t="str">
        <f>IFERROR(VLOOKUP($B20,'NAV plus Dist'!$B:$FD,AY$1,FALSE)/VLOOKUP($B19,NAV!$A:$FC,AY$1,FALSE),"")</f>
        <v/>
      </c>
      <c r="AZ20" s="171" t="str">
        <f>IFERROR(VLOOKUP($B20,'NAV plus Dist'!$B:$FD,AZ$1,FALSE)/VLOOKUP($B19,NAV!$A:$FC,AZ$1,FALSE),"")</f>
        <v/>
      </c>
      <c r="BA20" s="171" t="str">
        <f>IFERROR(VLOOKUP($B20,'NAV plus Dist'!$B:$FD,BA$1,FALSE)/VLOOKUP($B19,NAV!$A:$FC,BA$1,FALSE),"")</f>
        <v/>
      </c>
      <c r="BB20" s="171" t="str">
        <f>IFERROR(VLOOKUP($B20,'NAV plus Dist'!$B:$FD,BB$1,FALSE)/VLOOKUP($B19,NAV!$A:$FC,BB$1,FALSE),"")</f>
        <v/>
      </c>
      <c r="BC20" s="171" t="str">
        <f>IFERROR(VLOOKUP($B20,'NAV plus Dist'!$B:$FD,BC$1,FALSE)/VLOOKUP($B19,NAV!$A:$FC,BC$1,FALSE),"")</f>
        <v/>
      </c>
      <c r="BD20" s="171" t="str">
        <f>IFERROR(VLOOKUP($B20,'NAV plus Dist'!$B:$FD,BD$1,FALSE)/VLOOKUP($B19,NAV!$A:$FC,BD$1,FALSE),"")</f>
        <v/>
      </c>
      <c r="BE20" s="171" t="str">
        <f>IFERROR(VLOOKUP($B20,'NAV plus Dist'!$B:$FD,BE$1,FALSE)/VLOOKUP($B19,NAV!$A:$FC,BE$1,FALSE),"")</f>
        <v/>
      </c>
      <c r="BF20" s="171" t="str">
        <f>IFERROR(VLOOKUP($B20,'NAV plus Dist'!$B:$FD,BF$1,FALSE)/VLOOKUP($B19,NAV!$A:$FC,BF$1,FALSE),"")</f>
        <v/>
      </c>
      <c r="BG20" s="171" t="str">
        <f>IFERROR(VLOOKUP($B20,'NAV plus Dist'!$B:$FD,BG$1,FALSE)/VLOOKUP($B19,NAV!$A:$FC,BG$1,FALSE),"")</f>
        <v/>
      </c>
      <c r="BH20" s="171" t="str">
        <f>IFERROR(VLOOKUP($B20,'NAV plus Dist'!$B:$FD,BH$1,FALSE)/VLOOKUP($B19,NAV!$A:$FC,BH$1,FALSE),"")</f>
        <v/>
      </c>
      <c r="BI20" s="171" t="str">
        <f>IFERROR(VLOOKUP($B20,'NAV plus Dist'!$B:$FD,BI$1,FALSE)/VLOOKUP($B19,NAV!$A:$FC,BI$1,FALSE),"")</f>
        <v/>
      </c>
      <c r="BJ20" s="171" t="str">
        <f>IFERROR(VLOOKUP($B20,'NAV plus Dist'!$B:$FD,BJ$1,FALSE)/VLOOKUP($B19,NAV!$A:$FC,BJ$1,FALSE),"")</f>
        <v/>
      </c>
      <c r="BK20" s="171" t="str">
        <f>IFERROR(VLOOKUP($B20,'NAV plus Dist'!$B:$FD,BK$1,FALSE)/VLOOKUP($B19,NAV!$A:$FC,BK$1,FALSE),"")</f>
        <v/>
      </c>
      <c r="BL20" s="171" t="str">
        <f>IFERROR(VLOOKUP($B20,'NAV plus Dist'!$B:$FD,BL$1,FALSE)/VLOOKUP($B19,NAV!$A:$FC,BL$1,FALSE),"")</f>
        <v/>
      </c>
      <c r="BM20" s="171" t="str">
        <f>IFERROR(VLOOKUP($B20,'NAV plus Dist'!$B:$FD,BM$1,FALSE)/VLOOKUP($B19,NAV!$A:$FC,BM$1,FALSE),"")</f>
        <v/>
      </c>
      <c r="BN20" s="171" t="str">
        <f>IFERROR(VLOOKUP($B20,'NAV plus Dist'!$B:$FD,BN$1,FALSE)/VLOOKUP($B19,NAV!$A:$FC,BN$1,FALSE),"")</f>
        <v/>
      </c>
      <c r="BO20" s="171" t="str">
        <f>IFERROR(VLOOKUP($B20,'NAV plus Dist'!$B:$FD,BO$1,FALSE)/VLOOKUP($B19,NAV!$A:$FC,BO$1,FALSE),"")</f>
        <v/>
      </c>
      <c r="BP20" s="171" t="str">
        <f>IFERROR(VLOOKUP($B20,'NAV plus Dist'!$B:$FD,BP$1,FALSE)/VLOOKUP($B19,NAV!$A:$FC,BP$1,FALSE),"")</f>
        <v/>
      </c>
      <c r="BQ20" s="171" t="str">
        <f>IFERROR(VLOOKUP($B20,'NAV plus Dist'!$B:$FD,BQ$1,FALSE)/VLOOKUP($B19,NAV!$A:$FC,BQ$1,FALSE),"")</f>
        <v/>
      </c>
      <c r="BR20" s="171" t="str">
        <f>IFERROR(VLOOKUP($B20,'NAV plus Dist'!$B:$FD,BR$1,FALSE)/VLOOKUP($B19,NAV!$A:$FC,BR$1,FALSE),"")</f>
        <v/>
      </c>
      <c r="BS20" s="171" t="str">
        <f>IFERROR(VLOOKUP($B20,'NAV plus Dist'!$B:$FD,BS$1,FALSE)/VLOOKUP($B19,NAV!$A:$FC,BS$1,FALSE),"")</f>
        <v/>
      </c>
      <c r="BT20" s="171" t="str">
        <f>IFERROR(VLOOKUP($B20,'NAV plus Dist'!$B:$FD,BT$1,FALSE)/VLOOKUP($B19,NAV!$A:$FC,BT$1,FALSE),"")</f>
        <v/>
      </c>
      <c r="BU20" s="171" t="str">
        <f>IFERROR(VLOOKUP($B20,'NAV plus Dist'!$B:$FD,BU$1,FALSE)/VLOOKUP($B19,NAV!$A:$FC,BU$1,FALSE),"")</f>
        <v/>
      </c>
      <c r="BV20" s="171" t="str">
        <f>IFERROR(VLOOKUP($B20,'NAV plus Dist'!$B:$FD,BV$1,FALSE)/VLOOKUP($B19,NAV!$A:$FC,BV$1,FALSE),"")</f>
        <v/>
      </c>
      <c r="BW20" s="171" t="str">
        <f>IFERROR(VLOOKUP($B20,'NAV plus Dist'!$B:$FD,BW$1,FALSE)/VLOOKUP($B19,NAV!$A:$FC,BW$1,FALSE),"")</f>
        <v/>
      </c>
      <c r="BX20" s="171" t="str">
        <f>IFERROR(VLOOKUP($B20,'NAV plus Dist'!$B:$FD,BX$1,FALSE)/VLOOKUP($B19,NAV!$A:$FC,BX$1,FALSE),"")</f>
        <v/>
      </c>
      <c r="BY20" s="171" t="str">
        <f>IFERROR(VLOOKUP($B20,'NAV plus Dist'!$B:$FD,BY$1,FALSE)/VLOOKUP($B19,NAV!$A:$FC,BY$1,FALSE),"")</f>
        <v/>
      </c>
      <c r="BZ20" s="171" t="str">
        <f>IFERROR(VLOOKUP($B20,'NAV plus Dist'!$B:$FD,BZ$1,FALSE)/VLOOKUP($B19,NAV!$A:$FC,BZ$1,FALSE),"")</f>
        <v/>
      </c>
      <c r="CA20" s="171" t="str">
        <f>IFERROR(VLOOKUP($B20,'NAV plus Dist'!$B:$FD,CA$1,FALSE)/VLOOKUP($B19,NAV!$A:$FC,CA$1,FALSE),"")</f>
        <v/>
      </c>
      <c r="CB20" s="171" t="str">
        <f>IFERROR(VLOOKUP($B20,'NAV plus Dist'!$B:$FD,CB$1,FALSE)/VLOOKUP($B19,NAV!$A:$FC,CB$1,FALSE),"")</f>
        <v/>
      </c>
      <c r="CC20" s="171" t="str">
        <f>IFERROR(VLOOKUP($B20,'NAV plus Dist'!$B:$FD,CC$1,FALSE)/VLOOKUP($B19,NAV!$A:$FC,CC$1,FALSE),"")</f>
        <v/>
      </c>
      <c r="CD20" s="171" t="str">
        <f>IFERROR(VLOOKUP($B20,'NAV plus Dist'!$B:$FD,CD$1,FALSE)/VLOOKUP($B19,NAV!$A:$FC,CD$1,FALSE),"")</f>
        <v/>
      </c>
      <c r="CE20" s="171" t="str">
        <f>IFERROR(VLOOKUP($B20,'NAV plus Dist'!$B:$FD,CE$1,FALSE)/VLOOKUP($B19,NAV!$A:$FC,CE$1,FALSE),"")</f>
        <v/>
      </c>
      <c r="CF20" s="171" t="str">
        <f>IFERROR(VLOOKUP($B20,'NAV plus Dist'!$B:$FD,CF$1,FALSE)/VLOOKUP($B19,NAV!$A:$FC,CF$1,FALSE),"")</f>
        <v/>
      </c>
      <c r="CG20" s="171" t="str">
        <f>IFERROR(VLOOKUP($B20,'NAV plus Dist'!$B:$FD,CG$1,FALSE)/VLOOKUP($B19,NAV!$A:$FC,CG$1,FALSE),"")</f>
        <v/>
      </c>
      <c r="CH20" s="171" t="str">
        <f>IFERROR(VLOOKUP($B20,'NAV plus Dist'!$B:$FD,CH$1,FALSE)/VLOOKUP($B19,NAV!$A:$FC,CH$1,FALSE),"")</f>
        <v/>
      </c>
      <c r="CI20" s="171" t="str">
        <f>IFERROR(VLOOKUP($B20,'NAV plus Dist'!$B:$FD,CI$1,FALSE)/VLOOKUP($B19,NAV!$A:$FC,CI$1,FALSE),"")</f>
        <v/>
      </c>
      <c r="CJ20" s="171" t="str">
        <f>IFERROR(VLOOKUP($B20,'NAV plus Dist'!$B:$FD,CJ$1,FALSE)/VLOOKUP($B19,NAV!$A:$FC,CJ$1,FALSE),"")</f>
        <v/>
      </c>
      <c r="CK20" s="171" t="str">
        <f>IFERROR(VLOOKUP($B20,'NAV plus Dist'!$B:$FD,CK$1,FALSE)/VLOOKUP($B19,NAV!$A:$FC,CK$1,FALSE),"")</f>
        <v/>
      </c>
      <c r="CL20" s="171" t="str">
        <f>IFERROR(VLOOKUP($B20,'NAV plus Dist'!$B:$FD,CL$1,FALSE)/VLOOKUP($B19,NAV!$A:$FC,CL$1,FALSE),"")</f>
        <v/>
      </c>
      <c r="CM20" s="171" t="str">
        <f>IFERROR(VLOOKUP($B20,'NAV plus Dist'!$B:$FD,CM$1,FALSE)/VLOOKUP($B19,NAV!$A:$FC,CM$1,FALSE),"")</f>
        <v/>
      </c>
      <c r="CN20" s="171" t="str">
        <f>IFERROR(VLOOKUP($B20,'NAV plus Dist'!$B:$FD,CN$1,FALSE)/VLOOKUP($B19,NAV!$A:$FC,CN$1,FALSE),"")</f>
        <v/>
      </c>
      <c r="CO20" s="171" t="str">
        <f>IFERROR(VLOOKUP($B20,'NAV plus Dist'!$B:$FD,CO$1,FALSE)/VLOOKUP($B19,NAV!$A:$FC,CO$1,FALSE),"")</f>
        <v/>
      </c>
      <c r="CP20" s="171" t="str">
        <f>IFERROR(VLOOKUP($B20,'NAV plus Dist'!$B:$FD,CP$1,FALSE)/VLOOKUP($B19,NAV!$A:$FC,CP$1,FALSE),"")</f>
        <v/>
      </c>
      <c r="CQ20" s="171" t="str">
        <f>IFERROR(VLOOKUP($B20,'NAV plus Dist'!$B:$FD,CQ$1,FALSE)/VLOOKUP($B19,NAV!$A:$FC,CQ$1,FALSE),"")</f>
        <v/>
      </c>
      <c r="CR20" s="171" t="str">
        <f>IFERROR(VLOOKUP($B20,'NAV plus Dist'!$B:$FD,CR$1,FALSE)/VLOOKUP($B19,NAV!$A:$FC,CR$1,FALSE),"")</f>
        <v/>
      </c>
      <c r="CS20" s="171" t="str">
        <f>IFERROR(VLOOKUP($B20,'NAV plus Dist'!$B:$FD,CS$1,FALSE)/VLOOKUP($B19,NAV!$A:$FC,CS$1,FALSE),"")</f>
        <v/>
      </c>
      <c r="CT20" s="171" t="str">
        <f>IFERROR(VLOOKUP($B20,'NAV plus Dist'!$B:$FD,CT$1,FALSE)/VLOOKUP($B19,NAV!$A:$FC,CT$1,FALSE),"")</f>
        <v/>
      </c>
      <c r="CU20" s="171" t="str">
        <f>IFERROR(VLOOKUP($B20,'NAV plus Dist'!$B:$FD,CU$1,FALSE)/VLOOKUP($B19,NAV!$A:$FC,CU$1,FALSE),"")</f>
        <v/>
      </c>
      <c r="CV20" s="171" t="str">
        <f>IFERROR(VLOOKUP($B20,'NAV plus Dist'!$B:$FD,CV$1,FALSE)/VLOOKUP($B19,NAV!$A:$FC,CV$1,FALSE),"")</f>
        <v/>
      </c>
      <c r="CW20" s="171" t="str">
        <f>IFERROR(VLOOKUP($B20,'NAV plus Dist'!$B:$FD,CW$1,FALSE)/VLOOKUP($B19,NAV!$A:$FC,CW$1,FALSE),"")</f>
        <v/>
      </c>
      <c r="CX20" s="171" t="str">
        <f>IFERROR(VLOOKUP($B20,'NAV plus Dist'!$B:$FD,CX$1,FALSE)/VLOOKUP($B19,NAV!$A:$FC,CX$1,FALSE),"")</f>
        <v/>
      </c>
      <c r="CY20" s="171" t="str">
        <f>IFERROR(VLOOKUP($B20,'NAV plus Dist'!$B:$FD,CY$1,FALSE)/VLOOKUP($B19,NAV!$A:$FC,CY$1,FALSE),"")</f>
        <v/>
      </c>
      <c r="CZ20" s="171" t="str">
        <f>IFERROR(VLOOKUP($B20,'NAV plus Dist'!$B:$FD,CZ$1,FALSE)/VLOOKUP($B19,NAV!$A:$FC,CZ$1,FALSE),"")</f>
        <v/>
      </c>
      <c r="DA20" s="171" t="str">
        <f>IFERROR(VLOOKUP($B20,'NAV plus Dist'!$B:$FD,DA$1,FALSE)/VLOOKUP($B19,NAV!$A:$FC,DA$1,FALSE),"")</f>
        <v/>
      </c>
      <c r="DB20" s="171" t="str">
        <f>IFERROR(VLOOKUP($B20,'NAV plus Dist'!$B:$FD,DB$1,FALSE)/VLOOKUP($B19,NAV!$A:$FC,DB$1,FALSE),"")</f>
        <v/>
      </c>
      <c r="DC20" s="171" t="str">
        <f>IFERROR(VLOOKUP($B20,'NAV plus Dist'!$B:$FD,DC$1,FALSE)/VLOOKUP($B19,NAV!$A:$FC,DC$1,FALSE),"")</f>
        <v/>
      </c>
      <c r="DD20" s="171" t="str">
        <f>IFERROR(VLOOKUP($B20,'NAV plus Dist'!$B:$FD,DD$1,FALSE)/VLOOKUP($B19,NAV!$A:$FC,DD$1,FALSE),"")</f>
        <v/>
      </c>
      <c r="DE20" s="171" t="str">
        <f>IFERROR(VLOOKUP($B20,'NAV plus Dist'!$B:$FD,DE$1,FALSE)/VLOOKUP($B19,NAV!$A:$FC,DE$1,FALSE),"")</f>
        <v/>
      </c>
      <c r="DF20" s="171" t="str">
        <f>IFERROR(VLOOKUP($B20,'NAV plus Dist'!$B:$FD,DF$1,FALSE)/VLOOKUP($B19,NAV!$A:$FC,DF$1,FALSE),"")</f>
        <v/>
      </c>
      <c r="DG20" s="171" t="str">
        <f>IFERROR(VLOOKUP($B20,'NAV plus Dist'!$B:$FD,DG$1,FALSE)/VLOOKUP($B19,NAV!$A:$FC,DG$1,FALSE),"")</f>
        <v/>
      </c>
      <c r="DH20" s="171" t="str">
        <f>IFERROR(VLOOKUP($B20,'NAV plus Dist'!$B:$FD,DH$1,FALSE)/VLOOKUP($B19,NAV!$A:$FC,DH$1,FALSE),"")</f>
        <v/>
      </c>
    </row>
    <row r="21" spans="1:112">
      <c r="A21" s="94">
        <f t="shared" si="40"/>
        <v>180</v>
      </c>
      <c r="B21" s="168">
        <f t="shared" si="41"/>
        <v>40602</v>
      </c>
      <c r="C21" s="171" t="str">
        <f>IFERROR(VLOOKUP($B21,'NAV plus Dist'!$B:$FD,C$1,FALSE)/VLOOKUP($B20,NAV!$A:$FC,C$1,FALSE),"")</f>
        <v/>
      </c>
      <c r="D21" s="171" t="str">
        <f>IFERROR(VLOOKUP($B21,'NAV plus Dist'!$B:$FD,D$1,FALSE)/VLOOKUP($B20,NAV!$A:$FC,D$1,FALSE),"")</f>
        <v/>
      </c>
      <c r="E21" s="171" t="str">
        <f>IFERROR(VLOOKUP($B21,'NAV plus Dist'!$B:$FD,E$1,FALSE)/VLOOKUP($B20,NAV!$A:$FC,E$1,FALSE),"")</f>
        <v/>
      </c>
      <c r="F21" s="171" t="str">
        <f>IFERROR(VLOOKUP($B21,'NAV plus Dist'!$B:$FD,F$1,FALSE)/VLOOKUP($B20,NAV!$A:$FC,F$1,FALSE),"")</f>
        <v/>
      </c>
      <c r="G21" s="171" t="str">
        <f>IFERROR(VLOOKUP($B21,'NAV plus Dist'!$B:$FD,G$1,FALSE)/VLOOKUP($B20,NAV!$A:$FC,G$1,FALSE),"")</f>
        <v/>
      </c>
      <c r="H21" s="171" t="str">
        <f>IFERROR(VLOOKUP($B21,'NAV plus Dist'!$B:$FD,H$1,FALSE)/VLOOKUP($B20,NAV!$A:$FC,H$1,FALSE),"")</f>
        <v/>
      </c>
      <c r="I21" s="171" t="str">
        <f>IFERROR(VLOOKUP($B21,'NAV plus Dist'!$B:$FD,I$1,FALSE)/VLOOKUP($B20,NAV!$A:$FC,I$1,FALSE),"")</f>
        <v/>
      </c>
      <c r="J21" s="171" t="str">
        <f>IFERROR(VLOOKUP($B21,'NAV plus Dist'!$B:$FD,J$1,FALSE)/VLOOKUP($B20,NAV!$A:$FC,J$1,FALSE),"")</f>
        <v/>
      </c>
      <c r="K21" s="171" t="str">
        <f>IFERROR(VLOOKUP($B21,'NAV plus Dist'!$B:$FD,K$1,FALSE)/VLOOKUP($B20,NAV!$A:$FC,K$1,FALSE),"")</f>
        <v/>
      </c>
      <c r="L21" s="171" t="str">
        <f>IFERROR(VLOOKUP($B21,'NAV plus Dist'!$B:$FD,L$1,FALSE)/VLOOKUP($B20,NAV!$A:$FC,L$1,FALSE),"")</f>
        <v/>
      </c>
      <c r="M21" s="171" t="str">
        <f>IFERROR(VLOOKUP($B21,'NAV plus Dist'!$B:$FD,M$1,FALSE)/VLOOKUP($B20,NAV!$A:$FC,M$1,FALSE),"")</f>
        <v/>
      </c>
      <c r="N21" s="171" t="str">
        <f>IFERROR(VLOOKUP($B21,'NAV plus Dist'!$B:$FD,N$1,FALSE)/VLOOKUP($B20,NAV!$A:$FC,N$1,FALSE),"")</f>
        <v/>
      </c>
      <c r="O21" s="171" t="str">
        <f>IFERROR(VLOOKUP($B21,'NAV plus Dist'!$B:$FD,O$1,FALSE)/VLOOKUP($B20,NAV!$A:$FC,O$1,FALSE),"")</f>
        <v/>
      </c>
      <c r="P21" s="171" t="str">
        <f>IFERROR(VLOOKUP($B21,'NAV plus Dist'!$B:$FD,P$1,FALSE)/VLOOKUP($B20,NAV!$A:$FC,P$1,FALSE),"")</f>
        <v/>
      </c>
      <c r="Q21" s="171">
        <f>IFERROR(VLOOKUP($B21,'NAV plus Dist'!$B:$FD,Q$1,FALSE)/VLOOKUP($B20,NAV!$A:$FC,Q$1,FALSE),"")</f>
        <v>1.0287356321839081</v>
      </c>
      <c r="R21" s="171" t="str">
        <f>IFERROR(VLOOKUP($B21,'NAV plus Dist'!$B:$FD,R$1,FALSE)/VLOOKUP($B20,NAV!$A:$FC,R$1,FALSE),"")</f>
        <v/>
      </c>
      <c r="S21" s="171" t="str">
        <f>IFERROR(VLOOKUP($B21,'NAV plus Dist'!$B:$FD,S$1,FALSE)/VLOOKUP($B20,NAV!$A:$FC,S$1,FALSE),"")</f>
        <v/>
      </c>
      <c r="T21" s="171" t="str">
        <f>IFERROR(VLOOKUP($B21,'NAV plus Dist'!$B:$FD,T$1,FALSE)/VLOOKUP($B20,NAV!$A:$FC,T$1,FALSE),"")</f>
        <v/>
      </c>
      <c r="U21" s="171" t="str">
        <f>IFERROR(VLOOKUP($B21,'NAV plus Dist'!$B:$FD,U$1,FALSE)/VLOOKUP($B20,NAV!$A:$FC,U$1,FALSE),"")</f>
        <v/>
      </c>
      <c r="V21" s="171">
        <f>IFERROR(VLOOKUP($B21,'NAV plus Dist'!$B:$FD,V$1,FALSE)/VLOOKUP($B20,NAV!$A:$FC,V$1,FALSE),"")</f>
        <v>1.0139211136890951</v>
      </c>
      <c r="W21" s="171" t="str">
        <f>IFERROR(VLOOKUP($B21,'NAV plus Dist'!$B:$FD,W$1,FALSE)/VLOOKUP($B20,NAV!$A:$FC,W$1,FALSE),"")</f>
        <v/>
      </c>
      <c r="X21" s="171" t="str">
        <f>IFERROR(VLOOKUP($B21,'NAV plus Dist'!$B:$FD,X$1,FALSE)/VLOOKUP($B20,NAV!$A:$FC,X$1,FALSE),"")</f>
        <v/>
      </c>
      <c r="Y21" s="171" t="str">
        <f>IFERROR(VLOOKUP($B21,'NAV plus Dist'!$B:$FD,Y$1,FALSE)/VLOOKUP($B20,NAV!$A:$FC,Y$1,FALSE),"")</f>
        <v/>
      </c>
      <c r="Z21" s="171" t="str">
        <f>IFERROR(VLOOKUP($B21,'NAV plus Dist'!$B:$FD,Z$1,FALSE)/VLOOKUP($B20,NAV!$A:$FC,Z$1,FALSE),"")</f>
        <v/>
      </c>
      <c r="AA21" s="171" t="str">
        <f>IFERROR(VLOOKUP($B21,'NAV plus Dist'!$B:$FD,AA$1,FALSE)/VLOOKUP($B20,NAV!$A:$FC,AA$1,FALSE),"")</f>
        <v/>
      </c>
      <c r="AB21" s="171" t="str">
        <f>IFERROR(VLOOKUP($B21,'NAV plus Dist'!$B:$FD,AB$1,FALSE)/VLOOKUP($B20,NAV!$A:$FC,AB$1,FALSE),"")</f>
        <v/>
      </c>
      <c r="AC21" s="171" t="str">
        <f>IFERROR(VLOOKUP($B21,'NAV plus Dist'!$B:$FD,AC$1,FALSE)/VLOOKUP($B20,NAV!$A:$FC,AC$1,FALSE),"")</f>
        <v/>
      </c>
      <c r="AD21" s="171" t="str">
        <f>IFERROR(VLOOKUP($B21,'NAV plus Dist'!$B:$FD,AD$1,FALSE)/VLOOKUP($B20,NAV!$A:$FC,AD$1,FALSE),"")</f>
        <v/>
      </c>
      <c r="AE21" s="171" t="str">
        <f>IFERROR(VLOOKUP($B21,'NAV plus Dist'!$B:$FD,AE$1,FALSE)/VLOOKUP($B20,NAV!$A:$FC,AE$1,FALSE),"")</f>
        <v/>
      </c>
      <c r="AF21" s="171" t="str">
        <f>IFERROR(VLOOKUP($B21,'NAV plus Dist'!$B:$FD,AF$1,FALSE)/VLOOKUP($B20,NAV!$A:$FC,AF$1,FALSE),"")</f>
        <v/>
      </c>
      <c r="AG21" s="171" t="str">
        <f>IFERROR(VLOOKUP($B21,'NAV plus Dist'!$B:$FD,AG$1,FALSE)/VLOOKUP($B20,NAV!$A:$FC,AG$1,FALSE),"")</f>
        <v/>
      </c>
      <c r="AH21" s="171" t="str">
        <f>IFERROR(VLOOKUP($B21,'NAV plus Dist'!$B:$FD,AH$1,FALSE)/VLOOKUP($B20,NAV!$A:$FC,AH$1,FALSE),"")</f>
        <v/>
      </c>
      <c r="AI21" s="171" t="str">
        <f>IFERROR(VLOOKUP($B21,'NAV plus Dist'!$B:$FD,AI$1,FALSE)/VLOOKUP($B20,NAV!$A:$FC,AI$1,FALSE),"")</f>
        <v/>
      </c>
      <c r="AJ21" s="171" t="str">
        <f>IFERROR(VLOOKUP($B21,'NAV plus Dist'!$B:$FD,AJ$1,FALSE)/VLOOKUP($B20,NAV!$A:$FC,AJ$1,FALSE),"")</f>
        <v/>
      </c>
      <c r="AK21" s="171" t="str">
        <f>IFERROR(VLOOKUP($B21,'NAV plus Dist'!$B:$FD,AK$1,FALSE)/VLOOKUP($B20,NAV!$A:$FC,AK$1,FALSE),"")</f>
        <v/>
      </c>
      <c r="AL21" s="171" t="str">
        <f>IFERROR(VLOOKUP($B21,'NAV plus Dist'!$B:$FD,AL$1,FALSE)/VLOOKUP($B20,NAV!$A:$FC,AL$1,FALSE),"")</f>
        <v/>
      </c>
      <c r="AM21" s="171" t="str">
        <f>IFERROR(VLOOKUP($B21,'NAV plus Dist'!$B:$FD,AM$1,FALSE)/VLOOKUP($B20,NAV!$A:$FC,AM$1,FALSE),"")</f>
        <v/>
      </c>
      <c r="AN21" s="171" t="str">
        <f>IFERROR(VLOOKUP($B21,'NAV plus Dist'!$B:$FD,AN$1,FALSE)/VLOOKUP($B20,NAV!$A:$FC,AN$1,FALSE),"")</f>
        <v/>
      </c>
      <c r="AO21" s="171" t="str">
        <f>IFERROR(VLOOKUP($B21,'NAV plus Dist'!$B:$FD,AO$1,FALSE)/VLOOKUP($B20,NAV!$A:$FC,AO$1,FALSE),"")</f>
        <v/>
      </c>
      <c r="AP21" s="171" t="str">
        <f>IFERROR(VLOOKUP($B21,'NAV plus Dist'!$B:$FD,AP$1,FALSE)/VLOOKUP($B20,NAV!$A:$FC,AP$1,FALSE),"")</f>
        <v/>
      </c>
      <c r="AQ21" s="171" t="str">
        <f>IFERROR(VLOOKUP($B21,'NAV plus Dist'!$B:$FD,AQ$1,FALSE)/VLOOKUP($B20,NAV!$A:$FC,AQ$1,FALSE),"")</f>
        <v/>
      </c>
      <c r="AR21" s="171" t="str">
        <f>IFERROR(VLOOKUP($B21,'NAV plus Dist'!$B:$FD,AR$1,FALSE)/VLOOKUP($B20,NAV!$A:$FC,AR$1,FALSE),"")</f>
        <v/>
      </c>
      <c r="AS21" s="171" t="str">
        <f>IFERROR(VLOOKUP($B21,'NAV plus Dist'!$B:$FD,AS$1,FALSE)/VLOOKUP($B20,NAV!$A:$FC,AS$1,FALSE),"")</f>
        <v/>
      </c>
      <c r="AT21" s="171" t="str">
        <f>IFERROR(VLOOKUP($B21,'NAV plus Dist'!$B:$FD,AT$1,FALSE)/VLOOKUP($B20,NAV!$A:$FC,AT$1,FALSE),"")</f>
        <v/>
      </c>
      <c r="AU21" s="171" t="str">
        <f>IFERROR(VLOOKUP($B21,'NAV plus Dist'!$B:$FD,AU$1,FALSE)/VLOOKUP($B20,NAV!$A:$FC,AU$1,FALSE),"")</f>
        <v/>
      </c>
      <c r="AV21" s="171" t="str">
        <f>IFERROR(VLOOKUP($B21,'NAV plus Dist'!$B:$FD,AV$1,FALSE)/VLOOKUP($B20,NAV!$A:$FC,AV$1,FALSE),"")</f>
        <v/>
      </c>
      <c r="AW21" s="171" t="str">
        <f>IFERROR(VLOOKUP($B21,'NAV plus Dist'!$B:$FD,AW$1,FALSE)/VLOOKUP($B20,NAV!$A:$FC,AW$1,FALSE),"")</f>
        <v/>
      </c>
      <c r="AX21" s="171" t="str">
        <f>IFERROR(VLOOKUP($B21,'NAV plus Dist'!$B:$FD,AX$1,FALSE)/VLOOKUP($B20,NAV!$A:$FC,AX$1,FALSE),"")</f>
        <v/>
      </c>
      <c r="AY21" s="171" t="str">
        <f>IFERROR(VLOOKUP($B21,'NAV plus Dist'!$B:$FD,AY$1,FALSE)/VLOOKUP($B20,NAV!$A:$FC,AY$1,FALSE),"")</f>
        <v/>
      </c>
      <c r="AZ21" s="171" t="str">
        <f>IFERROR(VLOOKUP($B21,'NAV plus Dist'!$B:$FD,AZ$1,FALSE)/VLOOKUP($B20,NAV!$A:$FC,AZ$1,FALSE),"")</f>
        <v/>
      </c>
      <c r="BA21" s="171" t="str">
        <f>IFERROR(VLOOKUP($B21,'NAV plus Dist'!$B:$FD,BA$1,FALSE)/VLOOKUP($B20,NAV!$A:$FC,BA$1,FALSE),"")</f>
        <v/>
      </c>
      <c r="BB21" s="171" t="str">
        <f>IFERROR(VLOOKUP($B21,'NAV plus Dist'!$B:$FD,BB$1,FALSE)/VLOOKUP($B20,NAV!$A:$FC,BB$1,FALSE),"")</f>
        <v/>
      </c>
      <c r="BC21" s="171" t="str">
        <f>IFERROR(VLOOKUP($B21,'NAV plus Dist'!$B:$FD,BC$1,FALSE)/VLOOKUP($B20,NAV!$A:$FC,BC$1,FALSE),"")</f>
        <v/>
      </c>
      <c r="BD21" s="171" t="str">
        <f>IFERROR(VLOOKUP($B21,'NAV plus Dist'!$B:$FD,BD$1,FALSE)/VLOOKUP($B20,NAV!$A:$FC,BD$1,FALSE),"")</f>
        <v/>
      </c>
      <c r="BE21" s="171" t="str">
        <f>IFERROR(VLOOKUP($B21,'NAV plus Dist'!$B:$FD,BE$1,FALSE)/VLOOKUP($B20,NAV!$A:$FC,BE$1,FALSE),"")</f>
        <v/>
      </c>
      <c r="BF21" s="171" t="str">
        <f>IFERROR(VLOOKUP($B21,'NAV plus Dist'!$B:$FD,BF$1,FALSE)/VLOOKUP($B20,NAV!$A:$FC,BF$1,FALSE),"")</f>
        <v/>
      </c>
      <c r="BG21" s="171" t="str">
        <f>IFERROR(VLOOKUP($B21,'NAV plus Dist'!$B:$FD,BG$1,FALSE)/VLOOKUP($B20,NAV!$A:$FC,BG$1,FALSE),"")</f>
        <v/>
      </c>
      <c r="BH21" s="171" t="str">
        <f>IFERROR(VLOOKUP($B21,'NAV plus Dist'!$B:$FD,BH$1,FALSE)/VLOOKUP($B20,NAV!$A:$FC,BH$1,FALSE),"")</f>
        <v/>
      </c>
      <c r="BI21" s="171" t="str">
        <f>IFERROR(VLOOKUP($B21,'NAV plus Dist'!$B:$FD,BI$1,FALSE)/VLOOKUP($B20,NAV!$A:$FC,BI$1,FALSE),"")</f>
        <v/>
      </c>
      <c r="BJ21" s="171" t="str">
        <f>IFERROR(VLOOKUP($B21,'NAV plus Dist'!$B:$FD,BJ$1,FALSE)/VLOOKUP($B20,NAV!$A:$FC,BJ$1,FALSE),"")</f>
        <v/>
      </c>
      <c r="BK21" s="171" t="str">
        <f>IFERROR(VLOOKUP($B21,'NAV plus Dist'!$B:$FD,BK$1,FALSE)/VLOOKUP($B20,NAV!$A:$FC,BK$1,FALSE),"")</f>
        <v/>
      </c>
      <c r="BL21" s="171" t="str">
        <f>IFERROR(VLOOKUP($B21,'NAV plus Dist'!$B:$FD,BL$1,FALSE)/VLOOKUP($B20,NAV!$A:$FC,BL$1,FALSE),"")</f>
        <v/>
      </c>
      <c r="BM21" s="171" t="str">
        <f>IFERROR(VLOOKUP($B21,'NAV plus Dist'!$B:$FD,BM$1,FALSE)/VLOOKUP($B20,NAV!$A:$FC,BM$1,FALSE),"")</f>
        <v/>
      </c>
      <c r="BN21" s="171" t="str">
        <f>IFERROR(VLOOKUP($B21,'NAV plus Dist'!$B:$FD,BN$1,FALSE)/VLOOKUP($B20,NAV!$A:$FC,BN$1,FALSE),"")</f>
        <v/>
      </c>
      <c r="BO21" s="171" t="str">
        <f>IFERROR(VLOOKUP($B21,'NAV plus Dist'!$B:$FD,BO$1,FALSE)/VLOOKUP($B20,NAV!$A:$FC,BO$1,FALSE),"")</f>
        <v/>
      </c>
      <c r="BP21" s="171" t="str">
        <f>IFERROR(VLOOKUP($B21,'NAV plus Dist'!$B:$FD,BP$1,FALSE)/VLOOKUP($B20,NAV!$A:$FC,BP$1,FALSE),"")</f>
        <v/>
      </c>
      <c r="BQ21" s="171" t="str">
        <f>IFERROR(VLOOKUP($B21,'NAV plus Dist'!$B:$FD,BQ$1,FALSE)/VLOOKUP($B20,NAV!$A:$FC,BQ$1,FALSE),"")</f>
        <v/>
      </c>
      <c r="BR21" s="171" t="str">
        <f>IFERROR(VLOOKUP($B21,'NAV plus Dist'!$B:$FD,BR$1,FALSE)/VLOOKUP($B20,NAV!$A:$FC,BR$1,FALSE),"")</f>
        <v/>
      </c>
      <c r="BS21" s="171" t="str">
        <f>IFERROR(VLOOKUP($B21,'NAV plus Dist'!$B:$FD,BS$1,FALSE)/VLOOKUP($B20,NAV!$A:$FC,BS$1,FALSE),"")</f>
        <v/>
      </c>
      <c r="BT21" s="171" t="str">
        <f>IFERROR(VLOOKUP($B21,'NAV plus Dist'!$B:$FD,BT$1,FALSE)/VLOOKUP($B20,NAV!$A:$FC,BT$1,FALSE),"")</f>
        <v/>
      </c>
      <c r="BU21" s="171" t="str">
        <f>IFERROR(VLOOKUP($B21,'NAV plus Dist'!$B:$FD,BU$1,FALSE)/VLOOKUP($B20,NAV!$A:$FC,BU$1,FALSE),"")</f>
        <v/>
      </c>
      <c r="BV21" s="171" t="str">
        <f>IFERROR(VLOOKUP($B21,'NAV plus Dist'!$B:$FD,BV$1,FALSE)/VLOOKUP($B20,NAV!$A:$FC,BV$1,FALSE),"")</f>
        <v/>
      </c>
      <c r="BW21" s="171" t="str">
        <f>IFERROR(VLOOKUP($B21,'NAV plus Dist'!$B:$FD,BW$1,FALSE)/VLOOKUP($B20,NAV!$A:$FC,BW$1,FALSE),"")</f>
        <v/>
      </c>
      <c r="BX21" s="171" t="str">
        <f>IFERROR(VLOOKUP($B21,'NAV plus Dist'!$B:$FD,BX$1,FALSE)/VLOOKUP($B20,NAV!$A:$FC,BX$1,FALSE),"")</f>
        <v/>
      </c>
      <c r="BY21" s="171" t="str">
        <f>IFERROR(VLOOKUP($B21,'NAV plus Dist'!$B:$FD,BY$1,FALSE)/VLOOKUP($B20,NAV!$A:$FC,BY$1,FALSE),"")</f>
        <v/>
      </c>
      <c r="BZ21" s="171" t="str">
        <f>IFERROR(VLOOKUP($B21,'NAV plus Dist'!$B:$FD,BZ$1,FALSE)/VLOOKUP($B20,NAV!$A:$FC,BZ$1,FALSE),"")</f>
        <v/>
      </c>
      <c r="CA21" s="171" t="str">
        <f>IFERROR(VLOOKUP($B21,'NAV plus Dist'!$B:$FD,CA$1,FALSE)/VLOOKUP($B20,NAV!$A:$FC,CA$1,FALSE),"")</f>
        <v/>
      </c>
      <c r="CB21" s="171" t="str">
        <f>IFERROR(VLOOKUP($B21,'NAV plus Dist'!$B:$FD,CB$1,FALSE)/VLOOKUP($B20,NAV!$A:$FC,CB$1,FALSE),"")</f>
        <v/>
      </c>
      <c r="CC21" s="171" t="str">
        <f>IFERROR(VLOOKUP($B21,'NAV plus Dist'!$B:$FD,CC$1,FALSE)/VLOOKUP($B20,NAV!$A:$FC,CC$1,FALSE),"")</f>
        <v/>
      </c>
      <c r="CD21" s="171" t="str">
        <f>IFERROR(VLOOKUP($B21,'NAV plus Dist'!$B:$FD,CD$1,FALSE)/VLOOKUP($B20,NAV!$A:$FC,CD$1,FALSE),"")</f>
        <v/>
      </c>
      <c r="CE21" s="171" t="str">
        <f>IFERROR(VLOOKUP($B21,'NAV plus Dist'!$B:$FD,CE$1,FALSE)/VLOOKUP($B20,NAV!$A:$FC,CE$1,FALSE),"")</f>
        <v/>
      </c>
      <c r="CF21" s="171" t="str">
        <f>IFERROR(VLOOKUP($B21,'NAV plus Dist'!$B:$FD,CF$1,FALSE)/VLOOKUP($B20,NAV!$A:$FC,CF$1,FALSE),"")</f>
        <v/>
      </c>
      <c r="CG21" s="171" t="str">
        <f>IFERROR(VLOOKUP($B21,'NAV plus Dist'!$B:$FD,CG$1,FALSE)/VLOOKUP($B20,NAV!$A:$FC,CG$1,FALSE),"")</f>
        <v/>
      </c>
      <c r="CH21" s="171" t="str">
        <f>IFERROR(VLOOKUP($B21,'NAV plus Dist'!$B:$FD,CH$1,FALSE)/VLOOKUP($B20,NAV!$A:$FC,CH$1,FALSE),"")</f>
        <v/>
      </c>
      <c r="CI21" s="171" t="str">
        <f>IFERROR(VLOOKUP($B21,'NAV plus Dist'!$B:$FD,CI$1,FALSE)/VLOOKUP($B20,NAV!$A:$FC,CI$1,FALSE),"")</f>
        <v/>
      </c>
      <c r="CJ21" s="171" t="str">
        <f>IFERROR(VLOOKUP($B21,'NAV plus Dist'!$B:$FD,CJ$1,FALSE)/VLOOKUP($B20,NAV!$A:$FC,CJ$1,FALSE),"")</f>
        <v/>
      </c>
      <c r="CK21" s="171" t="str">
        <f>IFERROR(VLOOKUP($B21,'NAV plus Dist'!$B:$FD,CK$1,FALSE)/VLOOKUP($B20,NAV!$A:$FC,CK$1,FALSE),"")</f>
        <v/>
      </c>
      <c r="CL21" s="171" t="str">
        <f>IFERROR(VLOOKUP($B21,'NAV plus Dist'!$B:$FD,CL$1,FALSE)/VLOOKUP($B20,NAV!$A:$FC,CL$1,FALSE),"")</f>
        <v/>
      </c>
      <c r="CM21" s="171" t="str">
        <f>IFERROR(VLOOKUP($B21,'NAV plus Dist'!$B:$FD,CM$1,FALSE)/VLOOKUP($B20,NAV!$A:$FC,CM$1,FALSE),"")</f>
        <v/>
      </c>
      <c r="CN21" s="171" t="str">
        <f>IFERROR(VLOOKUP($B21,'NAV plus Dist'!$B:$FD,CN$1,FALSE)/VLOOKUP($B20,NAV!$A:$FC,CN$1,FALSE),"")</f>
        <v/>
      </c>
      <c r="CO21" s="171" t="str">
        <f>IFERROR(VLOOKUP($B21,'NAV plus Dist'!$B:$FD,CO$1,FALSE)/VLOOKUP($B20,NAV!$A:$FC,CO$1,FALSE),"")</f>
        <v/>
      </c>
      <c r="CP21" s="171" t="str">
        <f>IFERROR(VLOOKUP($B21,'NAV plus Dist'!$B:$FD,CP$1,FALSE)/VLOOKUP($B20,NAV!$A:$FC,CP$1,FALSE),"")</f>
        <v/>
      </c>
      <c r="CQ21" s="171" t="str">
        <f>IFERROR(VLOOKUP($B21,'NAV plus Dist'!$B:$FD,CQ$1,FALSE)/VLOOKUP($B20,NAV!$A:$FC,CQ$1,FALSE),"")</f>
        <v/>
      </c>
      <c r="CR21" s="171" t="str">
        <f>IFERROR(VLOOKUP($B21,'NAV plus Dist'!$B:$FD,CR$1,FALSE)/VLOOKUP($B20,NAV!$A:$FC,CR$1,FALSE),"")</f>
        <v/>
      </c>
      <c r="CS21" s="171" t="str">
        <f>IFERROR(VLOOKUP($B21,'NAV plus Dist'!$B:$FD,CS$1,FALSE)/VLOOKUP($B20,NAV!$A:$FC,CS$1,FALSE),"")</f>
        <v/>
      </c>
      <c r="CT21" s="171" t="str">
        <f>IFERROR(VLOOKUP($B21,'NAV plus Dist'!$B:$FD,CT$1,FALSE)/VLOOKUP($B20,NAV!$A:$FC,CT$1,FALSE),"")</f>
        <v/>
      </c>
      <c r="CU21" s="171" t="str">
        <f>IFERROR(VLOOKUP($B21,'NAV plus Dist'!$B:$FD,CU$1,FALSE)/VLOOKUP($B20,NAV!$A:$FC,CU$1,FALSE),"")</f>
        <v/>
      </c>
      <c r="CV21" s="171" t="str">
        <f>IFERROR(VLOOKUP($B21,'NAV plus Dist'!$B:$FD,CV$1,FALSE)/VLOOKUP($B20,NAV!$A:$FC,CV$1,FALSE),"")</f>
        <v/>
      </c>
      <c r="CW21" s="171" t="str">
        <f>IFERROR(VLOOKUP($B21,'NAV plus Dist'!$B:$FD,CW$1,FALSE)/VLOOKUP($B20,NAV!$A:$FC,CW$1,FALSE),"")</f>
        <v/>
      </c>
      <c r="CX21" s="171" t="str">
        <f>IFERROR(VLOOKUP($B21,'NAV plus Dist'!$B:$FD,CX$1,FALSE)/VLOOKUP($B20,NAV!$A:$FC,CX$1,FALSE),"")</f>
        <v/>
      </c>
      <c r="CY21" s="171" t="str">
        <f>IFERROR(VLOOKUP($B21,'NAV plus Dist'!$B:$FD,CY$1,FALSE)/VLOOKUP($B20,NAV!$A:$FC,CY$1,FALSE),"")</f>
        <v/>
      </c>
      <c r="CZ21" s="171" t="str">
        <f>IFERROR(VLOOKUP($B21,'NAV plus Dist'!$B:$FD,CZ$1,FALSE)/VLOOKUP($B20,NAV!$A:$FC,CZ$1,FALSE),"")</f>
        <v/>
      </c>
      <c r="DA21" s="171" t="str">
        <f>IFERROR(VLOOKUP($B21,'NAV plus Dist'!$B:$FD,DA$1,FALSE)/VLOOKUP($B20,NAV!$A:$FC,DA$1,FALSE),"")</f>
        <v/>
      </c>
      <c r="DB21" s="171" t="str">
        <f>IFERROR(VLOOKUP($B21,'NAV plus Dist'!$B:$FD,DB$1,FALSE)/VLOOKUP($B20,NAV!$A:$FC,DB$1,FALSE),"")</f>
        <v/>
      </c>
      <c r="DC21" s="171" t="str">
        <f>IFERROR(VLOOKUP($B21,'NAV plus Dist'!$B:$FD,DC$1,FALSE)/VLOOKUP($B20,NAV!$A:$FC,DC$1,FALSE),"")</f>
        <v/>
      </c>
      <c r="DD21" s="171" t="str">
        <f>IFERROR(VLOOKUP($B21,'NAV plus Dist'!$B:$FD,DD$1,FALSE)/VLOOKUP($B20,NAV!$A:$FC,DD$1,FALSE),"")</f>
        <v/>
      </c>
      <c r="DE21" s="171" t="str">
        <f>IFERROR(VLOOKUP($B21,'NAV plus Dist'!$B:$FD,DE$1,FALSE)/VLOOKUP($B20,NAV!$A:$FC,DE$1,FALSE),"")</f>
        <v/>
      </c>
      <c r="DF21" s="171" t="str">
        <f>IFERROR(VLOOKUP($B21,'NAV plus Dist'!$B:$FD,DF$1,FALSE)/VLOOKUP($B20,NAV!$A:$FC,DF$1,FALSE),"")</f>
        <v/>
      </c>
      <c r="DG21" s="171" t="str">
        <f>IFERROR(VLOOKUP($B21,'NAV plus Dist'!$B:$FD,DG$1,FALSE)/VLOOKUP($B20,NAV!$A:$FC,DG$1,FALSE),"")</f>
        <v/>
      </c>
      <c r="DH21" s="171" t="str">
        <f>IFERROR(VLOOKUP($B21,'NAV plus Dist'!$B:$FD,DH$1,FALSE)/VLOOKUP($B20,NAV!$A:$FC,DH$1,FALSE),"")</f>
        <v/>
      </c>
    </row>
    <row r="22" spans="1:112">
      <c r="A22" s="94">
        <f t="shared" si="40"/>
        <v>179</v>
      </c>
      <c r="B22" s="168">
        <f t="shared" si="41"/>
        <v>40633</v>
      </c>
      <c r="C22" s="171" t="str">
        <f>IFERROR(VLOOKUP($B22,'NAV plus Dist'!$B:$FD,C$1,FALSE)/VLOOKUP($B21,NAV!$A:$FC,C$1,FALSE),"")</f>
        <v/>
      </c>
      <c r="D22" s="171" t="str">
        <f>IFERROR(VLOOKUP($B22,'NAV plus Dist'!$B:$FD,D$1,FALSE)/VLOOKUP($B21,NAV!$A:$FC,D$1,FALSE),"")</f>
        <v/>
      </c>
      <c r="E22" s="171" t="str">
        <f>IFERROR(VLOOKUP($B22,'NAV plus Dist'!$B:$FD,E$1,FALSE)/VLOOKUP($B21,NAV!$A:$FC,E$1,FALSE),"")</f>
        <v/>
      </c>
      <c r="F22" s="171" t="str">
        <f>IFERROR(VLOOKUP($B22,'NAV plus Dist'!$B:$FD,F$1,FALSE)/VLOOKUP($B21,NAV!$A:$FC,F$1,FALSE),"")</f>
        <v/>
      </c>
      <c r="G22" s="171" t="str">
        <f>IFERROR(VLOOKUP($B22,'NAV plus Dist'!$B:$FD,G$1,FALSE)/VLOOKUP($B21,NAV!$A:$FC,G$1,FALSE),"")</f>
        <v/>
      </c>
      <c r="H22" s="171" t="str">
        <f>IFERROR(VLOOKUP($B22,'NAV plus Dist'!$B:$FD,H$1,FALSE)/VLOOKUP($B21,NAV!$A:$FC,H$1,FALSE),"")</f>
        <v/>
      </c>
      <c r="I22" s="171" t="str">
        <f>IFERROR(VLOOKUP($B22,'NAV plus Dist'!$B:$FD,I$1,FALSE)/VLOOKUP($B21,NAV!$A:$FC,I$1,FALSE),"")</f>
        <v/>
      </c>
      <c r="J22" s="171" t="str">
        <f>IFERROR(VLOOKUP($B22,'NAV plus Dist'!$B:$FD,J$1,FALSE)/VLOOKUP($B21,NAV!$A:$FC,J$1,FALSE),"")</f>
        <v/>
      </c>
      <c r="K22" s="171" t="str">
        <f>IFERROR(VLOOKUP($B22,'NAV plus Dist'!$B:$FD,K$1,FALSE)/VLOOKUP($B21,NAV!$A:$FC,K$1,FALSE),"")</f>
        <v/>
      </c>
      <c r="L22" s="171" t="str">
        <f>IFERROR(VLOOKUP($B22,'NAV plus Dist'!$B:$FD,L$1,FALSE)/VLOOKUP($B21,NAV!$A:$FC,L$1,FALSE),"")</f>
        <v/>
      </c>
      <c r="M22" s="171" t="str">
        <f>IFERROR(VLOOKUP($B22,'NAV plus Dist'!$B:$FD,M$1,FALSE)/VLOOKUP($B21,NAV!$A:$FC,M$1,FALSE),"")</f>
        <v/>
      </c>
      <c r="N22" s="171" t="str">
        <f>IFERROR(VLOOKUP($B22,'NAV plus Dist'!$B:$FD,N$1,FALSE)/VLOOKUP($B21,NAV!$A:$FC,N$1,FALSE),"")</f>
        <v/>
      </c>
      <c r="O22" s="171" t="str">
        <f>IFERROR(VLOOKUP($B22,'NAV plus Dist'!$B:$FD,O$1,FALSE)/VLOOKUP($B21,NAV!$A:$FC,O$1,FALSE),"")</f>
        <v/>
      </c>
      <c r="P22" s="171" t="str">
        <f>IFERROR(VLOOKUP($B22,'NAV plus Dist'!$B:$FD,P$1,FALSE)/VLOOKUP($B21,NAV!$A:$FC,P$1,FALSE),"")</f>
        <v/>
      </c>
      <c r="Q22" s="171">
        <f>IFERROR(VLOOKUP($B22,'NAV plus Dist'!$B:$FD,Q$1,FALSE)/VLOOKUP($B21,NAV!$A:$FC,Q$1,FALSE),"")</f>
        <v>1.0105263157894737</v>
      </c>
      <c r="R22" s="171" t="str">
        <f>IFERROR(VLOOKUP($B22,'NAV plus Dist'!$B:$FD,R$1,FALSE)/VLOOKUP($B21,NAV!$A:$FC,R$1,FALSE),"")</f>
        <v/>
      </c>
      <c r="S22" s="171" t="str">
        <f>IFERROR(VLOOKUP($B22,'NAV plus Dist'!$B:$FD,S$1,FALSE)/VLOOKUP($B21,NAV!$A:$FC,S$1,FALSE),"")</f>
        <v/>
      </c>
      <c r="T22" s="171" t="str">
        <f>IFERROR(VLOOKUP($B22,'NAV plus Dist'!$B:$FD,T$1,FALSE)/VLOOKUP($B21,NAV!$A:$FC,T$1,FALSE),"")</f>
        <v/>
      </c>
      <c r="U22" s="171" t="str">
        <f>IFERROR(VLOOKUP($B22,'NAV plus Dist'!$B:$FD,U$1,FALSE)/VLOOKUP($B21,NAV!$A:$FC,U$1,FALSE),"")</f>
        <v/>
      </c>
      <c r="V22" s="171">
        <f>IFERROR(VLOOKUP($B22,'NAV plus Dist'!$B:$FD,V$1,FALSE)/VLOOKUP($B21,NAV!$A:$FC,V$1,FALSE),"")</f>
        <v>1.0138036809815951</v>
      </c>
      <c r="W22" s="171" t="str">
        <f>IFERROR(VLOOKUP($B22,'NAV plus Dist'!$B:$FD,W$1,FALSE)/VLOOKUP($B21,NAV!$A:$FC,W$1,FALSE),"")</f>
        <v/>
      </c>
      <c r="X22" s="171" t="str">
        <f>IFERROR(VLOOKUP($B22,'NAV plus Dist'!$B:$FD,X$1,FALSE)/VLOOKUP($B21,NAV!$A:$FC,X$1,FALSE),"")</f>
        <v/>
      </c>
      <c r="Y22" s="171" t="str">
        <f>IFERROR(VLOOKUP($B22,'NAV plus Dist'!$B:$FD,Y$1,FALSE)/VLOOKUP($B21,NAV!$A:$FC,Y$1,FALSE),"")</f>
        <v/>
      </c>
      <c r="Z22" s="171" t="str">
        <f>IFERROR(VLOOKUP($B22,'NAV plus Dist'!$B:$FD,Z$1,FALSE)/VLOOKUP($B21,NAV!$A:$FC,Z$1,FALSE),"")</f>
        <v/>
      </c>
      <c r="AA22" s="171" t="str">
        <f>IFERROR(VLOOKUP($B22,'NAV plus Dist'!$B:$FD,AA$1,FALSE)/VLOOKUP($B21,NAV!$A:$FC,AA$1,FALSE),"")</f>
        <v/>
      </c>
      <c r="AB22" s="171" t="str">
        <f>IFERROR(VLOOKUP($B22,'NAV plus Dist'!$B:$FD,AB$1,FALSE)/VLOOKUP($B21,NAV!$A:$FC,AB$1,FALSE),"")</f>
        <v/>
      </c>
      <c r="AC22" s="171" t="str">
        <f>IFERROR(VLOOKUP($B22,'NAV plus Dist'!$B:$FD,AC$1,FALSE)/VLOOKUP($B21,NAV!$A:$FC,AC$1,FALSE),"")</f>
        <v/>
      </c>
      <c r="AD22" s="171" t="str">
        <f>IFERROR(VLOOKUP($B22,'NAV plus Dist'!$B:$FD,AD$1,FALSE)/VLOOKUP($B21,NAV!$A:$FC,AD$1,FALSE),"")</f>
        <v/>
      </c>
      <c r="AE22" s="171" t="str">
        <f>IFERROR(VLOOKUP($B22,'NAV plus Dist'!$B:$FD,AE$1,FALSE)/VLOOKUP($B21,NAV!$A:$FC,AE$1,FALSE),"")</f>
        <v/>
      </c>
      <c r="AF22" s="171" t="str">
        <f>IFERROR(VLOOKUP($B22,'NAV plus Dist'!$B:$FD,AF$1,FALSE)/VLOOKUP($B21,NAV!$A:$FC,AF$1,FALSE),"")</f>
        <v/>
      </c>
      <c r="AG22" s="171" t="str">
        <f>IFERROR(VLOOKUP($B22,'NAV plus Dist'!$B:$FD,AG$1,FALSE)/VLOOKUP($B21,NAV!$A:$FC,AG$1,FALSE),"")</f>
        <v/>
      </c>
      <c r="AH22" s="171" t="str">
        <f>IFERROR(VLOOKUP($B22,'NAV plus Dist'!$B:$FD,AH$1,FALSE)/VLOOKUP($B21,NAV!$A:$FC,AH$1,FALSE),"")</f>
        <v/>
      </c>
      <c r="AI22" s="171" t="str">
        <f>IFERROR(VLOOKUP($B22,'NAV plus Dist'!$B:$FD,AI$1,FALSE)/VLOOKUP($B21,NAV!$A:$FC,AI$1,FALSE),"")</f>
        <v/>
      </c>
      <c r="AJ22" s="171" t="str">
        <f>IFERROR(VLOOKUP($B22,'NAV plus Dist'!$B:$FD,AJ$1,FALSE)/VLOOKUP($B21,NAV!$A:$FC,AJ$1,FALSE),"")</f>
        <v/>
      </c>
      <c r="AK22" s="171" t="str">
        <f>IFERROR(VLOOKUP($B22,'NAV plus Dist'!$B:$FD,AK$1,FALSE)/VLOOKUP($B21,NAV!$A:$FC,AK$1,FALSE),"")</f>
        <v/>
      </c>
      <c r="AL22" s="171" t="str">
        <f>IFERROR(VLOOKUP($B22,'NAV plus Dist'!$B:$FD,AL$1,FALSE)/VLOOKUP($B21,NAV!$A:$FC,AL$1,FALSE),"")</f>
        <v/>
      </c>
      <c r="AM22" s="171" t="str">
        <f>IFERROR(VLOOKUP($B22,'NAV plus Dist'!$B:$FD,AM$1,FALSE)/VLOOKUP($B21,NAV!$A:$FC,AM$1,FALSE),"")</f>
        <v/>
      </c>
      <c r="AN22" s="171" t="str">
        <f>IFERROR(VLOOKUP($B22,'NAV plus Dist'!$B:$FD,AN$1,FALSE)/VLOOKUP($B21,NAV!$A:$FC,AN$1,FALSE),"")</f>
        <v/>
      </c>
      <c r="AO22" s="171" t="str">
        <f>IFERROR(VLOOKUP($B22,'NAV plus Dist'!$B:$FD,AO$1,FALSE)/VLOOKUP($B21,NAV!$A:$FC,AO$1,FALSE),"")</f>
        <v/>
      </c>
      <c r="AP22" s="171" t="str">
        <f>IFERROR(VLOOKUP($B22,'NAV plus Dist'!$B:$FD,AP$1,FALSE)/VLOOKUP($B21,NAV!$A:$FC,AP$1,FALSE),"")</f>
        <v/>
      </c>
      <c r="AQ22" s="171" t="str">
        <f>IFERROR(VLOOKUP($B22,'NAV plus Dist'!$B:$FD,AQ$1,FALSE)/VLOOKUP($B21,NAV!$A:$FC,AQ$1,FALSE),"")</f>
        <v/>
      </c>
      <c r="AR22" s="171" t="str">
        <f>IFERROR(VLOOKUP($B22,'NAV plus Dist'!$B:$FD,AR$1,FALSE)/VLOOKUP($B21,NAV!$A:$FC,AR$1,FALSE),"")</f>
        <v/>
      </c>
      <c r="AS22" s="171" t="str">
        <f>IFERROR(VLOOKUP($B22,'NAV plus Dist'!$B:$FD,AS$1,FALSE)/VLOOKUP($B21,NAV!$A:$FC,AS$1,FALSE),"")</f>
        <v/>
      </c>
      <c r="AT22" s="171" t="str">
        <f>IFERROR(VLOOKUP($B22,'NAV plus Dist'!$B:$FD,AT$1,FALSE)/VLOOKUP($B21,NAV!$A:$FC,AT$1,FALSE),"")</f>
        <v/>
      </c>
      <c r="AU22" s="171" t="str">
        <f>IFERROR(VLOOKUP($B22,'NAV plus Dist'!$B:$FD,AU$1,FALSE)/VLOOKUP($B21,NAV!$A:$FC,AU$1,FALSE),"")</f>
        <v/>
      </c>
      <c r="AV22" s="171" t="str">
        <f>IFERROR(VLOOKUP($B22,'NAV plus Dist'!$B:$FD,AV$1,FALSE)/VLOOKUP($B21,NAV!$A:$FC,AV$1,FALSE),"")</f>
        <v/>
      </c>
      <c r="AW22" s="171" t="str">
        <f>IFERROR(VLOOKUP($B22,'NAV plus Dist'!$B:$FD,AW$1,FALSE)/VLOOKUP($B21,NAV!$A:$FC,AW$1,FALSE),"")</f>
        <v/>
      </c>
      <c r="AX22" s="171" t="str">
        <f>IFERROR(VLOOKUP($B22,'NAV plus Dist'!$B:$FD,AX$1,FALSE)/VLOOKUP($B21,NAV!$A:$FC,AX$1,FALSE),"")</f>
        <v/>
      </c>
      <c r="AY22" s="171" t="str">
        <f>IFERROR(VLOOKUP($B22,'NAV plus Dist'!$B:$FD,AY$1,FALSE)/VLOOKUP($B21,NAV!$A:$FC,AY$1,FALSE),"")</f>
        <v/>
      </c>
      <c r="AZ22" s="171" t="str">
        <f>IFERROR(VLOOKUP($B22,'NAV plus Dist'!$B:$FD,AZ$1,FALSE)/VLOOKUP($B21,NAV!$A:$FC,AZ$1,FALSE),"")</f>
        <v/>
      </c>
      <c r="BA22" s="171" t="str">
        <f>IFERROR(VLOOKUP($B22,'NAV plus Dist'!$B:$FD,BA$1,FALSE)/VLOOKUP($B21,NAV!$A:$FC,BA$1,FALSE),"")</f>
        <v/>
      </c>
      <c r="BB22" s="171" t="str">
        <f>IFERROR(VLOOKUP($B22,'NAV plus Dist'!$B:$FD,BB$1,FALSE)/VLOOKUP($B21,NAV!$A:$FC,BB$1,FALSE),"")</f>
        <v/>
      </c>
      <c r="BC22" s="171" t="str">
        <f>IFERROR(VLOOKUP($B22,'NAV plus Dist'!$B:$FD,BC$1,FALSE)/VLOOKUP($B21,NAV!$A:$FC,BC$1,FALSE),"")</f>
        <v/>
      </c>
      <c r="BD22" s="171" t="str">
        <f>IFERROR(VLOOKUP($B22,'NAV plus Dist'!$B:$FD,BD$1,FALSE)/VLOOKUP($B21,NAV!$A:$FC,BD$1,FALSE),"")</f>
        <v/>
      </c>
      <c r="BE22" s="171" t="str">
        <f>IFERROR(VLOOKUP($B22,'NAV plus Dist'!$B:$FD,BE$1,FALSE)/VLOOKUP($B21,NAV!$A:$FC,BE$1,FALSE),"")</f>
        <v/>
      </c>
      <c r="BF22" s="171" t="str">
        <f>IFERROR(VLOOKUP($B22,'NAV plus Dist'!$B:$FD,BF$1,FALSE)/VLOOKUP($B21,NAV!$A:$FC,BF$1,FALSE),"")</f>
        <v/>
      </c>
      <c r="BG22" s="171" t="str">
        <f>IFERROR(VLOOKUP($B22,'NAV plus Dist'!$B:$FD,BG$1,FALSE)/VLOOKUP($B21,NAV!$A:$FC,BG$1,FALSE),"")</f>
        <v/>
      </c>
      <c r="BH22" s="171" t="str">
        <f>IFERROR(VLOOKUP($B22,'NAV plus Dist'!$B:$FD,BH$1,FALSE)/VLOOKUP($B21,NAV!$A:$FC,BH$1,FALSE),"")</f>
        <v/>
      </c>
      <c r="BI22" s="171" t="str">
        <f>IFERROR(VLOOKUP($B22,'NAV plus Dist'!$B:$FD,BI$1,FALSE)/VLOOKUP($B21,NAV!$A:$FC,BI$1,FALSE),"")</f>
        <v/>
      </c>
      <c r="BJ22" s="171" t="str">
        <f>IFERROR(VLOOKUP($B22,'NAV plus Dist'!$B:$FD,BJ$1,FALSE)/VLOOKUP($B21,NAV!$A:$FC,BJ$1,FALSE),"")</f>
        <v/>
      </c>
      <c r="BK22" s="171" t="str">
        <f>IFERROR(VLOOKUP($B22,'NAV plus Dist'!$B:$FD,BK$1,FALSE)/VLOOKUP($B21,NAV!$A:$FC,BK$1,FALSE),"")</f>
        <v/>
      </c>
      <c r="BL22" s="171" t="str">
        <f>IFERROR(VLOOKUP($B22,'NAV plus Dist'!$B:$FD,BL$1,FALSE)/VLOOKUP($B21,NAV!$A:$FC,BL$1,FALSE),"")</f>
        <v/>
      </c>
      <c r="BM22" s="171" t="str">
        <f>IFERROR(VLOOKUP($B22,'NAV plus Dist'!$B:$FD,BM$1,FALSE)/VLOOKUP($B21,NAV!$A:$FC,BM$1,FALSE),"")</f>
        <v/>
      </c>
      <c r="BN22" s="171" t="str">
        <f>IFERROR(VLOOKUP($B22,'NAV plus Dist'!$B:$FD,BN$1,FALSE)/VLOOKUP($B21,NAV!$A:$FC,BN$1,FALSE),"")</f>
        <v/>
      </c>
      <c r="BO22" s="171" t="str">
        <f>IFERROR(VLOOKUP($B22,'NAV plus Dist'!$B:$FD,BO$1,FALSE)/VLOOKUP($B21,NAV!$A:$FC,BO$1,FALSE),"")</f>
        <v/>
      </c>
      <c r="BP22" s="171" t="str">
        <f>IFERROR(VLOOKUP($B22,'NAV plus Dist'!$B:$FD,BP$1,FALSE)/VLOOKUP($B21,NAV!$A:$FC,BP$1,FALSE),"")</f>
        <v/>
      </c>
      <c r="BQ22" s="171" t="str">
        <f>IFERROR(VLOOKUP($B22,'NAV plus Dist'!$B:$FD,BQ$1,FALSE)/VLOOKUP($B21,NAV!$A:$FC,BQ$1,FALSE),"")</f>
        <v/>
      </c>
      <c r="BR22" s="171" t="str">
        <f>IFERROR(VLOOKUP($B22,'NAV plus Dist'!$B:$FD,BR$1,FALSE)/VLOOKUP($B21,NAV!$A:$FC,BR$1,FALSE),"")</f>
        <v/>
      </c>
      <c r="BS22" s="171" t="str">
        <f>IFERROR(VLOOKUP($B22,'NAV plus Dist'!$B:$FD,BS$1,FALSE)/VLOOKUP($B21,NAV!$A:$FC,BS$1,FALSE),"")</f>
        <v/>
      </c>
      <c r="BT22" s="171" t="str">
        <f>IFERROR(VLOOKUP($B22,'NAV plus Dist'!$B:$FD,BT$1,FALSE)/VLOOKUP($B21,NAV!$A:$FC,BT$1,FALSE),"")</f>
        <v/>
      </c>
      <c r="BU22" s="171" t="str">
        <f>IFERROR(VLOOKUP($B22,'NAV plus Dist'!$B:$FD,BU$1,FALSE)/VLOOKUP($B21,NAV!$A:$FC,BU$1,FALSE),"")</f>
        <v/>
      </c>
      <c r="BV22" s="171" t="str">
        <f>IFERROR(VLOOKUP($B22,'NAV plus Dist'!$B:$FD,BV$1,FALSE)/VLOOKUP($B21,NAV!$A:$FC,BV$1,FALSE),"")</f>
        <v/>
      </c>
      <c r="BW22" s="171" t="str">
        <f>IFERROR(VLOOKUP($B22,'NAV plus Dist'!$B:$FD,BW$1,FALSE)/VLOOKUP($B21,NAV!$A:$FC,BW$1,FALSE),"")</f>
        <v/>
      </c>
      <c r="BX22" s="171" t="str">
        <f>IFERROR(VLOOKUP($B22,'NAV plus Dist'!$B:$FD,BX$1,FALSE)/VLOOKUP($B21,NAV!$A:$FC,BX$1,FALSE),"")</f>
        <v/>
      </c>
      <c r="BY22" s="171" t="str">
        <f>IFERROR(VLOOKUP($B22,'NAV plus Dist'!$B:$FD,BY$1,FALSE)/VLOOKUP($B21,NAV!$A:$FC,BY$1,FALSE),"")</f>
        <v/>
      </c>
      <c r="BZ22" s="171" t="str">
        <f>IFERROR(VLOOKUP($B22,'NAV plus Dist'!$B:$FD,BZ$1,FALSE)/VLOOKUP($B21,NAV!$A:$FC,BZ$1,FALSE),"")</f>
        <v/>
      </c>
      <c r="CA22" s="171" t="str">
        <f>IFERROR(VLOOKUP($B22,'NAV plus Dist'!$B:$FD,CA$1,FALSE)/VLOOKUP($B21,NAV!$A:$FC,CA$1,FALSE),"")</f>
        <v/>
      </c>
      <c r="CB22" s="171" t="str">
        <f>IFERROR(VLOOKUP($B22,'NAV plus Dist'!$B:$FD,CB$1,FALSE)/VLOOKUP($B21,NAV!$A:$FC,CB$1,FALSE),"")</f>
        <v/>
      </c>
      <c r="CC22" s="171" t="str">
        <f>IFERROR(VLOOKUP($B22,'NAV plus Dist'!$B:$FD,CC$1,FALSE)/VLOOKUP($B21,NAV!$A:$FC,CC$1,FALSE),"")</f>
        <v/>
      </c>
      <c r="CD22" s="171" t="str">
        <f>IFERROR(VLOOKUP($B22,'NAV plus Dist'!$B:$FD,CD$1,FALSE)/VLOOKUP($B21,NAV!$A:$FC,CD$1,FALSE),"")</f>
        <v/>
      </c>
      <c r="CE22" s="171" t="str">
        <f>IFERROR(VLOOKUP($B22,'NAV plus Dist'!$B:$FD,CE$1,FALSE)/VLOOKUP($B21,NAV!$A:$FC,CE$1,FALSE),"")</f>
        <v/>
      </c>
      <c r="CF22" s="171" t="str">
        <f>IFERROR(VLOOKUP($B22,'NAV plus Dist'!$B:$FD,CF$1,FALSE)/VLOOKUP($B21,NAV!$A:$FC,CF$1,FALSE),"")</f>
        <v/>
      </c>
      <c r="CG22" s="171" t="str">
        <f>IFERROR(VLOOKUP($B22,'NAV plus Dist'!$B:$FD,CG$1,FALSE)/VLOOKUP($B21,NAV!$A:$FC,CG$1,FALSE),"")</f>
        <v/>
      </c>
      <c r="CH22" s="171" t="str">
        <f>IFERROR(VLOOKUP($B22,'NAV plus Dist'!$B:$FD,CH$1,FALSE)/VLOOKUP($B21,NAV!$A:$FC,CH$1,FALSE),"")</f>
        <v/>
      </c>
      <c r="CI22" s="171" t="str">
        <f>IFERROR(VLOOKUP($B22,'NAV plus Dist'!$B:$FD,CI$1,FALSE)/VLOOKUP($B21,NAV!$A:$FC,CI$1,FALSE),"")</f>
        <v/>
      </c>
      <c r="CJ22" s="171" t="str">
        <f>IFERROR(VLOOKUP($B22,'NAV plus Dist'!$B:$FD,CJ$1,FALSE)/VLOOKUP($B21,NAV!$A:$FC,CJ$1,FALSE),"")</f>
        <v/>
      </c>
      <c r="CK22" s="171" t="str">
        <f>IFERROR(VLOOKUP($B22,'NAV plus Dist'!$B:$FD,CK$1,FALSE)/VLOOKUP($B21,NAV!$A:$FC,CK$1,FALSE),"")</f>
        <v/>
      </c>
      <c r="CL22" s="171" t="str">
        <f>IFERROR(VLOOKUP($B22,'NAV plus Dist'!$B:$FD,CL$1,FALSE)/VLOOKUP($B21,NAV!$A:$FC,CL$1,FALSE),"")</f>
        <v/>
      </c>
      <c r="CM22" s="171" t="str">
        <f>IFERROR(VLOOKUP($B22,'NAV plus Dist'!$B:$FD,CM$1,FALSE)/VLOOKUP($B21,NAV!$A:$FC,CM$1,FALSE),"")</f>
        <v/>
      </c>
      <c r="CN22" s="171" t="str">
        <f>IFERROR(VLOOKUP($B22,'NAV plus Dist'!$B:$FD,CN$1,FALSE)/VLOOKUP($B21,NAV!$A:$FC,CN$1,FALSE),"")</f>
        <v/>
      </c>
      <c r="CO22" s="171" t="str">
        <f>IFERROR(VLOOKUP($B22,'NAV plus Dist'!$B:$FD,CO$1,FALSE)/VLOOKUP($B21,NAV!$A:$FC,CO$1,FALSE),"")</f>
        <v/>
      </c>
      <c r="CP22" s="171" t="str">
        <f>IFERROR(VLOOKUP($B22,'NAV plus Dist'!$B:$FD,CP$1,FALSE)/VLOOKUP($B21,NAV!$A:$FC,CP$1,FALSE),"")</f>
        <v/>
      </c>
      <c r="CQ22" s="171" t="str">
        <f>IFERROR(VLOOKUP($B22,'NAV plus Dist'!$B:$FD,CQ$1,FALSE)/VLOOKUP($B21,NAV!$A:$FC,CQ$1,FALSE),"")</f>
        <v/>
      </c>
      <c r="CR22" s="171" t="str">
        <f>IFERROR(VLOOKUP($B22,'NAV plus Dist'!$B:$FD,CR$1,FALSE)/VLOOKUP($B21,NAV!$A:$FC,CR$1,FALSE),"")</f>
        <v/>
      </c>
      <c r="CS22" s="171" t="str">
        <f>IFERROR(VLOOKUP($B22,'NAV plus Dist'!$B:$FD,CS$1,FALSE)/VLOOKUP($B21,NAV!$A:$FC,CS$1,FALSE),"")</f>
        <v/>
      </c>
      <c r="CT22" s="171" t="str">
        <f>IFERROR(VLOOKUP($B22,'NAV plus Dist'!$B:$FD,CT$1,FALSE)/VLOOKUP($B21,NAV!$A:$FC,CT$1,FALSE),"")</f>
        <v/>
      </c>
      <c r="CU22" s="171" t="str">
        <f>IFERROR(VLOOKUP($B22,'NAV plus Dist'!$B:$FD,CU$1,FALSE)/VLOOKUP($B21,NAV!$A:$FC,CU$1,FALSE),"")</f>
        <v/>
      </c>
      <c r="CV22" s="171" t="str">
        <f>IFERROR(VLOOKUP($B22,'NAV plus Dist'!$B:$FD,CV$1,FALSE)/VLOOKUP($B21,NAV!$A:$FC,CV$1,FALSE),"")</f>
        <v/>
      </c>
      <c r="CW22" s="171" t="str">
        <f>IFERROR(VLOOKUP($B22,'NAV plus Dist'!$B:$FD,CW$1,FALSE)/VLOOKUP($B21,NAV!$A:$FC,CW$1,FALSE),"")</f>
        <v/>
      </c>
      <c r="CX22" s="171" t="str">
        <f>IFERROR(VLOOKUP($B22,'NAV plus Dist'!$B:$FD,CX$1,FALSE)/VLOOKUP($B21,NAV!$A:$FC,CX$1,FALSE),"")</f>
        <v/>
      </c>
      <c r="CY22" s="171" t="str">
        <f>IFERROR(VLOOKUP($B22,'NAV plus Dist'!$B:$FD,CY$1,FALSE)/VLOOKUP($B21,NAV!$A:$FC,CY$1,FALSE),"")</f>
        <v/>
      </c>
      <c r="CZ22" s="171" t="str">
        <f>IFERROR(VLOOKUP($B22,'NAV plus Dist'!$B:$FD,CZ$1,FALSE)/VLOOKUP($B21,NAV!$A:$FC,CZ$1,FALSE),"")</f>
        <v/>
      </c>
      <c r="DA22" s="171" t="str">
        <f>IFERROR(VLOOKUP($B22,'NAV plus Dist'!$B:$FD,DA$1,FALSE)/VLOOKUP($B21,NAV!$A:$FC,DA$1,FALSE),"")</f>
        <v/>
      </c>
      <c r="DB22" s="171" t="str">
        <f>IFERROR(VLOOKUP($B22,'NAV plus Dist'!$B:$FD,DB$1,FALSE)/VLOOKUP($B21,NAV!$A:$FC,DB$1,FALSE),"")</f>
        <v/>
      </c>
      <c r="DC22" s="171" t="str">
        <f>IFERROR(VLOOKUP($B22,'NAV plus Dist'!$B:$FD,DC$1,FALSE)/VLOOKUP($B21,NAV!$A:$FC,DC$1,FALSE),"")</f>
        <v/>
      </c>
      <c r="DD22" s="171" t="str">
        <f>IFERROR(VLOOKUP($B22,'NAV plus Dist'!$B:$FD,DD$1,FALSE)/VLOOKUP($B21,NAV!$A:$FC,DD$1,FALSE),"")</f>
        <v/>
      </c>
      <c r="DE22" s="171" t="str">
        <f>IFERROR(VLOOKUP($B22,'NAV plus Dist'!$B:$FD,DE$1,FALSE)/VLOOKUP($B21,NAV!$A:$FC,DE$1,FALSE),"")</f>
        <v/>
      </c>
      <c r="DF22" s="171" t="str">
        <f>IFERROR(VLOOKUP($B22,'NAV plus Dist'!$B:$FD,DF$1,FALSE)/VLOOKUP($B21,NAV!$A:$FC,DF$1,FALSE),"")</f>
        <v/>
      </c>
      <c r="DG22" s="171" t="str">
        <f>IFERROR(VLOOKUP($B22,'NAV plus Dist'!$B:$FD,DG$1,FALSE)/VLOOKUP($B21,NAV!$A:$FC,DG$1,FALSE),"")</f>
        <v/>
      </c>
      <c r="DH22" s="171" t="str">
        <f>IFERROR(VLOOKUP($B22,'NAV plus Dist'!$B:$FD,DH$1,FALSE)/VLOOKUP($B21,NAV!$A:$FC,DH$1,FALSE),"")</f>
        <v/>
      </c>
    </row>
    <row r="23" spans="1:112">
      <c r="A23" s="94">
        <f t="shared" si="40"/>
        <v>178</v>
      </c>
      <c r="B23" s="168">
        <f t="shared" si="41"/>
        <v>40663</v>
      </c>
      <c r="C23" s="171" t="str">
        <f>IFERROR(VLOOKUP($B23,'NAV plus Dist'!$B:$FD,C$1,FALSE)/VLOOKUP($B22,NAV!$A:$FC,C$1,FALSE),"")</f>
        <v/>
      </c>
      <c r="D23" s="171" t="str">
        <f>IFERROR(VLOOKUP($B23,'NAV plus Dist'!$B:$FD,D$1,FALSE)/VLOOKUP($B22,NAV!$A:$FC,D$1,FALSE),"")</f>
        <v/>
      </c>
      <c r="E23" s="171" t="str">
        <f>IFERROR(VLOOKUP($B23,'NAV plus Dist'!$B:$FD,E$1,FALSE)/VLOOKUP($B22,NAV!$A:$FC,E$1,FALSE),"")</f>
        <v/>
      </c>
      <c r="F23" s="171" t="str">
        <f>IFERROR(VLOOKUP($B23,'NAV plus Dist'!$B:$FD,F$1,FALSE)/VLOOKUP($B22,NAV!$A:$FC,F$1,FALSE),"")</f>
        <v/>
      </c>
      <c r="G23" s="171" t="str">
        <f>IFERROR(VLOOKUP($B23,'NAV plus Dist'!$B:$FD,G$1,FALSE)/VLOOKUP($B22,NAV!$A:$FC,G$1,FALSE),"")</f>
        <v/>
      </c>
      <c r="H23" s="171" t="str">
        <f>IFERROR(VLOOKUP($B23,'NAV plus Dist'!$B:$FD,H$1,FALSE)/VLOOKUP($B22,NAV!$A:$FC,H$1,FALSE),"")</f>
        <v/>
      </c>
      <c r="I23" s="171" t="str">
        <f>IFERROR(VLOOKUP($B23,'NAV plus Dist'!$B:$FD,I$1,FALSE)/VLOOKUP($B22,NAV!$A:$FC,I$1,FALSE),"")</f>
        <v/>
      </c>
      <c r="J23" s="171" t="str">
        <f>IFERROR(VLOOKUP($B23,'NAV plus Dist'!$B:$FD,J$1,FALSE)/VLOOKUP($B22,NAV!$A:$FC,J$1,FALSE),"")</f>
        <v/>
      </c>
      <c r="K23" s="171" t="str">
        <f>IFERROR(VLOOKUP($B23,'NAV plus Dist'!$B:$FD,K$1,FALSE)/VLOOKUP($B22,NAV!$A:$FC,K$1,FALSE),"")</f>
        <v/>
      </c>
      <c r="L23" s="171" t="str">
        <f>IFERROR(VLOOKUP($B23,'NAV plus Dist'!$B:$FD,L$1,FALSE)/VLOOKUP($B22,NAV!$A:$FC,L$1,FALSE),"")</f>
        <v/>
      </c>
      <c r="M23" s="171" t="str">
        <f>IFERROR(VLOOKUP($B23,'NAV plus Dist'!$B:$FD,M$1,FALSE)/VLOOKUP($B22,NAV!$A:$FC,M$1,FALSE),"")</f>
        <v/>
      </c>
      <c r="N23" s="171" t="str">
        <f>IFERROR(VLOOKUP($B23,'NAV plus Dist'!$B:$FD,N$1,FALSE)/VLOOKUP($B22,NAV!$A:$FC,N$1,FALSE),"")</f>
        <v/>
      </c>
      <c r="O23" s="171" t="str">
        <f>IFERROR(VLOOKUP($B23,'NAV plus Dist'!$B:$FD,O$1,FALSE)/VLOOKUP($B22,NAV!$A:$FC,O$1,FALSE),"")</f>
        <v/>
      </c>
      <c r="P23" s="171" t="str">
        <f>IFERROR(VLOOKUP($B23,'NAV plus Dist'!$B:$FD,P$1,FALSE)/VLOOKUP($B22,NAV!$A:$FC,P$1,FALSE),"")</f>
        <v/>
      </c>
      <c r="Q23" s="171">
        <f>IFERROR(VLOOKUP($B23,'NAV plus Dist'!$B:$FD,Q$1,FALSE)/VLOOKUP($B22,NAV!$A:$FC,Q$1,FALSE),"")</f>
        <v>0.90648988136775999</v>
      </c>
      <c r="R23" s="171" t="str">
        <f>IFERROR(VLOOKUP($B23,'NAV plus Dist'!$B:$FD,R$1,FALSE)/VLOOKUP($B22,NAV!$A:$FC,R$1,FALSE),"")</f>
        <v/>
      </c>
      <c r="S23" s="171" t="str">
        <f>IFERROR(VLOOKUP($B23,'NAV plus Dist'!$B:$FD,S$1,FALSE)/VLOOKUP($B22,NAV!$A:$FC,S$1,FALSE),"")</f>
        <v/>
      </c>
      <c r="T23" s="171" t="str">
        <f>IFERROR(VLOOKUP($B23,'NAV plus Dist'!$B:$FD,T$1,FALSE)/VLOOKUP($B22,NAV!$A:$FC,T$1,FALSE),"")</f>
        <v/>
      </c>
      <c r="U23" s="171" t="str">
        <f>IFERROR(VLOOKUP($B23,'NAV plus Dist'!$B:$FD,U$1,FALSE)/VLOOKUP($B22,NAV!$A:$FC,U$1,FALSE),"")</f>
        <v/>
      </c>
      <c r="V23" s="171">
        <f>IFERROR(VLOOKUP($B23,'NAV plus Dist'!$B:$FD,V$1,FALSE)/VLOOKUP($B22,NAV!$A:$FC,V$1,FALSE),"")</f>
        <v>0.98174904942965779</v>
      </c>
      <c r="W23" s="171" t="str">
        <f>IFERROR(VLOOKUP($B23,'NAV plus Dist'!$B:$FD,W$1,FALSE)/VLOOKUP($B22,NAV!$A:$FC,W$1,FALSE),"")</f>
        <v/>
      </c>
      <c r="X23" s="171" t="str">
        <f>IFERROR(VLOOKUP($B23,'NAV plus Dist'!$B:$FD,X$1,FALSE)/VLOOKUP($B22,NAV!$A:$FC,X$1,FALSE),"")</f>
        <v/>
      </c>
      <c r="Y23" s="171" t="str">
        <f>IFERROR(VLOOKUP($B23,'NAV plus Dist'!$B:$FD,Y$1,FALSE)/VLOOKUP($B22,NAV!$A:$FC,Y$1,FALSE),"")</f>
        <v/>
      </c>
      <c r="Z23" s="171" t="str">
        <f>IFERROR(VLOOKUP($B23,'NAV plus Dist'!$B:$FD,Z$1,FALSE)/VLOOKUP($B22,NAV!$A:$FC,Z$1,FALSE),"")</f>
        <v/>
      </c>
      <c r="AA23" s="171" t="str">
        <f>IFERROR(VLOOKUP($B23,'NAV plus Dist'!$B:$FD,AA$1,FALSE)/VLOOKUP($B22,NAV!$A:$FC,AA$1,FALSE),"")</f>
        <v/>
      </c>
      <c r="AB23" s="171" t="str">
        <f>IFERROR(VLOOKUP($B23,'NAV plus Dist'!$B:$FD,AB$1,FALSE)/VLOOKUP($B22,NAV!$A:$FC,AB$1,FALSE),"")</f>
        <v/>
      </c>
      <c r="AC23" s="171" t="str">
        <f>IFERROR(VLOOKUP($B23,'NAV plus Dist'!$B:$FD,AC$1,FALSE)/VLOOKUP($B22,NAV!$A:$FC,AC$1,FALSE),"")</f>
        <v/>
      </c>
      <c r="AD23" s="171" t="str">
        <f>IFERROR(VLOOKUP($B23,'NAV plus Dist'!$B:$FD,AD$1,FALSE)/VLOOKUP($B22,NAV!$A:$FC,AD$1,FALSE),"")</f>
        <v/>
      </c>
      <c r="AE23" s="171" t="str">
        <f>IFERROR(VLOOKUP($B23,'NAV plus Dist'!$B:$FD,AE$1,FALSE)/VLOOKUP($B22,NAV!$A:$FC,AE$1,FALSE),"")</f>
        <v/>
      </c>
      <c r="AF23" s="171" t="str">
        <f>IFERROR(VLOOKUP($B23,'NAV plus Dist'!$B:$FD,AF$1,FALSE)/VLOOKUP($B22,NAV!$A:$FC,AF$1,FALSE),"")</f>
        <v/>
      </c>
      <c r="AG23" s="171" t="str">
        <f>IFERROR(VLOOKUP($B23,'NAV plus Dist'!$B:$FD,AG$1,FALSE)/VLOOKUP($B22,NAV!$A:$FC,AG$1,FALSE),"")</f>
        <v/>
      </c>
      <c r="AH23" s="171" t="str">
        <f>IFERROR(VLOOKUP($B23,'NAV plus Dist'!$B:$FD,AH$1,FALSE)/VLOOKUP($B22,NAV!$A:$FC,AH$1,FALSE),"")</f>
        <v/>
      </c>
      <c r="AI23" s="171" t="str">
        <f>IFERROR(VLOOKUP($B23,'NAV plus Dist'!$B:$FD,AI$1,FALSE)/VLOOKUP($B22,NAV!$A:$FC,AI$1,FALSE),"")</f>
        <v/>
      </c>
      <c r="AJ23" s="171" t="str">
        <f>IFERROR(VLOOKUP($B23,'NAV plus Dist'!$B:$FD,AJ$1,FALSE)/VLOOKUP($B22,NAV!$A:$FC,AJ$1,FALSE),"")</f>
        <v/>
      </c>
      <c r="AK23" s="171" t="str">
        <f>IFERROR(VLOOKUP($B23,'NAV plus Dist'!$B:$FD,AK$1,FALSE)/VLOOKUP($B22,NAV!$A:$FC,AK$1,FALSE),"")</f>
        <v/>
      </c>
      <c r="AL23" s="171" t="str">
        <f>IFERROR(VLOOKUP($B23,'NAV plus Dist'!$B:$FD,AL$1,FALSE)/VLOOKUP($B22,NAV!$A:$FC,AL$1,FALSE),"")</f>
        <v/>
      </c>
      <c r="AM23" s="171" t="str">
        <f>IFERROR(VLOOKUP($B23,'NAV plus Dist'!$B:$FD,AM$1,FALSE)/VLOOKUP($B22,NAV!$A:$FC,AM$1,FALSE),"")</f>
        <v/>
      </c>
      <c r="AN23" s="171" t="str">
        <f>IFERROR(VLOOKUP($B23,'NAV plus Dist'!$B:$FD,AN$1,FALSE)/VLOOKUP($B22,NAV!$A:$FC,AN$1,FALSE),"")</f>
        <v/>
      </c>
      <c r="AO23" s="171" t="str">
        <f>IFERROR(VLOOKUP($B23,'NAV plus Dist'!$B:$FD,AO$1,FALSE)/VLOOKUP($B22,NAV!$A:$FC,AO$1,FALSE),"")</f>
        <v/>
      </c>
      <c r="AP23" s="171" t="str">
        <f>IFERROR(VLOOKUP($B23,'NAV plus Dist'!$B:$FD,AP$1,FALSE)/VLOOKUP($B22,NAV!$A:$FC,AP$1,FALSE),"")</f>
        <v/>
      </c>
      <c r="AQ23" s="171" t="str">
        <f>IFERROR(VLOOKUP($B23,'NAV plus Dist'!$B:$FD,AQ$1,FALSE)/VLOOKUP($B22,NAV!$A:$FC,AQ$1,FALSE),"")</f>
        <v/>
      </c>
      <c r="AR23" s="171" t="str">
        <f>IFERROR(VLOOKUP($B23,'NAV plus Dist'!$B:$FD,AR$1,FALSE)/VLOOKUP($B22,NAV!$A:$FC,AR$1,FALSE),"")</f>
        <v/>
      </c>
      <c r="AS23" s="171" t="str">
        <f>IFERROR(VLOOKUP($B23,'NAV plus Dist'!$B:$FD,AS$1,FALSE)/VLOOKUP($B22,NAV!$A:$FC,AS$1,FALSE),"")</f>
        <v/>
      </c>
      <c r="AT23" s="171" t="str">
        <f>IFERROR(VLOOKUP($B23,'NAV plus Dist'!$B:$FD,AT$1,FALSE)/VLOOKUP($B22,NAV!$A:$FC,AT$1,FALSE),"")</f>
        <v/>
      </c>
      <c r="AU23" s="171" t="str">
        <f>IFERROR(VLOOKUP($B23,'NAV plus Dist'!$B:$FD,AU$1,FALSE)/VLOOKUP($B22,NAV!$A:$FC,AU$1,FALSE),"")</f>
        <v/>
      </c>
      <c r="AV23" s="171" t="str">
        <f>IFERROR(VLOOKUP($B23,'NAV plus Dist'!$B:$FD,AV$1,FALSE)/VLOOKUP($B22,NAV!$A:$FC,AV$1,FALSE),"")</f>
        <v/>
      </c>
      <c r="AW23" s="171" t="str">
        <f>IFERROR(VLOOKUP($B23,'NAV plus Dist'!$B:$FD,AW$1,FALSE)/VLOOKUP($B22,NAV!$A:$FC,AW$1,FALSE),"")</f>
        <v/>
      </c>
      <c r="AX23" s="171" t="str">
        <f>IFERROR(VLOOKUP($B23,'NAV plus Dist'!$B:$FD,AX$1,FALSE)/VLOOKUP($B22,NAV!$A:$FC,AX$1,FALSE),"")</f>
        <v/>
      </c>
      <c r="AY23" s="171" t="str">
        <f>IFERROR(VLOOKUP($B23,'NAV plus Dist'!$B:$FD,AY$1,FALSE)/VLOOKUP($B22,NAV!$A:$FC,AY$1,FALSE),"")</f>
        <v/>
      </c>
      <c r="AZ23" s="171" t="str">
        <f>IFERROR(VLOOKUP($B23,'NAV plus Dist'!$B:$FD,AZ$1,FALSE)/VLOOKUP($B22,NAV!$A:$FC,AZ$1,FALSE),"")</f>
        <v/>
      </c>
      <c r="BA23" s="171" t="str">
        <f>IFERROR(VLOOKUP($B23,'NAV plus Dist'!$B:$FD,BA$1,FALSE)/VLOOKUP($B22,NAV!$A:$FC,BA$1,FALSE),"")</f>
        <v/>
      </c>
      <c r="BB23" s="171" t="str">
        <f>IFERROR(VLOOKUP($B23,'NAV plus Dist'!$B:$FD,BB$1,FALSE)/VLOOKUP($B22,NAV!$A:$FC,BB$1,FALSE),"")</f>
        <v/>
      </c>
      <c r="BC23" s="171" t="str">
        <f>IFERROR(VLOOKUP($B23,'NAV plus Dist'!$B:$FD,BC$1,FALSE)/VLOOKUP($B22,NAV!$A:$FC,BC$1,FALSE),"")</f>
        <v/>
      </c>
      <c r="BD23" s="171" t="str">
        <f>IFERROR(VLOOKUP($B23,'NAV plus Dist'!$B:$FD,BD$1,FALSE)/VLOOKUP($B22,NAV!$A:$FC,BD$1,FALSE),"")</f>
        <v/>
      </c>
      <c r="BE23" s="171" t="str">
        <f>IFERROR(VLOOKUP($B23,'NAV plus Dist'!$B:$FD,BE$1,FALSE)/VLOOKUP($B22,NAV!$A:$FC,BE$1,FALSE),"")</f>
        <v/>
      </c>
      <c r="BF23" s="171" t="str">
        <f>IFERROR(VLOOKUP($B23,'NAV plus Dist'!$B:$FD,BF$1,FALSE)/VLOOKUP($B22,NAV!$A:$FC,BF$1,FALSE),"")</f>
        <v/>
      </c>
      <c r="BG23" s="171" t="str">
        <f>IFERROR(VLOOKUP($B23,'NAV plus Dist'!$B:$FD,BG$1,FALSE)/VLOOKUP($B22,NAV!$A:$FC,BG$1,FALSE),"")</f>
        <v/>
      </c>
      <c r="BH23" s="171" t="str">
        <f>IFERROR(VLOOKUP($B23,'NAV plus Dist'!$B:$FD,BH$1,FALSE)/VLOOKUP($B22,NAV!$A:$FC,BH$1,FALSE),"")</f>
        <v/>
      </c>
      <c r="BI23" s="171" t="str">
        <f>IFERROR(VLOOKUP($B23,'NAV plus Dist'!$B:$FD,BI$1,FALSE)/VLOOKUP($B22,NAV!$A:$FC,BI$1,FALSE),"")</f>
        <v/>
      </c>
      <c r="BJ23" s="171" t="str">
        <f>IFERROR(VLOOKUP($B23,'NAV plus Dist'!$B:$FD,BJ$1,FALSE)/VLOOKUP($B22,NAV!$A:$FC,BJ$1,FALSE),"")</f>
        <v/>
      </c>
      <c r="BK23" s="171" t="str">
        <f>IFERROR(VLOOKUP($B23,'NAV plus Dist'!$B:$FD,BK$1,FALSE)/VLOOKUP($B22,NAV!$A:$FC,BK$1,FALSE),"")</f>
        <v/>
      </c>
      <c r="BL23" s="171" t="str">
        <f>IFERROR(VLOOKUP($B23,'NAV plus Dist'!$B:$FD,BL$1,FALSE)/VLOOKUP($B22,NAV!$A:$FC,BL$1,FALSE),"")</f>
        <v/>
      </c>
      <c r="BM23" s="171" t="str">
        <f>IFERROR(VLOOKUP($B23,'NAV plus Dist'!$B:$FD,BM$1,FALSE)/VLOOKUP($B22,NAV!$A:$FC,BM$1,FALSE),"")</f>
        <v/>
      </c>
      <c r="BN23" s="171" t="str">
        <f>IFERROR(VLOOKUP($B23,'NAV plus Dist'!$B:$FD,BN$1,FALSE)/VLOOKUP($B22,NAV!$A:$FC,BN$1,FALSE),"")</f>
        <v/>
      </c>
      <c r="BO23" s="171" t="str">
        <f>IFERROR(VLOOKUP($B23,'NAV plus Dist'!$B:$FD,BO$1,FALSE)/VLOOKUP($B22,NAV!$A:$FC,BO$1,FALSE),"")</f>
        <v/>
      </c>
      <c r="BP23" s="171" t="str">
        <f>IFERROR(VLOOKUP($B23,'NAV plus Dist'!$B:$FD,BP$1,FALSE)/VLOOKUP($B22,NAV!$A:$FC,BP$1,FALSE),"")</f>
        <v/>
      </c>
      <c r="BQ23" s="171" t="str">
        <f>IFERROR(VLOOKUP($B23,'NAV plus Dist'!$B:$FD,BQ$1,FALSE)/VLOOKUP($B22,NAV!$A:$FC,BQ$1,FALSE),"")</f>
        <v/>
      </c>
      <c r="BR23" s="171" t="str">
        <f>IFERROR(VLOOKUP($B23,'NAV plus Dist'!$B:$FD,BR$1,FALSE)/VLOOKUP($B22,NAV!$A:$FC,BR$1,FALSE),"")</f>
        <v/>
      </c>
      <c r="BS23" s="171" t="str">
        <f>IFERROR(VLOOKUP($B23,'NAV plus Dist'!$B:$FD,BS$1,FALSE)/VLOOKUP($B22,NAV!$A:$FC,BS$1,FALSE),"")</f>
        <v/>
      </c>
      <c r="BT23" s="171" t="str">
        <f>IFERROR(VLOOKUP($B23,'NAV plus Dist'!$B:$FD,BT$1,FALSE)/VLOOKUP($B22,NAV!$A:$FC,BT$1,FALSE),"")</f>
        <v/>
      </c>
      <c r="BU23" s="171" t="str">
        <f>IFERROR(VLOOKUP($B23,'NAV plus Dist'!$B:$FD,BU$1,FALSE)/VLOOKUP($B22,NAV!$A:$FC,BU$1,FALSE),"")</f>
        <v/>
      </c>
      <c r="BV23" s="171" t="str">
        <f>IFERROR(VLOOKUP($B23,'NAV plus Dist'!$B:$FD,BV$1,FALSE)/VLOOKUP($B22,NAV!$A:$FC,BV$1,FALSE),"")</f>
        <v/>
      </c>
      <c r="BW23" s="171" t="str">
        <f>IFERROR(VLOOKUP($B23,'NAV plus Dist'!$B:$FD,BW$1,FALSE)/VLOOKUP($B22,NAV!$A:$FC,BW$1,FALSE),"")</f>
        <v/>
      </c>
      <c r="BX23" s="171" t="str">
        <f>IFERROR(VLOOKUP($B23,'NAV plus Dist'!$B:$FD,BX$1,FALSE)/VLOOKUP($B22,NAV!$A:$FC,BX$1,FALSE),"")</f>
        <v/>
      </c>
      <c r="BY23" s="171" t="str">
        <f>IFERROR(VLOOKUP($B23,'NAV plus Dist'!$B:$FD,BY$1,FALSE)/VLOOKUP($B22,NAV!$A:$FC,BY$1,FALSE),"")</f>
        <v/>
      </c>
      <c r="BZ23" s="171" t="str">
        <f>IFERROR(VLOOKUP($B23,'NAV plus Dist'!$B:$FD,BZ$1,FALSE)/VLOOKUP($B22,NAV!$A:$FC,BZ$1,FALSE),"")</f>
        <v/>
      </c>
      <c r="CA23" s="171" t="str">
        <f>IFERROR(VLOOKUP($B23,'NAV plus Dist'!$B:$FD,CA$1,FALSE)/VLOOKUP($B22,NAV!$A:$FC,CA$1,FALSE),"")</f>
        <v/>
      </c>
      <c r="CB23" s="171" t="str">
        <f>IFERROR(VLOOKUP($B23,'NAV plus Dist'!$B:$FD,CB$1,FALSE)/VLOOKUP($B22,NAV!$A:$FC,CB$1,FALSE),"")</f>
        <v/>
      </c>
      <c r="CC23" s="171" t="str">
        <f>IFERROR(VLOOKUP($B23,'NAV plus Dist'!$B:$FD,CC$1,FALSE)/VLOOKUP($B22,NAV!$A:$FC,CC$1,FALSE),"")</f>
        <v/>
      </c>
      <c r="CD23" s="171" t="str">
        <f>IFERROR(VLOOKUP($B23,'NAV plus Dist'!$B:$FD,CD$1,FALSE)/VLOOKUP($B22,NAV!$A:$FC,CD$1,FALSE),"")</f>
        <v/>
      </c>
      <c r="CE23" s="171" t="str">
        <f>IFERROR(VLOOKUP($B23,'NAV plus Dist'!$B:$FD,CE$1,FALSE)/VLOOKUP($B22,NAV!$A:$FC,CE$1,FALSE),"")</f>
        <v/>
      </c>
      <c r="CF23" s="171" t="str">
        <f>IFERROR(VLOOKUP($B23,'NAV plus Dist'!$B:$FD,CF$1,FALSE)/VLOOKUP($B22,NAV!$A:$FC,CF$1,FALSE),"")</f>
        <v/>
      </c>
      <c r="CG23" s="171" t="str">
        <f>IFERROR(VLOOKUP($B23,'NAV plus Dist'!$B:$FD,CG$1,FALSE)/VLOOKUP($B22,NAV!$A:$FC,CG$1,FALSE),"")</f>
        <v/>
      </c>
      <c r="CH23" s="171" t="str">
        <f>IFERROR(VLOOKUP($B23,'NAV plus Dist'!$B:$FD,CH$1,FALSE)/VLOOKUP($B22,NAV!$A:$FC,CH$1,FALSE),"")</f>
        <v/>
      </c>
      <c r="CI23" s="171" t="str">
        <f>IFERROR(VLOOKUP($B23,'NAV plus Dist'!$B:$FD,CI$1,FALSE)/VLOOKUP($B22,NAV!$A:$FC,CI$1,FALSE),"")</f>
        <v/>
      </c>
      <c r="CJ23" s="171" t="str">
        <f>IFERROR(VLOOKUP($B23,'NAV plus Dist'!$B:$FD,CJ$1,FALSE)/VLOOKUP($B22,NAV!$A:$FC,CJ$1,FALSE),"")</f>
        <v/>
      </c>
      <c r="CK23" s="171" t="str">
        <f>IFERROR(VLOOKUP($B23,'NAV plus Dist'!$B:$FD,CK$1,FALSE)/VLOOKUP($B22,NAV!$A:$FC,CK$1,FALSE),"")</f>
        <v/>
      </c>
      <c r="CL23" s="171" t="str">
        <f>IFERROR(VLOOKUP($B23,'NAV plus Dist'!$B:$FD,CL$1,FALSE)/VLOOKUP($B22,NAV!$A:$FC,CL$1,FALSE),"")</f>
        <v/>
      </c>
      <c r="CM23" s="171" t="str">
        <f>IFERROR(VLOOKUP($B23,'NAV plus Dist'!$B:$FD,CM$1,FALSE)/VLOOKUP($B22,NAV!$A:$FC,CM$1,FALSE),"")</f>
        <v/>
      </c>
      <c r="CN23" s="171" t="str">
        <f>IFERROR(VLOOKUP($B23,'NAV plus Dist'!$B:$FD,CN$1,FALSE)/VLOOKUP($B22,NAV!$A:$FC,CN$1,FALSE),"")</f>
        <v/>
      </c>
      <c r="CO23" s="171" t="str">
        <f>IFERROR(VLOOKUP($B23,'NAV plus Dist'!$B:$FD,CO$1,FALSE)/VLOOKUP($B22,NAV!$A:$FC,CO$1,FALSE),"")</f>
        <v/>
      </c>
      <c r="CP23" s="171" t="str">
        <f>IFERROR(VLOOKUP($B23,'NAV plus Dist'!$B:$FD,CP$1,FALSE)/VLOOKUP($B22,NAV!$A:$FC,CP$1,FALSE),"")</f>
        <v/>
      </c>
      <c r="CQ23" s="171" t="str">
        <f>IFERROR(VLOOKUP($B23,'NAV plus Dist'!$B:$FD,CQ$1,FALSE)/VLOOKUP($B22,NAV!$A:$FC,CQ$1,FALSE),"")</f>
        <v/>
      </c>
      <c r="CR23" s="171" t="str">
        <f>IFERROR(VLOOKUP($B23,'NAV plus Dist'!$B:$FD,CR$1,FALSE)/VLOOKUP($B22,NAV!$A:$FC,CR$1,FALSE),"")</f>
        <v/>
      </c>
      <c r="CS23" s="171" t="str">
        <f>IFERROR(VLOOKUP($B23,'NAV plus Dist'!$B:$FD,CS$1,FALSE)/VLOOKUP($B22,NAV!$A:$FC,CS$1,FALSE),"")</f>
        <v/>
      </c>
      <c r="CT23" s="171" t="str">
        <f>IFERROR(VLOOKUP($B23,'NAV plus Dist'!$B:$FD,CT$1,FALSE)/VLOOKUP($B22,NAV!$A:$FC,CT$1,FALSE),"")</f>
        <v/>
      </c>
      <c r="CU23" s="171" t="str">
        <f>IFERROR(VLOOKUP($B23,'NAV plus Dist'!$B:$FD,CU$1,FALSE)/VLOOKUP($B22,NAV!$A:$FC,CU$1,FALSE),"")</f>
        <v/>
      </c>
      <c r="CV23" s="171" t="str">
        <f>IFERROR(VLOOKUP($B23,'NAV plus Dist'!$B:$FD,CV$1,FALSE)/VLOOKUP($B22,NAV!$A:$FC,CV$1,FALSE),"")</f>
        <v/>
      </c>
      <c r="CW23" s="171" t="str">
        <f>IFERROR(VLOOKUP($B23,'NAV plus Dist'!$B:$FD,CW$1,FALSE)/VLOOKUP($B22,NAV!$A:$FC,CW$1,FALSE),"")</f>
        <v/>
      </c>
      <c r="CX23" s="171" t="str">
        <f>IFERROR(VLOOKUP($B23,'NAV plus Dist'!$B:$FD,CX$1,FALSE)/VLOOKUP($B22,NAV!$A:$FC,CX$1,FALSE),"")</f>
        <v/>
      </c>
      <c r="CY23" s="171" t="str">
        <f>IFERROR(VLOOKUP($B23,'NAV plus Dist'!$B:$FD,CY$1,FALSE)/VLOOKUP($B22,NAV!$A:$FC,CY$1,FALSE),"")</f>
        <v/>
      </c>
      <c r="CZ23" s="171" t="str">
        <f>IFERROR(VLOOKUP($B23,'NAV plus Dist'!$B:$FD,CZ$1,FALSE)/VLOOKUP($B22,NAV!$A:$FC,CZ$1,FALSE),"")</f>
        <v/>
      </c>
      <c r="DA23" s="171" t="str">
        <f>IFERROR(VLOOKUP($B23,'NAV plus Dist'!$B:$FD,DA$1,FALSE)/VLOOKUP($B22,NAV!$A:$FC,DA$1,FALSE),"")</f>
        <v/>
      </c>
      <c r="DB23" s="171" t="str">
        <f>IFERROR(VLOOKUP($B23,'NAV plus Dist'!$B:$FD,DB$1,FALSE)/VLOOKUP($B22,NAV!$A:$FC,DB$1,FALSE),"")</f>
        <v/>
      </c>
      <c r="DC23" s="171" t="str">
        <f>IFERROR(VLOOKUP($B23,'NAV plus Dist'!$B:$FD,DC$1,FALSE)/VLOOKUP($B22,NAV!$A:$FC,DC$1,FALSE),"")</f>
        <v/>
      </c>
      <c r="DD23" s="171" t="str">
        <f>IFERROR(VLOOKUP($B23,'NAV plus Dist'!$B:$FD,DD$1,FALSE)/VLOOKUP($B22,NAV!$A:$FC,DD$1,FALSE),"")</f>
        <v/>
      </c>
      <c r="DE23" s="171" t="str">
        <f>IFERROR(VLOOKUP($B23,'NAV plus Dist'!$B:$FD,DE$1,FALSE)/VLOOKUP($B22,NAV!$A:$FC,DE$1,FALSE),"")</f>
        <v/>
      </c>
      <c r="DF23" s="171" t="str">
        <f>IFERROR(VLOOKUP($B23,'NAV plus Dist'!$B:$FD,DF$1,FALSE)/VLOOKUP($B22,NAV!$A:$FC,DF$1,FALSE),"")</f>
        <v/>
      </c>
      <c r="DG23" s="171" t="str">
        <f>IFERROR(VLOOKUP($B23,'NAV plus Dist'!$B:$FD,DG$1,FALSE)/VLOOKUP($B22,NAV!$A:$FC,DG$1,FALSE),"")</f>
        <v/>
      </c>
      <c r="DH23" s="171" t="str">
        <f>IFERROR(VLOOKUP($B23,'NAV plus Dist'!$B:$FD,DH$1,FALSE)/VLOOKUP($B22,NAV!$A:$FC,DH$1,FALSE),"")</f>
        <v/>
      </c>
    </row>
    <row r="24" spans="1:112">
      <c r="A24" s="94">
        <f t="shared" si="40"/>
        <v>177</v>
      </c>
      <c r="B24" s="168">
        <f t="shared" si="41"/>
        <v>40694</v>
      </c>
      <c r="C24" s="171" t="str">
        <f>IFERROR(VLOOKUP($B24,'NAV plus Dist'!$B:$FD,C$1,FALSE)/VLOOKUP($B23,NAV!$A:$FC,C$1,FALSE),"")</f>
        <v/>
      </c>
      <c r="D24" s="171" t="str">
        <f>IFERROR(VLOOKUP($B24,'NAV plus Dist'!$B:$FD,D$1,FALSE)/VLOOKUP($B23,NAV!$A:$FC,D$1,FALSE),"")</f>
        <v/>
      </c>
      <c r="E24" s="171" t="str">
        <f>IFERROR(VLOOKUP($B24,'NAV plus Dist'!$B:$FD,E$1,FALSE)/VLOOKUP($B23,NAV!$A:$FC,E$1,FALSE),"")</f>
        <v/>
      </c>
      <c r="F24" s="171" t="str">
        <f>IFERROR(VLOOKUP($B24,'NAV plus Dist'!$B:$FD,F$1,FALSE)/VLOOKUP($B23,NAV!$A:$FC,F$1,FALSE),"")</f>
        <v/>
      </c>
      <c r="G24" s="171" t="str">
        <f>IFERROR(VLOOKUP($B24,'NAV plus Dist'!$B:$FD,G$1,FALSE)/VLOOKUP($B23,NAV!$A:$FC,G$1,FALSE),"")</f>
        <v/>
      </c>
      <c r="H24" s="171" t="str">
        <f>IFERROR(VLOOKUP($B24,'NAV plus Dist'!$B:$FD,H$1,FALSE)/VLOOKUP($B23,NAV!$A:$FC,H$1,FALSE),"")</f>
        <v/>
      </c>
      <c r="I24" s="171" t="str">
        <f>IFERROR(VLOOKUP($B24,'NAV plus Dist'!$B:$FD,I$1,FALSE)/VLOOKUP($B23,NAV!$A:$FC,I$1,FALSE),"")</f>
        <v/>
      </c>
      <c r="J24" s="171" t="str">
        <f>IFERROR(VLOOKUP($B24,'NAV plus Dist'!$B:$FD,J$1,FALSE)/VLOOKUP($B23,NAV!$A:$FC,J$1,FALSE),"")</f>
        <v/>
      </c>
      <c r="K24" s="171" t="str">
        <f>IFERROR(VLOOKUP($B24,'NAV plus Dist'!$B:$FD,K$1,FALSE)/VLOOKUP($B23,NAV!$A:$FC,K$1,FALSE),"")</f>
        <v/>
      </c>
      <c r="L24" s="171" t="str">
        <f>IFERROR(VLOOKUP($B24,'NAV plus Dist'!$B:$FD,L$1,FALSE)/VLOOKUP($B23,NAV!$A:$FC,L$1,FALSE),"")</f>
        <v/>
      </c>
      <c r="M24" s="171" t="str">
        <f>IFERROR(VLOOKUP($B24,'NAV plus Dist'!$B:$FD,M$1,FALSE)/VLOOKUP($B23,NAV!$A:$FC,M$1,FALSE),"")</f>
        <v/>
      </c>
      <c r="N24" s="171" t="str">
        <f>IFERROR(VLOOKUP($B24,'NAV plus Dist'!$B:$FD,N$1,FALSE)/VLOOKUP($B23,NAV!$A:$FC,N$1,FALSE),"")</f>
        <v/>
      </c>
      <c r="O24" s="171" t="str">
        <f>IFERROR(VLOOKUP($B24,'NAV plus Dist'!$B:$FD,O$1,FALSE)/VLOOKUP($B23,NAV!$A:$FC,O$1,FALSE),"")</f>
        <v/>
      </c>
      <c r="P24" s="171" t="str">
        <f>IFERROR(VLOOKUP($B24,'NAV plus Dist'!$B:$FD,P$1,FALSE)/VLOOKUP($B23,NAV!$A:$FC,P$1,FALSE),"")</f>
        <v/>
      </c>
      <c r="Q24" s="171">
        <f>IFERROR(VLOOKUP($B24,'NAV plus Dist'!$B:$FD,Q$1,FALSE)/VLOOKUP($B23,NAV!$A:$FC,Q$1,FALSE),"")</f>
        <v>1.0154798761609909</v>
      </c>
      <c r="R24" s="171" t="str">
        <f>IFERROR(VLOOKUP($B24,'NAV plus Dist'!$B:$FD,R$1,FALSE)/VLOOKUP($B23,NAV!$A:$FC,R$1,FALSE),"")</f>
        <v/>
      </c>
      <c r="S24" s="171" t="str">
        <f>IFERROR(VLOOKUP($B24,'NAV plus Dist'!$B:$FD,S$1,FALSE)/VLOOKUP($B23,NAV!$A:$FC,S$1,FALSE),"")</f>
        <v/>
      </c>
      <c r="T24" s="171" t="str">
        <f>IFERROR(VLOOKUP($B24,'NAV plus Dist'!$B:$FD,T$1,FALSE)/VLOOKUP($B23,NAV!$A:$FC,T$1,FALSE),"")</f>
        <v/>
      </c>
      <c r="U24" s="171" t="str">
        <f>IFERROR(VLOOKUP($B24,'NAV plus Dist'!$B:$FD,U$1,FALSE)/VLOOKUP($B23,NAV!$A:$FC,U$1,FALSE),"")</f>
        <v/>
      </c>
      <c r="V24" s="171">
        <f>IFERROR(VLOOKUP($B24,'NAV plus Dist'!$B:$FD,V$1,FALSE)/VLOOKUP($B23,NAV!$A:$FC,V$1,FALSE),"")</f>
        <v>1.0475077881619939</v>
      </c>
      <c r="W24" s="171" t="str">
        <f>IFERROR(VLOOKUP($B24,'NAV plus Dist'!$B:$FD,W$1,FALSE)/VLOOKUP($B23,NAV!$A:$FC,W$1,FALSE),"")</f>
        <v/>
      </c>
      <c r="X24" s="171" t="str">
        <f>IFERROR(VLOOKUP($B24,'NAV plus Dist'!$B:$FD,X$1,FALSE)/VLOOKUP($B23,NAV!$A:$FC,X$1,FALSE),"")</f>
        <v/>
      </c>
      <c r="Y24" s="171" t="str">
        <f>IFERROR(VLOOKUP($B24,'NAV plus Dist'!$B:$FD,Y$1,FALSE)/VLOOKUP($B23,NAV!$A:$FC,Y$1,FALSE),"")</f>
        <v/>
      </c>
      <c r="Z24" s="171" t="str">
        <f>IFERROR(VLOOKUP($B24,'NAV plus Dist'!$B:$FD,Z$1,FALSE)/VLOOKUP($B23,NAV!$A:$FC,Z$1,FALSE),"")</f>
        <v/>
      </c>
      <c r="AA24" s="171" t="str">
        <f>IFERROR(VLOOKUP($B24,'NAV plus Dist'!$B:$FD,AA$1,FALSE)/VLOOKUP($B23,NAV!$A:$FC,AA$1,FALSE),"")</f>
        <v/>
      </c>
      <c r="AB24" s="171" t="str">
        <f>IFERROR(VLOOKUP($B24,'NAV plus Dist'!$B:$FD,AB$1,FALSE)/VLOOKUP($B23,NAV!$A:$FC,AB$1,FALSE),"")</f>
        <v/>
      </c>
      <c r="AC24" s="171" t="str">
        <f>IFERROR(VLOOKUP($B24,'NAV plus Dist'!$B:$FD,AC$1,FALSE)/VLOOKUP($B23,NAV!$A:$FC,AC$1,FALSE),"")</f>
        <v/>
      </c>
      <c r="AD24" s="171" t="str">
        <f>IFERROR(VLOOKUP($B24,'NAV plus Dist'!$B:$FD,AD$1,FALSE)/VLOOKUP($B23,NAV!$A:$FC,AD$1,FALSE),"")</f>
        <v/>
      </c>
      <c r="AE24" s="171" t="str">
        <f>IFERROR(VLOOKUP($B24,'NAV plus Dist'!$B:$FD,AE$1,FALSE)/VLOOKUP($B23,NAV!$A:$FC,AE$1,FALSE),"")</f>
        <v/>
      </c>
      <c r="AF24" s="171" t="str">
        <f>IFERROR(VLOOKUP($B24,'NAV plus Dist'!$B:$FD,AF$1,FALSE)/VLOOKUP($B23,NAV!$A:$FC,AF$1,FALSE),"")</f>
        <v/>
      </c>
      <c r="AG24" s="171" t="str">
        <f>IFERROR(VLOOKUP($B24,'NAV plus Dist'!$B:$FD,AG$1,FALSE)/VLOOKUP($B23,NAV!$A:$FC,AG$1,FALSE),"")</f>
        <v/>
      </c>
      <c r="AH24" s="171" t="str">
        <f>IFERROR(VLOOKUP($B24,'NAV plus Dist'!$B:$FD,AH$1,FALSE)/VLOOKUP($B23,NAV!$A:$FC,AH$1,FALSE),"")</f>
        <v/>
      </c>
      <c r="AI24" s="171" t="str">
        <f>IFERROR(VLOOKUP($B24,'NAV plus Dist'!$B:$FD,AI$1,FALSE)/VLOOKUP($B23,NAV!$A:$FC,AI$1,FALSE),"")</f>
        <v/>
      </c>
      <c r="AJ24" s="171" t="str">
        <f>IFERROR(VLOOKUP($B24,'NAV plus Dist'!$B:$FD,AJ$1,FALSE)/VLOOKUP($B23,NAV!$A:$FC,AJ$1,FALSE),"")</f>
        <v/>
      </c>
      <c r="AK24" s="171" t="str">
        <f>IFERROR(VLOOKUP($B24,'NAV plus Dist'!$B:$FD,AK$1,FALSE)/VLOOKUP($B23,NAV!$A:$FC,AK$1,FALSE),"")</f>
        <v/>
      </c>
      <c r="AL24" s="171" t="str">
        <f>IFERROR(VLOOKUP($B24,'NAV plus Dist'!$B:$FD,AL$1,FALSE)/VLOOKUP($B23,NAV!$A:$FC,AL$1,FALSE),"")</f>
        <v/>
      </c>
      <c r="AM24" s="171" t="str">
        <f>IFERROR(VLOOKUP($B24,'NAV plus Dist'!$B:$FD,AM$1,FALSE)/VLOOKUP($B23,NAV!$A:$FC,AM$1,FALSE),"")</f>
        <v/>
      </c>
      <c r="AN24" s="171" t="str">
        <f>IFERROR(VLOOKUP($B24,'NAV plus Dist'!$B:$FD,AN$1,FALSE)/VLOOKUP($B23,NAV!$A:$FC,AN$1,FALSE),"")</f>
        <v/>
      </c>
      <c r="AO24" s="171" t="str">
        <f>IFERROR(VLOOKUP($B24,'NAV plus Dist'!$B:$FD,AO$1,FALSE)/VLOOKUP($B23,NAV!$A:$FC,AO$1,FALSE),"")</f>
        <v/>
      </c>
      <c r="AP24" s="171" t="str">
        <f>IFERROR(VLOOKUP($B24,'NAV plus Dist'!$B:$FD,AP$1,FALSE)/VLOOKUP($B23,NAV!$A:$FC,AP$1,FALSE),"")</f>
        <v/>
      </c>
      <c r="AQ24" s="171" t="str">
        <f>IFERROR(VLOOKUP($B24,'NAV plus Dist'!$B:$FD,AQ$1,FALSE)/VLOOKUP($B23,NAV!$A:$FC,AQ$1,FALSE),"")</f>
        <v/>
      </c>
      <c r="AR24" s="171" t="str">
        <f>IFERROR(VLOOKUP($B24,'NAV plus Dist'!$B:$FD,AR$1,FALSE)/VLOOKUP($B23,NAV!$A:$FC,AR$1,FALSE),"")</f>
        <v/>
      </c>
      <c r="AS24" s="171" t="str">
        <f>IFERROR(VLOOKUP($B24,'NAV plus Dist'!$B:$FD,AS$1,FALSE)/VLOOKUP($B23,NAV!$A:$FC,AS$1,FALSE),"")</f>
        <v/>
      </c>
      <c r="AT24" s="171" t="str">
        <f>IFERROR(VLOOKUP($B24,'NAV plus Dist'!$B:$FD,AT$1,FALSE)/VLOOKUP($B23,NAV!$A:$FC,AT$1,FALSE),"")</f>
        <v/>
      </c>
      <c r="AU24" s="171" t="str">
        <f>IFERROR(VLOOKUP($B24,'NAV plus Dist'!$B:$FD,AU$1,FALSE)/VLOOKUP($B23,NAV!$A:$FC,AU$1,FALSE),"")</f>
        <v/>
      </c>
      <c r="AV24" s="171" t="str">
        <f>IFERROR(VLOOKUP($B24,'NAV plus Dist'!$B:$FD,AV$1,FALSE)/VLOOKUP($B23,NAV!$A:$FC,AV$1,FALSE),"")</f>
        <v/>
      </c>
      <c r="AW24" s="171" t="str">
        <f>IFERROR(VLOOKUP($B24,'NAV plus Dist'!$B:$FD,AW$1,FALSE)/VLOOKUP($B23,NAV!$A:$FC,AW$1,FALSE),"")</f>
        <v/>
      </c>
      <c r="AX24" s="171" t="str">
        <f>IFERROR(VLOOKUP($B24,'NAV plus Dist'!$B:$FD,AX$1,FALSE)/VLOOKUP($B23,NAV!$A:$FC,AX$1,FALSE),"")</f>
        <v/>
      </c>
      <c r="AY24" s="171" t="str">
        <f>IFERROR(VLOOKUP($B24,'NAV plus Dist'!$B:$FD,AY$1,FALSE)/VLOOKUP($B23,NAV!$A:$FC,AY$1,FALSE),"")</f>
        <v/>
      </c>
      <c r="AZ24" s="171" t="str">
        <f>IFERROR(VLOOKUP($B24,'NAV plus Dist'!$B:$FD,AZ$1,FALSE)/VLOOKUP($B23,NAV!$A:$FC,AZ$1,FALSE),"")</f>
        <v/>
      </c>
      <c r="BA24" s="171" t="str">
        <f>IFERROR(VLOOKUP($B24,'NAV plus Dist'!$B:$FD,BA$1,FALSE)/VLOOKUP($B23,NAV!$A:$FC,BA$1,FALSE),"")</f>
        <v/>
      </c>
      <c r="BB24" s="171" t="str">
        <f>IFERROR(VLOOKUP($B24,'NAV plus Dist'!$B:$FD,BB$1,FALSE)/VLOOKUP($B23,NAV!$A:$FC,BB$1,FALSE),"")</f>
        <v/>
      </c>
      <c r="BC24" s="171" t="str">
        <f>IFERROR(VLOOKUP($B24,'NAV plus Dist'!$B:$FD,BC$1,FALSE)/VLOOKUP($B23,NAV!$A:$FC,BC$1,FALSE),"")</f>
        <v/>
      </c>
      <c r="BD24" s="171" t="str">
        <f>IFERROR(VLOOKUP($B24,'NAV plus Dist'!$B:$FD,BD$1,FALSE)/VLOOKUP($B23,NAV!$A:$FC,BD$1,FALSE),"")</f>
        <v/>
      </c>
      <c r="BE24" s="171" t="str">
        <f>IFERROR(VLOOKUP($B24,'NAV plus Dist'!$B:$FD,BE$1,FALSE)/VLOOKUP($B23,NAV!$A:$FC,BE$1,FALSE),"")</f>
        <v/>
      </c>
      <c r="BF24" s="171" t="str">
        <f>IFERROR(VLOOKUP($B24,'NAV plus Dist'!$B:$FD,BF$1,FALSE)/VLOOKUP($B23,NAV!$A:$FC,BF$1,FALSE),"")</f>
        <v/>
      </c>
      <c r="BG24" s="171" t="str">
        <f>IFERROR(VLOOKUP($B24,'NAV plus Dist'!$B:$FD,BG$1,FALSE)/VLOOKUP($B23,NAV!$A:$FC,BG$1,FALSE),"")</f>
        <v/>
      </c>
      <c r="BH24" s="171" t="str">
        <f>IFERROR(VLOOKUP($B24,'NAV plus Dist'!$B:$FD,BH$1,FALSE)/VLOOKUP($B23,NAV!$A:$FC,BH$1,FALSE),"")</f>
        <v/>
      </c>
      <c r="BI24" s="171" t="str">
        <f>IFERROR(VLOOKUP($B24,'NAV plus Dist'!$B:$FD,BI$1,FALSE)/VLOOKUP($B23,NAV!$A:$FC,BI$1,FALSE),"")</f>
        <v/>
      </c>
      <c r="BJ24" s="171" t="str">
        <f>IFERROR(VLOOKUP($B24,'NAV plus Dist'!$B:$FD,BJ$1,FALSE)/VLOOKUP($B23,NAV!$A:$FC,BJ$1,FALSE),"")</f>
        <v/>
      </c>
      <c r="BK24" s="171" t="str">
        <f>IFERROR(VLOOKUP($B24,'NAV plus Dist'!$B:$FD,BK$1,FALSE)/VLOOKUP($B23,NAV!$A:$FC,BK$1,FALSE),"")</f>
        <v/>
      </c>
      <c r="BL24" s="171" t="str">
        <f>IFERROR(VLOOKUP($B24,'NAV plus Dist'!$B:$FD,BL$1,FALSE)/VLOOKUP($B23,NAV!$A:$FC,BL$1,FALSE),"")</f>
        <v/>
      </c>
      <c r="BM24" s="171" t="str">
        <f>IFERROR(VLOOKUP($B24,'NAV plus Dist'!$B:$FD,BM$1,FALSE)/VLOOKUP($B23,NAV!$A:$FC,BM$1,FALSE),"")</f>
        <v/>
      </c>
      <c r="BN24" s="171" t="str">
        <f>IFERROR(VLOOKUP($B24,'NAV plus Dist'!$B:$FD,BN$1,FALSE)/VLOOKUP($B23,NAV!$A:$FC,BN$1,FALSE),"")</f>
        <v/>
      </c>
      <c r="BO24" s="171" t="str">
        <f>IFERROR(VLOOKUP($B24,'NAV plus Dist'!$B:$FD,BO$1,FALSE)/VLOOKUP($B23,NAV!$A:$FC,BO$1,FALSE),"")</f>
        <v/>
      </c>
      <c r="BP24" s="171" t="str">
        <f>IFERROR(VLOOKUP($B24,'NAV plus Dist'!$B:$FD,BP$1,FALSE)/VLOOKUP($B23,NAV!$A:$FC,BP$1,FALSE),"")</f>
        <v/>
      </c>
      <c r="BQ24" s="171" t="str">
        <f>IFERROR(VLOOKUP($B24,'NAV plus Dist'!$B:$FD,BQ$1,FALSE)/VLOOKUP($B23,NAV!$A:$FC,BQ$1,FALSE),"")</f>
        <v/>
      </c>
      <c r="BR24" s="171" t="str">
        <f>IFERROR(VLOOKUP($B24,'NAV plus Dist'!$B:$FD,BR$1,FALSE)/VLOOKUP($B23,NAV!$A:$FC,BR$1,FALSE),"")</f>
        <v/>
      </c>
      <c r="BS24" s="171" t="str">
        <f>IFERROR(VLOOKUP($B24,'NAV plus Dist'!$B:$FD,BS$1,FALSE)/VLOOKUP($B23,NAV!$A:$FC,BS$1,FALSE),"")</f>
        <v/>
      </c>
      <c r="BT24" s="171" t="str">
        <f>IFERROR(VLOOKUP($B24,'NAV plus Dist'!$B:$FD,BT$1,FALSE)/VLOOKUP($B23,NAV!$A:$FC,BT$1,FALSE),"")</f>
        <v/>
      </c>
      <c r="BU24" s="171" t="str">
        <f>IFERROR(VLOOKUP($B24,'NAV plus Dist'!$B:$FD,BU$1,FALSE)/VLOOKUP($B23,NAV!$A:$FC,BU$1,FALSE),"")</f>
        <v/>
      </c>
      <c r="BV24" s="171" t="str">
        <f>IFERROR(VLOOKUP($B24,'NAV plus Dist'!$B:$FD,BV$1,FALSE)/VLOOKUP($B23,NAV!$A:$FC,BV$1,FALSE),"")</f>
        <v/>
      </c>
      <c r="BW24" s="171" t="str">
        <f>IFERROR(VLOOKUP($B24,'NAV plus Dist'!$B:$FD,BW$1,FALSE)/VLOOKUP($B23,NAV!$A:$FC,BW$1,FALSE),"")</f>
        <v/>
      </c>
      <c r="BX24" s="171" t="str">
        <f>IFERROR(VLOOKUP($B24,'NAV plus Dist'!$B:$FD,BX$1,FALSE)/VLOOKUP($B23,NAV!$A:$FC,BX$1,FALSE),"")</f>
        <v/>
      </c>
      <c r="BY24" s="171" t="str">
        <f>IFERROR(VLOOKUP($B24,'NAV plus Dist'!$B:$FD,BY$1,FALSE)/VLOOKUP($B23,NAV!$A:$FC,BY$1,FALSE),"")</f>
        <v/>
      </c>
      <c r="BZ24" s="171" t="str">
        <f>IFERROR(VLOOKUP($B24,'NAV plus Dist'!$B:$FD,BZ$1,FALSE)/VLOOKUP($B23,NAV!$A:$FC,BZ$1,FALSE),"")</f>
        <v/>
      </c>
      <c r="CA24" s="171" t="str">
        <f>IFERROR(VLOOKUP($B24,'NAV plus Dist'!$B:$FD,CA$1,FALSE)/VLOOKUP($B23,NAV!$A:$FC,CA$1,FALSE),"")</f>
        <v/>
      </c>
      <c r="CB24" s="171" t="str">
        <f>IFERROR(VLOOKUP($B24,'NAV plus Dist'!$B:$FD,CB$1,FALSE)/VLOOKUP($B23,NAV!$A:$FC,CB$1,FALSE),"")</f>
        <v/>
      </c>
      <c r="CC24" s="171" t="str">
        <f>IFERROR(VLOOKUP($B24,'NAV plus Dist'!$B:$FD,CC$1,FALSE)/VLOOKUP($B23,NAV!$A:$FC,CC$1,FALSE),"")</f>
        <v/>
      </c>
      <c r="CD24" s="171" t="str">
        <f>IFERROR(VLOOKUP($B24,'NAV plus Dist'!$B:$FD,CD$1,FALSE)/VLOOKUP($B23,NAV!$A:$FC,CD$1,FALSE),"")</f>
        <v/>
      </c>
      <c r="CE24" s="171" t="str">
        <f>IFERROR(VLOOKUP($B24,'NAV plus Dist'!$B:$FD,CE$1,FALSE)/VLOOKUP($B23,NAV!$A:$FC,CE$1,FALSE),"")</f>
        <v/>
      </c>
      <c r="CF24" s="171" t="str">
        <f>IFERROR(VLOOKUP($B24,'NAV plus Dist'!$B:$FD,CF$1,FALSE)/VLOOKUP($B23,NAV!$A:$FC,CF$1,FALSE),"")</f>
        <v/>
      </c>
      <c r="CG24" s="171" t="str">
        <f>IFERROR(VLOOKUP($B24,'NAV plus Dist'!$B:$FD,CG$1,FALSE)/VLOOKUP($B23,NAV!$A:$FC,CG$1,FALSE),"")</f>
        <v/>
      </c>
      <c r="CH24" s="171" t="str">
        <f>IFERROR(VLOOKUP($B24,'NAV plus Dist'!$B:$FD,CH$1,FALSE)/VLOOKUP($B23,NAV!$A:$FC,CH$1,FALSE),"")</f>
        <v/>
      </c>
      <c r="CI24" s="171" t="str">
        <f>IFERROR(VLOOKUP($B24,'NAV plus Dist'!$B:$FD,CI$1,FALSE)/VLOOKUP($B23,NAV!$A:$FC,CI$1,FALSE),"")</f>
        <v/>
      </c>
      <c r="CJ24" s="171" t="str">
        <f>IFERROR(VLOOKUP($B24,'NAV plus Dist'!$B:$FD,CJ$1,FALSE)/VLOOKUP($B23,NAV!$A:$FC,CJ$1,FALSE),"")</f>
        <v/>
      </c>
      <c r="CK24" s="171" t="str">
        <f>IFERROR(VLOOKUP($B24,'NAV plus Dist'!$B:$FD,CK$1,FALSE)/VLOOKUP($B23,NAV!$A:$FC,CK$1,FALSE),"")</f>
        <v/>
      </c>
      <c r="CL24" s="171" t="str">
        <f>IFERROR(VLOOKUP($B24,'NAV plus Dist'!$B:$FD,CL$1,FALSE)/VLOOKUP($B23,NAV!$A:$FC,CL$1,FALSE),"")</f>
        <v/>
      </c>
      <c r="CM24" s="171" t="str">
        <f>IFERROR(VLOOKUP($B24,'NAV plus Dist'!$B:$FD,CM$1,FALSE)/VLOOKUP($B23,NAV!$A:$FC,CM$1,FALSE),"")</f>
        <v/>
      </c>
      <c r="CN24" s="171" t="str">
        <f>IFERROR(VLOOKUP($B24,'NAV plus Dist'!$B:$FD,CN$1,FALSE)/VLOOKUP($B23,NAV!$A:$FC,CN$1,FALSE),"")</f>
        <v/>
      </c>
      <c r="CO24" s="171" t="str">
        <f>IFERROR(VLOOKUP($B24,'NAV plus Dist'!$B:$FD,CO$1,FALSE)/VLOOKUP($B23,NAV!$A:$FC,CO$1,FALSE),"")</f>
        <v/>
      </c>
      <c r="CP24" s="171" t="str">
        <f>IFERROR(VLOOKUP($B24,'NAV plus Dist'!$B:$FD,CP$1,FALSE)/VLOOKUP($B23,NAV!$A:$FC,CP$1,FALSE),"")</f>
        <v/>
      </c>
      <c r="CQ24" s="171" t="str">
        <f>IFERROR(VLOOKUP($B24,'NAV plus Dist'!$B:$FD,CQ$1,FALSE)/VLOOKUP($B23,NAV!$A:$FC,CQ$1,FALSE),"")</f>
        <v/>
      </c>
      <c r="CR24" s="171" t="str">
        <f>IFERROR(VLOOKUP($B24,'NAV plus Dist'!$B:$FD,CR$1,FALSE)/VLOOKUP($B23,NAV!$A:$FC,CR$1,FALSE),"")</f>
        <v/>
      </c>
      <c r="CS24" s="171" t="str">
        <f>IFERROR(VLOOKUP($B24,'NAV plus Dist'!$B:$FD,CS$1,FALSE)/VLOOKUP($B23,NAV!$A:$FC,CS$1,FALSE),"")</f>
        <v/>
      </c>
      <c r="CT24" s="171" t="str">
        <f>IFERROR(VLOOKUP($B24,'NAV plus Dist'!$B:$FD,CT$1,FALSE)/VLOOKUP($B23,NAV!$A:$FC,CT$1,FALSE),"")</f>
        <v/>
      </c>
      <c r="CU24" s="171" t="str">
        <f>IFERROR(VLOOKUP($B24,'NAV plus Dist'!$B:$FD,CU$1,FALSE)/VLOOKUP($B23,NAV!$A:$FC,CU$1,FALSE),"")</f>
        <v/>
      </c>
      <c r="CV24" s="171" t="str">
        <f>IFERROR(VLOOKUP($B24,'NAV plus Dist'!$B:$FD,CV$1,FALSE)/VLOOKUP($B23,NAV!$A:$FC,CV$1,FALSE),"")</f>
        <v/>
      </c>
      <c r="CW24" s="171" t="str">
        <f>IFERROR(VLOOKUP($B24,'NAV plus Dist'!$B:$FD,CW$1,FALSE)/VLOOKUP($B23,NAV!$A:$FC,CW$1,FALSE),"")</f>
        <v/>
      </c>
      <c r="CX24" s="171" t="str">
        <f>IFERROR(VLOOKUP($B24,'NAV plus Dist'!$B:$FD,CX$1,FALSE)/VLOOKUP($B23,NAV!$A:$FC,CX$1,FALSE),"")</f>
        <v/>
      </c>
      <c r="CY24" s="171" t="str">
        <f>IFERROR(VLOOKUP($B24,'NAV plus Dist'!$B:$FD,CY$1,FALSE)/VLOOKUP($B23,NAV!$A:$FC,CY$1,FALSE),"")</f>
        <v/>
      </c>
      <c r="CZ24" s="171" t="str">
        <f>IFERROR(VLOOKUP($B24,'NAV plus Dist'!$B:$FD,CZ$1,FALSE)/VLOOKUP($B23,NAV!$A:$FC,CZ$1,FALSE),"")</f>
        <v/>
      </c>
      <c r="DA24" s="171" t="str">
        <f>IFERROR(VLOOKUP($B24,'NAV plus Dist'!$B:$FD,DA$1,FALSE)/VLOOKUP($B23,NAV!$A:$FC,DA$1,FALSE),"")</f>
        <v/>
      </c>
      <c r="DB24" s="171" t="str">
        <f>IFERROR(VLOOKUP($B24,'NAV plus Dist'!$B:$FD,DB$1,FALSE)/VLOOKUP($B23,NAV!$A:$FC,DB$1,FALSE),"")</f>
        <v/>
      </c>
      <c r="DC24" s="171" t="str">
        <f>IFERROR(VLOOKUP($B24,'NAV plus Dist'!$B:$FD,DC$1,FALSE)/VLOOKUP($B23,NAV!$A:$FC,DC$1,FALSE),"")</f>
        <v/>
      </c>
      <c r="DD24" s="171" t="str">
        <f>IFERROR(VLOOKUP($B24,'NAV plus Dist'!$B:$FD,DD$1,FALSE)/VLOOKUP($B23,NAV!$A:$FC,DD$1,FALSE),"")</f>
        <v/>
      </c>
      <c r="DE24" s="171" t="str">
        <f>IFERROR(VLOOKUP($B24,'NAV plus Dist'!$B:$FD,DE$1,FALSE)/VLOOKUP($B23,NAV!$A:$FC,DE$1,FALSE),"")</f>
        <v/>
      </c>
      <c r="DF24" s="171" t="str">
        <f>IFERROR(VLOOKUP($B24,'NAV plus Dist'!$B:$FD,DF$1,FALSE)/VLOOKUP($B23,NAV!$A:$FC,DF$1,FALSE),"")</f>
        <v/>
      </c>
      <c r="DG24" s="171" t="str">
        <f>IFERROR(VLOOKUP($B24,'NAV plus Dist'!$B:$FD,DG$1,FALSE)/VLOOKUP($B23,NAV!$A:$FC,DG$1,FALSE),"")</f>
        <v/>
      </c>
      <c r="DH24" s="171" t="str">
        <f>IFERROR(VLOOKUP($B24,'NAV plus Dist'!$B:$FD,DH$1,FALSE)/VLOOKUP($B23,NAV!$A:$FC,DH$1,FALSE),"")</f>
        <v/>
      </c>
    </row>
    <row r="25" spans="1:112">
      <c r="A25" s="94">
        <f t="shared" si="40"/>
        <v>176</v>
      </c>
      <c r="B25" s="168">
        <f t="shared" si="41"/>
        <v>40724</v>
      </c>
      <c r="C25" s="171" t="str">
        <f>IFERROR(VLOOKUP($B25,'NAV plus Dist'!$B:$FD,C$1,FALSE)/VLOOKUP($B24,NAV!$A:$FC,C$1,FALSE),"")</f>
        <v/>
      </c>
      <c r="D25" s="171" t="str">
        <f>IFERROR(VLOOKUP($B25,'NAV plus Dist'!$B:$FD,D$1,FALSE)/VLOOKUP($B24,NAV!$A:$FC,D$1,FALSE),"")</f>
        <v/>
      </c>
      <c r="E25" s="171" t="str">
        <f>IFERROR(VLOOKUP($B25,'NAV plus Dist'!$B:$FD,E$1,FALSE)/VLOOKUP($B24,NAV!$A:$FC,E$1,FALSE),"")</f>
        <v/>
      </c>
      <c r="F25" s="171" t="str">
        <f>IFERROR(VLOOKUP($B25,'NAV plus Dist'!$B:$FD,F$1,FALSE)/VLOOKUP($B24,NAV!$A:$FC,F$1,FALSE),"")</f>
        <v/>
      </c>
      <c r="G25" s="171" t="str">
        <f>IFERROR(VLOOKUP($B25,'NAV plus Dist'!$B:$FD,G$1,FALSE)/VLOOKUP($B24,NAV!$A:$FC,G$1,FALSE),"")</f>
        <v/>
      </c>
      <c r="H25" s="171" t="str">
        <f>IFERROR(VLOOKUP($B25,'NAV plus Dist'!$B:$FD,H$1,FALSE)/VLOOKUP($B24,NAV!$A:$FC,H$1,FALSE),"")</f>
        <v/>
      </c>
      <c r="I25" s="171" t="str">
        <f>IFERROR(VLOOKUP($B25,'NAV plus Dist'!$B:$FD,I$1,FALSE)/VLOOKUP($B24,NAV!$A:$FC,I$1,FALSE),"")</f>
        <v/>
      </c>
      <c r="J25" s="171" t="str">
        <f>IFERROR(VLOOKUP($B25,'NAV plus Dist'!$B:$FD,J$1,FALSE)/VLOOKUP($B24,NAV!$A:$FC,J$1,FALSE),"")</f>
        <v/>
      </c>
      <c r="K25" s="171" t="str">
        <f>IFERROR(VLOOKUP($B25,'NAV plus Dist'!$B:$FD,K$1,FALSE)/VLOOKUP($B24,NAV!$A:$FC,K$1,FALSE),"")</f>
        <v/>
      </c>
      <c r="L25" s="171" t="str">
        <f>IFERROR(VLOOKUP($B25,'NAV plus Dist'!$B:$FD,L$1,FALSE)/VLOOKUP($B24,NAV!$A:$FC,L$1,FALSE),"")</f>
        <v/>
      </c>
      <c r="M25" s="171" t="str">
        <f>IFERROR(VLOOKUP($B25,'NAV plus Dist'!$B:$FD,M$1,FALSE)/VLOOKUP($B24,NAV!$A:$FC,M$1,FALSE),"")</f>
        <v/>
      </c>
      <c r="N25" s="171" t="str">
        <f>IFERROR(VLOOKUP($B25,'NAV plus Dist'!$B:$FD,N$1,FALSE)/VLOOKUP($B24,NAV!$A:$FC,N$1,FALSE),"")</f>
        <v/>
      </c>
      <c r="O25" s="171" t="str">
        <f>IFERROR(VLOOKUP($B25,'NAV plus Dist'!$B:$FD,O$1,FALSE)/VLOOKUP($B24,NAV!$A:$FC,O$1,FALSE),"")</f>
        <v/>
      </c>
      <c r="P25" s="171" t="str">
        <f>IFERROR(VLOOKUP($B25,'NAV plus Dist'!$B:$FD,P$1,FALSE)/VLOOKUP($B24,NAV!$A:$FC,P$1,FALSE),"")</f>
        <v/>
      </c>
      <c r="Q25" s="171">
        <f>IFERROR(VLOOKUP($B25,'NAV plus Dist'!$B:$FD,Q$1,FALSE)/VLOOKUP($B24,NAV!$A:$FC,Q$1,FALSE),"")</f>
        <v>0.98467432950191558</v>
      </c>
      <c r="R25" s="171" t="str">
        <f>IFERROR(VLOOKUP($B25,'NAV plus Dist'!$B:$FD,R$1,FALSE)/VLOOKUP($B24,NAV!$A:$FC,R$1,FALSE),"")</f>
        <v/>
      </c>
      <c r="S25" s="171" t="str">
        <f>IFERROR(VLOOKUP($B25,'NAV plus Dist'!$B:$FD,S$1,FALSE)/VLOOKUP($B24,NAV!$A:$FC,S$1,FALSE),"")</f>
        <v/>
      </c>
      <c r="T25" s="171" t="str">
        <f>IFERROR(VLOOKUP($B25,'NAV plus Dist'!$B:$FD,T$1,FALSE)/VLOOKUP($B24,NAV!$A:$FC,T$1,FALSE),"")</f>
        <v/>
      </c>
      <c r="U25" s="171" t="str">
        <f>IFERROR(VLOOKUP($B25,'NAV plus Dist'!$B:$FD,U$1,FALSE)/VLOOKUP($B24,NAV!$A:$FC,U$1,FALSE),"")</f>
        <v/>
      </c>
      <c r="V25" s="171">
        <f>IFERROR(VLOOKUP($B25,'NAV plus Dist'!$B:$FD,V$1,FALSE)/VLOOKUP($B24,NAV!$A:$FC,V$1,FALSE),"")</f>
        <v>0.98056801195814647</v>
      </c>
      <c r="W25" s="171" t="str">
        <f>IFERROR(VLOOKUP($B25,'NAV plus Dist'!$B:$FD,W$1,FALSE)/VLOOKUP($B24,NAV!$A:$FC,W$1,FALSE),"")</f>
        <v/>
      </c>
      <c r="X25" s="171" t="str">
        <f>IFERROR(VLOOKUP($B25,'NAV plus Dist'!$B:$FD,X$1,FALSE)/VLOOKUP($B24,NAV!$A:$FC,X$1,FALSE),"")</f>
        <v/>
      </c>
      <c r="Y25" s="171" t="str">
        <f>IFERROR(VLOOKUP($B25,'NAV plus Dist'!$B:$FD,Y$1,FALSE)/VLOOKUP($B24,NAV!$A:$FC,Y$1,FALSE),"")</f>
        <v/>
      </c>
      <c r="Z25" s="171" t="str">
        <f>IFERROR(VLOOKUP($B25,'NAV plus Dist'!$B:$FD,Z$1,FALSE)/VLOOKUP($B24,NAV!$A:$FC,Z$1,FALSE),"")</f>
        <v/>
      </c>
      <c r="AA25" s="171" t="str">
        <f>IFERROR(VLOOKUP($B25,'NAV plus Dist'!$B:$FD,AA$1,FALSE)/VLOOKUP($B24,NAV!$A:$FC,AA$1,FALSE),"")</f>
        <v/>
      </c>
      <c r="AB25" s="171" t="str">
        <f>IFERROR(VLOOKUP($B25,'NAV plus Dist'!$B:$FD,AB$1,FALSE)/VLOOKUP($B24,NAV!$A:$FC,AB$1,FALSE),"")</f>
        <v/>
      </c>
      <c r="AC25" s="171" t="str">
        <f>IFERROR(VLOOKUP($B25,'NAV plus Dist'!$B:$FD,AC$1,FALSE)/VLOOKUP($B24,NAV!$A:$FC,AC$1,FALSE),"")</f>
        <v/>
      </c>
      <c r="AD25" s="171" t="str">
        <f>IFERROR(VLOOKUP($B25,'NAV plus Dist'!$B:$FD,AD$1,FALSE)/VLOOKUP($B24,NAV!$A:$FC,AD$1,FALSE),"")</f>
        <v/>
      </c>
      <c r="AE25" s="171" t="str">
        <f>IFERROR(VLOOKUP($B25,'NAV plus Dist'!$B:$FD,AE$1,FALSE)/VLOOKUP($B24,NAV!$A:$FC,AE$1,FALSE),"")</f>
        <v/>
      </c>
      <c r="AF25" s="171" t="str">
        <f>IFERROR(VLOOKUP($B25,'NAV plus Dist'!$B:$FD,AF$1,FALSE)/VLOOKUP($B24,NAV!$A:$FC,AF$1,FALSE),"")</f>
        <v/>
      </c>
      <c r="AG25" s="171" t="str">
        <f>IFERROR(VLOOKUP($B25,'NAV plus Dist'!$B:$FD,AG$1,FALSE)/VLOOKUP($B24,NAV!$A:$FC,AG$1,FALSE),"")</f>
        <v/>
      </c>
      <c r="AH25" s="171" t="str">
        <f>IFERROR(VLOOKUP($B25,'NAV plus Dist'!$B:$FD,AH$1,FALSE)/VLOOKUP($B24,NAV!$A:$FC,AH$1,FALSE),"")</f>
        <v/>
      </c>
      <c r="AI25" s="171" t="str">
        <f>IFERROR(VLOOKUP($B25,'NAV plus Dist'!$B:$FD,AI$1,FALSE)/VLOOKUP($B24,NAV!$A:$FC,AI$1,FALSE),"")</f>
        <v/>
      </c>
      <c r="AJ25" s="171" t="str">
        <f>IFERROR(VLOOKUP($B25,'NAV plus Dist'!$B:$FD,AJ$1,FALSE)/VLOOKUP($B24,NAV!$A:$FC,AJ$1,FALSE),"")</f>
        <v/>
      </c>
      <c r="AK25" s="171" t="str">
        <f>IFERROR(VLOOKUP($B25,'NAV plus Dist'!$B:$FD,AK$1,FALSE)/VLOOKUP($B24,NAV!$A:$FC,AK$1,FALSE),"")</f>
        <v/>
      </c>
      <c r="AL25" s="171" t="str">
        <f>IFERROR(VLOOKUP($B25,'NAV plus Dist'!$B:$FD,AL$1,FALSE)/VLOOKUP($B24,NAV!$A:$FC,AL$1,FALSE),"")</f>
        <v/>
      </c>
      <c r="AM25" s="171" t="str">
        <f>IFERROR(VLOOKUP($B25,'NAV plus Dist'!$B:$FD,AM$1,FALSE)/VLOOKUP($B24,NAV!$A:$FC,AM$1,FALSE),"")</f>
        <v/>
      </c>
      <c r="AN25" s="171" t="str">
        <f>IFERROR(VLOOKUP($B25,'NAV plus Dist'!$B:$FD,AN$1,FALSE)/VLOOKUP($B24,NAV!$A:$FC,AN$1,FALSE),"")</f>
        <v/>
      </c>
      <c r="AO25" s="171" t="str">
        <f>IFERROR(VLOOKUP($B25,'NAV plus Dist'!$B:$FD,AO$1,FALSE)/VLOOKUP($B24,NAV!$A:$FC,AO$1,FALSE),"")</f>
        <v/>
      </c>
      <c r="AP25" s="171" t="str">
        <f>IFERROR(VLOOKUP($B25,'NAV plus Dist'!$B:$FD,AP$1,FALSE)/VLOOKUP($B24,NAV!$A:$FC,AP$1,FALSE),"")</f>
        <v/>
      </c>
      <c r="AQ25" s="171" t="str">
        <f>IFERROR(VLOOKUP($B25,'NAV plus Dist'!$B:$FD,AQ$1,FALSE)/VLOOKUP($B24,NAV!$A:$FC,AQ$1,FALSE),"")</f>
        <v/>
      </c>
      <c r="AR25" s="171" t="str">
        <f>IFERROR(VLOOKUP($B25,'NAV plus Dist'!$B:$FD,AR$1,FALSE)/VLOOKUP($B24,NAV!$A:$FC,AR$1,FALSE),"")</f>
        <v/>
      </c>
      <c r="AS25" s="171" t="str">
        <f>IFERROR(VLOOKUP($B25,'NAV plus Dist'!$B:$FD,AS$1,FALSE)/VLOOKUP($B24,NAV!$A:$FC,AS$1,FALSE),"")</f>
        <v/>
      </c>
      <c r="AT25" s="171" t="str">
        <f>IFERROR(VLOOKUP($B25,'NAV plus Dist'!$B:$FD,AT$1,FALSE)/VLOOKUP($B24,NAV!$A:$FC,AT$1,FALSE),"")</f>
        <v/>
      </c>
      <c r="AU25" s="171" t="str">
        <f>IFERROR(VLOOKUP($B25,'NAV plus Dist'!$B:$FD,AU$1,FALSE)/VLOOKUP($B24,NAV!$A:$FC,AU$1,FALSE),"")</f>
        <v/>
      </c>
      <c r="AV25" s="171" t="str">
        <f>IFERROR(VLOOKUP($B25,'NAV plus Dist'!$B:$FD,AV$1,FALSE)/VLOOKUP($B24,NAV!$A:$FC,AV$1,FALSE),"")</f>
        <v/>
      </c>
      <c r="AW25" s="171" t="str">
        <f>IFERROR(VLOOKUP($B25,'NAV plus Dist'!$B:$FD,AW$1,FALSE)/VLOOKUP($B24,NAV!$A:$FC,AW$1,FALSE),"")</f>
        <v/>
      </c>
      <c r="AX25" s="171" t="str">
        <f>IFERROR(VLOOKUP($B25,'NAV plus Dist'!$B:$FD,AX$1,FALSE)/VLOOKUP($B24,NAV!$A:$FC,AX$1,FALSE),"")</f>
        <v/>
      </c>
      <c r="AY25" s="171" t="str">
        <f>IFERROR(VLOOKUP($B25,'NAV plus Dist'!$B:$FD,AY$1,FALSE)/VLOOKUP($B24,NAV!$A:$FC,AY$1,FALSE),"")</f>
        <v/>
      </c>
      <c r="AZ25" s="171" t="str">
        <f>IFERROR(VLOOKUP($B25,'NAV plus Dist'!$B:$FD,AZ$1,FALSE)/VLOOKUP($B24,NAV!$A:$FC,AZ$1,FALSE),"")</f>
        <v/>
      </c>
      <c r="BA25" s="171" t="str">
        <f>IFERROR(VLOOKUP($B25,'NAV plus Dist'!$B:$FD,BA$1,FALSE)/VLOOKUP($B24,NAV!$A:$FC,BA$1,FALSE),"")</f>
        <v/>
      </c>
      <c r="BB25" s="171" t="str">
        <f>IFERROR(VLOOKUP($B25,'NAV plus Dist'!$B:$FD,BB$1,FALSE)/VLOOKUP($B24,NAV!$A:$FC,BB$1,FALSE),"")</f>
        <v/>
      </c>
      <c r="BC25" s="171" t="str">
        <f>IFERROR(VLOOKUP($B25,'NAV plus Dist'!$B:$FD,BC$1,FALSE)/VLOOKUP($B24,NAV!$A:$FC,BC$1,FALSE),"")</f>
        <v/>
      </c>
      <c r="BD25" s="171" t="str">
        <f>IFERROR(VLOOKUP($B25,'NAV plus Dist'!$B:$FD,BD$1,FALSE)/VLOOKUP($B24,NAV!$A:$FC,BD$1,FALSE),"")</f>
        <v/>
      </c>
      <c r="BE25" s="171" t="str">
        <f>IFERROR(VLOOKUP($B25,'NAV plus Dist'!$B:$FD,BE$1,FALSE)/VLOOKUP($B24,NAV!$A:$FC,BE$1,FALSE),"")</f>
        <v/>
      </c>
      <c r="BF25" s="171" t="str">
        <f>IFERROR(VLOOKUP($B25,'NAV plus Dist'!$B:$FD,BF$1,FALSE)/VLOOKUP($B24,NAV!$A:$FC,BF$1,FALSE),"")</f>
        <v/>
      </c>
      <c r="BG25" s="171" t="str">
        <f>IFERROR(VLOOKUP($B25,'NAV plus Dist'!$B:$FD,BG$1,FALSE)/VLOOKUP($B24,NAV!$A:$FC,BG$1,FALSE),"")</f>
        <v/>
      </c>
      <c r="BH25" s="171" t="str">
        <f>IFERROR(VLOOKUP($B25,'NAV plus Dist'!$B:$FD,BH$1,FALSE)/VLOOKUP($B24,NAV!$A:$FC,BH$1,FALSE),"")</f>
        <v/>
      </c>
      <c r="BI25" s="171" t="str">
        <f>IFERROR(VLOOKUP($B25,'NAV plus Dist'!$B:$FD,BI$1,FALSE)/VLOOKUP($B24,NAV!$A:$FC,BI$1,FALSE),"")</f>
        <v/>
      </c>
      <c r="BJ25" s="171" t="str">
        <f>IFERROR(VLOOKUP($B25,'NAV plus Dist'!$B:$FD,BJ$1,FALSE)/VLOOKUP($B24,NAV!$A:$FC,BJ$1,FALSE),"")</f>
        <v/>
      </c>
      <c r="BK25" s="171" t="str">
        <f>IFERROR(VLOOKUP($B25,'NAV plus Dist'!$B:$FD,BK$1,FALSE)/VLOOKUP($B24,NAV!$A:$FC,BK$1,FALSE),"")</f>
        <v/>
      </c>
      <c r="BL25" s="171" t="str">
        <f>IFERROR(VLOOKUP($B25,'NAV plus Dist'!$B:$FD,BL$1,FALSE)/VLOOKUP($B24,NAV!$A:$FC,BL$1,FALSE),"")</f>
        <v/>
      </c>
      <c r="BM25" s="171" t="str">
        <f>IFERROR(VLOOKUP($B25,'NAV plus Dist'!$B:$FD,BM$1,FALSE)/VLOOKUP($B24,NAV!$A:$FC,BM$1,FALSE),"")</f>
        <v/>
      </c>
      <c r="BN25" s="171" t="str">
        <f>IFERROR(VLOOKUP($B25,'NAV plus Dist'!$B:$FD,BN$1,FALSE)/VLOOKUP($B24,NAV!$A:$FC,BN$1,FALSE),"")</f>
        <v/>
      </c>
      <c r="BO25" s="171" t="str">
        <f>IFERROR(VLOOKUP($B25,'NAV plus Dist'!$B:$FD,BO$1,FALSE)/VLOOKUP($B24,NAV!$A:$FC,BO$1,FALSE),"")</f>
        <v/>
      </c>
      <c r="BP25" s="171" t="str">
        <f>IFERROR(VLOOKUP($B25,'NAV plus Dist'!$B:$FD,BP$1,FALSE)/VLOOKUP($B24,NAV!$A:$FC,BP$1,FALSE),"")</f>
        <v/>
      </c>
      <c r="BQ25" s="171" t="str">
        <f>IFERROR(VLOOKUP($B25,'NAV plus Dist'!$B:$FD,BQ$1,FALSE)/VLOOKUP($B24,NAV!$A:$FC,BQ$1,FALSE),"")</f>
        <v/>
      </c>
      <c r="BR25" s="171" t="str">
        <f>IFERROR(VLOOKUP($B25,'NAV plus Dist'!$B:$FD,BR$1,FALSE)/VLOOKUP($B24,NAV!$A:$FC,BR$1,FALSE),"")</f>
        <v/>
      </c>
      <c r="BS25" s="171" t="str">
        <f>IFERROR(VLOOKUP($B25,'NAV plus Dist'!$B:$FD,BS$1,FALSE)/VLOOKUP($B24,NAV!$A:$FC,BS$1,FALSE),"")</f>
        <v/>
      </c>
      <c r="BT25" s="171" t="str">
        <f>IFERROR(VLOOKUP($B25,'NAV plus Dist'!$B:$FD,BT$1,FALSE)/VLOOKUP($B24,NAV!$A:$FC,BT$1,FALSE),"")</f>
        <v/>
      </c>
      <c r="BU25" s="171" t="str">
        <f>IFERROR(VLOOKUP($B25,'NAV plus Dist'!$B:$FD,BU$1,FALSE)/VLOOKUP($B24,NAV!$A:$FC,BU$1,FALSE),"")</f>
        <v/>
      </c>
      <c r="BV25" s="171" t="str">
        <f>IFERROR(VLOOKUP($B25,'NAV plus Dist'!$B:$FD,BV$1,FALSE)/VLOOKUP($B24,NAV!$A:$FC,BV$1,FALSE),"")</f>
        <v/>
      </c>
      <c r="BW25" s="171" t="str">
        <f>IFERROR(VLOOKUP($B25,'NAV plus Dist'!$B:$FD,BW$1,FALSE)/VLOOKUP($B24,NAV!$A:$FC,BW$1,FALSE),"")</f>
        <v/>
      </c>
      <c r="BX25" s="171" t="str">
        <f>IFERROR(VLOOKUP($B25,'NAV plus Dist'!$B:$FD,BX$1,FALSE)/VLOOKUP($B24,NAV!$A:$FC,BX$1,FALSE),"")</f>
        <v/>
      </c>
      <c r="BY25" s="171" t="str">
        <f>IFERROR(VLOOKUP($B25,'NAV plus Dist'!$B:$FD,BY$1,FALSE)/VLOOKUP($B24,NAV!$A:$FC,BY$1,FALSE),"")</f>
        <v/>
      </c>
      <c r="BZ25" s="171" t="str">
        <f>IFERROR(VLOOKUP($B25,'NAV plus Dist'!$B:$FD,BZ$1,FALSE)/VLOOKUP($B24,NAV!$A:$FC,BZ$1,FALSE),"")</f>
        <v/>
      </c>
      <c r="CA25" s="171" t="str">
        <f>IFERROR(VLOOKUP($B25,'NAV plus Dist'!$B:$FD,CA$1,FALSE)/VLOOKUP($B24,NAV!$A:$FC,CA$1,FALSE),"")</f>
        <v/>
      </c>
      <c r="CB25" s="171" t="str">
        <f>IFERROR(VLOOKUP($B25,'NAV plus Dist'!$B:$FD,CB$1,FALSE)/VLOOKUP($B24,NAV!$A:$FC,CB$1,FALSE),"")</f>
        <v/>
      </c>
      <c r="CC25" s="171" t="str">
        <f>IFERROR(VLOOKUP($B25,'NAV plus Dist'!$B:$FD,CC$1,FALSE)/VLOOKUP($B24,NAV!$A:$FC,CC$1,FALSE),"")</f>
        <v/>
      </c>
      <c r="CD25" s="171" t="str">
        <f>IFERROR(VLOOKUP($B25,'NAV plus Dist'!$B:$FD,CD$1,FALSE)/VLOOKUP($B24,NAV!$A:$FC,CD$1,FALSE),"")</f>
        <v/>
      </c>
      <c r="CE25" s="171" t="str">
        <f>IFERROR(VLOOKUP($B25,'NAV plus Dist'!$B:$FD,CE$1,FALSE)/VLOOKUP($B24,NAV!$A:$FC,CE$1,FALSE),"")</f>
        <v/>
      </c>
      <c r="CF25" s="171" t="str">
        <f>IFERROR(VLOOKUP($B25,'NAV plus Dist'!$B:$FD,CF$1,FALSE)/VLOOKUP($B24,NAV!$A:$FC,CF$1,FALSE),"")</f>
        <v/>
      </c>
      <c r="CG25" s="171" t="str">
        <f>IFERROR(VLOOKUP($B25,'NAV plus Dist'!$B:$FD,CG$1,FALSE)/VLOOKUP($B24,NAV!$A:$FC,CG$1,FALSE),"")</f>
        <v/>
      </c>
      <c r="CH25" s="171" t="str">
        <f>IFERROR(VLOOKUP($B25,'NAV plus Dist'!$B:$FD,CH$1,FALSE)/VLOOKUP($B24,NAV!$A:$FC,CH$1,FALSE),"")</f>
        <v/>
      </c>
      <c r="CI25" s="171" t="str">
        <f>IFERROR(VLOOKUP($B25,'NAV plus Dist'!$B:$FD,CI$1,FALSE)/VLOOKUP($B24,NAV!$A:$FC,CI$1,FALSE),"")</f>
        <v/>
      </c>
      <c r="CJ25" s="171" t="str">
        <f>IFERROR(VLOOKUP($B25,'NAV plus Dist'!$B:$FD,CJ$1,FALSE)/VLOOKUP($B24,NAV!$A:$FC,CJ$1,FALSE),"")</f>
        <v/>
      </c>
      <c r="CK25" s="171" t="str">
        <f>IFERROR(VLOOKUP($B25,'NAV plus Dist'!$B:$FD,CK$1,FALSE)/VLOOKUP($B24,NAV!$A:$FC,CK$1,FALSE),"")</f>
        <v/>
      </c>
      <c r="CL25" s="171" t="str">
        <f>IFERROR(VLOOKUP($B25,'NAV plus Dist'!$B:$FD,CL$1,FALSE)/VLOOKUP($B24,NAV!$A:$FC,CL$1,FALSE),"")</f>
        <v/>
      </c>
      <c r="CM25" s="171" t="str">
        <f>IFERROR(VLOOKUP($B25,'NAV plus Dist'!$B:$FD,CM$1,FALSE)/VLOOKUP($B24,NAV!$A:$FC,CM$1,FALSE),"")</f>
        <v/>
      </c>
      <c r="CN25" s="171" t="str">
        <f>IFERROR(VLOOKUP($B25,'NAV plus Dist'!$B:$FD,CN$1,FALSE)/VLOOKUP($B24,NAV!$A:$FC,CN$1,FALSE),"")</f>
        <v/>
      </c>
      <c r="CO25" s="171" t="str">
        <f>IFERROR(VLOOKUP($B25,'NAV plus Dist'!$B:$FD,CO$1,FALSE)/VLOOKUP($B24,NAV!$A:$FC,CO$1,FALSE),"")</f>
        <v/>
      </c>
      <c r="CP25" s="171" t="str">
        <f>IFERROR(VLOOKUP($B25,'NAV plus Dist'!$B:$FD,CP$1,FALSE)/VLOOKUP($B24,NAV!$A:$FC,CP$1,FALSE),"")</f>
        <v/>
      </c>
      <c r="CQ25" s="171" t="str">
        <f>IFERROR(VLOOKUP($B25,'NAV plus Dist'!$B:$FD,CQ$1,FALSE)/VLOOKUP($B24,NAV!$A:$FC,CQ$1,FALSE),"")</f>
        <v/>
      </c>
      <c r="CR25" s="171" t="str">
        <f>IFERROR(VLOOKUP($B25,'NAV plus Dist'!$B:$FD,CR$1,FALSE)/VLOOKUP($B24,NAV!$A:$FC,CR$1,FALSE),"")</f>
        <v/>
      </c>
      <c r="CS25" s="171" t="str">
        <f>IFERROR(VLOOKUP($B25,'NAV plus Dist'!$B:$FD,CS$1,FALSE)/VLOOKUP($B24,NAV!$A:$FC,CS$1,FALSE),"")</f>
        <v/>
      </c>
      <c r="CT25" s="171" t="str">
        <f>IFERROR(VLOOKUP($B25,'NAV plus Dist'!$B:$FD,CT$1,FALSE)/VLOOKUP($B24,NAV!$A:$FC,CT$1,FALSE),"")</f>
        <v/>
      </c>
      <c r="CU25" s="171" t="str">
        <f>IFERROR(VLOOKUP($B25,'NAV plus Dist'!$B:$FD,CU$1,FALSE)/VLOOKUP($B24,NAV!$A:$FC,CU$1,FALSE),"")</f>
        <v/>
      </c>
      <c r="CV25" s="171" t="str">
        <f>IFERROR(VLOOKUP($B25,'NAV plus Dist'!$B:$FD,CV$1,FALSE)/VLOOKUP($B24,NAV!$A:$FC,CV$1,FALSE),"")</f>
        <v/>
      </c>
      <c r="CW25" s="171" t="str">
        <f>IFERROR(VLOOKUP($B25,'NAV plus Dist'!$B:$FD,CW$1,FALSE)/VLOOKUP($B24,NAV!$A:$FC,CW$1,FALSE),"")</f>
        <v/>
      </c>
      <c r="CX25" s="171" t="str">
        <f>IFERROR(VLOOKUP($B25,'NAV plus Dist'!$B:$FD,CX$1,FALSE)/VLOOKUP($B24,NAV!$A:$FC,CX$1,FALSE),"")</f>
        <v/>
      </c>
      <c r="CY25" s="171" t="str">
        <f>IFERROR(VLOOKUP($B25,'NAV plus Dist'!$B:$FD,CY$1,FALSE)/VLOOKUP($B24,NAV!$A:$FC,CY$1,FALSE),"")</f>
        <v/>
      </c>
      <c r="CZ25" s="171" t="str">
        <f>IFERROR(VLOOKUP($B25,'NAV plus Dist'!$B:$FD,CZ$1,FALSE)/VLOOKUP($B24,NAV!$A:$FC,CZ$1,FALSE),"")</f>
        <v/>
      </c>
      <c r="DA25" s="171" t="str">
        <f>IFERROR(VLOOKUP($B25,'NAV plus Dist'!$B:$FD,DA$1,FALSE)/VLOOKUP($B24,NAV!$A:$FC,DA$1,FALSE),"")</f>
        <v/>
      </c>
      <c r="DB25" s="171" t="str">
        <f>IFERROR(VLOOKUP($B25,'NAV plus Dist'!$B:$FD,DB$1,FALSE)/VLOOKUP($B24,NAV!$A:$FC,DB$1,FALSE),"")</f>
        <v/>
      </c>
      <c r="DC25" s="171" t="str">
        <f>IFERROR(VLOOKUP($B25,'NAV plus Dist'!$B:$FD,DC$1,FALSE)/VLOOKUP($B24,NAV!$A:$FC,DC$1,FALSE),"")</f>
        <v/>
      </c>
      <c r="DD25" s="171" t="str">
        <f>IFERROR(VLOOKUP($B25,'NAV plus Dist'!$B:$FD,DD$1,FALSE)/VLOOKUP($B24,NAV!$A:$FC,DD$1,FALSE),"")</f>
        <v/>
      </c>
      <c r="DE25" s="171" t="str">
        <f>IFERROR(VLOOKUP($B25,'NAV plus Dist'!$B:$FD,DE$1,FALSE)/VLOOKUP($B24,NAV!$A:$FC,DE$1,FALSE),"")</f>
        <v/>
      </c>
      <c r="DF25" s="171" t="str">
        <f>IFERROR(VLOOKUP($B25,'NAV plus Dist'!$B:$FD,DF$1,FALSE)/VLOOKUP($B24,NAV!$A:$FC,DF$1,FALSE),"")</f>
        <v/>
      </c>
      <c r="DG25" s="171" t="str">
        <f>IFERROR(VLOOKUP($B25,'NAV plus Dist'!$B:$FD,DG$1,FALSE)/VLOOKUP($B24,NAV!$A:$FC,DG$1,FALSE),"")</f>
        <v/>
      </c>
      <c r="DH25" s="171" t="str">
        <f>IFERROR(VLOOKUP($B25,'NAV plus Dist'!$B:$FD,DH$1,FALSE)/VLOOKUP($B24,NAV!$A:$FC,DH$1,FALSE),"")</f>
        <v/>
      </c>
    </row>
    <row r="26" spans="1:112">
      <c r="A26" s="94">
        <f t="shared" si="40"/>
        <v>175</v>
      </c>
      <c r="B26" s="168">
        <f t="shared" si="41"/>
        <v>40755</v>
      </c>
      <c r="C26" s="171" t="str">
        <f>IFERROR(VLOOKUP($B26,'NAV plus Dist'!$B:$FD,C$1,FALSE)/VLOOKUP($B25,NAV!$A:$FC,C$1,FALSE),"")</f>
        <v/>
      </c>
      <c r="D26" s="171" t="str">
        <f>IFERROR(VLOOKUP($B26,'NAV plus Dist'!$B:$FD,D$1,FALSE)/VLOOKUP($B25,NAV!$A:$FC,D$1,FALSE),"")</f>
        <v/>
      </c>
      <c r="E26" s="171" t="str">
        <f>IFERROR(VLOOKUP($B26,'NAV plus Dist'!$B:$FD,E$1,FALSE)/VLOOKUP($B25,NAV!$A:$FC,E$1,FALSE),"")</f>
        <v/>
      </c>
      <c r="F26" s="171" t="str">
        <f>IFERROR(VLOOKUP($B26,'NAV plus Dist'!$B:$FD,F$1,FALSE)/VLOOKUP($B25,NAV!$A:$FC,F$1,FALSE),"")</f>
        <v/>
      </c>
      <c r="G26" s="171" t="str">
        <f>IFERROR(VLOOKUP($B26,'NAV plus Dist'!$B:$FD,G$1,FALSE)/VLOOKUP($B25,NAV!$A:$FC,G$1,FALSE),"")</f>
        <v/>
      </c>
      <c r="H26" s="171" t="str">
        <f>IFERROR(VLOOKUP($B26,'NAV plus Dist'!$B:$FD,H$1,FALSE)/VLOOKUP($B25,NAV!$A:$FC,H$1,FALSE),"")</f>
        <v/>
      </c>
      <c r="I26" s="171" t="str">
        <f>IFERROR(VLOOKUP($B26,'NAV plus Dist'!$B:$FD,I$1,FALSE)/VLOOKUP($B25,NAV!$A:$FC,I$1,FALSE),"")</f>
        <v/>
      </c>
      <c r="J26" s="171" t="str">
        <f>IFERROR(VLOOKUP($B26,'NAV plus Dist'!$B:$FD,J$1,FALSE)/VLOOKUP($B25,NAV!$A:$FC,J$1,FALSE),"")</f>
        <v/>
      </c>
      <c r="K26" s="171" t="str">
        <f>IFERROR(VLOOKUP($B26,'NAV plus Dist'!$B:$FD,K$1,FALSE)/VLOOKUP($B25,NAV!$A:$FC,K$1,FALSE),"")</f>
        <v/>
      </c>
      <c r="L26" s="171" t="str">
        <f>IFERROR(VLOOKUP($B26,'NAV plus Dist'!$B:$FD,L$1,FALSE)/VLOOKUP($B25,NAV!$A:$FC,L$1,FALSE),"")</f>
        <v/>
      </c>
      <c r="M26" s="171" t="str">
        <f>IFERROR(VLOOKUP($B26,'NAV plus Dist'!$B:$FD,M$1,FALSE)/VLOOKUP($B25,NAV!$A:$FC,M$1,FALSE),"")</f>
        <v/>
      </c>
      <c r="N26" s="171" t="str">
        <f>IFERROR(VLOOKUP($B26,'NAV plus Dist'!$B:$FD,N$1,FALSE)/VLOOKUP($B25,NAV!$A:$FC,N$1,FALSE),"")</f>
        <v/>
      </c>
      <c r="O26" s="171" t="str">
        <f>IFERROR(VLOOKUP($B26,'NAV plus Dist'!$B:$FD,O$1,FALSE)/VLOOKUP($B25,NAV!$A:$FC,O$1,FALSE),"")</f>
        <v/>
      </c>
      <c r="P26" s="171" t="str">
        <f>IFERROR(VLOOKUP($B26,'NAV plus Dist'!$B:$FD,P$1,FALSE)/VLOOKUP($B25,NAV!$A:$FC,P$1,FALSE),"")</f>
        <v/>
      </c>
      <c r="Q26" s="171">
        <f>IFERROR(VLOOKUP($B26,'NAV plus Dist'!$B:$FD,Q$1,FALSE)/VLOOKUP($B25,NAV!$A:$FC,Q$1,FALSE),"")</f>
        <v>0.97339593114241008</v>
      </c>
      <c r="R26" s="171" t="str">
        <f>IFERROR(VLOOKUP($B26,'NAV plus Dist'!$B:$FD,R$1,FALSE)/VLOOKUP($B25,NAV!$A:$FC,R$1,FALSE),"")</f>
        <v/>
      </c>
      <c r="S26" s="171" t="str">
        <f>IFERROR(VLOOKUP($B26,'NAV plus Dist'!$B:$FD,S$1,FALSE)/VLOOKUP($B25,NAV!$A:$FC,S$1,FALSE),"")</f>
        <v/>
      </c>
      <c r="T26" s="171" t="str">
        <f>IFERROR(VLOOKUP($B26,'NAV plus Dist'!$B:$FD,T$1,FALSE)/VLOOKUP($B25,NAV!$A:$FC,T$1,FALSE),"")</f>
        <v/>
      </c>
      <c r="U26" s="171" t="str">
        <f>IFERROR(VLOOKUP($B26,'NAV plus Dist'!$B:$FD,U$1,FALSE)/VLOOKUP($B25,NAV!$A:$FC,U$1,FALSE),"")</f>
        <v/>
      </c>
      <c r="V26" s="171">
        <f>IFERROR(VLOOKUP($B26,'NAV plus Dist'!$B:$FD,V$1,FALSE)/VLOOKUP($B25,NAV!$A:$FC,V$1,FALSE),"")</f>
        <v>0.97318007662835249</v>
      </c>
      <c r="W26" s="171" t="str">
        <f>IFERROR(VLOOKUP($B26,'NAV plus Dist'!$B:$FD,W$1,FALSE)/VLOOKUP($B25,NAV!$A:$FC,W$1,FALSE),"")</f>
        <v/>
      </c>
      <c r="X26" s="171" t="str">
        <f>IFERROR(VLOOKUP($B26,'NAV plus Dist'!$B:$FD,X$1,FALSE)/VLOOKUP($B25,NAV!$A:$FC,X$1,FALSE),"")</f>
        <v/>
      </c>
      <c r="Y26" s="171" t="str">
        <f>IFERROR(VLOOKUP($B26,'NAV plus Dist'!$B:$FD,Y$1,FALSE)/VLOOKUP($B25,NAV!$A:$FC,Y$1,FALSE),"")</f>
        <v/>
      </c>
      <c r="Z26" s="171" t="str">
        <f>IFERROR(VLOOKUP($B26,'NAV plus Dist'!$B:$FD,Z$1,FALSE)/VLOOKUP($B25,NAV!$A:$FC,Z$1,FALSE),"")</f>
        <v/>
      </c>
      <c r="AA26" s="171" t="str">
        <f>IFERROR(VLOOKUP($B26,'NAV plus Dist'!$B:$FD,AA$1,FALSE)/VLOOKUP($B25,NAV!$A:$FC,AA$1,FALSE),"")</f>
        <v/>
      </c>
      <c r="AB26" s="171" t="str">
        <f>IFERROR(VLOOKUP($B26,'NAV plus Dist'!$B:$FD,AB$1,FALSE)/VLOOKUP($B25,NAV!$A:$FC,AB$1,FALSE),"")</f>
        <v/>
      </c>
      <c r="AC26" s="171" t="str">
        <f>IFERROR(VLOOKUP($B26,'NAV plus Dist'!$B:$FD,AC$1,FALSE)/VLOOKUP($B25,NAV!$A:$FC,AC$1,FALSE),"")</f>
        <v/>
      </c>
      <c r="AD26" s="171" t="str">
        <f>IFERROR(VLOOKUP($B26,'NAV plus Dist'!$B:$FD,AD$1,FALSE)/VLOOKUP($B25,NAV!$A:$FC,AD$1,FALSE),"")</f>
        <v/>
      </c>
      <c r="AE26" s="171" t="str">
        <f>IFERROR(VLOOKUP($B26,'NAV plus Dist'!$B:$FD,AE$1,FALSE)/VLOOKUP($B25,NAV!$A:$FC,AE$1,FALSE),"")</f>
        <v/>
      </c>
      <c r="AF26" s="171" t="str">
        <f>IFERROR(VLOOKUP($B26,'NAV plus Dist'!$B:$FD,AF$1,FALSE)/VLOOKUP($B25,NAV!$A:$FC,AF$1,FALSE),"")</f>
        <v/>
      </c>
      <c r="AG26" s="171" t="str">
        <f>IFERROR(VLOOKUP($B26,'NAV plus Dist'!$B:$FD,AG$1,FALSE)/VLOOKUP($B25,NAV!$A:$FC,AG$1,FALSE),"")</f>
        <v/>
      </c>
      <c r="AH26" s="171" t="str">
        <f>IFERROR(VLOOKUP($B26,'NAV plus Dist'!$B:$FD,AH$1,FALSE)/VLOOKUP($B25,NAV!$A:$FC,AH$1,FALSE),"")</f>
        <v/>
      </c>
      <c r="AI26" s="171" t="str">
        <f>IFERROR(VLOOKUP($B26,'NAV plus Dist'!$B:$FD,AI$1,FALSE)/VLOOKUP($B25,NAV!$A:$FC,AI$1,FALSE),"")</f>
        <v/>
      </c>
      <c r="AJ26" s="171" t="str">
        <f>IFERROR(VLOOKUP($B26,'NAV plus Dist'!$B:$FD,AJ$1,FALSE)/VLOOKUP($B25,NAV!$A:$FC,AJ$1,FALSE),"")</f>
        <v/>
      </c>
      <c r="AK26" s="171" t="str">
        <f>IFERROR(VLOOKUP($B26,'NAV plus Dist'!$B:$FD,AK$1,FALSE)/VLOOKUP($B25,NAV!$A:$FC,AK$1,FALSE),"")</f>
        <v/>
      </c>
      <c r="AL26" s="171" t="str">
        <f>IFERROR(VLOOKUP($B26,'NAV plus Dist'!$B:$FD,AL$1,FALSE)/VLOOKUP($B25,NAV!$A:$FC,AL$1,FALSE),"")</f>
        <v/>
      </c>
      <c r="AM26" s="171" t="str">
        <f>IFERROR(VLOOKUP($B26,'NAV plus Dist'!$B:$FD,AM$1,FALSE)/VLOOKUP($B25,NAV!$A:$FC,AM$1,FALSE),"")</f>
        <v/>
      </c>
      <c r="AN26" s="171" t="str">
        <f>IFERROR(VLOOKUP($B26,'NAV plus Dist'!$B:$FD,AN$1,FALSE)/VLOOKUP($B25,NAV!$A:$FC,AN$1,FALSE),"")</f>
        <v/>
      </c>
      <c r="AO26" s="171" t="str">
        <f>IFERROR(VLOOKUP($B26,'NAV plus Dist'!$B:$FD,AO$1,FALSE)/VLOOKUP($B25,NAV!$A:$FC,AO$1,FALSE),"")</f>
        <v/>
      </c>
      <c r="AP26" s="171" t="str">
        <f>IFERROR(VLOOKUP($B26,'NAV plus Dist'!$B:$FD,AP$1,FALSE)/VLOOKUP($B25,NAV!$A:$FC,AP$1,FALSE),"")</f>
        <v/>
      </c>
      <c r="AQ26" s="171" t="str">
        <f>IFERROR(VLOOKUP($B26,'NAV plus Dist'!$B:$FD,AQ$1,FALSE)/VLOOKUP($B25,NAV!$A:$FC,AQ$1,FALSE),"")</f>
        <v/>
      </c>
      <c r="AR26" s="171" t="str">
        <f>IFERROR(VLOOKUP($B26,'NAV plus Dist'!$B:$FD,AR$1,FALSE)/VLOOKUP($B25,NAV!$A:$FC,AR$1,FALSE),"")</f>
        <v/>
      </c>
      <c r="AS26" s="171" t="str">
        <f>IFERROR(VLOOKUP($B26,'NAV plus Dist'!$B:$FD,AS$1,FALSE)/VLOOKUP($B25,NAV!$A:$FC,AS$1,FALSE),"")</f>
        <v/>
      </c>
      <c r="AT26" s="171" t="str">
        <f>IFERROR(VLOOKUP($B26,'NAV plus Dist'!$B:$FD,AT$1,FALSE)/VLOOKUP($B25,NAV!$A:$FC,AT$1,FALSE),"")</f>
        <v/>
      </c>
      <c r="AU26" s="171" t="str">
        <f>IFERROR(VLOOKUP($B26,'NAV plus Dist'!$B:$FD,AU$1,FALSE)/VLOOKUP($B25,NAV!$A:$FC,AU$1,FALSE),"")</f>
        <v/>
      </c>
      <c r="AV26" s="171" t="str">
        <f>IFERROR(VLOOKUP($B26,'NAV plus Dist'!$B:$FD,AV$1,FALSE)/VLOOKUP($B25,NAV!$A:$FC,AV$1,FALSE),"")</f>
        <v/>
      </c>
      <c r="AW26" s="171" t="str">
        <f>IFERROR(VLOOKUP($B26,'NAV plus Dist'!$B:$FD,AW$1,FALSE)/VLOOKUP($B25,NAV!$A:$FC,AW$1,FALSE),"")</f>
        <v/>
      </c>
      <c r="AX26" s="171" t="str">
        <f>IFERROR(VLOOKUP($B26,'NAV plus Dist'!$B:$FD,AX$1,FALSE)/VLOOKUP($B25,NAV!$A:$FC,AX$1,FALSE),"")</f>
        <v/>
      </c>
      <c r="AY26" s="171" t="str">
        <f>IFERROR(VLOOKUP($B26,'NAV plus Dist'!$B:$FD,AY$1,FALSE)/VLOOKUP($B25,NAV!$A:$FC,AY$1,FALSE),"")</f>
        <v/>
      </c>
      <c r="AZ26" s="171" t="str">
        <f>IFERROR(VLOOKUP($B26,'NAV plus Dist'!$B:$FD,AZ$1,FALSE)/VLOOKUP($B25,NAV!$A:$FC,AZ$1,FALSE),"")</f>
        <v/>
      </c>
      <c r="BA26" s="171" t="str">
        <f>IFERROR(VLOOKUP($B26,'NAV plus Dist'!$B:$FD,BA$1,FALSE)/VLOOKUP($B25,NAV!$A:$FC,BA$1,FALSE),"")</f>
        <v/>
      </c>
      <c r="BB26" s="171" t="str">
        <f>IFERROR(VLOOKUP($B26,'NAV plus Dist'!$B:$FD,BB$1,FALSE)/VLOOKUP($B25,NAV!$A:$FC,BB$1,FALSE),"")</f>
        <v/>
      </c>
      <c r="BC26" s="171" t="str">
        <f>IFERROR(VLOOKUP($B26,'NAV plus Dist'!$B:$FD,BC$1,FALSE)/VLOOKUP($B25,NAV!$A:$FC,BC$1,FALSE),"")</f>
        <v/>
      </c>
      <c r="BD26" s="171" t="str">
        <f>IFERROR(VLOOKUP($B26,'NAV plus Dist'!$B:$FD,BD$1,FALSE)/VLOOKUP($B25,NAV!$A:$FC,BD$1,FALSE),"")</f>
        <v/>
      </c>
      <c r="BE26" s="171" t="str">
        <f>IFERROR(VLOOKUP($B26,'NAV plus Dist'!$B:$FD,BE$1,FALSE)/VLOOKUP($B25,NAV!$A:$FC,BE$1,FALSE),"")</f>
        <v/>
      </c>
      <c r="BF26" s="171" t="str">
        <f>IFERROR(VLOOKUP($B26,'NAV plus Dist'!$B:$FD,BF$1,FALSE)/VLOOKUP($B25,NAV!$A:$FC,BF$1,FALSE),"")</f>
        <v/>
      </c>
      <c r="BG26" s="171" t="str">
        <f>IFERROR(VLOOKUP($B26,'NAV plus Dist'!$B:$FD,BG$1,FALSE)/VLOOKUP($B25,NAV!$A:$FC,BG$1,FALSE),"")</f>
        <v/>
      </c>
      <c r="BH26" s="171" t="str">
        <f>IFERROR(VLOOKUP($B26,'NAV plus Dist'!$B:$FD,BH$1,FALSE)/VLOOKUP($B25,NAV!$A:$FC,BH$1,FALSE),"")</f>
        <v/>
      </c>
      <c r="BI26" s="171" t="str">
        <f>IFERROR(VLOOKUP($B26,'NAV plus Dist'!$B:$FD,BI$1,FALSE)/VLOOKUP($B25,NAV!$A:$FC,BI$1,FALSE),"")</f>
        <v/>
      </c>
      <c r="BJ26" s="171" t="str">
        <f>IFERROR(VLOOKUP($B26,'NAV plus Dist'!$B:$FD,BJ$1,FALSE)/VLOOKUP($B25,NAV!$A:$FC,BJ$1,FALSE),"")</f>
        <v/>
      </c>
      <c r="BK26" s="171" t="str">
        <f>IFERROR(VLOOKUP($B26,'NAV plus Dist'!$B:$FD,BK$1,FALSE)/VLOOKUP($B25,NAV!$A:$FC,BK$1,FALSE),"")</f>
        <v/>
      </c>
      <c r="BL26" s="171" t="str">
        <f>IFERROR(VLOOKUP($B26,'NAV plus Dist'!$B:$FD,BL$1,FALSE)/VLOOKUP($B25,NAV!$A:$FC,BL$1,FALSE),"")</f>
        <v/>
      </c>
      <c r="BM26" s="171" t="str">
        <f>IFERROR(VLOOKUP($B26,'NAV plus Dist'!$B:$FD,BM$1,FALSE)/VLOOKUP($B25,NAV!$A:$FC,BM$1,FALSE),"")</f>
        <v/>
      </c>
      <c r="BN26" s="171" t="str">
        <f>IFERROR(VLOOKUP($B26,'NAV plus Dist'!$B:$FD,BN$1,FALSE)/VLOOKUP($B25,NAV!$A:$FC,BN$1,FALSE),"")</f>
        <v/>
      </c>
      <c r="BO26" s="171" t="str">
        <f>IFERROR(VLOOKUP($B26,'NAV plus Dist'!$B:$FD,BO$1,FALSE)/VLOOKUP($B25,NAV!$A:$FC,BO$1,FALSE),"")</f>
        <v/>
      </c>
      <c r="BP26" s="171" t="str">
        <f>IFERROR(VLOOKUP($B26,'NAV plus Dist'!$B:$FD,BP$1,FALSE)/VLOOKUP($B25,NAV!$A:$FC,BP$1,FALSE),"")</f>
        <v/>
      </c>
      <c r="BQ26" s="171" t="str">
        <f>IFERROR(VLOOKUP($B26,'NAV plus Dist'!$B:$FD,BQ$1,FALSE)/VLOOKUP($B25,NAV!$A:$FC,BQ$1,FALSE),"")</f>
        <v/>
      </c>
      <c r="BR26" s="171" t="str">
        <f>IFERROR(VLOOKUP($B26,'NAV plus Dist'!$B:$FD,BR$1,FALSE)/VLOOKUP($B25,NAV!$A:$FC,BR$1,FALSE),"")</f>
        <v/>
      </c>
      <c r="BS26" s="171" t="str">
        <f>IFERROR(VLOOKUP($B26,'NAV plus Dist'!$B:$FD,BS$1,FALSE)/VLOOKUP($B25,NAV!$A:$FC,BS$1,FALSE),"")</f>
        <v/>
      </c>
      <c r="BT26" s="171" t="str">
        <f>IFERROR(VLOOKUP($B26,'NAV plus Dist'!$B:$FD,BT$1,FALSE)/VLOOKUP($B25,NAV!$A:$FC,BT$1,FALSE),"")</f>
        <v/>
      </c>
      <c r="BU26" s="171" t="str">
        <f>IFERROR(VLOOKUP($B26,'NAV plus Dist'!$B:$FD,BU$1,FALSE)/VLOOKUP($B25,NAV!$A:$FC,BU$1,FALSE),"")</f>
        <v/>
      </c>
      <c r="BV26" s="171" t="str">
        <f>IFERROR(VLOOKUP($B26,'NAV plus Dist'!$B:$FD,BV$1,FALSE)/VLOOKUP($B25,NAV!$A:$FC,BV$1,FALSE),"")</f>
        <v/>
      </c>
      <c r="BW26" s="171" t="str">
        <f>IFERROR(VLOOKUP($B26,'NAV plus Dist'!$B:$FD,BW$1,FALSE)/VLOOKUP($B25,NAV!$A:$FC,BW$1,FALSE),"")</f>
        <v/>
      </c>
      <c r="BX26" s="171" t="str">
        <f>IFERROR(VLOOKUP($B26,'NAV plus Dist'!$B:$FD,BX$1,FALSE)/VLOOKUP($B25,NAV!$A:$FC,BX$1,FALSE),"")</f>
        <v/>
      </c>
      <c r="BY26" s="171" t="str">
        <f>IFERROR(VLOOKUP($B26,'NAV plus Dist'!$B:$FD,BY$1,FALSE)/VLOOKUP($B25,NAV!$A:$FC,BY$1,FALSE),"")</f>
        <v/>
      </c>
      <c r="BZ26" s="171" t="str">
        <f>IFERROR(VLOOKUP($B26,'NAV plus Dist'!$B:$FD,BZ$1,FALSE)/VLOOKUP($B25,NAV!$A:$FC,BZ$1,FALSE),"")</f>
        <v/>
      </c>
      <c r="CA26" s="171" t="str">
        <f>IFERROR(VLOOKUP($B26,'NAV plus Dist'!$B:$FD,CA$1,FALSE)/VLOOKUP($B25,NAV!$A:$FC,CA$1,FALSE),"")</f>
        <v/>
      </c>
      <c r="CB26" s="171" t="str">
        <f>IFERROR(VLOOKUP($B26,'NAV plus Dist'!$B:$FD,CB$1,FALSE)/VLOOKUP($B25,NAV!$A:$FC,CB$1,FALSE),"")</f>
        <v/>
      </c>
      <c r="CC26" s="171" t="str">
        <f>IFERROR(VLOOKUP($B26,'NAV plus Dist'!$B:$FD,CC$1,FALSE)/VLOOKUP($B25,NAV!$A:$FC,CC$1,FALSE),"")</f>
        <v/>
      </c>
      <c r="CD26" s="171" t="str">
        <f>IFERROR(VLOOKUP($B26,'NAV plus Dist'!$B:$FD,CD$1,FALSE)/VLOOKUP($B25,NAV!$A:$FC,CD$1,FALSE),"")</f>
        <v/>
      </c>
      <c r="CE26" s="171" t="str">
        <f>IFERROR(VLOOKUP($B26,'NAV plus Dist'!$B:$FD,CE$1,FALSE)/VLOOKUP($B25,NAV!$A:$FC,CE$1,FALSE),"")</f>
        <v/>
      </c>
      <c r="CF26" s="171" t="str">
        <f>IFERROR(VLOOKUP($B26,'NAV plus Dist'!$B:$FD,CF$1,FALSE)/VLOOKUP($B25,NAV!$A:$FC,CF$1,FALSE),"")</f>
        <v/>
      </c>
      <c r="CG26" s="171" t="str">
        <f>IFERROR(VLOOKUP($B26,'NAV plus Dist'!$B:$FD,CG$1,FALSE)/VLOOKUP($B25,NAV!$A:$FC,CG$1,FALSE),"")</f>
        <v/>
      </c>
      <c r="CH26" s="171" t="str">
        <f>IFERROR(VLOOKUP($B26,'NAV plus Dist'!$B:$FD,CH$1,FALSE)/VLOOKUP($B25,NAV!$A:$FC,CH$1,FALSE),"")</f>
        <v/>
      </c>
      <c r="CI26" s="171" t="str">
        <f>IFERROR(VLOOKUP($B26,'NAV plus Dist'!$B:$FD,CI$1,FALSE)/VLOOKUP($B25,NAV!$A:$FC,CI$1,FALSE),"")</f>
        <v/>
      </c>
      <c r="CJ26" s="171" t="str">
        <f>IFERROR(VLOOKUP($B26,'NAV plus Dist'!$B:$FD,CJ$1,FALSE)/VLOOKUP($B25,NAV!$A:$FC,CJ$1,FALSE),"")</f>
        <v/>
      </c>
      <c r="CK26" s="171" t="str">
        <f>IFERROR(VLOOKUP($B26,'NAV plus Dist'!$B:$FD,CK$1,FALSE)/VLOOKUP($B25,NAV!$A:$FC,CK$1,FALSE),"")</f>
        <v/>
      </c>
      <c r="CL26" s="171" t="str">
        <f>IFERROR(VLOOKUP($B26,'NAV plus Dist'!$B:$FD,CL$1,FALSE)/VLOOKUP($B25,NAV!$A:$FC,CL$1,FALSE),"")</f>
        <v/>
      </c>
      <c r="CM26" s="171" t="str">
        <f>IFERROR(VLOOKUP($B26,'NAV plus Dist'!$B:$FD,CM$1,FALSE)/VLOOKUP($B25,NAV!$A:$FC,CM$1,FALSE),"")</f>
        <v/>
      </c>
      <c r="CN26" s="171" t="str">
        <f>IFERROR(VLOOKUP($B26,'NAV plus Dist'!$B:$FD,CN$1,FALSE)/VLOOKUP($B25,NAV!$A:$FC,CN$1,FALSE),"")</f>
        <v/>
      </c>
      <c r="CO26" s="171" t="str">
        <f>IFERROR(VLOOKUP($B26,'NAV plus Dist'!$B:$FD,CO$1,FALSE)/VLOOKUP($B25,NAV!$A:$FC,CO$1,FALSE),"")</f>
        <v/>
      </c>
      <c r="CP26" s="171" t="str">
        <f>IFERROR(VLOOKUP($B26,'NAV plus Dist'!$B:$FD,CP$1,FALSE)/VLOOKUP($B25,NAV!$A:$FC,CP$1,FALSE),"")</f>
        <v/>
      </c>
      <c r="CQ26" s="171" t="str">
        <f>IFERROR(VLOOKUP($B26,'NAV plus Dist'!$B:$FD,CQ$1,FALSE)/VLOOKUP($B25,NAV!$A:$FC,CQ$1,FALSE),"")</f>
        <v/>
      </c>
      <c r="CR26" s="171" t="str">
        <f>IFERROR(VLOOKUP($B26,'NAV plus Dist'!$B:$FD,CR$1,FALSE)/VLOOKUP($B25,NAV!$A:$FC,CR$1,FALSE),"")</f>
        <v/>
      </c>
      <c r="CS26" s="171" t="str">
        <f>IFERROR(VLOOKUP($B26,'NAV plus Dist'!$B:$FD,CS$1,FALSE)/VLOOKUP($B25,NAV!$A:$FC,CS$1,FALSE),"")</f>
        <v/>
      </c>
      <c r="CT26" s="171" t="str">
        <f>IFERROR(VLOOKUP($B26,'NAV plus Dist'!$B:$FD,CT$1,FALSE)/VLOOKUP($B25,NAV!$A:$FC,CT$1,FALSE),"")</f>
        <v/>
      </c>
      <c r="CU26" s="171" t="str">
        <f>IFERROR(VLOOKUP($B26,'NAV plus Dist'!$B:$FD,CU$1,FALSE)/VLOOKUP($B25,NAV!$A:$FC,CU$1,FALSE),"")</f>
        <v/>
      </c>
      <c r="CV26" s="171" t="str">
        <f>IFERROR(VLOOKUP($B26,'NAV plus Dist'!$B:$FD,CV$1,FALSE)/VLOOKUP($B25,NAV!$A:$FC,CV$1,FALSE),"")</f>
        <v/>
      </c>
      <c r="CW26" s="171" t="str">
        <f>IFERROR(VLOOKUP($B26,'NAV plus Dist'!$B:$FD,CW$1,FALSE)/VLOOKUP($B25,NAV!$A:$FC,CW$1,FALSE),"")</f>
        <v/>
      </c>
      <c r="CX26" s="171" t="str">
        <f>IFERROR(VLOOKUP($B26,'NAV plus Dist'!$B:$FD,CX$1,FALSE)/VLOOKUP($B25,NAV!$A:$FC,CX$1,FALSE),"")</f>
        <v/>
      </c>
      <c r="CY26" s="171" t="str">
        <f>IFERROR(VLOOKUP($B26,'NAV plus Dist'!$B:$FD,CY$1,FALSE)/VLOOKUP($B25,NAV!$A:$FC,CY$1,FALSE),"")</f>
        <v/>
      </c>
      <c r="CZ26" s="171" t="str">
        <f>IFERROR(VLOOKUP($B26,'NAV plus Dist'!$B:$FD,CZ$1,FALSE)/VLOOKUP($B25,NAV!$A:$FC,CZ$1,FALSE),"")</f>
        <v/>
      </c>
      <c r="DA26" s="171" t="str">
        <f>IFERROR(VLOOKUP($B26,'NAV plus Dist'!$B:$FD,DA$1,FALSE)/VLOOKUP($B25,NAV!$A:$FC,DA$1,FALSE),"")</f>
        <v/>
      </c>
      <c r="DB26" s="171" t="str">
        <f>IFERROR(VLOOKUP($B26,'NAV plus Dist'!$B:$FD,DB$1,FALSE)/VLOOKUP($B25,NAV!$A:$FC,DB$1,FALSE),"")</f>
        <v/>
      </c>
      <c r="DC26" s="171" t="str">
        <f>IFERROR(VLOOKUP($B26,'NAV plus Dist'!$B:$FD,DC$1,FALSE)/VLOOKUP($B25,NAV!$A:$FC,DC$1,FALSE),"")</f>
        <v/>
      </c>
      <c r="DD26" s="171" t="str">
        <f>IFERROR(VLOOKUP($B26,'NAV plus Dist'!$B:$FD,DD$1,FALSE)/VLOOKUP($B25,NAV!$A:$FC,DD$1,FALSE),"")</f>
        <v/>
      </c>
      <c r="DE26" s="171" t="str">
        <f>IFERROR(VLOOKUP($B26,'NAV plus Dist'!$B:$FD,DE$1,FALSE)/VLOOKUP($B25,NAV!$A:$FC,DE$1,FALSE),"")</f>
        <v/>
      </c>
      <c r="DF26" s="171" t="str">
        <f>IFERROR(VLOOKUP($B26,'NAV plus Dist'!$B:$FD,DF$1,FALSE)/VLOOKUP($B25,NAV!$A:$FC,DF$1,FALSE),"")</f>
        <v/>
      </c>
      <c r="DG26" s="171" t="str">
        <f>IFERROR(VLOOKUP($B26,'NAV plus Dist'!$B:$FD,DG$1,FALSE)/VLOOKUP($B25,NAV!$A:$FC,DG$1,FALSE),"")</f>
        <v/>
      </c>
      <c r="DH26" s="171" t="str">
        <f>IFERROR(VLOOKUP($B26,'NAV plus Dist'!$B:$FD,DH$1,FALSE)/VLOOKUP($B25,NAV!$A:$FC,DH$1,FALSE),"")</f>
        <v/>
      </c>
    </row>
    <row r="27" spans="1:112">
      <c r="A27" s="94">
        <f t="shared" si="40"/>
        <v>174</v>
      </c>
      <c r="B27" s="168">
        <f t="shared" si="41"/>
        <v>40786</v>
      </c>
      <c r="C27" s="171" t="str">
        <f>IFERROR(VLOOKUP($B27,'NAV plus Dist'!$B:$FD,C$1,FALSE)/VLOOKUP($B26,NAV!$A:$FC,C$1,FALSE),"")</f>
        <v/>
      </c>
      <c r="D27" s="171" t="str">
        <f>IFERROR(VLOOKUP($B27,'NAV plus Dist'!$B:$FD,D$1,FALSE)/VLOOKUP($B26,NAV!$A:$FC,D$1,FALSE),"")</f>
        <v/>
      </c>
      <c r="E27" s="171" t="str">
        <f>IFERROR(VLOOKUP($B27,'NAV plus Dist'!$B:$FD,E$1,FALSE)/VLOOKUP($B26,NAV!$A:$FC,E$1,FALSE),"")</f>
        <v/>
      </c>
      <c r="F27" s="171" t="str">
        <f>IFERROR(VLOOKUP($B27,'NAV plus Dist'!$B:$FD,F$1,FALSE)/VLOOKUP($B26,NAV!$A:$FC,F$1,FALSE),"")</f>
        <v/>
      </c>
      <c r="G27" s="171" t="str">
        <f>IFERROR(VLOOKUP($B27,'NAV plus Dist'!$B:$FD,G$1,FALSE)/VLOOKUP($B26,NAV!$A:$FC,G$1,FALSE),"")</f>
        <v/>
      </c>
      <c r="H27" s="171" t="str">
        <f>IFERROR(VLOOKUP($B27,'NAV plus Dist'!$B:$FD,H$1,FALSE)/VLOOKUP($B26,NAV!$A:$FC,H$1,FALSE),"")</f>
        <v/>
      </c>
      <c r="I27" s="171" t="str">
        <f>IFERROR(VLOOKUP($B27,'NAV plus Dist'!$B:$FD,I$1,FALSE)/VLOOKUP($B26,NAV!$A:$FC,I$1,FALSE),"")</f>
        <v/>
      </c>
      <c r="J27" s="171" t="str">
        <f>IFERROR(VLOOKUP($B27,'NAV plus Dist'!$B:$FD,J$1,FALSE)/VLOOKUP($B26,NAV!$A:$FC,J$1,FALSE),"")</f>
        <v/>
      </c>
      <c r="K27" s="171" t="str">
        <f>IFERROR(VLOOKUP($B27,'NAV plus Dist'!$B:$FD,K$1,FALSE)/VLOOKUP($B26,NAV!$A:$FC,K$1,FALSE),"")</f>
        <v/>
      </c>
      <c r="L27" s="171" t="str">
        <f>IFERROR(VLOOKUP($B27,'NAV plus Dist'!$B:$FD,L$1,FALSE)/VLOOKUP($B26,NAV!$A:$FC,L$1,FALSE),"")</f>
        <v/>
      </c>
      <c r="M27" s="171" t="str">
        <f>IFERROR(VLOOKUP($B27,'NAV plus Dist'!$B:$FD,M$1,FALSE)/VLOOKUP($B26,NAV!$A:$FC,M$1,FALSE),"")</f>
        <v/>
      </c>
      <c r="N27" s="171" t="str">
        <f>IFERROR(VLOOKUP($B27,'NAV plus Dist'!$B:$FD,N$1,FALSE)/VLOOKUP($B26,NAV!$A:$FC,N$1,FALSE),"")</f>
        <v/>
      </c>
      <c r="O27" s="171" t="str">
        <f>IFERROR(VLOOKUP($B27,'NAV plus Dist'!$B:$FD,O$1,FALSE)/VLOOKUP($B26,NAV!$A:$FC,O$1,FALSE),"")</f>
        <v/>
      </c>
      <c r="P27" s="171" t="str">
        <f>IFERROR(VLOOKUP($B27,'NAV plus Dist'!$B:$FD,P$1,FALSE)/VLOOKUP($B26,NAV!$A:$FC,P$1,FALSE),"")</f>
        <v/>
      </c>
      <c r="Q27" s="171">
        <f>IFERROR(VLOOKUP($B27,'NAV plus Dist'!$B:$FD,Q$1,FALSE)/VLOOKUP($B26,NAV!$A:$FC,Q$1,FALSE),"")</f>
        <v>0.97089733225545682</v>
      </c>
      <c r="R27" s="171" t="str">
        <f>IFERROR(VLOOKUP($B27,'NAV plus Dist'!$B:$FD,R$1,FALSE)/VLOOKUP($B26,NAV!$A:$FC,R$1,FALSE),"")</f>
        <v/>
      </c>
      <c r="S27" s="171" t="str">
        <f>IFERROR(VLOOKUP($B27,'NAV plus Dist'!$B:$FD,S$1,FALSE)/VLOOKUP($B26,NAV!$A:$FC,S$1,FALSE),"")</f>
        <v/>
      </c>
      <c r="T27" s="171" t="str">
        <f>IFERROR(VLOOKUP($B27,'NAV plus Dist'!$B:$FD,T$1,FALSE)/VLOOKUP($B26,NAV!$A:$FC,T$1,FALSE),"")</f>
        <v/>
      </c>
      <c r="U27" s="171" t="str">
        <f>IFERROR(VLOOKUP($B27,'NAV plus Dist'!$B:$FD,U$1,FALSE)/VLOOKUP($B26,NAV!$A:$FC,U$1,FALSE),"")</f>
        <v/>
      </c>
      <c r="V27" s="171">
        <f>IFERROR(VLOOKUP($B27,'NAV plus Dist'!$B:$FD,V$1,FALSE)/VLOOKUP($B26,NAV!$A:$FC,V$1,FALSE),"")</f>
        <v>0.99445764053840058</v>
      </c>
      <c r="W27" s="171" t="str">
        <f>IFERROR(VLOOKUP($B27,'NAV plus Dist'!$B:$FD,W$1,FALSE)/VLOOKUP($B26,NAV!$A:$FC,W$1,FALSE),"")</f>
        <v/>
      </c>
      <c r="X27" s="171" t="str">
        <f>IFERROR(VLOOKUP($B27,'NAV plus Dist'!$B:$FD,X$1,FALSE)/VLOOKUP($B26,NAV!$A:$FC,X$1,FALSE),"")</f>
        <v/>
      </c>
      <c r="Y27" s="171" t="str">
        <f>IFERROR(VLOOKUP($B27,'NAV plus Dist'!$B:$FD,Y$1,FALSE)/VLOOKUP($B26,NAV!$A:$FC,Y$1,FALSE),"")</f>
        <v/>
      </c>
      <c r="Z27" s="171" t="str">
        <f>IFERROR(VLOOKUP($B27,'NAV plus Dist'!$B:$FD,Z$1,FALSE)/VLOOKUP($B26,NAV!$A:$FC,Z$1,FALSE),"")</f>
        <v/>
      </c>
      <c r="AA27" s="171" t="str">
        <f>IFERROR(VLOOKUP($B27,'NAV plus Dist'!$B:$FD,AA$1,FALSE)/VLOOKUP($B26,NAV!$A:$FC,AA$1,FALSE),"")</f>
        <v/>
      </c>
      <c r="AB27" s="171" t="str">
        <f>IFERROR(VLOOKUP($B27,'NAV plus Dist'!$B:$FD,AB$1,FALSE)/VLOOKUP($B26,NAV!$A:$FC,AB$1,FALSE),"")</f>
        <v/>
      </c>
      <c r="AC27" s="171" t="str">
        <f>IFERROR(VLOOKUP($B27,'NAV plus Dist'!$B:$FD,AC$1,FALSE)/VLOOKUP($B26,NAV!$A:$FC,AC$1,FALSE),"")</f>
        <v/>
      </c>
      <c r="AD27" s="171" t="str">
        <f>IFERROR(VLOOKUP($B27,'NAV plus Dist'!$B:$FD,AD$1,FALSE)/VLOOKUP($B26,NAV!$A:$FC,AD$1,FALSE),"")</f>
        <v/>
      </c>
      <c r="AE27" s="171" t="str">
        <f>IFERROR(VLOOKUP($B27,'NAV plus Dist'!$B:$FD,AE$1,FALSE)/VLOOKUP($B26,NAV!$A:$FC,AE$1,FALSE),"")</f>
        <v/>
      </c>
      <c r="AF27" s="171" t="str">
        <f>IFERROR(VLOOKUP($B27,'NAV plus Dist'!$B:$FD,AF$1,FALSE)/VLOOKUP($B26,NAV!$A:$FC,AF$1,FALSE),"")</f>
        <v/>
      </c>
      <c r="AG27" s="171" t="str">
        <f>IFERROR(VLOOKUP($B27,'NAV plus Dist'!$B:$FD,AG$1,FALSE)/VLOOKUP($B26,NAV!$A:$FC,AG$1,FALSE),"")</f>
        <v/>
      </c>
      <c r="AH27" s="171" t="str">
        <f>IFERROR(VLOOKUP($B27,'NAV plus Dist'!$B:$FD,AH$1,FALSE)/VLOOKUP($B26,NAV!$A:$FC,AH$1,FALSE),"")</f>
        <v/>
      </c>
      <c r="AI27" s="171" t="str">
        <f>IFERROR(VLOOKUP($B27,'NAV plus Dist'!$B:$FD,AI$1,FALSE)/VLOOKUP($B26,NAV!$A:$FC,AI$1,FALSE),"")</f>
        <v/>
      </c>
      <c r="AJ27" s="171" t="str">
        <f>IFERROR(VLOOKUP($B27,'NAV plus Dist'!$B:$FD,AJ$1,FALSE)/VLOOKUP($B26,NAV!$A:$FC,AJ$1,FALSE),"")</f>
        <v/>
      </c>
      <c r="AK27" s="171" t="str">
        <f>IFERROR(VLOOKUP($B27,'NAV plus Dist'!$B:$FD,AK$1,FALSE)/VLOOKUP($B26,NAV!$A:$FC,AK$1,FALSE),"")</f>
        <v/>
      </c>
      <c r="AL27" s="171" t="str">
        <f>IFERROR(VLOOKUP($B27,'NAV plus Dist'!$B:$FD,AL$1,FALSE)/VLOOKUP($B26,NAV!$A:$FC,AL$1,FALSE),"")</f>
        <v/>
      </c>
      <c r="AM27" s="171" t="str">
        <f>IFERROR(VLOOKUP($B27,'NAV plus Dist'!$B:$FD,AM$1,FALSE)/VLOOKUP($B26,NAV!$A:$FC,AM$1,FALSE),"")</f>
        <v/>
      </c>
      <c r="AN27" s="171" t="str">
        <f>IFERROR(VLOOKUP($B27,'NAV plus Dist'!$B:$FD,AN$1,FALSE)/VLOOKUP($B26,NAV!$A:$FC,AN$1,FALSE),"")</f>
        <v/>
      </c>
      <c r="AO27" s="171" t="str">
        <f>IFERROR(VLOOKUP($B27,'NAV plus Dist'!$B:$FD,AO$1,FALSE)/VLOOKUP($B26,NAV!$A:$FC,AO$1,FALSE),"")</f>
        <v/>
      </c>
      <c r="AP27" s="171" t="str">
        <f>IFERROR(VLOOKUP($B27,'NAV plus Dist'!$B:$FD,AP$1,FALSE)/VLOOKUP($B26,NAV!$A:$FC,AP$1,FALSE),"")</f>
        <v/>
      </c>
      <c r="AQ27" s="171" t="str">
        <f>IFERROR(VLOOKUP($B27,'NAV plus Dist'!$B:$FD,AQ$1,FALSE)/VLOOKUP($B26,NAV!$A:$FC,AQ$1,FALSE),"")</f>
        <v/>
      </c>
      <c r="AR27" s="171" t="str">
        <f>IFERROR(VLOOKUP($B27,'NAV plus Dist'!$B:$FD,AR$1,FALSE)/VLOOKUP($B26,NAV!$A:$FC,AR$1,FALSE),"")</f>
        <v/>
      </c>
      <c r="AS27" s="171" t="str">
        <f>IFERROR(VLOOKUP($B27,'NAV plus Dist'!$B:$FD,AS$1,FALSE)/VLOOKUP($B26,NAV!$A:$FC,AS$1,FALSE),"")</f>
        <v/>
      </c>
      <c r="AT27" s="171" t="str">
        <f>IFERROR(VLOOKUP($B27,'NAV plus Dist'!$B:$FD,AT$1,FALSE)/VLOOKUP($B26,NAV!$A:$FC,AT$1,FALSE),"")</f>
        <v/>
      </c>
      <c r="AU27" s="171" t="str">
        <f>IFERROR(VLOOKUP($B27,'NAV plus Dist'!$B:$FD,AU$1,FALSE)/VLOOKUP($B26,NAV!$A:$FC,AU$1,FALSE),"")</f>
        <v/>
      </c>
      <c r="AV27" s="171" t="str">
        <f>IFERROR(VLOOKUP($B27,'NAV plus Dist'!$B:$FD,AV$1,FALSE)/VLOOKUP($B26,NAV!$A:$FC,AV$1,FALSE),"")</f>
        <v/>
      </c>
      <c r="AW27" s="171" t="str">
        <f>IFERROR(VLOOKUP($B27,'NAV plus Dist'!$B:$FD,AW$1,FALSE)/VLOOKUP($B26,NAV!$A:$FC,AW$1,FALSE),"")</f>
        <v/>
      </c>
      <c r="AX27" s="171" t="str">
        <f>IFERROR(VLOOKUP($B27,'NAV plus Dist'!$B:$FD,AX$1,FALSE)/VLOOKUP($B26,NAV!$A:$FC,AX$1,FALSE),"")</f>
        <v/>
      </c>
      <c r="AY27" s="171" t="str">
        <f>IFERROR(VLOOKUP($B27,'NAV plus Dist'!$B:$FD,AY$1,FALSE)/VLOOKUP($B26,NAV!$A:$FC,AY$1,FALSE),"")</f>
        <v/>
      </c>
      <c r="AZ27" s="171" t="str">
        <f>IFERROR(VLOOKUP($B27,'NAV plus Dist'!$B:$FD,AZ$1,FALSE)/VLOOKUP($B26,NAV!$A:$FC,AZ$1,FALSE),"")</f>
        <v/>
      </c>
      <c r="BA27" s="171" t="str">
        <f>IFERROR(VLOOKUP($B27,'NAV plus Dist'!$B:$FD,BA$1,FALSE)/VLOOKUP($B26,NAV!$A:$FC,BA$1,FALSE),"")</f>
        <v/>
      </c>
      <c r="BB27" s="171" t="str">
        <f>IFERROR(VLOOKUP($B27,'NAV plus Dist'!$B:$FD,BB$1,FALSE)/VLOOKUP($B26,NAV!$A:$FC,BB$1,FALSE),"")</f>
        <v/>
      </c>
      <c r="BC27" s="171" t="str">
        <f>IFERROR(VLOOKUP($B27,'NAV plus Dist'!$B:$FD,BC$1,FALSE)/VLOOKUP($B26,NAV!$A:$FC,BC$1,FALSE),"")</f>
        <v/>
      </c>
      <c r="BD27" s="171" t="str">
        <f>IFERROR(VLOOKUP($B27,'NAV plus Dist'!$B:$FD,BD$1,FALSE)/VLOOKUP($B26,NAV!$A:$FC,BD$1,FALSE),"")</f>
        <v/>
      </c>
      <c r="BE27" s="171" t="str">
        <f>IFERROR(VLOOKUP($B27,'NAV plus Dist'!$B:$FD,BE$1,FALSE)/VLOOKUP($B26,NAV!$A:$FC,BE$1,FALSE),"")</f>
        <v/>
      </c>
      <c r="BF27" s="171" t="str">
        <f>IFERROR(VLOOKUP($B27,'NAV plus Dist'!$B:$FD,BF$1,FALSE)/VLOOKUP($B26,NAV!$A:$FC,BF$1,FALSE),"")</f>
        <v/>
      </c>
      <c r="BG27" s="171" t="str">
        <f>IFERROR(VLOOKUP($B27,'NAV plus Dist'!$B:$FD,BG$1,FALSE)/VLOOKUP($B26,NAV!$A:$FC,BG$1,FALSE),"")</f>
        <v/>
      </c>
      <c r="BH27" s="171" t="str">
        <f>IFERROR(VLOOKUP($B27,'NAV plus Dist'!$B:$FD,BH$1,FALSE)/VLOOKUP($B26,NAV!$A:$FC,BH$1,FALSE),"")</f>
        <v/>
      </c>
      <c r="BI27" s="171" t="str">
        <f>IFERROR(VLOOKUP($B27,'NAV plus Dist'!$B:$FD,BI$1,FALSE)/VLOOKUP($B26,NAV!$A:$FC,BI$1,FALSE),"")</f>
        <v/>
      </c>
      <c r="BJ27" s="171" t="str">
        <f>IFERROR(VLOOKUP($B27,'NAV plus Dist'!$B:$FD,BJ$1,FALSE)/VLOOKUP($B26,NAV!$A:$FC,BJ$1,FALSE),"")</f>
        <v/>
      </c>
      <c r="BK27" s="171" t="str">
        <f>IFERROR(VLOOKUP($B27,'NAV plus Dist'!$B:$FD,BK$1,FALSE)/VLOOKUP($B26,NAV!$A:$FC,BK$1,FALSE),"")</f>
        <v/>
      </c>
      <c r="BL27" s="171" t="str">
        <f>IFERROR(VLOOKUP($B27,'NAV plus Dist'!$B:$FD,BL$1,FALSE)/VLOOKUP($B26,NAV!$A:$FC,BL$1,FALSE),"")</f>
        <v/>
      </c>
      <c r="BM27" s="171" t="str">
        <f>IFERROR(VLOOKUP($B27,'NAV plus Dist'!$B:$FD,BM$1,FALSE)/VLOOKUP($B26,NAV!$A:$FC,BM$1,FALSE),"")</f>
        <v/>
      </c>
      <c r="BN27" s="171" t="str">
        <f>IFERROR(VLOOKUP($B27,'NAV plus Dist'!$B:$FD,BN$1,FALSE)/VLOOKUP($B26,NAV!$A:$FC,BN$1,FALSE),"")</f>
        <v/>
      </c>
      <c r="BO27" s="171" t="str">
        <f>IFERROR(VLOOKUP($B27,'NAV plus Dist'!$B:$FD,BO$1,FALSE)/VLOOKUP($B26,NAV!$A:$FC,BO$1,FALSE),"")</f>
        <v/>
      </c>
      <c r="BP27" s="171" t="str">
        <f>IFERROR(VLOOKUP($B27,'NAV plus Dist'!$B:$FD,BP$1,FALSE)/VLOOKUP($B26,NAV!$A:$FC,BP$1,FALSE),"")</f>
        <v/>
      </c>
      <c r="BQ27" s="171" t="str">
        <f>IFERROR(VLOOKUP($B27,'NAV plus Dist'!$B:$FD,BQ$1,FALSE)/VLOOKUP($B26,NAV!$A:$FC,BQ$1,FALSE),"")</f>
        <v/>
      </c>
      <c r="BR27" s="171" t="str">
        <f>IFERROR(VLOOKUP($B27,'NAV plus Dist'!$B:$FD,BR$1,FALSE)/VLOOKUP($B26,NAV!$A:$FC,BR$1,FALSE),"")</f>
        <v/>
      </c>
      <c r="BS27" s="171" t="str">
        <f>IFERROR(VLOOKUP($B27,'NAV plus Dist'!$B:$FD,BS$1,FALSE)/VLOOKUP($B26,NAV!$A:$FC,BS$1,FALSE),"")</f>
        <v/>
      </c>
      <c r="BT27" s="171" t="str">
        <f>IFERROR(VLOOKUP($B27,'NAV plus Dist'!$B:$FD,BT$1,FALSE)/VLOOKUP($B26,NAV!$A:$FC,BT$1,FALSE),"")</f>
        <v/>
      </c>
      <c r="BU27" s="171" t="str">
        <f>IFERROR(VLOOKUP($B27,'NAV plus Dist'!$B:$FD,BU$1,FALSE)/VLOOKUP($B26,NAV!$A:$FC,BU$1,FALSE),"")</f>
        <v/>
      </c>
      <c r="BV27" s="171" t="str">
        <f>IFERROR(VLOOKUP($B27,'NAV plus Dist'!$B:$FD,BV$1,FALSE)/VLOOKUP($B26,NAV!$A:$FC,BV$1,FALSE),"")</f>
        <v/>
      </c>
      <c r="BW27" s="171" t="str">
        <f>IFERROR(VLOOKUP($B27,'NAV plus Dist'!$B:$FD,BW$1,FALSE)/VLOOKUP($B26,NAV!$A:$FC,BW$1,FALSE),"")</f>
        <v/>
      </c>
      <c r="BX27" s="171" t="str">
        <f>IFERROR(VLOOKUP($B27,'NAV plus Dist'!$B:$FD,BX$1,FALSE)/VLOOKUP($B26,NAV!$A:$FC,BX$1,FALSE),"")</f>
        <v/>
      </c>
      <c r="BY27" s="171" t="str">
        <f>IFERROR(VLOOKUP($B27,'NAV plus Dist'!$B:$FD,BY$1,FALSE)/VLOOKUP($B26,NAV!$A:$FC,BY$1,FALSE),"")</f>
        <v/>
      </c>
      <c r="BZ27" s="171" t="str">
        <f>IFERROR(VLOOKUP($B27,'NAV plus Dist'!$B:$FD,BZ$1,FALSE)/VLOOKUP($B26,NAV!$A:$FC,BZ$1,FALSE),"")</f>
        <v/>
      </c>
      <c r="CA27" s="171" t="str">
        <f>IFERROR(VLOOKUP($B27,'NAV plus Dist'!$B:$FD,CA$1,FALSE)/VLOOKUP($B26,NAV!$A:$FC,CA$1,FALSE),"")</f>
        <v/>
      </c>
      <c r="CB27" s="171" t="str">
        <f>IFERROR(VLOOKUP($B27,'NAV plus Dist'!$B:$FD,CB$1,FALSE)/VLOOKUP($B26,NAV!$A:$FC,CB$1,FALSE),"")</f>
        <v/>
      </c>
      <c r="CC27" s="171" t="str">
        <f>IFERROR(VLOOKUP($B27,'NAV plus Dist'!$B:$FD,CC$1,FALSE)/VLOOKUP($B26,NAV!$A:$FC,CC$1,FALSE),"")</f>
        <v/>
      </c>
      <c r="CD27" s="171" t="str">
        <f>IFERROR(VLOOKUP($B27,'NAV plus Dist'!$B:$FD,CD$1,FALSE)/VLOOKUP($B26,NAV!$A:$FC,CD$1,FALSE),"")</f>
        <v/>
      </c>
      <c r="CE27" s="171" t="str">
        <f>IFERROR(VLOOKUP($B27,'NAV plus Dist'!$B:$FD,CE$1,FALSE)/VLOOKUP($B26,NAV!$A:$FC,CE$1,FALSE),"")</f>
        <v/>
      </c>
      <c r="CF27" s="171" t="str">
        <f>IFERROR(VLOOKUP($B27,'NAV plus Dist'!$B:$FD,CF$1,FALSE)/VLOOKUP($B26,NAV!$A:$FC,CF$1,FALSE),"")</f>
        <v/>
      </c>
      <c r="CG27" s="171" t="str">
        <f>IFERROR(VLOOKUP($B27,'NAV plus Dist'!$B:$FD,CG$1,FALSE)/VLOOKUP($B26,NAV!$A:$FC,CG$1,FALSE),"")</f>
        <v/>
      </c>
      <c r="CH27" s="171" t="str">
        <f>IFERROR(VLOOKUP($B27,'NAV plus Dist'!$B:$FD,CH$1,FALSE)/VLOOKUP($B26,NAV!$A:$FC,CH$1,FALSE),"")</f>
        <v/>
      </c>
      <c r="CI27" s="171" t="str">
        <f>IFERROR(VLOOKUP($B27,'NAV plus Dist'!$B:$FD,CI$1,FALSE)/VLOOKUP($B26,NAV!$A:$FC,CI$1,FALSE),"")</f>
        <v/>
      </c>
      <c r="CJ27" s="171" t="str">
        <f>IFERROR(VLOOKUP($B27,'NAV plus Dist'!$B:$FD,CJ$1,FALSE)/VLOOKUP($B26,NAV!$A:$FC,CJ$1,FALSE),"")</f>
        <v/>
      </c>
      <c r="CK27" s="171" t="str">
        <f>IFERROR(VLOOKUP($B27,'NAV plus Dist'!$B:$FD,CK$1,FALSE)/VLOOKUP($B26,NAV!$A:$FC,CK$1,FALSE),"")</f>
        <v/>
      </c>
      <c r="CL27" s="171" t="str">
        <f>IFERROR(VLOOKUP($B27,'NAV plus Dist'!$B:$FD,CL$1,FALSE)/VLOOKUP($B26,NAV!$A:$FC,CL$1,FALSE),"")</f>
        <v/>
      </c>
      <c r="CM27" s="171" t="str">
        <f>IFERROR(VLOOKUP($B27,'NAV plus Dist'!$B:$FD,CM$1,FALSE)/VLOOKUP($B26,NAV!$A:$FC,CM$1,FALSE),"")</f>
        <v/>
      </c>
      <c r="CN27" s="171" t="str">
        <f>IFERROR(VLOOKUP($B27,'NAV plus Dist'!$B:$FD,CN$1,FALSE)/VLOOKUP($B26,NAV!$A:$FC,CN$1,FALSE),"")</f>
        <v/>
      </c>
      <c r="CO27" s="171" t="str">
        <f>IFERROR(VLOOKUP($B27,'NAV plus Dist'!$B:$FD,CO$1,FALSE)/VLOOKUP($B26,NAV!$A:$FC,CO$1,FALSE),"")</f>
        <v/>
      </c>
      <c r="CP27" s="171" t="str">
        <f>IFERROR(VLOOKUP($B27,'NAV plus Dist'!$B:$FD,CP$1,FALSE)/VLOOKUP($B26,NAV!$A:$FC,CP$1,FALSE),"")</f>
        <v/>
      </c>
      <c r="CQ27" s="171" t="str">
        <f>IFERROR(VLOOKUP($B27,'NAV plus Dist'!$B:$FD,CQ$1,FALSE)/VLOOKUP($B26,NAV!$A:$FC,CQ$1,FALSE),"")</f>
        <v/>
      </c>
      <c r="CR27" s="171" t="str">
        <f>IFERROR(VLOOKUP($B27,'NAV plus Dist'!$B:$FD,CR$1,FALSE)/VLOOKUP($B26,NAV!$A:$FC,CR$1,FALSE),"")</f>
        <v/>
      </c>
      <c r="CS27" s="171" t="str">
        <f>IFERROR(VLOOKUP($B27,'NAV plus Dist'!$B:$FD,CS$1,FALSE)/VLOOKUP($B26,NAV!$A:$FC,CS$1,FALSE),"")</f>
        <v/>
      </c>
      <c r="CT27" s="171" t="str">
        <f>IFERROR(VLOOKUP($B27,'NAV plus Dist'!$B:$FD,CT$1,FALSE)/VLOOKUP($B26,NAV!$A:$FC,CT$1,FALSE),"")</f>
        <v/>
      </c>
      <c r="CU27" s="171" t="str">
        <f>IFERROR(VLOOKUP($B27,'NAV plus Dist'!$B:$FD,CU$1,FALSE)/VLOOKUP($B26,NAV!$A:$FC,CU$1,FALSE),"")</f>
        <v/>
      </c>
      <c r="CV27" s="171" t="str">
        <f>IFERROR(VLOOKUP($B27,'NAV plus Dist'!$B:$FD,CV$1,FALSE)/VLOOKUP($B26,NAV!$A:$FC,CV$1,FALSE),"")</f>
        <v/>
      </c>
      <c r="CW27" s="171" t="str">
        <f>IFERROR(VLOOKUP($B27,'NAV plus Dist'!$B:$FD,CW$1,FALSE)/VLOOKUP($B26,NAV!$A:$FC,CW$1,FALSE),"")</f>
        <v/>
      </c>
      <c r="CX27" s="171" t="str">
        <f>IFERROR(VLOOKUP($B27,'NAV plus Dist'!$B:$FD,CX$1,FALSE)/VLOOKUP($B26,NAV!$A:$FC,CX$1,FALSE),"")</f>
        <v/>
      </c>
      <c r="CY27" s="171" t="str">
        <f>IFERROR(VLOOKUP($B27,'NAV plus Dist'!$B:$FD,CY$1,FALSE)/VLOOKUP($B26,NAV!$A:$FC,CY$1,FALSE),"")</f>
        <v/>
      </c>
      <c r="CZ27" s="171" t="str">
        <f>IFERROR(VLOOKUP($B27,'NAV plus Dist'!$B:$FD,CZ$1,FALSE)/VLOOKUP($B26,NAV!$A:$FC,CZ$1,FALSE),"")</f>
        <v/>
      </c>
      <c r="DA27" s="171" t="str">
        <f>IFERROR(VLOOKUP($B27,'NAV plus Dist'!$B:$FD,DA$1,FALSE)/VLOOKUP($B26,NAV!$A:$FC,DA$1,FALSE),"")</f>
        <v/>
      </c>
      <c r="DB27" s="171" t="str">
        <f>IFERROR(VLOOKUP($B27,'NAV plus Dist'!$B:$FD,DB$1,FALSE)/VLOOKUP($B26,NAV!$A:$FC,DB$1,FALSE),"")</f>
        <v/>
      </c>
      <c r="DC27" s="171" t="str">
        <f>IFERROR(VLOOKUP($B27,'NAV plus Dist'!$B:$FD,DC$1,FALSE)/VLOOKUP($B26,NAV!$A:$FC,DC$1,FALSE),"")</f>
        <v/>
      </c>
      <c r="DD27" s="171" t="str">
        <f>IFERROR(VLOOKUP($B27,'NAV plus Dist'!$B:$FD,DD$1,FALSE)/VLOOKUP($B26,NAV!$A:$FC,DD$1,FALSE),"")</f>
        <v/>
      </c>
      <c r="DE27" s="171" t="str">
        <f>IFERROR(VLOOKUP($B27,'NAV plus Dist'!$B:$FD,DE$1,FALSE)/VLOOKUP($B26,NAV!$A:$FC,DE$1,FALSE),"")</f>
        <v/>
      </c>
      <c r="DF27" s="171" t="str">
        <f>IFERROR(VLOOKUP($B27,'NAV plus Dist'!$B:$FD,DF$1,FALSE)/VLOOKUP($B26,NAV!$A:$FC,DF$1,FALSE),"")</f>
        <v/>
      </c>
      <c r="DG27" s="171" t="str">
        <f>IFERROR(VLOOKUP($B27,'NAV plus Dist'!$B:$FD,DG$1,FALSE)/VLOOKUP($B26,NAV!$A:$FC,DG$1,FALSE),"")</f>
        <v/>
      </c>
      <c r="DH27" s="171" t="str">
        <f>IFERROR(VLOOKUP($B27,'NAV plus Dist'!$B:$FD,DH$1,FALSE)/VLOOKUP($B26,NAV!$A:$FC,DH$1,FALSE),"")</f>
        <v/>
      </c>
    </row>
    <row r="28" spans="1:112">
      <c r="A28" s="94">
        <f t="shared" si="40"/>
        <v>173</v>
      </c>
      <c r="B28" s="168">
        <f t="shared" si="41"/>
        <v>40816</v>
      </c>
      <c r="C28" s="171" t="str">
        <f>IFERROR(VLOOKUP($B28,'NAV plus Dist'!$B:$FD,C$1,FALSE)/VLOOKUP($B27,NAV!$A:$FC,C$1,FALSE),"")</f>
        <v/>
      </c>
      <c r="D28" s="171" t="str">
        <f>IFERROR(VLOOKUP($B28,'NAV plus Dist'!$B:$FD,D$1,FALSE)/VLOOKUP($B27,NAV!$A:$FC,D$1,FALSE),"")</f>
        <v/>
      </c>
      <c r="E28" s="171" t="str">
        <f>IFERROR(VLOOKUP($B28,'NAV plus Dist'!$B:$FD,E$1,FALSE)/VLOOKUP($B27,NAV!$A:$FC,E$1,FALSE),"")</f>
        <v/>
      </c>
      <c r="F28" s="171" t="str">
        <f>IFERROR(VLOOKUP($B28,'NAV plus Dist'!$B:$FD,F$1,FALSE)/VLOOKUP($B27,NAV!$A:$FC,F$1,FALSE),"")</f>
        <v/>
      </c>
      <c r="G28" s="171" t="str">
        <f>IFERROR(VLOOKUP($B28,'NAV plus Dist'!$B:$FD,G$1,FALSE)/VLOOKUP($B27,NAV!$A:$FC,G$1,FALSE),"")</f>
        <v/>
      </c>
      <c r="H28" s="171" t="str">
        <f>IFERROR(VLOOKUP($B28,'NAV plus Dist'!$B:$FD,H$1,FALSE)/VLOOKUP($B27,NAV!$A:$FC,H$1,FALSE),"")</f>
        <v/>
      </c>
      <c r="I28" s="171" t="str">
        <f>IFERROR(VLOOKUP($B28,'NAV plus Dist'!$B:$FD,I$1,FALSE)/VLOOKUP($B27,NAV!$A:$FC,I$1,FALSE),"")</f>
        <v/>
      </c>
      <c r="J28" s="171" t="str">
        <f>IFERROR(VLOOKUP($B28,'NAV plus Dist'!$B:$FD,J$1,FALSE)/VLOOKUP($B27,NAV!$A:$FC,J$1,FALSE),"")</f>
        <v/>
      </c>
      <c r="K28" s="171" t="str">
        <f>IFERROR(VLOOKUP($B28,'NAV plus Dist'!$B:$FD,K$1,FALSE)/VLOOKUP($B27,NAV!$A:$FC,K$1,FALSE),"")</f>
        <v/>
      </c>
      <c r="L28" s="171" t="str">
        <f>IFERROR(VLOOKUP($B28,'NAV plus Dist'!$B:$FD,L$1,FALSE)/VLOOKUP($B27,NAV!$A:$FC,L$1,FALSE),"")</f>
        <v/>
      </c>
      <c r="M28" s="171" t="str">
        <f>IFERROR(VLOOKUP($B28,'NAV plus Dist'!$B:$FD,M$1,FALSE)/VLOOKUP($B27,NAV!$A:$FC,M$1,FALSE),"")</f>
        <v/>
      </c>
      <c r="N28" s="171" t="str">
        <f>IFERROR(VLOOKUP($B28,'NAV plus Dist'!$B:$FD,N$1,FALSE)/VLOOKUP($B27,NAV!$A:$FC,N$1,FALSE),"")</f>
        <v/>
      </c>
      <c r="O28" s="171" t="str">
        <f>IFERROR(VLOOKUP($B28,'NAV plus Dist'!$B:$FD,O$1,FALSE)/VLOOKUP($B27,NAV!$A:$FC,O$1,FALSE),"")</f>
        <v/>
      </c>
      <c r="P28" s="171" t="str">
        <f>IFERROR(VLOOKUP($B28,'NAV plus Dist'!$B:$FD,P$1,FALSE)/VLOOKUP($B27,NAV!$A:$FC,P$1,FALSE),"")</f>
        <v/>
      </c>
      <c r="Q28" s="171">
        <f>IFERROR(VLOOKUP($B28,'NAV plus Dist'!$B:$FD,Q$1,FALSE)/VLOOKUP($B27,NAV!$A:$FC,Q$1,FALSE),"")</f>
        <v>0.94807370184254613</v>
      </c>
      <c r="R28" s="171" t="str">
        <f>IFERROR(VLOOKUP($B28,'NAV plus Dist'!$B:$FD,R$1,FALSE)/VLOOKUP($B27,NAV!$A:$FC,R$1,FALSE),"")</f>
        <v/>
      </c>
      <c r="S28" s="171" t="str">
        <f>IFERROR(VLOOKUP($B28,'NAV plus Dist'!$B:$FD,S$1,FALSE)/VLOOKUP($B27,NAV!$A:$FC,S$1,FALSE),"")</f>
        <v/>
      </c>
      <c r="T28" s="171" t="str">
        <f>IFERROR(VLOOKUP($B28,'NAV plus Dist'!$B:$FD,T$1,FALSE)/VLOOKUP($B27,NAV!$A:$FC,T$1,FALSE),"")</f>
        <v/>
      </c>
      <c r="U28" s="171" t="str">
        <f>IFERROR(VLOOKUP($B28,'NAV plus Dist'!$B:$FD,U$1,FALSE)/VLOOKUP($B27,NAV!$A:$FC,U$1,FALSE),"")</f>
        <v/>
      </c>
      <c r="V28" s="171">
        <f>IFERROR(VLOOKUP($B28,'NAV plus Dist'!$B:$FD,V$1,FALSE)/VLOOKUP($B27,NAV!$A:$FC,V$1,FALSE),"")</f>
        <v>0.95676541232986401</v>
      </c>
      <c r="W28" s="171" t="str">
        <f>IFERROR(VLOOKUP($B28,'NAV plus Dist'!$B:$FD,W$1,FALSE)/VLOOKUP($B27,NAV!$A:$FC,W$1,FALSE),"")</f>
        <v/>
      </c>
      <c r="X28" s="171" t="str">
        <f>IFERROR(VLOOKUP($B28,'NAV plus Dist'!$B:$FD,X$1,FALSE)/VLOOKUP($B27,NAV!$A:$FC,X$1,FALSE),"")</f>
        <v/>
      </c>
      <c r="Y28" s="171" t="str">
        <f>IFERROR(VLOOKUP($B28,'NAV plus Dist'!$B:$FD,Y$1,FALSE)/VLOOKUP($B27,NAV!$A:$FC,Y$1,FALSE),"")</f>
        <v/>
      </c>
      <c r="Z28" s="171" t="str">
        <f>IFERROR(VLOOKUP($B28,'NAV plus Dist'!$B:$FD,Z$1,FALSE)/VLOOKUP($B27,NAV!$A:$FC,Z$1,FALSE),"")</f>
        <v/>
      </c>
      <c r="AA28" s="171" t="str">
        <f>IFERROR(VLOOKUP($B28,'NAV plus Dist'!$B:$FD,AA$1,FALSE)/VLOOKUP($B27,NAV!$A:$FC,AA$1,FALSE),"")</f>
        <v/>
      </c>
      <c r="AB28" s="171" t="str">
        <f>IFERROR(VLOOKUP($B28,'NAV plus Dist'!$B:$FD,AB$1,FALSE)/VLOOKUP($B27,NAV!$A:$FC,AB$1,FALSE),"")</f>
        <v/>
      </c>
      <c r="AC28" s="171" t="str">
        <f>IFERROR(VLOOKUP($B28,'NAV plus Dist'!$B:$FD,AC$1,FALSE)/VLOOKUP($B27,NAV!$A:$FC,AC$1,FALSE),"")</f>
        <v/>
      </c>
      <c r="AD28" s="171" t="str">
        <f>IFERROR(VLOOKUP($B28,'NAV plus Dist'!$B:$FD,AD$1,FALSE)/VLOOKUP($B27,NAV!$A:$FC,AD$1,FALSE),"")</f>
        <v/>
      </c>
      <c r="AE28" s="171" t="str">
        <f>IFERROR(VLOOKUP($B28,'NAV plus Dist'!$B:$FD,AE$1,FALSE)/VLOOKUP($B27,NAV!$A:$FC,AE$1,FALSE),"")</f>
        <v/>
      </c>
      <c r="AF28" s="171" t="str">
        <f>IFERROR(VLOOKUP($B28,'NAV plus Dist'!$B:$FD,AF$1,FALSE)/VLOOKUP($B27,NAV!$A:$FC,AF$1,FALSE),"")</f>
        <v/>
      </c>
      <c r="AG28" s="171" t="str">
        <f>IFERROR(VLOOKUP($B28,'NAV plus Dist'!$B:$FD,AG$1,FALSE)/VLOOKUP($B27,NAV!$A:$FC,AG$1,FALSE),"")</f>
        <v/>
      </c>
      <c r="AH28" s="171" t="str">
        <f>IFERROR(VLOOKUP($B28,'NAV plus Dist'!$B:$FD,AH$1,FALSE)/VLOOKUP($B27,NAV!$A:$FC,AH$1,FALSE),"")</f>
        <v/>
      </c>
      <c r="AI28" s="171" t="str">
        <f>IFERROR(VLOOKUP($B28,'NAV plus Dist'!$B:$FD,AI$1,FALSE)/VLOOKUP($B27,NAV!$A:$FC,AI$1,FALSE),"")</f>
        <v/>
      </c>
      <c r="AJ28" s="171" t="str">
        <f>IFERROR(VLOOKUP($B28,'NAV plus Dist'!$B:$FD,AJ$1,FALSE)/VLOOKUP($B27,NAV!$A:$FC,AJ$1,FALSE),"")</f>
        <v/>
      </c>
      <c r="AK28" s="171" t="str">
        <f>IFERROR(VLOOKUP($B28,'NAV plus Dist'!$B:$FD,AK$1,FALSE)/VLOOKUP($B27,NAV!$A:$FC,AK$1,FALSE),"")</f>
        <v/>
      </c>
      <c r="AL28" s="171" t="str">
        <f>IFERROR(VLOOKUP($B28,'NAV plus Dist'!$B:$FD,AL$1,FALSE)/VLOOKUP($B27,NAV!$A:$FC,AL$1,FALSE),"")</f>
        <v/>
      </c>
      <c r="AM28" s="171" t="str">
        <f>IFERROR(VLOOKUP($B28,'NAV plus Dist'!$B:$FD,AM$1,FALSE)/VLOOKUP($B27,NAV!$A:$FC,AM$1,FALSE),"")</f>
        <v/>
      </c>
      <c r="AN28" s="171" t="str">
        <f>IFERROR(VLOOKUP($B28,'NAV plus Dist'!$B:$FD,AN$1,FALSE)/VLOOKUP($B27,NAV!$A:$FC,AN$1,FALSE),"")</f>
        <v/>
      </c>
      <c r="AO28" s="171" t="str">
        <f>IFERROR(VLOOKUP($B28,'NAV plus Dist'!$B:$FD,AO$1,FALSE)/VLOOKUP($B27,NAV!$A:$FC,AO$1,FALSE),"")</f>
        <v/>
      </c>
      <c r="AP28" s="171" t="str">
        <f>IFERROR(VLOOKUP($B28,'NAV plus Dist'!$B:$FD,AP$1,FALSE)/VLOOKUP($B27,NAV!$A:$FC,AP$1,FALSE),"")</f>
        <v/>
      </c>
      <c r="AQ28" s="171" t="str">
        <f>IFERROR(VLOOKUP($B28,'NAV plus Dist'!$B:$FD,AQ$1,FALSE)/VLOOKUP($B27,NAV!$A:$FC,AQ$1,FALSE),"")</f>
        <v/>
      </c>
      <c r="AR28" s="171" t="str">
        <f>IFERROR(VLOOKUP($B28,'NAV plus Dist'!$B:$FD,AR$1,FALSE)/VLOOKUP($B27,NAV!$A:$FC,AR$1,FALSE),"")</f>
        <v/>
      </c>
      <c r="AS28" s="171" t="str">
        <f>IFERROR(VLOOKUP($B28,'NAV plus Dist'!$B:$FD,AS$1,FALSE)/VLOOKUP($B27,NAV!$A:$FC,AS$1,FALSE),"")</f>
        <v/>
      </c>
      <c r="AT28" s="171" t="str">
        <f>IFERROR(VLOOKUP($B28,'NAV plus Dist'!$B:$FD,AT$1,FALSE)/VLOOKUP($B27,NAV!$A:$FC,AT$1,FALSE),"")</f>
        <v/>
      </c>
      <c r="AU28" s="171" t="str">
        <f>IFERROR(VLOOKUP($B28,'NAV plus Dist'!$B:$FD,AU$1,FALSE)/VLOOKUP($B27,NAV!$A:$FC,AU$1,FALSE),"")</f>
        <v/>
      </c>
      <c r="AV28" s="171" t="str">
        <f>IFERROR(VLOOKUP($B28,'NAV plus Dist'!$B:$FD,AV$1,FALSE)/VLOOKUP($B27,NAV!$A:$FC,AV$1,FALSE),"")</f>
        <v/>
      </c>
      <c r="AW28" s="171" t="str">
        <f>IFERROR(VLOOKUP($B28,'NAV plus Dist'!$B:$FD,AW$1,FALSE)/VLOOKUP($B27,NAV!$A:$FC,AW$1,FALSE),"")</f>
        <v/>
      </c>
      <c r="AX28" s="171" t="str">
        <f>IFERROR(VLOOKUP($B28,'NAV plus Dist'!$B:$FD,AX$1,FALSE)/VLOOKUP($B27,NAV!$A:$FC,AX$1,FALSE),"")</f>
        <v/>
      </c>
      <c r="AY28" s="171" t="str">
        <f>IFERROR(VLOOKUP($B28,'NAV plus Dist'!$B:$FD,AY$1,FALSE)/VLOOKUP($B27,NAV!$A:$FC,AY$1,FALSE),"")</f>
        <v/>
      </c>
      <c r="AZ28" s="171" t="str">
        <f>IFERROR(VLOOKUP($B28,'NAV plus Dist'!$B:$FD,AZ$1,FALSE)/VLOOKUP($B27,NAV!$A:$FC,AZ$1,FALSE),"")</f>
        <v/>
      </c>
      <c r="BA28" s="171" t="str">
        <f>IFERROR(VLOOKUP($B28,'NAV plus Dist'!$B:$FD,BA$1,FALSE)/VLOOKUP($B27,NAV!$A:$FC,BA$1,FALSE),"")</f>
        <v/>
      </c>
      <c r="BB28" s="171" t="str">
        <f>IFERROR(VLOOKUP($B28,'NAV plus Dist'!$B:$FD,BB$1,FALSE)/VLOOKUP($B27,NAV!$A:$FC,BB$1,FALSE),"")</f>
        <v/>
      </c>
      <c r="BC28" s="171" t="str">
        <f>IFERROR(VLOOKUP($B28,'NAV plus Dist'!$B:$FD,BC$1,FALSE)/VLOOKUP($B27,NAV!$A:$FC,BC$1,FALSE),"")</f>
        <v/>
      </c>
      <c r="BD28" s="171" t="str">
        <f>IFERROR(VLOOKUP($B28,'NAV plus Dist'!$B:$FD,BD$1,FALSE)/VLOOKUP($B27,NAV!$A:$FC,BD$1,FALSE),"")</f>
        <v/>
      </c>
      <c r="BE28" s="171" t="str">
        <f>IFERROR(VLOOKUP($B28,'NAV plus Dist'!$B:$FD,BE$1,FALSE)/VLOOKUP($B27,NAV!$A:$FC,BE$1,FALSE),"")</f>
        <v/>
      </c>
      <c r="BF28" s="171" t="str">
        <f>IFERROR(VLOOKUP($B28,'NAV plus Dist'!$B:$FD,BF$1,FALSE)/VLOOKUP($B27,NAV!$A:$FC,BF$1,FALSE),"")</f>
        <v/>
      </c>
      <c r="BG28" s="171" t="str">
        <f>IFERROR(VLOOKUP($B28,'NAV plus Dist'!$B:$FD,BG$1,FALSE)/VLOOKUP($B27,NAV!$A:$FC,BG$1,FALSE),"")</f>
        <v/>
      </c>
      <c r="BH28" s="171" t="str">
        <f>IFERROR(VLOOKUP($B28,'NAV plus Dist'!$B:$FD,BH$1,FALSE)/VLOOKUP($B27,NAV!$A:$FC,BH$1,FALSE),"")</f>
        <v/>
      </c>
      <c r="BI28" s="171" t="str">
        <f>IFERROR(VLOOKUP($B28,'NAV plus Dist'!$B:$FD,BI$1,FALSE)/VLOOKUP($B27,NAV!$A:$FC,BI$1,FALSE),"")</f>
        <v/>
      </c>
      <c r="BJ28" s="171" t="str">
        <f>IFERROR(VLOOKUP($B28,'NAV plus Dist'!$B:$FD,BJ$1,FALSE)/VLOOKUP($B27,NAV!$A:$FC,BJ$1,FALSE),"")</f>
        <v/>
      </c>
      <c r="BK28" s="171" t="str">
        <f>IFERROR(VLOOKUP($B28,'NAV plus Dist'!$B:$FD,BK$1,FALSE)/VLOOKUP($B27,NAV!$A:$FC,BK$1,FALSE),"")</f>
        <v/>
      </c>
      <c r="BL28" s="171" t="str">
        <f>IFERROR(VLOOKUP($B28,'NAV plus Dist'!$B:$FD,BL$1,FALSE)/VLOOKUP($B27,NAV!$A:$FC,BL$1,FALSE),"")</f>
        <v/>
      </c>
      <c r="BM28" s="171" t="str">
        <f>IFERROR(VLOOKUP($B28,'NAV plus Dist'!$B:$FD,BM$1,FALSE)/VLOOKUP($B27,NAV!$A:$FC,BM$1,FALSE),"")</f>
        <v/>
      </c>
      <c r="BN28" s="171" t="str">
        <f>IFERROR(VLOOKUP($B28,'NAV plus Dist'!$B:$FD,BN$1,FALSE)/VLOOKUP($B27,NAV!$A:$FC,BN$1,FALSE),"")</f>
        <v/>
      </c>
      <c r="BO28" s="171" t="str">
        <f>IFERROR(VLOOKUP($B28,'NAV plus Dist'!$B:$FD,BO$1,FALSE)/VLOOKUP($B27,NAV!$A:$FC,BO$1,FALSE),"")</f>
        <v/>
      </c>
      <c r="BP28" s="171" t="str">
        <f>IFERROR(VLOOKUP($B28,'NAV plus Dist'!$B:$FD,BP$1,FALSE)/VLOOKUP($B27,NAV!$A:$FC,BP$1,FALSE),"")</f>
        <v/>
      </c>
      <c r="BQ28" s="171" t="str">
        <f>IFERROR(VLOOKUP($B28,'NAV plus Dist'!$B:$FD,BQ$1,FALSE)/VLOOKUP($B27,NAV!$A:$FC,BQ$1,FALSE),"")</f>
        <v/>
      </c>
      <c r="BR28" s="171" t="str">
        <f>IFERROR(VLOOKUP($B28,'NAV plus Dist'!$B:$FD,BR$1,FALSE)/VLOOKUP($B27,NAV!$A:$FC,BR$1,FALSE),"")</f>
        <v/>
      </c>
      <c r="BS28" s="171" t="str">
        <f>IFERROR(VLOOKUP($B28,'NAV plus Dist'!$B:$FD,BS$1,FALSE)/VLOOKUP($B27,NAV!$A:$FC,BS$1,FALSE),"")</f>
        <v/>
      </c>
      <c r="BT28" s="171" t="str">
        <f>IFERROR(VLOOKUP($B28,'NAV plus Dist'!$B:$FD,BT$1,FALSE)/VLOOKUP($B27,NAV!$A:$FC,BT$1,FALSE),"")</f>
        <v/>
      </c>
      <c r="BU28" s="171" t="str">
        <f>IFERROR(VLOOKUP($B28,'NAV plus Dist'!$B:$FD,BU$1,FALSE)/VLOOKUP($B27,NAV!$A:$FC,BU$1,FALSE),"")</f>
        <v/>
      </c>
      <c r="BV28" s="171" t="str">
        <f>IFERROR(VLOOKUP($B28,'NAV plus Dist'!$B:$FD,BV$1,FALSE)/VLOOKUP($B27,NAV!$A:$FC,BV$1,FALSE),"")</f>
        <v/>
      </c>
      <c r="BW28" s="171" t="str">
        <f>IFERROR(VLOOKUP($B28,'NAV plus Dist'!$B:$FD,BW$1,FALSE)/VLOOKUP($B27,NAV!$A:$FC,BW$1,FALSE),"")</f>
        <v/>
      </c>
      <c r="BX28" s="171" t="str">
        <f>IFERROR(VLOOKUP($B28,'NAV plus Dist'!$B:$FD,BX$1,FALSE)/VLOOKUP($B27,NAV!$A:$FC,BX$1,FALSE),"")</f>
        <v/>
      </c>
      <c r="BY28" s="171" t="str">
        <f>IFERROR(VLOOKUP($B28,'NAV plus Dist'!$B:$FD,BY$1,FALSE)/VLOOKUP($B27,NAV!$A:$FC,BY$1,FALSE),"")</f>
        <v/>
      </c>
      <c r="BZ28" s="171" t="str">
        <f>IFERROR(VLOOKUP($B28,'NAV plus Dist'!$B:$FD,BZ$1,FALSE)/VLOOKUP($B27,NAV!$A:$FC,BZ$1,FALSE),"")</f>
        <v/>
      </c>
      <c r="CA28" s="171" t="str">
        <f>IFERROR(VLOOKUP($B28,'NAV plus Dist'!$B:$FD,CA$1,FALSE)/VLOOKUP($B27,NAV!$A:$FC,CA$1,FALSE),"")</f>
        <v/>
      </c>
      <c r="CB28" s="171" t="str">
        <f>IFERROR(VLOOKUP($B28,'NAV plus Dist'!$B:$FD,CB$1,FALSE)/VLOOKUP($B27,NAV!$A:$FC,CB$1,FALSE),"")</f>
        <v/>
      </c>
      <c r="CC28" s="171" t="str">
        <f>IFERROR(VLOOKUP($B28,'NAV plus Dist'!$B:$FD,CC$1,FALSE)/VLOOKUP($B27,NAV!$A:$FC,CC$1,FALSE),"")</f>
        <v/>
      </c>
      <c r="CD28" s="171" t="str">
        <f>IFERROR(VLOOKUP($B28,'NAV plus Dist'!$B:$FD,CD$1,FALSE)/VLOOKUP($B27,NAV!$A:$FC,CD$1,FALSE),"")</f>
        <v/>
      </c>
      <c r="CE28" s="171" t="str">
        <f>IFERROR(VLOOKUP($B28,'NAV plus Dist'!$B:$FD,CE$1,FALSE)/VLOOKUP($B27,NAV!$A:$FC,CE$1,FALSE),"")</f>
        <v/>
      </c>
      <c r="CF28" s="171" t="str">
        <f>IFERROR(VLOOKUP($B28,'NAV plus Dist'!$B:$FD,CF$1,FALSE)/VLOOKUP($B27,NAV!$A:$FC,CF$1,FALSE),"")</f>
        <v/>
      </c>
      <c r="CG28" s="171" t="str">
        <f>IFERROR(VLOOKUP($B28,'NAV plus Dist'!$B:$FD,CG$1,FALSE)/VLOOKUP($B27,NAV!$A:$FC,CG$1,FALSE),"")</f>
        <v/>
      </c>
      <c r="CH28" s="171" t="str">
        <f>IFERROR(VLOOKUP($B28,'NAV plus Dist'!$B:$FD,CH$1,FALSE)/VLOOKUP($B27,NAV!$A:$FC,CH$1,FALSE),"")</f>
        <v/>
      </c>
      <c r="CI28" s="171" t="str">
        <f>IFERROR(VLOOKUP($B28,'NAV plus Dist'!$B:$FD,CI$1,FALSE)/VLOOKUP($B27,NAV!$A:$FC,CI$1,FALSE),"")</f>
        <v/>
      </c>
      <c r="CJ28" s="171" t="str">
        <f>IFERROR(VLOOKUP($B28,'NAV plus Dist'!$B:$FD,CJ$1,FALSE)/VLOOKUP($B27,NAV!$A:$FC,CJ$1,FALSE),"")</f>
        <v/>
      </c>
      <c r="CK28" s="171" t="str">
        <f>IFERROR(VLOOKUP($B28,'NAV plus Dist'!$B:$FD,CK$1,FALSE)/VLOOKUP($B27,NAV!$A:$FC,CK$1,FALSE),"")</f>
        <v/>
      </c>
      <c r="CL28" s="171" t="str">
        <f>IFERROR(VLOOKUP($B28,'NAV plus Dist'!$B:$FD,CL$1,FALSE)/VLOOKUP($B27,NAV!$A:$FC,CL$1,FALSE),"")</f>
        <v/>
      </c>
      <c r="CM28" s="171" t="str">
        <f>IFERROR(VLOOKUP($B28,'NAV plus Dist'!$B:$FD,CM$1,FALSE)/VLOOKUP($B27,NAV!$A:$FC,CM$1,FALSE),"")</f>
        <v/>
      </c>
      <c r="CN28" s="171" t="str">
        <f>IFERROR(VLOOKUP($B28,'NAV plus Dist'!$B:$FD,CN$1,FALSE)/VLOOKUP($B27,NAV!$A:$FC,CN$1,FALSE),"")</f>
        <v/>
      </c>
      <c r="CO28" s="171" t="str">
        <f>IFERROR(VLOOKUP($B28,'NAV plus Dist'!$B:$FD,CO$1,FALSE)/VLOOKUP($B27,NAV!$A:$FC,CO$1,FALSE),"")</f>
        <v/>
      </c>
      <c r="CP28" s="171" t="str">
        <f>IFERROR(VLOOKUP($B28,'NAV plus Dist'!$B:$FD,CP$1,FALSE)/VLOOKUP($B27,NAV!$A:$FC,CP$1,FALSE),"")</f>
        <v/>
      </c>
      <c r="CQ28" s="171" t="str">
        <f>IFERROR(VLOOKUP($B28,'NAV plus Dist'!$B:$FD,CQ$1,FALSE)/VLOOKUP($B27,NAV!$A:$FC,CQ$1,FALSE),"")</f>
        <v/>
      </c>
      <c r="CR28" s="171" t="str">
        <f>IFERROR(VLOOKUP($B28,'NAV plus Dist'!$B:$FD,CR$1,FALSE)/VLOOKUP($B27,NAV!$A:$FC,CR$1,FALSE),"")</f>
        <v/>
      </c>
      <c r="CS28" s="171" t="str">
        <f>IFERROR(VLOOKUP($B28,'NAV plus Dist'!$B:$FD,CS$1,FALSE)/VLOOKUP($B27,NAV!$A:$FC,CS$1,FALSE),"")</f>
        <v/>
      </c>
      <c r="CT28" s="171" t="str">
        <f>IFERROR(VLOOKUP($B28,'NAV plus Dist'!$B:$FD,CT$1,FALSE)/VLOOKUP($B27,NAV!$A:$FC,CT$1,FALSE),"")</f>
        <v/>
      </c>
      <c r="CU28" s="171" t="str">
        <f>IFERROR(VLOOKUP($B28,'NAV plus Dist'!$B:$FD,CU$1,FALSE)/VLOOKUP($B27,NAV!$A:$FC,CU$1,FALSE),"")</f>
        <v/>
      </c>
      <c r="CV28" s="171" t="str">
        <f>IFERROR(VLOOKUP($B28,'NAV plus Dist'!$B:$FD,CV$1,FALSE)/VLOOKUP($B27,NAV!$A:$FC,CV$1,FALSE),"")</f>
        <v/>
      </c>
      <c r="CW28" s="171" t="str">
        <f>IFERROR(VLOOKUP($B28,'NAV plus Dist'!$B:$FD,CW$1,FALSE)/VLOOKUP($B27,NAV!$A:$FC,CW$1,FALSE),"")</f>
        <v/>
      </c>
      <c r="CX28" s="171" t="str">
        <f>IFERROR(VLOOKUP($B28,'NAV plus Dist'!$B:$FD,CX$1,FALSE)/VLOOKUP($B27,NAV!$A:$FC,CX$1,FALSE),"")</f>
        <v/>
      </c>
      <c r="CY28" s="171" t="str">
        <f>IFERROR(VLOOKUP($B28,'NAV plus Dist'!$B:$FD,CY$1,FALSE)/VLOOKUP($B27,NAV!$A:$FC,CY$1,FALSE),"")</f>
        <v/>
      </c>
      <c r="CZ28" s="171" t="str">
        <f>IFERROR(VLOOKUP($B28,'NAV plus Dist'!$B:$FD,CZ$1,FALSE)/VLOOKUP($B27,NAV!$A:$FC,CZ$1,FALSE),"")</f>
        <v/>
      </c>
      <c r="DA28" s="171" t="str">
        <f>IFERROR(VLOOKUP($B28,'NAV plus Dist'!$B:$FD,DA$1,FALSE)/VLOOKUP($B27,NAV!$A:$FC,DA$1,FALSE),"")</f>
        <v/>
      </c>
      <c r="DB28" s="171" t="str">
        <f>IFERROR(VLOOKUP($B28,'NAV plus Dist'!$B:$FD,DB$1,FALSE)/VLOOKUP($B27,NAV!$A:$FC,DB$1,FALSE),"")</f>
        <v/>
      </c>
      <c r="DC28" s="171" t="str">
        <f>IFERROR(VLOOKUP($B28,'NAV plus Dist'!$B:$FD,DC$1,FALSE)/VLOOKUP($B27,NAV!$A:$FC,DC$1,FALSE),"")</f>
        <v/>
      </c>
      <c r="DD28" s="171" t="str">
        <f>IFERROR(VLOOKUP($B28,'NAV plus Dist'!$B:$FD,DD$1,FALSE)/VLOOKUP($B27,NAV!$A:$FC,DD$1,FALSE),"")</f>
        <v/>
      </c>
      <c r="DE28" s="171" t="str">
        <f>IFERROR(VLOOKUP($B28,'NAV plus Dist'!$B:$FD,DE$1,FALSE)/VLOOKUP($B27,NAV!$A:$FC,DE$1,FALSE),"")</f>
        <v/>
      </c>
      <c r="DF28" s="171" t="str">
        <f>IFERROR(VLOOKUP($B28,'NAV plus Dist'!$B:$FD,DF$1,FALSE)/VLOOKUP($B27,NAV!$A:$FC,DF$1,FALSE),"")</f>
        <v/>
      </c>
      <c r="DG28" s="171" t="str">
        <f>IFERROR(VLOOKUP($B28,'NAV plus Dist'!$B:$FD,DG$1,FALSE)/VLOOKUP($B27,NAV!$A:$FC,DG$1,FALSE),"")</f>
        <v/>
      </c>
      <c r="DH28" s="171" t="str">
        <f>IFERROR(VLOOKUP($B28,'NAV plus Dist'!$B:$FD,DH$1,FALSE)/VLOOKUP($B27,NAV!$A:$FC,DH$1,FALSE),"")</f>
        <v/>
      </c>
    </row>
    <row r="29" spans="1:112">
      <c r="A29" s="94">
        <f t="shared" si="40"/>
        <v>172</v>
      </c>
      <c r="B29" s="168">
        <f t="shared" si="41"/>
        <v>40847</v>
      </c>
      <c r="C29" s="171" t="str">
        <f>IFERROR(VLOOKUP($B29,'NAV plus Dist'!$B:$FD,C$1,FALSE)/VLOOKUP($B28,NAV!$A:$FC,C$1,FALSE),"")</f>
        <v/>
      </c>
      <c r="D29" s="171" t="str">
        <f>IFERROR(VLOOKUP($B29,'NAV plus Dist'!$B:$FD,D$1,FALSE)/VLOOKUP($B28,NAV!$A:$FC,D$1,FALSE),"")</f>
        <v/>
      </c>
      <c r="E29" s="171" t="str">
        <f>IFERROR(VLOOKUP($B29,'NAV plus Dist'!$B:$FD,E$1,FALSE)/VLOOKUP($B28,NAV!$A:$FC,E$1,FALSE),"")</f>
        <v/>
      </c>
      <c r="F29" s="171" t="str">
        <f>IFERROR(VLOOKUP($B29,'NAV plus Dist'!$B:$FD,F$1,FALSE)/VLOOKUP($B28,NAV!$A:$FC,F$1,FALSE),"")</f>
        <v/>
      </c>
      <c r="G29" s="171" t="str">
        <f>IFERROR(VLOOKUP($B29,'NAV plus Dist'!$B:$FD,G$1,FALSE)/VLOOKUP($B28,NAV!$A:$FC,G$1,FALSE),"")</f>
        <v/>
      </c>
      <c r="H29" s="171" t="str">
        <f>IFERROR(VLOOKUP($B29,'NAV plus Dist'!$B:$FD,H$1,FALSE)/VLOOKUP($B28,NAV!$A:$FC,H$1,FALSE),"")</f>
        <v/>
      </c>
      <c r="I29" s="171" t="str">
        <f>IFERROR(VLOOKUP($B29,'NAV plus Dist'!$B:$FD,I$1,FALSE)/VLOOKUP($B28,NAV!$A:$FC,I$1,FALSE),"")</f>
        <v/>
      </c>
      <c r="J29" s="171" t="str">
        <f>IFERROR(VLOOKUP($B29,'NAV plus Dist'!$B:$FD,J$1,FALSE)/VLOOKUP($B28,NAV!$A:$FC,J$1,FALSE),"")</f>
        <v/>
      </c>
      <c r="K29" s="171" t="str">
        <f>IFERROR(VLOOKUP($B29,'NAV plus Dist'!$B:$FD,K$1,FALSE)/VLOOKUP($B28,NAV!$A:$FC,K$1,FALSE),"")</f>
        <v/>
      </c>
      <c r="L29" s="171" t="str">
        <f>IFERROR(VLOOKUP($B29,'NAV plus Dist'!$B:$FD,L$1,FALSE)/VLOOKUP($B28,NAV!$A:$FC,L$1,FALSE),"")</f>
        <v/>
      </c>
      <c r="M29" s="171" t="str">
        <f>IFERROR(VLOOKUP($B29,'NAV plus Dist'!$B:$FD,M$1,FALSE)/VLOOKUP($B28,NAV!$A:$FC,M$1,FALSE),"")</f>
        <v/>
      </c>
      <c r="N29" s="171" t="str">
        <f>IFERROR(VLOOKUP($B29,'NAV plus Dist'!$B:$FD,N$1,FALSE)/VLOOKUP($B28,NAV!$A:$FC,N$1,FALSE),"")</f>
        <v/>
      </c>
      <c r="O29" s="171" t="str">
        <f>IFERROR(VLOOKUP($B29,'NAV plus Dist'!$B:$FD,O$1,FALSE)/VLOOKUP($B28,NAV!$A:$FC,O$1,FALSE),"")</f>
        <v/>
      </c>
      <c r="P29" s="171" t="str">
        <f>IFERROR(VLOOKUP($B29,'NAV plus Dist'!$B:$FD,P$1,FALSE)/VLOOKUP($B28,NAV!$A:$FC,P$1,FALSE),"")</f>
        <v/>
      </c>
      <c r="Q29" s="171">
        <f>IFERROR(VLOOKUP($B29,'NAV plus Dist'!$B:$FD,Q$1,FALSE)/VLOOKUP($B28,NAV!$A:$FC,Q$1,FALSE),"")</f>
        <v>1.0257333333333334</v>
      </c>
      <c r="R29" s="171" t="str">
        <f>IFERROR(VLOOKUP($B29,'NAV plus Dist'!$B:$FD,R$1,FALSE)/VLOOKUP($B28,NAV!$A:$FC,R$1,FALSE),"")</f>
        <v/>
      </c>
      <c r="S29" s="171" t="str">
        <f>IFERROR(VLOOKUP($B29,'NAV plus Dist'!$B:$FD,S$1,FALSE)/VLOOKUP($B28,NAV!$A:$FC,S$1,FALSE),"")</f>
        <v/>
      </c>
      <c r="T29" s="171" t="str">
        <f>IFERROR(VLOOKUP($B29,'NAV plus Dist'!$B:$FD,T$1,FALSE)/VLOOKUP($B28,NAV!$A:$FC,T$1,FALSE),"")</f>
        <v/>
      </c>
      <c r="U29" s="171" t="str">
        <f>IFERROR(VLOOKUP($B29,'NAV plus Dist'!$B:$FD,U$1,FALSE)/VLOOKUP($B28,NAV!$A:$FC,U$1,FALSE),"")</f>
        <v/>
      </c>
      <c r="V29" s="171">
        <f>IFERROR(VLOOKUP($B29,'NAV plus Dist'!$B:$FD,V$1,FALSE)/VLOOKUP($B28,NAV!$A:$FC,V$1,FALSE),"")</f>
        <v>1.023577441077441</v>
      </c>
      <c r="W29" s="171" t="str">
        <f>IFERROR(VLOOKUP($B29,'NAV plus Dist'!$B:$FD,W$1,FALSE)/VLOOKUP($B28,NAV!$A:$FC,W$1,FALSE),"")</f>
        <v/>
      </c>
      <c r="X29" s="171" t="str">
        <f>IFERROR(VLOOKUP($B29,'NAV plus Dist'!$B:$FD,X$1,FALSE)/VLOOKUP($B28,NAV!$A:$FC,X$1,FALSE),"")</f>
        <v/>
      </c>
      <c r="Y29" s="171" t="str">
        <f>IFERROR(VLOOKUP($B29,'NAV plus Dist'!$B:$FD,Y$1,FALSE)/VLOOKUP($B28,NAV!$A:$FC,Y$1,FALSE),"")</f>
        <v/>
      </c>
      <c r="Z29" s="171" t="str">
        <f>IFERROR(VLOOKUP($B29,'NAV plus Dist'!$B:$FD,Z$1,FALSE)/VLOOKUP($B28,NAV!$A:$FC,Z$1,FALSE),"")</f>
        <v/>
      </c>
      <c r="AA29" s="171" t="str">
        <f>IFERROR(VLOOKUP($B29,'NAV plus Dist'!$B:$FD,AA$1,FALSE)/VLOOKUP($B28,NAV!$A:$FC,AA$1,FALSE),"")</f>
        <v/>
      </c>
      <c r="AB29" s="171" t="str">
        <f>IFERROR(VLOOKUP($B29,'NAV plus Dist'!$B:$FD,AB$1,FALSE)/VLOOKUP($B28,NAV!$A:$FC,AB$1,FALSE),"")</f>
        <v/>
      </c>
      <c r="AC29" s="171" t="str">
        <f>IFERROR(VLOOKUP($B29,'NAV plus Dist'!$B:$FD,AC$1,FALSE)/VLOOKUP($B28,NAV!$A:$FC,AC$1,FALSE),"")</f>
        <v/>
      </c>
      <c r="AD29" s="171" t="str">
        <f>IFERROR(VLOOKUP($B29,'NAV plus Dist'!$B:$FD,AD$1,FALSE)/VLOOKUP($B28,NAV!$A:$FC,AD$1,FALSE),"")</f>
        <v/>
      </c>
      <c r="AE29" s="171" t="str">
        <f>IFERROR(VLOOKUP($B29,'NAV plus Dist'!$B:$FD,AE$1,FALSE)/VLOOKUP($B28,NAV!$A:$FC,AE$1,FALSE),"")</f>
        <v/>
      </c>
      <c r="AF29" s="171" t="str">
        <f>IFERROR(VLOOKUP($B29,'NAV plus Dist'!$B:$FD,AF$1,FALSE)/VLOOKUP($B28,NAV!$A:$FC,AF$1,FALSE),"")</f>
        <v/>
      </c>
      <c r="AG29" s="171" t="str">
        <f>IFERROR(VLOOKUP($B29,'NAV plus Dist'!$B:$FD,AG$1,FALSE)/VLOOKUP($B28,NAV!$A:$FC,AG$1,FALSE),"")</f>
        <v/>
      </c>
      <c r="AH29" s="171" t="str">
        <f>IFERROR(VLOOKUP($B29,'NAV plus Dist'!$B:$FD,AH$1,FALSE)/VLOOKUP($B28,NAV!$A:$FC,AH$1,FALSE),"")</f>
        <v/>
      </c>
      <c r="AI29" s="171" t="str">
        <f>IFERROR(VLOOKUP($B29,'NAV plus Dist'!$B:$FD,AI$1,FALSE)/VLOOKUP($B28,NAV!$A:$FC,AI$1,FALSE),"")</f>
        <v/>
      </c>
      <c r="AJ29" s="171" t="str">
        <f>IFERROR(VLOOKUP($B29,'NAV plus Dist'!$B:$FD,AJ$1,FALSE)/VLOOKUP($B28,NAV!$A:$FC,AJ$1,FALSE),"")</f>
        <v/>
      </c>
      <c r="AK29" s="171" t="str">
        <f>IFERROR(VLOOKUP($B29,'NAV plus Dist'!$B:$FD,AK$1,FALSE)/VLOOKUP($B28,NAV!$A:$FC,AK$1,FALSE),"")</f>
        <v/>
      </c>
      <c r="AL29" s="171" t="str">
        <f>IFERROR(VLOOKUP($B29,'NAV plus Dist'!$B:$FD,AL$1,FALSE)/VLOOKUP($B28,NAV!$A:$FC,AL$1,FALSE),"")</f>
        <v/>
      </c>
      <c r="AM29" s="171" t="str">
        <f>IFERROR(VLOOKUP($B29,'NAV plus Dist'!$B:$FD,AM$1,FALSE)/VLOOKUP($B28,NAV!$A:$FC,AM$1,FALSE),"")</f>
        <v/>
      </c>
      <c r="AN29" s="171" t="str">
        <f>IFERROR(VLOOKUP($B29,'NAV plus Dist'!$B:$FD,AN$1,FALSE)/VLOOKUP($B28,NAV!$A:$FC,AN$1,FALSE),"")</f>
        <v/>
      </c>
      <c r="AO29" s="171" t="str">
        <f>IFERROR(VLOOKUP($B29,'NAV plus Dist'!$B:$FD,AO$1,FALSE)/VLOOKUP($B28,NAV!$A:$FC,AO$1,FALSE),"")</f>
        <v/>
      </c>
      <c r="AP29" s="171" t="str">
        <f>IFERROR(VLOOKUP($B29,'NAV plus Dist'!$B:$FD,AP$1,FALSE)/VLOOKUP($B28,NAV!$A:$FC,AP$1,FALSE),"")</f>
        <v/>
      </c>
      <c r="AQ29" s="171" t="str">
        <f>IFERROR(VLOOKUP($B29,'NAV plus Dist'!$B:$FD,AQ$1,FALSE)/VLOOKUP($B28,NAV!$A:$FC,AQ$1,FALSE),"")</f>
        <v/>
      </c>
      <c r="AR29" s="171" t="str">
        <f>IFERROR(VLOOKUP($B29,'NAV plus Dist'!$B:$FD,AR$1,FALSE)/VLOOKUP($B28,NAV!$A:$FC,AR$1,FALSE),"")</f>
        <v/>
      </c>
      <c r="AS29" s="171" t="str">
        <f>IFERROR(VLOOKUP($B29,'NAV plus Dist'!$B:$FD,AS$1,FALSE)/VLOOKUP($B28,NAV!$A:$FC,AS$1,FALSE),"")</f>
        <v/>
      </c>
      <c r="AT29" s="171" t="str">
        <f>IFERROR(VLOOKUP($B29,'NAV plus Dist'!$B:$FD,AT$1,FALSE)/VLOOKUP($B28,NAV!$A:$FC,AT$1,FALSE),"")</f>
        <v/>
      </c>
      <c r="AU29" s="171" t="str">
        <f>IFERROR(VLOOKUP($B29,'NAV plus Dist'!$B:$FD,AU$1,FALSE)/VLOOKUP($B28,NAV!$A:$FC,AU$1,FALSE),"")</f>
        <v/>
      </c>
      <c r="AV29" s="171" t="str">
        <f>IFERROR(VLOOKUP($B29,'NAV plus Dist'!$B:$FD,AV$1,FALSE)/VLOOKUP($B28,NAV!$A:$FC,AV$1,FALSE),"")</f>
        <v/>
      </c>
      <c r="AW29" s="171" t="str">
        <f>IFERROR(VLOOKUP($B29,'NAV plus Dist'!$B:$FD,AW$1,FALSE)/VLOOKUP($B28,NAV!$A:$FC,AW$1,FALSE),"")</f>
        <v/>
      </c>
      <c r="AX29" s="171" t="str">
        <f>IFERROR(VLOOKUP($B29,'NAV plus Dist'!$B:$FD,AX$1,FALSE)/VLOOKUP($B28,NAV!$A:$FC,AX$1,FALSE),"")</f>
        <v/>
      </c>
      <c r="AY29" s="171" t="str">
        <f>IFERROR(VLOOKUP($B29,'NAV plus Dist'!$B:$FD,AY$1,FALSE)/VLOOKUP($B28,NAV!$A:$FC,AY$1,FALSE),"")</f>
        <v/>
      </c>
      <c r="AZ29" s="171" t="str">
        <f>IFERROR(VLOOKUP($B29,'NAV plus Dist'!$B:$FD,AZ$1,FALSE)/VLOOKUP($B28,NAV!$A:$FC,AZ$1,FALSE),"")</f>
        <v/>
      </c>
      <c r="BA29" s="171" t="str">
        <f>IFERROR(VLOOKUP($B29,'NAV plus Dist'!$B:$FD,BA$1,FALSE)/VLOOKUP($B28,NAV!$A:$FC,BA$1,FALSE),"")</f>
        <v/>
      </c>
      <c r="BB29" s="171" t="str">
        <f>IFERROR(VLOOKUP($B29,'NAV plus Dist'!$B:$FD,BB$1,FALSE)/VLOOKUP($B28,NAV!$A:$FC,BB$1,FALSE),"")</f>
        <v/>
      </c>
      <c r="BC29" s="171" t="str">
        <f>IFERROR(VLOOKUP($B29,'NAV plus Dist'!$B:$FD,BC$1,FALSE)/VLOOKUP($B28,NAV!$A:$FC,BC$1,FALSE),"")</f>
        <v/>
      </c>
      <c r="BD29" s="171" t="str">
        <f>IFERROR(VLOOKUP($B29,'NAV plus Dist'!$B:$FD,BD$1,FALSE)/VLOOKUP($B28,NAV!$A:$FC,BD$1,FALSE),"")</f>
        <v/>
      </c>
      <c r="BE29" s="171" t="str">
        <f>IFERROR(VLOOKUP($B29,'NAV plus Dist'!$B:$FD,BE$1,FALSE)/VLOOKUP($B28,NAV!$A:$FC,BE$1,FALSE),"")</f>
        <v/>
      </c>
      <c r="BF29" s="171" t="str">
        <f>IFERROR(VLOOKUP($B29,'NAV plus Dist'!$B:$FD,BF$1,FALSE)/VLOOKUP($B28,NAV!$A:$FC,BF$1,FALSE),"")</f>
        <v/>
      </c>
      <c r="BG29" s="171" t="str">
        <f>IFERROR(VLOOKUP($B29,'NAV plus Dist'!$B:$FD,BG$1,FALSE)/VLOOKUP($B28,NAV!$A:$FC,BG$1,FALSE),"")</f>
        <v/>
      </c>
      <c r="BH29" s="171" t="str">
        <f>IFERROR(VLOOKUP($B29,'NAV plus Dist'!$B:$FD,BH$1,FALSE)/VLOOKUP($B28,NAV!$A:$FC,BH$1,FALSE),"")</f>
        <v/>
      </c>
      <c r="BI29" s="171" t="str">
        <f>IFERROR(VLOOKUP($B29,'NAV plus Dist'!$B:$FD,BI$1,FALSE)/VLOOKUP($B28,NAV!$A:$FC,BI$1,FALSE),"")</f>
        <v/>
      </c>
      <c r="BJ29" s="171" t="str">
        <f>IFERROR(VLOOKUP($B29,'NAV plus Dist'!$B:$FD,BJ$1,FALSE)/VLOOKUP($B28,NAV!$A:$FC,BJ$1,FALSE),"")</f>
        <v/>
      </c>
      <c r="BK29" s="171" t="str">
        <f>IFERROR(VLOOKUP($B29,'NAV plus Dist'!$B:$FD,BK$1,FALSE)/VLOOKUP($B28,NAV!$A:$FC,BK$1,FALSE),"")</f>
        <v/>
      </c>
      <c r="BL29" s="171" t="str">
        <f>IFERROR(VLOOKUP($B29,'NAV plus Dist'!$B:$FD,BL$1,FALSE)/VLOOKUP($B28,NAV!$A:$FC,BL$1,FALSE),"")</f>
        <v/>
      </c>
      <c r="BM29" s="171" t="str">
        <f>IFERROR(VLOOKUP($B29,'NAV plus Dist'!$B:$FD,BM$1,FALSE)/VLOOKUP($B28,NAV!$A:$FC,BM$1,FALSE),"")</f>
        <v/>
      </c>
      <c r="BN29" s="171" t="str">
        <f>IFERROR(VLOOKUP($B29,'NAV plus Dist'!$B:$FD,BN$1,FALSE)/VLOOKUP($B28,NAV!$A:$FC,BN$1,FALSE),"")</f>
        <v/>
      </c>
      <c r="BO29" s="171" t="str">
        <f>IFERROR(VLOOKUP($B29,'NAV plus Dist'!$B:$FD,BO$1,FALSE)/VLOOKUP($B28,NAV!$A:$FC,BO$1,FALSE),"")</f>
        <v/>
      </c>
      <c r="BP29" s="171" t="str">
        <f>IFERROR(VLOOKUP($B29,'NAV plus Dist'!$B:$FD,BP$1,FALSE)/VLOOKUP($B28,NAV!$A:$FC,BP$1,FALSE),"")</f>
        <v/>
      </c>
      <c r="BQ29" s="171" t="str">
        <f>IFERROR(VLOOKUP($B29,'NAV plus Dist'!$B:$FD,BQ$1,FALSE)/VLOOKUP($B28,NAV!$A:$FC,BQ$1,FALSE),"")</f>
        <v/>
      </c>
      <c r="BR29" s="171" t="str">
        <f>IFERROR(VLOOKUP($B29,'NAV plus Dist'!$B:$FD,BR$1,FALSE)/VLOOKUP($B28,NAV!$A:$FC,BR$1,FALSE),"")</f>
        <v/>
      </c>
      <c r="BS29" s="171" t="str">
        <f>IFERROR(VLOOKUP($B29,'NAV plus Dist'!$B:$FD,BS$1,FALSE)/VLOOKUP($B28,NAV!$A:$FC,BS$1,FALSE),"")</f>
        <v/>
      </c>
      <c r="BT29" s="171" t="str">
        <f>IFERROR(VLOOKUP($B29,'NAV plus Dist'!$B:$FD,BT$1,FALSE)/VLOOKUP($B28,NAV!$A:$FC,BT$1,FALSE),"")</f>
        <v/>
      </c>
      <c r="BU29" s="171" t="str">
        <f>IFERROR(VLOOKUP($B29,'NAV plus Dist'!$B:$FD,BU$1,FALSE)/VLOOKUP($B28,NAV!$A:$FC,BU$1,FALSE),"")</f>
        <v/>
      </c>
      <c r="BV29" s="171" t="str">
        <f>IFERROR(VLOOKUP($B29,'NAV plus Dist'!$B:$FD,BV$1,FALSE)/VLOOKUP($B28,NAV!$A:$FC,BV$1,FALSE),"")</f>
        <v/>
      </c>
      <c r="BW29" s="171" t="str">
        <f>IFERROR(VLOOKUP($B29,'NAV plus Dist'!$B:$FD,BW$1,FALSE)/VLOOKUP($B28,NAV!$A:$FC,BW$1,FALSE),"")</f>
        <v/>
      </c>
      <c r="BX29" s="171" t="str">
        <f>IFERROR(VLOOKUP($B29,'NAV plus Dist'!$B:$FD,BX$1,FALSE)/VLOOKUP($B28,NAV!$A:$FC,BX$1,FALSE),"")</f>
        <v/>
      </c>
      <c r="BY29" s="171" t="str">
        <f>IFERROR(VLOOKUP($B29,'NAV plus Dist'!$B:$FD,BY$1,FALSE)/VLOOKUP($B28,NAV!$A:$FC,BY$1,FALSE),"")</f>
        <v/>
      </c>
      <c r="BZ29" s="171" t="str">
        <f>IFERROR(VLOOKUP($B29,'NAV plus Dist'!$B:$FD,BZ$1,FALSE)/VLOOKUP($B28,NAV!$A:$FC,BZ$1,FALSE),"")</f>
        <v/>
      </c>
      <c r="CA29" s="171" t="str">
        <f>IFERROR(VLOOKUP($B29,'NAV plus Dist'!$B:$FD,CA$1,FALSE)/VLOOKUP($B28,NAV!$A:$FC,CA$1,FALSE),"")</f>
        <v/>
      </c>
      <c r="CB29" s="171" t="str">
        <f>IFERROR(VLOOKUP($B29,'NAV plus Dist'!$B:$FD,CB$1,FALSE)/VLOOKUP($B28,NAV!$A:$FC,CB$1,FALSE),"")</f>
        <v/>
      </c>
      <c r="CC29" s="171" t="str">
        <f>IFERROR(VLOOKUP($B29,'NAV plus Dist'!$B:$FD,CC$1,FALSE)/VLOOKUP($B28,NAV!$A:$FC,CC$1,FALSE),"")</f>
        <v/>
      </c>
      <c r="CD29" s="171" t="str">
        <f>IFERROR(VLOOKUP($B29,'NAV plus Dist'!$B:$FD,CD$1,FALSE)/VLOOKUP($B28,NAV!$A:$FC,CD$1,FALSE),"")</f>
        <v/>
      </c>
      <c r="CE29" s="171" t="str">
        <f>IFERROR(VLOOKUP($B29,'NAV plus Dist'!$B:$FD,CE$1,FALSE)/VLOOKUP($B28,NAV!$A:$FC,CE$1,FALSE),"")</f>
        <v/>
      </c>
      <c r="CF29" s="171" t="str">
        <f>IFERROR(VLOOKUP($B29,'NAV plus Dist'!$B:$FD,CF$1,FALSE)/VLOOKUP($B28,NAV!$A:$FC,CF$1,FALSE),"")</f>
        <v/>
      </c>
      <c r="CG29" s="171" t="str">
        <f>IFERROR(VLOOKUP($B29,'NAV plus Dist'!$B:$FD,CG$1,FALSE)/VLOOKUP($B28,NAV!$A:$FC,CG$1,FALSE),"")</f>
        <v/>
      </c>
      <c r="CH29" s="171" t="str">
        <f>IFERROR(VLOOKUP($B29,'NAV plus Dist'!$B:$FD,CH$1,FALSE)/VLOOKUP($B28,NAV!$A:$FC,CH$1,FALSE),"")</f>
        <v/>
      </c>
      <c r="CI29" s="171" t="str">
        <f>IFERROR(VLOOKUP($B29,'NAV plus Dist'!$B:$FD,CI$1,FALSE)/VLOOKUP($B28,NAV!$A:$FC,CI$1,FALSE),"")</f>
        <v/>
      </c>
      <c r="CJ29" s="171" t="str">
        <f>IFERROR(VLOOKUP($B29,'NAV plus Dist'!$B:$FD,CJ$1,FALSE)/VLOOKUP($B28,NAV!$A:$FC,CJ$1,FALSE),"")</f>
        <v/>
      </c>
      <c r="CK29" s="171" t="str">
        <f>IFERROR(VLOOKUP($B29,'NAV plus Dist'!$B:$FD,CK$1,FALSE)/VLOOKUP($B28,NAV!$A:$FC,CK$1,FALSE),"")</f>
        <v/>
      </c>
      <c r="CL29" s="171" t="str">
        <f>IFERROR(VLOOKUP($B29,'NAV plus Dist'!$B:$FD,CL$1,FALSE)/VLOOKUP($B28,NAV!$A:$FC,CL$1,FALSE),"")</f>
        <v/>
      </c>
      <c r="CM29" s="171" t="str">
        <f>IFERROR(VLOOKUP($B29,'NAV plus Dist'!$B:$FD,CM$1,FALSE)/VLOOKUP($B28,NAV!$A:$FC,CM$1,FALSE),"")</f>
        <v/>
      </c>
      <c r="CN29" s="171" t="str">
        <f>IFERROR(VLOOKUP($B29,'NAV plus Dist'!$B:$FD,CN$1,FALSE)/VLOOKUP($B28,NAV!$A:$FC,CN$1,FALSE),"")</f>
        <v/>
      </c>
      <c r="CO29" s="171" t="str">
        <f>IFERROR(VLOOKUP($B29,'NAV plus Dist'!$B:$FD,CO$1,FALSE)/VLOOKUP($B28,NAV!$A:$FC,CO$1,FALSE),"")</f>
        <v/>
      </c>
      <c r="CP29" s="171" t="str">
        <f>IFERROR(VLOOKUP($B29,'NAV plus Dist'!$B:$FD,CP$1,FALSE)/VLOOKUP($B28,NAV!$A:$FC,CP$1,FALSE),"")</f>
        <v/>
      </c>
      <c r="CQ29" s="171" t="str">
        <f>IFERROR(VLOOKUP($B29,'NAV plus Dist'!$B:$FD,CQ$1,FALSE)/VLOOKUP($B28,NAV!$A:$FC,CQ$1,FALSE),"")</f>
        <v/>
      </c>
      <c r="CR29" s="171" t="str">
        <f>IFERROR(VLOOKUP($B29,'NAV plus Dist'!$B:$FD,CR$1,FALSE)/VLOOKUP($B28,NAV!$A:$FC,CR$1,FALSE),"")</f>
        <v/>
      </c>
      <c r="CS29" s="171" t="str">
        <f>IFERROR(VLOOKUP($B29,'NAV plus Dist'!$B:$FD,CS$1,FALSE)/VLOOKUP($B28,NAV!$A:$FC,CS$1,FALSE),"")</f>
        <v/>
      </c>
      <c r="CT29" s="171" t="str">
        <f>IFERROR(VLOOKUP($B29,'NAV plus Dist'!$B:$FD,CT$1,FALSE)/VLOOKUP($B28,NAV!$A:$FC,CT$1,FALSE),"")</f>
        <v/>
      </c>
      <c r="CU29" s="171" t="str">
        <f>IFERROR(VLOOKUP($B29,'NAV plus Dist'!$B:$FD,CU$1,FALSE)/VLOOKUP($B28,NAV!$A:$FC,CU$1,FALSE),"")</f>
        <v/>
      </c>
      <c r="CV29" s="171" t="str">
        <f>IFERROR(VLOOKUP($B29,'NAV plus Dist'!$B:$FD,CV$1,FALSE)/VLOOKUP($B28,NAV!$A:$FC,CV$1,FALSE),"")</f>
        <v/>
      </c>
      <c r="CW29" s="171" t="str">
        <f>IFERROR(VLOOKUP($B29,'NAV plus Dist'!$B:$FD,CW$1,FALSE)/VLOOKUP($B28,NAV!$A:$FC,CW$1,FALSE),"")</f>
        <v/>
      </c>
      <c r="CX29" s="171" t="str">
        <f>IFERROR(VLOOKUP($B29,'NAV plus Dist'!$B:$FD,CX$1,FALSE)/VLOOKUP($B28,NAV!$A:$FC,CX$1,FALSE),"")</f>
        <v/>
      </c>
      <c r="CY29" s="171" t="str">
        <f>IFERROR(VLOOKUP($B29,'NAV plus Dist'!$B:$FD,CY$1,FALSE)/VLOOKUP($B28,NAV!$A:$FC,CY$1,FALSE),"")</f>
        <v/>
      </c>
      <c r="CZ29" s="171" t="str">
        <f>IFERROR(VLOOKUP($B29,'NAV plus Dist'!$B:$FD,CZ$1,FALSE)/VLOOKUP($B28,NAV!$A:$FC,CZ$1,FALSE),"")</f>
        <v/>
      </c>
      <c r="DA29" s="171" t="str">
        <f>IFERROR(VLOOKUP($B29,'NAV plus Dist'!$B:$FD,DA$1,FALSE)/VLOOKUP($B28,NAV!$A:$FC,DA$1,FALSE),"")</f>
        <v/>
      </c>
      <c r="DB29" s="171" t="str">
        <f>IFERROR(VLOOKUP($B29,'NAV plus Dist'!$B:$FD,DB$1,FALSE)/VLOOKUP($B28,NAV!$A:$FC,DB$1,FALSE),"")</f>
        <v/>
      </c>
      <c r="DC29" s="171" t="str">
        <f>IFERROR(VLOOKUP($B29,'NAV plus Dist'!$B:$FD,DC$1,FALSE)/VLOOKUP($B28,NAV!$A:$FC,DC$1,FALSE),"")</f>
        <v/>
      </c>
      <c r="DD29" s="171" t="str">
        <f>IFERROR(VLOOKUP($B29,'NAV plus Dist'!$B:$FD,DD$1,FALSE)/VLOOKUP($B28,NAV!$A:$FC,DD$1,FALSE),"")</f>
        <v/>
      </c>
      <c r="DE29" s="171" t="str">
        <f>IFERROR(VLOOKUP($B29,'NAV plus Dist'!$B:$FD,DE$1,FALSE)/VLOOKUP($B28,NAV!$A:$FC,DE$1,FALSE),"")</f>
        <v/>
      </c>
      <c r="DF29" s="171" t="str">
        <f>IFERROR(VLOOKUP($B29,'NAV plus Dist'!$B:$FD,DF$1,FALSE)/VLOOKUP($B28,NAV!$A:$FC,DF$1,FALSE),"")</f>
        <v/>
      </c>
      <c r="DG29" s="171" t="str">
        <f>IFERROR(VLOOKUP($B29,'NAV plus Dist'!$B:$FD,DG$1,FALSE)/VLOOKUP($B28,NAV!$A:$FC,DG$1,FALSE),"")</f>
        <v/>
      </c>
      <c r="DH29" s="171" t="str">
        <f>IFERROR(VLOOKUP($B29,'NAV plus Dist'!$B:$FD,DH$1,FALSE)/VLOOKUP($B28,NAV!$A:$FC,DH$1,FALSE),"")</f>
        <v/>
      </c>
    </row>
    <row r="30" spans="1:112">
      <c r="A30" s="94">
        <f t="shared" si="40"/>
        <v>171</v>
      </c>
      <c r="B30" s="168">
        <f t="shared" si="41"/>
        <v>40877</v>
      </c>
      <c r="C30" s="171" t="str">
        <f>IFERROR(VLOOKUP($B30,'NAV plus Dist'!$B:$FD,C$1,FALSE)/VLOOKUP($B29,NAV!$A:$FC,C$1,FALSE),"")</f>
        <v/>
      </c>
      <c r="D30" s="171" t="str">
        <f>IFERROR(VLOOKUP($B30,'NAV plus Dist'!$B:$FD,D$1,FALSE)/VLOOKUP($B29,NAV!$A:$FC,D$1,FALSE),"")</f>
        <v/>
      </c>
      <c r="E30" s="171" t="str">
        <f>IFERROR(VLOOKUP($B30,'NAV plus Dist'!$B:$FD,E$1,FALSE)/VLOOKUP($B29,NAV!$A:$FC,E$1,FALSE),"")</f>
        <v/>
      </c>
      <c r="F30" s="171" t="str">
        <f>IFERROR(VLOOKUP($B30,'NAV plus Dist'!$B:$FD,F$1,FALSE)/VLOOKUP($B29,NAV!$A:$FC,F$1,FALSE),"")</f>
        <v/>
      </c>
      <c r="G30" s="171" t="str">
        <f>IFERROR(VLOOKUP($B30,'NAV plus Dist'!$B:$FD,G$1,FALSE)/VLOOKUP($B29,NAV!$A:$FC,G$1,FALSE),"")</f>
        <v/>
      </c>
      <c r="H30" s="171" t="str">
        <f>IFERROR(VLOOKUP($B30,'NAV plus Dist'!$B:$FD,H$1,FALSE)/VLOOKUP($B29,NAV!$A:$FC,H$1,FALSE),"")</f>
        <v/>
      </c>
      <c r="I30" s="171" t="str">
        <f>IFERROR(VLOOKUP($B30,'NAV plus Dist'!$B:$FD,I$1,FALSE)/VLOOKUP($B29,NAV!$A:$FC,I$1,FALSE),"")</f>
        <v/>
      </c>
      <c r="J30" s="171" t="str">
        <f>IFERROR(VLOOKUP($B30,'NAV plus Dist'!$B:$FD,J$1,FALSE)/VLOOKUP($B29,NAV!$A:$FC,J$1,FALSE),"")</f>
        <v/>
      </c>
      <c r="K30" s="171" t="str">
        <f>IFERROR(VLOOKUP($B30,'NAV plus Dist'!$B:$FD,K$1,FALSE)/VLOOKUP($B29,NAV!$A:$FC,K$1,FALSE),"")</f>
        <v/>
      </c>
      <c r="L30" s="171" t="str">
        <f>IFERROR(VLOOKUP($B30,'NAV plus Dist'!$B:$FD,L$1,FALSE)/VLOOKUP($B29,NAV!$A:$FC,L$1,FALSE),"")</f>
        <v/>
      </c>
      <c r="M30" s="171" t="str">
        <f>IFERROR(VLOOKUP($B30,'NAV plus Dist'!$B:$FD,M$1,FALSE)/VLOOKUP($B29,NAV!$A:$FC,M$1,FALSE),"")</f>
        <v/>
      </c>
      <c r="N30" s="171" t="str">
        <f>IFERROR(VLOOKUP($B30,'NAV plus Dist'!$B:$FD,N$1,FALSE)/VLOOKUP($B29,NAV!$A:$FC,N$1,FALSE),"")</f>
        <v/>
      </c>
      <c r="O30" s="171" t="str">
        <f>IFERROR(VLOOKUP($B30,'NAV plus Dist'!$B:$FD,O$1,FALSE)/VLOOKUP($B29,NAV!$A:$FC,O$1,FALSE),"")</f>
        <v/>
      </c>
      <c r="P30" s="171" t="str">
        <f>IFERROR(VLOOKUP($B30,'NAV plus Dist'!$B:$FD,P$1,FALSE)/VLOOKUP($B29,NAV!$A:$FC,P$1,FALSE),"")</f>
        <v/>
      </c>
      <c r="Q30" s="171">
        <f>IFERROR(VLOOKUP($B30,'NAV plus Dist'!$B:$FD,Q$1,FALSE)/VLOOKUP($B29,NAV!$A:$FC,Q$1,FALSE),"")</f>
        <v>1.0048563581673133</v>
      </c>
      <c r="R30" s="171">
        <f>IFERROR(VLOOKUP($B30,'NAV plus Dist'!$B:$FD,R$1,FALSE)/VLOOKUP($B29,NAV!$A:$FC,R$1,FALSE),"")</f>
        <v>1.0048563581673133</v>
      </c>
      <c r="S30" s="171">
        <f>IFERROR(VLOOKUP($B30,'NAV plus Dist'!$B:$FD,S$1,FALSE)/VLOOKUP($B29,NAV!$A:$FC,S$1,FALSE),"")</f>
        <v>1.0036973412279706</v>
      </c>
      <c r="T30" s="171">
        <f>IFERROR(VLOOKUP($B30,'NAV plus Dist'!$B:$FD,T$1,FALSE)/VLOOKUP($B29,NAV!$A:$FC,T$1,FALSE),"")</f>
        <v>1.0048557231278876</v>
      </c>
      <c r="U30" s="171" t="str">
        <f>IFERROR(VLOOKUP($B30,'NAV plus Dist'!$B:$FD,U$1,FALSE)/VLOOKUP($B29,NAV!$A:$FC,U$1,FALSE),"")</f>
        <v/>
      </c>
      <c r="V30" s="171">
        <f>IFERROR(VLOOKUP($B30,'NAV plus Dist'!$B:$FD,V$1,FALSE)/VLOOKUP($B29,NAV!$A:$FC,V$1,FALSE),"")</f>
        <v>1.0340940108022267</v>
      </c>
      <c r="W30" s="171" t="str">
        <f>IFERROR(VLOOKUP($B30,'NAV plus Dist'!$B:$FD,W$1,FALSE)/VLOOKUP($B29,NAV!$A:$FC,W$1,FALSE),"")</f>
        <v/>
      </c>
      <c r="X30" s="171" t="str">
        <f>IFERROR(VLOOKUP($B30,'NAV plus Dist'!$B:$FD,X$1,FALSE)/VLOOKUP($B29,NAV!$A:$FC,X$1,FALSE),"")</f>
        <v/>
      </c>
      <c r="Y30" s="171" t="str">
        <f>IFERROR(VLOOKUP($B30,'NAV plus Dist'!$B:$FD,Y$1,FALSE)/VLOOKUP($B29,NAV!$A:$FC,Y$1,FALSE),"")</f>
        <v/>
      </c>
      <c r="Z30" s="171" t="str">
        <f>IFERROR(VLOOKUP($B30,'NAV plus Dist'!$B:$FD,Z$1,FALSE)/VLOOKUP($B29,NAV!$A:$FC,Z$1,FALSE),"")</f>
        <v/>
      </c>
      <c r="AA30" s="171" t="str">
        <f>IFERROR(VLOOKUP($B30,'NAV plus Dist'!$B:$FD,AA$1,FALSE)/VLOOKUP($B29,NAV!$A:$FC,AA$1,FALSE),"")</f>
        <v/>
      </c>
      <c r="AB30" s="171" t="str">
        <f>IFERROR(VLOOKUP($B30,'NAV plus Dist'!$B:$FD,AB$1,FALSE)/VLOOKUP($B29,NAV!$A:$FC,AB$1,FALSE),"")</f>
        <v/>
      </c>
      <c r="AC30" s="171" t="str">
        <f>IFERROR(VLOOKUP($B30,'NAV plus Dist'!$B:$FD,AC$1,FALSE)/VLOOKUP($B29,NAV!$A:$FC,AC$1,FALSE),"")</f>
        <v/>
      </c>
      <c r="AD30" s="171" t="str">
        <f>IFERROR(VLOOKUP($B30,'NAV plus Dist'!$B:$FD,AD$1,FALSE)/VLOOKUP($B29,NAV!$A:$FC,AD$1,FALSE),"")</f>
        <v/>
      </c>
      <c r="AE30" s="171" t="str">
        <f>IFERROR(VLOOKUP($B30,'NAV plus Dist'!$B:$FD,AE$1,FALSE)/VLOOKUP($B29,NAV!$A:$FC,AE$1,FALSE),"")</f>
        <v/>
      </c>
      <c r="AF30" s="171" t="str">
        <f>IFERROR(VLOOKUP($B30,'NAV plus Dist'!$B:$FD,AF$1,FALSE)/VLOOKUP($B29,NAV!$A:$FC,AF$1,FALSE),"")</f>
        <v/>
      </c>
      <c r="AG30" s="171" t="str">
        <f>IFERROR(VLOOKUP($B30,'NAV plus Dist'!$B:$FD,AG$1,FALSE)/VLOOKUP($B29,NAV!$A:$FC,AG$1,FALSE),"")</f>
        <v/>
      </c>
      <c r="AH30" s="171" t="str">
        <f>IFERROR(VLOOKUP($B30,'NAV plus Dist'!$B:$FD,AH$1,FALSE)/VLOOKUP($B29,NAV!$A:$FC,AH$1,FALSE),"")</f>
        <v/>
      </c>
      <c r="AI30" s="171" t="str">
        <f>IFERROR(VLOOKUP($B30,'NAV plus Dist'!$B:$FD,AI$1,FALSE)/VLOOKUP($B29,NAV!$A:$FC,AI$1,FALSE),"")</f>
        <v/>
      </c>
      <c r="AJ30" s="171" t="str">
        <f>IFERROR(VLOOKUP($B30,'NAV plus Dist'!$B:$FD,AJ$1,FALSE)/VLOOKUP($B29,NAV!$A:$FC,AJ$1,FALSE),"")</f>
        <v/>
      </c>
      <c r="AK30" s="171" t="str">
        <f>IFERROR(VLOOKUP($B30,'NAV plus Dist'!$B:$FD,AK$1,FALSE)/VLOOKUP($B29,NAV!$A:$FC,AK$1,FALSE),"")</f>
        <v/>
      </c>
      <c r="AL30" s="171" t="str">
        <f>IFERROR(VLOOKUP($B30,'NAV plus Dist'!$B:$FD,AL$1,FALSE)/VLOOKUP($B29,NAV!$A:$FC,AL$1,FALSE),"")</f>
        <v/>
      </c>
      <c r="AM30" s="171" t="str">
        <f>IFERROR(VLOOKUP($B30,'NAV plus Dist'!$B:$FD,AM$1,FALSE)/VLOOKUP($B29,NAV!$A:$FC,AM$1,FALSE),"")</f>
        <v/>
      </c>
      <c r="AN30" s="171" t="str">
        <f>IFERROR(VLOOKUP($B30,'NAV plus Dist'!$B:$FD,AN$1,FALSE)/VLOOKUP($B29,NAV!$A:$FC,AN$1,FALSE),"")</f>
        <v/>
      </c>
      <c r="AO30" s="171" t="str">
        <f>IFERROR(VLOOKUP($B30,'NAV plus Dist'!$B:$FD,AO$1,FALSE)/VLOOKUP($B29,NAV!$A:$FC,AO$1,FALSE),"")</f>
        <v/>
      </c>
      <c r="AP30" s="171" t="str">
        <f>IFERROR(VLOOKUP($B30,'NAV plus Dist'!$B:$FD,AP$1,FALSE)/VLOOKUP($B29,NAV!$A:$FC,AP$1,FALSE),"")</f>
        <v/>
      </c>
      <c r="AQ30" s="171" t="str">
        <f>IFERROR(VLOOKUP($B30,'NAV plus Dist'!$B:$FD,AQ$1,FALSE)/VLOOKUP($B29,NAV!$A:$FC,AQ$1,FALSE),"")</f>
        <v/>
      </c>
      <c r="AR30" s="171" t="str">
        <f>IFERROR(VLOOKUP($B30,'NAV plus Dist'!$B:$FD,AR$1,FALSE)/VLOOKUP($B29,NAV!$A:$FC,AR$1,FALSE),"")</f>
        <v/>
      </c>
      <c r="AS30" s="171" t="str">
        <f>IFERROR(VLOOKUP($B30,'NAV plus Dist'!$B:$FD,AS$1,FALSE)/VLOOKUP($B29,NAV!$A:$FC,AS$1,FALSE),"")</f>
        <v/>
      </c>
      <c r="AT30" s="171" t="str">
        <f>IFERROR(VLOOKUP($B30,'NAV plus Dist'!$B:$FD,AT$1,FALSE)/VLOOKUP($B29,NAV!$A:$FC,AT$1,FALSE),"")</f>
        <v/>
      </c>
      <c r="AU30" s="171" t="str">
        <f>IFERROR(VLOOKUP($B30,'NAV plus Dist'!$B:$FD,AU$1,FALSE)/VLOOKUP($B29,NAV!$A:$FC,AU$1,FALSE),"")</f>
        <v/>
      </c>
      <c r="AV30" s="171" t="str">
        <f>IFERROR(VLOOKUP($B30,'NAV plus Dist'!$B:$FD,AV$1,FALSE)/VLOOKUP($B29,NAV!$A:$FC,AV$1,FALSE),"")</f>
        <v/>
      </c>
      <c r="AW30" s="171" t="str">
        <f>IFERROR(VLOOKUP($B30,'NAV plus Dist'!$B:$FD,AW$1,FALSE)/VLOOKUP($B29,NAV!$A:$FC,AW$1,FALSE),"")</f>
        <v/>
      </c>
      <c r="AX30" s="171" t="str">
        <f>IFERROR(VLOOKUP($B30,'NAV plus Dist'!$B:$FD,AX$1,FALSE)/VLOOKUP($B29,NAV!$A:$FC,AX$1,FALSE),"")</f>
        <v/>
      </c>
      <c r="AY30" s="171" t="str">
        <f>IFERROR(VLOOKUP($B30,'NAV plus Dist'!$B:$FD,AY$1,FALSE)/VLOOKUP($B29,NAV!$A:$FC,AY$1,FALSE),"")</f>
        <v/>
      </c>
      <c r="AZ30" s="171" t="str">
        <f>IFERROR(VLOOKUP($B30,'NAV plus Dist'!$B:$FD,AZ$1,FALSE)/VLOOKUP($B29,NAV!$A:$FC,AZ$1,FALSE),"")</f>
        <v/>
      </c>
      <c r="BA30" s="171" t="str">
        <f>IFERROR(VLOOKUP($B30,'NAV plus Dist'!$B:$FD,BA$1,FALSE)/VLOOKUP($B29,NAV!$A:$FC,BA$1,FALSE),"")</f>
        <v/>
      </c>
      <c r="BB30" s="171" t="str">
        <f>IFERROR(VLOOKUP($B30,'NAV plus Dist'!$B:$FD,BB$1,FALSE)/VLOOKUP($B29,NAV!$A:$FC,BB$1,FALSE),"")</f>
        <v/>
      </c>
      <c r="BC30" s="171" t="str">
        <f>IFERROR(VLOOKUP($B30,'NAV plus Dist'!$B:$FD,BC$1,FALSE)/VLOOKUP($B29,NAV!$A:$FC,BC$1,FALSE),"")</f>
        <v/>
      </c>
      <c r="BD30" s="171" t="str">
        <f>IFERROR(VLOOKUP($B30,'NAV plus Dist'!$B:$FD,BD$1,FALSE)/VLOOKUP($B29,NAV!$A:$FC,BD$1,FALSE),"")</f>
        <v/>
      </c>
      <c r="BE30" s="171" t="str">
        <f>IFERROR(VLOOKUP($B30,'NAV plus Dist'!$B:$FD,BE$1,FALSE)/VLOOKUP($B29,NAV!$A:$FC,BE$1,FALSE),"")</f>
        <v/>
      </c>
      <c r="BF30" s="171" t="str">
        <f>IFERROR(VLOOKUP($B30,'NAV plus Dist'!$B:$FD,BF$1,FALSE)/VLOOKUP($B29,NAV!$A:$FC,BF$1,FALSE),"")</f>
        <v/>
      </c>
      <c r="BG30" s="171" t="str">
        <f>IFERROR(VLOOKUP($B30,'NAV plus Dist'!$B:$FD,BG$1,FALSE)/VLOOKUP($B29,NAV!$A:$FC,BG$1,FALSE),"")</f>
        <v/>
      </c>
      <c r="BH30" s="171" t="str">
        <f>IFERROR(VLOOKUP($B30,'NAV plus Dist'!$B:$FD,BH$1,FALSE)/VLOOKUP($B29,NAV!$A:$FC,BH$1,FALSE),"")</f>
        <v/>
      </c>
      <c r="BI30" s="171" t="str">
        <f>IFERROR(VLOOKUP($B30,'NAV plus Dist'!$B:$FD,BI$1,FALSE)/VLOOKUP($B29,NAV!$A:$FC,BI$1,FALSE),"")</f>
        <v/>
      </c>
      <c r="BJ30" s="171" t="str">
        <f>IFERROR(VLOOKUP($B30,'NAV plus Dist'!$B:$FD,BJ$1,FALSE)/VLOOKUP($B29,NAV!$A:$FC,BJ$1,FALSE),"")</f>
        <v/>
      </c>
      <c r="BK30" s="171" t="str">
        <f>IFERROR(VLOOKUP($B30,'NAV plus Dist'!$B:$FD,BK$1,FALSE)/VLOOKUP($B29,NAV!$A:$FC,BK$1,FALSE),"")</f>
        <v/>
      </c>
      <c r="BL30" s="171" t="str">
        <f>IFERROR(VLOOKUP($B30,'NAV plus Dist'!$B:$FD,BL$1,FALSE)/VLOOKUP($B29,NAV!$A:$FC,BL$1,FALSE),"")</f>
        <v/>
      </c>
      <c r="BM30" s="171" t="str">
        <f>IFERROR(VLOOKUP($B30,'NAV plus Dist'!$B:$FD,BM$1,FALSE)/VLOOKUP($B29,NAV!$A:$FC,BM$1,FALSE),"")</f>
        <v/>
      </c>
      <c r="BN30" s="171" t="str">
        <f>IFERROR(VLOOKUP($B30,'NAV plus Dist'!$B:$FD,BN$1,FALSE)/VLOOKUP($B29,NAV!$A:$FC,BN$1,FALSE),"")</f>
        <v/>
      </c>
      <c r="BO30" s="171" t="str">
        <f>IFERROR(VLOOKUP($B30,'NAV plus Dist'!$B:$FD,BO$1,FALSE)/VLOOKUP($B29,NAV!$A:$FC,BO$1,FALSE),"")</f>
        <v/>
      </c>
      <c r="BP30" s="171" t="str">
        <f>IFERROR(VLOOKUP($B30,'NAV plus Dist'!$B:$FD,BP$1,FALSE)/VLOOKUP($B29,NAV!$A:$FC,BP$1,FALSE),"")</f>
        <v/>
      </c>
      <c r="BQ30" s="171" t="str">
        <f>IFERROR(VLOOKUP($B30,'NAV plus Dist'!$B:$FD,BQ$1,FALSE)/VLOOKUP($B29,NAV!$A:$FC,BQ$1,FALSE),"")</f>
        <v/>
      </c>
      <c r="BR30" s="171" t="str">
        <f>IFERROR(VLOOKUP($B30,'NAV plus Dist'!$B:$FD,BR$1,FALSE)/VLOOKUP($B29,NAV!$A:$FC,BR$1,FALSE),"")</f>
        <v/>
      </c>
      <c r="BS30" s="171" t="str">
        <f>IFERROR(VLOOKUP($B30,'NAV plus Dist'!$B:$FD,BS$1,FALSE)/VLOOKUP($B29,NAV!$A:$FC,BS$1,FALSE),"")</f>
        <v/>
      </c>
      <c r="BT30" s="171" t="str">
        <f>IFERROR(VLOOKUP($B30,'NAV plus Dist'!$B:$FD,BT$1,FALSE)/VLOOKUP($B29,NAV!$A:$FC,BT$1,FALSE),"")</f>
        <v/>
      </c>
      <c r="BU30" s="171" t="str">
        <f>IFERROR(VLOOKUP($B30,'NAV plus Dist'!$B:$FD,BU$1,FALSE)/VLOOKUP($B29,NAV!$A:$FC,BU$1,FALSE),"")</f>
        <v/>
      </c>
      <c r="BV30" s="171" t="str">
        <f>IFERROR(VLOOKUP($B30,'NAV plus Dist'!$B:$FD,BV$1,FALSE)/VLOOKUP($B29,NAV!$A:$FC,BV$1,FALSE),"")</f>
        <v/>
      </c>
      <c r="BW30" s="171" t="str">
        <f>IFERROR(VLOOKUP($B30,'NAV plus Dist'!$B:$FD,BW$1,FALSE)/VLOOKUP($B29,NAV!$A:$FC,BW$1,FALSE),"")</f>
        <v/>
      </c>
      <c r="BX30" s="171" t="str">
        <f>IFERROR(VLOOKUP($B30,'NAV plus Dist'!$B:$FD,BX$1,FALSE)/VLOOKUP($B29,NAV!$A:$FC,BX$1,FALSE),"")</f>
        <v/>
      </c>
      <c r="BY30" s="171" t="str">
        <f>IFERROR(VLOOKUP($B30,'NAV plus Dist'!$B:$FD,BY$1,FALSE)/VLOOKUP($B29,NAV!$A:$FC,BY$1,FALSE),"")</f>
        <v/>
      </c>
      <c r="BZ30" s="171" t="str">
        <f>IFERROR(VLOOKUP($B30,'NAV plus Dist'!$B:$FD,BZ$1,FALSE)/VLOOKUP($B29,NAV!$A:$FC,BZ$1,FALSE),"")</f>
        <v/>
      </c>
      <c r="CA30" s="171" t="str">
        <f>IFERROR(VLOOKUP($B30,'NAV plus Dist'!$B:$FD,CA$1,FALSE)/VLOOKUP($B29,NAV!$A:$FC,CA$1,FALSE),"")</f>
        <v/>
      </c>
      <c r="CB30" s="171" t="str">
        <f>IFERROR(VLOOKUP($B30,'NAV plus Dist'!$B:$FD,CB$1,FALSE)/VLOOKUP($B29,NAV!$A:$FC,CB$1,FALSE),"")</f>
        <v/>
      </c>
      <c r="CC30" s="171" t="str">
        <f>IFERROR(VLOOKUP($B30,'NAV plus Dist'!$B:$FD,CC$1,FALSE)/VLOOKUP($B29,NAV!$A:$FC,CC$1,FALSE),"")</f>
        <v/>
      </c>
      <c r="CD30" s="171" t="str">
        <f>IFERROR(VLOOKUP($B30,'NAV plus Dist'!$B:$FD,CD$1,FALSE)/VLOOKUP($B29,NAV!$A:$FC,CD$1,FALSE),"")</f>
        <v/>
      </c>
      <c r="CE30" s="171" t="str">
        <f>IFERROR(VLOOKUP($B30,'NAV plus Dist'!$B:$FD,CE$1,FALSE)/VLOOKUP($B29,NAV!$A:$FC,CE$1,FALSE),"")</f>
        <v/>
      </c>
      <c r="CF30" s="171" t="str">
        <f>IFERROR(VLOOKUP($B30,'NAV plus Dist'!$B:$FD,CF$1,FALSE)/VLOOKUP($B29,NAV!$A:$FC,CF$1,FALSE),"")</f>
        <v/>
      </c>
      <c r="CG30" s="171" t="str">
        <f>IFERROR(VLOOKUP($B30,'NAV plus Dist'!$B:$FD,CG$1,FALSE)/VLOOKUP($B29,NAV!$A:$FC,CG$1,FALSE),"")</f>
        <v/>
      </c>
      <c r="CH30" s="171" t="str">
        <f>IFERROR(VLOOKUP($B30,'NAV plus Dist'!$B:$FD,CH$1,FALSE)/VLOOKUP($B29,NAV!$A:$FC,CH$1,FALSE),"")</f>
        <v/>
      </c>
      <c r="CI30" s="171" t="str">
        <f>IFERROR(VLOOKUP($B30,'NAV plus Dist'!$B:$FD,CI$1,FALSE)/VLOOKUP($B29,NAV!$A:$FC,CI$1,FALSE),"")</f>
        <v/>
      </c>
      <c r="CJ30" s="171" t="str">
        <f>IFERROR(VLOOKUP($B30,'NAV plus Dist'!$B:$FD,CJ$1,FALSE)/VLOOKUP($B29,NAV!$A:$FC,CJ$1,FALSE),"")</f>
        <v/>
      </c>
      <c r="CK30" s="171" t="str">
        <f>IFERROR(VLOOKUP($B30,'NAV plus Dist'!$B:$FD,CK$1,FALSE)/VLOOKUP($B29,NAV!$A:$FC,CK$1,FALSE),"")</f>
        <v/>
      </c>
      <c r="CL30" s="171" t="str">
        <f>IFERROR(VLOOKUP($B30,'NAV plus Dist'!$B:$FD,CL$1,FALSE)/VLOOKUP($B29,NAV!$A:$FC,CL$1,FALSE),"")</f>
        <v/>
      </c>
      <c r="CM30" s="171" t="str">
        <f>IFERROR(VLOOKUP($B30,'NAV plus Dist'!$B:$FD,CM$1,FALSE)/VLOOKUP($B29,NAV!$A:$FC,CM$1,FALSE),"")</f>
        <v/>
      </c>
      <c r="CN30" s="171" t="str">
        <f>IFERROR(VLOOKUP($B30,'NAV plus Dist'!$B:$FD,CN$1,FALSE)/VLOOKUP($B29,NAV!$A:$FC,CN$1,FALSE),"")</f>
        <v/>
      </c>
      <c r="CO30" s="171" t="str">
        <f>IFERROR(VLOOKUP($B30,'NAV plus Dist'!$B:$FD,CO$1,FALSE)/VLOOKUP($B29,NAV!$A:$FC,CO$1,FALSE),"")</f>
        <v/>
      </c>
      <c r="CP30" s="171" t="str">
        <f>IFERROR(VLOOKUP($B30,'NAV plus Dist'!$B:$FD,CP$1,FALSE)/VLOOKUP($B29,NAV!$A:$FC,CP$1,FALSE),"")</f>
        <v/>
      </c>
      <c r="CQ30" s="171" t="str">
        <f>IFERROR(VLOOKUP($B30,'NAV plus Dist'!$B:$FD,CQ$1,FALSE)/VLOOKUP($B29,NAV!$A:$FC,CQ$1,FALSE),"")</f>
        <v/>
      </c>
      <c r="CR30" s="171" t="str">
        <f>IFERROR(VLOOKUP($B30,'NAV plus Dist'!$B:$FD,CR$1,FALSE)/VLOOKUP($B29,NAV!$A:$FC,CR$1,FALSE),"")</f>
        <v/>
      </c>
      <c r="CS30" s="171" t="str">
        <f>IFERROR(VLOOKUP($B30,'NAV plus Dist'!$B:$FD,CS$1,FALSE)/VLOOKUP($B29,NAV!$A:$FC,CS$1,FALSE),"")</f>
        <v/>
      </c>
      <c r="CT30" s="171" t="str">
        <f>IFERROR(VLOOKUP($B30,'NAV plus Dist'!$B:$FD,CT$1,FALSE)/VLOOKUP($B29,NAV!$A:$FC,CT$1,FALSE),"")</f>
        <v/>
      </c>
      <c r="CU30" s="171" t="str">
        <f>IFERROR(VLOOKUP($B30,'NAV plus Dist'!$B:$FD,CU$1,FALSE)/VLOOKUP($B29,NAV!$A:$FC,CU$1,FALSE),"")</f>
        <v/>
      </c>
      <c r="CV30" s="171" t="str">
        <f>IFERROR(VLOOKUP($B30,'NAV plus Dist'!$B:$FD,CV$1,FALSE)/VLOOKUP($B29,NAV!$A:$FC,CV$1,FALSE),"")</f>
        <v/>
      </c>
      <c r="CW30" s="171" t="str">
        <f>IFERROR(VLOOKUP($B30,'NAV plus Dist'!$B:$FD,CW$1,FALSE)/VLOOKUP($B29,NAV!$A:$FC,CW$1,FALSE),"")</f>
        <v/>
      </c>
      <c r="CX30" s="171" t="str">
        <f>IFERROR(VLOOKUP($B30,'NAV plus Dist'!$B:$FD,CX$1,FALSE)/VLOOKUP($B29,NAV!$A:$FC,CX$1,FALSE),"")</f>
        <v/>
      </c>
      <c r="CY30" s="171" t="str">
        <f>IFERROR(VLOOKUP($B30,'NAV plus Dist'!$B:$FD,CY$1,FALSE)/VLOOKUP($B29,NAV!$A:$FC,CY$1,FALSE),"")</f>
        <v/>
      </c>
      <c r="CZ30" s="171" t="str">
        <f>IFERROR(VLOOKUP($B30,'NAV plus Dist'!$B:$FD,CZ$1,FALSE)/VLOOKUP($B29,NAV!$A:$FC,CZ$1,FALSE),"")</f>
        <v/>
      </c>
      <c r="DA30" s="171" t="str">
        <f>IFERROR(VLOOKUP($B30,'NAV plus Dist'!$B:$FD,DA$1,FALSE)/VLOOKUP($B29,NAV!$A:$FC,DA$1,FALSE),"")</f>
        <v/>
      </c>
      <c r="DB30" s="171" t="str">
        <f>IFERROR(VLOOKUP($B30,'NAV plus Dist'!$B:$FD,DB$1,FALSE)/VLOOKUP($B29,NAV!$A:$FC,DB$1,FALSE),"")</f>
        <v/>
      </c>
      <c r="DC30" s="171" t="str">
        <f>IFERROR(VLOOKUP($B30,'NAV plus Dist'!$B:$FD,DC$1,FALSE)/VLOOKUP($B29,NAV!$A:$FC,DC$1,FALSE),"")</f>
        <v/>
      </c>
      <c r="DD30" s="171" t="str">
        <f>IFERROR(VLOOKUP($B30,'NAV plus Dist'!$B:$FD,DD$1,FALSE)/VLOOKUP($B29,NAV!$A:$FC,DD$1,FALSE),"")</f>
        <v/>
      </c>
      <c r="DE30" s="171" t="str">
        <f>IFERROR(VLOOKUP($B30,'NAV plus Dist'!$B:$FD,DE$1,FALSE)/VLOOKUP($B29,NAV!$A:$FC,DE$1,FALSE),"")</f>
        <v/>
      </c>
      <c r="DF30" s="171" t="str">
        <f>IFERROR(VLOOKUP($B30,'NAV plus Dist'!$B:$FD,DF$1,FALSE)/VLOOKUP($B29,NAV!$A:$FC,DF$1,FALSE),"")</f>
        <v/>
      </c>
      <c r="DG30" s="171" t="str">
        <f>IFERROR(VLOOKUP($B30,'NAV plus Dist'!$B:$FD,DG$1,FALSE)/VLOOKUP($B29,NAV!$A:$FC,DG$1,FALSE),"")</f>
        <v/>
      </c>
      <c r="DH30" s="171" t="str">
        <f>IFERROR(VLOOKUP($B30,'NAV plus Dist'!$B:$FD,DH$1,FALSE)/VLOOKUP($B29,NAV!$A:$FC,DH$1,FALSE),"")</f>
        <v/>
      </c>
    </row>
    <row r="31" spans="1:112">
      <c r="A31" s="94">
        <f t="shared" si="40"/>
        <v>170</v>
      </c>
      <c r="B31" s="168">
        <f t="shared" si="41"/>
        <v>40908</v>
      </c>
      <c r="C31" s="171" t="str">
        <f>IFERROR(VLOOKUP($B31,'NAV plus Dist'!$B:$FD,C$1,FALSE)/VLOOKUP($B30,NAV!$A:$FC,C$1,FALSE),"")</f>
        <v/>
      </c>
      <c r="D31" s="171" t="str">
        <f>IFERROR(VLOOKUP($B31,'NAV plus Dist'!$B:$FD,D$1,FALSE)/VLOOKUP($B30,NAV!$A:$FC,D$1,FALSE),"")</f>
        <v/>
      </c>
      <c r="E31" s="171" t="str">
        <f>IFERROR(VLOOKUP($B31,'NAV plus Dist'!$B:$FD,E$1,FALSE)/VLOOKUP($B30,NAV!$A:$FC,E$1,FALSE),"")</f>
        <v/>
      </c>
      <c r="F31" s="171" t="str">
        <f>IFERROR(VLOOKUP($B31,'NAV plus Dist'!$B:$FD,F$1,FALSE)/VLOOKUP($B30,NAV!$A:$FC,F$1,FALSE),"")</f>
        <v/>
      </c>
      <c r="G31" s="171" t="str">
        <f>IFERROR(VLOOKUP($B31,'NAV plus Dist'!$B:$FD,G$1,FALSE)/VLOOKUP($B30,NAV!$A:$FC,G$1,FALSE),"")</f>
        <v/>
      </c>
      <c r="H31" s="171" t="str">
        <f>IFERROR(VLOOKUP($B31,'NAV plus Dist'!$B:$FD,H$1,FALSE)/VLOOKUP($B30,NAV!$A:$FC,H$1,FALSE),"")</f>
        <v/>
      </c>
      <c r="I31" s="171" t="str">
        <f>IFERROR(VLOOKUP($B31,'NAV plus Dist'!$B:$FD,I$1,FALSE)/VLOOKUP($B30,NAV!$A:$FC,I$1,FALSE),"")</f>
        <v/>
      </c>
      <c r="J31" s="171" t="str">
        <f>IFERROR(VLOOKUP($B31,'NAV plus Dist'!$B:$FD,J$1,FALSE)/VLOOKUP($B30,NAV!$A:$FC,J$1,FALSE),"")</f>
        <v/>
      </c>
      <c r="K31" s="171" t="str">
        <f>IFERROR(VLOOKUP($B31,'NAV plus Dist'!$B:$FD,K$1,FALSE)/VLOOKUP($B30,NAV!$A:$FC,K$1,FALSE),"")</f>
        <v/>
      </c>
      <c r="L31" s="171" t="str">
        <f>IFERROR(VLOOKUP($B31,'NAV plus Dist'!$B:$FD,L$1,FALSE)/VLOOKUP($B30,NAV!$A:$FC,L$1,FALSE),"")</f>
        <v/>
      </c>
      <c r="M31" s="171" t="str">
        <f>IFERROR(VLOOKUP($B31,'NAV plus Dist'!$B:$FD,M$1,FALSE)/VLOOKUP($B30,NAV!$A:$FC,M$1,FALSE),"")</f>
        <v/>
      </c>
      <c r="N31" s="171" t="str">
        <f>IFERROR(VLOOKUP($B31,'NAV plus Dist'!$B:$FD,N$1,FALSE)/VLOOKUP($B30,NAV!$A:$FC,N$1,FALSE),"")</f>
        <v/>
      </c>
      <c r="O31" s="171" t="str">
        <f>IFERROR(VLOOKUP($B31,'NAV plus Dist'!$B:$FD,O$1,FALSE)/VLOOKUP($B30,NAV!$A:$FC,O$1,FALSE),"")</f>
        <v/>
      </c>
      <c r="P31" s="171" t="str">
        <f>IFERROR(VLOOKUP($B31,'NAV plus Dist'!$B:$FD,P$1,FALSE)/VLOOKUP($B30,NAV!$A:$FC,P$1,FALSE),"")</f>
        <v/>
      </c>
      <c r="Q31" s="171">
        <f>IFERROR(VLOOKUP($B31,'NAV plus Dist'!$B:$FD,Q$1,FALSE)/VLOOKUP($B30,NAV!$A:$FC,Q$1,FALSE),"")</f>
        <v>1.0202615406103779</v>
      </c>
      <c r="R31" s="171">
        <f>IFERROR(VLOOKUP($B31,'NAV plus Dist'!$B:$FD,R$1,FALSE)/VLOOKUP($B30,NAV!$A:$FC,R$1,FALSE),"")</f>
        <v>1.0202615406103779</v>
      </c>
      <c r="S31" s="171">
        <f>IFERROR(VLOOKUP($B31,'NAV plus Dist'!$B:$FD,S$1,FALSE)/VLOOKUP($B30,NAV!$A:$FC,S$1,FALSE),"")</f>
        <v>1.0210837317855614</v>
      </c>
      <c r="T31" s="171">
        <f>IFERROR(VLOOKUP($B31,'NAV plus Dist'!$B:$FD,T$1,FALSE)/VLOOKUP($B30,NAV!$A:$FC,T$1,FALSE),"")</f>
        <v>1.022240261157227</v>
      </c>
      <c r="U31" s="171" t="str">
        <f>IFERROR(VLOOKUP($B31,'NAV plus Dist'!$B:$FD,U$1,FALSE)/VLOOKUP($B30,NAV!$A:$FC,U$1,FALSE),"")</f>
        <v/>
      </c>
      <c r="V31" s="171">
        <f>IFERROR(VLOOKUP($B31,'NAV plus Dist'!$B:$FD,V$1,FALSE)/VLOOKUP($B30,NAV!$A:$FC,V$1,FALSE),"")</f>
        <v>1.0082366094769271</v>
      </c>
      <c r="W31" s="171" t="str">
        <f>IFERROR(VLOOKUP($B31,'NAV plus Dist'!$B:$FD,W$1,FALSE)/VLOOKUP($B30,NAV!$A:$FC,W$1,FALSE),"")</f>
        <v/>
      </c>
      <c r="X31" s="171" t="str">
        <f>IFERROR(VLOOKUP($B31,'NAV plus Dist'!$B:$FD,X$1,FALSE)/VLOOKUP($B30,NAV!$A:$FC,X$1,FALSE),"")</f>
        <v/>
      </c>
      <c r="Y31" s="171" t="str">
        <f>IFERROR(VLOOKUP($B31,'NAV plus Dist'!$B:$FD,Y$1,FALSE)/VLOOKUP($B30,NAV!$A:$FC,Y$1,FALSE),"")</f>
        <v/>
      </c>
      <c r="Z31" s="171" t="str">
        <f>IFERROR(VLOOKUP($B31,'NAV plus Dist'!$B:$FD,Z$1,FALSE)/VLOOKUP($B30,NAV!$A:$FC,Z$1,FALSE),"")</f>
        <v/>
      </c>
      <c r="AA31" s="171" t="str">
        <f>IFERROR(VLOOKUP($B31,'NAV plus Dist'!$B:$FD,AA$1,FALSE)/VLOOKUP($B30,NAV!$A:$FC,AA$1,FALSE),"")</f>
        <v/>
      </c>
      <c r="AB31" s="171" t="str">
        <f>IFERROR(VLOOKUP($B31,'NAV plus Dist'!$B:$FD,AB$1,FALSE)/VLOOKUP($B30,NAV!$A:$FC,AB$1,FALSE),"")</f>
        <v/>
      </c>
      <c r="AC31" s="171" t="str">
        <f>IFERROR(VLOOKUP($B31,'NAV plus Dist'!$B:$FD,AC$1,FALSE)/VLOOKUP($B30,NAV!$A:$FC,AC$1,FALSE),"")</f>
        <v/>
      </c>
      <c r="AD31" s="171" t="str">
        <f>IFERROR(VLOOKUP($B31,'NAV plus Dist'!$B:$FD,AD$1,FALSE)/VLOOKUP($B30,NAV!$A:$FC,AD$1,FALSE),"")</f>
        <v/>
      </c>
      <c r="AE31" s="171" t="str">
        <f>IFERROR(VLOOKUP($B31,'NAV plus Dist'!$B:$FD,AE$1,FALSE)/VLOOKUP($B30,NAV!$A:$FC,AE$1,FALSE),"")</f>
        <v/>
      </c>
      <c r="AF31" s="171" t="str">
        <f>IFERROR(VLOOKUP($B31,'NAV plus Dist'!$B:$FD,AF$1,FALSE)/VLOOKUP($B30,NAV!$A:$FC,AF$1,FALSE),"")</f>
        <v/>
      </c>
      <c r="AG31" s="171" t="str">
        <f>IFERROR(VLOOKUP($B31,'NAV plus Dist'!$B:$FD,AG$1,FALSE)/VLOOKUP($B30,NAV!$A:$FC,AG$1,FALSE),"")</f>
        <v/>
      </c>
      <c r="AH31" s="171" t="str">
        <f>IFERROR(VLOOKUP($B31,'NAV plus Dist'!$B:$FD,AH$1,FALSE)/VLOOKUP($B30,NAV!$A:$FC,AH$1,FALSE),"")</f>
        <v/>
      </c>
      <c r="AI31" s="171" t="str">
        <f>IFERROR(VLOOKUP($B31,'NAV plus Dist'!$B:$FD,AI$1,FALSE)/VLOOKUP($B30,NAV!$A:$FC,AI$1,FALSE),"")</f>
        <v/>
      </c>
      <c r="AJ31" s="171" t="str">
        <f>IFERROR(VLOOKUP($B31,'NAV plus Dist'!$B:$FD,AJ$1,FALSE)/VLOOKUP($B30,NAV!$A:$FC,AJ$1,FALSE),"")</f>
        <v/>
      </c>
      <c r="AK31" s="171" t="str">
        <f>IFERROR(VLOOKUP($B31,'NAV plus Dist'!$B:$FD,AK$1,FALSE)/VLOOKUP($B30,NAV!$A:$FC,AK$1,FALSE),"")</f>
        <v/>
      </c>
      <c r="AL31" s="171" t="str">
        <f>IFERROR(VLOOKUP($B31,'NAV plus Dist'!$B:$FD,AL$1,FALSE)/VLOOKUP($B30,NAV!$A:$FC,AL$1,FALSE),"")</f>
        <v/>
      </c>
      <c r="AM31" s="171" t="str">
        <f>IFERROR(VLOOKUP($B31,'NAV plus Dist'!$B:$FD,AM$1,FALSE)/VLOOKUP($B30,NAV!$A:$FC,AM$1,FALSE),"")</f>
        <v/>
      </c>
      <c r="AN31" s="171" t="str">
        <f>IFERROR(VLOOKUP($B31,'NAV plus Dist'!$B:$FD,AN$1,FALSE)/VLOOKUP($B30,NAV!$A:$FC,AN$1,FALSE),"")</f>
        <v/>
      </c>
      <c r="AO31" s="171" t="str">
        <f>IFERROR(VLOOKUP($B31,'NAV plus Dist'!$B:$FD,AO$1,FALSE)/VLOOKUP($B30,NAV!$A:$FC,AO$1,FALSE),"")</f>
        <v/>
      </c>
      <c r="AP31" s="171" t="str">
        <f>IFERROR(VLOOKUP($B31,'NAV plus Dist'!$B:$FD,AP$1,FALSE)/VLOOKUP($B30,NAV!$A:$FC,AP$1,FALSE),"")</f>
        <v/>
      </c>
      <c r="AQ31" s="171" t="str">
        <f>IFERROR(VLOOKUP($B31,'NAV plus Dist'!$B:$FD,AQ$1,FALSE)/VLOOKUP($B30,NAV!$A:$FC,AQ$1,FALSE),"")</f>
        <v/>
      </c>
      <c r="AR31" s="171" t="str">
        <f>IFERROR(VLOOKUP($B31,'NAV plus Dist'!$B:$FD,AR$1,FALSE)/VLOOKUP($B30,NAV!$A:$FC,AR$1,FALSE),"")</f>
        <v/>
      </c>
      <c r="AS31" s="171" t="str">
        <f>IFERROR(VLOOKUP($B31,'NAV plus Dist'!$B:$FD,AS$1,FALSE)/VLOOKUP($B30,NAV!$A:$FC,AS$1,FALSE),"")</f>
        <v/>
      </c>
      <c r="AT31" s="171" t="str">
        <f>IFERROR(VLOOKUP($B31,'NAV plus Dist'!$B:$FD,AT$1,FALSE)/VLOOKUP($B30,NAV!$A:$FC,AT$1,FALSE),"")</f>
        <v/>
      </c>
      <c r="AU31" s="171" t="str">
        <f>IFERROR(VLOOKUP($B31,'NAV plus Dist'!$B:$FD,AU$1,FALSE)/VLOOKUP($B30,NAV!$A:$FC,AU$1,FALSE),"")</f>
        <v/>
      </c>
      <c r="AV31" s="171" t="str">
        <f>IFERROR(VLOOKUP($B31,'NAV plus Dist'!$B:$FD,AV$1,FALSE)/VLOOKUP($B30,NAV!$A:$FC,AV$1,FALSE),"")</f>
        <v/>
      </c>
      <c r="AW31" s="171" t="str">
        <f>IFERROR(VLOOKUP($B31,'NAV plus Dist'!$B:$FD,AW$1,FALSE)/VLOOKUP($B30,NAV!$A:$FC,AW$1,FALSE),"")</f>
        <v/>
      </c>
      <c r="AX31" s="171" t="str">
        <f>IFERROR(VLOOKUP($B31,'NAV plus Dist'!$B:$FD,AX$1,FALSE)/VLOOKUP($B30,NAV!$A:$FC,AX$1,FALSE),"")</f>
        <v/>
      </c>
      <c r="AY31" s="171" t="str">
        <f>IFERROR(VLOOKUP($B31,'NAV plus Dist'!$B:$FD,AY$1,FALSE)/VLOOKUP($B30,NAV!$A:$FC,AY$1,FALSE),"")</f>
        <v/>
      </c>
      <c r="AZ31" s="171" t="str">
        <f>IFERROR(VLOOKUP($B31,'NAV plus Dist'!$B:$FD,AZ$1,FALSE)/VLOOKUP($B30,NAV!$A:$FC,AZ$1,FALSE),"")</f>
        <v/>
      </c>
      <c r="BA31" s="171" t="str">
        <f>IFERROR(VLOOKUP($B31,'NAV plus Dist'!$B:$FD,BA$1,FALSE)/VLOOKUP($B30,NAV!$A:$FC,BA$1,FALSE),"")</f>
        <v/>
      </c>
      <c r="BB31" s="171" t="str">
        <f>IFERROR(VLOOKUP($B31,'NAV plus Dist'!$B:$FD,BB$1,FALSE)/VLOOKUP($B30,NAV!$A:$FC,BB$1,FALSE),"")</f>
        <v/>
      </c>
      <c r="BC31" s="171" t="str">
        <f>IFERROR(VLOOKUP($B31,'NAV plus Dist'!$B:$FD,BC$1,FALSE)/VLOOKUP($B30,NAV!$A:$FC,BC$1,FALSE),"")</f>
        <v/>
      </c>
      <c r="BD31" s="171" t="str">
        <f>IFERROR(VLOOKUP($B31,'NAV plus Dist'!$B:$FD,BD$1,FALSE)/VLOOKUP($B30,NAV!$A:$FC,BD$1,FALSE),"")</f>
        <v/>
      </c>
      <c r="BE31" s="171" t="str">
        <f>IFERROR(VLOOKUP($B31,'NAV plus Dist'!$B:$FD,BE$1,FALSE)/VLOOKUP($B30,NAV!$A:$FC,BE$1,FALSE),"")</f>
        <v/>
      </c>
      <c r="BF31" s="171" t="str">
        <f>IFERROR(VLOOKUP($B31,'NAV plus Dist'!$B:$FD,BF$1,FALSE)/VLOOKUP($B30,NAV!$A:$FC,BF$1,FALSE),"")</f>
        <v/>
      </c>
      <c r="BG31" s="171" t="str">
        <f>IFERROR(VLOOKUP($B31,'NAV plus Dist'!$B:$FD,BG$1,FALSE)/VLOOKUP($B30,NAV!$A:$FC,BG$1,FALSE),"")</f>
        <v/>
      </c>
      <c r="BH31" s="171" t="str">
        <f>IFERROR(VLOOKUP($B31,'NAV plus Dist'!$B:$FD,BH$1,FALSE)/VLOOKUP($B30,NAV!$A:$FC,BH$1,FALSE),"")</f>
        <v/>
      </c>
      <c r="BI31" s="171" t="str">
        <f>IFERROR(VLOOKUP($B31,'NAV plus Dist'!$B:$FD,BI$1,FALSE)/VLOOKUP($B30,NAV!$A:$FC,BI$1,FALSE),"")</f>
        <v/>
      </c>
      <c r="BJ31" s="171" t="str">
        <f>IFERROR(VLOOKUP($B31,'NAV plus Dist'!$B:$FD,BJ$1,FALSE)/VLOOKUP($B30,NAV!$A:$FC,BJ$1,FALSE),"")</f>
        <v/>
      </c>
      <c r="BK31" s="171" t="str">
        <f>IFERROR(VLOOKUP($B31,'NAV plus Dist'!$B:$FD,BK$1,FALSE)/VLOOKUP($B30,NAV!$A:$FC,BK$1,FALSE),"")</f>
        <v/>
      </c>
      <c r="BL31" s="171" t="str">
        <f>IFERROR(VLOOKUP($B31,'NAV plus Dist'!$B:$FD,BL$1,FALSE)/VLOOKUP($B30,NAV!$A:$FC,BL$1,FALSE),"")</f>
        <v/>
      </c>
      <c r="BM31" s="171" t="str">
        <f>IFERROR(VLOOKUP($B31,'NAV plus Dist'!$B:$FD,BM$1,FALSE)/VLOOKUP($B30,NAV!$A:$FC,BM$1,FALSE),"")</f>
        <v/>
      </c>
      <c r="BN31" s="171" t="str">
        <f>IFERROR(VLOOKUP($B31,'NAV plus Dist'!$B:$FD,BN$1,FALSE)/VLOOKUP($B30,NAV!$A:$FC,BN$1,FALSE),"")</f>
        <v/>
      </c>
      <c r="BO31" s="171" t="str">
        <f>IFERROR(VLOOKUP($B31,'NAV plus Dist'!$B:$FD,BO$1,FALSE)/VLOOKUP($B30,NAV!$A:$FC,BO$1,FALSE),"")</f>
        <v/>
      </c>
      <c r="BP31" s="171" t="str">
        <f>IFERROR(VLOOKUP($B31,'NAV plus Dist'!$B:$FD,BP$1,FALSE)/VLOOKUP($B30,NAV!$A:$FC,BP$1,FALSE),"")</f>
        <v/>
      </c>
      <c r="BQ31" s="171" t="str">
        <f>IFERROR(VLOOKUP($B31,'NAV plus Dist'!$B:$FD,BQ$1,FALSE)/VLOOKUP($B30,NAV!$A:$FC,BQ$1,FALSE),"")</f>
        <v/>
      </c>
      <c r="BR31" s="171" t="str">
        <f>IFERROR(VLOOKUP($B31,'NAV plus Dist'!$B:$FD,BR$1,FALSE)/VLOOKUP($B30,NAV!$A:$FC,BR$1,FALSE),"")</f>
        <v/>
      </c>
      <c r="BS31" s="171" t="str">
        <f>IFERROR(VLOOKUP($B31,'NAV plus Dist'!$B:$FD,BS$1,FALSE)/VLOOKUP($B30,NAV!$A:$FC,BS$1,FALSE),"")</f>
        <v/>
      </c>
      <c r="BT31" s="171" t="str">
        <f>IFERROR(VLOOKUP($B31,'NAV plus Dist'!$B:$FD,BT$1,FALSE)/VLOOKUP($B30,NAV!$A:$FC,BT$1,FALSE),"")</f>
        <v/>
      </c>
      <c r="BU31" s="171" t="str">
        <f>IFERROR(VLOOKUP($B31,'NAV plus Dist'!$B:$FD,BU$1,FALSE)/VLOOKUP($B30,NAV!$A:$FC,BU$1,FALSE),"")</f>
        <v/>
      </c>
      <c r="BV31" s="171" t="str">
        <f>IFERROR(VLOOKUP($B31,'NAV plus Dist'!$B:$FD,BV$1,FALSE)/VLOOKUP($B30,NAV!$A:$FC,BV$1,FALSE),"")</f>
        <v/>
      </c>
      <c r="BW31" s="171" t="str">
        <f>IFERROR(VLOOKUP($B31,'NAV plus Dist'!$B:$FD,BW$1,FALSE)/VLOOKUP($B30,NAV!$A:$FC,BW$1,FALSE),"")</f>
        <v/>
      </c>
      <c r="BX31" s="171" t="str">
        <f>IFERROR(VLOOKUP($B31,'NAV plus Dist'!$B:$FD,BX$1,FALSE)/VLOOKUP($B30,NAV!$A:$FC,BX$1,FALSE),"")</f>
        <v/>
      </c>
      <c r="BY31" s="171" t="str">
        <f>IFERROR(VLOOKUP($B31,'NAV plus Dist'!$B:$FD,BY$1,FALSE)/VLOOKUP($B30,NAV!$A:$FC,BY$1,FALSE),"")</f>
        <v/>
      </c>
      <c r="BZ31" s="171" t="str">
        <f>IFERROR(VLOOKUP($B31,'NAV plus Dist'!$B:$FD,BZ$1,FALSE)/VLOOKUP($B30,NAV!$A:$FC,BZ$1,FALSE),"")</f>
        <v/>
      </c>
      <c r="CA31" s="171" t="str">
        <f>IFERROR(VLOOKUP($B31,'NAV plus Dist'!$B:$FD,CA$1,FALSE)/VLOOKUP($B30,NAV!$A:$FC,CA$1,FALSE),"")</f>
        <v/>
      </c>
      <c r="CB31" s="171" t="str">
        <f>IFERROR(VLOOKUP($B31,'NAV plus Dist'!$B:$FD,CB$1,FALSE)/VLOOKUP($B30,NAV!$A:$FC,CB$1,FALSE),"")</f>
        <v/>
      </c>
      <c r="CC31" s="171" t="str">
        <f>IFERROR(VLOOKUP($B31,'NAV plus Dist'!$B:$FD,CC$1,FALSE)/VLOOKUP($B30,NAV!$A:$FC,CC$1,FALSE),"")</f>
        <v/>
      </c>
      <c r="CD31" s="171" t="str">
        <f>IFERROR(VLOOKUP($B31,'NAV plus Dist'!$B:$FD,CD$1,FALSE)/VLOOKUP($B30,NAV!$A:$FC,CD$1,FALSE),"")</f>
        <v/>
      </c>
      <c r="CE31" s="171" t="str">
        <f>IFERROR(VLOOKUP($B31,'NAV plus Dist'!$B:$FD,CE$1,FALSE)/VLOOKUP($B30,NAV!$A:$FC,CE$1,FALSE),"")</f>
        <v/>
      </c>
      <c r="CF31" s="171" t="str">
        <f>IFERROR(VLOOKUP($B31,'NAV plus Dist'!$B:$FD,CF$1,FALSE)/VLOOKUP($B30,NAV!$A:$FC,CF$1,FALSE),"")</f>
        <v/>
      </c>
      <c r="CG31" s="171" t="str">
        <f>IFERROR(VLOOKUP($B31,'NAV plus Dist'!$B:$FD,CG$1,FALSE)/VLOOKUP($B30,NAV!$A:$FC,CG$1,FALSE),"")</f>
        <v/>
      </c>
      <c r="CH31" s="171" t="str">
        <f>IFERROR(VLOOKUP($B31,'NAV plus Dist'!$B:$FD,CH$1,FALSE)/VLOOKUP($B30,NAV!$A:$FC,CH$1,FALSE),"")</f>
        <v/>
      </c>
      <c r="CI31" s="171" t="str">
        <f>IFERROR(VLOOKUP($B31,'NAV plus Dist'!$B:$FD,CI$1,FALSE)/VLOOKUP($B30,NAV!$A:$FC,CI$1,FALSE),"")</f>
        <v/>
      </c>
      <c r="CJ31" s="171" t="str">
        <f>IFERROR(VLOOKUP($B31,'NAV plus Dist'!$B:$FD,CJ$1,FALSE)/VLOOKUP($B30,NAV!$A:$FC,CJ$1,FALSE),"")</f>
        <v/>
      </c>
      <c r="CK31" s="171" t="str">
        <f>IFERROR(VLOOKUP($B31,'NAV plus Dist'!$B:$FD,CK$1,FALSE)/VLOOKUP($B30,NAV!$A:$FC,CK$1,FALSE),"")</f>
        <v/>
      </c>
      <c r="CL31" s="171" t="str">
        <f>IFERROR(VLOOKUP($B31,'NAV plus Dist'!$B:$FD,CL$1,FALSE)/VLOOKUP($B30,NAV!$A:$FC,CL$1,FALSE),"")</f>
        <v/>
      </c>
      <c r="CM31" s="171" t="str">
        <f>IFERROR(VLOOKUP($B31,'NAV plus Dist'!$B:$FD,CM$1,FALSE)/VLOOKUP($B30,NAV!$A:$FC,CM$1,FALSE),"")</f>
        <v/>
      </c>
      <c r="CN31" s="171" t="str">
        <f>IFERROR(VLOOKUP($B31,'NAV plus Dist'!$B:$FD,CN$1,FALSE)/VLOOKUP($B30,NAV!$A:$FC,CN$1,FALSE),"")</f>
        <v/>
      </c>
      <c r="CO31" s="171" t="str">
        <f>IFERROR(VLOOKUP($B31,'NAV plus Dist'!$B:$FD,CO$1,FALSE)/VLOOKUP($B30,NAV!$A:$FC,CO$1,FALSE),"")</f>
        <v/>
      </c>
      <c r="CP31" s="171" t="str">
        <f>IFERROR(VLOOKUP($B31,'NAV plus Dist'!$B:$FD,CP$1,FALSE)/VLOOKUP($B30,NAV!$A:$FC,CP$1,FALSE),"")</f>
        <v/>
      </c>
      <c r="CQ31" s="171" t="str">
        <f>IFERROR(VLOOKUP($B31,'NAV plus Dist'!$B:$FD,CQ$1,FALSE)/VLOOKUP($B30,NAV!$A:$FC,CQ$1,FALSE),"")</f>
        <v/>
      </c>
      <c r="CR31" s="171" t="str">
        <f>IFERROR(VLOOKUP($B31,'NAV plus Dist'!$B:$FD,CR$1,FALSE)/VLOOKUP($B30,NAV!$A:$FC,CR$1,FALSE),"")</f>
        <v/>
      </c>
      <c r="CS31" s="171" t="str">
        <f>IFERROR(VLOOKUP($B31,'NAV plus Dist'!$B:$FD,CS$1,FALSE)/VLOOKUP($B30,NAV!$A:$FC,CS$1,FALSE),"")</f>
        <v/>
      </c>
      <c r="CT31" s="171" t="str">
        <f>IFERROR(VLOOKUP($B31,'NAV plus Dist'!$B:$FD,CT$1,FALSE)/VLOOKUP($B30,NAV!$A:$FC,CT$1,FALSE),"")</f>
        <v/>
      </c>
      <c r="CU31" s="171" t="str">
        <f>IFERROR(VLOOKUP($B31,'NAV plus Dist'!$B:$FD,CU$1,FALSE)/VLOOKUP($B30,NAV!$A:$FC,CU$1,FALSE),"")</f>
        <v/>
      </c>
      <c r="CV31" s="171" t="str">
        <f>IFERROR(VLOOKUP($B31,'NAV plus Dist'!$B:$FD,CV$1,FALSE)/VLOOKUP($B30,NAV!$A:$FC,CV$1,FALSE),"")</f>
        <v/>
      </c>
      <c r="CW31" s="171" t="str">
        <f>IFERROR(VLOOKUP($B31,'NAV plus Dist'!$B:$FD,CW$1,FALSE)/VLOOKUP($B30,NAV!$A:$FC,CW$1,FALSE),"")</f>
        <v/>
      </c>
      <c r="CX31" s="171" t="str">
        <f>IFERROR(VLOOKUP($B31,'NAV plus Dist'!$B:$FD,CX$1,FALSE)/VLOOKUP($B30,NAV!$A:$FC,CX$1,FALSE),"")</f>
        <v/>
      </c>
      <c r="CY31" s="171" t="str">
        <f>IFERROR(VLOOKUP($B31,'NAV plus Dist'!$B:$FD,CY$1,FALSE)/VLOOKUP($B30,NAV!$A:$FC,CY$1,FALSE),"")</f>
        <v/>
      </c>
      <c r="CZ31" s="171" t="str">
        <f>IFERROR(VLOOKUP($B31,'NAV plus Dist'!$B:$FD,CZ$1,FALSE)/VLOOKUP($B30,NAV!$A:$FC,CZ$1,FALSE),"")</f>
        <v/>
      </c>
      <c r="DA31" s="171" t="str">
        <f>IFERROR(VLOOKUP($B31,'NAV plus Dist'!$B:$FD,DA$1,FALSE)/VLOOKUP($B30,NAV!$A:$FC,DA$1,FALSE),"")</f>
        <v/>
      </c>
      <c r="DB31" s="171" t="str">
        <f>IFERROR(VLOOKUP($B31,'NAV plus Dist'!$B:$FD,DB$1,FALSE)/VLOOKUP($B30,NAV!$A:$FC,DB$1,FALSE),"")</f>
        <v/>
      </c>
      <c r="DC31" s="171" t="str">
        <f>IFERROR(VLOOKUP($B31,'NAV plus Dist'!$B:$FD,DC$1,FALSE)/VLOOKUP($B30,NAV!$A:$FC,DC$1,FALSE),"")</f>
        <v/>
      </c>
      <c r="DD31" s="171" t="str">
        <f>IFERROR(VLOOKUP($B31,'NAV plus Dist'!$B:$FD,DD$1,FALSE)/VLOOKUP($B30,NAV!$A:$FC,DD$1,FALSE),"")</f>
        <v/>
      </c>
      <c r="DE31" s="171" t="str">
        <f>IFERROR(VLOOKUP($B31,'NAV plus Dist'!$B:$FD,DE$1,FALSE)/VLOOKUP($B30,NAV!$A:$FC,DE$1,FALSE),"")</f>
        <v/>
      </c>
      <c r="DF31" s="171" t="str">
        <f>IFERROR(VLOOKUP($B31,'NAV plus Dist'!$B:$FD,DF$1,FALSE)/VLOOKUP($B30,NAV!$A:$FC,DF$1,FALSE),"")</f>
        <v/>
      </c>
      <c r="DG31" s="171" t="str">
        <f>IFERROR(VLOOKUP($B31,'NAV plus Dist'!$B:$FD,DG$1,FALSE)/VLOOKUP($B30,NAV!$A:$FC,DG$1,FALSE),"")</f>
        <v/>
      </c>
      <c r="DH31" s="171" t="str">
        <f>IFERROR(VLOOKUP($B31,'NAV plus Dist'!$B:$FD,DH$1,FALSE)/VLOOKUP($B30,NAV!$A:$FC,DH$1,FALSE),"")</f>
        <v/>
      </c>
    </row>
    <row r="32" spans="1:112">
      <c r="A32" s="94">
        <f t="shared" si="40"/>
        <v>169</v>
      </c>
      <c r="B32" s="168">
        <f t="shared" si="41"/>
        <v>40939</v>
      </c>
      <c r="C32" s="171" t="str">
        <f>IFERROR(VLOOKUP($B32,'NAV plus Dist'!$B:$FD,C$1,FALSE)/VLOOKUP($B31,NAV!$A:$FC,C$1,FALSE),"")</f>
        <v/>
      </c>
      <c r="D32" s="171" t="str">
        <f>IFERROR(VLOOKUP($B32,'NAV plus Dist'!$B:$FD,D$1,FALSE)/VLOOKUP($B31,NAV!$A:$FC,D$1,FALSE),"")</f>
        <v/>
      </c>
      <c r="E32" s="171" t="str">
        <f>IFERROR(VLOOKUP($B32,'NAV plus Dist'!$B:$FD,E$1,FALSE)/VLOOKUP($B31,NAV!$A:$FC,E$1,FALSE),"")</f>
        <v/>
      </c>
      <c r="F32" s="171" t="str">
        <f>IFERROR(VLOOKUP($B32,'NAV plus Dist'!$B:$FD,F$1,FALSE)/VLOOKUP($B31,NAV!$A:$FC,F$1,FALSE),"")</f>
        <v/>
      </c>
      <c r="G32" s="171" t="str">
        <f>IFERROR(VLOOKUP($B32,'NAV plus Dist'!$B:$FD,G$1,FALSE)/VLOOKUP($B31,NAV!$A:$FC,G$1,FALSE),"")</f>
        <v/>
      </c>
      <c r="H32" s="171" t="str">
        <f>IFERROR(VLOOKUP($B32,'NAV plus Dist'!$B:$FD,H$1,FALSE)/VLOOKUP($B31,NAV!$A:$FC,H$1,FALSE),"")</f>
        <v/>
      </c>
      <c r="I32" s="171" t="str">
        <f>IFERROR(VLOOKUP($B32,'NAV plus Dist'!$B:$FD,I$1,FALSE)/VLOOKUP($B31,NAV!$A:$FC,I$1,FALSE),"")</f>
        <v/>
      </c>
      <c r="J32" s="171" t="str">
        <f>IFERROR(VLOOKUP($B32,'NAV plus Dist'!$B:$FD,J$1,FALSE)/VLOOKUP($B31,NAV!$A:$FC,J$1,FALSE),"")</f>
        <v/>
      </c>
      <c r="K32" s="171" t="str">
        <f>IFERROR(VLOOKUP($B32,'NAV plus Dist'!$B:$FD,K$1,FALSE)/VLOOKUP($B31,NAV!$A:$FC,K$1,FALSE),"")</f>
        <v/>
      </c>
      <c r="L32" s="171" t="str">
        <f>IFERROR(VLOOKUP($B32,'NAV plus Dist'!$B:$FD,L$1,FALSE)/VLOOKUP($B31,NAV!$A:$FC,L$1,FALSE),"")</f>
        <v/>
      </c>
      <c r="M32" s="171" t="str">
        <f>IFERROR(VLOOKUP($B32,'NAV plus Dist'!$B:$FD,M$1,FALSE)/VLOOKUP($B31,NAV!$A:$FC,M$1,FALSE),"")</f>
        <v/>
      </c>
      <c r="N32" s="171" t="str">
        <f>IFERROR(VLOOKUP($B32,'NAV plus Dist'!$B:$FD,N$1,FALSE)/VLOOKUP($B31,NAV!$A:$FC,N$1,FALSE),"")</f>
        <v/>
      </c>
      <c r="O32" s="171" t="str">
        <f>IFERROR(VLOOKUP($B32,'NAV plus Dist'!$B:$FD,O$1,FALSE)/VLOOKUP($B31,NAV!$A:$FC,O$1,FALSE),"")</f>
        <v/>
      </c>
      <c r="P32" s="171" t="str">
        <f>IFERROR(VLOOKUP($B32,'NAV plus Dist'!$B:$FD,P$1,FALSE)/VLOOKUP($B31,NAV!$A:$FC,P$1,FALSE),"")</f>
        <v/>
      </c>
      <c r="Q32" s="171">
        <f>IFERROR(VLOOKUP($B32,'NAV plus Dist'!$B:$FD,Q$1,FALSE)/VLOOKUP($B31,NAV!$A:$FC,Q$1,FALSE),"")</f>
        <v>1.0373666858908697</v>
      </c>
      <c r="R32" s="171">
        <f>IFERROR(VLOOKUP($B32,'NAV plus Dist'!$B:$FD,R$1,FALSE)/VLOOKUP($B31,NAV!$A:$FC,R$1,FALSE),"")</f>
        <v>1.0373666858908697</v>
      </c>
      <c r="S32" s="171">
        <f>IFERROR(VLOOKUP($B32,'NAV plus Dist'!$B:$FD,S$1,FALSE)/VLOOKUP($B31,NAV!$A:$FC,S$1,FALSE),"")</f>
        <v>1.036550601569161</v>
      </c>
      <c r="T32" s="171">
        <f>IFERROR(VLOOKUP($B32,'NAV plus Dist'!$B:$FD,T$1,FALSE)/VLOOKUP($B31,NAV!$A:$FC,T$1,FALSE),"")</f>
        <v>1.0377786367736117</v>
      </c>
      <c r="U32" s="171" t="str">
        <f>IFERROR(VLOOKUP($B32,'NAV plus Dist'!$B:$FD,U$1,FALSE)/VLOOKUP($B31,NAV!$A:$FC,U$1,FALSE),"")</f>
        <v/>
      </c>
      <c r="V32" s="171">
        <f>IFERROR(VLOOKUP($B32,'NAV plus Dist'!$B:$FD,V$1,FALSE)/VLOOKUP($B31,NAV!$A:$FC,V$1,FALSE),"")</f>
        <v>1.0148178455959629</v>
      </c>
      <c r="W32" s="171" t="str">
        <f>IFERROR(VLOOKUP($B32,'NAV plus Dist'!$B:$FD,W$1,FALSE)/VLOOKUP($B31,NAV!$A:$FC,W$1,FALSE),"")</f>
        <v/>
      </c>
      <c r="X32" s="171" t="str">
        <f>IFERROR(VLOOKUP($B32,'NAV plus Dist'!$B:$FD,X$1,FALSE)/VLOOKUP($B31,NAV!$A:$FC,X$1,FALSE),"")</f>
        <v/>
      </c>
      <c r="Y32" s="171" t="str">
        <f>IFERROR(VLOOKUP($B32,'NAV plus Dist'!$B:$FD,Y$1,FALSE)/VLOOKUP($B31,NAV!$A:$FC,Y$1,FALSE),"")</f>
        <v/>
      </c>
      <c r="Z32" s="171" t="str">
        <f>IFERROR(VLOOKUP($B32,'NAV plus Dist'!$B:$FD,Z$1,FALSE)/VLOOKUP($B31,NAV!$A:$FC,Z$1,FALSE),"")</f>
        <v/>
      </c>
      <c r="AA32" s="171" t="str">
        <f>IFERROR(VLOOKUP($B32,'NAV plus Dist'!$B:$FD,AA$1,FALSE)/VLOOKUP($B31,NAV!$A:$FC,AA$1,FALSE),"")</f>
        <v/>
      </c>
      <c r="AB32" s="171" t="str">
        <f>IFERROR(VLOOKUP($B32,'NAV plus Dist'!$B:$FD,AB$1,FALSE)/VLOOKUP($B31,NAV!$A:$FC,AB$1,FALSE),"")</f>
        <v/>
      </c>
      <c r="AC32" s="171" t="str">
        <f>IFERROR(VLOOKUP($B32,'NAV plus Dist'!$B:$FD,AC$1,FALSE)/VLOOKUP($B31,NAV!$A:$FC,AC$1,FALSE),"")</f>
        <v/>
      </c>
      <c r="AD32" s="171" t="str">
        <f>IFERROR(VLOOKUP($B32,'NAV plus Dist'!$B:$FD,AD$1,FALSE)/VLOOKUP($B31,NAV!$A:$FC,AD$1,FALSE),"")</f>
        <v/>
      </c>
      <c r="AE32" s="171" t="str">
        <f>IFERROR(VLOOKUP($B32,'NAV plus Dist'!$B:$FD,AE$1,FALSE)/VLOOKUP($B31,NAV!$A:$FC,AE$1,FALSE),"")</f>
        <v/>
      </c>
      <c r="AF32" s="171" t="str">
        <f>IFERROR(VLOOKUP($B32,'NAV plus Dist'!$B:$FD,AF$1,FALSE)/VLOOKUP($B31,NAV!$A:$FC,AF$1,FALSE),"")</f>
        <v/>
      </c>
      <c r="AG32" s="171" t="str">
        <f>IFERROR(VLOOKUP($B32,'NAV plus Dist'!$B:$FD,AG$1,FALSE)/VLOOKUP($B31,NAV!$A:$FC,AG$1,FALSE),"")</f>
        <v/>
      </c>
      <c r="AH32" s="171" t="str">
        <f>IFERROR(VLOOKUP($B32,'NAV plus Dist'!$B:$FD,AH$1,FALSE)/VLOOKUP($B31,NAV!$A:$FC,AH$1,FALSE),"")</f>
        <v/>
      </c>
      <c r="AI32" s="171" t="str">
        <f>IFERROR(VLOOKUP($B32,'NAV plus Dist'!$B:$FD,AI$1,FALSE)/VLOOKUP($B31,NAV!$A:$FC,AI$1,FALSE),"")</f>
        <v/>
      </c>
      <c r="AJ32" s="171" t="str">
        <f>IFERROR(VLOOKUP($B32,'NAV plus Dist'!$B:$FD,AJ$1,FALSE)/VLOOKUP($B31,NAV!$A:$FC,AJ$1,FALSE),"")</f>
        <v/>
      </c>
      <c r="AK32" s="171" t="str">
        <f>IFERROR(VLOOKUP($B32,'NAV plus Dist'!$B:$FD,AK$1,FALSE)/VLOOKUP($B31,NAV!$A:$FC,AK$1,FALSE),"")</f>
        <v/>
      </c>
      <c r="AL32" s="171" t="str">
        <f>IFERROR(VLOOKUP($B32,'NAV plus Dist'!$B:$FD,AL$1,FALSE)/VLOOKUP($B31,NAV!$A:$FC,AL$1,FALSE),"")</f>
        <v/>
      </c>
      <c r="AM32" s="171" t="str">
        <f>IFERROR(VLOOKUP($B32,'NAV plus Dist'!$B:$FD,AM$1,FALSE)/VLOOKUP($B31,NAV!$A:$FC,AM$1,FALSE),"")</f>
        <v/>
      </c>
      <c r="AN32" s="171" t="str">
        <f>IFERROR(VLOOKUP($B32,'NAV plus Dist'!$B:$FD,AN$1,FALSE)/VLOOKUP($B31,NAV!$A:$FC,AN$1,FALSE),"")</f>
        <v/>
      </c>
      <c r="AO32" s="171" t="str">
        <f>IFERROR(VLOOKUP($B32,'NAV plus Dist'!$B:$FD,AO$1,FALSE)/VLOOKUP($B31,NAV!$A:$FC,AO$1,FALSE),"")</f>
        <v/>
      </c>
      <c r="AP32" s="171" t="str">
        <f>IFERROR(VLOOKUP($B32,'NAV plus Dist'!$B:$FD,AP$1,FALSE)/VLOOKUP($B31,NAV!$A:$FC,AP$1,FALSE),"")</f>
        <v/>
      </c>
      <c r="AQ32" s="171" t="str">
        <f>IFERROR(VLOOKUP($B32,'NAV plus Dist'!$B:$FD,AQ$1,FALSE)/VLOOKUP($B31,NAV!$A:$FC,AQ$1,FALSE),"")</f>
        <v/>
      </c>
      <c r="AR32" s="171" t="str">
        <f>IFERROR(VLOOKUP($B32,'NAV plus Dist'!$B:$FD,AR$1,FALSE)/VLOOKUP($B31,NAV!$A:$FC,AR$1,FALSE),"")</f>
        <v/>
      </c>
      <c r="AS32" s="171" t="str">
        <f>IFERROR(VLOOKUP($B32,'NAV plus Dist'!$B:$FD,AS$1,FALSE)/VLOOKUP($B31,NAV!$A:$FC,AS$1,FALSE),"")</f>
        <v/>
      </c>
      <c r="AT32" s="171" t="str">
        <f>IFERROR(VLOOKUP($B32,'NAV plus Dist'!$B:$FD,AT$1,FALSE)/VLOOKUP($B31,NAV!$A:$FC,AT$1,FALSE),"")</f>
        <v/>
      </c>
      <c r="AU32" s="171" t="str">
        <f>IFERROR(VLOOKUP($B32,'NAV plus Dist'!$B:$FD,AU$1,FALSE)/VLOOKUP($B31,NAV!$A:$FC,AU$1,FALSE),"")</f>
        <v/>
      </c>
      <c r="AV32" s="171" t="str">
        <f>IFERROR(VLOOKUP($B32,'NAV plus Dist'!$B:$FD,AV$1,FALSE)/VLOOKUP($B31,NAV!$A:$FC,AV$1,FALSE),"")</f>
        <v/>
      </c>
      <c r="AW32" s="171" t="str">
        <f>IFERROR(VLOOKUP($B32,'NAV plus Dist'!$B:$FD,AW$1,FALSE)/VLOOKUP($B31,NAV!$A:$FC,AW$1,FALSE),"")</f>
        <v/>
      </c>
      <c r="AX32" s="171" t="str">
        <f>IFERROR(VLOOKUP($B32,'NAV plus Dist'!$B:$FD,AX$1,FALSE)/VLOOKUP($B31,NAV!$A:$FC,AX$1,FALSE),"")</f>
        <v/>
      </c>
      <c r="AY32" s="171" t="str">
        <f>IFERROR(VLOOKUP($B32,'NAV plus Dist'!$B:$FD,AY$1,FALSE)/VLOOKUP($B31,NAV!$A:$FC,AY$1,FALSE),"")</f>
        <v/>
      </c>
      <c r="AZ32" s="171" t="str">
        <f>IFERROR(VLOOKUP($B32,'NAV plus Dist'!$B:$FD,AZ$1,FALSE)/VLOOKUP($B31,NAV!$A:$FC,AZ$1,FALSE),"")</f>
        <v/>
      </c>
      <c r="BA32" s="171" t="str">
        <f>IFERROR(VLOOKUP($B32,'NAV plus Dist'!$B:$FD,BA$1,FALSE)/VLOOKUP($B31,NAV!$A:$FC,BA$1,FALSE),"")</f>
        <v/>
      </c>
      <c r="BB32" s="171" t="str">
        <f>IFERROR(VLOOKUP($B32,'NAV plus Dist'!$B:$FD,BB$1,FALSE)/VLOOKUP($B31,NAV!$A:$FC,BB$1,FALSE),"")</f>
        <v/>
      </c>
      <c r="BC32" s="171" t="str">
        <f>IFERROR(VLOOKUP($B32,'NAV plus Dist'!$B:$FD,BC$1,FALSE)/VLOOKUP($B31,NAV!$A:$FC,BC$1,FALSE),"")</f>
        <v/>
      </c>
      <c r="BD32" s="171" t="str">
        <f>IFERROR(VLOOKUP($B32,'NAV plus Dist'!$B:$FD,BD$1,FALSE)/VLOOKUP($B31,NAV!$A:$FC,BD$1,FALSE),"")</f>
        <v/>
      </c>
      <c r="BE32" s="171" t="str">
        <f>IFERROR(VLOOKUP($B32,'NAV plus Dist'!$B:$FD,BE$1,FALSE)/VLOOKUP($B31,NAV!$A:$FC,BE$1,FALSE),"")</f>
        <v/>
      </c>
      <c r="BF32" s="171" t="str">
        <f>IFERROR(VLOOKUP($B32,'NAV plus Dist'!$B:$FD,BF$1,FALSE)/VLOOKUP($B31,NAV!$A:$FC,BF$1,FALSE),"")</f>
        <v/>
      </c>
      <c r="BG32" s="171" t="str">
        <f>IFERROR(VLOOKUP($B32,'NAV plus Dist'!$B:$FD,BG$1,FALSE)/VLOOKUP($B31,NAV!$A:$FC,BG$1,FALSE),"")</f>
        <v/>
      </c>
      <c r="BH32" s="171" t="str">
        <f>IFERROR(VLOOKUP($B32,'NAV plus Dist'!$B:$FD,BH$1,FALSE)/VLOOKUP($B31,NAV!$A:$FC,BH$1,FALSE),"")</f>
        <v/>
      </c>
      <c r="BI32" s="171" t="str">
        <f>IFERROR(VLOOKUP($B32,'NAV plus Dist'!$B:$FD,BI$1,FALSE)/VLOOKUP($B31,NAV!$A:$FC,BI$1,FALSE),"")</f>
        <v/>
      </c>
      <c r="BJ32" s="171" t="str">
        <f>IFERROR(VLOOKUP($B32,'NAV plus Dist'!$B:$FD,BJ$1,FALSE)/VLOOKUP($B31,NAV!$A:$FC,BJ$1,FALSE),"")</f>
        <v/>
      </c>
      <c r="BK32" s="171" t="str">
        <f>IFERROR(VLOOKUP($B32,'NAV plus Dist'!$B:$FD,BK$1,FALSE)/VLOOKUP($B31,NAV!$A:$FC,BK$1,FALSE),"")</f>
        <v/>
      </c>
      <c r="BL32" s="171" t="str">
        <f>IFERROR(VLOOKUP($B32,'NAV plus Dist'!$B:$FD,BL$1,FALSE)/VLOOKUP($B31,NAV!$A:$FC,BL$1,FALSE),"")</f>
        <v/>
      </c>
      <c r="BM32" s="171" t="str">
        <f>IFERROR(VLOOKUP($B32,'NAV plus Dist'!$B:$FD,BM$1,FALSE)/VLOOKUP($B31,NAV!$A:$FC,BM$1,FALSE),"")</f>
        <v/>
      </c>
      <c r="BN32" s="171" t="str">
        <f>IFERROR(VLOOKUP($B32,'NAV plus Dist'!$B:$FD,BN$1,FALSE)/VLOOKUP($B31,NAV!$A:$FC,BN$1,FALSE),"")</f>
        <v/>
      </c>
      <c r="BO32" s="171" t="str">
        <f>IFERROR(VLOOKUP($B32,'NAV plus Dist'!$B:$FD,BO$1,FALSE)/VLOOKUP($B31,NAV!$A:$FC,BO$1,FALSE),"")</f>
        <v/>
      </c>
      <c r="BP32" s="171" t="str">
        <f>IFERROR(VLOOKUP($B32,'NAV plus Dist'!$B:$FD,BP$1,FALSE)/VLOOKUP($B31,NAV!$A:$FC,BP$1,FALSE),"")</f>
        <v/>
      </c>
      <c r="BQ32" s="171" t="str">
        <f>IFERROR(VLOOKUP($B32,'NAV plus Dist'!$B:$FD,BQ$1,FALSE)/VLOOKUP($B31,NAV!$A:$FC,BQ$1,FALSE),"")</f>
        <v/>
      </c>
      <c r="BR32" s="171" t="str">
        <f>IFERROR(VLOOKUP($B32,'NAV plus Dist'!$B:$FD,BR$1,FALSE)/VLOOKUP($B31,NAV!$A:$FC,BR$1,FALSE),"")</f>
        <v/>
      </c>
      <c r="BS32" s="171" t="str">
        <f>IFERROR(VLOOKUP($B32,'NAV plus Dist'!$B:$FD,BS$1,FALSE)/VLOOKUP($B31,NAV!$A:$FC,BS$1,FALSE),"")</f>
        <v/>
      </c>
      <c r="BT32" s="171" t="str">
        <f>IFERROR(VLOOKUP($B32,'NAV plus Dist'!$B:$FD,BT$1,FALSE)/VLOOKUP($B31,NAV!$A:$FC,BT$1,FALSE),"")</f>
        <v/>
      </c>
      <c r="BU32" s="171" t="str">
        <f>IFERROR(VLOOKUP($B32,'NAV plus Dist'!$B:$FD,BU$1,FALSE)/VLOOKUP($B31,NAV!$A:$FC,BU$1,FALSE),"")</f>
        <v/>
      </c>
      <c r="BV32" s="171" t="str">
        <f>IFERROR(VLOOKUP($B32,'NAV plus Dist'!$B:$FD,BV$1,FALSE)/VLOOKUP($B31,NAV!$A:$FC,BV$1,FALSE),"")</f>
        <v/>
      </c>
      <c r="BW32" s="171" t="str">
        <f>IFERROR(VLOOKUP($B32,'NAV plus Dist'!$B:$FD,BW$1,FALSE)/VLOOKUP($B31,NAV!$A:$FC,BW$1,FALSE),"")</f>
        <v/>
      </c>
      <c r="BX32" s="171" t="str">
        <f>IFERROR(VLOOKUP($B32,'NAV plus Dist'!$B:$FD,BX$1,FALSE)/VLOOKUP($B31,NAV!$A:$FC,BX$1,FALSE),"")</f>
        <v/>
      </c>
      <c r="BY32" s="171" t="str">
        <f>IFERROR(VLOOKUP($B32,'NAV plus Dist'!$B:$FD,BY$1,FALSE)/VLOOKUP($B31,NAV!$A:$FC,BY$1,FALSE),"")</f>
        <v/>
      </c>
      <c r="BZ32" s="171" t="str">
        <f>IFERROR(VLOOKUP($B32,'NAV plus Dist'!$B:$FD,BZ$1,FALSE)/VLOOKUP($B31,NAV!$A:$FC,BZ$1,FALSE),"")</f>
        <v/>
      </c>
      <c r="CA32" s="171" t="str">
        <f>IFERROR(VLOOKUP($B32,'NAV plus Dist'!$B:$FD,CA$1,FALSE)/VLOOKUP($B31,NAV!$A:$FC,CA$1,FALSE),"")</f>
        <v/>
      </c>
      <c r="CB32" s="171" t="str">
        <f>IFERROR(VLOOKUP($B32,'NAV plus Dist'!$B:$FD,CB$1,FALSE)/VLOOKUP($B31,NAV!$A:$FC,CB$1,FALSE),"")</f>
        <v/>
      </c>
      <c r="CC32" s="171" t="str">
        <f>IFERROR(VLOOKUP($B32,'NAV plus Dist'!$B:$FD,CC$1,FALSE)/VLOOKUP($B31,NAV!$A:$FC,CC$1,FALSE),"")</f>
        <v/>
      </c>
      <c r="CD32" s="171" t="str">
        <f>IFERROR(VLOOKUP($B32,'NAV plus Dist'!$B:$FD,CD$1,FALSE)/VLOOKUP($B31,NAV!$A:$FC,CD$1,FALSE),"")</f>
        <v/>
      </c>
      <c r="CE32" s="171" t="str">
        <f>IFERROR(VLOOKUP($B32,'NAV plus Dist'!$B:$FD,CE$1,FALSE)/VLOOKUP($B31,NAV!$A:$FC,CE$1,FALSE),"")</f>
        <v/>
      </c>
      <c r="CF32" s="171" t="str">
        <f>IFERROR(VLOOKUP($B32,'NAV plus Dist'!$B:$FD,CF$1,FALSE)/VLOOKUP($B31,NAV!$A:$FC,CF$1,FALSE),"")</f>
        <v/>
      </c>
      <c r="CG32" s="171" t="str">
        <f>IFERROR(VLOOKUP($B32,'NAV plus Dist'!$B:$FD,CG$1,FALSE)/VLOOKUP($B31,NAV!$A:$FC,CG$1,FALSE),"")</f>
        <v/>
      </c>
      <c r="CH32" s="171" t="str">
        <f>IFERROR(VLOOKUP($B32,'NAV plus Dist'!$B:$FD,CH$1,FALSE)/VLOOKUP($B31,NAV!$A:$FC,CH$1,FALSE),"")</f>
        <v/>
      </c>
      <c r="CI32" s="171" t="str">
        <f>IFERROR(VLOOKUP($B32,'NAV plus Dist'!$B:$FD,CI$1,FALSE)/VLOOKUP($B31,NAV!$A:$FC,CI$1,FALSE),"")</f>
        <v/>
      </c>
      <c r="CJ32" s="171" t="str">
        <f>IFERROR(VLOOKUP($B32,'NAV plus Dist'!$B:$FD,CJ$1,FALSE)/VLOOKUP($B31,NAV!$A:$FC,CJ$1,FALSE),"")</f>
        <v/>
      </c>
      <c r="CK32" s="171" t="str">
        <f>IFERROR(VLOOKUP($B32,'NAV plus Dist'!$B:$FD,CK$1,FALSE)/VLOOKUP($B31,NAV!$A:$FC,CK$1,FALSE),"")</f>
        <v/>
      </c>
      <c r="CL32" s="171" t="str">
        <f>IFERROR(VLOOKUP($B32,'NAV plus Dist'!$B:$FD,CL$1,FALSE)/VLOOKUP($B31,NAV!$A:$FC,CL$1,FALSE),"")</f>
        <v/>
      </c>
      <c r="CM32" s="171" t="str">
        <f>IFERROR(VLOOKUP($B32,'NAV plus Dist'!$B:$FD,CM$1,FALSE)/VLOOKUP($B31,NAV!$A:$FC,CM$1,FALSE),"")</f>
        <v/>
      </c>
      <c r="CN32" s="171" t="str">
        <f>IFERROR(VLOOKUP($B32,'NAV plus Dist'!$B:$FD,CN$1,FALSE)/VLOOKUP($B31,NAV!$A:$FC,CN$1,FALSE),"")</f>
        <v/>
      </c>
      <c r="CO32" s="171" t="str">
        <f>IFERROR(VLOOKUP($B32,'NAV plus Dist'!$B:$FD,CO$1,FALSE)/VLOOKUP($B31,NAV!$A:$FC,CO$1,FALSE),"")</f>
        <v/>
      </c>
      <c r="CP32" s="171" t="str">
        <f>IFERROR(VLOOKUP($B32,'NAV plus Dist'!$B:$FD,CP$1,FALSE)/VLOOKUP($B31,NAV!$A:$FC,CP$1,FALSE),"")</f>
        <v/>
      </c>
      <c r="CQ32" s="171" t="str">
        <f>IFERROR(VLOOKUP($B32,'NAV plus Dist'!$B:$FD,CQ$1,FALSE)/VLOOKUP($B31,NAV!$A:$FC,CQ$1,FALSE),"")</f>
        <v/>
      </c>
      <c r="CR32" s="171" t="str">
        <f>IFERROR(VLOOKUP($B32,'NAV plus Dist'!$B:$FD,CR$1,FALSE)/VLOOKUP($B31,NAV!$A:$FC,CR$1,FALSE),"")</f>
        <v/>
      </c>
      <c r="CS32" s="171" t="str">
        <f>IFERROR(VLOOKUP($B32,'NAV plus Dist'!$B:$FD,CS$1,FALSE)/VLOOKUP($B31,NAV!$A:$FC,CS$1,FALSE),"")</f>
        <v/>
      </c>
      <c r="CT32" s="171" t="str">
        <f>IFERROR(VLOOKUP($B32,'NAV plus Dist'!$B:$FD,CT$1,FALSE)/VLOOKUP($B31,NAV!$A:$FC,CT$1,FALSE),"")</f>
        <v/>
      </c>
      <c r="CU32" s="171" t="str">
        <f>IFERROR(VLOOKUP($B32,'NAV plus Dist'!$B:$FD,CU$1,FALSE)/VLOOKUP($B31,NAV!$A:$FC,CU$1,FALSE),"")</f>
        <v/>
      </c>
      <c r="CV32" s="171" t="str">
        <f>IFERROR(VLOOKUP($B32,'NAV plus Dist'!$B:$FD,CV$1,FALSE)/VLOOKUP($B31,NAV!$A:$FC,CV$1,FALSE),"")</f>
        <v/>
      </c>
      <c r="CW32" s="171" t="str">
        <f>IFERROR(VLOOKUP($B32,'NAV plus Dist'!$B:$FD,CW$1,FALSE)/VLOOKUP($B31,NAV!$A:$FC,CW$1,FALSE),"")</f>
        <v/>
      </c>
      <c r="CX32" s="171" t="str">
        <f>IFERROR(VLOOKUP($B32,'NAV plus Dist'!$B:$FD,CX$1,FALSE)/VLOOKUP($B31,NAV!$A:$FC,CX$1,FALSE),"")</f>
        <v/>
      </c>
      <c r="CY32" s="171" t="str">
        <f>IFERROR(VLOOKUP($B32,'NAV plus Dist'!$B:$FD,CY$1,FALSE)/VLOOKUP($B31,NAV!$A:$FC,CY$1,FALSE),"")</f>
        <v/>
      </c>
      <c r="CZ32" s="171" t="str">
        <f>IFERROR(VLOOKUP($B32,'NAV plus Dist'!$B:$FD,CZ$1,FALSE)/VLOOKUP($B31,NAV!$A:$FC,CZ$1,FALSE),"")</f>
        <v/>
      </c>
      <c r="DA32" s="171" t="str">
        <f>IFERROR(VLOOKUP($B32,'NAV plus Dist'!$B:$FD,DA$1,FALSE)/VLOOKUP($B31,NAV!$A:$FC,DA$1,FALSE),"")</f>
        <v/>
      </c>
      <c r="DB32" s="171" t="str">
        <f>IFERROR(VLOOKUP($B32,'NAV plus Dist'!$B:$FD,DB$1,FALSE)/VLOOKUP($B31,NAV!$A:$FC,DB$1,FALSE),"")</f>
        <v/>
      </c>
      <c r="DC32" s="171" t="str">
        <f>IFERROR(VLOOKUP($B32,'NAV plus Dist'!$B:$FD,DC$1,FALSE)/VLOOKUP($B31,NAV!$A:$FC,DC$1,FALSE),"")</f>
        <v/>
      </c>
      <c r="DD32" s="171" t="str">
        <f>IFERROR(VLOOKUP($B32,'NAV plus Dist'!$B:$FD,DD$1,FALSE)/VLOOKUP($B31,NAV!$A:$FC,DD$1,FALSE),"")</f>
        <v/>
      </c>
      <c r="DE32" s="171" t="str">
        <f>IFERROR(VLOOKUP($B32,'NAV plus Dist'!$B:$FD,DE$1,FALSE)/VLOOKUP($B31,NAV!$A:$FC,DE$1,FALSE),"")</f>
        <v/>
      </c>
      <c r="DF32" s="171" t="str">
        <f>IFERROR(VLOOKUP($B32,'NAV plus Dist'!$B:$FD,DF$1,FALSE)/VLOOKUP($B31,NAV!$A:$FC,DF$1,FALSE),"")</f>
        <v/>
      </c>
      <c r="DG32" s="171" t="str">
        <f>IFERROR(VLOOKUP($B32,'NAV plus Dist'!$B:$FD,DG$1,FALSE)/VLOOKUP($B31,NAV!$A:$FC,DG$1,FALSE),"")</f>
        <v/>
      </c>
      <c r="DH32" s="171" t="str">
        <f>IFERROR(VLOOKUP($B32,'NAV plus Dist'!$B:$FD,DH$1,FALSE)/VLOOKUP($B31,NAV!$A:$FC,DH$1,FALSE),"")</f>
        <v/>
      </c>
    </row>
    <row r="33" spans="1:112">
      <c r="A33" s="94">
        <f t="shared" si="40"/>
        <v>168</v>
      </c>
      <c r="B33" s="168">
        <f t="shared" si="41"/>
        <v>40968</v>
      </c>
      <c r="C33" s="171" t="str">
        <f>IFERROR(VLOOKUP($B33,'NAV plus Dist'!$B:$FD,C$1,FALSE)/VLOOKUP($B32,NAV!$A:$FC,C$1,FALSE),"")</f>
        <v/>
      </c>
      <c r="D33" s="171" t="str">
        <f>IFERROR(VLOOKUP($B33,'NAV plus Dist'!$B:$FD,D$1,FALSE)/VLOOKUP($B32,NAV!$A:$FC,D$1,FALSE),"")</f>
        <v/>
      </c>
      <c r="E33" s="171" t="str">
        <f>IFERROR(VLOOKUP($B33,'NAV plus Dist'!$B:$FD,E$1,FALSE)/VLOOKUP($B32,NAV!$A:$FC,E$1,FALSE),"")</f>
        <v/>
      </c>
      <c r="F33" s="171" t="str">
        <f>IFERROR(VLOOKUP($B33,'NAV plus Dist'!$B:$FD,F$1,FALSE)/VLOOKUP($B32,NAV!$A:$FC,F$1,FALSE),"")</f>
        <v/>
      </c>
      <c r="G33" s="171" t="str">
        <f>IFERROR(VLOOKUP($B33,'NAV plus Dist'!$B:$FD,G$1,FALSE)/VLOOKUP($B32,NAV!$A:$FC,G$1,FALSE),"")</f>
        <v/>
      </c>
      <c r="H33" s="171" t="str">
        <f>IFERROR(VLOOKUP($B33,'NAV plus Dist'!$B:$FD,H$1,FALSE)/VLOOKUP($B32,NAV!$A:$FC,H$1,FALSE),"")</f>
        <v/>
      </c>
      <c r="I33" s="171" t="str">
        <f>IFERROR(VLOOKUP($B33,'NAV plus Dist'!$B:$FD,I$1,FALSE)/VLOOKUP($B32,NAV!$A:$FC,I$1,FALSE),"")</f>
        <v/>
      </c>
      <c r="J33" s="171" t="str">
        <f>IFERROR(VLOOKUP($B33,'NAV plus Dist'!$B:$FD,J$1,FALSE)/VLOOKUP($B32,NAV!$A:$FC,J$1,FALSE),"")</f>
        <v/>
      </c>
      <c r="K33" s="171" t="str">
        <f>IFERROR(VLOOKUP($B33,'NAV plus Dist'!$B:$FD,K$1,FALSE)/VLOOKUP($B32,NAV!$A:$FC,K$1,FALSE),"")</f>
        <v/>
      </c>
      <c r="L33" s="171" t="str">
        <f>IFERROR(VLOOKUP($B33,'NAV plus Dist'!$B:$FD,L$1,FALSE)/VLOOKUP($B32,NAV!$A:$FC,L$1,FALSE),"")</f>
        <v/>
      </c>
      <c r="M33" s="171" t="str">
        <f>IFERROR(VLOOKUP($B33,'NAV plus Dist'!$B:$FD,M$1,FALSE)/VLOOKUP($B32,NAV!$A:$FC,M$1,FALSE),"")</f>
        <v/>
      </c>
      <c r="N33" s="171" t="str">
        <f>IFERROR(VLOOKUP($B33,'NAV plus Dist'!$B:$FD,N$1,FALSE)/VLOOKUP($B32,NAV!$A:$FC,N$1,FALSE),"")</f>
        <v/>
      </c>
      <c r="O33" s="171" t="str">
        <f>IFERROR(VLOOKUP($B33,'NAV plus Dist'!$B:$FD,O$1,FALSE)/VLOOKUP($B32,NAV!$A:$FC,O$1,FALSE),"")</f>
        <v/>
      </c>
      <c r="P33" s="171" t="str">
        <f>IFERROR(VLOOKUP($B33,'NAV plus Dist'!$B:$FD,P$1,FALSE)/VLOOKUP($B32,NAV!$A:$FC,P$1,FALSE),"")</f>
        <v/>
      </c>
      <c r="Q33" s="171">
        <f>IFERROR(VLOOKUP($B33,'NAV plus Dist'!$B:$FD,Q$1,FALSE)/VLOOKUP($B32,NAV!$A:$FC,Q$1,FALSE),"")</f>
        <v>1.0357888059826064</v>
      </c>
      <c r="R33" s="171">
        <f>IFERROR(VLOOKUP($B33,'NAV plus Dist'!$B:$FD,R$1,FALSE)/VLOOKUP($B32,NAV!$A:$FC,R$1,FALSE),"")</f>
        <v>1.0357888059826064</v>
      </c>
      <c r="S33" s="171">
        <f>IFERROR(VLOOKUP($B33,'NAV plus Dist'!$B:$FD,S$1,FALSE)/VLOOKUP($B32,NAV!$A:$FC,S$1,FALSE),"")</f>
        <v>1.0350836139966739</v>
      </c>
      <c r="T33" s="171">
        <f>IFERROR(VLOOKUP($B33,'NAV plus Dist'!$B:$FD,T$1,FALSE)/VLOOKUP($B32,NAV!$A:$FC,T$1,FALSE),"")</f>
        <v>1.0361909202167958</v>
      </c>
      <c r="U33" s="171" t="str">
        <f>IFERROR(VLOOKUP($B33,'NAV plus Dist'!$B:$FD,U$1,FALSE)/VLOOKUP($B32,NAV!$A:$FC,U$1,FALSE),"")</f>
        <v/>
      </c>
      <c r="V33" s="171">
        <f>IFERROR(VLOOKUP($B33,'NAV plus Dist'!$B:$FD,V$1,FALSE)/VLOOKUP($B32,NAV!$A:$FC,V$1,FALSE),"")</f>
        <v>1.0277358220582857</v>
      </c>
      <c r="W33" s="171" t="str">
        <f>IFERROR(VLOOKUP($B33,'NAV plus Dist'!$B:$FD,W$1,FALSE)/VLOOKUP($B32,NAV!$A:$FC,W$1,FALSE),"")</f>
        <v/>
      </c>
      <c r="X33" s="171" t="str">
        <f>IFERROR(VLOOKUP($B33,'NAV plus Dist'!$B:$FD,X$1,FALSE)/VLOOKUP($B32,NAV!$A:$FC,X$1,FALSE),"")</f>
        <v/>
      </c>
      <c r="Y33" s="171" t="str">
        <f>IFERROR(VLOOKUP($B33,'NAV plus Dist'!$B:$FD,Y$1,FALSE)/VLOOKUP($B32,NAV!$A:$FC,Y$1,FALSE),"")</f>
        <v/>
      </c>
      <c r="Z33" s="171" t="str">
        <f>IFERROR(VLOOKUP($B33,'NAV plus Dist'!$B:$FD,Z$1,FALSE)/VLOOKUP($B32,NAV!$A:$FC,Z$1,FALSE),"")</f>
        <v/>
      </c>
      <c r="AA33" s="171" t="str">
        <f>IFERROR(VLOOKUP($B33,'NAV plus Dist'!$B:$FD,AA$1,FALSE)/VLOOKUP($B32,NAV!$A:$FC,AA$1,FALSE),"")</f>
        <v/>
      </c>
      <c r="AB33" s="171" t="str">
        <f>IFERROR(VLOOKUP($B33,'NAV plus Dist'!$B:$FD,AB$1,FALSE)/VLOOKUP($B32,NAV!$A:$FC,AB$1,FALSE),"")</f>
        <v/>
      </c>
      <c r="AC33" s="171" t="str">
        <f>IFERROR(VLOOKUP($B33,'NAV plus Dist'!$B:$FD,AC$1,FALSE)/VLOOKUP($B32,NAV!$A:$FC,AC$1,FALSE),"")</f>
        <v/>
      </c>
      <c r="AD33" s="171" t="str">
        <f>IFERROR(VLOOKUP($B33,'NAV plus Dist'!$B:$FD,AD$1,FALSE)/VLOOKUP($B32,NAV!$A:$FC,AD$1,FALSE),"")</f>
        <v/>
      </c>
      <c r="AE33" s="171" t="str">
        <f>IFERROR(VLOOKUP($B33,'NAV plus Dist'!$B:$FD,AE$1,FALSE)/VLOOKUP($B32,NAV!$A:$FC,AE$1,FALSE),"")</f>
        <v/>
      </c>
      <c r="AF33" s="171" t="str">
        <f>IFERROR(VLOOKUP($B33,'NAV plus Dist'!$B:$FD,AF$1,FALSE)/VLOOKUP($B32,NAV!$A:$FC,AF$1,FALSE),"")</f>
        <v/>
      </c>
      <c r="AG33" s="171" t="str">
        <f>IFERROR(VLOOKUP($B33,'NAV plus Dist'!$B:$FD,AG$1,FALSE)/VLOOKUP($B32,NAV!$A:$FC,AG$1,FALSE),"")</f>
        <v/>
      </c>
      <c r="AH33" s="171" t="str">
        <f>IFERROR(VLOOKUP($B33,'NAV plus Dist'!$B:$FD,AH$1,FALSE)/VLOOKUP($B32,NAV!$A:$FC,AH$1,FALSE),"")</f>
        <v/>
      </c>
      <c r="AI33" s="171" t="str">
        <f>IFERROR(VLOOKUP($B33,'NAV plus Dist'!$B:$FD,AI$1,FALSE)/VLOOKUP($B32,NAV!$A:$FC,AI$1,FALSE),"")</f>
        <v/>
      </c>
      <c r="AJ33" s="171" t="str">
        <f>IFERROR(VLOOKUP($B33,'NAV plus Dist'!$B:$FD,AJ$1,FALSE)/VLOOKUP($B32,NAV!$A:$FC,AJ$1,FALSE),"")</f>
        <v/>
      </c>
      <c r="AK33" s="171" t="str">
        <f>IFERROR(VLOOKUP($B33,'NAV plus Dist'!$B:$FD,AK$1,FALSE)/VLOOKUP($B32,NAV!$A:$FC,AK$1,FALSE),"")</f>
        <v/>
      </c>
      <c r="AL33" s="171" t="str">
        <f>IFERROR(VLOOKUP($B33,'NAV plus Dist'!$B:$FD,AL$1,FALSE)/VLOOKUP($B32,NAV!$A:$FC,AL$1,FALSE),"")</f>
        <v/>
      </c>
      <c r="AM33" s="171" t="str">
        <f>IFERROR(VLOOKUP($B33,'NAV plus Dist'!$B:$FD,AM$1,FALSE)/VLOOKUP($B32,NAV!$A:$FC,AM$1,FALSE),"")</f>
        <v/>
      </c>
      <c r="AN33" s="171" t="str">
        <f>IFERROR(VLOOKUP($B33,'NAV plus Dist'!$B:$FD,AN$1,FALSE)/VLOOKUP($B32,NAV!$A:$FC,AN$1,FALSE),"")</f>
        <v/>
      </c>
      <c r="AO33" s="171" t="str">
        <f>IFERROR(VLOOKUP($B33,'NAV plus Dist'!$B:$FD,AO$1,FALSE)/VLOOKUP($B32,NAV!$A:$FC,AO$1,FALSE),"")</f>
        <v/>
      </c>
      <c r="AP33" s="171" t="str">
        <f>IFERROR(VLOOKUP($B33,'NAV plus Dist'!$B:$FD,AP$1,FALSE)/VLOOKUP($B32,NAV!$A:$FC,AP$1,FALSE),"")</f>
        <v/>
      </c>
      <c r="AQ33" s="171" t="str">
        <f>IFERROR(VLOOKUP($B33,'NAV plus Dist'!$B:$FD,AQ$1,FALSE)/VLOOKUP($B32,NAV!$A:$FC,AQ$1,FALSE),"")</f>
        <v/>
      </c>
      <c r="AR33" s="171" t="str">
        <f>IFERROR(VLOOKUP($B33,'NAV plus Dist'!$B:$FD,AR$1,FALSE)/VLOOKUP($B32,NAV!$A:$FC,AR$1,FALSE),"")</f>
        <v/>
      </c>
      <c r="AS33" s="171" t="str">
        <f>IFERROR(VLOOKUP($B33,'NAV plus Dist'!$B:$FD,AS$1,FALSE)/VLOOKUP($B32,NAV!$A:$FC,AS$1,FALSE),"")</f>
        <v/>
      </c>
      <c r="AT33" s="171" t="str">
        <f>IFERROR(VLOOKUP($B33,'NAV plus Dist'!$B:$FD,AT$1,FALSE)/VLOOKUP($B32,NAV!$A:$FC,AT$1,FALSE),"")</f>
        <v/>
      </c>
      <c r="AU33" s="171" t="str">
        <f>IFERROR(VLOOKUP($B33,'NAV plus Dist'!$B:$FD,AU$1,FALSE)/VLOOKUP($B32,NAV!$A:$FC,AU$1,FALSE),"")</f>
        <v/>
      </c>
      <c r="AV33" s="171" t="str">
        <f>IFERROR(VLOOKUP($B33,'NAV plus Dist'!$B:$FD,AV$1,FALSE)/VLOOKUP($B32,NAV!$A:$FC,AV$1,FALSE),"")</f>
        <v/>
      </c>
      <c r="AW33" s="171" t="str">
        <f>IFERROR(VLOOKUP($B33,'NAV plus Dist'!$B:$FD,AW$1,FALSE)/VLOOKUP($B32,NAV!$A:$FC,AW$1,FALSE),"")</f>
        <v/>
      </c>
      <c r="AX33" s="171" t="str">
        <f>IFERROR(VLOOKUP($B33,'NAV plus Dist'!$B:$FD,AX$1,FALSE)/VLOOKUP($B32,NAV!$A:$FC,AX$1,FALSE),"")</f>
        <v/>
      </c>
      <c r="AY33" s="171" t="str">
        <f>IFERROR(VLOOKUP($B33,'NAV plus Dist'!$B:$FD,AY$1,FALSE)/VLOOKUP($B32,NAV!$A:$FC,AY$1,FALSE),"")</f>
        <v/>
      </c>
      <c r="AZ33" s="171" t="str">
        <f>IFERROR(VLOOKUP($B33,'NAV plus Dist'!$B:$FD,AZ$1,FALSE)/VLOOKUP($B32,NAV!$A:$FC,AZ$1,FALSE),"")</f>
        <v/>
      </c>
      <c r="BA33" s="171" t="str">
        <f>IFERROR(VLOOKUP($B33,'NAV plus Dist'!$B:$FD,BA$1,FALSE)/VLOOKUP($B32,NAV!$A:$FC,BA$1,FALSE),"")</f>
        <v/>
      </c>
      <c r="BB33" s="171" t="str">
        <f>IFERROR(VLOOKUP($B33,'NAV plus Dist'!$B:$FD,BB$1,FALSE)/VLOOKUP($B32,NAV!$A:$FC,BB$1,FALSE),"")</f>
        <v/>
      </c>
      <c r="BC33" s="171" t="str">
        <f>IFERROR(VLOOKUP($B33,'NAV plus Dist'!$B:$FD,BC$1,FALSE)/VLOOKUP($B32,NAV!$A:$FC,BC$1,FALSE),"")</f>
        <v/>
      </c>
      <c r="BD33" s="171" t="str">
        <f>IFERROR(VLOOKUP($B33,'NAV plus Dist'!$B:$FD,BD$1,FALSE)/VLOOKUP($B32,NAV!$A:$FC,BD$1,FALSE),"")</f>
        <v/>
      </c>
      <c r="BE33" s="171" t="str">
        <f>IFERROR(VLOOKUP($B33,'NAV plus Dist'!$B:$FD,BE$1,FALSE)/VLOOKUP($B32,NAV!$A:$FC,BE$1,FALSE),"")</f>
        <v/>
      </c>
      <c r="BF33" s="171" t="str">
        <f>IFERROR(VLOOKUP($B33,'NAV plus Dist'!$B:$FD,BF$1,FALSE)/VLOOKUP($B32,NAV!$A:$FC,BF$1,FALSE),"")</f>
        <v/>
      </c>
      <c r="BG33" s="171" t="str">
        <f>IFERROR(VLOOKUP($B33,'NAV plus Dist'!$B:$FD,BG$1,FALSE)/VLOOKUP($B32,NAV!$A:$FC,BG$1,FALSE),"")</f>
        <v/>
      </c>
      <c r="BH33" s="171" t="str">
        <f>IFERROR(VLOOKUP($B33,'NAV plus Dist'!$B:$FD,BH$1,FALSE)/VLOOKUP($B32,NAV!$A:$FC,BH$1,FALSE),"")</f>
        <v/>
      </c>
      <c r="BI33" s="171" t="str">
        <f>IFERROR(VLOOKUP($B33,'NAV plus Dist'!$B:$FD,BI$1,FALSE)/VLOOKUP($B32,NAV!$A:$FC,BI$1,FALSE),"")</f>
        <v/>
      </c>
      <c r="BJ33" s="171" t="str">
        <f>IFERROR(VLOOKUP($B33,'NAV plus Dist'!$B:$FD,BJ$1,FALSE)/VLOOKUP($B32,NAV!$A:$FC,BJ$1,FALSE),"")</f>
        <v/>
      </c>
      <c r="BK33" s="171" t="str">
        <f>IFERROR(VLOOKUP($B33,'NAV plus Dist'!$B:$FD,BK$1,FALSE)/VLOOKUP($B32,NAV!$A:$FC,BK$1,FALSE),"")</f>
        <v/>
      </c>
      <c r="BL33" s="171" t="str">
        <f>IFERROR(VLOOKUP($B33,'NAV plus Dist'!$B:$FD,BL$1,FALSE)/VLOOKUP($B32,NAV!$A:$FC,BL$1,FALSE),"")</f>
        <v/>
      </c>
      <c r="BM33" s="171" t="str">
        <f>IFERROR(VLOOKUP($B33,'NAV plus Dist'!$B:$FD,BM$1,FALSE)/VLOOKUP($B32,NAV!$A:$FC,BM$1,FALSE),"")</f>
        <v/>
      </c>
      <c r="BN33" s="171" t="str">
        <f>IFERROR(VLOOKUP($B33,'NAV plus Dist'!$B:$FD,BN$1,FALSE)/VLOOKUP($B32,NAV!$A:$FC,BN$1,FALSE),"")</f>
        <v/>
      </c>
      <c r="BO33" s="171" t="str">
        <f>IFERROR(VLOOKUP($B33,'NAV plus Dist'!$B:$FD,BO$1,FALSE)/VLOOKUP($B32,NAV!$A:$FC,BO$1,FALSE),"")</f>
        <v/>
      </c>
      <c r="BP33" s="171" t="str">
        <f>IFERROR(VLOOKUP($B33,'NAV plus Dist'!$B:$FD,BP$1,FALSE)/VLOOKUP($B32,NAV!$A:$FC,BP$1,FALSE),"")</f>
        <v/>
      </c>
      <c r="BQ33" s="171" t="str">
        <f>IFERROR(VLOOKUP($B33,'NAV plus Dist'!$B:$FD,BQ$1,FALSE)/VLOOKUP($B32,NAV!$A:$FC,BQ$1,FALSE),"")</f>
        <v/>
      </c>
      <c r="BR33" s="171" t="str">
        <f>IFERROR(VLOOKUP($B33,'NAV plus Dist'!$B:$FD,BR$1,FALSE)/VLOOKUP($B32,NAV!$A:$FC,BR$1,FALSE),"")</f>
        <v/>
      </c>
      <c r="BS33" s="171" t="str">
        <f>IFERROR(VLOOKUP($B33,'NAV plus Dist'!$B:$FD,BS$1,FALSE)/VLOOKUP($B32,NAV!$A:$FC,BS$1,FALSE),"")</f>
        <v/>
      </c>
      <c r="BT33" s="171" t="str">
        <f>IFERROR(VLOOKUP($B33,'NAV plus Dist'!$B:$FD,BT$1,FALSE)/VLOOKUP($B32,NAV!$A:$FC,BT$1,FALSE),"")</f>
        <v/>
      </c>
      <c r="BU33" s="171" t="str">
        <f>IFERROR(VLOOKUP($B33,'NAV plus Dist'!$B:$FD,BU$1,FALSE)/VLOOKUP($B32,NAV!$A:$FC,BU$1,FALSE),"")</f>
        <v/>
      </c>
      <c r="BV33" s="171" t="str">
        <f>IFERROR(VLOOKUP($B33,'NAV plus Dist'!$B:$FD,BV$1,FALSE)/VLOOKUP($B32,NAV!$A:$FC,BV$1,FALSE),"")</f>
        <v/>
      </c>
      <c r="BW33" s="171" t="str">
        <f>IFERROR(VLOOKUP($B33,'NAV plus Dist'!$B:$FD,BW$1,FALSE)/VLOOKUP($B32,NAV!$A:$FC,BW$1,FALSE),"")</f>
        <v/>
      </c>
      <c r="BX33" s="171" t="str">
        <f>IFERROR(VLOOKUP($B33,'NAV plus Dist'!$B:$FD,BX$1,FALSE)/VLOOKUP($B32,NAV!$A:$FC,BX$1,FALSE),"")</f>
        <v/>
      </c>
      <c r="BY33" s="171" t="str">
        <f>IFERROR(VLOOKUP($B33,'NAV plus Dist'!$B:$FD,BY$1,FALSE)/VLOOKUP($B32,NAV!$A:$FC,BY$1,FALSE),"")</f>
        <v/>
      </c>
      <c r="BZ33" s="171" t="str">
        <f>IFERROR(VLOOKUP($B33,'NAV plus Dist'!$B:$FD,BZ$1,FALSE)/VLOOKUP($B32,NAV!$A:$FC,BZ$1,FALSE),"")</f>
        <v/>
      </c>
      <c r="CA33" s="171" t="str">
        <f>IFERROR(VLOOKUP($B33,'NAV plus Dist'!$B:$FD,CA$1,FALSE)/VLOOKUP($B32,NAV!$A:$FC,CA$1,FALSE),"")</f>
        <v/>
      </c>
      <c r="CB33" s="171" t="str">
        <f>IFERROR(VLOOKUP($B33,'NAV plus Dist'!$B:$FD,CB$1,FALSE)/VLOOKUP($B32,NAV!$A:$FC,CB$1,FALSE),"")</f>
        <v/>
      </c>
      <c r="CC33" s="171" t="str">
        <f>IFERROR(VLOOKUP($B33,'NAV plus Dist'!$B:$FD,CC$1,FALSE)/VLOOKUP($B32,NAV!$A:$FC,CC$1,FALSE),"")</f>
        <v/>
      </c>
      <c r="CD33" s="171" t="str">
        <f>IFERROR(VLOOKUP($B33,'NAV plus Dist'!$B:$FD,CD$1,FALSE)/VLOOKUP($B32,NAV!$A:$FC,CD$1,FALSE),"")</f>
        <v/>
      </c>
      <c r="CE33" s="171" t="str">
        <f>IFERROR(VLOOKUP($B33,'NAV plus Dist'!$B:$FD,CE$1,FALSE)/VLOOKUP($B32,NAV!$A:$FC,CE$1,FALSE),"")</f>
        <v/>
      </c>
      <c r="CF33" s="171" t="str">
        <f>IFERROR(VLOOKUP($B33,'NAV plus Dist'!$B:$FD,CF$1,FALSE)/VLOOKUP($B32,NAV!$A:$FC,CF$1,FALSE),"")</f>
        <v/>
      </c>
      <c r="CG33" s="171" t="str">
        <f>IFERROR(VLOOKUP($B33,'NAV plus Dist'!$B:$FD,CG$1,FALSE)/VLOOKUP($B32,NAV!$A:$FC,CG$1,FALSE),"")</f>
        <v/>
      </c>
      <c r="CH33" s="171" t="str">
        <f>IFERROR(VLOOKUP($B33,'NAV plus Dist'!$B:$FD,CH$1,FALSE)/VLOOKUP($B32,NAV!$A:$FC,CH$1,FALSE),"")</f>
        <v/>
      </c>
      <c r="CI33" s="171" t="str">
        <f>IFERROR(VLOOKUP($B33,'NAV plus Dist'!$B:$FD,CI$1,FALSE)/VLOOKUP($B32,NAV!$A:$FC,CI$1,FALSE),"")</f>
        <v/>
      </c>
      <c r="CJ33" s="171" t="str">
        <f>IFERROR(VLOOKUP($B33,'NAV plus Dist'!$B:$FD,CJ$1,FALSE)/VLOOKUP($B32,NAV!$A:$FC,CJ$1,FALSE),"")</f>
        <v/>
      </c>
      <c r="CK33" s="171" t="str">
        <f>IFERROR(VLOOKUP($B33,'NAV plus Dist'!$B:$FD,CK$1,FALSE)/VLOOKUP($B32,NAV!$A:$FC,CK$1,FALSE),"")</f>
        <v/>
      </c>
      <c r="CL33" s="171" t="str">
        <f>IFERROR(VLOOKUP($B33,'NAV plus Dist'!$B:$FD,CL$1,FALSE)/VLOOKUP($B32,NAV!$A:$FC,CL$1,FALSE),"")</f>
        <v/>
      </c>
      <c r="CM33" s="171" t="str">
        <f>IFERROR(VLOOKUP($B33,'NAV plus Dist'!$B:$FD,CM$1,FALSE)/VLOOKUP($B32,NAV!$A:$FC,CM$1,FALSE),"")</f>
        <v/>
      </c>
      <c r="CN33" s="171" t="str">
        <f>IFERROR(VLOOKUP($B33,'NAV plus Dist'!$B:$FD,CN$1,FALSE)/VLOOKUP($B32,NAV!$A:$FC,CN$1,FALSE),"")</f>
        <v/>
      </c>
      <c r="CO33" s="171" t="str">
        <f>IFERROR(VLOOKUP($B33,'NAV plus Dist'!$B:$FD,CO$1,FALSE)/VLOOKUP($B32,NAV!$A:$FC,CO$1,FALSE),"")</f>
        <v/>
      </c>
      <c r="CP33" s="171" t="str">
        <f>IFERROR(VLOOKUP($B33,'NAV plus Dist'!$B:$FD,CP$1,FALSE)/VLOOKUP($B32,NAV!$A:$FC,CP$1,FALSE),"")</f>
        <v/>
      </c>
      <c r="CQ33" s="171" t="str">
        <f>IFERROR(VLOOKUP($B33,'NAV plus Dist'!$B:$FD,CQ$1,FALSE)/VLOOKUP($B32,NAV!$A:$FC,CQ$1,FALSE),"")</f>
        <v/>
      </c>
      <c r="CR33" s="171" t="str">
        <f>IFERROR(VLOOKUP($B33,'NAV plus Dist'!$B:$FD,CR$1,FALSE)/VLOOKUP($B32,NAV!$A:$FC,CR$1,FALSE),"")</f>
        <v/>
      </c>
      <c r="CS33" s="171" t="str">
        <f>IFERROR(VLOOKUP($B33,'NAV plus Dist'!$B:$FD,CS$1,FALSE)/VLOOKUP($B32,NAV!$A:$FC,CS$1,FALSE),"")</f>
        <v/>
      </c>
      <c r="CT33" s="171" t="str">
        <f>IFERROR(VLOOKUP($B33,'NAV plus Dist'!$B:$FD,CT$1,FALSE)/VLOOKUP($B32,NAV!$A:$FC,CT$1,FALSE),"")</f>
        <v/>
      </c>
      <c r="CU33" s="171" t="str">
        <f>IFERROR(VLOOKUP($B33,'NAV plus Dist'!$B:$FD,CU$1,FALSE)/VLOOKUP($B32,NAV!$A:$FC,CU$1,FALSE),"")</f>
        <v/>
      </c>
      <c r="CV33" s="171" t="str">
        <f>IFERROR(VLOOKUP($B33,'NAV plus Dist'!$B:$FD,CV$1,FALSE)/VLOOKUP($B32,NAV!$A:$FC,CV$1,FALSE),"")</f>
        <v/>
      </c>
      <c r="CW33" s="171" t="str">
        <f>IFERROR(VLOOKUP($B33,'NAV plus Dist'!$B:$FD,CW$1,FALSE)/VLOOKUP($B32,NAV!$A:$FC,CW$1,FALSE),"")</f>
        <v/>
      </c>
      <c r="CX33" s="171" t="str">
        <f>IFERROR(VLOOKUP($B33,'NAV plus Dist'!$B:$FD,CX$1,FALSE)/VLOOKUP($B32,NAV!$A:$FC,CX$1,FALSE),"")</f>
        <v/>
      </c>
      <c r="CY33" s="171" t="str">
        <f>IFERROR(VLOOKUP($B33,'NAV plus Dist'!$B:$FD,CY$1,FALSE)/VLOOKUP($B32,NAV!$A:$FC,CY$1,FALSE),"")</f>
        <v/>
      </c>
      <c r="CZ33" s="171" t="str">
        <f>IFERROR(VLOOKUP($B33,'NAV plus Dist'!$B:$FD,CZ$1,FALSE)/VLOOKUP($B32,NAV!$A:$FC,CZ$1,FALSE),"")</f>
        <v/>
      </c>
      <c r="DA33" s="171" t="str">
        <f>IFERROR(VLOOKUP($B33,'NAV plus Dist'!$B:$FD,DA$1,FALSE)/VLOOKUP($B32,NAV!$A:$FC,DA$1,FALSE),"")</f>
        <v/>
      </c>
      <c r="DB33" s="171" t="str">
        <f>IFERROR(VLOOKUP($B33,'NAV plus Dist'!$B:$FD,DB$1,FALSE)/VLOOKUP($B32,NAV!$A:$FC,DB$1,FALSE),"")</f>
        <v/>
      </c>
      <c r="DC33" s="171" t="str">
        <f>IFERROR(VLOOKUP($B33,'NAV plus Dist'!$B:$FD,DC$1,FALSE)/VLOOKUP($B32,NAV!$A:$FC,DC$1,FALSE),"")</f>
        <v/>
      </c>
      <c r="DD33" s="171" t="str">
        <f>IFERROR(VLOOKUP($B33,'NAV plus Dist'!$B:$FD,DD$1,FALSE)/VLOOKUP($B32,NAV!$A:$FC,DD$1,FALSE),"")</f>
        <v/>
      </c>
      <c r="DE33" s="171" t="str">
        <f>IFERROR(VLOOKUP($B33,'NAV plus Dist'!$B:$FD,DE$1,FALSE)/VLOOKUP($B32,NAV!$A:$FC,DE$1,FALSE),"")</f>
        <v/>
      </c>
      <c r="DF33" s="171" t="str">
        <f>IFERROR(VLOOKUP($B33,'NAV plus Dist'!$B:$FD,DF$1,FALSE)/VLOOKUP($B32,NAV!$A:$FC,DF$1,FALSE),"")</f>
        <v/>
      </c>
      <c r="DG33" s="171" t="str">
        <f>IFERROR(VLOOKUP($B33,'NAV plus Dist'!$B:$FD,DG$1,FALSE)/VLOOKUP($B32,NAV!$A:$FC,DG$1,FALSE),"")</f>
        <v/>
      </c>
      <c r="DH33" s="171" t="str">
        <f>IFERROR(VLOOKUP($B33,'NAV plus Dist'!$B:$FD,DH$1,FALSE)/VLOOKUP($B32,NAV!$A:$FC,DH$1,FALSE),"")</f>
        <v/>
      </c>
    </row>
    <row r="34" spans="1:112">
      <c r="A34" s="94">
        <f t="shared" si="40"/>
        <v>167</v>
      </c>
      <c r="B34" s="168">
        <f t="shared" si="41"/>
        <v>40999</v>
      </c>
      <c r="C34" s="171" t="str">
        <f>IFERROR(VLOOKUP($B34,'NAV plus Dist'!$B:$FD,C$1,FALSE)/VLOOKUP($B33,NAV!$A:$FC,C$1,FALSE),"")</f>
        <v/>
      </c>
      <c r="D34" s="171" t="str">
        <f>IFERROR(VLOOKUP($B34,'NAV plus Dist'!$B:$FD,D$1,FALSE)/VLOOKUP($B33,NAV!$A:$FC,D$1,FALSE),"")</f>
        <v/>
      </c>
      <c r="E34" s="171" t="str">
        <f>IFERROR(VLOOKUP($B34,'NAV plus Dist'!$B:$FD,E$1,FALSE)/VLOOKUP($B33,NAV!$A:$FC,E$1,FALSE),"")</f>
        <v/>
      </c>
      <c r="F34" s="171" t="str">
        <f>IFERROR(VLOOKUP($B34,'NAV plus Dist'!$B:$FD,F$1,FALSE)/VLOOKUP($B33,NAV!$A:$FC,F$1,FALSE),"")</f>
        <v/>
      </c>
      <c r="G34" s="171" t="str">
        <f>IFERROR(VLOOKUP($B34,'NAV plus Dist'!$B:$FD,G$1,FALSE)/VLOOKUP($B33,NAV!$A:$FC,G$1,FALSE),"")</f>
        <v/>
      </c>
      <c r="H34" s="171" t="str">
        <f>IFERROR(VLOOKUP($B34,'NAV plus Dist'!$B:$FD,H$1,FALSE)/VLOOKUP($B33,NAV!$A:$FC,H$1,FALSE),"")</f>
        <v/>
      </c>
      <c r="I34" s="171" t="str">
        <f>IFERROR(VLOOKUP($B34,'NAV plus Dist'!$B:$FD,I$1,FALSE)/VLOOKUP($B33,NAV!$A:$FC,I$1,FALSE),"")</f>
        <v/>
      </c>
      <c r="J34" s="171" t="str">
        <f>IFERROR(VLOOKUP($B34,'NAV plus Dist'!$B:$FD,J$1,FALSE)/VLOOKUP($B33,NAV!$A:$FC,J$1,FALSE),"")</f>
        <v/>
      </c>
      <c r="K34" s="171" t="str">
        <f>IFERROR(VLOOKUP($B34,'NAV plus Dist'!$B:$FD,K$1,FALSE)/VLOOKUP($B33,NAV!$A:$FC,K$1,FALSE),"")</f>
        <v/>
      </c>
      <c r="L34" s="171" t="str">
        <f>IFERROR(VLOOKUP($B34,'NAV plus Dist'!$B:$FD,L$1,FALSE)/VLOOKUP($B33,NAV!$A:$FC,L$1,FALSE),"")</f>
        <v/>
      </c>
      <c r="M34" s="171" t="str">
        <f>IFERROR(VLOOKUP($B34,'NAV plus Dist'!$B:$FD,M$1,FALSE)/VLOOKUP($B33,NAV!$A:$FC,M$1,FALSE),"")</f>
        <v/>
      </c>
      <c r="N34" s="171" t="str">
        <f>IFERROR(VLOOKUP($B34,'NAV plus Dist'!$B:$FD,N$1,FALSE)/VLOOKUP($B33,NAV!$A:$FC,N$1,FALSE),"")</f>
        <v/>
      </c>
      <c r="O34" s="171" t="str">
        <f>IFERROR(VLOOKUP($B34,'NAV plus Dist'!$B:$FD,O$1,FALSE)/VLOOKUP($B33,NAV!$A:$FC,O$1,FALSE),"")</f>
        <v/>
      </c>
      <c r="P34" s="171" t="str">
        <f>IFERROR(VLOOKUP($B34,'NAV plus Dist'!$B:$FD,P$1,FALSE)/VLOOKUP($B33,NAV!$A:$FC,P$1,FALSE),"")</f>
        <v/>
      </c>
      <c r="Q34" s="171">
        <f>IFERROR(VLOOKUP($B34,'NAV plus Dist'!$B:$FD,Q$1,FALSE)/VLOOKUP($B33,NAV!$A:$FC,Q$1,FALSE),"")</f>
        <v>1.0111667558062267</v>
      </c>
      <c r="R34" s="171">
        <f>IFERROR(VLOOKUP($B34,'NAV plus Dist'!$B:$FD,R$1,FALSE)/VLOOKUP($B33,NAV!$A:$FC,R$1,FALSE),"")</f>
        <v>1.0111667558062267</v>
      </c>
      <c r="S34" s="171">
        <f>IFERROR(VLOOKUP($B34,'NAV plus Dist'!$B:$FD,S$1,FALSE)/VLOOKUP($B33,NAV!$A:$FC,S$1,FALSE),"")</f>
        <v>1.0101985303073364</v>
      </c>
      <c r="T34" s="171">
        <f>IFERROR(VLOOKUP($B34,'NAV plus Dist'!$B:$FD,T$1,FALSE)/VLOOKUP($B33,NAV!$A:$FC,T$1,FALSE),"")</f>
        <v>1.0115627020038784</v>
      </c>
      <c r="U34" s="171" t="str">
        <f>IFERROR(VLOOKUP($B34,'NAV plus Dist'!$B:$FD,U$1,FALSE)/VLOOKUP($B33,NAV!$A:$FC,U$1,FALSE),"")</f>
        <v/>
      </c>
      <c r="V34" s="171">
        <f>IFERROR(VLOOKUP($B34,'NAV plus Dist'!$B:$FD,V$1,FALSE)/VLOOKUP($B33,NAV!$A:$FC,V$1,FALSE),"")</f>
        <v>1.0178717248780944</v>
      </c>
      <c r="W34" s="171" t="str">
        <f>IFERROR(VLOOKUP($B34,'NAV plus Dist'!$B:$FD,W$1,FALSE)/VLOOKUP($B33,NAV!$A:$FC,W$1,FALSE),"")</f>
        <v/>
      </c>
      <c r="X34" s="171" t="str">
        <f>IFERROR(VLOOKUP($B34,'NAV plus Dist'!$B:$FD,X$1,FALSE)/VLOOKUP($B33,NAV!$A:$FC,X$1,FALSE),"")</f>
        <v/>
      </c>
      <c r="Y34" s="171" t="str">
        <f>IFERROR(VLOOKUP($B34,'NAV plus Dist'!$B:$FD,Y$1,FALSE)/VLOOKUP($B33,NAV!$A:$FC,Y$1,FALSE),"")</f>
        <v/>
      </c>
      <c r="Z34" s="171" t="str">
        <f>IFERROR(VLOOKUP($B34,'NAV plus Dist'!$B:$FD,Z$1,FALSE)/VLOOKUP($B33,NAV!$A:$FC,Z$1,FALSE),"")</f>
        <v/>
      </c>
      <c r="AA34" s="171" t="str">
        <f>IFERROR(VLOOKUP($B34,'NAV plus Dist'!$B:$FD,AA$1,FALSE)/VLOOKUP($B33,NAV!$A:$FC,AA$1,FALSE),"")</f>
        <v/>
      </c>
      <c r="AB34" s="171" t="str">
        <f>IFERROR(VLOOKUP($B34,'NAV plus Dist'!$B:$FD,AB$1,FALSE)/VLOOKUP($B33,NAV!$A:$FC,AB$1,FALSE),"")</f>
        <v/>
      </c>
      <c r="AC34" s="171" t="str">
        <f>IFERROR(VLOOKUP($B34,'NAV plus Dist'!$B:$FD,AC$1,FALSE)/VLOOKUP($B33,NAV!$A:$FC,AC$1,FALSE),"")</f>
        <v/>
      </c>
      <c r="AD34" s="171" t="str">
        <f>IFERROR(VLOOKUP($B34,'NAV plus Dist'!$B:$FD,AD$1,FALSE)/VLOOKUP($B33,NAV!$A:$FC,AD$1,FALSE),"")</f>
        <v/>
      </c>
      <c r="AE34" s="171" t="str">
        <f>IFERROR(VLOOKUP($B34,'NAV plus Dist'!$B:$FD,AE$1,FALSE)/VLOOKUP($B33,NAV!$A:$FC,AE$1,FALSE),"")</f>
        <v/>
      </c>
      <c r="AF34" s="171" t="str">
        <f>IFERROR(VLOOKUP($B34,'NAV plus Dist'!$B:$FD,AF$1,FALSE)/VLOOKUP($B33,NAV!$A:$FC,AF$1,FALSE),"")</f>
        <v/>
      </c>
      <c r="AG34" s="171" t="str">
        <f>IFERROR(VLOOKUP($B34,'NAV plus Dist'!$B:$FD,AG$1,FALSE)/VLOOKUP($B33,NAV!$A:$FC,AG$1,FALSE),"")</f>
        <v/>
      </c>
      <c r="AH34" s="171" t="str">
        <f>IFERROR(VLOOKUP($B34,'NAV plus Dist'!$B:$FD,AH$1,FALSE)/VLOOKUP($B33,NAV!$A:$FC,AH$1,FALSE),"")</f>
        <v/>
      </c>
      <c r="AI34" s="171" t="str">
        <f>IFERROR(VLOOKUP($B34,'NAV plus Dist'!$B:$FD,AI$1,FALSE)/VLOOKUP($B33,NAV!$A:$FC,AI$1,FALSE),"")</f>
        <v/>
      </c>
      <c r="AJ34" s="171" t="str">
        <f>IFERROR(VLOOKUP($B34,'NAV plus Dist'!$B:$FD,AJ$1,FALSE)/VLOOKUP($B33,NAV!$A:$FC,AJ$1,FALSE),"")</f>
        <v/>
      </c>
      <c r="AK34" s="171" t="str">
        <f>IFERROR(VLOOKUP($B34,'NAV plus Dist'!$B:$FD,AK$1,FALSE)/VLOOKUP($B33,NAV!$A:$FC,AK$1,FALSE),"")</f>
        <v/>
      </c>
      <c r="AL34" s="171" t="str">
        <f>IFERROR(VLOOKUP($B34,'NAV plus Dist'!$B:$FD,AL$1,FALSE)/VLOOKUP($B33,NAV!$A:$FC,AL$1,FALSE),"")</f>
        <v/>
      </c>
      <c r="AM34" s="171" t="str">
        <f>IFERROR(VLOOKUP($B34,'NAV plus Dist'!$B:$FD,AM$1,FALSE)/VLOOKUP($B33,NAV!$A:$FC,AM$1,FALSE),"")</f>
        <v/>
      </c>
      <c r="AN34" s="171" t="str">
        <f>IFERROR(VLOOKUP($B34,'NAV plus Dist'!$B:$FD,AN$1,FALSE)/VLOOKUP($B33,NAV!$A:$FC,AN$1,FALSE),"")</f>
        <v/>
      </c>
      <c r="AO34" s="171" t="str">
        <f>IFERROR(VLOOKUP($B34,'NAV plus Dist'!$B:$FD,AO$1,FALSE)/VLOOKUP($B33,NAV!$A:$FC,AO$1,FALSE),"")</f>
        <v/>
      </c>
      <c r="AP34" s="171" t="str">
        <f>IFERROR(VLOOKUP($B34,'NAV plus Dist'!$B:$FD,AP$1,FALSE)/VLOOKUP($B33,NAV!$A:$FC,AP$1,FALSE),"")</f>
        <v/>
      </c>
      <c r="AQ34" s="171" t="str">
        <f>IFERROR(VLOOKUP($B34,'NAV plus Dist'!$B:$FD,AQ$1,FALSE)/VLOOKUP($B33,NAV!$A:$FC,AQ$1,FALSE),"")</f>
        <v/>
      </c>
      <c r="AR34" s="171" t="str">
        <f>IFERROR(VLOOKUP($B34,'NAV plus Dist'!$B:$FD,AR$1,FALSE)/VLOOKUP($B33,NAV!$A:$FC,AR$1,FALSE),"")</f>
        <v/>
      </c>
      <c r="AS34" s="171" t="str">
        <f>IFERROR(VLOOKUP($B34,'NAV plus Dist'!$B:$FD,AS$1,FALSE)/VLOOKUP($B33,NAV!$A:$FC,AS$1,FALSE),"")</f>
        <v/>
      </c>
      <c r="AT34" s="171" t="str">
        <f>IFERROR(VLOOKUP($B34,'NAV plus Dist'!$B:$FD,AT$1,FALSE)/VLOOKUP($B33,NAV!$A:$FC,AT$1,FALSE),"")</f>
        <v/>
      </c>
      <c r="AU34" s="171" t="str">
        <f>IFERROR(VLOOKUP($B34,'NAV plus Dist'!$B:$FD,AU$1,FALSE)/VLOOKUP($B33,NAV!$A:$FC,AU$1,FALSE),"")</f>
        <v/>
      </c>
      <c r="AV34" s="171" t="str">
        <f>IFERROR(VLOOKUP($B34,'NAV plus Dist'!$B:$FD,AV$1,FALSE)/VLOOKUP($B33,NAV!$A:$FC,AV$1,FALSE),"")</f>
        <v/>
      </c>
      <c r="AW34" s="171" t="str">
        <f>IFERROR(VLOOKUP($B34,'NAV plus Dist'!$B:$FD,AW$1,FALSE)/VLOOKUP($B33,NAV!$A:$FC,AW$1,FALSE),"")</f>
        <v/>
      </c>
      <c r="AX34" s="171" t="str">
        <f>IFERROR(VLOOKUP($B34,'NAV plus Dist'!$B:$FD,AX$1,FALSE)/VLOOKUP($B33,NAV!$A:$FC,AX$1,FALSE),"")</f>
        <v/>
      </c>
      <c r="AY34" s="171" t="str">
        <f>IFERROR(VLOOKUP($B34,'NAV plus Dist'!$B:$FD,AY$1,FALSE)/VLOOKUP($B33,NAV!$A:$FC,AY$1,FALSE),"")</f>
        <v/>
      </c>
      <c r="AZ34" s="171" t="str">
        <f>IFERROR(VLOOKUP($B34,'NAV plus Dist'!$B:$FD,AZ$1,FALSE)/VLOOKUP($B33,NAV!$A:$FC,AZ$1,FALSE),"")</f>
        <v/>
      </c>
      <c r="BA34" s="171" t="str">
        <f>IFERROR(VLOOKUP($B34,'NAV plus Dist'!$B:$FD,BA$1,FALSE)/VLOOKUP($B33,NAV!$A:$FC,BA$1,FALSE),"")</f>
        <v/>
      </c>
      <c r="BB34" s="171" t="str">
        <f>IFERROR(VLOOKUP($B34,'NAV plus Dist'!$B:$FD,BB$1,FALSE)/VLOOKUP($B33,NAV!$A:$FC,BB$1,FALSE),"")</f>
        <v/>
      </c>
      <c r="BC34" s="171" t="str">
        <f>IFERROR(VLOOKUP($B34,'NAV plus Dist'!$B:$FD,BC$1,FALSE)/VLOOKUP($B33,NAV!$A:$FC,BC$1,FALSE),"")</f>
        <v/>
      </c>
      <c r="BD34" s="171" t="str">
        <f>IFERROR(VLOOKUP($B34,'NAV plus Dist'!$B:$FD,BD$1,FALSE)/VLOOKUP($B33,NAV!$A:$FC,BD$1,FALSE),"")</f>
        <v/>
      </c>
      <c r="BE34" s="171" t="str">
        <f>IFERROR(VLOOKUP($B34,'NAV plus Dist'!$B:$FD,BE$1,FALSE)/VLOOKUP($B33,NAV!$A:$FC,BE$1,FALSE),"")</f>
        <v/>
      </c>
      <c r="BF34" s="171" t="str">
        <f>IFERROR(VLOOKUP($B34,'NAV plus Dist'!$B:$FD,BF$1,FALSE)/VLOOKUP($B33,NAV!$A:$FC,BF$1,FALSE),"")</f>
        <v/>
      </c>
      <c r="BG34" s="171" t="str">
        <f>IFERROR(VLOOKUP($B34,'NAV plus Dist'!$B:$FD,BG$1,FALSE)/VLOOKUP($B33,NAV!$A:$FC,BG$1,FALSE),"")</f>
        <v/>
      </c>
      <c r="BH34" s="171" t="str">
        <f>IFERROR(VLOOKUP($B34,'NAV plus Dist'!$B:$FD,BH$1,FALSE)/VLOOKUP($B33,NAV!$A:$FC,BH$1,FALSE),"")</f>
        <v/>
      </c>
      <c r="BI34" s="171" t="str">
        <f>IFERROR(VLOOKUP($B34,'NAV plus Dist'!$B:$FD,BI$1,FALSE)/VLOOKUP($B33,NAV!$A:$FC,BI$1,FALSE),"")</f>
        <v/>
      </c>
      <c r="BJ34" s="171" t="str">
        <f>IFERROR(VLOOKUP($B34,'NAV plus Dist'!$B:$FD,BJ$1,FALSE)/VLOOKUP($B33,NAV!$A:$FC,BJ$1,FALSE),"")</f>
        <v/>
      </c>
      <c r="BK34" s="171" t="str">
        <f>IFERROR(VLOOKUP($B34,'NAV plus Dist'!$B:$FD,BK$1,FALSE)/VLOOKUP($B33,NAV!$A:$FC,BK$1,FALSE),"")</f>
        <v/>
      </c>
      <c r="BL34" s="171" t="str">
        <f>IFERROR(VLOOKUP($B34,'NAV plus Dist'!$B:$FD,BL$1,FALSE)/VLOOKUP($B33,NAV!$A:$FC,BL$1,FALSE),"")</f>
        <v/>
      </c>
      <c r="BM34" s="171" t="str">
        <f>IFERROR(VLOOKUP($B34,'NAV plus Dist'!$B:$FD,BM$1,FALSE)/VLOOKUP($B33,NAV!$A:$FC,BM$1,FALSE),"")</f>
        <v/>
      </c>
      <c r="BN34" s="171" t="str">
        <f>IFERROR(VLOOKUP($B34,'NAV plus Dist'!$B:$FD,BN$1,FALSE)/VLOOKUP($B33,NAV!$A:$FC,BN$1,FALSE),"")</f>
        <v/>
      </c>
      <c r="BO34" s="171" t="str">
        <f>IFERROR(VLOOKUP($B34,'NAV plus Dist'!$B:$FD,BO$1,FALSE)/VLOOKUP($B33,NAV!$A:$FC,BO$1,FALSE),"")</f>
        <v/>
      </c>
      <c r="BP34" s="171" t="str">
        <f>IFERROR(VLOOKUP($B34,'NAV plus Dist'!$B:$FD,BP$1,FALSE)/VLOOKUP($B33,NAV!$A:$FC,BP$1,FALSE),"")</f>
        <v/>
      </c>
      <c r="BQ34" s="171" t="str">
        <f>IFERROR(VLOOKUP($B34,'NAV plus Dist'!$B:$FD,BQ$1,FALSE)/VLOOKUP($B33,NAV!$A:$FC,BQ$1,FALSE),"")</f>
        <v/>
      </c>
      <c r="BR34" s="171" t="str">
        <f>IFERROR(VLOOKUP($B34,'NAV plus Dist'!$B:$FD,BR$1,FALSE)/VLOOKUP($B33,NAV!$A:$FC,BR$1,FALSE),"")</f>
        <v/>
      </c>
      <c r="BS34" s="171" t="str">
        <f>IFERROR(VLOOKUP($B34,'NAV plus Dist'!$B:$FD,BS$1,FALSE)/VLOOKUP($B33,NAV!$A:$FC,BS$1,FALSE),"")</f>
        <v/>
      </c>
      <c r="BT34" s="171" t="str">
        <f>IFERROR(VLOOKUP($B34,'NAV plus Dist'!$B:$FD,BT$1,FALSE)/VLOOKUP($B33,NAV!$A:$FC,BT$1,FALSE),"")</f>
        <v/>
      </c>
      <c r="BU34" s="171" t="str">
        <f>IFERROR(VLOOKUP($B34,'NAV plus Dist'!$B:$FD,BU$1,FALSE)/VLOOKUP($B33,NAV!$A:$FC,BU$1,FALSE),"")</f>
        <v/>
      </c>
      <c r="BV34" s="171" t="str">
        <f>IFERROR(VLOOKUP($B34,'NAV plus Dist'!$B:$FD,BV$1,FALSE)/VLOOKUP($B33,NAV!$A:$FC,BV$1,FALSE),"")</f>
        <v/>
      </c>
      <c r="BW34" s="171" t="str">
        <f>IFERROR(VLOOKUP($B34,'NAV plus Dist'!$B:$FD,BW$1,FALSE)/VLOOKUP($B33,NAV!$A:$FC,BW$1,FALSE),"")</f>
        <v/>
      </c>
      <c r="BX34" s="171" t="str">
        <f>IFERROR(VLOOKUP($B34,'NAV plus Dist'!$B:$FD,BX$1,FALSE)/VLOOKUP($B33,NAV!$A:$FC,BX$1,FALSE),"")</f>
        <v/>
      </c>
      <c r="BY34" s="171" t="str">
        <f>IFERROR(VLOOKUP($B34,'NAV plus Dist'!$B:$FD,BY$1,FALSE)/VLOOKUP($B33,NAV!$A:$FC,BY$1,FALSE),"")</f>
        <v/>
      </c>
      <c r="BZ34" s="171" t="str">
        <f>IFERROR(VLOOKUP($B34,'NAV plus Dist'!$B:$FD,BZ$1,FALSE)/VLOOKUP($B33,NAV!$A:$FC,BZ$1,FALSE),"")</f>
        <v/>
      </c>
      <c r="CA34" s="171" t="str">
        <f>IFERROR(VLOOKUP($B34,'NAV plus Dist'!$B:$FD,CA$1,FALSE)/VLOOKUP($B33,NAV!$A:$FC,CA$1,FALSE),"")</f>
        <v/>
      </c>
      <c r="CB34" s="171" t="str">
        <f>IFERROR(VLOOKUP($B34,'NAV plus Dist'!$B:$FD,CB$1,FALSE)/VLOOKUP($B33,NAV!$A:$FC,CB$1,FALSE),"")</f>
        <v/>
      </c>
      <c r="CC34" s="171" t="str">
        <f>IFERROR(VLOOKUP($B34,'NAV plus Dist'!$B:$FD,CC$1,FALSE)/VLOOKUP($B33,NAV!$A:$FC,CC$1,FALSE),"")</f>
        <v/>
      </c>
      <c r="CD34" s="171" t="str">
        <f>IFERROR(VLOOKUP($B34,'NAV plus Dist'!$B:$FD,CD$1,FALSE)/VLOOKUP($B33,NAV!$A:$FC,CD$1,FALSE),"")</f>
        <v/>
      </c>
      <c r="CE34" s="171" t="str">
        <f>IFERROR(VLOOKUP($B34,'NAV plus Dist'!$B:$FD,CE$1,FALSE)/VLOOKUP($B33,NAV!$A:$FC,CE$1,FALSE),"")</f>
        <v/>
      </c>
      <c r="CF34" s="171" t="str">
        <f>IFERROR(VLOOKUP($B34,'NAV plus Dist'!$B:$FD,CF$1,FALSE)/VLOOKUP($B33,NAV!$A:$FC,CF$1,FALSE),"")</f>
        <v/>
      </c>
      <c r="CG34" s="171" t="str">
        <f>IFERROR(VLOOKUP($B34,'NAV plus Dist'!$B:$FD,CG$1,FALSE)/VLOOKUP($B33,NAV!$A:$FC,CG$1,FALSE),"")</f>
        <v/>
      </c>
      <c r="CH34" s="171" t="str">
        <f>IFERROR(VLOOKUP($B34,'NAV plus Dist'!$B:$FD,CH$1,FALSE)/VLOOKUP($B33,NAV!$A:$FC,CH$1,FALSE),"")</f>
        <v/>
      </c>
      <c r="CI34" s="171" t="str">
        <f>IFERROR(VLOOKUP($B34,'NAV plus Dist'!$B:$FD,CI$1,FALSE)/VLOOKUP($B33,NAV!$A:$FC,CI$1,FALSE),"")</f>
        <v/>
      </c>
      <c r="CJ34" s="171" t="str">
        <f>IFERROR(VLOOKUP($B34,'NAV plus Dist'!$B:$FD,CJ$1,FALSE)/VLOOKUP($B33,NAV!$A:$FC,CJ$1,FALSE),"")</f>
        <v/>
      </c>
      <c r="CK34" s="171" t="str">
        <f>IFERROR(VLOOKUP($B34,'NAV plus Dist'!$B:$FD,CK$1,FALSE)/VLOOKUP($B33,NAV!$A:$FC,CK$1,FALSE),"")</f>
        <v/>
      </c>
      <c r="CL34" s="171" t="str">
        <f>IFERROR(VLOOKUP($B34,'NAV plus Dist'!$B:$FD,CL$1,FALSE)/VLOOKUP($B33,NAV!$A:$FC,CL$1,FALSE),"")</f>
        <v/>
      </c>
      <c r="CM34" s="171" t="str">
        <f>IFERROR(VLOOKUP($B34,'NAV plus Dist'!$B:$FD,CM$1,FALSE)/VLOOKUP($B33,NAV!$A:$FC,CM$1,FALSE),"")</f>
        <v/>
      </c>
      <c r="CN34" s="171" t="str">
        <f>IFERROR(VLOOKUP($B34,'NAV plus Dist'!$B:$FD,CN$1,FALSE)/VLOOKUP($B33,NAV!$A:$FC,CN$1,FALSE),"")</f>
        <v/>
      </c>
      <c r="CO34" s="171" t="str">
        <f>IFERROR(VLOOKUP($B34,'NAV plus Dist'!$B:$FD,CO$1,FALSE)/VLOOKUP($B33,NAV!$A:$FC,CO$1,FALSE),"")</f>
        <v/>
      </c>
      <c r="CP34" s="171" t="str">
        <f>IFERROR(VLOOKUP($B34,'NAV plus Dist'!$B:$FD,CP$1,FALSE)/VLOOKUP($B33,NAV!$A:$FC,CP$1,FALSE),"")</f>
        <v/>
      </c>
      <c r="CQ34" s="171" t="str">
        <f>IFERROR(VLOOKUP($B34,'NAV plus Dist'!$B:$FD,CQ$1,FALSE)/VLOOKUP($B33,NAV!$A:$FC,CQ$1,FALSE),"")</f>
        <v/>
      </c>
      <c r="CR34" s="171" t="str">
        <f>IFERROR(VLOOKUP($B34,'NAV plus Dist'!$B:$FD,CR$1,FALSE)/VLOOKUP($B33,NAV!$A:$FC,CR$1,FALSE),"")</f>
        <v/>
      </c>
      <c r="CS34" s="171" t="str">
        <f>IFERROR(VLOOKUP($B34,'NAV plus Dist'!$B:$FD,CS$1,FALSE)/VLOOKUP($B33,NAV!$A:$FC,CS$1,FALSE),"")</f>
        <v/>
      </c>
      <c r="CT34" s="171" t="str">
        <f>IFERROR(VLOOKUP($B34,'NAV plus Dist'!$B:$FD,CT$1,FALSE)/VLOOKUP($B33,NAV!$A:$FC,CT$1,FALSE),"")</f>
        <v/>
      </c>
      <c r="CU34" s="171" t="str">
        <f>IFERROR(VLOOKUP($B34,'NAV plus Dist'!$B:$FD,CU$1,FALSE)/VLOOKUP($B33,NAV!$A:$FC,CU$1,FALSE),"")</f>
        <v/>
      </c>
      <c r="CV34" s="171" t="str">
        <f>IFERROR(VLOOKUP($B34,'NAV plus Dist'!$B:$FD,CV$1,FALSE)/VLOOKUP($B33,NAV!$A:$FC,CV$1,FALSE),"")</f>
        <v/>
      </c>
      <c r="CW34" s="171" t="str">
        <f>IFERROR(VLOOKUP($B34,'NAV plus Dist'!$B:$FD,CW$1,FALSE)/VLOOKUP($B33,NAV!$A:$FC,CW$1,FALSE),"")</f>
        <v/>
      </c>
      <c r="CX34" s="171" t="str">
        <f>IFERROR(VLOOKUP($B34,'NAV plus Dist'!$B:$FD,CX$1,FALSE)/VLOOKUP($B33,NAV!$A:$FC,CX$1,FALSE),"")</f>
        <v/>
      </c>
      <c r="CY34" s="171" t="str">
        <f>IFERROR(VLOOKUP($B34,'NAV plus Dist'!$B:$FD,CY$1,FALSE)/VLOOKUP($B33,NAV!$A:$FC,CY$1,FALSE),"")</f>
        <v/>
      </c>
      <c r="CZ34" s="171" t="str">
        <f>IFERROR(VLOOKUP($B34,'NAV plus Dist'!$B:$FD,CZ$1,FALSE)/VLOOKUP($B33,NAV!$A:$FC,CZ$1,FALSE),"")</f>
        <v/>
      </c>
      <c r="DA34" s="171" t="str">
        <f>IFERROR(VLOOKUP($B34,'NAV plus Dist'!$B:$FD,DA$1,FALSE)/VLOOKUP($B33,NAV!$A:$FC,DA$1,FALSE),"")</f>
        <v/>
      </c>
      <c r="DB34" s="171" t="str">
        <f>IFERROR(VLOOKUP($B34,'NAV plus Dist'!$B:$FD,DB$1,FALSE)/VLOOKUP($B33,NAV!$A:$FC,DB$1,FALSE),"")</f>
        <v/>
      </c>
      <c r="DC34" s="171" t="str">
        <f>IFERROR(VLOOKUP($B34,'NAV plus Dist'!$B:$FD,DC$1,FALSE)/VLOOKUP($B33,NAV!$A:$FC,DC$1,FALSE),"")</f>
        <v/>
      </c>
      <c r="DD34" s="171" t="str">
        <f>IFERROR(VLOOKUP($B34,'NAV plus Dist'!$B:$FD,DD$1,FALSE)/VLOOKUP($B33,NAV!$A:$FC,DD$1,FALSE),"")</f>
        <v/>
      </c>
      <c r="DE34" s="171" t="str">
        <f>IFERROR(VLOOKUP($B34,'NAV plus Dist'!$B:$FD,DE$1,FALSE)/VLOOKUP($B33,NAV!$A:$FC,DE$1,FALSE),"")</f>
        <v/>
      </c>
      <c r="DF34" s="171" t="str">
        <f>IFERROR(VLOOKUP($B34,'NAV plus Dist'!$B:$FD,DF$1,FALSE)/VLOOKUP($B33,NAV!$A:$FC,DF$1,FALSE),"")</f>
        <v/>
      </c>
      <c r="DG34" s="171" t="str">
        <f>IFERROR(VLOOKUP($B34,'NAV plus Dist'!$B:$FD,DG$1,FALSE)/VLOOKUP($B33,NAV!$A:$FC,DG$1,FALSE),"")</f>
        <v/>
      </c>
      <c r="DH34" s="171" t="str">
        <f>IFERROR(VLOOKUP($B34,'NAV plus Dist'!$B:$FD,DH$1,FALSE)/VLOOKUP($B33,NAV!$A:$FC,DH$1,FALSE),"")</f>
        <v/>
      </c>
    </row>
    <row r="35" spans="1:112">
      <c r="A35" s="94">
        <f t="shared" si="40"/>
        <v>166</v>
      </c>
      <c r="B35" s="168">
        <f t="shared" si="41"/>
        <v>41029</v>
      </c>
      <c r="C35" s="171" t="str">
        <f>IFERROR(VLOOKUP($B35,'NAV plus Dist'!$B:$FD,C$1,FALSE)/VLOOKUP($B34,NAV!$A:$FC,C$1,FALSE),"")</f>
        <v/>
      </c>
      <c r="D35" s="171" t="str">
        <f>IFERROR(VLOOKUP($B35,'NAV plus Dist'!$B:$FD,D$1,FALSE)/VLOOKUP($B34,NAV!$A:$FC,D$1,FALSE),"")</f>
        <v/>
      </c>
      <c r="E35" s="171" t="str">
        <f>IFERROR(VLOOKUP($B35,'NAV plus Dist'!$B:$FD,E$1,FALSE)/VLOOKUP($B34,NAV!$A:$FC,E$1,FALSE),"")</f>
        <v/>
      </c>
      <c r="F35" s="171" t="str">
        <f>IFERROR(VLOOKUP($B35,'NAV plus Dist'!$B:$FD,F$1,FALSE)/VLOOKUP($B34,NAV!$A:$FC,F$1,FALSE),"")</f>
        <v/>
      </c>
      <c r="G35" s="171" t="str">
        <f>IFERROR(VLOOKUP($B35,'NAV plus Dist'!$B:$FD,G$1,FALSE)/VLOOKUP($B34,NAV!$A:$FC,G$1,FALSE),"")</f>
        <v/>
      </c>
      <c r="H35" s="171" t="str">
        <f>IFERROR(VLOOKUP($B35,'NAV plus Dist'!$B:$FD,H$1,FALSE)/VLOOKUP($B34,NAV!$A:$FC,H$1,FALSE),"")</f>
        <v/>
      </c>
      <c r="I35" s="171" t="str">
        <f>IFERROR(VLOOKUP($B35,'NAV plus Dist'!$B:$FD,I$1,FALSE)/VLOOKUP($B34,NAV!$A:$FC,I$1,FALSE),"")</f>
        <v/>
      </c>
      <c r="J35" s="171" t="str">
        <f>IFERROR(VLOOKUP($B35,'NAV plus Dist'!$B:$FD,J$1,FALSE)/VLOOKUP($B34,NAV!$A:$FC,J$1,FALSE),"")</f>
        <v/>
      </c>
      <c r="K35" s="171" t="str">
        <f>IFERROR(VLOOKUP($B35,'NAV plus Dist'!$B:$FD,K$1,FALSE)/VLOOKUP($B34,NAV!$A:$FC,K$1,FALSE),"")</f>
        <v/>
      </c>
      <c r="L35" s="171" t="str">
        <f>IFERROR(VLOOKUP($B35,'NAV plus Dist'!$B:$FD,L$1,FALSE)/VLOOKUP($B34,NAV!$A:$FC,L$1,FALSE),"")</f>
        <v/>
      </c>
      <c r="M35" s="171" t="str">
        <f>IFERROR(VLOOKUP($B35,'NAV plus Dist'!$B:$FD,M$1,FALSE)/VLOOKUP($B34,NAV!$A:$FC,M$1,FALSE),"")</f>
        <v/>
      </c>
      <c r="N35" s="171" t="str">
        <f>IFERROR(VLOOKUP($B35,'NAV plus Dist'!$B:$FD,N$1,FALSE)/VLOOKUP($B34,NAV!$A:$FC,N$1,FALSE),"")</f>
        <v/>
      </c>
      <c r="O35" s="171" t="str">
        <f>IFERROR(VLOOKUP($B35,'NAV plus Dist'!$B:$FD,O$1,FALSE)/VLOOKUP($B34,NAV!$A:$FC,O$1,FALSE),"")</f>
        <v/>
      </c>
      <c r="P35" s="171" t="str">
        <f>IFERROR(VLOOKUP($B35,'NAV plus Dist'!$B:$FD,P$1,FALSE)/VLOOKUP($B34,NAV!$A:$FC,P$1,FALSE),"")</f>
        <v/>
      </c>
      <c r="Q35" s="171">
        <f>IFERROR(VLOOKUP($B35,'NAV plus Dist'!$B:$FD,Q$1,FALSE)/VLOOKUP($B34,NAV!$A:$FC,Q$1,FALSE),"")</f>
        <v>1.0125241779497098</v>
      </c>
      <c r="R35" s="171">
        <f>IFERROR(VLOOKUP($B35,'NAV plus Dist'!$B:$FD,R$1,FALSE)/VLOOKUP($B34,NAV!$A:$FC,R$1,FALSE),"")</f>
        <v>1.0125241779497098</v>
      </c>
      <c r="S35" s="171">
        <f>IFERROR(VLOOKUP($B35,'NAV plus Dist'!$B:$FD,S$1,FALSE)/VLOOKUP($B34,NAV!$A:$FC,S$1,FALSE),"")</f>
        <v>1.0118340325435895</v>
      </c>
      <c r="T35" s="171">
        <f>IFERROR(VLOOKUP($B35,'NAV plus Dist'!$B:$FD,T$1,FALSE)/VLOOKUP($B34,NAV!$A:$FC,T$1,FALSE),"")</f>
        <v>1.0129005309620775</v>
      </c>
      <c r="U35" s="171" t="str">
        <f>IFERROR(VLOOKUP($B35,'NAV plus Dist'!$B:$FD,U$1,FALSE)/VLOOKUP($B34,NAV!$A:$FC,U$1,FALSE),"")</f>
        <v/>
      </c>
      <c r="V35" s="171">
        <f>IFERROR(VLOOKUP($B35,'NAV plus Dist'!$B:$FD,V$1,FALSE)/VLOOKUP($B34,NAV!$A:$FC,V$1,FALSE),"")</f>
        <v>1.020294820288675</v>
      </c>
      <c r="W35" s="171" t="str">
        <f>IFERROR(VLOOKUP($B35,'NAV plus Dist'!$B:$FD,W$1,FALSE)/VLOOKUP($B34,NAV!$A:$FC,W$1,FALSE),"")</f>
        <v/>
      </c>
      <c r="X35" s="171" t="str">
        <f>IFERROR(VLOOKUP($B35,'NAV plus Dist'!$B:$FD,X$1,FALSE)/VLOOKUP($B34,NAV!$A:$FC,X$1,FALSE),"")</f>
        <v/>
      </c>
      <c r="Y35" s="171" t="str">
        <f>IFERROR(VLOOKUP($B35,'NAV plus Dist'!$B:$FD,Y$1,FALSE)/VLOOKUP($B34,NAV!$A:$FC,Y$1,FALSE),"")</f>
        <v/>
      </c>
      <c r="Z35" s="171" t="str">
        <f>IFERROR(VLOOKUP($B35,'NAV plus Dist'!$B:$FD,Z$1,FALSE)/VLOOKUP($B34,NAV!$A:$FC,Z$1,FALSE),"")</f>
        <v/>
      </c>
      <c r="AA35" s="171" t="str">
        <f>IFERROR(VLOOKUP($B35,'NAV plus Dist'!$B:$FD,AA$1,FALSE)/VLOOKUP($B34,NAV!$A:$FC,AA$1,FALSE),"")</f>
        <v/>
      </c>
      <c r="AB35" s="171" t="str">
        <f>IFERROR(VLOOKUP($B35,'NAV plus Dist'!$B:$FD,AB$1,FALSE)/VLOOKUP($B34,NAV!$A:$FC,AB$1,FALSE),"")</f>
        <v/>
      </c>
      <c r="AC35" s="171" t="str">
        <f>IFERROR(VLOOKUP($B35,'NAV plus Dist'!$B:$FD,AC$1,FALSE)/VLOOKUP($B34,NAV!$A:$FC,AC$1,FALSE),"")</f>
        <v/>
      </c>
      <c r="AD35" s="171" t="str">
        <f>IFERROR(VLOOKUP($B35,'NAV plus Dist'!$B:$FD,AD$1,FALSE)/VLOOKUP($B34,NAV!$A:$FC,AD$1,FALSE),"")</f>
        <v/>
      </c>
      <c r="AE35" s="171" t="str">
        <f>IFERROR(VLOOKUP($B35,'NAV plus Dist'!$B:$FD,AE$1,FALSE)/VLOOKUP($B34,NAV!$A:$FC,AE$1,FALSE),"")</f>
        <v/>
      </c>
      <c r="AF35" s="171" t="str">
        <f>IFERROR(VLOOKUP($B35,'NAV plus Dist'!$B:$FD,AF$1,FALSE)/VLOOKUP($B34,NAV!$A:$FC,AF$1,FALSE),"")</f>
        <v/>
      </c>
      <c r="AG35" s="171" t="str">
        <f>IFERROR(VLOOKUP($B35,'NAV plus Dist'!$B:$FD,AG$1,FALSE)/VLOOKUP($B34,NAV!$A:$FC,AG$1,FALSE),"")</f>
        <v/>
      </c>
      <c r="AH35" s="171" t="str">
        <f>IFERROR(VLOOKUP($B35,'NAV plus Dist'!$B:$FD,AH$1,FALSE)/VLOOKUP($B34,NAV!$A:$FC,AH$1,FALSE),"")</f>
        <v/>
      </c>
      <c r="AI35" s="171" t="str">
        <f>IFERROR(VLOOKUP($B35,'NAV plus Dist'!$B:$FD,AI$1,FALSE)/VLOOKUP($B34,NAV!$A:$FC,AI$1,FALSE),"")</f>
        <v/>
      </c>
      <c r="AJ35" s="171" t="str">
        <f>IFERROR(VLOOKUP($B35,'NAV plus Dist'!$B:$FD,AJ$1,FALSE)/VLOOKUP($B34,NAV!$A:$FC,AJ$1,FALSE),"")</f>
        <v/>
      </c>
      <c r="AK35" s="171" t="str">
        <f>IFERROR(VLOOKUP($B35,'NAV plus Dist'!$B:$FD,AK$1,FALSE)/VLOOKUP($B34,NAV!$A:$FC,AK$1,FALSE),"")</f>
        <v/>
      </c>
      <c r="AL35" s="171" t="str">
        <f>IFERROR(VLOOKUP($B35,'NAV plus Dist'!$B:$FD,AL$1,FALSE)/VLOOKUP($B34,NAV!$A:$FC,AL$1,FALSE),"")</f>
        <v/>
      </c>
      <c r="AM35" s="171" t="str">
        <f>IFERROR(VLOOKUP($B35,'NAV plus Dist'!$B:$FD,AM$1,FALSE)/VLOOKUP($B34,NAV!$A:$FC,AM$1,FALSE),"")</f>
        <v/>
      </c>
      <c r="AN35" s="171" t="str">
        <f>IFERROR(VLOOKUP($B35,'NAV plus Dist'!$B:$FD,AN$1,FALSE)/VLOOKUP($B34,NAV!$A:$FC,AN$1,FALSE),"")</f>
        <v/>
      </c>
      <c r="AO35" s="171" t="str">
        <f>IFERROR(VLOOKUP($B35,'NAV plus Dist'!$B:$FD,AO$1,FALSE)/VLOOKUP($B34,NAV!$A:$FC,AO$1,FALSE),"")</f>
        <v/>
      </c>
      <c r="AP35" s="171" t="str">
        <f>IFERROR(VLOOKUP($B35,'NAV plus Dist'!$B:$FD,AP$1,FALSE)/VLOOKUP($B34,NAV!$A:$FC,AP$1,FALSE),"")</f>
        <v/>
      </c>
      <c r="AQ35" s="171" t="str">
        <f>IFERROR(VLOOKUP($B35,'NAV plus Dist'!$B:$FD,AQ$1,FALSE)/VLOOKUP($B34,NAV!$A:$FC,AQ$1,FALSE),"")</f>
        <v/>
      </c>
      <c r="AR35" s="171" t="str">
        <f>IFERROR(VLOOKUP($B35,'NAV plus Dist'!$B:$FD,AR$1,FALSE)/VLOOKUP($B34,NAV!$A:$FC,AR$1,FALSE),"")</f>
        <v/>
      </c>
      <c r="AS35" s="171" t="str">
        <f>IFERROR(VLOOKUP($B35,'NAV plus Dist'!$B:$FD,AS$1,FALSE)/VLOOKUP($B34,NAV!$A:$FC,AS$1,FALSE),"")</f>
        <v/>
      </c>
      <c r="AT35" s="171" t="str">
        <f>IFERROR(VLOOKUP($B35,'NAV plus Dist'!$B:$FD,AT$1,FALSE)/VLOOKUP($B34,NAV!$A:$FC,AT$1,FALSE),"")</f>
        <v/>
      </c>
      <c r="AU35" s="171" t="str">
        <f>IFERROR(VLOOKUP($B35,'NAV plus Dist'!$B:$FD,AU$1,FALSE)/VLOOKUP($B34,NAV!$A:$FC,AU$1,FALSE),"")</f>
        <v/>
      </c>
      <c r="AV35" s="171" t="str">
        <f>IFERROR(VLOOKUP($B35,'NAV plus Dist'!$B:$FD,AV$1,FALSE)/VLOOKUP($B34,NAV!$A:$FC,AV$1,FALSE),"")</f>
        <v/>
      </c>
      <c r="AW35" s="171" t="str">
        <f>IFERROR(VLOOKUP($B35,'NAV plus Dist'!$B:$FD,AW$1,FALSE)/VLOOKUP($B34,NAV!$A:$FC,AW$1,FALSE),"")</f>
        <v/>
      </c>
      <c r="AX35" s="171" t="str">
        <f>IFERROR(VLOOKUP($B35,'NAV plus Dist'!$B:$FD,AX$1,FALSE)/VLOOKUP($B34,NAV!$A:$FC,AX$1,FALSE),"")</f>
        <v/>
      </c>
      <c r="AY35" s="171" t="str">
        <f>IFERROR(VLOOKUP($B35,'NAV plus Dist'!$B:$FD,AY$1,FALSE)/VLOOKUP($B34,NAV!$A:$FC,AY$1,FALSE),"")</f>
        <v/>
      </c>
      <c r="AZ35" s="171" t="str">
        <f>IFERROR(VLOOKUP($B35,'NAV plus Dist'!$B:$FD,AZ$1,FALSE)/VLOOKUP($B34,NAV!$A:$FC,AZ$1,FALSE),"")</f>
        <v/>
      </c>
      <c r="BA35" s="171" t="str">
        <f>IFERROR(VLOOKUP($B35,'NAV plus Dist'!$B:$FD,BA$1,FALSE)/VLOOKUP($B34,NAV!$A:$FC,BA$1,FALSE),"")</f>
        <v/>
      </c>
      <c r="BB35" s="171" t="str">
        <f>IFERROR(VLOOKUP($B35,'NAV plus Dist'!$B:$FD,BB$1,FALSE)/VLOOKUP($B34,NAV!$A:$FC,BB$1,FALSE),"")</f>
        <v/>
      </c>
      <c r="BC35" s="171" t="str">
        <f>IFERROR(VLOOKUP($B35,'NAV plus Dist'!$B:$FD,BC$1,FALSE)/VLOOKUP($B34,NAV!$A:$FC,BC$1,FALSE),"")</f>
        <v/>
      </c>
      <c r="BD35" s="171" t="str">
        <f>IFERROR(VLOOKUP($B35,'NAV plus Dist'!$B:$FD,BD$1,FALSE)/VLOOKUP($B34,NAV!$A:$FC,BD$1,FALSE),"")</f>
        <v/>
      </c>
      <c r="BE35" s="171" t="str">
        <f>IFERROR(VLOOKUP($B35,'NAV plus Dist'!$B:$FD,BE$1,FALSE)/VLOOKUP($B34,NAV!$A:$FC,BE$1,FALSE),"")</f>
        <v/>
      </c>
      <c r="BF35" s="171" t="str">
        <f>IFERROR(VLOOKUP($B35,'NAV plus Dist'!$B:$FD,BF$1,FALSE)/VLOOKUP($B34,NAV!$A:$FC,BF$1,FALSE),"")</f>
        <v/>
      </c>
      <c r="BG35" s="171" t="str">
        <f>IFERROR(VLOOKUP($B35,'NAV plus Dist'!$B:$FD,BG$1,FALSE)/VLOOKUP($B34,NAV!$A:$FC,BG$1,FALSE),"")</f>
        <v/>
      </c>
      <c r="BH35" s="171" t="str">
        <f>IFERROR(VLOOKUP($B35,'NAV plus Dist'!$B:$FD,BH$1,FALSE)/VLOOKUP($B34,NAV!$A:$FC,BH$1,FALSE),"")</f>
        <v/>
      </c>
      <c r="BI35" s="171" t="str">
        <f>IFERROR(VLOOKUP($B35,'NAV plus Dist'!$B:$FD,BI$1,FALSE)/VLOOKUP($B34,NAV!$A:$FC,BI$1,FALSE),"")</f>
        <v/>
      </c>
      <c r="BJ35" s="171" t="str">
        <f>IFERROR(VLOOKUP($B35,'NAV plus Dist'!$B:$FD,BJ$1,FALSE)/VLOOKUP($B34,NAV!$A:$FC,BJ$1,FALSE),"")</f>
        <v/>
      </c>
      <c r="BK35" s="171" t="str">
        <f>IFERROR(VLOOKUP($B35,'NAV plus Dist'!$B:$FD,BK$1,FALSE)/VLOOKUP($B34,NAV!$A:$FC,BK$1,FALSE),"")</f>
        <v/>
      </c>
      <c r="BL35" s="171" t="str">
        <f>IFERROR(VLOOKUP($B35,'NAV plus Dist'!$B:$FD,BL$1,FALSE)/VLOOKUP($B34,NAV!$A:$FC,BL$1,FALSE),"")</f>
        <v/>
      </c>
      <c r="BM35" s="171" t="str">
        <f>IFERROR(VLOOKUP($B35,'NAV plus Dist'!$B:$FD,BM$1,FALSE)/VLOOKUP($B34,NAV!$A:$FC,BM$1,FALSE),"")</f>
        <v/>
      </c>
      <c r="BN35" s="171" t="str">
        <f>IFERROR(VLOOKUP($B35,'NAV plus Dist'!$B:$FD,BN$1,FALSE)/VLOOKUP($B34,NAV!$A:$FC,BN$1,FALSE),"")</f>
        <v/>
      </c>
      <c r="BO35" s="171" t="str">
        <f>IFERROR(VLOOKUP($B35,'NAV plus Dist'!$B:$FD,BO$1,FALSE)/VLOOKUP($B34,NAV!$A:$FC,BO$1,FALSE),"")</f>
        <v/>
      </c>
      <c r="BP35" s="171" t="str">
        <f>IFERROR(VLOOKUP($B35,'NAV plus Dist'!$B:$FD,BP$1,FALSE)/VLOOKUP($B34,NAV!$A:$FC,BP$1,FALSE),"")</f>
        <v/>
      </c>
      <c r="BQ35" s="171" t="str">
        <f>IFERROR(VLOOKUP($B35,'NAV plus Dist'!$B:$FD,BQ$1,FALSE)/VLOOKUP($B34,NAV!$A:$FC,BQ$1,FALSE),"")</f>
        <v/>
      </c>
      <c r="BR35" s="171" t="str">
        <f>IFERROR(VLOOKUP($B35,'NAV plus Dist'!$B:$FD,BR$1,FALSE)/VLOOKUP($B34,NAV!$A:$FC,BR$1,FALSE),"")</f>
        <v/>
      </c>
      <c r="BS35" s="171" t="str">
        <f>IFERROR(VLOOKUP($B35,'NAV plus Dist'!$B:$FD,BS$1,FALSE)/VLOOKUP($B34,NAV!$A:$FC,BS$1,FALSE),"")</f>
        <v/>
      </c>
      <c r="BT35" s="171" t="str">
        <f>IFERROR(VLOOKUP($B35,'NAV plus Dist'!$B:$FD,BT$1,FALSE)/VLOOKUP($B34,NAV!$A:$FC,BT$1,FALSE),"")</f>
        <v/>
      </c>
      <c r="BU35" s="171" t="str">
        <f>IFERROR(VLOOKUP($B35,'NAV plus Dist'!$B:$FD,BU$1,FALSE)/VLOOKUP($B34,NAV!$A:$FC,BU$1,FALSE),"")</f>
        <v/>
      </c>
      <c r="BV35" s="171" t="str">
        <f>IFERROR(VLOOKUP($B35,'NAV plus Dist'!$B:$FD,BV$1,FALSE)/VLOOKUP($B34,NAV!$A:$FC,BV$1,FALSE),"")</f>
        <v/>
      </c>
      <c r="BW35" s="171" t="str">
        <f>IFERROR(VLOOKUP($B35,'NAV plus Dist'!$B:$FD,BW$1,FALSE)/VLOOKUP($B34,NAV!$A:$FC,BW$1,FALSE),"")</f>
        <v/>
      </c>
      <c r="BX35" s="171" t="str">
        <f>IFERROR(VLOOKUP($B35,'NAV plus Dist'!$B:$FD,BX$1,FALSE)/VLOOKUP($B34,NAV!$A:$FC,BX$1,FALSE),"")</f>
        <v/>
      </c>
      <c r="BY35" s="171" t="str">
        <f>IFERROR(VLOOKUP($B35,'NAV plus Dist'!$B:$FD,BY$1,FALSE)/VLOOKUP($B34,NAV!$A:$FC,BY$1,FALSE),"")</f>
        <v/>
      </c>
      <c r="BZ35" s="171" t="str">
        <f>IFERROR(VLOOKUP($B35,'NAV plus Dist'!$B:$FD,BZ$1,FALSE)/VLOOKUP($B34,NAV!$A:$FC,BZ$1,FALSE),"")</f>
        <v/>
      </c>
      <c r="CA35" s="171" t="str">
        <f>IFERROR(VLOOKUP($B35,'NAV plus Dist'!$B:$FD,CA$1,FALSE)/VLOOKUP($B34,NAV!$A:$FC,CA$1,FALSE),"")</f>
        <v/>
      </c>
      <c r="CB35" s="171" t="str">
        <f>IFERROR(VLOOKUP($B35,'NAV plus Dist'!$B:$FD,CB$1,FALSE)/VLOOKUP($B34,NAV!$A:$FC,CB$1,FALSE),"")</f>
        <v/>
      </c>
      <c r="CC35" s="171" t="str">
        <f>IFERROR(VLOOKUP($B35,'NAV plus Dist'!$B:$FD,CC$1,FALSE)/VLOOKUP($B34,NAV!$A:$FC,CC$1,FALSE),"")</f>
        <v/>
      </c>
      <c r="CD35" s="171" t="str">
        <f>IFERROR(VLOOKUP($B35,'NAV plus Dist'!$B:$FD,CD$1,FALSE)/VLOOKUP($B34,NAV!$A:$FC,CD$1,FALSE),"")</f>
        <v/>
      </c>
      <c r="CE35" s="171" t="str">
        <f>IFERROR(VLOOKUP($B35,'NAV plus Dist'!$B:$FD,CE$1,FALSE)/VLOOKUP($B34,NAV!$A:$FC,CE$1,FALSE),"")</f>
        <v/>
      </c>
      <c r="CF35" s="171" t="str">
        <f>IFERROR(VLOOKUP($B35,'NAV plus Dist'!$B:$FD,CF$1,FALSE)/VLOOKUP($B34,NAV!$A:$FC,CF$1,FALSE),"")</f>
        <v/>
      </c>
      <c r="CG35" s="171" t="str">
        <f>IFERROR(VLOOKUP($B35,'NAV plus Dist'!$B:$FD,CG$1,FALSE)/VLOOKUP($B34,NAV!$A:$FC,CG$1,FALSE),"")</f>
        <v/>
      </c>
      <c r="CH35" s="171" t="str">
        <f>IFERROR(VLOOKUP($B35,'NAV plus Dist'!$B:$FD,CH$1,FALSE)/VLOOKUP($B34,NAV!$A:$FC,CH$1,FALSE),"")</f>
        <v/>
      </c>
      <c r="CI35" s="171" t="str">
        <f>IFERROR(VLOOKUP($B35,'NAV plus Dist'!$B:$FD,CI$1,FALSE)/VLOOKUP($B34,NAV!$A:$FC,CI$1,FALSE),"")</f>
        <v/>
      </c>
      <c r="CJ35" s="171" t="str">
        <f>IFERROR(VLOOKUP($B35,'NAV plus Dist'!$B:$FD,CJ$1,FALSE)/VLOOKUP($B34,NAV!$A:$FC,CJ$1,FALSE),"")</f>
        <v/>
      </c>
      <c r="CK35" s="171" t="str">
        <f>IFERROR(VLOOKUP($B35,'NAV plus Dist'!$B:$FD,CK$1,FALSE)/VLOOKUP($B34,NAV!$A:$FC,CK$1,FALSE),"")</f>
        <v/>
      </c>
      <c r="CL35" s="171" t="str">
        <f>IFERROR(VLOOKUP($B35,'NAV plus Dist'!$B:$FD,CL$1,FALSE)/VLOOKUP($B34,NAV!$A:$FC,CL$1,FALSE),"")</f>
        <v/>
      </c>
      <c r="CM35" s="171" t="str">
        <f>IFERROR(VLOOKUP($B35,'NAV plus Dist'!$B:$FD,CM$1,FALSE)/VLOOKUP($B34,NAV!$A:$FC,CM$1,FALSE),"")</f>
        <v/>
      </c>
      <c r="CN35" s="171" t="str">
        <f>IFERROR(VLOOKUP($B35,'NAV plus Dist'!$B:$FD,CN$1,FALSE)/VLOOKUP($B34,NAV!$A:$FC,CN$1,FALSE),"")</f>
        <v/>
      </c>
      <c r="CO35" s="171" t="str">
        <f>IFERROR(VLOOKUP($B35,'NAV plus Dist'!$B:$FD,CO$1,FALSE)/VLOOKUP($B34,NAV!$A:$FC,CO$1,FALSE),"")</f>
        <v/>
      </c>
      <c r="CP35" s="171" t="str">
        <f>IFERROR(VLOOKUP($B35,'NAV plus Dist'!$B:$FD,CP$1,FALSE)/VLOOKUP($B34,NAV!$A:$FC,CP$1,FALSE),"")</f>
        <v/>
      </c>
      <c r="CQ35" s="171" t="str">
        <f>IFERROR(VLOOKUP($B35,'NAV plus Dist'!$B:$FD,CQ$1,FALSE)/VLOOKUP($B34,NAV!$A:$FC,CQ$1,FALSE),"")</f>
        <v/>
      </c>
      <c r="CR35" s="171" t="str">
        <f>IFERROR(VLOOKUP($B35,'NAV plus Dist'!$B:$FD,CR$1,FALSE)/VLOOKUP($B34,NAV!$A:$FC,CR$1,FALSE),"")</f>
        <v/>
      </c>
      <c r="CS35" s="171" t="str">
        <f>IFERROR(VLOOKUP($B35,'NAV plus Dist'!$B:$FD,CS$1,FALSE)/VLOOKUP($B34,NAV!$A:$FC,CS$1,FALSE),"")</f>
        <v/>
      </c>
      <c r="CT35" s="171" t="str">
        <f>IFERROR(VLOOKUP($B35,'NAV plus Dist'!$B:$FD,CT$1,FALSE)/VLOOKUP($B34,NAV!$A:$FC,CT$1,FALSE),"")</f>
        <v/>
      </c>
      <c r="CU35" s="171" t="str">
        <f>IFERROR(VLOOKUP($B35,'NAV plus Dist'!$B:$FD,CU$1,FALSE)/VLOOKUP($B34,NAV!$A:$FC,CU$1,FALSE),"")</f>
        <v/>
      </c>
      <c r="CV35" s="171" t="str">
        <f>IFERROR(VLOOKUP($B35,'NAV plus Dist'!$B:$FD,CV$1,FALSE)/VLOOKUP($B34,NAV!$A:$FC,CV$1,FALSE),"")</f>
        <v/>
      </c>
      <c r="CW35" s="171" t="str">
        <f>IFERROR(VLOOKUP($B35,'NAV plus Dist'!$B:$FD,CW$1,FALSE)/VLOOKUP($B34,NAV!$A:$FC,CW$1,FALSE),"")</f>
        <v/>
      </c>
      <c r="CX35" s="171" t="str">
        <f>IFERROR(VLOOKUP($B35,'NAV plus Dist'!$B:$FD,CX$1,FALSE)/VLOOKUP($B34,NAV!$A:$FC,CX$1,FALSE),"")</f>
        <v/>
      </c>
      <c r="CY35" s="171" t="str">
        <f>IFERROR(VLOOKUP($B35,'NAV plus Dist'!$B:$FD,CY$1,FALSE)/VLOOKUP($B34,NAV!$A:$FC,CY$1,FALSE),"")</f>
        <v/>
      </c>
      <c r="CZ35" s="171" t="str">
        <f>IFERROR(VLOOKUP($B35,'NAV plus Dist'!$B:$FD,CZ$1,FALSE)/VLOOKUP($B34,NAV!$A:$FC,CZ$1,FALSE),"")</f>
        <v/>
      </c>
      <c r="DA35" s="171" t="str">
        <f>IFERROR(VLOOKUP($B35,'NAV plus Dist'!$B:$FD,DA$1,FALSE)/VLOOKUP($B34,NAV!$A:$FC,DA$1,FALSE),"")</f>
        <v/>
      </c>
      <c r="DB35" s="171" t="str">
        <f>IFERROR(VLOOKUP($B35,'NAV plus Dist'!$B:$FD,DB$1,FALSE)/VLOOKUP($B34,NAV!$A:$FC,DB$1,FALSE),"")</f>
        <v/>
      </c>
      <c r="DC35" s="171" t="str">
        <f>IFERROR(VLOOKUP($B35,'NAV plus Dist'!$B:$FD,DC$1,FALSE)/VLOOKUP($B34,NAV!$A:$FC,DC$1,FALSE),"")</f>
        <v/>
      </c>
      <c r="DD35" s="171" t="str">
        <f>IFERROR(VLOOKUP($B35,'NAV plus Dist'!$B:$FD,DD$1,FALSE)/VLOOKUP($B34,NAV!$A:$FC,DD$1,FALSE),"")</f>
        <v/>
      </c>
      <c r="DE35" s="171" t="str">
        <f>IFERROR(VLOOKUP($B35,'NAV plus Dist'!$B:$FD,DE$1,FALSE)/VLOOKUP($B34,NAV!$A:$FC,DE$1,FALSE),"")</f>
        <v/>
      </c>
      <c r="DF35" s="171" t="str">
        <f>IFERROR(VLOOKUP($B35,'NAV plus Dist'!$B:$FD,DF$1,FALSE)/VLOOKUP($B34,NAV!$A:$FC,DF$1,FALSE),"")</f>
        <v/>
      </c>
      <c r="DG35" s="171" t="str">
        <f>IFERROR(VLOOKUP($B35,'NAV plus Dist'!$B:$FD,DG$1,FALSE)/VLOOKUP($B34,NAV!$A:$FC,DG$1,FALSE),"")</f>
        <v/>
      </c>
      <c r="DH35" s="171" t="str">
        <f>IFERROR(VLOOKUP($B35,'NAV plus Dist'!$B:$FD,DH$1,FALSE)/VLOOKUP($B34,NAV!$A:$FC,DH$1,FALSE),"")</f>
        <v/>
      </c>
    </row>
    <row r="36" spans="1:112">
      <c r="A36" s="94">
        <f t="shared" si="40"/>
        <v>165</v>
      </c>
      <c r="B36" s="168">
        <f t="shared" si="41"/>
        <v>41060</v>
      </c>
      <c r="C36" s="171" t="str">
        <f>IFERROR(VLOOKUP($B36,'NAV plus Dist'!$B:$FD,C$1,FALSE)/VLOOKUP($B35,NAV!$A:$FC,C$1,FALSE),"")</f>
        <v/>
      </c>
      <c r="D36" s="171" t="str">
        <f>IFERROR(VLOOKUP($B36,'NAV plus Dist'!$B:$FD,D$1,FALSE)/VLOOKUP($B35,NAV!$A:$FC,D$1,FALSE),"")</f>
        <v/>
      </c>
      <c r="E36" s="171" t="str">
        <f>IFERROR(VLOOKUP($B36,'NAV plus Dist'!$B:$FD,E$1,FALSE)/VLOOKUP($B35,NAV!$A:$FC,E$1,FALSE),"")</f>
        <v/>
      </c>
      <c r="F36" s="171" t="str">
        <f>IFERROR(VLOOKUP($B36,'NAV plus Dist'!$B:$FD,F$1,FALSE)/VLOOKUP($B35,NAV!$A:$FC,F$1,FALSE),"")</f>
        <v/>
      </c>
      <c r="G36" s="171" t="str">
        <f>IFERROR(VLOOKUP($B36,'NAV plus Dist'!$B:$FD,G$1,FALSE)/VLOOKUP($B35,NAV!$A:$FC,G$1,FALSE),"")</f>
        <v/>
      </c>
      <c r="H36" s="171" t="str">
        <f>IFERROR(VLOOKUP($B36,'NAV plus Dist'!$B:$FD,H$1,FALSE)/VLOOKUP($B35,NAV!$A:$FC,H$1,FALSE),"")</f>
        <v/>
      </c>
      <c r="I36" s="171" t="str">
        <f>IFERROR(VLOOKUP($B36,'NAV plus Dist'!$B:$FD,I$1,FALSE)/VLOOKUP($B35,NAV!$A:$FC,I$1,FALSE),"")</f>
        <v/>
      </c>
      <c r="J36" s="171" t="str">
        <f>IFERROR(VLOOKUP($B36,'NAV plus Dist'!$B:$FD,J$1,FALSE)/VLOOKUP($B35,NAV!$A:$FC,J$1,FALSE),"")</f>
        <v/>
      </c>
      <c r="K36" s="171" t="str">
        <f>IFERROR(VLOOKUP($B36,'NAV plus Dist'!$B:$FD,K$1,FALSE)/VLOOKUP($B35,NAV!$A:$FC,K$1,FALSE),"")</f>
        <v/>
      </c>
      <c r="L36" s="171" t="str">
        <f>IFERROR(VLOOKUP($B36,'NAV plus Dist'!$B:$FD,L$1,FALSE)/VLOOKUP($B35,NAV!$A:$FC,L$1,FALSE),"")</f>
        <v/>
      </c>
      <c r="M36" s="171" t="str">
        <f>IFERROR(VLOOKUP($B36,'NAV plus Dist'!$B:$FD,M$1,FALSE)/VLOOKUP($B35,NAV!$A:$FC,M$1,FALSE),"")</f>
        <v/>
      </c>
      <c r="N36" s="171" t="str">
        <f>IFERROR(VLOOKUP($B36,'NAV plus Dist'!$B:$FD,N$1,FALSE)/VLOOKUP($B35,NAV!$A:$FC,N$1,FALSE),"")</f>
        <v/>
      </c>
      <c r="O36" s="171" t="str">
        <f>IFERROR(VLOOKUP($B36,'NAV plus Dist'!$B:$FD,O$1,FALSE)/VLOOKUP($B35,NAV!$A:$FC,O$1,FALSE),"")</f>
        <v/>
      </c>
      <c r="P36" s="171" t="str">
        <f>IFERROR(VLOOKUP($B36,'NAV plus Dist'!$B:$FD,P$1,FALSE)/VLOOKUP($B35,NAV!$A:$FC,P$1,FALSE),"")</f>
        <v/>
      </c>
      <c r="Q36" s="171">
        <f>IFERROR(VLOOKUP($B36,'NAV plus Dist'!$B:$FD,Q$1,FALSE)/VLOOKUP($B35,NAV!$A:$FC,Q$1,FALSE),"")</f>
        <v>0.96498151023740553</v>
      </c>
      <c r="R36" s="171">
        <f>IFERROR(VLOOKUP($B36,'NAV plus Dist'!$B:$FD,R$1,FALSE)/VLOOKUP($B35,NAV!$A:$FC,R$1,FALSE),"")</f>
        <v>0.96498151023740553</v>
      </c>
      <c r="S36" s="171">
        <f>IFERROR(VLOOKUP($B36,'NAV plus Dist'!$B:$FD,S$1,FALSE)/VLOOKUP($B35,NAV!$A:$FC,S$1,FALSE),"")</f>
        <v>0.96460333400281184</v>
      </c>
      <c r="T36" s="171">
        <f>IFERROR(VLOOKUP($B36,'NAV plus Dist'!$B:$FD,T$1,FALSE)/VLOOKUP($B35,NAV!$A:$FC,T$1,FALSE),"")</f>
        <v>0.96563713645462013</v>
      </c>
      <c r="U36" s="171" t="str">
        <f>IFERROR(VLOOKUP($B36,'NAV plus Dist'!$B:$FD,U$1,FALSE)/VLOOKUP($B35,NAV!$A:$FC,U$1,FALSE),"")</f>
        <v/>
      </c>
      <c r="V36" s="171">
        <f>IFERROR(VLOOKUP($B36,'NAV plus Dist'!$B:$FD,V$1,FALSE)/VLOOKUP($B35,NAV!$A:$FC,V$1,FALSE),"")</f>
        <v>0.99405856663866243</v>
      </c>
      <c r="W36" s="171" t="str">
        <f>IFERROR(VLOOKUP($B36,'NAV plus Dist'!$B:$FD,W$1,FALSE)/VLOOKUP($B35,NAV!$A:$FC,W$1,FALSE),"")</f>
        <v/>
      </c>
      <c r="X36" s="171" t="str">
        <f>IFERROR(VLOOKUP($B36,'NAV plus Dist'!$B:$FD,X$1,FALSE)/VLOOKUP($B35,NAV!$A:$FC,X$1,FALSE),"")</f>
        <v/>
      </c>
      <c r="Y36" s="171" t="str">
        <f>IFERROR(VLOOKUP($B36,'NAV plus Dist'!$B:$FD,Y$1,FALSE)/VLOOKUP($B35,NAV!$A:$FC,Y$1,FALSE),"")</f>
        <v/>
      </c>
      <c r="Z36" s="171" t="str">
        <f>IFERROR(VLOOKUP($B36,'NAV plus Dist'!$B:$FD,Z$1,FALSE)/VLOOKUP($B35,NAV!$A:$FC,Z$1,FALSE),"")</f>
        <v/>
      </c>
      <c r="AA36" s="171" t="str">
        <f>IFERROR(VLOOKUP($B36,'NAV plus Dist'!$B:$FD,AA$1,FALSE)/VLOOKUP($B35,NAV!$A:$FC,AA$1,FALSE),"")</f>
        <v/>
      </c>
      <c r="AB36" s="171" t="str">
        <f>IFERROR(VLOOKUP($B36,'NAV plus Dist'!$B:$FD,AB$1,FALSE)/VLOOKUP($B35,NAV!$A:$FC,AB$1,FALSE),"")</f>
        <v/>
      </c>
      <c r="AC36" s="171" t="str">
        <f>IFERROR(VLOOKUP($B36,'NAV plus Dist'!$B:$FD,AC$1,FALSE)/VLOOKUP($B35,NAV!$A:$FC,AC$1,FALSE),"")</f>
        <v/>
      </c>
      <c r="AD36" s="171" t="str">
        <f>IFERROR(VLOOKUP($B36,'NAV plus Dist'!$B:$FD,AD$1,FALSE)/VLOOKUP($B35,NAV!$A:$FC,AD$1,FALSE),"")</f>
        <v/>
      </c>
      <c r="AE36" s="171" t="str">
        <f>IFERROR(VLOOKUP($B36,'NAV plus Dist'!$B:$FD,AE$1,FALSE)/VLOOKUP($B35,NAV!$A:$FC,AE$1,FALSE),"")</f>
        <v/>
      </c>
      <c r="AF36" s="171" t="str">
        <f>IFERROR(VLOOKUP($B36,'NAV plus Dist'!$B:$FD,AF$1,FALSE)/VLOOKUP($B35,NAV!$A:$FC,AF$1,FALSE),"")</f>
        <v/>
      </c>
      <c r="AG36" s="171" t="str">
        <f>IFERROR(VLOOKUP($B36,'NAV plus Dist'!$B:$FD,AG$1,FALSE)/VLOOKUP($B35,NAV!$A:$FC,AG$1,FALSE),"")</f>
        <v/>
      </c>
      <c r="AH36" s="171" t="str">
        <f>IFERROR(VLOOKUP($B36,'NAV plus Dist'!$B:$FD,AH$1,FALSE)/VLOOKUP($B35,NAV!$A:$FC,AH$1,FALSE),"")</f>
        <v/>
      </c>
      <c r="AI36" s="171" t="str">
        <f>IFERROR(VLOOKUP($B36,'NAV plus Dist'!$B:$FD,AI$1,FALSE)/VLOOKUP($B35,NAV!$A:$FC,AI$1,FALSE),"")</f>
        <v/>
      </c>
      <c r="AJ36" s="171" t="str">
        <f>IFERROR(VLOOKUP($B36,'NAV plus Dist'!$B:$FD,AJ$1,FALSE)/VLOOKUP($B35,NAV!$A:$FC,AJ$1,FALSE),"")</f>
        <v/>
      </c>
      <c r="AK36" s="171" t="str">
        <f>IFERROR(VLOOKUP($B36,'NAV plus Dist'!$B:$FD,AK$1,FALSE)/VLOOKUP($B35,NAV!$A:$FC,AK$1,FALSE),"")</f>
        <v/>
      </c>
      <c r="AL36" s="171" t="str">
        <f>IFERROR(VLOOKUP($B36,'NAV plus Dist'!$B:$FD,AL$1,FALSE)/VLOOKUP($B35,NAV!$A:$FC,AL$1,FALSE),"")</f>
        <v/>
      </c>
      <c r="AM36" s="171" t="str">
        <f>IFERROR(VLOOKUP($B36,'NAV plus Dist'!$B:$FD,AM$1,FALSE)/VLOOKUP($B35,NAV!$A:$FC,AM$1,FALSE),"")</f>
        <v/>
      </c>
      <c r="AN36" s="171" t="str">
        <f>IFERROR(VLOOKUP($B36,'NAV plus Dist'!$B:$FD,AN$1,FALSE)/VLOOKUP($B35,NAV!$A:$FC,AN$1,FALSE),"")</f>
        <v/>
      </c>
      <c r="AO36" s="171" t="str">
        <f>IFERROR(VLOOKUP($B36,'NAV plus Dist'!$B:$FD,AO$1,FALSE)/VLOOKUP($B35,NAV!$A:$FC,AO$1,FALSE),"")</f>
        <v/>
      </c>
      <c r="AP36" s="171" t="str">
        <f>IFERROR(VLOOKUP($B36,'NAV plus Dist'!$B:$FD,AP$1,FALSE)/VLOOKUP($B35,NAV!$A:$FC,AP$1,FALSE),"")</f>
        <v/>
      </c>
      <c r="AQ36" s="171" t="str">
        <f>IFERROR(VLOOKUP($B36,'NAV plus Dist'!$B:$FD,AQ$1,FALSE)/VLOOKUP($B35,NAV!$A:$FC,AQ$1,FALSE),"")</f>
        <v/>
      </c>
      <c r="AR36" s="171" t="str">
        <f>IFERROR(VLOOKUP($B36,'NAV plus Dist'!$B:$FD,AR$1,FALSE)/VLOOKUP($B35,NAV!$A:$FC,AR$1,FALSE),"")</f>
        <v/>
      </c>
      <c r="AS36" s="171" t="str">
        <f>IFERROR(VLOOKUP($B36,'NAV plus Dist'!$B:$FD,AS$1,FALSE)/VLOOKUP($B35,NAV!$A:$FC,AS$1,FALSE),"")</f>
        <v/>
      </c>
      <c r="AT36" s="171" t="str">
        <f>IFERROR(VLOOKUP($B36,'NAV plus Dist'!$B:$FD,AT$1,FALSE)/VLOOKUP($B35,NAV!$A:$FC,AT$1,FALSE),"")</f>
        <v/>
      </c>
      <c r="AU36" s="171" t="str">
        <f>IFERROR(VLOOKUP($B36,'NAV plus Dist'!$B:$FD,AU$1,FALSE)/VLOOKUP($B35,NAV!$A:$FC,AU$1,FALSE),"")</f>
        <v/>
      </c>
      <c r="AV36" s="171" t="str">
        <f>IFERROR(VLOOKUP($B36,'NAV plus Dist'!$B:$FD,AV$1,FALSE)/VLOOKUP($B35,NAV!$A:$FC,AV$1,FALSE),"")</f>
        <v/>
      </c>
      <c r="AW36" s="171" t="str">
        <f>IFERROR(VLOOKUP($B36,'NAV plus Dist'!$B:$FD,AW$1,FALSE)/VLOOKUP($B35,NAV!$A:$FC,AW$1,FALSE),"")</f>
        <v/>
      </c>
      <c r="AX36" s="171" t="str">
        <f>IFERROR(VLOOKUP($B36,'NAV plus Dist'!$B:$FD,AX$1,FALSE)/VLOOKUP($B35,NAV!$A:$FC,AX$1,FALSE),"")</f>
        <v/>
      </c>
      <c r="AY36" s="171" t="str">
        <f>IFERROR(VLOOKUP($B36,'NAV plus Dist'!$B:$FD,AY$1,FALSE)/VLOOKUP($B35,NAV!$A:$FC,AY$1,FALSE),"")</f>
        <v/>
      </c>
      <c r="AZ36" s="171" t="str">
        <f>IFERROR(VLOOKUP($B36,'NAV plus Dist'!$B:$FD,AZ$1,FALSE)/VLOOKUP($B35,NAV!$A:$FC,AZ$1,FALSE),"")</f>
        <v/>
      </c>
      <c r="BA36" s="171" t="str">
        <f>IFERROR(VLOOKUP($B36,'NAV plus Dist'!$B:$FD,BA$1,FALSE)/VLOOKUP($B35,NAV!$A:$FC,BA$1,FALSE),"")</f>
        <v/>
      </c>
      <c r="BB36" s="171" t="str">
        <f>IFERROR(VLOOKUP($B36,'NAV plus Dist'!$B:$FD,BB$1,FALSE)/VLOOKUP($B35,NAV!$A:$FC,BB$1,FALSE),"")</f>
        <v/>
      </c>
      <c r="BC36" s="171" t="str">
        <f>IFERROR(VLOOKUP($B36,'NAV plus Dist'!$B:$FD,BC$1,FALSE)/VLOOKUP($B35,NAV!$A:$FC,BC$1,FALSE),"")</f>
        <v/>
      </c>
      <c r="BD36" s="171" t="str">
        <f>IFERROR(VLOOKUP($B36,'NAV plus Dist'!$B:$FD,BD$1,FALSE)/VLOOKUP($B35,NAV!$A:$FC,BD$1,FALSE),"")</f>
        <v/>
      </c>
      <c r="BE36" s="171" t="str">
        <f>IFERROR(VLOOKUP($B36,'NAV plus Dist'!$B:$FD,BE$1,FALSE)/VLOOKUP($B35,NAV!$A:$FC,BE$1,FALSE),"")</f>
        <v/>
      </c>
      <c r="BF36" s="171" t="str">
        <f>IFERROR(VLOOKUP($B36,'NAV plus Dist'!$B:$FD,BF$1,FALSE)/VLOOKUP($B35,NAV!$A:$FC,BF$1,FALSE),"")</f>
        <v/>
      </c>
      <c r="BG36" s="171" t="str">
        <f>IFERROR(VLOOKUP($B36,'NAV plus Dist'!$B:$FD,BG$1,FALSE)/VLOOKUP($B35,NAV!$A:$FC,BG$1,FALSE),"")</f>
        <v/>
      </c>
      <c r="BH36" s="171" t="str">
        <f>IFERROR(VLOOKUP($B36,'NAV plus Dist'!$B:$FD,BH$1,FALSE)/VLOOKUP($B35,NAV!$A:$FC,BH$1,FALSE),"")</f>
        <v/>
      </c>
      <c r="BI36" s="171" t="str">
        <f>IFERROR(VLOOKUP($B36,'NAV plus Dist'!$B:$FD,BI$1,FALSE)/VLOOKUP($B35,NAV!$A:$FC,BI$1,FALSE),"")</f>
        <v/>
      </c>
      <c r="BJ36" s="171" t="str">
        <f>IFERROR(VLOOKUP($B36,'NAV plus Dist'!$B:$FD,BJ$1,FALSE)/VLOOKUP($B35,NAV!$A:$FC,BJ$1,FALSE),"")</f>
        <v/>
      </c>
      <c r="BK36" s="171" t="str">
        <f>IFERROR(VLOOKUP($B36,'NAV plus Dist'!$B:$FD,BK$1,FALSE)/VLOOKUP($B35,NAV!$A:$FC,BK$1,FALSE),"")</f>
        <v/>
      </c>
      <c r="BL36" s="171" t="str">
        <f>IFERROR(VLOOKUP($B36,'NAV plus Dist'!$B:$FD,BL$1,FALSE)/VLOOKUP($B35,NAV!$A:$FC,BL$1,FALSE),"")</f>
        <v/>
      </c>
      <c r="BM36" s="171" t="str">
        <f>IFERROR(VLOOKUP($B36,'NAV plus Dist'!$B:$FD,BM$1,FALSE)/VLOOKUP($B35,NAV!$A:$FC,BM$1,FALSE),"")</f>
        <v/>
      </c>
      <c r="BN36" s="171" t="str">
        <f>IFERROR(VLOOKUP($B36,'NAV plus Dist'!$B:$FD,BN$1,FALSE)/VLOOKUP($B35,NAV!$A:$FC,BN$1,FALSE),"")</f>
        <v/>
      </c>
      <c r="BO36" s="171" t="str">
        <f>IFERROR(VLOOKUP($B36,'NAV plus Dist'!$B:$FD,BO$1,FALSE)/VLOOKUP($B35,NAV!$A:$FC,BO$1,FALSE),"")</f>
        <v/>
      </c>
      <c r="BP36" s="171" t="str">
        <f>IFERROR(VLOOKUP($B36,'NAV plus Dist'!$B:$FD,BP$1,FALSE)/VLOOKUP($B35,NAV!$A:$FC,BP$1,FALSE),"")</f>
        <v/>
      </c>
      <c r="BQ36" s="171" t="str">
        <f>IFERROR(VLOOKUP($B36,'NAV plus Dist'!$B:$FD,BQ$1,FALSE)/VLOOKUP($B35,NAV!$A:$FC,BQ$1,FALSE),"")</f>
        <v/>
      </c>
      <c r="BR36" s="171" t="str">
        <f>IFERROR(VLOOKUP($B36,'NAV plus Dist'!$B:$FD,BR$1,FALSE)/VLOOKUP($B35,NAV!$A:$FC,BR$1,FALSE),"")</f>
        <v/>
      </c>
      <c r="BS36" s="171" t="str">
        <f>IFERROR(VLOOKUP($B36,'NAV plus Dist'!$B:$FD,BS$1,FALSE)/VLOOKUP($B35,NAV!$A:$FC,BS$1,FALSE),"")</f>
        <v/>
      </c>
      <c r="BT36" s="171" t="str">
        <f>IFERROR(VLOOKUP($B36,'NAV plus Dist'!$B:$FD,BT$1,FALSE)/VLOOKUP($B35,NAV!$A:$FC,BT$1,FALSE),"")</f>
        <v/>
      </c>
      <c r="BU36" s="171" t="str">
        <f>IFERROR(VLOOKUP($B36,'NAV plus Dist'!$B:$FD,BU$1,FALSE)/VLOOKUP($B35,NAV!$A:$FC,BU$1,FALSE),"")</f>
        <v/>
      </c>
      <c r="BV36" s="171" t="str">
        <f>IFERROR(VLOOKUP($B36,'NAV plus Dist'!$B:$FD,BV$1,FALSE)/VLOOKUP($B35,NAV!$A:$FC,BV$1,FALSE),"")</f>
        <v/>
      </c>
      <c r="BW36" s="171" t="str">
        <f>IFERROR(VLOOKUP($B36,'NAV plus Dist'!$B:$FD,BW$1,FALSE)/VLOOKUP($B35,NAV!$A:$FC,BW$1,FALSE),"")</f>
        <v/>
      </c>
      <c r="BX36" s="171" t="str">
        <f>IFERROR(VLOOKUP($B36,'NAV plus Dist'!$B:$FD,BX$1,FALSE)/VLOOKUP($B35,NAV!$A:$FC,BX$1,FALSE),"")</f>
        <v/>
      </c>
      <c r="BY36" s="171" t="str">
        <f>IFERROR(VLOOKUP($B36,'NAV plus Dist'!$B:$FD,BY$1,FALSE)/VLOOKUP($B35,NAV!$A:$FC,BY$1,FALSE),"")</f>
        <v/>
      </c>
      <c r="BZ36" s="171" t="str">
        <f>IFERROR(VLOOKUP($B36,'NAV plus Dist'!$B:$FD,BZ$1,FALSE)/VLOOKUP($B35,NAV!$A:$FC,BZ$1,FALSE),"")</f>
        <v/>
      </c>
      <c r="CA36" s="171" t="str">
        <f>IFERROR(VLOOKUP($B36,'NAV plus Dist'!$B:$FD,CA$1,FALSE)/VLOOKUP($B35,NAV!$A:$FC,CA$1,FALSE),"")</f>
        <v/>
      </c>
      <c r="CB36" s="171" t="str">
        <f>IFERROR(VLOOKUP($B36,'NAV plus Dist'!$B:$FD,CB$1,FALSE)/VLOOKUP($B35,NAV!$A:$FC,CB$1,FALSE),"")</f>
        <v/>
      </c>
      <c r="CC36" s="171" t="str">
        <f>IFERROR(VLOOKUP($B36,'NAV plus Dist'!$B:$FD,CC$1,FALSE)/VLOOKUP($B35,NAV!$A:$FC,CC$1,FALSE),"")</f>
        <v/>
      </c>
      <c r="CD36" s="171" t="str">
        <f>IFERROR(VLOOKUP($B36,'NAV plus Dist'!$B:$FD,CD$1,FALSE)/VLOOKUP($B35,NAV!$A:$FC,CD$1,FALSE),"")</f>
        <v/>
      </c>
      <c r="CE36" s="171" t="str">
        <f>IFERROR(VLOOKUP($B36,'NAV plus Dist'!$B:$FD,CE$1,FALSE)/VLOOKUP($B35,NAV!$A:$FC,CE$1,FALSE),"")</f>
        <v/>
      </c>
      <c r="CF36" s="171" t="str">
        <f>IFERROR(VLOOKUP($B36,'NAV plus Dist'!$B:$FD,CF$1,FALSE)/VLOOKUP($B35,NAV!$A:$FC,CF$1,FALSE),"")</f>
        <v/>
      </c>
      <c r="CG36" s="171" t="str">
        <f>IFERROR(VLOOKUP($B36,'NAV plus Dist'!$B:$FD,CG$1,FALSE)/VLOOKUP($B35,NAV!$A:$FC,CG$1,FALSE),"")</f>
        <v/>
      </c>
      <c r="CH36" s="171" t="str">
        <f>IFERROR(VLOOKUP($B36,'NAV plus Dist'!$B:$FD,CH$1,FALSE)/VLOOKUP($B35,NAV!$A:$FC,CH$1,FALSE),"")</f>
        <v/>
      </c>
      <c r="CI36" s="171" t="str">
        <f>IFERROR(VLOOKUP($B36,'NAV plus Dist'!$B:$FD,CI$1,FALSE)/VLOOKUP($B35,NAV!$A:$FC,CI$1,FALSE),"")</f>
        <v/>
      </c>
      <c r="CJ36" s="171" t="str">
        <f>IFERROR(VLOOKUP($B36,'NAV plus Dist'!$B:$FD,CJ$1,FALSE)/VLOOKUP($B35,NAV!$A:$FC,CJ$1,FALSE),"")</f>
        <v/>
      </c>
      <c r="CK36" s="171" t="str">
        <f>IFERROR(VLOOKUP($B36,'NAV plus Dist'!$B:$FD,CK$1,FALSE)/VLOOKUP($B35,NAV!$A:$FC,CK$1,FALSE),"")</f>
        <v/>
      </c>
      <c r="CL36" s="171" t="str">
        <f>IFERROR(VLOOKUP($B36,'NAV plus Dist'!$B:$FD,CL$1,FALSE)/VLOOKUP($B35,NAV!$A:$FC,CL$1,FALSE),"")</f>
        <v/>
      </c>
      <c r="CM36" s="171" t="str">
        <f>IFERROR(VLOOKUP($B36,'NAV plus Dist'!$B:$FD,CM$1,FALSE)/VLOOKUP($B35,NAV!$A:$FC,CM$1,FALSE),"")</f>
        <v/>
      </c>
      <c r="CN36" s="171" t="str">
        <f>IFERROR(VLOOKUP($B36,'NAV plus Dist'!$B:$FD,CN$1,FALSE)/VLOOKUP($B35,NAV!$A:$FC,CN$1,FALSE),"")</f>
        <v/>
      </c>
      <c r="CO36" s="171" t="str">
        <f>IFERROR(VLOOKUP($B36,'NAV plus Dist'!$B:$FD,CO$1,FALSE)/VLOOKUP($B35,NAV!$A:$FC,CO$1,FALSE),"")</f>
        <v/>
      </c>
      <c r="CP36" s="171" t="str">
        <f>IFERROR(VLOOKUP($B36,'NAV plus Dist'!$B:$FD,CP$1,FALSE)/VLOOKUP($B35,NAV!$A:$FC,CP$1,FALSE),"")</f>
        <v/>
      </c>
      <c r="CQ36" s="171" t="str">
        <f>IFERROR(VLOOKUP($B36,'NAV plus Dist'!$B:$FD,CQ$1,FALSE)/VLOOKUP($B35,NAV!$A:$FC,CQ$1,FALSE),"")</f>
        <v/>
      </c>
      <c r="CR36" s="171" t="str">
        <f>IFERROR(VLOOKUP($B36,'NAV plus Dist'!$B:$FD,CR$1,FALSE)/VLOOKUP($B35,NAV!$A:$FC,CR$1,FALSE),"")</f>
        <v/>
      </c>
      <c r="CS36" s="171" t="str">
        <f>IFERROR(VLOOKUP($B36,'NAV plus Dist'!$B:$FD,CS$1,FALSE)/VLOOKUP($B35,NAV!$A:$FC,CS$1,FALSE),"")</f>
        <v/>
      </c>
      <c r="CT36" s="171" t="str">
        <f>IFERROR(VLOOKUP($B36,'NAV plus Dist'!$B:$FD,CT$1,FALSE)/VLOOKUP($B35,NAV!$A:$FC,CT$1,FALSE),"")</f>
        <v/>
      </c>
      <c r="CU36" s="171" t="str">
        <f>IFERROR(VLOOKUP($B36,'NAV plus Dist'!$B:$FD,CU$1,FALSE)/VLOOKUP($B35,NAV!$A:$FC,CU$1,FALSE),"")</f>
        <v/>
      </c>
      <c r="CV36" s="171" t="str">
        <f>IFERROR(VLOOKUP($B36,'NAV plus Dist'!$B:$FD,CV$1,FALSE)/VLOOKUP($B35,NAV!$A:$FC,CV$1,FALSE),"")</f>
        <v/>
      </c>
      <c r="CW36" s="171" t="str">
        <f>IFERROR(VLOOKUP($B36,'NAV plus Dist'!$B:$FD,CW$1,FALSE)/VLOOKUP($B35,NAV!$A:$FC,CW$1,FALSE),"")</f>
        <v/>
      </c>
      <c r="CX36" s="171" t="str">
        <f>IFERROR(VLOOKUP($B36,'NAV plus Dist'!$B:$FD,CX$1,FALSE)/VLOOKUP($B35,NAV!$A:$FC,CX$1,FALSE),"")</f>
        <v/>
      </c>
      <c r="CY36" s="171" t="str">
        <f>IFERROR(VLOOKUP($B36,'NAV plus Dist'!$B:$FD,CY$1,FALSE)/VLOOKUP($B35,NAV!$A:$FC,CY$1,FALSE),"")</f>
        <v/>
      </c>
      <c r="CZ36" s="171" t="str">
        <f>IFERROR(VLOOKUP($B36,'NAV plus Dist'!$B:$FD,CZ$1,FALSE)/VLOOKUP($B35,NAV!$A:$FC,CZ$1,FALSE),"")</f>
        <v/>
      </c>
      <c r="DA36" s="171" t="str">
        <f>IFERROR(VLOOKUP($B36,'NAV plus Dist'!$B:$FD,DA$1,FALSE)/VLOOKUP($B35,NAV!$A:$FC,DA$1,FALSE),"")</f>
        <v/>
      </c>
      <c r="DB36" s="171" t="str">
        <f>IFERROR(VLOOKUP($B36,'NAV plus Dist'!$B:$FD,DB$1,FALSE)/VLOOKUP($B35,NAV!$A:$FC,DB$1,FALSE),"")</f>
        <v/>
      </c>
      <c r="DC36" s="171" t="str">
        <f>IFERROR(VLOOKUP($B36,'NAV plus Dist'!$B:$FD,DC$1,FALSE)/VLOOKUP($B35,NAV!$A:$FC,DC$1,FALSE),"")</f>
        <v/>
      </c>
      <c r="DD36" s="171" t="str">
        <f>IFERROR(VLOOKUP($B36,'NAV plus Dist'!$B:$FD,DD$1,FALSE)/VLOOKUP($B35,NAV!$A:$FC,DD$1,FALSE),"")</f>
        <v/>
      </c>
      <c r="DE36" s="171" t="str">
        <f>IFERROR(VLOOKUP($B36,'NAV plus Dist'!$B:$FD,DE$1,FALSE)/VLOOKUP($B35,NAV!$A:$FC,DE$1,FALSE),"")</f>
        <v/>
      </c>
      <c r="DF36" s="171" t="str">
        <f>IFERROR(VLOOKUP($B36,'NAV plus Dist'!$B:$FD,DF$1,FALSE)/VLOOKUP($B35,NAV!$A:$FC,DF$1,FALSE),"")</f>
        <v/>
      </c>
      <c r="DG36" s="171" t="str">
        <f>IFERROR(VLOOKUP($B36,'NAV plus Dist'!$B:$FD,DG$1,FALSE)/VLOOKUP($B35,NAV!$A:$FC,DG$1,FALSE),"")</f>
        <v/>
      </c>
      <c r="DH36" s="171" t="str">
        <f>IFERROR(VLOOKUP($B36,'NAV plus Dist'!$B:$FD,DH$1,FALSE)/VLOOKUP($B35,NAV!$A:$FC,DH$1,FALSE),"")</f>
        <v/>
      </c>
    </row>
    <row r="37" spans="1:112">
      <c r="A37" s="94">
        <f t="shared" si="40"/>
        <v>164</v>
      </c>
      <c r="B37" s="168">
        <f t="shared" si="41"/>
        <v>41090</v>
      </c>
      <c r="C37" s="171" t="str">
        <f>IFERROR(VLOOKUP($B37,'NAV plus Dist'!$B:$FD,C$1,FALSE)/VLOOKUP($B36,NAV!$A:$FC,C$1,FALSE),"")</f>
        <v/>
      </c>
      <c r="D37" s="171" t="str">
        <f>IFERROR(VLOOKUP($B37,'NAV plus Dist'!$B:$FD,D$1,FALSE)/VLOOKUP($B36,NAV!$A:$FC,D$1,FALSE),"")</f>
        <v/>
      </c>
      <c r="E37" s="171" t="str">
        <f>IFERROR(VLOOKUP($B37,'NAV plus Dist'!$B:$FD,E$1,FALSE)/VLOOKUP($B36,NAV!$A:$FC,E$1,FALSE),"")</f>
        <v/>
      </c>
      <c r="F37" s="171" t="str">
        <f>IFERROR(VLOOKUP($B37,'NAV plus Dist'!$B:$FD,F$1,FALSE)/VLOOKUP($B36,NAV!$A:$FC,F$1,FALSE),"")</f>
        <v/>
      </c>
      <c r="G37" s="171" t="str">
        <f>IFERROR(VLOOKUP($B37,'NAV plus Dist'!$B:$FD,G$1,FALSE)/VLOOKUP($B36,NAV!$A:$FC,G$1,FALSE),"")</f>
        <v/>
      </c>
      <c r="H37" s="171" t="str">
        <f>IFERROR(VLOOKUP($B37,'NAV plus Dist'!$B:$FD,H$1,FALSE)/VLOOKUP($B36,NAV!$A:$FC,H$1,FALSE),"")</f>
        <v/>
      </c>
      <c r="I37" s="171" t="str">
        <f>IFERROR(VLOOKUP($B37,'NAV plus Dist'!$B:$FD,I$1,FALSE)/VLOOKUP($B36,NAV!$A:$FC,I$1,FALSE),"")</f>
        <v/>
      </c>
      <c r="J37" s="171" t="str">
        <f>IFERROR(VLOOKUP($B37,'NAV plus Dist'!$B:$FD,J$1,FALSE)/VLOOKUP($B36,NAV!$A:$FC,J$1,FALSE),"")</f>
        <v/>
      </c>
      <c r="K37" s="171" t="str">
        <f>IFERROR(VLOOKUP($B37,'NAV plus Dist'!$B:$FD,K$1,FALSE)/VLOOKUP($B36,NAV!$A:$FC,K$1,FALSE),"")</f>
        <v/>
      </c>
      <c r="L37" s="171" t="str">
        <f>IFERROR(VLOOKUP($B37,'NAV plus Dist'!$B:$FD,L$1,FALSE)/VLOOKUP($B36,NAV!$A:$FC,L$1,FALSE),"")</f>
        <v/>
      </c>
      <c r="M37" s="171" t="str">
        <f>IFERROR(VLOOKUP($B37,'NAV plus Dist'!$B:$FD,M$1,FALSE)/VLOOKUP($B36,NAV!$A:$FC,M$1,FALSE),"")</f>
        <v/>
      </c>
      <c r="N37" s="171" t="str">
        <f>IFERROR(VLOOKUP($B37,'NAV plus Dist'!$B:$FD,N$1,FALSE)/VLOOKUP($B36,NAV!$A:$FC,N$1,FALSE),"")</f>
        <v/>
      </c>
      <c r="O37" s="171" t="str">
        <f>IFERROR(VLOOKUP($B37,'NAV plus Dist'!$B:$FD,O$1,FALSE)/VLOOKUP($B36,NAV!$A:$FC,O$1,FALSE),"")</f>
        <v/>
      </c>
      <c r="P37" s="171" t="str">
        <f>IFERROR(VLOOKUP($B37,'NAV plus Dist'!$B:$FD,P$1,FALSE)/VLOOKUP($B36,NAV!$A:$FC,P$1,FALSE),"")</f>
        <v/>
      </c>
      <c r="Q37" s="171">
        <f>IFERROR(VLOOKUP($B37,'NAV plus Dist'!$B:$FD,Q$1,FALSE)/VLOOKUP($B36,NAV!$A:$FC,Q$1,FALSE),"")</f>
        <v>1.0195729982729707</v>
      </c>
      <c r="R37" s="171">
        <f>IFERROR(VLOOKUP($B37,'NAV plus Dist'!$B:$FD,R$1,FALSE)/VLOOKUP($B36,NAV!$A:$FC,R$1,FALSE),"")</f>
        <v>1.0195729982729707</v>
      </c>
      <c r="S37" s="171">
        <f>IFERROR(VLOOKUP($B37,'NAV plus Dist'!$B:$FD,S$1,FALSE)/VLOOKUP($B36,NAV!$A:$FC,S$1,FALSE),"")</f>
        <v>1.0210858765676181</v>
      </c>
      <c r="T37" s="171">
        <f>IFERROR(VLOOKUP($B37,'NAV plus Dist'!$B:$FD,T$1,FALSE)/VLOOKUP($B36,NAV!$A:$FC,T$1,FALSE),"")</f>
        <v>1.019952154699804</v>
      </c>
      <c r="U37" s="171" t="str">
        <f>IFERROR(VLOOKUP($B37,'NAV plus Dist'!$B:$FD,U$1,FALSE)/VLOOKUP($B36,NAV!$A:$FC,U$1,FALSE),"")</f>
        <v/>
      </c>
      <c r="V37" s="171">
        <f>IFERROR(VLOOKUP($B37,'NAV plus Dist'!$B:$FD,V$1,FALSE)/VLOOKUP($B36,NAV!$A:$FC,V$1,FALSE),"")</f>
        <v>1.0084508336012492</v>
      </c>
      <c r="W37" s="171" t="str">
        <f>IFERROR(VLOOKUP($B37,'NAV plus Dist'!$B:$FD,W$1,FALSE)/VLOOKUP($B36,NAV!$A:$FC,W$1,FALSE),"")</f>
        <v/>
      </c>
      <c r="X37" s="171" t="str">
        <f>IFERROR(VLOOKUP($B37,'NAV plus Dist'!$B:$FD,X$1,FALSE)/VLOOKUP($B36,NAV!$A:$FC,X$1,FALSE),"")</f>
        <v/>
      </c>
      <c r="Y37" s="171" t="str">
        <f>IFERROR(VLOOKUP($B37,'NAV plus Dist'!$B:$FD,Y$1,FALSE)/VLOOKUP($B36,NAV!$A:$FC,Y$1,FALSE),"")</f>
        <v/>
      </c>
      <c r="Z37" s="171" t="str">
        <f>IFERROR(VLOOKUP($B37,'NAV plus Dist'!$B:$FD,Z$1,FALSE)/VLOOKUP($B36,NAV!$A:$FC,Z$1,FALSE),"")</f>
        <v/>
      </c>
      <c r="AA37" s="171" t="str">
        <f>IFERROR(VLOOKUP($B37,'NAV plus Dist'!$B:$FD,AA$1,FALSE)/VLOOKUP($B36,NAV!$A:$FC,AA$1,FALSE),"")</f>
        <v/>
      </c>
      <c r="AB37" s="171" t="str">
        <f>IFERROR(VLOOKUP($B37,'NAV plus Dist'!$B:$FD,AB$1,FALSE)/VLOOKUP($B36,NAV!$A:$FC,AB$1,FALSE),"")</f>
        <v/>
      </c>
      <c r="AC37" s="171" t="str">
        <f>IFERROR(VLOOKUP($B37,'NAV plus Dist'!$B:$FD,AC$1,FALSE)/VLOOKUP($B36,NAV!$A:$FC,AC$1,FALSE),"")</f>
        <v/>
      </c>
      <c r="AD37" s="171" t="str">
        <f>IFERROR(VLOOKUP($B37,'NAV plus Dist'!$B:$FD,AD$1,FALSE)/VLOOKUP($B36,NAV!$A:$FC,AD$1,FALSE),"")</f>
        <v/>
      </c>
      <c r="AE37" s="171" t="str">
        <f>IFERROR(VLOOKUP($B37,'NAV plus Dist'!$B:$FD,AE$1,FALSE)/VLOOKUP($B36,NAV!$A:$FC,AE$1,FALSE),"")</f>
        <v/>
      </c>
      <c r="AF37" s="171" t="str">
        <f>IFERROR(VLOOKUP($B37,'NAV plus Dist'!$B:$FD,AF$1,FALSE)/VLOOKUP($B36,NAV!$A:$FC,AF$1,FALSE),"")</f>
        <v/>
      </c>
      <c r="AG37" s="171" t="str">
        <f>IFERROR(VLOOKUP($B37,'NAV plus Dist'!$B:$FD,AG$1,FALSE)/VLOOKUP($B36,NAV!$A:$FC,AG$1,FALSE),"")</f>
        <v/>
      </c>
      <c r="AH37" s="171" t="str">
        <f>IFERROR(VLOOKUP($B37,'NAV plus Dist'!$B:$FD,AH$1,FALSE)/VLOOKUP($B36,NAV!$A:$FC,AH$1,FALSE),"")</f>
        <v/>
      </c>
      <c r="AI37" s="171" t="str">
        <f>IFERROR(VLOOKUP($B37,'NAV plus Dist'!$B:$FD,AI$1,FALSE)/VLOOKUP($B36,NAV!$A:$FC,AI$1,FALSE),"")</f>
        <v/>
      </c>
      <c r="AJ37" s="171" t="str">
        <f>IFERROR(VLOOKUP($B37,'NAV plus Dist'!$B:$FD,AJ$1,FALSE)/VLOOKUP($B36,NAV!$A:$FC,AJ$1,FALSE),"")</f>
        <v/>
      </c>
      <c r="AK37" s="171" t="str">
        <f>IFERROR(VLOOKUP($B37,'NAV plus Dist'!$B:$FD,AK$1,FALSE)/VLOOKUP($B36,NAV!$A:$FC,AK$1,FALSE),"")</f>
        <v/>
      </c>
      <c r="AL37" s="171" t="str">
        <f>IFERROR(VLOOKUP($B37,'NAV plus Dist'!$B:$FD,AL$1,FALSE)/VLOOKUP($B36,NAV!$A:$FC,AL$1,FALSE),"")</f>
        <v/>
      </c>
      <c r="AM37" s="171" t="str">
        <f>IFERROR(VLOOKUP($B37,'NAV plus Dist'!$B:$FD,AM$1,FALSE)/VLOOKUP($B36,NAV!$A:$FC,AM$1,FALSE),"")</f>
        <v/>
      </c>
      <c r="AN37" s="171" t="str">
        <f>IFERROR(VLOOKUP($B37,'NAV plus Dist'!$B:$FD,AN$1,FALSE)/VLOOKUP($B36,NAV!$A:$FC,AN$1,FALSE),"")</f>
        <v/>
      </c>
      <c r="AO37" s="171" t="str">
        <f>IFERROR(VLOOKUP($B37,'NAV plus Dist'!$B:$FD,AO$1,FALSE)/VLOOKUP($B36,NAV!$A:$FC,AO$1,FALSE),"")</f>
        <v/>
      </c>
      <c r="AP37" s="171" t="str">
        <f>IFERROR(VLOOKUP($B37,'NAV plus Dist'!$B:$FD,AP$1,FALSE)/VLOOKUP($B36,NAV!$A:$FC,AP$1,FALSE),"")</f>
        <v/>
      </c>
      <c r="AQ37" s="171" t="str">
        <f>IFERROR(VLOOKUP($B37,'NAV plus Dist'!$B:$FD,AQ$1,FALSE)/VLOOKUP($B36,NAV!$A:$FC,AQ$1,FALSE),"")</f>
        <v/>
      </c>
      <c r="AR37" s="171" t="str">
        <f>IFERROR(VLOOKUP($B37,'NAV plus Dist'!$B:$FD,AR$1,FALSE)/VLOOKUP($B36,NAV!$A:$FC,AR$1,FALSE),"")</f>
        <v/>
      </c>
      <c r="AS37" s="171" t="str">
        <f>IFERROR(VLOOKUP($B37,'NAV plus Dist'!$B:$FD,AS$1,FALSE)/VLOOKUP($B36,NAV!$A:$FC,AS$1,FALSE),"")</f>
        <v/>
      </c>
      <c r="AT37" s="171" t="str">
        <f>IFERROR(VLOOKUP($B37,'NAV plus Dist'!$B:$FD,AT$1,FALSE)/VLOOKUP($B36,NAV!$A:$FC,AT$1,FALSE),"")</f>
        <v/>
      </c>
      <c r="AU37" s="171" t="str">
        <f>IFERROR(VLOOKUP($B37,'NAV plus Dist'!$B:$FD,AU$1,FALSE)/VLOOKUP($B36,NAV!$A:$FC,AU$1,FALSE),"")</f>
        <v/>
      </c>
      <c r="AV37" s="171" t="str">
        <f>IFERROR(VLOOKUP($B37,'NAV plus Dist'!$B:$FD,AV$1,FALSE)/VLOOKUP($B36,NAV!$A:$FC,AV$1,FALSE),"")</f>
        <v/>
      </c>
      <c r="AW37" s="171" t="str">
        <f>IFERROR(VLOOKUP($B37,'NAV plus Dist'!$B:$FD,AW$1,FALSE)/VLOOKUP($B36,NAV!$A:$FC,AW$1,FALSE),"")</f>
        <v/>
      </c>
      <c r="AX37" s="171" t="str">
        <f>IFERROR(VLOOKUP($B37,'NAV plus Dist'!$B:$FD,AX$1,FALSE)/VLOOKUP($B36,NAV!$A:$FC,AX$1,FALSE),"")</f>
        <v/>
      </c>
      <c r="AY37" s="171" t="str">
        <f>IFERROR(VLOOKUP($B37,'NAV plus Dist'!$B:$FD,AY$1,FALSE)/VLOOKUP($B36,NAV!$A:$FC,AY$1,FALSE),"")</f>
        <v/>
      </c>
      <c r="AZ37" s="171" t="str">
        <f>IFERROR(VLOOKUP($B37,'NAV plus Dist'!$B:$FD,AZ$1,FALSE)/VLOOKUP($B36,NAV!$A:$FC,AZ$1,FALSE),"")</f>
        <v/>
      </c>
      <c r="BA37" s="171" t="str">
        <f>IFERROR(VLOOKUP($B37,'NAV plus Dist'!$B:$FD,BA$1,FALSE)/VLOOKUP($B36,NAV!$A:$FC,BA$1,FALSE),"")</f>
        <v/>
      </c>
      <c r="BB37" s="171" t="str">
        <f>IFERROR(VLOOKUP($B37,'NAV plus Dist'!$B:$FD,BB$1,FALSE)/VLOOKUP($B36,NAV!$A:$FC,BB$1,FALSE),"")</f>
        <v/>
      </c>
      <c r="BC37" s="171" t="str">
        <f>IFERROR(VLOOKUP($B37,'NAV plus Dist'!$B:$FD,BC$1,FALSE)/VLOOKUP($B36,NAV!$A:$FC,BC$1,FALSE),"")</f>
        <v/>
      </c>
      <c r="BD37" s="171" t="str">
        <f>IFERROR(VLOOKUP($B37,'NAV plus Dist'!$B:$FD,BD$1,FALSE)/VLOOKUP($B36,NAV!$A:$FC,BD$1,FALSE),"")</f>
        <v/>
      </c>
      <c r="BE37" s="171" t="str">
        <f>IFERROR(VLOOKUP($B37,'NAV plus Dist'!$B:$FD,BE$1,FALSE)/VLOOKUP($B36,NAV!$A:$FC,BE$1,FALSE),"")</f>
        <v/>
      </c>
      <c r="BF37" s="171" t="str">
        <f>IFERROR(VLOOKUP($B37,'NAV plus Dist'!$B:$FD,BF$1,FALSE)/VLOOKUP($B36,NAV!$A:$FC,BF$1,FALSE),"")</f>
        <v/>
      </c>
      <c r="BG37" s="171" t="str">
        <f>IFERROR(VLOOKUP($B37,'NAV plus Dist'!$B:$FD,BG$1,FALSE)/VLOOKUP($B36,NAV!$A:$FC,BG$1,FALSE),"")</f>
        <v/>
      </c>
      <c r="BH37" s="171" t="str">
        <f>IFERROR(VLOOKUP($B37,'NAV plus Dist'!$B:$FD,BH$1,FALSE)/VLOOKUP($B36,NAV!$A:$FC,BH$1,FALSE),"")</f>
        <v/>
      </c>
      <c r="BI37" s="171" t="str">
        <f>IFERROR(VLOOKUP($B37,'NAV plus Dist'!$B:$FD,BI$1,FALSE)/VLOOKUP($B36,NAV!$A:$FC,BI$1,FALSE),"")</f>
        <v/>
      </c>
      <c r="BJ37" s="171" t="str">
        <f>IFERROR(VLOOKUP($B37,'NAV plus Dist'!$B:$FD,BJ$1,FALSE)/VLOOKUP($B36,NAV!$A:$FC,BJ$1,FALSE),"")</f>
        <v/>
      </c>
      <c r="BK37" s="171" t="str">
        <f>IFERROR(VLOOKUP($B37,'NAV plus Dist'!$B:$FD,BK$1,FALSE)/VLOOKUP($B36,NAV!$A:$FC,BK$1,FALSE),"")</f>
        <v/>
      </c>
      <c r="BL37" s="171" t="str">
        <f>IFERROR(VLOOKUP($B37,'NAV plus Dist'!$B:$FD,BL$1,FALSE)/VLOOKUP($B36,NAV!$A:$FC,BL$1,FALSE),"")</f>
        <v/>
      </c>
      <c r="BM37" s="171" t="str">
        <f>IFERROR(VLOOKUP($B37,'NAV plus Dist'!$B:$FD,BM$1,FALSE)/VLOOKUP($B36,NAV!$A:$FC,BM$1,FALSE),"")</f>
        <v/>
      </c>
      <c r="BN37" s="171" t="str">
        <f>IFERROR(VLOOKUP($B37,'NAV plus Dist'!$B:$FD,BN$1,FALSE)/VLOOKUP($B36,NAV!$A:$FC,BN$1,FALSE),"")</f>
        <v/>
      </c>
      <c r="BO37" s="171" t="str">
        <f>IFERROR(VLOOKUP($B37,'NAV plus Dist'!$B:$FD,BO$1,FALSE)/VLOOKUP($B36,NAV!$A:$FC,BO$1,FALSE),"")</f>
        <v/>
      </c>
      <c r="BP37" s="171" t="str">
        <f>IFERROR(VLOOKUP($B37,'NAV plus Dist'!$B:$FD,BP$1,FALSE)/VLOOKUP($B36,NAV!$A:$FC,BP$1,FALSE),"")</f>
        <v/>
      </c>
      <c r="BQ37" s="171" t="str">
        <f>IFERROR(VLOOKUP($B37,'NAV plus Dist'!$B:$FD,BQ$1,FALSE)/VLOOKUP($B36,NAV!$A:$FC,BQ$1,FALSE),"")</f>
        <v/>
      </c>
      <c r="BR37" s="171" t="str">
        <f>IFERROR(VLOOKUP($B37,'NAV plus Dist'!$B:$FD,BR$1,FALSE)/VLOOKUP($B36,NAV!$A:$FC,BR$1,FALSE),"")</f>
        <v/>
      </c>
      <c r="BS37" s="171" t="str">
        <f>IFERROR(VLOOKUP($B37,'NAV plus Dist'!$B:$FD,BS$1,FALSE)/VLOOKUP($B36,NAV!$A:$FC,BS$1,FALSE),"")</f>
        <v/>
      </c>
      <c r="BT37" s="171" t="str">
        <f>IFERROR(VLOOKUP($B37,'NAV plus Dist'!$B:$FD,BT$1,FALSE)/VLOOKUP($B36,NAV!$A:$FC,BT$1,FALSE),"")</f>
        <v/>
      </c>
      <c r="BU37" s="171" t="str">
        <f>IFERROR(VLOOKUP($B37,'NAV plus Dist'!$B:$FD,BU$1,FALSE)/VLOOKUP($B36,NAV!$A:$FC,BU$1,FALSE),"")</f>
        <v/>
      </c>
      <c r="BV37" s="171" t="str">
        <f>IFERROR(VLOOKUP($B37,'NAV plus Dist'!$B:$FD,BV$1,FALSE)/VLOOKUP($B36,NAV!$A:$FC,BV$1,FALSE),"")</f>
        <v/>
      </c>
      <c r="BW37" s="171" t="str">
        <f>IFERROR(VLOOKUP($B37,'NAV plus Dist'!$B:$FD,BW$1,FALSE)/VLOOKUP($B36,NAV!$A:$FC,BW$1,FALSE),"")</f>
        <v/>
      </c>
      <c r="BX37" s="171" t="str">
        <f>IFERROR(VLOOKUP($B37,'NAV plus Dist'!$B:$FD,BX$1,FALSE)/VLOOKUP($B36,NAV!$A:$FC,BX$1,FALSE),"")</f>
        <v/>
      </c>
      <c r="BY37" s="171" t="str">
        <f>IFERROR(VLOOKUP($B37,'NAV plus Dist'!$B:$FD,BY$1,FALSE)/VLOOKUP($B36,NAV!$A:$FC,BY$1,FALSE),"")</f>
        <v/>
      </c>
      <c r="BZ37" s="171" t="str">
        <f>IFERROR(VLOOKUP($B37,'NAV plus Dist'!$B:$FD,BZ$1,FALSE)/VLOOKUP($B36,NAV!$A:$FC,BZ$1,FALSE),"")</f>
        <v/>
      </c>
      <c r="CA37" s="171" t="str">
        <f>IFERROR(VLOOKUP($B37,'NAV plus Dist'!$B:$FD,CA$1,FALSE)/VLOOKUP($B36,NAV!$A:$FC,CA$1,FALSE),"")</f>
        <v/>
      </c>
      <c r="CB37" s="171" t="str">
        <f>IFERROR(VLOOKUP($B37,'NAV plus Dist'!$B:$FD,CB$1,FALSE)/VLOOKUP($B36,NAV!$A:$FC,CB$1,FALSE),"")</f>
        <v/>
      </c>
      <c r="CC37" s="171" t="str">
        <f>IFERROR(VLOOKUP($B37,'NAV plus Dist'!$B:$FD,CC$1,FALSE)/VLOOKUP($B36,NAV!$A:$FC,CC$1,FALSE),"")</f>
        <v/>
      </c>
      <c r="CD37" s="171" t="str">
        <f>IFERROR(VLOOKUP($B37,'NAV plus Dist'!$B:$FD,CD$1,FALSE)/VLOOKUP($B36,NAV!$A:$FC,CD$1,FALSE),"")</f>
        <v/>
      </c>
      <c r="CE37" s="171" t="str">
        <f>IFERROR(VLOOKUP($B37,'NAV plus Dist'!$B:$FD,CE$1,FALSE)/VLOOKUP($B36,NAV!$A:$FC,CE$1,FALSE),"")</f>
        <v/>
      </c>
      <c r="CF37" s="171" t="str">
        <f>IFERROR(VLOOKUP($B37,'NAV plus Dist'!$B:$FD,CF$1,FALSE)/VLOOKUP($B36,NAV!$A:$FC,CF$1,FALSE),"")</f>
        <v/>
      </c>
      <c r="CG37" s="171" t="str">
        <f>IFERROR(VLOOKUP($B37,'NAV plus Dist'!$B:$FD,CG$1,FALSE)/VLOOKUP($B36,NAV!$A:$FC,CG$1,FALSE),"")</f>
        <v/>
      </c>
      <c r="CH37" s="171" t="str">
        <f>IFERROR(VLOOKUP($B37,'NAV plus Dist'!$B:$FD,CH$1,FALSE)/VLOOKUP($B36,NAV!$A:$FC,CH$1,FALSE),"")</f>
        <v/>
      </c>
      <c r="CI37" s="171" t="str">
        <f>IFERROR(VLOOKUP($B37,'NAV plus Dist'!$B:$FD,CI$1,FALSE)/VLOOKUP($B36,NAV!$A:$FC,CI$1,FALSE),"")</f>
        <v/>
      </c>
      <c r="CJ37" s="171" t="str">
        <f>IFERROR(VLOOKUP($B37,'NAV plus Dist'!$B:$FD,CJ$1,FALSE)/VLOOKUP($B36,NAV!$A:$FC,CJ$1,FALSE),"")</f>
        <v/>
      </c>
      <c r="CK37" s="171" t="str">
        <f>IFERROR(VLOOKUP($B37,'NAV plus Dist'!$B:$FD,CK$1,FALSE)/VLOOKUP($B36,NAV!$A:$FC,CK$1,FALSE),"")</f>
        <v/>
      </c>
      <c r="CL37" s="171" t="str">
        <f>IFERROR(VLOOKUP($B37,'NAV plus Dist'!$B:$FD,CL$1,FALSE)/VLOOKUP($B36,NAV!$A:$FC,CL$1,FALSE),"")</f>
        <v/>
      </c>
      <c r="CM37" s="171" t="str">
        <f>IFERROR(VLOOKUP($B37,'NAV plus Dist'!$B:$FD,CM$1,FALSE)/VLOOKUP($B36,NAV!$A:$FC,CM$1,FALSE),"")</f>
        <v/>
      </c>
      <c r="CN37" s="171" t="str">
        <f>IFERROR(VLOOKUP($B37,'NAV plus Dist'!$B:$FD,CN$1,FALSE)/VLOOKUP($B36,NAV!$A:$FC,CN$1,FALSE),"")</f>
        <v/>
      </c>
      <c r="CO37" s="171" t="str">
        <f>IFERROR(VLOOKUP($B37,'NAV plus Dist'!$B:$FD,CO$1,FALSE)/VLOOKUP($B36,NAV!$A:$FC,CO$1,FALSE),"")</f>
        <v/>
      </c>
      <c r="CP37" s="171" t="str">
        <f>IFERROR(VLOOKUP($B37,'NAV plus Dist'!$B:$FD,CP$1,FALSE)/VLOOKUP($B36,NAV!$A:$FC,CP$1,FALSE),"")</f>
        <v/>
      </c>
      <c r="CQ37" s="171" t="str">
        <f>IFERROR(VLOOKUP($B37,'NAV plus Dist'!$B:$FD,CQ$1,FALSE)/VLOOKUP($B36,NAV!$A:$FC,CQ$1,FALSE),"")</f>
        <v/>
      </c>
      <c r="CR37" s="171" t="str">
        <f>IFERROR(VLOOKUP($B37,'NAV plus Dist'!$B:$FD,CR$1,FALSE)/VLOOKUP($B36,NAV!$A:$FC,CR$1,FALSE),"")</f>
        <v/>
      </c>
      <c r="CS37" s="171" t="str">
        <f>IFERROR(VLOOKUP($B37,'NAV plus Dist'!$B:$FD,CS$1,FALSE)/VLOOKUP($B36,NAV!$A:$FC,CS$1,FALSE),"")</f>
        <v/>
      </c>
      <c r="CT37" s="171" t="str">
        <f>IFERROR(VLOOKUP($B37,'NAV plus Dist'!$B:$FD,CT$1,FALSE)/VLOOKUP($B36,NAV!$A:$FC,CT$1,FALSE),"")</f>
        <v/>
      </c>
      <c r="CU37" s="171" t="str">
        <f>IFERROR(VLOOKUP($B37,'NAV plus Dist'!$B:$FD,CU$1,FALSE)/VLOOKUP($B36,NAV!$A:$FC,CU$1,FALSE),"")</f>
        <v/>
      </c>
      <c r="CV37" s="171" t="str">
        <f>IFERROR(VLOOKUP($B37,'NAV plus Dist'!$B:$FD,CV$1,FALSE)/VLOOKUP($B36,NAV!$A:$FC,CV$1,FALSE),"")</f>
        <v/>
      </c>
      <c r="CW37" s="171" t="str">
        <f>IFERROR(VLOOKUP($B37,'NAV plus Dist'!$B:$FD,CW$1,FALSE)/VLOOKUP($B36,NAV!$A:$FC,CW$1,FALSE),"")</f>
        <v/>
      </c>
      <c r="CX37" s="171" t="str">
        <f>IFERROR(VLOOKUP($B37,'NAV plus Dist'!$B:$FD,CX$1,FALSE)/VLOOKUP($B36,NAV!$A:$FC,CX$1,FALSE),"")</f>
        <v/>
      </c>
      <c r="CY37" s="171" t="str">
        <f>IFERROR(VLOOKUP($B37,'NAV plus Dist'!$B:$FD,CY$1,FALSE)/VLOOKUP($B36,NAV!$A:$FC,CY$1,FALSE),"")</f>
        <v/>
      </c>
      <c r="CZ37" s="171" t="str">
        <f>IFERROR(VLOOKUP($B37,'NAV plus Dist'!$B:$FD,CZ$1,FALSE)/VLOOKUP($B36,NAV!$A:$FC,CZ$1,FALSE),"")</f>
        <v/>
      </c>
      <c r="DA37" s="171" t="str">
        <f>IFERROR(VLOOKUP($B37,'NAV plus Dist'!$B:$FD,DA$1,FALSE)/VLOOKUP($B36,NAV!$A:$FC,DA$1,FALSE),"")</f>
        <v/>
      </c>
      <c r="DB37" s="171" t="str">
        <f>IFERROR(VLOOKUP($B37,'NAV plus Dist'!$B:$FD,DB$1,FALSE)/VLOOKUP($B36,NAV!$A:$FC,DB$1,FALSE),"")</f>
        <v/>
      </c>
      <c r="DC37" s="171" t="str">
        <f>IFERROR(VLOOKUP($B37,'NAV plus Dist'!$B:$FD,DC$1,FALSE)/VLOOKUP($B36,NAV!$A:$FC,DC$1,FALSE),"")</f>
        <v/>
      </c>
      <c r="DD37" s="171" t="str">
        <f>IFERROR(VLOOKUP($B37,'NAV plus Dist'!$B:$FD,DD$1,FALSE)/VLOOKUP($B36,NAV!$A:$FC,DD$1,FALSE),"")</f>
        <v/>
      </c>
      <c r="DE37" s="171" t="str">
        <f>IFERROR(VLOOKUP($B37,'NAV plus Dist'!$B:$FD,DE$1,FALSE)/VLOOKUP($B36,NAV!$A:$FC,DE$1,FALSE),"")</f>
        <v/>
      </c>
      <c r="DF37" s="171" t="str">
        <f>IFERROR(VLOOKUP($B37,'NAV plus Dist'!$B:$FD,DF$1,FALSE)/VLOOKUP($B36,NAV!$A:$FC,DF$1,FALSE),"")</f>
        <v/>
      </c>
      <c r="DG37" s="171" t="str">
        <f>IFERROR(VLOOKUP($B37,'NAV plus Dist'!$B:$FD,DG$1,FALSE)/VLOOKUP($B36,NAV!$A:$FC,DG$1,FALSE),"")</f>
        <v/>
      </c>
      <c r="DH37" s="171" t="str">
        <f>IFERROR(VLOOKUP($B37,'NAV plus Dist'!$B:$FD,DH$1,FALSE)/VLOOKUP($B36,NAV!$A:$FC,DH$1,FALSE),"")</f>
        <v/>
      </c>
    </row>
    <row r="38" spans="1:112">
      <c r="A38" s="94">
        <f t="shared" si="40"/>
        <v>163</v>
      </c>
      <c r="B38" s="168">
        <f t="shared" si="41"/>
        <v>41121</v>
      </c>
      <c r="C38" s="171" t="str">
        <f>IFERROR(VLOOKUP($B38,'NAV plus Dist'!$B:$FD,C$1,FALSE)/VLOOKUP($B37,NAV!$A:$FC,C$1,FALSE),"")</f>
        <v/>
      </c>
      <c r="D38" s="171" t="str">
        <f>IFERROR(VLOOKUP($B38,'NAV plus Dist'!$B:$FD,D$1,FALSE)/VLOOKUP($B37,NAV!$A:$FC,D$1,FALSE),"")</f>
        <v/>
      </c>
      <c r="E38" s="171" t="str">
        <f>IFERROR(VLOOKUP($B38,'NAV plus Dist'!$B:$FD,E$1,FALSE)/VLOOKUP($B37,NAV!$A:$FC,E$1,FALSE),"")</f>
        <v/>
      </c>
      <c r="F38" s="171" t="str">
        <f>IFERROR(VLOOKUP($B38,'NAV plus Dist'!$B:$FD,F$1,FALSE)/VLOOKUP($B37,NAV!$A:$FC,F$1,FALSE),"")</f>
        <v/>
      </c>
      <c r="G38" s="171" t="str">
        <f>IFERROR(VLOOKUP($B38,'NAV plus Dist'!$B:$FD,G$1,FALSE)/VLOOKUP($B37,NAV!$A:$FC,G$1,FALSE),"")</f>
        <v/>
      </c>
      <c r="H38" s="171" t="str">
        <f>IFERROR(VLOOKUP($B38,'NAV plus Dist'!$B:$FD,H$1,FALSE)/VLOOKUP($B37,NAV!$A:$FC,H$1,FALSE),"")</f>
        <v/>
      </c>
      <c r="I38" s="171" t="str">
        <f>IFERROR(VLOOKUP($B38,'NAV plus Dist'!$B:$FD,I$1,FALSE)/VLOOKUP($B37,NAV!$A:$FC,I$1,FALSE),"")</f>
        <v/>
      </c>
      <c r="J38" s="171" t="str">
        <f>IFERROR(VLOOKUP($B38,'NAV plus Dist'!$B:$FD,J$1,FALSE)/VLOOKUP($B37,NAV!$A:$FC,J$1,FALSE),"")</f>
        <v/>
      </c>
      <c r="K38" s="171" t="str">
        <f>IFERROR(VLOOKUP($B38,'NAV plus Dist'!$B:$FD,K$1,FALSE)/VLOOKUP($B37,NAV!$A:$FC,K$1,FALSE),"")</f>
        <v/>
      </c>
      <c r="L38" s="171" t="str">
        <f>IFERROR(VLOOKUP($B38,'NAV plus Dist'!$B:$FD,L$1,FALSE)/VLOOKUP($B37,NAV!$A:$FC,L$1,FALSE),"")</f>
        <v/>
      </c>
      <c r="M38" s="171" t="str">
        <f>IFERROR(VLOOKUP($B38,'NAV plus Dist'!$B:$FD,M$1,FALSE)/VLOOKUP($B37,NAV!$A:$FC,M$1,FALSE),"")</f>
        <v/>
      </c>
      <c r="N38" s="171" t="str">
        <f>IFERROR(VLOOKUP($B38,'NAV plus Dist'!$B:$FD,N$1,FALSE)/VLOOKUP($B37,NAV!$A:$FC,N$1,FALSE),"")</f>
        <v/>
      </c>
      <c r="O38" s="171" t="str">
        <f>IFERROR(VLOOKUP($B38,'NAV plus Dist'!$B:$FD,O$1,FALSE)/VLOOKUP($B37,NAV!$A:$FC,O$1,FALSE),"")</f>
        <v/>
      </c>
      <c r="P38" s="171" t="str">
        <f>IFERROR(VLOOKUP($B38,'NAV plus Dist'!$B:$FD,P$1,FALSE)/VLOOKUP($B37,NAV!$A:$FC,P$1,FALSE),"")</f>
        <v/>
      </c>
      <c r="Q38" s="171">
        <f>IFERROR(VLOOKUP($B38,'NAV plus Dist'!$B:$FD,Q$1,FALSE)/VLOOKUP($B37,NAV!$A:$FC,Q$1,FALSE),"")</f>
        <v>1.0110118925147114</v>
      </c>
      <c r="R38" s="171">
        <f>IFERROR(VLOOKUP($B38,'NAV plus Dist'!$B:$FD,R$1,FALSE)/VLOOKUP($B37,NAV!$A:$FC,R$1,FALSE),"")</f>
        <v>1.0110118925147114</v>
      </c>
      <c r="S38" s="171">
        <f>IFERROR(VLOOKUP($B38,'NAV plus Dist'!$B:$FD,S$1,FALSE)/VLOOKUP($B37,NAV!$A:$FC,S$1,FALSE),"")</f>
        <v>1.010232205040186</v>
      </c>
      <c r="T38" s="171">
        <f>IFERROR(VLOOKUP($B38,'NAV plus Dist'!$B:$FD,T$1,FALSE)/VLOOKUP($B37,NAV!$A:$FC,T$1,FALSE),"")</f>
        <v>1.0114096158571546</v>
      </c>
      <c r="U38" s="171" t="str">
        <f>IFERROR(VLOOKUP($B38,'NAV plus Dist'!$B:$FD,U$1,FALSE)/VLOOKUP($B37,NAV!$A:$FC,U$1,FALSE),"")</f>
        <v/>
      </c>
      <c r="V38" s="171">
        <f>IFERROR(VLOOKUP($B38,'NAV plus Dist'!$B:$FD,V$1,FALSE)/VLOOKUP($B37,NAV!$A:$FC,V$1,FALSE),"")</f>
        <v>1.0307687611605441</v>
      </c>
      <c r="W38" s="171">
        <f>IFERROR(VLOOKUP($B38,'NAV plus Dist'!$B:$FD,W$1,FALSE)/VLOOKUP($B37,NAV!$A:$FC,W$1,FALSE),"")</f>
        <v>1.0307687611605441</v>
      </c>
      <c r="X38" s="171">
        <f>IFERROR(VLOOKUP($B38,'NAV plus Dist'!$B:$FD,X$1,FALSE)/VLOOKUP($B37,NAV!$A:$FC,X$1,FALSE),"")</f>
        <v>1.0307979182747053</v>
      </c>
      <c r="Y38" s="171">
        <f>IFERROR(VLOOKUP($B38,'NAV plus Dist'!$B:$FD,Y$1,FALSE)/VLOOKUP($B37,NAV!$A:$FC,Y$1,FALSE),"")</f>
        <v>1.0313105721829643</v>
      </c>
      <c r="Z38" s="171" t="str">
        <f>IFERROR(VLOOKUP($B38,'NAV plus Dist'!$B:$FD,Z$1,FALSE)/VLOOKUP($B37,NAV!$A:$FC,Z$1,FALSE),"")</f>
        <v/>
      </c>
      <c r="AA38" s="171" t="str">
        <f>IFERROR(VLOOKUP($B38,'NAV plus Dist'!$B:$FD,AA$1,FALSE)/VLOOKUP($B37,NAV!$A:$FC,AA$1,FALSE),"")</f>
        <v/>
      </c>
      <c r="AB38" s="171" t="str">
        <f>IFERROR(VLOOKUP($B38,'NAV plus Dist'!$B:$FD,AB$1,FALSE)/VLOOKUP($B37,NAV!$A:$FC,AB$1,FALSE),"")</f>
        <v/>
      </c>
      <c r="AC38" s="171" t="str">
        <f>IFERROR(VLOOKUP($B38,'NAV plus Dist'!$B:$FD,AC$1,FALSE)/VLOOKUP($B37,NAV!$A:$FC,AC$1,FALSE),"")</f>
        <v/>
      </c>
      <c r="AD38" s="171" t="str">
        <f>IFERROR(VLOOKUP($B38,'NAV plus Dist'!$B:$FD,AD$1,FALSE)/VLOOKUP($B37,NAV!$A:$FC,AD$1,FALSE),"")</f>
        <v/>
      </c>
      <c r="AE38" s="171" t="str">
        <f>IFERROR(VLOOKUP($B38,'NAV plus Dist'!$B:$FD,AE$1,FALSE)/VLOOKUP($B37,NAV!$A:$FC,AE$1,FALSE),"")</f>
        <v/>
      </c>
      <c r="AF38" s="171" t="str">
        <f>IFERROR(VLOOKUP($B38,'NAV plus Dist'!$B:$FD,AF$1,FALSE)/VLOOKUP($B37,NAV!$A:$FC,AF$1,FALSE),"")</f>
        <v/>
      </c>
      <c r="AG38" s="171" t="str">
        <f>IFERROR(VLOOKUP($B38,'NAV plus Dist'!$B:$FD,AG$1,FALSE)/VLOOKUP($B37,NAV!$A:$FC,AG$1,FALSE),"")</f>
        <v/>
      </c>
      <c r="AH38" s="171" t="str">
        <f>IFERROR(VLOOKUP($B38,'NAV plus Dist'!$B:$FD,AH$1,FALSE)/VLOOKUP($B37,NAV!$A:$FC,AH$1,FALSE),"")</f>
        <v/>
      </c>
      <c r="AI38" s="171" t="str">
        <f>IFERROR(VLOOKUP($B38,'NAV plus Dist'!$B:$FD,AI$1,FALSE)/VLOOKUP($B37,NAV!$A:$FC,AI$1,FALSE),"")</f>
        <v/>
      </c>
      <c r="AJ38" s="171" t="str">
        <f>IFERROR(VLOOKUP($B38,'NAV plus Dist'!$B:$FD,AJ$1,FALSE)/VLOOKUP($B37,NAV!$A:$FC,AJ$1,FALSE),"")</f>
        <v/>
      </c>
      <c r="AK38" s="171" t="str">
        <f>IFERROR(VLOOKUP($B38,'NAV plus Dist'!$B:$FD,AK$1,FALSE)/VLOOKUP($B37,NAV!$A:$FC,AK$1,FALSE),"")</f>
        <v/>
      </c>
      <c r="AL38" s="171" t="str">
        <f>IFERROR(VLOOKUP($B38,'NAV plus Dist'!$B:$FD,AL$1,FALSE)/VLOOKUP($B37,NAV!$A:$FC,AL$1,FALSE),"")</f>
        <v/>
      </c>
      <c r="AM38" s="171" t="str">
        <f>IFERROR(VLOOKUP($B38,'NAV plus Dist'!$B:$FD,AM$1,FALSE)/VLOOKUP($B37,NAV!$A:$FC,AM$1,FALSE),"")</f>
        <v/>
      </c>
      <c r="AN38" s="171" t="str">
        <f>IFERROR(VLOOKUP($B38,'NAV plus Dist'!$B:$FD,AN$1,FALSE)/VLOOKUP($B37,NAV!$A:$FC,AN$1,FALSE),"")</f>
        <v/>
      </c>
      <c r="AO38" s="171" t="str">
        <f>IFERROR(VLOOKUP($B38,'NAV plus Dist'!$B:$FD,AO$1,FALSE)/VLOOKUP($B37,NAV!$A:$FC,AO$1,FALSE),"")</f>
        <v/>
      </c>
      <c r="AP38" s="171" t="str">
        <f>IFERROR(VLOOKUP($B38,'NAV plus Dist'!$B:$FD,AP$1,FALSE)/VLOOKUP($B37,NAV!$A:$FC,AP$1,FALSE),"")</f>
        <v/>
      </c>
      <c r="AQ38" s="171" t="str">
        <f>IFERROR(VLOOKUP($B38,'NAV plus Dist'!$B:$FD,AQ$1,FALSE)/VLOOKUP($B37,NAV!$A:$FC,AQ$1,FALSE),"")</f>
        <v/>
      </c>
      <c r="AR38" s="171" t="str">
        <f>IFERROR(VLOOKUP($B38,'NAV plus Dist'!$B:$FD,AR$1,FALSE)/VLOOKUP($B37,NAV!$A:$FC,AR$1,FALSE),"")</f>
        <v/>
      </c>
      <c r="AS38" s="171" t="str">
        <f>IFERROR(VLOOKUP($B38,'NAV plus Dist'!$B:$FD,AS$1,FALSE)/VLOOKUP($B37,NAV!$A:$FC,AS$1,FALSE),"")</f>
        <v/>
      </c>
      <c r="AT38" s="171" t="str">
        <f>IFERROR(VLOOKUP($B38,'NAV plus Dist'!$B:$FD,AT$1,FALSE)/VLOOKUP($B37,NAV!$A:$FC,AT$1,FALSE),"")</f>
        <v/>
      </c>
      <c r="AU38" s="171" t="str">
        <f>IFERROR(VLOOKUP($B38,'NAV plus Dist'!$B:$FD,AU$1,FALSE)/VLOOKUP($B37,NAV!$A:$FC,AU$1,FALSE),"")</f>
        <v/>
      </c>
      <c r="AV38" s="171" t="str">
        <f>IFERROR(VLOOKUP($B38,'NAV plus Dist'!$B:$FD,AV$1,FALSE)/VLOOKUP($B37,NAV!$A:$FC,AV$1,FALSE),"")</f>
        <v/>
      </c>
      <c r="AW38" s="171" t="str">
        <f>IFERROR(VLOOKUP($B38,'NAV plus Dist'!$B:$FD,AW$1,FALSE)/VLOOKUP($B37,NAV!$A:$FC,AW$1,FALSE),"")</f>
        <v/>
      </c>
      <c r="AX38" s="171" t="str">
        <f>IFERROR(VLOOKUP($B38,'NAV plus Dist'!$B:$FD,AX$1,FALSE)/VLOOKUP($B37,NAV!$A:$FC,AX$1,FALSE),"")</f>
        <v/>
      </c>
      <c r="AY38" s="171" t="str">
        <f>IFERROR(VLOOKUP($B38,'NAV plus Dist'!$B:$FD,AY$1,FALSE)/VLOOKUP($B37,NAV!$A:$FC,AY$1,FALSE),"")</f>
        <v/>
      </c>
      <c r="AZ38" s="171" t="str">
        <f>IFERROR(VLOOKUP($B38,'NAV plus Dist'!$B:$FD,AZ$1,FALSE)/VLOOKUP($B37,NAV!$A:$FC,AZ$1,FALSE),"")</f>
        <v/>
      </c>
      <c r="BA38" s="171" t="str">
        <f>IFERROR(VLOOKUP($B38,'NAV plus Dist'!$B:$FD,BA$1,FALSE)/VLOOKUP($B37,NAV!$A:$FC,BA$1,FALSE),"")</f>
        <v/>
      </c>
      <c r="BB38" s="171" t="str">
        <f>IFERROR(VLOOKUP($B38,'NAV plus Dist'!$B:$FD,BB$1,FALSE)/VLOOKUP($B37,NAV!$A:$FC,BB$1,FALSE),"")</f>
        <v/>
      </c>
      <c r="BC38" s="171" t="str">
        <f>IFERROR(VLOOKUP($B38,'NAV plus Dist'!$B:$FD,BC$1,FALSE)/VLOOKUP($B37,NAV!$A:$FC,BC$1,FALSE),"")</f>
        <v/>
      </c>
      <c r="BD38" s="171" t="str">
        <f>IFERROR(VLOOKUP($B38,'NAV plus Dist'!$B:$FD,BD$1,FALSE)/VLOOKUP($B37,NAV!$A:$FC,BD$1,FALSE),"")</f>
        <v/>
      </c>
      <c r="BE38" s="171" t="str">
        <f>IFERROR(VLOOKUP($B38,'NAV plus Dist'!$B:$FD,BE$1,FALSE)/VLOOKUP($B37,NAV!$A:$FC,BE$1,FALSE),"")</f>
        <v/>
      </c>
      <c r="BF38" s="171" t="str">
        <f>IFERROR(VLOOKUP($B38,'NAV plus Dist'!$B:$FD,BF$1,FALSE)/VLOOKUP($B37,NAV!$A:$FC,BF$1,FALSE),"")</f>
        <v/>
      </c>
      <c r="BG38" s="171" t="str">
        <f>IFERROR(VLOOKUP($B38,'NAV plus Dist'!$B:$FD,BG$1,FALSE)/VLOOKUP($B37,NAV!$A:$FC,BG$1,FALSE),"")</f>
        <v/>
      </c>
      <c r="BH38" s="171" t="str">
        <f>IFERROR(VLOOKUP($B38,'NAV plus Dist'!$B:$FD,BH$1,FALSE)/VLOOKUP($B37,NAV!$A:$FC,BH$1,FALSE),"")</f>
        <v/>
      </c>
      <c r="BI38" s="171" t="str">
        <f>IFERROR(VLOOKUP($B38,'NAV plus Dist'!$B:$FD,BI$1,FALSE)/VLOOKUP($B37,NAV!$A:$FC,BI$1,FALSE),"")</f>
        <v/>
      </c>
      <c r="BJ38" s="171" t="str">
        <f>IFERROR(VLOOKUP($B38,'NAV plus Dist'!$B:$FD,BJ$1,FALSE)/VLOOKUP($B37,NAV!$A:$FC,BJ$1,FALSE),"")</f>
        <v/>
      </c>
      <c r="BK38" s="171" t="str">
        <f>IFERROR(VLOOKUP($B38,'NAV plus Dist'!$B:$FD,BK$1,FALSE)/VLOOKUP($B37,NAV!$A:$FC,BK$1,FALSE),"")</f>
        <v/>
      </c>
      <c r="BL38" s="171" t="str">
        <f>IFERROR(VLOOKUP($B38,'NAV plus Dist'!$B:$FD,BL$1,FALSE)/VLOOKUP($B37,NAV!$A:$FC,BL$1,FALSE),"")</f>
        <v/>
      </c>
      <c r="BM38" s="171" t="str">
        <f>IFERROR(VLOOKUP($B38,'NAV plus Dist'!$B:$FD,BM$1,FALSE)/VLOOKUP($B37,NAV!$A:$FC,BM$1,FALSE),"")</f>
        <v/>
      </c>
      <c r="BN38" s="171" t="str">
        <f>IFERROR(VLOOKUP($B38,'NAV plus Dist'!$B:$FD,BN$1,FALSE)/VLOOKUP($B37,NAV!$A:$FC,BN$1,FALSE),"")</f>
        <v/>
      </c>
      <c r="BO38" s="171" t="str">
        <f>IFERROR(VLOOKUP($B38,'NAV plus Dist'!$B:$FD,BO$1,FALSE)/VLOOKUP($B37,NAV!$A:$FC,BO$1,FALSE),"")</f>
        <v/>
      </c>
      <c r="BP38" s="171" t="str">
        <f>IFERROR(VLOOKUP($B38,'NAV plus Dist'!$B:$FD,BP$1,FALSE)/VLOOKUP($B37,NAV!$A:$FC,BP$1,FALSE),"")</f>
        <v/>
      </c>
      <c r="BQ38" s="171" t="str">
        <f>IFERROR(VLOOKUP($B38,'NAV plus Dist'!$B:$FD,BQ$1,FALSE)/VLOOKUP($B37,NAV!$A:$FC,BQ$1,FALSE),"")</f>
        <v/>
      </c>
      <c r="BR38" s="171" t="str">
        <f>IFERROR(VLOOKUP($B38,'NAV plus Dist'!$B:$FD,BR$1,FALSE)/VLOOKUP($B37,NAV!$A:$FC,BR$1,FALSE),"")</f>
        <v/>
      </c>
      <c r="BS38" s="171" t="str">
        <f>IFERROR(VLOOKUP($B38,'NAV plus Dist'!$B:$FD,BS$1,FALSE)/VLOOKUP($B37,NAV!$A:$FC,BS$1,FALSE),"")</f>
        <v/>
      </c>
      <c r="BT38" s="171" t="str">
        <f>IFERROR(VLOOKUP($B38,'NAV plus Dist'!$B:$FD,BT$1,FALSE)/VLOOKUP($B37,NAV!$A:$FC,BT$1,FALSE),"")</f>
        <v/>
      </c>
      <c r="BU38" s="171" t="str">
        <f>IFERROR(VLOOKUP($B38,'NAV plus Dist'!$B:$FD,BU$1,FALSE)/VLOOKUP($B37,NAV!$A:$FC,BU$1,FALSE),"")</f>
        <v/>
      </c>
      <c r="BV38" s="171" t="str">
        <f>IFERROR(VLOOKUP($B38,'NAV plus Dist'!$B:$FD,BV$1,FALSE)/VLOOKUP($B37,NAV!$A:$FC,BV$1,FALSE),"")</f>
        <v/>
      </c>
      <c r="BW38" s="171" t="str">
        <f>IFERROR(VLOOKUP($B38,'NAV plus Dist'!$B:$FD,BW$1,FALSE)/VLOOKUP($B37,NAV!$A:$FC,BW$1,FALSE),"")</f>
        <v/>
      </c>
      <c r="BX38" s="171" t="str">
        <f>IFERROR(VLOOKUP($B38,'NAV plus Dist'!$B:$FD,BX$1,FALSE)/VLOOKUP($B37,NAV!$A:$FC,BX$1,FALSE),"")</f>
        <v/>
      </c>
      <c r="BY38" s="171" t="str">
        <f>IFERROR(VLOOKUP($B38,'NAV plus Dist'!$B:$FD,BY$1,FALSE)/VLOOKUP($B37,NAV!$A:$FC,BY$1,FALSE),"")</f>
        <v/>
      </c>
      <c r="BZ38" s="171" t="str">
        <f>IFERROR(VLOOKUP($B38,'NAV plus Dist'!$B:$FD,BZ$1,FALSE)/VLOOKUP($B37,NAV!$A:$FC,BZ$1,FALSE),"")</f>
        <v/>
      </c>
      <c r="CA38" s="171" t="str">
        <f>IFERROR(VLOOKUP($B38,'NAV plus Dist'!$B:$FD,CA$1,FALSE)/VLOOKUP($B37,NAV!$A:$FC,CA$1,FALSE),"")</f>
        <v/>
      </c>
      <c r="CB38" s="171" t="str">
        <f>IFERROR(VLOOKUP($B38,'NAV plus Dist'!$B:$FD,CB$1,FALSE)/VLOOKUP($B37,NAV!$A:$FC,CB$1,FALSE),"")</f>
        <v/>
      </c>
      <c r="CC38" s="171" t="str">
        <f>IFERROR(VLOOKUP($B38,'NAV plus Dist'!$B:$FD,CC$1,FALSE)/VLOOKUP($B37,NAV!$A:$FC,CC$1,FALSE),"")</f>
        <v/>
      </c>
      <c r="CD38" s="171" t="str">
        <f>IFERROR(VLOOKUP($B38,'NAV plus Dist'!$B:$FD,CD$1,FALSE)/VLOOKUP($B37,NAV!$A:$FC,CD$1,FALSE),"")</f>
        <v/>
      </c>
      <c r="CE38" s="171" t="str">
        <f>IFERROR(VLOOKUP($B38,'NAV plus Dist'!$B:$FD,CE$1,FALSE)/VLOOKUP($B37,NAV!$A:$FC,CE$1,FALSE),"")</f>
        <v/>
      </c>
      <c r="CF38" s="171" t="str">
        <f>IFERROR(VLOOKUP($B38,'NAV plus Dist'!$B:$FD,CF$1,FALSE)/VLOOKUP($B37,NAV!$A:$FC,CF$1,FALSE),"")</f>
        <v/>
      </c>
      <c r="CG38" s="171" t="str">
        <f>IFERROR(VLOOKUP($B38,'NAV plus Dist'!$B:$FD,CG$1,FALSE)/VLOOKUP($B37,NAV!$A:$FC,CG$1,FALSE),"")</f>
        <v/>
      </c>
      <c r="CH38" s="171" t="str">
        <f>IFERROR(VLOOKUP($B38,'NAV plus Dist'!$B:$FD,CH$1,FALSE)/VLOOKUP($B37,NAV!$A:$FC,CH$1,FALSE),"")</f>
        <v/>
      </c>
      <c r="CI38" s="171" t="str">
        <f>IFERROR(VLOOKUP($B38,'NAV plus Dist'!$B:$FD,CI$1,FALSE)/VLOOKUP($B37,NAV!$A:$FC,CI$1,FALSE),"")</f>
        <v/>
      </c>
      <c r="CJ38" s="171" t="str">
        <f>IFERROR(VLOOKUP($B38,'NAV plus Dist'!$B:$FD,CJ$1,FALSE)/VLOOKUP($B37,NAV!$A:$FC,CJ$1,FALSE),"")</f>
        <v/>
      </c>
      <c r="CK38" s="171" t="str">
        <f>IFERROR(VLOOKUP($B38,'NAV plus Dist'!$B:$FD,CK$1,FALSE)/VLOOKUP($B37,NAV!$A:$FC,CK$1,FALSE),"")</f>
        <v/>
      </c>
      <c r="CL38" s="171" t="str">
        <f>IFERROR(VLOOKUP($B38,'NAV plus Dist'!$B:$FD,CL$1,FALSE)/VLOOKUP($B37,NAV!$A:$FC,CL$1,FALSE),"")</f>
        <v/>
      </c>
      <c r="CM38" s="171" t="str">
        <f>IFERROR(VLOOKUP($B38,'NAV plus Dist'!$B:$FD,CM$1,FALSE)/VLOOKUP($B37,NAV!$A:$FC,CM$1,FALSE),"")</f>
        <v/>
      </c>
      <c r="CN38" s="171" t="str">
        <f>IFERROR(VLOOKUP($B38,'NAV plus Dist'!$B:$FD,CN$1,FALSE)/VLOOKUP($B37,NAV!$A:$FC,CN$1,FALSE),"")</f>
        <v/>
      </c>
      <c r="CO38" s="171" t="str">
        <f>IFERROR(VLOOKUP($B38,'NAV plus Dist'!$B:$FD,CO$1,FALSE)/VLOOKUP($B37,NAV!$A:$FC,CO$1,FALSE),"")</f>
        <v/>
      </c>
      <c r="CP38" s="171" t="str">
        <f>IFERROR(VLOOKUP($B38,'NAV plus Dist'!$B:$FD,CP$1,FALSE)/VLOOKUP($B37,NAV!$A:$FC,CP$1,FALSE),"")</f>
        <v/>
      </c>
      <c r="CQ38" s="171" t="str">
        <f>IFERROR(VLOOKUP($B38,'NAV plus Dist'!$B:$FD,CQ$1,FALSE)/VLOOKUP($B37,NAV!$A:$FC,CQ$1,FALSE),"")</f>
        <v/>
      </c>
      <c r="CR38" s="171" t="str">
        <f>IFERROR(VLOOKUP($B38,'NAV plus Dist'!$B:$FD,CR$1,FALSE)/VLOOKUP($B37,NAV!$A:$FC,CR$1,FALSE),"")</f>
        <v/>
      </c>
      <c r="CS38" s="171" t="str">
        <f>IFERROR(VLOOKUP($B38,'NAV plus Dist'!$B:$FD,CS$1,FALSE)/VLOOKUP($B37,NAV!$A:$FC,CS$1,FALSE),"")</f>
        <v/>
      </c>
      <c r="CT38" s="171" t="str">
        <f>IFERROR(VLOOKUP($B38,'NAV plus Dist'!$B:$FD,CT$1,FALSE)/VLOOKUP($B37,NAV!$A:$FC,CT$1,FALSE),"")</f>
        <v/>
      </c>
      <c r="CU38" s="171" t="str">
        <f>IFERROR(VLOOKUP($B38,'NAV plus Dist'!$B:$FD,CU$1,FALSE)/VLOOKUP($B37,NAV!$A:$FC,CU$1,FALSE),"")</f>
        <v/>
      </c>
      <c r="CV38" s="171" t="str">
        <f>IFERROR(VLOOKUP($B38,'NAV plus Dist'!$B:$FD,CV$1,FALSE)/VLOOKUP($B37,NAV!$A:$FC,CV$1,FALSE),"")</f>
        <v/>
      </c>
      <c r="CW38" s="171" t="str">
        <f>IFERROR(VLOOKUP($B38,'NAV plus Dist'!$B:$FD,CW$1,FALSE)/VLOOKUP($B37,NAV!$A:$FC,CW$1,FALSE),"")</f>
        <v/>
      </c>
      <c r="CX38" s="171" t="str">
        <f>IFERROR(VLOOKUP($B38,'NAV plus Dist'!$B:$FD,CX$1,FALSE)/VLOOKUP($B37,NAV!$A:$FC,CX$1,FALSE),"")</f>
        <v/>
      </c>
      <c r="CY38" s="171" t="str">
        <f>IFERROR(VLOOKUP($B38,'NAV plus Dist'!$B:$FD,CY$1,FALSE)/VLOOKUP($B37,NAV!$A:$FC,CY$1,FALSE),"")</f>
        <v/>
      </c>
      <c r="CZ38" s="171" t="str">
        <f>IFERROR(VLOOKUP($B38,'NAV plus Dist'!$B:$FD,CZ$1,FALSE)/VLOOKUP($B37,NAV!$A:$FC,CZ$1,FALSE),"")</f>
        <v/>
      </c>
      <c r="DA38" s="171" t="str">
        <f>IFERROR(VLOOKUP($B38,'NAV plus Dist'!$B:$FD,DA$1,FALSE)/VLOOKUP($B37,NAV!$A:$FC,DA$1,FALSE),"")</f>
        <v/>
      </c>
      <c r="DB38" s="171" t="str">
        <f>IFERROR(VLOOKUP($B38,'NAV plus Dist'!$B:$FD,DB$1,FALSE)/VLOOKUP($B37,NAV!$A:$FC,DB$1,FALSE),"")</f>
        <v/>
      </c>
      <c r="DC38" s="171" t="str">
        <f>IFERROR(VLOOKUP($B38,'NAV plus Dist'!$B:$FD,DC$1,FALSE)/VLOOKUP($B37,NAV!$A:$FC,DC$1,FALSE),"")</f>
        <v/>
      </c>
      <c r="DD38" s="171" t="str">
        <f>IFERROR(VLOOKUP($B38,'NAV plus Dist'!$B:$FD,DD$1,FALSE)/VLOOKUP($B37,NAV!$A:$FC,DD$1,FALSE),"")</f>
        <v/>
      </c>
      <c r="DE38" s="171" t="str">
        <f>IFERROR(VLOOKUP($B38,'NAV plus Dist'!$B:$FD,DE$1,FALSE)/VLOOKUP($B37,NAV!$A:$FC,DE$1,FALSE),"")</f>
        <v/>
      </c>
      <c r="DF38" s="171" t="str">
        <f>IFERROR(VLOOKUP($B38,'NAV plus Dist'!$B:$FD,DF$1,FALSE)/VLOOKUP($B37,NAV!$A:$FC,DF$1,FALSE),"")</f>
        <v/>
      </c>
      <c r="DG38" s="171" t="str">
        <f>IFERROR(VLOOKUP($B38,'NAV plus Dist'!$B:$FD,DG$1,FALSE)/VLOOKUP($B37,NAV!$A:$FC,DG$1,FALSE),"")</f>
        <v/>
      </c>
      <c r="DH38" s="171" t="str">
        <f>IFERROR(VLOOKUP($B38,'NAV plus Dist'!$B:$FD,DH$1,FALSE)/VLOOKUP($B37,NAV!$A:$FC,DH$1,FALSE),"")</f>
        <v/>
      </c>
    </row>
    <row r="39" spans="1:112">
      <c r="A39" s="94">
        <f t="shared" si="40"/>
        <v>162</v>
      </c>
      <c r="B39" s="168">
        <f t="shared" si="41"/>
        <v>41152</v>
      </c>
      <c r="C39" s="171" t="str">
        <f>IFERROR(VLOOKUP($B39,'NAV plus Dist'!$B:$FD,C$1,FALSE)/VLOOKUP($B38,NAV!$A:$FC,C$1,FALSE),"")</f>
        <v/>
      </c>
      <c r="D39" s="171" t="str">
        <f>IFERROR(VLOOKUP($B39,'NAV plus Dist'!$B:$FD,D$1,FALSE)/VLOOKUP($B38,NAV!$A:$FC,D$1,FALSE),"")</f>
        <v/>
      </c>
      <c r="E39" s="171" t="str">
        <f>IFERROR(VLOOKUP($B39,'NAV plus Dist'!$B:$FD,E$1,FALSE)/VLOOKUP($B38,NAV!$A:$FC,E$1,FALSE),"")</f>
        <v/>
      </c>
      <c r="F39" s="171" t="str">
        <f>IFERROR(VLOOKUP($B39,'NAV plus Dist'!$B:$FD,F$1,FALSE)/VLOOKUP($B38,NAV!$A:$FC,F$1,FALSE),"")</f>
        <v/>
      </c>
      <c r="G39" s="171" t="str">
        <f>IFERROR(VLOOKUP($B39,'NAV plus Dist'!$B:$FD,G$1,FALSE)/VLOOKUP($B38,NAV!$A:$FC,G$1,FALSE),"")</f>
        <v/>
      </c>
      <c r="H39" s="171" t="str">
        <f>IFERROR(VLOOKUP($B39,'NAV plus Dist'!$B:$FD,H$1,FALSE)/VLOOKUP($B38,NAV!$A:$FC,H$1,FALSE),"")</f>
        <v/>
      </c>
      <c r="I39" s="171" t="str">
        <f>IFERROR(VLOOKUP($B39,'NAV plus Dist'!$B:$FD,I$1,FALSE)/VLOOKUP($B38,NAV!$A:$FC,I$1,FALSE),"")</f>
        <v/>
      </c>
      <c r="J39" s="171" t="str">
        <f>IFERROR(VLOOKUP($B39,'NAV plus Dist'!$B:$FD,J$1,FALSE)/VLOOKUP($B38,NAV!$A:$FC,J$1,FALSE),"")</f>
        <v/>
      </c>
      <c r="K39" s="171" t="str">
        <f>IFERROR(VLOOKUP($B39,'NAV plus Dist'!$B:$FD,K$1,FALSE)/VLOOKUP($B38,NAV!$A:$FC,K$1,FALSE),"")</f>
        <v/>
      </c>
      <c r="L39" s="171" t="str">
        <f>IFERROR(VLOOKUP($B39,'NAV plus Dist'!$B:$FD,L$1,FALSE)/VLOOKUP($B38,NAV!$A:$FC,L$1,FALSE),"")</f>
        <v/>
      </c>
      <c r="M39" s="171" t="str">
        <f>IFERROR(VLOOKUP($B39,'NAV plus Dist'!$B:$FD,M$1,FALSE)/VLOOKUP($B38,NAV!$A:$FC,M$1,FALSE),"")</f>
        <v/>
      </c>
      <c r="N39" s="171" t="str">
        <f>IFERROR(VLOOKUP($B39,'NAV plus Dist'!$B:$FD,N$1,FALSE)/VLOOKUP($B38,NAV!$A:$FC,N$1,FALSE),"")</f>
        <v/>
      </c>
      <c r="O39" s="171" t="str">
        <f>IFERROR(VLOOKUP($B39,'NAV plus Dist'!$B:$FD,O$1,FALSE)/VLOOKUP($B38,NAV!$A:$FC,O$1,FALSE),"")</f>
        <v/>
      </c>
      <c r="P39" s="171" t="str">
        <f>IFERROR(VLOOKUP($B39,'NAV plus Dist'!$B:$FD,P$1,FALSE)/VLOOKUP($B38,NAV!$A:$FC,P$1,FALSE),"")</f>
        <v/>
      </c>
      <c r="Q39" s="171">
        <f>IFERROR(VLOOKUP($B39,'NAV plus Dist'!$B:$FD,Q$1,FALSE)/VLOOKUP($B38,NAV!$A:$FC,Q$1,FALSE),"")</f>
        <v>1.0109298117779979</v>
      </c>
      <c r="R39" s="171">
        <f>IFERROR(VLOOKUP($B39,'NAV plus Dist'!$B:$FD,R$1,FALSE)/VLOOKUP($B38,NAV!$A:$FC,R$1,FALSE),"")</f>
        <v>1.0109298117779979</v>
      </c>
      <c r="S39" s="171">
        <f>IFERROR(VLOOKUP($B39,'NAV plus Dist'!$B:$FD,S$1,FALSE)/VLOOKUP($B38,NAV!$A:$FC,S$1,FALSE),"")</f>
        <v>1.0075908187240197</v>
      </c>
      <c r="T39" s="171">
        <f>IFERROR(VLOOKUP($B39,'NAV plus Dist'!$B:$FD,T$1,FALSE)/VLOOKUP($B38,NAV!$A:$FC,T$1,FALSE),"")</f>
        <v>1.0113044965508253</v>
      </c>
      <c r="U39" s="171" t="str">
        <f>IFERROR(VLOOKUP($B39,'NAV plus Dist'!$B:$FD,U$1,FALSE)/VLOOKUP($B38,NAV!$A:$FC,U$1,FALSE),"")</f>
        <v/>
      </c>
      <c r="V39" s="171">
        <f>IFERROR(VLOOKUP($B39,'NAV plus Dist'!$B:$FD,V$1,FALSE)/VLOOKUP($B38,NAV!$A:$FC,V$1,FALSE),"")</f>
        <v>1.0116019468051856</v>
      </c>
      <c r="W39" s="171">
        <f>IFERROR(VLOOKUP($B39,'NAV plus Dist'!$B:$FD,W$1,FALSE)/VLOOKUP($B38,NAV!$A:$FC,W$1,FALSE),"")</f>
        <v>1.0116019468051856</v>
      </c>
      <c r="X39" s="171">
        <f>IFERROR(VLOOKUP($B39,'NAV plus Dist'!$B:$FD,X$1,FALSE)/VLOOKUP($B38,NAV!$A:$FC,X$1,FALSE),"")</f>
        <v>1.0130791530968901</v>
      </c>
      <c r="Y39" s="171">
        <f>IFERROR(VLOOKUP($B39,'NAV plus Dist'!$B:$FD,Y$1,FALSE)/VLOOKUP($B38,NAV!$A:$FC,Y$1,FALSE),"")</f>
        <v>1.0142660567518316</v>
      </c>
      <c r="Z39" s="171" t="str">
        <f>IFERROR(VLOOKUP($B39,'NAV plus Dist'!$B:$FD,Z$1,FALSE)/VLOOKUP($B38,NAV!$A:$FC,Z$1,FALSE),"")</f>
        <v/>
      </c>
      <c r="AA39" s="171" t="str">
        <f>IFERROR(VLOOKUP($B39,'NAV plus Dist'!$B:$FD,AA$1,FALSE)/VLOOKUP($B38,NAV!$A:$FC,AA$1,FALSE),"")</f>
        <v/>
      </c>
      <c r="AB39" s="171" t="str">
        <f>IFERROR(VLOOKUP($B39,'NAV plus Dist'!$B:$FD,AB$1,FALSE)/VLOOKUP($B38,NAV!$A:$FC,AB$1,FALSE),"")</f>
        <v/>
      </c>
      <c r="AC39" s="171" t="str">
        <f>IFERROR(VLOOKUP($B39,'NAV plus Dist'!$B:$FD,AC$1,FALSE)/VLOOKUP($B38,NAV!$A:$FC,AC$1,FALSE),"")</f>
        <v/>
      </c>
      <c r="AD39" s="171" t="str">
        <f>IFERROR(VLOOKUP($B39,'NAV plus Dist'!$B:$FD,AD$1,FALSE)/VLOOKUP($B38,NAV!$A:$FC,AD$1,FALSE),"")</f>
        <v/>
      </c>
      <c r="AE39" s="171" t="str">
        <f>IFERROR(VLOOKUP($B39,'NAV plus Dist'!$B:$FD,AE$1,FALSE)/VLOOKUP($B38,NAV!$A:$FC,AE$1,FALSE),"")</f>
        <v/>
      </c>
      <c r="AF39" s="171" t="str">
        <f>IFERROR(VLOOKUP($B39,'NAV plus Dist'!$B:$FD,AF$1,FALSE)/VLOOKUP($B38,NAV!$A:$FC,AF$1,FALSE),"")</f>
        <v/>
      </c>
      <c r="AG39" s="171" t="str">
        <f>IFERROR(VLOOKUP($B39,'NAV plus Dist'!$B:$FD,AG$1,FALSE)/VLOOKUP($B38,NAV!$A:$FC,AG$1,FALSE),"")</f>
        <v/>
      </c>
      <c r="AH39" s="171" t="str">
        <f>IFERROR(VLOOKUP($B39,'NAV plus Dist'!$B:$FD,AH$1,FALSE)/VLOOKUP($B38,NAV!$A:$FC,AH$1,FALSE),"")</f>
        <v/>
      </c>
      <c r="AI39" s="171" t="str">
        <f>IFERROR(VLOOKUP($B39,'NAV plus Dist'!$B:$FD,AI$1,FALSE)/VLOOKUP($B38,NAV!$A:$FC,AI$1,FALSE),"")</f>
        <v/>
      </c>
      <c r="AJ39" s="171" t="str">
        <f>IFERROR(VLOOKUP($B39,'NAV plus Dist'!$B:$FD,AJ$1,FALSE)/VLOOKUP($B38,NAV!$A:$FC,AJ$1,FALSE),"")</f>
        <v/>
      </c>
      <c r="AK39" s="171" t="str">
        <f>IFERROR(VLOOKUP($B39,'NAV plus Dist'!$B:$FD,AK$1,FALSE)/VLOOKUP($B38,NAV!$A:$FC,AK$1,FALSE),"")</f>
        <v/>
      </c>
      <c r="AL39" s="171" t="str">
        <f>IFERROR(VLOOKUP($B39,'NAV plus Dist'!$B:$FD,AL$1,FALSE)/VLOOKUP($B38,NAV!$A:$FC,AL$1,FALSE),"")</f>
        <v/>
      </c>
      <c r="AM39" s="171" t="str">
        <f>IFERROR(VLOOKUP($B39,'NAV plus Dist'!$B:$FD,AM$1,FALSE)/VLOOKUP($B38,NAV!$A:$FC,AM$1,FALSE),"")</f>
        <v/>
      </c>
      <c r="AN39" s="171" t="str">
        <f>IFERROR(VLOOKUP($B39,'NAV plus Dist'!$B:$FD,AN$1,FALSE)/VLOOKUP($B38,NAV!$A:$FC,AN$1,FALSE),"")</f>
        <v/>
      </c>
      <c r="AO39" s="171" t="str">
        <f>IFERROR(VLOOKUP($B39,'NAV plus Dist'!$B:$FD,AO$1,FALSE)/VLOOKUP($B38,NAV!$A:$FC,AO$1,FALSE),"")</f>
        <v/>
      </c>
      <c r="AP39" s="171" t="str">
        <f>IFERROR(VLOOKUP($B39,'NAV plus Dist'!$B:$FD,AP$1,FALSE)/VLOOKUP($B38,NAV!$A:$FC,AP$1,FALSE),"")</f>
        <v/>
      </c>
      <c r="AQ39" s="171" t="str">
        <f>IFERROR(VLOOKUP($B39,'NAV plus Dist'!$B:$FD,AQ$1,FALSE)/VLOOKUP($B38,NAV!$A:$FC,AQ$1,FALSE),"")</f>
        <v/>
      </c>
      <c r="AR39" s="171" t="str">
        <f>IFERROR(VLOOKUP($B39,'NAV plus Dist'!$B:$FD,AR$1,FALSE)/VLOOKUP($B38,NAV!$A:$FC,AR$1,FALSE),"")</f>
        <v/>
      </c>
      <c r="AS39" s="171" t="str">
        <f>IFERROR(VLOOKUP($B39,'NAV plus Dist'!$B:$FD,AS$1,FALSE)/VLOOKUP($B38,NAV!$A:$FC,AS$1,FALSE),"")</f>
        <v/>
      </c>
      <c r="AT39" s="171" t="str">
        <f>IFERROR(VLOOKUP($B39,'NAV plus Dist'!$B:$FD,AT$1,FALSE)/VLOOKUP($B38,NAV!$A:$FC,AT$1,FALSE),"")</f>
        <v/>
      </c>
      <c r="AU39" s="171" t="str">
        <f>IFERROR(VLOOKUP($B39,'NAV plus Dist'!$B:$FD,AU$1,FALSE)/VLOOKUP($B38,NAV!$A:$FC,AU$1,FALSE),"")</f>
        <v/>
      </c>
      <c r="AV39" s="171" t="str">
        <f>IFERROR(VLOOKUP($B39,'NAV plus Dist'!$B:$FD,AV$1,FALSE)/VLOOKUP($B38,NAV!$A:$FC,AV$1,FALSE),"")</f>
        <v/>
      </c>
      <c r="AW39" s="171" t="str">
        <f>IFERROR(VLOOKUP($B39,'NAV plus Dist'!$B:$FD,AW$1,FALSE)/VLOOKUP($B38,NAV!$A:$FC,AW$1,FALSE),"")</f>
        <v/>
      </c>
      <c r="AX39" s="171" t="str">
        <f>IFERROR(VLOOKUP($B39,'NAV plus Dist'!$B:$FD,AX$1,FALSE)/VLOOKUP($B38,NAV!$A:$FC,AX$1,FALSE),"")</f>
        <v/>
      </c>
      <c r="AY39" s="171" t="str">
        <f>IFERROR(VLOOKUP($B39,'NAV plus Dist'!$B:$FD,AY$1,FALSE)/VLOOKUP($B38,NAV!$A:$FC,AY$1,FALSE),"")</f>
        <v/>
      </c>
      <c r="AZ39" s="171" t="str">
        <f>IFERROR(VLOOKUP($B39,'NAV plus Dist'!$B:$FD,AZ$1,FALSE)/VLOOKUP($B38,NAV!$A:$FC,AZ$1,FALSE),"")</f>
        <v/>
      </c>
      <c r="BA39" s="171" t="str">
        <f>IFERROR(VLOOKUP($B39,'NAV plus Dist'!$B:$FD,BA$1,FALSE)/VLOOKUP($B38,NAV!$A:$FC,BA$1,FALSE),"")</f>
        <v/>
      </c>
      <c r="BB39" s="171" t="str">
        <f>IFERROR(VLOOKUP($B39,'NAV plus Dist'!$B:$FD,BB$1,FALSE)/VLOOKUP($B38,NAV!$A:$FC,BB$1,FALSE),"")</f>
        <v/>
      </c>
      <c r="BC39" s="171" t="str">
        <f>IFERROR(VLOOKUP($B39,'NAV plus Dist'!$B:$FD,BC$1,FALSE)/VLOOKUP($B38,NAV!$A:$FC,BC$1,FALSE),"")</f>
        <v/>
      </c>
      <c r="BD39" s="171" t="str">
        <f>IFERROR(VLOOKUP($B39,'NAV plus Dist'!$B:$FD,BD$1,FALSE)/VLOOKUP($B38,NAV!$A:$FC,BD$1,FALSE),"")</f>
        <v/>
      </c>
      <c r="BE39" s="171" t="str">
        <f>IFERROR(VLOOKUP($B39,'NAV plus Dist'!$B:$FD,BE$1,FALSE)/VLOOKUP($B38,NAV!$A:$FC,BE$1,FALSE),"")</f>
        <v/>
      </c>
      <c r="BF39" s="171" t="str">
        <f>IFERROR(VLOOKUP($B39,'NAV plus Dist'!$B:$FD,BF$1,FALSE)/VLOOKUP($B38,NAV!$A:$FC,BF$1,FALSE),"")</f>
        <v/>
      </c>
      <c r="BG39" s="171" t="str">
        <f>IFERROR(VLOOKUP($B39,'NAV plus Dist'!$B:$FD,BG$1,FALSE)/VLOOKUP($B38,NAV!$A:$FC,BG$1,FALSE),"")</f>
        <v/>
      </c>
      <c r="BH39" s="171" t="str">
        <f>IFERROR(VLOOKUP($B39,'NAV plus Dist'!$B:$FD,BH$1,FALSE)/VLOOKUP($B38,NAV!$A:$FC,BH$1,FALSE),"")</f>
        <v/>
      </c>
      <c r="BI39" s="171" t="str">
        <f>IFERROR(VLOOKUP($B39,'NAV plus Dist'!$B:$FD,BI$1,FALSE)/VLOOKUP($B38,NAV!$A:$FC,BI$1,FALSE),"")</f>
        <v/>
      </c>
      <c r="BJ39" s="171" t="str">
        <f>IFERROR(VLOOKUP($B39,'NAV plus Dist'!$B:$FD,BJ$1,FALSE)/VLOOKUP($B38,NAV!$A:$FC,BJ$1,FALSE),"")</f>
        <v/>
      </c>
      <c r="BK39" s="171" t="str">
        <f>IFERROR(VLOOKUP($B39,'NAV plus Dist'!$B:$FD,BK$1,FALSE)/VLOOKUP($B38,NAV!$A:$FC,BK$1,FALSE),"")</f>
        <v/>
      </c>
      <c r="BL39" s="171" t="str">
        <f>IFERROR(VLOOKUP($B39,'NAV plus Dist'!$B:$FD,BL$1,FALSE)/VLOOKUP($B38,NAV!$A:$FC,BL$1,FALSE),"")</f>
        <v/>
      </c>
      <c r="BM39" s="171" t="str">
        <f>IFERROR(VLOOKUP($B39,'NAV plus Dist'!$B:$FD,BM$1,FALSE)/VLOOKUP($B38,NAV!$A:$FC,BM$1,FALSE),"")</f>
        <v/>
      </c>
      <c r="BN39" s="171" t="str">
        <f>IFERROR(VLOOKUP($B39,'NAV plus Dist'!$B:$FD,BN$1,FALSE)/VLOOKUP($B38,NAV!$A:$FC,BN$1,FALSE),"")</f>
        <v/>
      </c>
      <c r="BO39" s="171" t="str">
        <f>IFERROR(VLOOKUP($B39,'NAV plus Dist'!$B:$FD,BO$1,FALSE)/VLOOKUP($B38,NAV!$A:$FC,BO$1,FALSE),"")</f>
        <v/>
      </c>
      <c r="BP39" s="171" t="str">
        <f>IFERROR(VLOOKUP($B39,'NAV plus Dist'!$B:$FD,BP$1,FALSE)/VLOOKUP($B38,NAV!$A:$FC,BP$1,FALSE),"")</f>
        <v/>
      </c>
      <c r="BQ39" s="171" t="str">
        <f>IFERROR(VLOOKUP($B39,'NAV plus Dist'!$B:$FD,BQ$1,FALSE)/VLOOKUP($B38,NAV!$A:$FC,BQ$1,FALSE),"")</f>
        <v/>
      </c>
      <c r="BR39" s="171" t="str">
        <f>IFERROR(VLOOKUP($B39,'NAV plus Dist'!$B:$FD,BR$1,FALSE)/VLOOKUP($B38,NAV!$A:$FC,BR$1,FALSE),"")</f>
        <v/>
      </c>
      <c r="BS39" s="171" t="str">
        <f>IFERROR(VLOOKUP($B39,'NAV plus Dist'!$B:$FD,BS$1,FALSE)/VLOOKUP($B38,NAV!$A:$FC,BS$1,FALSE),"")</f>
        <v/>
      </c>
      <c r="BT39" s="171" t="str">
        <f>IFERROR(VLOOKUP($B39,'NAV plus Dist'!$B:$FD,BT$1,FALSE)/VLOOKUP($B38,NAV!$A:$FC,BT$1,FALSE),"")</f>
        <v/>
      </c>
      <c r="BU39" s="171" t="str">
        <f>IFERROR(VLOOKUP($B39,'NAV plus Dist'!$B:$FD,BU$1,FALSE)/VLOOKUP($B38,NAV!$A:$FC,BU$1,FALSE),"")</f>
        <v/>
      </c>
      <c r="BV39" s="171" t="str">
        <f>IFERROR(VLOOKUP($B39,'NAV plus Dist'!$B:$FD,BV$1,FALSE)/VLOOKUP($B38,NAV!$A:$FC,BV$1,FALSE),"")</f>
        <v/>
      </c>
      <c r="BW39" s="171" t="str">
        <f>IFERROR(VLOOKUP($B39,'NAV plus Dist'!$B:$FD,BW$1,FALSE)/VLOOKUP($B38,NAV!$A:$FC,BW$1,FALSE),"")</f>
        <v/>
      </c>
      <c r="BX39" s="171" t="str">
        <f>IFERROR(VLOOKUP($B39,'NAV plus Dist'!$B:$FD,BX$1,FALSE)/VLOOKUP($B38,NAV!$A:$FC,BX$1,FALSE),"")</f>
        <v/>
      </c>
      <c r="BY39" s="171" t="str">
        <f>IFERROR(VLOOKUP($B39,'NAV plus Dist'!$B:$FD,BY$1,FALSE)/VLOOKUP($B38,NAV!$A:$FC,BY$1,FALSE),"")</f>
        <v/>
      </c>
      <c r="BZ39" s="171" t="str">
        <f>IFERROR(VLOOKUP($B39,'NAV plus Dist'!$B:$FD,BZ$1,FALSE)/VLOOKUP($B38,NAV!$A:$FC,BZ$1,FALSE),"")</f>
        <v/>
      </c>
      <c r="CA39" s="171" t="str">
        <f>IFERROR(VLOOKUP($B39,'NAV plus Dist'!$B:$FD,CA$1,FALSE)/VLOOKUP($B38,NAV!$A:$FC,CA$1,FALSE),"")</f>
        <v/>
      </c>
      <c r="CB39" s="171" t="str">
        <f>IFERROR(VLOOKUP($B39,'NAV plus Dist'!$B:$FD,CB$1,FALSE)/VLOOKUP($B38,NAV!$A:$FC,CB$1,FALSE),"")</f>
        <v/>
      </c>
      <c r="CC39" s="171" t="str">
        <f>IFERROR(VLOOKUP($B39,'NAV plus Dist'!$B:$FD,CC$1,FALSE)/VLOOKUP($B38,NAV!$A:$FC,CC$1,FALSE),"")</f>
        <v/>
      </c>
      <c r="CD39" s="171" t="str">
        <f>IFERROR(VLOOKUP($B39,'NAV plus Dist'!$B:$FD,CD$1,FALSE)/VLOOKUP($B38,NAV!$A:$FC,CD$1,FALSE),"")</f>
        <v/>
      </c>
      <c r="CE39" s="171" t="str">
        <f>IFERROR(VLOOKUP($B39,'NAV plus Dist'!$B:$FD,CE$1,FALSE)/VLOOKUP($B38,NAV!$A:$FC,CE$1,FALSE),"")</f>
        <v/>
      </c>
      <c r="CF39" s="171" t="str">
        <f>IFERROR(VLOOKUP($B39,'NAV plus Dist'!$B:$FD,CF$1,FALSE)/VLOOKUP($B38,NAV!$A:$FC,CF$1,FALSE),"")</f>
        <v/>
      </c>
      <c r="CG39" s="171" t="str">
        <f>IFERROR(VLOOKUP($B39,'NAV plus Dist'!$B:$FD,CG$1,FALSE)/VLOOKUP($B38,NAV!$A:$FC,CG$1,FALSE),"")</f>
        <v/>
      </c>
      <c r="CH39" s="171" t="str">
        <f>IFERROR(VLOOKUP($B39,'NAV plus Dist'!$B:$FD,CH$1,FALSE)/VLOOKUP($B38,NAV!$A:$FC,CH$1,FALSE),"")</f>
        <v/>
      </c>
      <c r="CI39" s="171" t="str">
        <f>IFERROR(VLOOKUP($B39,'NAV plus Dist'!$B:$FD,CI$1,FALSE)/VLOOKUP($B38,NAV!$A:$FC,CI$1,FALSE),"")</f>
        <v/>
      </c>
      <c r="CJ39" s="171" t="str">
        <f>IFERROR(VLOOKUP($B39,'NAV plus Dist'!$B:$FD,CJ$1,FALSE)/VLOOKUP($B38,NAV!$A:$FC,CJ$1,FALSE),"")</f>
        <v/>
      </c>
      <c r="CK39" s="171" t="str">
        <f>IFERROR(VLOOKUP($B39,'NAV plus Dist'!$B:$FD,CK$1,FALSE)/VLOOKUP($B38,NAV!$A:$FC,CK$1,FALSE),"")</f>
        <v/>
      </c>
      <c r="CL39" s="171" t="str">
        <f>IFERROR(VLOOKUP($B39,'NAV plus Dist'!$B:$FD,CL$1,FALSE)/VLOOKUP($B38,NAV!$A:$FC,CL$1,FALSE),"")</f>
        <v/>
      </c>
      <c r="CM39" s="171" t="str">
        <f>IFERROR(VLOOKUP($B39,'NAV plus Dist'!$B:$FD,CM$1,FALSE)/VLOOKUP($B38,NAV!$A:$FC,CM$1,FALSE),"")</f>
        <v/>
      </c>
      <c r="CN39" s="171" t="str">
        <f>IFERROR(VLOOKUP($B39,'NAV plus Dist'!$B:$FD,CN$1,FALSE)/VLOOKUP($B38,NAV!$A:$FC,CN$1,FALSE),"")</f>
        <v/>
      </c>
      <c r="CO39" s="171" t="str">
        <f>IFERROR(VLOOKUP($B39,'NAV plus Dist'!$B:$FD,CO$1,FALSE)/VLOOKUP($B38,NAV!$A:$FC,CO$1,FALSE),"")</f>
        <v/>
      </c>
      <c r="CP39" s="171" t="str">
        <f>IFERROR(VLOOKUP($B39,'NAV plus Dist'!$B:$FD,CP$1,FALSE)/VLOOKUP($B38,NAV!$A:$FC,CP$1,FALSE),"")</f>
        <v/>
      </c>
      <c r="CQ39" s="171" t="str">
        <f>IFERROR(VLOOKUP($B39,'NAV plus Dist'!$B:$FD,CQ$1,FALSE)/VLOOKUP($B38,NAV!$A:$FC,CQ$1,FALSE),"")</f>
        <v/>
      </c>
      <c r="CR39" s="171" t="str">
        <f>IFERROR(VLOOKUP($B39,'NAV plus Dist'!$B:$FD,CR$1,FALSE)/VLOOKUP($B38,NAV!$A:$FC,CR$1,FALSE),"")</f>
        <v/>
      </c>
      <c r="CS39" s="171" t="str">
        <f>IFERROR(VLOOKUP($B39,'NAV plus Dist'!$B:$FD,CS$1,FALSE)/VLOOKUP($B38,NAV!$A:$FC,CS$1,FALSE),"")</f>
        <v/>
      </c>
      <c r="CT39" s="171" t="str">
        <f>IFERROR(VLOOKUP($B39,'NAV plus Dist'!$B:$FD,CT$1,FALSE)/VLOOKUP($B38,NAV!$A:$FC,CT$1,FALSE),"")</f>
        <v/>
      </c>
      <c r="CU39" s="171" t="str">
        <f>IFERROR(VLOOKUP($B39,'NAV plus Dist'!$B:$FD,CU$1,FALSE)/VLOOKUP($B38,NAV!$A:$FC,CU$1,FALSE),"")</f>
        <v/>
      </c>
      <c r="CV39" s="171" t="str">
        <f>IFERROR(VLOOKUP($B39,'NAV plus Dist'!$B:$FD,CV$1,FALSE)/VLOOKUP($B38,NAV!$A:$FC,CV$1,FALSE),"")</f>
        <v/>
      </c>
      <c r="CW39" s="171" t="str">
        <f>IFERROR(VLOOKUP($B39,'NAV plus Dist'!$B:$FD,CW$1,FALSE)/VLOOKUP($B38,NAV!$A:$FC,CW$1,FALSE),"")</f>
        <v/>
      </c>
      <c r="CX39" s="171" t="str">
        <f>IFERROR(VLOOKUP($B39,'NAV plus Dist'!$B:$FD,CX$1,FALSE)/VLOOKUP($B38,NAV!$A:$FC,CX$1,FALSE),"")</f>
        <v/>
      </c>
      <c r="CY39" s="171" t="str">
        <f>IFERROR(VLOOKUP($B39,'NAV plus Dist'!$B:$FD,CY$1,FALSE)/VLOOKUP($B38,NAV!$A:$FC,CY$1,FALSE),"")</f>
        <v/>
      </c>
      <c r="CZ39" s="171" t="str">
        <f>IFERROR(VLOOKUP($B39,'NAV plus Dist'!$B:$FD,CZ$1,FALSE)/VLOOKUP($B38,NAV!$A:$FC,CZ$1,FALSE),"")</f>
        <v/>
      </c>
      <c r="DA39" s="171" t="str">
        <f>IFERROR(VLOOKUP($B39,'NAV plus Dist'!$B:$FD,DA$1,FALSE)/VLOOKUP($B38,NAV!$A:$FC,DA$1,FALSE),"")</f>
        <v/>
      </c>
      <c r="DB39" s="171" t="str">
        <f>IFERROR(VLOOKUP($B39,'NAV plus Dist'!$B:$FD,DB$1,FALSE)/VLOOKUP($B38,NAV!$A:$FC,DB$1,FALSE),"")</f>
        <v/>
      </c>
      <c r="DC39" s="171" t="str">
        <f>IFERROR(VLOOKUP($B39,'NAV plus Dist'!$B:$FD,DC$1,FALSE)/VLOOKUP($B38,NAV!$A:$FC,DC$1,FALSE),"")</f>
        <v/>
      </c>
      <c r="DD39" s="171" t="str">
        <f>IFERROR(VLOOKUP($B39,'NAV plus Dist'!$B:$FD,DD$1,FALSE)/VLOOKUP($B38,NAV!$A:$FC,DD$1,FALSE),"")</f>
        <v/>
      </c>
      <c r="DE39" s="171" t="str">
        <f>IFERROR(VLOOKUP($B39,'NAV plus Dist'!$B:$FD,DE$1,FALSE)/VLOOKUP($B38,NAV!$A:$FC,DE$1,FALSE),"")</f>
        <v/>
      </c>
      <c r="DF39" s="171" t="str">
        <f>IFERROR(VLOOKUP($B39,'NAV plus Dist'!$B:$FD,DF$1,FALSE)/VLOOKUP($B38,NAV!$A:$FC,DF$1,FALSE),"")</f>
        <v/>
      </c>
      <c r="DG39" s="171" t="str">
        <f>IFERROR(VLOOKUP($B39,'NAV plus Dist'!$B:$FD,DG$1,FALSE)/VLOOKUP($B38,NAV!$A:$FC,DG$1,FALSE),"")</f>
        <v/>
      </c>
      <c r="DH39" s="171" t="str">
        <f>IFERROR(VLOOKUP($B39,'NAV plus Dist'!$B:$FD,DH$1,FALSE)/VLOOKUP($B38,NAV!$A:$FC,DH$1,FALSE),"")</f>
        <v/>
      </c>
    </row>
    <row r="40" spans="1:112">
      <c r="A40" s="94">
        <f t="shared" si="40"/>
        <v>161</v>
      </c>
      <c r="B40" s="168">
        <f t="shared" si="41"/>
        <v>41182</v>
      </c>
      <c r="C40" s="171" t="str">
        <f>IFERROR(VLOOKUP($B40,'NAV plus Dist'!$B:$FD,C$1,FALSE)/VLOOKUP($B39,NAV!$A:$FC,C$1,FALSE),"")</f>
        <v/>
      </c>
      <c r="D40" s="171" t="str">
        <f>IFERROR(VLOOKUP($B40,'NAV plus Dist'!$B:$FD,D$1,FALSE)/VLOOKUP($B39,NAV!$A:$FC,D$1,FALSE),"")</f>
        <v/>
      </c>
      <c r="E40" s="171" t="str">
        <f>IFERROR(VLOOKUP($B40,'NAV plus Dist'!$B:$FD,E$1,FALSE)/VLOOKUP($B39,NAV!$A:$FC,E$1,FALSE),"")</f>
        <v/>
      </c>
      <c r="F40" s="171" t="str">
        <f>IFERROR(VLOOKUP($B40,'NAV plus Dist'!$B:$FD,F$1,FALSE)/VLOOKUP($B39,NAV!$A:$FC,F$1,FALSE),"")</f>
        <v/>
      </c>
      <c r="G40" s="171" t="str">
        <f>IFERROR(VLOOKUP($B40,'NAV plus Dist'!$B:$FD,G$1,FALSE)/VLOOKUP($B39,NAV!$A:$FC,G$1,FALSE),"")</f>
        <v/>
      </c>
      <c r="H40" s="171" t="str">
        <f>IFERROR(VLOOKUP($B40,'NAV plus Dist'!$B:$FD,H$1,FALSE)/VLOOKUP($B39,NAV!$A:$FC,H$1,FALSE),"")</f>
        <v/>
      </c>
      <c r="I40" s="171" t="str">
        <f>IFERROR(VLOOKUP($B40,'NAV plus Dist'!$B:$FD,I$1,FALSE)/VLOOKUP($B39,NAV!$A:$FC,I$1,FALSE),"")</f>
        <v/>
      </c>
      <c r="J40" s="171" t="str">
        <f>IFERROR(VLOOKUP($B40,'NAV plus Dist'!$B:$FD,J$1,FALSE)/VLOOKUP($B39,NAV!$A:$FC,J$1,FALSE),"")</f>
        <v/>
      </c>
      <c r="K40" s="171" t="str">
        <f>IFERROR(VLOOKUP($B40,'NAV plus Dist'!$B:$FD,K$1,FALSE)/VLOOKUP($B39,NAV!$A:$FC,K$1,FALSE),"")</f>
        <v/>
      </c>
      <c r="L40" s="171" t="str">
        <f>IFERROR(VLOOKUP($B40,'NAV plus Dist'!$B:$FD,L$1,FALSE)/VLOOKUP($B39,NAV!$A:$FC,L$1,FALSE),"")</f>
        <v/>
      </c>
      <c r="M40" s="171" t="str">
        <f>IFERROR(VLOOKUP($B40,'NAV plus Dist'!$B:$FD,M$1,FALSE)/VLOOKUP($B39,NAV!$A:$FC,M$1,FALSE),"")</f>
        <v/>
      </c>
      <c r="N40" s="171" t="str">
        <f>IFERROR(VLOOKUP($B40,'NAV plus Dist'!$B:$FD,N$1,FALSE)/VLOOKUP($B39,NAV!$A:$FC,N$1,FALSE),"")</f>
        <v/>
      </c>
      <c r="O40" s="171" t="str">
        <f>IFERROR(VLOOKUP($B40,'NAV plus Dist'!$B:$FD,O$1,FALSE)/VLOOKUP($B39,NAV!$A:$FC,O$1,FALSE),"")</f>
        <v/>
      </c>
      <c r="P40" s="171" t="str">
        <f>IFERROR(VLOOKUP($B40,'NAV plus Dist'!$B:$FD,P$1,FALSE)/VLOOKUP($B39,NAV!$A:$FC,P$1,FALSE),"")</f>
        <v/>
      </c>
      <c r="Q40" s="171">
        <f>IFERROR(VLOOKUP($B40,'NAV plus Dist'!$B:$FD,Q$1,FALSE)/VLOOKUP($B39,NAV!$A:$FC,Q$1,FALSE),"")</f>
        <v>1.0097004349313397</v>
      </c>
      <c r="R40" s="171">
        <f>IFERROR(VLOOKUP($B40,'NAV plus Dist'!$B:$FD,R$1,FALSE)/VLOOKUP($B39,NAV!$A:$FC,R$1,FALSE),"")</f>
        <v>1.0097004349313397</v>
      </c>
      <c r="S40" s="171">
        <f>IFERROR(VLOOKUP($B40,'NAV plus Dist'!$B:$FD,S$1,FALSE)/VLOOKUP($B39,NAV!$A:$FC,S$1,FALSE),"")</f>
        <v>1.0089134891348914</v>
      </c>
      <c r="T40" s="171">
        <f>IFERROR(VLOOKUP($B40,'NAV plus Dist'!$B:$FD,T$1,FALSE)/VLOOKUP($B39,NAV!$A:$FC,T$1,FALSE),"")</f>
        <v>1.0100914384754316</v>
      </c>
      <c r="U40" s="171" t="str">
        <f>IFERROR(VLOOKUP($B40,'NAV plus Dist'!$B:$FD,U$1,FALSE)/VLOOKUP($B39,NAV!$A:$FC,U$1,FALSE),"")</f>
        <v/>
      </c>
      <c r="V40" s="171">
        <f>IFERROR(VLOOKUP($B40,'NAV plus Dist'!$B:$FD,V$1,FALSE)/VLOOKUP($B39,NAV!$A:$FC,V$1,FALSE),"")</f>
        <v>1.0193813640161795</v>
      </c>
      <c r="W40" s="171">
        <f>IFERROR(VLOOKUP($B40,'NAV plus Dist'!$B:$FD,W$1,FALSE)/VLOOKUP($B39,NAV!$A:$FC,W$1,FALSE),"")</f>
        <v>1.0193813640161795</v>
      </c>
      <c r="X40" s="171">
        <f>IFERROR(VLOOKUP($B40,'NAV plus Dist'!$B:$FD,X$1,FALSE)/VLOOKUP($B39,NAV!$A:$FC,X$1,FALSE),"")</f>
        <v>1.0192105769088571</v>
      </c>
      <c r="Y40" s="171">
        <f>IFERROR(VLOOKUP($B40,'NAV plus Dist'!$B:$FD,Y$1,FALSE)/VLOOKUP($B39,NAV!$A:$FC,Y$1,FALSE),"")</f>
        <v>1.0203445301961478</v>
      </c>
      <c r="Z40" s="171" t="str">
        <f>IFERROR(VLOOKUP($B40,'NAV plus Dist'!$B:$FD,Z$1,FALSE)/VLOOKUP($B39,NAV!$A:$FC,Z$1,FALSE),"")</f>
        <v/>
      </c>
      <c r="AA40" s="171" t="str">
        <f>IFERROR(VLOOKUP($B40,'NAV plus Dist'!$B:$FD,AA$1,FALSE)/VLOOKUP($B39,NAV!$A:$FC,AA$1,FALSE),"")</f>
        <v/>
      </c>
      <c r="AB40" s="171" t="str">
        <f>IFERROR(VLOOKUP($B40,'NAV plus Dist'!$B:$FD,AB$1,FALSE)/VLOOKUP($B39,NAV!$A:$FC,AB$1,FALSE),"")</f>
        <v/>
      </c>
      <c r="AC40" s="171" t="str">
        <f>IFERROR(VLOOKUP($B40,'NAV plus Dist'!$B:$FD,AC$1,FALSE)/VLOOKUP($B39,NAV!$A:$FC,AC$1,FALSE),"")</f>
        <v/>
      </c>
      <c r="AD40" s="171" t="str">
        <f>IFERROR(VLOOKUP($B40,'NAV plus Dist'!$B:$FD,AD$1,FALSE)/VLOOKUP($B39,NAV!$A:$FC,AD$1,FALSE),"")</f>
        <v/>
      </c>
      <c r="AE40" s="171" t="str">
        <f>IFERROR(VLOOKUP($B40,'NAV plus Dist'!$B:$FD,AE$1,FALSE)/VLOOKUP($B39,NAV!$A:$FC,AE$1,FALSE),"")</f>
        <v/>
      </c>
      <c r="AF40" s="171" t="str">
        <f>IFERROR(VLOOKUP($B40,'NAV plus Dist'!$B:$FD,AF$1,FALSE)/VLOOKUP($B39,NAV!$A:$FC,AF$1,FALSE),"")</f>
        <v/>
      </c>
      <c r="AG40" s="171" t="str">
        <f>IFERROR(VLOOKUP($B40,'NAV plus Dist'!$B:$FD,AG$1,FALSE)/VLOOKUP($B39,NAV!$A:$FC,AG$1,FALSE),"")</f>
        <v/>
      </c>
      <c r="AH40" s="171" t="str">
        <f>IFERROR(VLOOKUP($B40,'NAV plus Dist'!$B:$FD,AH$1,FALSE)/VLOOKUP($B39,NAV!$A:$FC,AH$1,FALSE),"")</f>
        <v/>
      </c>
      <c r="AI40" s="171" t="str">
        <f>IFERROR(VLOOKUP($B40,'NAV plus Dist'!$B:$FD,AI$1,FALSE)/VLOOKUP($B39,NAV!$A:$FC,AI$1,FALSE),"")</f>
        <v/>
      </c>
      <c r="AJ40" s="171" t="str">
        <f>IFERROR(VLOOKUP($B40,'NAV plus Dist'!$B:$FD,AJ$1,FALSE)/VLOOKUP($B39,NAV!$A:$FC,AJ$1,FALSE),"")</f>
        <v/>
      </c>
      <c r="AK40" s="171" t="str">
        <f>IFERROR(VLOOKUP($B40,'NAV plus Dist'!$B:$FD,AK$1,FALSE)/VLOOKUP($B39,NAV!$A:$FC,AK$1,FALSE),"")</f>
        <v/>
      </c>
      <c r="AL40" s="171" t="str">
        <f>IFERROR(VLOOKUP($B40,'NAV plus Dist'!$B:$FD,AL$1,FALSE)/VLOOKUP($B39,NAV!$A:$FC,AL$1,FALSE),"")</f>
        <v/>
      </c>
      <c r="AM40" s="171" t="str">
        <f>IFERROR(VLOOKUP($B40,'NAV plus Dist'!$B:$FD,AM$1,FALSE)/VLOOKUP($B39,NAV!$A:$FC,AM$1,FALSE),"")</f>
        <v/>
      </c>
      <c r="AN40" s="171" t="str">
        <f>IFERROR(VLOOKUP($B40,'NAV plus Dist'!$B:$FD,AN$1,FALSE)/VLOOKUP($B39,NAV!$A:$FC,AN$1,FALSE),"")</f>
        <v/>
      </c>
      <c r="AO40" s="171" t="str">
        <f>IFERROR(VLOOKUP($B40,'NAV plus Dist'!$B:$FD,AO$1,FALSE)/VLOOKUP($B39,NAV!$A:$FC,AO$1,FALSE),"")</f>
        <v/>
      </c>
      <c r="AP40" s="171" t="str">
        <f>IFERROR(VLOOKUP($B40,'NAV plus Dist'!$B:$FD,AP$1,FALSE)/VLOOKUP($B39,NAV!$A:$FC,AP$1,FALSE),"")</f>
        <v/>
      </c>
      <c r="AQ40" s="171" t="str">
        <f>IFERROR(VLOOKUP($B40,'NAV plus Dist'!$B:$FD,AQ$1,FALSE)/VLOOKUP($B39,NAV!$A:$FC,AQ$1,FALSE),"")</f>
        <v/>
      </c>
      <c r="AR40" s="171" t="str">
        <f>IFERROR(VLOOKUP($B40,'NAV plus Dist'!$B:$FD,AR$1,FALSE)/VLOOKUP($B39,NAV!$A:$FC,AR$1,FALSE),"")</f>
        <v/>
      </c>
      <c r="AS40" s="171" t="str">
        <f>IFERROR(VLOOKUP($B40,'NAV plus Dist'!$B:$FD,AS$1,FALSE)/VLOOKUP($B39,NAV!$A:$FC,AS$1,FALSE),"")</f>
        <v/>
      </c>
      <c r="AT40" s="171" t="str">
        <f>IFERROR(VLOOKUP($B40,'NAV plus Dist'!$B:$FD,AT$1,FALSE)/VLOOKUP($B39,NAV!$A:$FC,AT$1,FALSE),"")</f>
        <v/>
      </c>
      <c r="AU40" s="171" t="str">
        <f>IFERROR(VLOOKUP($B40,'NAV plus Dist'!$B:$FD,AU$1,FALSE)/VLOOKUP($B39,NAV!$A:$FC,AU$1,FALSE),"")</f>
        <v/>
      </c>
      <c r="AV40" s="171" t="str">
        <f>IFERROR(VLOOKUP($B40,'NAV plus Dist'!$B:$FD,AV$1,FALSE)/VLOOKUP($B39,NAV!$A:$FC,AV$1,FALSE),"")</f>
        <v/>
      </c>
      <c r="AW40" s="171" t="str">
        <f>IFERROR(VLOOKUP($B40,'NAV plus Dist'!$B:$FD,AW$1,FALSE)/VLOOKUP($B39,NAV!$A:$FC,AW$1,FALSE),"")</f>
        <v/>
      </c>
      <c r="AX40" s="171" t="str">
        <f>IFERROR(VLOOKUP($B40,'NAV plus Dist'!$B:$FD,AX$1,FALSE)/VLOOKUP($B39,NAV!$A:$FC,AX$1,FALSE),"")</f>
        <v/>
      </c>
      <c r="AY40" s="171" t="str">
        <f>IFERROR(VLOOKUP($B40,'NAV plus Dist'!$B:$FD,AY$1,FALSE)/VLOOKUP($B39,NAV!$A:$FC,AY$1,FALSE),"")</f>
        <v/>
      </c>
      <c r="AZ40" s="171" t="str">
        <f>IFERROR(VLOOKUP($B40,'NAV plus Dist'!$B:$FD,AZ$1,FALSE)/VLOOKUP($B39,NAV!$A:$FC,AZ$1,FALSE),"")</f>
        <v/>
      </c>
      <c r="BA40" s="171" t="str">
        <f>IFERROR(VLOOKUP($B40,'NAV plus Dist'!$B:$FD,BA$1,FALSE)/VLOOKUP($B39,NAV!$A:$FC,BA$1,FALSE),"")</f>
        <v/>
      </c>
      <c r="BB40" s="171" t="str">
        <f>IFERROR(VLOOKUP($B40,'NAV plus Dist'!$B:$FD,BB$1,FALSE)/VLOOKUP($B39,NAV!$A:$FC,BB$1,FALSE),"")</f>
        <v/>
      </c>
      <c r="BC40" s="171" t="str">
        <f>IFERROR(VLOOKUP($B40,'NAV plus Dist'!$B:$FD,BC$1,FALSE)/VLOOKUP($B39,NAV!$A:$FC,BC$1,FALSE),"")</f>
        <v/>
      </c>
      <c r="BD40" s="171" t="str">
        <f>IFERROR(VLOOKUP($B40,'NAV plus Dist'!$B:$FD,BD$1,FALSE)/VLOOKUP($B39,NAV!$A:$FC,BD$1,FALSE),"")</f>
        <v/>
      </c>
      <c r="BE40" s="171" t="str">
        <f>IFERROR(VLOOKUP($B40,'NAV plus Dist'!$B:$FD,BE$1,FALSE)/VLOOKUP($B39,NAV!$A:$FC,BE$1,FALSE),"")</f>
        <v/>
      </c>
      <c r="BF40" s="171" t="str">
        <f>IFERROR(VLOOKUP($B40,'NAV plus Dist'!$B:$FD,BF$1,FALSE)/VLOOKUP($B39,NAV!$A:$FC,BF$1,FALSE),"")</f>
        <v/>
      </c>
      <c r="BG40" s="171" t="str">
        <f>IFERROR(VLOOKUP($B40,'NAV plus Dist'!$B:$FD,BG$1,FALSE)/VLOOKUP($B39,NAV!$A:$FC,BG$1,FALSE),"")</f>
        <v/>
      </c>
      <c r="BH40" s="171" t="str">
        <f>IFERROR(VLOOKUP($B40,'NAV plus Dist'!$B:$FD,BH$1,FALSE)/VLOOKUP($B39,NAV!$A:$FC,BH$1,FALSE),"")</f>
        <v/>
      </c>
      <c r="BI40" s="171" t="str">
        <f>IFERROR(VLOOKUP($B40,'NAV plus Dist'!$B:$FD,BI$1,FALSE)/VLOOKUP($B39,NAV!$A:$FC,BI$1,FALSE),"")</f>
        <v/>
      </c>
      <c r="BJ40" s="171" t="str">
        <f>IFERROR(VLOOKUP($B40,'NAV plus Dist'!$B:$FD,BJ$1,FALSE)/VLOOKUP($B39,NAV!$A:$FC,BJ$1,FALSE),"")</f>
        <v/>
      </c>
      <c r="BK40" s="171" t="str">
        <f>IFERROR(VLOOKUP($B40,'NAV plus Dist'!$B:$FD,BK$1,FALSE)/VLOOKUP($B39,NAV!$A:$FC,BK$1,FALSE),"")</f>
        <v/>
      </c>
      <c r="BL40" s="171" t="str">
        <f>IFERROR(VLOOKUP($B40,'NAV plus Dist'!$B:$FD,BL$1,FALSE)/VLOOKUP($B39,NAV!$A:$FC,BL$1,FALSE),"")</f>
        <v/>
      </c>
      <c r="BM40" s="171" t="str">
        <f>IFERROR(VLOOKUP($B40,'NAV plus Dist'!$B:$FD,BM$1,FALSE)/VLOOKUP($B39,NAV!$A:$FC,BM$1,FALSE),"")</f>
        <v/>
      </c>
      <c r="BN40" s="171" t="str">
        <f>IFERROR(VLOOKUP($B40,'NAV plus Dist'!$B:$FD,BN$1,FALSE)/VLOOKUP($B39,NAV!$A:$FC,BN$1,FALSE),"")</f>
        <v/>
      </c>
      <c r="BO40" s="171" t="str">
        <f>IFERROR(VLOOKUP($B40,'NAV plus Dist'!$B:$FD,BO$1,FALSE)/VLOOKUP($B39,NAV!$A:$FC,BO$1,FALSE),"")</f>
        <v/>
      </c>
      <c r="BP40" s="171" t="str">
        <f>IFERROR(VLOOKUP($B40,'NAV plus Dist'!$B:$FD,BP$1,FALSE)/VLOOKUP($B39,NAV!$A:$FC,BP$1,FALSE),"")</f>
        <v/>
      </c>
      <c r="BQ40" s="171" t="str">
        <f>IFERROR(VLOOKUP($B40,'NAV plus Dist'!$B:$FD,BQ$1,FALSE)/VLOOKUP($B39,NAV!$A:$FC,BQ$1,FALSE),"")</f>
        <v/>
      </c>
      <c r="BR40" s="171" t="str">
        <f>IFERROR(VLOOKUP($B40,'NAV plus Dist'!$B:$FD,BR$1,FALSE)/VLOOKUP($B39,NAV!$A:$FC,BR$1,FALSE),"")</f>
        <v/>
      </c>
      <c r="BS40" s="171" t="str">
        <f>IFERROR(VLOOKUP($B40,'NAV plus Dist'!$B:$FD,BS$1,FALSE)/VLOOKUP($B39,NAV!$A:$FC,BS$1,FALSE),"")</f>
        <v/>
      </c>
      <c r="BT40" s="171" t="str">
        <f>IFERROR(VLOOKUP($B40,'NAV plus Dist'!$B:$FD,BT$1,FALSE)/VLOOKUP($B39,NAV!$A:$FC,BT$1,FALSE),"")</f>
        <v/>
      </c>
      <c r="BU40" s="171" t="str">
        <f>IFERROR(VLOOKUP($B40,'NAV plus Dist'!$B:$FD,BU$1,FALSE)/VLOOKUP($B39,NAV!$A:$FC,BU$1,FALSE),"")</f>
        <v/>
      </c>
      <c r="BV40" s="171" t="str">
        <f>IFERROR(VLOOKUP($B40,'NAV plus Dist'!$B:$FD,BV$1,FALSE)/VLOOKUP($B39,NAV!$A:$FC,BV$1,FALSE),"")</f>
        <v/>
      </c>
      <c r="BW40" s="171" t="str">
        <f>IFERROR(VLOOKUP($B40,'NAV plus Dist'!$B:$FD,BW$1,FALSE)/VLOOKUP($B39,NAV!$A:$FC,BW$1,FALSE),"")</f>
        <v/>
      </c>
      <c r="BX40" s="171" t="str">
        <f>IFERROR(VLOOKUP($B40,'NAV plus Dist'!$B:$FD,BX$1,FALSE)/VLOOKUP($B39,NAV!$A:$FC,BX$1,FALSE),"")</f>
        <v/>
      </c>
      <c r="BY40" s="171" t="str">
        <f>IFERROR(VLOOKUP($B40,'NAV plus Dist'!$B:$FD,BY$1,FALSE)/VLOOKUP($B39,NAV!$A:$FC,BY$1,FALSE),"")</f>
        <v/>
      </c>
      <c r="BZ40" s="171" t="str">
        <f>IFERROR(VLOOKUP($B40,'NAV plus Dist'!$B:$FD,BZ$1,FALSE)/VLOOKUP($B39,NAV!$A:$FC,BZ$1,FALSE),"")</f>
        <v/>
      </c>
      <c r="CA40" s="171" t="str">
        <f>IFERROR(VLOOKUP($B40,'NAV plus Dist'!$B:$FD,CA$1,FALSE)/VLOOKUP($B39,NAV!$A:$FC,CA$1,FALSE),"")</f>
        <v/>
      </c>
      <c r="CB40" s="171" t="str">
        <f>IFERROR(VLOOKUP($B40,'NAV plus Dist'!$B:$FD,CB$1,FALSE)/VLOOKUP($B39,NAV!$A:$FC,CB$1,FALSE),"")</f>
        <v/>
      </c>
      <c r="CC40" s="171" t="str">
        <f>IFERROR(VLOOKUP($B40,'NAV plus Dist'!$B:$FD,CC$1,FALSE)/VLOOKUP($B39,NAV!$A:$FC,CC$1,FALSE),"")</f>
        <v/>
      </c>
      <c r="CD40" s="171" t="str">
        <f>IFERROR(VLOOKUP($B40,'NAV plus Dist'!$B:$FD,CD$1,FALSE)/VLOOKUP($B39,NAV!$A:$FC,CD$1,FALSE),"")</f>
        <v/>
      </c>
      <c r="CE40" s="171" t="str">
        <f>IFERROR(VLOOKUP($B40,'NAV plus Dist'!$B:$FD,CE$1,FALSE)/VLOOKUP($B39,NAV!$A:$FC,CE$1,FALSE),"")</f>
        <v/>
      </c>
      <c r="CF40" s="171" t="str">
        <f>IFERROR(VLOOKUP($B40,'NAV plus Dist'!$B:$FD,CF$1,FALSE)/VLOOKUP($B39,NAV!$A:$FC,CF$1,FALSE),"")</f>
        <v/>
      </c>
      <c r="CG40" s="171" t="str">
        <f>IFERROR(VLOOKUP($B40,'NAV plus Dist'!$B:$FD,CG$1,FALSE)/VLOOKUP($B39,NAV!$A:$FC,CG$1,FALSE),"")</f>
        <v/>
      </c>
      <c r="CH40" s="171" t="str">
        <f>IFERROR(VLOOKUP($B40,'NAV plus Dist'!$B:$FD,CH$1,FALSE)/VLOOKUP($B39,NAV!$A:$FC,CH$1,FALSE),"")</f>
        <v/>
      </c>
      <c r="CI40" s="171" t="str">
        <f>IFERROR(VLOOKUP($B40,'NAV plus Dist'!$B:$FD,CI$1,FALSE)/VLOOKUP($B39,NAV!$A:$FC,CI$1,FALSE),"")</f>
        <v/>
      </c>
      <c r="CJ40" s="171" t="str">
        <f>IFERROR(VLOOKUP($B40,'NAV plus Dist'!$B:$FD,CJ$1,FALSE)/VLOOKUP($B39,NAV!$A:$FC,CJ$1,FALSE),"")</f>
        <v/>
      </c>
      <c r="CK40" s="171" t="str">
        <f>IFERROR(VLOOKUP($B40,'NAV plus Dist'!$B:$FD,CK$1,FALSE)/VLOOKUP($B39,NAV!$A:$FC,CK$1,FALSE),"")</f>
        <v/>
      </c>
      <c r="CL40" s="171" t="str">
        <f>IFERROR(VLOOKUP($B40,'NAV plus Dist'!$B:$FD,CL$1,FALSE)/VLOOKUP($B39,NAV!$A:$FC,CL$1,FALSE),"")</f>
        <v/>
      </c>
      <c r="CM40" s="171" t="str">
        <f>IFERROR(VLOOKUP($B40,'NAV plus Dist'!$B:$FD,CM$1,FALSE)/VLOOKUP($B39,NAV!$A:$FC,CM$1,FALSE),"")</f>
        <v/>
      </c>
      <c r="CN40" s="171" t="str">
        <f>IFERROR(VLOOKUP($B40,'NAV plus Dist'!$B:$FD,CN$1,FALSE)/VLOOKUP($B39,NAV!$A:$FC,CN$1,FALSE),"")</f>
        <v/>
      </c>
      <c r="CO40" s="171" t="str">
        <f>IFERROR(VLOOKUP($B40,'NAV plus Dist'!$B:$FD,CO$1,FALSE)/VLOOKUP($B39,NAV!$A:$FC,CO$1,FALSE),"")</f>
        <v/>
      </c>
      <c r="CP40" s="171" t="str">
        <f>IFERROR(VLOOKUP($B40,'NAV plus Dist'!$B:$FD,CP$1,FALSE)/VLOOKUP($B39,NAV!$A:$FC,CP$1,FALSE),"")</f>
        <v/>
      </c>
      <c r="CQ40" s="171" t="str">
        <f>IFERROR(VLOOKUP($B40,'NAV plus Dist'!$B:$FD,CQ$1,FALSE)/VLOOKUP($B39,NAV!$A:$FC,CQ$1,FALSE),"")</f>
        <v/>
      </c>
      <c r="CR40" s="171" t="str">
        <f>IFERROR(VLOOKUP($B40,'NAV plus Dist'!$B:$FD,CR$1,FALSE)/VLOOKUP($B39,NAV!$A:$FC,CR$1,FALSE),"")</f>
        <v/>
      </c>
      <c r="CS40" s="171" t="str">
        <f>IFERROR(VLOOKUP($B40,'NAV plus Dist'!$B:$FD,CS$1,FALSE)/VLOOKUP($B39,NAV!$A:$FC,CS$1,FALSE),"")</f>
        <v/>
      </c>
      <c r="CT40" s="171" t="str">
        <f>IFERROR(VLOOKUP($B40,'NAV plus Dist'!$B:$FD,CT$1,FALSE)/VLOOKUP($B39,NAV!$A:$FC,CT$1,FALSE),"")</f>
        <v/>
      </c>
      <c r="CU40" s="171" t="str">
        <f>IFERROR(VLOOKUP($B40,'NAV plus Dist'!$B:$FD,CU$1,FALSE)/VLOOKUP($B39,NAV!$A:$FC,CU$1,FALSE),"")</f>
        <v/>
      </c>
      <c r="CV40" s="171" t="str">
        <f>IFERROR(VLOOKUP($B40,'NAV plus Dist'!$B:$FD,CV$1,FALSE)/VLOOKUP($B39,NAV!$A:$FC,CV$1,FALSE),"")</f>
        <v/>
      </c>
      <c r="CW40" s="171" t="str">
        <f>IFERROR(VLOOKUP($B40,'NAV plus Dist'!$B:$FD,CW$1,FALSE)/VLOOKUP($B39,NAV!$A:$FC,CW$1,FALSE),"")</f>
        <v/>
      </c>
      <c r="CX40" s="171" t="str">
        <f>IFERROR(VLOOKUP($B40,'NAV plus Dist'!$B:$FD,CX$1,FALSE)/VLOOKUP($B39,NAV!$A:$FC,CX$1,FALSE),"")</f>
        <v/>
      </c>
      <c r="CY40" s="171" t="str">
        <f>IFERROR(VLOOKUP($B40,'NAV plus Dist'!$B:$FD,CY$1,FALSE)/VLOOKUP($B39,NAV!$A:$FC,CY$1,FALSE),"")</f>
        <v/>
      </c>
      <c r="CZ40" s="171" t="str">
        <f>IFERROR(VLOOKUP($B40,'NAV plus Dist'!$B:$FD,CZ$1,FALSE)/VLOOKUP($B39,NAV!$A:$FC,CZ$1,FALSE),"")</f>
        <v/>
      </c>
      <c r="DA40" s="171" t="str">
        <f>IFERROR(VLOOKUP($B40,'NAV plus Dist'!$B:$FD,DA$1,FALSE)/VLOOKUP($B39,NAV!$A:$FC,DA$1,FALSE),"")</f>
        <v/>
      </c>
      <c r="DB40" s="171" t="str">
        <f>IFERROR(VLOOKUP($B40,'NAV plus Dist'!$B:$FD,DB$1,FALSE)/VLOOKUP($B39,NAV!$A:$FC,DB$1,FALSE),"")</f>
        <v/>
      </c>
      <c r="DC40" s="171" t="str">
        <f>IFERROR(VLOOKUP($B40,'NAV plus Dist'!$B:$FD,DC$1,FALSE)/VLOOKUP($B39,NAV!$A:$FC,DC$1,FALSE),"")</f>
        <v/>
      </c>
      <c r="DD40" s="171" t="str">
        <f>IFERROR(VLOOKUP($B40,'NAV plus Dist'!$B:$FD,DD$1,FALSE)/VLOOKUP($B39,NAV!$A:$FC,DD$1,FALSE),"")</f>
        <v/>
      </c>
      <c r="DE40" s="171" t="str">
        <f>IFERROR(VLOOKUP($B40,'NAV plus Dist'!$B:$FD,DE$1,FALSE)/VLOOKUP($B39,NAV!$A:$FC,DE$1,FALSE),"")</f>
        <v/>
      </c>
      <c r="DF40" s="171" t="str">
        <f>IFERROR(VLOOKUP($B40,'NAV plus Dist'!$B:$FD,DF$1,FALSE)/VLOOKUP($B39,NAV!$A:$FC,DF$1,FALSE),"")</f>
        <v/>
      </c>
      <c r="DG40" s="171" t="str">
        <f>IFERROR(VLOOKUP($B40,'NAV plus Dist'!$B:$FD,DG$1,FALSE)/VLOOKUP($B39,NAV!$A:$FC,DG$1,FALSE),"")</f>
        <v/>
      </c>
      <c r="DH40" s="171" t="str">
        <f>IFERROR(VLOOKUP($B40,'NAV plus Dist'!$B:$FD,DH$1,FALSE)/VLOOKUP($B39,NAV!$A:$FC,DH$1,FALSE),"")</f>
        <v/>
      </c>
    </row>
    <row r="41" spans="1:112">
      <c r="A41" s="94">
        <f t="shared" si="40"/>
        <v>160</v>
      </c>
      <c r="B41" s="168">
        <f t="shared" si="41"/>
        <v>41213</v>
      </c>
      <c r="C41" s="171" t="str">
        <f>IFERROR(VLOOKUP($B41,'NAV plus Dist'!$B:$FD,C$1,FALSE)/VLOOKUP($B40,NAV!$A:$FC,C$1,FALSE),"")</f>
        <v/>
      </c>
      <c r="D41" s="171" t="str">
        <f>IFERROR(VLOOKUP($B41,'NAV plus Dist'!$B:$FD,D$1,FALSE)/VLOOKUP($B40,NAV!$A:$FC,D$1,FALSE),"")</f>
        <v/>
      </c>
      <c r="E41" s="171" t="str">
        <f>IFERROR(VLOOKUP($B41,'NAV plus Dist'!$B:$FD,E$1,FALSE)/VLOOKUP($B40,NAV!$A:$FC,E$1,FALSE),"")</f>
        <v/>
      </c>
      <c r="F41" s="171" t="str">
        <f>IFERROR(VLOOKUP($B41,'NAV plus Dist'!$B:$FD,F$1,FALSE)/VLOOKUP($B40,NAV!$A:$FC,F$1,FALSE),"")</f>
        <v/>
      </c>
      <c r="G41" s="171" t="str">
        <f>IFERROR(VLOOKUP($B41,'NAV plus Dist'!$B:$FD,G$1,FALSE)/VLOOKUP($B40,NAV!$A:$FC,G$1,FALSE),"")</f>
        <v/>
      </c>
      <c r="H41" s="171" t="str">
        <f>IFERROR(VLOOKUP($B41,'NAV plus Dist'!$B:$FD,H$1,FALSE)/VLOOKUP($B40,NAV!$A:$FC,H$1,FALSE),"")</f>
        <v/>
      </c>
      <c r="I41" s="171" t="str">
        <f>IFERROR(VLOOKUP($B41,'NAV plus Dist'!$B:$FD,I$1,FALSE)/VLOOKUP($B40,NAV!$A:$FC,I$1,FALSE),"")</f>
        <v/>
      </c>
      <c r="J41" s="171" t="str">
        <f>IFERROR(VLOOKUP($B41,'NAV plus Dist'!$B:$FD,J$1,FALSE)/VLOOKUP($B40,NAV!$A:$FC,J$1,FALSE),"")</f>
        <v/>
      </c>
      <c r="K41" s="171" t="str">
        <f>IFERROR(VLOOKUP($B41,'NAV plus Dist'!$B:$FD,K$1,FALSE)/VLOOKUP($B40,NAV!$A:$FC,K$1,FALSE),"")</f>
        <v/>
      </c>
      <c r="L41" s="171" t="str">
        <f>IFERROR(VLOOKUP($B41,'NAV plus Dist'!$B:$FD,L$1,FALSE)/VLOOKUP($B40,NAV!$A:$FC,L$1,FALSE),"")</f>
        <v/>
      </c>
      <c r="M41" s="171" t="str">
        <f>IFERROR(VLOOKUP($B41,'NAV plus Dist'!$B:$FD,M$1,FALSE)/VLOOKUP($B40,NAV!$A:$FC,M$1,FALSE),"")</f>
        <v/>
      </c>
      <c r="N41" s="171" t="str">
        <f>IFERROR(VLOOKUP($B41,'NAV plus Dist'!$B:$FD,N$1,FALSE)/VLOOKUP($B40,NAV!$A:$FC,N$1,FALSE),"")</f>
        <v/>
      </c>
      <c r="O41" s="171" t="str">
        <f>IFERROR(VLOOKUP($B41,'NAV plus Dist'!$B:$FD,O$1,FALSE)/VLOOKUP($B40,NAV!$A:$FC,O$1,FALSE),"")</f>
        <v/>
      </c>
      <c r="P41" s="171" t="str">
        <f>IFERROR(VLOOKUP($B41,'NAV plus Dist'!$B:$FD,P$1,FALSE)/VLOOKUP($B40,NAV!$A:$FC,P$1,FALSE),"")</f>
        <v/>
      </c>
      <c r="Q41" s="171">
        <f>IFERROR(VLOOKUP($B41,'NAV plus Dist'!$B:$FD,Q$1,FALSE)/VLOOKUP($B40,NAV!$A:$FC,Q$1,FALSE),"")</f>
        <v>1.0074552401658163</v>
      </c>
      <c r="R41" s="171">
        <f>IFERROR(VLOOKUP($B41,'NAV plus Dist'!$B:$FD,R$1,FALSE)/VLOOKUP($B40,NAV!$A:$FC,R$1,FALSE),"")</f>
        <v>1.0074552401658163</v>
      </c>
      <c r="S41" s="171">
        <f>IFERROR(VLOOKUP($B41,'NAV plus Dist'!$B:$FD,S$1,FALSE)/VLOOKUP($B40,NAV!$A:$FC,S$1,FALSE),"")</f>
        <v>1.0065720101032394</v>
      </c>
      <c r="T41" s="171">
        <f>IFERROR(VLOOKUP($B41,'NAV plus Dist'!$B:$FD,T$1,FALSE)/VLOOKUP($B40,NAV!$A:$FC,T$1,FALSE),"")</f>
        <v>1.0078376351629212</v>
      </c>
      <c r="U41" s="171" t="str">
        <f>IFERROR(VLOOKUP($B41,'NAV plus Dist'!$B:$FD,U$1,FALSE)/VLOOKUP($B40,NAV!$A:$FC,U$1,FALSE),"")</f>
        <v/>
      </c>
      <c r="V41" s="171">
        <f>IFERROR(VLOOKUP($B41,'NAV plus Dist'!$B:$FD,V$1,FALSE)/VLOOKUP($B40,NAV!$A:$FC,V$1,FALSE),"")</f>
        <v>1.0075972993860915</v>
      </c>
      <c r="W41" s="171">
        <f>IFERROR(VLOOKUP($B41,'NAV plus Dist'!$B:$FD,W$1,FALSE)/VLOOKUP($B40,NAV!$A:$FC,W$1,FALSE),"")</f>
        <v>1.0075972993860915</v>
      </c>
      <c r="X41" s="171">
        <f>IFERROR(VLOOKUP($B41,'NAV plus Dist'!$B:$FD,X$1,FALSE)/VLOOKUP($B40,NAV!$A:$FC,X$1,FALSE),"")</f>
        <v>1.0072920312682301</v>
      </c>
      <c r="Y41" s="171">
        <f>IFERROR(VLOOKUP($B41,'NAV plus Dist'!$B:$FD,Y$1,FALSE)/VLOOKUP($B40,NAV!$A:$FC,Y$1,FALSE),"")</f>
        <v>1.0086405320825136</v>
      </c>
      <c r="Z41" s="171" t="str">
        <f>IFERROR(VLOOKUP($B41,'NAV plus Dist'!$B:$FD,Z$1,FALSE)/VLOOKUP($B40,NAV!$A:$FC,Z$1,FALSE),"")</f>
        <v/>
      </c>
      <c r="AA41" s="171" t="str">
        <f>IFERROR(VLOOKUP($B41,'NAV plus Dist'!$B:$FD,AA$1,FALSE)/VLOOKUP($B40,NAV!$A:$FC,AA$1,FALSE),"")</f>
        <v/>
      </c>
      <c r="AB41" s="171" t="str">
        <f>IFERROR(VLOOKUP($B41,'NAV plus Dist'!$B:$FD,AB$1,FALSE)/VLOOKUP($B40,NAV!$A:$FC,AB$1,FALSE),"")</f>
        <v/>
      </c>
      <c r="AC41" s="171" t="str">
        <f>IFERROR(VLOOKUP($B41,'NAV plus Dist'!$B:$FD,AC$1,FALSE)/VLOOKUP($B40,NAV!$A:$FC,AC$1,FALSE),"")</f>
        <v/>
      </c>
      <c r="AD41" s="171" t="str">
        <f>IFERROR(VLOOKUP($B41,'NAV plus Dist'!$B:$FD,AD$1,FALSE)/VLOOKUP($B40,NAV!$A:$FC,AD$1,FALSE),"")</f>
        <v/>
      </c>
      <c r="AE41" s="171" t="str">
        <f>IFERROR(VLOOKUP($B41,'NAV plus Dist'!$B:$FD,AE$1,FALSE)/VLOOKUP($B40,NAV!$A:$FC,AE$1,FALSE),"")</f>
        <v/>
      </c>
      <c r="AF41" s="171" t="str">
        <f>IFERROR(VLOOKUP($B41,'NAV plus Dist'!$B:$FD,AF$1,FALSE)/VLOOKUP($B40,NAV!$A:$FC,AF$1,FALSE),"")</f>
        <v/>
      </c>
      <c r="AG41" s="171" t="str">
        <f>IFERROR(VLOOKUP($B41,'NAV plus Dist'!$B:$FD,AG$1,FALSE)/VLOOKUP($B40,NAV!$A:$FC,AG$1,FALSE),"")</f>
        <v/>
      </c>
      <c r="AH41" s="171" t="str">
        <f>IFERROR(VLOOKUP($B41,'NAV plus Dist'!$B:$FD,AH$1,FALSE)/VLOOKUP($B40,NAV!$A:$FC,AH$1,FALSE),"")</f>
        <v/>
      </c>
      <c r="AI41" s="171" t="str">
        <f>IFERROR(VLOOKUP($B41,'NAV plus Dist'!$B:$FD,AI$1,FALSE)/VLOOKUP($B40,NAV!$A:$FC,AI$1,FALSE),"")</f>
        <v/>
      </c>
      <c r="AJ41" s="171" t="str">
        <f>IFERROR(VLOOKUP($B41,'NAV plus Dist'!$B:$FD,AJ$1,FALSE)/VLOOKUP($B40,NAV!$A:$FC,AJ$1,FALSE),"")</f>
        <v/>
      </c>
      <c r="AK41" s="171" t="str">
        <f>IFERROR(VLOOKUP($B41,'NAV plus Dist'!$B:$FD,AK$1,FALSE)/VLOOKUP($B40,NAV!$A:$FC,AK$1,FALSE),"")</f>
        <v/>
      </c>
      <c r="AL41" s="171" t="str">
        <f>IFERROR(VLOOKUP($B41,'NAV plus Dist'!$B:$FD,AL$1,FALSE)/VLOOKUP($B40,NAV!$A:$FC,AL$1,FALSE),"")</f>
        <v/>
      </c>
      <c r="AM41" s="171" t="str">
        <f>IFERROR(VLOOKUP($B41,'NAV plus Dist'!$B:$FD,AM$1,FALSE)/VLOOKUP($B40,NAV!$A:$FC,AM$1,FALSE),"")</f>
        <v/>
      </c>
      <c r="AN41" s="171" t="str">
        <f>IFERROR(VLOOKUP($B41,'NAV plus Dist'!$B:$FD,AN$1,FALSE)/VLOOKUP($B40,NAV!$A:$FC,AN$1,FALSE),"")</f>
        <v/>
      </c>
      <c r="AO41" s="171" t="str">
        <f>IFERROR(VLOOKUP($B41,'NAV plus Dist'!$B:$FD,AO$1,FALSE)/VLOOKUP($B40,NAV!$A:$FC,AO$1,FALSE),"")</f>
        <v/>
      </c>
      <c r="AP41" s="171" t="str">
        <f>IFERROR(VLOOKUP($B41,'NAV plus Dist'!$B:$FD,AP$1,FALSE)/VLOOKUP($B40,NAV!$A:$FC,AP$1,FALSE),"")</f>
        <v/>
      </c>
      <c r="AQ41" s="171" t="str">
        <f>IFERROR(VLOOKUP($B41,'NAV plus Dist'!$B:$FD,AQ$1,FALSE)/VLOOKUP($B40,NAV!$A:$FC,AQ$1,FALSE),"")</f>
        <v/>
      </c>
      <c r="AR41" s="171" t="str">
        <f>IFERROR(VLOOKUP($B41,'NAV plus Dist'!$B:$FD,AR$1,FALSE)/VLOOKUP($B40,NAV!$A:$FC,AR$1,FALSE),"")</f>
        <v/>
      </c>
      <c r="AS41" s="171" t="str">
        <f>IFERROR(VLOOKUP($B41,'NAV plus Dist'!$B:$FD,AS$1,FALSE)/VLOOKUP($B40,NAV!$A:$FC,AS$1,FALSE),"")</f>
        <v/>
      </c>
      <c r="AT41" s="171" t="str">
        <f>IFERROR(VLOOKUP($B41,'NAV plus Dist'!$B:$FD,AT$1,FALSE)/VLOOKUP($B40,NAV!$A:$FC,AT$1,FALSE),"")</f>
        <v/>
      </c>
      <c r="AU41" s="171" t="str">
        <f>IFERROR(VLOOKUP($B41,'NAV plus Dist'!$B:$FD,AU$1,FALSE)/VLOOKUP($B40,NAV!$A:$FC,AU$1,FALSE),"")</f>
        <v/>
      </c>
      <c r="AV41" s="171" t="str">
        <f>IFERROR(VLOOKUP($B41,'NAV plus Dist'!$B:$FD,AV$1,FALSE)/VLOOKUP($B40,NAV!$A:$FC,AV$1,FALSE),"")</f>
        <v/>
      </c>
      <c r="AW41" s="171" t="str">
        <f>IFERROR(VLOOKUP($B41,'NAV plus Dist'!$B:$FD,AW$1,FALSE)/VLOOKUP($B40,NAV!$A:$FC,AW$1,FALSE),"")</f>
        <v/>
      </c>
      <c r="AX41" s="171" t="str">
        <f>IFERROR(VLOOKUP($B41,'NAV plus Dist'!$B:$FD,AX$1,FALSE)/VLOOKUP($B40,NAV!$A:$FC,AX$1,FALSE),"")</f>
        <v/>
      </c>
      <c r="AY41" s="171" t="str">
        <f>IFERROR(VLOOKUP($B41,'NAV plus Dist'!$B:$FD,AY$1,FALSE)/VLOOKUP($B40,NAV!$A:$FC,AY$1,FALSE),"")</f>
        <v/>
      </c>
      <c r="AZ41" s="171" t="str">
        <f>IFERROR(VLOOKUP($B41,'NAV plus Dist'!$B:$FD,AZ$1,FALSE)/VLOOKUP($B40,NAV!$A:$FC,AZ$1,FALSE),"")</f>
        <v/>
      </c>
      <c r="BA41" s="171" t="str">
        <f>IFERROR(VLOOKUP($B41,'NAV plus Dist'!$B:$FD,BA$1,FALSE)/VLOOKUP($B40,NAV!$A:$FC,BA$1,FALSE),"")</f>
        <v/>
      </c>
      <c r="BB41" s="171" t="str">
        <f>IFERROR(VLOOKUP($B41,'NAV plus Dist'!$B:$FD,BB$1,FALSE)/VLOOKUP($B40,NAV!$A:$FC,BB$1,FALSE),"")</f>
        <v/>
      </c>
      <c r="BC41" s="171" t="str">
        <f>IFERROR(VLOOKUP($B41,'NAV plus Dist'!$B:$FD,BC$1,FALSE)/VLOOKUP($B40,NAV!$A:$FC,BC$1,FALSE),"")</f>
        <v/>
      </c>
      <c r="BD41" s="171" t="str">
        <f>IFERROR(VLOOKUP($B41,'NAV plus Dist'!$B:$FD,BD$1,FALSE)/VLOOKUP($B40,NAV!$A:$FC,BD$1,FALSE),"")</f>
        <v/>
      </c>
      <c r="BE41" s="171" t="str">
        <f>IFERROR(VLOOKUP($B41,'NAV plus Dist'!$B:$FD,BE$1,FALSE)/VLOOKUP($B40,NAV!$A:$FC,BE$1,FALSE),"")</f>
        <v/>
      </c>
      <c r="BF41" s="171" t="str">
        <f>IFERROR(VLOOKUP($B41,'NAV plus Dist'!$B:$FD,BF$1,FALSE)/VLOOKUP($B40,NAV!$A:$FC,BF$1,FALSE),"")</f>
        <v/>
      </c>
      <c r="BG41" s="171" t="str">
        <f>IFERROR(VLOOKUP($B41,'NAV plus Dist'!$B:$FD,BG$1,FALSE)/VLOOKUP($B40,NAV!$A:$FC,BG$1,FALSE),"")</f>
        <v/>
      </c>
      <c r="BH41" s="171" t="str">
        <f>IFERROR(VLOOKUP($B41,'NAV plus Dist'!$B:$FD,BH$1,FALSE)/VLOOKUP($B40,NAV!$A:$FC,BH$1,FALSE),"")</f>
        <v/>
      </c>
      <c r="BI41" s="171" t="str">
        <f>IFERROR(VLOOKUP($B41,'NAV plus Dist'!$B:$FD,BI$1,FALSE)/VLOOKUP($B40,NAV!$A:$FC,BI$1,FALSE),"")</f>
        <v/>
      </c>
      <c r="BJ41" s="171" t="str">
        <f>IFERROR(VLOOKUP($B41,'NAV plus Dist'!$B:$FD,BJ$1,FALSE)/VLOOKUP($B40,NAV!$A:$FC,BJ$1,FALSE),"")</f>
        <v/>
      </c>
      <c r="BK41" s="171" t="str">
        <f>IFERROR(VLOOKUP($B41,'NAV plus Dist'!$B:$FD,BK$1,FALSE)/VLOOKUP($B40,NAV!$A:$FC,BK$1,FALSE),"")</f>
        <v/>
      </c>
      <c r="BL41" s="171" t="str">
        <f>IFERROR(VLOOKUP($B41,'NAV plus Dist'!$B:$FD,BL$1,FALSE)/VLOOKUP($B40,NAV!$A:$FC,BL$1,FALSE),"")</f>
        <v/>
      </c>
      <c r="BM41" s="171" t="str">
        <f>IFERROR(VLOOKUP($B41,'NAV plus Dist'!$B:$FD,BM$1,FALSE)/VLOOKUP($B40,NAV!$A:$FC,BM$1,FALSE),"")</f>
        <v/>
      </c>
      <c r="BN41" s="171" t="str">
        <f>IFERROR(VLOOKUP($B41,'NAV plus Dist'!$B:$FD,BN$1,FALSE)/VLOOKUP($B40,NAV!$A:$FC,BN$1,FALSE),"")</f>
        <v/>
      </c>
      <c r="BO41" s="171" t="str">
        <f>IFERROR(VLOOKUP($B41,'NAV plus Dist'!$B:$FD,BO$1,FALSE)/VLOOKUP($B40,NAV!$A:$FC,BO$1,FALSE),"")</f>
        <v/>
      </c>
      <c r="BP41" s="171" t="str">
        <f>IFERROR(VLOOKUP($B41,'NAV plus Dist'!$B:$FD,BP$1,FALSE)/VLOOKUP($B40,NAV!$A:$FC,BP$1,FALSE),"")</f>
        <v/>
      </c>
      <c r="BQ41" s="171" t="str">
        <f>IFERROR(VLOOKUP($B41,'NAV plus Dist'!$B:$FD,BQ$1,FALSE)/VLOOKUP($B40,NAV!$A:$FC,BQ$1,FALSE),"")</f>
        <v/>
      </c>
      <c r="BR41" s="171" t="str">
        <f>IFERROR(VLOOKUP($B41,'NAV plus Dist'!$B:$FD,BR$1,FALSE)/VLOOKUP($B40,NAV!$A:$FC,BR$1,FALSE),"")</f>
        <v/>
      </c>
      <c r="BS41" s="171" t="str">
        <f>IFERROR(VLOOKUP($B41,'NAV plus Dist'!$B:$FD,BS$1,FALSE)/VLOOKUP($B40,NAV!$A:$FC,BS$1,FALSE),"")</f>
        <v/>
      </c>
      <c r="BT41" s="171" t="str">
        <f>IFERROR(VLOOKUP($B41,'NAV plus Dist'!$B:$FD,BT$1,FALSE)/VLOOKUP($B40,NAV!$A:$FC,BT$1,FALSE),"")</f>
        <v/>
      </c>
      <c r="BU41" s="171" t="str">
        <f>IFERROR(VLOOKUP($B41,'NAV plus Dist'!$B:$FD,BU$1,FALSE)/VLOOKUP($B40,NAV!$A:$FC,BU$1,FALSE),"")</f>
        <v/>
      </c>
      <c r="BV41" s="171" t="str">
        <f>IFERROR(VLOOKUP($B41,'NAV plus Dist'!$B:$FD,BV$1,FALSE)/VLOOKUP($B40,NAV!$A:$FC,BV$1,FALSE),"")</f>
        <v/>
      </c>
      <c r="BW41" s="171" t="str">
        <f>IFERROR(VLOOKUP($B41,'NAV plus Dist'!$B:$FD,BW$1,FALSE)/VLOOKUP($B40,NAV!$A:$FC,BW$1,FALSE),"")</f>
        <v/>
      </c>
      <c r="BX41" s="171" t="str">
        <f>IFERROR(VLOOKUP($B41,'NAV plus Dist'!$B:$FD,BX$1,FALSE)/VLOOKUP($B40,NAV!$A:$FC,BX$1,FALSE),"")</f>
        <v/>
      </c>
      <c r="BY41" s="171" t="str">
        <f>IFERROR(VLOOKUP($B41,'NAV plus Dist'!$B:$FD,BY$1,FALSE)/VLOOKUP($B40,NAV!$A:$FC,BY$1,FALSE),"")</f>
        <v/>
      </c>
      <c r="BZ41" s="171" t="str">
        <f>IFERROR(VLOOKUP($B41,'NAV plus Dist'!$B:$FD,BZ$1,FALSE)/VLOOKUP($B40,NAV!$A:$FC,BZ$1,FALSE),"")</f>
        <v/>
      </c>
      <c r="CA41" s="171" t="str">
        <f>IFERROR(VLOOKUP($B41,'NAV plus Dist'!$B:$FD,CA$1,FALSE)/VLOOKUP($B40,NAV!$A:$FC,CA$1,FALSE),"")</f>
        <v/>
      </c>
      <c r="CB41" s="171" t="str">
        <f>IFERROR(VLOOKUP($B41,'NAV plus Dist'!$B:$FD,CB$1,FALSE)/VLOOKUP($B40,NAV!$A:$FC,CB$1,FALSE),"")</f>
        <v/>
      </c>
      <c r="CC41" s="171" t="str">
        <f>IFERROR(VLOOKUP($B41,'NAV plus Dist'!$B:$FD,CC$1,FALSE)/VLOOKUP($B40,NAV!$A:$FC,CC$1,FALSE),"")</f>
        <v/>
      </c>
      <c r="CD41" s="171" t="str">
        <f>IFERROR(VLOOKUP($B41,'NAV plus Dist'!$B:$FD,CD$1,FALSE)/VLOOKUP($B40,NAV!$A:$FC,CD$1,FALSE),"")</f>
        <v/>
      </c>
      <c r="CE41" s="171" t="str">
        <f>IFERROR(VLOOKUP($B41,'NAV plus Dist'!$B:$FD,CE$1,FALSE)/VLOOKUP($B40,NAV!$A:$FC,CE$1,FALSE),"")</f>
        <v/>
      </c>
      <c r="CF41" s="171" t="str">
        <f>IFERROR(VLOOKUP($B41,'NAV plus Dist'!$B:$FD,CF$1,FALSE)/VLOOKUP($B40,NAV!$A:$FC,CF$1,FALSE),"")</f>
        <v/>
      </c>
      <c r="CG41" s="171" t="str">
        <f>IFERROR(VLOOKUP($B41,'NAV plus Dist'!$B:$FD,CG$1,FALSE)/VLOOKUP($B40,NAV!$A:$FC,CG$1,FALSE),"")</f>
        <v/>
      </c>
      <c r="CH41" s="171" t="str">
        <f>IFERROR(VLOOKUP($B41,'NAV plus Dist'!$B:$FD,CH$1,FALSE)/VLOOKUP($B40,NAV!$A:$FC,CH$1,FALSE),"")</f>
        <v/>
      </c>
      <c r="CI41" s="171" t="str">
        <f>IFERROR(VLOOKUP($B41,'NAV plus Dist'!$B:$FD,CI$1,FALSE)/VLOOKUP($B40,NAV!$A:$FC,CI$1,FALSE),"")</f>
        <v/>
      </c>
      <c r="CJ41" s="171" t="str">
        <f>IFERROR(VLOOKUP($B41,'NAV plus Dist'!$B:$FD,CJ$1,FALSE)/VLOOKUP($B40,NAV!$A:$FC,CJ$1,FALSE),"")</f>
        <v/>
      </c>
      <c r="CK41" s="171" t="str">
        <f>IFERROR(VLOOKUP($B41,'NAV plus Dist'!$B:$FD,CK$1,FALSE)/VLOOKUP($B40,NAV!$A:$FC,CK$1,FALSE),"")</f>
        <v/>
      </c>
      <c r="CL41" s="171" t="str">
        <f>IFERROR(VLOOKUP($B41,'NAV plus Dist'!$B:$FD,CL$1,FALSE)/VLOOKUP($B40,NAV!$A:$FC,CL$1,FALSE),"")</f>
        <v/>
      </c>
      <c r="CM41" s="171" t="str">
        <f>IFERROR(VLOOKUP($B41,'NAV plus Dist'!$B:$FD,CM$1,FALSE)/VLOOKUP($B40,NAV!$A:$FC,CM$1,FALSE),"")</f>
        <v/>
      </c>
      <c r="CN41" s="171" t="str">
        <f>IFERROR(VLOOKUP($B41,'NAV plus Dist'!$B:$FD,CN$1,FALSE)/VLOOKUP($B40,NAV!$A:$FC,CN$1,FALSE),"")</f>
        <v/>
      </c>
      <c r="CO41" s="171" t="str">
        <f>IFERROR(VLOOKUP($B41,'NAV plus Dist'!$B:$FD,CO$1,FALSE)/VLOOKUP($B40,NAV!$A:$FC,CO$1,FALSE),"")</f>
        <v/>
      </c>
      <c r="CP41" s="171" t="str">
        <f>IFERROR(VLOOKUP($B41,'NAV plus Dist'!$B:$FD,CP$1,FALSE)/VLOOKUP($B40,NAV!$A:$FC,CP$1,FALSE),"")</f>
        <v/>
      </c>
      <c r="CQ41" s="171" t="str">
        <f>IFERROR(VLOOKUP($B41,'NAV plus Dist'!$B:$FD,CQ$1,FALSE)/VLOOKUP($B40,NAV!$A:$FC,CQ$1,FALSE),"")</f>
        <v/>
      </c>
      <c r="CR41" s="171" t="str">
        <f>IFERROR(VLOOKUP($B41,'NAV plus Dist'!$B:$FD,CR$1,FALSE)/VLOOKUP($B40,NAV!$A:$FC,CR$1,FALSE),"")</f>
        <v/>
      </c>
      <c r="CS41" s="171" t="str">
        <f>IFERROR(VLOOKUP($B41,'NAV plus Dist'!$B:$FD,CS$1,FALSE)/VLOOKUP($B40,NAV!$A:$FC,CS$1,FALSE),"")</f>
        <v/>
      </c>
      <c r="CT41" s="171" t="str">
        <f>IFERROR(VLOOKUP($B41,'NAV plus Dist'!$B:$FD,CT$1,FALSE)/VLOOKUP($B40,NAV!$A:$FC,CT$1,FALSE),"")</f>
        <v/>
      </c>
      <c r="CU41" s="171" t="str">
        <f>IFERROR(VLOOKUP($B41,'NAV plus Dist'!$B:$FD,CU$1,FALSE)/VLOOKUP($B40,NAV!$A:$FC,CU$1,FALSE),"")</f>
        <v/>
      </c>
      <c r="CV41" s="171" t="str">
        <f>IFERROR(VLOOKUP($B41,'NAV plus Dist'!$B:$FD,CV$1,FALSE)/VLOOKUP($B40,NAV!$A:$FC,CV$1,FALSE),"")</f>
        <v/>
      </c>
      <c r="CW41" s="171" t="str">
        <f>IFERROR(VLOOKUP($B41,'NAV plus Dist'!$B:$FD,CW$1,FALSE)/VLOOKUP($B40,NAV!$A:$FC,CW$1,FALSE),"")</f>
        <v/>
      </c>
      <c r="CX41" s="171" t="str">
        <f>IFERROR(VLOOKUP($B41,'NAV plus Dist'!$B:$FD,CX$1,FALSE)/VLOOKUP($B40,NAV!$A:$FC,CX$1,FALSE),"")</f>
        <v/>
      </c>
      <c r="CY41" s="171" t="str">
        <f>IFERROR(VLOOKUP($B41,'NAV plus Dist'!$B:$FD,CY$1,FALSE)/VLOOKUP($B40,NAV!$A:$FC,CY$1,FALSE),"")</f>
        <v/>
      </c>
      <c r="CZ41" s="171" t="str">
        <f>IFERROR(VLOOKUP($B41,'NAV plus Dist'!$B:$FD,CZ$1,FALSE)/VLOOKUP($B40,NAV!$A:$FC,CZ$1,FALSE),"")</f>
        <v/>
      </c>
      <c r="DA41" s="171" t="str">
        <f>IFERROR(VLOOKUP($B41,'NAV plus Dist'!$B:$FD,DA$1,FALSE)/VLOOKUP($B40,NAV!$A:$FC,DA$1,FALSE),"")</f>
        <v/>
      </c>
      <c r="DB41" s="171" t="str">
        <f>IFERROR(VLOOKUP($B41,'NAV plus Dist'!$B:$FD,DB$1,FALSE)/VLOOKUP($B40,NAV!$A:$FC,DB$1,FALSE),"")</f>
        <v/>
      </c>
      <c r="DC41" s="171" t="str">
        <f>IFERROR(VLOOKUP($B41,'NAV plus Dist'!$B:$FD,DC$1,FALSE)/VLOOKUP($B40,NAV!$A:$FC,DC$1,FALSE),"")</f>
        <v/>
      </c>
      <c r="DD41" s="171" t="str">
        <f>IFERROR(VLOOKUP($B41,'NAV plus Dist'!$B:$FD,DD$1,FALSE)/VLOOKUP($B40,NAV!$A:$FC,DD$1,FALSE),"")</f>
        <v/>
      </c>
      <c r="DE41" s="171" t="str">
        <f>IFERROR(VLOOKUP($B41,'NAV plus Dist'!$B:$FD,DE$1,FALSE)/VLOOKUP($B40,NAV!$A:$FC,DE$1,FALSE),"")</f>
        <v/>
      </c>
      <c r="DF41" s="171" t="str">
        <f>IFERROR(VLOOKUP($B41,'NAV plus Dist'!$B:$FD,DF$1,FALSE)/VLOOKUP($B40,NAV!$A:$FC,DF$1,FALSE),"")</f>
        <v/>
      </c>
      <c r="DG41" s="171" t="str">
        <f>IFERROR(VLOOKUP($B41,'NAV plus Dist'!$B:$FD,DG$1,FALSE)/VLOOKUP($B40,NAV!$A:$FC,DG$1,FALSE),"")</f>
        <v/>
      </c>
      <c r="DH41" s="171" t="str">
        <f>IFERROR(VLOOKUP($B41,'NAV plus Dist'!$B:$FD,DH$1,FALSE)/VLOOKUP($B40,NAV!$A:$FC,DH$1,FALSE),"")</f>
        <v/>
      </c>
    </row>
    <row r="42" spans="1:112">
      <c r="A42" s="94">
        <f t="shared" si="40"/>
        <v>159</v>
      </c>
      <c r="B42" s="168">
        <f t="shared" si="41"/>
        <v>41243</v>
      </c>
      <c r="C42" s="171" t="str">
        <f>IFERROR(VLOOKUP($B42,'NAV plus Dist'!$B:$FD,C$1,FALSE)/VLOOKUP($B41,NAV!$A:$FC,C$1,FALSE),"")</f>
        <v/>
      </c>
      <c r="D42" s="171" t="str">
        <f>IFERROR(VLOOKUP($B42,'NAV plus Dist'!$B:$FD,D$1,FALSE)/VLOOKUP($B41,NAV!$A:$FC,D$1,FALSE),"")</f>
        <v/>
      </c>
      <c r="E42" s="171" t="str">
        <f>IFERROR(VLOOKUP($B42,'NAV plus Dist'!$B:$FD,E$1,FALSE)/VLOOKUP($B41,NAV!$A:$FC,E$1,FALSE),"")</f>
        <v/>
      </c>
      <c r="F42" s="171" t="str">
        <f>IFERROR(VLOOKUP($B42,'NAV plus Dist'!$B:$FD,F$1,FALSE)/VLOOKUP($B41,NAV!$A:$FC,F$1,FALSE),"")</f>
        <v/>
      </c>
      <c r="G42" s="171" t="str">
        <f>IFERROR(VLOOKUP($B42,'NAV plus Dist'!$B:$FD,G$1,FALSE)/VLOOKUP($B41,NAV!$A:$FC,G$1,FALSE),"")</f>
        <v/>
      </c>
      <c r="H42" s="171" t="str">
        <f>IFERROR(VLOOKUP($B42,'NAV plus Dist'!$B:$FD,H$1,FALSE)/VLOOKUP($B41,NAV!$A:$FC,H$1,FALSE),"")</f>
        <v/>
      </c>
      <c r="I42" s="171" t="str">
        <f>IFERROR(VLOOKUP($B42,'NAV plus Dist'!$B:$FD,I$1,FALSE)/VLOOKUP($B41,NAV!$A:$FC,I$1,FALSE),"")</f>
        <v/>
      </c>
      <c r="J42" s="171" t="str">
        <f>IFERROR(VLOOKUP($B42,'NAV plus Dist'!$B:$FD,J$1,FALSE)/VLOOKUP($B41,NAV!$A:$FC,J$1,FALSE),"")</f>
        <v/>
      </c>
      <c r="K42" s="171" t="str">
        <f>IFERROR(VLOOKUP($B42,'NAV plus Dist'!$B:$FD,K$1,FALSE)/VLOOKUP($B41,NAV!$A:$FC,K$1,FALSE),"")</f>
        <v/>
      </c>
      <c r="L42" s="171" t="str">
        <f>IFERROR(VLOOKUP($B42,'NAV plus Dist'!$B:$FD,L$1,FALSE)/VLOOKUP($B41,NAV!$A:$FC,L$1,FALSE),"")</f>
        <v/>
      </c>
      <c r="M42" s="171" t="str">
        <f>IFERROR(VLOOKUP($B42,'NAV plus Dist'!$B:$FD,M$1,FALSE)/VLOOKUP($B41,NAV!$A:$FC,M$1,FALSE),"")</f>
        <v/>
      </c>
      <c r="N42" s="171" t="str">
        <f>IFERROR(VLOOKUP($B42,'NAV plus Dist'!$B:$FD,N$1,FALSE)/VLOOKUP($B41,NAV!$A:$FC,N$1,FALSE),"")</f>
        <v/>
      </c>
      <c r="O42" s="171" t="str">
        <f>IFERROR(VLOOKUP($B42,'NAV plus Dist'!$B:$FD,O$1,FALSE)/VLOOKUP($B41,NAV!$A:$FC,O$1,FALSE),"")</f>
        <v/>
      </c>
      <c r="P42" s="171" t="str">
        <f>IFERROR(VLOOKUP($B42,'NAV plus Dist'!$B:$FD,P$1,FALSE)/VLOOKUP($B41,NAV!$A:$FC,P$1,FALSE),"")</f>
        <v/>
      </c>
      <c r="Q42" s="171">
        <f>IFERROR(VLOOKUP($B42,'NAV plus Dist'!$B:$FD,Q$1,FALSE)/VLOOKUP($B41,NAV!$A:$FC,Q$1,FALSE),"")</f>
        <v>0.99297097693703029</v>
      </c>
      <c r="R42" s="171">
        <f>IFERROR(VLOOKUP($B42,'NAV plus Dist'!$B:$FD,R$1,FALSE)/VLOOKUP($B41,NAV!$A:$FC,R$1,FALSE),"")</f>
        <v>0.99297097693703029</v>
      </c>
      <c r="S42" s="171">
        <f>IFERROR(VLOOKUP($B42,'NAV plus Dist'!$B:$FD,S$1,FALSE)/VLOOKUP($B41,NAV!$A:$FC,S$1,FALSE),"")</f>
        <v>0.99220032505451605</v>
      </c>
      <c r="T42" s="171">
        <f>IFERROR(VLOOKUP($B42,'NAV plus Dist'!$B:$FD,T$1,FALSE)/VLOOKUP($B41,NAV!$A:$FC,T$1,FALSE),"")</f>
        <v>0.99333810715348902</v>
      </c>
      <c r="U42" s="171" t="str">
        <f>IFERROR(VLOOKUP($B42,'NAV plus Dist'!$B:$FD,U$1,FALSE)/VLOOKUP($B41,NAV!$A:$FC,U$1,FALSE),"")</f>
        <v/>
      </c>
      <c r="V42" s="171">
        <f>IFERROR(VLOOKUP($B42,'NAV plus Dist'!$B:$FD,V$1,FALSE)/VLOOKUP($B41,NAV!$A:$FC,V$1,FALSE),"")</f>
        <v>0.98961424332344217</v>
      </c>
      <c r="W42" s="171">
        <f>IFERROR(VLOOKUP($B42,'NAV plus Dist'!$B:$FD,W$1,FALSE)/VLOOKUP($B41,NAV!$A:$FC,W$1,FALSE),"")</f>
        <v>0.98961424332344217</v>
      </c>
      <c r="X42" s="171">
        <f>IFERROR(VLOOKUP($B42,'NAV plus Dist'!$B:$FD,X$1,FALSE)/VLOOKUP($B41,NAV!$A:$FC,X$1,FALSE),"")</f>
        <v>0.98939870194126722</v>
      </c>
      <c r="Y42" s="171">
        <f>IFERROR(VLOOKUP($B42,'NAV plus Dist'!$B:$FD,Y$1,FALSE)/VLOOKUP($B41,NAV!$A:$FC,Y$1,FALSE),"")</f>
        <v>0.99053634607453711</v>
      </c>
      <c r="Z42" s="171" t="str">
        <f>IFERROR(VLOOKUP($B42,'NAV plus Dist'!$B:$FD,Z$1,FALSE)/VLOOKUP($B41,NAV!$A:$FC,Z$1,FALSE),"")</f>
        <v/>
      </c>
      <c r="AA42" s="171" t="str">
        <f>IFERROR(VLOOKUP($B42,'NAV plus Dist'!$B:$FD,AA$1,FALSE)/VLOOKUP($B41,NAV!$A:$FC,AA$1,FALSE),"")</f>
        <v/>
      </c>
      <c r="AB42" s="171" t="str">
        <f>IFERROR(VLOOKUP($B42,'NAV plus Dist'!$B:$FD,AB$1,FALSE)/VLOOKUP($B41,NAV!$A:$FC,AB$1,FALSE),"")</f>
        <v/>
      </c>
      <c r="AC42" s="171" t="str">
        <f>IFERROR(VLOOKUP($B42,'NAV plus Dist'!$B:$FD,AC$1,FALSE)/VLOOKUP($B41,NAV!$A:$FC,AC$1,FALSE),"")</f>
        <v/>
      </c>
      <c r="AD42" s="171" t="str">
        <f>IFERROR(VLOOKUP($B42,'NAV plus Dist'!$B:$FD,AD$1,FALSE)/VLOOKUP($B41,NAV!$A:$FC,AD$1,FALSE),"")</f>
        <v/>
      </c>
      <c r="AE42" s="171" t="str">
        <f>IFERROR(VLOOKUP($B42,'NAV plus Dist'!$B:$FD,AE$1,FALSE)/VLOOKUP($B41,NAV!$A:$FC,AE$1,FALSE),"")</f>
        <v/>
      </c>
      <c r="AF42" s="171" t="str">
        <f>IFERROR(VLOOKUP($B42,'NAV plus Dist'!$B:$FD,AF$1,FALSE)/VLOOKUP($B41,NAV!$A:$FC,AF$1,FALSE),"")</f>
        <v/>
      </c>
      <c r="AG42" s="171" t="str">
        <f>IFERROR(VLOOKUP($B42,'NAV plus Dist'!$B:$FD,AG$1,FALSE)/VLOOKUP($B41,NAV!$A:$FC,AG$1,FALSE),"")</f>
        <v/>
      </c>
      <c r="AH42" s="171" t="str">
        <f>IFERROR(VLOOKUP($B42,'NAV plus Dist'!$B:$FD,AH$1,FALSE)/VLOOKUP($B41,NAV!$A:$FC,AH$1,FALSE),"")</f>
        <v/>
      </c>
      <c r="AI42" s="171" t="str">
        <f>IFERROR(VLOOKUP($B42,'NAV plus Dist'!$B:$FD,AI$1,FALSE)/VLOOKUP($B41,NAV!$A:$FC,AI$1,FALSE),"")</f>
        <v/>
      </c>
      <c r="AJ42" s="171" t="str">
        <f>IFERROR(VLOOKUP($B42,'NAV plus Dist'!$B:$FD,AJ$1,FALSE)/VLOOKUP($B41,NAV!$A:$FC,AJ$1,FALSE),"")</f>
        <v/>
      </c>
      <c r="AK42" s="171" t="str">
        <f>IFERROR(VLOOKUP($B42,'NAV plus Dist'!$B:$FD,AK$1,FALSE)/VLOOKUP($B41,NAV!$A:$FC,AK$1,FALSE),"")</f>
        <v/>
      </c>
      <c r="AL42" s="171" t="str">
        <f>IFERROR(VLOOKUP($B42,'NAV plus Dist'!$B:$FD,AL$1,FALSE)/VLOOKUP($B41,NAV!$A:$FC,AL$1,FALSE),"")</f>
        <v/>
      </c>
      <c r="AM42" s="171" t="str">
        <f>IFERROR(VLOOKUP($B42,'NAV plus Dist'!$B:$FD,AM$1,FALSE)/VLOOKUP($B41,NAV!$A:$FC,AM$1,FALSE),"")</f>
        <v/>
      </c>
      <c r="AN42" s="171" t="str">
        <f>IFERROR(VLOOKUP($B42,'NAV plus Dist'!$B:$FD,AN$1,FALSE)/VLOOKUP($B41,NAV!$A:$FC,AN$1,FALSE),"")</f>
        <v/>
      </c>
      <c r="AO42" s="171" t="str">
        <f>IFERROR(VLOOKUP($B42,'NAV plus Dist'!$B:$FD,AO$1,FALSE)/VLOOKUP($B41,NAV!$A:$FC,AO$1,FALSE),"")</f>
        <v/>
      </c>
      <c r="AP42" s="171" t="str">
        <f>IFERROR(VLOOKUP($B42,'NAV plus Dist'!$B:$FD,AP$1,FALSE)/VLOOKUP($B41,NAV!$A:$FC,AP$1,FALSE),"")</f>
        <v/>
      </c>
      <c r="AQ42" s="171" t="str">
        <f>IFERROR(VLOOKUP($B42,'NAV plus Dist'!$B:$FD,AQ$1,FALSE)/VLOOKUP($B41,NAV!$A:$FC,AQ$1,FALSE),"")</f>
        <v/>
      </c>
      <c r="AR42" s="171" t="str">
        <f>IFERROR(VLOOKUP($B42,'NAV plus Dist'!$B:$FD,AR$1,FALSE)/VLOOKUP($B41,NAV!$A:$FC,AR$1,FALSE),"")</f>
        <v/>
      </c>
      <c r="AS42" s="171" t="str">
        <f>IFERROR(VLOOKUP($B42,'NAV plus Dist'!$B:$FD,AS$1,FALSE)/VLOOKUP($B41,NAV!$A:$FC,AS$1,FALSE),"")</f>
        <v/>
      </c>
      <c r="AT42" s="171" t="str">
        <f>IFERROR(VLOOKUP($B42,'NAV plus Dist'!$B:$FD,AT$1,FALSE)/VLOOKUP($B41,NAV!$A:$FC,AT$1,FALSE),"")</f>
        <v/>
      </c>
      <c r="AU42" s="171" t="str">
        <f>IFERROR(VLOOKUP($B42,'NAV plus Dist'!$B:$FD,AU$1,FALSE)/VLOOKUP($B41,NAV!$A:$FC,AU$1,FALSE),"")</f>
        <v/>
      </c>
      <c r="AV42" s="171" t="str">
        <f>IFERROR(VLOOKUP($B42,'NAV plus Dist'!$B:$FD,AV$1,FALSE)/VLOOKUP($B41,NAV!$A:$FC,AV$1,FALSE),"")</f>
        <v/>
      </c>
      <c r="AW42" s="171" t="str">
        <f>IFERROR(VLOOKUP($B42,'NAV plus Dist'!$B:$FD,AW$1,FALSE)/VLOOKUP($B41,NAV!$A:$FC,AW$1,FALSE),"")</f>
        <v/>
      </c>
      <c r="AX42" s="171" t="str">
        <f>IFERROR(VLOOKUP($B42,'NAV plus Dist'!$B:$FD,AX$1,FALSE)/VLOOKUP($B41,NAV!$A:$FC,AX$1,FALSE),"")</f>
        <v/>
      </c>
      <c r="AY42" s="171" t="str">
        <f>IFERROR(VLOOKUP($B42,'NAV plus Dist'!$B:$FD,AY$1,FALSE)/VLOOKUP($B41,NAV!$A:$FC,AY$1,FALSE),"")</f>
        <v/>
      </c>
      <c r="AZ42" s="171" t="str">
        <f>IFERROR(VLOOKUP($B42,'NAV plus Dist'!$B:$FD,AZ$1,FALSE)/VLOOKUP($B41,NAV!$A:$FC,AZ$1,FALSE),"")</f>
        <v/>
      </c>
      <c r="BA42" s="171" t="str">
        <f>IFERROR(VLOOKUP($B42,'NAV plus Dist'!$B:$FD,BA$1,FALSE)/VLOOKUP($B41,NAV!$A:$FC,BA$1,FALSE),"")</f>
        <v/>
      </c>
      <c r="BB42" s="171" t="str">
        <f>IFERROR(VLOOKUP($B42,'NAV plus Dist'!$B:$FD,BB$1,FALSE)/VLOOKUP($B41,NAV!$A:$FC,BB$1,FALSE),"")</f>
        <v/>
      </c>
      <c r="BC42" s="171" t="str">
        <f>IFERROR(VLOOKUP($B42,'NAV plus Dist'!$B:$FD,BC$1,FALSE)/VLOOKUP($B41,NAV!$A:$FC,BC$1,FALSE),"")</f>
        <v/>
      </c>
      <c r="BD42" s="171" t="str">
        <f>IFERROR(VLOOKUP($B42,'NAV plus Dist'!$B:$FD,BD$1,FALSE)/VLOOKUP($B41,NAV!$A:$FC,BD$1,FALSE),"")</f>
        <v/>
      </c>
      <c r="BE42" s="171" t="str">
        <f>IFERROR(VLOOKUP($B42,'NAV plus Dist'!$B:$FD,BE$1,FALSE)/VLOOKUP($B41,NAV!$A:$FC,BE$1,FALSE),"")</f>
        <v/>
      </c>
      <c r="BF42" s="171" t="str">
        <f>IFERROR(VLOOKUP($B42,'NAV plus Dist'!$B:$FD,BF$1,FALSE)/VLOOKUP($B41,NAV!$A:$FC,BF$1,FALSE),"")</f>
        <v/>
      </c>
      <c r="BG42" s="171" t="str">
        <f>IFERROR(VLOOKUP($B42,'NAV plus Dist'!$B:$FD,BG$1,FALSE)/VLOOKUP($B41,NAV!$A:$FC,BG$1,FALSE),"")</f>
        <v/>
      </c>
      <c r="BH42" s="171" t="str">
        <f>IFERROR(VLOOKUP($B42,'NAV plus Dist'!$B:$FD,BH$1,FALSE)/VLOOKUP($B41,NAV!$A:$FC,BH$1,FALSE),"")</f>
        <v/>
      </c>
      <c r="BI42" s="171" t="str">
        <f>IFERROR(VLOOKUP($B42,'NAV plus Dist'!$B:$FD,BI$1,FALSE)/VLOOKUP($B41,NAV!$A:$FC,BI$1,FALSE),"")</f>
        <v/>
      </c>
      <c r="BJ42" s="171" t="str">
        <f>IFERROR(VLOOKUP($B42,'NAV plus Dist'!$B:$FD,BJ$1,FALSE)/VLOOKUP($B41,NAV!$A:$FC,BJ$1,FALSE),"")</f>
        <v/>
      </c>
      <c r="BK42" s="171" t="str">
        <f>IFERROR(VLOOKUP($B42,'NAV plus Dist'!$B:$FD,BK$1,FALSE)/VLOOKUP($B41,NAV!$A:$FC,BK$1,FALSE),"")</f>
        <v/>
      </c>
      <c r="BL42" s="171" t="str">
        <f>IFERROR(VLOOKUP($B42,'NAV plus Dist'!$B:$FD,BL$1,FALSE)/VLOOKUP($B41,NAV!$A:$FC,BL$1,FALSE),"")</f>
        <v/>
      </c>
      <c r="BM42" s="171" t="str">
        <f>IFERROR(VLOOKUP($B42,'NAV plus Dist'!$B:$FD,BM$1,FALSE)/VLOOKUP($B41,NAV!$A:$FC,BM$1,FALSE),"")</f>
        <v/>
      </c>
      <c r="BN42" s="171" t="str">
        <f>IFERROR(VLOOKUP($B42,'NAV plus Dist'!$B:$FD,BN$1,FALSE)/VLOOKUP($B41,NAV!$A:$FC,BN$1,FALSE),"")</f>
        <v/>
      </c>
      <c r="BO42" s="171" t="str">
        <f>IFERROR(VLOOKUP($B42,'NAV plus Dist'!$B:$FD,BO$1,FALSE)/VLOOKUP($B41,NAV!$A:$FC,BO$1,FALSE),"")</f>
        <v/>
      </c>
      <c r="BP42" s="171" t="str">
        <f>IFERROR(VLOOKUP($B42,'NAV plus Dist'!$B:$FD,BP$1,FALSE)/VLOOKUP($B41,NAV!$A:$FC,BP$1,FALSE),"")</f>
        <v/>
      </c>
      <c r="BQ42" s="171" t="str">
        <f>IFERROR(VLOOKUP($B42,'NAV plus Dist'!$B:$FD,BQ$1,FALSE)/VLOOKUP($B41,NAV!$A:$FC,BQ$1,FALSE),"")</f>
        <v/>
      </c>
      <c r="BR42" s="171" t="str">
        <f>IFERROR(VLOOKUP($B42,'NAV plus Dist'!$B:$FD,BR$1,FALSE)/VLOOKUP($B41,NAV!$A:$FC,BR$1,FALSE),"")</f>
        <v/>
      </c>
      <c r="BS42" s="171" t="str">
        <f>IFERROR(VLOOKUP($B42,'NAV plus Dist'!$B:$FD,BS$1,FALSE)/VLOOKUP($B41,NAV!$A:$FC,BS$1,FALSE),"")</f>
        <v/>
      </c>
      <c r="BT42" s="171" t="str">
        <f>IFERROR(VLOOKUP($B42,'NAV plus Dist'!$B:$FD,BT$1,FALSE)/VLOOKUP($B41,NAV!$A:$FC,BT$1,FALSE),"")</f>
        <v/>
      </c>
      <c r="BU42" s="171" t="str">
        <f>IFERROR(VLOOKUP($B42,'NAV plus Dist'!$B:$FD,BU$1,FALSE)/VLOOKUP($B41,NAV!$A:$FC,BU$1,FALSE),"")</f>
        <v/>
      </c>
      <c r="BV42" s="171" t="str">
        <f>IFERROR(VLOOKUP($B42,'NAV plus Dist'!$B:$FD,BV$1,FALSE)/VLOOKUP($B41,NAV!$A:$FC,BV$1,FALSE),"")</f>
        <v/>
      </c>
      <c r="BW42" s="171" t="str">
        <f>IFERROR(VLOOKUP($B42,'NAV plus Dist'!$B:$FD,BW$1,FALSE)/VLOOKUP($B41,NAV!$A:$FC,BW$1,FALSE),"")</f>
        <v/>
      </c>
      <c r="BX42" s="171" t="str">
        <f>IFERROR(VLOOKUP($B42,'NAV plus Dist'!$B:$FD,BX$1,FALSE)/VLOOKUP($B41,NAV!$A:$FC,BX$1,FALSE),"")</f>
        <v/>
      </c>
      <c r="BY42" s="171" t="str">
        <f>IFERROR(VLOOKUP($B42,'NAV plus Dist'!$B:$FD,BY$1,FALSE)/VLOOKUP($B41,NAV!$A:$FC,BY$1,FALSE),"")</f>
        <v/>
      </c>
      <c r="BZ42" s="171" t="str">
        <f>IFERROR(VLOOKUP($B42,'NAV plus Dist'!$B:$FD,BZ$1,FALSE)/VLOOKUP($B41,NAV!$A:$FC,BZ$1,FALSE),"")</f>
        <v/>
      </c>
      <c r="CA42" s="171" t="str">
        <f>IFERROR(VLOOKUP($B42,'NAV plus Dist'!$B:$FD,CA$1,FALSE)/VLOOKUP($B41,NAV!$A:$FC,CA$1,FALSE),"")</f>
        <v/>
      </c>
      <c r="CB42" s="171" t="str">
        <f>IFERROR(VLOOKUP($B42,'NAV plus Dist'!$B:$FD,CB$1,FALSE)/VLOOKUP($B41,NAV!$A:$FC,CB$1,FALSE),"")</f>
        <v/>
      </c>
      <c r="CC42" s="171" t="str">
        <f>IFERROR(VLOOKUP($B42,'NAV plus Dist'!$B:$FD,CC$1,FALSE)/VLOOKUP($B41,NAV!$A:$FC,CC$1,FALSE),"")</f>
        <v/>
      </c>
      <c r="CD42" s="171" t="str">
        <f>IFERROR(VLOOKUP($B42,'NAV plus Dist'!$B:$FD,CD$1,FALSE)/VLOOKUP($B41,NAV!$A:$FC,CD$1,FALSE),"")</f>
        <v/>
      </c>
      <c r="CE42" s="171" t="str">
        <f>IFERROR(VLOOKUP($B42,'NAV plus Dist'!$B:$FD,CE$1,FALSE)/VLOOKUP($B41,NAV!$A:$FC,CE$1,FALSE),"")</f>
        <v/>
      </c>
      <c r="CF42" s="171" t="str">
        <f>IFERROR(VLOOKUP($B42,'NAV plus Dist'!$B:$FD,CF$1,FALSE)/VLOOKUP($B41,NAV!$A:$FC,CF$1,FALSE),"")</f>
        <v/>
      </c>
      <c r="CG42" s="171" t="str">
        <f>IFERROR(VLOOKUP($B42,'NAV plus Dist'!$B:$FD,CG$1,FALSE)/VLOOKUP($B41,NAV!$A:$FC,CG$1,FALSE),"")</f>
        <v/>
      </c>
      <c r="CH42" s="171" t="str">
        <f>IFERROR(VLOOKUP($B42,'NAV plus Dist'!$B:$FD,CH$1,FALSE)/VLOOKUP($B41,NAV!$A:$FC,CH$1,FALSE),"")</f>
        <v/>
      </c>
      <c r="CI42" s="171" t="str">
        <f>IFERROR(VLOOKUP($B42,'NAV plus Dist'!$B:$FD,CI$1,FALSE)/VLOOKUP($B41,NAV!$A:$FC,CI$1,FALSE),"")</f>
        <v/>
      </c>
      <c r="CJ42" s="171" t="str">
        <f>IFERROR(VLOOKUP($B42,'NAV plus Dist'!$B:$FD,CJ$1,FALSE)/VLOOKUP($B41,NAV!$A:$FC,CJ$1,FALSE),"")</f>
        <v/>
      </c>
      <c r="CK42" s="171" t="str">
        <f>IFERROR(VLOOKUP($B42,'NAV plus Dist'!$B:$FD,CK$1,FALSE)/VLOOKUP($B41,NAV!$A:$FC,CK$1,FALSE),"")</f>
        <v/>
      </c>
      <c r="CL42" s="171" t="str">
        <f>IFERROR(VLOOKUP($B42,'NAV plus Dist'!$B:$FD,CL$1,FALSE)/VLOOKUP($B41,NAV!$A:$FC,CL$1,FALSE),"")</f>
        <v/>
      </c>
      <c r="CM42" s="171" t="str">
        <f>IFERROR(VLOOKUP($B42,'NAV plus Dist'!$B:$FD,CM$1,FALSE)/VLOOKUP($B41,NAV!$A:$FC,CM$1,FALSE),"")</f>
        <v/>
      </c>
      <c r="CN42" s="171" t="str">
        <f>IFERROR(VLOOKUP($B42,'NAV plus Dist'!$B:$FD,CN$1,FALSE)/VLOOKUP($B41,NAV!$A:$FC,CN$1,FALSE),"")</f>
        <v/>
      </c>
      <c r="CO42" s="171" t="str">
        <f>IFERROR(VLOOKUP($B42,'NAV plus Dist'!$B:$FD,CO$1,FALSE)/VLOOKUP($B41,NAV!$A:$FC,CO$1,FALSE),"")</f>
        <v/>
      </c>
      <c r="CP42" s="171" t="str">
        <f>IFERROR(VLOOKUP($B42,'NAV plus Dist'!$B:$FD,CP$1,FALSE)/VLOOKUP($B41,NAV!$A:$FC,CP$1,FALSE),"")</f>
        <v/>
      </c>
      <c r="CQ42" s="171" t="str">
        <f>IFERROR(VLOOKUP($B42,'NAV plus Dist'!$B:$FD,CQ$1,FALSE)/VLOOKUP($B41,NAV!$A:$FC,CQ$1,FALSE),"")</f>
        <v/>
      </c>
      <c r="CR42" s="171" t="str">
        <f>IFERROR(VLOOKUP($B42,'NAV plus Dist'!$B:$FD,CR$1,FALSE)/VLOOKUP($B41,NAV!$A:$FC,CR$1,FALSE),"")</f>
        <v/>
      </c>
      <c r="CS42" s="171" t="str">
        <f>IFERROR(VLOOKUP($B42,'NAV plus Dist'!$B:$FD,CS$1,FALSE)/VLOOKUP($B41,NAV!$A:$FC,CS$1,FALSE),"")</f>
        <v/>
      </c>
      <c r="CT42" s="171" t="str">
        <f>IFERROR(VLOOKUP($B42,'NAV plus Dist'!$B:$FD,CT$1,FALSE)/VLOOKUP($B41,NAV!$A:$FC,CT$1,FALSE),"")</f>
        <v/>
      </c>
      <c r="CU42" s="171" t="str">
        <f>IFERROR(VLOOKUP($B42,'NAV plus Dist'!$B:$FD,CU$1,FALSE)/VLOOKUP($B41,NAV!$A:$FC,CU$1,FALSE),"")</f>
        <v/>
      </c>
      <c r="CV42" s="171" t="str">
        <f>IFERROR(VLOOKUP($B42,'NAV plus Dist'!$B:$FD,CV$1,FALSE)/VLOOKUP($B41,NAV!$A:$FC,CV$1,FALSE),"")</f>
        <v/>
      </c>
      <c r="CW42" s="171" t="str">
        <f>IFERROR(VLOOKUP($B42,'NAV plus Dist'!$B:$FD,CW$1,FALSE)/VLOOKUP($B41,NAV!$A:$FC,CW$1,FALSE),"")</f>
        <v/>
      </c>
      <c r="CX42" s="171" t="str">
        <f>IFERROR(VLOOKUP($B42,'NAV plus Dist'!$B:$FD,CX$1,FALSE)/VLOOKUP($B41,NAV!$A:$FC,CX$1,FALSE),"")</f>
        <v/>
      </c>
      <c r="CY42" s="171" t="str">
        <f>IFERROR(VLOOKUP($B42,'NAV plus Dist'!$B:$FD,CY$1,FALSE)/VLOOKUP($B41,NAV!$A:$FC,CY$1,FALSE),"")</f>
        <v/>
      </c>
      <c r="CZ42" s="171" t="str">
        <f>IFERROR(VLOOKUP($B42,'NAV plus Dist'!$B:$FD,CZ$1,FALSE)/VLOOKUP($B41,NAV!$A:$FC,CZ$1,FALSE),"")</f>
        <v/>
      </c>
      <c r="DA42" s="171" t="str">
        <f>IFERROR(VLOOKUP($B42,'NAV plus Dist'!$B:$FD,DA$1,FALSE)/VLOOKUP($B41,NAV!$A:$FC,DA$1,FALSE),"")</f>
        <v/>
      </c>
      <c r="DB42" s="171" t="str">
        <f>IFERROR(VLOOKUP($B42,'NAV plus Dist'!$B:$FD,DB$1,FALSE)/VLOOKUP($B41,NAV!$A:$FC,DB$1,FALSE),"")</f>
        <v/>
      </c>
      <c r="DC42" s="171" t="str">
        <f>IFERROR(VLOOKUP($B42,'NAV plus Dist'!$B:$FD,DC$1,FALSE)/VLOOKUP($B41,NAV!$A:$FC,DC$1,FALSE),"")</f>
        <v/>
      </c>
      <c r="DD42" s="171" t="str">
        <f>IFERROR(VLOOKUP($B42,'NAV plus Dist'!$B:$FD,DD$1,FALSE)/VLOOKUP($B41,NAV!$A:$FC,DD$1,FALSE),"")</f>
        <v/>
      </c>
      <c r="DE42" s="171" t="str">
        <f>IFERROR(VLOOKUP($B42,'NAV plus Dist'!$B:$FD,DE$1,FALSE)/VLOOKUP($B41,NAV!$A:$FC,DE$1,FALSE),"")</f>
        <v/>
      </c>
      <c r="DF42" s="171" t="str">
        <f>IFERROR(VLOOKUP($B42,'NAV plus Dist'!$B:$FD,DF$1,FALSE)/VLOOKUP($B41,NAV!$A:$FC,DF$1,FALSE),"")</f>
        <v/>
      </c>
      <c r="DG42" s="171" t="str">
        <f>IFERROR(VLOOKUP($B42,'NAV plus Dist'!$B:$FD,DG$1,FALSE)/VLOOKUP($B41,NAV!$A:$FC,DG$1,FALSE),"")</f>
        <v/>
      </c>
      <c r="DH42" s="171" t="str">
        <f>IFERROR(VLOOKUP($B42,'NAV plus Dist'!$B:$FD,DH$1,FALSE)/VLOOKUP($B41,NAV!$A:$FC,DH$1,FALSE),"")</f>
        <v/>
      </c>
    </row>
    <row r="43" spans="1:112">
      <c r="A43" s="94">
        <f t="shared" si="40"/>
        <v>158</v>
      </c>
      <c r="B43" s="168">
        <f t="shared" si="41"/>
        <v>41274</v>
      </c>
      <c r="C43" s="171" t="str">
        <f>IFERROR(VLOOKUP($B43,'NAV plus Dist'!$B:$FD,C$1,FALSE)/VLOOKUP($B42,NAV!$A:$FC,C$1,FALSE),"")</f>
        <v/>
      </c>
      <c r="D43" s="171" t="str">
        <f>IFERROR(VLOOKUP($B43,'NAV plus Dist'!$B:$FD,D$1,FALSE)/VLOOKUP($B42,NAV!$A:$FC,D$1,FALSE),"")</f>
        <v/>
      </c>
      <c r="E43" s="171" t="str">
        <f>IFERROR(VLOOKUP($B43,'NAV plus Dist'!$B:$FD,E$1,FALSE)/VLOOKUP($B42,NAV!$A:$FC,E$1,FALSE),"")</f>
        <v/>
      </c>
      <c r="F43" s="171" t="str">
        <f>IFERROR(VLOOKUP($B43,'NAV plus Dist'!$B:$FD,F$1,FALSE)/VLOOKUP($B42,NAV!$A:$FC,F$1,FALSE),"")</f>
        <v/>
      </c>
      <c r="G43" s="171" t="str">
        <f>IFERROR(VLOOKUP($B43,'NAV plus Dist'!$B:$FD,G$1,FALSE)/VLOOKUP($B42,NAV!$A:$FC,G$1,FALSE),"")</f>
        <v/>
      </c>
      <c r="H43" s="171" t="str">
        <f>IFERROR(VLOOKUP($B43,'NAV plus Dist'!$B:$FD,H$1,FALSE)/VLOOKUP($B42,NAV!$A:$FC,H$1,FALSE),"")</f>
        <v/>
      </c>
      <c r="I43" s="171" t="str">
        <f>IFERROR(VLOOKUP($B43,'NAV plus Dist'!$B:$FD,I$1,FALSE)/VLOOKUP($B42,NAV!$A:$FC,I$1,FALSE),"")</f>
        <v/>
      </c>
      <c r="J43" s="171" t="str">
        <f>IFERROR(VLOOKUP($B43,'NAV plus Dist'!$B:$FD,J$1,FALSE)/VLOOKUP($B42,NAV!$A:$FC,J$1,FALSE),"")</f>
        <v/>
      </c>
      <c r="K43" s="171" t="str">
        <f>IFERROR(VLOOKUP($B43,'NAV plus Dist'!$B:$FD,K$1,FALSE)/VLOOKUP($B42,NAV!$A:$FC,K$1,FALSE),"")</f>
        <v/>
      </c>
      <c r="L43" s="171" t="str">
        <f>IFERROR(VLOOKUP($B43,'NAV plus Dist'!$B:$FD,L$1,FALSE)/VLOOKUP($B42,NAV!$A:$FC,L$1,FALSE),"")</f>
        <v/>
      </c>
      <c r="M43" s="171" t="str">
        <f>IFERROR(VLOOKUP($B43,'NAV plus Dist'!$B:$FD,M$1,FALSE)/VLOOKUP($B42,NAV!$A:$FC,M$1,FALSE),"")</f>
        <v/>
      </c>
      <c r="N43" s="171" t="str">
        <f>IFERROR(VLOOKUP($B43,'NAV plus Dist'!$B:$FD,N$1,FALSE)/VLOOKUP($B42,NAV!$A:$FC,N$1,FALSE),"")</f>
        <v/>
      </c>
      <c r="O43" s="171" t="str">
        <f>IFERROR(VLOOKUP($B43,'NAV plus Dist'!$B:$FD,O$1,FALSE)/VLOOKUP($B42,NAV!$A:$FC,O$1,FALSE),"")</f>
        <v/>
      </c>
      <c r="P43" s="171" t="str">
        <f>IFERROR(VLOOKUP($B43,'NAV plus Dist'!$B:$FD,P$1,FALSE)/VLOOKUP($B42,NAV!$A:$FC,P$1,FALSE),"")</f>
        <v/>
      </c>
      <c r="Q43" s="171">
        <f>IFERROR(VLOOKUP($B43,'NAV plus Dist'!$B:$FD,Q$1,FALSE)/VLOOKUP($B42,NAV!$A:$FC,Q$1,FALSE),"")</f>
        <v>1.0293061023622048</v>
      </c>
      <c r="R43" s="171">
        <f>IFERROR(VLOOKUP($B43,'NAV plus Dist'!$B:$FD,R$1,FALSE)/VLOOKUP($B42,NAV!$A:$FC,R$1,FALSE),"")</f>
        <v>1.0293061023622048</v>
      </c>
      <c r="S43" s="171">
        <f>IFERROR(VLOOKUP($B43,'NAV plus Dist'!$B:$FD,S$1,FALSE)/VLOOKUP($B42,NAV!$A:$FC,S$1,FALSE),"")</f>
        <v>1.0352772672329575</v>
      </c>
      <c r="T43" s="171">
        <f>IFERROR(VLOOKUP($B43,'NAV plus Dist'!$B:$FD,T$1,FALSE)/VLOOKUP($B42,NAV!$A:$FC,T$1,FALSE),"")</f>
        <v>1.0348074714282223</v>
      </c>
      <c r="U43" s="171" t="str">
        <f>IFERROR(VLOOKUP($B43,'NAV plus Dist'!$B:$FD,U$1,FALSE)/VLOOKUP($B42,NAV!$A:$FC,U$1,FALSE),"")</f>
        <v/>
      </c>
      <c r="V43" s="171">
        <f>IFERROR(VLOOKUP($B43,'NAV plus Dist'!$B:$FD,V$1,FALSE)/VLOOKUP($B42,NAV!$A:$FC,V$1,FALSE),"")</f>
        <v>1.0170128833993264</v>
      </c>
      <c r="W43" s="171">
        <f>IFERROR(VLOOKUP($B43,'NAV plus Dist'!$B:$FD,W$1,FALSE)/VLOOKUP($B42,NAV!$A:$FC,W$1,FALSE),"")</f>
        <v>1.0170128833993264</v>
      </c>
      <c r="X43" s="171">
        <f>IFERROR(VLOOKUP($B43,'NAV plus Dist'!$B:$FD,X$1,FALSE)/VLOOKUP($B42,NAV!$A:$FC,X$1,FALSE),"")</f>
        <v>1.0185542471484856</v>
      </c>
      <c r="Y43" s="171">
        <f>IFERROR(VLOOKUP($B43,'NAV plus Dist'!$B:$FD,Y$1,FALSE)/VLOOKUP($B42,NAV!$A:$FC,Y$1,FALSE),"")</f>
        <v>1.0188612752835799</v>
      </c>
      <c r="Z43" s="171" t="str">
        <f>IFERROR(VLOOKUP($B43,'NAV plus Dist'!$B:$FD,Z$1,FALSE)/VLOOKUP($B42,NAV!$A:$FC,Z$1,FALSE),"")</f>
        <v/>
      </c>
      <c r="AA43" s="171" t="str">
        <f>IFERROR(VLOOKUP($B43,'NAV plus Dist'!$B:$FD,AA$1,FALSE)/VLOOKUP($B42,NAV!$A:$FC,AA$1,FALSE),"")</f>
        <v/>
      </c>
      <c r="AB43" s="171" t="str">
        <f>IFERROR(VLOOKUP($B43,'NAV plus Dist'!$B:$FD,AB$1,FALSE)/VLOOKUP($B42,NAV!$A:$FC,AB$1,FALSE),"")</f>
        <v/>
      </c>
      <c r="AC43" s="171" t="str">
        <f>IFERROR(VLOOKUP($B43,'NAV plus Dist'!$B:$FD,AC$1,FALSE)/VLOOKUP($B42,NAV!$A:$FC,AC$1,FALSE),"")</f>
        <v/>
      </c>
      <c r="AD43" s="171" t="str">
        <f>IFERROR(VLOOKUP($B43,'NAV plus Dist'!$B:$FD,AD$1,FALSE)/VLOOKUP($B42,NAV!$A:$FC,AD$1,FALSE),"")</f>
        <v/>
      </c>
      <c r="AE43" s="171" t="str">
        <f>IFERROR(VLOOKUP($B43,'NAV plus Dist'!$B:$FD,AE$1,FALSE)/VLOOKUP($B42,NAV!$A:$FC,AE$1,FALSE),"")</f>
        <v/>
      </c>
      <c r="AF43" s="171" t="str">
        <f>IFERROR(VLOOKUP($B43,'NAV plus Dist'!$B:$FD,AF$1,FALSE)/VLOOKUP($B42,NAV!$A:$FC,AF$1,FALSE),"")</f>
        <v/>
      </c>
      <c r="AG43" s="171" t="str">
        <f>IFERROR(VLOOKUP($B43,'NAV plus Dist'!$B:$FD,AG$1,FALSE)/VLOOKUP($B42,NAV!$A:$FC,AG$1,FALSE),"")</f>
        <v/>
      </c>
      <c r="AH43" s="171" t="str">
        <f>IFERROR(VLOOKUP($B43,'NAV plus Dist'!$B:$FD,AH$1,FALSE)/VLOOKUP($B42,NAV!$A:$FC,AH$1,FALSE),"")</f>
        <v/>
      </c>
      <c r="AI43" s="171" t="str">
        <f>IFERROR(VLOOKUP($B43,'NAV plus Dist'!$B:$FD,AI$1,FALSE)/VLOOKUP($B42,NAV!$A:$FC,AI$1,FALSE),"")</f>
        <v/>
      </c>
      <c r="AJ43" s="171" t="str">
        <f>IFERROR(VLOOKUP($B43,'NAV plus Dist'!$B:$FD,AJ$1,FALSE)/VLOOKUP($B42,NAV!$A:$FC,AJ$1,FALSE),"")</f>
        <v/>
      </c>
      <c r="AK43" s="171" t="str">
        <f>IFERROR(VLOOKUP($B43,'NAV plus Dist'!$B:$FD,AK$1,FALSE)/VLOOKUP($B42,NAV!$A:$FC,AK$1,FALSE),"")</f>
        <v/>
      </c>
      <c r="AL43" s="171" t="str">
        <f>IFERROR(VLOOKUP($B43,'NAV plus Dist'!$B:$FD,AL$1,FALSE)/VLOOKUP($B42,NAV!$A:$FC,AL$1,FALSE),"")</f>
        <v/>
      </c>
      <c r="AM43" s="171" t="str">
        <f>IFERROR(VLOOKUP($B43,'NAV plus Dist'!$B:$FD,AM$1,FALSE)/VLOOKUP($B42,NAV!$A:$FC,AM$1,FALSE),"")</f>
        <v/>
      </c>
      <c r="AN43" s="171" t="str">
        <f>IFERROR(VLOOKUP($B43,'NAV plus Dist'!$B:$FD,AN$1,FALSE)/VLOOKUP($B42,NAV!$A:$FC,AN$1,FALSE),"")</f>
        <v/>
      </c>
      <c r="AO43" s="171" t="str">
        <f>IFERROR(VLOOKUP($B43,'NAV plus Dist'!$B:$FD,AO$1,FALSE)/VLOOKUP($B42,NAV!$A:$FC,AO$1,FALSE),"")</f>
        <v/>
      </c>
      <c r="AP43" s="171" t="str">
        <f>IFERROR(VLOOKUP($B43,'NAV plus Dist'!$B:$FD,AP$1,FALSE)/VLOOKUP($B42,NAV!$A:$FC,AP$1,FALSE),"")</f>
        <v/>
      </c>
      <c r="AQ43" s="171" t="str">
        <f>IFERROR(VLOOKUP($B43,'NAV plus Dist'!$B:$FD,AQ$1,FALSE)/VLOOKUP($B42,NAV!$A:$FC,AQ$1,FALSE),"")</f>
        <v/>
      </c>
      <c r="AR43" s="171" t="str">
        <f>IFERROR(VLOOKUP($B43,'NAV plus Dist'!$B:$FD,AR$1,FALSE)/VLOOKUP($B42,NAV!$A:$FC,AR$1,FALSE),"")</f>
        <v/>
      </c>
      <c r="AS43" s="171" t="str">
        <f>IFERROR(VLOOKUP($B43,'NAV plus Dist'!$B:$FD,AS$1,FALSE)/VLOOKUP($B42,NAV!$A:$FC,AS$1,FALSE),"")</f>
        <v/>
      </c>
      <c r="AT43" s="171" t="str">
        <f>IFERROR(VLOOKUP($B43,'NAV plus Dist'!$B:$FD,AT$1,FALSE)/VLOOKUP($B42,NAV!$A:$FC,AT$1,FALSE),"")</f>
        <v/>
      </c>
      <c r="AU43" s="171" t="str">
        <f>IFERROR(VLOOKUP($B43,'NAV plus Dist'!$B:$FD,AU$1,FALSE)/VLOOKUP($B42,NAV!$A:$FC,AU$1,FALSE),"")</f>
        <v/>
      </c>
      <c r="AV43" s="171" t="str">
        <f>IFERROR(VLOOKUP($B43,'NAV plus Dist'!$B:$FD,AV$1,FALSE)/VLOOKUP($B42,NAV!$A:$FC,AV$1,FALSE),"")</f>
        <v/>
      </c>
      <c r="AW43" s="171" t="str">
        <f>IFERROR(VLOOKUP($B43,'NAV plus Dist'!$B:$FD,AW$1,FALSE)/VLOOKUP($B42,NAV!$A:$FC,AW$1,FALSE),"")</f>
        <v/>
      </c>
      <c r="AX43" s="171" t="str">
        <f>IFERROR(VLOOKUP($B43,'NAV plus Dist'!$B:$FD,AX$1,FALSE)/VLOOKUP($B42,NAV!$A:$FC,AX$1,FALSE),"")</f>
        <v/>
      </c>
      <c r="AY43" s="171" t="str">
        <f>IFERROR(VLOOKUP($B43,'NAV plus Dist'!$B:$FD,AY$1,FALSE)/VLOOKUP($B42,NAV!$A:$FC,AY$1,FALSE),"")</f>
        <v/>
      </c>
      <c r="AZ43" s="171" t="str">
        <f>IFERROR(VLOOKUP($B43,'NAV plus Dist'!$B:$FD,AZ$1,FALSE)/VLOOKUP($B42,NAV!$A:$FC,AZ$1,FALSE),"")</f>
        <v/>
      </c>
      <c r="BA43" s="171" t="str">
        <f>IFERROR(VLOOKUP($B43,'NAV plus Dist'!$B:$FD,BA$1,FALSE)/VLOOKUP($B42,NAV!$A:$FC,BA$1,FALSE),"")</f>
        <v/>
      </c>
      <c r="BB43" s="171" t="str">
        <f>IFERROR(VLOOKUP($B43,'NAV plus Dist'!$B:$FD,BB$1,FALSE)/VLOOKUP($B42,NAV!$A:$FC,BB$1,FALSE),"")</f>
        <v/>
      </c>
      <c r="BC43" s="171" t="str">
        <f>IFERROR(VLOOKUP($B43,'NAV plus Dist'!$B:$FD,BC$1,FALSE)/VLOOKUP($B42,NAV!$A:$FC,BC$1,FALSE),"")</f>
        <v/>
      </c>
      <c r="BD43" s="171" t="str">
        <f>IFERROR(VLOOKUP($B43,'NAV plus Dist'!$B:$FD,BD$1,FALSE)/VLOOKUP($B42,NAV!$A:$FC,BD$1,FALSE),"")</f>
        <v/>
      </c>
      <c r="BE43" s="171" t="str">
        <f>IFERROR(VLOOKUP($B43,'NAV plus Dist'!$B:$FD,BE$1,FALSE)/VLOOKUP($B42,NAV!$A:$FC,BE$1,FALSE),"")</f>
        <v/>
      </c>
      <c r="BF43" s="171" t="str">
        <f>IFERROR(VLOOKUP($B43,'NAV plus Dist'!$B:$FD,BF$1,FALSE)/VLOOKUP($B42,NAV!$A:$FC,BF$1,FALSE),"")</f>
        <v/>
      </c>
      <c r="BG43" s="171" t="str">
        <f>IFERROR(VLOOKUP($B43,'NAV plus Dist'!$B:$FD,BG$1,FALSE)/VLOOKUP($B42,NAV!$A:$FC,BG$1,FALSE),"")</f>
        <v/>
      </c>
      <c r="BH43" s="171" t="str">
        <f>IFERROR(VLOOKUP($B43,'NAV plus Dist'!$B:$FD,BH$1,FALSE)/VLOOKUP($B42,NAV!$A:$FC,BH$1,FALSE),"")</f>
        <v/>
      </c>
      <c r="BI43" s="171" t="str">
        <f>IFERROR(VLOOKUP($B43,'NAV plus Dist'!$B:$FD,BI$1,FALSE)/VLOOKUP($B42,NAV!$A:$FC,BI$1,FALSE),"")</f>
        <v/>
      </c>
      <c r="BJ43" s="171" t="str">
        <f>IFERROR(VLOOKUP($B43,'NAV plus Dist'!$B:$FD,BJ$1,FALSE)/VLOOKUP($B42,NAV!$A:$FC,BJ$1,FALSE),"")</f>
        <v/>
      </c>
      <c r="BK43" s="171" t="str">
        <f>IFERROR(VLOOKUP($B43,'NAV plus Dist'!$B:$FD,BK$1,FALSE)/VLOOKUP($B42,NAV!$A:$FC,BK$1,FALSE),"")</f>
        <v/>
      </c>
      <c r="BL43" s="171" t="str">
        <f>IFERROR(VLOOKUP($B43,'NAV plus Dist'!$B:$FD,BL$1,FALSE)/VLOOKUP($B42,NAV!$A:$FC,BL$1,FALSE),"")</f>
        <v/>
      </c>
      <c r="BM43" s="171" t="str">
        <f>IFERROR(VLOOKUP($B43,'NAV plus Dist'!$B:$FD,BM$1,FALSE)/VLOOKUP($B42,NAV!$A:$FC,BM$1,FALSE),"")</f>
        <v/>
      </c>
      <c r="BN43" s="171" t="str">
        <f>IFERROR(VLOOKUP($B43,'NAV plus Dist'!$B:$FD,BN$1,FALSE)/VLOOKUP($B42,NAV!$A:$FC,BN$1,FALSE),"")</f>
        <v/>
      </c>
      <c r="BO43" s="171" t="str">
        <f>IFERROR(VLOOKUP($B43,'NAV plus Dist'!$B:$FD,BO$1,FALSE)/VLOOKUP($B42,NAV!$A:$FC,BO$1,FALSE),"")</f>
        <v/>
      </c>
      <c r="BP43" s="171" t="str">
        <f>IFERROR(VLOOKUP($B43,'NAV plus Dist'!$B:$FD,BP$1,FALSE)/VLOOKUP($B42,NAV!$A:$FC,BP$1,FALSE),"")</f>
        <v/>
      </c>
      <c r="BQ43" s="171" t="str">
        <f>IFERROR(VLOOKUP($B43,'NAV plus Dist'!$B:$FD,BQ$1,FALSE)/VLOOKUP($B42,NAV!$A:$FC,BQ$1,FALSE),"")</f>
        <v/>
      </c>
      <c r="BR43" s="171" t="str">
        <f>IFERROR(VLOOKUP($B43,'NAV plus Dist'!$B:$FD,BR$1,FALSE)/VLOOKUP($B42,NAV!$A:$FC,BR$1,FALSE),"")</f>
        <v/>
      </c>
      <c r="BS43" s="171" t="str">
        <f>IFERROR(VLOOKUP($B43,'NAV plus Dist'!$B:$FD,BS$1,FALSE)/VLOOKUP($B42,NAV!$A:$FC,BS$1,FALSE),"")</f>
        <v/>
      </c>
      <c r="BT43" s="171" t="str">
        <f>IFERROR(VLOOKUP($B43,'NAV plus Dist'!$B:$FD,BT$1,FALSE)/VLOOKUP($B42,NAV!$A:$FC,BT$1,FALSE),"")</f>
        <v/>
      </c>
      <c r="BU43" s="171" t="str">
        <f>IFERROR(VLOOKUP($B43,'NAV plus Dist'!$B:$FD,BU$1,FALSE)/VLOOKUP($B42,NAV!$A:$FC,BU$1,FALSE),"")</f>
        <v/>
      </c>
      <c r="BV43" s="171" t="str">
        <f>IFERROR(VLOOKUP($B43,'NAV plus Dist'!$B:$FD,BV$1,FALSE)/VLOOKUP($B42,NAV!$A:$FC,BV$1,FALSE),"")</f>
        <v/>
      </c>
      <c r="BW43" s="171" t="str">
        <f>IFERROR(VLOOKUP($B43,'NAV plus Dist'!$B:$FD,BW$1,FALSE)/VLOOKUP($B42,NAV!$A:$FC,BW$1,FALSE),"")</f>
        <v/>
      </c>
      <c r="BX43" s="171" t="str">
        <f>IFERROR(VLOOKUP($B43,'NAV plus Dist'!$B:$FD,BX$1,FALSE)/VLOOKUP($B42,NAV!$A:$FC,BX$1,FALSE),"")</f>
        <v/>
      </c>
      <c r="BY43" s="171" t="str">
        <f>IFERROR(VLOOKUP($B43,'NAV plus Dist'!$B:$FD,BY$1,FALSE)/VLOOKUP($B42,NAV!$A:$FC,BY$1,FALSE),"")</f>
        <v/>
      </c>
      <c r="BZ43" s="171" t="str">
        <f>IFERROR(VLOOKUP($B43,'NAV plus Dist'!$B:$FD,BZ$1,FALSE)/VLOOKUP($B42,NAV!$A:$FC,BZ$1,FALSE),"")</f>
        <v/>
      </c>
      <c r="CA43" s="171" t="str">
        <f>IFERROR(VLOOKUP($B43,'NAV plus Dist'!$B:$FD,CA$1,FALSE)/VLOOKUP($B42,NAV!$A:$FC,CA$1,FALSE),"")</f>
        <v/>
      </c>
      <c r="CB43" s="171" t="str">
        <f>IFERROR(VLOOKUP($B43,'NAV plus Dist'!$B:$FD,CB$1,FALSE)/VLOOKUP($B42,NAV!$A:$FC,CB$1,FALSE),"")</f>
        <v/>
      </c>
      <c r="CC43" s="171" t="str">
        <f>IFERROR(VLOOKUP($B43,'NAV plus Dist'!$B:$FD,CC$1,FALSE)/VLOOKUP($B42,NAV!$A:$FC,CC$1,FALSE),"")</f>
        <v/>
      </c>
      <c r="CD43" s="171" t="str">
        <f>IFERROR(VLOOKUP($B43,'NAV plus Dist'!$B:$FD,CD$1,FALSE)/VLOOKUP($B42,NAV!$A:$FC,CD$1,FALSE),"")</f>
        <v/>
      </c>
      <c r="CE43" s="171" t="str">
        <f>IFERROR(VLOOKUP($B43,'NAV plus Dist'!$B:$FD,CE$1,FALSE)/VLOOKUP($B42,NAV!$A:$FC,CE$1,FALSE),"")</f>
        <v/>
      </c>
      <c r="CF43" s="171" t="str">
        <f>IFERROR(VLOOKUP($B43,'NAV plus Dist'!$B:$FD,CF$1,FALSE)/VLOOKUP($B42,NAV!$A:$FC,CF$1,FALSE),"")</f>
        <v/>
      </c>
      <c r="CG43" s="171" t="str">
        <f>IFERROR(VLOOKUP($B43,'NAV plus Dist'!$B:$FD,CG$1,FALSE)/VLOOKUP($B42,NAV!$A:$FC,CG$1,FALSE),"")</f>
        <v/>
      </c>
      <c r="CH43" s="171" t="str">
        <f>IFERROR(VLOOKUP($B43,'NAV plus Dist'!$B:$FD,CH$1,FALSE)/VLOOKUP($B42,NAV!$A:$FC,CH$1,FALSE),"")</f>
        <v/>
      </c>
      <c r="CI43" s="171" t="str">
        <f>IFERROR(VLOOKUP($B43,'NAV plus Dist'!$B:$FD,CI$1,FALSE)/VLOOKUP($B42,NAV!$A:$FC,CI$1,FALSE),"")</f>
        <v/>
      </c>
      <c r="CJ43" s="171" t="str">
        <f>IFERROR(VLOOKUP($B43,'NAV plus Dist'!$B:$FD,CJ$1,FALSE)/VLOOKUP($B42,NAV!$A:$FC,CJ$1,FALSE),"")</f>
        <v/>
      </c>
      <c r="CK43" s="171" t="str">
        <f>IFERROR(VLOOKUP($B43,'NAV plus Dist'!$B:$FD,CK$1,FALSE)/VLOOKUP($B42,NAV!$A:$FC,CK$1,FALSE),"")</f>
        <v/>
      </c>
      <c r="CL43" s="171" t="str">
        <f>IFERROR(VLOOKUP($B43,'NAV plus Dist'!$B:$FD,CL$1,FALSE)/VLOOKUP($B42,NAV!$A:$FC,CL$1,FALSE),"")</f>
        <v/>
      </c>
      <c r="CM43" s="171" t="str">
        <f>IFERROR(VLOOKUP($B43,'NAV plus Dist'!$B:$FD,CM$1,FALSE)/VLOOKUP($B42,NAV!$A:$FC,CM$1,FALSE),"")</f>
        <v/>
      </c>
      <c r="CN43" s="171" t="str">
        <f>IFERROR(VLOOKUP($B43,'NAV plus Dist'!$B:$FD,CN$1,FALSE)/VLOOKUP($B42,NAV!$A:$FC,CN$1,FALSE),"")</f>
        <v/>
      </c>
      <c r="CO43" s="171" t="str">
        <f>IFERROR(VLOOKUP($B43,'NAV plus Dist'!$B:$FD,CO$1,FALSE)/VLOOKUP($B42,NAV!$A:$FC,CO$1,FALSE),"")</f>
        <v/>
      </c>
      <c r="CP43" s="171" t="str">
        <f>IFERROR(VLOOKUP($B43,'NAV plus Dist'!$B:$FD,CP$1,FALSE)/VLOOKUP($B42,NAV!$A:$FC,CP$1,FALSE),"")</f>
        <v/>
      </c>
      <c r="CQ43" s="171" t="str">
        <f>IFERROR(VLOOKUP($B43,'NAV plus Dist'!$B:$FD,CQ$1,FALSE)/VLOOKUP($B42,NAV!$A:$FC,CQ$1,FALSE),"")</f>
        <v/>
      </c>
      <c r="CR43" s="171" t="str">
        <f>IFERROR(VLOOKUP($B43,'NAV plus Dist'!$B:$FD,CR$1,FALSE)/VLOOKUP($B42,NAV!$A:$FC,CR$1,FALSE),"")</f>
        <v/>
      </c>
      <c r="CS43" s="171" t="str">
        <f>IFERROR(VLOOKUP($B43,'NAV plus Dist'!$B:$FD,CS$1,FALSE)/VLOOKUP($B42,NAV!$A:$FC,CS$1,FALSE),"")</f>
        <v/>
      </c>
      <c r="CT43" s="171" t="str">
        <f>IFERROR(VLOOKUP($B43,'NAV plus Dist'!$B:$FD,CT$1,FALSE)/VLOOKUP($B42,NAV!$A:$FC,CT$1,FALSE),"")</f>
        <v/>
      </c>
      <c r="CU43" s="171" t="str">
        <f>IFERROR(VLOOKUP($B43,'NAV plus Dist'!$B:$FD,CU$1,FALSE)/VLOOKUP($B42,NAV!$A:$FC,CU$1,FALSE),"")</f>
        <v/>
      </c>
      <c r="CV43" s="171" t="str">
        <f>IFERROR(VLOOKUP($B43,'NAV plus Dist'!$B:$FD,CV$1,FALSE)/VLOOKUP($B42,NAV!$A:$FC,CV$1,FALSE),"")</f>
        <v/>
      </c>
      <c r="CW43" s="171" t="str">
        <f>IFERROR(VLOOKUP($B43,'NAV plus Dist'!$B:$FD,CW$1,FALSE)/VLOOKUP($B42,NAV!$A:$FC,CW$1,FALSE),"")</f>
        <v/>
      </c>
      <c r="CX43" s="171" t="str">
        <f>IFERROR(VLOOKUP($B43,'NAV plus Dist'!$B:$FD,CX$1,FALSE)/VLOOKUP($B42,NAV!$A:$FC,CX$1,FALSE),"")</f>
        <v/>
      </c>
      <c r="CY43" s="171" t="str">
        <f>IFERROR(VLOOKUP($B43,'NAV plus Dist'!$B:$FD,CY$1,FALSE)/VLOOKUP($B42,NAV!$A:$FC,CY$1,FALSE),"")</f>
        <v/>
      </c>
      <c r="CZ43" s="171" t="str">
        <f>IFERROR(VLOOKUP($B43,'NAV plus Dist'!$B:$FD,CZ$1,FALSE)/VLOOKUP($B42,NAV!$A:$FC,CZ$1,FALSE),"")</f>
        <v/>
      </c>
      <c r="DA43" s="171" t="str">
        <f>IFERROR(VLOOKUP($B43,'NAV plus Dist'!$B:$FD,DA$1,FALSE)/VLOOKUP($B42,NAV!$A:$FC,DA$1,FALSE),"")</f>
        <v/>
      </c>
      <c r="DB43" s="171" t="str">
        <f>IFERROR(VLOOKUP($B43,'NAV plus Dist'!$B:$FD,DB$1,FALSE)/VLOOKUP($B42,NAV!$A:$FC,DB$1,FALSE),"")</f>
        <v/>
      </c>
      <c r="DC43" s="171" t="str">
        <f>IFERROR(VLOOKUP($B43,'NAV plus Dist'!$B:$FD,DC$1,FALSE)/VLOOKUP($B42,NAV!$A:$FC,DC$1,FALSE),"")</f>
        <v/>
      </c>
      <c r="DD43" s="171" t="str">
        <f>IFERROR(VLOOKUP($B43,'NAV plus Dist'!$B:$FD,DD$1,FALSE)/VLOOKUP($B42,NAV!$A:$FC,DD$1,FALSE),"")</f>
        <v/>
      </c>
      <c r="DE43" s="171" t="str">
        <f>IFERROR(VLOOKUP($B43,'NAV plus Dist'!$B:$FD,DE$1,FALSE)/VLOOKUP($B42,NAV!$A:$FC,DE$1,FALSE),"")</f>
        <v/>
      </c>
      <c r="DF43" s="171" t="str">
        <f>IFERROR(VLOOKUP($B43,'NAV plus Dist'!$B:$FD,DF$1,FALSE)/VLOOKUP($B42,NAV!$A:$FC,DF$1,FALSE),"")</f>
        <v/>
      </c>
      <c r="DG43" s="171" t="str">
        <f>IFERROR(VLOOKUP($B43,'NAV plus Dist'!$B:$FD,DG$1,FALSE)/VLOOKUP($B42,NAV!$A:$FC,DG$1,FALSE),"")</f>
        <v/>
      </c>
      <c r="DH43" s="171" t="str">
        <f>IFERROR(VLOOKUP($B43,'NAV plus Dist'!$B:$FD,DH$1,FALSE)/VLOOKUP($B42,NAV!$A:$FC,DH$1,FALSE),"")</f>
        <v/>
      </c>
    </row>
    <row r="44" spans="1:112">
      <c r="A44" s="94">
        <f t="shared" si="40"/>
        <v>157</v>
      </c>
      <c r="B44" s="168">
        <f t="shared" si="41"/>
        <v>41305</v>
      </c>
      <c r="C44" s="171" t="str">
        <f>IFERROR(VLOOKUP($B44,'NAV plus Dist'!$B:$FD,C$1,FALSE)/VLOOKUP($B43,NAV!$A:$FC,C$1,FALSE),"")</f>
        <v/>
      </c>
      <c r="D44" s="171" t="str">
        <f>IFERROR(VLOOKUP($B44,'NAV plus Dist'!$B:$FD,D$1,FALSE)/VLOOKUP($B43,NAV!$A:$FC,D$1,FALSE),"")</f>
        <v/>
      </c>
      <c r="E44" s="171" t="str">
        <f>IFERROR(VLOOKUP($B44,'NAV plus Dist'!$B:$FD,E$1,FALSE)/VLOOKUP($B43,NAV!$A:$FC,E$1,FALSE),"")</f>
        <v/>
      </c>
      <c r="F44" s="171" t="str">
        <f>IFERROR(VLOOKUP($B44,'NAV plus Dist'!$B:$FD,F$1,FALSE)/VLOOKUP($B43,NAV!$A:$FC,F$1,FALSE),"")</f>
        <v/>
      </c>
      <c r="G44" s="171" t="str">
        <f>IFERROR(VLOOKUP($B44,'NAV plus Dist'!$B:$FD,G$1,FALSE)/VLOOKUP($B43,NAV!$A:$FC,G$1,FALSE),"")</f>
        <v/>
      </c>
      <c r="H44" s="171" t="str">
        <f>IFERROR(VLOOKUP($B44,'NAV plus Dist'!$B:$FD,H$1,FALSE)/VLOOKUP($B43,NAV!$A:$FC,H$1,FALSE),"")</f>
        <v/>
      </c>
      <c r="I44" s="171" t="str">
        <f>IFERROR(VLOOKUP($B44,'NAV plus Dist'!$B:$FD,I$1,FALSE)/VLOOKUP($B43,NAV!$A:$FC,I$1,FALSE),"")</f>
        <v/>
      </c>
      <c r="J44" s="171" t="str">
        <f>IFERROR(VLOOKUP($B44,'NAV plus Dist'!$B:$FD,J$1,FALSE)/VLOOKUP($B43,NAV!$A:$FC,J$1,FALSE),"")</f>
        <v/>
      </c>
      <c r="K44" s="171" t="str">
        <f>IFERROR(VLOOKUP($B44,'NAV plus Dist'!$B:$FD,K$1,FALSE)/VLOOKUP($B43,NAV!$A:$FC,K$1,FALSE),"")</f>
        <v/>
      </c>
      <c r="L44" s="171" t="str">
        <f>IFERROR(VLOOKUP($B44,'NAV plus Dist'!$B:$FD,L$1,FALSE)/VLOOKUP($B43,NAV!$A:$FC,L$1,FALSE),"")</f>
        <v/>
      </c>
      <c r="M44" s="171" t="str">
        <f>IFERROR(VLOOKUP($B44,'NAV plus Dist'!$B:$FD,M$1,FALSE)/VLOOKUP($B43,NAV!$A:$FC,M$1,FALSE),"")</f>
        <v/>
      </c>
      <c r="N44" s="171" t="str">
        <f>IFERROR(VLOOKUP($B44,'NAV plus Dist'!$B:$FD,N$1,FALSE)/VLOOKUP($B43,NAV!$A:$FC,N$1,FALSE),"")</f>
        <v/>
      </c>
      <c r="O44" s="171" t="str">
        <f>IFERROR(VLOOKUP($B44,'NAV plus Dist'!$B:$FD,O$1,FALSE)/VLOOKUP($B43,NAV!$A:$FC,O$1,FALSE),"")</f>
        <v/>
      </c>
      <c r="P44" s="171" t="str">
        <f>IFERROR(VLOOKUP($B44,'NAV plus Dist'!$B:$FD,P$1,FALSE)/VLOOKUP($B43,NAV!$A:$FC,P$1,FALSE),"")</f>
        <v/>
      </c>
      <c r="Q44" s="171">
        <f>IFERROR(VLOOKUP($B44,'NAV plus Dist'!$B:$FD,Q$1,FALSE)/VLOOKUP($B43,NAV!$A:$FC,Q$1,FALSE),"")</f>
        <v>1.0267242553668876</v>
      </c>
      <c r="R44" s="171">
        <f>IFERROR(VLOOKUP($B44,'NAV plus Dist'!$B:$FD,R$1,FALSE)/VLOOKUP($B43,NAV!$A:$FC,R$1,FALSE),"")</f>
        <v>1.0267242553668876</v>
      </c>
      <c r="S44" s="171">
        <f>IFERROR(VLOOKUP($B44,'NAV plus Dist'!$B:$FD,S$1,FALSE)/VLOOKUP($B43,NAV!$A:$FC,S$1,FALSE),"")</f>
        <v>1.0258872349151971</v>
      </c>
      <c r="T44" s="171">
        <f>IFERROR(VLOOKUP($B44,'NAV plus Dist'!$B:$FD,T$1,FALSE)/VLOOKUP($B43,NAV!$A:$FC,T$1,FALSE),"")</f>
        <v>1.027118590403217</v>
      </c>
      <c r="U44" s="171" t="str">
        <f>IFERROR(VLOOKUP($B44,'NAV plus Dist'!$B:$FD,U$1,FALSE)/VLOOKUP($B43,NAV!$A:$FC,U$1,FALSE),"")</f>
        <v/>
      </c>
      <c r="V44" s="171">
        <f>IFERROR(VLOOKUP($B44,'NAV plus Dist'!$B:$FD,V$1,FALSE)/VLOOKUP($B43,NAV!$A:$FC,V$1,FALSE),"")</f>
        <v>1.0272612450810756</v>
      </c>
      <c r="W44" s="171">
        <f>IFERROR(VLOOKUP($B44,'NAV plus Dist'!$B:$FD,W$1,FALSE)/VLOOKUP($B43,NAV!$A:$FC,W$1,FALSE),"")</f>
        <v>1.0272612450810756</v>
      </c>
      <c r="X44" s="171">
        <f>IFERROR(VLOOKUP($B44,'NAV plus Dist'!$B:$FD,X$1,FALSE)/VLOOKUP($B43,NAV!$A:$FC,X$1,FALSE),"")</f>
        <v>1.0269532931161509</v>
      </c>
      <c r="Y44" s="171">
        <f>IFERROR(VLOOKUP($B44,'NAV plus Dist'!$B:$FD,Y$1,FALSE)/VLOOKUP($B43,NAV!$A:$FC,Y$1,FALSE),"")</f>
        <v>1.0282674507872591</v>
      </c>
      <c r="Z44" s="171" t="str">
        <f>IFERROR(VLOOKUP($B44,'NAV plus Dist'!$B:$FD,Z$1,FALSE)/VLOOKUP($B43,NAV!$A:$FC,Z$1,FALSE),"")</f>
        <v/>
      </c>
      <c r="AA44" s="171" t="str">
        <f>IFERROR(VLOOKUP($B44,'NAV plus Dist'!$B:$FD,AA$1,FALSE)/VLOOKUP($B43,NAV!$A:$FC,AA$1,FALSE),"")</f>
        <v/>
      </c>
      <c r="AB44" s="171" t="str">
        <f>IFERROR(VLOOKUP($B44,'NAV plus Dist'!$B:$FD,AB$1,FALSE)/VLOOKUP($B43,NAV!$A:$FC,AB$1,FALSE),"")</f>
        <v/>
      </c>
      <c r="AC44" s="171" t="str">
        <f>IFERROR(VLOOKUP($B44,'NAV plus Dist'!$B:$FD,AC$1,FALSE)/VLOOKUP($B43,NAV!$A:$FC,AC$1,FALSE),"")</f>
        <v/>
      </c>
      <c r="AD44" s="171" t="str">
        <f>IFERROR(VLOOKUP($B44,'NAV plus Dist'!$B:$FD,AD$1,FALSE)/VLOOKUP($B43,NAV!$A:$FC,AD$1,FALSE),"")</f>
        <v/>
      </c>
      <c r="AE44" s="171" t="str">
        <f>IFERROR(VLOOKUP($B44,'NAV plus Dist'!$B:$FD,AE$1,FALSE)/VLOOKUP($B43,NAV!$A:$FC,AE$1,FALSE),"")</f>
        <v/>
      </c>
      <c r="AF44" s="171" t="str">
        <f>IFERROR(VLOOKUP($B44,'NAV plus Dist'!$B:$FD,AF$1,FALSE)/VLOOKUP($B43,NAV!$A:$FC,AF$1,FALSE),"")</f>
        <v/>
      </c>
      <c r="AG44" s="171" t="str">
        <f>IFERROR(VLOOKUP($B44,'NAV plus Dist'!$B:$FD,AG$1,FALSE)/VLOOKUP($B43,NAV!$A:$FC,AG$1,FALSE),"")</f>
        <v/>
      </c>
      <c r="AH44" s="171" t="str">
        <f>IFERROR(VLOOKUP($B44,'NAV plus Dist'!$B:$FD,AH$1,FALSE)/VLOOKUP($B43,NAV!$A:$FC,AH$1,FALSE),"")</f>
        <v/>
      </c>
      <c r="AI44" s="171" t="str">
        <f>IFERROR(VLOOKUP($B44,'NAV plus Dist'!$B:$FD,AI$1,FALSE)/VLOOKUP($B43,NAV!$A:$FC,AI$1,FALSE),"")</f>
        <v/>
      </c>
      <c r="AJ44" s="171" t="str">
        <f>IFERROR(VLOOKUP($B44,'NAV plus Dist'!$B:$FD,AJ$1,FALSE)/VLOOKUP($B43,NAV!$A:$FC,AJ$1,FALSE),"")</f>
        <v/>
      </c>
      <c r="AK44" s="171" t="str">
        <f>IFERROR(VLOOKUP($B44,'NAV plus Dist'!$B:$FD,AK$1,FALSE)/VLOOKUP($B43,NAV!$A:$FC,AK$1,FALSE),"")</f>
        <v/>
      </c>
      <c r="AL44" s="171" t="str">
        <f>IFERROR(VLOOKUP($B44,'NAV plus Dist'!$B:$FD,AL$1,FALSE)/VLOOKUP($B43,NAV!$A:$FC,AL$1,FALSE),"")</f>
        <v/>
      </c>
      <c r="AM44" s="171" t="str">
        <f>IFERROR(VLOOKUP($B44,'NAV plus Dist'!$B:$FD,AM$1,FALSE)/VLOOKUP($B43,NAV!$A:$FC,AM$1,FALSE),"")</f>
        <v/>
      </c>
      <c r="AN44" s="171" t="str">
        <f>IFERROR(VLOOKUP($B44,'NAV plus Dist'!$B:$FD,AN$1,FALSE)/VLOOKUP($B43,NAV!$A:$FC,AN$1,FALSE),"")</f>
        <v/>
      </c>
      <c r="AO44" s="171" t="str">
        <f>IFERROR(VLOOKUP($B44,'NAV plus Dist'!$B:$FD,AO$1,FALSE)/VLOOKUP($B43,NAV!$A:$FC,AO$1,FALSE),"")</f>
        <v/>
      </c>
      <c r="AP44" s="171" t="str">
        <f>IFERROR(VLOOKUP($B44,'NAV plus Dist'!$B:$FD,AP$1,FALSE)/VLOOKUP($B43,NAV!$A:$FC,AP$1,FALSE),"")</f>
        <v/>
      </c>
      <c r="AQ44" s="171" t="str">
        <f>IFERROR(VLOOKUP($B44,'NAV plus Dist'!$B:$FD,AQ$1,FALSE)/VLOOKUP($B43,NAV!$A:$FC,AQ$1,FALSE),"")</f>
        <v/>
      </c>
      <c r="AR44" s="171" t="str">
        <f>IFERROR(VLOOKUP($B44,'NAV plus Dist'!$B:$FD,AR$1,FALSE)/VLOOKUP($B43,NAV!$A:$FC,AR$1,FALSE),"")</f>
        <v/>
      </c>
      <c r="AS44" s="171" t="str">
        <f>IFERROR(VLOOKUP($B44,'NAV plus Dist'!$B:$FD,AS$1,FALSE)/VLOOKUP($B43,NAV!$A:$FC,AS$1,FALSE),"")</f>
        <v/>
      </c>
      <c r="AT44" s="171" t="str">
        <f>IFERROR(VLOOKUP($B44,'NAV plus Dist'!$B:$FD,AT$1,FALSE)/VLOOKUP($B43,NAV!$A:$FC,AT$1,FALSE),"")</f>
        <v/>
      </c>
      <c r="AU44" s="171" t="str">
        <f>IFERROR(VLOOKUP($B44,'NAV plus Dist'!$B:$FD,AU$1,FALSE)/VLOOKUP($B43,NAV!$A:$FC,AU$1,FALSE),"")</f>
        <v/>
      </c>
      <c r="AV44" s="171" t="str">
        <f>IFERROR(VLOOKUP($B44,'NAV plus Dist'!$B:$FD,AV$1,FALSE)/VLOOKUP($B43,NAV!$A:$FC,AV$1,FALSE),"")</f>
        <v/>
      </c>
      <c r="AW44" s="171" t="str">
        <f>IFERROR(VLOOKUP($B44,'NAV plus Dist'!$B:$FD,AW$1,FALSE)/VLOOKUP($B43,NAV!$A:$FC,AW$1,FALSE),"")</f>
        <v/>
      </c>
      <c r="AX44" s="171" t="str">
        <f>IFERROR(VLOOKUP($B44,'NAV plus Dist'!$B:$FD,AX$1,FALSE)/VLOOKUP($B43,NAV!$A:$FC,AX$1,FALSE),"")</f>
        <v/>
      </c>
      <c r="AY44" s="171" t="str">
        <f>IFERROR(VLOOKUP($B44,'NAV plus Dist'!$B:$FD,AY$1,FALSE)/VLOOKUP($B43,NAV!$A:$FC,AY$1,FALSE),"")</f>
        <v/>
      </c>
      <c r="AZ44" s="171" t="str">
        <f>IFERROR(VLOOKUP($B44,'NAV plus Dist'!$B:$FD,AZ$1,FALSE)/VLOOKUP($B43,NAV!$A:$FC,AZ$1,FALSE),"")</f>
        <v/>
      </c>
      <c r="BA44" s="171" t="str">
        <f>IFERROR(VLOOKUP($B44,'NAV plus Dist'!$B:$FD,BA$1,FALSE)/VLOOKUP($B43,NAV!$A:$FC,BA$1,FALSE),"")</f>
        <v/>
      </c>
      <c r="BB44" s="171" t="str">
        <f>IFERROR(VLOOKUP($B44,'NAV plus Dist'!$B:$FD,BB$1,FALSE)/VLOOKUP($B43,NAV!$A:$FC,BB$1,FALSE),"")</f>
        <v/>
      </c>
      <c r="BC44" s="171" t="str">
        <f>IFERROR(VLOOKUP($B44,'NAV plus Dist'!$B:$FD,BC$1,FALSE)/VLOOKUP($B43,NAV!$A:$FC,BC$1,FALSE),"")</f>
        <v/>
      </c>
      <c r="BD44" s="171" t="str">
        <f>IFERROR(VLOOKUP($B44,'NAV plus Dist'!$B:$FD,BD$1,FALSE)/VLOOKUP($B43,NAV!$A:$FC,BD$1,FALSE),"")</f>
        <v/>
      </c>
      <c r="BE44" s="171" t="str">
        <f>IFERROR(VLOOKUP($B44,'NAV plus Dist'!$B:$FD,BE$1,FALSE)/VLOOKUP($B43,NAV!$A:$FC,BE$1,FALSE),"")</f>
        <v/>
      </c>
      <c r="BF44" s="171" t="str">
        <f>IFERROR(VLOOKUP($B44,'NAV plus Dist'!$B:$FD,BF$1,FALSE)/VLOOKUP($B43,NAV!$A:$FC,BF$1,FALSE),"")</f>
        <v/>
      </c>
      <c r="BG44" s="171" t="str">
        <f>IFERROR(VLOOKUP($B44,'NAV plus Dist'!$B:$FD,BG$1,FALSE)/VLOOKUP($B43,NAV!$A:$FC,BG$1,FALSE),"")</f>
        <v/>
      </c>
      <c r="BH44" s="171" t="str">
        <f>IFERROR(VLOOKUP($B44,'NAV plus Dist'!$B:$FD,BH$1,FALSE)/VLOOKUP($B43,NAV!$A:$FC,BH$1,FALSE),"")</f>
        <v/>
      </c>
      <c r="BI44" s="171" t="str">
        <f>IFERROR(VLOOKUP($B44,'NAV plus Dist'!$B:$FD,BI$1,FALSE)/VLOOKUP($B43,NAV!$A:$FC,BI$1,FALSE),"")</f>
        <v/>
      </c>
      <c r="BJ44" s="171" t="str">
        <f>IFERROR(VLOOKUP($B44,'NAV plus Dist'!$B:$FD,BJ$1,FALSE)/VLOOKUP($B43,NAV!$A:$FC,BJ$1,FALSE),"")</f>
        <v/>
      </c>
      <c r="BK44" s="171" t="str">
        <f>IFERROR(VLOOKUP($B44,'NAV plus Dist'!$B:$FD,BK$1,FALSE)/VLOOKUP($B43,NAV!$A:$FC,BK$1,FALSE),"")</f>
        <v/>
      </c>
      <c r="BL44" s="171" t="str">
        <f>IFERROR(VLOOKUP($B44,'NAV plus Dist'!$B:$FD,BL$1,FALSE)/VLOOKUP($B43,NAV!$A:$FC,BL$1,FALSE),"")</f>
        <v/>
      </c>
      <c r="BM44" s="171" t="str">
        <f>IFERROR(VLOOKUP($B44,'NAV plus Dist'!$B:$FD,BM$1,FALSE)/VLOOKUP($B43,NAV!$A:$FC,BM$1,FALSE),"")</f>
        <v/>
      </c>
      <c r="BN44" s="171" t="str">
        <f>IFERROR(VLOOKUP($B44,'NAV plus Dist'!$B:$FD,BN$1,FALSE)/VLOOKUP($B43,NAV!$A:$FC,BN$1,FALSE),"")</f>
        <v/>
      </c>
      <c r="BO44" s="171" t="str">
        <f>IFERROR(VLOOKUP($B44,'NAV plus Dist'!$B:$FD,BO$1,FALSE)/VLOOKUP($B43,NAV!$A:$FC,BO$1,FALSE),"")</f>
        <v/>
      </c>
      <c r="BP44" s="171" t="str">
        <f>IFERROR(VLOOKUP($B44,'NAV plus Dist'!$B:$FD,BP$1,FALSE)/VLOOKUP($B43,NAV!$A:$FC,BP$1,FALSE),"")</f>
        <v/>
      </c>
      <c r="BQ44" s="171" t="str">
        <f>IFERROR(VLOOKUP($B44,'NAV plus Dist'!$B:$FD,BQ$1,FALSE)/VLOOKUP($B43,NAV!$A:$FC,BQ$1,FALSE),"")</f>
        <v/>
      </c>
      <c r="BR44" s="171" t="str">
        <f>IFERROR(VLOOKUP($B44,'NAV plus Dist'!$B:$FD,BR$1,FALSE)/VLOOKUP($B43,NAV!$A:$FC,BR$1,FALSE),"")</f>
        <v/>
      </c>
      <c r="BS44" s="171" t="str">
        <f>IFERROR(VLOOKUP($B44,'NAV plus Dist'!$B:$FD,BS$1,FALSE)/VLOOKUP($B43,NAV!$A:$FC,BS$1,FALSE),"")</f>
        <v/>
      </c>
      <c r="BT44" s="171" t="str">
        <f>IFERROR(VLOOKUP($B44,'NAV plus Dist'!$B:$FD,BT$1,FALSE)/VLOOKUP($B43,NAV!$A:$FC,BT$1,FALSE),"")</f>
        <v/>
      </c>
      <c r="BU44" s="171" t="str">
        <f>IFERROR(VLOOKUP($B44,'NAV plus Dist'!$B:$FD,BU$1,FALSE)/VLOOKUP($B43,NAV!$A:$FC,BU$1,FALSE),"")</f>
        <v/>
      </c>
      <c r="BV44" s="171" t="str">
        <f>IFERROR(VLOOKUP($B44,'NAV plus Dist'!$B:$FD,BV$1,FALSE)/VLOOKUP($B43,NAV!$A:$FC,BV$1,FALSE),"")</f>
        <v/>
      </c>
      <c r="BW44" s="171" t="str">
        <f>IFERROR(VLOOKUP($B44,'NAV plus Dist'!$B:$FD,BW$1,FALSE)/VLOOKUP($B43,NAV!$A:$FC,BW$1,FALSE),"")</f>
        <v/>
      </c>
      <c r="BX44" s="171" t="str">
        <f>IFERROR(VLOOKUP($B44,'NAV plus Dist'!$B:$FD,BX$1,FALSE)/VLOOKUP($B43,NAV!$A:$FC,BX$1,FALSE),"")</f>
        <v/>
      </c>
      <c r="BY44" s="171" t="str">
        <f>IFERROR(VLOOKUP($B44,'NAV plus Dist'!$B:$FD,BY$1,FALSE)/VLOOKUP($B43,NAV!$A:$FC,BY$1,FALSE),"")</f>
        <v/>
      </c>
      <c r="BZ44" s="171" t="str">
        <f>IFERROR(VLOOKUP($B44,'NAV plus Dist'!$B:$FD,BZ$1,FALSE)/VLOOKUP($B43,NAV!$A:$FC,BZ$1,FALSE),"")</f>
        <v/>
      </c>
      <c r="CA44" s="171" t="str">
        <f>IFERROR(VLOOKUP($B44,'NAV plus Dist'!$B:$FD,CA$1,FALSE)/VLOOKUP($B43,NAV!$A:$FC,CA$1,FALSE),"")</f>
        <v/>
      </c>
      <c r="CB44" s="171" t="str">
        <f>IFERROR(VLOOKUP($B44,'NAV plus Dist'!$B:$FD,CB$1,FALSE)/VLOOKUP($B43,NAV!$A:$FC,CB$1,FALSE),"")</f>
        <v/>
      </c>
      <c r="CC44" s="171" t="str">
        <f>IFERROR(VLOOKUP($B44,'NAV plus Dist'!$B:$FD,CC$1,FALSE)/VLOOKUP($B43,NAV!$A:$FC,CC$1,FALSE),"")</f>
        <v/>
      </c>
      <c r="CD44" s="171" t="str">
        <f>IFERROR(VLOOKUP($B44,'NAV plus Dist'!$B:$FD,CD$1,FALSE)/VLOOKUP($B43,NAV!$A:$FC,CD$1,FALSE),"")</f>
        <v/>
      </c>
      <c r="CE44" s="171" t="str">
        <f>IFERROR(VLOOKUP($B44,'NAV plus Dist'!$B:$FD,CE$1,FALSE)/VLOOKUP($B43,NAV!$A:$FC,CE$1,FALSE),"")</f>
        <v/>
      </c>
      <c r="CF44" s="171" t="str">
        <f>IFERROR(VLOOKUP($B44,'NAV plus Dist'!$B:$FD,CF$1,FALSE)/VLOOKUP($B43,NAV!$A:$FC,CF$1,FALSE),"")</f>
        <v/>
      </c>
      <c r="CG44" s="171" t="str">
        <f>IFERROR(VLOOKUP($B44,'NAV plus Dist'!$B:$FD,CG$1,FALSE)/VLOOKUP($B43,NAV!$A:$FC,CG$1,FALSE),"")</f>
        <v/>
      </c>
      <c r="CH44" s="171" t="str">
        <f>IFERROR(VLOOKUP($B44,'NAV plus Dist'!$B:$FD,CH$1,FALSE)/VLOOKUP($B43,NAV!$A:$FC,CH$1,FALSE),"")</f>
        <v/>
      </c>
      <c r="CI44" s="171" t="str">
        <f>IFERROR(VLOOKUP($B44,'NAV plus Dist'!$B:$FD,CI$1,FALSE)/VLOOKUP($B43,NAV!$A:$FC,CI$1,FALSE),"")</f>
        <v/>
      </c>
      <c r="CJ44" s="171" t="str">
        <f>IFERROR(VLOOKUP($B44,'NAV plus Dist'!$B:$FD,CJ$1,FALSE)/VLOOKUP($B43,NAV!$A:$FC,CJ$1,FALSE),"")</f>
        <v/>
      </c>
      <c r="CK44" s="171" t="str">
        <f>IFERROR(VLOOKUP($B44,'NAV plus Dist'!$B:$FD,CK$1,FALSE)/VLOOKUP($B43,NAV!$A:$FC,CK$1,FALSE),"")</f>
        <v/>
      </c>
      <c r="CL44" s="171" t="str">
        <f>IFERROR(VLOOKUP($B44,'NAV plus Dist'!$B:$FD,CL$1,FALSE)/VLOOKUP($B43,NAV!$A:$FC,CL$1,FALSE),"")</f>
        <v/>
      </c>
      <c r="CM44" s="171" t="str">
        <f>IFERROR(VLOOKUP($B44,'NAV plus Dist'!$B:$FD,CM$1,FALSE)/VLOOKUP($B43,NAV!$A:$FC,CM$1,FALSE),"")</f>
        <v/>
      </c>
      <c r="CN44" s="171" t="str">
        <f>IFERROR(VLOOKUP($B44,'NAV plus Dist'!$B:$FD,CN$1,FALSE)/VLOOKUP($B43,NAV!$A:$FC,CN$1,FALSE),"")</f>
        <v/>
      </c>
      <c r="CO44" s="171" t="str">
        <f>IFERROR(VLOOKUP($B44,'NAV plus Dist'!$B:$FD,CO$1,FALSE)/VLOOKUP($B43,NAV!$A:$FC,CO$1,FALSE),"")</f>
        <v/>
      </c>
      <c r="CP44" s="171" t="str">
        <f>IFERROR(VLOOKUP($B44,'NAV plus Dist'!$B:$FD,CP$1,FALSE)/VLOOKUP($B43,NAV!$A:$FC,CP$1,FALSE),"")</f>
        <v/>
      </c>
      <c r="CQ44" s="171" t="str">
        <f>IFERROR(VLOOKUP($B44,'NAV plus Dist'!$B:$FD,CQ$1,FALSE)/VLOOKUP($B43,NAV!$A:$FC,CQ$1,FALSE),"")</f>
        <v/>
      </c>
      <c r="CR44" s="171" t="str">
        <f>IFERROR(VLOOKUP($B44,'NAV plus Dist'!$B:$FD,CR$1,FALSE)/VLOOKUP($B43,NAV!$A:$FC,CR$1,FALSE),"")</f>
        <v/>
      </c>
      <c r="CS44" s="171" t="str">
        <f>IFERROR(VLOOKUP($B44,'NAV plus Dist'!$B:$FD,CS$1,FALSE)/VLOOKUP($B43,NAV!$A:$FC,CS$1,FALSE),"")</f>
        <v/>
      </c>
      <c r="CT44" s="171" t="str">
        <f>IFERROR(VLOOKUP($B44,'NAV plus Dist'!$B:$FD,CT$1,FALSE)/VLOOKUP($B43,NAV!$A:$FC,CT$1,FALSE),"")</f>
        <v/>
      </c>
      <c r="CU44" s="171" t="str">
        <f>IFERROR(VLOOKUP($B44,'NAV plus Dist'!$B:$FD,CU$1,FALSE)/VLOOKUP($B43,NAV!$A:$FC,CU$1,FALSE),"")</f>
        <v/>
      </c>
      <c r="CV44" s="171" t="str">
        <f>IFERROR(VLOOKUP($B44,'NAV plus Dist'!$B:$FD,CV$1,FALSE)/VLOOKUP($B43,NAV!$A:$FC,CV$1,FALSE),"")</f>
        <v/>
      </c>
      <c r="CW44" s="171" t="str">
        <f>IFERROR(VLOOKUP($B44,'NAV plus Dist'!$B:$FD,CW$1,FALSE)/VLOOKUP($B43,NAV!$A:$FC,CW$1,FALSE),"")</f>
        <v/>
      </c>
      <c r="CX44" s="171" t="str">
        <f>IFERROR(VLOOKUP($B44,'NAV plus Dist'!$B:$FD,CX$1,FALSE)/VLOOKUP($B43,NAV!$A:$FC,CX$1,FALSE),"")</f>
        <v/>
      </c>
      <c r="CY44" s="171" t="str">
        <f>IFERROR(VLOOKUP($B44,'NAV plus Dist'!$B:$FD,CY$1,FALSE)/VLOOKUP($B43,NAV!$A:$FC,CY$1,FALSE),"")</f>
        <v/>
      </c>
      <c r="CZ44" s="171" t="str">
        <f>IFERROR(VLOOKUP($B44,'NAV plus Dist'!$B:$FD,CZ$1,FALSE)/VLOOKUP($B43,NAV!$A:$FC,CZ$1,FALSE),"")</f>
        <v/>
      </c>
      <c r="DA44" s="171" t="str">
        <f>IFERROR(VLOOKUP($B44,'NAV plus Dist'!$B:$FD,DA$1,FALSE)/VLOOKUP($B43,NAV!$A:$FC,DA$1,FALSE),"")</f>
        <v/>
      </c>
      <c r="DB44" s="171" t="str">
        <f>IFERROR(VLOOKUP($B44,'NAV plus Dist'!$B:$FD,DB$1,FALSE)/VLOOKUP($B43,NAV!$A:$FC,DB$1,FALSE),"")</f>
        <v/>
      </c>
      <c r="DC44" s="171" t="str">
        <f>IFERROR(VLOOKUP($B44,'NAV plus Dist'!$B:$FD,DC$1,FALSE)/VLOOKUP($B43,NAV!$A:$FC,DC$1,FALSE),"")</f>
        <v/>
      </c>
      <c r="DD44" s="171" t="str">
        <f>IFERROR(VLOOKUP($B44,'NAV plus Dist'!$B:$FD,DD$1,FALSE)/VLOOKUP($B43,NAV!$A:$FC,DD$1,FALSE),"")</f>
        <v/>
      </c>
      <c r="DE44" s="171" t="str">
        <f>IFERROR(VLOOKUP($B44,'NAV plus Dist'!$B:$FD,DE$1,FALSE)/VLOOKUP($B43,NAV!$A:$FC,DE$1,FALSE),"")</f>
        <v/>
      </c>
      <c r="DF44" s="171" t="str">
        <f>IFERROR(VLOOKUP($B44,'NAV plus Dist'!$B:$FD,DF$1,FALSE)/VLOOKUP($B43,NAV!$A:$FC,DF$1,FALSE),"")</f>
        <v/>
      </c>
      <c r="DG44" s="171" t="str">
        <f>IFERROR(VLOOKUP($B44,'NAV plus Dist'!$B:$FD,DG$1,FALSE)/VLOOKUP($B43,NAV!$A:$FC,DG$1,FALSE),"")</f>
        <v/>
      </c>
      <c r="DH44" s="171" t="str">
        <f>IFERROR(VLOOKUP($B44,'NAV plus Dist'!$B:$FD,DH$1,FALSE)/VLOOKUP($B43,NAV!$A:$FC,DH$1,FALSE),"")</f>
        <v/>
      </c>
    </row>
    <row r="45" spans="1:112">
      <c r="A45" s="94">
        <f t="shared" si="40"/>
        <v>156</v>
      </c>
      <c r="B45" s="168">
        <f t="shared" si="41"/>
        <v>41333</v>
      </c>
      <c r="C45" s="171" t="str">
        <f>IFERROR(VLOOKUP($B45,'NAV plus Dist'!$B:$FD,C$1,FALSE)/VLOOKUP($B44,NAV!$A:$FC,C$1,FALSE),"")</f>
        <v/>
      </c>
      <c r="D45" s="171" t="str">
        <f>IFERROR(VLOOKUP($B45,'NAV plus Dist'!$B:$FD,D$1,FALSE)/VLOOKUP($B44,NAV!$A:$FC,D$1,FALSE),"")</f>
        <v/>
      </c>
      <c r="E45" s="171" t="str">
        <f>IFERROR(VLOOKUP($B45,'NAV plus Dist'!$B:$FD,E$1,FALSE)/VLOOKUP($B44,NAV!$A:$FC,E$1,FALSE),"")</f>
        <v/>
      </c>
      <c r="F45" s="171" t="str">
        <f>IFERROR(VLOOKUP($B45,'NAV plus Dist'!$B:$FD,F$1,FALSE)/VLOOKUP($B44,NAV!$A:$FC,F$1,FALSE),"")</f>
        <v/>
      </c>
      <c r="G45" s="171" t="str">
        <f>IFERROR(VLOOKUP($B45,'NAV plus Dist'!$B:$FD,G$1,FALSE)/VLOOKUP($B44,NAV!$A:$FC,G$1,FALSE),"")</f>
        <v/>
      </c>
      <c r="H45" s="171" t="str">
        <f>IFERROR(VLOOKUP($B45,'NAV plus Dist'!$B:$FD,H$1,FALSE)/VLOOKUP($B44,NAV!$A:$FC,H$1,FALSE),"")</f>
        <v/>
      </c>
      <c r="I45" s="171" t="str">
        <f>IFERROR(VLOOKUP($B45,'NAV plus Dist'!$B:$FD,I$1,FALSE)/VLOOKUP($B44,NAV!$A:$FC,I$1,FALSE),"")</f>
        <v/>
      </c>
      <c r="J45" s="171" t="str">
        <f>IFERROR(VLOOKUP($B45,'NAV plus Dist'!$B:$FD,J$1,FALSE)/VLOOKUP($B44,NAV!$A:$FC,J$1,FALSE),"")</f>
        <v/>
      </c>
      <c r="K45" s="171" t="str">
        <f>IFERROR(VLOOKUP($B45,'NAV plus Dist'!$B:$FD,K$1,FALSE)/VLOOKUP($B44,NAV!$A:$FC,K$1,FALSE),"")</f>
        <v/>
      </c>
      <c r="L45" s="171" t="str">
        <f>IFERROR(VLOOKUP($B45,'NAV plus Dist'!$B:$FD,L$1,FALSE)/VLOOKUP($B44,NAV!$A:$FC,L$1,FALSE),"")</f>
        <v/>
      </c>
      <c r="M45" s="171" t="str">
        <f>IFERROR(VLOOKUP($B45,'NAV plus Dist'!$B:$FD,M$1,FALSE)/VLOOKUP($B44,NAV!$A:$FC,M$1,FALSE),"")</f>
        <v/>
      </c>
      <c r="N45" s="171" t="str">
        <f>IFERROR(VLOOKUP($B45,'NAV plus Dist'!$B:$FD,N$1,FALSE)/VLOOKUP($B44,NAV!$A:$FC,N$1,FALSE),"")</f>
        <v/>
      </c>
      <c r="O45" s="171" t="str">
        <f>IFERROR(VLOOKUP($B45,'NAV plus Dist'!$B:$FD,O$1,FALSE)/VLOOKUP($B44,NAV!$A:$FC,O$1,FALSE),"")</f>
        <v/>
      </c>
      <c r="P45" s="171" t="str">
        <f>IFERROR(VLOOKUP($B45,'NAV plus Dist'!$B:$FD,P$1,FALSE)/VLOOKUP($B44,NAV!$A:$FC,P$1,FALSE),"")</f>
        <v/>
      </c>
      <c r="Q45" s="171">
        <f>IFERROR(VLOOKUP($B45,'NAV plus Dist'!$B:$FD,Q$1,FALSE)/VLOOKUP($B44,NAV!$A:$FC,Q$1,FALSE),"")</f>
        <v>1.0186301283862258</v>
      </c>
      <c r="R45" s="171">
        <f>IFERROR(VLOOKUP($B45,'NAV plus Dist'!$B:$FD,R$1,FALSE)/VLOOKUP($B44,NAV!$A:$FC,R$1,FALSE),"")</f>
        <v>1.0186301283862258</v>
      </c>
      <c r="S45" s="171">
        <f>IFERROR(VLOOKUP($B45,'NAV plus Dist'!$B:$FD,S$1,FALSE)/VLOOKUP($B44,NAV!$A:$FC,S$1,FALSE),"")</f>
        <v>1.0178850125329089</v>
      </c>
      <c r="T45" s="171">
        <f>IFERROR(VLOOKUP($B45,'NAV plus Dist'!$B:$FD,T$1,FALSE)/VLOOKUP($B44,NAV!$A:$FC,T$1,FALSE),"")</f>
        <v>1.0189834185650084</v>
      </c>
      <c r="U45" s="171" t="str">
        <f>IFERROR(VLOOKUP($B45,'NAV plus Dist'!$B:$FD,U$1,FALSE)/VLOOKUP($B44,NAV!$A:$FC,U$1,FALSE),"")</f>
        <v/>
      </c>
      <c r="V45" s="171">
        <f>IFERROR(VLOOKUP($B45,'NAV plus Dist'!$B:$FD,V$1,FALSE)/VLOOKUP($B44,NAV!$A:$FC,V$1,FALSE),"")</f>
        <v>1.006042641334238</v>
      </c>
      <c r="W45" s="171">
        <f>IFERROR(VLOOKUP($B45,'NAV plus Dist'!$B:$FD,W$1,FALSE)/VLOOKUP($B44,NAV!$A:$FC,W$1,FALSE),"")</f>
        <v>1.006042641334238</v>
      </c>
      <c r="X45" s="171">
        <f>IFERROR(VLOOKUP($B45,'NAV plus Dist'!$B:$FD,X$1,FALSE)/VLOOKUP($B44,NAV!$A:$FC,X$1,FALSE),"")</f>
        <v>1.0058536306787356</v>
      </c>
      <c r="Y45" s="171">
        <f>IFERROR(VLOOKUP($B45,'NAV plus Dist'!$B:$FD,Y$1,FALSE)/VLOOKUP($B44,NAV!$A:$FC,Y$1,FALSE),"")</f>
        <v>1.006943805431882</v>
      </c>
      <c r="Z45" s="171" t="str">
        <f>IFERROR(VLOOKUP($B45,'NAV plus Dist'!$B:$FD,Z$1,FALSE)/VLOOKUP($B44,NAV!$A:$FC,Z$1,FALSE),"")</f>
        <v/>
      </c>
      <c r="AA45" s="171" t="str">
        <f>IFERROR(VLOOKUP($B45,'NAV plus Dist'!$B:$FD,AA$1,FALSE)/VLOOKUP($B44,NAV!$A:$FC,AA$1,FALSE),"")</f>
        <v/>
      </c>
      <c r="AB45" s="171" t="str">
        <f>IFERROR(VLOOKUP($B45,'NAV plus Dist'!$B:$FD,AB$1,FALSE)/VLOOKUP($B44,NAV!$A:$FC,AB$1,FALSE),"")</f>
        <v/>
      </c>
      <c r="AC45" s="171" t="str">
        <f>IFERROR(VLOOKUP($B45,'NAV plus Dist'!$B:$FD,AC$1,FALSE)/VLOOKUP($B44,NAV!$A:$FC,AC$1,FALSE),"")</f>
        <v/>
      </c>
      <c r="AD45" s="171" t="str">
        <f>IFERROR(VLOOKUP($B45,'NAV plus Dist'!$B:$FD,AD$1,FALSE)/VLOOKUP($B44,NAV!$A:$FC,AD$1,FALSE),"")</f>
        <v/>
      </c>
      <c r="AE45" s="171" t="str">
        <f>IFERROR(VLOOKUP($B45,'NAV plus Dist'!$B:$FD,AE$1,FALSE)/VLOOKUP($B44,NAV!$A:$FC,AE$1,FALSE),"")</f>
        <v/>
      </c>
      <c r="AF45" s="171" t="str">
        <f>IFERROR(VLOOKUP($B45,'NAV plus Dist'!$B:$FD,AF$1,FALSE)/VLOOKUP($B44,NAV!$A:$FC,AF$1,FALSE),"")</f>
        <v/>
      </c>
      <c r="AG45" s="171" t="str">
        <f>IFERROR(VLOOKUP($B45,'NAV plus Dist'!$B:$FD,AG$1,FALSE)/VLOOKUP($B44,NAV!$A:$FC,AG$1,FALSE),"")</f>
        <v/>
      </c>
      <c r="AH45" s="171" t="str">
        <f>IFERROR(VLOOKUP($B45,'NAV plus Dist'!$B:$FD,AH$1,FALSE)/VLOOKUP($B44,NAV!$A:$FC,AH$1,FALSE),"")</f>
        <v/>
      </c>
      <c r="AI45" s="171" t="str">
        <f>IFERROR(VLOOKUP($B45,'NAV plus Dist'!$B:$FD,AI$1,FALSE)/VLOOKUP($B44,NAV!$A:$FC,AI$1,FALSE),"")</f>
        <v/>
      </c>
      <c r="AJ45" s="171" t="str">
        <f>IFERROR(VLOOKUP($B45,'NAV plus Dist'!$B:$FD,AJ$1,FALSE)/VLOOKUP($B44,NAV!$A:$FC,AJ$1,FALSE),"")</f>
        <v/>
      </c>
      <c r="AK45" s="171" t="str">
        <f>IFERROR(VLOOKUP($B45,'NAV plus Dist'!$B:$FD,AK$1,FALSE)/VLOOKUP($B44,NAV!$A:$FC,AK$1,FALSE),"")</f>
        <v/>
      </c>
      <c r="AL45" s="171" t="str">
        <f>IFERROR(VLOOKUP($B45,'NAV plus Dist'!$B:$FD,AL$1,FALSE)/VLOOKUP($B44,NAV!$A:$FC,AL$1,FALSE),"")</f>
        <v/>
      </c>
      <c r="AM45" s="171" t="str">
        <f>IFERROR(VLOOKUP($B45,'NAV plus Dist'!$B:$FD,AM$1,FALSE)/VLOOKUP($B44,NAV!$A:$FC,AM$1,FALSE),"")</f>
        <v/>
      </c>
      <c r="AN45" s="171" t="str">
        <f>IFERROR(VLOOKUP($B45,'NAV plus Dist'!$B:$FD,AN$1,FALSE)/VLOOKUP($B44,NAV!$A:$FC,AN$1,FALSE),"")</f>
        <v/>
      </c>
      <c r="AO45" s="171" t="str">
        <f>IFERROR(VLOOKUP($B45,'NAV plus Dist'!$B:$FD,AO$1,FALSE)/VLOOKUP($B44,NAV!$A:$FC,AO$1,FALSE),"")</f>
        <v/>
      </c>
      <c r="AP45" s="171" t="str">
        <f>IFERROR(VLOOKUP($B45,'NAV plus Dist'!$B:$FD,AP$1,FALSE)/VLOOKUP($B44,NAV!$A:$FC,AP$1,FALSE),"")</f>
        <v/>
      </c>
      <c r="AQ45" s="171" t="str">
        <f>IFERROR(VLOOKUP($B45,'NAV plus Dist'!$B:$FD,AQ$1,FALSE)/VLOOKUP($B44,NAV!$A:$FC,AQ$1,FALSE),"")</f>
        <v/>
      </c>
      <c r="AR45" s="171" t="str">
        <f>IFERROR(VLOOKUP($B45,'NAV plus Dist'!$B:$FD,AR$1,FALSE)/VLOOKUP($B44,NAV!$A:$FC,AR$1,FALSE),"")</f>
        <v/>
      </c>
      <c r="AS45" s="171" t="str">
        <f>IFERROR(VLOOKUP($B45,'NAV plus Dist'!$B:$FD,AS$1,FALSE)/VLOOKUP($B44,NAV!$A:$FC,AS$1,FALSE),"")</f>
        <v/>
      </c>
      <c r="AT45" s="171" t="str">
        <f>IFERROR(VLOOKUP($B45,'NAV plus Dist'!$B:$FD,AT$1,FALSE)/VLOOKUP($B44,NAV!$A:$FC,AT$1,FALSE),"")</f>
        <v/>
      </c>
      <c r="AU45" s="171" t="str">
        <f>IFERROR(VLOOKUP($B45,'NAV plus Dist'!$B:$FD,AU$1,FALSE)/VLOOKUP($B44,NAV!$A:$FC,AU$1,FALSE),"")</f>
        <v/>
      </c>
      <c r="AV45" s="171" t="str">
        <f>IFERROR(VLOOKUP($B45,'NAV plus Dist'!$B:$FD,AV$1,FALSE)/VLOOKUP($B44,NAV!$A:$FC,AV$1,FALSE),"")</f>
        <v/>
      </c>
      <c r="AW45" s="171" t="str">
        <f>IFERROR(VLOOKUP($B45,'NAV plus Dist'!$B:$FD,AW$1,FALSE)/VLOOKUP($B44,NAV!$A:$FC,AW$1,FALSE),"")</f>
        <v/>
      </c>
      <c r="AX45" s="171" t="str">
        <f>IFERROR(VLOOKUP($B45,'NAV plus Dist'!$B:$FD,AX$1,FALSE)/VLOOKUP($B44,NAV!$A:$FC,AX$1,FALSE),"")</f>
        <v/>
      </c>
      <c r="AY45" s="171" t="str">
        <f>IFERROR(VLOOKUP($B45,'NAV plus Dist'!$B:$FD,AY$1,FALSE)/VLOOKUP($B44,NAV!$A:$FC,AY$1,FALSE),"")</f>
        <v/>
      </c>
      <c r="AZ45" s="171" t="str">
        <f>IFERROR(VLOOKUP($B45,'NAV plus Dist'!$B:$FD,AZ$1,FALSE)/VLOOKUP($B44,NAV!$A:$FC,AZ$1,FALSE),"")</f>
        <v/>
      </c>
      <c r="BA45" s="171" t="str">
        <f>IFERROR(VLOOKUP($B45,'NAV plus Dist'!$B:$FD,BA$1,FALSE)/VLOOKUP($B44,NAV!$A:$FC,BA$1,FALSE),"")</f>
        <v/>
      </c>
      <c r="BB45" s="171" t="str">
        <f>IFERROR(VLOOKUP($B45,'NAV plus Dist'!$B:$FD,BB$1,FALSE)/VLOOKUP($B44,NAV!$A:$FC,BB$1,FALSE),"")</f>
        <v/>
      </c>
      <c r="BC45" s="171" t="str">
        <f>IFERROR(VLOOKUP($B45,'NAV plus Dist'!$B:$FD,BC$1,FALSE)/VLOOKUP($B44,NAV!$A:$FC,BC$1,FALSE),"")</f>
        <v/>
      </c>
      <c r="BD45" s="171" t="str">
        <f>IFERROR(VLOOKUP($B45,'NAV plus Dist'!$B:$FD,BD$1,FALSE)/VLOOKUP($B44,NAV!$A:$FC,BD$1,FALSE),"")</f>
        <v/>
      </c>
      <c r="BE45" s="171" t="str">
        <f>IFERROR(VLOOKUP($B45,'NAV plus Dist'!$B:$FD,BE$1,FALSE)/VLOOKUP($B44,NAV!$A:$FC,BE$1,FALSE),"")</f>
        <v/>
      </c>
      <c r="BF45" s="171" t="str">
        <f>IFERROR(VLOOKUP($B45,'NAV plus Dist'!$B:$FD,BF$1,FALSE)/VLOOKUP($B44,NAV!$A:$FC,BF$1,FALSE),"")</f>
        <v/>
      </c>
      <c r="BG45" s="171" t="str">
        <f>IFERROR(VLOOKUP($B45,'NAV plus Dist'!$B:$FD,BG$1,FALSE)/VLOOKUP($B44,NAV!$A:$FC,BG$1,FALSE),"")</f>
        <v/>
      </c>
      <c r="BH45" s="171" t="str">
        <f>IFERROR(VLOOKUP($B45,'NAV plus Dist'!$B:$FD,BH$1,FALSE)/VLOOKUP($B44,NAV!$A:$FC,BH$1,FALSE),"")</f>
        <v/>
      </c>
      <c r="BI45" s="171" t="str">
        <f>IFERROR(VLOOKUP($B45,'NAV plus Dist'!$B:$FD,BI$1,FALSE)/VLOOKUP($B44,NAV!$A:$FC,BI$1,FALSE),"")</f>
        <v/>
      </c>
      <c r="BJ45" s="171" t="str">
        <f>IFERROR(VLOOKUP($B45,'NAV plus Dist'!$B:$FD,BJ$1,FALSE)/VLOOKUP($B44,NAV!$A:$FC,BJ$1,FALSE),"")</f>
        <v/>
      </c>
      <c r="BK45" s="171" t="str">
        <f>IFERROR(VLOOKUP($B45,'NAV plus Dist'!$B:$FD,BK$1,FALSE)/VLOOKUP($B44,NAV!$A:$FC,BK$1,FALSE),"")</f>
        <v/>
      </c>
      <c r="BL45" s="171" t="str">
        <f>IFERROR(VLOOKUP($B45,'NAV plus Dist'!$B:$FD,BL$1,FALSE)/VLOOKUP($B44,NAV!$A:$FC,BL$1,FALSE),"")</f>
        <v/>
      </c>
      <c r="BM45" s="171" t="str">
        <f>IFERROR(VLOOKUP($B45,'NAV plus Dist'!$B:$FD,BM$1,FALSE)/VLOOKUP($B44,NAV!$A:$FC,BM$1,FALSE),"")</f>
        <v/>
      </c>
      <c r="BN45" s="171" t="str">
        <f>IFERROR(VLOOKUP($B45,'NAV plus Dist'!$B:$FD,BN$1,FALSE)/VLOOKUP($B44,NAV!$A:$FC,BN$1,FALSE),"")</f>
        <v/>
      </c>
      <c r="BO45" s="171" t="str">
        <f>IFERROR(VLOOKUP($B45,'NAV plus Dist'!$B:$FD,BO$1,FALSE)/VLOOKUP($B44,NAV!$A:$FC,BO$1,FALSE),"")</f>
        <v/>
      </c>
      <c r="BP45" s="171" t="str">
        <f>IFERROR(VLOOKUP($B45,'NAV plus Dist'!$B:$FD,BP$1,FALSE)/VLOOKUP($B44,NAV!$A:$FC,BP$1,FALSE),"")</f>
        <v/>
      </c>
      <c r="BQ45" s="171" t="str">
        <f>IFERROR(VLOOKUP($B45,'NAV plus Dist'!$B:$FD,BQ$1,FALSE)/VLOOKUP($B44,NAV!$A:$FC,BQ$1,FALSE),"")</f>
        <v/>
      </c>
      <c r="BR45" s="171" t="str">
        <f>IFERROR(VLOOKUP($B45,'NAV plus Dist'!$B:$FD,BR$1,FALSE)/VLOOKUP($B44,NAV!$A:$FC,BR$1,FALSE),"")</f>
        <v/>
      </c>
      <c r="BS45" s="171" t="str">
        <f>IFERROR(VLOOKUP($B45,'NAV plus Dist'!$B:$FD,BS$1,FALSE)/VLOOKUP($B44,NAV!$A:$FC,BS$1,FALSE),"")</f>
        <v/>
      </c>
      <c r="BT45" s="171" t="str">
        <f>IFERROR(VLOOKUP($B45,'NAV plus Dist'!$B:$FD,BT$1,FALSE)/VLOOKUP($B44,NAV!$A:$FC,BT$1,FALSE),"")</f>
        <v/>
      </c>
      <c r="BU45" s="171" t="str">
        <f>IFERROR(VLOOKUP($B45,'NAV plus Dist'!$B:$FD,BU$1,FALSE)/VLOOKUP($B44,NAV!$A:$FC,BU$1,FALSE),"")</f>
        <v/>
      </c>
      <c r="BV45" s="171" t="str">
        <f>IFERROR(VLOOKUP($B45,'NAV plus Dist'!$B:$FD,BV$1,FALSE)/VLOOKUP($B44,NAV!$A:$FC,BV$1,FALSE),"")</f>
        <v/>
      </c>
      <c r="BW45" s="171" t="str">
        <f>IFERROR(VLOOKUP($B45,'NAV plus Dist'!$B:$FD,BW$1,FALSE)/VLOOKUP($B44,NAV!$A:$FC,BW$1,FALSE),"")</f>
        <v/>
      </c>
      <c r="BX45" s="171" t="str">
        <f>IFERROR(VLOOKUP($B45,'NAV plus Dist'!$B:$FD,BX$1,FALSE)/VLOOKUP($B44,NAV!$A:$FC,BX$1,FALSE),"")</f>
        <v/>
      </c>
      <c r="BY45" s="171" t="str">
        <f>IFERROR(VLOOKUP($B45,'NAV plus Dist'!$B:$FD,BY$1,FALSE)/VLOOKUP($B44,NAV!$A:$FC,BY$1,FALSE),"")</f>
        <v/>
      </c>
      <c r="BZ45" s="171" t="str">
        <f>IFERROR(VLOOKUP($B45,'NAV plus Dist'!$B:$FD,BZ$1,FALSE)/VLOOKUP($B44,NAV!$A:$FC,BZ$1,FALSE),"")</f>
        <v/>
      </c>
      <c r="CA45" s="171" t="str">
        <f>IFERROR(VLOOKUP($B45,'NAV plus Dist'!$B:$FD,CA$1,FALSE)/VLOOKUP($B44,NAV!$A:$FC,CA$1,FALSE),"")</f>
        <v/>
      </c>
      <c r="CB45" s="171" t="str">
        <f>IFERROR(VLOOKUP($B45,'NAV plus Dist'!$B:$FD,CB$1,FALSE)/VLOOKUP($B44,NAV!$A:$FC,CB$1,FALSE),"")</f>
        <v/>
      </c>
      <c r="CC45" s="171" t="str">
        <f>IFERROR(VLOOKUP($B45,'NAV plus Dist'!$B:$FD,CC$1,FALSE)/VLOOKUP($B44,NAV!$A:$FC,CC$1,FALSE),"")</f>
        <v/>
      </c>
      <c r="CD45" s="171" t="str">
        <f>IFERROR(VLOOKUP($B45,'NAV plus Dist'!$B:$FD,CD$1,FALSE)/VLOOKUP($B44,NAV!$A:$FC,CD$1,FALSE),"")</f>
        <v/>
      </c>
      <c r="CE45" s="171" t="str">
        <f>IFERROR(VLOOKUP($B45,'NAV plus Dist'!$B:$FD,CE$1,FALSE)/VLOOKUP($B44,NAV!$A:$FC,CE$1,FALSE),"")</f>
        <v/>
      </c>
      <c r="CF45" s="171" t="str">
        <f>IFERROR(VLOOKUP($B45,'NAV plus Dist'!$B:$FD,CF$1,FALSE)/VLOOKUP($B44,NAV!$A:$FC,CF$1,FALSE),"")</f>
        <v/>
      </c>
      <c r="CG45" s="171" t="str">
        <f>IFERROR(VLOOKUP($B45,'NAV plus Dist'!$B:$FD,CG$1,FALSE)/VLOOKUP($B44,NAV!$A:$FC,CG$1,FALSE),"")</f>
        <v/>
      </c>
      <c r="CH45" s="171" t="str">
        <f>IFERROR(VLOOKUP($B45,'NAV plus Dist'!$B:$FD,CH$1,FALSE)/VLOOKUP($B44,NAV!$A:$FC,CH$1,FALSE),"")</f>
        <v/>
      </c>
      <c r="CI45" s="171" t="str">
        <f>IFERROR(VLOOKUP($B45,'NAV plus Dist'!$B:$FD,CI$1,FALSE)/VLOOKUP($B44,NAV!$A:$FC,CI$1,FALSE),"")</f>
        <v/>
      </c>
      <c r="CJ45" s="171" t="str">
        <f>IFERROR(VLOOKUP($B45,'NAV plus Dist'!$B:$FD,CJ$1,FALSE)/VLOOKUP($B44,NAV!$A:$FC,CJ$1,FALSE),"")</f>
        <v/>
      </c>
      <c r="CK45" s="171" t="str">
        <f>IFERROR(VLOOKUP($B45,'NAV plus Dist'!$B:$FD,CK$1,FALSE)/VLOOKUP($B44,NAV!$A:$FC,CK$1,FALSE),"")</f>
        <v/>
      </c>
      <c r="CL45" s="171" t="str">
        <f>IFERROR(VLOOKUP($B45,'NAV plus Dist'!$B:$FD,CL$1,FALSE)/VLOOKUP($B44,NAV!$A:$FC,CL$1,FALSE),"")</f>
        <v/>
      </c>
      <c r="CM45" s="171" t="str">
        <f>IFERROR(VLOOKUP($B45,'NAV plus Dist'!$B:$FD,CM$1,FALSE)/VLOOKUP($B44,NAV!$A:$FC,CM$1,FALSE),"")</f>
        <v/>
      </c>
      <c r="CN45" s="171" t="str">
        <f>IFERROR(VLOOKUP($B45,'NAV plus Dist'!$B:$FD,CN$1,FALSE)/VLOOKUP($B44,NAV!$A:$FC,CN$1,FALSE),"")</f>
        <v/>
      </c>
      <c r="CO45" s="171" t="str">
        <f>IFERROR(VLOOKUP($B45,'NAV plus Dist'!$B:$FD,CO$1,FALSE)/VLOOKUP($B44,NAV!$A:$FC,CO$1,FALSE),"")</f>
        <v/>
      </c>
      <c r="CP45" s="171" t="str">
        <f>IFERROR(VLOOKUP($B45,'NAV plus Dist'!$B:$FD,CP$1,FALSE)/VLOOKUP($B44,NAV!$A:$FC,CP$1,FALSE),"")</f>
        <v/>
      </c>
      <c r="CQ45" s="171" t="str">
        <f>IFERROR(VLOOKUP($B45,'NAV plus Dist'!$B:$FD,CQ$1,FALSE)/VLOOKUP($B44,NAV!$A:$FC,CQ$1,FALSE),"")</f>
        <v/>
      </c>
      <c r="CR45" s="171" t="str">
        <f>IFERROR(VLOOKUP($B45,'NAV plus Dist'!$B:$FD,CR$1,FALSE)/VLOOKUP($B44,NAV!$A:$FC,CR$1,FALSE),"")</f>
        <v/>
      </c>
      <c r="CS45" s="171" t="str">
        <f>IFERROR(VLOOKUP($B45,'NAV plus Dist'!$B:$FD,CS$1,FALSE)/VLOOKUP($B44,NAV!$A:$FC,CS$1,FALSE),"")</f>
        <v/>
      </c>
      <c r="CT45" s="171" t="str">
        <f>IFERROR(VLOOKUP($B45,'NAV plus Dist'!$B:$FD,CT$1,FALSE)/VLOOKUP($B44,NAV!$A:$FC,CT$1,FALSE),"")</f>
        <v/>
      </c>
      <c r="CU45" s="171" t="str">
        <f>IFERROR(VLOOKUP($B45,'NAV plus Dist'!$B:$FD,CU$1,FALSE)/VLOOKUP($B44,NAV!$A:$FC,CU$1,FALSE),"")</f>
        <v/>
      </c>
      <c r="CV45" s="171" t="str">
        <f>IFERROR(VLOOKUP($B45,'NAV plus Dist'!$B:$FD,CV$1,FALSE)/VLOOKUP($B44,NAV!$A:$FC,CV$1,FALSE),"")</f>
        <v/>
      </c>
      <c r="CW45" s="171" t="str">
        <f>IFERROR(VLOOKUP($B45,'NAV plus Dist'!$B:$FD,CW$1,FALSE)/VLOOKUP($B44,NAV!$A:$FC,CW$1,FALSE),"")</f>
        <v/>
      </c>
      <c r="CX45" s="171" t="str">
        <f>IFERROR(VLOOKUP($B45,'NAV plus Dist'!$B:$FD,CX$1,FALSE)/VLOOKUP($B44,NAV!$A:$FC,CX$1,FALSE),"")</f>
        <v/>
      </c>
      <c r="CY45" s="171" t="str">
        <f>IFERROR(VLOOKUP($B45,'NAV plus Dist'!$B:$FD,CY$1,FALSE)/VLOOKUP($B44,NAV!$A:$FC,CY$1,FALSE),"")</f>
        <v/>
      </c>
      <c r="CZ45" s="171" t="str">
        <f>IFERROR(VLOOKUP($B45,'NAV plus Dist'!$B:$FD,CZ$1,FALSE)/VLOOKUP($B44,NAV!$A:$FC,CZ$1,FALSE),"")</f>
        <v/>
      </c>
      <c r="DA45" s="171" t="str">
        <f>IFERROR(VLOOKUP($B45,'NAV plus Dist'!$B:$FD,DA$1,FALSE)/VLOOKUP($B44,NAV!$A:$FC,DA$1,FALSE),"")</f>
        <v/>
      </c>
      <c r="DB45" s="171" t="str">
        <f>IFERROR(VLOOKUP($B45,'NAV plus Dist'!$B:$FD,DB$1,FALSE)/VLOOKUP($B44,NAV!$A:$FC,DB$1,FALSE),"")</f>
        <v/>
      </c>
      <c r="DC45" s="171" t="str">
        <f>IFERROR(VLOOKUP($B45,'NAV plus Dist'!$B:$FD,DC$1,FALSE)/VLOOKUP($B44,NAV!$A:$FC,DC$1,FALSE),"")</f>
        <v/>
      </c>
      <c r="DD45" s="171" t="str">
        <f>IFERROR(VLOOKUP($B45,'NAV plus Dist'!$B:$FD,DD$1,FALSE)/VLOOKUP($B44,NAV!$A:$FC,DD$1,FALSE),"")</f>
        <v/>
      </c>
      <c r="DE45" s="171" t="str">
        <f>IFERROR(VLOOKUP($B45,'NAV plus Dist'!$B:$FD,DE$1,FALSE)/VLOOKUP($B44,NAV!$A:$FC,DE$1,FALSE),"")</f>
        <v/>
      </c>
      <c r="DF45" s="171" t="str">
        <f>IFERROR(VLOOKUP($B45,'NAV plus Dist'!$B:$FD,DF$1,FALSE)/VLOOKUP($B44,NAV!$A:$FC,DF$1,FALSE),"")</f>
        <v/>
      </c>
      <c r="DG45" s="171" t="str">
        <f>IFERROR(VLOOKUP($B45,'NAV plus Dist'!$B:$FD,DG$1,FALSE)/VLOOKUP($B44,NAV!$A:$FC,DG$1,FALSE),"")</f>
        <v/>
      </c>
      <c r="DH45" s="171" t="str">
        <f>IFERROR(VLOOKUP($B45,'NAV plus Dist'!$B:$FD,DH$1,FALSE)/VLOOKUP($B44,NAV!$A:$FC,DH$1,FALSE),"")</f>
        <v/>
      </c>
    </row>
    <row r="46" spans="1:112">
      <c r="A46" s="94">
        <f t="shared" si="40"/>
        <v>155</v>
      </c>
      <c r="B46" s="168">
        <f t="shared" si="41"/>
        <v>41364</v>
      </c>
      <c r="C46" s="171" t="str">
        <f>IFERROR(VLOOKUP($B46,'NAV plus Dist'!$B:$FD,C$1,FALSE)/VLOOKUP($B45,NAV!$A:$FC,C$1,FALSE),"")</f>
        <v/>
      </c>
      <c r="D46" s="171" t="str">
        <f>IFERROR(VLOOKUP($B46,'NAV plus Dist'!$B:$FD,D$1,FALSE)/VLOOKUP($B45,NAV!$A:$FC,D$1,FALSE),"")</f>
        <v/>
      </c>
      <c r="E46" s="171" t="str">
        <f>IFERROR(VLOOKUP($B46,'NAV plus Dist'!$B:$FD,E$1,FALSE)/VLOOKUP($B45,NAV!$A:$FC,E$1,FALSE),"")</f>
        <v/>
      </c>
      <c r="F46" s="171" t="str">
        <f>IFERROR(VLOOKUP($B46,'NAV plus Dist'!$B:$FD,F$1,FALSE)/VLOOKUP($B45,NAV!$A:$FC,F$1,FALSE),"")</f>
        <v/>
      </c>
      <c r="G46" s="171" t="str">
        <f>IFERROR(VLOOKUP($B46,'NAV plus Dist'!$B:$FD,G$1,FALSE)/VLOOKUP($B45,NAV!$A:$FC,G$1,FALSE),"")</f>
        <v/>
      </c>
      <c r="H46" s="171" t="str">
        <f>IFERROR(VLOOKUP($B46,'NAV plus Dist'!$B:$FD,H$1,FALSE)/VLOOKUP($B45,NAV!$A:$FC,H$1,FALSE),"")</f>
        <v/>
      </c>
      <c r="I46" s="171" t="str">
        <f>IFERROR(VLOOKUP($B46,'NAV plus Dist'!$B:$FD,I$1,FALSE)/VLOOKUP($B45,NAV!$A:$FC,I$1,FALSE),"")</f>
        <v/>
      </c>
      <c r="J46" s="171" t="str">
        <f>IFERROR(VLOOKUP($B46,'NAV plus Dist'!$B:$FD,J$1,FALSE)/VLOOKUP($B45,NAV!$A:$FC,J$1,FALSE),"")</f>
        <v/>
      </c>
      <c r="K46" s="171" t="str">
        <f>IFERROR(VLOOKUP($B46,'NAV plus Dist'!$B:$FD,K$1,FALSE)/VLOOKUP($B45,NAV!$A:$FC,K$1,FALSE),"")</f>
        <v/>
      </c>
      <c r="L46" s="171" t="str">
        <f>IFERROR(VLOOKUP($B46,'NAV plus Dist'!$B:$FD,L$1,FALSE)/VLOOKUP($B45,NAV!$A:$FC,L$1,FALSE),"")</f>
        <v/>
      </c>
      <c r="M46" s="171" t="str">
        <f>IFERROR(VLOOKUP($B46,'NAV plus Dist'!$B:$FD,M$1,FALSE)/VLOOKUP($B45,NAV!$A:$FC,M$1,FALSE),"")</f>
        <v/>
      </c>
      <c r="N46" s="171" t="str">
        <f>IFERROR(VLOOKUP($B46,'NAV plus Dist'!$B:$FD,N$1,FALSE)/VLOOKUP($B45,NAV!$A:$FC,N$1,FALSE),"")</f>
        <v/>
      </c>
      <c r="O46" s="171" t="str">
        <f>IFERROR(VLOOKUP($B46,'NAV plus Dist'!$B:$FD,O$1,FALSE)/VLOOKUP($B45,NAV!$A:$FC,O$1,FALSE),"")</f>
        <v/>
      </c>
      <c r="P46" s="171" t="str">
        <f>IFERROR(VLOOKUP($B46,'NAV plus Dist'!$B:$FD,P$1,FALSE)/VLOOKUP($B45,NAV!$A:$FC,P$1,FALSE),"")</f>
        <v/>
      </c>
      <c r="Q46" s="171">
        <f>IFERROR(VLOOKUP($B46,'NAV plus Dist'!$B:$FD,Q$1,FALSE)/VLOOKUP($B45,NAV!$A:$FC,Q$1,FALSE),"")</f>
        <v>1.0040975352821802</v>
      </c>
      <c r="R46" s="171">
        <f>IFERROR(VLOOKUP($B46,'NAV plus Dist'!$B:$FD,R$1,FALSE)/VLOOKUP($B45,NAV!$A:$FC,R$1,FALSE),"")</f>
        <v>1.0040975352821802</v>
      </c>
      <c r="S46" s="171">
        <f>IFERROR(VLOOKUP($B46,'NAV plus Dist'!$B:$FD,S$1,FALSE)/VLOOKUP($B45,NAV!$A:$FC,S$1,FALSE),"")</f>
        <v>1.0032934947638883</v>
      </c>
      <c r="T46" s="171">
        <f>IFERROR(VLOOKUP($B46,'NAV plus Dist'!$B:$FD,T$1,FALSE)/VLOOKUP($B45,NAV!$A:$FC,T$1,FALSE),"")</f>
        <v>1.0045027138597968</v>
      </c>
      <c r="U46" s="171" t="str">
        <f>IFERROR(VLOOKUP($B46,'NAV plus Dist'!$B:$FD,U$1,FALSE)/VLOOKUP($B45,NAV!$A:$FC,U$1,FALSE),"")</f>
        <v/>
      </c>
      <c r="V46" s="171">
        <f>IFERROR(VLOOKUP($B46,'NAV plus Dist'!$B:$FD,V$1,FALSE)/VLOOKUP($B45,NAV!$A:$FC,V$1,FALSE),"")</f>
        <v>1.0172956311406982</v>
      </c>
      <c r="W46" s="171">
        <f>IFERROR(VLOOKUP($B46,'NAV plus Dist'!$B:$FD,W$1,FALSE)/VLOOKUP($B45,NAV!$A:$FC,W$1,FALSE),"")</f>
        <v>1.0172956311406982</v>
      </c>
      <c r="X46" s="171">
        <f>IFERROR(VLOOKUP($B46,'NAV plus Dist'!$B:$FD,X$1,FALSE)/VLOOKUP($B45,NAV!$A:$FC,X$1,FALSE),"")</f>
        <v>1.0170679866480272</v>
      </c>
      <c r="Y46" s="171">
        <f>IFERROR(VLOOKUP($B46,'NAV plus Dist'!$B:$FD,Y$1,FALSE)/VLOOKUP($B45,NAV!$A:$FC,Y$1,FALSE),"")</f>
        <v>1.0182963873465294</v>
      </c>
      <c r="Z46" s="171" t="str">
        <f>IFERROR(VLOOKUP($B46,'NAV plus Dist'!$B:$FD,Z$1,FALSE)/VLOOKUP($B45,NAV!$A:$FC,Z$1,FALSE),"")</f>
        <v/>
      </c>
      <c r="AA46" s="171" t="str">
        <f>IFERROR(VLOOKUP($B46,'NAV plus Dist'!$B:$FD,AA$1,FALSE)/VLOOKUP($B45,NAV!$A:$FC,AA$1,FALSE),"")</f>
        <v/>
      </c>
      <c r="AB46" s="171" t="str">
        <f>IFERROR(VLOOKUP($B46,'NAV plus Dist'!$B:$FD,AB$1,FALSE)/VLOOKUP($B45,NAV!$A:$FC,AB$1,FALSE),"")</f>
        <v/>
      </c>
      <c r="AC46" s="171" t="str">
        <f>IFERROR(VLOOKUP($B46,'NAV plus Dist'!$B:$FD,AC$1,FALSE)/VLOOKUP($B45,NAV!$A:$FC,AC$1,FALSE),"")</f>
        <v/>
      </c>
      <c r="AD46" s="171" t="str">
        <f>IFERROR(VLOOKUP($B46,'NAV plus Dist'!$B:$FD,AD$1,FALSE)/VLOOKUP($B45,NAV!$A:$FC,AD$1,FALSE),"")</f>
        <v/>
      </c>
      <c r="AE46" s="171" t="str">
        <f>IFERROR(VLOOKUP($B46,'NAV plus Dist'!$B:$FD,AE$1,FALSE)/VLOOKUP($B45,NAV!$A:$FC,AE$1,FALSE),"")</f>
        <v/>
      </c>
      <c r="AF46" s="171" t="str">
        <f>IFERROR(VLOOKUP($B46,'NAV plus Dist'!$B:$FD,AF$1,FALSE)/VLOOKUP($B45,NAV!$A:$FC,AF$1,FALSE),"")</f>
        <v/>
      </c>
      <c r="AG46" s="171" t="str">
        <f>IFERROR(VLOOKUP($B46,'NAV plus Dist'!$B:$FD,AG$1,FALSE)/VLOOKUP($B45,NAV!$A:$FC,AG$1,FALSE),"")</f>
        <v/>
      </c>
      <c r="AH46" s="171" t="str">
        <f>IFERROR(VLOOKUP($B46,'NAV plus Dist'!$B:$FD,AH$1,FALSE)/VLOOKUP($B45,NAV!$A:$FC,AH$1,FALSE),"")</f>
        <v/>
      </c>
      <c r="AI46" s="171" t="str">
        <f>IFERROR(VLOOKUP($B46,'NAV plus Dist'!$B:$FD,AI$1,FALSE)/VLOOKUP($B45,NAV!$A:$FC,AI$1,FALSE),"")</f>
        <v/>
      </c>
      <c r="AJ46" s="171" t="str">
        <f>IFERROR(VLOOKUP($B46,'NAV plus Dist'!$B:$FD,AJ$1,FALSE)/VLOOKUP($B45,NAV!$A:$FC,AJ$1,FALSE),"")</f>
        <v/>
      </c>
      <c r="AK46" s="171" t="str">
        <f>IFERROR(VLOOKUP($B46,'NAV plus Dist'!$B:$FD,AK$1,FALSE)/VLOOKUP($B45,NAV!$A:$FC,AK$1,FALSE),"")</f>
        <v/>
      </c>
      <c r="AL46" s="171" t="str">
        <f>IFERROR(VLOOKUP($B46,'NAV plus Dist'!$B:$FD,AL$1,FALSE)/VLOOKUP($B45,NAV!$A:$FC,AL$1,FALSE),"")</f>
        <v/>
      </c>
      <c r="AM46" s="171" t="str">
        <f>IFERROR(VLOOKUP($B46,'NAV plus Dist'!$B:$FD,AM$1,FALSE)/VLOOKUP($B45,NAV!$A:$FC,AM$1,FALSE),"")</f>
        <v/>
      </c>
      <c r="AN46" s="171" t="str">
        <f>IFERROR(VLOOKUP($B46,'NAV plus Dist'!$B:$FD,AN$1,FALSE)/VLOOKUP($B45,NAV!$A:$FC,AN$1,FALSE),"")</f>
        <v/>
      </c>
      <c r="AO46" s="171" t="str">
        <f>IFERROR(VLOOKUP($B46,'NAV plus Dist'!$B:$FD,AO$1,FALSE)/VLOOKUP($B45,NAV!$A:$FC,AO$1,FALSE),"")</f>
        <v/>
      </c>
      <c r="AP46" s="171" t="str">
        <f>IFERROR(VLOOKUP($B46,'NAV plus Dist'!$B:$FD,AP$1,FALSE)/VLOOKUP($B45,NAV!$A:$FC,AP$1,FALSE),"")</f>
        <v/>
      </c>
      <c r="AQ46" s="171" t="str">
        <f>IFERROR(VLOOKUP($B46,'NAV plus Dist'!$B:$FD,AQ$1,FALSE)/VLOOKUP($B45,NAV!$A:$FC,AQ$1,FALSE),"")</f>
        <v/>
      </c>
      <c r="AR46" s="171" t="str">
        <f>IFERROR(VLOOKUP($B46,'NAV plus Dist'!$B:$FD,AR$1,FALSE)/VLOOKUP($B45,NAV!$A:$FC,AR$1,FALSE),"")</f>
        <v/>
      </c>
      <c r="AS46" s="171" t="str">
        <f>IFERROR(VLOOKUP($B46,'NAV plus Dist'!$B:$FD,AS$1,FALSE)/VLOOKUP($B45,NAV!$A:$FC,AS$1,FALSE),"")</f>
        <v/>
      </c>
      <c r="AT46" s="171" t="str">
        <f>IFERROR(VLOOKUP($B46,'NAV plus Dist'!$B:$FD,AT$1,FALSE)/VLOOKUP($B45,NAV!$A:$FC,AT$1,FALSE),"")</f>
        <v/>
      </c>
      <c r="AU46" s="171" t="str">
        <f>IFERROR(VLOOKUP($B46,'NAV plus Dist'!$B:$FD,AU$1,FALSE)/VLOOKUP($B45,NAV!$A:$FC,AU$1,FALSE),"")</f>
        <v/>
      </c>
      <c r="AV46" s="171" t="str">
        <f>IFERROR(VLOOKUP($B46,'NAV plus Dist'!$B:$FD,AV$1,FALSE)/VLOOKUP($B45,NAV!$A:$FC,AV$1,FALSE),"")</f>
        <v/>
      </c>
      <c r="AW46" s="171" t="str">
        <f>IFERROR(VLOOKUP($B46,'NAV plus Dist'!$B:$FD,AW$1,FALSE)/VLOOKUP($B45,NAV!$A:$FC,AW$1,FALSE),"")</f>
        <v/>
      </c>
      <c r="AX46" s="171" t="str">
        <f>IFERROR(VLOOKUP($B46,'NAV plus Dist'!$B:$FD,AX$1,FALSE)/VLOOKUP($B45,NAV!$A:$FC,AX$1,FALSE),"")</f>
        <v/>
      </c>
      <c r="AY46" s="171" t="str">
        <f>IFERROR(VLOOKUP($B46,'NAV plus Dist'!$B:$FD,AY$1,FALSE)/VLOOKUP($B45,NAV!$A:$FC,AY$1,FALSE),"")</f>
        <v/>
      </c>
      <c r="AZ46" s="171" t="str">
        <f>IFERROR(VLOOKUP($B46,'NAV plus Dist'!$B:$FD,AZ$1,FALSE)/VLOOKUP($B45,NAV!$A:$FC,AZ$1,FALSE),"")</f>
        <v/>
      </c>
      <c r="BA46" s="171" t="str">
        <f>IFERROR(VLOOKUP($B46,'NAV plus Dist'!$B:$FD,BA$1,FALSE)/VLOOKUP($B45,NAV!$A:$FC,BA$1,FALSE),"")</f>
        <v/>
      </c>
      <c r="BB46" s="171" t="str">
        <f>IFERROR(VLOOKUP($B46,'NAV plus Dist'!$B:$FD,BB$1,FALSE)/VLOOKUP($B45,NAV!$A:$FC,BB$1,FALSE),"")</f>
        <v/>
      </c>
      <c r="BC46" s="171" t="str">
        <f>IFERROR(VLOOKUP($B46,'NAV plus Dist'!$B:$FD,BC$1,FALSE)/VLOOKUP($B45,NAV!$A:$FC,BC$1,FALSE),"")</f>
        <v/>
      </c>
      <c r="BD46" s="171" t="str">
        <f>IFERROR(VLOOKUP($B46,'NAV plus Dist'!$B:$FD,BD$1,FALSE)/VLOOKUP($B45,NAV!$A:$FC,BD$1,FALSE),"")</f>
        <v/>
      </c>
      <c r="BE46" s="171" t="str">
        <f>IFERROR(VLOOKUP($B46,'NAV plus Dist'!$B:$FD,BE$1,FALSE)/VLOOKUP($B45,NAV!$A:$FC,BE$1,FALSE),"")</f>
        <v/>
      </c>
      <c r="BF46" s="171" t="str">
        <f>IFERROR(VLOOKUP($B46,'NAV plus Dist'!$B:$FD,BF$1,FALSE)/VLOOKUP($B45,NAV!$A:$FC,BF$1,FALSE),"")</f>
        <v/>
      </c>
      <c r="BG46" s="171" t="str">
        <f>IFERROR(VLOOKUP($B46,'NAV plus Dist'!$B:$FD,BG$1,FALSE)/VLOOKUP($B45,NAV!$A:$FC,BG$1,FALSE),"")</f>
        <v/>
      </c>
      <c r="BH46" s="171" t="str">
        <f>IFERROR(VLOOKUP($B46,'NAV plus Dist'!$B:$FD,BH$1,FALSE)/VLOOKUP($B45,NAV!$A:$FC,BH$1,FALSE),"")</f>
        <v/>
      </c>
      <c r="BI46" s="171" t="str">
        <f>IFERROR(VLOOKUP($B46,'NAV plus Dist'!$B:$FD,BI$1,FALSE)/VLOOKUP($B45,NAV!$A:$FC,BI$1,FALSE),"")</f>
        <v/>
      </c>
      <c r="BJ46" s="171" t="str">
        <f>IFERROR(VLOOKUP($B46,'NAV plus Dist'!$B:$FD,BJ$1,FALSE)/VLOOKUP($B45,NAV!$A:$FC,BJ$1,FALSE),"")</f>
        <v/>
      </c>
      <c r="BK46" s="171" t="str">
        <f>IFERROR(VLOOKUP($B46,'NAV plus Dist'!$B:$FD,BK$1,FALSE)/VLOOKUP($B45,NAV!$A:$FC,BK$1,FALSE),"")</f>
        <v/>
      </c>
      <c r="BL46" s="171" t="str">
        <f>IFERROR(VLOOKUP($B46,'NAV plus Dist'!$B:$FD,BL$1,FALSE)/VLOOKUP($B45,NAV!$A:$FC,BL$1,FALSE),"")</f>
        <v/>
      </c>
      <c r="BM46" s="171" t="str">
        <f>IFERROR(VLOOKUP($B46,'NAV plus Dist'!$B:$FD,BM$1,FALSE)/VLOOKUP($B45,NAV!$A:$FC,BM$1,FALSE),"")</f>
        <v/>
      </c>
      <c r="BN46" s="171" t="str">
        <f>IFERROR(VLOOKUP($B46,'NAV plus Dist'!$B:$FD,BN$1,FALSE)/VLOOKUP($B45,NAV!$A:$FC,BN$1,FALSE),"")</f>
        <v/>
      </c>
      <c r="BO46" s="171" t="str">
        <f>IFERROR(VLOOKUP($B46,'NAV plus Dist'!$B:$FD,BO$1,FALSE)/VLOOKUP($B45,NAV!$A:$FC,BO$1,FALSE),"")</f>
        <v/>
      </c>
      <c r="BP46" s="171" t="str">
        <f>IFERROR(VLOOKUP($B46,'NAV plus Dist'!$B:$FD,BP$1,FALSE)/VLOOKUP($B45,NAV!$A:$FC,BP$1,FALSE),"")</f>
        <v/>
      </c>
      <c r="BQ46" s="171" t="str">
        <f>IFERROR(VLOOKUP($B46,'NAV plus Dist'!$B:$FD,BQ$1,FALSE)/VLOOKUP($B45,NAV!$A:$FC,BQ$1,FALSE),"")</f>
        <v/>
      </c>
      <c r="BR46" s="171" t="str">
        <f>IFERROR(VLOOKUP($B46,'NAV plus Dist'!$B:$FD,BR$1,FALSE)/VLOOKUP($B45,NAV!$A:$FC,BR$1,FALSE),"")</f>
        <v/>
      </c>
      <c r="BS46" s="171" t="str">
        <f>IFERROR(VLOOKUP($B46,'NAV plus Dist'!$B:$FD,BS$1,FALSE)/VLOOKUP($B45,NAV!$A:$FC,BS$1,FALSE),"")</f>
        <v/>
      </c>
      <c r="BT46" s="171" t="str">
        <f>IFERROR(VLOOKUP($B46,'NAV plus Dist'!$B:$FD,BT$1,FALSE)/VLOOKUP($B45,NAV!$A:$FC,BT$1,FALSE),"")</f>
        <v/>
      </c>
      <c r="BU46" s="171" t="str">
        <f>IFERROR(VLOOKUP($B46,'NAV plus Dist'!$B:$FD,BU$1,FALSE)/VLOOKUP($B45,NAV!$A:$FC,BU$1,FALSE),"")</f>
        <v/>
      </c>
      <c r="BV46" s="171" t="str">
        <f>IFERROR(VLOOKUP($B46,'NAV plus Dist'!$B:$FD,BV$1,FALSE)/VLOOKUP($B45,NAV!$A:$FC,BV$1,FALSE),"")</f>
        <v/>
      </c>
      <c r="BW46" s="171" t="str">
        <f>IFERROR(VLOOKUP($B46,'NAV plus Dist'!$B:$FD,BW$1,FALSE)/VLOOKUP($B45,NAV!$A:$FC,BW$1,FALSE),"")</f>
        <v/>
      </c>
      <c r="BX46" s="171" t="str">
        <f>IFERROR(VLOOKUP($B46,'NAV plus Dist'!$B:$FD,BX$1,FALSE)/VLOOKUP($B45,NAV!$A:$FC,BX$1,FALSE),"")</f>
        <v/>
      </c>
      <c r="BY46" s="171" t="str">
        <f>IFERROR(VLOOKUP($B46,'NAV plus Dist'!$B:$FD,BY$1,FALSE)/VLOOKUP($B45,NAV!$A:$FC,BY$1,FALSE),"")</f>
        <v/>
      </c>
      <c r="BZ46" s="171" t="str">
        <f>IFERROR(VLOOKUP($B46,'NAV plus Dist'!$B:$FD,BZ$1,FALSE)/VLOOKUP($B45,NAV!$A:$FC,BZ$1,FALSE),"")</f>
        <v/>
      </c>
      <c r="CA46" s="171" t="str">
        <f>IFERROR(VLOOKUP($B46,'NAV plus Dist'!$B:$FD,CA$1,FALSE)/VLOOKUP($B45,NAV!$A:$FC,CA$1,FALSE),"")</f>
        <v/>
      </c>
      <c r="CB46" s="171" t="str">
        <f>IFERROR(VLOOKUP($B46,'NAV plus Dist'!$B:$FD,CB$1,FALSE)/VLOOKUP($B45,NAV!$A:$FC,CB$1,FALSE),"")</f>
        <v/>
      </c>
      <c r="CC46" s="171" t="str">
        <f>IFERROR(VLOOKUP($B46,'NAV plus Dist'!$B:$FD,CC$1,FALSE)/VLOOKUP($B45,NAV!$A:$FC,CC$1,FALSE),"")</f>
        <v/>
      </c>
      <c r="CD46" s="171" t="str">
        <f>IFERROR(VLOOKUP($B46,'NAV plus Dist'!$B:$FD,CD$1,FALSE)/VLOOKUP($B45,NAV!$A:$FC,CD$1,FALSE),"")</f>
        <v/>
      </c>
      <c r="CE46" s="171" t="str">
        <f>IFERROR(VLOOKUP($B46,'NAV plus Dist'!$B:$FD,CE$1,FALSE)/VLOOKUP($B45,NAV!$A:$FC,CE$1,FALSE),"")</f>
        <v/>
      </c>
      <c r="CF46" s="171" t="str">
        <f>IFERROR(VLOOKUP($B46,'NAV plus Dist'!$B:$FD,CF$1,FALSE)/VLOOKUP($B45,NAV!$A:$FC,CF$1,FALSE),"")</f>
        <v/>
      </c>
      <c r="CG46" s="171" t="str">
        <f>IFERROR(VLOOKUP($B46,'NAV plus Dist'!$B:$FD,CG$1,FALSE)/VLOOKUP($B45,NAV!$A:$FC,CG$1,FALSE),"")</f>
        <v/>
      </c>
      <c r="CH46" s="171" t="str">
        <f>IFERROR(VLOOKUP($B46,'NAV plus Dist'!$B:$FD,CH$1,FALSE)/VLOOKUP($B45,NAV!$A:$FC,CH$1,FALSE),"")</f>
        <v/>
      </c>
      <c r="CI46" s="171" t="str">
        <f>IFERROR(VLOOKUP($B46,'NAV plus Dist'!$B:$FD,CI$1,FALSE)/VLOOKUP($B45,NAV!$A:$FC,CI$1,FALSE),"")</f>
        <v/>
      </c>
      <c r="CJ46" s="171" t="str">
        <f>IFERROR(VLOOKUP($B46,'NAV plus Dist'!$B:$FD,CJ$1,FALSE)/VLOOKUP($B45,NAV!$A:$FC,CJ$1,FALSE),"")</f>
        <v/>
      </c>
      <c r="CK46" s="171" t="str">
        <f>IFERROR(VLOOKUP($B46,'NAV plus Dist'!$B:$FD,CK$1,FALSE)/VLOOKUP($B45,NAV!$A:$FC,CK$1,FALSE),"")</f>
        <v/>
      </c>
      <c r="CL46" s="171" t="str">
        <f>IFERROR(VLOOKUP($B46,'NAV plus Dist'!$B:$FD,CL$1,FALSE)/VLOOKUP($B45,NAV!$A:$FC,CL$1,FALSE),"")</f>
        <v/>
      </c>
      <c r="CM46" s="171" t="str">
        <f>IFERROR(VLOOKUP($B46,'NAV plus Dist'!$B:$FD,CM$1,FALSE)/VLOOKUP($B45,NAV!$A:$FC,CM$1,FALSE),"")</f>
        <v/>
      </c>
      <c r="CN46" s="171" t="str">
        <f>IFERROR(VLOOKUP($B46,'NAV plus Dist'!$B:$FD,CN$1,FALSE)/VLOOKUP($B45,NAV!$A:$FC,CN$1,FALSE),"")</f>
        <v/>
      </c>
      <c r="CO46" s="171" t="str">
        <f>IFERROR(VLOOKUP($B46,'NAV plus Dist'!$B:$FD,CO$1,FALSE)/VLOOKUP($B45,NAV!$A:$FC,CO$1,FALSE),"")</f>
        <v/>
      </c>
      <c r="CP46" s="171" t="str">
        <f>IFERROR(VLOOKUP($B46,'NAV plus Dist'!$B:$FD,CP$1,FALSE)/VLOOKUP($B45,NAV!$A:$FC,CP$1,FALSE),"")</f>
        <v/>
      </c>
      <c r="CQ46" s="171" t="str">
        <f>IFERROR(VLOOKUP($B46,'NAV plus Dist'!$B:$FD,CQ$1,FALSE)/VLOOKUP($B45,NAV!$A:$FC,CQ$1,FALSE),"")</f>
        <v/>
      </c>
      <c r="CR46" s="171" t="str">
        <f>IFERROR(VLOOKUP($B46,'NAV plus Dist'!$B:$FD,CR$1,FALSE)/VLOOKUP($B45,NAV!$A:$FC,CR$1,FALSE),"")</f>
        <v/>
      </c>
      <c r="CS46" s="171" t="str">
        <f>IFERROR(VLOOKUP($B46,'NAV plus Dist'!$B:$FD,CS$1,FALSE)/VLOOKUP($B45,NAV!$A:$FC,CS$1,FALSE),"")</f>
        <v/>
      </c>
      <c r="CT46" s="171" t="str">
        <f>IFERROR(VLOOKUP($B46,'NAV plus Dist'!$B:$FD,CT$1,FALSE)/VLOOKUP($B45,NAV!$A:$FC,CT$1,FALSE),"")</f>
        <v/>
      </c>
      <c r="CU46" s="171" t="str">
        <f>IFERROR(VLOOKUP($B46,'NAV plus Dist'!$B:$FD,CU$1,FALSE)/VLOOKUP($B45,NAV!$A:$FC,CU$1,FALSE),"")</f>
        <v/>
      </c>
      <c r="CV46" s="171" t="str">
        <f>IFERROR(VLOOKUP($B46,'NAV plus Dist'!$B:$FD,CV$1,FALSE)/VLOOKUP($B45,NAV!$A:$FC,CV$1,FALSE),"")</f>
        <v/>
      </c>
      <c r="CW46" s="171" t="str">
        <f>IFERROR(VLOOKUP($B46,'NAV plus Dist'!$B:$FD,CW$1,FALSE)/VLOOKUP($B45,NAV!$A:$FC,CW$1,FALSE),"")</f>
        <v/>
      </c>
      <c r="CX46" s="171" t="str">
        <f>IFERROR(VLOOKUP($B46,'NAV plus Dist'!$B:$FD,CX$1,FALSE)/VLOOKUP($B45,NAV!$A:$FC,CX$1,FALSE),"")</f>
        <v/>
      </c>
      <c r="CY46" s="171" t="str">
        <f>IFERROR(VLOOKUP($B46,'NAV plus Dist'!$B:$FD,CY$1,FALSE)/VLOOKUP($B45,NAV!$A:$FC,CY$1,FALSE),"")</f>
        <v/>
      </c>
      <c r="CZ46" s="171" t="str">
        <f>IFERROR(VLOOKUP($B46,'NAV plus Dist'!$B:$FD,CZ$1,FALSE)/VLOOKUP($B45,NAV!$A:$FC,CZ$1,FALSE),"")</f>
        <v/>
      </c>
      <c r="DA46" s="171" t="str">
        <f>IFERROR(VLOOKUP($B46,'NAV plus Dist'!$B:$FD,DA$1,FALSE)/VLOOKUP($B45,NAV!$A:$FC,DA$1,FALSE),"")</f>
        <v/>
      </c>
      <c r="DB46" s="171" t="str">
        <f>IFERROR(VLOOKUP($B46,'NAV plus Dist'!$B:$FD,DB$1,FALSE)/VLOOKUP($B45,NAV!$A:$FC,DB$1,FALSE),"")</f>
        <v/>
      </c>
      <c r="DC46" s="171" t="str">
        <f>IFERROR(VLOOKUP($B46,'NAV plus Dist'!$B:$FD,DC$1,FALSE)/VLOOKUP($B45,NAV!$A:$FC,DC$1,FALSE),"")</f>
        <v/>
      </c>
      <c r="DD46" s="171" t="str">
        <f>IFERROR(VLOOKUP($B46,'NAV plus Dist'!$B:$FD,DD$1,FALSE)/VLOOKUP($B45,NAV!$A:$FC,DD$1,FALSE),"")</f>
        <v/>
      </c>
      <c r="DE46" s="171" t="str">
        <f>IFERROR(VLOOKUP($B46,'NAV plus Dist'!$B:$FD,DE$1,FALSE)/VLOOKUP($B45,NAV!$A:$FC,DE$1,FALSE),"")</f>
        <v/>
      </c>
      <c r="DF46" s="171" t="str">
        <f>IFERROR(VLOOKUP($B46,'NAV plus Dist'!$B:$FD,DF$1,FALSE)/VLOOKUP($B45,NAV!$A:$FC,DF$1,FALSE),"")</f>
        <v/>
      </c>
      <c r="DG46" s="171" t="str">
        <f>IFERROR(VLOOKUP($B46,'NAV plus Dist'!$B:$FD,DG$1,FALSE)/VLOOKUP($B45,NAV!$A:$FC,DG$1,FALSE),"")</f>
        <v/>
      </c>
      <c r="DH46" s="171" t="str">
        <f>IFERROR(VLOOKUP($B46,'NAV plus Dist'!$B:$FD,DH$1,FALSE)/VLOOKUP($B45,NAV!$A:$FC,DH$1,FALSE),"")</f>
        <v/>
      </c>
    </row>
    <row r="47" spans="1:112">
      <c r="A47" s="94">
        <f t="shared" si="40"/>
        <v>154</v>
      </c>
      <c r="B47" s="168">
        <f t="shared" si="41"/>
        <v>41394</v>
      </c>
      <c r="C47" s="171" t="str">
        <f>IFERROR(VLOOKUP($B47,'NAV plus Dist'!$B:$FD,C$1,FALSE)/VLOOKUP($B46,NAV!$A:$FC,C$1,FALSE),"")</f>
        <v/>
      </c>
      <c r="D47" s="171" t="str">
        <f>IFERROR(VLOOKUP($B47,'NAV plus Dist'!$B:$FD,D$1,FALSE)/VLOOKUP($B46,NAV!$A:$FC,D$1,FALSE),"")</f>
        <v/>
      </c>
      <c r="E47" s="171" t="str">
        <f>IFERROR(VLOOKUP($B47,'NAV plus Dist'!$B:$FD,E$1,FALSE)/VLOOKUP($B46,NAV!$A:$FC,E$1,FALSE),"")</f>
        <v/>
      </c>
      <c r="F47" s="171" t="str">
        <f>IFERROR(VLOOKUP($B47,'NAV plus Dist'!$B:$FD,F$1,FALSE)/VLOOKUP($B46,NAV!$A:$FC,F$1,FALSE),"")</f>
        <v/>
      </c>
      <c r="G47" s="171" t="str">
        <f>IFERROR(VLOOKUP($B47,'NAV plus Dist'!$B:$FD,G$1,FALSE)/VLOOKUP($B46,NAV!$A:$FC,G$1,FALSE),"")</f>
        <v/>
      </c>
      <c r="H47" s="171" t="str">
        <f>IFERROR(VLOOKUP($B47,'NAV plus Dist'!$B:$FD,H$1,FALSE)/VLOOKUP($B46,NAV!$A:$FC,H$1,FALSE),"")</f>
        <v/>
      </c>
      <c r="I47" s="171" t="str">
        <f>IFERROR(VLOOKUP($B47,'NAV plus Dist'!$B:$FD,I$1,FALSE)/VLOOKUP($B46,NAV!$A:$FC,I$1,FALSE),"")</f>
        <v/>
      </c>
      <c r="J47" s="171" t="str">
        <f>IFERROR(VLOOKUP($B47,'NAV plus Dist'!$B:$FD,J$1,FALSE)/VLOOKUP($B46,NAV!$A:$FC,J$1,FALSE),"")</f>
        <v/>
      </c>
      <c r="K47" s="171" t="str">
        <f>IFERROR(VLOOKUP($B47,'NAV plus Dist'!$B:$FD,K$1,FALSE)/VLOOKUP($B46,NAV!$A:$FC,K$1,FALSE),"")</f>
        <v/>
      </c>
      <c r="L47" s="171" t="str">
        <f>IFERROR(VLOOKUP($B47,'NAV plus Dist'!$B:$FD,L$1,FALSE)/VLOOKUP($B46,NAV!$A:$FC,L$1,FALSE),"")</f>
        <v/>
      </c>
      <c r="M47" s="171" t="str">
        <f>IFERROR(VLOOKUP($B47,'NAV plus Dist'!$B:$FD,M$1,FALSE)/VLOOKUP($B46,NAV!$A:$FC,M$1,FALSE),"")</f>
        <v/>
      </c>
      <c r="N47" s="171" t="str">
        <f>IFERROR(VLOOKUP($B47,'NAV plus Dist'!$B:$FD,N$1,FALSE)/VLOOKUP($B46,NAV!$A:$FC,N$1,FALSE),"")</f>
        <v/>
      </c>
      <c r="O47" s="171" t="str">
        <f>IFERROR(VLOOKUP($B47,'NAV plus Dist'!$B:$FD,O$1,FALSE)/VLOOKUP($B46,NAV!$A:$FC,O$1,FALSE),"")</f>
        <v/>
      </c>
      <c r="P47" s="171" t="str">
        <f>IFERROR(VLOOKUP($B47,'NAV plus Dist'!$B:$FD,P$1,FALSE)/VLOOKUP($B46,NAV!$A:$FC,P$1,FALSE),"")</f>
        <v/>
      </c>
      <c r="Q47" s="171">
        <f>IFERROR(VLOOKUP($B47,'NAV plus Dist'!$B:$FD,Q$1,FALSE)/VLOOKUP($B46,NAV!$A:$FC,Q$1,FALSE),"")</f>
        <v>1.0136584684831422</v>
      </c>
      <c r="R47" s="171">
        <f>IFERROR(VLOOKUP($B47,'NAV plus Dist'!$B:$FD,R$1,FALSE)/VLOOKUP($B46,NAV!$A:$FC,R$1,FALSE),"")</f>
        <v>1.0136584684831422</v>
      </c>
      <c r="S47" s="171">
        <f>IFERROR(VLOOKUP($B47,'NAV plus Dist'!$B:$FD,S$1,FALSE)/VLOOKUP($B46,NAV!$A:$FC,S$1,FALSE),"")</f>
        <v>1.0128513241467565</v>
      </c>
      <c r="T47" s="171">
        <f>IFERROR(VLOOKUP($B47,'NAV plus Dist'!$B:$FD,T$1,FALSE)/VLOOKUP($B46,NAV!$A:$FC,T$1,FALSE),"")</f>
        <v>1.0140858001974</v>
      </c>
      <c r="U47" s="171" t="str">
        <f>IFERROR(VLOOKUP($B47,'NAV plus Dist'!$B:$FD,U$1,FALSE)/VLOOKUP($B46,NAV!$A:$FC,U$1,FALSE),"")</f>
        <v/>
      </c>
      <c r="V47" s="171">
        <f>IFERROR(VLOOKUP($B47,'NAV plus Dist'!$B:$FD,V$1,FALSE)/VLOOKUP($B46,NAV!$A:$FC,V$1,FALSE),"")</f>
        <v>1.0174449339207048</v>
      </c>
      <c r="W47" s="171">
        <f>IFERROR(VLOOKUP($B47,'NAV plus Dist'!$B:$FD,W$1,FALSE)/VLOOKUP($B46,NAV!$A:$FC,W$1,FALSE),"")</f>
        <v>1.0174449339207048</v>
      </c>
      <c r="X47" s="171">
        <f>IFERROR(VLOOKUP($B47,'NAV plus Dist'!$B:$FD,X$1,FALSE)/VLOOKUP($B46,NAV!$A:$FC,X$1,FALSE),"")</f>
        <v>1.0171955714356187</v>
      </c>
      <c r="Y47" s="171">
        <f>IFERROR(VLOOKUP($B47,'NAV plus Dist'!$B:$FD,Y$1,FALSE)/VLOOKUP($B46,NAV!$A:$FC,Y$1,FALSE),"")</f>
        <v>1.0184247950476828</v>
      </c>
      <c r="Z47" s="171" t="str">
        <f>IFERROR(VLOOKUP($B47,'NAV plus Dist'!$B:$FD,Z$1,FALSE)/VLOOKUP($B46,NAV!$A:$FC,Z$1,FALSE),"")</f>
        <v/>
      </c>
      <c r="AA47" s="171" t="str">
        <f>IFERROR(VLOOKUP($B47,'NAV plus Dist'!$B:$FD,AA$1,FALSE)/VLOOKUP($B46,NAV!$A:$FC,AA$1,FALSE),"")</f>
        <v/>
      </c>
      <c r="AB47" s="171" t="str">
        <f>IFERROR(VLOOKUP($B47,'NAV plus Dist'!$B:$FD,AB$1,FALSE)/VLOOKUP($B46,NAV!$A:$FC,AB$1,FALSE),"")</f>
        <v/>
      </c>
      <c r="AC47" s="171" t="str">
        <f>IFERROR(VLOOKUP($B47,'NAV plus Dist'!$B:$FD,AC$1,FALSE)/VLOOKUP($B46,NAV!$A:$FC,AC$1,FALSE),"")</f>
        <v/>
      </c>
      <c r="AD47" s="171" t="str">
        <f>IFERROR(VLOOKUP($B47,'NAV plus Dist'!$B:$FD,AD$1,FALSE)/VLOOKUP($B46,NAV!$A:$FC,AD$1,FALSE),"")</f>
        <v/>
      </c>
      <c r="AE47" s="171" t="str">
        <f>IFERROR(VLOOKUP($B47,'NAV plus Dist'!$B:$FD,AE$1,FALSE)/VLOOKUP($B46,NAV!$A:$FC,AE$1,FALSE),"")</f>
        <v/>
      </c>
      <c r="AF47" s="171" t="str">
        <f>IFERROR(VLOOKUP($B47,'NAV plus Dist'!$B:$FD,AF$1,FALSE)/VLOOKUP($B46,NAV!$A:$FC,AF$1,FALSE),"")</f>
        <v/>
      </c>
      <c r="AG47" s="171" t="str">
        <f>IFERROR(VLOOKUP($B47,'NAV plus Dist'!$B:$FD,AG$1,FALSE)/VLOOKUP($B46,NAV!$A:$FC,AG$1,FALSE),"")</f>
        <v/>
      </c>
      <c r="AH47" s="171" t="str">
        <f>IFERROR(VLOOKUP($B47,'NAV plus Dist'!$B:$FD,AH$1,FALSE)/VLOOKUP($B46,NAV!$A:$FC,AH$1,FALSE),"")</f>
        <v/>
      </c>
      <c r="AI47" s="171" t="str">
        <f>IFERROR(VLOOKUP($B47,'NAV plus Dist'!$B:$FD,AI$1,FALSE)/VLOOKUP($B46,NAV!$A:$FC,AI$1,FALSE),"")</f>
        <v/>
      </c>
      <c r="AJ47" s="171" t="str">
        <f>IFERROR(VLOOKUP($B47,'NAV plus Dist'!$B:$FD,AJ$1,FALSE)/VLOOKUP($B46,NAV!$A:$FC,AJ$1,FALSE),"")</f>
        <v/>
      </c>
      <c r="AK47" s="171" t="str">
        <f>IFERROR(VLOOKUP($B47,'NAV plus Dist'!$B:$FD,AK$1,FALSE)/VLOOKUP($B46,NAV!$A:$FC,AK$1,FALSE),"")</f>
        <v/>
      </c>
      <c r="AL47" s="171" t="str">
        <f>IFERROR(VLOOKUP($B47,'NAV plus Dist'!$B:$FD,AL$1,FALSE)/VLOOKUP($B46,NAV!$A:$FC,AL$1,FALSE),"")</f>
        <v/>
      </c>
      <c r="AM47" s="171" t="str">
        <f>IFERROR(VLOOKUP($B47,'NAV plus Dist'!$B:$FD,AM$1,FALSE)/VLOOKUP($B46,NAV!$A:$FC,AM$1,FALSE),"")</f>
        <v/>
      </c>
      <c r="AN47" s="171" t="str">
        <f>IFERROR(VLOOKUP($B47,'NAV plus Dist'!$B:$FD,AN$1,FALSE)/VLOOKUP($B46,NAV!$A:$FC,AN$1,FALSE),"")</f>
        <v/>
      </c>
      <c r="AO47" s="171" t="str">
        <f>IFERROR(VLOOKUP($B47,'NAV plus Dist'!$B:$FD,AO$1,FALSE)/VLOOKUP($B46,NAV!$A:$FC,AO$1,FALSE),"")</f>
        <v/>
      </c>
      <c r="AP47" s="171" t="str">
        <f>IFERROR(VLOOKUP($B47,'NAV plus Dist'!$B:$FD,AP$1,FALSE)/VLOOKUP($B46,NAV!$A:$FC,AP$1,FALSE),"")</f>
        <v/>
      </c>
      <c r="AQ47" s="171" t="str">
        <f>IFERROR(VLOOKUP($B47,'NAV plus Dist'!$B:$FD,AQ$1,FALSE)/VLOOKUP($B46,NAV!$A:$FC,AQ$1,FALSE),"")</f>
        <v/>
      </c>
      <c r="AR47" s="171" t="str">
        <f>IFERROR(VLOOKUP($B47,'NAV plus Dist'!$B:$FD,AR$1,FALSE)/VLOOKUP($B46,NAV!$A:$FC,AR$1,FALSE),"")</f>
        <v/>
      </c>
      <c r="AS47" s="171" t="str">
        <f>IFERROR(VLOOKUP($B47,'NAV plus Dist'!$B:$FD,AS$1,FALSE)/VLOOKUP($B46,NAV!$A:$FC,AS$1,FALSE),"")</f>
        <v/>
      </c>
      <c r="AT47" s="171" t="str">
        <f>IFERROR(VLOOKUP($B47,'NAV plus Dist'!$B:$FD,AT$1,FALSE)/VLOOKUP($B46,NAV!$A:$FC,AT$1,FALSE),"")</f>
        <v/>
      </c>
      <c r="AU47" s="171" t="str">
        <f>IFERROR(VLOOKUP($B47,'NAV plus Dist'!$B:$FD,AU$1,FALSE)/VLOOKUP($B46,NAV!$A:$FC,AU$1,FALSE),"")</f>
        <v/>
      </c>
      <c r="AV47" s="171" t="str">
        <f>IFERROR(VLOOKUP($B47,'NAV plus Dist'!$B:$FD,AV$1,FALSE)/VLOOKUP($B46,NAV!$A:$FC,AV$1,FALSE),"")</f>
        <v/>
      </c>
      <c r="AW47" s="171" t="str">
        <f>IFERROR(VLOOKUP($B47,'NAV plus Dist'!$B:$FD,AW$1,FALSE)/VLOOKUP($B46,NAV!$A:$FC,AW$1,FALSE),"")</f>
        <v/>
      </c>
      <c r="AX47" s="171" t="str">
        <f>IFERROR(VLOOKUP($B47,'NAV plus Dist'!$B:$FD,AX$1,FALSE)/VLOOKUP($B46,NAV!$A:$FC,AX$1,FALSE),"")</f>
        <v/>
      </c>
      <c r="AY47" s="171" t="str">
        <f>IFERROR(VLOOKUP($B47,'NAV plus Dist'!$B:$FD,AY$1,FALSE)/VLOOKUP($B46,NAV!$A:$FC,AY$1,FALSE),"")</f>
        <v/>
      </c>
      <c r="AZ47" s="171" t="str">
        <f>IFERROR(VLOOKUP($B47,'NAV plus Dist'!$B:$FD,AZ$1,FALSE)/VLOOKUP($B46,NAV!$A:$FC,AZ$1,FALSE),"")</f>
        <v/>
      </c>
      <c r="BA47" s="171" t="str">
        <f>IFERROR(VLOOKUP($B47,'NAV plus Dist'!$B:$FD,BA$1,FALSE)/VLOOKUP($B46,NAV!$A:$FC,BA$1,FALSE),"")</f>
        <v/>
      </c>
      <c r="BB47" s="171" t="str">
        <f>IFERROR(VLOOKUP($B47,'NAV plus Dist'!$B:$FD,BB$1,FALSE)/VLOOKUP($B46,NAV!$A:$FC,BB$1,FALSE),"")</f>
        <v/>
      </c>
      <c r="BC47" s="171" t="str">
        <f>IFERROR(VLOOKUP($B47,'NAV plus Dist'!$B:$FD,BC$1,FALSE)/VLOOKUP($B46,NAV!$A:$FC,BC$1,FALSE),"")</f>
        <v/>
      </c>
      <c r="BD47" s="171" t="str">
        <f>IFERROR(VLOOKUP($B47,'NAV plus Dist'!$B:$FD,BD$1,FALSE)/VLOOKUP($B46,NAV!$A:$FC,BD$1,FALSE),"")</f>
        <v/>
      </c>
      <c r="BE47" s="171" t="str">
        <f>IFERROR(VLOOKUP($B47,'NAV plus Dist'!$B:$FD,BE$1,FALSE)/VLOOKUP($B46,NAV!$A:$FC,BE$1,FALSE),"")</f>
        <v/>
      </c>
      <c r="BF47" s="171" t="str">
        <f>IFERROR(VLOOKUP($B47,'NAV plus Dist'!$B:$FD,BF$1,FALSE)/VLOOKUP($B46,NAV!$A:$FC,BF$1,FALSE),"")</f>
        <v/>
      </c>
      <c r="BG47" s="171" t="str">
        <f>IFERROR(VLOOKUP($B47,'NAV plus Dist'!$B:$FD,BG$1,FALSE)/VLOOKUP($B46,NAV!$A:$FC,BG$1,FALSE),"")</f>
        <v/>
      </c>
      <c r="BH47" s="171" t="str">
        <f>IFERROR(VLOOKUP($B47,'NAV plus Dist'!$B:$FD,BH$1,FALSE)/VLOOKUP($B46,NAV!$A:$FC,BH$1,FALSE),"")</f>
        <v/>
      </c>
      <c r="BI47" s="171" t="str">
        <f>IFERROR(VLOOKUP($B47,'NAV plus Dist'!$B:$FD,BI$1,FALSE)/VLOOKUP($B46,NAV!$A:$FC,BI$1,FALSE),"")</f>
        <v/>
      </c>
      <c r="BJ47" s="171" t="str">
        <f>IFERROR(VLOOKUP($B47,'NAV plus Dist'!$B:$FD,BJ$1,FALSE)/VLOOKUP($B46,NAV!$A:$FC,BJ$1,FALSE),"")</f>
        <v/>
      </c>
      <c r="BK47" s="171" t="str">
        <f>IFERROR(VLOOKUP($B47,'NAV plus Dist'!$B:$FD,BK$1,FALSE)/VLOOKUP($B46,NAV!$A:$FC,BK$1,FALSE),"")</f>
        <v/>
      </c>
      <c r="BL47" s="171" t="str">
        <f>IFERROR(VLOOKUP($B47,'NAV plus Dist'!$B:$FD,BL$1,FALSE)/VLOOKUP($B46,NAV!$A:$FC,BL$1,FALSE),"")</f>
        <v/>
      </c>
      <c r="BM47" s="171" t="str">
        <f>IFERROR(VLOOKUP($B47,'NAV plus Dist'!$B:$FD,BM$1,FALSE)/VLOOKUP($B46,NAV!$A:$FC,BM$1,FALSE),"")</f>
        <v/>
      </c>
      <c r="BN47" s="171" t="str">
        <f>IFERROR(VLOOKUP($B47,'NAV plus Dist'!$B:$FD,BN$1,FALSE)/VLOOKUP($B46,NAV!$A:$FC,BN$1,FALSE),"")</f>
        <v/>
      </c>
      <c r="BO47" s="171" t="str">
        <f>IFERROR(VLOOKUP($B47,'NAV plus Dist'!$B:$FD,BO$1,FALSE)/VLOOKUP($B46,NAV!$A:$FC,BO$1,FALSE),"")</f>
        <v/>
      </c>
      <c r="BP47" s="171" t="str">
        <f>IFERROR(VLOOKUP($B47,'NAV plus Dist'!$B:$FD,BP$1,FALSE)/VLOOKUP($B46,NAV!$A:$FC,BP$1,FALSE),"")</f>
        <v/>
      </c>
      <c r="BQ47" s="171" t="str">
        <f>IFERROR(VLOOKUP($B47,'NAV plus Dist'!$B:$FD,BQ$1,FALSE)/VLOOKUP($B46,NAV!$A:$FC,BQ$1,FALSE),"")</f>
        <v/>
      </c>
      <c r="BR47" s="171" t="str">
        <f>IFERROR(VLOOKUP($B47,'NAV plus Dist'!$B:$FD,BR$1,FALSE)/VLOOKUP($B46,NAV!$A:$FC,BR$1,FALSE),"")</f>
        <v/>
      </c>
      <c r="BS47" s="171" t="str">
        <f>IFERROR(VLOOKUP($B47,'NAV plus Dist'!$B:$FD,BS$1,FALSE)/VLOOKUP($B46,NAV!$A:$FC,BS$1,FALSE),"")</f>
        <v/>
      </c>
      <c r="BT47" s="171" t="str">
        <f>IFERROR(VLOOKUP($B47,'NAV plus Dist'!$B:$FD,BT$1,FALSE)/VLOOKUP($B46,NAV!$A:$FC,BT$1,FALSE),"")</f>
        <v/>
      </c>
      <c r="BU47" s="171" t="str">
        <f>IFERROR(VLOOKUP($B47,'NAV plus Dist'!$B:$FD,BU$1,FALSE)/VLOOKUP($B46,NAV!$A:$FC,BU$1,FALSE),"")</f>
        <v/>
      </c>
      <c r="BV47" s="171" t="str">
        <f>IFERROR(VLOOKUP($B47,'NAV plus Dist'!$B:$FD,BV$1,FALSE)/VLOOKUP($B46,NAV!$A:$FC,BV$1,FALSE),"")</f>
        <v/>
      </c>
      <c r="BW47" s="171" t="str">
        <f>IFERROR(VLOOKUP($B47,'NAV plus Dist'!$B:$FD,BW$1,FALSE)/VLOOKUP($B46,NAV!$A:$FC,BW$1,FALSE),"")</f>
        <v/>
      </c>
      <c r="BX47" s="171" t="str">
        <f>IFERROR(VLOOKUP($B47,'NAV plus Dist'!$B:$FD,BX$1,FALSE)/VLOOKUP($B46,NAV!$A:$FC,BX$1,FALSE),"")</f>
        <v/>
      </c>
      <c r="BY47" s="171" t="str">
        <f>IFERROR(VLOOKUP($B47,'NAV plus Dist'!$B:$FD,BY$1,FALSE)/VLOOKUP($B46,NAV!$A:$FC,BY$1,FALSE),"")</f>
        <v/>
      </c>
      <c r="BZ47" s="171" t="str">
        <f>IFERROR(VLOOKUP($B47,'NAV plus Dist'!$B:$FD,BZ$1,FALSE)/VLOOKUP($B46,NAV!$A:$FC,BZ$1,FALSE),"")</f>
        <v/>
      </c>
      <c r="CA47" s="171" t="str">
        <f>IFERROR(VLOOKUP($B47,'NAV plus Dist'!$B:$FD,CA$1,FALSE)/VLOOKUP($B46,NAV!$A:$FC,CA$1,FALSE),"")</f>
        <v/>
      </c>
      <c r="CB47" s="171" t="str">
        <f>IFERROR(VLOOKUP($B47,'NAV plus Dist'!$B:$FD,CB$1,FALSE)/VLOOKUP($B46,NAV!$A:$FC,CB$1,FALSE),"")</f>
        <v/>
      </c>
      <c r="CC47" s="171" t="str">
        <f>IFERROR(VLOOKUP($B47,'NAV plus Dist'!$B:$FD,CC$1,FALSE)/VLOOKUP($B46,NAV!$A:$FC,CC$1,FALSE),"")</f>
        <v/>
      </c>
      <c r="CD47" s="171" t="str">
        <f>IFERROR(VLOOKUP($B47,'NAV plus Dist'!$B:$FD,CD$1,FALSE)/VLOOKUP($B46,NAV!$A:$FC,CD$1,FALSE),"")</f>
        <v/>
      </c>
      <c r="CE47" s="171" t="str">
        <f>IFERROR(VLOOKUP($B47,'NAV plus Dist'!$B:$FD,CE$1,FALSE)/VLOOKUP($B46,NAV!$A:$FC,CE$1,FALSE),"")</f>
        <v/>
      </c>
      <c r="CF47" s="171" t="str">
        <f>IFERROR(VLOOKUP($B47,'NAV plus Dist'!$B:$FD,CF$1,FALSE)/VLOOKUP($B46,NAV!$A:$FC,CF$1,FALSE),"")</f>
        <v/>
      </c>
      <c r="CG47" s="171" t="str">
        <f>IFERROR(VLOOKUP($B47,'NAV plus Dist'!$B:$FD,CG$1,FALSE)/VLOOKUP($B46,NAV!$A:$FC,CG$1,FALSE),"")</f>
        <v/>
      </c>
      <c r="CH47" s="171" t="str">
        <f>IFERROR(VLOOKUP($B47,'NAV plus Dist'!$B:$FD,CH$1,FALSE)/VLOOKUP($B46,NAV!$A:$FC,CH$1,FALSE),"")</f>
        <v/>
      </c>
      <c r="CI47" s="171" t="str">
        <f>IFERROR(VLOOKUP($B47,'NAV plus Dist'!$B:$FD,CI$1,FALSE)/VLOOKUP($B46,NAV!$A:$FC,CI$1,FALSE),"")</f>
        <v/>
      </c>
      <c r="CJ47" s="171" t="str">
        <f>IFERROR(VLOOKUP($B47,'NAV plus Dist'!$B:$FD,CJ$1,FALSE)/VLOOKUP($B46,NAV!$A:$FC,CJ$1,FALSE),"")</f>
        <v/>
      </c>
      <c r="CK47" s="171" t="str">
        <f>IFERROR(VLOOKUP($B47,'NAV plus Dist'!$B:$FD,CK$1,FALSE)/VLOOKUP($B46,NAV!$A:$FC,CK$1,FALSE),"")</f>
        <v/>
      </c>
      <c r="CL47" s="171" t="str">
        <f>IFERROR(VLOOKUP($B47,'NAV plus Dist'!$B:$FD,CL$1,FALSE)/VLOOKUP($B46,NAV!$A:$FC,CL$1,FALSE),"")</f>
        <v/>
      </c>
      <c r="CM47" s="171" t="str">
        <f>IFERROR(VLOOKUP($B47,'NAV plus Dist'!$B:$FD,CM$1,FALSE)/VLOOKUP($B46,NAV!$A:$FC,CM$1,FALSE),"")</f>
        <v/>
      </c>
      <c r="CN47" s="171" t="str">
        <f>IFERROR(VLOOKUP($B47,'NAV plus Dist'!$B:$FD,CN$1,FALSE)/VLOOKUP($B46,NAV!$A:$FC,CN$1,FALSE),"")</f>
        <v/>
      </c>
      <c r="CO47" s="171" t="str">
        <f>IFERROR(VLOOKUP($B47,'NAV plus Dist'!$B:$FD,CO$1,FALSE)/VLOOKUP($B46,NAV!$A:$FC,CO$1,FALSE),"")</f>
        <v/>
      </c>
      <c r="CP47" s="171" t="str">
        <f>IFERROR(VLOOKUP($B47,'NAV plus Dist'!$B:$FD,CP$1,FALSE)/VLOOKUP($B46,NAV!$A:$FC,CP$1,FALSE),"")</f>
        <v/>
      </c>
      <c r="CQ47" s="171" t="str">
        <f>IFERROR(VLOOKUP($B47,'NAV plus Dist'!$B:$FD,CQ$1,FALSE)/VLOOKUP($B46,NAV!$A:$FC,CQ$1,FALSE),"")</f>
        <v/>
      </c>
      <c r="CR47" s="171" t="str">
        <f>IFERROR(VLOOKUP($B47,'NAV plus Dist'!$B:$FD,CR$1,FALSE)/VLOOKUP($B46,NAV!$A:$FC,CR$1,FALSE),"")</f>
        <v/>
      </c>
      <c r="CS47" s="171" t="str">
        <f>IFERROR(VLOOKUP($B47,'NAV plus Dist'!$B:$FD,CS$1,FALSE)/VLOOKUP($B46,NAV!$A:$FC,CS$1,FALSE),"")</f>
        <v/>
      </c>
      <c r="CT47" s="171" t="str">
        <f>IFERROR(VLOOKUP($B47,'NAV plus Dist'!$B:$FD,CT$1,FALSE)/VLOOKUP($B46,NAV!$A:$FC,CT$1,FALSE),"")</f>
        <v/>
      </c>
      <c r="CU47" s="171" t="str">
        <f>IFERROR(VLOOKUP($B47,'NAV plus Dist'!$B:$FD,CU$1,FALSE)/VLOOKUP($B46,NAV!$A:$FC,CU$1,FALSE),"")</f>
        <v/>
      </c>
      <c r="CV47" s="171" t="str">
        <f>IFERROR(VLOOKUP($B47,'NAV plus Dist'!$B:$FD,CV$1,FALSE)/VLOOKUP($B46,NAV!$A:$FC,CV$1,FALSE),"")</f>
        <v/>
      </c>
      <c r="CW47" s="171" t="str">
        <f>IFERROR(VLOOKUP($B47,'NAV plus Dist'!$B:$FD,CW$1,FALSE)/VLOOKUP($B46,NAV!$A:$FC,CW$1,FALSE),"")</f>
        <v/>
      </c>
      <c r="CX47" s="171" t="str">
        <f>IFERROR(VLOOKUP($B47,'NAV plus Dist'!$B:$FD,CX$1,FALSE)/VLOOKUP($B46,NAV!$A:$FC,CX$1,FALSE),"")</f>
        <v/>
      </c>
      <c r="CY47" s="171" t="str">
        <f>IFERROR(VLOOKUP($B47,'NAV plus Dist'!$B:$FD,CY$1,FALSE)/VLOOKUP($B46,NAV!$A:$FC,CY$1,FALSE),"")</f>
        <v/>
      </c>
      <c r="CZ47" s="171" t="str">
        <f>IFERROR(VLOOKUP($B47,'NAV plus Dist'!$B:$FD,CZ$1,FALSE)/VLOOKUP($B46,NAV!$A:$FC,CZ$1,FALSE),"")</f>
        <v/>
      </c>
      <c r="DA47" s="171" t="str">
        <f>IFERROR(VLOOKUP($B47,'NAV plus Dist'!$B:$FD,DA$1,FALSE)/VLOOKUP($B46,NAV!$A:$FC,DA$1,FALSE),"")</f>
        <v/>
      </c>
      <c r="DB47" s="171" t="str">
        <f>IFERROR(VLOOKUP($B47,'NAV plus Dist'!$B:$FD,DB$1,FALSE)/VLOOKUP($B46,NAV!$A:$FC,DB$1,FALSE),"")</f>
        <v/>
      </c>
      <c r="DC47" s="171" t="str">
        <f>IFERROR(VLOOKUP($B47,'NAV plus Dist'!$B:$FD,DC$1,FALSE)/VLOOKUP($B46,NAV!$A:$FC,DC$1,FALSE),"")</f>
        <v/>
      </c>
      <c r="DD47" s="171" t="str">
        <f>IFERROR(VLOOKUP($B47,'NAV plus Dist'!$B:$FD,DD$1,FALSE)/VLOOKUP($B46,NAV!$A:$FC,DD$1,FALSE),"")</f>
        <v/>
      </c>
      <c r="DE47" s="171" t="str">
        <f>IFERROR(VLOOKUP($B47,'NAV plus Dist'!$B:$FD,DE$1,FALSE)/VLOOKUP($B46,NAV!$A:$FC,DE$1,FALSE),"")</f>
        <v/>
      </c>
      <c r="DF47" s="171" t="str">
        <f>IFERROR(VLOOKUP($B47,'NAV plus Dist'!$B:$FD,DF$1,FALSE)/VLOOKUP($B46,NAV!$A:$FC,DF$1,FALSE),"")</f>
        <v/>
      </c>
      <c r="DG47" s="171" t="str">
        <f>IFERROR(VLOOKUP($B47,'NAV plus Dist'!$B:$FD,DG$1,FALSE)/VLOOKUP($B46,NAV!$A:$FC,DG$1,FALSE),"")</f>
        <v/>
      </c>
      <c r="DH47" s="171" t="str">
        <f>IFERROR(VLOOKUP($B47,'NAV plus Dist'!$B:$FD,DH$1,FALSE)/VLOOKUP($B46,NAV!$A:$FC,DH$1,FALSE),"")</f>
        <v/>
      </c>
    </row>
    <row r="48" spans="1:112">
      <c r="A48" s="94">
        <f t="shared" si="40"/>
        <v>153</v>
      </c>
      <c r="B48" s="168">
        <f t="shared" si="41"/>
        <v>41425</v>
      </c>
      <c r="C48" s="171" t="str">
        <f>IFERROR(VLOOKUP($B48,'NAV plus Dist'!$B:$FD,C$1,FALSE)/VLOOKUP($B47,NAV!$A:$FC,C$1,FALSE),"")</f>
        <v/>
      </c>
      <c r="D48" s="171" t="str">
        <f>IFERROR(VLOOKUP($B48,'NAV plus Dist'!$B:$FD,D$1,FALSE)/VLOOKUP($B47,NAV!$A:$FC,D$1,FALSE),"")</f>
        <v/>
      </c>
      <c r="E48" s="171" t="str">
        <f>IFERROR(VLOOKUP($B48,'NAV plus Dist'!$B:$FD,E$1,FALSE)/VLOOKUP($B47,NAV!$A:$FC,E$1,FALSE),"")</f>
        <v/>
      </c>
      <c r="F48" s="171" t="str">
        <f>IFERROR(VLOOKUP($B48,'NAV plus Dist'!$B:$FD,F$1,FALSE)/VLOOKUP($B47,NAV!$A:$FC,F$1,FALSE),"")</f>
        <v/>
      </c>
      <c r="G48" s="171" t="str">
        <f>IFERROR(VLOOKUP($B48,'NAV plus Dist'!$B:$FD,G$1,FALSE)/VLOOKUP($B47,NAV!$A:$FC,G$1,FALSE),"")</f>
        <v/>
      </c>
      <c r="H48" s="171" t="str">
        <f>IFERROR(VLOOKUP($B48,'NAV plus Dist'!$B:$FD,H$1,FALSE)/VLOOKUP($B47,NAV!$A:$FC,H$1,FALSE),"")</f>
        <v/>
      </c>
      <c r="I48" s="171" t="str">
        <f>IFERROR(VLOOKUP($B48,'NAV plus Dist'!$B:$FD,I$1,FALSE)/VLOOKUP($B47,NAV!$A:$FC,I$1,FALSE),"")</f>
        <v/>
      </c>
      <c r="J48" s="171" t="str">
        <f>IFERROR(VLOOKUP($B48,'NAV plus Dist'!$B:$FD,J$1,FALSE)/VLOOKUP($B47,NAV!$A:$FC,J$1,FALSE),"")</f>
        <v/>
      </c>
      <c r="K48" s="171" t="str">
        <f>IFERROR(VLOOKUP($B48,'NAV plus Dist'!$B:$FD,K$1,FALSE)/VLOOKUP($B47,NAV!$A:$FC,K$1,FALSE),"")</f>
        <v/>
      </c>
      <c r="L48" s="171" t="str">
        <f>IFERROR(VLOOKUP($B48,'NAV plus Dist'!$B:$FD,L$1,FALSE)/VLOOKUP($B47,NAV!$A:$FC,L$1,FALSE),"")</f>
        <v/>
      </c>
      <c r="M48" s="171" t="str">
        <f>IFERROR(VLOOKUP($B48,'NAV plus Dist'!$B:$FD,M$1,FALSE)/VLOOKUP($B47,NAV!$A:$FC,M$1,FALSE),"")</f>
        <v/>
      </c>
      <c r="N48" s="171" t="str">
        <f>IFERROR(VLOOKUP($B48,'NAV plus Dist'!$B:$FD,N$1,FALSE)/VLOOKUP($B47,NAV!$A:$FC,N$1,FALSE),"")</f>
        <v/>
      </c>
      <c r="O48" s="171" t="str">
        <f>IFERROR(VLOOKUP($B48,'NAV plus Dist'!$B:$FD,O$1,FALSE)/VLOOKUP($B47,NAV!$A:$FC,O$1,FALSE),"")</f>
        <v/>
      </c>
      <c r="P48" s="171" t="str">
        <f>IFERROR(VLOOKUP($B48,'NAV plus Dist'!$B:$FD,P$1,FALSE)/VLOOKUP($B47,NAV!$A:$FC,P$1,FALSE),"")</f>
        <v/>
      </c>
      <c r="Q48" s="171">
        <f>IFERROR(VLOOKUP($B48,'NAV plus Dist'!$B:$FD,Q$1,FALSE)/VLOOKUP($B47,NAV!$A:$FC,Q$1,FALSE),"")</f>
        <v>1.0189934765216322</v>
      </c>
      <c r="R48" s="171">
        <f>IFERROR(VLOOKUP($B48,'NAV plus Dist'!$B:$FD,R$1,FALSE)/VLOOKUP($B47,NAV!$A:$FC,R$1,FALSE),"")</f>
        <v>1.0189934765216322</v>
      </c>
      <c r="S48" s="171">
        <f>IFERROR(VLOOKUP($B48,'NAV plus Dist'!$B:$FD,S$1,FALSE)/VLOOKUP($B47,NAV!$A:$FC,S$1,FALSE),"")</f>
        <v>1.0181790015878549</v>
      </c>
      <c r="T48" s="171">
        <f>IFERROR(VLOOKUP($B48,'NAV plus Dist'!$B:$FD,T$1,FALSE)/VLOOKUP($B47,NAV!$A:$FC,T$1,FALSE),"")</f>
        <v>1.0194023058252428</v>
      </c>
      <c r="U48" s="171" t="str">
        <f>IFERROR(VLOOKUP($B48,'NAV plus Dist'!$B:$FD,U$1,FALSE)/VLOOKUP($B47,NAV!$A:$FC,U$1,FALSE),"")</f>
        <v/>
      </c>
      <c r="V48" s="171">
        <f>IFERROR(VLOOKUP($B48,'NAV plus Dist'!$B:$FD,V$1,FALSE)/VLOOKUP($B47,NAV!$A:$FC,V$1,FALSE),"")</f>
        <v>0.99514096762965532</v>
      </c>
      <c r="W48" s="171">
        <f>IFERROR(VLOOKUP($B48,'NAV plus Dist'!$B:$FD,W$1,FALSE)/VLOOKUP($B47,NAV!$A:$FC,W$1,FALSE),"")</f>
        <v>0.99514096762965532</v>
      </c>
      <c r="X48" s="171">
        <f>IFERROR(VLOOKUP($B48,'NAV plus Dist'!$B:$FD,X$1,FALSE)/VLOOKUP($B47,NAV!$A:$FC,X$1,FALSE),"")</f>
        <v>0.9949177440353113</v>
      </c>
      <c r="Y48" s="171">
        <f>IFERROR(VLOOKUP($B48,'NAV plus Dist'!$B:$FD,Y$1,FALSE)/VLOOKUP($B47,NAV!$A:$FC,Y$1,FALSE),"")</f>
        <v>0.99610017126232031</v>
      </c>
      <c r="Z48" s="171" t="str">
        <f>IFERROR(VLOOKUP($B48,'NAV plus Dist'!$B:$FD,Z$1,FALSE)/VLOOKUP($B47,NAV!$A:$FC,Z$1,FALSE),"")</f>
        <v/>
      </c>
      <c r="AA48" s="171" t="str">
        <f>IFERROR(VLOOKUP($B48,'NAV plus Dist'!$B:$FD,AA$1,FALSE)/VLOOKUP($B47,NAV!$A:$FC,AA$1,FALSE),"")</f>
        <v/>
      </c>
      <c r="AB48" s="171" t="str">
        <f>IFERROR(VLOOKUP($B48,'NAV plus Dist'!$B:$FD,AB$1,FALSE)/VLOOKUP($B47,NAV!$A:$FC,AB$1,FALSE),"")</f>
        <v/>
      </c>
      <c r="AC48" s="171" t="str">
        <f>IFERROR(VLOOKUP($B48,'NAV plus Dist'!$B:$FD,AC$1,FALSE)/VLOOKUP($B47,NAV!$A:$FC,AC$1,FALSE),"")</f>
        <v/>
      </c>
      <c r="AD48" s="171" t="str">
        <f>IFERROR(VLOOKUP($B48,'NAV plus Dist'!$B:$FD,AD$1,FALSE)/VLOOKUP($B47,NAV!$A:$FC,AD$1,FALSE),"")</f>
        <v/>
      </c>
      <c r="AE48" s="171" t="str">
        <f>IFERROR(VLOOKUP($B48,'NAV plus Dist'!$B:$FD,AE$1,FALSE)/VLOOKUP($B47,NAV!$A:$FC,AE$1,FALSE),"")</f>
        <v/>
      </c>
      <c r="AF48" s="171" t="str">
        <f>IFERROR(VLOOKUP($B48,'NAV plus Dist'!$B:$FD,AF$1,FALSE)/VLOOKUP($B47,NAV!$A:$FC,AF$1,FALSE),"")</f>
        <v/>
      </c>
      <c r="AG48" s="171" t="str">
        <f>IFERROR(VLOOKUP($B48,'NAV plus Dist'!$B:$FD,AG$1,FALSE)/VLOOKUP($B47,NAV!$A:$FC,AG$1,FALSE),"")</f>
        <v/>
      </c>
      <c r="AH48" s="171" t="str">
        <f>IFERROR(VLOOKUP($B48,'NAV plus Dist'!$B:$FD,AH$1,FALSE)/VLOOKUP($B47,NAV!$A:$FC,AH$1,FALSE),"")</f>
        <v/>
      </c>
      <c r="AI48" s="171" t="str">
        <f>IFERROR(VLOOKUP($B48,'NAV plus Dist'!$B:$FD,AI$1,FALSE)/VLOOKUP($B47,NAV!$A:$FC,AI$1,FALSE),"")</f>
        <v/>
      </c>
      <c r="AJ48" s="171" t="str">
        <f>IFERROR(VLOOKUP($B48,'NAV plus Dist'!$B:$FD,AJ$1,FALSE)/VLOOKUP($B47,NAV!$A:$FC,AJ$1,FALSE),"")</f>
        <v/>
      </c>
      <c r="AK48" s="171" t="str">
        <f>IFERROR(VLOOKUP($B48,'NAV plus Dist'!$B:$FD,AK$1,FALSE)/VLOOKUP($B47,NAV!$A:$FC,AK$1,FALSE),"")</f>
        <v/>
      </c>
      <c r="AL48" s="171" t="str">
        <f>IFERROR(VLOOKUP($B48,'NAV plus Dist'!$B:$FD,AL$1,FALSE)/VLOOKUP($B47,NAV!$A:$FC,AL$1,FALSE),"")</f>
        <v/>
      </c>
      <c r="AM48" s="171" t="str">
        <f>IFERROR(VLOOKUP($B48,'NAV plus Dist'!$B:$FD,AM$1,FALSE)/VLOOKUP($B47,NAV!$A:$FC,AM$1,FALSE),"")</f>
        <v/>
      </c>
      <c r="AN48" s="171" t="str">
        <f>IFERROR(VLOOKUP($B48,'NAV plus Dist'!$B:$FD,AN$1,FALSE)/VLOOKUP($B47,NAV!$A:$FC,AN$1,FALSE),"")</f>
        <v/>
      </c>
      <c r="AO48" s="171" t="str">
        <f>IFERROR(VLOOKUP($B48,'NAV plus Dist'!$B:$FD,AO$1,FALSE)/VLOOKUP($B47,NAV!$A:$FC,AO$1,FALSE),"")</f>
        <v/>
      </c>
      <c r="AP48" s="171" t="str">
        <f>IFERROR(VLOOKUP($B48,'NAV plus Dist'!$B:$FD,AP$1,FALSE)/VLOOKUP($B47,NAV!$A:$FC,AP$1,FALSE),"")</f>
        <v/>
      </c>
      <c r="AQ48" s="171" t="str">
        <f>IFERROR(VLOOKUP($B48,'NAV plus Dist'!$B:$FD,AQ$1,FALSE)/VLOOKUP($B47,NAV!$A:$FC,AQ$1,FALSE),"")</f>
        <v/>
      </c>
      <c r="AR48" s="171" t="str">
        <f>IFERROR(VLOOKUP($B48,'NAV plus Dist'!$B:$FD,AR$1,FALSE)/VLOOKUP($B47,NAV!$A:$FC,AR$1,FALSE),"")</f>
        <v/>
      </c>
      <c r="AS48" s="171" t="str">
        <f>IFERROR(VLOOKUP($B48,'NAV plus Dist'!$B:$FD,AS$1,FALSE)/VLOOKUP($B47,NAV!$A:$FC,AS$1,FALSE),"")</f>
        <v/>
      </c>
      <c r="AT48" s="171" t="str">
        <f>IFERROR(VLOOKUP($B48,'NAV plus Dist'!$B:$FD,AT$1,FALSE)/VLOOKUP($B47,NAV!$A:$FC,AT$1,FALSE),"")</f>
        <v/>
      </c>
      <c r="AU48" s="171" t="str">
        <f>IFERROR(VLOOKUP($B48,'NAV plus Dist'!$B:$FD,AU$1,FALSE)/VLOOKUP($B47,NAV!$A:$FC,AU$1,FALSE),"")</f>
        <v/>
      </c>
      <c r="AV48" s="171" t="str">
        <f>IFERROR(VLOOKUP($B48,'NAV plus Dist'!$B:$FD,AV$1,FALSE)/VLOOKUP($B47,NAV!$A:$FC,AV$1,FALSE),"")</f>
        <v/>
      </c>
      <c r="AW48" s="171" t="str">
        <f>IFERROR(VLOOKUP($B48,'NAV plus Dist'!$B:$FD,AW$1,FALSE)/VLOOKUP($B47,NAV!$A:$FC,AW$1,FALSE),"")</f>
        <v/>
      </c>
      <c r="AX48" s="171" t="str">
        <f>IFERROR(VLOOKUP($B48,'NAV plus Dist'!$B:$FD,AX$1,FALSE)/VLOOKUP($B47,NAV!$A:$FC,AX$1,FALSE),"")</f>
        <v/>
      </c>
      <c r="AY48" s="171" t="str">
        <f>IFERROR(VLOOKUP($B48,'NAV plus Dist'!$B:$FD,AY$1,FALSE)/VLOOKUP($B47,NAV!$A:$FC,AY$1,FALSE),"")</f>
        <v/>
      </c>
      <c r="AZ48" s="171" t="str">
        <f>IFERROR(VLOOKUP($B48,'NAV plus Dist'!$B:$FD,AZ$1,FALSE)/VLOOKUP($B47,NAV!$A:$FC,AZ$1,FALSE),"")</f>
        <v/>
      </c>
      <c r="BA48" s="171" t="str">
        <f>IFERROR(VLOOKUP($B48,'NAV plus Dist'!$B:$FD,BA$1,FALSE)/VLOOKUP($B47,NAV!$A:$FC,BA$1,FALSE),"")</f>
        <v/>
      </c>
      <c r="BB48" s="171" t="str">
        <f>IFERROR(VLOOKUP($B48,'NAV plus Dist'!$B:$FD,BB$1,FALSE)/VLOOKUP($B47,NAV!$A:$FC,BB$1,FALSE),"")</f>
        <v/>
      </c>
      <c r="BC48" s="171" t="str">
        <f>IFERROR(VLOOKUP($B48,'NAV plus Dist'!$B:$FD,BC$1,FALSE)/VLOOKUP($B47,NAV!$A:$FC,BC$1,FALSE),"")</f>
        <v/>
      </c>
      <c r="BD48" s="171" t="str">
        <f>IFERROR(VLOOKUP($B48,'NAV plus Dist'!$B:$FD,BD$1,FALSE)/VLOOKUP($B47,NAV!$A:$FC,BD$1,FALSE),"")</f>
        <v/>
      </c>
      <c r="BE48" s="171" t="str">
        <f>IFERROR(VLOOKUP($B48,'NAV plus Dist'!$B:$FD,BE$1,FALSE)/VLOOKUP($B47,NAV!$A:$FC,BE$1,FALSE),"")</f>
        <v/>
      </c>
      <c r="BF48" s="171" t="str">
        <f>IFERROR(VLOOKUP($B48,'NAV plus Dist'!$B:$FD,BF$1,FALSE)/VLOOKUP($B47,NAV!$A:$FC,BF$1,FALSE),"")</f>
        <v/>
      </c>
      <c r="BG48" s="171" t="str">
        <f>IFERROR(VLOOKUP($B48,'NAV plus Dist'!$B:$FD,BG$1,FALSE)/VLOOKUP($B47,NAV!$A:$FC,BG$1,FALSE),"")</f>
        <v/>
      </c>
      <c r="BH48" s="171" t="str">
        <f>IFERROR(VLOOKUP($B48,'NAV plus Dist'!$B:$FD,BH$1,FALSE)/VLOOKUP($B47,NAV!$A:$FC,BH$1,FALSE),"")</f>
        <v/>
      </c>
      <c r="BI48" s="171" t="str">
        <f>IFERROR(VLOOKUP($B48,'NAV plus Dist'!$B:$FD,BI$1,FALSE)/VLOOKUP($B47,NAV!$A:$FC,BI$1,FALSE),"")</f>
        <v/>
      </c>
      <c r="BJ48" s="171" t="str">
        <f>IFERROR(VLOOKUP($B48,'NAV plus Dist'!$B:$FD,BJ$1,FALSE)/VLOOKUP($B47,NAV!$A:$FC,BJ$1,FALSE),"")</f>
        <v/>
      </c>
      <c r="BK48" s="171" t="str">
        <f>IFERROR(VLOOKUP($B48,'NAV plus Dist'!$B:$FD,BK$1,FALSE)/VLOOKUP($B47,NAV!$A:$FC,BK$1,FALSE),"")</f>
        <v/>
      </c>
      <c r="BL48" s="171" t="str">
        <f>IFERROR(VLOOKUP($B48,'NAV plus Dist'!$B:$FD,BL$1,FALSE)/VLOOKUP($B47,NAV!$A:$FC,BL$1,FALSE),"")</f>
        <v/>
      </c>
      <c r="BM48" s="171" t="str">
        <f>IFERROR(VLOOKUP($B48,'NAV plus Dist'!$B:$FD,BM$1,FALSE)/VLOOKUP($B47,NAV!$A:$FC,BM$1,FALSE),"")</f>
        <v/>
      </c>
      <c r="BN48" s="171" t="str">
        <f>IFERROR(VLOOKUP($B48,'NAV plus Dist'!$B:$FD,BN$1,FALSE)/VLOOKUP($B47,NAV!$A:$FC,BN$1,FALSE),"")</f>
        <v/>
      </c>
      <c r="BO48" s="171" t="str">
        <f>IFERROR(VLOOKUP($B48,'NAV plus Dist'!$B:$FD,BO$1,FALSE)/VLOOKUP($B47,NAV!$A:$FC,BO$1,FALSE),"")</f>
        <v/>
      </c>
      <c r="BP48" s="171" t="str">
        <f>IFERROR(VLOOKUP($B48,'NAV plus Dist'!$B:$FD,BP$1,FALSE)/VLOOKUP($B47,NAV!$A:$FC,BP$1,FALSE),"")</f>
        <v/>
      </c>
      <c r="BQ48" s="171" t="str">
        <f>IFERROR(VLOOKUP($B48,'NAV plus Dist'!$B:$FD,BQ$1,FALSE)/VLOOKUP($B47,NAV!$A:$FC,BQ$1,FALSE),"")</f>
        <v/>
      </c>
      <c r="BR48" s="171" t="str">
        <f>IFERROR(VLOOKUP($B48,'NAV plus Dist'!$B:$FD,BR$1,FALSE)/VLOOKUP($B47,NAV!$A:$FC,BR$1,FALSE),"")</f>
        <v/>
      </c>
      <c r="BS48" s="171" t="str">
        <f>IFERROR(VLOOKUP($B48,'NAV plus Dist'!$B:$FD,BS$1,FALSE)/VLOOKUP($B47,NAV!$A:$FC,BS$1,FALSE),"")</f>
        <v/>
      </c>
      <c r="BT48" s="171" t="str">
        <f>IFERROR(VLOOKUP($B48,'NAV plus Dist'!$B:$FD,BT$1,FALSE)/VLOOKUP($B47,NAV!$A:$FC,BT$1,FALSE),"")</f>
        <v/>
      </c>
      <c r="BU48" s="171" t="str">
        <f>IFERROR(VLOOKUP($B48,'NAV plus Dist'!$B:$FD,BU$1,FALSE)/VLOOKUP($B47,NAV!$A:$FC,BU$1,FALSE),"")</f>
        <v/>
      </c>
      <c r="BV48" s="171" t="str">
        <f>IFERROR(VLOOKUP($B48,'NAV plus Dist'!$B:$FD,BV$1,FALSE)/VLOOKUP($B47,NAV!$A:$FC,BV$1,FALSE),"")</f>
        <v/>
      </c>
      <c r="BW48" s="171" t="str">
        <f>IFERROR(VLOOKUP($B48,'NAV plus Dist'!$B:$FD,BW$1,FALSE)/VLOOKUP($B47,NAV!$A:$FC,BW$1,FALSE),"")</f>
        <v/>
      </c>
      <c r="BX48" s="171" t="str">
        <f>IFERROR(VLOOKUP($B48,'NAV plus Dist'!$B:$FD,BX$1,FALSE)/VLOOKUP($B47,NAV!$A:$FC,BX$1,FALSE),"")</f>
        <v/>
      </c>
      <c r="BY48" s="171" t="str">
        <f>IFERROR(VLOOKUP($B48,'NAV plus Dist'!$B:$FD,BY$1,FALSE)/VLOOKUP($B47,NAV!$A:$FC,BY$1,FALSE),"")</f>
        <v/>
      </c>
      <c r="BZ48" s="171" t="str">
        <f>IFERROR(VLOOKUP($B48,'NAV plus Dist'!$B:$FD,BZ$1,FALSE)/VLOOKUP($B47,NAV!$A:$FC,BZ$1,FALSE),"")</f>
        <v/>
      </c>
      <c r="CA48" s="171" t="str">
        <f>IFERROR(VLOOKUP($B48,'NAV plus Dist'!$B:$FD,CA$1,FALSE)/VLOOKUP($B47,NAV!$A:$FC,CA$1,FALSE),"")</f>
        <v/>
      </c>
      <c r="CB48" s="171" t="str">
        <f>IFERROR(VLOOKUP($B48,'NAV plus Dist'!$B:$FD,CB$1,FALSE)/VLOOKUP($B47,NAV!$A:$FC,CB$1,FALSE),"")</f>
        <v/>
      </c>
      <c r="CC48" s="171" t="str">
        <f>IFERROR(VLOOKUP($B48,'NAV plus Dist'!$B:$FD,CC$1,FALSE)/VLOOKUP($B47,NAV!$A:$FC,CC$1,FALSE),"")</f>
        <v/>
      </c>
      <c r="CD48" s="171" t="str">
        <f>IFERROR(VLOOKUP($B48,'NAV plus Dist'!$B:$FD,CD$1,FALSE)/VLOOKUP($B47,NAV!$A:$FC,CD$1,FALSE),"")</f>
        <v/>
      </c>
      <c r="CE48" s="171" t="str">
        <f>IFERROR(VLOOKUP($B48,'NAV plus Dist'!$B:$FD,CE$1,FALSE)/VLOOKUP($B47,NAV!$A:$FC,CE$1,FALSE),"")</f>
        <v/>
      </c>
      <c r="CF48" s="171" t="str">
        <f>IFERROR(VLOOKUP($B48,'NAV plus Dist'!$B:$FD,CF$1,FALSE)/VLOOKUP($B47,NAV!$A:$FC,CF$1,FALSE),"")</f>
        <v/>
      </c>
      <c r="CG48" s="171" t="str">
        <f>IFERROR(VLOOKUP($B48,'NAV plus Dist'!$B:$FD,CG$1,FALSE)/VLOOKUP($B47,NAV!$A:$FC,CG$1,FALSE),"")</f>
        <v/>
      </c>
      <c r="CH48" s="171" t="str">
        <f>IFERROR(VLOOKUP($B48,'NAV plus Dist'!$B:$FD,CH$1,FALSE)/VLOOKUP($B47,NAV!$A:$FC,CH$1,FALSE),"")</f>
        <v/>
      </c>
      <c r="CI48" s="171" t="str">
        <f>IFERROR(VLOOKUP($B48,'NAV plus Dist'!$B:$FD,CI$1,FALSE)/VLOOKUP($B47,NAV!$A:$FC,CI$1,FALSE),"")</f>
        <v/>
      </c>
      <c r="CJ48" s="171" t="str">
        <f>IFERROR(VLOOKUP($B48,'NAV plus Dist'!$B:$FD,CJ$1,FALSE)/VLOOKUP($B47,NAV!$A:$FC,CJ$1,FALSE),"")</f>
        <v/>
      </c>
      <c r="CK48" s="171" t="str">
        <f>IFERROR(VLOOKUP($B48,'NAV plus Dist'!$B:$FD,CK$1,FALSE)/VLOOKUP($B47,NAV!$A:$FC,CK$1,FALSE),"")</f>
        <v/>
      </c>
      <c r="CL48" s="171" t="str">
        <f>IFERROR(VLOOKUP($B48,'NAV plus Dist'!$B:$FD,CL$1,FALSE)/VLOOKUP($B47,NAV!$A:$FC,CL$1,FALSE),"")</f>
        <v/>
      </c>
      <c r="CM48" s="171" t="str">
        <f>IFERROR(VLOOKUP($B48,'NAV plus Dist'!$B:$FD,CM$1,FALSE)/VLOOKUP($B47,NAV!$A:$FC,CM$1,FALSE),"")</f>
        <v/>
      </c>
      <c r="CN48" s="171" t="str">
        <f>IFERROR(VLOOKUP($B48,'NAV plus Dist'!$B:$FD,CN$1,FALSE)/VLOOKUP($B47,NAV!$A:$FC,CN$1,FALSE),"")</f>
        <v/>
      </c>
      <c r="CO48" s="171" t="str">
        <f>IFERROR(VLOOKUP($B48,'NAV plus Dist'!$B:$FD,CO$1,FALSE)/VLOOKUP($B47,NAV!$A:$FC,CO$1,FALSE),"")</f>
        <v/>
      </c>
      <c r="CP48" s="171" t="str">
        <f>IFERROR(VLOOKUP($B48,'NAV plus Dist'!$B:$FD,CP$1,FALSE)/VLOOKUP($B47,NAV!$A:$FC,CP$1,FALSE),"")</f>
        <v/>
      </c>
      <c r="CQ48" s="171" t="str">
        <f>IFERROR(VLOOKUP($B48,'NAV plus Dist'!$B:$FD,CQ$1,FALSE)/VLOOKUP($B47,NAV!$A:$FC,CQ$1,FALSE),"")</f>
        <v/>
      </c>
      <c r="CR48" s="171" t="str">
        <f>IFERROR(VLOOKUP($B48,'NAV plus Dist'!$B:$FD,CR$1,FALSE)/VLOOKUP($B47,NAV!$A:$FC,CR$1,FALSE),"")</f>
        <v/>
      </c>
      <c r="CS48" s="171" t="str">
        <f>IFERROR(VLOOKUP($B48,'NAV plus Dist'!$B:$FD,CS$1,FALSE)/VLOOKUP($B47,NAV!$A:$FC,CS$1,FALSE),"")</f>
        <v/>
      </c>
      <c r="CT48" s="171" t="str">
        <f>IFERROR(VLOOKUP($B48,'NAV plus Dist'!$B:$FD,CT$1,FALSE)/VLOOKUP($B47,NAV!$A:$FC,CT$1,FALSE),"")</f>
        <v/>
      </c>
      <c r="CU48" s="171" t="str">
        <f>IFERROR(VLOOKUP($B48,'NAV plus Dist'!$B:$FD,CU$1,FALSE)/VLOOKUP($B47,NAV!$A:$FC,CU$1,FALSE),"")</f>
        <v/>
      </c>
      <c r="CV48" s="171" t="str">
        <f>IFERROR(VLOOKUP($B48,'NAV plus Dist'!$B:$FD,CV$1,FALSE)/VLOOKUP($B47,NAV!$A:$FC,CV$1,FALSE),"")</f>
        <v/>
      </c>
      <c r="CW48" s="171" t="str">
        <f>IFERROR(VLOOKUP($B48,'NAV plus Dist'!$B:$FD,CW$1,FALSE)/VLOOKUP($B47,NAV!$A:$FC,CW$1,FALSE),"")</f>
        <v/>
      </c>
      <c r="CX48" s="171" t="str">
        <f>IFERROR(VLOOKUP($B48,'NAV plus Dist'!$B:$FD,CX$1,FALSE)/VLOOKUP($B47,NAV!$A:$FC,CX$1,FALSE),"")</f>
        <v/>
      </c>
      <c r="CY48" s="171" t="str">
        <f>IFERROR(VLOOKUP($B48,'NAV plus Dist'!$B:$FD,CY$1,FALSE)/VLOOKUP($B47,NAV!$A:$FC,CY$1,FALSE),"")</f>
        <v/>
      </c>
      <c r="CZ48" s="171" t="str">
        <f>IFERROR(VLOOKUP($B48,'NAV plus Dist'!$B:$FD,CZ$1,FALSE)/VLOOKUP($B47,NAV!$A:$FC,CZ$1,FALSE),"")</f>
        <v/>
      </c>
      <c r="DA48" s="171" t="str">
        <f>IFERROR(VLOOKUP($B48,'NAV plus Dist'!$B:$FD,DA$1,FALSE)/VLOOKUP($B47,NAV!$A:$FC,DA$1,FALSE),"")</f>
        <v/>
      </c>
      <c r="DB48" s="171" t="str">
        <f>IFERROR(VLOOKUP($B48,'NAV plus Dist'!$B:$FD,DB$1,FALSE)/VLOOKUP($B47,NAV!$A:$FC,DB$1,FALSE),"")</f>
        <v/>
      </c>
      <c r="DC48" s="171" t="str">
        <f>IFERROR(VLOOKUP($B48,'NAV plus Dist'!$B:$FD,DC$1,FALSE)/VLOOKUP($B47,NAV!$A:$FC,DC$1,FALSE),"")</f>
        <v/>
      </c>
      <c r="DD48" s="171" t="str">
        <f>IFERROR(VLOOKUP($B48,'NAV plus Dist'!$B:$FD,DD$1,FALSE)/VLOOKUP($B47,NAV!$A:$FC,DD$1,FALSE),"")</f>
        <v/>
      </c>
      <c r="DE48" s="171" t="str">
        <f>IFERROR(VLOOKUP($B48,'NAV plus Dist'!$B:$FD,DE$1,FALSE)/VLOOKUP($B47,NAV!$A:$FC,DE$1,FALSE),"")</f>
        <v/>
      </c>
      <c r="DF48" s="171" t="str">
        <f>IFERROR(VLOOKUP($B48,'NAV plus Dist'!$B:$FD,DF$1,FALSE)/VLOOKUP($B47,NAV!$A:$FC,DF$1,FALSE),"")</f>
        <v/>
      </c>
      <c r="DG48" s="171" t="str">
        <f>IFERROR(VLOOKUP($B48,'NAV plus Dist'!$B:$FD,DG$1,FALSE)/VLOOKUP($B47,NAV!$A:$FC,DG$1,FALSE),"")</f>
        <v/>
      </c>
      <c r="DH48" s="171" t="str">
        <f>IFERROR(VLOOKUP($B48,'NAV plus Dist'!$B:$FD,DH$1,FALSE)/VLOOKUP($B47,NAV!$A:$FC,DH$1,FALSE),"")</f>
        <v/>
      </c>
    </row>
    <row r="49" spans="1:112">
      <c r="A49" s="94">
        <f t="shared" si="40"/>
        <v>152</v>
      </c>
      <c r="B49" s="168">
        <f t="shared" si="41"/>
        <v>41455</v>
      </c>
      <c r="C49" s="171" t="str">
        <f>IFERROR(VLOOKUP($B49,'NAV plus Dist'!$B:$FD,C$1,FALSE)/VLOOKUP($B48,NAV!$A:$FC,C$1,FALSE),"")</f>
        <v/>
      </c>
      <c r="D49" s="171" t="str">
        <f>IFERROR(VLOOKUP($B49,'NAV plus Dist'!$B:$FD,D$1,FALSE)/VLOOKUP($B48,NAV!$A:$FC,D$1,FALSE),"")</f>
        <v/>
      </c>
      <c r="E49" s="171" t="str">
        <f>IFERROR(VLOOKUP($B49,'NAV plus Dist'!$B:$FD,E$1,FALSE)/VLOOKUP($B48,NAV!$A:$FC,E$1,FALSE),"")</f>
        <v/>
      </c>
      <c r="F49" s="171" t="str">
        <f>IFERROR(VLOOKUP($B49,'NAV plus Dist'!$B:$FD,F$1,FALSE)/VLOOKUP($B48,NAV!$A:$FC,F$1,FALSE),"")</f>
        <v/>
      </c>
      <c r="G49" s="171" t="str">
        <f>IFERROR(VLOOKUP($B49,'NAV plus Dist'!$B:$FD,G$1,FALSE)/VLOOKUP($B48,NAV!$A:$FC,G$1,FALSE),"")</f>
        <v/>
      </c>
      <c r="H49" s="171" t="str">
        <f>IFERROR(VLOOKUP($B49,'NAV plus Dist'!$B:$FD,H$1,FALSE)/VLOOKUP($B48,NAV!$A:$FC,H$1,FALSE),"")</f>
        <v/>
      </c>
      <c r="I49" s="171" t="str">
        <f>IFERROR(VLOOKUP($B49,'NAV plus Dist'!$B:$FD,I$1,FALSE)/VLOOKUP($B48,NAV!$A:$FC,I$1,FALSE),"")</f>
        <v/>
      </c>
      <c r="J49" s="171" t="str">
        <f>IFERROR(VLOOKUP($B49,'NAV plus Dist'!$B:$FD,J$1,FALSE)/VLOOKUP($B48,NAV!$A:$FC,J$1,FALSE),"")</f>
        <v/>
      </c>
      <c r="K49" s="171" t="str">
        <f>IFERROR(VLOOKUP($B49,'NAV plus Dist'!$B:$FD,K$1,FALSE)/VLOOKUP($B48,NAV!$A:$FC,K$1,FALSE),"")</f>
        <v/>
      </c>
      <c r="L49" s="171" t="str">
        <f>IFERROR(VLOOKUP($B49,'NAV plus Dist'!$B:$FD,L$1,FALSE)/VLOOKUP($B48,NAV!$A:$FC,L$1,FALSE),"")</f>
        <v/>
      </c>
      <c r="M49" s="171" t="str">
        <f>IFERROR(VLOOKUP($B49,'NAV plus Dist'!$B:$FD,M$1,FALSE)/VLOOKUP($B48,NAV!$A:$FC,M$1,FALSE),"")</f>
        <v/>
      </c>
      <c r="N49" s="171" t="str">
        <f>IFERROR(VLOOKUP($B49,'NAV plus Dist'!$B:$FD,N$1,FALSE)/VLOOKUP($B48,NAV!$A:$FC,N$1,FALSE),"")</f>
        <v/>
      </c>
      <c r="O49" s="171" t="str">
        <f>IFERROR(VLOOKUP($B49,'NAV plus Dist'!$B:$FD,O$1,FALSE)/VLOOKUP($B48,NAV!$A:$FC,O$1,FALSE),"")</f>
        <v/>
      </c>
      <c r="P49" s="171" t="str">
        <f>IFERROR(VLOOKUP($B49,'NAV plus Dist'!$B:$FD,P$1,FALSE)/VLOOKUP($B48,NAV!$A:$FC,P$1,FALSE),"")</f>
        <v/>
      </c>
      <c r="Q49" s="171">
        <f>IFERROR(VLOOKUP($B49,'NAV plus Dist'!$B:$FD,Q$1,FALSE)/VLOOKUP($B48,NAV!$A:$FC,Q$1,FALSE),"")</f>
        <v>0.97128133514469384</v>
      </c>
      <c r="R49" s="171">
        <f>IFERROR(VLOOKUP($B49,'NAV plus Dist'!$B:$FD,R$1,FALSE)/VLOOKUP($B48,NAV!$A:$FC,R$1,FALSE),"")</f>
        <v>0.97128133514469384</v>
      </c>
      <c r="S49" s="171">
        <f>IFERROR(VLOOKUP($B49,'NAV plus Dist'!$B:$FD,S$1,FALSE)/VLOOKUP($B48,NAV!$A:$FC,S$1,FALSE),"")</f>
        <v>0.97048611111111116</v>
      </c>
      <c r="T49" s="171">
        <f>IFERROR(VLOOKUP($B49,'NAV plus Dist'!$B:$FD,T$1,FALSE)/VLOOKUP($B48,NAV!$A:$FC,T$1,FALSE),"")</f>
        <v>0.97165253032954868</v>
      </c>
      <c r="U49" s="171" t="str">
        <f>IFERROR(VLOOKUP($B49,'NAV plus Dist'!$B:$FD,U$1,FALSE)/VLOOKUP($B48,NAV!$A:$FC,U$1,FALSE),"")</f>
        <v/>
      </c>
      <c r="V49" s="171">
        <f>IFERROR(VLOOKUP($B49,'NAV plus Dist'!$B:$FD,V$1,FALSE)/VLOOKUP($B48,NAV!$A:$FC,V$1,FALSE),"")</f>
        <v>0.9801760256446308</v>
      </c>
      <c r="W49" s="171">
        <f>IFERROR(VLOOKUP($B49,'NAV plus Dist'!$B:$FD,W$1,FALSE)/VLOOKUP($B48,NAV!$A:$FC,W$1,FALSE),"")</f>
        <v>0.9801760256446308</v>
      </c>
      <c r="X49" s="171">
        <f>IFERROR(VLOOKUP($B49,'NAV plus Dist'!$B:$FD,X$1,FALSE)/VLOOKUP($B48,NAV!$A:$FC,X$1,FALSE),"")</f>
        <v>0.98230044934496885</v>
      </c>
      <c r="Y49" s="171">
        <f>IFERROR(VLOOKUP($B49,'NAV plus Dist'!$B:$FD,Y$1,FALSE)/VLOOKUP($B48,NAV!$A:$FC,Y$1,FALSE),"")</f>
        <v>0.98223057922344648</v>
      </c>
      <c r="Z49" s="171" t="str">
        <f>IFERROR(VLOOKUP($B49,'NAV plus Dist'!$B:$FD,Z$1,FALSE)/VLOOKUP($B48,NAV!$A:$FC,Z$1,FALSE),"")</f>
        <v/>
      </c>
      <c r="AA49" s="171" t="str">
        <f>IFERROR(VLOOKUP($B49,'NAV plus Dist'!$B:$FD,AA$1,FALSE)/VLOOKUP($B48,NAV!$A:$FC,AA$1,FALSE),"")</f>
        <v/>
      </c>
      <c r="AB49" s="171" t="str">
        <f>IFERROR(VLOOKUP($B49,'NAV plus Dist'!$B:$FD,AB$1,FALSE)/VLOOKUP($B48,NAV!$A:$FC,AB$1,FALSE),"")</f>
        <v/>
      </c>
      <c r="AC49" s="171" t="str">
        <f>IFERROR(VLOOKUP($B49,'NAV plus Dist'!$B:$FD,AC$1,FALSE)/VLOOKUP($B48,NAV!$A:$FC,AC$1,FALSE),"")</f>
        <v/>
      </c>
      <c r="AD49" s="171" t="str">
        <f>IFERROR(VLOOKUP($B49,'NAV plus Dist'!$B:$FD,AD$1,FALSE)/VLOOKUP($B48,NAV!$A:$FC,AD$1,FALSE),"")</f>
        <v/>
      </c>
      <c r="AE49" s="171" t="str">
        <f>IFERROR(VLOOKUP($B49,'NAV plus Dist'!$B:$FD,AE$1,FALSE)/VLOOKUP($B48,NAV!$A:$FC,AE$1,FALSE),"")</f>
        <v/>
      </c>
      <c r="AF49" s="171" t="str">
        <f>IFERROR(VLOOKUP($B49,'NAV plus Dist'!$B:$FD,AF$1,FALSE)/VLOOKUP($B48,NAV!$A:$FC,AF$1,FALSE),"")</f>
        <v/>
      </c>
      <c r="AG49" s="171" t="str">
        <f>IFERROR(VLOOKUP($B49,'NAV plus Dist'!$B:$FD,AG$1,FALSE)/VLOOKUP($B48,NAV!$A:$FC,AG$1,FALSE),"")</f>
        <v/>
      </c>
      <c r="AH49" s="171" t="str">
        <f>IFERROR(VLOOKUP($B49,'NAV plus Dist'!$B:$FD,AH$1,FALSE)/VLOOKUP($B48,NAV!$A:$FC,AH$1,FALSE),"")</f>
        <v/>
      </c>
      <c r="AI49" s="171" t="str">
        <f>IFERROR(VLOOKUP($B49,'NAV plus Dist'!$B:$FD,AI$1,FALSE)/VLOOKUP($B48,NAV!$A:$FC,AI$1,FALSE),"")</f>
        <v/>
      </c>
      <c r="AJ49" s="171" t="str">
        <f>IFERROR(VLOOKUP($B49,'NAV plus Dist'!$B:$FD,AJ$1,FALSE)/VLOOKUP($B48,NAV!$A:$FC,AJ$1,FALSE),"")</f>
        <v/>
      </c>
      <c r="AK49" s="171" t="str">
        <f>IFERROR(VLOOKUP($B49,'NAV plus Dist'!$B:$FD,AK$1,FALSE)/VLOOKUP($B48,NAV!$A:$FC,AK$1,FALSE),"")</f>
        <v/>
      </c>
      <c r="AL49" s="171" t="str">
        <f>IFERROR(VLOOKUP($B49,'NAV plus Dist'!$B:$FD,AL$1,FALSE)/VLOOKUP($B48,NAV!$A:$FC,AL$1,FALSE),"")</f>
        <v/>
      </c>
      <c r="AM49" s="171" t="str">
        <f>IFERROR(VLOOKUP($B49,'NAV plus Dist'!$B:$FD,AM$1,FALSE)/VLOOKUP($B48,NAV!$A:$FC,AM$1,FALSE),"")</f>
        <v/>
      </c>
      <c r="AN49" s="171" t="str">
        <f>IFERROR(VLOOKUP($B49,'NAV plus Dist'!$B:$FD,AN$1,FALSE)/VLOOKUP($B48,NAV!$A:$FC,AN$1,FALSE),"")</f>
        <v/>
      </c>
      <c r="AO49" s="171" t="str">
        <f>IFERROR(VLOOKUP($B49,'NAV plus Dist'!$B:$FD,AO$1,FALSE)/VLOOKUP($B48,NAV!$A:$FC,AO$1,FALSE),"")</f>
        <v/>
      </c>
      <c r="AP49" s="171" t="str">
        <f>IFERROR(VLOOKUP($B49,'NAV plus Dist'!$B:$FD,AP$1,FALSE)/VLOOKUP($B48,NAV!$A:$FC,AP$1,FALSE),"")</f>
        <v/>
      </c>
      <c r="AQ49" s="171" t="str">
        <f>IFERROR(VLOOKUP($B49,'NAV plus Dist'!$B:$FD,AQ$1,FALSE)/VLOOKUP($B48,NAV!$A:$FC,AQ$1,FALSE),"")</f>
        <v/>
      </c>
      <c r="AR49" s="171" t="str">
        <f>IFERROR(VLOOKUP($B49,'NAV plus Dist'!$B:$FD,AR$1,FALSE)/VLOOKUP($B48,NAV!$A:$FC,AR$1,FALSE),"")</f>
        <v/>
      </c>
      <c r="AS49" s="171" t="str">
        <f>IFERROR(VLOOKUP($B49,'NAV plus Dist'!$B:$FD,AS$1,FALSE)/VLOOKUP($B48,NAV!$A:$FC,AS$1,FALSE),"")</f>
        <v/>
      </c>
      <c r="AT49" s="171" t="str">
        <f>IFERROR(VLOOKUP($B49,'NAV plus Dist'!$B:$FD,AT$1,FALSE)/VLOOKUP($B48,NAV!$A:$FC,AT$1,FALSE),"")</f>
        <v/>
      </c>
      <c r="AU49" s="171" t="str">
        <f>IFERROR(VLOOKUP($B49,'NAV plus Dist'!$B:$FD,AU$1,FALSE)/VLOOKUP($B48,NAV!$A:$FC,AU$1,FALSE),"")</f>
        <v/>
      </c>
      <c r="AV49" s="171" t="str">
        <f>IFERROR(VLOOKUP($B49,'NAV plus Dist'!$B:$FD,AV$1,FALSE)/VLOOKUP($B48,NAV!$A:$FC,AV$1,FALSE),"")</f>
        <v/>
      </c>
      <c r="AW49" s="171" t="str">
        <f>IFERROR(VLOOKUP($B49,'NAV plus Dist'!$B:$FD,AW$1,FALSE)/VLOOKUP($B48,NAV!$A:$FC,AW$1,FALSE),"")</f>
        <v/>
      </c>
      <c r="AX49" s="171" t="str">
        <f>IFERROR(VLOOKUP($B49,'NAV plus Dist'!$B:$FD,AX$1,FALSE)/VLOOKUP($B48,NAV!$A:$FC,AX$1,FALSE),"")</f>
        <v/>
      </c>
      <c r="AY49" s="171" t="str">
        <f>IFERROR(VLOOKUP($B49,'NAV plus Dist'!$B:$FD,AY$1,FALSE)/VLOOKUP($B48,NAV!$A:$FC,AY$1,FALSE),"")</f>
        <v/>
      </c>
      <c r="AZ49" s="171" t="str">
        <f>IFERROR(VLOOKUP($B49,'NAV plus Dist'!$B:$FD,AZ$1,FALSE)/VLOOKUP($B48,NAV!$A:$FC,AZ$1,FALSE),"")</f>
        <v/>
      </c>
      <c r="BA49" s="171" t="str">
        <f>IFERROR(VLOOKUP($B49,'NAV plus Dist'!$B:$FD,BA$1,FALSE)/VLOOKUP($B48,NAV!$A:$FC,BA$1,FALSE),"")</f>
        <v/>
      </c>
      <c r="BB49" s="171" t="str">
        <f>IFERROR(VLOOKUP($B49,'NAV plus Dist'!$B:$FD,BB$1,FALSE)/VLOOKUP($B48,NAV!$A:$FC,BB$1,FALSE),"")</f>
        <v/>
      </c>
      <c r="BC49" s="171" t="str">
        <f>IFERROR(VLOOKUP($B49,'NAV plus Dist'!$B:$FD,BC$1,FALSE)/VLOOKUP($B48,NAV!$A:$FC,BC$1,FALSE),"")</f>
        <v/>
      </c>
      <c r="BD49" s="171" t="str">
        <f>IFERROR(VLOOKUP($B49,'NAV plus Dist'!$B:$FD,BD$1,FALSE)/VLOOKUP($B48,NAV!$A:$FC,BD$1,FALSE),"")</f>
        <v/>
      </c>
      <c r="BE49" s="171" t="str">
        <f>IFERROR(VLOOKUP($B49,'NAV plus Dist'!$B:$FD,BE$1,FALSE)/VLOOKUP($B48,NAV!$A:$FC,BE$1,FALSE),"")</f>
        <v/>
      </c>
      <c r="BF49" s="171" t="str">
        <f>IFERROR(VLOOKUP($B49,'NAV plus Dist'!$B:$FD,BF$1,FALSE)/VLOOKUP($B48,NAV!$A:$FC,BF$1,FALSE),"")</f>
        <v/>
      </c>
      <c r="BG49" s="171" t="str">
        <f>IFERROR(VLOOKUP($B49,'NAV plus Dist'!$B:$FD,BG$1,FALSE)/VLOOKUP($B48,NAV!$A:$FC,BG$1,FALSE),"")</f>
        <v/>
      </c>
      <c r="BH49" s="171" t="str">
        <f>IFERROR(VLOOKUP($B49,'NAV plus Dist'!$B:$FD,BH$1,FALSE)/VLOOKUP($B48,NAV!$A:$FC,BH$1,FALSE),"")</f>
        <v/>
      </c>
      <c r="BI49" s="171" t="str">
        <f>IFERROR(VLOOKUP($B49,'NAV plus Dist'!$B:$FD,BI$1,FALSE)/VLOOKUP($B48,NAV!$A:$FC,BI$1,FALSE),"")</f>
        <v/>
      </c>
      <c r="BJ49" s="171" t="str">
        <f>IFERROR(VLOOKUP($B49,'NAV plus Dist'!$B:$FD,BJ$1,FALSE)/VLOOKUP($B48,NAV!$A:$FC,BJ$1,FALSE),"")</f>
        <v/>
      </c>
      <c r="BK49" s="171" t="str">
        <f>IFERROR(VLOOKUP($B49,'NAV plus Dist'!$B:$FD,BK$1,FALSE)/VLOOKUP($B48,NAV!$A:$FC,BK$1,FALSE),"")</f>
        <v/>
      </c>
      <c r="BL49" s="171" t="str">
        <f>IFERROR(VLOOKUP($B49,'NAV plus Dist'!$B:$FD,BL$1,FALSE)/VLOOKUP($B48,NAV!$A:$FC,BL$1,FALSE),"")</f>
        <v/>
      </c>
      <c r="BM49" s="171" t="str">
        <f>IFERROR(VLOOKUP($B49,'NAV plus Dist'!$B:$FD,BM$1,FALSE)/VLOOKUP($B48,NAV!$A:$FC,BM$1,FALSE),"")</f>
        <v/>
      </c>
      <c r="BN49" s="171" t="str">
        <f>IFERROR(VLOOKUP($B49,'NAV plus Dist'!$B:$FD,BN$1,FALSE)/VLOOKUP($B48,NAV!$A:$FC,BN$1,FALSE),"")</f>
        <v/>
      </c>
      <c r="BO49" s="171" t="str">
        <f>IFERROR(VLOOKUP($B49,'NAV plus Dist'!$B:$FD,BO$1,FALSE)/VLOOKUP($B48,NAV!$A:$FC,BO$1,FALSE),"")</f>
        <v/>
      </c>
      <c r="BP49" s="171" t="str">
        <f>IFERROR(VLOOKUP($B49,'NAV plus Dist'!$B:$FD,BP$1,FALSE)/VLOOKUP($B48,NAV!$A:$FC,BP$1,FALSE),"")</f>
        <v/>
      </c>
      <c r="BQ49" s="171" t="str">
        <f>IFERROR(VLOOKUP($B49,'NAV plus Dist'!$B:$FD,BQ$1,FALSE)/VLOOKUP($B48,NAV!$A:$FC,BQ$1,FALSE),"")</f>
        <v/>
      </c>
      <c r="BR49" s="171" t="str">
        <f>IFERROR(VLOOKUP($B49,'NAV plus Dist'!$B:$FD,BR$1,FALSE)/VLOOKUP($B48,NAV!$A:$FC,BR$1,FALSE),"")</f>
        <v/>
      </c>
      <c r="BS49" s="171" t="str">
        <f>IFERROR(VLOOKUP($B49,'NAV plus Dist'!$B:$FD,BS$1,FALSE)/VLOOKUP($B48,NAV!$A:$FC,BS$1,FALSE),"")</f>
        <v/>
      </c>
      <c r="BT49" s="171" t="str">
        <f>IFERROR(VLOOKUP($B49,'NAV plus Dist'!$B:$FD,BT$1,FALSE)/VLOOKUP($B48,NAV!$A:$FC,BT$1,FALSE),"")</f>
        <v/>
      </c>
      <c r="BU49" s="171" t="str">
        <f>IFERROR(VLOOKUP($B49,'NAV plus Dist'!$B:$FD,BU$1,FALSE)/VLOOKUP($B48,NAV!$A:$FC,BU$1,FALSE),"")</f>
        <v/>
      </c>
      <c r="BV49" s="171" t="str">
        <f>IFERROR(VLOOKUP($B49,'NAV plus Dist'!$B:$FD,BV$1,FALSE)/VLOOKUP($B48,NAV!$A:$FC,BV$1,FALSE),"")</f>
        <v/>
      </c>
      <c r="BW49" s="171" t="str">
        <f>IFERROR(VLOOKUP($B49,'NAV plus Dist'!$B:$FD,BW$1,FALSE)/VLOOKUP($B48,NAV!$A:$FC,BW$1,FALSE),"")</f>
        <v/>
      </c>
      <c r="BX49" s="171" t="str">
        <f>IFERROR(VLOOKUP($B49,'NAV plus Dist'!$B:$FD,BX$1,FALSE)/VLOOKUP($B48,NAV!$A:$FC,BX$1,FALSE),"")</f>
        <v/>
      </c>
      <c r="BY49" s="171" t="str">
        <f>IFERROR(VLOOKUP($B49,'NAV plus Dist'!$B:$FD,BY$1,FALSE)/VLOOKUP($B48,NAV!$A:$FC,BY$1,FALSE),"")</f>
        <v/>
      </c>
      <c r="BZ49" s="171" t="str">
        <f>IFERROR(VLOOKUP($B49,'NAV plus Dist'!$B:$FD,BZ$1,FALSE)/VLOOKUP($B48,NAV!$A:$FC,BZ$1,FALSE),"")</f>
        <v/>
      </c>
      <c r="CA49" s="171" t="str">
        <f>IFERROR(VLOOKUP($B49,'NAV plus Dist'!$B:$FD,CA$1,FALSE)/VLOOKUP($B48,NAV!$A:$FC,CA$1,FALSE),"")</f>
        <v/>
      </c>
      <c r="CB49" s="171" t="str">
        <f>IFERROR(VLOOKUP($B49,'NAV plus Dist'!$B:$FD,CB$1,FALSE)/VLOOKUP($B48,NAV!$A:$FC,CB$1,FALSE),"")</f>
        <v/>
      </c>
      <c r="CC49" s="171" t="str">
        <f>IFERROR(VLOOKUP($B49,'NAV plus Dist'!$B:$FD,CC$1,FALSE)/VLOOKUP($B48,NAV!$A:$FC,CC$1,FALSE),"")</f>
        <v/>
      </c>
      <c r="CD49" s="171" t="str">
        <f>IFERROR(VLOOKUP($B49,'NAV plus Dist'!$B:$FD,CD$1,FALSE)/VLOOKUP($B48,NAV!$A:$FC,CD$1,FALSE),"")</f>
        <v/>
      </c>
      <c r="CE49" s="171" t="str">
        <f>IFERROR(VLOOKUP($B49,'NAV plus Dist'!$B:$FD,CE$1,FALSE)/VLOOKUP($B48,NAV!$A:$FC,CE$1,FALSE),"")</f>
        <v/>
      </c>
      <c r="CF49" s="171" t="str">
        <f>IFERROR(VLOOKUP($B49,'NAV plus Dist'!$B:$FD,CF$1,FALSE)/VLOOKUP($B48,NAV!$A:$FC,CF$1,FALSE),"")</f>
        <v/>
      </c>
      <c r="CG49" s="171" t="str">
        <f>IFERROR(VLOOKUP($B49,'NAV plus Dist'!$B:$FD,CG$1,FALSE)/VLOOKUP($B48,NAV!$A:$FC,CG$1,FALSE),"")</f>
        <v/>
      </c>
      <c r="CH49" s="171" t="str">
        <f>IFERROR(VLOOKUP($B49,'NAV plus Dist'!$B:$FD,CH$1,FALSE)/VLOOKUP($B48,NAV!$A:$FC,CH$1,FALSE),"")</f>
        <v/>
      </c>
      <c r="CI49" s="171" t="str">
        <f>IFERROR(VLOOKUP($B49,'NAV plus Dist'!$B:$FD,CI$1,FALSE)/VLOOKUP($B48,NAV!$A:$FC,CI$1,FALSE),"")</f>
        <v/>
      </c>
      <c r="CJ49" s="171" t="str">
        <f>IFERROR(VLOOKUP($B49,'NAV plus Dist'!$B:$FD,CJ$1,FALSE)/VLOOKUP($B48,NAV!$A:$FC,CJ$1,FALSE),"")</f>
        <v/>
      </c>
      <c r="CK49" s="171" t="str">
        <f>IFERROR(VLOOKUP($B49,'NAV plus Dist'!$B:$FD,CK$1,FALSE)/VLOOKUP($B48,NAV!$A:$FC,CK$1,FALSE),"")</f>
        <v/>
      </c>
      <c r="CL49" s="171" t="str">
        <f>IFERROR(VLOOKUP($B49,'NAV plus Dist'!$B:$FD,CL$1,FALSE)/VLOOKUP($B48,NAV!$A:$FC,CL$1,FALSE),"")</f>
        <v/>
      </c>
      <c r="CM49" s="171" t="str">
        <f>IFERROR(VLOOKUP($B49,'NAV plus Dist'!$B:$FD,CM$1,FALSE)/VLOOKUP($B48,NAV!$A:$FC,CM$1,FALSE),"")</f>
        <v/>
      </c>
      <c r="CN49" s="171" t="str">
        <f>IFERROR(VLOOKUP($B49,'NAV plus Dist'!$B:$FD,CN$1,FALSE)/VLOOKUP($B48,NAV!$A:$FC,CN$1,FALSE),"")</f>
        <v/>
      </c>
      <c r="CO49" s="171" t="str">
        <f>IFERROR(VLOOKUP($B49,'NAV plus Dist'!$B:$FD,CO$1,FALSE)/VLOOKUP($B48,NAV!$A:$FC,CO$1,FALSE),"")</f>
        <v/>
      </c>
      <c r="CP49" s="171" t="str">
        <f>IFERROR(VLOOKUP($B49,'NAV plus Dist'!$B:$FD,CP$1,FALSE)/VLOOKUP($B48,NAV!$A:$FC,CP$1,FALSE),"")</f>
        <v/>
      </c>
      <c r="CQ49" s="171" t="str">
        <f>IFERROR(VLOOKUP($B49,'NAV plus Dist'!$B:$FD,CQ$1,FALSE)/VLOOKUP($B48,NAV!$A:$FC,CQ$1,FALSE),"")</f>
        <v/>
      </c>
      <c r="CR49" s="171" t="str">
        <f>IFERROR(VLOOKUP($B49,'NAV plus Dist'!$B:$FD,CR$1,FALSE)/VLOOKUP($B48,NAV!$A:$FC,CR$1,FALSE),"")</f>
        <v/>
      </c>
      <c r="CS49" s="171" t="str">
        <f>IFERROR(VLOOKUP($B49,'NAV plus Dist'!$B:$FD,CS$1,FALSE)/VLOOKUP($B48,NAV!$A:$FC,CS$1,FALSE),"")</f>
        <v/>
      </c>
      <c r="CT49" s="171" t="str">
        <f>IFERROR(VLOOKUP($B49,'NAV plus Dist'!$B:$FD,CT$1,FALSE)/VLOOKUP($B48,NAV!$A:$FC,CT$1,FALSE),"")</f>
        <v/>
      </c>
      <c r="CU49" s="171" t="str">
        <f>IFERROR(VLOOKUP($B49,'NAV plus Dist'!$B:$FD,CU$1,FALSE)/VLOOKUP($B48,NAV!$A:$FC,CU$1,FALSE),"")</f>
        <v/>
      </c>
      <c r="CV49" s="171" t="str">
        <f>IFERROR(VLOOKUP($B49,'NAV plus Dist'!$B:$FD,CV$1,FALSE)/VLOOKUP($B48,NAV!$A:$FC,CV$1,FALSE),"")</f>
        <v/>
      </c>
      <c r="CW49" s="171" t="str">
        <f>IFERROR(VLOOKUP($B49,'NAV plus Dist'!$B:$FD,CW$1,FALSE)/VLOOKUP($B48,NAV!$A:$FC,CW$1,FALSE),"")</f>
        <v/>
      </c>
      <c r="CX49" s="171" t="str">
        <f>IFERROR(VLOOKUP($B49,'NAV plus Dist'!$B:$FD,CX$1,FALSE)/VLOOKUP($B48,NAV!$A:$FC,CX$1,FALSE),"")</f>
        <v/>
      </c>
      <c r="CY49" s="171" t="str">
        <f>IFERROR(VLOOKUP($B49,'NAV plus Dist'!$B:$FD,CY$1,FALSE)/VLOOKUP($B48,NAV!$A:$FC,CY$1,FALSE),"")</f>
        <v/>
      </c>
      <c r="CZ49" s="171" t="str">
        <f>IFERROR(VLOOKUP($B49,'NAV plus Dist'!$B:$FD,CZ$1,FALSE)/VLOOKUP($B48,NAV!$A:$FC,CZ$1,FALSE),"")</f>
        <v/>
      </c>
      <c r="DA49" s="171" t="str">
        <f>IFERROR(VLOOKUP($B49,'NAV plus Dist'!$B:$FD,DA$1,FALSE)/VLOOKUP($B48,NAV!$A:$FC,DA$1,FALSE),"")</f>
        <v/>
      </c>
      <c r="DB49" s="171" t="str">
        <f>IFERROR(VLOOKUP($B49,'NAV plus Dist'!$B:$FD,DB$1,FALSE)/VLOOKUP($B48,NAV!$A:$FC,DB$1,FALSE),"")</f>
        <v/>
      </c>
      <c r="DC49" s="171" t="str">
        <f>IFERROR(VLOOKUP($B49,'NAV plus Dist'!$B:$FD,DC$1,FALSE)/VLOOKUP($B48,NAV!$A:$FC,DC$1,FALSE),"")</f>
        <v/>
      </c>
      <c r="DD49" s="171" t="str">
        <f>IFERROR(VLOOKUP($B49,'NAV plus Dist'!$B:$FD,DD$1,FALSE)/VLOOKUP($B48,NAV!$A:$FC,DD$1,FALSE),"")</f>
        <v/>
      </c>
      <c r="DE49" s="171" t="str">
        <f>IFERROR(VLOOKUP($B49,'NAV plus Dist'!$B:$FD,DE$1,FALSE)/VLOOKUP($B48,NAV!$A:$FC,DE$1,FALSE),"")</f>
        <v/>
      </c>
      <c r="DF49" s="171" t="str">
        <f>IFERROR(VLOOKUP($B49,'NAV plus Dist'!$B:$FD,DF$1,FALSE)/VLOOKUP($B48,NAV!$A:$FC,DF$1,FALSE),"")</f>
        <v/>
      </c>
      <c r="DG49" s="171" t="str">
        <f>IFERROR(VLOOKUP($B49,'NAV plus Dist'!$B:$FD,DG$1,FALSE)/VLOOKUP($B48,NAV!$A:$FC,DG$1,FALSE),"")</f>
        <v/>
      </c>
      <c r="DH49" s="171" t="str">
        <f>IFERROR(VLOOKUP($B49,'NAV plus Dist'!$B:$FD,DH$1,FALSE)/VLOOKUP($B48,NAV!$A:$FC,DH$1,FALSE),"")</f>
        <v/>
      </c>
    </row>
    <row r="50" spans="1:112">
      <c r="A50" s="94">
        <f t="shared" si="40"/>
        <v>151</v>
      </c>
      <c r="B50" s="168">
        <f t="shared" si="41"/>
        <v>41486</v>
      </c>
      <c r="C50" s="171" t="str">
        <f>IFERROR(VLOOKUP($B50,'NAV plus Dist'!$B:$FD,C$1,FALSE)/VLOOKUP($B49,NAV!$A:$FC,C$1,FALSE),"")</f>
        <v/>
      </c>
      <c r="D50" s="171" t="str">
        <f>IFERROR(VLOOKUP($B50,'NAV plus Dist'!$B:$FD,D$1,FALSE)/VLOOKUP($B49,NAV!$A:$FC,D$1,FALSE),"")</f>
        <v/>
      </c>
      <c r="E50" s="171" t="str">
        <f>IFERROR(VLOOKUP($B50,'NAV plus Dist'!$B:$FD,E$1,FALSE)/VLOOKUP($B49,NAV!$A:$FC,E$1,FALSE),"")</f>
        <v/>
      </c>
      <c r="F50" s="171" t="str">
        <f>IFERROR(VLOOKUP($B50,'NAV plus Dist'!$B:$FD,F$1,FALSE)/VLOOKUP($B49,NAV!$A:$FC,F$1,FALSE),"")</f>
        <v/>
      </c>
      <c r="G50" s="171" t="str">
        <f>IFERROR(VLOOKUP($B50,'NAV plus Dist'!$B:$FD,G$1,FALSE)/VLOOKUP($B49,NAV!$A:$FC,G$1,FALSE),"")</f>
        <v/>
      </c>
      <c r="H50" s="171" t="str">
        <f>IFERROR(VLOOKUP($B50,'NAV plus Dist'!$B:$FD,H$1,FALSE)/VLOOKUP($B49,NAV!$A:$FC,H$1,FALSE),"")</f>
        <v/>
      </c>
      <c r="I50" s="171" t="str">
        <f>IFERROR(VLOOKUP($B50,'NAV plus Dist'!$B:$FD,I$1,FALSE)/VLOOKUP($B49,NAV!$A:$FC,I$1,FALSE),"")</f>
        <v/>
      </c>
      <c r="J50" s="171" t="str">
        <f>IFERROR(VLOOKUP($B50,'NAV plus Dist'!$B:$FD,J$1,FALSE)/VLOOKUP($B49,NAV!$A:$FC,J$1,FALSE),"")</f>
        <v/>
      </c>
      <c r="K50" s="171" t="str">
        <f>IFERROR(VLOOKUP($B50,'NAV plus Dist'!$B:$FD,K$1,FALSE)/VLOOKUP($B49,NAV!$A:$FC,K$1,FALSE),"")</f>
        <v/>
      </c>
      <c r="L50" s="171" t="str">
        <f>IFERROR(VLOOKUP($B50,'NAV plus Dist'!$B:$FD,L$1,FALSE)/VLOOKUP($B49,NAV!$A:$FC,L$1,FALSE),"")</f>
        <v/>
      </c>
      <c r="M50" s="171" t="str">
        <f>IFERROR(VLOOKUP($B50,'NAV plus Dist'!$B:$FD,M$1,FALSE)/VLOOKUP($B49,NAV!$A:$FC,M$1,FALSE),"")</f>
        <v/>
      </c>
      <c r="N50" s="171" t="str">
        <f>IFERROR(VLOOKUP($B50,'NAV plus Dist'!$B:$FD,N$1,FALSE)/VLOOKUP($B49,NAV!$A:$FC,N$1,FALSE),"")</f>
        <v/>
      </c>
      <c r="O50" s="171" t="str">
        <f>IFERROR(VLOOKUP($B50,'NAV plus Dist'!$B:$FD,O$1,FALSE)/VLOOKUP($B49,NAV!$A:$FC,O$1,FALSE),"")</f>
        <v/>
      </c>
      <c r="P50" s="171" t="str">
        <f>IFERROR(VLOOKUP($B50,'NAV plus Dist'!$B:$FD,P$1,FALSE)/VLOOKUP($B49,NAV!$A:$FC,P$1,FALSE),"")</f>
        <v/>
      </c>
      <c r="Q50" s="171">
        <f>IFERROR(VLOOKUP($B50,'NAV plus Dist'!$B:$FD,Q$1,FALSE)/VLOOKUP($B49,NAV!$A:$FC,Q$1,FALSE),"")</f>
        <v>1.0190136473989801</v>
      </c>
      <c r="R50" s="171">
        <f>IFERROR(VLOOKUP($B50,'NAV plus Dist'!$B:$FD,R$1,FALSE)/VLOOKUP($B49,NAV!$A:$FC,R$1,FALSE),"")</f>
        <v>1.0190136473989801</v>
      </c>
      <c r="S50" s="171">
        <f>IFERROR(VLOOKUP($B50,'NAV plus Dist'!$B:$FD,S$1,FALSE)/VLOOKUP($B49,NAV!$A:$FC,S$1,FALSE),"")</f>
        <v>1.0182339749431426</v>
      </c>
      <c r="T50" s="171">
        <f>IFERROR(VLOOKUP($B50,'NAV plus Dist'!$B:$FD,T$1,FALSE)/VLOOKUP($B49,NAV!$A:$FC,T$1,FALSE),"")</f>
        <v>1.019410562813448</v>
      </c>
      <c r="U50" s="171" t="str">
        <f>IFERROR(VLOOKUP($B50,'NAV plus Dist'!$B:$FD,U$1,FALSE)/VLOOKUP($B49,NAV!$A:$FC,U$1,FALSE),"")</f>
        <v/>
      </c>
      <c r="V50" s="171">
        <f>IFERROR(VLOOKUP($B50,'NAV plus Dist'!$B:$FD,V$1,FALSE)/VLOOKUP($B49,NAV!$A:$FC,V$1,FALSE),"")</f>
        <v>1.0142793299310902</v>
      </c>
      <c r="W50" s="171">
        <f>IFERROR(VLOOKUP($B50,'NAV plus Dist'!$B:$FD,W$1,FALSE)/VLOOKUP($B49,NAV!$A:$FC,W$1,FALSE),"")</f>
        <v>1.0142793299310902</v>
      </c>
      <c r="X50" s="171">
        <f>IFERROR(VLOOKUP($B50,'NAV plus Dist'!$B:$FD,X$1,FALSE)/VLOOKUP($B49,NAV!$A:$FC,X$1,FALSE),"")</f>
        <v>1.0140585653644147</v>
      </c>
      <c r="Y50" s="171">
        <f>IFERROR(VLOOKUP($B50,'NAV plus Dist'!$B:$FD,Y$1,FALSE)/VLOOKUP($B49,NAV!$A:$FC,Y$1,FALSE),"")</f>
        <v>1.0152488588202722</v>
      </c>
      <c r="Z50" s="171" t="str">
        <f>IFERROR(VLOOKUP($B50,'NAV plus Dist'!$B:$FD,Z$1,FALSE)/VLOOKUP($B49,NAV!$A:$FC,Z$1,FALSE),"")</f>
        <v/>
      </c>
      <c r="AA50" s="171" t="str">
        <f>IFERROR(VLOOKUP($B50,'NAV plus Dist'!$B:$FD,AA$1,FALSE)/VLOOKUP($B49,NAV!$A:$FC,AA$1,FALSE),"")</f>
        <v/>
      </c>
      <c r="AB50" s="171" t="str">
        <f>IFERROR(VLOOKUP($B50,'NAV plus Dist'!$B:$FD,AB$1,FALSE)/VLOOKUP($B49,NAV!$A:$FC,AB$1,FALSE),"")</f>
        <v/>
      </c>
      <c r="AC50" s="171" t="str">
        <f>IFERROR(VLOOKUP($B50,'NAV plus Dist'!$B:$FD,AC$1,FALSE)/VLOOKUP($B49,NAV!$A:$FC,AC$1,FALSE),"")</f>
        <v/>
      </c>
      <c r="AD50" s="171" t="str">
        <f>IFERROR(VLOOKUP($B50,'NAV plus Dist'!$B:$FD,AD$1,FALSE)/VLOOKUP($B49,NAV!$A:$FC,AD$1,FALSE),"")</f>
        <v/>
      </c>
      <c r="AE50" s="171" t="str">
        <f>IFERROR(VLOOKUP($B50,'NAV plus Dist'!$B:$FD,AE$1,FALSE)/VLOOKUP($B49,NAV!$A:$FC,AE$1,FALSE),"")</f>
        <v/>
      </c>
      <c r="AF50" s="171" t="str">
        <f>IFERROR(VLOOKUP($B50,'NAV plus Dist'!$B:$FD,AF$1,FALSE)/VLOOKUP($B49,NAV!$A:$FC,AF$1,FALSE),"")</f>
        <v/>
      </c>
      <c r="AG50" s="171" t="str">
        <f>IFERROR(VLOOKUP($B50,'NAV plus Dist'!$B:$FD,AG$1,FALSE)/VLOOKUP($B49,NAV!$A:$FC,AG$1,FALSE),"")</f>
        <v/>
      </c>
      <c r="AH50" s="171" t="str">
        <f>IFERROR(VLOOKUP($B50,'NAV plus Dist'!$B:$FD,AH$1,FALSE)/VLOOKUP($B49,NAV!$A:$FC,AH$1,FALSE),"")</f>
        <v/>
      </c>
      <c r="AI50" s="171" t="str">
        <f>IFERROR(VLOOKUP($B50,'NAV plus Dist'!$B:$FD,AI$1,FALSE)/VLOOKUP($B49,NAV!$A:$FC,AI$1,FALSE),"")</f>
        <v/>
      </c>
      <c r="AJ50" s="171" t="str">
        <f>IFERROR(VLOOKUP($B50,'NAV plus Dist'!$B:$FD,AJ$1,FALSE)/VLOOKUP($B49,NAV!$A:$FC,AJ$1,FALSE),"")</f>
        <v/>
      </c>
      <c r="AK50" s="171" t="str">
        <f>IFERROR(VLOOKUP($B50,'NAV plus Dist'!$B:$FD,AK$1,FALSE)/VLOOKUP($B49,NAV!$A:$FC,AK$1,FALSE),"")</f>
        <v/>
      </c>
      <c r="AL50" s="171" t="str">
        <f>IFERROR(VLOOKUP($B50,'NAV plus Dist'!$B:$FD,AL$1,FALSE)/VLOOKUP($B49,NAV!$A:$FC,AL$1,FALSE),"")</f>
        <v/>
      </c>
      <c r="AM50" s="171" t="str">
        <f>IFERROR(VLOOKUP($B50,'NAV plus Dist'!$B:$FD,AM$1,FALSE)/VLOOKUP($B49,NAV!$A:$FC,AM$1,FALSE),"")</f>
        <v/>
      </c>
      <c r="AN50" s="171" t="str">
        <f>IFERROR(VLOOKUP($B50,'NAV plus Dist'!$B:$FD,AN$1,FALSE)/VLOOKUP($B49,NAV!$A:$FC,AN$1,FALSE),"")</f>
        <v/>
      </c>
      <c r="AO50" s="171" t="str">
        <f>IFERROR(VLOOKUP($B50,'NAV plus Dist'!$B:$FD,AO$1,FALSE)/VLOOKUP($B49,NAV!$A:$FC,AO$1,FALSE),"")</f>
        <v/>
      </c>
      <c r="AP50" s="171" t="str">
        <f>IFERROR(VLOOKUP($B50,'NAV plus Dist'!$B:$FD,AP$1,FALSE)/VLOOKUP($B49,NAV!$A:$FC,AP$1,FALSE),"")</f>
        <v/>
      </c>
      <c r="AQ50" s="171" t="str">
        <f>IFERROR(VLOOKUP($B50,'NAV plus Dist'!$B:$FD,AQ$1,FALSE)/VLOOKUP($B49,NAV!$A:$FC,AQ$1,FALSE),"")</f>
        <v/>
      </c>
      <c r="AR50" s="171" t="str">
        <f>IFERROR(VLOOKUP($B50,'NAV plus Dist'!$B:$FD,AR$1,FALSE)/VLOOKUP($B49,NAV!$A:$FC,AR$1,FALSE),"")</f>
        <v/>
      </c>
      <c r="AS50" s="171" t="str">
        <f>IFERROR(VLOOKUP($B50,'NAV plus Dist'!$B:$FD,AS$1,FALSE)/VLOOKUP($B49,NAV!$A:$FC,AS$1,FALSE),"")</f>
        <v/>
      </c>
      <c r="AT50" s="171" t="str">
        <f>IFERROR(VLOOKUP($B50,'NAV plus Dist'!$B:$FD,AT$1,FALSE)/VLOOKUP($B49,NAV!$A:$FC,AT$1,FALSE),"")</f>
        <v/>
      </c>
      <c r="AU50" s="171" t="str">
        <f>IFERROR(VLOOKUP($B50,'NAV plus Dist'!$B:$FD,AU$1,FALSE)/VLOOKUP($B49,NAV!$A:$FC,AU$1,FALSE),"")</f>
        <v/>
      </c>
      <c r="AV50" s="171" t="str">
        <f>IFERROR(VLOOKUP($B50,'NAV plus Dist'!$B:$FD,AV$1,FALSE)/VLOOKUP($B49,NAV!$A:$FC,AV$1,FALSE),"")</f>
        <v/>
      </c>
      <c r="AW50" s="171" t="str">
        <f>IFERROR(VLOOKUP($B50,'NAV plus Dist'!$B:$FD,AW$1,FALSE)/VLOOKUP($B49,NAV!$A:$FC,AW$1,FALSE),"")</f>
        <v/>
      </c>
      <c r="AX50" s="171" t="str">
        <f>IFERROR(VLOOKUP($B50,'NAV plus Dist'!$B:$FD,AX$1,FALSE)/VLOOKUP($B49,NAV!$A:$FC,AX$1,FALSE),"")</f>
        <v/>
      </c>
      <c r="AY50" s="171" t="str">
        <f>IFERROR(VLOOKUP($B50,'NAV plus Dist'!$B:$FD,AY$1,FALSE)/VLOOKUP($B49,NAV!$A:$FC,AY$1,FALSE),"")</f>
        <v/>
      </c>
      <c r="AZ50" s="171" t="str">
        <f>IFERROR(VLOOKUP($B50,'NAV plus Dist'!$B:$FD,AZ$1,FALSE)/VLOOKUP($B49,NAV!$A:$FC,AZ$1,FALSE),"")</f>
        <v/>
      </c>
      <c r="BA50" s="171" t="str">
        <f>IFERROR(VLOOKUP($B50,'NAV plus Dist'!$B:$FD,BA$1,FALSE)/VLOOKUP($B49,NAV!$A:$FC,BA$1,FALSE),"")</f>
        <v/>
      </c>
      <c r="BB50" s="171" t="str">
        <f>IFERROR(VLOOKUP($B50,'NAV plus Dist'!$B:$FD,BB$1,FALSE)/VLOOKUP($B49,NAV!$A:$FC,BB$1,FALSE),"")</f>
        <v/>
      </c>
      <c r="BC50" s="171" t="str">
        <f>IFERROR(VLOOKUP($B50,'NAV plus Dist'!$B:$FD,BC$1,FALSE)/VLOOKUP($B49,NAV!$A:$FC,BC$1,FALSE),"")</f>
        <v/>
      </c>
      <c r="BD50" s="171" t="str">
        <f>IFERROR(VLOOKUP($B50,'NAV plus Dist'!$B:$FD,BD$1,FALSE)/VLOOKUP($B49,NAV!$A:$FC,BD$1,FALSE),"")</f>
        <v/>
      </c>
      <c r="BE50" s="171" t="str">
        <f>IFERROR(VLOOKUP($B50,'NAV plus Dist'!$B:$FD,BE$1,FALSE)/VLOOKUP($B49,NAV!$A:$FC,BE$1,FALSE),"")</f>
        <v/>
      </c>
      <c r="BF50" s="171" t="str">
        <f>IFERROR(VLOOKUP($B50,'NAV plus Dist'!$B:$FD,BF$1,FALSE)/VLOOKUP($B49,NAV!$A:$FC,BF$1,FALSE),"")</f>
        <v/>
      </c>
      <c r="BG50" s="171" t="str">
        <f>IFERROR(VLOOKUP($B50,'NAV plus Dist'!$B:$FD,BG$1,FALSE)/VLOOKUP($B49,NAV!$A:$FC,BG$1,FALSE),"")</f>
        <v/>
      </c>
      <c r="BH50" s="171" t="str">
        <f>IFERROR(VLOOKUP($B50,'NAV plus Dist'!$B:$FD,BH$1,FALSE)/VLOOKUP($B49,NAV!$A:$FC,BH$1,FALSE),"")</f>
        <v/>
      </c>
      <c r="BI50" s="171" t="str">
        <f>IFERROR(VLOOKUP($B50,'NAV plus Dist'!$B:$FD,BI$1,FALSE)/VLOOKUP($B49,NAV!$A:$FC,BI$1,FALSE),"")</f>
        <v/>
      </c>
      <c r="BJ50" s="171" t="str">
        <f>IFERROR(VLOOKUP($B50,'NAV plus Dist'!$B:$FD,BJ$1,FALSE)/VLOOKUP($B49,NAV!$A:$FC,BJ$1,FALSE),"")</f>
        <v/>
      </c>
      <c r="BK50" s="171" t="str">
        <f>IFERROR(VLOOKUP($B50,'NAV plus Dist'!$B:$FD,BK$1,FALSE)/VLOOKUP($B49,NAV!$A:$FC,BK$1,FALSE),"")</f>
        <v/>
      </c>
      <c r="BL50" s="171" t="str">
        <f>IFERROR(VLOOKUP($B50,'NAV plus Dist'!$B:$FD,BL$1,FALSE)/VLOOKUP($B49,NAV!$A:$FC,BL$1,FALSE),"")</f>
        <v/>
      </c>
      <c r="BM50" s="171" t="str">
        <f>IFERROR(VLOOKUP($B50,'NAV plus Dist'!$B:$FD,BM$1,FALSE)/VLOOKUP($B49,NAV!$A:$FC,BM$1,FALSE),"")</f>
        <v/>
      </c>
      <c r="BN50" s="171" t="str">
        <f>IFERROR(VLOOKUP($B50,'NAV plus Dist'!$B:$FD,BN$1,FALSE)/VLOOKUP($B49,NAV!$A:$FC,BN$1,FALSE),"")</f>
        <v/>
      </c>
      <c r="BO50" s="171" t="str">
        <f>IFERROR(VLOOKUP($B50,'NAV plus Dist'!$B:$FD,BO$1,FALSE)/VLOOKUP($B49,NAV!$A:$FC,BO$1,FALSE),"")</f>
        <v/>
      </c>
      <c r="BP50" s="171" t="str">
        <f>IFERROR(VLOOKUP($B50,'NAV plus Dist'!$B:$FD,BP$1,FALSE)/VLOOKUP($B49,NAV!$A:$FC,BP$1,FALSE),"")</f>
        <v/>
      </c>
      <c r="BQ50" s="171" t="str">
        <f>IFERROR(VLOOKUP($B50,'NAV plus Dist'!$B:$FD,BQ$1,FALSE)/VLOOKUP($B49,NAV!$A:$FC,BQ$1,FALSE),"")</f>
        <v/>
      </c>
      <c r="BR50" s="171" t="str">
        <f>IFERROR(VLOOKUP($B50,'NAV plus Dist'!$B:$FD,BR$1,FALSE)/VLOOKUP($B49,NAV!$A:$FC,BR$1,FALSE),"")</f>
        <v/>
      </c>
      <c r="BS50" s="171" t="str">
        <f>IFERROR(VLOOKUP($B50,'NAV plus Dist'!$B:$FD,BS$1,FALSE)/VLOOKUP($B49,NAV!$A:$FC,BS$1,FALSE),"")</f>
        <v/>
      </c>
      <c r="BT50" s="171" t="str">
        <f>IFERROR(VLOOKUP($B50,'NAV plus Dist'!$B:$FD,BT$1,FALSE)/VLOOKUP($B49,NAV!$A:$FC,BT$1,FALSE),"")</f>
        <v/>
      </c>
      <c r="BU50" s="171" t="str">
        <f>IFERROR(VLOOKUP($B50,'NAV plus Dist'!$B:$FD,BU$1,FALSE)/VLOOKUP($B49,NAV!$A:$FC,BU$1,FALSE),"")</f>
        <v/>
      </c>
      <c r="BV50" s="171" t="str">
        <f>IFERROR(VLOOKUP($B50,'NAV plus Dist'!$B:$FD,BV$1,FALSE)/VLOOKUP($B49,NAV!$A:$FC,BV$1,FALSE),"")</f>
        <v/>
      </c>
      <c r="BW50" s="171" t="str">
        <f>IFERROR(VLOOKUP($B50,'NAV plus Dist'!$B:$FD,BW$1,FALSE)/VLOOKUP($B49,NAV!$A:$FC,BW$1,FALSE),"")</f>
        <v/>
      </c>
      <c r="BX50" s="171" t="str">
        <f>IFERROR(VLOOKUP($B50,'NAV plus Dist'!$B:$FD,BX$1,FALSE)/VLOOKUP($B49,NAV!$A:$FC,BX$1,FALSE),"")</f>
        <v/>
      </c>
      <c r="BY50" s="171" t="str">
        <f>IFERROR(VLOOKUP($B50,'NAV plus Dist'!$B:$FD,BY$1,FALSE)/VLOOKUP($B49,NAV!$A:$FC,BY$1,FALSE),"")</f>
        <v/>
      </c>
      <c r="BZ50" s="171" t="str">
        <f>IFERROR(VLOOKUP($B50,'NAV plus Dist'!$B:$FD,BZ$1,FALSE)/VLOOKUP($B49,NAV!$A:$FC,BZ$1,FALSE),"")</f>
        <v/>
      </c>
      <c r="CA50" s="171" t="str">
        <f>IFERROR(VLOOKUP($B50,'NAV plus Dist'!$B:$FD,CA$1,FALSE)/VLOOKUP($B49,NAV!$A:$FC,CA$1,FALSE),"")</f>
        <v/>
      </c>
      <c r="CB50" s="171" t="str">
        <f>IFERROR(VLOOKUP($B50,'NAV plus Dist'!$B:$FD,CB$1,FALSE)/VLOOKUP($B49,NAV!$A:$FC,CB$1,FALSE),"")</f>
        <v/>
      </c>
      <c r="CC50" s="171" t="str">
        <f>IFERROR(VLOOKUP($B50,'NAV plus Dist'!$B:$FD,CC$1,FALSE)/VLOOKUP($B49,NAV!$A:$FC,CC$1,FALSE),"")</f>
        <v/>
      </c>
      <c r="CD50" s="171" t="str">
        <f>IFERROR(VLOOKUP($B50,'NAV plus Dist'!$B:$FD,CD$1,FALSE)/VLOOKUP($B49,NAV!$A:$FC,CD$1,FALSE),"")</f>
        <v/>
      </c>
      <c r="CE50" s="171" t="str">
        <f>IFERROR(VLOOKUP($B50,'NAV plus Dist'!$B:$FD,CE$1,FALSE)/VLOOKUP($B49,NAV!$A:$FC,CE$1,FALSE),"")</f>
        <v/>
      </c>
      <c r="CF50" s="171" t="str">
        <f>IFERROR(VLOOKUP($B50,'NAV plus Dist'!$B:$FD,CF$1,FALSE)/VLOOKUP($B49,NAV!$A:$FC,CF$1,FALSE),"")</f>
        <v/>
      </c>
      <c r="CG50" s="171" t="str">
        <f>IFERROR(VLOOKUP($B50,'NAV plus Dist'!$B:$FD,CG$1,FALSE)/VLOOKUP($B49,NAV!$A:$FC,CG$1,FALSE),"")</f>
        <v/>
      </c>
      <c r="CH50" s="171" t="str">
        <f>IFERROR(VLOOKUP($B50,'NAV plus Dist'!$B:$FD,CH$1,FALSE)/VLOOKUP($B49,NAV!$A:$FC,CH$1,FALSE),"")</f>
        <v/>
      </c>
      <c r="CI50" s="171" t="str">
        <f>IFERROR(VLOOKUP($B50,'NAV plus Dist'!$B:$FD,CI$1,FALSE)/VLOOKUP($B49,NAV!$A:$FC,CI$1,FALSE),"")</f>
        <v/>
      </c>
      <c r="CJ50" s="171" t="str">
        <f>IFERROR(VLOOKUP($B50,'NAV plus Dist'!$B:$FD,CJ$1,FALSE)/VLOOKUP($B49,NAV!$A:$FC,CJ$1,FALSE),"")</f>
        <v/>
      </c>
      <c r="CK50" s="171" t="str">
        <f>IFERROR(VLOOKUP($B50,'NAV plus Dist'!$B:$FD,CK$1,FALSE)/VLOOKUP($B49,NAV!$A:$FC,CK$1,FALSE),"")</f>
        <v/>
      </c>
      <c r="CL50" s="171" t="str">
        <f>IFERROR(VLOOKUP($B50,'NAV plus Dist'!$B:$FD,CL$1,FALSE)/VLOOKUP($B49,NAV!$A:$FC,CL$1,FALSE),"")</f>
        <v/>
      </c>
      <c r="CM50" s="171" t="str">
        <f>IFERROR(VLOOKUP($B50,'NAV plus Dist'!$B:$FD,CM$1,FALSE)/VLOOKUP($B49,NAV!$A:$FC,CM$1,FALSE),"")</f>
        <v/>
      </c>
      <c r="CN50" s="171" t="str">
        <f>IFERROR(VLOOKUP($B50,'NAV plus Dist'!$B:$FD,CN$1,FALSE)/VLOOKUP($B49,NAV!$A:$FC,CN$1,FALSE),"")</f>
        <v/>
      </c>
      <c r="CO50" s="171" t="str">
        <f>IFERROR(VLOOKUP($B50,'NAV plus Dist'!$B:$FD,CO$1,FALSE)/VLOOKUP($B49,NAV!$A:$FC,CO$1,FALSE),"")</f>
        <v/>
      </c>
      <c r="CP50" s="171" t="str">
        <f>IFERROR(VLOOKUP($B50,'NAV plus Dist'!$B:$FD,CP$1,FALSE)/VLOOKUP($B49,NAV!$A:$FC,CP$1,FALSE),"")</f>
        <v/>
      </c>
      <c r="CQ50" s="171" t="str">
        <f>IFERROR(VLOOKUP($B50,'NAV plus Dist'!$B:$FD,CQ$1,FALSE)/VLOOKUP($B49,NAV!$A:$FC,CQ$1,FALSE),"")</f>
        <v/>
      </c>
      <c r="CR50" s="171" t="str">
        <f>IFERROR(VLOOKUP($B50,'NAV plus Dist'!$B:$FD,CR$1,FALSE)/VLOOKUP($B49,NAV!$A:$FC,CR$1,FALSE),"")</f>
        <v/>
      </c>
      <c r="CS50" s="171" t="str">
        <f>IFERROR(VLOOKUP($B50,'NAV plus Dist'!$B:$FD,CS$1,FALSE)/VLOOKUP($B49,NAV!$A:$FC,CS$1,FALSE),"")</f>
        <v/>
      </c>
      <c r="CT50" s="171" t="str">
        <f>IFERROR(VLOOKUP($B50,'NAV plus Dist'!$B:$FD,CT$1,FALSE)/VLOOKUP($B49,NAV!$A:$FC,CT$1,FALSE),"")</f>
        <v/>
      </c>
      <c r="CU50" s="171" t="str">
        <f>IFERROR(VLOOKUP($B50,'NAV plus Dist'!$B:$FD,CU$1,FALSE)/VLOOKUP($B49,NAV!$A:$FC,CU$1,FALSE),"")</f>
        <v/>
      </c>
      <c r="CV50" s="171" t="str">
        <f>IFERROR(VLOOKUP($B50,'NAV plus Dist'!$B:$FD,CV$1,FALSE)/VLOOKUP($B49,NAV!$A:$FC,CV$1,FALSE),"")</f>
        <v/>
      </c>
      <c r="CW50" s="171" t="str">
        <f>IFERROR(VLOOKUP($B50,'NAV plus Dist'!$B:$FD,CW$1,FALSE)/VLOOKUP($B49,NAV!$A:$FC,CW$1,FALSE),"")</f>
        <v/>
      </c>
      <c r="CX50" s="171" t="str">
        <f>IFERROR(VLOOKUP($B50,'NAV plus Dist'!$B:$FD,CX$1,FALSE)/VLOOKUP($B49,NAV!$A:$FC,CX$1,FALSE),"")</f>
        <v/>
      </c>
      <c r="CY50" s="171" t="str">
        <f>IFERROR(VLOOKUP($B50,'NAV plus Dist'!$B:$FD,CY$1,FALSE)/VLOOKUP($B49,NAV!$A:$FC,CY$1,FALSE),"")</f>
        <v/>
      </c>
      <c r="CZ50" s="171" t="str">
        <f>IFERROR(VLOOKUP($B50,'NAV plus Dist'!$B:$FD,CZ$1,FALSE)/VLOOKUP($B49,NAV!$A:$FC,CZ$1,FALSE),"")</f>
        <v/>
      </c>
      <c r="DA50" s="171" t="str">
        <f>IFERROR(VLOOKUP($B50,'NAV plus Dist'!$B:$FD,DA$1,FALSE)/VLOOKUP($B49,NAV!$A:$FC,DA$1,FALSE),"")</f>
        <v/>
      </c>
      <c r="DB50" s="171" t="str">
        <f>IFERROR(VLOOKUP($B50,'NAV plus Dist'!$B:$FD,DB$1,FALSE)/VLOOKUP($B49,NAV!$A:$FC,DB$1,FALSE),"")</f>
        <v/>
      </c>
      <c r="DC50" s="171" t="str">
        <f>IFERROR(VLOOKUP($B50,'NAV plus Dist'!$B:$FD,DC$1,FALSE)/VLOOKUP($B49,NAV!$A:$FC,DC$1,FALSE),"")</f>
        <v/>
      </c>
      <c r="DD50" s="171" t="str">
        <f>IFERROR(VLOOKUP($B50,'NAV plus Dist'!$B:$FD,DD$1,FALSE)/VLOOKUP($B49,NAV!$A:$FC,DD$1,FALSE),"")</f>
        <v/>
      </c>
      <c r="DE50" s="171" t="str">
        <f>IFERROR(VLOOKUP($B50,'NAV plus Dist'!$B:$FD,DE$1,FALSE)/VLOOKUP($B49,NAV!$A:$FC,DE$1,FALSE),"")</f>
        <v/>
      </c>
      <c r="DF50" s="171" t="str">
        <f>IFERROR(VLOOKUP($B50,'NAV plus Dist'!$B:$FD,DF$1,FALSE)/VLOOKUP($B49,NAV!$A:$FC,DF$1,FALSE),"")</f>
        <v/>
      </c>
      <c r="DG50" s="171" t="str">
        <f>IFERROR(VLOOKUP($B50,'NAV plus Dist'!$B:$FD,DG$1,FALSE)/VLOOKUP($B49,NAV!$A:$FC,DG$1,FALSE),"")</f>
        <v/>
      </c>
      <c r="DH50" s="171" t="str">
        <f>IFERROR(VLOOKUP($B50,'NAV plus Dist'!$B:$FD,DH$1,FALSE)/VLOOKUP($B49,NAV!$A:$FC,DH$1,FALSE),"")</f>
        <v/>
      </c>
    </row>
    <row r="51" spans="1:112">
      <c r="A51" s="94">
        <f t="shared" si="40"/>
        <v>150</v>
      </c>
      <c r="B51" s="168">
        <f t="shared" si="41"/>
        <v>41517</v>
      </c>
      <c r="C51" s="171" t="str">
        <f>IFERROR(VLOOKUP($B51,'NAV plus Dist'!$B:$FD,C$1,FALSE)/VLOOKUP($B50,NAV!$A:$FC,C$1,FALSE),"")</f>
        <v/>
      </c>
      <c r="D51" s="171" t="str">
        <f>IFERROR(VLOOKUP($B51,'NAV plus Dist'!$B:$FD,D$1,FALSE)/VLOOKUP($B50,NAV!$A:$FC,D$1,FALSE),"")</f>
        <v/>
      </c>
      <c r="E51" s="171" t="str">
        <f>IFERROR(VLOOKUP($B51,'NAV plus Dist'!$B:$FD,E$1,FALSE)/VLOOKUP($B50,NAV!$A:$FC,E$1,FALSE),"")</f>
        <v/>
      </c>
      <c r="F51" s="171" t="str">
        <f>IFERROR(VLOOKUP($B51,'NAV plus Dist'!$B:$FD,F$1,FALSE)/VLOOKUP($B50,NAV!$A:$FC,F$1,FALSE),"")</f>
        <v/>
      </c>
      <c r="G51" s="171" t="str">
        <f>IFERROR(VLOOKUP($B51,'NAV plus Dist'!$B:$FD,G$1,FALSE)/VLOOKUP($B50,NAV!$A:$FC,G$1,FALSE),"")</f>
        <v/>
      </c>
      <c r="H51" s="171" t="str">
        <f>IFERROR(VLOOKUP($B51,'NAV plus Dist'!$B:$FD,H$1,FALSE)/VLOOKUP($B50,NAV!$A:$FC,H$1,FALSE),"")</f>
        <v/>
      </c>
      <c r="I51" s="171" t="str">
        <f>IFERROR(VLOOKUP($B51,'NAV plus Dist'!$B:$FD,I$1,FALSE)/VLOOKUP($B50,NAV!$A:$FC,I$1,FALSE),"")</f>
        <v/>
      </c>
      <c r="J51" s="171" t="str">
        <f>IFERROR(VLOOKUP($B51,'NAV plus Dist'!$B:$FD,J$1,FALSE)/VLOOKUP($B50,NAV!$A:$FC,J$1,FALSE),"")</f>
        <v/>
      </c>
      <c r="K51" s="171" t="str">
        <f>IFERROR(VLOOKUP($B51,'NAV plus Dist'!$B:$FD,K$1,FALSE)/VLOOKUP($B50,NAV!$A:$FC,K$1,FALSE),"")</f>
        <v/>
      </c>
      <c r="L51" s="171" t="str">
        <f>IFERROR(VLOOKUP($B51,'NAV plus Dist'!$B:$FD,L$1,FALSE)/VLOOKUP($B50,NAV!$A:$FC,L$1,FALSE),"")</f>
        <v/>
      </c>
      <c r="M51" s="171" t="str">
        <f>IFERROR(VLOOKUP($B51,'NAV plus Dist'!$B:$FD,M$1,FALSE)/VLOOKUP($B50,NAV!$A:$FC,M$1,FALSE),"")</f>
        <v/>
      </c>
      <c r="N51" s="171" t="str">
        <f>IFERROR(VLOOKUP($B51,'NAV plus Dist'!$B:$FD,N$1,FALSE)/VLOOKUP($B50,NAV!$A:$FC,N$1,FALSE),"")</f>
        <v/>
      </c>
      <c r="O51" s="171" t="str">
        <f>IFERROR(VLOOKUP($B51,'NAV plus Dist'!$B:$FD,O$1,FALSE)/VLOOKUP($B50,NAV!$A:$FC,O$1,FALSE),"")</f>
        <v/>
      </c>
      <c r="P51" s="171" t="str">
        <f>IFERROR(VLOOKUP($B51,'NAV plus Dist'!$B:$FD,P$1,FALSE)/VLOOKUP($B50,NAV!$A:$FC,P$1,FALSE),"")</f>
        <v/>
      </c>
      <c r="Q51" s="171">
        <f>IFERROR(VLOOKUP($B51,'NAV plus Dist'!$B:$FD,Q$1,FALSE)/VLOOKUP($B50,NAV!$A:$FC,Q$1,FALSE),"")</f>
        <v>0.97921657092800618</v>
      </c>
      <c r="R51" s="171">
        <f>IFERROR(VLOOKUP($B51,'NAV plus Dist'!$B:$FD,R$1,FALSE)/VLOOKUP($B50,NAV!$A:$FC,R$1,FALSE),"")</f>
        <v>0.97921657092800618</v>
      </c>
      <c r="S51" s="171">
        <f>IFERROR(VLOOKUP($B51,'NAV plus Dist'!$B:$FD,S$1,FALSE)/VLOOKUP($B50,NAV!$A:$FC,S$1,FALSE),"")</f>
        <v>0.97841839209978554</v>
      </c>
      <c r="T51" s="171">
        <f>IFERROR(VLOOKUP($B51,'NAV plus Dist'!$B:$FD,T$1,FALSE)/VLOOKUP($B50,NAV!$A:$FC,T$1,FALSE),"")</f>
        <v>0.97959791170544064</v>
      </c>
      <c r="U51" s="171" t="str">
        <f>IFERROR(VLOOKUP($B51,'NAV plus Dist'!$B:$FD,U$1,FALSE)/VLOOKUP($B50,NAV!$A:$FC,U$1,FALSE),"")</f>
        <v/>
      </c>
      <c r="V51" s="171">
        <f>IFERROR(VLOOKUP($B51,'NAV plus Dist'!$B:$FD,V$1,FALSE)/VLOOKUP($B50,NAV!$A:$FC,V$1,FALSE),"")</f>
        <v>0.98747973402469769</v>
      </c>
      <c r="W51" s="171">
        <f>IFERROR(VLOOKUP($B51,'NAV plus Dist'!$B:$FD,W$1,FALSE)/VLOOKUP($B50,NAV!$A:$FC,W$1,FALSE),"")</f>
        <v>0.98747973402469769</v>
      </c>
      <c r="X51" s="171">
        <f>IFERROR(VLOOKUP($B51,'NAV plus Dist'!$B:$FD,X$1,FALSE)/VLOOKUP($B50,NAV!$A:$FC,X$1,FALSE),"")</f>
        <v>0.98725079147771033</v>
      </c>
      <c r="Y51" s="171">
        <f>IFERROR(VLOOKUP($B51,'NAV plus Dist'!$B:$FD,Y$1,FALSE)/VLOOKUP($B50,NAV!$A:$FC,Y$1,FALSE),"")</f>
        <v>0.98842675548622383</v>
      </c>
      <c r="Z51" s="171" t="str">
        <f>IFERROR(VLOOKUP($B51,'NAV plus Dist'!$B:$FD,Z$1,FALSE)/VLOOKUP($B50,NAV!$A:$FC,Z$1,FALSE),"")</f>
        <v/>
      </c>
      <c r="AA51" s="171" t="str">
        <f>IFERROR(VLOOKUP($B51,'NAV plus Dist'!$B:$FD,AA$1,FALSE)/VLOOKUP($B50,NAV!$A:$FC,AA$1,FALSE),"")</f>
        <v/>
      </c>
      <c r="AB51" s="171" t="str">
        <f>IFERROR(VLOOKUP($B51,'NAV plus Dist'!$B:$FD,AB$1,FALSE)/VLOOKUP($B50,NAV!$A:$FC,AB$1,FALSE),"")</f>
        <v/>
      </c>
      <c r="AC51" s="171" t="str">
        <f>IFERROR(VLOOKUP($B51,'NAV plus Dist'!$B:$FD,AC$1,FALSE)/VLOOKUP($B50,NAV!$A:$FC,AC$1,FALSE),"")</f>
        <v/>
      </c>
      <c r="AD51" s="171" t="str">
        <f>IFERROR(VLOOKUP($B51,'NAV plus Dist'!$B:$FD,AD$1,FALSE)/VLOOKUP($B50,NAV!$A:$FC,AD$1,FALSE),"")</f>
        <v/>
      </c>
      <c r="AE51" s="171" t="str">
        <f>IFERROR(VLOOKUP($B51,'NAV plus Dist'!$B:$FD,AE$1,FALSE)/VLOOKUP($B50,NAV!$A:$FC,AE$1,FALSE),"")</f>
        <v/>
      </c>
      <c r="AF51" s="171" t="str">
        <f>IFERROR(VLOOKUP($B51,'NAV plus Dist'!$B:$FD,AF$1,FALSE)/VLOOKUP($B50,NAV!$A:$FC,AF$1,FALSE),"")</f>
        <v/>
      </c>
      <c r="AG51" s="171" t="str">
        <f>IFERROR(VLOOKUP($B51,'NAV plus Dist'!$B:$FD,AG$1,FALSE)/VLOOKUP($B50,NAV!$A:$FC,AG$1,FALSE),"")</f>
        <v/>
      </c>
      <c r="AH51" s="171" t="str">
        <f>IFERROR(VLOOKUP($B51,'NAV plus Dist'!$B:$FD,AH$1,FALSE)/VLOOKUP($B50,NAV!$A:$FC,AH$1,FALSE),"")</f>
        <v/>
      </c>
      <c r="AI51" s="171" t="str">
        <f>IFERROR(VLOOKUP($B51,'NAV plus Dist'!$B:$FD,AI$1,FALSE)/VLOOKUP($B50,NAV!$A:$FC,AI$1,FALSE),"")</f>
        <v/>
      </c>
      <c r="AJ51" s="171" t="str">
        <f>IFERROR(VLOOKUP($B51,'NAV plus Dist'!$B:$FD,AJ$1,FALSE)/VLOOKUP($B50,NAV!$A:$FC,AJ$1,FALSE),"")</f>
        <v/>
      </c>
      <c r="AK51" s="171" t="str">
        <f>IFERROR(VLOOKUP($B51,'NAV plus Dist'!$B:$FD,AK$1,FALSE)/VLOOKUP($B50,NAV!$A:$FC,AK$1,FALSE),"")</f>
        <v/>
      </c>
      <c r="AL51" s="171" t="str">
        <f>IFERROR(VLOOKUP($B51,'NAV plus Dist'!$B:$FD,AL$1,FALSE)/VLOOKUP($B50,NAV!$A:$FC,AL$1,FALSE),"")</f>
        <v/>
      </c>
      <c r="AM51" s="171" t="str">
        <f>IFERROR(VLOOKUP($B51,'NAV plus Dist'!$B:$FD,AM$1,FALSE)/VLOOKUP($B50,NAV!$A:$FC,AM$1,FALSE),"")</f>
        <v/>
      </c>
      <c r="AN51" s="171" t="str">
        <f>IFERROR(VLOOKUP($B51,'NAV plus Dist'!$B:$FD,AN$1,FALSE)/VLOOKUP($B50,NAV!$A:$FC,AN$1,FALSE),"")</f>
        <v/>
      </c>
      <c r="AO51" s="171" t="str">
        <f>IFERROR(VLOOKUP($B51,'NAV plus Dist'!$B:$FD,AO$1,FALSE)/VLOOKUP($B50,NAV!$A:$FC,AO$1,FALSE),"")</f>
        <v/>
      </c>
      <c r="AP51" s="171" t="str">
        <f>IFERROR(VLOOKUP($B51,'NAV plus Dist'!$B:$FD,AP$1,FALSE)/VLOOKUP($B50,NAV!$A:$FC,AP$1,FALSE),"")</f>
        <v/>
      </c>
      <c r="AQ51" s="171" t="str">
        <f>IFERROR(VLOOKUP($B51,'NAV plus Dist'!$B:$FD,AQ$1,FALSE)/VLOOKUP($B50,NAV!$A:$FC,AQ$1,FALSE),"")</f>
        <v/>
      </c>
      <c r="AR51" s="171" t="str">
        <f>IFERROR(VLOOKUP($B51,'NAV plus Dist'!$B:$FD,AR$1,FALSE)/VLOOKUP($B50,NAV!$A:$FC,AR$1,FALSE),"")</f>
        <v/>
      </c>
      <c r="AS51" s="171" t="str">
        <f>IFERROR(VLOOKUP($B51,'NAV plus Dist'!$B:$FD,AS$1,FALSE)/VLOOKUP($B50,NAV!$A:$FC,AS$1,FALSE),"")</f>
        <v/>
      </c>
      <c r="AT51" s="171" t="str">
        <f>IFERROR(VLOOKUP($B51,'NAV plus Dist'!$B:$FD,AT$1,FALSE)/VLOOKUP($B50,NAV!$A:$FC,AT$1,FALSE),"")</f>
        <v/>
      </c>
      <c r="AU51" s="171" t="str">
        <f>IFERROR(VLOOKUP($B51,'NAV plus Dist'!$B:$FD,AU$1,FALSE)/VLOOKUP($B50,NAV!$A:$FC,AU$1,FALSE),"")</f>
        <v/>
      </c>
      <c r="AV51" s="171" t="str">
        <f>IFERROR(VLOOKUP($B51,'NAV plus Dist'!$B:$FD,AV$1,FALSE)/VLOOKUP($B50,NAV!$A:$FC,AV$1,FALSE),"")</f>
        <v/>
      </c>
      <c r="AW51" s="171" t="str">
        <f>IFERROR(VLOOKUP($B51,'NAV plus Dist'!$B:$FD,AW$1,FALSE)/VLOOKUP($B50,NAV!$A:$FC,AW$1,FALSE),"")</f>
        <v/>
      </c>
      <c r="AX51" s="171" t="str">
        <f>IFERROR(VLOOKUP($B51,'NAV plus Dist'!$B:$FD,AX$1,FALSE)/VLOOKUP($B50,NAV!$A:$FC,AX$1,FALSE),"")</f>
        <v/>
      </c>
      <c r="AY51" s="171" t="str">
        <f>IFERROR(VLOOKUP($B51,'NAV plus Dist'!$B:$FD,AY$1,FALSE)/VLOOKUP($B50,NAV!$A:$FC,AY$1,FALSE),"")</f>
        <v/>
      </c>
      <c r="AZ51" s="171" t="str">
        <f>IFERROR(VLOOKUP($B51,'NAV plus Dist'!$B:$FD,AZ$1,FALSE)/VLOOKUP($B50,NAV!$A:$FC,AZ$1,FALSE),"")</f>
        <v/>
      </c>
      <c r="BA51" s="171" t="str">
        <f>IFERROR(VLOOKUP($B51,'NAV plus Dist'!$B:$FD,BA$1,FALSE)/VLOOKUP($B50,NAV!$A:$FC,BA$1,FALSE),"")</f>
        <v/>
      </c>
      <c r="BB51" s="171" t="str">
        <f>IFERROR(VLOOKUP($B51,'NAV plus Dist'!$B:$FD,BB$1,FALSE)/VLOOKUP($B50,NAV!$A:$FC,BB$1,FALSE),"")</f>
        <v/>
      </c>
      <c r="BC51" s="171" t="str">
        <f>IFERROR(VLOOKUP($B51,'NAV plus Dist'!$B:$FD,BC$1,FALSE)/VLOOKUP($B50,NAV!$A:$FC,BC$1,FALSE),"")</f>
        <v/>
      </c>
      <c r="BD51" s="171" t="str">
        <f>IFERROR(VLOOKUP($B51,'NAV plus Dist'!$B:$FD,BD$1,FALSE)/VLOOKUP($B50,NAV!$A:$FC,BD$1,FALSE),"")</f>
        <v/>
      </c>
      <c r="BE51" s="171" t="str">
        <f>IFERROR(VLOOKUP($B51,'NAV plus Dist'!$B:$FD,BE$1,FALSE)/VLOOKUP($B50,NAV!$A:$FC,BE$1,FALSE),"")</f>
        <v/>
      </c>
      <c r="BF51" s="171" t="str">
        <f>IFERROR(VLOOKUP($B51,'NAV plus Dist'!$B:$FD,BF$1,FALSE)/VLOOKUP($B50,NAV!$A:$FC,BF$1,FALSE),"")</f>
        <v/>
      </c>
      <c r="BG51" s="171" t="str">
        <f>IFERROR(VLOOKUP($B51,'NAV plus Dist'!$B:$FD,BG$1,FALSE)/VLOOKUP($B50,NAV!$A:$FC,BG$1,FALSE),"")</f>
        <v/>
      </c>
      <c r="BH51" s="171" t="str">
        <f>IFERROR(VLOOKUP($B51,'NAV plus Dist'!$B:$FD,BH$1,FALSE)/VLOOKUP($B50,NAV!$A:$FC,BH$1,FALSE),"")</f>
        <v/>
      </c>
      <c r="BI51" s="171" t="str">
        <f>IFERROR(VLOOKUP($B51,'NAV plus Dist'!$B:$FD,BI$1,FALSE)/VLOOKUP($B50,NAV!$A:$FC,BI$1,FALSE),"")</f>
        <v/>
      </c>
      <c r="BJ51" s="171" t="str">
        <f>IFERROR(VLOOKUP($B51,'NAV plus Dist'!$B:$FD,BJ$1,FALSE)/VLOOKUP($B50,NAV!$A:$FC,BJ$1,FALSE),"")</f>
        <v/>
      </c>
      <c r="BK51" s="171" t="str">
        <f>IFERROR(VLOOKUP($B51,'NAV plus Dist'!$B:$FD,BK$1,FALSE)/VLOOKUP($B50,NAV!$A:$FC,BK$1,FALSE),"")</f>
        <v/>
      </c>
      <c r="BL51" s="171" t="str">
        <f>IFERROR(VLOOKUP($B51,'NAV plus Dist'!$B:$FD,BL$1,FALSE)/VLOOKUP($B50,NAV!$A:$FC,BL$1,FALSE),"")</f>
        <v/>
      </c>
      <c r="BM51" s="171" t="str">
        <f>IFERROR(VLOOKUP($B51,'NAV plus Dist'!$B:$FD,BM$1,FALSE)/VLOOKUP($B50,NAV!$A:$FC,BM$1,FALSE),"")</f>
        <v/>
      </c>
      <c r="BN51" s="171" t="str">
        <f>IFERROR(VLOOKUP($B51,'NAV plus Dist'!$B:$FD,BN$1,FALSE)/VLOOKUP($B50,NAV!$A:$FC,BN$1,FALSE),"")</f>
        <v/>
      </c>
      <c r="BO51" s="171" t="str">
        <f>IFERROR(VLOOKUP($B51,'NAV plus Dist'!$B:$FD,BO$1,FALSE)/VLOOKUP($B50,NAV!$A:$FC,BO$1,FALSE),"")</f>
        <v/>
      </c>
      <c r="BP51" s="171" t="str">
        <f>IFERROR(VLOOKUP($B51,'NAV plus Dist'!$B:$FD,BP$1,FALSE)/VLOOKUP($B50,NAV!$A:$FC,BP$1,FALSE),"")</f>
        <v/>
      </c>
      <c r="BQ51" s="171" t="str">
        <f>IFERROR(VLOOKUP($B51,'NAV plus Dist'!$B:$FD,BQ$1,FALSE)/VLOOKUP($B50,NAV!$A:$FC,BQ$1,FALSE),"")</f>
        <v/>
      </c>
      <c r="BR51" s="171" t="str">
        <f>IFERROR(VLOOKUP($B51,'NAV plus Dist'!$B:$FD,BR$1,FALSE)/VLOOKUP($B50,NAV!$A:$FC,BR$1,FALSE),"")</f>
        <v/>
      </c>
      <c r="BS51" s="171" t="str">
        <f>IFERROR(VLOOKUP($B51,'NAV plus Dist'!$B:$FD,BS$1,FALSE)/VLOOKUP($B50,NAV!$A:$FC,BS$1,FALSE),"")</f>
        <v/>
      </c>
      <c r="BT51" s="171" t="str">
        <f>IFERROR(VLOOKUP($B51,'NAV plus Dist'!$B:$FD,BT$1,FALSE)/VLOOKUP($B50,NAV!$A:$FC,BT$1,FALSE),"")</f>
        <v/>
      </c>
      <c r="BU51" s="171" t="str">
        <f>IFERROR(VLOOKUP($B51,'NAV plus Dist'!$B:$FD,BU$1,FALSE)/VLOOKUP($B50,NAV!$A:$FC,BU$1,FALSE),"")</f>
        <v/>
      </c>
      <c r="BV51" s="171" t="str">
        <f>IFERROR(VLOOKUP($B51,'NAV plus Dist'!$B:$FD,BV$1,FALSE)/VLOOKUP($B50,NAV!$A:$FC,BV$1,FALSE),"")</f>
        <v/>
      </c>
      <c r="BW51" s="171" t="str">
        <f>IFERROR(VLOOKUP($B51,'NAV plus Dist'!$B:$FD,BW$1,FALSE)/VLOOKUP($B50,NAV!$A:$FC,BW$1,FALSE),"")</f>
        <v/>
      </c>
      <c r="BX51" s="171" t="str">
        <f>IFERROR(VLOOKUP($B51,'NAV plus Dist'!$B:$FD,BX$1,FALSE)/VLOOKUP($B50,NAV!$A:$FC,BX$1,FALSE),"")</f>
        <v/>
      </c>
      <c r="BY51" s="171" t="str">
        <f>IFERROR(VLOOKUP($B51,'NAV plus Dist'!$B:$FD,BY$1,FALSE)/VLOOKUP($B50,NAV!$A:$FC,BY$1,FALSE),"")</f>
        <v/>
      </c>
      <c r="BZ51" s="171" t="str">
        <f>IFERROR(VLOOKUP($B51,'NAV plus Dist'!$B:$FD,BZ$1,FALSE)/VLOOKUP($B50,NAV!$A:$FC,BZ$1,FALSE),"")</f>
        <v/>
      </c>
      <c r="CA51" s="171" t="str">
        <f>IFERROR(VLOOKUP($B51,'NAV plus Dist'!$B:$FD,CA$1,FALSE)/VLOOKUP($B50,NAV!$A:$FC,CA$1,FALSE),"")</f>
        <v/>
      </c>
      <c r="CB51" s="171" t="str">
        <f>IFERROR(VLOOKUP($B51,'NAV plus Dist'!$B:$FD,CB$1,FALSE)/VLOOKUP($B50,NAV!$A:$FC,CB$1,FALSE),"")</f>
        <v/>
      </c>
      <c r="CC51" s="171" t="str">
        <f>IFERROR(VLOOKUP($B51,'NAV plus Dist'!$B:$FD,CC$1,FALSE)/VLOOKUP($B50,NAV!$A:$FC,CC$1,FALSE),"")</f>
        <v/>
      </c>
      <c r="CD51" s="171" t="str">
        <f>IFERROR(VLOOKUP($B51,'NAV plus Dist'!$B:$FD,CD$1,FALSE)/VLOOKUP($B50,NAV!$A:$FC,CD$1,FALSE),"")</f>
        <v/>
      </c>
      <c r="CE51" s="171" t="str">
        <f>IFERROR(VLOOKUP($B51,'NAV plus Dist'!$B:$FD,CE$1,FALSE)/VLOOKUP($B50,NAV!$A:$FC,CE$1,FALSE),"")</f>
        <v/>
      </c>
      <c r="CF51" s="171" t="str">
        <f>IFERROR(VLOOKUP($B51,'NAV plus Dist'!$B:$FD,CF$1,FALSE)/VLOOKUP($B50,NAV!$A:$FC,CF$1,FALSE),"")</f>
        <v/>
      </c>
      <c r="CG51" s="171" t="str">
        <f>IFERROR(VLOOKUP($B51,'NAV plus Dist'!$B:$FD,CG$1,FALSE)/VLOOKUP($B50,NAV!$A:$FC,CG$1,FALSE),"")</f>
        <v/>
      </c>
      <c r="CH51" s="171" t="str">
        <f>IFERROR(VLOOKUP($B51,'NAV plus Dist'!$B:$FD,CH$1,FALSE)/VLOOKUP($B50,NAV!$A:$FC,CH$1,FALSE),"")</f>
        <v/>
      </c>
      <c r="CI51" s="171" t="str">
        <f>IFERROR(VLOOKUP($B51,'NAV plus Dist'!$B:$FD,CI$1,FALSE)/VLOOKUP($B50,NAV!$A:$FC,CI$1,FALSE),"")</f>
        <v/>
      </c>
      <c r="CJ51" s="171" t="str">
        <f>IFERROR(VLOOKUP($B51,'NAV plus Dist'!$B:$FD,CJ$1,FALSE)/VLOOKUP($B50,NAV!$A:$FC,CJ$1,FALSE),"")</f>
        <v/>
      </c>
      <c r="CK51" s="171" t="str">
        <f>IFERROR(VLOOKUP($B51,'NAV plus Dist'!$B:$FD,CK$1,FALSE)/VLOOKUP($B50,NAV!$A:$FC,CK$1,FALSE),"")</f>
        <v/>
      </c>
      <c r="CL51" s="171" t="str">
        <f>IFERROR(VLOOKUP($B51,'NAV plus Dist'!$B:$FD,CL$1,FALSE)/VLOOKUP($B50,NAV!$A:$FC,CL$1,FALSE),"")</f>
        <v/>
      </c>
      <c r="CM51" s="171" t="str">
        <f>IFERROR(VLOOKUP($B51,'NAV plus Dist'!$B:$FD,CM$1,FALSE)/VLOOKUP($B50,NAV!$A:$FC,CM$1,FALSE),"")</f>
        <v/>
      </c>
      <c r="CN51" s="171" t="str">
        <f>IFERROR(VLOOKUP($B51,'NAV plus Dist'!$B:$FD,CN$1,FALSE)/VLOOKUP($B50,NAV!$A:$FC,CN$1,FALSE),"")</f>
        <v/>
      </c>
      <c r="CO51" s="171" t="str">
        <f>IFERROR(VLOOKUP($B51,'NAV plus Dist'!$B:$FD,CO$1,FALSE)/VLOOKUP($B50,NAV!$A:$FC,CO$1,FALSE),"")</f>
        <v/>
      </c>
      <c r="CP51" s="171" t="str">
        <f>IFERROR(VLOOKUP($B51,'NAV plus Dist'!$B:$FD,CP$1,FALSE)/VLOOKUP($B50,NAV!$A:$FC,CP$1,FALSE),"")</f>
        <v/>
      </c>
      <c r="CQ51" s="171" t="str">
        <f>IFERROR(VLOOKUP($B51,'NAV plus Dist'!$B:$FD,CQ$1,FALSE)/VLOOKUP($B50,NAV!$A:$FC,CQ$1,FALSE),"")</f>
        <v/>
      </c>
      <c r="CR51" s="171" t="str">
        <f>IFERROR(VLOOKUP($B51,'NAV plus Dist'!$B:$FD,CR$1,FALSE)/VLOOKUP($B50,NAV!$A:$FC,CR$1,FALSE),"")</f>
        <v/>
      </c>
      <c r="CS51" s="171" t="str">
        <f>IFERROR(VLOOKUP($B51,'NAV plus Dist'!$B:$FD,CS$1,FALSE)/VLOOKUP($B50,NAV!$A:$FC,CS$1,FALSE),"")</f>
        <v/>
      </c>
      <c r="CT51" s="171" t="str">
        <f>IFERROR(VLOOKUP($B51,'NAV plus Dist'!$B:$FD,CT$1,FALSE)/VLOOKUP($B50,NAV!$A:$FC,CT$1,FALSE),"")</f>
        <v/>
      </c>
      <c r="CU51" s="171" t="str">
        <f>IFERROR(VLOOKUP($B51,'NAV plus Dist'!$B:$FD,CU$1,FALSE)/VLOOKUP($B50,NAV!$A:$FC,CU$1,FALSE),"")</f>
        <v/>
      </c>
      <c r="CV51" s="171" t="str">
        <f>IFERROR(VLOOKUP($B51,'NAV plus Dist'!$B:$FD,CV$1,FALSE)/VLOOKUP($B50,NAV!$A:$FC,CV$1,FALSE),"")</f>
        <v/>
      </c>
      <c r="CW51" s="171" t="str">
        <f>IFERROR(VLOOKUP($B51,'NAV plus Dist'!$B:$FD,CW$1,FALSE)/VLOOKUP($B50,NAV!$A:$FC,CW$1,FALSE),"")</f>
        <v/>
      </c>
      <c r="CX51" s="171" t="str">
        <f>IFERROR(VLOOKUP($B51,'NAV plus Dist'!$B:$FD,CX$1,FALSE)/VLOOKUP($B50,NAV!$A:$FC,CX$1,FALSE),"")</f>
        <v/>
      </c>
      <c r="CY51" s="171" t="str">
        <f>IFERROR(VLOOKUP($B51,'NAV plus Dist'!$B:$FD,CY$1,FALSE)/VLOOKUP($B50,NAV!$A:$FC,CY$1,FALSE),"")</f>
        <v/>
      </c>
      <c r="CZ51" s="171" t="str">
        <f>IFERROR(VLOOKUP($B51,'NAV plus Dist'!$B:$FD,CZ$1,FALSE)/VLOOKUP($B50,NAV!$A:$FC,CZ$1,FALSE),"")</f>
        <v/>
      </c>
      <c r="DA51" s="171" t="str">
        <f>IFERROR(VLOOKUP($B51,'NAV plus Dist'!$B:$FD,DA$1,FALSE)/VLOOKUP($B50,NAV!$A:$FC,DA$1,FALSE),"")</f>
        <v/>
      </c>
      <c r="DB51" s="171" t="str">
        <f>IFERROR(VLOOKUP($B51,'NAV plus Dist'!$B:$FD,DB$1,FALSE)/VLOOKUP($B50,NAV!$A:$FC,DB$1,FALSE),"")</f>
        <v/>
      </c>
      <c r="DC51" s="171" t="str">
        <f>IFERROR(VLOOKUP($B51,'NAV plus Dist'!$B:$FD,DC$1,FALSE)/VLOOKUP($B50,NAV!$A:$FC,DC$1,FALSE),"")</f>
        <v/>
      </c>
      <c r="DD51" s="171" t="str">
        <f>IFERROR(VLOOKUP($B51,'NAV plus Dist'!$B:$FD,DD$1,FALSE)/VLOOKUP($B50,NAV!$A:$FC,DD$1,FALSE),"")</f>
        <v/>
      </c>
      <c r="DE51" s="171" t="str">
        <f>IFERROR(VLOOKUP($B51,'NAV plus Dist'!$B:$FD,DE$1,FALSE)/VLOOKUP($B50,NAV!$A:$FC,DE$1,FALSE),"")</f>
        <v/>
      </c>
      <c r="DF51" s="171" t="str">
        <f>IFERROR(VLOOKUP($B51,'NAV plus Dist'!$B:$FD,DF$1,FALSE)/VLOOKUP($B50,NAV!$A:$FC,DF$1,FALSE),"")</f>
        <v/>
      </c>
      <c r="DG51" s="171" t="str">
        <f>IFERROR(VLOOKUP($B51,'NAV plus Dist'!$B:$FD,DG$1,FALSE)/VLOOKUP($B50,NAV!$A:$FC,DG$1,FALSE),"")</f>
        <v/>
      </c>
      <c r="DH51" s="171" t="str">
        <f>IFERROR(VLOOKUP($B51,'NAV plus Dist'!$B:$FD,DH$1,FALSE)/VLOOKUP($B50,NAV!$A:$FC,DH$1,FALSE),"")</f>
        <v/>
      </c>
    </row>
    <row r="52" spans="1:112">
      <c r="A52" s="94">
        <f t="shared" si="40"/>
        <v>149</v>
      </c>
      <c r="B52" s="168">
        <f t="shared" si="41"/>
        <v>41547</v>
      </c>
      <c r="C52" s="171" t="str">
        <f>IFERROR(VLOOKUP($B52,'NAV plus Dist'!$B:$FD,C$1,FALSE)/VLOOKUP($B51,NAV!$A:$FC,C$1,FALSE),"")</f>
        <v/>
      </c>
      <c r="D52" s="171" t="str">
        <f>IFERROR(VLOOKUP($B52,'NAV plus Dist'!$B:$FD,D$1,FALSE)/VLOOKUP($B51,NAV!$A:$FC,D$1,FALSE),"")</f>
        <v/>
      </c>
      <c r="E52" s="171" t="str">
        <f>IFERROR(VLOOKUP($B52,'NAV plus Dist'!$B:$FD,E$1,FALSE)/VLOOKUP($B51,NAV!$A:$FC,E$1,FALSE),"")</f>
        <v/>
      </c>
      <c r="F52" s="171" t="str">
        <f>IFERROR(VLOOKUP($B52,'NAV plus Dist'!$B:$FD,F$1,FALSE)/VLOOKUP($B51,NAV!$A:$FC,F$1,FALSE),"")</f>
        <v/>
      </c>
      <c r="G52" s="171" t="str">
        <f>IFERROR(VLOOKUP($B52,'NAV plus Dist'!$B:$FD,G$1,FALSE)/VLOOKUP($B51,NAV!$A:$FC,G$1,FALSE),"")</f>
        <v/>
      </c>
      <c r="H52" s="171" t="str">
        <f>IFERROR(VLOOKUP($B52,'NAV plus Dist'!$B:$FD,H$1,FALSE)/VLOOKUP($B51,NAV!$A:$FC,H$1,FALSE),"")</f>
        <v/>
      </c>
      <c r="I52" s="171" t="str">
        <f>IFERROR(VLOOKUP($B52,'NAV plus Dist'!$B:$FD,I$1,FALSE)/VLOOKUP($B51,NAV!$A:$FC,I$1,FALSE),"")</f>
        <v/>
      </c>
      <c r="J52" s="171" t="str">
        <f>IFERROR(VLOOKUP($B52,'NAV plus Dist'!$B:$FD,J$1,FALSE)/VLOOKUP($B51,NAV!$A:$FC,J$1,FALSE),"")</f>
        <v/>
      </c>
      <c r="K52" s="171" t="str">
        <f>IFERROR(VLOOKUP($B52,'NAV plus Dist'!$B:$FD,K$1,FALSE)/VLOOKUP($B51,NAV!$A:$FC,K$1,FALSE),"")</f>
        <v/>
      </c>
      <c r="L52" s="171" t="str">
        <f>IFERROR(VLOOKUP($B52,'NAV plus Dist'!$B:$FD,L$1,FALSE)/VLOOKUP($B51,NAV!$A:$FC,L$1,FALSE),"")</f>
        <v/>
      </c>
      <c r="M52" s="171" t="str">
        <f>IFERROR(VLOOKUP($B52,'NAV plus Dist'!$B:$FD,M$1,FALSE)/VLOOKUP($B51,NAV!$A:$FC,M$1,FALSE),"")</f>
        <v/>
      </c>
      <c r="N52" s="171" t="str">
        <f>IFERROR(VLOOKUP($B52,'NAV plus Dist'!$B:$FD,N$1,FALSE)/VLOOKUP($B51,NAV!$A:$FC,N$1,FALSE),"")</f>
        <v/>
      </c>
      <c r="O52" s="171" t="str">
        <f>IFERROR(VLOOKUP($B52,'NAV plus Dist'!$B:$FD,O$1,FALSE)/VLOOKUP($B51,NAV!$A:$FC,O$1,FALSE),"")</f>
        <v/>
      </c>
      <c r="P52" s="171" t="str">
        <f>IFERROR(VLOOKUP($B52,'NAV plus Dist'!$B:$FD,P$1,FALSE)/VLOOKUP($B51,NAV!$A:$FC,P$1,FALSE),"")</f>
        <v/>
      </c>
      <c r="Q52" s="171">
        <f>IFERROR(VLOOKUP($B52,'NAV plus Dist'!$B:$FD,Q$1,FALSE)/VLOOKUP($B51,NAV!$A:$FC,Q$1,FALSE),"")</f>
        <v>1.0145363647942938</v>
      </c>
      <c r="R52" s="171">
        <f>IFERROR(VLOOKUP($B52,'NAV plus Dist'!$B:$FD,R$1,FALSE)/VLOOKUP($B51,NAV!$A:$FC,R$1,FALSE),"")</f>
        <v>1.0145363647942938</v>
      </c>
      <c r="S52" s="171">
        <f>IFERROR(VLOOKUP($B52,'NAV plus Dist'!$B:$FD,S$1,FALSE)/VLOOKUP($B51,NAV!$A:$FC,S$1,FALSE),"")</f>
        <v>1.0137450135117745</v>
      </c>
      <c r="T52" s="171">
        <f>IFERROR(VLOOKUP($B52,'NAV plus Dist'!$B:$FD,T$1,FALSE)/VLOOKUP($B51,NAV!$A:$FC,T$1,FALSE),"")</f>
        <v>1.0149166033390002</v>
      </c>
      <c r="U52" s="171" t="str">
        <f>IFERROR(VLOOKUP($B52,'NAV plus Dist'!$B:$FD,U$1,FALSE)/VLOOKUP($B51,NAV!$A:$FC,U$1,FALSE),"")</f>
        <v/>
      </c>
      <c r="V52" s="171">
        <f>IFERROR(VLOOKUP($B52,'NAV plus Dist'!$B:$FD,V$1,FALSE)/VLOOKUP($B51,NAV!$A:$FC,V$1,FALSE),"")</f>
        <v>1.0170252980517591</v>
      </c>
      <c r="W52" s="171">
        <f>IFERROR(VLOOKUP($B52,'NAV plus Dist'!$B:$FD,W$1,FALSE)/VLOOKUP($B51,NAV!$A:$FC,W$1,FALSE),"")</f>
        <v>1.0170252980517591</v>
      </c>
      <c r="X52" s="171">
        <f>IFERROR(VLOOKUP($B52,'NAV plus Dist'!$B:$FD,X$1,FALSE)/VLOOKUP($B51,NAV!$A:$FC,X$1,FALSE),"")</f>
        <v>1.0167978164290483</v>
      </c>
      <c r="Y52" s="171">
        <f>IFERROR(VLOOKUP($B52,'NAV plus Dist'!$B:$FD,Y$1,FALSE)/VLOOKUP($B51,NAV!$A:$FC,Y$1,FALSE),"")</f>
        <v>1.017976050984539</v>
      </c>
      <c r="Z52" s="171" t="str">
        <f>IFERROR(VLOOKUP($B52,'NAV plus Dist'!$B:$FD,Z$1,FALSE)/VLOOKUP($B51,NAV!$A:$FC,Z$1,FALSE),"")</f>
        <v/>
      </c>
      <c r="AA52" s="171" t="str">
        <f>IFERROR(VLOOKUP($B52,'NAV plus Dist'!$B:$FD,AA$1,FALSE)/VLOOKUP($B51,NAV!$A:$FC,AA$1,FALSE),"")</f>
        <v/>
      </c>
      <c r="AB52" s="171" t="str">
        <f>IFERROR(VLOOKUP($B52,'NAV plus Dist'!$B:$FD,AB$1,FALSE)/VLOOKUP($B51,NAV!$A:$FC,AB$1,FALSE),"")</f>
        <v/>
      </c>
      <c r="AC52" s="171" t="str">
        <f>IFERROR(VLOOKUP($B52,'NAV plus Dist'!$B:$FD,AC$1,FALSE)/VLOOKUP($B51,NAV!$A:$FC,AC$1,FALSE),"")</f>
        <v/>
      </c>
      <c r="AD52" s="171" t="str">
        <f>IFERROR(VLOOKUP($B52,'NAV plus Dist'!$B:$FD,AD$1,FALSE)/VLOOKUP($B51,NAV!$A:$FC,AD$1,FALSE),"")</f>
        <v/>
      </c>
      <c r="AE52" s="171" t="str">
        <f>IFERROR(VLOOKUP($B52,'NAV plus Dist'!$B:$FD,AE$1,FALSE)/VLOOKUP($B51,NAV!$A:$FC,AE$1,FALSE),"")</f>
        <v/>
      </c>
      <c r="AF52" s="171" t="str">
        <f>IFERROR(VLOOKUP($B52,'NAV plus Dist'!$B:$FD,AF$1,FALSE)/VLOOKUP($B51,NAV!$A:$FC,AF$1,FALSE),"")</f>
        <v/>
      </c>
      <c r="AG52" s="171" t="str">
        <f>IFERROR(VLOOKUP($B52,'NAV plus Dist'!$B:$FD,AG$1,FALSE)/VLOOKUP($B51,NAV!$A:$FC,AG$1,FALSE),"")</f>
        <v/>
      </c>
      <c r="AH52" s="171" t="str">
        <f>IFERROR(VLOOKUP($B52,'NAV plus Dist'!$B:$FD,AH$1,FALSE)/VLOOKUP($B51,NAV!$A:$FC,AH$1,FALSE),"")</f>
        <v/>
      </c>
      <c r="AI52" s="171" t="str">
        <f>IFERROR(VLOOKUP($B52,'NAV plus Dist'!$B:$FD,AI$1,FALSE)/VLOOKUP($B51,NAV!$A:$FC,AI$1,FALSE),"")</f>
        <v/>
      </c>
      <c r="AJ52" s="171" t="str">
        <f>IFERROR(VLOOKUP($B52,'NAV plus Dist'!$B:$FD,AJ$1,FALSE)/VLOOKUP($B51,NAV!$A:$FC,AJ$1,FALSE),"")</f>
        <v/>
      </c>
      <c r="AK52" s="171" t="str">
        <f>IFERROR(VLOOKUP($B52,'NAV plus Dist'!$B:$FD,AK$1,FALSE)/VLOOKUP($B51,NAV!$A:$FC,AK$1,FALSE),"")</f>
        <v/>
      </c>
      <c r="AL52" s="171" t="str">
        <f>IFERROR(VLOOKUP($B52,'NAV plus Dist'!$B:$FD,AL$1,FALSE)/VLOOKUP($B51,NAV!$A:$FC,AL$1,FALSE),"")</f>
        <v/>
      </c>
      <c r="AM52" s="171" t="str">
        <f>IFERROR(VLOOKUP($B52,'NAV plus Dist'!$B:$FD,AM$1,FALSE)/VLOOKUP($B51,NAV!$A:$FC,AM$1,FALSE),"")</f>
        <v/>
      </c>
      <c r="AN52" s="171" t="str">
        <f>IFERROR(VLOOKUP($B52,'NAV plus Dist'!$B:$FD,AN$1,FALSE)/VLOOKUP($B51,NAV!$A:$FC,AN$1,FALSE),"")</f>
        <v/>
      </c>
      <c r="AO52" s="171" t="str">
        <f>IFERROR(VLOOKUP($B52,'NAV plus Dist'!$B:$FD,AO$1,FALSE)/VLOOKUP($B51,NAV!$A:$FC,AO$1,FALSE),"")</f>
        <v/>
      </c>
      <c r="AP52" s="171" t="str">
        <f>IFERROR(VLOOKUP($B52,'NAV plus Dist'!$B:$FD,AP$1,FALSE)/VLOOKUP($B51,NAV!$A:$FC,AP$1,FALSE),"")</f>
        <v/>
      </c>
      <c r="AQ52" s="171" t="str">
        <f>IFERROR(VLOOKUP($B52,'NAV plus Dist'!$B:$FD,AQ$1,FALSE)/VLOOKUP($B51,NAV!$A:$FC,AQ$1,FALSE),"")</f>
        <v/>
      </c>
      <c r="AR52" s="171" t="str">
        <f>IFERROR(VLOOKUP($B52,'NAV plus Dist'!$B:$FD,AR$1,FALSE)/VLOOKUP($B51,NAV!$A:$FC,AR$1,FALSE),"")</f>
        <v/>
      </c>
      <c r="AS52" s="171" t="str">
        <f>IFERROR(VLOOKUP($B52,'NAV plus Dist'!$B:$FD,AS$1,FALSE)/VLOOKUP($B51,NAV!$A:$FC,AS$1,FALSE),"")</f>
        <v/>
      </c>
      <c r="AT52" s="171" t="str">
        <f>IFERROR(VLOOKUP($B52,'NAV plus Dist'!$B:$FD,AT$1,FALSE)/VLOOKUP($B51,NAV!$A:$FC,AT$1,FALSE),"")</f>
        <v/>
      </c>
      <c r="AU52" s="171" t="str">
        <f>IFERROR(VLOOKUP($B52,'NAV plus Dist'!$B:$FD,AU$1,FALSE)/VLOOKUP($B51,NAV!$A:$FC,AU$1,FALSE),"")</f>
        <v/>
      </c>
      <c r="AV52" s="171" t="str">
        <f>IFERROR(VLOOKUP($B52,'NAV plus Dist'!$B:$FD,AV$1,FALSE)/VLOOKUP($B51,NAV!$A:$FC,AV$1,FALSE),"")</f>
        <v/>
      </c>
      <c r="AW52" s="171" t="str">
        <f>IFERROR(VLOOKUP($B52,'NAV plus Dist'!$B:$FD,AW$1,FALSE)/VLOOKUP($B51,NAV!$A:$FC,AW$1,FALSE),"")</f>
        <v/>
      </c>
      <c r="AX52" s="171" t="str">
        <f>IFERROR(VLOOKUP($B52,'NAV plus Dist'!$B:$FD,AX$1,FALSE)/VLOOKUP($B51,NAV!$A:$FC,AX$1,FALSE),"")</f>
        <v/>
      </c>
      <c r="AY52" s="171" t="str">
        <f>IFERROR(VLOOKUP($B52,'NAV plus Dist'!$B:$FD,AY$1,FALSE)/VLOOKUP($B51,NAV!$A:$FC,AY$1,FALSE),"")</f>
        <v/>
      </c>
      <c r="AZ52" s="171" t="str">
        <f>IFERROR(VLOOKUP($B52,'NAV plus Dist'!$B:$FD,AZ$1,FALSE)/VLOOKUP($B51,NAV!$A:$FC,AZ$1,FALSE),"")</f>
        <v/>
      </c>
      <c r="BA52" s="171" t="str">
        <f>IFERROR(VLOOKUP($B52,'NAV plus Dist'!$B:$FD,BA$1,FALSE)/VLOOKUP($B51,NAV!$A:$FC,BA$1,FALSE),"")</f>
        <v/>
      </c>
      <c r="BB52" s="171" t="str">
        <f>IFERROR(VLOOKUP($B52,'NAV plus Dist'!$B:$FD,BB$1,FALSE)/VLOOKUP($B51,NAV!$A:$FC,BB$1,FALSE),"")</f>
        <v/>
      </c>
      <c r="BC52" s="171" t="str">
        <f>IFERROR(VLOOKUP($B52,'NAV plus Dist'!$B:$FD,BC$1,FALSE)/VLOOKUP($B51,NAV!$A:$FC,BC$1,FALSE),"")</f>
        <v/>
      </c>
      <c r="BD52" s="171" t="str">
        <f>IFERROR(VLOOKUP($B52,'NAV plus Dist'!$B:$FD,BD$1,FALSE)/VLOOKUP($B51,NAV!$A:$FC,BD$1,FALSE),"")</f>
        <v/>
      </c>
      <c r="BE52" s="171" t="str">
        <f>IFERROR(VLOOKUP($B52,'NAV plus Dist'!$B:$FD,BE$1,FALSE)/VLOOKUP($B51,NAV!$A:$FC,BE$1,FALSE),"")</f>
        <v/>
      </c>
      <c r="BF52" s="171" t="str">
        <f>IFERROR(VLOOKUP($B52,'NAV plus Dist'!$B:$FD,BF$1,FALSE)/VLOOKUP($B51,NAV!$A:$FC,BF$1,FALSE),"")</f>
        <v/>
      </c>
      <c r="BG52" s="171" t="str">
        <f>IFERROR(VLOOKUP($B52,'NAV plus Dist'!$B:$FD,BG$1,FALSE)/VLOOKUP($B51,NAV!$A:$FC,BG$1,FALSE),"")</f>
        <v/>
      </c>
      <c r="BH52" s="171" t="str">
        <f>IFERROR(VLOOKUP($B52,'NAV plus Dist'!$B:$FD,BH$1,FALSE)/VLOOKUP($B51,NAV!$A:$FC,BH$1,FALSE),"")</f>
        <v/>
      </c>
      <c r="BI52" s="171" t="str">
        <f>IFERROR(VLOOKUP($B52,'NAV plus Dist'!$B:$FD,BI$1,FALSE)/VLOOKUP($B51,NAV!$A:$FC,BI$1,FALSE),"")</f>
        <v/>
      </c>
      <c r="BJ52" s="171" t="str">
        <f>IFERROR(VLOOKUP($B52,'NAV plus Dist'!$B:$FD,BJ$1,FALSE)/VLOOKUP($B51,NAV!$A:$FC,BJ$1,FALSE),"")</f>
        <v/>
      </c>
      <c r="BK52" s="171" t="str">
        <f>IFERROR(VLOOKUP($B52,'NAV plus Dist'!$B:$FD,BK$1,FALSE)/VLOOKUP($B51,NAV!$A:$FC,BK$1,FALSE),"")</f>
        <v/>
      </c>
      <c r="BL52" s="171" t="str">
        <f>IFERROR(VLOOKUP($B52,'NAV plus Dist'!$B:$FD,BL$1,FALSE)/VLOOKUP($B51,NAV!$A:$FC,BL$1,FALSE),"")</f>
        <v/>
      </c>
      <c r="BM52" s="171" t="str">
        <f>IFERROR(VLOOKUP($B52,'NAV plus Dist'!$B:$FD,BM$1,FALSE)/VLOOKUP($B51,NAV!$A:$FC,BM$1,FALSE),"")</f>
        <v/>
      </c>
      <c r="BN52" s="171" t="str">
        <f>IFERROR(VLOOKUP($B52,'NAV plus Dist'!$B:$FD,BN$1,FALSE)/VLOOKUP($B51,NAV!$A:$FC,BN$1,FALSE),"")</f>
        <v/>
      </c>
      <c r="BO52" s="171" t="str">
        <f>IFERROR(VLOOKUP($B52,'NAV plus Dist'!$B:$FD,BO$1,FALSE)/VLOOKUP($B51,NAV!$A:$FC,BO$1,FALSE),"")</f>
        <v/>
      </c>
      <c r="BP52" s="171" t="str">
        <f>IFERROR(VLOOKUP($B52,'NAV plus Dist'!$B:$FD,BP$1,FALSE)/VLOOKUP($B51,NAV!$A:$FC,BP$1,FALSE),"")</f>
        <v/>
      </c>
      <c r="BQ52" s="171" t="str">
        <f>IFERROR(VLOOKUP($B52,'NAV plus Dist'!$B:$FD,BQ$1,FALSE)/VLOOKUP($B51,NAV!$A:$FC,BQ$1,FALSE),"")</f>
        <v/>
      </c>
      <c r="BR52" s="171" t="str">
        <f>IFERROR(VLOOKUP($B52,'NAV plus Dist'!$B:$FD,BR$1,FALSE)/VLOOKUP($B51,NAV!$A:$FC,BR$1,FALSE),"")</f>
        <v/>
      </c>
      <c r="BS52" s="171" t="str">
        <f>IFERROR(VLOOKUP($B52,'NAV plus Dist'!$B:$FD,BS$1,FALSE)/VLOOKUP($B51,NAV!$A:$FC,BS$1,FALSE),"")</f>
        <v/>
      </c>
      <c r="BT52" s="171" t="str">
        <f>IFERROR(VLOOKUP($B52,'NAV plus Dist'!$B:$FD,BT$1,FALSE)/VLOOKUP($B51,NAV!$A:$FC,BT$1,FALSE),"")</f>
        <v/>
      </c>
      <c r="BU52" s="171" t="str">
        <f>IFERROR(VLOOKUP($B52,'NAV plus Dist'!$B:$FD,BU$1,FALSE)/VLOOKUP($B51,NAV!$A:$FC,BU$1,FALSE),"")</f>
        <v/>
      </c>
      <c r="BV52" s="171" t="str">
        <f>IFERROR(VLOOKUP($B52,'NAV plus Dist'!$B:$FD,BV$1,FALSE)/VLOOKUP($B51,NAV!$A:$FC,BV$1,FALSE),"")</f>
        <v/>
      </c>
      <c r="BW52" s="171" t="str">
        <f>IFERROR(VLOOKUP($B52,'NAV plus Dist'!$B:$FD,BW$1,FALSE)/VLOOKUP($B51,NAV!$A:$FC,BW$1,FALSE),"")</f>
        <v/>
      </c>
      <c r="BX52" s="171" t="str">
        <f>IFERROR(VLOOKUP($B52,'NAV plus Dist'!$B:$FD,BX$1,FALSE)/VLOOKUP($B51,NAV!$A:$FC,BX$1,FALSE),"")</f>
        <v/>
      </c>
      <c r="BY52" s="171" t="str">
        <f>IFERROR(VLOOKUP($B52,'NAV plus Dist'!$B:$FD,BY$1,FALSE)/VLOOKUP($B51,NAV!$A:$FC,BY$1,FALSE),"")</f>
        <v/>
      </c>
      <c r="BZ52" s="171" t="str">
        <f>IFERROR(VLOOKUP($B52,'NAV plus Dist'!$B:$FD,BZ$1,FALSE)/VLOOKUP($B51,NAV!$A:$FC,BZ$1,FALSE),"")</f>
        <v/>
      </c>
      <c r="CA52" s="171" t="str">
        <f>IFERROR(VLOOKUP($B52,'NAV plus Dist'!$B:$FD,CA$1,FALSE)/VLOOKUP($B51,NAV!$A:$FC,CA$1,FALSE),"")</f>
        <v/>
      </c>
      <c r="CB52" s="171" t="str">
        <f>IFERROR(VLOOKUP($B52,'NAV plus Dist'!$B:$FD,CB$1,FALSE)/VLOOKUP($B51,NAV!$A:$FC,CB$1,FALSE),"")</f>
        <v/>
      </c>
      <c r="CC52" s="171" t="str">
        <f>IFERROR(VLOOKUP($B52,'NAV plus Dist'!$B:$FD,CC$1,FALSE)/VLOOKUP($B51,NAV!$A:$FC,CC$1,FALSE),"")</f>
        <v/>
      </c>
      <c r="CD52" s="171" t="str">
        <f>IFERROR(VLOOKUP($B52,'NAV plus Dist'!$B:$FD,CD$1,FALSE)/VLOOKUP($B51,NAV!$A:$FC,CD$1,FALSE),"")</f>
        <v/>
      </c>
      <c r="CE52" s="171" t="str">
        <f>IFERROR(VLOOKUP($B52,'NAV plus Dist'!$B:$FD,CE$1,FALSE)/VLOOKUP($B51,NAV!$A:$FC,CE$1,FALSE),"")</f>
        <v/>
      </c>
      <c r="CF52" s="171" t="str">
        <f>IFERROR(VLOOKUP($B52,'NAV plus Dist'!$B:$FD,CF$1,FALSE)/VLOOKUP($B51,NAV!$A:$FC,CF$1,FALSE),"")</f>
        <v/>
      </c>
      <c r="CG52" s="171" t="str">
        <f>IFERROR(VLOOKUP($B52,'NAV plus Dist'!$B:$FD,CG$1,FALSE)/VLOOKUP($B51,NAV!$A:$FC,CG$1,FALSE),"")</f>
        <v/>
      </c>
      <c r="CH52" s="171" t="str">
        <f>IFERROR(VLOOKUP($B52,'NAV plus Dist'!$B:$FD,CH$1,FALSE)/VLOOKUP($B51,NAV!$A:$FC,CH$1,FALSE),"")</f>
        <v/>
      </c>
      <c r="CI52" s="171" t="str">
        <f>IFERROR(VLOOKUP($B52,'NAV plus Dist'!$B:$FD,CI$1,FALSE)/VLOOKUP($B51,NAV!$A:$FC,CI$1,FALSE),"")</f>
        <v/>
      </c>
      <c r="CJ52" s="171" t="str">
        <f>IFERROR(VLOOKUP($B52,'NAV plus Dist'!$B:$FD,CJ$1,FALSE)/VLOOKUP($B51,NAV!$A:$FC,CJ$1,FALSE),"")</f>
        <v/>
      </c>
      <c r="CK52" s="171" t="str">
        <f>IFERROR(VLOOKUP($B52,'NAV plus Dist'!$B:$FD,CK$1,FALSE)/VLOOKUP($B51,NAV!$A:$FC,CK$1,FALSE),"")</f>
        <v/>
      </c>
      <c r="CL52" s="171" t="str">
        <f>IFERROR(VLOOKUP($B52,'NAV plus Dist'!$B:$FD,CL$1,FALSE)/VLOOKUP($B51,NAV!$A:$FC,CL$1,FALSE),"")</f>
        <v/>
      </c>
      <c r="CM52" s="171" t="str">
        <f>IFERROR(VLOOKUP($B52,'NAV plus Dist'!$B:$FD,CM$1,FALSE)/VLOOKUP($B51,NAV!$A:$FC,CM$1,FALSE),"")</f>
        <v/>
      </c>
      <c r="CN52" s="171" t="str">
        <f>IFERROR(VLOOKUP($B52,'NAV plus Dist'!$B:$FD,CN$1,FALSE)/VLOOKUP($B51,NAV!$A:$FC,CN$1,FALSE),"")</f>
        <v/>
      </c>
      <c r="CO52" s="171" t="str">
        <f>IFERROR(VLOOKUP($B52,'NAV plus Dist'!$B:$FD,CO$1,FALSE)/VLOOKUP($B51,NAV!$A:$FC,CO$1,FALSE),"")</f>
        <v/>
      </c>
      <c r="CP52" s="171" t="str">
        <f>IFERROR(VLOOKUP($B52,'NAV plus Dist'!$B:$FD,CP$1,FALSE)/VLOOKUP($B51,NAV!$A:$FC,CP$1,FALSE),"")</f>
        <v/>
      </c>
      <c r="CQ52" s="171" t="str">
        <f>IFERROR(VLOOKUP($B52,'NAV plus Dist'!$B:$FD,CQ$1,FALSE)/VLOOKUP($B51,NAV!$A:$FC,CQ$1,FALSE),"")</f>
        <v/>
      </c>
      <c r="CR52" s="171" t="str">
        <f>IFERROR(VLOOKUP($B52,'NAV plus Dist'!$B:$FD,CR$1,FALSE)/VLOOKUP($B51,NAV!$A:$FC,CR$1,FALSE),"")</f>
        <v/>
      </c>
      <c r="CS52" s="171" t="str">
        <f>IFERROR(VLOOKUP($B52,'NAV plus Dist'!$B:$FD,CS$1,FALSE)/VLOOKUP($B51,NAV!$A:$FC,CS$1,FALSE),"")</f>
        <v/>
      </c>
      <c r="CT52" s="171" t="str">
        <f>IFERROR(VLOOKUP($B52,'NAV plus Dist'!$B:$FD,CT$1,FALSE)/VLOOKUP($B51,NAV!$A:$FC,CT$1,FALSE),"")</f>
        <v/>
      </c>
      <c r="CU52" s="171" t="str">
        <f>IFERROR(VLOOKUP($B52,'NAV plus Dist'!$B:$FD,CU$1,FALSE)/VLOOKUP($B51,NAV!$A:$FC,CU$1,FALSE),"")</f>
        <v/>
      </c>
      <c r="CV52" s="171" t="str">
        <f>IFERROR(VLOOKUP($B52,'NAV plus Dist'!$B:$FD,CV$1,FALSE)/VLOOKUP($B51,NAV!$A:$FC,CV$1,FALSE),"")</f>
        <v/>
      </c>
      <c r="CW52" s="171" t="str">
        <f>IFERROR(VLOOKUP($B52,'NAV plus Dist'!$B:$FD,CW$1,FALSE)/VLOOKUP($B51,NAV!$A:$FC,CW$1,FALSE),"")</f>
        <v/>
      </c>
      <c r="CX52" s="171" t="str">
        <f>IFERROR(VLOOKUP($B52,'NAV plus Dist'!$B:$FD,CX$1,FALSE)/VLOOKUP($B51,NAV!$A:$FC,CX$1,FALSE),"")</f>
        <v/>
      </c>
      <c r="CY52" s="171" t="str">
        <f>IFERROR(VLOOKUP($B52,'NAV plus Dist'!$B:$FD,CY$1,FALSE)/VLOOKUP($B51,NAV!$A:$FC,CY$1,FALSE),"")</f>
        <v/>
      </c>
      <c r="CZ52" s="171" t="str">
        <f>IFERROR(VLOOKUP($B52,'NAV plus Dist'!$B:$FD,CZ$1,FALSE)/VLOOKUP($B51,NAV!$A:$FC,CZ$1,FALSE),"")</f>
        <v/>
      </c>
      <c r="DA52" s="171" t="str">
        <f>IFERROR(VLOOKUP($B52,'NAV plus Dist'!$B:$FD,DA$1,FALSE)/VLOOKUP($B51,NAV!$A:$FC,DA$1,FALSE),"")</f>
        <v/>
      </c>
      <c r="DB52" s="171" t="str">
        <f>IFERROR(VLOOKUP($B52,'NAV plus Dist'!$B:$FD,DB$1,FALSE)/VLOOKUP($B51,NAV!$A:$FC,DB$1,FALSE),"")</f>
        <v/>
      </c>
      <c r="DC52" s="171" t="str">
        <f>IFERROR(VLOOKUP($B52,'NAV plus Dist'!$B:$FD,DC$1,FALSE)/VLOOKUP($B51,NAV!$A:$FC,DC$1,FALSE),"")</f>
        <v/>
      </c>
      <c r="DD52" s="171" t="str">
        <f>IFERROR(VLOOKUP($B52,'NAV plus Dist'!$B:$FD,DD$1,FALSE)/VLOOKUP($B51,NAV!$A:$FC,DD$1,FALSE),"")</f>
        <v/>
      </c>
      <c r="DE52" s="171" t="str">
        <f>IFERROR(VLOOKUP($B52,'NAV plus Dist'!$B:$FD,DE$1,FALSE)/VLOOKUP($B51,NAV!$A:$FC,DE$1,FALSE),"")</f>
        <v/>
      </c>
      <c r="DF52" s="171" t="str">
        <f>IFERROR(VLOOKUP($B52,'NAV plus Dist'!$B:$FD,DF$1,FALSE)/VLOOKUP($B51,NAV!$A:$FC,DF$1,FALSE),"")</f>
        <v/>
      </c>
      <c r="DG52" s="171" t="str">
        <f>IFERROR(VLOOKUP($B52,'NAV plus Dist'!$B:$FD,DG$1,FALSE)/VLOOKUP($B51,NAV!$A:$FC,DG$1,FALSE),"")</f>
        <v/>
      </c>
      <c r="DH52" s="171" t="str">
        <f>IFERROR(VLOOKUP($B52,'NAV plus Dist'!$B:$FD,DH$1,FALSE)/VLOOKUP($B51,NAV!$A:$FC,DH$1,FALSE),"")</f>
        <v/>
      </c>
    </row>
    <row r="53" spans="1:112">
      <c r="A53" s="94">
        <f t="shared" si="40"/>
        <v>148</v>
      </c>
      <c r="B53" s="168">
        <f t="shared" si="41"/>
        <v>41578</v>
      </c>
      <c r="C53" s="171" t="str">
        <f>IFERROR(VLOOKUP($B53,'NAV plus Dist'!$B:$FD,C$1,FALSE)/VLOOKUP($B52,NAV!$A:$FC,C$1,FALSE),"")</f>
        <v/>
      </c>
      <c r="D53" s="171" t="str">
        <f>IFERROR(VLOOKUP($B53,'NAV plus Dist'!$B:$FD,D$1,FALSE)/VLOOKUP($B52,NAV!$A:$FC,D$1,FALSE),"")</f>
        <v/>
      </c>
      <c r="E53" s="171" t="str">
        <f>IFERROR(VLOOKUP($B53,'NAV plus Dist'!$B:$FD,E$1,FALSE)/VLOOKUP($B52,NAV!$A:$FC,E$1,FALSE),"")</f>
        <v/>
      </c>
      <c r="F53" s="171" t="str">
        <f>IFERROR(VLOOKUP($B53,'NAV plus Dist'!$B:$FD,F$1,FALSE)/VLOOKUP($B52,NAV!$A:$FC,F$1,FALSE),"")</f>
        <v/>
      </c>
      <c r="G53" s="171" t="str">
        <f>IFERROR(VLOOKUP($B53,'NAV plus Dist'!$B:$FD,G$1,FALSE)/VLOOKUP($B52,NAV!$A:$FC,G$1,FALSE),"")</f>
        <v/>
      </c>
      <c r="H53" s="171" t="str">
        <f>IFERROR(VLOOKUP($B53,'NAV plus Dist'!$B:$FD,H$1,FALSE)/VLOOKUP($B52,NAV!$A:$FC,H$1,FALSE),"")</f>
        <v/>
      </c>
      <c r="I53" s="171" t="str">
        <f>IFERROR(VLOOKUP($B53,'NAV plus Dist'!$B:$FD,I$1,FALSE)/VLOOKUP($B52,NAV!$A:$FC,I$1,FALSE),"")</f>
        <v/>
      </c>
      <c r="J53" s="171" t="str">
        <f>IFERROR(VLOOKUP($B53,'NAV plus Dist'!$B:$FD,J$1,FALSE)/VLOOKUP($B52,NAV!$A:$FC,J$1,FALSE),"")</f>
        <v/>
      </c>
      <c r="K53" s="171" t="str">
        <f>IFERROR(VLOOKUP($B53,'NAV plus Dist'!$B:$FD,K$1,FALSE)/VLOOKUP($B52,NAV!$A:$FC,K$1,FALSE),"")</f>
        <v/>
      </c>
      <c r="L53" s="171" t="str">
        <f>IFERROR(VLOOKUP($B53,'NAV plus Dist'!$B:$FD,L$1,FALSE)/VLOOKUP($B52,NAV!$A:$FC,L$1,FALSE),"")</f>
        <v/>
      </c>
      <c r="M53" s="171" t="str">
        <f>IFERROR(VLOOKUP($B53,'NAV plus Dist'!$B:$FD,M$1,FALSE)/VLOOKUP($B52,NAV!$A:$FC,M$1,FALSE),"")</f>
        <v/>
      </c>
      <c r="N53" s="171" t="str">
        <f>IFERROR(VLOOKUP($B53,'NAV plus Dist'!$B:$FD,N$1,FALSE)/VLOOKUP($B52,NAV!$A:$FC,N$1,FALSE),"")</f>
        <v/>
      </c>
      <c r="O53" s="171" t="str">
        <f>IFERROR(VLOOKUP($B53,'NAV plus Dist'!$B:$FD,O$1,FALSE)/VLOOKUP($B52,NAV!$A:$FC,O$1,FALSE),"")</f>
        <v/>
      </c>
      <c r="P53" s="171" t="str">
        <f>IFERROR(VLOOKUP($B53,'NAV plus Dist'!$B:$FD,P$1,FALSE)/VLOOKUP($B52,NAV!$A:$FC,P$1,FALSE),"")</f>
        <v/>
      </c>
      <c r="Q53" s="171">
        <f>IFERROR(VLOOKUP($B53,'NAV plus Dist'!$B:$FD,Q$1,FALSE)/VLOOKUP($B52,NAV!$A:$FC,Q$1,FALSE),"")</f>
        <v>1.0385665367439365</v>
      </c>
      <c r="R53" s="171">
        <f>IFERROR(VLOOKUP($B53,'NAV plus Dist'!$B:$FD,R$1,FALSE)/VLOOKUP($B52,NAV!$A:$FC,R$1,FALSE),"")</f>
        <v>1.0385665367439365</v>
      </c>
      <c r="S53" s="171">
        <f>IFERROR(VLOOKUP($B53,'NAV plus Dist'!$B:$FD,S$1,FALSE)/VLOOKUP($B52,NAV!$A:$FC,S$1,FALSE),"")</f>
        <v>1.0377198930950577</v>
      </c>
      <c r="T53" s="171">
        <f>IFERROR(VLOOKUP($B53,'NAV plus Dist'!$B:$FD,T$1,FALSE)/VLOOKUP($B52,NAV!$A:$FC,T$1,FALSE),"")</f>
        <v>1.0389686993100344</v>
      </c>
      <c r="U53" s="171" t="str">
        <f>IFERROR(VLOOKUP($B53,'NAV plus Dist'!$B:$FD,U$1,FALSE)/VLOOKUP($B52,NAV!$A:$FC,U$1,FALSE),"")</f>
        <v/>
      </c>
      <c r="V53" s="171">
        <f>IFERROR(VLOOKUP($B53,'NAV plus Dist'!$B:$FD,V$1,FALSE)/VLOOKUP($B52,NAV!$A:$FC,V$1,FALSE),"")</f>
        <v>1.0298343414606113</v>
      </c>
      <c r="W53" s="171">
        <f>IFERROR(VLOOKUP($B53,'NAV plus Dist'!$B:$FD,W$1,FALSE)/VLOOKUP($B52,NAV!$A:$FC,W$1,FALSE),"")</f>
        <v>1.0298343414606113</v>
      </c>
      <c r="X53" s="171">
        <f>IFERROR(VLOOKUP($B53,'NAV plus Dist'!$B:$FD,X$1,FALSE)/VLOOKUP($B52,NAV!$A:$FC,X$1,FALSE),"")</f>
        <v>1.0295974743488556</v>
      </c>
      <c r="Y53" s="171">
        <f>IFERROR(VLOOKUP($B53,'NAV plus Dist'!$B:$FD,Y$1,FALSE)/VLOOKUP($B52,NAV!$A:$FC,Y$1,FALSE),"")</f>
        <v>1.0308294540837917</v>
      </c>
      <c r="Z53" s="171" t="str">
        <f>IFERROR(VLOOKUP($B53,'NAV plus Dist'!$B:$FD,Z$1,FALSE)/VLOOKUP($B52,NAV!$A:$FC,Z$1,FALSE),"")</f>
        <v/>
      </c>
      <c r="AA53" s="171" t="str">
        <f>IFERROR(VLOOKUP($B53,'NAV plus Dist'!$B:$FD,AA$1,FALSE)/VLOOKUP($B52,NAV!$A:$FC,AA$1,FALSE),"")</f>
        <v/>
      </c>
      <c r="AB53" s="171" t="str">
        <f>IFERROR(VLOOKUP($B53,'NAV plus Dist'!$B:$FD,AB$1,FALSE)/VLOOKUP($B52,NAV!$A:$FC,AB$1,FALSE),"")</f>
        <v/>
      </c>
      <c r="AC53" s="171" t="str">
        <f>IFERROR(VLOOKUP($B53,'NAV plus Dist'!$B:$FD,AC$1,FALSE)/VLOOKUP($B52,NAV!$A:$FC,AC$1,FALSE),"")</f>
        <v/>
      </c>
      <c r="AD53" s="171" t="str">
        <f>IFERROR(VLOOKUP($B53,'NAV plus Dist'!$B:$FD,AD$1,FALSE)/VLOOKUP($B52,NAV!$A:$FC,AD$1,FALSE),"")</f>
        <v/>
      </c>
      <c r="AE53" s="171" t="str">
        <f>IFERROR(VLOOKUP($B53,'NAV plus Dist'!$B:$FD,AE$1,FALSE)/VLOOKUP($B52,NAV!$A:$FC,AE$1,FALSE),"")</f>
        <v/>
      </c>
      <c r="AF53" s="171" t="str">
        <f>IFERROR(VLOOKUP($B53,'NAV plus Dist'!$B:$FD,AF$1,FALSE)/VLOOKUP($B52,NAV!$A:$FC,AF$1,FALSE),"")</f>
        <v/>
      </c>
      <c r="AG53" s="171" t="str">
        <f>IFERROR(VLOOKUP($B53,'NAV plus Dist'!$B:$FD,AG$1,FALSE)/VLOOKUP($B52,NAV!$A:$FC,AG$1,FALSE),"")</f>
        <v/>
      </c>
      <c r="AH53" s="171" t="str">
        <f>IFERROR(VLOOKUP($B53,'NAV plus Dist'!$B:$FD,AH$1,FALSE)/VLOOKUP($B52,NAV!$A:$FC,AH$1,FALSE),"")</f>
        <v/>
      </c>
      <c r="AI53" s="171" t="str">
        <f>IFERROR(VLOOKUP($B53,'NAV plus Dist'!$B:$FD,AI$1,FALSE)/VLOOKUP($B52,NAV!$A:$FC,AI$1,FALSE),"")</f>
        <v/>
      </c>
      <c r="AJ53" s="171" t="str">
        <f>IFERROR(VLOOKUP($B53,'NAV plus Dist'!$B:$FD,AJ$1,FALSE)/VLOOKUP($B52,NAV!$A:$FC,AJ$1,FALSE),"")</f>
        <v/>
      </c>
      <c r="AK53" s="171" t="str">
        <f>IFERROR(VLOOKUP($B53,'NAV plus Dist'!$B:$FD,AK$1,FALSE)/VLOOKUP($B52,NAV!$A:$FC,AK$1,FALSE),"")</f>
        <v/>
      </c>
      <c r="AL53" s="171" t="str">
        <f>IFERROR(VLOOKUP($B53,'NAV plus Dist'!$B:$FD,AL$1,FALSE)/VLOOKUP($B52,NAV!$A:$FC,AL$1,FALSE),"")</f>
        <v/>
      </c>
      <c r="AM53" s="171" t="str">
        <f>IFERROR(VLOOKUP($B53,'NAV plus Dist'!$B:$FD,AM$1,FALSE)/VLOOKUP($B52,NAV!$A:$FC,AM$1,FALSE),"")</f>
        <v/>
      </c>
      <c r="AN53" s="171" t="str">
        <f>IFERROR(VLOOKUP($B53,'NAV plus Dist'!$B:$FD,AN$1,FALSE)/VLOOKUP($B52,NAV!$A:$FC,AN$1,FALSE),"")</f>
        <v/>
      </c>
      <c r="AO53" s="171" t="str">
        <f>IFERROR(VLOOKUP($B53,'NAV plus Dist'!$B:$FD,AO$1,FALSE)/VLOOKUP($B52,NAV!$A:$FC,AO$1,FALSE),"")</f>
        <v/>
      </c>
      <c r="AP53" s="171" t="str">
        <f>IFERROR(VLOOKUP($B53,'NAV plus Dist'!$B:$FD,AP$1,FALSE)/VLOOKUP($B52,NAV!$A:$FC,AP$1,FALSE),"")</f>
        <v/>
      </c>
      <c r="AQ53" s="171" t="str">
        <f>IFERROR(VLOOKUP($B53,'NAV plus Dist'!$B:$FD,AQ$1,FALSE)/VLOOKUP($B52,NAV!$A:$FC,AQ$1,FALSE),"")</f>
        <v/>
      </c>
      <c r="AR53" s="171" t="str">
        <f>IFERROR(VLOOKUP($B53,'NAV plus Dist'!$B:$FD,AR$1,FALSE)/VLOOKUP($B52,NAV!$A:$FC,AR$1,FALSE),"")</f>
        <v/>
      </c>
      <c r="AS53" s="171" t="str">
        <f>IFERROR(VLOOKUP($B53,'NAV plus Dist'!$B:$FD,AS$1,FALSE)/VLOOKUP($B52,NAV!$A:$FC,AS$1,FALSE),"")</f>
        <v/>
      </c>
      <c r="AT53" s="171" t="str">
        <f>IFERROR(VLOOKUP($B53,'NAV plus Dist'!$B:$FD,AT$1,FALSE)/VLOOKUP($B52,NAV!$A:$FC,AT$1,FALSE),"")</f>
        <v/>
      </c>
      <c r="AU53" s="171" t="str">
        <f>IFERROR(VLOOKUP($B53,'NAV plus Dist'!$B:$FD,AU$1,FALSE)/VLOOKUP($B52,NAV!$A:$FC,AU$1,FALSE),"")</f>
        <v/>
      </c>
      <c r="AV53" s="171" t="str">
        <f>IFERROR(VLOOKUP($B53,'NAV plus Dist'!$B:$FD,AV$1,FALSE)/VLOOKUP($B52,NAV!$A:$FC,AV$1,FALSE),"")</f>
        <v/>
      </c>
      <c r="AW53" s="171" t="str">
        <f>IFERROR(VLOOKUP($B53,'NAV plus Dist'!$B:$FD,AW$1,FALSE)/VLOOKUP($B52,NAV!$A:$FC,AW$1,FALSE),"")</f>
        <v/>
      </c>
      <c r="AX53" s="171" t="str">
        <f>IFERROR(VLOOKUP($B53,'NAV plus Dist'!$B:$FD,AX$1,FALSE)/VLOOKUP($B52,NAV!$A:$FC,AX$1,FALSE),"")</f>
        <v/>
      </c>
      <c r="AY53" s="171" t="str">
        <f>IFERROR(VLOOKUP($B53,'NAV plus Dist'!$B:$FD,AY$1,FALSE)/VLOOKUP($B52,NAV!$A:$FC,AY$1,FALSE),"")</f>
        <v/>
      </c>
      <c r="AZ53" s="171" t="str">
        <f>IFERROR(VLOOKUP($B53,'NAV plus Dist'!$B:$FD,AZ$1,FALSE)/VLOOKUP($B52,NAV!$A:$FC,AZ$1,FALSE),"")</f>
        <v/>
      </c>
      <c r="BA53" s="171" t="str">
        <f>IFERROR(VLOOKUP($B53,'NAV plus Dist'!$B:$FD,BA$1,FALSE)/VLOOKUP($B52,NAV!$A:$FC,BA$1,FALSE),"")</f>
        <v/>
      </c>
      <c r="BB53" s="171" t="str">
        <f>IFERROR(VLOOKUP($B53,'NAV plus Dist'!$B:$FD,BB$1,FALSE)/VLOOKUP($B52,NAV!$A:$FC,BB$1,FALSE),"")</f>
        <v/>
      </c>
      <c r="BC53" s="171" t="str">
        <f>IFERROR(VLOOKUP($B53,'NAV plus Dist'!$B:$FD,BC$1,FALSE)/VLOOKUP($B52,NAV!$A:$FC,BC$1,FALSE),"")</f>
        <v/>
      </c>
      <c r="BD53" s="171" t="str">
        <f>IFERROR(VLOOKUP($B53,'NAV plus Dist'!$B:$FD,BD$1,FALSE)/VLOOKUP($B52,NAV!$A:$FC,BD$1,FALSE),"")</f>
        <v/>
      </c>
      <c r="BE53" s="171" t="str">
        <f>IFERROR(VLOOKUP($B53,'NAV plus Dist'!$B:$FD,BE$1,FALSE)/VLOOKUP($B52,NAV!$A:$FC,BE$1,FALSE),"")</f>
        <v/>
      </c>
      <c r="BF53" s="171" t="str">
        <f>IFERROR(VLOOKUP($B53,'NAV plus Dist'!$B:$FD,BF$1,FALSE)/VLOOKUP($B52,NAV!$A:$FC,BF$1,FALSE),"")</f>
        <v/>
      </c>
      <c r="BG53" s="171" t="str">
        <f>IFERROR(VLOOKUP($B53,'NAV plus Dist'!$B:$FD,BG$1,FALSE)/VLOOKUP($B52,NAV!$A:$FC,BG$1,FALSE),"")</f>
        <v/>
      </c>
      <c r="BH53" s="171" t="str">
        <f>IFERROR(VLOOKUP($B53,'NAV plus Dist'!$B:$FD,BH$1,FALSE)/VLOOKUP($B52,NAV!$A:$FC,BH$1,FALSE),"")</f>
        <v/>
      </c>
      <c r="BI53" s="171" t="str">
        <f>IFERROR(VLOOKUP($B53,'NAV plus Dist'!$B:$FD,BI$1,FALSE)/VLOOKUP($B52,NAV!$A:$FC,BI$1,FALSE),"")</f>
        <v/>
      </c>
      <c r="BJ53" s="171" t="str">
        <f>IFERROR(VLOOKUP($B53,'NAV plus Dist'!$B:$FD,BJ$1,FALSE)/VLOOKUP($B52,NAV!$A:$FC,BJ$1,FALSE),"")</f>
        <v/>
      </c>
      <c r="BK53" s="171" t="str">
        <f>IFERROR(VLOOKUP($B53,'NAV plus Dist'!$B:$FD,BK$1,FALSE)/VLOOKUP($B52,NAV!$A:$FC,BK$1,FALSE),"")</f>
        <v/>
      </c>
      <c r="BL53" s="171" t="str">
        <f>IFERROR(VLOOKUP($B53,'NAV plus Dist'!$B:$FD,BL$1,FALSE)/VLOOKUP($B52,NAV!$A:$FC,BL$1,FALSE),"")</f>
        <v/>
      </c>
      <c r="BM53" s="171" t="str">
        <f>IFERROR(VLOOKUP($B53,'NAV plus Dist'!$B:$FD,BM$1,FALSE)/VLOOKUP($B52,NAV!$A:$FC,BM$1,FALSE),"")</f>
        <v/>
      </c>
      <c r="BN53" s="171" t="str">
        <f>IFERROR(VLOOKUP($B53,'NAV plus Dist'!$B:$FD,BN$1,FALSE)/VLOOKUP($B52,NAV!$A:$FC,BN$1,FALSE),"")</f>
        <v/>
      </c>
      <c r="BO53" s="171" t="str">
        <f>IFERROR(VLOOKUP($B53,'NAV plus Dist'!$B:$FD,BO$1,FALSE)/VLOOKUP($B52,NAV!$A:$FC,BO$1,FALSE),"")</f>
        <v/>
      </c>
      <c r="BP53" s="171" t="str">
        <f>IFERROR(VLOOKUP($B53,'NAV plus Dist'!$B:$FD,BP$1,FALSE)/VLOOKUP($B52,NAV!$A:$FC,BP$1,FALSE),"")</f>
        <v/>
      </c>
      <c r="BQ53" s="171" t="str">
        <f>IFERROR(VLOOKUP($B53,'NAV plus Dist'!$B:$FD,BQ$1,FALSE)/VLOOKUP($B52,NAV!$A:$FC,BQ$1,FALSE),"")</f>
        <v/>
      </c>
      <c r="BR53" s="171" t="str">
        <f>IFERROR(VLOOKUP($B53,'NAV plus Dist'!$B:$FD,BR$1,FALSE)/VLOOKUP($B52,NAV!$A:$FC,BR$1,FALSE),"")</f>
        <v/>
      </c>
      <c r="BS53" s="171" t="str">
        <f>IFERROR(VLOOKUP($B53,'NAV plus Dist'!$B:$FD,BS$1,FALSE)/VLOOKUP($B52,NAV!$A:$FC,BS$1,FALSE),"")</f>
        <v/>
      </c>
      <c r="BT53" s="171" t="str">
        <f>IFERROR(VLOOKUP($B53,'NAV plus Dist'!$B:$FD,BT$1,FALSE)/VLOOKUP($B52,NAV!$A:$FC,BT$1,FALSE),"")</f>
        <v/>
      </c>
      <c r="BU53" s="171" t="str">
        <f>IFERROR(VLOOKUP($B53,'NAV plus Dist'!$B:$FD,BU$1,FALSE)/VLOOKUP($B52,NAV!$A:$FC,BU$1,FALSE),"")</f>
        <v/>
      </c>
      <c r="BV53" s="171" t="str">
        <f>IFERROR(VLOOKUP($B53,'NAV plus Dist'!$B:$FD,BV$1,FALSE)/VLOOKUP($B52,NAV!$A:$FC,BV$1,FALSE),"")</f>
        <v/>
      </c>
      <c r="BW53" s="171" t="str">
        <f>IFERROR(VLOOKUP($B53,'NAV plus Dist'!$B:$FD,BW$1,FALSE)/VLOOKUP($B52,NAV!$A:$FC,BW$1,FALSE),"")</f>
        <v/>
      </c>
      <c r="BX53" s="171" t="str">
        <f>IFERROR(VLOOKUP($B53,'NAV plus Dist'!$B:$FD,BX$1,FALSE)/VLOOKUP($B52,NAV!$A:$FC,BX$1,FALSE),"")</f>
        <v/>
      </c>
      <c r="BY53" s="171" t="str">
        <f>IFERROR(VLOOKUP($B53,'NAV plus Dist'!$B:$FD,BY$1,FALSE)/VLOOKUP($B52,NAV!$A:$FC,BY$1,FALSE),"")</f>
        <v/>
      </c>
      <c r="BZ53" s="171" t="str">
        <f>IFERROR(VLOOKUP($B53,'NAV plus Dist'!$B:$FD,BZ$1,FALSE)/VLOOKUP($B52,NAV!$A:$FC,BZ$1,FALSE),"")</f>
        <v/>
      </c>
      <c r="CA53" s="171" t="str">
        <f>IFERROR(VLOOKUP($B53,'NAV plus Dist'!$B:$FD,CA$1,FALSE)/VLOOKUP($B52,NAV!$A:$FC,CA$1,FALSE),"")</f>
        <v/>
      </c>
      <c r="CB53" s="171" t="str">
        <f>IFERROR(VLOOKUP($B53,'NAV plus Dist'!$B:$FD,CB$1,FALSE)/VLOOKUP($B52,NAV!$A:$FC,CB$1,FALSE),"")</f>
        <v/>
      </c>
      <c r="CC53" s="171" t="str">
        <f>IFERROR(VLOOKUP($B53,'NAV plus Dist'!$B:$FD,CC$1,FALSE)/VLOOKUP($B52,NAV!$A:$FC,CC$1,FALSE),"")</f>
        <v/>
      </c>
      <c r="CD53" s="171" t="str">
        <f>IFERROR(VLOOKUP($B53,'NAV plus Dist'!$B:$FD,CD$1,FALSE)/VLOOKUP($B52,NAV!$A:$FC,CD$1,FALSE),"")</f>
        <v/>
      </c>
      <c r="CE53" s="171" t="str">
        <f>IFERROR(VLOOKUP($B53,'NAV plus Dist'!$B:$FD,CE$1,FALSE)/VLOOKUP($B52,NAV!$A:$FC,CE$1,FALSE),"")</f>
        <v/>
      </c>
      <c r="CF53" s="171" t="str">
        <f>IFERROR(VLOOKUP($B53,'NAV plus Dist'!$B:$FD,CF$1,FALSE)/VLOOKUP($B52,NAV!$A:$FC,CF$1,FALSE),"")</f>
        <v/>
      </c>
      <c r="CG53" s="171" t="str">
        <f>IFERROR(VLOOKUP($B53,'NAV plus Dist'!$B:$FD,CG$1,FALSE)/VLOOKUP($B52,NAV!$A:$FC,CG$1,FALSE),"")</f>
        <v/>
      </c>
      <c r="CH53" s="171" t="str">
        <f>IFERROR(VLOOKUP($B53,'NAV plus Dist'!$B:$FD,CH$1,FALSE)/VLOOKUP($B52,NAV!$A:$FC,CH$1,FALSE),"")</f>
        <v/>
      </c>
      <c r="CI53" s="171" t="str">
        <f>IFERROR(VLOOKUP($B53,'NAV plus Dist'!$B:$FD,CI$1,FALSE)/VLOOKUP($B52,NAV!$A:$FC,CI$1,FALSE),"")</f>
        <v/>
      </c>
      <c r="CJ53" s="171" t="str">
        <f>IFERROR(VLOOKUP($B53,'NAV plus Dist'!$B:$FD,CJ$1,FALSE)/VLOOKUP($B52,NAV!$A:$FC,CJ$1,FALSE),"")</f>
        <v/>
      </c>
      <c r="CK53" s="171" t="str">
        <f>IFERROR(VLOOKUP($B53,'NAV plus Dist'!$B:$FD,CK$1,FALSE)/VLOOKUP($B52,NAV!$A:$FC,CK$1,FALSE),"")</f>
        <v/>
      </c>
      <c r="CL53" s="171" t="str">
        <f>IFERROR(VLOOKUP($B53,'NAV plus Dist'!$B:$FD,CL$1,FALSE)/VLOOKUP($B52,NAV!$A:$FC,CL$1,FALSE),"")</f>
        <v/>
      </c>
      <c r="CM53" s="171" t="str">
        <f>IFERROR(VLOOKUP($B53,'NAV plus Dist'!$B:$FD,CM$1,FALSE)/VLOOKUP($B52,NAV!$A:$FC,CM$1,FALSE),"")</f>
        <v/>
      </c>
      <c r="CN53" s="171" t="str">
        <f>IFERROR(VLOOKUP($B53,'NAV plus Dist'!$B:$FD,CN$1,FALSE)/VLOOKUP($B52,NAV!$A:$FC,CN$1,FALSE),"")</f>
        <v/>
      </c>
      <c r="CO53" s="171" t="str">
        <f>IFERROR(VLOOKUP($B53,'NAV plus Dist'!$B:$FD,CO$1,FALSE)/VLOOKUP($B52,NAV!$A:$FC,CO$1,FALSE),"")</f>
        <v/>
      </c>
      <c r="CP53" s="171" t="str">
        <f>IFERROR(VLOOKUP($B53,'NAV plus Dist'!$B:$FD,CP$1,FALSE)/VLOOKUP($B52,NAV!$A:$FC,CP$1,FALSE),"")</f>
        <v/>
      </c>
      <c r="CQ53" s="171" t="str">
        <f>IFERROR(VLOOKUP($B53,'NAV plus Dist'!$B:$FD,CQ$1,FALSE)/VLOOKUP($B52,NAV!$A:$FC,CQ$1,FALSE),"")</f>
        <v/>
      </c>
      <c r="CR53" s="171" t="str">
        <f>IFERROR(VLOOKUP($B53,'NAV plus Dist'!$B:$FD,CR$1,FALSE)/VLOOKUP($B52,NAV!$A:$FC,CR$1,FALSE),"")</f>
        <v/>
      </c>
      <c r="CS53" s="171" t="str">
        <f>IFERROR(VLOOKUP($B53,'NAV plus Dist'!$B:$FD,CS$1,FALSE)/VLOOKUP($B52,NAV!$A:$FC,CS$1,FALSE),"")</f>
        <v/>
      </c>
      <c r="CT53" s="171" t="str">
        <f>IFERROR(VLOOKUP($B53,'NAV plus Dist'!$B:$FD,CT$1,FALSE)/VLOOKUP($B52,NAV!$A:$FC,CT$1,FALSE),"")</f>
        <v/>
      </c>
      <c r="CU53" s="171" t="str">
        <f>IFERROR(VLOOKUP($B53,'NAV plus Dist'!$B:$FD,CU$1,FALSE)/VLOOKUP($B52,NAV!$A:$FC,CU$1,FALSE),"")</f>
        <v/>
      </c>
      <c r="CV53" s="171" t="str">
        <f>IFERROR(VLOOKUP($B53,'NAV plus Dist'!$B:$FD,CV$1,FALSE)/VLOOKUP($B52,NAV!$A:$FC,CV$1,FALSE),"")</f>
        <v/>
      </c>
      <c r="CW53" s="171" t="str">
        <f>IFERROR(VLOOKUP($B53,'NAV plus Dist'!$B:$FD,CW$1,FALSE)/VLOOKUP($B52,NAV!$A:$FC,CW$1,FALSE),"")</f>
        <v/>
      </c>
      <c r="CX53" s="171" t="str">
        <f>IFERROR(VLOOKUP($B53,'NAV plus Dist'!$B:$FD,CX$1,FALSE)/VLOOKUP($B52,NAV!$A:$FC,CX$1,FALSE),"")</f>
        <v/>
      </c>
      <c r="CY53" s="171" t="str">
        <f>IFERROR(VLOOKUP($B53,'NAV plus Dist'!$B:$FD,CY$1,FALSE)/VLOOKUP($B52,NAV!$A:$FC,CY$1,FALSE),"")</f>
        <v/>
      </c>
      <c r="CZ53" s="171" t="str">
        <f>IFERROR(VLOOKUP($B53,'NAV plus Dist'!$B:$FD,CZ$1,FALSE)/VLOOKUP($B52,NAV!$A:$FC,CZ$1,FALSE),"")</f>
        <v/>
      </c>
      <c r="DA53" s="171" t="str">
        <f>IFERROR(VLOOKUP($B53,'NAV plus Dist'!$B:$FD,DA$1,FALSE)/VLOOKUP($B52,NAV!$A:$FC,DA$1,FALSE),"")</f>
        <v/>
      </c>
      <c r="DB53" s="171" t="str">
        <f>IFERROR(VLOOKUP($B53,'NAV plus Dist'!$B:$FD,DB$1,FALSE)/VLOOKUP($B52,NAV!$A:$FC,DB$1,FALSE),"")</f>
        <v/>
      </c>
      <c r="DC53" s="171" t="str">
        <f>IFERROR(VLOOKUP($B53,'NAV plus Dist'!$B:$FD,DC$1,FALSE)/VLOOKUP($B52,NAV!$A:$FC,DC$1,FALSE),"")</f>
        <v/>
      </c>
      <c r="DD53" s="171" t="str">
        <f>IFERROR(VLOOKUP($B53,'NAV plus Dist'!$B:$FD,DD$1,FALSE)/VLOOKUP($B52,NAV!$A:$FC,DD$1,FALSE),"")</f>
        <v/>
      </c>
      <c r="DE53" s="171" t="str">
        <f>IFERROR(VLOOKUP($B53,'NAV plus Dist'!$B:$FD,DE$1,FALSE)/VLOOKUP($B52,NAV!$A:$FC,DE$1,FALSE),"")</f>
        <v/>
      </c>
      <c r="DF53" s="171" t="str">
        <f>IFERROR(VLOOKUP($B53,'NAV plus Dist'!$B:$FD,DF$1,FALSE)/VLOOKUP($B52,NAV!$A:$FC,DF$1,FALSE),"")</f>
        <v/>
      </c>
      <c r="DG53" s="171" t="str">
        <f>IFERROR(VLOOKUP($B53,'NAV plus Dist'!$B:$FD,DG$1,FALSE)/VLOOKUP($B52,NAV!$A:$FC,DG$1,FALSE),"")</f>
        <v/>
      </c>
      <c r="DH53" s="171" t="str">
        <f>IFERROR(VLOOKUP($B53,'NAV plus Dist'!$B:$FD,DH$1,FALSE)/VLOOKUP($B52,NAV!$A:$FC,DH$1,FALSE),"")</f>
        <v/>
      </c>
    </row>
    <row r="54" spans="1:112">
      <c r="A54" s="94">
        <f t="shared" si="40"/>
        <v>147</v>
      </c>
      <c r="B54" s="168">
        <f t="shared" si="41"/>
        <v>41608</v>
      </c>
      <c r="C54" s="171" t="str">
        <f>IFERROR(VLOOKUP($B54,'NAV plus Dist'!$B:$FD,C$1,FALSE)/VLOOKUP($B53,NAV!$A:$FC,C$1,FALSE),"")</f>
        <v/>
      </c>
      <c r="D54" s="171" t="str">
        <f>IFERROR(VLOOKUP($B54,'NAV plus Dist'!$B:$FD,D$1,FALSE)/VLOOKUP($B53,NAV!$A:$FC,D$1,FALSE),"")</f>
        <v/>
      </c>
      <c r="E54" s="171" t="str">
        <f>IFERROR(VLOOKUP($B54,'NAV plus Dist'!$B:$FD,E$1,FALSE)/VLOOKUP($B53,NAV!$A:$FC,E$1,FALSE),"")</f>
        <v/>
      </c>
      <c r="F54" s="171" t="str">
        <f>IFERROR(VLOOKUP($B54,'NAV plus Dist'!$B:$FD,F$1,FALSE)/VLOOKUP($B53,NAV!$A:$FC,F$1,FALSE),"")</f>
        <v/>
      </c>
      <c r="G54" s="171" t="str">
        <f>IFERROR(VLOOKUP($B54,'NAV plus Dist'!$B:$FD,G$1,FALSE)/VLOOKUP($B53,NAV!$A:$FC,G$1,FALSE),"")</f>
        <v/>
      </c>
      <c r="H54" s="171" t="str">
        <f>IFERROR(VLOOKUP($B54,'NAV plus Dist'!$B:$FD,H$1,FALSE)/VLOOKUP($B53,NAV!$A:$FC,H$1,FALSE),"")</f>
        <v/>
      </c>
      <c r="I54" s="171" t="str">
        <f>IFERROR(VLOOKUP($B54,'NAV plus Dist'!$B:$FD,I$1,FALSE)/VLOOKUP($B53,NAV!$A:$FC,I$1,FALSE),"")</f>
        <v/>
      </c>
      <c r="J54" s="171" t="str">
        <f>IFERROR(VLOOKUP($B54,'NAV plus Dist'!$B:$FD,J$1,FALSE)/VLOOKUP($B53,NAV!$A:$FC,J$1,FALSE),"")</f>
        <v/>
      </c>
      <c r="K54" s="171" t="str">
        <f>IFERROR(VLOOKUP($B54,'NAV plus Dist'!$B:$FD,K$1,FALSE)/VLOOKUP($B53,NAV!$A:$FC,K$1,FALSE),"")</f>
        <v/>
      </c>
      <c r="L54" s="171" t="str">
        <f>IFERROR(VLOOKUP($B54,'NAV plus Dist'!$B:$FD,L$1,FALSE)/VLOOKUP($B53,NAV!$A:$FC,L$1,FALSE),"")</f>
        <v/>
      </c>
      <c r="M54" s="171" t="str">
        <f>IFERROR(VLOOKUP($B54,'NAV plus Dist'!$B:$FD,M$1,FALSE)/VLOOKUP($B53,NAV!$A:$FC,M$1,FALSE),"")</f>
        <v/>
      </c>
      <c r="N54" s="171" t="str">
        <f>IFERROR(VLOOKUP($B54,'NAV plus Dist'!$B:$FD,N$1,FALSE)/VLOOKUP($B53,NAV!$A:$FC,N$1,FALSE),"")</f>
        <v/>
      </c>
      <c r="O54" s="171" t="str">
        <f>IFERROR(VLOOKUP($B54,'NAV plus Dist'!$B:$FD,O$1,FALSE)/VLOOKUP($B53,NAV!$A:$FC,O$1,FALSE),"")</f>
        <v/>
      </c>
      <c r="P54" s="171" t="str">
        <f>IFERROR(VLOOKUP($B54,'NAV plus Dist'!$B:$FD,P$1,FALSE)/VLOOKUP($B53,NAV!$A:$FC,P$1,FALSE),"")</f>
        <v/>
      </c>
      <c r="Q54" s="171">
        <f>IFERROR(VLOOKUP($B54,'NAV plus Dist'!$B:$FD,Q$1,FALSE)/VLOOKUP($B53,NAV!$A:$FC,Q$1,FALSE),"")</f>
        <v>1.0229970213090964</v>
      </c>
      <c r="R54" s="171">
        <f>IFERROR(VLOOKUP($B54,'NAV plus Dist'!$B:$FD,R$1,FALSE)/VLOOKUP($B53,NAV!$A:$FC,R$1,FALSE),"")</f>
        <v>1.0229970213090964</v>
      </c>
      <c r="S54" s="171">
        <f>IFERROR(VLOOKUP($B54,'NAV plus Dist'!$B:$FD,S$1,FALSE)/VLOOKUP($B53,NAV!$A:$FC,S$1,FALSE),"")</f>
        <v>1.0221839178190193</v>
      </c>
      <c r="T54" s="171">
        <f>IFERROR(VLOOKUP($B54,'NAV plus Dist'!$B:$FD,T$1,FALSE)/VLOOKUP($B53,NAV!$A:$FC,T$1,FALSE),"")</f>
        <v>1.0233764868436861</v>
      </c>
      <c r="U54" s="171" t="str">
        <f>IFERROR(VLOOKUP($B54,'NAV plus Dist'!$B:$FD,U$1,FALSE)/VLOOKUP($B53,NAV!$A:$FC,U$1,FALSE),"")</f>
        <v/>
      </c>
      <c r="V54" s="171">
        <f>IFERROR(VLOOKUP($B54,'NAV plus Dist'!$B:$FD,V$1,FALSE)/VLOOKUP($B53,NAV!$A:$FC,V$1,FALSE),"")</f>
        <v>1.0025516105288985</v>
      </c>
      <c r="W54" s="171">
        <f>IFERROR(VLOOKUP($B54,'NAV plus Dist'!$B:$FD,W$1,FALSE)/VLOOKUP($B53,NAV!$A:$FC,W$1,FALSE),"")</f>
        <v>1.0025516105288985</v>
      </c>
      <c r="X54" s="171">
        <f>IFERROR(VLOOKUP($B54,'NAV plus Dist'!$B:$FD,X$1,FALSE)/VLOOKUP($B53,NAV!$A:$FC,X$1,FALSE),"")</f>
        <v>1.0023670296579013</v>
      </c>
      <c r="Y54" s="171">
        <f>IFERROR(VLOOKUP($B54,'NAV plus Dist'!$B:$FD,Y$1,FALSE)/VLOOKUP($B53,NAV!$A:$FC,Y$1,FALSE),"")</f>
        <v>1.0035063354669269</v>
      </c>
      <c r="Z54" s="171" t="str">
        <f>IFERROR(VLOOKUP($B54,'NAV plus Dist'!$B:$FD,Z$1,FALSE)/VLOOKUP($B53,NAV!$A:$FC,Z$1,FALSE),"")</f>
        <v/>
      </c>
      <c r="AA54" s="171" t="str">
        <f>IFERROR(VLOOKUP($B54,'NAV plus Dist'!$B:$FD,AA$1,FALSE)/VLOOKUP($B53,NAV!$A:$FC,AA$1,FALSE),"")</f>
        <v/>
      </c>
      <c r="AB54" s="171" t="str">
        <f>IFERROR(VLOOKUP($B54,'NAV plus Dist'!$B:$FD,AB$1,FALSE)/VLOOKUP($B53,NAV!$A:$FC,AB$1,FALSE),"")</f>
        <v/>
      </c>
      <c r="AC54" s="171" t="str">
        <f>IFERROR(VLOOKUP($B54,'NAV plus Dist'!$B:$FD,AC$1,FALSE)/VLOOKUP($B53,NAV!$A:$FC,AC$1,FALSE),"")</f>
        <v/>
      </c>
      <c r="AD54" s="171" t="str">
        <f>IFERROR(VLOOKUP($B54,'NAV plus Dist'!$B:$FD,AD$1,FALSE)/VLOOKUP($B53,NAV!$A:$FC,AD$1,FALSE),"")</f>
        <v/>
      </c>
      <c r="AE54" s="171" t="str">
        <f>IFERROR(VLOOKUP($B54,'NAV plus Dist'!$B:$FD,AE$1,FALSE)/VLOOKUP($B53,NAV!$A:$FC,AE$1,FALSE),"")</f>
        <v/>
      </c>
      <c r="AF54" s="171" t="str">
        <f>IFERROR(VLOOKUP($B54,'NAV plus Dist'!$B:$FD,AF$1,FALSE)/VLOOKUP($B53,NAV!$A:$FC,AF$1,FALSE),"")</f>
        <v/>
      </c>
      <c r="AG54" s="171" t="str">
        <f>IFERROR(VLOOKUP($B54,'NAV plus Dist'!$B:$FD,AG$1,FALSE)/VLOOKUP($B53,NAV!$A:$FC,AG$1,FALSE),"")</f>
        <v/>
      </c>
      <c r="AH54" s="171" t="str">
        <f>IFERROR(VLOOKUP($B54,'NAV plus Dist'!$B:$FD,AH$1,FALSE)/VLOOKUP($B53,NAV!$A:$FC,AH$1,FALSE),"")</f>
        <v/>
      </c>
      <c r="AI54" s="171" t="str">
        <f>IFERROR(VLOOKUP($B54,'NAV plus Dist'!$B:$FD,AI$1,FALSE)/VLOOKUP($B53,NAV!$A:$FC,AI$1,FALSE),"")</f>
        <v/>
      </c>
      <c r="AJ54" s="171" t="str">
        <f>IFERROR(VLOOKUP($B54,'NAV plus Dist'!$B:$FD,AJ$1,FALSE)/VLOOKUP($B53,NAV!$A:$FC,AJ$1,FALSE),"")</f>
        <v/>
      </c>
      <c r="AK54" s="171" t="str">
        <f>IFERROR(VLOOKUP($B54,'NAV plus Dist'!$B:$FD,AK$1,FALSE)/VLOOKUP($B53,NAV!$A:$FC,AK$1,FALSE),"")</f>
        <v/>
      </c>
      <c r="AL54" s="171" t="str">
        <f>IFERROR(VLOOKUP($B54,'NAV plus Dist'!$B:$FD,AL$1,FALSE)/VLOOKUP($B53,NAV!$A:$FC,AL$1,FALSE),"")</f>
        <v/>
      </c>
      <c r="AM54" s="171" t="str">
        <f>IFERROR(VLOOKUP($B54,'NAV plus Dist'!$B:$FD,AM$1,FALSE)/VLOOKUP($B53,NAV!$A:$FC,AM$1,FALSE),"")</f>
        <v/>
      </c>
      <c r="AN54" s="171" t="str">
        <f>IFERROR(VLOOKUP($B54,'NAV plus Dist'!$B:$FD,AN$1,FALSE)/VLOOKUP($B53,NAV!$A:$FC,AN$1,FALSE),"")</f>
        <v/>
      </c>
      <c r="AO54" s="171" t="str">
        <f>IFERROR(VLOOKUP($B54,'NAV plus Dist'!$B:$FD,AO$1,FALSE)/VLOOKUP($B53,NAV!$A:$FC,AO$1,FALSE),"")</f>
        <v/>
      </c>
      <c r="AP54" s="171" t="str">
        <f>IFERROR(VLOOKUP($B54,'NAV plus Dist'!$B:$FD,AP$1,FALSE)/VLOOKUP($B53,NAV!$A:$FC,AP$1,FALSE),"")</f>
        <v/>
      </c>
      <c r="AQ54" s="171" t="str">
        <f>IFERROR(VLOOKUP($B54,'NAV plus Dist'!$B:$FD,AQ$1,FALSE)/VLOOKUP($B53,NAV!$A:$FC,AQ$1,FALSE),"")</f>
        <v/>
      </c>
      <c r="AR54" s="171" t="str">
        <f>IFERROR(VLOOKUP($B54,'NAV plus Dist'!$B:$FD,AR$1,FALSE)/VLOOKUP($B53,NAV!$A:$FC,AR$1,FALSE),"")</f>
        <v/>
      </c>
      <c r="AS54" s="171" t="str">
        <f>IFERROR(VLOOKUP($B54,'NAV plus Dist'!$B:$FD,AS$1,FALSE)/VLOOKUP($B53,NAV!$A:$FC,AS$1,FALSE),"")</f>
        <v/>
      </c>
      <c r="AT54" s="171" t="str">
        <f>IFERROR(VLOOKUP($B54,'NAV plus Dist'!$B:$FD,AT$1,FALSE)/VLOOKUP($B53,NAV!$A:$FC,AT$1,FALSE),"")</f>
        <v/>
      </c>
      <c r="AU54" s="171" t="str">
        <f>IFERROR(VLOOKUP($B54,'NAV plus Dist'!$B:$FD,AU$1,FALSE)/VLOOKUP($B53,NAV!$A:$FC,AU$1,FALSE),"")</f>
        <v/>
      </c>
      <c r="AV54" s="171" t="str">
        <f>IFERROR(VLOOKUP($B54,'NAV plus Dist'!$B:$FD,AV$1,FALSE)/VLOOKUP($B53,NAV!$A:$FC,AV$1,FALSE),"")</f>
        <v/>
      </c>
      <c r="AW54" s="171" t="str">
        <f>IFERROR(VLOOKUP($B54,'NAV plus Dist'!$B:$FD,AW$1,FALSE)/VLOOKUP($B53,NAV!$A:$FC,AW$1,FALSE),"")</f>
        <v/>
      </c>
      <c r="AX54" s="171" t="str">
        <f>IFERROR(VLOOKUP($B54,'NAV plus Dist'!$B:$FD,AX$1,FALSE)/VLOOKUP($B53,NAV!$A:$FC,AX$1,FALSE),"")</f>
        <v/>
      </c>
      <c r="AY54" s="171" t="str">
        <f>IFERROR(VLOOKUP($B54,'NAV plus Dist'!$B:$FD,AY$1,FALSE)/VLOOKUP($B53,NAV!$A:$FC,AY$1,FALSE),"")</f>
        <v/>
      </c>
      <c r="AZ54" s="171" t="str">
        <f>IFERROR(VLOOKUP($B54,'NAV plus Dist'!$B:$FD,AZ$1,FALSE)/VLOOKUP($B53,NAV!$A:$FC,AZ$1,FALSE),"")</f>
        <v/>
      </c>
      <c r="BA54" s="171" t="str">
        <f>IFERROR(VLOOKUP($B54,'NAV plus Dist'!$B:$FD,BA$1,FALSE)/VLOOKUP($B53,NAV!$A:$FC,BA$1,FALSE),"")</f>
        <v/>
      </c>
      <c r="BB54" s="171" t="str">
        <f>IFERROR(VLOOKUP($B54,'NAV plus Dist'!$B:$FD,BB$1,FALSE)/VLOOKUP($B53,NAV!$A:$FC,BB$1,FALSE),"")</f>
        <v/>
      </c>
      <c r="BC54" s="171" t="str">
        <f>IFERROR(VLOOKUP($B54,'NAV plus Dist'!$B:$FD,BC$1,FALSE)/VLOOKUP($B53,NAV!$A:$FC,BC$1,FALSE),"")</f>
        <v/>
      </c>
      <c r="BD54" s="171" t="str">
        <f>IFERROR(VLOOKUP($B54,'NAV plus Dist'!$B:$FD,BD$1,FALSE)/VLOOKUP($B53,NAV!$A:$FC,BD$1,FALSE),"")</f>
        <v/>
      </c>
      <c r="BE54" s="171" t="str">
        <f>IFERROR(VLOOKUP($B54,'NAV plus Dist'!$B:$FD,BE$1,FALSE)/VLOOKUP($B53,NAV!$A:$FC,BE$1,FALSE),"")</f>
        <v/>
      </c>
      <c r="BF54" s="171" t="str">
        <f>IFERROR(VLOOKUP($B54,'NAV plus Dist'!$B:$FD,BF$1,FALSE)/VLOOKUP($B53,NAV!$A:$FC,BF$1,FALSE),"")</f>
        <v/>
      </c>
      <c r="BG54" s="171" t="str">
        <f>IFERROR(VLOOKUP($B54,'NAV plus Dist'!$B:$FD,BG$1,FALSE)/VLOOKUP($B53,NAV!$A:$FC,BG$1,FALSE),"")</f>
        <v/>
      </c>
      <c r="BH54" s="171" t="str">
        <f>IFERROR(VLOOKUP($B54,'NAV plus Dist'!$B:$FD,BH$1,FALSE)/VLOOKUP($B53,NAV!$A:$FC,BH$1,FALSE),"")</f>
        <v/>
      </c>
      <c r="BI54" s="171" t="str">
        <f>IFERROR(VLOOKUP($B54,'NAV plus Dist'!$B:$FD,BI$1,FALSE)/VLOOKUP($B53,NAV!$A:$FC,BI$1,FALSE),"")</f>
        <v/>
      </c>
      <c r="BJ54" s="171" t="str">
        <f>IFERROR(VLOOKUP($B54,'NAV plus Dist'!$B:$FD,BJ$1,FALSE)/VLOOKUP($B53,NAV!$A:$FC,BJ$1,FALSE),"")</f>
        <v/>
      </c>
      <c r="BK54" s="171" t="str">
        <f>IFERROR(VLOOKUP($B54,'NAV plus Dist'!$B:$FD,BK$1,FALSE)/VLOOKUP($B53,NAV!$A:$FC,BK$1,FALSE),"")</f>
        <v/>
      </c>
      <c r="BL54" s="171" t="str">
        <f>IFERROR(VLOOKUP($B54,'NAV plus Dist'!$B:$FD,BL$1,FALSE)/VLOOKUP($B53,NAV!$A:$FC,BL$1,FALSE),"")</f>
        <v/>
      </c>
      <c r="BM54" s="171" t="str">
        <f>IFERROR(VLOOKUP($B54,'NAV plus Dist'!$B:$FD,BM$1,FALSE)/VLOOKUP($B53,NAV!$A:$FC,BM$1,FALSE),"")</f>
        <v/>
      </c>
      <c r="BN54" s="171" t="str">
        <f>IFERROR(VLOOKUP($B54,'NAV plus Dist'!$B:$FD,BN$1,FALSE)/VLOOKUP($B53,NAV!$A:$FC,BN$1,FALSE),"")</f>
        <v/>
      </c>
      <c r="BO54" s="171" t="str">
        <f>IFERROR(VLOOKUP($B54,'NAV plus Dist'!$B:$FD,BO$1,FALSE)/VLOOKUP($B53,NAV!$A:$FC,BO$1,FALSE),"")</f>
        <v/>
      </c>
      <c r="BP54" s="171" t="str">
        <f>IFERROR(VLOOKUP($B54,'NAV plus Dist'!$B:$FD,BP$1,FALSE)/VLOOKUP($B53,NAV!$A:$FC,BP$1,FALSE),"")</f>
        <v/>
      </c>
      <c r="BQ54" s="171" t="str">
        <f>IFERROR(VLOOKUP($B54,'NAV plus Dist'!$B:$FD,BQ$1,FALSE)/VLOOKUP($B53,NAV!$A:$FC,BQ$1,FALSE),"")</f>
        <v/>
      </c>
      <c r="BR54" s="171" t="str">
        <f>IFERROR(VLOOKUP($B54,'NAV plus Dist'!$B:$FD,BR$1,FALSE)/VLOOKUP($B53,NAV!$A:$FC,BR$1,FALSE),"")</f>
        <v/>
      </c>
      <c r="BS54" s="171" t="str">
        <f>IFERROR(VLOOKUP($B54,'NAV plus Dist'!$B:$FD,BS$1,FALSE)/VLOOKUP($B53,NAV!$A:$FC,BS$1,FALSE),"")</f>
        <v/>
      </c>
      <c r="BT54" s="171" t="str">
        <f>IFERROR(VLOOKUP($B54,'NAV plus Dist'!$B:$FD,BT$1,FALSE)/VLOOKUP($B53,NAV!$A:$FC,BT$1,FALSE),"")</f>
        <v/>
      </c>
      <c r="BU54" s="171" t="str">
        <f>IFERROR(VLOOKUP($B54,'NAV plus Dist'!$B:$FD,BU$1,FALSE)/VLOOKUP($B53,NAV!$A:$FC,BU$1,FALSE),"")</f>
        <v/>
      </c>
      <c r="BV54" s="171" t="str">
        <f>IFERROR(VLOOKUP($B54,'NAV plus Dist'!$B:$FD,BV$1,FALSE)/VLOOKUP($B53,NAV!$A:$FC,BV$1,FALSE),"")</f>
        <v/>
      </c>
      <c r="BW54" s="171" t="str">
        <f>IFERROR(VLOOKUP($B54,'NAV plus Dist'!$B:$FD,BW$1,FALSE)/VLOOKUP($B53,NAV!$A:$FC,BW$1,FALSE),"")</f>
        <v/>
      </c>
      <c r="BX54" s="171" t="str">
        <f>IFERROR(VLOOKUP($B54,'NAV plus Dist'!$B:$FD,BX$1,FALSE)/VLOOKUP($B53,NAV!$A:$FC,BX$1,FALSE),"")</f>
        <v/>
      </c>
      <c r="BY54" s="171" t="str">
        <f>IFERROR(VLOOKUP($B54,'NAV plus Dist'!$B:$FD,BY$1,FALSE)/VLOOKUP($B53,NAV!$A:$FC,BY$1,FALSE),"")</f>
        <v/>
      </c>
      <c r="BZ54" s="171" t="str">
        <f>IFERROR(VLOOKUP($B54,'NAV plus Dist'!$B:$FD,BZ$1,FALSE)/VLOOKUP($B53,NAV!$A:$FC,BZ$1,FALSE),"")</f>
        <v/>
      </c>
      <c r="CA54" s="171" t="str">
        <f>IFERROR(VLOOKUP($B54,'NAV plus Dist'!$B:$FD,CA$1,FALSE)/VLOOKUP($B53,NAV!$A:$FC,CA$1,FALSE),"")</f>
        <v/>
      </c>
      <c r="CB54" s="171" t="str">
        <f>IFERROR(VLOOKUP($B54,'NAV plus Dist'!$B:$FD,CB$1,FALSE)/VLOOKUP($B53,NAV!$A:$FC,CB$1,FALSE),"")</f>
        <v/>
      </c>
      <c r="CC54" s="171" t="str">
        <f>IFERROR(VLOOKUP($B54,'NAV plus Dist'!$B:$FD,CC$1,FALSE)/VLOOKUP($B53,NAV!$A:$FC,CC$1,FALSE),"")</f>
        <v/>
      </c>
      <c r="CD54" s="171" t="str">
        <f>IFERROR(VLOOKUP($B54,'NAV plus Dist'!$B:$FD,CD$1,FALSE)/VLOOKUP($B53,NAV!$A:$FC,CD$1,FALSE),"")</f>
        <v/>
      </c>
      <c r="CE54" s="171" t="str">
        <f>IFERROR(VLOOKUP($B54,'NAV plus Dist'!$B:$FD,CE$1,FALSE)/VLOOKUP($B53,NAV!$A:$FC,CE$1,FALSE),"")</f>
        <v/>
      </c>
      <c r="CF54" s="171" t="str">
        <f>IFERROR(VLOOKUP($B54,'NAV plus Dist'!$B:$FD,CF$1,FALSE)/VLOOKUP($B53,NAV!$A:$FC,CF$1,FALSE),"")</f>
        <v/>
      </c>
      <c r="CG54" s="171" t="str">
        <f>IFERROR(VLOOKUP($B54,'NAV plus Dist'!$B:$FD,CG$1,FALSE)/VLOOKUP($B53,NAV!$A:$FC,CG$1,FALSE),"")</f>
        <v/>
      </c>
      <c r="CH54" s="171" t="str">
        <f>IFERROR(VLOOKUP($B54,'NAV plus Dist'!$B:$FD,CH$1,FALSE)/VLOOKUP($B53,NAV!$A:$FC,CH$1,FALSE),"")</f>
        <v/>
      </c>
      <c r="CI54" s="171" t="str">
        <f>IFERROR(VLOOKUP($B54,'NAV plus Dist'!$B:$FD,CI$1,FALSE)/VLOOKUP($B53,NAV!$A:$FC,CI$1,FALSE),"")</f>
        <v/>
      </c>
      <c r="CJ54" s="171" t="str">
        <f>IFERROR(VLOOKUP($B54,'NAV plus Dist'!$B:$FD,CJ$1,FALSE)/VLOOKUP($B53,NAV!$A:$FC,CJ$1,FALSE),"")</f>
        <v/>
      </c>
      <c r="CK54" s="171" t="str">
        <f>IFERROR(VLOOKUP($B54,'NAV plus Dist'!$B:$FD,CK$1,FALSE)/VLOOKUP($B53,NAV!$A:$FC,CK$1,FALSE),"")</f>
        <v/>
      </c>
      <c r="CL54" s="171" t="str">
        <f>IFERROR(VLOOKUP($B54,'NAV plus Dist'!$B:$FD,CL$1,FALSE)/VLOOKUP($B53,NAV!$A:$FC,CL$1,FALSE),"")</f>
        <v/>
      </c>
      <c r="CM54" s="171" t="str">
        <f>IFERROR(VLOOKUP($B54,'NAV plus Dist'!$B:$FD,CM$1,FALSE)/VLOOKUP($B53,NAV!$A:$FC,CM$1,FALSE),"")</f>
        <v/>
      </c>
      <c r="CN54" s="171" t="str">
        <f>IFERROR(VLOOKUP($B54,'NAV plus Dist'!$B:$FD,CN$1,FALSE)/VLOOKUP($B53,NAV!$A:$FC,CN$1,FALSE),"")</f>
        <v/>
      </c>
      <c r="CO54" s="171" t="str">
        <f>IFERROR(VLOOKUP($B54,'NAV plus Dist'!$B:$FD,CO$1,FALSE)/VLOOKUP($B53,NAV!$A:$FC,CO$1,FALSE),"")</f>
        <v/>
      </c>
      <c r="CP54" s="171" t="str">
        <f>IFERROR(VLOOKUP($B54,'NAV plus Dist'!$B:$FD,CP$1,FALSE)/VLOOKUP($B53,NAV!$A:$FC,CP$1,FALSE),"")</f>
        <v/>
      </c>
      <c r="CQ54" s="171" t="str">
        <f>IFERROR(VLOOKUP($B54,'NAV plus Dist'!$B:$FD,CQ$1,FALSE)/VLOOKUP($B53,NAV!$A:$FC,CQ$1,FALSE),"")</f>
        <v/>
      </c>
      <c r="CR54" s="171" t="str">
        <f>IFERROR(VLOOKUP($B54,'NAV plus Dist'!$B:$FD,CR$1,FALSE)/VLOOKUP($B53,NAV!$A:$FC,CR$1,FALSE),"")</f>
        <v/>
      </c>
      <c r="CS54" s="171" t="str">
        <f>IFERROR(VLOOKUP($B54,'NAV plus Dist'!$B:$FD,CS$1,FALSE)/VLOOKUP($B53,NAV!$A:$FC,CS$1,FALSE),"")</f>
        <v/>
      </c>
      <c r="CT54" s="171" t="str">
        <f>IFERROR(VLOOKUP($B54,'NAV plus Dist'!$B:$FD,CT$1,FALSE)/VLOOKUP($B53,NAV!$A:$FC,CT$1,FALSE),"")</f>
        <v/>
      </c>
      <c r="CU54" s="171" t="str">
        <f>IFERROR(VLOOKUP($B54,'NAV plus Dist'!$B:$FD,CU$1,FALSE)/VLOOKUP($B53,NAV!$A:$FC,CU$1,FALSE),"")</f>
        <v/>
      </c>
      <c r="CV54" s="171" t="str">
        <f>IFERROR(VLOOKUP($B54,'NAV plus Dist'!$B:$FD,CV$1,FALSE)/VLOOKUP($B53,NAV!$A:$FC,CV$1,FALSE),"")</f>
        <v/>
      </c>
      <c r="CW54" s="171" t="str">
        <f>IFERROR(VLOOKUP($B54,'NAV plus Dist'!$B:$FD,CW$1,FALSE)/VLOOKUP($B53,NAV!$A:$FC,CW$1,FALSE),"")</f>
        <v/>
      </c>
      <c r="CX54" s="171" t="str">
        <f>IFERROR(VLOOKUP($B54,'NAV plus Dist'!$B:$FD,CX$1,FALSE)/VLOOKUP($B53,NAV!$A:$FC,CX$1,FALSE),"")</f>
        <v/>
      </c>
      <c r="CY54" s="171" t="str">
        <f>IFERROR(VLOOKUP($B54,'NAV plus Dist'!$B:$FD,CY$1,FALSE)/VLOOKUP($B53,NAV!$A:$FC,CY$1,FALSE),"")</f>
        <v/>
      </c>
      <c r="CZ54" s="171" t="str">
        <f>IFERROR(VLOOKUP($B54,'NAV plus Dist'!$B:$FD,CZ$1,FALSE)/VLOOKUP($B53,NAV!$A:$FC,CZ$1,FALSE),"")</f>
        <v/>
      </c>
      <c r="DA54" s="171" t="str">
        <f>IFERROR(VLOOKUP($B54,'NAV plus Dist'!$B:$FD,DA$1,FALSE)/VLOOKUP($B53,NAV!$A:$FC,DA$1,FALSE),"")</f>
        <v/>
      </c>
      <c r="DB54" s="171" t="str">
        <f>IFERROR(VLOOKUP($B54,'NAV plus Dist'!$B:$FD,DB$1,FALSE)/VLOOKUP($B53,NAV!$A:$FC,DB$1,FALSE),"")</f>
        <v/>
      </c>
      <c r="DC54" s="171" t="str">
        <f>IFERROR(VLOOKUP($B54,'NAV plus Dist'!$B:$FD,DC$1,FALSE)/VLOOKUP($B53,NAV!$A:$FC,DC$1,FALSE),"")</f>
        <v/>
      </c>
      <c r="DD54" s="171" t="str">
        <f>IFERROR(VLOOKUP($B54,'NAV plus Dist'!$B:$FD,DD$1,FALSE)/VLOOKUP($B53,NAV!$A:$FC,DD$1,FALSE),"")</f>
        <v/>
      </c>
      <c r="DE54" s="171" t="str">
        <f>IFERROR(VLOOKUP($B54,'NAV plus Dist'!$B:$FD,DE$1,FALSE)/VLOOKUP($B53,NAV!$A:$FC,DE$1,FALSE),"")</f>
        <v/>
      </c>
      <c r="DF54" s="171" t="str">
        <f>IFERROR(VLOOKUP($B54,'NAV plus Dist'!$B:$FD,DF$1,FALSE)/VLOOKUP($B53,NAV!$A:$FC,DF$1,FALSE),"")</f>
        <v/>
      </c>
      <c r="DG54" s="171" t="str">
        <f>IFERROR(VLOOKUP($B54,'NAV plus Dist'!$B:$FD,DG$1,FALSE)/VLOOKUP($B53,NAV!$A:$FC,DG$1,FALSE),"")</f>
        <v/>
      </c>
      <c r="DH54" s="171" t="str">
        <f>IFERROR(VLOOKUP($B54,'NAV plus Dist'!$B:$FD,DH$1,FALSE)/VLOOKUP($B53,NAV!$A:$FC,DH$1,FALSE),"")</f>
        <v/>
      </c>
    </row>
    <row r="55" spans="1:112">
      <c r="A55" s="94">
        <f t="shared" si="40"/>
        <v>146</v>
      </c>
      <c r="B55" s="168">
        <f t="shared" si="41"/>
        <v>41639</v>
      </c>
      <c r="C55" s="171" t="str">
        <f>IFERROR(VLOOKUP($B55,'NAV plus Dist'!$B:$FD,C$1,FALSE)/VLOOKUP($B54,NAV!$A:$FC,C$1,FALSE),"")</f>
        <v/>
      </c>
      <c r="D55" s="171" t="str">
        <f>IFERROR(VLOOKUP($B55,'NAV plus Dist'!$B:$FD,D$1,FALSE)/VLOOKUP($B54,NAV!$A:$FC,D$1,FALSE),"")</f>
        <v/>
      </c>
      <c r="E55" s="171" t="str">
        <f>IFERROR(VLOOKUP($B55,'NAV plus Dist'!$B:$FD,E$1,FALSE)/VLOOKUP($B54,NAV!$A:$FC,E$1,FALSE),"")</f>
        <v/>
      </c>
      <c r="F55" s="171" t="str">
        <f>IFERROR(VLOOKUP($B55,'NAV plus Dist'!$B:$FD,F$1,FALSE)/VLOOKUP($B54,NAV!$A:$FC,F$1,FALSE),"")</f>
        <v/>
      </c>
      <c r="G55" s="171" t="str">
        <f>IFERROR(VLOOKUP($B55,'NAV plus Dist'!$B:$FD,G$1,FALSE)/VLOOKUP($B54,NAV!$A:$FC,G$1,FALSE),"")</f>
        <v/>
      </c>
      <c r="H55" s="171" t="str">
        <f>IFERROR(VLOOKUP($B55,'NAV plus Dist'!$B:$FD,H$1,FALSE)/VLOOKUP($B54,NAV!$A:$FC,H$1,FALSE),"")</f>
        <v/>
      </c>
      <c r="I55" s="171" t="str">
        <f>IFERROR(VLOOKUP($B55,'NAV plus Dist'!$B:$FD,I$1,FALSE)/VLOOKUP($B54,NAV!$A:$FC,I$1,FALSE),"")</f>
        <v/>
      </c>
      <c r="J55" s="171" t="str">
        <f>IFERROR(VLOOKUP($B55,'NAV plus Dist'!$B:$FD,J$1,FALSE)/VLOOKUP($B54,NAV!$A:$FC,J$1,FALSE),"")</f>
        <v/>
      </c>
      <c r="K55" s="171" t="str">
        <f>IFERROR(VLOOKUP($B55,'NAV plus Dist'!$B:$FD,K$1,FALSE)/VLOOKUP($B54,NAV!$A:$FC,K$1,FALSE),"")</f>
        <v/>
      </c>
      <c r="L55" s="171" t="str">
        <f>IFERROR(VLOOKUP($B55,'NAV plus Dist'!$B:$FD,L$1,FALSE)/VLOOKUP($B54,NAV!$A:$FC,L$1,FALSE),"")</f>
        <v/>
      </c>
      <c r="M55" s="171" t="str">
        <f>IFERROR(VLOOKUP($B55,'NAV plus Dist'!$B:$FD,M$1,FALSE)/VLOOKUP($B54,NAV!$A:$FC,M$1,FALSE),"")</f>
        <v/>
      </c>
      <c r="N55" s="171" t="str">
        <f>IFERROR(VLOOKUP($B55,'NAV plus Dist'!$B:$FD,N$1,FALSE)/VLOOKUP($B54,NAV!$A:$FC,N$1,FALSE),"")</f>
        <v/>
      </c>
      <c r="O55" s="171" t="str">
        <f>IFERROR(VLOOKUP($B55,'NAV plus Dist'!$B:$FD,O$1,FALSE)/VLOOKUP($B54,NAV!$A:$FC,O$1,FALSE),"")</f>
        <v/>
      </c>
      <c r="P55" s="171" t="str">
        <f>IFERROR(VLOOKUP($B55,'NAV plus Dist'!$B:$FD,P$1,FALSE)/VLOOKUP($B54,NAV!$A:$FC,P$1,FALSE),"")</f>
        <v/>
      </c>
      <c r="Q55" s="171">
        <f>IFERROR(VLOOKUP($B55,'NAV plus Dist'!$B:$FD,Q$1,FALSE)/VLOOKUP($B54,NAV!$A:$FC,Q$1,FALSE),"")</f>
        <v>1.0124511224022636</v>
      </c>
      <c r="R55" s="171">
        <f>IFERROR(VLOOKUP($B55,'NAV plus Dist'!$B:$FD,R$1,FALSE)/VLOOKUP($B54,NAV!$A:$FC,R$1,FALSE),"")</f>
        <v>1.0124511224022636</v>
      </c>
      <c r="S55" s="171">
        <f>IFERROR(VLOOKUP($B55,'NAV plus Dist'!$B:$FD,S$1,FALSE)/VLOOKUP($B54,NAV!$A:$FC,S$1,FALSE),"")</f>
        <v>1.0127182746326298</v>
      </c>
      <c r="T55" s="171">
        <f>IFERROR(VLOOKUP($B55,'NAV plus Dist'!$B:$FD,T$1,FALSE)/VLOOKUP($B54,NAV!$A:$FC,T$1,FALSE),"")</f>
        <v>1.0156511605608456</v>
      </c>
      <c r="U55" s="171" t="str">
        <f>IFERROR(VLOOKUP($B55,'NAV plus Dist'!$B:$FD,U$1,FALSE)/VLOOKUP($B54,NAV!$A:$FC,U$1,FALSE),"")</f>
        <v/>
      </c>
      <c r="V55" s="171">
        <f>IFERROR(VLOOKUP($B55,'NAV plus Dist'!$B:$FD,V$1,FALSE)/VLOOKUP($B54,NAV!$A:$FC,V$1,FALSE),"")</f>
        <v>1.0214939677766146</v>
      </c>
      <c r="W55" s="171">
        <f>IFERROR(VLOOKUP($B55,'NAV plus Dist'!$B:$FD,W$1,FALSE)/VLOOKUP($B54,NAV!$A:$FC,W$1,FALSE),"")</f>
        <v>1.0214939677766146</v>
      </c>
      <c r="X55" s="171">
        <f>IFERROR(VLOOKUP($B55,'NAV plus Dist'!$B:$FD,X$1,FALSE)/VLOOKUP($B54,NAV!$A:$FC,X$1,FALSE),"")</f>
        <v>1.023126663062633</v>
      </c>
      <c r="Y55" s="171">
        <f>IFERROR(VLOOKUP($B55,'NAV plus Dist'!$B:$FD,Y$1,FALSE)/VLOOKUP($B54,NAV!$A:$FC,Y$1,FALSE),"")</f>
        <v>1.0247347877269193</v>
      </c>
      <c r="Z55" s="171" t="str">
        <f>IFERROR(VLOOKUP($B55,'NAV plus Dist'!$B:$FD,Z$1,FALSE)/VLOOKUP($B54,NAV!$A:$FC,Z$1,FALSE),"")</f>
        <v/>
      </c>
      <c r="AA55" s="171" t="str">
        <f>IFERROR(VLOOKUP($B55,'NAV plus Dist'!$B:$FD,AA$1,FALSE)/VLOOKUP($B54,NAV!$A:$FC,AA$1,FALSE),"")</f>
        <v/>
      </c>
      <c r="AB55" s="171" t="str">
        <f>IFERROR(VLOOKUP($B55,'NAV plus Dist'!$B:$FD,AB$1,FALSE)/VLOOKUP($B54,NAV!$A:$FC,AB$1,FALSE),"")</f>
        <v/>
      </c>
      <c r="AC55" s="171" t="str">
        <f>IFERROR(VLOOKUP($B55,'NAV plus Dist'!$B:$FD,AC$1,FALSE)/VLOOKUP($B54,NAV!$A:$FC,AC$1,FALSE),"")</f>
        <v/>
      </c>
      <c r="AD55" s="171" t="str">
        <f>IFERROR(VLOOKUP($B55,'NAV plus Dist'!$B:$FD,AD$1,FALSE)/VLOOKUP($B54,NAV!$A:$FC,AD$1,FALSE),"")</f>
        <v/>
      </c>
      <c r="AE55" s="171" t="str">
        <f>IFERROR(VLOOKUP($B55,'NAV plus Dist'!$B:$FD,AE$1,FALSE)/VLOOKUP($B54,NAV!$A:$FC,AE$1,FALSE),"")</f>
        <v/>
      </c>
      <c r="AF55" s="171" t="str">
        <f>IFERROR(VLOOKUP($B55,'NAV plus Dist'!$B:$FD,AF$1,FALSE)/VLOOKUP($B54,NAV!$A:$FC,AF$1,FALSE),"")</f>
        <v/>
      </c>
      <c r="AG55" s="171" t="str">
        <f>IFERROR(VLOOKUP($B55,'NAV plus Dist'!$B:$FD,AG$1,FALSE)/VLOOKUP($B54,NAV!$A:$FC,AG$1,FALSE),"")</f>
        <v/>
      </c>
      <c r="AH55" s="171" t="str">
        <f>IFERROR(VLOOKUP($B55,'NAV plus Dist'!$B:$FD,AH$1,FALSE)/VLOOKUP($B54,NAV!$A:$FC,AH$1,FALSE),"")</f>
        <v/>
      </c>
      <c r="AI55" s="171" t="str">
        <f>IFERROR(VLOOKUP($B55,'NAV plus Dist'!$B:$FD,AI$1,FALSE)/VLOOKUP($B54,NAV!$A:$FC,AI$1,FALSE),"")</f>
        <v/>
      </c>
      <c r="AJ55" s="171" t="str">
        <f>IFERROR(VLOOKUP($B55,'NAV plus Dist'!$B:$FD,AJ$1,FALSE)/VLOOKUP($B54,NAV!$A:$FC,AJ$1,FALSE),"")</f>
        <v/>
      </c>
      <c r="AK55" s="171" t="str">
        <f>IFERROR(VLOOKUP($B55,'NAV plus Dist'!$B:$FD,AK$1,FALSE)/VLOOKUP($B54,NAV!$A:$FC,AK$1,FALSE),"")</f>
        <v/>
      </c>
      <c r="AL55" s="171" t="str">
        <f>IFERROR(VLOOKUP($B55,'NAV plus Dist'!$B:$FD,AL$1,FALSE)/VLOOKUP($B54,NAV!$A:$FC,AL$1,FALSE),"")</f>
        <v/>
      </c>
      <c r="AM55" s="171" t="str">
        <f>IFERROR(VLOOKUP($B55,'NAV plus Dist'!$B:$FD,AM$1,FALSE)/VLOOKUP($B54,NAV!$A:$FC,AM$1,FALSE),"")</f>
        <v/>
      </c>
      <c r="AN55" s="171" t="str">
        <f>IFERROR(VLOOKUP($B55,'NAV plus Dist'!$B:$FD,AN$1,FALSE)/VLOOKUP($B54,NAV!$A:$FC,AN$1,FALSE),"")</f>
        <v/>
      </c>
      <c r="AO55" s="171" t="str">
        <f>IFERROR(VLOOKUP($B55,'NAV plus Dist'!$B:$FD,AO$1,FALSE)/VLOOKUP($B54,NAV!$A:$FC,AO$1,FALSE),"")</f>
        <v/>
      </c>
      <c r="AP55" s="171" t="str">
        <f>IFERROR(VLOOKUP($B55,'NAV plus Dist'!$B:$FD,AP$1,FALSE)/VLOOKUP($B54,NAV!$A:$FC,AP$1,FALSE),"")</f>
        <v/>
      </c>
      <c r="AQ55" s="171" t="str">
        <f>IFERROR(VLOOKUP($B55,'NAV plus Dist'!$B:$FD,AQ$1,FALSE)/VLOOKUP($B54,NAV!$A:$FC,AQ$1,FALSE),"")</f>
        <v/>
      </c>
      <c r="AR55" s="171" t="str">
        <f>IFERROR(VLOOKUP($B55,'NAV plus Dist'!$B:$FD,AR$1,FALSE)/VLOOKUP($B54,NAV!$A:$FC,AR$1,FALSE),"")</f>
        <v/>
      </c>
      <c r="AS55" s="171" t="str">
        <f>IFERROR(VLOOKUP($B55,'NAV plus Dist'!$B:$FD,AS$1,FALSE)/VLOOKUP($B54,NAV!$A:$FC,AS$1,FALSE),"")</f>
        <v/>
      </c>
      <c r="AT55" s="171" t="str">
        <f>IFERROR(VLOOKUP($B55,'NAV plus Dist'!$B:$FD,AT$1,FALSE)/VLOOKUP($B54,NAV!$A:$FC,AT$1,FALSE),"")</f>
        <v/>
      </c>
      <c r="AU55" s="171" t="str">
        <f>IFERROR(VLOOKUP($B55,'NAV plus Dist'!$B:$FD,AU$1,FALSE)/VLOOKUP($B54,NAV!$A:$FC,AU$1,FALSE),"")</f>
        <v/>
      </c>
      <c r="AV55" s="171" t="str">
        <f>IFERROR(VLOOKUP($B55,'NAV plus Dist'!$B:$FD,AV$1,FALSE)/VLOOKUP($B54,NAV!$A:$FC,AV$1,FALSE),"")</f>
        <v/>
      </c>
      <c r="AW55" s="171" t="str">
        <f>IFERROR(VLOOKUP($B55,'NAV plus Dist'!$B:$FD,AW$1,FALSE)/VLOOKUP($B54,NAV!$A:$FC,AW$1,FALSE),"")</f>
        <v/>
      </c>
      <c r="AX55" s="171" t="str">
        <f>IFERROR(VLOOKUP($B55,'NAV plus Dist'!$B:$FD,AX$1,FALSE)/VLOOKUP($B54,NAV!$A:$FC,AX$1,FALSE),"")</f>
        <v/>
      </c>
      <c r="AY55" s="171" t="str">
        <f>IFERROR(VLOOKUP($B55,'NAV plus Dist'!$B:$FD,AY$1,FALSE)/VLOOKUP($B54,NAV!$A:$FC,AY$1,FALSE),"")</f>
        <v/>
      </c>
      <c r="AZ55" s="171" t="str">
        <f>IFERROR(VLOOKUP($B55,'NAV plus Dist'!$B:$FD,AZ$1,FALSE)/VLOOKUP($B54,NAV!$A:$FC,AZ$1,FALSE),"")</f>
        <v/>
      </c>
      <c r="BA55" s="171" t="str">
        <f>IFERROR(VLOOKUP($B55,'NAV plus Dist'!$B:$FD,BA$1,FALSE)/VLOOKUP($B54,NAV!$A:$FC,BA$1,FALSE),"")</f>
        <v/>
      </c>
      <c r="BB55" s="171" t="str">
        <f>IFERROR(VLOOKUP($B55,'NAV plus Dist'!$B:$FD,BB$1,FALSE)/VLOOKUP($B54,NAV!$A:$FC,BB$1,FALSE),"")</f>
        <v/>
      </c>
      <c r="BC55" s="171" t="str">
        <f>IFERROR(VLOOKUP($B55,'NAV plus Dist'!$B:$FD,BC$1,FALSE)/VLOOKUP($B54,NAV!$A:$FC,BC$1,FALSE),"")</f>
        <v/>
      </c>
      <c r="BD55" s="171" t="str">
        <f>IFERROR(VLOOKUP($B55,'NAV plus Dist'!$B:$FD,BD$1,FALSE)/VLOOKUP($B54,NAV!$A:$FC,BD$1,FALSE),"")</f>
        <v/>
      </c>
      <c r="BE55" s="171" t="str">
        <f>IFERROR(VLOOKUP($B55,'NAV plus Dist'!$B:$FD,BE$1,FALSE)/VLOOKUP($B54,NAV!$A:$FC,BE$1,FALSE),"")</f>
        <v/>
      </c>
      <c r="BF55" s="171" t="str">
        <f>IFERROR(VLOOKUP($B55,'NAV plus Dist'!$B:$FD,BF$1,FALSE)/VLOOKUP($B54,NAV!$A:$FC,BF$1,FALSE),"")</f>
        <v/>
      </c>
      <c r="BG55" s="171" t="str">
        <f>IFERROR(VLOOKUP($B55,'NAV plus Dist'!$B:$FD,BG$1,FALSE)/VLOOKUP($B54,NAV!$A:$FC,BG$1,FALSE),"")</f>
        <v/>
      </c>
      <c r="BH55" s="171" t="str">
        <f>IFERROR(VLOOKUP($B55,'NAV plus Dist'!$B:$FD,BH$1,FALSE)/VLOOKUP($B54,NAV!$A:$FC,BH$1,FALSE),"")</f>
        <v/>
      </c>
      <c r="BI55" s="171" t="str">
        <f>IFERROR(VLOOKUP($B55,'NAV plus Dist'!$B:$FD,BI$1,FALSE)/VLOOKUP($B54,NAV!$A:$FC,BI$1,FALSE),"")</f>
        <v/>
      </c>
      <c r="BJ55" s="171" t="str">
        <f>IFERROR(VLOOKUP($B55,'NAV plus Dist'!$B:$FD,BJ$1,FALSE)/VLOOKUP($B54,NAV!$A:$FC,BJ$1,FALSE),"")</f>
        <v/>
      </c>
      <c r="BK55" s="171" t="str">
        <f>IFERROR(VLOOKUP($B55,'NAV plus Dist'!$B:$FD,BK$1,FALSE)/VLOOKUP($B54,NAV!$A:$FC,BK$1,FALSE),"")</f>
        <v/>
      </c>
      <c r="BL55" s="171" t="str">
        <f>IFERROR(VLOOKUP($B55,'NAV plus Dist'!$B:$FD,BL$1,FALSE)/VLOOKUP($B54,NAV!$A:$FC,BL$1,FALSE),"")</f>
        <v/>
      </c>
      <c r="BM55" s="171" t="str">
        <f>IFERROR(VLOOKUP($B55,'NAV plus Dist'!$B:$FD,BM$1,FALSE)/VLOOKUP($B54,NAV!$A:$FC,BM$1,FALSE),"")</f>
        <v/>
      </c>
      <c r="BN55" s="171" t="str">
        <f>IFERROR(VLOOKUP($B55,'NAV plus Dist'!$B:$FD,BN$1,FALSE)/VLOOKUP($B54,NAV!$A:$FC,BN$1,FALSE),"")</f>
        <v/>
      </c>
      <c r="BO55" s="171" t="str">
        <f>IFERROR(VLOOKUP($B55,'NAV plus Dist'!$B:$FD,BO$1,FALSE)/VLOOKUP($B54,NAV!$A:$FC,BO$1,FALSE),"")</f>
        <v/>
      </c>
      <c r="BP55" s="171" t="str">
        <f>IFERROR(VLOOKUP($B55,'NAV plus Dist'!$B:$FD,BP$1,FALSE)/VLOOKUP($B54,NAV!$A:$FC,BP$1,FALSE),"")</f>
        <v/>
      </c>
      <c r="BQ55" s="171" t="str">
        <f>IFERROR(VLOOKUP($B55,'NAV plus Dist'!$B:$FD,BQ$1,FALSE)/VLOOKUP($B54,NAV!$A:$FC,BQ$1,FALSE),"")</f>
        <v/>
      </c>
      <c r="BR55" s="171" t="str">
        <f>IFERROR(VLOOKUP($B55,'NAV plus Dist'!$B:$FD,BR$1,FALSE)/VLOOKUP($B54,NAV!$A:$FC,BR$1,FALSE),"")</f>
        <v/>
      </c>
      <c r="BS55" s="171" t="str">
        <f>IFERROR(VLOOKUP($B55,'NAV plus Dist'!$B:$FD,BS$1,FALSE)/VLOOKUP($B54,NAV!$A:$FC,BS$1,FALSE),"")</f>
        <v/>
      </c>
      <c r="BT55" s="171" t="str">
        <f>IFERROR(VLOOKUP($B55,'NAV plus Dist'!$B:$FD,BT$1,FALSE)/VLOOKUP($B54,NAV!$A:$FC,BT$1,FALSE),"")</f>
        <v/>
      </c>
      <c r="BU55" s="171" t="str">
        <f>IFERROR(VLOOKUP($B55,'NAV plus Dist'!$B:$FD,BU$1,FALSE)/VLOOKUP($B54,NAV!$A:$FC,BU$1,FALSE),"")</f>
        <v/>
      </c>
      <c r="BV55" s="171" t="str">
        <f>IFERROR(VLOOKUP($B55,'NAV plus Dist'!$B:$FD,BV$1,FALSE)/VLOOKUP($B54,NAV!$A:$FC,BV$1,FALSE),"")</f>
        <v/>
      </c>
      <c r="BW55" s="171" t="str">
        <f>IFERROR(VLOOKUP($B55,'NAV plus Dist'!$B:$FD,BW$1,FALSE)/VLOOKUP($B54,NAV!$A:$FC,BW$1,FALSE),"")</f>
        <v/>
      </c>
      <c r="BX55" s="171" t="str">
        <f>IFERROR(VLOOKUP($B55,'NAV plus Dist'!$B:$FD,BX$1,FALSE)/VLOOKUP($B54,NAV!$A:$FC,BX$1,FALSE),"")</f>
        <v/>
      </c>
      <c r="BY55" s="171" t="str">
        <f>IFERROR(VLOOKUP($B55,'NAV plus Dist'!$B:$FD,BY$1,FALSE)/VLOOKUP($B54,NAV!$A:$FC,BY$1,FALSE),"")</f>
        <v/>
      </c>
      <c r="BZ55" s="171" t="str">
        <f>IFERROR(VLOOKUP($B55,'NAV plus Dist'!$B:$FD,BZ$1,FALSE)/VLOOKUP($B54,NAV!$A:$FC,BZ$1,FALSE),"")</f>
        <v/>
      </c>
      <c r="CA55" s="171" t="str">
        <f>IFERROR(VLOOKUP($B55,'NAV plus Dist'!$B:$FD,CA$1,FALSE)/VLOOKUP($B54,NAV!$A:$FC,CA$1,FALSE),"")</f>
        <v/>
      </c>
      <c r="CB55" s="171" t="str">
        <f>IFERROR(VLOOKUP($B55,'NAV plus Dist'!$B:$FD,CB$1,FALSE)/VLOOKUP($B54,NAV!$A:$FC,CB$1,FALSE),"")</f>
        <v/>
      </c>
      <c r="CC55" s="171" t="str">
        <f>IFERROR(VLOOKUP($B55,'NAV plus Dist'!$B:$FD,CC$1,FALSE)/VLOOKUP($B54,NAV!$A:$FC,CC$1,FALSE),"")</f>
        <v/>
      </c>
      <c r="CD55" s="171" t="str">
        <f>IFERROR(VLOOKUP($B55,'NAV plus Dist'!$B:$FD,CD$1,FALSE)/VLOOKUP($B54,NAV!$A:$FC,CD$1,FALSE),"")</f>
        <v/>
      </c>
      <c r="CE55" s="171" t="str">
        <f>IFERROR(VLOOKUP($B55,'NAV plus Dist'!$B:$FD,CE$1,FALSE)/VLOOKUP($B54,NAV!$A:$FC,CE$1,FALSE),"")</f>
        <v/>
      </c>
      <c r="CF55" s="171" t="str">
        <f>IFERROR(VLOOKUP($B55,'NAV plus Dist'!$B:$FD,CF$1,FALSE)/VLOOKUP($B54,NAV!$A:$FC,CF$1,FALSE),"")</f>
        <v/>
      </c>
      <c r="CG55" s="171" t="str">
        <f>IFERROR(VLOOKUP($B55,'NAV plus Dist'!$B:$FD,CG$1,FALSE)/VLOOKUP($B54,NAV!$A:$FC,CG$1,FALSE),"")</f>
        <v/>
      </c>
      <c r="CH55" s="171" t="str">
        <f>IFERROR(VLOOKUP($B55,'NAV plus Dist'!$B:$FD,CH$1,FALSE)/VLOOKUP($B54,NAV!$A:$FC,CH$1,FALSE),"")</f>
        <v/>
      </c>
      <c r="CI55" s="171" t="str">
        <f>IFERROR(VLOOKUP($B55,'NAV plus Dist'!$B:$FD,CI$1,FALSE)/VLOOKUP($B54,NAV!$A:$FC,CI$1,FALSE),"")</f>
        <v/>
      </c>
      <c r="CJ55" s="171" t="str">
        <f>IFERROR(VLOOKUP($B55,'NAV plus Dist'!$B:$FD,CJ$1,FALSE)/VLOOKUP($B54,NAV!$A:$FC,CJ$1,FALSE),"")</f>
        <v/>
      </c>
      <c r="CK55" s="171" t="str">
        <f>IFERROR(VLOOKUP($B55,'NAV plus Dist'!$B:$FD,CK$1,FALSE)/VLOOKUP($B54,NAV!$A:$FC,CK$1,FALSE),"")</f>
        <v/>
      </c>
      <c r="CL55" s="171" t="str">
        <f>IFERROR(VLOOKUP($B55,'NAV plus Dist'!$B:$FD,CL$1,FALSE)/VLOOKUP($B54,NAV!$A:$FC,CL$1,FALSE),"")</f>
        <v/>
      </c>
      <c r="CM55" s="171" t="str">
        <f>IFERROR(VLOOKUP($B55,'NAV plus Dist'!$B:$FD,CM$1,FALSE)/VLOOKUP($B54,NAV!$A:$FC,CM$1,FALSE),"")</f>
        <v/>
      </c>
      <c r="CN55" s="171" t="str">
        <f>IFERROR(VLOOKUP($B55,'NAV plus Dist'!$B:$FD,CN$1,FALSE)/VLOOKUP($B54,NAV!$A:$FC,CN$1,FALSE),"")</f>
        <v/>
      </c>
      <c r="CO55" s="171" t="str">
        <f>IFERROR(VLOOKUP($B55,'NAV plus Dist'!$B:$FD,CO$1,FALSE)/VLOOKUP($B54,NAV!$A:$FC,CO$1,FALSE),"")</f>
        <v/>
      </c>
      <c r="CP55" s="171" t="str">
        <f>IFERROR(VLOOKUP($B55,'NAV plus Dist'!$B:$FD,CP$1,FALSE)/VLOOKUP($B54,NAV!$A:$FC,CP$1,FALSE),"")</f>
        <v/>
      </c>
      <c r="CQ55" s="171" t="str">
        <f>IFERROR(VLOOKUP($B55,'NAV plus Dist'!$B:$FD,CQ$1,FALSE)/VLOOKUP($B54,NAV!$A:$FC,CQ$1,FALSE),"")</f>
        <v/>
      </c>
      <c r="CR55" s="171" t="str">
        <f>IFERROR(VLOOKUP($B55,'NAV plus Dist'!$B:$FD,CR$1,FALSE)/VLOOKUP($B54,NAV!$A:$FC,CR$1,FALSE),"")</f>
        <v/>
      </c>
      <c r="CS55" s="171" t="str">
        <f>IFERROR(VLOOKUP($B55,'NAV plus Dist'!$B:$FD,CS$1,FALSE)/VLOOKUP($B54,NAV!$A:$FC,CS$1,FALSE),"")</f>
        <v/>
      </c>
      <c r="CT55" s="171" t="str">
        <f>IFERROR(VLOOKUP($B55,'NAV plus Dist'!$B:$FD,CT$1,FALSE)/VLOOKUP($B54,NAV!$A:$FC,CT$1,FALSE),"")</f>
        <v/>
      </c>
      <c r="CU55" s="171" t="str">
        <f>IFERROR(VLOOKUP($B55,'NAV plus Dist'!$B:$FD,CU$1,FALSE)/VLOOKUP($B54,NAV!$A:$FC,CU$1,FALSE),"")</f>
        <v/>
      </c>
      <c r="CV55" s="171" t="str">
        <f>IFERROR(VLOOKUP($B55,'NAV plus Dist'!$B:$FD,CV$1,FALSE)/VLOOKUP($B54,NAV!$A:$FC,CV$1,FALSE),"")</f>
        <v/>
      </c>
      <c r="CW55" s="171" t="str">
        <f>IFERROR(VLOOKUP($B55,'NAV plus Dist'!$B:$FD,CW$1,FALSE)/VLOOKUP($B54,NAV!$A:$FC,CW$1,FALSE),"")</f>
        <v/>
      </c>
      <c r="CX55" s="171" t="str">
        <f>IFERROR(VLOOKUP($B55,'NAV plus Dist'!$B:$FD,CX$1,FALSE)/VLOOKUP($B54,NAV!$A:$FC,CX$1,FALSE),"")</f>
        <v/>
      </c>
      <c r="CY55" s="171" t="str">
        <f>IFERROR(VLOOKUP($B55,'NAV plus Dist'!$B:$FD,CY$1,FALSE)/VLOOKUP($B54,NAV!$A:$FC,CY$1,FALSE),"")</f>
        <v/>
      </c>
      <c r="CZ55" s="171" t="str">
        <f>IFERROR(VLOOKUP($B55,'NAV plus Dist'!$B:$FD,CZ$1,FALSE)/VLOOKUP($B54,NAV!$A:$FC,CZ$1,FALSE),"")</f>
        <v/>
      </c>
      <c r="DA55" s="171" t="str">
        <f>IFERROR(VLOOKUP($B55,'NAV plus Dist'!$B:$FD,DA$1,FALSE)/VLOOKUP($B54,NAV!$A:$FC,DA$1,FALSE),"")</f>
        <v/>
      </c>
      <c r="DB55" s="171" t="str">
        <f>IFERROR(VLOOKUP($B55,'NAV plus Dist'!$B:$FD,DB$1,FALSE)/VLOOKUP($B54,NAV!$A:$FC,DB$1,FALSE),"")</f>
        <v/>
      </c>
      <c r="DC55" s="171" t="str">
        <f>IFERROR(VLOOKUP($B55,'NAV plus Dist'!$B:$FD,DC$1,FALSE)/VLOOKUP($B54,NAV!$A:$FC,DC$1,FALSE),"")</f>
        <v/>
      </c>
      <c r="DD55" s="171" t="str">
        <f>IFERROR(VLOOKUP($B55,'NAV plus Dist'!$B:$FD,DD$1,FALSE)/VLOOKUP($B54,NAV!$A:$FC,DD$1,FALSE),"")</f>
        <v/>
      </c>
      <c r="DE55" s="171" t="str">
        <f>IFERROR(VLOOKUP($B55,'NAV plus Dist'!$B:$FD,DE$1,FALSE)/VLOOKUP($B54,NAV!$A:$FC,DE$1,FALSE),"")</f>
        <v/>
      </c>
      <c r="DF55" s="171" t="str">
        <f>IFERROR(VLOOKUP($B55,'NAV plus Dist'!$B:$FD,DF$1,FALSE)/VLOOKUP($B54,NAV!$A:$FC,DF$1,FALSE),"")</f>
        <v/>
      </c>
      <c r="DG55" s="171" t="str">
        <f>IFERROR(VLOOKUP($B55,'NAV plus Dist'!$B:$FD,DG$1,FALSE)/VLOOKUP($B54,NAV!$A:$FC,DG$1,FALSE),"")</f>
        <v/>
      </c>
      <c r="DH55" s="171" t="str">
        <f>IFERROR(VLOOKUP($B55,'NAV plus Dist'!$B:$FD,DH$1,FALSE)/VLOOKUP($B54,NAV!$A:$FC,DH$1,FALSE),"")</f>
        <v/>
      </c>
    </row>
    <row r="56" spans="1:112">
      <c r="A56" s="94">
        <f t="shared" si="40"/>
        <v>145</v>
      </c>
      <c r="B56" s="168">
        <f t="shared" si="41"/>
        <v>41670</v>
      </c>
      <c r="C56" s="171" t="str">
        <f>IFERROR(VLOOKUP($B56,'NAV plus Dist'!$B:$FD,C$1,FALSE)/VLOOKUP($B55,NAV!$A:$FC,C$1,FALSE),"")</f>
        <v/>
      </c>
      <c r="D56" s="171" t="str">
        <f>IFERROR(VLOOKUP($B56,'NAV plus Dist'!$B:$FD,D$1,FALSE)/VLOOKUP($B55,NAV!$A:$FC,D$1,FALSE),"")</f>
        <v/>
      </c>
      <c r="E56" s="171" t="str">
        <f>IFERROR(VLOOKUP($B56,'NAV plus Dist'!$B:$FD,E$1,FALSE)/VLOOKUP($B55,NAV!$A:$FC,E$1,FALSE),"")</f>
        <v/>
      </c>
      <c r="F56" s="171" t="str">
        <f>IFERROR(VLOOKUP($B56,'NAV plus Dist'!$B:$FD,F$1,FALSE)/VLOOKUP($B55,NAV!$A:$FC,F$1,FALSE),"")</f>
        <v/>
      </c>
      <c r="G56" s="171" t="str">
        <f>IFERROR(VLOOKUP($B56,'NAV plus Dist'!$B:$FD,G$1,FALSE)/VLOOKUP($B55,NAV!$A:$FC,G$1,FALSE),"")</f>
        <v/>
      </c>
      <c r="H56" s="171" t="str">
        <f>IFERROR(VLOOKUP($B56,'NAV plus Dist'!$B:$FD,H$1,FALSE)/VLOOKUP($B55,NAV!$A:$FC,H$1,FALSE),"")</f>
        <v/>
      </c>
      <c r="I56" s="171" t="str">
        <f>IFERROR(VLOOKUP($B56,'NAV plus Dist'!$B:$FD,I$1,FALSE)/VLOOKUP($B55,NAV!$A:$FC,I$1,FALSE),"")</f>
        <v/>
      </c>
      <c r="J56" s="171" t="str">
        <f>IFERROR(VLOOKUP($B56,'NAV plus Dist'!$B:$FD,J$1,FALSE)/VLOOKUP($B55,NAV!$A:$FC,J$1,FALSE),"")</f>
        <v/>
      </c>
      <c r="K56" s="171" t="str">
        <f>IFERROR(VLOOKUP($B56,'NAV plus Dist'!$B:$FD,K$1,FALSE)/VLOOKUP($B55,NAV!$A:$FC,K$1,FALSE),"")</f>
        <v/>
      </c>
      <c r="L56" s="171" t="str">
        <f>IFERROR(VLOOKUP($B56,'NAV plus Dist'!$B:$FD,L$1,FALSE)/VLOOKUP($B55,NAV!$A:$FC,L$1,FALSE),"")</f>
        <v/>
      </c>
      <c r="M56" s="171" t="str">
        <f>IFERROR(VLOOKUP($B56,'NAV plus Dist'!$B:$FD,M$1,FALSE)/VLOOKUP($B55,NAV!$A:$FC,M$1,FALSE),"")</f>
        <v/>
      </c>
      <c r="N56" s="171" t="str">
        <f>IFERROR(VLOOKUP($B56,'NAV plus Dist'!$B:$FD,N$1,FALSE)/VLOOKUP($B55,NAV!$A:$FC,N$1,FALSE),"")</f>
        <v/>
      </c>
      <c r="O56" s="171" t="str">
        <f>IFERROR(VLOOKUP($B56,'NAV plus Dist'!$B:$FD,O$1,FALSE)/VLOOKUP($B55,NAV!$A:$FC,O$1,FALSE),"")</f>
        <v/>
      </c>
      <c r="P56" s="171" t="str">
        <f>IFERROR(VLOOKUP($B56,'NAV plus Dist'!$B:$FD,P$1,FALSE)/VLOOKUP($B55,NAV!$A:$FC,P$1,FALSE),"")</f>
        <v/>
      </c>
      <c r="Q56" s="171">
        <f>IFERROR(VLOOKUP($B56,'NAV plus Dist'!$B:$FD,Q$1,FALSE)/VLOOKUP($B55,NAV!$A:$FC,Q$1,FALSE),"")</f>
        <v>1.0131669150521609</v>
      </c>
      <c r="R56" s="171">
        <f>IFERROR(VLOOKUP($B56,'NAV plus Dist'!$B:$FD,R$1,FALSE)/VLOOKUP($B55,NAV!$A:$FC,R$1,FALSE),"")</f>
        <v>1.0131669150521609</v>
      </c>
      <c r="S56" s="171">
        <f>IFERROR(VLOOKUP($B56,'NAV plus Dist'!$B:$FD,S$1,FALSE)/VLOOKUP($B55,NAV!$A:$FC,S$1,FALSE),"")</f>
        <v>1.0123456790123457</v>
      </c>
      <c r="T56" s="171">
        <f>IFERROR(VLOOKUP($B56,'NAV plus Dist'!$B:$FD,T$1,FALSE)/VLOOKUP($B55,NAV!$A:$FC,T$1,FALSE),"")</f>
        <v>1.0135544477128238</v>
      </c>
      <c r="U56" s="171" t="str">
        <f>IFERROR(VLOOKUP($B56,'NAV plus Dist'!$B:$FD,U$1,FALSE)/VLOOKUP($B55,NAV!$A:$FC,U$1,FALSE),"")</f>
        <v/>
      </c>
      <c r="V56" s="171">
        <f>IFERROR(VLOOKUP($B56,'NAV plus Dist'!$B:$FD,V$1,FALSE)/VLOOKUP($B55,NAV!$A:$FC,V$1,FALSE),"")</f>
        <v>1.0031449149144998</v>
      </c>
      <c r="W56" s="171">
        <f>IFERROR(VLOOKUP($B56,'NAV plus Dist'!$B:$FD,W$1,FALSE)/VLOOKUP($B55,NAV!$A:$FC,W$1,FALSE),"")</f>
        <v>1.0031449149144998</v>
      </c>
      <c r="X56" s="171">
        <f>IFERROR(VLOOKUP($B56,'NAV plus Dist'!$B:$FD,X$1,FALSE)/VLOOKUP($B55,NAV!$A:$FC,X$1,FALSE),"")</f>
        <v>1.0028615361277555</v>
      </c>
      <c r="Y56" s="171">
        <f>IFERROR(VLOOKUP($B56,'NAV plus Dist'!$B:$FD,Y$1,FALSE)/VLOOKUP($B55,NAV!$A:$FC,Y$1,FALSE),"")</f>
        <v>1.0040700892314753</v>
      </c>
      <c r="Z56" s="171" t="str">
        <f>IFERROR(VLOOKUP($B56,'NAV plus Dist'!$B:$FD,Z$1,FALSE)/VLOOKUP($B55,NAV!$A:$FC,Z$1,FALSE),"")</f>
        <v/>
      </c>
      <c r="AA56" s="171" t="str">
        <f>IFERROR(VLOOKUP($B56,'NAV plus Dist'!$B:$FD,AA$1,FALSE)/VLOOKUP($B55,NAV!$A:$FC,AA$1,FALSE),"")</f>
        <v/>
      </c>
      <c r="AB56" s="171" t="str">
        <f>IFERROR(VLOOKUP($B56,'NAV plus Dist'!$B:$FD,AB$1,FALSE)/VLOOKUP($B55,NAV!$A:$FC,AB$1,FALSE),"")</f>
        <v/>
      </c>
      <c r="AC56" s="171" t="str">
        <f>IFERROR(VLOOKUP($B56,'NAV plus Dist'!$B:$FD,AC$1,FALSE)/VLOOKUP($B55,NAV!$A:$FC,AC$1,FALSE),"")</f>
        <v/>
      </c>
      <c r="AD56" s="171" t="str">
        <f>IFERROR(VLOOKUP($B56,'NAV plus Dist'!$B:$FD,AD$1,FALSE)/VLOOKUP($B55,NAV!$A:$FC,AD$1,FALSE),"")</f>
        <v/>
      </c>
      <c r="AE56" s="171" t="str">
        <f>IFERROR(VLOOKUP($B56,'NAV plus Dist'!$B:$FD,AE$1,FALSE)/VLOOKUP($B55,NAV!$A:$FC,AE$1,FALSE),"")</f>
        <v/>
      </c>
      <c r="AF56" s="171" t="str">
        <f>IFERROR(VLOOKUP($B56,'NAV plus Dist'!$B:$FD,AF$1,FALSE)/VLOOKUP($B55,NAV!$A:$FC,AF$1,FALSE),"")</f>
        <v/>
      </c>
      <c r="AG56" s="171" t="str">
        <f>IFERROR(VLOOKUP($B56,'NAV plus Dist'!$B:$FD,AG$1,FALSE)/VLOOKUP($B55,NAV!$A:$FC,AG$1,FALSE),"")</f>
        <v/>
      </c>
      <c r="AH56" s="171" t="str">
        <f>IFERROR(VLOOKUP($B56,'NAV plus Dist'!$B:$FD,AH$1,FALSE)/VLOOKUP($B55,NAV!$A:$FC,AH$1,FALSE),"")</f>
        <v/>
      </c>
      <c r="AI56" s="171" t="str">
        <f>IFERROR(VLOOKUP($B56,'NAV plus Dist'!$B:$FD,AI$1,FALSE)/VLOOKUP($B55,NAV!$A:$FC,AI$1,FALSE),"")</f>
        <v/>
      </c>
      <c r="AJ56" s="171" t="str">
        <f>IFERROR(VLOOKUP($B56,'NAV plus Dist'!$B:$FD,AJ$1,FALSE)/VLOOKUP($B55,NAV!$A:$FC,AJ$1,FALSE),"")</f>
        <v/>
      </c>
      <c r="AK56" s="171" t="str">
        <f>IFERROR(VLOOKUP($B56,'NAV plus Dist'!$B:$FD,AK$1,FALSE)/VLOOKUP($B55,NAV!$A:$FC,AK$1,FALSE),"")</f>
        <v/>
      </c>
      <c r="AL56" s="171" t="str">
        <f>IFERROR(VLOOKUP($B56,'NAV plus Dist'!$B:$FD,AL$1,FALSE)/VLOOKUP($B55,NAV!$A:$FC,AL$1,FALSE),"")</f>
        <v/>
      </c>
      <c r="AM56" s="171" t="str">
        <f>IFERROR(VLOOKUP($B56,'NAV plus Dist'!$B:$FD,AM$1,FALSE)/VLOOKUP($B55,NAV!$A:$FC,AM$1,FALSE),"")</f>
        <v/>
      </c>
      <c r="AN56" s="171" t="str">
        <f>IFERROR(VLOOKUP($B56,'NAV plus Dist'!$B:$FD,AN$1,FALSE)/VLOOKUP($B55,NAV!$A:$FC,AN$1,FALSE),"")</f>
        <v/>
      </c>
      <c r="AO56" s="171" t="str">
        <f>IFERROR(VLOOKUP($B56,'NAV plus Dist'!$B:$FD,AO$1,FALSE)/VLOOKUP($B55,NAV!$A:$FC,AO$1,FALSE),"")</f>
        <v/>
      </c>
      <c r="AP56" s="171" t="str">
        <f>IFERROR(VLOOKUP($B56,'NAV plus Dist'!$B:$FD,AP$1,FALSE)/VLOOKUP($B55,NAV!$A:$FC,AP$1,FALSE),"")</f>
        <v/>
      </c>
      <c r="AQ56" s="171" t="str">
        <f>IFERROR(VLOOKUP($B56,'NAV plus Dist'!$B:$FD,AQ$1,FALSE)/VLOOKUP($B55,NAV!$A:$FC,AQ$1,FALSE),"")</f>
        <v/>
      </c>
      <c r="AR56" s="171" t="str">
        <f>IFERROR(VLOOKUP($B56,'NAV plus Dist'!$B:$FD,AR$1,FALSE)/VLOOKUP($B55,NAV!$A:$FC,AR$1,FALSE),"")</f>
        <v/>
      </c>
      <c r="AS56" s="171" t="str">
        <f>IFERROR(VLOOKUP($B56,'NAV plus Dist'!$B:$FD,AS$1,FALSE)/VLOOKUP($B55,NAV!$A:$FC,AS$1,FALSE),"")</f>
        <v/>
      </c>
      <c r="AT56" s="171" t="str">
        <f>IFERROR(VLOOKUP($B56,'NAV plus Dist'!$B:$FD,AT$1,FALSE)/VLOOKUP($B55,NAV!$A:$FC,AT$1,FALSE),"")</f>
        <v/>
      </c>
      <c r="AU56" s="171" t="str">
        <f>IFERROR(VLOOKUP($B56,'NAV plus Dist'!$B:$FD,AU$1,FALSE)/VLOOKUP($B55,NAV!$A:$FC,AU$1,FALSE),"")</f>
        <v/>
      </c>
      <c r="AV56" s="171" t="str">
        <f>IFERROR(VLOOKUP($B56,'NAV plus Dist'!$B:$FD,AV$1,FALSE)/VLOOKUP($B55,NAV!$A:$FC,AV$1,FALSE),"")</f>
        <v/>
      </c>
      <c r="AW56" s="171" t="str">
        <f>IFERROR(VLOOKUP($B56,'NAV plus Dist'!$B:$FD,AW$1,FALSE)/VLOOKUP($B55,NAV!$A:$FC,AW$1,FALSE),"")</f>
        <v/>
      </c>
      <c r="AX56" s="171" t="str">
        <f>IFERROR(VLOOKUP($B56,'NAV plus Dist'!$B:$FD,AX$1,FALSE)/VLOOKUP($B55,NAV!$A:$FC,AX$1,FALSE),"")</f>
        <v/>
      </c>
      <c r="AY56" s="171" t="str">
        <f>IFERROR(VLOOKUP($B56,'NAV plus Dist'!$B:$FD,AY$1,FALSE)/VLOOKUP($B55,NAV!$A:$FC,AY$1,FALSE),"")</f>
        <v/>
      </c>
      <c r="AZ56" s="171" t="str">
        <f>IFERROR(VLOOKUP($B56,'NAV plus Dist'!$B:$FD,AZ$1,FALSE)/VLOOKUP($B55,NAV!$A:$FC,AZ$1,FALSE),"")</f>
        <v/>
      </c>
      <c r="BA56" s="171" t="str">
        <f>IFERROR(VLOOKUP($B56,'NAV plus Dist'!$B:$FD,BA$1,FALSE)/VLOOKUP($B55,NAV!$A:$FC,BA$1,FALSE),"")</f>
        <v/>
      </c>
      <c r="BB56" s="171" t="str">
        <f>IFERROR(VLOOKUP($B56,'NAV plus Dist'!$B:$FD,BB$1,FALSE)/VLOOKUP($B55,NAV!$A:$FC,BB$1,FALSE),"")</f>
        <v/>
      </c>
      <c r="BC56" s="171" t="str">
        <f>IFERROR(VLOOKUP($B56,'NAV plus Dist'!$B:$FD,BC$1,FALSE)/VLOOKUP($B55,NAV!$A:$FC,BC$1,FALSE),"")</f>
        <v/>
      </c>
      <c r="BD56" s="171" t="str">
        <f>IFERROR(VLOOKUP($B56,'NAV plus Dist'!$B:$FD,BD$1,FALSE)/VLOOKUP($B55,NAV!$A:$FC,BD$1,FALSE),"")</f>
        <v/>
      </c>
      <c r="BE56" s="171" t="str">
        <f>IFERROR(VLOOKUP($B56,'NAV plus Dist'!$B:$FD,BE$1,FALSE)/VLOOKUP($B55,NAV!$A:$FC,BE$1,FALSE),"")</f>
        <v/>
      </c>
      <c r="BF56" s="171" t="str">
        <f>IFERROR(VLOOKUP($B56,'NAV plus Dist'!$B:$FD,BF$1,FALSE)/VLOOKUP($B55,NAV!$A:$FC,BF$1,FALSE),"")</f>
        <v/>
      </c>
      <c r="BG56" s="171" t="str">
        <f>IFERROR(VLOOKUP($B56,'NAV plus Dist'!$B:$FD,BG$1,FALSE)/VLOOKUP($B55,NAV!$A:$FC,BG$1,FALSE),"")</f>
        <v/>
      </c>
      <c r="BH56" s="171" t="str">
        <f>IFERROR(VLOOKUP($B56,'NAV plus Dist'!$B:$FD,BH$1,FALSE)/VLOOKUP($B55,NAV!$A:$FC,BH$1,FALSE),"")</f>
        <v/>
      </c>
      <c r="BI56" s="171" t="str">
        <f>IFERROR(VLOOKUP($B56,'NAV plus Dist'!$B:$FD,BI$1,FALSE)/VLOOKUP($B55,NAV!$A:$FC,BI$1,FALSE),"")</f>
        <v/>
      </c>
      <c r="BJ56" s="171" t="str">
        <f>IFERROR(VLOOKUP($B56,'NAV plus Dist'!$B:$FD,BJ$1,FALSE)/VLOOKUP($B55,NAV!$A:$FC,BJ$1,FALSE),"")</f>
        <v/>
      </c>
      <c r="BK56" s="171" t="str">
        <f>IFERROR(VLOOKUP($B56,'NAV plus Dist'!$B:$FD,BK$1,FALSE)/VLOOKUP($B55,NAV!$A:$FC,BK$1,FALSE),"")</f>
        <v/>
      </c>
      <c r="BL56" s="171" t="str">
        <f>IFERROR(VLOOKUP($B56,'NAV plus Dist'!$B:$FD,BL$1,FALSE)/VLOOKUP($B55,NAV!$A:$FC,BL$1,FALSE),"")</f>
        <v/>
      </c>
      <c r="BM56" s="171" t="str">
        <f>IFERROR(VLOOKUP($B56,'NAV plus Dist'!$B:$FD,BM$1,FALSE)/VLOOKUP($B55,NAV!$A:$FC,BM$1,FALSE),"")</f>
        <v/>
      </c>
      <c r="BN56" s="171" t="str">
        <f>IFERROR(VLOOKUP($B56,'NAV plus Dist'!$B:$FD,BN$1,FALSE)/VLOOKUP($B55,NAV!$A:$FC,BN$1,FALSE),"")</f>
        <v/>
      </c>
      <c r="BO56" s="171" t="str">
        <f>IFERROR(VLOOKUP($B56,'NAV plus Dist'!$B:$FD,BO$1,FALSE)/VLOOKUP($B55,NAV!$A:$FC,BO$1,FALSE),"")</f>
        <v/>
      </c>
      <c r="BP56" s="171" t="str">
        <f>IFERROR(VLOOKUP($B56,'NAV plus Dist'!$B:$FD,BP$1,FALSE)/VLOOKUP($B55,NAV!$A:$FC,BP$1,FALSE),"")</f>
        <v/>
      </c>
      <c r="BQ56" s="171" t="str">
        <f>IFERROR(VLOOKUP($B56,'NAV plus Dist'!$B:$FD,BQ$1,FALSE)/VLOOKUP($B55,NAV!$A:$FC,BQ$1,FALSE),"")</f>
        <v/>
      </c>
      <c r="BR56" s="171" t="str">
        <f>IFERROR(VLOOKUP($B56,'NAV plus Dist'!$B:$FD,BR$1,FALSE)/VLOOKUP($B55,NAV!$A:$FC,BR$1,FALSE),"")</f>
        <v/>
      </c>
      <c r="BS56" s="171" t="str">
        <f>IFERROR(VLOOKUP($B56,'NAV plus Dist'!$B:$FD,BS$1,FALSE)/VLOOKUP($B55,NAV!$A:$FC,BS$1,FALSE),"")</f>
        <v/>
      </c>
      <c r="BT56" s="171" t="str">
        <f>IFERROR(VLOOKUP($B56,'NAV plus Dist'!$B:$FD,BT$1,FALSE)/VLOOKUP($B55,NAV!$A:$FC,BT$1,FALSE),"")</f>
        <v/>
      </c>
      <c r="BU56" s="171" t="str">
        <f>IFERROR(VLOOKUP($B56,'NAV plus Dist'!$B:$FD,BU$1,FALSE)/VLOOKUP($B55,NAV!$A:$FC,BU$1,FALSE),"")</f>
        <v/>
      </c>
      <c r="BV56" s="171" t="str">
        <f>IFERROR(VLOOKUP($B56,'NAV plus Dist'!$B:$FD,BV$1,FALSE)/VLOOKUP($B55,NAV!$A:$FC,BV$1,FALSE),"")</f>
        <v/>
      </c>
      <c r="BW56" s="171" t="str">
        <f>IFERROR(VLOOKUP($B56,'NAV plus Dist'!$B:$FD,BW$1,FALSE)/VLOOKUP($B55,NAV!$A:$FC,BW$1,FALSE),"")</f>
        <v/>
      </c>
      <c r="BX56" s="171" t="str">
        <f>IFERROR(VLOOKUP($B56,'NAV plus Dist'!$B:$FD,BX$1,FALSE)/VLOOKUP($B55,NAV!$A:$FC,BX$1,FALSE),"")</f>
        <v/>
      </c>
      <c r="BY56" s="171" t="str">
        <f>IFERROR(VLOOKUP($B56,'NAV plus Dist'!$B:$FD,BY$1,FALSE)/VLOOKUP($B55,NAV!$A:$FC,BY$1,FALSE),"")</f>
        <v/>
      </c>
      <c r="BZ56" s="171" t="str">
        <f>IFERROR(VLOOKUP($B56,'NAV plus Dist'!$B:$FD,BZ$1,FALSE)/VLOOKUP($B55,NAV!$A:$FC,BZ$1,FALSE),"")</f>
        <v/>
      </c>
      <c r="CA56" s="171" t="str">
        <f>IFERROR(VLOOKUP($B56,'NAV plus Dist'!$B:$FD,CA$1,FALSE)/VLOOKUP($B55,NAV!$A:$FC,CA$1,FALSE),"")</f>
        <v/>
      </c>
      <c r="CB56" s="171" t="str">
        <f>IFERROR(VLOOKUP($B56,'NAV plus Dist'!$B:$FD,CB$1,FALSE)/VLOOKUP($B55,NAV!$A:$FC,CB$1,FALSE),"")</f>
        <v/>
      </c>
      <c r="CC56" s="171" t="str">
        <f>IFERROR(VLOOKUP($B56,'NAV plus Dist'!$B:$FD,CC$1,FALSE)/VLOOKUP($B55,NAV!$A:$FC,CC$1,FALSE),"")</f>
        <v/>
      </c>
      <c r="CD56" s="171" t="str">
        <f>IFERROR(VLOOKUP($B56,'NAV plus Dist'!$B:$FD,CD$1,FALSE)/VLOOKUP($B55,NAV!$A:$FC,CD$1,FALSE),"")</f>
        <v/>
      </c>
      <c r="CE56" s="171" t="str">
        <f>IFERROR(VLOOKUP($B56,'NAV plus Dist'!$B:$FD,CE$1,FALSE)/VLOOKUP($B55,NAV!$A:$FC,CE$1,FALSE),"")</f>
        <v/>
      </c>
      <c r="CF56" s="171" t="str">
        <f>IFERROR(VLOOKUP($B56,'NAV plus Dist'!$B:$FD,CF$1,FALSE)/VLOOKUP($B55,NAV!$A:$FC,CF$1,FALSE),"")</f>
        <v/>
      </c>
      <c r="CG56" s="171" t="str">
        <f>IFERROR(VLOOKUP($B56,'NAV plus Dist'!$B:$FD,CG$1,FALSE)/VLOOKUP($B55,NAV!$A:$FC,CG$1,FALSE),"")</f>
        <v/>
      </c>
      <c r="CH56" s="171" t="str">
        <f>IFERROR(VLOOKUP($B56,'NAV plus Dist'!$B:$FD,CH$1,FALSE)/VLOOKUP($B55,NAV!$A:$FC,CH$1,FALSE),"")</f>
        <v/>
      </c>
      <c r="CI56" s="171" t="str">
        <f>IFERROR(VLOOKUP($B56,'NAV plus Dist'!$B:$FD,CI$1,FALSE)/VLOOKUP($B55,NAV!$A:$FC,CI$1,FALSE),"")</f>
        <v/>
      </c>
      <c r="CJ56" s="171" t="str">
        <f>IFERROR(VLOOKUP($B56,'NAV plus Dist'!$B:$FD,CJ$1,FALSE)/VLOOKUP($B55,NAV!$A:$FC,CJ$1,FALSE),"")</f>
        <v/>
      </c>
      <c r="CK56" s="171" t="str">
        <f>IFERROR(VLOOKUP($B56,'NAV plus Dist'!$B:$FD,CK$1,FALSE)/VLOOKUP($B55,NAV!$A:$FC,CK$1,FALSE),"")</f>
        <v/>
      </c>
      <c r="CL56" s="171" t="str">
        <f>IFERROR(VLOOKUP($B56,'NAV plus Dist'!$B:$FD,CL$1,FALSE)/VLOOKUP($B55,NAV!$A:$FC,CL$1,FALSE),"")</f>
        <v/>
      </c>
      <c r="CM56" s="171" t="str">
        <f>IFERROR(VLOOKUP($B56,'NAV plus Dist'!$B:$FD,CM$1,FALSE)/VLOOKUP($B55,NAV!$A:$FC,CM$1,FALSE),"")</f>
        <v/>
      </c>
      <c r="CN56" s="171" t="str">
        <f>IFERROR(VLOOKUP($B56,'NAV plus Dist'!$B:$FD,CN$1,FALSE)/VLOOKUP($B55,NAV!$A:$FC,CN$1,FALSE),"")</f>
        <v/>
      </c>
      <c r="CO56" s="171" t="str">
        <f>IFERROR(VLOOKUP($B56,'NAV plus Dist'!$B:$FD,CO$1,FALSE)/VLOOKUP($B55,NAV!$A:$FC,CO$1,FALSE),"")</f>
        <v/>
      </c>
      <c r="CP56" s="171" t="str">
        <f>IFERROR(VLOOKUP($B56,'NAV plus Dist'!$B:$FD,CP$1,FALSE)/VLOOKUP($B55,NAV!$A:$FC,CP$1,FALSE),"")</f>
        <v/>
      </c>
      <c r="CQ56" s="171" t="str">
        <f>IFERROR(VLOOKUP($B56,'NAV plus Dist'!$B:$FD,CQ$1,FALSE)/VLOOKUP($B55,NAV!$A:$FC,CQ$1,FALSE),"")</f>
        <v/>
      </c>
      <c r="CR56" s="171" t="str">
        <f>IFERROR(VLOOKUP($B56,'NAV plus Dist'!$B:$FD,CR$1,FALSE)/VLOOKUP($B55,NAV!$A:$FC,CR$1,FALSE),"")</f>
        <v/>
      </c>
      <c r="CS56" s="171" t="str">
        <f>IFERROR(VLOOKUP($B56,'NAV plus Dist'!$B:$FD,CS$1,FALSE)/VLOOKUP($B55,NAV!$A:$FC,CS$1,FALSE),"")</f>
        <v/>
      </c>
      <c r="CT56" s="171" t="str">
        <f>IFERROR(VLOOKUP($B56,'NAV plus Dist'!$B:$FD,CT$1,FALSE)/VLOOKUP($B55,NAV!$A:$FC,CT$1,FALSE),"")</f>
        <v/>
      </c>
      <c r="CU56" s="171" t="str">
        <f>IFERROR(VLOOKUP($B56,'NAV plus Dist'!$B:$FD,CU$1,FALSE)/VLOOKUP($B55,NAV!$A:$FC,CU$1,FALSE),"")</f>
        <v/>
      </c>
      <c r="CV56" s="171" t="str">
        <f>IFERROR(VLOOKUP($B56,'NAV plus Dist'!$B:$FD,CV$1,FALSE)/VLOOKUP($B55,NAV!$A:$FC,CV$1,FALSE),"")</f>
        <v/>
      </c>
      <c r="CW56" s="171" t="str">
        <f>IFERROR(VLOOKUP($B56,'NAV plus Dist'!$B:$FD,CW$1,FALSE)/VLOOKUP($B55,NAV!$A:$FC,CW$1,FALSE),"")</f>
        <v/>
      </c>
      <c r="CX56" s="171" t="str">
        <f>IFERROR(VLOOKUP($B56,'NAV plus Dist'!$B:$FD,CX$1,FALSE)/VLOOKUP($B55,NAV!$A:$FC,CX$1,FALSE),"")</f>
        <v/>
      </c>
      <c r="CY56" s="171" t="str">
        <f>IFERROR(VLOOKUP($B56,'NAV plus Dist'!$B:$FD,CY$1,FALSE)/VLOOKUP($B55,NAV!$A:$FC,CY$1,FALSE),"")</f>
        <v/>
      </c>
      <c r="CZ56" s="171" t="str">
        <f>IFERROR(VLOOKUP($B56,'NAV plus Dist'!$B:$FD,CZ$1,FALSE)/VLOOKUP($B55,NAV!$A:$FC,CZ$1,FALSE),"")</f>
        <v/>
      </c>
      <c r="DA56" s="171" t="str">
        <f>IFERROR(VLOOKUP($B56,'NAV plus Dist'!$B:$FD,DA$1,FALSE)/VLOOKUP($B55,NAV!$A:$FC,DA$1,FALSE),"")</f>
        <v/>
      </c>
      <c r="DB56" s="171" t="str">
        <f>IFERROR(VLOOKUP($B56,'NAV plus Dist'!$B:$FD,DB$1,FALSE)/VLOOKUP($B55,NAV!$A:$FC,DB$1,FALSE),"")</f>
        <v/>
      </c>
      <c r="DC56" s="171" t="str">
        <f>IFERROR(VLOOKUP($B56,'NAV plus Dist'!$B:$FD,DC$1,FALSE)/VLOOKUP($B55,NAV!$A:$FC,DC$1,FALSE),"")</f>
        <v/>
      </c>
      <c r="DD56" s="171" t="str">
        <f>IFERROR(VLOOKUP($B56,'NAV plus Dist'!$B:$FD,DD$1,FALSE)/VLOOKUP($B55,NAV!$A:$FC,DD$1,FALSE),"")</f>
        <v/>
      </c>
      <c r="DE56" s="171" t="str">
        <f>IFERROR(VLOOKUP($B56,'NAV plus Dist'!$B:$FD,DE$1,FALSE)/VLOOKUP($B55,NAV!$A:$FC,DE$1,FALSE),"")</f>
        <v/>
      </c>
      <c r="DF56" s="171" t="str">
        <f>IFERROR(VLOOKUP($B56,'NAV plus Dist'!$B:$FD,DF$1,FALSE)/VLOOKUP($B55,NAV!$A:$FC,DF$1,FALSE),"")</f>
        <v/>
      </c>
      <c r="DG56" s="171" t="str">
        <f>IFERROR(VLOOKUP($B56,'NAV plus Dist'!$B:$FD,DG$1,FALSE)/VLOOKUP($B55,NAV!$A:$FC,DG$1,FALSE),"")</f>
        <v/>
      </c>
      <c r="DH56" s="171" t="str">
        <f>IFERROR(VLOOKUP($B56,'NAV plus Dist'!$B:$FD,DH$1,FALSE)/VLOOKUP($B55,NAV!$A:$FC,DH$1,FALSE),"")</f>
        <v/>
      </c>
    </row>
    <row r="57" spans="1:112">
      <c r="A57" s="94">
        <f t="shared" si="40"/>
        <v>144</v>
      </c>
      <c r="B57" s="168">
        <f t="shared" si="41"/>
        <v>41698</v>
      </c>
      <c r="C57" s="171" t="str">
        <f>IFERROR(VLOOKUP($B57,'NAV plus Dist'!$B:$FD,C$1,FALSE)/VLOOKUP($B56,NAV!$A:$FC,C$1,FALSE),"")</f>
        <v/>
      </c>
      <c r="D57" s="171" t="str">
        <f>IFERROR(VLOOKUP($B57,'NAV plus Dist'!$B:$FD,D$1,FALSE)/VLOOKUP($B56,NAV!$A:$FC,D$1,FALSE),"")</f>
        <v/>
      </c>
      <c r="E57" s="171" t="str">
        <f>IFERROR(VLOOKUP($B57,'NAV plus Dist'!$B:$FD,E$1,FALSE)/VLOOKUP($B56,NAV!$A:$FC,E$1,FALSE),"")</f>
        <v/>
      </c>
      <c r="F57" s="171" t="str">
        <f>IFERROR(VLOOKUP($B57,'NAV plus Dist'!$B:$FD,F$1,FALSE)/VLOOKUP($B56,NAV!$A:$FC,F$1,FALSE),"")</f>
        <v/>
      </c>
      <c r="G57" s="171" t="str">
        <f>IFERROR(VLOOKUP($B57,'NAV plus Dist'!$B:$FD,G$1,FALSE)/VLOOKUP($B56,NAV!$A:$FC,G$1,FALSE),"")</f>
        <v/>
      </c>
      <c r="H57" s="171" t="str">
        <f>IFERROR(VLOOKUP($B57,'NAV plus Dist'!$B:$FD,H$1,FALSE)/VLOOKUP($B56,NAV!$A:$FC,H$1,FALSE),"")</f>
        <v/>
      </c>
      <c r="I57" s="171" t="str">
        <f>IFERROR(VLOOKUP($B57,'NAV plus Dist'!$B:$FD,I$1,FALSE)/VLOOKUP($B56,NAV!$A:$FC,I$1,FALSE),"")</f>
        <v/>
      </c>
      <c r="J57" s="171" t="str">
        <f>IFERROR(VLOOKUP($B57,'NAV plus Dist'!$B:$FD,J$1,FALSE)/VLOOKUP($B56,NAV!$A:$FC,J$1,FALSE),"")</f>
        <v/>
      </c>
      <c r="K57" s="171" t="str">
        <f>IFERROR(VLOOKUP($B57,'NAV plus Dist'!$B:$FD,K$1,FALSE)/VLOOKUP($B56,NAV!$A:$FC,K$1,FALSE),"")</f>
        <v/>
      </c>
      <c r="L57" s="171" t="str">
        <f>IFERROR(VLOOKUP($B57,'NAV plus Dist'!$B:$FD,L$1,FALSE)/VLOOKUP($B56,NAV!$A:$FC,L$1,FALSE),"")</f>
        <v/>
      </c>
      <c r="M57" s="171" t="str">
        <f>IFERROR(VLOOKUP($B57,'NAV plus Dist'!$B:$FD,M$1,FALSE)/VLOOKUP($B56,NAV!$A:$FC,M$1,FALSE),"")</f>
        <v/>
      </c>
      <c r="N57" s="171" t="str">
        <f>IFERROR(VLOOKUP($B57,'NAV plus Dist'!$B:$FD,N$1,FALSE)/VLOOKUP($B56,NAV!$A:$FC,N$1,FALSE),"")</f>
        <v/>
      </c>
      <c r="O57" s="171" t="str">
        <f>IFERROR(VLOOKUP($B57,'NAV plus Dist'!$B:$FD,O$1,FALSE)/VLOOKUP($B56,NAV!$A:$FC,O$1,FALSE),"")</f>
        <v/>
      </c>
      <c r="P57" s="171" t="str">
        <f>IFERROR(VLOOKUP($B57,'NAV plus Dist'!$B:$FD,P$1,FALSE)/VLOOKUP($B56,NAV!$A:$FC,P$1,FALSE),"")</f>
        <v/>
      </c>
      <c r="Q57" s="171">
        <f>IFERROR(VLOOKUP($B57,'NAV plus Dist'!$B:$FD,Q$1,FALSE)/VLOOKUP($B56,NAV!$A:$FC,Q$1,FALSE),"")</f>
        <v>1.0255790399727946</v>
      </c>
      <c r="R57" s="171">
        <f>IFERROR(VLOOKUP($B57,'NAV plus Dist'!$B:$FD,R$1,FALSE)/VLOOKUP($B56,NAV!$A:$FC,R$1,FALSE),"")</f>
        <v>1.0255790399727946</v>
      </c>
      <c r="S57" s="171">
        <f>IFERROR(VLOOKUP($B57,'NAV plus Dist'!$B:$FD,S$1,FALSE)/VLOOKUP($B56,NAV!$A:$FC,S$1,FALSE),"")</f>
        <v>1.0248179120582681</v>
      </c>
      <c r="T57" s="171">
        <f>IFERROR(VLOOKUP($B57,'NAV plus Dist'!$B:$FD,T$1,FALSE)/VLOOKUP($B56,NAV!$A:$FC,T$1,FALSE),"")</f>
        <v>1.0259264620729589</v>
      </c>
      <c r="U57" s="171" t="str">
        <f>IFERROR(VLOOKUP($B57,'NAV plus Dist'!$B:$FD,U$1,FALSE)/VLOOKUP($B56,NAV!$A:$FC,U$1,FALSE),"")</f>
        <v/>
      </c>
      <c r="V57" s="171">
        <f>IFERROR(VLOOKUP($B57,'NAV plus Dist'!$B:$FD,V$1,FALSE)/VLOOKUP($B56,NAV!$A:$FC,V$1,FALSE),"")</f>
        <v>1.0269675212728393</v>
      </c>
      <c r="W57" s="171">
        <f>IFERROR(VLOOKUP($B57,'NAV plus Dist'!$B:$FD,W$1,FALSE)/VLOOKUP($B56,NAV!$A:$FC,W$1,FALSE),"")</f>
        <v>1.0269675212728393</v>
      </c>
      <c r="X57" s="171">
        <f>IFERROR(VLOOKUP($B57,'NAV plus Dist'!$B:$FD,X$1,FALSE)/VLOOKUP($B56,NAV!$A:$FC,X$1,FALSE),"")</f>
        <v>1.0267441378452695</v>
      </c>
      <c r="Y57" s="171">
        <f>IFERROR(VLOOKUP($B57,'NAV plus Dist'!$B:$FD,Y$1,FALSE)/VLOOKUP($B56,NAV!$A:$FC,Y$1,FALSE),"")</f>
        <v>1.0278676455689364</v>
      </c>
      <c r="Z57" s="171" t="str">
        <f>IFERROR(VLOOKUP($B57,'NAV plus Dist'!$B:$FD,Z$1,FALSE)/VLOOKUP($B56,NAV!$A:$FC,Z$1,FALSE),"")</f>
        <v/>
      </c>
      <c r="AA57" s="171" t="str">
        <f>IFERROR(VLOOKUP($B57,'NAV plus Dist'!$B:$FD,AA$1,FALSE)/VLOOKUP($B56,NAV!$A:$FC,AA$1,FALSE),"")</f>
        <v/>
      </c>
      <c r="AB57" s="171" t="str">
        <f>IFERROR(VLOOKUP($B57,'NAV plus Dist'!$B:$FD,AB$1,FALSE)/VLOOKUP($B56,NAV!$A:$FC,AB$1,FALSE),"")</f>
        <v/>
      </c>
      <c r="AC57" s="171" t="str">
        <f>IFERROR(VLOOKUP($B57,'NAV plus Dist'!$B:$FD,AC$1,FALSE)/VLOOKUP($B56,NAV!$A:$FC,AC$1,FALSE),"")</f>
        <v/>
      </c>
      <c r="AD57" s="171" t="str">
        <f>IFERROR(VLOOKUP($B57,'NAV plus Dist'!$B:$FD,AD$1,FALSE)/VLOOKUP($B56,NAV!$A:$FC,AD$1,FALSE),"")</f>
        <v/>
      </c>
      <c r="AE57" s="171" t="str">
        <f>IFERROR(VLOOKUP($B57,'NAV plus Dist'!$B:$FD,AE$1,FALSE)/VLOOKUP($B56,NAV!$A:$FC,AE$1,FALSE),"")</f>
        <v/>
      </c>
      <c r="AF57" s="171" t="str">
        <f>IFERROR(VLOOKUP($B57,'NAV plus Dist'!$B:$FD,AF$1,FALSE)/VLOOKUP($B56,NAV!$A:$FC,AF$1,FALSE),"")</f>
        <v/>
      </c>
      <c r="AG57" s="171" t="str">
        <f>IFERROR(VLOOKUP($B57,'NAV plus Dist'!$B:$FD,AG$1,FALSE)/VLOOKUP($B56,NAV!$A:$FC,AG$1,FALSE),"")</f>
        <v/>
      </c>
      <c r="AH57" s="171" t="str">
        <f>IFERROR(VLOOKUP($B57,'NAV plus Dist'!$B:$FD,AH$1,FALSE)/VLOOKUP($B56,NAV!$A:$FC,AH$1,FALSE),"")</f>
        <v/>
      </c>
      <c r="AI57" s="171" t="str">
        <f>IFERROR(VLOOKUP($B57,'NAV plus Dist'!$B:$FD,AI$1,FALSE)/VLOOKUP($B56,NAV!$A:$FC,AI$1,FALSE),"")</f>
        <v/>
      </c>
      <c r="AJ57" s="171" t="str">
        <f>IFERROR(VLOOKUP($B57,'NAV plus Dist'!$B:$FD,AJ$1,FALSE)/VLOOKUP($B56,NAV!$A:$FC,AJ$1,FALSE),"")</f>
        <v/>
      </c>
      <c r="AK57" s="171" t="str">
        <f>IFERROR(VLOOKUP($B57,'NAV plus Dist'!$B:$FD,AK$1,FALSE)/VLOOKUP($B56,NAV!$A:$FC,AK$1,FALSE),"")</f>
        <v/>
      </c>
      <c r="AL57" s="171" t="str">
        <f>IFERROR(VLOOKUP($B57,'NAV plus Dist'!$B:$FD,AL$1,FALSE)/VLOOKUP($B56,NAV!$A:$FC,AL$1,FALSE),"")</f>
        <v/>
      </c>
      <c r="AM57" s="171" t="str">
        <f>IFERROR(VLOOKUP($B57,'NAV plus Dist'!$B:$FD,AM$1,FALSE)/VLOOKUP($B56,NAV!$A:$FC,AM$1,FALSE),"")</f>
        <v/>
      </c>
      <c r="AN57" s="171" t="str">
        <f>IFERROR(VLOOKUP($B57,'NAV plus Dist'!$B:$FD,AN$1,FALSE)/VLOOKUP($B56,NAV!$A:$FC,AN$1,FALSE),"")</f>
        <v/>
      </c>
      <c r="AO57" s="171" t="str">
        <f>IFERROR(VLOOKUP($B57,'NAV plus Dist'!$B:$FD,AO$1,FALSE)/VLOOKUP($B56,NAV!$A:$FC,AO$1,FALSE),"")</f>
        <v/>
      </c>
      <c r="AP57" s="171" t="str">
        <f>IFERROR(VLOOKUP($B57,'NAV plus Dist'!$B:$FD,AP$1,FALSE)/VLOOKUP($B56,NAV!$A:$FC,AP$1,FALSE),"")</f>
        <v/>
      </c>
      <c r="AQ57" s="171" t="str">
        <f>IFERROR(VLOOKUP($B57,'NAV plus Dist'!$B:$FD,AQ$1,FALSE)/VLOOKUP($B56,NAV!$A:$FC,AQ$1,FALSE),"")</f>
        <v/>
      </c>
      <c r="AR57" s="171" t="str">
        <f>IFERROR(VLOOKUP($B57,'NAV plus Dist'!$B:$FD,AR$1,FALSE)/VLOOKUP($B56,NAV!$A:$FC,AR$1,FALSE),"")</f>
        <v/>
      </c>
      <c r="AS57" s="171" t="str">
        <f>IFERROR(VLOOKUP($B57,'NAV plus Dist'!$B:$FD,AS$1,FALSE)/VLOOKUP($B56,NAV!$A:$FC,AS$1,FALSE),"")</f>
        <v/>
      </c>
      <c r="AT57" s="171" t="str">
        <f>IFERROR(VLOOKUP($B57,'NAV plus Dist'!$B:$FD,AT$1,FALSE)/VLOOKUP($B56,NAV!$A:$FC,AT$1,FALSE),"")</f>
        <v/>
      </c>
      <c r="AU57" s="171" t="str">
        <f>IFERROR(VLOOKUP($B57,'NAV plus Dist'!$B:$FD,AU$1,FALSE)/VLOOKUP($B56,NAV!$A:$FC,AU$1,FALSE),"")</f>
        <v/>
      </c>
      <c r="AV57" s="171" t="str">
        <f>IFERROR(VLOOKUP($B57,'NAV plus Dist'!$B:$FD,AV$1,FALSE)/VLOOKUP($B56,NAV!$A:$FC,AV$1,FALSE),"")</f>
        <v/>
      </c>
      <c r="AW57" s="171" t="str">
        <f>IFERROR(VLOOKUP($B57,'NAV plus Dist'!$B:$FD,AW$1,FALSE)/VLOOKUP($B56,NAV!$A:$FC,AW$1,FALSE),"")</f>
        <v/>
      </c>
      <c r="AX57" s="171" t="str">
        <f>IFERROR(VLOOKUP($B57,'NAV plus Dist'!$B:$FD,AX$1,FALSE)/VLOOKUP($B56,NAV!$A:$FC,AX$1,FALSE),"")</f>
        <v/>
      </c>
      <c r="AY57" s="171" t="str">
        <f>IFERROR(VLOOKUP($B57,'NAV plus Dist'!$B:$FD,AY$1,FALSE)/VLOOKUP($B56,NAV!$A:$FC,AY$1,FALSE),"")</f>
        <v/>
      </c>
      <c r="AZ57" s="171" t="str">
        <f>IFERROR(VLOOKUP($B57,'NAV plus Dist'!$B:$FD,AZ$1,FALSE)/VLOOKUP($B56,NAV!$A:$FC,AZ$1,FALSE),"")</f>
        <v/>
      </c>
      <c r="BA57" s="171" t="str">
        <f>IFERROR(VLOOKUP($B57,'NAV plus Dist'!$B:$FD,BA$1,FALSE)/VLOOKUP($B56,NAV!$A:$FC,BA$1,FALSE),"")</f>
        <v/>
      </c>
      <c r="BB57" s="171" t="str">
        <f>IFERROR(VLOOKUP($B57,'NAV plus Dist'!$B:$FD,BB$1,FALSE)/VLOOKUP($B56,NAV!$A:$FC,BB$1,FALSE),"")</f>
        <v/>
      </c>
      <c r="BC57" s="171" t="str">
        <f>IFERROR(VLOOKUP($B57,'NAV plus Dist'!$B:$FD,BC$1,FALSE)/VLOOKUP($B56,NAV!$A:$FC,BC$1,FALSE),"")</f>
        <v/>
      </c>
      <c r="BD57" s="171" t="str">
        <f>IFERROR(VLOOKUP($B57,'NAV plus Dist'!$B:$FD,BD$1,FALSE)/VLOOKUP($B56,NAV!$A:$FC,BD$1,FALSE),"")</f>
        <v/>
      </c>
      <c r="BE57" s="171" t="str">
        <f>IFERROR(VLOOKUP($B57,'NAV plus Dist'!$B:$FD,BE$1,FALSE)/VLOOKUP($B56,NAV!$A:$FC,BE$1,FALSE),"")</f>
        <v/>
      </c>
      <c r="BF57" s="171" t="str">
        <f>IFERROR(VLOOKUP($B57,'NAV plus Dist'!$B:$FD,BF$1,FALSE)/VLOOKUP($B56,NAV!$A:$FC,BF$1,FALSE),"")</f>
        <v/>
      </c>
      <c r="BG57" s="171" t="str">
        <f>IFERROR(VLOOKUP($B57,'NAV plus Dist'!$B:$FD,BG$1,FALSE)/VLOOKUP($B56,NAV!$A:$FC,BG$1,FALSE),"")</f>
        <v/>
      </c>
      <c r="BH57" s="171" t="str">
        <f>IFERROR(VLOOKUP($B57,'NAV plus Dist'!$B:$FD,BH$1,FALSE)/VLOOKUP($B56,NAV!$A:$FC,BH$1,FALSE),"")</f>
        <v/>
      </c>
      <c r="BI57" s="171" t="str">
        <f>IFERROR(VLOOKUP($B57,'NAV plus Dist'!$B:$FD,BI$1,FALSE)/VLOOKUP($B56,NAV!$A:$FC,BI$1,FALSE),"")</f>
        <v/>
      </c>
      <c r="BJ57" s="171" t="str">
        <f>IFERROR(VLOOKUP($B57,'NAV plus Dist'!$B:$FD,BJ$1,FALSE)/VLOOKUP($B56,NAV!$A:$FC,BJ$1,FALSE),"")</f>
        <v/>
      </c>
      <c r="BK57" s="171" t="str">
        <f>IFERROR(VLOOKUP($B57,'NAV plus Dist'!$B:$FD,BK$1,FALSE)/VLOOKUP($B56,NAV!$A:$FC,BK$1,FALSE),"")</f>
        <v/>
      </c>
      <c r="BL57" s="171" t="str">
        <f>IFERROR(VLOOKUP($B57,'NAV plus Dist'!$B:$FD,BL$1,FALSE)/VLOOKUP($B56,NAV!$A:$FC,BL$1,FALSE),"")</f>
        <v/>
      </c>
      <c r="BM57" s="171" t="str">
        <f>IFERROR(VLOOKUP($B57,'NAV plus Dist'!$B:$FD,BM$1,FALSE)/VLOOKUP($B56,NAV!$A:$FC,BM$1,FALSE),"")</f>
        <v/>
      </c>
      <c r="BN57" s="171" t="str">
        <f>IFERROR(VLOOKUP($B57,'NAV plus Dist'!$B:$FD,BN$1,FALSE)/VLOOKUP($B56,NAV!$A:$FC,BN$1,FALSE),"")</f>
        <v/>
      </c>
      <c r="BO57" s="171" t="str">
        <f>IFERROR(VLOOKUP($B57,'NAV plus Dist'!$B:$FD,BO$1,FALSE)/VLOOKUP($B56,NAV!$A:$FC,BO$1,FALSE),"")</f>
        <v/>
      </c>
      <c r="BP57" s="171" t="str">
        <f>IFERROR(VLOOKUP($B57,'NAV plus Dist'!$B:$FD,BP$1,FALSE)/VLOOKUP($B56,NAV!$A:$FC,BP$1,FALSE),"")</f>
        <v/>
      </c>
      <c r="BQ57" s="171" t="str">
        <f>IFERROR(VLOOKUP($B57,'NAV plus Dist'!$B:$FD,BQ$1,FALSE)/VLOOKUP($B56,NAV!$A:$FC,BQ$1,FALSE),"")</f>
        <v/>
      </c>
      <c r="BR57" s="171" t="str">
        <f>IFERROR(VLOOKUP($B57,'NAV plus Dist'!$B:$FD,BR$1,FALSE)/VLOOKUP($B56,NAV!$A:$FC,BR$1,FALSE),"")</f>
        <v/>
      </c>
      <c r="BS57" s="171" t="str">
        <f>IFERROR(VLOOKUP($B57,'NAV plus Dist'!$B:$FD,BS$1,FALSE)/VLOOKUP($B56,NAV!$A:$FC,BS$1,FALSE),"")</f>
        <v/>
      </c>
      <c r="BT57" s="171" t="str">
        <f>IFERROR(VLOOKUP($B57,'NAV plus Dist'!$B:$FD,BT$1,FALSE)/VLOOKUP($B56,NAV!$A:$FC,BT$1,FALSE),"")</f>
        <v/>
      </c>
      <c r="BU57" s="171" t="str">
        <f>IFERROR(VLOOKUP($B57,'NAV plus Dist'!$B:$FD,BU$1,FALSE)/VLOOKUP($B56,NAV!$A:$FC,BU$1,FALSE),"")</f>
        <v/>
      </c>
      <c r="BV57" s="171" t="str">
        <f>IFERROR(VLOOKUP($B57,'NAV plus Dist'!$B:$FD,BV$1,FALSE)/VLOOKUP($B56,NAV!$A:$FC,BV$1,FALSE),"")</f>
        <v/>
      </c>
      <c r="BW57" s="171" t="str">
        <f>IFERROR(VLOOKUP($B57,'NAV plus Dist'!$B:$FD,BW$1,FALSE)/VLOOKUP($B56,NAV!$A:$FC,BW$1,FALSE),"")</f>
        <v/>
      </c>
      <c r="BX57" s="171" t="str">
        <f>IFERROR(VLOOKUP($B57,'NAV plus Dist'!$B:$FD,BX$1,FALSE)/VLOOKUP($B56,NAV!$A:$FC,BX$1,FALSE),"")</f>
        <v/>
      </c>
      <c r="BY57" s="171" t="str">
        <f>IFERROR(VLOOKUP($B57,'NAV plus Dist'!$B:$FD,BY$1,FALSE)/VLOOKUP($B56,NAV!$A:$FC,BY$1,FALSE),"")</f>
        <v/>
      </c>
      <c r="BZ57" s="171" t="str">
        <f>IFERROR(VLOOKUP($B57,'NAV plus Dist'!$B:$FD,BZ$1,FALSE)/VLOOKUP($B56,NAV!$A:$FC,BZ$1,FALSE),"")</f>
        <v/>
      </c>
      <c r="CA57" s="171" t="str">
        <f>IFERROR(VLOOKUP($B57,'NAV plus Dist'!$B:$FD,CA$1,FALSE)/VLOOKUP($B56,NAV!$A:$FC,CA$1,FALSE),"")</f>
        <v/>
      </c>
      <c r="CB57" s="171" t="str">
        <f>IFERROR(VLOOKUP($B57,'NAV plus Dist'!$B:$FD,CB$1,FALSE)/VLOOKUP($B56,NAV!$A:$FC,CB$1,FALSE),"")</f>
        <v/>
      </c>
      <c r="CC57" s="171" t="str">
        <f>IFERROR(VLOOKUP($B57,'NAV plus Dist'!$B:$FD,CC$1,FALSE)/VLOOKUP($B56,NAV!$A:$FC,CC$1,FALSE),"")</f>
        <v/>
      </c>
      <c r="CD57" s="171" t="str">
        <f>IFERROR(VLOOKUP($B57,'NAV plus Dist'!$B:$FD,CD$1,FALSE)/VLOOKUP($B56,NAV!$A:$FC,CD$1,FALSE),"")</f>
        <v/>
      </c>
      <c r="CE57" s="171" t="str">
        <f>IFERROR(VLOOKUP($B57,'NAV plus Dist'!$B:$FD,CE$1,FALSE)/VLOOKUP($B56,NAV!$A:$FC,CE$1,FALSE),"")</f>
        <v/>
      </c>
      <c r="CF57" s="171" t="str">
        <f>IFERROR(VLOOKUP($B57,'NAV plus Dist'!$B:$FD,CF$1,FALSE)/VLOOKUP($B56,NAV!$A:$FC,CF$1,FALSE),"")</f>
        <v/>
      </c>
      <c r="CG57" s="171" t="str">
        <f>IFERROR(VLOOKUP($B57,'NAV plus Dist'!$B:$FD,CG$1,FALSE)/VLOOKUP($B56,NAV!$A:$FC,CG$1,FALSE),"")</f>
        <v/>
      </c>
      <c r="CH57" s="171" t="str">
        <f>IFERROR(VLOOKUP($B57,'NAV plus Dist'!$B:$FD,CH$1,FALSE)/VLOOKUP($B56,NAV!$A:$FC,CH$1,FALSE),"")</f>
        <v/>
      </c>
      <c r="CI57" s="171" t="str">
        <f>IFERROR(VLOOKUP($B57,'NAV plus Dist'!$B:$FD,CI$1,FALSE)/VLOOKUP($B56,NAV!$A:$FC,CI$1,FALSE),"")</f>
        <v/>
      </c>
      <c r="CJ57" s="171" t="str">
        <f>IFERROR(VLOOKUP($B57,'NAV plus Dist'!$B:$FD,CJ$1,FALSE)/VLOOKUP($B56,NAV!$A:$FC,CJ$1,FALSE),"")</f>
        <v/>
      </c>
      <c r="CK57" s="171" t="str">
        <f>IFERROR(VLOOKUP($B57,'NAV plus Dist'!$B:$FD,CK$1,FALSE)/VLOOKUP($B56,NAV!$A:$FC,CK$1,FALSE),"")</f>
        <v/>
      </c>
      <c r="CL57" s="171" t="str">
        <f>IFERROR(VLOOKUP($B57,'NAV plus Dist'!$B:$FD,CL$1,FALSE)/VLOOKUP($B56,NAV!$A:$FC,CL$1,FALSE),"")</f>
        <v/>
      </c>
      <c r="CM57" s="171" t="str">
        <f>IFERROR(VLOOKUP($B57,'NAV plus Dist'!$B:$FD,CM$1,FALSE)/VLOOKUP($B56,NAV!$A:$FC,CM$1,FALSE),"")</f>
        <v/>
      </c>
      <c r="CN57" s="171" t="str">
        <f>IFERROR(VLOOKUP($B57,'NAV plus Dist'!$B:$FD,CN$1,FALSE)/VLOOKUP($B56,NAV!$A:$FC,CN$1,FALSE),"")</f>
        <v/>
      </c>
      <c r="CO57" s="171" t="str">
        <f>IFERROR(VLOOKUP($B57,'NAV plus Dist'!$B:$FD,CO$1,FALSE)/VLOOKUP($B56,NAV!$A:$FC,CO$1,FALSE),"")</f>
        <v/>
      </c>
      <c r="CP57" s="171" t="str">
        <f>IFERROR(VLOOKUP($B57,'NAV plus Dist'!$B:$FD,CP$1,FALSE)/VLOOKUP($B56,NAV!$A:$FC,CP$1,FALSE),"")</f>
        <v/>
      </c>
      <c r="CQ57" s="171" t="str">
        <f>IFERROR(VLOOKUP($B57,'NAV plus Dist'!$B:$FD,CQ$1,FALSE)/VLOOKUP($B56,NAV!$A:$FC,CQ$1,FALSE),"")</f>
        <v/>
      </c>
      <c r="CR57" s="171" t="str">
        <f>IFERROR(VLOOKUP($B57,'NAV plus Dist'!$B:$FD,CR$1,FALSE)/VLOOKUP($B56,NAV!$A:$FC,CR$1,FALSE),"")</f>
        <v/>
      </c>
      <c r="CS57" s="171" t="str">
        <f>IFERROR(VLOOKUP($B57,'NAV plus Dist'!$B:$FD,CS$1,FALSE)/VLOOKUP($B56,NAV!$A:$FC,CS$1,FALSE),"")</f>
        <v/>
      </c>
      <c r="CT57" s="171" t="str">
        <f>IFERROR(VLOOKUP($B57,'NAV plus Dist'!$B:$FD,CT$1,FALSE)/VLOOKUP($B56,NAV!$A:$FC,CT$1,FALSE),"")</f>
        <v/>
      </c>
      <c r="CU57" s="171" t="str">
        <f>IFERROR(VLOOKUP($B57,'NAV plus Dist'!$B:$FD,CU$1,FALSE)/VLOOKUP($B56,NAV!$A:$FC,CU$1,FALSE),"")</f>
        <v/>
      </c>
      <c r="CV57" s="171" t="str">
        <f>IFERROR(VLOOKUP($B57,'NAV plus Dist'!$B:$FD,CV$1,FALSE)/VLOOKUP($B56,NAV!$A:$FC,CV$1,FALSE),"")</f>
        <v/>
      </c>
      <c r="CW57" s="171" t="str">
        <f>IFERROR(VLOOKUP($B57,'NAV plus Dist'!$B:$FD,CW$1,FALSE)/VLOOKUP($B56,NAV!$A:$FC,CW$1,FALSE),"")</f>
        <v/>
      </c>
      <c r="CX57" s="171" t="str">
        <f>IFERROR(VLOOKUP($B57,'NAV plus Dist'!$B:$FD,CX$1,FALSE)/VLOOKUP($B56,NAV!$A:$FC,CX$1,FALSE),"")</f>
        <v/>
      </c>
      <c r="CY57" s="171" t="str">
        <f>IFERROR(VLOOKUP($B57,'NAV plus Dist'!$B:$FD,CY$1,FALSE)/VLOOKUP($B56,NAV!$A:$FC,CY$1,FALSE),"")</f>
        <v/>
      </c>
      <c r="CZ57" s="171" t="str">
        <f>IFERROR(VLOOKUP($B57,'NAV plus Dist'!$B:$FD,CZ$1,FALSE)/VLOOKUP($B56,NAV!$A:$FC,CZ$1,FALSE),"")</f>
        <v/>
      </c>
      <c r="DA57" s="171" t="str">
        <f>IFERROR(VLOOKUP($B57,'NAV plus Dist'!$B:$FD,DA$1,FALSE)/VLOOKUP($B56,NAV!$A:$FC,DA$1,FALSE),"")</f>
        <v/>
      </c>
      <c r="DB57" s="171" t="str">
        <f>IFERROR(VLOOKUP($B57,'NAV plus Dist'!$B:$FD,DB$1,FALSE)/VLOOKUP($B56,NAV!$A:$FC,DB$1,FALSE),"")</f>
        <v/>
      </c>
      <c r="DC57" s="171" t="str">
        <f>IFERROR(VLOOKUP($B57,'NAV plus Dist'!$B:$FD,DC$1,FALSE)/VLOOKUP($B56,NAV!$A:$FC,DC$1,FALSE),"")</f>
        <v/>
      </c>
      <c r="DD57" s="171" t="str">
        <f>IFERROR(VLOOKUP($B57,'NAV plus Dist'!$B:$FD,DD$1,FALSE)/VLOOKUP($B56,NAV!$A:$FC,DD$1,FALSE),"")</f>
        <v/>
      </c>
      <c r="DE57" s="171" t="str">
        <f>IFERROR(VLOOKUP($B57,'NAV plus Dist'!$B:$FD,DE$1,FALSE)/VLOOKUP($B56,NAV!$A:$FC,DE$1,FALSE),"")</f>
        <v/>
      </c>
      <c r="DF57" s="171" t="str">
        <f>IFERROR(VLOOKUP($B57,'NAV plus Dist'!$B:$FD,DF$1,FALSE)/VLOOKUP($B56,NAV!$A:$FC,DF$1,FALSE),"")</f>
        <v/>
      </c>
      <c r="DG57" s="171" t="str">
        <f>IFERROR(VLOOKUP($B57,'NAV plus Dist'!$B:$FD,DG$1,FALSE)/VLOOKUP($B56,NAV!$A:$FC,DG$1,FALSE),"")</f>
        <v/>
      </c>
      <c r="DH57" s="171" t="str">
        <f>IFERROR(VLOOKUP($B57,'NAV plus Dist'!$B:$FD,DH$1,FALSE)/VLOOKUP($B56,NAV!$A:$FC,DH$1,FALSE),"")</f>
        <v/>
      </c>
    </row>
    <row r="58" spans="1:112">
      <c r="A58" s="94">
        <f t="shared" si="40"/>
        <v>143</v>
      </c>
      <c r="B58" s="168">
        <f t="shared" si="41"/>
        <v>41729</v>
      </c>
      <c r="C58" s="171" t="str">
        <f>IFERROR(VLOOKUP($B58,'NAV plus Dist'!$B:$FD,C$1,FALSE)/VLOOKUP($B57,NAV!$A:$FC,C$1,FALSE),"")</f>
        <v/>
      </c>
      <c r="D58" s="171" t="str">
        <f>IFERROR(VLOOKUP($B58,'NAV plus Dist'!$B:$FD,D$1,FALSE)/VLOOKUP($B57,NAV!$A:$FC,D$1,FALSE),"")</f>
        <v/>
      </c>
      <c r="E58" s="171" t="str">
        <f>IFERROR(VLOOKUP($B58,'NAV plus Dist'!$B:$FD,E$1,FALSE)/VLOOKUP($B57,NAV!$A:$FC,E$1,FALSE),"")</f>
        <v/>
      </c>
      <c r="F58" s="171" t="str">
        <f>IFERROR(VLOOKUP($B58,'NAV plus Dist'!$B:$FD,F$1,FALSE)/VLOOKUP($B57,NAV!$A:$FC,F$1,FALSE),"")</f>
        <v/>
      </c>
      <c r="G58" s="171" t="str">
        <f>IFERROR(VLOOKUP($B58,'NAV plus Dist'!$B:$FD,G$1,FALSE)/VLOOKUP($B57,NAV!$A:$FC,G$1,FALSE),"")</f>
        <v/>
      </c>
      <c r="H58" s="171" t="str">
        <f>IFERROR(VLOOKUP($B58,'NAV plus Dist'!$B:$FD,H$1,FALSE)/VLOOKUP($B57,NAV!$A:$FC,H$1,FALSE),"")</f>
        <v/>
      </c>
      <c r="I58" s="171" t="str">
        <f>IFERROR(VLOOKUP($B58,'NAV plus Dist'!$B:$FD,I$1,FALSE)/VLOOKUP($B57,NAV!$A:$FC,I$1,FALSE),"")</f>
        <v/>
      </c>
      <c r="J58" s="171" t="str">
        <f>IFERROR(VLOOKUP($B58,'NAV plus Dist'!$B:$FD,J$1,FALSE)/VLOOKUP($B57,NAV!$A:$FC,J$1,FALSE),"")</f>
        <v/>
      </c>
      <c r="K58" s="171" t="str">
        <f>IFERROR(VLOOKUP($B58,'NAV plus Dist'!$B:$FD,K$1,FALSE)/VLOOKUP($B57,NAV!$A:$FC,K$1,FALSE),"")</f>
        <v/>
      </c>
      <c r="L58" s="171" t="str">
        <f>IFERROR(VLOOKUP($B58,'NAV plus Dist'!$B:$FD,L$1,FALSE)/VLOOKUP($B57,NAV!$A:$FC,L$1,FALSE),"")</f>
        <v/>
      </c>
      <c r="M58" s="171" t="str">
        <f>IFERROR(VLOOKUP($B58,'NAV plus Dist'!$B:$FD,M$1,FALSE)/VLOOKUP($B57,NAV!$A:$FC,M$1,FALSE),"")</f>
        <v/>
      </c>
      <c r="N58" s="171" t="str">
        <f>IFERROR(VLOOKUP($B58,'NAV plus Dist'!$B:$FD,N$1,FALSE)/VLOOKUP($B57,NAV!$A:$FC,N$1,FALSE),"")</f>
        <v/>
      </c>
      <c r="O58" s="171" t="str">
        <f>IFERROR(VLOOKUP($B58,'NAV plus Dist'!$B:$FD,O$1,FALSE)/VLOOKUP($B57,NAV!$A:$FC,O$1,FALSE),"")</f>
        <v/>
      </c>
      <c r="P58" s="171" t="str">
        <f>IFERROR(VLOOKUP($B58,'NAV plus Dist'!$B:$FD,P$1,FALSE)/VLOOKUP($B57,NAV!$A:$FC,P$1,FALSE),"")</f>
        <v/>
      </c>
      <c r="Q58" s="171">
        <f>IFERROR(VLOOKUP($B58,'NAV plus Dist'!$B:$FD,Q$1,FALSE)/VLOOKUP($B57,NAV!$A:$FC,Q$1,FALSE),"")</f>
        <v>1.0141783853883661</v>
      </c>
      <c r="R58" s="171">
        <f>IFERROR(VLOOKUP($B58,'NAV plus Dist'!$B:$FD,R$1,FALSE)/VLOOKUP($B57,NAV!$A:$FC,R$1,FALSE),"")</f>
        <v>1.0141783853883661</v>
      </c>
      <c r="S58" s="171">
        <f>IFERROR(VLOOKUP($B58,'NAV plus Dist'!$B:$FD,S$1,FALSE)/VLOOKUP($B57,NAV!$A:$FC,S$1,FALSE),"")</f>
        <v>1.0133540098777045</v>
      </c>
      <c r="T58" s="171">
        <f>IFERROR(VLOOKUP($B58,'NAV plus Dist'!$B:$FD,T$1,FALSE)/VLOOKUP($B57,NAV!$A:$FC,T$1,FALSE),"")</f>
        <v>1.0145701280469646</v>
      </c>
      <c r="U58" s="171" t="str">
        <f>IFERROR(VLOOKUP($B58,'NAV plus Dist'!$B:$FD,U$1,FALSE)/VLOOKUP($B57,NAV!$A:$FC,U$1,FALSE),"")</f>
        <v/>
      </c>
      <c r="V58" s="171">
        <f>IFERROR(VLOOKUP($B58,'NAV plus Dist'!$B:$FD,V$1,FALSE)/VLOOKUP($B57,NAV!$A:$FC,V$1,FALSE),"")</f>
        <v>1.0243043325114478</v>
      </c>
      <c r="W58" s="171">
        <f>IFERROR(VLOOKUP($B58,'NAV plus Dist'!$B:$FD,W$1,FALSE)/VLOOKUP($B57,NAV!$A:$FC,W$1,FALSE),"")</f>
        <v>1.0243043325114478</v>
      </c>
      <c r="X58" s="171">
        <f>IFERROR(VLOOKUP($B58,'NAV plus Dist'!$B:$FD,X$1,FALSE)/VLOOKUP($B57,NAV!$A:$FC,X$1,FALSE),"")</f>
        <v>1.0240614415230576</v>
      </c>
      <c r="Y58" s="171">
        <f>IFERROR(VLOOKUP($B58,'NAV plus Dist'!$B:$FD,Y$1,FALSE)/VLOOKUP($B57,NAV!$A:$FC,Y$1,FALSE),"")</f>
        <v>1.0252899665308979</v>
      </c>
      <c r="Z58" s="171" t="str">
        <f>IFERROR(VLOOKUP($B58,'NAV plus Dist'!$B:$FD,Z$1,FALSE)/VLOOKUP($B57,NAV!$A:$FC,Z$1,FALSE),"")</f>
        <v/>
      </c>
      <c r="AA58" s="171" t="str">
        <f>IFERROR(VLOOKUP($B58,'NAV plus Dist'!$B:$FD,AA$1,FALSE)/VLOOKUP($B57,NAV!$A:$FC,AA$1,FALSE),"")</f>
        <v/>
      </c>
      <c r="AB58" s="171" t="str">
        <f>IFERROR(VLOOKUP($B58,'NAV plus Dist'!$B:$FD,AB$1,FALSE)/VLOOKUP($B57,NAV!$A:$FC,AB$1,FALSE),"")</f>
        <v/>
      </c>
      <c r="AC58" s="171" t="str">
        <f>IFERROR(VLOOKUP($B58,'NAV plus Dist'!$B:$FD,AC$1,FALSE)/VLOOKUP($B57,NAV!$A:$FC,AC$1,FALSE),"")</f>
        <v/>
      </c>
      <c r="AD58" s="171" t="str">
        <f>IFERROR(VLOOKUP($B58,'NAV plus Dist'!$B:$FD,AD$1,FALSE)/VLOOKUP($B57,NAV!$A:$FC,AD$1,FALSE),"")</f>
        <v/>
      </c>
      <c r="AE58" s="171" t="str">
        <f>IFERROR(VLOOKUP($B58,'NAV plus Dist'!$B:$FD,AE$1,FALSE)/VLOOKUP($B57,NAV!$A:$FC,AE$1,FALSE),"")</f>
        <v/>
      </c>
      <c r="AF58" s="171" t="str">
        <f>IFERROR(VLOOKUP($B58,'NAV plus Dist'!$B:$FD,AF$1,FALSE)/VLOOKUP($B57,NAV!$A:$FC,AF$1,FALSE),"")</f>
        <v/>
      </c>
      <c r="AG58" s="171" t="str">
        <f>IFERROR(VLOOKUP($B58,'NAV plus Dist'!$B:$FD,AG$1,FALSE)/VLOOKUP($B57,NAV!$A:$FC,AG$1,FALSE),"")</f>
        <v/>
      </c>
      <c r="AH58" s="171" t="str">
        <f>IFERROR(VLOOKUP($B58,'NAV plus Dist'!$B:$FD,AH$1,FALSE)/VLOOKUP($B57,NAV!$A:$FC,AH$1,FALSE),"")</f>
        <v/>
      </c>
      <c r="AI58" s="171" t="str">
        <f>IFERROR(VLOOKUP($B58,'NAV plus Dist'!$B:$FD,AI$1,FALSE)/VLOOKUP($B57,NAV!$A:$FC,AI$1,FALSE),"")</f>
        <v/>
      </c>
      <c r="AJ58" s="171" t="str">
        <f>IFERROR(VLOOKUP($B58,'NAV plus Dist'!$B:$FD,AJ$1,FALSE)/VLOOKUP($B57,NAV!$A:$FC,AJ$1,FALSE),"")</f>
        <v/>
      </c>
      <c r="AK58" s="171" t="str">
        <f>IFERROR(VLOOKUP($B58,'NAV plus Dist'!$B:$FD,AK$1,FALSE)/VLOOKUP($B57,NAV!$A:$FC,AK$1,FALSE),"")</f>
        <v/>
      </c>
      <c r="AL58" s="171" t="str">
        <f>IFERROR(VLOOKUP($B58,'NAV plus Dist'!$B:$FD,AL$1,FALSE)/VLOOKUP($B57,NAV!$A:$FC,AL$1,FALSE),"")</f>
        <v/>
      </c>
      <c r="AM58" s="171" t="str">
        <f>IFERROR(VLOOKUP($B58,'NAV plus Dist'!$B:$FD,AM$1,FALSE)/VLOOKUP($B57,NAV!$A:$FC,AM$1,FALSE),"")</f>
        <v/>
      </c>
      <c r="AN58" s="171" t="str">
        <f>IFERROR(VLOOKUP($B58,'NAV plus Dist'!$B:$FD,AN$1,FALSE)/VLOOKUP($B57,NAV!$A:$FC,AN$1,FALSE),"")</f>
        <v/>
      </c>
      <c r="AO58" s="171" t="str">
        <f>IFERROR(VLOOKUP($B58,'NAV plus Dist'!$B:$FD,AO$1,FALSE)/VLOOKUP($B57,NAV!$A:$FC,AO$1,FALSE),"")</f>
        <v/>
      </c>
      <c r="AP58" s="171" t="str">
        <f>IFERROR(VLOOKUP($B58,'NAV plus Dist'!$B:$FD,AP$1,FALSE)/VLOOKUP($B57,NAV!$A:$FC,AP$1,FALSE),"")</f>
        <v/>
      </c>
      <c r="AQ58" s="171" t="str">
        <f>IFERROR(VLOOKUP($B58,'NAV plus Dist'!$B:$FD,AQ$1,FALSE)/VLOOKUP($B57,NAV!$A:$FC,AQ$1,FALSE),"")</f>
        <v/>
      </c>
      <c r="AR58" s="171" t="str">
        <f>IFERROR(VLOOKUP($B58,'NAV plus Dist'!$B:$FD,AR$1,FALSE)/VLOOKUP($B57,NAV!$A:$FC,AR$1,FALSE),"")</f>
        <v/>
      </c>
      <c r="AS58" s="171" t="str">
        <f>IFERROR(VLOOKUP($B58,'NAV plus Dist'!$B:$FD,AS$1,FALSE)/VLOOKUP($B57,NAV!$A:$FC,AS$1,FALSE),"")</f>
        <v/>
      </c>
      <c r="AT58" s="171" t="str">
        <f>IFERROR(VLOOKUP($B58,'NAV plus Dist'!$B:$FD,AT$1,FALSE)/VLOOKUP($B57,NAV!$A:$FC,AT$1,FALSE),"")</f>
        <v/>
      </c>
      <c r="AU58" s="171" t="str">
        <f>IFERROR(VLOOKUP($B58,'NAV plus Dist'!$B:$FD,AU$1,FALSE)/VLOOKUP($B57,NAV!$A:$FC,AU$1,FALSE),"")</f>
        <v/>
      </c>
      <c r="AV58" s="171" t="str">
        <f>IFERROR(VLOOKUP($B58,'NAV plus Dist'!$B:$FD,AV$1,FALSE)/VLOOKUP($B57,NAV!$A:$FC,AV$1,FALSE),"")</f>
        <v/>
      </c>
      <c r="AW58" s="171" t="str">
        <f>IFERROR(VLOOKUP($B58,'NAV plus Dist'!$B:$FD,AW$1,FALSE)/VLOOKUP($B57,NAV!$A:$FC,AW$1,FALSE),"")</f>
        <v/>
      </c>
      <c r="AX58" s="171" t="str">
        <f>IFERROR(VLOOKUP($B58,'NAV plus Dist'!$B:$FD,AX$1,FALSE)/VLOOKUP($B57,NAV!$A:$FC,AX$1,FALSE),"")</f>
        <v/>
      </c>
      <c r="AY58" s="171" t="str">
        <f>IFERROR(VLOOKUP($B58,'NAV plus Dist'!$B:$FD,AY$1,FALSE)/VLOOKUP($B57,NAV!$A:$FC,AY$1,FALSE),"")</f>
        <v/>
      </c>
      <c r="AZ58" s="171" t="str">
        <f>IFERROR(VLOOKUP($B58,'NAV plus Dist'!$B:$FD,AZ$1,FALSE)/VLOOKUP($B57,NAV!$A:$FC,AZ$1,FALSE),"")</f>
        <v/>
      </c>
      <c r="BA58" s="171" t="str">
        <f>IFERROR(VLOOKUP($B58,'NAV plus Dist'!$B:$FD,BA$1,FALSE)/VLOOKUP($B57,NAV!$A:$FC,BA$1,FALSE),"")</f>
        <v/>
      </c>
      <c r="BB58" s="171" t="str">
        <f>IFERROR(VLOOKUP($B58,'NAV plus Dist'!$B:$FD,BB$1,FALSE)/VLOOKUP($B57,NAV!$A:$FC,BB$1,FALSE),"")</f>
        <v/>
      </c>
      <c r="BC58" s="171" t="str">
        <f>IFERROR(VLOOKUP($B58,'NAV plus Dist'!$B:$FD,BC$1,FALSE)/VLOOKUP($B57,NAV!$A:$FC,BC$1,FALSE),"")</f>
        <v/>
      </c>
      <c r="BD58" s="171" t="str">
        <f>IFERROR(VLOOKUP($B58,'NAV plus Dist'!$B:$FD,BD$1,FALSE)/VLOOKUP($B57,NAV!$A:$FC,BD$1,FALSE),"")</f>
        <v/>
      </c>
      <c r="BE58" s="171" t="str">
        <f>IFERROR(VLOOKUP($B58,'NAV plus Dist'!$B:$FD,BE$1,FALSE)/VLOOKUP($B57,NAV!$A:$FC,BE$1,FALSE),"")</f>
        <v/>
      </c>
      <c r="BF58" s="171" t="str">
        <f>IFERROR(VLOOKUP($B58,'NAV plus Dist'!$B:$FD,BF$1,FALSE)/VLOOKUP($B57,NAV!$A:$FC,BF$1,FALSE),"")</f>
        <v/>
      </c>
      <c r="BG58" s="171" t="str">
        <f>IFERROR(VLOOKUP($B58,'NAV plus Dist'!$B:$FD,BG$1,FALSE)/VLOOKUP($B57,NAV!$A:$FC,BG$1,FALSE),"")</f>
        <v/>
      </c>
      <c r="BH58" s="171" t="str">
        <f>IFERROR(VLOOKUP($B58,'NAV plus Dist'!$B:$FD,BH$1,FALSE)/VLOOKUP($B57,NAV!$A:$FC,BH$1,FALSE),"")</f>
        <v/>
      </c>
      <c r="BI58" s="171" t="str">
        <f>IFERROR(VLOOKUP($B58,'NAV plus Dist'!$B:$FD,BI$1,FALSE)/VLOOKUP($B57,NAV!$A:$FC,BI$1,FALSE),"")</f>
        <v/>
      </c>
      <c r="BJ58" s="171" t="str">
        <f>IFERROR(VLOOKUP($B58,'NAV plus Dist'!$B:$FD,BJ$1,FALSE)/VLOOKUP($B57,NAV!$A:$FC,BJ$1,FALSE),"")</f>
        <v/>
      </c>
      <c r="BK58" s="171" t="str">
        <f>IFERROR(VLOOKUP($B58,'NAV plus Dist'!$B:$FD,BK$1,FALSE)/VLOOKUP($B57,NAV!$A:$FC,BK$1,FALSE),"")</f>
        <v/>
      </c>
      <c r="BL58" s="171" t="str">
        <f>IFERROR(VLOOKUP($B58,'NAV plus Dist'!$B:$FD,BL$1,FALSE)/VLOOKUP($B57,NAV!$A:$FC,BL$1,FALSE),"")</f>
        <v/>
      </c>
      <c r="BM58" s="171" t="str">
        <f>IFERROR(VLOOKUP($B58,'NAV plus Dist'!$B:$FD,BM$1,FALSE)/VLOOKUP($B57,NAV!$A:$FC,BM$1,FALSE),"")</f>
        <v/>
      </c>
      <c r="BN58" s="171" t="str">
        <f>IFERROR(VLOOKUP($B58,'NAV plus Dist'!$B:$FD,BN$1,FALSE)/VLOOKUP($B57,NAV!$A:$FC,BN$1,FALSE),"")</f>
        <v/>
      </c>
      <c r="BO58" s="171" t="str">
        <f>IFERROR(VLOOKUP($B58,'NAV plus Dist'!$B:$FD,BO$1,FALSE)/VLOOKUP($B57,NAV!$A:$FC,BO$1,FALSE),"")</f>
        <v/>
      </c>
      <c r="BP58" s="171" t="str">
        <f>IFERROR(VLOOKUP($B58,'NAV plus Dist'!$B:$FD,BP$1,FALSE)/VLOOKUP($B57,NAV!$A:$FC,BP$1,FALSE),"")</f>
        <v/>
      </c>
      <c r="BQ58" s="171" t="str">
        <f>IFERROR(VLOOKUP($B58,'NAV plus Dist'!$B:$FD,BQ$1,FALSE)/VLOOKUP($B57,NAV!$A:$FC,BQ$1,FALSE),"")</f>
        <v/>
      </c>
      <c r="BR58" s="171" t="str">
        <f>IFERROR(VLOOKUP($B58,'NAV plus Dist'!$B:$FD,BR$1,FALSE)/VLOOKUP($B57,NAV!$A:$FC,BR$1,FALSE),"")</f>
        <v/>
      </c>
      <c r="BS58" s="171" t="str">
        <f>IFERROR(VLOOKUP($B58,'NAV plus Dist'!$B:$FD,BS$1,FALSE)/VLOOKUP($B57,NAV!$A:$FC,BS$1,FALSE),"")</f>
        <v/>
      </c>
      <c r="BT58" s="171" t="str">
        <f>IFERROR(VLOOKUP($B58,'NAV plus Dist'!$B:$FD,BT$1,FALSE)/VLOOKUP($B57,NAV!$A:$FC,BT$1,FALSE),"")</f>
        <v/>
      </c>
      <c r="BU58" s="171" t="str">
        <f>IFERROR(VLOOKUP($B58,'NAV plus Dist'!$B:$FD,BU$1,FALSE)/VLOOKUP($B57,NAV!$A:$FC,BU$1,FALSE),"")</f>
        <v/>
      </c>
      <c r="BV58" s="171" t="str">
        <f>IFERROR(VLOOKUP($B58,'NAV plus Dist'!$B:$FD,BV$1,FALSE)/VLOOKUP($B57,NAV!$A:$FC,BV$1,FALSE),"")</f>
        <v/>
      </c>
      <c r="BW58" s="171" t="str">
        <f>IFERROR(VLOOKUP($B58,'NAV plus Dist'!$B:$FD,BW$1,FALSE)/VLOOKUP($B57,NAV!$A:$FC,BW$1,FALSE),"")</f>
        <v/>
      </c>
      <c r="BX58" s="171" t="str">
        <f>IFERROR(VLOOKUP($B58,'NAV plus Dist'!$B:$FD,BX$1,FALSE)/VLOOKUP($B57,NAV!$A:$FC,BX$1,FALSE),"")</f>
        <v/>
      </c>
      <c r="BY58" s="171" t="str">
        <f>IFERROR(VLOOKUP($B58,'NAV plus Dist'!$B:$FD,BY$1,FALSE)/VLOOKUP($B57,NAV!$A:$FC,BY$1,FALSE),"")</f>
        <v/>
      </c>
      <c r="BZ58" s="171" t="str">
        <f>IFERROR(VLOOKUP($B58,'NAV plus Dist'!$B:$FD,BZ$1,FALSE)/VLOOKUP($B57,NAV!$A:$FC,BZ$1,FALSE),"")</f>
        <v/>
      </c>
      <c r="CA58" s="171" t="str">
        <f>IFERROR(VLOOKUP($B58,'NAV plus Dist'!$B:$FD,CA$1,FALSE)/VLOOKUP($B57,NAV!$A:$FC,CA$1,FALSE),"")</f>
        <v/>
      </c>
      <c r="CB58" s="171" t="str">
        <f>IFERROR(VLOOKUP($B58,'NAV plus Dist'!$B:$FD,CB$1,FALSE)/VLOOKUP($B57,NAV!$A:$FC,CB$1,FALSE),"")</f>
        <v/>
      </c>
      <c r="CC58" s="171" t="str">
        <f>IFERROR(VLOOKUP($B58,'NAV plus Dist'!$B:$FD,CC$1,FALSE)/VLOOKUP($B57,NAV!$A:$FC,CC$1,FALSE),"")</f>
        <v/>
      </c>
      <c r="CD58" s="171" t="str">
        <f>IFERROR(VLOOKUP($B58,'NAV plus Dist'!$B:$FD,CD$1,FALSE)/VLOOKUP($B57,NAV!$A:$FC,CD$1,FALSE),"")</f>
        <v/>
      </c>
      <c r="CE58" s="171" t="str">
        <f>IFERROR(VLOOKUP($B58,'NAV plus Dist'!$B:$FD,CE$1,FALSE)/VLOOKUP($B57,NAV!$A:$FC,CE$1,FALSE),"")</f>
        <v/>
      </c>
      <c r="CF58" s="171" t="str">
        <f>IFERROR(VLOOKUP($B58,'NAV plus Dist'!$B:$FD,CF$1,FALSE)/VLOOKUP($B57,NAV!$A:$FC,CF$1,FALSE),"")</f>
        <v/>
      </c>
      <c r="CG58" s="171" t="str">
        <f>IFERROR(VLOOKUP($B58,'NAV plus Dist'!$B:$FD,CG$1,FALSE)/VLOOKUP($B57,NAV!$A:$FC,CG$1,FALSE),"")</f>
        <v/>
      </c>
      <c r="CH58" s="171" t="str">
        <f>IFERROR(VLOOKUP($B58,'NAV plus Dist'!$B:$FD,CH$1,FALSE)/VLOOKUP($B57,NAV!$A:$FC,CH$1,FALSE),"")</f>
        <v/>
      </c>
      <c r="CI58" s="171" t="str">
        <f>IFERROR(VLOOKUP($B58,'NAV plus Dist'!$B:$FD,CI$1,FALSE)/VLOOKUP($B57,NAV!$A:$FC,CI$1,FALSE),"")</f>
        <v/>
      </c>
      <c r="CJ58" s="171" t="str">
        <f>IFERROR(VLOOKUP($B58,'NAV plus Dist'!$B:$FD,CJ$1,FALSE)/VLOOKUP($B57,NAV!$A:$FC,CJ$1,FALSE),"")</f>
        <v/>
      </c>
      <c r="CK58" s="171" t="str">
        <f>IFERROR(VLOOKUP($B58,'NAV plus Dist'!$B:$FD,CK$1,FALSE)/VLOOKUP($B57,NAV!$A:$FC,CK$1,FALSE),"")</f>
        <v/>
      </c>
      <c r="CL58" s="171" t="str">
        <f>IFERROR(VLOOKUP($B58,'NAV plus Dist'!$B:$FD,CL$1,FALSE)/VLOOKUP($B57,NAV!$A:$FC,CL$1,FALSE),"")</f>
        <v/>
      </c>
      <c r="CM58" s="171" t="str">
        <f>IFERROR(VLOOKUP($B58,'NAV plus Dist'!$B:$FD,CM$1,FALSE)/VLOOKUP($B57,NAV!$A:$FC,CM$1,FALSE),"")</f>
        <v/>
      </c>
      <c r="CN58" s="171" t="str">
        <f>IFERROR(VLOOKUP($B58,'NAV plus Dist'!$B:$FD,CN$1,FALSE)/VLOOKUP($B57,NAV!$A:$FC,CN$1,FALSE),"")</f>
        <v/>
      </c>
      <c r="CO58" s="171" t="str">
        <f>IFERROR(VLOOKUP($B58,'NAV plus Dist'!$B:$FD,CO$1,FALSE)/VLOOKUP($B57,NAV!$A:$FC,CO$1,FALSE),"")</f>
        <v/>
      </c>
      <c r="CP58" s="171" t="str">
        <f>IFERROR(VLOOKUP($B58,'NAV plus Dist'!$B:$FD,CP$1,FALSE)/VLOOKUP($B57,NAV!$A:$FC,CP$1,FALSE),"")</f>
        <v/>
      </c>
      <c r="CQ58" s="171" t="str">
        <f>IFERROR(VLOOKUP($B58,'NAV plus Dist'!$B:$FD,CQ$1,FALSE)/VLOOKUP($B57,NAV!$A:$FC,CQ$1,FALSE),"")</f>
        <v/>
      </c>
      <c r="CR58" s="171" t="str">
        <f>IFERROR(VLOOKUP($B58,'NAV plus Dist'!$B:$FD,CR$1,FALSE)/VLOOKUP($B57,NAV!$A:$FC,CR$1,FALSE),"")</f>
        <v/>
      </c>
      <c r="CS58" s="171" t="str">
        <f>IFERROR(VLOOKUP($B58,'NAV plus Dist'!$B:$FD,CS$1,FALSE)/VLOOKUP($B57,NAV!$A:$FC,CS$1,FALSE),"")</f>
        <v/>
      </c>
      <c r="CT58" s="171" t="str">
        <f>IFERROR(VLOOKUP($B58,'NAV plus Dist'!$B:$FD,CT$1,FALSE)/VLOOKUP($B57,NAV!$A:$FC,CT$1,FALSE),"")</f>
        <v/>
      </c>
      <c r="CU58" s="171" t="str">
        <f>IFERROR(VLOOKUP($B58,'NAV plus Dist'!$B:$FD,CU$1,FALSE)/VLOOKUP($B57,NAV!$A:$FC,CU$1,FALSE),"")</f>
        <v/>
      </c>
      <c r="CV58" s="171" t="str">
        <f>IFERROR(VLOOKUP($B58,'NAV plus Dist'!$B:$FD,CV$1,FALSE)/VLOOKUP($B57,NAV!$A:$FC,CV$1,FALSE),"")</f>
        <v/>
      </c>
      <c r="CW58" s="171" t="str">
        <f>IFERROR(VLOOKUP($B58,'NAV plus Dist'!$B:$FD,CW$1,FALSE)/VLOOKUP($B57,NAV!$A:$FC,CW$1,FALSE),"")</f>
        <v/>
      </c>
      <c r="CX58" s="171" t="str">
        <f>IFERROR(VLOOKUP($B58,'NAV plus Dist'!$B:$FD,CX$1,FALSE)/VLOOKUP($B57,NAV!$A:$FC,CX$1,FALSE),"")</f>
        <v/>
      </c>
      <c r="CY58" s="171" t="str">
        <f>IFERROR(VLOOKUP($B58,'NAV plus Dist'!$B:$FD,CY$1,FALSE)/VLOOKUP($B57,NAV!$A:$FC,CY$1,FALSE),"")</f>
        <v/>
      </c>
      <c r="CZ58" s="171" t="str">
        <f>IFERROR(VLOOKUP($B58,'NAV plus Dist'!$B:$FD,CZ$1,FALSE)/VLOOKUP($B57,NAV!$A:$FC,CZ$1,FALSE),"")</f>
        <v/>
      </c>
      <c r="DA58" s="171" t="str">
        <f>IFERROR(VLOOKUP($B58,'NAV plus Dist'!$B:$FD,DA$1,FALSE)/VLOOKUP($B57,NAV!$A:$FC,DA$1,FALSE),"")</f>
        <v/>
      </c>
      <c r="DB58" s="171" t="str">
        <f>IFERROR(VLOOKUP($B58,'NAV plus Dist'!$B:$FD,DB$1,FALSE)/VLOOKUP($B57,NAV!$A:$FC,DB$1,FALSE),"")</f>
        <v/>
      </c>
      <c r="DC58" s="171" t="str">
        <f>IFERROR(VLOOKUP($B58,'NAV plus Dist'!$B:$FD,DC$1,FALSE)/VLOOKUP($B57,NAV!$A:$FC,DC$1,FALSE),"")</f>
        <v/>
      </c>
      <c r="DD58" s="171" t="str">
        <f>IFERROR(VLOOKUP($B58,'NAV plus Dist'!$B:$FD,DD$1,FALSE)/VLOOKUP($B57,NAV!$A:$FC,DD$1,FALSE),"")</f>
        <v/>
      </c>
      <c r="DE58" s="171" t="str">
        <f>IFERROR(VLOOKUP($B58,'NAV plus Dist'!$B:$FD,DE$1,FALSE)/VLOOKUP($B57,NAV!$A:$FC,DE$1,FALSE),"")</f>
        <v/>
      </c>
      <c r="DF58" s="171" t="str">
        <f>IFERROR(VLOOKUP($B58,'NAV plus Dist'!$B:$FD,DF$1,FALSE)/VLOOKUP($B57,NAV!$A:$FC,DF$1,FALSE),"")</f>
        <v/>
      </c>
      <c r="DG58" s="171" t="str">
        <f>IFERROR(VLOOKUP($B58,'NAV plus Dist'!$B:$FD,DG$1,FALSE)/VLOOKUP($B57,NAV!$A:$FC,DG$1,FALSE),"")</f>
        <v/>
      </c>
      <c r="DH58" s="171" t="str">
        <f>IFERROR(VLOOKUP($B58,'NAV plus Dist'!$B:$FD,DH$1,FALSE)/VLOOKUP($B57,NAV!$A:$FC,DH$1,FALSE),"")</f>
        <v/>
      </c>
    </row>
    <row r="59" spans="1:112">
      <c r="A59" s="94">
        <f t="shared" si="40"/>
        <v>142</v>
      </c>
      <c r="B59" s="168">
        <f t="shared" si="41"/>
        <v>41759</v>
      </c>
      <c r="C59" s="171" t="str">
        <f>IFERROR(VLOOKUP($B59,'NAV plus Dist'!$B:$FD,C$1,FALSE)/VLOOKUP($B58,NAV!$A:$FC,C$1,FALSE),"")</f>
        <v/>
      </c>
      <c r="D59" s="171" t="str">
        <f>IFERROR(VLOOKUP($B59,'NAV plus Dist'!$B:$FD,D$1,FALSE)/VLOOKUP($B58,NAV!$A:$FC,D$1,FALSE),"")</f>
        <v/>
      </c>
      <c r="E59" s="171" t="str">
        <f>IFERROR(VLOOKUP($B59,'NAV plus Dist'!$B:$FD,E$1,FALSE)/VLOOKUP($B58,NAV!$A:$FC,E$1,FALSE),"")</f>
        <v/>
      </c>
      <c r="F59" s="171" t="str">
        <f>IFERROR(VLOOKUP($B59,'NAV plus Dist'!$B:$FD,F$1,FALSE)/VLOOKUP($B58,NAV!$A:$FC,F$1,FALSE),"")</f>
        <v/>
      </c>
      <c r="G59" s="171" t="str">
        <f>IFERROR(VLOOKUP($B59,'NAV plus Dist'!$B:$FD,G$1,FALSE)/VLOOKUP($B58,NAV!$A:$FC,G$1,FALSE),"")</f>
        <v/>
      </c>
      <c r="H59" s="171" t="str">
        <f>IFERROR(VLOOKUP($B59,'NAV plus Dist'!$B:$FD,H$1,FALSE)/VLOOKUP($B58,NAV!$A:$FC,H$1,FALSE),"")</f>
        <v/>
      </c>
      <c r="I59" s="171" t="str">
        <f>IFERROR(VLOOKUP($B59,'NAV plus Dist'!$B:$FD,I$1,FALSE)/VLOOKUP($B58,NAV!$A:$FC,I$1,FALSE),"")</f>
        <v/>
      </c>
      <c r="J59" s="171" t="str">
        <f>IFERROR(VLOOKUP($B59,'NAV plus Dist'!$B:$FD,J$1,FALSE)/VLOOKUP($B58,NAV!$A:$FC,J$1,FALSE),"")</f>
        <v/>
      </c>
      <c r="K59" s="171" t="str">
        <f>IFERROR(VLOOKUP($B59,'NAV plus Dist'!$B:$FD,K$1,FALSE)/VLOOKUP($B58,NAV!$A:$FC,K$1,FALSE),"")</f>
        <v/>
      </c>
      <c r="L59" s="171" t="str">
        <f>IFERROR(VLOOKUP($B59,'NAV plus Dist'!$B:$FD,L$1,FALSE)/VLOOKUP($B58,NAV!$A:$FC,L$1,FALSE),"")</f>
        <v/>
      </c>
      <c r="M59" s="171" t="str">
        <f>IFERROR(VLOOKUP($B59,'NAV plus Dist'!$B:$FD,M$1,FALSE)/VLOOKUP($B58,NAV!$A:$FC,M$1,FALSE),"")</f>
        <v/>
      </c>
      <c r="N59" s="171" t="str">
        <f>IFERROR(VLOOKUP($B59,'NAV plus Dist'!$B:$FD,N$1,FALSE)/VLOOKUP($B58,NAV!$A:$FC,N$1,FALSE),"")</f>
        <v/>
      </c>
      <c r="O59" s="171" t="str">
        <f>IFERROR(VLOOKUP($B59,'NAV plus Dist'!$B:$FD,O$1,FALSE)/VLOOKUP($B58,NAV!$A:$FC,O$1,FALSE),"")</f>
        <v/>
      </c>
      <c r="P59" s="171" t="str">
        <f>IFERROR(VLOOKUP($B59,'NAV plus Dist'!$B:$FD,P$1,FALSE)/VLOOKUP($B58,NAV!$A:$FC,P$1,FALSE),"")</f>
        <v/>
      </c>
      <c r="Q59" s="171">
        <f>IFERROR(VLOOKUP($B59,'NAV plus Dist'!$B:$FD,Q$1,FALSE)/VLOOKUP($B58,NAV!$A:$FC,Q$1,FALSE),"")</f>
        <v>0.98582033830159965</v>
      </c>
      <c r="R59" s="171">
        <f>IFERROR(VLOOKUP($B59,'NAV plus Dist'!$B:$FD,R$1,FALSE)/VLOOKUP($B58,NAV!$A:$FC,R$1,FALSE),"")</f>
        <v>0.98582033830159965</v>
      </c>
      <c r="S59" s="171">
        <f>IFERROR(VLOOKUP($B59,'NAV plus Dist'!$B:$FD,S$1,FALSE)/VLOOKUP($B58,NAV!$A:$FC,S$1,FALSE),"")</f>
        <v>0.98504166028823237</v>
      </c>
      <c r="T59" s="171">
        <f>IFERROR(VLOOKUP($B59,'NAV plus Dist'!$B:$FD,T$1,FALSE)/VLOOKUP($B58,NAV!$A:$FC,T$1,FALSE),"")</f>
        <v>0.98618650673820385</v>
      </c>
      <c r="U59" s="171" t="str">
        <f>IFERROR(VLOOKUP($B59,'NAV plus Dist'!$B:$FD,U$1,FALSE)/VLOOKUP($B58,NAV!$A:$FC,U$1,FALSE),"")</f>
        <v/>
      </c>
      <c r="V59" s="171">
        <f>IFERROR(VLOOKUP($B59,'NAV plus Dist'!$B:$FD,V$1,FALSE)/VLOOKUP($B58,NAV!$A:$FC,V$1,FALSE),"")</f>
        <v>0.99951500172739105</v>
      </c>
      <c r="W59" s="171">
        <f>IFERROR(VLOOKUP($B59,'NAV plus Dist'!$B:$FD,W$1,FALSE)/VLOOKUP($B58,NAV!$A:$FC,W$1,FALSE),"")</f>
        <v>0.99951500172739105</v>
      </c>
      <c r="X59" s="171">
        <f>IFERROR(VLOOKUP($B59,'NAV plus Dist'!$B:$FD,X$1,FALSE)/VLOOKUP($B58,NAV!$A:$FC,X$1,FALSE),"")</f>
        <v>0.99927042156368562</v>
      </c>
      <c r="Y59" s="171">
        <f>IFERROR(VLOOKUP($B59,'NAV plus Dist'!$B:$FD,Y$1,FALSE)/VLOOKUP($B58,NAV!$A:$FC,Y$1,FALSE),"")</f>
        <v>1.0004333372139651</v>
      </c>
      <c r="Z59" s="171" t="str">
        <f>IFERROR(VLOOKUP($B59,'NAV plus Dist'!$B:$FD,Z$1,FALSE)/VLOOKUP($B58,NAV!$A:$FC,Z$1,FALSE),"")</f>
        <v/>
      </c>
      <c r="AA59" s="171" t="str">
        <f>IFERROR(VLOOKUP($B59,'NAV plus Dist'!$B:$FD,AA$1,FALSE)/VLOOKUP($B58,NAV!$A:$FC,AA$1,FALSE),"")</f>
        <v/>
      </c>
      <c r="AB59" s="171" t="str">
        <f>IFERROR(VLOOKUP($B59,'NAV plus Dist'!$B:$FD,AB$1,FALSE)/VLOOKUP($B58,NAV!$A:$FC,AB$1,FALSE),"")</f>
        <v/>
      </c>
      <c r="AC59" s="171" t="str">
        <f>IFERROR(VLOOKUP($B59,'NAV plus Dist'!$B:$FD,AC$1,FALSE)/VLOOKUP($B58,NAV!$A:$FC,AC$1,FALSE),"")</f>
        <v/>
      </c>
      <c r="AD59" s="171" t="str">
        <f>IFERROR(VLOOKUP($B59,'NAV plus Dist'!$B:$FD,AD$1,FALSE)/VLOOKUP($B58,NAV!$A:$FC,AD$1,FALSE),"")</f>
        <v/>
      </c>
      <c r="AE59" s="171" t="str">
        <f>IFERROR(VLOOKUP($B59,'NAV plus Dist'!$B:$FD,AE$1,FALSE)/VLOOKUP($B58,NAV!$A:$FC,AE$1,FALSE),"")</f>
        <v/>
      </c>
      <c r="AF59" s="171" t="str">
        <f>IFERROR(VLOOKUP($B59,'NAV plus Dist'!$B:$FD,AF$1,FALSE)/VLOOKUP($B58,NAV!$A:$FC,AF$1,FALSE),"")</f>
        <v/>
      </c>
      <c r="AG59" s="171" t="str">
        <f>IFERROR(VLOOKUP($B59,'NAV plus Dist'!$B:$FD,AG$1,FALSE)/VLOOKUP($B58,NAV!$A:$FC,AG$1,FALSE),"")</f>
        <v/>
      </c>
      <c r="AH59" s="171" t="str">
        <f>IFERROR(VLOOKUP($B59,'NAV plus Dist'!$B:$FD,AH$1,FALSE)/VLOOKUP($B58,NAV!$A:$FC,AH$1,FALSE),"")</f>
        <v/>
      </c>
      <c r="AI59" s="171" t="str">
        <f>IFERROR(VLOOKUP($B59,'NAV plus Dist'!$B:$FD,AI$1,FALSE)/VLOOKUP($B58,NAV!$A:$FC,AI$1,FALSE),"")</f>
        <v/>
      </c>
      <c r="AJ59" s="171" t="str">
        <f>IFERROR(VLOOKUP($B59,'NAV plus Dist'!$B:$FD,AJ$1,FALSE)/VLOOKUP($B58,NAV!$A:$FC,AJ$1,FALSE),"")</f>
        <v/>
      </c>
      <c r="AK59" s="171" t="str">
        <f>IFERROR(VLOOKUP($B59,'NAV plus Dist'!$B:$FD,AK$1,FALSE)/VLOOKUP($B58,NAV!$A:$FC,AK$1,FALSE),"")</f>
        <v/>
      </c>
      <c r="AL59" s="171" t="str">
        <f>IFERROR(VLOOKUP($B59,'NAV plus Dist'!$B:$FD,AL$1,FALSE)/VLOOKUP($B58,NAV!$A:$FC,AL$1,FALSE),"")</f>
        <v/>
      </c>
      <c r="AM59" s="171" t="str">
        <f>IFERROR(VLOOKUP($B59,'NAV plus Dist'!$B:$FD,AM$1,FALSE)/VLOOKUP($B58,NAV!$A:$FC,AM$1,FALSE),"")</f>
        <v/>
      </c>
      <c r="AN59" s="171" t="str">
        <f>IFERROR(VLOOKUP($B59,'NAV plus Dist'!$B:$FD,AN$1,FALSE)/VLOOKUP($B58,NAV!$A:$FC,AN$1,FALSE),"")</f>
        <v/>
      </c>
      <c r="AO59" s="171" t="str">
        <f>IFERROR(VLOOKUP($B59,'NAV plus Dist'!$B:$FD,AO$1,FALSE)/VLOOKUP($B58,NAV!$A:$FC,AO$1,FALSE),"")</f>
        <v/>
      </c>
      <c r="AP59" s="171" t="str">
        <f>IFERROR(VLOOKUP($B59,'NAV plus Dist'!$B:$FD,AP$1,FALSE)/VLOOKUP($B58,NAV!$A:$FC,AP$1,FALSE),"")</f>
        <v/>
      </c>
      <c r="AQ59" s="171" t="str">
        <f>IFERROR(VLOOKUP($B59,'NAV plus Dist'!$B:$FD,AQ$1,FALSE)/VLOOKUP($B58,NAV!$A:$FC,AQ$1,FALSE),"")</f>
        <v/>
      </c>
      <c r="AR59" s="171" t="str">
        <f>IFERROR(VLOOKUP($B59,'NAV plus Dist'!$B:$FD,AR$1,FALSE)/VLOOKUP($B58,NAV!$A:$FC,AR$1,FALSE),"")</f>
        <v/>
      </c>
      <c r="AS59" s="171" t="str">
        <f>IFERROR(VLOOKUP($B59,'NAV plus Dist'!$B:$FD,AS$1,FALSE)/VLOOKUP($B58,NAV!$A:$FC,AS$1,FALSE),"")</f>
        <v/>
      </c>
      <c r="AT59" s="171" t="str">
        <f>IFERROR(VLOOKUP($B59,'NAV plus Dist'!$B:$FD,AT$1,FALSE)/VLOOKUP($B58,NAV!$A:$FC,AT$1,FALSE),"")</f>
        <v/>
      </c>
      <c r="AU59" s="171" t="str">
        <f>IFERROR(VLOOKUP($B59,'NAV plus Dist'!$B:$FD,AU$1,FALSE)/VLOOKUP($B58,NAV!$A:$FC,AU$1,FALSE),"")</f>
        <v/>
      </c>
      <c r="AV59" s="171" t="str">
        <f>IFERROR(VLOOKUP($B59,'NAV plus Dist'!$B:$FD,AV$1,FALSE)/VLOOKUP($B58,NAV!$A:$FC,AV$1,FALSE),"")</f>
        <v/>
      </c>
      <c r="AW59" s="171" t="str">
        <f>IFERROR(VLOOKUP($B59,'NAV plus Dist'!$B:$FD,AW$1,FALSE)/VLOOKUP($B58,NAV!$A:$FC,AW$1,FALSE),"")</f>
        <v/>
      </c>
      <c r="AX59" s="171" t="str">
        <f>IFERROR(VLOOKUP($B59,'NAV plus Dist'!$B:$FD,AX$1,FALSE)/VLOOKUP($B58,NAV!$A:$FC,AX$1,FALSE),"")</f>
        <v/>
      </c>
      <c r="AY59" s="171" t="str">
        <f>IFERROR(VLOOKUP($B59,'NAV plus Dist'!$B:$FD,AY$1,FALSE)/VLOOKUP($B58,NAV!$A:$FC,AY$1,FALSE),"")</f>
        <v/>
      </c>
      <c r="AZ59" s="171" t="str">
        <f>IFERROR(VLOOKUP($B59,'NAV plus Dist'!$B:$FD,AZ$1,FALSE)/VLOOKUP($B58,NAV!$A:$FC,AZ$1,FALSE),"")</f>
        <v/>
      </c>
      <c r="BA59" s="171" t="str">
        <f>IFERROR(VLOOKUP($B59,'NAV plus Dist'!$B:$FD,BA$1,FALSE)/VLOOKUP($B58,NAV!$A:$FC,BA$1,FALSE),"")</f>
        <v/>
      </c>
      <c r="BB59" s="171" t="str">
        <f>IFERROR(VLOOKUP($B59,'NAV plus Dist'!$B:$FD,BB$1,FALSE)/VLOOKUP($B58,NAV!$A:$FC,BB$1,FALSE),"")</f>
        <v/>
      </c>
      <c r="BC59" s="171" t="str">
        <f>IFERROR(VLOOKUP($B59,'NAV plus Dist'!$B:$FD,BC$1,FALSE)/VLOOKUP($B58,NAV!$A:$FC,BC$1,FALSE),"")</f>
        <v/>
      </c>
      <c r="BD59" s="171" t="str">
        <f>IFERROR(VLOOKUP($B59,'NAV plus Dist'!$B:$FD,BD$1,FALSE)/VLOOKUP($B58,NAV!$A:$FC,BD$1,FALSE),"")</f>
        <v/>
      </c>
      <c r="BE59" s="171" t="str">
        <f>IFERROR(VLOOKUP($B59,'NAV plus Dist'!$B:$FD,BE$1,FALSE)/VLOOKUP($B58,NAV!$A:$FC,BE$1,FALSE),"")</f>
        <v/>
      </c>
      <c r="BF59" s="171" t="str">
        <f>IFERROR(VLOOKUP($B59,'NAV plus Dist'!$B:$FD,BF$1,FALSE)/VLOOKUP($B58,NAV!$A:$FC,BF$1,FALSE),"")</f>
        <v/>
      </c>
      <c r="BG59" s="171" t="str">
        <f>IFERROR(VLOOKUP($B59,'NAV plus Dist'!$B:$FD,BG$1,FALSE)/VLOOKUP($B58,NAV!$A:$FC,BG$1,FALSE),"")</f>
        <v/>
      </c>
      <c r="BH59" s="171" t="str">
        <f>IFERROR(VLOOKUP($B59,'NAV plus Dist'!$B:$FD,BH$1,FALSE)/VLOOKUP($B58,NAV!$A:$FC,BH$1,FALSE),"")</f>
        <v/>
      </c>
      <c r="BI59" s="171" t="str">
        <f>IFERROR(VLOOKUP($B59,'NAV plus Dist'!$B:$FD,BI$1,FALSE)/VLOOKUP($B58,NAV!$A:$FC,BI$1,FALSE),"")</f>
        <v/>
      </c>
      <c r="BJ59" s="171" t="str">
        <f>IFERROR(VLOOKUP($B59,'NAV plus Dist'!$B:$FD,BJ$1,FALSE)/VLOOKUP($B58,NAV!$A:$FC,BJ$1,FALSE),"")</f>
        <v/>
      </c>
      <c r="BK59" s="171" t="str">
        <f>IFERROR(VLOOKUP($B59,'NAV plus Dist'!$B:$FD,BK$1,FALSE)/VLOOKUP($B58,NAV!$A:$FC,BK$1,FALSE),"")</f>
        <v/>
      </c>
      <c r="BL59" s="171" t="str">
        <f>IFERROR(VLOOKUP($B59,'NAV plus Dist'!$B:$FD,BL$1,FALSE)/VLOOKUP($B58,NAV!$A:$FC,BL$1,FALSE),"")</f>
        <v/>
      </c>
      <c r="BM59" s="171" t="str">
        <f>IFERROR(VLOOKUP($B59,'NAV plus Dist'!$B:$FD,BM$1,FALSE)/VLOOKUP($B58,NAV!$A:$FC,BM$1,FALSE),"")</f>
        <v/>
      </c>
      <c r="BN59" s="171" t="str">
        <f>IFERROR(VLOOKUP($B59,'NAV plus Dist'!$B:$FD,BN$1,FALSE)/VLOOKUP($B58,NAV!$A:$FC,BN$1,FALSE),"")</f>
        <v/>
      </c>
      <c r="BO59" s="171" t="str">
        <f>IFERROR(VLOOKUP($B59,'NAV plus Dist'!$B:$FD,BO$1,FALSE)/VLOOKUP($B58,NAV!$A:$FC,BO$1,FALSE),"")</f>
        <v/>
      </c>
      <c r="BP59" s="171" t="str">
        <f>IFERROR(VLOOKUP($B59,'NAV plus Dist'!$B:$FD,BP$1,FALSE)/VLOOKUP($B58,NAV!$A:$FC,BP$1,FALSE),"")</f>
        <v/>
      </c>
      <c r="BQ59" s="171" t="str">
        <f>IFERROR(VLOOKUP($B59,'NAV plus Dist'!$B:$FD,BQ$1,FALSE)/VLOOKUP($B58,NAV!$A:$FC,BQ$1,FALSE),"")</f>
        <v/>
      </c>
      <c r="BR59" s="171" t="str">
        <f>IFERROR(VLOOKUP($B59,'NAV plus Dist'!$B:$FD,BR$1,FALSE)/VLOOKUP($B58,NAV!$A:$FC,BR$1,FALSE),"")</f>
        <v/>
      </c>
      <c r="BS59" s="171" t="str">
        <f>IFERROR(VLOOKUP($B59,'NAV plus Dist'!$B:$FD,BS$1,FALSE)/VLOOKUP($B58,NAV!$A:$FC,BS$1,FALSE),"")</f>
        <v/>
      </c>
      <c r="BT59" s="171" t="str">
        <f>IFERROR(VLOOKUP($B59,'NAV plus Dist'!$B:$FD,BT$1,FALSE)/VLOOKUP($B58,NAV!$A:$FC,BT$1,FALSE),"")</f>
        <v/>
      </c>
      <c r="BU59" s="171" t="str">
        <f>IFERROR(VLOOKUP($B59,'NAV plus Dist'!$B:$FD,BU$1,FALSE)/VLOOKUP($B58,NAV!$A:$FC,BU$1,FALSE),"")</f>
        <v/>
      </c>
      <c r="BV59" s="171" t="str">
        <f>IFERROR(VLOOKUP($B59,'NAV plus Dist'!$B:$FD,BV$1,FALSE)/VLOOKUP($B58,NAV!$A:$FC,BV$1,FALSE),"")</f>
        <v/>
      </c>
      <c r="BW59" s="171" t="str">
        <f>IFERROR(VLOOKUP($B59,'NAV plus Dist'!$B:$FD,BW$1,FALSE)/VLOOKUP($B58,NAV!$A:$FC,BW$1,FALSE),"")</f>
        <v/>
      </c>
      <c r="BX59" s="171" t="str">
        <f>IFERROR(VLOOKUP($B59,'NAV plus Dist'!$B:$FD,BX$1,FALSE)/VLOOKUP($B58,NAV!$A:$FC,BX$1,FALSE),"")</f>
        <v/>
      </c>
      <c r="BY59" s="171" t="str">
        <f>IFERROR(VLOOKUP($B59,'NAV plus Dist'!$B:$FD,BY$1,FALSE)/VLOOKUP($B58,NAV!$A:$FC,BY$1,FALSE),"")</f>
        <v/>
      </c>
      <c r="BZ59" s="171" t="str">
        <f>IFERROR(VLOOKUP($B59,'NAV plus Dist'!$B:$FD,BZ$1,FALSE)/VLOOKUP($B58,NAV!$A:$FC,BZ$1,FALSE),"")</f>
        <v/>
      </c>
      <c r="CA59" s="171" t="str">
        <f>IFERROR(VLOOKUP($B59,'NAV plus Dist'!$B:$FD,CA$1,FALSE)/VLOOKUP($B58,NAV!$A:$FC,CA$1,FALSE),"")</f>
        <v/>
      </c>
      <c r="CB59" s="171" t="str">
        <f>IFERROR(VLOOKUP($B59,'NAV plus Dist'!$B:$FD,CB$1,FALSE)/VLOOKUP($B58,NAV!$A:$FC,CB$1,FALSE),"")</f>
        <v/>
      </c>
      <c r="CC59" s="171" t="str">
        <f>IFERROR(VLOOKUP($B59,'NAV plus Dist'!$B:$FD,CC$1,FALSE)/VLOOKUP($B58,NAV!$A:$FC,CC$1,FALSE),"")</f>
        <v/>
      </c>
      <c r="CD59" s="171" t="str">
        <f>IFERROR(VLOOKUP($B59,'NAV plus Dist'!$B:$FD,CD$1,FALSE)/VLOOKUP($B58,NAV!$A:$FC,CD$1,FALSE),"")</f>
        <v/>
      </c>
      <c r="CE59" s="171" t="str">
        <f>IFERROR(VLOOKUP($B59,'NAV plus Dist'!$B:$FD,CE$1,FALSE)/VLOOKUP($B58,NAV!$A:$FC,CE$1,FALSE),"")</f>
        <v/>
      </c>
      <c r="CF59" s="171" t="str">
        <f>IFERROR(VLOOKUP($B59,'NAV plus Dist'!$B:$FD,CF$1,FALSE)/VLOOKUP($B58,NAV!$A:$FC,CF$1,FALSE),"")</f>
        <v/>
      </c>
      <c r="CG59" s="171" t="str">
        <f>IFERROR(VLOOKUP($B59,'NAV plus Dist'!$B:$FD,CG$1,FALSE)/VLOOKUP($B58,NAV!$A:$FC,CG$1,FALSE),"")</f>
        <v/>
      </c>
      <c r="CH59" s="171" t="str">
        <f>IFERROR(VLOOKUP($B59,'NAV plus Dist'!$B:$FD,CH$1,FALSE)/VLOOKUP($B58,NAV!$A:$FC,CH$1,FALSE),"")</f>
        <v/>
      </c>
      <c r="CI59" s="171" t="str">
        <f>IFERROR(VLOOKUP($B59,'NAV plus Dist'!$B:$FD,CI$1,FALSE)/VLOOKUP($B58,NAV!$A:$FC,CI$1,FALSE),"")</f>
        <v/>
      </c>
      <c r="CJ59" s="171" t="str">
        <f>IFERROR(VLOOKUP($B59,'NAV plus Dist'!$B:$FD,CJ$1,FALSE)/VLOOKUP($B58,NAV!$A:$FC,CJ$1,FALSE),"")</f>
        <v/>
      </c>
      <c r="CK59" s="171" t="str">
        <f>IFERROR(VLOOKUP($B59,'NAV plus Dist'!$B:$FD,CK$1,FALSE)/VLOOKUP($B58,NAV!$A:$FC,CK$1,FALSE),"")</f>
        <v/>
      </c>
      <c r="CL59" s="171" t="str">
        <f>IFERROR(VLOOKUP($B59,'NAV plus Dist'!$B:$FD,CL$1,FALSE)/VLOOKUP($B58,NAV!$A:$FC,CL$1,FALSE),"")</f>
        <v/>
      </c>
      <c r="CM59" s="171" t="str">
        <f>IFERROR(VLOOKUP($B59,'NAV plus Dist'!$B:$FD,CM$1,FALSE)/VLOOKUP($B58,NAV!$A:$FC,CM$1,FALSE),"")</f>
        <v/>
      </c>
      <c r="CN59" s="171" t="str">
        <f>IFERROR(VLOOKUP($B59,'NAV plus Dist'!$B:$FD,CN$1,FALSE)/VLOOKUP($B58,NAV!$A:$FC,CN$1,FALSE),"")</f>
        <v/>
      </c>
      <c r="CO59" s="171" t="str">
        <f>IFERROR(VLOOKUP($B59,'NAV plus Dist'!$B:$FD,CO$1,FALSE)/VLOOKUP($B58,NAV!$A:$FC,CO$1,FALSE),"")</f>
        <v/>
      </c>
      <c r="CP59" s="171" t="str">
        <f>IFERROR(VLOOKUP($B59,'NAV plus Dist'!$B:$FD,CP$1,FALSE)/VLOOKUP($B58,NAV!$A:$FC,CP$1,FALSE),"")</f>
        <v/>
      </c>
      <c r="CQ59" s="171" t="str">
        <f>IFERROR(VLOOKUP($B59,'NAV plus Dist'!$B:$FD,CQ$1,FALSE)/VLOOKUP($B58,NAV!$A:$FC,CQ$1,FALSE),"")</f>
        <v/>
      </c>
      <c r="CR59" s="171" t="str">
        <f>IFERROR(VLOOKUP($B59,'NAV plus Dist'!$B:$FD,CR$1,FALSE)/VLOOKUP($B58,NAV!$A:$FC,CR$1,FALSE),"")</f>
        <v/>
      </c>
      <c r="CS59" s="171" t="str">
        <f>IFERROR(VLOOKUP($B59,'NAV plus Dist'!$B:$FD,CS$1,FALSE)/VLOOKUP($B58,NAV!$A:$FC,CS$1,FALSE),"")</f>
        <v/>
      </c>
      <c r="CT59" s="171" t="str">
        <f>IFERROR(VLOOKUP($B59,'NAV plus Dist'!$B:$FD,CT$1,FALSE)/VLOOKUP($B58,NAV!$A:$FC,CT$1,FALSE),"")</f>
        <v/>
      </c>
      <c r="CU59" s="171" t="str">
        <f>IFERROR(VLOOKUP($B59,'NAV plus Dist'!$B:$FD,CU$1,FALSE)/VLOOKUP($B58,NAV!$A:$FC,CU$1,FALSE),"")</f>
        <v/>
      </c>
      <c r="CV59" s="171" t="str">
        <f>IFERROR(VLOOKUP($B59,'NAV plus Dist'!$B:$FD,CV$1,FALSE)/VLOOKUP($B58,NAV!$A:$FC,CV$1,FALSE),"")</f>
        <v/>
      </c>
      <c r="CW59" s="171" t="str">
        <f>IFERROR(VLOOKUP($B59,'NAV plus Dist'!$B:$FD,CW$1,FALSE)/VLOOKUP($B58,NAV!$A:$FC,CW$1,FALSE),"")</f>
        <v/>
      </c>
      <c r="CX59" s="171" t="str">
        <f>IFERROR(VLOOKUP($B59,'NAV plus Dist'!$B:$FD,CX$1,FALSE)/VLOOKUP($B58,NAV!$A:$FC,CX$1,FALSE),"")</f>
        <v/>
      </c>
      <c r="CY59" s="171" t="str">
        <f>IFERROR(VLOOKUP($B59,'NAV plus Dist'!$B:$FD,CY$1,FALSE)/VLOOKUP($B58,NAV!$A:$FC,CY$1,FALSE),"")</f>
        <v/>
      </c>
      <c r="CZ59" s="171" t="str">
        <f>IFERROR(VLOOKUP($B59,'NAV plus Dist'!$B:$FD,CZ$1,FALSE)/VLOOKUP($B58,NAV!$A:$FC,CZ$1,FALSE),"")</f>
        <v/>
      </c>
      <c r="DA59" s="171" t="str">
        <f>IFERROR(VLOOKUP($B59,'NAV plus Dist'!$B:$FD,DA$1,FALSE)/VLOOKUP($B58,NAV!$A:$FC,DA$1,FALSE),"")</f>
        <v/>
      </c>
      <c r="DB59" s="171" t="str">
        <f>IFERROR(VLOOKUP($B59,'NAV plus Dist'!$B:$FD,DB$1,FALSE)/VLOOKUP($B58,NAV!$A:$FC,DB$1,FALSE),"")</f>
        <v/>
      </c>
      <c r="DC59" s="171" t="str">
        <f>IFERROR(VLOOKUP($B59,'NAV plus Dist'!$B:$FD,DC$1,FALSE)/VLOOKUP($B58,NAV!$A:$FC,DC$1,FALSE),"")</f>
        <v/>
      </c>
      <c r="DD59" s="171" t="str">
        <f>IFERROR(VLOOKUP($B59,'NAV plus Dist'!$B:$FD,DD$1,FALSE)/VLOOKUP($B58,NAV!$A:$FC,DD$1,FALSE),"")</f>
        <v/>
      </c>
      <c r="DE59" s="171" t="str">
        <f>IFERROR(VLOOKUP($B59,'NAV plus Dist'!$B:$FD,DE$1,FALSE)/VLOOKUP($B58,NAV!$A:$FC,DE$1,FALSE),"")</f>
        <v/>
      </c>
      <c r="DF59" s="171" t="str">
        <f>IFERROR(VLOOKUP($B59,'NAV plus Dist'!$B:$FD,DF$1,FALSE)/VLOOKUP($B58,NAV!$A:$FC,DF$1,FALSE),"")</f>
        <v/>
      </c>
      <c r="DG59" s="171" t="str">
        <f>IFERROR(VLOOKUP($B59,'NAV plus Dist'!$B:$FD,DG$1,FALSE)/VLOOKUP($B58,NAV!$A:$FC,DG$1,FALSE),"")</f>
        <v/>
      </c>
      <c r="DH59" s="171" t="str">
        <f>IFERROR(VLOOKUP($B59,'NAV plus Dist'!$B:$FD,DH$1,FALSE)/VLOOKUP($B58,NAV!$A:$FC,DH$1,FALSE),"")</f>
        <v/>
      </c>
    </row>
    <row r="60" spans="1:112">
      <c r="A60" s="94">
        <f t="shared" si="40"/>
        <v>141</v>
      </c>
      <c r="B60" s="168">
        <f t="shared" si="41"/>
        <v>41790</v>
      </c>
      <c r="C60" s="171" t="str">
        <f>IFERROR(VLOOKUP($B60,'NAV plus Dist'!$B:$FD,C$1,FALSE)/VLOOKUP($B59,NAV!$A:$FC,C$1,FALSE),"")</f>
        <v/>
      </c>
      <c r="D60" s="171" t="str">
        <f>IFERROR(VLOOKUP($B60,'NAV plus Dist'!$B:$FD,D$1,FALSE)/VLOOKUP($B59,NAV!$A:$FC,D$1,FALSE),"")</f>
        <v/>
      </c>
      <c r="E60" s="171" t="str">
        <f>IFERROR(VLOOKUP($B60,'NAV plus Dist'!$B:$FD,E$1,FALSE)/VLOOKUP($B59,NAV!$A:$FC,E$1,FALSE),"")</f>
        <v/>
      </c>
      <c r="F60" s="171" t="str">
        <f>IFERROR(VLOOKUP($B60,'NAV plus Dist'!$B:$FD,F$1,FALSE)/VLOOKUP($B59,NAV!$A:$FC,F$1,FALSE),"")</f>
        <v/>
      </c>
      <c r="G60" s="171" t="str">
        <f>IFERROR(VLOOKUP($B60,'NAV plus Dist'!$B:$FD,G$1,FALSE)/VLOOKUP($B59,NAV!$A:$FC,G$1,FALSE),"")</f>
        <v/>
      </c>
      <c r="H60" s="171" t="str">
        <f>IFERROR(VLOOKUP($B60,'NAV plus Dist'!$B:$FD,H$1,FALSE)/VLOOKUP($B59,NAV!$A:$FC,H$1,FALSE),"")</f>
        <v/>
      </c>
      <c r="I60" s="171" t="str">
        <f>IFERROR(VLOOKUP($B60,'NAV plus Dist'!$B:$FD,I$1,FALSE)/VLOOKUP($B59,NAV!$A:$FC,I$1,FALSE),"")</f>
        <v/>
      </c>
      <c r="J60" s="171" t="str">
        <f>IFERROR(VLOOKUP($B60,'NAV plus Dist'!$B:$FD,J$1,FALSE)/VLOOKUP($B59,NAV!$A:$FC,J$1,FALSE),"")</f>
        <v/>
      </c>
      <c r="K60" s="171" t="str">
        <f>IFERROR(VLOOKUP($B60,'NAV plus Dist'!$B:$FD,K$1,FALSE)/VLOOKUP($B59,NAV!$A:$FC,K$1,FALSE),"")</f>
        <v/>
      </c>
      <c r="L60" s="171" t="str">
        <f>IFERROR(VLOOKUP($B60,'NAV plus Dist'!$B:$FD,L$1,FALSE)/VLOOKUP($B59,NAV!$A:$FC,L$1,FALSE),"")</f>
        <v/>
      </c>
      <c r="M60" s="171" t="str">
        <f>IFERROR(VLOOKUP($B60,'NAV plus Dist'!$B:$FD,M$1,FALSE)/VLOOKUP($B59,NAV!$A:$FC,M$1,FALSE),"")</f>
        <v/>
      </c>
      <c r="N60" s="171" t="str">
        <f>IFERROR(VLOOKUP($B60,'NAV plus Dist'!$B:$FD,N$1,FALSE)/VLOOKUP($B59,NAV!$A:$FC,N$1,FALSE),"")</f>
        <v/>
      </c>
      <c r="O60" s="171" t="str">
        <f>IFERROR(VLOOKUP($B60,'NAV plus Dist'!$B:$FD,O$1,FALSE)/VLOOKUP($B59,NAV!$A:$FC,O$1,FALSE),"")</f>
        <v/>
      </c>
      <c r="P60" s="171" t="str">
        <f>IFERROR(VLOOKUP($B60,'NAV plus Dist'!$B:$FD,P$1,FALSE)/VLOOKUP($B59,NAV!$A:$FC,P$1,FALSE),"")</f>
        <v/>
      </c>
      <c r="Q60" s="171">
        <f>IFERROR(VLOOKUP($B60,'NAV plus Dist'!$B:$FD,Q$1,FALSE)/VLOOKUP($B59,NAV!$A:$FC,Q$1,FALSE),"")</f>
        <v>1.0052778367457489</v>
      </c>
      <c r="R60" s="171">
        <f>IFERROR(VLOOKUP($B60,'NAV plus Dist'!$B:$FD,R$1,FALSE)/VLOOKUP($B59,NAV!$A:$FC,R$1,FALSE),"")</f>
        <v>1.0052778367457489</v>
      </c>
      <c r="S60" s="171">
        <f>IFERROR(VLOOKUP($B60,'NAV plus Dist'!$B:$FD,S$1,FALSE)/VLOOKUP($B59,NAV!$A:$FC,S$1,FALSE),"")</f>
        <v>1.0044410060329245</v>
      </c>
      <c r="T60" s="171">
        <f>IFERROR(VLOOKUP($B60,'NAV plus Dist'!$B:$FD,T$1,FALSE)/VLOOKUP($B59,NAV!$A:$FC,T$1,FALSE),"")</f>
        <v>1.0056609174837186</v>
      </c>
      <c r="U60" s="171" t="str">
        <f>IFERROR(VLOOKUP($B60,'NAV plus Dist'!$B:$FD,U$1,FALSE)/VLOOKUP($B59,NAV!$A:$FC,U$1,FALSE),"")</f>
        <v/>
      </c>
      <c r="V60" s="171">
        <f>IFERROR(VLOOKUP($B60,'NAV plus Dist'!$B:$FD,V$1,FALSE)/VLOOKUP($B59,NAV!$A:$FC,V$1,FALSE),"")</f>
        <v>1.0026845996140055</v>
      </c>
      <c r="W60" s="171">
        <f>IFERROR(VLOOKUP($B60,'NAV plus Dist'!$B:$FD,W$1,FALSE)/VLOOKUP($B59,NAV!$A:$FC,W$1,FALSE),"")</f>
        <v>1.0026845996140055</v>
      </c>
      <c r="X60" s="171">
        <f>IFERROR(VLOOKUP($B60,'NAV plus Dist'!$B:$FD,X$1,FALSE)/VLOOKUP($B59,NAV!$A:$FC,X$1,FALSE),"")</f>
        <v>1.0024406182899668</v>
      </c>
      <c r="Y60" s="171">
        <f>IFERROR(VLOOKUP($B60,'NAV plus Dist'!$B:$FD,Y$1,FALSE)/VLOOKUP($B59,NAV!$A:$FC,Y$1,FALSE),"")</f>
        <v>1.0036433066417285</v>
      </c>
      <c r="Z60" s="171" t="str">
        <f>IFERROR(VLOOKUP($B60,'NAV plus Dist'!$B:$FD,Z$1,FALSE)/VLOOKUP($B59,NAV!$A:$FC,Z$1,FALSE),"")</f>
        <v/>
      </c>
      <c r="AA60" s="171" t="str">
        <f>IFERROR(VLOOKUP($B60,'NAV plus Dist'!$B:$FD,AA$1,FALSE)/VLOOKUP($B59,NAV!$A:$FC,AA$1,FALSE),"")</f>
        <v/>
      </c>
      <c r="AB60" s="171" t="str">
        <f>IFERROR(VLOOKUP($B60,'NAV plus Dist'!$B:$FD,AB$1,FALSE)/VLOOKUP($B59,NAV!$A:$FC,AB$1,FALSE),"")</f>
        <v/>
      </c>
      <c r="AC60" s="171" t="str">
        <f>IFERROR(VLOOKUP($B60,'NAV plus Dist'!$B:$FD,AC$1,FALSE)/VLOOKUP($B59,NAV!$A:$FC,AC$1,FALSE),"")</f>
        <v/>
      </c>
      <c r="AD60" s="171" t="str">
        <f>IFERROR(VLOOKUP($B60,'NAV plus Dist'!$B:$FD,AD$1,FALSE)/VLOOKUP($B59,NAV!$A:$FC,AD$1,FALSE),"")</f>
        <v/>
      </c>
      <c r="AE60" s="171" t="str">
        <f>IFERROR(VLOOKUP($B60,'NAV plus Dist'!$B:$FD,AE$1,FALSE)/VLOOKUP($B59,NAV!$A:$FC,AE$1,FALSE),"")</f>
        <v/>
      </c>
      <c r="AF60" s="171" t="str">
        <f>IFERROR(VLOOKUP($B60,'NAV plus Dist'!$B:$FD,AF$1,FALSE)/VLOOKUP($B59,NAV!$A:$FC,AF$1,FALSE),"")</f>
        <v/>
      </c>
      <c r="AG60" s="171" t="str">
        <f>IFERROR(VLOOKUP($B60,'NAV plus Dist'!$B:$FD,AG$1,FALSE)/VLOOKUP($B59,NAV!$A:$FC,AG$1,FALSE),"")</f>
        <v/>
      </c>
      <c r="AH60" s="171" t="str">
        <f>IFERROR(VLOOKUP($B60,'NAV plus Dist'!$B:$FD,AH$1,FALSE)/VLOOKUP($B59,NAV!$A:$FC,AH$1,FALSE),"")</f>
        <v/>
      </c>
      <c r="AI60" s="171" t="str">
        <f>IFERROR(VLOOKUP($B60,'NAV plus Dist'!$B:$FD,AI$1,FALSE)/VLOOKUP($B59,NAV!$A:$FC,AI$1,FALSE),"")</f>
        <v/>
      </c>
      <c r="AJ60" s="171" t="str">
        <f>IFERROR(VLOOKUP($B60,'NAV plus Dist'!$B:$FD,AJ$1,FALSE)/VLOOKUP($B59,NAV!$A:$FC,AJ$1,FALSE),"")</f>
        <v/>
      </c>
      <c r="AK60" s="171" t="str">
        <f>IFERROR(VLOOKUP($B60,'NAV plus Dist'!$B:$FD,AK$1,FALSE)/VLOOKUP($B59,NAV!$A:$FC,AK$1,FALSE),"")</f>
        <v/>
      </c>
      <c r="AL60" s="171" t="str">
        <f>IFERROR(VLOOKUP($B60,'NAV plus Dist'!$B:$FD,AL$1,FALSE)/VLOOKUP($B59,NAV!$A:$FC,AL$1,FALSE),"")</f>
        <v/>
      </c>
      <c r="AM60" s="171" t="str">
        <f>IFERROR(VLOOKUP($B60,'NAV plus Dist'!$B:$FD,AM$1,FALSE)/VLOOKUP($B59,NAV!$A:$FC,AM$1,FALSE),"")</f>
        <v/>
      </c>
      <c r="AN60" s="171" t="str">
        <f>IFERROR(VLOOKUP($B60,'NAV plus Dist'!$B:$FD,AN$1,FALSE)/VLOOKUP($B59,NAV!$A:$FC,AN$1,FALSE),"")</f>
        <v/>
      </c>
      <c r="AO60" s="171" t="str">
        <f>IFERROR(VLOOKUP($B60,'NAV plus Dist'!$B:$FD,AO$1,FALSE)/VLOOKUP($B59,NAV!$A:$FC,AO$1,FALSE),"")</f>
        <v/>
      </c>
      <c r="AP60" s="171" t="str">
        <f>IFERROR(VLOOKUP($B60,'NAV plus Dist'!$B:$FD,AP$1,FALSE)/VLOOKUP($B59,NAV!$A:$FC,AP$1,FALSE),"")</f>
        <v/>
      </c>
      <c r="AQ60" s="171" t="str">
        <f>IFERROR(VLOOKUP($B60,'NAV plus Dist'!$B:$FD,AQ$1,FALSE)/VLOOKUP($B59,NAV!$A:$FC,AQ$1,FALSE),"")</f>
        <v/>
      </c>
      <c r="AR60" s="171" t="str">
        <f>IFERROR(VLOOKUP($B60,'NAV plus Dist'!$B:$FD,AR$1,FALSE)/VLOOKUP($B59,NAV!$A:$FC,AR$1,FALSE),"")</f>
        <v/>
      </c>
      <c r="AS60" s="171" t="str">
        <f>IFERROR(VLOOKUP($B60,'NAV plus Dist'!$B:$FD,AS$1,FALSE)/VLOOKUP($B59,NAV!$A:$FC,AS$1,FALSE),"")</f>
        <v/>
      </c>
      <c r="AT60" s="171" t="str">
        <f>IFERROR(VLOOKUP($B60,'NAV plus Dist'!$B:$FD,AT$1,FALSE)/VLOOKUP($B59,NAV!$A:$FC,AT$1,FALSE),"")</f>
        <v/>
      </c>
      <c r="AU60" s="171" t="str">
        <f>IFERROR(VLOOKUP($B60,'NAV plus Dist'!$B:$FD,AU$1,FALSE)/VLOOKUP($B59,NAV!$A:$FC,AU$1,FALSE),"")</f>
        <v/>
      </c>
      <c r="AV60" s="171" t="str">
        <f>IFERROR(VLOOKUP($B60,'NAV plus Dist'!$B:$FD,AV$1,FALSE)/VLOOKUP($B59,NAV!$A:$FC,AV$1,FALSE),"")</f>
        <v/>
      </c>
      <c r="AW60" s="171" t="str">
        <f>IFERROR(VLOOKUP($B60,'NAV plus Dist'!$B:$FD,AW$1,FALSE)/VLOOKUP($B59,NAV!$A:$FC,AW$1,FALSE),"")</f>
        <v/>
      </c>
      <c r="AX60" s="171" t="str">
        <f>IFERROR(VLOOKUP($B60,'NAV plus Dist'!$B:$FD,AX$1,FALSE)/VLOOKUP($B59,NAV!$A:$FC,AX$1,FALSE),"")</f>
        <v/>
      </c>
      <c r="AY60" s="171" t="str">
        <f>IFERROR(VLOOKUP($B60,'NAV plus Dist'!$B:$FD,AY$1,FALSE)/VLOOKUP($B59,NAV!$A:$FC,AY$1,FALSE),"")</f>
        <v/>
      </c>
      <c r="AZ60" s="171" t="str">
        <f>IFERROR(VLOOKUP($B60,'NAV plus Dist'!$B:$FD,AZ$1,FALSE)/VLOOKUP($B59,NAV!$A:$FC,AZ$1,FALSE),"")</f>
        <v/>
      </c>
      <c r="BA60" s="171" t="str">
        <f>IFERROR(VLOOKUP($B60,'NAV plus Dist'!$B:$FD,BA$1,FALSE)/VLOOKUP($B59,NAV!$A:$FC,BA$1,FALSE),"")</f>
        <v/>
      </c>
      <c r="BB60" s="171" t="str">
        <f>IFERROR(VLOOKUP($B60,'NAV plus Dist'!$B:$FD,BB$1,FALSE)/VLOOKUP($B59,NAV!$A:$FC,BB$1,FALSE),"")</f>
        <v/>
      </c>
      <c r="BC60" s="171" t="str">
        <f>IFERROR(VLOOKUP($B60,'NAV plus Dist'!$B:$FD,BC$1,FALSE)/VLOOKUP($B59,NAV!$A:$FC,BC$1,FALSE),"")</f>
        <v/>
      </c>
      <c r="BD60" s="171" t="str">
        <f>IFERROR(VLOOKUP($B60,'NAV plus Dist'!$B:$FD,BD$1,FALSE)/VLOOKUP($B59,NAV!$A:$FC,BD$1,FALSE),"")</f>
        <v/>
      </c>
      <c r="BE60" s="171" t="str">
        <f>IFERROR(VLOOKUP($B60,'NAV plus Dist'!$B:$FD,BE$1,FALSE)/VLOOKUP($B59,NAV!$A:$FC,BE$1,FALSE),"")</f>
        <v/>
      </c>
      <c r="BF60" s="171" t="str">
        <f>IFERROR(VLOOKUP($B60,'NAV plus Dist'!$B:$FD,BF$1,FALSE)/VLOOKUP($B59,NAV!$A:$FC,BF$1,FALSE),"")</f>
        <v/>
      </c>
      <c r="BG60" s="171" t="str">
        <f>IFERROR(VLOOKUP($B60,'NAV plus Dist'!$B:$FD,BG$1,FALSE)/VLOOKUP($B59,NAV!$A:$FC,BG$1,FALSE),"")</f>
        <v/>
      </c>
      <c r="BH60" s="171" t="str">
        <f>IFERROR(VLOOKUP($B60,'NAV plus Dist'!$B:$FD,BH$1,FALSE)/VLOOKUP($B59,NAV!$A:$FC,BH$1,FALSE),"")</f>
        <v/>
      </c>
      <c r="BI60" s="171" t="str">
        <f>IFERROR(VLOOKUP($B60,'NAV plus Dist'!$B:$FD,BI$1,FALSE)/VLOOKUP($B59,NAV!$A:$FC,BI$1,FALSE),"")</f>
        <v/>
      </c>
      <c r="BJ60" s="171" t="str">
        <f>IFERROR(VLOOKUP($B60,'NAV plus Dist'!$B:$FD,BJ$1,FALSE)/VLOOKUP($B59,NAV!$A:$FC,BJ$1,FALSE),"")</f>
        <v/>
      </c>
      <c r="BK60" s="171" t="str">
        <f>IFERROR(VLOOKUP($B60,'NAV plus Dist'!$B:$FD,BK$1,FALSE)/VLOOKUP($B59,NAV!$A:$FC,BK$1,FALSE),"")</f>
        <v/>
      </c>
      <c r="BL60" s="171" t="str">
        <f>IFERROR(VLOOKUP($B60,'NAV plus Dist'!$B:$FD,BL$1,FALSE)/VLOOKUP($B59,NAV!$A:$FC,BL$1,FALSE),"")</f>
        <v/>
      </c>
      <c r="BM60" s="171" t="str">
        <f>IFERROR(VLOOKUP($B60,'NAV plus Dist'!$B:$FD,BM$1,FALSE)/VLOOKUP($B59,NAV!$A:$FC,BM$1,FALSE),"")</f>
        <v/>
      </c>
      <c r="BN60" s="171" t="str">
        <f>IFERROR(VLOOKUP($B60,'NAV plus Dist'!$B:$FD,BN$1,FALSE)/VLOOKUP($B59,NAV!$A:$FC,BN$1,FALSE),"")</f>
        <v/>
      </c>
      <c r="BO60" s="171" t="str">
        <f>IFERROR(VLOOKUP($B60,'NAV plus Dist'!$B:$FD,BO$1,FALSE)/VLOOKUP($B59,NAV!$A:$FC,BO$1,FALSE),"")</f>
        <v/>
      </c>
      <c r="BP60" s="171" t="str">
        <f>IFERROR(VLOOKUP($B60,'NAV plus Dist'!$B:$FD,BP$1,FALSE)/VLOOKUP($B59,NAV!$A:$FC,BP$1,FALSE),"")</f>
        <v/>
      </c>
      <c r="BQ60" s="171" t="str">
        <f>IFERROR(VLOOKUP($B60,'NAV plus Dist'!$B:$FD,BQ$1,FALSE)/VLOOKUP($B59,NAV!$A:$FC,BQ$1,FALSE),"")</f>
        <v/>
      </c>
      <c r="BR60" s="171" t="str">
        <f>IFERROR(VLOOKUP($B60,'NAV plus Dist'!$B:$FD,BR$1,FALSE)/VLOOKUP($B59,NAV!$A:$FC,BR$1,FALSE),"")</f>
        <v/>
      </c>
      <c r="BS60" s="171" t="str">
        <f>IFERROR(VLOOKUP($B60,'NAV plus Dist'!$B:$FD,BS$1,FALSE)/VLOOKUP($B59,NAV!$A:$FC,BS$1,FALSE),"")</f>
        <v/>
      </c>
      <c r="BT60" s="171" t="str">
        <f>IFERROR(VLOOKUP($B60,'NAV plus Dist'!$B:$FD,BT$1,FALSE)/VLOOKUP($B59,NAV!$A:$FC,BT$1,FALSE),"")</f>
        <v/>
      </c>
      <c r="BU60" s="171" t="str">
        <f>IFERROR(VLOOKUP($B60,'NAV plus Dist'!$B:$FD,BU$1,FALSE)/VLOOKUP($B59,NAV!$A:$FC,BU$1,FALSE),"")</f>
        <v/>
      </c>
      <c r="BV60" s="171" t="str">
        <f>IFERROR(VLOOKUP($B60,'NAV plus Dist'!$B:$FD,BV$1,FALSE)/VLOOKUP($B59,NAV!$A:$FC,BV$1,FALSE),"")</f>
        <v/>
      </c>
      <c r="BW60" s="171" t="str">
        <f>IFERROR(VLOOKUP($B60,'NAV plus Dist'!$B:$FD,BW$1,FALSE)/VLOOKUP($B59,NAV!$A:$FC,BW$1,FALSE),"")</f>
        <v/>
      </c>
      <c r="BX60" s="171" t="str">
        <f>IFERROR(VLOOKUP($B60,'NAV plus Dist'!$B:$FD,BX$1,FALSE)/VLOOKUP($B59,NAV!$A:$FC,BX$1,FALSE),"")</f>
        <v/>
      </c>
      <c r="BY60" s="171" t="str">
        <f>IFERROR(VLOOKUP($B60,'NAV plus Dist'!$B:$FD,BY$1,FALSE)/VLOOKUP($B59,NAV!$A:$FC,BY$1,FALSE),"")</f>
        <v/>
      </c>
      <c r="BZ60" s="171" t="str">
        <f>IFERROR(VLOOKUP($B60,'NAV plus Dist'!$B:$FD,BZ$1,FALSE)/VLOOKUP($B59,NAV!$A:$FC,BZ$1,FALSE),"")</f>
        <v/>
      </c>
      <c r="CA60" s="171" t="str">
        <f>IFERROR(VLOOKUP($B60,'NAV plus Dist'!$B:$FD,CA$1,FALSE)/VLOOKUP($B59,NAV!$A:$FC,CA$1,FALSE),"")</f>
        <v/>
      </c>
      <c r="CB60" s="171" t="str">
        <f>IFERROR(VLOOKUP($B60,'NAV plus Dist'!$B:$FD,CB$1,FALSE)/VLOOKUP($B59,NAV!$A:$FC,CB$1,FALSE),"")</f>
        <v/>
      </c>
      <c r="CC60" s="171" t="str">
        <f>IFERROR(VLOOKUP($B60,'NAV plus Dist'!$B:$FD,CC$1,FALSE)/VLOOKUP($B59,NAV!$A:$FC,CC$1,FALSE),"")</f>
        <v/>
      </c>
      <c r="CD60" s="171" t="str">
        <f>IFERROR(VLOOKUP($B60,'NAV plus Dist'!$B:$FD,CD$1,FALSE)/VLOOKUP($B59,NAV!$A:$FC,CD$1,FALSE),"")</f>
        <v/>
      </c>
      <c r="CE60" s="171" t="str">
        <f>IFERROR(VLOOKUP($B60,'NAV plus Dist'!$B:$FD,CE$1,FALSE)/VLOOKUP($B59,NAV!$A:$FC,CE$1,FALSE),"")</f>
        <v/>
      </c>
      <c r="CF60" s="171" t="str">
        <f>IFERROR(VLOOKUP($B60,'NAV plus Dist'!$B:$FD,CF$1,FALSE)/VLOOKUP($B59,NAV!$A:$FC,CF$1,FALSE),"")</f>
        <v/>
      </c>
      <c r="CG60" s="171" t="str">
        <f>IFERROR(VLOOKUP($B60,'NAV plus Dist'!$B:$FD,CG$1,FALSE)/VLOOKUP($B59,NAV!$A:$FC,CG$1,FALSE),"")</f>
        <v/>
      </c>
      <c r="CH60" s="171" t="str">
        <f>IFERROR(VLOOKUP($B60,'NAV plus Dist'!$B:$FD,CH$1,FALSE)/VLOOKUP($B59,NAV!$A:$FC,CH$1,FALSE),"")</f>
        <v/>
      </c>
      <c r="CI60" s="171" t="str">
        <f>IFERROR(VLOOKUP($B60,'NAV plus Dist'!$B:$FD,CI$1,FALSE)/VLOOKUP($B59,NAV!$A:$FC,CI$1,FALSE),"")</f>
        <v/>
      </c>
      <c r="CJ60" s="171" t="str">
        <f>IFERROR(VLOOKUP($B60,'NAV plus Dist'!$B:$FD,CJ$1,FALSE)/VLOOKUP($B59,NAV!$A:$FC,CJ$1,FALSE),"")</f>
        <v/>
      </c>
      <c r="CK60" s="171" t="str">
        <f>IFERROR(VLOOKUP($B60,'NAV plus Dist'!$B:$FD,CK$1,FALSE)/VLOOKUP($B59,NAV!$A:$FC,CK$1,FALSE),"")</f>
        <v/>
      </c>
      <c r="CL60" s="171" t="str">
        <f>IFERROR(VLOOKUP($B60,'NAV plus Dist'!$B:$FD,CL$1,FALSE)/VLOOKUP($B59,NAV!$A:$FC,CL$1,FALSE),"")</f>
        <v/>
      </c>
      <c r="CM60" s="171" t="str">
        <f>IFERROR(VLOOKUP($B60,'NAV plus Dist'!$B:$FD,CM$1,FALSE)/VLOOKUP($B59,NAV!$A:$FC,CM$1,FALSE),"")</f>
        <v/>
      </c>
      <c r="CN60" s="171" t="str">
        <f>IFERROR(VLOOKUP($B60,'NAV plus Dist'!$B:$FD,CN$1,FALSE)/VLOOKUP($B59,NAV!$A:$FC,CN$1,FALSE),"")</f>
        <v/>
      </c>
      <c r="CO60" s="171" t="str">
        <f>IFERROR(VLOOKUP($B60,'NAV plus Dist'!$B:$FD,CO$1,FALSE)/VLOOKUP($B59,NAV!$A:$FC,CO$1,FALSE),"")</f>
        <v/>
      </c>
      <c r="CP60" s="171" t="str">
        <f>IFERROR(VLOOKUP($B60,'NAV plus Dist'!$B:$FD,CP$1,FALSE)/VLOOKUP($B59,NAV!$A:$FC,CP$1,FALSE),"")</f>
        <v/>
      </c>
      <c r="CQ60" s="171" t="str">
        <f>IFERROR(VLOOKUP($B60,'NAV plus Dist'!$B:$FD,CQ$1,FALSE)/VLOOKUP($B59,NAV!$A:$FC,CQ$1,FALSE),"")</f>
        <v/>
      </c>
      <c r="CR60" s="171" t="str">
        <f>IFERROR(VLOOKUP($B60,'NAV plus Dist'!$B:$FD,CR$1,FALSE)/VLOOKUP($B59,NAV!$A:$FC,CR$1,FALSE),"")</f>
        <v/>
      </c>
      <c r="CS60" s="171" t="str">
        <f>IFERROR(VLOOKUP($B60,'NAV plus Dist'!$B:$FD,CS$1,FALSE)/VLOOKUP($B59,NAV!$A:$FC,CS$1,FALSE),"")</f>
        <v/>
      </c>
      <c r="CT60" s="171" t="str">
        <f>IFERROR(VLOOKUP($B60,'NAV plus Dist'!$B:$FD,CT$1,FALSE)/VLOOKUP($B59,NAV!$A:$FC,CT$1,FALSE),"")</f>
        <v/>
      </c>
      <c r="CU60" s="171" t="str">
        <f>IFERROR(VLOOKUP($B60,'NAV plus Dist'!$B:$FD,CU$1,FALSE)/VLOOKUP($B59,NAV!$A:$FC,CU$1,FALSE),"")</f>
        <v/>
      </c>
      <c r="CV60" s="171" t="str">
        <f>IFERROR(VLOOKUP($B60,'NAV plus Dist'!$B:$FD,CV$1,FALSE)/VLOOKUP($B59,NAV!$A:$FC,CV$1,FALSE),"")</f>
        <v/>
      </c>
      <c r="CW60" s="171" t="str">
        <f>IFERROR(VLOOKUP($B60,'NAV plus Dist'!$B:$FD,CW$1,FALSE)/VLOOKUP($B59,NAV!$A:$FC,CW$1,FALSE),"")</f>
        <v/>
      </c>
      <c r="CX60" s="171" t="str">
        <f>IFERROR(VLOOKUP($B60,'NAV plus Dist'!$B:$FD,CX$1,FALSE)/VLOOKUP($B59,NAV!$A:$FC,CX$1,FALSE),"")</f>
        <v/>
      </c>
      <c r="CY60" s="171" t="str">
        <f>IFERROR(VLOOKUP($B60,'NAV plus Dist'!$B:$FD,CY$1,FALSE)/VLOOKUP($B59,NAV!$A:$FC,CY$1,FALSE),"")</f>
        <v/>
      </c>
      <c r="CZ60" s="171" t="str">
        <f>IFERROR(VLOOKUP($B60,'NAV plus Dist'!$B:$FD,CZ$1,FALSE)/VLOOKUP($B59,NAV!$A:$FC,CZ$1,FALSE),"")</f>
        <v/>
      </c>
      <c r="DA60" s="171" t="str">
        <f>IFERROR(VLOOKUP($B60,'NAV plus Dist'!$B:$FD,DA$1,FALSE)/VLOOKUP($B59,NAV!$A:$FC,DA$1,FALSE),"")</f>
        <v/>
      </c>
      <c r="DB60" s="171" t="str">
        <f>IFERROR(VLOOKUP($B60,'NAV plus Dist'!$B:$FD,DB$1,FALSE)/VLOOKUP($B59,NAV!$A:$FC,DB$1,FALSE),"")</f>
        <v/>
      </c>
      <c r="DC60" s="171" t="str">
        <f>IFERROR(VLOOKUP($B60,'NAV plus Dist'!$B:$FD,DC$1,FALSE)/VLOOKUP($B59,NAV!$A:$FC,DC$1,FALSE),"")</f>
        <v/>
      </c>
      <c r="DD60" s="171" t="str">
        <f>IFERROR(VLOOKUP($B60,'NAV plus Dist'!$B:$FD,DD$1,FALSE)/VLOOKUP($B59,NAV!$A:$FC,DD$1,FALSE),"")</f>
        <v/>
      </c>
      <c r="DE60" s="171" t="str">
        <f>IFERROR(VLOOKUP($B60,'NAV plus Dist'!$B:$FD,DE$1,FALSE)/VLOOKUP($B59,NAV!$A:$FC,DE$1,FALSE),"")</f>
        <v/>
      </c>
      <c r="DF60" s="171" t="str">
        <f>IFERROR(VLOOKUP($B60,'NAV plus Dist'!$B:$FD,DF$1,FALSE)/VLOOKUP($B59,NAV!$A:$FC,DF$1,FALSE),"")</f>
        <v/>
      </c>
      <c r="DG60" s="171" t="str">
        <f>IFERROR(VLOOKUP($B60,'NAV plus Dist'!$B:$FD,DG$1,FALSE)/VLOOKUP($B59,NAV!$A:$FC,DG$1,FALSE),"")</f>
        <v/>
      </c>
      <c r="DH60" s="171" t="str">
        <f>IFERROR(VLOOKUP($B60,'NAV plus Dist'!$B:$FD,DH$1,FALSE)/VLOOKUP($B59,NAV!$A:$FC,DH$1,FALSE),"")</f>
        <v/>
      </c>
    </row>
    <row r="61" spans="1:112">
      <c r="A61" s="94">
        <f t="shared" si="40"/>
        <v>140</v>
      </c>
      <c r="B61" s="168">
        <f t="shared" si="41"/>
        <v>41820</v>
      </c>
      <c r="C61" s="171" t="str">
        <f>IFERROR(VLOOKUP($B61,'NAV plus Dist'!$B:$FD,C$1,FALSE)/VLOOKUP($B60,NAV!$A:$FC,C$1,FALSE),"")</f>
        <v/>
      </c>
      <c r="D61" s="171" t="str">
        <f>IFERROR(VLOOKUP($B61,'NAV plus Dist'!$B:$FD,D$1,FALSE)/VLOOKUP($B60,NAV!$A:$FC,D$1,FALSE),"")</f>
        <v/>
      </c>
      <c r="E61" s="171" t="str">
        <f>IFERROR(VLOOKUP($B61,'NAV plus Dist'!$B:$FD,E$1,FALSE)/VLOOKUP($B60,NAV!$A:$FC,E$1,FALSE),"")</f>
        <v/>
      </c>
      <c r="F61" s="171" t="str">
        <f>IFERROR(VLOOKUP($B61,'NAV plus Dist'!$B:$FD,F$1,FALSE)/VLOOKUP($B60,NAV!$A:$FC,F$1,FALSE),"")</f>
        <v/>
      </c>
      <c r="G61" s="171" t="str">
        <f>IFERROR(VLOOKUP($B61,'NAV plus Dist'!$B:$FD,G$1,FALSE)/VLOOKUP($B60,NAV!$A:$FC,G$1,FALSE),"")</f>
        <v/>
      </c>
      <c r="H61" s="171" t="str">
        <f>IFERROR(VLOOKUP($B61,'NAV plus Dist'!$B:$FD,H$1,FALSE)/VLOOKUP($B60,NAV!$A:$FC,H$1,FALSE),"")</f>
        <v/>
      </c>
      <c r="I61" s="171" t="str">
        <f>IFERROR(VLOOKUP($B61,'NAV plus Dist'!$B:$FD,I$1,FALSE)/VLOOKUP($B60,NAV!$A:$FC,I$1,FALSE),"")</f>
        <v/>
      </c>
      <c r="J61" s="171" t="str">
        <f>IFERROR(VLOOKUP($B61,'NAV plus Dist'!$B:$FD,J$1,FALSE)/VLOOKUP($B60,NAV!$A:$FC,J$1,FALSE),"")</f>
        <v/>
      </c>
      <c r="K61" s="171" t="str">
        <f>IFERROR(VLOOKUP($B61,'NAV plus Dist'!$B:$FD,K$1,FALSE)/VLOOKUP($B60,NAV!$A:$FC,K$1,FALSE),"")</f>
        <v/>
      </c>
      <c r="L61" s="171" t="str">
        <f>IFERROR(VLOOKUP($B61,'NAV plus Dist'!$B:$FD,L$1,FALSE)/VLOOKUP($B60,NAV!$A:$FC,L$1,FALSE),"")</f>
        <v/>
      </c>
      <c r="M61" s="171" t="str">
        <f>IFERROR(VLOOKUP($B61,'NAV plus Dist'!$B:$FD,M$1,FALSE)/VLOOKUP($B60,NAV!$A:$FC,M$1,FALSE),"")</f>
        <v/>
      </c>
      <c r="N61" s="171" t="str">
        <f>IFERROR(VLOOKUP($B61,'NAV plus Dist'!$B:$FD,N$1,FALSE)/VLOOKUP($B60,NAV!$A:$FC,N$1,FALSE),"")</f>
        <v/>
      </c>
      <c r="O61" s="171" t="str">
        <f>IFERROR(VLOOKUP($B61,'NAV plus Dist'!$B:$FD,O$1,FALSE)/VLOOKUP($B60,NAV!$A:$FC,O$1,FALSE),"")</f>
        <v/>
      </c>
      <c r="P61" s="171" t="str">
        <f>IFERROR(VLOOKUP($B61,'NAV plus Dist'!$B:$FD,P$1,FALSE)/VLOOKUP($B60,NAV!$A:$FC,P$1,FALSE),"")</f>
        <v/>
      </c>
      <c r="Q61" s="171">
        <f>IFERROR(VLOOKUP($B61,'NAV plus Dist'!$B:$FD,Q$1,FALSE)/VLOOKUP($B60,NAV!$A:$FC,Q$1,FALSE),"")</f>
        <v>1.01808533996926</v>
      </c>
      <c r="R61" s="171">
        <f>IFERROR(VLOOKUP($B61,'NAV plus Dist'!$B:$FD,R$1,FALSE)/VLOOKUP($B60,NAV!$A:$FC,R$1,FALSE),"")</f>
        <v>1.01808533996926</v>
      </c>
      <c r="S61" s="171">
        <f>IFERROR(VLOOKUP($B61,'NAV plus Dist'!$B:$FD,S$1,FALSE)/VLOOKUP($B60,NAV!$A:$FC,S$1,FALSE),"")</f>
        <v>1.0178148683054657</v>
      </c>
      <c r="T61" s="171">
        <f>IFERROR(VLOOKUP($B61,'NAV plus Dist'!$B:$FD,T$1,FALSE)/VLOOKUP($B60,NAV!$A:$FC,T$1,FALSE),"")</f>
        <v>1.0201757961965656</v>
      </c>
      <c r="U61" s="171" t="str">
        <f>IFERROR(VLOOKUP($B61,'NAV plus Dist'!$B:$FD,U$1,FALSE)/VLOOKUP($B60,NAV!$A:$FC,U$1,FALSE),"")</f>
        <v/>
      </c>
      <c r="V61" s="171">
        <f>IFERROR(VLOOKUP($B61,'NAV plus Dist'!$B:$FD,V$1,FALSE)/VLOOKUP($B60,NAV!$A:$FC,V$1,FALSE),"")</f>
        <v>1.006550905015223</v>
      </c>
      <c r="W61" s="171">
        <f>IFERROR(VLOOKUP($B61,'NAV plus Dist'!$B:$FD,W$1,FALSE)/VLOOKUP($B60,NAV!$A:$FC,W$1,FALSE),"")</f>
        <v>1.006550905015223</v>
      </c>
      <c r="X61" s="171">
        <f>IFERROR(VLOOKUP($B61,'NAV plus Dist'!$B:$FD,X$1,FALSE)/VLOOKUP($B60,NAV!$A:$FC,X$1,FALSE),"")</f>
        <v>1.0083206351752347</v>
      </c>
      <c r="Y61" s="171">
        <f>IFERROR(VLOOKUP($B61,'NAV plus Dist'!$B:$FD,Y$1,FALSE)/VLOOKUP($B60,NAV!$A:$FC,Y$1,FALSE),"")</f>
        <v>1.0090027430740631</v>
      </c>
      <c r="Z61" s="171" t="str">
        <f>IFERROR(VLOOKUP($B61,'NAV plus Dist'!$B:$FD,Z$1,FALSE)/VLOOKUP($B60,NAV!$A:$FC,Z$1,FALSE),"")</f>
        <v/>
      </c>
      <c r="AA61" s="171" t="str">
        <f>IFERROR(VLOOKUP($B61,'NAV plus Dist'!$B:$FD,AA$1,FALSE)/VLOOKUP($B60,NAV!$A:$FC,AA$1,FALSE),"")</f>
        <v/>
      </c>
      <c r="AB61" s="171" t="str">
        <f>IFERROR(VLOOKUP($B61,'NAV plus Dist'!$B:$FD,AB$1,FALSE)/VLOOKUP($B60,NAV!$A:$FC,AB$1,FALSE),"")</f>
        <v/>
      </c>
      <c r="AC61" s="171" t="str">
        <f>IFERROR(VLOOKUP($B61,'NAV plus Dist'!$B:$FD,AC$1,FALSE)/VLOOKUP($B60,NAV!$A:$FC,AC$1,FALSE),"")</f>
        <v/>
      </c>
      <c r="AD61" s="171" t="str">
        <f>IFERROR(VLOOKUP($B61,'NAV plus Dist'!$B:$FD,AD$1,FALSE)/VLOOKUP($B60,NAV!$A:$FC,AD$1,FALSE),"")</f>
        <v/>
      </c>
      <c r="AE61" s="171" t="str">
        <f>IFERROR(VLOOKUP($B61,'NAV plus Dist'!$B:$FD,AE$1,FALSE)/VLOOKUP($B60,NAV!$A:$FC,AE$1,FALSE),"")</f>
        <v/>
      </c>
      <c r="AF61" s="171" t="str">
        <f>IFERROR(VLOOKUP($B61,'NAV plus Dist'!$B:$FD,AF$1,FALSE)/VLOOKUP($B60,NAV!$A:$FC,AF$1,FALSE),"")</f>
        <v/>
      </c>
      <c r="AG61" s="171" t="str">
        <f>IFERROR(VLOOKUP($B61,'NAV plus Dist'!$B:$FD,AG$1,FALSE)/VLOOKUP($B60,NAV!$A:$FC,AG$1,FALSE),"")</f>
        <v/>
      </c>
      <c r="AH61" s="171" t="str">
        <f>IFERROR(VLOOKUP($B61,'NAV plus Dist'!$B:$FD,AH$1,FALSE)/VLOOKUP($B60,NAV!$A:$FC,AH$1,FALSE),"")</f>
        <v/>
      </c>
      <c r="AI61" s="171" t="str">
        <f>IFERROR(VLOOKUP($B61,'NAV plus Dist'!$B:$FD,AI$1,FALSE)/VLOOKUP($B60,NAV!$A:$FC,AI$1,FALSE),"")</f>
        <v/>
      </c>
      <c r="AJ61" s="171" t="str">
        <f>IFERROR(VLOOKUP($B61,'NAV plus Dist'!$B:$FD,AJ$1,FALSE)/VLOOKUP($B60,NAV!$A:$FC,AJ$1,FALSE),"")</f>
        <v/>
      </c>
      <c r="AK61" s="171" t="str">
        <f>IFERROR(VLOOKUP($B61,'NAV plus Dist'!$B:$FD,AK$1,FALSE)/VLOOKUP($B60,NAV!$A:$FC,AK$1,FALSE),"")</f>
        <v/>
      </c>
      <c r="AL61" s="171" t="str">
        <f>IFERROR(VLOOKUP($B61,'NAV plus Dist'!$B:$FD,AL$1,FALSE)/VLOOKUP($B60,NAV!$A:$FC,AL$1,FALSE),"")</f>
        <v/>
      </c>
      <c r="AM61" s="171" t="str">
        <f>IFERROR(VLOOKUP($B61,'NAV plus Dist'!$B:$FD,AM$1,FALSE)/VLOOKUP($B60,NAV!$A:$FC,AM$1,FALSE),"")</f>
        <v/>
      </c>
      <c r="AN61" s="171" t="str">
        <f>IFERROR(VLOOKUP($B61,'NAV plus Dist'!$B:$FD,AN$1,FALSE)/VLOOKUP($B60,NAV!$A:$FC,AN$1,FALSE),"")</f>
        <v/>
      </c>
      <c r="AO61" s="171" t="str">
        <f>IFERROR(VLOOKUP($B61,'NAV plus Dist'!$B:$FD,AO$1,FALSE)/VLOOKUP($B60,NAV!$A:$FC,AO$1,FALSE),"")</f>
        <v/>
      </c>
      <c r="AP61" s="171" t="str">
        <f>IFERROR(VLOOKUP($B61,'NAV plus Dist'!$B:$FD,AP$1,FALSE)/VLOOKUP($B60,NAV!$A:$FC,AP$1,FALSE),"")</f>
        <v/>
      </c>
      <c r="AQ61" s="171" t="str">
        <f>IFERROR(VLOOKUP($B61,'NAV plus Dist'!$B:$FD,AQ$1,FALSE)/VLOOKUP($B60,NAV!$A:$FC,AQ$1,FALSE),"")</f>
        <v/>
      </c>
      <c r="AR61" s="171" t="str">
        <f>IFERROR(VLOOKUP($B61,'NAV plus Dist'!$B:$FD,AR$1,FALSE)/VLOOKUP($B60,NAV!$A:$FC,AR$1,FALSE),"")</f>
        <v/>
      </c>
      <c r="AS61" s="171" t="str">
        <f>IFERROR(VLOOKUP($B61,'NAV plus Dist'!$B:$FD,AS$1,FALSE)/VLOOKUP($B60,NAV!$A:$FC,AS$1,FALSE),"")</f>
        <v/>
      </c>
      <c r="AT61" s="171" t="str">
        <f>IFERROR(VLOOKUP($B61,'NAV plus Dist'!$B:$FD,AT$1,FALSE)/VLOOKUP($B60,NAV!$A:$FC,AT$1,FALSE),"")</f>
        <v/>
      </c>
      <c r="AU61" s="171" t="str">
        <f>IFERROR(VLOOKUP($B61,'NAV plus Dist'!$B:$FD,AU$1,FALSE)/VLOOKUP($B60,NAV!$A:$FC,AU$1,FALSE),"")</f>
        <v/>
      </c>
      <c r="AV61" s="171" t="str">
        <f>IFERROR(VLOOKUP($B61,'NAV plus Dist'!$B:$FD,AV$1,FALSE)/VLOOKUP($B60,NAV!$A:$FC,AV$1,FALSE),"")</f>
        <v/>
      </c>
      <c r="AW61" s="171" t="str">
        <f>IFERROR(VLOOKUP($B61,'NAV plus Dist'!$B:$FD,AW$1,FALSE)/VLOOKUP($B60,NAV!$A:$FC,AW$1,FALSE),"")</f>
        <v/>
      </c>
      <c r="AX61" s="171" t="str">
        <f>IFERROR(VLOOKUP($B61,'NAV plus Dist'!$B:$FD,AX$1,FALSE)/VLOOKUP($B60,NAV!$A:$FC,AX$1,FALSE),"")</f>
        <v/>
      </c>
      <c r="AY61" s="171" t="str">
        <f>IFERROR(VLOOKUP($B61,'NAV plus Dist'!$B:$FD,AY$1,FALSE)/VLOOKUP($B60,NAV!$A:$FC,AY$1,FALSE),"")</f>
        <v/>
      </c>
      <c r="AZ61" s="171" t="str">
        <f>IFERROR(VLOOKUP($B61,'NAV plus Dist'!$B:$FD,AZ$1,FALSE)/VLOOKUP($B60,NAV!$A:$FC,AZ$1,FALSE),"")</f>
        <v/>
      </c>
      <c r="BA61" s="171" t="str">
        <f>IFERROR(VLOOKUP($B61,'NAV plus Dist'!$B:$FD,BA$1,FALSE)/VLOOKUP($B60,NAV!$A:$FC,BA$1,FALSE),"")</f>
        <v/>
      </c>
      <c r="BB61" s="171" t="str">
        <f>IFERROR(VLOOKUP($B61,'NAV plus Dist'!$B:$FD,BB$1,FALSE)/VLOOKUP($B60,NAV!$A:$FC,BB$1,FALSE),"")</f>
        <v/>
      </c>
      <c r="BC61" s="171" t="str">
        <f>IFERROR(VLOOKUP($B61,'NAV plus Dist'!$B:$FD,BC$1,FALSE)/VLOOKUP($B60,NAV!$A:$FC,BC$1,FALSE),"")</f>
        <v/>
      </c>
      <c r="BD61" s="171" t="str">
        <f>IFERROR(VLOOKUP($B61,'NAV plus Dist'!$B:$FD,BD$1,FALSE)/VLOOKUP($B60,NAV!$A:$FC,BD$1,FALSE),"")</f>
        <v/>
      </c>
      <c r="BE61" s="171" t="str">
        <f>IFERROR(VLOOKUP($B61,'NAV plus Dist'!$B:$FD,BE$1,FALSE)/VLOOKUP($B60,NAV!$A:$FC,BE$1,FALSE),"")</f>
        <v/>
      </c>
      <c r="BF61" s="171" t="str">
        <f>IFERROR(VLOOKUP($B61,'NAV plus Dist'!$B:$FD,BF$1,FALSE)/VLOOKUP($B60,NAV!$A:$FC,BF$1,FALSE),"")</f>
        <v/>
      </c>
      <c r="BG61" s="171" t="str">
        <f>IFERROR(VLOOKUP($B61,'NAV plus Dist'!$B:$FD,BG$1,FALSE)/VLOOKUP($B60,NAV!$A:$FC,BG$1,FALSE),"")</f>
        <v/>
      </c>
      <c r="BH61" s="171" t="str">
        <f>IFERROR(VLOOKUP($B61,'NAV plus Dist'!$B:$FD,BH$1,FALSE)/VLOOKUP($B60,NAV!$A:$FC,BH$1,FALSE),"")</f>
        <v/>
      </c>
      <c r="BI61" s="171" t="str">
        <f>IFERROR(VLOOKUP($B61,'NAV plus Dist'!$B:$FD,BI$1,FALSE)/VLOOKUP($B60,NAV!$A:$FC,BI$1,FALSE),"")</f>
        <v/>
      </c>
      <c r="BJ61" s="171" t="str">
        <f>IFERROR(VLOOKUP($B61,'NAV plus Dist'!$B:$FD,BJ$1,FALSE)/VLOOKUP($B60,NAV!$A:$FC,BJ$1,FALSE),"")</f>
        <v/>
      </c>
      <c r="BK61" s="171" t="str">
        <f>IFERROR(VLOOKUP($B61,'NAV plus Dist'!$B:$FD,BK$1,FALSE)/VLOOKUP($B60,NAV!$A:$FC,BK$1,FALSE),"")</f>
        <v/>
      </c>
      <c r="BL61" s="171" t="str">
        <f>IFERROR(VLOOKUP($B61,'NAV plus Dist'!$B:$FD,BL$1,FALSE)/VLOOKUP($B60,NAV!$A:$FC,BL$1,FALSE),"")</f>
        <v/>
      </c>
      <c r="BM61" s="171" t="str">
        <f>IFERROR(VLOOKUP($B61,'NAV plus Dist'!$B:$FD,BM$1,FALSE)/VLOOKUP($B60,NAV!$A:$FC,BM$1,FALSE),"")</f>
        <v/>
      </c>
      <c r="BN61" s="171" t="str">
        <f>IFERROR(VLOOKUP($B61,'NAV plus Dist'!$B:$FD,BN$1,FALSE)/VLOOKUP($B60,NAV!$A:$FC,BN$1,FALSE),"")</f>
        <v/>
      </c>
      <c r="BO61" s="171" t="str">
        <f>IFERROR(VLOOKUP($B61,'NAV plus Dist'!$B:$FD,BO$1,FALSE)/VLOOKUP($B60,NAV!$A:$FC,BO$1,FALSE),"")</f>
        <v/>
      </c>
      <c r="BP61" s="171" t="str">
        <f>IFERROR(VLOOKUP($B61,'NAV plus Dist'!$B:$FD,BP$1,FALSE)/VLOOKUP($B60,NAV!$A:$FC,BP$1,FALSE),"")</f>
        <v/>
      </c>
      <c r="BQ61" s="171" t="str">
        <f>IFERROR(VLOOKUP($B61,'NAV plus Dist'!$B:$FD,BQ$1,FALSE)/VLOOKUP($B60,NAV!$A:$FC,BQ$1,FALSE),"")</f>
        <v/>
      </c>
      <c r="BR61" s="171" t="str">
        <f>IFERROR(VLOOKUP($B61,'NAV plus Dist'!$B:$FD,BR$1,FALSE)/VLOOKUP($B60,NAV!$A:$FC,BR$1,FALSE),"")</f>
        <v/>
      </c>
      <c r="BS61" s="171" t="str">
        <f>IFERROR(VLOOKUP($B61,'NAV plus Dist'!$B:$FD,BS$1,FALSE)/VLOOKUP($B60,NAV!$A:$FC,BS$1,FALSE),"")</f>
        <v/>
      </c>
      <c r="BT61" s="171" t="str">
        <f>IFERROR(VLOOKUP($B61,'NAV plus Dist'!$B:$FD,BT$1,FALSE)/VLOOKUP($B60,NAV!$A:$FC,BT$1,FALSE),"")</f>
        <v/>
      </c>
      <c r="BU61" s="171" t="str">
        <f>IFERROR(VLOOKUP($B61,'NAV plus Dist'!$B:$FD,BU$1,FALSE)/VLOOKUP($B60,NAV!$A:$FC,BU$1,FALSE),"")</f>
        <v/>
      </c>
      <c r="BV61" s="171" t="str">
        <f>IFERROR(VLOOKUP($B61,'NAV plus Dist'!$B:$FD,BV$1,FALSE)/VLOOKUP($B60,NAV!$A:$FC,BV$1,FALSE),"")</f>
        <v/>
      </c>
      <c r="BW61" s="171" t="str">
        <f>IFERROR(VLOOKUP($B61,'NAV plus Dist'!$B:$FD,BW$1,FALSE)/VLOOKUP($B60,NAV!$A:$FC,BW$1,FALSE),"")</f>
        <v/>
      </c>
      <c r="BX61" s="171" t="str">
        <f>IFERROR(VLOOKUP($B61,'NAV plus Dist'!$B:$FD,BX$1,FALSE)/VLOOKUP($B60,NAV!$A:$FC,BX$1,FALSE),"")</f>
        <v/>
      </c>
      <c r="BY61" s="171" t="str">
        <f>IFERROR(VLOOKUP($B61,'NAV plus Dist'!$B:$FD,BY$1,FALSE)/VLOOKUP($B60,NAV!$A:$FC,BY$1,FALSE),"")</f>
        <v/>
      </c>
      <c r="BZ61" s="171" t="str">
        <f>IFERROR(VLOOKUP($B61,'NAV plus Dist'!$B:$FD,BZ$1,FALSE)/VLOOKUP($B60,NAV!$A:$FC,BZ$1,FALSE),"")</f>
        <v/>
      </c>
      <c r="CA61" s="171" t="str">
        <f>IFERROR(VLOOKUP($B61,'NAV plus Dist'!$B:$FD,CA$1,FALSE)/VLOOKUP($B60,NAV!$A:$FC,CA$1,FALSE),"")</f>
        <v/>
      </c>
      <c r="CB61" s="171" t="str">
        <f>IFERROR(VLOOKUP($B61,'NAV plus Dist'!$B:$FD,CB$1,FALSE)/VLOOKUP($B60,NAV!$A:$FC,CB$1,FALSE),"")</f>
        <v/>
      </c>
      <c r="CC61" s="171" t="str">
        <f>IFERROR(VLOOKUP($B61,'NAV plus Dist'!$B:$FD,CC$1,FALSE)/VLOOKUP($B60,NAV!$A:$FC,CC$1,FALSE),"")</f>
        <v/>
      </c>
      <c r="CD61" s="171" t="str">
        <f>IFERROR(VLOOKUP($B61,'NAV plus Dist'!$B:$FD,CD$1,FALSE)/VLOOKUP($B60,NAV!$A:$FC,CD$1,FALSE),"")</f>
        <v/>
      </c>
      <c r="CE61" s="171" t="str">
        <f>IFERROR(VLOOKUP($B61,'NAV plus Dist'!$B:$FD,CE$1,FALSE)/VLOOKUP($B60,NAV!$A:$FC,CE$1,FALSE),"")</f>
        <v/>
      </c>
      <c r="CF61" s="171" t="str">
        <f>IFERROR(VLOOKUP($B61,'NAV plus Dist'!$B:$FD,CF$1,FALSE)/VLOOKUP($B60,NAV!$A:$FC,CF$1,FALSE),"")</f>
        <v/>
      </c>
      <c r="CG61" s="171" t="str">
        <f>IFERROR(VLOOKUP($B61,'NAV plus Dist'!$B:$FD,CG$1,FALSE)/VLOOKUP($B60,NAV!$A:$FC,CG$1,FALSE),"")</f>
        <v/>
      </c>
      <c r="CH61" s="171" t="str">
        <f>IFERROR(VLOOKUP($B61,'NAV plus Dist'!$B:$FD,CH$1,FALSE)/VLOOKUP($B60,NAV!$A:$FC,CH$1,FALSE),"")</f>
        <v/>
      </c>
      <c r="CI61" s="171" t="str">
        <f>IFERROR(VLOOKUP($B61,'NAV plus Dist'!$B:$FD,CI$1,FALSE)/VLOOKUP($B60,NAV!$A:$FC,CI$1,FALSE),"")</f>
        <v/>
      </c>
      <c r="CJ61" s="171" t="str">
        <f>IFERROR(VLOOKUP($B61,'NAV plus Dist'!$B:$FD,CJ$1,FALSE)/VLOOKUP($B60,NAV!$A:$FC,CJ$1,FALSE),"")</f>
        <v/>
      </c>
      <c r="CK61" s="171" t="str">
        <f>IFERROR(VLOOKUP($B61,'NAV plus Dist'!$B:$FD,CK$1,FALSE)/VLOOKUP($B60,NAV!$A:$FC,CK$1,FALSE),"")</f>
        <v/>
      </c>
      <c r="CL61" s="171" t="str">
        <f>IFERROR(VLOOKUP($B61,'NAV plus Dist'!$B:$FD,CL$1,FALSE)/VLOOKUP($B60,NAV!$A:$FC,CL$1,FALSE),"")</f>
        <v/>
      </c>
      <c r="CM61" s="171" t="str">
        <f>IFERROR(VLOOKUP($B61,'NAV plus Dist'!$B:$FD,CM$1,FALSE)/VLOOKUP($B60,NAV!$A:$FC,CM$1,FALSE),"")</f>
        <v/>
      </c>
      <c r="CN61" s="171" t="str">
        <f>IFERROR(VLOOKUP($B61,'NAV plus Dist'!$B:$FD,CN$1,FALSE)/VLOOKUP($B60,NAV!$A:$FC,CN$1,FALSE),"")</f>
        <v/>
      </c>
      <c r="CO61" s="171" t="str">
        <f>IFERROR(VLOOKUP($B61,'NAV plus Dist'!$B:$FD,CO$1,FALSE)/VLOOKUP($B60,NAV!$A:$FC,CO$1,FALSE),"")</f>
        <v/>
      </c>
      <c r="CP61" s="171" t="str">
        <f>IFERROR(VLOOKUP($B61,'NAV plus Dist'!$B:$FD,CP$1,FALSE)/VLOOKUP($B60,NAV!$A:$FC,CP$1,FALSE),"")</f>
        <v/>
      </c>
      <c r="CQ61" s="171" t="str">
        <f>IFERROR(VLOOKUP($B61,'NAV plus Dist'!$B:$FD,CQ$1,FALSE)/VLOOKUP($B60,NAV!$A:$FC,CQ$1,FALSE),"")</f>
        <v/>
      </c>
      <c r="CR61" s="171" t="str">
        <f>IFERROR(VLOOKUP($B61,'NAV plus Dist'!$B:$FD,CR$1,FALSE)/VLOOKUP($B60,NAV!$A:$FC,CR$1,FALSE),"")</f>
        <v/>
      </c>
      <c r="CS61" s="171" t="str">
        <f>IFERROR(VLOOKUP($B61,'NAV plus Dist'!$B:$FD,CS$1,FALSE)/VLOOKUP($B60,NAV!$A:$FC,CS$1,FALSE),"")</f>
        <v/>
      </c>
      <c r="CT61" s="171" t="str">
        <f>IFERROR(VLOOKUP($B61,'NAV plus Dist'!$B:$FD,CT$1,FALSE)/VLOOKUP($B60,NAV!$A:$FC,CT$1,FALSE),"")</f>
        <v/>
      </c>
      <c r="CU61" s="171" t="str">
        <f>IFERROR(VLOOKUP($B61,'NAV plus Dist'!$B:$FD,CU$1,FALSE)/VLOOKUP($B60,NAV!$A:$FC,CU$1,FALSE),"")</f>
        <v/>
      </c>
      <c r="CV61" s="171" t="str">
        <f>IFERROR(VLOOKUP($B61,'NAV plus Dist'!$B:$FD,CV$1,FALSE)/VLOOKUP($B60,NAV!$A:$FC,CV$1,FALSE),"")</f>
        <v/>
      </c>
      <c r="CW61" s="171" t="str">
        <f>IFERROR(VLOOKUP($B61,'NAV plus Dist'!$B:$FD,CW$1,FALSE)/VLOOKUP($B60,NAV!$A:$FC,CW$1,FALSE),"")</f>
        <v/>
      </c>
      <c r="CX61" s="171" t="str">
        <f>IFERROR(VLOOKUP($B61,'NAV plus Dist'!$B:$FD,CX$1,FALSE)/VLOOKUP($B60,NAV!$A:$FC,CX$1,FALSE),"")</f>
        <v/>
      </c>
      <c r="CY61" s="171" t="str">
        <f>IFERROR(VLOOKUP($B61,'NAV plus Dist'!$B:$FD,CY$1,FALSE)/VLOOKUP($B60,NAV!$A:$FC,CY$1,FALSE),"")</f>
        <v/>
      </c>
      <c r="CZ61" s="171" t="str">
        <f>IFERROR(VLOOKUP($B61,'NAV plus Dist'!$B:$FD,CZ$1,FALSE)/VLOOKUP($B60,NAV!$A:$FC,CZ$1,FALSE),"")</f>
        <v/>
      </c>
      <c r="DA61" s="171" t="str">
        <f>IFERROR(VLOOKUP($B61,'NAV plus Dist'!$B:$FD,DA$1,FALSE)/VLOOKUP($B60,NAV!$A:$FC,DA$1,FALSE),"")</f>
        <v/>
      </c>
      <c r="DB61" s="171" t="str">
        <f>IFERROR(VLOOKUP($B61,'NAV plus Dist'!$B:$FD,DB$1,FALSE)/VLOOKUP($B60,NAV!$A:$FC,DB$1,FALSE),"")</f>
        <v/>
      </c>
      <c r="DC61" s="171" t="str">
        <f>IFERROR(VLOOKUP($B61,'NAV plus Dist'!$B:$FD,DC$1,FALSE)/VLOOKUP($B60,NAV!$A:$FC,DC$1,FALSE),"")</f>
        <v/>
      </c>
      <c r="DD61" s="171" t="str">
        <f>IFERROR(VLOOKUP($B61,'NAV plus Dist'!$B:$FD,DD$1,FALSE)/VLOOKUP($B60,NAV!$A:$FC,DD$1,FALSE),"")</f>
        <v/>
      </c>
      <c r="DE61" s="171" t="str">
        <f>IFERROR(VLOOKUP($B61,'NAV plus Dist'!$B:$FD,DE$1,FALSE)/VLOOKUP($B60,NAV!$A:$FC,DE$1,FALSE),"")</f>
        <v/>
      </c>
      <c r="DF61" s="171" t="str">
        <f>IFERROR(VLOOKUP($B61,'NAV plus Dist'!$B:$FD,DF$1,FALSE)/VLOOKUP($B60,NAV!$A:$FC,DF$1,FALSE),"")</f>
        <v/>
      </c>
      <c r="DG61" s="171" t="str">
        <f>IFERROR(VLOOKUP($B61,'NAV plus Dist'!$B:$FD,DG$1,FALSE)/VLOOKUP($B60,NAV!$A:$FC,DG$1,FALSE),"")</f>
        <v/>
      </c>
      <c r="DH61" s="171" t="str">
        <f>IFERROR(VLOOKUP($B61,'NAV plus Dist'!$B:$FD,DH$1,FALSE)/VLOOKUP($B60,NAV!$A:$FC,DH$1,FALSE),"")</f>
        <v/>
      </c>
    </row>
    <row r="62" spans="1:112">
      <c r="A62" s="94">
        <f t="shared" si="40"/>
        <v>139</v>
      </c>
      <c r="B62" s="168">
        <f t="shared" si="41"/>
        <v>41851</v>
      </c>
      <c r="C62" s="171" t="str">
        <f>IFERROR(VLOOKUP($B62,'NAV plus Dist'!$B:$FD,C$1,FALSE)/VLOOKUP($B61,NAV!$A:$FC,C$1,FALSE),"")</f>
        <v/>
      </c>
      <c r="D62" s="171" t="str">
        <f>IFERROR(VLOOKUP($B62,'NAV plus Dist'!$B:$FD,D$1,FALSE)/VLOOKUP($B61,NAV!$A:$FC,D$1,FALSE),"")</f>
        <v/>
      </c>
      <c r="E62" s="171" t="str">
        <f>IFERROR(VLOOKUP($B62,'NAV plus Dist'!$B:$FD,E$1,FALSE)/VLOOKUP($B61,NAV!$A:$FC,E$1,FALSE),"")</f>
        <v/>
      </c>
      <c r="F62" s="171" t="str">
        <f>IFERROR(VLOOKUP($B62,'NAV plus Dist'!$B:$FD,F$1,FALSE)/VLOOKUP($B61,NAV!$A:$FC,F$1,FALSE),"")</f>
        <v/>
      </c>
      <c r="G62" s="171" t="str">
        <f>IFERROR(VLOOKUP($B62,'NAV plus Dist'!$B:$FD,G$1,FALSE)/VLOOKUP($B61,NAV!$A:$FC,G$1,FALSE),"")</f>
        <v/>
      </c>
      <c r="H62" s="171" t="str">
        <f>IFERROR(VLOOKUP($B62,'NAV plus Dist'!$B:$FD,H$1,FALSE)/VLOOKUP($B61,NAV!$A:$FC,H$1,FALSE),"")</f>
        <v/>
      </c>
      <c r="I62" s="171" t="str">
        <f>IFERROR(VLOOKUP($B62,'NAV plus Dist'!$B:$FD,I$1,FALSE)/VLOOKUP($B61,NAV!$A:$FC,I$1,FALSE),"")</f>
        <v/>
      </c>
      <c r="J62" s="171" t="str">
        <f>IFERROR(VLOOKUP($B62,'NAV plus Dist'!$B:$FD,J$1,FALSE)/VLOOKUP($B61,NAV!$A:$FC,J$1,FALSE),"")</f>
        <v/>
      </c>
      <c r="K62" s="171" t="str">
        <f>IFERROR(VLOOKUP($B62,'NAV plus Dist'!$B:$FD,K$1,FALSE)/VLOOKUP($B61,NAV!$A:$FC,K$1,FALSE),"")</f>
        <v/>
      </c>
      <c r="L62" s="171" t="str">
        <f>IFERROR(VLOOKUP($B62,'NAV plus Dist'!$B:$FD,L$1,FALSE)/VLOOKUP($B61,NAV!$A:$FC,L$1,FALSE),"")</f>
        <v/>
      </c>
      <c r="M62" s="171" t="str">
        <f>IFERROR(VLOOKUP($B62,'NAV plus Dist'!$B:$FD,M$1,FALSE)/VLOOKUP($B61,NAV!$A:$FC,M$1,FALSE),"")</f>
        <v/>
      </c>
      <c r="N62" s="171" t="str">
        <f>IFERROR(VLOOKUP($B62,'NAV plus Dist'!$B:$FD,N$1,FALSE)/VLOOKUP($B61,NAV!$A:$FC,N$1,FALSE),"")</f>
        <v/>
      </c>
      <c r="O62" s="171" t="str">
        <f>IFERROR(VLOOKUP($B62,'NAV plus Dist'!$B:$FD,O$1,FALSE)/VLOOKUP($B61,NAV!$A:$FC,O$1,FALSE),"")</f>
        <v/>
      </c>
      <c r="P62" s="171" t="str">
        <f>IFERROR(VLOOKUP($B62,'NAV plus Dist'!$B:$FD,P$1,FALSE)/VLOOKUP($B61,NAV!$A:$FC,P$1,FALSE),"")</f>
        <v/>
      </c>
      <c r="Q62" s="171">
        <f>IFERROR(VLOOKUP($B62,'NAV plus Dist'!$B:$FD,Q$1,FALSE)/VLOOKUP($B61,NAV!$A:$FC,Q$1,FALSE),"")</f>
        <v>1.0122542467178706</v>
      </c>
      <c r="R62" s="171">
        <f>IFERROR(VLOOKUP($B62,'NAV plus Dist'!$B:$FD,R$1,FALSE)/VLOOKUP($B61,NAV!$A:$FC,R$1,FALSE),"")</f>
        <v>1.0122542467178706</v>
      </c>
      <c r="S62" s="171">
        <f>IFERROR(VLOOKUP($B62,'NAV plus Dist'!$B:$FD,S$1,FALSE)/VLOOKUP($B61,NAV!$A:$FC,S$1,FALSE),"")</f>
        <v>1.0114322263801381</v>
      </c>
      <c r="T62" s="171">
        <f>IFERROR(VLOOKUP($B62,'NAV plus Dist'!$B:$FD,T$1,FALSE)/VLOOKUP($B61,NAV!$A:$FC,T$1,FALSE),"")</f>
        <v>1.0126319200800327</v>
      </c>
      <c r="U62" s="171">
        <f>IFERROR(VLOOKUP($B62,'NAV plus Dist'!$B:$FD,U$1,FALSE)/VLOOKUP($B61,NAV!$A:$FC,U$1,FALSE),"")</f>
        <v>1.0123481766750242</v>
      </c>
      <c r="V62" s="171">
        <f>IFERROR(VLOOKUP($B62,'NAV plus Dist'!$B:$FD,V$1,FALSE)/VLOOKUP($B61,NAV!$A:$FC,V$1,FALSE),"")</f>
        <v>1.0013291122331758</v>
      </c>
      <c r="W62" s="171">
        <f>IFERROR(VLOOKUP($B62,'NAV plus Dist'!$B:$FD,W$1,FALSE)/VLOOKUP($B61,NAV!$A:$FC,W$1,FALSE),"")</f>
        <v>1.0013291122331758</v>
      </c>
      <c r="X62" s="171">
        <f>IFERROR(VLOOKUP($B62,'NAV plus Dist'!$B:$FD,X$1,FALSE)/VLOOKUP($B61,NAV!$A:$FC,X$1,FALSE),"")</f>
        <v>1.0010920738082079</v>
      </c>
      <c r="Y62" s="171">
        <f>IFERROR(VLOOKUP($B62,'NAV plus Dist'!$B:$FD,Y$1,FALSE)/VLOOKUP($B61,NAV!$A:$FC,Y$1,FALSE),"")</f>
        <v>1.0022843904301513</v>
      </c>
      <c r="Z62" s="171">
        <f>IFERROR(VLOOKUP($B62,'NAV plus Dist'!$B:$FD,Z$1,FALSE)/VLOOKUP($B61,NAV!$A:$FC,Z$1,FALSE),"")</f>
        <v>1.0018367128850418</v>
      </c>
      <c r="AA62" s="171" t="str">
        <f>IFERROR(VLOOKUP($B62,'NAV plus Dist'!$B:$FD,AA$1,FALSE)/VLOOKUP($B61,NAV!$A:$FC,AA$1,FALSE),"")</f>
        <v/>
      </c>
      <c r="AB62" s="171" t="str">
        <f>IFERROR(VLOOKUP($B62,'NAV plus Dist'!$B:$FD,AB$1,FALSE)/VLOOKUP($B61,NAV!$A:$FC,AB$1,FALSE),"")</f>
        <v/>
      </c>
      <c r="AC62" s="171" t="str">
        <f>IFERROR(VLOOKUP($B62,'NAV plus Dist'!$B:$FD,AC$1,FALSE)/VLOOKUP($B61,NAV!$A:$FC,AC$1,FALSE),"")</f>
        <v/>
      </c>
      <c r="AD62" s="171" t="str">
        <f>IFERROR(VLOOKUP($B62,'NAV plus Dist'!$B:$FD,AD$1,FALSE)/VLOOKUP($B61,NAV!$A:$FC,AD$1,FALSE),"")</f>
        <v/>
      </c>
      <c r="AE62" s="171" t="str">
        <f>IFERROR(VLOOKUP($B62,'NAV plus Dist'!$B:$FD,AE$1,FALSE)/VLOOKUP($B61,NAV!$A:$FC,AE$1,FALSE),"")</f>
        <v/>
      </c>
      <c r="AF62" s="171" t="str">
        <f>IFERROR(VLOOKUP($B62,'NAV plus Dist'!$B:$FD,AF$1,FALSE)/VLOOKUP($B61,NAV!$A:$FC,AF$1,FALSE),"")</f>
        <v/>
      </c>
      <c r="AG62" s="171" t="str">
        <f>IFERROR(VLOOKUP($B62,'NAV plus Dist'!$B:$FD,AG$1,FALSE)/VLOOKUP($B61,NAV!$A:$FC,AG$1,FALSE),"")</f>
        <v/>
      </c>
      <c r="AH62" s="171" t="str">
        <f>IFERROR(VLOOKUP($B62,'NAV plus Dist'!$B:$FD,AH$1,FALSE)/VLOOKUP($B61,NAV!$A:$FC,AH$1,FALSE),"")</f>
        <v/>
      </c>
      <c r="AI62" s="171" t="str">
        <f>IFERROR(VLOOKUP($B62,'NAV plus Dist'!$B:$FD,AI$1,FALSE)/VLOOKUP($B61,NAV!$A:$FC,AI$1,FALSE),"")</f>
        <v/>
      </c>
      <c r="AJ62" s="171" t="str">
        <f>IFERROR(VLOOKUP($B62,'NAV plus Dist'!$B:$FD,AJ$1,FALSE)/VLOOKUP($B61,NAV!$A:$FC,AJ$1,FALSE),"")</f>
        <v/>
      </c>
      <c r="AK62" s="171" t="str">
        <f>IFERROR(VLOOKUP($B62,'NAV plus Dist'!$B:$FD,AK$1,FALSE)/VLOOKUP($B61,NAV!$A:$FC,AK$1,FALSE),"")</f>
        <v/>
      </c>
      <c r="AL62" s="171" t="str">
        <f>IFERROR(VLOOKUP($B62,'NAV plus Dist'!$B:$FD,AL$1,FALSE)/VLOOKUP($B61,NAV!$A:$FC,AL$1,FALSE),"")</f>
        <v/>
      </c>
      <c r="AM62" s="171" t="str">
        <f>IFERROR(VLOOKUP($B62,'NAV plus Dist'!$B:$FD,AM$1,FALSE)/VLOOKUP($B61,NAV!$A:$FC,AM$1,FALSE),"")</f>
        <v/>
      </c>
      <c r="AN62" s="171" t="str">
        <f>IFERROR(VLOOKUP($B62,'NAV plus Dist'!$B:$FD,AN$1,FALSE)/VLOOKUP($B61,NAV!$A:$FC,AN$1,FALSE),"")</f>
        <v/>
      </c>
      <c r="AO62" s="171" t="str">
        <f>IFERROR(VLOOKUP($B62,'NAV plus Dist'!$B:$FD,AO$1,FALSE)/VLOOKUP($B61,NAV!$A:$FC,AO$1,FALSE),"")</f>
        <v/>
      </c>
      <c r="AP62" s="171" t="str">
        <f>IFERROR(VLOOKUP($B62,'NAV plus Dist'!$B:$FD,AP$1,FALSE)/VLOOKUP($B61,NAV!$A:$FC,AP$1,FALSE),"")</f>
        <v/>
      </c>
      <c r="AQ62" s="171" t="str">
        <f>IFERROR(VLOOKUP($B62,'NAV plus Dist'!$B:$FD,AQ$1,FALSE)/VLOOKUP($B61,NAV!$A:$FC,AQ$1,FALSE),"")</f>
        <v/>
      </c>
      <c r="AR62" s="171" t="str">
        <f>IFERROR(VLOOKUP($B62,'NAV plus Dist'!$B:$FD,AR$1,FALSE)/VLOOKUP($B61,NAV!$A:$FC,AR$1,FALSE),"")</f>
        <v/>
      </c>
      <c r="AS62" s="171" t="str">
        <f>IFERROR(VLOOKUP($B62,'NAV plus Dist'!$B:$FD,AS$1,FALSE)/VLOOKUP($B61,NAV!$A:$FC,AS$1,FALSE),"")</f>
        <v/>
      </c>
      <c r="AT62" s="171" t="str">
        <f>IFERROR(VLOOKUP($B62,'NAV plus Dist'!$B:$FD,AT$1,FALSE)/VLOOKUP($B61,NAV!$A:$FC,AT$1,FALSE),"")</f>
        <v/>
      </c>
      <c r="AU62" s="171" t="str">
        <f>IFERROR(VLOOKUP($B62,'NAV plus Dist'!$B:$FD,AU$1,FALSE)/VLOOKUP($B61,NAV!$A:$FC,AU$1,FALSE),"")</f>
        <v/>
      </c>
      <c r="AV62" s="171" t="str">
        <f>IFERROR(VLOOKUP($B62,'NAV plus Dist'!$B:$FD,AV$1,FALSE)/VLOOKUP($B61,NAV!$A:$FC,AV$1,FALSE),"")</f>
        <v/>
      </c>
      <c r="AW62" s="171" t="str">
        <f>IFERROR(VLOOKUP($B62,'NAV plus Dist'!$B:$FD,AW$1,FALSE)/VLOOKUP($B61,NAV!$A:$FC,AW$1,FALSE),"")</f>
        <v/>
      </c>
      <c r="AX62" s="171" t="str">
        <f>IFERROR(VLOOKUP($B62,'NAV plus Dist'!$B:$FD,AX$1,FALSE)/VLOOKUP($B61,NAV!$A:$FC,AX$1,FALSE),"")</f>
        <v/>
      </c>
      <c r="AY62" s="171" t="str">
        <f>IFERROR(VLOOKUP($B62,'NAV plus Dist'!$B:$FD,AY$1,FALSE)/VLOOKUP($B61,NAV!$A:$FC,AY$1,FALSE),"")</f>
        <v/>
      </c>
      <c r="AZ62" s="171" t="str">
        <f>IFERROR(VLOOKUP($B62,'NAV plus Dist'!$B:$FD,AZ$1,FALSE)/VLOOKUP($B61,NAV!$A:$FC,AZ$1,FALSE),"")</f>
        <v/>
      </c>
      <c r="BA62" s="171" t="str">
        <f>IFERROR(VLOOKUP($B62,'NAV plus Dist'!$B:$FD,BA$1,FALSE)/VLOOKUP($B61,NAV!$A:$FC,BA$1,FALSE),"")</f>
        <v/>
      </c>
      <c r="BB62" s="171" t="str">
        <f>IFERROR(VLOOKUP($B62,'NAV plus Dist'!$B:$FD,BB$1,FALSE)/VLOOKUP($B61,NAV!$A:$FC,BB$1,FALSE),"")</f>
        <v/>
      </c>
      <c r="BC62" s="171" t="str">
        <f>IFERROR(VLOOKUP($B62,'NAV plus Dist'!$B:$FD,BC$1,FALSE)/VLOOKUP($B61,NAV!$A:$FC,BC$1,FALSE),"")</f>
        <v/>
      </c>
      <c r="BD62" s="171" t="str">
        <f>IFERROR(VLOOKUP($B62,'NAV plus Dist'!$B:$FD,BD$1,FALSE)/VLOOKUP($B61,NAV!$A:$FC,BD$1,FALSE),"")</f>
        <v/>
      </c>
      <c r="BE62" s="171" t="str">
        <f>IFERROR(VLOOKUP($B62,'NAV plus Dist'!$B:$FD,BE$1,FALSE)/VLOOKUP($B61,NAV!$A:$FC,BE$1,FALSE),"")</f>
        <v/>
      </c>
      <c r="BF62" s="171" t="str">
        <f>IFERROR(VLOOKUP($B62,'NAV plus Dist'!$B:$FD,BF$1,FALSE)/VLOOKUP($B61,NAV!$A:$FC,BF$1,FALSE),"")</f>
        <v/>
      </c>
      <c r="BG62" s="171" t="str">
        <f>IFERROR(VLOOKUP($B62,'NAV plus Dist'!$B:$FD,BG$1,FALSE)/VLOOKUP($B61,NAV!$A:$FC,BG$1,FALSE),"")</f>
        <v/>
      </c>
      <c r="BH62" s="171" t="str">
        <f>IFERROR(VLOOKUP($B62,'NAV plus Dist'!$B:$FD,BH$1,FALSE)/VLOOKUP($B61,NAV!$A:$FC,BH$1,FALSE),"")</f>
        <v/>
      </c>
      <c r="BI62" s="171" t="str">
        <f>IFERROR(VLOOKUP($B62,'NAV plus Dist'!$B:$FD,BI$1,FALSE)/VLOOKUP($B61,NAV!$A:$FC,BI$1,FALSE),"")</f>
        <v/>
      </c>
      <c r="BJ62" s="171" t="str">
        <f>IFERROR(VLOOKUP($B62,'NAV plus Dist'!$B:$FD,BJ$1,FALSE)/VLOOKUP($B61,NAV!$A:$FC,BJ$1,FALSE),"")</f>
        <v/>
      </c>
      <c r="BK62" s="171" t="str">
        <f>IFERROR(VLOOKUP($B62,'NAV plus Dist'!$B:$FD,BK$1,FALSE)/VLOOKUP($B61,NAV!$A:$FC,BK$1,FALSE),"")</f>
        <v/>
      </c>
      <c r="BL62" s="171" t="str">
        <f>IFERROR(VLOOKUP($B62,'NAV plus Dist'!$B:$FD,BL$1,FALSE)/VLOOKUP($B61,NAV!$A:$FC,BL$1,FALSE),"")</f>
        <v/>
      </c>
      <c r="BM62" s="171" t="str">
        <f>IFERROR(VLOOKUP($B62,'NAV plus Dist'!$B:$FD,BM$1,FALSE)/VLOOKUP($B61,NAV!$A:$FC,BM$1,FALSE),"")</f>
        <v/>
      </c>
      <c r="BN62" s="171" t="str">
        <f>IFERROR(VLOOKUP($B62,'NAV plus Dist'!$B:$FD,BN$1,FALSE)/VLOOKUP($B61,NAV!$A:$FC,BN$1,FALSE),"")</f>
        <v/>
      </c>
      <c r="BO62" s="171" t="str">
        <f>IFERROR(VLOOKUP($B62,'NAV plus Dist'!$B:$FD,BO$1,FALSE)/VLOOKUP($B61,NAV!$A:$FC,BO$1,FALSE),"")</f>
        <v/>
      </c>
      <c r="BP62" s="171" t="str">
        <f>IFERROR(VLOOKUP($B62,'NAV plus Dist'!$B:$FD,BP$1,FALSE)/VLOOKUP($B61,NAV!$A:$FC,BP$1,FALSE),"")</f>
        <v/>
      </c>
      <c r="BQ62" s="171" t="str">
        <f>IFERROR(VLOOKUP($B62,'NAV plus Dist'!$B:$FD,BQ$1,FALSE)/VLOOKUP($B61,NAV!$A:$FC,BQ$1,FALSE),"")</f>
        <v/>
      </c>
      <c r="BR62" s="171" t="str">
        <f>IFERROR(VLOOKUP($B62,'NAV plus Dist'!$B:$FD,BR$1,FALSE)/VLOOKUP($B61,NAV!$A:$FC,BR$1,FALSE),"")</f>
        <v/>
      </c>
      <c r="BS62" s="171" t="str">
        <f>IFERROR(VLOOKUP($B62,'NAV plus Dist'!$B:$FD,BS$1,FALSE)/VLOOKUP($B61,NAV!$A:$FC,BS$1,FALSE),"")</f>
        <v/>
      </c>
      <c r="BT62" s="171" t="str">
        <f>IFERROR(VLOOKUP($B62,'NAV plus Dist'!$B:$FD,BT$1,FALSE)/VLOOKUP($B61,NAV!$A:$FC,BT$1,FALSE),"")</f>
        <v/>
      </c>
      <c r="BU62" s="171" t="str">
        <f>IFERROR(VLOOKUP($B62,'NAV plus Dist'!$B:$FD,BU$1,FALSE)/VLOOKUP($B61,NAV!$A:$FC,BU$1,FALSE),"")</f>
        <v/>
      </c>
      <c r="BV62" s="171" t="str">
        <f>IFERROR(VLOOKUP($B62,'NAV plus Dist'!$B:$FD,BV$1,FALSE)/VLOOKUP($B61,NAV!$A:$FC,BV$1,FALSE),"")</f>
        <v/>
      </c>
      <c r="BW62" s="171" t="str">
        <f>IFERROR(VLOOKUP($B62,'NAV plus Dist'!$B:$FD,BW$1,FALSE)/VLOOKUP($B61,NAV!$A:$FC,BW$1,FALSE),"")</f>
        <v/>
      </c>
      <c r="BX62" s="171" t="str">
        <f>IFERROR(VLOOKUP($B62,'NAV plus Dist'!$B:$FD,BX$1,FALSE)/VLOOKUP($B61,NAV!$A:$FC,BX$1,FALSE),"")</f>
        <v/>
      </c>
      <c r="BY62" s="171" t="str">
        <f>IFERROR(VLOOKUP($B62,'NAV plus Dist'!$B:$FD,BY$1,FALSE)/VLOOKUP($B61,NAV!$A:$FC,BY$1,FALSE),"")</f>
        <v/>
      </c>
      <c r="BZ62" s="171" t="str">
        <f>IFERROR(VLOOKUP($B62,'NAV plus Dist'!$B:$FD,BZ$1,FALSE)/VLOOKUP($B61,NAV!$A:$FC,BZ$1,FALSE),"")</f>
        <v/>
      </c>
      <c r="CA62" s="171" t="str">
        <f>IFERROR(VLOOKUP($B62,'NAV plus Dist'!$B:$FD,CA$1,FALSE)/VLOOKUP($B61,NAV!$A:$FC,CA$1,FALSE),"")</f>
        <v/>
      </c>
      <c r="CB62" s="171" t="str">
        <f>IFERROR(VLOOKUP($B62,'NAV plus Dist'!$B:$FD,CB$1,FALSE)/VLOOKUP($B61,NAV!$A:$FC,CB$1,FALSE),"")</f>
        <v/>
      </c>
      <c r="CC62" s="171" t="str">
        <f>IFERROR(VLOOKUP($B62,'NAV plus Dist'!$B:$FD,CC$1,FALSE)/VLOOKUP($B61,NAV!$A:$FC,CC$1,FALSE),"")</f>
        <v/>
      </c>
      <c r="CD62" s="171" t="str">
        <f>IFERROR(VLOOKUP($B62,'NAV plus Dist'!$B:$FD,CD$1,FALSE)/VLOOKUP($B61,NAV!$A:$FC,CD$1,FALSE),"")</f>
        <v/>
      </c>
      <c r="CE62" s="171" t="str">
        <f>IFERROR(VLOOKUP($B62,'NAV plus Dist'!$B:$FD,CE$1,FALSE)/VLOOKUP($B61,NAV!$A:$FC,CE$1,FALSE),"")</f>
        <v/>
      </c>
      <c r="CF62" s="171" t="str">
        <f>IFERROR(VLOOKUP($B62,'NAV plus Dist'!$B:$FD,CF$1,FALSE)/VLOOKUP($B61,NAV!$A:$FC,CF$1,FALSE),"")</f>
        <v/>
      </c>
      <c r="CG62" s="171" t="str">
        <f>IFERROR(VLOOKUP($B62,'NAV plus Dist'!$B:$FD,CG$1,FALSE)/VLOOKUP($B61,NAV!$A:$FC,CG$1,FALSE),"")</f>
        <v/>
      </c>
      <c r="CH62" s="171" t="str">
        <f>IFERROR(VLOOKUP($B62,'NAV plus Dist'!$B:$FD,CH$1,FALSE)/VLOOKUP($B61,NAV!$A:$FC,CH$1,FALSE),"")</f>
        <v/>
      </c>
      <c r="CI62" s="171" t="str">
        <f>IFERROR(VLOOKUP($B62,'NAV plus Dist'!$B:$FD,CI$1,FALSE)/VLOOKUP($B61,NAV!$A:$FC,CI$1,FALSE),"")</f>
        <v/>
      </c>
      <c r="CJ62" s="171" t="str">
        <f>IFERROR(VLOOKUP($B62,'NAV plus Dist'!$B:$FD,CJ$1,FALSE)/VLOOKUP($B61,NAV!$A:$FC,CJ$1,FALSE),"")</f>
        <v/>
      </c>
      <c r="CK62" s="171" t="str">
        <f>IFERROR(VLOOKUP($B62,'NAV plus Dist'!$B:$FD,CK$1,FALSE)/VLOOKUP($B61,NAV!$A:$FC,CK$1,FALSE),"")</f>
        <v/>
      </c>
      <c r="CL62" s="171" t="str">
        <f>IFERROR(VLOOKUP($B62,'NAV plus Dist'!$B:$FD,CL$1,FALSE)/VLOOKUP($B61,NAV!$A:$FC,CL$1,FALSE),"")</f>
        <v/>
      </c>
      <c r="CM62" s="171" t="str">
        <f>IFERROR(VLOOKUP($B62,'NAV plus Dist'!$B:$FD,CM$1,FALSE)/VLOOKUP($B61,NAV!$A:$FC,CM$1,FALSE),"")</f>
        <v/>
      </c>
      <c r="CN62" s="171" t="str">
        <f>IFERROR(VLOOKUP($B62,'NAV plus Dist'!$B:$FD,CN$1,FALSE)/VLOOKUP($B61,NAV!$A:$FC,CN$1,FALSE),"")</f>
        <v/>
      </c>
      <c r="CO62" s="171" t="str">
        <f>IFERROR(VLOOKUP($B62,'NAV plus Dist'!$B:$FD,CO$1,FALSE)/VLOOKUP($B61,NAV!$A:$FC,CO$1,FALSE),"")</f>
        <v/>
      </c>
      <c r="CP62" s="171" t="str">
        <f>IFERROR(VLOOKUP($B62,'NAV plus Dist'!$B:$FD,CP$1,FALSE)/VLOOKUP($B61,NAV!$A:$FC,CP$1,FALSE),"")</f>
        <v/>
      </c>
      <c r="CQ62" s="171" t="str">
        <f>IFERROR(VLOOKUP($B62,'NAV plus Dist'!$B:$FD,CQ$1,FALSE)/VLOOKUP($B61,NAV!$A:$FC,CQ$1,FALSE),"")</f>
        <v/>
      </c>
      <c r="CR62" s="171" t="str">
        <f>IFERROR(VLOOKUP($B62,'NAV plus Dist'!$B:$FD,CR$1,FALSE)/VLOOKUP($B61,NAV!$A:$FC,CR$1,FALSE),"")</f>
        <v/>
      </c>
      <c r="CS62" s="171" t="str">
        <f>IFERROR(VLOOKUP($B62,'NAV plus Dist'!$B:$FD,CS$1,FALSE)/VLOOKUP($B61,NAV!$A:$FC,CS$1,FALSE),"")</f>
        <v/>
      </c>
      <c r="CT62" s="171" t="str">
        <f>IFERROR(VLOOKUP($B62,'NAV plus Dist'!$B:$FD,CT$1,FALSE)/VLOOKUP($B61,NAV!$A:$FC,CT$1,FALSE),"")</f>
        <v/>
      </c>
      <c r="CU62" s="171" t="str">
        <f>IFERROR(VLOOKUP($B62,'NAV plus Dist'!$B:$FD,CU$1,FALSE)/VLOOKUP($B61,NAV!$A:$FC,CU$1,FALSE),"")</f>
        <v/>
      </c>
      <c r="CV62" s="171" t="str">
        <f>IFERROR(VLOOKUP($B62,'NAV plus Dist'!$B:$FD,CV$1,FALSE)/VLOOKUP($B61,NAV!$A:$FC,CV$1,FALSE),"")</f>
        <v/>
      </c>
      <c r="CW62" s="171" t="str">
        <f>IFERROR(VLOOKUP($B62,'NAV plus Dist'!$B:$FD,CW$1,FALSE)/VLOOKUP($B61,NAV!$A:$FC,CW$1,FALSE),"")</f>
        <v/>
      </c>
      <c r="CX62" s="171" t="str">
        <f>IFERROR(VLOOKUP($B62,'NAV plus Dist'!$B:$FD,CX$1,FALSE)/VLOOKUP($B61,NAV!$A:$FC,CX$1,FALSE),"")</f>
        <v/>
      </c>
      <c r="CY62" s="171" t="str">
        <f>IFERROR(VLOOKUP($B62,'NAV plus Dist'!$B:$FD,CY$1,FALSE)/VLOOKUP($B61,NAV!$A:$FC,CY$1,FALSE),"")</f>
        <v/>
      </c>
      <c r="CZ62" s="171" t="str">
        <f>IFERROR(VLOOKUP($B62,'NAV plus Dist'!$B:$FD,CZ$1,FALSE)/VLOOKUP($B61,NAV!$A:$FC,CZ$1,FALSE),"")</f>
        <v/>
      </c>
      <c r="DA62" s="171" t="str">
        <f>IFERROR(VLOOKUP($B62,'NAV plus Dist'!$B:$FD,DA$1,FALSE)/VLOOKUP($B61,NAV!$A:$FC,DA$1,FALSE),"")</f>
        <v/>
      </c>
      <c r="DB62" s="171" t="str">
        <f>IFERROR(VLOOKUP($B62,'NAV plus Dist'!$B:$FD,DB$1,FALSE)/VLOOKUP($B61,NAV!$A:$FC,DB$1,FALSE),"")</f>
        <v/>
      </c>
      <c r="DC62" s="171" t="str">
        <f>IFERROR(VLOOKUP($B62,'NAV plus Dist'!$B:$FD,DC$1,FALSE)/VLOOKUP($B61,NAV!$A:$FC,DC$1,FALSE),"")</f>
        <v/>
      </c>
      <c r="DD62" s="171" t="str">
        <f>IFERROR(VLOOKUP($B62,'NAV plus Dist'!$B:$FD,DD$1,FALSE)/VLOOKUP($B61,NAV!$A:$FC,DD$1,FALSE),"")</f>
        <v/>
      </c>
      <c r="DE62" s="171" t="str">
        <f>IFERROR(VLOOKUP($B62,'NAV plus Dist'!$B:$FD,DE$1,FALSE)/VLOOKUP($B61,NAV!$A:$FC,DE$1,FALSE),"")</f>
        <v/>
      </c>
      <c r="DF62" s="171" t="str">
        <f>IFERROR(VLOOKUP($B62,'NAV plus Dist'!$B:$FD,DF$1,FALSE)/VLOOKUP($B61,NAV!$A:$FC,DF$1,FALSE),"")</f>
        <v/>
      </c>
      <c r="DG62" s="171" t="str">
        <f>IFERROR(VLOOKUP($B62,'NAV plus Dist'!$B:$FD,DG$1,FALSE)/VLOOKUP($B61,NAV!$A:$FC,DG$1,FALSE),"")</f>
        <v/>
      </c>
      <c r="DH62" s="171" t="str">
        <f>IFERROR(VLOOKUP($B62,'NAV plus Dist'!$B:$FD,DH$1,FALSE)/VLOOKUP($B61,NAV!$A:$FC,DH$1,FALSE),"")</f>
        <v/>
      </c>
    </row>
    <row r="63" spans="1:112">
      <c r="A63" s="94">
        <f t="shared" si="40"/>
        <v>138</v>
      </c>
      <c r="B63" s="168">
        <f t="shared" si="41"/>
        <v>41882</v>
      </c>
      <c r="C63" s="171" t="str">
        <f>IFERROR(VLOOKUP($B63,'NAV plus Dist'!$B:$FD,C$1,FALSE)/VLOOKUP($B62,NAV!$A:$FC,C$1,FALSE),"")</f>
        <v/>
      </c>
      <c r="D63" s="171" t="str">
        <f>IFERROR(VLOOKUP($B63,'NAV plus Dist'!$B:$FD,D$1,FALSE)/VLOOKUP($B62,NAV!$A:$FC,D$1,FALSE),"")</f>
        <v/>
      </c>
      <c r="E63" s="171" t="str">
        <f>IFERROR(VLOOKUP($B63,'NAV plus Dist'!$B:$FD,E$1,FALSE)/VLOOKUP($B62,NAV!$A:$FC,E$1,FALSE),"")</f>
        <v/>
      </c>
      <c r="F63" s="171" t="str">
        <f>IFERROR(VLOOKUP($B63,'NAV plus Dist'!$B:$FD,F$1,FALSE)/VLOOKUP($B62,NAV!$A:$FC,F$1,FALSE),"")</f>
        <v/>
      </c>
      <c r="G63" s="171" t="str">
        <f>IFERROR(VLOOKUP($B63,'NAV plus Dist'!$B:$FD,G$1,FALSE)/VLOOKUP($B62,NAV!$A:$FC,G$1,FALSE),"")</f>
        <v/>
      </c>
      <c r="H63" s="171" t="str">
        <f>IFERROR(VLOOKUP($B63,'NAV plus Dist'!$B:$FD,H$1,FALSE)/VLOOKUP($B62,NAV!$A:$FC,H$1,FALSE),"")</f>
        <v/>
      </c>
      <c r="I63" s="171" t="str">
        <f>IFERROR(VLOOKUP($B63,'NAV plus Dist'!$B:$FD,I$1,FALSE)/VLOOKUP($B62,NAV!$A:$FC,I$1,FALSE),"")</f>
        <v/>
      </c>
      <c r="J63" s="171" t="str">
        <f>IFERROR(VLOOKUP($B63,'NAV plus Dist'!$B:$FD,J$1,FALSE)/VLOOKUP($B62,NAV!$A:$FC,J$1,FALSE),"")</f>
        <v/>
      </c>
      <c r="K63" s="171" t="str">
        <f>IFERROR(VLOOKUP($B63,'NAV plus Dist'!$B:$FD,K$1,FALSE)/VLOOKUP($B62,NAV!$A:$FC,K$1,FALSE),"")</f>
        <v/>
      </c>
      <c r="L63" s="171" t="str">
        <f>IFERROR(VLOOKUP($B63,'NAV plus Dist'!$B:$FD,L$1,FALSE)/VLOOKUP($B62,NAV!$A:$FC,L$1,FALSE),"")</f>
        <v/>
      </c>
      <c r="M63" s="171" t="str">
        <f>IFERROR(VLOOKUP($B63,'NAV plus Dist'!$B:$FD,M$1,FALSE)/VLOOKUP($B62,NAV!$A:$FC,M$1,FALSE),"")</f>
        <v/>
      </c>
      <c r="N63" s="171" t="str">
        <f>IFERROR(VLOOKUP($B63,'NAV plus Dist'!$B:$FD,N$1,FALSE)/VLOOKUP($B62,NAV!$A:$FC,N$1,FALSE),"")</f>
        <v/>
      </c>
      <c r="O63" s="171" t="str">
        <f>IFERROR(VLOOKUP($B63,'NAV plus Dist'!$B:$FD,O$1,FALSE)/VLOOKUP($B62,NAV!$A:$FC,O$1,FALSE),"")</f>
        <v/>
      </c>
      <c r="P63" s="171" t="str">
        <f>IFERROR(VLOOKUP($B63,'NAV plus Dist'!$B:$FD,P$1,FALSE)/VLOOKUP($B62,NAV!$A:$FC,P$1,FALSE),"")</f>
        <v/>
      </c>
      <c r="Q63" s="171">
        <f>IFERROR(VLOOKUP($B63,'NAV plus Dist'!$B:$FD,Q$1,FALSE)/VLOOKUP($B62,NAV!$A:$FC,Q$1,FALSE),"")</f>
        <v>1.0165642015251404</v>
      </c>
      <c r="R63" s="171">
        <f>IFERROR(VLOOKUP($B63,'NAV plus Dist'!$B:$FD,R$1,FALSE)/VLOOKUP($B62,NAV!$A:$FC,R$1,FALSE),"")</f>
        <v>1.0165642015251404</v>
      </c>
      <c r="S63" s="171">
        <f>IFERROR(VLOOKUP($B63,'NAV plus Dist'!$B:$FD,S$1,FALSE)/VLOOKUP($B62,NAV!$A:$FC,S$1,FALSE),"")</f>
        <v>1.0157371012756258</v>
      </c>
      <c r="T63" s="171">
        <f>IFERROR(VLOOKUP($B63,'NAV plus Dist'!$B:$FD,T$1,FALSE)/VLOOKUP($B62,NAV!$A:$FC,T$1,FALSE),"")</f>
        <v>1.0169608836997939</v>
      </c>
      <c r="U63" s="171">
        <f>IFERROR(VLOOKUP($B63,'NAV plus Dist'!$B:$FD,U$1,FALSE)/VLOOKUP($B62,NAV!$A:$FC,U$1,FALSE),"")</f>
        <v>1.0165698299978481</v>
      </c>
      <c r="V63" s="171">
        <f>IFERROR(VLOOKUP($B63,'NAV plus Dist'!$B:$FD,V$1,FALSE)/VLOOKUP($B62,NAV!$A:$FC,V$1,FALSE),"")</f>
        <v>1.0377555738726603</v>
      </c>
      <c r="W63" s="171">
        <f>IFERROR(VLOOKUP($B63,'NAV plus Dist'!$B:$FD,W$1,FALSE)/VLOOKUP($B62,NAV!$A:$FC,W$1,FALSE),"")</f>
        <v>1.0377555738726603</v>
      </c>
      <c r="X63" s="171">
        <f>IFERROR(VLOOKUP($B63,'NAV plus Dist'!$B:$FD,X$1,FALSE)/VLOOKUP($B62,NAV!$A:$FC,X$1,FALSE),"")</f>
        <v>1.0373236565822623</v>
      </c>
      <c r="Y63" s="171">
        <f>IFERROR(VLOOKUP($B63,'NAV plus Dist'!$B:$FD,Y$1,FALSE)/VLOOKUP($B62,NAV!$A:$FC,Y$1,FALSE),"")</f>
        <v>1.0385717991957453</v>
      </c>
      <c r="Z63" s="171">
        <f>IFERROR(VLOOKUP($B63,'NAV plus Dist'!$B:$FD,Z$1,FALSE)/VLOOKUP($B62,NAV!$A:$FC,Z$1,FALSE),"")</f>
        <v>1.0381717225165608</v>
      </c>
      <c r="AA63" s="171">
        <f>IFERROR(VLOOKUP($B63,'NAV plus Dist'!$B:$FD,AA$1,FALSE)/VLOOKUP($B62,NAV!$A:$FC,AA$1,FALSE),"")</f>
        <v>1.0315225572231814</v>
      </c>
      <c r="AB63" s="171" t="str">
        <f>IFERROR(VLOOKUP($B63,'NAV plus Dist'!$B:$FD,AB$1,FALSE)/VLOOKUP($B62,NAV!$A:$FC,AB$1,FALSE),"")</f>
        <v/>
      </c>
      <c r="AC63" s="171">
        <f>IFERROR(VLOOKUP($B63,'NAV plus Dist'!$B:$FD,AC$1,FALSE)/VLOOKUP($B62,NAV!$A:$FC,AC$1,FALSE),"")</f>
        <v>1.029626268551002</v>
      </c>
      <c r="AD63" s="171" t="str">
        <f>IFERROR(VLOOKUP($B63,'NAV plus Dist'!$B:$FD,AD$1,FALSE)/VLOOKUP($B62,NAV!$A:$FC,AD$1,FALSE),"")</f>
        <v/>
      </c>
      <c r="AE63" s="171" t="str">
        <f>IFERROR(VLOOKUP($B63,'NAV plus Dist'!$B:$FD,AE$1,FALSE)/VLOOKUP($B62,NAV!$A:$FC,AE$1,FALSE),"")</f>
        <v/>
      </c>
      <c r="AF63" s="171" t="str">
        <f>IFERROR(VLOOKUP($B63,'NAV plus Dist'!$B:$FD,AF$1,FALSE)/VLOOKUP($B62,NAV!$A:$FC,AF$1,FALSE),"")</f>
        <v/>
      </c>
      <c r="AG63" s="171" t="str">
        <f>IFERROR(VLOOKUP($B63,'NAV plus Dist'!$B:$FD,AG$1,FALSE)/VLOOKUP($B62,NAV!$A:$FC,AG$1,FALSE),"")</f>
        <v/>
      </c>
      <c r="AH63" s="171" t="str">
        <f>IFERROR(VLOOKUP($B63,'NAV plus Dist'!$B:$FD,AH$1,FALSE)/VLOOKUP($B62,NAV!$A:$FC,AH$1,FALSE),"")</f>
        <v/>
      </c>
      <c r="AI63" s="171" t="str">
        <f>IFERROR(VLOOKUP($B63,'NAV plus Dist'!$B:$FD,AI$1,FALSE)/VLOOKUP($B62,NAV!$A:$FC,AI$1,FALSE),"")</f>
        <v/>
      </c>
      <c r="AJ63" s="171" t="str">
        <f>IFERROR(VLOOKUP($B63,'NAV plus Dist'!$B:$FD,AJ$1,FALSE)/VLOOKUP($B62,NAV!$A:$FC,AJ$1,FALSE),"")</f>
        <v/>
      </c>
      <c r="AK63" s="171" t="str">
        <f>IFERROR(VLOOKUP($B63,'NAV plus Dist'!$B:$FD,AK$1,FALSE)/VLOOKUP($B62,NAV!$A:$FC,AK$1,FALSE),"")</f>
        <v/>
      </c>
      <c r="AL63" s="171" t="str">
        <f>IFERROR(VLOOKUP($B63,'NAV plus Dist'!$B:$FD,AL$1,FALSE)/VLOOKUP($B62,NAV!$A:$FC,AL$1,FALSE),"")</f>
        <v/>
      </c>
      <c r="AM63" s="171" t="str">
        <f>IFERROR(VLOOKUP($B63,'NAV plus Dist'!$B:$FD,AM$1,FALSE)/VLOOKUP($B62,NAV!$A:$FC,AM$1,FALSE),"")</f>
        <v/>
      </c>
      <c r="AN63" s="171" t="str">
        <f>IFERROR(VLOOKUP($B63,'NAV plus Dist'!$B:$FD,AN$1,FALSE)/VLOOKUP($B62,NAV!$A:$FC,AN$1,FALSE),"")</f>
        <v/>
      </c>
      <c r="AO63" s="171" t="str">
        <f>IFERROR(VLOOKUP($B63,'NAV plus Dist'!$B:$FD,AO$1,FALSE)/VLOOKUP($B62,NAV!$A:$FC,AO$1,FALSE),"")</f>
        <v/>
      </c>
      <c r="AP63" s="171" t="str">
        <f>IFERROR(VLOOKUP($B63,'NAV plus Dist'!$B:$FD,AP$1,FALSE)/VLOOKUP($B62,NAV!$A:$FC,AP$1,FALSE),"")</f>
        <v/>
      </c>
      <c r="AQ63" s="171" t="str">
        <f>IFERROR(VLOOKUP($B63,'NAV plus Dist'!$B:$FD,AQ$1,FALSE)/VLOOKUP($B62,NAV!$A:$FC,AQ$1,FALSE),"")</f>
        <v/>
      </c>
      <c r="AR63" s="171" t="str">
        <f>IFERROR(VLOOKUP($B63,'NAV plus Dist'!$B:$FD,AR$1,FALSE)/VLOOKUP($B62,NAV!$A:$FC,AR$1,FALSE),"")</f>
        <v/>
      </c>
      <c r="AS63" s="171" t="str">
        <f>IFERROR(VLOOKUP($B63,'NAV plus Dist'!$B:$FD,AS$1,FALSE)/VLOOKUP($B62,NAV!$A:$FC,AS$1,FALSE),"")</f>
        <v/>
      </c>
      <c r="AT63" s="171" t="str">
        <f>IFERROR(VLOOKUP($B63,'NAV plus Dist'!$B:$FD,AT$1,FALSE)/VLOOKUP($B62,NAV!$A:$FC,AT$1,FALSE),"")</f>
        <v/>
      </c>
      <c r="AU63" s="171" t="str">
        <f>IFERROR(VLOOKUP($B63,'NAV plus Dist'!$B:$FD,AU$1,FALSE)/VLOOKUP($B62,NAV!$A:$FC,AU$1,FALSE),"")</f>
        <v/>
      </c>
      <c r="AV63" s="171" t="str">
        <f>IFERROR(VLOOKUP($B63,'NAV plus Dist'!$B:$FD,AV$1,FALSE)/VLOOKUP($B62,NAV!$A:$FC,AV$1,FALSE),"")</f>
        <v/>
      </c>
      <c r="AW63" s="171" t="str">
        <f>IFERROR(VLOOKUP($B63,'NAV plus Dist'!$B:$FD,AW$1,FALSE)/VLOOKUP($B62,NAV!$A:$FC,AW$1,FALSE),"")</f>
        <v/>
      </c>
      <c r="AX63" s="171" t="str">
        <f>IFERROR(VLOOKUP($B63,'NAV plus Dist'!$B:$FD,AX$1,FALSE)/VLOOKUP($B62,NAV!$A:$FC,AX$1,FALSE),"")</f>
        <v/>
      </c>
      <c r="AY63" s="171" t="str">
        <f>IFERROR(VLOOKUP($B63,'NAV plus Dist'!$B:$FD,AY$1,FALSE)/VLOOKUP($B62,NAV!$A:$FC,AY$1,FALSE),"")</f>
        <v/>
      </c>
      <c r="AZ63" s="171" t="str">
        <f>IFERROR(VLOOKUP($B63,'NAV plus Dist'!$B:$FD,AZ$1,FALSE)/VLOOKUP($B62,NAV!$A:$FC,AZ$1,FALSE),"")</f>
        <v/>
      </c>
      <c r="BA63" s="171" t="str">
        <f>IFERROR(VLOOKUP($B63,'NAV plus Dist'!$B:$FD,BA$1,FALSE)/VLOOKUP($B62,NAV!$A:$FC,BA$1,FALSE),"")</f>
        <v/>
      </c>
      <c r="BB63" s="171" t="str">
        <f>IFERROR(VLOOKUP($B63,'NAV plus Dist'!$B:$FD,BB$1,FALSE)/VLOOKUP($B62,NAV!$A:$FC,BB$1,FALSE),"")</f>
        <v/>
      </c>
      <c r="BC63" s="171" t="str">
        <f>IFERROR(VLOOKUP($B63,'NAV plus Dist'!$B:$FD,BC$1,FALSE)/VLOOKUP($B62,NAV!$A:$FC,BC$1,FALSE),"")</f>
        <v/>
      </c>
      <c r="BD63" s="171" t="str">
        <f>IFERROR(VLOOKUP($B63,'NAV plus Dist'!$B:$FD,BD$1,FALSE)/VLOOKUP($B62,NAV!$A:$FC,BD$1,FALSE),"")</f>
        <v/>
      </c>
      <c r="BE63" s="171" t="str">
        <f>IFERROR(VLOOKUP($B63,'NAV plus Dist'!$B:$FD,BE$1,FALSE)/VLOOKUP($B62,NAV!$A:$FC,BE$1,FALSE),"")</f>
        <v/>
      </c>
      <c r="BF63" s="171" t="str">
        <f>IFERROR(VLOOKUP($B63,'NAV plus Dist'!$B:$FD,BF$1,FALSE)/VLOOKUP($B62,NAV!$A:$FC,BF$1,FALSE),"")</f>
        <v/>
      </c>
      <c r="BG63" s="171" t="str">
        <f>IFERROR(VLOOKUP($B63,'NAV plus Dist'!$B:$FD,BG$1,FALSE)/VLOOKUP($B62,NAV!$A:$FC,BG$1,FALSE),"")</f>
        <v/>
      </c>
      <c r="BH63" s="171" t="str">
        <f>IFERROR(VLOOKUP($B63,'NAV plus Dist'!$B:$FD,BH$1,FALSE)/VLOOKUP($B62,NAV!$A:$FC,BH$1,FALSE),"")</f>
        <v/>
      </c>
      <c r="BI63" s="171" t="str">
        <f>IFERROR(VLOOKUP($B63,'NAV plus Dist'!$B:$FD,BI$1,FALSE)/VLOOKUP($B62,NAV!$A:$FC,BI$1,FALSE),"")</f>
        <v/>
      </c>
      <c r="BJ63" s="171" t="str">
        <f>IFERROR(VLOOKUP($B63,'NAV plus Dist'!$B:$FD,BJ$1,FALSE)/VLOOKUP($B62,NAV!$A:$FC,BJ$1,FALSE),"")</f>
        <v/>
      </c>
      <c r="BK63" s="171" t="str">
        <f>IFERROR(VLOOKUP($B63,'NAV plus Dist'!$B:$FD,BK$1,FALSE)/VLOOKUP($B62,NAV!$A:$FC,BK$1,FALSE),"")</f>
        <v/>
      </c>
      <c r="BL63" s="171" t="str">
        <f>IFERROR(VLOOKUP($B63,'NAV plus Dist'!$B:$FD,BL$1,FALSE)/VLOOKUP($B62,NAV!$A:$FC,BL$1,FALSE),"")</f>
        <v/>
      </c>
      <c r="BM63" s="171" t="str">
        <f>IFERROR(VLOOKUP($B63,'NAV plus Dist'!$B:$FD,BM$1,FALSE)/VLOOKUP($B62,NAV!$A:$FC,BM$1,FALSE),"")</f>
        <v/>
      </c>
      <c r="BN63" s="171" t="str">
        <f>IFERROR(VLOOKUP($B63,'NAV plus Dist'!$B:$FD,BN$1,FALSE)/VLOOKUP($B62,NAV!$A:$FC,BN$1,FALSE),"")</f>
        <v/>
      </c>
      <c r="BO63" s="171" t="str">
        <f>IFERROR(VLOOKUP($B63,'NAV plus Dist'!$B:$FD,BO$1,FALSE)/VLOOKUP($B62,NAV!$A:$FC,BO$1,FALSE),"")</f>
        <v/>
      </c>
      <c r="BP63" s="171" t="str">
        <f>IFERROR(VLOOKUP($B63,'NAV plus Dist'!$B:$FD,BP$1,FALSE)/VLOOKUP($B62,NAV!$A:$FC,BP$1,FALSE),"")</f>
        <v/>
      </c>
      <c r="BQ63" s="171" t="str">
        <f>IFERROR(VLOOKUP($B63,'NAV plus Dist'!$B:$FD,BQ$1,FALSE)/VLOOKUP($B62,NAV!$A:$FC,BQ$1,FALSE),"")</f>
        <v/>
      </c>
      <c r="BR63" s="171" t="str">
        <f>IFERROR(VLOOKUP($B63,'NAV plus Dist'!$B:$FD,BR$1,FALSE)/VLOOKUP($B62,NAV!$A:$FC,BR$1,FALSE),"")</f>
        <v/>
      </c>
      <c r="BS63" s="171" t="str">
        <f>IFERROR(VLOOKUP($B63,'NAV plus Dist'!$B:$FD,BS$1,FALSE)/VLOOKUP($B62,NAV!$A:$FC,BS$1,FALSE),"")</f>
        <v/>
      </c>
      <c r="BT63" s="171" t="str">
        <f>IFERROR(VLOOKUP($B63,'NAV plus Dist'!$B:$FD,BT$1,FALSE)/VLOOKUP($B62,NAV!$A:$FC,BT$1,FALSE),"")</f>
        <v/>
      </c>
      <c r="BU63" s="171" t="str">
        <f>IFERROR(VLOOKUP($B63,'NAV plus Dist'!$B:$FD,BU$1,FALSE)/VLOOKUP($B62,NAV!$A:$FC,BU$1,FALSE),"")</f>
        <v/>
      </c>
      <c r="BV63" s="171" t="str">
        <f>IFERROR(VLOOKUP($B63,'NAV plus Dist'!$B:$FD,BV$1,FALSE)/VLOOKUP($B62,NAV!$A:$FC,BV$1,FALSE),"")</f>
        <v/>
      </c>
      <c r="BW63" s="171" t="str">
        <f>IFERROR(VLOOKUP($B63,'NAV plus Dist'!$B:$FD,BW$1,FALSE)/VLOOKUP($B62,NAV!$A:$FC,BW$1,FALSE),"")</f>
        <v/>
      </c>
      <c r="BX63" s="171" t="str">
        <f>IFERROR(VLOOKUP($B63,'NAV plus Dist'!$B:$FD,BX$1,FALSE)/VLOOKUP($B62,NAV!$A:$FC,BX$1,FALSE),"")</f>
        <v/>
      </c>
      <c r="BY63" s="171" t="str">
        <f>IFERROR(VLOOKUP($B63,'NAV plus Dist'!$B:$FD,BY$1,FALSE)/VLOOKUP($B62,NAV!$A:$FC,BY$1,FALSE),"")</f>
        <v/>
      </c>
      <c r="BZ63" s="171" t="str">
        <f>IFERROR(VLOOKUP($B63,'NAV plus Dist'!$B:$FD,BZ$1,FALSE)/VLOOKUP($B62,NAV!$A:$FC,BZ$1,FALSE),"")</f>
        <v/>
      </c>
      <c r="CA63" s="171" t="str">
        <f>IFERROR(VLOOKUP($B63,'NAV plus Dist'!$B:$FD,CA$1,FALSE)/VLOOKUP($B62,NAV!$A:$FC,CA$1,FALSE),"")</f>
        <v/>
      </c>
      <c r="CB63" s="171" t="str">
        <f>IFERROR(VLOOKUP($B63,'NAV plus Dist'!$B:$FD,CB$1,FALSE)/VLOOKUP($B62,NAV!$A:$FC,CB$1,FALSE),"")</f>
        <v/>
      </c>
      <c r="CC63" s="171" t="str">
        <f>IFERROR(VLOOKUP($B63,'NAV plus Dist'!$B:$FD,CC$1,FALSE)/VLOOKUP($B62,NAV!$A:$FC,CC$1,FALSE),"")</f>
        <v/>
      </c>
      <c r="CD63" s="171" t="str">
        <f>IFERROR(VLOOKUP($B63,'NAV plus Dist'!$B:$FD,CD$1,FALSE)/VLOOKUP($B62,NAV!$A:$FC,CD$1,FALSE),"")</f>
        <v/>
      </c>
      <c r="CE63" s="171" t="str">
        <f>IFERROR(VLOOKUP($B63,'NAV plus Dist'!$B:$FD,CE$1,FALSE)/VLOOKUP($B62,NAV!$A:$FC,CE$1,FALSE),"")</f>
        <v/>
      </c>
      <c r="CF63" s="171" t="str">
        <f>IFERROR(VLOOKUP($B63,'NAV plus Dist'!$B:$FD,CF$1,FALSE)/VLOOKUP($B62,NAV!$A:$FC,CF$1,FALSE),"")</f>
        <v/>
      </c>
      <c r="CG63" s="171" t="str">
        <f>IFERROR(VLOOKUP($B63,'NAV plus Dist'!$B:$FD,CG$1,FALSE)/VLOOKUP($B62,NAV!$A:$FC,CG$1,FALSE),"")</f>
        <v/>
      </c>
      <c r="CH63" s="171" t="str">
        <f>IFERROR(VLOOKUP($B63,'NAV plus Dist'!$B:$FD,CH$1,FALSE)/VLOOKUP($B62,NAV!$A:$FC,CH$1,FALSE),"")</f>
        <v/>
      </c>
      <c r="CI63" s="171" t="str">
        <f>IFERROR(VLOOKUP($B63,'NAV plus Dist'!$B:$FD,CI$1,FALSE)/VLOOKUP($B62,NAV!$A:$FC,CI$1,FALSE),"")</f>
        <v/>
      </c>
      <c r="CJ63" s="171" t="str">
        <f>IFERROR(VLOOKUP($B63,'NAV plus Dist'!$B:$FD,CJ$1,FALSE)/VLOOKUP($B62,NAV!$A:$FC,CJ$1,FALSE),"")</f>
        <v/>
      </c>
      <c r="CK63" s="171" t="str">
        <f>IFERROR(VLOOKUP($B63,'NAV plus Dist'!$B:$FD,CK$1,FALSE)/VLOOKUP($B62,NAV!$A:$FC,CK$1,FALSE),"")</f>
        <v/>
      </c>
      <c r="CL63" s="171" t="str">
        <f>IFERROR(VLOOKUP($B63,'NAV plus Dist'!$B:$FD,CL$1,FALSE)/VLOOKUP($B62,NAV!$A:$FC,CL$1,FALSE),"")</f>
        <v/>
      </c>
      <c r="CM63" s="171" t="str">
        <f>IFERROR(VLOOKUP($B63,'NAV plus Dist'!$B:$FD,CM$1,FALSE)/VLOOKUP($B62,NAV!$A:$FC,CM$1,FALSE),"")</f>
        <v/>
      </c>
      <c r="CN63" s="171" t="str">
        <f>IFERROR(VLOOKUP($B63,'NAV plus Dist'!$B:$FD,CN$1,FALSE)/VLOOKUP($B62,NAV!$A:$FC,CN$1,FALSE),"")</f>
        <v/>
      </c>
      <c r="CO63" s="171" t="str">
        <f>IFERROR(VLOOKUP($B63,'NAV plus Dist'!$B:$FD,CO$1,FALSE)/VLOOKUP($B62,NAV!$A:$FC,CO$1,FALSE),"")</f>
        <v/>
      </c>
      <c r="CP63" s="171" t="str">
        <f>IFERROR(VLOOKUP($B63,'NAV plus Dist'!$B:$FD,CP$1,FALSE)/VLOOKUP($B62,NAV!$A:$FC,CP$1,FALSE),"")</f>
        <v/>
      </c>
      <c r="CQ63" s="171" t="str">
        <f>IFERROR(VLOOKUP($B63,'NAV plus Dist'!$B:$FD,CQ$1,FALSE)/VLOOKUP($B62,NAV!$A:$FC,CQ$1,FALSE),"")</f>
        <v/>
      </c>
      <c r="CR63" s="171" t="str">
        <f>IFERROR(VLOOKUP($B63,'NAV plus Dist'!$B:$FD,CR$1,FALSE)/VLOOKUP($B62,NAV!$A:$FC,CR$1,FALSE),"")</f>
        <v/>
      </c>
      <c r="CS63" s="171" t="str">
        <f>IFERROR(VLOOKUP($B63,'NAV plus Dist'!$B:$FD,CS$1,FALSE)/VLOOKUP($B62,NAV!$A:$FC,CS$1,FALSE),"")</f>
        <v/>
      </c>
      <c r="CT63" s="171" t="str">
        <f>IFERROR(VLOOKUP($B63,'NAV plus Dist'!$B:$FD,CT$1,FALSE)/VLOOKUP($B62,NAV!$A:$FC,CT$1,FALSE),"")</f>
        <v/>
      </c>
      <c r="CU63" s="171" t="str">
        <f>IFERROR(VLOOKUP($B63,'NAV plus Dist'!$B:$FD,CU$1,FALSE)/VLOOKUP($B62,NAV!$A:$FC,CU$1,FALSE),"")</f>
        <v/>
      </c>
      <c r="CV63" s="171" t="str">
        <f>IFERROR(VLOOKUP($B63,'NAV plus Dist'!$B:$FD,CV$1,FALSE)/VLOOKUP($B62,NAV!$A:$FC,CV$1,FALSE),"")</f>
        <v/>
      </c>
      <c r="CW63" s="171" t="str">
        <f>IFERROR(VLOOKUP($B63,'NAV plus Dist'!$B:$FD,CW$1,FALSE)/VLOOKUP($B62,NAV!$A:$FC,CW$1,FALSE),"")</f>
        <v/>
      </c>
      <c r="CX63" s="171" t="str">
        <f>IFERROR(VLOOKUP($B63,'NAV plus Dist'!$B:$FD,CX$1,FALSE)/VLOOKUP($B62,NAV!$A:$FC,CX$1,FALSE),"")</f>
        <v/>
      </c>
      <c r="CY63" s="171" t="str">
        <f>IFERROR(VLOOKUP($B63,'NAV plus Dist'!$B:$FD,CY$1,FALSE)/VLOOKUP($B62,NAV!$A:$FC,CY$1,FALSE),"")</f>
        <v/>
      </c>
      <c r="CZ63" s="171" t="str">
        <f>IFERROR(VLOOKUP($B63,'NAV plus Dist'!$B:$FD,CZ$1,FALSE)/VLOOKUP($B62,NAV!$A:$FC,CZ$1,FALSE),"")</f>
        <v/>
      </c>
      <c r="DA63" s="171" t="str">
        <f>IFERROR(VLOOKUP($B63,'NAV plus Dist'!$B:$FD,DA$1,FALSE)/VLOOKUP($B62,NAV!$A:$FC,DA$1,FALSE),"")</f>
        <v/>
      </c>
      <c r="DB63" s="171" t="str">
        <f>IFERROR(VLOOKUP($B63,'NAV plus Dist'!$B:$FD,DB$1,FALSE)/VLOOKUP($B62,NAV!$A:$FC,DB$1,FALSE),"")</f>
        <v/>
      </c>
      <c r="DC63" s="171" t="str">
        <f>IFERROR(VLOOKUP($B63,'NAV plus Dist'!$B:$FD,DC$1,FALSE)/VLOOKUP($B62,NAV!$A:$FC,DC$1,FALSE),"")</f>
        <v/>
      </c>
      <c r="DD63" s="171" t="str">
        <f>IFERROR(VLOOKUP($B63,'NAV plus Dist'!$B:$FD,DD$1,FALSE)/VLOOKUP($B62,NAV!$A:$FC,DD$1,FALSE),"")</f>
        <v/>
      </c>
      <c r="DE63" s="171" t="str">
        <f>IFERROR(VLOOKUP($B63,'NAV plus Dist'!$B:$FD,DE$1,FALSE)/VLOOKUP($B62,NAV!$A:$FC,DE$1,FALSE),"")</f>
        <v/>
      </c>
      <c r="DF63" s="171" t="str">
        <f>IFERROR(VLOOKUP($B63,'NAV plus Dist'!$B:$FD,DF$1,FALSE)/VLOOKUP($B62,NAV!$A:$FC,DF$1,FALSE),"")</f>
        <v/>
      </c>
      <c r="DG63" s="171" t="str">
        <f>IFERROR(VLOOKUP($B63,'NAV plus Dist'!$B:$FD,DG$1,FALSE)/VLOOKUP($B62,NAV!$A:$FC,DG$1,FALSE),"")</f>
        <v/>
      </c>
      <c r="DH63" s="171" t="str">
        <f>IFERROR(VLOOKUP($B63,'NAV plus Dist'!$B:$FD,DH$1,FALSE)/VLOOKUP($B62,NAV!$A:$FC,DH$1,FALSE),"")</f>
        <v/>
      </c>
    </row>
    <row r="64" spans="1:112">
      <c r="A64" s="94">
        <f t="shared" si="40"/>
        <v>137</v>
      </c>
      <c r="B64" s="168">
        <f t="shared" si="41"/>
        <v>41912</v>
      </c>
      <c r="C64" s="171" t="str">
        <f>IFERROR(VLOOKUP($B64,'NAV plus Dist'!$B:$FD,C$1,FALSE)/VLOOKUP($B63,NAV!$A:$FC,C$1,FALSE),"")</f>
        <v/>
      </c>
      <c r="D64" s="171" t="str">
        <f>IFERROR(VLOOKUP($B64,'NAV plus Dist'!$B:$FD,D$1,FALSE)/VLOOKUP($B63,NAV!$A:$FC,D$1,FALSE),"")</f>
        <v/>
      </c>
      <c r="E64" s="171" t="str">
        <f>IFERROR(VLOOKUP($B64,'NAV plus Dist'!$B:$FD,E$1,FALSE)/VLOOKUP($B63,NAV!$A:$FC,E$1,FALSE),"")</f>
        <v/>
      </c>
      <c r="F64" s="171" t="str">
        <f>IFERROR(VLOOKUP($B64,'NAV plus Dist'!$B:$FD,F$1,FALSE)/VLOOKUP($B63,NAV!$A:$FC,F$1,FALSE),"")</f>
        <v/>
      </c>
      <c r="G64" s="171" t="str">
        <f>IFERROR(VLOOKUP($B64,'NAV plus Dist'!$B:$FD,G$1,FALSE)/VLOOKUP($B63,NAV!$A:$FC,G$1,FALSE),"")</f>
        <v/>
      </c>
      <c r="H64" s="171" t="str">
        <f>IFERROR(VLOOKUP($B64,'NAV plus Dist'!$B:$FD,H$1,FALSE)/VLOOKUP($B63,NAV!$A:$FC,H$1,FALSE),"")</f>
        <v/>
      </c>
      <c r="I64" s="171" t="str">
        <f>IFERROR(VLOOKUP($B64,'NAV plus Dist'!$B:$FD,I$1,FALSE)/VLOOKUP($B63,NAV!$A:$FC,I$1,FALSE),"")</f>
        <v/>
      </c>
      <c r="J64" s="171" t="str">
        <f>IFERROR(VLOOKUP($B64,'NAV plus Dist'!$B:$FD,J$1,FALSE)/VLOOKUP($B63,NAV!$A:$FC,J$1,FALSE),"")</f>
        <v/>
      </c>
      <c r="K64" s="171" t="str">
        <f>IFERROR(VLOOKUP($B64,'NAV plus Dist'!$B:$FD,K$1,FALSE)/VLOOKUP($B63,NAV!$A:$FC,K$1,FALSE),"")</f>
        <v/>
      </c>
      <c r="L64" s="171" t="str">
        <f>IFERROR(VLOOKUP($B64,'NAV plus Dist'!$B:$FD,L$1,FALSE)/VLOOKUP($B63,NAV!$A:$FC,L$1,FALSE),"")</f>
        <v/>
      </c>
      <c r="M64" s="171" t="str">
        <f>IFERROR(VLOOKUP($B64,'NAV plus Dist'!$B:$FD,M$1,FALSE)/VLOOKUP($B63,NAV!$A:$FC,M$1,FALSE),"")</f>
        <v/>
      </c>
      <c r="N64" s="171" t="str">
        <f>IFERROR(VLOOKUP($B64,'NAV plus Dist'!$B:$FD,N$1,FALSE)/VLOOKUP($B63,NAV!$A:$FC,N$1,FALSE),"")</f>
        <v/>
      </c>
      <c r="O64" s="171" t="str">
        <f>IFERROR(VLOOKUP($B64,'NAV plus Dist'!$B:$FD,O$1,FALSE)/VLOOKUP($B63,NAV!$A:$FC,O$1,FALSE),"")</f>
        <v/>
      </c>
      <c r="P64" s="171" t="str">
        <f>IFERROR(VLOOKUP($B64,'NAV plus Dist'!$B:$FD,P$1,FALSE)/VLOOKUP($B63,NAV!$A:$FC,P$1,FALSE),"")</f>
        <v/>
      </c>
      <c r="Q64" s="171">
        <f>IFERROR(VLOOKUP($B64,'NAV plus Dist'!$B:$FD,Q$1,FALSE)/VLOOKUP($B63,NAV!$A:$FC,Q$1,FALSE),"")</f>
        <v>0.99400025530828473</v>
      </c>
      <c r="R64" s="171">
        <f>IFERROR(VLOOKUP($B64,'NAV plus Dist'!$B:$FD,R$1,FALSE)/VLOOKUP($B63,NAV!$A:$FC,R$1,FALSE),"")</f>
        <v>0.99400025530828473</v>
      </c>
      <c r="S64" s="171">
        <f>IFERROR(VLOOKUP($B64,'NAV plus Dist'!$B:$FD,S$1,FALSE)/VLOOKUP($B63,NAV!$A:$FC,S$1,FALSE),"")</f>
        <v>0.99321901567289339</v>
      </c>
      <c r="T64" s="171">
        <f>IFERROR(VLOOKUP($B64,'NAV plus Dist'!$B:$FD,T$1,FALSE)/VLOOKUP($B63,NAV!$A:$FC,T$1,FALSE),"")</f>
        <v>0.99437693854007636</v>
      </c>
      <c r="U64" s="171">
        <f>IFERROR(VLOOKUP($B64,'NAV plus Dist'!$B:$FD,U$1,FALSE)/VLOOKUP($B63,NAV!$A:$FC,U$1,FALSE),"")</f>
        <v>0.99401503332860586</v>
      </c>
      <c r="V64" s="171">
        <f>IFERROR(VLOOKUP($B64,'NAV plus Dist'!$B:$FD,V$1,FALSE)/VLOOKUP($B63,NAV!$A:$FC,V$1,FALSE),"")</f>
        <v>0.97274856153142575</v>
      </c>
      <c r="W64" s="171">
        <f>IFERROR(VLOOKUP($B64,'NAV plus Dist'!$B:$FD,W$1,FALSE)/VLOOKUP($B63,NAV!$A:$FC,W$1,FALSE),"")</f>
        <v>0.97274856153142575</v>
      </c>
      <c r="X64" s="171">
        <f>IFERROR(VLOOKUP($B64,'NAV plus Dist'!$B:$FD,X$1,FALSE)/VLOOKUP($B63,NAV!$A:$FC,X$1,FALSE),"")</f>
        <v>0.97252171211866267</v>
      </c>
      <c r="Y64" s="171">
        <f>IFERROR(VLOOKUP($B64,'NAV plus Dist'!$B:$FD,Y$1,FALSE)/VLOOKUP($B63,NAV!$A:$FC,Y$1,FALSE),"")</f>
        <v>0.97365565431200485</v>
      </c>
      <c r="Z64" s="171">
        <f>IFERROR(VLOOKUP($B64,'NAV plus Dist'!$B:$FD,Z$1,FALSE)/VLOOKUP($B63,NAV!$A:$FC,Z$1,FALSE),"")</f>
        <v>0.97345396570273113</v>
      </c>
      <c r="AA64" s="171">
        <f>IFERROR(VLOOKUP($B64,'NAV plus Dist'!$B:$FD,AA$1,FALSE)/VLOOKUP($B63,NAV!$A:$FC,AA$1,FALSE),"")</f>
        <v>0.98933667191918317</v>
      </c>
      <c r="AB64" s="171" t="str">
        <f>IFERROR(VLOOKUP($B64,'NAV plus Dist'!$B:$FD,AB$1,FALSE)/VLOOKUP($B63,NAV!$A:$FC,AB$1,FALSE),"")</f>
        <v/>
      </c>
      <c r="AC64" s="171">
        <f>IFERROR(VLOOKUP($B64,'NAV plus Dist'!$B:$FD,AC$1,FALSE)/VLOOKUP($B63,NAV!$A:$FC,AC$1,FALSE),"")</f>
        <v>0.98811814820420785</v>
      </c>
      <c r="AD64" s="171" t="str">
        <f>IFERROR(VLOOKUP($B64,'NAV plus Dist'!$B:$FD,AD$1,FALSE)/VLOOKUP($B63,NAV!$A:$FC,AD$1,FALSE),"")</f>
        <v/>
      </c>
      <c r="AE64" s="171" t="str">
        <f>IFERROR(VLOOKUP($B64,'NAV plus Dist'!$B:$FD,AE$1,FALSE)/VLOOKUP($B63,NAV!$A:$FC,AE$1,FALSE),"")</f>
        <v/>
      </c>
      <c r="AF64" s="171" t="str">
        <f>IFERROR(VLOOKUP($B64,'NAV plus Dist'!$B:$FD,AF$1,FALSE)/VLOOKUP($B63,NAV!$A:$FC,AF$1,FALSE),"")</f>
        <v/>
      </c>
      <c r="AG64" s="171" t="str">
        <f>IFERROR(VLOOKUP($B64,'NAV plus Dist'!$B:$FD,AG$1,FALSE)/VLOOKUP($B63,NAV!$A:$FC,AG$1,FALSE),"")</f>
        <v/>
      </c>
      <c r="AH64" s="171" t="str">
        <f>IFERROR(VLOOKUP($B64,'NAV plus Dist'!$B:$FD,AH$1,FALSE)/VLOOKUP($B63,NAV!$A:$FC,AH$1,FALSE),"")</f>
        <v/>
      </c>
      <c r="AI64" s="171" t="str">
        <f>IFERROR(VLOOKUP($B64,'NAV plus Dist'!$B:$FD,AI$1,FALSE)/VLOOKUP($B63,NAV!$A:$FC,AI$1,FALSE),"")</f>
        <v/>
      </c>
      <c r="AJ64" s="171" t="str">
        <f>IFERROR(VLOOKUP($B64,'NAV plus Dist'!$B:$FD,AJ$1,FALSE)/VLOOKUP($B63,NAV!$A:$FC,AJ$1,FALSE),"")</f>
        <v/>
      </c>
      <c r="AK64" s="171" t="str">
        <f>IFERROR(VLOOKUP($B64,'NAV plus Dist'!$B:$FD,AK$1,FALSE)/VLOOKUP($B63,NAV!$A:$FC,AK$1,FALSE),"")</f>
        <v/>
      </c>
      <c r="AL64" s="171" t="str">
        <f>IFERROR(VLOOKUP($B64,'NAV plus Dist'!$B:$FD,AL$1,FALSE)/VLOOKUP($B63,NAV!$A:$FC,AL$1,FALSE),"")</f>
        <v/>
      </c>
      <c r="AM64" s="171" t="str">
        <f>IFERROR(VLOOKUP($B64,'NAV plus Dist'!$B:$FD,AM$1,FALSE)/VLOOKUP($B63,NAV!$A:$FC,AM$1,FALSE),"")</f>
        <v/>
      </c>
      <c r="AN64" s="171" t="str">
        <f>IFERROR(VLOOKUP($B64,'NAV plus Dist'!$B:$FD,AN$1,FALSE)/VLOOKUP($B63,NAV!$A:$FC,AN$1,FALSE),"")</f>
        <v/>
      </c>
      <c r="AO64" s="171" t="str">
        <f>IFERROR(VLOOKUP($B64,'NAV plus Dist'!$B:$FD,AO$1,FALSE)/VLOOKUP($B63,NAV!$A:$FC,AO$1,FALSE),"")</f>
        <v/>
      </c>
      <c r="AP64" s="171" t="str">
        <f>IFERROR(VLOOKUP($B64,'NAV plus Dist'!$B:$FD,AP$1,FALSE)/VLOOKUP($B63,NAV!$A:$FC,AP$1,FALSE),"")</f>
        <v/>
      </c>
      <c r="AQ64" s="171" t="str">
        <f>IFERROR(VLOOKUP($B64,'NAV plus Dist'!$B:$FD,AQ$1,FALSE)/VLOOKUP($B63,NAV!$A:$FC,AQ$1,FALSE),"")</f>
        <v/>
      </c>
      <c r="AR64" s="171" t="str">
        <f>IFERROR(VLOOKUP($B64,'NAV plus Dist'!$B:$FD,AR$1,FALSE)/VLOOKUP($B63,NAV!$A:$FC,AR$1,FALSE),"")</f>
        <v/>
      </c>
      <c r="AS64" s="171" t="str">
        <f>IFERROR(VLOOKUP($B64,'NAV plus Dist'!$B:$FD,AS$1,FALSE)/VLOOKUP($B63,NAV!$A:$FC,AS$1,FALSE),"")</f>
        <v/>
      </c>
      <c r="AT64" s="171" t="str">
        <f>IFERROR(VLOOKUP($B64,'NAV plus Dist'!$B:$FD,AT$1,FALSE)/VLOOKUP($B63,NAV!$A:$FC,AT$1,FALSE),"")</f>
        <v/>
      </c>
      <c r="AU64" s="171" t="str">
        <f>IFERROR(VLOOKUP($B64,'NAV plus Dist'!$B:$FD,AU$1,FALSE)/VLOOKUP($B63,NAV!$A:$FC,AU$1,FALSE),"")</f>
        <v/>
      </c>
      <c r="AV64" s="171" t="str">
        <f>IFERROR(VLOOKUP($B64,'NAV plus Dist'!$B:$FD,AV$1,FALSE)/VLOOKUP($B63,NAV!$A:$FC,AV$1,FALSE),"")</f>
        <v/>
      </c>
      <c r="AW64" s="171" t="str">
        <f>IFERROR(VLOOKUP($B64,'NAV plus Dist'!$B:$FD,AW$1,FALSE)/VLOOKUP($B63,NAV!$A:$FC,AW$1,FALSE),"")</f>
        <v/>
      </c>
      <c r="AX64" s="171" t="str">
        <f>IFERROR(VLOOKUP($B64,'NAV plus Dist'!$B:$FD,AX$1,FALSE)/VLOOKUP($B63,NAV!$A:$FC,AX$1,FALSE),"")</f>
        <v/>
      </c>
      <c r="AY64" s="171" t="str">
        <f>IFERROR(VLOOKUP($B64,'NAV plus Dist'!$B:$FD,AY$1,FALSE)/VLOOKUP($B63,NAV!$A:$FC,AY$1,FALSE),"")</f>
        <v/>
      </c>
      <c r="AZ64" s="171" t="str">
        <f>IFERROR(VLOOKUP($B64,'NAV plus Dist'!$B:$FD,AZ$1,FALSE)/VLOOKUP($B63,NAV!$A:$FC,AZ$1,FALSE),"")</f>
        <v/>
      </c>
      <c r="BA64" s="171" t="str">
        <f>IFERROR(VLOOKUP($B64,'NAV plus Dist'!$B:$FD,BA$1,FALSE)/VLOOKUP($B63,NAV!$A:$FC,BA$1,FALSE),"")</f>
        <v/>
      </c>
      <c r="BB64" s="171" t="str">
        <f>IFERROR(VLOOKUP($B64,'NAV plus Dist'!$B:$FD,BB$1,FALSE)/VLOOKUP($B63,NAV!$A:$FC,BB$1,FALSE),"")</f>
        <v/>
      </c>
      <c r="BC64" s="171" t="str">
        <f>IFERROR(VLOOKUP($B64,'NAV plus Dist'!$B:$FD,BC$1,FALSE)/VLOOKUP($B63,NAV!$A:$FC,BC$1,FALSE),"")</f>
        <v/>
      </c>
      <c r="BD64" s="171" t="str">
        <f>IFERROR(VLOOKUP($B64,'NAV plus Dist'!$B:$FD,BD$1,FALSE)/VLOOKUP($B63,NAV!$A:$FC,BD$1,FALSE),"")</f>
        <v/>
      </c>
      <c r="BE64" s="171" t="str">
        <f>IFERROR(VLOOKUP($B64,'NAV plus Dist'!$B:$FD,BE$1,FALSE)/VLOOKUP($B63,NAV!$A:$FC,BE$1,FALSE),"")</f>
        <v/>
      </c>
      <c r="BF64" s="171" t="str">
        <f>IFERROR(VLOOKUP($B64,'NAV plus Dist'!$B:$FD,BF$1,FALSE)/VLOOKUP($B63,NAV!$A:$FC,BF$1,FALSE),"")</f>
        <v/>
      </c>
      <c r="BG64" s="171" t="str">
        <f>IFERROR(VLOOKUP($B64,'NAV plus Dist'!$B:$FD,BG$1,FALSE)/VLOOKUP($B63,NAV!$A:$FC,BG$1,FALSE),"")</f>
        <v/>
      </c>
      <c r="BH64" s="171" t="str">
        <f>IFERROR(VLOOKUP($B64,'NAV plus Dist'!$B:$FD,BH$1,FALSE)/VLOOKUP($B63,NAV!$A:$FC,BH$1,FALSE),"")</f>
        <v/>
      </c>
      <c r="BI64" s="171" t="str">
        <f>IFERROR(VLOOKUP($B64,'NAV plus Dist'!$B:$FD,BI$1,FALSE)/VLOOKUP($B63,NAV!$A:$FC,BI$1,FALSE),"")</f>
        <v/>
      </c>
      <c r="BJ64" s="171" t="str">
        <f>IFERROR(VLOOKUP($B64,'NAV plus Dist'!$B:$FD,BJ$1,FALSE)/VLOOKUP($B63,NAV!$A:$FC,BJ$1,FALSE),"")</f>
        <v/>
      </c>
      <c r="BK64" s="171" t="str">
        <f>IFERROR(VLOOKUP($B64,'NAV plus Dist'!$B:$FD,BK$1,FALSE)/VLOOKUP($B63,NAV!$A:$FC,BK$1,FALSE),"")</f>
        <v/>
      </c>
      <c r="BL64" s="171" t="str">
        <f>IFERROR(VLOOKUP($B64,'NAV plus Dist'!$B:$FD,BL$1,FALSE)/VLOOKUP($B63,NAV!$A:$FC,BL$1,FALSE),"")</f>
        <v/>
      </c>
      <c r="BM64" s="171" t="str">
        <f>IFERROR(VLOOKUP($B64,'NAV plus Dist'!$B:$FD,BM$1,FALSE)/VLOOKUP($B63,NAV!$A:$FC,BM$1,FALSE),"")</f>
        <v/>
      </c>
      <c r="BN64" s="171" t="str">
        <f>IFERROR(VLOOKUP($B64,'NAV plus Dist'!$B:$FD,BN$1,FALSE)/VLOOKUP($B63,NAV!$A:$FC,BN$1,FALSE),"")</f>
        <v/>
      </c>
      <c r="BO64" s="171" t="str">
        <f>IFERROR(VLOOKUP($B64,'NAV plus Dist'!$B:$FD,BO$1,FALSE)/VLOOKUP($B63,NAV!$A:$FC,BO$1,FALSE),"")</f>
        <v/>
      </c>
      <c r="BP64" s="171" t="str">
        <f>IFERROR(VLOOKUP($B64,'NAV plus Dist'!$B:$FD,BP$1,FALSE)/VLOOKUP($B63,NAV!$A:$FC,BP$1,FALSE),"")</f>
        <v/>
      </c>
      <c r="BQ64" s="171" t="str">
        <f>IFERROR(VLOOKUP($B64,'NAV plus Dist'!$B:$FD,BQ$1,FALSE)/VLOOKUP($B63,NAV!$A:$FC,BQ$1,FALSE),"")</f>
        <v/>
      </c>
      <c r="BR64" s="171" t="str">
        <f>IFERROR(VLOOKUP($B64,'NAV plus Dist'!$B:$FD,BR$1,FALSE)/VLOOKUP($B63,NAV!$A:$FC,BR$1,FALSE),"")</f>
        <v/>
      </c>
      <c r="BS64" s="171" t="str">
        <f>IFERROR(VLOOKUP($B64,'NAV plus Dist'!$B:$FD,BS$1,FALSE)/VLOOKUP($B63,NAV!$A:$FC,BS$1,FALSE),"")</f>
        <v/>
      </c>
      <c r="BT64" s="171" t="str">
        <f>IFERROR(VLOOKUP($B64,'NAV plus Dist'!$B:$FD,BT$1,FALSE)/VLOOKUP($B63,NAV!$A:$FC,BT$1,FALSE),"")</f>
        <v/>
      </c>
      <c r="BU64" s="171" t="str">
        <f>IFERROR(VLOOKUP($B64,'NAV plus Dist'!$B:$FD,BU$1,FALSE)/VLOOKUP($B63,NAV!$A:$FC,BU$1,FALSE),"")</f>
        <v/>
      </c>
      <c r="BV64" s="171" t="str">
        <f>IFERROR(VLOOKUP($B64,'NAV plus Dist'!$B:$FD,BV$1,FALSE)/VLOOKUP($B63,NAV!$A:$FC,BV$1,FALSE),"")</f>
        <v/>
      </c>
      <c r="BW64" s="171" t="str">
        <f>IFERROR(VLOOKUP($B64,'NAV plus Dist'!$B:$FD,BW$1,FALSE)/VLOOKUP($B63,NAV!$A:$FC,BW$1,FALSE),"")</f>
        <v/>
      </c>
      <c r="BX64" s="171" t="str">
        <f>IFERROR(VLOOKUP($B64,'NAV plus Dist'!$B:$FD,BX$1,FALSE)/VLOOKUP($B63,NAV!$A:$FC,BX$1,FALSE),"")</f>
        <v/>
      </c>
      <c r="BY64" s="171" t="str">
        <f>IFERROR(VLOOKUP($B64,'NAV plus Dist'!$B:$FD,BY$1,FALSE)/VLOOKUP($B63,NAV!$A:$FC,BY$1,FALSE),"")</f>
        <v/>
      </c>
      <c r="BZ64" s="171" t="str">
        <f>IFERROR(VLOOKUP($B64,'NAV plus Dist'!$B:$FD,BZ$1,FALSE)/VLOOKUP($B63,NAV!$A:$FC,BZ$1,FALSE),"")</f>
        <v/>
      </c>
      <c r="CA64" s="171" t="str">
        <f>IFERROR(VLOOKUP($B64,'NAV plus Dist'!$B:$FD,CA$1,FALSE)/VLOOKUP($B63,NAV!$A:$FC,CA$1,FALSE),"")</f>
        <v/>
      </c>
      <c r="CB64" s="171" t="str">
        <f>IFERROR(VLOOKUP($B64,'NAV plus Dist'!$B:$FD,CB$1,FALSE)/VLOOKUP($B63,NAV!$A:$FC,CB$1,FALSE),"")</f>
        <v/>
      </c>
      <c r="CC64" s="171" t="str">
        <f>IFERROR(VLOOKUP($B64,'NAV plus Dist'!$B:$FD,CC$1,FALSE)/VLOOKUP($B63,NAV!$A:$FC,CC$1,FALSE),"")</f>
        <v/>
      </c>
      <c r="CD64" s="171" t="str">
        <f>IFERROR(VLOOKUP($B64,'NAV plus Dist'!$B:$FD,CD$1,FALSE)/VLOOKUP($B63,NAV!$A:$FC,CD$1,FALSE),"")</f>
        <v/>
      </c>
      <c r="CE64" s="171" t="str">
        <f>IFERROR(VLOOKUP($B64,'NAV plus Dist'!$B:$FD,CE$1,FALSE)/VLOOKUP($B63,NAV!$A:$FC,CE$1,FALSE),"")</f>
        <v/>
      </c>
      <c r="CF64" s="171" t="str">
        <f>IFERROR(VLOOKUP($B64,'NAV plus Dist'!$B:$FD,CF$1,FALSE)/VLOOKUP($B63,NAV!$A:$FC,CF$1,FALSE),"")</f>
        <v/>
      </c>
      <c r="CG64" s="171" t="str">
        <f>IFERROR(VLOOKUP($B64,'NAV plus Dist'!$B:$FD,CG$1,FALSE)/VLOOKUP($B63,NAV!$A:$FC,CG$1,FALSE),"")</f>
        <v/>
      </c>
      <c r="CH64" s="171" t="str">
        <f>IFERROR(VLOOKUP($B64,'NAV plus Dist'!$B:$FD,CH$1,FALSE)/VLOOKUP($B63,NAV!$A:$FC,CH$1,FALSE),"")</f>
        <v/>
      </c>
      <c r="CI64" s="171" t="str">
        <f>IFERROR(VLOOKUP($B64,'NAV plus Dist'!$B:$FD,CI$1,FALSE)/VLOOKUP($B63,NAV!$A:$FC,CI$1,FALSE),"")</f>
        <v/>
      </c>
      <c r="CJ64" s="171" t="str">
        <f>IFERROR(VLOOKUP($B64,'NAV plus Dist'!$B:$FD,CJ$1,FALSE)/VLOOKUP($B63,NAV!$A:$FC,CJ$1,FALSE),"")</f>
        <v/>
      </c>
      <c r="CK64" s="171" t="str">
        <f>IFERROR(VLOOKUP($B64,'NAV plus Dist'!$B:$FD,CK$1,FALSE)/VLOOKUP($B63,NAV!$A:$FC,CK$1,FALSE),"")</f>
        <v/>
      </c>
      <c r="CL64" s="171" t="str">
        <f>IFERROR(VLOOKUP($B64,'NAV plus Dist'!$B:$FD,CL$1,FALSE)/VLOOKUP($B63,NAV!$A:$FC,CL$1,FALSE),"")</f>
        <v/>
      </c>
      <c r="CM64" s="171" t="str">
        <f>IFERROR(VLOOKUP($B64,'NAV plus Dist'!$B:$FD,CM$1,FALSE)/VLOOKUP($B63,NAV!$A:$FC,CM$1,FALSE),"")</f>
        <v/>
      </c>
      <c r="CN64" s="171" t="str">
        <f>IFERROR(VLOOKUP($B64,'NAV plus Dist'!$B:$FD,CN$1,FALSE)/VLOOKUP($B63,NAV!$A:$FC,CN$1,FALSE),"")</f>
        <v/>
      </c>
      <c r="CO64" s="171" t="str">
        <f>IFERROR(VLOOKUP($B64,'NAV plus Dist'!$B:$FD,CO$1,FALSE)/VLOOKUP($B63,NAV!$A:$FC,CO$1,FALSE),"")</f>
        <v/>
      </c>
      <c r="CP64" s="171" t="str">
        <f>IFERROR(VLOOKUP($B64,'NAV plus Dist'!$B:$FD,CP$1,FALSE)/VLOOKUP($B63,NAV!$A:$FC,CP$1,FALSE),"")</f>
        <v/>
      </c>
      <c r="CQ64" s="171" t="str">
        <f>IFERROR(VLOOKUP($B64,'NAV plus Dist'!$B:$FD,CQ$1,FALSE)/VLOOKUP($B63,NAV!$A:$FC,CQ$1,FALSE),"")</f>
        <v/>
      </c>
      <c r="CR64" s="171" t="str">
        <f>IFERROR(VLOOKUP($B64,'NAV plus Dist'!$B:$FD,CR$1,FALSE)/VLOOKUP($B63,NAV!$A:$FC,CR$1,FALSE),"")</f>
        <v/>
      </c>
      <c r="CS64" s="171" t="str">
        <f>IFERROR(VLOOKUP($B64,'NAV plus Dist'!$B:$FD,CS$1,FALSE)/VLOOKUP($B63,NAV!$A:$FC,CS$1,FALSE),"")</f>
        <v/>
      </c>
      <c r="CT64" s="171" t="str">
        <f>IFERROR(VLOOKUP($B64,'NAV plus Dist'!$B:$FD,CT$1,FALSE)/VLOOKUP($B63,NAV!$A:$FC,CT$1,FALSE),"")</f>
        <v/>
      </c>
      <c r="CU64" s="171" t="str">
        <f>IFERROR(VLOOKUP($B64,'NAV plus Dist'!$B:$FD,CU$1,FALSE)/VLOOKUP($B63,NAV!$A:$FC,CU$1,FALSE),"")</f>
        <v/>
      </c>
      <c r="CV64" s="171" t="str">
        <f>IFERROR(VLOOKUP($B64,'NAV plus Dist'!$B:$FD,CV$1,FALSE)/VLOOKUP($B63,NAV!$A:$FC,CV$1,FALSE),"")</f>
        <v/>
      </c>
      <c r="CW64" s="171" t="str">
        <f>IFERROR(VLOOKUP($B64,'NAV plus Dist'!$B:$FD,CW$1,FALSE)/VLOOKUP($B63,NAV!$A:$FC,CW$1,FALSE),"")</f>
        <v/>
      </c>
      <c r="CX64" s="171" t="str">
        <f>IFERROR(VLOOKUP($B64,'NAV plus Dist'!$B:$FD,CX$1,FALSE)/VLOOKUP($B63,NAV!$A:$FC,CX$1,FALSE),"")</f>
        <v/>
      </c>
      <c r="CY64" s="171" t="str">
        <f>IFERROR(VLOOKUP($B64,'NAV plus Dist'!$B:$FD,CY$1,FALSE)/VLOOKUP($B63,NAV!$A:$FC,CY$1,FALSE),"")</f>
        <v/>
      </c>
      <c r="CZ64" s="171" t="str">
        <f>IFERROR(VLOOKUP($B64,'NAV plus Dist'!$B:$FD,CZ$1,FALSE)/VLOOKUP($B63,NAV!$A:$FC,CZ$1,FALSE),"")</f>
        <v/>
      </c>
      <c r="DA64" s="171" t="str">
        <f>IFERROR(VLOOKUP($B64,'NAV plus Dist'!$B:$FD,DA$1,FALSE)/VLOOKUP($B63,NAV!$A:$FC,DA$1,FALSE),"")</f>
        <v/>
      </c>
      <c r="DB64" s="171" t="str">
        <f>IFERROR(VLOOKUP($B64,'NAV plus Dist'!$B:$FD,DB$1,FALSE)/VLOOKUP($B63,NAV!$A:$FC,DB$1,FALSE),"")</f>
        <v/>
      </c>
      <c r="DC64" s="171" t="str">
        <f>IFERROR(VLOOKUP($B64,'NAV plus Dist'!$B:$FD,DC$1,FALSE)/VLOOKUP($B63,NAV!$A:$FC,DC$1,FALSE),"")</f>
        <v/>
      </c>
      <c r="DD64" s="171" t="str">
        <f>IFERROR(VLOOKUP($B64,'NAV plus Dist'!$B:$FD,DD$1,FALSE)/VLOOKUP($B63,NAV!$A:$FC,DD$1,FALSE),"")</f>
        <v/>
      </c>
      <c r="DE64" s="171" t="str">
        <f>IFERROR(VLOOKUP($B64,'NAV plus Dist'!$B:$FD,DE$1,FALSE)/VLOOKUP($B63,NAV!$A:$FC,DE$1,FALSE),"")</f>
        <v/>
      </c>
      <c r="DF64" s="171" t="str">
        <f>IFERROR(VLOOKUP($B64,'NAV plus Dist'!$B:$FD,DF$1,FALSE)/VLOOKUP($B63,NAV!$A:$FC,DF$1,FALSE),"")</f>
        <v/>
      </c>
      <c r="DG64" s="171" t="str">
        <f>IFERROR(VLOOKUP($B64,'NAV plus Dist'!$B:$FD,DG$1,FALSE)/VLOOKUP($B63,NAV!$A:$FC,DG$1,FALSE),"")</f>
        <v/>
      </c>
      <c r="DH64" s="171" t="str">
        <f>IFERROR(VLOOKUP($B64,'NAV plus Dist'!$B:$FD,DH$1,FALSE)/VLOOKUP($B63,NAV!$A:$FC,DH$1,FALSE),"")</f>
        <v/>
      </c>
    </row>
    <row r="65" spans="1:112">
      <c r="A65" s="94">
        <f t="shared" si="40"/>
        <v>136</v>
      </c>
      <c r="B65" s="168">
        <f t="shared" si="41"/>
        <v>41943</v>
      </c>
      <c r="C65" s="171" t="str">
        <f>IFERROR(VLOOKUP($B65,'NAV plus Dist'!$B:$FD,C$1,FALSE)/VLOOKUP($B64,NAV!$A:$FC,C$1,FALSE),"")</f>
        <v/>
      </c>
      <c r="D65" s="171" t="str">
        <f>IFERROR(VLOOKUP($B65,'NAV plus Dist'!$B:$FD,D$1,FALSE)/VLOOKUP($B64,NAV!$A:$FC,D$1,FALSE),"")</f>
        <v/>
      </c>
      <c r="E65" s="171" t="str">
        <f>IFERROR(VLOOKUP($B65,'NAV plus Dist'!$B:$FD,E$1,FALSE)/VLOOKUP($B64,NAV!$A:$FC,E$1,FALSE),"")</f>
        <v/>
      </c>
      <c r="F65" s="171" t="str">
        <f>IFERROR(VLOOKUP($B65,'NAV plus Dist'!$B:$FD,F$1,FALSE)/VLOOKUP($B64,NAV!$A:$FC,F$1,FALSE),"")</f>
        <v/>
      </c>
      <c r="G65" s="171" t="str">
        <f>IFERROR(VLOOKUP($B65,'NAV plus Dist'!$B:$FD,G$1,FALSE)/VLOOKUP($B64,NAV!$A:$FC,G$1,FALSE),"")</f>
        <v/>
      </c>
      <c r="H65" s="171" t="str">
        <f>IFERROR(VLOOKUP($B65,'NAV plus Dist'!$B:$FD,H$1,FALSE)/VLOOKUP($B64,NAV!$A:$FC,H$1,FALSE),"")</f>
        <v/>
      </c>
      <c r="I65" s="171" t="str">
        <f>IFERROR(VLOOKUP($B65,'NAV plus Dist'!$B:$FD,I$1,FALSE)/VLOOKUP($B64,NAV!$A:$FC,I$1,FALSE),"")</f>
        <v/>
      </c>
      <c r="J65" s="171" t="str">
        <f>IFERROR(VLOOKUP($B65,'NAV plus Dist'!$B:$FD,J$1,FALSE)/VLOOKUP($B64,NAV!$A:$FC,J$1,FALSE),"")</f>
        <v/>
      </c>
      <c r="K65" s="171" t="str">
        <f>IFERROR(VLOOKUP($B65,'NAV plus Dist'!$B:$FD,K$1,FALSE)/VLOOKUP($B64,NAV!$A:$FC,K$1,FALSE),"")</f>
        <v/>
      </c>
      <c r="L65" s="171" t="str">
        <f>IFERROR(VLOOKUP($B65,'NAV plus Dist'!$B:$FD,L$1,FALSE)/VLOOKUP($B64,NAV!$A:$FC,L$1,FALSE),"")</f>
        <v/>
      </c>
      <c r="M65" s="171" t="str">
        <f>IFERROR(VLOOKUP($B65,'NAV plus Dist'!$B:$FD,M$1,FALSE)/VLOOKUP($B64,NAV!$A:$FC,M$1,FALSE),"")</f>
        <v/>
      </c>
      <c r="N65" s="171" t="str">
        <f>IFERROR(VLOOKUP($B65,'NAV plus Dist'!$B:$FD,N$1,FALSE)/VLOOKUP($B64,NAV!$A:$FC,N$1,FALSE),"")</f>
        <v/>
      </c>
      <c r="O65" s="171" t="str">
        <f>IFERROR(VLOOKUP($B65,'NAV plus Dist'!$B:$FD,O$1,FALSE)/VLOOKUP($B64,NAV!$A:$FC,O$1,FALSE),"")</f>
        <v/>
      </c>
      <c r="P65" s="171" t="str">
        <f>IFERROR(VLOOKUP($B65,'NAV plus Dist'!$B:$FD,P$1,FALSE)/VLOOKUP($B64,NAV!$A:$FC,P$1,FALSE),"")</f>
        <v/>
      </c>
      <c r="Q65" s="171">
        <f>IFERROR(VLOOKUP($B65,'NAV plus Dist'!$B:$FD,Q$1,FALSE)/VLOOKUP($B64,NAV!$A:$FC,Q$1,FALSE),"")</f>
        <v>1.0095009321669297</v>
      </c>
      <c r="R65" s="171">
        <f>IFERROR(VLOOKUP($B65,'NAV plus Dist'!$B:$FD,R$1,FALSE)/VLOOKUP($B64,NAV!$A:$FC,R$1,FALSE),"")</f>
        <v>1.0095009321669297</v>
      </c>
      <c r="S65" s="171">
        <f>IFERROR(VLOOKUP($B65,'NAV plus Dist'!$B:$FD,S$1,FALSE)/VLOOKUP($B64,NAV!$A:$FC,S$1,FALSE),"")</f>
        <v>1.0086838832394469</v>
      </c>
      <c r="T65" s="171">
        <f>IFERROR(VLOOKUP($B65,'NAV plus Dist'!$B:$FD,T$1,FALSE)/VLOOKUP($B64,NAV!$A:$FC,T$1,FALSE),"")</f>
        <v>1.0098780428211411</v>
      </c>
      <c r="U65" s="171">
        <f>IFERROR(VLOOKUP($B65,'NAV plus Dist'!$B:$FD,U$1,FALSE)/VLOOKUP($B64,NAV!$A:$FC,U$1,FALSE),"")</f>
        <v>1.0095356907281541</v>
      </c>
      <c r="V65" s="171">
        <f>IFERROR(VLOOKUP($B65,'NAV plus Dist'!$B:$FD,V$1,FALSE)/VLOOKUP($B64,NAV!$A:$FC,V$1,FALSE),"")</f>
        <v>0.98843597577316833</v>
      </c>
      <c r="W65" s="171">
        <f>IFERROR(VLOOKUP($B65,'NAV plus Dist'!$B:$FD,W$1,FALSE)/VLOOKUP($B64,NAV!$A:$FC,W$1,FALSE),"")</f>
        <v>0.98843597577316833</v>
      </c>
      <c r="X65" s="171">
        <f>IFERROR(VLOOKUP($B65,'NAV plus Dist'!$B:$FD,X$1,FALSE)/VLOOKUP($B64,NAV!$A:$FC,X$1,FALSE),"")</f>
        <v>0.98819997860619357</v>
      </c>
      <c r="Y65" s="171">
        <f>IFERROR(VLOOKUP($B65,'NAV plus Dist'!$B:$FD,Y$1,FALSE)/VLOOKUP($B64,NAV!$A:$FC,Y$1,FALSE),"")</f>
        <v>0.98938696797323444</v>
      </c>
      <c r="Z65" s="171">
        <f>IFERROR(VLOOKUP($B65,'NAV plus Dist'!$B:$FD,Z$1,FALSE)/VLOOKUP($B64,NAV!$A:$FC,Z$1,FALSE),"")</f>
        <v>0.98914395794036203</v>
      </c>
      <c r="AA65" s="171">
        <f>IFERROR(VLOOKUP($B65,'NAV plus Dist'!$B:$FD,AA$1,FALSE)/VLOOKUP($B64,NAV!$A:$FC,AA$1,FALSE),"")</f>
        <v>0.99952811553487564</v>
      </c>
      <c r="AB65" s="171" t="str">
        <f>IFERROR(VLOOKUP($B65,'NAV plus Dist'!$B:$FD,AB$1,FALSE)/VLOOKUP($B64,NAV!$A:$FC,AB$1,FALSE),"")</f>
        <v/>
      </c>
      <c r="AC65" s="171">
        <f>IFERROR(VLOOKUP($B65,'NAV plus Dist'!$B:$FD,AC$1,FALSE)/VLOOKUP($B64,NAV!$A:$FC,AC$1,FALSE),"")</f>
        <v>0.99941664006692132</v>
      </c>
      <c r="AD65" s="171" t="str">
        <f>IFERROR(VLOOKUP($B65,'NAV plus Dist'!$B:$FD,AD$1,FALSE)/VLOOKUP($B64,NAV!$A:$FC,AD$1,FALSE),"")</f>
        <v/>
      </c>
      <c r="AE65" s="171" t="str">
        <f>IFERROR(VLOOKUP($B65,'NAV plus Dist'!$B:$FD,AE$1,FALSE)/VLOOKUP($B64,NAV!$A:$FC,AE$1,FALSE),"")</f>
        <v/>
      </c>
      <c r="AF65" s="171" t="str">
        <f>IFERROR(VLOOKUP($B65,'NAV plus Dist'!$B:$FD,AF$1,FALSE)/VLOOKUP($B64,NAV!$A:$FC,AF$1,FALSE),"")</f>
        <v/>
      </c>
      <c r="AG65" s="171" t="str">
        <f>IFERROR(VLOOKUP($B65,'NAV plus Dist'!$B:$FD,AG$1,FALSE)/VLOOKUP($B64,NAV!$A:$FC,AG$1,FALSE),"")</f>
        <v/>
      </c>
      <c r="AH65" s="171" t="str">
        <f>IFERROR(VLOOKUP($B65,'NAV plus Dist'!$B:$FD,AH$1,FALSE)/VLOOKUP($B64,NAV!$A:$FC,AH$1,FALSE),"")</f>
        <v/>
      </c>
      <c r="AI65" s="171" t="str">
        <f>IFERROR(VLOOKUP($B65,'NAV plus Dist'!$B:$FD,AI$1,FALSE)/VLOOKUP($B64,NAV!$A:$FC,AI$1,FALSE),"")</f>
        <v/>
      </c>
      <c r="AJ65" s="171" t="str">
        <f>IFERROR(VLOOKUP($B65,'NAV plus Dist'!$B:$FD,AJ$1,FALSE)/VLOOKUP($B64,NAV!$A:$FC,AJ$1,FALSE),"")</f>
        <v/>
      </c>
      <c r="AK65" s="171" t="str">
        <f>IFERROR(VLOOKUP($B65,'NAV plus Dist'!$B:$FD,AK$1,FALSE)/VLOOKUP($B64,NAV!$A:$FC,AK$1,FALSE),"")</f>
        <v/>
      </c>
      <c r="AL65" s="171" t="str">
        <f>IFERROR(VLOOKUP($B65,'NAV plus Dist'!$B:$FD,AL$1,FALSE)/VLOOKUP($B64,NAV!$A:$FC,AL$1,FALSE),"")</f>
        <v/>
      </c>
      <c r="AM65" s="171" t="str">
        <f>IFERROR(VLOOKUP($B65,'NAV plus Dist'!$B:$FD,AM$1,FALSE)/VLOOKUP($B64,NAV!$A:$FC,AM$1,FALSE),"")</f>
        <v/>
      </c>
      <c r="AN65" s="171" t="str">
        <f>IFERROR(VLOOKUP($B65,'NAV plus Dist'!$B:$FD,AN$1,FALSE)/VLOOKUP($B64,NAV!$A:$FC,AN$1,FALSE),"")</f>
        <v/>
      </c>
      <c r="AO65" s="171" t="str">
        <f>IFERROR(VLOOKUP($B65,'NAV plus Dist'!$B:$FD,AO$1,FALSE)/VLOOKUP($B64,NAV!$A:$FC,AO$1,FALSE),"")</f>
        <v/>
      </c>
      <c r="AP65" s="171" t="str">
        <f>IFERROR(VLOOKUP($B65,'NAV plus Dist'!$B:$FD,AP$1,FALSE)/VLOOKUP($B64,NAV!$A:$FC,AP$1,FALSE),"")</f>
        <v/>
      </c>
      <c r="AQ65" s="171" t="str">
        <f>IFERROR(VLOOKUP($B65,'NAV plus Dist'!$B:$FD,AQ$1,FALSE)/VLOOKUP($B64,NAV!$A:$FC,AQ$1,FALSE),"")</f>
        <v/>
      </c>
      <c r="AR65" s="171" t="str">
        <f>IFERROR(VLOOKUP($B65,'NAV plus Dist'!$B:$FD,AR$1,FALSE)/VLOOKUP($B64,NAV!$A:$FC,AR$1,FALSE),"")</f>
        <v/>
      </c>
      <c r="AS65" s="171" t="str">
        <f>IFERROR(VLOOKUP($B65,'NAV plus Dist'!$B:$FD,AS$1,FALSE)/VLOOKUP($B64,NAV!$A:$FC,AS$1,FALSE),"")</f>
        <v/>
      </c>
      <c r="AT65" s="171" t="str">
        <f>IFERROR(VLOOKUP($B65,'NAV plus Dist'!$B:$FD,AT$1,FALSE)/VLOOKUP($B64,NAV!$A:$FC,AT$1,FALSE),"")</f>
        <v/>
      </c>
      <c r="AU65" s="171" t="str">
        <f>IFERROR(VLOOKUP($B65,'NAV plus Dist'!$B:$FD,AU$1,FALSE)/VLOOKUP($B64,NAV!$A:$FC,AU$1,FALSE),"")</f>
        <v/>
      </c>
      <c r="AV65" s="171" t="str">
        <f>IFERROR(VLOOKUP($B65,'NAV plus Dist'!$B:$FD,AV$1,FALSE)/VLOOKUP($B64,NAV!$A:$FC,AV$1,FALSE),"")</f>
        <v/>
      </c>
      <c r="AW65" s="171" t="str">
        <f>IFERROR(VLOOKUP($B65,'NAV plus Dist'!$B:$FD,AW$1,FALSE)/VLOOKUP($B64,NAV!$A:$FC,AW$1,FALSE),"")</f>
        <v/>
      </c>
      <c r="AX65" s="171" t="str">
        <f>IFERROR(VLOOKUP($B65,'NAV plus Dist'!$B:$FD,AX$1,FALSE)/VLOOKUP($B64,NAV!$A:$FC,AX$1,FALSE),"")</f>
        <v/>
      </c>
      <c r="AY65" s="171" t="str">
        <f>IFERROR(VLOOKUP($B65,'NAV plus Dist'!$B:$FD,AY$1,FALSE)/VLOOKUP($B64,NAV!$A:$FC,AY$1,FALSE),"")</f>
        <v/>
      </c>
      <c r="AZ65" s="171" t="str">
        <f>IFERROR(VLOOKUP($B65,'NAV plus Dist'!$B:$FD,AZ$1,FALSE)/VLOOKUP($B64,NAV!$A:$FC,AZ$1,FALSE),"")</f>
        <v/>
      </c>
      <c r="BA65" s="171" t="str">
        <f>IFERROR(VLOOKUP($B65,'NAV plus Dist'!$B:$FD,BA$1,FALSE)/VLOOKUP($B64,NAV!$A:$FC,BA$1,FALSE),"")</f>
        <v/>
      </c>
      <c r="BB65" s="171" t="str">
        <f>IFERROR(VLOOKUP($B65,'NAV plus Dist'!$B:$FD,BB$1,FALSE)/VLOOKUP($B64,NAV!$A:$FC,BB$1,FALSE),"")</f>
        <v/>
      </c>
      <c r="BC65" s="171" t="str">
        <f>IFERROR(VLOOKUP($B65,'NAV plus Dist'!$B:$FD,BC$1,FALSE)/VLOOKUP($B64,NAV!$A:$FC,BC$1,FALSE),"")</f>
        <v/>
      </c>
      <c r="BD65" s="171" t="str">
        <f>IFERROR(VLOOKUP($B65,'NAV plus Dist'!$B:$FD,BD$1,FALSE)/VLOOKUP($B64,NAV!$A:$FC,BD$1,FALSE),"")</f>
        <v/>
      </c>
      <c r="BE65" s="171" t="str">
        <f>IFERROR(VLOOKUP($B65,'NAV plus Dist'!$B:$FD,BE$1,FALSE)/VLOOKUP($B64,NAV!$A:$FC,BE$1,FALSE),"")</f>
        <v/>
      </c>
      <c r="BF65" s="171" t="str">
        <f>IFERROR(VLOOKUP($B65,'NAV plus Dist'!$B:$FD,BF$1,FALSE)/VLOOKUP($B64,NAV!$A:$FC,BF$1,FALSE),"")</f>
        <v/>
      </c>
      <c r="BG65" s="171" t="str">
        <f>IFERROR(VLOOKUP($B65,'NAV plus Dist'!$B:$FD,BG$1,FALSE)/VLOOKUP($B64,NAV!$A:$FC,BG$1,FALSE),"")</f>
        <v/>
      </c>
      <c r="BH65" s="171" t="str">
        <f>IFERROR(VLOOKUP($B65,'NAV plus Dist'!$B:$FD,BH$1,FALSE)/VLOOKUP($B64,NAV!$A:$FC,BH$1,FALSE),"")</f>
        <v/>
      </c>
      <c r="BI65" s="171" t="str">
        <f>IFERROR(VLOOKUP($B65,'NAV plus Dist'!$B:$FD,BI$1,FALSE)/VLOOKUP($B64,NAV!$A:$FC,BI$1,FALSE),"")</f>
        <v/>
      </c>
      <c r="BJ65" s="171" t="str">
        <f>IFERROR(VLOOKUP($B65,'NAV plus Dist'!$B:$FD,BJ$1,FALSE)/VLOOKUP($B64,NAV!$A:$FC,BJ$1,FALSE),"")</f>
        <v/>
      </c>
      <c r="BK65" s="171" t="str">
        <f>IFERROR(VLOOKUP($B65,'NAV plus Dist'!$B:$FD,BK$1,FALSE)/VLOOKUP($B64,NAV!$A:$FC,BK$1,FALSE),"")</f>
        <v/>
      </c>
      <c r="BL65" s="171" t="str">
        <f>IFERROR(VLOOKUP($B65,'NAV plus Dist'!$B:$FD,BL$1,FALSE)/VLOOKUP($B64,NAV!$A:$FC,BL$1,FALSE),"")</f>
        <v/>
      </c>
      <c r="BM65" s="171" t="str">
        <f>IFERROR(VLOOKUP($B65,'NAV plus Dist'!$B:$FD,BM$1,FALSE)/VLOOKUP($B64,NAV!$A:$FC,BM$1,FALSE),"")</f>
        <v/>
      </c>
      <c r="BN65" s="171" t="str">
        <f>IFERROR(VLOOKUP($B65,'NAV plus Dist'!$B:$FD,BN$1,FALSE)/VLOOKUP($B64,NAV!$A:$FC,BN$1,FALSE),"")</f>
        <v/>
      </c>
      <c r="BO65" s="171" t="str">
        <f>IFERROR(VLOOKUP($B65,'NAV plus Dist'!$B:$FD,BO$1,FALSE)/VLOOKUP($B64,NAV!$A:$FC,BO$1,FALSE),"")</f>
        <v/>
      </c>
      <c r="BP65" s="171" t="str">
        <f>IFERROR(VLOOKUP($B65,'NAV plus Dist'!$B:$FD,BP$1,FALSE)/VLOOKUP($B64,NAV!$A:$FC,BP$1,FALSE),"")</f>
        <v/>
      </c>
      <c r="BQ65" s="171" t="str">
        <f>IFERROR(VLOOKUP($B65,'NAV plus Dist'!$B:$FD,BQ$1,FALSE)/VLOOKUP($B64,NAV!$A:$FC,BQ$1,FALSE),"")</f>
        <v/>
      </c>
      <c r="BR65" s="171" t="str">
        <f>IFERROR(VLOOKUP($B65,'NAV plus Dist'!$B:$FD,BR$1,FALSE)/VLOOKUP($B64,NAV!$A:$FC,BR$1,FALSE),"")</f>
        <v/>
      </c>
      <c r="BS65" s="171" t="str">
        <f>IFERROR(VLOOKUP($B65,'NAV plus Dist'!$B:$FD,BS$1,FALSE)/VLOOKUP($B64,NAV!$A:$FC,BS$1,FALSE),"")</f>
        <v/>
      </c>
      <c r="BT65" s="171" t="str">
        <f>IFERROR(VLOOKUP($B65,'NAV plus Dist'!$B:$FD,BT$1,FALSE)/VLOOKUP($B64,NAV!$A:$FC,BT$1,FALSE),"")</f>
        <v/>
      </c>
      <c r="BU65" s="171" t="str">
        <f>IFERROR(VLOOKUP($B65,'NAV plus Dist'!$B:$FD,BU$1,FALSE)/VLOOKUP($B64,NAV!$A:$FC,BU$1,FALSE),"")</f>
        <v/>
      </c>
      <c r="BV65" s="171" t="str">
        <f>IFERROR(VLOOKUP($B65,'NAV plus Dist'!$B:$FD,BV$1,FALSE)/VLOOKUP($B64,NAV!$A:$FC,BV$1,FALSE),"")</f>
        <v/>
      </c>
      <c r="BW65" s="171" t="str">
        <f>IFERROR(VLOOKUP($B65,'NAV plus Dist'!$B:$FD,BW$1,FALSE)/VLOOKUP($B64,NAV!$A:$FC,BW$1,FALSE),"")</f>
        <v/>
      </c>
      <c r="BX65" s="171" t="str">
        <f>IFERROR(VLOOKUP($B65,'NAV plus Dist'!$B:$FD,BX$1,FALSE)/VLOOKUP($B64,NAV!$A:$FC,BX$1,FALSE),"")</f>
        <v/>
      </c>
      <c r="BY65" s="171" t="str">
        <f>IFERROR(VLOOKUP($B65,'NAV plus Dist'!$B:$FD,BY$1,FALSE)/VLOOKUP($B64,NAV!$A:$FC,BY$1,FALSE),"")</f>
        <v/>
      </c>
      <c r="BZ65" s="171" t="str">
        <f>IFERROR(VLOOKUP($B65,'NAV plus Dist'!$B:$FD,BZ$1,FALSE)/VLOOKUP($B64,NAV!$A:$FC,BZ$1,FALSE),"")</f>
        <v/>
      </c>
      <c r="CA65" s="171" t="str">
        <f>IFERROR(VLOOKUP($B65,'NAV plus Dist'!$B:$FD,CA$1,FALSE)/VLOOKUP($B64,NAV!$A:$FC,CA$1,FALSE),"")</f>
        <v/>
      </c>
      <c r="CB65" s="171" t="str">
        <f>IFERROR(VLOOKUP($B65,'NAV plus Dist'!$B:$FD,CB$1,FALSE)/VLOOKUP($B64,NAV!$A:$FC,CB$1,FALSE),"")</f>
        <v/>
      </c>
      <c r="CC65" s="171" t="str">
        <f>IFERROR(VLOOKUP($B65,'NAV plus Dist'!$B:$FD,CC$1,FALSE)/VLOOKUP($B64,NAV!$A:$FC,CC$1,FALSE),"")</f>
        <v/>
      </c>
      <c r="CD65" s="171" t="str">
        <f>IFERROR(VLOOKUP($B65,'NAV plus Dist'!$B:$FD,CD$1,FALSE)/VLOOKUP($B64,NAV!$A:$FC,CD$1,FALSE),"")</f>
        <v/>
      </c>
      <c r="CE65" s="171" t="str">
        <f>IFERROR(VLOOKUP($B65,'NAV plus Dist'!$B:$FD,CE$1,FALSE)/VLOOKUP($B64,NAV!$A:$FC,CE$1,FALSE),"")</f>
        <v/>
      </c>
      <c r="CF65" s="171" t="str">
        <f>IFERROR(VLOOKUP($B65,'NAV plus Dist'!$B:$FD,CF$1,FALSE)/VLOOKUP($B64,NAV!$A:$FC,CF$1,FALSE),"")</f>
        <v/>
      </c>
      <c r="CG65" s="171" t="str">
        <f>IFERROR(VLOOKUP($B65,'NAV plus Dist'!$B:$FD,CG$1,FALSE)/VLOOKUP($B64,NAV!$A:$FC,CG$1,FALSE),"")</f>
        <v/>
      </c>
      <c r="CH65" s="171" t="str">
        <f>IFERROR(VLOOKUP($B65,'NAV plus Dist'!$B:$FD,CH$1,FALSE)/VLOOKUP($B64,NAV!$A:$FC,CH$1,FALSE),"")</f>
        <v/>
      </c>
      <c r="CI65" s="171" t="str">
        <f>IFERROR(VLOOKUP($B65,'NAV plus Dist'!$B:$FD,CI$1,FALSE)/VLOOKUP($B64,NAV!$A:$FC,CI$1,FALSE),"")</f>
        <v/>
      </c>
      <c r="CJ65" s="171" t="str">
        <f>IFERROR(VLOOKUP($B65,'NAV plus Dist'!$B:$FD,CJ$1,FALSE)/VLOOKUP($B64,NAV!$A:$FC,CJ$1,FALSE),"")</f>
        <v/>
      </c>
      <c r="CK65" s="171" t="str">
        <f>IFERROR(VLOOKUP($B65,'NAV plus Dist'!$B:$FD,CK$1,FALSE)/VLOOKUP($B64,NAV!$A:$FC,CK$1,FALSE),"")</f>
        <v/>
      </c>
      <c r="CL65" s="171" t="str">
        <f>IFERROR(VLOOKUP($B65,'NAV plus Dist'!$B:$FD,CL$1,FALSE)/VLOOKUP($B64,NAV!$A:$FC,CL$1,FALSE),"")</f>
        <v/>
      </c>
      <c r="CM65" s="171" t="str">
        <f>IFERROR(VLOOKUP($B65,'NAV plus Dist'!$B:$FD,CM$1,FALSE)/VLOOKUP($B64,NAV!$A:$FC,CM$1,FALSE),"")</f>
        <v/>
      </c>
      <c r="CN65" s="171" t="str">
        <f>IFERROR(VLOOKUP($B65,'NAV plus Dist'!$B:$FD,CN$1,FALSE)/VLOOKUP($B64,NAV!$A:$FC,CN$1,FALSE),"")</f>
        <v/>
      </c>
      <c r="CO65" s="171" t="str">
        <f>IFERROR(VLOOKUP($B65,'NAV plus Dist'!$B:$FD,CO$1,FALSE)/VLOOKUP($B64,NAV!$A:$FC,CO$1,FALSE),"")</f>
        <v/>
      </c>
      <c r="CP65" s="171" t="str">
        <f>IFERROR(VLOOKUP($B65,'NAV plus Dist'!$B:$FD,CP$1,FALSE)/VLOOKUP($B64,NAV!$A:$FC,CP$1,FALSE),"")</f>
        <v/>
      </c>
      <c r="CQ65" s="171" t="str">
        <f>IFERROR(VLOOKUP($B65,'NAV plus Dist'!$B:$FD,CQ$1,FALSE)/VLOOKUP($B64,NAV!$A:$FC,CQ$1,FALSE),"")</f>
        <v/>
      </c>
      <c r="CR65" s="171" t="str">
        <f>IFERROR(VLOOKUP($B65,'NAV plus Dist'!$B:$FD,CR$1,FALSE)/VLOOKUP($B64,NAV!$A:$FC,CR$1,FALSE),"")</f>
        <v/>
      </c>
      <c r="CS65" s="171" t="str">
        <f>IFERROR(VLOOKUP($B65,'NAV plus Dist'!$B:$FD,CS$1,FALSE)/VLOOKUP($B64,NAV!$A:$FC,CS$1,FALSE),"")</f>
        <v/>
      </c>
      <c r="CT65" s="171" t="str">
        <f>IFERROR(VLOOKUP($B65,'NAV plus Dist'!$B:$FD,CT$1,FALSE)/VLOOKUP($B64,NAV!$A:$FC,CT$1,FALSE),"")</f>
        <v/>
      </c>
      <c r="CU65" s="171" t="str">
        <f>IFERROR(VLOOKUP($B65,'NAV plus Dist'!$B:$FD,CU$1,FALSE)/VLOOKUP($B64,NAV!$A:$FC,CU$1,FALSE),"")</f>
        <v/>
      </c>
      <c r="CV65" s="171" t="str">
        <f>IFERROR(VLOOKUP($B65,'NAV plus Dist'!$B:$FD,CV$1,FALSE)/VLOOKUP($B64,NAV!$A:$FC,CV$1,FALSE),"")</f>
        <v/>
      </c>
      <c r="CW65" s="171" t="str">
        <f>IFERROR(VLOOKUP($B65,'NAV plus Dist'!$B:$FD,CW$1,FALSE)/VLOOKUP($B64,NAV!$A:$FC,CW$1,FALSE),"")</f>
        <v/>
      </c>
      <c r="CX65" s="171" t="str">
        <f>IFERROR(VLOOKUP($B65,'NAV plus Dist'!$B:$FD,CX$1,FALSE)/VLOOKUP($B64,NAV!$A:$FC,CX$1,FALSE),"")</f>
        <v/>
      </c>
      <c r="CY65" s="171" t="str">
        <f>IFERROR(VLOOKUP($B65,'NAV plus Dist'!$B:$FD,CY$1,FALSE)/VLOOKUP($B64,NAV!$A:$FC,CY$1,FALSE),"")</f>
        <v/>
      </c>
      <c r="CZ65" s="171" t="str">
        <f>IFERROR(VLOOKUP($B65,'NAV plus Dist'!$B:$FD,CZ$1,FALSE)/VLOOKUP($B64,NAV!$A:$FC,CZ$1,FALSE),"")</f>
        <v/>
      </c>
      <c r="DA65" s="171" t="str">
        <f>IFERROR(VLOOKUP($B65,'NAV plus Dist'!$B:$FD,DA$1,FALSE)/VLOOKUP($B64,NAV!$A:$FC,DA$1,FALSE),"")</f>
        <v/>
      </c>
      <c r="DB65" s="171" t="str">
        <f>IFERROR(VLOOKUP($B65,'NAV plus Dist'!$B:$FD,DB$1,FALSE)/VLOOKUP($B64,NAV!$A:$FC,DB$1,FALSE),"")</f>
        <v/>
      </c>
      <c r="DC65" s="171" t="str">
        <f>IFERROR(VLOOKUP($B65,'NAV plus Dist'!$B:$FD,DC$1,FALSE)/VLOOKUP($B64,NAV!$A:$FC,DC$1,FALSE),"")</f>
        <v/>
      </c>
      <c r="DD65" s="171" t="str">
        <f>IFERROR(VLOOKUP($B65,'NAV plus Dist'!$B:$FD,DD$1,FALSE)/VLOOKUP($B64,NAV!$A:$FC,DD$1,FALSE),"")</f>
        <v/>
      </c>
      <c r="DE65" s="171" t="str">
        <f>IFERROR(VLOOKUP($B65,'NAV plus Dist'!$B:$FD,DE$1,FALSE)/VLOOKUP($B64,NAV!$A:$FC,DE$1,FALSE),"")</f>
        <v/>
      </c>
      <c r="DF65" s="171" t="str">
        <f>IFERROR(VLOOKUP($B65,'NAV plus Dist'!$B:$FD,DF$1,FALSE)/VLOOKUP($B64,NAV!$A:$FC,DF$1,FALSE),"")</f>
        <v/>
      </c>
      <c r="DG65" s="171" t="str">
        <f>IFERROR(VLOOKUP($B65,'NAV plus Dist'!$B:$FD,DG$1,FALSE)/VLOOKUP($B64,NAV!$A:$FC,DG$1,FALSE),"")</f>
        <v/>
      </c>
      <c r="DH65" s="171" t="str">
        <f>IFERROR(VLOOKUP($B65,'NAV plus Dist'!$B:$FD,DH$1,FALSE)/VLOOKUP($B64,NAV!$A:$FC,DH$1,FALSE),"")</f>
        <v/>
      </c>
    </row>
    <row r="66" spans="1:112">
      <c r="A66" s="94">
        <f t="shared" si="40"/>
        <v>135</v>
      </c>
      <c r="B66" s="168">
        <f t="shared" si="41"/>
        <v>41973</v>
      </c>
      <c r="C66" s="171" t="str">
        <f>IFERROR(VLOOKUP($B66,'NAV plus Dist'!$B:$FD,C$1,FALSE)/VLOOKUP($B65,NAV!$A:$FC,C$1,FALSE),"")</f>
        <v/>
      </c>
      <c r="D66" s="171" t="str">
        <f>IFERROR(VLOOKUP($B66,'NAV plus Dist'!$B:$FD,D$1,FALSE)/VLOOKUP($B65,NAV!$A:$FC,D$1,FALSE),"")</f>
        <v/>
      </c>
      <c r="E66" s="171" t="str">
        <f>IFERROR(VLOOKUP($B66,'NAV plus Dist'!$B:$FD,E$1,FALSE)/VLOOKUP($B65,NAV!$A:$FC,E$1,FALSE),"")</f>
        <v/>
      </c>
      <c r="F66" s="171" t="str">
        <f>IFERROR(VLOOKUP($B66,'NAV plus Dist'!$B:$FD,F$1,FALSE)/VLOOKUP($B65,NAV!$A:$FC,F$1,FALSE),"")</f>
        <v/>
      </c>
      <c r="G66" s="171" t="str">
        <f>IFERROR(VLOOKUP($B66,'NAV plus Dist'!$B:$FD,G$1,FALSE)/VLOOKUP($B65,NAV!$A:$FC,G$1,FALSE),"")</f>
        <v/>
      </c>
      <c r="H66" s="171" t="str">
        <f>IFERROR(VLOOKUP($B66,'NAV plus Dist'!$B:$FD,H$1,FALSE)/VLOOKUP($B65,NAV!$A:$FC,H$1,FALSE),"")</f>
        <v/>
      </c>
      <c r="I66" s="171" t="str">
        <f>IFERROR(VLOOKUP($B66,'NAV plus Dist'!$B:$FD,I$1,FALSE)/VLOOKUP($B65,NAV!$A:$FC,I$1,FALSE),"")</f>
        <v/>
      </c>
      <c r="J66" s="171" t="str">
        <f>IFERROR(VLOOKUP($B66,'NAV plus Dist'!$B:$FD,J$1,FALSE)/VLOOKUP($B65,NAV!$A:$FC,J$1,FALSE),"")</f>
        <v/>
      </c>
      <c r="K66" s="171" t="str">
        <f>IFERROR(VLOOKUP($B66,'NAV plus Dist'!$B:$FD,K$1,FALSE)/VLOOKUP($B65,NAV!$A:$FC,K$1,FALSE),"")</f>
        <v/>
      </c>
      <c r="L66" s="171" t="str">
        <f>IFERROR(VLOOKUP($B66,'NAV plus Dist'!$B:$FD,L$1,FALSE)/VLOOKUP($B65,NAV!$A:$FC,L$1,FALSE),"")</f>
        <v/>
      </c>
      <c r="M66" s="171" t="str">
        <f>IFERROR(VLOOKUP($B66,'NAV plus Dist'!$B:$FD,M$1,FALSE)/VLOOKUP($B65,NAV!$A:$FC,M$1,FALSE),"")</f>
        <v/>
      </c>
      <c r="N66" s="171" t="str">
        <f>IFERROR(VLOOKUP($B66,'NAV plus Dist'!$B:$FD,N$1,FALSE)/VLOOKUP($B65,NAV!$A:$FC,N$1,FALSE),"")</f>
        <v/>
      </c>
      <c r="O66" s="171">
        <f>IFERROR(VLOOKUP($B66,'NAV plus Dist'!$B:$FD,O$1,FALSE)/VLOOKUP($B65,NAV!$A:$FC,O$1,FALSE),"")</f>
        <v>0.90026501673512038</v>
      </c>
      <c r="P66" s="171">
        <f>IFERROR(VLOOKUP($B66,'NAV plus Dist'!$B:$FD,P$1,FALSE)/VLOOKUP($B65,NAV!$A:$FC,P$1,FALSE),"")</f>
        <v>0.89944771217673192</v>
      </c>
      <c r="Q66" s="171">
        <f>IFERROR(VLOOKUP($B66,'NAV plus Dist'!$B:$FD,Q$1,FALSE)/VLOOKUP($B65,NAV!$A:$FC,Q$1,FALSE),"")</f>
        <v>1.0147267730306599</v>
      </c>
      <c r="R66" s="171">
        <f>IFERROR(VLOOKUP($B66,'NAV plus Dist'!$B:$FD,R$1,FALSE)/VLOOKUP($B65,NAV!$A:$FC,R$1,FALSE),"")</f>
        <v>1.0147267730306599</v>
      </c>
      <c r="S66" s="171">
        <f>IFERROR(VLOOKUP($B66,'NAV plus Dist'!$B:$FD,S$1,FALSE)/VLOOKUP($B65,NAV!$A:$FC,S$1,FALSE),"")</f>
        <v>1.0139236169328676</v>
      </c>
      <c r="T66" s="171">
        <f>IFERROR(VLOOKUP($B66,'NAV plus Dist'!$B:$FD,T$1,FALSE)/VLOOKUP($B65,NAV!$A:$FC,T$1,FALSE),"")</f>
        <v>1.0151081535405175</v>
      </c>
      <c r="U66" s="171">
        <f>IFERROR(VLOOKUP($B66,'NAV plus Dist'!$B:$FD,U$1,FALSE)/VLOOKUP($B65,NAV!$A:$FC,U$1,FALSE),"")</f>
        <v>1.0148173525759068</v>
      </c>
      <c r="V66" s="171">
        <f>IFERROR(VLOOKUP($B66,'NAV plus Dist'!$B:$FD,V$1,FALSE)/VLOOKUP($B65,NAV!$A:$FC,V$1,FALSE),"")</f>
        <v>0.99311448614043463</v>
      </c>
      <c r="W66" s="171">
        <f>IFERROR(VLOOKUP($B66,'NAV plus Dist'!$B:$FD,W$1,FALSE)/VLOOKUP($B65,NAV!$A:$FC,W$1,FALSE),"")</f>
        <v>0.99311448614043463</v>
      </c>
      <c r="X66" s="171">
        <f>IFERROR(VLOOKUP($B66,'NAV plus Dist'!$B:$FD,X$1,FALSE)/VLOOKUP($B65,NAV!$A:$FC,X$1,FALSE),"")</f>
        <v>0.99288292513816101</v>
      </c>
      <c r="Y66" s="171">
        <f>IFERROR(VLOOKUP($B66,'NAV plus Dist'!$B:$FD,Y$1,FALSE)/VLOOKUP($B65,NAV!$A:$FC,Y$1,FALSE),"")</f>
        <v>0.99404022682620718</v>
      </c>
      <c r="Z66" s="171">
        <f>IFERROR(VLOOKUP($B66,'NAV plus Dist'!$B:$FD,Z$1,FALSE)/VLOOKUP($B65,NAV!$A:$FC,Z$1,FALSE),"")</f>
        <v>0.99376949157148786</v>
      </c>
      <c r="AA66" s="171">
        <f>IFERROR(VLOOKUP($B66,'NAV plus Dist'!$B:$FD,AA$1,FALSE)/VLOOKUP($B65,NAV!$A:$FC,AA$1,FALSE),"")</f>
        <v>1.0421586277736665</v>
      </c>
      <c r="AB66" s="171" t="str">
        <f>IFERROR(VLOOKUP($B66,'NAV plus Dist'!$B:$FD,AB$1,FALSE)/VLOOKUP($B65,NAV!$A:$FC,AB$1,FALSE),"")</f>
        <v/>
      </c>
      <c r="AC66" s="171">
        <f>IFERROR(VLOOKUP($B66,'NAV plus Dist'!$B:$FD,AC$1,FALSE)/VLOOKUP($B65,NAV!$A:$FC,AC$1,FALSE),"")</f>
        <v>1.0408717232821467</v>
      </c>
      <c r="AD66" s="171" t="str">
        <f>IFERROR(VLOOKUP($B66,'NAV plus Dist'!$B:$FD,AD$1,FALSE)/VLOOKUP($B65,NAV!$A:$FC,AD$1,FALSE),"")</f>
        <v/>
      </c>
      <c r="AE66" s="171" t="str">
        <f>IFERROR(VLOOKUP($B66,'NAV plus Dist'!$B:$FD,AE$1,FALSE)/VLOOKUP($B65,NAV!$A:$FC,AE$1,FALSE),"")</f>
        <v/>
      </c>
      <c r="AF66" s="171" t="str">
        <f>IFERROR(VLOOKUP($B66,'NAV plus Dist'!$B:$FD,AF$1,FALSE)/VLOOKUP($B65,NAV!$A:$FC,AF$1,FALSE),"")</f>
        <v/>
      </c>
      <c r="AG66" s="171" t="str">
        <f>IFERROR(VLOOKUP($B66,'NAV plus Dist'!$B:$FD,AG$1,FALSE)/VLOOKUP($B65,NAV!$A:$FC,AG$1,FALSE),"")</f>
        <v/>
      </c>
      <c r="AH66" s="171" t="str">
        <f>IFERROR(VLOOKUP($B66,'NAV plus Dist'!$B:$FD,AH$1,FALSE)/VLOOKUP($B65,NAV!$A:$FC,AH$1,FALSE),"")</f>
        <v/>
      </c>
      <c r="AI66" s="171" t="str">
        <f>IFERROR(VLOOKUP($B66,'NAV plus Dist'!$B:$FD,AI$1,FALSE)/VLOOKUP($B65,NAV!$A:$FC,AI$1,FALSE),"")</f>
        <v/>
      </c>
      <c r="AJ66" s="171" t="str">
        <f>IFERROR(VLOOKUP($B66,'NAV plus Dist'!$B:$FD,AJ$1,FALSE)/VLOOKUP($B65,NAV!$A:$FC,AJ$1,FALSE),"")</f>
        <v/>
      </c>
      <c r="AK66" s="171" t="str">
        <f>IFERROR(VLOOKUP($B66,'NAV plus Dist'!$B:$FD,AK$1,FALSE)/VLOOKUP($B65,NAV!$A:$FC,AK$1,FALSE),"")</f>
        <v/>
      </c>
      <c r="AL66" s="171" t="str">
        <f>IFERROR(VLOOKUP($B66,'NAV plus Dist'!$B:$FD,AL$1,FALSE)/VLOOKUP($B65,NAV!$A:$FC,AL$1,FALSE),"")</f>
        <v/>
      </c>
      <c r="AM66" s="171" t="str">
        <f>IFERROR(VLOOKUP($B66,'NAV plus Dist'!$B:$FD,AM$1,FALSE)/VLOOKUP($B65,NAV!$A:$FC,AM$1,FALSE),"")</f>
        <v/>
      </c>
      <c r="AN66" s="171" t="str">
        <f>IFERROR(VLOOKUP($B66,'NAV plus Dist'!$B:$FD,AN$1,FALSE)/VLOOKUP($B65,NAV!$A:$FC,AN$1,FALSE),"")</f>
        <v/>
      </c>
      <c r="AO66" s="171" t="str">
        <f>IFERROR(VLOOKUP($B66,'NAV plus Dist'!$B:$FD,AO$1,FALSE)/VLOOKUP($B65,NAV!$A:$FC,AO$1,FALSE),"")</f>
        <v/>
      </c>
      <c r="AP66" s="171" t="str">
        <f>IFERROR(VLOOKUP($B66,'NAV plus Dist'!$B:$FD,AP$1,FALSE)/VLOOKUP($B65,NAV!$A:$FC,AP$1,FALSE),"")</f>
        <v/>
      </c>
      <c r="AQ66" s="171" t="str">
        <f>IFERROR(VLOOKUP($B66,'NAV plus Dist'!$B:$FD,AQ$1,FALSE)/VLOOKUP($B65,NAV!$A:$FC,AQ$1,FALSE),"")</f>
        <v/>
      </c>
      <c r="AR66" s="171" t="str">
        <f>IFERROR(VLOOKUP($B66,'NAV plus Dist'!$B:$FD,AR$1,FALSE)/VLOOKUP($B65,NAV!$A:$FC,AR$1,FALSE),"")</f>
        <v/>
      </c>
      <c r="AS66" s="171" t="str">
        <f>IFERROR(VLOOKUP($B66,'NAV plus Dist'!$B:$FD,AS$1,FALSE)/VLOOKUP($B65,NAV!$A:$FC,AS$1,FALSE),"")</f>
        <v/>
      </c>
      <c r="AT66" s="171" t="str">
        <f>IFERROR(VLOOKUP($B66,'NAV plus Dist'!$B:$FD,AT$1,FALSE)/VLOOKUP($B65,NAV!$A:$FC,AT$1,FALSE),"")</f>
        <v/>
      </c>
      <c r="AU66" s="171" t="str">
        <f>IFERROR(VLOOKUP($B66,'NAV plus Dist'!$B:$FD,AU$1,FALSE)/VLOOKUP($B65,NAV!$A:$FC,AU$1,FALSE),"")</f>
        <v/>
      </c>
      <c r="AV66" s="171" t="str">
        <f>IFERROR(VLOOKUP($B66,'NAV plus Dist'!$B:$FD,AV$1,FALSE)/VLOOKUP($B65,NAV!$A:$FC,AV$1,FALSE),"")</f>
        <v/>
      </c>
      <c r="AW66" s="171" t="str">
        <f>IFERROR(VLOOKUP($B66,'NAV plus Dist'!$B:$FD,AW$1,FALSE)/VLOOKUP($B65,NAV!$A:$FC,AW$1,FALSE),"")</f>
        <v/>
      </c>
      <c r="AX66" s="171" t="str">
        <f>IFERROR(VLOOKUP($B66,'NAV plus Dist'!$B:$FD,AX$1,FALSE)/VLOOKUP($B65,NAV!$A:$FC,AX$1,FALSE),"")</f>
        <v/>
      </c>
      <c r="AY66" s="171" t="str">
        <f>IFERROR(VLOOKUP($B66,'NAV plus Dist'!$B:$FD,AY$1,FALSE)/VLOOKUP($B65,NAV!$A:$FC,AY$1,FALSE),"")</f>
        <v/>
      </c>
      <c r="AZ66" s="171" t="str">
        <f>IFERROR(VLOOKUP($B66,'NAV plus Dist'!$B:$FD,AZ$1,FALSE)/VLOOKUP($B65,NAV!$A:$FC,AZ$1,FALSE),"")</f>
        <v/>
      </c>
      <c r="BA66" s="171" t="str">
        <f>IFERROR(VLOOKUP($B66,'NAV plus Dist'!$B:$FD,BA$1,FALSE)/VLOOKUP($B65,NAV!$A:$FC,BA$1,FALSE),"")</f>
        <v/>
      </c>
      <c r="BB66" s="171" t="str">
        <f>IFERROR(VLOOKUP($B66,'NAV plus Dist'!$B:$FD,BB$1,FALSE)/VLOOKUP($B65,NAV!$A:$FC,BB$1,FALSE),"")</f>
        <v/>
      </c>
      <c r="BC66" s="171" t="str">
        <f>IFERROR(VLOOKUP($B66,'NAV plus Dist'!$B:$FD,BC$1,FALSE)/VLOOKUP($B65,NAV!$A:$FC,BC$1,FALSE),"")</f>
        <v/>
      </c>
      <c r="BD66" s="171" t="str">
        <f>IFERROR(VLOOKUP($B66,'NAV plus Dist'!$B:$FD,BD$1,FALSE)/VLOOKUP($B65,NAV!$A:$FC,BD$1,FALSE),"")</f>
        <v/>
      </c>
      <c r="BE66" s="171" t="str">
        <f>IFERROR(VLOOKUP($B66,'NAV plus Dist'!$B:$FD,BE$1,FALSE)/VLOOKUP($B65,NAV!$A:$FC,BE$1,FALSE),"")</f>
        <v/>
      </c>
      <c r="BF66" s="171" t="str">
        <f>IFERROR(VLOOKUP($B66,'NAV plus Dist'!$B:$FD,BF$1,FALSE)/VLOOKUP($B65,NAV!$A:$FC,BF$1,FALSE),"")</f>
        <v/>
      </c>
      <c r="BG66" s="171" t="str">
        <f>IFERROR(VLOOKUP($B66,'NAV plus Dist'!$B:$FD,BG$1,FALSE)/VLOOKUP($B65,NAV!$A:$FC,BG$1,FALSE),"")</f>
        <v/>
      </c>
      <c r="BH66" s="171" t="str">
        <f>IFERROR(VLOOKUP($B66,'NAV plus Dist'!$B:$FD,BH$1,FALSE)/VLOOKUP($B65,NAV!$A:$FC,BH$1,FALSE),"")</f>
        <v/>
      </c>
      <c r="BI66" s="171" t="str">
        <f>IFERROR(VLOOKUP($B66,'NAV plus Dist'!$B:$FD,BI$1,FALSE)/VLOOKUP($B65,NAV!$A:$FC,BI$1,FALSE),"")</f>
        <v/>
      </c>
      <c r="BJ66" s="171" t="str">
        <f>IFERROR(VLOOKUP($B66,'NAV plus Dist'!$B:$FD,BJ$1,FALSE)/VLOOKUP($B65,NAV!$A:$FC,BJ$1,FALSE),"")</f>
        <v/>
      </c>
      <c r="BK66" s="171" t="str">
        <f>IFERROR(VLOOKUP($B66,'NAV plus Dist'!$B:$FD,BK$1,FALSE)/VLOOKUP($B65,NAV!$A:$FC,BK$1,FALSE),"")</f>
        <v/>
      </c>
      <c r="BL66" s="171" t="str">
        <f>IFERROR(VLOOKUP($B66,'NAV plus Dist'!$B:$FD,BL$1,FALSE)/VLOOKUP($B65,NAV!$A:$FC,BL$1,FALSE),"")</f>
        <v/>
      </c>
      <c r="BM66" s="171" t="str">
        <f>IFERROR(VLOOKUP($B66,'NAV plus Dist'!$B:$FD,BM$1,FALSE)/VLOOKUP($B65,NAV!$A:$FC,BM$1,FALSE),"")</f>
        <v/>
      </c>
      <c r="BN66" s="171" t="str">
        <f>IFERROR(VLOOKUP($B66,'NAV plus Dist'!$B:$FD,BN$1,FALSE)/VLOOKUP($B65,NAV!$A:$FC,BN$1,FALSE),"")</f>
        <v/>
      </c>
      <c r="BO66" s="171" t="str">
        <f>IFERROR(VLOOKUP($B66,'NAV plus Dist'!$B:$FD,BO$1,FALSE)/VLOOKUP($B65,NAV!$A:$FC,BO$1,FALSE),"")</f>
        <v/>
      </c>
      <c r="BP66" s="171" t="str">
        <f>IFERROR(VLOOKUP($B66,'NAV plus Dist'!$B:$FD,BP$1,FALSE)/VLOOKUP($B65,NAV!$A:$FC,BP$1,FALSE),"")</f>
        <v/>
      </c>
      <c r="BQ66" s="171" t="str">
        <f>IFERROR(VLOOKUP($B66,'NAV plus Dist'!$B:$FD,BQ$1,FALSE)/VLOOKUP($B65,NAV!$A:$FC,BQ$1,FALSE),"")</f>
        <v/>
      </c>
      <c r="BR66" s="171" t="str">
        <f>IFERROR(VLOOKUP($B66,'NAV plus Dist'!$B:$FD,BR$1,FALSE)/VLOOKUP($B65,NAV!$A:$FC,BR$1,FALSE),"")</f>
        <v/>
      </c>
      <c r="BS66" s="171" t="str">
        <f>IFERROR(VLOOKUP($B66,'NAV plus Dist'!$B:$FD,BS$1,FALSE)/VLOOKUP($B65,NAV!$A:$FC,BS$1,FALSE),"")</f>
        <v/>
      </c>
      <c r="BT66" s="171" t="str">
        <f>IFERROR(VLOOKUP($B66,'NAV plus Dist'!$B:$FD,BT$1,FALSE)/VLOOKUP($B65,NAV!$A:$FC,BT$1,FALSE),"")</f>
        <v/>
      </c>
      <c r="BU66" s="171" t="str">
        <f>IFERROR(VLOOKUP($B66,'NAV plus Dist'!$B:$FD,BU$1,FALSE)/VLOOKUP($B65,NAV!$A:$FC,BU$1,FALSE),"")</f>
        <v/>
      </c>
      <c r="BV66" s="171" t="str">
        <f>IFERROR(VLOOKUP($B66,'NAV plus Dist'!$B:$FD,BV$1,FALSE)/VLOOKUP($B65,NAV!$A:$FC,BV$1,FALSE),"")</f>
        <v/>
      </c>
      <c r="BW66" s="171" t="str">
        <f>IFERROR(VLOOKUP($B66,'NAV plus Dist'!$B:$FD,BW$1,FALSE)/VLOOKUP($B65,NAV!$A:$FC,BW$1,FALSE),"")</f>
        <v/>
      </c>
      <c r="BX66" s="171" t="str">
        <f>IFERROR(VLOOKUP($B66,'NAV plus Dist'!$B:$FD,BX$1,FALSE)/VLOOKUP($B65,NAV!$A:$FC,BX$1,FALSE),"")</f>
        <v/>
      </c>
      <c r="BY66" s="171" t="str">
        <f>IFERROR(VLOOKUP($B66,'NAV plus Dist'!$B:$FD,BY$1,FALSE)/VLOOKUP($B65,NAV!$A:$FC,BY$1,FALSE),"")</f>
        <v/>
      </c>
      <c r="BZ66" s="171" t="str">
        <f>IFERROR(VLOOKUP($B66,'NAV plus Dist'!$B:$FD,BZ$1,FALSE)/VLOOKUP($B65,NAV!$A:$FC,BZ$1,FALSE),"")</f>
        <v/>
      </c>
      <c r="CA66" s="171" t="str">
        <f>IFERROR(VLOOKUP($B66,'NAV plus Dist'!$B:$FD,CA$1,FALSE)/VLOOKUP($B65,NAV!$A:$FC,CA$1,FALSE),"")</f>
        <v/>
      </c>
      <c r="CB66" s="171" t="str">
        <f>IFERROR(VLOOKUP($B66,'NAV plus Dist'!$B:$FD,CB$1,FALSE)/VLOOKUP($B65,NAV!$A:$FC,CB$1,FALSE),"")</f>
        <v/>
      </c>
      <c r="CC66" s="171" t="str">
        <f>IFERROR(VLOOKUP($B66,'NAV plus Dist'!$B:$FD,CC$1,FALSE)/VLOOKUP($B65,NAV!$A:$FC,CC$1,FALSE),"")</f>
        <v/>
      </c>
      <c r="CD66" s="171" t="str">
        <f>IFERROR(VLOOKUP($B66,'NAV plus Dist'!$B:$FD,CD$1,FALSE)/VLOOKUP($B65,NAV!$A:$FC,CD$1,FALSE),"")</f>
        <v/>
      </c>
      <c r="CE66" s="171" t="str">
        <f>IFERROR(VLOOKUP($B66,'NAV plus Dist'!$B:$FD,CE$1,FALSE)/VLOOKUP($B65,NAV!$A:$FC,CE$1,FALSE),"")</f>
        <v/>
      </c>
      <c r="CF66" s="171" t="str">
        <f>IFERROR(VLOOKUP($B66,'NAV plus Dist'!$B:$FD,CF$1,FALSE)/VLOOKUP($B65,NAV!$A:$FC,CF$1,FALSE),"")</f>
        <v/>
      </c>
      <c r="CG66" s="171" t="str">
        <f>IFERROR(VLOOKUP($B66,'NAV plus Dist'!$B:$FD,CG$1,FALSE)/VLOOKUP($B65,NAV!$A:$FC,CG$1,FALSE),"")</f>
        <v/>
      </c>
      <c r="CH66" s="171" t="str">
        <f>IFERROR(VLOOKUP($B66,'NAV plus Dist'!$B:$FD,CH$1,FALSE)/VLOOKUP($B65,NAV!$A:$FC,CH$1,FALSE),"")</f>
        <v/>
      </c>
      <c r="CI66" s="171" t="str">
        <f>IFERROR(VLOOKUP($B66,'NAV plus Dist'!$B:$FD,CI$1,FALSE)/VLOOKUP($B65,NAV!$A:$FC,CI$1,FALSE),"")</f>
        <v/>
      </c>
      <c r="CJ66" s="171" t="str">
        <f>IFERROR(VLOOKUP($B66,'NAV plus Dist'!$B:$FD,CJ$1,FALSE)/VLOOKUP($B65,NAV!$A:$FC,CJ$1,FALSE),"")</f>
        <v/>
      </c>
      <c r="CK66" s="171" t="str">
        <f>IFERROR(VLOOKUP($B66,'NAV plus Dist'!$B:$FD,CK$1,FALSE)/VLOOKUP($B65,NAV!$A:$FC,CK$1,FALSE),"")</f>
        <v/>
      </c>
      <c r="CL66" s="171" t="str">
        <f>IFERROR(VLOOKUP($B66,'NAV plus Dist'!$B:$FD,CL$1,FALSE)/VLOOKUP($B65,NAV!$A:$FC,CL$1,FALSE),"")</f>
        <v/>
      </c>
      <c r="CM66" s="171" t="str">
        <f>IFERROR(VLOOKUP($B66,'NAV plus Dist'!$B:$FD,CM$1,FALSE)/VLOOKUP($B65,NAV!$A:$FC,CM$1,FALSE),"")</f>
        <v/>
      </c>
      <c r="CN66" s="171" t="str">
        <f>IFERROR(VLOOKUP($B66,'NAV plus Dist'!$B:$FD,CN$1,FALSE)/VLOOKUP($B65,NAV!$A:$FC,CN$1,FALSE),"")</f>
        <v/>
      </c>
      <c r="CO66" s="171" t="str">
        <f>IFERROR(VLOOKUP($B66,'NAV plus Dist'!$B:$FD,CO$1,FALSE)/VLOOKUP($B65,NAV!$A:$FC,CO$1,FALSE),"")</f>
        <v/>
      </c>
      <c r="CP66" s="171" t="str">
        <f>IFERROR(VLOOKUP($B66,'NAV plus Dist'!$B:$FD,CP$1,FALSE)/VLOOKUP($B65,NAV!$A:$FC,CP$1,FALSE),"")</f>
        <v/>
      </c>
      <c r="CQ66" s="171" t="str">
        <f>IFERROR(VLOOKUP($B66,'NAV plus Dist'!$B:$FD,CQ$1,FALSE)/VLOOKUP($B65,NAV!$A:$FC,CQ$1,FALSE),"")</f>
        <v/>
      </c>
      <c r="CR66" s="171" t="str">
        <f>IFERROR(VLOOKUP($B66,'NAV plus Dist'!$B:$FD,CR$1,FALSE)/VLOOKUP($B65,NAV!$A:$FC,CR$1,FALSE),"")</f>
        <v/>
      </c>
      <c r="CS66" s="171" t="str">
        <f>IFERROR(VLOOKUP($B66,'NAV plus Dist'!$B:$FD,CS$1,FALSE)/VLOOKUP($B65,NAV!$A:$FC,CS$1,FALSE),"")</f>
        <v/>
      </c>
      <c r="CT66" s="171" t="str">
        <f>IFERROR(VLOOKUP($B66,'NAV plus Dist'!$B:$FD,CT$1,FALSE)/VLOOKUP($B65,NAV!$A:$FC,CT$1,FALSE),"")</f>
        <v/>
      </c>
      <c r="CU66" s="171" t="str">
        <f>IFERROR(VLOOKUP($B66,'NAV plus Dist'!$B:$FD,CU$1,FALSE)/VLOOKUP($B65,NAV!$A:$FC,CU$1,FALSE),"")</f>
        <v/>
      </c>
      <c r="CV66" s="171" t="str">
        <f>IFERROR(VLOOKUP($B66,'NAV plus Dist'!$B:$FD,CV$1,FALSE)/VLOOKUP($B65,NAV!$A:$FC,CV$1,FALSE),"")</f>
        <v/>
      </c>
      <c r="CW66" s="171" t="str">
        <f>IFERROR(VLOOKUP($B66,'NAV plus Dist'!$B:$FD,CW$1,FALSE)/VLOOKUP($B65,NAV!$A:$FC,CW$1,FALSE),"")</f>
        <v/>
      </c>
      <c r="CX66" s="171" t="str">
        <f>IFERROR(VLOOKUP($B66,'NAV plus Dist'!$B:$FD,CX$1,FALSE)/VLOOKUP($B65,NAV!$A:$FC,CX$1,FALSE),"")</f>
        <v/>
      </c>
      <c r="CY66" s="171" t="str">
        <f>IFERROR(VLOOKUP($B66,'NAV plus Dist'!$B:$FD,CY$1,FALSE)/VLOOKUP($B65,NAV!$A:$FC,CY$1,FALSE),"")</f>
        <v/>
      </c>
      <c r="CZ66" s="171" t="str">
        <f>IFERROR(VLOOKUP($B66,'NAV plus Dist'!$B:$FD,CZ$1,FALSE)/VLOOKUP($B65,NAV!$A:$FC,CZ$1,FALSE),"")</f>
        <v/>
      </c>
      <c r="DA66" s="171" t="str">
        <f>IFERROR(VLOOKUP($B66,'NAV plus Dist'!$B:$FD,DA$1,FALSE)/VLOOKUP($B65,NAV!$A:$FC,DA$1,FALSE),"")</f>
        <v/>
      </c>
      <c r="DB66" s="171" t="str">
        <f>IFERROR(VLOOKUP($B66,'NAV plus Dist'!$B:$FD,DB$1,FALSE)/VLOOKUP($B65,NAV!$A:$FC,DB$1,FALSE),"")</f>
        <v/>
      </c>
      <c r="DC66" s="171" t="str">
        <f>IFERROR(VLOOKUP($B66,'NAV plus Dist'!$B:$FD,DC$1,FALSE)/VLOOKUP($B65,NAV!$A:$FC,DC$1,FALSE),"")</f>
        <v/>
      </c>
      <c r="DD66" s="171" t="str">
        <f>IFERROR(VLOOKUP($B66,'NAV plus Dist'!$B:$FD,DD$1,FALSE)/VLOOKUP($B65,NAV!$A:$FC,DD$1,FALSE),"")</f>
        <v/>
      </c>
      <c r="DE66" s="171" t="str">
        <f>IFERROR(VLOOKUP($B66,'NAV plus Dist'!$B:$FD,DE$1,FALSE)/VLOOKUP($B65,NAV!$A:$FC,DE$1,FALSE),"")</f>
        <v/>
      </c>
      <c r="DF66" s="171" t="str">
        <f>IFERROR(VLOOKUP($B66,'NAV plus Dist'!$B:$FD,DF$1,FALSE)/VLOOKUP($B65,NAV!$A:$FC,DF$1,FALSE),"")</f>
        <v/>
      </c>
      <c r="DG66" s="171" t="str">
        <f>IFERROR(VLOOKUP($B66,'NAV plus Dist'!$B:$FD,DG$1,FALSE)/VLOOKUP($B65,NAV!$A:$FC,DG$1,FALSE),"")</f>
        <v/>
      </c>
      <c r="DH66" s="171" t="str">
        <f>IFERROR(VLOOKUP($B66,'NAV plus Dist'!$B:$FD,DH$1,FALSE)/VLOOKUP($B65,NAV!$A:$FC,DH$1,FALSE),"")</f>
        <v/>
      </c>
    </row>
    <row r="67" spans="1:112">
      <c r="A67" s="94">
        <f t="shared" si="40"/>
        <v>134</v>
      </c>
      <c r="B67" s="168">
        <f t="shared" si="41"/>
        <v>42004</v>
      </c>
      <c r="C67" s="171" t="str">
        <f>IFERROR(VLOOKUP($B67,'NAV plus Dist'!$B:$FD,C$1,FALSE)/VLOOKUP($B66,NAV!$A:$FC,C$1,FALSE),"")</f>
        <v/>
      </c>
      <c r="D67" s="171" t="str">
        <f>IFERROR(VLOOKUP($B67,'NAV plus Dist'!$B:$FD,D$1,FALSE)/VLOOKUP($B66,NAV!$A:$FC,D$1,FALSE),"")</f>
        <v/>
      </c>
      <c r="E67" s="171" t="str">
        <f>IFERROR(VLOOKUP($B67,'NAV plus Dist'!$B:$FD,E$1,FALSE)/VLOOKUP($B66,NAV!$A:$FC,E$1,FALSE),"")</f>
        <v/>
      </c>
      <c r="F67" s="171" t="str">
        <f>IFERROR(VLOOKUP($B67,'NAV plus Dist'!$B:$FD,F$1,FALSE)/VLOOKUP($B66,NAV!$A:$FC,F$1,FALSE),"")</f>
        <v/>
      </c>
      <c r="G67" s="171" t="str">
        <f>IFERROR(VLOOKUP($B67,'NAV plus Dist'!$B:$FD,G$1,FALSE)/VLOOKUP($B66,NAV!$A:$FC,G$1,FALSE),"")</f>
        <v/>
      </c>
      <c r="H67" s="171" t="str">
        <f>IFERROR(VLOOKUP($B67,'NAV plus Dist'!$B:$FD,H$1,FALSE)/VLOOKUP($B66,NAV!$A:$FC,H$1,FALSE),"")</f>
        <v/>
      </c>
      <c r="I67" s="171" t="str">
        <f>IFERROR(VLOOKUP($B67,'NAV plus Dist'!$B:$FD,I$1,FALSE)/VLOOKUP($B66,NAV!$A:$FC,I$1,FALSE),"")</f>
        <v/>
      </c>
      <c r="J67" s="171" t="str">
        <f>IFERROR(VLOOKUP($B67,'NAV plus Dist'!$B:$FD,J$1,FALSE)/VLOOKUP($B66,NAV!$A:$FC,J$1,FALSE),"")</f>
        <v/>
      </c>
      <c r="K67" s="171" t="str">
        <f>IFERROR(VLOOKUP($B67,'NAV plus Dist'!$B:$FD,K$1,FALSE)/VLOOKUP($B66,NAV!$A:$FC,K$1,FALSE),"")</f>
        <v/>
      </c>
      <c r="L67" s="171" t="str">
        <f>IFERROR(VLOOKUP($B67,'NAV plus Dist'!$B:$FD,L$1,FALSE)/VLOOKUP($B66,NAV!$A:$FC,L$1,FALSE),"")</f>
        <v/>
      </c>
      <c r="M67" s="171" t="str">
        <f>IFERROR(VLOOKUP($B67,'NAV plus Dist'!$B:$FD,M$1,FALSE)/VLOOKUP($B66,NAV!$A:$FC,M$1,FALSE),"")</f>
        <v/>
      </c>
      <c r="N67" s="171" t="str">
        <f>IFERROR(VLOOKUP($B67,'NAV plus Dist'!$B:$FD,N$1,FALSE)/VLOOKUP($B66,NAV!$A:$FC,N$1,FALSE),"")</f>
        <v/>
      </c>
      <c r="O67" s="171">
        <f>IFERROR(VLOOKUP($B67,'NAV plus Dist'!$B:$FD,O$1,FALSE)/VLOOKUP($B66,NAV!$A:$FC,O$1,FALSE),"")</f>
        <v>0.97059587633735611</v>
      </c>
      <c r="P67" s="171">
        <f>IFERROR(VLOOKUP($B67,'NAV plus Dist'!$B:$FD,P$1,FALSE)/VLOOKUP($B66,NAV!$A:$FC,P$1,FALSE),"")</f>
        <v>0.97115566483828264</v>
      </c>
      <c r="Q67" s="171">
        <f>IFERROR(VLOOKUP($B67,'NAV plus Dist'!$B:$FD,Q$1,FALSE)/VLOOKUP($B66,NAV!$A:$FC,Q$1,FALSE),"")</f>
        <v>0.9987203778066851</v>
      </c>
      <c r="R67" s="171">
        <f>IFERROR(VLOOKUP($B67,'NAV plus Dist'!$B:$FD,R$1,FALSE)/VLOOKUP($B66,NAV!$A:$FC,R$1,FALSE),"")</f>
        <v>0.9987203778066851</v>
      </c>
      <c r="S67" s="171">
        <f>IFERROR(VLOOKUP($B67,'NAV plus Dist'!$B:$FD,S$1,FALSE)/VLOOKUP($B66,NAV!$A:$FC,S$1,FALSE),"")</f>
        <v>0.99976153829478209</v>
      </c>
      <c r="T67" s="171">
        <f>IFERROR(VLOOKUP($B67,'NAV plus Dist'!$B:$FD,T$1,FALSE)/VLOOKUP($B66,NAV!$A:$FC,T$1,FALSE),"")</f>
        <v>1.0032316398165528</v>
      </c>
      <c r="U67" s="171">
        <f>IFERROR(VLOOKUP($B67,'NAV plus Dist'!$B:$FD,U$1,FALSE)/VLOOKUP($B66,NAV!$A:$FC,U$1,FALSE),"")</f>
        <v>1.002593969550897</v>
      </c>
      <c r="V67" s="171">
        <f>IFERROR(VLOOKUP($B67,'NAV plus Dist'!$B:$FD,V$1,FALSE)/VLOOKUP($B66,NAV!$A:$FC,V$1,FALSE),"")</f>
        <v>1.0147051729959551</v>
      </c>
      <c r="W67" s="171">
        <f>IFERROR(VLOOKUP($B67,'NAV plus Dist'!$B:$FD,W$1,FALSE)/VLOOKUP($B66,NAV!$A:$FC,W$1,FALSE),"")</f>
        <v>1.0147051729959551</v>
      </c>
      <c r="X67" s="171">
        <f>IFERROR(VLOOKUP($B67,'NAV plus Dist'!$B:$FD,X$1,FALSE)/VLOOKUP($B66,NAV!$A:$FC,X$1,FALSE),"")</f>
        <v>1.0172876365537546</v>
      </c>
      <c r="Y67" s="171">
        <f>IFERROR(VLOOKUP($B67,'NAV plus Dist'!$B:$FD,Y$1,FALSE)/VLOOKUP($B66,NAV!$A:$FC,Y$1,FALSE),"")</f>
        <v>1.0188670474166557</v>
      </c>
      <c r="Z67" s="171">
        <f>IFERROR(VLOOKUP($B67,'NAV plus Dist'!$B:$FD,Z$1,FALSE)/VLOOKUP($B66,NAV!$A:$FC,Z$1,FALSE),"")</f>
        <v>1.0188029842953519</v>
      </c>
      <c r="AA67" s="171">
        <f>IFERROR(VLOOKUP($B67,'NAV plus Dist'!$B:$FD,AA$1,FALSE)/VLOOKUP($B66,NAV!$A:$FC,AA$1,FALSE),"")</f>
        <v>0.97508900590530212</v>
      </c>
      <c r="AB67" s="171" t="str">
        <f>IFERROR(VLOOKUP($B67,'NAV plus Dist'!$B:$FD,AB$1,FALSE)/VLOOKUP($B66,NAV!$A:$FC,AB$1,FALSE),"")</f>
        <v/>
      </c>
      <c r="AC67" s="171">
        <f>IFERROR(VLOOKUP($B67,'NAV plus Dist'!$B:$FD,AC$1,FALSE)/VLOOKUP($B66,NAV!$A:$FC,AC$1,FALSE),"")</f>
        <v>0.97462662598361971</v>
      </c>
      <c r="AD67" s="171" t="str">
        <f>IFERROR(VLOOKUP($B67,'NAV plus Dist'!$B:$FD,AD$1,FALSE)/VLOOKUP($B66,NAV!$A:$FC,AD$1,FALSE),"")</f>
        <v/>
      </c>
      <c r="AE67" s="171" t="str">
        <f>IFERROR(VLOOKUP($B67,'NAV plus Dist'!$B:$FD,AE$1,FALSE)/VLOOKUP($B66,NAV!$A:$FC,AE$1,FALSE),"")</f>
        <v/>
      </c>
      <c r="AF67" s="171" t="str">
        <f>IFERROR(VLOOKUP($B67,'NAV plus Dist'!$B:$FD,AF$1,FALSE)/VLOOKUP($B66,NAV!$A:$FC,AF$1,FALSE),"")</f>
        <v/>
      </c>
      <c r="AG67" s="171" t="str">
        <f>IFERROR(VLOOKUP($B67,'NAV plus Dist'!$B:$FD,AG$1,FALSE)/VLOOKUP($B66,NAV!$A:$FC,AG$1,FALSE),"")</f>
        <v/>
      </c>
      <c r="AH67" s="171" t="str">
        <f>IFERROR(VLOOKUP($B67,'NAV plus Dist'!$B:$FD,AH$1,FALSE)/VLOOKUP($B66,NAV!$A:$FC,AH$1,FALSE),"")</f>
        <v/>
      </c>
      <c r="AI67" s="171" t="str">
        <f>IFERROR(VLOOKUP($B67,'NAV plus Dist'!$B:$FD,AI$1,FALSE)/VLOOKUP($B66,NAV!$A:$FC,AI$1,FALSE),"")</f>
        <v/>
      </c>
      <c r="AJ67" s="171" t="str">
        <f>IFERROR(VLOOKUP($B67,'NAV plus Dist'!$B:$FD,AJ$1,FALSE)/VLOOKUP($B66,NAV!$A:$FC,AJ$1,FALSE),"")</f>
        <v/>
      </c>
      <c r="AK67" s="171" t="str">
        <f>IFERROR(VLOOKUP($B67,'NAV plus Dist'!$B:$FD,AK$1,FALSE)/VLOOKUP($B66,NAV!$A:$FC,AK$1,FALSE),"")</f>
        <v/>
      </c>
      <c r="AL67" s="171" t="str">
        <f>IFERROR(VLOOKUP($B67,'NAV plus Dist'!$B:$FD,AL$1,FALSE)/VLOOKUP($B66,NAV!$A:$FC,AL$1,FALSE),"")</f>
        <v/>
      </c>
      <c r="AM67" s="171" t="str">
        <f>IFERROR(VLOOKUP($B67,'NAV plus Dist'!$B:$FD,AM$1,FALSE)/VLOOKUP($B66,NAV!$A:$FC,AM$1,FALSE),"")</f>
        <v/>
      </c>
      <c r="AN67" s="171" t="str">
        <f>IFERROR(VLOOKUP($B67,'NAV plus Dist'!$B:$FD,AN$1,FALSE)/VLOOKUP($B66,NAV!$A:$FC,AN$1,FALSE),"")</f>
        <v/>
      </c>
      <c r="AO67" s="171" t="str">
        <f>IFERROR(VLOOKUP($B67,'NAV plus Dist'!$B:$FD,AO$1,FALSE)/VLOOKUP($B66,NAV!$A:$FC,AO$1,FALSE),"")</f>
        <v/>
      </c>
      <c r="AP67" s="171" t="str">
        <f>IFERROR(VLOOKUP($B67,'NAV plus Dist'!$B:$FD,AP$1,FALSE)/VLOOKUP($B66,NAV!$A:$FC,AP$1,FALSE),"")</f>
        <v/>
      </c>
      <c r="AQ67" s="171" t="str">
        <f>IFERROR(VLOOKUP($B67,'NAV plus Dist'!$B:$FD,AQ$1,FALSE)/VLOOKUP($B66,NAV!$A:$FC,AQ$1,FALSE),"")</f>
        <v/>
      </c>
      <c r="AR67" s="171" t="str">
        <f>IFERROR(VLOOKUP($B67,'NAV plus Dist'!$B:$FD,AR$1,FALSE)/VLOOKUP($B66,NAV!$A:$FC,AR$1,FALSE),"")</f>
        <v/>
      </c>
      <c r="AS67" s="171" t="str">
        <f>IFERROR(VLOOKUP($B67,'NAV plus Dist'!$B:$FD,AS$1,FALSE)/VLOOKUP($B66,NAV!$A:$FC,AS$1,FALSE),"")</f>
        <v/>
      </c>
      <c r="AT67" s="171" t="str">
        <f>IFERROR(VLOOKUP($B67,'NAV plus Dist'!$B:$FD,AT$1,FALSE)/VLOOKUP($B66,NAV!$A:$FC,AT$1,FALSE),"")</f>
        <v/>
      </c>
      <c r="AU67" s="171" t="str">
        <f>IFERROR(VLOOKUP($B67,'NAV plus Dist'!$B:$FD,AU$1,FALSE)/VLOOKUP($B66,NAV!$A:$FC,AU$1,FALSE),"")</f>
        <v/>
      </c>
      <c r="AV67" s="171" t="str">
        <f>IFERROR(VLOOKUP($B67,'NAV plus Dist'!$B:$FD,AV$1,FALSE)/VLOOKUP($B66,NAV!$A:$FC,AV$1,FALSE),"")</f>
        <v/>
      </c>
      <c r="AW67" s="171" t="str">
        <f>IFERROR(VLOOKUP($B67,'NAV plus Dist'!$B:$FD,AW$1,FALSE)/VLOOKUP($B66,NAV!$A:$FC,AW$1,FALSE),"")</f>
        <v/>
      </c>
      <c r="AX67" s="171" t="str">
        <f>IFERROR(VLOOKUP($B67,'NAV plus Dist'!$B:$FD,AX$1,FALSE)/VLOOKUP($B66,NAV!$A:$FC,AX$1,FALSE),"")</f>
        <v/>
      </c>
      <c r="AY67" s="171" t="str">
        <f>IFERROR(VLOOKUP($B67,'NAV plus Dist'!$B:$FD,AY$1,FALSE)/VLOOKUP($B66,NAV!$A:$FC,AY$1,FALSE),"")</f>
        <v/>
      </c>
      <c r="AZ67" s="171" t="str">
        <f>IFERROR(VLOOKUP($B67,'NAV plus Dist'!$B:$FD,AZ$1,FALSE)/VLOOKUP($B66,NAV!$A:$FC,AZ$1,FALSE),"")</f>
        <v/>
      </c>
      <c r="BA67" s="171" t="str">
        <f>IFERROR(VLOOKUP($B67,'NAV plus Dist'!$B:$FD,BA$1,FALSE)/VLOOKUP($B66,NAV!$A:$FC,BA$1,FALSE),"")</f>
        <v/>
      </c>
      <c r="BB67" s="171" t="str">
        <f>IFERROR(VLOOKUP($B67,'NAV plus Dist'!$B:$FD,BB$1,FALSE)/VLOOKUP($B66,NAV!$A:$FC,BB$1,FALSE),"")</f>
        <v/>
      </c>
      <c r="BC67" s="171" t="str">
        <f>IFERROR(VLOOKUP($B67,'NAV plus Dist'!$B:$FD,BC$1,FALSE)/VLOOKUP($B66,NAV!$A:$FC,BC$1,FALSE),"")</f>
        <v/>
      </c>
      <c r="BD67" s="171" t="str">
        <f>IFERROR(VLOOKUP($B67,'NAV plus Dist'!$B:$FD,BD$1,FALSE)/VLOOKUP($B66,NAV!$A:$FC,BD$1,FALSE),"")</f>
        <v/>
      </c>
      <c r="BE67" s="171" t="str">
        <f>IFERROR(VLOOKUP($B67,'NAV plus Dist'!$B:$FD,BE$1,FALSE)/VLOOKUP($B66,NAV!$A:$FC,BE$1,FALSE),"")</f>
        <v/>
      </c>
      <c r="BF67" s="171" t="str">
        <f>IFERROR(VLOOKUP($B67,'NAV plus Dist'!$B:$FD,BF$1,FALSE)/VLOOKUP($B66,NAV!$A:$FC,BF$1,FALSE),"")</f>
        <v/>
      </c>
      <c r="BG67" s="171" t="str">
        <f>IFERROR(VLOOKUP($B67,'NAV plus Dist'!$B:$FD,BG$1,FALSE)/VLOOKUP($B66,NAV!$A:$FC,BG$1,FALSE),"")</f>
        <v/>
      </c>
      <c r="BH67" s="171" t="str">
        <f>IFERROR(VLOOKUP($B67,'NAV plus Dist'!$B:$FD,BH$1,FALSE)/VLOOKUP($B66,NAV!$A:$FC,BH$1,FALSE),"")</f>
        <v/>
      </c>
      <c r="BI67" s="171" t="str">
        <f>IFERROR(VLOOKUP($B67,'NAV plus Dist'!$B:$FD,BI$1,FALSE)/VLOOKUP($B66,NAV!$A:$FC,BI$1,FALSE),"")</f>
        <v/>
      </c>
      <c r="BJ67" s="171" t="str">
        <f>IFERROR(VLOOKUP($B67,'NAV plus Dist'!$B:$FD,BJ$1,FALSE)/VLOOKUP($B66,NAV!$A:$FC,BJ$1,FALSE),"")</f>
        <v/>
      </c>
      <c r="BK67" s="171" t="str">
        <f>IFERROR(VLOOKUP($B67,'NAV plus Dist'!$B:$FD,BK$1,FALSE)/VLOOKUP($B66,NAV!$A:$FC,BK$1,FALSE),"")</f>
        <v/>
      </c>
      <c r="BL67" s="171" t="str">
        <f>IFERROR(VLOOKUP($B67,'NAV plus Dist'!$B:$FD,BL$1,FALSE)/VLOOKUP($B66,NAV!$A:$FC,BL$1,FALSE),"")</f>
        <v/>
      </c>
      <c r="BM67" s="171" t="str">
        <f>IFERROR(VLOOKUP($B67,'NAV plus Dist'!$B:$FD,BM$1,FALSE)/VLOOKUP($B66,NAV!$A:$FC,BM$1,FALSE),"")</f>
        <v/>
      </c>
      <c r="BN67" s="171" t="str">
        <f>IFERROR(VLOOKUP($B67,'NAV plus Dist'!$B:$FD,BN$1,FALSE)/VLOOKUP($B66,NAV!$A:$FC,BN$1,FALSE),"")</f>
        <v/>
      </c>
      <c r="BO67" s="171" t="str">
        <f>IFERROR(VLOOKUP($B67,'NAV plus Dist'!$B:$FD,BO$1,FALSE)/VLOOKUP($B66,NAV!$A:$FC,BO$1,FALSE),"")</f>
        <v/>
      </c>
      <c r="BP67" s="171" t="str">
        <f>IFERROR(VLOOKUP($B67,'NAV plus Dist'!$B:$FD,BP$1,FALSE)/VLOOKUP($B66,NAV!$A:$FC,BP$1,FALSE),"")</f>
        <v/>
      </c>
      <c r="BQ67" s="171" t="str">
        <f>IFERROR(VLOOKUP($B67,'NAV plus Dist'!$B:$FD,BQ$1,FALSE)/VLOOKUP($B66,NAV!$A:$FC,BQ$1,FALSE),"")</f>
        <v/>
      </c>
      <c r="BR67" s="171" t="str">
        <f>IFERROR(VLOOKUP($B67,'NAV plus Dist'!$B:$FD,BR$1,FALSE)/VLOOKUP($B66,NAV!$A:$FC,BR$1,FALSE),"")</f>
        <v/>
      </c>
      <c r="BS67" s="171" t="str">
        <f>IFERROR(VLOOKUP($B67,'NAV plus Dist'!$B:$FD,BS$1,FALSE)/VLOOKUP($B66,NAV!$A:$FC,BS$1,FALSE),"")</f>
        <v/>
      </c>
      <c r="BT67" s="171" t="str">
        <f>IFERROR(VLOOKUP($B67,'NAV plus Dist'!$B:$FD,BT$1,FALSE)/VLOOKUP($B66,NAV!$A:$FC,BT$1,FALSE),"")</f>
        <v/>
      </c>
      <c r="BU67" s="171" t="str">
        <f>IFERROR(VLOOKUP($B67,'NAV plus Dist'!$B:$FD,BU$1,FALSE)/VLOOKUP($B66,NAV!$A:$FC,BU$1,FALSE),"")</f>
        <v/>
      </c>
      <c r="BV67" s="171" t="str">
        <f>IFERROR(VLOOKUP($B67,'NAV plus Dist'!$B:$FD,BV$1,FALSE)/VLOOKUP($B66,NAV!$A:$FC,BV$1,FALSE),"")</f>
        <v/>
      </c>
      <c r="BW67" s="171" t="str">
        <f>IFERROR(VLOOKUP($B67,'NAV plus Dist'!$B:$FD,BW$1,FALSE)/VLOOKUP($B66,NAV!$A:$FC,BW$1,FALSE),"")</f>
        <v/>
      </c>
      <c r="BX67" s="171" t="str">
        <f>IFERROR(VLOOKUP($B67,'NAV plus Dist'!$B:$FD,BX$1,FALSE)/VLOOKUP($B66,NAV!$A:$FC,BX$1,FALSE),"")</f>
        <v/>
      </c>
      <c r="BY67" s="171" t="str">
        <f>IFERROR(VLOOKUP($B67,'NAV plus Dist'!$B:$FD,BY$1,FALSE)/VLOOKUP($B66,NAV!$A:$FC,BY$1,FALSE),"")</f>
        <v/>
      </c>
      <c r="BZ67" s="171" t="str">
        <f>IFERROR(VLOOKUP($B67,'NAV plus Dist'!$B:$FD,BZ$1,FALSE)/VLOOKUP($B66,NAV!$A:$FC,BZ$1,FALSE),"")</f>
        <v/>
      </c>
      <c r="CA67" s="171" t="str">
        <f>IFERROR(VLOOKUP($B67,'NAV plus Dist'!$B:$FD,CA$1,FALSE)/VLOOKUP($B66,NAV!$A:$FC,CA$1,FALSE),"")</f>
        <v/>
      </c>
      <c r="CB67" s="171" t="str">
        <f>IFERROR(VLOOKUP($B67,'NAV plus Dist'!$B:$FD,CB$1,FALSE)/VLOOKUP($B66,NAV!$A:$FC,CB$1,FALSE),"")</f>
        <v/>
      </c>
      <c r="CC67" s="171" t="str">
        <f>IFERROR(VLOOKUP($B67,'NAV plus Dist'!$B:$FD,CC$1,FALSE)/VLOOKUP($B66,NAV!$A:$FC,CC$1,FALSE),"")</f>
        <v/>
      </c>
      <c r="CD67" s="171" t="str">
        <f>IFERROR(VLOOKUP($B67,'NAV plus Dist'!$B:$FD,CD$1,FALSE)/VLOOKUP($B66,NAV!$A:$FC,CD$1,FALSE),"")</f>
        <v/>
      </c>
      <c r="CE67" s="171" t="str">
        <f>IFERROR(VLOOKUP($B67,'NAV plus Dist'!$B:$FD,CE$1,FALSE)/VLOOKUP($B66,NAV!$A:$FC,CE$1,FALSE),"")</f>
        <v/>
      </c>
      <c r="CF67" s="171" t="str">
        <f>IFERROR(VLOOKUP($B67,'NAV plus Dist'!$B:$FD,CF$1,FALSE)/VLOOKUP($B66,NAV!$A:$FC,CF$1,FALSE),"")</f>
        <v/>
      </c>
      <c r="CG67" s="171" t="str">
        <f>IFERROR(VLOOKUP($B67,'NAV plus Dist'!$B:$FD,CG$1,FALSE)/VLOOKUP($B66,NAV!$A:$FC,CG$1,FALSE),"")</f>
        <v/>
      </c>
      <c r="CH67" s="171" t="str">
        <f>IFERROR(VLOOKUP($B67,'NAV plus Dist'!$B:$FD,CH$1,FALSE)/VLOOKUP($B66,NAV!$A:$FC,CH$1,FALSE),"")</f>
        <v/>
      </c>
      <c r="CI67" s="171" t="str">
        <f>IFERROR(VLOOKUP($B67,'NAV plus Dist'!$B:$FD,CI$1,FALSE)/VLOOKUP($B66,NAV!$A:$FC,CI$1,FALSE),"")</f>
        <v/>
      </c>
      <c r="CJ67" s="171" t="str">
        <f>IFERROR(VLOOKUP($B67,'NAV plus Dist'!$B:$FD,CJ$1,FALSE)/VLOOKUP($B66,NAV!$A:$FC,CJ$1,FALSE),"")</f>
        <v/>
      </c>
      <c r="CK67" s="171" t="str">
        <f>IFERROR(VLOOKUP($B67,'NAV plus Dist'!$B:$FD,CK$1,FALSE)/VLOOKUP($B66,NAV!$A:$FC,CK$1,FALSE),"")</f>
        <v/>
      </c>
      <c r="CL67" s="171" t="str">
        <f>IFERROR(VLOOKUP($B67,'NAV plus Dist'!$B:$FD,CL$1,FALSE)/VLOOKUP($B66,NAV!$A:$FC,CL$1,FALSE),"")</f>
        <v/>
      </c>
      <c r="CM67" s="171" t="str">
        <f>IFERROR(VLOOKUP($B67,'NAV plus Dist'!$B:$FD,CM$1,FALSE)/VLOOKUP($B66,NAV!$A:$FC,CM$1,FALSE),"")</f>
        <v/>
      </c>
      <c r="CN67" s="171" t="str">
        <f>IFERROR(VLOOKUP($B67,'NAV plus Dist'!$B:$FD,CN$1,FALSE)/VLOOKUP($B66,NAV!$A:$FC,CN$1,FALSE),"")</f>
        <v/>
      </c>
      <c r="CO67" s="171" t="str">
        <f>IFERROR(VLOOKUP($B67,'NAV plus Dist'!$B:$FD,CO$1,FALSE)/VLOOKUP($B66,NAV!$A:$FC,CO$1,FALSE),"")</f>
        <v/>
      </c>
      <c r="CP67" s="171" t="str">
        <f>IFERROR(VLOOKUP($B67,'NAV plus Dist'!$B:$FD,CP$1,FALSE)/VLOOKUP($B66,NAV!$A:$FC,CP$1,FALSE),"")</f>
        <v/>
      </c>
      <c r="CQ67" s="171" t="str">
        <f>IFERROR(VLOOKUP($B67,'NAV plus Dist'!$B:$FD,CQ$1,FALSE)/VLOOKUP($B66,NAV!$A:$FC,CQ$1,FALSE),"")</f>
        <v/>
      </c>
      <c r="CR67" s="171" t="str">
        <f>IFERROR(VLOOKUP($B67,'NAV plus Dist'!$B:$FD,CR$1,FALSE)/VLOOKUP($B66,NAV!$A:$FC,CR$1,FALSE),"")</f>
        <v/>
      </c>
      <c r="CS67" s="171" t="str">
        <f>IFERROR(VLOOKUP($B67,'NAV plus Dist'!$B:$FD,CS$1,FALSE)/VLOOKUP($B66,NAV!$A:$FC,CS$1,FALSE),"")</f>
        <v/>
      </c>
      <c r="CT67" s="171" t="str">
        <f>IFERROR(VLOOKUP($B67,'NAV plus Dist'!$B:$FD,CT$1,FALSE)/VLOOKUP($B66,NAV!$A:$FC,CT$1,FALSE),"")</f>
        <v/>
      </c>
      <c r="CU67" s="171" t="str">
        <f>IFERROR(VLOOKUP($B67,'NAV plus Dist'!$B:$FD,CU$1,FALSE)/VLOOKUP($B66,NAV!$A:$FC,CU$1,FALSE),"")</f>
        <v/>
      </c>
      <c r="CV67" s="171" t="str">
        <f>IFERROR(VLOOKUP($B67,'NAV plus Dist'!$B:$FD,CV$1,FALSE)/VLOOKUP($B66,NAV!$A:$FC,CV$1,FALSE),"")</f>
        <v/>
      </c>
      <c r="CW67" s="171" t="str">
        <f>IFERROR(VLOOKUP($B67,'NAV plus Dist'!$B:$FD,CW$1,FALSE)/VLOOKUP($B66,NAV!$A:$FC,CW$1,FALSE),"")</f>
        <v/>
      </c>
      <c r="CX67" s="171" t="str">
        <f>IFERROR(VLOOKUP($B67,'NAV plus Dist'!$B:$FD,CX$1,FALSE)/VLOOKUP($B66,NAV!$A:$FC,CX$1,FALSE),"")</f>
        <v/>
      </c>
      <c r="CY67" s="171" t="str">
        <f>IFERROR(VLOOKUP($B67,'NAV plus Dist'!$B:$FD,CY$1,FALSE)/VLOOKUP($B66,NAV!$A:$FC,CY$1,FALSE),"")</f>
        <v/>
      </c>
      <c r="CZ67" s="171" t="str">
        <f>IFERROR(VLOOKUP($B67,'NAV plus Dist'!$B:$FD,CZ$1,FALSE)/VLOOKUP($B66,NAV!$A:$FC,CZ$1,FALSE),"")</f>
        <v/>
      </c>
      <c r="DA67" s="171" t="str">
        <f>IFERROR(VLOOKUP($B67,'NAV plus Dist'!$B:$FD,DA$1,FALSE)/VLOOKUP($B66,NAV!$A:$FC,DA$1,FALSE),"")</f>
        <v/>
      </c>
      <c r="DB67" s="171" t="str">
        <f>IFERROR(VLOOKUP($B67,'NAV plus Dist'!$B:$FD,DB$1,FALSE)/VLOOKUP($B66,NAV!$A:$FC,DB$1,FALSE),"")</f>
        <v/>
      </c>
      <c r="DC67" s="171" t="str">
        <f>IFERROR(VLOOKUP($B67,'NAV plus Dist'!$B:$FD,DC$1,FALSE)/VLOOKUP($B66,NAV!$A:$FC,DC$1,FALSE),"")</f>
        <v/>
      </c>
      <c r="DD67" s="171" t="str">
        <f>IFERROR(VLOOKUP($B67,'NAV plus Dist'!$B:$FD,DD$1,FALSE)/VLOOKUP($B66,NAV!$A:$FC,DD$1,FALSE),"")</f>
        <v/>
      </c>
      <c r="DE67" s="171" t="str">
        <f>IFERROR(VLOOKUP($B67,'NAV plus Dist'!$B:$FD,DE$1,FALSE)/VLOOKUP($B66,NAV!$A:$FC,DE$1,FALSE),"")</f>
        <v/>
      </c>
      <c r="DF67" s="171" t="str">
        <f>IFERROR(VLOOKUP($B67,'NAV plus Dist'!$B:$FD,DF$1,FALSE)/VLOOKUP($B66,NAV!$A:$FC,DF$1,FALSE),"")</f>
        <v/>
      </c>
      <c r="DG67" s="171" t="str">
        <f>IFERROR(VLOOKUP($B67,'NAV plus Dist'!$B:$FD,DG$1,FALSE)/VLOOKUP($B66,NAV!$A:$FC,DG$1,FALSE),"")</f>
        <v/>
      </c>
      <c r="DH67" s="171" t="str">
        <f>IFERROR(VLOOKUP($B67,'NAV plus Dist'!$B:$FD,DH$1,FALSE)/VLOOKUP($B66,NAV!$A:$FC,DH$1,FALSE),"")</f>
        <v/>
      </c>
    </row>
    <row r="68" spans="1:112">
      <c r="A68" s="94">
        <f t="shared" ref="A68:A131" si="42">A69+1</f>
        <v>133</v>
      </c>
      <c r="B68" s="168">
        <f t="shared" si="41"/>
        <v>42035</v>
      </c>
      <c r="C68" s="171" t="str">
        <f>IFERROR(VLOOKUP($B68,'NAV plus Dist'!$B:$FD,C$1,FALSE)/VLOOKUP($B67,NAV!$A:$FC,C$1,FALSE),"")</f>
        <v/>
      </c>
      <c r="D68" s="171" t="str">
        <f>IFERROR(VLOOKUP($B68,'NAV plus Dist'!$B:$FD,D$1,FALSE)/VLOOKUP($B67,NAV!$A:$FC,D$1,FALSE),"")</f>
        <v/>
      </c>
      <c r="E68" s="171" t="str">
        <f>IFERROR(VLOOKUP($B68,'NAV plus Dist'!$B:$FD,E$1,FALSE)/VLOOKUP($B67,NAV!$A:$FC,E$1,FALSE),"")</f>
        <v/>
      </c>
      <c r="F68" s="171" t="str">
        <f>IFERROR(VLOOKUP($B68,'NAV plus Dist'!$B:$FD,F$1,FALSE)/VLOOKUP($B67,NAV!$A:$FC,F$1,FALSE),"")</f>
        <v/>
      </c>
      <c r="G68" s="171" t="str">
        <f>IFERROR(VLOOKUP($B68,'NAV plus Dist'!$B:$FD,G$1,FALSE)/VLOOKUP($B67,NAV!$A:$FC,G$1,FALSE),"")</f>
        <v/>
      </c>
      <c r="H68" s="171" t="str">
        <f>IFERROR(VLOOKUP($B68,'NAV plus Dist'!$B:$FD,H$1,FALSE)/VLOOKUP($B67,NAV!$A:$FC,H$1,FALSE),"")</f>
        <v/>
      </c>
      <c r="I68" s="171" t="str">
        <f>IFERROR(VLOOKUP($B68,'NAV plus Dist'!$B:$FD,I$1,FALSE)/VLOOKUP($B67,NAV!$A:$FC,I$1,FALSE),"")</f>
        <v/>
      </c>
      <c r="J68" s="171" t="str">
        <f>IFERROR(VLOOKUP($B68,'NAV plus Dist'!$B:$FD,J$1,FALSE)/VLOOKUP($B67,NAV!$A:$FC,J$1,FALSE),"")</f>
        <v/>
      </c>
      <c r="K68" s="171" t="str">
        <f>IFERROR(VLOOKUP($B68,'NAV plus Dist'!$B:$FD,K$1,FALSE)/VLOOKUP($B67,NAV!$A:$FC,K$1,FALSE),"")</f>
        <v/>
      </c>
      <c r="L68" s="171" t="str">
        <f>IFERROR(VLOOKUP($B68,'NAV plus Dist'!$B:$FD,L$1,FALSE)/VLOOKUP($B67,NAV!$A:$FC,L$1,FALSE),"")</f>
        <v/>
      </c>
      <c r="M68" s="171" t="str">
        <f>IFERROR(VLOOKUP($B68,'NAV plus Dist'!$B:$FD,M$1,FALSE)/VLOOKUP($B67,NAV!$A:$FC,M$1,FALSE),"")</f>
        <v/>
      </c>
      <c r="N68" s="171" t="str">
        <f>IFERROR(VLOOKUP($B68,'NAV plus Dist'!$B:$FD,N$1,FALSE)/VLOOKUP($B67,NAV!$A:$FC,N$1,FALSE),"")</f>
        <v/>
      </c>
      <c r="O68" s="171">
        <f>IFERROR(VLOOKUP($B68,'NAV plus Dist'!$B:$FD,O$1,FALSE)/VLOOKUP($B67,NAV!$A:$FC,O$1,FALSE),"")</f>
        <v>0.95812961805683206</v>
      </c>
      <c r="P68" s="171">
        <f>IFERROR(VLOOKUP($B68,'NAV plus Dist'!$B:$FD,P$1,FALSE)/VLOOKUP($B67,NAV!$A:$FC,P$1,FALSE),"")</f>
        <v>0.95497063835525753</v>
      </c>
      <c r="Q68" s="171">
        <f>IFERROR(VLOOKUP($B68,'NAV plus Dist'!$B:$FD,Q$1,FALSE)/VLOOKUP($B67,NAV!$A:$FC,Q$1,FALSE),"")</f>
        <v>0.98481862741610771</v>
      </c>
      <c r="R68" s="171">
        <f>IFERROR(VLOOKUP($B68,'NAV plus Dist'!$B:$FD,R$1,FALSE)/VLOOKUP($B67,NAV!$A:$FC,R$1,FALSE),"")</f>
        <v>0.98481862741610771</v>
      </c>
      <c r="S68" s="171">
        <f>IFERROR(VLOOKUP($B68,'NAV plus Dist'!$B:$FD,S$1,FALSE)/VLOOKUP($B67,NAV!$A:$FC,S$1,FALSE),"")</f>
        <v>0.9840178999520538</v>
      </c>
      <c r="T68" s="171">
        <f>IFERROR(VLOOKUP($B68,'NAV plus Dist'!$B:$FD,T$1,FALSE)/VLOOKUP($B67,NAV!$A:$FC,T$1,FALSE),"")</f>
        <v>0.98519355127507624</v>
      </c>
      <c r="U68" s="171">
        <f>IFERROR(VLOOKUP($B68,'NAV plus Dist'!$B:$FD,U$1,FALSE)/VLOOKUP($B67,NAV!$A:$FC,U$1,FALSE),"")</f>
        <v>0.98488830951689343</v>
      </c>
      <c r="V68" s="171">
        <f>IFERROR(VLOOKUP($B68,'NAV plus Dist'!$B:$FD,V$1,FALSE)/VLOOKUP($B67,NAV!$A:$FC,V$1,FALSE),"")</f>
        <v>0.99763225590741911</v>
      </c>
      <c r="W68" s="171">
        <f>IFERROR(VLOOKUP($B68,'NAV plus Dist'!$B:$FD,W$1,FALSE)/VLOOKUP($B67,NAV!$A:$FC,W$1,FALSE),"")</f>
        <v>0.99763225590741911</v>
      </c>
      <c r="X68" s="171">
        <f>IFERROR(VLOOKUP($B68,'NAV plus Dist'!$B:$FD,X$1,FALSE)/VLOOKUP($B67,NAV!$A:$FC,X$1,FALSE),"")</f>
        <v>0.99739089667543157</v>
      </c>
      <c r="Y68" s="171">
        <f>IFERROR(VLOOKUP($B68,'NAV plus Dist'!$B:$FD,Y$1,FALSE)/VLOOKUP($B67,NAV!$A:$FC,Y$1,FALSE),"")</f>
        <v>0.99858565619659378</v>
      </c>
      <c r="Z68" s="171">
        <f>IFERROR(VLOOKUP($B68,'NAV plus Dist'!$B:$FD,Z$1,FALSE)/VLOOKUP($B67,NAV!$A:$FC,Z$1,FALSE),"")</f>
        <v>0.99823847045034186</v>
      </c>
      <c r="AA68" s="171">
        <f>IFERROR(VLOOKUP($B68,'NAV plus Dist'!$B:$FD,AA$1,FALSE)/VLOOKUP($B67,NAV!$A:$FC,AA$1,FALSE),"")</f>
        <v>0.95138285588607252</v>
      </c>
      <c r="AB68" s="171" t="str">
        <f>IFERROR(VLOOKUP($B68,'NAV plus Dist'!$B:$FD,AB$1,FALSE)/VLOOKUP($B67,NAV!$A:$FC,AB$1,FALSE),"")</f>
        <v/>
      </c>
      <c r="AC68" s="171">
        <f>IFERROR(VLOOKUP($B68,'NAV plus Dist'!$B:$FD,AC$1,FALSE)/VLOOKUP($B67,NAV!$A:$FC,AC$1,FALSE),"")</f>
        <v>0.95512360072049773</v>
      </c>
      <c r="AD68" s="171" t="str">
        <f>IFERROR(VLOOKUP($B68,'NAV plus Dist'!$B:$FD,AD$1,FALSE)/VLOOKUP($B67,NAV!$A:$FC,AD$1,FALSE),"")</f>
        <v/>
      </c>
      <c r="AE68" s="171" t="str">
        <f>IFERROR(VLOOKUP($B68,'NAV plus Dist'!$B:$FD,AE$1,FALSE)/VLOOKUP($B67,NAV!$A:$FC,AE$1,FALSE),"")</f>
        <v/>
      </c>
      <c r="AF68" s="171">
        <f>IFERROR(VLOOKUP($B68,'NAV plus Dist'!$B:$FD,AF$1,FALSE)/VLOOKUP($B67,NAV!$A:$FC,AF$1,FALSE),"")</f>
        <v>1.0104842465530872</v>
      </c>
      <c r="AG68" s="171" t="str">
        <f>IFERROR(VLOOKUP($B68,'NAV plus Dist'!$B:$FD,AG$1,FALSE)/VLOOKUP($B67,NAV!$A:$FC,AG$1,FALSE),"")</f>
        <v/>
      </c>
      <c r="AH68" s="171" t="str">
        <f>IFERROR(VLOOKUP($B68,'NAV plus Dist'!$B:$FD,AH$1,FALSE)/VLOOKUP($B67,NAV!$A:$FC,AH$1,FALSE),"")</f>
        <v/>
      </c>
      <c r="AI68" s="171" t="str">
        <f>IFERROR(VLOOKUP($B68,'NAV plus Dist'!$B:$FD,AI$1,FALSE)/VLOOKUP($B67,NAV!$A:$FC,AI$1,FALSE),"")</f>
        <v/>
      </c>
      <c r="AJ68" s="171" t="str">
        <f>IFERROR(VLOOKUP($B68,'NAV plus Dist'!$B:$FD,AJ$1,FALSE)/VLOOKUP($B67,NAV!$A:$FC,AJ$1,FALSE),"")</f>
        <v/>
      </c>
      <c r="AK68" s="171" t="str">
        <f>IFERROR(VLOOKUP($B68,'NAV plus Dist'!$B:$FD,AK$1,FALSE)/VLOOKUP($B67,NAV!$A:$FC,AK$1,FALSE),"")</f>
        <v/>
      </c>
      <c r="AL68" s="171" t="str">
        <f>IFERROR(VLOOKUP($B68,'NAV plus Dist'!$B:$FD,AL$1,FALSE)/VLOOKUP($B67,NAV!$A:$FC,AL$1,FALSE),"")</f>
        <v/>
      </c>
      <c r="AM68" s="171" t="str">
        <f>IFERROR(VLOOKUP($B68,'NAV plus Dist'!$B:$FD,AM$1,FALSE)/VLOOKUP($B67,NAV!$A:$FC,AM$1,FALSE),"")</f>
        <v/>
      </c>
      <c r="AN68" s="171" t="str">
        <f>IFERROR(VLOOKUP($B68,'NAV plus Dist'!$B:$FD,AN$1,FALSE)/VLOOKUP($B67,NAV!$A:$FC,AN$1,FALSE),"")</f>
        <v/>
      </c>
      <c r="AO68" s="171" t="str">
        <f>IFERROR(VLOOKUP($B68,'NAV plus Dist'!$B:$FD,AO$1,FALSE)/VLOOKUP($B67,NAV!$A:$FC,AO$1,FALSE),"")</f>
        <v/>
      </c>
      <c r="AP68" s="171" t="str">
        <f>IFERROR(VLOOKUP($B68,'NAV plus Dist'!$B:$FD,AP$1,FALSE)/VLOOKUP($B67,NAV!$A:$FC,AP$1,FALSE),"")</f>
        <v/>
      </c>
      <c r="AQ68" s="171" t="str">
        <f>IFERROR(VLOOKUP($B68,'NAV plus Dist'!$B:$FD,AQ$1,FALSE)/VLOOKUP($B67,NAV!$A:$FC,AQ$1,FALSE),"")</f>
        <v/>
      </c>
      <c r="AR68" s="171" t="str">
        <f>IFERROR(VLOOKUP($B68,'NAV plus Dist'!$B:$FD,AR$1,FALSE)/VLOOKUP($B67,NAV!$A:$FC,AR$1,FALSE),"")</f>
        <v/>
      </c>
      <c r="AS68" s="171" t="str">
        <f>IFERROR(VLOOKUP($B68,'NAV plus Dist'!$B:$FD,AS$1,FALSE)/VLOOKUP($B67,NAV!$A:$FC,AS$1,FALSE),"")</f>
        <v/>
      </c>
      <c r="AT68" s="171" t="str">
        <f>IFERROR(VLOOKUP($B68,'NAV plus Dist'!$B:$FD,AT$1,FALSE)/VLOOKUP($B67,NAV!$A:$FC,AT$1,FALSE),"")</f>
        <v/>
      </c>
      <c r="AU68" s="171" t="str">
        <f>IFERROR(VLOOKUP($B68,'NAV plus Dist'!$B:$FD,AU$1,FALSE)/VLOOKUP($B67,NAV!$A:$FC,AU$1,FALSE),"")</f>
        <v/>
      </c>
      <c r="AV68" s="171" t="str">
        <f>IFERROR(VLOOKUP($B68,'NAV plus Dist'!$B:$FD,AV$1,FALSE)/VLOOKUP($B67,NAV!$A:$FC,AV$1,FALSE),"")</f>
        <v/>
      </c>
      <c r="AW68" s="171" t="str">
        <f>IFERROR(VLOOKUP($B68,'NAV plus Dist'!$B:$FD,AW$1,FALSE)/VLOOKUP($B67,NAV!$A:$FC,AW$1,FALSE),"")</f>
        <v/>
      </c>
      <c r="AX68" s="171" t="str">
        <f>IFERROR(VLOOKUP($B68,'NAV plus Dist'!$B:$FD,AX$1,FALSE)/VLOOKUP($B67,NAV!$A:$FC,AX$1,FALSE),"")</f>
        <v/>
      </c>
      <c r="AY68" s="171" t="str">
        <f>IFERROR(VLOOKUP($B68,'NAV plus Dist'!$B:$FD,AY$1,FALSE)/VLOOKUP($B67,NAV!$A:$FC,AY$1,FALSE),"")</f>
        <v/>
      </c>
      <c r="AZ68" s="171" t="str">
        <f>IFERROR(VLOOKUP($B68,'NAV plus Dist'!$B:$FD,AZ$1,FALSE)/VLOOKUP($B67,NAV!$A:$FC,AZ$1,FALSE),"")</f>
        <v/>
      </c>
      <c r="BA68" s="171" t="str">
        <f>IFERROR(VLOOKUP($B68,'NAV plus Dist'!$B:$FD,BA$1,FALSE)/VLOOKUP($B67,NAV!$A:$FC,BA$1,FALSE),"")</f>
        <v/>
      </c>
      <c r="BB68" s="171" t="str">
        <f>IFERROR(VLOOKUP($B68,'NAV plus Dist'!$B:$FD,BB$1,FALSE)/VLOOKUP($B67,NAV!$A:$FC,BB$1,FALSE),"")</f>
        <v/>
      </c>
      <c r="BC68" s="171" t="str">
        <f>IFERROR(VLOOKUP($B68,'NAV plus Dist'!$B:$FD,BC$1,FALSE)/VLOOKUP($B67,NAV!$A:$FC,BC$1,FALSE),"")</f>
        <v/>
      </c>
      <c r="BD68" s="171" t="str">
        <f>IFERROR(VLOOKUP($B68,'NAV plus Dist'!$B:$FD,BD$1,FALSE)/VLOOKUP($B67,NAV!$A:$FC,BD$1,FALSE),"")</f>
        <v/>
      </c>
      <c r="BE68" s="171" t="str">
        <f>IFERROR(VLOOKUP($B68,'NAV plus Dist'!$B:$FD,BE$1,FALSE)/VLOOKUP($B67,NAV!$A:$FC,BE$1,FALSE),"")</f>
        <v/>
      </c>
      <c r="BF68" s="171" t="str">
        <f>IFERROR(VLOOKUP($B68,'NAV plus Dist'!$B:$FD,BF$1,FALSE)/VLOOKUP($B67,NAV!$A:$FC,BF$1,FALSE),"")</f>
        <v/>
      </c>
      <c r="BG68" s="171" t="str">
        <f>IFERROR(VLOOKUP($B68,'NAV plus Dist'!$B:$FD,BG$1,FALSE)/VLOOKUP($B67,NAV!$A:$FC,BG$1,FALSE),"")</f>
        <v/>
      </c>
      <c r="BH68" s="171" t="str">
        <f>IFERROR(VLOOKUP($B68,'NAV plus Dist'!$B:$FD,BH$1,FALSE)/VLOOKUP($B67,NAV!$A:$FC,BH$1,FALSE),"")</f>
        <v/>
      </c>
      <c r="BI68" s="171" t="str">
        <f>IFERROR(VLOOKUP($B68,'NAV plus Dist'!$B:$FD,BI$1,FALSE)/VLOOKUP($B67,NAV!$A:$FC,BI$1,FALSE),"")</f>
        <v/>
      </c>
      <c r="BJ68" s="171" t="str">
        <f>IFERROR(VLOOKUP($B68,'NAV plus Dist'!$B:$FD,BJ$1,FALSE)/VLOOKUP($B67,NAV!$A:$FC,BJ$1,FALSE),"")</f>
        <v/>
      </c>
      <c r="BK68" s="171" t="str">
        <f>IFERROR(VLOOKUP($B68,'NAV plus Dist'!$B:$FD,BK$1,FALSE)/VLOOKUP($B67,NAV!$A:$FC,BK$1,FALSE),"")</f>
        <v/>
      </c>
      <c r="BL68" s="171" t="str">
        <f>IFERROR(VLOOKUP($B68,'NAV plus Dist'!$B:$FD,BL$1,FALSE)/VLOOKUP($B67,NAV!$A:$FC,BL$1,FALSE),"")</f>
        <v/>
      </c>
      <c r="BM68" s="171" t="str">
        <f>IFERROR(VLOOKUP($B68,'NAV plus Dist'!$B:$FD,BM$1,FALSE)/VLOOKUP($B67,NAV!$A:$FC,BM$1,FALSE),"")</f>
        <v/>
      </c>
      <c r="BN68" s="171" t="str">
        <f>IFERROR(VLOOKUP($B68,'NAV plus Dist'!$B:$FD,BN$1,FALSE)/VLOOKUP($B67,NAV!$A:$FC,BN$1,FALSE),"")</f>
        <v/>
      </c>
      <c r="BO68" s="171" t="str">
        <f>IFERROR(VLOOKUP($B68,'NAV plus Dist'!$B:$FD,BO$1,FALSE)/VLOOKUP($B67,NAV!$A:$FC,BO$1,FALSE),"")</f>
        <v/>
      </c>
      <c r="BP68" s="171" t="str">
        <f>IFERROR(VLOOKUP($B68,'NAV plus Dist'!$B:$FD,BP$1,FALSE)/VLOOKUP($B67,NAV!$A:$FC,BP$1,FALSE),"")</f>
        <v/>
      </c>
      <c r="BQ68" s="171" t="str">
        <f>IFERROR(VLOOKUP($B68,'NAV plus Dist'!$B:$FD,BQ$1,FALSE)/VLOOKUP($B67,NAV!$A:$FC,BQ$1,FALSE),"")</f>
        <v/>
      </c>
      <c r="BR68" s="171" t="str">
        <f>IFERROR(VLOOKUP($B68,'NAV plus Dist'!$B:$FD,BR$1,FALSE)/VLOOKUP($B67,NAV!$A:$FC,BR$1,FALSE),"")</f>
        <v/>
      </c>
      <c r="BS68" s="171" t="str">
        <f>IFERROR(VLOOKUP($B68,'NAV plus Dist'!$B:$FD,BS$1,FALSE)/VLOOKUP($B67,NAV!$A:$FC,BS$1,FALSE),"")</f>
        <v/>
      </c>
      <c r="BT68" s="171" t="str">
        <f>IFERROR(VLOOKUP($B68,'NAV plus Dist'!$B:$FD,BT$1,FALSE)/VLOOKUP($B67,NAV!$A:$FC,BT$1,FALSE),"")</f>
        <v/>
      </c>
      <c r="BU68" s="171" t="str">
        <f>IFERROR(VLOOKUP($B68,'NAV plus Dist'!$B:$FD,BU$1,FALSE)/VLOOKUP($B67,NAV!$A:$FC,BU$1,FALSE),"")</f>
        <v/>
      </c>
      <c r="BV68" s="171" t="str">
        <f>IFERROR(VLOOKUP($B68,'NAV plus Dist'!$B:$FD,BV$1,FALSE)/VLOOKUP($B67,NAV!$A:$FC,BV$1,FALSE),"")</f>
        <v/>
      </c>
      <c r="BW68" s="171" t="str">
        <f>IFERROR(VLOOKUP($B68,'NAV plus Dist'!$B:$FD,BW$1,FALSE)/VLOOKUP($B67,NAV!$A:$FC,BW$1,FALSE),"")</f>
        <v/>
      </c>
      <c r="BX68" s="171" t="str">
        <f>IFERROR(VLOOKUP($B68,'NAV plus Dist'!$B:$FD,BX$1,FALSE)/VLOOKUP($B67,NAV!$A:$FC,BX$1,FALSE),"")</f>
        <v/>
      </c>
      <c r="BY68" s="171" t="str">
        <f>IFERROR(VLOOKUP($B68,'NAV plus Dist'!$B:$FD,BY$1,FALSE)/VLOOKUP($B67,NAV!$A:$FC,BY$1,FALSE),"")</f>
        <v/>
      </c>
      <c r="BZ68" s="171" t="str">
        <f>IFERROR(VLOOKUP($B68,'NAV plus Dist'!$B:$FD,BZ$1,FALSE)/VLOOKUP($B67,NAV!$A:$FC,BZ$1,FALSE),"")</f>
        <v/>
      </c>
      <c r="CA68" s="171" t="str">
        <f>IFERROR(VLOOKUP($B68,'NAV plus Dist'!$B:$FD,CA$1,FALSE)/VLOOKUP($B67,NAV!$A:$FC,CA$1,FALSE),"")</f>
        <v/>
      </c>
      <c r="CB68" s="171" t="str">
        <f>IFERROR(VLOOKUP($B68,'NAV plus Dist'!$B:$FD,CB$1,FALSE)/VLOOKUP($B67,NAV!$A:$FC,CB$1,FALSE),"")</f>
        <v/>
      </c>
      <c r="CC68" s="171" t="str">
        <f>IFERROR(VLOOKUP($B68,'NAV plus Dist'!$B:$FD,CC$1,FALSE)/VLOOKUP($B67,NAV!$A:$FC,CC$1,FALSE),"")</f>
        <v/>
      </c>
      <c r="CD68" s="171" t="str">
        <f>IFERROR(VLOOKUP($B68,'NAV plus Dist'!$B:$FD,CD$1,FALSE)/VLOOKUP($B67,NAV!$A:$FC,CD$1,FALSE),"")</f>
        <v/>
      </c>
      <c r="CE68" s="171" t="str">
        <f>IFERROR(VLOOKUP($B68,'NAV plus Dist'!$B:$FD,CE$1,FALSE)/VLOOKUP($B67,NAV!$A:$FC,CE$1,FALSE),"")</f>
        <v/>
      </c>
      <c r="CF68" s="171" t="str">
        <f>IFERROR(VLOOKUP($B68,'NAV plus Dist'!$B:$FD,CF$1,FALSE)/VLOOKUP($B67,NAV!$A:$FC,CF$1,FALSE),"")</f>
        <v/>
      </c>
      <c r="CG68" s="171" t="str">
        <f>IFERROR(VLOOKUP($B68,'NAV plus Dist'!$B:$FD,CG$1,FALSE)/VLOOKUP($B67,NAV!$A:$FC,CG$1,FALSE),"")</f>
        <v/>
      </c>
      <c r="CH68" s="171" t="str">
        <f>IFERROR(VLOOKUP($B68,'NAV plus Dist'!$B:$FD,CH$1,FALSE)/VLOOKUP($B67,NAV!$A:$FC,CH$1,FALSE),"")</f>
        <v/>
      </c>
      <c r="CI68" s="171" t="str">
        <f>IFERROR(VLOOKUP($B68,'NAV plus Dist'!$B:$FD,CI$1,FALSE)/VLOOKUP($B67,NAV!$A:$FC,CI$1,FALSE),"")</f>
        <v/>
      </c>
      <c r="CJ68" s="171" t="str">
        <f>IFERROR(VLOOKUP($B68,'NAV plus Dist'!$B:$FD,CJ$1,FALSE)/VLOOKUP($B67,NAV!$A:$FC,CJ$1,FALSE),"")</f>
        <v/>
      </c>
      <c r="CK68" s="171" t="str">
        <f>IFERROR(VLOOKUP($B68,'NAV plus Dist'!$B:$FD,CK$1,FALSE)/VLOOKUP($B67,NAV!$A:$FC,CK$1,FALSE),"")</f>
        <v/>
      </c>
      <c r="CL68" s="171" t="str">
        <f>IFERROR(VLOOKUP($B68,'NAV plus Dist'!$B:$FD,CL$1,FALSE)/VLOOKUP($B67,NAV!$A:$FC,CL$1,FALSE),"")</f>
        <v/>
      </c>
      <c r="CM68" s="171" t="str">
        <f>IFERROR(VLOOKUP($B68,'NAV plus Dist'!$B:$FD,CM$1,FALSE)/VLOOKUP($B67,NAV!$A:$FC,CM$1,FALSE),"")</f>
        <v/>
      </c>
      <c r="CN68" s="171" t="str">
        <f>IFERROR(VLOOKUP($B68,'NAV plus Dist'!$B:$FD,CN$1,FALSE)/VLOOKUP($B67,NAV!$A:$FC,CN$1,FALSE),"")</f>
        <v/>
      </c>
      <c r="CO68" s="171" t="str">
        <f>IFERROR(VLOOKUP($B68,'NAV plus Dist'!$B:$FD,CO$1,FALSE)/VLOOKUP($B67,NAV!$A:$FC,CO$1,FALSE),"")</f>
        <v/>
      </c>
      <c r="CP68" s="171" t="str">
        <f>IFERROR(VLOOKUP($B68,'NAV plus Dist'!$B:$FD,CP$1,FALSE)/VLOOKUP($B67,NAV!$A:$FC,CP$1,FALSE),"")</f>
        <v/>
      </c>
      <c r="CQ68" s="171" t="str">
        <f>IFERROR(VLOOKUP($B68,'NAV plus Dist'!$B:$FD,CQ$1,FALSE)/VLOOKUP($B67,NAV!$A:$FC,CQ$1,FALSE),"")</f>
        <v/>
      </c>
      <c r="CR68" s="171" t="str">
        <f>IFERROR(VLOOKUP($B68,'NAV plus Dist'!$B:$FD,CR$1,FALSE)/VLOOKUP($B67,NAV!$A:$FC,CR$1,FALSE),"")</f>
        <v/>
      </c>
      <c r="CS68" s="171" t="str">
        <f>IFERROR(VLOOKUP($B68,'NAV plus Dist'!$B:$FD,CS$1,FALSE)/VLOOKUP($B67,NAV!$A:$FC,CS$1,FALSE),"")</f>
        <v/>
      </c>
      <c r="CT68" s="171" t="str">
        <f>IFERROR(VLOOKUP($B68,'NAV plus Dist'!$B:$FD,CT$1,FALSE)/VLOOKUP($B67,NAV!$A:$FC,CT$1,FALSE),"")</f>
        <v/>
      </c>
      <c r="CU68" s="171" t="str">
        <f>IFERROR(VLOOKUP($B68,'NAV plus Dist'!$B:$FD,CU$1,FALSE)/VLOOKUP($B67,NAV!$A:$FC,CU$1,FALSE),"")</f>
        <v/>
      </c>
      <c r="CV68" s="171" t="str">
        <f>IFERROR(VLOOKUP($B68,'NAV plus Dist'!$B:$FD,CV$1,FALSE)/VLOOKUP($B67,NAV!$A:$FC,CV$1,FALSE),"")</f>
        <v/>
      </c>
      <c r="CW68" s="171" t="str">
        <f>IFERROR(VLOOKUP($B68,'NAV plus Dist'!$B:$FD,CW$1,FALSE)/VLOOKUP($B67,NAV!$A:$FC,CW$1,FALSE),"")</f>
        <v/>
      </c>
      <c r="CX68" s="171" t="str">
        <f>IFERROR(VLOOKUP($B68,'NAV plus Dist'!$B:$FD,CX$1,FALSE)/VLOOKUP($B67,NAV!$A:$FC,CX$1,FALSE),"")</f>
        <v/>
      </c>
      <c r="CY68" s="171" t="str">
        <f>IFERROR(VLOOKUP($B68,'NAV plus Dist'!$B:$FD,CY$1,FALSE)/VLOOKUP($B67,NAV!$A:$FC,CY$1,FALSE),"")</f>
        <v/>
      </c>
      <c r="CZ68" s="171" t="str">
        <f>IFERROR(VLOOKUP($B68,'NAV plus Dist'!$B:$FD,CZ$1,FALSE)/VLOOKUP($B67,NAV!$A:$FC,CZ$1,FALSE),"")</f>
        <v/>
      </c>
      <c r="DA68" s="171" t="str">
        <f>IFERROR(VLOOKUP($B68,'NAV plus Dist'!$B:$FD,DA$1,FALSE)/VLOOKUP($B67,NAV!$A:$FC,DA$1,FALSE),"")</f>
        <v/>
      </c>
      <c r="DB68" s="171" t="str">
        <f>IFERROR(VLOOKUP($B68,'NAV plus Dist'!$B:$FD,DB$1,FALSE)/VLOOKUP($B67,NAV!$A:$FC,DB$1,FALSE),"")</f>
        <v/>
      </c>
      <c r="DC68" s="171" t="str">
        <f>IFERROR(VLOOKUP($B68,'NAV plus Dist'!$B:$FD,DC$1,FALSE)/VLOOKUP($B67,NAV!$A:$FC,DC$1,FALSE),"")</f>
        <v/>
      </c>
      <c r="DD68" s="171" t="str">
        <f>IFERROR(VLOOKUP($B68,'NAV plus Dist'!$B:$FD,DD$1,FALSE)/VLOOKUP($B67,NAV!$A:$FC,DD$1,FALSE),"")</f>
        <v/>
      </c>
      <c r="DE68" s="171" t="str">
        <f>IFERROR(VLOOKUP($B68,'NAV plus Dist'!$B:$FD,DE$1,FALSE)/VLOOKUP($B67,NAV!$A:$FC,DE$1,FALSE),"")</f>
        <v/>
      </c>
      <c r="DF68" s="171" t="str">
        <f>IFERROR(VLOOKUP($B68,'NAV plus Dist'!$B:$FD,DF$1,FALSE)/VLOOKUP($B67,NAV!$A:$FC,DF$1,FALSE),"")</f>
        <v/>
      </c>
      <c r="DG68" s="171" t="str">
        <f>IFERROR(VLOOKUP($B68,'NAV plus Dist'!$B:$FD,DG$1,FALSE)/VLOOKUP($B67,NAV!$A:$FC,DG$1,FALSE),"")</f>
        <v/>
      </c>
      <c r="DH68" s="171" t="str">
        <f>IFERROR(VLOOKUP($B68,'NAV plus Dist'!$B:$FD,DH$1,FALSE)/VLOOKUP($B67,NAV!$A:$FC,DH$1,FALSE),"")</f>
        <v/>
      </c>
    </row>
    <row r="69" spans="1:112">
      <c r="A69" s="94">
        <f t="shared" si="42"/>
        <v>132</v>
      </c>
      <c r="B69" s="168">
        <f t="shared" si="41"/>
        <v>42063</v>
      </c>
      <c r="C69" s="171" t="str">
        <f>IFERROR(VLOOKUP($B69,'NAV plus Dist'!$B:$FD,C$1,FALSE)/VLOOKUP($B68,NAV!$A:$FC,C$1,FALSE),"")</f>
        <v/>
      </c>
      <c r="D69" s="171" t="str">
        <f>IFERROR(VLOOKUP($B69,'NAV plus Dist'!$B:$FD,D$1,FALSE)/VLOOKUP($B68,NAV!$A:$FC,D$1,FALSE),"")</f>
        <v/>
      </c>
      <c r="E69" s="171" t="str">
        <f>IFERROR(VLOOKUP($B69,'NAV plus Dist'!$B:$FD,E$1,FALSE)/VLOOKUP($B68,NAV!$A:$FC,E$1,FALSE),"")</f>
        <v/>
      </c>
      <c r="F69" s="171" t="str">
        <f>IFERROR(VLOOKUP($B69,'NAV plus Dist'!$B:$FD,F$1,FALSE)/VLOOKUP($B68,NAV!$A:$FC,F$1,FALSE),"")</f>
        <v/>
      </c>
      <c r="G69" s="171" t="str">
        <f>IFERROR(VLOOKUP($B69,'NAV plus Dist'!$B:$FD,G$1,FALSE)/VLOOKUP($B68,NAV!$A:$FC,G$1,FALSE),"")</f>
        <v/>
      </c>
      <c r="H69" s="171" t="str">
        <f>IFERROR(VLOOKUP($B69,'NAV plus Dist'!$B:$FD,H$1,FALSE)/VLOOKUP($B68,NAV!$A:$FC,H$1,FALSE),"")</f>
        <v/>
      </c>
      <c r="I69" s="171" t="str">
        <f>IFERROR(VLOOKUP($B69,'NAV plus Dist'!$B:$FD,I$1,FALSE)/VLOOKUP($B68,NAV!$A:$FC,I$1,FALSE),"")</f>
        <v/>
      </c>
      <c r="J69" s="171" t="str">
        <f>IFERROR(VLOOKUP($B69,'NAV plus Dist'!$B:$FD,J$1,FALSE)/VLOOKUP($B68,NAV!$A:$FC,J$1,FALSE),"")</f>
        <v/>
      </c>
      <c r="K69" s="171" t="str">
        <f>IFERROR(VLOOKUP($B69,'NAV plus Dist'!$B:$FD,K$1,FALSE)/VLOOKUP($B68,NAV!$A:$FC,K$1,FALSE),"")</f>
        <v/>
      </c>
      <c r="L69" s="171" t="str">
        <f>IFERROR(VLOOKUP($B69,'NAV plus Dist'!$B:$FD,L$1,FALSE)/VLOOKUP($B68,NAV!$A:$FC,L$1,FALSE),"")</f>
        <v/>
      </c>
      <c r="M69" s="171" t="str">
        <f>IFERROR(VLOOKUP($B69,'NAV plus Dist'!$B:$FD,M$1,FALSE)/VLOOKUP($B68,NAV!$A:$FC,M$1,FALSE),"")</f>
        <v/>
      </c>
      <c r="N69" s="171" t="str">
        <f>IFERROR(VLOOKUP($B69,'NAV plus Dist'!$B:$FD,N$1,FALSE)/VLOOKUP($B68,NAV!$A:$FC,N$1,FALSE),"")</f>
        <v/>
      </c>
      <c r="O69" s="171">
        <f>IFERROR(VLOOKUP($B69,'NAV plus Dist'!$B:$FD,O$1,FALSE)/VLOOKUP($B68,NAV!$A:$FC,O$1,FALSE),"")</f>
        <v>1.0575191021659855</v>
      </c>
      <c r="P69" s="171">
        <f>IFERROR(VLOOKUP($B69,'NAV plus Dist'!$B:$FD,P$1,FALSE)/VLOOKUP($B68,NAV!$A:$FC,P$1,FALSE),"")</f>
        <v>1.0561613182776506</v>
      </c>
      <c r="Q69" s="171">
        <f>IFERROR(VLOOKUP($B69,'NAV plus Dist'!$B:$FD,Q$1,FALSE)/VLOOKUP($B68,NAV!$A:$FC,Q$1,FALSE),"")</f>
        <v>1.0370209027611392</v>
      </c>
      <c r="R69" s="171">
        <f>IFERROR(VLOOKUP($B69,'NAV plus Dist'!$B:$FD,R$1,FALSE)/VLOOKUP($B68,NAV!$A:$FC,R$1,FALSE),"")</f>
        <v>1.0370209027611392</v>
      </c>
      <c r="S69" s="171">
        <f>IFERROR(VLOOKUP($B69,'NAV plus Dist'!$B:$FD,S$1,FALSE)/VLOOKUP($B68,NAV!$A:$FC,S$1,FALSE),"")</f>
        <v>1.0362660848657554</v>
      </c>
      <c r="T69" s="171">
        <f>IFERROR(VLOOKUP($B69,'NAV plus Dist'!$B:$FD,T$1,FALSE)/VLOOKUP($B68,NAV!$A:$FC,T$1,FALSE),"")</f>
        <v>1.0373848844805666</v>
      </c>
      <c r="U69" s="171">
        <f>IFERROR(VLOOKUP($B69,'NAV plus Dist'!$B:$FD,U$1,FALSE)/VLOOKUP($B68,NAV!$A:$FC,U$1,FALSE),"")</f>
        <v>1.0371974319673791</v>
      </c>
      <c r="V69" s="171">
        <f>IFERROR(VLOOKUP($B69,'NAV plus Dist'!$B:$FD,V$1,FALSE)/VLOOKUP($B68,NAV!$A:$FC,V$1,FALSE),"")</f>
        <v>1.0396615947108712</v>
      </c>
      <c r="W69" s="171">
        <f>IFERROR(VLOOKUP($B69,'NAV plus Dist'!$B:$FD,W$1,FALSE)/VLOOKUP($B68,NAV!$A:$FC,W$1,FALSE),"")</f>
        <v>1.0396615947108712</v>
      </c>
      <c r="X69" s="171">
        <f>IFERROR(VLOOKUP($B69,'NAV plus Dist'!$B:$FD,X$1,FALSE)/VLOOKUP($B68,NAV!$A:$FC,X$1,FALSE),"")</f>
        <v>1.0394406302834498</v>
      </c>
      <c r="Y69" s="171">
        <f>IFERROR(VLOOKUP($B69,'NAV plus Dist'!$B:$FD,Y$1,FALSE)/VLOOKUP($B68,NAV!$A:$FC,Y$1,FALSE),"")</f>
        <v>1.0405586113764369</v>
      </c>
      <c r="Z69" s="171">
        <f>IFERROR(VLOOKUP($B69,'NAV plus Dist'!$B:$FD,Z$1,FALSE)/VLOOKUP($B68,NAV!$A:$FC,Z$1,FALSE),"")</f>
        <v>1.0403030571676022</v>
      </c>
      <c r="AA69" s="171">
        <f>IFERROR(VLOOKUP($B69,'NAV plus Dist'!$B:$FD,AA$1,FALSE)/VLOOKUP($B68,NAV!$A:$FC,AA$1,FALSE),"")</f>
        <v>1.0584259991625178</v>
      </c>
      <c r="AB69" s="171" t="str">
        <f>IFERROR(VLOOKUP($B69,'NAV plus Dist'!$B:$FD,AB$1,FALSE)/VLOOKUP($B68,NAV!$A:$FC,AB$1,FALSE),"")</f>
        <v/>
      </c>
      <c r="AC69" s="171">
        <f>IFERROR(VLOOKUP($B69,'NAV plus Dist'!$B:$FD,AC$1,FALSE)/VLOOKUP($B68,NAV!$A:$FC,AC$1,FALSE),"")</f>
        <v>1.0566887879846314</v>
      </c>
      <c r="AD69" s="171" t="str">
        <f>IFERROR(VLOOKUP($B69,'NAV plus Dist'!$B:$FD,AD$1,FALSE)/VLOOKUP($B68,NAV!$A:$FC,AD$1,FALSE),"")</f>
        <v/>
      </c>
      <c r="AE69" s="171" t="str">
        <f>IFERROR(VLOOKUP($B69,'NAV plus Dist'!$B:$FD,AE$1,FALSE)/VLOOKUP($B68,NAV!$A:$FC,AE$1,FALSE),"")</f>
        <v/>
      </c>
      <c r="AF69" s="171">
        <f>IFERROR(VLOOKUP($B69,'NAV plus Dist'!$B:$FD,AF$1,FALSE)/VLOOKUP($B68,NAV!$A:$FC,AF$1,FALSE),"")</f>
        <v>1.033198869642125</v>
      </c>
      <c r="AG69" s="171" t="str">
        <f>IFERROR(VLOOKUP($B69,'NAV plus Dist'!$B:$FD,AG$1,FALSE)/VLOOKUP($B68,NAV!$A:$FC,AG$1,FALSE),"")</f>
        <v/>
      </c>
      <c r="AH69" s="171" t="str">
        <f>IFERROR(VLOOKUP($B69,'NAV plus Dist'!$B:$FD,AH$1,FALSE)/VLOOKUP($B68,NAV!$A:$FC,AH$1,FALSE),"")</f>
        <v/>
      </c>
      <c r="AI69" s="171" t="str">
        <f>IFERROR(VLOOKUP($B69,'NAV plus Dist'!$B:$FD,AI$1,FALSE)/VLOOKUP($B68,NAV!$A:$FC,AI$1,FALSE),"")</f>
        <v/>
      </c>
      <c r="AJ69" s="171" t="str">
        <f>IFERROR(VLOOKUP($B69,'NAV plus Dist'!$B:$FD,AJ$1,FALSE)/VLOOKUP($B68,NAV!$A:$FC,AJ$1,FALSE),"")</f>
        <v/>
      </c>
      <c r="AK69" s="171" t="str">
        <f>IFERROR(VLOOKUP($B69,'NAV plus Dist'!$B:$FD,AK$1,FALSE)/VLOOKUP($B68,NAV!$A:$FC,AK$1,FALSE),"")</f>
        <v/>
      </c>
      <c r="AL69" s="171" t="str">
        <f>IFERROR(VLOOKUP($B69,'NAV plus Dist'!$B:$FD,AL$1,FALSE)/VLOOKUP($B68,NAV!$A:$FC,AL$1,FALSE),"")</f>
        <v/>
      </c>
      <c r="AM69" s="171" t="str">
        <f>IFERROR(VLOOKUP($B69,'NAV plus Dist'!$B:$FD,AM$1,FALSE)/VLOOKUP($B68,NAV!$A:$FC,AM$1,FALSE),"")</f>
        <v/>
      </c>
      <c r="AN69" s="171" t="str">
        <f>IFERROR(VLOOKUP($B69,'NAV plus Dist'!$B:$FD,AN$1,FALSE)/VLOOKUP($B68,NAV!$A:$FC,AN$1,FALSE),"")</f>
        <v/>
      </c>
      <c r="AO69" s="171" t="str">
        <f>IFERROR(VLOOKUP($B69,'NAV plus Dist'!$B:$FD,AO$1,FALSE)/VLOOKUP($B68,NAV!$A:$FC,AO$1,FALSE),"")</f>
        <v/>
      </c>
      <c r="AP69" s="171" t="str">
        <f>IFERROR(VLOOKUP($B69,'NAV plus Dist'!$B:$FD,AP$1,FALSE)/VLOOKUP($B68,NAV!$A:$FC,AP$1,FALSE),"")</f>
        <v/>
      </c>
      <c r="AQ69" s="171" t="str">
        <f>IFERROR(VLOOKUP($B69,'NAV plus Dist'!$B:$FD,AQ$1,FALSE)/VLOOKUP($B68,NAV!$A:$FC,AQ$1,FALSE),"")</f>
        <v/>
      </c>
      <c r="AR69" s="171" t="str">
        <f>IFERROR(VLOOKUP($B69,'NAV plus Dist'!$B:$FD,AR$1,FALSE)/VLOOKUP($B68,NAV!$A:$FC,AR$1,FALSE),"")</f>
        <v/>
      </c>
      <c r="AS69" s="171" t="str">
        <f>IFERROR(VLOOKUP($B69,'NAV plus Dist'!$B:$FD,AS$1,FALSE)/VLOOKUP($B68,NAV!$A:$FC,AS$1,FALSE),"")</f>
        <v/>
      </c>
      <c r="AT69" s="171" t="str">
        <f>IFERROR(VLOOKUP($B69,'NAV plus Dist'!$B:$FD,AT$1,FALSE)/VLOOKUP($B68,NAV!$A:$FC,AT$1,FALSE),"")</f>
        <v/>
      </c>
      <c r="AU69" s="171" t="str">
        <f>IFERROR(VLOOKUP($B69,'NAV plus Dist'!$B:$FD,AU$1,FALSE)/VLOOKUP($B68,NAV!$A:$FC,AU$1,FALSE),"")</f>
        <v/>
      </c>
      <c r="AV69" s="171" t="str">
        <f>IFERROR(VLOOKUP($B69,'NAV plus Dist'!$B:$FD,AV$1,FALSE)/VLOOKUP($B68,NAV!$A:$FC,AV$1,FALSE),"")</f>
        <v/>
      </c>
      <c r="AW69" s="171" t="str">
        <f>IFERROR(VLOOKUP($B69,'NAV plus Dist'!$B:$FD,AW$1,FALSE)/VLOOKUP($B68,NAV!$A:$FC,AW$1,FALSE),"")</f>
        <v/>
      </c>
      <c r="AX69" s="171" t="str">
        <f>IFERROR(VLOOKUP($B69,'NAV plus Dist'!$B:$FD,AX$1,FALSE)/VLOOKUP($B68,NAV!$A:$FC,AX$1,FALSE),"")</f>
        <v/>
      </c>
      <c r="AY69" s="171" t="str">
        <f>IFERROR(VLOOKUP($B69,'NAV plus Dist'!$B:$FD,AY$1,FALSE)/VLOOKUP($B68,NAV!$A:$FC,AY$1,FALSE),"")</f>
        <v/>
      </c>
      <c r="AZ69" s="171" t="str">
        <f>IFERROR(VLOOKUP($B69,'NAV plus Dist'!$B:$FD,AZ$1,FALSE)/VLOOKUP($B68,NAV!$A:$FC,AZ$1,FALSE),"")</f>
        <v/>
      </c>
      <c r="BA69" s="171" t="str">
        <f>IFERROR(VLOOKUP($B69,'NAV plus Dist'!$B:$FD,BA$1,FALSE)/VLOOKUP($B68,NAV!$A:$FC,BA$1,FALSE),"")</f>
        <v/>
      </c>
      <c r="BB69" s="171" t="str">
        <f>IFERROR(VLOOKUP($B69,'NAV plus Dist'!$B:$FD,BB$1,FALSE)/VLOOKUP($B68,NAV!$A:$FC,BB$1,FALSE),"")</f>
        <v/>
      </c>
      <c r="BC69" s="171" t="str">
        <f>IFERROR(VLOOKUP($B69,'NAV plus Dist'!$B:$FD,BC$1,FALSE)/VLOOKUP($B68,NAV!$A:$FC,BC$1,FALSE),"")</f>
        <v/>
      </c>
      <c r="BD69" s="171" t="str">
        <f>IFERROR(VLOOKUP($B69,'NAV plus Dist'!$B:$FD,BD$1,FALSE)/VLOOKUP($B68,NAV!$A:$FC,BD$1,FALSE),"")</f>
        <v/>
      </c>
      <c r="BE69" s="171" t="str">
        <f>IFERROR(VLOOKUP($B69,'NAV plus Dist'!$B:$FD,BE$1,FALSE)/VLOOKUP($B68,NAV!$A:$FC,BE$1,FALSE),"")</f>
        <v/>
      </c>
      <c r="BF69" s="171" t="str">
        <f>IFERROR(VLOOKUP($B69,'NAV plus Dist'!$B:$FD,BF$1,FALSE)/VLOOKUP($B68,NAV!$A:$FC,BF$1,FALSE),"")</f>
        <v/>
      </c>
      <c r="BG69" s="171" t="str">
        <f>IFERROR(VLOOKUP($B69,'NAV plus Dist'!$B:$FD,BG$1,FALSE)/VLOOKUP($B68,NAV!$A:$FC,BG$1,FALSE),"")</f>
        <v/>
      </c>
      <c r="BH69" s="171" t="str">
        <f>IFERROR(VLOOKUP($B69,'NAV plus Dist'!$B:$FD,BH$1,FALSE)/VLOOKUP($B68,NAV!$A:$FC,BH$1,FALSE),"")</f>
        <v/>
      </c>
      <c r="BI69" s="171" t="str">
        <f>IFERROR(VLOOKUP($B69,'NAV plus Dist'!$B:$FD,BI$1,FALSE)/VLOOKUP($B68,NAV!$A:$FC,BI$1,FALSE),"")</f>
        <v/>
      </c>
      <c r="BJ69" s="171" t="str">
        <f>IFERROR(VLOOKUP($B69,'NAV plus Dist'!$B:$FD,BJ$1,FALSE)/VLOOKUP($B68,NAV!$A:$FC,BJ$1,FALSE),"")</f>
        <v/>
      </c>
      <c r="BK69" s="171" t="str">
        <f>IFERROR(VLOOKUP($B69,'NAV plus Dist'!$B:$FD,BK$1,FALSE)/VLOOKUP($B68,NAV!$A:$FC,BK$1,FALSE),"")</f>
        <v/>
      </c>
      <c r="BL69" s="171" t="str">
        <f>IFERROR(VLOOKUP($B69,'NAV plus Dist'!$B:$FD,BL$1,FALSE)/VLOOKUP($B68,NAV!$A:$FC,BL$1,FALSE),"")</f>
        <v/>
      </c>
      <c r="BM69" s="171" t="str">
        <f>IFERROR(VLOOKUP($B69,'NAV plus Dist'!$B:$FD,BM$1,FALSE)/VLOOKUP($B68,NAV!$A:$FC,BM$1,FALSE),"")</f>
        <v/>
      </c>
      <c r="BN69" s="171" t="str">
        <f>IFERROR(VLOOKUP($B69,'NAV plus Dist'!$B:$FD,BN$1,FALSE)/VLOOKUP($B68,NAV!$A:$FC,BN$1,FALSE),"")</f>
        <v/>
      </c>
      <c r="BO69" s="171" t="str">
        <f>IFERROR(VLOOKUP($B69,'NAV plus Dist'!$B:$FD,BO$1,FALSE)/VLOOKUP($B68,NAV!$A:$FC,BO$1,FALSE),"")</f>
        <v/>
      </c>
      <c r="BP69" s="171" t="str">
        <f>IFERROR(VLOOKUP($B69,'NAV plus Dist'!$B:$FD,BP$1,FALSE)/VLOOKUP($B68,NAV!$A:$FC,BP$1,FALSE),"")</f>
        <v/>
      </c>
      <c r="BQ69" s="171" t="str">
        <f>IFERROR(VLOOKUP($B69,'NAV plus Dist'!$B:$FD,BQ$1,FALSE)/VLOOKUP($B68,NAV!$A:$FC,BQ$1,FALSE),"")</f>
        <v/>
      </c>
      <c r="BR69" s="171" t="str">
        <f>IFERROR(VLOOKUP($B69,'NAV plus Dist'!$B:$FD,BR$1,FALSE)/VLOOKUP($B68,NAV!$A:$FC,BR$1,FALSE),"")</f>
        <v/>
      </c>
      <c r="BS69" s="171" t="str">
        <f>IFERROR(VLOOKUP($B69,'NAV plus Dist'!$B:$FD,BS$1,FALSE)/VLOOKUP($B68,NAV!$A:$FC,BS$1,FALSE),"")</f>
        <v/>
      </c>
      <c r="BT69" s="171" t="str">
        <f>IFERROR(VLOOKUP($B69,'NAV plus Dist'!$B:$FD,BT$1,FALSE)/VLOOKUP($B68,NAV!$A:$FC,BT$1,FALSE),"")</f>
        <v/>
      </c>
      <c r="BU69" s="171" t="str">
        <f>IFERROR(VLOOKUP($B69,'NAV plus Dist'!$B:$FD,BU$1,FALSE)/VLOOKUP($B68,NAV!$A:$FC,BU$1,FALSE),"")</f>
        <v/>
      </c>
      <c r="BV69" s="171" t="str">
        <f>IFERROR(VLOOKUP($B69,'NAV plus Dist'!$B:$FD,BV$1,FALSE)/VLOOKUP($B68,NAV!$A:$FC,BV$1,FALSE),"")</f>
        <v/>
      </c>
      <c r="BW69" s="171" t="str">
        <f>IFERROR(VLOOKUP($B69,'NAV plus Dist'!$B:$FD,BW$1,FALSE)/VLOOKUP($B68,NAV!$A:$FC,BW$1,FALSE),"")</f>
        <v/>
      </c>
      <c r="BX69" s="171" t="str">
        <f>IFERROR(VLOOKUP($B69,'NAV plus Dist'!$B:$FD,BX$1,FALSE)/VLOOKUP($B68,NAV!$A:$FC,BX$1,FALSE),"")</f>
        <v/>
      </c>
      <c r="BY69" s="171" t="str">
        <f>IFERROR(VLOOKUP($B69,'NAV plus Dist'!$B:$FD,BY$1,FALSE)/VLOOKUP($B68,NAV!$A:$FC,BY$1,FALSE),"")</f>
        <v/>
      </c>
      <c r="BZ69" s="171" t="str">
        <f>IFERROR(VLOOKUP($B69,'NAV plus Dist'!$B:$FD,BZ$1,FALSE)/VLOOKUP($B68,NAV!$A:$FC,BZ$1,FALSE),"")</f>
        <v/>
      </c>
      <c r="CA69" s="171" t="str">
        <f>IFERROR(VLOOKUP($B69,'NAV plus Dist'!$B:$FD,CA$1,FALSE)/VLOOKUP($B68,NAV!$A:$FC,CA$1,FALSE),"")</f>
        <v/>
      </c>
      <c r="CB69" s="171" t="str">
        <f>IFERROR(VLOOKUP($B69,'NAV plus Dist'!$B:$FD,CB$1,FALSE)/VLOOKUP($B68,NAV!$A:$FC,CB$1,FALSE),"")</f>
        <v/>
      </c>
      <c r="CC69" s="171" t="str">
        <f>IFERROR(VLOOKUP($B69,'NAV plus Dist'!$B:$FD,CC$1,FALSE)/VLOOKUP($B68,NAV!$A:$FC,CC$1,FALSE),"")</f>
        <v/>
      </c>
      <c r="CD69" s="171" t="str">
        <f>IFERROR(VLOOKUP($B69,'NAV plus Dist'!$B:$FD,CD$1,FALSE)/VLOOKUP($B68,NAV!$A:$FC,CD$1,FALSE),"")</f>
        <v/>
      </c>
      <c r="CE69" s="171" t="str">
        <f>IFERROR(VLOOKUP($B69,'NAV plus Dist'!$B:$FD,CE$1,FALSE)/VLOOKUP($B68,NAV!$A:$FC,CE$1,FALSE),"")</f>
        <v/>
      </c>
      <c r="CF69" s="171" t="str">
        <f>IFERROR(VLOOKUP($B69,'NAV plus Dist'!$B:$FD,CF$1,FALSE)/VLOOKUP($B68,NAV!$A:$FC,CF$1,FALSE),"")</f>
        <v/>
      </c>
      <c r="CG69" s="171" t="str">
        <f>IFERROR(VLOOKUP($B69,'NAV plus Dist'!$B:$FD,CG$1,FALSE)/VLOOKUP($B68,NAV!$A:$FC,CG$1,FALSE),"")</f>
        <v/>
      </c>
      <c r="CH69" s="171" t="str">
        <f>IFERROR(VLOOKUP($B69,'NAV plus Dist'!$B:$FD,CH$1,FALSE)/VLOOKUP($B68,NAV!$A:$FC,CH$1,FALSE),"")</f>
        <v/>
      </c>
      <c r="CI69" s="171" t="str">
        <f>IFERROR(VLOOKUP($B69,'NAV plus Dist'!$B:$FD,CI$1,FALSE)/VLOOKUP($B68,NAV!$A:$FC,CI$1,FALSE),"")</f>
        <v/>
      </c>
      <c r="CJ69" s="171" t="str">
        <f>IFERROR(VLOOKUP($B69,'NAV plus Dist'!$B:$FD,CJ$1,FALSE)/VLOOKUP($B68,NAV!$A:$FC,CJ$1,FALSE),"")</f>
        <v/>
      </c>
      <c r="CK69" s="171" t="str">
        <f>IFERROR(VLOOKUP($B69,'NAV plus Dist'!$B:$FD,CK$1,FALSE)/VLOOKUP($B68,NAV!$A:$FC,CK$1,FALSE),"")</f>
        <v/>
      </c>
      <c r="CL69" s="171" t="str">
        <f>IFERROR(VLOOKUP($B69,'NAV plus Dist'!$B:$FD,CL$1,FALSE)/VLOOKUP($B68,NAV!$A:$FC,CL$1,FALSE),"")</f>
        <v/>
      </c>
      <c r="CM69" s="171" t="str">
        <f>IFERROR(VLOOKUP($B69,'NAV plus Dist'!$B:$FD,CM$1,FALSE)/VLOOKUP($B68,NAV!$A:$FC,CM$1,FALSE),"")</f>
        <v/>
      </c>
      <c r="CN69" s="171" t="str">
        <f>IFERROR(VLOOKUP($B69,'NAV plus Dist'!$B:$FD,CN$1,FALSE)/VLOOKUP($B68,NAV!$A:$FC,CN$1,FALSE),"")</f>
        <v/>
      </c>
      <c r="CO69" s="171" t="str">
        <f>IFERROR(VLOOKUP($B69,'NAV plus Dist'!$B:$FD,CO$1,FALSE)/VLOOKUP($B68,NAV!$A:$FC,CO$1,FALSE),"")</f>
        <v/>
      </c>
      <c r="CP69" s="171" t="str">
        <f>IFERROR(VLOOKUP($B69,'NAV plus Dist'!$B:$FD,CP$1,FALSE)/VLOOKUP($B68,NAV!$A:$FC,CP$1,FALSE),"")</f>
        <v/>
      </c>
      <c r="CQ69" s="171" t="str">
        <f>IFERROR(VLOOKUP($B69,'NAV plus Dist'!$B:$FD,CQ$1,FALSE)/VLOOKUP($B68,NAV!$A:$FC,CQ$1,FALSE),"")</f>
        <v/>
      </c>
      <c r="CR69" s="171" t="str">
        <f>IFERROR(VLOOKUP($B69,'NAV plus Dist'!$B:$FD,CR$1,FALSE)/VLOOKUP($B68,NAV!$A:$FC,CR$1,FALSE),"")</f>
        <v/>
      </c>
      <c r="CS69" s="171" t="str">
        <f>IFERROR(VLOOKUP($B69,'NAV plus Dist'!$B:$FD,CS$1,FALSE)/VLOOKUP($B68,NAV!$A:$FC,CS$1,FALSE),"")</f>
        <v/>
      </c>
      <c r="CT69" s="171" t="str">
        <f>IFERROR(VLOOKUP($B69,'NAV plus Dist'!$B:$FD,CT$1,FALSE)/VLOOKUP($B68,NAV!$A:$FC,CT$1,FALSE),"")</f>
        <v/>
      </c>
      <c r="CU69" s="171" t="str">
        <f>IFERROR(VLOOKUP($B69,'NAV plus Dist'!$B:$FD,CU$1,FALSE)/VLOOKUP($B68,NAV!$A:$FC,CU$1,FALSE),"")</f>
        <v/>
      </c>
      <c r="CV69" s="171" t="str">
        <f>IFERROR(VLOOKUP($B69,'NAV plus Dist'!$B:$FD,CV$1,FALSE)/VLOOKUP($B68,NAV!$A:$FC,CV$1,FALSE),"")</f>
        <v/>
      </c>
      <c r="CW69" s="171" t="str">
        <f>IFERROR(VLOOKUP($B69,'NAV plus Dist'!$B:$FD,CW$1,FALSE)/VLOOKUP($B68,NAV!$A:$FC,CW$1,FALSE),"")</f>
        <v/>
      </c>
      <c r="CX69" s="171" t="str">
        <f>IFERROR(VLOOKUP($B69,'NAV plus Dist'!$B:$FD,CX$1,FALSE)/VLOOKUP($B68,NAV!$A:$FC,CX$1,FALSE),"")</f>
        <v/>
      </c>
      <c r="CY69" s="171" t="str">
        <f>IFERROR(VLOOKUP($B69,'NAV plus Dist'!$B:$FD,CY$1,FALSE)/VLOOKUP($B68,NAV!$A:$FC,CY$1,FALSE),"")</f>
        <v/>
      </c>
      <c r="CZ69" s="171" t="str">
        <f>IFERROR(VLOOKUP($B69,'NAV plus Dist'!$B:$FD,CZ$1,FALSE)/VLOOKUP($B68,NAV!$A:$FC,CZ$1,FALSE),"")</f>
        <v/>
      </c>
      <c r="DA69" s="171" t="str">
        <f>IFERROR(VLOOKUP($B69,'NAV plus Dist'!$B:$FD,DA$1,FALSE)/VLOOKUP($B68,NAV!$A:$FC,DA$1,FALSE),"")</f>
        <v/>
      </c>
      <c r="DB69" s="171" t="str">
        <f>IFERROR(VLOOKUP($B69,'NAV plus Dist'!$B:$FD,DB$1,FALSE)/VLOOKUP($B68,NAV!$A:$FC,DB$1,FALSE),"")</f>
        <v/>
      </c>
      <c r="DC69" s="171" t="str">
        <f>IFERROR(VLOOKUP($B69,'NAV plus Dist'!$B:$FD,DC$1,FALSE)/VLOOKUP($B68,NAV!$A:$FC,DC$1,FALSE),"")</f>
        <v/>
      </c>
      <c r="DD69" s="171" t="str">
        <f>IFERROR(VLOOKUP($B69,'NAV plus Dist'!$B:$FD,DD$1,FALSE)/VLOOKUP($B68,NAV!$A:$FC,DD$1,FALSE),"")</f>
        <v/>
      </c>
      <c r="DE69" s="171" t="str">
        <f>IFERROR(VLOOKUP($B69,'NAV plus Dist'!$B:$FD,DE$1,FALSE)/VLOOKUP($B68,NAV!$A:$FC,DE$1,FALSE),"")</f>
        <v/>
      </c>
      <c r="DF69" s="171" t="str">
        <f>IFERROR(VLOOKUP($B69,'NAV plus Dist'!$B:$FD,DF$1,FALSE)/VLOOKUP($B68,NAV!$A:$FC,DF$1,FALSE),"")</f>
        <v/>
      </c>
      <c r="DG69" s="171" t="str">
        <f>IFERROR(VLOOKUP($B69,'NAV plus Dist'!$B:$FD,DG$1,FALSE)/VLOOKUP($B68,NAV!$A:$FC,DG$1,FALSE),"")</f>
        <v/>
      </c>
      <c r="DH69" s="171" t="str">
        <f>IFERROR(VLOOKUP($B69,'NAV plus Dist'!$B:$FD,DH$1,FALSE)/VLOOKUP($B68,NAV!$A:$FC,DH$1,FALSE),"")</f>
        <v/>
      </c>
    </row>
    <row r="70" spans="1:112">
      <c r="A70" s="94">
        <f t="shared" si="42"/>
        <v>131</v>
      </c>
      <c r="B70" s="168">
        <f t="shared" ref="B70:B133" si="43">EOMONTH(B69,1)</f>
        <v>42094</v>
      </c>
      <c r="C70" s="171" t="str">
        <f>IFERROR(VLOOKUP($B70,'NAV plus Dist'!$B:$FD,C$1,FALSE)/VLOOKUP($B69,NAV!$A:$FC,C$1,FALSE),"")</f>
        <v/>
      </c>
      <c r="D70" s="171" t="str">
        <f>IFERROR(VLOOKUP($B70,'NAV plus Dist'!$B:$FD,D$1,FALSE)/VLOOKUP($B69,NAV!$A:$FC,D$1,FALSE),"")</f>
        <v/>
      </c>
      <c r="E70" s="171" t="str">
        <f>IFERROR(VLOOKUP($B70,'NAV plus Dist'!$B:$FD,E$1,FALSE)/VLOOKUP($B69,NAV!$A:$FC,E$1,FALSE),"")</f>
        <v/>
      </c>
      <c r="F70" s="171" t="str">
        <f>IFERROR(VLOOKUP($B70,'NAV plus Dist'!$B:$FD,F$1,FALSE)/VLOOKUP($B69,NAV!$A:$FC,F$1,FALSE),"")</f>
        <v/>
      </c>
      <c r="G70" s="171" t="str">
        <f>IFERROR(VLOOKUP($B70,'NAV plus Dist'!$B:$FD,G$1,FALSE)/VLOOKUP($B69,NAV!$A:$FC,G$1,FALSE),"")</f>
        <v/>
      </c>
      <c r="H70" s="171" t="str">
        <f>IFERROR(VLOOKUP($B70,'NAV plus Dist'!$B:$FD,H$1,FALSE)/VLOOKUP($B69,NAV!$A:$FC,H$1,FALSE),"")</f>
        <v/>
      </c>
      <c r="I70" s="171" t="str">
        <f>IFERROR(VLOOKUP($B70,'NAV plus Dist'!$B:$FD,I$1,FALSE)/VLOOKUP($B69,NAV!$A:$FC,I$1,FALSE),"")</f>
        <v/>
      </c>
      <c r="J70" s="171" t="str">
        <f>IFERROR(VLOOKUP($B70,'NAV plus Dist'!$B:$FD,J$1,FALSE)/VLOOKUP($B69,NAV!$A:$FC,J$1,FALSE),"")</f>
        <v/>
      </c>
      <c r="K70" s="171" t="str">
        <f>IFERROR(VLOOKUP($B70,'NAV plus Dist'!$B:$FD,K$1,FALSE)/VLOOKUP($B69,NAV!$A:$FC,K$1,FALSE),"")</f>
        <v/>
      </c>
      <c r="L70" s="171" t="str">
        <f>IFERROR(VLOOKUP($B70,'NAV plus Dist'!$B:$FD,L$1,FALSE)/VLOOKUP($B69,NAV!$A:$FC,L$1,FALSE),"")</f>
        <v/>
      </c>
      <c r="M70" s="171" t="str">
        <f>IFERROR(VLOOKUP($B70,'NAV plus Dist'!$B:$FD,M$1,FALSE)/VLOOKUP($B69,NAV!$A:$FC,M$1,FALSE),"")</f>
        <v/>
      </c>
      <c r="N70" s="171" t="str">
        <f>IFERROR(VLOOKUP($B70,'NAV plus Dist'!$B:$FD,N$1,FALSE)/VLOOKUP($B69,NAV!$A:$FC,N$1,FALSE),"")</f>
        <v/>
      </c>
      <c r="O70" s="171">
        <f>IFERROR(VLOOKUP($B70,'NAV plus Dist'!$B:$FD,O$1,FALSE)/VLOOKUP($B69,NAV!$A:$FC,O$1,FALSE),"")</f>
        <v>0.9737022947600934</v>
      </c>
      <c r="P70" s="171">
        <f>IFERROR(VLOOKUP($B70,'NAV plus Dist'!$B:$FD,P$1,FALSE)/VLOOKUP($B69,NAV!$A:$FC,P$1,FALSE),"")</f>
        <v>0.97431912374185903</v>
      </c>
      <c r="Q70" s="171">
        <f>IFERROR(VLOOKUP($B70,'NAV plus Dist'!$B:$FD,Q$1,FALSE)/VLOOKUP($B69,NAV!$A:$FC,Q$1,FALSE),"")</f>
        <v>0.99204260827962731</v>
      </c>
      <c r="R70" s="171">
        <f>IFERROR(VLOOKUP($B70,'NAV plus Dist'!$B:$FD,R$1,FALSE)/VLOOKUP($B69,NAV!$A:$FC,R$1,FALSE),"")</f>
        <v>0.99204260827962731</v>
      </c>
      <c r="S70" s="171">
        <f>IFERROR(VLOOKUP($B70,'NAV plus Dist'!$B:$FD,S$1,FALSE)/VLOOKUP($B69,NAV!$A:$FC,S$1,FALSE),"")</f>
        <v>0.99122649182026901</v>
      </c>
      <c r="T70" s="171">
        <f>IFERROR(VLOOKUP($B70,'NAV plus Dist'!$B:$FD,T$1,FALSE)/VLOOKUP($B69,NAV!$A:$FC,T$1,FALSE),"")</f>
        <v>0.99242068594833277</v>
      </c>
      <c r="U70" s="171">
        <f>IFERROR(VLOOKUP($B70,'NAV plus Dist'!$B:$FD,U$1,FALSE)/VLOOKUP($B69,NAV!$A:$FC,U$1,FALSE),"")</f>
        <v>0.9921477154124726</v>
      </c>
      <c r="V70" s="171">
        <f>IFERROR(VLOOKUP($B70,'NAV plus Dist'!$B:$FD,V$1,FALSE)/VLOOKUP($B69,NAV!$A:$FC,V$1,FALSE),"")</f>
        <v>0.97484343558445186</v>
      </c>
      <c r="W70" s="171">
        <f>IFERROR(VLOOKUP($B70,'NAV plus Dist'!$B:$FD,W$1,FALSE)/VLOOKUP($B69,NAV!$A:$FC,W$1,FALSE),"")</f>
        <v>0.97484343558445186</v>
      </c>
      <c r="X70" s="171">
        <f>IFERROR(VLOOKUP($B70,'NAV plus Dist'!$B:$FD,X$1,FALSE)/VLOOKUP($B69,NAV!$A:$FC,X$1,FALSE),"")</f>
        <v>0.97460884522510005</v>
      </c>
      <c r="Y70" s="171">
        <f>IFERROR(VLOOKUP($B70,'NAV plus Dist'!$B:$FD,Y$1,FALSE)/VLOOKUP($B69,NAV!$A:$FC,Y$1,FALSE),"")</f>
        <v>0.97579199043634179</v>
      </c>
      <c r="Z70" s="171">
        <f>IFERROR(VLOOKUP($B70,'NAV plus Dist'!$B:$FD,Z$1,FALSE)/VLOOKUP($B69,NAV!$A:$FC,Z$1,FALSE),"")</f>
        <v>0.97554149187679862</v>
      </c>
      <c r="AA70" s="171">
        <f>IFERROR(VLOOKUP($B70,'NAV plus Dist'!$B:$FD,AA$1,FALSE)/VLOOKUP($B69,NAV!$A:$FC,AA$1,FALSE),"")</f>
        <v>0.97371010358970955</v>
      </c>
      <c r="AB70" s="171" t="str">
        <f>IFERROR(VLOOKUP($B70,'NAV plus Dist'!$B:$FD,AB$1,FALSE)/VLOOKUP($B69,NAV!$A:$FC,AB$1,FALSE),"")</f>
        <v/>
      </c>
      <c r="AC70" s="171">
        <f>IFERROR(VLOOKUP($B70,'NAV plus Dist'!$B:$FD,AC$1,FALSE)/VLOOKUP($B69,NAV!$A:$FC,AC$1,FALSE),"")</f>
        <v>0.97412904441513248</v>
      </c>
      <c r="AD70" s="171" t="str">
        <f>IFERROR(VLOOKUP($B70,'NAV plus Dist'!$B:$FD,AD$1,FALSE)/VLOOKUP($B69,NAV!$A:$FC,AD$1,FALSE),"")</f>
        <v/>
      </c>
      <c r="AE70" s="171" t="str">
        <f>IFERROR(VLOOKUP($B70,'NAV plus Dist'!$B:$FD,AE$1,FALSE)/VLOOKUP($B69,NAV!$A:$FC,AE$1,FALSE),"")</f>
        <v/>
      </c>
      <c r="AF70" s="171">
        <f>IFERROR(VLOOKUP($B70,'NAV plus Dist'!$B:$FD,AF$1,FALSE)/VLOOKUP($B69,NAV!$A:$FC,AF$1,FALSE),"")</f>
        <v>1.0094003718135889</v>
      </c>
      <c r="AG70" s="171" t="str">
        <f>IFERROR(VLOOKUP($B70,'NAV plus Dist'!$B:$FD,AG$1,FALSE)/VLOOKUP($B69,NAV!$A:$FC,AG$1,FALSE),"")</f>
        <v/>
      </c>
      <c r="AH70" s="171" t="str">
        <f>IFERROR(VLOOKUP($B70,'NAV plus Dist'!$B:$FD,AH$1,FALSE)/VLOOKUP($B69,NAV!$A:$FC,AH$1,FALSE),"")</f>
        <v/>
      </c>
      <c r="AI70" s="171" t="str">
        <f>IFERROR(VLOOKUP($B70,'NAV plus Dist'!$B:$FD,AI$1,FALSE)/VLOOKUP($B69,NAV!$A:$FC,AI$1,FALSE),"")</f>
        <v/>
      </c>
      <c r="AJ70" s="171" t="str">
        <f>IFERROR(VLOOKUP($B70,'NAV plus Dist'!$B:$FD,AJ$1,FALSE)/VLOOKUP($B69,NAV!$A:$FC,AJ$1,FALSE),"")</f>
        <v/>
      </c>
      <c r="AK70" s="171" t="str">
        <f>IFERROR(VLOOKUP($B70,'NAV plus Dist'!$B:$FD,AK$1,FALSE)/VLOOKUP($B69,NAV!$A:$FC,AK$1,FALSE),"")</f>
        <v/>
      </c>
      <c r="AL70" s="171" t="str">
        <f>IFERROR(VLOOKUP($B70,'NAV plus Dist'!$B:$FD,AL$1,FALSE)/VLOOKUP($B69,NAV!$A:$FC,AL$1,FALSE),"")</f>
        <v/>
      </c>
      <c r="AM70" s="171" t="str">
        <f>IFERROR(VLOOKUP($B70,'NAV plus Dist'!$B:$FD,AM$1,FALSE)/VLOOKUP($B69,NAV!$A:$FC,AM$1,FALSE),"")</f>
        <v/>
      </c>
      <c r="AN70" s="171" t="str">
        <f>IFERROR(VLOOKUP($B70,'NAV plus Dist'!$B:$FD,AN$1,FALSE)/VLOOKUP($B69,NAV!$A:$FC,AN$1,FALSE),"")</f>
        <v/>
      </c>
      <c r="AO70" s="171" t="str">
        <f>IFERROR(VLOOKUP($B70,'NAV plus Dist'!$B:$FD,AO$1,FALSE)/VLOOKUP($B69,NAV!$A:$FC,AO$1,FALSE),"")</f>
        <v/>
      </c>
      <c r="AP70" s="171" t="str">
        <f>IFERROR(VLOOKUP($B70,'NAV plus Dist'!$B:$FD,AP$1,FALSE)/VLOOKUP($B69,NAV!$A:$FC,AP$1,FALSE),"")</f>
        <v/>
      </c>
      <c r="AQ70" s="171" t="str">
        <f>IFERROR(VLOOKUP($B70,'NAV plus Dist'!$B:$FD,AQ$1,FALSE)/VLOOKUP($B69,NAV!$A:$FC,AQ$1,FALSE),"")</f>
        <v/>
      </c>
      <c r="AR70" s="171" t="str">
        <f>IFERROR(VLOOKUP($B70,'NAV plus Dist'!$B:$FD,AR$1,FALSE)/VLOOKUP($B69,NAV!$A:$FC,AR$1,FALSE),"")</f>
        <v/>
      </c>
      <c r="AS70" s="171" t="str">
        <f>IFERROR(VLOOKUP($B70,'NAV plus Dist'!$B:$FD,AS$1,FALSE)/VLOOKUP($B69,NAV!$A:$FC,AS$1,FALSE),"")</f>
        <v/>
      </c>
      <c r="AT70" s="171" t="str">
        <f>IFERROR(VLOOKUP($B70,'NAV plus Dist'!$B:$FD,AT$1,FALSE)/VLOOKUP($B69,NAV!$A:$FC,AT$1,FALSE),"")</f>
        <v/>
      </c>
      <c r="AU70" s="171" t="str">
        <f>IFERROR(VLOOKUP($B70,'NAV plus Dist'!$B:$FD,AU$1,FALSE)/VLOOKUP($B69,NAV!$A:$FC,AU$1,FALSE),"")</f>
        <v/>
      </c>
      <c r="AV70" s="171" t="str">
        <f>IFERROR(VLOOKUP($B70,'NAV plus Dist'!$B:$FD,AV$1,FALSE)/VLOOKUP($B69,NAV!$A:$FC,AV$1,FALSE),"")</f>
        <v/>
      </c>
      <c r="AW70" s="171" t="str">
        <f>IFERROR(VLOOKUP($B70,'NAV plus Dist'!$B:$FD,AW$1,FALSE)/VLOOKUP($B69,NAV!$A:$FC,AW$1,FALSE),"")</f>
        <v/>
      </c>
      <c r="AX70" s="171" t="str">
        <f>IFERROR(VLOOKUP($B70,'NAV plus Dist'!$B:$FD,AX$1,FALSE)/VLOOKUP($B69,NAV!$A:$FC,AX$1,FALSE),"")</f>
        <v/>
      </c>
      <c r="AY70" s="171" t="str">
        <f>IFERROR(VLOOKUP($B70,'NAV plus Dist'!$B:$FD,AY$1,FALSE)/VLOOKUP($B69,NAV!$A:$FC,AY$1,FALSE),"")</f>
        <v/>
      </c>
      <c r="AZ70" s="171" t="str">
        <f>IFERROR(VLOOKUP($B70,'NAV plus Dist'!$B:$FD,AZ$1,FALSE)/VLOOKUP($B69,NAV!$A:$FC,AZ$1,FALSE),"")</f>
        <v/>
      </c>
      <c r="BA70" s="171" t="str">
        <f>IFERROR(VLOOKUP($B70,'NAV plus Dist'!$B:$FD,BA$1,FALSE)/VLOOKUP($B69,NAV!$A:$FC,BA$1,FALSE),"")</f>
        <v/>
      </c>
      <c r="BB70" s="171" t="str">
        <f>IFERROR(VLOOKUP($B70,'NAV plus Dist'!$B:$FD,BB$1,FALSE)/VLOOKUP($B69,NAV!$A:$FC,BB$1,FALSE),"")</f>
        <v/>
      </c>
      <c r="BC70" s="171" t="str">
        <f>IFERROR(VLOOKUP($B70,'NAV plus Dist'!$B:$FD,BC$1,FALSE)/VLOOKUP($B69,NAV!$A:$FC,BC$1,FALSE),"")</f>
        <v/>
      </c>
      <c r="BD70" s="171" t="str">
        <f>IFERROR(VLOOKUP($B70,'NAV plus Dist'!$B:$FD,BD$1,FALSE)/VLOOKUP($B69,NAV!$A:$FC,BD$1,FALSE),"")</f>
        <v/>
      </c>
      <c r="BE70" s="171" t="str">
        <f>IFERROR(VLOOKUP($B70,'NAV plus Dist'!$B:$FD,BE$1,FALSE)/VLOOKUP($B69,NAV!$A:$FC,BE$1,FALSE),"")</f>
        <v/>
      </c>
      <c r="BF70" s="171" t="str">
        <f>IFERROR(VLOOKUP($B70,'NAV plus Dist'!$B:$FD,BF$1,FALSE)/VLOOKUP($B69,NAV!$A:$FC,BF$1,FALSE),"")</f>
        <v/>
      </c>
      <c r="BG70" s="171" t="str">
        <f>IFERROR(VLOOKUP($B70,'NAV plus Dist'!$B:$FD,BG$1,FALSE)/VLOOKUP($B69,NAV!$A:$FC,BG$1,FALSE),"")</f>
        <v/>
      </c>
      <c r="BH70" s="171" t="str">
        <f>IFERROR(VLOOKUP($B70,'NAV plus Dist'!$B:$FD,BH$1,FALSE)/VLOOKUP($B69,NAV!$A:$FC,BH$1,FALSE),"")</f>
        <v/>
      </c>
      <c r="BI70" s="171" t="str">
        <f>IFERROR(VLOOKUP($B70,'NAV plus Dist'!$B:$FD,BI$1,FALSE)/VLOOKUP($B69,NAV!$A:$FC,BI$1,FALSE),"")</f>
        <v/>
      </c>
      <c r="BJ70" s="171" t="str">
        <f>IFERROR(VLOOKUP($B70,'NAV plus Dist'!$B:$FD,BJ$1,FALSE)/VLOOKUP($B69,NAV!$A:$FC,BJ$1,FALSE),"")</f>
        <v/>
      </c>
      <c r="BK70" s="171" t="str">
        <f>IFERROR(VLOOKUP($B70,'NAV plus Dist'!$B:$FD,BK$1,FALSE)/VLOOKUP($B69,NAV!$A:$FC,BK$1,FALSE),"")</f>
        <v/>
      </c>
      <c r="BL70" s="171" t="str">
        <f>IFERROR(VLOOKUP($B70,'NAV plus Dist'!$B:$FD,BL$1,FALSE)/VLOOKUP($B69,NAV!$A:$FC,BL$1,FALSE),"")</f>
        <v/>
      </c>
      <c r="BM70" s="171" t="str">
        <f>IFERROR(VLOOKUP($B70,'NAV plus Dist'!$B:$FD,BM$1,FALSE)/VLOOKUP($B69,NAV!$A:$FC,BM$1,FALSE),"")</f>
        <v/>
      </c>
      <c r="BN70" s="171" t="str">
        <f>IFERROR(VLOOKUP($B70,'NAV plus Dist'!$B:$FD,BN$1,FALSE)/VLOOKUP($B69,NAV!$A:$FC,BN$1,FALSE),"")</f>
        <v/>
      </c>
      <c r="BO70" s="171" t="str">
        <f>IFERROR(VLOOKUP($B70,'NAV plus Dist'!$B:$FD,BO$1,FALSE)/VLOOKUP($B69,NAV!$A:$FC,BO$1,FALSE),"")</f>
        <v/>
      </c>
      <c r="BP70" s="171" t="str">
        <f>IFERROR(VLOOKUP($B70,'NAV plus Dist'!$B:$FD,BP$1,FALSE)/VLOOKUP($B69,NAV!$A:$FC,BP$1,FALSE),"")</f>
        <v/>
      </c>
      <c r="BQ70" s="171" t="str">
        <f>IFERROR(VLOOKUP($B70,'NAV plus Dist'!$B:$FD,BQ$1,FALSE)/VLOOKUP($B69,NAV!$A:$FC,BQ$1,FALSE),"")</f>
        <v/>
      </c>
      <c r="BR70" s="171" t="str">
        <f>IFERROR(VLOOKUP($B70,'NAV plus Dist'!$B:$FD,BR$1,FALSE)/VLOOKUP($B69,NAV!$A:$FC,BR$1,FALSE),"")</f>
        <v/>
      </c>
      <c r="BS70" s="171" t="str">
        <f>IFERROR(VLOOKUP($B70,'NAV plus Dist'!$B:$FD,BS$1,FALSE)/VLOOKUP($B69,NAV!$A:$FC,BS$1,FALSE),"")</f>
        <v/>
      </c>
      <c r="BT70" s="171" t="str">
        <f>IFERROR(VLOOKUP($B70,'NAV plus Dist'!$B:$FD,BT$1,FALSE)/VLOOKUP($B69,NAV!$A:$FC,BT$1,FALSE),"")</f>
        <v/>
      </c>
      <c r="BU70" s="171" t="str">
        <f>IFERROR(VLOOKUP($B70,'NAV plus Dist'!$B:$FD,BU$1,FALSE)/VLOOKUP($B69,NAV!$A:$FC,BU$1,FALSE),"")</f>
        <v/>
      </c>
      <c r="BV70" s="171" t="str">
        <f>IFERROR(VLOOKUP($B70,'NAV plus Dist'!$B:$FD,BV$1,FALSE)/VLOOKUP($B69,NAV!$A:$FC,BV$1,FALSE),"")</f>
        <v/>
      </c>
      <c r="BW70" s="171" t="str">
        <f>IFERROR(VLOOKUP($B70,'NAV plus Dist'!$B:$FD,BW$1,FALSE)/VLOOKUP($B69,NAV!$A:$FC,BW$1,FALSE),"")</f>
        <v/>
      </c>
      <c r="BX70" s="171" t="str">
        <f>IFERROR(VLOOKUP($B70,'NAV plus Dist'!$B:$FD,BX$1,FALSE)/VLOOKUP($B69,NAV!$A:$FC,BX$1,FALSE),"")</f>
        <v/>
      </c>
      <c r="BY70" s="171" t="str">
        <f>IFERROR(VLOOKUP($B70,'NAV plus Dist'!$B:$FD,BY$1,FALSE)/VLOOKUP($B69,NAV!$A:$FC,BY$1,FALSE),"")</f>
        <v/>
      </c>
      <c r="BZ70" s="171" t="str">
        <f>IFERROR(VLOOKUP($B70,'NAV plus Dist'!$B:$FD,BZ$1,FALSE)/VLOOKUP($B69,NAV!$A:$FC,BZ$1,FALSE),"")</f>
        <v/>
      </c>
      <c r="CA70" s="171" t="str">
        <f>IFERROR(VLOOKUP($B70,'NAV plus Dist'!$B:$FD,CA$1,FALSE)/VLOOKUP($B69,NAV!$A:$FC,CA$1,FALSE),"")</f>
        <v/>
      </c>
      <c r="CB70" s="171" t="str">
        <f>IFERROR(VLOOKUP($B70,'NAV plus Dist'!$B:$FD,CB$1,FALSE)/VLOOKUP($B69,NAV!$A:$FC,CB$1,FALSE),"")</f>
        <v/>
      </c>
      <c r="CC70" s="171" t="str">
        <f>IFERROR(VLOOKUP($B70,'NAV plus Dist'!$B:$FD,CC$1,FALSE)/VLOOKUP($B69,NAV!$A:$FC,CC$1,FALSE),"")</f>
        <v/>
      </c>
      <c r="CD70" s="171" t="str">
        <f>IFERROR(VLOOKUP($B70,'NAV plus Dist'!$B:$FD,CD$1,FALSE)/VLOOKUP($B69,NAV!$A:$FC,CD$1,FALSE),"")</f>
        <v/>
      </c>
      <c r="CE70" s="171" t="str">
        <f>IFERROR(VLOOKUP($B70,'NAV plus Dist'!$B:$FD,CE$1,FALSE)/VLOOKUP($B69,NAV!$A:$FC,CE$1,FALSE),"")</f>
        <v/>
      </c>
      <c r="CF70" s="171" t="str">
        <f>IFERROR(VLOOKUP($B70,'NAV plus Dist'!$B:$FD,CF$1,FALSE)/VLOOKUP($B69,NAV!$A:$FC,CF$1,FALSE),"")</f>
        <v/>
      </c>
      <c r="CG70" s="171" t="str">
        <f>IFERROR(VLOOKUP($B70,'NAV plus Dist'!$B:$FD,CG$1,FALSE)/VLOOKUP($B69,NAV!$A:$FC,CG$1,FALSE),"")</f>
        <v/>
      </c>
      <c r="CH70" s="171" t="str">
        <f>IFERROR(VLOOKUP($B70,'NAV plus Dist'!$B:$FD,CH$1,FALSE)/VLOOKUP($B69,NAV!$A:$FC,CH$1,FALSE),"")</f>
        <v/>
      </c>
      <c r="CI70" s="171" t="str">
        <f>IFERROR(VLOOKUP($B70,'NAV plus Dist'!$B:$FD,CI$1,FALSE)/VLOOKUP($B69,NAV!$A:$FC,CI$1,FALSE),"")</f>
        <v/>
      </c>
      <c r="CJ70" s="171" t="str">
        <f>IFERROR(VLOOKUP($B70,'NAV plus Dist'!$B:$FD,CJ$1,FALSE)/VLOOKUP($B69,NAV!$A:$FC,CJ$1,FALSE),"")</f>
        <v/>
      </c>
      <c r="CK70" s="171" t="str">
        <f>IFERROR(VLOOKUP($B70,'NAV plus Dist'!$B:$FD,CK$1,FALSE)/VLOOKUP($B69,NAV!$A:$FC,CK$1,FALSE),"")</f>
        <v/>
      </c>
      <c r="CL70" s="171" t="str">
        <f>IFERROR(VLOOKUP($B70,'NAV plus Dist'!$B:$FD,CL$1,FALSE)/VLOOKUP($B69,NAV!$A:$FC,CL$1,FALSE),"")</f>
        <v/>
      </c>
      <c r="CM70" s="171" t="str">
        <f>IFERROR(VLOOKUP($B70,'NAV plus Dist'!$B:$FD,CM$1,FALSE)/VLOOKUP($B69,NAV!$A:$FC,CM$1,FALSE),"")</f>
        <v/>
      </c>
      <c r="CN70" s="171" t="str">
        <f>IFERROR(VLOOKUP($B70,'NAV plus Dist'!$B:$FD,CN$1,FALSE)/VLOOKUP($B69,NAV!$A:$FC,CN$1,FALSE),"")</f>
        <v/>
      </c>
      <c r="CO70" s="171" t="str">
        <f>IFERROR(VLOOKUP($B70,'NAV plus Dist'!$B:$FD,CO$1,FALSE)/VLOOKUP($B69,NAV!$A:$FC,CO$1,FALSE),"")</f>
        <v/>
      </c>
      <c r="CP70" s="171" t="str">
        <f>IFERROR(VLOOKUP($B70,'NAV plus Dist'!$B:$FD,CP$1,FALSE)/VLOOKUP($B69,NAV!$A:$FC,CP$1,FALSE),"")</f>
        <v/>
      </c>
      <c r="CQ70" s="171" t="str">
        <f>IFERROR(VLOOKUP($B70,'NAV plus Dist'!$B:$FD,CQ$1,FALSE)/VLOOKUP($B69,NAV!$A:$FC,CQ$1,FALSE),"")</f>
        <v/>
      </c>
      <c r="CR70" s="171" t="str">
        <f>IFERROR(VLOOKUP($B70,'NAV plus Dist'!$B:$FD,CR$1,FALSE)/VLOOKUP($B69,NAV!$A:$FC,CR$1,FALSE),"")</f>
        <v/>
      </c>
      <c r="CS70" s="171" t="str">
        <f>IFERROR(VLOOKUP($B70,'NAV plus Dist'!$B:$FD,CS$1,FALSE)/VLOOKUP($B69,NAV!$A:$FC,CS$1,FALSE),"")</f>
        <v/>
      </c>
      <c r="CT70" s="171" t="str">
        <f>IFERROR(VLOOKUP($B70,'NAV plus Dist'!$B:$FD,CT$1,FALSE)/VLOOKUP($B69,NAV!$A:$FC,CT$1,FALSE),"")</f>
        <v/>
      </c>
      <c r="CU70" s="171" t="str">
        <f>IFERROR(VLOOKUP($B70,'NAV plus Dist'!$B:$FD,CU$1,FALSE)/VLOOKUP($B69,NAV!$A:$FC,CU$1,FALSE),"")</f>
        <v/>
      </c>
      <c r="CV70" s="171" t="str">
        <f>IFERROR(VLOOKUP($B70,'NAV plus Dist'!$B:$FD,CV$1,FALSE)/VLOOKUP($B69,NAV!$A:$FC,CV$1,FALSE),"")</f>
        <v/>
      </c>
      <c r="CW70" s="171" t="str">
        <f>IFERROR(VLOOKUP($B70,'NAV plus Dist'!$B:$FD,CW$1,FALSE)/VLOOKUP($B69,NAV!$A:$FC,CW$1,FALSE),"")</f>
        <v/>
      </c>
      <c r="CX70" s="171" t="str">
        <f>IFERROR(VLOOKUP($B70,'NAV plus Dist'!$B:$FD,CX$1,FALSE)/VLOOKUP($B69,NAV!$A:$FC,CX$1,FALSE),"")</f>
        <v/>
      </c>
      <c r="CY70" s="171" t="str">
        <f>IFERROR(VLOOKUP($B70,'NAV plus Dist'!$B:$FD,CY$1,FALSE)/VLOOKUP($B69,NAV!$A:$FC,CY$1,FALSE),"")</f>
        <v/>
      </c>
      <c r="CZ70" s="171" t="str">
        <f>IFERROR(VLOOKUP($B70,'NAV plus Dist'!$B:$FD,CZ$1,FALSE)/VLOOKUP($B69,NAV!$A:$FC,CZ$1,FALSE),"")</f>
        <v/>
      </c>
      <c r="DA70" s="171" t="str">
        <f>IFERROR(VLOOKUP($B70,'NAV plus Dist'!$B:$FD,DA$1,FALSE)/VLOOKUP($B69,NAV!$A:$FC,DA$1,FALSE),"")</f>
        <v/>
      </c>
      <c r="DB70" s="171" t="str">
        <f>IFERROR(VLOOKUP($B70,'NAV plus Dist'!$B:$FD,DB$1,FALSE)/VLOOKUP($B69,NAV!$A:$FC,DB$1,FALSE),"")</f>
        <v/>
      </c>
      <c r="DC70" s="171" t="str">
        <f>IFERROR(VLOOKUP($B70,'NAV plus Dist'!$B:$FD,DC$1,FALSE)/VLOOKUP($B69,NAV!$A:$FC,DC$1,FALSE),"")</f>
        <v/>
      </c>
      <c r="DD70" s="171" t="str">
        <f>IFERROR(VLOOKUP($B70,'NAV plus Dist'!$B:$FD,DD$1,FALSE)/VLOOKUP($B69,NAV!$A:$FC,DD$1,FALSE),"")</f>
        <v/>
      </c>
      <c r="DE70" s="171" t="str">
        <f>IFERROR(VLOOKUP($B70,'NAV plus Dist'!$B:$FD,DE$1,FALSE)/VLOOKUP($B69,NAV!$A:$FC,DE$1,FALSE),"")</f>
        <v/>
      </c>
      <c r="DF70" s="171" t="str">
        <f>IFERROR(VLOOKUP($B70,'NAV plus Dist'!$B:$FD,DF$1,FALSE)/VLOOKUP($B69,NAV!$A:$FC,DF$1,FALSE),"")</f>
        <v/>
      </c>
      <c r="DG70" s="171" t="str">
        <f>IFERROR(VLOOKUP($B70,'NAV plus Dist'!$B:$FD,DG$1,FALSE)/VLOOKUP($B69,NAV!$A:$FC,DG$1,FALSE),"")</f>
        <v/>
      </c>
      <c r="DH70" s="171" t="str">
        <f>IFERROR(VLOOKUP($B70,'NAV plus Dist'!$B:$FD,DH$1,FALSE)/VLOOKUP($B69,NAV!$A:$FC,DH$1,FALSE),"")</f>
        <v/>
      </c>
    </row>
    <row r="71" spans="1:112">
      <c r="A71" s="94">
        <f t="shared" si="42"/>
        <v>130</v>
      </c>
      <c r="B71" s="168">
        <f t="shared" si="43"/>
        <v>42124</v>
      </c>
      <c r="C71" s="171" t="str">
        <f>IFERROR(VLOOKUP($B71,'NAV plus Dist'!$B:$FD,C$1,FALSE)/VLOOKUP($B70,NAV!$A:$FC,C$1,FALSE),"")</f>
        <v/>
      </c>
      <c r="D71" s="171" t="str">
        <f>IFERROR(VLOOKUP($B71,'NAV plus Dist'!$B:$FD,D$1,FALSE)/VLOOKUP($B70,NAV!$A:$FC,D$1,FALSE),"")</f>
        <v/>
      </c>
      <c r="E71" s="171" t="str">
        <f>IFERROR(VLOOKUP($B71,'NAV plus Dist'!$B:$FD,E$1,FALSE)/VLOOKUP($B70,NAV!$A:$FC,E$1,FALSE),"")</f>
        <v/>
      </c>
      <c r="F71" s="171" t="str">
        <f>IFERROR(VLOOKUP($B71,'NAV plus Dist'!$B:$FD,F$1,FALSE)/VLOOKUP($B70,NAV!$A:$FC,F$1,FALSE),"")</f>
        <v/>
      </c>
      <c r="G71" s="171" t="str">
        <f>IFERROR(VLOOKUP($B71,'NAV plus Dist'!$B:$FD,G$1,FALSE)/VLOOKUP($B70,NAV!$A:$FC,G$1,FALSE),"")</f>
        <v/>
      </c>
      <c r="H71" s="171" t="str">
        <f>IFERROR(VLOOKUP($B71,'NAV plus Dist'!$B:$FD,H$1,FALSE)/VLOOKUP($B70,NAV!$A:$FC,H$1,FALSE),"")</f>
        <v/>
      </c>
      <c r="I71" s="171" t="str">
        <f>IFERROR(VLOOKUP($B71,'NAV plus Dist'!$B:$FD,I$1,FALSE)/VLOOKUP($B70,NAV!$A:$FC,I$1,FALSE),"")</f>
        <v/>
      </c>
      <c r="J71" s="171" t="str">
        <f>IFERROR(VLOOKUP($B71,'NAV plus Dist'!$B:$FD,J$1,FALSE)/VLOOKUP($B70,NAV!$A:$FC,J$1,FALSE),"")</f>
        <v/>
      </c>
      <c r="K71" s="171" t="str">
        <f>IFERROR(VLOOKUP($B71,'NAV plus Dist'!$B:$FD,K$1,FALSE)/VLOOKUP($B70,NAV!$A:$FC,K$1,FALSE),"")</f>
        <v/>
      </c>
      <c r="L71" s="171" t="str">
        <f>IFERROR(VLOOKUP($B71,'NAV plus Dist'!$B:$FD,L$1,FALSE)/VLOOKUP($B70,NAV!$A:$FC,L$1,FALSE),"")</f>
        <v/>
      </c>
      <c r="M71" s="171" t="str">
        <f>IFERROR(VLOOKUP($B71,'NAV plus Dist'!$B:$FD,M$1,FALSE)/VLOOKUP($B70,NAV!$A:$FC,M$1,FALSE),"")</f>
        <v/>
      </c>
      <c r="N71" s="171" t="str">
        <f>IFERROR(VLOOKUP($B71,'NAV plus Dist'!$B:$FD,N$1,FALSE)/VLOOKUP($B70,NAV!$A:$FC,N$1,FALSE),"")</f>
        <v/>
      </c>
      <c r="O71" s="171">
        <f>IFERROR(VLOOKUP($B71,'NAV plus Dist'!$B:$FD,O$1,FALSE)/VLOOKUP($B70,NAV!$A:$FC,O$1,FALSE),"")</f>
        <v>1.0624396932608806</v>
      </c>
      <c r="P71" s="171">
        <f>IFERROR(VLOOKUP($B71,'NAV plus Dist'!$B:$FD,P$1,FALSE)/VLOOKUP($B70,NAV!$A:$FC,P$1,FALSE),"")</f>
        <v>1.0658614664506993</v>
      </c>
      <c r="Q71" s="171">
        <f>IFERROR(VLOOKUP($B71,'NAV plus Dist'!$B:$FD,Q$1,FALSE)/VLOOKUP($B70,NAV!$A:$FC,Q$1,FALSE),"")</f>
        <v>1.0075623124567894</v>
      </c>
      <c r="R71" s="171">
        <f>IFERROR(VLOOKUP($B71,'NAV plus Dist'!$B:$FD,R$1,FALSE)/VLOOKUP($B70,NAV!$A:$FC,R$1,FALSE),"")</f>
        <v>1.0075623124567894</v>
      </c>
      <c r="S71" s="171">
        <f>IFERROR(VLOOKUP($B71,'NAV plus Dist'!$B:$FD,S$1,FALSE)/VLOOKUP($B70,NAV!$A:$FC,S$1,FALSE),"")</f>
        <v>1.0067726350513058</v>
      </c>
      <c r="T71" s="171">
        <f>IFERROR(VLOOKUP($B71,'NAV plus Dist'!$B:$FD,T$1,FALSE)/VLOOKUP($B70,NAV!$A:$FC,T$1,FALSE),"")</f>
        <v>1.00792890848345</v>
      </c>
      <c r="U71" s="171">
        <f>IFERROR(VLOOKUP($B71,'NAV plus Dist'!$B:$FD,U$1,FALSE)/VLOOKUP($B70,NAV!$A:$FC,U$1,FALSE),"")</f>
        <v>1.0077834539520363</v>
      </c>
      <c r="V71" s="171">
        <f>IFERROR(VLOOKUP($B71,'NAV plus Dist'!$B:$FD,V$1,FALSE)/VLOOKUP($B70,NAV!$A:$FC,V$1,FALSE),"")</f>
        <v>1.0195360362518737</v>
      </c>
      <c r="W71" s="171">
        <f>IFERROR(VLOOKUP($B71,'NAV plus Dist'!$B:$FD,W$1,FALSE)/VLOOKUP($B70,NAV!$A:$FC,W$1,FALSE),"")</f>
        <v>1.0195360362518737</v>
      </c>
      <c r="X71" s="171">
        <f>IFERROR(VLOOKUP($B71,'NAV plus Dist'!$B:$FD,X$1,FALSE)/VLOOKUP($B70,NAV!$A:$FC,X$1,FALSE),"")</f>
        <v>1.0193019909014644</v>
      </c>
      <c r="Y71" s="171">
        <f>IFERROR(VLOOKUP($B71,'NAV plus Dist'!$B:$FD,Y$1,FALSE)/VLOOKUP($B70,NAV!$A:$FC,Y$1,FALSE),"")</f>
        <v>1.020477234787732</v>
      </c>
      <c r="Z71" s="171">
        <f>IFERROR(VLOOKUP($B71,'NAV plus Dist'!$B:$FD,Z$1,FALSE)/VLOOKUP($B70,NAV!$A:$FC,Z$1,FALSE),"")</f>
        <v>1.0202190795943977</v>
      </c>
      <c r="AA71" s="171">
        <f>IFERROR(VLOOKUP($B71,'NAV plus Dist'!$B:$FD,AA$1,FALSE)/VLOOKUP($B70,NAV!$A:$FC,AA$1,FALSE),"")</f>
        <v>1.0260244707710235</v>
      </c>
      <c r="AB71" s="171" t="str">
        <f>IFERROR(VLOOKUP($B71,'NAV plus Dist'!$B:$FD,AB$1,FALSE)/VLOOKUP($B70,NAV!$A:$FC,AB$1,FALSE),"")</f>
        <v/>
      </c>
      <c r="AC71" s="171">
        <f>IFERROR(VLOOKUP($B71,'NAV plus Dist'!$B:$FD,AC$1,FALSE)/VLOOKUP($B70,NAV!$A:$FC,AC$1,FALSE),"")</f>
        <v>1.0261732748651835</v>
      </c>
      <c r="AD71" s="171" t="str">
        <f>IFERROR(VLOOKUP($B71,'NAV plus Dist'!$B:$FD,AD$1,FALSE)/VLOOKUP($B70,NAV!$A:$FC,AD$1,FALSE),"")</f>
        <v/>
      </c>
      <c r="AE71" s="171" t="str">
        <f>IFERROR(VLOOKUP($B71,'NAV plus Dist'!$B:$FD,AE$1,FALSE)/VLOOKUP($B70,NAV!$A:$FC,AE$1,FALSE),"")</f>
        <v/>
      </c>
      <c r="AF71" s="171">
        <f>IFERROR(VLOOKUP($B71,'NAV plus Dist'!$B:$FD,AF$1,FALSE)/VLOOKUP($B70,NAV!$A:$FC,AF$1,FALSE),"")</f>
        <v>1.0055903937354089</v>
      </c>
      <c r="AG71" s="171" t="str">
        <f>IFERROR(VLOOKUP($B71,'NAV plus Dist'!$B:$FD,AG$1,FALSE)/VLOOKUP($B70,NAV!$A:$FC,AG$1,FALSE),"")</f>
        <v/>
      </c>
      <c r="AH71" s="171" t="str">
        <f>IFERROR(VLOOKUP($B71,'NAV plus Dist'!$B:$FD,AH$1,FALSE)/VLOOKUP($B70,NAV!$A:$FC,AH$1,FALSE),"")</f>
        <v/>
      </c>
      <c r="AI71" s="171" t="str">
        <f>IFERROR(VLOOKUP($B71,'NAV plus Dist'!$B:$FD,AI$1,FALSE)/VLOOKUP($B70,NAV!$A:$FC,AI$1,FALSE),"")</f>
        <v/>
      </c>
      <c r="AJ71" s="171" t="str">
        <f>IFERROR(VLOOKUP($B71,'NAV plus Dist'!$B:$FD,AJ$1,FALSE)/VLOOKUP($B70,NAV!$A:$FC,AJ$1,FALSE),"")</f>
        <v/>
      </c>
      <c r="AK71" s="171" t="str">
        <f>IFERROR(VLOOKUP($B71,'NAV plus Dist'!$B:$FD,AK$1,FALSE)/VLOOKUP($B70,NAV!$A:$FC,AK$1,FALSE),"")</f>
        <v/>
      </c>
      <c r="AL71" s="171" t="str">
        <f>IFERROR(VLOOKUP($B71,'NAV plus Dist'!$B:$FD,AL$1,FALSE)/VLOOKUP($B70,NAV!$A:$FC,AL$1,FALSE),"")</f>
        <v/>
      </c>
      <c r="AM71" s="171" t="str">
        <f>IFERROR(VLOOKUP($B71,'NAV plus Dist'!$B:$FD,AM$1,FALSE)/VLOOKUP($B70,NAV!$A:$FC,AM$1,FALSE),"")</f>
        <v/>
      </c>
      <c r="AN71" s="171" t="str">
        <f>IFERROR(VLOOKUP($B71,'NAV plus Dist'!$B:$FD,AN$1,FALSE)/VLOOKUP($B70,NAV!$A:$FC,AN$1,FALSE),"")</f>
        <v/>
      </c>
      <c r="AO71" s="171" t="str">
        <f>IFERROR(VLOOKUP($B71,'NAV plus Dist'!$B:$FD,AO$1,FALSE)/VLOOKUP($B70,NAV!$A:$FC,AO$1,FALSE),"")</f>
        <v/>
      </c>
      <c r="AP71" s="171" t="str">
        <f>IFERROR(VLOOKUP($B71,'NAV plus Dist'!$B:$FD,AP$1,FALSE)/VLOOKUP($B70,NAV!$A:$FC,AP$1,FALSE),"")</f>
        <v/>
      </c>
      <c r="AQ71" s="171" t="str">
        <f>IFERROR(VLOOKUP($B71,'NAV plus Dist'!$B:$FD,AQ$1,FALSE)/VLOOKUP($B70,NAV!$A:$FC,AQ$1,FALSE),"")</f>
        <v/>
      </c>
      <c r="AR71" s="171" t="str">
        <f>IFERROR(VLOOKUP($B71,'NAV plus Dist'!$B:$FD,AR$1,FALSE)/VLOOKUP($B70,NAV!$A:$FC,AR$1,FALSE),"")</f>
        <v/>
      </c>
      <c r="AS71" s="171" t="str">
        <f>IFERROR(VLOOKUP($B71,'NAV plus Dist'!$B:$FD,AS$1,FALSE)/VLOOKUP($B70,NAV!$A:$FC,AS$1,FALSE),"")</f>
        <v/>
      </c>
      <c r="AT71" s="171" t="str">
        <f>IFERROR(VLOOKUP($B71,'NAV plus Dist'!$B:$FD,AT$1,FALSE)/VLOOKUP($B70,NAV!$A:$FC,AT$1,FALSE),"")</f>
        <v/>
      </c>
      <c r="AU71" s="171" t="str">
        <f>IFERROR(VLOOKUP($B71,'NAV plus Dist'!$B:$FD,AU$1,FALSE)/VLOOKUP($B70,NAV!$A:$FC,AU$1,FALSE),"")</f>
        <v/>
      </c>
      <c r="AV71" s="171" t="str">
        <f>IFERROR(VLOOKUP($B71,'NAV plus Dist'!$B:$FD,AV$1,FALSE)/VLOOKUP($B70,NAV!$A:$FC,AV$1,FALSE),"")</f>
        <v/>
      </c>
      <c r="AW71" s="171" t="str">
        <f>IFERROR(VLOOKUP($B71,'NAV plus Dist'!$B:$FD,AW$1,FALSE)/VLOOKUP($B70,NAV!$A:$FC,AW$1,FALSE),"")</f>
        <v/>
      </c>
      <c r="AX71" s="171" t="str">
        <f>IFERROR(VLOOKUP($B71,'NAV plus Dist'!$B:$FD,AX$1,FALSE)/VLOOKUP($B70,NAV!$A:$FC,AX$1,FALSE),"")</f>
        <v/>
      </c>
      <c r="AY71" s="171" t="str">
        <f>IFERROR(VLOOKUP($B71,'NAV plus Dist'!$B:$FD,AY$1,FALSE)/VLOOKUP($B70,NAV!$A:$FC,AY$1,FALSE),"")</f>
        <v/>
      </c>
      <c r="AZ71" s="171" t="str">
        <f>IFERROR(VLOOKUP($B71,'NAV plus Dist'!$B:$FD,AZ$1,FALSE)/VLOOKUP($B70,NAV!$A:$FC,AZ$1,FALSE),"")</f>
        <v/>
      </c>
      <c r="BA71" s="171" t="str">
        <f>IFERROR(VLOOKUP($B71,'NAV plus Dist'!$B:$FD,BA$1,FALSE)/VLOOKUP($B70,NAV!$A:$FC,BA$1,FALSE),"")</f>
        <v/>
      </c>
      <c r="BB71" s="171" t="str">
        <f>IFERROR(VLOOKUP($B71,'NAV plus Dist'!$B:$FD,BB$1,FALSE)/VLOOKUP($B70,NAV!$A:$FC,BB$1,FALSE),"")</f>
        <v/>
      </c>
      <c r="BC71" s="171" t="str">
        <f>IFERROR(VLOOKUP($B71,'NAV plus Dist'!$B:$FD,BC$1,FALSE)/VLOOKUP($B70,NAV!$A:$FC,BC$1,FALSE),"")</f>
        <v/>
      </c>
      <c r="BD71" s="171" t="str">
        <f>IFERROR(VLOOKUP($B71,'NAV plus Dist'!$B:$FD,BD$1,FALSE)/VLOOKUP($B70,NAV!$A:$FC,BD$1,FALSE),"")</f>
        <v/>
      </c>
      <c r="BE71" s="171" t="str">
        <f>IFERROR(VLOOKUP($B71,'NAV plus Dist'!$B:$FD,BE$1,FALSE)/VLOOKUP($B70,NAV!$A:$FC,BE$1,FALSE),"")</f>
        <v/>
      </c>
      <c r="BF71" s="171" t="str">
        <f>IFERROR(VLOOKUP($B71,'NAV plus Dist'!$B:$FD,BF$1,FALSE)/VLOOKUP($B70,NAV!$A:$FC,BF$1,FALSE),"")</f>
        <v/>
      </c>
      <c r="BG71" s="171" t="str">
        <f>IFERROR(VLOOKUP($B71,'NAV plus Dist'!$B:$FD,BG$1,FALSE)/VLOOKUP($B70,NAV!$A:$FC,BG$1,FALSE),"")</f>
        <v/>
      </c>
      <c r="BH71" s="171" t="str">
        <f>IFERROR(VLOOKUP($B71,'NAV plus Dist'!$B:$FD,BH$1,FALSE)/VLOOKUP($B70,NAV!$A:$FC,BH$1,FALSE),"")</f>
        <v/>
      </c>
      <c r="BI71" s="171" t="str">
        <f>IFERROR(VLOOKUP($B71,'NAV plus Dist'!$B:$FD,BI$1,FALSE)/VLOOKUP($B70,NAV!$A:$FC,BI$1,FALSE),"")</f>
        <v/>
      </c>
      <c r="BJ71" s="171" t="str">
        <f>IFERROR(VLOOKUP($B71,'NAV plus Dist'!$B:$FD,BJ$1,FALSE)/VLOOKUP($B70,NAV!$A:$FC,BJ$1,FALSE),"")</f>
        <v/>
      </c>
      <c r="BK71" s="171" t="str">
        <f>IFERROR(VLOOKUP($B71,'NAV plus Dist'!$B:$FD,BK$1,FALSE)/VLOOKUP($B70,NAV!$A:$FC,BK$1,FALSE),"")</f>
        <v/>
      </c>
      <c r="BL71" s="171" t="str">
        <f>IFERROR(VLOOKUP($B71,'NAV plus Dist'!$B:$FD,BL$1,FALSE)/VLOOKUP($B70,NAV!$A:$FC,BL$1,FALSE),"")</f>
        <v/>
      </c>
      <c r="BM71" s="171" t="str">
        <f>IFERROR(VLOOKUP($B71,'NAV plus Dist'!$B:$FD,BM$1,FALSE)/VLOOKUP($B70,NAV!$A:$FC,BM$1,FALSE),"")</f>
        <v/>
      </c>
      <c r="BN71" s="171" t="str">
        <f>IFERROR(VLOOKUP($B71,'NAV plus Dist'!$B:$FD,BN$1,FALSE)/VLOOKUP($B70,NAV!$A:$FC,BN$1,FALSE),"")</f>
        <v/>
      </c>
      <c r="BO71" s="171" t="str">
        <f>IFERROR(VLOOKUP($B71,'NAV plus Dist'!$B:$FD,BO$1,FALSE)/VLOOKUP($B70,NAV!$A:$FC,BO$1,FALSE),"")</f>
        <v/>
      </c>
      <c r="BP71" s="171" t="str">
        <f>IFERROR(VLOOKUP($B71,'NAV plus Dist'!$B:$FD,BP$1,FALSE)/VLOOKUP($B70,NAV!$A:$FC,BP$1,FALSE),"")</f>
        <v/>
      </c>
      <c r="BQ71" s="171" t="str">
        <f>IFERROR(VLOOKUP($B71,'NAV plus Dist'!$B:$FD,BQ$1,FALSE)/VLOOKUP($B70,NAV!$A:$FC,BQ$1,FALSE),"")</f>
        <v/>
      </c>
      <c r="BR71" s="171" t="str">
        <f>IFERROR(VLOOKUP($B71,'NAV plus Dist'!$B:$FD,BR$1,FALSE)/VLOOKUP($B70,NAV!$A:$FC,BR$1,FALSE),"")</f>
        <v/>
      </c>
      <c r="BS71" s="171" t="str">
        <f>IFERROR(VLOOKUP($B71,'NAV plus Dist'!$B:$FD,BS$1,FALSE)/VLOOKUP($B70,NAV!$A:$FC,BS$1,FALSE),"")</f>
        <v/>
      </c>
      <c r="BT71" s="171" t="str">
        <f>IFERROR(VLOOKUP($B71,'NAV plus Dist'!$B:$FD,BT$1,FALSE)/VLOOKUP($B70,NAV!$A:$FC,BT$1,FALSE),"")</f>
        <v/>
      </c>
      <c r="BU71" s="171" t="str">
        <f>IFERROR(VLOOKUP($B71,'NAV plus Dist'!$B:$FD,BU$1,FALSE)/VLOOKUP($B70,NAV!$A:$FC,BU$1,FALSE),"")</f>
        <v/>
      </c>
      <c r="BV71" s="171" t="str">
        <f>IFERROR(VLOOKUP($B71,'NAV plus Dist'!$B:$FD,BV$1,FALSE)/VLOOKUP($B70,NAV!$A:$FC,BV$1,FALSE),"")</f>
        <v/>
      </c>
      <c r="BW71" s="171" t="str">
        <f>IFERROR(VLOOKUP($B71,'NAV plus Dist'!$B:$FD,BW$1,FALSE)/VLOOKUP($B70,NAV!$A:$FC,BW$1,FALSE),"")</f>
        <v/>
      </c>
      <c r="BX71" s="171" t="str">
        <f>IFERROR(VLOOKUP($B71,'NAV plus Dist'!$B:$FD,BX$1,FALSE)/VLOOKUP($B70,NAV!$A:$FC,BX$1,FALSE),"")</f>
        <v/>
      </c>
      <c r="BY71" s="171" t="str">
        <f>IFERROR(VLOOKUP($B71,'NAV plus Dist'!$B:$FD,BY$1,FALSE)/VLOOKUP($B70,NAV!$A:$FC,BY$1,FALSE),"")</f>
        <v/>
      </c>
      <c r="BZ71" s="171" t="str">
        <f>IFERROR(VLOOKUP($B71,'NAV plus Dist'!$B:$FD,BZ$1,FALSE)/VLOOKUP($B70,NAV!$A:$FC,BZ$1,FALSE),"")</f>
        <v/>
      </c>
      <c r="CA71" s="171" t="str">
        <f>IFERROR(VLOOKUP($B71,'NAV plus Dist'!$B:$FD,CA$1,FALSE)/VLOOKUP($B70,NAV!$A:$FC,CA$1,FALSE),"")</f>
        <v/>
      </c>
      <c r="CB71" s="171" t="str">
        <f>IFERROR(VLOOKUP($B71,'NAV plus Dist'!$B:$FD,CB$1,FALSE)/VLOOKUP($B70,NAV!$A:$FC,CB$1,FALSE),"")</f>
        <v/>
      </c>
      <c r="CC71" s="171" t="str">
        <f>IFERROR(VLOOKUP($B71,'NAV plus Dist'!$B:$FD,CC$1,FALSE)/VLOOKUP($B70,NAV!$A:$FC,CC$1,FALSE),"")</f>
        <v/>
      </c>
      <c r="CD71" s="171" t="str">
        <f>IFERROR(VLOOKUP($B71,'NAV plus Dist'!$B:$FD,CD$1,FALSE)/VLOOKUP($B70,NAV!$A:$FC,CD$1,FALSE),"")</f>
        <v/>
      </c>
      <c r="CE71" s="171" t="str">
        <f>IFERROR(VLOOKUP($B71,'NAV plus Dist'!$B:$FD,CE$1,FALSE)/VLOOKUP($B70,NAV!$A:$FC,CE$1,FALSE),"")</f>
        <v/>
      </c>
      <c r="CF71" s="171" t="str">
        <f>IFERROR(VLOOKUP($B71,'NAV plus Dist'!$B:$FD,CF$1,FALSE)/VLOOKUP($B70,NAV!$A:$FC,CF$1,FALSE),"")</f>
        <v/>
      </c>
      <c r="CG71" s="171" t="str">
        <f>IFERROR(VLOOKUP($B71,'NAV plus Dist'!$B:$FD,CG$1,FALSE)/VLOOKUP($B70,NAV!$A:$FC,CG$1,FALSE),"")</f>
        <v/>
      </c>
      <c r="CH71" s="171" t="str">
        <f>IFERROR(VLOOKUP($B71,'NAV plus Dist'!$B:$FD,CH$1,FALSE)/VLOOKUP($B70,NAV!$A:$FC,CH$1,FALSE),"")</f>
        <v/>
      </c>
      <c r="CI71" s="171" t="str">
        <f>IFERROR(VLOOKUP($B71,'NAV plus Dist'!$B:$FD,CI$1,FALSE)/VLOOKUP($B70,NAV!$A:$FC,CI$1,FALSE),"")</f>
        <v/>
      </c>
      <c r="CJ71" s="171" t="str">
        <f>IFERROR(VLOOKUP($B71,'NAV plus Dist'!$B:$FD,CJ$1,FALSE)/VLOOKUP($B70,NAV!$A:$FC,CJ$1,FALSE),"")</f>
        <v/>
      </c>
      <c r="CK71" s="171" t="str">
        <f>IFERROR(VLOOKUP($B71,'NAV plus Dist'!$B:$FD,CK$1,FALSE)/VLOOKUP($B70,NAV!$A:$FC,CK$1,FALSE),"")</f>
        <v/>
      </c>
      <c r="CL71" s="171" t="str">
        <f>IFERROR(VLOOKUP($B71,'NAV plus Dist'!$B:$FD,CL$1,FALSE)/VLOOKUP($B70,NAV!$A:$FC,CL$1,FALSE),"")</f>
        <v/>
      </c>
      <c r="CM71" s="171" t="str">
        <f>IFERROR(VLOOKUP($B71,'NAV plus Dist'!$B:$FD,CM$1,FALSE)/VLOOKUP($B70,NAV!$A:$FC,CM$1,FALSE),"")</f>
        <v/>
      </c>
      <c r="CN71" s="171" t="str">
        <f>IFERROR(VLOOKUP($B71,'NAV plus Dist'!$B:$FD,CN$1,FALSE)/VLOOKUP($B70,NAV!$A:$FC,CN$1,FALSE),"")</f>
        <v/>
      </c>
      <c r="CO71" s="171" t="str">
        <f>IFERROR(VLOOKUP($B71,'NAV plus Dist'!$B:$FD,CO$1,FALSE)/VLOOKUP($B70,NAV!$A:$FC,CO$1,FALSE),"")</f>
        <v/>
      </c>
      <c r="CP71" s="171" t="str">
        <f>IFERROR(VLOOKUP($B71,'NAV plus Dist'!$B:$FD,CP$1,FALSE)/VLOOKUP($B70,NAV!$A:$FC,CP$1,FALSE),"")</f>
        <v/>
      </c>
      <c r="CQ71" s="171" t="str">
        <f>IFERROR(VLOOKUP($B71,'NAV plus Dist'!$B:$FD,CQ$1,FALSE)/VLOOKUP($B70,NAV!$A:$FC,CQ$1,FALSE),"")</f>
        <v/>
      </c>
      <c r="CR71" s="171" t="str">
        <f>IFERROR(VLOOKUP($B71,'NAV plus Dist'!$B:$FD,CR$1,FALSE)/VLOOKUP($B70,NAV!$A:$FC,CR$1,FALSE),"")</f>
        <v/>
      </c>
      <c r="CS71" s="171" t="str">
        <f>IFERROR(VLOOKUP($B71,'NAV plus Dist'!$B:$FD,CS$1,FALSE)/VLOOKUP($B70,NAV!$A:$FC,CS$1,FALSE),"")</f>
        <v/>
      </c>
      <c r="CT71" s="171" t="str">
        <f>IFERROR(VLOOKUP($B71,'NAV plus Dist'!$B:$FD,CT$1,FALSE)/VLOOKUP($B70,NAV!$A:$FC,CT$1,FALSE),"")</f>
        <v/>
      </c>
      <c r="CU71" s="171" t="str">
        <f>IFERROR(VLOOKUP($B71,'NAV plus Dist'!$B:$FD,CU$1,FALSE)/VLOOKUP($B70,NAV!$A:$FC,CU$1,FALSE),"")</f>
        <v/>
      </c>
      <c r="CV71" s="171" t="str">
        <f>IFERROR(VLOOKUP($B71,'NAV plus Dist'!$B:$FD,CV$1,FALSE)/VLOOKUP($B70,NAV!$A:$FC,CV$1,FALSE),"")</f>
        <v/>
      </c>
      <c r="CW71" s="171" t="str">
        <f>IFERROR(VLOOKUP($B71,'NAV plus Dist'!$B:$FD,CW$1,FALSE)/VLOOKUP($B70,NAV!$A:$FC,CW$1,FALSE),"")</f>
        <v/>
      </c>
      <c r="CX71" s="171" t="str">
        <f>IFERROR(VLOOKUP($B71,'NAV plus Dist'!$B:$FD,CX$1,FALSE)/VLOOKUP($B70,NAV!$A:$FC,CX$1,FALSE),"")</f>
        <v/>
      </c>
      <c r="CY71" s="171" t="str">
        <f>IFERROR(VLOOKUP($B71,'NAV plus Dist'!$B:$FD,CY$1,FALSE)/VLOOKUP($B70,NAV!$A:$FC,CY$1,FALSE),"")</f>
        <v/>
      </c>
      <c r="CZ71" s="171" t="str">
        <f>IFERROR(VLOOKUP($B71,'NAV plus Dist'!$B:$FD,CZ$1,FALSE)/VLOOKUP($B70,NAV!$A:$FC,CZ$1,FALSE),"")</f>
        <v/>
      </c>
      <c r="DA71" s="171" t="str">
        <f>IFERROR(VLOOKUP($B71,'NAV plus Dist'!$B:$FD,DA$1,FALSE)/VLOOKUP($B70,NAV!$A:$FC,DA$1,FALSE),"")</f>
        <v/>
      </c>
      <c r="DB71" s="171" t="str">
        <f>IFERROR(VLOOKUP($B71,'NAV plus Dist'!$B:$FD,DB$1,FALSE)/VLOOKUP($B70,NAV!$A:$FC,DB$1,FALSE),"")</f>
        <v/>
      </c>
      <c r="DC71" s="171" t="str">
        <f>IFERROR(VLOOKUP($B71,'NAV plus Dist'!$B:$FD,DC$1,FALSE)/VLOOKUP($B70,NAV!$A:$FC,DC$1,FALSE),"")</f>
        <v/>
      </c>
      <c r="DD71" s="171" t="str">
        <f>IFERROR(VLOOKUP($B71,'NAV plus Dist'!$B:$FD,DD$1,FALSE)/VLOOKUP($B70,NAV!$A:$FC,DD$1,FALSE),"")</f>
        <v/>
      </c>
      <c r="DE71" s="171" t="str">
        <f>IFERROR(VLOOKUP($B71,'NAV plus Dist'!$B:$FD,DE$1,FALSE)/VLOOKUP($B70,NAV!$A:$FC,DE$1,FALSE),"")</f>
        <v/>
      </c>
      <c r="DF71" s="171" t="str">
        <f>IFERROR(VLOOKUP($B71,'NAV plus Dist'!$B:$FD,DF$1,FALSE)/VLOOKUP($B70,NAV!$A:$FC,DF$1,FALSE),"")</f>
        <v/>
      </c>
      <c r="DG71" s="171" t="str">
        <f>IFERROR(VLOOKUP($B71,'NAV plus Dist'!$B:$FD,DG$1,FALSE)/VLOOKUP($B70,NAV!$A:$FC,DG$1,FALSE),"")</f>
        <v/>
      </c>
      <c r="DH71" s="171" t="str">
        <f>IFERROR(VLOOKUP($B71,'NAV plus Dist'!$B:$FD,DH$1,FALSE)/VLOOKUP($B70,NAV!$A:$FC,DH$1,FALSE),"")</f>
        <v/>
      </c>
    </row>
    <row r="72" spans="1:112">
      <c r="A72" s="94">
        <f t="shared" si="42"/>
        <v>129</v>
      </c>
      <c r="B72" s="168">
        <f t="shared" si="43"/>
        <v>42155</v>
      </c>
      <c r="C72" s="171" t="str">
        <f>IFERROR(VLOOKUP($B72,'NAV plus Dist'!$B:$FD,C$1,FALSE)/VLOOKUP($B71,NAV!$A:$FC,C$1,FALSE),"")</f>
        <v/>
      </c>
      <c r="D72" s="171" t="str">
        <f>IFERROR(VLOOKUP($B72,'NAV plus Dist'!$B:$FD,D$1,FALSE)/VLOOKUP($B71,NAV!$A:$FC,D$1,FALSE),"")</f>
        <v/>
      </c>
      <c r="E72" s="171" t="str">
        <f>IFERROR(VLOOKUP($B72,'NAV plus Dist'!$B:$FD,E$1,FALSE)/VLOOKUP($B71,NAV!$A:$FC,E$1,FALSE),"")</f>
        <v/>
      </c>
      <c r="F72" s="171" t="str">
        <f>IFERROR(VLOOKUP($B72,'NAV plus Dist'!$B:$FD,F$1,FALSE)/VLOOKUP($B71,NAV!$A:$FC,F$1,FALSE),"")</f>
        <v/>
      </c>
      <c r="G72" s="171" t="str">
        <f>IFERROR(VLOOKUP($B72,'NAV plus Dist'!$B:$FD,G$1,FALSE)/VLOOKUP($B71,NAV!$A:$FC,G$1,FALSE),"")</f>
        <v/>
      </c>
      <c r="H72" s="171" t="str">
        <f>IFERROR(VLOOKUP($B72,'NAV plus Dist'!$B:$FD,H$1,FALSE)/VLOOKUP($B71,NAV!$A:$FC,H$1,FALSE),"")</f>
        <v/>
      </c>
      <c r="I72" s="171" t="str">
        <f>IFERROR(VLOOKUP($B72,'NAV plus Dist'!$B:$FD,I$1,FALSE)/VLOOKUP($B71,NAV!$A:$FC,I$1,FALSE),"")</f>
        <v/>
      </c>
      <c r="J72" s="171" t="str">
        <f>IFERROR(VLOOKUP($B72,'NAV plus Dist'!$B:$FD,J$1,FALSE)/VLOOKUP($B71,NAV!$A:$FC,J$1,FALSE),"")</f>
        <v/>
      </c>
      <c r="K72" s="171" t="str">
        <f>IFERROR(VLOOKUP($B72,'NAV plus Dist'!$B:$FD,K$1,FALSE)/VLOOKUP($B71,NAV!$A:$FC,K$1,FALSE),"")</f>
        <v/>
      </c>
      <c r="L72" s="171" t="str">
        <f>IFERROR(VLOOKUP($B72,'NAV plus Dist'!$B:$FD,L$1,FALSE)/VLOOKUP($B71,NAV!$A:$FC,L$1,FALSE),"")</f>
        <v/>
      </c>
      <c r="M72" s="171" t="str">
        <f>IFERROR(VLOOKUP($B72,'NAV plus Dist'!$B:$FD,M$1,FALSE)/VLOOKUP($B71,NAV!$A:$FC,M$1,FALSE),"")</f>
        <v/>
      </c>
      <c r="N72" s="171" t="str">
        <f>IFERROR(VLOOKUP($B72,'NAV plus Dist'!$B:$FD,N$1,FALSE)/VLOOKUP($B71,NAV!$A:$FC,N$1,FALSE),"")</f>
        <v/>
      </c>
      <c r="O72" s="171">
        <f>IFERROR(VLOOKUP($B72,'NAV plus Dist'!$B:$FD,O$1,FALSE)/VLOOKUP($B71,NAV!$A:$FC,O$1,FALSE),"")</f>
        <v>0.94494518586264575</v>
      </c>
      <c r="P72" s="171">
        <f>IFERROR(VLOOKUP($B72,'NAV plus Dist'!$B:$FD,P$1,FALSE)/VLOOKUP($B71,NAV!$A:$FC,P$1,FALSE),"")</f>
        <v>0.94464259892996583</v>
      </c>
      <c r="Q72" s="171">
        <f>IFERROR(VLOOKUP($B72,'NAV plus Dist'!$B:$FD,Q$1,FALSE)/VLOOKUP($B71,NAV!$A:$FC,Q$1,FALSE),"")</f>
        <v>1.0023033939514581</v>
      </c>
      <c r="R72" s="171">
        <f>IFERROR(VLOOKUP($B72,'NAV plus Dist'!$B:$FD,R$1,FALSE)/VLOOKUP($B71,NAV!$A:$FC,R$1,FALSE),"")</f>
        <v>1.0023033939514581</v>
      </c>
      <c r="S72" s="171">
        <f>IFERROR(VLOOKUP($B72,'NAV plus Dist'!$B:$FD,S$1,FALSE)/VLOOKUP($B71,NAV!$A:$FC,S$1,FALSE),"")</f>
        <v>1.0014863387978143</v>
      </c>
      <c r="T72" s="171">
        <f>IFERROR(VLOOKUP($B72,'NAV plus Dist'!$B:$FD,T$1,FALSE)/VLOOKUP($B71,NAV!$A:$FC,T$1,FALSE),"")</f>
        <v>1.0026920118668277</v>
      </c>
      <c r="U72" s="171">
        <f>IFERROR(VLOOKUP($B72,'NAV plus Dist'!$B:$FD,U$1,FALSE)/VLOOKUP($B71,NAV!$A:$FC,U$1,FALSE),"")</f>
        <v>1.0023843721035539</v>
      </c>
      <c r="V72" s="171">
        <f>IFERROR(VLOOKUP($B72,'NAV plus Dist'!$B:$FD,V$1,FALSE)/VLOOKUP($B71,NAV!$A:$FC,V$1,FALSE),"")</f>
        <v>0.99186470862030585</v>
      </c>
      <c r="W72" s="171">
        <f>IFERROR(VLOOKUP($B72,'NAV plus Dist'!$B:$FD,W$1,FALSE)/VLOOKUP($B71,NAV!$A:$FC,W$1,FALSE),"")</f>
        <v>0.99186470862030585</v>
      </c>
      <c r="X72" s="171">
        <f>IFERROR(VLOOKUP($B72,'NAV plus Dist'!$B:$FD,X$1,FALSE)/VLOOKUP($B71,NAV!$A:$FC,X$1,FALSE),"")</f>
        <v>0.99163008329579749</v>
      </c>
      <c r="Y72" s="171">
        <f>IFERROR(VLOOKUP($B72,'NAV plus Dist'!$B:$FD,Y$1,FALSE)/VLOOKUP($B71,NAV!$A:$FC,Y$1,FALSE),"")</f>
        <v>0.9928278226352113</v>
      </c>
      <c r="Z72" s="171">
        <f>IFERROR(VLOOKUP($B72,'NAV plus Dist'!$B:$FD,Z$1,FALSE)/VLOOKUP($B71,NAV!$A:$FC,Z$1,FALSE),"")</f>
        <v>0.99263939725881001</v>
      </c>
      <c r="AA72" s="171">
        <f>IFERROR(VLOOKUP($B72,'NAV plus Dist'!$B:$FD,AA$1,FALSE)/VLOOKUP($B71,NAV!$A:$FC,AA$1,FALSE),"")</f>
        <v>1.0018371439133404</v>
      </c>
      <c r="AB72" s="171" t="str">
        <f>IFERROR(VLOOKUP($B72,'NAV plus Dist'!$B:$FD,AB$1,FALSE)/VLOOKUP($B71,NAV!$A:$FC,AB$1,FALSE),"")</f>
        <v/>
      </c>
      <c r="AC72" s="171">
        <f>IFERROR(VLOOKUP($B72,'NAV plus Dist'!$B:$FD,AC$1,FALSE)/VLOOKUP($B71,NAV!$A:$FC,AC$1,FALSE),"")</f>
        <v>1.0029746870965932</v>
      </c>
      <c r="AD72" s="171" t="str">
        <f>IFERROR(VLOOKUP($B72,'NAV plus Dist'!$B:$FD,AD$1,FALSE)/VLOOKUP($B71,NAV!$A:$FC,AD$1,FALSE),"")</f>
        <v/>
      </c>
      <c r="AE72" s="171" t="str">
        <f>IFERROR(VLOOKUP($B72,'NAV plus Dist'!$B:$FD,AE$1,FALSE)/VLOOKUP($B71,NAV!$A:$FC,AE$1,FALSE),"")</f>
        <v/>
      </c>
      <c r="AF72" s="171">
        <f>IFERROR(VLOOKUP($B72,'NAV plus Dist'!$B:$FD,AF$1,FALSE)/VLOOKUP($B71,NAV!$A:$FC,AF$1,FALSE),"")</f>
        <v>1.0215141612200436</v>
      </c>
      <c r="AG72" s="171" t="str">
        <f>IFERROR(VLOOKUP($B72,'NAV plus Dist'!$B:$FD,AG$1,FALSE)/VLOOKUP($B71,NAV!$A:$FC,AG$1,FALSE),"")</f>
        <v/>
      </c>
      <c r="AH72" s="171" t="str">
        <f>IFERROR(VLOOKUP($B72,'NAV plus Dist'!$B:$FD,AH$1,FALSE)/VLOOKUP($B71,NAV!$A:$FC,AH$1,FALSE),"")</f>
        <v/>
      </c>
      <c r="AI72" s="171" t="str">
        <f>IFERROR(VLOOKUP($B72,'NAV plus Dist'!$B:$FD,AI$1,FALSE)/VLOOKUP($B71,NAV!$A:$FC,AI$1,FALSE),"")</f>
        <v/>
      </c>
      <c r="AJ72" s="171" t="str">
        <f>IFERROR(VLOOKUP($B72,'NAV plus Dist'!$B:$FD,AJ$1,FALSE)/VLOOKUP($B71,NAV!$A:$FC,AJ$1,FALSE),"")</f>
        <v/>
      </c>
      <c r="AK72" s="171" t="str">
        <f>IFERROR(VLOOKUP($B72,'NAV plus Dist'!$B:$FD,AK$1,FALSE)/VLOOKUP($B71,NAV!$A:$FC,AK$1,FALSE),"")</f>
        <v/>
      </c>
      <c r="AL72" s="171" t="str">
        <f>IFERROR(VLOOKUP($B72,'NAV plus Dist'!$B:$FD,AL$1,FALSE)/VLOOKUP($B71,NAV!$A:$FC,AL$1,FALSE),"")</f>
        <v/>
      </c>
      <c r="AM72" s="171" t="str">
        <f>IFERROR(VLOOKUP($B72,'NAV plus Dist'!$B:$FD,AM$1,FALSE)/VLOOKUP($B71,NAV!$A:$FC,AM$1,FALSE),"")</f>
        <v/>
      </c>
      <c r="AN72" s="171" t="str">
        <f>IFERROR(VLOOKUP($B72,'NAV plus Dist'!$B:$FD,AN$1,FALSE)/VLOOKUP($B71,NAV!$A:$FC,AN$1,FALSE),"")</f>
        <v/>
      </c>
      <c r="AO72" s="171" t="str">
        <f>IFERROR(VLOOKUP($B72,'NAV plus Dist'!$B:$FD,AO$1,FALSE)/VLOOKUP($B71,NAV!$A:$FC,AO$1,FALSE),"")</f>
        <v/>
      </c>
      <c r="AP72" s="171" t="str">
        <f>IFERROR(VLOOKUP($B72,'NAV plus Dist'!$B:$FD,AP$1,FALSE)/VLOOKUP($B71,NAV!$A:$FC,AP$1,FALSE),"")</f>
        <v/>
      </c>
      <c r="AQ72" s="171" t="str">
        <f>IFERROR(VLOOKUP($B72,'NAV plus Dist'!$B:$FD,AQ$1,FALSE)/VLOOKUP($B71,NAV!$A:$FC,AQ$1,FALSE),"")</f>
        <v/>
      </c>
      <c r="AR72" s="171" t="str">
        <f>IFERROR(VLOOKUP($B72,'NAV plus Dist'!$B:$FD,AR$1,FALSE)/VLOOKUP($B71,NAV!$A:$FC,AR$1,FALSE),"")</f>
        <v/>
      </c>
      <c r="AS72" s="171" t="str">
        <f>IFERROR(VLOOKUP($B72,'NAV plus Dist'!$B:$FD,AS$1,FALSE)/VLOOKUP($B71,NAV!$A:$FC,AS$1,FALSE),"")</f>
        <v/>
      </c>
      <c r="AT72" s="171" t="str">
        <f>IFERROR(VLOOKUP($B72,'NAV plus Dist'!$B:$FD,AT$1,FALSE)/VLOOKUP($B71,NAV!$A:$FC,AT$1,FALSE),"")</f>
        <v/>
      </c>
      <c r="AU72" s="171" t="str">
        <f>IFERROR(VLOOKUP($B72,'NAV plus Dist'!$B:$FD,AU$1,FALSE)/VLOOKUP($B71,NAV!$A:$FC,AU$1,FALSE),"")</f>
        <v/>
      </c>
      <c r="AV72" s="171" t="str">
        <f>IFERROR(VLOOKUP($B72,'NAV plus Dist'!$B:$FD,AV$1,FALSE)/VLOOKUP($B71,NAV!$A:$FC,AV$1,FALSE),"")</f>
        <v/>
      </c>
      <c r="AW72" s="171" t="str">
        <f>IFERROR(VLOOKUP($B72,'NAV plus Dist'!$B:$FD,AW$1,FALSE)/VLOOKUP($B71,NAV!$A:$FC,AW$1,FALSE),"")</f>
        <v/>
      </c>
      <c r="AX72" s="171" t="str">
        <f>IFERROR(VLOOKUP($B72,'NAV plus Dist'!$B:$FD,AX$1,FALSE)/VLOOKUP($B71,NAV!$A:$FC,AX$1,FALSE),"")</f>
        <v/>
      </c>
      <c r="AY72" s="171" t="str">
        <f>IFERROR(VLOOKUP($B72,'NAV plus Dist'!$B:$FD,AY$1,FALSE)/VLOOKUP($B71,NAV!$A:$FC,AY$1,FALSE),"")</f>
        <v/>
      </c>
      <c r="AZ72" s="171" t="str">
        <f>IFERROR(VLOOKUP($B72,'NAV plus Dist'!$B:$FD,AZ$1,FALSE)/VLOOKUP($B71,NAV!$A:$FC,AZ$1,FALSE),"")</f>
        <v/>
      </c>
      <c r="BA72" s="171" t="str">
        <f>IFERROR(VLOOKUP($B72,'NAV plus Dist'!$B:$FD,BA$1,FALSE)/VLOOKUP($B71,NAV!$A:$FC,BA$1,FALSE),"")</f>
        <v/>
      </c>
      <c r="BB72" s="171" t="str">
        <f>IFERROR(VLOOKUP($B72,'NAV plus Dist'!$B:$FD,BB$1,FALSE)/VLOOKUP($B71,NAV!$A:$FC,BB$1,FALSE),"")</f>
        <v/>
      </c>
      <c r="BC72" s="171" t="str">
        <f>IFERROR(VLOOKUP($B72,'NAV plus Dist'!$B:$FD,BC$1,FALSE)/VLOOKUP($B71,NAV!$A:$FC,BC$1,FALSE),"")</f>
        <v/>
      </c>
      <c r="BD72" s="171" t="str">
        <f>IFERROR(VLOOKUP($B72,'NAV plus Dist'!$B:$FD,BD$1,FALSE)/VLOOKUP($B71,NAV!$A:$FC,BD$1,FALSE),"")</f>
        <v/>
      </c>
      <c r="BE72" s="171" t="str">
        <f>IFERROR(VLOOKUP($B72,'NAV plus Dist'!$B:$FD,BE$1,FALSE)/VLOOKUP($B71,NAV!$A:$FC,BE$1,FALSE),"")</f>
        <v/>
      </c>
      <c r="BF72" s="171" t="str">
        <f>IFERROR(VLOOKUP($B72,'NAV plus Dist'!$B:$FD,BF$1,FALSE)/VLOOKUP($B71,NAV!$A:$FC,BF$1,FALSE),"")</f>
        <v/>
      </c>
      <c r="BG72" s="171" t="str">
        <f>IFERROR(VLOOKUP($B72,'NAV plus Dist'!$B:$FD,BG$1,FALSE)/VLOOKUP($B71,NAV!$A:$FC,BG$1,FALSE),"")</f>
        <v/>
      </c>
      <c r="BH72" s="171" t="str">
        <f>IFERROR(VLOOKUP($B72,'NAV plus Dist'!$B:$FD,BH$1,FALSE)/VLOOKUP($B71,NAV!$A:$FC,BH$1,FALSE),"")</f>
        <v/>
      </c>
      <c r="BI72" s="171" t="str">
        <f>IFERROR(VLOOKUP($B72,'NAV plus Dist'!$B:$FD,BI$1,FALSE)/VLOOKUP($B71,NAV!$A:$FC,BI$1,FALSE),"")</f>
        <v/>
      </c>
      <c r="BJ72" s="171" t="str">
        <f>IFERROR(VLOOKUP($B72,'NAV plus Dist'!$B:$FD,BJ$1,FALSE)/VLOOKUP($B71,NAV!$A:$FC,BJ$1,FALSE),"")</f>
        <v/>
      </c>
      <c r="BK72" s="171" t="str">
        <f>IFERROR(VLOOKUP($B72,'NAV plus Dist'!$B:$FD,BK$1,FALSE)/VLOOKUP($B71,NAV!$A:$FC,BK$1,FALSE),"")</f>
        <v/>
      </c>
      <c r="BL72" s="171" t="str">
        <f>IFERROR(VLOOKUP($B72,'NAV plus Dist'!$B:$FD,BL$1,FALSE)/VLOOKUP($B71,NAV!$A:$FC,BL$1,FALSE),"")</f>
        <v/>
      </c>
      <c r="BM72" s="171" t="str">
        <f>IFERROR(VLOOKUP($B72,'NAV plus Dist'!$B:$FD,BM$1,FALSE)/VLOOKUP($B71,NAV!$A:$FC,BM$1,FALSE),"")</f>
        <v/>
      </c>
      <c r="BN72" s="171" t="str">
        <f>IFERROR(VLOOKUP($B72,'NAV plus Dist'!$B:$FD,BN$1,FALSE)/VLOOKUP($B71,NAV!$A:$FC,BN$1,FALSE),"")</f>
        <v/>
      </c>
      <c r="BO72" s="171" t="str">
        <f>IFERROR(VLOOKUP($B72,'NAV plus Dist'!$B:$FD,BO$1,FALSE)/VLOOKUP($B71,NAV!$A:$FC,BO$1,FALSE),"")</f>
        <v/>
      </c>
      <c r="BP72" s="171" t="str">
        <f>IFERROR(VLOOKUP($B72,'NAV plus Dist'!$B:$FD,BP$1,FALSE)/VLOOKUP($B71,NAV!$A:$FC,BP$1,FALSE),"")</f>
        <v/>
      </c>
      <c r="BQ72" s="171" t="str">
        <f>IFERROR(VLOOKUP($B72,'NAV plus Dist'!$B:$FD,BQ$1,FALSE)/VLOOKUP($B71,NAV!$A:$FC,BQ$1,FALSE),"")</f>
        <v/>
      </c>
      <c r="BR72" s="171" t="str">
        <f>IFERROR(VLOOKUP($B72,'NAV plus Dist'!$B:$FD,BR$1,FALSE)/VLOOKUP($B71,NAV!$A:$FC,BR$1,FALSE),"")</f>
        <v/>
      </c>
      <c r="BS72" s="171" t="str">
        <f>IFERROR(VLOOKUP($B72,'NAV plus Dist'!$B:$FD,BS$1,FALSE)/VLOOKUP($B71,NAV!$A:$FC,BS$1,FALSE),"")</f>
        <v/>
      </c>
      <c r="BT72" s="171" t="str">
        <f>IFERROR(VLOOKUP($B72,'NAV plus Dist'!$B:$FD,BT$1,FALSE)/VLOOKUP($B71,NAV!$A:$FC,BT$1,FALSE),"")</f>
        <v/>
      </c>
      <c r="BU72" s="171" t="str">
        <f>IFERROR(VLOOKUP($B72,'NAV plus Dist'!$B:$FD,BU$1,FALSE)/VLOOKUP($B71,NAV!$A:$FC,BU$1,FALSE),"")</f>
        <v/>
      </c>
      <c r="BV72" s="171" t="str">
        <f>IFERROR(VLOOKUP($B72,'NAV plus Dist'!$B:$FD,BV$1,FALSE)/VLOOKUP($B71,NAV!$A:$FC,BV$1,FALSE),"")</f>
        <v/>
      </c>
      <c r="BW72" s="171" t="str">
        <f>IFERROR(VLOOKUP($B72,'NAV plus Dist'!$B:$FD,BW$1,FALSE)/VLOOKUP($B71,NAV!$A:$FC,BW$1,FALSE),"")</f>
        <v/>
      </c>
      <c r="BX72" s="171" t="str">
        <f>IFERROR(VLOOKUP($B72,'NAV plus Dist'!$B:$FD,BX$1,FALSE)/VLOOKUP($B71,NAV!$A:$FC,BX$1,FALSE),"")</f>
        <v/>
      </c>
      <c r="BY72" s="171" t="str">
        <f>IFERROR(VLOOKUP($B72,'NAV plus Dist'!$B:$FD,BY$1,FALSE)/VLOOKUP($B71,NAV!$A:$FC,BY$1,FALSE),"")</f>
        <v/>
      </c>
      <c r="BZ72" s="171" t="str">
        <f>IFERROR(VLOOKUP($B72,'NAV plus Dist'!$B:$FD,BZ$1,FALSE)/VLOOKUP($B71,NAV!$A:$FC,BZ$1,FALSE),"")</f>
        <v/>
      </c>
      <c r="CA72" s="171" t="str">
        <f>IFERROR(VLOOKUP($B72,'NAV plus Dist'!$B:$FD,CA$1,FALSE)/VLOOKUP($B71,NAV!$A:$FC,CA$1,FALSE),"")</f>
        <v/>
      </c>
      <c r="CB72" s="171" t="str">
        <f>IFERROR(VLOOKUP($B72,'NAV plus Dist'!$B:$FD,CB$1,FALSE)/VLOOKUP($B71,NAV!$A:$FC,CB$1,FALSE),"")</f>
        <v/>
      </c>
      <c r="CC72" s="171" t="str">
        <f>IFERROR(VLOOKUP($B72,'NAV plus Dist'!$B:$FD,CC$1,FALSE)/VLOOKUP($B71,NAV!$A:$FC,CC$1,FALSE),"")</f>
        <v/>
      </c>
      <c r="CD72" s="171" t="str">
        <f>IFERROR(VLOOKUP($B72,'NAV plus Dist'!$B:$FD,CD$1,FALSE)/VLOOKUP($B71,NAV!$A:$FC,CD$1,FALSE),"")</f>
        <v/>
      </c>
      <c r="CE72" s="171" t="str">
        <f>IFERROR(VLOOKUP($B72,'NAV plus Dist'!$B:$FD,CE$1,FALSE)/VLOOKUP($B71,NAV!$A:$FC,CE$1,FALSE),"")</f>
        <v/>
      </c>
      <c r="CF72" s="171" t="str">
        <f>IFERROR(VLOOKUP($B72,'NAV plus Dist'!$B:$FD,CF$1,FALSE)/VLOOKUP($B71,NAV!$A:$FC,CF$1,FALSE),"")</f>
        <v/>
      </c>
      <c r="CG72" s="171" t="str">
        <f>IFERROR(VLOOKUP($B72,'NAV plus Dist'!$B:$FD,CG$1,FALSE)/VLOOKUP($B71,NAV!$A:$FC,CG$1,FALSE),"")</f>
        <v/>
      </c>
      <c r="CH72" s="171" t="str">
        <f>IFERROR(VLOOKUP($B72,'NAV plus Dist'!$B:$FD,CH$1,FALSE)/VLOOKUP($B71,NAV!$A:$FC,CH$1,FALSE),"")</f>
        <v/>
      </c>
      <c r="CI72" s="171" t="str">
        <f>IFERROR(VLOOKUP($B72,'NAV plus Dist'!$B:$FD,CI$1,FALSE)/VLOOKUP($B71,NAV!$A:$FC,CI$1,FALSE),"")</f>
        <v/>
      </c>
      <c r="CJ72" s="171" t="str">
        <f>IFERROR(VLOOKUP($B72,'NAV plus Dist'!$B:$FD,CJ$1,FALSE)/VLOOKUP($B71,NAV!$A:$FC,CJ$1,FALSE),"")</f>
        <v/>
      </c>
      <c r="CK72" s="171" t="str">
        <f>IFERROR(VLOOKUP($B72,'NAV plus Dist'!$B:$FD,CK$1,FALSE)/VLOOKUP($B71,NAV!$A:$FC,CK$1,FALSE),"")</f>
        <v/>
      </c>
      <c r="CL72" s="171" t="str">
        <f>IFERROR(VLOOKUP($B72,'NAV plus Dist'!$B:$FD,CL$1,FALSE)/VLOOKUP($B71,NAV!$A:$FC,CL$1,FALSE),"")</f>
        <v/>
      </c>
      <c r="CM72" s="171" t="str">
        <f>IFERROR(VLOOKUP($B72,'NAV plus Dist'!$B:$FD,CM$1,FALSE)/VLOOKUP($B71,NAV!$A:$FC,CM$1,FALSE),"")</f>
        <v/>
      </c>
      <c r="CN72" s="171" t="str">
        <f>IFERROR(VLOOKUP($B72,'NAV plus Dist'!$B:$FD,CN$1,FALSE)/VLOOKUP($B71,NAV!$A:$FC,CN$1,FALSE),"")</f>
        <v/>
      </c>
      <c r="CO72" s="171" t="str">
        <f>IFERROR(VLOOKUP($B72,'NAV plus Dist'!$B:$FD,CO$1,FALSE)/VLOOKUP($B71,NAV!$A:$FC,CO$1,FALSE),"")</f>
        <v/>
      </c>
      <c r="CP72" s="171" t="str">
        <f>IFERROR(VLOOKUP($B72,'NAV plus Dist'!$B:$FD,CP$1,FALSE)/VLOOKUP($B71,NAV!$A:$FC,CP$1,FALSE),"")</f>
        <v/>
      </c>
      <c r="CQ72" s="171" t="str">
        <f>IFERROR(VLOOKUP($B72,'NAV plus Dist'!$B:$FD,CQ$1,FALSE)/VLOOKUP($B71,NAV!$A:$FC,CQ$1,FALSE),"")</f>
        <v/>
      </c>
      <c r="CR72" s="171" t="str">
        <f>IFERROR(VLOOKUP($B72,'NAV plus Dist'!$B:$FD,CR$1,FALSE)/VLOOKUP($B71,NAV!$A:$FC,CR$1,FALSE),"")</f>
        <v/>
      </c>
      <c r="CS72" s="171" t="str">
        <f>IFERROR(VLOOKUP($B72,'NAV plus Dist'!$B:$FD,CS$1,FALSE)/VLOOKUP($B71,NAV!$A:$FC,CS$1,FALSE),"")</f>
        <v/>
      </c>
      <c r="CT72" s="171" t="str">
        <f>IFERROR(VLOOKUP($B72,'NAV plus Dist'!$B:$FD,CT$1,FALSE)/VLOOKUP($B71,NAV!$A:$FC,CT$1,FALSE),"")</f>
        <v/>
      </c>
      <c r="CU72" s="171" t="str">
        <f>IFERROR(VLOOKUP($B72,'NAV plus Dist'!$B:$FD,CU$1,FALSE)/VLOOKUP($B71,NAV!$A:$FC,CU$1,FALSE),"")</f>
        <v/>
      </c>
      <c r="CV72" s="171" t="str">
        <f>IFERROR(VLOOKUP($B72,'NAV plus Dist'!$B:$FD,CV$1,FALSE)/VLOOKUP($B71,NAV!$A:$FC,CV$1,FALSE),"")</f>
        <v/>
      </c>
      <c r="CW72" s="171" t="str">
        <f>IFERROR(VLOOKUP($B72,'NAV plus Dist'!$B:$FD,CW$1,FALSE)/VLOOKUP($B71,NAV!$A:$FC,CW$1,FALSE),"")</f>
        <v/>
      </c>
      <c r="CX72" s="171" t="str">
        <f>IFERROR(VLOOKUP($B72,'NAV plus Dist'!$B:$FD,CX$1,FALSE)/VLOOKUP($B71,NAV!$A:$FC,CX$1,FALSE),"")</f>
        <v/>
      </c>
      <c r="CY72" s="171" t="str">
        <f>IFERROR(VLOOKUP($B72,'NAV plus Dist'!$B:$FD,CY$1,FALSE)/VLOOKUP($B71,NAV!$A:$FC,CY$1,FALSE),"")</f>
        <v/>
      </c>
      <c r="CZ72" s="171" t="str">
        <f>IFERROR(VLOOKUP($B72,'NAV plus Dist'!$B:$FD,CZ$1,FALSE)/VLOOKUP($B71,NAV!$A:$FC,CZ$1,FALSE),"")</f>
        <v/>
      </c>
      <c r="DA72" s="171" t="str">
        <f>IFERROR(VLOOKUP($B72,'NAV plus Dist'!$B:$FD,DA$1,FALSE)/VLOOKUP($B71,NAV!$A:$FC,DA$1,FALSE),"")</f>
        <v/>
      </c>
      <c r="DB72" s="171" t="str">
        <f>IFERROR(VLOOKUP($B72,'NAV plus Dist'!$B:$FD,DB$1,FALSE)/VLOOKUP($B71,NAV!$A:$FC,DB$1,FALSE),"")</f>
        <v/>
      </c>
      <c r="DC72" s="171" t="str">
        <f>IFERROR(VLOOKUP($B72,'NAV plus Dist'!$B:$FD,DC$1,FALSE)/VLOOKUP($B71,NAV!$A:$FC,DC$1,FALSE),"")</f>
        <v/>
      </c>
      <c r="DD72" s="171" t="str">
        <f>IFERROR(VLOOKUP($B72,'NAV plus Dist'!$B:$FD,DD$1,FALSE)/VLOOKUP($B71,NAV!$A:$FC,DD$1,FALSE),"")</f>
        <v/>
      </c>
      <c r="DE72" s="171" t="str">
        <f>IFERROR(VLOOKUP($B72,'NAV plus Dist'!$B:$FD,DE$1,FALSE)/VLOOKUP($B71,NAV!$A:$FC,DE$1,FALSE),"")</f>
        <v/>
      </c>
      <c r="DF72" s="171" t="str">
        <f>IFERROR(VLOOKUP($B72,'NAV plus Dist'!$B:$FD,DF$1,FALSE)/VLOOKUP($B71,NAV!$A:$FC,DF$1,FALSE),"")</f>
        <v/>
      </c>
      <c r="DG72" s="171" t="str">
        <f>IFERROR(VLOOKUP($B72,'NAV plus Dist'!$B:$FD,DG$1,FALSE)/VLOOKUP($B71,NAV!$A:$FC,DG$1,FALSE),"")</f>
        <v/>
      </c>
      <c r="DH72" s="171" t="str">
        <f>IFERROR(VLOOKUP($B72,'NAV plus Dist'!$B:$FD,DH$1,FALSE)/VLOOKUP($B71,NAV!$A:$FC,DH$1,FALSE),"")</f>
        <v/>
      </c>
    </row>
    <row r="73" spans="1:112">
      <c r="A73" s="94">
        <f t="shared" si="42"/>
        <v>128</v>
      </c>
      <c r="B73" s="168">
        <f t="shared" si="43"/>
        <v>42185</v>
      </c>
      <c r="C73" s="171">
        <f>IFERROR(VLOOKUP($B73,'NAV plus Dist'!$B:$FD,C$1,FALSE)/VLOOKUP($B72,NAV!$A:$FC,C$1,FALSE),"")</f>
        <v>0.94621701381463585</v>
      </c>
      <c r="D73" s="171" t="str">
        <f>IFERROR(VLOOKUP($B73,'NAV plus Dist'!$B:$FD,D$1,FALSE)/VLOOKUP($B72,NAV!$A:$FC,D$1,FALSE),"")</f>
        <v/>
      </c>
      <c r="E73" s="171" t="str">
        <f>IFERROR(VLOOKUP($B73,'NAV plus Dist'!$B:$FD,E$1,FALSE)/VLOOKUP($B72,NAV!$A:$FC,E$1,FALSE),"")</f>
        <v/>
      </c>
      <c r="F73" s="171" t="str">
        <f>IFERROR(VLOOKUP($B73,'NAV plus Dist'!$B:$FD,F$1,FALSE)/VLOOKUP($B72,NAV!$A:$FC,F$1,FALSE),"")</f>
        <v/>
      </c>
      <c r="G73" s="171" t="str">
        <f>IFERROR(VLOOKUP($B73,'NAV plus Dist'!$B:$FD,G$1,FALSE)/VLOOKUP($B72,NAV!$A:$FC,G$1,FALSE),"")</f>
        <v/>
      </c>
      <c r="H73" s="171" t="str">
        <f>IFERROR(VLOOKUP($B73,'NAV plus Dist'!$B:$FD,H$1,FALSE)/VLOOKUP($B72,NAV!$A:$FC,H$1,FALSE),"")</f>
        <v/>
      </c>
      <c r="I73" s="171" t="str">
        <f>IFERROR(VLOOKUP($B73,'NAV plus Dist'!$B:$FD,I$1,FALSE)/VLOOKUP($B72,NAV!$A:$FC,I$1,FALSE),"")</f>
        <v/>
      </c>
      <c r="J73" s="171" t="str">
        <f>IFERROR(VLOOKUP($B73,'NAV plus Dist'!$B:$FD,J$1,FALSE)/VLOOKUP($B72,NAV!$A:$FC,J$1,FALSE),"")</f>
        <v/>
      </c>
      <c r="K73" s="171" t="str">
        <f>IFERROR(VLOOKUP($B73,'NAV plus Dist'!$B:$FD,K$1,FALSE)/VLOOKUP($B72,NAV!$A:$FC,K$1,FALSE),"")</f>
        <v/>
      </c>
      <c r="L73" s="171" t="str">
        <f>IFERROR(VLOOKUP($B73,'NAV plus Dist'!$B:$FD,L$1,FALSE)/VLOOKUP($B72,NAV!$A:$FC,L$1,FALSE),"")</f>
        <v/>
      </c>
      <c r="M73" s="171" t="str">
        <f>IFERROR(VLOOKUP($B73,'NAV plus Dist'!$B:$FD,M$1,FALSE)/VLOOKUP($B72,NAV!$A:$FC,M$1,FALSE),"")</f>
        <v/>
      </c>
      <c r="N73" s="171" t="str">
        <f>IFERROR(VLOOKUP($B73,'NAV plus Dist'!$B:$FD,N$1,FALSE)/VLOOKUP($B72,NAV!$A:$FC,N$1,FALSE),"")</f>
        <v/>
      </c>
      <c r="O73" s="171">
        <f>IFERROR(VLOOKUP($B73,'NAV plus Dist'!$B:$FD,O$1,FALSE)/VLOOKUP($B72,NAV!$A:$FC,O$1,FALSE),"")</f>
        <v>0.9797667466416905</v>
      </c>
      <c r="P73" s="171">
        <f>IFERROR(VLOOKUP($B73,'NAV plus Dist'!$B:$FD,P$1,FALSE)/VLOOKUP($B72,NAV!$A:$FC,P$1,FALSE),"")</f>
        <v>0.97891043682769785</v>
      </c>
      <c r="Q73" s="171">
        <f>IFERROR(VLOOKUP($B73,'NAV plus Dist'!$B:$FD,Q$1,FALSE)/VLOOKUP($B72,NAV!$A:$FC,Q$1,FALSE),"")</f>
        <v>0.99121794049299283</v>
      </c>
      <c r="R73" s="171">
        <f>IFERROR(VLOOKUP($B73,'NAV plus Dist'!$B:$FD,R$1,FALSE)/VLOOKUP($B72,NAV!$A:$FC,R$1,FALSE),"")</f>
        <v>0.99121794049299283</v>
      </c>
      <c r="S73" s="171">
        <f>IFERROR(VLOOKUP($B73,'NAV plus Dist'!$B:$FD,S$1,FALSE)/VLOOKUP($B72,NAV!$A:$FC,S$1,FALSE),"")</f>
        <v>0.9919856091960747</v>
      </c>
      <c r="T73" s="171">
        <f>IFERROR(VLOOKUP($B73,'NAV plus Dist'!$B:$FD,T$1,FALSE)/VLOOKUP($B72,NAV!$A:$FC,T$1,FALSE),"")</f>
        <v>0.9948385498389628</v>
      </c>
      <c r="U73" s="171">
        <f>IFERROR(VLOOKUP($B73,'NAV plus Dist'!$B:$FD,U$1,FALSE)/VLOOKUP($B72,NAV!$A:$FC,U$1,FALSE),"")</f>
        <v>0.99409820250542658</v>
      </c>
      <c r="V73" s="171">
        <f>IFERROR(VLOOKUP($B73,'NAV plus Dist'!$B:$FD,V$1,FALSE)/VLOOKUP($B72,NAV!$A:$FC,V$1,FALSE),"")</f>
        <v>0.97572042613966392</v>
      </c>
      <c r="W73" s="171">
        <f>IFERROR(VLOOKUP($B73,'NAV plus Dist'!$B:$FD,W$1,FALSE)/VLOOKUP($B72,NAV!$A:$FC,W$1,FALSE),"")</f>
        <v>0.97572042613966392</v>
      </c>
      <c r="X73" s="171">
        <f>IFERROR(VLOOKUP($B73,'NAV plus Dist'!$B:$FD,X$1,FALSE)/VLOOKUP($B72,NAV!$A:$FC,X$1,FALSE),"")</f>
        <v>0.97792945600196179</v>
      </c>
      <c r="Y73" s="171">
        <f>IFERROR(VLOOKUP($B73,'NAV plus Dist'!$B:$FD,Y$1,FALSE)/VLOOKUP($B72,NAV!$A:$FC,Y$1,FALSE),"")</f>
        <v>0.97878985459998702</v>
      </c>
      <c r="Z73" s="171">
        <f>IFERROR(VLOOKUP($B73,'NAV plus Dist'!$B:$FD,Z$1,FALSE)/VLOOKUP($B72,NAV!$A:$FC,Z$1,FALSE),"")</f>
        <v>0.97652690076666182</v>
      </c>
      <c r="AA73" s="171">
        <f>IFERROR(VLOOKUP($B73,'NAV plus Dist'!$B:$FD,AA$1,FALSE)/VLOOKUP($B72,NAV!$A:$FC,AA$1,FALSE),"")</f>
        <v>0.98101045100178885</v>
      </c>
      <c r="AB73" s="171" t="str">
        <f>IFERROR(VLOOKUP($B73,'NAV plus Dist'!$B:$FD,AB$1,FALSE)/VLOOKUP($B72,NAV!$A:$FC,AB$1,FALSE),"")</f>
        <v/>
      </c>
      <c r="AC73" s="171">
        <f>IFERROR(VLOOKUP($B73,'NAV plus Dist'!$B:$FD,AC$1,FALSE)/VLOOKUP($B72,NAV!$A:$FC,AC$1,FALSE),"")</f>
        <v>0.98074497792991611</v>
      </c>
      <c r="AD73" s="171" t="str">
        <f>IFERROR(VLOOKUP($B73,'NAV plus Dist'!$B:$FD,AD$1,FALSE)/VLOOKUP($B72,NAV!$A:$FC,AD$1,FALSE),"")</f>
        <v/>
      </c>
      <c r="AE73" s="171" t="str">
        <f>IFERROR(VLOOKUP($B73,'NAV plus Dist'!$B:$FD,AE$1,FALSE)/VLOOKUP($B72,NAV!$A:$FC,AE$1,FALSE),"")</f>
        <v/>
      </c>
      <c r="AF73" s="171">
        <f>IFERROR(VLOOKUP($B73,'NAV plus Dist'!$B:$FD,AF$1,FALSE)/VLOOKUP($B72,NAV!$A:$FC,AF$1,FALSE),"")</f>
        <v>0.98852934198446507</v>
      </c>
      <c r="AG73" s="171" t="str">
        <f>IFERROR(VLOOKUP($B73,'NAV plus Dist'!$B:$FD,AG$1,FALSE)/VLOOKUP($B72,NAV!$A:$FC,AG$1,FALSE),"")</f>
        <v/>
      </c>
      <c r="AH73" s="171" t="str">
        <f>IFERROR(VLOOKUP($B73,'NAV plus Dist'!$B:$FD,AH$1,FALSE)/VLOOKUP($B72,NAV!$A:$FC,AH$1,FALSE),"")</f>
        <v/>
      </c>
      <c r="AI73" s="171" t="str">
        <f>IFERROR(VLOOKUP($B73,'NAV plus Dist'!$B:$FD,AI$1,FALSE)/VLOOKUP($B72,NAV!$A:$FC,AI$1,FALSE),"")</f>
        <v/>
      </c>
      <c r="AJ73" s="171" t="str">
        <f>IFERROR(VLOOKUP($B73,'NAV plus Dist'!$B:$FD,AJ$1,FALSE)/VLOOKUP($B72,NAV!$A:$FC,AJ$1,FALSE),"")</f>
        <v/>
      </c>
      <c r="AK73" s="171" t="str">
        <f>IFERROR(VLOOKUP($B73,'NAV plus Dist'!$B:$FD,AK$1,FALSE)/VLOOKUP($B72,NAV!$A:$FC,AK$1,FALSE),"")</f>
        <v/>
      </c>
      <c r="AL73" s="171" t="str">
        <f>IFERROR(VLOOKUP($B73,'NAV plus Dist'!$B:$FD,AL$1,FALSE)/VLOOKUP($B72,NAV!$A:$FC,AL$1,FALSE),"")</f>
        <v/>
      </c>
      <c r="AM73" s="171" t="str">
        <f>IFERROR(VLOOKUP($B73,'NAV plus Dist'!$B:$FD,AM$1,FALSE)/VLOOKUP($B72,NAV!$A:$FC,AM$1,FALSE),"")</f>
        <v/>
      </c>
      <c r="AN73" s="171" t="str">
        <f>IFERROR(VLOOKUP($B73,'NAV plus Dist'!$B:$FD,AN$1,FALSE)/VLOOKUP($B72,NAV!$A:$FC,AN$1,FALSE),"")</f>
        <v/>
      </c>
      <c r="AO73" s="171" t="str">
        <f>IFERROR(VLOOKUP($B73,'NAV plus Dist'!$B:$FD,AO$1,FALSE)/VLOOKUP($B72,NAV!$A:$FC,AO$1,FALSE),"")</f>
        <v/>
      </c>
      <c r="AP73" s="171" t="str">
        <f>IFERROR(VLOOKUP($B73,'NAV plus Dist'!$B:$FD,AP$1,FALSE)/VLOOKUP($B72,NAV!$A:$FC,AP$1,FALSE),"")</f>
        <v/>
      </c>
      <c r="AQ73" s="171" t="str">
        <f>IFERROR(VLOOKUP($B73,'NAV plus Dist'!$B:$FD,AQ$1,FALSE)/VLOOKUP($B72,NAV!$A:$FC,AQ$1,FALSE),"")</f>
        <v/>
      </c>
      <c r="AR73" s="171" t="str">
        <f>IFERROR(VLOOKUP($B73,'NAV plus Dist'!$B:$FD,AR$1,FALSE)/VLOOKUP($B72,NAV!$A:$FC,AR$1,FALSE),"")</f>
        <v/>
      </c>
      <c r="AS73" s="171" t="str">
        <f>IFERROR(VLOOKUP($B73,'NAV plus Dist'!$B:$FD,AS$1,FALSE)/VLOOKUP($B72,NAV!$A:$FC,AS$1,FALSE),"")</f>
        <v/>
      </c>
      <c r="AT73" s="171" t="str">
        <f>IFERROR(VLOOKUP($B73,'NAV plus Dist'!$B:$FD,AT$1,FALSE)/VLOOKUP($B72,NAV!$A:$FC,AT$1,FALSE),"")</f>
        <v/>
      </c>
      <c r="AU73" s="171" t="str">
        <f>IFERROR(VLOOKUP($B73,'NAV plus Dist'!$B:$FD,AU$1,FALSE)/VLOOKUP($B72,NAV!$A:$FC,AU$1,FALSE),"")</f>
        <v/>
      </c>
      <c r="AV73" s="171" t="str">
        <f>IFERROR(VLOOKUP($B73,'NAV plus Dist'!$B:$FD,AV$1,FALSE)/VLOOKUP($B72,NAV!$A:$FC,AV$1,FALSE),"")</f>
        <v/>
      </c>
      <c r="AW73" s="171" t="str">
        <f>IFERROR(VLOOKUP($B73,'NAV plus Dist'!$B:$FD,AW$1,FALSE)/VLOOKUP($B72,NAV!$A:$FC,AW$1,FALSE),"")</f>
        <v/>
      </c>
      <c r="AX73" s="171" t="str">
        <f>IFERROR(VLOOKUP($B73,'NAV plus Dist'!$B:$FD,AX$1,FALSE)/VLOOKUP($B72,NAV!$A:$FC,AX$1,FALSE),"")</f>
        <v/>
      </c>
      <c r="AY73" s="171" t="str">
        <f>IFERROR(VLOOKUP($B73,'NAV plus Dist'!$B:$FD,AY$1,FALSE)/VLOOKUP($B72,NAV!$A:$FC,AY$1,FALSE),"")</f>
        <v/>
      </c>
      <c r="AZ73" s="171" t="str">
        <f>IFERROR(VLOOKUP($B73,'NAV plus Dist'!$B:$FD,AZ$1,FALSE)/VLOOKUP($B72,NAV!$A:$FC,AZ$1,FALSE),"")</f>
        <v/>
      </c>
      <c r="BA73" s="171" t="str">
        <f>IFERROR(VLOOKUP($B73,'NAV plus Dist'!$B:$FD,BA$1,FALSE)/VLOOKUP($B72,NAV!$A:$FC,BA$1,FALSE),"")</f>
        <v/>
      </c>
      <c r="BB73" s="171" t="str">
        <f>IFERROR(VLOOKUP($B73,'NAV plus Dist'!$B:$FD,BB$1,FALSE)/VLOOKUP($B72,NAV!$A:$FC,BB$1,FALSE),"")</f>
        <v/>
      </c>
      <c r="BC73" s="171" t="str">
        <f>IFERROR(VLOOKUP($B73,'NAV plus Dist'!$B:$FD,BC$1,FALSE)/VLOOKUP($B72,NAV!$A:$FC,BC$1,FALSE),"")</f>
        <v/>
      </c>
      <c r="BD73" s="171" t="str">
        <f>IFERROR(VLOOKUP($B73,'NAV plus Dist'!$B:$FD,BD$1,FALSE)/VLOOKUP($B72,NAV!$A:$FC,BD$1,FALSE),"")</f>
        <v/>
      </c>
      <c r="BE73" s="171" t="str">
        <f>IFERROR(VLOOKUP($B73,'NAV plus Dist'!$B:$FD,BE$1,FALSE)/VLOOKUP($B72,NAV!$A:$FC,BE$1,FALSE),"")</f>
        <v/>
      </c>
      <c r="BF73" s="171" t="str">
        <f>IFERROR(VLOOKUP($B73,'NAV plus Dist'!$B:$FD,BF$1,FALSE)/VLOOKUP($B72,NAV!$A:$FC,BF$1,FALSE),"")</f>
        <v/>
      </c>
      <c r="BG73" s="171" t="str">
        <f>IFERROR(VLOOKUP($B73,'NAV plus Dist'!$B:$FD,BG$1,FALSE)/VLOOKUP($B72,NAV!$A:$FC,BG$1,FALSE),"")</f>
        <v/>
      </c>
      <c r="BH73" s="171" t="str">
        <f>IFERROR(VLOOKUP($B73,'NAV plus Dist'!$B:$FD,BH$1,FALSE)/VLOOKUP($B72,NAV!$A:$FC,BH$1,FALSE),"")</f>
        <v/>
      </c>
      <c r="BI73" s="171" t="str">
        <f>IFERROR(VLOOKUP($B73,'NAV plus Dist'!$B:$FD,BI$1,FALSE)/VLOOKUP($B72,NAV!$A:$FC,BI$1,FALSE),"")</f>
        <v/>
      </c>
      <c r="BJ73" s="171" t="str">
        <f>IFERROR(VLOOKUP($B73,'NAV plus Dist'!$B:$FD,BJ$1,FALSE)/VLOOKUP($B72,NAV!$A:$FC,BJ$1,FALSE),"")</f>
        <v/>
      </c>
      <c r="BK73" s="171" t="str">
        <f>IFERROR(VLOOKUP($B73,'NAV plus Dist'!$B:$FD,BK$1,FALSE)/VLOOKUP($B72,NAV!$A:$FC,BK$1,FALSE),"")</f>
        <v/>
      </c>
      <c r="BL73" s="171" t="str">
        <f>IFERROR(VLOOKUP($B73,'NAV plus Dist'!$B:$FD,BL$1,FALSE)/VLOOKUP($B72,NAV!$A:$FC,BL$1,FALSE),"")</f>
        <v/>
      </c>
      <c r="BM73" s="171" t="str">
        <f>IFERROR(VLOOKUP($B73,'NAV plus Dist'!$B:$FD,BM$1,FALSE)/VLOOKUP($B72,NAV!$A:$FC,BM$1,FALSE),"")</f>
        <v/>
      </c>
      <c r="BN73" s="171" t="str">
        <f>IFERROR(VLOOKUP($B73,'NAV plus Dist'!$B:$FD,BN$1,FALSE)/VLOOKUP($B72,NAV!$A:$FC,BN$1,FALSE),"")</f>
        <v/>
      </c>
      <c r="BO73" s="171" t="str">
        <f>IFERROR(VLOOKUP($B73,'NAV plus Dist'!$B:$FD,BO$1,FALSE)/VLOOKUP($B72,NAV!$A:$FC,BO$1,FALSE),"")</f>
        <v/>
      </c>
      <c r="BP73" s="171" t="str">
        <f>IFERROR(VLOOKUP($B73,'NAV plus Dist'!$B:$FD,BP$1,FALSE)/VLOOKUP($B72,NAV!$A:$FC,BP$1,FALSE),"")</f>
        <v/>
      </c>
      <c r="BQ73" s="171" t="str">
        <f>IFERROR(VLOOKUP($B73,'NAV plus Dist'!$B:$FD,BQ$1,FALSE)/VLOOKUP($B72,NAV!$A:$FC,BQ$1,FALSE),"")</f>
        <v/>
      </c>
      <c r="BR73" s="171" t="str">
        <f>IFERROR(VLOOKUP($B73,'NAV plus Dist'!$B:$FD,BR$1,FALSE)/VLOOKUP($B72,NAV!$A:$FC,BR$1,FALSE),"")</f>
        <v/>
      </c>
      <c r="BS73" s="171" t="str">
        <f>IFERROR(VLOOKUP($B73,'NAV plus Dist'!$B:$FD,BS$1,FALSE)/VLOOKUP($B72,NAV!$A:$FC,BS$1,FALSE),"")</f>
        <v/>
      </c>
      <c r="BT73" s="171" t="str">
        <f>IFERROR(VLOOKUP($B73,'NAV plus Dist'!$B:$FD,BT$1,FALSE)/VLOOKUP($B72,NAV!$A:$FC,BT$1,FALSE),"")</f>
        <v/>
      </c>
      <c r="BU73" s="171" t="str">
        <f>IFERROR(VLOOKUP($B73,'NAV plus Dist'!$B:$FD,BU$1,FALSE)/VLOOKUP($B72,NAV!$A:$FC,BU$1,FALSE),"")</f>
        <v/>
      </c>
      <c r="BV73" s="171" t="str">
        <f>IFERROR(VLOOKUP($B73,'NAV plus Dist'!$B:$FD,BV$1,FALSE)/VLOOKUP($B72,NAV!$A:$FC,BV$1,FALSE),"")</f>
        <v/>
      </c>
      <c r="BW73" s="171" t="str">
        <f>IFERROR(VLOOKUP($B73,'NAV plus Dist'!$B:$FD,BW$1,FALSE)/VLOOKUP($B72,NAV!$A:$FC,BW$1,FALSE),"")</f>
        <v/>
      </c>
      <c r="BX73" s="171" t="str">
        <f>IFERROR(VLOOKUP($B73,'NAV plus Dist'!$B:$FD,BX$1,FALSE)/VLOOKUP($B72,NAV!$A:$FC,BX$1,FALSE),"")</f>
        <v/>
      </c>
      <c r="BY73" s="171" t="str">
        <f>IFERROR(VLOOKUP($B73,'NAV plus Dist'!$B:$FD,BY$1,FALSE)/VLOOKUP($B72,NAV!$A:$FC,BY$1,FALSE),"")</f>
        <v/>
      </c>
      <c r="BZ73" s="171" t="str">
        <f>IFERROR(VLOOKUP($B73,'NAV plus Dist'!$B:$FD,BZ$1,FALSE)/VLOOKUP($B72,NAV!$A:$FC,BZ$1,FALSE),"")</f>
        <v/>
      </c>
      <c r="CA73" s="171" t="str">
        <f>IFERROR(VLOOKUP($B73,'NAV plus Dist'!$B:$FD,CA$1,FALSE)/VLOOKUP($B72,NAV!$A:$FC,CA$1,FALSE),"")</f>
        <v/>
      </c>
      <c r="CB73" s="171" t="str">
        <f>IFERROR(VLOOKUP($B73,'NAV plus Dist'!$B:$FD,CB$1,FALSE)/VLOOKUP($B72,NAV!$A:$FC,CB$1,FALSE),"")</f>
        <v/>
      </c>
      <c r="CC73" s="171" t="str">
        <f>IFERROR(VLOOKUP($B73,'NAV plus Dist'!$B:$FD,CC$1,FALSE)/VLOOKUP($B72,NAV!$A:$FC,CC$1,FALSE),"")</f>
        <v/>
      </c>
      <c r="CD73" s="171" t="str">
        <f>IFERROR(VLOOKUP($B73,'NAV plus Dist'!$B:$FD,CD$1,FALSE)/VLOOKUP($B72,NAV!$A:$FC,CD$1,FALSE),"")</f>
        <v/>
      </c>
      <c r="CE73" s="171" t="str">
        <f>IFERROR(VLOOKUP($B73,'NAV plus Dist'!$B:$FD,CE$1,FALSE)/VLOOKUP($B72,NAV!$A:$FC,CE$1,FALSE),"")</f>
        <v/>
      </c>
      <c r="CF73" s="171" t="str">
        <f>IFERROR(VLOOKUP($B73,'NAV plus Dist'!$B:$FD,CF$1,FALSE)/VLOOKUP($B72,NAV!$A:$FC,CF$1,FALSE),"")</f>
        <v/>
      </c>
      <c r="CG73" s="171" t="str">
        <f>IFERROR(VLOOKUP($B73,'NAV plus Dist'!$B:$FD,CG$1,FALSE)/VLOOKUP($B72,NAV!$A:$FC,CG$1,FALSE),"")</f>
        <v/>
      </c>
      <c r="CH73" s="171" t="str">
        <f>IFERROR(VLOOKUP($B73,'NAV plus Dist'!$B:$FD,CH$1,FALSE)/VLOOKUP($B72,NAV!$A:$FC,CH$1,FALSE),"")</f>
        <v/>
      </c>
      <c r="CI73" s="171" t="str">
        <f>IFERROR(VLOOKUP($B73,'NAV plus Dist'!$B:$FD,CI$1,FALSE)/VLOOKUP($B72,NAV!$A:$FC,CI$1,FALSE),"")</f>
        <v/>
      </c>
      <c r="CJ73" s="171" t="str">
        <f>IFERROR(VLOOKUP($B73,'NAV plus Dist'!$B:$FD,CJ$1,FALSE)/VLOOKUP($B72,NAV!$A:$FC,CJ$1,FALSE),"")</f>
        <v/>
      </c>
      <c r="CK73" s="171" t="str">
        <f>IFERROR(VLOOKUP($B73,'NAV plus Dist'!$B:$FD,CK$1,FALSE)/VLOOKUP($B72,NAV!$A:$FC,CK$1,FALSE),"")</f>
        <v/>
      </c>
      <c r="CL73" s="171" t="str">
        <f>IFERROR(VLOOKUP($B73,'NAV plus Dist'!$B:$FD,CL$1,FALSE)/VLOOKUP($B72,NAV!$A:$FC,CL$1,FALSE),"")</f>
        <v/>
      </c>
      <c r="CM73" s="171" t="str">
        <f>IFERROR(VLOOKUP($B73,'NAV plus Dist'!$B:$FD,CM$1,FALSE)/VLOOKUP($B72,NAV!$A:$FC,CM$1,FALSE),"")</f>
        <v/>
      </c>
      <c r="CN73" s="171" t="str">
        <f>IFERROR(VLOOKUP($B73,'NAV plus Dist'!$B:$FD,CN$1,FALSE)/VLOOKUP($B72,NAV!$A:$FC,CN$1,FALSE),"")</f>
        <v/>
      </c>
      <c r="CO73" s="171" t="str">
        <f>IFERROR(VLOOKUP($B73,'NAV plus Dist'!$B:$FD,CO$1,FALSE)/VLOOKUP($B72,NAV!$A:$FC,CO$1,FALSE),"")</f>
        <v/>
      </c>
      <c r="CP73" s="171" t="str">
        <f>IFERROR(VLOOKUP($B73,'NAV plus Dist'!$B:$FD,CP$1,FALSE)/VLOOKUP($B72,NAV!$A:$FC,CP$1,FALSE),"")</f>
        <v/>
      </c>
      <c r="CQ73" s="171" t="str">
        <f>IFERROR(VLOOKUP($B73,'NAV plus Dist'!$B:$FD,CQ$1,FALSE)/VLOOKUP($B72,NAV!$A:$FC,CQ$1,FALSE),"")</f>
        <v/>
      </c>
      <c r="CR73" s="171" t="str">
        <f>IFERROR(VLOOKUP($B73,'NAV plus Dist'!$B:$FD,CR$1,FALSE)/VLOOKUP($B72,NAV!$A:$FC,CR$1,FALSE),"")</f>
        <v/>
      </c>
      <c r="CS73" s="171" t="str">
        <f>IFERROR(VLOOKUP($B73,'NAV plus Dist'!$B:$FD,CS$1,FALSE)/VLOOKUP($B72,NAV!$A:$FC,CS$1,FALSE),"")</f>
        <v/>
      </c>
      <c r="CT73" s="171" t="str">
        <f>IFERROR(VLOOKUP($B73,'NAV plus Dist'!$B:$FD,CT$1,FALSE)/VLOOKUP($B72,NAV!$A:$FC,CT$1,FALSE),"")</f>
        <v/>
      </c>
      <c r="CU73" s="171" t="str">
        <f>IFERROR(VLOOKUP($B73,'NAV plus Dist'!$B:$FD,CU$1,FALSE)/VLOOKUP($B72,NAV!$A:$FC,CU$1,FALSE),"")</f>
        <v/>
      </c>
      <c r="CV73" s="171" t="str">
        <f>IFERROR(VLOOKUP($B73,'NAV plus Dist'!$B:$FD,CV$1,FALSE)/VLOOKUP($B72,NAV!$A:$FC,CV$1,FALSE),"")</f>
        <v/>
      </c>
      <c r="CW73" s="171" t="str">
        <f>IFERROR(VLOOKUP($B73,'NAV plus Dist'!$B:$FD,CW$1,FALSE)/VLOOKUP($B72,NAV!$A:$FC,CW$1,FALSE),"")</f>
        <v/>
      </c>
      <c r="CX73" s="171" t="str">
        <f>IFERROR(VLOOKUP($B73,'NAV plus Dist'!$B:$FD,CX$1,FALSE)/VLOOKUP($B72,NAV!$A:$FC,CX$1,FALSE),"")</f>
        <v/>
      </c>
      <c r="CY73" s="171" t="str">
        <f>IFERROR(VLOOKUP($B73,'NAV plus Dist'!$B:$FD,CY$1,FALSE)/VLOOKUP($B72,NAV!$A:$FC,CY$1,FALSE),"")</f>
        <v/>
      </c>
      <c r="CZ73" s="171" t="str">
        <f>IFERROR(VLOOKUP($B73,'NAV plus Dist'!$B:$FD,CZ$1,FALSE)/VLOOKUP($B72,NAV!$A:$FC,CZ$1,FALSE),"")</f>
        <v/>
      </c>
      <c r="DA73" s="171" t="str">
        <f>IFERROR(VLOOKUP($B73,'NAV plus Dist'!$B:$FD,DA$1,FALSE)/VLOOKUP($B72,NAV!$A:$FC,DA$1,FALSE),"")</f>
        <v/>
      </c>
      <c r="DB73" s="171" t="str">
        <f>IFERROR(VLOOKUP($B73,'NAV plus Dist'!$B:$FD,DB$1,FALSE)/VLOOKUP($B72,NAV!$A:$FC,DB$1,FALSE),"")</f>
        <v/>
      </c>
      <c r="DC73" s="171" t="str">
        <f>IFERROR(VLOOKUP($B73,'NAV plus Dist'!$B:$FD,DC$1,FALSE)/VLOOKUP($B72,NAV!$A:$FC,DC$1,FALSE),"")</f>
        <v/>
      </c>
      <c r="DD73" s="171" t="str">
        <f>IFERROR(VLOOKUP($B73,'NAV plus Dist'!$B:$FD,DD$1,FALSE)/VLOOKUP($B72,NAV!$A:$FC,DD$1,FALSE),"")</f>
        <v/>
      </c>
      <c r="DE73" s="171" t="str">
        <f>IFERROR(VLOOKUP($B73,'NAV plus Dist'!$B:$FD,DE$1,FALSE)/VLOOKUP($B72,NAV!$A:$FC,DE$1,FALSE),"")</f>
        <v/>
      </c>
      <c r="DF73" s="171" t="str">
        <f>IFERROR(VLOOKUP($B73,'NAV plus Dist'!$B:$FD,DF$1,FALSE)/VLOOKUP($B72,NAV!$A:$FC,DF$1,FALSE),"")</f>
        <v/>
      </c>
      <c r="DG73" s="171" t="str">
        <f>IFERROR(VLOOKUP($B73,'NAV plus Dist'!$B:$FD,DG$1,FALSE)/VLOOKUP($B72,NAV!$A:$FC,DG$1,FALSE),"")</f>
        <v/>
      </c>
      <c r="DH73" s="171" t="str">
        <f>IFERROR(VLOOKUP($B73,'NAV plus Dist'!$B:$FD,DH$1,FALSE)/VLOOKUP($B72,NAV!$A:$FC,DH$1,FALSE),"")</f>
        <v/>
      </c>
    </row>
    <row r="74" spans="1:112">
      <c r="A74" s="94">
        <f t="shared" si="42"/>
        <v>127</v>
      </c>
      <c r="B74" s="168">
        <f t="shared" si="43"/>
        <v>42216</v>
      </c>
      <c r="C74" s="171">
        <f>IFERROR(VLOOKUP($B74,'NAV plus Dist'!$B:$FD,C$1,FALSE)/VLOOKUP($B73,NAV!$A:$FC,C$1,FALSE),"")</f>
        <v>1.001956524211987</v>
      </c>
      <c r="D74" s="171" t="str">
        <f>IFERROR(VLOOKUP($B74,'NAV plus Dist'!$B:$FD,D$1,FALSE)/VLOOKUP($B73,NAV!$A:$FC,D$1,FALSE),"")</f>
        <v/>
      </c>
      <c r="E74" s="171" t="str">
        <f>IFERROR(VLOOKUP($B74,'NAV plus Dist'!$B:$FD,E$1,FALSE)/VLOOKUP($B73,NAV!$A:$FC,E$1,FALSE),"")</f>
        <v/>
      </c>
      <c r="F74" s="171" t="str">
        <f>IFERROR(VLOOKUP($B74,'NAV plus Dist'!$B:$FD,F$1,FALSE)/VLOOKUP($B73,NAV!$A:$FC,F$1,FALSE),"")</f>
        <v/>
      </c>
      <c r="G74" s="171" t="str">
        <f>IFERROR(VLOOKUP($B74,'NAV plus Dist'!$B:$FD,G$1,FALSE)/VLOOKUP($B73,NAV!$A:$FC,G$1,FALSE),"")</f>
        <v/>
      </c>
      <c r="H74" s="171" t="str">
        <f>IFERROR(VLOOKUP($B74,'NAV plus Dist'!$B:$FD,H$1,FALSE)/VLOOKUP($B73,NAV!$A:$FC,H$1,FALSE),"")</f>
        <v/>
      </c>
      <c r="I74" s="171" t="str">
        <f>IFERROR(VLOOKUP($B74,'NAV plus Dist'!$B:$FD,I$1,FALSE)/VLOOKUP($B73,NAV!$A:$FC,I$1,FALSE),"")</f>
        <v/>
      </c>
      <c r="J74" s="171" t="str">
        <f>IFERROR(VLOOKUP($B74,'NAV plus Dist'!$B:$FD,J$1,FALSE)/VLOOKUP($B73,NAV!$A:$FC,J$1,FALSE),"")</f>
        <v/>
      </c>
      <c r="K74" s="171" t="str">
        <f>IFERROR(VLOOKUP($B74,'NAV plus Dist'!$B:$FD,K$1,FALSE)/VLOOKUP($B73,NAV!$A:$FC,K$1,FALSE),"")</f>
        <v/>
      </c>
      <c r="L74" s="171" t="str">
        <f>IFERROR(VLOOKUP($B74,'NAV plus Dist'!$B:$FD,L$1,FALSE)/VLOOKUP($B73,NAV!$A:$FC,L$1,FALSE),"")</f>
        <v/>
      </c>
      <c r="M74" s="171" t="str">
        <f>IFERROR(VLOOKUP($B74,'NAV plus Dist'!$B:$FD,M$1,FALSE)/VLOOKUP($B73,NAV!$A:$FC,M$1,FALSE),"")</f>
        <v/>
      </c>
      <c r="N74" s="171" t="str">
        <f>IFERROR(VLOOKUP($B74,'NAV plus Dist'!$B:$FD,N$1,FALSE)/VLOOKUP($B73,NAV!$A:$FC,N$1,FALSE),"")</f>
        <v/>
      </c>
      <c r="O74" s="171">
        <f>IFERROR(VLOOKUP($B74,'NAV plus Dist'!$B:$FD,O$1,FALSE)/VLOOKUP($B73,NAV!$A:$FC,O$1,FALSE),"")</f>
        <v>0.92512635093229167</v>
      </c>
      <c r="P74" s="171">
        <f>IFERROR(VLOOKUP($B74,'NAV plus Dist'!$B:$FD,P$1,FALSE)/VLOOKUP($B73,NAV!$A:$FC,P$1,FALSE),"")</f>
        <v>0.92658790532763569</v>
      </c>
      <c r="Q74" s="171">
        <f>IFERROR(VLOOKUP($B74,'NAV plus Dist'!$B:$FD,Q$1,FALSE)/VLOOKUP($B73,NAV!$A:$FC,Q$1,FALSE),"")</f>
        <v>1.0190308917703861</v>
      </c>
      <c r="R74" s="171">
        <f>IFERROR(VLOOKUP($B74,'NAV plus Dist'!$B:$FD,R$1,FALSE)/VLOOKUP($B73,NAV!$A:$FC,R$1,FALSE),"")</f>
        <v>1.0190308917703861</v>
      </c>
      <c r="S74" s="171">
        <f>IFERROR(VLOOKUP($B74,'NAV plus Dist'!$B:$FD,S$1,FALSE)/VLOOKUP($B73,NAV!$A:$FC,S$1,FALSE),"")</f>
        <v>1.0182056639843509</v>
      </c>
      <c r="T74" s="171">
        <f>IFERROR(VLOOKUP($B74,'NAV plus Dist'!$B:$FD,T$1,FALSE)/VLOOKUP($B73,NAV!$A:$FC,T$1,FALSE),"")</f>
        <v>1.0194219299587093</v>
      </c>
      <c r="U74" s="171">
        <f>IFERROR(VLOOKUP($B74,'NAV plus Dist'!$B:$FD,U$1,FALSE)/VLOOKUP($B73,NAV!$A:$FC,U$1,FALSE),"")</f>
        <v>1.0192696605040088</v>
      </c>
      <c r="V74" s="171">
        <f>IFERROR(VLOOKUP($B74,'NAV plus Dist'!$B:$FD,V$1,FALSE)/VLOOKUP($B73,NAV!$A:$FC,V$1,FALSE),"")</f>
        <v>0.97649277891951247</v>
      </c>
      <c r="W74" s="171">
        <f>IFERROR(VLOOKUP($B74,'NAV plus Dist'!$B:$FD,W$1,FALSE)/VLOOKUP($B73,NAV!$A:$FC,W$1,FALSE),"")</f>
        <v>0.97649277891951247</v>
      </c>
      <c r="X74" s="171">
        <f>IFERROR(VLOOKUP($B74,'NAV plus Dist'!$B:$FD,X$1,FALSE)/VLOOKUP($B73,NAV!$A:$FC,X$1,FALSE),"")</f>
        <v>0.97625680726855302</v>
      </c>
      <c r="Y74" s="171">
        <f>IFERROR(VLOOKUP($B74,'NAV plus Dist'!$B:$FD,Y$1,FALSE)/VLOOKUP($B73,NAV!$A:$FC,Y$1,FALSE),"")</f>
        <v>0.97742559414256736</v>
      </c>
      <c r="Z74" s="171">
        <f>IFERROR(VLOOKUP($B74,'NAV plus Dist'!$B:$FD,Z$1,FALSE)/VLOOKUP($B73,NAV!$A:$FC,Z$1,FALSE),"")</f>
        <v>0.97712568351630014</v>
      </c>
      <c r="AA74" s="171">
        <f>IFERROR(VLOOKUP($B74,'NAV plus Dist'!$B:$FD,AA$1,FALSE)/VLOOKUP($B73,NAV!$A:$FC,AA$1,FALSE),"")</f>
        <v>1.013466265101949</v>
      </c>
      <c r="AB74" s="171" t="str">
        <f>IFERROR(VLOOKUP($B74,'NAV plus Dist'!$B:$FD,AB$1,FALSE)/VLOOKUP($B73,NAV!$A:$FC,AB$1,FALSE),"")</f>
        <v/>
      </c>
      <c r="AC74" s="171">
        <f>IFERROR(VLOOKUP($B74,'NAV plus Dist'!$B:$FD,AC$1,FALSE)/VLOOKUP($B73,NAV!$A:$FC,AC$1,FALSE),"")</f>
        <v>1.0155737326124128</v>
      </c>
      <c r="AD74" s="171" t="str">
        <f>IFERROR(VLOOKUP($B74,'NAV plus Dist'!$B:$FD,AD$1,FALSE)/VLOOKUP($B73,NAV!$A:$FC,AD$1,FALSE),"")</f>
        <v/>
      </c>
      <c r="AE74" s="171" t="str">
        <f>IFERROR(VLOOKUP($B74,'NAV plus Dist'!$B:$FD,AE$1,FALSE)/VLOOKUP($B73,NAV!$A:$FC,AE$1,FALSE),"")</f>
        <v/>
      </c>
      <c r="AF74" s="171">
        <f>IFERROR(VLOOKUP($B74,'NAV plus Dist'!$B:$FD,AF$1,FALSE)/VLOOKUP($B73,NAV!$A:$FC,AF$1,FALSE),"")</f>
        <v>1.045344784142449</v>
      </c>
      <c r="AG74" s="171" t="str">
        <f>IFERROR(VLOOKUP($B74,'NAV plus Dist'!$B:$FD,AG$1,FALSE)/VLOOKUP($B73,NAV!$A:$FC,AG$1,FALSE),"")</f>
        <v/>
      </c>
      <c r="AH74" s="171" t="str">
        <f>IFERROR(VLOOKUP($B74,'NAV plus Dist'!$B:$FD,AH$1,FALSE)/VLOOKUP($B73,NAV!$A:$FC,AH$1,FALSE),"")</f>
        <v/>
      </c>
      <c r="AI74" s="171" t="str">
        <f>IFERROR(VLOOKUP($B74,'NAV plus Dist'!$B:$FD,AI$1,FALSE)/VLOOKUP($B73,NAV!$A:$FC,AI$1,FALSE),"")</f>
        <v/>
      </c>
      <c r="AJ74" s="171" t="str">
        <f>IFERROR(VLOOKUP($B74,'NAV plus Dist'!$B:$FD,AJ$1,FALSE)/VLOOKUP($B73,NAV!$A:$FC,AJ$1,FALSE),"")</f>
        <v/>
      </c>
      <c r="AK74" s="171" t="str">
        <f>IFERROR(VLOOKUP($B74,'NAV plus Dist'!$B:$FD,AK$1,FALSE)/VLOOKUP($B73,NAV!$A:$FC,AK$1,FALSE),"")</f>
        <v/>
      </c>
      <c r="AL74" s="171" t="str">
        <f>IFERROR(VLOOKUP($B74,'NAV plus Dist'!$B:$FD,AL$1,FALSE)/VLOOKUP($B73,NAV!$A:$FC,AL$1,FALSE),"")</f>
        <v/>
      </c>
      <c r="AM74" s="171" t="str">
        <f>IFERROR(VLOOKUP($B74,'NAV plus Dist'!$B:$FD,AM$1,FALSE)/VLOOKUP($B73,NAV!$A:$FC,AM$1,FALSE),"")</f>
        <v/>
      </c>
      <c r="AN74" s="171" t="str">
        <f>IFERROR(VLOOKUP($B74,'NAV plus Dist'!$B:$FD,AN$1,FALSE)/VLOOKUP($B73,NAV!$A:$FC,AN$1,FALSE),"")</f>
        <v/>
      </c>
      <c r="AO74" s="171" t="str">
        <f>IFERROR(VLOOKUP($B74,'NAV plus Dist'!$B:$FD,AO$1,FALSE)/VLOOKUP($B73,NAV!$A:$FC,AO$1,FALSE),"")</f>
        <v/>
      </c>
      <c r="AP74" s="171" t="str">
        <f>IFERROR(VLOOKUP($B74,'NAV plus Dist'!$B:$FD,AP$1,FALSE)/VLOOKUP($B73,NAV!$A:$FC,AP$1,FALSE),"")</f>
        <v/>
      </c>
      <c r="AQ74" s="171" t="str">
        <f>IFERROR(VLOOKUP($B74,'NAV plus Dist'!$B:$FD,AQ$1,FALSE)/VLOOKUP($B73,NAV!$A:$FC,AQ$1,FALSE),"")</f>
        <v/>
      </c>
      <c r="AR74" s="171" t="str">
        <f>IFERROR(VLOOKUP($B74,'NAV plus Dist'!$B:$FD,AR$1,FALSE)/VLOOKUP($B73,NAV!$A:$FC,AR$1,FALSE),"")</f>
        <v/>
      </c>
      <c r="AS74" s="171" t="str">
        <f>IFERROR(VLOOKUP($B74,'NAV plus Dist'!$B:$FD,AS$1,FALSE)/VLOOKUP($B73,NAV!$A:$FC,AS$1,FALSE),"")</f>
        <v/>
      </c>
      <c r="AT74" s="171" t="str">
        <f>IFERROR(VLOOKUP($B74,'NAV plus Dist'!$B:$FD,AT$1,FALSE)/VLOOKUP($B73,NAV!$A:$FC,AT$1,FALSE),"")</f>
        <v/>
      </c>
      <c r="AU74" s="171" t="str">
        <f>IFERROR(VLOOKUP($B74,'NAV plus Dist'!$B:$FD,AU$1,FALSE)/VLOOKUP($B73,NAV!$A:$FC,AU$1,FALSE),"")</f>
        <v/>
      </c>
      <c r="AV74" s="171" t="str">
        <f>IFERROR(VLOOKUP($B74,'NAV plus Dist'!$B:$FD,AV$1,FALSE)/VLOOKUP($B73,NAV!$A:$FC,AV$1,FALSE),"")</f>
        <v/>
      </c>
      <c r="AW74" s="171" t="str">
        <f>IFERROR(VLOOKUP($B74,'NAV plus Dist'!$B:$FD,AW$1,FALSE)/VLOOKUP($B73,NAV!$A:$FC,AW$1,FALSE),"")</f>
        <v/>
      </c>
      <c r="AX74" s="171" t="str">
        <f>IFERROR(VLOOKUP($B74,'NAV plus Dist'!$B:$FD,AX$1,FALSE)/VLOOKUP($B73,NAV!$A:$FC,AX$1,FALSE),"")</f>
        <v/>
      </c>
      <c r="AY74" s="171" t="str">
        <f>IFERROR(VLOOKUP($B74,'NAV plus Dist'!$B:$FD,AY$1,FALSE)/VLOOKUP($B73,NAV!$A:$FC,AY$1,FALSE),"")</f>
        <v/>
      </c>
      <c r="AZ74" s="171" t="str">
        <f>IFERROR(VLOOKUP($B74,'NAV plus Dist'!$B:$FD,AZ$1,FALSE)/VLOOKUP($B73,NAV!$A:$FC,AZ$1,FALSE),"")</f>
        <v/>
      </c>
      <c r="BA74" s="171" t="str">
        <f>IFERROR(VLOOKUP($B74,'NAV plus Dist'!$B:$FD,BA$1,FALSE)/VLOOKUP($B73,NAV!$A:$FC,BA$1,FALSE),"")</f>
        <v/>
      </c>
      <c r="BB74" s="171" t="str">
        <f>IFERROR(VLOOKUP($B74,'NAV plus Dist'!$B:$FD,BB$1,FALSE)/VLOOKUP($B73,NAV!$A:$FC,BB$1,FALSE),"")</f>
        <v/>
      </c>
      <c r="BC74" s="171" t="str">
        <f>IFERROR(VLOOKUP($B74,'NAV plus Dist'!$B:$FD,BC$1,FALSE)/VLOOKUP($B73,NAV!$A:$FC,BC$1,FALSE),"")</f>
        <v/>
      </c>
      <c r="BD74" s="171" t="str">
        <f>IFERROR(VLOOKUP($B74,'NAV plus Dist'!$B:$FD,BD$1,FALSE)/VLOOKUP($B73,NAV!$A:$FC,BD$1,FALSE),"")</f>
        <v/>
      </c>
      <c r="BE74" s="171" t="str">
        <f>IFERROR(VLOOKUP($B74,'NAV plus Dist'!$B:$FD,BE$1,FALSE)/VLOOKUP($B73,NAV!$A:$FC,BE$1,FALSE),"")</f>
        <v/>
      </c>
      <c r="BF74" s="171" t="str">
        <f>IFERROR(VLOOKUP($B74,'NAV plus Dist'!$B:$FD,BF$1,FALSE)/VLOOKUP($B73,NAV!$A:$FC,BF$1,FALSE),"")</f>
        <v/>
      </c>
      <c r="BG74" s="171" t="str">
        <f>IFERROR(VLOOKUP($B74,'NAV plus Dist'!$B:$FD,BG$1,FALSE)/VLOOKUP($B73,NAV!$A:$FC,BG$1,FALSE),"")</f>
        <v/>
      </c>
      <c r="BH74" s="171" t="str">
        <f>IFERROR(VLOOKUP($B74,'NAV plus Dist'!$B:$FD,BH$1,FALSE)/VLOOKUP($B73,NAV!$A:$FC,BH$1,FALSE),"")</f>
        <v/>
      </c>
      <c r="BI74" s="171" t="str">
        <f>IFERROR(VLOOKUP($B74,'NAV plus Dist'!$B:$FD,BI$1,FALSE)/VLOOKUP($B73,NAV!$A:$FC,BI$1,FALSE),"")</f>
        <v/>
      </c>
      <c r="BJ74" s="171" t="str">
        <f>IFERROR(VLOOKUP($B74,'NAV plus Dist'!$B:$FD,BJ$1,FALSE)/VLOOKUP($B73,NAV!$A:$FC,BJ$1,FALSE),"")</f>
        <v/>
      </c>
      <c r="BK74" s="171" t="str">
        <f>IFERROR(VLOOKUP($B74,'NAV plus Dist'!$B:$FD,BK$1,FALSE)/VLOOKUP($B73,NAV!$A:$FC,BK$1,FALSE),"")</f>
        <v/>
      </c>
      <c r="BL74" s="171" t="str">
        <f>IFERROR(VLOOKUP($B74,'NAV plus Dist'!$B:$FD,BL$1,FALSE)/VLOOKUP($B73,NAV!$A:$FC,BL$1,FALSE),"")</f>
        <v/>
      </c>
      <c r="BM74" s="171" t="str">
        <f>IFERROR(VLOOKUP($B74,'NAV plus Dist'!$B:$FD,BM$1,FALSE)/VLOOKUP($B73,NAV!$A:$FC,BM$1,FALSE),"")</f>
        <v/>
      </c>
      <c r="BN74" s="171" t="str">
        <f>IFERROR(VLOOKUP($B74,'NAV plus Dist'!$B:$FD,BN$1,FALSE)/VLOOKUP($B73,NAV!$A:$FC,BN$1,FALSE),"")</f>
        <v/>
      </c>
      <c r="BO74" s="171" t="str">
        <f>IFERROR(VLOOKUP($B74,'NAV plus Dist'!$B:$FD,BO$1,FALSE)/VLOOKUP($B73,NAV!$A:$FC,BO$1,FALSE),"")</f>
        <v/>
      </c>
      <c r="BP74" s="171" t="str">
        <f>IFERROR(VLOOKUP($B74,'NAV plus Dist'!$B:$FD,BP$1,FALSE)/VLOOKUP($B73,NAV!$A:$FC,BP$1,FALSE),"")</f>
        <v/>
      </c>
      <c r="BQ74" s="171" t="str">
        <f>IFERROR(VLOOKUP($B74,'NAV plus Dist'!$B:$FD,BQ$1,FALSE)/VLOOKUP($B73,NAV!$A:$FC,BQ$1,FALSE),"")</f>
        <v/>
      </c>
      <c r="BR74" s="171" t="str">
        <f>IFERROR(VLOOKUP($B74,'NAV plus Dist'!$B:$FD,BR$1,FALSE)/VLOOKUP($B73,NAV!$A:$FC,BR$1,FALSE),"")</f>
        <v/>
      </c>
      <c r="BS74" s="171" t="str">
        <f>IFERROR(VLOOKUP($B74,'NAV plus Dist'!$B:$FD,BS$1,FALSE)/VLOOKUP($B73,NAV!$A:$FC,BS$1,FALSE),"")</f>
        <v/>
      </c>
      <c r="BT74" s="171" t="str">
        <f>IFERROR(VLOOKUP($B74,'NAV plus Dist'!$B:$FD,BT$1,FALSE)/VLOOKUP($B73,NAV!$A:$FC,BT$1,FALSE),"")</f>
        <v/>
      </c>
      <c r="BU74" s="171" t="str">
        <f>IFERROR(VLOOKUP($B74,'NAV plus Dist'!$B:$FD,BU$1,FALSE)/VLOOKUP($B73,NAV!$A:$FC,BU$1,FALSE),"")</f>
        <v/>
      </c>
      <c r="BV74" s="171" t="str">
        <f>IFERROR(VLOOKUP($B74,'NAV plus Dist'!$B:$FD,BV$1,FALSE)/VLOOKUP($B73,NAV!$A:$FC,BV$1,FALSE),"")</f>
        <v/>
      </c>
      <c r="BW74" s="171" t="str">
        <f>IFERROR(VLOOKUP($B74,'NAV plus Dist'!$B:$FD,BW$1,FALSE)/VLOOKUP($B73,NAV!$A:$FC,BW$1,FALSE),"")</f>
        <v/>
      </c>
      <c r="BX74" s="171" t="str">
        <f>IFERROR(VLOOKUP($B74,'NAV plus Dist'!$B:$FD,BX$1,FALSE)/VLOOKUP($B73,NAV!$A:$FC,BX$1,FALSE),"")</f>
        <v/>
      </c>
      <c r="BY74" s="171" t="str">
        <f>IFERROR(VLOOKUP($B74,'NAV plus Dist'!$B:$FD,BY$1,FALSE)/VLOOKUP($B73,NAV!$A:$FC,BY$1,FALSE),"")</f>
        <v/>
      </c>
      <c r="BZ74" s="171" t="str">
        <f>IFERROR(VLOOKUP($B74,'NAV plus Dist'!$B:$FD,BZ$1,FALSE)/VLOOKUP($B73,NAV!$A:$FC,BZ$1,FALSE),"")</f>
        <v/>
      </c>
      <c r="CA74" s="171" t="str">
        <f>IFERROR(VLOOKUP($B74,'NAV plus Dist'!$B:$FD,CA$1,FALSE)/VLOOKUP($B73,NAV!$A:$FC,CA$1,FALSE),"")</f>
        <v/>
      </c>
      <c r="CB74" s="171" t="str">
        <f>IFERROR(VLOOKUP($B74,'NAV plus Dist'!$B:$FD,CB$1,FALSE)/VLOOKUP($B73,NAV!$A:$FC,CB$1,FALSE),"")</f>
        <v/>
      </c>
      <c r="CC74" s="171" t="str">
        <f>IFERROR(VLOOKUP($B74,'NAV plus Dist'!$B:$FD,CC$1,FALSE)/VLOOKUP($B73,NAV!$A:$FC,CC$1,FALSE),"")</f>
        <v/>
      </c>
      <c r="CD74" s="171" t="str">
        <f>IFERROR(VLOOKUP($B74,'NAV plus Dist'!$B:$FD,CD$1,FALSE)/VLOOKUP($B73,NAV!$A:$FC,CD$1,FALSE),"")</f>
        <v/>
      </c>
      <c r="CE74" s="171" t="str">
        <f>IFERROR(VLOOKUP($B74,'NAV plus Dist'!$B:$FD,CE$1,FALSE)/VLOOKUP($B73,NAV!$A:$FC,CE$1,FALSE),"")</f>
        <v/>
      </c>
      <c r="CF74" s="171" t="str">
        <f>IFERROR(VLOOKUP($B74,'NAV plus Dist'!$B:$FD,CF$1,FALSE)/VLOOKUP($B73,NAV!$A:$FC,CF$1,FALSE),"")</f>
        <v/>
      </c>
      <c r="CG74" s="171" t="str">
        <f>IFERROR(VLOOKUP($B74,'NAV plus Dist'!$B:$FD,CG$1,FALSE)/VLOOKUP($B73,NAV!$A:$FC,CG$1,FALSE),"")</f>
        <v/>
      </c>
      <c r="CH74" s="171" t="str">
        <f>IFERROR(VLOOKUP($B74,'NAV plus Dist'!$B:$FD,CH$1,FALSE)/VLOOKUP($B73,NAV!$A:$FC,CH$1,FALSE),"")</f>
        <v/>
      </c>
      <c r="CI74" s="171" t="str">
        <f>IFERROR(VLOOKUP($B74,'NAV plus Dist'!$B:$FD,CI$1,FALSE)/VLOOKUP($B73,NAV!$A:$FC,CI$1,FALSE),"")</f>
        <v/>
      </c>
      <c r="CJ74" s="171" t="str">
        <f>IFERROR(VLOOKUP($B74,'NAV plus Dist'!$B:$FD,CJ$1,FALSE)/VLOOKUP($B73,NAV!$A:$FC,CJ$1,FALSE),"")</f>
        <v/>
      </c>
      <c r="CK74" s="171" t="str">
        <f>IFERROR(VLOOKUP($B74,'NAV plus Dist'!$B:$FD,CK$1,FALSE)/VLOOKUP($B73,NAV!$A:$FC,CK$1,FALSE),"")</f>
        <v/>
      </c>
      <c r="CL74" s="171" t="str">
        <f>IFERROR(VLOOKUP($B74,'NAV plus Dist'!$B:$FD,CL$1,FALSE)/VLOOKUP($B73,NAV!$A:$FC,CL$1,FALSE),"")</f>
        <v/>
      </c>
      <c r="CM74" s="171" t="str">
        <f>IFERROR(VLOOKUP($B74,'NAV plus Dist'!$B:$FD,CM$1,FALSE)/VLOOKUP($B73,NAV!$A:$FC,CM$1,FALSE),"")</f>
        <v/>
      </c>
      <c r="CN74" s="171" t="str">
        <f>IFERROR(VLOOKUP($B74,'NAV plus Dist'!$B:$FD,CN$1,FALSE)/VLOOKUP($B73,NAV!$A:$FC,CN$1,FALSE),"")</f>
        <v/>
      </c>
      <c r="CO74" s="171" t="str">
        <f>IFERROR(VLOOKUP($B74,'NAV plus Dist'!$B:$FD,CO$1,FALSE)/VLOOKUP($B73,NAV!$A:$FC,CO$1,FALSE),"")</f>
        <v/>
      </c>
      <c r="CP74" s="171" t="str">
        <f>IFERROR(VLOOKUP($B74,'NAV plus Dist'!$B:$FD,CP$1,FALSE)/VLOOKUP($B73,NAV!$A:$FC,CP$1,FALSE),"")</f>
        <v/>
      </c>
      <c r="CQ74" s="171" t="str">
        <f>IFERROR(VLOOKUP($B74,'NAV plus Dist'!$B:$FD,CQ$1,FALSE)/VLOOKUP($B73,NAV!$A:$FC,CQ$1,FALSE),"")</f>
        <v/>
      </c>
      <c r="CR74" s="171" t="str">
        <f>IFERROR(VLOOKUP($B74,'NAV plus Dist'!$B:$FD,CR$1,FALSE)/VLOOKUP($B73,NAV!$A:$FC,CR$1,FALSE),"")</f>
        <v/>
      </c>
      <c r="CS74" s="171" t="str">
        <f>IFERROR(VLOOKUP($B74,'NAV plus Dist'!$B:$FD,CS$1,FALSE)/VLOOKUP($B73,NAV!$A:$FC,CS$1,FALSE),"")</f>
        <v/>
      </c>
      <c r="CT74" s="171" t="str">
        <f>IFERROR(VLOOKUP($B74,'NAV plus Dist'!$B:$FD,CT$1,FALSE)/VLOOKUP($B73,NAV!$A:$FC,CT$1,FALSE),"")</f>
        <v/>
      </c>
      <c r="CU74" s="171" t="str">
        <f>IFERROR(VLOOKUP($B74,'NAV plus Dist'!$B:$FD,CU$1,FALSE)/VLOOKUP($B73,NAV!$A:$FC,CU$1,FALSE),"")</f>
        <v/>
      </c>
      <c r="CV74" s="171" t="str">
        <f>IFERROR(VLOOKUP($B74,'NAV plus Dist'!$B:$FD,CV$1,FALSE)/VLOOKUP($B73,NAV!$A:$FC,CV$1,FALSE),"")</f>
        <v/>
      </c>
      <c r="CW74" s="171" t="str">
        <f>IFERROR(VLOOKUP($B74,'NAV plus Dist'!$B:$FD,CW$1,FALSE)/VLOOKUP($B73,NAV!$A:$FC,CW$1,FALSE),"")</f>
        <v/>
      </c>
      <c r="CX74" s="171" t="str">
        <f>IFERROR(VLOOKUP($B74,'NAV plus Dist'!$B:$FD,CX$1,FALSE)/VLOOKUP($B73,NAV!$A:$FC,CX$1,FALSE),"")</f>
        <v/>
      </c>
      <c r="CY74" s="171" t="str">
        <f>IFERROR(VLOOKUP($B74,'NAV plus Dist'!$B:$FD,CY$1,FALSE)/VLOOKUP($B73,NAV!$A:$FC,CY$1,FALSE),"")</f>
        <v/>
      </c>
      <c r="CZ74" s="171" t="str">
        <f>IFERROR(VLOOKUP($B74,'NAV plus Dist'!$B:$FD,CZ$1,FALSE)/VLOOKUP($B73,NAV!$A:$FC,CZ$1,FALSE),"")</f>
        <v/>
      </c>
      <c r="DA74" s="171" t="str">
        <f>IFERROR(VLOOKUP($B74,'NAV plus Dist'!$B:$FD,DA$1,FALSE)/VLOOKUP($B73,NAV!$A:$FC,DA$1,FALSE),"")</f>
        <v/>
      </c>
      <c r="DB74" s="171" t="str">
        <f>IFERROR(VLOOKUP($B74,'NAV plus Dist'!$B:$FD,DB$1,FALSE)/VLOOKUP($B73,NAV!$A:$FC,DB$1,FALSE),"")</f>
        <v/>
      </c>
      <c r="DC74" s="171" t="str">
        <f>IFERROR(VLOOKUP($B74,'NAV plus Dist'!$B:$FD,DC$1,FALSE)/VLOOKUP($B73,NAV!$A:$FC,DC$1,FALSE),"")</f>
        <v/>
      </c>
      <c r="DD74" s="171" t="str">
        <f>IFERROR(VLOOKUP($B74,'NAV plus Dist'!$B:$FD,DD$1,FALSE)/VLOOKUP($B73,NAV!$A:$FC,DD$1,FALSE),"")</f>
        <v/>
      </c>
      <c r="DE74" s="171" t="str">
        <f>IFERROR(VLOOKUP($B74,'NAV plus Dist'!$B:$FD,DE$1,FALSE)/VLOOKUP($B73,NAV!$A:$FC,DE$1,FALSE),"")</f>
        <v/>
      </c>
      <c r="DF74" s="171" t="str">
        <f>IFERROR(VLOOKUP($B74,'NAV plus Dist'!$B:$FD,DF$1,FALSE)/VLOOKUP($B73,NAV!$A:$FC,DF$1,FALSE),"")</f>
        <v/>
      </c>
      <c r="DG74" s="171" t="str">
        <f>IFERROR(VLOOKUP($B74,'NAV plus Dist'!$B:$FD,DG$1,FALSE)/VLOOKUP($B73,NAV!$A:$FC,DG$1,FALSE),"")</f>
        <v/>
      </c>
      <c r="DH74" s="171" t="str">
        <f>IFERROR(VLOOKUP($B74,'NAV plus Dist'!$B:$FD,DH$1,FALSE)/VLOOKUP($B73,NAV!$A:$FC,DH$1,FALSE),"")</f>
        <v/>
      </c>
    </row>
    <row r="75" spans="1:112">
      <c r="A75" s="94">
        <f t="shared" si="42"/>
        <v>126</v>
      </c>
      <c r="B75" s="168">
        <f t="shared" si="43"/>
        <v>42247</v>
      </c>
      <c r="C75" s="171">
        <f>IFERROR(VLOOKUP($B75,'NAV plus Dist'!$B:$FD,C$1,FALSE)/VLOOKUP($B74,NAV!$A:$FC,C$1,FALSE),"")</f>
        <v>0.92929142857142855</v>
      </c>
      <c r="D75" s="171" t="str">
        <f>IFERROR(VLOOKUP($B75,'NAV plus Dist'!$B:$FD,D$1,FALSE)/VLOOKUP($B74,NAV!$A:$FC,D$1,FALSE),"")</f>
        <v/>
      </c>
      <c r="E75" s="171" t="str">
        <f>IFERROR(VLOOKUP($B75,'NAV plus Dist'!$B:$FD,E$1,FALSE)/VLOOKUP($B74,NAV!$A:$FC,E$1,FALSE),"")</f>
        <v/>
      </c>
      <c r="F75" s="171" t="str">
        <f>IFERROR(VLOOKUP($B75,'NAV plus Dist'!$B:$FD,F$1,FALSE)/VLOOKUP($B74,NAV!$A:$FC,F$1,FALSE),"")</f>
        <v/>
      </c>
      <c r="G75" s="171" t="str">
        <f>IFERROR(VLOOKUP($B75,'NAV plus Dist'!$B:$FD,G$1,FALSE)/VLOOKUP($B74,NAV!$A:$FC,G$1,FALSE),"")</f>
        <v/>
      </c>
      <c r="H75" s="171" t="str">
        <f>IFERROR(VLOOKUP($B75,'NAV plus Dist'!$B:$FD,H$1,FALSE)/VLOOKUP($B74,NAV!$A:$FC,H$1,FALSE),"")</f>
        <v/>
      </c>
      <c r="I75" s="171" t="str">
        <f>IFERROR(VLOOKUP($B75,'NAV plus Dist'!$B:$FD,I$1,FALSE)/VLOOKUP($B74,NAV!$A:$FC,I$1,FALSE),"")</f>
        <v/>
      </c>
      <c r="J75" s="171" t="str">
        <f>IFERROR(VLOOKUP($B75,'NAV plus Dist'!$B:$FD,J$1,FALSE)/VLOOKUP($B74,NAV!$A:$FC,J$1,FALSE),"")</f>
        <v/>
      </c>
      <c r="K75" s="171" t="str">
        <f>IFERROR(VLOOKUP($B75,'NAV plus Dist'!$B:$FD,K$1,FALSE)/VLOOKUP($B74,NAV!$A:$FC,K$1,FALSE),"")</f>
        <v/>
      </c>
      <c r="L75" s="171" t="str">
        <f>IFERROR(VLOOKUP($B75,'NAV plus Dist'!$B:$FD,L$1,FALSE)/VLOOKUP($B74,NAV!$A:$FC,L$1,FALSE),"")</f>
        <v/>
      </c>
      <c r="M75" s="171" t="str">
        <f>IFERROR(VLOOKUP($B75,'NAV plus Dist'!$B:$FD,M$1,FALSE)/VLOOKUP($B74,NAV!$A:$FC,M$1,FALSE),"")</f>
        <v/>
      </c>
      <c r="N75" s="171" t="str">
        <f>IFERROR(VLOOKUP($B75,'NAV plus Dist'!$B:$FD,N$1,FALSE)/VLOOKUP($B74,NAV!$A:$FC,N$1,FALSE),"")</f>
        <v/>
      </c>
      <c r="O75" s="171">
        <f>IFERROR(VLOOKUP($B75,'NAV plus Dist'!$B:$FD,O$1,FALSE)/VLOOKUP($B74,NAV!$A:$FC,O$1,FALSE),"")</f>
        <v>0.94340083999769875</v>
      </c>
      <c r="P75" s="171">
        <f>IFERROR(VLOOKUP($B75,'NAV plus Dist'!$B:$FD,P$1,FALSE)/VLOOKUP($B74,NAV!$A:$FC,P$1,FALSE),"")</f>
        <v>0.94534590742207181</v>
      </c>
      <c r="Q75" s="171">
        <f>IFERROR(VLOOKUP($B75,'NAV plus Dist'!$B:$FD,Q$1,FALSE)/VLOOKUP($B74,NAV!$A:$FC,Q$1,FALSE),"")</f>
        <v>0.96861434060176632</v>
      </c>
      <c r="R75" s="171">
        <f>IFERROR(VLOOKUP($B75,'NAV plus Dist'!$B:$FD,R$1,FALSE)/VLOOKUP($B74,NAV!$A:$FC,R$1,FALSE),"")</f>
        <v>0.96861434060176632</v>
      </c>
      <c r="S75" s="171">
        <f>IFERROR(VLOOKUP($B75,'NAV plus Dist'!$B:$FD,S$1,FALSE)/VLOOKUP($B74,NAV!$A:$FC,S$1,FALSE),"")</f>
        <v>0.96782357458947443</v>
      </c>
      <c r="T75" s="171">
        <f>IFERROR(VLOOKUP($B75,'NAV plus Dist'!$B:$FD,T$1,FALSE)/VLOOKUP($B74,NAV!$A:$FC,T$1,FALSE),"")</f>
        <v>0.96898980486735364</v>
      </c>
      <c r="U75" s="171">
        <f>IFERROR(VLOOKUP($B75,'NAV plus Dist'!$B:$FD,U$1,FALSE)/VLOOKUP($B74,NAV!$A:$FC,U$1,FALSE),"")</f>
        <v>0.96875464013745427</v>
      </c>
      <c r="V75" s="171">
        <f>IFERROR(VLOOKUP($B75,'NAV plus Dist'!$B:$FD,V$1,FALSE)/VLOOKUP($B74,NAV!$A:$FC,V$1,FALSE),"")</f>
        <v>0.96705398278809662</v>
      </c>
      <c r="W75" s="171">
        <f>IFERROR(VLOOKUP($B75,'NAV plus Dist'!$B:$FD,W$1,FALSE)/VLOOKUP($B74,NAV!$A:$FC,W$1,FALSE),"")</f>
        <v>0.96705398278809662</v>
      </c>
      <c r="X75" s="171">
        <f>IFERROR(VLOOKUP($B75,'NAV plus Dist'!$B:$FD,X$1,FALSE)/VLOOKUP($B74,NAV!$A:$FC,X$1,FALSE),"")</f>
        <v>0.96682280031707146</v>
      </c>
      <c r="Y75" s="171">
        <f>IFERROR(VLOOKUP($B75,'NAV plus Dist'!$B:$FD,Y$1,FALSE)/VLOOKUP($B74,NAV!$A:$FC,Y$1,FALSE),"")</f>
        <v>0.96798629458388386</v>
      </c>
      <c r="Z75" s="171">
        <f>IFERROR(VLOOKUP($B75,'NAV plus Dist'!$B:$FD,Z$1,FALSE)/VLOOKUP($B74,NAV!$A:$FC,Z$1,FALSE),"")</f>
        <v>0.96776478669662402</v>
      </c>
      <c r="AA75" s="171">
        <f>IFERROR(VLOOKUP($B75,'NAV plus Dist'!$B:$FD,AA$1,FALSE)/VLOOKUP($B74,NAV!$A:$FC,AA$1,FALSE),"")</f>
        <v>0.93763031872236102</v>
      </c>
      <c r="AB75" s="171" t="str">
        <f>IFERROR(VLOOKUP($B75,'NAV plus Dist'!$B:$FD,AB$1,FALSE)/VLOOKUP($B74,NAV!$A:$FC,AB$1,FALSE),"")</f>
        <v/>
      </c>
      <c r="AC75" s="171">
        <f>IFERROR(VLOOKUP($B75,'NAV plus Dist'!$B:$FD,AC$1,FALSE)/VLOOKUP($B74,NAV!$A:$FC,AC$1,FALSE),"")</f>
        <v>0.93895515212563807</v>
      </c>
      <c r="AD75" s="171" t="str">
        <f>IFERROR(VLOOKUP($B75,'NAV plus Dist'!$B:$FD,AD$1,FALSE)/VLOOKUP($B74,NAV!$A:$FC,AD$1,FALSE),"")</f>
        <v/>
      </c>
      <c r="AE75" s="171" t="str">
        <f>IFERROR(VLOOKUP($B75,'NAV plus Dist'!$B:$FD,AE$1,FALSE)/VLOOKUP($B74,NAV!$A:$FC,AE$1,FALSE),"")</f>
        <v/>
      </c>
      <c r="AF75" s="171">
        <f>IFERROR(VLOOKUP($B75,'NAV plus Dist'!$B:$FD,AF$1,FALSE)/VLOOKUP($B74,NAV!$A:$FC,AF$1,FALSE),"")</f>
        <v>0.91979511840297412</v>
      </c>
      <c r="AG75" s="171" t="str">
        <f>IFERROR(VLOOKUP($B75,'NAV plus Dist'!$B:$FD,AG$1,FALSE)/VLOOKUP($B74,NAV!$A:$FC,AG$1,FALSE),"")</f>
        <v/>
      </c>
      <c r="AH75" s="171" t="str">
        <f>IFERROR(VLOOKUP($B75,'NAV plus Dist'!$B:$FD,AH$1,FALSE)/VLOOKUP($B74,NAV!$A:$FC,AH$1,FALSE),"")</f>
        <v/>
      </c>
      <c r="AI75" s="171" t="str">
        <f>IFERROR(VLOOKUP($B75,'NAV plus Dist'!$B:$FD,AI$1,FALSE)/VLOOKUP($B74,NAV!$A:$FC,AI$1,FALSE),"")</f>
        <v/>
      </c>
      <c r="AJ75" s="171" t="str">
        <f>IFERROR(VLOOKUP($B75,'NAV plus Dist'!$B:$FD,AJ$1,FALSE)/VLOOKUP($B74,NAV!$A:$FC,AJ$1,FALSE),"")</f>
        <v/>
      </c>
      <c r="AK75" s="171" t="str">
        <f>IFERROR(VLOOKUP($B75,'NAV plus Dist'!$B:$FD,AK$1,FALSE)/VLOOKUP($B74,NAV!$A:$FC,AK$1,FALSE),"")</f>
        <v/>
      </c>
      <c r="AL75" s="171" t="str">
        <f>IFERROR(VLOOKUP($B75,'NAV plus Dist'!$B:$FD,AL$1,FALSE)/VLOOKUP($B74,NAV!$A:$FC,AL$1,FALSE),"")</f>
        <v/>
      </c>
      <c r="AM75" s="171" t="str">
        <f>IFERROR(VLOOKUP($B75,'NAV plus Dist'!$B:$FD,AM$1,FALSE)/VLOOKUP($B74,NAV!$A:$FC,AM$1,FALSE),"")</f>
        <v/>
      </c>
      <c r="AN75" s="171" t="str">
        <f>IFERROR(VLOOKUP($B75,'NAV plus Dist'!$B:$FD,AN$1,FALSE)/VLOOKUP($B74,NAV!$A:$FC,AN$1,FALSE),"")</f>
        <v/>
      </c>
      <c r="AO75" s="171" t="str">
        <f>IFERROR(VLOOKUP($B75,'NAV plus Dist'!$B:$FD,AO$1,FALSE)/VLOOKUP($B74,NAV!$A:$FC,AO$1,FALSE),"")</f>
        <v/>
      </c>
      <c r="AP75" s="171" t="str">
        <f>IFERROR(VLOOKUP($B75,'NAV plus Dist'!$B:$FD,AP$1,FALSE)/VLOOKUP($B74,NAV!$A:$FC,AP$1,FALSE),"")</f>
        <v/>
      </c>
      <c r="AQ75" s="171" t="str">
        <f>IFERROR(VLOOKUP($B75,'NAV plus Dist'!$B:$FD,AQ$1,FALSE)/VLOOKUP($B74,NAV!$A:$FC,AQ$1,FALSE),"")</f>
        <v/>
      </c>
      <c r="AR75" s="171" t="str">
        <f>IFERROR(VLOOKUP($B75,'NAV plus Dist'!$B:$FD,AR$1,FALSE)/VLOOKUP($B74,NAV!$A:$FC,AR$1,FALSE),"")</f>
        <v/>
      </c>
      <c r="AS75" s="171" t="str">
        <f>IFERROR(VLOOKUP($B75,'NAV plus Dist'!$B:$FD,AS$1,FALSE)/VLOOKUP($B74,NAV!$A:$FC,AS$1,FALSE),"")</f>
        <v/>
      </c>
      <c r="AT75" s="171" t="str">
        <f>IFERROR(VLOOKUP($B75,'NAV plus Dist'!$B:$FD,AT$1,FALSE)/VLOOKUP($B74,NAV!$A:$FC,AT$1,FALSE),"")</f>
        <v/>
      </c>
      <c r="AU75" s="171" t="str">
        <f>IFERROR(VLOOKUP($B75,'NAV plus Dist'!$B:$FD,AU$1,FALSE)/VLOOKUP($B74,NAV!$A:$FC,AU$1,FALSE),"")</f>
        <v/>
      </c>
      <c r="AV75" s="171" t="str">
        <f>IFERROR(VLOOKUP($B75,'NAV plus Dist'!$B:$FD,AV$1,FALSE)/VLOOKUP($B74,NAV!$A:$FC,AV$1,FALSE),"")</f>
        <v/>
      </c>
      <c r="AW75" s="171" t="str">
        <f>IFERROR(VLOOKUP($B75,'NAV plus Dist'!$B:$FD,AW$1,FALSE)/VLOOKUP($B74,NAV!$A:$FC,AW$1,FALSE),"")</f>
        <v/>
      </c>
      <c r="AX75" s="171" t="str">
        <f>IFERROR(VLOOKUP($B75,'NAV plus Dist'!$B:$FD,AX$1,FALSE)/VLOOKUP($B74,NAV!$A:$FC,AX$1,FALSE),"")</f>
        <v/>
      </c>
      <c r="AY75" s="171" t="str">
        <f>IFERROR(VLOOKUP($B75,'NAV plus Dist'!$B:$FD,AY$1,FALSE)/VLOOKUP($B74,NAV!$A:$FC,AY$1,FALSE),"")</f>
        <v/>
      </c>
      <c r="AZ75" s="171" t="str">
        <f>IFERROR(VLOOKUP($B75,'NAV plus Dist'!$B:$FD,AZ$1,FALSE)/VLOOKUP($B74,NAV!$A:$FC,AZ$1,FALSE),"")</f>
        <v/>
      </c>
      <c r="BA75" s="171" t="str">
        <f>IFERROR(VLOOKUP($B75,'NAV plus Dist'!$B:$FD,BA$1,FALSE)/VLOOKUP($B74,NAV!$A:$FC,BA$1,FALSE),"")</f>
        <v/>
      </c>
      <c r="BB75" s="171" t="str">
        <f>IFERROR(VLOOKUP($B75,'NAV plus Dist'!$B:$FD,BB$1,FALSE)/VLOOKUP($B74,NAV!$A:$FC,BB$1,FALSE),"")</f>
        <v/>
      </c>
      <c r="BC75" s="171" t="str">
        <f>IFERROR(VLOOKUP($B75,'NAV plus Dist'!$B:$FD,BC$1,FALSE)/VLOOKUP($B74,NAV!$A:$FC,BC$1,FALSE),"")</f>
        <v/>
      </c>
      <c r="BD75" s="171" t="str">
        <f>IFERROR(VLOOKUP($B75,'NAV plus Dist'!$B:$FD,BD$1,FALSE)/VLOOKUP($B74,NAV!$A:$FC,BD$1,FALSE),"")</f>
        <v/>
      </c>
      <c r="BE75" s="171" t="str">
        <f>IFERROR(VLOOKUP($B75,'NAV plus Dist'!$B:$FD,BE$1,FALSE)/VLOOKUP($B74,NAV!$A:$FC,BE$1,FALSE),"")</f>
        <v/>
      </c>
      <c r="BF75" s="171" t="str">
        <f>IFERROR(VLOOKUP($B75,'NAV plus Dist'!$B:$FD,BF$1,FALSE)/VLOOKUP($B74,NAV!$A:$FC,BF$1,FALSE),"")</f>
        <v/>
      </c>
      <c r="BG75" s="171" t="str">
        <f>IFERROR(VLOOKUP($B75,'NAV plus Dist'!$B:$FD,BG$1,FALSE)/VLOOKUP($B74,NAV!$A:$FC,BG$1,FALSE),"")</f>
        <v/>
      </c>
      <c r="BH75" s="171" t="str">
        <f>IFERROR(VLOOKUP($B75,'NAV plus Dist'!$B:$FD,BH$1,FALSE)/VLOOKUP($B74,NAV!$A:$FC,BH$1,FALSE),"")</f>
        <v/>
      </c>
      <c r="BI75" s="171" t="str">
        <f>IFERROR(VLOOKUP($B75,'NAV plus Dist'!$B:$FD,BI$1,FALSE)/VLOOKUP($B74,NAV!$A:$FC,BI$1,FALSE),"")</f>
        <v/>
      </c>
      <c r="BJ75" s="171" t="str">
        <f>IFERROR(VLOOKUP($B75,'NAV plus Dist'!$B:$FD,BJ$1,FALSE)/VLOOKUP($B74,NAV!$A:$FC,BJ$1,FALSE),"")</f>
        <v/>
      </c>
      <c r="BK75" s="171" t="str">
        <f>IFERROR(VLOOKUP($B75,'NAV plus Dist'!$B:$FD,BK$1,FALSE)/VLOOKUP($B74,NAV!$A:$FC,BK$1,FALSE),"")</f>
        <v/>
      </c>
      <c r="BL75" s="171" t="str">
        <f>IFERROR(VLOOKUP($B75,'NAV plus Dist'!$B:$FD,BL$1,FALSE)/VLOOKUP($B74,NAV!$A:$FC,BL$1,FALSE),"")</f>
        <v/>
      </c>
      <c r="BM75" s="171" t="str">
        <f>IFERROR(VLOOKUP($B75,'NAV plus Dist'!$B:$FD,BM$1,FALSE)/VLOOKUP($B74,NAV!$A:$FC,BM$1,FALSE),"")</f>
        <v/>
      </c>
      <c r="BN75" s="171" t="str">
        <f>IFERROR(VLOOKUP($B75,'NAV plus Dist'!$B:$FD,BN$1,FALSE)/VLOOKUP($B74,NAV!$A:$FC,BN$1,FALSE),"")</f>
        <v/>
      </c>
      <c r="BO75" s="171" t="str">
        <f>IFERROR(VLOOKUP($B75,'NAV plus Dist'!$B:$FD,BO$1,FALSE)/VLOOKUP($B74,NAV!$A:$FC,BO$1,FALSE),"")</f>
        <v/>
      </c>
      <c r="BP75" s="171" t="str">
        <f>IFERROR(VLOOKUP($B75,'NAV plus Dist'!$B:$FD,BP$1,FALSE)/VLOOKUP($B74,NAV!$A:$FC,BP$1,FALSE),"")</f>
        <v/>
      </c>
      <c r="BQ75" s="171" t="str">
        <f>IFERROR(VLOOKUP($B75,'NAV plus Dist'!$B:$FD,BQ$1,FALSE)/VLOOKUP($B74,NAV!$A:$FC,BQ$1,FALSE),"")</f>
        <v/>
      </c>
      <c r="BR75" s="171" t="str">
        <f>IFERROR(VLOOKUP($B75,'NAV plus Dist'!$B:$FD,BR$1,FALSE)/VLOOKUP($B74,NAV!$A:$FC,BR$1,FALSE),"")</f>
        <v/>
      </c>
      <c r="BS75" s="171" t="str">
        <f>IFERROR(VLOOKUP($B75,'NAV plus Dist'!$B:$FD,BS$1,FALSE)/VLOOKUP($B74,NAV!$A:$FC,BS$1,FALSE),"")</f>
        <v/>
      </c>
      <c r="BT75" s="171" t="str">
        <f>IFERROR(VLOOKUP($B75,'NAV plus Dist'!$B:$FD,BT$1,FALSE)/VLOOKUP($B74,NAV!$A:$FC,BT$1,FALSE),"")</f>
        <v/>
      </c>
      <c r="BU75" s="171" t="str">
        <f>IFERROR(VLOOKUP($B75,'NAV plus Dist'!$B:$FD,BU$1,FALSE)/VLOOKUP($B74,NAV!$A:$FC,BU$1,FALSE),"")</f>
        <v/>
      </c>
      <c r="BV75" s="171" t="str">
        <f>IFERROR(VLOOKUP($B75,'NAV plus Dist'!$B:$FD,BV$1,FALSE)/VLOOKUP($B74,NAV!$A:$FC,BV$1,FALSE),"")</f>
        <v/>
      </c>
      <c r="BW75" s="171" t="str">
        <f>IFERROR(VLOOKUP($B75,'NAV plus Dist'!$B:$FD,BW$1,FALSE)/VLOOKUP($B74,NAV!$A:$FC,BW$1,FALSE),"")</f>
        <v/>
      </c>
      <c r="BX75" s="171" t="str">
        <f>IFERROR(VLOOKUP($B75,'NAV plus Dist'!$B:$FD,BX$1,FALSE)/VLOOKUP($B74,NAV!$A:$FC,BX$1,FALSE),"")</f>
        <v/>
      </c>
      <c r="BY75" s="171" t="str">
        <f>IFERROR(VLOOKUP($B75,'NAV plus Dist'!$B:$FD,BY$1,FALSE)/VLOOKUP($B74,NAV!$A:$FC,BY$1,FALSE),"")</f>
        <v/>
      </c>
      <c r="BZ75" s="171" t="str">
        <f>IFERROR(VLOOKUP($B75,'NAV plus Dist'!$B:$FD,BZ$1,FALSE)/VLOOKUP($B74,NAV!$A:$FC,BZ$1,FALSE),"")</f>
        <v/>
      </c>
      <c r="CA75" s="171" t="str">
        <f>IFERROR(VLOOKUP($B75,'NAV plus Dist'!$B:$FD,CA$1,FALSE)/VLOOKUP($B74,NAV!$A:$FC,CA$1,FALSE),"")</f>
        <v/>
      </c>
      <c r="CB75" s="171" t="str">
        <f>IFERROR(VLOOKUP($B75,'NAV plus Dist'!$B:$FD,CB$1,FALSE)/VLOOKUP($B74,NAV!$A:$FC,CB$1,FALSE),"")</f>
        <v/>
      </c>
      <c r="CC75" s="171" t="str">
        <f>IFERROR(VLOOKUP($B75,'NAV plus Dist'!$B:$FD,CC$1,FALSE)/VLOOKUP($B74,NAV!$A:$FC,CC$1,FALSE),"")</f>
        <v/>
      </c>
      <c r="CD75" s="171" t="str">
        <f>IFERROR(VLOOKUP($B75,'NAV plus Dist'!$B:$FD,CD$1,FALSE)/VLOOKUP($B74,NAV!$A:$FC,CD$1,FALSE),"")</f>
        <v/>
      </c>
      <c r="CE75" s="171" t="str">
        <f>IFERROR(VLOOKUP($B75,'NAV plus Dist'!$B:$FD,CE$1,FALSE)/VLOOKUP($B74,NAV!$A:$FC,CE$1,FALSE),"")</f>
        <v/>
      </c>
      <c r="CF75" s="171" t="str">
        <f>IFERROR(VLOOKUP($B75,'NAV plus Dist'!$B:$FD,CF$1,FALSE)/VLOOKUP($B74,NAV!$A:$FC,CF$1,FALSE),"")</f>
        <v/>
      </c>
      <c r="CG75" s="171" t="str">
        <f>IFERROR(VLOOKUP($B75,'NAV plus Dist'!$B:$FD,CG$1,FALSE)/VLOOKUP($B74,NAV!$A:$FC,CG$1,FALSE),"")</f>
        <v/>
      </c>
      <c r="CH75" s="171" t="str">
        <f>IFERROR(VLOOKUP($B75,'NAV plus Dist'!$B:$FD,CH$1,FALSE)/VLOOKUP($B74,NAV!$A:$FC,CH$1,FALSE),"")</f>
        <v/>
      </c>
      <c r="CI75" s="171" t="str">
        <f>IFERROR(VLOOKUP($B75,'NAV plus Dist'!$B:$FD,CI$1,FALSE)/VLOOKUP($B74,NAV!$A:$FC,CI$1,FALSE),"")</f>
        <v/>
      </c>
      <c r="CJ75" s="171" t="str">
        <f>IFERROR(VLOOKUP($B75,'NAV plus Dist'!$B:$FD,CJ$1,FALSE)/VLOOKUP($B74,NAV!$A:$FC,CJ$1,FALSE),"")</f>
        <v/>
      </c>
      <c r="CK75" s="171" t="str">
        <f>IFERROR(VLOOKUP($B75,'NAV plus Dist'!$B:$FD,CK$1,FALSE)/VLOOKUP($B74,NAV!$A:$FC,CK$1,FALSE),"")</f>
        <v/>
      </c>
      <c r="CL75" s="171" t="str">
        <f>IFERROR(VLOOKUP($B75,'NAV plus Dist'!$B:$FD,CL$1,FALSE)/VLOOKUP($B74,NAV!$A:$FC,CL$1,FALSE),"")</f>
        <v/>
      </c>
      <c r="CM75" s="171" t="str">
        <f>IFERROR(VLOOKUP($B75,'NAV plus Dist'!$B:$FD,CM$1,FALSE)/VLOOKUP($B74,NAV!$A:$FC,CM$1,FALSE),"")</f>
        <v/>
      </c>
      <c r="CN75" s="171" t="str">
        <f>IFERROR(VLOOKUP($B75,'NAV plus Dist'!$B:$FD,CN$1,FALSE)/VLOOKUP($B74,NAV!$A:$FC,CN$1,FALSE),"")</f>
        <v/>
      </c>
      <c r="CO75" s="171" t="str">
        <f>IFERROR(VLOOKUP($B75,'NAV plus Dist'!$B:$FD,CO$1,FALSE)/VLOOKUP($B74,NAV!$A:$FC,CO$1,FALSE),"")</f>
        <v/>
      </c>
      <c r="CP75" s="171" t="str">
        <f>IFERROR(VLOOKUP($B75,'NAV plus Dist'!$B:$FD,CP$1,FALSE)/VLOOKUP($B74,NAV!$A:$FC,CP$1,FALSE),"")</f>
        <v/>
      </c>
      <c r="CQ75" s="171" t="str">
        <f>IFERROR(VLOOKUP($B75,'NAV plus Dist'!$B:$FD,CQ$1,FALSE)/VLOOKUP($B74,NAV!$A:$FC,CQ$1,FALSE),"")</f>
        <v/>
      </c>
      <c r="CR75" s="171" t="str">
        <f>IFERROR(VLOOKUP($B75,'NAV plus Dist'!$B:$FD,CR$1,FALSE)/VLOOKUP($B74,NAV!$A:$FC,CR$1,FALSE),"")</f>
        <v/>
      </c>
      <c r="CS75" s="171" t="str">
        <f>IFERROR(VLOOKUP($B75,'NAV plus Dist'!$B:$FD,CS$1,FALSE)/VLOOKUP($B74,NAV!$A:$FC,CS$1,FALSE),"")</f>
        <v/>
      </c>
      <c r="CT75" s="171" t="str">
        <f>IFERROR(VLOOKUP($B75,'NAV plus Dist'!$B:$FD,CT$1,FALSE)/VLOOKUP($B74,NAV!$A:$FC,CT$1,FALSE),"")</f>
        <v/>
      </c>
      <c r="CU75" s="171" t="str">
        <f>IFERROR(VLOOKUP($B75,'NAV plus Dist'!$B:$FD,CU$1,FALSE)/VLOOKUP($B74,NAV!$A:$FC,CU$1,FALSE),"")</f>
        <v/>
      </c>
      <c r="CV75" s="171" t="str">
        <f>IFERROR(VLOOKUP($B75,'NAV plus Dist'!$B:$FD,CV$1,FALSE)/VLOOKUP($B74,NAV!$A:$FC,CV$1,FALSE),"")</f>
        <v/>
      </c>
      <c r="CW75" s="171" t="str">
        <f>IFERROR(VLOOKUP($B75,'NAV plus Dist'!$B:$FD,CW$1,FALSE)/VLOOKUP($B74,NAV!$A:$FC,CW$1,FALSE),"")</f>
        <v/>
      </c>
      <c r="CX75" s="171" t="str">
        <f>IFERROR(VLOOKUP($B75,'NAV plus Dist'!$B:$FD,CX$1,FALSE)/VLOOKUP($B74,NAV!$A:$FC,CX$1,FALSE),"")</f>
        <v/>
      </c>
      <c r="CY75" s="171" t="str">
        <f>IFERROR(VLOOKUP($B75,'NAV plus Dist'!$B:$FD,CY$1,FALSE)/VLOOKUP($B74,NAV!$A:$FC,CY$1,FALSE),"")</f>
        <v/>
      </c>
      <c r="CZ75" s="171" t="str">
        <f>IFERROR(VLOOKUP($B75,'NAV plus Dist'!$B:$FD,CZ$1,FALSE)/VLOOKUP($B74,NAV!$A:$FC,CZ$1,FALSE),"")</f>
        <v/>
      </c>
      <c r="DA75" s="171" t="str">
        <f>IFERROR(VLOOKUP($B75,'NAV plus Dist'!$B:$FD,DA$1,FALSE)/VLOOKUP($B74,NAV!$A:$FC,DA$1,FALSE),"")</f>
        <v/>
      </c>
      <c r="DB75" s="171" t="str">
        <f>IFERROR(VLOOKUP($B75,'NAV plus Dist'!$B:$FD,DB$1,FALSE)/VLOOKUP($B74,NAV!$A:$FC,DB$1,FALSE),"")</f>
        <v/>
      </c>
      <c r="DC75" s="171" t="str">
        <f>IFERROR(VLOOKUP($B75,'NAV plus Dist'!$B:$FD,DC$1,FALSE)/VLOOKUP($B74,NAV!$A:$FC,DC$1,FALSE),"")</f>
        <v/>
      </c>
      <c r="DD75" s="171" t="str">
        <f>IFERROR(VLOOKUP($B75,'NAV plus Dist'!$B:$FD,DD$1,FALSE)/VLOOKUP($B74,NAV!$A:$FC,DD$1,FALSE),"")</f>
        <v/>
      </c>
      <c r="DE75" s="171" t="str">
        <f>IFERROR(VLOOKUP($B75,'NAV plus Dist'!$B:$FD,DE$1,FALSE)/VLOOKUP($B74,NAV!$A:$FC,DE$1,FALSE),"")</f>
        <v/>
      </c>
      <c r="DF75" s="171" t="str">
        <f>IFERROR(VLOOKUP($B75,'NAV plus Dist'!$B:$FD,DF$1,FALSE)/VLOOKUP($B74,NAV!$A:$FC,DF$1,FALSE),"")</f>
        <v/>
      </c>
      <c r="DG75" s="171" t="str">
        <f>IFERROR(VLOOKUP($B75,'NAV plus Dist'!$B:$FD,DG$1,FALSE)/VLOOKUP($B74,NAV!$A:$FC,DG$1,FALSE),"")</f>
        <v/>
      </c>
      <c r="DH75" s="171" t="str">
        <f>IFERROR(VLOOKUP($B75,'NAV plus Dist'!$B:$FD,DH$1,FALSE)/VLOOKUP($B74,NAV!$A:$FC,DH$1,FALSE),"")</f>
        <v/>
      </c>
    </row>
    <row r="76" spans="1:112">
      <c r="A76" s="94">
        <f t="shared" si="42"/>
        <v>125</v>
      </c>
      <c r="B76" s="168">
        <f t="shared" si="43"/>
        <v>42277</v>
      </c>
      <c r="C76" s="171">
        <f>IFERROR(VLOOKUP($B76,'NAV plus Dist'!$B:$FD,C$1,FALSE)/VLOOKUP($B75,NAV!$A:$FC,C$1,FALSE),"")</f>
        <v>0.97403691316734797</v>
      </c>
      <c r="D76" s="171" t="str">
        <f>IFERROR(VLOOKUP($B76,'NAV plus Dist'!$B:$FD,D$1,FALSE)/VLOOKUP($B75,NAV!$A:$FC,D$1,FALSE),"")</f>
        <v/>
      </c>
      <c r="E76" s="171" t="str">
        <f>IFERROR(VLOOKUP($B76,'NAV plus Dist'!$B:$FD,E$1,FALSE)/VLOOKUP($B75,NAV!$A:$FC,E$1,FALSE),"")</f>
        <v/>
      </c>
      <c r="F76" s="171" t="str">
        <f>IFERROR(VLOOKUP($B76,'NAV plus Dist'!$B:$FD,F$1,FALSE)/VLOOKUP($B75,NAV!$A:$FC,F$1,FALSE),"")</f>
        <v/>
      </c>
      <c r="G76" s="171" t="str">
        <f>IFERROR(VLOOKUP($B76,'NAV plus Dist'!$B:$FD,G$1,FALSE)/VLOOKUP($B75,NAV!$A:$FC,G$1,FALSE),"")</f>
        <v/>
      </c>
      <c r="H76" s="171" t="str">
        <f>IFERROR(VLOOKUP($B76,'NAV plus Dist'!$B:$FD,H$1,FALSE)/VLOOKUP($B75,NAV!$A:$FC,H$1,FALSE),"")</f>
        <v/>
      </c>
      <c r="I76" s="171" t="str">
        <f>IFERROR(VLOOKUP($B76,'NAV plus Dist'!$B:$FD,I$1,FALSE)/VLOOKUP($B75,NAV!$A:$FC,I$1,FALSE),"")</f>
        <v/>
      </c>
      <c r="J76" s="171" t="str">
        <f>IFERROR(VLOOKUP($B76,'NAV plus Dist'!$B:$FD,J$1,FALSE)/VLOOKUP($B75,NAV!$A:$FC,J$1,FALSE),"")</f>
        <v/>
      </c>
      <c r="K76" s="171" t="str">
        <f>IFERROR(VLOOKUP($B76,'NAV plus Dist'!$B:$FD,K$1,FALSE)/VLOOKUP($B75,NAV!$A:$FC,K$1,FALSE),"")</f>
        <v/>
      </c>
      <c r="L76" s="171" t="str">
        <f>IFERROR(VLOOKUP($B76,'NAV plus Dist'!$B:$FD,L$1,FALSE)/VLOOKUP($B75,NAV!$A:$FC,L$1,FALSE),"")</f>
        <v/>
      </c>
      <c r="M76" s="171" t="str">
        <f>IFERROR(VLOOKUP($B76,'NAV plus Dist'!$B:$FD,M$1,FALSE)/VLOOKUP($B75,NAV!$A:$FC,M$1,FALSE),"")</f>
        <v/>
      </c>
      <c r="N76" s="171" t="str">
        <f>IFERROR(VLOOKUP($B76,'NAV plus Dist'!$B:$FD,N$1,FALSE)/VLOOKUP($B75,NAV!$A:$FC,N$1,FALSE),"")</f>
        <v/>
      </c>
      <c r="O76" s="171">
        <f>IFERROR(VLOOKUP($B76,'NAV plus Dist'!$B:$FD,O$1,FALSE)/VLOOKUP($B75,NAV!$A:$FC,O$1,FALSE),"")</f>
        <v>0.92636064363289528</v>
      </c>
      <c r="P76" s="171">
        <f>IFERROR(VLOOKUP($B76,'NAV plus Dist'!$B:$FD,P$1,FALSE)/VLOOKUP($B75,NAV!$A:$FC,P$1,FALSE),"")</f>
        <v>0.92679328784805459</v>
      </c>
      <c r="Q76" s="171">
        <f>IFERROR(VLOOKUP($B76,'NAV plus Dist'!$B:$FD,Q$1,FALSE)/VLOOKUP($B75,NAV!$A:$FC,Q$1,FALSE),"")</f>
        <v>1.0113253047697952</v>
      </c>
      <c r="R76" s="171">
        <f>IFERROR(VLOOKUP($B76,'NAV plus Dist'!$B:$FD,R$1,FALSE)/VLOOKUP($B75,NAV!$A:$FC,R$1,FALSE),"")</f>
        <v>1.0113253047697952</v>
      </c>
      <c r="S76" s="171">
        <f>IFERROR(VLOOKUP($B76,'NAV plus Dist'!$B:$FD,S$1,FALSE)/VLOOKUP($B75,NAV!$A:$FC,S$1,FALSE),"")</f>
        <v>1.0105230367128617</v>
      </c>
      <c r="T76" s="171">
        <f>IFERROR(VLOOKUP($B76,'NAV plus Dist'!$B:$FD,T$1,FALSE)/VLOOKUP($B75,NAV!$A:$FC,T$1,FALSE),"")</f>
        <v>1.0116964882111337</v>
      </c>
      <c r="U76" s="171">
        <f>IFERROR(VLOOKUP($B76,'NAV plus Dist'!$B:$FD,U$1,FALSE)/VLOOKUP($B75,NAV!$A:$FC,U$1,FALSE),"")</f>
        <v>1.0114518377228376</v>
      </c>
      <c r="V76" s="171">
        <f>IFERROR(VLOOKUP($B76,'NAV plus Dist'!$B:$FD,V$1,FALSE)/VLOOKUP($B75,NAV!$A:$FC,V$1,FALSE),"")</f>
        <v>0.93788216512545564</v>
      </c>
      <c r="W76" s="171">
        <f>IFERROR(VLOOKUP($B76,'NAV plus Dist'!$B:$FD,W$1,FALSE)/VLOOKUP($B75,NAV!$A:$FC,W$1,FALSE),"")</f>
        <v>0.93788216512545564</v>
      </c>
      <c r="X76" s="171">
        <f>IFERROR(VLOOKUP($B76,'NAV plus Dist'!$B:$FD,X$1,FALSE)/VLOOKUP($B75,NAV!$A:$FC,X$1,FALSE),"")</f>
        <v>0.93766951882876526</v>
      </c>
      <c r="Y76" s="171">
        <f>IFERROR(VLOOKUP($B76,'NAV plus Dist'!$B:$FD,Y$1,FALSE)/VLOOKUP($B75,NAV!$A:$FC,Y$1,FALSE),"")</f>
        <v>0.93876034887957083</v>
      </c>
      <c r="Z76" s="171">
        <f>IFERROR(VLOOKUP($B76,'NAV plus Dist'!$B:$FD,Z$1,FALSE)/VLOOKUP($B75,NAV!$A:$FC,Z$1,FALSE),"")</f>
        <v>0.93855026793212881</v>
      </c>
      <c r="AA76" s="171">
        <f>IFERROR(VLOOKUP($B76,'NAV plus Dist'!$B:$FD,AA$1,FALSE)/VLOOKUP($B75,NAV!$A:$FC,AA$1,FALSE),"")</f>
        <v>0.98677736777367775</v>
      </c>
      <c r="AB76" s="171" t="str">
        <f>IFERROR(VLOOKUP($B76,'NAV plus Dist'!$B:$FD,AB$1,FALSE)/VLOOKUP($B75,NAV!$A:$FC,AB$1,FALSE),"")</f>
        <v/>
      </c>
      <c r="AC76" s="171">
        <f>IFERROR(VLOOKUP($B76,'NAV plus Dist'!$B:$FD,AC$1,FALSE)/VLOOKUP($B75,NAV!$A:$FC,AC$1,FALSE),"")</f>
        <v>0.98764220059641417</v>
      </c>
      <c r="AD76" s="171" t="str">
        <f>IFERROR(VLOOKUP($B76,'NAV plus Dist'!$B:$FD,AD$1,FALSE)/VLOOKUP($B75,NAV!$A:$FC,AD$1,FALSE),"")</f>
        <v/>
      </c>
      <c r="AE76" s="171" t="str">
        <f>IFERROR(VLOOKUP($B76,'NAV plus Dist'!$B:$FD,AE$1,FALSE)/VLOOKUP($B75,NAV!$A:$FC,AE$1,FALSE),"")</f>
        <v/>
      </c>
      <c r="AF76" s="171">
        <f>IFERROR(VLOOKUP($B76,'NAV plus Dist'!$B:$FD,AF$1,FALSE)/VLOOKUP($B75,NAV!$A:$FC,AF$1,FALSE),"")</f>
        <v>0.94188720125577563</v>
      </c>
      <c r="AG76" s="171" t="str">
        <f>IFERROR(VLOOKUP($B76,'NAV plus Dist'!$B:$FD,AG$1,FALSE)/VLOOKUP($B75,NAV!$A:$FC,AG$1,FALSE),"")</f>
        <v/>
      </c>
      <c r="AH76" s="171" t="str">
        <f>IFERROR(VLOOKUP($B76,'NAV plus Dist'!$B:$FD,AH$1,FALSE)/VLOOKUP($B75,NAV!$A:$FC,AH$1,FALSE),"")</f>
        <v/>
      </c>
      <c r="AI76" s="171" t="str">
        <f>IFERROR(VLOOKUP($B76,'NAV plus Dist'!$B:$FD,AI$1,FALSE)/VLOOKUP($B75,NAV!$A:$FC,AI$1,FALSE),"")</f>
        <v/>
      </c>
      <c r="AJ76" s="171" t="str">
        <f>IFERROR(VLOOKUP($B76,'NAV plus Dist'!$B:$FD,AJ$1,FALSE)/VLOOKUP($B75,NAV!$A:$FC,AJ$1,FALSE),"")</f>
        <v/>
      </c>
      <c r="AK76" s="171" t="str">
        <f>IFERROR(VLOOKUP($B76,'NAV plus Dist'!$B:$FD,AK$1,FALSE)/VLOOKUP($B75,NAV!$A:$FC,AK$1,FALSE),"")</f>
        <v/>
      </c>
      <c r="AL76" s="171" t="str">
        <f>IFERROR(VLOOKUP($B76,'NAV plus Dist'!$B:$FD,AL$1,FALSE)/VLOOKUP($B75,NAV!$A:$FC,AL$1,FALSE),"")</f>
        <v/>
      </c>
      <c r="AM76" s="171" t="str">
        <f>IFERROR(VLOOKUP($B76,'NAV plus Dist'!$B:$FD,AM$1,FALSE)/VLOOKUP($B75,NAV!$A:$FC,AM$1,FALSE),"")</f>
        <v/>
      </c>
      <c r="AN76" s="171" t="str">
        <f>IFERROR(VLOOKUP($B76,'NAV plus Dist'!$B:$FD,AN$1,FALSE)/VLOOKUP($B75,NAV!$A:$FC,AN$1,FALSE),"")</f>
        <v/>
      </c>
      <c r="AO76" s="171" t="str">
        <f>IFERROR(VLOOKUP($B76,'NAV plus Dist'!$B:$FD,AO$1,FALSE)/VLOOKUP($B75,NAV!$A:$FC,AO$1,FALSE),"")</f>
        <v/>
      </c>
      <c r="AP76" s="171" t="str">
        <f>IFERROR(VLOOKUP($B76,'NAV plus Dist'!$B:$FD,AP$1,FALSE)/VLOOKUP($B75,NAV!$A:$FC,AP$1,FALSE),"")</f>
        <v/>
      </c>
      <c r="AQ76" s="171" t="str">
        <f>IFERROR(VLOOKUP($B76,'NAV plus Dist'!$B:$FD,AQ$1,FALSE)/VLOOKUP($B75,NAV!$A:$FC,AQ$1,FALSE),"")</f>
        <v/>
      </c>
      <c r="AR76" s="171" t="str">
        <f>IFERROR(VLOOKUP($B76,'NAV plus Dist'!$B:$FD,AR$1,FALSE)/VLOOKUP($B75,NAV!$A:$FC,AR$1,FALSE),"")</f>
        <v/>
      </c>
      <c r="AS76" s="171" t="str">
        <f>IFERROR(VLOOKUP($B76,'NAV plus Dist'!$B:$FD,AS$1,FALSE)/VLOOKUP($B75,NAV!$A:$FC,AS$1,FALSE),"")</f>
        <v/>
      </c>
      <c r="AT76" s="171" t="str">
        <f>IFERROR(VLOOKUP($B76,'NAV plus Dist'!$B:$FD,AT$1,FALSE)/VLOOKUP($B75,NAV!$A:$FC,AT$1,FALSE),"")</f>
        <v/>
      </c>
      <c r="AU76" s="171" t="str">
        <f>IFERROR(VLOOKUP($B76,'NAV plus Dist'!$B:$FD,AU$1,FALSE)/VLOOKUP($B75,NAV!$A:$FC,AU$1,FALSE),"")</f>
        <v/>
      </c>
      <c r="AV76" s="171" t="str">
        <f>IFERROR(VLOOKUP($B76,'NAV plus Dist'!$B:$FD,AV$1,FALSE)/VLOOKUP($B75,NAV!$A:$FC,AV$1,FALSE),"")</f>
        <v/>
      </c>
      <c r="AW76" s="171" t="str">
        <f>IFERROR(VLOOKUP($B76,'NAV plus Dist'!$B:$FD,AW$1,FALSE)/VLOOKUP($B75,NAV!$A:$FC,AW$1,FALSE),"")</f>
        <v/>
      </c>
      <c r="AX76" s="171" t="str">
        <f>IFERROR(VLOOKUP($B76,'NAV plus Dist'!$B:$FD,AX$1,FALSE)/VLOOKUP($B75,NAV!$A:$FC,AX$1,FALSE),"")</f>
        <v/>
      </c>
      <c r="AY76" s="171" t="str">
        <f>IFERROR(VLOOKUP($B76,'NAV plus Dist'!$B:$FD,AY$1,FALSE)/VLOOKUP($B75,NAV!$A:$FC,AY$1,FALSE),"")</f>
        <v/>
      </c>
      <c r="AZ76" s="171" t="str">
        <f>IFERROR(VLOOKUP($B76,'NAV plus Dist'!$B:$FD,AZ$1,FALSE)/VLOOKUP($B75,NAV!$A:$FC,AZ$1,FALSE),"")</f>
        <v/>
      </c>
      <c r="BA76" s="171" t="str">
        <f>IFERROR(VLOOKUP($B76,'NAV plus Dist'!$B:$FD,BA$1,FALSE)/VLOOKUP($B75,NAV!$A:$FC,BA$1,FALSE),"")</f>
        <v/>
      </c>
      <c r="BB76" s="171" t="str">
        <f>IFERROR(VLOOKUP($B76,'NAV plus Dist'!$B:$FD,BB$1,FALSE)/VLOOKUP($B75,NAV!$A:$FC,BB$1,FALSE),"")</f>
        <v/>
      </c>
      <c r="BC76" s="171" t="str">
        <f>IFERROR(VLOOKUP($B76,'NAV plus Dist'!$B:$FD,BC$1,FALSE)/VLOOKUP($B75,NAV!$A:$FC,BC$1,FALSE),"")</f>
        <v/>
      </c>
      <c r="BD76" s="171" t="str">
        <f>IFERROR(VLOOKUP($B76,'NAV plus Dist'!$B:$FD,BD$1,FALSE)/VLOOKUP($B75,NAV!$A:$FC,BD$1,FALSE),"")</f>
        <v/>
      </c>
      <c r="BE76" s="171" t="str">
        <f>IFERROR(VLOOKUP($B76,'NAV plus Dist'!$B:$FD,BE$1,FALSE)/VLOOKUP($B75,NAV!$A:$FC,BE$1,FALSE),"")</f>
        <v/>
      </c>
      <c r="BF76" s="171" t="str">
        <f>IFERROR(VLOOKUP($B76,'NAV plus Dist'!$B:$FD,BF$1,FALSE)/VLOOKUP($B75,NAV!$A:$FC,BF$1,FALSE),"")</f>
        <v/>
      </c>
      <c r="BG76" s="171" t="str">
        <f>IFERROR(VLOOKUP($B76,'NAV plus Dist'!$B:$FD,BG$1,FALSE)/VLOOKUP($B75,NAV!$A:$FC,BG$1,FALSE),"")</f>
        <v/>
      </c>
      <c r="BH76" s="171" t="str">
        <f>IFERROR(VLOOKUP($B76,'NAV plus Dist'!$B:$FD,BH$1,FALSE)/VLOOKUP($B75,NAV!$A:$FC,BH$1,FALSE),"")</f>
        <v/>
      </c>
      <c r="BI76" s="171" t="str">
        <f>IFERROR(VLOOKUP($B76,'NAV plus Dist'!$B:$FD,BI$1,FALSE)/VLOOKUP($B75,NAV!$A:$FC,BI$1,FALSE),"")</f>
        <v/>
      </c>
      <c r="BJ76" s="171" t="str">
        <f>IFERROR(VLOOKUP($B76,'NAV plus Dist'!$B:$FD,BJ$1,FALSE)/VLOOKUP($B75,NAV!$A:$FC,BJ$1,FALSE),"")</f>
        <v/>
      </c>
      <c r="BK76" s="171" t="str">
        <f>IFERROR(VLOOKUP($B76,'NAV plus Dist'!$B:$FD,BK$1,FALSE)/VLOOKUP($B75,NAV!$A:$FC,BK$1,FALSE),"")</f>
        <v/>
      </c>
      <c r="BL76" s="171" t="str">
        <f>IFERROR(VLOOKUP($B76,'NAV plus Dist'!$B:$FD,BL$1,FALSE)/VLOOKUP($B75,NAV!$A:$FC,BL$1,FALSE),"")</f>
        <v/>
      </c>
      <c r="BM76" s="171" t="str">
        <f>IFERROR(VLOOKUP($B76,'NAV plus Dist'!$B:$FD,BM$1,FALSE)/VLOOKUP($B75,NAV!$A:$FC,BM$1,FALSE),"")</f>
        <v/>
      </c>
      <c r="BN76" s="171" t="str">
        <f>IFERROR(VLOOKUP($B76,'NAV plus Dist'!$B:$FD,BN$1,FALSE)/VLOOKUP($B75,NAV!$A:$FC,BN$1,FALSE),"")</f>
        <v/>
      </c>
      <c r="BO76" s="171" t="str">
        <f>IFERROR(VLOOKUP($B76,'NAV plus Dist'!$B:$FD,BO$1,FALSE)/VLOOKUP($B75,NAV!$A:$FC,BO$1,FALSE),"")</f>
        <v/>
      </c>
      <c r="BP76" s="171" t="str">
        <f>IFERROR(VLOOKUP($B76,'NAV plus Dist'!$B:$FD,BP$1,FALSE)/VLOOKUP($B75,NAV!$A:$FC,BP$1,FALSE),"")</f>
        <v/>
      </c>
      <c r="BQ76" s="171" t="str">
        <f>IFERROR(VLOOKUP($B76,'NAV plus Dist'!$B:$FD,BQ$1,FALSE)/VLOOKUP($B75,NAV!$A:$FC,BQ$1,FALSE),"")</f>
        <v/>
      </c>
      <c r="BR76" s="171" t="str">
        <f>IFERROR(VLOOKUP($B76,'NAV plus Dist'!$B:$FD,BR$1,FALSE)/VLOOKUP($B75,NAV!$A:$FC,BR$1,FALSE),"")</f>
        <v/>
      </c>
      <c r="BS76" s="171" t="str">
        <f>IFERROR(VLOOKUP($B76,'NAV plus Dist'!$B:$FD,BS$1,FALSE)/VLOOKUP($B75,NAV!$A:$FC,BS$1,FALSE),"")</f>
        <v/>
      </c>
      <c r="BT76" s="171" t="str">
        <f>IFERROR(VLOOKUP($B76,'NAV plus Dist'!$B:$FD,BT$1,FALSE)/VLOOKUP($B75,NAV!$A:$FC,BT$1,FALSE),"")</f>
        <v/>
      </c>
      <c r="BU76" s="171" t="str">
        <f>IFERROR(VLOOKUP($B76,'NAV plus Dist'!$B:$FD,BU$1,FALSE)/VLOOKUP($B75,NAV!$A:$FC,BU$1,FALSE),"")</f>
        <v/>
      </c>
      <c r="BV76" s="171" t="str">
        <f>IFERROR(VLOOKUP($B76,'NAV plus Dist'!$B:$FD,BV$1,FALSE)/VLOOKUP($B75,NAV!$A:$FC,BV$1,FALSE),"")</f>
        <v/>
      </c>
      <c r="BW76" s="171" t="str">
        <f>IFERROR(VLOOKUP($B76,'NAV plus Dist'!$B:$FD,BW$1,FALSE)/VLOOKUP($B75,NAV!$A:$FC,BW$1,FALSE),"")</f>
        <v/>
      </c>
      <c r="BX76" s="171" t="str">
        <f>IFERROR(VLOOKUP($B76,'NAV plus Dist'!$B:$FD,BX$1,FALSE)/VLOOKUP($B75,NAV!$A:$FC,BX$1,FALSE),"")</f>
        <v/>
      </c>
      <c r="BY76" s="171" t="str">
        <f>IFERROR(VLOOKUP($B76,'NAV plus Dist'!$B:$FD,BY$1,FALSE)/VLOOKUP($B75,NAV!$A:$FC,BY$1,FALSE),"")</f>
        <v/>
      </c>
      <c r="BZ76" s="171" t="str">
        <f>IFERROR(VLOOKUP($B76,'NAV plus Dist'!$B:$FD,BZ$1,FALSE)/VLOOKUP($B75,NAV!$A:$FC,BZ$1,FALSE),"")</f>
        <v/>
      </c>
      <c r="CA76" s="171" t="str">
        <f>IFERROR(VLOOKUP($B76,'NAV plus Dist'!$B:$FD,CA$1,FALSE)/VLOOKUP($B75,NAV!$A:$FC,CA$1,FALSE),"")</f>
        <v/>
      </c>
      <c r="CB76" s="171" t="str">
        <f>IFERROR(VLOOKUP($B76,'NAV plus Dist'!$B:$FD,CB$1,FALSE)/VLOOKUP($B75,NAV!$A:$FC,CB$1,FALSE),"")</f>
        <v/>
      </c>
      <c r="CC76" s="171" t="str">
        <f>IFERROR(VLOOKUP($B76,'NAV plus Dist'!$B:$FD,CC$1,FALSE)/VLOOKUP($B75,NAV!$A:$FC,CC$1,FALSE),"")</f>
        <v/>
      </c>
      <c r="CD76" s="171" t="str">
        <f>IFERROR(VLOOKUP($B76,'NAV plus Dist'!$B:$FD,CD$1,FALSE)/VLOOKUP($B75,NAV!$A:$FC,CD$1,FALSE),"")</f>
        <v/>
      </c>
      <c r="CE76" s="171" t="str">
        <f>IFERROR(VLOOKUP($B76,'NAV plus Dist'!$B:$FD,CE$1,FALSE)/VLOOKUP($B75,NAV!$A:$FC,CE$1,FALSE),"")</f>
        <v/>
      </c>
      <c r="CF76" s="171" t="str">
        <f>IFERROR(VLOOKUP($B76,'NAV plus Dist'!$B:$FD,CF$1,FALSE)/VLOOKUP($B75,NAV!$A:$FC,CF$1,FALSE),"")</f>
        <v/>
      </c>
      <c r="CG76" s="171" t="str">
        <f>IFERROR(VLOOKUP($B76,'NAV plus Dist'!$B:$FD,CG$1,FALSE)/VLOOKUP($B75,NAV!$A:$FC,CG$1,FALSE),"")</f>
        <v/>
      </c>
      <c r="CH76" s="171" t="str">
        <f>IFERROR(VLOOKUP($B76,'NAV plus Dist'!$B:$FD,CH$1,FALSE)/VLOOKUP($B75,NAV!$A:$FC,CH$1,FALSE),"")</f>
        <v/>
      </c>
      <c r="CI76" s="171" t="str">
        <f>IFERROR(VLOOKUP($B76,'NAV plus Dist'!$B:$FD,CI$1,FALSE)/VLOOKUP($B75,NAV!$A:$FC,CI$1,FALSE),"")</f>
        <v/>
      </c>
      <c r="CJ76" s="171" t="str">
        <f>IFERROR(VLOOKUP($B76,'NAV plus Dist'!$B:$FD,CJ$1,FALSE)/VLOOKUP($B75,NAV!$A:$FC,CJ$1,FALSE),"")</f>
        <v/>
      </c>
      <c r="CK76" s="171" t="str">
        <f>IFERROR(VLOOKUP($B76,'NAV plus Dist'!$B:$FD,CK$1,FALSE)/VLOOKUP($B75,NAV!$A:$FC,CK$1,FALSE),"")</f>
        <v/>
      </c>
      <c r="CL76" s="171" t="str">
        <f>IFERROR(VLOOKUP($B76,'NAV plus Dist'!$B:$FD,CL$1,FALSE)/VLOOKUP($B75,NAV!$A:$FC,CL$1,FALSE),"")</f>
        <v/>
      </c>
      <c r="CM76" s="171" t="str">
        <f>IFERROR(VLOOKUP($B76,'NAV plus Dist'!$B:$FD,CM$1,FALSE)/VLOOKUP($B75,NAV!$A:$FC,CM$1,FALSE),"")</f>
        <v/>
      </c>
      <c r="CN76" s="171" t="str">
        <f>IFERROR(VLOOKUP($B76,'NAV plus Dist'!$B:$FD,CN$1,FALSE)/VLOOKUP($B75,NAV!$A:$FC,CN$1,FALSE),"")</f>
        <v/>
      </c>
      <c r="CO76" s="171" t="str">
        <f>IFERROR(VLOOKUP($B76,'NAV plus Dist'!$B:$FD,CO$1,FALSE)/VLOOKUP($B75,NAV!$A:$FC,CO$1,FALSE),"")</f>
        <v/>
      </c>
      <c r="CP76" s="171" t="str">
        <f>IFERROR(VLOOKUP($B76,'NAV plus Dist'!$B:$FD,CP$1,FALSE)/VLOOKUP($B75,NAV!$A:$FC,CP$1,FALSE),"")</f>
        <v/>
      </c>
      <c r="CQ76" s="171" t="str">
        <f>IFERROR(VLOOKUP($B76,'NAV plus Dist'!$B:$FD,CQ$1,FALSE)/VLOOKUP($B75,NAV!$A:$FC,CQ$1,FALSE),"")</f>
        <v/>
      </c>
      <c r="CR76" s="171" t="str">
        <f>IFERROR(VLOOKUP($B76,'NAV plus Dist'!$B:$FD,CR$1,FALSE)/VLOOKUP($B75,NAV!$A:$FC,CR$1,FALSE),"")</f>
        <v/>
      </c>
      <c r="CS76" s="171" t="str">
        <f>IFERROR(VLOOKUP($B76,'NAV plus Dist'!$B:$FD,CS$1,FALSE)/VLOOKUP($B75,NAV!$A:$FC,CS$1,FALSE),"")</f>
        <v/>
      </c>
      <c r="CT76" s="171" t="str">
        <f>IFERROR(VLOOKUP($B76,'NAV plus Dist'!$B:$FD,CT$1,FALSE)/VLOOKUP($B75,NAV!$A:$FC,CT$1,FALSE),"")</f>
        <v/>
      </c>
      <c r="CU76" s="171" t="str">
        <f>IFERROR(VLOOKUP($B76,'NAV plus Dist'!$B:$FD,CU$1,FALSE)/VLOOKUP($B75,NAV!$A:$FC,CU$1,FALSE),"")</f>
        <v/>
      </c>
      <c r="CV76" s="171" t="str">
        <f>IFERROR(VLOOKUP($B76,'NAV plus Dist'!$B:$FD,CV$1,FALSE)/VLOOKUP($B75,NAV!$A:$FC,CV$1,FALSE),"")</f>
        <v/>
      </c>
      <c r="CW76" s="171" t="str">
        <f>IFERROR(VLOOKUP($B76,'NAV plus Dist'!$B:$FD,CW$1,FALSE)/VLOOKUP($B75,NAV!$A:$FC,CW$1,FALSE),"")</f>
        <v/>
      </c>
      <c r="CX76" s="171" t="str">
        <f>IFERROR(VLOOKUP($B76,'NAV plus Dist'!$B:$FD,CX$1,FALSE)/VLOOKUP($B75,NAV!$A:$FC,CX$1,FALSE),"")</f>
        <v/>
      </c>
      <c r="CY76" s="171" t="str">
        <f>IFERROR(VLOOKUP($B76,'NAV plus Dist'!$B:$FD,CY$1,FALSE)/VLOOKUP($B75,NAV!$A:$FC,CY$1,FALSE),"")</f>
        <v/>
      </c>
      <c r="CZ76" s="171" t="str">
        <f>IFERROR(VLOOKUP($B76,'NAV plus Dist'!$B:$FD,CZ$1,FALSE)/VLOOKUP($B75,NAV!$A:$FC,CZ$1,FALSE),"")</f>
        <v/>
      </c>
      <c r="DA76" s="171" t="str">
        <f>IFERROR(VLOOKUP($B76,'NAV plus Dist'!$B:$FD,DA$1,FALSE)/VLOOKUP($B75,NAV!$A:$FC,DA$1,FALSE),"")</f>
        <v/>
      </c>
      <c r="DB76" s="171" t="str">
        <f>IFERROR(VLOOKUP($B76,'NAV plus Dist'!$B:$FD,DB$1,FALSE)/VLOOKUP($B75,NAV!$A:$FC,DB$1,FALSE),"")</f>
        <v/>
      </c>
      <c r="DC76" s="171" t="str">
        <f>IFERROR(VLOOKUP($B76,'NAV plus Dist'!$B:$FD,DC$1,FALSE)/VLOOKUP($B75,NAV!$A:$FC,DC$1,FALSE),"")</f>
        <v/>
      </c>
      <c r="DD76" s="171" t="str">
        <f>IFERROR(VLOOKUP($B76,'NAV plus Dist'!$B:$FD,DD$1,FALSE)/VLOOKUP($B75,NAV!$A:$FC,DD$1,FALSE),"")</f>
        <v/>
      </c>
      <c r="DE76" s="171" t="str">
        <f>IFERROR(VLOOKUP($B76,'NAV plus Dist'!$B:$FD,DE$1,FALSE)/VLOOKUP($B75,NAV!$A:$FC,DE$1,FALSE),"")</f>
        <v/>
      </c>
      <c r="DF76" s="171" t="str">
        <f>IFERROR(VLOOKUP($B76,'NAV plus Dist'!$B:$FD,DF$1,FALSE)/VLOOKUP($B75,NAV!$A:$FC,DF$1,FALSE),"")</f>
        <v/>
      </c>
      <c r="DG76" s="171" t="str">
        <f>IFERROR(VLOOKUP($B76,'NAV plus Dist'!$B:$FD,DG$1,FALSE)/VLOOKUP($B75,NAV!$A:$FC,DG$1,FALSE),"")</f>
        <v/>
      </c>
      <c r="DH76" s="171" t="str">
        <f>IFERROR(VLOOKUP($B76,'NAV plus Dist'!$B:$FD,DH$1,FALSE)/VLOOKUP($B75,NAV!$A:$FC,DH$1,FALSE),"")</f>
        <v/>
      </c>
    </row>
    <row r="77" spans="1:112">
      <c r="A77" s="94">
        <f t="shared" si="42"/>
        <v>124</v>
      </c>
      <c r="B77" s="168">
        <f t="shared" si="43"/>
        <v>42308</v>
      </c>
      <c r="C77" s="171">
        <f>IFERROR(VLOOKUP($B77,'NAV plus Dist'!$B:$FD,C$1,FALSE)/VLOOKUP($B76,NAV!$A:$FC,C$1,FALSE),"")</f>
        <v>1.0962831994465156</v>
      </c>
      <c r="D77" s="171" t="str">
        <f>IFERROR(VLOOKUP($B77,'NAV plus Dist'!$B:$FD,D$1,FALSE)/VLOOKUP($B76,NAV!$A:$FC,D$1,FALSE),"")</f>
        <v/>
      </c>
      <c r="E77" s="171" t="str">
        <f>IFERROR(VLOOKUP($B77,'NAV plus Dist'!$B:$FD,E$1,FALSE)/VLOOKUP($B76,NAV!$A:$FC,E$1,FALSE),"")</f>
        <v/>
      </c>
      <c r="F77" s="171" t="str">
        <f>IFERROR(VLOOKUP($B77,'NAV plus Dist'!$B:$FD,F$1,FALSE)/VLOOKUP($B76,NAV!$A:$FC,F$1,FALSE),"")</f>
        <v/>
      </c>
      <c r="G77" s="171" t="str">
        <f>IFERROR(VLOOKUP($B77,'NAV plus Dist'!$B:$FD,G$1,FALSE)/VLOOKUP($B76,NAV!$A:$FC,G$1,FALSE),"")</f>
        <v/>
      </c>
      <c r="H77" s="171" t="str">
        <f>IFERROR(VLOOKUP($B77,'NAV plus Dist'!$B:$FD,H$1,FALSE)/VLOOKUP($B76,NAV!$A:$FC,H$1,FALSE),"")</f>
        <v/>
      </c>
      <c r="I77" s="171" t="str">
        <f>IFERROR(VLOOKUP($B77,'NAV plus Dist'!$B:$FD,I$1,FALSE)/VLOOKUP($B76,NAV!$A:$FC,I$1,FALSE),"")</f>
        <v/>
      </c>
      <c r="J77" s="171" t="str">
        <f>IFERROR(VLOOKUP($B77,'NAV plus Dist'!$B:$FD,J$1,FALSE)/VLOOKUP($B76,NAV!$A:$FC,J$1,FALSE),"")</f>
        <v/>
      </c>
      <c r="K77" s="171" t="str">
        <f>IFERROR(VLOOKUP($B77,'NAV plus Dist'!$B:$FD,K$1,FALSE)/VLOOKUP($B76,NAV!$A:$FC,K$1,FALSE),"")</f>
        <v/>
      </c>
      <c r="L77" s="171" t="str">
        <f>IFERROR(VLOOKUP($B77,'NAV plus Dist'!$B:$FD,L$1,FALSE)/VLOOKUP($B76,NAV!$A:$FC,L$1,FALSE),"")</f>
        <v/>
      </c>
      <c r="M77" s="171" t="str">
        <f>IFERROR(VLOOKUP($B77,'NAV plus Dist'!$B:$FD,M$1,FALSE)/VLOOKUP($B76,NAV!$A:$FC,M$1,FALSE),"")</f>
        <v/>
      </c>
      <c r="N77" s="171" t="str">
        <f>IFERROR(VLOOKUP($B77,'NAV plus Dist'!$B:$FD,N$1,FALSE)/VLOOKUP($B76,NAV!$A:$FC,N$1,FALSE),"")</f>
        <v/>
      </c>
      <c r="O77" s="171">
        <f>IFERROR(VLOOKUP($B77,'NAV plus Dist'!$B:$FD,O$1,FALSE)/VLOOKUP($B76,NAV!$A:$FC,O$1,FALSE),"")</f>
        <v>1.0838252062512577</v>
      </c>
      <c r="P77" s="171">
        <f>IFERROR(VLOOKUP($B77,'NAV plus Dist'!$B:$FD,P$1,FALSE)/VLOOKUP($B76,NAV!$A:$FC,P$1,FALSE),"")</f>
        <v>1.0856535351336871</v>
      </c>
      <c r="Q77" s="171">
        <f>IFERROR(VLOOKUP($B77,'NAV plus Dist'!$B:$FD,Q$1,FALSE)/VLOOKUP($B76,NAV!$A:$FC,Q$1,FALSE),"")</f>
        <v>1.0137117229717312</v>
      </c>
      <c r="R77" s="171">
        <f>IFERROR(VLOOKUP($B77,'NAV plus Dist'!$B:$FD,R$1,FALSE)/VLOOKUP($B76,NAV!$A:$FC,R$1,FALSE),"")</f>
        <v>1.0137117229717312</v>
      </c>
      <c r="S77" s="171">
        <f>IFERROR(VLOOKUP($B77,'NAV plus Dist'!$B:$FD,S$1,FALSE)/VLOOKUP($B76,NAV!$A:$FC,S$1,FALSE),"")</f>
        <v>1.012879721241714</v>
      </c>
      <c r="T77" s="171">
        <f>IFERROR(VLOOKUP($B77,'NAV plus Dist'!$B:$FD,T$1,FALSE)/VLOOKUP($B76,NAV!$A:$FC,T$1,FALSE),"")</f>
        <v>1.0140888813597606</v>
      </c>
      <c r="U77" s="171">
        <f>IFERROR(VLOOKUP($B77,'NAV plus Dist'!$B:$FD,U$1,FALSE)/VLOOKUP($B76,NAV!$A:$FC,U$1,FALSE),"")</f>
        <v>1.0138148734061865</v>
      </c>
      <c r="V77" s="171">
        <f>IFERROR(VLOOKUP($B77,'NAV plus Dist'!$B:$FD,V$1,FALSE)/VLOOKUP($B76,NAV!$A:$FC,V$1,FALSE),"")</f>
        <v>1.0360444742303003</v>
      </c>
      <c r="W77" s="171">
        <f>IFERROR(VLOOKUP($B77,'NAV plus Dist'!$B:$FD,W$1,FALSE)/VLOOKUP($B76,NAV!$A:$FC,W$1,FALSE),"")</f>
        <v>1.0360444742303003</v>
      </c>
      <c r="X77" s="171">
        <f>IFERROR(VLOOKUP($B77,'NAV plus Dist'!$B:$FD,X$1,FALSE)/VLOOKUP($B76,NAV!$A:$FC,X$1,FALSE),"")</f>
        <v>1.0358064075469879</v>
      </c>
      <c r="Y77" s="171">
        <f>IFERROR(VLOOKUP($B77,'NAV plus Dist'!$B:$FD,Y$1,FALSE)/VLOOKUP($B76,NAV!$A:$FC,Y$1,FALSE),"")</f>
        <v>1.0370339203476187</v>
      </c>
      <c r="Z77" s="171">
        <f>IFERROR(VLOOKUP($B77,'NAV plus Dist'!$B:$FD,Z$1,FALSE)/VLOOKUP($B76,NAV!$A:$FC,Z$1,FALSE),"")</f>
        <v>1.0368049306821894</v>
      </c>
      <c r="AA77" s="171">
        <f>IFERROR(VLOOKUP($B77,'NAV plus Dist'!$B:$FD,AA$1,FALSE)/VLOOKUP($B76,NAV!$A:$FC,AA$1,FALSE),"")</f>
        <v>1.0837819861200004</v>
      </c>
      <c r="AB77" s="171" t="str">
        <f>IFERROR(VLOOKUP($B77,'NAV plus Dist'!$B:$FD,AB$1,FALSE)/VLOOKUP($B76,NAV!$A:$FC,AB$1,FALSE),"")</f>
        <v/>
      </c>
      <c r="AC77" s="171">
        <f>IFERROR(VLOOKUP($B77,'NAV plus Dist'!$B:$FD,AC$1,FALSE)/VLOOKUP($B76,NAV!$A:$FC,AC$1,FALSE),"")</f>
        <v>1.0842903250018765</v>
      </c>
      <c r="AD77" s="171" t="str">
        <f>IFERROR(VLOOKUP($B77,'NAV plus Dist'!$B:$FD,AD$1,FALSE)/VLOOKUP($B76,NAV!$A:$FC,AD$1,FALSE),"")</f>
        <v/>
      </c>
      <c r="AE77" s="171" t="str">
        <f>IFERROR(VLOOKUP($B77,'NAV plus Dist'!$B:$FD,AE$1,FALSE)/VLOOKUP($B76,NAV!$A:$FC,AE$1,FALSE),"")</f>
        <v/>
      </c>
      <c r="AF77" s="171">
        <f>IFERROR(VLOOKUP($B77,'NAV plus Dist'!$B:$FD,AF$1,FALSE)/VLOOKUP($B76,NAV!$A:$FC,AF$1,FALSE),"")</f>
        <v>1.0684810096665169</v>
      </c>
      <c r="AG77" s="171" t="str">
        <f>IFERROR(VLOOKUP($B77,'NAV plus Dist'!$B:$FD,AG$1,FALSE)/VLOOKUP($B76,NAV!$A:$FC,AG$1,FALSE),"")</f>
        <v/>
      </c>
      <c r="AH77" s="171" t="str">
        <f>IFERROR(VLOOKUP($B77,'NAV plus Dist'!$B:$FD,AH$1,FALSE)/VLOOKUP($B76,NAV!$A:$FC,AH$1,FALSE),"")</f>
        <v/>
      </c>
      <c r="AI77" s="171" t="str">
        <f>IFERROR(VLOOKUP($B77,'NAV plus Dist'!$B:$FD,AI$1,FALSE)/VLOOKUP($B76,NAV!$A:$FC,AI$1,FALSE),"")</f>
        <v/>
      </c>
      <c r="AJ77" s="171" t="str">
        <f>IFERROR(VLOOKUP($B77,'NAV plus Dist'!$B:$FD,AJ$1,FALSE)/VLOOKUP($B76,NAV!$A:$FC,AJ$1,FALSE),"")</f>
        <v/>
      </c>
      <c r="AK77" s="171" t="str">
        <f>IFERROR(VLOOKUP($B77,'NAV plus Dist'!$B:$FD,AK$1,FALSE)/VLOOKUP($B76,NAV!$A:$FC,AK$1,FALSE),"")</f>
        <v/>
      </c>
      <c r="AL77" s="171" t="str">
        <f>IFERROR(VLOOKUP($B77,'NAV plus Dist'!$B:$FD,AL$1,FALSE)/VLOOKUP($B76,NAV!$A:$FC,AL$1,FALSE),"")</f>
        <v/>
      </c>
      <c r="AM77" s="171" t="str">
        <f>IFERROR(VLOOKUP($B77,'NAV plus Dist'!$B:$FD,AM$1,FALSE)/VLOOKUP($B76,NAV!$A:$FC,AM$1,FALSE),"")</f>
        <v/>
      </c>
      <c r="AN77" s="171" t="str">
        <f>IFERROR(VLOOKUP($B77,'NAV plus Dist'!$B:$FD,AN$1,FALSE)/VLOOKUP($B76,NAV!$A:$FC,AN$1,FALSE),"")</f>
        <v/>
      </c>
      <c r="AO77" s="171" t="str">
        <f>IFERROR(VLOOKUP($B77,'NAV plus Dist'!$B:$FD,AO$1,FALSE)/VLOOKUP($B76,NAV!$A:$FC,AO$1,FALSE),"")</f>
        <v/>
      </c>
      <c r="AP77" s="171" t="str">
        <f>IFERROR(VLOOKUP($B77,'NAV plus Dist'!$B:$FD,AP$1,FALSE)/VLOOKUP($B76,NAV!$A:$FC,AP$1,FALSE),"")</f>
        <v/>
      </c>
      <c r="AQ77" s="171" t="str">
        <f>IFERROR(VLOOKUP($B77,'NAV plus Dist'!$B:$FD,AQ$1,FALSE)/VLOOKUP($B76,NAV!$A:$FC,AQ$1,FALSE),"")</f>
        <v/>
      </c>
      <c r="AR77" s="171" t="str">
        <f>IFERROR(VLOOKUP($B77,'NAV plus Dist'!$B:$FD,AR$1,FALSE)/VLOOKUP($B76,NAV!$A:$FC,AR$1,FALSE),"")</f>
        <v/>
      </c>
      <c r="AS77" s="171" t="str">
        <f>IFERROR(VLOOKUP($B77,'NAV plus Dist'!$B:$FD,AS$1,FALSE)/VLOOKUP($B76,NAV!$A:$FC,AS$1,FALSE),"")</f>
        <v/>
      </c>
      <c r="AT77" s="171" t="str">
        <f>IFERROR(VLOOKUP($B77,'NAV plus Dist'!$B:$FD,AT$1,FALSE)/VLOOKUP($B76,NAV!$A:$FC,AT$1,FALSE),"")</f>
        <v/>
      </c>
      <c r="AU77" s="171" t="str">
        <f>IFERROR(VLOOKUP($B77,'NAV plus Dist'!$B:$FD,AU$1,FALSE)/VLOOKUP($B76,NAV!$A:$FC,AU$1,FALSE),"")</f>
        <v/>
      </c>
      <c r="AV77" s="171" t="str">
        <f>IFERROR(VLOOKUP($B77,'NAV plus Dist'!$B:$FD,AV$1,FALSE)/VLOOKUP($B76,NAV!$A:$FC,AV$1,FALSE),"")</f>
        <v/>
      </c>
      <c r="AW77" s="171" t="str">
        <f>IFERROR(VLOOKUP($B77,'NAV plus Dist'!$B:$FD,AW$1,FALSE)/VLOOKUP($B76,NAV!$A:$FC,AW$1,FALSE),"")</f>
        <v/>
      </c>
      <c r="AX77" s="171" t="str">
        <f>IFERROR(VLOOKUP($B77,'NAV plus Dist'!$B:$FD,AX$1,FALSE)/VLOOKUP($B76,NAV!$A:$FC,AX$1,FALSE),"")</f>
        <v/>
      </c>
      <c r="AY77" s="171" t="str">
        <f>IFERROR(VLOOKUP($B77,'NAV plus Dist'!$B:$FD,AY$1,FALSE)/VLOOKUP($B76,NAV!$A:$FC,AY$1,FALSE),"")</f>
        <v/>
      </c>
      <c r="AZ77" s="171" t="str">
        <f>IFERROR(VLOOKUP($B77,'NAV plus Dist'!$B:$FD,AZ$1,FALSE)/VLOOKUP($B76,NAV!$A:$FC,AZ$1,FALSE),"")</f>
        <v/>
      </c>
      <c r="BA77" s="171" t="str">
        <f>IFERROR(VLOOKUP($B77,'NAV plus Dist'!$B:$FD,BA$1,FALSE)/VLOOKUP($B76,NAV!$A:$FC,BA$1,FALSE),"")</f>
        <v/>
      </c>
      <c r="BB77" s="171" t="str">
        <f>IFERROR(VLOOKUP($B77,'NAV plus Dist'!$B:$FD,BB$1,FALSE)/VLOOKUP($B76,NAV!$A:$FC,BB$1,FALSE),"")</f>
        <v/>
      </c>
      <c r="BC77" s="171" t="str">
        <f>IFERROR(VLOOKUP($B77,'NAV plus Dist'!$B:$FD,BC$1,FALSE)/VLOOKUP($B76,NAV!$A:$FC,BC$1,FALSE),"")</f>
        <v/>
      </c>
      <c r="BD77" s="171" t="str">
        <f>IFERROR(VLOOKUP($B77,'NAV plus Dist'!$B:$FD,BD$1,FALSE)/VLOOKUP($B76,NAV!$A:$FC,BD$1,FALSE),"")</f>
        <v/>
      </c>
      <c r="BE77" s="171" t="str">
        <f>IFERROR(VLOOKUP($B77,'NAV plus Dist'!$B:$FD,BE$1,FALSE)/VLOOKUP($B76,NAV!$A:$FC,BE$1,FALSE),"")</f>
        <v/>
      </c>
      <c r="BF77" s="171" t="str">
        <f>IFERROR(VLOOKUP($B77,'NAV plus Dist'!$B:$FD,BF$1,FALSE)/VLOOKUP($B76,NAV!$A:$FC,BF$1,FALSE),"")</f>
        <v/>
      </c>
      <c r="BG77" s="171" t="str">
        <f>IFERROR(VLOOKUP($B77,'NAV plus Dist'!$B:$FD,BG$1,FALSE)/VLOOKUP($B76,NAV!$A:$FC,BG$1,FALSE),"")</f>
        <v/>
      </c>
      <c r="BH77" s="171" t="str">
        <f>IFERROR(VLOOKUP($B77,'NAV plus Dist'!$B:$FD,BH$1,FALSE)/VLOOKUP($B76,NAV!$A:$FC,BH$1,FALSE),"")</f>
        <v/>
      </c>
      <c r="BI77" s="171" t="str">
        <f>IFERROR(VLOOKUP($B77,'NAV plus Dist'!$B:$FD,BI$1,FALSE)/VLOOKUP($B76,NAV!$A:$FC,BI$1,FALSE),"")</f>
        <v/>
      </c>
      <c r="BJ77" s="171" t="str">
        <f>IFERROR(VLOOKUP($B77,'NAV plus Dist'!$B:$FD,BJ$1,FALSE)/VLOOKUP($B76,NAV!$A:$FC,BJ$1,FALSE),"")</f>
        <v/>
      </c>
      <c r="BK77" s="171" t="str">
        <f>IFERROR(VLOOKUP($B77,'NAV plus Dist'!$B:$FD,BK$1,FALSE)/VLOOKUP($B76,NAV!$A:$FC,BK$1,FALSE),"")</f>
        <v/>
      </c>
      <c r="BL77" s="171" t="str">
        <f>IFERROR(VLOOKUP($B77,'NAV plus Dist'!$B:$FD,BL$1,FALSE)/VLOOKUP($B76,NAV!$A:$FC,BL$1,FALSE),"")</f>
        <v/>
      </c>
      <c r="BM77" s="171" t="str">
        <f>IFERROR(VLOOKUP($B77,'NAV plus Dist'!$B:$FD,BM$1,FALSE)/VLOOKUP($B76,NAV!$A:$FC,BM$1,FALSE),"")</f>
        <v/>
      </c>
      <c r="BN77" s="171" t="str">
        <f>IFERROR(VLOOKUP($B77,'NAV plus Dist'!$B:$FD,BN$1,FALSE)/VLOOKUP($B76,NAV!$A:$FC,BN$1,FALSE),"")</f>
        <v/>
      </c>
      <c r="BO77" s="171" t="str">
        <f>IFERROR(VLOOKUP($B77,'NAV plus Dist'!$B:$FD,BO$1,FALSE)/VLOOKUP($B76,NAV!$A:$FC,BO$1,FALSE),"")</f>
        <v/>
      </c>
      <c r="BP77" s="171" t="str">
        <f>IFERROR(VLOOKUP($B77,'NAV plus Dist'!$B:$FD,BP$1,FALSE)/VLOOKUP($B76,NAV!$A:$FC,BP$1,FALSE),"")</f>
        <v/>
      </c>
      <c r="BQ77" s="171" t="str">
        <f>IFERROR(VLOOKUP($B77,'NAV plus Dist'!$B:$FD,BQ$1,FALSE)/VLOOKUP($B76,NAV!$A:$FC,BQ$1,FALSE),"")</f>
        <v/>
      </c>
      <c r="BR77" s="171" t="str">
        <f>IFERROR(VLOOKUP($B77,'NAV plus Dist'!$B:$FD,BR$1,FALSE)/VLOOKUP($B76,NAV!$A:$FC,BR$1,FALSE),"")</f>
        <v/>
      </c>
      <c r="BS77" s="171" t="str">
        <f>IFERROR(VLOOKUP($B77,'NAV plus Dist'!$B:$FD,BS$1,FALSE)/VLOOKUP($B76,NAV!$A:$FC,BS$1,FALSE),"")</f>
        <v/>
      </c>
      <c r="BT77" s="171" t="str">
        <f>IFERROR(VLOOKUP($B77,'NAV plus Dist'!$B:$FD,BT$1,FALSE)/VLOOKUP($B76,NAV!$A:$FC,BT$1,FALSE),"")</f>
        <v/>
      </c>
      <c r="BU77" s="171" t="str">
        <f>IFERROR(VLOOKUP($B77,'NAV plus Dist'!$B:$FD,BU$1,FALSE)/VLOOKUP($B76,NAV!$A:$FC,BU$1,FALSE),"")</f>
        <v/>
      </c>
      <c r="BV77" s="171" t="str">
        <f>IFERROR(VLOOKUP($B77,'NAV plus Dist'!$B:$FD,BV$1,FALSE)/VLOOKUP($B76,NAV!$A:$FC,BV$1,FALSE),"")</f>
        <v/>
      </c>
      <c r="BW77" s="171" t="str">
        <f>IFERROR(VLOOKUP($B77,'NAV plus Dist'!$B:$FD,BW$1,FALSE)/VLOOKUP($B76,NAV!$A:$FC,BW$1,FALSE),"")</f>
        <v/>
      </c>
      <c r="BX77" s="171" t="str">
        <f>IFERROR(VLOOKUP($B77,'NAV plus Dist'!$B:$FD,BX$1,FALSE)/VLOOKUP($B76,NAV!$A:$FC,BX$1,FALSE),"")</f>
        <v/>
      </c>
      <c r="BY77" s="171" t="str">
        <f>IFERROR(VLOOKUP($B77,'NAV plus Dist'!$B:$FD,BY$1,FALSE)/VLOOKUP($B76,NAV!$A:$FC,BY$1,FALSE),"")</f>
        <v/>
      </c>
      <c r="BZ77" s="171" t="str">
        <f>IFERROR(VLOOKUP($B77,'NAV plus Dist'!$B:$FD,BZ$1,FALSE)/VLOOKUP($B76,NAV!$A:$FC,BZ$1,FALSE),"")</f>
        <v/>
      </c>
      <c r="CA77" s="171" t="str">
        <f>IFERROR(VLOOKUP($B77,'NAV plus Dist'!$B:$FD,CA$1,FALSE)/VLOOKUP($B76,NAV!$A:$FC,CA$1,FALSE),"")</f>
        <v/>
      </c>
      <c r="CB77" s="171" t="str">
        <f>IFERROR(VLOOKUP($B77,'NAV plus Dist'!$B:$FD,CB$1,FALSE)/VLOOKUP($B76,NAV!$A:$FC,CB$1,FALSE),"")</f>
        <v/>
      </c>
      <c r="CC77" s="171" t="str">
        <f>IFERROR(VLOOKUP($B77,'NAV plus Dist'!$B:$FD,CC$1,FALSE)/VLOOKUP($B76,NAV!$A:$FC,CC$1,FALSE),"")</f>
        <v/>
      </c>
      <c r="CD77" s="171" t="str">
        <f>IFERROR(VLOOKUP($B77,'NAV plus Dist'!$B:$FD,CD$1,FALSE)/VLOOKUP($B76,NAV!$A:$FC,CD$1,FALSE),"")</f>
        <v/>
      </c>
      <c r="CE77" s="171" t="str">
        <f>IFERROR(VLOOKUP($B77,'NAV plus Dist'!$B:$FD,CE$1,FALSE)/VLOOKUP($B76,NAV!$A:$FC,CE$1,FALSE),"")</f>
        <v/>
      </c>
      <c r="CF77" s="171" t="str">
        <f>IFERROR(VLOOKUP($B77,'NAV plus Dist'!$B:$FD,CF$1,FALSE)/VLOOKUP($B76,NAV!$A:$FC,CF$1,FALSE),"")</f>
        <v/>
      </c>
      <c r="CG77" s="171" t="str">
        <f>IFERROR(VLOOKUP($B77,'NAV plus Dist'!$B:$FD,CG$1,FALSE)/VLOOKUP($B76,NAV!$A:$FC,CG$1,FALSE),"")</f>
        <v/>
      </c>
      <c r="CH77" s="171" t="str">
        <f>IFERROR(VLOOKUP($B77,'NAV plus Dist'!$B:$FD,CH$1,FALSE)/VLOOKUP($B76,NAV!$A:$FC,CH$1,FALSE),"")</f>
        <v/>
      </c>
      <c r="CI77" s="171" t="str">
        <f>IFERROR(VLOOKUP($B77,'NAV plus Dist'!$B:$FD,CI$1,FALSE)/VLOOKUP($B76,NAV!$A:$FC,CI$1,FALSE),"")</f>
        <v/>
      </c>
      <c r="CJ77" s="171" t="str">
        <f>IFERROR(VLOOKUP($B77,'NAV plus Dist'!$B:$FD,CJ$1,FALSE)/VLOOKUP($B76,NAV!$A:$FC,CJ$1,FALSE),"")</f>
        <v/>
      </c>
      <c r="CK77" s="171" t="str">
        <f>IFERROR(VLOOKUP($B77,'NAV plus Dist'!$B:$FD,CK$1,FALSE)/VLOOKUP($B76,NAV!$A:$FC,CK$1,FALSE),"")</f>
        <v/>
      </c>
      <c r="CL77" s="171" t="str">
        <f>IFERROR(VLOOKUP($B77,'NAV plus Dist'!$B:$FD,CL$1,FALSE)/VLOOKUP($B76,NAV!$A:$FC,CL$1,FALSE),"")</f>
        <v/>
      </c>
      <c r="CM77" s="171" t="str">
        <f>IFERROR(VLOOKUP($B77,'NAV plus Dist'!$B:$FD,CM$1,FALSE)/VLOOKUP($B76,NAV!$A:$FC,CM$1,FALSE),"")</f>
        <v/>
      </c>
      <c r="CN77" s="171" t="str">
        <f>IFERROR(VLOOKUP($B77,'NAV plus Dist'!$B:$FD,CN$1,FALSE)/VLOOKUP($B76,NAV!$A:$FC,CN$1,FALSE),"")</f>
        <v/>
      </c>
      <c r="CO77" s="171" t="str">
        <f>IFERROR(VLOOKUP($B77,'NAV plus Dist'!$B:$FD,CO$1,FALSE)/VLOOKUP($B76,NAV!$A:$FC,CO$1,FALSE),"")</f>
        <v/>
      </c>
      <c r="CP77" s="171" t="str">
        <f>IFERROR(VLOOKUP($B77,'NAV plus Dist'!$B:$FD,CP$1,FALSE)/VLOOKUP($B76,NAV!$A:$FC,CP$1,FALSE),"")</f>
        <v/>
      </c>
      <c r="CQ77" s="171" t="str">
        <f>IFERROR(VLOOKUP($B77,'NAV plus Dist'!$B:$FD,CQ$1,FALSE)/VLOOKUP($B76,NAV!$A:$FC,CQ$1,FALSE),"")</f>
        <v/>
      </c>
      <c r="CR77" s="171" t="str">
        <f>IFERROR(VLOOKUP($B77,'NAV plus Dist'!$B:$FD,CR$1,FALSE)/VLOOKUP($B76,NAV!$A:$FC,CR$1,FALSE),"")</f>
        <v/>
      </c>
      <c r="CS77" s="171" t="str">
        <f>IFERROR(VLOOKUP($B77,'NAV plus Dist'!$B:$FD,CS$1,FALSE)/VLOOKUP($B76,NAV!$A:$FC,CS$1,FALSE),"")</f>
        <v/>
      </c>
      <c r="CT77" s="171" t="str">
        <f>IFERROR(VLOOKUP($B77,'NAV plus Dist'!$B:$FD,CT$1,FALSE)/VLOOKUP($B76,NAV!$A:$FC,CT$1,FALSE),"")</f>
        <v/>
      </c>
      <c r="CU77" s="171" t="str">
        <f>IFERROR(VLOOKUP($B77,'NAV plus Dist'!$B:$FD,CU$1,FALSE)/VLOOKUP($B76,NAV!$A:$FC,CU$1,FALSE),"")</f>
        <v/>
      </c>
      <c r="CV77" s="171" t="str">
        <f>IFERROR(VLOOKUP($B77,'NAV plus Dist'!$B:$FD,CV$1,FALSE)/VLOOKUP($B76,NAV!$A:$FC,CV$1,FALSE),"")</f>
        <v/>
      </c>
      <c r="CW77" s="171" t="str">
        <f>IFERROR(VLOOKUP($B77,'NAV plus Dist'!$B:$FD,CW$1,FALSE)/VLOOKUP($B76,NAV!$A:$FC,CW$1,FALSE),"")</f>
        <v/>
      </c>
      <c r="CX77" s="171" t="str">
        <f>IFERROR(VLOOKUP($B77,'NAV plus Dist'!$B:$FD,CX$1,FALSE)/VLOOKUP($B76,NAV!$A:$FC,CX$1,FALSE),"")</f>
        <v/>
      </c>
      <c r="CY77" s="171" t="str">
        <f>IFERROR(VLOOKUP($B77,'NAV plus Dist'!$B:$FD,CY$1,FALSE)/VLOOKUP($B76,NAV!$A:$FC,CY$1,FALSE),"")</f>
        <v/>
      </c>
      <c r="CZ77" s="171" t="str">
        <f>IFERROR(VLOOKUP($B77,'NAV plus Dist'!$B:$FD,CZ$1,FALSE)/VLOOKUP($B76,NAV!$A:$FC,CZ$1,FALSE),"")</f>
        <v/>
      </c>
      <c r="DA77" s="171" t="str">
        <f>IFERROR(VLOOKUP($B77,'NAV plus Dist'!$B:$FD,DA$1,FALSE)/VLOOKUP($B76,NAV!$A:$FC,DA$1,FALSE),"")</f>
        <v/>
      </c>
      <c r="DB77" s="171" t="str">
        <f>IFERROR(VLOOKUP($B77,'NAV plus Dist'!$B:$FD,DB$1,FALSE)/VLOOKUP($B76,NAV!$A:$FC,DB$1,FALSE),"")</f>
        <v/>
      </c>
      <c r="DC77" s="171" t="str">
        <f>IFERROR(VLOOKUP($B77,'NAV plus Dist'!$B:$FD,DC$1,FALSE)/VLOOKUP($B76,NAV!$A:$FC,DC$1,FALSE),"")</f>
        <v/>
      </c>
      <c r="DD77" s="171" t="str">
        <f>IFERROR(VLOOKUP($B77,'NAV plus Dist'!$B:$FD,DD$1,FALSE)/VLOOKUP($B76,NAV!$A:$FC,DD$1,FALSE),"")</f>
        <v/>
      </c>
      <c r="DE77" s="171" t="str">
        <f>IFERROR(VLOOKUP($B77,'NAV plus Dist'!$B:$FD,DE$1,FALSE)/VLOOKUP($B76,NAV!$A:$FC,DE$1,FALSE),"")</f>
        <v/>
      </c>
      <c r="DF77" s="171" t="str">
        <f>IFERROR(VLOOKUP($B77,'NAV plus Dist'!$B:$FD,DF$1,FALSE)/VLOOKUP($B76,NAV!$A:$FC,DF$1,FALSE),"")</f>
        <v/>
      </c>
      <c r="DG77" s="171" t="str">
        <f>IFERROR(VLOOKUP($B77,'NAV plus Dist'!$B:$FD,DG$1,FALSE)/VLOOKUP($B76,NAV!$A:$FC,DG$1,FALSE),"")</f>
        <v/>
      </c>
      <c r="DH77" s="171" t="str">
        <f>IFERROR(VLOOKUP($B77,'NAV plus Dist'!$B:$FD,DH$1,FALSE)/VLOOKUP($B76,NAV!$A:$FC,DH$1,FALSE),"")</f>
        <v/>
      </c>
    </row>
    <row r="78" spans="1:112">
      <c r="A78" s="94">
        <f t="shared" si="42"/>
        <v>123</v>
      </c>
      <c r="B78" s="168">
        <f t="shared" si="43"/>
        <v>42338</v>
      </c>
      <c r="C78" s="171">
        <f>IFERROR(VLOOKUP($B78,'NAV plus Dist'!$B:$FD,C$1,FALSE)/VLOOKUP($B77,NAV!$A:$FC,C$1,FALSE),"")</f>
        <v>1.0032712424837908</v>
      </c>
      <c r="D78" s="171" t="str">
        <f>IFERROR(VLOOKUP($B78,'NAV plus Dist'!$B:$FD,D$1,FALSE)/VLOOKUP($B77,NAV!$A:$FC,D$1,FALSE),"")</f>
        <v/>
      </c>
      <c r="E78" s="171" t="str">
        <f>IFERROR(VLOOKUP($B78,'NAV plus Dist'!$B:$FD,E$1,FALSE)/VLOOKUP($B77,NAV!$A:$FC,E$1,FALSE),"")</f>
        <v/>
      </c>
      <c r="F78" s="171" t="str">
        <f>IFERROR(VLOOKUP($B78,'NAV plus Dist'!$B:$FD,F$1,FALSE)/VLOOKUP($B77,NAV!$A:$FC,F$1,FALSE),"")</f>
        <v/>
      </c>
      <c r="G78" s="171" t="str">
        <f>IFERROR(VLOOKUP($B78,'NAV plus Dist'!$B:$FD,G$1,FALSE)/VLOOKUP($B77,NAV!$A:$FC,G$1,FALSE),"")</f>
        <v/>
      </c>
      <c r="H78" s="171" t="str">
        <f>IFERROR(VLOOKUP($B78,'NAV plus Dist'!$B:$FD,H$1,FALSE)/VLOOKUP($B77,NAV!$A:$FC,H$1,FALSE),"")</f>
        <v/>
      </c>
      <c r="I78" s="171" t="str">
        <f>IFERROR(VLOOKUP($B78,'NAV plus Dist'!$B:$FD,I$1,FALSE)/VLOOKUP($B77,NAV!$A:$FC,I$1,FALSE),"")</f>
        <v/>
      </c>
      <c r="J78" s="171" t="str">
        <f>IFERROR(VLOOKUP($B78,'NAV plus Dist'!$B:$FD,J$1,FALSE)/VLOOKUP($B77,NAV!$A:$FC,J$1,FALSE),"")</f>
        <v/>
      </c>
      <c r="K78" s="171" t="str">
        <f>IFERROR(VLOOKUP($B78,'NAV plus Dist'!$B:$FD,K$1,FALSE)/VLOOKUP($B77,NAV!$A:$FC,K$1,FALSE),"")</f>
        <v/>
      </c>
      <c r="L78" s="171" t="str">
        <f>IFERROR(VLOOKUP($B78,'NAV plus Dist'!$B:$FD,L$1,FALSE)/VLOOKUP($B77,NAV!$A:$FC,L$1,FALSE),"")</f>
        <v/>
      </c>
      <c r="M78" s="171" t="str">
        <f>IFERROR(VLOOKUP($B78,'NAV plus Dist'!$B:$FD,M$1,FALSE)/VLOOKUP($B77,NAV!$A:$FC,M$1,FALSE),"")</f>
        <v/>
      </c>
      <c r="N78" s="171" t="str">
        <f>IFERROR(VLOOKUP($B78,'NAV plus Dist'!$B:$FD,N$1,FALSE)/VLOOKUP($B77,NAV!$A:$FC,N$1,FALSE),"")</f>
        <v/>
      </c>
      <c r="O78" s="171">
        <f>IFERROR(VLOOKUP($B78,'NAV plus Dist'!$B:$FD,O$1,FALSE)/VLOOKUP($B77,NAV!$A:$FC,O$1,FALSE),"")</f>
        <v>0.99470742521701117</v>
      </c>
      <c r="P78" s="171">
        <f>IFERROR(VLOOKUP($B78,'NAV plus Dist'!$B:$FD,P$1,FALSE)/VLOOKUP($B77,NAV!$A:$FC,P$1,FALSE),"")</f>
        <v>0.99461579160312485</v>
      </c>
      <c r="Q78" s="171">
        <f>IFERROR(VLOOKUP($B78,'NAV plus Dist'!$B:$FD,Q$1,FALSE)/VLOOKUP($B77,NAV!$A:$FC,Q$1,FALSE),"")</f>
        <v>1.0113136025659717</v>
      </c>
      <c r="R78" s="171">
        <f>IFERROR(VLOOKUP($B78,'NAV plus Dist'!$B:$FD,R$1,FALSE)/VLOOKUP($B77,NAV!$A:$FC,R$1,FALSE),"")</f>
        <v>1.0113136025659717</v>
      </c>
      <c r="S78" s="171">
        <f>IFERROR(VLOOKUP($B78,'NAV plus Dist'!$B:$FD,S$1,FALSE)/VLOOKUP($B77,NAV!$A:$FC,S$1,FALSE),"")</f>
        <v>1.010517234912419</v>
      </c>
      <c r="T78" s="171">
        <f>IFERROR(VLOOKUP($B78,'NAV plus Dist'!$B:$FD,T$1,FALSE)/VLOOKUP($B77,NAV!$A:$FC,T$1,FALSE),"")</f>
        <v>1.0116949247384031</v>
      </c>
      <c r="U78" s="171">
        <f>IFERROR(VLOOKUP($B78,'NAV plus Dist'!$B:$FD,U$1,FALSE)/VLOOKUP($B77,NAV!$A:$FC,U$1,FALSE),"")</f>
        <v>1.0114262174233555</v>
      </c>
      <c r="V78" s="171">
        <f>IFERROR(VLOOKUP($B78,'NAV plus Dist'!$B:$FD,V$1,FALSE)/VLOOKUP($B77,NAV!$A:$FC,V$1,FALSE),"")</f>
        <v>0.97542531599940441</v>
      </c>
      <c r="W78" s="171">
        <f>IFERROR(VLOOKUP($B78,'NAV plus Dist'!$B:$FD,W$1,FALSE)/VLOOKUP($B77,NAV!$A:$FC,W$1,FALSE),"")</f>
        <v>0.97542531599940441</v>
      </c>
      <c r="X78" s="171">
        <f>IFERROR(VLOOKUP($B78,'NAV plus Dist'!$B:$FD,X$1,FALSE)/VLOOKUP($B77,NAV!$A:$FC,X$1,FALSE),"")</f>
        <v>0.97518778811728279</v>
      </c>
      <c r="Y78" s="171">
        <f>IFERROR(VLOOKUP($B78,'NAV plus Dist'!$B:$FD,Y$1,FALSE)/VLOOKUP($B77,NAV!$A:$FC,Y$1,FALSE),"")</f>
        <v>0.97633083442706825</v>
      </c>
      <c r="Z78" s="171">
        <f>IFERROR(VLOOKUP($B78,'NAV plus Dist'!$B:$FD,Z$1,FALSE)/VLOOKUP($B77,NAV!$A:$FC,Z$1,FALSE),"")</f>
        <v>0.97611638340424545</v>
      </c>
      <c r="AA78" s="171">
        <f>IFERROR(VLOOKUP($B78,'NAV plus Dist'!$B:$FD,AA$1,FALSE)/VLOOKUP($B77,NAV!$A:$FC,AA$1,FALSE),"")</f>
        <v>1.0046144703263922</v>
      </c>
      <c r="AB78" s="171" t="str">
        <f>IFERROR(VLOOKUP($B78,'NAV plus Dist'!$B:$FD,AB$1,FALSE)/VLOOKUP($B77,NAV!$A:$FC,AB$1,FALSE),"")</f>
        <v/>
      </c>
      <c r="AC78" s="171">
        <f>IFERROR(VLOOKUP($B78,'NAV plus Dist'!$B:$FD,AC$1,FALSE)/VLOOKUP($B77,NAV!$A:$FC,AC$1,FALSE),"")</f>
        <v>1.0039125084171174</v>
      </c>
      <c r="AD78" s="171" t="str">
        <f>IFERROR(VLOOKUP($B78,'NAV plus Dist'!$B:$FD,AD$1,FALSE)/VLOOKUP($B77,NAV!$A:$FC,AD$1,FALSE),"")</f>
        <v/>
      </c>
      <c r="AE78" s="171" t="str">
        <f>IFERROR(VLOOKUP($B78,'NAV plus Dist'!$B:$FD,AE$1,FALSE)/VLOOKUP($B77,NAV!$A:$FC,AE$1,FALSE),"")</f>
        <v/>
      </c>
      <c r="AF78" s="171">
        <f>IFERROR(VLOOKUP($B78,'NAV plus Dist'!$B:$FD,AF$1,FALSE)/VLOOKUP($B77,NAV!$A:$FC,AF$1,FALSE),"")</f>
        <v>0.99414475588307327</v>
      </c>
      <c r="AG78" s="171" t="str">
        <f>IFERROR(VLOOKUP($B78,'NAV plus Dist'!$B:$FD,AG$1,FALSE)/VLOOKUP($B77,NAV!$A:$FC,AG$1,FALSE),"")</f>
        <v/>
      </c>
      <c r="AH78" s="171" t="str">
        <f>IFERROR(VLOOKUP($B78,'NAV plus Dist'!$B:$FD,AH$1,FALSE)/VLOOKUP($B77,NAV!$A:$FC,AH$1,FALSE),"")</f>
        <v/>
      </c>
      <c r="AI78" s="171" t="str">
        <f>IFERROR(VLOOKUP($B78,'NAV plus Dist'!$B:$FD,AI$1,FALSE)/VLOOKUP($B77,NAV!$A:$FC,AI$1,FALSE),"")</f>
        <v/>
      </c>
      <c r="AJ78" s="171" t="str">
        <f>IFERROR(VLOOKUP($B78,'NAV plus Dist'!$B:$FD,AJ$1,FALSE)/VLOOKUP($B77,NAV!$A:$FC,AJ$1,FALSE),"")</f>
        <v/>
      </c>
      <c r="AK78" s="171" t="str">
        <f>IFERROR(VLOOKUP($B78,'NAV plus Dist'!$B:$FD,AK$1,FALSE)/VLOOKUP($B77,NAV!$A:$FC,AK$1,FALSE),"")</f>
        <v/>
      </c>
      <c r="AL78" s="171" t="str">
        <f>IFERROR(VLOOKUP($B78,'NAV plus Dist'!$B:$FD,AL$1,FALSE)/VLOOKUP($B77,NAV!$A:$FC,AL$1,FALSE),"")</f>
        <v/>
      </c>
      <c r="AM78" s="171" t="str">
        <f>IFERROR(VLOOKUP($B78,'NAV plus Dist'!$B:$FD,AM$1,FALSE)/VLOOKUP($B77,NAV!$A:$FC,AM$1,FALSE),"")</f>
        <v/>
      </c>
      <c r="AN78" s="171" t="str">
        <f>IFERROR(VLOOKUP($B78,'NAV plus Dist'!$B:$FD,AN$1,FALSE)/VLOOKUP($B77,NAV!$A:$FC,AN$1,FALSE),"")</f>
        <v/>
      </c>
      <c r="AO78" s="171" t="str">
        <f>IFERROR(VLOOKUP($B78,'NAV plus Dist'!$B:$FD,AO$1,FALSE)/VLOOKUP($B77,NAV!$A:$FC,AO$1,FALSE),"")</f>
        <v/>
      </c>
      <c r="AP78" s="171" t="str">
        <f>IFERROR(VLOOKUP($B78,'NAV plus Dist'!$B:$FD,AP$1,FALSE)/VLOOKUP($B77,NAV!$A:$FC,AP$1,FALSE),"")</f>
        <v/>
      </c>
      <c r="AQ78" s="171" t="str">
        <f>IFERROR(VLOOKUP($B78,'NAV plus Dist'!$B:$FD,AQ$1,FALSE)/VLOOKUP($B77,NAV!$A:$FC,AQ$1,FALSE),"")</f>
        <v/>
      </c>
      <c r="AR78" s="171" t="str">
        <f>IFERROR(VLOOKUP($B78,'NAV plus Dist'!$B:$FD,AR$1,FALSE)/VLOOKUP($B77,NAV!$A:$FC,AR$1,FALSE),"")</f>
        <v/>
      </c>
      <c r="AS78" s="171" t="str">
        <f>IFERROR(VLOOKUP($B78,'NAV plus Dist'!$B:$FD,AS$1,FALSE)/VLOOKUP($B77,NAV!$A:$FC,AS$1,FALSE),"")</f>
        <v/>
      </c>
      <c r="AT78" s="171" t="str">
        <f>IFERROR(VLOOKUP($B78,'NAV plus Dist'!$B:$FD,AT$1,FALSE)/VLOOKUP($B77,NAV!$A:$FC,AT$1,FALSE),"")</f>
        <v/>
      </c>
      <c r="AU78" s="171" t="str">
        <f>IFERROR(VLOOKUP($B78,'NAV plus Dist'!$B:$FD,AU$1,FALSE)/VLOOKUP($B77,NAV!$A:$FC,AU$1,FALSE),"")</f>
        <v/>
      </c>
      <c r="AV78" s="171" t="str">
        <f>IFERROR(VLOOKUP($B78,'NAV plus Dist'!$B:$FD,AV$1,FALSE)/VLOOKUP($B77,NAV!$A:$FC,AV$1,FALSE),"")</f>
        <v/>
      </c>
      <c r="AW78" s="171" t="str">
        <f>IFERROR(VLOOKUP($B78,'NAV plus Dist'!$B:$FD,AW$1,FALSE)/VLOOKUP($B77,NAV!$A:$FC,AW$1,FALSE),"")</f>
        <v/>
      </c>
      <c r="AX78" s="171" t="str">
        <f>IFERROR(VLOOKUP($B78,'NAV plus Dist'!$B:$FD,AX$1,FALSE)/VLOOKUP($B77,NAV!$A:$FC,AX$1,FALSE),"")</f>
        <v/>
      </c>
      <c r="AY78" s="171" t="str">
        <f>IFERROR(VLOOKUP($B78,'NAV plus Dist'!$B:$FD,AY$1,FALSE)/VLOOKUP($B77,NAV!$A:$FC,AY$1,FALSE),"")</f>
        <v/>
      </c>
      <c r="AZ78" s="171" t="str">
        <f>IFERROR(VLOOKUP($B78,'NAV plus Dist'!$B:$FD,AZ$1,FALSE)/VLOOKUP($B77,NAV!$A:$FC,AZ$1,FALSE),"")</f>
        <v/>
      </c>
      <c r="BA78" s="171" t="str">
        <f>IFERROR(VLOOKUP($B78,'NAV plus Dist'!$B:$FD,BA$1,FALSE)/VLOOKUP($B77,NAV!$A:$FC,BA$1,FALSE),"")</f>
        <v/>
      </c>
      <c r="BB78" s="171" t="str">
        <f>IFERROR(VLOOKUP($B78,'NAV plus Dist'!$B:$FD,BB$1,FALSE)/VLOOKUP($B77,NAV!$A:$FC,BB$1,FALSE),"")</f>
        <v/>
      </c>
      <c r="BC78" s="171" t="str">
        <f>IFERROR(VLOOKUP($B78,'NAV plus Dist'!$B:$FD,BC$1,FALSE)/VLOOKUP($B77,NAV!$A:$FC,BC$1,FALSE),"")</f>
        <v/>
      </c>
      <c r="BD78" s="171" t="str">
        <f>IFERROR(VLOOKUP($B78,'NAV plus Dist'!$B:$FD,BD$1,FALSE)/VLOOKUP($B77,NAV!$A:$FC,BD$1,FALSE),"")</f>
        <v/>
      </c>
      <c r="BE78" s="171" t="str">
        <f>IFERROR(VLOOKUP($B78,'NAV plus Dist'!$B:$FD,BE$1,FALSE)/VLOOKUP($B77,NAV!$A:$FC,BE$1,FALSE),"")</f>
        <v/>
      </c>
      <c r="BF78" s="171" t="str">
        <f>IFERROR(VLOOKUP($B78,'NAV plus Dist'!$B:$FD,BF$1,FALSE)/VLOOKUP($B77,NAV!$A:$FC,BF$1,FALSE),"")</f>
        <v/>
      </c>
      <c r="BG78" s="171" t="str">
        <f>IFERROR(VLOOKUP($B78,'NAV plus Dist'!$B:$FD,BG$1,FALSE)/VLOOKUP($B77,NAV!$A:$FC,BG$1,FALSE),"")</f>
        <v/>
      </c>
      <c r="BH78" s="171" t="str">
        <f>IFERROR(VLOOKUP($B78,'NAV plus Dist'!$B:$FD,BH$1,FALSE)/VLOOKUP($B77,NAV!$A:$FC,BH$1,FALSE),"")</f>
        <v/>
      </c>
      <c r="BI78" s="171" t="str">
        <f>IFERROR(VLOOKUP($B78,'NAV plus Dist'!$B:$FD,BI$1,FALSE)/VLOOKUP($B77,NAV!$A:$FC,BI$1,FALSE),"")</f>
        <v/>
      </c>
      <c r="BJ78" s="171" t="str">
        <f>IFERROR(VLOOKUP($B78,'NAV plus Dist'!$B:$FD,BJ$1,FALSE)/VLOOKUP($B77,NAV!$A:$FC,BJ$1,FALSE),"")</f>
        <v/>
      </c>
      <c r="BK78" s="171" t="str">
        <f>IFERROR(VLOOKUP($B78,'NAV plus Dist'!$B:$FD,BK$1,FALSE)/VLOOKUP($B77,NAV!$A:$FC,BK$1,FALSE),"")</f>
        <v/>
      </c>
      <c r="BL78" s="171" t="str">
        <f>IFERROR(VLOOKUP($B78,'NAV plus Dist'!$B:$FD,BL$1,FALSE)/VLOOKUP($B77,NAV!$A:$FC,BL$1,FALSE),"")</f>
        <v/>
      </c>
      <c r="BM78" s="171" t="str">
        <f>IFERROR(VLOOKUP($B78,'NAV plus Dist'!$B:$FD,BM$1,FALSE)/VLOOKUP($B77,NAV!$A:$FC,BM$1,FALSE),"")</f>
        <v/>
      </c>
      <c r="BN78" s="171" t="str">
        <f>IFERROR(VLOOKUP($B78,'NAV plus Dist'!$B:$FD,BN$1,FALSE)/VLOOKUP($B77,NAV!$A:$FC,BN$1,FALSE),"")</f>
        <v/>
      </c>
      <c r="BO78" s="171" t="str">
        <f>IFERROR(VLOOKUP($B78,'NAV plus Dist'!$B:$FD,BO$1,FALSE)/VLOOKUP($B77,NAV!$A:$FC,BO$1,FALSE),"")</f>
        <v/>
      </c>
      <c r="BP78" s="171" t="str">
        <f>IFERROR(VLOOKUP($B78,'NAV plus Dist'!$B:$FD,BP$1,FALSE)/VLOOKUP($B77,NAV!$A:$FC,BP$1,FALSE),"")</f>
        <v/>
      </c>
      <c r="BQ78" s="171" t="str">
        <f>IFERROR(VLOOKUP($B78,'NAV plus Dist'!$B:$FD,BQ$1,FALSE)/VLOOKUP($B77,NAV!$A:$FC,BQ$1,FALSE),"")</f>
        <v/>
      </c>
      <c r="BR78" s="171" t="str">
        <f>IFERROR(VLOOKUP($B78,'NAV plus Dist'!$B:$FD,BR$1,FALSE)/VLOOKUP($B77,NAV!$A:$FC,BR$1,FALSE),"")</f>
        <v/>
      </c>
      <c r="BS78" s="171" t="str">
        <f>IFERROR(VLOOKUP($B78,'NAV plus Dist'!$B:$FD,BS$1,FALSE)/VLOOKUP($B77,NAV!$A:$FC,BS$1,FALSE),"")</f>
        <v/>
      </c>
      <c r="BT78" s="171" t="str">
        <f>IFERROR(VLOOKUP($B78,'NAV plus Dist'!$B:$FD,BT$1,FALSE)/VLOOKUP($B77,NAV!$A:$FC,BT$1,FALSE),"")</f>
        <v/>
      </c>
      <c r="BU78" s="171" t="str">
        <f>IFERROR(VLOOKUP($B78,'NAV plus Dist'!$B:$FD,BU$1,FALSE)/VLOOKUP($B77,NAV!$A:$FC,BU$1,FALSE),"")</f>
        <v/>
      </c>
      <c r="BV78" s="171" t="str">
        <f>IFERROR(VLOOKUP($B78,'NAV plus Dist'!$B:$FD,BV$1,FALSE)/VLOOKUP($B77,NAV!$A:$FC,BV$1,FALSE),"")</f>
        <v/>
      </c>
      <c r="BW78" s="171" t="str">
        <f>IFERROR(VLOOKUP($B78,'NAV plus Dist'!$B:$FD,BW$1,FALSE)/VLOOKUP($B77,NAV!$A:$FC,BW$1,FALSE),"")</f>
        <v/>
      </c>
      <c r="BX78" s="171" t="str">
        <f>IFERROR(VLOOKUP($B78,'NAV plus Dist'!$B:$FD,BX$1,FALSE)/VLOOKUP($B77,NAV!$A:$FC,BX$1,FALSE),"")</f>
        <v/>
      </c>
      <c r="BY78" s="171" t="str">
        <f>IFERROR(VLOOKUP($B78,'NAV plus Dist'!$B:$FD,BY$1,FALSE)/VLOOKUP($B77,NAV!$A:$FC,BY$1,FALSE),"")</f>
        <v/>
      </c>
      <c r="BZ78" s="171" t="str">
        <f>IFERROR(VLOOKUP($B78,'NAV plus Dist'!$B:$FD,BZ$1,FALSE)/VLOOKUP($B77,NAV!$A:$FC,BZ$1,FALSE),"")</f>
        <v/>
      </c>
      <c r="CA78" s="171" t="str">
        <f>IFERROR(VLOOKUP($B78,'NAV plus Dist'!$B:$FD,CA$1,FALSE)/VLOOKUP($B77,NAV!$A:$FC,CA$1,FALSE),"")</f>
        <v/>
      </c>
      <c r="CB78" s="171" t="str">
        <f>IFERROR(VLOOKUP($B78,'NAV plus Dist'!$B:$FD,CB$1,FALSE)/VLOOKUP($B77,NAV!$A:$FC,CB$1,FALSE),"")</f>
        <v/>
      </c>
      <c r="CC78" s="171" t="str">
        <f>IFERROR(VLOOKUP($B78,'NAV plus Dist'!$B:$FD,CC$1,FALSE)/VLOOKUP($B77,NAV!$A:$FC,CC$1,FALSE),"")</f>
        <v/>
      </c>
      <c r="CD78" s="171" t="str">
        <f>IFERROR(VLOOKUP($B78,'NAV plus Dist'!$B:$FD,CD$1,FALSE)/VLOOKUP($B77,NAV!$A:$FC,CD$1,FALSE),"")</f>
        <v/>
      </c>
      <c r="CE78" s="171" t="str">
        <f>IFERROR(VLOOKUP($B78,'NAV plus Dist'!$B:$FD,CE$1,FALSE)/VLOOKUP($B77,NAV!$A:$FC,CE$1,FALSE),"")</f>
        <v/>
      </c>
      <c r="CF78" s="171" t="str">
        <f>IFERROR(VLOOKUP($B78,'NAV plus Dist'!$B:$FD,CF$1,FALSE)/VLOOKUP($B77,NAV!$A:$FC,CF$1,FALSE),"")</f>
        <v/>
      </c>
      <c r="CG78" s="171" t="str">
        <f>IFERROR(VLOOKUP($B78,'NAV plus Dist'!$B:$FD,CG$1,FALSE)/VLOOKUP($B77,NAV!$A:$FC,CG$1,FALSE),"")</f>
        <v/>
      </c>
      <c r="CH78" s="171" t="str">
        <f>IFERROR(VLOOKUP($B78,'NAV plus Dist'!$B:$FD,CH$1,FALSE)/VLOOKUP($B77,NAV!$A:$FC,CH$1,FALSE),"")</f>
        <v/>
      </c>
      <c r="CI78" s="171" t="str">
        <f>IFERROR(VLOOKUP($B78,'NAV plus Dist'!$B:$FD,CI$1,FALSE)/VLOOKUP($B77,NAV!$A:$FC,CI$1,FALSE),"")</f>
        <v/>
      </c>
      <c r="CJ78" s="171" t="str">
        <f>IFERROR(VLOOKUP($B78,'NAV plus Dist'!$B:$FD,CJ$1,FALSE)/VLOOKUP($B77,NAV!$A:$FC,CJ$1,FALSE),"")</f>
        <v/>
      </c>
      <c r="CK78" s="171" t="str">
        <f>IFERROR(VLOOKUP($B78,'NAV plus Dist'!$B:$FD,CK$1,FALSE)/VLOOKUP($B77,NAV!$A:$FC,CK$1,FALSE),"")</f>
        <v/>
      </c>
      <c r="CL78" s="171" t="str">
        <f>IFERROR(VLOOKUP($B78,'NAV plus Dist'!$B:$FD,CL$1,FALSE)/VLOOKUP($B77,NAV!$A:$FC,CL$1,FALSE),"")</f>
        <v/>
      </c>
      <c r="CM78" s="171" t="str">
        <f>IFERROR(VLOOKUP($B78,'NAV plus Dist'!$B:$FD,CM$1,FALSE)/VLOOKUP($B77,NAV!$A:$FC,CM$1,FALSE),"")</f>
        <v/>
      </c>
      <c r="CN78" s="171" t="str">
        <f>IFERROR(VLOOKUP($B78,'NAV plus Dist'!$B:$FD,CN$1,FALSE)/VLOOKUP($B77,NAV!$A:$FC,CN$1,FALSE),"")</f>
        <v/>
      </c>
      <c r="CO78" s="171" t="str">
        <f>IFERROR(VLOOKUP($B78,'NAV plus Dist'!$B:$FD,CO$1,FALSE)/VLOOKUP($B77,NAV!$A:$FC,CO$1,FALSE),"")</f>
        <v/>
      </c>
      <c r="CP78" s="171" t="str">
        <f>IFERROR(VLOOKUP($B78,'NAV plus Dist'!$B:$FD,CP$1,FALSE)/VLOOKUP($B77,NAV!$A:$FC,CP$1,FALSE),"")</f>
        <v/>
      </c>
      <c r="CQ78" s="171" t="str">
        <f>IFERROR(VLOOKUP($B78,'NAV plus Dist'!$B:$FD,CQ$1,FALSE)/VLOOKUP($B77,NAV!$A:$FC,CQ$1,FALSE),"")</f>
        <v/>
      </c>
      <c r="CR78" s="171" t="str">
        <f>IFERROR(VLOOKUP($B78,'NAV plus Dist'!$B:$FD,CR$1,FALSE)/VLOOKUP($B77,NAV!$A:$FC,CR$1,FALSE),"")</f>
        <v/>
      </c>
      <c r="CS78" s="171" t="str">
        <f>IFERROR(VLOOKUP($B78,'NAV plus Dist'!$B:$FD,CS$1,FALSE)/VLOOKUP($B77,NAV!$A:$FC,CS$1,FALSE),"")</f>
        <v/>
      </c>
      <c r="CT78" s="171" t="str">
        <f>IFERROR(VLOOKUP($B78,'NAV plus Dist'!$B:$FD,CT$1,FALSE)/VLOOKUP($B77,NAV!$A:$FC,CT$1,FALSE),"")</f>
        <v/>
      </c>
      <c r="CU78" s="171" t="str">
        <f>IFERROR(VLOOKUP($B78,'NAV plus Dist'!$B:$FD,CU$1,FALSE)/VLOOKUP($B77,NAV!$A:$FC,CU$1,FALSE),"")</f>
        <v/>
      </c>
      <c r="CV78" s="171" t="str">
        <f>IFERROR(VLOOKUP($B78,'NAV plus Dist'!$B:$FD,CV$1,FALSE)/VLOOKUP($B77,NAV!$A:$FC,CV$1,FALSE),"")</f>
        <v/>
      </c>
      <c r="CW78" s="171" t="str">
        <f>IFERROR(VLOOKUP($B78,'NAV plus Dist'!$B:$FD,CW$1,FALSE)/VLOOKUP($B77,NAV!$A:$FC,CW$1,FALSE),"")</f>
        <v/>
      </c>
      <c r="CX78" s="171" t="str">
        <f>IFERROR(VLOOKUP($B78,'NAV plus Dist'!$B:$FD,CX$1,FALSE)/VLOOKUP($B77,NAV!$A:$FC,CX$1,FALSE),"")</f>
        <v/>
      </c>
      <c r="CY78" s="171" t="str">
        <f>IFERROR(VLOOKUP($B78,'NAV plus Dist'!$B:$FD,CY$1,FALSE)/VLOOKUP($B77,NAV!$A:$FC,CY$1,FALSE),"")</f>
        <v/>
      </c>
      <c r="CZ78" s="171" t="str">
        <f>IFERROR(VLOOKUP($B78,'NAV plus Dist'!$B:$FD,CZ$1,FALSE)/VLOOKUP($B77,NAV!$A:$FC,CZ$1,FALSE),"")</f>
        <v/>
      </c>
      <c r="DA78" s="171" t="str">
        <f>IFERROR(VLOOKUP($B78,'NAV plus Dist'!$B:$FD,DA$1,FALSE)/VLOOKUP($B77,NAV!$A:$FC,DA$1,FALSE),"")</f>
        <v/>
      </c>
      <c r="DB78" s="171" t="str">
        <f>IFERROR(VLOOKUP($B78,'NAV plus Dist'!$B:$FD,DB$1,FALSE)/VLOOKUP($B77,NAV!$A:$FC,DB$1,FALSE),"")</f>
        <v/>
      </c>
      <c r="DC78" s="171" t="str">
        <f>IFERROR(VLOOKUP($B78,'NAV plus Dist'!$B:$FD,DC$1,FALSE)/VLOOKUP($B77,NAV!$A:$FC,DC$1,FALSE),"")</f>
        <v/>
      </c>
      <c r="DD78" s="171" t="str">
        <f>IFERROR(VLOOKUP($B78,'NAV plus Dist'!$B:$FD,DD$1,FALSE)/VLOOKUP($B77,NAV!$A:$FC,DD$1,FALSE),"")</f>
        <v/>
      </c>
      <c r="DE78" s="171" t="str">
        <f>IFERROR(VLOOKUP($B78,'NAV plus Dist'!$B:$FD,DE$1,FALSE)/VLOOKUP($B77,NAV!$A:$FC,DE$1,FALSE),"")</f>
        <v/>
      </c>
      <c r="DF78" s="171" t="str">
        <f>IFERROR(VLOOKUP($B78,'NAV plus Dist'!$B:$FD,DF$1,FALSE)/VLOOKUP($B77,NAV!$A:$FC,DF$1,FALSE),"")</f>
        <v/>
      </c>
      <c r="DG78" s="171" t="str">
        <f>IFERROR(VLOOKUP($B78,'NAV plus Dist'!$B:$FD,DG$1,FALSE)/VLOOKUP($B77,NAV!$A:$FC,DG$1,FALSE),"")</f>
        <v/>
      </c>
      <c r="DH78" s="171" t="str">
        <f>IFERROR(VLOOKUP($B78,'NAV plus Dist'!$B:$FD,DH$1,FALSE)/VLOOKUP($B77,NAV!$A:$FC,DH$1,FALSE),"")</f>
        <v/>
      </c>
    </row>
    <row r="79" spans="1:112">
      <c r="A79" s="94">
        <f t="shared" si="42"/>
        <v>122</v>
      </c>
      <c r="B79" s="168">
        <f t="shared" si="43"/>
        <v>42369</v>
      </c>
      <c r="C79" s="171">
        <f>IFERROR(VLOOKUP($B79,'NAV plus Dist'!$B:$FD,C$1,FALSE)/VLOOKUP($B78,NAV!$A:$FC,C$1,FALSE),"")</f>
        <v>0.98293535510994579</v>
      </c>
      <c r="D79" s="171" t="str">
        <f>IFERROR(VLOOKUP($B79,'NAV plus Dist'!$B:$FD,D$1,FALSE)/VLOOKUP($B78,NAV!$A:$FC,D$1,FALSE),"")</f>
        <v/>
      </c>
      <c r="E79" s="171" t="str">
        <f>IFERROR(VLOOKUP($B79,'NAV plus Dist'!$B:$FD,E$1,FALSE)/VLOOKUP($B78,NAV!$A:$FC,E$1,FALSE),"")</f>
        <v/>
      </c>
      <c r="F79" s="171" t="str">
        <f>IFERROR(VLOOKUP($B79,'NAV plus Dist'!$B:$FD,F$1,FALSE)/VLOOKUP($B78,NAV!$A:$FC,F$1,FALSE),"")</f>
        <v/>
      </c>
      <c r="G79" s="171" t="str">
        <f>IFERROR(VLOOKUP($B79,'NAV plus Dist'!$B:$FD,G$1,FALSE)/VLOOKUP($B78,NAV!$A:$FC,G$1,FALSE),"")</f>
        <v/>
      </c>
      <c r="H79" s="171" t="str">
        <f>IFERROR(VLOOKUP($B79,'NAV plus Dist'!$B:$FD,H$1,FALSE)/VLOOKUP($B78,NAV!$A:$FC,H$1,FALSE),"")</f>
        <v/>
      </c>
      <c r="I79" s="171" t="str">
        <f>IFERROR(VLOOKUP($B79,'NAV plus Dist'!$B:$FD,I$1,FALSE)/VLOOKUP($B78,NAV!$A:$FC,I$1,FALSE),"")</f>
        <v/>
      </c>
      <c r="J79" s="171" t="str">
        <f>IFERROR(VLOOKUP($B79,'NAV plus Dist'!$B:$FD,J$1,FALSE)/VLOOKUP($B78,NAV!$A:$FC,J$1,FALSE),"")</f>
        <v/>
      </c>
      <c r="K79" s="171" t="str">
        <f>IFERROR(VLOOKUP($B79,'NAV plus Dist'!$B:$FD,K$1,FALSE)/VLOOKUP($B78,NAV!$A:$FC,K$1,FALSE),"")</f>
        <v/>
      </c>
      <c r="L79" s="171" t="str">
        <f>IFERROR(VLOOKUP($B79,'NAV plus Dist'!$B:$FD,L$1,FALSE)/VLOOKUP($B78,NAV!$A:$FC,L$1,FALSE),"")</f>
        <v/>
      </c>
      <c r="M79" s="171" t="str">
        <f>IFERROR(VLOOKUP($B79,'NAV plus Dist'!$B:$FD,M$1,FALSE)/VLOOKUP($B78,NAV!$A:$FC,M$1,FALSE),"")</f>
        <v/>
      </c>
      <c r="N79" s="171" t="str">
        <f>IFERROR(VLOOKUP($B79,'NAV plus Dist'!$B:$FD,N$1,FALSE)/VLOOKUP($B78,NAV!$A:$FC,N$1,FALSE),"")</f>
        <v/>
      </c>
      <c r="O79" s="171">
        <f>IFERROR(VLOOKUP($B79,'NAV plus Dist'!$B:$FD,O$1,FALSE)/VLOOKUP($B78,NAV!$A:$FC,O$1,FALSE),"")</f>
        <v>0.87490891810549665</v>
      </c>
      <c r="P79" s="171">
        <f>IFERROR(VLOOKUP($B79,'NAV plus Dist'!$B:$FD,P$1,FALSE)/VLOOKUP($B78,NAV!$A:$FC,P$1,FALSE),"")</f>
        <v>0.8760677687777304</v>
      </c>
      <c r="Q79" s="171">
        <f>IFERROR(VLOOKUP($B79,'NAV plus Dist'!$B:$FD,Q$1,FALSE)/VLOOKUP($B78,NAV!$A:$FC,Q$1,FALSE),"")</f>
        <v>0.99234235539585025</v>
      </c>
      <c r="R79" s="171">
        <f>IFERROR(VLOOKUP($B79,'NAV plus Dist'!$B:$FD,R$1,FALSE)/VLOOKUP($B78,NAV!$A:$FC,R$1,FALSE),"")</f>
        <v>0.99234235539585025</v>
      </c>
      <c r="S79" s="171">
        <f>IFERROR(VLOOKUP($B79,'NAV plus Dist'!$B:$FD,S$1,FALSE)/VLOOKUP($B78,NAV!$A:$FC,S$1,FALSE),"")</f>
        <v>0.99206011626258328</v>
      </c>
      <c r="T79" s="171">
        <f>IFERROR(VLOOKUP($B79,'NAV plus Dist'!$B:$FD,T$1,FALSE)/VLOOKUP($B78,NAV!$A:$FC,T$1,FALSE),"")</f>
        <v>0.99585938585521749</v>
      </c>
      <c r="U79" s="171">
        <f>IFERROR(VLOOKUP($B79,'NAV plus Dist'!$B:$FD,U$1,FALSE)/VLOOKUP($B78,NAV!$A:$FC,U$1,FALSE),"")</f>
        <v>0.99403218740798727</v>
      </c>
      <c r="V79" s="171">
        <f>IFERROR(VLOOKUP($B79,'NAV plus Dist'!$B:$FD,V$1,FALSE)/VLOOKUP($B78,NAV!$A:$FC,V$1,FALSE),"")</f>
        <v>0.95958796202787322</v>
      </c>
      <c r="W79" s="171">
        <f>IFERROR(VLOOKUP($B79,'NAV plus Dist'!$B:$FD,W$1,FALSE)/VLOOKUP($B78,NAV!$A:$FC,W$1,FALSE),"")</f>
        <v>0.95958796202787322</v>
      </c>
      <c r="X79" s="171">
        <f>IFERROR(VLOOKUP($B79,'NAV plus Dist'!$B:$FD,X$1,FALSE)/VLOOKUP($B78,NAV!$A:$FC,X$1,FALSE),"")</f>
        <v>0.96033686716751665</v>
      </c>
      <c r="Y79" s="171">
        <f>IFERROR(VLOOKUP($B79,'NAV plus Dist'!$B:$FD,Y$1,FALSE)/VLOOKUP($B78,NAV!$A:$FC,Y$1,FALSE),"")</f>
        <v>0.96264707903517677</v>
      </c>
      <c r="Z79" s="171">
        <f>IFERROR(VLOOKUP($B79,'NAV plus Dist'!$B:$FD,Z$1,FALSE)/VLOOKUP($B78,NAV!$A:$FC,Z$1,FALSE),"")</f>
        <v>0.96189642828732802</v>
      </c>
      <c r="AA79" s="171">
        <f>IFERROR(VLOOKUP($B79,'NAV plus Dist'!$B:$FD,AA$1,FALSE)/VLOOKUP($B78,NAV!$A:$FC,AA$1,FALSE),"")</f>
        <v>0.99238949002579624</v>
      </c>
      <c r="AB79" s="171" t="str">
        <f>IFERROR(VLOOKUP($B79,'NAV plus Dist'!$B:$FD,AB$1,FALSE)/VLOOKUP($B78,NAV!$A:$FC,AB$1,FALSE),"")</f>
        <v/>
      </c>
      <c r="AC79" s="171">
        <f>IFERROR(VLOOKUP($B79,'NAV plus Dist'!$B:$FD,AC$1,FALSE)/VLOOKUP($B78,NAV!$A:$FC,AC$1,FALSE),"")</f>
        <v>0.99615962015152026</v>
      </c>
      <c r="AD79" s="171" t="str">
        <f>IFERROR(VLOOKUP($B79,'NAV plus Dist'!$B:$FD,AD$1,FALSE)/VLOOKUP($B78,NAV!$A:$FC,AD$1,FALSE),"")</f>
        <v/>
      </c>
      <c r="AE79" s="171" t="str">
        <f>IFERROR(VLOOKUP($B79,'NAV plus Dist'!$B:$FD,AE$1,FALSE)/VLOOKUP($B78,NAV!$A:$FC,AE$1,FALSE),"")</f>
        <v/>
      </c>
      <c r="AF79" s="171">
        <f>IFERROR(VLOOKUP($B79,'NAV plus Dist'!$B:$FD,AF$1,FALSE)/VLOOKUP($B78,NAV!$A:$FC,AF$1,FALSE),"")</f>
        <v>1.0126683572837418</v>
      </c>
      <c r="AG79" s="171" t="str">
        <f>IFERROR(VLOOKUP($B79,'NAV plus Dist'!$B:$FD,AG$1,FALSE)/VLOOKUP($B78,NAV!$A:$FC,AG$1,FALSE),"")</f>
        <v/>
      </c>
      <c r="AH79" s="171" t="str">
        <f>IFERROR(VLOOKUP($B79,'NAV plus Dist'!$B:$FD,AH$1,FALSE)/VLOOKUP($B78,NAV!$A:$FC,AH$1,FALSE),"")</f>
        <v/>
      </c>
      <c r="AI79" s="171" t="str">
        <f>IFERROR(VLOOKUP($B79,'NAV plus Dist'!$B:$FD,AI$1,FALSE)/VLOOKUP($B78,NAV!$A:$FC,AI$1,FALSE),"")</f>
        <v/>
      </c>
      <c r="AJ79" s="171" t="str">
        <f>IFERROR(VLOOKUP($B79,'NAV plus Dist'!$B:$FD,AJ$1,FALSE)/VLOOKUP($B78,NAV!$A:$FC,AJ$1,FALSE),"")</f>
        <v/>
      </c>
      <c r="AK79" s="171" t="str">
        <f>IFERROR(VLOOKUP($B79,'NAV plus Dist'!$B:$FD,AK$1,FALSE)/VLOOKUP($B78,NAV!$A:$FC,AK$1,FALSE),"")</f>
        <v/>
      </c>
      <c r="AL79" s="171" t="str">
        <f>IFERROR(VLOOKUP($B79,'NAV plus Dist'!$B:$FD,AL$1,FALSE)/VLOOKUP($B78,NAV!$A:$FC,AL$1,FALSE),"")</f>
        <v/>
      </c>
      <c r="AM79" s="171" t="str">
        <f>IFERROR(VLOOKUP($B79,'NAV plus Dist'!$B:$FD,AM$1,FALSE)/VLOOKUP($B78,NAV!$A:$FC,AM$1,FALSE),"")</f>
        <v/>
      </c>
      <c r="AN79" s="171" t="str">
        <f>IFERROR(VLOOKUP($B79,'NAV plus Dist'!$B:$FD,AN$1,FALSE)/VLOOKUP($B78,NAV!$A:$FC,AN$1,FALSE),"")</f>
        <v/>
      </c>
      <c r="AO79" s="171" t="str">
        <f>IFERROR(VLOOKUP($B79,'NAV plus Dist'!$B:$FD,AO$1,FALSE)/VLOOKUP($B78,NAV!$A:$FC,AO$1,FALSE),"")</f>
        <v/>
      </c>
      <c r="AP79" s="171" t="str">
        <f>IFERROR(VLOOKUP($B79,'NAV plus Dist'!$B:$FD,AP$1,FALSE)/VLOOKUP($B78,NAV!$A:$FC,AP$1,FALSE),"")</f>
        <v/>
      </c>
      <c r="AQ79" s="171" t="str">
        <f>IFERROR(VLOOKUP($B79,'NAV plus Dist'!$B:$FD,AQ$1,FALSE)/VLOOKUP($B78,NAV!$A:$FC,AQ$1,FALSE),"")</f>
        <v/>
      </c>
      <c r="AR79" s="171" t="str">
        <f>IFERROR(VLOOKUP($B79,'NAV plus Dist'!$B:$FD,AR$1,FALSE)/VLOOKUP($B78,NAV!$A:$FC,AR$1,FALSE),"")</f>
        <v/>
      </c>
      <c r="AS79" s="171" t="str">
        <f>IFERROR(VLOOKUP($B79,'NAV plus Dist'!$B:$FD,AS$1,FALSE)/VLOOKUP($B78,NAV!$A:$FC,AS$1,FALSE),"")</f>
        <v/>
      </c>
      <c r="AT79" s="171" t="str">
        <f>IFERROR(VLOOKUP($B79,'NAV plus Dist'!$B:$FD,AT$1,FALSE)/VLOOKUP($B78,NAV!$A:$FC,AT$1,FALSE),"")</f>
        <v/>
      </c>
      <c r="AU79" s="171" t="str">
        <f>IFERROR(VLOOKUP($B79,'NAV plus Dist'!$B:$FD,AU$1,FALSE)/VLOOKUP($B78,NAV!$A:$FC,AU$1,FALSE),"")</f>
        <v/>
      </c>
      <c r="AV79" s="171" t="str">
        <f>IFERROR(VLOOKUP($B79,'NAV plus Dist'!$B:$FD,AV$1,FALSE)/VLOOKUP($B78,NAV!$A:$FC,AV$1,FALSE),"")</f>
        <v/>
      </c>
      <c r="AW79" s="171" t="str">
        <f>IFERROR(VLOOKUP($B79,'NAV plus Dist'!$B:$FD,AW$1,FALSE)/VLOOKUP($B78,NAV!$A:$FC,AW$1,FALSE),"")</f>
        <v/>
      </c>
      <c r="AX79" s="171" t="str">
        <f>IFERROR(VLOOKUP($B79,'NAV plus Dist'!$B:$FD,AX$1,FALSE)/VLOOKUP($B78,NAV!$A:$FC,AX$1,FALSE),"")</f>
        <v/>
      </c>
      <c r="AY79" s="171" t="str">
        <f>IFERROR(VLOOKUP($B79,'NAV plus Dist'!$B:$FD,AY$1,FALSE)/VLOOKUP($B78,NAV!$A:$FC,AY$1,FALSE),"")</f>
        <v/>
      </c>
      <c r="AZ79" s="171" t="str">
        <f>IFERROR(VLOOKUP($B79,'NAV plus Dist'!$B:$FD,AZ$1,FALSE)/VLOOKUP($B78,NAV!$A:$FC,AZ$1,FALSE),"")</f>
        <v/>
      </c>
      <c r="BA79" s="171" t="str">
        <f>IFERROR(VLOOKUP($B79,'NAV plus Dist'!$B:$FD,BA$1,FALSE)/VLOOKUP($B78,NAV!$A:$FC,BA$1,FALSE),"")</f>
        <v/>
      </c>
      <c r="BB79" s="171" t="str">
        <f>IFERROR(VLOOKUP($B79,'NAV plus Dist'!$B:$FD,BB$1,FALSE)/VLOOKUP($B78,NAV!$A:$FC,BB$1,FALSE),"")</f>
        <v/>
      </c>
      <c r="BC79" s="171" t="str">
        <f>IFERROR(VLOOKUP($B79,'NAV plus Dist'!$B:$FD,BC$1,FALSE)/VLOOKUP($B78,NAV!$A:$FC,BC$1,FALSE),"")</f>
        <v/>
      </c>
      <c r="BD79" s="171" t="str">
        <f>IFERROR(VLOOKUP($B79,'NAV plus Dist'!$B:$FD,BD$1,FALSE)/VLOOKUP($B78,NAV!$A:$FC,BD$1,FALSE),"")</f>
        <v/>
      </c>
      <c r="BE79" s="171" t="str">
        <f>IFERROR(VLOOKUP($B79,'NAV plus Dist'!$B:$FD,BE$1,FALSE)/VLOOKUP($B78,NAV!$A:$FC,BE$1,FALSE),"")</f>
        <v/>
      </c>
      <c r="BF79" s="171" t="str">
        <f>IFERROR(VLOOKUP($B79,'NAV plus Dist'!$B:$FD,BF$1,FALSE)/VLOOKUP($B78,NAV!$A:$FC,BF$1,FALSE),"")</f>
        <v/>
      </c>
      <c r="BG79" s="171" t="str">
        <f>IFERROR(VLOOKUP($B79,'NAV plus Dist'!$B:$FD,BG$1,FALSE)/VLOOKUP($B78,NAV!$A:$FC,BG$1,FALSE),"")</f>
        <v/>
      </c>
      <c r="BH79" s="171" t="str">
        <f>IFERROR(VLOOKUP($B79,'NAV plus Dist'!$B:$FD,BH$1,FALSE)/VLOOKUP($B78,NAV!$A:$FC,BH$1,FALSE),"")</f>
        <v/>
      </c>
      <c r="BI79" s="171" t="str">
        <f>IFERROR(VLOOKUP($B79,'NAV plus Dist'!$B:$FD,BI$1,FALSE)/VLOOKUP($B78,NAV!$A:$FC,BI$1,FALSE),"")</f>
        <v/>
      </c>
      <c r="BJ79" s="171" t="str">
        <f>IFERROR(VLOOKUP($B79,'NAV plus Dist'!$B:$FD,BJ$1,FALSE)/VLOOKUP($B78,NAV!$A:$FC,BJ$1,FALSE),"")</f>
        <v/>
      </c>
      <c r="BK79" s="171" t="str">
        <f>IFERROR(VLOOKUP($B79,'NAV plus Dist'!$B:$FD,BK$1,FALSE)/VLOOKUP($B78,NAV!$A:$FC,BK$1,FALSE),"")</f>
        <v/>
      </c>
      <c r="BL79" s="171" t="str">
        <f>IFERROR(VLOOKUP($B79,'NAV plus Dist'!$B:$FD,BL$1,FALSE)/VLOOKUP($B78,NAV!$A:$FC,BL$1,FALSE),"")</f>
        <v/>
      </c>
      <c r="BM79" s="171" t="str">
        <f>IFERROR(VLOOKUP($B79,'NAV plus Dist'!$B:$FD,BM$1,FALSE)/VLOOKUP($B78,NAV!$A:$FC,BM$1,FALSE),"")</f>
        <v/>
      </c>
      <c r="BN79" s="171" t="str">
        <f>IFERROR(VLOOKUP($B79,'NAV plus Dist'!$B:$FD,BN$1,FALSE)/VLOOKUP($B78,NAV!$A:$FC,BN$1,FALSE),"")</f>
        <v/>
      </c>
      <c r="BO79" s="171" t="str">
        <f>IFERROR(VLOOKUP($B79,'NAV plus Dist'!$B:$FD,BO$1,FALSE)/VLOOKUP($B78,NAV!$A:$FC,BO$1,FALSE),"")</f>
        <v/>
      </c>
      <c r="BP79" s="171" t="str">
        <f>IFERROR(VLOOKUP($B79,'NAV plus Dist'!$B:$FD,BP$1,FALSE)/VLOOKUP($B78,NAV!$A:$FC,BP$1,FALSE),"")</f>
        <v/>
      </c>
      <c r="BQ79" s="171" t="str">
        <f>IFERROR(VLOOKUP($B79,'NAV plus Dist'!$B:$FD,BQ$1,FALSE)/VLOOKUP($B78,NAV!$A:$FC,BQ$1,FALSE),"")</f>
        <v/>
      </c>
      <c r="BR79" s="171" t="str">
        <f>IFERROR(VLOOKUP($B79,'NAV plus Dist'!$B:$FD,BR$1,FALSE)/VLOOKUP($B78,NAV!$A:$FC,BR$1,FALSE),"")</f>
        <v/>
      </c>
      <c r="BS79" s="171" t="str">
        <f>IFERROR(VLOOKUP($B79,'NAV plus Dist'!$B:$FD,BS$1,FALSE)/VLOOKUP($B78,NAV!$A:$FC,BS$1,FALSE),"")</f>
        <v/>
      </c>
      <c r="BT79" s="171" t="str">
        <f>IFERROR(VLOOKUP($B79,'NAV plus Dist'!$B:$FD,BT$1,FALSE)/VLOOKUP($B78,NAV!$A:$FC,BT$1,FALSE),"")</f>
        <v/>
      </c>
      <c r="BU79" s="171" t="str">
        <f>IFERROR(VLOOKUP($B79,'NAV plus Dist'!$B:$FD,BU$1,FALSE)/VLOOKUP($B78,NAV!$A:$FC,BU$1,FALSE),"")</f>
        <v/>
      </c>
      <c r="BV79" s="171" t="str">
        <f>IFERROR(VLOOKUP($B79,'NAV plus Dist'!$B:$FD,BV$1,FALSE)/VLOOKUP($B78,NAV!$A:$FC,BV$1,FALSE),"")</f>
        <v/>
      </c>
      <c r="BW79" s="171" t="str">
        <f>IFERROR(VLOOKUP($B79,'NAV plus Dist'!$B:$FD,BW$1,FALSE)/VLOOKUP($B78,NAV!$A:$FC,BW$1,FALSE),"")</f>
        <v/>
      </c>
      <c r="BX79" s="171" t="str">
        <f>IFERROR(VLOOKUP($B79,'NAV plus Dist'!$B:$FD,BX$1,FALSE)/VLOOKUP($B78,NAV!$A:$FC,BX$1,FALSE),"")</f>
        <v/>
      </c>
      <c r="BY79" s="171" t="str">
        <f>IFERROR(VLOOKUP($B79,'NAV plus Dist'!$B:$FD,BY$1,FALSE)/VLOOKUP($B78,NAV!$A:$FC,BY$1,FALSE),"")</f>
        <v/>
      </c>
      <c r="BZ79" s="171" t="str">
        <f>IFERROR(VLOOKUP($B79,'NAV plus Dist'!$B:$FD,BZ$1,FALSE)/VLOOKUP($B78,NAV!$A:$FC,BZ$1,FALSE),"")</f>
        <v/>
      </c>
      <c r="CA79" s="171" t="str">
        <f>IFERROR(VLOOKUP($B79,'NAV plus Dist'!$B:$FD,CA$1,FALSE)/VLOOKUP($B78,NAV!$A:$FC,CA$1,FALSE),"")</f>
        <v/>
      </c>
      <c r="CB79" s="171" t="str">
        <f>IFERROR(VLOOKUP($B79,'NAV plus Dist'!$B:$FD,CB$1,FALSE)/VLOOKUP($B78,NAV!$A:$FC,CB$1,FALSE),"")</f>
        <v/>
      </c>
      <c r="CC79" s="171" t="str">
        <f>IFERROR(VLOOKUP($B79,'NAV plus Dist'!$B:$FD,CC$1,FALSE)/VLOOKUP($B78,NAV!$A:$FC,CC$1,FALSE),"")</f>
        <v/>
      </c>
      <c r="CD79" s="171" t="str">
        <f>IFERROR(VLOOKUP($B79,'NAV plus Dist'!$B:$FD,CD$1,FALSE)/VLOOKUP($B78,NAV!$A:$FC,CD$1,FALSE),"")</f>
        <v/>
      </c>
      <c r="CE79" s="171" t="str">
        <f>IFERROR(VLOOKUP($B79,'NAV plus Dist'!$B:$FD,CE$1,FALSE)/VLOOKUP($B78,NAV!$A:$FC,CE$1,FALSE),"")</f>
        <v/>
      </c>
      <c r="CF79" s="171" t="str">
        <f>IFERROR(VLOOKUP($B79,'NAV plus Dist'!$B:$FD,CF$1,FALSE)/VLOOKUP($B78,NAV!$A:$FC,CF$1,FALSE),"")</f>
        <v/>
      </c>
      <c r="CG79" s="171" t="str">
        <f>IFERROR(VLOOKUP($B79,'NAV plus Dist'!$B:$FD,CG$1,FALSE)/VLOOKUP($B78,NAV!$A:$FC,CG$1,FALSE),"")</f>
        <v/>
      </c>
      <c r="CH79" s="171" t="str">
        <f>IFERROR(VLOOKUP($B79,'NAV plus Dist'!$B:$FD,CH$1,FALSE)/VLOOKUP($B78,NAV!$A:$FC,CH$1,FALSE),"")</f>
        <v/>
      </c>
      <c r="CI79" s="171" t="str">
        <f>IFERROR(VLOOKUP($B79,'NAV plus Dist'!$B:$FD,CI$1,FALSE)/VLOOKUP($B78,NAV!$A:$FC,CI$1,FALSE),"")</f>
        <v/>
      </c>
      <c r="CJ79" s="171" t="str">
        <f>IFERROR(VLOOKUP($B79,'NAV plus Dist'!$B:$FD,CJ$1,FALSE)/VLOOKUP($B78,NAV!$A:$FC,CJ$1,FALSE),"")</f>
        <v/>
      </c>
      <c r="CK79" s="171" t="str">
        <f>IFERROR(VLOOKUP($B79,'NAV plus Dist'!$B:$FD,CK$1,FALSE)/VLOOKUP($B78,NAV!$A:$FC,CK$1,FALSE),"")</f>
        <v/>
      </c>
      <c r="CL79" s="171" t="str">
        <f>IFERROR(VLOOKUP($B79,'NAV plus Dist'!$B:$FD,CL$1,FALSE)/VLOOKUP($B78,NAV!$A:$FC,CL$1,FALSE),"")</f>
        <v/>
      </c>
      <c r="CM79" s="171" t="str">
        <f>IFERROR(VLOOKUP($B79,'NAV plus Dist'!$B:$FD,CM$1,FALSE)/VLOOKUP($B78,NAV!$A:$FC,CM$1,FALSE),"")</f>
        <v/>
      </c>
      <c r="CN79" s="171" t="str">
        <f>IFERROR(VLOOKUP($B79,'NAV plus Dist'!$B:$FD,CN$1,FALSE)/VLOOKUP($B78,NAV!$A:$FC,CN$1,FALSE),"")</f>
        <v/>
      </c>
      <c r="CO79" s="171" t="str">
        <f>IFERROR(VLOOKUP($B79,'NAV plus Dist'!$B:$FD,CO$1,FALSE)/VLOOKUP($B78,NAV!$A:$FC,CO$1,FALSE),"")</f>
        <v/>
      </c>
      <c r="CP79" s="171" t="str">
        <f>IFERROR(VLOOKUP($B79,'NAV plus Dist'!$B:$FD,CP$1,FALSE)/VLOOKUP($B78,NAV!$A:$FC,CP$1,FALSE),"")</f>
        <v/>
      </c>
      <c r="CQ79" s="171" t="str">
        <f>IFERROR(VLOOKUP($B79,'NAV plus Dist'!$B:$FD,CQ$1,FALSE)/VLOOKUP($B78,NAV!$A:$FC,CQ$1,FALSE),"")</f>
        <v/>
      </c>
      <c r="CR79" s="171" t="str">
        <f>IFERROR(VLOOKUP($B79,'NAV plus Dist'!$B:$FD,CR$1,FALSE)/VLOOKUP($B78,NAV!$A:$FC,CR$1,FALSE),"")</f>
        <v/>
      </c>
      <c r="CS79" s="171" t="str">
        <f>IFERROR(VLOOKUP($B79,'NAV plus Dist'!$B:$FD,CS$1,FALSE)/VLOOKUP($B78,NAV!$A:$FC,CS$1,FALSE),"")</f>
        <v/>
      </c>
      <c r="CT79" s="171" t="str">
        <f>IFERROR(VLOOKUP($B79,'NAV plus Dist'!$B:$FD,CT$1,FALSE)/VLOOKUP($B78,NAV!$A:$FC,CT$1,FALSE),"")</f>
        <v/>
      </c>
      <c r="CU79" s="171" t="str">
        <f>IFERROR(VLOOKUP($B79,'NAV plus Dist'!$B:$FD,CU$1,FALSE)/VLOOKUP($B78,NAV!$A:$FC,CU$1,FALSE),"")</f>
        <v/>
      </c>
      <c r="CV79" s="171" t="str">
        <f>IFERROR(VLOOKUP($B79,'NAV plus Dist'!$B:$FD,CV$1,FALSE)/VLOOKUP($B78,NAV!$A:$FC,CV$1,FALSE),"")</f>
        <v/>
      </c>
      <c r="CW79" s="171" t="str">
        <f>IFERROR(VLOOKUP($B79,'NAV plus Dist'!$B:$FD,CW$1,FALSE)/VLOOKUP($B78,NAV!$A:$FC,CW$1,FALSE),"")</f>
        <v/>
      </c>
      <c r="CX79" s="171" t="str">
        <f>IFERROR(VLOOKUP($B79,'NAV plus Dist'!$B:$FD,CX$1,FALSE)/VLOOKUP($B78,NAV!$A:$FC,CX$1,FALSE),"")</f>
        <v/>
      </c>
      <c r="CY79" s="171" t="str">
        <f>IFERROR(VLOOKUP($B79,'NAV plus Dist'!$B:$FD,CY$1,FALSE)/VLOOKUP($B78,NAV!$A:$FC,CY$1,FALSE),"")</f>
        <v/>
      </c>
      <c r="CZ79" s="171" t="str">
        <f>IFERROR(VLOOKUP($B79,'NAV plus Dist'!$B:$FD,CZ$1,FALSE)/VLOOKUP($B78,NAV!$A:$FC,CZ$1,FALSE),"")</f>
        <v/>
      </c>
      <c r="DA79" s="171" t="str">
        <f>IFERROR(VLOOKUP($B79,'NAV plus Dist'!$B:$FD,DA$1,FALSE)/VLOOKUP($B78,NAV!$A:$FC,DA$1,FALSE),"")</f>
        <v/>
      </c>
      <c r="DB79" s="171" t="str">
        <f>IFERROR(VLOOKUP($B79,'NAV plus Dist'!$B:$FD,DB$1,FALSE)/VLOOKUP($B78,NAV!$A:$FC,DB$1,FALSE),"")</f>
        <v/>
      </c>
      <c r="DC79" s="171" t="str">
        <f>IFERROR(VLOOKUP($B79,'NAV plus Dist'!$B:$FD,DC$1,FALSE)/VLOOKUP($B78,NAV!$A:$FC,DC$1,FALSE),"")</f>
        <v/>
      </c>
      <c r="DD79" s="171" t="str">
        <f>IFERROR(VLOOKUP($B79,'NAV plus Dist'!$B:$FD,DD$1,FALSE)/VLOOKUP($B78,NAV!$A:$FC,DD$1,FALSE),"")</f>
        <v/>
      </c>
      <c r="DE79" s="171" t="str">
        <f>IFERROR(VLOOKUP($B79,'NAV plus Dist'!$B:$FD,DE$1,FALSE)/VLOOKUP($B78,NAV!$A:$FC,DE$1,FALSE),"")</f>
        <v/>
      </c>
      <c r="DF79" s="171" t="str">
        <f>IFERROR(VLOOKUP($B79,'NAV plus Dist'!$B:$FD,DF$1,FALSE)/VLOOKUP($B78,NAV!$A:$FC,DF$1,FALSE),"")</f>
        <v/>
      </c>
      <c r="DG79" s="171" t="str">
        <f>IFERROR(VLOOKUP($B79,'NAV plus Dist'!$B:$FD,DG$1,FALSE)/VLOOKUP($B78,NAV!$A:$FC,DG$1,FALSE),"")</f>
        <v/>
      </c>
      <c r="DH79" s="171" t="str">
        <f>IFERROR(VLOOKUP($B79,'NAV plus Dist'!$B:$FD,DH$1,FALSE)/VLOOKUP($B78,NAV!$A:$FC,DH$1,FALSE),"")</f>
        <v/>
      </c>
    </row>
    <row r="80" spans="1:112">
      <c r="A80" s="94">
        <f t="shared" si="42"/>
        <v>121</v>
      </c>
      <c r="B80" s="168">
        <f t="shared" si="43"/>
        <v>42400</v>
      </c>
      <c r="C80" s="171">
        <f>IFERROR(VLOOKUP($B80,'NAV plus Dist'!$B:$FD,C$1,FALSE)/VLOOKUP($B79,NAV!$A:$FC,C$1,FALSE),"")</f>
        <v>0.92330308529945548</v>
      </c>
      <c r="D80" s="171" t="str">
        <f>IFERROR(VLOOKUP($B80,'NAV plus Dist'!$B:$FD,D$1,FALSE)/VLOOKUP($B79,NAV!$A:$FC,D$1,FALSE),"")</f>
        <v/>
      </c>
      <c r="E80" s="171" t="str">
        <f>IFERROR(VLOOKUP($B80,'NAV plus Dist'!$B:$FD,E$1,FALSE)/VLOOKUP($B79,NAV!$A:$FC,E$1,FALSE),"")</f>
        <v/>
      </c>
      <c r="F80" s="171" t="str">
        <f>IFERROR(VLOOKUP($B80,'NAV plus Dist'!$B:$FD,F$1,FALSE)/VLOOKUP($B79,NAV!$A:$FC,F$1,FALSE),"")</f>
        <v/>
      </c>
      <c r="G80" s="171" t="str">
        <f>IFERROR(VLOOKUP($B80,'NAV plus Dist'!$B:$FD,G$1,FALSE)/VLOOKUP($B79,NAV!$A:$FC,G$1,FALSE),"")</f>
        <v/>
      </c>
      <c r="H80" s="171" t="str">
        <f>IFERROR(VLOOKUP($B80,'NAV plus Dist'!$B:$FD,H$1,FALSE)/VLOOKUP($B79,NAV!$A:$FC,H$1,FALSE),"")</f>
        <v/>
      </c>
      <c r="I80" s="171" t="str">
        <f>IFERROR(VLOOKUP($B80,'NAV plus Dist'!$B:$FD,I$1,FALSE)/VLOOKUP($B79,NAV!$A:$FC,I$1,FALSE),"")</f>
        <v/>
      </c>
      <c r="J80" s="171" t="str">
        <f>IFERROR(VLOOKUP($B80,'NAV plus Dist'!$B:$FD,J$1,FALSE)/VLOOKUP($B79,NAV!$A:$FC,J$1,FALSE),"")</f>
        <v/>
      </c>
      <c r="K80" s="171" t="str">
        <f>IFERROR(VLOOKUP($B80,'NAV plus Dist'!$B:$FD,K$1,FALSE)/VLOOKUP($B79,NAV!$A:$FC,K$1,FALSE),"")</f>
        <v/>
      </c>
      <c r="L80" s="171" t="str">
        <f>IFERROR(VLOOKUP($B80,'NAV plus Dist'!$B:$FD,L$1,FALSE)/VLOOKUP($B79,NAV!$A:$FC,L$1,FALSE),"")</f>
        <v/>
      </c>
      <c r="M80" s="171" t="str">
        <f>IFERROR(VLOOKUP($B80,'NAV plus Dist'!$B:$FD,M$1,FALSE)/VLOOKUP($B79,NAV!$A:$FC,M$1,FALSE),"")</f>
        <v/>
      </c>
      <c r="N80" s="171" t="str">
        <f>IFERROR(VLOOKUP($B80,'NAV plus Dist'!$B:$FD,N$1,FALSE)/VLOOKUP($B79,NAV!$A:$FC,N$1,FALSE),"")</f>
        <v/>
      </c>
      <c r="O80" s="171">
        <f>IFERROR(VLOOKUP($B80,'NAV plus Dist'!$B:$FD,O$1,FALSE)/VLOOKUP($B79,NAV!$A:$FC,O$1,FALSE),"")</f>
        <v>0.96622140896614828</v>
      </c>
      <c r="P80" s="171">
        <f>IFERROR(VLOOKUP($B80,'NAV plus Dist'!$B:$FD,P$1,FALSE)/VLOOKUP($B79,NAV!$A:$FC,P$1,FALSE),"")</f>
        <v>0.97112985191526568</v>
      </c>
      <c r="Q80" s="171">
        <f>IFERROR(VLOOKUP($B80,'NAV plus Dist'!$B:$FD,Q$1,FALSE)/VLOOKUP($B79,NAV!$A:$FC,Q$1,FALSE),"")</f>
        <v>0.96287653641533677</v>
      </c>
      <c r="R80" s="171">
        <f>IFERROR(VLOOKUP($B80,'NAV plus Dist'!$B:$FD,R$1,FALSE)/VLOOKUP($B79,NAV!$A:$FC,R$1,FALSE),"")</f>
        <v>0.96287653641533677</v>
      </c>
      <c r="S80" s="171">
        <f>IFERROR(VLOOKUP($B80,'NAV plus Dist'!$B:$FD,S$1,FALSE)/VLOOKUP($B79,NAV!$A:$FC,S$1,FALSE),"")</f>
        <v>0.96208494967597535</v>
      </c>
      <c r="T80" s="171">
        <f>IFERROR(VLOOKUP($B80,'NAV plus Dist'!$B:$FD,T$1,FALSE)/VLOOKUP($B79,NAV!$A:$FC,T$1,FALSE),"")</f>
        <v>0.96325818120635986</v>
      </c>
      <c r="U80" s="171">
        <f>IFERROR(VLOOKUP($B80,'NAV plus Dist'!$B:$FD,U$1,FALSE)/VLOOKUP($B79,NAV!$A:$FC,U$1,FALSE),"")</f>
        <v>0.96301809521043313</v>
      </c>
      <c r="V80" s="171">
        <f>IFERROR(VLOOKUP($B80,'NAV plus Dist'!$B:$FD,V$1,FALSE)/VLOOKUP($B79,NAV!$A:$FC,V$1,FALSE),"")</f>
        <v>0.9846112150957459</v>
      </c>
      <c r="W80" s="171">
        <f>IFERROR(VLOOKUP($B80,'NAV plus Dist'!$B:$FD,W$1,FALSE)/VLOOKUP($B79,NAV!$A:$FC,W$1,FALSE),"")</f>
        <v>0.9846112150957459</v>
      </c>
      <c r="X80" s="171">
        <f>IFERROR(VLOOKUP($B80,'NAV plus Dist'!$B:$FD,X$1,FALSE)/VLOOKUP($B79,NAV!$A:$FC,X$1,FALSE),"")</f>
        <v>0.98439645802967368</v>
      </c>
      <c r="Y80" s="171">
        <f>IFERROR(VLOOKUP($B80,'NAV plus Dist'!$B:$FD,Y$1,FALSE)/VLOOKUP($B79,NAV!$A:$FC,Y$1,FALSE),"")</f>
        <v>0.98553938185443668</v>
      </c>
      <c r="Z80" s="171">
        <f>IFERROR(VLOOKUP($B80,'NAV plus Dist'!$B:$FD,Z$1,FALSE)/VLOOKUP($B79,NAV!$A:$FC,Z$1,FALSE),"")</f>
        <v>0.98530194643154212</v>
      </c>
      <c r="AA80" s="171">
        <f>IFERROR(VLOOKUP($B80,'NAV plus Dist'!$B:$FD,AA$1,FALSE)/VLOOKUP($B79,NAV!$A:$FC,AA$1,FALSE),"")</f>
        <v>0.96761248623885787</v>
      </c>
      <c r="AB80" s="171" t="str">
        <f>IFERROR(VLOOKUP($B80,'NAV plus Dist'!$B:$FD,AB$1,FALSE)/VLOOKUP($B79,NAV!$A:$FC,AB$1,FALSE),"")</f>
        <v/>
      </c>
      <c r="AC80" s="171">
        <f>IFERROR(VLOOKUP($B80,'NAV plus Dist'!$B:$FD,AC$1,FALSE)/VLOOKUP($B79,NAV!$A:$FC,AC$1,FALSE),"")</f>
        <v>0.96858577189414174</v>
      </c>
      <c r="AD80" s="171" t="str">
        <f>IFERROR(VLOOKUP($B80,'NAV plus Dist'!$B:$FD,AD$1,FALSE)/VLOOKUP($B79,NAV!$A:$FC,AD$1,FALSE),"")</f>
        <v/>
      </c>
      <c r="AE80" s="171" t="str">
        <f>IFERROR(VLOOKUP($B80,'NAV plus Dist'!$B:$FD,AE$1,FALSE)/VLOOKUP($B79,NAV!$A:$FC,AE$1,FALSE),"")</f>
        <v/>
      </c>
      <c r="AF80" s="171">
        <f>IFERROR(VLOOKUP($B80,'NAV plus Dist'!$B:$FD,AF$1,FALSE)/VLOOKUP($B79,NAV!$A:$FC,AF$1,FALSE),"")</f>
        <v>0.93345730737346788</v>
      </c>
      <c r="AG80" s="171" t="str">
        <f>IFERROR(VLOOKUP($B80,'NAV plus Dist'!$B:$FD,AG$1,FALSE)/VLOOKUP($B79,NAV!$A:$FC,AG$1,FALSE),"")</f>
        <v/>
      </c>
      <c r="AH80" s="171" t="str">
        <f>IFERROR(VLOOKUP($B80,'NAV plus Dist'!$B:$FD,AH$1,FALSE)/VLOOKUP($B79,NAV!$A:$FC,AH$1,FALSE),"")</f>
        <v/>
      </c>
      <c r="AI80" s="171" t="str">
        <f>IFERROR(VLOOKUP($B80,'NAV plus Dist'!$B:$FD,AI$1,FALSE)/VLOOKUP($B79,NAV!$A:$FC,AI$1,FALSE),"")</f>
        <v/>
      </c>
      <c r="AJ80" s="171" t="str">
        <f>IFERROR(VLOOKUP($B80,'NAV plus Dist'!$B:$FD,AJ$1,FALSE)/VLOOKUP($B79,NAV!$A:$FC,AJ$1,FALSE),"")</f>
        <v/>
      </c>
      <c r="AK80" s="171" t="str">
        <f>IFERROR(VLOOKUP($B80,'NAV plus Dist'!$B:$FD,AK$1,FALSE)/VLOOKUP($B79,NAV!$A:$FC,AK$1,FALSE),"")</f>
        <v/>
      </c>
      <c r="AL80" s="171" t="str">
        <f>IFERROR(VLOOKUP($B80,'NAV plus Dist'!$B:$FD,AL$1,FALSE)/VLOOKUP($B79,NAV!$A:$FC,AL$1,FALSE),"")</f>
        <v/>
      </c>
      <c r="AM80" s="171" t="str">
        <f>IFERROR(VLOOKUP($B80,'NAV plus Dist'!$B:$FD,AM$1,FALSE)/VLOOKUP($B79,NAV!$A:$FC,AM$1,FALSE),"")</f>
        <v/>
      </c>
      <c r="AN80" s="171" t="str">
        <f>IFERROR(VLOOKUP($B80,'NAV plus Dist'!$B:$FD,AN$1,FALSE)/VLOOKUP($B79,NAV!$A:$FC,AN$1,FALSE),"")</f>
        <v/>
      </c>
      <c r="AO80" s="171" t="str">
        <f>IFERROR(VLOOKUP($B80,'NAV plus Dist'!$B:$FD,AO$1,FALSE)/VLOOKUP($B79,NAV!$A:$FC,AO$1,FALSE),"")</f>
        <v/>
      </c>
      <c r="AP80" s="171" t="str">
        <f>IFERROR(VLOOKUP($B80,'NAV plus Dist'!$B:$FD,AP$1,FALSE)/VLOOKUP($B79,NAV!$A:$FC,AP$1,FALSE),"")</f>
        <v/>
      </c>
      <c r="AQ80" s="171" t="str">
        <f>IFERROR(VLOOKUP($B80,'NAV plus Dist'!$B:$FD,AQ$1,FALSE)/VLOOKUP($B79,NAV!$A:$FC,AQ$1,FALSE),"")</f>
        <v/>
      </c>
      <c r="AR80" s="171" t="str">
        <f>IFERROR(VLOOKUP($B80,'NAV plus Dist'!$B:$FD,AR$1,FALSE)/VLOOKUP($B79,NAV!$A:$FC,AR$1,FALSE),"")</f>
        <v/>
      </c>
      <c r="AS80" s="171" t="str">
        <f>IFERROR(VLOOKUP($B80,'NAV plus Dist'!$B:$FD,AS$1,FALSE)/VLOOKUP($B79,NAV!$A:$FC,AS$1,FALSE),"")</f>
        <v/>
      </c>
      <c r="AT80" s="171" t="str">
        <f>IFERROR(VLOOKUP($B80,'NAV plus Dist'!$B:$FD,AT$1,FALSE)/VLOOKUP($B79,NAV!$A:$FC,AT$1,FALSE),"")</f>
        <v/>
      </c>
      <c r="AU80" s="171" t="str">
        <f>IFERROR(VLOOKUP($B80,'NAV plus Dist'!$B:$FD,AU$1,FALSE)/VLOOKUP($B79,NAV!$A:$FC,AU$1,FALSE),"")</f>
        <v/>
      </c>
      <c r="AV80" s="171" t="str">
        <f>IFERROR(VLOOKUP($B80,'NAV plus Dist'!$B:$FD,AV$1,FALSE)/VLOOKUP($B79,NAV!$A:$FC,AV$1,FALSE),"")</f>
        <v/>
      </c>
      <c r="AW80" s="171" t="str">
        <f>IFERROR(VLOOKUP($B80,'NAV plus Dist'!$B:$FD,AW$1,FALSE)/VLOOKUP($B79,NAV!$A:$FC,AW$1,FALSE),"")</f>
        <v/>
      </c>
      <c r="AX80" s="171" t="str">
        <f>IFERROR(VLOOKUP($B80,'NAV plus Dist'!$B:$FD,AX$1,FALSE)/VLOOKUP($B79,NAV!$A:$FC,AX$1,FALSE),"")</f>
        <v/>
      </c>
      <c r="AY80" s="171" t="str">
        <f>IFERROR(VLOOKUP($B80,'NAV plus Dist'!$B:$FD,AY$1,FALSE)/VLOOKUP($B79,NAV!$A:$FC,AY$1,FALSE),"")</f>
        <v/>
      </c>
      <c r="AZ80" s="171" t="str">
        <f>IFERROR(VLOOKUP($B80,'NAV plus Dist'!$B:$FD,AZ$1,FALSE)/VLOOKUP($B79,NAV!$A:$FC,AZ$1,FALSE),"")</f>
        <v/>
      </c>
      <c r="BA80" s="171" t="str">
        <f>IFERROR(VLOOKUP($B80,'NAV plus Dist'!$B:$FD,BA$1,FALSE)/VLOOKUP($B79,NAV!$A:$FC,BA$1,FALSE),"")</f>
        <v/>
      </c>
      <c r="BB80" s="171" t="str">
        <f>IFERROR(VLOOKUP($B80,'NAV plus Dist'!$B:$FD,BB$1,FALSE)/VLOOKUP($B79,NAV!$A:$FC,BB$1,FALSE),"")</f>
        <v/>
      </c>
      <c r="BC80" s="171" t="str">
        <f>IFERROR(VLOOKUP($B80,'NAV plus Dist'!$B:$FD,BC$1,FALSE)/VLOOKUP($B79,NAV!$A:$FC,BC$1,FALSE),"")</f>
        <v/>
      </c>
      <c r="BD80" s="171" t="str">
        <f>IFERROR(VLOOKUP($B80,'NAV plus Dist'!$B:$FD,BD$1,FALSE)/VLOOKUP($B79,NAV!$A:$FC,BD$1,FALSE),"")</f>
        <v/>
      </c>
      <c r="BE80" s="171" t="str">
        <f>IFERROR(VLOOKUP($B80,'NAV plus Dist'!$B:$FD,BE$1,FALSE)/VLOOKUP($B79,NAV!$A:$FC,BE$1,FALSE),"")</f>
        <v/>
      </c>
      <c r="BF80" s="171" t="str">
        <f>IFERROR(VLOOKUP($B80,'NAV plus Dist'!$B:$FD,BF$1,FALSE)/VLOOKUP($B79,NAV!$A:$FC,BF$1,FALSE),"")</f>
        <v/>
      </c>
      <c r="BG80" s="171" t="str">
        <f>IFERROR(VLOOKUP($B80,'NAV plus Dist'!$B:$FD,BG$1,FALSE)/VLOOKUP($B79,NAV!$A:$FC,BG$1,FALSE),"")</f>
        <v/>
      </c>
      <c r="BH80" s="171" t="str">
        <f>IFERROR(VLOOKUP($B80,'NAV plus Dist'!$B:$FD,BH$1,FALSE)/VLOOKUP($B79,NAV!$A:$FC,BH$1,FALSE),"")</f>
        <v/>
      </c>
      <c r="BI80" s="171" t="str">
        <f>IFERROR(VLOOKUP($B80,'NAV plus Dist'!$B:$FD,BI$1,FALSE)/VLOOKUP($B79,NAV!$A:$FC,BI$1,FALSE),"")</f>
        <v/>
      </c>
      <c r="BJ80" s="171" t="str">
        <f>IFERROR(VLOOKUP($B80,'NAV plus Dist'!$B:$FD,BJ$1,FALSE)/VLOOKUP($B79,NAV!$A:$FC,BJ$1,FALSE),"")</f>
        <v/>
      </c>
      <c r="BK80" s="171" t="str">
        <f>IFERROR(VLOOKUP($B80,'NAV plus Dist'!$B:$FD,BK$1,FALSE)/VLOOKUP($B79,NAV!$A:$FC,BK$1,FALSE),"")</f>
        <v/>
      </c>
      <c r="BL80" s="171" t="str">
        <f>IFERROR(VLOOKUP($B80,'NAV plus Dist'!$B:$FD,BL$1,FALSE)/VLOOKUP($B79,NAV!$A:$FC,BL$1,FALSE),"")</f>
        <v/>
      </c>
      <c r="BM80" s="171" t="str">
        <f>IFERROR(VLOOKUP($B80,'NAV plus Dist'!$B:$FD,BM$1,FALSE)/VLOOKUP($B79,NAV!$A:$FC,BM$1,FALSE),"")</f>
        <v/>
      </c>
      <c r="BN80" s="171" t="str">
        <f>IFERROR(VLOOKUP($B80,'NAV plus Dist'!$B:$FD,BN$1,FALSE)/VLOOKUP($B79,NAV!$A:$FC,BN$1,FALSE),"")</f>
        <v/>
      </c>
      <c r="BO80" s="171" t="str">
        <f>IFERROR(VLOOKUP($B80,'NAV plus Dist'!$B:$FD,BO$1,FALSE)/VLOOKUP($B79,NAV!$A:$FC,BO$1,FALSE),"")</f>
        <v/>
      </c>
      <c r="BP80" s="171" t="str">
        <f>IFERROR(VLOOKUP($B80,'NAV plus Dist'!$B:$FD,BP$1,FALSE)/VLOOKUP($B79,NAV!$A:$FC,BP$1,FALSE),"")</f>
        <v/>
      </c>
      <c r="BQ80" s="171" t="str">
        <f>IFERROR(VLOOKUP($B80,'NAV plus Dist'!$B:$FD,BQ$1,FALSE)/VLOOKUP($B79,NAV!$A:$FC,BQ$1,FALSE),"")</f>
        <v/>
      </c>
      <c r="BR80" s="171" t="str">
        <f>IFERROR(VLOOKUP($B80,'NAV plus Dist'!$B:$FD,BR$1,FALSE)/VLOOKUP($B79,NAV!$A:$FC,BR$1,FALSE),"")</f>
        <v/>
      </c>
      <c r="BS80" s="171" t="str">
        <f>IFERROR(VLOOKUP($B80,'NAV plus Dist'!$B:$FD,BS$1,FALSE)/VLOOKUP($B79,NAV!$A:$FC,BS$1,FALSE),"")</f>
        <v/>
      </c>
      <c r="BT80" s="171" t="str">
        <f>IFERROR(VLOOKUP($B80,'NAV plus Dist'!$B:$FD,BT$1,FALSE)/VLOOKUP($B79,NAV!$A:$FC,BT$1,FALSE),"")</f>
        <v/>
      </c>
      <c r="BU80" s="171" t="str">
        <f>IFERROR(VLOOKUP($B80,'NAV plus Dist'!$B:$FD,BU$1,FALSE)/VLOOKUP($B79,NAV!$A:$FC,BU$1,FALSE),"")</f>
        <v/>
      </c>
      <c r="BV80" s="171" t="str">
        <f>IFERROR(VLOOKUP($B80,'NAV plus Dist'!$B:$FD,BV$1,FALSE)/VLOOKUP($B79,NAV!$A:$FC,BV$1,FALSE),"")</f>
        <v/>
      </c>
      <c r="BW80" s="171" t="str">
        <f>IFERROR(VLOOKUP($B80,'NAV plus Dist'!$B:$FD,BW$1,FALSE)/VLOOKUP($B79,NAV!$A:$FC,BW$1,FALSE),"")</f>
        <v/>
      </c>
      <c r="BX80" s="171" t="str">
        <f>IFERROR(VLOOKUP($B80,'NAV plus Dist'!$B:$FD,BX$1,FALSE)/VLOOKUP($B79,NAV!$A:$FC,BX$1,FALSE),"")</f>
        <v/>
      </c>
      <c r="BY80" s="171" t="str">
        <f>IFERROR(VLOOKUP($B80,'NAV plus Dist'!$B:$FD,BY$1,FALSE)/VLOOKUP($B79,NAV!$A:$FC,BY$1,FALSE),"")</f>
        <v/>
      </c>
      <c r="BZ80" s="171" t="str">
        <f>IFERROR(VLOOKUP($B80,'NAV plus Dist'!$B:$FD,BZ$1,FALSE)/VLOOKUP($B79,NAV!$A:$FC,BZ$1,FALSE),"")</f>
        <v/>
      </c>
      <c r="CA80" s="171" t="str">
        <f>IFERROR(VLOOKUP($B80,'NAV plus Dist'!$B:$FD,CA$1,FALSE)/VLOOKUP($B79,NAV!$A:$FC,CA$1,FALSE),"")</f>
        <v/>
      </c>
      <c r="CB80" s="171" t="str">
        <f>IFERROR(VLOOKUP($B80,'NAV plus Dist'!$B:$FD,CB$1,FALSE)/VLOOKUP($B79,NAV!$A:$FC,CB$1,FALSE),"")</f>
        <v/>
      </c>
      <c r="CC80" s="171" t="str">
        <f>IFERROR(VLOOKUP($B80,'NAV plus Dist'!$B:$FD,CC$1,FALSE)/VLOOKUP($B79,NAV!$A:$FC,CC$1,FALSE),"")</f>
        <v/>
      </c>
      <c r="CD80" s="171" t="str">
        <f>IFERROR(VLOOKUP($B80,'NAV plus Dist'!$B:$FD,CD$1,FALSE)/VLOOKUP($B79,NAV!$A:$FC,CD$1,FALSE),"")</f>
        <v/>
      </c>
      <c r="CE80" s="171" t="str">
        <f>IFERROR(VLOOKUP($B80,'NAV plus Dist'!$B:$FD,CE$1,FALSE)/VLOOKUP($B79,NAV!$A:$FC,CE$1,FALSE),"")</f>
        <v/>
      </c>
      <c r="CF80" s="171" t="str">
        <f>IFERROR(VLOOKUP($B80,'NAV plus Dist'!$B:$FD,CF$1,FALSE)/VLOOKUP($B79,NAV!$A:$FC,CF$1,FALSE),"")</f>
        <v/>
      </c>
      <c r="CG80" s="171" t="str">
        <f>IFERROR(VLOOKUP($B80,'NAV plus Dist'!$B:$FD,CG$1,FALSE)/VLOOKUP($B79,NAV!$A:$FC,CG$1,FALSE),"")</f>
        <v/>
      </c>
      <c r="CH80" s="171" t="str">
        <f>IFERROR(VLOOKUP($B80,'NAV plus Dist'!$B:$FD,CH$1,FALSE)/VLOOKUP($B79,NAV!$A:$FC,CH$1,FALSE),"")</f>
        <v/>
      </c>
      <c r="CI80" s="171" t="str">
        <f>IFERROR(VLOOKUP($B80,'NAV plus Dist'!$B:$FD,CI$1,FALSE)/VLOOKUP($B79,NAV!$A:$FC,CI$1,FALSE),"")</f>
        <v/>
      </c>
      <c r="CJ80" s="171" t="str">
        <f>IFERROR(VLOOKUP($B80,'NAV plus Dist'!$B:$FD,CJ$1,FALSE)/VLOOKUP($B79,NAV!$A:$FC,CJ$1,FALSE),"")</f>
        <v/>
      </c>
      <c r="CK80" s="171" t="str">
        <f>IFERROR(VLOOKUP($B80,'NAV plus Dist'!$B:$FD,CK$1,FALSE)/VLOOKUP($B79,NAV!$A:$FC,CK$1,FALSE),"")</f>
        <v/>
      </c>
      <c r="CL80" s="171" t="str">
        <f>IFERROR(VLOOKUP($B80,'NAV plus Dist'!$B:$FD,CL$1,FALSE)/VLOOKUP($B79,NAV!$A:$FC,CL$1,FALSE),"")</f>
        <v/>
      </c>
      <c r="CM80" s="171" t="str">
        <f>IFERROR(VLOOKUP($B80,'NAV plus Dist'!$B:$FD,CM$1,FALSE)/VLOOKUP($B79,NAV!$A:$FC,CM$1,FALSE),"")</f>
        <v/>
      </c>
      <c r="CN80" s="171" t="str">
        <f>IFERROR(VLOOKUP($B80,'NAV plus Dist'!$B:$FD,CN$1,FALSE)/VLOOKUP($B79,NAV!$A:$FC,CN$1,FALSE),"")</f>
        <v/>
      </c>
      <c r="CO80" s="171" t="str">
        <f>IFERROR(VLOOKUP($B80,'NAV plus Dist'!$B:$FD,CO$1,FALSE)/VLOOKUP($B79,NAV!$A:$FC,CO$1,FALSE),"")</f>
        <v/>
      </c>
      <c r="CP80" s="171" t="str">
        <f>IFERROR(VLOOKUP($B80,'NAV plus Dist'!$B:$FD,CP$1,FALSE)/VLOOKUP($B79,NAV!$A:$FC,CP$1,FALSE),"")</f>
        <v/>
      </c>
      <c r="CQ80" s="171" t="str">
        <f>IFERROR(VLOOKUP($B80,'NAV plus Dist'!$B:$FD,CQ$1,FALSE)/VLOOKUP($B79,NAV!$A:$FC,CQ$1,FALSE),"")</f>
        <v/>
      </c>
      <c r="CR80" s="171" t="str">
        <f>IFERROR(VLOOKUP($B80,'NAV plus Dist'!$B:$FD,CR$1,FALSE)/VLOOKUP($B79,NAV!$A:$FC,CR$1,FALSE),"")</f>
        <v/>
      </c>
      <c r="CS80" s="171" t="str">
        <f>IFERROR(VLOOKUP($B80,'NAV plus Dist'!$B:$FD,CS$1,FALSE)/VLOOKUP($B79,NAV!$A:$FC,CS$1,FALSE),"")</f>
        <v/>
      </c>
      <c r="CT80" s="171" t="str">
        <f>IFERROR(VLOOKUP($B80,'NAV plus Dist'!$B:$FD,CT$1,FALSE)/VLOOKUP($B79,NAV!$A:$FC,CT$1,FALSE),"")</f>
        <v/>
      </c>
      <c r="CU80" s="171" t="str">
        <f>IFERROR(VLOOKUP($B80,'NAV plus Dist'!$B:$FD,CU$1,FALSE)/VLOOKUP($B79,NAV!$A:$FC,CU$1,FALSE),"")</f>
        <v/>
      </c>
      <c r="CV80" s="171" t="str">
        <f>IFERROR(VLOOKUP($B80,'NAV plus Dist'!$B:$FD,CV$1,FALSE)/VLOOKUP($B79,NAV!$A:$FC,CV$1,FALSE),"")</f>
        <v/>
      </c>
      <c r="CW80" s="171" t="str">
        <f>IFERROR(VLOOKUP($B80,'NAV plus Dist'!$B:$FD,CW$1,FALSE)/VLOOKUP($B79,NAV!$A:$FC,CW$1,FALSE),"")</f>
        <v/>
      </c>
      <c r="CX80" s="171" t="str">
        <f>IFERROR(VLOOKUP($B80,'NAV plus Dist'!$B:$FD,CX$1,FALSE)/VLOOKUP($B79,NAV!$A:$FC,CX$1,FALSE),"")</f>
        <v/>
      </c>
      <c r="CY80" s="171" t="str">
        <f>IFERROR(VLOOKUP($B80,'NAV plus Dist'!$B:$FD,CY$1,FALSE)/VLOOKUP($B79,NAV!$A:$FC,CY$1,FALSE),"")</f>
        <v/>
      </c>
      <c r="CZ80" s="171" t="str">
        <f>IFERROR(VLOOKUP($B80,'NAV plus Dist'!$B:$FD,CZ$1,FALSE)/VLOOKUP($B79,NAV!$A:$FC,CZ$1,FALSE),"")</f>
        <v/>
      </c>
      <c r="DA80" s="171" t="str">
        <f>IFERROR(VLOOKUP($B80,'NAV plus Dist'!$B:$FD,DA$1,FALSE)/VLOOKUP($B79,NAV!$A:$FC,DA$1,FALSE),"")</f>
        <v/>
      </c>
      <c r="DB80" s="171" t="str">
        <f>IFERROR(VLOOKUP($B80,'NAV plus Dist'!$B:$FD,DB$1,FALSE)/VLOOKUP($B79,NAV!$A:$FC,DB$1,FALSE),"")</f>
        <v/>
      </c>
      <c r="DC80" s="171" t="str">
        <f>IFERROR(VLOOKUP($B80,'NAV plus Dist'!$B:$FD,DC$1,FALSE)/VLOOKUP($B79,NAV!$A:$FC,DC$1,FALSE),"")</f>
        <v/>
      </c>
      <c r="DD80" s="171" t="str">
        <f>IFERROR(VLOOKUP($B80,'NAV plus Dist'!$B:$FD,DD$1,FALSE)/VLOOKUP($B79,NAV!$A:$FC,DD$1,FALSE),"")</f>
        <v/>
      </c>
      <c r="DE80" s="171" t="str">
        <f>IFERROR(VLOOKUP($B80,'NAV plus Dist'!$B:$FD,DE$1,FALSE)/VLOOKUP($B79,NAV!$A:$FC,DE$1,FALSE),"")</f>
        <v/>
      </c>
      <c r="DF80" s="171" t="str">
        <f>IFERROR(VLOOKUP($B80,'NAV plus Dist'!$B:$FD,DF$1,FALSE)/VLOOKUP($B79,NAV!$A:$FC,DF$1,FALSE),"")</f>
        <v/>
      </c>
      <c r="DG80" s="171" t="str">
        <f>IFERROR(VLOOKUP($B80,'NAV plus Dist'!$B:$FD,DG$1,FALSE)/VLOOKUP($B79,NAV!$A:$FC,DG$1,FALSE),"")</f>
        <v/>
      </c>
      <c r="DH80" s="171" t="str">
        <f>IFERROR(VLOOKUP($B80,'NAV plus Dist'!$B:$FD,DH$1,FALSE)/VLOOKUP($B79,NAV!$A:$FC,DH$1,FALSE),"")</f>
        <v/>
      </c>
    </row>
    <row r="81" spans="1:112">
      <c r="A81" s="94">
        <f t="shared" si="42"/>
        <v>120</v>
      </c>
      <c r="B81" s="168">
        <f t="shared" si="43"/>
        <v>42429</v>
      </c>
      <c r="C81" s="171">
        <f>IFERROR(VLOOKUP($B81,'NAV plus Dist'!$B:$FD,C$1,FALSE)/VLOOKUP($B80,NAV!$A:$FC,C$1,FALSE),"")</f>
        <v>1.0025618001267695</v>
      </c>
      <c r="D81" s="171" t="str">
        <f>IFERROR(VLOOKUP($B81,'NAV plus Dist'!$B:$FD,D$1,FALSE)/VLOOKUP($B80,NAV!$A:$FC,D$1,FALSE),"")</f>
        <v/>
      </c>
      <c r="E81" s="171" t="str">
        <f>IFERROR(VLOOKUP($B81,'NAV plus Dist'!$B:$FD,E$1,FALSE)/VLOOKUP($B80,NAV!$A:$FC,E$1,FALSE),"")</f>
        <v/>
      </c>
      <c r="F81" s="171" t="str">
        <f>IFERROR(VLOOKUP($B81,'NAV plus Dist'!$B:$FD,F$1,FALSE)/VLOOKUP($B80,NAV!$A:$FC,F$1,FALSE),"")</f>
        <v/>
      </c>
      <c r="G81" s="171" t="str">
        <f>IFERROR(VLOOKUP($B81,'NAV plus Dist'!$B:$FD,G$1,FALSE)/VLOOKUP($B80,NAV!$A:$FC,G$1,FALSE),"")</f>
        <v/>
      </c>
      <c r="H81" s="171" t="str">
        <f>IFERROR(VLOOKUP($B81,'NAV plus Dist'!$B:$FD,H$1,FALSE)/VLOOKUP($B80,NAV!$A:$FC,H$1,FALSE),"")</f>
        <v/>
      </c>
      <c r="I81" s="171" t="str">
        <f>IFERROR(VLOOKUP($B81,'NAV plus Dist'!$B:$FD,I$1,FALSE)/VLOOKUP($B80,NAV!$A:$FC,I$1,FALSE),"")</f>
        <v/>
      </c>
      <c r="J81" s="171" t="str">
        <f>IFERROR(VLOOKUP($B81,'NAV plus Dist'!$B:$FD,J$1,FALSE)/VLOOKUP($B80,NAV!$A:$FC,J$1,FALSE),"")</f>
        <v/>
      </c>
      <c r="K81" s="171" t="str">
        <f>IFERROR(VLOOKUP($B81,'NAV plus Dist'!$B:$FD,K$1,FALSE)/VLOOKUP($B80,NAV!$A:$FC,K$1,FALSE),"")</f>
        <v/>
      </c>
      <c r="L81" s="171" t="str">
        <f>IFERROR(VLOOKUP($B81,'NAV plus Dist'!$B:$FD,L$1,FALSE)/VLOOKUP($B80,NAV!$A:$FC,L$1,FALSE),"")</f>
        <v/>
      </c>
      <c r="M81" s="171" t="str">
        <f>IFERROR(VLOOKUP($B81,'NAV plus Dist'!$B:$FD,M$1,FALSE)/VLOOKUP($B80,NAV!$A:$FC,M$1,FALSE),"")</f>
        <v/>
      </c>
      <c r="N81" s="171" t="str">
        <f>IFERROR(VLOOKUP($B81,'NAV plus Dist'!$B:$FD,N$1,FALSE)/VLOOKUP($B80,NAV!$A:$FC,N$1,FALSE),"")</f>
        <v/>
      </c>
      <c r="O81" s="171">
        <f>IFERROR(VLOOKUP($B81,'NAV plus Dist'!$B:$FD,O$1,FALSE)/VLOOKUP($B80,NAV!$A:$FC,O$1,FALSE),"")</f>
        <v>0.9754313398824227</v>
      </c>
      <c r="P81" s="171">
        <f>IFERROR(VLOOKUP($B81,'NAV plus Dist'!$B:$FD,P$1,FALSE)/VLOOKUP($B80,NAV!$A:$FC,P$1,FALSE),"")</f>
        <v>0.97824891434206285</v>
      </c>
      <c r="Q81" s="171">
        <f>IFERROR(VLOOKUP($B81,'NAV plus Dist'!$B:$FD,Q$1,FALSE)/VLOOKUP($B80,NAV!$A:$FC,Q$1,FALSE),"")</f>
        <v>0.97729780256826748</v>
      </c>
      <c r="R81" s="171">
        <f>IFERROR(VLOOKUP($B81,'NAV plus Dist'!$B:$FD,R$1,FALSE)/VLOOKUP($B80,NAV!$A:$FC,R$1,FALSE),"")</f>
        <v>0.97729780256826748</v>
      </c>
      <c r="S81" s="171">
        <f>IFERROR(VLOOKUP($B81,'NAV plus Dist'!$B:$FD,S$1,FALSE)/VLOOKUP($B80,NAV!$A:$FC,S$1,FALSE),"")</f>
        <v>0.97655083024444977</v>
      </c>
      <c r="T81" s="171">
        <f>IFERROR(VLOOKUP($B81,'NAV plus Dist'!$B:$FD,T$1,FALSE)/VLOOKUP($B80,NAV!$A:$FC,T$1,FALSE),"")</f>
        <v>0.9776522826858226</v>
      </c>
      <c r="U81" s="171">
        <f>IFERROR(VLOOKUP($B81,'NAV plus Dist'!$B:$FD,U$1,FALSE)/VLOOKUP($B80,NAV!$A:$FC,U$1,FALSE),"")</f>
        <v>0.9774413862631991</v>
      </c>
      <c r="V81" s="171">
        <f>IFERROR(VLOOKUP($B81,'NAV plus Dist'!$B:$FD,V$1,FALSE)/VLOOKUP($B80,NAV!$A:$FC,V$1,FALSE),"")</f>
        <v>1.0462113607255357</v>
      </c>
      <c r="W81" s="171">
        <f>IFERROR(VLOOKUP($B81,'NAV plus Dist'!$B:$FD,W$1,FALSE)/VLOOKUP($B80,NAV!$A:$FC,W$1,FALSE),"")</f>
        <v>1.0462113607255357</v>
      </c>
      <c r="X81" s="171">
        <f>IFERROR(VLOOKUP($B81,'NAV plus Dist'!$B:$FD,X$1,FALSE)/VLOOKUP($B80,NAV!$A:$FC,X$1,FALSE),"")</f>
        <v>1.0459707763972481</v>
      </c>
      <c r="Y81" s="171">
        <f>IFERROR(VLOOKUP($B81,'NAV plus Dist'!$B:$FD,Y$1,FALSE)/VLOOKUP($B80,NAV!$A:$FC,Y$1,FALSE),"")</f>
        <v>1.0471667399195848</v>
      </c>
      <c r="Z81" s="171">
        <f>IFERROR(VLOOKUP($B81,'NAV plus Dist'!$B:$FD,Z$1,FALSE)/VLOOKUP($B80,NAV!$A:$FC,Z$1,FALSE),"")</f>
        <v>1.0469117559637546</v>
      </c>
      <c r="AA81" s="171">
        <f>IFERROR(VLOOKUP($B81,'NAV plus Dist'!$B:$FD,AA$1,FALSE)/VLOOKUP($B80,NAV!$A:$FC,AA$1,FALSE),"")</f>
        <v>0.97890368107981629</v>
      </c>
      <c r="AB81" s="171" t="str">
        <f>IFERROR(VLOOKUP($B81,'NAV plus Dist'!$B:$FD,AB$1,FALSE)/VLOOKUP($B80,NAV!$A:$FC,AB$1,FALSE),"")</f>
        <v/>
      </c>
      <c r="AC81" s="171">
        <f>IFERROR(VLOOKUP($B81,'NAV plus Dist'!$B:$FD,AC$1,FALSE)/VLOOKUP($B80,NAV!$A:$FC,AC$1,FALSE),"")</f>
        <v>0.97669929010422385</v>
      </c>
      <c r="AD81" s="171" t="str">
        <f>IFERROR(VLOOKUP($B81,'NAV plus Dist'!$B:$FD,AD$1,FALSE)/VLOOKUP($B80,NAV!$A:$FC,AD$1,FALSE),"")</f>
        <v/>
      </c>
      <c r="AE81" s="171" t="str">
        <f>IFERROR(VLOOKUP($B81,'NAV plus Dist'!$B:$FD,AE$1,FALSE)/VLOOKUP($B80,NAV!$A:$FC,AE$1,FALSE),"")</f>
        <v/>
      </c>
      <c r="AF81" s="171">
        <f>IFERROR(VLOOKUP($B81,'NAV plus Dist'!$B:$FD,AF$1,FALSE)/VLOOKUP($B80,NAV!$A:$FC,AF$1,FALSE),"")</f>
        <v>0.98681459458806164</v>
      </c>
      <c r="AG81" s="171" t="str">
        <f>IFERROR(VLOOKUP($B81,'NAV plus Dist'!$B:$FD,AG$1,FALSE)/VLOOKUP($B80,NAV!$A:$FC,AG$1,FALSE),"")</f>
        <v/>
      </c>
      <c r="AH81" s="171" t="str">
        <f>IFERROR(VLOOKUP($B81,'NAV plus Dist'!$B:$FD,AH$1,FALSE)/VLOOKUP($B80,NAV!$A:$FC,AH$1,FALSE),"")</f>
        <v/>
      </c>
      <c r="AI81" s="171" t="str">
        <f>IFERROR(VLOOKUP($B81,'NAV plus Dist'!$B:$FD,AI$1,FALSE)/VLOOKUP($B80,NAV!$A:$FC,AI$1,FALSE),"")</f>
        <v/>
      </c>
      <c r="AJ81" s="171" t="str">
        <f>IFERROR(VLOOKUP($B81,'NAV plus Dist'!$B:$FD,AJ$1,FALSE)/VLOOKUP($B80,NAV!$A:$FC,AJ$1,FALSE),"")</f>
        <v/>
      </c>
      <c r="AK81" s="171" t="str">
        <f>IFERROR(VLOOKUP($B81,'NAV plus Dist'!$B:$FD,AK$1,FALSE)/VLOOKUP($B80,NAV!$A:$FC,AK$1,FALSE),"")</f>
        <v/>
      </c>
      <c r="AL81" s="171" t="str">
        <f>IFERROR(VLOOKUP($B81,'NAV plus Dist'!$B:$FD,AL$1,FALSE)/VLOOKUP($B80,NAV!$A:$FC,AL$1,FALSE),"")</f>
        <v/>
      </c>
      <c r="AM81" s="171" t="str">
        <f>IFERROR(VLOOKUP($B81,'NAV plus Dist'!$B:$FD,AM$1,FALSE)/VLOOKUP($B80,NAV!$A:$FC,AM$1,FALSE),"")</f>
        <v/>
      </c>
      <c r="AN81" s="171" t="str">
        <f>IFERROR(VLOOKUP($B81,'NAV plus Dist'!$B:$FD,AN$1,FALSE)/VLOOKUP($B80,NAV!$A:$FC,AN$1,FALSE),"")</f>
        <v/>
      </c>
      <c r="AO81" s="171" t="str">
        <f>IFERROR(VLOOKUP($B81,'NAV plus Dist'!$B:$FD,AO$1,FALSE)/VLOOKUP($B80,NAV!$A:$FC,AO$1,FALSE),"")</f>
        <v/>
      </c>
      <c r="AP81" s="171" t="str">
        <f>IFERROR(VLOOKUP($B81,'NAV plus Dist'!$B:$FD,AP$1,FALSE)/VLOOKUP($B80,NAV!$A:$FC,AP$1,FALSE),"")</f>
        <v/>
      </c>
      <c r="AQ81" s="171" t="str">
        <f>IFERROR(VLOOKUP($B81,'NAV plus Dist'!$B:$FD,AQ$1,FALSE)/VLOOKUP($B80,NAV!$A:$FC,AQ$1,FALSE),"")</f>
        <v/>
      </c>
      <c r="AR81" s="171" t="str">
        <f>IFERROR(VLOOKUP($B81,'NAV plus Dist'!$B:$FD,AR$1,FALSE)/VLOOKUP($B80,NAV!$A:$FC,AR$1,FALSE),"")</f>
        <v/>
      </c>
      <c r="AS81" s="171" t="str">
        <f>IFERROR(VLOOKUP($B81,'NAV plus Dist'!$B:$FD,AS$1,FALSE)/VLOOKUP($B80,NAV!$A:$FC,AS$1,FALSE),"")</f>
        <v/>
      </c>
      <c r="AT81" s="171" t="str">
        <f>IFERROR(VLOOKUP($B81,'NAV plus Dist'!$B:$FD,AT$1,FALSE)/VLOOKUP($B80,NAV!$A:$FC,AT$1,FALSE),"")</f>
        <v/>
      </c>
      <c r="AU81" s="171" t="str">
        <f>IFERROR(VLOOKUP($B81,'NAV plus Dist'!$B:$FD,AU$1,FALSE)/VLOOKUP($B80,NAV!$A:$FC,AU$1,FALSE),"")</f>
        <v/>
      </c>
      <c r="AV81" s="171" t="str">
        <f>IFERROR(VLOOKUP($B81,'NAV plus Dist'!$B:$FD,AV$1,FALSE)/VLOOKUP($B80,NAV!$A:$FC,AV$1,FALSE),"")</f>
        <v/>
      </c>
      <c r="AW81" s="171" t="str">
        <f>IFERROR(VLOOKUP($B81,'NAV plus Dist'!$B:$FD,AW$1,FALSE)/VLOOKUP($B80,NAV!$A:$FC,AW$1,FALSE),"")</f>
        <v/>
      </c>
      <c r="AX81" s="171" t="str">
        <f>IFERROR(VLOOKUP($B81,'NAV plus Dist'!$B:$FD,AX$1,FALSE)/VLOOKUP($B80,NAV!$A:$FC,AX$1,FALSE),"")</f>
        <v/>
      </c>
      <c r="AY81" s="171" t="str">
        <f>IFERROR(VLOOKUP($B81,'NAV plus Dist'!$B:$FD,AY$1,FALSE)/VLOOKUP($B80,NAV!$A:$FC,AY$1,FALSE),"")</f>
        <v/>
      </c>
      <c r="AZ81" s="171" t="str">
        <f>IFERROR(VLOOKUP($B81,'NAV plus Dist'!$B:$FD,AZ$1,FALSE)/VLOOKUP($B80,NAV!$A:$FC,AZ$1,FALSE),"")</f>
        <v/>
      </c>
      <c r="BA81" s="171" t="str">
        <f>IFERROR(VLOOKUP($B81,'NAV plus Dist'!$B:$FD,BA$1,FALSE)/VLOOKUP($B80,NAV!$A:$FC,BA$1,FALSE),"")</f>
        <v/>
      </c>
      <c r="BB81" s="171" t="str">
        <f>IFERROR(VLOOKUP($B81,'NAV plus Dist'!$B:$FD,BB$1,FALSE)/VLOOKUP($B80,NAV!$A:$FC,BB$1,FALSE),"")</f>
        <v/>
      </c>
      <c r="BC81" s="171" t="str">
        <f>IFERROR(VLOOKUP($B81,'NAV plus Dist'!$B:$FD,BC$1,FALSE)/VLOOKUP($B80,NAV!$A:$FC,BC$1,FALSE),"")</f>
        <v/>
      </c>
      <c r="BD81" s="171" t="str">
        <f>IFERROR(VLOOKUP($B81,'NAV plus Dist'!$B:$FD,BD$1,FALSE)/VLOOKUP($B80,NAV!$A:$FC,BD$1,FALSE),"")</f>
        <v/>
      </c>
      <c r="BE81" s="171" t="str">
        <f>IFERROR(VLOOKUP($B81,'NAV plus Dist'!$B:$FD,BE$1,FALSE)/VLOOKUP($B80,NAV!$A:$FC,BE$1,FALSE),"")</f>
        <v/>
      </c>
      <c r="BF81" s="171" t="str">
        <f>IFERROR(VLOOKUP($B81,'NAV plus Dist'!$B:$FD,BF$1,FALSE)/VLOOKUP($B80,NAV!$A:$FC,BF$1,FALSE),"")</f>
        <v/>
      </c>
      <c r="BG81" s="171" t="str">
        <f>IFERROR(VLOOKUP($B81,'NAV plus Dist'!$B:$FD,BG$1,FALSE)/VLOOKUP($B80,NAV!$A:$FC,BG$1,FALSE),"")</f>
        <v/>
      </c>
      <c r="BH81" s="171" t="str">
        <f>IFERROR(VLOOKUP($B81,'NAV plus Dist'!$B:$FD,BH$1,FALSE)/VLOOKUP($B80,NAV!$A:$FC,BH$1,FALSE),"")</f>
        <v/>
      </c>
      <c r="BI81" s="171" t="str">
        <f>IFERROR(VLOOKUP($B81,'NAV plus Dist'!$B:$FD,BI$1,FALSE)/VLOOKUP($B80,NAV!$A:$FC,BI$1,FALSE),"")</f>
        <v/>
      </c>
      <c r="BJ81" s="171" t="str">
        <f>IFERROR(VLOOKUP($B81,'NAV plus Dist'!$B:$FD,BJ$1,FALSE)/VLOOKUP($B80,NAV!$A:$FC,BJ$1,FALSE),"")</f>
        <v/>
      </c>
      <c r="BK81" s="171" t="str">
        <f>IFERROR(VLOOKUP($B81,'NAV plus Dist'!$B:$FD,BK$1,FALSE)/VLOOKUP($B80,NAV!$A:$FC,BK$1,FALSE),"")</f>
        <v/>
      </c>
      <c r="BL81" s="171" t="str">
        <f>IFERROR(VLOOKUP($B81,'NAV plus Dist'!$B:$FD,BL$1,FALSE)/VLOOKUP($B80,NAV!$A:$FC,BL$1,FALSE),"")</f>
        <v/>
      </c>
      <c r="BM81" s="171" t="str">
        <f>IFERROR(VLOOKUP($B81,'NAV plus Dist'!$B:$FD,BM$1,FALSE)/VLOOKUP($B80,NAV!$A:$FC,BM$1,FALSE),"")</f>
        <v/>
      </c>
      <c r="BN81" s="171" t="str">
        <f>IFERROR(VLOOKUP($B81,'NAV plus Dist'!$B:$FD,BN$1,FALSE)/VLOOKUP($B80,NAV!$A:$FC,BN$1,FALSE),"")</f>
        <v/>
      </c>
      <c r="BO81" s="171" t="str">
        <f>IFERROR(VLOOKUP($B81,'NAV plus Dist'!$B:$FD,BO$1,FALSE)/VLOOKUP($B80,NAV!$A:$FC,BO$1,FALSE),"")</f>
        <v/>
      </c>
      <c r="BP81" s="171" t="str">
        <f>IFERROR(VLOOKUP($B81,'NAV plus Dist'!$B:$FD,BP$1,FALSE)/VLOOKUP($B80,NAV!$A:$FC,BP$1,FALSE),"")</f>
        <v/>
      </c>
      <c r="BQ81" s="171" t="str">
        <f>IFERROR(VLOOKUP($B81,'NAV plus Dist'!$B:$FD,BQ$1,FALSE)/VLOOKUP($B80,NAV!$A:$FC,BQ$1,FALSE),"")</f>
        <v/>
      </c>
      <c r="BR81" s="171" t="str">
        <f>IFERROR(VLOOKUP($B81,'NAV plus Dist'!$B:$FD,BR$1,FALSE)/VLOOKUP($B80,NAV!$A:$FC,BR$1,FALSE),"")</f>
        <v/>
      </c>
      <c r="BS81" s="171" t="str">
        <f>IFERROR(VLOOKUP($B81,'NAV plus Dist'!$B:$FD,BS$1,FALSE)/VLOOKUP($B80,NAV!$A:$FC,BS$1,FALSE),"")</f>
        <v/>
      </c>
      <c r="BT81" s="171" t="str">
        <f>IFERROR(VLOOKUP($B81,'NAV plus Dist'!$B:$FD,BT$1,FALSE)/VLOOKUP($B80,NAV!$A:$FC,BT$1,FALSE),"")</f>
        <v/>
      </c>
      <c r="BU81" s="171" t="str">
        <f>IFERROR(VLOOKUP($B81,'NAV plus Dist'!$B:$FD,BU$1,FALSE)/VLOOKUP($B80,NAV!$A:$FC,BU$1,FALSE),"")</f>
        <v/>
      </c>
      <c r="BV81" s="171" t="str">
        <f>IFERROR(VLOOKUP($B81,'NAV plus Dist'!$B:$FD,BV$1,FALSE)/VLOOKUP($B80,NAV!$A:$FC,BV$1,FALSE),"")</f>
        <v/>
      </c>
      <c r="BW81" s="171" t="str">
        <f>IFERROR(VLOOKUP($B81,'NAV plus Dist'!$B:$FD,BW$1,FALSE)/VLOOKUP($B80,NAV!$A:$FC,BW$1,FALSE),"")</f>
        <v/>
      </c>
      <c r="BX81" s="171" t="str">
        <f>IFERROR(VLOOKUP($B81,'NAV plus Dist'!$B:$FD,BX$1,FALSE)/VLOOKUP($B80,NAV!$A:$FC,BX$1,FALSE),"")</f>
        <v/>
      </c>
      <c r="BY81" s="171" t="str">
        <f>IFERROR(VLOOKUP($B81,'NAV plus Dist'!$B:$FD,BY$1,FALSE)/VLOOKUP($B80,NAV!$A:$FC,BY$1,FALSE),"")</f>
        <v/>
      </c>
      <c r="BZ81" s="171" t="str">
        <f>IFERROR(VLOOKUP($B81,'NAV plus Dist'!$B:$FD,BZ$1,FALSE)/VLOOKUP($B80,NAV!$A:$FC,BZ$1,FALSE),"")</f>
        <v/>
      </c>
      <c r="CA81" s="171" t="str">
        <f>IFERROR(VLOOKUP($B81,'NAV plus Dist'!$B:$FD,CA$1,FALSE)/VLOOKUP($B80,NAV!$A:$FC,CA$1,FALSE),"")</f>
        <v/>
      </c>
      <c r="CB81" s="171" t="str">
        <f>IFERROR(VLOOKUP($B81,'NAV plus Dist'!$B:$FD,CB$1,FALSE)/VLOOKUP($B80,NAV!$A:$FC,CB$1,FALSE),"")</f>
        <v/>
      </c>
      <c r="CC81" s="171" t="str">
        <f>IFERROR(VLOOKUP($B81,'NAV plus Dist'!$B:$FD,CC$1,FALSE)/VLOOKUP($B80,NAV!$A:$FC,CC$1,FALSE),"")</f>
        <v/>
      </c>
      <c r="CD81" s="171" t="str">
        <f>IFERROR(VLOOKUP($B81,'NAV plus Dist'!$B:$FD,CD$1,FALSE)/VLOOKUP($B80,NAV!$A:$FC,CD$1,FALSE),"")</f>
        <v/>
      </c>
      <c r="CE81" s="171" t="str">
        <f>IFERROR(VLOOKUP($B81,'NAV plus Dist'!$B:$FD,CE$1,FALSE)/VLOOKUP($B80,NAV!$A:$FC,CE$1,FALSE),"")</f>
        <v/>
      </c>
      <c r="CF81" s="171" t="str">
        <f>IFERROR(VLOOKUP($B81,'NAV plus Dist'!$B:$FD,CF$1,FALSE)/VLOOKUP($B80,NAV!$A:$FC,CF$1,FALSE),"")</f>
        <v/>
      </c>
      <c r="CG81" s="171" t="str">
        <f>IFERROR(VLOOKUP($B81,'NAV plus Dist'!$B:$FD,CG$1,FALSE)/VLOOKUP($B80,NAV!$A:$FC,CG$1,FALSE),"")</f>
        <v/>
      </c>
      <c r="CH81" s="171" t="str">
        <f>IFERROR(VLOOKUP($B81,'NAV plus Dist'!$B:$FD,CH$1,FALSE)/VLOOKUP($B80,NAV!$A:$FC,CH$1,FALSE),"")</f>
        <v/>
      </c>
      <c r="CI81" s="171" t="str">
        <f>IFERROR(VLOOKUP($B81,'NAV plus Dist'!$B:$FD,CI$1,FALSE)/VLOOKUP($B80,NAV!$A:$FC,CI$1,FALSE),"")</f>
        <v/>
      </c>
      <c r="CJ81" s="171" t="str">
        <f>IFERROR(VLOOKUP($B81,'NAV plus Dist'!$B:$FD,CJ$1,FALSE)/VLOOKUP($B80,NAV!$A:$FC,CJ$1,FALSE),"")</f>
        <v/>
      </c>
      <c r="CK81" s="171" t="str">
        <f>IFERROR(VLOOKUP($B81,'NAV plus Dist'!$B:$FD,CK$1,FALSE)/VLOOKUP($B80,NAV!$A:$FC,CK$1,FALSE),"")</f>
        <v/>
      </c>
      <c r="CL81" s="171" t="str">
        <f>IFERROR(VLOOKUP($B81,'NAV plus Dist'!$B:$FD,CL$1,FALSE)/VLOOKUP($B80,NAV!$A:$FC,CL$1,FALSE),"")</f>
        <v/>
      </c>
      <c r="CM81" s="171" t="str">
        <f>IFERROR(VLOOKUP($B81,'NAV plus Dist'!$B:$FD,CM$1,FALSE)/VLOOKUP($B80,NAV!$A:$FC,CM$1,FALSE),"")</f>
        <v/>
      </c>
      <c r="CN81" s="171" t="str">
        <f>IFERROR(VLOOKUP($B81,'NAV plus Dist'!$B:$FD,CN$1,FALSE)/VLOOKUP($B80,NAV!$A:$FC,CN$1,FALSE),"")</f>
        <v/>
      </c>
      <c r="CO81" s="171" t="str">
        <f>IFERROR(VLOOKUP($B81,'NAV plus Dist'!$B:$FD,CO$1,FALSE)/VLOOKUP($B80,NAV!$A:$FC,CO$1,FALSE),"")</f>
        <v/>
      </c>
      <c r="CP81" s="171" t="str">
        <f>IFERROR(VLOOKUP($B81,'NAV plus Dist'!$B:$FD,CP$1,FALSE)/VLOOKUP($B80,NAV!$A:$FC,CP$1,FALSE),"")</f>
        <v/>
      </c>
      <c r="CQ81" s="171" t="str">
        <f>IFERROR(VLOOKUP($B81,'NAV plus Dist'!$B:$FD,CQ$1,FALSE)/VLOOKUP($B80,NAV!$A:$FC,CQ$1,FALSE),"")</f>
        <v/>
      </c>
      <c r="CR81" s="171" t="str">
        <f>IFERROR(VLOOKUP($B81,'NAV plus Dist'!$B:$FD,CR$1,FALSE)/VLOOKUP($B80,NAV!$A:$FC,CR$1,FALSE),"")</f>
        <v/>
      </c>
      <c r="CS81" s="171" t="str">
        <f>IFERROR(VLOOKUP($B81,'NAV plus Dist'!$B:$FD,CS$1,FALSE)/VLOOKUP($B80,NAV!$A:$FC,CS$1,FALSE),"")</f>
        <v/>
      </c>
      <c r="CT81" s="171" t="str">
        <f>IFERROR(VLOOKUP($B81,'NAV plus Dist'!$B:$FD,CT$1,FALSE)/VLOOKUP($B80,NAV!$A:$FC,CT$1,FALSE),"")</f>
        <v/>
      </c>
      <c r="CU81" s="171" t="str">
        <f>IFERROR(VLOOKUP($B81,'NAV plus Dist'!$B:$FD,CU$1,FALSE)/VLOOKUP($B80,NAV!$A:$FC,CU$1,FALSE),"")</f>
        <v/>
      </c>
      <c r="CV81" s="171" t="str">
        <f>IFERROR(VLOOKUP($B81,'NAV plus Dist'!$B:$FD,CV$1,FALSE)/VLOOKUP($B80,NAV!$A:$FC,CV$1,FALSE),"")</f>
        <v/>
      </c>
      <c r="CW81" s="171" t="str">
        <f>IFERROR(VLOOKUP($B81,'NAV plus Dist'!$B:$FD,CW$1,FALSE)/VLOOKUP($B80,NAV!$A:$FC,CW$1,FALSE),"")</f>
        <v/>
      </c>
      <c r="CX81" s="171" t="str">
        <f>IFERROR(VLOOKUP($B81,'NAV plus Dist'!$B:$FD,CX$1,FALSE)/VLOOKUP($B80,NAV!$A:$FC,CX$1,FALSE),"")</f>
        <v/>
      </c>
      <c r="CY81" s="171" t="str">
        <f>IFERROR(VLOOKUP($B81,'NAV plus Dist'!$B:$FD,CY$1,FALSE)/VLOOKUP($B80,NAV!$A:$FC,CY$1,FALSE),"")</f>
        <v/>
      </c>
      <c r="CZ81" s="171" t="str">
        <f>IFERROR(VLOOKUP($B81,'NAV plus Dist'!$B:$FD,CZ$1,FALSE)/VLOOKUP($B80,NAV!$A:$FC,CZ$1,FALSE),"")</f>
        <v/>
      </c>
      <c r="DA81" s="171" t="str">
        <f>IFERROR(VLOOKUP($B81,'NAV plus Dist'!$B:$FD,DA$1,FALSE)/VLOOKUP($B80,NAV!$A:$FC,DA$1,FALSE),"")</f>
        <v/>
      </c>
      <c r="DB81" s="171" t="str">
        <f>IFERROR(VLOOKUP($B81,'NAV plus Dist'!$B:$FD,DB$1,FALSE)/VLOOKUP($B80,NAV!$A:$FC,DB$1,FALSE),"")</f>
        <v/>
      </c>
      <c r="DC81" s="171" t="str">
        <f>IFERROR(VLOOKUP($B81,'NAV plus Dist'!$B:$FD,DC$1,FALSE)/VLOOKUP($B80,NAV!$A:$FC,DC$1,FALSE),"")</f>
        <v/>
      </c>
      <c r="DD81" s="171" t="str">
        <f>IFERROR(VLOOKUP($B81,'NAV plus Dist'!$B:$FD,DD$1,FALSE)/VLOOKUP($B80,NAV!$A:$FC,DD$1,FALSE),"")</f>
        <v/>
      </c>
      <c r="DE81" s="171" t="str">
        <f>IFERROR(VLOOKUP($B81,'NAV plus Dist'!$B:$FD,DE$1,FALSE)/VLOOKUP($B80,NAV!$A:$FC,DE$1,FALSE),"")</f>
        <v/>
      </c>
      <c r="DF81" s="171" t="str">
        <f>IFERROR(VLOOKUP($B81,'NAV plus Dist'!$B:$FD,DF$1,FALSE)/VLOOKUP($B80,NAV!$A:$FC,DF$1,FALSE),"")</f>
        <v/>
      </c>
      <c r="DG81" s="171" t="str">
        <f>IFERROR(VLOOKUP($B81,'NAV plus Dist'!$B:$FD,DG$1,FALSE)/VLOOKUP($B80,NAV!$A:$FC,DG$1,FALSE),"")</f>
        <v/>
      </c>
      <c r="DH81" s="171" t="str">
        <f>IFERROR(VLOOKUP($B81,'NAV plus Dist'!$B:$FD,DH$1,FALSE)/VLOOKUP($B80,NAV!$A:$FC,DH$1,FALSE),"")</f>
        <v/>
      </c>
    </row>
    <row r="82" spans="1:112">
      <c r="A82" s="94">
        <f t="shared" si="42"/>
        <v>119</v>
      </c>
      <c r="B82" s="168">
        <f t="shared" si="43"/>
        <v>42460</v>
      </c>
      <c r="C82" s="171">
        <f>IFERROR(VLOOKUP($B82,'NAV plus Dist'!$B:$FD,C$1,FALSE)/VLOOKUP($B81,NAV!$A:$FC,C$1,FALSE),"")</f>
        <v>1.0732157315600153</v>
      </c>
      <c r="D82" s="171" t="str">
        <f>IFERROR(VLOOKUP($B82,'NAV plus Dist'!$B:$FD,D$1,FALSE)/VLOOKUP($B81,NAV!$A:$FC,D$1,FALSE),"")</f>
        <v/>
      </c>
      <c r="E82" s="171" t="str">
        <f>IFERROR(VLOOKUP($B82,'NAV plus Dist'!$B:$FD,E$1,FALSE)/VLOOKUP($B81,NAV!$A:$FC,E$1,FALSE),"")</f>
        <v/>
      </c>
      <c r="F82" s="171" t="str">
        <f>IFERROR(VLOOKUP($B82,'NAV plus Dist'!$B:$FD,F$1,FALSE)/VLOOKUP($B81,NAV!$A:$FC,F$1,FALSE),"")</f>
        <v/>
      </c>
      <c r="G82" s="171" t="str">
        <f>IFERROR(VLOOKUP($B82,'NAV plus Dist'!$B:$FD,G$1,FALSE)/VLOOKUP($B81,NAV!$A:$FC,G$1,FALSE),"")</f>
        <v/>
      </c>
      <c r="H82" s="171" t="str">
        <f>IFERROR(VLOOKUP($B82,'NAV plus Dist'!$B:$FD,H$1,FALSE)/VLOOKUP($B81,NAV!$A:$FC,H$1,FALSE),"")</f>
        <v/>
      </c>
      <c r="I82" s="171" t="str">
        <f>IFERROR(VLOOKUP($B82,'NAV plus Dist'!$B:$FD,I$1,FALSE)/VLOOKUP($B81,NAV!$A:$FC,I$1,FALSE),"")</f>
        <v/>
      </c>
      <c r="J82" s="171" t="str">
        <f>IFERROR(VLOOKUP($B82,'NAV plus Dist'!$B:$FD,J$1,FALSE)/VLOOKUP($B81,NAV!$A:$FC,J$1,FALSE),"")</f>
        <v/>
      </c>
      <c r="K82" s="171" t="str">
        <f>IFERROR(VLOOKUP($B82,'NAV plus Dist'!$B:$FD,K$1,FALSE)/VLOOKUP($B81,NAV!$A:$FC,K$1,FALSE),"")</f>
        <v/>
      </c>
      <c r="L82" s="171" t="str">
        <f>IFERROR(VLOOKUP($B82,'NAV plus Dist'!$B:$FD,L$1,FALSE)/VLOOKUP($B81,NAV!$A:$FC,L$1,FALSE),"")</f>
        <v/>
      </c>
      <c r="M82" s="171" t="str">
        <f>IFERROR(VLOOKUP($B82,'NAV plus Dist'!$B:$FD,M$1,FALSE)/VLOOKUP($B81,NAV!$A:$FC,M$1,FALSE),"")</f>
        <v/>
      </c>
      <c r="N82" s="171" t="str">
        <f>IFERROR(VLOOKUP($B82,'NAV plus Dist'!$B:$FD,N$1,FALSE)/VLOOKUP($B81,NAV!$A:$FC,N$1,FALSE),"")</f>
        <v/>
      </c>
      <c r="O82" s="171">
        <f>IFERROR(VLOOKUP($B82,'NAV plus Dist'!$B:$FD,O$1,FALSE)/VLOOKUP($B81,NAV!$A:$FC,O$1,FALSE),"")</f>
        <v>1.0813424684738357</v>
      </c>
      <c r="P82" s="171">
        <f>IFERROR(VLOOKUP($B82,'NAV plus Dist'!$B:$FD,P$1,FALSE)/VLOOKUP($B81,NAV!$A:$FC,P$1,FALSE),"")</f>
        <v>1.0893280787404664</v>
      </c>
      <c r="Q82" s="171">
        <f>IFERROR(VLOOKUP($B82,'NAV plus Dist'!$B:$FD,Q$1,FALSE)/VLOOKUP($B81,NAV!$A:$FC,Q$1,FALSE),"")</f>
        <v>1.0446501068165515</v>
      </c>
      <c r="R82" s="171">
        <f>IFERROR(VLOOKUP($B82,'NAV plus Dist'!$B:$FD,R$1,FALSE)/VLOOKUP($B81,NAV!$A:$FC,R$1,FALSE),"")</f>
        <v>1.0446501068165515</v>
      </c>
      <c r="S82" s="171">
        <f>IFERROR(VLOOKUP($B82,'NAV plus Dist'!$B:$FD,S$1,FALSE)/VLOOKUP($B81,NAV!$A:$FC,S$1,FALSE),"")</f>
        <v>1.0438052449089223</v>
      </c>
      <c r="T82" s="171">
        <f>IFERROR(VLOOKUP($B82,'NAV plus Dist'!$B:$FD,T$1,FALSE)/VLOOKUP($B81,NAV!$A:$FC,T$1,FALSE),"")</f>
        <v>1.0450702530312603</v>
      </c>
      <c r="U82" s="171">
        <f>IFERROR(VLOOKUP($B82,'NAV plus Dist'!$B:$FD,U$1,FALSE)/VLOOKUP($B81,NAV!$A:$FC,U$1,FALSE),"")</f>
        <v>1.0448041669590711</v>
      </c>
      <c r="V82" s="171">
        <f>IFERROR(VLOOKUP($B82,'NAV plus Dist'!$B:$FD,V$1,FALSE)/VLOOKUP($B81,NAV!$A:$FC,V$1,FALSE),"")</f>
        <v>1.0584212452993444</v>
      </c>
      <c r="W82" s="171">
        <f>IFERROR(VLOOKUP($B82,'NAV plus Dist'!$B:$FD,W$1,FALSE)/VLOOKUP($B81,NAV!$A:$FC,W$1,FALSE),"")</f>
        <v>1.0584212452993444</v>
      </c>
      <c r="X82" s="171">
        <f>IFERROR(VLOOKUP($B82,'NAV plus Dist'!$B:$FD,X$1,FALSE)/VLOOKUP($B81,NAV!$A:$FC,X$1,FALSE),"")</f>
        <v>1.058164566394542</v>
      </c>
      <c r="Y82" s="171">
        <f>IFERROR(VLOOKUP($B82,'NAV plus Dist'!$B:$FD,Y$1,FALSE)/VLOOKUP($B81,NAV!$A:$FC,Y$1,FALSE),"")</f>
        <v>1.0594262134935954</v>
      </c>
      <c r="Z82" s="171">
        <f>IFERROR(VLOOKUP($B82,'NAV plus Dist'!$B:$FD,Z$1,FALSE)/VLOOKUP($B81,NAV!$A:$FC,Z$1,FALSE),"")</f>
        <v>1.0591628119467764</v>
      </c>
      <c r="AA82" s="171">
        <f>IFERROR(VLOOKUP($B82,'NAV plus Dist'!$B:$FD,AA$1,FALSE)/VLOOKUP($B81,NAV!$A:$FC,AA$1,FALSE),"")</f>
        <v>1.0573444466963924</v>
      </c>
      <c r="AB82" s="171" t="str">
        <f>IFERROR(VLOOKUP($B82,'NAV plus Dist'!$B:$FD,AB$1,FALSE)/VLOOKUP($B81,NAV!$A:$FC,AB$1,FALSE),"")</f>
        <v/>
      </c>
      <c r="AC82" s="171">
        <f>IFERROR(VLOOKUP($B82,'NAV plus Dist'!$B:$FD,AC$1,FALSE)/VLOOKUP($B81,NAV!$A:$FC,AC$1,FALSE),"")</f>
        <v>1.0672972768723077</v>
      </c>
      <c r="AD82" s="171" t="str">
        <f>IFERROR(VLOOKUP($B82,'NAV plus Dist'!$B:$FD,AD$1,FALSE)/VLOOKUP($B81,NAV!$A:$FC,AD$1,FALSE),"")</f>
        <v/>
      </c>
      <c r="AE82" s="171" t="str">
        <f>IFERROR(VLOOKUP($B82,'NAV plus Dist'!$B:$FD,AE$1,FALSE)/VLOOKUP($B81,NAV!$A:$FC,AE$1,FALSE),"")</f>
        <v/>
      </c>
      <c r="AF82" s="171">
        <f>IFERROR(VLOOKUP($B82,'NAV plus Dist'!$B:$FD,AF$1,FALSE)/VLOOKUP($B81,NAV!$A:$FC,AF$1,FALSE),"")</f>
        <v>1.0356239746388878</v>
      </c>
      <c r="AG82" s="171" t="str">
        <f>IFERROR(VLOOKUP($B82,'NAV plus Dist'!$B:$FD,AG$1,FALSE)/VLOOKUP($B81,NAV!$A:$FC,AG$1,FALSE),"")</f>
        <v/>
      </c>
      <c r="AH82" s="171" t="str">
        <f>IFERROR(VLOOKUP($B82,'NAV plus Dist'!$B:$FD,AH$1,FALSE)/VLOOKUP($B81,NAV!$A:$FC,AH$1,FALSE),"")</f>
        <v/>
      </c>
      <c r="AI82" s="171" t="str">
        <f>IFERROR(VLOOKUP($B82,'NAV plus Dist'!$B:$FD,AI$1,FALSE)/VLOOKUP($B81,NAV!$A:$FC,AI$1,FALSE),"")</f>
        <v/>
      </c>
      <c r="AJ82" s="171" t="str">
        <f>IFERROR(VLOOKUP($B82,'NAV plus Dist'!$B:$FD,AJ$1,FALSE)/VLOOKUP($B81,NAV!$A:$FC,AJ$1,FALSE),"")</f>
        <v/>
      </c>
      <c r="AK82" s="171" t="str">
        <f>IFERROR(VLOOKUP($B82,'NAV plus Dist'!$B:$FD,AK$1,FALSE)/VLOOKUP($B81,NAV!$A:$FC,AK$1,FALSE),"")</f>
        <v/>
      </c>
      <c r="AL82" s="171" t="str">
        <f>IFERROR(VLOOKUP($B82,'NAV plus Dist'!$B:$FD,AL$1,FALSE)/VLOOKUP($B81,NAV!$A:$FC,AL$1,FALSE),"")</f>
        <v/>
      </c>
      <c r="AM82" s="171" t="str">
        <f>IFERROR(VLOOKUP($B82,'NAV plus Dist'!$B:$FD,AM$1,FALSE)/VLOOKUP($B81,NAV!$A:$FC,AM$1,FALSE),"")</f>
        <v/>
      </c>
      <c r="AN82" s="171" t="str">
        <f>IFERROR(VLOOKUP($B82,'NAV plus Dist'!$B:$FD,AN$1,FALSE)/VLOOKUP($B81,NAV!$A:$FC,AN$1,FALSE),"")</f>
        <v/>
      </c>
      <c r="AO82" s="171" t="str">
        <f>IFERROR(VLOOKUP($B82,'NAV plus Dist'!$B:$FD,AO$1,FALSE)/VLOOKUP($B81,NAV!$A:$FC,AO$1,FALSE),"")</f>
        <v/>
      </c>
      <c r="AP82" s="171" t="str">
        <f>IFERROR(VLOOKUP($B82,'NAV plus Dist'!$B:$FD,AP$1,FALSE)/VLOOKUP($B81,NAV!$A:$FC,AP$1,FALSE),"")</f>
        <v/>
      </c>
      <c r="AQ82" s="171" t="str">
        <f>IFERROR(VLOOKUP($B82,'NAV plus Dist'!$B:$FD,AQ$1,FALSE)/VLOOKUP($B81,NAV!$A:$FC,AQ$1,FALSE),"")</f>
        <v/>
      </c>
      <c r="AR82" s="171" t="str">
        <f>IFERROR(VLOOKUP($B82,'NAV plus Dist'!$B:$FD,AR$1,FALSE)/VLOOKUP($B81,NAV!$A:$FC,AR$1,FALSE),"")</f>
        <v/>
      </c>
      <c r="AS82" s="171" t="str">
        <f>IFERROR(VLOOKUP($B82,'NAV plus Dist'!$B:$FD,AS$1,FALSE)/VLOOKUP($B81,NAV!$A:$FC,AS$1,FALSE),"")</f>
        <v/>
      </c>
      <c r="AT82" s="171" t="str">
        <f>IFERROR(VLOOKUP($B82,'NAV plus Dist'!$B:$FD,AT$1,FALSE)/VLOOKUP($B81,NAV!$A:$FC,AT$1,FALSE),"")</f>
        <v/>
      </c>
      <c r="AU82" s="171" t="str">
        <f>IFERROR(VLOOKUP($B82,'NAV plus Dist'!$B:$FD,AU$1,FALSE)/VLOOKUP($B81,NAV!$A:$FC,AU$1,FALSE),"")</f>
        <v/>
      </c>
      <c r="AV82" s="171" t="str">
        <f>IFERROR(VLOOKUP($B82,'NAV plus Dist'!$B:$FD,AV$1,FALSE)/VLOOKUP($B81,NAV!$A:$FC,AV$1,FALSE),"")</f>
        <v/>
      </c>
      <c r="AW82" s="171" t="str">
        <f>IFERROR(VLOOKUP($B82,'NAV plus Dist'!$B:$FD,AW$1,FALSE)/VLOOKUP($B81,NAV!$A:$FC,AW$1,FALSE),"")</f>
        <v/>
      </c>
      <c r="AX82" s="171" t="str">
        <f>IFERROR(VLOOKUP($B82,'NAV plus Dist'!$B:$FD,AX$1,FALSE)/VLOOKUP($B81,NAV!$A:$FC,AX$1,FALSE),"")</f>
        <v/>
      </c>
      <c r="AY82" s="171" t="str">
        <f>IFERROR(VLOOKUP($B82,'NAV plus Dist'!$B:$FD,AY$1,FALSE)/VLOOKUP($B81,NAV!$A:$FC,AY$1,FALSE),"")</f>
        <v/>
      </c>
      <c r="AZ82" s="171" t="str">
        <f>IFERROR(VLOOKUP($B82,'NAV plus Dist'!$B:$FD,AZ$1,FALSE)/VLOOKUP($B81,NAV!$A:$FC,AZ$1,FALSE),"")</f>
        <v/>
      </c>
      <c r="BA82" s="171" t="str">
        <f>IFERROR(VLOOKUP($B82,'NAV plus Dist'!$B:$FD,BA$1,FALSE)/VLOOKUP($B81,NAV!$A:$FC,BA$1,FALSE),"")</f>
        <v/>
      </c>
      <c r="BB82" s="171" t="str">
        <f>IFERROR(VLOOKUP($B82,'NAV plus Dist'!$B:$FD,BB$1,FALSE)/VLOOKUP($B81,NAV!$A:$FC,BB$1,FALSE),"")</f>
        <v/>
      </c>
      <c r="BC82" s="171" t="str">
        <f>IFERROR(VLOOKUP($B82,'NAV plus Dist'!$B:$FD,BC$1,FALSE)/VLOOKUP($B81,NAV!$A:$FC,BC$1,FALSE),"")</f>
        <v/>
      </c>
      <c r="BD82" s="171" t="str">
        <f>IFERROR(VLOOKUP($B82,'NAV plus Dist'!$B:$FD,BD$1,FALSE)/VLOOKUP($B81,NAV!$A:$FC,BD$1,FALSE),"")</f>
        <v/>
      </c>
      <c r="BE82" s="171" t="str">
        <f>IFERROR(VLOOKUP($B82,'NAV plus Dist'!$B:$FD,BE$1,FALSE)/VLOOKUP($B81,NAV!$A:$FC,BE$1,FALSE),"")</f>
        <v/>
      </c>
      <c r="BF82" s="171" t="str">
        <f>IFERROR(VLOOKUP($B82,'NAV plus Dist'!$B:$FD,BF$1,FALSE)/VLOOKUP($B81,NAV!$A:$FC,BF$1,FALSE),"")</f>
        <v/>
      </c>
      <c r="BG82" s="171" t="str">
        <f>IFERROR(VLOOKUP($B82,'NAV plus Dist'!$B:$FD,BG$1,FALSE)/VLOOKUP($B81,NAV!$A:$FC,BG$1,FALSE),"")</f>
        <v/>
      </c>
      <c r="BH82" s="171" t="str">
        <f>IFERROR(VLOOKUP($B82,'NAV plus Dist'!$B:$FD,BH$1,FALSE)/VLOOKUP($B81,NAV!$A:$FC,BH$1,FALSE),"")</f>
        <v/>
      </c>
      <c r="BI82" s="171" t="str">
        <f>IFERROR(VLOOKUP($B82,'NAV plus Dist'!$B:$FD,BI$1,FALSE)/VLOOKUP($B81,NAV!$A:$FC,BI$1,FALSE),"")</f>
        <v/>
      </c>
      <c r="BJ82" s="171" t="str">
        <f>IFERROR(VLOOKUP($B82,'NAV plus Dist'!$B:$FD,BJ$1,FALSE)/VLOOKUP($B81,NAV!$A:$FC,BJ$1,FALSE),"")</f>
        <v/>
      </c>
      <c r="BK82" s="171" t="str">
        <f>IFERROR(VLOOKUP($B82,'NAV plus Dist'!$B:$FD,BK$1,FALSE)/VLOOKUP($B81,NAV!$A:$FC,BK$1,FALSE),"")</f>
        <v/>
      </c>
      <c r="BL82" s="171" t="str">
        <f>IFERROR(VLOOKUP($B82,'NAV plus Dist'!$B:$FD,BL$1,FALSE)/VLOOKUP($B81,NAV!$A:$FC,BL$1,FALSE),"")</f>
        <v/>
      </c>
      <c r="BM82" s="171" t="str">
        <f>IFERROR(VLOOKUP($B82,'NAV plus Dist'!$B:$FD,BM$1,FALSE)/VLOOKUP($B81,NAV!$A:$FC,BM$1,FALSE),"")</f>
        <v/>
      </c>
      <c r="BN82" s="171" t="str">
        <f>IFERROR(VLOOKUP($B82,'NAV plus Dist'!$B:$FD,BN$1,FALSE)/VLOOKUP($B81,NAV!$A:$FC,BN$1,FALSE),"")</f>
        <v/>
      </c>
      <c r="BO82" s="171" t="str">
        <f>IFERROR(VLOOKUP($B82,'NAV plus Dist'!$B:$FD,BO$1,FALSE)/VLOOKUP($B81,NAV!$A:$FC,BO$1,FALSE),"")</f>
        <v/>
      </c>
      <c r="BP82" s="171" t="str">
        <f>IFERROR(VLOOKUP($B82,'NAV plus Dist'!$B:$FD,BP$1,FALSE)/VLOOKUP($B81,NAV!$A:$FC,BP$1,FALSE),"")</f>
        <v/>
      </c>
      <c r="BQ82" s="171" t="str">
        <f>IFERROR(VLOOKUP($B82,'NAV plus Dist'!$B:$FD,BQ$1,FALSE)/VLOOKUP($B81,NAV!$A:$FC,BQ$1,FALSE),"")</f>
        <v/>
      </c>
      <c r="BR82" s="171" t="str">
        <f>IFERROR(VLOOKUP($B82,'NAV plus Dist'!$B:$FD,BR$1,FALSE)/VLOOKUP($B81,NAV!$A:$FC,BR$1,FALSE),"")</f>
        <v/>
      </c>
      <c r="BS82" s="171" t="str">
        <f>IFERROR(VLOOKUP($B82,'NAV plus Dist'!$B:$FD,BS$1,FALSE)/VLOOKUP($B81,NAV!$A:$FC,BS$1,FALSE),"")</f>
        <v/>
      </c>
      <c r="BT82" s="171" t="str">
        <f>IFERROR(VLOOKUP($B82,'NAV plus Dist'!$B:$FD,BT$1,FALSE)/VLOOKUP($B81,NAV!$A:$FC,BT$1,FALSE),"")</f>
        <v/>
      </c>
      <c r="BU82" s="171" t="str">
        <f>IFERROR(VLOOKUP($B82,'NAV plus Dist'!$B:$FD,BU$1,FALSE)/VLOOKUP($B81,NAV!$A:$FC,BU$1,FALSE),"")</f>
        <v/>
      </c>
      <c r="BV82" s="171" t="str">
        <f>IFERROR(VLOOKUP($B82,'NAV plus Dist'!$B:$FD,BV$1,FALSE)/VLOOKUP($B81,NAV!$A:$FC,BV$1,FALSE),"")</f>
        <v/>
      </c>
      <c r="BW82" s="171" t="str">
        <f>IFERROR(VLOOKUP($B82,'NAV plus Dist'!$B:$FD,BW$1,FALSE)/VLOOKUP($B81,NAV!$A:$FC,BW$1,FALSE),"")</f>
        <v/>
      </c>
      <c r="BX82" s="171" t="str">
        <f>IFERROR(VLOOKUP($B82,'NAV plus Dist'!$B:$FD,BX$1,FALSE)/VLOOKUP($B81,NAV!$A:$FC,BX$1,FALSE),"")</f>
        <v/>
      </c>
      <c r="BY82" s="171" t="str">
        <f>IFERROR(VLOOKUP($B82,'NAV plus Dist'!$B:$FD,BY$1,FALSE)/VLOOKUP($B81,NAV!$A:$FC,BY$1,FALSE),"")</f>
        <v/>
      </c>
      <c r="BZ82" s="171" t="str">
        <f>IFERROR(VLOOKUP($B82,'NAV plus Dist'!$B:$FD,BZ$1,FALSE)/VLOOKUP($B81,NAV!$A:$FC,BZ$1,FALSE),"")</f>
        <v/>
      </c>
      <c r="CA82" s="171" t="str">
        <f>IFERROR(VLOOKUP($B82,'NAV plus Dist'!$B:$FD,CA$1,FALSE)/VLOOKUP($B81,NAV!$A:$FC,CA$1,FALSE),"")</f>
        <v/>
      </c>
      <c r="CB82" s="171" t="str">
        <f>IFERROR(VLOOKUP($B82,'NAV plus Dist'!$B:$FD,CB$1,FALSE)/VLOOKUP($B81,NAV!$A:$FC,CB$1,FALSE),"")</f>
        <v/>
      </c>
      <c r="CC82" s="171" t="str">
        <f>IFERROR(VLOOKUP($B82,'NAV plus Dist'!$B:$FD,CC$1,FALSE)/VLOOKUP($B81,NAV!$A:$FC,CC$1,FALSE),"")</f>
        <v/>
      </c>
      <c r="CD82" s="171" t="str">
        <f>IFERROR(VLOOKUP($B82,'NAV plus Dist'!$B:$FD,CD$1,FALSE)/VLOOKUP($B81,NAV!$A:$FC,CD$1,FALSE),"")</f>
        <v/>
      </c>
      <c r="CE82" s="171" t="str">
        <f>IFERROR(VLOOKUP($B82,'NAV plus Dist'!$B:$FD,CE$1,FALSE)/VLOOKUP($B81,NAV!$A:$FC,CE$1,FALSE),"")</f>
        <v/>
      </c>
      <c r="CF82" s="171" t="str">
        <f>IFERROR(VLOOKUP($B82,'NAV plus Dist'!$B:$FD,CF$1,FALSE)/VLOOKUP($B81,NAV!$A:$FC,CF$1,FALSE),"")</f>
        <v/>
      </c>
      <c r="CG82" s="171" t="str">
        <f>IFERROR(VLOOKUP($B82,'NAV plus Dist'!$B:$FD,CG$1,FALSE)/VLOOKUP($B81,NAV!$A:$FC,CG$1,FALSE),"")</f>
        <v/>
      </c>
      <c r="CH82" s="171" t="str">
        <f>IFERROR(VLOOKUP($B82,'NAV plus Dist'!$B:$FD,CH$1,FALSE)/VLOOKUP($B81,NAV!$A:$FC,CH$1,FALSE),"")</f>
        <v/>
      </c>
      <c r="CI82" s="171" t="str">
        <f>IFERROR(VLOOKUP($B82,'NAV plus Dist'!$B:$FD,CI$1,FALSE)/VLOOKUP($B81,NAV!$A:$FC,CI$1,FALSE),"")</f>
        <v/>
      </c>
      <c r="CJ82" s="171" t="str">
        <f>IFERROR(VLOOKUP($B82,'NAV plus Dist'!$B:$FD,CJ$1,FALSE)/VLOOKUP($B81,NAV!$A:$FC,CJ$1,FALSE),"")</f>
        <v/>
      </c>
      <c r="CK82" s="171" t="str">
        <f>IFERROR(VLOOKUP($B82,'NAV plus Dist'!$B:$FD,CK$1,FALSE)/VLOOKUP($B81,NAV!$A:$FC,CK$1,FALSE),"")</f>
        <v/>
      </c>
      <c r="CL82" s="171" t="str">
        <f>IFERROR(VLOOKUP($B82,'NAV plus Dist'!$B:$FD,CL$1,FALSE)/VLOOKUP($B81,NAV!$A:$FC,CL$1,FALSE),"")</f>
        <v/>
      </c>
      <c r="CM82" s="171" t="str">
        <f>IFERROR(VLOOKUP($B82,'NAV plus Dist'!$B:$FD,CM$1,FALSE)/VLOOKUP($B81,NAV!$A:$FC,CM$1,FALSE),"")</f>
        <v/>
      </c>
      <c r="CN82" s="171" t="str">
        <f>IFERROR(VLOOKUP($B82,'NAV plus Dist'!$B:$FD,CN$1,FALSE)/VLOOKUP($B81,NAV!$A:$FC,CN$1,FALSE),"")</f>
        <v/>
      </c>
      <c r="CO82" s="171" t="str">
        <f>IFERROR(VLOOKUP($B82,'NAV plus Dist'!$B:$FD,CO$1,FALSE)/VLOOKUP($B81,NAV!$A:$FC,CO$1,FALSE),"")</f>
        <v/>
      </c>
      <c r="CP82" s="171" t="str">
        <f>IFERROR(VLOOKUP($B82,'NAV plus Dist'!$B:$FD,CP$1,FALSE)/VLOOKUP($B81,NAV!$A:$FC,CP$1,FALSE),"")</f>
        <v/>
      </c>
      <c r="CQ82" s="171" t="str">
        <f>IFERROR(VLOOKUP($B82,'NAV plus Dist'!$B:$FD,CQ$1,FALSE)/VLOOKUP($B81,NAV!$A:$FC,CQ$1,FALSE),"")</f>
        <v/>
      </c>
      <c r="CR82" s="171" t="str">
        <f>IFERROR(VLOOKUP($B82,'NAV plus Dist'!$B:$FD,CR$1,FALSE)/VLOOKUP($B81,NAV!$A:$FC,CR$1,FALSE),"")</f>
        <v/>
      </c>
      <c r="CS82" s="171" t="str">
        <f>IFERROR(VLOOKUP($B82,'NAV plus Dist'!$B:$FD,CS$1,FALSE)/VLOOKUP($B81,NAV!$A:$FC,CS$1,FALSE),"")</f>
        <v/>
      </c>
      <c r="CT82" s="171" t="str">
        <f>IFERROR(VLOOKUP($B82,'NAV plus Dist'!$B:$FD,CT$1,FALSE)/VLOOKUP($B81,NAV!$A:$FC,CT$1,FALSE),"")</f>
        <v/>
      </c>
      <c r="CU82" s="171" t="str">
        <f>IFERROR(VLOOKUP($B82,'NAV plus Dist'!$B:$FD,CU$1,FALSE)/VLOOKUP($B81,NAV!$A:$FC,CU$1,FALSE),"")</f>
        <v/>
      </c>
      <c r="CV82" s="171" t="str">
        <f>IFERROR(VLOOKUP($B82,'NAV plus Dist'!$B:$FD,CV$1,FALSE)/VLOOKUP($B81,NAV!$A:$FC,CV$1,FALSE),"")</f>
        <v/>
      </c>
      <c r="CW82" s="171" t="str">
        <f>IFERROR(VLOOKUP($B82,'NAV plus Dist'!$B:$FD,CW$1,FALSE)/VLOOKUP($B81,NAV!$A:$FC,CW$1,FALSE),"")</f>
        <v/>
      </c>
      <c r="CX82" s="171" t="str">
        <f>IFERROR(VLOOKUP($B82,'NAV plus Dist'!$B:$FD,CX$1,FALSE)/VLOOKUP($B81,NAV!$A:$FC,CX$1,FALSE),"")</f>
        <v/>
      </c>
      <c r="CY82" s="171" t="str">
        <f>IFERROR(VLOOKUP($B82,'NAV plus Dist'!$B:$FD,CY$1,FALSE)/VLOOKUP($B81,NAV!$A:$FC,CY$1,FALSE),"")</f>
        <v/>
      </c>
      <c r="CZ82" s="171" t="str">
        <f>IFERROR(VLOOKUP($B82,'NAV plus Dist'!$B:$FD,CZ$1,FALSE)/VLOOKUP($B81,NAV!$A:$FC,CZ$1,FALSE),"")</f>
        <v/>
      </c>
      <c r="DA82" s="171" t="str">
        <f>IFERROR(VLOOKUP($B82,'NAV plus Dist'!$B:$FD,DA$1,FALSE)/VLOOKUP($B81,NAV!$A:$FC,DA$1,FALSE),"")</f>
        <v/>
      </c>
      <c r="DB82" s="171" t="str">
        <f>IFERROR(VLOOKUP($B82,'NAV plus Dist'!$B:$FD,DB$1,FALSE)/VLOOKUP($B81,NAV!$A:$FC,DB$1,FALSE),"")</f>
        <v/>
      </c>
      <c r="DC82" s="171" t="str">
        <f>IFERROR(VLOOKUP($B82,'NAV plus Dist'!$B:$FD,DC$1,FALSE)/VLOOKUP($B81,NAV!$A:$FC,DC$1,FALSE),"")</f>
        <v/>
      </c>
      <c r="DD82" s="171" t="str">
        <f>IFERROR(VLOOKUP($B82,'NAV plus Dist'!$B:$FD,DD$1,FALSE)/VLOOKUP($B81,NAV!$A:$FC,DD$1,FALSE),"")</f>
        <v/>
      </c>
      <c r="DE82" s="171" t="str">
        <f>IFERROR(VLOOKUP($B82,'NAV plus Dist'!$B:$FD,DE$1,FALSE)/VLOOKUP($B81,NAV!$A:$FC,DE$1,FALSE),"")</f>
        <v/>
      </c>
      <c r="DF82" s="171" t="str">
        <f>IFERROR(VLOOKUP($B82,'NAV plus Dist'!$B:$FD,DF$1,FALSE)/VLOOKUP($B81,NAV!$A:$FC,DF$1,FALSE),"")</f>
        <v/>
      </c>
      <c r="DG82" s="171" t="str">
        <f>IFERROR(VLOOKUP($B82,'NAV plus Dist'!$B:$FD,DG$1,FALSE)/VLOOKUP($B81,NAV!$A:$FC,DG$1,FALSE),"")</f>
        <v/>
      </c>
      <c r="DH82" s="171" t="str">
        <f>IFERROR(VLOOKUP($B82,'NAV plus Dist'!$B:$FD,DH$1,FALSE)/VLOOKUP($B81,NAV!$A:$FC,DH$1,FALSE),"")</f>
        <v/>
      </c>
    </row>
    <row r="83" spans="1:112">
      <c r="A83" s="94">
        <f t="shared" si="42"/>
        <v>118</v>
      </c>
      <c r="B83" s="168">
        <f t="shared" si="43"/>
        <v>42490</v>
      </c>
      <c r="C83" s="171">
        <f>IFERROR(VLOOKUP($B83,'NAV plus Dist'!$B:$FD,C$1,FALSE)/VLOOKUP($B82,NAV!$A:$FC,C$1,FALSE),"")</f>
        <v>0.97319115008969503</v>
      </c>
      <c r="D83" s="171" t="str">
        <f>IFERROR(VLOOKUP($B83,'NAV plus Dist'!$B:$FD,D$1,FALSE)/VLOOKUP($B82,NAV!$A:$FC,D$1,FALSE),"")</f>
        <v/>
      </c>
      <c r="E83" s="171" t="str">
        <f>IFERROR(VLOOKUP($B83,'NAV plus Dist'!$B:$FD,E$1,FALSE)/VLOOKUP($B82,NAV!$A:$FC,E$1,FALSE),"")</f>
        <v/>
      </c>
      <c r="F83" s="171" t="str">
        <f>IFERROR(VLOOKUP($B83,'NAV plus Dist'!$B:$FD,F$1,FALSE)/VLOOKUP($B82,NAV!$A:$FC,F$1,FALSE),"")</f>
        <v/>
      </c>
      <c r="G83" s="171" t="str">
        <f>IFERROR(VLOOKUP($B83,'NAV plus Dist'!$B:$FD,G$1,FALSE)/VLOOKUP($B82,NAV!$A:$FC,G$1,FALSE),"")</f>
        <v/>
      </c>
      <c r="H83" s="171" t="str">
        <f>IFERROR(VLOOKUP($B83,'NAV plus Dist'!$B:$FD,H$1,FALSE)/VLOOKUP($B82,NAV!$A:$FC,H$1,FALSE),"")</f>
        <v/>
      </c>
      <c r="I83" s="171" t="str">
        <f>IFERROR(VLOOKUP($B83,'NAV plus Dist'!$B:$FD,I$1,FALSE)/VLOOKUP($B82,NAV!$A:$FC,I$1,FALSE),"")</f>
        <v/>
      </c>
      <c r="J83" s="171" t="str">
        <f>IFERROR(VLOOKUP($B83,'NAV plus Dist'!$B:$FD,J$1,FALSE)/VLOOKUP($B82,NAV!$A:$FC,J$1,FALSE),"")</f>
        <v/>
      </c>
      <c r="K83" s="171" t="str">
        <f>IFERROR(VLOOKUP($B83,'NAV plus Dist'!$B:$FD,K$1,FALSE)/VLOOKUP($B82,NAV!$A:$FC,K$1,FALSE),"")</f>
        <v/>
      </c>
      <c r="L83" s="171" t="str">
        <f>IFERROR(VLOOKUP($B83,'NAV plus Dist'!$B:$FD,L$1,FALSE)/VLOOKUP($B82,NAV!$A:$FC,L$1,FALSE),"")</f>
        <v/>
      </c>
      <c r="M83" s="171" t="str">
        <f>IFERROR(VLOOKUP($B83,'NAV plus Dist'!$B:$FD,M$1,FALSE)/VLOOKUP($B82,NAV!$A:$FC,M$1,FALSE),"")</f>
        <v/>
      </c>
      <c r="N83" s="171" t="str">
        <f>IFERROR(VLOOKUP($B83,'NAV plus Dist'!$B:$FD,N$1,FALSE)/VLOOKUP($B82,NAV!$A:$FC,N$1,FALSE),"")</f>
        <v/>
      </c>
      <c r="O83" s="171">
        <f>IFERROR(VLOOKUP($B83,'NAV plus Dist'!$B:$FD,O$1,FALSE)/VLOOKUP($B82,NAV!$A:$FC,O$1,FALSE),"")</f>
        <v>1.0889210663102398</v>
      </c>
      <c r="P83" s="171">
        <f>IFERROR(VLOOKUP($B83,'NAV plus Dist'!$B:$FD,P$1,FALSE)/VLOOKUP($B82,NAV!$A:$FC,P$1,FALSE),"")</f>
        <v>1.0919674039580907</v>
      </c>
      <c r="Q83" s="171">
        <f>IFERROR(VLOOKUP($B83,'NAV plus Dist'!$B:$FD,Q$1,FALSE)/VLOOKUP($B82,NAV!$A:$FC,Q$1,FALSE),"")</f>
        <v>1.0209912226799276</v>
      </c>
      <c r="R83" s="171">
        <f>IFERROR(VLOOKUP($B83,'NAV plus Dist'!$B:$FD,R$1,FALSE)/VLOOKUP($B82,NAV!$A:$FC,R$1,FALSE),"")</f>
        <v>1.0209912226799276</v>
      </c>
      <c r="S83" s="171">
        <f>IFERROR(VLOOKUP($B83,'NAV plus Dist'!$B:$FD,S$1,FALSE)/VLOOKUP($B82,NAV!$A:$FC,S$1,FALSE),"")</f>
        <v>1.0201891112086809</v>
      </c>
      <c r="T83" s="171">
        <f>IFERROR(VLOOKUP($B83,'NAV plus Dist'!$B:$FD,T$1,FALSE)/VLOOKUP($B82,NAV!$A:$FC,T$1,FALSE),"")</f>
        <v>1.0213686342592594</v>
      </c>
      <c r="U83" s="171">
        <f>IFERROR(VLOOKUP($B83,'NAV plus Dist'!$B:$FD,U$1,FALSE)/VLOOKUP($B82,NAV!$A:$FC,U$1,FALSE),"")</f>
        <v>1.0211488975415064</v>
      </c>
      <c r="V83" s="171">
        <f>IFERROR(VLOOKUP($B83,'NAV plus Dist'!$B:$FD,V$1,FALSE)/VLOOKUP($B82,NAV!$A:$FC,V$1,FALSE),"")</f>
        <v>1.0223920706934981</v>
      </c>
      <c r="W83" s="171">
        <f>IFERROR(VLOOKUP($B83,'NAV plus Dist'!$B:$FD,W$1,FALSE)/VLOOKUP($B82,NAV!$A:$FC,W$1,FALSE),"")</f>
        <v>1.0223920706934981</v>
      </c>
      <c r="X83" s="171">
        <f>IFERROR(VLOOKUP($B83,'NAV plus Dist'!$B:$FD,X$1,FALSE)/VLOOKUP($B82,NAV!$A:$FC,X$1,FALSE),"")</f>
        <v>1.0221552599073194</v>
      </c>
      <c r="Y83" s="171">
        <f>IFERROR(VLOOKUP($B83,'NAV plus Dist'!$B:$FD,Y$1,FALSE)/VLOOKUP($B82,NAV!$A:$FC,Y$1,FALSE),"")</f>
        <v>1.023342552702412</v>
      </c>
      <c r="Z83" s="171">
        <f>IFERROR(VLOOKUP($B83,'NAV plus Dist'!$B:$FD,Z$1,FALSE)/VLOOKUP($B82,NAV!$A:$FC,Z$1,FALSE),"")</f>
        <v>1.0230931858838834</v>
      </c>
      <c r="AA83" s="171">
        <f>IFERROR(VLOOKUP($B83,'NAV plus Dist'!$B:$FD,AA$1,FALSE)/VLOOKUP($B82,NAV!$A:$FC,AA$1,FALSE),"")</f>
        <v>1.0011937922801433</v>
      </c>
      <c r="AB83" s="171" t="str">
        <f>IFERROR(VLOOKUP($B83,'NAV plus Dist'!$B:$FD,AB$1,FALSE)/VLOOKUP($B82,NAV!$A:$FC,AB$1,FALSE),"")</f>
        <v/>
      </c>
      <c r="AC83" s="171">
        <f>IFERROR(VLOOKUP($B83,'NAV plus Dist'!$B:$FD,AC$1,FALSE)/VLOOKUP($B82,NAV!$A:$FC,AC$1,FALSE),"")</f>
        <v>1.0012233505552588</v>
      </c>
      <c r="AD83" s="171" t="str">
        <f>IFERROR(VLOOKUP($B83,'NAV plus Dist'!$B:$FD,AD$1,FALSE)/VLOOKUP($B82,NAV!$A:$FC,AD$1,FALSE),"")</f>
        <v/>
      </c>
      <c r="AE83" s="171" t="str">
        <f>IFERROR(VLOOKUP($B83,'NAV plus Dist'!$B:$FD,AE$1,FALSE)/VLOOKUP($B82,NAV!$A:$FC,AE$1,FALSE),"")</f>
        <v/>
      </c>
      <c r="AF83" s="171">
        <f>IFERROR(VLOOKUP($B83,'NAV plus Dist'!$B:$FD,AF$1,FALSE)/VLOOKUP($B82,NAV!$A:$FC,AF$1,FALSE),"")</f>
        <v>1.0417036486194735</v>
      </c>
      <c r="AG83" s="171" t="str">
        <f>IFERROR(VLOOKUP($B83,'NAV plus Dist'!$B:$FD,AG$1,FALSE)/VLOOKUP($B82,NAV!$A:$FC,AG$1,FALSE),"")</f>
        <v/>
      </c>
      <c r="AH83" s="171" t="str">
        <f>IFERROR(VLOOKUP($B83,'NAV plus Dist'!$B:$FD,AH$1,FALSE)/VLOOKUP($B82,NAV!$A:$FC,AH$1,FALSE),"")</f>
        <v/>
      </c>
      <c r="AI83" s="171" t="str">
        <f>IFERROR(VLOOKUP($B83,'NAV plus Dist'!$B:$FD,AI$1,FALSE)/VLOOKUP($B82,NAV!$A:$FC,AI$1,FALSE),"")</f>
        <v/>
      </c>
      <c r="AJ83" s="171" t="str">
        <f>IFERROR(VLOOKUP($B83,'NAV plus Dist'!$B:$FD,AJ$1,FALSE)/VLOOKUP($B82,NAV!$A:$FC,AJ$1,FALSE),"")</f>
        <v/>
      </c>
      <c r="AK83" s="171" t="str">
        <f>IFERROR(VLOOKUP($B83,'NAV plus Dist'!$B:$FD,AK$1,FALSE)/VLOOKUP($B82,NAV!$A:$FC,AK$1,FALSE),"")</f>
        <v/>
      </c>
      <c r="AL83" s="171" t="str">
        <f>IFERROR(VLOOKUP($B83,'NAV plus Dist'!$B:$FD,AL$1,FALSE)/VLOOKUP($B82,NAV!$A:$FC,AL$1,FALSE),"")</f>
        <v/>
      </c>
      <c r="AM83" s="171" t="str">
        <f>IFERROR(VLOOKUP($B83,'NAV plus Dist'!$B:$FD,AM$1,FALSE)/VLOOKUP($B82,NAV!$A:$FC,AM$1,FALSE),"")</f>
        <v/>
      </c>
      <c r="AN83" s="171" t="str">
        <f>IFERROR(VLOOKUP($B83,'NAV plus Dist'!$B:$FD,AN$1,FALSE)/VLOOKUP($B82,NAV!$A:$FC,AN$1,FALSE),"")</f>
        <v/>
      </c>
      <c r="AO83" s="171" t="str">
        <f>IFERROR(VLOOKUP($B83,'NAV plus Dist'!$B:$FD,AO$1,FALSE)/VLOOKUP($B82,NAV!$A:$FC,AO$1,FALSE),"")</f>
        <v/>
      </c>
      <c r="AP83" s="171" t="str">
        <f>IFERROR(VLOOKUP($B83,'NAV plus Dist'!$B:$FD,AP$1,FALSE)/VLOOKUP($B82,NAV!$A:$FC,AP$1,FALSE),"")</f>
        <v/>
      </c>
      <c r="AQ83" s="171" t="str">
        <f>IFERROR(VLOOKUP($B83,'NAV plus Dist'!$B:$FD,AQ$1,FALSE)/VLOOKUP($B82,NAV!$A:$FC,AQ$1,FALSE),"")</f>
        <v/>
      </c>
      <c r="AR83" s="171" t="str">
        <f>IFERROR(VLOOKUP($B83,'NAV plus Dist'!$B:$FD,AR$1,FALSE)/VLOOKUP($B82,NAV!$A:$FC,AR$1,FALSE),"")</f>
        <v/>
      </c>
      <c r="AS83" s="171" t="str">
        <f>IFERROR(VLOOKUP($B83,'NAV plus Dist'!$B:$FD,AS$1,FALSE)/VLOOKUP($B82,NAV!$A:$FC,AS$1,FALSE),"")</f>
        <v/>
      </c>
      <c r="AT83" s="171" t="str">
        <f>IFERROR(VLOOKUP($B83,'NAV plus Dist'!$B:$FD,AT$1,FALSE)/VLOOKUP($B82,NAV!$A:$FC,AT$1,FALSE),"")</f>
        <v/>
      </c>
      <c r="AU83" s="171" t="str">
        <f>IFERROR(VLOOKUP($B83,'NAV plus Dist'!$B:$FD,AU$1,FALSE)/VLOOKUP($B82,NAV!$A:$FC,AU$1,FALSE),"")</f>
        <v/>
      </c>
      <c r="AV83" s="171" t="str">
        <f>IFERROR(VLOOKUP($B83,'NAV plus Dist'!$B:$FD,AV$1,FALSE)/VLOOKUP($B82,NAV!$A:$FC,AV$1,FALSE),"")</f>
        <v/>
      </c>
      <c r="AW83" s="171" t="str">
        <f>IFERROR(VLOOKUP($B83,'NAV plus Dist'!$B:$FD,AW$1,FALSE)/VLOOKUP($B82,NAV!$A:$FC,AW$1,FALSE),"")</f>
        <v/>
      </c>
      <c r="AX83" s="171" t="str">
        <f>IFERROR(VLOOKUP($B83,'NAV plus Dist'!$B:$FD,AX$1,FALSE)/VLOOKUP($B82,NAV!$A:$FC,AX$1,FALSE),"")</f>
        <v/>
      </c>
      <c r="AY83" s="171" t="str">
        <f>IFERROR(VLOOKUP($B83,'NAV plus Dist'!$B:$FD,AY$1,FALSE)/VLOOKUP($B82,NAV!$A:$FC,AY$1,FALSE),"")</f>
        <v/>
      </c>
      <c r="AZ83" s="171" t="str">
        <f>IFERROR(VLOOKUP($B83,'NAV plus Dist'!$B:$FD,AZ$1,FALSE)/VLOOKUP($B82,NAV!$A:$FC,AZ$1,FALSE),"")</f>
        <v/>
      </c>
      <c r="BA83" s="171" t="str">
        <f>IFERROR(VLOOKUP($B83,'NAV plus Dist'!$B:$FD,BA$1,FALSE)/VLOOKUP($B82,NAV!$A:$FC,BA$1,FALSE),"")</f>
        <v/>
      </c>
      <c r="BB83" s="171" t="str">
        <f>IFERROR(VLOOKUP($B83,'NAV plus Dist'!$B:$FD,BB$1,FALSE)/VLOOKUP($B82,NAV!$A:$FC,BB$1,FALSE),"")</f>
        <v/>
      </c>
      <c r="BC83" s="171" t="str">
        <f>IFERROR(VLOOKUP($B83,'NAV plus Dist'!$B:$FD,BC$1,FALSE)/VLOOKUP($B82,NAV!$A:$FC,BC$1,FALSE),"")</f>
        <v/>
      </c>
      <c r="BD83" s="171" t="str">
        <f>IFERROR(VLOOKUP($B83,'NAV plus Dist'!$B:$FD,BD$1,FALSE)/VLOOKUP($B82,NAV!$A:$FC,BD$1,FALSE),"")</f>
        <v/>
      </c>
      <c r="BE83" s="171" t="str">
        <f>IFERROR(VLOOKUP($B83,'NAV plus Dist'!$B:$FD,BE$1,FALSE)/VLOOKUP($B82,NAV!$A:$FC,BE$1,FALSE),"")</f>
        <v/>
      </c>
      <c r="BF83" s="171" t="str">
        <f>IFERROR(VLOOKUP($B83,'NAV plus Dist'!$B:$FD,BF$1,FALSE)/VLOOKUP($B82,NAV!$A:$FC,BF$1,FALSE),"")</f>
        <v/>
      </c>
      <c r="BG83" s="171" t="str">
        <f>IFERROR(VLOOKUP($B83,'NAV plus Dist'!$B:$FD,BG$1,FALSE)/VLOOKUP($B82,NAV!$A:$FC,BG$1,FALSE),"")</f>
        <v/>
      </c>
      <c r="BH83" s="171" t="str">
        <f>IFERROR(VLOOKUP($B83,'NAV plus Dist'!$B:$FD,BH$1,FALSE)/VLOOKUP($B82,NAV!$A:$FC,BH$1,FALSE),"")</f>
        <v/>
      </c>
      <c r="BI83" s="171" t="str">
        <f>IFERROR(VLOOKUP($B83,'NAV plus Dist'!$B:$FD,BI$1,FALSE)/VLOOKUP($B82,NAV!$A:$FC,BI$1,FALSE),"")</f>
        <v/>
      </c>
      <c r="BJ83" s="171" t="str">
        <f>IFERROR(VLOOKUP($B83,'NAV plus Dist'!$B:$FD,BJ$1,FALSE)/VLOOKUP($B82,NAV!$A:$FC,BJ$1,FALSE),"")</f>
        <v/>
      </c>
      <c r="BK83" s="171" t="str">
        <f>IFERROR(VLOOKUP($B83,'NAV plus Dist'!$B:$FD,BK$1,FALSE)/VLOOKUP($B82,NAV!$A:$FC,BK$1,FALSE),"")</f>
        <v/>
      </c>
      <c r="BL83" s="171" t="str">
        <f>IFERROR(VLOOKUP($B83,'NAV plus Dist'!$B:$FD,BL$1,FALSE)/VLOOKUP($B82,NAV!$A:$FC,BL$1,FALSE),"")</f>
        <v/>
      </c>
      <c r="BM83" s="171" t="str">
        <f>IFERROR(VLOOKUP($B83,'NAV plus Dist'!$B:$FD,BM$1,FALSE)/VLOOKUP($B82,NAV!$A:$FC,BM$1,FALSE),"")</f>
        <v/>
      </c>
      <c r="BN83" s="171" t="str">
        <f>IFERROR(VLOOKUP($B83,'NAV plus Dist'!$B:$FD,BN$1,FALSE)/VLOOKUP($B82,NAV!$A:$FC,BN$1,FALSE),"")</f>
        <v/>
      </c>
      <c r="BO83" s="171" t="str">
        <f>IFERROR(VLOOKUP($B83,'NAV plus Dist'!$B:$FD,BO$1,FALSE)/VLOOKUP($B82,NAV!$A:$FC,BO$1,FALSE),"")</f>
        <v/>
      </c>
      <c r="BP83" s="171" t="str">
        <f>IFERROR(VLOOKUP($B83,'NAV plus Dist'!$B:$FD,BP$1,FALSE)/VLOOKUP($B82,NAV!$A:$FC,BP$1,FALSE),"")</f>
        <v/>
      </c>
      <c r="BQ83" s="171" t="str">
        <f>IFERROR(VLOOKUP($B83,'NAV plus Dist'!$B:$FD,BQ$1,FALSE)/VLOOKUP($B82,NAV!$A:$FC,BQ$1,FALSE),"")</f>
        <v/>
      </c>
      <c r="BR83" s="171" t="str">
        <f>IFERROR(VLOOKUP($B83,'NAV plus Dist'!$B:$FD,BR$1,FALSE)/VLOOKUP($B82,NAV!$A:$FC,BR$1,FALSE),"")</f>
        <v/>
      </c>
      <c r="BS83" s="171" t="str">
        <f>IFERROR(VLOOKUP($B83,'NAV plus Dist'!$B:$FD,BS$1,FALSE)/VLOOKUP($B82,NAV!$A:$FC,BS$1,FALSE),"")</f>
        <v/>
      </c>
      <c r="BT83" s="171" t="str">
        <f>IFERROR(VLOOKUP($B83,'NAV plus Dist'!$B:$FD,BT$1,FALSE)/VLOOKUP($B82,NAV!$A:$FC,BT$1,FALSE),"")</f>
        <v/>
      </c>
      <c r="BU83" s="171" t="str">
        <f>IFERROR(VLOOKUP($B83,'NAV plus Dist'!$B:$FD,BU$1,FALSE)/VLOOKUP($B82,NAV!$A:$FC,BU$1,FALSE),"")</f>
        <v/>
      </c>
      <c r="BV83" s="171" t="str">
        <f>IFERROR(VLOOKUP($B83,'NAV plus Dist'!$B:$FD,BV$1,FALSE)/VLOOKUP($B82,NAV!$A:$FC,BV$1,FALSE),"")</f>
        <v/>
      </c>
      <c r="BW83" s="171" t="str">
        <f>IFERROR(VLOOKUP($B83,'NAV plus Dist'!$B:$FD,BW$1,FALSE)/VLOOKUP($B82,NAV!$A:$FC,BW$1,FALSE),"")</f>
        <v/>
      </c>
      <c r="BX83" s="171" t="str">
        <f>IFERROR(VLOOKUP($B83,'NAV plus Dist'!$B:$FD,BX$1,FALSE)/VLOOKUP($B82,NAV!$A:$FC,BX$1,FALSE),"")</f>
        <v/>
      </c>
      <c r="BY83" s="171" t="str">
        <f>IFERROR(VLOOKUP($B83,'NAV plus Dist'!$B:$FD,BY$1,FALSE)/VLOOKUP($B82,NAV!$A:$FC,BY$1,FALSE),"")</f>
        <v/>
      </c>
      <c r="BZ83" s="171" t="str">
        <f>IFERROR(VLOOKUP($B83,'NAV plus Dist'!$B:$FD,BZ$1,FALSE)/VLOOKUP($B82,NAV!$A:$FC,BZ$1,FALSE),"")</f>
        <v/>
      </c>
      <c r="CA83" s="171" t="str">
        <f>IFERROR(VLOOKUP($B83,'NAV plus Dist'!$B:$FD,CA$1,FALSE)/VLOOKUP($B82,NAV!$A:$FC,CA$1,FALSE),"")</f>
        <v/>
      </c>
      <c r="CB83" s="171" t="str">
        <f>IFERROR(VLOOKUP($B83,'NAV plus Dist'!$B:$FD,CB$1,FALSE)/VLOOKUP($B82,NAV!$A:$FC,CB$1,FALSE),"")</f>
        <v/>
      </c>
      <c r="CC83" s="171" t="str">
        <f>IFERROR(VLOOKUP($B83,'NAV plus Dist'!$B:$FD,CC$1,FALSE)/VLOOKUP($B82,NAV!$A:$FC,CC$1,FALSE),"")</f>
        <v/>
      </c>
      <c r="CD83" s="171" t="str">
        <f>IFERROR(VLOOKUP($B83,'NAV plus Dist'!$B:$FD,CD$1,FALSE)/VLOOKUP($B82,NAV!$A:$FC,CD$1,FALSE),"")</f>
        <v/>
      </c>
      <c r="CE83" s="171" t="str">
        <f>IFERROR(VLOOKUP($B83,'NAV plus Dist'!$B:$FD,CE$1,FALSE)/VLOOKUP($B82,NAV!$A:$FC,CE$1,FALSE),"")</f>
        <v/>
      </c>
      <c r="CF83" s="171" t="str">
        <f>IFERROR(VLOOKUP($B83,'NAV plus Dist'!$B:$FD,CF$1,FALSE)/VLOOKUP($B82,NAV!$A:$FC,CF$1,FALSE),"")</f>
        <v/>
      </c>
      <c r="CG83" s="171" t="str">
        <f>IFERROR(VLOOKUP($B83,'NAV plus Dist'!$B:$FD,CG$1,FALSE)/VLOOKUP($B82,NAV!$A:$FC,CG$1,FALSE),"")</f>
        <v/>
      </c>
      <c r="CH83" s="171" t="str">
        <f>IFERROR(VLOOKUP($B83,'NAV plus Dist'!$B:$FD,CH$1,FALSE)/VLOOKUP($B82,NAV!$A:$FC,CH$1,FALSE),"")</f>
        <v/>
      </c>
      <c r="CI83" s="171" t="str">
        <f>IFERROR(VLOOKUP($B83,'NAV plus Dist'!$B:$FD,CI$1,FALSE)/VLOOKUP($B82,NAV!$A:$FC,CI$1,FALSE),"")</f>
        <v/>
      </c>
      <c r="CJ83" s="171" t="str">
        <f>IFERROR(VLOOKUP($B83,'NAV plus Dist'!$B:$FD,CJ$1,FALSE)/VLOOKUP($B82,NAV!$A:$FC,CJ$1,FALSE),"")</f>
        <v/>
      </c>
      <c r="CK83" s="171" t="str">
        <f>IFERROR(VLOOKUP($B83,'NAV plus Dist'!$B:$FD,CK$1,FALSE)/VLOOKUP($B82,NAV!$A:$FC,CK$1,FALSE),"")</f>
        <v/>
      </c>
      <c r="CL83" s="171" t="str">
        <f>IFERROR(VLOOKUP($B83,'NAV plus Dist'!$B:$FD,CL$1,FALSE)/VLOOKUP($B82,NAV!$A:$FC,CL$1,FALSE),"")</f>
        <v/>
      </c>
      <c r="CM83" s="171" t="str">
        <f>IFERROR(VLOOKUP($B83,'NAV plus Dist'!$B:$FD,CM$1,FALSE)/VLOOKUP($B82,NAV!$A:$FC,CM$1,FALSE),"")</f>
        <v/>
      </c>
      <c r="CN83" s="171" t="str">
        <f>IFERROR(VLOOKUP($B83,'NAV plus Dist'!$B:$FD,CN$1,FALSE)/VLOOKUP($B82,NAV!$A:$FC,CN$1,FALSE),"")</f>
        <v/>
      </c>
      <c r="CO83" s="171" t="str">
        <f>IFERROR(VLOOKUP($B83,'NAV plus Dist'!$B:$FD,CO$1,FALSE)/VLOOKUP($B82,NAV!$A:$FC,CO$1,FALSE),"")</f>
        <v/>
      </c>
      <c r="CP83" s="171" t="str">
        <f>IFERROR(VLOOKUP($B83,'NAV plus Dist'!$B:$FD,CP$1,FALSE)/VLOOKUP($B82,NAV!$A:$FC,CP$1,FALSE),"")</f>
        <v/>
      </c>
      <c r="CQ83" s="171" t="str">
        <f>IFERROR(VLOOKUP($B83,'NAV plus Dist'!$B:$FD,CQ$1,FALSE)/VLOOKUP($B82,NAV!$A:$FC,CQ$1,FALSE),"")</f>
        <v/>
      </c>
      <c r="CR83" s="171" t="str">
        <f>IFERROR(VLOOKUP($B83,'NAV plus Dist'!$B:$FD,CR$1,FALSE)/VLOOKUP($B82,NAV!$A:$FC,CR$1,FALSE),"")</f>
        <v/>
      </c>
      <c r="CS83" s="171" t="str">
        <f>IFERROR(VLOOKUP($B83,'NAV plus Dist'!$B:$FD,CS$1,FALSE)/VLOOKUP($B82,NAV!$A:$FC,CS$1,FALSE),"")</f>
        <v/>
      </c>
      <c r="CT83" s="171" t="str">
        <f>IFERROR(VLOOKUP($B83,'NAV plus Dist'!$B:$FD,CT$1,FALSE)/VLOOKUP($B82,NAV!$A:$FC,CT$1,FALSE),"")</f>
        <v/>
      </c>
      <c r="CU83" s="171" t="str">
        <f>IFERROR(VLOOKUP($B83,'NAV plus Dist'!$B:$FD,CU$1,FALSE)/VLOOKUP($B82,NAV!$A:$FC,CU$1,FALSE),"")</f>
        <v/>
      </c>
      <c r="CV83" s="171" t="str">
        <f>IFERROR(VLOOKUP($B83,'NAV plus Dist'!$B:$FD,CV$1,FALSE)/VLOOKUP($B82,NAV!$A:$FC,CV$1,FALSE),"")</f>
        <v/>
      </c>
      <c r="CW83" s="171" t="str">
        <f>IFERROR(VLOOKUP($B83,'NAV plus Dist'!$B:$FD,CW$1,FALSE)/VLOOKUP($B82,NAV!$A:$FC,CW$1,FALSE),"")</f>
        <v/>
      </c>
      <c r="CX83" s="171" t="str">
        <f>IFERROR(VLOOKUP($B83,'NAV plus Dist'!$B:$FD,CX$1,FALSE)/VLOOKUP($B82,NAV!$A:$FC,CX$1,FALSE),"")</f>
        <v/>
      </c>
      <c r="CY83" s="171" t="str">
        <f>IFERROR(VLOOKUP($B83,'NAV plus Dist'!$B:$FD,CY$1,FALSE)/VLOOKUP($B82,NAV!$A:$FC,CY$1,FALSE),"")</f>
        <v/>
      </c>
      <c r="CZ83" s="171" t="str">
        <f>IFERROR(VLOOKUP($B83,'NAV plus Dist'!$B:$FD,CZ$1,FALSE)/VLOOKUP($B82,NAV!$A:$FC,CZ$1,FALSE),"")</f>
        <v/>
      </c>
      <c r="DA83" s="171" t="str">
        <f>IFERROR(VLOOKUP($B83,'NAV plus Dist'!$B:$FD,DA$1,FALSE)/VLOOKUP($B82,NAV!$A:$FC,DA$1,FALSE),"")</f>
        <v/>
      </c>
      <c r="DB83" s="171" t="str">
        <f>IFERROR(VLOOKUP($B83,'NAV plus Dist'!$B:$FD,DB$1,FALSE)/VLOOKUP($B82,NAV!$A:$FC,DB$1,FALSE),"")</f>
        <v/>
      </c>
      <c r="DC83" s="171" t="str">
        <f>IFERROR(VLOOKUP($B83,'NAV plus Dist'!$B:$FD,DC$1,FALSE)/VLOOKUP($B82,NAV!$A:$FC,DC$1,FALSE),"")</f>
        <v/>
      </c>
      <c r="DD83" s="171" t="str">
        <f>IFERROR(VLOOKUP($B83,'NAV plus Dist'!$B:$FD,DD$1,FALSE)/VLOOKUP($B82,NAV!$A:$FC,DD$1,FALSE),"")</f>
        <v/>
      </c>
      <c r="DE83" s="171" t="str">
        <f>IFERROR(VLOOKUP($B83,'NAV plus Dist'!$B:$FD,DE$1,FALSE)/VLOOKUP($B82,NAV!$A:$FC,DE$1,FALSE),"")</f>
        <v/>
      </c>
      <c r="DF83" s="171" t="str">
        <f>IFERROR(VLOOKUP($B83,'NAV plus Dist'!$B:$FD,DF$1,FALSE)/VLOOKUP($B82,NAV!$A:$FC,DF$1,FALSE),"")</f>
        <v/>
      </c>
      <c r="DG83" s="171" t="str">
        <f>IFERROR(VLOOKUP($B83,'NAV plus Dist'!$B:$FD,DG$1,FALSE)/VLOOKUP($B82,NAV!$A:$FC,DG$1,FALSE),"")</f>
        <v/>
      </c>
      <c r="DH83" s="171" t="str">
        <f>IFERROR(VLOOKUP($B83,'NAV plus Dist'!$B:$FD,DH$1,FALSE)/VLOOKUP($B82,NAV!$A:$FC,DH$1,FALSE),"")</f>
        <v/>
      </c>
    </row>
    <row r="84" spans="1:112">
      <c r="A84" s="94">
        <f t="shared" si="42"/>
        <v>117</v>
      </c>
      <c r="B84" s="168">
        <f t="shared" si="43"/>
        <v>42521</v>
      </c>
      <c r="C84" s="171">
        <f>IFERROR(VLOOKUP($B84,'NAV plus Dist'!$B:$FD,C$1,FALSE)/VLOOKUP($B83,NAV!$A:$FC,C$1,FALSE),"")</f>
        <v>1.0389491468589189</v>
      </c>
      <c r="D84" s="171" t="str">
        <f>IFERROR(VLOOKUP($B84,'NAV plus Dist'!$B:$FD,D$1,FALSE)/VLOOKUP($B83,NAV!$A:$FC,D$1,FALSE),"")</f>
        <v/>
      </c>
      <c r="E84" s="171" t="str">
        <f>IFERROR(VLOOKUP($B84,'NAV plus Dist'!$B:$FD,E$1,FALSE)/VLOOKUP($B83,NAV!$A:$FC,E$1,FALSE),"")</f>
        <v/>
      </c>
      <c r="F84" s="171" t="str">
        <f>IFERROR(VLOOKUP($B84,'NAV plus Dist'!$B:$FD,F$1,FALSE)/VLOOKUP($B83,NAV!$A:$FC,F$1,FALSE),"")</f>
        <v/>
      </c>
      <c r="G84" s="171" t="str">
        <f>IFERROR(VLOOKUP($B84,'NAV plus Dist'!$B:$FD,G$1,FALSE)/VLOOKUP($B83,NAV!$A:$FC,G$1,FALSE),"")</f>
        <v/>
      </c>
      <c r="H84" s="171" t="str">
        <f>IFERROR(VLOOKUP($B84,'NAV plus Dist'!$B:$FD,H$1,FALSE)/VLOOKUP($B83,NAV!$A:$FC,H$1,FALSE),"")</f>
        <v/>
      </c>
      <c r="I84" s="171" t="str">
        <f>IFERROR(VLOOKUP($B84,'NAV plus Dist'!$B:$FD,I$1,FALSE)/VLOOKUP($B83,NAV!$A:$FC,I$1,FALSE),"")</f>
        <v/>
      </c>
      <c r="J84" s="171" t="str">
        <f>IFERROR(VLOOKUP($B84,'NAV plus Dist'!$B:$FD,J$1,FALSE)/VLOOKUP($B83,NAV!$A:$FC,J$1,FALSE),"")</f>
        <v/>
      </c>
      <c r="K84" s="171" t="str">
        <f>IFERROR(VLOOKUP($B84,'NAV plus Dist'!$B:$FD,K$1,FALSE)/VLOOKUP($B83,NAV!$A:$FC,K$1,FALSE),"")</f>
        <v/>
      </c>
      <c r="L84" s="171" t="str">
        <f>IFERROR(VLOOKUP($B84,'NAV plus Dist'!$B:$FD,L$1,FALSE)/VLOOKUP($B83,NAV!$A:$FC,L$1,FALSE),"")</f>
        <v/>
      </c>
      <c r="M84" s="171" t="str">
        <f>IFERROR(VLOOKUP($B84,'NAV plus Dist'!$B:$FD,M$1,FALSE)/VLOOKUP($B83,NAV!$A:$FC,M$1,FALSE),"")</f>
        <v/>
      </c>
      <c r="N84" s="171" t="str">
        <f>IFERROR(VLOOKUP($B84,'NAV plus Dist'!$B:$FD,N$1,FALSE)/VLOOKUP($B83,NAV!$A:$FC,N$1,FALSE),"")</f>
        <v/>
      </c>
      <c r="O84" s="171">
        <f>IFERROR(VLOOKUP($B84,'NAV plus Dist'!$B:$FD,O$1,FALSE)/VLOOKUP($B83,NAV!$A:$FC,O$1,FALSE),"")</f>
        <v>0.9911493758071459</v>
      </c>
      <c r="P84" s="171">
        <f>IFERROR(VLOOKUP($B84,'NAV plus Dist'!$B:$FD,P$1,FALSE)/VLOOKUP($B83,NAV!$A:$FC,P$1,FALSE),"")</f>
        <v>0.99495365775706923</v>
      </c>
      <c r="Q84" s="171">
        <f>IFERROR(VLOOKUP($B84,'NAV plus Dist'!$B:$FD,Q$1,FALSE)/VLOOKUP($B83,NAV!$A:$FC,Q$1,FALSE),"")</f>
        <v>1.0369349586208958</v>
      </c>
      <c r="R84" s="171">
        <f>IFERROR(VLOOKUP($B84,'NAV plus Dist'!$B:$FD,R$1,FALSE)/VLOOKUP($B83,NAV!$A:$FC,R$1,FALSE),"")</f>
        <v>1.0369349586208958</v>
      </c>
      <c r="S84" s="171">
        <f>IFERROR(VLOOKUP($B84,'NAV plus Dist'!$B:$FD,S$1,FALSE)/VLOOKUP($B83,NAV!$A:$FC,S$1,FALSE),"")</f>
        <v>1.036084346193372</v>
      </c>
      <c r="T84" s="171">
        <f>IFERROR(VLOOKUP($B84,'NAV plus Dist'!$B:$FD,T$1,FALSE)/VLOOKUP($B83,NAV!$A:$FC,T$1,FALSE),"")</f>
        <v>1.0373467906102751</v>
      </c>
      <c r="U84" s="171">
        <f>IFERROR(VLOOKUP($B84,'NAV plus Dist'!$B:$FD,U$1,FALSE)/VLOOKUP($B83,NAV!$A:$FC,U$1,FALSE),"")</f>
        <v>1.0370868165302927</v>
      </c>
      <c r="V84" s="171">
        <f>IFERROR(VLOOKUP($B84,'NAV plus Dist'!$B:$FD,V$1,FALSE)/VLOOKUP($B83,NAV!$A:$FC,V$1,FALSE),"")</f>
        <v>1.0118615479086832</v>
      </c>
      <c r="W84" s="171">
        <f>IFERROR(VLOOKUP($B84,'NAV plus Dist'!$B:$FD,W$1,FALSE)/VLOOKUP($B83,NAV!$A:$FC,W$1,FALSE),"")</f>
        <v>1.0118615479086832</v>
      </c>
      <c r="X84" s="171">
        <f>IFERROR(VLOOKUP($B84,'NAV plus Dist'!$B:$FD,X$1,FALSE)/VLOOKUP($B83,NAV!$A:$FC,X$1,FALSE),"")</f>
        <v>1.0116236776325462</v>
      </c>
      <c r="Y84" s="171">
        <f>IFERROR(VLOOKUP($B84,'NAV plus Dist'!$B:$FD,Y$1,FALSE)/VLOOKUP($B83,NAV!$A:$FC,Y$1,FALSE),"")</f>
        <v>1.0128323707841438</v>
      </c>
      <c r="Z84" s="171">
        <f>IFERROR(VLOOKUP($B84,'NAV plus Dist'!$B:$FD,Z$1,FALSE)/VLOOKUP($B83,NAV!$A:$FC,Z$1,FALSE),"")</f>
        <v>1.0125940750774287</v>
      </c>
      <c r="AA84" s="171">
        <f>IFERROR(VLOOKUP($B84,'NAV plus Dist'!$B:$FD,AA$1,FALSE)/VLOOKUP($B83,NAV!$A:$FC,AA$1,FALSE),"")</f>
        <v>1.0094682734039717</v>
      </c>
      <c r="AB84" s="171" t="str">
        <f>IFERROR(VLOOKUP($B84,'NAV plus Dist'!$B:$FD,AB$1,FALSE)/VLOOKUP($B83,NAV!$A:$FC,AB$1,FALSE),"")</f>
        <v/>
      </c>
      <c r="AC84" s="171">
        <f>IFERROR(VLOOKUP($B84,'NAV plus Dist'!$B:$FD,AC$1,FALSE)/VLOOKUP($B83,NAV!$A:$FC,AC$1,FALSE),"")</f>
        <v>1.0103276183198815</v>
      </c>
      <c r="AD84" s="171" t="str">
        <f>IFERROR(VLOOKUP($B84,'NAV plus Dist'!$B:$FD,AD$1,FALSE)/VLOOKUP($B83,NAV!$A:$FC,AD$1,FALSE),"")</f>
        <v/>
      </c>
      <c r="AE84" s="171" t="str">
        <f>IFERROR(VLOOKUP($B84,'NAV plus Dist'!$B:$FD,AE$1,FALSE)/VLOOKUP($B83,NAV!$A:$FC,AE$1,FALSE),"")</f>
        <v/>
      </c>
      <c r="AF84" s="171">
        <f>IFERROR(VLOOKUP($B84,'NAV plus Dist'!$B:$FD,AF$1,FALSE)/VLOOKUP($B83,NAV!$A:$FC,AF$1,FALSE),"")</f>
        <v>1.0175035934529606</v>
      </c>
      <c r="AG84" s="171" t="str">
        <f>IFERROR(VLOOKUP($B84,'NAV plus Dist'!$B:$FD,AG$1,FALSE)/VLOOKUP($B83,NAV!$A:$FC,AG$1,FALSE),"")</f>
        <v/>
      </c>
      <c r="AH84" s="171" t="str">
        <f>IFERROR(VLOOKUP($B84,'NAV plus Dist'!$B:$FD,AH$1,FALSE)/VLOOKUP($B83,NAV!$A:$FC,AH$1,FALSE),"")</f>
        <v/>
      </c>
      <c r="AI84" s="171" t="str">
        <f>IFERROR(VLOOKUP($B84,'NAV plus Dist'!$B:$FD,AI$1,FALSE)/VLOOKUP($B83,NAV!$A:$FC,AI$1,FALSE),"")</f>
        <v/>
      </c>
      <c r="AJ84" s="171" t="str">
        <f>IFERROR(VLOOKUP($B84,'NAV plus Dist'!$B:$FD,AJ$1,FALSE)/VLOOKUP($B83,NAV!$A:$FC,AJ$1,FALSE),"")</f>
        <v/>
      </c>
      <c r="AK84" s="171" t="str">
        <f>IFERROR(VLOOKUP($B84,'NAV plus Dist'!$B:$FD,AK$1,FALSE)/VLOOKUP($B83,NAV!$A:$FC,AK$1,FALSE),"")</f>
        <v/>
      </c>
      <c r="AL84" s="171" t="str">
        <f>IFERROR(VLOOKUP($B84,'NAV plus Dist'!$B:$FD,AL$1,FALSE)/VLOOKUP($B83,NAV!$A:$FC,AL$1,FALSE),"")</f>
        <v/>
      </c>
      <c r="AM84" s="171" t="str">
        <f>IFERROR(VLOOKUP($B84,'NAV plus Dist'!$B:$FD,AM$1,FALSE)/VLOOKUP($B83,NAV!$A:$FC,AM$1,FALSE),"")</f>
        <v/>
      </c>
      <c r="AN84" s="171" t="str">
        <f>IFERROR(VLOOKUP($B84,'NAV plus Dist'!$B:$FD,AN$1,FALSE)/VLOOKUP($B83,NAV!$A:$FC,AN$1,FALSE),"")</f>
        <v/>
      </c>
      <c r="AO84" s="171" t="str">
        <f>IFERROR(VLOOKUP($B84,'NAV plus Dist'!$B:$FD,AO$1,FALSE)/VLOOKUP($B83,NAV!$A:$FC,AO$1,FALSE),"")</f>
        <v/>
      </c>
      <c r="AP84" s="171" t="str">
        <f>IFERROR(VLOOKUP($B84,'NAV plus Dist'!$B:$FD,AP$1,FALSE)/VLOOKUP($B83,NAV!$A:$FC,AP$1,FALSE),"")</f>
        <v/>
      </c>
      <c r="AQ84" s="171" t="str">
        <f>IFERROR(VLOOKUP($B84,'NAV plus Dist'!$B:$FD,AQ$1,FALSE)/VLOOKUP($B83,NAV!$A:$FC,AQ$1,FALSE),"")</f>
        <v/>
      </c>
      <c r="AR84" s="171" t="str">
        <f>IFERROR(VLOOKUP($B84,'NAV plus Dist'!$B:$FD,AR$1,FALSE)/VLOOKUP($B83,NAV!$A:$FC,AR$1,FALSE),"")</f>
        <v/>
      </c>
      <c r="AS84" s="171" t="str">
        <f>IFERROR(VLOOKUP($B84,'NAV plus Dist'!$B:$FD,AS$1,FALSE)/VLOOKUP($B83,NAV!$A:$FC,AS$1,FALSE),"")</f>
        <v/>
      </c>
      <c r="AT84" s="171" t="str">
        <f>IFERROR(VLOOKUP($B84,'NAV plus Dist'!$B:$FD,AT$1,FALSE)/VLOOKUP($B83,NAV!$A:$FC,AT$1,FALSE),"")</f>
        <v/>
      </c>
      <c r="AU84" s="171" t="str">
        <f>IFERROR(VLOOKUP($B84,'NAV plus Dist'!$B:$FD,AU$1,FALSE)/VLOOKUP($B83,NAV!$A:$FC,AU$1,FALSE),"")</f>
        <v/>
      </c>
      <c r="AV84" s="171" t="str">
        <f>IFERROR(VLOOKUP($B84,'NAV plus Dist'!$B:$FD,AV$1,FALSE)/VLOOKUP($B83,NAV!$A:$FC,AV$1,FALSE),"")</f>
        <v/>
      </c>
      <c r="AW84" s="171" t="str">
        <f>IFERROR(VLOOKUP($B84,'NAV plus Dist'!$B:$FD,AW$1,FALSE)/VLOOKUP($B83,NAV!$A:$FC,AW$1,FALSE),"")</f>
        <v/>
      </c>
      <c r="AX84" s="171" t="str">
        <f>IFERROR(VLOOKUP($B84,'NAV plus Dist'!$B:$FD,AX$1,FALSE)/VLOOKUP($B83,NAV!$A:$FC,AX$1,FALSE),"")</f>
        <v/>
      </c>
      <c r="AY84" s="171" t="str">
        <f>IFERROR(VLOOKUP($B84,'NAV plus Dist'!$B:$FD,AY$1,FALSE)/VLOOKUP($B83,NAV!$A:$FC,AY$1,FALSE),"")</f>
        <v/>
      </c>
      <c r="AZ84" s="171" t="str">
        <f>IFERROR(VLOOKUP($B84,'NAV plus Dist'!$B:$FD,AZ$1,FALSE)/VLOOKUP($B83,NAV!$A:$FC,AZ$1,FALSE),"")</f>
        <v/>
      </c>
      <c r="BA84" s="171" t="str">
        <f>IFERROR(VLOOKUP($B84,'NAV plus Dist'!$B:$FD,BA$1,FALSE)/VLOOKUP($B83,NAV!$A:$FC,BA$1,FALSE),"")</f>
        <v/>
      </c>
      <c r="BB84" s="171" t="str">
        <f>IFERROR(VLOOKUP($B84,'NAV plus Dist'!$B:$FD,BB$1,FALSE)/VLOOKUP($B83,NAV!$A:$FC,BB$1,FALSE),"")</f>
        <v/>
      </c>
      <c r="BC84" s="171" t="str">
        <f>IFERROR(VLOOKUP($B84,'NAV plus Dist'!$B:$FD,BC$1,FALSE)/VLOOKUP($B83,NAV!$A:$FC,BC$1,FALSE),"")</f>
        <v/>
      </c>
      <c r="BD84" s="171" t="str">
        <f>IFERROR(VLOOKUP($B84,'NAV plus Dist'!$B:$FD,BD$1,FALSE)/VLOOKUP($B83,NAV!$A:$FC,BD$1,FALSE),"")</f>
        <v/>
      </c>
      <c r="BE84" s="171" t="str">
        <f>IFERROR(VLOOKUP($B84,'NAV plus Dist'!$B:$FD,BE$1,FALSE)/VLOOKUP($B83,NAV!$A:$FC,BE$1,FALSE),"")</f>
        <v/>
      </c>
      <c r="BF84" s="171" t="str">
        <f>IFERROR(VLOOKUP($B84,'NAV plus Dist'!$B:$FD,BF$1,FALSE)/VLOOKUP($B83,NAV!$A:$FC,BF$1,FALSE),"")</f>
        <v/>
      </c>
      <c r="BG84" s="171" t="str">
        <f>IFERROR(VLOOKUP($B84,'NAV plus Dist'!$B:$FD,BG$1,FALSE)/VLOOKUP($B83,NAV!$A:$FC,BG$1,FALSE),"")</f>
        <v/>
      </c>
      <c r="BH84" s="171" t="str">
        <f>IFERROR(VLOOKUP($B84,'NAV plus Dist'!$B:$FD,BH$1,FALSE)/VLOOKUP($B83,NAV!$A:$FC,BH$1,FALSE),"")</f>
        <v/>
      </c>
      <c r="BI84" s="171" t="str">
        <f>IFERROR(VLOOKUP($B84,'NAV plus Dist'!$B:$FD,BI$1,FALSE)/VLOOKUP($B83,NAV!$A:$FC,BI$1,FALSE),"")</f>
        <v/>
      </c>
      <c r="BJ84" s="171" t="str">
        <f>IFERROR(VLOOKUP($B84,'NAV plus Dist'!$B:$FD,BJ$1,FALSE)/VLOOKUP($B83,NAV!$A:$FC,BJ$1,FALSE),"")</f>
        <v/>
      </c>
      <c r="BK84" s="171" t="str">
        <f>IFERROR(VLOOKUP($B84,'NAV plus Dist'!$B:$FD,BK$1,FALSE)/VLOOKUP($B83,NAV!$A:$FC,BK$1,FALSE),"")</f>
        <v/>
      </c>
      <c r="BL84" s="171" t="str">
        <f>IFERROR(VLOOKUP($B84,'NAV plus Dist'!$B:$FD,BL$1,FALSE)/VLOOKUP($B83,NAV!$A:$FC,BL$1,FALSE),"")</f>
        <v/>
      </c>
      <c r="BM84" s="171" t="str">
        <f>IFERROR(VLOOKUP($B84,'NAV plus Dist'!$B:$FD,BM$1,FALSE)/VLOOKUP($B83,NAV!$A:$FC,BM$1,FALSE),"")</f>
        <v/>
      </c>
      <c r="BN84" s="171" t="str">
        <f>IFERROR(VLOOKUP($B84,'NAV plus Dist'!$B:$FD,BN$1,FALSE)/VLOOKUP($B83,NAV!$A:$FC,BN$1,FALSE),"")</f>
        <v/>
      </c>
      <c r="BO84" s="171" t="str">
        <f>IFERROR(VLOOKUP($B84,'NAV plus Dist'!$B:$FD,BO$1,FALSE)/VLOOKUP($B83,NAV!$A:$FC,BO$1,FALSE),"")</f>
        <v/>
      </c>
      <c r="BP84" s="171" t="str">
        <f>IFERROR(VLOOKUP($B84,'NAV plus Dist'!$B:$FD,BP$1,FALSE)/VLOOKUP($B83,NAV!$A:$FC,BP$1,FALSE),"")</f>
        <v/>
      </c>
      <c r="BQ84" s="171" t="str">
        <f>IFERROR(VLOOKUP($B84,'NAV plus Dist'!$B:$FD,BQ$1,FALSE)/VLOOKUP($B83,NAV!$A:$FC,BQ$1,FALSE),"")</f>
        <v/>
      </c>
      <c r="BR84" s="171" t="str">
        <f>IFERROR(VLOOKUP($B84,'NAV plus Dist'!$B:$FD,BR$1,FALSE)/VLOOKUP($B83,NAV!$A:$FC,BR$1,FALSE),"")</f>
        <v/>
      </c>
      <c r="BS84" s="171" t="str">
        <f>IFERROR(VLOOKUP($B84,'NAV plus Dist'!$B:$FD,BS$1,FALSE)/VLOOKUP($B83,NAV!$A:$FC,BS$1,FALSE),"")</f>
        <v/>
      </c>
      <c r="BT84" s="171" t="str">
        <f>IFERROR(VLOOKUP($B84,'NAV plus Dist'!$B:$FD,BT$1,FALSE)/VLOOKUP($B83,NAV!$A:$FC,BT$1,FALSE),"")</f>
        <v/>
      </c>
      <c r="BU84" s="171" t="str">
        <f>IFERROR(VLOOKUP($B84,'NAV plus Dist'!$B:$FD,BU$1,FALSE)/VLOOKUP($B83,NAV!$A:$FC,BU$1,FALSE),"")</f>
        <v/>
      </c>
      <c r="BV84" s="171" t="str">
        <f>IFERROR(VLOOKUP($B84,'NAV plus Dist'!$B:$FD,BV$1,FALSE)/VLOOKUP($B83,NAV!$A:$FC,BV$1,FALSE),"")</f>
        <v/>
      </c>
      <c r="BW84" s="171" t="str">
        <f>IFERROR(VLOOKUP($B84,'NAV plus Dist'!$B:$FD,BW$1,FALSE)/VLOOKUP($B83,NAV!$A:$FC,BW$1,FALSE),"")</f>
        <v/>
      </c>
      <c r="BX84" s="171" t="str">
        <f>IFERROR(VLOOKUP($B84,'NAV plus Dist'!$B:$FD,BX$1,FALSE)/VLOOKUP($B83,NAV!$A:$FC,BX$1,FALSE),"")</f>
        <v/>
      </c>
      <c r="BY84" s="171" t="str">
        <f>IFERROR(VLOOKUP($B84,'NAV plus Dist'!$B:$FD,BY$1,FALSE)/VLOOKUP($B83,NAV!$A:$FC,BY$1,FALSE),"")</f>
        <v/>
      </c>
      <c r="BZ84" s="171" t="str">
        <f>IFERROR(VLOOKUP($B84,'NAV plus Dist'!$B:$FD,BZ$1,FALSE)/VLOOKUP($B83,NAV!$A:$FC,BZ$1,FALSE),"")</f>
        <v/>
      </c>
      <c r="CA84" s="171" t="str">
        <f>IFERROR(VLOOKUP($B84,'NAV plus Dist'!$B:$FD,CA$1,FALSE)/VLOOKUP($B83,NAV!$A:$FC,CA$1,FALSE),"")</f>
        <v/>
      </c>
      <c r="CB84" s="171" t="str">
        <f>IFERROR(VLOOKUP($B84,'NAV plus Dist'!$B:$FD,CB$1,FALSE)/VLOOKUP($B83,NAV!$A:$FC,CB$1,FALSE),"")</f>
        <v/>
      </c>
      <c r="CC84" s="171" t="str">
        <f>IFERROR(VLOOKUP($B84,'NAV plus Dist'!$B:$FD,CC$1,FALSE)/VLOOKUP($B83,NAV!$A:$FC,CC$1,FALSE),"")</f>
        <v/>
      </c>
      <c r="CD84" s="171" t="str">
        <f>IFERROR(VLOOKUP($B84,'NAV plus Dist'!$B:$FD,CD$1,FALSE)/VLOOKUP($B83,NAV!$A:$FC,CD$1,FALSE),"")</f>
        <v/>
      </c>
      <c r="CE84" s="171" t="str">
        <f>IFERROR(VLOOKUP($B84,'NAV plus Dist'!$B:$FD,CE$1,FALSE)/VLOOKUP($B83,NAV!$A:$FC,CE$1,FALSE),"")</f>
        <v/>
      </c>
      <c r="CF84" s="171" t="str">
        <f>IFERROR(VLOOKUP($B84,'NAV plus Dist'!$B:$FD,CF$1,FALSE)/VLOOKUP($B83,NAV!$A:$FC,CF$1,FALSE),"")</f>
        <v/>
      </c>
      <c r="CG84" s="171" t="str">
        <f>IFERROR(VLOOKUP($B84,'NAV plus Dist'!$B:$FD,CG$1,FALSE)/VLOOKUP($B83,NAV!$A:$FC,CG$1,FALSE),"")</f>
        <v/>
      </c>
      <c r="CH84" s="171" t="str">
        <f>IFERROR(VLOOKUP($B84,'NAV plus Dist'!$B:$FD,CH$1,FALSE)/VLOOKUP($B83,NAV!$A:$FC,CH$1,FALSE),"")</f>
        <v/>
      </c>
      <c r="CI84" s="171" t="str">
        <f>IFERROR(VLOOKUP($B84,'NAV plus Dist'!$B:$FD,CI$1,FALSE)/VLOOKUP($B83,NAV!$A:$FC,CI$1,FALSE),"")</f>
        <v/>
      </c>
      <c r="CJ84" s="171" t="str">
        <f>IFERROR(VLOOKUP($B84,'NAV plus Dist'!$B:$FD,CJ$1,FALSE)/VLOOKUP($B83,NAV!$A:$FC,CJ$1,FALSE),"")</f>
        <v/>
      </c>
      <c r="CK84" s="171" t="str">
        <f>IFERROR(VLOOKUP($B84,'NAV plus Dist'!$B:$FD,CK$1,FALSE)/VLOOKUP($B83,NAV!$A:$FC,CK$1,FALSE),"")</f>
        <v/>
      </c>
      <c r="CL84" s="171" t="str">
        <f>IFERROR(VLOOKUP($B84,'NAV plus Dist'!$B:$FD,CL$1,FALSE)/VLOOKUP($B83,NAV!$A:$FC,CL$1,FALSE),"")</f>
        <v/>
      </c>
      <c r="CM84" s="171" t="str">
        <f>IFERROR(VLOOKUP($B84,'NAV plus Dist'!$B:$FD,CM$1,FALSE)/VLOOKUP($B83,NAV!$A:$FC,CM$1,FALSE),"")</f>
        <v/>
      </c>
      <c r="CN84" s="171" t="str">
        <f>IFERROR(VLOOKUP($B84,'NAV plus Dist'!$B:$FD,CN$1,FALSE)/VLOOKUP($B83,NAV!$A:$FC,CN$1,FALSE),"")</f>
        <v/>
      </c>
      <c r="CO84" s="171" t="str">
        <f>IFERROR(VLOOKUP($B84,'NAV plus Dist'!$B:$FD,CO$1,FALSE)/VLOOKUP($B83,NAV!$A:$FC,CO$1,FALSE),"")</f>
        <v/>
      </c>
      <c r="CP84" s="171" t="str">
        <f>IFERROR(VLOOKUP($B84,'NAV plus Dist'!$B:$FD,CP$1,FALSE)/VLOOKUP($B83,NAV!$A:$FC,CP$1,FALSE),"")</f>
        <v/>
      </c>
      <c r="CQ84" s="171" t="str">
        <f>IFERROR(VLOOKUP($B84,'NAV plus Dist'!$B:$FD,CQ$1,FALSE)/VLOOKUP($B83,NAV!$A:$FC,CQ$1,FALSE),"")</f>
        <v/>
      </c>
      <c r="CR84" s="171" t="str">
        <f>IFERROR(VLOOKUP($B84,'NAV plus Dist'!$B:$FD,CR$1,FALSE)/VLOOKUP($B83,NAV!$A:$FC,CR$1,FALSE),"")</f>
        <v/>
      </c>
      <c r="CS84" s="171" t="str">
        <f>IFERROR(VLOOKUP($B84,'NAV plus Dist'!$B:$FD,CS$1,FALSE)/VLOOKUP($B83,NAV!$A:$FC,CS$1,FALSE),"")</f>
        <v/>
      </c>
      <c r="CT84" s="171" t="str">
        <f>IFERROR(VLOOKUP($B84,'NAV plus Dist'!$B:$FD,CT$1,FALSE)/VLOOKUP($B83,NAV!$A:$FC,CT$1,FALSE),"")</f>
        <v/>
      </c>
      <c r="CU84" s="171" t="str">
        <f>IFERROR(VLOOKUP($B84,'NAV plus Dist'!$B:$FD,CU$1,FALSE)/VLOOKUP($B83,NAV!$A:$FC,CU$1,FALSE),"")</f>
        <v/>
      </c>
      <c r="CV84" s="171" t="str">
        <f>IFERROR(VLOOKUP($B84,'NAV plus Dist'!$B:$FD,CV$1,FALSE)/VLOOKUP($B83,NAV!$A:$FC,CV$1,FALSE),"")</f>
        <v/>
      </c>
      <c r="CW84" s="171" t="str">
        <f>IFERROR(VLOOKUP($B84,'NAV plus Dist'!$B:$FD,CW$1,FALSE)/VLOOKUP($B83,NAV!$A:$FC,CW$1,FALSE),"")</f>
        <v/>
      </c>
      <c r="CX84" s="171" t="str">
        <f>IFERROR(VLOOKUP($B84,'NAV plus Dist'!$B:$FD,CX$1,FALSE)/VLOOKUP($B83,NAV!$A:$FC,CX$1,FALSE),"")</f>
        <v/>
      </c>
      <c r="CY84" s="171" t="str">
        <f>IFERROR(VLOOKUP($B84,'NAV plus Dist'!$B:$FD,CY$1,FALSE)/VLOOKUP($B83,NAV!$A:$FC,CY$1,FALSE),"")</f>
        <v/>
      </c>
      <c r="CZ84" s="171" t="str">
        <f>IFERROR(VLOOKUP($B84,'NAV plus Dist'!$B:$FD,CZ$1,FALSE)/VLOOKUP($B83,NAV!$A:$FC,CZ$1,FALSE),"")</f>
        <v/>
      </c>
      <c r="DA84" s="171" t="str">
        <f>IFERROR(VLOOKUP($B84,'NAV plus Dist'!$B:$FD,DA$1,FALSE)/VLOOKUP($B83,NAV!$A:$FC,DA$1,FALSE),"")</f>
        <v/>
      </c>
      <c r="DB84" s="171" t="str">
        <f>IFERROR(VLOOKUP($B84,'NAV plus Dist'!$B:$FD,DB$1,FALSE)/VLOOKUP($B83,NAV!$A:$FC,DB$1,FALSE),"")</f>
        <v/>
      </c>
      <c r="DC84" s="171" t="str">
        <f>IFERROR(VLOOKUP($B84,'NAV plus Dist'!$B:$FD,DC$1,FALSE)/VLOOKUP($B83,NAV!$A:$FC,DC$1,FALSE),"")</f>
        <v/>
      </c>
      <c r="DD84" s="171" t="str">
        <f>IFERROR(VLOOKUP($B84,'NAV plus Dist'!$B:$FD,DD$1,FALSE)/VLOOKUP($B83,NAV!$A:$FC,DD$1,FALSE),"")</f>
        <v/>
      </c>
      <c r="DE84" s="171" t="str">
        <f>IFERROR(VLOOKUP($B84,'NAV plus Dist'!$B:$FD,DE$1,FALSE)/VLOOKUP($B83,NAV!$A:$FC,DE$1,FALSE),"")</f>
        <v/>
      </c>
      <c r="DF84" s="171" t="str">
        <f>IFERROR(VLOOKUP($B84,'NAV plus Dist'!$B:$FD,DF$1,FALSE)/VLOOKUP($B83,NAV!$A:$FC,DF$1,FALSE),"")</f>
        <v/>
      </c>
      <c r="DG84" s="171" t="str">
        <f>IFERROR(VLOOKUP($B84,'NAV plus Dist'!$B:$FD,DG$1,FALSE)/VLOOKUP($B83,NAV!$A:$FC,DG$1,FALSE),"")</f>
        <v/>
      </c>
      <c r="DH84" s="171" t="str">
        <f>IFERROR(VLOOKUP($B84,'NAV plus Dist'!$B:$FD,DH$1,FALSE)/VLOOKUP($B83,NAV!$A:$FC,DH$1,FALSE),"")</f>
        <v/>
      </c>
    </row>
    <row r="85" spans="1:112">
      <c r="A85" s="94">
        <f t="shared" si="42"/>
        <v>116</v>
      </c>
      <c r="B85" s="168">
        <f t="shared" si="43"/>
        <v>42551</v>
      </c>
      <c r="C85" s="171">
        <f>IFERROR(VLOOKUP($B85,'NAV plus Dist'!$B:$FD,C$1,FALSE)/VLOOKUP($B84,NAV!$A:$FC,C$1,FALSE),"")</f>
        <v>0.98369470077775278</v>
      </c>
      <c r="D85" s="171" t="str">
        <f>IFERROR(VLOOKUP($B85,'NAV plus Dist'!$B:$FD,D$1,FALSE)/VLOOKUP($B84,NAV!$A:$FC,D$1,FALSE),"")</f>
        <v/>
      </c>
      <c r="E85" s="171" t="str">
        <f>IFERROR(VLOOKUP($B85,'NAV plus Dist'!$B:$FD,E$1,FALSE)/VLOOKUP($B84,NAV!$A:$FC,E$1,FALSE),"")</f>
        <v/>
      </c>
      <c r="F85" s="171" t="str">
        <f>IFERROR(VLOOKUP($B85,'NAV plus Dist'!$B:$FD,F$1,FALSE)/VLOOKUP($B84,NAV!$A:$FC,F$1,FALSE),"")</f>
        <v/>
      </c>
      <c r="G85" s="171" t="str">
        <f>IFERROR(VLOOKUP($B85,'NAV plus Dist'!$B:$FD,G$1,FALSE)/VLOOKUP($B84,NAV!$A:$FC,G$1,FALSE),"")</f>
        <v/>
      </c>
      <c r="H85" s="171" t="str">
        <f>IFERROR(VLOOKUP($B85,'NAV plus Dist'!$B:$FD,H$1,FALSE)/VLOOKUP($B84,NAV!$A:$FC,H$1,FALSE),"")</f>
        <v/>
      </c>
      <c r="I85" s="171" t="str">
        <f>IFERROR(VLOOKUP($B85,'NAV plus Dist'!$B:$FD,I$1,FALSE)/VLOOKUP($B84,NAV!$A:$FC,I$1,FALSE),"")</f>
        <v/>
      </c>
      <c r="J85" s="171" t="str">
        <f>IFERROR(VLOOKUP($B85,'NAV plus Dist'!$B:$FD,J$1,FALSE)/VLOOKUP($B84,NAV!$A:$FC,J$1,FALSE),"")</f>
        <v/>
      </c>
      <c r="K85" s="171" t="str">
        <f>IFERROR(VLOOKUP($B85,'NAV plus Dist'!$B:$FD,K$1,FALSE)/VLOOKUP($B84,NAV!$A:$FC,K$1,FALSE),"")</f>
        <v/>
      </c>
      <c r="L85" s="171" t="str">
        <f>IFERROR(VLOOKUP($B85,'NAV plus Dist'!$B:$FD,L$1,FALSE)/VLOOKUP($B84,NAV!$A:$FC,L$1,FALSE),"")</f>
        <v/>
      </c>
      <c r="M85" s="171" t="str">
        <f>IFERROR(VLOOKUP($B85,'NAV plus Dist'!$B:$FD,M$1,FALSE)/VLOOKUP($B84,NAV!$A:$FC,M$1,FALSE),"")</f>
        <v/>
      </c>
      <c r="N85" s="171" t="str">
        <f>IFERROR(VLOOKUP($B85,'NAV plus Dist'!$B:$FD,N$1,FALSE)/VLOOKUP($B84,NAV!$A:$FC,N$1,FALSE),"")</f>
        <v/>
      </c>
      <c r="O85" s="171">
        <f>IFERROR(VLOOKUP($B85,'NAV plus Dist'!$B:$FD,O$1,FALSE)/VLOOKUP($B84,NAV!$A:$FC,O$1,FALSE),"")</f>
        <v>1.0361367545368387</v>
      </c>
      <c r="P85" s="171">
        <f>IFERROR(VLOOKUP($B85,'NAV plus Dist'!$B:$FD,P$1,FALSE)/VLOOKUP($B84,NAV!$A:$FC,P$1,FALSE),"")</f>
        <v>1.0423112386026021</v>
      </c>
      <c r="Q85" s="171">
        <f>IFERROR(VLOOKUP($B85,'NAV plus Dist'!$B:$FD,Q$1,FALSE)/VLOOKUP($B84,NAV!$A:$FC,Q$1,FALSE),"")</f>
        <v>0.96877556487051952</v>
      </c>
      <c r="R85" s="171">
        <f>IFERROR(VLOOKUP($B85,'NAV plus Dist'!$B:$FD,R$1,FALSE)/VLOOKUP($B84,NAV!$A:$FC,R$1,FALSE),"")</f>
        <v>0.96877556487051952</v>
      </c>
      <c r="S85" s="171">
        <f>IFERROR(VLOOKUP($B85,'NAV plus Dist'!$B:$FD,S$1,FALSE)/VLOOKUP($B84,NAV!$A:$FC,S$1,FALSE),"")</f>
        <v>0.96801085546784216</v>
      </c>
      <c r="T85" s="171">
        <f>IFERROR(VLOOKUP($B85,'NAV plus Dist'!$B:$FD,T$1,FALSE)/VLOOKUP($B84,NAV!$A:$FC,T$1,FALSE),"")</f>
        <v>0.96913286587930314</v>
      </c>
      <c r="U85" s="171">
        <f>IFERROR(VLOOKUP($B85,'NAV plus Dist'!$B:$FD,U$1,FALSE)/VLOOKUP($B84,NAV!$A:$FC,U$1,FALSE),"")</f>
        <v>0.96893383142256007</v>
      </c>
      <c r="V85" s="171">
        <f>IFERROR(VLOOKUP($B85,'NAV plus Dist'!$B:$FD,V$1,FALSE)/VLOOKUP($B84,NAV!$A:$FC,V$1,FALSE),"")</f>
        <v>0.9940761679680562</v>
      </c>
      <c r="W85" s="171">
        <f>IFERROR(VLOOKUP($B85,'NAV plus Dist'!$B:$FD,W$1,FALSE)/VLOOKUP($B84,NAV!$A:$FC,W$1,FALSE),"")</f>
        <v>0.9940761679680562</v>
      </c>
      <c r="X85" s="171">
        <f>IFERROR(VLOOKUP($B85,'NAV plus Dist'!$B:$FD,X$1,FALSE)/VLOOKUP($B84,NAV!$A:$FC,X$1,FALSE),"")</f>
        <v>0.99384714776843741</v>
      </c>
      <c r="Y85" s="171">
        <f>IFERROR(VLOOKUP($B85,'NAV plus Dist'!$B:$FD,Y$1,FALSE)/VLOOKUP($B84,NAV!$A:$FC,Y$1,FALSE),"")</f>
        <v>0.99501340598824906</v>
      </c>
      <c r="Z85" s="171">
        <f>IFERROR(VLOOKUP($B85,'NAV plus Dist'!$B:$FD,Z$1,FALSE)/VLOOKUP($B84,NAV!$A:$FC,Z$1,FALSE),"")</f>
        <v>0.99477962618799398</v>
      </c>
      <c r="AA85" s="171">
        <f>IFERROR(VLOOKUP($B85,'NAV plus Dist'!$B:$FD,AA$1,FALSE)/VLOOKUP($B84,NAV!$A:$FC,AA$1,FALSE),"")</f>
        <v>0.9981384103958898</v>
      </c>
      <c r="AB85" s="171" t="str">
        <f>IFERROR(VLOOKUP($B85,'NAV plus Dist'!$B:$FD,AB$1,FALSE)/VLOOKUP($B84,NAV!$A:$FC,AB$1,FALSE),"")</f>
        <v/>
      </c>
      <c r="AC85" s="171">
        <f>IFERROR(VLOOKUP($B85,'NAV plus Dist'!$B:$FD,AC$1,FALSE)/VLOOKUP($B84,NAV!$A:$FC,AC$1,FALSE),"")</f>
        <v>0.997918624151096</v>
      </c>
      <c r="AD85" s="171" t="str">
        <f>IFERROR(VLOOKUP($B85,'NAV plus Dist'!$B:$FD,AD$1,FALSE)/VLOOKUP($B84,NAV!$A:$FC,AD$1,FALSE),"")</f>
        <v/>
      </c>
      <c r="AE85" s="171" t="str">
        <f>IFERROR(VLOOKUP($B85,'NAV plus Dist'!$B:$FD,AE$1,FALSE)/VLOOKUP($B84,NAV!$A:$FC,AE$1,FALSE),"")</f>
        <v/>
      </c>
      <c r="AF85" s="171">
        <f>IFERROR(VLOOKUP($B85,'NAV plus Dist'!$B:$FD,AF$1,FALSE)/VLOOKUP($B84,NAV!$A:$FC,AF$1,FALSE),"")</f>
        <v>1.0174207236653476</v>
      </c>
      <c r="AG85" s="171" t="str">
        <f>IFERROR(VLOOKUP($B85,'NAV plus Dist'!$B:$FD,AG$1,FALSE)/VLOOKUP($B84,NAV!$A:$FC,AG$1,FALSE),"")</f>
        <v/>
      </c>
      <c r="AH85" s="171" t="str">
        <f>IFERROR(VLOOKUP($B85,'NAV plus Dist'!$B:$FD,AH$1,FALSE)/VLOOKUP($B84,NAV!$A:$FC,AH$1,FALSE),"")</f>
        <v/>
      </c>
      <c r="AI85" s="171" t="str">
        <f>IFERROR(VLOOKUP($B85,'NAV plus Dist'!$B:$FD,AI$1,FALSE)/VLOOKUP($B84,NAV!$A:$FC,AI$1,FALSE),"")</f>
        <v/>
      </c>
      <c r="AJ85" s="171" t="str">
        <f>IFERROR(VLOOKUP($B85,'NAV plus Dist'!$B:$FD,AJ$1,FALSE)/VLOOKUP($B84,NAV!$A:$FC,AJ$1,FALSE),"")</f>
        <v/>
      </c>
      <c r="AK85" s="171" t="str">
        <f>IFERROR(VLOOKUP($B85,'NAV plus Dist'!$B:$FD,AK$1,FALSE)/VLOOKUP($B84,NAV!$A:$FC,AK$1,FALSE),"")</f>
        <v/>
      </c>
      <c r="AL85" s="171" t="str">
        <f>IFERROR(VLOOKUP($B85,'NAV plus Dist'!$B:$FD,AL$1,FALSE)/VLOOKUP($B84,NAV!$A:$FC,AL$1,FALSE),"")</f>
        <v/>
      </c>
      <c r="AM85" s="171" t="str">
        <f>IFERROR(VLOOKUP($B85,'NAV plus Dist'!$B:$FD,AM$1,FALSE)/VLOOKUP($B84,NAV!$A:$FC,AM$1,FALSE),"")</f>
        <v/>
      </c>
      <c r="AN85" s="171" t="str">
        <f>IFERROR(VLOOKUP($B85,'NAV plus Dist'!$B:$FD,AN$1,FALSE)/VLOOKUP($B84,NAV!$A:$FC,AN$1,FALSE),"")</f>
        <v/>
      </c>
      <c r="AO85" s="171" t="str">
        <f>IFERROR(VLOOKUP($B85,'NAV plus Dist'!$B:$FD,AO$1,FALSE)/VLOOKUP($B84,NAV!$A:$FC,AO$1,FALSE),"")</f>
        <v/>
      </c>
      <c r="AP85" s="171" t="str">
        <f>IFERROR(VLOOKUP($B85,'NAV plus Dist'!$B:$FD,AP$1,FALSE)/VLOOKUP($B84,NAV!$A:$FC,AP$1,FALSE),"")</f>
        <v/>
      </c>
      <c r="AQ85" s="171" t="str">
        <f>IFERROR(VLOOKUP($B85,'NAV plus Dist'!$B:$FD,AQ$1,FALSE)/VLOOKUP($B84,NAV!$A:$FC,AQ$1,FALSE),"")</f>
        <v/>
      </c>
      <c r="AR85" s="171" t="str">
        <f>IFERROR(VLOOKUP($B85,'NAV plus Dist'!$B:$FD,AR$1,FALSE)/VLOOKUP($B84,NAV!$A:$FC,AR$1,FALSE),"")</f>
        <v/>
      </c>
      <c r="AS85" s="171" t="str">
        <f>IFERROR(VLOOKUP($B85,'NAV plus Dist'!$B:$FD,AS$1,FALSE)/VLOOKUP($B84,NAV!$A:$FC,AS$1,FALSE),"")</f>
        <v/>
      </c>
      <c r="AT85" s="171" t="str">
        <f>IFERROR(VLOOKUP($B85,'NAV plus Dist'!$B:$FD,AT$1,FALSE)/VLOOKUP($B84,NAV!$A:$FC,AT$1,FALSE),"")</f>
        <v/>
      </c>
      <c r="AU85" s="171" t="str">
        <f>IFERROR(VLOOKUP($B85,'NAV plus Dist'!$B:$FD,AU$1,FALSE)/VLOOKUP($B84,NAV!$A:$FC,AU$1,FALSE),"")</f>
        <v/>
      </c>
      <c r="AV85" s="171" t="str">
        <f>IFERROR(VLOOKUP($B85,'NAV plus Dist'!$B:$FD,AV$1,FALSE)/VLOOKUP($B84,NAV!$A:$FC,AV$1,FALSE),"")</f>
        <v/>
      </c>
      <c r="AW85" s="171" t="str">
        <f>IFERROR(VLOOKUP($B85,'NAV plus Dist'!$B:$FD,AW$1,FALSE)/VLOOKUP($B84,NAV!$A:$FC,AW$1,FALSE),"")</f>
        <v/>
      </c>
      <c r="AX85" s="171" t="str">
        <f>IFERROR(VLOOKUP($B85,'NAV plus Dist'!$B:$FD,AX$1,FALSE)/VLOOKUP($B84,NAV!$A:$FC,AX$1,FALSE),"")</f>
        <v/>
      </c>
      <c r="AY85" s="171" t="str">
        <f>IFERROR(VLOOKUP($B85,'NAV plus Dist'!$B:$FD,AY$1,FALSE)/VLOOKUP($B84,NAV!$A:$FC,AY$1,FALSE),"")</f>
        <v/>
      </c>
      <c r="AZ85" s="171" t="str">
        <f>IFERROR(VLOOKUP($B85,'NAV plus Dist'!$B:$FD,AZ$1,FALSE)/VLOOKUP($B84,NAV!$A:$FC,AZ$1,FALSE),"")</f>
        <v/>
      </c>
      <c r="BA85" s="171" t="str">
        <f>IFERROR(VLOOKUP($B85,'NAV plus Dist'!$B:$FD,BA$1,FALSE)/VLOOKUP($B84,NAV!$A:$FC,BA$1,FALSE),"")</f>
        <v/>
      </c>
      <c r="BB85" s="171" t="str">
        <f>IFERROR(VLOOKUP($B85,'NAV plus Dist'!$B:$FD,BB$1,FALSE)/VLOOKUP($B84,NAV!$A:$FC,BB$1,FALSE),"")</f>
        <v/>
      </c>
      <c r="BC85" s="171" t="str">
        <f>IFERROR(VLOOKUP($B85,'NAV plus Dist'!$B:$FD,BC$1,FALSE)/VLOOKUP($B84,NAV!$A:$FC,BC$1,FALSE),"")</f>
        <v/>
      </c>
      <c r="BD85" s="171" t="str">
        <f>IFERROR(VLOOKUP($B85,'NAV plus Dist'!$B:$FD,BD$1,FALSE)/VLOOKUP($B84,NAV!$A:$FC,BD$1,FALSE),"")</f>
        <v/>
      </c>
      <c r="BE85" s="171" t="str">
        <f>IFERROR(VLOOKUP($B85,'NAV plus Dist'!$B:$FD,BE$1,FALSE)/VLOOKUP($B84,NAV!$A:$FC,BE$1,FALSE),"")</f>
        <v/>
      </c>
      <c r="BF85" s="171" t="str">
        <f>IFERROR(VLOOKUP($B85,'NAV plus Dist'!$B:$FD,BF$1,FALSE)/VLOOKUP($B84,NAV!$A:$FC,BF$1,FALSE),"")</f>
        <v/>
      </c>
      <c r="BG85" s="171" t="str">
        <f>IFERROR(VLOOKUP($B85,'NAV plus Dist'!$B:$FD,BG$1,FALSE)/VLOOKUP($B84,NAV!$A:$FC,BG$1,FALSE),"")</f>
        <v/>
      </c>
      <c r="BH85" s="171" t="str">
        <f>IFERROR(VLOOKUP($B85,'NAV plus Dist'!$B:$FD,BH$1,FALSE)/VLOOKUP($B84,NAV!$A:$FC,BH$1,FALSE),"")</f>
        <v/>
      </c>
      <c r="BI85" s="171" t="str">
        <f>IFERROR(VLOOKUP($B85,'NAV plus Dist'!$B:$FD,BI$1,FALSE)/VLOOKUP($B84,NAV!$A:$FC,BI$1,FALSE),"")</f>
        <v/>
      </c>
      <c r="BJ85" s="171" t="str">
        <f>IFERROR(VLOOKUP($B85,'NAV plus Dist'!$B:$FD,BJ$1,FALSE)/VLOOKUP($B84,NAV!$A:$FC,BJ$1,FALSE),"")</f>
        <v/>
      </c>
      <c r="BK85" s="171" t="str">
        <f>IFERROR(VLOOKUP($B85,'NAV plus Dist'!$B:$FD,BK$1,FALSE)/VLOOKUP($B84,NAV!$A:$FC,BK$1,FALSE),"")</f>
        <v/>
      </c>
      <c r="BL85" s="171" t="str">
        <f>IFERROR(VLOOKUP($B85,'NAV plus Dist'!$B:$FD,BL$1,FALSE)/VLOOKUP($B84,NAV!$A:$FC,BL$1,FALSE),"")</f>
        <v/>
      </c>
      <c r="BM85" s="171" t="str">
        <f>IFERROR(VLOOKUP($B85,'NAV plus Dist'!$B:$FD,BM$1,FALSE)/VLOOKUP($B84,NAV!$A:$FC,BM$1,FALSE),"")</f>
        <v/>
      </c>
      <c r="BN85" s="171" t="str">
        <f>IFERROR(VLOOKUP($B85,'NAV plus Dist'!$B:$FD,BN$1,FALSE)/VLOOKUP($B84,NAV!$A:$FC,BN$1,FALSE),"")</f>
        <v/>
      </c>
      <c r="BO85" s="171" t="str">
        <f>IFERROR(VLOOKUP($B85,'NAV plus Dist'!$B:$FD,BO$1,FALSE)/VLOOKUP($B84,NAV!$A:$FC,BO$1,FALSE),"")</f>
        <v/>
      </c>
      <c r="BP85" s="171" t="str">
        <f>IFERROR(VLOOKUP($B85,'NAV plus Dist'!$B:$FD,BP$1,FALSE)/VLOOKUP($B84,NAV!$A:$FC,BP$1,FALSE),"")</f>
        <v/>
      </c>
      <c r="BQ85" s="171" t="str">
        <f>IFERROR(VLOOKUP($B85,'NAV plus Dist'!$B:$FD,BQ$1,FALSE)/VLOOKUP($B84,NAV!$A:$FC,BQ$1,FALSE),"")</f>
        <v/>
      </c>
      <c r="BR85" s="171" t="str">
        <f>IFERROR(VLOOKUP($B85,'NAV plus Dist'!$B:$FD,BR$1,FALSE)/VLOOKUP($B84,NAV!$A:$FC,BR$1,FALSE),"")</f>
        <v/>
      </c>
      <c r="BS85" s="171" t="str">
        <f>IFERROR(VLOOKUP($B85,'NAV plus Dist'!$B:$FD,BS$1,FALSE)/VLOOKUP($B84,NAV!$A:$FC,BS$1,FALSE),"")</f>
        <v/>
      </c>
      <c r="BT85" s="171" t="str">
        <f>IFERROR(VLOOKUP($B85,'NAV plus Dist'!$B:$FD,BT$1,FALSE)/VLOOKUP($B84,NAV!$A:$FC,BT$1,FALSE),"")</f>
        <v/>
      </c>
      <c r="BU85" s="171" t="str">
        <f>IFERROR(VLOOKUP($B85,'NAV plus Dist'!$B:$FD,BU$1,FALSE)/VLOOKUP($B84,NAV!$A:$FC,BU$1,FALSE),"")</f>
        <v/>
      </c>
      <c r="BV85" s="171" t="str">
        <f>IFERROR(VLOOKUP($B85,'NAV plus Dist'!$B:$FD,BV$1,FALSE)/VLOOKUP($B84,NAV!$A:$FC,BV$1,FALSE),"")</f>
        <v/>
      </c>
      <c r="BW85" s="171" t="str">
        <f>IFERROR(VLOOKUP($B85,'NAV plus Dist'!$B:$FD,BW$1,FALSE)/VLOOKUP($B84,NAV!$A:$FC,BW$1,FALSE),"")</f>
        <v/>
      </c>
      <c r="BX85" s="171" t="str">
        <f>IFERROR(VLOOKUP($B85,'NAV plus Dist'!$B:$FD,BX$1,FALSE)/VLOOKUP($B84,NAV!$A:$FC,BX$1,FALSE),"")</f>
        <v/>
      </c>
      <c r="BY85" s="171" t="str">
        <f>IFERROR(VLOOKUP($B85,'NAV plus Dist'!$B:$FD,BY$1,FALSE)/VLOOKUP($B84,NAV!$A:$FC,BY$1,FALSE),"")</f>
        <v/>
      </c>
      <c r="BZ85" s="171" t="str">
        <f>IFERROR(VLOOKUP($B85,'NAV plus Dist'!$B:$FD,BZ$1,FALSE)/VLOOKUP($B84,NAV!$A:$FC,BZ$1,FALSE),"")</f>
        <v/>
      </c>
      <c r="CA85" s="171" t="str">
        <f>IFERROR(VLOOKUP($B85,'NAV plus Dist'!$B:$FD,CA$1,FALSE)/VLOOKUP($B84,NAV!$A:$FC,CA$1,FALSE),"")</f>
        <v/>
      </c>
      <c r="CB85" s="171" t="str">
        <f>IFERROR(VLOOKUP($B85,'NAV plus Dist'!$B:$FD,CB$1,FALSE)/VLOOKUP($B84,NAV!$A:$FC,CB$1,FALSE),"")</f>
        <v/>
      </c>
      <c r="CC85" s="171" t="str">
        <f>IFERROR(VLOOKUP($B85,'NAV plus Dist'!$B:$FD,CC$1,FALSE)/VLOOKUP($B84,NAV!$A:$FC,CC$1,FALSE),"")</f>
        <v/>
      </c>
      <c r="CD85" s="171" t="str">
        <f>IFERROR(VLOOKUP($B85,'NAV plus Dist'!$B:$FD,CD$1,FALSE)/VLOOKUP($B84,NAV!$A:$FC,CD$1,FALSE),"")</f>
        <v/>
      </c>
      <c r="CE85" s="171" t="str">
        <f>IFERROR(VLOOKUP($B85,'NAV plus Dist'!$B:$FD,CE$1,FALSE)/VLOOKUP($B84,NAV!$A:$FC,CE$1,FALSE),"")</f>
        <v/>
      </c>
      <c r="CF85" s="171" t="str">
        <f>IFERROR(VLOOKUP($B85,'NAV plus Dist'!$B:$FD,CF$1,FALSE)/VLOOKUP($B84,NAV!$A:$FC,CF$1,FALSE),"")</f>
        <v/>
      </c>
      <c r="CG85" s="171" t="str">
        <f>IFERROR(VLOOKUP($B85,'NAV plus Dist'!$B:$FD,CG$1,FALSE)/VLOOKUP($B84,NAV!$A:$FC,CG$1,FALSE),"")</f>
        <v/>
      </c>
      <c r="CH85" s="171" t="str">
        <f>IFERROR(VLOOKUP($B85,'NAV plus Dist'!$B:$FD,CH$1,FALSE)/VLOOKUP($B84,NAV!$A:$FC,CH$1,FALSE),"")</f>
        <v/>
      </c>
      <c r="CI85" s="171" t="str">
        <f>IFERROR(VLOOKUP($B85,'NAV plus Dist'!$B:$FD,CI$1,FALSE)/VLOOKUP($B84,NAV!$A:$FC,CI$1,FALSE),"")</f>
        <v/>
      </c>
      <c r="CJ85" s="171" t="str">
        <f>IFERROR(VLOOKUP($B85,'NAV plus Dist'!$B:$FD,CJ$1,FALSE)/VLOOKUP($B84,NAV!$A:$FC,CJ$1,FALSE),"")</f>
        <v/>
      </c>
      <c r="CK85" s="171" t="str">
        <f>IFERROR(VLOOKUP($B85,'NAV plus Dist'!$B:$FD,CK$1,FALSE)/VLOOKUP($B84,NAV!$A:$FC,CK$1,FALSE),"")</f>
        <v/>
      </c>
      <c r="CL85" s="171" t="str">
        <f>IFERROR(VLOOKUP($B85,'NAV plus Dist'!$B:$FD,CL$1,FALSE)/VLOOKUP($B84,NAV!$A:$FC,CL$1,FALSE),"")</f>
        <v/>
      </c>
      <c r="CM85" s="171" t="str">
        <f>IFERROR(VLOOKUP($B85,'NAV plus Dist'!$B:$FD,CM$1,FALSE)/VLOOKUP($B84,NAV!$A:$FC,CM$1,FALSE),"")</f>
        <v/>
      </c>
      <c r="CN85" s="171" t="str">
        <f>IFERROR(VLOOKUP($B85,'NAV plus Dist'!$B:$FD,CN$1,FALSE)/VLOOKUP($B84,NAV!$A:$FC,CN$1,FALSE),"")</f>
        <v/>
      </c>
      <c r="CO85" s="171" t="str">
        <f>IFERROR(VLOOKUP($B85,'NAV plus Dist'!$B:$FD,CO$1,FALSE)/VLOOKUP($B84,NAV!$A:$FC,CO$1,FALSE),"")</f>
        <v/>
      </c>
      <c r="CP85" s="171" t="str">
        <f>IFERROR(VLOOKUP($B85,'NAV plus Dist'!$B:$FD,CP$1,FALSE)/VLOOKUP($B84,NAV!$A:$FC,CP$1,FALSE),"")</f>
        <v/>
      </c>
      <c r="CQ85" s="171" t="str">
        <f>IFERROR(VLOOKUP($B85,'NAV plus Dist'!$B:$FD,CQ$1,FALSE)/VLOOKUP($B84,NAV!$A:$FC,CQ$1,FALSE),"")</f>
        <v/>
      </c>
      <c r="CR85" s="171" t="str">
        <f>IFERROR(VLOOKUP($B85,'NAV plus Dist'!$B:$FD,CR$1,FALSE)/VLOOKUP($B84,NAV!$A:$FC,CR$1,FALSE),"")</f>
        <v/>
      </c>
      <c r="CS85" s="171" t="str">
        <f>IFERROR(VLOOKUP($B85,'NAV plus Dist'!$B:$FD,CS$1,FALSE)/VLOOKUP($B84,NAV!$A:$FC,CS$1,FALSE),"")</f>
        <v/>
      </c>
      <c r="CT85" s="171" t="str">
        <f>IFERROR(VLOOKUP($B85,'NAV plus Dist'!$B:$FD,CT$1,FALSE)/VLOOKUP($B84,NAV!$A:$FC,CT$1,FALSE),"")</f>
        <v/>
      </c>
      <c r="CU85" s="171" t="str">
        <f>IFERROR(VLOOKUP($B85,'NAV plus Dist'!$B:$FD,CU$1,FALSE)/VLOOKUP($B84,NAV!$A:$FC,CU$1,FALSE),"")</f>
        <v/>
      </c>
      <c r="CV85" s="171" t="str">
        <f>IFERROR(VLOOKUP($B85,'NAV plus Dist'!$B:$FD,CV$1,FALSE)/VLOOKUP($B84,NAV!$A:$FC,CV$1,FALSE),"")</f>
        <v/>
      </c>
      <c r="CW85" s="171" t="str">
        <f>IFERROR(VLOOKUP($B85,'NAV plus Dist'!$B:$FD,CW$1,FALSE)/VLOOKUP($B84,NAV!$A:$FC,CW$1,FALSE),"")</f>
        <v/>
      </c>
      <c r="CX85" s="171" t="str">
        <f>IFERROR(VLOOKUP($B85,'NAV plus Dist'!$B:$FD,CX$1,FALSE)/VLOOKUP($B84,NAV!$A:$FC,CX$1,FALSE),"")</f>
        <v/>
      </c>
      <c r="CY85" s="171" t="str">
        <f>IFERROR(VLOOKUP($B85,'NAV plus Dist'!$B:$FD,CY$1,FALSE)/VLOOKUP($B84,NAV!$A:$FC,CY$1,FALSE),"")</f>
        <v/>
      </c>
      <c r="CZ85" s="171" t="str">
        <f>IFERROR(VLOOKUP($B85,'NAV plus Dist'!$B:$FD,CZ$1,FALSE)/VLOOKUP($B84,NAV!$A:$FC,CZ$1,FALSE),"")</f>
        <v/>
      </c>
      <c r="DA85" s="171" t="str">
        <f>IFERROR(VLOOKUP($B85,'NAV plus Dist'!$B:$FD,DA$1,FALSE)/VLOOKUP($B84,NAV!$A:$FC,DA$1,FALSE),"")</f>
        <v/>
      </c>
      <c r="DB85" s="171" t="str">
        <f>IFERROR(VLOOKUP($B85,'NAV plus Dist'!$B:$FD,DB$1,FALSE)/VLOOKUP($B84,NAV!$A:$FC,DB$1,FALSE),"")</f>
        <v/>
      </c>
      <c r="DC85" s="171" t="str">
        <f>IFERROR(VLOOKUP($B85,'NAV plus Dist'!$B:$FD,DC$1,FALSE)/VLOOKUP($B84,NAV!$A:$FC,DC$1,FALSE),"")</f>
        <v/>
      </c>
      <c r="DD85" s="171" t="str">
        <f>IFERROR(VLOOKUP($B85,'NAV plus Dist'!$B:$FD,DD$1,FALSE)/VLOOKUP($B84,NAV!$A:$FC,DD$1,FALSE),"")</f>
        <v/>
      </c>
      <c r="DE85" s="171" t="str">
        <f>IFERROR(VLOOKUP($B85,'NAV plus Dist'!$B:$FD,DE$1,FALSE)/VLOOKUP($B84,NAV!$A:$FC,DE$1,FALSE),"")</f>
        <v/>
      </c>
      <c r="DF85" s="171" t="str">
        <f>IFERROR(VLOOKUP($B85,'NAV plus Dist'!$B:$FD,DF$1,FALSE)/VLOOKUP($B84,NAV!$A:$FC,DF$1,FALSE),"")</f>
        <v/>
      </c>
      <c r="DG85" s="171" t="str">
        <f>IFERROR(VLOOKUP($B85,'NAV plus Dist'!$B:$FD,DG$1,FALSE)/VLOOKUP($B84,NAV!$A:$FC,DG$1,FALSE),"")</f>
        <v/>
      </c>
      <c r="DH85" s="171" t="str">
        <f>IFERROR(VLOOKUP($B85,'NAV plus Dist'!$B:$FD,DH$1,FALSE)/VLOOKUP($B84,NAV!$A:$FC,DH$1,FALSE),"")</f>
        <v/>
      </c>
    </row>
    <row r="86" spans="1:112">
      <c r="A86" s="94">
        <f t="shared" si="42"/>
        <v>115</v>
      </c>
      <c r="B86" s="168">
        <f t="shared" si="43"/>
        <v>42582</v>
      </c>
      <c r="C86" s="171">
        <f>IFERROR(VLOOKUP($B86,'NAV plus Dist'!$B:$FD,C$1,FALSE)/VLOOKUP($B85,NAV!$A:$FC,C$1,FALSE),"")</f>
        <v>1.05146823414909</v>
      </c>
      <c r="D86" s="171" t="str">
        <f>IFERROR(VLOOKUP($B86,'NAV plus Dist'!$B:$FD,D$1,FALSE)/VLOOKUP($B85,NAV!$A:$FC,D$1,FALSE),"")</f>
        <v/>
      </c>
      <c r="E86" s="171" t="str">
        <f>IFERROR(VLOOKUP($B86,'NAV plus Dist'!$B:$FD,E$1,FALSE)/VLOOKUP($B85,NAV!$A:$FC,E$1,FALSE),"")</f>
        <v/>
      </c>
      <c r="F86" s="171" t="str">
        <f>IFERROR(VLOOKUP($B86,'NAV plus Dist'!$B:$FD,F$1,FALSE)/VLOOKUP($B85,NAV!$A:$FC,F$1,FALSE),"")</f>
        <v/>
      </c>
      <c r="G86" s="171" t="str">
        <f>IFERROR(VLOOKUP($B86,'NAV plus Dist'!$B:$FD,G$1,FALSE)/VLOOKUP($B85,NAV!$A:$FC,G$1,FALSE),"")</f>
        <v/>
      </c>
      <c r="H86" s="171" t="str">
        <f>IFERROR(VLOOKUP($B86,'NAV plus Dist'!$B:$FD,H$1,FALSE)/VLOOKUP($B85,NAV!$A:$FC,H$1,FALSE),"")</f>
        <v/>
      </c>
      <c r="I86" s="171" t="str">
        <f>IFERROR(VLOOKUP($B86,'NAV plus Dist'!$B:$FD,I$1,FALSE)/VLOOKUP($B85,NAV!$A:$FC,I$1,FALSE),"")</f>
        <v/>
      </c>
      <c r="J86" s="171" t="str">
        <f>IFERROR(VLOOKUP($B86,'NAV plus Dist'!$B:$FD,J$1,FALSE)/VLOOKUP($B85,NAV!$A:$FC,J$1,FALSE),"")</f>
        <v/>
      </c>
      <c r="K86" s="171" t="str">
        <f>IFERROR(VLOOKUP($B86,'NAV plus Dist'!$B:$FD,K$1,FALSE)/VLOOKUP($B85,NAV!$A:$FC,K$1,FALSE),"")</f>
        <v/>
      </c>
      <c r="L86" s="171" t="str">
        <f>IFERROR(VLOOKUP($B86,'NAV plus Dist'!$B:$FD,L$1,FALSE)/VLOOKUP($B85,NAV!$A:$FC,L$1,FALSE),"")</f>
        <v/>
      </c>
      <c r="M86" s="171" t="str">
        <f>IFERROR(VLOOKUP($B86,'NAV plus Dist'!$B:$FD,M$1,FALSE)/VLOOKUP($B85,NAV!$A:$FC,M$1,FALSE),"")</f>
        <v/>
      </c>
      <c r="N86" s="171" t="str">
        <f>IFERROR(VLOOKUP($B86,'NAV plus Dist'!$B:$FD,N$1,FALSE)/VLOOKUP($B85,NAV!$A:$FC,N$1,FALSE),"")</f>
        <v/>
      </c>
      <c r="O86" s="171">
        <f>IFERROR(VLOOKUP($B86,'NAV plus Dist'!$B:$FD,O$1,FALSE)/VLOOKUP($B85,NAV!$A:$FC,O$1,FALSE),"")</f>
        <v>0.98544154377801352</v>
      </c>
      <c r="P86" s="171">
        <f>IFERROR(VLOOKUP($B86,'NAV plus Dist'!$B:$FD,P$1,FALSE)/VLOOKUP($B85,NAV!$A:$FC,P$1,FALSE),"")</f>
        <v>0.98855460544814011</v>
      </c>
      <c r="Q86" s="171">
        <f>IFERROR(VLOOKUP($B86,'NAV plus Dist'!$B:$FD,Q$1,FALSE)/VLOOKUP($B85,NAV!$A:$FC,Q$1,FALSE),"")</f>
        <v>1.0324754349589831</v>
      </c>
      <c r="R86" s="171">
        <f>IFERROR(VLOOKUP($B86,'NAV plus Dist'!$B:$FD,R$1,FALSE)/VLOOKUP($B85,NAV!$A:$FC,R$1,FALSE),"")</f>
        <v>1.0324754349589831</v>
      </c>
      <c r="S86" s="171">
        <f>IFERROR(VLOOKUP($B86,'NAV plus Dist'!$B:$FD,S$1,FALSE)/VLOOKUP($B85,NAV!$A:$FC,S$1,FALSE),"")</f>
        <v>1.0316534550154957</v>
      </c>
      <c r="T86" s="171">
        <f>IFERROR(VLOOKUP($B86,'NAV plus Dist'!$B:$FD,T$1,FALSE)/VLOOKUP($B85,NAV!$A:$FC,T$1,FALSE),"")</f>
        <v>1.0328747926557229</v>
      </c>
      <c r="U86" s="171">
        <f>IFERROR(VLOOKUP($B86,'NAV plus Dist'!$B:$FD,U$1,FALSE)/VLOOKUP($B85,NAV!$A:$FC,U$1,FALSE),"")</f>
        <v>1.0326371823331577</v>
      </c>
      <c r="V86" s="171">
        <f>IFERROR(VLOOKUP($B86,'NAV plus Dist'!$B:$FD,V$1,FALSE)/VLOOKUP($B85,NAV!$A:$FC,V$1,FALSE),"")</f>
        <v>1.0166471369424264</v>
      </c>
      <c r="W86" s="171">
        <f>IFERROR(VLOOKUP($B86,'NAV plus Dist'!$B:$FD,W$1,FALSE)/VLOOKUP($B85,NAV!$A:$FC,W$1,FALSE),"")</f>
        <v>1.0166471369424264</v>
      </c>
      <c r="X86" s="171">
        <f>IFERROR(VLOOKUP($B86,'NAV plus Dist'!$B:$FD,X$1,FALSE)/VLOOKUP($B85,NAV!$A:$FC,X$1,FALSE),"")</f>
        <v>1.0164019887800437</v>
      </c>
      <c r="Y86" s="171">
        <f>IFERROR(VLOOKUP($B86,'NAV plus Dist'!$B:$FD,Y$1,FALSE)/VLOOKUP($B85,NAV!$A:$FC,Y$1,FALSE),"")</f>
        <v>1.0176082814404919</v>
      </c>
      <c r="Z86" s="171">
        <f>IFERROR(VLOOKUP($B86,'NAV plus Dist'!$B:$FD,Z$1,FALSE)/VLOOKUP($B85,NAV!$A:$FC,Z$1,FALSE),"")</f>
        <v>1.0173697270471465</v>
      </c>
      <c r="AA86" s="171">
        <f>IFERROR(VLOOKUP($B86,'NAV plus Dist'!$B:$FD,AA$1,FALSE)/VLOOKUP($B85,NAV!$A:$FC,AA$1,FALSE),"")</f>
        <v>1.0178351558595131</v>
      </c>
      <c r="AB86" s="171" t="str">
        <f>IFERROR(VLOOKUP($B86,'NAV plus Dist'!$B:$FD,AB$1,FALSE)/VLOOKUP($B85,NAV!$A:$FC,AB$1,FALSE),"")</f>
        <v/>
      </c>
      <c r="AC86" s="171">
        <f>IFERROR(VLOOKUP($B86,'NAV plus Dist'!$B:$FD,AC$1,FALSE)/VLOOKUP($B85,NAV!$A:$FC,AC$1,FALSE),"")</f>
        <v>1.020213046711931</v>
      </c>
      <c r="AD86" s="171" t="str">
        <f>IFERROR(VLOOKUP($B86,'NAV plus Dist'!$B:$FD,AD$1,FALSE)/VLOOKUP($B85,NAV!$A:$FC,AD$1,FALSE),"")</f>
        <v/>
      </c>
      <c r="AE86" s="171" t="str">
        <f>IFERROR(VLOOKUP($B86,'NAV plus Dist'!$B:$FD,AE$1,FALSE)/VLOOKUP($B85,NAV!$A:$FC,AE$1,FALSE),"")</f>
        <v/>
      </c>
      <c r="AF86" s="171">
        <f>IFERROR(VLOOKUP($B86,'NAV plus Dist'!$B:$FD,AF$1,FALSE)/VLOOKUP($B85,NAV!$A:$FC,AF$1,FALSE),"")</f>
        <v>1.0368201881290351</v>
      </c>
      <c r="AG86" s="171" t="str">
        <f>IFERROR(VLOOKUP($B86,'NAV plus Dist'!$B:$FD,AG$1,FALSE)/VLOOKUP($B85,NAV!$A:$FC,AG$1,FALSE),"")</f>
        <v/>
      </c>
      <c r="AH86" s="171" t="str">
        <f>IFERROR(VLOOKUP($B86,'NAV plus Dist'!$B:$FD,AH$1,FALSE)/VLOOKUP($B85,NAV!$A:$FC,AH$1,FALSE),"")</f>
        <v/>
      </c>
      <c r="AI86" s="171" t="str">
        <f>IFERROR(VLOOKUP($B86,'NAV plus Dist'!$B:$FD,AI$1,FALSE)/VLOOKUP($B85,NAV!$A:$FC,AI$1,FALSE),"")</f>
        <v/>
      </c>
      <c r="AJ86" s="171" t="str">
        <f>IFERROR(VLOOKUP($B86,'NAV plus Dist'!$B:$FD,AJ$1,FALSE)/VLOOKUP($B85,NAV!$A:$FC,AJ$1,FALSE),"")</f>
        <v/>
      </c>
      <c r="AK86" s="171" t="str">
        <f>IFERROR(VLOOKUP($B86,'NAV plus Dist'!$B:$FD,AK$1,FALSE)/VLOOKUP($B85,NAV!$A:$FC,AK$1,FALSE),"")</f>
        <v/>
      </c>
      <c r="AL86" s="171" t="str">
        <f>IFERROR(VLOOKUP($B86,'NAV plus Dist'!$B:$FD,AL$1,FALSE)/VLOOKUP($B85,NAV!$A:$FC,AL$1,FALSE),"")</f>
        <v/>
      </c>
      <c r="AM86" s="171" t="str">
        <f>IFERROR(VLOOKUP($B86,'NAV plus Dist'!$B:$FD,AM$1,FALSE)/VLOOKUP($B85,NAV!$A:$FC,AM$1,FALSE),"")</f>
        <v/>
      </c>
      <c r="AN86" s="171" t="str">
        <f>IFERROR(VLOOKUP($B86,'NAV plus Dist'!$B:$FD,AN$1,FALSE)/VLOOKUP($B85,NAV!$A:$FC,AN$1,FALSE),"")</f>
        <v/>
      </c>
      <c r="AO86" s="171" t="str">
        <f>IFERROR(VLOOKUP($B86,'NAV plus Dist'!$B:$FD,AO$1,FALSE)/VLOOKUP($B85,NAV!$A:$FC,AO$1,FALSE),"")</f>
        <v/>
      </c>
      <c r="AP86" s="171" t="str">
        <f>IFERROR(VLOOKUP($B86,'NAV plus Dist'!$B:$FD,AP$1,FALSE)/VLOOKUP($B85,NAV!$A:$FC,AP$1,FALSE),"")</f>
        <v/>
      </c>
      <c r="AQ86" s="171" t="str">
        <f>IFERROR(VLOOKUP($B86,'NAV plus Dist'!$B:$FD,AQ$1,FALSE)/VLOOKUP($B85,NAV!$A:$FC,AQ$1,FALSE),"")</f>
        <v/>
      </c>
      <c r="AR86" s="171" t="str">
        <f>IFERROR(VLOOKUP($B86,'NAV plus Dist'!$B:$FD,AR$1,FALSE)/VLOOKUP($B85,NAV!$A:$FC,AR$1,FALSE),"")</f>
        <v/>
      </c>
      <c r="AS86" s="171" t="str">
        <f>IFERROR(VLOOKUP($B86,'NAV plus Dist'!$B:$FD,AS$1,FALSE)/VLOOKUP($B85,NAV!$A:$FC,AS$1,FALSE),"")</f>
        <v/>
      </c>
      <c r="AT86" s="171" t="str">
        <f>IFERROR(VLOOKUP($B86,'NAV plus Dist'!$B:$FD,AT$1,FALSE)/VLOOKUP($B85,NAV!$A:$FC,AT$1,FALSE),"")</f>
        <v/>
      </c>
      <c r="AU86" s="171" t="str">
        <f>IFERROR(VLOOKUP($B86,'NAV plus Dist'!$B:$FD,AU$1,FALSE)/VLOOKUP($B85,NAV!$A:$FC,AU$1,FALSE),"")</f>
        <v/>
      </c>
      <c r="AV86" s="171" t="str">
        <f>IFERROR(VLOOKUP($B86,'NAV plus Dist'!$B:$FD,AV$1,FALSE)/VLOOKUP($B85,NAV!$A:$FC,AV$1,FALSE),"")</f>
        <v/>
      </c>
      <c r="AW86" s="171" t="str">
        <f>IFERROR(VLOOKUP($B86,'NAV plus Dist'!$B:$FD,AW$1,FALSE)/VLOOKUP($B85,NAV!$A:$FC,AW$1,FALSE),"")</f>
        <v/>
      </c>
      <c r="AX86" s="171" t="str">
        <f>IFERROR(VLOOKUP($B86,'NAV plus Dist'!$B:$FD,AX$1,FALSE)/VLOOKUP($B85,NAV!$A:$FC,AX$1,FALSE),"")</f>
        <v/>
      </c>
      <c r="AY86" s="171" t="str">
        <f>IFERROR(VLOOKUP($B86,'NAV plus Dist'!$B:$FD,AY$1,FALSE)/VLOOKUP($B85,NAV!$A:$FC,AY$1,FALSE),"")</f>
        <v/>
      </c>
      <c r="AZ86" s="171" t="str">
        <f>IFERROR(VLOOKUP($B86,'NAV plus Dist'!$B:$FD,AZ$1,FALSE)/VLOOKUP($B85,NAV!$A:$FC,AZ$1,FALSE),"")</f>
        <v/>
      </c>
      <c r="BA86" s="171" t="str">
        <f>IFERROR(VLOOKUP($B86,'NAV plus Dist'!$B:$FD,BA$1,FALSE)/VLOOKUP($B85,NAV!$A:$FC,BA$1,FALSE),"")</f>
        <v/>
      </c>
      <c r="BB86" s="171" t="str">
        <f>IFERROR(VLOOKUP($B86,'NAV plus Dist'!$B:$FD,BB$1,FALSE)/VLOOKUP($B85,NAV!$A:$FC,BB$1,FALSE),"")</f>
        <v/>
      </c>
      <c r="BC86" s="171" t="str">
        <f>IFERROR(VLOOKUP($B86,'NAV plus Dist'!$B:$FD,BC$1,FALSE)/VLOOKUP($B85,NAV!$A:$FC,BC$1,FALSE),"")</f>
        <v/>
      </c>
      <c r="BD86" s="171" t="str">
        <f>IFERROR(VLOOKUP($B86,'NAV plus Dist'!$B:$FD,BD$1,FALSE)/VLOOKUP($B85,NAV!$A:$FC,BD$1,FALSE),"")</f>
        <v/>
      </c>
      <c r="BE86" s="171" t="str">
        <f>IFERROR(VLOOKUP($B86,'NAV plus Dist'!$B:$FD,BE$1,FALSE)/VLOOKUP($B85,NAV!$A:$FC,BE$1,FALSE),"")</f>
        <v/>
      </c>
      <c r="BF86" s="171" t="str">
        <f>IFERROR(VLOOKUP($B86,'NAV plus Dist'!$B:$FD,BF$1,FALSE)/VLOOKUP($B85,NAV!$A:$FC,BF$1,FALSE),"")</f>
        <v/>
      </c>
      <c r="BG86" s="171" t="str">
        <f>IFERROR(VLOOKUP($B86,'NAV plus Dist'!$B:$FD,BG$1,FALSE)/VLOOKUP($B85,NAV!$A:$FC,BG$1,FALSE),"")</f>
        <v/>
      </c>
      <c r="BH86" s="171" t="str">
        <f>IFERROR(VLOOKUP($B86,'NAV plus Dist'!$B:$FD,BH$1,FALSE)/VLOOKUP($B85,NAV!$A:$FC,BH$1,FALSE),"")</f>
        <v/>
      </c>
      <c r="BI86" s="171" t="str">
        <f>IFERROR(VLOOKUP($B86,'NAV plus Dist'!$B:$FD,BI$1,FALSE)/VLOOKUP($B85,NAV!$A:$FC,BI$1,FALSE),"")</f>
        <v/>
      </c>
      <c r="BJ86" s="171" t="str">
        <f>IFERROR(VLOOKUP($B86,'NAV plus Dist'!$B:$FD,BJ$1,FALSE)/VLOOKUP($B85,NAV!$A:$FC,BJ$1,FALSE),"")</f>
        <v/>
      </c>
      <c r="BK86" s="171" t="str">
        <f>IFERROR(VLOOKUP($B86,'NAV plus Dist'!$B:$FD,BK$1,FALSE)/VLOOKUP($B85,NAV!$A:$FC,BK$1,FALSE),"")</f>
        <v/>
      </c>
      <c r="BL86" s="171" t="str">
        <f>IFERROR(VLOOKUP($B86,'NAV plus Dist'!$B:$FD,BL$1,FALSE)/VLOOKUP($B85,NAV!$A:$FC,BL$1,FALSE),"")</f>
        <v/>
      </c>
      <c r="BM86" s="171" t="str">
        <f>IFERROR(VLOOKUP($B86,'NAV plus Dist'!$B:$FD,BM$1,FALSE)/VLOOKUP($B85,NAV!$A:$FC,BM$1,FALSE),"")</f>
        <v/>
      </c>
      <c r="BN86" s="171" t="str">
        <f>IFERROR(VLOOKUP($B86,'NAV plus Dist'!$B:$FD,BN$1,FALSE)/VLOOKUP($B85,NAV!$A:$FC,BN$1,FALSE),"")</f>
        <v/>
      </c>
      <c r="BO86" s="171" t="str">
        <f>IFERROR(VLOOKUP($B86,'NAV plus Dist'!$B:$FD,BO$1,FALSE)/VLOOKUP($B85,NAV!$A:$FC,BO$1,FALSE),"")</f>
        <v/>
      </c>
      <c r="BP86" s="171" t="str">
        <f>IFERROR(VLOOKUP($B86,'NAV plus Dist'!$B:$FD,BP$1,FALSE)/VLOOKUP($B85,NAV!$A:$FC,BP$1,FALSE),"")</f>
        <v/>
      </c>
      <c r="BQ86" s="171" t="str">
        <f>IFERROR(VLOOKUP($B86,'NAV plus Dist'!$B:$FD,BQ$1,FALSE)/VLOOKUP($B85,NAV!$A:$FC,BQ$1,FALSE),"")</f>
        <v/>
      </c>
      <c r="BR86" s="171" t="str">
        <f>IFERROR(VLOOKUP($B86,'NAV plus Dist'!$B:$FD,BR$1,FALSE)/VLOOKUP($B85,NAV!$A:$FC,BR$1,FALSE),"")</f>
        <v/>
      </c>
      <c r="BS86" s="171" t="str">
        <f>IFERROR(VLOOKUP($B86,'NAV plus Dist'!$B:$FD,BS$1,FALSE)/VLOOKUP($B85,NAV!$A:$FC,BS$1,FALSE),"")</f>
        <v/>
      </c>
      <c r="BT86" s="171" t="str">
        <f>IFERROR(VLOOKUP($B86,'NAV plus Dist'!$B:$FD,BT$1,FALSE)/VLOOKUP($B85,NAV!$A:$FC,BT$1,FALSE),"")</f>
        <v/>
      </c>
      <c r="BU86" s="171" t="str">
        <f>IFERROR(VLOOKUP($B86,'NAV plus Dist'!$B:$FD,BU$1,FALSE)/VLOOKUP($B85,NAV!$A:$FC,BU$1,FALSE),"")</f>
        <v/>
      </c>
      <c r="BV86" s="171" t="str">
        <f>IFERROR(VLOOKUP($B86,'NAV plus Dist'!$B:$FD,BV$1,FALSE)/VLOOKUP($B85,NAV!$A:$FC,BV$1,FALSE),"")</f>
        <v/>
      </c>
      <c r="BW86" s="171" t="str">
        <f>IFERROR(VLOOKUP($B86,'NAV plus Dist'!$B:$FD,BW$1,FALSE)/VLOOKUP($B85,NAV!$A:$FC,BW$1,FALSE),"")</f>
        <v/>
      </c>
      <c r="BX86" s="171" t="str">
        <f>IFERROR(VLOOKUP($B86,'NAV plus Dist'!$B:$FD,BX$1,FALSE)/VLOOKUP($B85,NAV!$A:$FC,BX$1,FALSE),"")</f>
        <v/>
      </c>
      <c r="BY86" s="171" t="str">
        <f>IFERROR(VLOOKUP($B86,'NAV plus Dist'!$B:$FD,BY$1,FALSE)/VLOOKUP($B85,NAV!$A:$FC,BY$1,FALSE),"")</f>
        <v/>
      </c>
      <c r="BZ86" s="171" t="str">
        <f>IFERROR(VLOOKUP($B86,'NAV plus Dist'!$B:$FD,BZ$1,FALSE)/VLOOKUP($B85,NAV!$A:$FC,BZ$1,FALSE),"")</f>
        <v/>
      </c>
      <c r="CA86" s="171" t="str">
        <f>IFERROR(VLOOKUP($B86,'NAV plus Dist'!$B:$FD,CA$1,FALSE)/VLOOKUP($B85,NAV!$A:$FC,CA$1,FALSE),"")</f>
        <v/>
      </c>
      <c r="CB86" s="171" t="str">
        <f>IFERROR(VLOOKUP($B86,'NAV plus Dist'!$B:$FD,CB$1,FALSE)/VLOOKUP($B85,NAV!$A:$FC,CB$1,FALSE),"")</f>
        <v/>
      </c>
      <c r="CC86" s="171" t="str">
        <f>IFERROR(VLOOKUP($B86,'NAV plus Dist'!$B:$FD,CC$1,FALSE)/VLOOKUP($B85,NAV!$A:$FC,CC$1,FALSE),"")</f>
        <v/>
      </c>
      <c r="CD86" s="171" t="str">
        <f>IFERROR(VLOOKUP($B86,'NAV plus Dist'!$B:$FD,CD$1,FALSE)/VLOOKUP($B85,NAV!$A:$FC,CD$1,FALSE),"")</f>
        <v/>
      </c>
      <c r="CE86" s="171" t="str">
        <f>IFERROR(VLOOKUP($B86,'NAV plus Dist'!$B:$FD,CE$1,FALSE)/VLOOKUP($B85,NAV!$A:$FC,CE$1,FALSE),"")</f>
        <v/>
      </c>
      <c r="CF86" s="171" t="str">
        <f>IFERROR(VLOOKUP($B86,'NAV plus Dist'!$B:$FD,CF$1,FALSE)/VLOOKUP($B85,NAV!$A:$FC,CF$1,FALSE),"")</f>
        <v/>
      </c>
      <c r="CG86" s="171" t="str">
        <f>IFERROR(VLOOKUP($B86,'NAV plus Dist'!$B:$FD,CG$1,FALSE)/VLOOKUP($B85,NAV!$A:$FC,CG$1,FALSE),"")</f>
        <v/>
      </c>
      <c r="CH86" s="171" t="str">
        <f>IFERROR(VLOOKUP($B86,'NAV plus Dist'!$B:$FD,CH$1,FALSE)/VLOOKUP($B85,NAV!$A:$FC,CH$1,FALSE),"")</f>
        <v/>
      </c>
      <c r="CI86" s="171" t="str">
        <f>IFERROR(VLOOKUP($B86,'NAV plus Dist'!$B:$FD,CI$1,FALSE)/VLOOKUP($B85,NAV!$A:$FC,CI$1,FALSE),"")</f>
        <v/>
      </c>
      <c r="CJ86" s="171" t="str">
        <f>IFERROR(VLOOKUP($B86,'NAV plus Dist'!$B:$FD,CJ$1,FALSE)/VLOOKUP($B85,NAV!$A:$FC,CJ$1,FALSE),"")</f>
        <v/>
      </c>
      <c r="CK86" s="171" t="str">
        <f>IFERROR(VLOOKUP($B86,'NAV plus Dist'!$B:$FD,CK$1,FALSE)/VLOOKUP($B85,NAV!$A:$FC,CK$1,FALSE),"")</f>
        <v/>
      </c>
      <c r="CL86" s="171" t="str">
        <f>IFERROR(VLOOKUP($B86,'NAV plus Dist'!$B:$FD,CL$1,FALSE)/VLOOKUP($B85,NAV!$A:$FC,CL$1,FALSE),"")</f>
        <v/>
      </c>
      <c r="CM86" s="171" t="str">
        <f>IFERROR(VLOOKUP($B86,'NAV plus Dist'!$B:$FD,CM$1,FALSE)/VLOOKUP($B85,NAV!$A:$FC,CM$1,FALSE),"")</f>
        <v/>
      </c>
      <c r="CN86" s="171" t="str">
        <f>IFERROR(VLOOKUP($B86,'NAV plus Dist'!$B:$FD,CN$1,FALSE)/VLOOKUP($B85,NAV!$A:$FC,CN$1,FALSE),"")</f>
        <v/>
      </c>
      <c r="CO86" s="171" t="str">
        <f>IFERROR(VLOOKUP($B86,'NAV plus Dist'!$B:$FD,CO$1,FALSE)/VLOOKUP($B85,NAV!$A:$FC,CO$1,FALSE),"")</f>
        <v/>
      </c>
      <c r="CP86" s="171" t="str">
        <f>IFERROR(VLOOKUP($B86,'NAV plus Dist'!$B:$FD,CP$1,FALSE)/VLOOKUP($B85,NAV!$A:$FC,CP$1,FALSE),"")</f>
        <v/>
      </c>
      <c r="CQ86" s="171" t="str">
        <f>IFERROR(VLOOKUP($B86,'NAV plus Dist'!$B:$FD,CQ$1,FALSE)/VLOOKUP($B85,NAV!$A:$FC,CQ$1,FALSE),"")</f>
        <v/>
      </c>
      <c r="CR86" s="171" t="str">
        <f>IFERROR(VLOOKUP($B86,'NAV plus Dist'!$B:$FD,CR$1,FALSE)/VLOOKUP($B85,NAV!$A:$FC,CR$1,FALSE),"")</f>
        <v/>
      </c>
      <c r="CS86" s="171" t="str">
        <f>IFERROR(VLOOKUP($B86,'NAV plus Dist'!$B:$FD,CS$1,FALSE)/VLOOKUP($B85,NAV!$A:$FC,CS$1,FALSE),"")</f>
        <v/>
      </c>
      <c r="CT86" s="171" t="str">
        <f>IFERROR(VLOOKUP($B86,'NAV plus Dist'!$B:$FD,CT$1,FALSE)/VLOOKUP($B85,NAV!$A:$FC,CT$1,FALSE),"")</f>
        <v/>
      </c>
      <c r="CU86" s="171" t="str">
        <f>IFERROR(VLOOKUP($B86,'NAV plus Dist'!$B:$FD,CU$1,FALSE)/VLOOKUP($B85,NAV!$A:$FC,CU$1,FALSE),"")</f>
        <v/>
      </c>
      <c r="CV86" s="171" t="str">
        <f>IFERROR(VLOOKUP($B86,'NAV plus Dist'!$B:$FD,CV$1,FALSE)/VLOOKUP($B85,NAV!$A:$FC,CV$1,FALSE),"")</f>
        <v/>
      </c>
      <c r="CW86" s="171" t="str">
        <f>IFERROR(VLOOKUP($B86,'NAV plus Dist'!$B:$FD,CW$1,FALSE)/VLOOKUP($B85,NAV!$A:$FC,CW$1,FALSE),"")</f>
        <v/>
      </c>
      <c r="CX86" s="171" t="str">
        <f>IFERROR(VLOOKUP($B86,'NAV plus Dist'!$B:$FD,CX$1,FALSE)/VLOOKUP($B85,NAV!$A:$FC,CX$1,FALSE),"")</f>
        <v/>
      </c>
      <c r="CY86" s="171" t="str">
        <f>IFERROR(VLOOKUP($B86,'NAV plus Dist'!$B:$FD,CY$1,FALSE)/VLOOKUP($B85,NAV!$A:$FC,CY$1,FALSE),"")</f>
        <v/>
      </c>
      <c r="CZ86" s="171" t="str">
        <f>IFERROR(VLOOKUP($B86,'NAV plus Dist'!$B:$FD,CZ$1,FALSE)/VLOOKUP($B85,NAV!$A:$FC,CZ$1,FALSE),"")</f>
        <v/>
      </c>
      <c r="DA86" s="171" t="str">
        <f>IFERROR(VLOOKUP($B86,'NAV plus Dist'!$B:$FD,DA$1,FALSE)/VLOOKUP($B85,NAV!$A:$FC,DA$1,FALSE),"")</f>
        <v/>
      </c>
      <c r="DB86" s="171" t="str">
        <f>IFERROR(VLOOKUP($B86,'NAV plus Dist'!$B:$FD,DB$1,FALSE)/VLOOKUP($B85,NAV!$A:$FC,DB$1,FALSE),"")</f>
        <v/>
      </c>
      <c r="DC86" s="171" t="str">
        <f>IFERROR(VLOOKUP($B86,'NAV plus Dist'!$B:$FD,DC$1,FALSE)/VLOOKUP($B85,NAV!$A:$FC,DC$1,FALSE),"")</f>
        <v/>
      </c>
      <c r="DD86" s="171" t="str">
        <f>IFERROR(VLOOKUP($B86,'NAV plus Dist'!$B:$FD,DD$1,FALSE)/VLOOKUP($B85,NAV!$A:$FC,DD$1,FALSE),"")</f>
        <v/>
      </c>
      <c r="DE86" s="171" t="str">
        <f>IFERROR(VLOOKUP($B86,'NAV plus Dist'!$B:$FD,DE$1,FALSE)/VLOOKUP($B85,NAV!$A:$FC,DE$1,FALSE),"")</f>
        <v/>
      </c>
      <c r="DF86" s="171" t="str">
        <f>IFERROR(VLOOKUP($B86,'NAV plus Dist'!$B:$FD,DF$1,FALSE)/VLOOKUP($B85,NAV!$A:$FC,DF$1,FALSE),"")</f>
        <v/>
      </c>
      <c r="DG86" s="171" t="str">
        <f>IFERROR(VLOOKUP($B86,'NAV plus Dist'!$B:$FD,DG$1,FALSE)/VLOOKUP($B85,NAV!$A:$FC,DG$1,FALSE),"")</f>
        <v/>
      </c>
      <c r="DH86" s="171" t="str">
        <f>IFERROR(VLOOKUP($B86,'NAV plus Dist'!$B:$FD,DH$1,FALSE)/VLOOKUP($B85,NAV!$A:$FC,DH$1,FALSE),"")</f>
        <v/>
      </c>
    </row>
    <row r="87" spans="1:112">
      <c r="A87" s="94">
        <f t="shared" si="42"/>
        <v>114</v>
      </c>
      <c r="B87" s="168">
        <f t="shared" si="43"/>
        <v>42613</v>
      </c>
      <c r="C87" s="171">
        <f>IFERROR(VLOOKUP($B87,'NAV plus Dist'!$B:$FD,C$1,FALSE)/VLOOKUP($B86,NAV!$A:$FC,C$1,FALSE),"")</f>
        <v>1.01960183015836</v>
      </c>
      <c r="D87" s="171" t="str">
        <f>IFERROR(VLOOKUP($B87,'NAV plus Dist'!$B:$FD,D$1,FALSE)/VLOOKUP($B86,NAV!$A:$FC,D$1,FALSE),"")</f>
        <v/>
      </c>
      <c r="E87" s="171" t="str">
        <f>IFERROR(VLOOKUP($B87,'NAV plus Dist'!$B:$FD,E$1,FALSE)/VLOOKUP($B86,NAV!$A:$FC,E$1,FALSE),"")</f>
        <v/>
      </c>
      <c r="F87" s="171" t="str">
        <f>IFERROR(VLOOKUP($B87,'NAV plus Dist'!$B:$FD,F$1,FALSE)/VLOOKUP($B86,NAV!$A:$FC,F$1,FALSE),"")</f>
        <v/>
      </c>
      <c r="G87" s="171" t="str">
        <f>IFERROR(VLOOKUP($B87,'NAV plus Dist'!$B:$FD,G$1,FALSE)/VLOOKUP($B86,NAV!$A:$FC,G$1,FALSE),"")</f>
        <v/>
      </c>
      <c r="H87" s="171" t="str">
        <f>IFERROR(VLOOKUP($B87,'NAV plus Dist'!$B:$FD,H$1,FALSE)/VLOOKUP($B86,NAV!$A:$FC,H$1,FALSE),"")</f>
        <v/>
      </c>
      <c r="I87" s="171" t="str">
        <f>IFERROR(VLOOKUP($B87,'NAV plus Dist'!$B:$FD,I$1,FALSE)/VLOOKUP($B86,NAV!$A:$FC,I$1,FALSE),"")</f>
        <v/>
      </c>
      <c r="J87" s="171" t="str">
        <f>IFERROR(VLOOKUP($B87,'NAV plus Dist'!$B:$FD,J$1,FALSE)/VLOOKUP($B86,NAV!$A:$FC,J$1,FALSE),"")</f>
        <v/>
      </c>
      <c r="K87" s="171" t="str">
        <f>IFERROR(VLOOKUP($B87,'NAV plus Dist'!$B:$FD,K$1,FALSE)/VLOOKUP($B86,NAV!$A:$FC,K$1,FALSE),"")</f>
        <v/>
      </c>
      <c r="L87" s="171" t="str">
        <f>IFERROR(VLOOKUP($B87,'NAV plus Dist'!$B:$FD,L$1,FALSE)/VLOOKUP($B86,NAV!$A:$FC,L$1,FALSE),"")</f>
        <v/>
      </c>
      <c r="M87" s="171" t="str">
        <f>IFERROR(VLOOKUP($B87,'NAV plus Dist'!$B:$FD,M$1,FALSE)/VLOOKUP($B86,NAV!$A:$FC,M$1,FALSE),"")</f>
        <v/>
      </c>
      <c r="N87" s="171" t="str">
        <f>IFERROR(VLOOKUP($B87,'NAV plus Dist'!$B:$FD,N$1,FALSE)/VLOOKUP($B86,NAV!$A:$FC,N$1,FALSE),"")</f>
        <v/>
      </c>
      <c r="O87" s="171">
        <f>IFERROR(VLOOKUP($B87,'NAV plus Dist'!$B:$FD,O$1,FALSE)/VLOOKUP($B86,NAV!$A:$FC,O$1,FALSE),"")</f>
        <v>1.0160820764643985</v>
      </c>
      <c r="P87" s="171">
        <f>IFERROR(VLOOKUP($B87,'NAV plus Dist'!$B:$FD,P$1,FALSE)/VLOOKUP($B86,NAV!$A:$FC,P$1,FALSE),"")</f>
        <v>1.0156286959753997</v>
      </c>
      <c r="Q87" s="171">
        <f>IFERROR(VLOOKUP($B87,'NAV plus Dist'!$B:$FD,Q$1,FALSE)/VLOOKUP($B86,NAV!$A:$FC,Q$1,FALSE),"")</f>
        <v>1.0109990565968745</v>
      </c>
      <c r="R87" s="171">
        <f>IFERROR(VLOOKUP($B87,'NAV plus Dist'!$B:$FD,R$1,FALSE)/VLOOKUP($B86,NAV!$A:$FC,R$1,FALSE),"")</f>
        <v>1.0109990565968745</v>
      </c>
      <c r="S87" s="171">
        <f>IFERROR(VLOOKUP($B87,'NAV plus Dist'!$B:$FD,S$1,FALSE)/VLOOKUP($B86,NAV!$A:$FC,S$1,FALSE),"")</f>
        <v>1.0101755104828247</v>
      </c>
      <c r="T87" s="171">
        <f>IFERROR(VLOOKUP($B87,'NAV plus Dist'!$B:$FD,T$1,FALSE)/VLOOKUP($B86,NAV!$A:$FC,T$1,FALSE),"")</f>
        <v>1.0113938314714599</v>
      </c>
      <c r="U87" s="171">
        <f>IFERROR(VLOOKUP($B87,'NAV plus Dist'!$B:$FD,U$1,FALSE)/VLOOKUP($B86,NAV!$A:$FC,U$1,FALSE),"")</f>
        <v>1.0111569561164542</v>
      </c>
      <c r="V87" s="171">
        <f>IFERROR(VLOOKUP($B87,'NAV plus Dist'!$B:$FD,V$1,FALSE)/VLOOKUP($B86,NAV!$A:$FC,V$1,FALSE),"")</f>
        <v>1.0112020148175616</v>
      </c>
      <c r="W87" s="171">
        <f>IFERROR(VLOOKUP($B87,'NAV plus Dist'!$B:$FD,W$1,FALSE)/VLOOKUP($B86,NAV!$A:$FC,W$1,FALSE),"")</f>
        <v>1.0112020148175616</v>
      </c>
      <c r="X87" s="171">
        <f>IFERROR(VLOOKUP($B87,'NAV plus Dist'!$B:$FD,X$1,FALSE)/VLOOKUP($B86,NAV!$A:$FC,X$1,FALSE),"")</f>
        <v>1.010959831908196</v>
      </c>
      <c r="Y87" s="171">
        <f>IFERROR(VLOOKUP($B87,'NAV plus Dist'!$B:$FD,Y$1,FALSE)/VLOOKUP($B86,NAV!$A:$FC,Y$1,FALSE),"")</f>
        <v>1.012163555478647</v>
      </c>
      <c r="Z87" s="171">
        <f>IFERROR(VLOOKUP($B87,'NAV plus Dist'!$B:$FD,Z$1,FALSE)/VLOOKUP($B86,NAV!$A:$FC,Z$1,FALSE),"")</f>
        <v>1.0119275745001886</v>
      </c>
      <c r="AA87" s="171">
        <f>IFERROR(VLOOKUP($B87,'NAV plus Dist'!$B:$FD,AA$1,FALSE)/VLOOKUP($B86,NAV!$A:$FC,AA$1,FALSE),"")</f>
        <v>1.0126943942133815</v>
      </c>
      <c r="AB87" s="171" t="str">
        <f>IFERROR(VLOOKUP($B87,'NAV plus Dist'!$B:$FD,AB$1,FALSE)/VLOOKUP($B86,NAV!$A:$FC,AB$1,FALSE),"")</f>
        <v/>
      </c>
      <c r="AC87" s="171">
        <f>IFERROR(VLOOKUP($B87,'NAV plus Dist'!$B:$FD,AC$1,FALSE)/VLOOKUP($B86,NAV!$A:$FC,AC$1,FALSE),"")</f>
        <v>1.0121886278918406</v>
      </c>
      <c r="AD87" s="171" t="str">
        <f>IFERROR(VLOOKUP($B87,'NAV plus Dist'!$B:$FD,AD$1,FALSE)/VLOOKUP($B86,NAV!$A:$FC,AD$1,FALSE),"")</f>
        <v/>
      </c>
      <c r="AE87" s="171" t="str">
        <f>IFERROR(VLOOKUP($B87,'NAV plus Dist'!$B:$FD,AE$1,FALSE)/VLOOKUP($B86,NAV!$A:$FC,AE$1,FALSE),"")</f>
        <v/>
      </c>
      <c r="AF87" s="171">
        <f>IFERROR(VLOOKUP($B87,'NAV plus Dist'!$B:$FD,AF$1,FALSE)/VLOOKUP($B86,NAV!$A:$FC,AF$1,FALSE),"")</f>
        <v>0.96407212009736432</v>
      </c>
      <c r="AG87" s="171" t="str">
        <f>IFERROR(VLOOKUP($B87,'NAV plus Dist'!$B:$FD,AG$1,FALSE)/VLOOKUP($B86,NAV!$A:$FC,AG$1,FALSE),"")</f>
        <v/>
      </c>
      <c r="AH87" s="171" t="str">
        <f>IFERROR(VLOOKUP($B87,'NAV plus Dist'!$B:$FD,AH$1,FALSE)/VLOOKUP($B86,NAV!$A:$FC,AH$1,FALSE),"")</f>
        <v/>
      </c>
      <c r="AI87" s="171" t="str">
        <f>IFERROR(VLOOKUP($B87,'NAV plus Dist'!$B:$FD,AI$1,FALSE)/VLOOKUP($B86,NAV!$A:$FC,AI$1,FALSE),"")</f>
        <v/>
      </c>
      <c r="AJ87" s="171" t="str">
        <f>IFERROR(VLOOKUP($B87,'NAV plus Dist'!$B:$FD,AJ$1,FALSE)/VLOOKUP($B86,NAV!$A:$FC,AJ$1,FALSE),"")</f>
        <v/>
      </c>
      <c r="AK87" s="171" t="str">
        <f>IFERROR(VLOOKUP($B87,'NAV plus Dist'!$B:$FD,AK$1,FALSE)/VLOOKUP($B86,NAV!$A:$FC,AK$1,FALSE),"")</f>
        <v/>
      </c>
      <c r="AL87" s="171" t="str">
        <f>IFERROR(VLOOKUP($B87,'NAV plus Dist'!$B:$FD,AL$1,FALSE)/VLOOKUP($B86,NAV!$A:$FC,AL$1,FALSE),"")</f>
        <v/>
      </c>
      <c r="AM87" s="171" t="str">
        <f>IFERROR(VLOOKUP($B87,'NAV plus Dist'!$B:$FD,AM$1,FALSE)/VLOOKUP($B86,NAV!$A:$FC,AM$1,FALSE),"")</f>
        <v/>
      </c>
      <c r="AN87" s="171" t="str">
        <f>IFERROR(VLOOKUP($B87,'NAV plus Dist'!$B:$FD,AN$1,FALSE)/VLOOKUP($B86,NAV!$A:$FC,AN$1,FALSE),"")</f>
        <v/>
      </c>
      <c r="AO87" s="171" t="str">
        <f>IFERROR(VLOOKUP($B87,'NAV plus Dist'!$B:$FD,AO$1,FALSE)/VLOOKUP($B86,NAV!$A:$FC,AO$1,FALSE),"")</f>
        <v/>
      </c>
      <c r="AP87" s="171" t="str">
        <f>IFERROR(VLOOKUP($B87,'NAV plus Dist'!$B:$FD,AP$1,FALSE)/VLOOKUP($B86,NAV!$A:$FC,AP$1,FALSE),"")</f>
        <v/>
      </c>
      <c r="AQ87" s="171" t="str">
        <f>IFERROR(VLOOKUP($B87,'NAV plus Dist'!$B:$FD,AQ$1,FALSE)/VLOOKUP($B86,NAV!$A:$FC,AQ$1,FALSE),"")</f>
        <v/>
      </c>
      <c r="AR87" s="171" t="str">
        <f>IFERROR(VLOOKUP($B87,'NAV plus Dist'!$B:$FD,AR$1,FALSE)/VLOOKUP($B86,NAV!$A:$FC,AR$1,FALSE),"")</f>
        <v/>
      </c>
      <c r="AS87" s="171" t="str">
        <f>IFERROR(VLOOKUP($B87,'NAV plus Dist'!$B:$FD,AS$1,FALSE)/VLOOKUP($B86,NAV!$A:$FC,AS$1,FALSE),"")</f>
        <v/>
      </c>
      <c r="AT87" s="171" t="str">
        <f>IFERROR(VLOOKUP($B87,'NAV plus Dist'!$B:$FD,AT$1,FALSE)/VLOOKUP($B86,NAV!$A:$FC,AT$1,FALSE),"")</f>
        <v/>
      </c>
      <c r="AU87" s="171" t="str">
        <f>IFERROR(VLOOKUP($B87,'NAV plus Dist'!$B:$FD,AU$1,FALSE)/VLOOKUP($B86,NAV!$A:$FC,AU$1,FALSE),"")</f>
        <v/>
      </c>
      <c r="AV87" s="171" t="str">
        <f>IFERROR(VLOOKUP($B87,'NAV plus Dist'!$B:$FD,AV$1,FALSE)/VLOOKUP($B86,NAV!$A:$FC,AV$1,FALSE),"")</f>
        <v/>
      </c>
      <c r="AW87" s="171" t="str">
        <f>IFERROR(VLOOKUP($B87,'NAV plus Dist'!$B:$FD,AW$1,FALSE)/VLOOKUP($B86,NAV!$A:$FC,AW$1,FALSE),"")</f>
        <v/>
      </c>
      <c r="AX87" s="171" t="str">
        <f>IFERROR(VLOOKUP($B87,'NAV plus Dist'!$B:$FD,AX$1,FALSE)/VLOOKUP($B86,NAV!$A:$FC,AX$1,FALSE),"")</f>
        <v/>
      </c>
      <c r="AY87" s="171" t="str">
        <f>IFERROR(VLOOKUP($B87,'NAV plus Dist'!$B:$FD,AY$1,FALSE)/VLOOKUP($B86,NAV!$A:$FC,AY$1,FALSE),"")</f>
        <v/>
      </c>
      <c r="AZ87" s="171" t="str">
        <f>IFERROR(VLOOKUP($B87,'NAV plus Dist'!$B:$FD,AZ$1,FALSE)/VLOOKUP($B86,NAV!$A:$FC,AZ$1,FALSE),"")</f>
        <v/>
      </c>
      <c r="BA87" s="171" t="str">
        <f>IFERROR(VLOOKUP($B87,'NAV plus Dist'!$B:$FD,BA$1,FALSE)/VLOOKUP($B86,NAV!$A:$FC,BA$1,FALSE),"")</f>
        <v/>
      </c>
      <c r="BB87" s="171" t="str">
        <f>IFERROR(VLOOKUP($B87,'NAV plus Dist'!$B:$FD,BB$1,FALSE)/VLOOKUP($B86,NAV!$A:$FC,BB$1,FALSE),"")</f>
        <v/>
      </c>
      <c r="BC87" s="171" t="str">
        <f>IFERROR(VLOOKUP($B87,'NAV plus Dist'!$B:$FD,BC$1,FALSE)/VLOOKUP($B86,NAV!$A:$FC,BC$1,FALSE),"")</f>
        <v/>
      </c>
      <c r="BD87" s="171" t="str">
        <f>IFERROR(VLOOKUP($B87,'NAV plus Dist'!$B:$FD,BD$1,FALSE)/VLOOKUP($B86,NAV!$A:$FC,BD$1,FALSE),"")</f>
        <v/>
      </c>
      <c r="BE87" s="171" t="str">
        <f>IFERROR(VLOOKUP($B87,'NAV plus Dist'!$B:$FD,BE$1,FALSE)/VLOOKUP($B86,NAV!$A:$FC,BE$1,FALSE),"")</f>
        <v/>
      </c>
      <c r="BF87" s="171" t="str">
        <f>IFERROR(VLOOKUP($B87,'NAV plus Dist'!$B:$FD,BF$1,FALSE)/VLOOKUP($B86,NAV!$A:$FC,BF$1,FALSE),"")</f>
        <v/>
      </c>
      <c r="BG87" s="171" t="str">
        <f>IFERROR(VLOOKUP($B87,'NAV plus Dist'!$B:$FD,BG$1,FALSE)/VLOOKUP($B86,NAV!$A:$FC,BG$1,FALSE),"")</f>
        <v/>
      </c>
      <c r="BH87" s="171" t="str">
        <f>IFERROR(VLOOKUP($B87,'NAV plus Dist'!$B:$FD,BH$1,FALSE)/VLOOKUP($B86,NAV!$A:$FC,BH$1,FALSE),"")</f>
        <v/>
      </c>
      <c r="BI87" s="171" t="str">
        <f>IFERROR(VLOOKUP($B87,'NAV plus Dist'!$B:$FD,BI$1,FALSE)/VLOOKUP($B86,NAV!$A:$FC,BI$1,FALSE),"")</f>
        <v/>
      </c>
      <c r="BJ87" s="171" t="str">
        <f>IFERROR(VLOOKUP($B87,'NAV plus Dist'!$B:$FD,BJ$1,FALSE)/VLOOKUP($B86,NAV!$A:$FC,BJ$1,FALSE),"")</f>
        <v/>
      </c>
      <c r="BK87" s="171" t="str">
        <f>IFERROR(VLOOKUP($B87,'NAV plus Dist'!$B:$FD,BK$1,FALSE)/VLOOKUP($B86,NAV!$A:$FC,BK$1,FALSE),"")</f>
        <v/>
      </c>
      <c r="BL87" s="171" t="str">
        <f>IFERROR(VLOOKUP($B87,'NAV plus Dist'!$B:$FD,BL$1,FALSE)/VLOOKUP($B86,NAV!$A:$FC,BL$1,FALSE),"")</f>
        <v/>
      </c>
      <c r="BM87" s="171" t="str">
        <f>IFERROR(VLOOKUP($B87,'NAV plus Dist'!$B:$FD,BM$1,FALSE)/VLOOKUP($B86,NAV!$A:$FC,BM$1,FALSE),"")</f>
        <v/>
      </c>
      <c r="BN87" s="171" t="str">
        <f>IFERROR(VLOOKUP($B87,'NAV plus Dist'!$B:$FD,BN$1,FALSE)/VLOOKUP($B86,NAV!$A:$FC,BN$1,FALSE),"")</f>
        <v/>
      </c>
      <c r="BO87" s="171" t="str">
        <f>IFERROR(VLOOKUP($B87,'NAV plus Dist'!$B:$FD,BO$1,FALSE)/VLOOKUP($B86,NAV!$A:$FC,BO$1,FALSE),"")</f>
        <v/>
      </c>
      <c r="BP87" s="171" t="str">
        <f>IFERROR(VLOOKUP($B87,'NAV plus Dist'!$B:$FD,BP$1,FALSE)/VLOOKUP($B86,NAV!$A:$FC,BP$1,FALSE),"")</f>
        <v/>
      </c>
      <c r="BQ87" s="171" t="str">
        <f>IFERROR(VLOOKUP($B87,'NAV plus Dist'!$B:$FD,BQ$1,FALSE)/VLOOKUP($B86,NAV!$A:$FC,BQ$1,FALSE),"")</f>
        <v/>
      </c>
      <c r="BR87" s="171" t="str">
        <f>IFERROR(VLOOKUP($B87,'NAV plus Dist'!$B:$FD,BR$1,FALSE)/VLOOKUP($B86,NAV!$A:$FC,BR$1,FALSE),"")</f>
        <v/>
      </c>
      <c r="BS87" s="171" t="str">
        <f>IFERROR(VLOOKUP($B87,'NAV plus Dist'!$B:$FD,BS$1,FALSE)/VLOOKUP($B86,NAV!$A:$FC,BS$1,FALSE),"")</f>
        <v/>
      </c>
      <c r="BT87" s="171" t="str">
        <f>IFERROR(VLOOKUP($B87,'NAV plus Dist'!$B:$FD,BT$1,FALSE)/VLOOKUP($B86,NAV!$A:$FC,BT$1,FALSE),"")</f>
        <v/>
      </c>
      <c r="BU87" s="171" t="str">
        <f>IFERROR(VLOOKUP($B87,'NAV plus Dist'!$B:$FD,BU$1,FALSE)/VLOOKUP($B86,NAV!$A:$FC,BU$1,FALSE),"")</f>
        <v/>
      </c>
      <c r="BV87" s="171" t="str">
        <f>IFERROR(VLOOKUP($B87,'NAV plus Dist'!$B:$FD,BV$1,FALSE)/VLOOKUP($B86,NAV!$A:$FC,BV$1,FALSE),"")</f>
        <v/>
      </c>
      <c r="BW87" s="171" t="str">
        <f>IFERROR(VLOOKUP($B87,'NAV plus Dist'!$B:$FD,BW$1,FALSE)/VLOOKUP($B86,NAV!$A:$FC,BW$1,FALSE),"")</f>
        <v/>
      </c>
      <c r="BX87" s="171" t="str">
        <f>IFERROR(VLOOKUP($B87,'NAV plus Dist'!$B:$FD,BX$1,FALSE)/VLOOKUP($B86,NAV!$A:$FC,BX$1,FALSE),"")</f>
        <v/>
      </c>
      <c r="BY87" s="171" t="str">
        <f>IFERROR(VLOOKUP($B87,'NAV plus Dist'!$B:$FD,BY$1,FALSE)/VLOOKUP($B86,NAV!$A:$FC,BY$1,FALSE),"")</f>
        <v/>
      </c>
      <c r="BZ87" s="171" t="str">
        <f>IFERROR(VLOOKUP($B87,'NAV plus Dist'!$B:$FD,BZ$1,FALSE)/VLOOKUP($B86,NAV!$A:$FC,BZ$1,FALSE),"")</f>
        <v/>
      </c>
      <c r="CA87" s="171" t="str">
        <f>IFERROR(VLOOKUP($B87,'NAV plus Dist'!$B:$FD,CA$1,FALSE)/VLOOKUP($B86,NAV!$A:$FC,CA$1,FALSE),"")</f>
        <v/>
      </c>
      <c r="CB87" s="171" t="str">
        <f>IFERROR(VLOOKUP($B87,'NAV plus Dist'!$B:$FD,CB$1,FALSE)/VLOOKUP($B86,NAV!$A:$FC,CB$1,FALSE),"")</f>
        <v/>
      </c>
      <c r="CC87" s="171" t="str">
        <f>IFERROR(VLOOKUP($B87,'NAV plus Dist'!$B:$FD,CC$1,FALSE)/VLOOKUP($B86,NAV!$A:$FC,CC$1,FALSE),"")</f>
        <v/>
      </c>
      <c r="CD87" s="171" t="str">
        <f>IFERROR(VLOOKUP($B87,'NAV plus Dist'!$B:$FD,CD$1,FALSE)/VLOOKUP($B86,NAV!$A:$FC,CD$1,FALSE),"")</f>
        <v/>
      </c>
      <c r="CE87" s="171" t="str">
        <f>IFERROR(VLOOKUP($B87,'NAV plus Dist'!$B:$FD,CE$1,FALSE)/VLOOKUP($B86,NAV!$A:$FC,CE$1,FALSE),"")</f>
        <v/>
      </c>
      <c r="CF87" s="171" t="str">
        <f>IFERROR(VLOOKUP($B87,'NAV plus Dist'!$B:$FD,CF$1,FALSE)/VLOOKUP($B86,NAV!$A:$FC,CF$1,FALSE),"")</f>
        <v/>
      </c>
      <c r="CG87" s="171" t="str">
        <f>IFERROR(VLOOKUP($B87,'NAV plus Dist'!$B:$FD,CG$1,FALSE)/VLOOKUP($B86,NAV!$A:$FC,CG$1,FALSE),"")</f>
        <v/>
      </c>
      <c r="CH87" s="171" t="str">
        <f>IFERROR(VLOOKUP($B87,'NAV plus Dist'!$B:$FD,CH$1,FALSE)/VLOOKUP($B86,NAV!$A:$FC,CH$1,FALSE),"")</f>
        <v/>
      </c>
      <c r="CI87" s="171" t="str">
        <f>IFERROR(VLOOKUP($B87,'NAV plus Dist'!$B:$FD,CI$1,FALSE)/VLOOKUP($B86,NAV!$A:$FC,CI$1,FALSE),"")</f>
        <v/>
      </c>
      <c r="CJ87" s="171" t="str">
        <f>IFERROR(VLOOKUP($B87,'NAV plus Dist'!$B:$FD,CJ$1,FALSE)/VLOOKUP($B86,NAV!$A:$FC,CJ$1,FALSE),"")</f>
        <v/>
      </c>
      <c r="CK87" s="171" t="str">
        <f>IFERROR(VLOOKUP($B87,'NAV plus Dist'!$B:$FD,CK$1,FALSE)/VLOOKUP($B86,NAV!$A:$FC,CK$1,FALSE),"")</f>
        <v/>
      </c>
      <c r="CL87" s="171" t="str">
        <f>IFERROR(VLOOKUP($B87,'NAV plus Dist'!$B:$FD,CL$1,FALSE)/VLOOKUP($B86,NAV!$A:$FC,CL$1,FALSE),"")</f>
        <v/>
      </c>
      <c r="CM87" s="171" t="str">
        <f>IFERROR(VLOOKUP($B87,'NAV plus Dist'!$B:$FD,CM$1,FALSE)/VLOOKUP($B86,NAV!$A:$FC,CM$1,FALSE),"")</f>
        <v/>
      </c>
      <c r="CN87" s="171" t="str">
        <f>IFERROR(VLOOKUP($B87,'NAV plus Dist'!$B:$FD,CN$1,FALSE)/VLOOKUP($B86,NAV!$A:$FC,CN$1,FALSE),"")</f>
        <v/>
      </c>
      <c r="CO87" s="171" t="str">
        <f>IFERROR(VLOOKUP($B87,'NAV plus Dist'!$B:$FD,CO$1,FALSE)/VLOOKUP($B86,NAV!$A:$FC,CO$1,FALSE),"")</f>
        <v/>
      </c>
      <c r="CP87" s="171" t="str">
        <f>IFERROR(VLOOKUP($B87,'NAV plus Dist'!$B:$FD,CP$1,FALSE)/VLOOKUP($B86,NAV!$A:$FC,CP$1,FALSE),"")</f>
        <v/>
      </c>
      <c r="CQ87" s="171" t="str">
        <f>IFERROR(VLOOKUP($B87,'NAV plus Dist'!$B:$FD,CQ$1,FALSE)/VLOOKUP($B86,NAV!$A:$FC,CQ$1,FALSE),"")</f>
        <v/>
      </c>
      <c r="CR87" s="171" t="str">
        <f>IFERROR(VLOOKUP($B87,'NAV plus Dist'!$B:$FD,CR$1,FALSE)/VLOOKUP($B86,NAV!$A:$FC,CR$1,FALSE),"")</f>
        <v/>
      </c>
      <c r="CS87" s="171" t="str">
        <f>IFERROR(VLOOKUP($B87,'NAV plus Dist'!$B:$FD,CS$1,FALSE)/VLOOKUP($B86,NAV!$A:$FC,CS$1,FALSE),"")</f>
        <v/>
      </c>
      <c r="CT87" s="171" t="str">
        <f>IFERROR(VLOOKUP($B87,'NAV plus Dist'!$B:$FD,CT$1,FALSE)/VLOOKUP($B86,NAV!$A:$FC,CT$1,FALSE),"")</f>
        <v/>
      </c>
      <c r="CU87" s="171" t="str">
        <f>IFERROR(VLOOKUP($B87,'NAV plus Dist'!$B:$FD,CU$1,FALSE)/VLOOKUP($B86,NAV!$A:$FC,CU$1,FALSE),"")</f>
        <v/>
      </c>
      <c r="CV87" s="171" t="str">
        <f>IFERROR(VLOOKUP($B87,'NAV plus Dist'!$B:$FD,CV$1,FALSE)/VLOOKUP($B86,NAV!$A:$FC,CV$1,FALSE),"")</f>
        <v/>
      </c>
      <c r="CW87" s="171" t="str">
        <f>IFERROR(VLOOKUP($B87,'NAV plus Dist'!$B:$FD,CW$1,FALSE)/VLOOKUP($B86,NAV!$A:$FC,CW$1,FALSE),"")</f>
        <v/>
      </c>
      <c r="CX87" s="171" t="str">
        <f>IFERROR(VLOOKUP($B87,'NAV plus Dist'!$B:$FD,CX$1,FALSE)/VLOOKUP($B86,NAV!$A:$FC,CX$1,FALSE),"")</f>
        <v/>
      </c>
      <c r="CY87" s="171" t="str">
        <f>IFERROR(VLOOKUP($B87,'NAV plus Dist'!$B:$FD,CY$1,FALSE)/VLOOKUP($B86,NAV!$A:$FC,CY$1,FALSE),"")</f>
        <v/>
      </c>
      <c r="CZ87" s="171" t="str">
        <f>IFERROR(VLOOKUP($B87,'NAV plus Dist'!$B:$FD,CZ$1,FALSE)/VLOOKUP($B86,NAV!$A:$FC,CZ$1,FALSE),"")</f>
        <v/>
      </c>
      <c r="DA87" s="171" t="str">
        <f>IFERROR(VLOOKUP($B87,'NAV plus Dist'!$B:$FD,DA$1,FALSE)/VLOOKUP($B86,NAV!$A:$FC,DA$1,FALSE),"")</f>
        <v/>
      </c>
      <c r="DB87" s="171" t="str">
        <f>IFERROR(VLOOKUP($B87,'NAV plus Dist'!$B:$FD,DB$1,FALSE)/VLOOKUP($B86,NAV!$A:$FC,DB$1,FALSE),"")</f>
        <v/>
      </c>
      <c r="DC87" s="171" t="str">
        <f>IFERROR(VLOOKUP($B87,'NAV plus Dist'!$B:$FD,DC$1,FALSE)/VLOOKUP($B86,NAV!$A:$FC,DC$1,FALSE),"")</f>
        <v/>
      </c>
      <c r="DD87" s="171" t="str">
        <f>IFERROR(VLOOKUP($B87,'NAV plus Dist'!$B:$FD,DD$1,FALSE)/VLOOKUP($B86,NAV!$A:$FC,DD$1,FALSE),"")</f>
        <v/>
      </c>
      <c r="DE87" s="171" t="str">
        <f>IFERROR(VLOOKUP($B87,'NAV plus Dist'!$B:$FD,DE$1,FALSE)/VLOOKUP($B86,NAV!$A:$FC,DE$1,FALSE),"")</f>
        <v/>
      </c>
      <c r="DF87" s="171" t="str">
        <f>IFERROR(VLOOKUP($B87,'NAV plus Dist'!$B:$FD,DF$1,FALSE)/VLOOKUP($B86,NAV!$A:$FC,DF$1,FALSE),"")</f>
        <v/>
      </c>
      <c r="DG87" s="171" t="str">
        <f>IFERROR(VLOOKUP($B87,'NAV plus Dist'!$B:$FD,DG$1,FALSE)/VLOOKUP($B86,NAV!$A:$FC,DG$1,FALSE),"")</f>
        <v/>
      </c>
      <c r="DH87" s="171" t="str">
        <f>IFERROR(VLOOKUP($B87,'NAV plus Dist'!$B:$FD,DH$1,FALSE)/VLOOKUP($B86,NAV!$A:$FC,DH$1,FALSE),"")</f>
        <v/>
      </c>
    </row>
    <row r="88" spans="1:112">
      <c r="A88" s="94">
        <f t="shared" si="42"/>
        <v>113</v>
      </c>
      <c r="B88" s="168">
        <f t="shared" si="43"/>
        <v>42643</v>
      </c>
      <c r="C88" s="171">
        <f>IFERROR(VLOOKUP($B88,'NAV plus Dist'!$B:$FD,C$1,FALSE)/VLOOKUP($B87,NAV!$A:$FC,C$1,FALSE),"")</f>
        <v>1.0218444837529379</v>
      </c>
      <c r="D88" s="171" t="str">
        <f>IFERROR(VLOOKUP($B88,'NAV plus Dist'!$B:$FD,D$1,FALSE)/VLOOKUP($B87,NAV!$A:$FC,D$1,FALSE),"")</f>
        <v/>
      </c>
      <c r="E88" s="171" t="str">
        <f>IFERROR(VLOOKUP($B88,'NAV plus Dist'!$B:$FD,E$1,FALSE)/VLOOKUP($B87,NAV!$A:$FC,E$1,FALSE),"")</f>
        <v/>
      </c>
      <c r="F88" s="171" t="str">
        <f>IFERROR(VLOOKUP($B88,'NAV plus Dist'!$B:$FD,F$1,FALSE)/VLOOKUP($B87,NAV!$A:$FC,F$1,FALSE),"")</f>
        <v/>
      </c>
      <c r="G88" s="171" t="str">
        <f>IFERROR(VLOOKUP($B88,'NAV plus Dist'!$B:$FD,G$1,FALSE)/VLOOKUP($B87,NAV!$A:$FC,G$1,FALSE),"")</f>
        <v/>
      </c>
      <c r="H88" s="171" t="str">
        <f>IFERROR(VLOOKUP($B88,'NAV plus Dist'!$B:$FD,H$1,FALSE)/VLOOKUP($B87,NAV!$A:$FC,H$1,FALSE),"")</f>
        <v/>
      </c>
      <c r="I88" s="171" t="str">
        <f>IFERROR(VLOOKUP($B88,'NAV plus Dist'!$B:$FD,I$1,FALSE)/VLOOKUP($B87,NAV!$A:$FC,I$1,FALSE),"")</f>
        <v/>
      </c>
      <c r="J88" s="171" t="str">
        <f>IFERROR(VLOOKUP($B88,'NAV plus Dist'!$B:$FD,J$1,FALSE)/VLOOKUP($B87,NAV!$A:$FC,J$1,FALSE),"")</f>
        <v/>
      </c>
      <c r="K88" s="171" t="str">
        <f>IFERROR(VLOOKUP($B88,'NAV plus Dist'!$B:$FD,K$1,FALSE)/VLOOKUP($B87,NAV!$A:$FC,K$1,FALSE),"")</f>
        <v/>
      </c>
      <c r="L88" s="171" t="str">
        <f>IFERROR(VLOOKUP($B88,'NAV plus Dist'!$B:$FD,L$1,FALSE)/VLOOKUP($B87,NAV!$A:$FC,L$1,FALSE),"")</f>
        <v/>
      </c>
      <c r="M88" s="171" t="str">
        <f>IFERROR(VLOOKUP($B88,'NAV plus Dist'!$B:$FD,M$1,FALSE)/VLOOKUP($B87,NAV!$A:$FC,M$1,FALSE),"")</f>
        <v/>
      </c>
      <c r="N88" s="171" t="str">
        <f>IFERROR(VLOOKUP($B88,'NAV plus Dist'!$B:$FD,N$1,FALSE)/VLOOKUP($B87,NAV!$A:$FC,N$1,FALSE),"")</f>
        <v/>
      </c>
      <c r="O88" s="171">
        <f>IFERROR(VLOOKUP($B88,'NAV plus Dist'!$B:$FD,O$1,FALSE)/VLOOKUP($B87,NAV!$A:$FC,O$1,FALSE),"")</f>
        <v>1.0284548592949052</v>
      </c>
      <c r="P88" s="171">
        <f>IFERROR(VLOOKUP($B88,'NAV plus Dist'!$B:$FD,P$1,FALSE)/VLOOKUP($B87,NAV!$A:$FC,P$1,FALSE),"")</f>
        <v>1.0279700309098239</v>
      </c>
      <c r="Q88" s="171">
        <f>IFERROR(VLOOKUP($B88,'NAV plus Dist'!$B:$FD,Q$1,FALSE)/VLOOKUP($B87,NAV!$A:$FC,Q$1,FALSE),"")</f>
        <v>0.99185709196396765</v>
      </c>
      <c r="R88" s="171">
        <f>IFERROR(VLOOKUP($B88,'NAV plus Dist'!$B:$FD,R$1,FALSE)/VLOOKUP($B87,NAV!$A:$FC,R$1,FALSE),"")</f>
        <v>0.99185709196396765</v>
      </c>
      <c r="S88" s="171">
        <f>IFERROR(VLOOKUP($B88,'NAV plus Dist'!$B:$FD,S$1,FALSE)/VLOOKUP($B87,NAV!$A:$FC,S$1,FALSE),"")</f>
        <v>0.99108194641616576</v>
      </c>
      <c r="T88" s="171">
        <f>IFERROR(VLOOKUP($B88,'NAV plus Dist'!$B:$FD,T$1,FALSE)/VLOOKUP($B87,NAV!$A:$FC,T$1,FALSE),"")</f>
        <v>0.99222529371112644</v>
      </c>
      <c r="U88" s="171">
        <f>IFERROR(VLOOKUP($B88,'NAV plus Dist'!$B:$FD,U$1,FALSE)/VLOOKUP($B87,NAV!$A:$FC,U$1,FALSE),"")</f>
        <v>0.99199902322006994</v>
      </c>
      <c r="V88" s="171">
        <f>IFERROR(VLOOKUP($B88,'NAV plus Dist'!$B:$FD,V$1,FALSE)/VLOOKUP($B87,NAV!$A:$FC,V$1,FALSE),"")</f>
        <v>1.0316534937130832</v>
      </c>
      <c r="W88" s="171">
        <f>IFERROR(VLOOKUP($B88,'NAV plus Dist'!$B:$FD,W$1,FALSE)/VLOOKUP($B87,NAV!$A:$FC,W$1,FALSE),"")</f>
        <v>1.0316534937130832</v>
      </c>
      <c r="X88" s="171">
        <f>IFERROR(VLOOKUP($B88,'NAV plus Dist'!$B:$FD,X$1,FALSE)/VLOOKUP($B87,NAV!$A:$FC,X$1,FALSE),"")</f>
        <v>1.0314191025081705</v>
      </c>
      <c r="Y88" s="171">
        <f>IFERROR(VLOOKUP($B88,'NAV plus Dist'!$B:$FD,Y$1,FALSE)/VLOOKUP($B87,NAV!$A:$FC,Y$1,FALSE),"")</f>
        <v>1.0326102520045819</v>
      </c>
      <c r="Z88" s="171">
        <f>IFERROR(VLOOKUP($B88,'NAV plus Dist'!$B:$FD,Z$1,FALSE)/VLOOKUP($B87,NAV!$A:$FC,Z$1,FALSE),"")</f>
        <v>1.032383778881969</v>
      </c>
      <c r="AA88" s="171">
        <f>IFERROR(VLOOKUP($B88,'NAV plus Dist'!$B:$FD,AA$1,FALSE)/VLOOKUP($B87,NAV!$A:$FC,AA$1,FALSE),"")</f>
        <v>1.0074525826433904</v>
      </c>
      <c r="AB88" s="171" t="str">
        <f>IFERROR(VLOOKUP($B88,'NAV plus Dist'!$B:$FD,AB$1,FALSE)/VLOOKUP($B87,NAV!$A:$FC,AB$1,FALSE),"")</f>
        <v/>
      </c>
      <c r="AC88" s="171">
        <f>IFERROR(VLOOKUP($B88,'NAV plus Dist'!$B:$FD,AC$1,FALSE)/VLOOKUP($B87,NAV!$A:$FC,AC$1,FALSE),"")</f>
        <v>1.0072947183885732</v>
      </c>
      <c r="AD88" s="171" t="str">
        <f>IFERROR(VLOOKUP($B88,'NAV plus Dist'!$B:$FD,AD$1,FALSE)/VLOOKUP($B87,NAV!$A:$FC,AD$1,FALSE),"")</f>
        <v/>
      </c>
      <c r="AE88" s="171" t="str">
        <f>IFERROR(VLOOKUP($B88,'NAV plus Dist'!$B:$FD,AE$1,FALSE)/VLOOKUP($B87,NAV!$A:$FC,AE$1,FALSE),"")</f>
        <v/>
      </c>
      <c r="AF88" s="171">
        <f>IFERROR(VLOOKUP($B88,'NAV plus Dist'!$B:$FD,AF$1,FALSE)/VLOOKUP($B87,NAV!$A:$FC,AF$1,FALSE),"")</f>
        <v>0.99043106224409971</v>
      </c>
      <c r="AG88" s="171" t="str">
        <f>IFERROR(VLOOKUP($B88,'NAV plus Dist'!$B:$FD,AG$1,FALSE)/VLOOKUP($B87,NAV!$A:$FC,AG$1,FALSE),"")</f>
        <v/>
      </c>
      <c r="AH88" s="171" t="str">
        <f>IFERROR(VLOOKUP($B88,'NAV plus Dist'!$B:$FD,AH$1,FALSE)/VLOOKUP($B87,NAV!$A:$FC,AH$1,FALSE),"")</f>
        <v/>
      </c>
      <c r="AI88" s="171" t="str">
        <f>IFERROR(VLOOKUP($B88,'NAV plus Dist'!$B:$FD,AI$1,FALSE)/VLOOKUP($B87,NAV!$A:$FC,AI$1,FALSE),"")</f>
        <v/>
      </c>
      <c r="AJ88" s="171" t="str">
        <f>IFERROR(VLOOKUP($B88,'NAV plus Dist'!$B:$FD,AJ$1,FALSE)/VLOOKUP($B87,NAV!$A:$FC,AJ$1,FALSE),"")</f>
        <v/>
      </c>
      <c r="AK88" s="171" t="str">
        <f>IFERROR(VLOOKUP($B88,'NAV plus Dist'!$B:$FD,AK$1,FALSE)/VLOOKUP($B87,NAV!$A:$FC,AK$1,FALSE),"")</f>
        <v/>
      </c>
      <c r="AL88" s="171" t="str">
        <f>IFERROR(VLOOKUP($B88,'NAV plus Dist'!$B:$FD,AL$1,FALSE)/VLOOKUP($B87,NAV!$A:$FC,AL$1,FALSE),"")</f>
        <v/>
      </c>
      <c r="AM88" s="171" t="str">
        <f>IFERROR(VLOOKUP($B88,'NAV plus Dist'!$B:$FD,AM$1,FALSE)/VLOOKUP($B87,NAV!$A:$FC,AM$1,FALSE),"")</f>
        <v/>
      </c>
      <c r="AN88" s="171" t="str">
        <f>IFERROR(VLOOKUP($B88,'NAV plus Dist'!$B:$FD,AN$1,FALSE)/VLOOKUP($B87,NAV!$A:$FC,AN$1,FALSE),"")</f>
        <v/>
      </c>
      <c r="AO88" s="171" t="str">
        <f>IFERROR(VLOOKUP($B88,'NAV plus Dist'!$B:$FD,AO$1,FALSE)/VLOOKUP($B87,NAV!$A:$FC,AO$1,FALSE),"")</f>
        <v/>
      </c>
      <c r="AP88" s="171" t="str">
        <f>IFERROR(VLOOKUP($B88,'NAV plus Dist'!$B:$FD,AP$1,FALSE)/VLOOKUP($B87,NAV!$A:$FC,AP$1,FALSE),"")</f>
        <v/>
      </c>
      <c r="AQ88" s="171" t="str">
        <f>IFERROR(VLOOKUP($B88,'NAV plus Dist'!$B:$FD,AQ$1,FALSE)/VLOOKUP($B87,NAV!$A:$FC,AQ$1,FALSE),"")</f>
        <v/>
      </c>
      <c r="AR88" s="171" t="str">
        <f>IFERROR(VLOOKUP($B88,'NAV plus Dist'!$B:$FD,AR$1,FALSE)/VLOOKUP($B87,NAV!$A:$FC,AR$1,FALSE),"")</f>
        <v/>
      </c>
      <c r="AS88" s="171" t="str">
        <f>IFERROR(VLOOKUP($B88,'NAV plus Dist'!$B:$FD,AS$1,FALSE)/VLOOKUP($B87,NAV!$A:$FC,AS$1,FALSE),"")</f>
        <v/>
      </c>
      <c r="AT88" s="171" t="str">
        <f>IFERROR(VLOOKUP($B88,'NAV plus Dist'!$B:$FD,AT$1,FALSE)/VLOOKUP($B87,NAV!$A:$FC,AT$1,FALSE),"")</f>
        <v/>
      </c>
      <c r="AU88" s="171" t="str">
        <f>IFERROR(VLOOKUP($B88,'NAV plus Dist'!$B:$FD,AU$1,FALSE)/VLOOKUP($B87,NAV!$A:$FC,AU$1,FALSE),"")</f>
        <v/>
      </c>
      <c r="AV88" s="171" t="str">
        <f>IFERROR(VLOOKUP($B88,'NAV plus Dist'!$B:$FD,AV$1,FALSE)/VLOOKUP($B87,NAV!$A:$FC,AV$1,FALSE),"")</f>
        <v/>
      </c>
      <c r="AW88" s="171" t="str">
        <f>IFERROR(VLOOKUP($B88,'NAV plus Dist'!$B:$FD,AW$1,FALSE)/VLOOKUP($B87,NAV!$A:$FC,AW$1,FALSE),"")</f>
        <v/>
      </c>
      <c r="AX88" s="171" t="str">
        <f>IFERROR(VLOOKUP($B88,'NAV plus Dist'!$B:$FD,AX$1,FALSE)/VLOOKUP($B87,NAV!$A:$FC,AX$1,FALSE),"")</f>
        <v/>
      </c>
      <c r="AY88" s="171" t="str">
        <f>IFERROR(VLOOKUP($B88,'NAV plus Dist'!$B:$FD,AY$1,FALSE)/VLOOKUP($B87,NAV!$A:$FC,AY$1,FALSE),"")</f>
        <v/>
      </c>
      <c r="AZ88" s="171" t="str">
        <f>IFERROR(VLOOKUP($B88,'NAV plus Dist'!$B:$FD,AZ$1,FALSE)/VLOOKUP($B87,NAV!$A:$FC,AZ$1,FALSE),"")</f>
        <v/>
      </c>
      <c r="BA88" s="171" t="str">
        <f>IFERROR(VLOOKUP($B88,'NAV plus Dist'!$B:$FD,BA$1,FALSE)/VLOOKUP($B87,NAV!$A:$FC,BA$1,FALSE),"")</f>
        <v/>
      </c>
      <c r="BB88" s="171" t="str">
        <f>IFERROR(VLOOKUP($B88,'NAV plus Dist'!$B:$FD,BB$1,FALSE)/VLOOKUP($B87,NAV!$A:$FC,BB$1,FALSE),"")</f>
        <v/>
      </c>
      <c r="BC88" s="171" t="str">
        <f>IFERROR(VLOOKUP($B88,'NAV plus Dist'!$B:$FD,BC$1,FALSE)/VLOOKUP($B87,NAV!$A:$FC,BC$1,FALSE),"")</f>
        <v/>
      </c>
      <c r="BD88" s="171" t="str">
        <f>IFERROR(VLOOKUP($B88,'NAV plus Dist'!$B:$FD,BD$1,FALSE)/VLOOKUP($B87,NAV!$A:$FC,BD$1,FALSE),"")</f>
        <v/>
      </c>
      <c r="BE88" s="171" t="str">
        <f>IFERROR(VLOOKUP($B88,'NAV plus Dist'!$B:$FD,BE$1,FALSE)/VLOOKUP($B87,NAV!$A:$FC,BE$1,FALSE),"")</f>
        <v/>
      </c>
      <c r="BF88" s="171" t="str">
        <f>IFERROR(VLOOKUP($B88,'NAV plus Dist'!$B:$FD,BF$1,FALSE)/VLOOKUP($B87,NAV!$A:$FC,BF$1,FALSE),"")</f>
        <v/>
      </c>
      <c r="BG88" s="171" t="str">
        <f>IFERROR(VLOOKUP($B88,'NAV plus Dist'!$B:$FD,BG$1,FALSE)/VLOOKUP($B87,NAV!$A:$FC,BG$1,FALSE),"")</f>
        <v/>
      </c>
      <c r="BH88" s="171" t="str">
        <f>IFERROR(VLOOKUP($B88,'NAV plus Dist'!$B:$FD,BH$1,FALSE)/VLOOKUP($B87,NAV!$A:$FC,BH$1,FALSE),"")</f>
        <v/>
      </c>
      <c r="BI88" s="171" t="str">
        <f>IFERROR(VLOOKUP($B88,'NAV plus Dist'!$B:$FD,BI$1,FALSE)/VLOOKUP($B87,NAV!$A:$FC,BI$1,FALSE),"")</f>
        <v/>
      </c>
      <c r="BJ88" s="171" t="str">
        <f>IFERROR(VLOOKUP($B88,'NAV plus Dist'!$B:$FD,BJ$1,FALSE)/VLOOKUP($B87,NAV!$A:$FC,BJ$1,FALSE),"")</f>
        <v/>
      </c>
      <c r="BK88" s="171" t="str">
        <f>IFERROR(VLOOKUP($B88,'NAV plus Dist'!$B:$FD,BK$1,FALSE)/VLOOKUP($B87,NAV!$A:$FC,BK$1,FALSE),"")</f>
        <v/>
      </c>
      <c r="BL88" s="171" t="str">
        <f>IFERROR(VLOOKUP($B88,'NAV plus Dist'!$B:$FD,BL$1,FALSE)/VLOOKUP($B87,NAV!$A:$FC,BL$1,FALSE),"")</f>
        <v/>
      </c>
      <c r="BM88" s="171" t="str">
        <f>IFERROR(VLOOKUP($B88,'NAV plus Dist'!$B:$FD,BM$1,FALSE)/VLOOKUP($B87,NAV!$A:$FC,BM$1,FALSE),"")</f>
        <v/>
      </c>
      <c r="BN88" s="171" t="str">
        <f>IFERROR(VLOOKUP($B88,'NAV plus Dist'!$B:$FD,BN$1,FALSE)/VLOOKUP($B87,NAV!$A:$FC,BN$1,FALSE),"")</f>
        <v/>
      </c>
      <c r="BO88" s="171" t="str">
        <f>IFERROR(VLOOKUP($B88,'NAV plus Dist'!$B:$FD,BO$1,FALSE)/VLOOKUP($B87,NAV!$A:$FC,BO$1,FALSE),"")</f>
        <v/>
      </c>
      <c r="BP88" s="171" t="str">
        <f>IFERROR(VLOOKUP($B88,'NAV plus Dist'!$B:$FD,BP$1,FALSE)/VLOOKUP($B87,NAV!$A:$FC,BP$1,FALSE),"")</f>
        <v/>
      </c>
      <c r="BQ88" s="171" t="str">
        <f>IFERROR(VLOOKUP($B88,'NAV plus Dist'!$B:$FD,BQ$1,FALSE)/VLOOKUP($B87,NAV!$A:$FC,BQ$1,FALSE),"")</f>
        <v/>
      </c>
      <c r="BR88" s="171" t="str">
        <f>IFERROR(VLOOKUP($B88,'NAV plus Dist'!$B:$FD,BR$1,FALSE)/VLOOKUP($B87,NAV!$A:$FC,BR$1,FALSE),"")</f>
        <v/>
      </c>
      <c r="BS88" s="171" t="str">
        <f>IFERROR(VLOOKUP($B88,'NAV plus Dist'!$B:$FD,BS$1,FALSE)/VLOOKUP($B87,NAV!$A:$FC,BS$1,FALSE),"")</f>
        <v/>
      </c>
      <c r="BT88" s="171" t="str">
        <f>IFERROR(VLOOKUP($B88,'NAV plus Dist'!$B:$FD,BT$1,FALSE)/VLOOKUP($B87,NAV!$A:$FC,BT$1,FALSE),"")</f>
        <v/>
      </c>
      <c r="BU88" s="171" t="str">
        <f>IFERROR(VLOOKUP($B88,'NAV plus Dist'!$B:$FD,BU$1,FALSE)/VLOOKUP($B87,NAV!$A:$FC,BU$1,FALSE),"")</f>
        <v/>
      </c>
      <c r="BV88" s="171" t="str">
        <f>IFERROR(VLOOKUP($B88,'NAV plus Dist'!$B:$FD,BV$1,FALSE)/VLOOKUP($B87,NAV!$A:$FC,BV$1,FALSE),"")</f>
        <v/>
      </c>
      <c r="BW88" s="171" t="str">
        <f>IFERROR(VLOOKUP($B88,'NAV plus Dist'!$B:$FD,BW$1,FALSE)/VLOOKUP($B87,NAV!$A:$FC,BW$1,FALSE),"")</f>
        <v/>
      </c>
      <c r="BX88" s="171" t="str">
        <f>IFERROR(VLOOKUP($B88,'NAV plus Dist'!$B:$FD,BX$1,FALSE)/VLOOKUP($B87,NAV!$A:$FC,BX$1,FALSE),"")</f>
        <v/>
      </c>
      <c r="BY88" s="171" t="str">
        <f>IFERROR(VLOOKUP($B88,'NAV plus Dist'!$B:$FD,BY$1,FALSE)/VLOOKUP($B87,NAV!$A:$FC,BY$1,FALSE),"")</f>
        <v/>
      </c>
      <c r="BZ88" s="171" t="str">
        <f>IFERROR(VLOOKUP($B88,'NAV plus Dist'!$B:$FD,BZ$1,FALSE)/VLOOKUP($B87,NAV!$A:$FC,BZ$1,FALSE),"")</f>
        <v/>
      </c>
      <c r="CA88" s="171" t="str">
        <f>IFERROR(VLOOKUP($B88,'NAV plus Dist'!$B:$FD,CA$1,FALSE)/VLOOKUP($B87,NAV!$A:$FC,CA$1,FALSE),"")</f>
        <v/>
      </c>
      <c r="CB88" s="171" t="str">
        <f>IFERROR(VLOOKUP($B88,'NAV plus Dist'!$B:$FD,CB$1,FALSE)/VLOOKUP($B87,NAV!$A:$FC,CB$1,FALSE),"")</f>
        <v/>
      </c>
      <c r="CC88" s="171" t="str">
        <f>IFERROR(VLOOKUP($B88,'NAV plus Dist'!$B:$FD,CC$1,FALSE)/VLOOKUP($B87,NAV!$A:$FC,CC$1,FALSE),"")</f>
        <v/>
      </c>
      <c r="CD88" s="171" t="str">
        <f>IFERROR(VLOOKUP($B88,'NAV plus Dist'!$B:$FD,CD$1,FALSE)/VLOOKUP($B87,NAV!$A:$FC,CD$1,FALSE),"")</f>
        <v/>
      </c>
      <c r="CE88" s="171" t="str">
        <f>IFERROR(VLOOKUP($B88,'NAV plus Dist'!$B:$FD,CE$1,FALSE)/VLOOKUP($B87,NAV!$A:$FC,CE$1,FALSE),"")</f>
        <v/>
      </c>
      <c r="CF88" s="171" t="str">
        <f>IFERROR(VLOOKUP($B88,'NAV plus Dist'!$B:$FD,CF$1,FALSE)/VLOOKUP($B87,NAV!$A:$FC,CF$1,FALSE),"")</f>
        <v/>
      </c>
      <c r="CG88" s="171" t="str">
        <f>IFERROR(VLOOKUP($B88,'NAV plus Dist'!$B:$FD,CG$1,FALSE)/VLOOKUP($B87,NAV!$A:$FC,CG$1,FALSE),"")</f>
        <v/>
      </c>
      <c r="CH88" s="171" t="str">
        <f>IFERROR(VLOOKUP($B88,'NAV plus Dist'!$B:$FD,CH$1,FALSE)/VLOOKUP($B87,NAV!$A:$FC,CH$1,FALSE),"")</f>
        <v/>
      </c>
      <c r="CI88" s="171" t="str">
        <f>IFERROR(VLOOKUP($B88,'NAV plus Dist'!$B:$FD,CI$1,FALSE)/VLOOKUP($B87,NAV!$A:$FC,CI$1,FALSE),"")</f>
        <v/>
      </c>
      <c r="CJ88" s="171" t="str">
        <f>IFERROR(VLOOKUP($B88,'NAV plus Dist'!$B:$FD,CJ$1,FALSE)/VLOOKUP($B87,NAV!$A:$FC,CJ$1,FALSE),"")</f>
        <v/>
      </c>
      <c r="CK88" s="171" t="str">
        <f>IFERROR(VLOOKUP($B88,'NAV plus Dist'!$B:$FD,CK$1,FALSE)/VLOOKUP($B87,NAV!$A:$FC,CK$1,FALSE),"")</f>
        <v/>
      </c>
      <c r="CL88" s="171" t="str">
        <f>IFERROR(VLOOKUP($B88,'NAV plus Dist'!$B:$FD,CL$1,FALSE)/VLOOKUP($B87,NAV!$A:$FC,CL$1,FALSE),"")</f>
        <v/>
      </c>
      <c r="CM88" s="171" t="str">
        <f>IFERROR(VLOOKUP($B88,'NAV plus Dist'!$B:$FD,CM$1,FALSE)/VLOOKUP($B87,NAV!$A:$FC,CM$1,FALSE),"")</f>
        <v/>
      </c>
      <c r="CN88" s="171" t="str">
        <f>IFERROR(VLOOKUP($B88,'NAV plus Dist'!$B:$FD,CN$1,FALSE)/VLOOKUP($B87,NAV!$A:$FC,CN$1,FALSE),"")</f>
        <v/>
      </c>
      <c r="CO88" s="171" t="str">
        <f>IFERROR(VLOOKUP($B88,'NAV plus Dist'!$B:$FD,CO$1,FALSE)/VLOOKUP($B87,NAV!$A:$FC,CO$1,FALSE),"")</f>
        <v/>
      </c>
      <c r="CP88" s="171" t="str">
        <f>IFERROR(VLOOKUP($B88,'NAV plus Dist'!$B:$FD,CP$1,FALSE)/VLOOKUP($B87,NAV!$A:$FC,CP$1,FALSE),"")</f>
        <v/>
      </c>
      <c r="CQ88" s="171" t="str">
        <f>IFERROR(VLOOKUP($B88,'NAV plus Dist'!$B:$FD,CQ$1,FALSE)/VLOOKUP($B87,NAV!$A:$FC,CQ$1,FALSE),"")</f>
        <v/>
      </c>
      <c r="CR88" s="171" t="str">
        <f>IFERROR(VLOOKUP($B88,'NAV plus Dist'!$B:$FD,CR$1,FALSE)/VLOOKUP($B87,NAV!$A:$FC,CR$1,FALSE),"")</f>
        <v/>
      </c>
      <c r="CS88" s="171" t="str">
        <f>IFERROR(VLOOKUP($B88,'NAV plus Dist'!$B:$FD,CS$1,FALSE)/VLOOKUP($B87,NAV!$A:$FC,CS$1,FALSE),"")</f>
        <v/>
      </c>
      <c r="CT88" s="171" t="str">
        <f>IFERROR(VLOOKUP($B88,'NAV plus Dist'!$B:$FD,CT$1,FALSE)/VLOOKUP($B87,NAV!$A:$FC,CT$1,FALSE),"")</f>
        <v/>
      </c>
      <c r="CU88" s="171" t="str">
        <f>IFERROR(VLOOKUP($B88,'NAV plus Dist'!$B:$FD,CU$1,FALSE)/VLOOKUP($B87,NAV!$A:$FC,CU$1,FALSE),"")</f>
        <v/>
      </c>
      <c r="CV88" s="171" t="str">
        <f>IFERROR(VLOOKUP($B88,'NAV plus Dist'!$B:$FD,CV$1,FALSE)/VLOOKUP($B87,NAV!$A:$FC,CV$1,FALSE),"")</f>
        <v/>
      </c>
      <c r="CW88" s="171" t="str">
        <f>IFERROR(VLOOKUP($B88,'NAV plus Dist'!$B:$FD,CW$1,FALSE)/VLOOKUP($B87,NAV!$A:$FC,CW$1,FALSE),"")</f>
        <v/>
      </c>
      <c r="CX88" s="171" t="str">
        <f>IFERROR(VLOOKUP($B88,'NAV plus Dist'!$B:$FD,CX$1,FALSE)/VLOOKUP($B87,NAV!$A:$FC,CX$1,FALSE),"")</f>
        <v/>
      </c>
      <c r="CY88" s="171" t="str">
        <f>IFERROR(VLOOKUP($B88,'NAV plus Dist'!$B:$FD,CY$1,FALSE)/VLOOKUP($B87,NAV!$A:$FC,CY$1,FALSE),"")</f>
        <v/>
      </c>
      <c r="CZ88" s="171" t="str">
        <f>IFERROR(VLOOKUP($B88,'NAV plus Dist'!$B:$FD,CZ$1,FALSE)/VLOOKUP($B87,NAV!$A:$FC,CZ$1,FALSE),"")</f>
        <v/>
      </c>
      <c r="DA88" s="171" t="str">
        <f>IFERROR(VLOOKUP($B88,'NAV plus Dist'!$B:$FD,DA$1,FALSE)/VLOOKUP($B87,NAV!$A:$FC,DA$1,FALSE),"")</f>
        <v/>
      </c>
      <c r="DB88" s="171" t="str">
        <f>IFERROR(VLOOKUP($B88,'NAV plus Dist'!$B:$FD,DB$1,FALSE)/VLOOKUP($B87,NAV!$A:$FC,DB$1,FALSE),"")</f>
        <v/>
      </c>
      <c r="DC88" s="171" t="str">
        <f>IFERROR(VLOOKUP($B88,'NAV plus Dist'!$B:$FD,DC$1,FALSE)/VLOOKUP($B87,NAV!$A:$FC,DC$1,FALSE),"")</f>
        <v/>
      </c>
      <c r="DD88" s="171" t="str">
        <f>IFERROR(VLOOKUP($B88,'NAV plus Dist'!$B:$FD,DD$1,FALSE)/VLOOKUP($B87,NAV!$A:$FC,DD$1,FALSE),"")</f>
        <v/>
      </c>
      <c r="DE88" s="171" t="str">
        <f>IFERROR(VLOOKUP($B88,'NAV plus Dist'!$B:$FD,DE$1,FALSE)/VLOOKUP($B87,NAV!$A:$FC,DE$1,FALSE),"")</f>
        <v/>
      </c>
      <c r="DF88" s="171" t="str">
        <f>IFERROR(VLOOKUP($B88,'NAV plus Dist'!$B:$FD,DF$1,FALSE)/VLOOKUP($B87,NAV!$A:$FC,DF$1,FALSE),"")</f>
        <v/>
      </c>
      <c r="DG88" s="171" t="str">
        <f>IFERROR(VLOOKUP($B88,'NAV plus Dist'!$B:$FD,DG$1,FALSE)/VLOOKUP($B87,NAV!$A:$FC,DG$1,FALSE),"")</f>
        <v/>
      </c>
      <c r="DH88" s="171" t="str">
        <f>IFERROR(VLOOKUP($B88,'NAV plus Dist'!$B:$FD,DH$1,FALSE)/VLOOKUP($B87,NAV!$A:$FC,DH$1,FALSE),"")</f>
        <v/>
      </c>
    </row>
    <row r="89" spans="1:112">
      <c r="A89" s="94">
        <f t="shared" si="42"/>
        <v>112</v>
      </c>
      <c r="B89" s="168">
        <f t="shared" si="43"/>
        <v>42674</v>
      </c>
      <c r="C89" s="171">
        <f>IFERROR(VLOOKUP($B89,'NAV plus Dist'!$B:$FD,C$1,FALSE)/VLOOKUP($B88,NAV!$A:$FC,C$1,FALSE),"")</f>
        <v>0.99001886386971982</v>
      </c>
      <c r="D89" s="171" t="str">
        <f>IFERROR(VLOOKUP($B89,'NAV plus Dist'!$B:$FD,D$1,FALSE)/VLOOKUP($B88,NAV!$A:$FC,D$1,FALSE),"")</f>
        <v/>
      </c>
      <c r="E89" s="171" t="str">
        <f>IFERROR(VLOOKUP($B89,'NAV plus Dist'!$B:$FD,E$1,FALSE)/VLOOKUP($B88,NAV!$A:$FC,E$1,FALSE),"")</f>
        <v/>
      </c>
      <c r="F89" s="171" t="str">
        <f>IFERROR(VLOOKUP($B89,'NAV plus Dist'!$B:$FD,F$1,FALSE)/VLOOKUP($B88,NAV!$A:$FC,F$1,FALSE),"")</f>
        <v/>
      </c>
      <c r="G89" s="171" t="str">
        <f>IFERROR(VLOOKUP($B89,'NAV plus Dist'!$B:$FD,G$1,FALSE)/VLOOKUP($B88,NAV!$A:$FC,G$1,FALSE),"")</f>
        <v/>
      </c>
      <c r="H89" s="171" t="str">
        <f>IFERROR(VLOOKUP($B89,'NAV plus Dist'!$B:$FD,H$1,FALSE)/VLOOKUP($B88,NAV!$A:$FC,H$1,FALSE),"")</f>
        <v/>
      </c>
      <c r="I89" s="171" t="str">
        <f>IFERROR(VLOOKUP($B89,'NAV plus Dist'!$B:$FD,I$1,FALSE)/VLOOKUP($B88,NAV!$A:$FC,I$1,FALSE),"")</f>
        <v/>
      </c>
      <c r="J89" s="171" t="str">
        <f>IFERROR(VLOOKUP($B89,'NAV plus Dist'!$B:$FD,J$1,FALSE)/VLOOKUP($B88,NAV!$A:$FC,J$1,FALSE),"")</f>
        <v/>
      </c>
      <c r="K89" s="171" t="str">
        <f>IFERROR(VLOOKUP($B89,'NAV plus Dist'!$B:$FD,K$1,FALSE)/VLOOKUP($B88,NAV!$A:$FC,K$1,FALSE),"")</f>
        <v/>
      </c>
      <c r="L89" s="171" t="str">
        <f>IFERROR(VLOOKUP($B89,'NAV plus Dist'!$B:$FD,L$1,FALSE)/VLOOKUP($B88,NAV!$A:$FC,L$1,FALSE),"")</f>
        <v/>
      </c>
      <c r="M89" s="171" t="str">
        <f>IFERROR(VLOOKUP($B89,'NAV plus Dist'!$B:$FD,M$1,FALSE)/VLOOKUP($B88,NAV!$A:$FC,M$1,FALSE),"")</f>
        <v/>
      </c>
      <c r="N89" s="171" t="str">
        <f>IFERROR(VLOOKUP($B89,'NAV plus Dist'!$B:$FD,N$1,FALSE)/VLOOKUP($B88,NAV!$A:$FC,N$1,FALSE),"")</f>
        <v/>
      </c>
      <c r="O89" s="171">
        <f>IFERROR(VLOOKUP($B89,'NAV plus Dist'!$B:$FD,O$1,FALSE)/VLOOKUP($B88,NAV!$A:$FC,O$1,FALSE),"")</f>
        <v>0.99190110097084061</v>
      </c>
      <c r="P89" s="171">
        <f>IFERROR(VLOOKUP($B89,'NAV plus Dist'!$B:$FD,P$1,FALSE)/VLOOKUP($B88,NAV!$A:$FC,P$1,FALSE),"")</f>
        <v>0.99016663916845415</v>
      </c>
      <c r="Q89" s="171">
        <f>IFERROR(VLOOKUP($B89,'NAV plus Dist'!$B:$FD,Q$1,FALSE)/VLOOKUP($B88,NAV!$A:$FC,Q$1,FALSE),"")</f>
        <v>1.0222585707654561</v>
      </c>
      <c r="R89" s="171">
        <f>IFERROR(VLOOKUP($B89,'NAV plus Dist'!$B:$FD,R$1,FALSE)/VLOOKUP($B88,NAV!$A:$FC,R$1,FALSE),"")</f>
        <v>1.0222585707654561</v>
      </c>
      <c r="S89" s="171">
        <f>IFERROR(VLOOKUP($B89,'NAV plus Dist'!$B:$FD,S$1,FALSE)/VLOOKUP($B88,NAV!$A:$FC,S$1,FALSE),"")</f>
        <v>1.0214175737473861</v>
      </c>
      <c r="T89" s="171">
        <f>IFERROR(VLOOKUP($B89,'NAV plus Dist'!$B:$FD,T$1,FALSE)/VLOOKUP($B88,NAV!$A:$FC,T$1,FALSE),"")</f>
        <v>1.0226561679790027</v>
      </c>
      <c r="U89" s="171">
        <f>IFERROR(VLOOKUP($B89,'NAV plus Dist'!$B:$FD,U$1,FALSE)/VLOOKUP($B88,NAV!$A:$FC,U$1,FALSE),"")</f>
        <v>1.0224059264002794</v>
      </c>
      <c r="V89" s="171">
        <f>IFERROR(VLOOKUP($B89,'NAV plus Dist'!$B:$FD,V$1,FALSE)/VLOOKUP($B88,NAV!$A:$FC,V$1,FALSE),"")</f>
        <v>1.0018336676346435</v>
      </c>
      <c r="W89" s="171">
        <f>IFERROR(VLOOKUP($B89,'NAV plus Dist'!$B:$FD,W$1,FALSE)/VLOOKUP($B88,NAV!$A:$FC,W$1,FALSE),"")</f>
        <v>1.0018336676346435</v>
      </c>
      <c r="X89" s="171">
        <f>IFERROR(VLOOKUP($B89,'NAV plus Dist'!$B:$FD,X$1,FALSE)/VLOOKUP($B88,NAV!$A:$FC,X$1,FALSE),"")</f>
        <v>1.0015963239791734</v>
      </c>
      <c r="Y89" s="171">
        <f>IFERROR(VLOOKUP($B89,'NAV plus Dist'!$B:$FD,Y$1,FALSE)/VLOOKUP($B88,NAV!$A:$FC,Y$1,FALSE),"")</f>
        <v>1.0027937436862089</v>
      </c>
      <c r="Z89" s="171">
        <f>IFERROR(VLOOKUP($B89,'NAV plus Dist'!$B:$FD,Z$1,FALSE)/VLOOKUP($B88,NAV!$A:$FC,Z$1,FALSE),"")</f>
        <v>1.0025683682106064</v>
      </c>
      <c r="AA89" s="171">
        <f>IFERROR(VLOOKUP($B89,'NAV plus Dist'!$B:$FD,AA$1,FALSE)/VLOOKUP($B88,NAV!$A:$FC,AA$1,FALSE),"")</f>
        <v>0.98701236518595648</v>
      </c>
      <c r="AB89" s="171" t="str">
        <f>IFERROR(VLOOKUP($B89,'NAV plus Dist'!$B:$FD,AB$1,FALSE)/VLOOKUP($B88,NAV!$A:$FC,AB$1,FALSE),"")</f>
        <v/>
      </c>
      <c r="AC89" s="171">
        <f>IFERROR(VLOOKUP($B89,'NAV plus Dist'!$B:$FD,AC$1,FALSE)/VLOOKUP($B88,NAV!$A:$FC,AC$1,FALSE),"")</f>
        <v>0.98698733998659949</v>
      </c>
      <c r="AD89" s="171" t="str">
        <f>IFERROR(VLOOKUP($B89,'NAV plus Dist'!$B:$FD,AD$1,FALSE)/VLOOKUP($B88,NAV!$A:$FC,AD$1,FALSE),"")</f>
        <v/>
      </c>
      <c r="AE89" s="171" t="str">
        <f>IFERROR(VLOOKUP($B89,'NAV plus Dist'!$B:$FD,AE$1,FALSE)/VLOOKUP($B88,NAV!$A:$FC,AE$1,FALSE),"")</f>
        <v/>
      </c>
      <c r="AF89" s="171">
        <f>IFERROR(VLOOKUP($B89,'NAV plus Dist'!$B:$FD,AF$1,FALSE)/VLOOKUP($B88,NAV!$A:$FC,AF$1,FALSE),"")</f>
        <v>0.92337460395402937</v>
      </c>
      <c r="AG89" s="171" t="str">
        <f>IFERROR(VLOOKUP($B89,'NAV plus Dist'!$B:$FD,AG$1,FALSE)/VLOOKUP($B88,NAV!$A:$FC,AG$1,FALSE),"")</f>
        <v/>
      </c>
      <c r="AH89" s="171" t="str">
        <f>IFERROR(VLOOKUP($B89,'NAV plus Dist'!$B:$FD,AH$1,FALSE)/VLOOKUP($B88,NAV!$A:$FC,AH$1,FALSE),"")</f>
        <v/>
      </c>
      <c r="AI89" s="171" t="str">
        <f>IFERROR(VLOOKUP($B89,'NAV plus Dist'!$B:$FD,AI$1,FALSE)/VLOOKUP($B88,NAV!$A:$FC,AI$1,FALSE),"")</f>
        <v/>
      </c>
      <c r="AJ89" s="171" t="str">
        <f>IFERROR(VLOOKUP($B89,'NAV plus Dist'!$B:$FD,AJ$1,FALSE)/VLOOKUP($B88,NAV!$A:$FC,AJ$1,FALSE),"")</f>
        <v/>
      </c>
      <c r="AK89" s="171" t="str">
        <f>IFERROR(VLOOKUP($B89,'NAV plus Dist'!$B:$FD,AK$1,FALSE)/VLOOKUP($B88,NAV!$A:$FC,AK$1,FALSE),"")</f>
        <v/>
      </c>
      <c r="AL89" s="171" t="str">
        <f>IFERROR(VLOOKUP($B89,'NAV plus Dist'!$B:$FD,AL$1,FALSE)/VLOOKUP($B88,NAV!$A:$FC,AL$1,FALSE),"")</f>
        <v/>
      </c>
      <c r="AM89" s="171" t="str">
        <f>IFERROR(VLOOKUP($B89,'NAV plus Dist'!$B:$FD,AM$1,FALSE)/VLOOKUP($B88,NAV!$A:$FC,AM$1,FALSE),"")</f>
        <v/>
      </c>
      <c r="AN89" s="171" t="str">
        <f>IFERROR(VLOOKUP($B89,'NAV plus Dist'!$B:$FD,AN$1,FALSE)/VLOOKUP($B88,NAV!$A:$FC,AN$1,FALSE),"")</f>
        <v/>
      </c>
      <c r="AO89" s="171" t="str">
        <f>IFERROR(VLOOKUP($B89,'NAV plus Dist'!$B:$FD,AO$1,FALSE)/VLOOKUP($B88,NAV!$A:$FC,AO$1,FALSE),"")</f>
        <v/>
      </c>
      <c r="AP89" s="171" t="str">
        <f>IFERROR(VLOOKUP($B89,'NAV plus Dist'!$B:$FD,AP$1,FALSE)/VLOOKUP($B88,NAV!$A:$FC,AP$1,FALSE),"")</f>
        <v/>
      </c>
      <c r="AQ89" s="171" t="str">
        <f>IFERROR(VLOOKUP($B89,'NAV plus Dist'!$B:$FD,AQ$1,FALSE)/VLOOKUP($B88,NAV!$A:$FC,AQ$1,FALSE),"")</f>
        <v/>
      </c>
      <c r="AR89" s="171" t="str">
        <f>IFERROR(VLOOKUP($B89,'NAV plus Dist'!$B:$FD,AR$1,FALSE)/VLOOKUP($B88,NAV!$A:$FC,AR$1,FALSE),"")</f>
        <v/>
      </c>
      <c r="AS89" s="171" t="str">
        <f>IFERROR(VLOOKUP($B89,'NAV plus Dist'!$B:$FD,AS$1,FALSE)/VLOOKUP($B88,NAV!$A:$FC,AS$1,FALSE),"")</f>
        <v/>
      </c>
      <c r="AT89" s="171" t="str">
        <f>IFERROR(VLOOKUP($B89,'NAV plus Dist'!$B:$FD,AT$1,FALSE)/VLOOKUP($B88,NAV!$A:$FC,AT$1,FALSE),"")</f>
        <v/>
      </c>
      <c r="AU89" s="171" t="str">
        <f>IFERROR(VLOOKUP($B89,'NAV plus Dist'!$B:$FD,AU$1,FALSE)/VLOOKUP($B88,NAV!$A:$FC,AU$1,FALSE),"")</f>
        <v/>
      </c>
      <c r="AV89" s="171" t="str">
        <f>IFERROR(VLOOKUP($B89,'NAV plus Dist'!$B:$FD,AV$1,FALSE)/VLOOKUP($B88,NAV!$A:$FC,AV$1,FALSE),"")</f>
        <v/>
      </c>
      <c r="AW89" s="171" t="str">
        <f>IFERROR(VLOOKUP($B89,'NAV plus Dist'!$B:$FD,AW$1,FALSE)/VLOOKUP($B88,NAV!$A:$FC,AW$1,FALSE),"")</f>
        <v/>
      </c>
      <c r="AX89" s="171" t="str">
        <f>IFERROR(VLOOKUP($B89,'NAV plus Dist'!$B:$FD,AX$1,FALSE)/VLOOKUP($B88,NAV!$A:$FC,AX$1,FALSE),"")</f>
        <v/>
      </c>
      <c r="AY89" s="171" t="str">
        <f>IFERROR(VLOOKUP($B89,'NAV plus Dist'!$B:$FD,AY$1,FALSE)/VLOOKUP($B88,NAV!$A:$FC,AY$1,FALSE),"")</f>
        <v/>
      </c>
      <c r="AZ89" s="171" t="str">
        <f>IFERROR(VLOOKUP($B89,'NAV plus Dist'!$B:$FD,AZ$1,FALSE)/VLOOKUP($B88,NAV!$A:$FC,AZ$1,FALSE),"")</f>
        <v/>
      </c>
      <c r="BA89" s="171" t="str">
        <f>IFERROR(VLOOKUP($B89,'NAV plus Dist'!$B:$FD,BA$1,FALSE)/VLOOKUP($B88,NAV!$A:$FC,BA$1,FALSE),"")</f>
        <v/>
      </c>
      <c r="BB89" s="171" t="str">
        <f>IFERROR(VLOOKUP($B89,'NAV plus Dist'!$B:$FD,BB$1,FALSE)/VLOOKUP($B88,NAV!$A:$FC,BB$1,FALSE),"")</f>
        <v/>
      </c>
      <c r="BC89" s="171" t="str">
        <f>IFERROR(VLOOKUP($B89,'NAV plus Dist'!$B:$FD,BC$1,FALSE)/VLOOKUP($B88,NAV!$A:$FC,BC$1,FALSE),"")</f>
        <v/>
      </c>
      <c r="BD89" s="171" t="str">
        <f>IFERROR(VLOOKUP($B89,'NAV plus Dist'!$B:$FD,BD$1,FALSE)/VLOOKUP($B88,NAV!$A:$FC,BD$1,FALSE),"")</f>
        <v/>
      </c>
      <c r="BE89" s="171" t="str">
        <f>IFERROR(VLOOKUP($B89,'NAV plus Dist'!$B:$FD,BE$1,FALSE)/VLOOKUP($B88,NAV!$A:$FC,BE$1,FALSE),"")</f>
        <v/>
      </c>
      <c r="BF89" s="171" t="str">
        <f>IFERROR(VLOOKUP($B89,'NAV plus Dist'!$B:$FD,BF$1,FALSE)/VLOOKUP($B88,NAV!$A:$FC,BF$1,FALSE),"")</f>
        <v/>
      </c>
      <c r="BG89" s="171" t="str">
        <f>IFERROR(VLOOKUP($B89,'NAV plus Dist'!$B:$FD,BG$1,FALSE)/VLOOKUP($B88,NAV!$A:$FC,BG$1,FALSE),"")</f>
        <v/>
      </c>
      <c r="BH89" s="171" t="str">
        <f>IFERROR(VLOOKUP($B89,'NAV plus Dist'!$B:$FD,BH$1,FALSE)/VLOOKUP($B88,NAV!$A:$FC,BH$1,FALSE),"")</f>
        <v/>
      </c>
      <c r="BI89" s="171" t="str">
        <f>IFERROR(VLOOKUP($B89,'NAV plus Dist'!$B:$FD,BI$1,FALSE)/VLOOKUP($B88,NAV!$A:$FC,BI$1,FALSE),"")</f>
        <v/>
      </c>
      <c r="BJ89" s="171" t="str">
        <f>IFERROR(VLOOKUP($B89,'NAV plus Dist'!$B:$FD,BJ$1,FALSE)/VLOOKUP($B88,NAV!$A:$FC,BJ$1,FALSE),"")</f>
        <v/>
      </c>
      <c r="BK89" s="171" t="str">
        <f>IFERROR(VLOOKUP($B89,'NAV plus Dist'!$B:$FD,BK$1,FALSE)/VLOOKUP($B88,NAV!$A:$FC,BK$1,FALSE),"")</f>
        <v/>
      </c>
      <c r="BL89" s="171" t="str">
        <f>IFERROR(VLOOKUP($B89,'NAV plus Dist'!$B:$FD,BL$1,FALSE)/VLOOKUP($B88,NAV!$A:$FC,BL$1,FALSE),"")</f>
        <v/>
      </c>
      <c r="BM89" s="171" t="str">
        <f>IFERROR(VLOOKUP($B89,'NAV plus Dist'!$B:$FD,BM$1,FALSE)/VLOOKUP($B88,NAV!$A:$FC,BM$1,FALSE),"")</f>
        <v/>
      </c>
      <c r="BN89" s="171" t="str">
        <f>IFERROR(VLOOKUP($B89,'NAV plus Dist'!$B:$FD,BN$1,FALSE)/VLOOKUP($B88,NAV!$A:$FC,BN$1,FALSE),"")</f>
        <v/>
      </c>
      <c r="BO89" s="171" t="str">
        <f>IFERROR(VLOOKUP($B89,'NAV plus Dist'!$B:$FD,BO$1,FALSE)/VLOOKUP($B88,NAV!$A:$FC,BO$1,FALSE),"")</f>
        <v/>
      </c>
      <c r="BP89" s="171" t="str">
        <f>IFERROR(VLOOKUP($B89,'NAV plus Dist'!$B:$FD,BP$1,FALSE)/VLOOKUP($B88,NAV!$A:$FC,BP$1,FALSE),"")</f>
        <v/>
      </c>
      <c r="BQ89" s="171" t="str">
        <f>IFERROR(VLOOKUP($B89,'NAV plus Dist'!$B:$FD,BQ$1,FALSE)/VLOOKUP($B88,NAV!$A:$FC,BQ$1,FALSE),"")</f>
        <v/>
      </c>
      <c r="BR89" s="171" t="str">
        <f>IFERROR(VLOOKUP($B89,'NAV plus Dist'!$B:$FD,BR$1,FALSE)/VLOOKUP($B88,NAV!$A:$FC,BR$1,FALSE),"")</f>
        <v/>
      </c>
      <c r="BS89" s="171" t="str">
        <f>IFERROR(VLOOKUP($B89,'NAV plus Dist'!$B:$FD,BS$1,FALSE)/VLOOKUP($B88,NAV!$A:$FC,BS$1,FALSE),"")</f>
        <v/>
      </c>
      <c r="BT89" s="171" t="str">
        <f>IFERROR(VLOOKUP($B89,'NAV plus Dist'!$B:$FD,BT$1,FALSE)/VLOOKUP($B88,NAV!$A:$FC,BT$1,FALSE),"")</f>
        <v/>
      </c>
      <c r="BU89" s="171" t="str">
        <f>IFERROR(VLOOKUP($B89,'NAV plus Dist'!$B:$FD,BU$1,FALSE)/VLOOKUP($B88,NAV!$A:$FC,BU$1,FALSE),"")</f>
        <v/>
      </c>
      <c r="BV89" s="171" t="str">
        <f>IFERROR(VLOOKUP($B89,'NAV plus Dist'!$B:$FD,BV$1,FALSE)/VLOOKUP($B88,NAV!$A:$FC,BV$1,FALSE),"")</f>
        <v/>
      </c>
      <c r="BW89" s="171" t="str">
        <f>IFERROR(VLOOKUP($B89,'NAV plus Dist'!$B:$FD,BW$1,FALSE)/VLOOKUP($B88,NAV!$A:$FC,BW$1,FALSE),"")</f>
        <v/>
      </c>
      <c r="BX89" s="171" t="str">
        <f>IFERROR(VLOOKUP($B89,'NAV plus Dist'!$B:$FD,BX$1,FALSE)/VLOOKUP($B88,NAV!$A:$FC,BX$1,FALSE),"")</f>
        <v/>
      </c>
      <c r="BY89" s="171" t="str">
        <f>IFERROR(VLOOKUP($B89,'NAV plus Dist'!$B:$FD,BY$1,FALSE)/VLOOKUP($B88,NAV!$A:$FC,BY$1,FALSE),"")</f>
        <v/>
      </c>
      <c r="BZ89" s="171" t="str">
        <f>IFERROR(VLOOKUP($B89,'NAV plus Dist'!$B:$FD,BZ$1,FALSE)/VLOOKUP($B88,NAV!$A:$FC,BZ$1,FALSE),"")</f>
        <v/>
      </c>
      <c r="CA89" s="171" t="str">
        <f>IFERROR(VLOOKUP($B89,'NAV plus Dist'!$B:$FD,CA$1,FALSE)/VLOOKUP($B88,NAV!$A:$FC,CA$1,FALSE),"")</f>
        <v/>
      </c>
      <c r="CB89" s="171" t="str">
        <f>IFERROR(VLOOKUP($B89,'NAV plus Dist'!$B:$FD,CB$1,FALSE)/VLOOKUP($B88,NAV!$A:$FC,CB$1,FALSE),"")</f>
        <v/>
      </c>
      <c r="CC89" s="171" t="str">
        <f>IFERROR(VLOOKUP($B89,'NAV plus Dist'!$B:$FD,CC$1,FALSE)/VLOOKUP($B88,NAV!$A:$FC,CC$1,FALSE),"")</f>
        <v/>
      </c>
      <c r="CD89" s="171" t="str">
        <f>IFERROR(VLOOKUP($B89,'NAV plus Dist'!$B:$FD,CD$1,FALSE)/VLOOKUP($B88,NAV!$A:$FC,CD$1,FALSE),"")</f>
        <v/>
      </c>
      <c r="CE89" s="171" t="str">
        <f>IFERROR(VLOOKUP($B89,'NAV plus Dist'!$B:$FD,CE$1,FALSE)/VLOOKUP($B88,NAV!$A:$FC,CE$1,FALSE),"")</f>
        <v/>
      </c>
      <c r="CF89" s="171" t="str">
        <f>IFERROR(VLOOKUP($B89,'NAV plus Dist'!$B:$FD,CF$1,FALSE)/VLOOKUP($B88,NAV!$A:$FC,CF$1,FALSE),"")</f>
        <v/>
      </c>
      <c r="CG89" s="171" t="str">
        <f>IFERROR(VLOOKUP($B89,'NAV plus Dist'!$B:$FD,CG$1,FALSE)/VLOOKUP($B88,NAV!$A:$FC,CG$1,FALSE),"")</f>
        <v/>
      </c>
      <c r="CH89" s="171" t="str">
        <f>IFERROR(VLOOKUP($B89,'NAV plus Dist'!$B:$FD,CH$1,FALSE)/VLOOKUP($B88,NAV!$A:$FC,CH$1,FALSE),"")</f>
        <v/>
      </c>
      <c r="CI89" s="171" t="str">
        <f>IFERROR(VLOOKUP($B89,'NAV plus Dist'!$B:$FD,CI$1,FALSE)/VLOOKUP($B88,NAV!$A:$FC,CI$1,FALSE),"")</f>
        <v/>
      </c>
      <c r="CJ89" s="171" t="str">
        <f>IFERROR(VLOOKUP($B89,'NAV plus Dist'!$B:$FD,CJ$1,FALSE)/VLOOKUP($B88,NAV!$A:$FC,CJ$1,FALSE),"")</f>
        <v/>
      </c>
      <c r="CK89" s="171" t="str">
        <f>IFERROR(VLOOKUP($B89,'NAV plus Dist'!$B:$FD,CK$1,FALSE)/VLOOKUP($B88,NAV!$A:$FC,CK$1,FALSE),"")</f>
        <v/>
      </c>
      <c r="CL89" s="171" t="str">
        <f>IFERROR(VLOOKUP($B89,'NAV plus Dist'!$B:$FD,CL$1,FALSE)/VLOOKUP($B88,NAV!$A:$FC,CL$1,FALSE),"")</f>
        <v/>
      </c>
      <c r="CM89" s="171" t="str">
        <f>IFERROR(VLOOKUP($B89,'NAV plus Dist'!$B:$FD,CM$1,FALSE)/VLOOKUP($B88,NAV!$A:$FC,CM$1,FALSE),"")</f>
        <v/>
      </c>
      <c r="CN89" s="171" t="str">
        <f>IFERROR(VLOOKUP($B89,'NAV plus Dist'!$B:$FD,CN$1,FALSE)/VLOOKUP($B88,NAV!$A:$FC,CN$1,FALSE),"")</f>
        <v/>
      </c>
      <c r="CO89" s="171" t="str">
        <f>IFERROR(VLOOKUP($B89,'NAV plus Dist'!$B:$FD,CO$1,FALSE)/VLOOKUP($B88,NAV!$A:$FC,CO$1,FALSE),"")</f>
        <v/>
      </c>
      <c r="CP89" s="171" t="str">
        <f>IFERROR(VLOOKUP($B89,'NAV plus Dist'!$B:$FD,CP$1,FALSE)/VLOOKUP($B88,NAV!$A:$FC,CP$1,FALSE),"")</f>
        <v/>
      </c>
      <c r="CQ89" s="171" t="str">
        <f>IFERROR(VLOOKUP($B89,'NAV plus Dist'!$B:$FD,CQ$1,FALSE)/VLOOKUP($B88,NAV!$A:$FC,CQ$1,FALSE),"")</f>
        <v/>
      </c>
      <c r="CR89" s="171" t="str">
        <f>IFERROR(VLOOKUP($B89,'NAV plus Dist'!$B:$FD,CR$1,FALSE)/VLOOKUP($B88,NAV!$A:$FC,CR$1,FALSE),"")</f>
        <v/>
      </c>
      <c r="CS89" s="171" t="str">
        <f>IFERROR(VLOOKUP($B89,'NAV plus Dist'!$B:$FD,CS$1,FALSE)/VLOOKUP($B88,NAV!$A:$FC,CS$1,FALSE),"")</f>
        <v/>
      </c>
      <c r="CT89" s="171" t="str">
        <f>IFERROR(VLOOKUP($B89,'NAV plus Dist'!$B:$FD,CT$1,FALSE)/VLOOKUP($B88,NAV!$A:$FC,CT$1,FALSE),"")</f>
        <v/>
      </c>
      <c r="CU89" s="171" t="str">
        <f>IFERROR(VLOOKUP($B89,'NAV plus Dist'!$B:$FD,CU$1,FALSE)/VLOOKUP($B88,NAV!$A:$FC,CU$1,FALSE),"")</f>
        <v/>
      </c>
      <c r="CV89" s="171" t="str">
        <f>IFERROR(VLOOKUP($B89,'NAV plus Dist'!$B:$FD,CV$1,FALSE)/VLOOKUP($B88,NAV!$A:$FC,CV$1,FALSE),"")</f>
        <v/>
      </c>
      <c r="CW89" s="171" t="str">
        <f>IFERROR(VLOOKUP($B89,'NAV plus Dist'!$B:$FD,CW$1,FALSE)/VLOOKUP($B88,NAV!$A:$FC,CW$1,FALSE),"")</f>
        <v/>
      </c>
      <c r="CX89" s="171" t="str">
        <f>IFERROR(VLOOKUP($B89,'NAV plus Dist'!$B:$FD,CX$1,FALSE)/VLOOKUP($B88,NAV!$A:$FC,CX$1,FALSE),"")</f>
        <v/>
      </c>
      <c r="CY89" s="171" t="str">
        <f>IFERROR(VLOOKUP($B89,'NAV plus Dist'!$B:$FD,CY$1,FALSE)/VLOOKUP($B88,NAV!$A:$FC,CY$1,FALSE),"")</f>
        <v/>
      </c>
      <c r="CZ89" s="171" t="str">
        <f>IFERROR(VLOOKUP($B89,'NAV plus Dist'!$B:$FD,CZ$1,FALSE)/VLOOKUP($B88,NAV!$A:$FC,CZ$1,FALSE),"")</f>
        <v/>
      </c>
      <c r="DA89" s="171" t="str">
        <f>IFERROR(VLOOKUP($B89,'NAV plus Dist'!$B:$FD,DA$1,FALSE)/VLOOKUP($B88,NAV!$A:$FC,DA$1,FALSE),"")</f>
        <v/>
      </c>
      <c r="DB89" s="171" t="str">
        <f>IFERROR(VLOOKUP($B89,'NAV plus Dist'!$B:$FD,DB$1,FALSE)/VLOOKUP($B88,NAV!$A:$FC,DB$1,FALSE),"")</f>
        <v/>
      </c>
      <c r="DC89" s="171" t="str">
        <f>IFERROR(VLOOKUP($B89,'NAV plus Dist'!$B:$FD,DC$1,FALSE)/VLOOKUP($B88,NAV!$A:$FC,DC$1,FALSE),"")</f>
        <v/>
      </c>
      <c r="DD89" s="171" t="str">
        <f>IFERROR(VLOOKUP($B89,'NAV plus Dist'!$B:$FD,DD$1,FALSE)/VLOOKUP($B88,NAV!$A:$FC,DD$1,FALSE),"")</f>
        <v/>
      </c>
      <c r="DE89" s="171" t="str">
        <f>IFERROR(VLOOKUP($B89,'NAV plus Dist'!$B:$FD,DE$1,FALSE)/VLOOKUP($B88,NAV!$A:$FC,DE$1,FALSE),"")</f>
        <v/>
      </c>
      <c r="DF89" s="171" t="str">
        <f>IFERROR(VLOOKUP($B89,'NAV plus Dist'!$B:$FD,DF$1,FALSE)/VLOOKUP($B88,NAV!$A:$FC,DF$1,FALSE),"")</f>
        <v/>
      </c>
      <c r="DG89" s="171" t="str">
        <f>IFERROR(VLOOKUP($B89,'NAV plus Dist'!$B:$FD,DG$1,FALSE)/VLOOKUP($B88,NAV!$A:$FC,DG$1,FALSE),"")</f>
        <v/>
      </c>
      <c r="DH89" s="171" t="str">
        <f>IFERROR(VLOOKUP($B89,'NAV plus Dist'!$B:$FD,DH$1,FALSE)/VLOOKUP($B88,NAV!$A:$FC,DH$1,FALSE),"")</f>
        <v/>
      </c>
    </row>
    <row r="90" spans="1:112">
      <c r="A90" s="94">
        <f t="shared" si="42"/>
        <v>111</v>
      </c>
      <c r="B90" s="168">
        <f t="shared" si="43"/>
        <v>42704</v>
      </c>
      <c r="C90" s="171">
        <f>IFERROR(VLOOKUP($B90,'NAV plus Dist'!$B:$FD,C$1,FALSE)/VLOOKUP($B89,NAV!$A:$FC,C$1,FALSE),"")</f>
        <v>0.99933202977932678</v>
      </c>
      <c r="D90" s="171" t="str">
        <f>IFERROR(VLOOKUP($B90,'NAV plus Dist'!$B:$FD,D$1,FALSE)/VLOOKUP($B89,NAV!$A:$FC,D$1,FALSE),"")</f>
        <v/>
      </c>
      <c r="E90" s="171" t="str">
        <f>IFERROR(VLOOKUP($B90,'NAV plus Dist'!$B:$FD,E$1,FALSE)/VLOOKUP($B89,NAV!$A:$FC,E$1,FALSE),"")</f>
        <v/>
      </c>
      <c r="F90" s="171" t="str">
        <f>IFERROR(VLOOKUP($B90,'NAV plus Dist'!$B:$FD,F$1,FALSE)/VLOOKUP($B89,NAV!$A:$FC,F$1,FALSE),"")</f>
        <v/>
      </c>
      <c r="G90" s="171" t="str">
        <f>IFERROR(VLOOKUP($B90,'NAV plus Dist'!$B:$FD,G$1,FALSE)/VLOOKUP($B89,NAV!$A:$FC,G$1,FALSE),"")</f>
        <v/>
      </c>
      <c r="H90" s="171" t="str">
        <f>IFERROR(VLOOKUP($B90,'NAV plus Dist'!$B:$FD,H$1,FALSE)/VLOOKUP($B89,NAV!$A:$FC,H$1,FALSE),"")</f>
        <v/>
      </c>
      <c r="I90" s="171" t="str">
        <f>IFERROR(VLOOKUP($B90,'NAV plus Dist'!$B:$FD,I$1,FALSE)/VLOOKUP($B89,NAV!$A:$FC,I$1,FALSE),"")</f>
        <v/>
      </c>
      <c r="J90" s="171" t="str">
        <f>IFERROR(VLOOKUP($B90,'NAV plus Dist'!$B:$FD,J$1,FALSE)/VLOOKUP($B89,NAV!$A:$FC,J$1,FALSE),"")</f>
        <v/>
      </c>
      <c r="K90" s="171" t="str">
        <f>IFERROR(VLOOKUP($B90,'NAV plus Dist'!$B:$FD,K$1,FALSE)/VLOOKUP($B89,NAV!$A:$FC,K$1,FALSE),"")</f>
        <v/>
      </c>
      <c r="L90" s="171" t="str">
        <f>IFERROR(VLOOKUP($B90,'NAV plus Dist'!$B:$FD,L$1,FALSE)/VLOOKUP($B89,NAV!$A:$FC,L$1,FALSE),"")</f>
        <v/>
      </c>
      <c r="M90" s="171" t="str">
        <f>IFERROR(VLOOKUP($B90,'NAV plus Dist'!$B:$FD,M$1,FALSE)/VLOOKUP($B89,NAV!$A:$FC,M$1,FALSE),"")</f>
        <v/>
      </c>
      <c r="N90" s="171" t="str">
        <f>IFERROR(VLOOKUP($B90,'NAV plus Dist'!$B:$FD,N$1,FALSE)/VLOOKUP($B89,NAV!$A:$FC,N$1,FALSE),"")</f>
        <v/>
      </c>
      <c r="O90" s="171">
        <f>IFERROR(VLOOKUP($B90,'NAV plus Dist'!$B:$FD,O$1,FALSE)/VLOOKUP($B89,NAV!$A:$FC,O$1,FALSE),"")</f>
        <v>1.071076080701693</v>
      </c>
      <c r="P90" s="171">
        <f>IFERROR(VLOOKUP($B90,'NAV plus Dist'!$B:$FD,P$1,FALSE)/VLOOKUP($B89,NAV!$A:$FC,P$1,FALSE),"")</f>
        <v>1.0702158806010331</v>
      </c>
      <c r="Q90" s="171">
        <f>IFERROR(VLOOKUP($B90,'NAV plus Dist'!$B:$FD,Q$1,FALSE)/VLOOKUP($B89,NAV!$A:$FC,Q$1,FALSE),"")</f>
        <v>1.0571122250876532</v>
      </c>
      <c r="R90" s="171">
        <f>IFERROR(VLOOKUP($B90,'NAV plus Dist'!$B:$FD,R$1,FALSE)/VLOOKUP($B89,NAV!$A:$FC,R$1,FALSE),"")</f>
        <v>1.0571122250876532</v>
      </c>
      <c r="S90" s="171">
        <f>IFERROR(VLOOKUP($B90,'NAV plus Dist'!$B:$FD,S$1,FALSE)/VLOOKUP($B89,NAV!$A:$FC,S$1,FALSE),"")</f>
        <v>1.0562638058548133</v>
      </c>
      <c r="T90" s="171">
        <f>IFERROR(VLOOKUP($B90,'NAV plus Dist'!$B:$FD,T$1,FALSE)/VLOOKUP($B89,NAV!$A:$FC,T$1,FALSE),"")</f>
        <v>1.0574436772756031</v>
      </c>
      <c r="U90" s="171">
        <f>IFERROR(VLOOKUP($B90,'NAV plus Dist'!$B:$FD,U$1,FALSE)/VLOOKUP($B89,NAV!$A:$FC,U$1,FALSE),"")</f>
        <v>1.0572540379690698</v>
      </c>
      <c r="V90" s="171">
        <f>IFERROR(VLOOKUP($B90,'NAV plus Dist'!$B:$FD,V$1,FALSE)/VLOOKUP($B89,NAV!$A:$FC,V$1,FALSE),"")</f>
        <v>1.0299195686295126</v>
      </c>
      <c r="W90" s="171">
        <f>IFERROR(VLOOKUP($B90,'NAV plus Dist'!$B:$FD,W$1,FALSE)/VLOOKUP($B89,NAV!$A:$FC,W$1,FALSE),"")</f>
        <v>1.0299195686295126</v>
      </c>
      <c r="X90" s="171">
        <f>IFERROR(VLOOKUP($B90,'NAV plus Dist'!$B:$FD,X$1,FALSE)/VLOOKUP($B89,NAV!$A:$FC,X$1,FALSE),"")</f>
        <v>1.0295795526008444</v>
      </c>
      <c r="Y90" s="171">
        <f>IFERROR(VLOOKUP($B90,'NAV plus Dist'!$B:$FD,Y$1,FALSE)/VLOOKUP($B89,NAV!$A:$FC,Y$1,FALSE),"")</f>
        <v>1.0308651456337792</v>
      </c>
      <c r="Z90" s="171">
        <f>IFERROR(VLOOKUP($B90,'NAV plus Dist'!$B:$FD,Z$1,FALSE)/VLOOKUP($B89,NAV!$A:$FC,Z$1,FALSE),"")</f>
        <v>1.0305843281835205</v>
      </c>
      <c r="AA90" s="171">
        <f>IFERROR(VLOOKUP($B90,'NAV plus Dist'!$B:$FD,AA$1,FALSE)/VLOOKUP($B89,NAV!$A:$FC,AA$1,FALSE),"")</f>
        <v>1.0334863393314941</v>
      </c>
      <c r="AB90" s="171" t="str">
        <f>IFERROR(VLOOKUP($B90,'NAV plus Dist'!$B:$FD,AB$1,FALSE)/VLOOKUP($B89,NAV!$A:$FC,AB$1,FALSE),"")</f>
        <v/>
      </c>
      <c r="AC90" s="171">
        <f>IFERROR(VLOOKUP($B90,'NAV plus Dist'!$B:$FD,AC$1,FALSE)/VLOOKUP($B89,NAV!$A:$FC,AC$1,FALSE),"")</f>
        <v>1.0331567212485915</v>
      </c>
      <c r="AD90" s="171" t="str">
        <f>IFERROR(VLOOKUP($B90,'NAV plus Dist'!$B:$FD,AD$1,FALSE)/VLOOKUP($B89,NAV!$A:$FC,AD$1,FALSE),"")</f>
        <v/>
      </c>
      <c r="AE90" s="171" t="str">
        <f>IFERROR(VLOOKUP($B90,'NAV plus Dist'!$B:$FD,AE$1,FALSE)/VLOOKUP($B89,NAV!$A:$FC,AE$1,FALSE),"")</f>
        <v/>
      </c>
      <c r="AF90" s="171">
        <f>IFERROR(VLOOKUP($B90,'NAV plus Dist'!$B:$FD,AF$1,FALSE)/VLOOKUP($B89,NAV!$A:$FC,AF$1,FALSE),"")</f>
        <v>1.0037629470891372</v>
      </c>
      <c r="AG90" s="171" t="str">
        <f>IFERROR(VLOOKUP($B90,'NAV plus Dist'!$B:$FD,AG$1,FALSE)/VLOOKUP($B89,NAV!$A:$FC,AG$1,FALSE),"")</f>
        <v/>
      </c>
      <c r="AH90" s="171" t="str">
        <f>IFERROR(VLOOKUP($B90,'NAV plus Dist'!$B:$FD,AH$1,FALSE)/VLOOKUP($B89,NAV!$A:$FC,AH$1,FALSE),"")</f>
        <v/>
      </c>
      <c r="AI90" s="171" t="str">
        <f>IFERROR(VLOOKUP($B90,'NAV plus Dist'!$B:$FD,AI$1,FALSE)/VLOOKUP($B89,NAV!$A:$FC,AI$1,FALSE),"")</f>
        <v/>
      </c>
      <c r="AJ90" s="171" t="str">
        <f>IFERROR(VLOOKUP($B90,'NAV plus Dist'!$B:$FD,AJ$1,FALSE)/VLOOKUP($B89,NAV!$A:$FC,AJ$1,FALSE),"")</f>
        <v/>
      </c>
      <c r="AK90" s="171" t="str">
        <f>IFERROR(VLOOKUP($B90,'NAV plus Dist'!$B:$FD,AK$1,FALSE)/VLOOKUP($B89,NAV!$A:$FC,AK$1,FALSE),"")</f>
        <v/>
      </c>
      <c r="AL90" s="171" t="str">
        <f>IFERROR(VLOOKUP($B90,'NAV plus Dist'!$B:$FD,AL$1,FALSE)/VLOOKUP($B89,NAV!$A:$FC,AL$1,FALSE),"")</f>
        <v/>
      </c>
      <c r="AM90" s="171" t="str">
        <f>IFERROR(VLOOKUP($B90,'NAV plus Dist'!$B:$FD,AM$1,FALSE)/VLOOKUP($B89,NAV!$A:$FC,AM$1,FALSE),"")</f>
        <v/>
      </c>
      <c r="AN90" s="171" t="str">
        <f>IFERROR(VLOOKUP($B90,'NAV plus Dist'!$B:$FD,AN$1,FALSE)/VLOOKUP($B89,NAV!$A:$FC,AN$1,FALSE),"")</f>
        <v/>
      </c>
      <c r="AO90" s="171" t="str">
        <f>IFERROR(VLOOKUP($B90,'NAV plus Dist'!$B:$FD,AO$1,FALSE)/VLOOKUP($B89,NAV!$A:$FC,AO$1,FALSE),"")</f>
        <v/>
      </c>
      <c r="AP90" s="171" t="str">
        <f>IFERROR(VLOOKUP($B90,'NAV plus Dist'!$B:$FD,AP$1,FALSE)/VLOOKUP($B89,NAV!$A:$FC,AP$1,FALSE),"")</f>
        <v/>
      </c>
      <c r="AQ90" s="171" t="str">
        <f>IFERROR(VLOOKUP($B90,'NAV plus Dist'!$B:$FD,AQ$1,FALSE)/VLOOKUP($B89,NAV!$A:$FC,AQ$1,FALSE),"")</f>
        <v/>
      </c>
      <c r="AR90" s="171" t="str">
        <f>IFERROR(VLOOKUP($B90,'NAV plus Dist'!$B:$FD,AR$1,FALSE)/VLOOKUP($B89,NAV!$A:$FC,AR$1,FALSE),"")</f>
        <v/>
      </c>
      <c r="AS90" s="171" t="str">
        <f>IFERROR(VLOOKUP($B90,'NAV plus Dist'!$B:$FD,AS$1,FALSE)/VLOOKUP($B89,NAV!$A:$FC,AS$1,FALSE),"")</f>
        <v/>
      </c>
      <c r="AT90" s="171" t="str">
        <f>IFERROR(VLOOKUP($B90,'NAV plus Dist'!$B:$FD,AT$1,FALSE)/VLOOKUP($B89,NAV!$A:$FC,AT$1,FALSE),"")</f>
        <v/>
      </c>
      <c r="AU90" s="171" t="str">
        <f>IFERROR(VLOOKUP($B90,'NAV plus Dist'!$B:$FD,AU$1,FALSE)/VLOOKUP($B89,NAV!$A:$FC,AU$1,FALSE),"")</f>
        <v/>
      </c>
      <c r="AV90" s="171" t="str">
        <f>IFERROR(VLOOKUP($B90,'NAV plus Dist'!$B:$FD,AV$1,FALSE)/VLOOKUP($B89,NAV!$A:$FC,AV$1,FALSE),"")</f>
        <v/>
      </c>
      <c r="AW90" s="171" t="str">
        <f>IFERROR(VLOOKUP($B90,'NAV plus Dist'!$B:$FD,AW$1,FALSE)/VLOOKUP($B89,NAV!$A:$FC,AW$1,FALSE),"")</f>
        <v/>
      </c>
      <c r="AX90" s="171" t="str">
        <f>IFERROR(VLOOKUP($B90,'NAV plus Dist'!$B:$FD,AX$1,FALSE)/VLOOKUP($B89,NAV!$A:$FC,AX$1,FALSE),"")</f>
        <v/>
      </c>
      <c r="AY90" s="171" t="str">
        <f>IFERROR(VLOOKUP($B90,'NAV plus Dist'!$B:$FD,AY$1,FALSE)/VLOOKUP($B89,NAV!$A:$FC,AY$1,FALSE),"")</f>
        <v/>
      </c>
      <c r="AZ90" s="171" t="str">
        <f>IFERROR(VLOOKUP($B90,'NAV plus Dist'!$B:$FD,AZ$1,FALSE)/VLOOKUP($B89,NAV!$A:$FC,AZ$1,FALSE),"")</f>
        <v/>
      </c>
      <c r="BA90" s="171" t="str">
        <f>IFERROR(VLOOKUP($B90,'NAV plus Dist'!$B:$FD,BA$1,FALSE)/VLOOKUP($B89,NAV!$A:$FC,BA$1,FALSE),"")</f>
        <v/>
      </c>
      <c r="BB90" s="171" t="str">
        <f>IFERROR(VLOOKUP($B90,'NAV plus Dist'!$B:$FD,BB$1,FALSE)/VLOOKUP($B89,NAV!$A:$FC,BB$1,FALSE),"")</f>
        <v/>
      </c>
      <c r="BC90" s="171" t="str">
        <f>IFERROR(VLOOKUP($B90,'NAV plus Dist'!$B:$FD,BC$1,FALSE)/VLOOKUP($B89,NAV!$A:$FC,BC$1,FALSE),"")</f>
        <v/>
      </c>
      <c r="BD90" s="171" t="str">
        <f>IFERROR(VLOOKUP($B90,'NAV plus Dist'!$B:$FD,BD$1,FALSE)/VLOOKUP($B89,NAV!$A:$FC,BD$1,FALSE),"")</f>
        <v/>
      </c>
      <c r="BE90" s="171" t="str">
        <f>IFERROR(VLOOKUP($B90,'NAV plus Dist'!$B:$FD,BE$1,FALSE)/VLOOKUP($B89,NAV!$A:$FC,BE$1,FALSE),"")</f>
        <v/>
      </c>
      <c r="BF90" s="171" t="str">
        <f>IFERROR(VLOOKUP($B90,'NAV plus Dist'!$B:$FD,BF$1,FALSE)/VLOOKUP($B89,NAV!$A:$FC,BF$1,FALSE),"")</f>
        <v/>
      </c>
      <c r="BG90" s="171" t="str">
        <f>IFERROR(VLOOKUP($B90,'NAV plus Dist'!$B:$FD,BG$1,FALSE)/VLOOKUP($B89,NAV!$A:$FC,BG$1,FALSE),"")</f>
        <v/>
      </c>
      <c r="BH90" s="171" t="str">
        <f>IFERROR(VLOOKUP($B90,'NAV plus Dist'!$B:$FD,BH$1,FALSE)/VLOOKUP($B89,NAV!$A:$FC,BH$1,FALSE),"")</f>
        <v/>
      </c>
      <c r="BI90" s="171" t="str">
        <f>IFERROR(VLOOKUP($B90,'NAV plus Dist'!$B:$FD,BI$1,FALSE)/VLOOKUP($B89,NAV!$A:$FC,BI$1,FALSE),"")</f>
        <v/>
      </c>
      <c r="BJ90" s="171" t="str">
        <f>IFERROR(VLOOKUP($B90,'NAV plus Dist'!$B:$FD,BJ$1,FALSE)/VLOOKUP($B89,NAV!$A:$FC,BJ$1,FALSE),"")</f>
        <v/>
      </c>
      <c r="BK90" s="171" t="str">
        <f>IFERROR(VLOOKUP($B90,'NAV plus Dist'!$B:$FD,BK$1,FALSE)/VLOOKUP($B89,NAV!$A:$FC,BK$1,FALSE),"")</f>
        <v/>
      </c>
      <c r="BL90" s="171" t="str">
        <f>IFERROR(VLOOKUP($B90,'NAV plus Dist'!$B:$FD,BL$1,FALSE)/VLOOKUP($B89,NAV!$A:$FC,BL$1,FALSE),"")</f>
        <v/>
      </c>
      <c r="BM90" s="171" t="str">
        <f>IFERROR(VLOOKUP($B90,'NAV plus Dist'!$B:$FD,BM$1,FALSE)/VLOOKUP($B89,NAV!$A:$FC,BM$1,FALSE),"")</f>
        <v/>
      </c>
      <c r="BN90" s="171" t="str">
        <f>IFERROR(VLOOKUP($B90,'NAV plus Dist'!$B:$FD,BN$1,FALSE)/VLOOKUP($B89,NAV!$A:$FC,BN$1,FALSE),"")</f>
        <v/>
      </c>
      <c r="BO90" s="171" t="str">
        <f>IFERROR(VLOOKUP($B90,'NAV plus Dist'!$B:$FD,BO$1,FALSE)/VLOOKUP($B89,NAV!$A:$FC,BO$1,FALSE),"")</f>
        <v/>
      </c>
      <c r="BP90" s="171" t="str">
        <f>IFERROR(VLOOKUP($B90,'NAV plus Dist'!$B:$FD,BP$1,FALSE)/VLOOKUP($B89,NAV!$A:$FC,BP$1,FALSE),"")</f>
        <v/>
      </c>
      <c r="BQ90" s="171" t="str">
        <f>IFERROR(VLOOKUP($B90,'NAV plus Dist'!$B:$FD,BQ$1,FALSE)/VLOOKUP($B89,NAV!$A:$FC,BQ$1,FALSE),"")</f>
        <v/>
      </c>
      <c r="BR90" s="171" t="str">
        <f>IFERROR(VLOOKUP($B90,'NAV plus Dist'!$B:$FD,BR$1,FALSE)/VLOOKUP($B89,NAV!$A:$FC,BR$1,FALSE),"")</f>
        <v/>
      </c>
      <c r="BS90" s="171" t="str">
        <f>IFERROR(VLOOKUP($B90,'NAV plus Dist'!$B:$FD,BS$1,FALSE)/VLOOKUP($B89,NAV!$A:$FC,BS$1,FALSE),"")</f>
        <v/>
      </c>
      <c r="BT90" s="171" t="str">
        <f>IFERROR(VLOOKUP($B90,'NAV plus Dist'!$B:$FD,BT$1,FALSE)/VLOOKUP($B89,NAV!$A:$FC,BT$1,FALSE),"")</f>
        <v/>
      </c>
      <c r="BU90" s="171" t="str">
        <f>IFERROR(VLOOKUP($B90,'NAV plus Dist'!$B:$FD,BU$1,FALSE)/VLOOKUP($B89,NAV!$A:$FC,BU$1,FALSE),"")</f>
        <v/>
      </c>
      <c r="BV90" s="171" t="str">
        <f>IFERROR(VLOOKUP($B90,'NAV plus Dist'!$B:$FD,BV$1,FALSE)/VLOOKUP($B89,NAV!$A:$FC,BV$1,FALSE),"")</f>
        <v/>
      </c>
      <c r="BW90" s="171" t="str">
        <f>IFERROR(VLOOKUP($B90,'NAV plus Dist'!$B:$FD,BW$1,FALSE)/VLOOKUP($B89,NAV!$A:$FC,BW$1,FALSE),"")</f>
        <v/>
      </c>
      <c r="BX90" s="171" t="str">
        <f>IFERROR(VLOOKUP($B90,'NAV plus Dist'!$B:$FD,BX$1,FALSE)/VLOOKUP($B89,NAV!$A:$FC,BX$1,FALSE),"")</f>
        <v/>
      </c>
      <c r="BY90" s="171" t="str">
        <f>IFERROR(VLOOKUP($B90,'NAV plus Dist'!$B:$FD,BY$1,FALSE)/VLOOKUP($B89,NAV!$A:$FC,BY$1,FALSE),"")</f>
        <v/>
      </c>
      <c r="BZ90" s="171" t="str">
        <f>IFERROR(VLOOKUP($B90,'NAV plus Dist'!$B:$FD,BZ$1,FALSE)/VLOOKUP($B89,NAV!$A:$FC,BZ$1,FALSE),"")</f>
        <v/>
      </c>
      <c r="CA90" s="171" t="str">
        <f>IFERROR(VLOOKUP($B90,'NAV plus Dist'!$B:$FD,CA$1,FALSE)/VLOOKUP($B89,NAV!$A:$FC,CA$1,FALSE),"")</f>
        <v/>
      </c>
      <c r="CB90" s="171" t="str">
        <f>IFERROR(VLOOKUP($B90,'NAV plus Dist'!$B:$FD,CB$1,FALSE)/VLOOKUP($B89,NAV!$A:$FC,CB$1,FALSE),"")</f>
        <v/>
      </c>
      <c r="CC90" s="171" t="str">
        <f>IFERROR(VLOOKUP($B90,'NAV plus Dist'!$B:$FD,CC$1,FALSE)/VLOOKUP($B89,NAV!$A:$FC,CC$1,FALSE),"")</f>
        <v/>
      </c>
      <c r="CD90" s="171" t="str">
        <f>IFERROR(VLOOKUP($B90,'NAV plus Dist'!$B:$FD,CD$1,FALSE)/VLOOKUP($B89,NAV!$A:$FC,CD$1,FALSE),"")</f>
        <v/>
      </c>
      <c r="CE90" s="171" t="str">
        <f>IFERROR(VLOOKUP($B90,'NAV plus Dist'!$B:$FD,CE$1,FALSE)/VLOOKUP($B89,NAV!$A:$FC,CE$1,FALSE),"")</f>
        <v/>
      </c>
      <c r="CF90" s="171" t="str">
        <f>IFERROR(VLOOKUP($B90,'NAV plus Dist'!$B:$FD,CF$1,FALSE)/VLOOKUP($B89,NAV!$A:$FC,CF$1,FALSE),"")</f>
        <v/>
      </c>
      <c r="CG90" s="171" t="str">
        <f>IFERROR(VLOOKUP($B90,'NAV plus Dist'!$B:$FD,CG$1,FALSE)/VLOOKUP($B89,NAV!$A:$FC,CG$1,FALSE),"")</f>
        <v/>
      </c>
      <c r="CH90" s="171" t="str">
        <f>IFERROR(VLOOKUP($B90,'NAV plus Dist'!$B:$FD,CH$1,FALSE)/VLOOKUP($B89,NAV!$A:$FC,CH$1,FALSE),"")</f>
        <v/>
      </c>
      <c r="CI90" s="171" t="str">
        <f>IFERROR(VLOOKUP($B90,'NAV plus Dist'!$B:$FD,CI$1,FALSE)/VLOOKUP($B89,NAV!$A:$FC,CI$1,FALSE),"")</f>
        <v/>
      </c>
      <c r="CJ90" s="171" t="str">
        <f>IFERROR(VLOOKUP($B90,'NAV plus Dist'!$B:$FD,CJ$1,FALSE)/VLOOKUP($B89,NAV!$A:$FC,CJ$1,FALSE),"")</f>
        <v/>
      </c>
      <c r="CK90" s="171" t="str">
        <f>IFERROR(VLOOKUP($B90,'NAV plus Dist'!$B:$FD,CK$1,FALSE)/VLOOKUP($B89,NAV!$A:$FC,CK$1,FALSE),"")</f>
        <v/>
      </c>
      <c r="CL90" s="171" t="str">
        <f>IFERROR(VLOOKUP($B90,'NAV plus Dist'!$B:$FD,CL$1,FALSE)/VLOOKUP($B89,NAV!$A:$FC,CL$1,FALSE),"")</f>
        <v/>
      </c>
      <c r="CM90" s="171" t="str">
        <f>IFERROR(VLOOKUP($B90,'NAV plus Dist'!$B:$FD,CM$1,FALSE)/VLOOKUP($B89,NAV!$A:$FC,CM$1,FALSE),"")</f>
        <v/>
      </c>
      <c r="CN90" s="171" t="str">
        <f>IFERROR(VLOOKUP($B90,'NAV plus Dist'!$B:$FD,CN$1,FALSE)/VLOOKUP($B89,NAV!$A:$FC,CN$1,FALSE),"")</f>
        <v/>
      </c>
      <c r="CO90" s="171" t="str">
        <f>IFERROR(VLOOKUP($B90,'NAV plus Dist'!$B:$FD,CO$1,FALSE)/VLOOKUP($B89,NAV!$A:$FC,CO$1,FALSE),"")</f>
        <v/>
      </c>
      <c r="CP90" s="171" t="str">
        <f>IFERROR(VLOOKUP($B90,'NAV plus Dist'!$B:$FD,CP$1,FALSE)/VLOOKUP($B89,NAV!$A:$FC,CP$1,FALSE),"")</f>
        <v/>
      </c>
      <c r="CQ90" s="171" t="str">
        <f>IFERROR(VLOOKUP($B90,'NAV plus Dist'!$B:$FD,CQ$1,FALSE)/VLOOKUP($B89,NAV!$A:$FC,CQ$1,FALSE),"")</f>
        <v/>
      </c>
      <c r="CR90" s="171" t="str">
        <f>IFERROR(VLOOKUP($B90,'NAV plus Dist'!$B:$FD,CR$1,FALSE)/VLOOKUP($B89,NAV!$A:$FC,CR$1,FALSE),"")</f>
        <v/>
      </c>
      <c r="CS90" s="171" t="str">
        <f>IFERROR(VLOOKUP($B90,'NAV plus Dist'!$B:$FD,CS$1,FALSE)/VLOOKUP($B89,NAV!$A:$FC,CS$1,FALSE),"")</f>
        <v/>
      </c>
      <c r="CT90" s="171" t="str">
        <f>IFERROR(VLOOKUP($B90,'NAV plus Dist'!$B:$FD,CT$1,FALSE)/VLOOKUP($B89,NAV!$A:$FC,CT$1,FALSE),"")</f>
        <v/>
      </c>
      <c r="CU90" s="171" t="str">
        <f>IFERROR(VLOOKUP($B90,'NAV plus Dist'!$B:$FD,CU$1,FALSE)/VLOOKUP($B89,NAV!$A:$FC,CU$1,FALSE),"")</f>
        <v/>
      </c>
      <c r="CV90" s="171" t="str">
        <f>IFERROR(VLOOKUP($B90,'NAV plus Dist'!$B:$FD,CV$1,FALSE)/VLOOKUP($B89,NAV!$A:$FC,CV$1,FALSE),"")</f>
        <v/>
      </c>
      <c r="CW90" s="171" t="str">
        <f>IFERROR(VLOOKUP($B90,'NAV plus Dist'!$B:$FD,CW$1,FALSE)/VLOOKUP($B89,NAV!$A:$FC,CW$1,FALSE),"")</f>
        <v/>
      </c>
      <c r="CX90" s="171" t="str">
        <f>IFERROR(VLOOKUP($B90,'NAV plus Dist'!$B:$FD,CX$1,FALSE)/VLOOKUP($B89,NAV!$A:$FC,CX$1,FALSE),"")</f>
        <v/>
      </c>
      <c r="CY90" s="171" t="str">
        <f>IFERROR(VLOOKUP($B90,'NAV plus Dist'!$B:$FD,CY$1,FALSE)/VLOOKUP($B89,NAV!$A:$FC,CY$1,FALSE),"")</f>
        <v/>
      </c>
      <c r="CZ90" s="171" t="str">
        <f>IFERROR(VLOOKUP($B90,'NAV plus Dist'!$B:$FD,CZ$1,FALSE)/VLOOKUP($B89,NAV!$A:$FC,CZ$1,FALSE),"")</f>
        <v/>
      </c>
      <c r="DA90" s="171" t="str">
        <f>IFERROR(VLOOKUP($B90,'NAV plus Dist'!$B:$FD,DA$1,FALSE)/VLOOKUP($B89,NAV!$A:$FC,DA$1,FALSE),"")</f>
        <v/>
      </c>
      <c r="DB90" s="171" t="str">
        <f>IFERROR(VLOOKUP($B90,'NAV plus Dist'!$B:$FD,DB$1,FALSE)/VLOOKUP($B89,NAV!$A:$FC,DB$1,FALSE),"")</f>
        <v/>
      </c>
      <c r="DC90" s="171" t="str">
        <f>IFERROR(VLOOKUP($B90,'NAV plus Dist'!$B:$FD,DC$1,FALSE)/VLOOKUP($B89,NAV!$A:$FC,DC$1,FALSE),"")</f>
        <v/>
      </c>
      <c r="DD90" s="171" t="str">
        <f>IFERROR(VLOOKUP($B90,'NAV plus Dist'!$B:$FD,DD$1,FALSE)/VLOOKUP($B89,NAV!$A:$FC,DD$1,FALSE),"")</f>
        <v/>
      </c>
      <c r="DE90" s="171" t="str">
        <f>IFERROR(VLOOKUP($B90,'NAV plus Dist'!$B:$FD,DE$1,FALSE)/VLOOKUP($B89,NAV!$A:$FC,DE$1,FALSE),"")</f>
        <v/>
      </c>
      <c r="DF90" s="171" t="str">
        <f>IFERROR(VLOOKUP($B90,'NAV plus Dist'!$B:$FD,DF$1,FALSE)/VLOOKUP($B89,NAV!$A:$FC,DF$1,FALSE),"")</f>
        <v/>
      </c>
      <c r="DG90" s="171" t="str">
        <f>IFERROR(VLOOKUP($B90,'NAV plus Dist'!$B:$FD,DG$1,FALSE)/VLOOKUP($B89,NAV!$A:$FC,DG$1,FALSE),"")</f>
        <v/>
      </c>
      <c r="DH90" s="171" t="str">
        <f>IFERROR(VLOOKUP($B90,'NAV plus Dist'!$B:$FD,DH$1,FALSE)/VLOOKUP($B89,NAV!$A:$FC,DH$1,FALSE),"")</f>
        <v/>
      </c>
    </row>
    <row r="91" spans="1:112">
      <c r="A91" s="94">
        <f t="shared" si="42"/>
        <v>110</v>
      </c>
      <c r="B91" s="168">
        <f t="shared" si="43"/>
        <v>42735</v>
      </c>
      <c r="C91" s="171">
        <f>IFERROR(VLOOKUP($B91,'NAV plus Dist'!$B:$FD,C$1,FALSE)/VLOOKUP($B90,NAV!$A:$FC,C$1,FALSE),"")</f>
        <v>1.0017502845742401</v>
      </c>
      <c r="D91" s="171" t="str">
        <f>IFERROR(VLOOKUP($B91,'NAV plus Dist'!$B:$FD,D$1,FALSE)/VLOOKUP($B90,NAV!$A:$FC,D$1,FALSE),"")</f>
        <v/>
      </c>
      <c r="E91" s="171" t="str">
        <f>IFERROR(VLOOKUP($B91,'NAV plus Dist'!$B:$FD,E$1,FALSE)/VLOOKUP($B90,NAV!$A:$FC,E$1,FALSE),"")</f>
        <v/>
      </c>
      <c r="F91" s="171" t="str">
        <f>IFERROR(VLOOKUP($B91,'NAV plus Dist'!$B:$FD,F$1,FALSE)/VLOOKUP($B90,NAV!$A:$FC,F$1,FALSE),"")</f>
        <v/>
      </c>
      <c r="G91" s="171" t="str">
        <f>IFERROR(VLOOKUP($B91,'NAV plus Dist'!$B:$FD,G$1,FALSE)/VLOOKUP($B90,NAV!$A:$FC,G$1,FALSE),"")</f>
        <v/>
      </c>
      <c r="H91" s="171" t="str">
        <f>IFERROR(VLOOKUP($B91,'NAV plus Dist'!$B:$FD,H$1,FALSE)/VLOOKUP($B90,NAV!$A:$FC,H$1,FALSE),"")</f>
        <v/>
      </c>
      <c r="I91" s="171" t="str">
        <f>IFERROR(VLOOKUP($B91,'NAV plus Dist'!$B:$FD,I$1,FALSE)/VLOOKUP($B90,NAV!$A:$FC,I$1,FALSE),"")</f>
        <v/>
      </c>
      <c r="J91" s="171" t="str">
        <f>IFERROR(VLOOKUP($B91,'NAV plus Dist'!$B:$FD,J$1,FALSE)/VLOOKUP($B90,NAV!$A:$FC,J$1,FALSE),"")</f>
        <v/>
      </c>
      <c r="K91" s="171" t="str">
        <f>IFERROR(VLOOKUP($B91,'NAV plus Dist'!$B:$FD,K$1,FALSE)/VLOOKUP($B90,NAV!$A:$FC,K$1,FALSE),"")</f>
        <v/>
      </c>
      <c r="L91" s="171" t="str">
        <f>IFERROR(VLOOKUP($B91,'NAV plus Dist'!$B:$FD,L$1,FALSE)/VLOOKUP($B90,NAV!$A:$FC,L$1,FALSE),"")</f>
        <v/>
      </c>
      <c r="M91" s="171" t="str">
        <f>IFERROR(VLOOKUP($B91,'NAV plus Dist'!$B:$FD,M$1,FALSE)/VLOOKUP($B90,NAV!$A:$FC,M$1,FALSE),"")</f>
        <v/>
      </c>
      <c r="N91" s="171" t="str">
        <f>IFERROR(VLOOKUP($B91,'NAV plus Dist'!$B:$FD,N$1,FALSE)/VLOOKUP($B90,NAV!$A:$FC,N$1,FALSE),"")</f>
        <v/>
      </c>
      <c r="O91" s="171">
        <f>IFERROR(VLOOKUP($B91,'NAV plus Dist'!$B:$FD,O$1,FALSE)/VLOOKUP($B90,NAV!$A:$FC,O$1,FALSE),"")</f>
        <v>1.0219921104536491</v>
      </c>
      <c r="P91" s="171">
        <f>IFERROR(VLOOKUP($B91,'NAV plus Dist'!$B:$FD,P$1,FALSE)/VLOOKUP($B90,NAV!$A:$FC,P$1,FALSE),"")</f>
        <v>1.0221989495564969</v>
      </c>
      <c r="Q91" s="171">
        <f>IFERROR(VLOOKUP($B91,'NAV plus Dist'!$B:$FD,Q$1,FALSE)/VLOOKUP($B90,NAV!$A:$FC,Q$1,FALSE),"")</f>
        <v>1.0333337923816344</v>
      </c>
      <c r="R91" s="171">
        <f>IFERROR(VLOOKUP($B91,'NAV plus Dist'!$B:$FD,R$1,FALSE)/VLOOKUP($B90,NAV!$A:$FC,R$1,FALSE),"")</f>
        <v>1.0333337923816344</v>
      </c>
      <c r="S91" s="171">
        <f>IFERROR(VLOOKUP($B91,'NAV plus Dist'!$B:$FD,S$1,FALSE)/VLOOKUP($B90,NAV!$A:$FC,S$1,FALSE),"")</f>
        <v>1.0325021878541814</v>
      </c>
      <c r="T91" s="171">
        <f>IFERROR(VLOOKUP($B91,'NAV plus Dist'!$B:$FD,T$1,FALSE)/VLOOKUP($B90,NAV!$A:$FC,T$1,FALSE),"")</f>
        <v>1.0337307679743901</v>
      </c>
      <c r="U91" s="171">
        <f>IFERROR(VLOOKUP($B91,'NAV plus Dist'!$B:$FD,U$1,FALSE)/VLOOKUP($B90,NAV!$A:$FC,U$1,FALSE),"")</f>
        <v>1.0334801702220229</v>
      </c>
      <c r="V91" s="171">
        <f>IFERROR(VLOOKUP($B91,'NAV plus Dist'!$B:$FD,V$1,FALSE)/VLOOKUP($B90,NAV!$A:$FC,V$1,FALSE),"")</f>
        <v>1.0326221590284446</v>
      </c>
      <c r="W91" s="171">
        <f>IFERROR(VLOOKUP($B91,'NAV plus Dist'!$B:$FD,W$1,FALSE)/VLOOKUP($B90,NAV!$A:$FC,W$1,FALSE),"")</f>
        <v>1.0326221590284446</v>
      </c>
      <c r="X91" s="171">
        <f>IFERROR(VLOOKUP($B91,'NAV plus Dist'!$B:$FD,X$1,FALSE)/VLOOKUP($B90,NAV!$A:$FC,X$1,FALSE),"")</f>
        <v>1.0323629799083487</v>
      </c>
      <c r="Y91" s="171">
        <f>IFERROR(VLOOKUP($B91,'NAV plus Dist'!$B:$FD,Y$1,FALSE)/VLOOKUP($B90,NAV!$A:$FC,Y$1,FALSE),"")</f>
        <v>1.0336084705049777</v>
      </c>
      <c r="Z91" s="171">
        <f>IFERROR(VLOOKUP($B91,'NAV plus Dist'!$B:$FD,Z$1,FALSE)/VLOOKUP($B90,NAV!$A:$FC,Z$1,FALSE),"")</f>
        <v>1.0332845882227057</v>
      </c>
      <c r="AA91" s="171">
        <f>IFERROR(VLOOKUP($B91,'NAV plus Dist'!$B:$FD,AA$1,FALSE)/VLOOKUP($B90,NAV!$A:$FC,AA$1,FALSE),"")</f>
        <v>1.0217321524103906</v>
      </c>
      <c r="AB91" s="171" t="str">
        <f>IFERROR(VLOOKUP($B91,'NAV plus Dist'!$B:$FD,AB$1,FALSE)/VLOOKUP($B90,NAV!$A:$FC,AB$1,FALSE),"")</f>
        <v/>
      </c>
      <c r="AC91" s="171">
        <f>IFERROR(VLOOKUP($B91,'NAV plus Dist'!$B:$FD,AC$1,FALSE)/VLOOKUP($B90,NAV!$A:$FC,AC$1,FALSE),"")</f>
        <v>1.0222076921280618</v>
      </c>
      <c r="AD91" s="171" t="str">
        <f>IFERROR(VLOOKUP($B91,'NAV plus Dist'!$B:$FD,AD$1,FALSE)/VLOOKUP($B90,NAV!$A:$FC,AD$1,FALSE),"")</f>
        <v/>
      </c>
      <c r="AE91" s="171" t="str">
        <f>IFERROR(VLOOKUP($B91,'NAV plus Dist'!$B:$FD,AE$1,FALSE)/VLOOKUP($B90,NAV!$A:$FC,AE$1,FALSE),"")</f>
        <v/>
      </c>
      <c r="AF91" s="171">
        <f>IFERROR(VLOOKUP($B91,'NAV plus Dist'!$B:$FD,AF$1,FALSE)/VLOOKUP($B90,NAV!$A:$FC,AF$1,FALSE),"")</f>
        <v>1.0207277103497721</v>
      </c>
      <c r="AG91" s="171" t="str">
        <f>IFERROR(VLOOKUP($B91,'NAV plus Dist'!$B:$FD,AG$1,FALSE)/VLOOKUP($B90,NAV!$A:$FC,AG$1,FALSE),"")</f>
        <v/>
      </c>
      <c r="AH91" s="171" t="str">
        <f>IFERROR(VLOOKUP($B91,'NAV plus Dist'!$B:$FD,AH$1,FALSE)/VLOOKUP($B90,NAV!$A:$FC,AH$1,FALSE),"")</f>
        <v/>
      </c>
      <c r="AI91" s="171" t="str">
        <f>IFERROR(VLOOKUP($B91,'NAV plus Dist'!$B:$FD,AI$1,FALSE)/VLOOKUP($B90,NAV!$A:$FC,AI$1,FALSE),"")</f>
        <v/>
      </c>
      <c r="AJ91" s="171" t="str">
        <f>IFERROR(VLOOKUP($B91,'NAV plus Dist'!$B:$FD,AJ$1,FALSE)/VLOOKUP($B90,NAV!$A:$FC,AJ$1,FALSE),"")</f>
        <v/>
      </c>
      <c r="AK91" s="171" t="str">
        <f>IFERROR(VLOOKUP($B91,'NAV plus Dist'!$B:$FD,AK$1,FALSE)/VLOOKUP($B90,NAV!$A:$FC,AK$1,FALSE),"")</f>
        <v/>
      </c>
      <c r="AL91" s="171" t="str">
        <f>IFERROR(VLOOKUP($B91,'NAV plus Dist'!$B:$FD,AL$1,FALSE)/VLOOKUP($B90,NAV!$A:$FC,AL$1,FALSE),"")</f>
        <v/>
      </c>
      <c r="AM91" s="171" t="str">
        <f>IFERROR(VLOOKUP($B91,'NAV plus Dist'!$B:$FD,AM$1,FALSE)/VLOOKUP($B90,NAV!$A:$FC,AM$1,FALSE),"")</f>
        <v/>
      </c>
      <c r="AN91" s="171" t="str">
        <f>IFERROR(VLOOKUP($B91,'NAV plus Dist'!$B:$FD,AN$1,FALSE)/VLOOKUP($B90,NAV!$A:$FC,AN$1,FALSE),"")</f>
        <v/>
      </c>
      <c r="AO91" s="171" t="str">
        <f>IFERROR(VLOOKUP($B91,'NAV plus Dist'!$B:$FD,AO$1,FALSE)/VLOOKUP($B90,NAV!$A:$FC,AO$1,FALSE),"")</f>
        <v/>
      </c>
      <c r="AP91" s="171" t="str">
        <f>IFERROR(VLOOKUP($B91,'NAV plus Dist'!$B:$FD,AP$1,FALSE)/VLOOKUP($B90,NAV!$A:$FC,AP$1,FALSE),"")</f>
        <v/>
      </c>
      <c r="AQ91" s="171" t="str">
        <f>IFERROR(VLOOKUP($B91,'NAV plus Dist'!$B:$FD,AQ$1,FALSE)/VLOOKUP($B90,NAV!$A:$FC,AQ$1,FALSE),"")</f>
        <v/>
      </c>
      <c r="AR91" s="171" t="str">
        <f>IFERROR(VLOOKUP($B91,'NAV plus Dist'!$B:$FD,AR$1,FALSE)/VLOOKUP($B90,NAV!$A:$FC,AR$1,FALSE),"")</f>
        <v/>
      </c>
      <c r="AS91" s="171" t="str">
        <f>IFERROR(VLOOKUP($B91,'NAV plus Dist'!$B:$FD,AS$1,FALSE)/VLOOKUP($B90,NAV!$A:$FC,AS$1,FALSE),"")</f>
        <v/>
      </c>
      <c r="AT91" s="171" t="str">
        <f>IFERROR(VLOOKUP($B91,'NAV plus Dist'!$B:$FD,AT$1,FALSE)/VLOOKUP($B90,NAV!$A:$FC,AT$1,FALSE),"")</f>
        <v/>
      </c>
      <c r="AU91" s="171" t="str">
        <f>IFERROR(VLOOKUP($B91,'NAV plus Dist'!$B:$FD,AU$1,FALSE)/VLOOKUP($B90,NAV!$A:$FC,AU$1,FALSE),"")</f>
        <v/>
      </c>
      <c r="AV91" s="171" t="str">
        <f>IFERROR(VLOOKUP($B91,'NAV plus Dist'!$B:$FD,AV$1,FALSE)/VLOOKUP($B90,NAV!$A:$FC,AV$1,FALSE),"")</f>
        <v/>
      </c>
      <c r="AW91" s="171" t="str">
        <f>IFERROR(VLOOKUP($B91,'NAV plus Dist'!$B:$FD,AW$1,FALSE)/VLOOKUP($B90,NAV!$A:$FC,AW$1,FALSE),"")</f>
        <v/>
      </c>
      <c r="AX91" s="171" t="str">
        <f>IFERROR(VLOOKUP($B91,'NAV plus Dist'!$B:$FD,AX$1,FALSE)/VLOOKUP($B90,NAV!$A:$FC,AX$1,FALSE),"")</f>
        <v/>
      </c>
      <c r="AY91" s="171" t="str">
        <f>IFERROR(VLOOKUP($B91,'NAV plus Dist'!$B:$FD,AY$1,FALSE)/VLOOKUP($B90,NAV!$A:$FC,AY$1,FALSE),"")</f>
        <v/>
      </c>
      <c r="AZ91" s="171" t="str">
        <f>IFERROR(VLOOKUP($B91,'NAV plus Dist'!$B:$FD,AZ$1,FALSE)/VLOOKUP($B90,NAV!$A:$FC,AZ$1,FALSE),"")</f>
        <v/>
      </c>
      <c r="BA91" s="171" t="str">
        <f>IFERROR(VLOOKUP($B91,'NAV plus Dist'!$B:$FD,BA$1,FALSE)/VLOOKUP($B90,NAV!$A:$FC,BA$1,FALSE),"")</f>
        <v/>
      </c>
      <c r="BB91" s="171" t="str">
        <f>IFERROR(VLOOKUP($B91,'NAV plus Dist'!$B:$FD,BB$1,FALSE)/VLOOKUP($B90,NAV!$A:$FC,BB$1,FALSE),"")</f>
        <v/>
      </c>
      <c r="BC91" s="171" t="str">
        <f>IFERROR(VLOOKUP($B91,'NAV plus Dist'!$B:$FD,BC$1,FALSE)/VLOOKUP($B90,NAV!$A:$FC,BC$1,FALSE),"")</f>
        <v/>
      </c>
      <c r="BD91" s="171" t="str">
        <f>IFERROR(VLOOKUP($B91,'NAV plus Dist'!$B:$FD,BD$1,FALSE)/VLOOKUP($B90,NAV!$A:$FC,BD$1,FALSE),"")</f>
        <v/>
      </c>
      <c r="BE91" s="171" t="str">
        <f>IFERROR(VLOOKUP($B91,'NAV plus Dist'!$B:$FD,BE$1,FALSE)/VLOOKUP($B90,NAV!$A:$FC,BE$1,FALSE),"")</f>
        <v/>
      </c>
      <c r="BF91" s="171" t="str">
        <f>IFERROR(VLOOKUP($B91,'NAV plus Dist'!$B:$FD,BF$1,FALSE)/VLOOKUP($B90,NAV!$A:$FC,BF$1,FALSE),"")</f>
        <v/>
      </c>
      <c r="BG91" s="171" t="str">
        <f>IFERROR(VLOOKUP($B91,'NAV plus Dist'!$B:$FD,BG$1,FALSE)/VLOOKUP($B90,NAV!$A:$FC,BG$1,FALSE),"")</f>
        <v/>
      </c>
      <c r="BH91" s="171" t="str">
        <f>IFERROR(VLOOKUP($B91,'NAV plus Dist'!$B:$FD,BH$1,FALSE)/VLOOKUP($B90,NAV!$A:$FC,BH$1,FALSE),"")</f>
        <v/>
      </c>
      <c r="BI91" s="171" t="str">
        <f>IFERROR(VLOOKUP($B91,'NAV plus Dist'!$B:$FD,BI$1,FALSE)/VLOOKUP($B90,NAV!$A:$FC,BI$1,FALSE),"")</f>
        <v/>
      </c>
      <c r="BJ91" s="171" t="str">
        <f>IFERROR(VLOOKUP($B91,'NAV plus Dist'!$B:$FD,BJ$1,FALSE)/VLOOKUP($B90,NAV!$A:$FC,BJ$1,FALSE),"")</f>
        <v/>
      </c>
      <c r="BK91" s="171" t="str">
        <f>IFERROR(VLOOKUP($B91,'NAV plus Dist'!$B:$FD,BK$1,FALSE)/VLOOKUP($B90,NAV!$A:$FC,BK$1,FALSE),"")</f>
        <v/>
      </c>
      <c r="BL91" s="171" t="str">
        <f>IFERROR(VLOOKUP($B91,'NAV plus Dist'!$B:$FD,BL$1,FALSE)/VLOOKUP($B90,NAV!$A:$FC,BL$1,FALSE),"")</f>
        <v/>
      </c>
      <c r="BM91" s="171" t="str">
        <f>IFERROR(VLOOKUP($B91,'NAV plus Dist'!$B:$FD,BM$1,FALSE)/VLOOKUP($B90,NAV!$A:$FC,BM$1,FALSE),"")</f>
        <v/>
      </c>
      <c r="BN91" s="171" t="str">
        <f>IFERROR(VLOOKUP($B91,'NAV plus Dist'!$B:$FD,BN$1,FALSE)/VLOOKUP($B90,NAV!$A:$FC,BN$1,FALSE),"")</f>
        <v/>
      </c>
      <c r="BO91" s="171" t="str">
        <f>IFERROR(VLOOKUP($B91,'NAV plus Dist'!$B:$FD,BO$1,FALSE)/VLOOKUP($B90,NAV!$A:$FC,BO$1,FALSE),"")</f>
        <v/>
      </c>
      <c r="BP91" s="171" t="str">
        <f>IFERROR(VLOOKUP($B91,'NAV plus Dist'!$B:$FD,BP$1,FALSE)/VLOOKUP($B90,NAV!$A:$FC,BP$1,FALSE),"")</f>
        <v/>
      </c>
      <c r="BQ91" s="171" t="str">
        <f>IFERROR(VLOOKUP($B91,'NAV plus Dist'!$B:$FD,BQ$1,FALSE)/VLOOKUP($B90,NAV!$A:$FC,BQ$1,FALSE),"")</f>
        <v/>
      </c>
      <c r="BR91" s="171" t="str">
        <f>IFERROR(VLOOKUP($B91,'NAV plus Dist'!$B:$FD,BR$1,FALSE)/VLOOKUP($B90,NAV!$A:$FC,BR$1,FALSE),"")</f>
        <v/>
      </c>
      <c r="BS91" s="171" t="str">
        <f>IFERROR(VLOOKUP($B91,'NAV plus Dist'!$B:$FD,BS$1,FALSE)/VLOOKUP($B90,NAV!$A:$FC,BS$1,FALSE),"")</f>
        <v/>
      </c>
      <c r="BT91" s="171" t="str">
        <f>IFERROR(VLOOKUP($B91,'NAV plus Dist'!$B:$FD,BT$1,FALSE)/VLOOKUP($B90,NAV!$A:$FC,BT$1,FALSE),"")</f>
        <v/>
      </c>
      <c r="BU91" s="171" t="str">
        <f>IFERROR(VLOOKUP($B91,'NAV plus Dist'!$B:$FD,BU$1,FALSE)/VLOOKUP($B90,NAV!$A:$FC,BU$1,FALSE),"")</f>
        <v/>
      </c>
      <c r="BV91" s="171" t="str">
        <f>IFERROR(VLOOKUP($B91,'NAV plus Dist'!$B:$FD,BV$1,FALSE)/VLOOKUP($B90,NAV!$A:$FC,BV$1,FALSE),"")</f>
        <v/>
      </c>
      <c r="BW91" s="171" t="str">
        <f>IFERROR(VLOOKUP($B91,'NAV plus Dist'!$B:$FD,BW$1,FALSE)/VLOOKUP($B90,NAV!$A:$FC,BW$1,FALSE),"")</f>
        <v/>
      </c>
      <c r="BX91" s="171" t="str">
        <f>IFERROR(VLOOKUP($B91,'NAV plus Dist'!$B:$FD,BX$1,FALSE)/VLOOKUP($B90,NAV!$A:$FC,BX$1,FALSE),"")</f>
        <v/>
      </c>
      <c r="BY91" s="171" t="str">
        <f>IFERROR(VLOOKUP($B91,'NAV plus Dist'!$B:$FD,BY$1,FALSE)/VLOOKUP($B90,NAV!$A:$FC,BY$1,FALSE),"")</f>
        <v/>
      </c>
      <c r="BZ91" s="171" t="str">
        <f>IFERROR(VLOOKUP($B91,'NAV plus Dist'!$B:$FD,BZ$1,FALSE)/VLOOKUP($B90,NAV!$A:$FC,BZ$1,FALSE),"")</f>
        <v/>
      </c>
      <c r="CA91" s="171" t="str">
        <f>IFERROR(VLOOKUP($B91,'NAV plus Dist'!$B:$FD,CA$1,FALSE)/VLOOKUP($B90,NAV!$A:$FC,CA$1,FALSE),"")</f>
        <v/>
      </c>
      <c r="CB91" s="171" t="str">
        <f>IFERROR(VLOOKUP($B91,'NAV plus Dist'!$B:$FD,CB$1,FALSE)/VLOOKUP($B90,NAV!$A:$FC,CB$1,FALSE),"")</f>
        <v/>
      </c>
      <c r="CC91" s="171" t="str">
        <f>IFERROR(VLOOKUP($B91,'NAV plus Dist'!$B:$FD,CC$1,FALSE)/VLOOKUP($B90,NAV!$A:$FC,CC$1,FALSE),"")</f>
        <v/>
      </c>
      <c r="CD91" s="171" t="str">
        <f>IFERROR(VLOOKUP($B91,'NAV plus Dist'!$B:$FD,CD$1,FALSE)/VLOOKUP($B90,NAV!$A:$FC,CD$1,FALSE),"")</f>
        <v/>
      </c>
      <c r="CE91" s="171" t="str">
        <f>IFERROR(VLOOKUP($B91,'NAV plus Dist'!$B:$FD,CE$1,FALSE)/VLOOKUP($B90,NAV!$A:$FC,CE$1,FALSE),"")</f>
        <v/>
      </c>
      <c r="CF91" s="171" t="str">
        <f>IFERROR(VLOOKUP($B91,'NAV plus Dist'!$B:$FD,CF$1,FALSE)/VLOOKUP($B90,NAV!$A:$FC,CF$1,FALSE),"")</f>
        <v/>
      </c>
      <c r="CG91" s="171" t="str">
        <f>IFERROR(VLOOKUP($B91,'NAV plus Dist'!$B:$FD,CG$1,FALSE)/VLOOKUP($B90,NAV!$A:$FC,CG$1,FALSE),"")</f>
        <v/>
      </c>
      <c r="CH91" s="171" t="str">
        <f>IFERROR(VLOOKUP($B91,'NAV plus Dist'!$B:$FD,CH$1,FALSE)/VLOOKUP($B90,NAV!$A:$FC,CH$1,FALSE),"")</f>
        <v/>
      </c>
      <c r="CI91" s="171" t="str">
        <f>IFERROR(VLOOKUP($B91,'NAV plus Dist'!$B:$FD,CI$1,FALSE)/VLOOKUP($B90,NAV!$A:$FC,CI$1,FALSE),"")</f>
        <v/>
      </c>
      <c r="CJ91" s="171" t="str">
        <f>IFERROR(VLOOKUP($B91,'NAV plus Dist'!$B:$FD,CJ$1,FALSE)/VLOOKUP($B90,NAV!$A:$FC,CJ$1,FALSE),"")</f>
        <v/>
      </c>
      <c r="CK91" s="171" t="str">
        <f>IFERROR(VLOOKUP($B91,'NAV plus Dist'!$B:$FD,CK$1,FALSE)/VLOOKUP($B90,NAV!$A:$FC,CK$1,FALSE),"")</f>
        <v/>
      </c>
      <c r="CL91" s="171" t="str">
        <f>IFERROR(VLOOKUP($B91,'NAV plus Dist'!$B:$FD,CL$1,FALSE)/VLOOKUP($B90,NAV!$A:$FC,CL$1,FALSE),"")</f>
        <v/>
      </c>
      <c r="CM91" s="171" t="str">
        <f>IFERROR(VLOOKUP($B91,'NAV plus Dist'!$B:$FD,CM$1,FALSE)/VLOOKUP($B90,NAV!$A:$FC,CM$1,FALSE),"")</f>
        <v/>
      </c>
      <c r="CN91" s="171" t="str">
        <f>IFERROR(VLOOKUP($B91,'NAV plus Dist'!$B:$FD,CN$1,FALSE)/VLOOKUP($B90,NAV!$A:$FC,CN$1,FALSE),"")</f>
        <v/>
      </c>
      <c r="CO91" s="171" t="str">
        <f>IFERROR(VLOOKUP($B91,'NAV plus Dist'!$B:$FD,CO$1,FALSE)/VLOOKUP($B90,NAV!$A:$FC,CO$1,FALSE),"")</f>
        <v/>
      </c>
      <c r="CP91" s="171" t="str">
        <f>IFERROR(VLOOKUP($B91,'NAV plus Dist'!$B:$FD,CP$1,FALSE)/VLOOKUP($B90,NAV!$A:$FC,CP$1,FALSE),"")</f>
        <v/>
      </c>
      <c r="CQ91" s="171" t="str">
        <f>IFERROR(VLOOKUP($B91,'NAV plus Dist'!$B:$FD,CQ$1,FALSE)/VLOOKUP($B90,NAV!$A:$FC,CQ$1,FALSE),"")</f>
        <v/>
      </c>
      <c r="CR91" s="171" t="str">
        <f>IFERROR(VLOOKUP($B91,'NAV plus Dist'!$B:$FD,CR$1,FALSE)/VLOOKUP($B90,NAV!$A:$FC,CR$1,FALSE),"")</f>
        <v/>
      </c>
      <c r="CS91" s="171" t="str">
        <f>IFERROR(VLOOKUP($B91,'NAV plus Dist'!$B:$FD,CS$1,FALSE)/VLOOKUP($B90,NAV!$A:$FC,CS$1,FALSE),"")</f>
        <v/>
      </c>
      <c r="CT91" s="171" t="str">
        <f>IFERROR(VLOOKUP($B91,'NAV plus Dist'!$B:$FD,CT$1,FALSE)/VLOOKUP($B90,NAV!$A:$FC,CT$1,FALSE),"")</f>
        <v/>
      </c>
      <c r="CU91" s="171" t="str">
        <f>IFERROR(VLOOKUP($B91,'NAV plus Dist'!$B:$FD,CU$1,FALSE)/VLOOKUP($B90,NAV!$A:$FC,CU$1,FALSE),"")</f>
        <v/>
      </c>
      <c r="CV91" s="171" t="str">
        <f>IFERROR(VLOOKUP($B91,'NAV plus Dist'!$B:$FD,CV$1,FALSE)/VLOOKUP($B90,NAV!$A:$FC,CV$1,FALSE),"")</f>
        <v/>
      </c>
      <c r="CW91" s="171" t="str">
        <f>IFERROR(VLOOKUP($B91,'NAV plus Dist'!$B:$FD,CW$1,FALSE)/VLOOKUP($B90,NAV!$A:$FC,CW$1,FALSE),"")</f>
        <v/>
      </c>
      <c r="CX91" s="171" t="str">
        <f>IFERROR(VLOOKUP($B91,'NAV plus Dist'!$B:$FD,CX$1,FALSE)/VLOOKUP($B90,NAV!$A:$FC,CX$1,FALSE),"")</f>
        <v/>
      </c>
      <c r="CY91" s="171" t="str">
        <f>IFERROR(VLOOKUP($B91,'NAV plus Dist'!$B:$FD,CY$1,FALSE)/VLOOKUP($B90,NAV!$A:$FC,CY$1,FALSE),"")</f>
        <v/>
      </c>
      <c r="CZ91" s="171" t="str">
        <f>IFERROR(VLOOKUP($B91,'NAV plus Dist'!$B:$FD,CZ$1,FALSE)/VLOOKUP($B90,NAV!$A:$FC,CZ$1,FALSE),"")</f>
        <v/>
      </c>
      <c r="DA91" s="171" t="str">
        <f>IFERROR(VLOOKUP($B91,'NAV plus Dist'!$B:$FD,DA$1,FALSE)/VLOOKUP($B90,NAV!$A:$FC,DA$1,FALSE),"")</f>
        <v/>
      </c>
      <c r="DB91" s="171" t="str">
        <f>IFERROR(VLOOKUP($B91,'NAV plus Dist'!$B:$FD,DB$1,FALSE)/VLOOKUP($B90,NAV!$A:$FC,DB$1,FALSE),"")</f>
        <v/>
      </c>
      <c r="DC91" s="171" t="str">
        <f>IFERROR(VLOOKUP($B91,'NAV plus Dist'!$B:$FD,DC$1,FALSE)/VLOOKUP($B90,NAV!$A:$FC,DC$1,FALSE),"")</f>
        <v/>
      </c>
      <c r="DD91" s="171" t="str">
        <f>IFERROR(VLOOKUP($B91,'NAV plus Dist'!$B:$FD,DD$1,FALSE)/VLOOKUP($B90,NAV!$A:$FC,DD$1,FALSE),"")</f>
        <v/>
      </c>
      <c r="DE91" s="171" t="str">
        <f>IFERROR(VLOOKUP($B91,'NAV plus Dist'!$B:$FD,DE$1,FALSE)/VLOOKUP($B90,NAV!$A:$FC,DE$1,FALSE),"")</f>
        <v/>
      </c>
      <c r="DF91" s="171" t="str">
        <f>IFERROR(VLOOKUP($B91,'NAV plus Dist'!$B:$FD,DF$1,FALSE)/VLOOKUP($B90,NAV!$A:$FC,DF$1,FALSE),"")</f>
        <v/>
      </c>
      <c r="DG91" s="171" t="str">
        <f>IFERROR(VLOOKUP($B91,'NAV plus Dist'!$B:$FD,DG$1,FALSE)/VLOOKUP($B90,NAV!$A:$FC,DG$1,FALSE),"")</f>
        <v/>
      </c>
      <c r="DH91" s="171" t="str">
        <f>IFERROR(VLOOKUP($B91,'NAV plus Dist'!$B:$FD,DH$1,FALSE)/VLOOKUP($B90,NAV!$A:$FC,DH$1,FALSE),"")</f>
        <v/>
      </c>
    </row>
    <row r="92" spans="1:112">
      <c r="A92" s="94">
        <f t="shared" si="42"/>
        <v>109</v>
      </c>
      <c r="B92" s="168">
        <f t="shared" si="43"/>
        <v>42766</v>
      </c>
      <c r="C92" s="171">
        <f>IFERROR(VLOOKUP($B92,'NAV plus Dist'!$B:$FD,C$1,FALSE)/VLOOKUP($B91,NAV!$A:$FC,C$1,FALSE),"")</f>
        <v>1.0383701898819853</v>
      </c>
      <c r="D92" s="171" t="str">
        <f>IFERROR(VLOOKUP($B92,'NAV plus Dist'!$B:$FD,D$1,FALSE)/VLOOKUP($B91,NAV!$A:$FC,D$1,FALSE),"")</f>
        <v/>
      </c>
      <c r="E92" s="171" t="str">
        <f>IFERROR(VLOOKUP($B92,'NAV plus Dist'!$B:$FD,E$1,FALSE)/VLOOKUP($B91,NAV!$A:$FC,E$1,FALSE),"")</f>
        <v/>
      </c>
      <c r="F92" s="171" t="str">
        <f>IFERROR(VLOOKUP($B92,'NAV plus Dist'!$B:$FD,F$1,FALSE)/VLOOKUP($B91,NAV!$A:$FC,F$1,FALSE),"")</f>
        <v/>
      </c>
      <c r="G92" s="171" t="str">
        <f>IFERROR(VLOOKUP($B92,'NAV plus Dist'!$B:$FD,G$1,FALSE)/VLOOKUP($B91,NAV!$A:$FC,G$1,FALSE),"")</f>
        <v/>
      </c>
      <c r="H92" s="171" t="str">
        <f>IFERROR(VLOOKUP($B92,'NAV plus Dist'!$B:$FD,H$1,FALSE)/VLOOKUP($B91,NAV!$A:$FC,H$1,FALSE),"")</f>
        <v/>
      </c>
      <c r="I92" s="171" t="str">
        <f>IFERROR(VLOOKUP($B92,'NAV plus Dist'!$B:$FD,I$1,FALSE)/VLOOKUP($B91,NAV!$A:$FC,I$1,FALSE),"")</f>
        <v/>
      </c>
      <c r="J92" s="171" t="str">
        <f>IFERROR(VLOOKUP($B92,'NAV plus Dist'!$B:$FD,J$1,FALSE)/VLOOKUP($B91,NAV!$A:$FC,J$1,FALSE),"")</f>
        <v/>
      </c>
      <c r="K92" s="171" t="str">
        <f>IFERROR(VLOOKUP($B92,'NAV plus Dist'!$B:$FD,K$1,FALSE)/VLOOKUP($B91,NAV!$A:$FC,K$1,FALSE),"")</f>
        <v/>
      </c>
      <c r="L92" s="171" t="str">
        <f>IFERROR(VLOOKUP($B92,'NAV plus Dist'!$B:$FD,L$1,FALSE)/VLOOKUP($B91,NAV!$A:$FC,L$1,FALSE),"")</f>
        <v/>
      </c>
      <c r="M92" s="171" t="str">
        <f>IFERROR(VLOOKUP($B92,'NAV plus Dist'!$B:$FD,M$1,FALSE)/VLOOKUP($B91,NAV!$A:$FC,M$1,FALSE),"")</f>
        <v/>
      </c>
      <c r="N92" s="171" t="str">
        <f>IFERROR(VLOOKUP($B92,'NAV plus Dist'!$B:$FD,N$1,FALSE)/VLOOKUP($B91,NAV!$A:$FC,N$1,FALSE),"")</f>
        <v/>
      </c>
      <c r="O92" s="171">
        <f>IFERROR(VLOOKUP($B92,'NAV plus Dist'!$B:$FD,O$1,FALSE)/VLOOKUP($B91,NAV!$A:$FC,O$1,FALSE),"")</f>
        <v>0.98105365695267466</v>
      </c>
      <c r="P92" s="171">
        <f>IFERROR(VLOOKUP($B92,'NAV plus Dist'!$B:$FD,P$1,FALSE)/VLOOKUP($B91,NAV!$A:$FC,P$1,FALSE),"")</f>
        <v>0.98417845450130803</v>
      </c>
      <c r="Q92" s="171">
        <f>IFERROR(VLOOKUP($B92,'NAV plus Dist'!$B:$FD,Q$1,FALSE)/VLOOKUP($B91,NAV!$A:$FC,Q$1,FALSE),"")</f>
        <v>1.0004552484116518</v>
      </c>
      <c r="R92" s="171">
        <f>IFERROR(VLOOKUP($B92,'NAV plus Dist'!$B:$FD,R$1,FALSE)/VLOOKUP($B91,NAV!$A:$FC,R$1,FALSE),"")</f>
        <v>1.0004552484116518</v>
      </c>
      <c r="S92" s="171">
        <f>IFERROR(VLOOKUP($B92,'NAV plus Dist'!$B:$FD,S$1,FALSE)/VLOOKUP($B91,NAV!$A:$FC,S$1,FALSE),"")</f>
        <v>0.99964394674560342</v>
      </c>
      <c r="T92" s="171">
        <f>IFERROR(VLOOKUP($B92,'NAV plus Dist'!$B:$FD,T$1,FALSE)/VLOOKUP($B91,NAV!$A:$FC,T$1,FALSE),"")</f>
        <v>1.0008315981920675</v>
      </c>
      <c r="U92" s="171">
        <f>IFERROR(VLOOKUP($B92,'NAV plus Dist'!$B:$FD,U$1,FALSE)/VLOOKUP($B91,NAV!$A:$FC,U$1,FALSE),"")</f>
        <v>1.0006079549584674</v>
      </c>
      <c r="V92" s="171">
        <f>IFERROR(VLOOKUP($B92,'NAV plus Dist'!$B:$FD,V$1,FALSE)/VLOOKUP($B91,NAV!$A:$FC,V$1,FALSE),"")</f>
        <v>0.98316594384843647</v>
      </c>
      <c r="W92" s="171">
        <f>IFERROR(VLOOKUP($B92,'NAV plus Dist'!$B:$FD,W$1,FALSE)/VLOOKUP($B91,NAV!$A:$FC,W$1,FALSE),"")</f>
        <v>0.98316594384843647</v>
      </c>
      <c r="X92" s="171">
        <f>IFERROR(VLOOKUP($B92,'NAV plus Dist'!$B:$FD,X$1,FALSE)/VLOOKUP($B91,NAV!$A:$FC,X$1,FALSE),"")</f>
        <v>0.98294569231097617</v>
      </c>
      <c r="Y92" s="171">
        <f>IFERROR(VLOOKUP($B92,'NAV plus Dist'!$B:$FD,Y$1,FALSE)/VLOOKUP($B91,NAV!$A:$FC,Y$1,FALSE),"")</f>
        <v>0.98411995026323451</v>
      </c>
      <c r="Z92" s="171">
        <f>IFERROR(VLOOKUP($B92,'NAV plus Dist'!$B:$FD,Z$1,FALSE)/VLOOKUP($B91,NAV!$A:$FC,Z$1,FALSE),"")</f>
        <v>0.98393351416223263</v>
      </c>
      <c r="AA92" s="171">
        <f>IFERROR(VLOOKUP($B92,'NAV plus Dist'!$B:$FD,AA$1,FALSE)/VLOOKUP($B91,NAV!$A:$FC,AA$1,FALSE),"")</f>
        <v>1.0091450919778455</v>
      </c>
      <c r="AB92" s="171" t="str">
        <f>IFERROR(VLOOKUP($B92,'NAV plus Dist'!$B:$FD,AB$1,FALSE)/VLOOKUP($B91,NAV!$A:$FC,AB$1,FALSE),"")</f>
        <v/>
      </c>
      <c r="AC92" s="171">
        <f>IFERROR(VLOOKUP($B92,'NAV plus Dist'!$B:$FD,AC$1,FALSE)/VLOOKUP($B91,NAV!$A:$FC,AC$1,FALSE),"")</f>
        <v>1.0096660000459738</v>
      </c>
      <c r="AD92" s="171" t="str">
        <f>IFERROR(VLOOKUP($B92,'NAV plus Dist'!$B:$FD,AD$1,FALSE)/VLOOKUP($B91,NAV!$A:$FC,AD$1,FALSE),"")</f>
        <v/>
      </c>
      <c r="AE92" s="171" t="str">
        <f>IFERROR(VLOOKUP($B92,'NAV plus Dist'!$B:$FD,AE$1,FALSE)/VLOOKUP($B91,NAV!$A:$FC,AE$1,FALSE),"")</f>
        <v/>
      </c>
      <c r="AF92" s="171">
        <f>IFERROR(VLOOKUP($B92,'NAV plus Dist'!$B:$FD,AF$1,FALSE)/VLOOKUP($B91,NAV!$A:$FC,AF$1,FALSE),"")</f>
        <v>1.0150611543515617</v>
      </c>
      <c r="AG92" s="171" t="str">
        <f>IFERROR(VLOOKUP($B92,'NAV plus Dist'!$B:$FD,AG$1,FALSE)/VLOOKUP($B91,NAV!$A:$FC,AG$1,FALSE),"")</f>
        <v/>
      </c>
      <c r="AH92" s="171" t="str">
        <f>IFERROR(VLOOKUP($B92,'NAV plus Dist'!$B:$FD,AH$1,FALSE)/VLOOKUP($B91,NAV!$A:$FC,AH$1,FALSE),"")</f>
        <v/>
      </c>
      <c r="AI92" s="171" t="str">
        <f>IFERROR(VLOOKUP($B92,'NAV plus Dist'!$B:$FD,AI$1,FALSE)/VLOOKUP($B91,NAV!$A:$FC,AI$1,FALSE),"")</f>
        <v/>
      </c>
      <c r="AJ92" s="171" t="str">
        <f>IFERROR(VLOOKUP($B92,'NAV plus Dist'!$B:$FD,AJ$1,FALSE)/VLOOKUP($B91,NAV!$A:$FC,AJ$1,FALSE),"")</f>
        <v/>
      </c>
      <c r="AK92" s="171" t="str">
        <f>IFERROR(VLOOKUP($B92,'NAV plus Dist'!$B:$FD,AK$1,FALSE)/VLOOKUP($B91,NAV!$A:$FC,AK$1,FALSE),"")</f>
        <v/>
      </c>
      <c r="AL92" s="171" t="str">
        <f>IFERROR(VLOOKUP($B92,'NAV plus Dist'!$B:$FD,AL$1,FALSE)/VLOOKUP($B91,NAV!$A:$FC,AL$1,FALSE),"")</f>
        <v/>
      </c>
      <c r="AM92" s="171" t="str">
        <f>IFERROR(VLOOKUP($B92,'NAV plus Dist'!$B:$FD,AM$1,FALSE)/VLOOKUP($B91,NAV!$A:$FC,AM$1,FALSE),"")</f>
        <v/>
      </c>
      <c r="AN92" s="171" t="str">
        <f>IFERROR(VLOOKUP($B92,'NAV plus Dist'!$B:$FD,AN$1,FALSE)/VLOOKUP($B91,NAV!$A:$FC,AN$1,FALSE),"")</f>
        <v/>
      </c>
      <c r="AO92" s="171" t="str">
        <f>IFERROR(VLOOKUP($B92,'NAV plus Dist'!$B:$FD,AO$1,FALSE)/VLOOKUP($B91,NAV!$A:$FC,AO$1,FALSE),"")</f>
        <v/>
      </c>
      <c r="AP92" s="171" t="str">
        <f>IFERROR(VLOOKUP($B92,'NAV plus Dist'!$B:$FD,AP$1,FALSE)/VLOOKUP($B91,NAV!$A:$FC,AP$1,FALSE),"")</f>
        <v/>
      </c>
      <c r="AQ92" s="171" t="str">
        <f>IFERROR(VLOOKUP($B92,'NAV plus Dist'!$B:$FD,AQ$1,FALSE)/VLOOKUP($B91,NAV!$A:$FC,AQ$1,FALSE),"")</f>
        <v/>
      </c>
      <c r="AR92" s="171" t="str">
        <f>IFERROR(VLOOKUP($B92,'NAV plus Dist'!$B:$FD,AR$1,FALSE)/VLOOKUP($B91,NAV!$A:$FC,AR$1,FALSE),"")</f>
        <v/>
      </c>
      <c r="AS92" s="171" t="str">
        <f>IFERROR(VLOOKUP($B92,'NAV plus Dist'!$B:$FD,AS$1,FALSE)/VLOOKUP($B91,NAV!$A:$FC,AS$1,FALSE),"")</f>
        <v/>
      </c>
      <c r="AT92" s="171" t="str">
        <f>IFERROR(VLOOKUP($B92,'NAV plus Dist'!$B:$FD,AT$1,FALSE)/VLOOKUP($B91,NAV!$A:$FC,AT$1,FALSE),"")</f>
        <v/>
      </c>
      <c r="AU92" s="171" t="str">
        <f>IFERROR(VLOOKUP($B92,'NAV plus Dist'!$B:$FD,AU$1,FALSE)/VLOOKUP($B91,NAV!$A:$FC,AU$1,FALSE),"")</f>
        <v/>
      </c>
      <c r="AV92" s="171" t="str">
        <f>IFERROR(VLOOKUP($B92,'NAV plus Dist'!$B:$FD,AV$1,FALSE)/VLOOKUP($B91,NAV!$A:$FC,AV$1,FALSE),"")</f>
        <v/>
      </c>
      <c r="AW92" s="171" t="str">
        <f>IFERROR(VLOOKUP($B92,'NAV plus Dist'!$B:$FD,AW$1,FALSE)/VLOOKUP($B91,NAV!$A:$FC,AW$1,FALSE),"")</f>
        <v/>
      </c>
      <c r="AX92" s="171" t="str">
        <f>IFERROR(VLOOKUP($B92,'NAV plus Dist'!$B:$FD,AX$1,FALSE)/VLOOKUP($B91,NAV!$A:$FC,AX$1,FALSE),"")</f>
        <v/>
      </c>
      <c r="AY92" s="171" t="str">
        <f>IFERROR(VLOOKUP($B92,'NAV plus Dist'!$B:$FD,AY$1,FALSE)/VLOOKUP($B91,NAV!$A:$FC,AY$1,FALSE),"")</f>
        <v/>
      </c>
      <c r="AZ92" s="171" t="str">
        <f>IFERROR(VLOOKUP($B92,'NAV plus Dist'!$B:$FD,AZ$1,FALSE)/VLOOKUP($B91,NAV!$A:$FC,AZ$1,FALSE),"")</f>
        <v/>
      </c>
      <c r="BA92" s="171" t="str">
        <f>IFERROR(VLOOKUP($B92,'NAV plus Dist'!$B:$FD,BA$1,FALSE)/VLOOKUP($B91,NAV!$A:$FC,BA$1,FALSE),"")</f>
        <v/>
      </c>
      <c r="BB92" s="171" t="str">
        <f>IFERROR(VLOOKUP($B92,'NAV plus Dist'!$B:$FD,BB$1,FALSE)/VLOOKUP($B91,NAV!$A:$FC,BB$1,FALSE),"")</f>
        <v/>
      </c>
      <c r="BC92" s="171" t="str">
        <f>IFERROR(VLOOKUP($B92,'NAV plus Dist'!$B:$FD,BC$1,FALSE)/VLOOKUP($B91,NAV!$A:$FC,BC$1,FALSE),"")</f>
        <v/>
      </c>
      <c r="BD92" s="171" t="str">
        <f>IFERROR(VLOOKUP($B92,'NAV plus Dist'!$B:$FD,BD$1,FALSE)/VLOOKUP($B91,NAV!$A:$FC,BD$1,FALSE),"")</f>
        <v/>
      </c>
      <c r="BE92" s="171" t="str">
        <f>IFERROR(VLOOKUP($B92,'NAV plus Dist'!$B:$FD,BE$1,FALSE)/VLOOKUP($B91,NAV!$A:$FC,BE$1,FALSE),"")</f>
        <v/>
      </c>
      <c r="BF92" s="171" t="str">
        <f>IFERROR(VLOOKUP($B92,'NAV plus Dist'!$B:$FD,BF$1,FALSE)/VLOOKUP($B91,NAV!$A:$FC,BF$1,FALSE),"")</f>
        <v/>
      </c>
      <c r="BG92" s="171" t="str">
        <f>IFERROR(VLOOKUP($B92,'NAV plus Dist'!$B:$FD,BG$1,FALSE)/VLOOKUP($B91,NAV!$A:$FC,BG$1,FALSE),"")</f>
        <v/>
      </c>
      <c r="BH92" s="171" t="str">
        <f>IFERROR(VLOOKUP($B92,'NAV plus Dist'!$B:$FD,BH$1,FALSE)/VLOOKUP($B91,NAV!$A:$FC,BH$1,FALSE),"")</f>
        <v/>
      </c>
      <c r="BI92" s="171" t="str">
        <f>IFERROR(VLOOKUP($B92,'NAV plus Dist'!$B:$FD,BI$1,FALSE)/VLOOKUP($B91,NAV!$A:$FC,BI$1,FALSE),"")</f>
        <v/>
      </c>
      <c r="BJ92" s="171" t="str">
        <f>IFERROR(VLOOKUP($B92,'NAV plus Dist'!$B:$FD,BJ$1,FALSE)/VLOOKUP($B91,NAV!$A:$FC,BJ$1,FALSE),"")</f>
        <v/>
      </c>
      <c r="BK92" s="171" t="str">
        <f>IFERROR(VLOOKUP($B92,'NAV plus Dist'!$B:$FD,BK$1,FALSE)/VLOOKUP($B91,NAV!$A:$FC,BK$1,FALSE),"")</f>
        <v/>
      </c>
      <c r="BL92" s="171" t="str">
        <f>IFERROR(VLOOKUP($B92,'NAV plus Dist'!$B:$FD,BL$1,FALSE)/VLOOKUP($B91,NAV!$A:$FC,BL$1,FALSE),"")</f>
        <v/>
      </c>
      <c r="BM92" s="171" t="str">
        <f>IFERROR(VLOOKUP($B92,'NAV plus Dist'!$B:$FD,BM$1,FALSE)/VLOOKUP($B91,NAV!$A:$FC,BM$1,FALSE),"")</f>
        <v/>
      </c>
      <c r="BN92" s="171" t="str">
        <f>IFERROR(VLOOKUP($B92,'NAV plus Dist'!$B:$FD,BN$1,FALSE)/VLOOKUP($B91,NAV!$A:$FC,BN$1,FALSE),"")</f>
        <v/>
      </c>
      <c r="BO92" s="171" t="str">
        <f>IFERROR(VLOOKUP($B92,'NAV plus Dist'!$B:$FD,BO$1,FALSE)/VLOOKUP($B91,NAV!$A:$FC,BO$1,FALSE),"")</f>
        <v/>
      </c>
      <c r="BP92" s="171" t="str">
        <f>IFERROR(VLOOKUP($B92,'NAV plus Dist'!$B:$FD,BP$1,FALSE)/VLOOKUP($B91,NAV!$A:$FC,BP$1,FALSE),"")</f>
        <v/>
      </c>
      <c r="BQ92" s="171" t="str">
        <f>IFERROR(VLOOKUP($B92,'NAV plus Dist'!$B:$FD,BQ$1,FALSE)/VLOOKUP($B91,NAV!$A:$FC,BQ$1,FALSE),"")</f>
        <v/>
      </c>
      <c r="BR92" s="171" t="str">
        <f>IFERROR(VLOOKUP($B92,'NAV plus Dist'!$B:$FD,BR$1,FALSE)/VLOOKUP($B91,NAV!$A:$FC,BR$1,FALSE),"")</f>
        <v/>
      </c>
      <c r="BS92" s="171" t="str">
        <f>IFERROR(VLOOKUP($B92,'NAV plus Dist'!$B:$FD,BS$1,FALSE)/VLOOKUP($B91,NAV!$A:$FC,BS$1,FALSE),"")</f>
        <v/>
      </c>
      <c r="BT92" s="171" t="str">
        <f>IFERROR(VLOOKUP($B92,'NAV plus Dist'!$B:$FD,BT$1,FALSE)/VLOOKUP($B91,NAV!$A:$FC,BT$1,FALSE),"")</f>
        <v/>
      </c>
      <c r="BU92" s="171" t="str">
        <f>IFERROR(VLOOKUP($B92,'NAV plus Dist'!$B:$FD,BU$1,FALSE)/VLOOKUP($B91,NAV!$A:$FC,BU$1,FALSE),"")</f>
        <v/>
      </c>
      <c r="BV92" s="171" t="str">
        <f>IFERROR(VLOOKUP($B92,'NAV plus Dist'!$B:$FD,BV$1,FALSE)/VLOOKUP($B91,NAV!$A:$FC,BV$1,FALSE),"")</f>
        <v/>
      </c>
      <c r="BW92" s="171" t="str">
        <f>IFERROR(VLOOKUP($B92,'NAV plus Dist'!$B:$FD,BW$1,FALSE)/VLOOKUP($B91,NAV!$A:$FC,BW$1,FALSE),"")</f>
        <v/>
      </c>
      <c r="BX92" s="171" t="str">
        <f>IFERROR(VLOOKUP($B92,'NAV plus Dist'!$B:$FD,BX$1,FALSE)/VLOOKUP($B91,NAV!$A:$FC,BX$1,FALSE),"")</f>
        <v/>
      </c>
      <c r="BY92" s="171" t="str">
        <f>IFERROR(VLOOKUP($B92,'NAV plus Dist'!$B:$FD,BY$1,FALSE)/VLOOKUP($B91,NAV!$A:$FC,BY$1,FALSE),"")</f>
        <v/>
      </c>
      <c r="BZ92" s="171" t="str">
        <f>IFERROR(VLOOKUP($B92,'NAV plus Dist'!$B:$FD,BZ$1,FALSE)/VLOOKUP($B91,NAV!$A:$FC,BZ$1,FALSE),"")</f>
        <v/>
      </c>
      <c r="CA92" s="171" t="str">
        <f>IFERROR(VLOOKUP($B92,'NAV plus Dist'!$B:$FD,CA$1,FALSE)/VLOOKUP($B91,NAV!$A:$FC,CA$1,FALSE),"")</f>
        <v/>
      </c>
      <c r="CB92" s="171" t="str">
        <f>IFERROR(VLOOKUP($B92,'NAV plus Dist'!$B:$FD,CB$1,FALSE)/VLOOKUP($B91,NAV!$A:$FC,CB$1,FALSE),"")</f>
        <v/>
      </c>
      <c r="CC92" s="171" t="str">
        <f>IFERROR(VLOOKUP($B92,'NAV plus Dist'!$B:$FD,CC$1,FALSE)/VLOOKUP($B91,NAV!$A:$FC,CC$1,FALSE),"")</f>
        <v/>
      </c>
      <c r="CD92" s="171" t="str">
        <f>IFERROR(VLOOKUP($B92,'NAV plus Dist'!$B:$FD,CD$1,FALSE)/VLOOKUP($B91,NAV!$A:$FC,CD$1,FALSE),"")</f>
        <v/>
      </c>
      <c r="CE92" s="171" t="str">
        <f>IFERROR(VLOOKUP($B92,'NAV plus Dist'!$B:$FD,CE$1,FALSE)/VLOOKUP($B91,NAV!$A:$FC,CE$1,FALSE),"")</f>
        <v/>
      </c>
      <c r="CF92" s="171" t="str">
        <f>IFERROR(VLOOKUP($B92,'NAV plus Dist'!$B:$FD,CF$1,FALSE)/VLOOKUP($B91,NAV!$A:$FC,CF$1,FALSE),"")</f>
        <v/>
      </c>
      <c r="CG92" s="171" t="str">
        <f>IFERROR(VLOOKUP($B92,'NAV plus Dist'!$B:$FD,CG$1,FALSE)/VLOOKUP($B91,NAV!$A:$FC,CG$1,FALSE),"")</f>
        <v/>
      </c>
      <c r="CH92" s="171" t="str">
        <f>IFERROR(VLOOKUP($B92,'NAV plus Dist'!$B:$FD,CH$1,FALSE)/VLOOKUP($B91,NAV!$A:$FC,CH$1,FALSE),"")</f>
        <v/>
      </c>
      <c r="CI92" s="171" t="str">
        <f>IFERROR(VLOOKUP($B92,'NAV plus Dist'!$B:$FD,CI$1,FALSE)/VLOOKUP($B91,NAV!$A:$FC,CI$1,FALSE),"")</f>
        <v/>
      </c>
      <c r="CJ92" s="171" t="str">
        <f>IFERROR(VLOOKUP($B92,'NAV plus Dist'!$B:$FD,CJ$1,FALSE)/VLOOKUP($B91,NAV!$A:$FC,CJ$1,FALSE),"")</f>
        <v/>
      </c>
      <c r="CK92" s="171" t="str">
        <f>IFERROR(VLOOKUP($B92,'NAV plus Dist'!$B:$FD,CK$1,FALSE)/VLOOKUP($B91,NAV!$A:$FC,CK$1,FALSE),"")</f>
        <v/>
      </c>
      <c r="CL92" s="171" t="str">
        <f>IFERROR(VLOOKUP($B92,'NAV plus Dist'!$B:$FD,CL$1,FALSE)/VLOOKUP($B91,NAV!$A:$FC,CL$1,FALSE),"")</f>
        <v/>
      </c>
      <c r="CM92" s="171" t="str">
        <f>IFERROR(VLOOKUP($B92,'NAV plus Dist'!$B:$FD,CM$1,FALSE)/VLOOKUP($B91,NAV!$A:$FC,CM$1,FALSE),"")</f>
        <v/>
      </c>
      <c r="CN92" s="171" t="str">
        <f>IFERROR(VLOOKUP($B92,'NAV plus Dist'!$B:$FD,CN$1,FALSE)/VLOOKUP($B91,NAV!$A:$FC,CN$1,FALSE),"")</f>
        <v/>
      </c>
      <c r="CO92" s="171" t="str">
        <f>IFERROR(VLOOKUP($B92,'NAV plus Dist'!$B:$FD,CO$1,FALSE)/VLOOKUP($B91,NAV!$A:$FC,CO$1,FALSE),"")</f>
        <v/>
      </c>
      <c r="CP92" s="171" t="str">
        <f>IFERROR(VLOOKUP($B92,'NAV plus Dist'!$B:$FD,CP$1,FALSE)/VLOOKUP($B91,NAV!$A:$FC,CP$1,FALSE),"")</f>
        <v/>
      </c>
      <c r="CQ92" s="171" t="str">
        <f>IFERROR(VLOOKUP($B92,'NAV plus Dist'!$B:$FD,CQ$1,FALSE)/VLOOKUP($B91,NAV!$A:$FC,CQ$1,FALSE),"")</f>
        <v/>
      </c>
      <c r="CR92" s="171" t="str">
        <f>IFERROR(VLOOKUP($B92,'NAV plus Dist'!$B:$FD,CR$1,FALSE)/VLOOKUP($B91,NAV!$A:$FC,CR$1,FALSE),"")</f>
        <v/>
      </c>
      <c r="CS92" s="171" t="str">
        <f>IFERROR(VLOOKUP($B92,'NAV plus Dist'!$B:$FD,CS$1,FALSE)/VLOOKUP($B91,NAV!$A:$FC,CS$1,FALSE),"")</f>
        <v/>
      </c>
      <c r="CT92" s="171" t="str">
        <f>IFERROR(VLOOKUP($B92,'NAV plus Dist'!$B:$FD,CT$1,FALSE)/VLOOKUP($B91,NAV!$A:$FC,CT$1,FALSE),"")</f>
        <v/>
      </c>
      <c r="CU92" s="171" t="str">
        <f>IFERROR(VLOOKUP($B92,'NAV plus Dist'!$B:$FD,CU$1,FALSE)/VLOOKUP($B91,NAV!$A:$FC,CU$1,FALSE),"")</f>
        <v/>
      </c>
      <c r="CV92" s="171" t="str">
        <f>IFERROR(VLOOKUP($B92,'NAV plus Dist'!$B:$FD,CV$1,FALSE)/VLOOKUP($B91,NAV!$A:$FC,CV$1,FALSE),"")</f>
        <v/>
      </c>
      <c r="CW92" s="171" t="str">
        <f>IFERROR(VLOOKUP($B92,'NAV plus Dist'!$B:$FD,CW$1,FALSE)/VLOOKUP($B91,NAV!$A:$FC,CW$1,FALSE),"")</f>
        <v/>
      </c>
      <c r="CX92" s="171" t="str">
        <f>IFERROR(VLOOKUP($B92,'NAV plus Dist'!$B:$FD,CX$1,FALSE)/VLOOKUP($B91,NAV!$A:$FC,CX$1,FALSE),"")</f>
        <v/>
      </c>
      <c r="CY92" s="171" t="str">
        <f>IFERROR(VLOOKUP($B92,'NAV plus Dist'!$B:$FD,CY$1,FALSE)/VLOOKUP($B91,NAV!$A:$FC,CY$1,FALSE),"")</f>
        <v/>
      </c>
      <c r="CZ92" s="171" t="str">
        <f>IFERROR(VLOOKUP($B92,'NAV plus Dist'!$B:$FD,CZ$1,FALSE)/VLOOKUP($B91,NAV!$A:$FC,CZ$1,FALSE),"")</f>
        <v/>
      </c>
      <c r="DA92" s="171" t="str">
        <f>IFERROR(VLOOKUP($B92,'NAV plus Dist'!$B:$FD,DA$1,FALSE)/VLOOKUP($B91,NAV!$A:$FC,DA$1,FALSE),"")</f>
        <v/>
      </c>
      <c r="DB92" s="171" t="str">
        <f>IFERROR(VLOOKUP($B92,'NAV plus Dist'!$B:$FD,DB$1,FALSE)/VLOOKUP($B91,NAV!$A:$FC,DB$1,FALSE),"")</f>
        <v/>
      </c>
      <c r="DC92" s="171" t="str">
        <f>IFERROR(VLOOKUP($B92,'NAV plus Dist'!$B:$FD,DC$1,FALSE)/VLOOKUP($B91,NAV!$A:$FC,DC$1,FALSE),"")</f>
        <v/>
      </c>
      <c r="DD92" s="171" t="str">
        <f>IFERROR(VLOOKUP($B92,'NAV plus Dist'!$B:$FD,DD$1,FALSE)/VLOOKUP($B91,NAV!$A:$FC,DD$1,FALSE),"")</f>
        <v/>
      </c>
      <c r="DE92" s="171" t="str">
        <f>IFERROR(VLOOKUP($B92,'NAV plus Dist'!$B:$FD,DE$1,FALSE)/VLOOKUP($B91,NAV!$A:$FC,DE$1,FALSE),"")</f>
        <v/>
      </c>
      <c r="DF92" s="171" t="str">
        <f>IFERROR(VLOOKUP($B92,'NAV plus Dist'!$B:$FD,DF$1,FALSE)/VLOOKUP($B91,NAV!$A:$FC,DF$1,FALSE),"")</f>
        <v/>
      </c>
      <c r="DG92" s="171" t="str">
        <f>IFERROR(VLOOKUP($B92,'NAV plus Dist'!$B:$FD,DG$1,FALSE)/VLOOKUP($B91,NAV!$A:$FC,DG$1,FALSE),"")</f>
        <v/>
      </c>
      <c r="DH92" s="171" t="str">
        <f>IFERROR(VLOOKUP($B92,'NAV plus Dist'!$B:$FD,DH$1,FALSE)/VLOOKUP($B91,NAV!$A:$FC,DH$1,FALSE),"")</f>
        <v/>
      </c>
    </row>
    <row r="93" spans="1:112">
      <c r="A93" s="94">
        <f t="shared" si="42"/>
        <v>108</v>
      </c>
      <c r="B93" s="168">
        <f t="shared" si="43"/>
        <v>42794</v>
      </c>
      <c r="C93" s="171">
        <f>IFERROR(VLOOKUP($B93,'NAV plus Dist'!$B:$FD,C$1,FALSE)/VLOOKUP($B92,NAV!$A:$FC,C$1,FALSE),"")</f>
        <v>1.0375435581650674</v>
      </c>
      <c r="D93" s="171" t="str">
        <f>IFERROR(VLOOKUP($B93,'NAV plus Dist'!$B:$FD,D$1,FALSE)/VLOOKUP($B92,NAV!$A:$FC,D$1,FALSE),"")</f>
        <v/>
      </c>
      <c r="E93" s="171" t="str">
        <f>IFERROR(VLOOKUP($B93,'NAV plus Dist'!$B:$FD,E$1,FALSE)/VLOOKUP($B92,NAV!$A:$FC,E$1,FALSE),"")</f>
        <v/>
      </c>
      <c r="F93" s="171" t="str">
        <f>IFERROR(VLOOKUP($B93,'NAV plus Dist'!$B:$FD,F$1,FALSE)/VLOOKUP($B92,NAV!$A:$FC,F$1,FALSE),"")</f>
        <v/>
      </c>
      <c r="G93" s="171" t="str">
        <f>IFERROR(VLOOKUP($B93,'NAV plus Dist'!$B:$FD,G$1,FALSE)/VLOOKUP($B92,NAV!$A:$FC,G$1,FALSE),"")</f>
        <v/>
      </c>
      <c r="H93" s="171" t="str">
        <f>IFERROR(VLOOKUP($B93,'NAV plus Dist'!$B:$FD,H$1,FALSE)/VLOOKUP($B92,NAV!$A:$FC,H$1,FALSE),"")</f>
        <v/>
      </c>
      <c r="I93" s="171" t="str">
        <f>IFERROR(VLOOKUP($B93,'NAV plus Dist'!$B:$FD,I$1,FALSE)/VLOOKUP($B92,NAV!$A:$FC,I$1,FALSE),"")</f>
        <v/>
      </c>
      <c r="J93" s="171" t="str">
        <f>IFERROR(VLOOKUP($B93,'NAV plus Dist'!$B:$FD,J$1,FALSE)/VLOOKUP($B92,NAV!$A:$FC,J$1,FALSE),"")</f>
        <v/>
      </c>
      <c r="K93" s="171" t="str">
        <f>IFERROR(VLOOKUP($B93,'NAV plus Dist'!$B:$FD,K$1,FALSE)/VLOOKUP($B92,NAV!$A:$FC,K$1,FALSE),"")</f>
        <v/>
      </c>
      <c r="L93" s="171" t="str">
        <f>IFERROR(VLOOKUP($B93,'NAV plus Dist'!$B:$FD,L$1,FALSE)/VLOOKUP($B92,NAV!$A:$FC,L$1,FALSE),"")</f>
        <v/>
      </c>
      <c r="M93" s="171" t="str">
        <f>IFERROR(VLOOKUP($B93,'NAV plus Dist'!$B:$FD,M$1,FALSE)/VLOOKUP($B92,NAV!$A:$FC,M$1,FALSE),"")</f>
        <v/>
      </c>
      <c r="N93" s="171" t="str">
        <f>IFERROR(VLOOKUP($B93,'NAV plus Dist'!$B:$FD,N$1,FALSE)/VLOOKUP($B92,NAV!$A:$FC,N$1,FALSE),"")</f>
        <v/>
      </c>
      <c r="O93" s="171">
        <f>IFERROR(VLOOKUP($B93,'NAV plus Dist'!$B:$FD,O$1,FALSE)/VLOOKUP($B92,NAV!$A:$FC,O$1,FALSE),"")</f>
        <v>0.97354833319408474</v>
      </c>
      <c r="P93" s="171">
        <f>IFERROR(VLOOKUP($B93,'NAV plus Dist'!$B:$FD,P$1,FALSE)/VLOOKUP($B92,NAV!$A:$FC,P$1,FALSE),"")</f>
        <v>0.97180451127819545</v>
      </c>
      <c r="Q93" s="171">
        <f>IFERROR(VLOOKUP($B93,'NAV plus Dist'!$B:$FD,Q$1,FALSE)/VLOOKUP($B92,NAV!$A:$FC,Q$1,FALSE),"")</f>
        <v>1.0254476021433807</v>
      </c>
      <c r="R93" s="171">
        <f>IFERROR(VLOOKUP($B93,'NAV plus Dist'!$B:$FD,R$1,FALSE)/VLOOKUP($B92,NAV!$A:$FC,R$1,FALSE),"")</f>
        <v>1.0254476021433807</v>
      </c>
      <c r="S93" s="171">
        <f>IFERROR(VLOOKUP($B93,'NAV plus Dist'!$B:$FD,S$1,FALSE)/VLOOKUP($B92,NAV!$A:$FC,S$1,FALSE),"")</f>
        <v>1.0246831267633312</v>
      </c>
      <c r="T93" s="171">
        <f>IFERROR(VLOOKUP($B93,'NAV plus Dist'!$B:$FD,T$1,FALSE)/VLOOKUP($B92,NAV!$A:$FC,T$1,FALSE),"")</f>
        <v>1.0258156588663281</v>
      </c>
      <c r="U93" s="171">
        <f>IFERROR(VLOOKUP($B93,'NAV plus Dist'!$B:$FD,U$1,FALSE)/VLOOKUP($B92,NAV!$A:$FC,U$1,FALSE),"")</f>
        <v>1.0255773990007895</v>
      </c>
      <c r="V93" s="171">
        <f>IFERROR(VLOOKUP($B93,'NAV plus Dist'!$B:$FD,V$1,FALSE)/VLOOKUP($B92,NAV!$A:$FC,V$1,FALSE),"")</f>
        <v>1.0254718081848146</v>
      </c>
      <c r="W93" s="171">
        <f>IFERROR(VLOOKUP($B93,'NAV plus Dist'!$B:$FD,W$1,FALSE)/VLOOKUP($B92,NAV!$A:$FC,W$1,FALSE),"")</f>
        <v>1.0254718081848146</v>
      </c>
      <c r="X93" s="171">
        <f>IFERROR(VLOOKUP($B93,'NAV plus Dist'!$B:$FD,X$1,FALSE)/VLOOKUP($B92,NAV!$A:$FC,X$1,FALSE),"")</f>
        <v>1.0252375340113784</v>
      </c>
      <c r="Y93" s="171">
        <f>IFERROR(VLOOKUP($B93,'NAV plus Dist'!$B:$FD,Y$1,FALSE)/VLOOKUP($B92,NAV!$A:$FC,Y$1,FALSE),"")</f>
        <v>1.0263749620176239</v>
      </c>
      <c r="Z93" s="171">
        <f>IFERROR(VLOOKUP($B93,'NAV plus Dist'!$B:$FD,Z$1,FALSE)/VLOOKUP($B92,NAV!$A:$FC,Z$1,FALSE),"")</f>
        <v>1.026152265561342</v>
      </c>
      <c r="AA93" s="171">
        <f>IFERROR(VLOOKUP($B93,'NAV plus Dist'!$B:$FD,AA$1,FALSE)/VLOOKUP($B92,NAV!$A:$FC,AA$1,FALSE),"")</f>
        <v>1.0353806632414759</v>
      </c>
      <c r="AB93" s="171" t="str">
        <f>IFERROR(VLOOKUP($B93,'NAV plus Dist'!$B:$FD,AB$1,FALSE)/VLOOKUP($B92,NAV!$A:$FC,AB$1,FALSE),"")</f>
        <v/>
      </c>
      <c r="AC93" s="171">
        <f>IFERROR(VLOOKUP($B93,'NAV plus Dist'!$B:$FD,AC$1,FALSE)/VLOOKUP($B92,NAV!$A:$FC,AC$1,FALSE),"")</f>
        <v>1.0359200503980299</v>
      </c>
      <c r="AD93" s="171" t="str">
        <f>IFERROR(VLOOKUP($B93,'NAV plus Dist'!$B:$FD,AD$1,FALSE)/VLOOKUP($B92,NAV!$A:$FC,AD$1,FALSE),"")</f>
        <v/>
      </c>
      <c r="AE93" s="171" t="str">
        <f>IFERROR(VLOOKUP($B93,'NAV plus Dist'!$B:$FD,AE$1,FALSE)/VLOOKUP($B92,NAV!$A:$FC,AE$1,FALSE),"")</f>
        <v/>
      </c>
      <c r="AF93" s="171">
        <f>IFERROR(VLOOKUP($B93,'NAV plus Dist'!$B:$FD,AF$1,FALSE)/VLOOKUP($B92,NAV!$A:$FC,AF$1,FALSE),"")</f>
        <v>1.0545057866161773</v>
      </c>
      <c r="AG93" s="171" t="str">
        <f>IFERROR(VLOOKUP($B93,'NAV plus Dist'!$B:$FD,AG$1,FALSE)/VLOOKUP($B92,NAV!$A:$FC,AG$1,FALSE),"")</f>
        <v/>
      </c>
      <c r="AH93" s="171" t="str">
        <f>IFERROR(VLOOKUP($B93,'NAV plus Dist'!$B:$FD,AH$1,FALSE)/VLOOKUP($B92,NAV!$A:$FC,AH$1,FALSE),"")</f>
        <v/>
      </c>
      <c r="AI93" s="171" t="str">
        <f>IFERROR(VLOOKUP($B93,'NAV plus Dist'!$B:$FD,AI$1,FALSE)/VLOOKUP($B92,NAV!$A:$FC,AI$1,FALSE),"")</f>
        <v/>
      </c>
      <c r="AJ93" s="171" t="str">
        <f>IFERROR(VLOOKUP($B93,'NAV plus Dist'!$B:$FD,AJ$1,FALSE)/VLOOKUP($B92,NAV!$A:$FC,AJ$1,FALSE),"")</f>
        <v/>
      </c>
      <c r="AK93" s="171" t="str">
        <f>IFERROR(VLOOKUP($B93,'NAV plus Dist'!$B:$FD,AK$1,FALSE)/VLOOKUP($B92,NAV!$A:$FC,AK$1,FALSE),"")</f>
        <v/>
      </c>
      <c r="AL93" s="171" t="str">
        <f>IFERROR(VLOOKUP($B93,'NAV plus Dist'!$B:$FD,AL$1,FALSE)/VLOOKUP($B92,NAV!$A:$FC,AL$1,FALSE),"")</f>
        <v/>
      </c>
      <c r="AM93" s="171" t="str">
        <f>IFERROR(VLOOKUP($B93,'NAV plus Dist'!$B:$FD,AM$1,FALSE)/VLOOKUP($B92,NAV!$A:$FC,AM$1,FALSE),"")</f>
        <v/>
      </c>
      <c r="AN93" s="171" t="str">
        <f>IFERROR(VLOOKUP($B93,'NAV plus Dist'!$B:$FD,AN$1,FALSE)/VLOOKUP($B92,NAV!$A:$FC,AN$1,FALSE),"")</f>
        <v/>
      </c>
      <c r="AO93" s="171" t="str">
        <f>IFERROR(VLOOKUP($B93,'NAV plus Dist'!$B:$FD,AO$1,FALSE)/VLOOKUP($B92,NAV!$A:$FC,AO$1,FALSE),"")</f>
        <v/>
      </c>
      <c r="AP93" s="171" t="str">
        <f>IFERROR(VLOOKUP($B93,'NAV plus Dist'!$B:$FD,AP$1,FALSE)/VLOOKUP($B92,NAV!$A:$FC,AP$1,FALSE),"")</f>
        <v/>
      </c>
      <c r="AQ93" s="171" t="str">
        <f>IFERROR(VLOOKUP($B93,'NAV plus Dist'!$B:$FD,AQ$1,FALSE)/VLOOKUP($B92,NAV!$A:$FC,AQ$1,FALSE),"")</f>
        <v/>
      </c>
      <c r="AR93" s="171" t="str">
        <f>IFERROR(VLOOKUP($B93,'NAV plus Dist'!$B:$FD,AR$1,FALSE)/VLOOKUP($B92,NAV!$A:$FC,AR$1,FALSE),"")</f>
        <v/>
      </c>
      <c r="AS93" s="171" t="str">
        <f>IFERROR(VLOOKUP($B93,'NAV plus Dist'!$B:$FD,AS$1,FALSE)/VLOOKUP($B92,NAV!$A:$FC,AS$1,FALSE),"")</f>
        <v/>
      </c>
      <c r="AT93" s="171" t="str">
        <f>IFERROR(VLOOKUP($B93,'NAV plus Dist'!$B:$FD,AT$1,FALSE)/VLOOKUP($B92,NAV!$A:$FC,AT$1,FALSE),"")</f>
        <v/>
      </c>
      <c r="AU93" s="171" t="str">
        <f>IFERROR(VLOOKUP($B93,'NAV plus Dist'!$B:$FD,AU$1,FALSE)/VLOOKUP($B92,NAV!$A:$FC,AU$1,FALSE),"")</f>
        <v/>
      </c>
      <c r="AV93" s="171" t="str">
        <f>IFERROR(VLOOKUP($B93,'NAV plus Dist'!$B:$FD,AV$1,FALSE)/VLOOKUP($B92,NAV!$A:$FC,AV$1,FALSE),"")</f>
        <v/>
      </c>
      <c r="AW93" s="171" t="str">
        <f>IFERROR(VLOOKUP($B93,'NAV plus Dist'!$B:$FD,AW$1,FALSE)/VLOOKUP($B92,NAV!$A:$FC,AW$1,FALSE),"")</f>
        <v/>
      </c>
      <c r="AX93" s="171" t="str">
        <f>IFERROR(VLOOKUP($B93,'NAV plus Dist'!$B:$FD,AX$1,FALSE)/VLOOKUP($B92,NAV!$A:$FC,AX$1,FALSE),"")</f>
        <v/>
      </c>
      <c r="AY93" s="171" t="str">
        <f>IFERROR(VLOOKUP($B93,'NAV plus Dist'!$B:$FD,AY$1,FALSE)/VLOOKUP($B92,NAV!$A:$FC,AY$1,FALSE),"")</f>
        <v/>
      </c>
      <c r="AZ93" s="171" t="str">
        <f>IFERROR(VLOOKUP($B93,'NAV plus Dist'!$B:$FD,AZ$1,FALSE)/VLOOKUP($B92,NAV!$A:$FC,AZ$1,FALSE),"")</f>
        <v/>
      </c>
      <c r="BA93" s="171" t="str">
        <f>IFERROR(VLOOKUP($B93,'NAV plus Dist'!$B:$FD,BA$1,FALSE)/VLOOKUP($B92,NAV!$A:$FC,BA$1,FALSE),"")</f>
        <v/>
      </c>
      <c r="BB93" s="171" t="str">
        <f>IFERROR(VLOOKUP($B93,'NAV plus Dist'!$B:$FD,BB$1,FALSE)/VLOOKUP($B92,NAV!$A:$FC,BB$1,FALSE),"")</f>
        <v/>
      </c>
      <c r="BC93" s="171" t="str">
        <f>IFERROR(VLOOKUP($B93,'NAV plus Dist'!$B:$FD,BC$1,FALSE)/VLOOKUP($B92,NAV!$A:$FC,BC$1,FALSE),"")</f>
        <v/>
      </c>
      <c r="BD93" s="171" t="str">
        <f>IFERROR(VLOOKUP($B93,'NAV plus Dist'!$B:$FD,BD$1,FALSE)/VLOOKUP($B92,NAV!$A:$FC,BD$1,FALSE),"")</f>
        <v/>
      </c>
      <c r="BE93" s="171" t="str">
        <f>IFERROR(VLOOKUP($B93,'NAV plus Dist'!$B:$FD,BE$1,FALSE)/VLOOKUP($B92,NAV!$A:$FC,BE$1,FALSE),"")</f>
        <v/>
      </c>
      <c r="BF93" s="171" t="str">
        <f>IFERROR(VLOOKUP($B93,'NAV plus Dist'!$B:$FD,BF$1,FALSE)/VLOOKUP($B92,NAV!$A:$FC,BF$1,FALSE),"")</f>
        <v/>
      </c>
      <c r="BG93" s="171" t="str">
        <f>IFERROR(VLOOKUP($B93,'NAV plus Dist'!$B:$FD,BG$1,FALSE)/VLOOKUP($B92,NAV!$A:$FC,BG$1,FALSE),"")</f>
        <v/>
      </c>
      <c r="BH93" s="171" t="str">
        <f>IFERROR(VLOOKUP($B93,'NAV plus Dist'!$B:$FD,BH$1,FALSE)/VLOOKUP($B92,NAV!$A:$FC,BH$1,FALSE),"")</f>
        <v/>
      </c>
      <c r="BI93" s="171" t="str">
        <f>IFERROR(VLOOKUP($B93,'NAV plus Dist'!$B:$FD,BI$1,FALSE)/VLOOKUP($B92,NAV!$A:$FC,BI$1,FALSE),"")</f>
        <v/>
      </c>
      <c r="BJ93" s="171" t="str">
        <f>IFERROR(VLOOKUP($B93,'NAV plus Dist'!$B:$FD,BJ$1,FALSE)/VLOOKUP($B92,NAV!$A:$FC,BJ$1,FALSE),"")</f>
        <v/>
      </c>
      <c r="BK93" s="171" t="str">
        <f>IFERROR(VLOOKUP($B93,'NAV plus Dist'!$B:$FD,BK$1,FALSE)/VLOOKUP($B92,NAV!$A:$FC,BK$1,FALSE),"")</f>
        <v/>
      </c>
      <c r="BL93" s="171" t="str">
        <f>IFERROR(VLOOKUP($B93,'NAV plus Dist'!$B:$FD,BL$1,FALSE)/VLOOKUP($B92,NAV!$A:$FC,BL$1,FALSE),"")</f>
        <v/>
      </c>
      <c r="BM93" s="171" t="str">
        <f>IFERROR(VLOOKUP($B93,'NAV plus Dist'!$B:$FD,BM$1,FALSE)/VLOOKUP($B92,NAV!$A:$FC,BM$1,FALSE),"")</f>
        <v/>
      </c>
      <c r="BN93" s="171" t="str">
        <f>IFERROR(VLOOKUP($B93,'NAV plus Dist'!$B:$FD,BN$1,FALSE)/VLOOKUP($B92,NAV!$A:$FC,BN$1,FALSE),"")</f>
        <v/>
      </c>
      <c r="BO93" s="171" t="str">
        <f>IFERROR(VLOOKUP($B93,'NAV plus Dist'!$B:$FD,BO$1,FALSE)/VLOOKUP($B92,NAV!$A:$FC,BO$1,FALSE),"")</f>
        <v/>
      </c>
      <c r="BP93" s="171" t="str">
        <f>IFERROR(VLOOKUP($B93,'NAV plus Dist'!$B:$FD,BP$1,FALSE)/VLOOKUP($B92,NAV!$A:$FC,BP$1,FALSE),"")</f>
        <v/>
      </c>
      <c r="BQ93" s="171" t="str">
        <f>IFERROR(VLOOKUP($B93,'NAV plus Dist'!$B:$FD,BQ$1,FALSE)/VLOOKUP($B92,NAV!$A:$FC,BQ$1,FALSE),"")</f>
        <v/>
      </c>
      <c r="BR93" s="171" t="str">
        <f>IFERROR(VLOOKUP($B93,'NAV plus Dist'!$B:$FD,BR$1,FALSE)/VLOOKUP($B92,NAV!$A:$FC,BR$1,FALSE),"")</f>
        <v/>
      </c>
      <c r="BS93" s="171" t="str">
        <f>IFERROR(VLOOKUP($B93,'NAV plus Dist'!$B:$FD,BS$1,FALSE)/VLOOKUP($B92,NAV!$A:$FC,BS$1,FALSE),"")</f>
        <v/>
      </c>
      <c r="BT93" s="171" t="str">
        <f>IFERROR(VLOOKUP($B93,'NAV plus Dist'!$B:$FD,BT$1,FALSE)/VLOOKUP($B92,NAV!$A:$FC,BT$1,FALSE),"")</f>
        <v/>
      </c>
      <c r="BU93" s="171" t="str">
        <f>IFERROR(VLOOKUP($B93,'NAV plus Dist'!$B:$FD,BU$1,FALSE)/VLOOKUP($B92,NAV!$A:$FC,BU$1,FALSE),"")</f>
        <v/>
      </c>
      <c r="BV93" s="171" t="str">
        <f>IFERROR(VLOOKUP($B93,'NAV plus Dist'!$B:$FD,BV$1,FALSE)/VLOOKUP($B92,NAV!$A:$FC,BV$1,FALSE),"")</f>
        <v/>
      </c>
      <c r="BW93" s="171" t="str">
        <f>IFERROR(VLOOKUP($B93,'NAV plus Dist'!$B:$FD,BW$1,FALSE)/VLOOKUP($B92,NAV!$A:$FC,BW$1,FALSE),"")</f>
        <v/>
      </c>
      <c r="BX93" s="171" t="str">
        <f>IFERROR(VLOOKUP($B93,'NAV plus Dist'!$B:$FD,BX$1,FALSE)/VLOOKUP($B92,NAV!$A:$FC,BX$1,FALSE),"")</f>
        <v/>
      </c>
      <c r="BY93" s="171" t="str">
        <f>IFERROR(VLOOKUP($B93,'NAV plus Dist'!$B:$FD,BY$1,FALSE)/VLOOKUP($B92,NAV!$A:$FC,BY$1,FALSE),"")</f>
        <v/>
      </c>
      <c r="BZ93" s="171" t="str">
        <f>IFERROR(VLOOKUP($B93,'NAV plus Dist'!$B:$FD,BZ$1,FALSE)/VLOOKUP($B92,NAV!$A:$FC,BZ$1,FALSE),"")</f>
        <v/>
      </c>
      <c r="CA93" s="171" t="str">
        <f>IFERROR(VLOOKUP($B93,'NAV plus Dist'!$B:$FD,CA$1,FALSE)/VLOOKUP($B92,NAV!$A:$FC,CA$1,FALSE),"")</f>
        <v/>
      </c>
      <c r="CB93" s="171" t="str">
        <f>IFERROR(VLOOKUP($B93,'NAV plus Dist'!$B:$FD,CB$1,FALSE)/VLOOKUP($B92,NAV!$A:$FC,CB$1,FALSE),"")</f>
        <v/>
      </c>
      <c r="CC93" s="171" t="str">
        <f>IFERROR(VLOOKUP($B93,'NAV plus Dist'!$B:$FD,CC$1,FALSE)/VLOOKUP($B92,NAV!$A:$FC,CC$1,FALSE),"")</f>
        <v/>
      </c>
      <c r="CD93" s="171" t="str">
        <f>IFERROR(VLOOKUP($B93,'NAV plus Dist'!$B:$FD,CD$1,FALSE)/VLOOKUP($B92,NAV!$A:$FC,CD$1,FALSE),"")</f>
        <v/>
      </c>
      <c r="CE93" s="171" t="str">
        <f>IFERROR(VLOOKUP($B93,'NAV plus Dist'!$B:$FD,CE$1,FALSE)/VLOOKUP($B92,NAV!$A:$FC,CE$1,FALSE),"")</f>
        <v/>
      </c>
      <c r="CF93" s="171" t="str">
        <f>IFERROR(VLOOKUP($B93,'NAV plus Dist'!$B:$FD,CF$1,FALSE)/VLOOKUP($B92,NAV!$A:$FC,CF$1,FALSE),"")</f>
        <v/>
      </c>
      <c r="CG93" s="171" t="str">
        <f>IFERROR(VLOOKUP($B93,'NAV plus Dist'!$B:$FD,CG$1,FALSE)/VLOOKUP($B92,NAV!$A:$FC,CG$1,FALSE),"")</f>
        <v/>
      </c>
      <c r="CH93" s="171" t="str">
        <f>IFERROR(VLOOKUP($B93,'NAV plus Dist'!$B:$FD,CH$1,FALSE)/VLOOKUP($B92,NAV!$A:$FC,CH$1,FALSE),"")</f>
        <v/>
      </c>
      <c r="CI93" s="171" t="str">
        <f>IFERROR(VLOOKUP($B93,'NAV plus Dist'!$B:$FD,CI$1,FALSE)/VLOOKUP($B92,NAV!$A:$FC,CI$1,FALSE),"")</f>
        <v/>
      </c>
      <c r="CJ93" s="171" t="str">
        <f>IFERROR(VLOOKUP($B93,'NAV plus Dist'!$B:$FD,CJ$1,FALSE)/VLOOKUP($B92,NAV!$A:$FC,CJ$1,FALSE),"")</f>
        <v/>
      </c>
      <c r="CK93" s="171" t="str">
        <f>IFERROR(VLOOKUP($B93,'NAV plus Dist'!$B:$FD,CK$1,FALSE)/VLOOKUP($B92,NAV!$A:$FC,CK$1,FALSE),"")</f>
        <v/>
      </c>
      <c r="CL93" s="171" t="str">
        <f>IFERROR(VLOOKUP($B93,'NAV plus Dist'!$B:$FD,CL$1,FALSE)/VLOOKUP($B92,NAV!$A:$FC,CL$1,FALSE),"")</f>
        <v/>
      </c>
      <c r="CM93" s="171" t="str">
        <f>IFERROR(VLOOKUP($B93,'NAV plus Dist'!$B:$FD,CM$1,FALSE)/VLOOKUP($B92,NAV!$A:$FC,CM$1,FALSE),"")</f>
        <v/>
      </c>
      <c r="CN93" s="171" t="str">
        <f>IFERROR(VLOOKUP($B93,'NAV plus Dist'!$B:$FD,CN$1,FALSE)/VLOOKUP($B92,NAV!$A:$FC,CN$1,FALSE),"")</f>
        <v/>
      </c>
      <c r="CO93" s="171" t="str">
        <f>IFERROR(VLOOKUP($B93,'NAV plus Dist'!$B:$FD,CO$1,FALSE)/VLOOKUP($B92,NAV!$A:$FC,CO$1,FALSE),"")</f>
        <v/>
      </c>
      <c r="CP93" s="171" t="str">
        <f>IFERROR(VLOOKUP($B93,'NAV plus Dist'!$B:$FD,CP$1,FALSE)/VLOOKUP($B92,NAV!$A:$FC,CP$1,FALSE),"")</f>
        <v/>
      </c>
      <c r="CQ93" s="171" t="str">
        <f>IFERROR(VLOOKUP($B93,'NAV plus Dist'!$B:$FD,CQ$1,FALSE)/VLOOKUP($B92,NAV!$A:$FC,CQ$1,FALSE),"")</f>
        <v/>
      </c>
      <c r="CR93" s="171" t="str">
        <f>IFERROR(VLOOKUP($B93,'NAV plus Dist'!$B:$FD,CR$1,FALSE)/VLOOKUP($B92,NAV!$A:$FC,CR$1,FALSE),"")</f>
        <v/>
      </c>
      <c r="CS93" s="171" t="str">
        <f>IFERROR(VLOOKUP($B93,'NAV plus Dist'!$B:$FD,CS$1,FALSE)/VLOOKUP($B92,NAV!$A:$FC,CS$1,FALSE),"")</f>
        <v/>
      </c>
      <c r="CT93" s="171" t="str">
        <f>IFERROR(VLOOKUP($B93,'NAV plus Dist'!$B:$FD,CT$1,FALSE)/VLOOKUP($B92,NAV!$A:$FC,CT$1,FALSE),"")</f>
        <v/>
      </c>
      <c r="CU93" s="171" t="str">
        <f>IFERROR(VLOOKUP($B93,'NAV plus Dist'!$B:$FD,CU$1,FALSE)/VLOOKUP($B92,NAV!$A:$FC,CU$1,FALSE),"")</f>
        <v/>
      </c>
      <c r="CV93" s="171" t="str">
        <f>IFERROR(VLOOKUP($B93,'NAV plus Dist'!$B:$FD,CV$1,FALSE)/VLOOKUP($B92,NAV!$A:$FC,CV$1,FALSE),"")</f>
        <v/>
      </c>
      <c r="CW93" s="171" t="str">
        <f>IFERROR(VLOOKUP($B93,'NAV plus Dist'!$B:$FD,CW$1,FALSE)/VLOOKUP($B92,NAV!$A:$FC,CW$1,FALSE),"")</f>
        <v/>
      </c>
      <c r="CX93" s="171" t="str">
        <f>IFERROR(VLOOKUP($B93,'NAV plus Dist'!$B:$FD,CX$1,FALSE)/VLOOKUP($B92,NAV!$A:$FC,CX$1,FALSE),"")</f>
        <v/>
      </c>
      <c r="CY93" s="171" t="str">
        <f>IFERROR(VLOOKUP($B93,'NAV plus Dist'!$B:$FD,CY$1,FALSE)/VLOOKUP($B92,NAV!$A:$FC,CY$1,FALSE),"")</f>
        <v/>
      </c>
      <c r="CZ93" s="171" t="str">
        <f>IFERROR(VLOOKUP($B93,'NAV plus Dist'!$B:$FD,CZ$1,FALSE)/VLOOKUP($B92,NAV!$A:$FC,CZ$1,FALSE),"")</f>
        <v/>
      </c>
      <c r="DA93" s="171" t="str">
        <f>IFERROR(VLOOKUP($B93,'NAV plus Dist'!$B:$FD,DA$1,FALSE)/VLOOKUP($B92,NAV!$A:$FC,DA$1,FALSE),"")</f>
        <v/>
      </c>
      <c r="DB93" s="171" t="str">
        <f>IFERROR(VLOOKUP($B93,'NAV plus Dist'!$B:$FD,DB$1,FALSE)/VLOOKUP($B92,NAV!$A:$FC,DB$1,FALSE),"")</f>
        <v/>
      </c>
      <c r="DC93" s="171" t="str">
        <f>IFERROR(VLOOKUP($B93,'NAV plus Dist'!$B:$FD,DC$1,FALSE)/VLOOKUP($B92,NAV!$A:$FC,DC$1,FALSE),"")</f>
        <v/>
      </c>
      <c r="DD93" s="171" t="str">
        <f>IFERROR(VLOOKUP($B93,'NAV plus Dist'!$B:$FD,DD$1,FALSE)/VLOOKUP($B92,NAV!$A:$FC,DD$1,FALSE),"")</f>
        <v/>
      </c>
      <c r="DE93" s="171" t="str">
        <f>IFERROR(VLOOKUP($B93,'NAV plus Dist'!$B:$FD,DE$1,FALSE)/VLOOKUP($B92,NAV!$A:$FC,DE$1,FALSE),"")</f>
        <v/>
      </c>
      <c r="DF93" s="171" t="str">
        <f>IFERROR(VLOOKUP($B93,'NAV plus Dist'!$B:$FD,DF$1,FALSE)/VLOOKUP($B92,NAV!$A:$FC,DF$1,FALSE),"")</f>
        <v/>
      </c>
      <c r="DG93" s="171" t="str">
        <f>IFERROR(VLOOKUP($B93,'NAV plus Dist'!$B:$FD,DG$1,FALSE)/VLOOKUP($B92,NAV!$A:$FC,DG$1,FALSE),"")</f>
        <v/>
      </c>
      <c r="DH93" s="171" t="str">
        <f>IFERROR(VLOOKUP($B93,'NAV plus Dist'!$B:$FD,DH$1,FALSE)/VLOOKUP($B92,NAV!$A:$FC,DH$1,FALSE),"")</f>
        <v/>
      </c>
    </row>
    <row r="94" spans="1:112">
      <c r="A94" s="94">
        <f t="shared" si="42"/>
        <v>107</v>
      </c>
      <c r="B94" s="168">
        <f t="shared" si="43"/>
        <v>42825</v>
      </c>
      <c r="C94" s="171">
        <f>IFERROR(VLOOKUP($B94,'NAV plus Dist'!$B:$FD,C$1,FALSE)/VLOOKUP($B93,NAV!$A:$FC,C$1,FALSE),"")</f>
        <v>1.020194768350722</v>
      </c>
      <c r="D94" s="171" t="str">
        <f>IFERROR(VLOOKUP($B94,'NAV plus Dist'!$B:$FD,D$1,FALSE)/VLOOKUP($B93,NAV!$A:$FC,D$1,FALSE),"")</f>
        <v/>
      </c>
      <c r="E94" s="171" t="str">
        <f>IFERROR(VLOOKUP($B94,'NAV plus Dist'!$B:$FD,E$1,FALSE)/VLOOKUP($B93,NAV!$A:$FC,E$1,FALSE),"")</f>
        <v/>
      </c>
      <c r="F94" s="171" t="str">
        <f>IFERROR(VLOOKUP($B94,'NAV plus Dist'!$B:$FD,F$1,FALSE)/VLOOKUP($B93,NAV!$A:$FC,F$1,FALSE),"")</f>
        <v/>
      </c>
      <c r="G94" s="171" t="str">
        <f>IFERROR(VLOOKUP($B94,'NAV plus Dist'!$B:$FD,G$1,FALSE)/VLOOKUP($B93,NAV!$A:$FC,G$1,FALSE),"")</f>
        <v/>
      </c>
      <c r="H94" s="171" t="str">
        <f>IFERROR(VLOOKUP($B94,'NAV plus Dist'!$B:$FD,H$1,FALSE)/VLOOKUP($B93,NAV!$A:$FC,H$1,FALSE),"")</f>
        <v/>
      </c>
      <c r="I94" s="171" t="str">
        <f>IFERROR(VLOOKUP($B94,'NAV plus Dist'!$B:$FD,I$1,FALSE)/VLOOKUP($B93,NAV!$A:$FC,I$1,FALSE),"")</f>
        <v/>
      </c>
      <c r="J94" s="171" t="str">
        <f>IFERROR(VLOOKUP($B94,'NAV plus Dist'!$B:$FD,J$1,FALSE)/VLOOKUP($B93,NAV!$A:$FC,J$1,FALSE),"")</f>
        <v/>
      </c>
      <c r="K94" s="171" t="str">
        <f>IFERROR(VLOOKUP($B94,'NAV plus Dist'!$B:$FD,K$1,FALSE)/VLOOKUP($B93,NAV!$A:$FC,K$1,FALSE),"")</f>
        <v/>
      </c>
      <c r="L94" s="171" t="str">
        <f>IFERROR(VLOOKUP($B94,'NAV plus Dist'!$B:$FD,L$1,FALSE)/VLOOKUP($B93,NAV!$A:$FC,L$1,FALSE),"")</f>
        <v/>
      </c>
      <c r="M94" s="171" t="str">
        <f>IFERROR(VLOOKUP($B94,'NAV plus Dist'!$B:$FD,M$1,FALSE)/VLOOKUP($B93,NAV!$A:$FC,M$1,FALSE),"")</f>
        <v/>
      </c>
      <c r="N94" s="171" t="str">
        <f>IFERROR(VLOOKUP($B94,'NAV plus Dist'!$B:$FD,N$1,FALSE)/VLOOKUP($B93,NAV!$A:$FC,N$1,FALSE),"")</f>
        <v/>
      </c>
      <c r="O94" s="171">
        <f>IFERROR(VLOOKUP($B94,'NAV plus Dist'!$B:$FD,O$1,FALSE)/VLOOKUP($B93,NAV!$A:$FC,O$1,FALSE),"")</f>
        <v>0.99705265347873573</v>
      </c>
      <c r="P94" s="171">
        <f>IFERROR(VLOOKUP($B94,'NAV plus Dist'!$B:$FD,P$1,FALSE)/VLOOKUP($B93,NAV!$A:$FC,P$1,FALSE),"")</f>
        <v>0.99627750141888971</v>
      </c>
      <c r="Q94" s="171">
        <f>IFERROR(VLOOKUP($B94,'NAV plus Dist'!$B:$FD,Q$1,FALSE)/VLOOKUP($B93,NAV!$A:$FC,Q$1,FALSE),"")</f>
        <v>0.98896734333627534</v>
      </c>
      <c r="R94" s="171">
        <f>IFERROR(VLOOKUP($B94,'NAV plus Dist'!$B:$FD,R$1,FALSE)/VLOOKUP($B93,NAV!$A:$FC,R$1,FALSE),"")</f>
        <v>0.98896734333627534</v>
      </c>
      <c r="S94" s="171">
        <f>IFERROR(VLOOKUP($B94,'NAV plus Dist'!$B:$FD,S$1,FALSE)/VLOOKUP($B93,NAV!$A:$FC,S$1,FALSE),"")</f>
        <v>0.9881626669786584</v>
      </c>
      <c r="T94" s="171">
        <f>IFERROR(VLOOKUP($B94,'NAV plus Dist'!$B:$FD,T$1,FALSE)/VLOOKUP($B93,NAV!$A:$FC,T$1,FALSE),"")</f>
        <v>0.9893457092775918</v>
      </c>
      <c r="U94" s="171">
        <f>IFERROR(VLOOKUP($B94,'NAV plus Dist'!$B:$FD,U$1,FALSE)/VLOOKUP($B93,NAV!$A:$FC,U$1,FALSE),"")</f>
        <v>0.98911447028087929</v>
      </c>
      <c r="V94" s="171">
        <f>IFERROR(VLOOKUP($B94,'NAV plus Dist'!$B:$FD,V$1,FALSE)/VLOOKUP($B93,NAV!$A:$FC,V$1,FALSE),"")</f>
        <v>1.0077755940682509</v>
      </c>
      <c r="W94" s="171">
        <f>IFERROR(VLOOKUP($B94,'NAV plus Dist'!$B:$FD,W$1,FALSE)/VLOOKUP($B93,NAV!$A:$FC,W$1,FALSE),"")</f>
        <v>1.0077755940682509</v>
      </c>
      <c r="X94" s="171">
        <f>IFERROR(VLOOKUP($B94,'NAV plus Dist'!$B:$FD,X$1,FALSE)/VLOOKUP($B93,NAV!$A:$FC,X$1,FALSE),"")</f>
        <v>1.0075379930539212</v>
      </c>
      <c r="Y94" s="171">
        <f>IFERROR(VLOOKUP($B94,'NAV plus Dist'!$B:$FD,Y$1,FALSE)/VLOOKUP($B93,NAV!$A:$FC,Y$1,FALSE),"")</f>
        <v>1.008750768335966</v>
      </c>
      <c r="Z94" s="171">
        <f>IFERROR(VLOOKUP($B94,'NAV plus Dist'!$B:$FD,Z$1,FALSE)/VLOOKUP($B93,NAV!$A:$FC,Z$1,FALSE),"")</f>
        <v>1.0085203224955943</v>
      </c>
      <c r="AA94" s="171">
        <f>IFERROR(VLOOKUP($B94,'NAV plus Dist'!$B:$FD,AA$1,FALSE)/VLOOKUP($B93,NAV!$A:$FC,AA$1,FALSE),"")</f>
        <v>1.0027687000726215</v>
      </c>
      <c r="AB94" s="171" t="str">
        <f>IFERROR(VLOOKUP($B94,'NAV plus Dist'!$B:$FD,AB$1,FALSE)/VLOOKUP($B93,NAV!$A:$FC,AB$1,FALSE),"")</f>
        <v/>
      </c>
      <c r="AC94" s="171">
        <f>IFERROR(VLOOKUP($B94,'NAV plus Dist'!$B:$FD,AC$1,FALSE)/VLOOKUP($B93,NAV!$A:$FC,AC$1,FALSE),"")</f>
        <v>1.0027475277811766</v>
      </c>
      <c r="AD94" s="171" t="str">
        <f>IFERROR(VLOOKUP($B94,'NAV plus Dist'!$B:$FD,AD$1,FALSE)/VLOOKUP($B93,NAV!$A:$FC,AD$1,FALSE),"")</f>
        <v/>
      </c>
      <c r="AE94" s="171" t="str">
        <f>IFERROR(VLOOKUP($B94,'NAV plus Dist'!$B:$FD,AE$1,FALSE)/VLOOKUP($B93,NAV!$A:$FC,AE$1,FALSE),"")</f>
        <v/>
      </c>
      <c r="AF94" s="171">
        <f>IFERROR(VLOOKUP($B94,'NAV plus Dist'!$B:$FD,AF$1,FALSE)/VLOOKUP($B93,NAV!$A:$FC,AF$1,FALSE),"")</f>
        <v>1.0017840679143166</v>
      </c>
      <c r="AG94" s="171" t="str">
        <f>IFERROR(VLOOKUP($B94,'NAV plus Dist'!$B:$FD,AG$1,FALSE)/VLOOKUP($B93,NAV!$A:$FC,AG$1,FALSE),"")</f>
        <v/>
      </c>
      <c r="AH94" s="171">
        <f>IFERROR(VLOOKUP($B94,'NAV plus Dist'!$B:$FD,AH$1,FALSE)/VLOOKUP($B93,NAV!$A:$FC,AH$1,FALSE),"")</f>
        <v>1.0011868717451859</v>
      </c>
      <c r="AI94" s="171" t="str">
        <f>IFERROR(VLOOKUP($B94,'NAV plus Dist'!$B:$FD,AI$1,FALSE)/VLOOKUP($B93,NAV!$A:$FC,AI$1,FALSE),"")</f>
        <v/>
      </c>
      <c r="AJ94" s="171" t="str">
        <f>IFERROR(VLOOKUP($B94,'NAV plus Dist'!$B:$FD,AJ$1,FALSE)/VLOOKUP($B93,NAV!$A:$FC,AJ$1,FALSE),"")</f>
        <v/>
      </c>
      <c r="AK94" s="171" t="str">
        <f>IFERROR(VLOOKUP($B94,'NAV plus Dist'!$B:$FD,AK$1,FALSE)/VLOOKUP($B93,NAV!$A:$FC,AK$1,FALSE),"")</f>
        <v/>
      </c>
      <c r="AL94" s="171" t="str">
        <f>IFERROR(VLOOKUP($B94,'NAV plus Dist'!$B:$FD,AL$1,FALSE)/VLOOKUP($B93,NAV!$A:$FC,AL$1,FALSE),"")</f>
        <v/>
      </c>
      <c r="AM94" s="171" t="str">
        <f>IFERROR(VLOOKUP($B94,'NAV plus Dist'!$B:$FD,AM$1,FALSE)/VLOOKUP($B93,NAV!$A:$FC,AM$1,FALSE),"")</f>
        <v/>
      </c>
      <c r="AN94" s="171" t="str">
        <f>IFERROR(VLOOKUP($B94,'NAV plus Dist'!$B:$FD,AN$1,FALSE)/VLOOKUP($B93,NAV!$A:$FC,AN$1,FALSE),"")</f>
        <v/>
      </c>
      <c r="AO94" s="171" t="str">
        <f>IFERROR(VLOOKUP($B94,'NAV plus Dist'!$B:$FD,AO$1,FALSE)/VLOOKUP($B93,NAV!$A:$FC,AO$1,FALSE),"")</f>
        <v/>
      </c>
      <c r="AP94" s="171" t="str">
        <f>IFERROR(VLOOKUP($B94,'NAV plus Dist'!$B:$FD,AP$1,FALSE)/VLOOKUP($B93,NAV!$A:$FC,AP$1,FALSE),"")</f>
        <v/>
      </c>
      <c r="AQ94" s="171" t="str">
        <f>IFERROR(VLOOKUP($B94,'NAV plus Dist'!$B:$FD,AQ$1,FALSE)/VLOOKUP($B93,NAV!$A:$FC,AQ$1,FALSE),"")</f>
        <v/>
      </c>
      <c r="AR94" s="171" t="str">
        <f>IFERROR(VLOOKUP($B94,'NAV plus Dist'!$B:$FD,AR$1,FALSE)/VLOOKUP($B93,NAV!$A:$FC,AR$1,FALSE),"")</f>
        <v/>
      </c>
      <c r="AS94" s="171" t="str">
        <f>IFERROR(VLOOKUP($B94,'NAV plus Dist'!$B:$FD,AS$1,FALSE)/VLOOKUP($B93,NAV!$A:$FC,AS$1,FALSE),"")</f>
        <v/>
      </c>
      <c r="AT94" s="171" t="str">
        <f>IFERROR(VLOOKUP($B94,'NAV plus Dist'!$B:$FD,AT$1,FALSE)/VLOOKUP($B93,NAV!$A:$FC,AT$1,FALSE),"")</f>
        <v/>
      </c>
      <c r="AU94" s="171" t="str">
        <f>IFERROR(VLOOKUP($B94,'NAV plus Dist'!$B:$FD,AU$1,FALSE)/VLOOKUP($B93,NAV!$A:$FC,AU$1,FALSE),"")</f>
        <v/>
      </c>
      <c r="AV94" s="171" t="str">
        <f>IFERROR(VLOOKUP($B94,'NAV plus Dist'!$B:$FD,AV$1,FALSE)/VLOOKUP($B93,NAV!$A:$FC,AV$1,FALSE),"")</f>
        <v/>
      </c>
      <c r="AW94" s="171" t="str">
        <f>IFERROR(VLOOKUP($B94,'NAV plus Dist'!$B:$FD,AW$1,FALSE)/VLOOKUP($B93,NAV!$A:$FC,AW$1,FALSE),"")</f>
        <v/>
      </c>
      <c r="AX94" s="171" t="str">
        <f>IFERROR(VLOOKUP($B94,'NAV plus Dist'!$B:$FD,AX$1,FALSE)/VLOOKUP($B93,NAV!$A:$FC,AX$1,FALSE),"")</f>
        <v/>
      </c>
      <c r="AY94" s="171" t="str">
        <f>IFERROR(VLOOKUP($B94,'NAV plus Dist'!$B:$FD,AY$1,FALSE)/VLOOKUP($B93,NAV!$A:$FC,AY$1,FALSE),"")</f>
        <v/>
      </c>
      <c r="AZ94" s="171" t="str">
        <f>IFERROR(VLOOKUP($B94,'NAV plus Dist'!$B:$FD,AZ$1,FALSE)/VLOOKUP($B93,NAV!$A:$FC,AZ$1,FALSE),"")</f>
        <v/>
      </c>
      <c r="BA94" s="171" t="str">
        <f>IFERROR(VLOOKUP($B94,'NAV plus Dist'!$B:$FD,BA$1,FALSE)/VLOOKUP($B93,NAV!$A:$FC,BA$1,FALSE),"")</f>
        <v/>
      </c>
      <c r="BB94" s="171" t="str">
        <f>IFERROR(VLOOKUP($B94,'NAV plus Dist'!$B:$FD,BB$1,FALSE)/VLOOKUP($B93,NAV!$A:$FC,BB$1,FALSE),"")</f>
        <v/>
      </c>
      <c r="BC94" s="171" t="str">
        <f>IFERROR(VLOOKUP($B94,'NAV plus Dist'!$B:$FD,BC$1,FALSE)/VLOOKUP($B93,NAV!$A:$FC,BC$1,FALSE),"")</f>
        <v/>
      </c>
      <c r="BD94" s="171" t="str">
        <f>IFERROR(VLOOKUP($B94,'NAV plus Dist'!$B:$FD,BD$1,FALSE)/VLOOKUP($B93,NAV!$A:$FC,BD$1,FALSE),"")</f>
        <v/>
      </c>
      <c r="BE94" s="171" t="str">
        <f>IFERROR(VLOOKUP($B94,'NAV plus Dist'!$B:$FD,BE$1,FALSE)/VLOOKUP($B93,NAV!$A:$FC,BE$1,FALSE),"")</f>
        <v/>
      </c>
      <c r="BF94" s="171" t="str">
        <f>IFERROR(VLOOKUP($B94,'NAV plus Dist'!$B:$FD,BF$1,FALSE)/VLOOKUP($B93,NAV!$A:$FC,BF$1,FALSE),"")</f>
        <v/>
      </c>
      <c r="BG94" s="171" t="str">
        <f>IFERROR(VLOOKUP($B94,'NAV plus Dist'!$B:$FD,BG$1,FALSE)/VLOOKUP($B93,NAV!$A:$FC,BG$1,FALSE),"")</f>
        <v/>
      </c>
      <c r="BH94" s="171" t="str">
        <f>IFERROR(VLOOKUP($B94,'NAV plus Dist'!$B:$FD,BH$1,FALSE)/VLOOKUP($B93,NAV!$A:$FC,BH$1,FALSE),"")</f>
        <v/>
      </c>
      <c r="BI94" s="171" t="str">
        <f>IFERROR(VLOOKUP($B94,'NAV plus Dist'!$B:$FD,BI$1,FALSE)/VLOOKUP($B93,NAV!$A:$FC,BI$1,FALSE),"")</f>
        <v/>
      </c>
      <c r="BJ94" s="171" t="str">
        <f>IFERROR(VLOOKUP($B94,'NAV plus Dist'!$B:$FD,BJ$1,FALSE)/VLOOKUP($B93,NAV!$A:$FC,BJ$1,FALSE),"")</f>
        <v/>
      </c>
      <c r="BK94" s="171" t="str">
        <f>IFERROR(VLOOKUP($B94,'NAV plus Dist'!$B:$FD,BK$1,FALSE)/VLOOKUP($B93,NAV!$A:$FC,BK$1,FALSE),"")</f>
        <v/>
      </c>
      <c r="BL94" s="171" t="str">
        <f>IFERROR(VLOOKUP($B94,'NAV plus Dist'!$B:$FD,BL$1,FALSE)/VLOOKUP($B93,NAV!$A:$FC,BL$1,FALSE),"")</f>
        <v/>
      </c>
      <c r="BM94" s="171" t="str">
        <f>IFERROR(VLOOKUP($B94,'NAV plus Dist'!$B:$FD,BM$1,FALSE)/VLOOKUP($B93,NAV!$A:$FC,BM$1,FALSE),"")</f>
        <v/>
      </c>
      <c r="BN94" s="171" t="str">
        <f>IFERROR(VLOOKUP($B94,'NAV plus Dist'!$B:$FD,BN$1,FALSE)/VLOOKUP($B93,NAV!$A:$FC,BN$1,FALSE),"")</f>
        <v/>
      </c>
      <c r="BO94" s="171" t="str">
        <f>IFERROR(VLOOKUP($B94,'NAV plus Dist'!$B:$FD,BO$1,FALSE)/VLOOKUP($B93,NAV!$A:$FC,BO$1,FALSE),"")</f>
        <v/>
      </c>
      <c r="BP94" s="171" t="str">
        <f>IFERROR(VLOOKUP($B94,'NAV plus Dist'!$B:$FD,BP$1,FALSE)/VLOOKUP($B93,NAV!$A:$FC,BP$1,FALSE),"")</f>
        <v/>
      </c>
      <c r="BQ94" s="171" t="str">
        <f>IFERROR(VLOOKUP($B94,'NAV plus Dist'!$B:$FD,BQ$1,FALSE)/VLOOKUP($B93,NAV!$A:$FC,BQ$1,FALSE),"")</f>
        <v/>
      </c>
      <c r="BR94" s="171" t="str">
        <f>IFERROR(VLOOKUP($B94,'NAV plus Dist'!$B:$FD,BR$1,FALSE)/VLOOKUP($B93,NAV!$A:$FC,BR$1,FALSE),"")</f>
        <v/>
      </c>
      <c r="BS94" s="171" t="str">
        <f>IFERROR(VLOOKUP($B94,'NAV plus Dist'!$B:$FD,BS$1,FALSE)/VLOOKUP($B93,NAV!$A:$FC,BS$1,FALSE),"")</f>
        <v/>
      </c>
      <c r="BT94" s="171" t="str">
        <f>IFERROR(VLOOKUP($B94,'NAV plus Dist'!$B:$FD,BT$1,FALSE)/VLOOKUP($B93,NAV!$A:$FC,BT$1,FALSE),"")</f>
        <v/>
      </c>
      <c r="BU94" s="171" t="str">
        <f>IFERROR(VLOOKUP($B94,'NAV plus Dist'!$B:$FD,BU$1,FALSE)/VLOOKUP($B93,NAV!$A:$FC,BU$1,FALSE),"")</f>
        <v/>
      </c>
      <c r="BV94" s="171" t="str">
        <f>IFERROR(VLOOKUP($B94,'NAV plus Dist'!$B:$FD,BV$1,FALSE)/VLOOKUP($B93,NAV!$A:$FC,BV$1,FALSE),"")</f>
        <v/>
      </c>
      <c r="BW94" s="171" t="str">
        <f>IFERROR(VLOOKUP($B94,'NAV plus Dist'!$B:$FD,BW$1,FALSE)/VLOOKUP($B93,NAV!$A:$FC,BW$1,FALSE),"")</f>
        <v/>
      </c>
      <c r="BX94" s="171" t="str">
        <f>IFERROR(VLOOKUP($B94,'NAV plus Dist'!$B:$FD,BX$1,FALSE)/VLOOKUP($B93,NAV!$A:$FC,BX$1,FALSE),"")</f>
        <v/>
      </c>
      <c r="BY94" s="171" t="str">
        <f>IFERROR(VLOOKUP($B94,'NAV plus Dist'!$B:$FD,BY$1,FALSE)/VLOOKUP($B93,NAV!$A:$FC,BY$1,FALSE),"")</f>
        <v/>
      </c>
      <c r="BZ94" s="171" t="str">
        <f>IFERROR(VLOOKUP($B94,'NAV plus Dist'!$B:$FD,BZ$1,FALSE)/VLOOKUP($B93,NAV!$A:$FC,BZ$1,FALSE),"")</f>
        <v/>
      </c>
      <c r="CA94" s="171" t="str">
        <f>IFERROR(VLOOKUP($B94,'NAV plus Dist'!$B:$FD,CA$1,FALSE)/VLOOKUP($B93,NAV!$A:$FC,CA$1,FALSE),"")</f>
        <v/>
      </c>
      <c r="CB94" s="171" t="str">
        <f>IFERROR(VLOOKUP($B94,'NAV plus Dist'!$B:$FD,CB$1,FALSE)/VLOOKUP($B93,NAV!$A:$FC,CB$1,FALSE),"")</f>
        <v/>
      </c>
      <c r="CC94" s="171" t="str">
        <f>IFERROR(VLOOKUP($B94,'NAV plus Dist'!$B:$FD,CC$1,FALSE)/VLOOKUP($B93,NAV!$A:$FC,CC$1,FALSE),"")</f>
        <v/>
      </c>
      <c r="CD94" s="171" t="str">
        <f>IFERROR(VLOOKUP($B94,'NAV plus Dist'!$B:$FD,CD$1,FALSE)/VLOOKUP($B93,NAV!$A:$FC,CD$1,FALSE),"")</f>
        <v/>
      </c>
      <c r="CE94" s="171" t="str">
        <f>IFERROR(VLOOKUP($B94,'NAV plus Dist'!$B:$FD,CE$1,FALSE)/VLOOKUP($B93,NAV!$A:$FC,CE$1,FALSE),"")</f>
        <v/>
      </c>
      <c r="CF94" s="171" t="str">
        <f>IFERROR(VLOOKUP($B94,'NAV plus Dist'!$B:$FD,CF$1,FALSE)/VLOOKUP($B93,NAV!$A:$FC,CF$1,FALSE),"")</f>
        <v/>
      </c>
      <c r="CG94" s="171" t="str">
        <f>IFERROR(VLOOKUP($B94,'NAV plus Dist'!$B:$FD,CG$1,FALSE)/VLOOKUP($B93,NAV!$A:$FC,CG$1,FALSE),"")</f>
        <v/>
      </c>
      <c r="CH94" s="171" t="str">
        <f>IFERROR(VLOOKUP($B94,'NAV plus Dist'!$B:$FD,CH$1,FALSE)/VLOOKUP($B93,NAV!$A:$FC,CH$1,FALSE),"")</f>
        <v/>
      </c>
      <c r="CI94" s="171" t="str">
        <f>IFERROR(VLOOKUP($B94,'NAV plus Dist'!$B:$FD,CI$1,FALSE)/VLOOKUP($B93,NAV!$A:$FC,CI$1,FALSE),"")</f>
        <v/>
      </c>
      <c r="CJ94" s="171" t="str">
        <f>IFERROR(VLOOKUP($B94,'NAV plus Dist'!$B:$FD,CJ$1,FALSE)/VLOOKUP($B93,NAV!$A:$FC,CJ$1,FALSE),"")</f>
        <v/>
      </c>
      <c r="CK94" s="171" t="str">
        <f>IFERROR(VLOOKUP($B94,'NAV plus Dist'!$B:$FD,CK$1,FALSE)/VLOOKUP($B93,NAV!$A:$FC,CK$1,FALSE),"")</f>
        <v/>
      </c>
      <c r="CL94" s="171" t="str">
        <f>IFERROR(VLOOKUP($B94,'NAV plus Dist'!$B:$FD,CL$1,FALSE)/VLOOKUP($B93,NAV!$A:$FC,CL$1,FALSE),"")</f>
        <v/>
      </c>
      <c r="CM94" s="171" t="str">
        <f>IFERROR(VLOOKUP($B94,'NAV plus Dist'!$B:$FD,CM$1,FALSE)/VLOOKUP($B93,NAV!$A:$FC,CM$1,FALSE),"")</f>
        <v/>
      </c>
      <c r="CN94" s="171" t="str">
        <f>IFERROR(VLOOKUP($B94,'NAV plus Dist'!$B:$FD,CN$1,FALSE)/VLOOKUP($B93,NAV!$A:$FC,CN$1,FALSE),"")</f>
        <v/>
      </c>
      <c r="CO94" s="171" t="str">
        <f>IFERROR(VLOOKUP($B94,'NAV plus Dist'!$B:$FD,CO$1,FALSE)/VLOOKUP($B93,NAV!$A:$FC,CO$1,FALSE),"")</f>
        <v/>
      </c>
      <c r="CP94" s="171" t="str">
        <f>IFERROR(VLOOKUP($B94,'NAV plus Dist'!$B:$FD,CP$1,FALSE)/VLOOKUP($B93,NAV!$A:$FC,CP$1,FALSE),"")</f>
        <v/>
      </c>
      <c r="CQ94" s="171" t="str">
        <f>IFERROR(VLOOKUP($B94,'NAV plus Dist'!$B:$FD,CQ$1,FALSE)/VLOOKUP($B93,NAV!$A:$FC,CQ$1,FALSE),"")</f>
        <v/>
      </c>
      <c r="CR94" s="171" t="str">
        <f>IFERROR(VLOOKUP($B94,'NAV plus Dist'!$B:$FD,CR$1,FALSE)/VLOOKUP($B93,NAV!$A:$FC,CR$1,FALSE),"")</f>
        <v/>
      </c>
      <c r="CS94" s="171" t="str">
        <f>IFERROR(VLOOKUP($B94,'NAV plus Dist'!$B:$FD,CS$1,FALSE)/VLOOKUP($B93,NAV!$A:$FC,CS$1,FALSE),"")</f>
        <v/>
      </c>
      <c r="CT94" s="171" t="str">
        <f>IFERROR(VLOOKUP($B94,'NAV plus Dist'!$B:$FD,CT$1,FALSE)/VLOOKUP($B93,NAV!$A:$FC,CT$1,FALSE),"")</f>
        <v/>
      </c>
      <c r="CU94" s="171" t="str">
        <f>IFERROR(VLOOKUP($B94,'NAV plus Dist'!$B:$FD,CU$1,FALSE)/VLOOKUP($B93,NAV!$A:$FC,CU$1,FALSE),"")</f>
        <v/>
      </c>
      <c r="CV94" s="171" t="str">
        <f>IFERROR(VLOOKUP($B94,'NAV plus Dist'!$B:$FD,CV$1,FALSE)/VLOOKUP($B93,NAV!$A:$FC,CV$1,FALSE),"")</f>
        <v/>
      </c>
      <c r="CW94" s="171" t="str">
        <f>IFERROR(VLOOKUP($B94,'NAV plus Dist'!$B:$FD,CW$1,FALSE)/VLOOKUP($B93,NAV!$A:$FC,CW$1,FALSE),"")</f>
        <v/>
      </c>
      <c r="CX94" s="171" t="str">
        <f>IFERROR(VLOOKUP($B94,'NAV plus Dist'!$B:$FD,CX$1,FALSE)/VLOOKUP($B93,NAV!$A:$FC,CX$1,FALSE),"")</f>
        <v/>
      </c>
      <c r="CY94" s="171" t="str">
        <f>IFERROR(VLOOKUP($B94,'NAV plus Dist'!$B:$FD,CY$1,FALSE)/VLOOKUP($B93,NAV!$A:$FC,CY$1,FALSE),"")</f>
        <v/>
      </c>
      <c r="CZ94" s="171" t="str">
        <f>IFERROR(VLOOKUP($B94,'NAV plus Dist'!$B:$FD,CZ$1,FALSE)/VLOOKUP($B93,NAV!$A:$FC,CZ$1,FALSE),"")</f>
        <v/>
      </c>
      <c r="DA94" s="171" t="str">
        <f>IFERROR(VLOOKUP($B94,'NAV plus Dist'!$B:$FD,DA$1,FALSE)/VLOOKUP($B93,NAV!$A:$FC,DA$1,FALSE),"")</f>
        <v/>
      </c>
      <c r="DB94" s="171" t="str">
        <f>IFERROR(VLOOKUP($B94,'NAV plus Dist'!$B:$FD,DB$1,FALSE)/VLOOKUP($B93,NAV!$A:$FC,DB$1,FALSE),"")</f>
        <v/>
      </c>
      <c r="DC94" s="171" t="str">
        <f>IFERROR(VLOOKUP($B94,'NAV plus Dist'!$B:$FD,DC$1,FALSE)/VLOOKUP($B93,NAV!$A:$FC,DC$1,FALSE),"")</f>
        <v/>
      </c>
      <c r="DD94" s="171" t="str">
        <f>IFERROR(VLOOKUP($B94,'NAV plus Dist'!$B:$FD,DD$1,FALSE)/VLOOKUP($B93,NAV!$A:$FC,DD$1,FALSE),"")</f>
        <v/>
      </c>
      <c r="DE94" s="171" t="str">
        <f>IFERROR(VLOOKUP($B94,'NAV plus Dist'!$B:$FD,DE$1,FALSE)/VLOOKUP($B93,NAV!$A:$FC,DE$1,FALSE),"")</f>
        <v/>
      </c>
      <c r="DF94" s="171" t="str">
        <f>IFERROR(VLOOKUP($B94,'NAV plus Dist'!$B:$FD,DF$1,FALSE)/VLOOKUP($B93,NAV!$A:$FC,DF$1,FALSE),"")</f>
        <v/>
      </c>
      <c r="DG94" s="171" t="str">
        <f>IFERROR(VLOOKUP($B94,'NAV plus Dist'!$B:$FD,DG$1,FALSE)/VLOOKUP($B93,NAV!$A:$FC,DG$1,FALSE),"")</f>
        <v/>
      </c>
      <c r="DH94" s="171" t="str">
        <f>IFERROR(VLOOKUP($B94,'NAV plus Dist'!$B:$FD,DH$1,FALSE)/VLOOKUP($B93,NAV!$A:$FC,DH$1,FALSE),"")</f>
        <v/>
      </c>
    </row>
    <row r="95" spans="1:112">
      <c r="A95" s="94">
        <f t="shared" si="42"/>
        <v>106</v>
      </c>
      <c r="B95" s="168">
        <f t="shared" si="43"/>
        <v>42855</v>
      </c>
      <c r="C95" s="171">
        <f>IFERROR(VLOOKUP($B95,'NAV plus Dist'!$B:$FD,C$1,FALSE)/VLOOKUP($B94,NAV!$A:$FC,C$1,FALSE),"")</f>
        <v>1.0255370201096889</v>
      </c>
      <c r="D95" s="171" t="str">
        <f>IFERROR(VLOOKUP($B95,'NAV plus Dist'!$B:$FD,D$1,FALSE)/VLOOKUP($B94,NAV!$A:$FC,D$1,FALSE),"")</f>
        <v/>
      </c>
      <c r="E95" s="171" t="str">
        <f>IFERROR(VLOOKUP($B95,'NAV plus Dist'!$B:$FD,E$1,FALSE)/VLOOKUP($B94,NAV!$A:$FC,E$1,FALSE),"")</f>
        <v/>
      </c>
      <c r="F95" s="171" t="str">
        <f>IFERROR(VLOOKUP($B95,'NAV plus Dist'!$B:$FD,F$1,FALSE)/VLOOKUP($B94,NAV!$A:$FC,F$1,FALSE),"")</f>
        <v/>
      </c>
      <c r="G95" s="171" t="str">
        <f>IFERROR(VLOOKUP($B95,'NAV plus Dist'!$B:$FD,G$1,FALSE)/VLOOKUP($B94,NAV!$A:$FC,G$1,FALSE),"")</f>
        <v/>
      </c>
      <c r="H95" s="171" t="str">
        <f>IFERROR(VLOOKUP($B95,'NAV plus Dist'!$B:$FD,H$1,FALSE)/VLOOKUP($B94,NAV!$A:$FC,H$1,FALSE),"")</f>
        <v/>
      </c>
      <c r="I95" s="171" t="str">
        <f>IFERROR(VLOOKUP($B95,'NAV plus Dist'!$B:$FD,I$1,FALSE)/VLOOKUP($B94,NAV!$A:$FC,I$1,FALSE),"")</f>
        <v/>
      </c>
      <c r="J95" s="171" t="str">
        <f>IFERROR(VLOOKUP($B95,'NAV plus Dist'!$B:$FD,J$1,FALSE)/VLOOKUP($B94,NAV!$A:$FC,J$1,FALSE),"")</f>
        <v/>
      </c>
      <c r="K95" s="171" t="str">
        <f>IFERROR(VLOOKUP($B95,'NAV plus Dist'!$B:$FD,K$1,FALSE)/VLOOKUP($B94,NAV!$A:$FC,K$1,FALSE),"")</f>
        <v/>
      </c>
      <c r="L95" s="171" t="str">
        <f>IFERROR(VLOOKUP($B95,'NAV plus Dist'!$B:$FD,L$1,FALSE)/VLOOKUP($B94,NAV!$A:$FC,L$1,FALSE),"")</f>
        <v/>
      </c>
      <c r="M95" s="171" t="str">
        <f>IFERROR(VLOOKUP($B95,'NAV plus Dist'!$B:$FD,M$1,FALSE)/VLOOKUP($B94,NAV!$A:$FC,M$1,FALSE),"")</f>
        <v/>
      </c>
      <c r="N95" s="171" t="str">
        <f>IFERROR(VLOOKUP($B95,'NAV plus Dist'!$B:$FD,N$1,FALSE)/VLOOKUP($B94,NAV!$A:$FC,N$1,FALSE),"")</f>
        <v/>
      </c>
      <c r="O95" s="171">
        <f>IFERROR(VLOOKUP($B95,'NAV plus Dist'!$B:$FD,O$1,FALSE)/VLOOKUP($B94,NAV!$A:$FC,O$1,FALSE),"")</f>
        <v>0.98238063450795776</v>
      </c>
      <c r="P95" s="171">
        <f>IFERROR(VLOOKUP($B95,'NAV plus Dist'!$B:$FD,P$1,FALSE)/VLOOKUP($B94,NAV!$A:$FC,P$1,FALSE),"")</f>
        <v>0.98071065989847717</v>
      </c>
      <c r="Q95" s="171">
        <f>IFERROR(VLOOKUP($B95,'NAV plus Dist'!$B:$FD,Q$1,FALSE)/VLOOKUP($B94,NAV!$A:$FC,Q$1,FALSE),"")</f>
        <v>1.0037337651475107</v>
      </c>
      <c r="R95" s="171">
        <f>IFERROR(VLOOKUP($B95,'NAV plus Dist'!$B:$FD,R$1,FALSE)/VLOOKUP($B94,NAV!$A:$FC,R$1,FALSE),"")</f>
        <v>1.0037337651475107</v>
      </c>
      <c r="S95" s="171">
        <f>IFERROR(VLOOKUP($B95,'NAV plus Dist'!$B:$FD,S$1,FALSE)/VLOOKUP($B94,NAV!$A:$FC,S$1,FALSE),"")</f>
        <v>1.0029464666895294</v>
      </c>
      <c r="T95" s="171">
        <f>IFERROR(VLOOKUP($B95,'NAV plus Dist'!$B:$FD,T$1,FALSE)/VLOOKUP($B94,NAV!$A:$FC,T$1,FALSE),"")</f>
        <v>1.0041037852352392</v>
      </c>
      <c r="U95" s="171">
        <f>IFERROR(VLOOKUP($B95,'NAV plus Dist'!$B:$FD,U$1,FALSE)/VLOOKUP($B94,NAV!$A:$FC,U$1,FALSE),"")</f>
        <v>1.0038812137373845</v>
      </c>
      <c r="V95" s="171">
        <f>IFERROR(VLOOKUP($B95,'NAV plus Dist'!$B:$FD,V$1,FALSE)/VLOOKUP($B94,NAV!$A:$FC,V$1,FALSE),"")</f>
        <v>1.0031857347501658</v>
      </c>
      <c r="W95" s="171">
        <f>IFERROR(VLOOKUP($B95,'NAV plus Dist'!$B:$FD,W$1,FALSE)/VLOOKUP($B94,NAV!$A:$FC,W$1,FALSE),"")</f>
        <v>1.0031857347501658</v>
      </c>
      <c r="X95" s="171">
        <f>IFERROR(VLOOKUP($B95,'NAV plus Dist'!$B:$FD,X$1,FALSE)/VLOOKUP($B94,NAV!$A:$FC,X$1,FALSE),"")</f>
        <v>1.0029520557689573</v>
      </c>
      <c r="Y95" s="171">
        <f>IFERROR(VLOOKUP($B95,'NAV plus Dist'!$B:$FD,Y$1,FALSE)/VLOOKUP($B94,NAV!$A:$FC,Y$1,FALSE),"")</f>
        <v>1.0041072897811421</v>
      </c>
      <c r="Z95" s="171">
        <f>IFERROR(VLOOKUP($B95,'NAV plus Dist'!$B:$FD,Z$1,FALSE)/VLOOKUP($B94,NAV!$A:$FC,Z$1,FALSE),"")</f>
        <v>1.003850567561215</v>
      </c>
      <c r="AA95" s="171">
        <f>IFERROR(VLOOKUP($B95,'NAV plus Dist'!$B:$FD,AA$1,FALSE)/VLOOKUP($B94,NAV!$A:$FC,AA$1,FALSE),"")</f>
        <v>1.0092565182739384</v>
      </c>
      <c r="AB95" s="171" t="str">
        <f>IFERROR(VLOOKUP($B95,'NAV plus Dist'!$B:$FD,AB$1,FALSE)/VLOOKUP($B94,NAV!$A:$FC,AB$1,FALSE),"")</f>
        <v/>
      </c>
      <c r="AC95" s="171">
        <f>IFERROR(VLOOKUP($B95,'NAV plus Dist'!$B:$FD,AC$1,FALSE)/VLOOKUP($B94,NAV!$A:$FC,AC$1,FALSE),"")</f>
        <v>1.0087161287442523</v>
      </c>
      <c r="AD95" s="171" t="str">
        <f>IFERROR(VLOOKUP($B95,'NAV plus Dist'!$B:$FD,AD$1,FALSE)/VLOOKUP($B94,NAV!$A:$FC,AD$1,FALSE),"")</f>
        <v/>
      </c>
      <c r="AE95" s="171" t="str">
        <f>IFERROR(VLOOKUP($B95,'NAV plus Dist'!$B:$FD,AE$1,FALSE)/VLOOKUP($B94,NAV!$A:$FC,AE$1,FALSE),"")</f>
        <v/>
      </c>
      <c r="AF95" s="171">
        <f>IFERROR(VLOOKUP($B95,'NAV plus Dist'!$B:$FD,AF$1,FALSE)/VLOOKUP($B94,NAV!$A:$FC,AF$1,FALSE),"")</f>
        <v>1.0196189352815859</v>
      </c>
      <c r="AG95" s="171" t="str">
        <f>IFERROR(VLOOKUP($B95,'NAV plus Dist'!$B:$FD,AG$1,FALSE)/VLOOKUP($B94,NAV!$A:$FC,AG$1,FALSE),"")</f>
        <v/>
      </c>
      <c r="AH95" s="171">
        <f>IFERROR(VLOOKUP($B95,'NAV plus Dist'!$B:$FD,AH$1,FALSE)/VLOOKUP($B94,NAV!$A:$FC,AH$1,FALSE),"")</f>
        <v>1.0189437777913137</v>
      </c>
      <c r="AI95" s="171" t="str">
        <f>IFERROR(VLOOKUP($B95,'NAV plus Dist'!$B:$FD,AI$1,FALSE)/VLOOKUP($B94,NAV!$A:$FC,AI$1,FALSE),"")</f>
        <v/>
      </c>
      <c r="AJ95" s="171" t="str">
        <f>IFERROR(VLOOKUP($B95,'NAV plus Dist'!$B:$FD,AJ$1,FALSE)/VLOOKUP($B94,NAV!$A:$FC,AJ$1,FALSE),"")</f>
        <v/>
      </c>
      <c r="AK95" s="171" t="str">
        <f>IFERROR(VLOOKUP($B95,'NAV plus Dist'!$B:$FD,AK$1,FALSE)/VLOOKUP($B94,NAV!$A:$FC,AK$1,FALSE),"")</f>
        <v/>
      </c>
      <c r="AL95" s="171" t="str">
        <f>IFERROR(VLOOKUP($B95,'NAV plus Dist'!$B:$FD,AL$1,FALSE)/VLOOKUP($B94,NAV!$A:$FC,AL$1,FALSE),"")</f>
        <v/>
      </c>
      <c r="AM95" s="171" t="str">
        <f>IFERROR(VLOOKUP($B95,'NAV plus Dist'!$B:$FD,AM$1,FALSE)/VLOOKUP($B94,NAV!$A:$FC,AM$1,FALSE),"")</f>
        <v/>
      </c>
      <c r="AN95" s="171" t="str">
        <f>IFERROR(VLOOKUP($B95,'NAV plus Dist'!$B:$FD,AN$1,FALSE)/VLOOKUP($B94,NAV!$A:$FC,AN$1,FALSE),"")</f>
        <v/>
      </c>
      <c r="AO95" s="171" t="str">
        <f>IFERROR(VLOOKUP($B95,'NAV plus Dist'!$B:$FD,AO$1,FALSE)/VLOOKUP($B94,NAV!$A:$FC,AO$1,FALSE),"")</f>
        <v/>
      </c>
      <c r="AP95" s="171" t="str">
        <f>IFERROR(VLOOKUP($B95,'NAV plus Dist'!$B:$FD,AP$1,FALSE)/VLOOKUP($B94,NAV!$A:$FC,AP$1,FALSE),"")</f>
        <v/>
      </c>
      <c r="AQ95" s="171" t="str">
        <f>IFERROR(VLOOKUP($B95,'NAV plus Dist'!$B:$FD,AQ$1,FALSE)/VLOOKUP($B94,NAV!$A:$FC,AQ$1,FALSE),"")</f>
        <v/>
      </c>
      <c r="AR95" s="171" t="str">
        <f>IFERROR(VLOOKUP($B95,'NAV plus Dist'!$B:$FD,AR$1,FALSE)/VLOOKUP($B94,NAV!$A:$FC,AR$1,FALSE),"")</f>
        <v/>
      </c>
      <c r="AS95" s="171" t="str">
        <f>IFERROR(VLOOKUP($B95,'NAV plus Dist'!$B:$FD,AS$1,FALSE)/VLOOKUP($B94,NAV!$A:$FC,AS$1,FALSE),"")</f>
        <v/>
      </c>
      <c r="AT95" s="171" t="str">
        <f>IFERROR(VLOOKUP($B95,'NAV plus Dist'!$B:$FD,AT$1,FALSE)/VLOOKUP($B94,NAV!$A:$FC,AT$1,FALSE),"")</f>
        <v/>
      </c>
      <c r="AU95" s="171" t="str">
        <f>IFERROR(VLOOKUP($B95,'NAV plus Dist'!$B:$FD,AU$1,FALSE)/VLOOKUP($B94,NAV!$A:$FC,AU$1,FALSE),"")</f>
        <v/>
      </c>
      <c r="AV95" s="171" t="str">
        <f>IFERROR(VLOOKUP($B95,'NAV plus Dist'!$B:$FD,AV$1,FALSE)/VLOOKUP($B94,NAV!$A:$FC,AV$1,FALSE),"")</f>
        <v/>
      </c>
      <c r="AW95" s="171" t="str">
        <f>IFERROR(VLOOKUP($B95,'NAV plus Dist'!$B:$FD,AW$1,FALSE)/VLOOKUP($B94,NAV!$A:$FC,AW$1,FALSE),"")</f>
        <v/>
      </c>
      <c r="AX95" s="171" t="str">
        <f>IFERROR(VLOOKUP($B95,'NAV plus Dist'!$B:$FD,AX$1,FALSE)/VLOOKUP($B94,NAV!$A:$FC,AX$1,FALSE),"")</f>
        <v/>
      </c>
      <c r="AY95" s="171" t="str">
        <f>IFERROR(VLOOKUP($B95,'NAV plus Dist'!$B:$FD,AY$1,FALSE)/VLOOKUP($B94,NAV!$A:$FC,AY$1,FALSE),"")</f>
        <v/>
      </c>
      <c r="AZ95" s="171" t="str">
        <f>IFERROR(VLOOKUP($B95,'NAV plus Dist'!$B:$FD,AZ$1,FALSE)/VLOOKUP($B94,NAV!$A:$FC,AZ$1,FALSE),"")</f>
        <v/>
      </c>
      <c r="BA95" s="171" t="str">
        <f>IFERROR(VLOOKUP($B95,'NAV plus Dist'!$B:$FD,BA$1,FALSE)/VLOOKUP($B94,NAV!$A:$FC,BA$1,FALSE),"")</f>
        <v/>
      </c>
      <c r="BB95" s="171" t="str">
        <f>IFERROR(VLOOKUP($B95,'NAV plus Dist'!$B:$FD,BB$1,FALSE)/VLOOKUP($B94,NAV!$A:$FC,BB$1,FALSE),"")</f>
        <v/>
      </c>
      <c r="BC95" s="171" t="str">
        <f>IFERROR(VLOOKUP($B95,'NAV plus Dist'!$B:$FD,BC$1,FALSE)/VLOOKUP($B94,NAV!$A:$FC,BC$1,FALSE),"")</f>
        <v/>
      </c>
      <c r="BD95" s="171" t="str">
        <f>IFERROR(VLOOKUP($B95,'NAV plus Dist'!$B:$FD,BD$1,FALSE)/VLOOKUP($B94,NAV!$A:$FC,BD$1,FALSE),"")</f>
        <v/>
      </c>
      <c r="BE95" s="171" t="str">
        <f>IFERROR(VLOOKUP($B95,'NAV plus Dist'!$B:$FD,BE$1,FALSE)/VLOOKUP($B94,NAV!$A:$FC,BE$1,FALSE),"")</f>
        <v/>
      </c>
      <c r="BF95" s="171" t="str">
        <f>IFERROR(VLOOKUP($B95,'NAV plus Dist'!$B:$FD,BF$1,FALSE)/VLOOKUP($B94,NAV!$A:$FC,BF$1,FALSE),"")</f>
        <v/>
      </c>
      <c r="BG95" s="171" t="str">
        <f>IFERROR(VLOOKUP($B95,'NAV plus Dist'!$B:$FD,BG$1,FALSE)/VLOOKUP($B94,NAV!$A:$FC,BG$1,FALSE),"")</f>
        <v/>
      </c>
      <c r="BH95" s="171" t="str">
        <f>IFERROR(VLOOKUP($B95,'NAV plus Dist'!$B:$FD,BH$1,FALSE)/VLOOKUP($B94,NAV!$A:$FC,BH$1,FALSE),"")</f>
        <v/>
      </c>
      <c r="BI95" s="171" t="str">
        <f>IFERROR(VLOOKUP($B95,'NAV plus Dist'!$B:$FD,BI$1,FALSE)/VLOOKUP($B94,NAV!$A:$FC,BI$1,FALSE),"")</f>
        <v/>
      </c>
      <c r="BJ95" s="171" t="str">
        <f>IFERROR(VLOOKUP($B95,'NAV plus Dist'!$B:$FD,BJ$1,FALSE)/VLOOKUP($B94,NAV!$A:$FC,BJ$1,FALSE),"")</f>
        <v/>
      </c>
      <c r="BK95" s="171" t="str">
        <f>IFERROR(VLOOKUP($B95,'NAV plus Dist'!$B:$FD,BK$1,FALSE)/VLOOKUP($B94,NAV!$A:$FC,BK$1,FALSE),"")</f>
        <v/>
      </c>
      <c r="BL95" s="171" t="str">
        <f>IFERROR(VLOOKUP($B95,'NAV plus Dist'!$B:$FD,BL$1,FALSE)/VLOOKUP($B94,NAV!$A:$FC,BL$1,FALSE),"")</f>
        <v/>
      </c>
      <c r="BM95" s="171" t="str">
        <f>IFERROR(VLOOKUP($B95,'NAV plus Dist'!$B:$FD,BM$1,FALSE)/VLOOKUP($B94,NAV!$A:$FC,BM$1,FALSE),"")</f>
        <v/>
      </c>
      <c r="BN95" s="171" t="str">
        <f>IFERROR(VLOOKUP($B95,'NAV plus Dist'!$B:$FD,BN$1,FALSE)/VLOOKUP($B94,NAV!$A:$FC,BN$1,FALSE),"")</f>
        <v/>
      </c>
      <c r="BO95" s="171" t="str">
        <f>IFERROR(VLOOKUP($B95,'NAV plus Dist'!$B:$FD,BO$1,FALSE)/VLOOKUP($B94,NAV!$A:$FC,BO$1,FALSE),"")</f>
        <v/>
      </c>
      <c r="BP95" s="171" t="str">
        <f>IFERROR(VLOOKUP($B95,'NAV plus Dist'!$B:$FD,BP$1,FALSE)/VLOOKUP($B94,NAV!$A:$FC,BP$1,FALSE),"")</f>
        <v/>
      </c>
      <c r="BQ95" s="171" t="str">
        <f>IFERROR(VLOOKUP($B95,'NAV plus Dist'!$B:$FD,BQ$1,FALSE)/VLOOKUP($B94,NAV!$A:$FC,BQ$1,FALSE),"")</f>
        <v/>
      </c>
      <c r="BR95" s="171" t="str">
        <f>IFERROR(VLOOKUP($B95,'NAV plus Dist'!$B:$FD,BR$1,FALSE)/VLOOKUP($B94,NAV!$A:$FC,BR$1,FALSE),"")</f>
        <v/>
      </c>
      <c r="BS95" s="171" t="str">
        <f>IFERROR(VLOOKUP($B95,'NAV plus Dist'!$B:$FD,BS$1,FALSE)/VLOOKUP($B94,NAV!$A:$FC,BS$1,FALSE),"")</f>
        <v/>
      </c>
      <c r="BT95" s="171" t="str">
        <f>IFERROR(VLOOKUP($B95,'NAV plus Dist'!$B:$FD,BT$1,FALSE)/VLOOKUP($B94,NAV!$A:$FC,BT$1,FALSE),"")</f>
        <v/>
      </c>
      <c r="BU95" s="171" t="str">
        <f>IFERROR(VLOOKUP($B95,'NAV plus Dist'!$B:$FD,BU$1,FALSE)/VLOOKUP($B94,NAV!$A:$FC,BU$1,FALSE),"")</f>
        <v/>
      </c>
      <c r="BV95" s="171" t="str">
        <f>IFERROR(VLOOKUP($B95,'NAV plus Dist'!$B:$FD,BV$1,FALSE)/VLOOKUP($B94,NAV!$A:$FC,BV$1,FALSE),"")</f>
        <v/>
      </c>
      <c r="BW95" s="171" t="str">
        <f>IFERROR(VLOOKUP($B95,'NAV plus Dist'!$B:$FD,BW$1,FALSE)/VLOOKUP($B94,NAV!$A:$FC,BW$1,FALSE),"")</f>
        <v/>
      </c>
      <c r="BX95" s="171" t="str">
        <f>IFERROR(VLOOKUP($B95,'NAV plus Dist'!$B:$FD,BX$1,FALSE)/VLOOKUP($B94,NAV!$A:$FC,BX$1,FALSE),"")</f>
        <v/>
      </c>
      <c r="BY95" s="171" t="str">
        <f>IFERROR(VLOOKUP($B95,'NAV plus Dist'!$B:$FD,BY$1,FALSE)/VLOOKUP($B94,NAV!$A:$FC,BY$1,FALSE),"")</f>
        <v/>
      </c>
      <c r="BZ95" s="171" t="str">
        <f>IFERROR(VLOOKUP($B95,'NAV plus Dist'!$B:$FD,BZ$1,FALSE)/VLOOKUP($B94,NAV!$A:$FC,BZ$1,FALSE),"")</f>
        <v/>
      </c>
      <c r="CA95" s="171" t="str">
        <f>IFERROR(VLOOKUP($B95,'NAV plus Dist'!$B:$FD,CA$1,FALSE)/VLOOKUP($B94,NAV!$A:$FC,CA$1,FALSE),"")</f>
        <v/>
      </c>
      <c r="CB95" s="171" t="str">
        <f>IFERROR(VLOOKUP($B95,'NAV plus Dist'!$B:$FD,CB$1,FALSE)/VLOOKUP($B94,NAV!$A:$FC,CB$1,FALSE),"")</f>
        <v/>
      </c>
      <c r="CC95" s="171" t="str">
        <f>IFERROR(VLOOKUP($B95,'NAV plus Dist'!$B:$FD,CC$1,FALSE)/VLOOKUP($B94,NAV!$A:$FC,CC$1,FALSE),"")</f>
        <v/>
      </c>
      <c r="CD95" s="171" t="str">
        <f>IFERROR(VLOOKUP($B95,'NAV plus Dist'!$B:$FD,CD$1,FALSE)/VLOOKUP($B94,NAV!$A:$FC,CD$1,FALSE),"")</f>
        <v/>
      </c>
      <c r="CE95" s="171" t="str">
        <f>IFERROR(VLOOKUP($B95,'NAV plus Dist'!$B:$FD,CE$1,FALSE)/VLOOKUP($B94,NAV!$A:$FC,CE$1,FALSE),"")</f>
        <v/>
      </c>
      <c r="CF95" s="171" t="str">
        <f>IFERROR(VLOOKUP($B95,'NAV plus Dist'!$B:$FD,CF$1,FALSE)/VLOOKUP($B94,NAV!$A:$FC,CF$1,FALSE),"")</f>
        <v/>
      </c>
      <c r="CG95" s="171" t="str">
        <f>IFERROR(VLOOKUP($B95,'NAV plus Dist'!$B:$FD,CG$1,FALSE)/VLOOKUP($B94,NAV!$A:$FC,CG$1,FALSE),"")</f>
        <v/>
      </c>
      <c r="CH95" s="171" t="str">
        <f>IFERROR(VLOOKUP($B95,'NAV plus Dist'!$B:$FD,CH$1,FALSE)/VLOOKUP($B94,NAV!$A:$FC,CH$1,FALSE),"")</f>
        <v/>
      </c>
      <c r="CI95" s="171" t="str">
        <f>IFERROR(VLOOKUP($B95,'NAV plus Dist'!$B:$FD,CI$1,FALSE)/VLOOKUP($B94,NAV!$A:$FC,CI$1,FALSE),"")</f>
        <v/>
      </c>
      <c r="CJ95" s="171" t="str">
        <f>IFERROR(VLOOKUP($B95,'NAV plus Dist'!$B:$FD,CJ$1,FALSE)/VLOOKUP($B94,NAV!$A:$FC,CJ$1,FALSE),"")</f>
        <v/>
      </c>
      <c r="CK95" s="171" t="str">
        <f>IFERROR(VLOOKUP($B95,'NAV plus Dist'!$B:$FD,CK$1,FALSE)/VLOOKUP($B94,NAV!$A:$FC,CK$1,FALSE),"")</f>
        <v/>
      </c>
      <c r="CL95" s="171" t="str">
        <f>IFERROR(VLOOKUP($B95,'NAV plus Dist'!$B:$FD,CL$1,FALSE)/VLOOKUP($B94,NAV!$A:$FC,CL$1,FALSE),"")</f>
        <v/>
      </c>
      <c r="CM95" s="171" t="str">
        <f>IFERROR(VLOOKUP($B95,'NAV plus Dist'!$B:$FD,CM$1,FALSE)/VLOOKUP($B94,NAV!$A:$FC,CM$1,FALSE),"")</f>
        <v/>
      </c>
      <c r="CN95" s="171" t="str">
        <f>IFERROR(VLOOKUP($B95,'NAV plus Dist'!$B:$FD,CN$1,FALSE)/VLOOKUP($B94,NAV!$A:$FC,CN$1,FALSE),"")</f>
        <v/>
      </c>
      <c r="CO95" s="171" t="str">
        <f>IFERROR(VLOOKUP($B95,'NAV plus Dist'!$B:$FD,CO$1,FALSE)/VLOOKUP($B94,NAV!$A:$FC,CO$1,FALSE),"")</f>
        <v/>
      </c>
      <c r="CP95" s="171" t="str">
        <f>IFERROR(VLOOKUP($B95,'NAV plus Dist'!$B:$FD,CP$1,FALSE)/VLOOKUP($B94,NAV!$A:$FC,CP$1,FALSE),"")</f>
        <v/>
      </c>
      <c r="CQ95" s="171" t="str">
        <f>IFERROR(VLOOKUP($B95,'NAV plus Dist'!$B:$FD,CQ$1,FALSE)/VLOOKUP($B94,NAV!$A:$FC,CQ$1,FALSE),"")</f>
        <v/>
      </c>
      <c r="CR95" s="171" t="str">
        <f>IFERROR(VLOOKUP($B95,'NAV plus Dist'!$B:$FD,CR$1,FALSE)/VLOOKUP($B94,NAV!$A:$FC,CR$1,FALSE),"")</f>
        <v/>
      </c>
      <c r="CS95" s="171" t="str">
        <f>IFERROR(VLOOKUP($B95,'NAV plus Dist'!$B:$FD,CS$1,FALSE)/VLOOKUP($B94,NAV!$A:$FC,CS$1,FALSE),"")</f>
        <v/>
      </c>
      <c r="CT95" s="171" t="str">
        <f>IFERROR(VLOOKUP($B95,'NAV plus Dist'!$B:$FD,CT$1,FALSE)/VLOOKUP($B94,NAV!$A:$FC,CT$1,FALSE),"")</f>
        <v/>
      </c>
      <c r="CU95" s="171" t="str">
        <f>IFERROR(VLOOKUP($B95,'NAV plus Dist'!$B:$FD,CU$1,FALSE)/VLOOKUP($B94,NAV!$A:$FC,CU$1,FALSE),"")</f>
        <v/>
      </c>
      <c r="CV95" s="171" t="str">
        <f>IFERROR(VLOOKUP($B95,'NAV plus Dist'!$B:$FD,CV$1,FALSE)/VLOOKUP($B94,NAV!$A:$FC,CV$1,FALSE),"")</f>
        <v/>
      </c>
      <c r="CW95" s="171" t="str">
        <f>IFERROR(VLOOKUP($B95,'NAV plus Dist'!$B:$FD,CW$1,FALSE)/VLOOKUP($B94,NAV!$A:$FC,CW$1,FALSE),"")</f>
        <v/>
      </c>
      <c r="CX95" s="171" t="str">
        <f>IFERROR(VLOOKUP($B95,'NAV plus Dist'!$B:$FD,CX$1,FALSE)/VLOOKUP($B94,NAV!$A:$FC,CX$1,FALSE),"")</f>
        <v/>
      </c>
      <c r="CY95" s="171" t="str">
        <f>IFERROR(VLOOKUP($B95,'NAV plus Dist'!$B:$FD,CY$1,FALSE)/VLOOKUP($B94,NAV!$A:$FC,CY$1,FALSE),"")</f>
        <v/>
      </c>
      <c r="CZ95" s="171" t="str">
        <f>IFERROR(VLOOKUP($B95,'NAV plus Dist'!$B:$FD,CZ$1,FALSE)/VLOOKUP($B94,NAV!$A:$FC,CZ$1,FALSE),"")</f>
        <v/>
      </c>
      <c r="DA95" s="171" t="str">
        <f>IFERROR(VLOOKUP($B95,'NAV plus Dist'!$B:$FD,DA$1,FALSE)/VLOOKUP($B94,NAV!$A:$FC,DA$1,FALSE),"")</f>
        <v/>
      </c>
      <c r="DB95" s="171" t="str">
        <f>IFERROR(VLOOKUP($B95,'NAV plus Dist'!$B:$FD,DB$1,FALSE)/VLOOKUP($B94,NAV!$A:$FC,DB$1,FALSE),"")</f>
        <v/>
      </c>
      <c r="DC95" s="171" t="str">
        <f>IFERROR(VLOOKUP($B95,'NAV plus Dist'!$B:$FD,DC$1,FALSE)/VLOOKUP($B94,NAV!$A:$FC,DC$1,FALSE),"")</f>
        <v/>
      </c>
      <c r="DD95" s="171" t="str">
        <f>IFERROR(VLOOKUP($B95,'NAV plus Dist'!$B:$FD,DD$1,FALSE)/VLOOKUP($B94,NAV!$A:$FC,DD$1,FALSE),"")</f>
        <v/>
      </c>
      <c r="DE95" s="171" t="str">
        <f>IFERROR(VLOOKUP($B95,'NAV plus Dist'!$B:$FD,DE$1,FALSE)/VLOOKUP($B94,NAV!$A:$FC,DE$1,FALSE),"")</f>
        <v/>
      </c>
      <c r="DF95" s="171" t="str">
        <f>IFERROR(VLOOKUP($B95,'NAV plus Dist'!$B:$FD,DF$1,FALSE)/VLOOKUP($B94,NAV!$A:$FC,DF$1,FALSE),"")</f>
        <v/>
      </c>
      <c r="DG95" s="171" t="str">
        <f>IFERROR(VLOOKUP($B95,'NAV plus Dist'!$B:$FD,DG$1,FALSE)/VLOOKUP($B94,NAV!$A:$FC,DG$1,FALSE),"")</f>
        <v/>
      </c>
      <c r="DH95" s="171" t="str">
        <f>IFERROR(VLOOKUP($B95,'NAV plus Dist'!$B:$FD,DH$1,FALSE)/VLOOKUP($B94,NAV!$A:$FC,DH$1,FALSE),"")</f>
        <v/>
      </c>
    </row>
    <row r="96" spans="1:112">
      <c r="A96" s="94">
        <f t="shared" si="42"/>
        <v>105</v>
      </c>
      <c r="B96" s="168">
        <f t="shared" si="43"/>
        <v>42886</v>
      </c>
      <c r="C96" s="171">
        <f>IFERROR(VLOOKUP($B96,'NAV plus Dist'!$B:$FD,C$1,FALSE)/VLOOKUP($B95,NAV!$A:$FC,C$1,FALSE),"")</f>
        <v>1.0308168483380433</v>
      </c>
      <c r="D96" s="171" t="str">
        <f>IFERROR(VLOOKUP($B96,'NAV plus Dist'!$B:$FD,D$1,FALSE)/VLOOKUP($B95,NAV!$A:$FC,D$1,FALSE),"")</f>
        <v/>
      </c>
      <c r="E96" s="171" t="str">
        <f>IFERROR(VLOOKUP($B96,'NAV plus Dist'!$B:$FD,E$1,FALSE)/VLOOKUP($B95,NAV!$A:$FC,E$1,FALSE),"")</f>
        <v/>
      </c>
      <c r="F96" s="171" t="str">
        <f>IFERROR(VLOOKUP($B96,'NAV plus Dist'!$B:$FD,F$1,FALSE)/VLOOKUP($B95,NAV!$A:$FC,F$1,FALSE),"")</f>
        <v/>
      </c>
      <c r="G96" s="171" t="str">
        <f>IFERROR(VLOOKUP($B96,'NAV plus Dist'!$B:$FD,G$1,FALSE)/VLOOKUP($B95,NAV!$A:$FC,G$1,FALSE),"")</f>
        <v/>
      </c>
      <c r="H96" s="171" t="str">
        <f>IFERROR(VLOOKUP($B96,'NAV plus Dist'!$B:$FD,H$1,FALSE)/VLOOKUP($B95,NAV!$A:$FC,H$1,FALSE),"")</f>
        <v/>
      </c>
      <c r="I96" s="171" t="str">
        <f>IFERROR(VLOOKUP($B96,'NAV plus Dist'!$B:$FD,I$1,FALSE)/VLOOKUP($B95,NAV!$A:$FC,I$1,FALSE),"")</f>
        <v/>
      </c>
      <c r="J96" s="171" t="str">
        <f>IFERROR(VLOOKUP($B96,'NAV plus Dist'!$B:$FD,J$1,FALSE)/VLOOKUP($B95,NAV!$A:$FC,J$1,FALSE),"")</f>
        <v/>
      </c>
      <c r="K96" s="171" t="str">
        <f>IFERROR(VLOOKUP($B96,'NAV plus Dist'!$B:$FD,K$1,FALSE)/VLOOKUP($B95,NAV!$A:$FC,K$1,FALSE),"")</f>
        <v/>
      </c>
      <c r="L96" s="171" t="str">
        <f>IFERROR(VLOOKUP($B96,'NAV plus Dist'!$B:$FD,L$1,FALSE)/VLOOKUP($B95,NAV!$A:$FC,L$1,FALSE),"")</f>
        <v/>
      </c>
      <c r="M96" s="171" t="str">
        <f>IFERROR(VLOOKUP($B96,'NAV plus Dist'!$B:$FD,M$1,FALSE)/VLOOKUP($B95,NAV!$A:$FC,M$1,FALSE),"")</f>
        <v/>
      </c>
      <c r="N96" s="171" t="str">
        <f>IFERROR(VLOOKUP($B96,'NAV plus Dist'!$B:$FD,N$1,FALSE)/VLOOKUP($B95,NAV!$A:$FC,N$1,FALSE),"")</f>
        <v/>
      </c>
      <c r="O96" s="171">
        <f>IFERROR(VLOOKUP($B96,'NAV plus Dist'!$B:$FD,O$1,FALSE)/VLOOKUP($B95,NAV!$A:$FC,O$1,FALSE),"")</f>
        <v>0.96113118901337191</v>
      </c>
      <c r="P96" s="171">
        <f>IFERROR(VLOOKUP($B96,'NAV plus Dist'!$B:$FD,P$1,FALSE)/VLOOKUP($B95,NAV!$A:$FC,P$1,FALSE),"")</f>
        <v>0.9629816825557278</v>
      </c>
      <c r="Q96" s="171">
        <f>IFERROR(VLOOKUP($B96,'NAV plus Dist'!$B:$FD,Q$1,FALSE)/VLOOKUP($B95,NAV!$A:$FC,Q$1,FALSE),"")</f>
        <v>0.97737517162854559</v>
      </c>
      <c r="R96" s="171">
        <f>IFERROR(VLOOKUP($B96,'NAV plus Dist'!$B:$FD,R$1,FALSE)/VLOOKUP($B95,NAV!$A:$FC,R$1,FALSE),"")</f>
        <v>0.97737517162854559</v>
      </c>
      <c r="S96" s="171">
        <f>IFERROR(VLOOKUP($B96,'NAV plus Dist'!$B:$FD,S$1,FALSE)/VLOOKUP($B95,NAV!$A:$FC,S$1,FALSE),"")</f>
        <v>0.97657148467083665</v>
      </c>
      <c r="T96" s="171">
        <f>IFERROR(VLOOKUP($B96,'NAV plus Dist'!$B:$FD,T$1,FALSE)/VLOOKUP($B95,NAV!$A:$FC,T$1,FALSE),"")</f>
        <v>0.97775117040753623</v>
      </c>
      <c r="U96" s="171">
        <f>IFERROR(VLOOKUP($B96,'NAV plus Dist'!$B:$FD,U$1,FALSE)/VLOOKUP($B95,NAV!$A:$FC,U$1,FALSE),"")</f>
        <v>0.97751458183331463</v>
      </c>
      <c r="V96" s="171">
        <f>IFERROR(VLOOKUP($B96,'NAV plus Dist'!$B:$FD,V$1,FALSE)/VLOOKUP($B95,NAV!$A:$FC,V$1,FALSE),"")</f>
        <v>0.99795087819505923</v>
      </c>
      <c r="W96" s="171">
        <f>IFERROR(VLOOKUP($B96,'NAV plus Dist'!$B:$FD,W$1,FALSE)/VLOOKUP($B95,NAV!$A:$FC,W$1,FALSE),"")</f>
        <v>0.99795087819505923</v>
      </c>
      <c r="X96" s="171">
        <f>IFERROR(VLOOKUP($B96,'NAV plus Dist'!$B:$FD,X$1,FALSE)/VLOOKUP($B95,NAV!$A:$FC,X$1,FALSE),"")</f>
        <v>0.99771909191346808</v>
      </c>
      <c r="Y96" s="171">
        <f>IFERROR(VLOOKUP($B96,'NAV plus Dist'!$B:$FD,Y$1,FALSE)/VLOOKUP($B95,NAV!$A:$FC,Y$1,FALSE),"")</f>
        <v>0.99891997971669222</v>
      </c>
      <c r="Z96" s="171">
        <f>IFERROR(VLOOKUP($B96,'NAV plus Dist'!$B:$FD,Z$1,FALSE)/VLOOKUP($B95,NAV!$A:$FC,Z$1,FALSE),"")</f>
        <v>0.99869906097113714</v>
      </c>
      <c r="AA96" s="171">
        <f>IFERROR(VLOOKUP($B96,'NAV plus Dist'!$B:$FD,AA$1,FALSE)/VLOOKUP($B95,NAV!$A:$FC,AA$1,FALSE),"")</f>
        <v>1.0102495998910341</v>
      </c>
      <c r="AB96" s="171" t="str">
        <f>IFERROR(VLOOKUP($B96,'NAV plus Dist'!$B:$FD,AB$1,FALSE)/VLOOKUP($B95,NAV!$A:$FC,AB$1,FALSE),"")</f>
        <v/>
      </c>
      <c r="AC96" s="171">
        <f>IFERROR(VLOOKUP($B96,'NAV plus Dist'!$B:$FD,AC$1,FALSE)/VLOOKUP($B95,NAV!$A:$FC,AC$1,FALSE),"")</f>
        <v>1.0113642687799829</v>
      </c>
      <c r="AD96" s="171" t="str">
        <f>IFERROR(VLOOKUP($B96,'NAV plus Dist'!$B:$FD,AD$1,FALSE)/VLOOKUP($B95,NAV!$A:$FC,AD$1,FALSE),"")</f>
        <v/>
      </c>
      <c r="AE96" s="171" t="str">
        <f>IFERROR(VLOOKUP($B96,'NAV plus Dist'!$B:$FD,AE$1,FALSE)/VLOOKUP($B95,NAV!$A:$FC,AE$1,FALSE),"")</f>
        <v/>
      </c>
      <c r="AF96" s="171">
        <f>IFERROR(VLOOKUP($B96,'NAV plus Dist'!$B:$FD,AF$1,FALSE)/VLOOKUP($B95,NAV!$A:$FC,AF$1,FALSE),"")</f>
        <v>1.0113158207535955</v>
      </c>
      <c r="AG96" s="171" t="str">
        <f>IFERROR(VLOOKUP($B96,'NAV plus Dist'!$B:$FD,AG$1,FALSE)/VLOOKUP($B95,NAV!$A:$FC,AG$1,FALSE),"")</f>
        <v/>
      </c>
      <c r="AH96" s="171">
        <f>IFERROR(VLOOKUP($B96,'NAV plus Dist'!$B:$FD,AH$1,FALSE)/VLOOKUP($B95,NAV!$A:$FC,AH$1,FALSE),"")</f>
        <v>1.0119074852209926</v>
      </c>
      <c r="AI96" s="171" t="str">
        <f>IFERROR(VLOOKUP($B96,'NAV plus Dist'!$B:$FD,AI$1,FALSE)/VLOOKUP($B95,NAV!$A:$FC,AI$1,FALSE),"")</f>
        <v/>
      </c>
      <c r="AJ96" s="171" t="str">
        <f>IFERROR(VLOOKUP($B96,'NAV plus Dist'!$B:$FD,AJ$1,FALSE)/VLOOKUP($B95,NAV!$A:$FC,AJ$1,FALSE),"")</f>
        <v/>
      </c>
      <c r="AK96" s="171" t="str">
        <f>IFERROR(VLOOKUP($B96,'NAV plus Dist'!$B:$FD,AK$1,FALSE)/VLOOKUP($B95,NAV!$A:$FC,AK$1,FALSE),"")</f>
        <v/>
      </c>
      <c r="AL96" s="171" t="str">
        <f>IFERROR(VLOOKUP($B96,'NAV plus Dist'!$B:$FD,AL$1,FALSE)/VLOOKUP($B95,NAV!$A:$FC,AL$1,FALSE),"")</f>
        <v/>
      </c>
      <c r="AM96" s="171" t="str">
        <f>IFERROR(VLOOKUP($B96,'NAV plus Dist'!$B:$FD,AM$1,FALSE)/VLOOKUP($B95,NAV!$A:$FC,AM$1,FALSE),"")</f>
        <v/>
      </c>
      <c r="AN96" s="171" t="str">
        <f>IFERROR(VLOOKUP($B96,'NAV plus Dist'!$B:$FD,AN$1,FALSE)/VLOOKUP($B95,NAV!$A:$FC,AN$1,FALSE),"")</f>
        <v/>
      </c>
      <c r="AO96" s="171" t="str">
        <f>IFERROR(VLOOKUP($B96,'NAV plus Dist'!$B:$FD,AO$1,FALSE)/VLOOKUP($B95,NAV!$A:$FC,AO$1,FALSE),"")</f>
        <v/>
      </c>
      <c r="AP96" s="171" t="str">
        <f>IFERROR(VLOOKUP($B96,'NAV plus Dist'!$B:$FD,AP$1,FALSE)/VLOOKUP($B95,NAV!$A:$FC,AP$1,FALSE),"")</f>
        <v/>
      </c>
      <c r="AQ96" s="171" t="str">
        <f>IFERROR(VLOOKUP($B96,'NAV plus Dist'!$B:$FD,AQ$1,FALSE)/VLOOKUP($B95,NAV!$A:$FC,AQ$1,FALSE),"")</f>
        <v/>
      </c>
      <c r="AR96" s="171" t="str">
        <f>IFERROR(VLOOKUP($B96,'NAV plus Dist'!$B:$FD,AR$1,FALSE)/VLOOKUP($B95,NAV!$A:$FC,AR$1,FALSE),"")</f>
        <v/>
      </c>
      <c r="AS96" s="171" t="str">
        <f>IFERROR(VLOOKUP($B96,'NAV plus Dist'!$B:$FD,AS$1,FALSE)/VLOOKUP($B95,NAV!$A:$FC,AS$1,FALSE),"")</f>
        <v/>
      </c>
      <c r="AT96" s="171" t="str">
        <f>IFERROR(VLOOKUP($B96,'NAV plus Dist'!$B:$FD,AT$1,FALSE)/VLOOKUP($B95,NAV!$A:$FC,AT$1,FALSE),"")</f>
        <v/>
      </c>
      <c r="AU96" s="171" t="str">
        <f>IFERROR(VLOOKUP($B96,'NAV plus Dist'!$B:$FD,AU$1,FALSE)/VLOOKUP($B95,NAV!$A:$FC,AU$1,FALSE),"")</f>
        <v/>
      </c>
      <c r="AV96" s="171" t="str">
        <f>IFERROR(VLOOKUP($B96,'NAV plus Dist'!$B:$FD,AV$1,FALSE)/VLOOKUP($B95,NAV!$A:$FC,AV$1,FALSE),"")</f>
        <v/>
      </c>
      <c r="AW96" s="171" t="str">
        <f>IFERROR(VLOOKUP($B96,'NAV plus Dist'!$B:$FD,AW$1,FALSE)/VLOOKUP($B95,NAV!$A:$FC,AW$1,FALSE),"")</f>
        <v/>
      </c>
      <c r="AX96" s="171" t="str">
        <f>IFERROR(VLOOKUP($B96,'NAV plus Dist'!$B:$FD,AX$1,FALSE)/VLOOKUP($B95,NAV!$A:$FC,AX$1,FALSE),"")</f>
        <v/>
      </c>
      <c r="AY96" s="171" t="str">
        <f>IFERROR(VLOOKUP($B96,'NAV plus Dist'!$B:$FD,AY$1,FALSE)/VLOOKUP($B95,NAV!$A:$FC,AY$1,FALSE),"")</f>
        <v/>
      </c>
      <c r="AZ96" s="171" t="str">
        <f>IFERROR(VLOOKUP($B96,'NAV plus Dist'!$B:$FD,AZ$1,FALSE)/VLOOKUP($B95,NAV!$A:$FC,AZ$1,FALSE),"")</f>
        <v/>
      </c>
      <c r="BA96" s="171" t="str">
        <f>IFERROR(VLOOKUP($B96,'NAV plus Dist'!$B:$FD,BA$1,FALSE)/VLOOKUP($B95,NAV!$A:$FC,BA$1,FALSE),"")</f>
        <v/>
      </c>
      <c r="BB96" s="171" t="str">
        <f>IFERROR(VLOOKUP($B96,'NAV plus Dist'!$B:$FD,BB$1,FALSE)/VLOOKUP($B95,NAV!$A:$FC,BB$1,FALSE),"")</f>
        <v/>
      </c>
      <c r="BC96" s="171" t="str">
        <f>IFERROR(VLOOKUP($B96,'NAV plus Dist'!$B:$FD,BC$1,FALSE)/VLOOKUP($B95,NAV!$A:$FC,BC$1,FALSE),"")</f>
        <v/>
      </c>
      <c r="BD96" s="171" t="str">
        <f>IFERROR(VLOOKUP($B96,'NAV plus Dist'!$B:$FD,BD$1,FALSE)/VLOOKUP($B95,NAV!$A:$FC,BD$1,FALSE),"")</f>
        <v/>
      </c>
      <c r="BE96" s="171" t="str">
        <f>IFERROR(VLOOKUP($B96,'NAV plus Dist'!$B:$FD,BE$1,FALSE)/VLOOKUP($B95,NAV!$A:$FC,BE$1,FALSE),"")</f>
        <v/>
      </c>
      <c r="BF96" s="171" t="str">
        <f>IFERROR(VLOOKUP($B96,'NAV plus Dist'!$B:$FD,BF$1,FALSE)/VLOOKUP($B95,NAV!$A:$FC,BF$1,FALSE),"")</f>
        <v/>
      </c>
      <c r="BG96" s="171" t="str">
        <f>IFERROR(VLOOKUP($B96,'NAV plus Dist'!$B:$FD,BG$1,FALSE)/VLOOKUP($B95,NAV!$A:$FC,BG$1,FALSE),"")</f>
        <v/>
      </c>
      <c r="BH96" s="171" t="str">
        <f>IFERROR(VLOOKUP($B96,'NAV plus Dist'!$B:$FD,BH$1,FALSE)/VLOOKUP($B95,NAV!$A:$FC,BH$1,FALSE),"")</f>
        <v/>
      </c>
      <c r="BI96" s="171" t="str">
        <f>IFERROR(VLOOKUP($B96,'NAV plus Dist'!$B:$FD,BI$1,FALSE)/VLOOKUP($B95,NAV!$A:$FC,BI$1,FALSE),"")</f>
        <v/>
      </c>
      <c r="BJ96" s="171" t="str">
        <f>IFERROR(VLOOKUP($B96,'NAV plus Dist'!$B:$FD,BJ$1,FALSE)/VLOOKUP($B95,NAV!$A:$FC,BJ$1,FALSE),"")</f>
        <v/>
      </c>
      <c r="BK96" s="171" t="str">
        <f>IFERROR(VLOOKUP($B96,'NAV plus Dist'!$B:$FD,BK$1,FALSE)/VLOOKUP($B95,NAV!$A:$FC,BK$1,FALSE),"")</f>
        <v/>
      </c>
      <c r="BL96" s="171" t="str">
        <f>IFERROR(VLOOKUP($B96,'NAV plus Dist'!$B:$FD,BL$1,FALSE)/VLOOKUP($B95,NAV!$A:$FC,BL$1,FALSE),"")</f>
        <v/>
      </c>
      <c r="BM96" s="171" t="str">
        <f>IFERROR(VLOOKUP($B96,'NAV plus Dist'!$B:$FD,BM$1,FALSE)/VLOOKUP($B95,NAV!$A:$FC,BM$1,FALSE),"")</f>
        <v/>
      </c>
      <c r="BN96" s="171" t="str">
        <f>IFERROR(VLOOKUP($B96,'NAV plus Dist'!$B:$FD,BN$1,FALSE)/VLOOKUP($B95,NAV!$A:$FC,BN$1,FALSE),"")</f>
        <v/>
      </c>
      <c r="BO96" s="171" t="str">
        <f>IFERROR(VLOOKUP($B96,'NAV plus Dist'!$B:$FD,BO$1,FALSE)/VLOOKUP($B95,NAV!$A:$FC,BO$1,FALSE),"")</f>
        <v/>
      </c>
      <c r="BP96" s="171" t="str">
        <f>IFERROR(VLOOKUP($B96,'NAV plus Dist'!$B:$FD,BP$1,FALSE)/VLOOKUP($B95,NAV!$A:$FC,BP$1,FALSE),"")</f>
        <v/>
      </c>
      <c r="BQ96" s="171" t="str">
        <f>IFERROR(VLOOKUP($B96,'NAV plus Dist'!$B:$FD,BQ$1,FALSE)/VLOOKUP($B95,NAV!$A:$FC,BQ$1,FALSE),"")</f>
        <v/>
      </c>
      <c r="BR96" s="171" t="str">
        <f>IFERROR(VLOOKUP($B96,'NAV plus Dist'!$B:$FD,BR$1,FALSE)/VLOOKUP($B95,NAV!$A:$FC,BR$1,FALSE),"")</f>
        <v/>
      </c>
      <c r="BS96" s="171" t="str">
        <f>IFERROR(VLOOKUP($B96,'NAV plus Dist'!$B:$FD,BS$1,FALSE)/VLOOKUP($B95,NAV!$A:$FC,BS$1,FALSE),"")</f>
        <v/>
      </c>
      <c r="BT96" s="171" t="str">
        <f>IFERROR(VLOOKUP($B96,'NAV plus Dist'!$B:$FD,BT$1,FALSE)/VLOOKUP($B95,NAV!$A:$FC,BT$1,FALSE),"")</f>
        <v/>
      </c>
      <c r="BU96" s="171" t="str">
        <f>IFERROR(VLOOKUP($B96,'NAV plus Dist'!$B:$FD,BU$1,FALSE)/VLOOKUP($B95,NAV!$A:$FC,BU$1,FALSE),"")</f>
        <v/>
      </c>
      <c r="BV96" s="171" t="str">
        <f>IFERROR(VLOOKUP($B96,'NAV plus Dist'!$B:$FD,BV$1,FALSE)/VLOOKUP($B95,NAV!$A:$FC,BV$1,FALSE),"")</f>
        <v/>
      </c>
      <c r="BW96" s="171" t="str">
        <f>IFERROR(VLOOKUP($B96,'NAV plus Dist'!$B:$FD,BW$1,FALSE)/VLOOKUP($B95,NAV!$A:$FC,BW$1,FALSE),"")</f>
        <v/>
      </c>
      <c r="BX96" s="171" t="str">
        <f>IFERROR(VLOOKUP($B96,'NAV plus Dist'!$B:$FD,BX$1,FALSE)/VLOOKUP($B95,NAV!$A:$FC,BX$1,FALSE),"")</f>
        <v/>
      </c>
      <c r="BY96" s="171" t="str">
        <f>IFERROR(VLOOKUP($B96,'NAV plus Dist'!$B:$FD,BY$1,FALSE)/VLOOKUP($B95,NAV!$A:$FC,BY$1,FALSE),"")</f>
        <v/>
      </c>
      <c r="BZ96" s="171" t="str">
        <f>IFERROR(VLOOKUP($B96,'NAV plus Dist'!$B:$FD,BZ$1,FALSE)/VLOOKUP($B95,NAV!$A:$FC,BZ$1,FALSE),"")</f>
        <v/>
      </c>
      <c r="CA96" s="171" t="str">
        <f>IFERROR(VLOOKUP($B96,'NAV plus Dist'!$B:$FD,CA$1,FALSE)/VLOOKUP($B95,NAV!$A:$FC,CA$1,FALSE),"")</f>
        <v/>
      </c>
      <c r="CB96" s="171" t="str">
        <f>IFERROR(VLOOKUP($B96,'NAV plus Dist'!$B:$FD,CB$1,FALSE)/VLOOKUP($B95,NAV!$A:$FC,CB$1,FALSE),"")</f>
        <v/>
      </c>
      <c r="CC96" s="171" t="str">
        <f>IFERROR(VLOOKUP($B96,'NAV plus Dist'!$B:$FD,CC$1,FALSE)/VLOOKUP($B95,NAV!$A:$FC,CC$1,FALSE),"")</f>
        <v/>
      </c>
      <c r="CD96" s="171" t="str">
        <f>IFERROR(VLOOKUP($B96,'NAV plus Dist'!$B:$FD,CD$1,FALSE)/VLOOKUP($B95,NAV!$A:$FC,CD$1,FALSE),"")</f>
        <v/>
      </c>
      <c r="CE96" s="171" t="str">
        <f>IFERROR(VLOOKUP($B96,'NAV plus Dist'!$B:$FD,CE$1,FALSE)/VLOOKUP($B95,NAV!$A:$FC,CE$1,FALSE),"")</f>
        <v/>
      </c>
      <c r="CF96" s="171" t="str">
        <f>IFERROR(VLOOKUP($B96,'NAV plus Dist'!$B:$FD,CF$1,FALSE)/VLOOKUP($B95,NAV!$A:$FC,CF$1,FALSE),"")</f>
        <v/>
      </c>
      <c r="CG96" s="171" t="str">
        <f>IFERROR(VLOOKUP($B96,'NAV plus Dist'!$B:$FD,CG$1,FALSE)/VLOOKUP($B95,NAV!$A:$FC,CG$1,FALSE),"")</f>
        <v/>
      </c>
      <c r="CH96" s="171" t="str">
        <f>IFERROR(VLOOKUP($B96,'NAV plus Dist'!$B:$FD,CH$1,FALSE)/VLOOKUP($B95,NAV!$A:$FC,CH$1,FALSE),"")</f>
        <v/>
      </c>
      <c r="CI96" s="171" t="str">
        <f>IFERROR(VLOOKUP($B96,'NAV plus Dist'!$B:$FD,CI$1,FALSE)/VLOOKUP($B95,NAV!$A:$FC,CI$1,FALSE),"")</f>
        <v/>
      </c>
      <c r="CJ96" s="171" t="str">
        <f>IFERROR(VLOOKUP($B96,'NAV plus Dist'!$B:$FD,CJ$1,FALSE)/VLOOKUP($B95,NAV!$A:$FC,CJ$1,FALSE),"")</f>
        <v/>
      </c>
      <c r="CK96" s="171" t="str">
        <f>IFERROR(VLOOKUP($B96,'NAV plus Dist'!$B:$FD,CK$1,FALSE)/VLOOKUP($B95,NAV!$A:$FC,CK$1,FALSE),"")</f>
        <v/>
      </c>
      <c r="CL96" s="171" t="str">
        <f>IFERROR(VLOOKUP($B96,'NAV plus Dist'!$B:$FD,CL$1,FALSE)/VLOOKUP($B95,NAV!$A:$FC,CL$1,FALSE),"")</f>
        <v/>
      </c>
      <c r="CM96" s="171" t="str">
        <f>IFERROR(VLOOKUP($B96,'NAV plus Dist'!$B:$FD,CM$1,FALSE)/VLOOKUP($B95,NAV!$A:$FC,CM$1,FALSE),"")</f>
        <v/>
      </c>
      <c r="CN96" s="171" t="str">
        <f>IFERROR(VLOOKUP($B96,'NAV plus Dist'!$B:$FD,CN$1,FALSE)/VLOOKUP($B95,NAV!$A:$FC,CN$1,FALSE),"")</f>
        <v/>
      </c>
      <c r="CO96" s="171" t="str">
        <f>IFERROR(VLOOKUP($B96,'NAV plus Dist'!$B:$FD,CO$1,FALSE)/VLOOKUP($B95,NAV!$A:$FC,CO$1,FALSE),"")</f>
        <v/>
      </c>
      <c r="CP96" s="171" t="str">
        <f>IFERROR(VLOOKUP($B96,'NAV plus Dist'!$B:$FD,CP$1,FALSE)/VLOOKUP($B95,NAV!$A:$FC,CP$1,FALSE),"")</f>
        <v/>
      </c>
      <c r="CQ96" s="171" t="str">
        <f>IFERROR(VLOOKUP($B96,'NAV plus Dist'!$B:$FD,CQ$1,FALSE)/VLOOKUP($B95,NAV!$A:$FC,CQ$1,FALSE),"")</f>
        <v/>
      </c>
      <c r="CR96" s="171" t="str">
        <f>IFERROR(VLOOKUP($B96,'NAV plus Dist'!$B:$FD,CR$1,FALSE)/VLOOKUP($B95,NAV!$A:$FC,CR$1,FALSE),"")</f>
        <v/>
      </c>
      <c r="CS96" s="171" t="str">
        <f>IFERROR(VLOOKUP($B96,'NAV plus Dist'!$B:$FD,CS$1,FALSE)/VLOOKUP($B95,NAV!$A:$FC,CS$1,FALSE),"")</f>
        <v/>
      </c>
      <c r="CT96" s="171" t="str">
        <f>IFERROR(VLOOKUP($B96,'NAV plus Dist'!$B:$FD,CT$1,FALSE)/VLOOKUP($B95,NAV!$A:$FC,CT$1,FALSE),"")</f>
        <v/>
      </c>
      <c r="CU96" s="171" t="str">
        <f>IFERROR(VLOOKUP($B96,'NAV plus Dist'!$B:$FD,CU$1,FALSE)/VLOOKUP($B95,NAV!$A:$FC,CU$1,FALSE),"")</f>
        <v/>
      </c>
      <c r="CV96" s="171" t="str">
        <f>IFERROR(VLOOKUP($B96,'NAV plus Dist'!$B:$FD,CV$1,FALSE)/VLOOKUP($B95,NAV!$A:$FC,CV$1,FALSE),"")</f>
        <v/>
      </c>
      <c r="CW96" s="171" t="str">
        <f>IFERROR(VLOOKUP($B96,'NAV plus Dist'!$B:$FD,CW$1,FALSE)/VLOOKUP($B95,NAV!$A:$FC,CW$1,FALSE),"")</f>
        <v/>
      </c>
      <c r="CX96" s="171" t="str">
        <f>IFERROR(VLOOKUP($B96,'NAV plus Dist'!$B:$FD,CX$1,FALSE)/VLOOKUP($B95,NAV!$A:$FC,CX$1,FALSE),"")</f>
        <v/>
      </c>
      <c r="CY96" s="171" t="str">
        <f>IFERROR(VLOOKUP($B96,'NAV plus Dist'!$B:$FD,CY$1,FALSE)/VLOOKUP($B95,NAV!$A:$FC,CY$1,FALSE),"")</f>
        <v/>
      </c>
      <c r="CZ96" s="171" t="str">
        <f>IFERROR(VLOOKUP($B96,'NAV plus Dist'!$B:$FD,CZ$1,FALSE)/VLOOKUP($B95,NAV!$A:$FC,CZ$1,FALSE),"")</f>
        <v/>
      </c>
      <c r="DA96" s="171" t="str">
        <f>IFERROR(VLOOKUP($B96,'NAV plus Dist'!$B:$FD,DA$1,FALSE)/VLOOKUP($B95,NAV!$A:$FC,DA$1,FALSE),"")</f>
        <v/>
      </c>
      <c r="DB96" s="171" t="str">
        <f>IFERROR(VLOOKUP($B96,'NAV plus Dist'!$B:$FD,DB$1,FALSE)/VLOOKUP($B95,NAV!$A:$FC,DB$1,FALSE),"")</f>
        <v/>
      </c>
      <c r="DC96" s="171" t="str">
        <f>IFERROR(VLOOKUP($B96,'NAV plus Dist'!$B:$FD,DC$1,FALSE)/VLOOKUP($B95,NAV!$A:$FC,DC$1,FALSE),"")</f>
        <v/>
      </c>
      <c r="DD96" s="171" t="str">
        <f>IFERROR(VLOOKUP($B96,'NAV plus Dist'!$B:$FD,DD$1,FALSE)/VLOOKUP($B95,NAV!$A:$FC,DD$1,FALSE),"")</f>
        <v/>
      </c>
      <c r="DE96" s="171" t="str">
        <f>IFERROR(VLOOKUP($B96,'NAV plus Dist'!$B:$FD,DE$1,FALSE)/VLOOKUP($B95,NAV!$A:$FC,DE$1,FALSE),"")</f>
        <v/>
      </c>
      <c r="DF96" s="171" t="str">
        <f>IFERROR(VLOOKUP($B96,'NAV plus Dist'!$B:$FD,DF$1,FALSE)/VLOOKUP($B95,NAV!$A:$FC,DF$1,FALSE),"")</f>
        <v/>
      </c>
      <c r="DG96" s="171" t="str">
        <f>IFERROR(VLOOKUP($B96,'NAV plus Dist'!$B:$FD,DG$1,FALSE)/VLOOKUP($B95,NAV!$A:$FC,DG$1,FALSE),"")</f>
        <v/>
      </c>
      <c r="DH96" s="171" t="str">
        <f>IFERROR(VLOOKUP($B96,'NAV plus Dist'!$B:$FD,DH$1,FALSE)/VLOOKUP($B95,NAV!$A:$FC,DH$1,FALSE),"")</f>
        <v/>
      </c>
    </row>
    <row r="97" spans="1:112">
      <c r="A97" s="94">
        <f t="shared" si="42"/>
        <v>104</v>
      </c>
      <c r="B97" s="168">
        <f t="shared" si="43"/>
        <v>42916</v>
      </c>
      <c r="C97" s="171">
        <f>IFERROR(VLOOKUP($B97,'NAV plus Dist'!$B:$FD,C$1,FALSE)/VLOOKUP($B96,NAV!$A:$FC,C$1,FALSE),"")</f>
        <v>0.99230322870249743</v>
      </c>
      <c r="D97" s="171" t="str">
        <f>IFERROR(VLOOKUP($B97,'NAV plus Dist'!$B:$FD,D$1,FALSE)/VLOOKUP($B96,NAV!$A:$FC,D$1,FALSE),"")</f>
        <v/>
      </c>
      <c r="E97" s="171" t="str">
        <f>IFERROR(VLOOKUP($B97,'NAV plus Dist'!$B:$FD,E$1,FALSE)/VLOOKUP($B96,NAV!$A:$FC,E$1,FALSE),"")</f>
        <v/>
      </c>
      <c r="F97" s="171" t="str">
        <f>IFERROR(VLOOKUP($B97,'NAV plus Dist'!$B:$FD,F$1,FALSE)/VLOOKUP($B96,NAV!$A:$FC,F$1,FALSE),"")</f>
        <v/>
      </c>
      <c r="G97" s="171" t="str">
        <f>IFERROR(VLOOKUP($B97,'NAV plus Dist'!$B:$FD,G$1,FALSE)/VLOOKUP($B96,NAV!$A:$FC,G$1,FALSE),"")</f>
        <v/>
      </c>
      <c r="H97" s="171" t="str">
        <f>IFERROR(VLOOKUP($B97,'NAV plus Dist'!$B:$FD,H$1,FALSE)/VLOOKUP($B96,NAV!$A:$FC,H$1,FALSE),"")</f>
        <v/>
      </c>
      <c r="I97" s="171" t="str">
        <f>IFERROR(VLOOKUP($B97,'NAV plus Dist'!$B:$FD,I$1,FALSE)/VLOOKUP($B96,NAV!$A:$FC,I$1,FALSE),"")</f>
        <v/>
      </c>
      <c r="J97" s="171" t="str">
        <f>IFERROR(VLOOKUP($B97,'NAV plus Dist'!$B:$FD,J$1,FALSE)/VLOOKUP($B96,NAV!$A:$FC,J$1,FALSE),"")</f>
        <v/>
      </c>
      <c r="K97" s="171" t="str">
        <f>IFERROR(VLOOKUP($B97,'NAV plus Dist'!$B:$FD,K$1,FALSE)/VLOOKUP($B96,NAV!$A:$FC,K$1,FALSE),"")</f>
        <v/>
      </c>
      <c r="L97" s="171" t="str">
        <f>IFERROR(VLOOKUP($B97,'NAV plus Dist'!$B:$FD,L$1,FALSE)/VLOOKUP($B96,NAV!$A:$FC,L$1,FALSE),"")</f>
        <v/>
      </c>
      <c r="M97" s="171" t="str">
        <f>IFERROR(VLOOKUP($B97,'NAV plus Dist'!$B:$FD,M$1,FALSE)/VLOOKUP($B96,NAV!$A:$FC,M$1,FALSE),"")</f>
        <v/>
      </c>
      <c r="N97" s="171" t="str">
        <f>IFERROR(VLOOKUP($B97,'NAV plus Dist'!$B:$FD,N$1,FALSE)/VLOOKUP($B96,NAV!$A:$FC,N$1,FALSE),"")</f>
        <v/>
      </c>
      <c r="O97" s="171">
        <f>IFERROR(VLOOKUP($B97,'NAV plus Dist'!$B:$FD,O$1,FALSE)/VLOOKUP($B96,NAV!$A:$FC,O$1,FALSE),"")</f>
        <v>0.99106565790974421</v>
      </c>
      <c r="P97" s="171">
        <f>IFERROR(VLOOKUP($B97,'NAV plus Dist'!$B:$FD,P$1,FALSE)/VLOOKUP($B96,NAV!$A:$FC,P$1,FALSE),"")</f>
        <v>0.99784159502469361</v>
      </c>
      <c r="Q97" s="171">
        <f>IFERROR(VLOOKUP($B97,'NAV plus Dist'!$B:$FD,Q$1,FALSE)/VLOOKUP($B96,NAV!$A:$FC,Q$1,FALSE),"")</f>
        <v>1.0136475999641941</v>
      </c>
      <c r="R97" s="171">
        <f>IFERROR(VLOOKUP($B97,'NAV plus Dist'!$B:$FD,R$1,FALSE)/VLOOKUP($B96,NAV!$A:$FC,R$1,FALSE),"")</f>
        <v>1.0136475999641941</v>
      </c>
      <c r="S97" s="171">
        <f>IFERROR(VLOOKUP($B97,'NAV plus Dist'!$B:$FD,S$1,FALSE)/VLOOKUP($B96,NAV!$A:$FC,S$1,FALSE),"")</f>
        <v>1.012860576055657</v>
      </c>
      <c r="T97" s="171">
        <f>IFERROR(VLOOKUP($B97,'NAV plus Dist'!$B:$FD,T$1,FALSE)/VLOOKUP($B96,NAV!$A:$FC,T$1,FALSE),"")</f>
        <v>1.0140328952935127</v>
      </c>
      <c r="U97" s="171">
        <f>IFERROR(VLOOKUP($B97,'NAV plus Dist'!$B:$FD,U$1,FALSE)/VLOOKUP($B96,NAV!$A:$FC,U$1,FALSE),"")</f>
        <v>1.0138033581608195</v>
      </c>
      <c r="V97" s="171">
        <f>IFERROR(VLOOKUP($B97,'NAV plus Dist'!$B:$FD,V$1,FALSE)/VLOOKUP($B96,NAV!$A:$FC,V$1,FALSE),"")</f>
        <v>0.99034320105268459</v>
      </c>
      <c r="W97" s="171">
        <f>IFERROR(VLOOKUP($B97,'NAV plus Dist'!$B:$FD,W$1,FALSE)/VLOOKUP($B96,NAV!$A:$FC,W$1,FALSE),"")</f>
        <v>0.99034320105268459</v>
      </c>
      <c r="X97" s="171">
        <f>IFERROR(VLOOKUP($B97,'NAV plus Dist'!$B:$FD,X$1,FALSE)/VLOOKUP($B96,NAV!$A:$FC,X$1,FALSE),"")</f>
        <v>0.99010590558248068</v>
      </c>
      <c r="Y97" s="171">
        <f>IFERROR(VLOOKUP($B97,'NAV plus Dist'!$B:$FD,Y$1,FALSE)/VLOOKUP($B96,NAV!$A:$FC,Y$1,FALSE),"")</f>
        <v>0.99126403285094544</v>
      </c>
      <c r="Z97" s="171">
        <f>IFERROR(VLOOKUP($B97,'NAV plus Dist'!$B:$FD,Z$1,FALSE)/VLOOKUP($B96,NAV!$A:$FC,Z$1,FALSE),"")</f>
        <v>0.9910390397081249</v>
      </c>
      <c r="AA97" s="171">
        <f>IFERROR(VLOOKUP($B97,'NAV plus Dist'!$B:$FD,AA$1,FALSE)/VLOOKUP($B96,NAV!$A:$FC,AA$1,FALSE),"")</f>
        <v>1.0033686780764621</v>
      </c>
      <c r="AB97" s="171" t="str">
        <f>IFERROR(VLOOKUP($B97,'NAV plus Dist'!$B:$FD,AB$1,FALSE)/VLOOKUP($B96,NAV!$A:$FC,AB$1,FALSE),"")</f>
        <v/>
      </c>
      <c r="AC97" s="171">
        <f>IFERROR(VLOOKUP($B97,'NAV plus Dist'!$B:$FD,AC$1,FALSE)/VLOOKUP($B96,NAV!$A:$FC,AC$1,FALSE),"")</f>
        <v>1.0053364628772614</v>
      </c>
      <c r="AD97" s="171" t="str">
        <f>IFERROR(VLOOKUP($B97,'NAV plus Dist'!$B:$FD,AD$1,FALSE)/VLOOKUP($B96,NAV!$A:$FC,AD$1,FALSE),"")</f>
        <v/>
      </c>
      <c r="AE97" s="171" t="str">
        <f>IFERROR(VLOOKUP($B97,'NAV plus Dist'!$B:$FD,AE$1,FALSE)/VLOOKUP($B96,NAV!$A:$FC,AE$1,FALSE),"")</f>
        <v/>
      </c>
      <c r="AF97" s="171">
        <f>IFERROR(VLOOKUP($B97,'NAV plus Dist'!$B:$FD,AF$1,FALSE)/VLOOKUP($B96,NAV!$A:$FC,AF$1,FALSE),"")</f>
        <v>1.0324145847879855</v>
      </c>
      <c r="AG97" s="171" t="str">
        <f>IFERROR(VLOOKUP($B97,'NAV plus Dist'!$B:$FD,AG$1,FALSE)/VLOOKUP($B96,NAV!$A:$FC,AG$1,FALSE),"")</f>
        <v/>
      </c>
      <c r="AH97" s="171">
        <f>IFERROR(VLOOKUP($B97,'NAV plus Dist'!$B:$FD,AH$1,FALSE)/VLOOKUP($B96,NAV!$A:$FC,AH$1,FALSE),"")</f>
        <v>1.0350933946778811</v>
      </c>
      <c r="AI97" s="171" t="str">
        <f>IFERROR(VLOOKUP($B97,'NAV plus Dist'!$B:$FD,AI$1,FALSE)/VLOOKUP($B96,NAV!$A:$FC,AI$1,FALSE),"")</f>
        <v/>
      </c>
      <c r="AJ97" s="171" t="str">
        <f>IFERROR(VLOOKUP($B97,'NAV plus Dist'!$B:$FD,AJ$1,FALSE)/VLOOKUP($B96,NAV!$A:$FC,AJ$1,FALSE),"")</f>
        <v/>
      </c>
      <c r="AK97" s="171" t="str">
        <f>IFERROR(VLOOKUP($B97,'NAV plus Dist'!$B:$FD,AK$1,FALSE)/VLOOKUP($B96,NAV!$A:$FC,AK$1,FALSE),"")</f>
        <v/>
      </c>
      <c r="AL97" s="171" t="str">
        <f>IFERROR(VLOOKUP($B97,'NAV plus Dist'!$B:$FD,AL$1,FALSE)/VLOOKUP($B96,NAV!$A:$FC,AL$1,FALSE),"")</f>
        <v/>
      </c>
      <c r="AM97" s="171" t="str">
        <f>IFERROR(VLOOKUP($B97,'NAV plus Dist'!$B:$FD,AM$1,FALSE)/VLOOKUP($B96,NAV!$A:$FC,AM$1,FALSE),"")</f>
        <v/>
      </c>
      <c r="AN97" s="171" t="str">
        <f>IFERROR(VLOOKUP($B97,'NAV plus Dist'!$B:$FD,AN$1,FALSE)/VLOOKUP($B96,NAV!$A:$FC,AN$1,FALSE),"")</f>
        <v/>
      </c>
      <c r="AO97" s="171" t="str">
        <f>IFERROR(VLOOKUP($B97,'NAV plus Dist'!$B:$FD,AO$1,FALSE)/VLOOKUP($B96,NAV!$A:$FC,AO$1,FALSE),"")</f>
        <v/>
      </c>
      <c r="AP97" s="171" t="str">
        <f>IFERROR(VLOOKUP($B97,'NAV plus Dist'!$B:$FD,AP$1,FALSE)/VLOOKUP($B96,NAV!$A:$FC,AP$1,FALSE),"")</f>
        <v/>
      </c>
      <c r="AQ97" s="171" t="str">
        <f>IFERROR(VLOOKUP($B97,'NAV plus Dist'!$B:$FD,AQ$1,FALSE)/VLOOKUP($B96,NAV!$A:$FC,AQ$1,FALSE),"")</f>
        <v/>
      </c>
      <c r="AR97" s="171" t="str">
        <f>IFERROR(VLOOKUP($B97,'NAV plus Dist'!$B:$FD,AR$1,FALSE)/VLOOKUP($B96,NAV!$A:$FC,AR$1,FALSE),"")</f>
        <v/>
      </c>
      <c r="AS97" s="171" t="str">
        <f>IFERROR(VLOOKUP($B97,'NAV plus Dist'!$B:$FD,AS$1,FALSE)/VLOOKUP($B96,NAV!$A:$FC,AS$1,FALSE),"")</f>
        <v/>
      </c>
      <c r="AT97" s="171" t="str">
        <f>IFERROR(VLOOKUP($B97,'NAV plus Dist'!$B:$FD,AT$1,FALSE)/VLOOKUP($B96,NAV!$A:$FC,AT$1,FALSE),"")</f>
        <v/>
      </c>
      <c r="AU97" s="171" t="str">
        <f>IFERROR(VLOOKUP($B97,'NAV plus Dist'!$B:$FD,AU$1,FALSE)/VLOOKUP($B96,NAV!$A:$FC,AU$1,FALSE),"")</f>
        <v/>
      </c>
      <c r="AV97" s="171" t="str">
        <f>IFERROR(VLOOKUP($B97,'NAV plus Dist'!$B:$FD,AV$1,FALSE)/VLOOKUP($B96,NAV!$A:$FC,AV$1,FALSE),"")</f>
        <v/>
      </c>
      <c r="AW97" s="171" t="str">
        <f>IFERROR(VLOOKUP($B97,'NAV plus Dist'!$B:$FD,AW$1,FALSE)/VLOOKUP($B96,NAV!$A:$FC,AW$1,FALSE),"")</f>
        <v/>
      </c>
      <c r="AX97" s="171" t="str">
        <f>IFERROR(VLOOKUP($B97,'NAV plus Dist'!$B:$FD,AX$1,FALSE)/VLOOKUP($B96,NAV!$A:$FC,AX$1,FALSE),"")</f>
        <v/>
      </c>
      <c r="AY97" s="171" t="str">
        <f>IFERROR(VLOOKUP($B97,'NAV plus Dist'!$B:$FD,AY$1,FALSE)/VLOOKUP($B96,NAV!$A:$FC,AY$1,FALSE),"")</f>
        <v/>
      </c>
      <c r="AZ97" s="171" t="str">
        <f>IFERROR(VLOOKUP($B97,'NAV plus Dist'!$B:$FD,AZ$1,FALSE)/VLOOKUP($B96,NAV!$A:$FC,AZ$1,FALSE),"")</f>
        <v/>
      </c>
      <c r="BA97" s="171" t="str">
        <f>IFERROR(VLOOKUP($B97,'NAV plus Dist'!$B:$FD,BA$1,FALSE)/VLOOKUP($B96,NAV!$A:$FC,BA$1,FALSE),"")</f>
        <v/>
      </c>
      <c r="BB97" s="171" t="str">
        <f>IFERROR(VLOOKUP($B97,'NAV plus Dist'!$B:$FD,BB$1,FALSE)/VLOOKUP($B96,NAV!$A:$FC,BB$1,FALSE),"")</f>
        <v/>
      </c>
      <c r="BC97" s="171" t="str">
        <f>IFERROR(VLOOKUP($B97,'NAV plus Dist'!$B:$FD,BC$1,FALSE)/VLOOKUP($B96,NAV!$A:$FC,BC$1,FALSE),"")</f>
        <v/>
      </c>
      <c r="BD97" s="171" t="str">
        <f>IFERROR(VLOOKUP($B97,'NAV plus Dist'!$B:$FD,BD$1,FALSE)/VLOOKUP($B96,NAV!$A:$FC,BD$1,FALSE),"")</f>
        <v/>
      </c>
      <c r="BE97" s="171" t="str">
        <f>IFERROR(VLOOKUP($B97,'NAV plus Dist'!$B:$FD,BE$1,FALSE)/VLOOKUP($B96,NAV!$A:$FC,BE$1,FALSE),"")</f>
        <v/>
      </c>
      <c r="BF97" s="171" t="str">
        <f>IFERROR(VLOOKUP($B97,'NAV plus Dist'!$B:$FD,BF$1,FALSE)/VLOOKUP($B96,NAV!$A:$FC,BF$1,FALSE),"")</f>
        <v/>
      </c>
      <c r="BG97" s="171" t="str">
        <f>IFERROR(VLOOKUP($B97,'NAV plus Dist'!$B:$FD,BG$1,FALSE)/VLOOKUP($B96,NAV!$A:$FC,BG$1,FALSE),"")</f>
        <v/>
      </c>
      <c r="BH97" s="171" t="str">
        <f>IFERROR(VLOOKUP($B97,'NAV plus Dist'!$B:$FD,BH$1,FALSE)/VLOOKUP($B96,NAV!$A:$FC,BH$1,FALSE),"")</f>
        <v/>
      </c>
      <c r="BI97" s="171" t="str">
        <f>IFERROR(VLOOKUP($B97,'NAV plus Dist'!$B:$FD,BI$1,FALSE)/VLOOKUP($B96,NAV!$A:$FC,BI$1,FALSE),"")</f>
        <v/>
      </c>
      <c r="BJ97" s="171" t="str">
        <f>IFERROR(VLOOKUP($B97,'NAV plus Dist'!$B:$FD,BJ$1,FALSE)/VLOOKUP($B96,NAV!$A:$FC,BJ$1,FALSE),"")</f>
        <v/>
      </c>
      <c r="BK97" s="171" t="str">
        <f>IFERROR(VLOOKUP($B97,'NAV plus Dist'!$B:$FD,BK$1,FALSE)/VLOOKUP($B96,NAV!$A:$FC,BK$1,FALSE),"")</f>
        <v/>
      </c>
      <c r="BL97" s="171" t="str">
        <f>IFERROR(VLOOKUP($B97,'NAV plus Dist'!$B:$FD,BL$1,FALSE)/VLOOKUP($B96,NAV!$A:$FC,BL$1,FALSE),"")</f>
        <v/>
      </c>
      <c r="BM97" s="171" t="str">
        <f>IFERROR(VLOOKUP($B97,'NAV plus Dist'!$B:$FD,BM$1,FALSE)/VLOOKUP($B96,NAV!$A:$FC,BM$1,FALSE),"")</f>
        <v/>
      </c>
      <c r="BN97" s="171" t="str">
        <f>IFERROR(VLOOKUP($B97,'NAV plus Dist'!$B:$FD,BN$1,FALSE)/VLOOKUP($B96,NAV!$A:$FC,BN$1,FALSE),"")</f>
        <v/>
      </c>
      <c r="BO97" s="171" t="str">
        <f>IFERROR(VLOOKUP($B97,'NAV plus Dist'!$B:$FD,BO$1,FALSE)/VLOOKUP($B96,NAV!$A:$FC,BO$1,FALSE),"")</f>
        <v/>
      </c>
      <c r="BP97" s="171" t="str">
        <f>IFERROR(VLOOKUP($B97,'NAV plus Dist'!$B:$FD,BP$1,FALSE)/VLOOKUP($B96,NAV!$A:$FC,BP$1,FALSE),"")</f>
        <v/>
      </c>
      <c r="BQ97" s="171" t="str">
        <f>IFERROR(VLOOKUP($B97,'NAV plus Dist'!$B:$FD,BQ$1,FALSE)/VLOOKUP($B96,NAV!$A:$FC,BQ$1,FALSE),"")</f>
        <v/>
      </c>
      <c r="BR97" s="171" t="str">
        <f>IFERROR(VLOOKUP($B97,'NAV plus Dist'!$B:$FD,BR$1,FALSE)/VLOOKUP($B96,NAV!$A:$FC,BR$1,FALSE),"")</f>
        <v/>
      </c>
      <c r="BS97" s="171" t="str">
        <f>IFERROR(VLOOKUP($B97,'NAV plus Dist'!$B:$FD,BS$1,FALSE)/VLOOKUP($B96,NAV!$A:$FC,BS$1,FALSE),"")</f>
        <v/>
      </c>
      <c r="BT97" s="171" t="str">
        <f>IFERROR(VLOOKUP($B97,'NAV plus Dist'!$B:$FD,BT$1,FALSE)/VLOOKUP($B96,NAV!$A:$FC,BT$1,FALSE),"")</f>
        <v/>
      </c>
      <c r="BU97" s="171" t="str">
        <f>IFERROR(VLOOKUP($B97,'NAV plus Dist'!$B:$FD,BU$1,FALSE)/VLOOKUP($B96,NAV!$A:$FC,BU$1,FALSE),"")</f>
        <v/>
      </c>
      <c r="BV97" s="171" t="str">
        <f>IFERROR(VLOOKUP($B97,'NAV plus Dist'!$B:$FD,BV$1,FALSE)/VLOOKUP($B96,NAV!$A:$FC,BV$1,FALSE),"")</f>
        <v/>
      </c>
      <c r="BW97" s="171" t="str">
        <f>IFERROR(VLOOKUP($B97,'NAV plus Dist'!$B:$FD,BW$1,FALSE)/VLOOKUP($B96,NAV!$A:$FC,BW$1,FALSE),"")</f>
        <v/>
      </c>
      <c r="BX97" s="171" t="str">
        <f>IFERROR(VLOOKUP($B97,'NAV plus Dist'!$B:$FD,BX$1,FALSE)/VLOOKUP($B96,NAV!$A:$FC,BX$1,FALSE),"")</f>
        <v/>
      </c>
      <c r="BY97" s="171" t="str">
        <f>IFERROR(VLOOKUP($B97,'NAV plus Dist'!$B:$FD,BY$1,FALSE)/VLOOKUP($B96,NAV!$A:$FC,BY$1,FALSE),"")</f>
        <v/>
      </c>
      <c r="BZ97" s="171" t="str">
        <f>IFERROR(VLOOKUP($B97,'NAV plus Dist'!$B:$FD,BZ$1,FALSE)/VLOOKUP($B96,NAV!$A:$FC,BZ$1,FALSE),"")</f>
        <v/>
      </c>
      <c r="CA97" s="171" t="str">
        <f>IFERROR(VLOOKUP($B97,'NAV plus Dist'!$B:$FD,CA$1,FALSE)/VLOOKUP($B96,NAV!$A:$FC,CA$1,FALSE),"")</f>
        <v/>
      </c>
      <c r="CB97" s="171" t="str">
        <f>IFERROR(VLOOKUP($B97,'NAV plus Dist'!$B:$FD,CB$1,FALSE)/VLOOKUP($B96,NAV!$A:$FC,CB$1,FALSE),"")</f>
        <v/>
      </c>
      <c r="CC97" s="171" t="str">
        <f>IFERROR(VLOOKUP($B97,'NAV plus Dist'!$B:$FD,CC$1,FALSE)/VLOOKUP($B96,NAV!$A:$FC,CC$1,FALSE),"")</f>
        <v/>
      </c>
      <c r="CD97" s="171" t="str">
        <f>IFERROR(VLOOKUP($B97,'NAV plus Dist'!$B:$FD,CD$1,FALSE)/VLOOKUP($B96,NAV!$A:$FC,CD$1,FALSE),"")</f>
        <v/>
      </c>
      <c r="CE97" s="171" t="str">
        <f>IFERROR(VLOOKUP($B97,'NAV plus Dist'!$B:$FD,CE$1,FALSE)/VLOOKUP($B96,NAV!$A:$FC,CE$1,FALSE),"")</f>
        <v/>
      </c>
      <c r="CF97" s="171" t="str">
        <f>IFERROR(VLOOKUP($B97,'NAV plus Dist'!$B:$FD,CF$1,FALSE)/VLOOKUP($B96,NAV!$A:$FC,CF$1,FALSE),"")</f>
        <v/>
      </c>
      <c r="CG97" s="171" t="str">
        <f>IFERROR(VLOOKUP($B97,'NAV plus Dist'!$B:$FD,CG$1,FALSE)/VLOOKUP($B96,NAV!$A:$FC,CG$1,FALSE),"")</f>
        <v/>
      </c>
      <c r="CH97" s="171" t="str">
        <f>IFERROR(VLOOKUP($B97,'NAV plus Dist'!$B:$FD,CH$1,FALSE)/VLOOKUP($B96,NAV!$A:$FC,CH$1,FALSE),"")</f>
        <v/>
      </c>
      <c r="CI97" s="171" t="str">
        <f>IFERROR(VLOOKUP($B97,'NAV plus Dist'!$B:$FD,CI$1,FALSE)/VLOOKUP($B96,NAV!$A:$FC,CI$1,FALSE),"")</f>
        <v/>
      </c>
      <c r="CJ97" s="171" t="str">
        <f>IFERROR(VLOOKUP($B97,'NAV plus Dist'!$B:$FD,CJ$1,FALSE)/VLOOKUP($B96,NAV!$A:$FC,CJ$1,FALSE),"")</f>
        <v/>
      </c>
      <c r="CK97" s="171" t="str">
        <f>IFERROR(VLOOKUP($B97,'NAV plus Dist'!$B:$FD,CK$1,FALSE)/VLOOKUP($B96,NAV!$A:$FC,CK$1,FALSE),"")</f>
        <v/>
      </c>
      <c r="CL97" s="171" t="str">
        <f>IFERROR(VLOOKUP($B97,'NAV plus Dist'!$B:$FD,CL$1,FALSE)/VLOOKUP($B96,NAV!$A:$FC,CL$1,FALSE),"")</f>
        <v/>
      </c>
      <c r="CM97" s="171" t="str">
        <f>IFERROR(VLOOKUP($B97,'NAV plus Dist'!$B:$FD,CM$1,FALSE)/VLOOKUP($B96,NAV!$A:$FC,CM$1,FALSE),"")</f>
        <v/>
      </c>
      <c r="CN97" s="171" t="str">
        <f>IFERROR(VLOOKUP($B97,'NAV plus Dist'!$B:$FD,CN$1,FALSE)/VLOOKUP($B96,NAV!$A:$FC,CN$1,FALSE),"")</f>
        <v/>
      </c>
      <c r="CO97" s="171" t="str">
        <f>IFERROR(VLOOKUP($B97,'NAV plus Dist'!$B:$FD,CO$1,FALSE)/VLOOKUP($B96,NAV!$A:$FC,CO$1,FALSE),"")</f>
        <v/>
      </c>
      <c r="CP97" s="171" t="str">
        <f>IFERROR(VLOOKUP($B97,'NAV plus Dist'!$B:$FD,CP$1,FALSE)/VLOOKUP($B96,NAV!$A:$FC,CP$1,FALSE),"")</f>
        <v/>
      </c>
      <c r="CQ97" s="171" t="str">
        <f>IFERROR(VLOOKUP($B97,'NAV plus Dist'!$B:$FD,CQ$1,FALSE)/VLOOKUP($B96,NAV!$A:$FC,CQ$1,FALSE),"")</f>
        <v/>
      </c>
      <c r="CR97" s="171" t="str">
        <f>IFERROR(VLOOKUP($B97,'NAV plus Dist'!$B:$FD,CR$1,FALSE)/VLOOKUP($B96,NAV!$A:$FC,CR$1,FALSE),"")</f>
        <v/>
      </c>
      <c r="CS97" s="171" t="str">
        <f>IFERROR(VLOOKUP($B97,'NAV plus Dist'!$B:$FD,CS$1,FALSE)/VLOOKUP($B96,NAV!$A:$FC,CS$1,FALSE),"")</f>
        <v/>
      </c>
      <c r="CT97" s="171" t="str">
        <f>IFERROR(VLOOKUP($B97,'NAV plus Dist'!$B:$FD,CT$1,FALSE)/VLOOKUP($B96,NAV!$A:$FC,CT$1,FALSE),"")</f>
        <v/>
      </c>
      <c r="CU97" s="171" t="str">
        <f>IFERROR(VLOOKUP($B97,'NAV plus Dist'!$B:$FD,CU$1,FALSE)/VLOOKUP($B96,NAV!$A:$FC,CU$1,FALSE),"")</f>
        <v/>
      </c>
      <c r="CV97" s="171" t="str">
        <f>IFERROR(VLOOKUP($B97,'NAV plus Dist'!$B:$FD,CV$1,FALSE)/VLOOKUP($B96,NAV!$A:$FC,CV$1,FALSE),"")</f>
        <v/>
      </c>
      <c r="CW97" s="171" t="str">
        <f>IFERROR(VLOOKUP($B97,'NAV plus Dist'!$B:$FD,CW$1,FALSE)/VLOOKUP($B96,NAV!$A:$FC,CW$1,FALSE),"")</f>
        <v/>
      </c>
      <c r="CX97" s="171" t="str">
        <f>IFERROR(VLOOKUP($B97,'NAV plus Dist'!$B:$FD,CX$1,FALSE)/VLOOKUP($B96,NAV!$A:$FC,CX$1,FALSE),"")</f>
        <v/>
      </c>
      <c r="CY97" s="171" t="str">
        <f>IFERROR(VLOOKUP($B97,'NAV plus Dist'!$B:$FD,CY$1,FALSE)/VLOOKUP($B96,NAV!$A:$FC,CY$1,FALSE),"")</f>
        <v/>
      </c>
      <c r="CZ97" s="171" t="str">
        <f>IFERROR(VLOOKUP($B97,'NAV plus Dist'!$B:$FD,CZ$1,FALSE)/VLOOKUP($B96,NAV!$A:$FC,CZ$1,FALSE),"")</f>
        <v/>
      </c>
      <c r="DA97" s="171" t="str">
        <f>IFERROR(VLOOKUP($B97,'NAV plus Dist'!$B:$FD,DA$1,FALSE)/VLOOKUP($B96,NAV!$A:$FC,DA$1,FALSE),"")</f>
        <v/>
      </c>
      <c r="DB97" s="171" t="str">
        <f>IFERROR(VLOOKUP($B97,'NAV plus Dist'!$B:$FD,DB$1,FALSE)/VLOOKUP($B96,NAV!$A:$FC,DB$1,FALSE),"")</f>
        <v/>
      </c>
      <c r="DC97" s="171" t="str">
        <f>IFERROR(VLOOKUP($B97,'NAV plus Dist'!$B:$FD,DC$1,FALSE)/VLOOKUP($B96,NAV!$A:$FC,DC$1,FALSE),"")</f>
        <v/>
      </c>
      <c r="DD97" s="171" t="str">
        <f>IFERROR(VLOOKUP($B97,'NAV plus Dist'!$B:$FD,DD$1,FALSE)/VLOOKUP($B96,NAV!$A:$FC,DD$1,FALSE),"")</f>
        <v/>
      </c>
      <c r="DE97" s="171" t="str">
        <f>IFERROR(VLOOKUP($B97,'NAV plus Dist'!$B:$FD,DE$1,FALSE)/VLOOKUP($B96,NAV!$A:$FC,DE$1,FALSE),"")</f>
        <v/>
      </c>
      <c r="DF97" s="171" t="str">
        <f>IFERROR(VLOOKUP($B97,'NAV plus Dist'!$B:$FD,DF$1,FALSE)/VLOOKUP($B96,NAV!$A:$FC,DF$1,FALSE),"")</f>
        <v/>
      </c>
      <c r="DG97" s="171" t="str">
        <f>IFERROR(VLOOKUP($B97,'NAV plus Dist'!$B:$FD,DG$1,FALSE)/VLOOKUP($B96,NAV!$A:$FC,DG$1,FALSE),"")</f>
        <v/>
      </c>
      <c r="DH97" s="171" t="str">
        <f>IFERROR(VLOOKUP($B97,'NAV plus Dist'!$B:$FD,DH$1,FALSE)/VLOOKUP($B96,NAV!$A:$FC,DH$1,FALSE),"")</f>
        <v/>
      </c>
    </row>
    <row r="98" spans="1:112">
      <c r="A98" s="94">
        <f t="shared" si="42"/>
        <v>103</v>
      </c>
      <c r="B98" s="168">
        <f t="shared" si="43"/>
        <v>42947</v>
      </c>
      <c r="C98" s="171">
        <f>IFERROR(VLOOKUP($B98,'NAV plus Dist'!$B:$FD,C$1,FALSE)/VLOOKUP($B97,NAV!$A:$FC,C$1,FALSE),"")</f>
        <v>1.0308269758248101</v>
      </c>
      <c r="D98" s="171" t="str">
        <f>IFERROR(VLOOKUP($B98,'NAV plus Dist'!$B:$FD,D$1,FALSE)/VLOOKUP($B97,NAV!$A:$FC,D$1,FALSE),"")</f>
        <v/>
      </c>
      <c r="E98" s="171">
        <f>IFERROR(VLOOKUP($B98,'NAV plus Dist'!$B:$FD,E$1,FALSE)/VLOOKUP($B97,NAV!$A:$FC,E$1,FALSE),"")</f>
        <v>1.0347877092451381</v>
      </c>
      <c r="F98" s="171" t="str">
        <f>IFERROR(VLOOKUP($B98,'NAV plus Dist'!$B:$FD,F$1,FALSE)/VLOOKUP($B97,NAV!$A:$FC,F$1,FALSE),"")</f>
        <v/>
      </c>
      <c r="G98" s="171" t="str">
        <f>IFERROR(VLOOKUP($B98,'NAV plus Dist'!$B:$FD,G$1,FALSE)/VLOOKUP($B97,NAV!$A:$FC,G$1,FALSE),"")</f>
        <v/>
      </c>
      <c r="H98" s="171" t="str">
        <f>IFERROR(VLOOKUP($B98,'NAV plus Dist'!$B:$FD,H$1,FALSE)/VLOOKUP($B97,NAV!$A:$FC,H$1,FALSE),"")</f>
        <v/>
      </c>
      <c r="I98" s="171" t="str">
        <f>IFERROR(VLOOKUP($B98,'NAV plus Dist'!$B:$FD,I$1,FALSE)/VLOOKUP($B97,NAV!$A:$FC,I$1,FALSE),"")</f>
        <v/>
      </c>
      <c r="J98" s="171" t="str">
        <f>IFERROR(VLOOKUP($B98,'NAV plus Dist'!$B:$FD,J$1,FALSE)/VLOOKUP($B97,NAV!$A:$FC,J$1,FALSE),"")</f>
        <v/>
      </c>
      <c r="K98" s="171" t="str">
        <f>IFERROR(VLOOKUP($B98,'NAV plus Dist'!$B:$FD,K$1,FALSE)/VLOOKUP($B97,NAV!$A:$FC,K$1,FALSE),"")</f>
        <v/>
      </c>
      <c r="L98" s="171" t="str">
        <f>IFERROR(VLOOKUP($B98,'NAV plus Dist'!$B:$FD,L$1,FALSE)/VLOOKUP($B97,NAV!$A:$FC,L$1,FALSE),"")</f>
        <v/>
      </c>
      <c r="M98" s="171" t="str">
        <f>IFERROR(VLOOKUP($B98,'NAV plus Dist'!$B:$FD,M$1,FALSE)/VLOOKUP($B97,NAV!$A:$FC,M$1,FALSE),"")</f>
        <v/>
      </c>
      <c r="N98" s="171" t="str">
        <f>IFERROR(VLOOKUP($B98,'NAV plus Dist'!$B:$FD,N$1,FALSE)/VLOOKUP($B97,NAV!$A:$FC,N$1,FALSE),"")</f>
        <v/>
      </c>
      <c r="O98" s="171">
        <f>IFERROR(VLOOKUP($B98,'NAV plus Dist'!$B:$FD,O$1,FALSE)/VLOOKUP($B97,NAV!$A:$FC,O$1,FALSE),"")</f>
        <v>1.0212984695362055</v>
      </c>
      <c r="P98" s="171">
        <f>IFERROR(VLOOKUP($B98,'NAV plus Dist'!$B:$FD,P$1,FALSE)/VLOOKUP($B97,NAV!$A:$FC,P$1,FALSE),"")</f>
        <v>1.0297578239359633</v>
      </c>
      <c r="Q98" s="171">
        <f>IFERROR(VLOOKUP($B98,'NAV plus Dist'!$B:$FD,Q$1,FALSE)/VLOOKUP($B97,NAV!$A:$FC,Q$1,FALSE),"")</f>
        <v>0.98953647898763897</v>
      </c>
      <c r="R98" s="171">
        <f>IFERROR(VLOOKUP($B98,'NAV plus Dist'!$B:$FD,R$1,FALSE)/VLOOKUP($B97,NAV!$A:$FC,R$1,FALSE),"")</f>
        <v>0.98953647898763897</v>
      </c>
      <c r="S98" s="171">
        <f>IFERROR(VLOOKUP($B98,'NAV plus Dist'!$B:$FD,S$1,FALSE)/VLOOKUP($B97,NAV!$A:$FC,S$1,FALSE),"")</f>
        <v>0.98873572272548249</v>
      </c>
      <c r="T98" s="171">
        <f>IFERROR(VLOOKUP($B98,'NAV plus Dist'!$B:$FD,T$1,FALSE)/VLOOKUP($B97,NAV!$A:$FC,T$1,FALSE),"")</f>
        <v>0.98991585802250237</v>
      </c>
      <c r="U98" s="171">
        <f>IFERROR(VLOOKUP($B98,'NAV plus Dist'!$B:$FD,U$1,FALSE)/VLOOKUP($B97,NAV!$A:$FC,U$1,FALSE),"")</f>
        <v>0.9896713678204232</v>
      </c>
      <c r="V98" s="171">
        <f>IFERROR(VLOOKUP($B98,'NAV plus Dist'!$B:$FD,V$1,FALSE)/VLOOKUP($B97,NAV!$A:$FC,V$1,FALSE),"")</f>
        <v>0.9719477486681749</v>
      </c>
      <c r="W98" s="171">
        <f>IFERROR(VLOOKUP($B98,'NAV plus Dist'!$B:$FD,W$1,FALSE)/VLOOKUP($B97,NAV!$A:$FC,W$1,FALSE),"")</f>
        <v>0.9719477486681749</v>
      </c>
      <c r="X98" s="171">
        <f>IFERROR(VLOOKUP($B98,'NAV plus Dist'!$B:$FD,X$1,FALSE)/VLOOKUP($B97,NAV!$A:$FC,X$1,FALSE),"")</f>
        <v>0.97172678702887083</v>
      </c>
      <c r="Y98" s="171">
        <f>IFERROR(VLOOKUP($B98,'NAV plus Dist'!$B:$FD,Y$1,FALSE)/VLOOKUP($B97,NAV!$A:$FC,Y$1,FALSE),"")</f>
        <v>0.97288643046064216</v>
      </c>
      <c r="Z98" s="171">
        <f>IFERROR(VLOOKUP($B98,'NAV plus Dist'!$B:$FD,Z$1,FALSE)/VLOOKUP($B97,NAV!$A:$FC,Z$1,FALSE),"")</f>
        <v>0.97264113643423977</v>
      </c>
      <c r="AA98" s="171">
        <f>IFERROR(VLOOKUP($B98,'NAV plus Dist'!$B:$FD,AA$1,FALSE)/VLOOKUP($B97,NAV!$A:$FC,AA$1,FALSE),"")</f>
        <v>1.0086830352082343</v>
      </c>
      <c r="AB98" s="171" t="str">
        <f>IFERROR(VLOOKUP($B98,'NAV plus Dist'!$B:$FD,AB$1,FALSE)/VLOOKUP($B97,NAV!$A:$FC,AB$1,FALSE),"")</f>
        <v/>
      </c>
      <c r="AC98" s="171">
        <f>IFERROR(VLOOKUP($B98,'NAV plus Dist'!$B:$FD,AC$1,FALSE)/VLOOKUP($B97,NAV!$A:$FC,AC$1,FALSE),"")</f>
        <v>1.0107797301189869</v>
      </c>
      <c r="AD98" s="171" t="str">
        <f>IFERROR(VLOOKUP($B98,'NAV plus Dist'!$B:$FD,AD$1,FALSE)/VLOOKUP($B97,NAV!$A:$FC,AD$1,FALSE),"")</f>
        <v/>
      </c>
      <c r="AE98" s="171">
        <f>IFERROR(VLOOKUP($B98,'NAV plus Dist'!$B:$FD,AE$1,FALSE)/VLOOKUP($B97,NAV!$A:$FC,AE$1,FALSE),"")</f>
        <v>1.0054758615084527</v>
      </c>
      <c r="AF98" s="171">
        <f>IFERROR(VLOOKUP($B98,'NAV plus Dist'!$B:$FD,AF$1,FALSE)/VLOOKUP($B97,NAV!$A:$FC,AF$1,FALSE),"")</f>
        <v>0.9980728174946627</v>
      </c>
      <c r="AG98" s="171" t="str">
        <f>IFERROR(VLOOKUP($B98,'NAV plus Dist'!$B:$FD,AG$1,FALSE)/VLOOKUP($B97,NAV!$A:$FC,AG$1,FALSE),"")</f>
        <v/>
      </c>
      <c r="AH98" s="171">
        <f>IFERROR(VLOOKUP($B98,'NAV plus Dist'!$B:$FD,AH$1,FALSE)/VLOOKUP($B97,NAV!$A:$FC,AH$1,FALSE),"")</f>
        <v>1.0000932303138366</v>
      </c>
      <c r="AI98" s="171" t="str">
        <f>IFERROR(VLOOKUP($B98,'NAV plus Dist'!$B:$FD,AI$1,FALSE)/VLOOKUP($B97,NAV!$A:$FC,AI$1,FALSE),"")</f>
        <v/>
      </c>
      <c r="AJ98" s="171" t="str">
        <f>IFERROR(VLOOKUP($B98,'NAV plus Dist'!$B:$FD,AJ$1,FALSE)/VLOOKUP($B97,NAV!$A:$FC,AJ$1,FALSE),"")</f>
        <v/>
      </c>
      <c r="AK98" s="171" t="str">
        <f>IFERROR(VLOOKUP($B98,'NAV plus Dist'!$B:$FD,AK$1,FALSE)/VLOOKUP($B97,NAV!$A:$FC,AK$1,FALSE),"")</f>
        <v/>
      </c>
      <c r="AL98" s="171" t="str">
        <f>IFERROR(VLOOKUP($B98,'NAV plus Dist'!$B:$FD,AL$1,FALSE)/VLOOKUP($B97,NAV!$A:$FC,AL$1,FALSE),"")</f>
        <v/>
      </c>
      <c r="AM98" s="171" t="str">
        <f>IFERROR(VLOOKUP($B98,'NAV plus Dist'!$B:$FD,AM$1,FALSE)/VLOOKUP($B97,NAV!$A:$FC,AM$1,FALSE),"")</f>
        <v/>
      </c>
      <c r="AN98" s="171" t="str">
        <f>IFERROR(VLOOKUP($B98,'NAV plus Dist'!$B:$FD,AN$1,FALSE)/VLOOKUP($B97,NAV!$A:$FC,AN$1,FALSE),"")</f>
        <v/>
      </c>
      <c r="AO98" s="171" t="str">
        <f>IFERROR(VLOOKUP($B98,'NAV plus Dist'!$B:$FD,AO$1,FALSE)/VLOOKUP($B97,NAV!$A:$FC,AO$1,FALSE),"")</f>
        <v/>
      </c>
      <c r="AP98" s="171" t="str">
        <f>IFERROR(VLOOKUP($B98,'NAV plus Dist'!$B:$FD,AP$1,FALSE)/VLOOKUP($B97,NAV!$A:$FC,AP$1,FALSE),"")</f>
        <v/>
      </c>
      <c r="AQ98" s="171" t="str">
        <f>IFERROR(VLOOKUP($B98,'NAV plus Dist'!$B:$FD,AQ$1,FALSE)/VLOOKUP($B97,NAV!$A:$FC,AQ$1,FALSE),"")</f>
        <v/>
      </c>
      <c r="AR98" s="171" t="str">
        <f>IFERROR(VLOOKUP($B98,'NAV plus Dist'!$B:$FD,AR$1,FALSE)/VLOOKUP($B97,NAV!$A:$FC,AR$1,FALSE),"")</f>
        <v/>
      </c>
      <c r="AS98" s="171" t="str">
        <f>IFERROR(VLOOKUP($B98,'NAV plus Dist'!$B:$FD,AS$1,FALSE)/VLOOKUP($B97,NAV!$A:$FC,AS$1,FALSE),"")</f>
        <v/>
      </c>
      <c r="AT98" s="171" t="str">
        <f>IFERROR(VLOOKUP($B98,'NAV plus Dist'!$B:$FD,AT$1,FALSE)/VLOOKUP($B97,NAV!$A:$FC,AT$1,FALSE),"")</f>
        <v/>
      </c>
      <c r="AU98" s="171" t="str">
        <f>IFERROR(VLOOKUP($B98,'NAV plus Dist'!$B:$FD,AU$1,FALSE)/VLOOKUP($B97,NAV!$A:$FC,AU$1,FALSE),"")</f>
        <v/>
      </c>
      <c r="AV98" s="171" t="str">
        <f>IFERROR(VLOOKUP($B98,'NAV plus Dist'!$B:$FD,AV$1,FALSE)/VLOOKUP($B97,NAV!$A:$FC,AV$1,FALSE),"")</f>
        <v/>
      </c>
      <c r="AW98" s="171" t="str">
        <f>IFERROR(VLOOKUP($B98,'NAV plus Dist'!$B:$FD,AW$1,FALSE)/VLOOKUP($B97,NAV!$A:$FC,AW$1,FALSE),"")</f>
        <v/>
      </c>
      <c r="AX98" s="171" t="str">
        <f>IFERROR(VLOOKUP($B98,'NAV plus Dist'!$B:$FD,AX$1,FALSE)/VLOOKUP($B97,NAV!$A:$FC,AX$1,FALSE),"")</f>
        <v/>
      </c>
      <c r="AY98" s="171" t="str">
        <f>IFERROR(VLOOKUP($B98,'NAV plus Dist'!$B:$FD,AY$1,FALSE)/VLOOKUP($B97,NAV!$A:$FC,AY$1,FALSE),"")</f>
        <v/>
      </c>
      <c r="AZ98" s="171" t="str">
        <f>IFERROR(VLOOKUP($B98,'NAV plus Dist'!$B:$FD,AZ$1,FALSE)/VLOOKUP($B97,NAV!$A:$FC,AZ$1,FALSE),"")</f>
        <v/>
      </c>
      <c r="BA98" s="171" t="str">
        <f>IFERROR(VLOOKUP($B98,'NAV plus Dist'!$B:$FD,BA$1,FALSE)/VLOOKUP($B97,NAV!$A:$FC,BA$1,FALSE),"")</f>
        <v/>
      </c>
      <c r="BB98" s="171" t="str">
        <f>IFERROR(VLOOKUP($B98,'NAV plus Dist'!$B:$FD,BB$1,FALSE)/VLOOKUP($B97,NAV!$A:$FC,BB$1,FALSE),"")</f>
        <v/>
      </c>
      <c r="BC98" s="171" t="str">
        <f>IFERROR(VLOOKUP($B98,'NAV plus Dist'!$B:$FD,BC$1,FALSE)/VLOOKUP($B97,NAV!$A:$FC,BC$1,FALSE),"")</f>
        <v/>
      </c>
      <c r="BD98" s="171" t="str">
        <f>IFERROR(VLOOKUP($B98,'NAV plus Dist'!$B:$FD,BD$1,FALSE)/VLOOKUP($B97,NAV!$A:$FC,BD$1,FALSE),"")</f>
        <v/>
      </c>
      <c r="BE98" s="171" t="str">
        <f>IFERROR(VLOOKUP($B98,'NAV plus Dist'!$B:$FD,BE$1,FALSE)/VLOOKUP($B97,NAV!$A:$FC,BE$1,FALSE),"")</f>
        <v/>
      </c>
      <c r="BF98" s="171" t="str">
        <f>IFERROR(VLOOKUP($B98,'NAV plus Dist'!$B:$FD,BF$1,FALSE)/VLOOKUP($B97,NAV!$A:$FC,BF$1,FALSE),"")</f>
        <v/>
      </c>
      <c r="BG98" s="171" t="str">
        <f>IFERROR(VLOOKUP($B98,'NAV plus Dist'!$B:$FD,BG$1,FALSE)/VLOOKUP($B97,NAV!$A:$FC,BG$1,FALSE),"")</f>
        <v/>
      </c>
      <c r="BH98" s="171" t="str">
        <f>IFERROR(VLOOKUP($B98,'NAV plus Dist'!$B:$FD,BH$1,FALSE)/VLOOKUP($B97,NAV!$A:$FC,BH$1,FALSE),"")</f>
        <v/>
      </c>
      <c r="BI98" s="171" t="str">
        <f>IFERROR(VLOOKUP($B98,'NAV plus Dist'!$B:$FD,BI$1,FALSE)/VLOOKUP($B97,NAV!$A:$FC,BI$1,FALSE),"")</f>
        <v/>
      </c>
      <c r="BJ98" s="171" t="str">
        <f>IFERROR(VLOOKUP($B98,'NAV plus Dist'!$B:$FD,BJ$1,FALSE)/VLOOKUP($B97,NAV!$A:$FC,BJ$1,FALSE),"")</f>
        <v/>
      </c>
      <c r="BK98" s="171" t="str">
        <f>IFERROR(VLOOKUP($B98,'NAV plus Dist'!$B:$FD,BK$1,FALSE)/VLOOKUP($B97,NAV!$A:$FC,BK$1,FALSE),"")</f>
        <v/>
      </c>
      <c r="BL98" s="171" t="str">
        <f>IFERROR(VLOOKUP($B98,'NAV plus Dist'!$B:$FD,BL$1,FALSE)/VLOOKUP($B97,NAV!$A:$FC,BL$1,FALSE),"")</f>
        <v/>
      </c>
      <c r="BM98" s="171" t="str">
        <f>IFERROR(VLOOKUP($B98,'NAV plus Dist'!$B:$FD,BM$1,FALSE)/VLOOKUP($B97,NAV!$A:$FC,BM$1,FALSE),"")</f>
        <v/>
      </c>
      <c r="BN98" s="171" t="str">
        <f>IFERROR(VLOOKUP($B98,'NAV plus Dist'!$B:$FD,BN$1,FALSE)/VLOOKUP($B97,NAV!$A:$FC,BN$1,FALSE),"")</f>
        <v/>
      </c>
      <c r="BO98" s="171" t="str">
        <f>IFERROR(VLOOKUP($B98,'NAV plus Dist'!$B:$FD,BO$1,FALSE)/VLOOKUP($B97,NAV!$A:$FC,BO$1,FALSE),"")</f>
        <v/>
      </c>
      <c r="BP98" s="171" t="str">
        <f>IFERROR(VLOOKUP($B98,'NAV plus Dist'!$B:$FD,BP$1,FALSE)/VLOOKUP($B97,NAV!$A:$FC,BP$1,FALSE),"")</f>
        <v/>
      </c>
      <c r="BQ98" s="171" t="str">
        <f>IFERROR(VLOOKUP($B98,'NAV plus Dist'!$B:$FD,BQ$1,FALSE)/VLOOKUP($B97,NAV!$A:$FC,BQ$1,FALSE),"")</f>
        <v/>
      </c>
      <c r="BR98" s="171" t="str">
        <f>IFERROR(VLOOKUP($B98,'NAV plus Dist'!$B:$FD,BR$1,FALSE)/VLOOKUP($B97,NAV!$A:$FC,BR$1,FALSE),"")</f>
        <v/>
      </c>
      <c r="BS98" s="171" t="str">
        <f>IFERROR(VLOOKUP($B98,'NAV plus Dist'!$B:$FD,BS$1,FALSE)/VLOOKUP($B97,NAV!$A:$FC,BS$1,FALSE),"")</f>
        <v/>
      </c>
      <c r="BT98" s="171" t="str">
        <f>IFERROR(VLOOKUP($B98,'NAV plus Dist'!$B:$FD,BT$1,FALSE)/VLOOKUP($B97,NAV!$A:$FC,BT$1,FALSE),"")</f>
        <v/>
      </c>
      <c r="BU98" s="171" t="str">
        <f>IFERROR(VLOOKUP($B98,'NAV plus Dist'!$B:$FD,BU$1,FALSE)/VLOOKUP($B97,NAV!$A:$FC,BU$1,FALSE),"")</f>
        <v/>
      </c>
      <c r="BV98" s="171" t="str">
        <f>IFERROR(VLOOKUP($B98,'NAV plus Dist'!$B:$FD,BV$1,FALSE)/VLOOKUP($B97,NAV!$A:$FC,BV$1,FALSE),"")</f>
        <v/>
      </c>
      <c r="BW98" s="171" t="str">
        <f>IFERROR(VLOOKUP($B98,'NAV plus Dist'!$B:$FD,BW$1,FALSE)/VLOOKUP($B97,NAV!$A:$FC,BW$1,FALSE),"")</f>
        <v/>
      </c>
      <c r="BX98" s="171" t="str">
        <f>IFERROR(VLOOKUP($B98,'NAV plus Dist'!$B:$FD,BX$1,FALSE)/VLOOKUP($B97,NAV!$A:$FC,BX$1,FALSE),"")</f>
        <v/>
      </c>
      <c r="BY98" s="171" t="str">
        <f>IFERROR(VLOOKUP($B98,'NAV plus Dist'!$B:$FD,BY$1,FALSE)/VLOOKUP($B97,NAV!$A:$FC,BY$1,FALSE),"")</f>
        <v/>
      </c>
      <c r="BZ98" s="171" t="str">
        <f>IFERROR(VLOOKUP($B98,'NAV plus Dist'!$B:$FD,BZ$1,FALSE)/VLOOKUP($B97,NAV!$A:$FC,BZ$1,FALSE),"")</f>
        <v/>
      </c>
      <c r="CA98" s="171" t="str">
        <f>IFERROR(VLOOKUP($B98,'NAV plus Dist'!$B:$FD,CA$1,FALSE)/VLOOKUP($B97,NAV!$A:$FC,CA$1,FALSE),"")</f>
        <v/>
      </c>
      <c r="CB98" s="171" t="str">
        <f>IFERROR(VLOOKUP($B98,'NAV plus Dist'!$B:$FD,CB$1,FALSE)/VLOOKUP($B97,NAV!$A:$FC,CB$1,FALSE),"")</f>
        <v/>
      </c>
      <c r="CC98" s="171" t="str">
        <f>IFERROR(VLOOKUP($B98,'NAV plus Dist'!$B:$FD,CC$1,FALSE)/VLOOKUP($B97,NAV!$A:$FC,CC$1,FALSE),"")</f>
        <v/>
      </c>
      <c r="CD98" s="171" t="str">
        <f>IFERROR(VLOOKUP($B98,'NAV plus Dist'!$B:$FD,CD$1,FALSE)/VLOOKUP($B97,NAV!$A:$FC,CD$1,FALSE),"")</f>
        <v/>
      </c>
      <c r="CE98" s="171" t="str">
        <f>IFERROR(VLOOKUP($B98,'NAV plus Dist'!$B:$FD,CE$1,FALSE)/VLOOKUP($B97,NAV!$A:$FC,CE$1,FALSE),"")</f>
        <v/>
      </c>
      <c r="CF98" s="171" t="str">
        <f>IFERROR(VLOOKUP($B98,'NAV plus Dist'!$B:$FD,CF$1,FALSE)/VLOOKUP($B97,NAV!$A:$FC,CF$1,FALSE),"")</f>
        <v/>
      </c>
      <c r="CG98" s="171" t="str">
        <f>IFERROR(VLOOKUP($B98,'NAV plus Dist'!$B:$FD,CG$1,FALSE)/VLOOKUP($B97,NAV!$A:$FC,CG$1,FALSE),"")</f>
        <v/>
      </c>
      <c r="CH98" s="171" t="str">
        <f>IFERROR(VLOOKUP($B98,'NAV plus Dist'!$B:$FD,CH$1,FALSE)/VLOOKUP($B97,NAV!$A:$FC,CH$1,FALSE),"")</f>
        <v/>
      </c>
      <c r="CI98" s="171" t="str">
        <f>IFERROR(VLOOKUP($B98,'NAV plus Dist'!$B:$FD,CI$1,FALSE)/VLOOKUP($B97,NAV!$A:$FC,CI$1,FALSE),"")</f>
        <v/>
      </c>
      <c r="CJ98" s="171" t="str">
        <f>IFERROR(VLOOKUP($B98,'NAV plus Dist'!$B:$FD,CJ$1,FALSE)/VLOOKUP($B97,NAV!$A:$FC,CJ$1,FALSE),"")</f>
        <v/>
      </c>
      <c r="CK98" s="171" t="str">
        <f>IFERROR(VLOOKUP($B98,'NAV plus Dist'!$B:$FD,CK$1,FALSE)/VLOOKUP($B97,NAV!$A:$FC,CK$1,FALSE),"")</f>
        <v/>
      </c>
      <c r="CL98" s="171" t="str">
        <f>IFERROR(VLOOKUP($B98,'NAV plus Dist'!$B:$FD,CL$1,FALSE)/VLOOKUP($B97,NAV!$A:$FC,CL$1,FALSE),"")</f>
        <v/>
      </c>
      <c r="CM98" s="171" t="str">
        <f>IFERROR(VLOOKUP($B98,'NAV plus Dist'!$B:$FD,CM$1,FALSE)/VLOOKUP($B97,NAV!$A:$FC,CM$1,FALSE),"")</f>
        <v/>
      </c>
      <c r="CN98" s="171" t="str">
        <f>IFERROR(VLOOKUP($B98,'NAV plus Dist'!$B:$FD,CN$1,FALSE)/VLOOKUP($B97,NAV!$A:$FC,CN$1,FALSE),"")</f>
        <v/>
      </c>
      <c r="CO98" s="171" t="str">
        <f>IFERROR(VLOOKUP($B98,'NAV plus Dist'!$B:$FD,CO$1,FALSE)/VLOOKUP($B97,NAV!$A:$FC,CO$1,FALSE),"")</f>
        <v/>
      </c>
      <c r="CP98" s="171" t="str">
        <f>IFERROR(VLOOKUP($B98,'NAV plus Dist'!$B:$FD,CP$1,FALSE)/VLOOKUP($B97,NAV!$A:$FC,CP$1,FALSE),"")</f>
        <v/>
      </c>
      <c r="CQ98" s="171" t="str">
        <f>IFERROR(VLOOKUP($B98,'NAV plus Dist'!$B:$FD,CQ$1,FALSE)/VLOOKUP($B97,NAV!$A:$FC,CQ$1,FALSE),"")</f>
        <v/>
      </c>
      <c r="CR98" s="171" t="str">
        <f>IFERROR(VLOOKUP($B98,'NAV plus Dist'!$B:$FD,CR$1,FALSE)/VLOOKUP($B97,NAV!$A:$FC,CR$1,FALSE),"")</f>
        <v/>
      </c>
      <c r="CS98" s="171" t="str">
        <f>IFERROR(VLOOKUP($B98,'NAV plus Dist'!$B:$FD,CS$1,FALSE)/VLOOKUP($B97,NAV!$A:$FC,CS$1,FALSE),"")</f>
        <v/>
      </c>
      <c r="CT98" s="171" t="str">
        <f>IFERROR(VLOOKUP($B98,'NAV plus Dist'!$B:$FD,CT$1,FALSE)/VLOOKUP($B97,NAV!$A:$FC,CT$1,FALSE),"")</f>
        <v/>
      </c>
      <c r="CU98" s="171" t="str">
        <f>IFERROR(VLOOKUP($B98,'NAV plus Dist'!$B:$FD,CU$1,FALSE)/VLOOKUP($B97,NAV!$A:$FC,CU$1,FALSE),"")</f>
        <v/>
      </c>
      <c r="CV98" s="171" t="str">
        <f>IFERROR(VLOOKUP($B98,'NAV plus Dist'!$B:$FD,CV$1,FALSE)/VLOOKUP($B97,NAV!$A:$FC,CV$1,FALSE),"")</f>
        <v/>
      </c>
      <c r="CW98" s="171" t="str">
        <f>IFERROR(VLOOKUP($B98,'NAV plus Dist'!$B:$FD,CW$1,FALSE)/VLOOKUP($B97,NAV!$A:$FC,CW$1,FALSE),"")</f>
        <v/>
      </c>
      <c r="CX98" s="171" t="str">
        <f>IFERROR(VLOOKUP($B98,'NAV plus Dist'!$B:$FD,CX$1,FALSE)/VLOOKUP($B97,NAV!$A:$FC,CX$1,FALSE),"")</f>
        <v/>
      </c>
      <c r="CY98" s="171" t="str">
        <f>IFERROR(VLOOKUP($B98,'NAV plus Dist'!$B:$FD,CY$1,FALSE)/VLOOKUP($B97,NAV!$A:$FC,CY$1,FALSE),"")</f>
        <v/>
      </c>
      <c r="CZ98" s="171" t="str">
        <f>IFERROR(VLOOKUP($B98,'NAV plus Dist'!$B:$FD,CZ$1,FALSE)/VLOOKUP($B97,NAV!$A:$FC,CZ$1,FALSE),"")</f>
        <v/>
      </c>
      <c r="DA98" s="171" t="str">
        <f>IFERROR(VLOOKUP($B98,'NAV plus Dist'!$B:$FD,DA$1,FALSE)/VLOOKUP($B97,NAV!$A:$FC,DA$1,FALSE),"")</f>
        <v/>
      </c>
      <c r="DB98" s="171" t="str">
        <f>IFERROR(VLOOKUP($B98,'NAV plus Dist'!$B:$FD,DB$1,FALSE)/VLOOKUP($B97,NAV!$A:$FC,DB$1,FALSE),"")</f>
        <v/>
      </c>
      <c r="DC98" s="171" t="str">
        <f>IFERROR(VLOOKUP($B98,'NAV plus Dist'!$B:$FD,DC$1,FALSE)/VLOOKUP($B97,NAV!$A:$FC,DC$1,FALSE),"")</f>
        <v/>
      </c>
      <c r="DD98" s="171" t="str">
        <f>IFERROR(VLOOKUP($B98,'NAV plus Dist'!$B:$FD,DD$1,FALSE)/VLOOKUP($B97,NAV!$A:$FC,DD$1,FALSE),"")</f>
        <v/>
      </c>
      <c r="DE98" s="171" t="str">
        <f>IFERROR(VLOOKUP($B98,'NAV plus Dist'!$B:$FD,DE$1,FALSE)/VLOOKUP($B97,NAV!$A:$FC,DE$1,FALSE),"")</f>
        <v/>
      </c>
      <c r="DF98" s="171" t="str">
        <f>IFERROR(VLOOKUP($B98,'NAV plus Dist'!$B:$FD,DF$1,FALSE)/VLOOKUP($B97,NAV!$A:$FC,DF$1,FALSE),"")</f>
        <v/>
      </c>
      <c r="DG98" s="171" t="str">
        <f>IFERROR(VLOOKUP($B98,'NAV plus Dist'!$B:$FD,DG$1,FALSE)/VLOOKUP($B97,NAV!$A:$FC,DG$1,FALSE),"")</f>
        <v/>
      </c>
      <c r="DH98" s="171" t="str">
        <f>IFERROR(VLOOKUP($B98,'NAV plus Dist'!$B:$FD,DH$1,FALSE)/VLOOKUP($B97,NAV!$A:$FC,DH$1,FALSE),"")</f>
        <v/>
      </c>
    </row>
    <row r="99" spans="1:112">
      <c r="A99" s="94">
        <f t="shared" si="42"/>
        <v>102</v>
      </c>
      <c r="B99" s="168">
        <f t="shared" si="43"/>
        <v>42978</v>
      </c>
      <c r="C99" s="171">
        <f>IFERROR(VLOOKUP($B99,'NAV plus Dist'!$B:$FD,C$1,FALSE)/VLOOKUP($B98,NAV!$A:$FC,C$1,FALSE),"")</f>
        <v>1.0234595204024111</v>
      </c>
      <c r="D99" s="171" t="str">
        <f>IFERROR(VLOOKUP($B99,'NAV plus Dist'!$B:$FD,D$1,FALSE)/VLOOKUP($B98,NAV!$A:$FC,D$1,FALSE),"")</f>
        <v/>
      </c>
      <c r="E99" s="171">
        <f>IFERROR(VLOOKUP($B99,'NAV plus Dist'!$B:$FD,E$1,FALSE)/VLOOKUP($B98,NAV!$A:$FC,E$1,FALSE),"")</f>
        <v>1.0230052768422322</v>
      </c>
      <c r="F99" s="171" t="str">
        <f>IFERROR(VLOOKUP($B99,'NAV plus Dist'!$B:$FD,F$1,FALSE)/VLOOKUP($B98,NAV!$A:$FC,F$1,FALSE),"")</f>
        <v/>
      </c>
      <c r="G99" s="171" t="str">
        <f>IFERROR(VLOOKUP($B99,'NAV plus Dist'!$B:$FD,G$1,FALSE)/VLOOKUP($B98,NAV!$A:$FC,G$1,FALSE),"")</f>
        <v/>
      </c>
      <c r="H99" s="171" t="str">
        <f>IFERROR(VLOOKUP($B99,'NAV plus Dist'!$B:$FD,H$1,FALSE)/VLOOKUP($B98,NAV!$A:$FC,H$1,FALSE),"")</f>
        <v/>
      </c>
      <c r="I99" s="171" t="str">
        <f>IFERROR(VLOOKUP($B99,'NAV plus Dist'!$B:$FD,I$1,FALSE)/VLOOKUP($B98,NAV!$A:$FC,I$1,FALSE),"")</f>
        <v/>
      </c>
      <c r="J99" s="171" t="str">
        <f>IFERROR(VLOOKUP($B99,'NAV plus Dist'!$B:$FD,J$1,FALSE)/VLOOKUP($B98,NAV!$A:$FC,J$1,FALSE),"")</f>
        <v/>
      </c>
      <c r="K99" s="171" t="str">
        <f>IFERROR(VLOOKUP($B99,'NAV plus Dist'!$B:$FD,K$1,FALSE)/VLOOKUP($B98,NAV!$A:$FC,K$1,FALSE),"")</f>
        <v/>
      </c>
      <c r="L99" s="171" t="str">
        <f>IFERROR(VLOOKUP($B99,'NAV plus Dist'!$B:$FD,L$1,FALSE)/VLOOKUP($B98,NAV!$A:$FC,L$1,FALSE),"")</f>
        <v/>
      </c>
      <c r="M99" s="171" t="str">
        <f>IFERROR(VLOOKUP($B99,'NAV plus Dist'!$B:$FD,M$1,FALSE)/VLOOKUP($B98,NAV!$A:$FC,M$1,FALSE),"")</f>
        <v/>
      </c>
      <c r="N99" s="171" t="str">
        <f>IFERROR(VLOOKUP($B99,'NAV plus Dist'!$B:$FD,N$1,FALSE)/VLOOKUP($B98,NAV!$A:$FC,N$1,FALSE),"")</f>
        <v/>
      </c>
      <c r="O99" s="171">
        <f>IFERROR(VLOOKUP($B99,'NAV plus Dist'!$B:$FD,O$1,FALSE)/VLOOKUP($B98,NAV!$A:$FC,O$1,FALSE),"")</f>
        <v>0.95993700545440563</v>
      </c>
      <c r="P99" s="171">
        <f>IFERROR(VLOOKUP($B99,'NAV plus Dist'!$B:$FD,P$1,FALSE)/VLOOKUP($B98,NAV!$A:$FC,P$1,FALSE),"")</f>
        <v>0.95955775385510611</v>
      </c>
      <c r="Q99" s="171">
        <f>IFERROR(VLOOKUP($B99,'NAV plus Dist'!$B:$FD,Q$1,FALSE)/VLOOKUP($B98,NAV!$A:$FC,Q$1,FALSE),"")</f>
        <v>0.9920568909589953</v>
      </c>
      <c r="R99" s="171">
        <f>IFERROR(VLOOKUP($B99,'NAV plus Dist'!$B:$FD,R$1,FALSE)/VLOOKUP($B98,NAV!$A:$FC,R$1,FALSE),"")</f>
        <v>0.9920568909589953</v>
      </c>
      <c r="S99" s="171">
        <f>IFERROR(VLOOKUP($B99,'NAV plus Dist'!$B:$FD,S$1,FALSE)/VLOOKUP($B98,NAV!$A:$FC,S$1,FALSE),"")</f>
        <v>0.99124275689369024</v>
      </c>
      <c r="T99" s="171">
        <f>IFERROR(VLOOKUP($B99,'NAV plus Dist'!$B:$FD,T$1,FALSE)/VLOOKUP($B98,NAV!$A:$FC,T$1,FALSE),"")</f>
        <v>0.99244263271194988</v>
      </c>
      <c r="U99" s="171">
        <f>IFERROR(VLOOKUP($B99,'NAV plus Dist'!$B:$FD,U$1,FALSE)/VLOOKUP($B98,NAV!$A:$FC,U$1,FALSE),"")</f>
        <v>0.99220527254220159</v>
      </c>
      <c r="V99" s="171">
        <f>IFERROR(VLOOKUP($B99,'NAV plus Dist'!$B:$FD,V$1,FALSE)/VLOOKUP($B98,NAV!$A:$FC,V$1,FALSE),"")</f>
        <v>0.99381821475476662</v>
      </c>
      <c r="W99" s="171">
        <f>IFERROR(VLOOKUP($B99,'NAV plus Dist'!$B:$FD,W$1,FALSE)/VLOOKUP($B98,NAV!$A:$FC,W$1,FALSE),"")</f>
        <v>0.99381821475476662</v>
      </c>
      <c r="X99" s="171">
        <f>IFERROR(VLOOKUP($B99,'NAV plus Dist'!$B:$FD,X$1,FALSE)/VLOOKUP($B98,NAV!$A:$FC,X$1,FALSE),"")</f>
        <v>0.99358307318765182</v>
      </c>
      <c r="Y99" s="171">
        <f>IFERROR(VLOOKUP($B99,'NAV plus Dist'!$B:$FD,Y$1,FALSE)/VLOOKUP($B98,NAV!$A:$FC,Y$1,FALSE),"")</f>
        <v>0.994869199248407</v>
      </c>
      <c r="Z99" s="171">
        <f>IFERROR(VLOOKUP($B99,'NAV plus Dist'!$B:$FD,Z$1,FALSE)/VLOOKUP($B98,NAV!$A:$FC,Z$1,FALSE),"")</f>
        <v>0.99452068786890513</v>
      </c>
      <c r="AA99" s="171">
        <f>IFERROR(VLOOKUP($B99,'NAV plus Dist'!$B:$FD,AA$1,FALSE)/VLOOKUP($B98,NAV!$A:$FC,AA$1,FALSE),"")</f>
        <v>0.99846226905768753</v>
      </c>
      <c r="AB99" s="171" t="str">
        <f>IFERROR(VLOOKUP($B99,'NAV plus Dist'!$B:$FD,AB$1,FALSE)/VLOOKUP($B98,NAV!$A:$FC,AB$1,FALSE),"")</f>
        <v/>
      </c>
      <c r="AC99" s="171">
        <f>IFERROR(VLOOKUP($B99,'NAV plus Dist'!$B:$FD,AC$1,FALSE)/VLOOKUP($B98,NAV!$A:$FC,AC$1,FALSE),"")</f>
        <v>0.99790502023309402</v>
      </c>
      <c r="AD99" s="171" t="str">
        <f>IFERROR(VLOOKUP($B99,'NAV plus Dist'!$B:$FD,AD$1,FALSE)/VLOOKUP($B98,NAV!$A:$FC,AD$1,FALSE),"")</f>
        <v/>
      </c>
      <c r="AE99" s="171">
        <f>IFERROR(VLOOKUP($B99,'NAV plus Dist'!$B:$FD,AE$1,FALSE)/VLOOKUP($B98,NAV!$A:$FC,AE$1,FALSE),"")</f>
        <v>1.0177844548435233</v>
      </c>
      <c r="AF99" s="171">
        <f>IFERROR(VLOOKUP($B99,'NAV plus Dist'!$B:$FD,AF$1,FALSE)/VLOOKUP($B98,NAV!$A:$FC,AF$1,FALSE),"")</f>
        <v>1.0086490891100632</v>
      </c>
      <c r="AG99" s="171" t="str">
        <f>IFERROR(VLOOKUP($B99,'NAV plus Dist'!$B:$FD,AG$1,FALSE)/VLOOKUP($B98,NAV!$A:$FC,AG$1,FALSE),"")</f>
        <v/>
      </c>
      <c r="AH99" s="171">
        <f>IFERROR(VLOOKUP($B99,'NAV plus Dist'!$B:$FD,AH$1,FALSE)/VLOOKUP($B98,NAV!$A:$FC,AH$1,FALSE),"")</f>
        <v>1.008200952671469</v>
      </c>
      <c r="AI99" s="171" t="str">
        <f>IFERROR(VLOOKUP($B99,'NAV plus Dist'!$B:$FD,AI$1,FALSE)/VLOOKUP($B98,NAV!$A:$FC,AI$1,FALSE),"")</f>
        <v/>
      </c>
      <c r="AJ99" s="171" t="str">
        <f>IFERROR(VLOOKUP($B99,'NAV plus Dist'!$B:$FD,AJ$1,FALSE)/VLOOKUP($B98,NAV!$A:$FC,AJ$1,FALSE),"")</f>
        <v/>
      </c>
      <c r="AK99" s="171" t="str">
        <f>IFERROR(VLOOKUP($B99,'NAV plus Dist'!$B:$FD,AK$1,FALSE)/VLOOKUP($B98,NAV!$A:$FC,AK$1,FALSE),"")</f>
        <v/>
      </c>
      <c r="AL99" s="171" t="str">
        <f>IFERROR(VLOOKUP($B99,'NAV plus Dist'!$B:$FD,AL$1,FALSE)/VLOOKUP($B98,NAV!$A:$FC,AL$1,FALSE),"")</f>
        <v/>
      </c>
      <c r="AM99" s="171" t="str">
        <f>IFERROR(VLOOKUP($B99,'NAV plus Dist'!$B:$FD,AM$1,FALSE)/VLOOKUP($B98,NAV!$A:$FC,AM$1,FALSE),"")</f>
        <v/>
      </c>
      <c r="AN99" s="171" t="str">
        <f>IFERROR(VLOOKUP($B99,'NAV plus Dist'!$B:$FD,AN$1,FALSE)/VLOOKUP($B98,NAV!$A:$FC,AN$1,FALSE),"")</f>
        <v/>
      </c>
      <c r="AO99" s="171" t="str">
        <f>IFERROR(VLOOKUP($B99,'NAV plus Dist'!$B:$FD,AO$1,FALSE)/VLOOKUP($B98,NAV!$A:$FC,AO$1,FALSE),"")</f>
        <v/>
      </c>
      <c r="AP99" s="171" t="str">
        <f>IFERROR(VLOOKUP($B99,'NAV plus Dist'!$B:$FD,AP$1,FALSE)/VLOOKUP($B98,NAV!$A:$FC,AP$1,FALSE),"")</f>
        <v/>
      </c>
      <c r="AQ99" s="171" t="str">
        <f>IFERROR(VLOOKUP($B99,'NAV plus Dist'!$B:$FD,AQ$1,FALSE)/VLOOKUP($B98,NAV!$A:$FC,AQ$1,FALSE),"")</f>
        <v/>
      </c>
      <c r="AR99" s="171" t="str">
        <f>IFERROR(VLOOKUP($B99,'NAV plus Dist'!$B:$FD,AR$1,FALSE)/VLOOKUP($B98,NAV!$A:$FC,AR$1,FALSE),"")</f>
        <v/>
      </c>
      <c r="AS99" s="171" t="str">
        <f>IFERROR(VLOOKUP($B99,'NAV plus Dist'!$B:$FD,AS$1,FALSE)/VLOOKUP($B98,NAV!$A:$FC,AS$1,FALSE),"")</f>
        <v/>
      </c>
      <c r="AT99" s="171" t="str">
        <f>IFERROR(VLOOKUP($B99,'NAV plus Dist'!$B:$FD,AT$1,FALSE)/VLOOKUP($B98,NAV!$A:$FC,AT$1,FALSE),"")</f>
        <v/>
      </c>
      <c r="AU99" s="171" t="str">
        <f>IFERROR(VLOOKUP($B99,'NAV plus Dist'!$B:$FD,AU$1,FALSE)/VLOOKUP($B98,NAV!$A:$FC,AU$1,FALSE),"")</f>
        <v/>
      </c>
      <c r="AV99" s="171" t="str">
        <f>IFERROR(VLOOKUP($B99,'NAV plus Dist'!$B:$FD,AV$1,FALSE)/VLOOKUP($B98,NAV!$A:$FC,AV$1,FALSE),"")</f>
        <v/>
      </c>
      <c r="AW99" s="171" t="str">
        <f>IFERROR(VLOOKUP($B99,'NAV plus Dist'!$B:$FD,AW$1,FALSE)/VLOOKUP($B98,NAV!$A:$FC,AW$1,FALSE),"")</f>
        <v/>
      </c>
      <c r="AX99" s="171" t="str">
        <f>IFERROR(VLOOKUP($B99,'NAV plus Dist'!$B:$FD,AX$1,FALSE)/VLOOKUP($B98,NAV!$A:$FC,AX$1,FALSE),"")</f>
        <v/>
      </c>
      <c r="AY99" s="171" t="str">
        <f>IFERROR(VLOOKUP($B99,'NAV plus Dist'!$B:$FD,AY$1,FALSE)/VLOOKUP($B98,NAV!$A:$FC,AY$1,FALSE),"")</f>
        <v/>
      </c>
      <c r="AZ99" s="171" t="str">
        <f>IFERROR(VLOOKUP($B99,'NAV plus Dist'!$B:$FD,AZ$1,FALSE)/VLOOKUP($B98,NAV!$A:$FC,AZ$1,FALSE),"")</f>
        <v/>
      </c>
      <c r="BA99" s="171" t="str">
        <f>IFERROR(VLOOKUP($B99,'NAV plus Dist'!$B:$FD,BA$1,FALSE)/VLOOKUP($B98,NAV!$A:$FC,BA$1,FALSE),"")</f>
        <v/>
      </c>
      <c r="BB99" s="171" t="str">
        <f>IFERROR(VLOOKUP($B99,'NAV plus Dist'!$B:$FD,BB$1,FALSE)/VLOOKUP($B98,NAV!$A:$FC,BB$1,FALSE),"")</f>
        <v/>
      </c>
      <c r="BC99" s="171" t="str">
        <f>IFERROR(VLOOKUP($B99,'NAV plus Dist'!$B:$FD,BC$1,FALSE)/VLOOKUP($B98,NAV!$A:$FC,BC$1,FALSE),"")</f>
        <v/>
      </c>
      <c r="BD99" s="171" t="str">
        <f>IFERROR(VLOOKUP($B99,'NAV plus Dist'!$B:$FD,BD$1,FALSE)/VLOOKUP($B98,NAV!$A:$FC,BD$1,FALSE),"")</f>
        <v/>
      </c>
      <c r="BE99" s="171" t="str">
        <f>IFERROR(VLOOKUP($B99,'NAV plus Dist'!$B:$FD,BE$1,FALSE)/VLOOKUP($B98,NAV!$A:$FC,BE$1,FALSE),"")</f>
        <v/>
      </c>
      <c r="BF99" s="171" t="str">
        <f>IFERROR(VLOOKUP($B99,'NAV plus Dist'!$B:$FD,BF$1,FALSE)/VLOOKUP($B98,NAV!$A:$FC,BF$1,FALSE),"")</f>
        <v/>
      </c>
      <c r="BG99" s="171" t="str">
        <f>IFERROR(VLOOKUP($B99,'NAV plus Dist'!$B:$FD,BG$1,FALSE)/VLOOKUP($B98,NAV!$A:$FC,BG$1,FALSE),"")</f>
        <v/>
      </c>
      <c r="BH99" s="171" t="str">
        <f>IFERROR(VLOOKUP($B99,'NAV plus Dist'!$B:$FD,BH$1,FALSE)/VLOOKUP($B98,NAV!$A:$FC,BH$1,FALSE),"")</f>
        <v/>
      </c>
      <c r="BI99" s="171" t="str">
        <f>IFERROR(VLOOKUP($B99,'NAV plus Dist'!$B:$FD,BI$1,FALSE)/VLOOKUP($B98,NAV!$A:$FC,BI$1,FALSE),"")</f>
        <v/>
      </c>
      <c r="BJ99" s="171" t="str">
        <f>IFERROR(VLOOKUP($B99,'NAV plus Dist'!$B:$FD,BJ$1,FALSE)/VLOOKUP($B98,NAV!$A:$FC,BJ$1,FALSE),"")</f>
        <v/>
      </c>
      <c r="BK99" s="171" t="str">
        <f>IFERROR(VLOOKUP($B99,'NAV plus Dist'!$B:$FD,BK$1,FALSE)/VLOOKUP($B98,NAV!$A:$FC,BK$1,FALSE),"")</f>
        <v/>
      </c>
      <c r="BL99" s="171" t="str">
        <f>IFERROR(VLOOKUP($B99,'NAV plus Dist'!$B:$FD,BL$1,FALSE)/VLOOKUP($B98,NAV!$A:$FC,BL$1,FALSE),"")</f>
        <v/>
      </c>
      <c r="BM99" s="171" t="str">
        <f>IFERROR(VLOOKUP($B99,'NAV plus Dist'!$B:$FD,BM$1,FALSE)/VLOOKUP($B98,NAV!$A:$FC,BM$1,FALSE),"")</f>
        <v/>
      </c>
      <c r="BN99" s="171" t="str">
        <f>IFERROR(VLOOKUP($B99,'NAV plus Dist'!$B:$FD,BN$1,FALSE)/VLOOKUP($B98,NAV!$A:$FC,BN$1,FALSE),"")</f>
        <v/>
      </c>
      <c r="BO99" s="171" t="str">
        <f>IFERROR(VLOOKUP($B99,'NAV plus Dist'!$B:$FD,BO$1,FALSE)/VLOOKUP($B98,NAV!$A:$FC,BO$1,FALSE),"")</f>
        <v/>
      </c>
      <c r="BP99" s="171" t="str">
        <f>IFERROR(VLOOKUP($B99,'NAV plus Dist'!$B:$FD,BP$1,FALSE)/VLOOKUP($B98,NAV!$A:$FC,BP$1,FALSE),"")</f>
        <v/>
      </c>
      <c r="BQ99" s="171" t="str">
        <f>IFERROR(VLOOKUP($B99,'NAV plus Dist'!$B:$FD,BQ$1,FALSE)/VLOOKUP($B98,NAV!$A:$FC,BQ$1,FALSE),"")</f>
        <v/>
      </c>
      <c r="BR99" s="171" t="str">
        <f>IFERROR(VLOOKUP($B99,'NAV plus Dist'!$B:$FD,BR$1,FALSE)/VLOOKUP($B98,NAV!$A:$FC,BR$1,FALSE),"")</f>
        <v/>
      </c>
      <c r="BS99" s="171" t="str">
        <f>IFERROR(VLOOKUP($B99,'NAV plus Dist'!$B:$FD,BS$1,FALSE)/VLOOKUP($B98,NAV!$A:$FC,BS$1,FALSE),"")</f>
        <v/>
      </c>
      <c r="BT99" s="171" t="str">
        <f>IFERROR(VLOOKUP($B99,'NAV plus Dist'!$B:$FD,BT$1,FALSE)/VLOOKUP($B98,NAV!$A:$FC,BT$1,FALSE),"")</f>
        <v/>
      </c>
      <c r="BU99" s="171" t="str">
        <f>IFERROR(VLOOKUP($B99,'NAV plus Dist'!$B:$FD,BU$1,FALSE)/VLOOKUP($B98,NAV!$A:$FC,BU$1,FALSE),"")</f>
        <v/>
      </c>
      <c r="BV99" s="171" t="str">
        <f>IFERROR(VLOOKUP($B99,'NAV plus Dist'!$B:$FD,BV$1,FALSE)/VLOOKUP($B98,NAV!$A:$FC,BV$1,FALSE),"")</f>
        <v/>
      </c>
      <c r="BW99" s="171" t="str">
        <f>IFERROR(VLOOKUP($B99,'NAV plus Dist'!$B:$FD,BW$1,FALSE)/VLOOKUP($B98,NAV!$A:$FC,BW$1,FALSE),"")</f>
        <v/>
      </c>
      <c r="BX99" s="171" t="str">
        <f>IFERROR(VLOOKUP($B99,'NAV plus Dist'!$B:$FD,BX$1,FALSE)/VLOOKUP($B98,NAV!$A:$FC,BX$1,FALSE),"")</f>
        <v/>
      </c>
      <c r="BY99" s="171" t="str">
        <f>IFERROR(VLOOKUP($B99,'NAV plus Dist'!$B:$FD,BY$1,FALSE)/VLOOKUP($B98,NAV!$A:$FC,BY$1,FALSE),"")</f>
        <v/>
      </c>
      <c r="BZ99" s="171" t="str">
        <f>IFERROR(VLOOKUP($B99,'NAV plus Dist'!$B:$FD,BZ$1,FALSE)/VLOOKUP($B98,NAV!$A:$FC,BZ$1,FALSE),"")</f>
        <v/>
      </c>
      <c r="CA99" s="171" t="str">
        <f>IFERROR(VLOOKUP($B99,'NAV plus Dist'!$B:$FD,CA$1,FALSE)/VLOOKUP($B98,NAV!$A:$FC,CA$1,FALSE),"")</f>
        <v/>
      </c>
      <c r="CB99" s="171" t="str">
        <f>IFERROR(VLOOKUP($B99,'NAV plus Dist'!$B:$FD,CB$1,FALSE)/VLOOKUP($B98,NAV!$A:$FC,CB$1,FALSE),"")</f>
        <v/>
      </c>
      <c r="CC99" s="171" t="str">
        <f>IFERROR(VLOOKUP($B99,'NAV plus Dist'!$B:$FD,CC$1,FALSE)/VLOOKUP($B98,NAV!$A:$FC,CC$1,FALSE),"")</f>
        <v/>
      </c>
      <c r="CD99" s="171" t="str">
        <f>IFERROR(VLOOKUP($B99,'NAV plus Dist'!$B:$FD,CD$1,FALSE)/VLOOKUP($B98,NAV!$A:$FC,CD$1,FALSE),"")</f>
        <v/>
      </c>
      <c r="CE99" s="171" t="str">
        <f>IFERROR(VLOOKUP($B99,'NAV plus Dist'!$B:$FD,CE$1,FALSE)/VLOOKUP($B98,NAV!$A:$FC,CE$1,FALSE),"")</f>
        <v/>
      </c>
      <c r="CF99" s="171" t="str">
        <f>IFERROR(VLOOKUP($B99,'NAV plus Dist'!$B:$FD,CF$1,FALSE)/VLOOKUP($B98,NAV!$A:$FC,CF$1,FALSE),"")</f>
        <v/>
      </c>
      <c r="CG99" s="171" t="str">
        <f>IFERROR(VLOOKUP($B99,'NAV plus Dist'!$B:$FD,CG$1,FALSE)/VLOOKUP($B98,NAV!$A:$FC,CG$1,FALSE),"")</f>
        <v/>
      </c>
      <c r="CH99" s="171" t="str">
        <f>IFERROR(VLOOKUP($B99,'NAV plus Dist'!$B:$FD,CH$1,FALSE)/VLOOKUP($B98,NAV!$A:$FC,CH$1,FALSE),"")</f>
        <v/>
      </c>
      <c r="CI99" s="171" t="str">
        <f>IFERROR(VLOOKUP($B99,'NAV plus Dist'!$B:$FD,CI$1,FALSE)/VLOOKUP($B98,NAV!$A:$FC,CI$1,FALSE),"")</f>
        <v/>
      </c>
      <c r="CJ99" s="171" t="str">
        <f>IFERROR(VLOOKUP($B99,'NAV plus Dist'!$B:$FD,CJ$1,FALSE)/VLOOKUP($B98,NAV!$A:$FC,CJ$1,FALSE),"")</f>
        <v/>
      </c>
      <c r="CK99" s="171" t="str">
        <f>IFERROR(VLOOKUP($B99,'NAV plus Dist'!$B:$FD,CK$1,FALSE)/VLOOKUP($B98,NAV!$A:$FC,CK$1,FALSE),"")</f>
        <v/>
      </c>
      <c r="CL99" s="171" t="str">
        <f>IFERROR(VLOOKUP($B99,'NAV plus Dist'!$B:$FD,CL$1,FALSE)/VLOOKUP($B98,NAV!$A:$FC,CL$1,FALSE),"")</f>
        <v/>
      </c>
      <c r="CM99" s="171" t="str">
        <f>IFERROR(VLOOKUP($B99,'NAV plus Dist'!$B:$FD,CM$1,FALSE)/VLOOKUP($B98,NAV!$A:$FC,CM$1,FALSE),"")</f>
        <v/>
      </c>
      <c r="CN99" s="171" t="str">
        <f>IFERROR(VLOOKUP($B99,'NAV plus Dist'!$B:$FD,CN$1,FALSE)/VLOOKUP($B98,NAV!$A:$FC,CN$1,FALSE),"")</f>
        <v/>
      </c>
      <c r="CO99" s="171" t="str">
        <f>IFERROR(VLOOKUP($B99,'NAV plus Dist'!$B:$FD,CO$1,FALSE)/VLOOKUP($B98,NAV!$A:$FC,CO$1,FALSE),"")</f>
        <v/>
      </c>
      <c r="CP99" s="171" t="str">
        <f>IFERROR(VLOOKUP($B99,'NAV plus Dist'!$B:$FD,CP$1,FALSE)/VLOOKUP($B98,NAV!$A:$FC,CP$1,FALSE),"")</f>
        <v/>
      </c>
      <c r="CQ99" s="171" t="str">
        <f>IFERROR(VLOOKUP($B99,'NAV plus Dist'!$B:$FD,CQ$1,FALSE)/VLOOKUP($B98,NAV!$A:$FC,CQ$1,FALSE),"")</f>
        <v/>
      </c>
      <c r="CR99" s="171" t="str">
        <f>IFERROR(VLOOKUP($B99,'NAV plus Dist'!$B:$FD,CR$1,FALSE)/VLOOKUP($B98,NAV!$A:$FC,CR$1,FALSE),"")</f>
        <v/>
      </c>
      <c r="CS99" s="171" t="str">
        <f>IFERROR(VLOOKUP($B99,'NAV plus Dist'!$B:$FD,CS$1,FALSE)/VLOOKUP($B98,NAV!$A:$FC,CS$1,FALSE),"")</f>
        <v/>
      </c>
      <c r="CT99" s="171" t="str">
        <f>IFERROR(VLOOKUP($B99,'NAV plus Dist'!$B:$FD,CT$1,FALSE)/VLOOKUP($B98,NAV!$A:$FC,CT$1,FALSE),"")</f>
        <v/>
      </c>
      <c r="CU99" s="171" t="str">
        <f>IFERROR(VLOOKUP($B99,'NAV plus Dist'!$B:$FD,CU$1,FALSE)/VLOOKUP($B98,NAV!$A:$FC,CU$1,FALSE),"")</f>
        <v/>
      </c>
      <c r="CV99" s="171" t="str">
        <f>IFERROR(VLOOKUP($B99,'NAV plus Dist'!$B:$FD,CV$1,FALSE)/VLOOKUP($B98,NAV!$A:$FC,CV$1,FALSE),"")</f>
        <v/>
      </c>
      <c r="CW99" s="171" t="str">
        <f>IFERROR(VLOOKUP($B99,'NAV plus Dist'!$B:$FD,CW$1,FALSE)/VLOOKUP($B98,NAV!$A:$FC,CW$1,FALSE),"")</f>
        <v/>
      </c>
      <c r="CX99" s="171" t="str">
        <f>IFERROR(VLOOKUP($B99,'NAV plus Dist'!$B:$FD,CX$1,FALSE)/VLOOKUP($B98,NAV!$A:$FC,CX$1,FALSE),"")</f>
        <v/>
      </c>
      <c r="CY99" s="171" t="str">
        <f>IFERROR(VLOOKUP($B99,'NAV plus Dist'!$B:$FD,CY$1,FALSE)/VLOOKUP($B98,NAV!$A:$FC,CY$1,FALSE),"")</f>
        <v/>
      </c>
      <c r="CZ99" s="171" t="str">
        <f>IFERROR(VLOOKUP($B99,'NAV plus Dist'!$B:$FD,CZ$1,FALSE)/VLOOKUP($B98,NAV!$A:$FC,CZ$1,FALSE),"")</f>
        <v/>
      </c>
      <c r="DA99" s="171" t="str">
        <f>IFERROR(VLOOKUP($B99,'NAV plus Dist'!$B:$FD,DA$1,FALSE)/VLOOKUP($B98,NAV!$A:$FC,DA$1,FALSE),"")</f>
        <v/>
      </c>
      <c r="DB99" s="171" t="str">
        <f>IFERROR(VLOOKUP($B99,'NAV plus Dist'!$B:$FD,DB$1,FALSE)/VLOOKUP($B98,NAV!$A:$FC,DB$1,FALSE),"")</f>
        <v/>
      </c>
      <c r="DC99" s="171" t="str">
        <f>IFERROR(VLOOKUP($B99,'NAV plus Dist'!$B:$FD,DC$1,FALSE)/VLOOKUP($B98,NAV!$A:$FC,DC$1,FALSE),"")</f>
        <v/>
      </c>
      <c r="DD99" s="171" t="str">
        <f>IFERROR(VLOOKUP($B99,'NAV plus Dist'!$B:$FD,DD$1,FALSE)/VLOOKUP($B98,NAV!$A:$FC,DD$1,FALSE),"")</f>
        <v/>
      </c>
      <c r="DE99" s="171" t="str">
        <f>IFERROR(VLOOKUP($B99,'NAV plus Dist'!$B:$FD,DE$1,FALSE)/VLOOKUP($B98,NAV!$A:$FC,DE$1,FALSE),"")</f>
        <v/>
      </c>
      <c r="DF99" s="171" t="str">
        <f>IFERROR(VLOOKUP($B99,'NAV plus Dist'!$B:$FD,DF$1,FALSE)/VLOOKUP($B98,NAV!$A:$FC,DF$1,FALSE),"")</f>
        <v/>
      </c>
      <c r="DG99" s="171" t="str">
        <f>IFERROR(VLOOKUP($B99,'NAV plus Dist'!$B:$FD,DG$1,FALSE)/VLOOKUP($B98,NAV!$A:$FC,DG$1,FALSE),"")</f>
        <v/>
      </c>
      <c r="DH99" s="171" t="str">
        <f>IFERROR(VLOOKUP($B99,'NAV plus Dist'!$B:$FD,DH$1,FALSE)/VLOOKUP($B98,NAV!$A:$FC,DH$1,FALSE),"")</f>
        <v/>
      </c>
    </row>
    <row r="100" spans="1:112">
      <c r="A100" s="94">
        <f t="shared" si="42"/>
        <v>101</v>
      </c>
      <c r="B100" s="168">
        <f t="shared" si="43"/>
        <v>43008</v>
      </c>
      <c r="C100" s="171">
        <f>IFERROR(VLOOKUP($B100,'NAV plus Dist'!$B:$FD,C$1,FALSE)/VLOOKUP($B99,NAV!$A:$FC,C$1,FALSE),"")</f>
        <v>1.0146762589928056</v>
      </c>
      <c r="D100" s="171" t="str">
        <f>IFERROR(VLOOKUP($B100,'NAV plus Dist'!$B:$FD,D$1,FALSE)/VLOOKUP($B99,NAV!$A:$FC,D$1,FALSE),"")</f>
        <v/>
      </c>
      <c r="E100" s="171">
        <f>IFERROR(VLOOKUP($B100,'NAV plus Dist'!$B:$FD,E$1,FALSE)/VLOOKUP($B99,NAV!$A:$FC,E$1,FALSE),"")</f>
        <v>1.0150862766680695</v>
      </c>
      <c r="F100" s="171" t="str">
        <f>IFERROR(VLOOKUP($B100,'NAV plus Dist'!$B:$FD,F$1,FALSE)/VLOOKUP($B99,NAV!$A:$FC,F$1,FALSE),"")</f>
        <v/>
      </c>
      <c r="G100" s="171" t="str">
        <f>IFERROR(VLOOKUP($B100,'NAV plus Dist'!$B:$FD,G$1,FALSE)/VLOOKUP($B99,NAV!$A:$FC,G$1,FALSE),"")</f>
        <v/>
      </c>
      <c r="H100" s="171" t="str">
        <f>IFERROR(VLOOKUP($B100,'NAV plus Dist'!$B:$FD,H$1,FALSE)/VLOOKUP($B99,NAV!$A:$FC,H$1,FALSE),"")</f>
        <v/>
      </c>
      <c r="I100" s="171" t="str">
        <f>IFERROR(VLOOKUP($B100,'NAV plus Dist'!$B:$FD,I$1,FALSE)/VLOOKUP($B99,NAV!$A:$FC,I$1,FALSE),"")</f>
        <v/>
      </c>
      <c r="J100" s="171" t="str">
        <f>IFERROR(VLOOKUP($B100,'NAV plus Dist'!$B:$FD,J$1,FALSE)/VLOOKUP($B99,NAV!$A:$FC,J$1,FALSE),"")</f>
        <v/>
      </c>
      <c r="K100" s="171" t="str">
        <f>IFERROR(VLOOKUP($B100,'NAV plus Dist'!$B:$FD,K$1,FALSE)/VLOOKUP($B99,NAV!$A:$FC,K$1,FALSE),"")</f>
        <v/>
      </c>
      <c r="L100" s="171" t="str">
        <f>IFERROR(VLOOKUP($B100,'NAV plus Dist'!$B:$FD,L$1,FALSE)/VLOOKUP($B99,NAV!$A:$FC,L$1,FALSE),"")</f>
        <v/>
      </c>
      <c r="M100" s="171" t="str">
        <f>IFERROR(VLOOKUP($B100,'NAV plus Dist'!$B:$FD,M$1,FALSE)/VLOOKUP($B99,NAV!$A:$FC,M$1,FALSE),"")</f>
        <v/>
      </c>
      <c r="N100" s="171" t="str">
        <f>IFERROR(VLOOKUP($B100,'NAV plus Dist'!$B:$FD,N$1,FALSE)/VLOOKUP($B99,NAV!$A:$FC,N$1,FALSE),"")</f>
        <v/>
      </c>
      <c r="O100" s="171">
        <f>IFERROR(VLOOKUP($B100,'NAV plus Dist'!$B:$FD,O$1,FALSE)/VLOOKUP($B99,NAV!$A:$FC,O$1,FALSE),"")</f>
        <v>1.0792526164497258</v>
      </c>
      <c r="P100" s="171">
        <f>IFERROR(VLOOKUP($B100,'NAV plus Dist'!$B:$FD,P$1,FALSE)/VLOOKUP($B99,NAV!$A:$FC,P$1,FALSE),"")</f>
        <v>1.0800804828973845</v>
      </c>
      <c r="Q100" s="171">
        <f>IFERROR(VLOOKUP($B100,'NAV plus Dist'!$B:$FD,Q$1,FALSE)/VLOOKUP($B99,NAV!$A:$FC,Q$1,FALSE),"")</f>
        <v>1.0234009688970021</v>
      </c>
      <c r="R100" s="171">
        <f>IFERROR(VLOOKUP($B100,'NAV plus Dist'!$B:$FD,R$1,FALSE)/VLOOKUP($B99,NAV!$A:$FC,R$1,FALSE),"")</f>
        <v>1.0234009688970021</v>
      </c>
      <c r="S100" s="171">
        <f>IFERROR(VLOOKUP($B100,'NAV plus Dist'!$B:$FD,S$1,FALSE)/VLOOKUP($B99,NAV!$A:$FC,S$1,FALSE),"")</f>
        <v>1.02266939299766</v>
      </c>
      <c r="T100" s="171">
        <f>IFERROR(VLOOKUP($B100,'NAV plus Dist'!$B:$FD,T$1,FALSE)/VLOOKUP($B99,NAV!$A:$FC,T$1,FALSE),"")</f>
        <v>1.0238580966511235</v>
      </c>
      <c r="U100" s="171">
        <f>IFERROR(VLOOKUP($B100,'NAV plus Dist'!$B:$FD,U$1,FALSE)/VLOOKUP($B99,NAV!$A:$FC,U$1,FALSE),"")</f>
        <v>1.0236197592361975</v>
      </c>
      <c r="V100" s="171">
        <f>IFERROR(VLOOKUP($B100,'NAV plus Dist'!$B:$FD,V$1,FALSE)/VLOOKUP($B99,NAV!$A:$FC,V$1,FALSE),"")</f>
        <v>1.0151641253140105</v>
      </c>
      <c r="W100" s="171">
        <f>IFERROR(VLOOKUP($B100,'NAV plus Dist'!$B:$FD,W$1,FALSE)/VLOOKUP($B99,NAV!$A:$FC,W$1,FALSE),"")</f>
        <v>1.0151641253140105</v>
      </c>
      <c r="X100" s="171">
        <f>IFERROR(VLOOKUP($B100,'NAV plus Dist'!$B:$FD,X$1,FALSE)/VLOOKUP($B99,NAV!$A:$FC,X$1,FALSE),"")</f>
        <v>1.014870257196701</v>
      </c>
      <c r="Y100" s="171">
        <f>IFERROR(VLOOKUP($B100,'NAV plus Dist'!$B:$FD,Y$1,FALSE)/VLOOKUP($B99,NAV!$A:$FC,Y$1,FALSE),"")</f>
        <v>1.0160939021059339</v>
      </c>
      <c r="Z100" s="171">
        <f>IFERROR(VLOOKUP($B100,'NAV plus Dist'!$B:$FD,Z$1,FALSE)/VLOOKUP($B99,NAV!$A:$FC,Z$1,FALSE),"")</f>
        <v>1.0158469139443993</v>
      </c>
      <c r="AA100" s="171">
        <f>IFERROR(VLOOKUP($B100,'NAV plus Dist'!$B:$FD,AA$1,FALSE)/VLOOKUP($B99,NAV!$A:$FC,AA$1,FALSE),"")</f>
        <v>1.0124994302903239</v>
      </c>
      <c r="AB100" s="171" t="str">
        <f>IFERROR(VLOOKUP($B100,'NAV plus Dist'!$B:$FD,AB$1,FALSE)/VLOOKUP($B99,NAV!$A:$FC,AB$1,FALSE),"")</f>
        <v/>
      </c>
      <c r="AC100" s="171">
        <f>IFERROR(VLOOKUP($B100,'NAV plus Dist'!$B:$FD,AC$1,FALSE)/VLOOKUP($B99,NAV!$A:$FC,AC$1,FALSE),"")</f>
        <v>1.014572981625371</v>
      </c>
      <c r="AD100" s="171" t="str">
        <f>IFERROR(VLOOKUP($B100,'NAV plus Dist'!$B:$FD,AD$1,FALSE)/VLOOKUP($B99,NAV!$A:$FC,AD$1,FALSE),"")</f>
        <v/>
      </c>
      <c r="AE100" s="171">
        <f>IFERROR(VLOOKUP($B100,'NAV plus Dist'!$B:$FD,AE$1,FALSE)/VLOOKUP($B99,NAV!$A:$FC,AE$1,FALSE),"")</f>
        <v>0.98697486148266145</v>
      </c>
      <c r="AF100" s="171">
        <f>IFERROR(VLOOKUP($B100,'NAV plus Dist'!$B:$FD,AF$1,FALSE)/VLOOKUP($B99,NAV!$A:$FC,AF$1,FALSE),"")</f>
        <v>1.0072851914250855</v>
      </c>
      <c r="AG100" s="171" t="str">
        <f>IFERROR(VLOOKUP($B100,'NAV plus Dist'!$B:$FD,AG$1,FALSE)/VLOOKUP($B99,NAV!$A:$FC,AG$1,FALSE),"")</f>
        <v/>
      </c>
      <c r="AH100" s="171">
        <f>IFERROR(VLOOKUP($B100,'NAV plus Dist'!$B:$FD,AH$1,FALSE)/VLOOKUP($B99,NAV!$A:$FC,AH$1,FALSE),"")</f>
        <v>1.0087053309900409</v>
      </c>
      <c r="AI100" s="171" t="str">
        <f>IFERROR(VLOOKUP($B100,'NAV plus Dist'!$B:$FD,AI$1,FALSE)/VLOOKUP($B99,NAV!$A:$FC,AI$1,FALSE),"")</f>
        <v/>
      </c>
      <c r="AJ100" s="171" t="str">
        <f>IFERROR(VLOOKUP($B100,'NAV plus Dist'!$B:$FD,AJ$1,FALSE)/VLOOKUP($B99,NAV!$A:$FC,AJ$1,FALSE),"")</f>
        <v/>
      </c>
      <c r="AK100" s="171" t="str">
        <f>IFERROR(VLOOKUP($B100,'NAV plus Dist'!$B:$FD,AK$1,FALSE)/VLOOKUP($B99,NAV!$A:$FC,AK$1,FALSE),"")</f>
        <v/>
      </c>
      <c r="AL100" s="171" t="str">
        <f>IFERROR(VLOOKUP($B100,'NAV plus Dist'!$B:$FD,AL$1,FALSE)/VLOOKUP($B99,NAV!$A:$FC,AL$1,FALSE),"")</f>
        <v/>
      </c>
      <c r="AM100" s="171" t="str">
        <f>IFERROR(VLOOKUP($B100,'NAV plus Dist'!$B:$FD,AM$1,FALSE)/VLOOKUP($B99,NAV!$A:$FC,AM$1,FALSE),"")</f>
        <v/>
      </c>
      <c r="AN100" s="171" t="str">
        <f>IFERROR(VLOOKUP($B100,'NAV plus Dist'!$B:$FD,AN$1,FALSE)/VLOOKUP($B99,NAV!$A:$FC,AN$1,FALSE),"")</f>
        <v/>
      </c>
      <c r="AO100" s="171" t="str">
        <f>IFERROR(VLOOKUP($B100,'NAV plus Dist'!$B:$FD,AO$1,FALSE)/VLOOKUP($B99,NAV!$A:$FC,AO$1,FALSE),"")</f>
        <v/>
      </c>
      <c r="AP100" s="171" t="str">
        <f>IFERROR(VLOOKUP($B100,'NAV plus Dist'!$B:$FD,AP$1,FALSE)/VLOOKUP($B99,NAV!$A:$FC,AP$1,FALSE),"")</f>
        <v/>
      </c>
      <c r="AQ100" s="171" t="str">
        <f>IFERROR(VLOOKUP($B100,'NAV plus Dist'!$B:$FD,AQ$1,FALSE)/VLOOKUP($B99,NAV!$A:$FC,AQ$1,FALSE),"")</f>
        <v/>
      </c>
      <c r="AR100" s="171" t="str">
        <f>IFERROR(VLOOKUP($B100,'NAV plus Dist'!$B:$FD,AR$1,FALSE)/VLOOKUP($B99,NAV!$A:$FC,AR$1,FALSE),"")</f>
        <v/>
      </c>
      <c r="AS100" s="171" t="str">
        <f>IFERROR(VLOOKUP($B100,'NAV plus Dist'!$B:$FD,AS$1,FALSE)/VLOOKUP($B99,NAV!$A:$FC,AS$1,FALSE),"")</f>
        <v/>
      </c>
      <c r="AT100" s="171" t="str">
        <f>IFERROR(VLOOKUP($B100,'NAV plus Dist'!$B:$FD,AT$1,FALSE)/VLOOKUP($B99,NAV!$A:$FC,AT$1,FALSE),"")</f>
        <v/>
      </c>
      <c r="AU100" s="171" t="str">
        <f>IFERROR(VLOOKUP($B100,'NAV plus Dist'!$B:$FD,AU$1,FALSE)/VLOOKUP($B99,NAV!$A:$FC,AU$1,FALSE),"")</f>
        <v/>
      </c>
      <c r="AV100" s="171" t="str">
        <f>IFERROR(VLOOKUP($B100,'NAV plus Dist'!$B:$FD,AV$1,FALSE)/VLOOKUP($B99,NAV!$A:$FC,AV$1,FALSE),"")</f>
        <v/>
      </c>
      <c r="AW100" s="171" t="str">
        <f>IFERROR(VLOOKUP($B100,'NAV plus Dist'!$B:$FD,AW$1,FALSE)/VLOOKUP($B99,NAV!$A:$FC,AW$1,FALSE),"")</f>
        <v/>
      </c>
      <c r="AX100" s="171" t="str">
        <f>IFERROR(VLOOKUP($B100,'NAV plus Dist'!$B:$FD,AX$1,FALSE)/VLOOKUP($B99,NAV!$A:$FC,AX$1,FALSE),"")</f>
        <v/>
      </c>
      <c r="AY100" s="171" t="str">
        <f>IFERROR(VLOOKUP($B100,'NAV plus Dist'!$B:$FD,AY$1,FALSE)/VLOOKUP($B99,NAV!$A:$FC,AY$1,FALSE),"")</f>
        <v/>
      </c>
      <c r="AZ100" s="171" t="str">
        <f>IFERROR(VLOOKUP($B100,'NAV plus Dist'!$B:$FD,AZ$1,FALSE)/VLOOKUP($B99,NAV!$A:$FC,AZ$1,FALSE),"")</f>
        <v/>
      </c>
      <c r="BA100" s="171" t="str">
        <f>IFERROR(VLOOKUP($B100,'NAV plus Dist'!$B:$FD,BA$1,FALSE)/VLOOKUP($B99,NAV!$A:$FC,BA$1,FALSE),"")</f>
        <v/>
      </c>
      <c r="BB100" s="171" t="str">
        <f>IFERROR(VLOOKUP($B100,'NAV plus Dist'!$B:$FD,BB$1,FALSE)/VLOOKUP($B99,NAV!$A:$FC,BB$1,FALSE),"")</f>
        <v/>
      </c>
      <c r="BC100" s="171" t="str">
        <f>IFERROR(VLOOKUP($B100,'NAV plus Dist'!$B:$FD,BC$1,FALSE)/VLOOKUP($B99,NAV!$A:$FC,BC$1,FALSE),"")</f>
        <v/>
      </c>
      <c r="BD100" s="171" t="str">
        <f>IFERROR(VLOOKUP($B100,'NAV plus Dist'!$B:$FD,BD$1,FALSE)/VLOOKUP($B99,NAV!$A:$FC,BD$1,FALSE),"")</f>
        <v/>
      </c>
      <c r="BE100" s="171" t="str">
        <f>IFERROR(VLOOKUP($B100,'NAV plus Dist'!$B:$FD,BE$1,FALSE)/VLOOKUP($B99,NAV!$A:$FC,BE$1,FALSE),"")</f>
        <v/>
      </c>
      <c r="BF100" s="171" t="str">
        <f>IFERROR(VLOOKUP($B100,'NAV plus Dist'!$B:$FD,BF$1,FALSE)/VLOOKUP($B99,NAV!$A:$FC,BF$1,FALSE),"")</f>
        <v/>
      </c>
      <c r="BG100" s="171" t="str">
        <f>IFERROR(VLOOKUP($B100,'NAV plus Dist'!$B:$FD,BG$1,FALSE)/VLOOKUP($B99,NAV!$A:$FC,BG$1,FALSE),"")</f>
        <v/>
      </c>
      <c r="BH100" s="171" t="str">
        <f>IFERROR(VLOOKUP($B100,'NAV plus Dist'!$B:$FD,BH$1,FALSE)/VLOOKUP($B99,NAV!$A:$FC,BH$1,FALSE),"")</f>
        <v/>
      </c>
      <c r="BI100" s="171" t="str">
        <f>IFERROR(VLOOKUP($B100,'NAV plus Dist'!$B:$FD,BI$1,FALSE)/VLOOKUP($B99,NAV!$A:$FC,BI$1,FALSE),"")</f>
        <v/>
      </c>
      <c r="BJ100" s="171" t="str">
        <f>IFERROR(VLOOKUP($B100,'NAV plus Dist'!$B:$FD,BJ$1,FALSE)/VLOOKUP($B99,NAV!$A:$FC,BJ$1,FALSE),"")</f>
        <v/>
      </c>
      <c r="BK100" s="171" t="str">
        <f>IFERROR(VLOOKUP($B100,'NAV plus Dist'!$B:$FD,BK$1,FALSE)/VLOOKUP($B99,NAV!$A:$FC,BK$1,FALSE),"")</f>
        <v/>
      </c>
      <c r="BL100" s="171" t="str">
        <f>IFERROR(VLOOKUP($B100,'NAV plus Dist'!$B:$FD,BL$1,FALSE)/VLOOKUP($B99,NAV!$A:$FC,BL$1,FALSE),"")</f>
        <v/>
      </c>
      <c r="BM100" s="171" t="str">
        <f>IFERROR(VLOOKUP($B100,'NAV plus Dist'!$B:$FD,BM$1,FALSE)/VLOOKUP($B99,NAV!$A:$FC,BM$1,FALSE),"")</f>
        <v/>
      </c>
      <c r="BN100" s="171" t="str">
        <f>IFERROR(VLOOKUP($B100,'NAV plus Dist'!$B:$FD,BN$1,FALSE)/VLOOKUP($B99,NAV!$A:$FC,BN$1,FALSE),"")</f>
        <v/>
      </c>
      <c r="BO100" s="171" t="str">
        <f>IFERROR(VLOOKUP($B100,'NAV plus Dist'!$B:$FD,BO$1,FALSE)/VLOOKUP($B99,NAV!$A:$FC,BO$1,FALSE),"")</f>
        <v/>
      </c>
      <c r="BP100" s="171" t="str">
        <f>IFERROR(VLOOKUP($B100,'NAV plus Dist'!$B:$FD,BP$1,FALSE)/VLOOKUP($B99,NAV!$A:$FC,BP$1,FALSE),"")</f>
        <v/>
      </c>
      <c r="BQ100" s="171" t="str">
        <f>IFERROR(VLOOKUP($B100,'NAV plus Dist'!$B:$FD,BQ$1,FALSE)/VLOOKUP($B99,NAV!$A:$FC,BQ$1,FALSE),"")</f>
        <v/>
      </c>
      <c r="BR100" s="171" t="str">
        <f>IFERROR(VLOOKUP($B100,'NAV plus Dist'!$B:$FD,BR$1,FALSE)/VLOOKUP($B99,NAV!$A:$FC,BR$1,FALSE),"")</f>
        <v/>
      </c>
      <c r="BS100" s="171" t="str">
        <f>IFERROR(VLOOKUP($B100,'NAV plus Dist'!$B:$FD,BS$1,FALSE)/VLOOKUP($B99,NAV!$A:$FC,BS$1,FALSE),"")</f>
        <v/>
      </c>
      <c r="BT100" s="171" t="str">
        <f>IFERROR(VLOOKUP($B100,'NAV plus Dist'!$B:$FD,BT$1,FALSE)/VLOOKUP($B99,NAV!$A:$FC,BT$1,FALSE),"")</f>
        <v/>
      </c>
      <c r="BU100" s="171" t="str">
        <f>IFERROR(VLOOKUP($B100,'NAV plus Dist'!$B:$FD,BU$1,FALSE)/VLOOKUP($B99,NAV!$A:$FC,BU$1,FALSE),"")</f>
        <v/>
      </c>
      <c r="BV100" s="171" t="str">
        <f>IFERROR(VLOOKUP($B100,'NAV plus Dist'!$B:$FD,BV$1,FALSE)/VLOOKUP($B99,NAV!$A:$FC,BV$1,FALSE),"")</f>
        <v/>
      </c>
      <c r="BW100" s="171" t="str">
        <f>IFERROR(VLOOKUP($B100,'NAV plus Dist'!$B:$FD,BW$1,FALSE)/VLOOKUP($B99,NAV!$A:$FC,BW$1,FALSE),"")</f>
        <v/>
      </c>
      <c r="BX100" s="171" t="str">
        <f>IFERROR(VLOOKUP($B100,'NAV plus Dist'!$B:$FD,BX$1,FALSE)/VLOOKUP($B99,NAV!$A:$FC,BX$1,FALSE),"")</f>
        <v/>
      </c>
      <c r="BY100" s="171" t="str">
        <f>IFERROR(VLOOKUP($B100,'NAV plus Dist'!$B:$FD,BY$1,FALSE)/VLOOKUP($B99,NAV!$A:$FC,BY$1,FALSE),"")</f>
        <v/>
      </c>
      <c r="BZ100" s="171" t="str">
        <f>IFERROR(VLOOKUP($B100,'NAV plus Dist'!$B:$FD,BZ$1,FALSE)/VLOOKUP($B99,NAV!$A:$FC,BZ$1,FALSE),"")</f>
        <v/>
      </c>
      <c r="CA100" s="171" t="str">
        <f>IFERROR(VLOOKUP($B100,'NAV plus Dist'!$B:$FD,CA$1,FALSE)/VLOOKUP($B99,NAV!$A:$FC,CA$1,FALSE),"")</f>
        <v/>
      </c>
      <c r="CB100" s="171" t="str">
        <f>IFERROR(VLOOKUP($B100,'NAV plus Dist'!$B:$FD,CB$1,FALSE)/VLOOKUP($B99,NAV!$A:$FC,CB$1,FALSE),"")</f>
        <v/>
      </c>
      <c r="CC100" s="171" t="str">
        <f>IFERROR(VLOOKUP($B100,'NAV plus Dist'!$B:$FD,CC$1,FALSE)/VLOOKUP($B99,NAV!$A:$FC,CC$1,FALSE),"")</f>
        <v/>
      </c>
      <c r="CD100" s="171" t="str">
        <f>IFERROR(VLOOKUP($B100,'NAV plus Dist'!$B:$FD,CD$1,FALSE)/VLOOKUP($B99,NAV!$A:$FC,CD$1,FALSE),"")</f>
        <v/>
      </c>
      <c r="CE100" s="171" t="str">
        <f>IFERROR(VLOOKUP($B100,'NAV plus Dist'!$B:$FD,CE$1,FALSE)/VLOOKUP($B99,NAV!$A:$FC,CE$1,FALSE),"")</f>
        <v/>
      </c>
      <c r="CF100" s="171" t="str">
        <f>IFERROR(VLOOKUP($B100,'NAV plus Dist'!$B:$FD,CF$1,FALSE)/VLOOKUP($B99,NAV!$A:$FC,CF$1,FALSE),"")</f>
        <v/>
      </c>
      <c r="CG100" s="171" t="str">
        <f>IFERROR(VLOOKUP($B100,'NAV plus Dist'!$B:$FD,CG$1,FALSE)/VLOOKUP($B99,NAV!$A:$FC,CG$1,FALSE),"")</f>
        <v/>
      </c>
      <c r="CH100" s="171" t="str">
        <f>IFERROR(VLOOKUP($B100,'NAV plus Dist'!$B:$FD,CH$1,FALSE)/VLOOKUP($B99,NAV!$A:$FC,CH$1,FALSE),"")</f>
        <v/>
      </c>
      <c r="CI100" s="171" t="str">
        <f>IFERROR(VLOOKUP($B100,'NAV plus Dist'!$B:$FD,CI$1,FALSE)/VLOOKUP($B99,NAV!$A:$FC,CI$1,FALSE),"")</f>
        <v/>
      </c>
      <c r="CJ100" s="171" t="str">
        <f>IFERROR(VLOOKUP($B100,'NAV plus Dist'!$B:$FD,CJ$1,FALSE)/VLOOKUP($B99,NAV!$A:$FC,CJ$1,FALSE),"")</f>
        <v/>
      </c>
      <c r="CK100" s="171" t="str">
        <f>IFERROR(VLOOKUP($B100,'NAV plus Dist'!$B:$FD,CK$1,FALSE)/VLOOKUP($B99,NAV!$A:$FC,CK$1,FALSE),"")</f>
        <v/>
      </c>
      <c r="CL100" s="171" t="str">
        <f>IFERROR(VLOOKUP($B100,'NAV plus Dist'!$B:$FD,CL$1,FALSE)/VLOOKUP($B99,NAV!$A:$FC,CL$1,FALSE),"")</f>
        <v/>
      </c>
      <c r="CM100" s="171" t="str">
        <f>IFERROR(VLOOKUP($B100,'NAV plus Dist'!$B:$FD,CM$1,FALSE)/VLOOKUP($B99,NAV!$A:$FC,CM$1,FALSE),"")</f>
        <v/>
      </c>
      <c r="CN100" s="171" t="str">
        <f>IFERROR(VLOOKUP($B100,'NAV plus Dist'!$B:$FD,CN$1,FALSE)/VLOOKUP($B99,NAV!$A:$FC,CN$1,FALSE),"")</f>
        <v/>
      </c>
      <c r="CO100" s="171" t="str">
        <f>IFERROR(VLOOKUP($B100,'NAV plus Dist'!$B:$FD,CO$1,FALSE)/VLOOKUP($B99,NAV!$A:$FC,CO$1,FALSE),"")</f>
        <v/>
      </c>
      <c r="CP100" s="171" t="str">
        <f>IFERROR(VLOOKUP($B100,'NAV plus Dist'!$B:$FD,CP$1,FALSE)/VLOOKUP($B99,NAV!$A:$FC,CP$1,FALSE),"")</f>
        <v/>
      </c>
      <c r="CQ100" s="171" t="str">
        <f>IFERROR(VLOOKUP($B100,'NAV plus Dist'!$B:$FD,CQ$1,FALSE)/VLOOKUP($B99,NAV!$A:$FC,CQ$1,FALSE),"")</f>
        <v/>
      </c>
      <c r="CR100" s="171" t="str">
        <f>IFERROR(VLOOKUP($B100,'NAV plus Dist'!$B:$FD,CR$1,FALSE)/VLOOKUP($B99,NAV!$A:$FC,CR$1,FALSE),"")</f>
        <v/>
      </c>
      <c r="CS100" s="171" t="str">
        <f>IFERROR(VLOOKUP($B100,'NAV plus Dist'!$B:$FD,CS$1,FALSE)/VLOOKUP($B99,NAV!$A:$FC,CS$1,FALSE),"")</f>
        <v/>
      </c>
      <c r="CT100" s="171" t="str">
        <f>IFERROR(VLOOKUP($B100,'NAV plus Dist'!$B:$FD,CT$1,FALSE)/VLOOKUP($B99,NAV!$A:$FC,CT$1,FALSE),"")</f>
        <v/>
      </c>
      <c r="CU100" s="171" t="str">
        <f>IFERROR(VLOOKUP($B100,'NAV plus Dist'!$B:$FD,CU$1,FALSE)/VLOOKUP($B99,NAV!$A:$FC,CU$1,FALSE),"")</f>
        <v/>
      </c>
      <c r="CV100" s="171" t="str">
        <f>IFERROR(VLOOKUP($B100,'NAV plus Dist'!$B:$FD,CV$1,FALSE)/VLOOKUP($B99,NAV!$A:$FC,CV$1,FALSE),"")</f>
        <v/>
      </c>
      <c r="CW100" s="171" t="str">
        <f>IFERROR(VLOOKUP($B100,'NAV plus Dist'!$B:$FD,CW$1,FALSE)/VLOOKUP($B99,NAV!$A:$FC,CW$1,FALSE),"")</f>
        <v/>
      </c>
      <c r="CX100" s="171" t="str">
        <f>IFERROR(VLOOKUP($B100,'NAV plus Dist'!$B:$FD,CX$1,FALSE)/VLOOKUP($B99,NAV!$A:$FC,CX$1,FALSE),"")</f>
        <v/>
      </c>
      <c r="CY100" s="171" t="str">
        <f>IFERROR(VLOOKUP($B100,'NAV plus Dist'!$B:$FD,CY$1,FALSE)/VLOOKUP($B99,NAV!$A:$FC,CY$1,FALSE),"")</f>
        <v/>
      </c>
      <c r="CZ100" s="171" t="str">
        <f>IFERROR(VLOOKUP($B100,'NAV plus Dist'!$B:$FD,CZ$1,FALSE)/VLOOKUP($B99,NAV!$A:$FC,CZ$1,FALSE),"")</f>
        <v/>
      </c>
      <c r="DA100" s="171" t="str">
        <f>IFERROR(VLOOKUP($B100,'NAV plus Dist'!$B:$FD,DA$1,FALSE)/VLOOKUP($B99,NAV!$A:$FC,DA$1,FALSE),"")</f>
        <v/>
      </c>
      <c r="DB100" s="171" t="str">
        <f>IFERROR(VLOOKUP($B100,'NAV plus Dist'!$B:$FD,DB$1,FALSE)/VLOOKUP($B99,NAV!$A:$FC,DB$1,FALSE),"")</f>
        <v/>
      </c>
      <c r="DC100" s="171" t="str">
        <f>IFERROR(VLOOKUP($B100,'NAV plus Dist'!$B:$FD,DC$1,FALSE)/VLOOKUP($B99,NAV!$A:$FC,DC$1,FALSE),"")</f>
        <v/>
      </c>
      <c r="DD100" s="171" t="str">
        <f>IFERROR(VLOOKUP($B100,'NAV plus Dist'!$B:$FD,DD$1,FALSE)/VLOOKUP($B99,NAV!$A:$FC,DD$1,FALSE),"")</f>
        <v/>
      </c>
      <c r="DE100" s="171" t="str">
        <f>IFERROR(VLOOKUP($B100,'NAV plus Dist'!$B:$FD,DE$1,FALSE)/VLOOKUP($B99,NAV!$A:$FC,DE$1,FALSE),"")</f>
        <v/>
      </c>
      <c r="DF100" s="171" t="str">
        <f>IFERROR(VLOOKUP($B100,'NAV plus Dist'!$B:$FD,DF$1,FALSE)/VLOOKUP($B99,NAV!$A:$FC,DF$1,FALSE),"")</f>
        <v/>
      </c>
      <c r="DG100" s="171" t="str">
        <f>IFERROR(VLOOKUP($B100,'NAV plus Dist'!$B:$FD,DG$1,FALSE)/VLOOKUP($B99,NAV!$A:$FC,DG$1,FALSE),"")</f>
        <v/>
      </c>
      <c r="DH100" s="171" t="str">
        <f>IFERROR(VLOOKUP($B100,'NAV plus Dist'!$B:$FD,DH$1,FALSE)/VLOOKUP($B99,NAV!$A:$FC,DH$1,FALSE),"")</f>
        <v/>
      </c>
    </row>
    <row r="101" spans="1:112">
      <c r="A101" s="94">
        <f t="shared" si="42"/>
        <v>100</v>
      </c>
      <c r="B101" s="168">
        <f t="shared" si="43"/>
        <v>43039</v>
      </c>
      <c r="C101" s="171">
        <f>IFERROR(VLOOKUP($B101,'NAV plus Dist'!$B:$FD,C$1,FALSE)/VLOOKUP($B100,NAV!$A:$FC,C$1,FALSE),"")</f>
        <v>1.063137424830108</v>
      </c>
      <c r="D101" s="171" t="str">
        <f>IFERROR(VLOOKUP($B101,'NAV plus Dist'!$B:$FD,D$1,FALSE)/VLOOKUP($B100,NAV!$A:$FC,D$1,FALSE),"")</f>
        <v/>
      </c>
      <c r="E101" s="171">
        <f>IFERROR(VLOOKUP($B101,'NAV plus Dist'!$B:$FD,E$1,FALSE)/VLOOKUP($B100,NAV!$A:$FC,E$1,FALSE),"")</f>
        <v>1.0620868188528272</v>
      </c>
      <c r="F101" s="171" t="str">
        <f>IFERROR(VLOOKUP($B101,'NAV plus Dist'!$B:$FD,F$1,FALSE)/VLOOKUP($B100,NAV!$A:$FC,F$1,FALSE),"")</f>
        <v/>
      </c>
      <c r="G101" s="171" t="str">
        <f>IFERROR(VLOOKUP($B101,'NAV plus Dist'!$B:$FD,G$1,FALSE)/VLOOKUP($B100,NAV!$A:$FC,G$1,FALSE),"")</f>
        <v/>
      </c>
      <c r="H101" s="171" t="str">
        <f>IFERROR(VLOOKUP($B101,'NAV plus Dist'!$B:$FD,H$1,FALSE)/VLOOKUP($B100,NAV!$A:$FC,H$1,FALSE),"")</f>
        <v/>
      </c>
      <c r="I101" s="171" t="str">
        <f>IFERROR(VLOOKUP($B101,'NAV plus Dist'!$B:$FD,I$1,FALSE)/VLOOKUP($B100,NAV!$A:$FC,I$1,FALSE),"")</f>
        <v/>
      </c>
      <c r="J101" s="171" t="str">
        <f>IFERROR(VLOOKUP($B101,'NAV plus Dist'!$B:$FD,J$1,FALSE)/VLOOKUP($B100,NAV!$A:$FC,J$1,FALSE),"")</f>
        <v/>
      </c>
      <c r="K101" s="171" t="str">
        <f>IFERROR(VLOOKUP($B101,'NAV plus Dist'!$B:$FD,K$1,FALSE)/VLOOKUP($B100,NAV!$A:$FC,K$1,FALSE),"")</f>
        <v/>
      </c>
      <c r="L101" s="171" t="str">
        <f>IFERROR(VLOOKUP($B101,'NAV plus Dist'!$B:$FD,L$1,FALSE)/VLOOKUP($B100,NAV!$A:$FC,L$1,FALSE),"")</f>
        <v/>
      </c>
      <c r="M101" s="171" t="str">
        <f>IFERROR(VLOOKUP($B101,'NAV plus Dist'!$B:$FD,M$1,FALSE)/VLOOKUP($B100,NAV!$A:$FC,M$1,FALSE),"")</f>
        <v/>
      </c>
      <c r="N101" s="171" t="str">
        <f>IFERROR(VLOOKUP($B101,'NAV plus Dist'!$B:$FD,N$1,FALSE)/VLOOKUP($B100,NAV!$A:$FC,N$1,FALSE),"")</f>
        <v/>
      </c>
      <c r="O101" s="171">
        <f>IFERROR(VLOOKUP($B101,'NAV plus Dist'!$B:$FD,O$1,FALSE)/VLOOKUP($B100,NAV!$A:$FC,O$1,FALSE),"")</f>
        <v>0.99025241319148127</v>
      </c>
      <c r="P101" s="171">
        <f>IFERROR(VLOOKUP($B101,'NAV plus Dist'!$B:$FD,P$1,FALSE)/VLOOKUP($B100,NAV!$A:$FC,P$1,FALSE),"")</f>
        <v>0.989046449507897</v>
      </c>
      <c r="Q101" s="171">
        <f>IFERROR(VLOOKUP($B101,'NAV plus Dist'!$B:$FD,Q$1,FALSE)/VLOOKUP($B100,NAV!$A:$FC,Q$1,FALSE),"")</f>
        <v>1.0381282615139629</v>
      </c>
      <c r="R101" s="171">
        <f>IFERROR(VLOOKUP($B101,'NAV plus Dist'!$B:$FD,R$1,FALSE)/VLOOKUP($B100,NAV!$A:$FC,R$1,FALSE),"")</f>
        <v>1.0381282615139629</v>
      </c>
      <c r="S101" s="171">
        <f>IFERROR(VLOOKUP($B101,'NAV plus Dist'!$B:$FD,S$1,FALSE)/VLOOKUP($B100,NAV!$A:$FC,S$1,FALSE),"")</f>
        <v>1.0373113755078351</v>
      </c>
      <c r="T101" s="171">
        <f>IFERROR(VLOOKUP($B101,'NAV plus Dist'!$B:$FD,T$1,FALSE)/VLOOKUP($B100,NAV!$A:$FC,T$1,FALSE),"")</f>
        <v>1.0384980309076022</v>
      </c>
      <c r="U101" s="171">
        <f>IFERROR(VLOOKUP($B101,'NAV plus Dist'!$B:$FD,U$1,FALSE)/VLOOKUP($B100,NAV!$A:$FC,U$1,FALSE),"")</f>
        <v>1.0382943757045648</v>
      </c>
      <c r="V101" s="171">
        <f>IFERROR(VLOOKUP($B101,'NAV plus Dist'!$B:$FD,V$1,FALSE)/VLOOKUP($B100,NAV!$A:$FC,V$1,FALSE),"")</f>
        <v>1.0181697201575768</v>
      </c>
      <c r="W101" s="171">
        <f>IFERROR(VLOOKUP($B101,'NAV plus Dist'!$B:$FD,W$1,FALSE)/VLOOKUP($B100,NAV!$A:$FC,W$1,FALSE),"")</f>
        <v>1.0181697201575768</v>
      </c>
      <c r="X101" s="171">
        <f>IFERROR(VLOOKUP($B101,'NAV plus Dist'!$B:$FD,X$1,FALSE)/VLOOKUP($B100,NAV!$A:$FC,X$1,FALSE),"")</f>
        <v>1.0179343390066204</v>
      </c>
      <c r="Y101" s="171">
        <f>IFERROR(VLOOKUP($B101,'NAV plus Dist'!$B:$FD,Y$1,FALSE)/VLOOKUP($B100,NAV!$A:$FC,Y$1,FALSE),"")</f>
        <v>1.019157114658725</v>
      </c>
      <c r="Z101" s="171">
        <f>IFERROR(VLOOKUP($B101,'NAV plus Dist'!$B:$FD,Z$1,FALSE)/VLOOKUP($B100,NAV!$A:$FC,Z$1,FALSE),"")</f>
        <v>1.0189334520170146</v>
      </c>
      <c r="AA101" s="171">
        <f>IFERROR(VLOOKUP($B101,'NAV plus Dist'!$B:$FD,AA$1,FALSE)/VLOOKUP($B100,NAV!$A:$FC,AA$1,FALSE),"")</f>
        <v>1.0382816834429738</v>
      </c>
      <c r="AB101" s="171" t="str">
        <f>IFERROR(VLOOKUP($B101,'NAV plus Dist'!$B:$FD,AB$1,FALSE)/VLOOKUP($B100,NAV!$A:$FC,AB$1,FALSE),"")</f>
        <v/>
      </c>
      <c r="AC101" s="171">
        <f>IFERROR(VLOOKUP($B101,'NAV plus Dist'!$B:$FD,AC$1,FALSE)/VLOOKUP($B100,NAV!$A:$FC,AC$1,FALSE),"")</f>
        <v>1.0373636063044196</v>
      </c>
      <c r="AD101" s="171" t="str">
        <f>IFERROR(VLOOKUP($B101,'NAV plus Dist'!$B:$FD,AD$1,FALSE)/VLOOKUP($B100,NAV!$A:$FC,AD$1,FALSE),"")</f>
        <v/>
      </c>
      <c r="AE101" s="171">
        <f>IFERROR(VLOOKUP($B101,'NAV plus Dist'!$B:$FD,AE$1,FALSE)/VLOOKUP($B100,NAV!$A:$FC,AE$1,FALSE),"")</f>
        <v>1.0181235912655917</v>
      </c>
      <c r="AF101" s="171">
        <f>IFERROR(VLOOKUP($B101,'NAV plus Dist'!$B:$FD,AF$1,FALSE)/VLOOKUP($B100,NAV!$A:$FC,AF$1,FALSE),"")</f>
        <v>0.96905085414997238</v>
      </c>
      <c r="AG101" s="171" t="str">
        <f>IFERROR(VLOOKUP($B101,'NAV plus Dist'!$B:$FD,AG$1,FALSE)/VLOOKUP($B100,NAV!$A:$FC,AG$1,FALSE),"")</f>
        <v/>
      </c>
      <c r="AH101" s="171">
        <f>IFERROR(VLOOKUP($B101,'NAV plus Dist'!$B:$FD,AH$1,FALSE)/VLOOKUP($B100,NAV!$A:$FC,AH$1,FALSE),"")</f>
        <v>0.96947725412232477</v>
      </c>
      <c r="AI101" s="171" t="str">
        <f>IFERROR(VLOOKUP($B101,'NAV plus Dist'!$B:$FD,AI$1,FALSE)/VLOOKUP($B100,NAV!$A:$FC,AI$1,FALSE),"")</f>
        <v/>
      </c>
      <c r="AJ101" s="171" t="str">
        <f>IFERROR(VLOOKUP($B101,'NAV plus Dist'!$B:$FD,AJ$1,FALSE)/VLOOKUP($B100,NAV!$A:$FC,AJ$1,FALSE),"")</f>
        <v/>
      </c>
      <c r="AK101" s="171" t="str">
        <f>IFERROR(VLOOKUP($B101,'NAV plus Dist'!$B:$FD,AK$1,FALSE)/VLOOKUP($B100,NAV!$A:$FC,AK$1,FALSE),"")</f>
        <v/>
      </c>
      <c r="AL101" s="171" t="str">
        <f>IFERROR(VLOOKUP($B101,'NAV plus Dist'!$B:$FD,AL$1,FALSE)/VLOOKUP($B100,NAV!$A:$FC,AL$1,FALSE),"")</f>
        <v/>
      </c>
      <c r="AM101" s="171" t="str">
        <f>IFERROR(VLOOKUP($B101,'NAV plus Dist'!$B:$FD,AM$1,FALSE)/VLOOKUP($B100,NAV!$A:$FC,AM$1,FALSE),"")</f>
        <v/>
      </c>
      <c r="AN101" s="171" t="str">
        <f>IFERROR(VLOOKUP($B101,'NAV plus Dist'!$B:$FD,AN$1,FALSE)/VLOOKUP($B100,NAV!$A:$FC,AN$1,FALSE),"")</f>
        <v/>
      </c>
      <c r="AO101" s="171" t="str">
        <f>IFERROR(VLOOKUP($B101,'NAV plus Dist'!$B:$FD,AO$1,FALSE)/VLOOKUP($B100,NAV!$A:$FC,AO$1,FALSE),"")</f>
        <v/>
      </c>
      <c r="AP101" s="171" t="str">
        <f>IFERROR(VLOOKUP($B101,'NAV plus Dist'!$B:$FD,AP$1,FALSE)/VLOOKUP($B100,NAV!$A:$FC,AP$1,FALSE),"")</f>
        <v/>
      </c>
      <c r="AQ101" s="171" t="str">
        <f>IFERROR(VLOOKUP($B101,'NAV plus Dist'!$B:$FD,AQ$1,FALSE)/VLOOKUP($B100,NAV!$A:$FC,AQ$1,FALSE),"")</f>
        <v/>
      </c>
      <c r="AR101" s="171" t="str">
        <f>IFERROR(VLOOKUP($B101,'NAV plus Dist'!$B:$FD,AR$1,FALSE)/VLOOKUP($B100,NAV!$A:$FC,AR$1,FALSE),"")</f>
        <v/>
      </c>
      <c r="AS101" s="171" t="str">
        <f>IFERROR(VLOOKUP($B101,'NAV plus Dist'!$B:$FD,AS$1,FALSE)/VLOOKUP($B100,NAV!$A:$FC,AS$1,FALSE),"")</f>
        <v/>
      </c>
      <c r="AT101" s="171" t="str">
        <f>IFERROR(VLOOKUP($B101,'NAV plus Dist'!$B:$FD,AT$1,FALSE)/VLOOKUP($B100,NAV!$A:$FC,AT$1,FALSE),"")</f>
        <v/>
      </c>
      <c r="AU101" s="171" t="str">
        <f>IFERROR(VLOOKUP($B101,'NAV plus Dist'!$B:$FD,AU$1,FALSE)/VLOOKUP($B100,NAV!$A:$FC,AU$1,FALSE),"")</f>
        <v/>
      </c>
      <c r="AV101" s="171" t="str">
        <f>IFERROR(VLOOKUP($B101,'NAV plus Dist'!$B:$FD,AV$1,FALSE)/VLOOKUP($B100,NAV!$A:$FC,AV$1,FALSE),"")</f>
        <v/>
      </c>
      <c r="AW101" s="171" t="str">
        <f>IFERROR(VLOOKUP($B101,'NAV plus Dist'!$B:$FD,AW$1,FALSE)/VLOOKUP($B100,NAV!$A:$FC,AW$1,FALSE),"")</f>
        <v/>
      </c>
      <c r="AX101" s="171" t="str">
        <f>IFERROR(VLOOKUP($B101,'NAV plus Dist'!$B:$FD,AX$1,FALSE)/VLOOKUP($B100,NAV!$A:$FC,AX$1,FALSE),"")</f>
        <v/>
      </c>
      <c r="AY101" s="171" t="str">
        <f>IFERROR(VLOOKUP($B101,'NAV plus Dist'!$B:$FD,AY$1,FALSE)/VLOOKUP($B100,NAV!$A:$FC,AY$1,FALSE),"")</f>
        <v/>
      </c>
      <c r="AZ101" s="171" t="str">
        <f>IFERROR(VLOOKUP($B101,'NAV plus Dist'!$B:$FD,AZ$1,FALSE)/VLOOKUP($B100,NAV!$A:$FC,AZ$1,FALSE),"")</f>
        <v/>
      </c>
      <c r="BA101" s="171" t="str">
        <f>IFERROR(VLOOKUP($B101,'NAV plus Dist'!$B:$FD,BA$1,FALSE)/VLOOKUP($B100,NAV!$A:$FC,BA$1,FALSE),"")</f>
        <v/>
      </c>
      <c r="BB101" s="171" t="str">
        <f>IFERROR(VLOOKUP($B101,'NAV plus Dist'!$B:$FD,BB$1,FALSE)/VLOOKUP($B100,NAV!$A:$FC,BB$1,FALSE),"")</f>
        <v/>
      </c>
      <c r="BC101" s="171" t="str">
        <f>IFERROR(VLOOKUP($B101,'NAV plus Dist'!$B:$FD,BC$1,FALSE)/VLOOKUP($B100,NAV!$A:$FC,BC$1,FALSE),"")</f>
        <v/>
      </c>
      <c r="BD101" s="171" t="str">
        <f>IFERROR(VLOOKUP($B101,'NAV plus Dist'!$B:$FD,BD$1,FALSE)/VLOOKUP($B100,NAV!$A:$FC,BD$1,FALSE),"")</f>
        <v/>
      </c>
      <c r="BE101" s="171" t="str">
        <f>IFERROR(VLOOKUP($B101,'NAV plus Dist'!$B:$FD,BE$1,FALSE)/VLOOKUP($B100,NAV!$A:$FC,BE$1,FALSE),"")</f>
        <v/>
      </c>
      <c r="BF101" s="171" t="str">
        <f>IFERROR(VLOOKUP($B101,'NAV plus Dist'!$B:$FD,BF$1,FALSE)/VLOOKUP($B100,NAV!$A:$FC,BF$1,FALSE),"")</f>
        <v/>
      </c>
      <c r="BG101" s="171" t="str">
        <f>IFERROR(VLOOKUP($B101,'NAV plus Dist'!$B:$FD,BG$1,FALSE)/VLOOKUP($B100,NAV!$A:$FC,BG$1,FALSE),"")</f>
        <v/>
      </c>
      <c r="BH101" s="171" t="str">
        <f>IFERROR(VLOOKUP($B101,'NAV plus Dist'!$B:$FD,BH$1,FALSE)/VLOOKUP($B100,NAV!$A:$FC,BH$1,FALSE),"")</f>
        <v/>
      </c>
      <c r="BI101" s="171" t="str">
        <f>IFERROR(VLOOKUP($B101,'NAV plus Dist'!$B:$FD,BI$1,FALSE)/VLOOKUP($B100,NAV!$A:$FC,BI$1,FALSE),"")</f>
        <v/>
      </c>
      <c r="BJ101" s="171" t="str">
        <f>IFERROR(VLOOKUP($B101,'NAV plus Dist'!$B:$FD,BJ$1,FALSE)/VLOOKUP($B100,NAV!$A:$FC,BJ$1,FALSE),"")</f>
        <v/>
      </c>
      <c r="BK101" s="171" t="str">
        <f>IFERROR(VLOOKUP($B101,'NAV plus Dist'!$B:$FD,BK$1,FALSE)/VLOOKUP($B100,NAV!$A:$FC,BK$1,FALSE),"")</f>
        <v/>
      </c>
      <c r="BL101" s="171" t="str">
        <f>IFERROR(VLOOKUP($B101,'NAV plus Dist'!$B:$FD,BL$1,FALSE)/VLOOKUP($B100,NAV!$A:$FC,BL$1,FALSE),"")</f>
        <v/>
      </c>
      <c r="BM101" s="171" t="str">
        <f>IFERROR(VLOOKUP($B101,'NAV plus Dist'!$B:$FD,BM$1,FALSE)/VLOOKUP($B100,NAV!$A:$FC,BM$1,FALSE),"")</f>
        <v/>
      </c>
      <c r="BN101" s="171" t="str">
        <f>IFERROR(VLOOKUP($B101,'NAV plus Dist'!$B:$FD,BN$1,FALSE)/VLOOKUP($B100,NAV!$A:$FC,BN$1,FALSE),"")</f>
        <v/>
      </c>
      <c r="BO101" s="171" t="str">
        <f>IFERROR(VLOOKUP($B101,'NAV plus Dist'!$B:$FD,BO$1,FALSE)/VLOOKUP($B100,NAV!$A:$FC,BO$1,FALSE),"")</f>
        <v/>
      </c>
      <c r="BP101" s="171" t="str">
        <f>IFERROR(VLOOKUP($B101,'NAV plus Dist'!$B:$FD,BP$1,FALSE)/VLOOKUP($B100,NAV!$A:$FC,BP$1,FALSE),"")</f>
        <v/>
      </c>
      <c r="BQ101" s="171" t="str">
        <f>IFERROR(VLOOKUP($B101,'NAV plus Dist'!$B:$FD,BQ$1,FALSE)/VLOOKUP($B100,NAV!$A:$FC,BQ$1,FALSE),"")</f>
        <v/>
      </c>
      <c r="BR101" s="171" t="str">
        <f>IFERROR(VLOOKUP($B101,'NAV plus Dist'!$B:$FD,BR$1,FALSE)/VLOOKUP($B100,NAV!$A:$FC,BR$1,FALSE),"")</f>
        <v/>
      </c>
      <c r="BS101" s="171" t="str">
        <f>IFERROR(VLOOKUP($B101,'NAV plus Dist'!$B:$FD,BS$1,FALSE)/VLOOKUP($B100,NAV!$A:$FC,BS$1,FALSE),"")</f>
        <v/>
      </c>
      <c r="BT101" s="171" t="str">
        <f>IFERROR(VLOOKUP($B101,'NAV plus Dist'!$B:$FD,BT$1,FALSE)/VLOOKUP($B100,NAV!$A:$FC,BT$1,FALSE),"")</f>
        <v/>
      </c>
      <c r="BU101" s="171" t="str">
        <f>IFERROR(VLOOKUP($B101,'NAV plus Dist'!$B:$FD,BU$1,FALSE)/VLOOKUP($B100,NAV!$A:$FC,BU$1,FALSE),"")</f>
        <v/>
      </c>
      <c r="BV101" s="171" t="str">
        <f>IFERROR(VLOOKUP($B101,'NAV plus Dist'!$B:$FD,BV$1,FALSE)/VLOOKUP($B100,NAV!$A:$FC,BV$1,FALSE),"")</f>
        <v/>
      </c>
      <c r="BW101" s="171" t="str">
        <f>IFERROR(VLOOKUP($B101,'NAV plus Dist'!$B:$FD,BW$1,FALSE)/VLOOKUP($B100,NAV!$A:$FC,BW$1,FALSE),"")</f>
        <v/>
      </c>
      <c r="BX101" s="171" t="str">
        <f>IFERROR(VLOOKUP($B101,'NAV plus Dist'!$B:$FD,BX$1,FALSE)/VLOOKUP($B100,NAV!$A:$FC,BX$1,FALSE),"")</f>
        <v/>
      </c>
      <c r="BY101" s="171" t="str">
        <f>IFERROR(VLOOKUP($B101,'NAV plus Dist'!$B:$FD,BY$1,FALSE)/VLOOKUP($B100,NAV!$A:$FC,BY$1,FALSE),"")</f>
        <v/>
      </c>
      <c r="BZ101" s="171" t="str">
        <f>IFERROR(VLOOKUP($B101,'NAV plus Dist'!$B:$FD,BZ$1,FALSE)/VLOOKUP($B100,NAV!$A:$FC,BZ$1,FALSE),"")</f>
        <v/>
      </c>
      <c r="CA101" s="171" t="str">
        <f>IFERROR(VLOOKUP($B101,'NAV plus Dist'!$B:$FD,CA$1,FALSE)/VLOOKUP($B100,NAV!$A:$FC,CA$1,FALSE),"")</f>
        <v/>
      </c>
      <c r="CB101" s="171" t="str">
        <f>IFERROR(VLOOKUP($B101,'NAV plus Dist'!$B:$FD,CB$1,FALSE)/VLOOKUP($B100,NAV!$A:$FC,CB$1,FALSE),"")</f>
        <v/>
      </c>
      <c r="CC101" s="171" t="str">
        <f>IFERROR(VLOOKUP($B101,'NAV plus Dist'!$B:$FD,CC$1,FALSE)/VLOOKUP($B100,NAV!$A:$FC,CC$1,FALSE),"")</f>
        <v/>
      </c>
      <c r="CD101" s="171" t="str">
        <f>IFERROR(VLOOKUP($B101,'NAV plus Dist'!$B:$FD,CD$1,FALSE)/VLOOKUP($B100,NAV!$A:$FC,CD$1,FALSE),"")</f>
        <v/>
      </c>
      <c r="CE101" s="171" t="str">
        <f>IFERROR(VLOOKUP($B101,'NAV plus Dist'!$B:$FD,CE$1,FALSE)/VLOOKUP($B100,NAV!$A:$FC,CE$1,FALSE),"")</f>
        <v/>
      </c>
      <c r="CF101" s="171" t="str">
        <f>IFERROR(VLOOKUP($B101,'NAV plus Dist'!$B:$FD,CF$1,FALSE)/VLOOKUP($B100,NAV!$A:$FC,CF$1,FALSE),"")</f>
        <v/>
      </c>
      <c r="CG101" s="171" t="str">
        <f>IFERROR(VLOOKUP($B101,'NAV plus Dist'!$B:$FD,CG$1,FALSE)/VLOOKUP($B100,NAV!$A:$FC,CG$1,FALSE),"")</f>
        <v/>
      </c>
      <c r="CH101" s="171" t="str">
        <f>IFERROR(VLOOKUP($B101,'NAV plus Dist'!$B:$FD,CH$1,FALSE)/VLOOKUP($B100,NAV!$A:$FC,CH$1,FALSE),"")</f>
        <v/>
      </c>
      <c r="CI101" s="171" t="str">
        <f>IFERROR(VLOOKUP($B101,'NAV plus Dist'!$B:$FD,CI$1,FALSE)/VLOOKUP($B100,NAV!$A:$FC,CI$1,FALSE),"")</f>
        <v/>
      </c>
      <c r="CJ101" s="171" t="str">
        <f>IFERROR(VLOOKUP($B101,'NAV plus Dist'!$B:$FD,CJ$1,FALSE)/VLOOKUP($B100,NAV!$A:$FC,CJ$1,FALSE),"")</f>
        <v/>
      </c>
      <c r="CK101" s="171" t="str">
        <f>IFERROR(VLOOKUP($B101,'NAV plus Dist'!$B:$FD,CK$1,FALSE)/VLOOKUP($B100,NAV!$A:$FC,CK$1,FALSE),"")</f>
        <v/>
      </c>
      <c r="CL101" s="171" t="str">
        <f>IFERROR(VLOOKUP($B101,'NAV plus Dist'!$B:$FD,CL$1,FALSE)/VLOOKUP($B100,NAV!$A:$FC,CL$1,FALSE),"")</f>
        <v/>
      </c>
      <c r="CM101" s="171" t="str">
        <f>IFERROR(VLOOKUP($B101,'NAV plus Dist'!$B:$FD,CM$1,FALSE)/VLOOKUP($B100,NAV!$A:$FC,CM$1,FALSE),"")</f>
        <v/>
      </c>
      <c r="CN101" s="171" t="str">
        <f>IFERROR(VLOOKUP($B101,'NAV plus Dist'!$B:$FD,CN$1,FALSE)/VLOOKUP($B100,NAV!$A:$FC,CN$1,FALSE),"")</f>
        <v/>
      </c>
      <c r="CO101" s="171" t="str">
        <f>IFERROR(VLOOKUP($B101,'NAV plus Dist'!$B:$FD,CO$1,FALSE)/VLOOKUP($B100,NAV!$A:$FC,CO$1,FALSE),"")</f>
        <v/>
      </c>
      <c r="CP101" s="171" t="str">
        <f>IFERROR(VLOOKUP($B101,'NAV plus Dist'!$B:$FD,CP$1,FALSE)/VLOOKUP($B100,NAV!$A:$FC,CP$1,FALSE),"")</f>
        <v/>
      </c>
      <c r="CQ101" s="171" t="str">
        <f>IFERROR(VLOOKUP($B101,'NAV plus Dist'!$B:$FD,CQ$1,FALSE)/VLOOKUP($B100,NAV!$A:$FC,CQ$1,FALSE),"")</f>
        <v/>
      </c>
      <c r="CR101" s="171" t="str">
        <f>IFERROR(VLOOKUP($B101,'NAV plus Dist'!$B:$FD,CR$1,FALSE)/VLOOKUP($B100,NAV!$A:$FC,CR$1,FALSE),"")</f>
        <v/>
      </c>
      <c r="CS101" s="171" t="str">
        <f>IFERROR(VLOOKUP($B101,'NAV plus Dist'!$B:$FD,CS$1,FALSE)/VLOOKUP($B100,NAV!$A:$FC,CS$1,FALSE),"")</f>
        <v/>
      </c>
      <c r="CT101" s="171" t="str">
        <f>IFERROR(VLOOKUP($B101,'NAV plus Dist'!$B:$FD,CT$1,FALSE)/VLOOKUP($B100,NAV!$A:$FC,CT$1,FALSE),"")</f>
        <v/>
      </c>
      <c r="CU101" s="171" t="str">
        <f>IFERROR(VLOOKUP($B101,'NAV plus Dist'!$B:$FD,CU$1,FALSE)/VLOOKUP($B100,NAV!$A:$FC,CU$1,FALSE),"")</f>
        <v/>
      </c>
      <c r="CV101" s="171" t="str">
        <f>IFERROR(VLOOKUP($B101,'NAV plus Dist'!$B:$FD,CV$1,FALSE)/VLOOKUP($B100,NAV!$A:$FC,CV$1,FALSE),"")</f>
        <v/>
      </c>
      <c r="CW101" s="171" t="str">
        <f>IFERROR(VLOOKUP($B101,'NAV plus Dist'!$B:$FD,CW$1,FALSE)/VLOOKUP($B100,NAV!$A:$FC,CW$1,FALSE),"")</f>
        <v/>
      </c>
      <c r="CX101" s="171" t="str">
        <f>IFERROR(VLOOKUP($B101,'NAV plus Dist'!$B:$FD,CX$1,FALSE)/VLOOKUP($B100,NAV!$A:$FC,CX$1,FALSE),"")</f>
        <v/>
      </c>
      <c r="CY101" s="171" t="str">
        <f>IFERROR(VLOOKUP($B101,'NAV plus Dist'!$B:$FD,CY$1,FALSE)/VLOOKUP($B100,NAV!$A:$FC,CY$1,FALSE),"")</f>
        <v/>
      </c>
      <c r="CZ101" s="171" t="str">
        <f>IFERROR(VLOOKUP($B101,'NAV plus Dist'!$B:$FD,CZ$1,FALSE)/VLOOKUP($B100,NAV!$A:$FC,CZ$1,FALSE),"")</f>
        <v/>
      </c>
      <c r="DA101" s="171" t="str">
        <f>IFERROR(VLOOKUP($B101,'NAV plus Dist'!$B:$FD,DA$1,FALSE)/VLOOKUP($B100,NAV!$A:$FC,DA$1,FALSE),"")</f>
        <v/>
      </c>
      <c r="DB101" s="171" t="str">
        <f>IFERROR(VLOOKUP($B101,'NAV plus Dist'!$B:$FD,DB$1,FALSE)/VLOOKUP($B100,NAV!$A:$FC,DB$1,FALSE),"")</f>
        <v/>
      </c>
      <c r="DC101" s="171" t="str">
        <f>IFERROR(VLOOKUP($B101,'NAV plus Dist'!$B:$FD,DC$1,FALSE)/VLOOKUP($B100,NAV!$A:$FC,DC$1,FALSE),"")</f>
        <v/>
      </c>
      <c r="DD101" s="171" t="str">
        <f>IFERROR(VLOOKUP($B101,'NAV plus Dist'!$B:$FD,DD$1,FALSE)/VLOOKUP($B100,NAV!$A:$FC,DD$1,FALSE),"")</f>
        <v/>
      </c>
      <c r="DE101" s="171" t="str">
        <f>IFERROR(VLOOKUP($B101,'NAV plus Dist'!$B:$FD,DE$1,FALSE)/VLOOKUP($B100,NAV!$A:$FC,DE$1,FALSE),"")</f>
        <v/>
      </c>
      <c r="DF101" s="171" t="str">
        <f>IFERROR(VLOOKUP($B101,'NAV plus Dist'!$B:$FD,DF$1,FALSE)/VLOOKUP($B100,NAV!$A:$FC,DF$1,FALSE),"")</f>
        <v/>
      </c>
      <c r="DG101" s="171" t="str">
        <f>IFERROR(VLOOKUP($B101,'NAV plus Dist'!$B:$FD,DG$1,FALSE)/VLOOKUP($B100,NAV!$A:$FC,DG$1,FALSE),"")</f>
        <v/>
      </c>
      <c r="DH101" s="171" t="str">
        <f>IFERROR(VLOOKUP($B101,'NAV plus Dist'!$B:$FD,DH$1,FALSE)/VLOOKUP($B100,NAV!$A:$FC,DH$1,FALSE),"")</f>
        <v/>
      </c>
    </row>
    <row r="102" spans="1:112">
      <c r="A102" s="94">
        <f t="shared" si="42"/>
        <v>99</v>
      </c>
      <c r="B102" s="168">
        <f t="shared" si="43"/>
        <v>43069</v>
      </c>
      <c r="C102" s="171">
        <f>IFERROR(VLOOKUP($B102,'NAV plus Dist'!$B:$FD,C$1,FALSE)/VLOOKUP($B101,NAV!$A:$FC,C$1,FALSE),"")</f>
        <v>1.0050094990500951</v>
      </c>
      <c r="D102" s="171" t="str">
        <f>IFERROR(VLOOKUP($B102,'NAV plus Dist'!$B:$FD,D$1,FALSE)/VLOOKUP($B101,NAV!$A:$FC,D$1,FALSE),"")</f>
        <v/>
      </c>
      <c r="E102" s="171">
        <f>IFERROR(VLOOKUP($B102,'NAV plus Dist'!$B:$FD,E$1,FALSE)/VLOOKUP($B101,NAV!$A:$FC,E$1,FALSE),"")</f>
        <v>1.0051163591785457</v>
      </c>
      <c r="F102" s="171" t="str">
        <f>IFERROR(VLOOKUP($B102,'NAV plus Dist'!$B:$FD,F$1,FALSE)/VLOOKUP($B101,NAV!$A:$FC,F$1,FALSE),"")</f>
        <v/>
      </c>
      <c r="G102" s="171" t="str">
        <f>IFERROR(VLOOKUP($B102,'NAV plus Dist'!$B:$FD,G$1,FALSE)/VLOOKUP($B101,NAV!$A:$FC,G$1,FALSE),"")</f>
        <v/>
      </c>
      <c r="H102" s="171" t="str">
        <f>IFERROR(VLOOKUP($B102,'NAV plus Dist'!$B:$FD,H$1,FALSE)/VLOOKUP($B101,NAV!$A:$FC,H$1,FALSE),"")</f>
        <v/>
      </c>
      <c r="I102" s="171" t="str">
        <f>IFERROR(VLOOKUP($B102,'NAV plus Dist'!$B:$FD,I$1,FALSE)/VLOOKUP($B101,NAV!$A:$FC,I$1,FALSE),"")</f>
        <v/>
      </c>
      <c r="J102" s="171" t="str">
        <f>IFERROR(VLOOKUP($B102,'NAV plus Dist'!$B:$FD,J$1,FALSE)/VLOOKUP($B101,NAV!$A:$FC,J$1,FALSE),"")</f>
        <v/>
      </c>
      <c r="K102" s="171" t="str">
        <f>IFERROR(VLOOKUP($B102,'NAV plus Dist'!$B:$FD,K$1,FALSE)/VLOOKUP($B101,NAV!$A:$FC,K$1,FALSE),"")</f>
        <v/>
      </c>
      <c r="L102" s="171" t="str">
        <f>IFERROR(VLOOKUP($B102,'NAV plus Dist'!$B:$FD,L$1,FALSE)/VLOOKUP($B101,NAV!$A:$FC,L$1,FALSE),"")</f>
        <v/>
      </c>
      <c r="M102" s="171" t="str">
        <f>IFERROR(VLOOKUP($B102,'NAV plus Dist'!$B:$FD,M$1,FALSE)/VLOOKUP($B101,NAV!$A:$FC,M$1,FALSE),"")</f>
        <v/>
      </c>
      <c r="N102" s="171" t="str">
        <f>IFERROR(VLOOKUP($B102,'NAV plus Dist'!$B:$FD,N$1,FALSE)/VLOOKUP($B101,NAV!$A:$FC,N$1,FALSE),"")</f>
        <v/>
      </c>
      <c r="O102" s="171">
        <f>IFERROR(VLOOKUP($B102,'NAV plus Dist'!$B:$FD,O$1,FALSE)/VLOOKUP($B101,NAV!$A:$FC,O$1,FALSE),"")</f>
        <v>1.0106325289537901</v>
      </c>
      <c r="P102" s="171">
        <f>IFERROR(VLOOKUP($B102,'NAV plus Dist'!$B:$FD,P$1,FALSE)/VLOOKUP($B101,NAV!$A:$FC,P$1,FALSE),"")</f>
        <v>1.0110099474233791</v>
      </c>
      <c r="Q102" s="171">
        <f>IFERROR(VLOOKUP($B102,'NAV plus Dist'!$B:$FD,Q$1,FALSE)/VLOOKUP($B101,NAV!$A:$FC,Q$1,FALSE),"")</f>
        <v>1.0164115975289205</v>
      </c>
      <c r="R102" s="171">
        <f>IFERROR(VLOOKUP($B102,'NAV plus Dist'!$B:$FD,R$1,FALSE)/VLOOKUP($B101,NAV!$A:$FC,R$1,FALSE),"")</f>
        <v>1.0164115975289205</v>
      </c>
      <c r="S102" s="171">
        <f>IFERROR(VLOOKUP($B102,'NAV plus Dist'!$B:$FD,S$1,FALSE)/VLOOKUP($B101,NAV!$A:$FC,S$1,FALSE),"")</f>
        <v>1.0155605378014239</v>
      </c>
      <c r="T102" s="171">
        <f>IFERROR(VLOOKUP($B102,'NAV plus Dist'!$B:$FD,T$1,FALSE)/VLOOKUP($B101,NAV!$A:$FC,T$1,FALSE),"")</f>
        <v>1.0168068283239684</v>
      </c>
      <c r="U102" s="171">
        <f>IFERROR(VLOOKUP($B102,'NAV plus Dist'!$B:$FD,U$1,FALSE)/VLOOKUP($B101,NAV!$A:$FC,U$1,FALSE),"")</f>
        <v>1.0165710643722117</v>
      </c>
      <c r="V102" s="171">
        <f>IFERROR(VLOOKUP($B102,'NAV plus Dist'!$B:$FD,V$1,FALSE)/VLOOKUP($B101,NAV!$A:$FC,V$1,FALSE),"")</f>
        <v>1.008726746095733</v>
      </c>
      <c r="W102" s="171">
        <f>IFERROR(VLOOKUP($B102,'NAV plus Dist'!$B:$FD,W$1,FALSE)/VLOOKUP($B101,NAV!$A:$FC,W$1,FALSE),"")</f>
        <v>1.008726746095733</v>
      </c>
      <c r="X102" s="171">
        <f>IFERROR(VLOOKUP($B102,'NAV plus Dist'!$B:$FD,X$1,FALSE)/VLOOKUP($B101,NAV!$A:$FC,X$1,FALSE),"")</f>
        <v>1.0084857712200257</v>
      </c>
      <c r="Y102" s="171">
        <f>IFERROR(VLOOKUP($B102,'NAV plus Dist'!$B:$FD,Y$1,FALSE)/VLOOKUP($B101,NAV!$A:$FC,Y$1,FALSE),"")</f>
        <v>1.0096687629309462</v>
      </c>
      <c r="Z102" s="171">
        <f>IFERROR(VLOOKUP($B102,'NAV plus Dist'!$B:$FD,Z$1,FALSE)/VLOOKUP($B101,NAV!$A:$FC,Z$1,FALSE),"")</f>
        <v>1.0094851533601048</v>
      </c>
      <c r="AA102" s="171">
        <f>IFERROR(VLOOKUP($B102,'NAV plus Dist'!$B:$FD,AA$1,FALSE)/VLOOKUP($B101,NAV!$A:$FC,AA$1,FALSE),"")</f>
        <v>1.0376379473002917</v>
      </c>
      <c r="AB102" s="171" t="str">
        <f>IFERROR(VLOOKUP($B102,'NAV plus Dist'!$B:$FD,AB$1,FALSE)/VLOOKUP($B101,NAV!$A:$FC,AB$1,FALSE),"")</f>
        <v/>
      </c>
      <c r="AC102" s="171">
        <f>IFERROR(VLOOKUP($B102,'NAV plus Dist'!$B:$FD,AC$1,FALSE)/VLOOKUP($B101,NAV!$A:$FC,AC$1,FALSE),"")</f>
        <v>1.037252345636795</v>
      </c>
      <c r="AD102" s="171" t="str">
        <f>IFERROR(VLOOKUP($B102,'NAV plus Dist'!$B:$FD,AD$1,FALSE)/VLOOKUP($B101,NAV!$A:$FC,AD$1,FALSE),"")</f>
        <v/>
      </c>
      <c r="AE102" s="171">
        <f>IFERROR(VLOOKUP($B102,'NAV plus Dist'!$B:$FD,AE$1,FALSE)/VLOOKUP($B101,NAV!$A:$FC,AE$1,FALSE),"")</f>
        <v>1.0145217776346509</v>
      </c>
      <c r="AF102" s="171">
        <f>IFERROR(VLOOKUP($B102,'NAV plus Dist'!$B:$FD,AF$1,FALSE)/VLOOKUP($B101,NAV!$A:$FC,AF$1,FALSE),"")</f>
        <v>1.0198525241066365</v>
      </c>
      <c r="AG102" s="171" t="str">
        <f>IFERROR(VLOOKUP($B102,'NAV plus Dist'!$B:$FD,AG$1,FALSE)/VLOOKUP($B101,NAV!$A:$FC,AG$1,FALSE),"")</f>
        <v/>
      </c>
      <c r="AH102" s="171">
        <f>IFERROR(VLOOKUP($B102,'NAV plus Dist'!$B:$FD,AH$1,FALSE)/VLOOKUP($B101,NAV!$A:$FC,AH$1,FALSE),"")</f>
        <v>1.019728610129135</v>
      </c>
      <c r="AI102" s="171" t="str">
        <f>IFERROR(VLOOKUP($B102,'NAV plus Dist'!$B:$FD,AI$1,FALSE)/VLOOKUP($B101,NAV!$A:$FC,AI$1,FALSE),"")</f>
        <v/>
      </c>
      <c r="AJ102" s="171" t="str">
        <f>IFERROR(VLOOKUP($B102,'NAV plus Dist'!$B:$FD,AJ$1,FALSE)/VLOOKUP($B101,NAV!$A:$FC,AJ$1,FALSE),"")</f>
        <v/>
      </c>
      <c r="AK102" s="171" t="str">
        <f>IFERROR(VLOOKUP($B102,'NAV plus Dist'!$B:$FD,AK$1,FALSE)/VLOOKUP($B101,NAV!$A:$FC,AK$1,FALSE),"")</f>
        <v/>
      </c>
      <c r="AL102" s="171" t="str">
        <f>IFERROR(VLOOKUP($B102,'NAV plus Dist'!$B:$FD,AL$1,FALSE)/VLOOKUP($B101,NAV!$A:$FC,AL$1,FALSE),"")</f>
        <v/>
      </c>
      <c r="AM102" s="171" t="str">
        <f>IFERROR(VLOOKUP($B102,'NAV plus Dist'!$B:$FD,AM$1,FALSE)/VLOOKUP($B101,NAV!$A:$FC,AM$1,FALSE),"")</f>
        <v/>
      </c>
      <c r="AN102" s="171" t="str">
        <f>IFERROR(VLOOKUP($B102,'NAV plus Dist'!$B:$FD,AN$1,FALSE)/VLOOKUP($B101,NAV!$A:$FC,AN$1,FALSE),"")</f>
        <v/>
      </c>
      <c r="AO102" s="171" t="str">
        <f>IFERROR(VLOOKUP($B102,'NAV plus Dist'!$B:$FD,AO$1,FALSE)/VLOOKUP($B101,NAV!$A:$FC,AO$1,FALSE),"")</f>
        <v/>
      </c>
      <c r="AP102" s="171" t="str">
        <f>IFERROR(VLOOKUP($B102,'NAV plus Dist'!$B:$FD,AP$1,FALSE)/VLOOKUP($B101,NAV!$A:$FC,AP$1,FALSE),"")</f>
        <v/>
      </c>
      <c r="AQ102" s="171" t="str">
        <f>IFERROR(VLOOKUP($B102,'NAV plus Dist'!$B:$FD,AQ$1,FALSE)/VLOOKUP($B101,NAV!$A:$FC,AQ$1,FALSE),"")</f>
        <v/>
      </c>
      <c r="AR102" s="171" t="str">
        <f>IFERROR(VLOOKUP($B102,'NAV plus Dist'!$B:$FD,AR$1,FALSE)/VLOOKUP($B101,NAV!$A:$FC,AR$1,FALSE),"")</f>
        <v/>
      </c>
      <c r="AS102" s="171" t="str">
        <f>IFERROR(VLOOKUP($B102,'NAV plus Dist'!$B:$FD,AS$1,FALSE)/VLOOKUP($B101,NAV!$A:$FC,AS$1,FALSE),"")</f>
        <v/>
      </c>
      <c r="AT102" s="171" t="str">
        <f>IFERROR(VLOOKUP($B102,'NAV plus Dist'!$B:$FD,AT$1,FALSE)/VLOOKUP($B101,NAV!$A:$FC,AT$1,FALSE),"")</f>
        <v/>
      </c>
      <c r="AU102" s="171" t="str">
        <f>IFERROR(VLOOKUP($B102,'NAV plus Dist'!$B:$FD,AU$1,FALSE)/VLOOKUP($B101,NAV!$A:$FC,AU$1,FALSE),"")</f>
        <v/>
      </c>
      <c r="AV102" s="171" t="str">
        <f>IFERROR(VLOOKUP($B102,'NAV plus Dist'!$B:$FD,AV$1,FALSE)/VLOOKUP($B101,NAV!$A:$FC,AV$1,FALSE),"")</f>
        <v/>
      </c>
      <c r="AW102" s="171" t="str">
        <f>IFERROR(VLOOKUP($B102,'NAV plus Dist'!$B:$FD,AW$1,FALSE)/VLOOKUP($B101,NAV!$A:$FC,AW$1,FALSE),"")</f>
        <v/>
      </c>
      <c r="AX102" s="171" t="str">
        <f>IFERROR(VLOOKUP($B102,'NAV plus Dist'!$B:$FD,AX$1,FALSE)/VLOOKUP($B101,NAV!$A:$FC,AX$1,FALSE),"")</f>
        <v/>
      </c>
      <c r="AY102" s="171" t="str">
        <f>IFERROR(VLOOKUP($B102,'NAV plus Dist'!$B:$FD,AY$1,FALSE)/VLOOKUP($B101,NAV!$A:$FC,AY$1,FALSE),"")</f>
        <v/>
      </c>
      <c r="AZ102" s="171" t="str">
        <f>IFERROR(VLOOKUP($B102,'NAV plus Dist'!$B:$FD,AZ$1,FALSE)/VLOOKUP($B101,NAV!$A:$FC,AZ$1,FALSE),"")</f>
        <v/>
      </c>
      <c r="BA102" s="171" t="str">
        <f>IFERROR(VLOOKUP($B102,'NAV plus Dist'!$B:$FD,BA$1,FALSE)/VLOOKUP($B101,NAV!$A:$FC,BA$1,FALSE),"")</f>
        <v/>
      </c>
      <c r="BB102" s="171" t="str">
        <f>IFERROR(VLOOKUP($B102,'NAV plus Dist'!$B:$FD,BB$1,FALSE)/VLOOKUP($B101,NAV!$A:$FC,BB$1,FALSE),"")</f>
        <v/>
      </c>
      <c r="BC102" s="171" t="str">
        <f>IFERROR(VLOOKUP($B102,'NAV plus Dist'!$B:$FD,BC$1,FALSE)/VLOOKUP($B101,NAV!$A:$FC,BC$1,FALSE),"")</f>
        <v/>
      </c>
      <c r="BD102" s="171" t="str">
        <f>IFERROR(VLOOKUP($B102,'NAV plus Dist'!$B:$FD,BD$1,FALSE)/VLOOKUP($B101,NAV!$A:$FC,BD$1,FALSE),"")</f>
        <v/>
      </c>
      <c r="BE102" s="171" t="str">
        <f>IFERROR(VLOOKUP($B102,'NAV plus Dist'!$B:$FD,BE$1,FALSE)/VLOOKUP($B101,NAV!$A:$FC,BE$1,FALSE),"")</f>
        <v/>
      </c>
      <c r="BF102" s="171" t="str">
        <f>IFERROR(VLOOKUP($B102,'NAV plus Dist'!$B:$FD,BF$1,FALSE)/VLOOKUP($B101,NAV!$A:$FC,BF$1,FALSE),"")</f>
        <v/>
      </c>
      <c r="BG102" s="171" t="str">
        <f>IFERROR(VLOOKUP($B102,'NAV plus Dist'!$B:$FD,BG$1,FALSE)/VLOOKUP($B101,NAV!$A:$FC,BG$1,FALSE),"")</f>
        <v/>
      </c>
      <c r="BH102" s="171" t="str">
        <f>IFERROR(VLOOKUP($B102,'NAV plus Dist'!$B:$FD,BH$1,FALSE)/VLOOKUP($B101,NAV!$A:$FC,BH$1,FALSE),"")</f>
        <v/>
      </c>
      <c r="BI102" s="171" t="str">
        <f>IFERROR(VLOOKUP($B102,'NAV plus Dist'!$B:$FD,BI$1,FALSE)/VLOOKUP($B101,NAV!$A:$FC,BI$1,FALSE),"")</f>
        <v/>
      </c>
      <c r="BJ102" s="171" t="str">
        <f>IFERROR(VLOOKUP($B102,'NAV plus Dist'!$B:$FD,BJ$1,FALSE)/VLOOKUP($B101,NAV!$A:$FC,BJ$1,FALSE),"")</f>
        <v/>
      </c>
      <c r="BK102" s="171" t="str">
        <f>IFERROR(VLOOKUP($B102,'NAV plus Dist'!$B:$FD,BK$1,FALSE)/VLOOKUP($B101,NAV!$A:$FC,BK$1,FALSE),"")</f>
        <v/>
      </c>
      <c r="BL102" s="171" t="str">
        <f>IFERROR(VLOOKUP($B102,'NAV plus Dist'!$B:$FD,BL$1,FALSE)/VLOOKUP($B101,NAV!$A:$FC,BL$1,FALSE),"")</f>
        <v/>
      </c>
      <c r="BM102" s="171" t="str">
        <f>IFERROR(VLOOKUP($B102,'NAV plus Dist'!$B:$FD,BM$1,FALSE)/VLOOKUP($B101,NAV!$A:$FC,BM$1,FALSE),"")</f>
        <v/>
      </c>
      <c r="BN102" s="171" t="str">
        <f>IFERROR(VLOOKUP($B102,'NAV plus Dist'!$B:$FD,BN$1,FALSE)/VLOOKUP($B101,NAV!$A:$FC,BN$1,FALSE),"")</f>
        <v/>
      </c>
      <c r="BO102" s="171" t="str">
        <f>IFERROR(VLOOKUP($B102,'NAV plus Dist'!$B:$FD,BO$1,FALSE)/VLOOKUP($B101,NAV!$A:$FC,BO$1,FALSE),"")</f>
        <v/>
      </c>
      <c r="BP102" s="171" t="str">
        <f>IFERROR(VLOOKUP($B102,'NAV plus Dist'!$B:$FD,BP$1,FALSE)/VLOOKUP($B101,NAV!$A:$FC,BP$1,FALSE),"")</f>
        <v/>
      </c>
      <c r="BQ102" s="171" t="str">
        <f>IFERROR(VLOOKUP($B102,'NAV plus Dist'!$B:$FD,BQ$1,FALSE)/VLOOKUP($B101,NAV!$A:$FC,BQ$1,FALSE),"")</f>
        <v/>
      </c>
      <c r="BR102" s="171" t="str">
        <f>IFERROR(VLOOKUP($B102,'NAV plus Dist'!$B:$FD,BR$1,FALSE)/VLOOKUP($B101,NAV!$A:$FC,BR$1,FALSE),"")</f>
        <v/>
      </c>
      <c r="BS102" s="171" t="str">
        <f>IFERROR(VLOOKUP($B102,'NAV plus Dist'!$B:$FD,BS$1,FALSE)/VLOOKUP($B101,NAV!$A:$FC,BS$1,FALSE),"")</f>
        <v/>
      </c>
      <c r="BT102" s="171" t="str">
        <f>IFERROR(VLOOKUP($B102,'NAV plus Dist'!$B:$FD,BT$1,FALSE)/VLOOKUP($B101,NAV!$A:$FC,BT$1,FALSE),"")</f>
        <v/>
      </c>
      <c r="BU102" s="171" t="str">
        <f>IFERROR(VLOOKUP($B102,'NAV plus Dist'!$B:$FD,BU$1,FALSE)/VLOOKUP($B101,NAV!$A:$FC,BU$1,FALSE),"")</f>
        <v/>
      </c>
      <c r="BV102" s="171" t="str">
        <f>IFERROR(VLOOKUP($B102,'NAV plus Dist'!$B:$FD,BV$1,FALSE)/VLOOKUP($B101,NAV!$A:$FC,BV$1,FALSE),"")</f>
        <v/>
      </c>
      <c r="BW102" s="171" t="str">
        <f>IFERROR(VLOOKUP($B102,'NAV plus Dist'!$B:$FD,BW$1,FALSE)/VLOOKUP($B101,NAV!$A:$FC,BW$1,FALSE),"")</f>
        <v/>
      </c>
      <c r="BX102" s="171" t="str">
        <f>IFERROR(VLOOKUP($B102,'NAV plus Dist'!$B:$FD,BX$1,FALSE)/VLOOKUP($B101,NAV!$A:$FC,BX$1,FALSE),"")</f>
        <v/>
      </c>
      <c r="BY102" s="171" t="str">
        <f>IFERROR(VLOOKUP($B102,'NAV plus Dist'!$B:$FD,BY$1,FALSE)/VLOOKUP($B101,NAV!$A:$FC,BY$1,FALSE),"")</f>
        <v/>
      </c>
      <c r="BZ102" s="171" t="str">
        <f>IFERROR(VLOOKUP($B102,'NAV plus Dist'!$B:$FD,BZ$1,FALSE)/VLOOKUP($B101,NAV!$A:$FC,BZ$1,FALSE),"")</f>
        <v/>
      </c>
      <c r="CA102" s="171" t="str">
        <f>IFERROR(VLOOKUP($B102,'NAV plus Dist'!$B:$FD,CA$1,FALSE)/VLOOKUP($B101,NAV!$A:$FC,CA$1,FALSE),"")</f>
        <v/>
      </c>
      <c r="CB102" s="171" t="str">
        <f>IFERROR(VLOOKUP($B102,'NAV plus Dist'!$B:$FD,CB$1,FALSE)/VLOOKUP($B101,NAV!$A:$FC,CB$1,FALSE),"")</f>
        <v/>
      </c>
      <c r="CC102" s="171" t="str">
        <f>IFERROR(VLOOKUP($B102,'NAV plus Dist'!$B:$FD,CC$1,FALSE)/VLOOKUP($B101,NAV!$A:$FC,CC$1,FALSE),"")</f>
        <v/>
      </c>
      <c r="CD102" s="171" t="str">
        <f>IFERROR(VLOOKUP($B102,'NAV plus Dist'!$B:$FD,CD$1,FALSE)/VLOOKUP($B101,NAV!$A:$FC,CD$1,FALSE),"")</f>
        <v/>
      </c>
      <c r="CE102" s="171" t="str">
        <f>IFERROR(VLOOKUP($B102,'NAV plus Dist'!$B:$FD,CE$1,FALSE)/VLOOKUP($B101,NAV!$A:$FC,CE$1,FALSE),"")</f>
        <v/>
      </c>
      <c r="CF102" s="171" t="str">
        <f>IFERROR(VLOOKUP($B102,'NAV plus Dist'!$B:$FD,CF$1,FALSE)/VLOOKUP($B101,NAV!$A:$FC,CF$1,FALSE),"")</f>
        <v/>
      </c>
      <c r="CG102" s="171" t="str">
        <f>IFERROR(VLOOKUP($B102,'NAV plus Dist'!$B:$FD,CG$1,FALSE)/VLOOKUP($B101,NAV!$A:$FC,CG$1,FALSE),"")</f>
        <v/>
      </c>
      <c r="CH102" s="171" t="str">
        <f>IFERROR(VLOOKUP($B102,'NAV plus Dist'!$B:$FD,CH$1,FALSE)/VLOOKUP($B101,NAV!$A:$FC,CH$1,FALSE),"")</f>
        <v/>
      </c>
      <c r="CI102" s="171" t="str">
        <f>IFERROR(VLOOKUP($B102,'NAV plus Dist'!$B:$FD,CI$1,FALSE)/VLOOKUP($B101,NAV!$A:$FC,CI$1,FALSE),"")</f>
        <v/>
      </c>
      <c r="CJ102" s="171" t="str">
        <f>IFERROR(VLOOKUP($B102,'NAV plus Dist'!$B:$FD,CJ$1,FALSE)/VLOOKUP($B101,NAV!$A:$FC,CJ$1,FALSE),"")</f>
        <v/>
      </c>
      <c r="CK102" s="171" t="str">
        <f>IFERROR(VLOOKUP($B102,'NAV plus Dist'!$B:$FD,CK$1,FALSE)/VLOOKUP($B101,NAV!$A:$FC,CK$1,FALSE),"")</f>
        <v/>
      </c>
      <c r="CL102" s="171" t="str">
        <f>IFERROR(VLOOKUP($B102,'NAV plus Dist'!$B:$FD,CL$1,FALSE)/VLOOKUP($B101,NAV!$A:$FC,CL$1,FALSE),"")</f>
        <v/>
      </c>
      <c r="CM102" s="171" t="str">
        <f>IFERROR(VLOOKUP($B102,'NAV plus Dist'!$B:$FD,CM$1,FALSE)/VLOOKUP($B101,NAV!$A:$FC,CM$1,FALSE),"")</f>
        <v/>
      </c>
      <c r="CN102" s="171" t="str">
        <f>IFERROR(VLOOKUP($B102,'NAV plus Dist'!$B:$FD,CN$1,FALSE)/VLOOKUP($B101,NAV!$A:$FC,CN$1,FALSE),"")</f>
        <v/>
      </c>
      <c r="CO102" s="171" t="str">
        <f>IFERROR(VLOOKUP($B102,'NAV plus Dist'!$B:$FD,CO$1,FALSE)/VLOOKUP($B101,NAV!$A:$FC,CO$1,FALSE),"")</f>
        <v/>
      </c>
      <c r="CP102" s="171" t="str">
        <f>IFERROR(VLOOKUP($B102,'NAV plus Dist'!$B:$FD,CP$1,FALSE)/VLOOKUP($B101,NAV!$A:$FC,CP$1,FALSE),"")</f>
        <v/>
      </c>
      <c r="CQ102" s="171" t="str">
        <f>IFERROR(VLOOKUP($B102,'NAV plus Dist'!$B:$FD,CQ$1,FALSE)/VLOOKUP($B101,NAV!$A:$FC,CQ$1,FALSE),"")</f>
        <v/>
      </c>
      <c r="CR102" s="171" t="str">
        <f>IFERROR(VLOOKUP($B102,'NAV plus Dist'!$B:$FD,CR$1,FALSE)/VLOOKUP($B101,NAV!$A:$FC,CR$1,FALSE),"")</f>
        <v/>
      </c>
      <c r="CS102" s="171" t="str">
        <f>IFERROR(VLOOKUP($B102,'NAV plus Dist'!$B:$FD,CS$1,FALSE)/VLOOKUP($B101,NAV!$A:$FC,CS$1,FALSE),"")</f>
        <v/>
      </c>
      <c r="CT102" s="171" t="str">
        <f>IFERROR(VLOOKUP($B102,'NAV plus Dist'!$B:$FD,CT$1,FALSE)/VLOOKUP($B101,NAV!$A:$FC,CT$1,FALSE),"")</f>
        <v/>
      </c>
      <c r="CU102" s="171" t="str">
        <f>IFERROR(VLOOKUP($B102,'NAV plus Dist'!$B:$FD,CU$1,FALSE)/VLOOKUP($B101,NAV!$A:$FC,CU$1,FALSE),"")</f>
        <v/>
      </c>
      <c r="CV102" s="171" t="str">
        <f>IFERROR(VLOOKUP($B102,'NAV plus Dist'!$B:$FD,CV$1,FALSE)/VLOOKUP($B101,NAV!$A:$FC,CV$1,FALSE),"")</f>
        <v/>
      </c>
      <c r="CW102" s="171" t="str">
        <f>IFERROR(VLOOKUP($B102,'NAV plus Dist'!$B:$FD,CW$1,FALSE)/VLOOKUP($B101,NAV!$A:$FC,CW$1,FALSE),"")</f>
        <v/>
      </c>
      <c r="CX102" s="171" t="str">
        <f>IFERROR(VLOOKUP($B102,'NAV plus Dist'!$B:$FD,CX$1,FALSE)/VLOOKUP($B101,NAV!$A:$FC,CX$1,FALSE),"")</f>
        <v/>
      </c>
      <c r="CY102" s="171" t="str">
        <f>IFERROR(VLOOKUP($B102,'NAV plus Dist'!$B:$FD,CY$1,FALSE)/VLOOKUP($B101,NAV!$A:$FC,CY$1,FALSE),"")</f>
        <v/>
      </c>
      <c r="CZ102" s="171" t="str">
        <f>IFERROR(VLOOKUP($B102,'NAV plus Dist'!$B:$FD,CZ$1,FALSE)/VLOOKUP($B101,NAV!$A:$FC,CZ$1,FALSE),"")</f>
        <v/>
      </c>
      <c r="DA102" s="171" t="str">
        <f>IFERROR(VLOOKUP($B102,'NAV plus Dist'!$B:$FD,DA$1,FALSE)/VLOOKUP($B101,NAV!$A:$FC,DA$1,FALSE),"")</f>
        <v/>
      </c>
      <c r="DB102" s="171" t="str">
        <f>IFERROR(VLOOKUP($B102,'NAV plus Dist'!$B:$FD,DB$1,FALSE)/VLOOKUP($B101,NAV!$A:$FC,DB$1,FALSE),"")</f>
        <v/>
      </c>
      <c r="DC102" s="171" t="str">
        <f>IFERROR(VLOOKUP($B102,'NAV plus Dist'!$B:$FD,DC$1,FALSE)/VLOOKUP($B101,NAV!$A:$FC,DC$1,FALSE),"")</f>
        <v/>
      </c>
      <c r="DD102" s="171" t="str">
        <f>IFERROR(VLOOKUP($B102,'NAV plus Dist'!$B:$FD,DD$1,FALSE)/VLOOKUP($B101,NAV!$A:$FC,DD$1,FALSE),"")</f>
        <v/>
      </c>
      <c r="DE102" s="171" t="str">
        <f>IFERROR(VLOOKUP($B102,'NAV plus Dist'!$B:$FD,DE$1,FALSE)/VLOOKUP($B101,NAV!$A:$FC,DE$1,FALSE),"")</f>
        <v/>
      </c>
      <c r="DF102" s="171" t="str">
        <f>IFERROR(VLOOKUP($B102,'NAV plus Dist'!$B:$FD,DF$1,FALSE)/VLOOKUP($B101,NAV!$A:$FC,DF$1,FALSE),"")</f>
        <v/>
      </c>
      <c r="DG102" s="171" t="str">
        <f>IFERROR(VLOOKUP($B102,'NAV plus Dist'!$B:$FD,DG$1,FALSE)/VLOOKUP($B101,NAV!$A:$FC,DG$1,FALSE),"")</f>
        <v/>
      </c>
      <c r="DH102" s="171" t="str">
        <f>IFERROR(VLOOKUP($B102,'NAV plus Dist'!$B:$FD,DH$1,FALSE)/VLOOKUP($B101,NAV!$A:$FC,DH$1,FALSE),"")</f>
        <v/>
      </c>
    </row>
    <row r="103" spans="1:112">
      <c r="A103" s="94">
        <f t="shared" si="42"/>
        <v>98</v>
      </c>
      <c r="B103" s="168">
        <f t="shared" si="43"/>
        <v>43100</v>
      </c>
      <c r="C103" s="171">
        <f>IFERROR(VLOOKUP($B103,'NAV plus Dist'!$B:$FD,C$1,FALSE)/VLOOKUP($B102,NAV!$A:$FC,C$1,FALSE),"")</f>
        <v>0.99333520134496822</v>
      </c>
      <c r="D103" s="171" t="str">
        <f>IFERROR(VLOOKUP($B103,'NAV plus Dist'!$B:$FD,D$1,FALSE)/VLOOKUP($B102,NAV!$A:$FC,D$1,FALSE),"")</f>
        <v/>
      </c>
      <c r="E103" s="171">
        <f>IFERROR(VLOOKUP($B103,'NAV plus Dist'!$B:$FD,E$1,FALSE)/VLOOKUP($B102,NAV!$A:$FC,E$1,FALSE),"")</f>
        <v>0.9937845373891</v>
      </c>
      <c r="F103" s="171" t="str">
        <f>IFERROR(VLOOKUP($B103,'NAV plus Dist'!$B:$FD,F$1,FALSE)/VLOOKUP($B102,NAV!$A:$FC,F$1,FALSE),"")</f>
        <v/>
      </c>
      <c r="G103" s="171" t="str">
        <f>IFERROR(VLOOKUP($B103,'NAV plus Dist'!$B:$FD,G$1,FALSE)/VLOOKUP($B102,NAV!$A:$FC,G$1,FALSE),"")</f>
        <v/>
      </c>
      <c r="H103" s="171" t="str">
        <f>IFERROR(VLOOKUP($B103,'NAV plus Dist'!$B:$FD,H$1,FALSE)/VLOOKUP($B102,NAV!$A:$FC,H$1,FALSE),"")</f>
        <v/>
      </c>
      <c r="I103" s="171" t="str">
        <f>IFERROR(VLOOKUP($B103,'NAV plus Dist'!$B:$FD,I$1,FALSE)/VLOOKUP($B102,NAV!$A:$FC,I$1,FALSE),"")</f>
        <v/>
      </c>
      <c r="J103" s="171" t="str">
        <f>IFERROR(VLOOKUP($B103,'NAV plus Dist'!$B:$FD,J$1,FALSE)/VLOOKUP($B102,NAV!$A:$FC,J$1,FALSE),"")</f>
        <v/>
      </c>
      <c r="K103" s="171" t="str">
        <f>IFERROR(VLOOKUP($B103,'NAV plus Dist'!$B:$FD,K$1,FALSE)/VLOOKUP($B102,NAV!$A:$FC,K$1,FALSE),"")</f>
        <v/>
      </c>
      <c r="L103" s="171" t="str">
        <f>IFERROR(VLOOKUP($B103,'NAV plus Dist'!$B:$FD,L$1,FALSE)/VLOOKUP($B102,NAV!$A:$FC,L$1,FALSE),"")</f>
        <v/>
      </c>
      <c r="M103" s="171" t="str">
        <f>IFERROR(VLOOKUP($B103,'NAV plus Dist'!$B:$FD,M$1,FALSE)/VLOOKUP($B102,NAV!$A:$FC,M$1,FALSE),"")</f>
        <v/>
      </c>
      <c r="N103" s="171" t="str">
        <f>IFERROR(VLOOKUP($B103,'NAV plus Dist'!$B:$FD,N$1,FALSE)/VLOOKUP($B102,NAV!$A:$FC,N$1,FALSE),"")</f>
        <v/>
      </c>
      <c r="O103" s="171">
        <f>IFERROR(VLOOKUP($B103,'NAV plus Dist'!$B:$FD,O$1,FALSE)/VLOOKUP($B102,NAV!$A:$FC,O$1,FALSE),"")</f>
        <v>1.0559883720930232</v>
      </c>
      <c r="P103" s="171">
        <f>IFERROR(VLOOKUP($B103,'NAV plus Dist'!$B:$FD,P$1,FALSE)/VLOOKUP($B102,NAV!$A:$FC,P$1,FALSE),"")</f>
        <v>1.0590971522754327</v>
      </c>
      <c r="Q103" s="171">
        <f>IFERROR(VLOOKUP($B103,'NAV plus Dist'!$B:$FD,Q$1,FALSE)/VLOOKUP($B102,NAV!$A:$FC,Q$1,FALSE),"")</f>
        <v>1.0113811702955411</v>
      </c>
      <c r="R103" s="171">
        <f>IFERROR(VLOOKUP($B103,'NAV plus Dist'!$B:$FD,R$1,FALSE)/VLOOKUP($B102,NAV!$A:$FC,R$1,FALSE),"")</f>
        <v>1.0113811702955411</v>
      </c>
      <c r="S103" s="171">
        <f>IFERROR(VLOOKUP($B103,'NAV plus Dist'!$B:$FD,S$1,FALSE)/VLOOKUP($B102,NAV!$A:$FC,S$1,FALSE),"")</f>
        <v>1.0105565484676315</v>
      </c>
      <c r="T103" s="171">
        <f>IFERROR(VLOOKUP($B103,'NAV plus Dist'!$B:$FD,T$1,FALSE)/VLOOKUP($B102,NAV!$A:$FC,T$1,FALSE),"")</f>
        <v>1.0117460080955574</v>
      </c>
      <c r="U103" s="171">
        <f>IFERROR(VLOOKUP($B103,'NAV plus Dist'!$B:$FD,U$1,FALSE)/VLOOKUP($B102,NAV!$A:$FC,U$1,FALSE),"")</f>
        <v>1.011537837223647</v>
      </c>
      <c r="V103" s="171">
        <f>IFERROR(VLOOKUP($B103,'NAV plus Dist'!$B:$FD,V$1,FALSE)/VLOOKUP($B102,NAV!$A:$FC,V$1,FALSE),"")</f>
        <v>1.0053189510879672</v>
      </c>
      <c r="W103" s="171">
        <f>IFERROR(VLOOKUP($B103,'NAV plus Dist'!$B:$FD,W$1,FALSE)/VLOOKUP($B102,NAV!$A:$FC,W$1,FALSE),"")</f>
        <v>1.0053189510879672</v>
      </c>
      <c r="X103" s="171">
        <f>IFERROR(VLOOKUP($B103,'NAV plus Dist'!$B:$FD,X$1,FALSE)/VLOOKUP($B102,NAV!$A:$FC,X$1,FALSE),"")</f>
        <v>1.0050808623331795</v>
      </c>
      <c r="Y103" s="171">
        <f>IFERROR(VLOOKUP($B103,'NAV plus Dist'!$B:$FD,Y$1,FALSE)/VLOOKUP($B102,NAV!$A:$FC,Y$1,FALSE),"")</f>
        <v>1.0063737114978224</v>
      </c>
      <c r="Z103" s="171">
        <f>IFERROR(VLOOKUP($B103,'NAV plus Dist'!$B:$FD,Z$1,FALSE)/VLOOKUP($B102,NAV!$A:$FC,Z$1,FALSE),"")</f>
        <v>1.0060327286275184</v>
      </c>
      <c r="AA103" s="171">
        <f>IFERROR(VLOOKUP($B103,'NAV plus Dist'!$B:$FD,AA$1,FALSE)/VLOOKUP($B102,NAV!$A:$FC,AA$1,FALSE),"")</f>
        <v>1.0098461407594075</v>
      </c>
      <c r="AB103" s="171" t="str">
        <f>IFERROR(VLOOKUP($B103,'NAV plus Dist'!$B:$FD,AB$1,FALSE)/VLOOKUP($B102,NAV!$A:$FC,AB$1,FALSE),"")</f>
        <v/>
      </c>
      <c r="AC103" s="171">
        <f>IFERROR(VLOOKUP($B103,'NAV plus Dist'!$B:$FD,AC$1,FALSE)/VLOOKUP($B102,NAV!$A:$FC,AC$1,FALSE),"")</f>
        <v>1.0113549242659703</v>
      </c>
      <c r="AD103" s="171" t="str">
        <f>IFERROR(VLOOKUP($B103,'NAV plus Dist'!$B:$FD,AD$1,FALSE)/VLOOKUP($B102,NAV!$A:$FC,AD$1,FALSE),"")</f>
        <v/>
      </c>
      <c r="AE103" s="171">
        <f>IFERROR(VLOOKUP($B103,'NAV plus Dist'!$B:$FD,AE$1,FALSE)/VLOOKUP($B102,NAV!$A:$FC,AE$1,FALSE),"")</f>
        <v>1.0049325879644855</v>
      </c>
      <c r="AF103" s="171">
        <f>IFERROR(VLOOKUP($B103,'NAV plus Dist'!$B:$FD,AF$1,FALSE)/VLOOKUP($B102,NAV!$A:$FC,AF$1,FALSE),"")</f>
        <v>0.99132538159979966</v>
      </c>
      <c r="AG103" s="171" t="str">
        <f>IFERROR(VLOOKUP($B103,'NAV plus Dist'!$B:$FD,AG$1,FALSE)/VLOOKUP($B102,NAV!$A:$FC,AG$1,FALSE),"")</f>
        <v/>
      </c>
      <c r="AH103" s="171">
        <f>IFERROR(VLOOKUP($B103,'NAV plus Dist'!$B:$FD,AH$1,FALSE)/VLOOKUP($B102,NAV!$A:$FC,AH$1,FALSE),"")</f>
        <v>0.99233426905635902</v>
      </c>
      <c r="AI103" s="171" t="str">
        <f>IFERROR(VLOOKUP($B103,'NAV plus Dist'!$B:$FD,AI$1,FALSE)/VLOOKUP($B102,NAV!$A:$FC,AI$1,FALSE),"")</f>
        <v/>
      </c>
      <c r="AJ103" s="171" t="str">
        <f>IFERROR(VLOOKUP($B103,'NAV plus Dist'!$B:$FD,AJ$1,FALSE)/VLOOKUP($B102,NAV!$A:$FC,AJ$1,FALSE),"")</f>
        <v/>
      </c>
      <c r="AK103" s="171" t="str">
        <f>IFERROR(VLOOKUP($B103,'NAV plus Dist'!$B:$FD,AK$1,FALSE)/VLOOKUP($B102,NAV!$A:$FC,AK$1,FALSE),"")</f>
        <v/>
      </c>
      <c r="AL103" s="171" t="str">
        <f>IFERROR(VLOOKUP($B103,'NAV plus Dist'!$B:$FD,AL$1,FALSE)/VLOOKUP($B102,NAV!$A:$FC,AL$1,FALSE),"")</f>
        <v/>
      </c>
      <c r="AM103" s="171" t="str">
        <f>IFERROR(VLOOKUP($B103,'NAV plus Dist'!$B:$FD,AM$1,FALSE)/VLOOKUP($B102,NAV!$A:$FC,AM$1,FALSE),"")</f>
        <v/>
      </c>
      <c r="AN103" s="171" t="str">
        <f>IFERROR(VLOOKUP($B103,'NAV plus Dist'!$B:$FD,AN$1,FALSE)/VLOOKUP($B102,NAV!$A:$FC,AN$1,FALSE),"")</f>
        <v/>
      </c>
      <c r="AO103" s="171" t="str">
        <f>IFERROR(VLOOKUP($B103,'NAV plus Dist'!$B:$FD,AO$1,FALSE)/VLOOKUP($B102,NAV!$A:$FC,AO$1,FALSE),"")</f>
        <v/>
      </c>
      <c r="AP103" s="171" t="str">
        <f>IFERROR(VLOOKUP($B103,'NAV plus Dist'!$B:$FD,AP$1,FALSE)/VLOOKUP($B102,NAV!$A:$FC,AP$1,FALSE),"")</f>
        <v/>
      </c>
      <c r="AQ103" s="171" t="str">
        <f>IFERROR(VLOOKUP($B103,'NAV plus Dist'!$B:$FD,AQ$1,FALSE)/VLOOKUP($B102,NAV!$A:$FC,AQ$1,FALSE),"")</f>
        <v/>
      </c>
      <c r="AR103" s="171" t="str">
        <f>IFERROR(VLOOKUP($B103,'NAV plus Dist'!$B:$FD,AR$1,FALSE)/VLOOKUP($B102,NAV!$A:$FC,AR$1,FALSE),"")</f>
        <v/>
      </c>
      <c r="AS103" s="171" t="str">
        <f>IFERROR(VLOOKUP($B103,'NAV plus Dist'!$B:$FD,AS$1,FALSE)/VLOOKUP($B102,NAV!$A:$FC,AS$1,FALSE),"")</f>
        <v/>
      </c>
      <c r="AT103" s="171">
        <f>IFERROR(VLOOKUP($B103,'NAV plus Dist'!$B:$FD,AT$1,FALSE)/VLOOKUP($B102,NAV!$A:$FC,AT$1,FALSE),"")</f>
        <v>1.0038675217267059</v>
      </c>
      <c r="AU103" s="171">
        <f>IFERROR(VLOOKUP($B103,'NAV plus Dist'!$B:$FD,AU$1,FALSE)/VLOOKUP($B102,NAV!$A:$FC,AU$1,FALSE),"")</f>
        <v>1.005163</v>
      </c>
      <c r="AV103" s="171">
        <f>IFERROR(VLOOKUP($B103,'NAV plus Dist'!$B:$FD,AV$1,FALSE)/VLOOKUP($B102,NAV!$A:$FC,AV$1,FALSE),"")</f>
        <v>1.0029284699469396</v>
      </c>
      <c r="AW103" s="171" t="str">
        <f>IFERROR(VLOOKUP($B103,'NAV plus Dist'!$B:$FD,AW$1,FALSE)/VLOOKUP($B102,NAV!$A:$FC,AW$1,FALSE),"")</f>
        <v/>
      </c>
      <c r="AX103" s="171" t="str">
        <f>IFERROR(VLOOKUP($B103,'NAV plus Dist'!$B:$FD,AX$1,FALSE)/VLOOKUP($B102,NAV!$A:$FC,AX$1,FALSE),"")</f>
        <v/>
      </c>
      <c r="AY103" s="171" t="str">
        <f>IFERROR(VLOOKUP($B103,'NAV plus Dist'!$B:$FD,AY$1,FALSE)/VLOOKUP($B102,NAV!$A:$FC,AY$1,FALSE),"")</f>
        <v/>
      </c>
      <c r="AZ103" s="171" t="str">
        <f>IFERROR(VLOOKUP($B103,'NAV plus Dist'!$B:$FD,AZ$1,FALSE)/VLOOKUP($B102,NAV!$A:$FC,AZ$1,FALSE),"")</f>
        <v/>
      </c>
      <c r="BA103" s="171" t="str">
        <f>IFERROR(VLOOKUP($B103,'NAV plus Dist'!$B:$FD,BA$1,FALSE)/VLOOKUP($B102,NAV!$A:$FC,BA$1,FALSE),"")</f>
        <v/>
      </c>
      <c r="BB103" s="171" t="str">
        <f>IFERROR(VLOOKUP($B103,'NAV plus Dist'!$B:$FD,BB$1,FALSE)/VLOOKUP($B102,NAV!$A:$FC,BB$1,FALSE),"")</f>
        <v/>
      </c>
      <c r="BC103" s="171" t="str">
        <f>IFERROR(VLOOKUP($B103,'NAV plus Dist'!$B:$FD,BC$1,FALSE)/VLOOKUP($B102,NAV!$A:$FC,BC$1,FALSE),"")</f>
        <v/>
      </c>
      <c r="BD103" s="171" t="str">
        <f>IFERROR(VLOOKUP($B103,'NAV plus Dist'!$B:$FD,BD$1,FALSE)/VLOOKUP($B102,NAV!$A:$FC,BD$1,FALSE),"")</f>
        <v/>
      </c>
      <c r="BE103" s="171" t="str">
        <f>IFERROR(VLOOKUP($B103,'NAV plus Dist'!$B:$FD,BE$1,FALSE)/VLOOKUP($B102,NAV!$A:$FC,BE$1,FALSE),"")</f>
        <v/>
      </c>
      <c r="BF103" s="171" t="str">
        <f>IFERROR(VLOOKUP($B103,'NAV plus Dist'!$B:$FD,BF$1,FALSE)/VLOOKUP($B102,NAV!$A:$FC,BF$1,FALSE),"")</f>
        <v/>
      </c>
      <c r="BG103" s="171" t="str">
        <f>IFERROR(VLOOKUP($B103,'NAV plus Dist'!$B:$FD,BG$1,FALSE)/VLOOKUP($B102,NAV!$A:$FC,BG$1,FALSE),"")</f>
        <v/>
      </c>
      <c r="BH103" s="171" t="str">
        <f>IFERROR(VLOOKUP($B103,'NAV plus Dist'!$B:$FD,BH$1,FALSE)/VLOOKUP($B102,NAV!$A:$FC,BH$1,FALSE),"")</f>
        <v/>
      </c>
      <c r="BI103" s="171" t="str">
        <f>IFERROR(VLOOKUP($B103,'NAV plus Dist'!$B:$FD,BI$1,FALSE)/VLOOKUP($B102,NAV!$A:$FC,BI$1,FALSE),"")</f>
        <v/>
      </c>
      <c r="BJ103" s="171" t="str">
        <f>IFERROR(VLOOKUP($B103,'NAV plus Dist'!$B:$FD,BJ$1,FALSE)/VLOOKUP($B102,NAV!$A:$FC,BJ$1,FALSE),"")</f>
        <v/>
      </c>
      <c r="BK103" s="171" t="str">
        <f>IFERROR(VLOOKUP($B103,'NAV plus Dist'!$B:$FD,BK$1,FALSE)/VLOOKUP($B102,NAV!$A:$FC,BK$1,FALSE),"")</f>
        <v/>
      </c>
      <c r="BL103" s="171" t="str">
        <f>IFERROR(VLOOKUP($B103,'NAV plus Dist'!$B:$FD,BL$1,FALSE)/VLOOKUP($B102,NAV!$A:$FC,BL$1,FALSE),"")</f>
        <v/>
      </c>
      <c r="BM103" s="171" t="str">
        <f>IFERROR(VLOOKUP($B103,'NAV plus Dist'!$B:$FD,BM$1,FALSE)/VLOOKUP($B102,NAV!$A:$FC,BM$1,FALSE),"")</f>
        <v/>
      </c>
      <c r="BN103" s="171" t="str">
        <f>IFERROR(VLOOKUP($B103,'NAV plus Dist'!$B:$FD,BN$1,FALSE)/VLOOKUP($B102,NAV!$A:$FC,BN$1,FALSE),"")</f>
        <v/>
      </c>
      <c r="BO103" s="171" t="str">
        <f>IFERROR(VLOOKUP($B103,'NAV plus Dist'!$B:$FD,BO$1,FALSE)/VLOOKUP($B102,NAV!$A:$FC,BO$1,FALSE),"")</f>
        <v/>
      </c>
      <c r="BP103" s="171" t="str">
        <f>IFERROR(VLOOKUP($B103,'NAV plus Dist'!$B:$FD,BP$1,FALSE)/VLOOKUP($B102,NAV!$A:$FC,BP$1,FALSE),"")</f>
        <v/>
      </c>
      <c r="BQ103" s="171" t="str">
        <f>IFERROR(VLOOKUP($B103,'NAV plus Dist'!$B:$FD,BQ$1,FALSE)/VLOOKUP($B102,NAV!$A:$FC,BQ$1,FALSE),"")</f>
        <v/>
      </c>
      <c r="BR103" s="171" t="str">
        <f>IFERROR(VLOOKUP($B103,'NAV plus Dist'!$B:$FD,BR$1,FALSE)/VLOOKUP($B102,NAV!$A:$FC,BR$1,FALSE),"")</f>
        <v/>
      </c>
      <c r="BS103" s="171" t="str">
        <f>IFERROR(VLOOKUP($B103,'NAV plus Dist'!$B:$FD,BS$1,FALSE)/VLOOKUP($B102,NAV!$A:$FC,BS$1,FALSE),"")</f>
        <v/>
      </c>
      <c r="BT103" s="171" t="str">
        <f>IFERROR(VLOOKUP($B103,'NAV plus Dist'!$B:$FD,BT$1,FALSE)/VLOOKUP($B102,NAV!$A:$FC,BT$1,FALSE),"")</f>
        <v/>
      </c>
      <c r="BU103" s="171" t="str">
        <f>IFERROR(VLOOKUP($B103,'NAV plus Dist'!$B:$FD,BU$1,FALSE)/VLOOKUP($B102,NAV!$A:$FC,BU$1,FALSE),"")</f>
        <v/>
      </c>
      <c r="BV103" s="171" t="str">
        <f>IFERROR(VLOOKUP($B103,'NAV plus Dist'!$B:$FD,BV$1,FALSE)/VLOOKUP($B102,NAV!$A:$FC,BV$1,FALSE),"")</f>
        <v/>
      </c>
      <c r="BW103" s="171" t="str">
        <f>IFERROR(VLOOKUP($B103,'NAV plus Dist'!$B:$FD,BW$1,FALSE)/VLOOKUP($B102,NAV!$A:$FC,BW$1,FALSE),"")</f>
        <v/>
      </c>
      <c r="BX103" s="171" t="str">
        <f>IFERROR(VLOOKUP($B103,'NAV plus Dist'!$B:$FD,BX$1,FALSE)/VLOOKUP($B102,NAV!$A:$FC,BX$1,FALSE),"")</f>
        <v/>
      </c>
      <c r="BY103" s="171" t="str">
        <f>IFERROR(VLOOKUP($B103,'NAV plus Dist'!$B:$FD,BY$1,FALSE)/VLOOKUP($B102,NAV!$A:$FC,BY$1,FALSE),"")</f>
        <v/>
      </c>
      <c r="BZ103" s="171" t="str">
        <f>IFERROR(VLOOKUP($B103,'NAV plus Dist'!$B:$FD,BZ$1,FALSE)/VLOOKUP($B102,NAV!$A:$FC,BZ$1,FALSE),"")</f>
        <v/>
      </c>
      <c r="CA103" s="171" t="str">
        <f>IFERROR(VLOOKUP($B103,'NAV plus Dist'!$B:$FD,CA$1,FALSE)/VLOOKUP($B102,NAV!$A:$FC,CA$1,FALSE),"")</f>
        <v/>
      </c>
      <c r="CB103" s="171" t="str">
        <f>IFERROR(VLOOKUP($B103,'NAV plus Dist'!$B:$FD,CB$1,FALSE)/VLOOKUP($B102,NAV!$A:$FC,CB$1,FALSE),"")</f>
        <v/>
      </c>
      <c r="CC103" s="171" t="str">
        <f>IFERROR(VLOOKUP($B103,'NAV plus Dist'!$B:$FD,CC$1,FALSE)/VLOOKUP($B102,NAV!$A:$FC,CC$1,FALSE),"")</f>
        <v/>
      </c>
      <c r="CD103" s="171" t="str">
        <f>IFERROR(VLOOKUP($B103,'NAV plus Dist'!$B:$FD,CD$1,FALSE)/VLOOKUP($B102,NAV!$A:$FC,CD$1,FALSE),"")</f>
        <v/>
      </c>
      <c r="CE103" s="171" t="str">
        <f>IFERROR(VLOOKUP($B103,'NAV plus Dist'!$B:$FD,CE$1,FALSE)/VLOOKUP($B102,NAV!$A:$FC,CE$1,FALSE),"")</f>
        <v/>
      </c>
      <c r="CF103" s="171" t="str">
        <f>IFERROR(VLOOKUP($B103,'NAV plus Dist'!$B:$FD,CF$1,FALSE)/VLOOKUP($B102,NAV!$A:$FC,CF$1,FALSE),"")</f>
        <v/>
      </c>
      <c r="CG103" s="171" t="str">
        <f>IFERROR(VLOOKUP($B103,'NAV plus Dist'!$B:$FD,CG$1,FALSE)/VLOOKUP($B102,NAV!$A:$FC,CG$1,FALSE),"")</f>
        <v/>
      </c>
      <c r="CH103" s="171" t="str">
        <f>IFERROR(VLOOKUP($B103,'NAV plus Dist'!$B:$FD,CH$1,FALSE)/VLOOKUP($B102,NAV!$A:$FC,CH$1,FALSE),"")</f>
        <v/>
      </c>
      <c r="CI103" s="171" t="str">
        <f>IFERROR(VLOOKUP($B103,'NAV plus Dist'!$B:$FD,CI$1,FALSE)/VLOOKUP($B102,NAV!$A:$FC,CI$1,FALSE),"")</f>
        <v/>
      </c>
      <c r="CJ103" s="171" t="str">
        <f>IFERROR(VLOOKUP($B103,'NAV plus Dist'!$B:$FD,CJ$1,FALSE)/VLOOKUP($B102,NAV!$A:$FC,CJ$1,FALSE),"")</f>
        <v/>
      </c>
      <c r="CK103" s="171" t="str">
        <f>IFERROR(VLOOKUP($B103,'NAV plus Dist'!$B:$FD,CK$1,FALSE)/VLOOKUP($B102,NAV!$A:$FC,CK$1,FALSE),"")</f>
        <v/>
      </c>
      <c r="CL103" s="171" t="str">
        <f>IFERROR(VLOOKUP($B103,'NAV plus Dist'!$B:$FD,CL$1,FALSE)/VLOOKUP($B102,NAV!$A:$FC,CL$1,FALSE),"")</f>
        <v/>
      </c>
      <c r="CM103" s="171" t="str">
        <f>IFERROR(VLOOKUP($B103,'NAV plus Dist'!$B:$FD,CM$1,FALSE)/VLOOKUP($B102,NAV!$A:$FC,CM$1,FALSE),"")</f>
        <v/>
      </c>
      <c r="CN103" s="171" t="str">
        <f>IFERROR(VLOOKUP($B103,'NAV plus Dist'!$B:$FD,CN$1,FALSE)/VLOOKUP($B102,NAV!$A:$FC,CN$1,FALSE),"")</f>
        <v/>
      </c>
      <c r="CO103" s="171" t="str">
        <f>IFERROR(VLOOKUP($B103,'NAV plus Dist'!$B:$FD,CO$1,FALSE)/VLOOKUP($B102,NAV!$A:$FC,CO$1,FALSE),"")</f>
        <v/>
      </c>
      <c r="CP103" s="171" t="str">
        <f>IFERROR(VLOOKUP($B103,'NAV plus Dist'!$B:$FD,CP$1,FALSE)/VLOOKUP($B102,NAV!$A:$FC,CP$1,FALSE),"")</f>
        <v/>
      </c>
      <c r="CQ103" s="171" t="str">
        <f>IFERROR(VLOOKUP($B103,'NAV plus Dist'!$B:$FD,CQ$1,FALSE)/VLOOKUP($B102,NAV!$A:$FC,CQ$1,FALSE),"")</f>
        <v/>
      </c>
      <c r="CR103" s="171" t="str">
        <f>IFERROR(VLOOKUP($B103,'NAV plus Dist'!$B:$FD,CR$1,FALSE)/VLOOKUP($B102,NAV!$A:$FC,CR$1,FALSE),"")</f>
        <v/>
      </c>
      <c r="CS103" s="171" t="str">
        <f>IFERROR(VLOOKUP($B103,'NAV plus Dist'!$B:$FD,CS$1,FALSE)/VLOOKUP($B102,NAV!$A:$FC,CS$1,FALSE),"")</f>
        <v/>
      </c>
      <c r="CT103" s="171" t="str">
        <f>IFERROR(VLOOKUP($B103,'NAV plus Dist'!$B:$FD,CT$1,FALSE)/VLOOKUP($B102,NAV!$A:$FC,CT$1,FALSE),"")</f>
        <v/>
      </c>
      <c r="CU103" s="171" t="str">
        <f>IFERROR(VLOOKUP($B103,'NAV plus Dist'!$B:$FD,CU$1,FALSE)/VLOOKUP($B102,NAV!$A:$FC,CU$1,FALSE),"")</f>
        <v/>
      </c>
      <c r="CV103" s="171" t="str">
        <f>IFERROR(VLOOKUP($B103,'NAV plus Dist'!$B:$FD,CV$1,FALSE)/VLOOKUP($B102,NAV!$A:$FC,CV$1,FALSE),"")</f>
        <v/>
      </c>
      <c r="CW103" s="171" t="str">
        <f>IFERROR(VLOOKUP($B103,'NAV plus Dist'!$B:$FD,CW$1,FALSE)/VLOOKUP($B102,NAV!$A:$FC,CW$1,FALSE),"")</f>
        <v/>
      </c>
      <c r="CX103" s="171" t="str">
        <f>IFERROR(VLOOKUP($B103,'NAV plus Dist'!$B:$FD,CX$1,FALSE)/VLOOKUP($B102,NAV!$A:$FC,CX$1,FALSE),"")</f>
        <v/>
      </c>
      <c r="CY103" s="171" t="str">
        <f>IFERROR(VLOOKUP($B103,'NAV plus Dist'!$B:$FD,CY$1,FALSE)/VLOOKUP($B102,NAV!$A:$FC,CY$1,FALSE),"")</f>
        <v/>
      </c>
      <c r="CZ103" s="171" t="str">
        <f>IFERROR(VLOOKUP($B103,'NAV plus Dist'!$B:$FD,CZ$1,FALSE)/VLOOKUP($B102,NAV!$A:$FC,CZ$1,FALSE),"")</f>
        <v/>
      </c>
      <c r="DA103" s="171" t="str">
        <f>IFERROR(VLOOKUP($B103,'NAV plus Dist'!$B:$FD,DA$1,FALSE)/VLOOKUP($B102,NAV!$A:$FC,DA$1,FALSE),"")</f>
        <v/>
      </c>
      <c r="DB103" s="171" t="str">
        <f>IFERROR(VLOOKUP($B103,'NAV plus Dist'!$B:$FD,DB$1,FALSE)/VLOOKUP($B102,NAV!$A:$FC,DB$1,FALSE),"")</f>
        <v/>
      </c>
      <c r="DC103" s="171" t="str">
        <f>IFERROR(VLOOKUP($B103,'NAV plus Dist'!$B:$FD,DC$1,FALSE)/VLOOKUP($B102,NAV!$A:$FC,DC$1,FALSE),"")</f>
        <v/>
      </c>
      <c r="DD103" s="171" t="str">
        <f>IFERROR(VLOOKUP($B103,'NAV plus Dist'!$B:$FD,DD$1,FALSE)/VLOOKUP($B102,NAV!$A:$FC,DD$1,FALSE),"")</f>
        <v/>
      </c>
      <c r="DE103" s="171" t="str">
        <f>IFERROR(VLOOKUP($B103,'NAV plus Dist'!$B:$FD,DE$1,FALSE)/VLOOKUP($B102,NAV!$A:$FC,DE$1,FALSE),"")</f>
        <v/>
      </c>
      <c r="DF103" s="171" t="str">
        <f>IFERROR(VLOOKUP($B103,'NAV plus Dist'!$B:$FD,DF$1,FALSE)/VLOOKUP($B102,NAV!$A:$FC,DF$1,FALSE),"")</f>
        <v/>
      </c>
      <c r="DG103" s="171" t="str">
        <f>IFERROR(VLOOKUP($B103,'NAV plus Dist'!$B:$FD,DG$1,FALSE)/VLOOKUP($B102,NAV!$A:$FC,DG$1,FALSE),"")</f>
        <v/>
      </c>
      <c r="DH103" s="171" t="str">
        <f>IFERROR(VLOOKUP($B103,'NAV plus Dist'!$B:$FD,DH$1,FALSE)/VLOOKUP($B102,NAV!$A:$FC,DH$1,FALSE),"")</f>
        <v/>
      </c>
    </row>
    <row r="104" spans="1:112">
      <c r="A104" s="94">
        <f t="shared" si="42"/>
        <v>97</v>
      </c>
      <c r="B104" s="168">
        <f t="shared" si="43"/>
        <v>43131</v>
      </c>
      <c r="C104" s="171">
        <f>IFERROR(VLOOKUP($B104,'NAV plus Dist'!$B:$FD,C$1,FALSE)/VLOOKUP($B103,NAV!$A:$FC,C$1,FALSE),"")</f>
        <v>1.061745660170857</v>
      </c>
      <c r="D104" s="171" t="str">
        <f>IFERROR(VLOOKUP($B104,'NAV plus Dist'!$B:$FD,D$1,FALSE)/VLOOKUP($B103,NAV!$A:$FC,D$1,FALSE),"")</f>
        <v/>
      </c>
      <c r="E104" s="171">
        <f>IFERROR(VLOOKUP($B104,'NAV plus Dist'!$B:$FD,E$1,FALSE)/VLOOKUP($B103,NAV!$A:$FC,E$1,FALSE),"")</f>
        <v>1.0637387225569388</v>
      </c>
      <c r="F104" s="171" t="str">
        <f>IFERROR(VLOOKUP($B104,'NAV plus Dist'!$B:$FD,F$1,FALSE)/VLOOKUP($B103,NAV!$A:$FC,F$1,FALSE),"")</f>
        <v/>
      </c>
      <c r="G104" s="171" t="str">
        <f>IFERROR(VLOOKUP($B104,'NAV plus Dist'!$B:$FD,G$1,FALSE)/VLOOKUP($B103,NAV!$A:$FC,G$1,FALSE),"")</f>
        <v/>
      </c>
      <c r="H104" s="171" t="str">
        <f>IFERROR(VLOOKUP($B104,'NAV plus Dist'!$B:$FD,H$1,FALSE)/VLOOKUP($B103,NAV!$A:$FC,H$1,FALSE),"")</f>
        <v/>
      </c>
      <c r="I104" s="171" t="str">
        <f>IFERROR(VLOOKUP($B104,'NAV plus Dist'!$B:$FD,I$1,FALSE)/VLOOKUP($B103,NAV!$A:$FC,I$1,FALSE),"")</f>
        <v/>
      </c>
      <c r="J104" s="171" t="str">
        <f>IFERROR(VLOOKUP($B104,'NAV plus Dist'!$B:$FD,J$1,FALSE)/VLOOKUP($B103,NAV!$A:$FC,J$1,FALSE),"")</f>
        <v/>
      </c>
      <c r="K104" s="171" t="str">
        <f>IFERROR(VLOOKUP($B104,'NAV plus Dist'!$B:$FD,K$1,FALSE)/VLOOKUP($B103,NAV!$A:$FC,K$1,FALSE),"")</f>
        <v/>
      </c>
      <c r="L104" s="171" t="str">
        <f>IFERROR(VLOOKUP($B104,'NAV plus Dist'!$B:$FD,L$1,FALSE)/VLOOKUP($B103,NAV!$A:$FC,L$1,FALSE),"")</f>
        <v/>
      </c>
      <c r="M104" s="171" t="str">
        <f>IFERROR(VLOOKUP($B104,'NAV plus Dist'!$B:$FD,M$1,FALSE)/VLOOKUP($B103,NAV!$A:$FC,M$1,FALSE),"")</f>
        <v/>
      </c>
      <c r="N104" s="171" t="str">
        <f>IFERROR(VLOOKUP($B104,'NAV plus Dist'!$B:$FD,N$1,FALSE)/VLOOKUP($B103,NAV!$A:$FC,N$1,FALSE),"")</f>
        <v/>
      </c>
      <c r="O104" s="171">
        <f>IFERROR(VLOOKUP($B104,'NAV plus Dist'!$B:$FD,O$1,FALSE)/VLOOKUP($B103,NAV!$A:$FC,O$1,FALSE),"")</f>
        <v>1.0246354765703263</v>
      </c>
      <c r="P104" s="171">
        <f>IFERROR(VLOOKUP($B104,'NAV plus Dist'!$B:$FD,P$1,FALSE)/VLOOKUP($B103,NAV!$A:$FC,P$1,FALSE),"")</f>
        <v>1.0276162029031075</v>
      </c>
      <c r="Q104" s="171">
        <f>IFERROR(VLOOKUP($B104,'NAV plus Dist'!$B:$FD,Q$1,FALSE)/VLOOKUP($B103,NAV!$A:$FC,Q$1,FALSE),"")</f>
        <v>1.0123879425877189</v>
      </c>
      <c r="R104" s="171">
        <f>IFERROR(VLOOKUP($B104,'NAV plus Dist'!$B:$FD,R$1,FALSE)/VLOOKUP($B103,NAV!$A:$FC,R$1,FALSE),"")</f>
        <v>1.0123879425877189</v>
      </c>
      <c r="S104" s="171">
        <f>IFERROR(VLOOKUP($B104,'NAV plus Dist'!$B:$FD,S$1,FALSE)/VLOOKUP($B103,NAV!$A:$FC,S$1,FALSE),"")</f>
        <v>1.0115557977845864</v>
      </c>
      <c r="T104" s="171">
        <f>IFERROR(VLOOKUP($B104,'NAV plus Dist'!$B:$FD,T$1,FALSE)/VLOOKUP($B103,NAV!$A:$FC,T$1,FALSE),"")</f>
        <v>1.0127770465212131</v>
      </c>
      <c r="U104" s="171">
        <f>IFERROR(VLOOKUP($B104,'NAV plus Dist'!$B:$FD,U$1,FALSE)/VLOOKUP($B103,NAV!$A:$FC,U$1,FALSE),"")</f>
        <v>1.0125191929531558</v>
      </c>
      <c r="V104" s="171">
        <f>IFERROR(VLOOKUP($B104,'NAV plus Dist'!$B:$FD,V$1,FALSE)/VLOOKUP($B103,NAV!$A:$FC,V$1,FALSE),"")</f>
        <v>0.96390955072894968</v>
      </c>
      <c r="W104" s="171">
        <f>IFERROR(VLOOKUP($B104,'NAV plus Dist'!$B:$FD,W$1,FALSE)/VLOOKUP($B103,NAV!$A:$FC,W$1,FALSE),"")</f>
        <v>0.96390955072894968</v>
      </c>
      <c r="X104" s="171">
        <f>IFERROR(VLOOKUP($B104,'NAV plus Dist'!$B:$FD,X$1,FALSE)/VLOOKUP($B103,NAV!$A:$FC,X$1,FALSE),"")</f>
        <v>0.96367058753506096</v>
      </c>
      <c r="Y104" s="171">
        <f>IFERROR(VLOOKUP($B104,'NAV plus Dist'!$B:$FD,Y$1,FALSE)/VLOOKUP($B103,NAV!$A:$FC,Y$1,FALSE),"")</f>
        <v>0.96484515450629216</v>
      </c>
      <c r="Z104" s="171">
        <f>IFERROR(VLOOKUP($B104,'NAV plus Dist'!$B:$FD,Z$1,FALSE)/VLOOKUP($B103,NAV!$A:$FC,Z$1,FALSE),"")</f>
        <v>0.96459195213078164</v>
      </c>
      <c r="AA104" s="171">
        <f>IFERROR(VLOOKUP($B104,'NAV plus Dist'!$B:$FD,AA$1,FALSE)/VLOOKUP($B103,NAV!$A:$FC,AA$1,FALSE),"")</f>
        <v>1.0337389204816214</v>
      </c>
      <c r="AB104" s="171" t="str">
        <f>IFERROR(VLOOKUP($B104,'NAV plus Dist'!$B:$FD,AB$1,FALSE)/VLOOKUP($B103,NAV!$A:$FC,AB$1,FALSE),"")</f>
        <v/>
      </c>
      <c r="AC104" s="171">
        <f>IFERROR(VLOOKUP($B104,'NAV plus Dist'!$B:$FD,AC$1,FALSE)/VLOOKUP($B103,NAV!$A:$FC,AC$1,FALSE),"")</f>
        <v>1.0361675388355516</v>
      </c>
      <c r="AD104" s="171" t="str">
        <f>IFERROR(VLOOKUP($B104,'NAV plus Dist'!$B:$FD,AD$1,FALSE)/VLOOKUP($B103,NAV!$A:$FC,AD$1,FALSE),"")</f>
        <v/>
      </c>
      <c r="AE104" s="171">
        <f>IFERROR(VLOOKUP($B104,'NAV plus Dist'!$B:$FD,AE$1,FALSE)/VLOOKUP($B103,NAV!$A:$FC,AE$1,FALSE),"")</f>
        <v>0.98002789122422551</v>
      </c>
      <c r="AF104" s="171">
        <f>IFERROR(VLOOKUP($B104,'NAV plus Dist'!$B:$FD,AF$1,FALSE)/VLOOKUP($B103,NAV!$A:$FC,AF$1,FALSE),"")</f>
        <v>1.0473054762020044</v>
      </c>
      <c r="AG104" s="171" t="str">
        <f>IFERROR(VLOOKUP($B104,'NAV plus Dist'!$B:$FD,AG$1,FALSE)/VLOOKUP($B103,NAV!$A:$FC,AG$1,FALSE),"")</f>
        <v/>
      </c>
      <c r="AH104" s="171">
        <f>IFERROR(VLOOKUP($B104,'NAV plus Dist'!$B:$FD,AH$1,FALSE)/VLOOKUP($B103,NAV!$A:$FC,AH$1,FALSE),"")</f>
        <v>1.0485414434596279</v>
      </c>
      <c r="AI104" s="171" t="str">
        <f>IFERROR(VLOOKUP($B104,'NAV plus Dist'!$B:$FD,AI$1,FALSE)/VLOOKUP($B103,NAV!$A:$FC,AI$1,FALSE),"")</f>
        <v/>
      </c>
      <c r="AJ104" s="171" t="str">
        <f>IFERROR(VLOOKUP($B104,'NAV plus Dist'!$B:$FD,AJ$1,FALSE)/VLOOKUP($B103,NAV!$A:$FC,AJ$1,FALSE),"")</f>
        <v/>
      </c>
      <c r="AK104" s="171" t="str">
        <f>IFERROR(VLOOKUP($B104,'NAV plus Dist'!$B:$FD,AK$1,FALSE)/VLOOKUP($B103,NAV!$A:$FC,AK$1,FALSE),"")</f>
        <v/>
      </c>
      <c r="AL104" s="171" t="str">
        <f>IFERROR(VLOOKUP($B104,'NAV plus Dist'!$B:$FD,AL$1,FALSE)/VLOOKUP($B103,NAV!$A:$FC,AL$1,FALSE),"")</f>
        <v/>
      </c>
      <c r="AM104" s="171" t="str">
        <f>IFERROR(VLOOKUP($B104,'NAV plus Dist'!$B:$FD,AM$1,FALSE)/VLOOKUP($B103,NAV!$A:$FC,AM$1,FALSE),"")</f>
        <v/>
      </c>
      <c r="AN104" s="171" t="str">
        <f>IFERROR(VLOOKUP($B104,'NAV plus Dist'!$B:$FD,AN$1,FALSE)/VLOOKUP($B103,NAV!$A:$FC,AN$1,FALSE),"")</f>
        <v/>
      </c>
      <c r="AO104" s="171" t="str">
        <f>IFERROR(VLOOKUP($B104,'NAV plus Dist'!$B:$FD,AO$1,FALSE)/VLOOKUP($B103,NAV!$A:$FC,AO$1,FALSE),"")</f>
        <v/>
      </c>
      <c r="AP104" s="171" t="str">
        <f>IFERROR(VLOOKUP($B104,'NAV plus Dist'!$B:$FD,AP$1,FALSE)/VLOOKUP($B103,NAV!$A:$FC,AP$1,FALSE),"")</f>
        <v/>
      </c>
      <c r="AQ104" s="171" t="str">
        <f>IFERROR(VLOOKUP($B104,'NAV plus Dist'!$B:$FD,AQ$1,FALSE)/VLOOKUP($B103,NAV!$A:$FC,AQ$1,FALSE),"")</f>
        <v/>
      </c>
      <c r="AR104" s="171" t="str">
        <f>IFERROR(VLOOKUP($B104,'NAV plus Dist'!$B:$FD,AR$1,FALSE)/VLOOKUP($B103,NAV!$A:$FC,AR$1,FALSE),"")</f>
        <v/>
      </c>
      <c r="AS104" s="171" t="str">
        <f>IFERROR(VLOOKUP($B104,'NAV plus Dist'!$B:$FD,AS$1,FALSE)/VLOOKUP($B103,NAV!$A:$FC,AS$1,FALSE),"")</f>
        <v/>
      </c>
      <c r="AT104" s="171">
        <f>IFERROR(VLOOKUP($B104,'NAV plus Dist'!$B:$FD,AT$1,FALSE)/VLOOKUP($B103,NAV!$A:$FC,AT$1,FALSE),"")</f>
        <v>1.0262209843719057</v>
      </c>
      <c r="AU104" s="171">
        <f>IFERROR(VLOOKUP($B104,'NAV plus Dist'!$B:$FD,AU$1,FALSE)/VLOOKUP($B103,NAV!$A:$FC,AU$1,FALSE),"")</f>
        <v>1</v>
      </c>
      <c r="AV104" s="171">
        <f>IFERROR(VLOOKUP($B104,'NAV plus Dist'!$B:$FD,AV$1,FALSE)/VLOOKUP($B103,NAV!$A:$FC,AV$1,FALSE),"")</f>
        <v>1.0453145366237284</v>
      </c>
      <c r="AW104" s="171" t="str">
        <f>IFERROR(VLOOKUP($B104,'NAV plus Dist'!$B:$FD,AW$1,FALSE)/VLOOKUP($B103,NAV!$A:$FC,AW$1,FALSE),"")</f>
        <v/>
      </c>
      <c r="AX104" s="171" t="str">
        <f>IFERROR(VLOOKUP($B104,'NAV plus Dist'!$B:$FD,AX$1,FALSE)/VLOOKUP($B103,NAV!$A:$FC,AX$1,FALSE),"")</f>
        <v/>
      </c>
      <c r="AY104" s="171" t="str">
        <f>IFERROR(VLOOKUP($B104,'NAV plus Dist'!$B:$FD,AY$1,FALSE)/VLOOKUP($B103,NAV!$A:$FC,AY$1,FALSE),"")</f>
        <v/>
      </c>
      <c r="AZ104" s="171" t="str">
        <f>IFERROR(VLOOKUP($B104,'NAV plus Dist'!$B:$FD,AZ$1,FALSE)/VLOOKUP($B103,NAV!$A:$FC,AZ$1,FALSE),"")</f>
        <v/>
      </c>
      <c r="BA104" s="171" t="str">
        <f>IFERROR(VLOOKUP($B104,'NAV plus Dist'!$B:$FD,BA$1,FALSE)/VLOOKUP($B103,NAV!$A:$FC,BA$1,FALSE),"")</f>
        <v/>
      </c>
      <c r="BB104" s="171" t="str">
        <f>IFERROR(VLOOKUP($B104,'NAV plus Dist'!$B:$FD,BB$1,FALSE)/VLOOKUP($B103,NAV!$A:$FC,BB$1,FALSE),"")</f>
        <v/>
      </c>
      <c r="BC104" s="171" t="str">
        <f>IFERROR(VLOOKUP($B104,'NAV plus Dist'!$B:$FD,BC$1,FALSE)/VLOOKUP($B103,NAV!$A:$FC,BC$1,FALSE),"")</f>
        <v/>
      </c>
      <c r="BD104" s="171" t="str">
        <f>IFERROR(VLOOKUP($B104,'NAV plus Dist'!$B:$FD,BD$1,FALSE)/VLOOKUP($B103,NAV!$A:$FC,BD$1,FALSE),"")</f>
        <v/>
      </c>
      <c r="BE104" s="171" t="str">
        <f>IFERROR(VLOOKUP($B104,'NAV plus Dist'!$B:$FD,BE$1,FALSE)/VLOOKUP($B103,NAV!$A:$FC,BE$1,FALSE),"")</f>
        <v/>
      </c>
      <c r="BF104" s="171" t="str">
        <f>IFERROR(VLOOKUP($B104,'NAV plus Dist'!$B:$FD,BF$1,FALSE)/VLOOKUP($B103,NAV!$A:$FC,BF$1,FALSE),"")</f>
        <v/>
      </c>
      <c r="BG104" s="171" t="str">
        <f>IFERROR(VLOOKUP($B104,'NAV plus Dist'!$B:$FD,BG$1,FALSE)/VLOOKUP($B103,NAV!$A:$FC,BG$1,FALSE),"")</f>
        <v/>
      </c>
      <c r="BH104" s="171" t="str">
        <f>IFERROR(VLOOKUP($B104,'NAV plus Dist'!$B:$FD,BH$1,FALSE)/VLOOKUP($B103,NAV!$A:$FC,BH$1,FALSE),"")</f>
        <v/>
      </c>
      <c r="BI104" s="171" t="str">
        <f>IFERROR(VLOOKUP($B104,'NAV plus Dist'!$B:$FD,BI$1,FALSE)/VLOOKUP($B103,NAV!$A:$FC,BI$1,FALSE),"")</f>
        <v/>
      </c>
      <c r="BJ104" s="171" t="str">
        <f>IFERROR(VLOOKUP($B104,'NAV plus Dist'!$B:$FD,BJ$1,FALSE)/VLOOKUP($B103,NAV!$A:$FC,BJ$1,FALSE),"")</f>
        <v/>
      </c>
      <c r="BK104" s="171" t="str">
        <f>IFERROR(VLOOKUP($B104,'NAV plus Dist'!$B:$FD,BK$1,FALSE)/VLOOKUP($B103,NAV!$A:$FC,BK$1,FALSE),"")</f>
        <v/>
      </c>
      <c r="BL104" s="171" t="str">
        <f>IFERROR(VLOOKUP($B104,'NAV plus Dist'!$B:$FD,BL$1,FALSE)/VLOOKUP($B103,NAV!$A:$FC,BL$1,FALSE),"")</f>
        <v/>
      </c>
      <c r="BM104" s="171" t="str">
        <f>IFERROR(VLOOKUP($B104,'NAV plus Dist'!$B:$FD,BM$1,FALSE)/VLOOKUP($B103,NAV!$A:$FC,BM$1,FALSE),"")</f>
        <v/>
      </c>
      <c r="BN104" s="171" t="str">
        <f>IFERROR(VLOOKUP($B104,'NAV plus Dist'!$B:$FD,BN$1,FALSE)/VLOOKUP($B103,NAV!$A:$FC,BN$1,FALSE),"")</f>
        <v/>
      </c>
      <c r="BO104" s="171" t="str">
        <f>IFERROR(VLOOKUP($B104,'NAV plus Dist'!$B:$FD,BO$1,FALSE)/VLOOKUP($B103,NAV!$A:$FC,BO$1,FALSE),"")</f>
        <v/>
      </c>
      <c r="BP104" s="171" t="str">
        <f>IFERROR(VLOOKUP($B104,'NAV plus Dist'!$B:$FD,BP$1,FALSE)/VLOOKUP($B103,NAV!$A:$FC,BP$1,FALSE),"")</f>
        <v/>
      </c>
      <c r="BQ104" s="171" t="str">
        <f>IFERROR(VLOOKUP($B104,'NAV plus Dist'!$B:$FD,BQ$1,FALSE)/VLOOKUP($B103,NAV!$A:$FC,BQ$1,FALSE),"")</f>
        <v/>
      </c>
      <c r="BR104" s="171" t="str">
        <f>IFERROR(VLOOKUP($B104,'NAV plus Dist'!$B:$FD,BR$1,FALSE)/VLOOKUP($B103,NAV!$A:$FC,BR$1,FALSE),"")</f>
        <v/>
      </c>
      <c r="BS104" s="171" t="str">
        <f>IFERROR(VLOOKUP($B104,'NAV plus Dist'!$B:$FD,BS$1,FALSE)/VLOOKUP($B103,NAV!$A:$FC,BS$1,FALSE),"")</f>
        <v/>
      </c>
      <c r="BT104" s="171" t="str">
        <f>IFERROR(VLOOKUP($B104,'NAV plus Dist'!$B:$FD,BT$1,FALSE)/VLOOKUP($B103,NAV!$A:$FC,BT$1,FALSE),"")</f>
        <v/>
      </c>
      <c r="BU104" s="171" t="str">
        <f>IFERROR(VLOOKUP($B104,'NAV plus Dist'!$B:$FD,BU$1,FALSE)/VLOOKUP($B103,NAV!$A:$FC,BU$1,FALSE),"")</f>
        <v/>
      </c>
      <c r="BV104" s="171" t="str">
        <f>IFERROR(VLOOKUP($B104,'NAV plus Dist'!$B:$FD,BV$1,FALSE)/VLOOKUP($B103,NAV!$A:$FC,BV$1,FALSE),"")</f>
        <v/>
      </c>
      <c r="BW104" s="171" t="str">
        <f>IFERROR(VLOOKUP($B104,'NAV plus Dist'!$B:$FD,BW$1,FALSE)/VLOOKUP($B103,NAV!$A:$FC,BW$1,FALSE),"")</f>
        <v/>
      </c>
      <c r="BX104" s="171" t="str">
        <f>IFERROR(VLOOKUP($B104,'NAV plus Dist'!$B:$FD,BX$1,FALSE)/VLOOKUP($B103,NAV!$A:$FC,BX$1,FALSE),"")</f>
        <v/>
      </c>
      <c r="BY104" s="171" t="str">
        <f>IFERROR(VLOOKUP($B104,'NAV plus Dist'!$B:$FD,BY$1,FALSE)/VLOOKUP($B103,NAV!$A:$FC,BY$1,FALSE),"")</f>
        <v/>
      </c>
      <c r="BZ104" s="171" t="str">
        <f>IFERROR(VLOOKUP($B104,'NAV plus Dist'!$B:$FD,BZ$1,FALSE)/VLOOKUP($B103,NAV!$A:$FC,BZ$1,FALSE),"")</f>
        <v/>
      </c>
      <c r="CA104" s="171" t="str">
        <f>IFERROR(VLOOKUP($B104,'NAV plus Dist'!$B:$FD,CA$1,FALSE)/VLOOKUP($B103,NAV!$A:$FC,CA$1,FALSE),"")</f>
        <v/>
      </c>
      <c r="CB104" s="171" t="str">
        <f>IFERROR(VLOOKUP($B104,'NAV plus Dist'!$B:$FD,CB$1,FALSE)/VLOOKUP($B103,NAV!$A:$FC,CB$1,FALSE),"")</f>
        <v/>
      </c>
      <c r="CC104" s="171" t="str">
        <f>IFERROR(VLOOKUP($B104,'NAV plus Dist'!$B:$FD,CC$1,FALSE)/VLOOKUP($B103,NAV!$A:$FC,CC$1,FALSE),"")</f>
        <v/>
      </c>
      <c r="CD104" s="171" t="str">
        <f>IFERROR(VLOOKUP($B104,'NAV plus Dist'!$B:$FD,CD$1,FALSE)/VLOOKUP($B103,NAV!$A:$FC,CD$1,FALSE),"")</f>
        <v/>
      </c>
      <c r="CE104" s="171" t="str">
        <f>IFERROR(VLOOKUP($B104,'NAV plus Dist'!$B:$FD,CE$1,FALSE)/VLOOKUP($B103,NAV!$A:$FC,CE$1,FALSE),"")</f>
        <v/>
      </c>
      <c r="CF104" s="171" t="str">
        <f>IFERROR(VLOOKUP($B104,'NAV plus Dist'!$B:$FD,CF$1,FALSE)/VLOOKUP($B103,NAV!$A:$FC,CF$1,FALSE),"")</f>
        <v/>
      </c>
      <c r="CG104" s="171" t="str">
        <f>IFERROR(VLOOKUP($B104,'NAV plus Dist'!$B:$FD,CG$1,FALSE)/VLOOKUP($B103,NAV!$A:$FC,CG$1,FALSE),"")</f>
        <v/>
      </c>
      <c r="CH104" s="171" t="str">
        <f>IFERROR(VLOOKUP($B104,'NAV plus Dist'!$B:$FD,CH$1,FALSE)/VLOOKUP($B103,NAV!$A:$FC,CH$1,FALSE),"")</f>
        <v/>
      </c>
      <c r="CI104" s="171" t="str">
        <f>IFERROR(VLOOKUP($B104,'NAV plus Dist'!$B:$FD,CI$1,FALSE)/VLOOKUP($B103,NAV!$A:$FC,CI$1,FALSE),"")</f>
        <v/>
      </c>
      <c r="CJ104" s="171" t="str">
        <f>IFERROR(VLOOKUP($B104,'NAV plus Dist'!$B:$FD,CJ$1,FALSE)/VLOOKUP($B103,NAV!$A:$FC,CJ$1,FALSE),"")</f>
        <v/>
      </c>
      <c r="CK104" s="171" t="str">
        <f>IFERROR(VLOOKUP($B104,'NAV plus Dist'!$B:$FD,CK$1,FALSE)/VLOOKUP($B103,NAV!$A:$FC,CK$1,FALSE),"")</f>
        <v/>
      </c>
      <c r="CL104" s="171" t="str">
        <f>IFERROR(VLOOKUP($B104,'NAV plus Dist'!$B:$FD,CL$1,FALSE)/VLOOKUP($B103,NAV!$A:$FC,CL$1,FALSE),"")</f>
        <v/>
      </c>
      <c r="CM104" s="171" t="str">
        <f>IFERROR(VLOOKUP($B104,'NAV plus Dist'!$B:$FD,CM$1,FALSE)/VLOOKUP($B103,NAV!$A:$FC,CM$1,FALSE),"")</f>
        <v/>
      </c>
      <c r="CN104" s="171" t="str">
        <f>IFERROR(VLOOKUP($B104,'NAV plus Dist'!$B:$FD,CN$1,FALSE)/VLOOKUP($B103,NAV!$A:$FC,CN$1,FALSE),"")</f>
        <v/>
      </c>
      <c r="CO104" s="171" t="str">
        <f>IFERROR(VLOOKUP($B104,'NAV plus Dist'!$B:$FD,CO$1,FALSE)/VLOOKUP($B103,NAV!$A:$FC,CO$1,FALSE),"")</f>
        <v/>
      </c>
      <c r="CP104" s="171" t="str">
        <f>IFERROR(VLOOKUP($B104,'NAV plus Dist'!$B:$FD,CP$1,FALSE)/VLOOKUP($B103,NAV!$A:$FC,CP$1,FALSE),"")</f>
        <v/>
      </c>
      <c r="CQ104" s="171" t="str">
        <f>IFERROR(VLOOKUP($B104,'NAV plus Dist'!$B:$FD,CQ$1,FALSE)/VLOOKUP($B103,NAV!$A:$FC,CQ$1,FALSE),"")</f>
        <v/>
      </c>
      <c r="CR104" s="171" t="str">
        <f>IFERROR(VLOOKUP($B104,'NAV plus Dist'!$B:$FD,CR$1,FALSE)/VLOOKUP($B103,NAV!$A:$FC,CR$1,FALSE),"")</f>
        <v/>
      </c>
      <c r="CS104" s="171" t="str">
        <f>IFERROR(VLOOKUP($B104,'NAV plus Dist'!$B:$FD,CS$1,FALSE)/VLOOKUP($B103,NAV!$A:$FC,CS$1,FALSE),"")</f>
        <v/>
      </c>
      <c r="CT104" s="171" t="str">
        <f>IFERROR(VLOOKUP($B104,'NAV plus Dist'!$B:$FD,CT$1,FALSE)/VLOOKUP($B103,NAV!$A:$FC,CT$1,FALSE),"")</f>
        <v/>
      </c>
      <c r="CU104" s="171" t="str">
        <f>IFERROR(VLOOKUP($B104,'NAV plus Dist'!$B:$FD,CU$1,FALSE)/VLOOKUP($B103,NAV!$A:$FC,CU$1,FALSE),"")</f>
        <v/>
      </c>
      <c r="CV104" s="171" t="str">
        <f>IFERROR(VLOOKUP($B104,'NAV plus Dist'!$B:$FD,CV$1,FALSE)/VLOOKUP($B103,NAV!$A:$FC,CV$1,FALSE),"")</f>
        <v/>
      </c>
      <c r="CW104" s="171" t="str">
        <f>IFERROR(VLOOKUP($B104,'NAV plus Dist'!$B:$FD,CW$1,FALSE)/VLOOKUP($B103,NAV!$A:$FC,CW$1,FALSE),"")</f>
        <v/>
      </c>
      <c r="CX104" s="171" t="str">
        <f>IFERROR(VLOOKUP($B104,'NAV plus Dist'!$B:$FD,CX$1,FALSE)/VLOOKUP($B103,NAV!$A:$FC,CX$1,FALSE),"")</f>
        <v/>
      </c>
      <c r="CY104" s="171" t="str">
        <f>IFERROR(VLOOKUP($B104,'NAV plus Dist'!$B:$FD,CY$1,FALSE)/VLOOKUP($B103,NAV!$A:$FC,CY$1,FALSE),"")</f>
        <v/>
      </c>
      <c r="CZ104" s="171" t="str">
        <f>IFERROR(VLOOKUP($B104,'NAV plus Dist'!$B:$FD,CZ$1,FALSE)/VLOOKUP($B103,NAV!$A:$FC,CZ$1,FALSE),"")</f>
        <v/>
      </c>
      <c r="DA104" s="171" t="str">
        <f>IFERROR(VLOOKUP($B104,'NAV plus Dist'!$B:$FD,DA$1,FALSE)/VLOOKUP($B103,NAV!$A:$FC,DA$1,FALSE),"")</f>
        <v/>
      </c>
      <c r="DB104" s="171" t="str">
        <f>IFERROR(VLOOKUP($B104,'NAV plus Dist'!$B:$FD,DB$1,FALSE)/VLOOKUP($B103,NAV!$A:$FC,DB$1,FALSE),"")</f>
        <v/>
      </c>
      <c r="DC104" s="171" t="str">
        <f>IFERROR(VLOOKUP($B104,'NAV plus Dist'!$B:$FD,DC$1,FALSE)/VLOOKUP($B103,NAV!$A:$FC,DC$1,FALSE),"")</f>
        <v/>
      </c>
      <c r="DD104" s="171" t="str">
        <f>IFERROR(VLOOKUP($B104,'NAV plus Dist'!$B:$FD,DD$1,FALSE)/VLOOKUP($B103,NAV!$A:$FC,DD$1,FALSE),"")</f>
        <v/>
      </c>
      <c r="DE104" s="171" t="str">
        <f>IFERROR(VLOOKUP($B104,'NAV plus Dist'!$B:$FD,DE$1,FALSE)/VLOOKUP($B103,NAV!$A:$FC,DE$1,FALSE),"")</f>
        <v/>
      </c>
      <c r="DF104" s="171" t="str">
        <f>IFERROR(VLOOKUP($B104,'NAV plus Dist'!$B:$FD,DF$1,FALSE)/VLOOKUP($B103,NAV!$A:$FC,DF$1,FALSE),"")</f>
        <v/>
      </c>
      <c r="DG104" s="171" t="str">
        <f>IFERROR(VLOOKUP($B104,'NAV plus Dist'!$B:$FD,DG$1,FALSE)/VLOOKUP($B103,NAV!$A:$FC,DG$1,FALSE),"")</f>
        <v/>
      </c>
      <c r="DH104" s="171" t="str">
        <f>IFERROR(VLOOKUP($B104,'NAV plus Dist'!$B:$FD,DH$1,FALSE)/VLOOKUP($B103,NAV!$A:$FC,DH$1,FALSE),"")</f>
        <v/>
      </c>
    </row>
    <row r="105" spans="1:112">
      <c r="A105" s="94">
        <f t="shared" si="42"/>
        <v>96</v>
      </c>
      <c r="B105" s="168">
        <f t="shared" si="43"/>
        <v>43159</v>
      </c>
      <c r="C105" s="171">
        <f>IFERROR(VLOOKUP($B105,'NAV plus Dist'!$B:$FD,C$1,FALSE)/VLOOKUP($B104,NAV!$A:$FC,C$1,FALSE),"")</f>
        <v>1.00330169211721</v>
      </c>
      <c r="D105" s="171" t="str">
        <f>IFERROR(VLOOKUP($B105,'NAV plus Dist'!$B:$FD,D$1,FALSE)/VLOOKUP($B104,NAV!$A:$FC,D$1,FALSE),"")</f>
        <v/>
      </c>
      <c r="E105" s="171">
        <f>IFERROR(VLOOKUP($B105,'NAV plus Dist'!$B:$FD,E$1,FALSE)/VLOOKUP($B104,NAV!$A:$FC,E$1,FALSE),"")</f>
        <v>1.0023094240024841</v>
      </c>
      <c r="F105" s="171" t="str">
        <f>IFERROR(VLOOKUP($B105,'NAV plus Dist'!$B:$FD,F$1,FALSE)/VLOOKUP($B104,NAV!$A:$FC,F$1,FALSE),"")</f>
        <v/>
      </c>
      <c r="G105" s="171" t="str">
        <f>IFERROR(VLOOKUP($B105,'NAV plus Dist'!$B:$FD,G$1,FALSE)/VLOOKUP($B104,NAV!$A:$FC,G$1,FALSE),"")</f>
        <v/>
      </c>
      <c r="H105" s="171" t="str">
        <f>IFERROR(VLOOKUP($B105,'NAV plus Dist'!$B:$FD,H$1,FALSE)/VLOOKUP($B104,NAV!$A:$FC,H$1,FALSE),"")</f>
        <v/>
      </c>
      <c r="I105" s="171" t="str">
        <f>IFERROR(VLOOKUP($B105,'NAV plus Dist'!$B:$FD,I$1,FALSE)/VLOOKUP($B104,NAV!$A:$FC,I$1,FALSE),"")</f>
        <v/>
      </c>
      <c r="J105" s="171" t="str">
        <f>IFERROR(VLOOKUP($B105,'NAV plus Dist'!$B:$FD,J$1,FALSE)/VLOOKUP($B104,NAV!$A:$FC,J$1,FALSE),"")</f>
        <v/>
      </c>
      <c r="K105" s="171" t="str">
        <f>IFERROR(VLOOKUP($B105,'NAV plus Dist'!$B:$FD,K$1,FALSE)/VLOOKUP($B104,NAV!$A:$FC,K$1,FALSE),"")</f>
        <v/>
      </c>
      <c r="L105" s="171" t="str">
        <f>IFERROR(VLOOKUP($B105,'NAV plus Dist'!$B:$FD,L$1,FALSE)/VLOOKUP($B104,NAV!$A:$FC,L$1,FALSE),"")</f>
        <v/>
      </c>
      <c r="M105" s="171" t="str">
        <f>IFERROR(VLOOKUP($B105,'NAV plus Dist'!$B:$FD,M$1,FALSE)/VLOOKUP($B104,NAV!$A:$FC,M$1,FALSE),"")</f>
        <v/>
      </c>
      <c r="N105" s="171" t="str">
        <f>IFERROR(VLOOKUP($B105,'NAV plus Dist'!$B:$FD,N$1,FALSE)/VLOOKUP($B104,NAV!$A:$FC,N$1,FALSE),"")</f>
        <v/>
      </c>
      <c r="O105" s="171">
        <f>IFERROR(VLOOKUP($B105,'NAV plus Dist'!$B:$FD,O$1,FALSE)/VLOOKUP($B104,NAV!$A:$FC,O$1,FALSE),"")</f>
        <v>0.89334474096188166</v>
      </c>
      <c r="P105" s="171">
        <f>IFERROR(VLOOKUP($B105,'NAV plus Dist'!$B:$FD,P$1,FALSE)/VLOOKUP($B104,NAV!$A:$FC,P$1,FALSE),"")</f>
        <v>0.89304630104220062</v>
      </c>
      <c r="Q105" s="171">
        <f>IFERROR(VLOOKUP($B105,'NAV plus Dist'!$B:$FD,Q$1,FALSE)/VLOOKUP($B104,NAV!$A:$FC,Q$1,FALSE),"")</f>
        <v>0.9802887763189635</v>
      </c>
      <c r="R105" s="171">
        <f>IFERROR(VLOOKUP($B105,'NAV plus Dist'!$B:$FD,R$1,FALSE)/VLOOKUP($B104,NAV!$A:$FC,R$1,FALSE),"")</f>
        <v>0.9802887763189635</v>
      </c>
      <c r="S105" s="171">
        <f>IFERROR(VLOOKUP($B105,'NAV plus Dist'!$B:$FD,S$1,FALSE)/VLOOKUP($B104,NAV!$A:$FC,S$1,FALSE),"")</f>
        <v>0.97955285594057584</v>
      </c>
      <c r="T105" s="171">
        <f>IFERROR(VLOOKUP($B105,'NAV plus Dist'!$B:$FD,T$1,FALSE)/VLOOKUP($B104,NAV!$A:$FC,T$1,FALSE),"")</f>
        <v>0.98062618695927417</v>
      </c>
      <c r="U105" s="171">
        <f>IFERROR(VLOOKUP($B105,'NAV plus Dist'!$B:$FD,U$1,FALSE)/VLOOKUP($B104,NAV!$A:$FC,U$1,FALSE),"")</f>
        <v>0.98040774869529779</v>
      </c>
      <c r="V105" s="171">
        <f>IFERROR(VLOOKUP($B105,'NAV plus Dist'!$B:$FD,V$1,FALSE)/VLOOKUP($B104,NAV!$A:$FC,V$1,FALSE),"")</f>
        <v>0.97152566569424625</v>
      </c>
      <c r="W105" s="171">
        <f>IFERROR(VLOOKUP($B105,'NAV plus Dist'!$B:$FD,W$1,FALSE)/VLOOKUP($B104,NAV!$A:$FC,W$1,FALSE),"")</f>
        <v>0.97152566569424625</v>
      </c>
      <c r="X105" s="171">
        <f>IFERROR(VLOOKUP($B105,'NAV plus Dist'!$B:$FD,X$1,FALSE)/VLOOKUP($B104,NAV!$A:$FC,X$1,FALSE),"")</f>
        <v>0.97126356480834608</v>
      </c>
      <c r="Y105" s="171">
        <f>IFERROR(VLOOKUP($B105,'NAV plus Dist'!$B:$FD,Y$1,FALSE)/VLOOKUP($B104,NAV!$A:$FC,Y$1,FALSE),"")</f>
        <v>0.97230132204659314</v>
      </c>
      <c r="Z105" s="171">
        <f>IFERROR(VLOOKUP($B105,'NAV plus Dist'!$B:$FD,Z$1,FALSE)/VLOOKUP($B104,NAV!$A:$FC,Z$1,FALSE),"")</f>
        <v>0.97211095944565029</v>
      </c>
      <c r="AA105" s="171">
        <f>IFERROR(VLOOKUP($B105,'NAV plus Dist'!$B:$FD,AA$1,FALSE)/VLOOKUP($B104,NAV!$A:$FC,AA$1,FALSE),"")</f>
        <v>0.97018799896986863</v>
      </c>
      <c r="AB105" s="171" t="str">
        <f>IFERROR(VLOOKUP($B105,'NAV plus Dist'!$B:$FD,AB$1,FALSE)/VLOOKUP($B104,NAV!$A:$FC,AB$1,FALSE),"")</f>
        <v/>
      </c>
      <c r="AC105" s="171">
        <f>IFERROR(VLOOKUP($B105,'NAV plus Dist'!$B:$FD,AC$1,FALSE)/VLOOKUP($B104,NAV!$A:$FC,AC$1,FALSE),"")</f>
        <v>0.97002348942975647</v>
      </c>
      <c r="AD105" s="171" t="str">
        <f>IFERROR(VLOOKUP($B105,'NAV plus Dist'!$B:$FD,AD$1,FALSE)/VLOOKUP($B104,NAV!$A:$FC,AD$1,FALSE),"")</f>
        <v/>
      </c>
      <c r="AE105" s="171">
        <f>IFERROR(VLOOKUP($B105,'NAV plus Dist'!$B:$FD,AE$1,FALSE)/VLOOKUP($B104,NAV!$A:$FC,AE$1,FALSE),"")</f>
        <v>0.94125215721915301</v>
      </c>
      <c r="AF105" s="171">
        <f>IFERROR(VLOOKUP($B105,'NAV plus Dist'!$B:$FD,AF$1,FALSE)/VLOOKUP($B104,NAV!$A:$FC,AF$1,FALSE),"")</f>
        <v>0.95466446350233292</v>
      </c>
      <c r="AG105" s="171" t="str">
        <f>IFERROR(VLOOKUP($B105,'NAV plus Dist'!$B:$FD,AG$1,FALSE)/VLOOKUP($B104,NAV!$A:$FC,AG$1,FALSE),"")</f>
        <v/>
      </c>
      <c r="AH105" s="171">
        <f>IFERROR(VLOOKUP($B105,'NAV plus Dist'!$B:$FD,AH$1,FALSE)/VLOOKUP($B104,NAV!$A:$FC,AH$1,FALSE),"")</f>
        <v>0.95568155249006304</v>
      </c>
      <c r="AI105" s="171" t="str">
        <f>IFERROR(VLOOKUP($B105,'NAV plus Dist'!$B:$FD,AI$1,FALSE)/VLOOKUP($B104,NAV!$A:$FC,AI$1,FALSE),"")</f>
        <v/>
      </c>
      <c r="AJ105" s="171" t="str">
        <f>IFERROR(VLOOKUP($B105,'NAV plus Dist'!$B:$FD,AJ$1,FALSE)/VLOOKUP($B104,NAV!$A:$FC,AJ$1,FALSE),"")</f>
        <v/>
      </c>
      <c r="AK105" s="171">
        <f>IFERROR(VLOOKUP($B105,'NAV plus Dist'!$B:$FD,AK$1,FALSE)/VLOOKUP($B104,NAV!$A:$FC,AK$1,FALSE),"")</f>
        <v>0.98015000000000008</v>
      </c>
      <c r="AL105" s="171">
        <f>IFERROR(VLOOKUP($B105,'NAV plus Dist'!$B:$FD,AL$1,FALSE)/VLOOKUP($B104,NAV!$A:$FC,AL$1,FALSE),"")</f>
        <v>0.97414000000000001</v>
      </c>
      <c r="AM105" s="171" t="str">
        <f>IFERROR(VLOOKUP($B105,'NAV plus Dist'!$B:$FD,AM$1,FALSE)/VLOOKUP($B104,NAV!$A:$FC,AM$1,FALSE),"")</f>
        <v/>
      </c>
      <c r="AN105" s="171" t="str">
        <f>IFERROR(VLOOKUP($B105,'NAV plus Dist'!$B:$FD,AN$1,FALSE)/VLOOKUP($B104,NAV!$A:$FC,AN$1,FALSE),"")</f>
        <v/>
      </c>
      <c r="AO105" s="171" t="str">
        <f>IFERROR(VLOOKUP($B105,'NAV plus Dist'!$B:$FD,AO$1,FALSE)/VLOOKUP($B104,NAV!$A:$FC,AO$1,FALSE),"")</f>
        <v/>
      </c>
      <c r="AP105" s="171" t="str">
        <f>IFERROR(VLOOKUP($B105,'NAV plus Dist'!$B:$FD,AP$1,FALSE)/VLOOKUP($B104,NAV!$A:$FC,AP$1,FALSE),"")</f>
        <v/>
      </c>
      <c r="AQ105" s="171" t="str">
        <f>IFERROR(VLOOKUP($B105,'NAV plus Dist'!$B:$FD,AQ$1,FALSE)/VLOOKUP($B104,NAV!$A:$FC,AQ$1,FALSE),"")</f>
        <v/>
      </c>
      <c r="AR105" s="171" t="str">
        <f>IFERROR(VLOOKUP($B105,'NAV plus Dist'!$B:$FD,AR$1,FALSE)/VLOOKUP($B104,NAV!$A:$FC,AR$1,FALSE),"")</f>
        <v/>
      </c>
      <c r="AS105" s="171" t="str">
        <f>IFERROR(VLOOKUP($B105,'NAV plus Dist'!$B:$FD,AS$1,FALSE)/VLOOKUP($B104,NAV!$A:$FC,AS$1,FALSE),"")</f>
        <v/>
      </c>
      <c r="AT105" s="171">
        <f>IFERROR(VLOOKUP($B105,'NAV plus Dist'!$B:$FD,AT$1,FALSE)/VLOOKUP($B104,NAV!$A:$FC,AT$1,FALSE),"")</f>
        <v>0.97553036644249369</v>
      </c>
      <c r="AU105" s="171">
        <f>IFERROR(VLOOKUP($B105,'NAV plus Dist'!$B:$FD,AU$1,FALSE)/VLOOKUP($B104,NAV!$A:$FC,AU$1,FALSE),"")</f>
        <v>1</v>
      </c>
      <c r="AV105" s="171">
        <f>IFERROR(VLOOKUP($B105,'NAV plus Dist'!$B:$FD,AV$1,FALSE)/VLOOKUP($B104,NAV!$A:$FC,AV$1,FALSE),"")</f>
        <v>0.9583612239599778</v>
      </c>
      <c r="AW105" s="171" t="str">
        <f>IFERROR(VLOOKUP($B105,'NAV plus Dist'!$B:$FD,AW$1,FALSE)/VLOOKUP($B104,NAV!$A:$FC,AW$1,FALSE),"")</f>
        <v/>
      </c>
      <c r="AX105" s="171" t="str">
        <f>IFERROR(VLOOKUP($B105,'NAV plus Dist'!$B:$FD,AX$1,FALSE)/VLOOKUP($B104,NAV!$A:$FC,AX$1,FALSE),"")</f>
        <v/>
      </c>
      <c r="AY105" s="171" t="str">
        <f>IFERROR(VLOOKUP($B105,'NAV plus Dist'!$B:$FD,AY$1,FALSE)/VLOOKUP($B104,NAV!$A:$FC,AY$1,FALSE),"")</f>
        <v/>
      </c>
      <c r="AZ105" s="171" t="str">
        <f>IFERROR(VLOOKUP($B105,'NAV plus Dist'!$B:$FD,AZ$1,FALSE)/VLOOKUP($B104,NAV!$A:$FC,AZ$1,FALSE),"")</f>
        <v/>
      </c>
      <c r="BA105" s="171" t="str">
        <f>IFERROR(VLOOKUP($B105,'NAV plus Dist'!$B:$FD,BA$1,FALSE)/VLOOKUP($B104,NAV!$A:$FC,BA$1,FALSE),"")</f>
        <v/>
      </c>
      <c r="BB105" s="171" t="str">
        <f>IFERROR(VLOOKUP($B105,'NAV plus Dist'!$B:$FD,BB$1,FALSE)/VLOOKUP($B104,NAV!$A:$FC,BB$1,FALSE),"")</f>
        <v/>
      </c>
      <c r="BC105" s="171" t="str">
        <f>IFERROR(VLOOKUP($B105,'NAV plus Dist'!$B:$FD,BC$1,FALSE)/VLOOKUP($B104,NAV!$A:$FC,BC$1,FALSE),"")</f>
        <v/>
      </c>
      <c r="BD105" s="171" t="str">
        <f>IFERROR(VLOOKUP($B105,'NAV plus Dist'!$B:$FD,BD$1,FALSE)/VLOOKUP($B104,NAV!$A:$FC,BD$1,FALSE),"")</f>
        <v/>
      </c>
      <c r="BE105" s="171" t="str">
        <f>IFERROR(VLOOKUP($B105,'NAV plus Dist'!$B:$FD,BE$1,FALSE)/VLOOKUP($B104,NAV!$A:$FC,BE$1,FALSE),"")</f>
        <v/>
      </c>
      <c r="BF105" s="171" t="str">
        <f>IFERROR(VLOOKUP($B105,'NAV plus Dist'!$B:$FD,BF$1,FALSE)/VLOOKUP($B104,NAV!$A:$FC,BF$1,FALSE),"")</f>
        <v/>
      </c>
      <c r="BG105" s="171" t="str">
        <f>IFERROR(VLOOKUP($B105,'NAV plus Dist'!$B:$FD,BG$1,FALSE)/VLOOKUP($B104,NAV!$A:$FC,BG$1,FALSE),"")</f>
        <v/>
      </c>
      <c r="BH105" s="171" t="str">
        <f>IFERROR(VLOOKUP($B105,'NAV plus Dist'!$B:$FD,BH$1,FALSE)/VLOOKUP($B104,NAV!$A:$FC,BH$1,FALSE),"")</f>
        <v/>
      </c>
      <c r="BI105" s="171" t="str">
        <f>IFERROR(VLOOKUP($B105,'NAV plus Dist'!$B:$FD,BI$1,FALSE)/VLOOKUP($B104,NAV!$A:$FC,BI$1,FALSE),"")</f>
        <v/>
      </c>
      <c r="BJ105" s="171" t="str">
        <f>IFERROR(VLOOKUP($B105,'NAV plus Dist'!$B:$FD,BJ$1,FALSE)/VLOOKUP($B104,NAV!$A:$FC,BJ$1,FALSE),"")</f>
        <v/>
      </c>
      <c r="BK105" s="171" t="str">
        <f>IFERROR(VLOOKUP($B105,'NAV plus Dist'!$B:$FD,BK$1,FALSE)/VLOOKUP($B104,NAV!$A:$FC,BK$1,FALSE),"")</f>
        <v/>
      </c>
      <c r="BL105" s="171" t="str">
        <f>IFERROR(VLOOKUP($B105,'NAV plus Dist'!$B:$FD,BL$1,FALSE)/VLOOKUP($B104,NAV!$A:$FC,BL$1,FALSE),"")</f>
        <v/>
      </c>
      <c r="BM105" s="171" t="str">
        <f>IFERROR(VLOOKUP($B105,'NAV plus Dist'!$B:$FD,BM$1,FALSE)/VLOOKUP($B104,NAV!$A:$FC,BM$1,FALSE),"")</f>
        <v/>
      </c>
      <c r="BN105" s="171" t="str">
        <f>IFERROR(VLOOKUP($B105,'NAV plus Dist'!$B:$FD,BN$1,FALSE)/VLOOKUP($B104,NAV!$A:$FC,BN$1,FALSE),"")</f>
        <v/>
      </c>
      <c r="BO105" s="171" t="str">
        <f>IFERROR(VLOOKUP($B105,'NAV plus Dist'!$B:$FD,BO$1,FALSE)/VLOOKUP($B104,NAV!$A:$FC,BO$1,FALSE),"")</f>
        <v/>
      </c>
      <c r="BP105" s="171" t="str">
        <f>IFERROR(VLOOKUP($B105,'NAV plus Dist'!$B:$FD,BP$1,FALSE)/VLOOKUP($B104,NAV!$A:$FC,BP$1,FALSE),"")</f>
        <v/>
      </c>
      <c r="BQ105" s="171" t="str">
        <f>IFERROR(VLOOKUP($B105,'NAV plus Dist'!$B:$FD,BQ$1,FALSE)/VLOOKUP($B104,NAV!$A:$FC,BQ$1,FALSE),"")</f>
        <v/>
      </c>
      <c r="BR105" s="171" t="str">
        <f>IFERROR(VLOOKUP($B105,'NAV plus Dist'!$B:$FD,BR$1,FALSE)/VLOOKUP($B104,NAV!$A:$FC,BR$1,FALSE),"")</f>
        <v/>
      </c>
      <c r="BS105" s="171" t="str">
        <f>IFERROR(VLOOKUP($B105,'NAV plus Dist'!$B:$FD,BS$1,FALSE)/VLOOKUP($B104,NAV!$A:$FC,BS$1,FALSE),"")</f>
        <v/>
      </c>
      <c r="BT105" s="171" t="str">
        <f>IFERROR(VLOOKUP($B105,'NAV plus Dist'!$B:$FD,BT$1,FALSE)/VLOOKUP($B104,NAV!$A:$FC,BT$1,FALSE),"")</f>
        <v/>
      </c>
      <c r="BU105" s="171" t="str">
        <f>IFERROR(VLOOKUP($B105,'NAV plus Dist'!$B:$FD,BU$1,FALSE)/VLOOKUP($B104,NAV!$A:$FC,BU$1,FALSE),"")</f>
        <v/>
      </c>
      <c r="BV105" s="171" t="str">
        <f>IFERROR(VLOOKUP($B105,'NAV plus Dist'!$B:$FD,BV$1,FALSE)/VLOOKUP($B104,NAV!$A:$FC,BV$1,FALSE),"")</f>
        <v/>
      </c>
      <c r="BW105" s="171" t="str">
        <f>IFERROR(VLOOKUP($B105,'NAV plus Dist'!$B:$FD,BW$1,FALSE)/VLOOKUP($B104,NAV!$A:$FC,BW$1,FALSE),"")</f>
        <v/>
      </c>
      <c r="BX105" s="171" t="str">
        <f>IFERROR(VLOOKUP($B105,'NAV plus Dist'!$B:$FD,BX$1,FALSE)/VLOOKUP($B104,NAV!$A:$FC,BX$1,FALSE),"")</f>
        <v/>
      </c>
      <c r="BY105" s="171" t="str">
        <f>IFERROR(VLOOKUP($B105,'NAV plus Dist'!$B:$FD,BY$1,FALSE)/VLOOKUP($B104,NAV!$A:$FC,BY$1,FALSE),"")</f>
        <v/>
      </c>
      <c r="BZ105" s="171" t="str">
        <f>IFERROR(VLOOKUP($B105,'NAV plus Dist'!$B:$FD,BZ$1,FALSE)/VLOOKUP($B104,NAV!$A:$FC,BZ$1,FALSE),"")</f>
        <v/>
      </c>
      <c r="CA105" s="171" t="str">
        <f>IFERROR(VLOOKUP($B105,'NAV plus Dist'!$B:$FD,CA$1,FALSE)/VLOOKUP($B104,NAV!$A:$FC,CA$1,FALSE),"")</f>
        <v/>
      </c>
      <c r="CB105" s="171" t="str">
        <f>IFERROR(VLOOKUP($B105,'NAV plus Dist'!$B:$FD,CB$1,FALSE)/VLOOKUP($B104,NAV!$A:$FC,CB$1,FALSE),"")</f>
        <v/>
      </c>
      <c r="CC105" s="171" t="str">
        <f>IFERROR(VLOOKUP($B105,'NAV plus Dist'!$B:$FD,CC$1,FALSE)/VLOOKUP($B104,NAV!$A:$FC,CC$1,FALSE),"")</f>
        <v/>
      </c>
      <c r="CD105" s="171" t="str">
        <f>IFERROR(VLOOKUP($B105,'NAV plus Dist'!$B:$FD,CD$1,FALSE)/VLOOKUP($B104,NAV!$A:$FC,CD$1,FALSE),"")</f>
        <v/>
      </c>
      <c r="CE105" s="171" t="str">
        <f>IFERROR(VLOOKUP($B105,'NAV plus Dist'!$B:$FD,CE$1,FALSE)/VLOOKUP($B104,NAV!$A:$FC,CE$1,FALSE),"")</f>
        <v/>
      </c>
      <c r="CF105" s="171" t="str">
        <f>IFERROR(VLOOKUP($B105,'NAV plus Dist'!$B:$FD,CF$1,FALSE)/VLOOKUP($B104,NAV!$A:$FC,CF$1,FALSE),"")</f>
        <v/>
      </c>
      <c r="CG105" s="171" t="str">
        <f>IFERROR(VLOOKUP($B105,'NAV plus Dist'!$B:$FD,CG$1,FALSE)/VLOOKUP($B104,NAV!$A:$FC,CG$1,FALSE),"")</f>
        <v/>
      </c>
      <c r="CH105" s="171" t="str">
        <f>IFERROR(VLOOKUP($B105,'NAV plus Dist'!$B:$FD,CH$1,FALSE)/VLOOKUP($B104,NAV!$A:$FC,CH$1,FALSE),"")</f>
        <v/>
      </c>
      <c r="CI105" s="171" t="str">
        <f>IFERROR(VLOOKUP($B105,'NAV plus Dist'!$B:$FD,CI$1,FALSE)/VLOOKUP($B104,NAV!$A:$FC,CI$1,FALSE),"")</f>
        <v/>
      </c>
      <c r="CJ105" s="171" t="str">
        <f>IFERROR(VLOOKUP($B105,'NAV plus Dist'!$B:$FD,CJ$1,FALSE)/VLOOKUP($B104,NAV!$A:$FC,CJ$1,FALSE),"")</f>
        <v/>
      </c>
      <c r="CK105" s="171" t="str">
        <f>IFERROR(VLOOKUP($B105,'NAV plus Dist'!$B:$FD,CK$1,FALSE)/VLOOKUP($B104,NAV!$A:$FC,CK$1,FALSE),"")</f>
        <v/>
      </c>
      <c r="CL105" s="171" t="str">
        <f>IFERROR(VLOOKUP($B105,'NAV plus Dist'!$B:$FD,CL$1,FALSE)/VLOOKUP($B104,NAV!$A:$FC,CL$1,FALSE),"")</f>
        <v/>
      </c>
      <c r="CM105" s="171" t="str">
        <f>IFERROR(VLOOKUP($B105,'NAV plus Dist'!$B:$FD,CM$1,FALSE)/VLOOKUP($B104,NAV!$A:$FC,CM$1,FALSE),"")</f>
        <v/>
      </c>
      <c r="CN105" s="171" t="str">
        <f>IFERROR(VLOOKUP($B105,'NAV plus Dist'!$B:$FD,CN$1,FALSE)/VLOOKUP($B104,NAV!$A:$FC,CN$1,FALSE),"")</f>
        <v/>
      </c>
      <c r="CO105" s="171" t="str">
        <f>IFERROR(VLOOKUP($B105,'NAV plus Dist'!$B:$FD,CO$1,FALSE)/VLOOKUP($B104,NAV!$A:$FC,CO$1,FALSE),"")</f>
        <v/>
      </c>
      <c r="CP105" s="171" t="str">
        <f>IFERROR(VLOOKUP($B105,'NAV plus Dist'!$B:$FD,CP$1,FALSE)/VLOOKUP($B104,NAV!$A:$FC,CP$1,FALSE),"")</f>
        <v/>
      </c>
      <c r="CQ105" s="171" t="str">
        <f>IFERROR(VLOOKUP($B105,'NAV plus Dist'!$B:$FD,CQ$1,FALSE)/VLOOKUP($B104,NAV!$A:$FC,CQ$1,FALSE),"")</f>
        <v/>
      </c>
      <c r="CR105" s="171" t="str">
        <f>IFERROR(VLOOKUP($B105,'NAV plus Dist'!$B:$FD,CR$1,FALSE)/VLOOKUP($B104,NAV!$A:$FC,CR$1,FALSE),"")</f>
        <v/>
      </c>
      <c r="CS105" s="171" t="str">
        <f>IFERROR(VLOOKUP($B105,'NAV plus Dist'!$B:$FD,CS$1,FALSE)/VLOOKUP($B104,NAV!$A:$FC,CS$1,FALSE),"")</f>
        <v/>
      </c>
      <c r="CT105" s="171" t="str">
        <f>IFERROR(VLOOKUP($B105,'NAV plus Dist'!$B:$FD,CT$1,FALSE)/VLOOKUP($B104,NAV!$A:$FC,CT$1,FALSE),"")</f>
        <v/>
      </c>
      <c r="CU105" s="171" t="str">
        <f>IFERROR(VLOOKUP($B105,'NAV plus Dist'!$B:$FD,CU$1,FALSE)/VLOOKUP($B104,NAV!$A:$FC,CU$1,FALSE),"")</f>
        <v/>
      </c>
      <c r="CV105" s="171" t="str">
        <f>IFERROR(VLOOKUP($B105,'NAV plus Dist'!$B:$FD,CV$1,FALSE)/VLOOKUP($B104,NAV!$A:$FC,CV$1,FALSE),"")</f>
        <v/>
      </c>
      <c r="CW105" s="171" t="str">
        <f>IFERROR(VLOOKUP($B105,'NAV plus Dist'!$B:$FD,CW$1,FALSE)/VLOOKUP($B104,NAV!$A:$FC,CW$1,FALSE),"")</f>
        <v/>
      </c>
      <c r="CX105" s="171" t="str">
        <f>IFERROR(VLOOKUP($B105,'NAV plus Dist'!$B:$FD,CX$1,FALSE)/VLOOKUP($B104,NAV!$A:$FC,CX$1,FALSE),"")</f>
        <v/>
      </c>
      <c r="CY105" s="171" t="str">
        <f>IFERROR(VLOOKUP($B105,'NAV plus Dist'!$B:$FD,CY$1,FALSE)/VLOOKUP($B104,NAV!$A:$FC,CY$1,FALSE),"")</f>
        <v/>
      </c>
      <c r="CZ105" s="171" t="str">
        <f>IFERROR(VLOOKUP($B105,'NAV plus Dist'!$B:$FD,CZ$1,FALSE)/VLOOKUP($B104,NAV!$A:$FC,CZ$1,FALSE),"")</f>
        <v/>
      </c>
      <c r="DA105" s="171" t="str">
        <f>IFERROR(VLOOKUP($B105,'NAV plus Dist'!$B:$FD,DA$1,FALSE)/VLOOKUP($B104,NAV!$A:$FC,DA$1,FALSE),"")</f>
        <v/>
      </c>
      <c r="DB105" s="171" t="str">
        <f>IFERROR(VLOOKUP($B105,'NAV plus Dist'!$B:$FD,DB$1,FALSE)/VLOOKUP($B104,NAV!$A:$FC,DB$1,FALSE),"")</f>
        <v/>
      </c>
      <c r="DC105" s="171" t="str">
        <f>IFERROR(VLOOKUP($B105,'NAV plus Dist'!$B:$FD,DC$1,FALSE)/VLOOKUP($B104,NAV!$A:$FC,DC$1,FALSE),"")</f>
        <v/>
      </c>
      <c r="DD105" s="171" t="str">
        <f>IFERROR(VLOOKUP($B105,'NAV plus Dist'!$B:$FD,DD$1,FALSE)/VLOOKUP($B104,NAV!$A:$FC,DD$1,FALSE),"")</f>
        <v/>
      </c>
      <c r="DE105" s="171" t="str">
        <f>IFERROR(VLOOKUP($B105,'NAV plus Dist'!$B:$FD,DE$1,FALSE)/VLOOKUP($B104,NAV!$A:$FC,DE$1,FALSE),"")</f>
        <v/>
      </c>
      <c r="DF105" s="171" t="str">
        <f>IFERROR(VLOOKUP($B105,'NAV plus Dist'!$B:$FD,DF$1,FALSE)/VLOOKUP($B104,NAV!$A:$FC,DF$1,FALSE),"")</f>
        <v/>
      </c>
      <c r="DG105" s="171" t="str">
        <f>IFERROR(VLOOKUP($B105,'NAV plus Dist'!$B:$FD,DG$1,FALSE)/VLOOKUP($B104,NAV!$A:$FC,DG$1,FALSE),"")</f>
        <v/>
      </c>
      <c r="DH105" s="171" t="str">
        <f>IFERROR(VLOOKUP($B105,'NAV plus Dist'!$B:$FD,DH$1,FALSE)/VLOOKUP($B104,NAV!$A:$FC,DH$1,FALSE),"")</f>
        <v/>
      </c>
    </row>
    <row r="106" spans="1:112">
      <c r="A106" s="94">
        <f t="shared" si="42"/>
        <v>95</v>
      </c>
      <c r="B106" s="168">
        <f t="shared" si="43"/>
        <v>43190</v>
      </c>
      <c r="C106" s="171">
        <f>IFERROR(VLOOKUP($B106,'NAV plus Dist'!$B:$FD,C$1,FALSE)/VLOOKUP($B105,NAV!$A:$FC,C$1,FALSE),"")</f>
        <v>0.97470899470899475</v>
      </c>
      <c r="D106" s="171" t="str">
        <f>IFERROR(VLOOKUP($B106,'NAV plus Dist'!$B:$FD,D$1,FALSE)/VLOOKUP($B105,NAV!$A:$FC,D$1,FALSE),"")</f>
        <v/>
      </c>
      <c r="E106" s="171">
        <f>IFERROR(VLOOKUP($B106,'NAV plus Dist'!$B:$FD,E$1,FALSE)/VLOOKUP($B105,NAV!$A:$FC,E$1,FALSE),"")</f>
        <v>0.97452074266631605</v>
      </c>
      <c r="F106" s="171" t="str">
        <f>IFERROR(VLOOKUP($B106,'NAV plus Dist'!$B:$FD,F$1,FALSE)/VLOOKUP($B105,NAV!$A:$FC,F$1,FALSE),"")</f>
        <v/>
      </c>
      <c r="G106" s="171" t="str">
        <f>IFERROR(VLOOKUP($B106,'NAV plus Dist'!$B:$FD,G$1,FALSE)/VLOOKUP($B105,NAV!$A:$FC,G$1,FALSE),"")</f>
        <v/>
      </c>
      <c r="H106" s="171" t="str">
        <f>IFERROR(VLOOKUP($B106,'NAV plus Dist'!$B:$FD,H$1,FALSE)/VLOOKUP($B105,NAV!$A:$FC,H$1,FALSE),"")</f>
        <v/>
      </c>
      <c r="I106" s="171" t="str">
        <f>IFERROR(VLOOKUP($B106,'NAV plus Dist'!$B:$FD,I$1,FALSE)/VLOOKUP($B105,NAV!$A:$FC,I$1,FALSE),"")</f>
        <v/>
      </c>
      <c r="J106" s="171" t="str">
        <f>IFERROR(VLOOKUP($B106,'NAV plus Dist'!$B:$FD,J$1,FALSE)/VLOOKUP($B105,NAV!$A:$FC,J$1,FALSE),"")</f>
        <v/>
      </c>
      <c r="K106" s="171" t="str">
        <f>IFERROR(VLOOKUP($B106,'NAV plus Dist'!$B:$FD,K$1,FALSE)/VLOOKUP($B105,NAV!$A:$FC,K$1,FALSE),"")</f>
        <v/>
      </c>
      <c r="L106" s="171" t="str">
        <f>IFERROR(VLOOKUP($B106,'NAV plus Dist'!$B:$FD,L$1,FALSE)/VLOOKUP($B105,NAV!$A:$FC,L$1,FALSE),"")</f>
        <v/>
      </c>
      <c r="M106" s="171" t="str">
        <f>IFERROR(VLOOKUP($B106,'NAV plus Dist'!$B:$FD,M$1,FALSE)/VLOOKUP($B105,NAV!$A:$FC,M$1,FALSE),"")</f>
        <v/>
      </c>
      <c r="N106" s="171" t="str">
        <f>IFERROR(VLOOKUP($B106,'NAV plus Dist'!$B:$FD,N$1,FALSE)/VLOOKUP($B105,NAV!$A:$FC,N$1,FALSE),"")</f>
        <v/>
      </c>
      <c r="O106" s="171">
        <f>IFERROR(VLOOKUP($B106,'NAV plus Dist'!$B:$FD,O$1,FALSE)/VLOOKUP($B105,NAV!$A:$FC,O$1,FALSE),"")</f>
        <v>1.0284572014351614</v>
      </c>
      <c r="P106" s="171">
        <f>IFERROR(VLOOKUP($B106,'NAV plus Dist'!$B:$FD,P$1,FALSE)/VLOOKUP($B105,NAV!$A:$FC,P$1,FALSE),"")</f>
        <v>1.0289974985568597</v>
      </c>
      <c r="Q106" s="171">
        <f>IFERROR(VLOOKUP($B106,'NAV plus Dist'!$B:$FD,Q$1,FALSE)/VLOOKUP($B105,NAV!$A:$FC,Q$1,FALSE),"")</f>
        <v>0.98920408379552771</v>
      </c>
      <c r="R106" s="171">
        <f>IFERROR(VLOOKUP($B106,'NAV plus Dist'!$B:$FD,R$1,FALSE)/VLOOKUP($B105,NAV!$A:$FC,R$1,FALSE),"")</f>
        <v>0.98920408379552771</v>
      </c>
      <c r="S106" s="171">
        <f>IFERROR(VLOOKUP($B106,'NAV plus Dist'!$B:$FD,S$1,FALSE)/VLOOKUP($B105,NAV!$A:$FC,S$1,FALSE),"")</f>
        <v>0.98850177617892476</v>
      </c>
      <c r="T106" s="171">
        <f>IFERROR(VLOOKUP($B106,'NAV plus Dist'!$B:$FD,T$1,FALSE)/VLOOKUP($B105,NAV!$A:$FC,T$1,FALSE),"")</f>
        <v>0.98956827241402601</v>
      </c>
      <c r="U106" s="171">
        <f>IFERROR(VLOOKUP($B106,'NAV plus Dist'!$B:$FD,U$1,FALSE)/VLOOKUP($B105,NAV!$A:$FC,U$1,FALSE),"")</f>
        <v>0.98933015566467375</v>
      </c>
      <c r="V106" s="171">
        <f>IFERROR(VLOOKUP($B106,'NAV plus Dist'!$B:$FD,V$1,FALSE)/VLOOKUP($B105,NAV!$A:$FC,V$1,FALSE),"")</f>
        <v>0.99307730609229194</v>
      </c>
      <c r="W106" s="171">
        <f>IFERROR(VLOOKUP($B106,'NAV plus Dist'!$B:$FD,W$1,FALSE)/VLOOKUP($B105,NAV!$A:$FC,W$1,FALSE),"")</f>
        <v>0.99307730609229194</v>
      </c>
      <c r="X106" s="171">
        <f>IFERROR(VLOOKUP($B106,'NAV plus Dist'!$B:$FD,X$1,FALSE)/VLOOKUP($B105,NAV!$A:$FC,X$1,FALSE),"")</f>
        <v>0.99283096508712165</v>
      </c>
      <c r="Y106" s="171">
        <f>IFERROR(VLOOKUP($B106,'NAV plus Dist'!$B:$FD,Y$1,FALSE)/VLOOKUP($B105,NAV!$A:$FC,Y$1,FALSE),"")</f>
        <v>0.99401766214034748</v>
      </c>
      <c r="Z106" s="171">
        <f>IFERROR(VLOOKUP($B106,'NAV plus Dist'!$B:$FD,Z$1,FALSE)/VLOOKUP($B105,NAV!$A:$FC,Z$1,FALSE),"")</f>
        <v>0.99379763631314233</v>
      </c>
      <c r="AA106" s="171">
        <f>IFERROR(VLOOKUP($B106,'NAV plus Dist'!$B:$FD,AA$1,FALSE)/VLOOKUP($B105,NAV!$A:$FC,AA$1,FALSE),"")</f>
        <v>0.97991221606381973</v>
      </c>
      <c r="AB106" s="171" t="str">
        <f>IFERROR(VLOOKUP($B106,'NAV plus Dist'!$B:$FD,AB$1,FALSE)/VLOOKUP($B105,NAV!$A:$FC,AB$1,FALSE),"")</f>
        <v/>
      </c>
      <c r="AC106" s="171">
        <f>IFERROR(VLOOKUP($B106,'NAV plus Dist'!$B:$FD,AC$1,FALSE)/VLOOKUP($B105,NAV!$A:$FC,AC$1,FALSE),"")</f>
        <v>0.98010445162894799</v>
      </c>
      <c r="AD106" s="171" t="str">
        <f>IFERROR(VLOOKUP($B106,'NAV plus Dist'!$B:$FD,AD$1,FALSE)/VLOOKUP($B105,NAV!$A:$FC,AD$1,FALSE),"")</f>
        <v/>
      </c>
      <c r="AE106" s="171">
        <f>IFERROR(VLOOKUP($B106,'NAV plus Dist'!$B:$FD,AE$1,FALSE)/VLOOKUP($B105,NAV!$A:$FC,AE$1,FALSE),"")</f>
        <v>1.033865410615378</v>
      </c>
      <c r="AF106" s="171">
        <f>IFERROR(VLOOKUP($B106,'NAV plus Dist'!$B:$FD,AF$1,FALSE)/VLOOKUP($B105,NAV!$A:$FC,AF$1,FALSE),"")</f>
        <v>0.98939330698028416</v>
      </c>
      <c r="AG106" s="171" t="str">
        <f>IFERROR(VLOOKUP($B106,'NAV plus Dist'!$B:$FD,AG$1,FALSE)/VLOOKUP($B105,NAV!$A:$FC,AG$1,FALSE),"")</f>
        <v/>
      </c>
      <c r="AH106" s="171">
        <f>IFERROR(VLOOKUP($B106,'NAV plus Dist'!$B:$FD,AH$1,FALSE)/VLOOKUP($B105,NAV!$A:$FC,AH$1,FALSE),"")</f>
        <v>0.98967547988073823</v>
      </c>
      <c r="AI106" s="171">
        <f>IFERROR(VLOOKUP($B106,'NAV plus Dist'!$B:$FD,AI$1,FALSE)/VLOOKUP($B105,NAV!$A:$FC,AI$1,FALSE),"")</f>
        <v>0.84764645715087938</v>
      </c>
      <c r="AJ106" s="171" t="str">
        <f>IFERROR(VLOOKUP($B106,'NAV plus Dist'!$B:$FD,AJ$1,FALSE)/VLOOKUP($B105,NAV!$A:$FC,AJ$1,FALSE),"")</f>
        <v/>
      </c>
      <c r="AK106" s="171">
        <f>IFERROR(VLOOKUP($B106,'NAV plus Dist'!$B:$FD,AK$1,FALSE)/VLOOKUP($B105,NAV!$A:$FC,AK$1,FALSE),"")</f>
        <v>0.94719181134955976</v>
      </c>
      <c r="AL106" s="171">
        <f>IFERROR(VLOOKUP($B106,'NAV plus Dist'!$B:$FD,AL$1,FALSE)/VLOOKUP($B105,NAV!$A:$FC,AL$1,FALSE),"")</f>
        <v>0.94751411118843265</v>
      </c>
      <c r="AM106" s="171" t="str">
        <f>IFERROR(VLOOKUP($B106,'NAV plus Dist'!$B:$FD,AM$1,FALSE)/VLOOKUP($B105,NAV!$A:$FC,AM$1,FALSE),"")</f>
        <v/>
      </c>
      <c r="AN106" s="171" t="str">
        <f>IFERROR(VLOOKUP($B106,'NAV plus Dist'!$B:$FD,AN$1,FALSE)/VLOOKUP($B105,NAV!$A:$FC,AN$1,FALSE),"")</f>
        <v/>
      </c>
      <c r="AO106" s="171" t="str">
        <f>IFERROR(VLOOKUP($B106,'NAV plus Dist'!$B:$FD,AO$1,FALSE)/VLOOKUP($B105,NAV!$A:$FC,AO$1,FALSE),"")</f>
        <v/>
      </c>
      <c r="AP106" s="171" t="str">
        <f>IFERROR(VLOOKUP($B106,'NAV plus Dist'!$B:$FD,AP$1,FALSE)/VLOOKUP($B105,NAV!$A:$FC,AP$1,FALSE),"")</f>
        <v/>
      </c>
      <c r="AQ106" s="171" t="str">
        <f>IFERROR(VLOOKUP($B106,'NAV plus Dist'!$B:$FD,AQ$1,FALSE)/VLOOKUP($B105,NAV!$A:$FC,AQ$1,FALSE),"")</f>
        <v/>
      </c>
      <c r="AR106" s="171" t="str">
        <f>IFERROR(VLOOKUP($B106,'NAV plus Dist'!$B:$FD,AR$1,FALSE)/VLOOKUP($B105,NAV!$A:$FC,AR$1,FALSE),"")</f>
        <v/>
      </c>
      <c r="AS106" s="171" t="str">
        <f>IFERROR(VLOOKUP($B106,'NAV plus Dist'!$B:$FD,AS$1,FALSE)/VLOOKUP($B105,NAV!$A:$FC,AS$1,FALSE),"")</f>
        <v/>
      </c>
      <c r="AT106" s="171">
        <f>IFERROR(VLOOKUP($B106,'NAV plus Dist'!$B:$FD,AT$1,FALSE)/VLOOKUP($B105,NAV!$A:$FC,AT$1,FALSE),"")</f>
        <v>0.98696655906291342</v>
      </c>
      <c r="AU106" s="171">
        <f>IFERROR(VLOOKUP($B106,'NAV plus Dist'!$B:$FD,AU$1,FALSE)/VLOOKUP($B105,NAV!$A:$FC,AU$1,FALSE),"")</f>
        <v>1.0125</v>
      </c>
      <c r="AV106" s="171">
        <f>IFERROR(VLOOKUP($B106,'NAV plus Dist'!$B:$FD,AV$1,FALSE)/VLOOKUP($B105,NAV!$A:$FC,AV$1,FALSE),"")</f>
        <v>0.9681304202851081</v>
      </c>
      <c r="AW106" s="171" t="str">
        <f>IFERROR(VLOOKUP($B106,'NAV plus Dist'!$B:$FD,AW$1,FALSE)/VLOOKUP($B105,NAV!$A:$FC,AW$1,FALSE),"")</f>
        <v/>
      </c>
      <c r="AX106" s="171" t="str">
        <f>IFERROR(VLOOKUP($B106,'NAV plus Dist'!$B:$FD,AX$1,FALSE)/VLOOKUP($B105,NAV!$A:$FC,AX$1,FALSE),"")</f>
        <v/>
      </c>
      <c r="AY106" s="171" t="str">
        <f>IFERROR(VLOOKUP($B106,'NAV plus Dist'!$B:$FD,AY$1,FALSE)/VLOOKUP($B105,NAV!$A:$FC,AY$1,FALSE),"")</f>
        <v/>
      </c>
      <c r="AZ106" s="171" t="str">
        <f>IFERROR(VLOOKUP($B106,'NAV plus Dist'!$B:$FD,AZ$1,FALSE)/VLOOKUP($B105,NAV!$A:$FC,AZ$1,FALSE),"")</f>
        <v/>
      </c>
      <c r="BA106" s="171" t="str">
        <f>IFERROR(VLOOKUP($B106,'NAV plus Dist'!$B:$FD,BA$1,FALSE)/VLOOKUP($B105,NAV!$A:$FC,BA$1,FALSE),"")</f>
        <v/>
      </c>
      <c r="BB106" s="171" t="str">
        <f>IFERROR(VLOOKUP($B106,'NAV plus Dist'!$B:$FD,BB$1,FALSE)/VLOOKUP($B105,NAV!$A:$FC,BB$1,FALSE),"")</f>
        <v/>
      </c>
      <c r="BC106" s="171" t="str">
        <f>IFERROR(VLOOKUP($B106,'NAV plus Dist'!$B:$FD,BC$1,FALSE)/VLOOKUP($B105,NAV!$A:$FC,BC$1,FALSE),"")</f>
        <v/>
      </c>
      <c r="BD106" s="171" t="str">
        <f>IFERROR(VLOOKUP($B106,'NAV plus Dist'!$B:$FD,BD$1,FALSE)/VLOOKUP($B105,NAV!$A:$FC,BD$1,FALSE),"")</f>
        <v/>
      </c>
      <c r="BE106" s="171" t="str">
        <f>IFERROR(VLOOKUP($B106,'NAV plus Dist'!$B:$FD,BE$1,FALSE)/VLOOKUP($B105,NAV!$A:$FC,BE$1,FALSE),"")</f>
        <v/>
      </c>
      <c r="BF106" s="171" t="str">
        <f>IFERROR(VLOOKUP($B106,'NAV plus Dist'!$B:$FD,BF$1,FALSE)/VLOOKUP($B105,NAV!$A:$FC,BF$1,FALSE),"")</f>
        <v/>
      </c>
      <c r="BG106" s="171" t="str">
        <f>IFERROR(VLOOKUP($B106,'NAV plus Dist'!$B:$FD,BG$1,FALSE)/VLOOKUP($B105,NAV!$A:$FC,BG$1,FALSE),"")</f>
        <v/>
      </c>
      <c r="BH106" s="171" t="str">
        <f>IFERROR(VLOOKUP($B106,'NAV plus Dist'!$B:$FD,BH$1,FALSE)/VLOOKUP($B105,NAV!$A:$FC,BH$1,FALSE),"")</f>
        <v/>
      </c>
      <c r="BI106" s="171" t="str">
        <f>IFERROR(VLOOKUP($B106,'NAV plus Dist'!$B:$FD,BI$1,FALSE)/VLOOKUP($B105,NAV!$A:$FC,BI$1,FALSE),"")</f>
        <v/>
      </c>
      <c r="BJ106" s="171" t="str">
        <f>IFERROR(VLOOKUP($B106,'NAV plus Dist'!$B:$FD,BJ$1,FALSE)/VLOOKUP($B105,NAV!$A:$FC,BJ$1,FALSE),"")</f>
        <v/>
      </c>
      <c r="BK106" s="171" t="str">
        <f>IFERROR(VLOOKUP($B106,'NAV plus Dist'!$B:$FD,BK$1,FALSE)/VLOOKUP($B105,NAV!$A:$FC,BK$1,FALSE),"")</f>
        <v/>
      </c>
      <c r="BL106" s="171" t="str">
        <f>IFERROR(VLOOKUP($B106,'NAV plus Dist'!$B:$FD,BL$1,FALSE)/VLOOKUP($B105,NAV!$A:$FC,BL$1,FALSE),"")</f>
        <v/>
      </c>
      <c r="BM106" s="171" t="str">
        <f>IFERROR(VLOOKUP($B106,'NAV plus Dist'!$B:$FD,BM$1,FALSE)/VLOOKUP($B105,NAV!$A:$FC,BM$1,FALSE),"")</f>
        <v/>
      </c>
      <c r="BN106" s="171" t="str">
        <f>IFERROR(VLOOKUP($B106,'NAV plus Dist'!$B:$FD,BN$1,FALSE)/VLOOKUP($B105,NAV!$A:$FC,BN$1,FALSE),"")</f>
        <v/>
      </c>
      <c r="BO106" s="171" t="str">
        <f>IFERROR(VLOOKUP($B106,'NAV plus Dist'!$B:$FD,BO$1,FALSE)/VLOOKUP($B105,NAV!$A:$FC,BO$1,FALSE),"")</f>
        <v/>
      </c>
      <c r="BP106" s="171" t="str">
        <f>IFERROR(VLOOKUP($B106,'NAV plus Dist'!$B:$FD,BP$1,FALSE)/VLOOKUP($B105,NAV!$A:$FC,BP$1,FALSE),"")</f>
        <v/>
      </c>
      <c r="BQ106" s="171" t="str">
        <f>IFERROR(VLOOKUP($B106,'NAV plus Dist'!$B:$FD,BQ$1,FALSE)/VLOOKUP($B105,NAV!$A:$FC,BQ$1,FALSE),"")</f>
        <v/>
      </c>
      <c r="BR106" s="171" t="str">
        <f>IFERROR(VLOOKUP($B106,'NAV plus Dist'!$B:$FD,BR$1,FALSE)/VLOOKUP($B105,NAV!$A:$FC,BR$1,FALSE),"")</f>
        <v/>
      </c>
      <c r="BS106" s="171" t="str">
        <f>IFERROR(VLOOKUP($B106,'NAV plus Dist'!$B:$FD,BS$1,FALSE)/VLOOKUP($B105,NAV!$A:$FC,BS$1,FALSE),"")</f>
        <v/>
      </c>
      <c r="BT106" s="171" t="str">
        <f>IFERROR(VLOOKUP($B106,'NAV plus Dist'!$B:$FD,BT$1,FALSE)/VLOOKUP($B105,NAV!$A:$FC,BT$1,FALSE),"")</f>
        <v/>
      </c>
      <c r="BU106" s="171" t="str">
        <f>IFERROR(VLOOKUP($B106,'NAV plus Dist'!$B:$FD,BU$1,FALSE)/VLOOKUP($B105,NAV!$A:$FC,BU$1,FALSE),"")</f>
        <v/>
      </c>
      <c r="BV106" s="171" t="str">
        <f>IFERROR(VLOOKUP($B106,'NAV plus Dist'!$B:$FD,BV$1,FALSE)/VLOOKUP($B105,NAV!$A:$FC,BV$1,FALSE),"")</f>
        <v/>
      </c>
      <c r="BW106" s="171" t="str">
        <f>IFERROR(VLOOKUP($B106,'NAV plus Dist'!$B:$FD,BW$1,FALSE)/VLOOKUP($B105,NAV!$A:$FC,BW$1,FALSE),"")</f>
        <v/>
      </c>
      <c r="BX106" s="171" t="str">
        <f>IFERROR(VLOOKUP($B106,'NAV plus Dist'!$B:$FD,BX$1,FALSE)/VLOOKUP($B105,NAV!$A:$FC,BX$1,FALSE),"")</f>
        <v/>
      </c>
      <c r="BY106" s="171" t="str">
        <f>IFERROR(VLOOKUP($B106,'NAV plus Dist'!$B:$FD,BY$1,FALSE)/VLOOKUP($B105,NAV!$A:$FC,BY$1,FALSE),"")</f>
        <v/>
      </c>
      <c r="BZ106" s="171" t="str">
        <f>IFERROR(VLOOKUP($B106,'NAV plus Dist'!$B:$FD,BZ$1,FALSE)/VLOOKUP($B105,NAV!$A:$FC,BZ$1,FALSE),"")</f>
        <v/>
      </c>
      <c r="CA106" s="171" t="str">
        <f>IFERROR(VLOOKUP($B106,'NAV plus Dist'!$B:$FD,CA$1,FALSE)/VLOOKUP($B105,NAV!$A:$FC,CA$1,FALSE),"")</f>
        <v/>
      </c>
      <c r="CB106" s="171" t="str">
        <f>IFERROR(VLOOKUP($B106,'NAV plus Dist'!$B:$FD,CB$1,FALSE)/VLOOKUP($B105,NAV!$A:$FC,CB$1,FALSE),"")</f>
        <v/>
      </c>
      <c r="CC106" s="171" t="str">
        <f>IFERROR(VLOOKUP($B106,'NAV plus Dist'!$B:$FD,CC$1,FALSE)/VLOOKUP($B105,NAV!$A:$FC,CC$1,FALSE),"")</f>
        <v/>
      </c>
      <c r="CD106" s="171" t="str">
        <f>IFERROR(VLOOKUP($B106,'NAV plus Dist'!$B:$FD,CD$1,FALSE)/VLOOKUP($B105,NAV!$A:$FC,CD$1,FALSE),"")</f>
        <v/>
      </c>
      <c r="CE106" s="171" t="str">
        <f>IFERROR(VLOOKUP($B106,'NAV plus Dist'!$B:$FD,CE$1,FALSE)/VLOOKUP($B105,NAV!$A:$FC,CE$1,FALSE),"")</f>
        <v/>
      </c>
      <c r="CF106" s="171" t="str">
        <f>IFERROR(VLOOKUP($B106,'NAV plus Dist'!$B:$FD,CF$1,FALSE)/VLOOKUP($B105,NAV!$A:$FC,CF$1,FALSE),"")</f>
        <v/>
      </c>
      <c r="CG106" s="171" t="str">
        <f>IFERROR(VLOOKUP($B106,'NAV plus Dist'!$B:$FD,CG$1,FALSE)/VLOOKUP($B105,NAV!$A:$FC,CG$1,FALSE),"")</f>
        <v/>
      </c>
      <c r="CH106" s="171" t="str">
        <f>IFERROR(VLOOKUP($B106,'NAV plus Dist'!$B:$FD,CH$1,FALSE)/VLOOKUP($B105,NAV!$A:$FC,CH$1,FALSE),"")</f>
        <v/>
      </c>
      <c r="CI106" s="171" t="str">
        <f>IFERROR(VLOOKUP($B106,'NAV plus Dist'!$B:$FD,CI$1,FALSE)/VLOOKUP($B105,NAV!$A:$FC,CI$1,FALSE),"")</f>
        <v/>
      </c>
      <c r="CJ106" s="171" t="str">
        <f>IFERROR(VLOOKUP($B106,'NAV plus Dist'!$B:$FD,CJ$1,FALSE)/VLOOKUP($B105,NAV!$A:$FC,CJ$1,FALSE),"")</f>
        <v/>
      </c>
      <c r="CK106" s="171" t="str">
        <f>IFERROR(VLOOKUP($B106,'NAV plus Dist'!$B:$FD,CK$1,FALSE)/VLOOKUP($B105,NAV!$A:$FC,CK$1,FALSE),"")</f>
        <v/>
      </c>
      <c r="CL106" s="171" t="str">
        <f>IFERROR(VLOOKUP($B106,'NAV plus Dist'!$B:$FD,CL$1,FALSE)/VLOOKUP($B105,NAV!$A:$FC,CL$1,FALSE),"")</f>
        <v/>
      </c>
      <c r="CM106" s="171" t="str">
        <f>IFERROR(VLOOKUP($B106,'NAV plus Dist'!$B:$FD,CM$1,FALSE)/VLOOKUP($B105,NAV!$A:$FC,CM$1,FALSE),"")</f>
        <v/>
      </c>
      <c r="CN106" s="171" t="str">
        <f>IFERROR(VLOOKUP($B106,'NAV plus Dist'!$B:$FD,CN$1,FALSE)/VLOOKUP($B105,NAV!$A:$FC,CN$1,FALSE),"")</f>
        <v/>
      </c>
      <c r="CO106" s="171" t="str">
        <f>IFERROR(VLOOKUP($B106,'NAV plus Dist'!$B:$FD,CO$1,FALSE)/VLOOKUP($B105,NAV!$A:$FC,CO$1,FALSE),"")</f>
        <v/>
      </c>
      <c r="CP106" s="171" t="str">
        <f>IFERROR(VLOOKUP($B106,'NAV plus Dist'!$B:$FD,CP$1,FALSE)/VLOOKUP($B105,NAV!$A:$FC,CP$1,FALSE),"")</f>
        <v/>
      </c>
      <c r="CQ106" s="171" t="str">
        <f>IFERROR(VLOOKUP($B106,'NAV plus Dist'!$B:$FD,CQ$1,FALSE)/VLOOKUP($B105,NAV!$A:$FC,CQ$1,FALSE),"")</f>
        <v/>
      </c>
      <c r="CR106" s="171" t="str">
        <f>IFERROR(VLOOKUP($B106,'NAV plus Dist'!$B:$FD,CR$1,FALSE)/VLOOKUP($B105,NAV!$A:$FC,CR$1,FALSE),"")</f>
        <v/>
      </c>
      <c r="CS106" s="171" t="str">
        <f>IFERROR(VLOOKUP($B106,'NAV plus Dist'!$B:$FD,CS$1,FALSE)/VLOOKUP($B105,NAV!$A:$FC,CS$1,FALSE),"")</f>
        <v/>
      </c>
      <c r="CT106" s="171" t="str">
        <f>IFERROR(VLOOKUP($B106,'NAV plus Dist'!$B:$FD,CT$1,FALSE)/VLOOKUP($B105,NAV!$A:$FC,CT$1,FALSE),"")</f>
        <v/>
      </c>
      <c r="CU106" s="171" t="str">
        <f>IFERROR(VLOOKUP($B106,'NAV plus Dist'!$B:$FD,CU$1,FALSE)/VLOOKUP($B105,NAV!$A:$FC,CU$1,FALSE),"")</f>
        <v/>
      </c>
      <c r="CV106" s="171" t="str">
        <f>IFERROR(VLOOKUP($B106,'NAV plus Dist'!$B:$FD,CV$1,FALSE)/VLOOKUP($B105,NAV!$A:$FC,CV$1,FALSE),"")</f>
        <v/>
      </c>
      <c r="CW106" s="171" t="str">
        <f>IFERROR(VLOOKUP($B106,'NAV plus Dist'!$B:$FD,CW$1,FALSE)/VLOOKUP($B105,NAV!$A:$FC,CW$1,FALSE),"")</f>
        <v/>
      </c>
      <c r="CX106" s="171" t="str">
        <f>IFERROR(VLOOKUP($B106,'NAV plus Dist'!$B:$FD,CX$1,FALSE)/VLOOKUP($B105,NAV!$A:$FC,CX$1,FALSE),"")</f>
        <v/>
      </c>
      <c r="CY106" s="171" t="str">
        <f>IFERROR(VLOOKUP($B106,'NAV plus Dist'!$B:$FD,CY$1,FALSE)/VLOOKUP($B105,NAV!$A:$FC,CY$1,FALSE),"")</f>
        <v/>
      </c>
      <c r="CZ106" s="171" t="str">
        <f>IFERROR(VLOOKUP($B106,'NAV plus Dist'!$B:$FD,CZ$1,FALSE)/VLOOKUP($B105,NAV!$A:$FC,CZ$1,FALSE),"")</f>
        <v/>
      </c>
      <c r="DA106" s="171" t="str">
        <f>IFERROR(VLOOKUP($B106,'NAV plus Dist'!$B:$FD,DA$1,FALSE)/VLOOKUP($B105,NAV!$A:$FC,DA$1,FALSE),"")</f>
        <v/>
      </c>
      <c r="DB106" s="171" t="str">
        <f>IFERROR(VLOOKUP($B106,'NAV plus Dist'!$B:$FD,DB$1,FALSE)/VLOOKUP($B105,NAV!$A:$FC,DB$1,FALSE),"")</f>
        <v/>
      </c>
      <c r="DC106" s="171" t="str">
        <f>IFERROR(VLOOKUP($B106,'NAV plus Dist'!$B:$FD,DC$1,FALSE)/VLOOKUP($B105,NAV!$A:$FC,DC$1,FALSE),"")</f>
        <v/>
      </c>
      <c r="DD106" s="171" t="str">
        <f>IFERROR(VLOOKUP($B106,'NAV plus Dist'!$B:$FD,DD$1,FALSE)/VLOOKUP($B105,NAV!$A:$FC,DD$1,FALSE),"")</f>
        <v/>
      </c>
      <c r="DE106" s="171" t="str">
        <f>IFERROR(VLOOKUP($B106,'NAV plus Dist'!$B:$FD,DE$1,FALSE)/VLOOKUP($B105,NAV!$A:$FC,DE$1,FALSE),"")</f>
        <v/>
      </c>
      <c r="DF106" s="171" t="str">
        <f>IFERROR(VLOOKUP($B106,'NAV plus Dist'!$B:$FD,DF$1,FALSE)/VLOOKUP($B105,NAV!$A:$FC,DF$1,FALSE),"")</f>
        <v/>
      </c>
      <c r="DG106" s="171" t="str">
        <f>IFERROR(VLOOKUP($B106,'NAV plus Dist'!$B:$FD,DG$1,FALSE)/VLOOKUP($B105,NAV!$A:$FC,DG$1,FALSE),"")</f>
        <v/>
      </c>
      <c r="DH106" s="171" t="str">
        <f>IFERROR(VLOOKUP($B106,'NAV plus Dist'!$B:$FD,DH$1,FALSE)/VLOOKUP($B105,NAV!$A:$FC,DH$1,FALSE),"")</f>
        <v/>
      </c>
    </row>
    <row r="107" spans="1:112">
      <c r="A107" s="94">
        <f t="shared" si="42"/>
        <v>94</v>
      </c>
      <c r="B107" s="168">
        <f t="shared" si="43"/>
        <v>43220</v>
      </c>
      <c r="C107" s="171">
        <f>IFERROR(VLOOKUP($B107,'NAV plus Dist'!$B:$FD,C$1,FALSE)/VLOOKUP($B106,NAV!$A:$FC,C$1,FALSE),"")</f>
        <v>1.0065417220909685</v>
      </c>
      <c r="D107" s="171" t="str">
        <f>IFERROR(VLOOKUP($B107,'NAV plus Dist'!$B:$FD,D$1,FALSE)/VLOOKUP($B106,NAV!$A:$FC,D$1,FALSE),"")</f>
        <v/>
      </c>
      <c r="E107" s="171">
        <f>IFERROR(VLOOKUP($B107,'NAV plus Dist'!$B:$FD,E$1,FALSE)/VLOOKUP($B106,NAV!$A:$FC,E$1,FALSE),"")</f>
        <v>1.0064299009820521</v>
      </c>
      <c r="F107" s="171" t="str">
        <f>IFERROR(VLOOKUP($B107,'NAV plus Dist'!$B:$FD,F$1,FALSE)/VLOOKUP($B106,NAV!$A:$FC,F$1,FALSE),"")</f>
        <v/>
      </c>
      <c r="G107" s="171" t="str">
        <f>IFERROR(VLOOKUP($B107,'NAV plus Dist'!$B:$FD,G$1,FALSE)/VLOOKUP($B106,NAV!$A:$FC,G$1,FALSE),"")</f>
        <v/>
      </c>
      <c r="H107" s="171" t="str">
        <f>IFERROR(VLOOKUP($B107,'NAV plus Dist'!$B:$FD,H$1,FALSE)/VLOOKUP($B106,NAV!$A:$FC,H$1,FALSE),"")</f>
        <v/>
      </c>
      <c r="I107" s="171" t="str">
        <f>IFERROR(VLOOKUP($B107,'NAV plus Dist'!$B:$FD,I$1,FALSE)/VLOOKUP($B106,NAV!$A:$FC,I$1,FALSE),"")</f>
        <v/>
      </c>
      <c r="J107" s="171" t="str">
        <f>IFERROR(VLOOKUP($B107,'NAV plus Dist'!$B:$FD,J$1,FALSE)/VLOOKUP($B106,NAV!$A:$FC,J$1,FALSE),"")</f>
        <v/>
      </c>
      <c r="K107" s="171" t="str">
        <f>IFERROR(VLOOKUP($B107,'NAV plus Dist'!$B:$FD,K$1,FALSE)/VLOOKUP($B106,NAV!$A:$FC,K$1,FALSE),"")</f>
        <v/>
      </c>
      <c r="L107" s="171" t="str">
        <f>IFERROR(VLOOKUP($B107,'NAV plus Dist'!$B:$FD,L$1,FALSE)/VLOOKUP($B106,NAV!$A:$FC,L$1,FALSE),"")</f>
        <v/>
      </c>
      <c r="M107" s="171" t="str">
        <f>IFERROR(VLOOKUP($B107,'NAV plus Dist'!$B:$FD,M$1,FALSE)/VLOOKUP($B106,NAV!$A:$FC,M$1,FALSE),"")</f>
        <v/>
      </c>
      <c r="N107" s="171" t="str">
        <f>IFERROR(VLOOKUP($B107,'NAV plus Dist'!$B:$FD,N$1,FALSE)/VLOOKUP($B106,NAV!$A:$FC,N$1,FALSE),"")</f>
        <v/>
      </c>
      <c r="O107" s="171">
        <f>IFERROR(VLOOKUP($B107,'NAV plus Dist'!$B:$FD,O$1,FALSE)/VLOOKUP($B106,NAV!$A:$FC,O$1,FALSE),"")</f>
        <v>1.0960832681547439</v>
      </c>
      <c r="P107" s="171">
        <f>IFERROR(VLOOKUP($B107,'NAV plus Dist'!$B:$FD,P$1,FALSE)/VLOOKUP($B106,NAV!$A:$FC,P$1,FALSE),"")</f>
        <v>1.0970706336362523</v>
      </c>
      <c r="Q107" s="171">
        <f>IFERROR(VLOOKUP($B107,'NAV plus Dist'!$B:$FD,Q$1,FALSE)/VLOOKUP($B106,NAV!$A:$FC,Q$1,FALSE),"")</f>
        <v>0.99188841910313197</v>
      </c>
      <c r="R107" s="171">
        <f>IFERROR(VLOOKUP($B107,'NAV plus Dist'!$B:$FD,R$1,FALSE)/VLOOKUP($B106,NAV!$A:$FC,R$1,FALSE),"")</f>
        <v>0.99188841910313197</v>
      </c>
      <c r="S107" s="171">
        <f>IFERROR(VLOOKUP($B107,'NAV plus Dist'!$B:$FD,S$1,FALSE)/VLOOKUP($B106,NAV!$A:$FC,S$1,FALSE),"")</f>
        <v>0.99109379773907724</v>
      </c>
      <c r="T107" s="171">
        <f>IFERROR(VLOOKUP($B107,'NAV plus Dist'!$B:$FD,T$1,FALSE)/VLOOKUP($B106,NAV!$A:$FC,T$1,FALSE),"")</f>
        <v>0.99219982712017896</v>
      </c>
      <c r="U107" s="171">
        <f>IFERROR(VLOOKUP($B107,'NAV plus Dist'!$B:$FD,U$1,FALSE)/VLOOKUP($B106,NAV!$A:$FC,U$1,FALSE),"")</f>
        <v>0.99202843608489089</v>
      </c>
      <c r="V107" s="171">
        <f>IFERROR(VLOOKUP($B107,'NAV plus Dist'!$B:$FD,V$1,FALSE)/VLOOKUP($B106,NAV!$A:$FC,V$1,FALSE),"")</f>
        <v>0.99963401542015029</v>
      </c>
      <c r="W107" s="171">
        <f>IFERROR(VLOOKUP($B107,'NAV plus Dist'!$B:$FD,W$1,FALSE)/VLOOKUP($B106,NAV!$A:$FC,W$1,FALSE),"")</f>
        <v>0.99963401542015029</v>
      </c>
      <c r="X107" s="171">
        <f>IFERROR(VLOOKUP($B107,'NAV plus Dist'!$B:$FD,X$1,FALSE)/VLOOKUP($B106,NAV!$A:$FC,X$1,FALSE),"")</f>
        <v>0.99939755112674222</v>
      </c>
      <c r="Y107" s="171">
        <f>IFERROR(VLOOKUP($B107,'NAV plus Dist'!$B:$FD,Y$1,FALSE)/VLOOKUP($B106,NAV!$A:$FC,Y$1,FALSE),"")</f>
        <v>1.0005761389824501</v>
      </c>
      <c r="Z107" s="171">
        <f>IFERROR(VLOOKUP($B107,'NAV plus Dist'!$B:$FD,Z$1,FALSE)/VLOOKUP($B106,NAV!$A:$FC,Z$1,FALSE),"")</f>
        <v>1.0003278074365458</v>
      </c>
      <c r="AA107" s="171">
        <f>IFERROR(VLOOKUP($B107,'NAV plus Dist'!$B:$FD,AA$1,FALSE)/VLOOKUP($B106,NAV!$A:$FC,AA$1,FALSE),"")</f>
        <v>0.99614102788984371</v>
      </c>
      <c r="AB107" s="171" t="str">
        <f>IFERROR(VLOOKUP($B107,'NAV plus Dist'!$B:$FD,AB$1,FALSE)/VLOOKUP($B106,NAV!$A:$FC,AB$1,FALSE),"")</f>
        <v/>
      </c>
      <c r="AC107" s="171">
        <f>IFERROR(VLOOKUP($B107,'NAV plus Dist'!$B:$FD,AC$1,FALSE)/VLOOKUP($B106,NAV!$A:$FC,AC$1,FALSE),"")</f>
        <v>0.99734296139756706</v>
      </c>
      <c r="AD107" s="171" t="str">
        <f>IFERROR(VLOOKUP($B107,'NAV plus Dist'!$B:$FD,AD$1,FALSE)/VLOOKUP($B106,NAV!$A:$FC,AD$1,FALSE),"")</f>
        <v/>
      </c>
      <c r="AE107" s="171">
        <f>IFERROR(VLOOKUP($B107,'NAV plus Dist'!$B:$FD,AE$1,FALSE)/VLOOKUP($B106,NAV!$A:$FC,AE$1,FALSE),"")</f>
        <v>1.0132571743461489</v>
      </c>
      <c r="AF107" s="171">
        <f>IFERROR(VLOOKUP($B107,'NAV plus Dist'!$B:$FD,AF$1,FALSE)/VLOOKUP($B106,NAV!$A:$FC,AF$1,FALSE),"")</f>
        <v>1.0074489757658323</v>
      </c>
      <c r="AG107" s="171" t="str">
        <f>IFERROR(VLOOKUP($B107,'NAV plus Dist'!$B:$FD,AG$1,FALSE)/VLOOKUP($B106,NAV!$A:$FC,AG$1,FALSE),"")</f>
        <v/>
      </c>
      <c r="AH107" s="171">
        <f>IFERROR(VLOOKUP($B107,'NAV plus Dist'!$B:$FD,AH$1,FALSE)/VLOOKUP($B106,NAV!$A:$FC,AH$1,FALSE),"")</f>
        <v>1.0074863627813657</v>
      </c>
      <c r="AI107" s="171">
        <f>IFERROR(VLOOKUP($B107,'NAV plus Dist'!$B:$FD,AI$1,FALSE)/VLOOKUP($B106,NAV!$A:$FC,AI$1,FALSE),"")</f>
        <v>1.0561227507719246</v>
      </c>
      <c r="AJ107" s="171" t="str">
        <f>IFERROR(VLOOKUP($B107,'NAV plus Dist'!$B:$FD,AJ$1,FALSE)/VLOOKUP($B106,NAV!$A:$FC,AJ$1,FALSE),"")</f>
        <v/>
      </c>
      <c r="AK107" s="171">
        <f>IFERROR(VLOOKUP($B107,'NAV plus Dist'!$B:$FD,AK$1,FALSE)/VLOOKUP($B106,NAV!$A:$FC,AK$1,FALSE),"")</f>
        <v>0.99821793367236067</v>
      </c>
      <c r="AL107" s="171">
        <f>IFERROR(VLOOKUP($B107,'NAV plus Dist'!$B:$FD,AL$1,FALSE)/VLOOKUP($B106,NAV!$A:$FC,AL$1,FALSE),"")</f>
        <v>0.99872117171275554</v>
      </c>
      <c r="AM107" s="171" t="str">
        <f>IFERROR(VLOOKUP($B107,'NAV plus Dist'!$B:$FD,AM$1,FALSE)/VLOOKUP($B106,NAV!$A:$FC,AM$1,FALSE),"")</f>
        <v/>
      </c>
      <c r="AN107" s="171" t="str">
        <f>IFERROR(VLOOKUP($B107,'NAV plus Dist'!$B:$FD,AN$1,FALSE)/VLOOKUP($B106,NAV!$A:$FC,AN$1,FALSE),"")</f>
        <v/>
      </c>
      <c r="AO107" s="171" t="str">
        <f>IFERROR(VLOOKUP($B107,'NAV plus Dist'!$B:$FD,AO$1,FALSE)/VLOOKUP($B106,NAV!$A:$FC,AO$1,FALSE),"")</f>
        <v/>
      </c>
      <c r="AP107" s="171" t="str">
        <f>IFERROR(VLOOKUP($B107,'NAV plus Dist'!$B:$FD,AP$1,FALSE)/VLOOKUP($B106,NAV!$A:$FC,AP$1,FALSE),"")</f>
        <v/>
      </c>
      <c r="AQ107" s="171" t="str">
        <f>IFERROR(VLOOKUP($B107,'NAV plus Dist'!$B:$FD,AQ$1,FALSE)/VLOOKUP($B106,NAV!$A:$FC,AQ$1,FALSE),"")</f>
        <v/>
      </c>
      <c r="AR107" s="171" t="str">
        <f>IFERROR(VLOOKUP($B107,'NAV plus Dist'!$B:$FD,AR$1,FALSE)/VLOOKUP($B106,NAV!$A:$FC,AR$1,FALSE),"")</f>
        <v/>
      </c>
      <c r="AS107" s="171" t="str">
        <f>IFERROR(VLOOKUP($B107,'NAV plus Dist'!$B:$FD,AS$1,FALSE)/VLOOKUP($B106,NAV!$A:$FC,AS$1,FALSE),"")</f>
        <v/>
      </c>
      <c r="AT107" s="171">
        <f>IFERROR(VLOOKUP($B107,'NAV plus Dist'!$B:$FD,AT$1,FALSE)/VLOOKUP($B106,NAV!$A:$FC,AT$1,FALSE),"")</f>
        <v>1.0019656435908075</v>
      </c>
      <c r="AU107" s="171">
        <f>IFERROR(VLOOKUP($B107,'NAV plus Dist'!$B:$FD,AU$1,FALSE)/VLOOKUP($B106,NAV!$A:$FC,AU$1,FALSE),"")</f>
        <v>1</v>
      </c>
      <c r="AV107" s="171">
        <f>IFERROR(VLOOKUP($B107,'NAV plus Dist'!$B:$FD,AV$1,FALSE)/VLOOKUP($B106,NAV!$A:$FC,AV$1,FALSE),"")</f>
        <v>1.0034753023128999</v>
      </c>
      <c r="AW107" s="171" t="str">
        <f>IFERROR(VLOOKUP($B107,'NAV plus Dist'!$B:$FD,AW$1,FALSE)/VLOOKUP($B106,NAV!$A:$FC,AW$1,FALSE),"")</f>
        <v/>
      </c>
      <c r="AX107" s="171" t="str">
        <f>IFERROR(VLOOKUP($B107,'NAV plus Dist'!$B:$FD,AX$1,FALSE)/VLOOKUP($B106,NAV!$A:$FC,AX$1,FALSE),"")</f>
        <v/>
      </c>
      <c r="AY107" s="171" t="str">
        <f>IFERROR(VLOOKUP($B107,'NAV plus Dist'!$B:$FD,AY$1,FALSE)/VLOOKUP($B106,NAV!$A:$FC,AY$1,FALSE),"")</f>
        <v/>
      </c>
      <c r="AZ107" s="171" t="str">
        <f>IFERROR(VLOOKUP($B107,'NAV plus Dist'!$B:$FD,AZ$1,FALSE)/VLOOKUP($B106,NAV!$A:$FC,AZ$1,FALSE),"")</f>
        <v/>
      </c>
      <c r="BA107" s="171" t="str">
        <f>IFERROR(VLOOKUP($B107,'NAV plus Dist'!$B:$FD,BA$1,FALSE)/VLOOKUP($B106,NAV!$A:$FC,BA$1,FALSE),"")</f>
        <v/>
      </c>
      <c r="BB107" s="171" t="str">
        <f>IFERROR(VLOOKUP($B107,'NAV plus Dist'!$B:$FD,BB$1,FALSE)/VLOOKUP($B106,NAV!$A:$FC,BB$1,FALSE),"")</f>
        <v/>
      </c>
      <c r="BC107" s="171" t="str">
        <f>IFERROR(VLOOKUP($B107,'NAV plus Dist'!$B:$FD,BC$1,FALSE)/VLOOKUP($B106,NAV!$A:$FC,BC$1,FALSE),"")</f>
        <v/>
      </c>
      <c r="BD107" s="171" t="str">
        <f>IFERROR(VLOOKUP($B107,'NAV plus Dist'!$B:$FD,BD$1,FALSE)/VLOOKUP($B106,NAV!$A:$FC,BD$1,FALSE),"")</f>
        <v/>
      </c>
      <c r="BE107" s="171" t="str">
        <f>IFERROR(VLOOKUP($B107,'NAV plus Dist'!$B:$FD,BE$1,FALSE)/VLOOKUP($B106,NAV!$A:$FC,BE$1,FALSE),"")</f>
        <v/>
      </c>
      <c r="BF107" s="171" t="str">
        <f>IFERROR(VLOOKUP($B107,'NAV plus Dist'!$B:$FD,BF$1,FALSE)/VLOOKUP($B106,NAV!$A:$FC,BF$1,FALSE),"")</f>
        <v/>
      </c>
      <c r="BG107" s="171" t="str">
        <f>IFERROR(VLOOKUP($B107,'NAV plus Dist'!$B:$FD,BG$1,FALSE)/VLOOKUP($B106,NAV!$A:$FC,BG$1,FALSE),"")</f>
        <v/>
      </c>
      <c r="BH107" s="171" t="str">
        <f>IFERROR(VLOOKUP($B107,'NAV plus Dist'!$B:$FD,BH$1,FALSE)/VLOOKUP($B106,NAV!$A:$FC,BH$1,FALSE),"")</f>
        <v/>
      </c>
      <c r="BI107" s="171" t="str">
        <f>IFERROR(VLOOKUP($B107,'NAV plus Dist'!$B:$FD,BI$1,FALSE)/VLOOKUP($B106,NAV!$A:$FC,BI$1,FALSE),"")</f>
        <v/>
      </c>
      <c r="BJ107" s="171" t="str">
        <f>IFERROR(VLOOKUP($B107,'NAV plus Dist'!$B:$FD,BJ$1,FALSE)/VLOOKUP($B106,NAV!$A:$FC,BJ$1,FALSE),"")</f>
        <v/>
      </c>
      <c r="BK107" s="171" t="str">
        <f>IFERROR(VLOOKUP($B107,'NAV plus Dist'!$B:$FD,BK$1,FALSE)/VLOOKUP($B106,NAV!$A:$FC,BK$1,FALSE),"")</f>
        <v/>
      </c>
      <c r="BL107" s="171" t="str">
        <f>IFERROR(VLOOKUP($B107,'NAV plus Dist'!$B:$FD,BL$1,FALSE)/VLOOKUP($B106,NAV!$A:$FC,BL$1,FALSE),"")</f>
        <v/>
      </c>
      <c r="BM107" s="171" t="str">
        <f>IFERROR(VLOOKUP($B107,'NAV plus Dist'!$B:$FD,BM$1,FALSE)/VLOOKUP($B106,NAV!$A:$FC,BM$1,FALSE),"")</f>
        <v/>
      </c>
      <c r="BN107" s="171" t="str">
        <f>IFERROR(VLOOKUP($B107,'NAV plus Dist'!$B:$FD,BN$1,FALSE)/VLOOKUP($B106,NAV!$A:$FC,BN$1,FALSE),"")</f>
        <v/>
      </c>
      <c r="BO107" s="171" t="str">
        <f>IFERROR(VLOOKUP($B107,'NAV plus Dist'!$B:$FD,BO$1,FALSE)/VLOOKUP($B106,NAV!$A:$FC,BO$1,FALSE),"")</f>
        <v/>
      </c>
      <c r="BP107" s="171" t="str">
        <f>IFERROR(VLOOKUP($B107,'NAV plus Dist'!$B:$FD,BP$1,FALSE)/VLOOKUP($B106,NAV!$A:$FC,BP$1,FALSE),"")</f>
        <v/>
      </c>
      <c r="BQ107" s="171" t="str">
        <f>IFERROR(VLOOKUP($B107,'NAV plus Dist'!$B:$FD,BQ$1,FALSE)/VLOOKUP($B106,NAV!$A:$FC,BQ$1,FALSE),"")</f>
        <v/>
      </c>
      <c r="BR107" s="171" t="str">
        <f>IFERROR(VLOOKUP($B107,'NAV plus Dist'!$B:$FD,BR$1,FALSE)/VLOOKUP($B106,NAV!$A:$FC,BR$1,FALSE),"")</f>
        <v/>
      </c>
      <c r="BS107" s="171" t="str">
        <f>IFERROR(VLOOKUP($B107,'NAV plus Dist'!$B:$FD,BS$1,FALSE)/VLOOKUP($B106,NAV!$A:$FC,BS$1,FALSE),"")</f>
        <v/>
      </c>
      <c r="BT107" s="171" t="str">
        <f>IFERROR(VLOOKUP($B107,'NAV plus Dist'!$B:$FD,BT$1,FALSE)/VLOOKUP($B106,NAV!$A:$FC,BT$1,FALSE),"")</f>
        <v/>
      </c>
      <c r="BU107" s="171" t="str">
        <f>IFERROR(VLOOKUP($B107,'NAV plus Dist'!$B:$FD,BU$1,FALSE)/VLOOKUP($B106,NAV!$A:$FC,BU$1,FALSE),"")</f>
        <v/>
      </c>
      <c r="BV107" s="171" t="str">
        <f>IFERROR(VLOOKUP($B107,'NAV plus Dist'!$B:$FD,BV$1,FALSE)/VLOOKUP($B106,NAV!$A:$FC,BV$1,FALSE),"")</f>
        <v/>
      </c>
      <c r="BW107" s="171" t="str">
        <f>IFERROR(VLOOKUP($B107,'NAV plus Dist'!$B:$FD,BW$1,FALSE)/VLOOKUP($B106,NAV!$A:$FC,BW$1,FALSE),"")</f>
        <v/>
      </c>
      <c r="BX107" s="171" t="str">
        <f>IFERROR(VLOOKUP($B107,'NAV plus Dist'!$B:$FD,BX$1,FALSE)/VLOOKUP($B106,NAV!$A:$FC,BX$1,FALSE),"")</f>
        <v/>
      </c>
      <c r="BY107" s="171" t="str">
        <f>IFERROR(VLOOKUP($B107,'NAV plus Dist'!$B:$FD,BY$1,FALSE)/VLOOKUP($B106,NAV!$A:$FC,BY$1,FALSE),"")</f>
        <v/>
      </c>
      <c r="BZ107" s="171" t="str">
        <f>IFERROR(VLOOKUP($B107,'NAV plus Dist'!$B:$FD,BZ$1,FALSE)/VLOOKUP($B106,NAV!$A:$FC,BZ$1,FALSE),"")</f>
        <v/>
      </c>
      <c r="CA107" s="171" t="str">
        <f>IFERROR(VLOOKUP($B107,'NAV plus Dist'!$B:$FD,CA$1,FALSE)/VLOOKUP($B106,NAV!$A:$FC,CA$1,FALSE),"")</f>
        <v/>
      </c>
      <c r="CB107" s="171" t="str">
        <f>IFERROR(VLOOKUP($B107,'NAV plus Dist'!$B:$FD,CB$1,FALSE)/VLOOKUP($B106,NAV!$A:$FC,CB$1,FALSE),"")</f>
        <v/>
      </c>
      <c r="CC107" s="171" t="str">
        <f>IFERROR(VLOOKUP($B107,'NAV plus Dist'!$B:$FD,CC$1,FALSE)/VLOOKUP($B106,NAV!$A:$FC,CC$1,FALSE),"")</f>
        <v/>
      </c>
      <c r="CD107" s="171" t="str">
        <f>IFERROR(VLOOKUP($B107,'NAV plus Dist'!$B:$FD,CD$1,FALSE)/VLOOKUP($B106,NAV!$A:$FC,CD$1,FALSE),"")</f>
        <v/>
      </c>
      <c r="CE107" s="171" t="str">
        <f>IFERROR(VLOOKUP($B107,'NAV plus Dist'!$B:$FD,CE$1,FALSE)/VLOOKUP($B106,NAV!$A:$FC,CE$1,FALSE),"")</f>
        <v/>
      </c>
      <c r="CF107" s="171" t="str">
        <f>IFERROR(VLOOKUP($B107,'NAV plus Dist'!$B:$FD,CF$1,FALSE)/VLOOKUP($B106,NAV!$A:$FC,CF$1,FALSE),"")</f>
        <v/>
      </c>
      <c r="CG107" s="171" t="str">
        <f>IFERROR(VLOOKUP($B107,'NAV plus Dist'!$B:$FD,CG$1,FALSE)/VLOOKUP($B106,NAV!$A:$FC,CG$1,FALSE),"")</f>
        <v/>
      </c>
      <c r="CH107" s="171" t="str">
        <f>IFERROR(VLOOKUP($B107,'NAV plus Dist'!$B:$FD,CH$1,FALSE)/VLOOKUP($B106,NAV!$A:$FC,CH$1,FALSE),"")</f>
        <v/>
      </c>
      <c r="CI107" s="171" t="str">
        <f>IFERROR(VLOOKUP($B107,'NAV plus Dist'!$B:$FD,CI$1,FALSE)/VLOOKUP($B106,NAV!$A:$FC,CI$1,FALSE),"")</f>
        <v/>
      </c>
      <c r="CJ107" s="171" t="str">
        <f>IFERROR(VLOOKUP($B107,'NAV plus Dist'!$B:$FD,CJ$1,FALSE)/VLOOKUP($B106,NAV!$A:$FC,CJ$1,FALSE),"")</f>
        <v/>
      </c>
      <c r="CK107" s="171" t="str">
        <f>IFERROR(VLOOKUP($B107,'NAV plus Dist'!$B:$FD,CK$1,FALSE)/VLOOKUP($B106,NAV!$A:$FC,CK$1,FALSE),"")</f>
        <v/>
      </c>
      <c r="CL107" s="171" t="str">
        <f>IFERROR(VLOOKUP($B107,'NAV plus Dist'!$B:$FD,CL$1,FALSE)/VLOOKUP($B106,NAV!$A:$FC,CL$1,FALSE),"")</f>
        <v/>
      </c>
      <c r="CM107" s="171" t="str">
        <f>IFERROR(VLOOKUP($B107,'NAV plus Dist'!$B:$FD,CM$1,FALSE)/VLOOKUP($B106,NAV!$A:$FC,CM$1,FALSE),"")</f>
        <v/>
      </c>
      <c r="CN107" s="171" t="str">
        <f>IFERROR(VLOOKUP($B107,'NAV plus Dist'!$B:$FD,CN$1,FALSE)/VLOOKUP($B106,NAV!$A:$FC,CN$1,FALSE),"")</f>
        <v/>
      </c>
      <c r="CO107" s="171" t="str">
        <f>IFERROR(VLOOKUP($B107,'NAV plus Dist'!$B:$FD,CO$1,FALSE)/VLOOKUP($B106,NAV!$A:$FC,CO$1,FALSE),"")</f>
        <v/>
      </c>
      <c r="CP107" s="171" t="str">
        <f>IFERROR(VLOOKUP($B107,'NAV plus Dist'!$B:$FD,CP$1,FALSE)/VLOOKUP($B106,NAV!$A:$FC,CP$1,FALSE),"")</f>
        <v/>
      </c>
      <c r="CQ107" s="171" t="str">
        <f>IFERROR(VLOOKUP($B107,'NAV plus Dist'!$B:$FD,CQ$1,FALSE)/VLOOKUP($B106,NAV!$A:$FC,CQ$1,FALSE),"")</f>
        <v/>
      </c>
      <c r="CR107" s="171" t="str">
        <f>IFERROR(VLOOKUP($B107,'NAV plus Dist'!$B:$FD,CR$1,FALSE)/VLOOKUP($B106,NAV!$A:$FC,CR$1,FALSE),"")</f>
        <v/>
      </c>
      <c r="CS107" s="171" t="str">
        <f>IFERROR(VLOOKUP($B107,'NAV plus Dist'!$B:$FD,CS$1,FALSE)/VLOOKUP($B106,NAV!$A:$FC,CS$1,FALSE),"")</f>
        <v/>
      </c>
      <c r="CT107" s="171" t="str">
        <f>IFERROR(VLOOKUP($B107,'NAV plus Dist'!$B:$FD,CT$1,FALSE)/VLOOKUP($B106,NAV!$A:$FC,CT$1,FALSE),"")</f>
        <v/>
      </c>
      <c r="CU107" s="171" t="str">
        <f>IFERROR(VLOOKUP($B107,'NAV plus Dist'!$B:$FD,CU$1,FALSE)/VLOOKUP($B106,NAV!$A:$FC,CU$1,FALSE),"")</f>
        <v/>
      </c>
      <c r="CV107" s="171" t="str">
        <f>IFERROR(VLOOKUP($B107,'NAV plus Dist'!$B:$FD,CV$1,FALSE)/VLOOKUP($B106,NAV!$A:$FC,CV$1,FALSE),"")</f>
        <v/>
      </c>
      <c r="CW107" s="171" t="str">
        <f>IFERROR(VLOOKUP($B107,'NAV plus Dist'!$B:$FD,CW$1,FALSE)/VLOOKUP($B106,NAV!$A:$FC,CW$1,FALSE),"")</f>
        <v/>
      </c>
      <c r="CX107" s="171" t="str">
        <f>IFERROR(VLOOKUP($B107,'NAV plus Dist'!$B:$FD,CX$1,FALSE)/VLOOKUP($B106,NAV!$A:$FC,CX$1,FALSE),"")</f>
        <v/>
      </c>
      <c r="CY107" s="171" t="str">
        <f>IFERROR(VLOOKUP($B107,'NAV plus Dist'!$B:$FD,CY$1,FALSE)/VLOOKUP($B106,NAV!$A:$FC,CY$1,FALSE),"")</f>
        <v/>
      </c>
      <c r="CZ107" s="171" t="str">
        <f>IFERROR(VLOOKUP($B107,'NAV plus Dist'!$B:$FD,CZ$1,FALSE)/VLOOKUP($B106,NAV!$A:$FC,CZ$1,FALSE),"")</f>
        <v/>
      </c>
      <c r="DA107" s="171" t="str">
        <f>IFERROR(VLOOKUP($B107,'NAV plus Dist'!$B:$FD,DA$1,FALSE)/VLOOKUP($B106,NAV!$A:$FC,DA$1,FALSE),"")</f>
        <v/>
      </c>
      <c r="DB107" s="171" t="str">
        <f>IFERROR(VLOOKUP($B107,'NAV plus Dist'!$B:$FD,DB$1,FALSE)/VLOOKUP($B106,NAV!$A:$FC,DB$1,FALSE),"")</f>
        <v/>
      </c>
      <c r="DC107" s="171" t="str">
        <f>IFERROR(VLOOKUP($B107,'NAV plus Dist'!$B:$FD,DC$1,FALSE)/VLOOKUP($B106,NAV!$A:$FC,DC$1,FALSE),"")</f>
        <v/>
      </c>
      <c r="DD107" s="171" t="str">
        <f>IFERROR(VLOOKUP($B107,'NAV plus Dist'!$B:$FD,DD$1,FALSE)/VLOOKUP($B106,NAV!$A:$FC,DD$1,FALSE),"")</f>
        <v/>
      </c>
      <c r="DE107" s="171" t="str">
        <f>IFERROR(VLOOKUP($B107,'NAV plus Dist'!$B:$FD,DE$1,FALSE)/VLOOKUP($B106,NAV!$A:$FC,DE$1,FALSE),"")</f>
        <v/>
      </c>
      <c r="DF107" s="171" t="str">
        <f>IFERROR(VLOOKUP($B107,'NAV plus Dist'!$B:$FD,DF$1,FALSE)/VLOOKUP($B106,NAV!$A:$FC,DF$1,FALSE),"")</f>
        <v/>
      </c>
      <c r="DG107" s="171" t="str">
        <f>IFERROR(VLOOKUP($B107,'NAV plus Dist'!$B:$FD,DG$1,FALSE)/VLOOKUP($B106,NAV!$A:$FC,DG$1,FALSE),"")</f>
        <v/>
      </c>
      <c r="DH107" s="171" t="str">
        <f>IFERROR(VLOOKUP($B107,'NAV plus Dist'!$B:$FD,DH$1,FALSE)/VLOOKUP($B106,NAV!$A:$FC,DH$1,FALSE),"")</f>
        <v/>
      </c>
    </row>
    <row r="108" spans="1:112">
      <c r="A108" s="94">
        <f t="shared" si="42"/>
        <v>93</v>
      </c>
      <c r="B108" s="168">
        <f t="shared" si="43"/>
        <v>43251</v>
      </c>
      <c r="C108" s="171">
        <f>IFERROR(VLOOKUP($B108,'NAV plus Dist'!$B:$FD,C$1,FALSE)/VLOOKUP($B107,NAV!$A:$FC,C$1,FALSE),"")</f>
        <v>1.0586029718094707</v>
      </c>
      <c r="D108" s="171" t="str">
        <f>IFERROR(VLOOKUP($B108,'NAV plus Dist'!$B:$FD,D$1,FALSE)/VLOOKUP($B107,NAV!$A:$FC,D$1,FALSE),"")</f>
        <v/>
      </c>
      <c r="E108" s="171">
        <f>IFERROR(VLOOKUP($B108,'NAV plus Dist'!$B:$FD,E$1,FALSE)/VLOOKUP($B107,NAV!$A:$FC,E$1,FALSE),"")</f>
        <v>1.0580323303422146</v>
      </c>
      <c r="F108" s="171" t="str">
        <f>IFERROR(VLOOKUP($B108,'NAV plus Dist'!$B:$FD,F$1,FALSE)/VLOOKUP($B107,NAV!$A:$FC,F$1,FALSE),"")</f>
        <v/>
      </c>
      <c r="G108" s="171" t="str">
        <f>IFERROR(VLOOKUP($B108,'NAV plus Dist'!$B:$FD,G$1,FALSE)/VLOOKUP($B107,NAV!$A:$FC,G$1,FALSE),"")</f>
        <v/>
      </c>
      <c r="H108" s="171" t="str">
        <f>IFERROR(VLOOKUP($B108,'NAV plus Dist'!$B:$FD,H$1,FALSE)/VLOOKUP($B107,NAV!$A:$FC,H$1,FALSE),"")</f>
        <v/>
      </c>
      <c r="I108" s="171" t="str">
        <f>IFERROR(VLOOKUP($B108,'NAV plus Dist'!$B:$FD,I$1,FALSE)/VLOOKUP($B107,NAV!$A:$FC,I$1,FALSE),"")</f>
        <v/>
      </c>
      <c r="J108" s="171" t="str">
        <f>IFERROR(VLOOKUP($B108,'NAV plus Dist'!$B:$FD,J$1,FALSE)/VLOOKUP($B107,NAV!$A:$FC,J$1,FALSE),"")</f>
        <v/>
      </c>
      <c r="K108" s="171" t="str">
        <f>IFERROR(VLOOKUP($B108,'NAV plus Dist'!$B:$FD,K$1,FALSE)/VLOOKUP($B107,NAV!$A:$FC,K$1,FALSE),"")</f>
        <v/>
      </c>
      <c r="L108" s="171" t="str">
        <f>IFERROR(VLOOKUP($B108,'NAV plus Dist'!$B:$FD,L$1,FALSE)/VLOOKUP($B107,NAV!$A:$FC,L$1,FALSE),"")</f>
        <v/>
      </c>
      <c r="M108" s="171" t="str">
        <f>IFERROR(VLOOKUP($B108,'NAV plus Dist'!$B:$FD,M$1,FALSE)/VLOOKUP($B107,NAV!$A:$FC,M$1,FALSE),"")</f>
        <v/>
      </c>
      <c r="N108" s="171" t="str">
        <f>IFERROR(VLOOKUP($B108,'NAV plus Dist'!$B:$FD,N$1,FALSE)/VLOOKUP($B107,NAV!$A:$FC,N$1,FALSE),"")</f>
        <v/>
      </c>
      <c r="O108" s="171">
        <f>IFERROR(VLOOKUP($B108,'NAV plus Dist'!$B:$FD,O$1,FALSE)/VLOOKUP($B107,NAV!$A:$FC,O$1,FALSE),"")</f>
        <v>1.0176067998675351</v>
      </c>
      <c r="P108" s="171">
        <f>IFERROR(VLOOKUP($B108,'NAV plus Dist'!$B:$FD,P$1,FALSE)/VLOOKUP($B107,NAV!$A:$FC,P$1,FALSE),"")</f>
        <v>1.0171966471409566</v>
      </c>
      <c r="Q108" s="171">
        <f>IFERROR(VLOOKUP($B108,'NAV plus Dist'!$B:$FD,Q$1,FALSE)/VLOOKUP($B107,NAV!$A:$FC,Q$1,FALSE),"")</f>
        <v>1.0167009754358911</v>
      </c>
      <c r="R108" s="171">
        <f>IFERROR(VLOOKUP($B108,'NAV plus Dist'!$B:$FD,R$1,FALSE)/VLOOKUP($B107,NAV!$A:$FC,R$1,FALSE),"")</f>
        <v>1.0167009754358911</v>
      </c>
      <c r="S108" s="171">
        <f>IFERROR(VLOOKUP($B108,'NAV plus Dist'!$B:$FD,S$1,FALSE)/VLOOKUP($B107,NAV!$A:$FC,S$1,FALSE),"")</f>
        <v>1.0158770747129109</v>
      </c>
      <c r="T108" s="171">
        <f>IFERROR(VLOOKUP($B108,'NAV plus Dist'!$B:$FD,T$1,FALSE)/VLOOKUP($B107,NAV!$A:$FC,T$1,FALSE),"")</f>
        <v>1.0170917605208123</v>
      </c>
      <c r="U108" s="171">
        <f>IFERROR(VLOOKUP($B108,'NAV plus Dist'!$B:$FD,U$1,FALSE)/VLOOKUP($B107,NAV!$A:$FC,U$1,FALSE),"")</f>
        <v>1.0168481133072613</v>
      </c>
      <c r="V108" s="171">
        <f>IFERROR(VLOOKUP($B108,'NAV plus Dist'!$B:$FD,V$1,FALSE)/VLOOKUP($B107,NAV!$A:$FC,V$1,FALSE),"")</f>
        <v>1.0249813846544091</v>
      </c>
      <c r="W108" s="171">
        <f>IFERROR(VLOOKUP($B108,'NAV plus Dist'!$B:$FD,W$1,FALSE)/VLOOKUP($B107,NAV!$A:$FC,W$1,FALSE),"")</f>
        <v>1.0249813846544091</v>
      </c>
      <c r="X108" s="171">
        <f>IFERROR(VLOOKUP($B108,'NAV plus Dist'!$B:$FD,X$1,FALSE)/VLOOKUP($B107,NAV!$A:$FC,X$1,FALSE),"")</f>
        <v>1.0247341427845778</v>
      </c>
      <c r="Y108" s="171">
        <f>IFERROR(VLOOKUP($B108,'NAV plus Dist'!$B:$FD,Y$1,FALSE)/VLOOKUP($B107,NAV!$A:$FC,Y$1,FALSE),"")</f>
        <v>1.0259865540731066</v>
      </c>
      <c r="Z108" s="171">
        <f>IFERROR(VLOOKUP($B108,'NAV plus Dist'!$B:$FD,Z$1,FALSE)/VLOOKUP($B107,NAV!$A:$FC,Z$1,FALSE),"")</f>
        <v>1.0257637330739178</v>
      </c>
      <c r="AA108" s="171">
        <f>IFERROR(VLOOKUP($B108,'NAV plus Dist'!$B:$FD,AA$1,FALSE)/VLOOKUP($B107,NAV!$A:$FC,AA$1,FALSE),"")</f>
        <v>1.0128429397046124</v>
      </c>
      <c r="AB108" s="171" t="str">
        <f>IFERROR(VLOOKUP($B108,'NAV plus Dist'!$B:$FD,AB$1,FALSE)/VLOOKUP($B107,NAV!$A:$FC,AB$1,FALSE),"")</f>
        <v/>
      </c>
      <c r="AC108" s="171">
        <f>IFERROR(VLOOKUP($B108,'NAV plus Dist'!$B:$FD,AC$1,FALSE)/VLOOKUP($B107,NAV!$A:$FC,AC$1,FALSE),"")</f>
        <v>1.0131889710692581</v>
      </c>
      <c r="AD108" s="171" t="str">
        <f>IFERROR(VLOOKUP($B108,'NAV plus Dist'!$B:$FD,AD$1,FALSE)/VLOOKUP($B107,NAV!$A:$FC,AD$1,FALSE),"")</f>
        <v/>
      </c>
      <c r="AE108" s="171">
        <f>IFERROR(VLOOKUP($B108,'NAV plus Dist'!$B:$FD,AE$1,FALSE)/VLOOKUP($B107,NAV!$A:$FC,AE$1,FALSE),"")</f>
        <v>1.0135880702418107</v>
      </c>
      <c r="AF108" s="171">
        <f>IFERROR(VLOOKUP($B108,'NAV plus Dist'!$B:$FD,AF$1,FALSE)/VLOOKUP($B107,NAV!$A:$FC,AF$1,FALSE),"")</f>
        <v>1.0058982305308408</v>
      </c>
      <c r="AG108" s="171" t="str">
        <f>IFERROR(VLOOKUP($B108,'NAV plus Dist'!$B:$FD,AG$1,FALSE)/VLOOKUP($B107,NAV!$A:$FC,AG$1,FALSE),"")</f>
        <v/>
      </c>
      <c r="AH108" s="171">
        <f>IFERROR(VLOOKUP($B108,'NAV plus Dist'!$B:$FD,AH$1,FALSE)/VLOOKUP($B107,NAV!$A:$FC,AH$1,FALSE),"")</f>
        <v>1.0063064983262076</v>
      </c>
      <c r="AI108" s="171">
        <f>IFERROR(VLOOKUP($B108,'NAV plus Dist'!$B:$FD,AI$1,FALSE)/VLOOKUP($B107,NAV!$A:$FC,AI$1,FALSE),"")</f>
        <v>0.9502649177242839</v>
      </c>
      <c r="AJ108" s="171" t="str">
        <f>IFERROR(VLOOKUP($B108,'NAV plus Dist'!$B:$FD,AJ$1,FALSE)/VLOOKUP($B107,NAV!$A:$FC,AJ$1,FALSE),"")</f>
        <v/>
      </c>
      <c r="AK108" s="171">
        <f>IFERROR(VLOOKUP($B108,'NAV plus Dist'!$B:$FD,AK$1,FALSE)/VLOOKUP($B107,NAV!$A:$FC,AK$1,FALSE),"")</f>
        <v>0.9857295169359469</v>
      </c>
      <c r="AL108" s="171">
        <f>IFERROR(VLOOKUP($B108,'NAV plus Dist'!$B:$FD,AL$1,FALSE)/VLOOKUP($B107,NAV!$A:$FC,AL$1,FALSE),"")</f>
        <v>0.98632313248640857</v>
      </c>
      <c r="AM108" s="171" t="str">
        <f>IFERROR(VLOOKUP($B108,'NAV plus Dist'!$B:$FD,AM$1,FALSE)/VLOOKUP($B107,NAV!$A:$FC,AM$1,FALSE),"")</f>
        <v/>
      </c>
      <c r="AN108" s="171" t="str">
        <f>IFERROR(VLOOKUP($B108,'NAV plus Dist'!$B:$FD,AN$1,FALSE)/VLOOKUP($B107,NAV!$A:$FC,AN$1,FALSE),"")</f>
        <v/>
      </c>
      <c r="AO108" s="171" t="str">
        <f>IFERROR(VLOOKUP($B108,'NAV plus Dist'!$B:$FD,AO$1,FALSE)/VLOOKUP($B107,NAV!$A:$FC,AO$1,FALSE),"")</f>
        <v/>
      </c>
      <c r="AP108" s="171" t="str">
        <f>IFERROR(VLOOKUP($B108,'NAV plus Dist'!$B:$FD,AP$1,FALSE)/VLOOKUP($B107,NAV!$A:$FC,AP$1,FALSE),"")</f>
        <v/>
      </c>
      <c r="AQ108" s="171" t="str">
        <f>IFERROR(VLOOKUP($B108,'NAV plus Dist'!$B:$FD,AQ$1,FALSE)/VLOOKUP($B107,NAV!$A:$FC,AQ$1,FALSE),"")</f>
        <v/>
      </c>
      <c r="AR108" s="171" t="str">
        <f>IFERROR(VLOOKUP($B108,'NAV plus Dist'!$B:$FD,AR$1,FALSE)/VLOOKUP($B107,NAV!$A:$FC,AR$1,FALSE),"")</f>
        <v/>
      </c>
      <c r="AS108" s="171" t="str">
        <f>IFERROR(VLOOKUP($B108,'NAV plus Dist'!$B:$FD,AS$1,FALSE)/VLOOKUP($B107,NAV!$A:$FC,AS$1,FALSE),"")</f>
        <v/>
      </c>
      <c r="AT108" s="171">
        <f>IFERROR(VLOOKUP($B108,'NAV plus Dist'!$B:$FD,AT$1,FALSE)/VLOOKUP($B107,NAV!$A:$FC,AT$1,FALSE),"")</f>
        <v>1.0120674488080619</v>
      </c>
      <c r="AU108" s="171">
        <f>IFERROR(VLOOKUP($B108,'NAV plus Dist'!$B:$FD,AU$1,FALSE)/VLOOKUP($B107,NAV!$A:$FC,AU$1,FALSE),"")</f>
        <v>1</v>
      </c>
      <c r="AV108" s="171">
        <f>IFERROR(VLOOKUP($B108,'NAV plus Dist'!$B:$FD,AV$1,FALSE)/VLOOKUP($B107,NAV!$A:$FC,AV$1,FALSE),"")</f>
        <v>1.0213768842670452</v>
      </c>
      <c r="AW108" s="171" t="str">
        <f>IFERROR(VLOOKUP($B108,'NAV plus Dist'!$B:$FD,AW$1,FALSE)/VLOOKUP($B107,NAV!$A:$FC,AW$1,FALSE),"")</f>
        <v/>
      </c>
      <c r="AX108" s="171" t="str">
        <f>IFERROR(VLOOKUP($B108,'NAV plus Dist'!$B:$FD,AX$1,FALSE)/VLOOKUP($B107,NAV!$A:$FC,AX$1,FALSE),"")</f>
        <v/>
      </c>
      <c r="AY108" s="171" t="str">
        <f>IFERROR(VLOOKUP($B108,'NAV plus Dist'!$B:$FD,AY$1,FALSE)/VLOOKUP($B107,NAV!$A:$FC,AY$1,FALSE),"")</f>
        <v/>
      </c>
      <c r="AZ108" s="171" t="str">
        <f>IFERROR(VLOOKUP($B108,'NAV plus Dist'!$B:$FD,AZ$1,FALSE)/VLOOKUP($B107,NAV!$A:$FC,AZ$1,FALSE),"")</f>
        <v/>
      </c>
      <c r="BA108" s="171" t="str">
        <f>IFERROR(VLOOKUP($B108,'NAV plus Dist'!$B:$FD,BA$1,FALSE)/VLOOKUP($B107,NAV!$A:$FC,BA$1,FALSE),"")</f>
        <v/>
      </c>
      <c r="BB108" s="171" t="str">
        <f>IFERROR(VLOOKUP($B108,'NAV plus Dist'!$B:$FD,BB$1,FALSE)/VLOOKUP($B107,NAV!$A:$FC,BB$1,FALSE),"")</f>
        <v/>
      </c>
      <c r="BC108" s="171" t="str">
        <f>IFERROR(VLOOKUP($B108,'NAV plus Dist'!$B:$FD,BC$1,FALSE)/VLOOKUP($B107,NAV!$A:$FC,BC$1,FALSE),"")</f>
        <v/>
      </c>
      <c r="BD108" s="171" t="str">
        <f>IFERROR(VLOOKUP($B108,'NAV plus Dist'!$B:$FD,BD$1,FALSE)/VLOOKUP($B107,NAV!$A:$FC,BD$1,FALSE),"")</f>
        <v/>
      </c>
      <c r="BE108" s="171" t="str">
        <f>IFERROR(VLOOKUP($B108,'NAV plus Dist'!$B:$FD,BE$1,FALSE)/VLOOKUP($B107,NAV!$A:$FC,BE$1,FALSE),"")</f>
        <v/>
      </c>
      <c r="BF108" s="171" t="str">
        <f>IFERROR(VLOOKUP($B108,'NAV plus Dist'!$B:$FD,BF$1,FALSE)/VLOOKUP($B107,NAV!$A:$FC,BF$1,FALSE),"")</f>
        <v/>
      </c>
      <c r="BG108" s="171" t="str">
        <f>IFERROR(VLOOKUP($B108,'NAV plus Dist'!$B:$FD,BG$1,FALSE)/VLOOKUP($B107,NAV!$A:$FC,BG$1,FALSE),"")</f>
        <v/>
      </c>
      <c r="BH108" s="171" t="str">
        <f>IFERROR(VLOOKUP($B108,'NAV plus Dist'!$B:$FD,BH$1,FALSE)/VLOOKUP($B107,NAV!$A:$FC,BH$1,FALSE),"")</f>
        <v/>
      </c>
      <c r="BI108" s="171" t="str">
        <f>IFERROR(VLOOKUP($B108,'NAV plus Dist'!$B:$FD,BI$1,FALSE)/VLOOKUP($B107,NAV!$A:$FC,BI$1,FALSE),"")</f>
        <v/>
      </c>
      <c r="BJ108" s="171" t="str">
        <f>IFERROR(VLOOKUP($B108,'NAV plus Dist'!$B:$FD,BJ$1,FALSE)/VLOOKUP($B107,NAV!$A:$FC,BJ$1,FALSE),"")</f>
        <v/>
      </c>
      <c r="BK108" s="171" t="str">
        <f>IFERROR(VLOOKUP($B108,'NAV plus Dist'!$B:$FD,BK$1,FALSE)/VLOOKUP($B107,NAV!$A:$FC,BK$1,FALSE),"")</f>
        <v/>
      </c>
      <c r="BL108" s="171" t="str">
        <f>IFERROR(VLOOKUP($B108,'NAV plus Dist'!$B:$FD,BL$1,FALSE)/VLOOKUP($B107,NAV!$A:$FC,BL$1,FALSE),"")</f>
        <v/>
      </c>
      <c r="BM108" s="171" t="str">
        <f>IFERROR(VLOOKUP($B108,'NAV plus Dist'!$B:$FD,BM$1,FALSE)/VLOOKUP($B107,NAV!$A:$FC,BM$1,FALSE),"")</f>
        <v/>
      </c>
      <c r="BN108" s="171" t="str">
        <f>IFERROR(VLOOKUP($B108,'NAV plus Dist'!$B:$FD,BN$1,FALSE)/VLOOKUP($B107,NAV!$A:$FC,BN$1,FALSE),"")</f>
        <v/>
      </c>
      <c r="BO108" s="171" t="str">
        <f>IFERROR(VLOOKUP($B108,'NAV plus Dist'!$B:$FD,BO$1,FALSE)/VLOOKUP($B107,NAV!$A:$FC,BO$1,FALSE),"")</f>
        <v/>
      </c>
      <c r="BP108" s="171" t="str">
        <f>IFERROR(VLOOKUP($B108,'NAV plus Dist'!$B:$FD,BP$1,FALSE)/VLOOKUP($B107,NAV!$A:$FC,BP$1,FALSE),"")</f>
        <v/>
      </c>
      <c r="BQ108" s="171" t="str">
        <f>IFERROR(VLOOKUP($B108,'NAV plus Dist'!$B:$FD,BQ$1,FALSE)/VLOOKUP($B107,NAV!$A:$FC,BQ$1,FALSE),"")</f>
        <v/>
      </c>
      <c r="BR108" s="171" t="str">
        <f>IFERROR(VLOOKUP($B108,'NAV plus Dist'!$B:$FD,BR$1,FALSE)/VLOOKUP($B107,NAV!$A:$FC,BR$1,FALSE),"")</f>
        <v/>
      </c>
      <c r="BS108" s="171" t="str">
        <f>IFERROR(VLOOKUP($B108,'NAV plus Dist'!$B:$FD,BS$1,FALSE)/VLOOKUP($B107,NAV!$A:$FC,BS$1,FALSE),"")</f>
        <v/>
      </c>
      <c r="BT108" s="171" t="str">
        <f>IFERROR(VLOOKUP($B108,'NAV plus Dist'!$B:$FD,BT$1,FALSE)/VLOOKUP($B107,NAV!$A:$FC,BT$1,FALSE),"")</f>
        <v/>
      </c>
      <c r="BU108" s="171" t="str">
        <f>IFERROR(VLOOKUP($B108,'NAV plus Dist'!$B:$FD,BU$1,FALSE)/VLOOKUP($B107,NAV!$A:$FC,BU$1,FALSE),"")</f>
        <v/>
      </c>
      <c r="BV108" s="171" t="str">
        <f>IFERROR(VLOOKUP($B108,'NAV plus Dist'!$B:$FD,BV$1,FALSE)/VLOOKUP($B107,NAV!$A:$FC,BV$1,FALSE),"")</f>
        <v/>
      </c>
      <c r="BW108" s="171" t="str">
        <f>IFERROR(VLOOKUP($B108,'NAV plus Dist'!$B:$FD,BW$1,FALSE)/VLOOKUP($B107,NAV!$A:$FC,BW$1,FALSE),"")</f>
        <v/>
      </c>
      <c r="BX108" s="171" t="str">
        <f>IFERROR(VLOOKUP($B108,'NAV plus Dist'!$B:$FD,BX$1,FALSE)/VLOOKUP($B107,NAV!$A:$FC,BX$1,FALSE),"")</f>
        <v/>
      </c>
      <c r="BY108" s="171" t="str">
        <f>IFERROR(VLOOKUP($B108,'NAV plus Dist'!$B:$FD,BY$1,FALSE)/VLOOKUP($B107,NAV!$A:$FC,BY$1,FALSE),"")</f>
        <v/>
      </c>
      <c r="BZ108" s="171" t="str">
        <f>IFERROR(VLOOKUP($B108,'NAV plus Dist'!$B:$FD,BZ$1,FALSE)/VLOOKUP($B107,NAV!$A:$FC,BZ$1,FALSE),"")</f>
        <v/>
      </c>
      <c r="CA108" s="171" t="str">
        <f>IFERROR(VLOOKUP($B108,'NAV plus Dist'!$B:$FD,CA$1,FALSE)/VLOOKUP($B107,NAV!$A:$FC,CA$1,FALSE),"")</f>
        <v/>
      </c>
      <c r="CB108" s="171" t="str">
        <f>IFERROR(VLOOKUP($B108,'NAV plus Dist'!$B:$FD,CB$1,FALSE)/VLOOKUP($B107,NAV!$A:$FC,CB$1,FALSE),"")</f>
        <v/>
      </c>
      <c r="CC108" s="171" t="str">
        <f>IFERROR(VLOOKUP($B108,'NAV plus Dist'!$B:$FD,CC$1,FALSE)/VLOOKUP($B107,NAV!$A:$FC,CC$1,FALSE),"")</f>
        <v/>
      </c>
      <c r="CD108" s="171" t="str">
        <f>IFERROR(VLOOKUP($B108,'NAV plus Dist'!$B:$FD,CD$1,FALSE)/VLOOKUP($B107,NAV!$A:$FC,CD$1,FALSE),"")</f>
        <v/>
      </c>
      <c r="CE108" s="171" t="str">
        <f>IFERROR(VLOOKUP($B108,'NAV plus Dist'!$B:$FD,CE$1,FALSE)/VLOOKUP($B107,NAV!$A:$FC,CE$1,FALSE),"")</f>
        <v/>
      </c>
      <c r="CF108" s="171" t="str">
        <f>IFERROR(VLOOKUP($B108,'NAV plus Dist'!$B:$FD,CF$1,FALSE)/VLOOKUP($B107,NAV!$A:$FC,CF$1,FALSE),"")</f>
        <v/>
      </c>
      <c r="CG108" s="171" t="str">
        <f>IFERROR(VLOOKUP($B108,'NAV plus Dist'!$B:$FD,CG$1,FALSE)/VLOOKUP($B107,NAV!$A:$FC,CG$1,FALSE),"")</f>
        <v/>
      </c>
      <c r="CH108" s="171" t="str">
        <f>IFERROR(VLOOKUP($B108,'NAV plus Dist'!$B:$FD,CH$1,FALSE)/VLOOKUP($B107,NAV!$A:$FC,CH$1,FALSE),"")</f>
        <v/>
      </c>
      <c r="CI108" s="171" t="str">
        <f>IFERROR(VLOOKUP($B108,'NAV plus Dist'!$B:$FD,CI$1,FALSE)/VLOOKUP($B107,NAV!$A:$FC,CI$1,FALSE),"")</f>
        <v/>
      </c>
      <c r="CJ108" s="171" t="str">
        <f>IFERROR(VLOOKUP($B108,'NAV plus Dist'!$B:$FD,CJ$1,FALSE)/VLOOKUP($B107,NAV!$A:$FC,CJ$1,FALSE),"")</f>
        <v/>
      </c>
      <c r="CK108" s="171" t="str">
        <f>IFERROR(VLOOKUP($B108,'NAV plus Dist'!$B:$FD,CK$1,FALSE)/VLOOKUP($B107,NAV!$A:$FC,CK$1,FALSE),"")</f>
        <v/>
      </c>
      <c r="CL108" s="171" t="str">
        <f>IFERROR(VLOOKUP($B108,'NAV plus Dist'!$B:$FD,CL$1,FALSE)/VLOOKUP($B107,NAV!$A:$FC,CL$1,FALSE),"")</f>
        <v/>
      </c>
      <c r="CM108" s="171" t="str">
        <f>IFERROR(VLOOKUP($B108,'NAV plus Dist'!$B:$FD,CM$1,FALSE)/VLOOKUP($B107,NAV!$A:$FC,CM$1,FALSE),"")</f>
        <v/>
      </c>
      <c r="CN108" s="171" t="str">
        <f>IFERROR(VLOOKUP($B108,'NAV plus Dist'!$B:$FD,CN$1,FALSE)/VLOOKUP($B107,NAV!$A:$FC,CN$1,FALSE),"")</f>
        <v/>
      </c>
      <c r="CO108" s="171" t="str">
        <f>IFERROR(VLOOKUP($B108,'NAV plus Dist'!$B:$FD,CO$1,FALSE)/VLOOKUP($B107,NAV!$A:$FC,CO$1,FALSE),"")</f>
        <v/>
      </c>
      <c r="CP108" s="171" t="str">
        <f>IFERROR(VLOOKUP($B108,'NAV plus Dist'!$B:$FD,CP$1,FALSE)/VLOOKUP($B107,NAV!$A:$FC,CP$1,FALSE),"")</f>
        <v/>
      </c>
      <c r="CQ108" s="171" t="str">
        <f>IFERROR(VLOOKUP($B108,'NAV plus Dist'!$B:$FD,CQ$1,FALSE)/VLOOKUP($B107,NAV!$A:$FC,CQ$1,FALSE),"")</f>
        <v/>
      </c>
      <c r="CR108" s="171" t="str">
        <f>IFERROR(VLOOKUP($B108,'NAV plus Dist'!$B:$FD,CR$1,FALSE)/VLOOKUP($B107,NAV!$A:$FC,CR$1,FALSE),"")</f>
        <v/>
      </c>
      <c r="CS108" s="171" t="str">
        <f>IFERROR(VLOOKUP($B108,'NAV plus Dist'!$B:$FD,CS$1,FALSE)/VLOOKUP($B107,NAV!$A:$FC,CS$1,FALSE),"")</f>
        <v/>
      </c>
      <c r="CT108" s="171" t="str">
        <f>IFERROR(VLOOKUP($B108,'NAV plus Dist'!$B:$FD,CT$1,FALSE)/VLOOKUP($B107,NAV!$A:$FC,CT$1,FALSE),"")</f>
        <v/>
      </c>
      <c r="CU108" s="171" t="str">
        <f>IFERROR(VLOOKUP($B108,'NAV plus Dist'!$B:$FD,CU$1,FALSE)/VLOOKUP($B107,NAV!$A:$FC,CU$1,FALSE),"")</f>
        <v/>
      </c>
      <c r="CV108" s="171" t="str">
        <f>IFERROR(VLOOKUP($B108,'NAV plus Dist'!$B:$FD,CV$1,FALSE)/VLOOKUP($B107,NAV!$A:$FC,CV$1,FALSE),"")</f>
        <v/>
      </c>
      <c r="CW108" s="171" t="str">
        <f>IFERROR(VLOOKUP($B108,'NAV plus Dist'!$B:$FD,CW$1,FALSE)/VLOOKUP($B107,NAV!$A:$FC,CW$1,FALSE),"")</f>
        <v/>
      </c>
      <c r="CX108" s="171" t="str">
        <f>IFERROR(VLOOKUP($B108,'NAV plus Dist'!$B:$FD,CX$1,FALSE)/VLOOKUP($B107,NAV!$A:$FC,CX$1,FALSE),"")</f>
        <v/>
      </c>
      <c r="CY108" s="171" t="str">
        <f>IFERROR(VLOOKUP($B108,'NAV plus Dist'!$B:$FD,CY$1,FALSE)/VLOOKUP($B107,NAV!$A:$FC,CY$1,FALSE),"")</f>
        <v/>
      </c>
      <c r="CZ108" s="171" t="str">
        <f>IFERROR(VLOOKUP($B108,'NAV plus Dist'!$B:$FD,CZ$1,FALSE)/VLOOKUP($B107,NAV!$A:$FC,CZ$1,FALSE),"")</f>
        <v/>
      </c>
      <c r="DA108" s="171" t="str">
        <f>IFERROR(VLOOKUP($B108,'NAV plus Dist'!$B:$FD,DA$1,FALSE)/VLOOKUP($B107,NAV!$A:$FC,DA$1,FALSE),"")</f>
        <v/>
      </c>
      <c r="DB108" s="171" t="str">
        <f>IFERROR(VLOOKUP($B108,'NAV plus Dist'!$B:$FD,DB$1,FALSE)/VLOOKUP($B107,NAV!$A:$FC,DB$1,FALSE),"")</f>
        <v/>
      </c>
      <c r="DC108" s="171" t="str">
        <f>IFERROR(VLOOKUP($B108,'NAV plus Dist'!$B:$FD,DC$1,FALSE)/VLOOKUP($B107,NAV!$A:$FC,DC$1,FALSE),"")</f>
        <v/>
      </c>
      <c r="DD108" s="171" t="str">
        <f>IFERROR(VLOOKUP($B108,'NAV plus Dist'!$B:$FD,DD$1,FALSE)/VLOOKUP($B107,NAV!$A:$FC,DD$1,FALSE),"")</f>
        <v/>
      </c>
      <c r="DE108" s="171" t="str">
        <f>IFERROR(VLOOKUP($B108,'NAV plus Dist'!$B:$FD,DE$1,FALSE)/VLOOKUP($B107,NAV!$A:$FC,DE$1,FALSE),"")</f>
        <v/>
      </c>
      <c r="DF108" s="171" t="str">
        <f>IFERROR(VLOOKUP($B108,'NAV plus Dist'!$B:$FD,DF$1,FALSE)/VLOOKUP($B107,NAV!$A:$FC,DF$1,FALSE),"")</f>
        <v/>
      </c>
      <c r="DG108" s="171" t="str">
        <f>IFERROR(VLOOKUP($B108,'NAV plus Dist'!$B:$FD,DG$1,FALSE)/VLOOKUP($B107,NAV!$A:$FC,DG$1,FALSE),"")</f>
        <v/>
      </c>
      <c r="DH108" s="171" t="str">
        <f>IFERROR(VLOOKUP($B108,'NAV plus Dist'!$B:$FD,DH$1,FALSE)/VLOOKUP($B107,NAV!$A:$FC,DH$1,FALSE),"")</f>
        <v/>
      </c>
    </row>
    <row r="109" spans="1:112">
      <c r="A109" s="94">
        <f t="shared" si="42"/>
        <v>92</v>
      </c>
      <c r="B109" s="168">
        <f t="shared" si="43"/>
        <v>43281</v>
      </c>
      <c r="C109" s="171">
        <f>IFERROR(VLOOKUP($B109,'NAV plus Dist'!$B:$FD,C$1,FALSE)/VLOOKUP($B108,NAV!$A:$FC,C$1,FALSE),"")</f>
        <v>0.97240411158951945</v>
      </c>
      <c r="D109" s="171" t="str">
        <f>IFERROR(VLOOKUP($B109,'NAV plus Dist'!$B:$FD,D$1,FALSE)/VLOOKUP($B108,NAV!$A:$FC,D$1,FALSE),"")</f>
        <v/>
      </c>
      <c r="E109" s="171">
        <f>IFERROR(VLOOKUP($B109,'NAV plus Dist'!$B:$FD,E$1,FALSE)/VLOOKUP($B108,NAV!$A:$FC,E$1,FALSE),"")</f>
        <v>0.97413208861907341</v>
      </c>
      <c r="F109" s="171" t="str">
        <f>IFERROR(VLOOKUP($B109,'NAV plus Dist'!$B:$FD,F$1,FALSE)/VLOOKUP($B108,NAV!$A:$FC,F$1,FALSE),"")</f>
        <v/>
      </c>
      <c r="G109" s="171" t="str">
        <f>IFERROR(VLOOKUP($B109,'NAV plus Dist'!$B:$FD,G$1,FALSE)/VLOOKUP($B108,NAV!$A:$FC,G$1,FALSE),"")</f>
        <v/>
      </c>
      <c r="H109" s="171" t="str">
        <f>IFERROR(VLOOKUP($B109,'NAV plus Dist'!$B:$FD,H$1,FALSE)/VLOOKUP($B108,NAV!$A:$FC,H$1,FALSE),"")</f>
        <v/>
      </c>
      <c r="I109" s="171" t="str">
        <f>IFERROR(VLOOKUP($B109,'NAV plus Dist'!$B:$FD,I$1,FALSE)/VLOOKUP($B108,NAV!$A:$FC,I$1,FALSE),"")</f>
        <v/>
      </c>
      <c r="J109" s="171" t="str">
        <f>IFERROR(VLOOKUP($B109,'NAV plus Dist'!$B:$FD,J$1,FALSE)/VLOOKUP($B108,NAV!$A:$FC,J$1,FALSE),"")</f>
        <v/>
      </c>
      <c r="K109" s="171" t="str">
        <f>IFERROR(VLOOKUP($B109,'NAV plus Dist'!$B:$FD,K$1,FALSE)/VLOOKUP($B108,NAV!$A:$FC,K$1,FALSE),"")</f>
        <v/>
      </c>
      <c r="L109" s="171" t="str">
        <f>IFERROR(VLOOKUP($B109,'NAV plus Dist'!$B:$FD,L$1,FALSE)/VLOOKUP($B108,NAV!$A:$FC,L$1,FALSE),"")</f>
        <v/>
      </c>
      <c r="M109" s="171" t="str">
        <f>IFERROR(VLOOKUP($B109,'NAV plus Dist'!$B:$FD,M$1,FALSE)/VLOOKUP($B108,NAV!$A:$FC,M$1,FALSE),"")</f>
        <v/>
      </c>
      <c r="N109" s="171" t="str">
        <f>IFERROR(VLOOKUP($B109,'NAV plus Dist'!$B:$FD,N$1,FALSE)/VLOOKUP($B108,NAV!$A:$FC,N$1,FALSE),"")</f>
        <v/>
      </c>
      <c r="O109" s="171">
        <f>IFERROR(VLOOKUP($B109,'NAV plus Dist'!$B:$FD,O$1,FALSE)/VLOOKUP($B108,NAV!$A:$FC,O$1,FALSE),"")</f>
        <v>1.0063623638908583</v>
      </c>
      <c r="P109" s="171">
        <f>IFERROR(VLOOKUP($B109,'NAV plus Dist'!$B:$FD,P$1,FALSE)/VLOOKUP($B108,NAV!$A:$FC,P$1,FALSE),"")</f>
        <v>1.0073207688509798</v>
      </c>
      <c r="Q109" s="171">
        <f>IFERROR(VLOOKUP($B109,'NAV plus Dist'!$B:$FD,Q$1,FALSE)/VLOOKUP($B108,NAV!$A:$FC,Q$1,FALSE),"")</f>
        <v>1.0013302366383123</v>
      </c>
      <c r="R109" s="171">
        <f>IFERROR(VLOOKUP($B109,'NAV plus Dist'!$B:$FD,R$1,FALSE)/VLOOKUP($B108,NAV!$A:$FC,R$1,FALSE),"")</f>
        <v>1.0013302366383123</v>
      </c>
      <c r="S109" s="171">
        <f>IFERROR(VLOOKUP($B109,'NAV plus Dist'!$B:$FD,S$1,FALSE)/VLOOKUP($B108,NAV!$A:$FC,S$1,FALSE),"")</f>
        <v>1.000536797466316</v>
      </c>
      <c r="T109" s="171">
        <f>IFERROR(VLOOKUP($B109,'NAV plus Dist'!$B:$FD,T$1,FALSE)/VLOOKUP($B108,NAV!$A:$FC,T$1,FALSE),"")</f>
        <v>1.0017022561758266</v>
      </c>
      <c r="U109" s="171">
        <f>IFERROR(VLOOKUP($B109,'NAV plus Dist'!$B:$FD,U$1,FALSE)/VLOOKUP($B108,NAV!$A:$FC,U$1,FALSE),"")</f>
        <v>1.0014623344428506</v>
      </c>
      <c r="V109" s="171">
        <f>IFERROR(VLOOKUP($B109,'NAV plus Dist'!$B:$FD,V$1,FALSE)/VLOOKUP($B108,NAV!$A:$FC,V$1,FALSE),"")</f>
        <v>1.0197087440994188</v>
      </c>
      <c r="W109" s="171">
        <f>IFERROR(VLOOKUP($B109,'NAV plus Dist'!$B:$FD,W$1,FALSE)/VLOOKUP($B108,NAV!$A:$FC,W$1,FALSE),"")</f>
        <v>1.0197087440994188</v>
      </c>
      <c r="X109" s="171">
        <f>IFERROR(VLOOKUP($B109,'NAV plus Dist'!$B:$FD,X$1,FALSE)/VLOOKUP($B108,NAV!$A:$FC,X$1,FALSE),"")</f>
        <v>1.0194489334844867</v>
      </c>
      <c r="Y109" s="171">
        <f>IFERROR(VLOOKUP($B109,'NAV plus Dist'!$B:$FD,Y$1,FALSE)/VLOOKUP($B108,NAV!$A:$FC,Y$1,FALSE),"")</f>
        <v>1.0206376668314385</v>
      </c>
      <c r="Z109" s="171">
        <f>IFERROR(VLOOKUP($B109,'NAV plus Dist'!$B:$FD,Z$1,FALSE)/VLOOKUP($B108,NAV!$A:$FC,Z$1,FALSE),"")</f>
        <v>1.0204229142637447</v>
      </c>
      <c r="AA109" s="171">
        <f>IFERROR(VLOOKUP($B109,'NAV plus Dist'!$B:$FD,AA$1,FALSE)/VLOOKUP($B108,NAV!$A:$FC,AA$1,FALSE),"")</f>
        <v>0.99652518143831104</v>
      </c>
      <c r="AB109" s="171" t="str">
        <f>IFERROR(VLOOKUP($B109,'NAV plus Dist'!$B:$FD,AB$1,FALSE)/VLOOKUP($B108,NAV!$A:$FC,AB$1,FALSE),"")</f>
        <v/>
      </c>
      <c r="AC109" s="171">
        <f>IFERROR(VLOOKUP($B109,'NAV plus Dist'!$B:$FD,AC$1,FALSE)/VLOOKUP($B108,NAV!$A:$FC,AC$1,FALSE),"")</f>
        <v>0.99650833528497518</v>
      </c>
      <c r="AD109" s="171" t="str">
        <f>IFERROR(VLOOKUP($B109,'NAV plus Dist'!$B:$FD,AD$1,FALSE)/VLOOKUP($B108,NAV!$A:$FC,AD$1,FALSE),"")</f>
        <v/>
      </c>
      <c r="AE109" s="171">
        <f>IFERROR(VLOOKUP($B109,'NAV plus Dist'!$B:$FD,AE$1,FALSE)/VLOOKUP($B108,NAV!$A:$FC,AE$1,FALSE),"")</f>
        <v>1.0161367613967831</v>
      </c>
      <c r="AF109" s="171">
        <f>IFERROR(VLOOKUP($B109,'NAV plus Dist'!$B:$FD,AF$1,FALSE)/VLOOKUP($B108,NAV!$A:$FC,AF$1,FALSE),"")</f>
        <v>1.0150163302591568</v>
      </c>
      <c r="AG109" s="171" t="str">
        <f>IFERROR(VLOOKUP($B109,'NAV plus Dist'!$B:$FD,AG$1,FALSE)/VLOOKUP($B108,NAV!$A:$FC,AG$1,FALSE),"")</f>
        <v/>
      </c>
      <c r="AH109" s="171">
        <f>IFERROR(VLOOKUP($B109,'NAV plus Dist'!$B:$FD,AH$1,FALSE)/VLOOKUP($B108,NAV!$A:$FC,AH$1,FALSE),"")</f>
        <v>1.015650296815974</v>
      </c>
      <c r="AI109" s="171">
        <f>IFERROR(VLOOKUP($B109,'NAV plus Dist'!$B:$FD,AI$1,FALSE)/VLOOKUP($B108,NAV!$A:$FC,AI$1,FALSE),"")</f>
        <v>0.90315089646717672</v>
      </c>
      <c r="AJ109" s="171" t="str">
        <f>IFERROR(VLOOKUP($B109,'NAV plus Dist'!$B:$FD,AJ$1,FALSE)/VLOOKUP($B108,NAV!$A:$FC,AJ$1,FALSE),"")</f>
        <v/>
      </c>
      <c r="AK109" s="171">
        <f>IFERROR(VLOOKUP($B109,'NAV plus Dist'!$B:$FD,AK$1,FALSE)/VLOOKUP($B108,NAV!$A:$FC,AK$1,FALSE),"")</f>
        <v>0.9839734302208949</v>
      </c>
      <c r="AL109" s="171">
        <f>IFERROR(VLOOKUP($B109,'NAV plus Dist'!$B:$FD,AL$1,FALSE)/VLOOKUP($B108,NAV!$A:$FC,AL$1,FALSE),"")</f>
        <v>0.98483694678373046</v>
      </c>
      <c r="AM109" s="171" t="str">
        <f>IFERROR(VLOOKUP($B109,'NAV plus Dist'!$B:$FD,AM$1,FALSE)/VLOOKUP($B108,NAV!$A:$FC,AM$1,FALSE),"")</f>
        <v/>
      </c>
      <c r="AN109" s="171" t="str">
        <f>IFERROR(VLOOKUP($B109,'NAV plus Dist'!$B:$FD,AN$1,FALSE)/VLOOKUP($B108,NAV!$A:$FC,AN$1,FALSE),"")</f>
        <v/>
      </c>
      <c r="AO109" s="171" t="str">
        <f>IFERROR(VLOOKUP($B109,'NAV plus Dist'!$B:$FD,AO$1,FALSE)/VLOOKUP($B108,NAV!$A:$FC,AO$1,FALSE),"")</f>
        <v/>
      </c>
      <c r="AP109" s="171" t="str">
        <f>IFERROR(VLOOKUP($B109,'NAV plus Dist'!$B:$FD,AP$1,FALSE)/VLOOKUP($B108,NAV!$A:$FC,AP$1,FALSE),"")</f>
        <v/>
      </c>
      <c r="AQ109" s="171" t="str">
        <f>IFERROR(VLOOKUP($B109,'NAV plus Dist'!$B:$FD,AQ$1,FALSE)/VLOOKUP($B108,NAV!$A:$FC,AQ$1,FALSE),"")</f>
        <v/>
      </c>
      <c r="AR109" s="171" t="str">
        <f>IFERROR(VLOOKUP($B109,'NAV plus Dist'!$B:$FD,AR$1,FALSE)/VLOOKUP($B108,NAV!$A:$FC,AR$1,FALSE),"")</f>
        <v/>
      </c>
      <c r="AS109" s="171" t="str">
        <f>IFERROR(VLOOKUP($B109,'NAV plus Dist'!$B:$FD,AS$1,FALSE)/VLOOKUP($B108,NAV!$A:$FC,AS$1,FALSE),"")</f>
        <v/>
      </c>
      <c r="AT109" s="171">
        <f>IFERROR(VLOOKUP($B109,'NAV plus Dist'!$B:$FD,AT$1,FALSE)/VLOOKUP($B108,NAV!$A:$FC,AT$1,FALSE),"")</f>
        <v>1.0044474987681855</v>
      </c>
      <c r="AU109" s="171">
        <f>IFERROR(VLOOKUP($B109,'NAV plus Dist'!$B:$FD,AU$1,FALSE)/VLOOKUP($B108,NAV!$A:$FC,AU$1,FALSE),"")</f>
        <v>1.0125</v>
      </c>
      <c r="AV109" s="171">
        <f>IFERROR(VLOOKUP($B109,'NAV plus Dist'!$B:$FD,AV$1,FALSE)/VLOOKUP($B108,NAV!$A:$FC,AV$1,FALSE),"")</f>
        <v>0.99831767732898924</v>
      </c>
      <c r="AW109" s="171" t="str">
        <f>IFERROR(VLOOKUP($B109,'NAV plus Dist'!$B:$FD,AW$1,FALSE)/VLOOKUP($B108,NAV!$A:$FC,AW$1,FALSE),"")</f>
        <v/>
      </c>
      <c r="AX109" s="171" t="str">
        <f>IFERROR(VLOOKUP($B109,'NAV plus Dist'!$B:$FD,AX$1,FALSE)/VLOOKUP($B108,NAV!$A:$FC,AX$1,FALSE),"")</f>
        <v/>
      </c>
      <c r="AY109" s="171" t="str">
        <f>IFERROR(VLOOKUP($B109,'NAV plus Dist'!$B:$FD,AY$1,FALSE)/VLOOKUP($B108,NAV!$A:$FC,AY$1,FALSE),"")</f>
        <v/>
      </c>
      <c r="AZ109" s="171" t="str">
        <f>IFERROR(VLOOKUP($B109,'NAV plus Dist'!$B:$FD,AZ$1,FALSE)/VLOOKUP($B108,NAV!$A:$FC,AZ$1,FALSE),"")</f>
        <v/>
      </c>
      <c r="BA109" s="171" t="str">
        <f>IFERROR(VLOOKUP($B109,'NAV plus Dist'!$B:$FD,BA$1,FALSE)/VLOOKUP($B108,NAV!$A:$FC,BA$1,FALSE),"")</f>
        <v/>
      </c>
      <c r="BB109" s="171" t="str">
        <f>IFERROR(VLOOKUP($B109,'NAV plus Dist'!$B:$FD,BB$1,FALSE)/VLOOKUP($B108,NAV!$A:$FC,BB$1,FALSE),"")</f>
        <v/>
      </c>
      <c r="BC109" s="171" t="str">
        <f>IFERROR(VLOOKUP($B109,'NAV plus Dist'!$B:$FD,BC$1,FALSE)/VLOOKUP($B108,NAV!$A:$FC,BC$1,FALSE),"")</f>
        <v/>
      </c>
      <c r="BD109" s="171" t="str">
        <f>IFERROR(VLOOKUP($B109,'NAV plus Dist'!$B:$FD,BD$1,FALSE)/VLOOKUP($B108,NAV!$A:$FC,BD$1,FALSE),"")</f>
        <v/>
      </c>
      <c r="BE109" s="171" t="str">
        <f>IFERROR(VLOOKUP($B109,'NAV plus Dist'!$B:$FD,BE$1,FALSE)/VLOOKUP($B108,NAV!$A:$FC,BE$1,FALSE),"")</f>
        <v/>
      </c>
      <c r="BF109" s="171" t="str">
        <f>IFERROR(VLOOKUP($B109,'NAV plus Dist'!$B:$FD,BF$1,FALSE)/VLOOKUP($B108,NAV!$A:$FC,BF$1,FALSE),"")</f>
        <v/>
      </c>
      <c r="BG109" s="171" t="str">
        <f>IFERROR(VLOOKUP($B109,'NAV plus Dist'!$B:$FD,BG$1,FALSE)/VLOOKUP($B108,NAV!$A:$FC,BG$1,FALSE),"")</f>
        <v/>
      </c>
      <c r="BH109" s="171" t="str">
        <f>IFERROR(VLOOKUP($B109,'NAV plus Dist'!$B:$FD,BH$1,FALSE)/VLOOKUP($B108,NAV!$A:$FC,BH$1,FALSE),"")</f>
        <v/>
      </c>
      <c r="BI109" s="171" t="str">
        <f>IFERROR(VLOOKUP($B109,'NAV plus Dist'!$B:$FD,BI$1,FALSE)/VLOOKUP($B108,NAV!$A:$FC,BI$1,FALSE),"")</f>
        <v/>
      </c>
      <c r="BJ109" s="171" t="str">
        <f>IFERROR(VLOOKUP($B109,'NAV plus Dist'!$B:$FD,BJ$1,FALSE)/VLOOKUP($B108,NAV!$A:$FC,BJ$1,FALSE),"")</f>
        <v/>
      </c>
      <c r="BK109" s="171" t="str">
        <f>IFERROR(VLOOKUP($B109,'NAV plus Dist'!$B:$FD,BK$1,FALSE)/VLOOKUP($B108,NAV!$A:$FC,BK$1,FALSE),"")</f>
        <v/>
      </c>
      <c r="BL109" s="171" t="str">
        <f>IFERROR(VLOOKUP($B109,'NAV plus Dist'!$B:$FD,BL$1,FALSE)/VLOOKUP($B108,NAV!$A:$FC,BL$1,FALSE),"")</f>
        <v/>
      </c>
      <c r="BM109" s="171" t="str">
        <f>IFERROR(VLOOKUP($B109,'NAV plus Dist'!$B:$FD,BM$1,FALSE)/VLOOKUP($B108,NAV!$A:$FC,BM$1,FALSE),"")</f>
        <v/>
      </c>
      <c r="BN109" s="171" t="str">
        <f>IFERROR(VLOOKUP($B109,'NAV plus Dist'!$B:$FD,BN$1,FALSE)/VLOOKUP($B108,NAV!$A:$FC,BN$1,FALSE),"")</f>
        <v/>
      </c>
      <c r="BO109" s="171" t="str">
        <f>IFERROR(VLOOKUP($B109,'NAV plus Dist'!$B:$FD,BO$1,FALSE)/VLOOKUP($B108,NAV!$A:$FC,BO$1,FALSE),"")</f>
        <v/>
      </c>
      <c r="BP109" s="171" t="str">
        <f>IFERROR(VLOOKUP($B109,'NAV plus Dist'!$B:$FD,BP$1,FALSE)/VLOOKUP($B108,NAV!$A:$FC,BP$1,FALSE),"")</f>
        <v/>
      </c>
      <c r="BQ109" s="171" t="str">
        <f>IFERROR(VLOOKUP($B109,'NAV plus Dist'!$B:$FD,BQ$1,FALSE)/VLOOKUP($B108,NAV!$A:$FC,BQ$1,FALSE),"")</f>
        <v/>
      </c>
      <c r="BR109" s="171" t="str">
        <f>IFERROR(VLOOKUP($B109,'NAV plus Dist'!$B:$FD,BR$1,FALSE)/VLOOKUP($B108,NAV!$A:$FC,BR$1,FALSE),"")</f>
        <v/>
      </c>
      <c r="BS109" s="171" t="str">
        <f>IFERROR(VLOOKUP($B109,'NAV plus Dist'!$B:$FD,BS$1,FALSE)/VLOOKUP($B108,NAV!$A:$FC,BS$1,FALSE),"")</f>
        <v/>
      </c>
      <c r="BT109" s="171" t="str">
        <f>IFERROR(VLOOKUP($B109,'NAV plus Dist'!$B:$FD,BT$1,FALSE)/VLOOKUP($B108,NAV!$A:$FC,BT$1,FALSE),"")</f>
        <v/>
      </c>
      <c r="BU109" s="171" t="str">
        <f>IFERROR(VLOOKUP($B109,'NAV plus Dist'!$B:$FD,BU$1,FALSE)/VLOOKUP($B108,NAV!$A:$FC,BU$1,FALSE),"")</f>
        <v/>
      </c>
      <c r="BV109" s="171" t="str">
        <f>IFERROR(VLOOKUP($B109,'NAV plus Dist'!$B:$FD,BV$1,FALSE)/VLOOKUP($B108,NAV!$A:$FC,BV$1,FALSE),"")</f>
        <v/>
      </c>
      <c r="BW109" s="171" t="str">
        <f>IFERROR(VLOOKUP($B109,'NAV plus Dist'!$B:$FD,BW$1,FALSE)/VLOOKUP($B108,NAV!$A:$FC,BW$1,FALSE),"")</f>
        <v/>
      </c>
      <c r="BX109" s="171" t="str">
        <f>IFERROR(VLOOKUP($B109,'NAV plus Dist'!$B:$FD,BX$1,FALSE)/VLOOKUP($B108,NAV!$A:$FC,BX$1,FALSE),"")</f>
        <v/>
      </c>
      <c r="BY109" s="171" t="str">
        <f>IFERROR(VLOOKUP($B109,'NAV plus Dist'!$B:$FD,BY$1,FALSE)/VLOOKUP($B108,NAV!$A:$FC,BY$1,FALSE),"")</f>
        <v/>
      </c>
      <c r="BZ109" s="171" t="str">
        <f>IFERROR(VLOOKUP($B109,'NAV plus Dist'!$B:$FD,BZ$1,FALSE)/VLOOKUP($B108,NAV!$A:$FC,BZ$1,FALSE),"")</f>
        <v/>
      </c>
      <c r="CA109" s="171" t="str">
        <f>IFERROR(VLOOKUP($B109,'NAV plus Dist'!$B:$FD,CA$1,FALSE)/VLOOKUP($B108,NAV!$A:$FC,CA$1,FALSE),"")</f>
        <v/>
      </c>
      <c r="CB109" s="171" t="str">
        <f>IFERROR(VLOOKUP($B109,'NAV plus Dist'!$B:$FD,CB$1,FALSE)/VLOOKUP($B108,NAV!$A:$FC,CB$1,FALSE),"")</f>
        <v/>
      </c>
      <c r="CC109" s="171" t="str">
        <f>IFERROR(VLOOKUP($B109,'NAV plus Dist'!$B:$FD,CC$1,FALSE)/VLOOKUP($B108,NAV!$A:$FC,CC$1,FALSE),"")</f>
        <v/>
      </c>
      <c r="CD109" s="171" t="str">
        <f>IFERROR(VLOOKUP($B109,'NAV plus Dist'!$B:$FD,CD$1,FALSE)/VLOOKUP($B108,NAV!$A:$FC,CD$1,FALSE),"")</f>
        <v/>
      </c>
      <c r="CE109" s="171" t="str">
        <f>IFERROR(VLOOKUP($B109,'NAV plus Dist'!$B:$FD,CE$1,FALSE)/VLOOKUP($B108,NAV!$A:$FC,CE$1,FALSE),"")</f>
        <v/>
      </c>
      <c r="CF109" s="171" t="str">
        <f>IFERROR(VLOOKUP($B109,'NAV plus Dist'!$B:$FD,CF$1,FALSE)/VLOOKUP($B108,NAV!$A:$FC,CF$1,FALSE),"")</f>
        <v/>
      </c>
      <c r="CG109" s="171" t="str">
        <f>IFERROR(VLOOKUP($B109,'NAV plus Dist'!$B:$FD,CG$1,FALSE)/VLOOKUP($B108,NAV!$A:$FC,CG$1,FALSE),"")</f>
        <v/>
      </c>
      <c r="CH109" s="171" t="str">
        <f>IFERROR(VLOOKUP($B109,'NAV plus Dist'!$B:$FD,CH$1,FALSE)/VLOOKUP($B108,NAV!$A:$FC,CH$1,FALSE),"")</f>
        <v/>
      </c>
      <c r="CI109" s="171" t="str">
        <f>IFERROR(VLOOKUP($B109,'NAV plus Dist'!$B:$FD,CI$1,FALSE)/VLOOKUP($B108,NAV!$A:$FC,CI$1,FALSE),"")</f>
        <v/>
      </c>
      <c r="CJ109" s="171" t="str">
        <f>IFERROR(VLOOKUP($B109,'NAV plus Dist'!$B:$FD,CJ$1,FALSE)/VLOOKUP($B108,NAV!$A:$FC,CJ$1,FALSE),"")</f>
        <v/>
      </c>
      <c r="CK109" s="171" t="str">
        <f>IFERROR(VLOOKUP($B109,'NAV plus Dist'!$B:$FD,CK$1,FALSE)/VLOOKUP($B108,NAV!$A:$FC,CK$1,FALSE),"")</f>
        <v/>
      </c>
      <c r="CL109" s="171" t="str">
        <f>IFERROR(VLOOKUP($B109,'NAV plus Dist'!$B:$FD,CL$1,FALSE)/VLOOKUP($B108,NAV!$A:$FC,CL$1,FALSE),"")</f>
        <v/>
      </c>
      <c r="CM109" s="171" t="str">
        <f>IFERROR(VLOOKUP($B109,'NAV plus Dist'!$B:$FD,CM$1,FALSE)/VLOOKUP($B108,NAV!$A:$FC,CM$1,FALSE),"")</f>
        <v/>
      </c>
      <c r="CN109" s="171" t="str">
        <f>IFERROR(VLOOKUP($B109,'NAV plus Dist'!$B:$FD,CN$1,FALSE)/VLOOKUP($B108,NAV!$A:$FC,CN$1,FALSE),"")</f>
        <v/>
      </c>
      <c r="CO109" s="171" t="str">
        <f>IFERROR(VLOOKUP($B109,'NAV plus Dist'!$B:$FD,CO$1,FALSE)/VLOOKUP($B108,NAV!$A:$FC,CO$1,FALSE),"")</f>
        <v/>
      </c>
      <c r="CP109" s="171" t="str">
        <f>IFERROR(VLOOKUP($B109,'NAV plus Dist'!$B:$FD,CP$1,FALSE)/VLOOKUP($B108,NAV!$A:$FC,CP$1,FALSE),"")</f>
        <v/>
      </c>
      <c r="CQ109" s="171" t="str">
        <f>IFERROR(VLOOKUP($B109,'NAV plus Dist'!$B:$FD,CQ$1,FALSE)/VLOOKUP($B108,NAV!$A:$FC,CQ$1,FALSE),"")</f>
        <v/>
      </c>
      <c r="CR109" s="171" t="str">
        <f>IFERROR(VLOOKUP($B109,'NAV plus Dist'!$B:$FD,CR$1,FALSE)/VLOOKUP($B108,NAV!$A:$FC,CR$1,FALSE),"")</f>
        <v/>
      </c>
      <c r="CS109" s="171" t="str">
        <f>IFERROR(VLOOKUP($B109,'NAV plus Dist'!$B:$FD,CS$1,FALSE)/VLOOKUP($B108,NAV!$A:$FC,CS$1,FALSE),"")</f>
        <v/>
      </c>
      <c r="CT109" s="171" t="str">
        <f>IFERROR(VLOOKUP($B109,'NAV plus Dist'!$B:$FD,CT$1,FALSE)/VLOOKUP($B108,NAV!$A:$FC,CT$1,FALSE),"")</f>
        <v/>
      </c>
      <c r="CU109" s="171" t="str">
        <f>IFERROR(VLOOKUP($B109,'NAV plus Dist'!$B:$FD,CU$1,FALSE)/VLOOKUP($B108,NAV!$A:$FC,CU$1,FALSE),"")</f>
        <v/>
      </c>
      <c r="CV109" s="171" t="str">
        <f>IFERROR(VLOOKUP($B109,'NAV plus Dist'!$B:$FD,CV$1,FALSE)/VLOOKUP($B108,NAV!$A:$FC,CV$1,FALSE),"")</f>
        <v/>
      </c>
      <c r="CW109" s="171" t="str">
        <f>IFERROR(VLOOKUP($B109,'NAV plus Dist'!$B:$FD,CW$1,FALSE)/VLOOKUP($B108,NAV!$A:$FC,CW$1,FALSE),"")</f>
        <v/>
      </c>
      <c r="CX109" s="171" t="str">
        <f>IFERROR(VLOOKUP($B109,'NAV plus Dist'!$B:$FD,CX$1,FALSE)/VLOOKUP($B108,NAV!$A:$FC,CX$1,FALSE),"")</f>
        <v/>
      </c>
      <c r="CY109" s="171" t="str">
        <f>IFERROR(VLOOKUP($B109,'NAV plus Dist'!$B:$FD,CY$1,FALSE)/VLOOKUP($B108,NAV!$A:$FC,CY$1,FALSE),"")</f>
        <v/>
      </c>
      <c r="CZ109" s="171" t="str">
        <f>IFERROR(VLOOKUP($B109,'NAV plus Dist'!$B:$FD,CZ$1,FALSE)/VLOOKUP($B108,NAV!$A:$FC,CZ$1,FALSE),"")</f>
        <v/>
      </c>
      <c r="DA109" s="171" t="str">
        <f>IFERROR(VLOOKUP($B109,'NAV plus Dist'!$B:$FD,DA$1,FALSE)/VLOOKUP($B108,NAV!$A:$FC,DA$1,FALSE),"")</f>
        <v/>
      </c>
      <c r="DB109" s="171" t="str">
        <f>IFERROR(VLOOKUP($B109,'NAV plus Dist'!$B:$FD,DB$1,FALSE)/VLOOKUP($B108,NAV!$A:$FC,DB$1,FALSE),"")</f>
        <v/>
      </c>
      <c r="DC109" s="171" t="str">
        <f>IFERROR(VLOOKUP($B109,'NAV plus Dist'!$B:$FD,DC$1,FALSE)/VLOOKUP($B108,NAV!$A:$FC,DC$1,FALSE),"")</f>
        <v/>
      </c>
      <c r="DD109" s="171" t="str">
        <f>IFERROR(VLOOKUP($B109,'NAV plus Dist'!$B:$FD,DD$1,FALSE)/VLOOKUP($B108,NAV!$A:$FC,DD$1,FALSE),"")</f>
        <v/>
      </c>
      <c r="DE109" s="171" t="str">
        <f>IFERROR(VLOOKUP($B109,'NAV plus Dist'!$B:$FD,DE$1,FALSE)/VLOOKUP($B108,NAV!$A:$FC,DE$1,FALSE),"")</f>
        <v/>
      </c>
      <c r="DF109" s="171" t="str">
        <f>IFERROR(VLOOKUP($B109,'NAV plus Dist'!$B:$FD,DF$1,FALSE)/VLOOKUP($B108,NAV!$A:$FC,DF$1,FALSE),"")</f>
        <v/>
      </c>
      <c r="DG109" s="171" t="str">
        <f>IFERROR(VLOOKUP($B109,'NAV plus Dist'!$B:$FD,DG$1,FALSE)/VLOOKUP($B108,NAV!$A:$FC,DG$1,FALSE),"")</f>
        <v/>
      </c>
      <c r="DH109" s="171" t="str">
        <f>IFERROR(VLOOKUP($B109,'NAV plus Dist'!$B:$FD,DH$1,FALSE)/VLOOKUP($B108,NAV!$A:$FC,DH$1,FALSE),"")</f>
        <v/>
      </c>
    </row>
    <row r="110" spans="1:112">
      <c r="A110" s="94">
        <f t="shared" si="42"/>
        <v>91</v>
      </c>
      <c r="B110" s="168">
        <f t="shared" si="43"/>
        <v>43312</v>
      </c>
      <c r="C110" s="171">
        <f>IFERROR(VLOOKUP($B110,'NAV plus Dist'!$B:$FD,C$1,FALSE)/VLOOKUP($B109,NAV!$A:$FC,C$1,FALSE),"")</f>
        <v>1.0198875539575354</v>
      </c>
      <c r="D110" s="171" t="str">
        <f>IFERROR(VLOOKUP($B110,'NAV plus Dist'!$B:$FD,D$1,FALSE)/VLOOKUP($B109,NAV!$A:$FC,D$1,FALSE),"")</f>
        <v/>
      </c>
      <c r="E110" s="171">
        <f>IFERROR(VLOOKUP($B110,'NAV plus Dist'!$B:$FD,E$1,FALSE)/VLOOKUP($B109,NAV!$A:$FC,E$1,FALSE),"")</f>
        <v>1.0205282349462894</v>
      </c>
      <c r="F110" s="171" t="str">
        <f>IFERROR(VLOOKUP($B110,'NAV plus Dist'!$B:$FD,F$1,FALSE)/VLOOKUP($B109,NAV!$A:$FC,F$1,FALSE),"")</f>
        <v/>
      </c>
      <c r="G110" s="171" t="str">
        <f>IFERROR(VLOOKUP($B110,'NAV plus Dist'!$B:$FD,G$1,FALSE)/VLOOKUP($B109,NAV!$A:$FC,G$1,FALSE),"")</f>
        <v/>
      </c>
      <c r="H110" s="171" t="str">
        <f>IFERROR(VLOOKUP($B110,'NAV plus Dist'!$B:$FD,H$1,FALSE)/VLOOKUP($B109,NAV!$A:$FC,H$1,FALSE),"")</f>
        <v/>
      </c>
      <c r="I110" s="171" t="str">
        <f>IFERROR(VLOOKUP($B110,'NAV plus Dist'!$B:$FD,I$1,FALSE)/VLOOKUP($B109,NAV!$A:$FC,I$1,FALSE),"")</f>
        <v/>
      </c>
      <c r="J110" s="171" t="str">
        <f>IFERROR(VLOOKUP($B110,'NAV plus Dist'!$B:$FD,J$1,FALSE)/VLOOKUP($B109,NAV!$A:$FC,J$1,FALSE),"")</f>
        <v/>
      </c>
      <c r="K110" s="171" t="str">
        <f>IFERROR(VLOOKUP($B110,'NAV plus Dist'!$B:$FD,K$1,FALSE)/VLOOKUP($B109,NAV!$A:$FC,K$1,FALSE),"")</f>
        <v/>
      </c>
      <c r="L110" s="171" t="str">
        <f>IFERROR(VLOOKUP($B110,'NAV plus Dist'!$B:$FD,L$1,FALSE)/VLOOKUP($B109,NAV!$A:$FC,L$1,FALSE),"")</f>
        <v/>
      </c>
      <c r="M110" s="171" t="str">
        <f>IFERROR(VLOOKUP($B110,'NAV plus Dist'!$B:$FD,M$1,FALSE)/VLOOKUP($B109,NAV!$A:$FC,M$1,FALSE),"")</f>
        <v/>
      </c>
      <c r="N110" s="171" t="str">
        <f>IFERROR(VLOOKUP($B110,'NAV plus Dist'!$B:$FD,N$1,FALSE)/VLOOKUP($B109,NAV!$A:$FC,N$1,FALSE),"")</f>
        <v/>
      </c>
      <c r="O110" s="171">
        <f>IFERROR(VLOOKUP($B110,'NAV plus Dist'!$B:$FD,O$1,FALSE)/VLOOKUP($B109,NAV!$A:$FC,O$1,FALSE),"")</f>
        <v>1.0191605673707342</v>
      </c>
      <c r="P110" s="171">
        <f>IFERROR(VLOOKUP($B110,'NAV plus Dist'!$B:$FD,P$1,FALSE)/VLOOKUP($B109,NAV!$A:$FC,P$1,FALSE),"")</f>
        <v>1.0194506259873952</v>
      </c>
      <c r="Q110" s="171">
        <f>IFERROR(VLOOKUP($B110,'NAV plus Dist'!$B:$FD,Q$1,FALSE)/VLOOKUP($B109,NAV!$A:$FC,Q$1,FALSE),"")</f>
        <v>1.0252818314352112</v>
      </c>
      <c r="R110" s="171">
        <f>IFERROR(VLOOKUP($B110,'NAV plus Dist'!$B:$FD,R$1,FALSE)/VLOOKUP($B109,NAV!$A:$FC,R$1,FALSE),"")</f>
        <v>1.0252818314352112</v>
      </c>
      <c r="S110" s="171">
        <f>IFERROR(VLOOKUP($B110,'NAV plus Dist'!$B:$FD,S$1,FALSE)/VLOOKUP($B109,NAV!$A:$FC,S$1,FALSE),"")</f>
        <v>1.024465797970302</v>
      </c>
      <c r="T110" s="171">
        <f>IFERROR(VLOOKUP($B110,'NAV plus Dist'!$B:$FD,T$1,FALSE)/VLOOKUP($B109,NAV!$A:$FC,T$1,FALSE),"")</f>
        <v>1.0257028167753397</v>
      </c>
      <c r="U110" s="171">
        <f>IFERROR(VLOOKUP($B110,'NAV plus Dist'!$B:$FD,U$1,FALSE)/VLOOKUP($B109,NAV!$A:$FC,U$1,FALSE),"")</f>
        <v>1.0254758377819391</v>
      </c>
      <c r="V110" s="171">
        <f>IFERROR(VLOOKUP($B110,'NAV plus Dist'!$B:$FD,V$1,FALSE)/VLOOKUP($B109,NAV!$A:$FC,V$1,FALSE),"")</f>
        <v>1.0193874239029759</v>
      </c>
      <c r="W110" s="171">
        <f>IFERROR(VLOOKUP($B110,'NAV plus Dist'!$B:$FD,W$1,FALSE)/VLOOKUP($B109,NAV!$A:$FC,W$1,FALSE),"")</f>
        <v>1.0193874239029759</v>
      </c>
      <c r="X110" s="171">
        <f>IFERROR(VLOOKUP($B110,'NAV plus Dist'!$B:$FD,X$1,FALSE)/VLOOKUP($B109,NAV!$A:$FC,X$1,FALSE),"")</f>
        <v>1.0190807004187286</v>
      </c>
      <c r="Y110" s="171">
        <f>IFERROR(VLOOKUP($B110,'NAV plus Dist'!$B:$FD,Y$1,FALSE)/VLOOKUP($B109,NAV!$A:$FC,Y$1,FALSE),"")</f>
        <v>1.0203145243838716</v>
      </c>
      <c r="Z110" s="171">
        <f>IFERROR(VLOOKUP($B110,'NAV plus Dist'!$B:$FD,Z$1,FALSE)/VLOOKUP($B109,NAV!$A:$FC,Z$1,FALSE),"")</f>
        <v>1.0200824204960381</v>
      </c>
      <c r="AA110" s="171">
        <f>IFERROR(VLOOKUP($B110,'NAV plus Dist'!$B:$FD,AA$1,FALSE)/VLOOKUP($B109,NAV!$A:$FC,AA$1,FALSE),"")</f>
        <v>1.0391199129681845</v>
      </c>
      <c r="AB110" s="171" t="str">
        <f>IFERROR(VLOOKUP($B110,'NAV plus Dist'!$B:$FD,AB$1,FALSE)/VLOOKUP($B109,NAV!$A:$FC,AB$1,FALSE),"")</f>
        <v/>
      </c>
      <c r="AC110" s="171">
        <f>IFERROR(VLOOKUP($B110,'NAV plus Dist'!$B:$FD,AC$1,FALSE)/VLOOKUP($B109,NAV!$A:$FC,AC$1,FALSE),"")</f>
        <v>1.0403898224953796</v>
      </c>
      <c r="AD110" s="171" t="str">
        <f>IFERROR(VLOOKUP($B110,'NAV plus Dist'!$B:$FD,AD$1,FALSE)/VLOOKUP($B109,NAV!$A:$FC,AD$1,FALSE),"")</f>
        <v/>
      </c>
      <c r="AE110" s="171">
        <f>IFERROR(VLOOKUP($B110,'NAV plus Dist'!$B:$FD,AE$1,FALSE)/VLOOKUP($B109,NAV!$A:$FC,AE$1,FALSE),"")</f>
        <v>1.0148944717406756</v>
      </c>
      <c r="AF110" s="171">
        <f>IFERROR(VLOOKUP($B110,'NAV plus Dist'!$B:$FD,AF$1,FALSE)/VLOOKUP($B109,NAV!$A:$FC,AF$1,FALSE),"")</f>
        <v>1.0535949335651307</v>
      </c>
      <c r="AG110" s="171" t="str">
        <f>IFERROR(VLOOKUP($B110,'NAV plus Dist'!$B:$FD,AG$1,FALSE)/VLOOKUP($B109,NAV!$A:$FC,AG$1,FALSE),"")</f>
        <v/>
      </c>
      <c r="AH110" s="171">
        <f>IFERROR(VLOOKUP($B110,'NAV plus Dist'!$B:$FD,AH$1,FALSE)/VLOOKUP($B109,NAV!$A:$FC,AH$1,FALSE),"")</f>
        <v>1.0548025341348966</v>
      </c>
      <c r="AI110" s="171">
        <f>IFERROR(VLOOKUP($B110,'NAV plus Dist'!$B:$FD,AI$1,FALSE)/VLOOKUP($B109,NAV!$A:$FC,AI$1,FALSE),"")</f>
        <v>0.99754623647493379</v>
      </c>
      <c r="AJ110" s="171" t="str">
        <f>IFERROR(VLOOKUP($B110,'NAV plus Dist'!$B:$FD,AJ$1,FALSE)/VLOOKUP($B109,NAV!$A:$FC,AJ$1,FALSE),"")</f>
        <v/>
      </c>
      <c r="AK110" s="171">
        <f>IFERROR(VLOOKUP($B110,'NAV plus Dist'!$B:$FD,AK$1,FALSE)/VLOOKUP($B109,NAV!$A:$FC,AK$1,FALSE),"")</f>
        <v>1.0571971572125207</v>
      </c>
      <c r="AL110" s="171">
        <f>IFERROR(VLOOKUP($B110,'NAV plus Dist'!$B:$FD,AL$1,FALSE)/VLOOKUP($B109,NAV!$A:$FC,AL$1,FALSE),"")</f>
        <v>1.0585657893985183</v>
      </c>
      <c r="AM110" s="171" t="str">
        <f>IFERROR(VLOOKUP($B110,'NAV plus Dist'!$B:$FD,AM$1,FALSE)/VLOOKUP($B109,NAV!$A:$FC,AM$1,FALSE),"")</f>
        <v/>
      </c>
      <c r="AN110" s="171" t="str">
        <f>IFERROR(VLOOKUP($B110,'NAV plus Dist'!$B:$FD,AN$1,FALSE)/VLOOKUP($B109,NAV!$A:$FC,AN$1,FALSE),"")</f>
        <v/>
      </c>
      <c r="AO110" s="171" t="str">
        <f>IFERROR(VLOOKUP($B110,'NAV plus Dist'!$B:$FD,AO$1,FALSE)/VLOOKUP($B109,NAV!$A:$FC,AO$1,FALSE),"")</f>
        <v/>
      </c>
      <c r="AP110" s="171" t="str">
        <f>IFERROR(VLOOKUP($B110,'NAV plus Dist'!$B:$FD,AP$1,FALSE)/VLOOKUP($B109,NAV!$A:$FC,AP$1,FALSE),"")</f>
        <v/>
      </c>
      <c r="AQ110" s="171" t="str">
        <f>IFERROR(VLOOKUP($B110,'NAV plus Dist'!$B:$FD,AQ$1,FALSE)/VLOOKUP($B109,NAV!$A:$FC,AQ$1,FALSE),"")</f>
        <v/>
      </c>
      <c r="AR110" s="171" t="str">
        <f>IFERROR(VLOOKUP($B110,'NAV plus Dist'!$B:$FD,AR$1,FALSE)/VLOOKUP($B109,NAV!$A:$FC,AR$1,FALSE),"")</f>
        <v/>
      </c>
      <c r="AS110" s="171" t="str">
        <f>IFERROR(VLOOKUP($B110,'NAV plus Dist'!$B:$FD,AS$1,FALSE)/VLOOKUP($B109,NAV!$A:$FC,AS$1,FALSE),"")</f>
        <v/>
      </c>
      <c r="AT110" s="171">
        <f>IFERROR(VLOOKUP($B110,'NAV plus Dist'!$B:$FD,AT$1,FALSE)/VLOOKUP($B109,NAV!$A:$FC,AT$1,FALSE),"")</f>
        <v>1.0647114039128431</v>
      </c>
      <c r="AU110" s="171">
        <f>IFERROR(VLOOKUP($B110,'NAV plus Dist'!$B:$FD,AU$1,FALSE)/VLOOKUP($B109,NAV!$A:$FC,AU$1,FALSE),"")</f>
        <v>1</v>
      </c>
      <c r="AV110" s="171">
        <f>IFERROR(VLOOKUP($B110,'NAV plus Dist'!$B:$FD,AV$1,FALSE)/VLOOKUP($B109,NAV!$A:$FC,AV$1,FALSE),"")</f>
        <v>1.1144457936886114</v>
      </c>
      <c r="AW110" s="171" t="str">
        <f>IFERROR(VLOOKUP($B110,'NAV plus Dist'!$B:$FD,AW$1,FALSE)/VLOOKUP($B109,NAV!$A:$FC,AW$1,FALSE),"")</f>
        <v/>
      </c>
      <c r="AX110" s="171" t="str">
        <f>IFERROR(VLOOKUP($B110,'NAV plus Dist'!$B:$FD,AX$1,FALSE)/VLOOKUP($B109,NAV!$A:$FC,AX$1,FALSE),"")</f>
        <v/>
      </c>
      <c r="AY110" s="171" t="str">
        <f>IFERROR(VLOOKUP($B110,'NAV plus Dist'!$B:$FD,AY$1,FALSE)/VLOOKUP($B109,NAV!$A:$FC,AY$1,FALSE),"")</f>
        <v/>
      </c>
      <c r="AZ110" s="171" t="str">
        <f>IFERROR(VLOOKUP($B110,'NAV plus Dist'!$B:$FD,AZ$1,FALSE)/VLOOKUP($B109,NAV!$A:$FC,AZ$1,FALSE),"")</f>
        <v/>
      </c>
      <c r="BA110" s="171" t="str">
        <f>IFERROR(VLOOKUP($B110,'NAV plus Dist'!$B:$FD,BA$1,FALSE)/VLOOKUP($B109,NAV!$A:$FC,BA$1,FALSE),"")</f>
        <v/>
      </c>
      <c r="BB110" s="171" t="str">
        <f>IFERROR(VLOOKUP($B110,'NAV plus Dist'!$B:$FD,BB$1,FALSE)/VLOOKUP($B109,NAV!$A:$FC,BB$1,FALSE),"")</f>
        <v/>
      </c>
      <c r="BC110" s="171" t="str">
        <f>IFERROR(VLOOKUP($B110,'NAV plus Dist'!$B:$FD,BC$1,FALSE)/VLOOKUP($B109,NAV!$A:$FC,BC$1,FALSE),"")</f>
        <v/>
      </c>
      <c r="BD110" s="171" t="str">
        <f>IFERROR(VLOOKUP($B110,'NAV plus Dist'!$B:$FD,BD$1,FALSE)/VLOOKUP($B109,NAV!$A:$FC,BD$1,FALSE),"")</f>
        <v/>
      </c>
      <c r="BE110" s="171" t="str">
        <f>IFERROR(VLOOKUP($B110,'NAV plus Dist'!$B:$FD,BE$1,FALSE)/VLOOKUP($B109,NAV!$A:$FC,BE$1,FALSE),"")</f>
        <v/>
      </c>
      <c r="BF110" s="171" t="str">
        <f>IFERROR(VLOOKUP($B110,'NAV plus Dist'!$B:$FD,BF$1,FALSE)/VLOOKUP($B109,NAV!$A:$FC,BF$1,FALSE),"")</f>
        <v/>
      </c>
      <c r="BG110" s="171" t="str">
        <f>IFERROR(VLOOKUP($B110,'NAV plus Dist'!$B:$FD,BG$1,FALSE)/VLOOKUP($B109,NAV!$A:$FC,BG$1,FALSE),"")</f>
        <v/>
      </c>
      <c r="BH110" s="171" t="str">
        <f>IFERROR(VLOOKUP($B110,'NAV plus Dist'!$B:$FD,BH$1,FALSE)/VLOOKUP($B109,NAV!$A:$FC,BH$1,FALSE),"")</f>
        <v/>
      </c>
      <c r="BI110" s="171" t="str">
        <f>IFERROR(VLOOKUP($B110,'NAV plus Dist'!$B:$FD,BI$1,FALSE)/VLOOKUP($B109,NAV!$A:$FC,BI$1,FALSE),"")</f>
        <v/>
      </c>
      <c r="BJ110" s="171" t="str">
        <f>IFERROR(VLOOKUP($B110,'NAV plus Dist'!$B:$FD,BJ$1,FALSE)/VLOOKUP($B109,NAV!$A:$FC,BJ$1,FALSE),"")</f>
        <v/>
      </c>
      <c r="BK110" s="171" t="str">
        <f>IFERROR(VLOOKUP($B110,'NAV plus Dist'!$B:$FD,BK$1,FALSE)/VLOOKUP($B109,NAV!$A:$FC,BK$1,FALSE),"")</f>
        <v/>
      </c>
      <c r="BL110" s="171" t="str">
        <f>IFERROR(VLOOKUP($B110,'NAV plus Dist'!$B:$FD,BL$1,FALSE)/VLOOKUP($B109,NAV!$A:$FC,BL$1,FALSE),"")</f>
        <v/>
      </c>
      <c r="BM110" s="171" t="str">
        <f>IFERROR(VLOOKUP($B110,'NAV plus Dist'!$B:$FD,BM$1,FALSE)/VLOOKUP($B109,NAV!$A:$FC,BM$1,FALSE),"")</f>
        <v/>
      </c>
      <c r="BN110" s="171" t="str">
        <f>IFERROR(VLOOKUP($B110,'NAV plus Dist'!$B:$FD,BN$1,FALSE)/VLOOKUP($B109,NAV!$A:$FC,BN$1,FALSE),"")</f>
        <v/>
      </c>
      <c r="BO110" s="171" t="str">
        <f>IFERROR(VLOOKUP($B110,'NAV plus Dist'!$B:$FD,BO$1,FALSE)/VLOOKUP($B109,NAV!$A:$FC,BO$1,FALSE),"")</f>
        <v/>
      </c>
      <c r="BP110" s="171" t="str">
        <f>IFERROR(VLOOKUP($B110,'NAV plus Dist'!$B:$FD,BP$1,FALSE)/VLOOKUP($B109,NAV!$A:$FC,BP$1,FALSE),"")</f>
        <v/>
      </c>
      <c r="BQ110" s="171" t="str">
        <f>IFERROR(VLOOKUP($B110,'NAV plus Dist'!$B:$FD,BQ$1,FALSE)/VLOOKUP($B109,NAV!$A:$FC,BQ$1,FALSE),"")</f>
        <v/>
      </c>
      <c r="BR110" s="171" t="str">
        <f>IFERROR(VLOOKUP($B110,'NAV plus Dist'!$B:$FD,BR$1,FALSE)/VLOOKUP($B109,NAV!$A:$FC,BR$1,FALSE),"")</f>
        <v/>
      </c>
      <c r="BS110" s="171" t="str">
        <f>IFERROR(VLOOKUP($B110,'NAV plus Dist'!$B:$FD,BS$1,FALSE)/VLOOKUP($B109,NAV!$A:$FC,BS$1,FALSE),"")</f>
        <v/>
      </c>
      <c r="BT110" s="171" t="str">
        <f>IFERROR(VLOOKUP($B110,'NAV plus Dist'!$B:$FD,BT$1,FALSE)/VLOOKUP($B109,NAV!$A:$FC,BT$1,FALSE),"")</f>
        <v/>
      </c>
      <c r="BU110" s="171" t="str">
        <f>IFERROR(VLOOKUP($B110,'NAV plus Dist'!$B:$FD,BU$1,FALSE)/VLOOKUP($B109,NAV!$A:$FC,BU$1,FALSE),"")</f>
        <v/>
      </c>
      <c r="BV110" s="171" t="str">
        <f>IFERROR(VLOOKUP($B110,'NAV plus Dist'!$B:$FD,BV$1,FALSE)/VLOOKUP($B109,NAV!$A:$FC,BV$1,FALSE),"")</f>
        <v/>
      </c>
      <c r="BW110" s="171" t="str">
        <f>IFERROR(VLOOKUP($B110,'NAV plus Dist'!$B:$FD,BW$1,FALSE)/VLOOKUP($B109,NAV!$A:$FC,BW$1,FALSE),"")</f>
        <v/>
      </c>
      <c r="BX110" s="171" t="str">
        <f>IFERROR(VLOOKUP($B110,'NAV plus Dist'!$B:$FD,BX$1,FALSE)/VLOOKUP($B109,NAV!$A:$FC,BX$1,FALSE),"")</f>
        <v/>
      </c>
      <c r="BY110" s="171" t="str">
        <f>IFERROR(VLOOKUP($B110,'NAV plus Dist'!$B:$FD,BY$1,FALSE)/VLOOKUP($B109,NAV!$A:$FC,BY$1,FALSE),"")</f>
        <v/>
      </c>
      <c r="BZ110" s="171" t="str">
        <f>IFERROR(VLOOKUP($B110,'NAV plus Dist'!$B:$FD,BZ$1,FALSE)/VLOOKUP($B109,NAV!$A:$FC,BZ$1,FALSE),"")</f>
        <v/>
      </c>
      <c r="CA110" s="171" t="str">
        <f>IFERROR(VLOOKUP($B110,'NAV plus Dist'!$B:$FD,CA$1,FALSE)/VLOOKUP($B109,NAV!$A:$FC,CA$1,FALSE),"")</f>
        <v/>
      </c>
      <c r="CB110" s="171" t="str">
        <f>IFERROR(VLOOKUP($B110,'NAV plus Dist'!$B:$FD,CB$1,FALSE)/VLOOKUP($B109,NAV!$A:$FC,CB$1,FALSE),"")</f>
        <v/>
      </c>
      <c r="CC110" s="171" t="str">
        <f>IFERROR(VLOOKUP($B110,'NAV plus Dist'!$B:$FD,CC$1,FALSE)/VLOOKUP($B109,NAV!$A:$FC,CC$1,FALSE),"")</f>
        <v/>
      </c>
      <c r="CD110" s="171" t="str">
        <f>IFERROR(VLOOKUP($B110,'NAV plus Dist'!$B:$FD,CD$1,FALSE)/VLOOKUP($B109,NAV!$A:$FC,CD$1,FALSE),"")</f>
        <v/>
      </c>
      <c r="CE110" s="171" t="str">
        <f>IFERROR(VLOOKUP($B110,'NAV plus Dist'!$B:$FD,CE$1,FALSE)/VLOOKUP($B109,NAV!$A:$FC,CE$1,FALSE),"")</f>
        <v/>
      </c>
      <c r="CF110" s="171" t="str">
        <f>IFERROR(VLOOKUP($B110,'NAV plus Dist'!$B:$FD,CF$1,FALSE)/VLOOKUP($B109,NAV!$A:$FC,CF$1,FALSE),"")</f>
        <v/>
      </c>
      <c r="CG110" s="171" t="str">
        <f>IFERROR(VLOOKUP($B110,'NAV plus Dist'!$B:$FD,CG$1,FALSE)/VLOOKUP($B109,NAV!$A:$FC,CG$1,FALSE),"")</f>
        <v/>
      </c>
      <c r="CH110" s="171" t="str">
        <f>IFERROR(VLOOKUP($B110,'NAV plus Dist'!$B:$FD,CH$1,FALSE)/VLOOKUP($B109,NAV!$A:$FC,CH$1,FALSE),"")</f>
        <v/>
      </c>
      <c r="CI110" s="171" t="str">
        <f>IFERROR(VLOOKUP($B110,'NAV plus Dist'!$B:$FD,CI$1,FALSE)/VLOOKUP($B109,NAV!$A:$FC,CI$1,FALSE),"")</f>
        <v/>
      </c>
      <c r="CJ110" s="171" t="str">
        <f>IFERROR(VLOOKUP($B110,'NAV plus Dist'!$B:$FD,CJ$1,FALSE)/VLOOKUP($B109,NAV!$A:$FC,CJ$1,FALSE),"")</f>
        <v/>
      </c>
      <c r="CK110" s="171" t="str">
        <f>IFERROR(VLOOKUP($B110,'NAV plus Dist'!$B:$FD,CK$1,FALSE)/VLOOKUP($B109,NAV!$A:$FC,CK$1,FALSE),"")</f>
        <v/>
      </c>
      <c r="CL110" s="171" t="str">
        <f>IFERROR(VLOOKUP($B110,'NAV plus Dist'!$B:$FD,CL$1,FALSE)/VLOOKUP($B109,NAV!$A:$FC,CL$1,FALSE),"")</f>
        <v/>
      </c>
      <c r="CM110" s="171" t="str">
        <f>IFERROR(VLOOKUP($B110,'NAV plus Dist'!$B:$FD,CM$1,FALSE)/VLOOKUP($B109,NAV!$A:$FC,CM$1,FALSE),"")</f>
        <v/>
      </c>
      <c r="CN110" s="171" t="str">
        <f>IFERROR(VLOOKUP($B110,'NAV plus Dist'!$B:$FD,CN$1,FALSE)/VLOOKUP($B109,NAV!$A:$FC,CN$1,FALSE),"")</f>
        <v/>
      </c>
      <c r="CO110" s="171" t="str">
        <f>IFERROR(VLOOKUP($B110,'NAV plus Dist'!$B:$FD,CO$1,FALSE)/VLOOKUP($B109,NAV!$A:$FC,CO$1,FALSE),"")</f>
        <v/>
      </c>
      <c r="CP110" s="171" t="str">
        <f>IFERROR(VLOOKUP($B110,'NAV plus Dist'!$B:$FD,CP$1,FALSE)/VLOOKUP($B109,NAV!$A:$FC,CP$1,FALSE),"")</f>
        <v/>
      </c>
      <c r="CQ110" s="171" t="str">
        <f>IFERROR(VLOOKUP($B110,'NAV plus Dist'!$B:$FD,CQ$1,FALSE)/VLOOKUP($B109,NAV!$A:$FC,CQ$1,FALSE),"")</f>
        <v/>
      </c>
      <c r="CR110" s="171" t="str">
        <f>IFERROR(VLOOKUP($B110,'NAV plus Dist'!$B:$FD,CR$1,FALSE)/VLOOKUP($B109,NAV!$A:$FC,CR$1,FALSE),"")</f>
        <v/>
      </c>
      <c r="CS110" s="171" t="str">
        <f>IFERROR(VLOOKUP($B110,'NAV plus Dist'!$B:$FD,CS$1,FALSE)/VLOOKUP($B109,NAV!$A:$FC,CS$1,FALSE),"")</f>
        <v/>
      </c>
      <c r="CT110" s="171" t="str">
        <f>IFERROR(VLOOKUP($B110,'NAV plus Dist'!$B:$FD,CT$1,FALSE)/VLOOKUP($B109,NAV!$A:$FC,CT$1,FALSE),"")</f>
        <v/>
      </c>
      <c r="CU110" s="171" t="str">
        <f>IFERROR(VLOOKUP($B110,'NAV plus Dist'!$B:$FD,CU$1,FALSE)/VLOOKUP($B109,NAV!$A:$FC,CU$1,FALSE),"")</f>
        <v/>
      </c>
      <c r="CV110" s="171" t="str">
        <f>IFERROR(VLOOKUP($B110,'NAV plus Dist'!$B:$FD,CV$1,FALSE)/VLOOKUP($B109,NAV!$A:$FC,CV$1,FALSE),"")</f>
        <v/>
      </c>
      <c r="CW110" s="171" t="str">
        <f>IFERROR(VLOOKUP($B110,'NAV plus Dist'!$B:$FD,CW$1,FALSE)/VLOOKUP($B109,NAV!$A:$FC,CW$1,FALSE),"")</f>
        <v/>
      </c>
      <c r="CX110" s="171" t="str">
        <f>IFERROR(VLOOKUP($B110,'NAV plus Dist'!$B:$FD,CX$1,FALSE)/VLOOKUP($B109,NAV!$A:$FC,CX$1,FALSE),"")</f>
        <v/>
      </c>
      <c r="CY110" s="171" t="str">
        <f>IFERROR(VLOOKUP($B110,'NAV plus Dist'!$B:$FD,CY$1,FALSE)/VLOOKUP($B109,NAV!$A:$FC,CY$1,FALSE),"")</f>
        <v/>
      </c>
      <c r="CZ110" s="171" t="str">
        <f>IFERROR(VLOOKUP($B110,'NAV plus Dist'!$B:$FD,CZ$1,FALSE)/VLOOKUP($B109,NAV!$A:$FC,CZ$1,FALSE),"")</f>
        <v/>
      </c>
      <c r="DA110" s="171" t="str">
        <f>IFERROR(VLOOKUP($B110,'NAV plus Dist'!$B:$FD,DA$1,FALSE)/VLOOKUP($B109,NAV!$A:$FC,DA$1,FALSE),"")</f>
        <v/>
      </c>
      <c r="DB110" s="171" t="str">
        <f>IFERROR(VLOOKUP($B110,'NAV plus Dist'!$B:$FD,DB$1,FALSE)/VLOOKUP($B109,NAV!$A:$FC,DB$1,FALSE),"")</f>
        <v/>
      </c>
      <c r="DC110" s="171" t="str">
        <f>IFERROR(VLOOKUP($B110,'NAV plus Dist'!$B:$FD,DC$1,FALSE)/VLOOKUP($B109,NAV!$A:$FC,DC$1,FALSE),"")</f>
        <v/>
      </c>
      <c r="DD110" s="171" t="str">
        <f>IFERROR(VLOOKUP($B110,'NAV plus Dist'!$B:$FD,DD$1,FALSE)/VLOOKUP($B109,NAV!$A:$FC,DD$1,FALSE),"")</f>
        <v/>
      </c>
      <c r="DE110" s="171" t="str">
        <f>IFERROR(VLOOKUP($B110,'NAV plus Dist'!$B:$FD,DE$1,FALSE)/VLOOKUP($B109,NAV!$A:$FC,DE$1,FALSE),"")</f>
        <v/>
      </c>
      <c r="DF110" s="171" t="str">
        <f>IFERROR(VLOOKUP($B110,'NAV plus Dist'!$B:$FD,DF$1,FALSE)/VLOOKUP($B109,NAV!$A:$FC,DF$1,FALSE),"")</f>
        <v/>
      </c>
      <c r="DG110" s="171" t="str">
        <f>IFERROR(VLOOKUP($B110,'NAV plus Dist'!$B:$FD,DG$1,FALSE)/VLOOKUP($B109,NAV!$A:$FC,DG$1,FALSE),"")</f>
        <v/>
      </c>
      <c r="DH110" s="171" t="str">
        <f>IFERROR(VLOOKUP($B110,'NAV plus Dist'!$B:$FD,DH$1,FALSE)/VLOOKUP($B109,NAV!$A:$FC,DH$1,FALSE),"")</f>
        <v/>
      </c>
    </row>
    <row r="111" spans="1:112">
      <c r="A111" s="94">
        <f t="shared" si="42"/>
        <v>90</v>
      </c>
      <c r="B111" s="168">
        <f t="shared" si="43"/>
        <v>43343</v>
      </c>
      <c r="C111" s="171">
        <f>IFERROR(VLOOKUP($B111,'NAV plus Dist'!$B:$FD,C$1,FALSE)/VLOOKUP($B110,NAV!$A:$FC,C$1,FALSE),"")</f>
        <v>1.04622183792093</v>
      </c>
      <c r="D111" s="171" t="str">
        <f>IFERROR(VLOOKUP($B111,'NAV plus Dist'!$B:$FD,D$1,FALSE)/VLOOKUP($B110,NAV!$A:$FC,D$1,FALSE),"")</f>
        <v/>
      </c>
      <c r="E111" s="171">
        <f>IFERROR(VLOOKUP($B111,'NAV plus Dist'!$B:$FD,E$1,FALSE)/VLOOKUP($B110,NAV!$A:$FC,E$1,FALSE),"")</f>
        <v>1.0464309993201901</v>
      </c>
      <c r="F111" s="171" t="str">
        <f>IFERROR(VLOOKUP($B111,'NAV plus Dist'!$B:$FD,F$1,FALSE)/VLOOKUP($B110,NAV!$A:$FC,F$1,FALSE),"")</f>
        <v/>
      </c>
      <c r="G111" s="171" t="str">
        <f>IFERROR(VLOOKUP($B111,'NAV plus Dist'!$B:$FD,G$1,FALSE)/VLOOKUP($B110,NAV!$A:$FC,G$1,FALSE),"")</f>
        <v/>
      </c>
      <c r="H111" s="171" t="str">
        <f>IFERROR(VLOOKUP($B111,'NAV plus Dist'!$B:$FD,H$1,FALSE)/VLOOKUP($B110,NAV!$A:$FC,H$1,FALSE),"")</f>
        <v/>
      </c>
      <c r="I111" s="171" t="str">
        <f>IFERROR(VLOOKUP($B111,'NAV plus Dist'!$B:$FD,I$1,FALSE)/VLOOKUP($B110,NAV!$A:$FC,I$1,FALSE),"")</f>
        <v/>
      </c>
      <c r="J111" s="171" t="str">
        <f>IFERROR(VLOOKUP($B111,'NAV plus Dist'!$B:$FD,J$1,FALSE)/VLOOKUP($B110,NAV!$A:$FC,J$1,FALSE),"")</f>
        <v/>
      </c>
      <c r="K111" s="171" t="str">
        <f>IFERROR(VLOOKUP($B111,'NAV plus Dist'!$B:$FD,K$1,FALSE)/VLOOKUP($B110,NAV!$A:$FC,K$1,FALSE),"")</f>
        <v/>
      </c>
      <c r="L111" s="171" t="str">
        <f>IFERROR(VLOOKUP($B111,'NAV plus Dist'!$B:$FD,L$1,FALSE)/VLOOKUP($B110,NAV!$A:$FC,L$1,FALSE),"")</f>
        <v/>
      </c>
      <c r="M111" s="171" t="str">
        <f>IFERROR(VLOOKUP($B111,'NAV plus Dist'!$B:$FD,M$1,FALSE)/VLOOKUP($B110,NAV!$A:$FC,M$1,FALSE),"")</f>
        <v/>
      </c>
      <c r="N111" s="171" t="str">
        <f>IFERROR(VLOOKUP($B111,'NAV plus Dist'!$B:$FD,N$1,FALSE)/VLOOKUP($B110,NAV!$A:$FC,N$1,FALSE),"")</f>
        <v/>
      </c>
      <c r="O111" s="171">
        <f>IFERROR(VLOOKUP($B111,'NAV plus Dist'!$B:$FD,O$1,FALSE)/VLOOKUP($B110,NAV!$A:$FC,O$1,FALSE),"")</f>
        <v>0.97556256270603414</v>
      </c>
      <c r="P111" s="171">
        <f>IFERROR(VLOOKUP($B111,'NAV plus Dist'!$B:$FD,P$1,FALSE)/VLOOKUP($B110,NAV!$A:$FC,P$1,FALSE),"")</f>
        <v>0.97715702036441598</v>
      </c>
      <c r="Q111" s="171">
        <f>IFERROR(VLOOKUP($B111,'NAV plus Dist'!$B:$FD,Q$1,FALSE)/VLOOKUP($B110,NAV!$A:$FC,Q$1,FALSE),"")</f>
        <v>1.0089628681177976</v>
      </c>
      <c r="R111" s="171">
        <f>IFERROR(VLOOKUP($B111,'NAV plus Dist'!$B:$FD,R$1,FALSE)/VLOOKUP($B110,NAV!$A:$FC,R$1,FALSE),"")</f>
        <v>1.0089628681177976</v>
      </c>
      <c r="S111" s="171">
        <f>IFERROR(VLOOKUP($B111,'NAV plus Dist'!$B:$FD,S$1,FALSE)/VLOOKUP($B110,NAV!$A:$FC,S$1,FALSE),"")</f>
        <v>1.0081059826991714</v>
      </c>
      <c r="T111" s="171">
        <f>IFERROR(VLOOKUP($B111,'NAV plus Dist'!$B:$FD,T$1,FALSE)/VLOOKUP($B110,NAV!$A:$FC,T$1,FALSE),"")</f>
        <v>1.0093478114251029</v>
      </c>
      <c r="U111" s="171">
        <f>IFERROR(VLOOKUP($B111,'NAV plus Dist'!$B:$FD,U$1,FALSE)/VLOOKUP($B110,NAV!$A:$FC,U$1,FALSE),"")</f>
        <v>1.0091057222275472</v>
      </c>
      <c r="V111" s="171">
        <f>IFERROR(VLOOKUP($B111,'NAV plus Dist'!$B:$FD,V$1,FALSE)/VLOOKUP($B110,NAV!$A:$FC,V$1,FALSE),"")</f>
        <v>1.030593122403723</v>
      </c>
      <c r="W111" s="171">
        <f>IFERROR(VLOOKUP($B111,'NAV plus Dist'!$B:$FD,W$1,FALSE)/VLOOKUP($B110,NAV!$A:$FC,W$1,FALSE),"")</f>
        <v>1.030593122403723</v>
      </c>
      <c r="X111" s="171">
        <f>IFERROR(VLOOKUP($B111,'NAV plus Dist'!$B:$FD,X$1,FALSE)/VLOOKUP($B110,NAV!$A:$FC,X$1,FALSE),"")</f>
        <v>1.0305550773853305</v>
      </c>
      <c r="Y111" s="171">
        <f>IFERROR(VLOOKUP($B111,'NAV plus Dist'!$B:$FD,Y$1,FALSE)/VLOOKUP($B110,NAV!$A:$FC,Y$1,FALSE),"")</f>
        <v>1.0316058121417644</v>
      </c>
      <c r="Z111" s="171">
        <f>IFERROR(VLOOKUP($B111,'NAV plus Dist'!$B:$FD,Z$1,FALSE)/VLOOKUP($B110,NAV!$A:$FC,Z$1,FALSE),"")</f>
        <v>1.0313458796479467</v>
      </c>
      <c r="AA111" s="171">
        <f>IFERROR(VLOOKUP($B111,'NAV plus Dist'!$B:$FD,AA$1,FALSE)/VLOOKUP($B110,NAV!$A:$FC,AA$1,FALSE),"")</f>
        <v>1.0263152239319178</v>
      </c>
      <c r="AB111" s="171" t="str">
        <f>IFERROR(VLOOKUP($B111,'NAV plus Dist'!$B:$FD,AB$1,FALSE)/VLOOKUP($B110,NAV!$A:$FC,AB$1,FALSE),"")</f>
        <v/>
      </c>
      <c r="AC111" s="171">
        <f>IFERROR(VLOOKUP($B111,'NAV plus Dist'!$B:$FD,AC$1,FALSE)/VLOOKUP($B110,NAV!$A:$FC,AC$1,FALSE),"")</f>
        <v>1.0266604351664328</v>
      </c>
      <c r="AD111" s="171" t="str">
        <f>IFERROR(VLOOKUP($B111,'NAV plus Dist'!$B:$FD,AD$1,FALSE)/VLOOKUP($B110,NAV!$A:$FC,AD$1,FALSE),"")</f>
        <v/>
      </c>
      <c r="AE111" s="171">
        <f>IFERROR(VLOOKUP($B111,'NAV plus Dist'!$B:$FD,AE$1,FALSE)/VLOOKUP($B110,NAV!$A:$FC,AE$1,FALSE),"")</f>
        <v>1.011634428118404</v>
      </c>
      <c r="AF111" s="171">
        <f>IFERROR(VLOOKUP($B111,'NAV plus Dist'!$B:$FD,AF$1,FALSE)/VLOOKUP($B110,NAV!$A:$FC,AF$1,FALSE),"")</f>
        <v>1.0287908097266889</v>
      </c>
      <c r="AG111" s="171" t="str">
        <f>IFERROR(VLOOKUP($B111,'NAV plus Dist'!$B:$FD,AG$1,FALSE)/VLOOKUP($B110,NAV!$A:$FC,AG$1,FALSE),"")</f>
        <v/>
      </c>
      <c r="AH111" s="171">
        <f>IFERROR(VLOOKUP($B111,'NAV plus Dist'!$B:$FD,AH$1,FALSE)/VLOOKUP($B110,NAV!$A:$FC,AH$1,FALSE),"")</f>
        <v>1.0291220607630431</v>
      </c>
      <c r="AI111" s="171">
        <f>IFERROR(VLOOKUP($B111,'NAV plus Dist'!$B:$FD,AI$1,FALSE)/VLOOKUP($B110,NAV!$A:$FC,AI$1,FALSE),"")</f>
        <v>1.0661921521935391</v>
      </c>
      <c r="AJ111" s="171" t="str">
        <f>IFERROR(VLOOKUP($B111,'NAV plus Dist'!$B:$FD,AJ$1,FALSE)/VLOOKUP($B110,NAV!$A:$FC,AJ$1,FALSE),"")</f>
        <v/>
      </c>
      <c r="AK111" s="171">
        <f>IFERROR(VLOOKUP($B111,'NAV plus Dist'!$B:$FD,AK$1,FALSE)/VLOOKUP($B110,NAV!$A:$FC,AK$1,FALSE),"")</f>
        <v>1.0089153447735211</v>
      </c>
      <c r="AL111" s="171">
        <f>IFERROR(VLOOKUP($B111,'NAV plus Dist'!$B:$FD,AL$1,FALSE)/VLOOKUP($B110,NAV!$A:$FC,AL$1,FALSE),"")</f>
        <v>1.009416165230119</v>
      </c>
      <c r="AM111" s="171" t="str">
        <f>IFERROR(VLOOKUP($B111,'NAV plus Dist'!$B:$FD,AM$1,FALSE)/VLOOKUP($B110,NAV!$A:$FC,AM$1,FALSE),"")</f>
        <v/>
      </c>
      <c r="AN111" s="171" t="str">
        <f>IFERROR(VLOOKUP($B111,'NAV plus Dist'!$B:$FD,AN$1,FALSE)/VLOOKUP($B110,NAV!$A:$FC,AN$1,FALSE),"")</f>
        <v/>
      </c>
      <c r="AO111" s="171" t="str">
        <f>IFERROR(VLOOKUP($B111,'NAV plus Dist'!$B:$FD,AO$1,FALSE)/VLOOKUP($B110,NAV!$A:$FC,AO$1,FALSE),"")</f>
        <v/>
      </c>
      <c r="AP111" s="171" t="str">
        <f>IFERROR(VLOOKUP($B111,'NAV plus Dist'!$B:$FD,AP$1,FALSE)/VLOOKUP($B110,NAV!$A:$FC,AP$1,FALSE),"")</f>
        <v/>
      </c>
      <c r="AQ111" s="171" t="str">
        <f>IFERROR(VLOOKUP($B111,'NAV plus Dist'!$B:$FD,AQ$1,FALSE)/VLOOKUP($B110,NAV!$A:$FC,AQ$1,FALSE),"")</f>
        <v/>
      </c>
      <c r="AR111" s="171" t="str">
        <f>IFERROR(VLOOKUP($B111,'NAV plus Dist'!$B:$FD,AR$1,FALSE)/VLOOKUP($B110,NAV!$A:$FC,AR$1,FALSE),"")</f>
        <v/>
      </c>
      <c r="AS111" s="171" t="str">
        <f>IFERROR(VLOOKUP($B111,'NAV plus Dist'!$B:$FD,AS$1,FALSE)/VLOOKUP($B110,NAV!$A:$FC,AS$1,FALSE),"")</f>
        <v/>
      </c>
      <c r="AT111" s="171">
        <f>IFERROR(VLOOKUP($B111,'NAV plus Dist'!$B:$FD,AT$1,FALSE)/VLOOKUP($B110,NAV!$A:$FC,AT$1,FALSE),"")</f>
        <v>1.0173338142588966</v>
      </c>
      <c r="AU111" s="171">
        <f>IFERROR(VLOOKUP($B111,'NAV plus Dist'!$B:$FD,AU$1,FALSE)/VLOOKUP($B110,NAV!$A:$FC,AU$1,FALSE),"")</f>
        <v>1</v>
      </c>
      <c r="AV111" s="171">
        <f>IFERROR(VLOOKUP($B111,'NAV plus Dist'!$B:$FD,AV$1,FALSE)/VLOOKUP($B110,NAV!$A:$FC,AV$1,FALSE),"")</f>
        <v>1.0293733590787226</v>
      </c>
      <c r="AW111" s="171" t="str">
        <f>IFERROR(VLOOKUP($B111,'NAV plus Dist'!$B:$FD,AW$1,FALSE)/VLOOKUP($B110,NAV!$A:$FC,AW$1,FALSE),"")</f>
        <v/>
      </c>
      <c r="AX111" s="171" t="str">
        <f>IFERROR(VLOOKUP($B111,'NAV plus Dist'!$B:$FD,AX$1,FALSE)/VLOOKUP($B110,NAV!$A:$FC,AX$1,FALSE),"")</f>
        <v/>
      </c>
      <c r="AY111" s="171" t="str">
        <f>IFERROR(VLOOKUP($B111,'NAV plus Dist'!$B:$FD,AY$1,FALSE)/VLOOKUP($B110,NAV!$A:$FC,AY$1,FALSE),"")</f>
        <v/>
      </c>
      <c r="AZ111" s="171" t="str">
        <f>IFERROR(VLOOKUP($B111,'NAV plus Dist'!$B:$FD,AZ$1,FALSE)/VLOOKUP($B110,NAV!$A:$FC,AZ$1,FALSE),"")</f>
        <v/>
      </c>
      <c r="BA111" s="171" t="str">
        <f>IFERROR(VLOOKUP($B111,'NAV plus Dist'!$B:$FD,BA$1,FALSE)/VLOOKUP($B110,NAV!$A:$FC,BA$1,FALSE),"")</f>
        <v/>
      </c>
      <c r="BB111" s="171" t="str">
        <f>IFERROR(VLOOKUP($B111,'NAV plus Dist'!$B:$FD,BB$1,FALSE)/VLOOKUP($B110,NAV!$A:$FC,BB$1,FALSE),"")</f>
        <v/>
      </c>
      <c r="BC111" s="171" t="str">
        <f>IFERROR(VLOOKUP($B111,'NAV plus Dist'!$B:$FD,BC$1,FALSE)/VLOOKUP($B110,NAV!$A:$FC,BC$1,FALSE),"")</f>
        <v/>
      </c>
      <c r="BD111" s="171" t="str">
        <f>IFERROR(VLOOKUP($B111,'NAV plus Dist'!$B:$FD,BD$1,FALSE)/VLOOKUP($B110,NAV!$A:$FC,BD$1,FALSE),"")</f>
        <v/>
      </c>
      <c r="BE111" s="171" t="str">
        <f>IFERROR(VLOOKUP($B111,'NAV plus Dist'!$B:$FD,BE$1,FALSE)/VLOOKUP($B110,NAV!$A:$FC,BE$1,FALSE),"")</f>
        <v/>
      </c>
      <c r="BF111" s="171" t="str">
        <f>IFERROR(VLOOKUP($B111,'NAV plus Dist'!$B:$FD,BF$1,FALSE)/VLOOKUP($B110,NAV!$A:$FC,BF$1,FALSE),"")</f>
        <v/>
      </c>
      <c r="BG111" s="171" t="str">
        <f>IFERROR(VLOOKUP($B111,'NAV plus Dist'!$B:$FD,BG$1,FALSE)/VLOOKUP($B110,NAV!$A:$FC,BG$1,FALSE),"")</f>
        <v/>
      </c>
      <c r="BH111" s="171" t="str">
        <f>IFERROR(VLOOKUP($B111,'NAV plus Dist'!$B:$FD,BH$1,FALSE)/VLOOKUP($B110,NAV!$A:$FC,BH$1,FALSE),"")</f>
        <v/>
      </c>
      <c r="BI111" s="171" t="str">
        <f>IFERROR(VLOOKUP($B111,'NAV plus Dist'!$B:$FD,BI$1,FALSE)/VLOOKUP($B110,NAV!$A:$FC,BI$1,FALSE),"")</f>
        <v/>
      </c>
      <c r="BJ111" s="171" t="str">
        <f>IFERROR(VLOOKUP($B111,'NAV plus Dist'!$B:$FD,BJ$1,FALSE)/VLOOKUP($B110,NAV!$A:$FC,BJ$1,FALSE),"")</f>
        <v/>
      </c>
      <c r="BK111" s="171" t="str">
        <f>IFERROR(VLOOKUP($B111,'NAV plus Dist'!$B:$FD,BK$1,FALSE)/VLOOKUP($B110,NAV!$A:$FC,BK$1,FALSE),"")</f>
        <v/>
      </c>
      <c r="BL111" s="171" t="str">
        <f>IFERROR(VLOOKUP($B111,'NAV plus Dist'!$B:$FD,BL$1,FALSE)/VLOOKUP($B110,NAV!$A:$FC,BL$1,FALSE),"")</f>
        <v/>
      </c>
      <c r="BM111" s="171" t="str">
        <f>IFERROR(VLOOKUP($B111,'NAV plus Dist'!$B:$FD,BM$1,FALSE)/VLOOKUP($B110,NAV!$A:$FC,BM$1,FALSE),"")</f>
        <v/>
      </c>
      <c r="BN111" s="171" t="str">
        <f>IFERROR(VLOOKUP($B111,'NAV plus Dist'!$B:$FD,BN$1,FALSE)/VLOOKUP($B110,NAV!$A:$FC,BN$1,FALSE),"")</f>
        <v/>
      </c>
      <c r="BO111" s="171" t="str">
        <f>IFERROR(VLOOKUP($B111,'NAV plus Dist'!$B:$FD,BO$1,FALSE)/VLOOKUP($B110,NAV!$A:$FC,BO$1,FALSE),"")</f>
        <v/>
      </c>
      <c r="BP111" s="171" t="str">
        <f>IFERROR(VLOOKUP($B111,'NAV plus Dist'!$B:$FD,BP$1,FALSE)/VLOOKUP($B110,NAV!$A:$FC,BP$1,FALSE),"")</f>
        <v/>
      </c>
      <c r="BQ111" s="171" t="str">
        <f>IFERROR(VLOOKUP($B111,'NAV plus Dist'!$B:$FD,BQ$1,FALSE)/VLOOKUP($B110,NAV!$A:$FC,BQ$1,FALSE),"")</f>
        <v/>
      </c>
      <c r="BR111" s="171" t="str">
        <f>IFERROR(VLOOKUP($B111,'NAV plus Dist'!$B:$FD,BR$1,FALSE)/VLOOKUP($B110,NAV!$A:$FC,BR$1,FALSE),"")</f>
        <v/>
      </c>
      <c r="BS111" s="171" t="str">
        <f>IFERROR(VLOOKUP($B111,'NAV plus Dist'!$B:$FD,BS$1,FALSE)/VLOOKUP($B110,NAV!$A:$FC,BS$1,FALSE),"")</f>
        <v/>
      </c>
      <c r="BT111" s="171" t="str">
        <f>IFERROR(VLOOKUP($B111,'NAV plus Dist'!$B:$FD,BT$1,FALSE)/VLOOKUP($B110,NAV!$A:$FC,BT$1,FALSE),"")</f>
        <v/>
      </c>
      <c r="BU111" s="171" t="str">
        <f>IFERROR(VLOOKUP($B111,'NAV plus Dist'!$B:$FD,BU$1,FALSE)/VLOOKUP($B110,NAV!$A:$FC,BU$1,FALSE),"")</f>
        <v/>
      </c>
      <c r="BV111" s="171" t="str">
        <f>IFERROR(VLOOKUP($B111,'NAV plus Dist'!$B:$FD,BV$1,FALSE)/VLOOKUP($B110,NAV!$A:$FC,BV$1,FALSE),"")</f>
        <v/>
      </c>
      <c r="BW111" s="171" t="str">
        <f>IFERROR(VLOOKUP($B111,'NAV plus Dist'!$B:$FD,BW$1,FALSE)/VLOOKUP($B110,NAV!$A:$FC,BW$1,FALSE),"")</f>
        <v/>
      </c>
      <c r="BX111" s="171" t="str">
        <f>IFERROR(VLOOKUP($B111,'NAV plus Dist'!$B:$FD,BX$1,FALSE)/VLOOKUP($B110,NAV!$A:$FC,BX$1,FALSE),"")</f>
        <v/>
      </c>
      <c r="BY111" s="171" t="str">
        <f>IFERROR(VLOOKUP($B111,'NAV plus Dist'!$B:$FD,BY$1,FALSE)/VLOOKUP($B110,NAV!$A:$FC,BY$1,FALSE),"")</f>
        <v/>
      </c>
      <c r="BZ111" s="171" t="str">
        <f>IFERROR(VLOOKUP($B111,'NAV plus Dist'!$B:$FD,BZ$1,FALSE)/VLOOKUP($B110,NAV!$A:$FC,BZ$1,FALSE),"")</f>
        <v/>
      </c>
      <c r="CA111" s="171" t="str">
        <f>IFERROR(VLOOKUP($B111,'NAV plus Dist'!$B:$FD,CA$1,FALSE)/VLOOKUP($B110,NAV!$A:$FC,CA$1,FALSE),"")</f>
        <v/>
      </c>
      <c r="CB111" s="171" t="str">
        <f>IFERROR(VLOOKUP($B111,'NAV plus Dist'!$B:$FD,CB$1,FALSE)/VLOOKUP($B110,NAV!$A:$FC,CB$1,FALSE),"")</f>
        <v/>
      </c>
      <c r="CC111" s="171" t="str">
        <f>IFERROR(VLOOKUP($B111,'NAV plus Dist'!$B:$FD,CC$1,FALSE)/VLOOKUP($B110,NAV!$A:$FC,CC$1,FALSE),"")</f>
        <v/>
      </c>
      <c r="CD111" s="171" t="str">
        <f>IFERROR(VLOOKUP($B111,'NAV plus Dist'!$B:$FD,CD$1,FALSE)/VLOOKUP($B110,NAV!$A:$FC,CD$1,FALSE),"")</f>
        <v/>
      </c>
      <c r="CE111" s="171" t="str">
        <f>IFERROR(VLOOKUP($B111,'NAV plus Dist'!$B:$FD,CE$1,FALSE)/VLOOKUP($B110,NAV!$A:$FC,CE$1,FALSE),"")</f>
        <v/>
      </c>
      <c r="CF111" s="171" t="str">
        <f>IFERROR(VLOOKUP($B111,'NAV plus Dist'!$B:$FD,CF$1,FALSE)/VLOOKUP($B110,NAV!$A:$FC,CF$1,FALSE),"")</f>
        <v/>
      </c>
      <c r="CG111" s="171" t="str">
        <f>IFERROR(VLOOKUP($B111,'NAV plus Dist'!$B:$FD,CG$1,FALSE)/VLOOKUP($B110,NAV!$A:$FC,CG$1,FALSE),"")</f>
        <v/>
      </c>
      <c r="CH111" s="171" t="str">
        <f>IFERROR(VLOOKUP($B111,'NAV plus Dist'!$B:$FD,CH$1,FALSE)/VLOOKUP($B110,NAV!$A:$FC,CH$1,FALSE),"")</f>
        <v/>
      </c>
      <c r="CI111" s="171" t="str">
        <f>IFERROR(VLOOKUP($B111,'NAV plus Dist'!$B:$FD,CI$1,FALSE)/VLOOKUP($B110,NAV!$A:$FC,CI$1,FALSE),"")</f>
        <v/>
      </c>
      <c r="CJ111" s="171" t="str">
        <f>IFERROR(VLOOKUP($B111,'NAV plus Dist'!$B:$FD,CJ$1,FALSE)/VLOOKUP($B110,NAV!$A:$FC,CJ$1,FALSE),"")</f>
        <v/>
      </c>
      <c r="CK111" s="171" t="str">
        <f>IFERROR(VLOOKUP($B111,'NAV plus Dist'!$B:$FD,CK$1,FALSE)/VLOOKUP($B110,NAV!$A:$FC,CK$1,FALSE),"")</f>
        <v/>
      </c>
      <c r="CL111" s="171" t="str">
        <f>IFERROR(VLOOKUP($B111,'NAV plus Dist'!$B:$FD,CL$1,FALSE)/VLOOKUP($B110,NAV!$A:$FC,CL$1,FALSE),"")</f>
        <v/>
      </c>
      <c r="CM111" s="171" t="str">
        <f>IFERROR(VLOOKUP($B111,'NAV plus Dist'!$B:$FD,CM$1,FALSE)/VLOOKUP($B110,NAV!$A:$FC,CM$1,FALSE),"")</f>
        <v/>
      </c>
      <c r="CN111" s="171" t="str">
        <f>IFERROR(VLOOKUP($B111,'NAV plus Dist'!$B:$FD,CN$1,FALSE)/VLOOKUP($B110,NAV!$A:$FC,CN$1,FALSE),"")</f>
        <v/>
      </c>
      <c r="CO111" s="171" t="str">
        <f>IFERROR(VLOOKUP($B111,'NAV plus Dist'!$B:$FD,CO$1,FALSE)/VLOOKUP($B110,NAV!$A:$FC,CO$1,FALSE),"")</f>
        <v/>
      </c>
      <c r="CP111" s="171" t="str">
        <f>IFERROR(VLOOKUP($B111,'NAV plus Dist'!$B:$FD,CP$1,FALSE)/VLOOKUP($B110,NAV!$A:$FC,CP$1,FALSE),"")</f>
        <v/>
      </c>
      <c r="CQ111" s="171" t="str">
        <f>IFERROR(VLOOKUP($B111,'NAV plus Dist'!$B:$FD,CQ$1,FALSE)/VLOOKUP($B110,NAV!$A:$FC,CQ$1,FALSE),"")</f>
        <v/>
      </c>
      <c r="CR111" s="171" t="str">
        <f>IFERROR(VLOOKUP($B111,'NAV plus Dist'!$B:$FD,CR$1,FALSE)/VLOOKUP($B110,NAV!$A:$FC,CR$1,FALSE),"")</f>
        <v/>
      </c>
      <c r="CS111" s="171" t="str">
        <f>IFERROR(VLOOKUP($B111,'NAV plus Dist'!$B:$FD,CS$1,FALSE)/VLOOKUP($B110,NAV!$A:$FC,CS$1,FALSE),"")</f>
        <v/>
      </c>
      <c r="CT111" s="171" t="str">
        <f>IFERROR(VLOOKUP($B111,'NAV plus Dist'!$B:$FD,CT$1,FALSE)/VLOOKUP($B110,NAV!$A:$FC,CT$1,FALSE),"")</f>
        <v/>
      </c>
      <c r="CU111" s="171" t="str">
        <f>IFERROR(VLOOKUP($B111,'NAV plus Dist'!$B:$FD,CU$1,FALSE)/VLOOKUP($B110,NAV!$A:$FC,CU$1,FALSE),"")</f>
        <v/>
      </c>
      <c r="CV111" s="171" t="str">
        <f>IFERROR(VLOOKUP($B111,'NAV plus Dist'!$B:$FD,CV$1,FALSE)/VLOOKUP($B110,NAV!$A:$FC,CV$1,FALSE),"")</f>
        <v/>
      </c>
      <c r="CW111" s="171" t="str">
        <f>IFERROR(VLOOKUP($B111,'NAV plus Dist'!$B:$FD,CW$1,FALSE)/VLOOKUP($B110,NAV!$A:$FC,CW$1,FALSE),"")</f>
        <v/>
      </c>
      <c r="CX111" s="171" t="str">
        <f>IFERROR(VLOOKUP($B111,'NAV plus Dist'!$B:$FD,CX$1,FALSE)/VLOOKUP($B110,NAV!$A:$FC,CX$1,FALSE),"")</f>
        <v/>
      </c>
      <c r="CY111" s="171" t="str">
        <f>IFERROR(VLOOKUP($B111,'NAV plus Dist'!$B:$FD,CY$1,FALSE)/VLOOKUP($B110,NAV!$A:$FC,CY$1,FALSE),"")</f>
        <v/>
      </c>
      <c r="CZ111" s="171" t="str">
        <f>IFERROR(VLOOKUP($B111,'NAV plus Dist'!$B:$FD,CZ$1,FALSE)/VLOOKUP($B110,NAV!$A:$FC,CZ$1,FALSE),"")</f>
        <v/>
      </c>
      <c r="DA111" s="171" t="str">
        <f>IFERROR(VLOOKUP($B111,'NAV plus Dist'!$B:$FD,DA$1,FALSE)/VLOOKUP($B110,NAV!$A:$FC,DA$1,FALSE),"")</f>
        <v/>
      </c>
      <c r="DB111" s="171" t="str">
        <f>IFERROR(VLOOKUP($B111,'NAV plus Dist'!$B:$FD,DB$1,FALSE)/VLOOKUP($B110,NAV!$A:$FC,DB$1,FALSE),"")</f>
        <v/>
      </c>
      <c r="DC111" s="171" t="str">
        <f>IFERROR(VLOOKUP($B111,'NAV plus Dist'!$B:$FD,DC$1,FALSE)/VLOOKUP($B110,NAV!$A:$FC,DC$1,FALSE),"")</f>
        <v/>
      </c>
      <c r="DD111" s="171" t="str">
        <f>IFERROR(VLOOKUP($B111,'NAV plus Dist'!$B:$FD,DD$1,FALSE)/VLOOKUP($B110,NAV!$A:$FC,DD$1,FALSE),"")</f>
        <v/>
      </c>
      <c r="DE111" s="171" t="str">
        <f>IFERROR(VLOOKUP($B111,'NAV plus Dist'!$B:$FD,DE$1,FALSE)/VLOOKUP($B110,NAV!$A:$FC,DE$1,FALSE),"")</f>
        <v/>
      </c>
      <c r="DF111" s="171" t="str">
        <f>IFERROR(VLOOKUP($B111,'NAV plus Dist'!$B:$FD,DF$1,FALSE)/VLOOKUP($B110,NAV!$A:$FC,DF$1,FALSE),"")</f>
        <v/>
      </c>
      <c r="DG111" s="171" t="str">
        <f>IFERROR(VLOOKUP($B111,'NAV plus Dist'!$B:$FD,DG$1,FALSE)/VLOOKUP($B110,NAV!$A:$FC,DG$1,FALSE),"")</f>
        <v/>
      </c>
      <c r="DH111" s="171" t="str">
        <f>IFERROR(VLOOKUP($B111,'NAV plus Dist'!$B:$FD,DH$1,FALSE)/VLOOKUP($B110,NAV!$A:$FC,DH$1,FALSE),"")</f>
        <v/>
      </c>
    </row>
    <row r="112" spans="1:112">
      <c r="A112" s="94">
        <f t="shared" si="42"/>
        <v>89</v>
      </c>
      <c r="B112" s="168">
        <f t="shared" si="43"/>
        <v>43373</v>
      </c>
      <c r="C112" s="171">
        <f>IFERROR(VLOOKUP($B112,'NAV plus Dist'!$B:$FD,C$1,FALSE)/VLOOKUP($B111,NAV!$A:$FC,C$1,FALSE),"")</f>
        <v>1.0036191408233546</v>
      </c>
      <c r="D112" s="171" t="str">
        <f>IFERROR(VLOOKUP($B112,'NAV plus Dist'!$B:$FD,D$1,FALSE)/VLOOKUP($B111,NAV!$A:$FC,D$1,FALSE),"")</f>
        <v/>
      </c>
      <c r="E112" s="171">
        <f>IFERROR(VLOOKUP($B112,'NAV plus Dist'!$B:$FD,E$1,FALSE)/VLOOKUP($B111,NAV!$A:$FC,E$1,FALSE),"")</f>
        <v>1.0045069423708568</v>
      </c>
      <c r="F112" s="171" t="str">
        <f>IFERROR(VLOOKUP($B112,'NAV plus Dist'!$B:$FD,F$1,FALSE)/VLOOKUP($B111,NAV!$A:$FC,F$1,FALSE),"")</f>
        <v/>
      </c>
      <c r="G112" s="171" t="str">
        <f>IFERROR(VLOOKUP($B112,'NAV plus Dist'!$B:$FD,G$1,FALSE)/VLOOKUP($B111,NAV!$A:$FC,G$1,FALSE),"")</f>
        <v/>
      </c>
      <c r="H112" s="171" t="str">
        <f>IFERROR(VLOOKUP($B112,'NAV plus Dist'!$B:$FD,H$1,FALSE)/VLOOKUP($B111,NAV!$A:$FC,H$1,FALSE),"")</f>
        <v/>
      </c>
      <c r="I112" s="171" t="str">
        <f>IFERROR(VLOOKUP($B112,'NAV plus Dist'!$B:$FD,I$1,FALSE)/VLOOKUP($B111,NAV!$A:$FC,I$1,FALSE),"")</f>
        <v/>
      </c>
      <c r="J112" s="171" t="str">
        <f>IFERROR(VLOOKUP($B112,'NAV plus Dist'!$B:$FD,J$1,FALSE)/VLOOKUP($B111,NAV!$A:$FC,J$1,FALSE),"")</f>
        <v/>
      </c>
      <c r="K112" s="171" t="str">
        <f>IFERROR(VLOOKUP($B112,'NAV plus Dist'!$B:$FD,K$1,FALSE)/VLOOKUP($B111,NAV!$A:$FC,K$1,FALSE),"")</f>
        <v/>
      </c>
      <c r="L112" s="171" t="str">
        <f>IFERROR(VLOOKUP($B112,'NAV plus Dist'!$B:$FD,L$1,FALSE)/VLOOKUP($B111,NAV!$A:$FC,L$1,FALSE),"")</f>
        <v/>
      </c>
      <c r="M112" s="171" t="str">
        <f>IFERROR(VLOOKUP($B112,'NAV plus Dist'!$B:$FD,M$1,FALSE)/VLOOKUP($B111,NAV!$A:$FC,M$1,FALSE),"")</f>
        <v/>
      </c>
      <c r="N112" s="171" t="str">
        <f>IFERROR(VLOOKUP($B112,'NAV plus Dist'!$B:$FD,N$1,FALSE)/VLOOKUP($B111,NAV!$A:$FC,N$1,FALSE),"")</f>
        <v/>
      </c>
      <c r="O112" s="171">
        <f>IFERROR(VLOOKUP($B112,'NAV plus Dist'!$B:$FD,O$1,FALSE)/VLOOKUP($B111,NAV!$A:$FC,O$1,FALSE),"")</f>
        <v>1.016601418230167</v>
      </c>
      <c r="P112" s="171">
        <f>IFERROR(VLOOKUP($B112,'NAV plus Dist'!$B:$FD,P$1,FALSE)/VLOOKUP($B111,NAV!$A:$FC,P$1,FALSE),"")</f>
        <v>1.0174166207276736</v>
      </c>
      <c r="Q112" s="171">
        <f>IFERROR(VLOOKUP($B112,'NAV plus Dist'!$B:$FD,Q$1,FALSE)/VLOOKUP($B111,NAV!$A:$FC,Q$1,FALSE),"")</f>
        <v>0.97516346316442148</v>
      </c>
      <c r="R112" s="171">
        <f>IFERROR(VLOOKUP($B112,'NAV plus Dist'!$B:$FD,R$1,FALSE)/VLOOKUP($B111,NAV!$A:$FC,R$1,FALSE),"")</f>
        <v>0.97516346316442148</v>
      </c>
      <c r="S112" s="171">
        <f>IFERROR(VLOOKUP($B112,'NAV plus Dist'!$B:$FD,S$1,FALSE)/VLOOKUP($B111,NAV!$A:$FC,S$1,FALSE),"")</f>
        <v>0.97440054290453926</v>
      </c>
      <c r="T112" s="171">
        <f>IFERROR(VLOOKUP($B112,'NAV plus Dist'!$B:$FD,T$1,FALSE)/VLOOKUP($B111,NAV!$A:$FC,T$1,FALSE),"")</f>
        <v>0.97547597948387443</v>
      </c>
      <c r="U112" s="171">
        <f>IFERROR(VLOOKUP($B112,'NAV plus Dist'!$B:$FD,U$1,FALSE)/VLOOKUP($B111,NAV!$A:$FC,U$1,FALSE),"")</f>
        <v>0.97528835928339652</v>
      </c>
      <c r="V112" s="171">
        <f>IFERROR(VLOOKUP($B112,'NAV plus Dist'!$B:$FD,V$1,FALSE)/VLOOKUP($B111,NAV!$A:$FC,V$1,FALSE),"")</f>
        <v>0.97974650762457538</v>
      </c>
      <c r="W112" s="171">
        <f>IFERROR(VLOOKUP($B112,'NAV plus Dist'!$B:$FD,W$1,FALSE)/VLOOKUP($B111,NAV!$A:$FC,W$1,FALSE),"")</f>
        <v>0.97974650762457538</v>
      </c>
      <c r="X112" s="171">
        <f>IFERROR(VLOOKUP($B112,'NAV plus Dist'!$B:$FD,X$1,FALSE)/VLOOKUP($B111,NAV!$A:$FC,X$1,FALSE),"")</f>
        <v>0.97963467600967891</v>
      </c>
      <c r="Y112" s="171">
        <f>IFERROR(VLOOKUP($B112,'NAV plus Dist'!$B:$FD,Y$1,FALSE)/VLOOKUP($B111,NAV!$A:$FC,Y$1,FALSE),"")</f>
        <v>0.98071059715431519</v>
      </c>
      <c r="Z112" s="171">
        <f>IFERROR(VLOOKUP($B112,'NAV plus Dist'!$B:$FD,Z$1,FALSE)/VLOOKUP($B111,NAV!$A:$FC,Z$1,FALSE),"")</f>
        <v>0.9804228262134792</v>
      </c>
      <c r="AA112" s="171">
        <f>IFERROR(VLOOKUP($B112,'NAV plus Dist'!$B:$FD,AA$1,FALSE)/VLOOKUP($B111,NAV!$A:$FC,AA$1,FALSE),"")</f>
        <v>1.0074443777574207</v>
      </c>
      <c r="AB112" s="171" t="str">
        <f>IFERROR(VLOOKUP($B112,'NAV plus Dist'!$B:$FD,AB$1,FALSE)/VLOOKUP($B111,NAV!$A:$FC,AB$1,FALSE),"")</f>
        <v/>
      </c>
      <c r="AC112" s="171">
        <f>IFERROR(VLOOKUP($B112,'NAV plus Dist'!$B:$FD,AC$1,FALSE)/VLOOKUP($B111,NAV!$A:$FC,AC$1,FALSE),"")</f>
        <v>1.0083511341674296</v>
      </c>
      <c r="AD112" s="171" t="str">
        <f>IFERROR(VLOOKUP($B112,'NAV plus Dist'!$B:$FD,AD$1,FALSE)/VLOOKUP($B111,NAV!$A:$FC,AD$1,FALSE),"")</f>
        <v/>
      </c>
      <c r="AE112" s="171">
        <f>IFERROR(VLOOKUP($B112,'NAV plus Dist'!$B:$FD,AE$1,FALSE)/VLOOKUP($B111,NAV!$A:$FC,AE$1,FALSE),"")</f>
        <v>0.9779451971565708</v>
      </c>
      <c r="AF112" s="171">
        <f>IFERROR(VLOOKUP($B112,'NAV plus Dist'!$B:$FD,AF$1,FALSE)/VLOOKUP($B111,NAV!$A:$FC,AF$1,FALSE),"")</f>
        <v>1.014795716907068</v>
      </c>
      <c r="AG112" s="171" t="str">
        <f>IFERROR(VLOOKUP($B112,'NAV plus Dist'!$B:$FD,AG$1,FALSE)/VLOOKUP($B111,NAV!$A:$FC,AG$1,FALSE),"")</f>
        <v/>
      </c>
      <c r="AH112" s="171">
        <f>IFERROR(VLOOKUP($B112,'NAV plus Dist'!$B:$FD,AH$1,FALSE)/VLOOKUP($B111,NAV!$A:$FC,AH$1,FALSE),"")</f>
        <v>1.0151689507270634</v>
      </c>
      <c r="AI112" s="171">
        <f>IFERROR(VLOOKUP($B112,'NAV plus Dist'!$B:$FD,AI$1,FALSE)/VLOOKUP($B111,NAV!$A:$FC,AI$1,FALSE),"")</f>
        <v>0.88139357942273711</v>
      </c>
      <c r="AJ112" s="171" t="str">
        <f>IFERROR(VLOOKUP($B112,'NAV plus Dist'!$B:$FD,AJ$1,FALSE)/VLOOKUP($B111,NAV!$A:$FC,AJ$1,FALSE),"")</f>
        <v/>
      </c>
      <c r="AK112" s="171">
        <f>IFERROR(VLOOKUP($B112,'NAV plus Dist'!$B:$FD,AK$1,FALSE)/VLOOKUP($B111,NAV!$A:$FC,AK$1,FALSE),"")</f>
        <v>0.95333677830528929</v>
      </c>
      <c r="AL112" s="171">
        <f>IFERROR(VLOOKUP($B112,'NAV plus Dist'!$B:$FD,AL$1,FALSE)/VLOOKUP($B111,NAV!$A:$FC,AL$1,FALSE),"")</f>
        <v>0.95320271451228333</v>
      </c>
      <c r="AM112" s="171" t="str">
        <f>IFERROR(VLOOKUP($B112,'NAV plus Dist'!$B:$FD,AM$1,FALSE)/VLOOKUP($B111,NAV!$A:$FC,AM$1,FALSE),"")</f>
        <v/>
      </c>
      <c r="AN112" s="171" t="str">
        <f>IFERROR(VLOOKUP($B112,'NAV plus Dist'!$B:$FD,AN$1,FALSE)/VLOOKUP($B111,NAV!$A:$FC,AN$1,FALSE),"")</f>
        <v/>
      </c>
      <c r="AO112" s="171" t="str">
        <f>IFERROR(VLOOKUP($B112,'NAV plus Dist'!$B:$FD,AO$1,FALSE)/VLOOKUP($B111,NAV!$A:$FC,AO$1,FALSE),"")</f>
        <v/>
      </c>
      <c r="AP112" s="171" t="str">
        <f>IFERROR(VLOOKUP($B112,'NAV plus Dist'!$B:$FD,AP$1,FALSE)/VLOOKUP($B111,NAV!$A:$FC,AP$1,FALSE),"")</f>
        <v/>
      </c>
      <c r="AQ112" s="171" t="str">
        <f>IFERROR(VLOOKUP($B112,'NAV plus Dist'!$B:$FD,AQ$1,FALSE)/VLOOKUP($B111,NAV!$A:$FC,AQ$1,FALSE),"")</f>
        <v/>
      </c>
      <c r="AR112" s="171" t="str">
        <f>IFERROR(VLOOKUP($B112,'NAV plus Dist'!$B:$FD,AR$1,FALSE)/VLOOKUP($B111,NAV!$A:$FC,AR$1,FALSE),"")</f>
        <v/>
      </c>
      <c r="AS112" s="171" t="str">
        <f>IFERROR(VLOOKUP($B112,'NAV plus Dist'!$B:$FD,AS$1,FALSE)/VLOOKUP($B111,NAV!$A:$FC,AS$1,FALSE),"")</f>
        <v/>
      </c>
      <c r="AT112" s="171">
        <f>IFERROR(VLOOKUP($B112,'NAV plus Dist'!$B:$FD,AT$1,FALSE)/VLOOKUP($B111,NAV!$A:$FC,AT$1,FALSE),"")</f>
        <v>1.0231822374702637</v>
      </c>
      <c r="AU112" s="171">
        <f>IFERROR(VLOOKUP($B112,'NAV plus Dist'!$B:$FD,AU$1,FALSE)/VLOOKUP($B111,NAV!$A:$FC,AU$1,FALSE),"")</f>
        <v>1.0125</v>
      </c>
      <c r="AV112" s="171">
        <f>IFERROR(VLOOKUP($B112,'NAV plus Dist'!$B:$FD,AV$1,FALSE)/VLOOKUP($B111,NAV!$A:$FC,AV$1,FALSE),"")</f>
        <v>1.0304405729350692</v>
      </c>
      <c r="AW112" s="171" t="str">
        <f>IFERROR(VLOOKUP($B112,'NAV plus Dist'!$B:$FD,AW$1,FALSE)/VLOOKUP($B111,NAV!$A:$FC,AW$1,FALSE),"")</f>
        <v/>
      </c>
      <c r="AX112" s="171" t="str">
        <f>IFERROR(VLOOKUP($B112,'NAV plus Dist'!$B:$FD,AX$1,FALSE)/VLOOKUP($B111,NAV!$A:$FC,AX$1,FALSE),"")</f>
        <v/>
      </c>
      <c r="AY112" s="171" t="str">
        <f>IFERROR(VLOOKUP($B112,'NAV plus Dist'!$B:$FD,AY$1,FALSE)/VLOOKUP($B111,NAV!$A:$FC,AY$1,FALSE),"")</f>
        <v/>
      </c>
      <c r="AZ112" s="171" t="str">
        <f>IFERROR(VLOOKUP($B112,'NAV plus Dist'!$B:$FD,AZ$1,FALSE)/VLOOKUP($B111,NAV!$A:$FC,AZ$1,FALSE),"")</f>
        <v/>
      </c>
      <c r="BA112" s="171" t="str">
        <f>IFERROR(VLOOKUP($B112,'NAV plus Dist'!$B:$FD,BA$1,FALSE)/VLOOKUP($B111,NAV!$A:$FC,BA$1,FALSE),"")</f>
        <v/>
      </c>
      <c r="BB112" s="171" t="str">
        <f>IFERROR(VLOOKUP($B112,'NAV plus Dist'!$B:$FD,BB$1,FALSE)/VLOOKUP($B111,NAV!$A:$FC,BB$1,FALSE),"")</f>
        <v/>
      </c>
      <c r="BC112" s="171" t="str">
        <f>IFERROR(VLOOKUP($B112,'NAV plus Dist'!$B:$FD,BC$1,FALSE)/VLOOKUP($B111,NAV!$A:$FC,BC$1,FALSE),"")</f>
        <v/>
      </c>
      <c r="BD112" s="171" t="str">
        <f>IFERROR(VLOOKUP($B112,'NAV plus Dist'!$B:$FD,BD$1,FALSE)/VLOOKUP($B111,NAV!$A:$FC,BD$1,FALSE),"")</f>
        <v/>
      </c>
      <c r="BE112" s="171" t="str">
        <f>IFERROR(VLOOKUP($B112,'NAV plus Dist'!$B:$FD,BE$1,FALSE)/VLOOKUP($B111,NAV!$A:$FC,BE$1,FALSE),"")</f>
        <v/>
      </c>
      <c r="BF112" s="171" t="str">
        <f>IFERROR(VLOOKUP($B112,'NAV plus Dist'!$B:$FD,BF$1,FALSE)/VLOOKUP($B111,NAV!$A:$FC,BF$1,FALSE),"")</f>
        <v/>
      </c>
      <c r="BG112" s="171" t="str">
        <f>IFERROR(VLOOKUP($B112,'NAV plus Dist'!$B:$FD,BG$1,FALSE)/VLOOKUP($B111,NAV!$A:$FC,BG$1,FALSE),"")</f>
        <v/>
      </c>
      <c r="BH112" s="171" t="str">
        <f>IFERROR(VLOOKUP($B112,'NAV plus Dist'!$B:$FD,BH$1,FALSE)/VLOOKUP($B111,NAV!$A:$FC,BH$1,FALSE),"")</f>
        <v/>
      </c>
      <c r="BI112" s="171" t="str">
        <f>IFERROR(VLOOKUP($B112,'NAV plus Dist'!$B:$FD,BI$1,FALSE)/VLOOKUP($B111,NAV!$A:$FC,BI$1,FALSE),"")</f>
        <v/>
      </c>
      <c r="BJ112" s="171" t="str">
        <f>IFERROR(VLOOKUP($B112,'NAV plus Dist'!$B:$FD,BJ$1,FALSE)/VLOOKUP($B111,NAV!$A:$FC,BJ$1,FALSE),"")</f>
        <v/>
      </c>
      <c r="BK112" s="171" t="str">
        <f>IFERROR(VLOOKUP($B112,'NAV plus Dist'!$B:$FD,BK$1,FALSE)/VLOOKUP($B111,NAV!$A:$FC,BK$1,FALSE),"")</f>
        <v/>
      </c>
      <c r="BL112" s="171" t="str">
        <f>IFERROR(VLOOKUP($B112,'NAV plus Dist'!$B:$FD,BL$1,FALSE)/VLOOKUP($B111,NAV!$A:$FC,BL$1,FALSE),"")</f>
        <v/>
      </c>
      <c r="BM112" s="171" t="str">
        <f>IFERROR(VLOOKUP($B112,'NAV plus Dist'!$B:$FD,BM$1,FALSE)/VLOOKUP($B111,NAV!$A:$FC,BM$1,FALSE),"")</f>
        <v/>
      </c>
      <c r="BN112" s="171" t="str">
        <f>IFERROR(VLOOKUP($B112,'NAV plus Dist'!$B:$FD,BN$1,FALSE)/VLOOKUP($B111,NAV!$A:$FC,BN$1,FALSE),"")</f>
        <v/>
      </c>
      <c r="BO112" s="171" t="str">
        <f>IFERROR(VLOOKUP($B112,'NAV plus Dist'!$B:$FD,BO$1,FALSE)/VLOOKUP($B111,NAV!$A:$FC,BO$1,FALSE),"")</f>
        <v/>
      </c>
      <c r="BP112" s="171" t="str">
        <f>IFERROR(VLOOKUP($B112,'NAV plus Dist'!$B:$FD,BP$1,FALSE)/VLOOKUP($B111,NAV!$A:$FC,BP$1,FALSE),"")</f>
        <v/>
      </c>
      <c r="BQ112" s="171" t="str">
        <f>IFERROR(VLOOKUP($B112,'NAV plus Dist'!$B:$FD,BQ$1,FALSE)/VLOOKUP($B111,NAV!$A:$FC,BQ$1,FALSE),"")</f>
        <v/>
      </c>
      <c r="BR112" s="171" t="str">
        <f>IFERROR(VLOOKUP($B112,'NAV plus Dist'!$B:$FD,BR$1,FALSE)/VLOOKUP($B111,NAV!$A:$FC,BR$1,FALSE),"")</f>
        <v/>
      </c>
      <c r="BS112" s="171" t="str">
        <f>IFERROR(VLOOKUP($B112,'NAV plus Dist'!$B:$FD,BS$1,FALSE)/VLOOKUP($B111,NAV!$A:$FC,BS$1,FALSE),"")</f>
        <v/>
      </c>
      <c r="BT112" s="171" t="str">
        <f>IFERROR(VLOOKUP($B112,'NAV plus Dist'!$B:$FD,BT$1,FALSE)/VLOOKUP($B111,NAV!$A:$FC,BT$1,FALSE),"")</f>
        <v/>
      </c>
      <c r="BU112" s="171" t="str">
        <f>IFERROR(VLOOKUP($B112,'NAV plus Dist'!$B:$FD,BU$1,FALSE)/VLOOKUP($B111,NAV!$A:$FC,BU$1,FALSE),"")</f>
        <v/>
      </c>
      <c r="BV112" s="171" t="str">
        <f>IFERROR(VLOOKUP($B112,'NAV plus Dist'!$B:$FD,BV$1,FALSE)/VLOOKUP($B111,NAV!$A:$FC,BV$1,FALSE),"")</f>
        <v/>
      </c>
      <c r="BW112" s="171" t="str">
        <f>IFERROR(VLOOKUP($B112,'NAV plus Dist'!$B:$FD,BW$1,FALSE)/VLOOKUP($B111,NAV!$A:$FC,BW$1,FALSE),"")</f>
        <v/>
      </c>
      <c r="BX112" s="171" t="str">
        <f>IFERROR(VLOOKUP($B112,'NAV plus Dist'!$B:$FD,BX$1,FALSE)/VLOOKUP($B111,NAV!$A:$FC,BX$1,FALSE),"")</f>
        <v/>
      </c>
      <c r="BY112" s="171" t="str">
        <f>IFERROR(VLOOKUP($B112,'NAV plus Dist'!$B:$FD,BY$1,FALSE)/VLOOKUP($B111,NAV!$A:$FC,BY$1,FALSE),"")</f>
        <v/>
      </c>
      <c r="BZ112" s="171" t="str">
        <f>IFERROR(VLOOKUP($B112,'NAV plus Dist'!$B:$FD,BZ$1,FALSE)/VLOOKUP($B111,NAV!$A:$FC,BZ$1,FALSE),"")</f>
        <v/>
      </c>
      <c r="CA112" s="171" t="str">
        <f>IFERROR(VLOOKUP($B112,'NAV plus Dist'!$B:$FD,CA$1,FALSE)/VLOOKUP($B111,NAV!$A:$FC,CA$1,FALSE),"")</f>
        <v/>
      </c>
      <c r="CB112" s="171" t="str">
        <f>IFERROR(VLOOKUP($B112,'NAV plus Dist'!$B:$FD,CB$1,FALSE)/VLOOKUP($B111,NAV!$A:$FC,CB$1,FALSE),"")</f>
        <v/>
      </c>
      <c r="CC112" s="171" t="str">
        <f>IFERROR(VLOOKUP($B112,'NAV plus Dist'!$B:$FD,CC$1,FALSE)/VLOOKUP($B111,NAV!$A:$FC,CC$1,FALSE),"")</f>
        <v/>
      </c>
      <c r="CD112" s="171" t="str">
        <f>IFERROR(VLOOKUP($B112,'NAV plus Dist'!$B:$FD,CD$1,FALSE)/VLOOKUP($B111,NAV!$A:$FC,CD$1,FALSE),"")</f>
        <v/>
      </c>
      <c r="CE112" s="171" t="str">
        <f>IFERROR(VLOOKUP($B112,'NAV plus Dist'!$B:$FD,CE$1,FALSE)/VLOOKUP($B111,NAV!$A:$FC,CE$1,FALSE),"")</f>
        <v/>
      </c>
      <c r="CF112" s="171" t="str">
        <f>IFERROR(VLOOKUP($B112,'NAV plus Dist'!$B:$FD,CF$1,FALSE)/VLOOKUP($B111,NAV!$A:$FC,CF$1,FALSE),"")</f>
        <v/>
      </c>
      <c r="CG112" s="171" t="str">
        <f>IFERROR(VLOOKUP($B112,'NAV plus Dist'!$B:$FD,CG$1,FALSE)/VLOOKUP($B111,NAV!$A:$FC,CG$1,FALSE),"")</f>
        <v/>
      </c>
      <c r="CH112" s="171" t="str">
        <f>IFERROR(VLOOKUP($B112,'NAV plus Dist'!$B:$FD,CH$1,FALSE)/VLOOKUP($B111,NAV!$A:$FC,CH$1,FALSE),"")</f>
        <v/>
      </c>
      <c r="CI112" s="171" t="str">
        <f>IFERROR(VLOOKUP($B112,'NAV plus Dist'!$B:$FD,CI$1,FALSE)/VLOOKUP($B111,NAV!$A:$FC,CI$1,FALSE),"")</f>
        <v/>
      </c>
      <c r="CJ112" s="171" t="str">
        <f>IFERROR(VLOOKUP($B112,'NAV plus Dist'!$B:$FD,CJ$1,FALSE)/VLOOKUP($B111,NAV!$A:$FC,CJ$1,FALSE),"")</f>
        <v/>
      </c>
      <c r="CK112" s="171" t="str">
        <f>IFERROR(VLOOKUP($B112,'NAV plus Dist'!$B:$FD,CK$1,FALSE)/VLOOKUP($B111,NAV!$A:$FC,CK$1,FALSE),"")</f>
        <v/>
      </c>
      <c r="CL112" s="171" t="str">
        <f>IFERROR(VLOOKUP($B112,'NAV plus Dist'!$B:$FD,CL$1,FALSE)/VLOOKUP($B111,NAV!$A:$FC,CL$1,FALSE),"")</f>
        <v/>
      </c>
      <c r="CM112" s="171" t="str">
        <f>IFERROR(VLOOKUP($B112,'NAV plus Dist'!$B:$FD,CM$1,FALSE)/VLOOKUP($B111,NAV!$A:$FC,CM$1,FALSE),"")</f>
        <v/>
      </c>
      <c r="CN112" s="171" t="str">
        <f>IFERROR(VLOOKUP($B112,'NAV plus Dist'!$B:$FD,CN$1,FALSE)/VLOOKUP($B111,NAV!$A:$FC,CN$1,FALSE),"")</f>
        <v/>
      </c>
      <c r="CO112" s="171" t="str">
        <f>IFERROR(VLOOKUP($B112,'NAV plus Dist'!$B:$FD,CO$1,FALSE)/VLOOKUP($B111,NAV!$A:$FC,CO$1,FALSE),"")</f>
        <v/>
      </c>
      <c r="CP112" s="171" t="str">
        <f>IFERROR(VLOOKUP($B112,'NAV plus Dist'!$B:$FD,CP$1,FALSE)/VLOOKUP($B111,NAV!$A:$FC,CP$1,FALSE),"")</f>
        <v/>
      </c>
      <c r="CQ112" s="171" t="str">
        <f>IFERROR(VLOOKUP($B112,'NAV plus Dist'!$B:$FD,CQ$1,FALSE)/VLOOKUP($B111,NAV!$A:$FC,CQ$1,FALSE),"")</f>
        <v/>
      </c>
      <c r="CR112" s="171" t="str">
        <f>IFERROR(VLOOKUP($B112,'NAV plus Dist'!$B:$FD,CR$1,FALSE)/VLOOKUP($B111,NAV!$A:$FC,CR$1,FALSE),"")</f>
        <v/>
      </c>
      <c r="CS112" s="171" t="str">
        <f>IFERROR(VLOOKUP($B112,'NAV plus Dist'!$B:$FD,CS$1,FALSE)/VLOOKUP($B111,NAV!$A:$FC,CS$1,FALSE),"")</f>
        <v/>
      </c>
      <c r="CT112" s="171" t="str">
        <f>IFERROR(VLOOKUP($B112,'NAV plus Dist'!$B:$FD,CT$1,FALSE)/VLOOKUP($B111,NAV!$A:$FC,CT$1,FALSE),"")</f>
        <v/>
      </c>
      <c r="CU112" s="171" t="str">
        <f>IFERROR(VLOOKUP($B112,'NAV plus Dist'!$B:$FD,CU$1,FALSE)/VLOOKUP($B111,NAV!$A:$FC,CU$1,FALSE),"")</f>
        <v/>
      </c>
      <c r="CV112" s="171" t="str">
        <f>IFERROR(VLOOKUP($B112,'NAV plus Dist'!$B:$FD,CV$1,FALSE)/VLOOKUP($B111,NAV!$A:$FC,CV$1,FALSE),"")</f>
        <v/>
      </c>
      <c r="CW112" s="171" t="str">
        <f>IFERROR(VLOOKUP($B112,'NAV plus Dist'!$B:$FD,CW$1,FALSE)/VLOOKUP($B111,NAV!$A:$FC,CW$1,FALSE),"")</f>
        <v/>
      </c>
      <c r="CX112" s="171" t="str">
        <f>IFERROR(VLOOKUP($B112,'NAV plus Dist'!$B:$FD,CX$1,FALSE)/VLOOKUP($B111,NAV!$A:$FC,CX$1,FALSE),"")</f>
        <v/>
      </c>
      <c r="CY112" s="171" t="str">
        <f>IFERROR(VLOOKUP($B112,'NAV plus Dist'!$B:$FD,CY$1,FALSE)/VLOOKUP($B111,NAV!$A:$FC,CY$1,FALSE),"")</f>
        <v/>
      </c>
      <c r="CZ112" s="171" t="str">
        <f>IFERROR(VLOOKUP($B112,'NAV plus Dist'!$B:$FD,CZ$1,FALSE)/VLOOKUP($B111,NAV!$A:$FC,CZ$1,FALSE),"")</f>
        <v/>
      </c>
      <c r="DA112" s="171" t="str">
        <f>IFERROR(VLOOKUP($B112,'NAV plus Dist'!$B:$FD,DA$1,FALSE)/VLOOKUP($B111,NAV!$A:$FC,DA$1,FALSE),"")</f>
        <v/>
      </c>
      <c r="DB112" s="171" t="str">
        <f>IFERROR(VLOOKUP($B112,'NAV plus Dist'!$B:$FD,DB$1,FALSE)/VLOOKUP($B111,NAV!$A:$FC,DB$1,FALSE),"")</f>
        <v/>
      </c>
      <c r="DC112" s="171" t="str">
        <f>IFERROR(VLOOKUP($B112,'NAV plus Dist'!$B:$FD,DC$1,FALSE)/VLOOKUP($B111,NAV!$A:$FC,DC$1,FALSE),"")</f>
        <v/>
      </c>
      <c r="DD112" s="171" t="str">
        <f>IFERROR(VLOOKUP($B112,'NAV plus Dist'!$B:$FD,DD$1,FALSE)/VLOOKUP($B111,NAV!$A:$FC,DD$1,FALSE),"")</f>
        <v/>
      </c>
      <c r="DE112" s="171" t="str">
        <f>IFERROR(VLOOKUP($B112,'NAV plus Dist'!$B:$FD,DE$1,FALSE)/VLOOKUP($B111,NAV!$A:$FC,DE$1,FALSE),"")</f>
        <v/>
      </c>
      <c r="DF112" s="171" t="str">
        <f>IFERROR(VLOOKUP($B112,'NAV plus Dist'!$B:$FD,DF$1,FALSE)/VLOOKUP($B111,NAV!$A:$FC,DF$1,FALSE),"")</f>
        <v/>
      </c>
      <c r="DG112" s="171" t="str">
        <f>IFERROR(VLOOKUP($B112,'NAV plus Dist'!$B:$FD,DG$1,FALSE)/VLOOKUP($B111,NAV!$A:$FC,DG$1,FALSE),"")</f>
        <v/>
      </c>
      <c r="DH112" s="171" t="str">
        <f>IFERROR(VLOOKUP($B112,'NAV plus Dist'!$B:$FD,DH$1,FALSE)/VLOOKUP($B111,NAV!$A:$FC,DH$1,FALSE),"")</f>
        <v/>
      </c>
    </row>
    <row r="113" spans="1:112">
      <c r="A113" s="94">
        <f t="shared" si="42"/>
        <v>88</v>
      </c>
      <c r="B113" s="168">
        <f t="shared" si="43"/>
        <v>43404</v>
      </c>
      <c r="C113" s="171">
        <f>IFERROR(VLOOKUP($B113,'NAV plus Dist'!$B:$FD,C$1,FALSE)/VLOOKUP($B112,NAV!$A:$FC,C$1,FALSE),"")</f>
        <v>0.92932983111670142</v>
      </c>
      <c r="D113" s="171" t="str">
        <f>IFERROR(VLOOKUP($B113,'NAV plus Dist'!$B:$FD,D$1,FALSE)/VLOOKUP($B112,NAV!$A:$FC,D$1,FALSE),"")</f>
        <v/>
      </c>
      <c r="E113" s="171">
        <f>IFERROR(VLOOKUP($B113,'NAV plus Dist'!$B:$FD,E$1,FALSE)/VLOOKUP($B112,NAV!$A:$FC,E$1,FALSE),"")</f>
        <v>0.93013785631561241</v>
      </c>
      <c r="F113" s="171" t="str">
        <f>IFERROR(VLOOKUP($B113,'NAV plus Dist'!$B:$FD,F$1,FALSE)/VLOOKUP($B112,NAV!$A:$FC,F$1,FALSE),"")</f>
        <v/>
      </c>
      <c r="G113" s="171" t="str">
        <f>IFERROR(VLOOKUP($B113,'NAV plus Dist'!$B:$FD,G$1,FALSE)/VLOOKUP($B112,NAV!$A:$FC,G$1,FALSE),"")</f>
        <v/>
      </c>
      <c r="H113" s="171" t="str">
        <f>IFERROR(VLOOKUP($B113,'NAV plus Dist'!$B:$FD,H$1,FALSE)/VLOOKUP($B112,NAV!$A:$FC,H$1,FALSE),"")</f>
        <v/>
      </c>
      <c r="I113" s="171" t="str">
        <f>IFERROR(VLOOKUP($B113,'NAV plus Dist'!$B:$FD,I$1,FALSE)/VLOOKUP($B112,NAV!$A:$FC,I$1,FALSE),"")</f>
        <v/>
      </c>
      <c r="J113" s="171" t="str">
        <f>IFERROR(VLOOKUP($B113,'NAV plus Dist'!$B:$FD,J$1,FALSE)/VLOOKUP($B112,NAV!$A:$FC,J$1,FALSE),"")</f>
        <v/>
      </c>
      <c r="K113" s="171" t="str">
        <f>IFERROR(VLOOKUP($B113,'NAV plus Dist'!$B:$FD,K$1,FALSE)/VLOOKUP($B112,NAV!$A:$FC,K$1,FALSE),"")</f>
        <v/>
      </c>
      <c r="L113" s="171" t="str">
        <f>IFERROR(VLOOKUP($B113,'NAV plus Dist'!$B:$FD,L$1,FALSE)/VLOOKUP($B112,NAV!$A:$FC,L$1,FALSE),"")</f>
        <v/>
      </c>
      <c r="M113" s="171" t="str">
        <f>IFERROR(VLOOKUP($B113,'NAV plus Dist'!$B:$FD,M$1,FALSE)/VLOOKUP($B112,NAV!$A:$FC,M$1,FALSE),"")</f>
        <v/>
      </c>
      <c r="N113" s="171" t="str">
        <f>IFERROR(VLOOKUP($B113,'NAV plus Dist'!$B:$FD,N$1,FALSE)/VLOOKUP($B112,NAV!$A:$FC,N$1,FALSE),"")</f>
        <v/>
      </c>
      <c r="O113" s="171">
        <f>IFERROR(VLOOKUP($B113,'NAV plus Dist'!$B:$FD,O$1,FALSE)/VLOOKUP($B112,NAV!$A:$FC,O$1,FALSE),"")</f>
        <v>0.88022136581980237</v>
      </c>
      <c r="P113" s="171">
        <f>IFERROR(VLOOKUP($B113,'NAV plus Dist'!$B:$FD,P$1,FALSE)/VLOOKUP($B112,NAV!$A:$FC,P$1,FALSE),"")</f>
        <v>0.88042682823056906</v>
      </c>
      <c r="Q113" s="171">
        <f>IFERROR(VLOOKUP($B113,'NAV plus Dist'!$B:$FD,Q$1,FALSE)/VLOOKUP($B112,NAV!$A:$FC,Q$1,FALSE),"")</f>
        <v>0.96515689563771301</v>
      </c>
      <c r="R113" s="171">
        <f>IFERROR(VLOOKUP($B113,'NAV plus Dist'!$B:$FD,R$1,FALSE)/VLOOKUP($B112,NAV!$A:$FC,R$1,FALSE),"")</f>
        <v>0.96515689563771301</v>
      </c>
      <c r="S113" s="171">
        <f>IFERROR(VLOOKUP($B113,'NAV plus Dist'!$B:$FD,S$1,FALSE)/VLOOKUP($B112,NAV!$A:$FC,S$1,FALSE),"")</f>
        <v>0.9643415677883681</v>
      </c>
      <c r="T113" s="171">
        <f>IFERROR(VLOOKUP($B113,'NAV plus Dist'!$B:$FD,T$1,FALSE)/VLOOKUP($B112,NAV!$A:$FC,T$1,FALSE),"")</f>
        <v>0.96554704950796311</v>
      </c>
      <c r="U113" s="171">
        <f>IFERROR(VLOOKUP($B113,'NAV plus Dist'!$B:$FD,U$1,FALSE)/VLOOKUP($B112,NAV!$A:$FC,U$1,FALSE),"")</f>
        <v>0.96527285115230355</v>
      </c>
      <c r="V113" s="171">
        <f>IFERROR(VLOOKUP($B113,'NAV plus Dist'!$B:$FD,V$1,FALSE)/VLOOKUP($B112,NAV!$A:$FC,V$1,FALSE),"")</f>
        <v>0.96148584739734388</v>
      </c>
      <c r="W113" s="171">
        <f>IFERROR(VLOOKUP($B113,'NAV plus Dist'!$B:$FD,W$1,FALSE)/VLOOKUP($B112,NAV!$A:$FC,W$1,FALSE),"")</f>
        <v>0.96148584739734388</v>
      </c>
      <c r="X113" s="171">
        <f>IFERROR(VLOOKUP($B113,'NAV plus Dist'!$B:$FD,X$1,FALSE)/VLOOKUP($B112,NAV!$A:$FC,X$1,FALSE),"")</f>
        <v>0.96128142652324133</v>
      </c>
      <c r="Y113" s="171">
        <f>IFERROR(VLOOKUP($B113,'NAV plus Dist'!$B:$FD,Y$1,FALSE)/VLOOKUP($B112,NAV!$A:$FC,Y$1,FALSE),"")</f>
        <v>0.96241072370967184</v>
      </c>
      <c r="Z113" s="171">
        <f>IFERROR(VLOOKUP($B113,'NAV plus Dist'!$B:$FD,Z$1,FALSE)/VLOOKUP($B112,NAV!$A:$FC,Z$1,FALSE),"")</f>
        <v>0.96218998247118936</v>
      </c>
      <c r="AA113" s="171">
        <f>IFERROR(VLOOKUP($B113,'NAV plus Dist'!$B:$FD,AA$1,FALSE)/VLOOKUP($B112,NAV!$A:$FC,AA$1,FALSE),"")</f>
        <v>0.95203708375378404</v>
      </c>
      <c r="AB113" s="171" t="str">
        <f>IFERROR(VLOOKUP($B113,'NAV plus Dist'!$B:$FD,AB$1,FALSE)/VLOOKUP($B112,NAV!$A:$FC,AB$1,FALSE),"")</f>
        <v/>
      </c>
      <c r="AC113" s="171">
        <f>IFERROR(VLOOKUP($B113,'NAV plus Dist'!$B:$FD,AC$1,FALSE)/VLOOKUP($B112,NAV!$A:$FC,AC$1,FALSE),"")</f>
        <v>0.9526113460933775</v>
      </c>
      <c r="AD113" s="171" t="str">
        <f>IFERROR(VLOOKUP($B113,'NAV plus Dist'!$B:$FD,AD$1,FALSE)/VLOOKUP($B112,NAV!$A:$FC,AD$1,FALSE),"")</f>
        <v/>
      </c>
      <c r="AE113" s="171">
        <f>IFERROR(VLOOKUP($B113,'NAV plus Dist'!$B:$FD,AE$1,FALSE)/VLOOKUP($B112,NAV!$A:$FC,AE$1,FALSE),"")</f>
        <v>0.9707442934726066</v>
      </c>
      <c r="AF113" s="171">
        <f>IFERROR(VLOOKUP($B113,'NAV plus Dist'!$B:$FD,AF$1,FALSE)/VLOOKUP($B112,NAV!$A:$FC,AF$1,FALSE),"")</f>
        <v>0.9347558095325873</v>
      </c>
      <c r="AG113" s="171" t="str">
        <f>IFERROR(VLOOKUP($B113,'NAV plus Dist'!$B:$FD,AG$1,FALSE)/VLOOKUP($B112,NAV!$A:$FC,AG$1,FALSE),"")</f>
        <v/>
      </c>
      <c r="AH113" s="171">
        <f>IFERROR(VLOOKUP($B113,'NAV plus Dist'!$B:$FD,AH$1,FALSE)/VLOOKUP($B112,NAV!$A:$FC,AH$1,FALSE),"")</f>
        <v>0.93561029589754818</v>
      </c>
      <c r="AI113" s="171">
        <f>IFERROR(VLOOKUP($B113,'NAV plus Dist'!$B:$FD,AI$1,FALSE)/VLOOKUP($B112,NAV!$A:$FC,AI$1,FALSE),"")</f>
        <v>0.87277056096236594</v>
      </c>
      <c r="AJ113" s="171" t="str">
        <f>IFERROR(VLOOKUP($B113,'NAV plus Dist'!$B:$FD,AJ$1,FALSE)/VLOOKUP($B112,NAV!$A:$FC,AJ$1,FALSE),"")</f>
        <v/>
      </c>
      <c r="AK113" s="171">
        <f>IFERROR(VLOOKUP($B113,'NAV plus Dist'!$B:$FD,AK$1,FALSE)/VLOOKUP($B112,NAV!$A:$FC,AK$1,FALSE),"")</f>
        <v>0.95740770155891908</v>
      </c>
      <c r="AL113" s="171">
        <f>IFERROR(VLOOKUP($B113,'NAV plus Dist'!$B:$FD,AL$1,FALSE)/VLOOKUP($B112,NAV!$A:$FC,AL$1,FALSE),"")</f>
        <v>0.95528982293336973</v>
      </c>
      <c r="AM113" s="171" t="str">
        <f>IFERROR(VLOOKUP($B113,'NAV plus Dist'!$B:$FD,AM$1,FALSE)/VLOOKUP($B112,NAV!$A:$FC,AM$1,FALSE),"")</f>
        <v/>
      </c>
      <c r="AN113" s="171" t="str">
        <f>IFERROR(VLOOKUP($B113,'NAV plus Dist'!$B:$FD,AN$1,FALSE)/VLOOKUP($B112,NAV!$A:$FC,AN$1,FALSE),"")</f>
        <v/>
      </c>
      <c r="AO113" s="171" t="str">
        <f>IFERROR(VLOOKUP($B113,'NAV plus Dist'!$B:$FD,AO$1,FALSE)/VLOOKUP($B112,NAV!$A:$FC,AO$1,FALSE),"")</f>
        <v/>
      </c>
      <c r="AP113" s="171" t="str">
        <f>IFERROR(VLOOKUP($B113,'NAV plus Dist'!$B:$FD,AP$1,FALSE)/VLOOKUP($B112,NAV!$A:$FC,AP$1,FALSE),"")</f>
        <v/>
      </c>
      <c r="AQ113" s="171" t="str">
        <f>IFERROR(VLOOKUP($B113,'NAV plus Dist'!$B:$FD,AQ$1,FALSE)/VLOOKUP($B112,NAV!$A:$FC,AQ$1,FALSE),"")</f>
        <v/>
      </c>
      <c r="AR113" s="171" t="str">
        <f>IFERROR(VLOOKUP($B113,'NAV plus Dist'!$B:$FD,AR$1,FALSE)/VLOOKUP($B112,NAV!$A:$FC,AR$1,FALSE),"")</f>
        <v/>
      </c>
      <c r="AS113" s="171" t="str">
        <f>IFERROR(VLOOKUP($B113,'NAV plus Dist'!$B:$FD,AS$1,FALSE)/VLOOKUP($B112,NAV!$A:$FC,AS$1,FALSE),"")</f>
        <v/>
      </c>
      <c r="AT113" s="171">
        <f>IFERROR(VLOOKUP($B113,'NAV plus Dist'!$B:$FD,AT$1,FALSE)/VLOOKUP($B112,NAV!$A:$FC,AT$1,FALSE),"")</f>
        <v>0.9567633997151076</v>
      </c>
      <c r="AU113" s="171">
        <f>IFERROR(VLOOKUP($B113,'NAV plus Dist'!$B:$FD,AU$1,FALSE)/VLOOKUP($B112,NAV!$A:$FC,AU$1,FALSE),"")</f>
        <v>1</v>
      </c>
      <c r="AV113" s="171">
        <f>IFERROR(VLOOKUP($B113,'NAV plus Dist'!$B:$FD,AV$1,FALSE)/VLOOKUP($B112,NAV!$A:$FC,AV$1,FALSE),"")</f>
        <v>0.92805784054016383</v>
      </c>
      <c r="AW113" s="171" t="str">
        <f>IFERROR(VLOOKUP($B113,'NAV plus Dist'!$B:$FD,AW$1,FALSE)/VLOOKUP($B112,NAV!$A:$FC,AW$1,FALSE),"")</f>
        <v/>
      </c>
      <c r="AX113" s="171" t="str">
        <f>IFERROR(VLOOKUP($B113,'NAV plus Dist'!$B:$FD,AX$1,FALSE)/VLOOKUP($B112,NAV!$A:$FC,AX$1,FALSE),"")</f>
        <v/>
      </c>
      <c r="AY113" s="171" t="str">
        <f>IFERROR(VLOOKUP($B113,'NAV plus Dist'!$B:$FD,AY$1,FALSE)/VLOOKUP($B112,NAV!$A:$FC,AY$1,FALSE),"")</f>
        <v/>
      </c>
      <c r="AZ113" s="171" t="str">
        <f>IFERROR(VLOOKUP($B113,'NAV plus Dist'!$B:$FD,AZ$1,FALSE)/VLOOKUP($B112,NAV!$A:$FC,AZ$1,FALSE),"")</f>
        <v/>
      </c>
      <c r="BA113" s="171" t="str">
        <f>IFERROR(VLOOKUP($B113,'NAV plus Dist'!$B:$FD,BA$1,FALSE)/VLOOKUP($B112,NAV!$A:$FC,BA$1,FALSE),"")</f>
        <v/>
      </c>
      <c r="BB113" s="171" t="str">
        <f>IFERROR(VLOOKUP($B113,'NAV plus Dist'!$B:$FD,BB$1,FALSE)/VLOOKUP($B112,NAV!$A:$FC,BB$1,FALSE),"")</f>
        <v/>
      </c>
      <c r="BC113" s="171" t="str">
        <f>IFERROR(VLOOKUP($B113,'NAV plus Dist'!$B:$FD,BC$1,FALSE)/VLOOKUP($B112,NAV!$A:$FC,BC$1,FALSE),"")</f>
        <v/>
      </c>
      <c r="BD113" s="171" t="str">
        <f>IFERROR(VLOOKUP($B113,'NAV plus Dist'!$B:$FD,BD$1,FALSE)/VLOOKUP($B112,NAV!$A:$FC,BD$1,FALSE),"")</f>
        <v/>
      </c>
      <c r="BE113" s="171" t="str">
        <f>IFERROR(VLOOKUP($B113,'NAV plus Dist'!$B:$FD,BE$1,FALSE)/VLOOKUP($B112,NAV!$A:$FC,BE$1,FALSE),"")</f>
        <v/>
      </c>
      <c r="BF113" s="171" t="str">
        <f>IFERROR(VLOOKUP($B113,'NAV plus Dist'!$B:$FD,BF$1,FALSE)/VLOOKUP($B112,NAV!$A:$FC,BF$1,FALSE),"")</f>
        <v/>
      </c>
      <c r="BG113" s="171" t="str">
        <f>IFERROR(VLOOKUP($B113,'NAV plus Dist'!$B:$FD,BG$1,FALSE)/VLOOKUP($B112,NAV!$A:$FC,BG$1,FALSE),"")</f>
        <v/>
      </c>
      <c r="BH113" s="171" t="str">
        <f>IFERROR(VLOOKUP($B113,'NAV plus Dist'!$B:$FD,BH$1,FALSE)/VLOOKUP($B112,NAV!$A:$FC,BH$1,FALSE),"")</f>
        <v/>
      </c>
      <c r="BI113" s="171" t="str">
        <f>IFERROR(VLOOKUP($B113,'NAV plus Dist'!$B:$FD,BI$1,FALSE)/VLOOKUP($B112,NAV!$A:$FC,BI$1,FALSE),"")</f>
        <v/>
      </c>
      <c r="BJ113" s="171" t="str">
        <f>IFERROR(VLOOKUP($B113,'NAV plus Dist'!$B:$FD,BJ$1,FALSE)/VLOOKUP($B112,NAV!$A:$FC,BJ$1,FALSE),"")</f>
        <v/>
      </c>
      <c r="BK113" s="171" t="str">
        <f>IFERROR(VLOOKUP($B113,'NAV plus Dist'!$B:$FD,BK$1,FALSE)/VLOOKUP($B112,NAV!$A:$FC,BK$1,FALSE),"")</f>
        <v/>
      </c>
      <c r="BL113" s="171" t="str">
        <f>IFERROR(VLOOKUP($B113,'NAV plus Dist'!$B:$FD,BL$1,FALSE)/VLOOKUP($B112,NAV!$A:$FC,BL$1,FALSE),"")</f>
        <v/>
      </c>
      <c r="BM113" s="171" t="str">
        <f>IFERROR(VLOOKUP($B113,'NAV plus Dist'!$B:$FD,BM$1,FALSE)/VLOOKUP($B112,NAV!$A:$FC,BM$1,FALSE),"")</f>
        <v/>
      </c>
      <c r="BN113" s="171" t="str">
        <f>IFERROR(VLOOKUP($B113,'NAV plus Dist'!$B:$FD,BN$1,FALSE)/VLOOKUP($B112,NAV!$A:$FC,BN$1,FALSE),"")</f>
        <v/>
      </c>
      <c r="BO113" s="171" t="str">
        <f>IFERROR(VLOOKUP($B113,'NAV plus Dist'!$B:$FD,BO$1,FALSE)/VLOOKUP($B112,NAV!$A:$FC,BO$1,FALSE),"")</f>
        <v/>
      </c>
      <c r="BP113" s="171" t="str">
        <f>IFERROR(VLOOKUP($B113,'NAV plus Dist'!$B:$FD,BP$1,FALSE)/VLOOKUP($B112,NAV!$A:$FC,BP$1,FALSE),"")</f>
        <v/>
      </c>
      <c r="BQ113" s="171" t="str">
        <f>IFERROR(VLOOKUP($B113,'NAV plus Dist'!$B:$FD,BQ$1,FALSE)/VLOOKUP($B112,NAV!$A:$FC,BQ$1,FALSE),"")</f>
        <v/>
      </c>
      <c r="BR113" s="171" t="str">
        <f>IFERROR(VLOOKUP($B113,'NAV plus Dist'!$B:$FD,BR$1,FALSE)/VLOOKUP($B112,NAV!$A:$FC,BR$1,FALSE),"")</f>
        <v/>
      </c>
      <c r="BS113" s="171" t="str">
        <f>IFERROR(VLOOKUP($B113,'NAV plus Dist'!$B:$FD,BS$1,FALSE)/VLOOKUP($B112,NAV!$A:$FC,BS$1,FALSE),"")</f>
        <v/>
      </c>
      <c r="BT113" s="171" t="str">
        <f>IFERROR(VLOOKUP($B113,'NAV plus Dist'!$B:$FD,BT$1,FALSE)/VLOOKUP($B112,NAV!$A:$FC,BT$1,FALSE),"")</f>
        <v/>
      </c>
      <c r="BU113" s="171" t="str">
        <f>IFERROR(VLOOKUP($B113,'NAV plus Dist'!$B:$FD,BU$1,FALSE)/VLOOKUP($B112,NAV!$A:$FC,BU$1,FALSE),"")</f>
        <v/>
      </c>
      <c r="BV113" s="171" t="str">
        <f>IFERROR(VLOOKUP($B113,'NAV plus Dist'!$B:$FD,BV$1,FALSE)/VLOOKUP($B112,NAV!$A:$FC,BV$1,FALSE),"")</f>
        <v/>
      </c>
      <c r="BW113" s="171" t="str">
        <f>IFERROR(VLOOKUP($B113,'NAV plus Dist'!$B:$FD,BW$1,FALSE)/VLOOKUP($B112,NAV!$A:$FC,BW$1,FALSE),"")</f>
        <v/>
      </c>
      <c r="BX113" s="171" t="str">
        <f>IFERROR(VLOOKUP($B113,'NAV plus Dist'!$B:$FD,BX$1,FALSE)/VLOOKUP($B112,NAV!$A:$FC,BX$1,FALSE),"")</f>
        <v/>
      </c>
      <c r="BY113" s="171" t="str">
        <f>IFERROR(VLOOKUP($B113,'NAV plus Dist'!$B:$FD,BY$1,FALSE)/VLOOKUP($B112,NAV!$A:$FC,BY$1,FALSE),"")</f>
        <v/>
      </c>
      <c r="BZ113" s="171" t="str">
        <f>IFERROR(VLOOKUP($B113,'NAV plus Dist'!$B:$FD,BZ$1,FALSE)/VLOOKUP($B112,NAV!$A:$FC,BZ$1,FALSE),"")</f>
        <v/>
      </c>
      <c r="CA113" s="171" t="str">
        <f>IFERROR(VLOOKUP($B113,'NAV plus Dist'!$B:$FD,CA$1,FALSE)/VLOOKUP($B112,NAV!$A:$FC,CA$1,FALSE),"")</f>
        <v/>
      </c>
      <c r="CB113" s="171" t="str">
        <f>IFERROR(VLOOKUP($B113,'NAV plus Dist'!$B:$FD,CB$1,FALSE)/VLOOKUP($B112,NAV!$A:$FC,CB$1,FALSE),"")</f>
        <v/>
      </c>
      <c r="CC113" s="171" t="str">
        <f>IFERROR(VLOOKUP($B113,'NAV plus Dist'!$B:$FD,CC$1,FALSE)/VLOOKUP($B112,NAV!$A:$FC,CC$1,FALSE),"")</f>
        <v/>
      </c>
      <c r="CD113" s="171" t="str">
        <f>IFERROR(VLOOKUP($B113,'NAV plus Dist'!$B:$FD,CD$1,FALSE)/VLOOKUP($B112,NAV!$A:$FC,CD$1,FALSE),"")</f>
        <v/>
      </c>
      <c r="CE113" s="171" t="str">
        <f>IFERROR(VLOOKUP($B113,'NAV plus Dist'!$B:$FD,CE$1,FALSE)/VLOOKUP($B112,NAV!$A:$FC,CE$1,FALSE),"")</f>
        <v/>
      </c>
      <c r="CF113" s="171" t="str">
        <f>IFERROR(VLOOKUP($B113,'NAV plus Dist'!$B:$FD,CF$1,FALSE)/VLOOKUP($B112,NAV!$A:$FC,CF$1,FALSE),"")</f>
        <v/>
      </c>
      <c r="CG113" s="171" t="str">
        <f>IFERROR(VLOOKUP($B113,'NAV plus Dist'!$B:$FD,CG$1,FALSE)/VLOOKUP($B112,NAV!$A:$FC,CG$1,FALSE),"")</f>
        <v/>
      </c>
      <c r="CH113" s="171" t="str">
        <f>IFERROR(VLOOKUP($B113,'NAV plus Dist'!$B:$FD,CH$1,FALSE)/VLOOKUP($B112,NAV!$A:$FC,CH$1,FALSE),"")</f>
        <v/>
      </c>
      <c r="CI113" s="171" t="str">
        <f>IFERROR(VLOOKUP($B113,'NAV plus Dist'!$B:$FD,CI$1,FALSE)/VLOOKUP($B112,NAV!$A:$FC,CI$1,FALSE),"")</f>
        <v/>
      </c>
      <c r="CJ113" s="171" t="str">
        <f>IFERROR(VLOOKUP($B113,'NAV plus Dist'!$B:$FD,CJ$1,FALSE)/VLOOKUP($B112,NAV!$A:$FC,CJ$1,FALSE),"")</f>
        <v/>
      </c>
      <c r="CK113" s="171" t="str">
        <f>IFERROR(VLOOKUP($B113,'NAV plus Dist'!$B:$FD,CK$1,FALSE)/VLOOKUP($B112,NAV!$A:$FC,CK$1,FALSE),"")</f>
        <v/>
      </c>
      <c r="CL113" s="171" t="str">
        <f>IFERROR(VLOOKUP($B113,'NAV plus Dist'!$B:$FD,CL$1,FALSE)/VLOOKUP($B112,NAV!$A:$FC,CL$1,FALSE),"")</f>
        <v/>
      </c>
      <c r="CM113" s="171" t="str">
        <f>IFERROR(VLOOKUP($B113,'NAV plus Dist'!$B:$FD,CM$1,FALSE)/VLOOKUP($B112,NAV!$A:$FC,CM$1,FALSE),"")</f>
        <v/>
      </c>
      <c r="CN113" s="171" t="str">
        <f>IFERROR(VLOOKUP($B113,'NAV plus Dist'!$B:$FD,CN$1,FALSE)/VLOOKUP($B112,NAV!$A:$FC,CN$1,FALSE),"")</f>
        <v/>
      </c>
      <c r="CO113" s="171" t="str">
        <f>IFERROR(VLOOKUP($B113,'NAV plus Dist'!$B:$FD,CO$1,FALSE)/VLOOKUP($B112,NAV!$A:$FC,CO$1,FALSE),"")</f>
        <v/>
      </c>
      <c r="CP113" s="171" t="str">
        <f>IFERROR(VLOOKUP($B113,'NAV plus Dist'!$B:$FD,CP$1,FALSE)/VLOOKUP($B112,NAV!$A:$FC,CP$1,FALSE),"")</f>
        <v/>
      </c>
      <c r="CQ113" s="171" t="str">
        <f>IFERROR(VLOOKUP($B113,'NAV plus Dist'!$B:$FD,CQ$1,FALSE)/VLOOKUP($B112,NAV!$A:$FC,CQ$1,FALSE),"")</f>
        <v/>
      </c>
      <c r="CR113" s="171" t="str">
        <f>IFERROR(VLOOKUP($B113,'NAV plus Dist'!$B:$FD,CR$1,FALSE)/VLOOKUP($B112,NAV!$A:$FC,CR$1,FALSE),"")</f>
        <v/>
      </c>
      <c r="CS113" s="171" t="str">
        <f>IFERROR(VLOOKUP($B113,'NAV plus Dist'!$B:$FD,CS$1,FALSE)/VLOOKUP($B112,NAV!$A:$FC,CS$1,FALSE),"")</f>
        <v/>
      </c>
      <c r="CT113" s="171" t="str">
        <f>IFERROR(VLOOKUP($B113,'NAV plus Dist'!$B:$FD,CT$1,FALSE)/VLOOKUP($B112,NAV!$A:$FC,CT$1,FALSE),"")</f>
        <v/>
      </c>
      <c r="CU113" s="171" t="str">
        <f>IFERROR(VLOOKUP($B113,'NAV plus Dist'!$B:$FD,CU$1,FALSE)/VLOOKUP($B112,NAV!$A:$FC,CU$1,FALSE),"")</f>
        <v/>
      </c>
      <c r="CV113" s="171" t="str">
        <f>IFERROR(VLOOKUP($B113,'NAV plus Dist'!$B:$FD,CV$1,FALSE)/VLOOKUP($B112,NAV!$A:$FC,CV$1,FALSE),"")</f>
        <v/>
      </c>
      <c r="CW113" s="171" t="str">
        <f>IFERROR(VLOOKUP($B113,'NAV plus Dist'!$B:$FD,CW$1,FALSE)/VLOOKUP($B112,NAV!$A:$FC,CW$1,FALSE),"")</f>
        <v/>
      </c>
      <c r="CX113" s="171" t="str">
        <f>IFERROR(VLOOKUP($B113,'NAV plus Dist'!$B:$FD,CX$1,FALSE)/VLOOKUP($B112,NAV!$A:$FC,CX$1,FALSE),"")</f>
        <v/>
      </c>
      <c r="CY113" s="171" t="str">
        <f>IFERROR(VLOOKUP($B113,'NAV plus Dist'!$B:$FD,CY$1,FALSE)/VLOOKUP($B112,NAV!$A:$FC,CY$1,FALSE),"")</f>
        <v/>
      </c>
      <c r="CZ113" s="171" t="str">
        <f>IFERROR(VLOOKUP($B113,'NAV plus Dist'!$B:$FD,CZ$1,FALSE)/VLOOKUP($B112,NAV!$A:$FC,CZ$1,FALSE),"")</f>
        <v/>
      </c>
      <c r="DA113" s="171" t="str">
        <f>IFERROR(VLOOKUP($B113,'NAV plus Dist'!$B:$FD,DA$1,FALSE)/VLOOKUP($B112,NAV!$A:$FC,DA$1,FALSE),"")</f>
        <v/>
      </c>
      <c r="DB113" s="171" t="str">
        <f>IFERROR(VLOOKUP($B113,'NAV plus Dist'!$B:$FD,DB$1,FALSE)/VLOOKUP($B112,NAV!$A:$FC,DB$1,FALSE),"")</f>
        <v/>
      </c>
      <c r="DC113" s="171" t="str">
        <f>IFERROR(VLOOKUP($B113,'NAV plus Dist'!$B:$FD,DC$1,FALSE)/VLOOKUP($B112,NAV!$A:$FC,DC$1,FALSE),"")</f>
        <v/>
      </c>
      <c r="DD113" s="171" t="str">
        <f>IFERROR(VLOOKUP($B113,'NAV plus Dist'!$B:$FD,DD$1,FALSE)/VLOOKUP($B112,NAV!$A:$FC,DD$1,FALSE),"")</f>
        <v/>
      </c>
      <c r="DE113" s="171" t="str">
        <f>IFERROR(VLOOKUP($B113,'NAV plus Dist'!$B:$FD,DE$1,FALSE)/VLOOKUP($B112,NAV!$A:$FC,DE$1,FALSE),"")</f>
        <v/>
      </c>
      <c r="DF113" s="171" t="str">
        <f>IFERROR(VLOOKUP($B113,'NAV plus Dist'!$B:$FD,DF$1,FALSE)/VLOOKUP($B112,NAV!$A:$FC,DF$1,FALSE),"")</f>
        <v/>
      </c>
      <c r="DG113" s="171" t="str">
        <f>IFERROR(VLOOKUP($B113,'NAV plus Dist'!$B:$FD,DG$1,FALSE)/VLOOKUP($B112,NAV!$A:$FC,DG$1,FALSE),"")</f>
        <v/>
      </c>
      <c r="DH113" s="171" t="str">
        <f>IFERROR(VLOOKUP($B113,'NAV plus Dist'!$B:$FD,DH$1,FALSE)/VLOOKUP($B112,NAV!$A:$FC,DH$1,FALSE),"")</f>
        <v/>
      </c>
    </row>
    <row r="114" spans="1:112">
      <c r="A114" s="94">
        <f t="shared" si="42"/>
        <v>87</v>
      </c>
      <c r="B114" s="168">
        <f t="shared" si="43"/>
        <v>43434</v>
      </c>
      <c r="C114" s="171">
        <f>IFERROR(VLOOKUP($B114,'NAV plus Dist'!$B:$FD,C$1,FALSE)/VLOOKUP($B113,NAV!$A:$FC,C$1,FALSE),"")</f>
        <v>1.0000900918937314</v>
      </c>
      <c r="D114" s="171" t="str">
        <f>IFERROR(VLOOKUP($B114,'NAV plus Dist'!$B:$FD,D$1,FALSE)/VLOOKUP($B113,NAV!$A:$FC,D$1,FALSE),"")</f>
        <v/>
      </c>
      <c r="E114" s="171">
        <f>IFERROR(VLOOKUP($B114,'NAV plus Dist'!$B:$FD,E$1,FALSE)/VLOOKUP($B113,NAV!$A:$FC,E$1,FALSE),"")</f>
        <v>1.0011716579970709</v>
      </c>
      <c r="F114" s="171" t="str">
        <f>IFERROR(VLOOKUP($B114,'NAV plus Dist'!$B:$FD,F$1,FALSE)/VLOOKUP($B113,NAV!$A:$FC,F$1,FALSE),"")</f>
        <v/>
      </c>
      <c r="G114" s="171" t="str">
        <f>IFERROR(VLOOKUP($B114,'NAV plus Dist'!$B:$FD,G$1,FALSE)/VLOOKUP($B113,NAV!$A:$FC,G$1,FALSE),"")</f>
        <v/>
      </c>
      <c r="H114" s="171" t="str">
        <f>IFERROR(VLOOKUP($B114,'NAV plus Dist'!$B:$FD,H$1,FALSE)/VLOOKUP($B113,NAV!$A:$FC,H$1,FALSE),"")</f>
        <v/>
      </c>
      <c r="I114" s="171" t="str">
        <f>IFERROR(VLOOKUP($B114,'NAV plus Dist'!$B:$FD,I$1,FALSE)/VLOOKUP($B113,NAV!$A:$FC,I$1,FALSE),"")</f>
        <v/>
      </c>
      <c r="J114" s="171" t="str">
        <f>IFERROR(VLOOKUP($B114,'NAV plus Dist'!$B:$FD,J$1,FALSE)/VLOOKUP($B113,NAV!$A:$FC,J$1,FALSE),"")</f>
        <v/>
      </c>
      <c r="K114" s="171" t="str">
        <f>IFERROR(VLOOKUP($B114,'NAV plus Dist'!$B:$FD,K$1,FALSE)/VLOOKUP($B113,NAV!$A:$FC,K$1,FALSE),"")</f>
        <v/>
      </c>
      <c r="L114" s="171" t="str">
        <f>IFERROR(VLOOKUP($B114,'NAV plus Dist'!$B:$FD,L$1,FALSE)/VLOOKUP($B113,NAV!$A:$FC,L$1,FALSE),"")</f>
        <v/>
      </c>
      <c r="M114" s="171" t="str">
        <f>IFERROR(VLOOKUP($B114,'NAV plus Dist'!$B:$FD,M$1,FALSE)/VLOOKUP($B113,NAV!$A:$FC,M$1,FALSE),"")</f>
        <v/>
      </c>
      <c r="N114" s="171" t="str">
        <f>IFERROR(VLOOKUP($B114,'NAV plus Dist'!$B:$FD,N$1,FALSE)/VLOOKUP($B113,NAV!$A:$FC,N$1,FALSE),"")</f>
        <v/>
      </c>
      <c r="O114" s="171">
        <f>IFERROR(VLOOKUP($B114,'NAV plus Dist'!$B:$FD,O$1,FALSE)/VLOOKUP($B113,NAV!$A:$FC,O$1,FALSE),"")</f>
        <v>0.96913954022508519</v>
      </c>
      <c r="P114" s="171">
        <f>IFERROR(VLOOKUP($B114,'NAV plus Dist'!$B:$FD,P$1,FALSE)/VLOOKUP($B113,NAV!$A:$FC,P$1,FALSE),"")</f>
        <v>0.96879435381953227</v>
      </c>
      <c r="Q114" s="171">
        <f>IFERROR(VLOOKUP($B114,'NAV plus Dist'!$B:$FD,Q$1,FALSE)/VLOOKUP($B113,NAV!$A:$FC,Q$1,FALSE),"")</f>
        <v>1.0268295450247722</v>
      </c>
      <c r="R114" s="171">
        <f>IFERROR(VLOOKUP($B114,'NAV plus Dist'!$B:$FD,R$1,FALSE)/VLOOKUP($B113,NAV!$A:$FC,R$1,FALSE),"")</f>
        <v>1.0268295450247722</v>
      </c>
      <c r="S114" s="171">
        <f>IFERROR(VLOOKUP($B114,'NAV plus Dist'!$B:$FD,S$1,FALSE)/VLOOKUP($B113,NAV!$A:$FC,S$1,FALSE),"")</f>
        <v>1.0259489459762094</v>
      </c>
      <c r="T114" s="171">
        <f>IFERROR(VLOOKUP($B114,'NAV plus Dist'!$B:$FD,T$1,FALSE)/VLOOKUP($B113,NAV!$A:$FC,T$1,FALSE),"")</f>
        <v>1.0271809157722736</v>
      </c>
      <c r="U114" s="171">
        <f>IFERROR(VLOOKUP($B114,'NAV plus Dist'!$B:$FD,U$1,FALSE)/VLOOKUP($B113,NAV!$A:$FC,U$1,FALSE),"")</f>
        <v>1.026959619083841</v>
      </c>
      <c r="V114" s="171">
        <f>IFERROR(VLOOKUP($B114,'NAV plus Dist'!$B:$FD,V$1,FALSE)/VLOOKUP($B113,NAV!$A:$FC,V$1,FALSE),"")</f>
        <v>1.0270973017170892</v>
      </c>
      <c r="W114" s="171">
        <f>IFERROR(VLOOKUP($B114,'NAV plus Dist'!$B:$FD,W$1,FALSE)/VLOOKUP($B113,NAV!$A:$FC,W$1,FALSE),"")</f>
        <v>1.0270973017170892</v>
      </c>
      <c r="X114" s="171">
        <f>IFERROR(VLOOKUP($B114,'NAV plus Dist'!$B:$FD,X$1,FALSE)/VLOOKUP($B113,NAV!$A:$FC,X$1,FALSE),"")</f>
        <v>1.026902300876251</v>
      </c>
      <c r="Y114" s="171">
        <f>IFERROR(VLOOKUP($B114,'NAV plus Dist'!$B:$FD,Y$1,FALSE)/VLOOKUP($B113,NAV!$A:$FC,Y$1,FALSE),"")</f>
        <v>1.0280584686161105</v>
      </c>
      <c r="Z114" s="171">
        <f>IFERROR(VLOOKUP($B114,'NAV plus Dist'!$B:$FD,Z$1,FALSE)/VLOOKUP($B113,NAV!$A:$FC,Z$1,FALSE),"")</f>
        <v>1.0278340712103262</v>
      </c>
      <c r="AA114" s="171">
        <f>IFERROR(VLOOKUP($B114,'NAV plus Dist'!$B:$FD,AA$1,FALSE)/VLOOKUP($B113,NAV!$A:$FC,AA$1,FALSE),"")</f>
        <v>1.0258910819606579</v>
      </c>
      <c r="AB114" s="171" t="str">
        <f>IFERROR(VLOOKUP($B114,'NAV plus Dist'!$B:$FD,AB$1,FALSE)/VLOOKUP($B113,NAV!$A:$FC,AB$1,FALSE),"")</f>
        <v/>
      </c>
      <c r="AC114" s="171">
        <f>IFERROR(VLOOKUP($B114,'NAV plus Dist'!$B:$FD,AC$1,FALSE)/VLOOKUP($B113,NAV!$A:$FC,AC$1,FALSE),"")</f>
        <v>1.0266987951807229</v>
      </c>
      <c r="AD114" s="171" t="str">
        <f>IFERROR(VLOOKUP($B114,'NAV plus Dist'!$B:$FD,AD$1,FALSE)/VLOOKUP($B113,NAV!$A:$FC,AD$1,FALSE),"")</f>
        <v/>
      </c>
      <c r="AE114" s="171">
        <f>IFERROR(VLOOKUP($B114,'NAV plus Dist'!$B:$FD,AE$1,FALSE)/VLOOKUP($B113,NAV!$A:$FC,AE$1,FALSE),"")</f>
        <v>1.0196773220747888</v>
      </c>
      <c r="AF114" s="171">
        <f>IFERROR(VLOOKUP($B114,'NAV plus Dist'!$B:$FD,AF$1,FALSE)/VLOOKUP($B113,NAV!$A:$FC,AF$1,FALSE),"")</f>
        <v>1.0565852689600377</v>
      </c>
      <c r="AG114" s="171" t="str">
        <f>IFERROR(VLOOKUP($B114,'NAV plus Dist'!$B:$FD,AG$1,FALSE)/VLOOKUP($B113,NAV!$A:$FC,AG$1,FALSE),"")</f>
        <v/>
      </c>
      <c r="AH114" s="171">
        <f>IFERROR(VLOOKUP($B114,'NAV plus Dist'!$B:$FD,AH$1,FALSE)/VLOOKUP($B113,NAV!$A:$FC,AH$1,FALSE),"")</f>
        <v>1.0570336543234387</v>
      </c>
      <c r="AI114" s="171">
        <f>IFERROR(VLOOKUP($B114,'NAV plus Dist'!$B:$FD,AI$1,FALSE)/VLOOKUP($B113,NAV!$A:$FC,AI$1,FALSE),"")</f>
        <v>0.93401930286352386</v>
      </c>
      <c r="AJ114" s="171" t="str">
        <f>IFERROR(VLOOKUP($B114,'NAV plus Dist'!$B:$FD,AJ$1,FALSE)/VLOOKUP($B113,NAV!$A:$FC,AJ$1,FALSE),"")</f>
        <v/>
      </c>
      <c r="AK114" s="171">
        <f>IFERROR(VLOOKUP($B114,'NAV plus Dist'!$B:$FD,AK$1,FALSE)/VLOOKUP($B113,NAV!$A:$FC,AK$1,FALSE),"")</f>
        <v>1.0096763628784946</v>
      </c>
      <c r="AL114" s="171">
        <f>IFERROR(VLOOKUP($B114,'NAV plus Dist'!$B:$FD,AL$1,FALSE)/VLOOKUP($B113,NAV!$A:$FC,AL$1,FALSE),"")</f>
        <v>1.0089370102291082</v>
      </c>
      <c r="AM114" s="171" t="str">
        <f>IFERROR(VLOOKUP($B114,'NAV plus Dist'!$B:$FD,AM$1,FALSE)/VLOOKUP($B113,NAV!$A:$FC,AM$1,FALSE),"")</f>
        <v/>
      </c>
      <c r="AN114" s="171" t="str">
        <f>IFERROR(VLOOKUP($B114,'NAV plus Dist'!$B:$FD,AN$1,FALSE)/VLOOKUP($B113,NAV!$A:$FC,AN$1,FALSE),"")</f>
        <v/>
      </c>
      <c r="AO114" s="171" t="str">
        <f>IFERROR(VLOOKUP($B114,'NAV plus Dist'!$B:$FD,AO$1,FALSE)/VLOOKUP($B113,NAV!$A:$FC,AO$1,FALSE),"")</f>
        <v/>
      </c>
      <c r="AP114" s="171" t="str">
        <f>IFERROR(VLOOKUP($B114,'NAV plus Dist'!$B:$FD,AP$1,FALSE)/VLOOKUP($B113,NAV!$A:$FC,AP$1,FALSE),"")</f>
        <v/>
      </c>
      <c r="AQ114" s="171" t="str">
        <f>IFERROR(VLOOKUP($B114,'NAV plus Dist'!$B:$FD,AQ$1,FALSE)/VLOOKUP($B113,NAV!$A:$FC,AQ$1,FALSE),"")</f>
        <v/>
      </c>
      <c r="AR114" s="171" t="str">
        <f>IFERROR(VLOOKUP($B114,'NAV plus Dist'!$B:$FD,AR$1,FALSE)/VLOOKUP($B113,NAV!$A:$FC,AR$1,FALSE),"")</f>
        <v/>
      </c>
      <c r="AS114" s="171" t="str">
        <f>IFERROR(VLOOKUP($B114,'NAV plus Dist'!$B:$FD,AS$1,FALSE)/VLOOKUP($B113,NAV!$A:$FC,AS$1,FALSE),"")</f>
        <v/>
      </c>
      <c r="AT114" s="171">
        <f>IFERROR(VLOOKUP($B114,'NAV plus Dist'!$B:$FD,AT$1,FALSE)/VLOOKUP($B113,NAV!$A:$FC,AT$1,FALSE),"")</f>
        <v>1.0692260653224659</v>
      </c>
      <c r="AU114" s="171">
        <f>IFERROR(VLOOKUP($B114,'NAV plus Dist'!$B:$FD,AU$1,FALSE)/VLOOKUP($B113,NAV!$A:$FC,AU$1,FALSE),"")</f>
        <v>1</v>
      </c>
      <c r="AV114" s="171">
        <f>IFERROR(VLOOKUP($B114,'NAV plus Dist'!$B:$FD,AV$1,FALSE)/VLOOKUP($B113,NAV!$A:$FC,AV$1,FALSE),"")</f>
        <v>1.1191172867088515</v>
      </c>
      <c r="AW114" s="171" t="str">
        <f>IFERROR(VLOOKUP($B114,'NAV plus Dist'!$B:$FD,AW$1,FALSE)/VLOOKUP($B113,NAV!$A:$FC,AW$1,FALSE),"")</f>
        <v/>
      </c>
      <c r="AX114" s="171" t="str">
        <f>IFERROR(VLOOKUP($B114,'NAV plus Dist'!$B:$FD,AX$1,FALSE)/VLOOKUP($B113,NAV!$A:$FC,AX$1,FALSE),"")</f>
        <v/>
      </c>
      <c r="AY114" s="171" t="str">
        <f>IFERROR(VLOOKUP($B114,'NAV plus Dist'!$B:$FD,AY$1,FALSE)/VLOOKUP($B113,NAV!$A:$FC,AY$1,FALSE),"")</f>
        <v/>
      </c>
      <c r="AZ114" s="171" t="str">
        <f>IFERROR(VLOOKUP($B114,'NAV plus Dist'!$B:$FD,AZ$1,FALSE)/VLOOKUP($B113,NAV!$A:$FC,AZ$1,FALSE),"")</f>
        <v/>
      </c>
      <c r="BA114" s="171" t="str">
        <f>IFERROR(VLOOKUP($B114,'NAV plus Dist'!$B:$FD,BA$1,FALSE)/VLOOKUP($B113,NAV!$A:$FC,BA$1,FALSE),"")</f>
        <v/>
      </c>
      <c r="BB114" s="171" t="str">
        <f>IFERROR(VLOOKUP($B114,'NAV plus Dist'!$B:$FD,BB$1,FALSE)/VLOOKUP($B113,NAV!$A:$FC,BB$1,FALSE),"")</f>
        <v/>
      </c>
      <c r="BC114" s="171" t="str">
        <f>IFERROR(VLOOKUP($B114,'NAV plus Dist'!$B:$FD,BC$1,FALSE)/VLOOKUP($B113,NAV!$A:$FC,BC$1,FALSE),"")</f>
        <v/>
      </c>
      <c r="BD114" s="171" t="str">
        <f>IFERROR(VLOOKUP($B114,'NAV plus Dist'!$B:$FD,BD$1,FALSE)/VLOOKUP($B113,NAV!$A:$FC,BD$1,FALSE),"")</f>
        <v/>
      </c>
      <c r="BE114" s="171" t="str">
        <f>IFERROR(VLOOKUP($B114,'NAV plus Dist'!$B:$FD,BE$1,FALSE)/VLOOKUP($B113,NAV!$A:$FC,BE$1,FALSE),"")</f>
        <v/>
      </c>
      <c r="BF114" s="171" t="str">
        <f>IFERROR(VLOOKUP($B114,'NAV plus Dist'!$B:$FD,BF$1,FALSE)/VLOOKUP($B113,NAV!$A:$FC,BF$1,FALSE),"")</f>
        <v/>
      </c>
      <c r="BG114" s="171" t="str">
        <f>IFERROR(VLOOKUP($B114,'NAV plus Dist'!$B:$FD,BG$1,FALSE)/VLOOKUP($B113,NAV!$A:$FC,BG$1,FALSE),"")</f>
        <v/>
      </c>
      <c r="BH114" s="171" t="str">
        <f>IFERROR(VLOOKUP($B114,'NAV plus Dist'!$B:$FD,BH$1,FALSE)/VLOOKUP($B113,NAV!$A:$FC,BH$1,FALSE),"")</f>
        <v/>
      </c>
      <c r="BI114" s="171" t="str">
        <f>IFERROR(VLOOKUP($B114,'NAV plus Dist'!$B:$FD,BI$1,FALSE)/VLOOKUP($B113,NAV!$A:$FC,BI$1,FALSE),"")</f>
        <v/>
      </c>
      <c r="BJ114" s="171" t="str">
        <f>IFERROR(VLOOKUP($B114,'NAV plus Dist'!$B:$FD,BJ$1,FALSE)/VLOOKUP($B113,NAV!$A:$FC,BJ$1,FALSE),"")</f>
        <v/>
      </c>
      <c r="BK114" s="171" t="str">
        <f>IFERROR(VLOOKUP($B114,'NAV plus Dist'!$B:$FD,BK$1,FALSE)/VLOOKUP($B113,NAV!$A:$FC,BK$1,FALSE),"")</f>
        <v/>
      </c>
      <c r="BL114" s="171" t="str">
        <f>IFERROR(VLOOKUP($B114,'NAV plus Dist'!$B:$FD,BL$1,FALSE)/VLOOKUP($B113,NAV!$A:$FC,BL$1,FALSE),"")</f>
        <v/>
      </c>
      <c r="BM114" s="171" t="str">
        <f>IFERROR(VLOOKUP($B114,'NAV plus Dist'!$B:$FD,BM$1,FALSE)/VLOOKUP($B113,NAV!$A:$FC,BM$1,FALSE),"")</f>
        <v/>
      </c>
      <c r="BN114" s="171" t="str">
        <f>IFERROR(VLOOKUP($B114,'NAV plus Dist'!$B:$FD,BN$1,FALSE)/VLOOKUP($B113,NAV!$A:$FC,BN$1,FALSE),"")</f>
        <v/>
      </c>
      <c r="BO114" s="171" t="str">
        <f>IFERROR(VLOOKUP($B114,'NAV plus Dist'!$B:$FD,BO$1,FALSE)/VLOOKUP($B113,NAV!$A:$FC,BO$1,FALSE),"")</f>
        <v/>
      </c>
      <c r="BP114" s="171" t="str">
        <f>IFERROR(VLOOKUP($B114,'NAV plus Dist'!$B:$FD,BP$1,FALSE)/VLOOKUP($B113,NAV!$A:$FC,BP$1,FALSE),"")</f>
        <v/>
      </c>
      <c r="BQ114" s="171" t="str">
        <f>IFERROR(VLOOKUP($B114,'NAV plus Dist'!$B:$FD,BQ$1,FALSE)/VLOOKUP($B113,NAV!$A:$FC,BQ$1,FALSE),"")</f>
        <v/>
      </c>
      <c r="BR114" s="171" t="str">
        <f>IFERROR(VLOOKUP($B114,'NAV plus Dist'!$B:$FD,BR$1,FALSE)/VLOOKUP($B113,NAV!$A:$FC,BR$1,FALSE),"")</f>
        <v/>
      </c>
      <c r="BS114" s="171" t="str">
        <f>IFERROR(VLOOKUP($B114,'NAV plus Dist'!$B:$FD,BS$1,FALSE)/VLOOKUP($B113,NAV!$A:$FC,BS$1,FALSE),"")</f>
        <v/>
      </c>
      <c r="BT114" s="171" t="str">
        <f>IFERROR(VLOOKUP($B114,'NAV plus Dist'!$B:$FD,BT$1,FALSE)/VLOOKUP($B113,NAV!$A:$FC,BT$1,FALSE),"")</f>
        <v/>
      </c>
      <c r="BU114" s="171" t="str">
        <f>IFERROR(VLOOKUP($B114,'NAV plus Dist'!$B:$FD,BU$1,FALSE)/VLOOKUP($B113,NAV!$A:$FC,BU$1,FALSE),"")</f>
        <v/>
      </c>
      <c r="BV114" s="171" t="str">
        <f>IFERROR(VLOOKUP($B114,'NAV plus Dist'!$B:$FD,BV$1,FALSE)/VLOOKUP($B113,NAV!$A:$FC,BV$1,FALSE),"")</f>
        <v/>
      </c>
      <c r="BW114" s="171" t="str">
        <f>IFERROR(VLOOKUP($B114,'NAV plus Dist'!$B:$FD,BW$1,FALSE)/VLOOKUP($B113,NAV!$A:$FC,BW$1,FALSE),"")</f>
        <v/>
      </c>
      <c r="BX114" s="171" t="str">
        <f>IFERROR(VLOOKUP($B114,'NAV plus Dist'!$B:$FD,BX$1,FALSE)/VLOOKUP($B113,NAV!$A:$FC,BX$1,FALSE),"")</f>
        <v/>
      </c>
      <c r="BY114" s="171" t="str">
        <f>IFERROR(VLOOKUP($B114,'NAV plus Dist'!$B:$FD,BY$1,FALSE)/VLOOKUP($B113,NAV!$A:$FC,BY$1,FALSE),"")</f>
        <v/>
      </c>
      <c r="BZ114" s="171" t="str">
        <f>IFERROR(VLOOKUP($B114,'NAV plus Dist'!$B:$FD,BZ$1,FALSE)/VLOOKUP($B113,NAV!$A:$FC,BZ$1,FALSE),"")</f>
        <v/>
      </c>
      <c r="CA114" s="171" t="str">
        <f>IFERROR(VLOOKUP($B114,'NAV plus Dist'!$B:$FD,CA$1,FALSE)/VLOOKUP($B113,NAV!$A:$FC,CA$1,FALSE),"")</f>
        <v/>
      </c>
      <c r="CB114" s="171" t="str">
        <f>IFERROR(VLOOKUP($B114,'NAV plus Dist'!$B:$FD,CB$1,FALSE)/VLOOKUP($B113,NAV!$A:$FC,CB$1,FALSE),"")</f>
        <v/>
      </c>
      <c r="CC114" s="171" t="str">
        <f>IFERROR(VLOOKUP($B114,'NAV plus Dist'!$B:$FD,CC$1,FALSE)/VLOOKUP($B113,NAV!$A:$FC,CC$1,FALSE),"")</f>
        <v/>
      </c>
      <c r="CD114" s="171" t="str">
        <f>IFERROR(VLOOKUP($B114,'NAV plus Dist'!$B:$FD,CD$1,FALSE)/VLOOKUP($B113,NAV!$A:$FC,CD$1,FALSE),"")</f>
        <v/>
      </c>
      <c r="CE114" s="171" t="str">
        <f>IFERROR(VLOOKUP($B114,'NAV plus Dist'!$B:$FD,CE$1,FALSE)/VLOOKUP($B113,NAV!$A:$FC,CE$1,FALSE),"")</f>
        <v/>
      </c>
      <c r="CF114" s="171" t="str">
        <f>IFERROR(VLOOKUP($B114,'NAV plus Dist'!$B:$FD,CF$1,FALSE)/VLOOKUP($B113,NAV!$A:$FC,CF$1,FALSE),"")</f>
        <v/>
      </c>
      <c r="CG114" s="171" t="str">
        <f>IFERROR(VLOOKUP($B114,'NAV plus Dist'!$B:$FD,CG$1,FALSE)/VLOOKUP($B113,NAV!$A:$FC,CG$1,FALSE),"")</f>
        <v/>
      </c>
      <c r="CH114" s="171" t="str">
        <f>IFERROR(VLOOKUP($B114,'NAV plus Dist'!$B:$FD,CH$1,FALSE)/VLOOKUP($B113,NAV!$A:$FC,CH$1,FALSE),"")</f>
        <v/>
      </c>
      <c r="CI114" s="171" t="str">
        <f>IFERROR(VLOOKUP($B114,'NAV plus Dist'!$B:$FD,CI$1,FALSE)/VLOOKUP($B113,NAV!$A:$FC,CI$1,FALSE),"")</f>
        <v/>
      </c>
      <c r="CJ114" s="171" t="str">
        <f>IFERROR(VLOOKUP($B114,'NAV plus Dist'!$B:$FD,CJ$1,FALSE)/VLOOKUP($B113,NAV!$A:$FC,CJ$1,FALSE),"")</f>
        <v/>
      </c>
      <c r="CK114" s="171" t="str">
        <f>IFERROR(VLOOKUP($B114,'NAV plus Dist'!$B:$FD,CK$1,FALSE)/VLOOKUP($B113,NAV!$A:$FC,CK$1,FALSE),"")</f>
        <v/>
      </c>
      <c r="CL114" s="171" t="str">
        <f>IFERROR(VLOOKUP($B114,'NAV plus Dist'!$B:$FD,CL$1,FALSE)/VLOOKUP($B113,NAV!$A:$FC,CL$1,FALSE),"")</f>
        <v/>
      </c>
      <c r="CM114" s="171" t="str">
        <f>IFERROR(VLOOKUP($B114,'NAV plus Dist'!$B:$FD,CM$1,FALSE)/VLOOKUP($B113,NAV!$A:$FC,CM$1,FALSE),"")</f>
        <v/>
      </c>
      <c r="CN114" s="171" t="str">
        <f>IFERROR(VLOOKUP($B114,'NAV plus Dist'!$B:$FD,CN$1,FALSE)/VLOOKUP($B113,NAV!$A:$FC,CN$1,FALSE),"")</f>
        <v/>
      </c>
      <c r="CO114" s="171" t="str">
        <f>IFERROR(VLOOKUP($B114,'NAV plus Dist'!$B:$FD,CO$1,FALSE)/VLOOKUP($B113,NAV!$A:$FC,CO$1,FALSE),"")</f>
        <v/>
      </c>
      <c r="CP114" s="171" t="str">
        <f>IFERROR(VLOOKUP($B114,'NAV plus Dist'!$B:$FD,CP$1,FALSE)/VLOOKUP($B113,NAV!$A:$FC,CP$1,FALSE),"")</f>
        <v/>
      </c>
      <c r="CQ114" s="171" t="str">
        <f>IFERROR(VLOOKUP($B114,'NAV plus Dist'!$B:$FD,CQ$1,FALSE)/VLOOKUP($B113,NAV!$A:$FC,CQ$1,FALSE),"")</f>
        <v/>
      </c>
      <c r="CR114" s="171" t="str">
        <f>IFERROR(VLOOKUP($B114,'NAV plus Dist'!$B:$FD,CR$1,FALSE)/VLOOKUP($B113,NAV!$A:$FC,CR$1,FALSE),"")</f>
        <v/>
      </c>
      <c r="CS114" s="171" t="str">
        <f>IFERROR(VLOOKUP($B114,'NAV plus Dist'!$B:$FD,CS$1,FALSE)/VLOOKUP($B113,NAV!$A:$FC,CS$1,FALSE),"")</f>
        <v/>
      </c>
      <c r="CT114" s="171" t="str">
        <f>IFERROR(VLOOKUP($B114,'NAV plus Dist'!$B:$FD,CT$1,FALSE)/VLOOKUP($B113,NAV!$A:$FC,CT$1,FALSE),"")</f>
        <v/>
      </c>
      <c r="CU114" s="171" t="str">
        <f>IFERROR(VLOOKUP($B114,'NAV plus Dist'!$B:$FD,CU$1,FALSE)/VLOOKUP($B113,NAV!$A:$FC,CU$1,FALSE),"")</f>
        <v/>
      </c>
      <c r="CV114" s="171" t="str">
        <f>IFERROR(VLOOKUP($B114,'NAV plus Dist'!$B:$FD,CV$1,FALSE)/VLOOKUP($B113,NAV!$A:$FC,CV$1,FALSE),"")</f>
        <v/>
      </c>
      <c r="CW114" s="171" t="str">
        <f>IFERROR(VLOOKUP($B114,'NAV plus Dist'!$B:$FD,CW$1,FALSE)/VLOOKUP($B113,NAV!$A:$FC,CW$1,FALSE),"")</f>
        <v/>
      </c>
      <c r="CX114" s="171" t="str">
        <f>IFERROR(VLOOKUP($B114,'NAV plus Dist'!$B:$FD,CX$1,FALSE)/VLOOKUP($B113,NAV!$A:$FC,CX$1,FALSE),"")</f>
        <v/>
      </c>
      <c r="CY114" s="171" t="str">
        <f>IFERROR(VLOOKUP($B114,'NAV plus Dist'!$B:$FD,CY$1,FALSE)/VLOOKUP($B113,NAV!$A:$FC,CY$1,FALSE),"")</f>
        <v/>
      </c>
      <c r="CZ114" s="171" t="str">
        <f>IFERROR(VLOOKUP($B114,'NAV plus Dist'!$B:$FD,CZ$1,FALSE)/VLOOKUP($B113,NAV!$A:$FC,CZ$1,FALSE),"")</f>
        <v/>
      </c>
      <c r="DA114" s="171" t="str">
        <f>IFERROR(VLOOKUP($B114,'NAV plus Dist'!$B:$FD,DA$1,FALSE)/VLOOKUP($B113,NAV!$A:$FC,DA$1,FALSE),"")</f>
        <v/>
      </c>
      <c r="DB114" s="171" t="str">
        <f>IFERROR(VLOOKUP($B114,'NAV plus Dist'!$B:$FD,DB$1,FALSE)/VLOOKUP($B113,NAV!$A:$FC,DB$1,FALSE),"")</f>
        <v/>
      </c>
      <c r="DC114" s="171" t="str">
        <f>IFERROR(VLOOKUP($B114,'NAV plus Dist'!$B:$FD,DC$1,FALSE)/VLOOKUP($B113,NAV!$A:$FC,DC$1,FALSE),"")</f>
        <v/>
      </c>
      <c r="DD114" s="171" t="str">
        <f>IFERROR(VLOOKUP($B114,'NAV plus Dist'!$B:$FD,DD$1,FALSE)/VLOOKUP($B113,NAV!$A:$FC,DD$1,FALSE),"")</f>
        <v/>
      </c>
      <c r="DE114" s="171" t="str">
        <f>IFERROR(VLOOKUP($B114,'NAV plus Dist'!$B:$FD,DE$1,FALSE)/VLOOKUP($B113,NAV!$A:$FC,DE$1,FALSE),"")</f>
        <v/>
      </c>
      <c r="DF114" s="171" t="str">
        <f>IFERROR(VLOOKUP($B114,'NAV plus Dist'!$B:$FD,DF$1,FALSE)/VLOOKUP($B113,NAV!$A:$FC,DF$1,FALSE),"")</f>
        <v/>
      </c>
      <c r="DG114" s="171" t="str">
        <f>IFERROR(VLOOKUP($B114,'NAV plus Dist'!$B:$FD,DG$1,FALSE)/VLOOKUP($B113,NAV!$A:$FC,DG$1,FALSE),"")</f>
        <v/>
      </c>
      <c r="DH114" s="171" t="str">
        <f>IFERROR(VLOOKUP($B114,'NAV plus Dist'!$B:$FD,DH$1,FALSE)/VLOOKUP($B113,NAV!$A:$FC,DH$1,FALSE),"")</f>
        <v/>
      </c>
    </row>
    <row r="115" spans="1:112">
      <c r="A115" s="94">
        <f t="shared" si="42"/>
        <v>86</v>
      </c>
      <c r="B115" s="168">
        <f t="shared" si="43"/>
        <v>43465</v>
      </c>
      <c r="C115" s="171">
        <f>IFERROR(VLOOKUP($B115,'NAV plus Dist'!$B:$FD,C$1,FALSE)/VLOOKUP($B114,NAV!$A:$FC,C$1,FALSE),"")</f>
        <v>0.93200032217792272</v>
      </c>
      <c r="D115" s="171" t="str">
        <f>IFERROR(VLOOKUP($B115,'NAV plus Dist'!$B:$FD,D$1,FALSE)/VLOOKUP($B114,NAV!$A:$FC,D$1,FALSE),"")</f>
        <v/>
      </c>
      <c r="E115" s="171">
        <f>IFERROR(VLOOKUP($B115,'NAV plus Dist'!$B:$FD,E$1,FALSE)/VLOOKUP($B114,NAV!$A:$FC,E$1,FALSE),"")</f>
        <v>0.93414723253973075</v>
      </c>
      <c r="F115" s="171" t="str">
        <f>IFERROR(VLOOKUP($B115,'NAV plus Dist'!$B:$FD,F$1,FALSE)/VLOOKUP($B114,NAV!$A:$FC,F$1,FALSE),"")</f>
        <v/>
      </c>
      <c r="G115" s="171" t="str">
        <f>IFERROR(VLOOKUP($B115,'NAV plus Dist'!$B:$FD,G$1,FALSE)/VLOOKUP($B114,NAV!$A:$FC,G$1,FALSE),"")</f>
        <v/>
      </c>
      <c r="H115" s="171" t="str">
        <f>IFERROR(VLOOKUP($B115,'NAV plus Dist'!$B:$FD,H$1,FALSE)/VLOOKUP($B114,NAV!$A:$FC,H$1,FALSE),"")</f>
        <v/>
      </c>
      <c r="I115" s="171" t="str">
        <f>IFERROR(VLOOKUP($B115,'NAV plus Dist'!$B:$FD,I$1,FALSE)/VLOOKUP($B114,NAV!$A:$FC,I$1,FALSE),"")</f>
        <v/>
      </c>
      <c r="J115" s="171" t="str">
        <f>IFERROR(VLOOKUP($B115,'NAV plus Dist'!$B:$FD,J$1,FALSE)/VLOOKUP($B114,NAV!$A:$FC,J$1,FALSE),"")</f>
        <v/>
      </c>
      <c r="K115" s="171" t="str">
        <f>IFERROR(VLOOKUP($B115,'NAV plus Dist'!$B:$FD,K$1,FALSE)/VLOOKUP($B114,NAV!$A:$FC,K$1,FALSE),"")</f>
        <v/>
      </c>
      <c r="L115" s="171" t="str">
        <f>IFERROR(VLOOKUP($B115,'NAV plus Dist'!$B:$FD,L$1,FALSE)/VLOOKUP($B114,NAV!$A:$FC,L$1,FALSE),"")</f>
        <v/>
      </c>
      <c r="M115" s="171" t="str">
        <f>IFERROR(VLOOKUP($B115,'NAV plus Dist'!$B:$FD,M$1,FALSE)/VLOOKUP($B114,NAV!$A:$FC,M$1,FALSE),"")</f>
        <v/>
      </c>
      <c r="N115" s="171" t="str">
        <f>IFERROR(VLOOKUP($B115,'NAV plus Dist'!$B:$FD,N$1,FALSE)/VLOOKUP($B114,NAV!$A:$FC,N$1,FALSE),"")</f>
        <v/>
      </c>
      <c r="O115" s="171">
        <f>IFERROR(VLOOKUP($B115,'NAV plus Dist'!$B:$FD,O$1,FALSE)/VLOOKUP($B114,NAV!$A:$FC,O$1,FALSE),"")</f>
        <v>0.89680147457443349</v>
      </c>
      <c r="P115" s="171">
        <f>IFERROR(VLOOKUP($B115,'NAV plus Dist'!$B:$FD,P$1,FALSE)/VLOOKUP($B114,NAV!$A:$FC,P$1,FALSE),"")</f>
        <v>0.89640203521240513</v>
      </c>
      <c r="Q115" s="171">
        <f>IFERROR(VLOOKUP($B115,'NAV plus Dist'!$B:$FD,Q$1,FALSE)/VLOOKUP($B114,NAV!$A:$FC,Q$1,FALSE),"")</f>
        <v>0.93641708378994748</v>
      </c>
      <c r="R115" s="171">
        <f>IFERROR(VLOOKUP($B115,'NAV plus Dist'!$B:$FD,R$1,FALSE)/VLOOKUP($B114,NAV!$A:$FC,R$1,FALSE),"")</f>
        <v>0.93641708378994748</v>
      </c>
      <c r="S115" s="171">
        <f>IFERROR(VLOOKUP($B115,'NAV plus Dist'!$B:$FD,S$1,FALSE)/VLOOKUP($B114,NAV!$A:$FC,S$1,FALSE),"")</f>
        <v>0.93561317003340227</v>
      </c>
      <c r="T115" s="171">
        <f>IFERROR(VLOOKUP($B115,'NAV plus Dist'!$B:$FD,T$1,FALSE)/VLOOKUP($B114,NAV!$A:$FC,T$1,FALSE),"")</f>
        <v>0.93671697289379352</v>
      </c>
      <c r="U115" s="171">
        <f>IFERROR(VLOOKUP($B115,'NAV plus Dist'!$B:$FD,U$1,FALSE)/VLOOKUP($B114,NAV!$A:$FC,U$1,FALSE),"")</f>
        <v>0.9364679440837741</v>
      </c>
      <c r="V115" s="171">
        <f>IFERROR(VLOOKUP($B115,'NAV plus Dist'!$B:$FD,V$1,FALSE)/VLOOKUP($B114,NAV!$A:$FC,V$1,FALSE),"")</f>
        <v>0.94120901099956777</v>
      </c>
      <c r="W115" s="171">
        <f>IFERROR(VLOOKUP($B115,'NAV plus Dist'!$B:$FD,W$1,FALSE)/VLOOKUP($B114,NAV!$A:$FC,W$1,FALSE),"")</f>
        <v>0.94120901099956777</v>
      </c>
      <c r="X115" s="171">
        <f>IFERROR(VLOOKUP($B115,'NAV plus Dist'!$B:$FD,X$1,FALSE)/VLOOKUP($B114,NAV!$A:$FC,X$1,FALSE),"")</f>
        <v>0.94099644643158165</v>
      </c>
      <c r="Y115" s="171">
        <f>IFERROR(VLOOKUP($B115,'NAV plus Dist'!$B:$FD,Y$1,FALSE)/VLOOKUP($B114,NAV!$A:$FC,Y$1,FALSE),"")</f>
        <v>0.94215559770387458</v>
      </c>
      <c r="Z115" s="171">
        <f>IFERROR(VLOOKUP($B115,'NAV plus Dist'!$B:$FD,Z$1,FALSE)/VLOOKUP($B114,NAV!$A:$FC,Z$1,FALSE),"")</f>
        <v>0.94193406802015756</v>
      </c>
      <c r="AA115" s="171">
        <f>IFERROR(VLOOKUP($B115,'NAV plus Dist'!$B:$FD,AA$1,FALSE)/VLOOKUP($B114,NAV!$A:$FC,AA$1,FALSE),"")</f>
        <v>0.92187976475713351</v>
      </c>
      <c r="AB115" s="171" t="str">
        <f>IFERROR(VLOOKUP($B115,'NAV plus Dist'!$B:$FD,AB$1,FALSE)/VLOOKUP($B114,NAV!$A:$FC,AB$1,FALSE),"")</f>
        <v/>
      </c>
      <c r="AC115" s="171">
        <f>IFERROR(VLOOKUP($B115,'NAV plus Dist'!$B:$FD,AC$1,FALSE)/VLOOKUP($B114,NAV!$A:$FC,AC$1,FALSE),"")</f>
        <v>0.92373539223296897</v>
      </c>
      <c r="AD115" s="171" t="str">
        <f>IFERROR(VLOOKUP($B115,'NAV plus Dist'!$B:$FD,AD$1,FALSE)/VLOOKUP($B114,NAV!$A:$FC,AD$1,FALSE),"")</f>
        <v/>
      </c>
      <c r="AE115" s="171">
        <f>IFERROR(VLOOKUP($B115,'NAV plus Dist'!$B:$FD,AE$1,FALSE)/VLOOKUP($B114,NAV!$A:$FC,AE$1,FALSE),"")</f>
        <v>0.94809853848031678</v>
      </c>
      <c r="AF115" s="171">
        <f>IFERROR(VLOOKUP($B115,'NAV plus Dist'!$B:$FD,AF$1,FALSE)/VLOOKUP($B114,NAV!$A:$FC,AF$1,FALSE),"")</f>
        <v>0.92945365922911294</v>
      </c>
      <c r="AG115" s="171" t="str">
        <f>IFERROR(VLOOKUP($B115,'NAV plus Dist'!$B:$FD,AG$1,FALSE)/VLOOKUP($B114,NAV!$A:$FC,AG$1,FALSE),"")</f>
        <v/>
      </c>
      <c r="AH115" s="171">
        <f>IFERROR(VLOOKUP($B115,'NAV plus Dist'!$B:$FD,AH$1,FALSE)/VLOOKUP($B114,NAV!$A:$FC,AH$1,FALSE),"")</f>
        <v>0.93168788491317667</v>
      </c>
      <c r="AI115" s="171">
        <f>IFERROR(VLOOKUP($B115,'NAV plus Dist'!$B:$FD,AI$1,FALSE)/VLOOKUP($B114,NAV!$A:$FC,AI$1,FALSE),"")</f>
        <v>0.89495977728056841</v>
      </c>
      <c r="AJ115" s="171" t="str">
        <f>IFERROR(VLOOKUP($B115,'NAV plus Dist'!$B:$FD,AJ$1,FALSE)/VLOOKUP($B114,NAV!$A:$FC,AJ$1,FALSE),"")</f>
        <v/>
      </c>
      <c r="AK115" s="171">
        <f>IFERROR(VLOOKUP($B115,'NAV plus Dist'!$B:$FD,AK$1,FALSE)/VLOOKUP($B114,NAV!$A:$FC,AK$1,FALSE),"")</f>
        <v>0.85640709548560701</v>
      </c>
      <c r="AL115" s="171">
        <f>IFERROR(VLOOKUP($B115,'NAV plus Dist'!$B:$FD,AL$1,FALSE)/VLOOKUP($B114,NAV!$A:$FC,AL$1,FALSE),"")</f>
        <v>0.8574399246861425</v>
      </c>
      <c r="AM115" s="171" t="str">
        <f>IFERROR(VLOOKUP($B115,'NAV plus Dist'!$B:$FD,AM$1,FALSE)/VLOOKUP($B114,NAV!$A:$FC,AM$1,FALSE),"")</f>
        <v/>
      </c>
      <c r="AN115" s="171" t="str">
        <f>IFERROR(VLOOKUP($B115,'NAV plus Dist'!$B:$FD,AN$1,FALSE)/VLOOKUP($B114,NAV!$A:$FC,AN$1,FALSE),"")</f>
        <v/>
      </c>
      <c r="AO115" s="171" t="str">
        <f>IFERROR(VLOOKUP($B115,'NAV plus Dist'!$B:$FD,AO$1,FALSE)/VLOOKUP($B114,NAV!$A:$FC,AO$1,FALSE),"")</f>
        <v/>
      </c>
      <c r="AP115" s="171" t="str">
        <f>IFERROR(VLOOKUP($B115,'NAV plus Dist'!$B:$FD,AP$1,FALSE)/VLOOKUP($B114,NAV!$A:$FC,AP$1,FALSE),"")</f>
        <v/>
      </c>
      <c r="AQ115" s="171" t="str">
        <f>IFERROR(VLOOKUP($B115,'NAV plus Dist'!$B:$FD,AQ$1,FALSE)/VLOOKUP($B114,NAV!$A:$FC,AQ$1,FALSE),"")</f>
        <v/>
      </c>
      <c r="AR115" s="171" t="str">
        <f>IFERROR(VLOOKUP($B115,'NAV plus Dist'!$B:$FD,AR$1,FALSE)/VLOOKUP($B114,NAV!$A:$FC,AR$1,FALSE),"")</f>
        <v/>
      </c>
      <c r="AS115" s="171" t="str">
        <f>IFERROR(VLOOKUP($B115,'NAV plus Dist'!$B:$FD,AS$1,FALSE)/VLOOKUP($B114,NAV!$A:$FC,AS$1,FALSE),"")</f>
        <v/>
      </c>
      <c r="AT115" s="171">
        <f>IFERROR(VLOOKUP($B115,'NAV plus Dist'!$B:$FD,AT$1,FALSE)/VLOOKUP($B114,NAV!$A:$FC,AT$1,FALSE),"")</f>
        <v>0.95498149466472104</v>
      </c>
      <c r="AU115" s="171">
        <f>IFERROR(VLOOKUP($B115,'NAV plus Dist'!$B:$FD,AU$1,FALSE)/VLOOKUP($B114,NAV!$A:$FC,AU$1,FALSE),"")</f>
        <v>1.0125</v>
      </c>
      <c r="AV115" s="171">
        <f>IFERROR(VLOOKUP($B115,'NAV plus Dist'!$B:$FD,AV$1,FALSE)/VLOOKUP($B114,NAV!$A:$FC,AV$1,FALSE),"")</f>
        <v>0.91769259194429853</v>
      </c>
      <c r="AW115" s="171" t="str">
        <f>IFERROR(VLOOKUP($B115,'NAV plus Dist'!$B:$FD,AW$1,FALSE)/VLOOKUP($B114,NAV!$A:$FC,AW$1,FALSE),"")</f>
        <v/>
      </c>
      <c r="AX115" s="171" t="str">
        <f>IFERROR(VLOOKUP($B115,'NAV plus Dist'!$B:$FD,AX$1,FALSE)/VLOOKUP($B114,NAV!$A:$FC,AX$1,FALSE),"")</f>
        <v/>
      </c>
      <c r="AY115" s="171" t="str">
        <f>IFERROR(VLOOKUP($B115,'NAV plus Dist'!$B:$FD,AY$1,FALSE)/VLOOKUP($B114,NAV!$A:$FC,AY$1,FALSE),"")</f>
        <v/>
      </c>
      <c r="AZ115" s="171" t="str">
        <f>IFERROR(VLOOKUP($B115,'NAV plus Dist'!$B:$FD,AZ$1,FALSE)/VLOOKUP($B114,NAV!$A:$FC,AZ$1,FALSE),"")</f>
        <v/>
      </c>
      <c r="BA115" s="171" t="str">
        <f>IFERROR(VLOOKUP($B115,'NAV plus Dist'!$B:$FD,BA$1,FALSE)/VLOOKUP($B114,NAV!$A:$FC,BA$1,FALSE),"")</f>
        <v/>
      </c>
      <c r="BB115" s="171" t="str">
        <f>IFERROR(VLOOKUP($B115,'NAV plus Dist'!$B:$FD,BB$1,FALSE)/VLOOKUP($B114,NAV!$A:$FC,BB$1,FALSE),"")</f>
        <v/>
      </c>
      <c r="BC115" s="171" t="str">
        <f>IFERROR(VLOOKUP($B115,'NAV plus Dist'!$B:$FD,BC$1,FALSE)/VLOOKUP($B114,NAV!$A:$FC,BC$1,FALSE),"")</f>
        <v/>
      </c>
      <c r="BD115" s="171" t="str">
        <f>IFERROR(VLOOKUP($B115,'NAV plus Dist'!$B:$FD,BD$1,FALSE)/VLOOKUP($B114,NAV!$A:$FC,BD$1,FALSE),"")</f>
        <v/>
      </c>
      <c r="BE115" s="171" t="str">
        <f>IFERROR(VLOOKUP($B115,'NAV plus Dist'!$B:$FD,BE$1,FALSE)/VLOOKUP($B114,NAV!$A:$FC,BE$1,FALSE),"")</f>
        <v/>
      </c>
      <c r="BF115" s="171" t="str">
        <f>IFERROR(VLOOKUP($B115,'NAV plus Dist'!$B:$FD,BF$1,FALSE)/VLOOKUP($B114,NAV!$A:$FC,BF$1,FALSE),"")</f>
        <v/>
      </c>
      <c r="BG115" s="171" t="str">
        <f>IFERROR(VLOOKUP($B115,'NAV plus Dist'!$B:$FD,BG$1,FALSE)/VLOOKUP($B114,NAV!$A:$FC,BG$1,FALSE),"")</f>
        <v/>
      </c>
      <c r="BH115" s="171" t="str">
        <f>IFERROR(VLOOKUP($B115,'NAV plus Dist'!$B:$FD,BH$1,FALSE)/VLOOKUP($B114,NAV!$A:$FC,BH$1,FALSE),"")</f>
        <v/>
      </c>
      <c r="BI115" s="171" t="str">
        <f>IFERROR(VLOOKUP($B115,'NAV plus Dist'!$B:$FD,BI$1,FALSE)/VLOOKUP($B114,NAV!$A:$FC,BI$1,FALSE),"")</f>
        <v/>
      </c>
      <c r="BJ115" s="171" t="str">
        <f>IFERROR(VLOOKUP($B115,'NAV plus Dist'!$B:$FD,BJ$1,FALSE)/VLOOKUP($B114,NAV!$A:$FC,BJ$1,FALSE),"")</f>
        <v/>
      </c>
      <c r="BK115" s="171" t="str">
        <f>IFERROR(VLOOKUP($B115,'NAV plus Dist'!$B:$FD,BK$1,FALSE)/VLOOKUP($B114,NAV!$A:$FC,BK$1,FALSE),"")</f>
        <v/>
      </c>
      <c r="BL115" s="171" t="str">
        <f>IFERROR(VLOOKUP($B115,'NAV plus Dist'!$B:$FD,BL$1,FALSE)/VLOOKUP($B114,NAV!$A:$FC,BL$1,FALSE),"")</f>
        <v/>
      </c>
      <c r="BM115" s="171" t="str">
        <f>IFERROR(VLOOKUP($B115,'NAV plus Dist'!$B:$FD,BM$1,FALSE)/VLOOKUP($B114,NAV!$A:$FC,BM$1,FALSE),"")</f>
        <v/>
      </c>
      <c r="BN115" s="171" t="str">
        <f>IFERROR(VLOOKUP($B115,'NAV plus Dist'!$B:$FD,BN$1,FALSE)/VLOOKUP($B114,NAV!$A:$FC,BN$1,FALSE),"")</f>
        <v/>
      </c>
      <c r="BO115" s="171" t="str">
        <f>IFERROR(VLOOKUP($B115,'NAV plus Dist'!$B:$FD,BO$1,FALSE)/VLOOKUP($B114,NAV!$A:$FC,BO$1,FALSE),"")</f>
        <v/>
      </c>
      <c r="BP115" s="171" t="str">
        <f>IFERROR(VLOOKUP($B115,'NAV plus Dist'!$B:$FD,BP$1,FALSE)/VLOOKUP($B114,NAV!$A:$FC,BP$1,FALSE),"")</f>
        <v/>
      </c>
      <c r="BQ115" s="171" t="str">
        <f>IFERROR(VLOOKUP($B115,'NAV plus Dist'!$B:$FD,BQ$1,FALSE)/VLOOKUP($B114,NAV!$A:$FC,BQ$1,FALSE),"")</f>
        <v/>
      </c>
      <c r="BR115" s="171" t="str">
        <f>IFERROR(VLOOKUP($B115,'NAV plus Dist'!$B:$FD,BR$1,FALSE)/VLOOKUP($B114,NAV!$A:$FC,BR$1,FALSE),"")</f>
        <v/>
      </c>
      <c r="BS115" s="171" t="str">
        <f>IFERROR(VLOOKUP($B115,'NAV plus Dist'!$B:$FD,BS$1,FALSE)/VLOOKUP($B114,NAV!$A:$FC,BS$1,FALSE),"")</f>
        <v/>
      </c>
      <c r="BT115" s="171" t="str">
        <f>IFERROR(VLOOKUP($B115,'NAV plus Dist'!$B:$FD,BT$1,FALSE)/VLOOKUP($B114,NAV!$A:$FC,BT$1,FALSE),"")</f>
        <v/>
      </c>
      <c r="BU115" s="171" t="str">
        <f>IFERROR(VLOOKUP($B115,'NAV plus Dist'!$B:$FD,BU$1,FALSE)/VLOOKUP($B114,NAV!$A:$FC,BU$1,FALSE),"")</f>
        <v/>
      </c>
      <c r="BV115" s="171" t="str">
        <f>IFERROR(VLOOKUP($B115,'NAV plus Dist'!$B:$FD,BV$1,FALSE)/VLOOKUP($B114,NAV!$A:$FC,BV$1,FALSE),"")</f>
        <v/>
      </c>
      <c r="BW115" s="171" t="str">
        <f>IFERROR(VLOOKUP($B115,'NAV plus Dist'!$B:$FD,BW$1,FALSE)/VLOOKUP($B114,NAV!$A:$FC,BW$1,FALSE),"")</f>
        <v/>
      </c>
      <c r="BX115" s="171" t="str">
        <f>IFERROR(VLOOKUP($B115,'NAV plus Dist'!$B:$FD,BX$1,FALSE)/VLOOKUP($B114,NAV!$A:$FC,BX$1,FALSE),"")</f>
        <v/>
      </c>
      <c r="BY115" s="171" t="str">
        <f>IFERROR(VLOOKUP($B115,'NAV plus Dist'!$B:$FD,BY$1,FALSE)/VLOOKUP($B114,NAV!$A:$FC,BY$1,FALSE),"")</f>
        <v/>
      </c>
      <c r="BZ115" s="171" t="str">
        <f>IFERROR(VLOOKUP($B115,'NAV plus Dist'!$B:$FD,BZ$1,FALSE)/VLOOKUP($B114,NAV!$A:$FC,BZ$1,FALSE),"")</f>
        <v/>
      </c>
      <c r="CA115" s="171" t="str">
        <f>IFERROR(VLOOKUP($B115,'NAV plus Dist'!$B:$FD,CA$1,FALSE)/VLOOKUP($B114,NAV!$A:$FC,CA$1,FALSE),"")</f>
        <v/>
      </c>
      <c r="CB115" s="171" t="str">
        <f>IFERROR(VLOOKUP($B115,'NAV plus Dist'!$B:$FD,CB$1,FALSE)/VLOOKUP($B114,NAV!$A:$FC,CB$1,FALSE),"")</f>
        <v/>
      </c>
      <c r="CC115" s="171" t="str">
        <f>IFERROR(VLOOKUP($B115,'NAV plus Dist'!$B:$FD,CC$1,FALSE)/VLOOKUP($B114,NAV!$A:$FC,CC$1,FALSE),"")</f>
        <v/>
      </c>
      <c r="CD115" s="171" t="str">
        <f>IFERROR(VLOOKUP($B115,'NAV plus Dist'!$B:$FD,CD$1,FALSE)/VLOOKUP($B114,NAV!$A:$FC,CD$1,FALSE),"")</f>
        <v/>
      </c>
      <c r="CE115" s="171" t="str">
        <f>IFERROR(VLOOKUP($B115,'NAV plus Dist'!$B:$FD,CE$1,FALSE)/VLOOKUP($B114,NAV!$A:$FC,CE$1,FALSE),"")</f>
        <v/>
      </c>
      <c r="CF115" s="171" t="str">
        <f>IFERROR(VLOOKUP($B115,'NAV plus Dist'!$B:$FD,CF$1,FALSE)/VLOOKUP($B114,NAV!$A:$FC,CF$1,FALSE),"")</f>
        <v/>
      </c>
      <c r="CG115" s="171" t="str">
        <f>IFERROR(VLOOKUP($B115,'NAV plus Dist'!$B:$FD,CG$1,FALSE)/VLOOKUP($B114,NAV!$A:$FC,CG$1,FALSE),"")</f>
        <v/>
      </c>
      <c r="CH115" s="171" t="str">
        <f>IFERROR(VLOOKUP($B115,'NAV plus Dist'!$B:$FD,CH$1,FALSE)/VLOOKUP($B114,NAV!$A:$FC,CH$1,FALSE),"")</f>
        <v/>
      </c>
      <c r="CI115" s="171" t="str">
        <f>IFERROR(VLOOKUP($B115,'NAV plus Dist'!$B:$FD,CI$1,FALSE)/VLOOKUP($B114,NAV!$A:$FC,CI$1,FALSE),"")</f>
        <v/>
      </c>
      <c r="CJ115" s="171" t="str">
        <f>IFERROR(VLOOKUP($B115,'NAV plus Dist'!$B:$FD,CJ$1,FALSE)/VLOOKUP($B114,NAV!$A:$FC,CJ$1,FALSE),"")</f>
        <v/>
      </c>
      <c r="CK115" s="171" t="str">
        <f>IFERROR(VLOOKUP($B115,'NAV plus Dist'!$B:$FD,CK$1,FALSE)/VLOOKUP($B114,NAV!$A:$FC,CK$1,FALSE),"")</f>
        <v/>
      </c>
      <c r="CL115" s="171" t="str">
        <f>IFERROR(VLOOKUP($B115,'NAV plus Dist'!$B:$FD,CL$1,FALSE)/VLOOKUP($B114,NAV!$A:$FC,CL$1,FALSE),"")</f>
        <v/>
      </c>
      <c r="CM115" s="171" t="str">
        <f>IFERROR(VLOOKUP($B115,'NAV plus Dist'!$B:$FD,CM$1,FALSE)/VLOOKUP($B114,NAV!$A:$FC,CM$1,FALSE),"")</f>
        <v/>
      </c>
      <c r="CN115" s="171" t="str">
        <f>IFERROR(VLOOKUP($B115,'NAV plus Dist'!$B:$FD,CN$1,FALSE)/VLOOKUP($B114,NAV!$A:$FC,CN$1,FALSE),"")</f>
        <v/>
      </c>
      <c r="CO115" s="171" t="str">
        <f>IFERROR(VLOOKUP($B115,'NAV plus Dist'!$B:$FD,CO$1,FALSE)/VLOOKUP($B114,NAV!$A:$FC,CO$1,FALSE),"")</f>
        <v/>
      </c>
      <c r="CP115" s="171" t="str">
        <f>IFERROR(VLOOKUP($B115,'NAV plus Dist'!$B:$FD,CP$1,FALSE)/VLOOKUP($B114,NAV!$A:$FC,CP$1,FALSE),"")</f>
        <v/>
      </c>
      <c r="CQ115" s="171" t="str">
        <f>IFERROR(VLOOKUP($B115,'NAV plus Dist'!$B:$FD,CQ$1,FALSE)/VLOOKUP($B114,NAV!$A:$FC,CQ$1,FALSE),"")</f>
        <v/>
      </c>
      <c r="CR115" s="171" t="str">
        <f>IFERROR(VLOOKUP($B115,'NAV plus Dist'!$B:$FD,CR$1,FALSE)/VLOOKUP($B114,NAV!$A:$FC,CR$1,FALSE),"")</f>
        <v/>
      </c>
      <c r="CS115" s="171" t="str">
        <f>IFERROR(VLOOKUP($B115,'NAV plus Dist'!$B:$FD,CS$1,FALSE)/VLOOKUP($B114,NAV!$A:$FC,CS$1,FALSE),"")</f>
        <v/>
      </c>
      <c r="CT115" s="171" t="str">
        <f>IFERROR(VLOOKUP($B115,'NAV plus Dist'!$B:$FD,CT$1,FALSE)/VLOOKUP($B114,NAV!$A:$FC,CT$1,FALSE),"")</f>
        <v/>
      </c>
      <c r="CU115" s="171" t="str">
        <f>IFERROR(VLOOKUP($B115,'NAV plus Dist'!$B:$FD,CU$1,FALSE)/VLOOKUP($B114,NAV!$A:$FC,CU$1,FALSE),"")</f>
        <v/>
      </c>
      <c r="CV115" s="171" t="str">
        <f>IFERROR(VLOOKUP($B115,'NAV plus Dist'!$B:$FD,CV$1,FALSE)/VLOOKUP($B114,NAV!$A:$FC,CV$1,FALSE),"")</f>
        <v/>
      </c>
      <c r="CW115" s="171" t="str">
        <f>IFERROR(VLOOKUP($B115,'NAV plus Dist'!$B:$FD,CW$1,FALSE)/VLOOKUP($B114,NAV!$A:$FC,CW$1,FALSE),"")</f>
        <v/>
      </c>
      <c r="CX115" s="171" t="str">
        <f>IFERROR(VLOOKUP($B115,'NAV plus Dist'!$B:$FD,CX$1,FALSE)/VLOOKUP($B114,NAV!$A:$FC,CX$1,FALSE),"")</f>
        <v/>
      </c>
      <c r="CY115" s="171" t="str">
        <f>IFERROR(VLOOKUP($B115,'NAV plus Dist'!$B:$FD,CY$1,FALSE)/VLOOKUP($B114,NAV!$A:$FC,CY$1,FALSE),"")</f>
        <v/>
      </c>
      <c r="CZ115" s="171" t="str">
        <f>IFERROR(VLOOKUP($B115,'NAV plus Dist'!$B:$FD,CZ$1,FALSE)/VLOOKUP($B114,NAV!$A:$FC,CZ$1,FALSE),"")</f>
        <v/>
      </c>
      <c r="DA115" s="171" t="str">
        <f>IFERROR(VLOOKUP($B115,'NAV plus Dist'!$B:$FD,DA$1,FALSE)/VLOOKUP($B114,NAV!$A:$FC,DA$1,FALSE),"")</f>
        <v/>
      </c>
      <c r="DB115" s="171" t="str">
        <f>IFERROR(VLOOKUP($B115,'NAV plus Dist'!$B:$FD,DB$1,FALSE)/VLOOKUP($B114,NAV!$A:$FC,DB$1,FALSE),"")</f>
        <v/>
      </c>
      <c r="DC115" s="171" t="str">
        <f>IFERROR(VLOOKUP($B115,'NAV plus Dist'!$B:$FD,DC$1,FALSE)/VLOOKUP($B114,NAV!$A:$FC,DC$1,FALSE),"")</f>
        <v/>
      </c>
      <c r="DD115" s="171" t="str">
        <f>IFERROR(VLOOKUP($B115,'NAV plus Dist'!$B:$FD,DD$1,FALSE)/VLOOKUP($B114,NAV!$A:$FC,DD$1,FALSE),"")</f>
        <v/>
      </c>
      <c r="DE115" s="171" t="str">
        <f>IFERROR(VLOOKUP($B115,'NAV plus Dist'!$B:$FD,DE$1,FALSE)/VLOOKUP($B114,NAV!$A:$FC,DE$1,FALSE),"")</f>
        <v/>
      </c>
      <c r="DF115" s="171" t="str">
        <f>IFERROR(VLOOKUP($B115,'NAV plus Dist'!$B:$FD,DF$1,FALSE)/VLOOKUP($B114,NAV!$A:$FC,DF$1,FALSE),"")</f>
        <v/>
      </c>
      <c r="DG115" s="171" t="str">
        <f>IFERROR(VLOOKUP($B115,'NAV plus Dist'!$B:$FD,DG$1,FALSE)/VLOOKUP($B114,NAV!$A:$FC,DG$1,FALSE),"")</f>
        <v/>
      </c>
      <c r="DH115" s="171" t="str">
        <f>IFERROR(VLOOKUP($B115,'NAV plus Dist'!$B:$FD,DH$1,FALSE)/VLOOKUP($B114,NAV!$A:$FC,DH$1,FALSE),"")</f>
        <v/>
      </c>
    </row>
    <row r="116" spans="1:112">
      <c r="A116" s="94">
        <f t="shared" si="42"/>
        <v>85</v>
      </c>
      <c r="B116" s="168">
        <f t="shared" si="43"/>
        <v>43496</v>
      </c>
      <c r="C116" s="171">
        <f>IFERROR(VLOOKUP($B116,'NAV plus Dist'!$B:$FD,C$1,FALSE)/VLOOKUP($B115,NAV!$A:$FC,C$1,FALSE),"")</f>
        <v>1.0561166251752963</v>
      </c>
      <c r="D116" s="171" t="str">
        <f>IFERROR(VLOOKUP($B116,'NAV plus Dist'!$B:$FD,D$1,FALSE)/VLOOKUP($B115,NAV!$A:$FC,D$1,FALSE),"")</f>
        <v/>
      </c>
      <c r="E116" s="171">
        <f>IFERROR(VLOOKUP($B116,'NAV plus Dist'!$B:$FD,E$1,FALSE)/VLOOKUP($B115,NAV!$A:$FC,E$1,FALSE),"")</f>
        <v>1.0565346686200336</v>
      </c>
      <c r="F116" s="171" t="str">
        <f>IFERROR(VLOOKUP($B116,'NAV plus Dist'!$B:$FD,F$1,FALSE)/VLOOKUP($B115,NAV!$A:$FC,F$1,FALSE),"")</f>
        <v/>
      </c>
      <c r="G116" s="171" t="str">
        <f>IFERROR(VLOOKUP($B116,'NAV plus Dist'!$B:$FD,G$1,FALSE)/VLOOKUP($B115,NAV!$A:$FC,G$1,FALSE),"")</f>
        <v/>
      </c>
      <c r="H116" s="171" t="str">
        <f>IFERROR(VLOOKUP($B116,'NAV plus Dist'!$B:$FD,H$1,FALSE)/VLOOKUP($B115,NAV!$A:$FC,H$1,FALSE),"")</f>
        <v/>
      </c>
      <c r="I116" s="171" t="str">
        <f>IFERROR(VLOOKUP($B116,'NAV plus Dist'!$B:$FD,I$1,FALSE)/VLOOKUP($B115,NAV!$A:$FC,I$1,FALSE),"")</f>
        <v/>
      </c>
      <c r="J116" s="171" t="str">
        <f>IFERROR(VLOOKUP($B116,'NAV plus Dist'!$B:$FD,J$1,FALSE)/VLOOKUP($B115,NAV!$A:$FC,J$1,FALSE),"")</f>
        <v/>
      </c>
      <c r="K116" s="171" t="str">
        <f>IFERROR(VLOOKUP($B116,'NAV plus Dist'!$B:$FD,K$1,FALSE)/VLOOKUP($B115,NAV!$A:$FC,K$1,FALSE),"")</f>
        <v/>
      </c>
      <c r="L116" s="171" t="str">
        <f>IFERROR(VLOOKUP($B116,'NAV plus Dist'!$B:$FD,L$1,FALSE)/VLOOKUP($B115,NAV!$A:$FC,L$1,FALSE),"")</f>
        <v/>
      </c>
      <c r="M116" s="171" t="str">
        <f>IFERROR(VLOOKUP($B116,'NAV plus Dist'!$B:$FD,M$1,FALSE)/VLOOKUP($B115,NAV!$A:$FC,M$1,FALSE),"")</f>
        <v/>
      </c>
      <c r="N116" s="171" t="str">
        <f>IFERROR(VLOOKUP($B116,'NAV plus Dist'!$B:$FD,N$1,FALSE)/VLOOKUP($B115,NAV!$A:$FC,N$1,FALSE),"")</f>
        <v/>
      </c>
      <c r="O116" s="171">
        <f>IFERROR(VLOOKUP($B116,'NAV plus Dist'!$B:$FD,O$1,FALSE)/VLOOKUP($B115,NAV!$A:$FC,O$1,FALSE),"")</f>
        <v>1.0942371395167578</v>
      </c>
      <c r="P116" s="171">
        <f>IFERROR(VLOOKUP($B116,'NAV plus Dist'!$B:$FD,P$1,FALSE)/VLOOKUP($B115,NAV!$A:$FC,P$1,FALSE),"")</f>
        <v>1.0994852257523187</v>
      </c>
      <c r="Q116" s="171">
        <f>IFERROR(VLOOKUP($B116,'NAV plus Dist'!$B:$FD,Q$1,FALSE)/VLOOKUP($B115,NAV!$A:$FC,Q$1,FALSE),"")</f>
        <v>1.0692959090366956</v>
      </c>
      <c r="R116" s="171">
        <f>IFERROR(VLOOKUP($B116,'NAV plus Dist'!$B:$FD,R$1,FALSE)/VLOOKUP($B115,NAV!$A:$FC,R$1,FALSE),"")</f>
        <v>1.0692959090366956</v>
      </c>
      <c r="S116" s="171">
        <f>IFERROR(VLOOKUP($B116,'NAV plus Dist'!$B:$FD,S$1,FALSE)/VLOOKUP($B115,NAV!$A:$FC,S$1,FALSE),"")</f>
        <v>1.0682976467368996</v>
      </c>
      <c r="T116" s="171">
        <f>IFERROR(VLOOKUP($B116,'NAV plus Dist'!$B:$FD,T$1,FALSE)/VLOOKUP($B115,NAV!$A:$FC,T$1,FALSE),"")</f>
        <v>1.0696918623546039</v>
      </c>
      <c r="U116" s="171">
        <f>IFERROR(VLOOKUP($B116,'NAV plus Dist'!$B:$FD,U$1,FALSE)/VLOOKUP($B115,NAV!$A:$FC,U$1,FALSE),"")</f>
        <v>1.069444337716029</v>
      </c>
      <c r="V116" s="171">
        <f>IFERROR(VLOOKUP($B116,'NAV plus Dist'!$B:$FD,V$1,FALSE)/VLOOKUP($B115,NAV!$A:$FC,V$1,FALSE),"")</f>
        <v>1.0698308688340319</v>
      </c>
      <c r="W116" s="171">
        <f>IFERROR(VLOOKUP($B116,'NAV plus Dist'!$B:$FD,W$1,FALSE)/VLOOKUP($B115,NAV!$A:$FC,W$1,FALSE),"")</f>
        <v>1.0698308688340319</v>
      </c>
      <c r="X116" s="171">
        <f>IFERROR(VLOOKUP($B116,'NAV plus Dist'!$B:$FD,X$1,FALSE)/VLOOKUP($B115,NAV!$A:$FC,X$1,FALSE),"")</f>
        <v>1.0697140948681216</v>
      </c>
      <c r="Y116" s="171">
        <f>IFERROR(VLOOKUP($B116,'NAV plus Dist'!$B:$FD,Y$1,FALSE)/VLOOKUP($B115,NAV!$A:$FC,Y$1,FALSE),"")</f>
        <v>1.0711481805556671</v>
      </c>
      <c r="Z116" s="171">
        <f>IFERROR(VLOOKUP($B116,'NAV plus Dist'!$B:$FD,Z$1,FALSE)/VLOOKUP($B115,NAV!$A:$FC,Z$1,FALSE),"")</f>
        <v>1.0707849301481096</v>
      </c>
      <c r="AA116" s="171">
        <f>IFERROR(VLOOKUP($B116,'NAV plus Dist'!$B:$FD,AA$1,FALSE)/VLOOKUP($B115,NAV!$A:$FC,AA$1,FALSE),"")</f>
        <v>1.0457047737946614</v>
      </c>
      <c r="AB116" s="171" t="str">
        <f>IFERROR(VLOOKUP($B116,'NAV plus Dist'!$B:$FD,AB$1,FALSE)/VLOOKUP($B115,NAV!$A:$FC,AB$1,FALSE),"")</f>
        <v/>
      </c>
      <c r="AC116" s="171">
        <f>IFERROR(VLOOKUP($B116,'NAV plus Dist'!$B:$FD,AC$1,FALSE)/VLOOKUP($B115,NAV!$A:$FC,AC$1,FALSE),"")</f>
        <v>1.0455355714514249</v>
      </c>
      <c r="AD116" s="171" t="str">
        <f>IFERROR(VLOOKUP($B116,'NAV plus Dist'!$B:$FD,AD$1,FALSE)/VLOOKUP($B115,NAV!$A:$FC,AD$1,FALSE),"")</f>
        <v/>
      </c>
      <c r="AE116" s="171">
        <f>IFERROR(VLOOKUP($B116,'NAV plus Dist'!$B:$FD,AE$1,FALSE)/VLOOKUP($B115,NAV!$A:$FC,AE$1,FALSE),"")</f>
        <v>1.0762020502087342</v>
      </c>
      <c r="AF116" s="171">
        <f>IFERROR(VLOOKUP($B116,'NAV plus Dist'!$B:$FD,AF$1,FALSE)/VLOOKUP($B115,NAV!$A:$FC,AF$1,FALSE),"")</f>
        <v>1.0301744036932545</v>
      </c>
      <c r="AG116" s="171" t="str">
        <f>IFERROR(VLOOKUP($B116,'NAV plus Dist'!$B:$FD,AG$1,FALSE)/VLOOKUP($B115,NAV!$A:$FC,AG$1,FALSE),"")</f>
        <v/>
      </c>
      <c r="AH116" s="171">
        <f>IFERROR(VLOOKUP($B116,'NAV plus Dist'!$B:$FD,AH$1,FALSE)/VLOOKUP($B115,NAV!$A:$FC,AH$1,FALSE),"")</f>
        <v>1.0305617690292068</v>
      </c>
      <c r="AI116" s="171">
        <f>IFERROR(VLOOKUP($B116,'NAV plus Dist'!$B:$FD,AI$1,FALSE)/VLOOKUP($B115,NAV!$A:$FC,AI$1,FALSE),"")</f>
        <v>1.12114735014027</v>
      </c>
      <c r="AJ116" s="171" t="str">
        <f>IFERROR(VLOOKUP($B116,'NAV plus Dist'!$B:$FD,AJ$1,FALSE)/VLOOKUP($B115,NAV!$A:$FC,AJ$1,FALSE),"")</f>
        <v/>
      </c>
      <c r="AK116" s="171">
        <f>IFERROR(VLOOKUP($B116,'NAV plus Dist'!$B:$FD,AK$1,FALSE)/VLOOKUP($B115,NAV!$A:$FC,AK$1,FALSE),"")</f>
        <v>1.0965503320201022</v>
      </c>
      <c r="AL116" s="171">
        <f>IFERROR(VLOOKUP($B116,'NAV plus Dist'!$B:$FD,AL$1,FALSE)/VLOOKUP($B115,NAV!$A:$FC,AL$1,FALSE),"")</f>
        <v>1.0993136322970252</v>
      </c>
      <c r="AM116" s="171" t="str">
        <f>IFERROR(VLOOKUP($B116,'NAV plus Dist'!$B:$FD,AM$1,FALSE)/VLOOKUP($B115,NAV!$A:$FC,AM$1,FALSE),"")</f>
        <v/>
      </c>
      <c r="AN116" s="171" t="str">
        <f>IFERROR(VLOOKUP($B116,'NAV plus Dist'!$B:$FD,AN$1,FALSE)/VLOOKUP($B115,NAV!$A:$FC,AN$1,FALSE),"")</f>
        <v/>
      </c>
      <c r="AO116" s="171" t="str">
        <f>IFERROR(VLOOKUP($B116,'NAV plus Dist'!$B:$FD,AO$1,FALSE)/VLOOKUP($B115,NAV!$A:$FC,AO$1,FALSE),"")</f>
        <v/>
      </c>
      <c r="AP116" s="171" t="str">
        <f>IFERROR(VLOOKUP($B116,'NAV plus Dist'!$B:$FD,AP$1,FALSE)/VLOOKUP($B115,NAV!$A:$FC,AP$1,FALSE),"")</f>
        <v/>
      </c>
      <c r="AQ116" s="171" t="str">
        <f>IFERROR(VLOOKUP($B116,'NAV plus Dist'!$B:$FD,AQ$1,FALSE)/VLOOKUP($B115,NAV!$A:$FC,AQ$1,FALSE),"")</f>
        <v/>
      </c>
      <c r="AR116" s="171" t="str">
        <f>IFERROR(VLOOKUP($B116,'NAV plus Dist'!$B:$FD,AR$1,FALSE)/VLOOKUP($B115,NAV!$A:$FC,AR$1,FALSE),"")</f>
        <v/>
      </c>
      <c r="AS116" s="171" t="str">
        <f>IFERROR(VLOOKUP($B116,'NAV plus Dist'!$B:$FD,AS$1,FALSE)/VLOOKUP($B115,NAV!$A:$FC,AS$1,FALSE),"")</f>
        <v/>
      </c>
      <c r="AT116" s="171">
        <f>IFERROR(VLOOKUP($B116,'NAV plus Dist'!$B:$FD,AT$1,FALSE)/VLOOKUP($B115,NAV!$A:$FC,AT$1,FALSE),"")</f>
        <v>0.97720809565781386</v>
      </c>
      <c r="AU116" s="171">
        <f>IFERROR(VLOOKUP($B116,'NAV plus Dist'!$B:$FD,AU$1,FALSE)/VLOOKUP($B115,NAV!$A:$FC,AU$1,FALSE),"")</f>
        <v>1</v>
      </c>
      <c r="AV116" s="171">
        <f>IFERROR(VLOOKUP($B116,'NAV plus Dist'!$B:$FD,AV$1,FALSE)/VLOOKUP($B115,NAV!$A:$FC,AV$1,FALSE),"")</f>
        <v>0.96098887022857293</v>
      </c>
      <c r="AW116" s="171" t="str">
        <f>IFERROR(VLOOKUP($B116,'NAV plus Dist'!$B:$FD,AW$1,FALSE)/VLOOKUP($B115,NAV!$A:$FC,AW$1,FALSE),"")</f>
        <v/>
      </c>
      <c r="AX116" s="171" t="str">
        <f>IFERROR(VLOOKUP($B116,'NAV plus Dist'!$B:$FD,AX$1,FALSE)/VLOOKUP($B115,NAV!$A:$FC,AX$1,FALSE),"")</f>
        <v/>
      </c>
      <c r="AY116" s="171" t="str">
        <f>IFERROR(VLOOKUP($B116,'NAV plus Dist'!$B:$FD,AY$1,FALSE)/VLOOKUP($B115,NAV!$A:$FC,AY$1,FALSE),"")</f>
        <v/>
      </c>
      <c r="AZ116" s="171" t="str">
        <f>IFERROR(VLOOKUP($B116,'NAV plus Dist'!$B:$FD,AZ$1,FALSE)/VLOOKUP($B115,NAV!$A:$FC,AZ$1,FALSE),"")</f>
        <v/>
      </c>
      <c r="BA116" s="171" t="str">
        <f>IFERROR(VLOOKUP($B116,'NAV plus Dist'!$B:$FD,BA$1,FALSE)/VLOOKUP($B115,NAV!$A:$FC,BA$1,FALSE),"")</f>
        <v/>
      </c>
      <c r="BB116" s="171" t="str">
        <f>IFERROR(VLOOKUP($B116,'NAV plus Dist'!$B:$FD,BB$1,FALSE)/VLOOKUP($B115,NAV!$A:$FC,BB$1,FALSE),"")</f>
        <v/>
      </c>
      <c r="BC116" s="171" t="str">
        <f>IFERROR(VLOOKUP($B116,'NAV plus Dist'!$B:$FD,BC$1,FALSE)/VLOOKUP($B115,NAV!$A:$FC,BC$1,FALSE),"")</f>
        <v/>
      </c>
      <c r="BD116" s="171" t="str">
        <f>IFERROR(VLOOKUP($B116,'NAV plus Dist'!$B:$FD,BD$1,FALSE)/VLOOKUP($B115,NAV!$A:$FC,BD$1,FALSE),"")</f>
        <v/>
      </c>
      <c r="BE116" s="171" t="str">
        <f>IFERROR(VLOOKUP($B116,'NAV plus Dist'!$B:$FD,BE$1,FALSE)/VLOOKUP($B115,NAV!$A:$FC,BE$1,FALSE),"")</f>
        <v/>
      </c>
      <c r="BF116" s="171" t="str">
        <f>IFERROR(VLOOKUP($B116,'NAV plus Dist'!$B:$FD,BF$1,FALSE)/VLOOKUP($B115,NAV!$A:$FC,BF$1,FALSE),"")</f>
        <v/>
      </c>
      <c r="BG116" s="171" t="str">
        <f>IFERROR(VLOOKUP($B116,'NAV plus Dist'!$B:$FD,BG$1,FALSE)/VLOOKUP($B115,NAV!$A:$FC,BG$1,FALSE),"")</f>
        <v/>
      </c>
      <c r="BH116" s="171" t="str">
        <f>IFERROR(VLOOKUP($B116,'NAV plus Dist'!$B:$FD,BH$1,FALSE)/VLOOKUP($B115,NAV!$A:$FC,BH$1,FALSE),"")</f>
        <v/>
      </c>
      <c r="BI116" s="171" t="str">
        <f>IFERROR(VLOOKUP($B116,'NAV plus Dist'!$B:$FD,BI$1,FALSE)/VLOOKUP($B115,NAV!$A:$FC,BI$1,FALSE),"")</f>
        <v/>
      </c>
      <c r="BJ116" s="171" t="str">
        <f>IFERROR(VLOOKUP($B116,'NAV plus Dist'!$B:$FD,BJ$1,FALSE)/VLOOKUP($B115,NAV!$A:$FC,BJ$1,FALSE),"")</f>
        <v/>
      </c>
      <c r="BK116" s="171" t="str">
        <f>IFERROR(VLOOKUP($B116,'NAV plus Dist'!$B:$FD,BK$1,FALSE)/VLOOKUP($B115,NAV!$A:$FC,BK$1,FALSE),"")</f>
        <v/>
      </c>
      <c r="BL116" s="171" t="str">
        <f>IFERROR(VLOOKUP($B116,'NAV plus Dist'!$B:$FD,BL$1,FALSE)/VLOOKUP($B115,NAV!$A:$FC,BL$1,FALSE),"")</f>
        <v/>
      </c>
      <c r="BM116" s="171" t="str">
        <f>IFERROR(VLOOKUP($B116,'NAV plus Dist'!$B:$FD,BM$1,FALSE)/VLOOKUP($B115,NAV!$A:$FC,BM$1,FALSE),"")</f>
        <v/>
      </c>
      <c r="BN116" s="171" t="str">
        <f>IFERROR(VLOOKUP($B116,'NAV plus Dist'!$B:$FD,BN$1,FALSE)/VLOOKUP($B115,NAV!$A:$FC,BN$1,FALSE),"")</f>
        <v/>
      </c>
      <c r="BO116" s="171" t="str">
        <f>IFERROR(VLOOKUP($B116,'NAV plus Dist'!$B:$FD,BO$1,FALSE)/VLOOKUP($B115,NAV!$A:$FC,BO$1,FALSE),"")</f>
        <v/>
      </c>
      <c r="BP116" s="171" t="str">
        <f>IFERROR(VLOOKUP($B116,'NAV plus Dist'!$B:$FD,BP$1,FALSE)/VLOOKUP($B115,NAV!$A:$FC,BP$1,FALSE),"")</f>
        <v/>
      </c>
      <c r="BQ116" s="171" t="str">
        <f>IFERROR(VLOOKUP($B116,'NAV plus Dist'!$B:$FD,BQ$1,FALSE)/VLOOKUP($B115,NAV!$A:$FC,BQ$1,FALSE),"")</f>
        <v/>
      </c>
      <c r="BR116" s="171" t="str">
        <f>IFERROR(VLOOKUP($B116,'NAV plus Dist'!$B:$FD,BR$1,FALSE)/VLOOKUP($B115,NAV!$A:$FC,BR$1,FALSE),"")</f>
        <v/>
      </c>
      <c r="BS116" s="171" t="str">
        <f>IFERROR(VLOOKUP($B116,'NAV plus Dist'!$B:$FD,BS$1,FALSE)/VLOOKUP($B115,NAV!$A:$FC,BS$1,FALSE),"")</f>
        <v/>
      </c>
      <c r="BT116" s="171" t="str">
        <f>IFERROR(VLOOKUP($B116,'NAV plus Dist'!$B:$FD,BT$1,FALSE)/VLOOKUP($B115,NAV!$A:$FC,BT$1,FALSE),"")</f>
        <v/>
      </c>
      <c r="BU116" s="171" t="str">
        <f>IFERROR(VLOOKUP($B116,'NAV plus Dist'!$B:$FD,BU$1,FALSE)/VLOOKUP($B115,NAV!$A:$FC,BU$1,FALSE),"")</f>
        <v/>
      </c>
      <c r="BV116" s="171" t="str">
        <f>IFERROR(VLOOKUP($B116,'NAV plus Dist'!$B:$FD,BV$1,FALSE)/VLOOKUP($B115,NAV!$A:$FC,BV$1,FALSE),"")</f>
        <v/>
      </c>
      <c r="BW116" s="171" t="str">
        <f>IFERROR(VLOOKUP($B116,'NAV plus Dist'!$B:$FD,BW$1,FALSE)/VLOOKUP($B115,NAV!$A:$FC,BW$1,FALSE),"")</f>
        <v/>
      </c>
      <c r="BX116" s="171" t="str">
        <f>IFERROR(VLOOKUP($B116,'NAV plus Dist'!$B:$FD,BX$1,FALSE)/VLOOKUP($B115,NAV!$A:$FC,BX$1,FALSE),"")</f>
        <v/>
      </c>
      <c r="BY116" s="171" t="str">
        <f>IFERROR(VLOOKUP($B116,'NAV plus Dist'!$B:$FD,BY$1,FALSE)/VLOOKUP($B115,NAV!$A:$FC,BY$1,FALSE),"")</f>
        <v/>
      </c>
      <c r="BZ116" s="171" t="str">
        <f>IFERROR(VLOOKUP($B116,'NAV plus Dist'!$B:$FD,BZ$1,FALSE)/VLOOKUP($B115,NAV!$A:$FC,BZ$1,FALSE),"")</f>
        <v/>
      </c>
      <c r="CA116" s="171" t="str">
        <f>IFERROR(VLOOKUP($B116,'NAV plus Dist'!$B:$FD,CA$1,FALSE)/VLOOKUP($B115,NAV!$A:$FC,CA$1,FALSE),"")</f>
        <v/>
      </c>
      <c r="CB116" s="171" t="str">
        <f>IFERROR(VLOOKUP($B116,'NAV plus Dist'!$B:$FD,CB$1,FALSE)/VLOOKUP($B115,NAV!$A:$FC,CB$1,FALSE),"")</f>
        <v/>
      </c>
      <c r="CC116" s="171" t="str">
        <f>IFERROR(VLOOKUP($B116,'NAV plus Dist'!$B:$FD,CC$1,FALSE)/VLOOKUP($B115,NAV!$A:$FC,CC$1,FALSE),"")</f>
        <v/>
      </c>
      <c r="CD116" s="171" t="str">
        <f>IFERROR(VLOOKUP($B116,'NAV plus Dist'!$B:$FD,CD$1,FALSE)/VLOOKUP($B115,NAV!$A:$FC,CD$1,FALSE),"")</f>
        <v/>
      </c>
      <c r="CE116" s="171" t="str">
        <f>IFERROR(VLOOKUP($B116,'NAV plus Dist'!$B:$FD,CE$1,FALSE)/VLOOKUP($B115,NAV!$A:$FC,CE$1,FALSE),"")</f>
        <v/>
      </c>
      <c r="CF116" s="171" t="str">
        <f>IFERROR(VLOOKUP($B116,'NAV plus Dist'!$B:$FD,CF$1,FALSE)/VLOOKUP($B115,NAV!$A:$FC,CF$1,FALSE),"")</f>
        <v/>
      </c>
      <c r="CG116" s="171" t="str">
        <f>IFERROR(VLOOKUP($B116,'NAV plus Dist'!$B:$FD,CG$1,FALSE)/VLOOKUP($B115,NAV!$A:$FC,CG$1,FALSE),"")</f>
        <v/>
      </c>
      <c r="CH116" s="171" t="str">
        <f>IFERROR(VLOOKUP($B116,'NAV plus Dist'!$B:$FD,CH$1,FALSE)/VLOOKUP($B115,NAV!$A:$FC,CH$1,FALSE),"")</f>
        <v/>
      </c>
      <c r="CI116" s="171" t="str">
        <f>IFERROR(VLOOKUP($B116,'NAV plus Dist'!$B:$FD,CI$1,FALSE)/VLOOKUP($B115,NAV!$A:$FC,CI$1,FALSE),"")</f>
        <v/>
      </c>
      <c r="CJ116" s="171" t="str">
        <f>IFERROR(VLOOKUP($B116,'NAV plus Dist'!$B:$FD,CJ$1,FALSE)/VLOOKUP($B115,NAV!$A:$FC,CJ$1,FALSE),"")</f>
        <v/>
      </c>
      <c r="CK116" s="171" t="str">
        <f>IFERROR(VLOOKUP($B116,'NAV plus Dist'!$B:$FD,CK$1,FALSE)/VLOOKUP($B115,NAV!$A:$FC,CK$1,FALSE),"")</f>
        <v/>
      </c>
      <c r="CL116" s="171" t="str">
        <f>IFERROR(VLOOKUP($B116,'NAV plus Dist'!$B:$FD,CL$1,FALSE)/VLOOKUP($B115,NAV!$A:$FC,CL$1,FALSE),"")</f>
        <v/>
      </c>
      <c r="CM116" s="171" t="str">
        <f>IFERROR(VLOOKUP($B116,'NAV plus Dist'!$B:$FD,CM$1,FALSE)/VLOOKUP($B115,NAV!$A:$FC,CM$1,FALSE),"")</f>
        <v/>
      </c>
      <c r="CN116" s="171" t="str">
        <f>IFERROR(VLOOKUP($B116,'NAV plus Dist'!$B:$FD,CN$1,FALSE)/VLOOKUP($B115,NAV!$A:$FC,CN$1,FALSE),"")</f>
        <v/>
      </c>
      <c r="CO116" s="171" t="str">
        <f>IFERROR(VLOOKUP($B116,'NAV plus Dist'!$B:$FD,CO$1,FALSE)/VLOOKUP($B115,NAV!$A:$FC,CO$1,FALSE),"")</f>
        <v/>
      </c>
      <c r="CP116" s="171" t="str">
        <f>IFERROR(VLOOKUP($B116,'NAV plus Dist'!$B:$FD,CP$1,FALSE)/VLOOKUP($B115,NAV!$A:$FC,CP$1,FALSE),"")</f>
        <v/>
      </c>
      <c r="CQ116" s="171" t="str">
        <f>IFERROR(VLOOKUP($B116,'NAV plus Dist'!$B:$FD,CQ$1,FALSE)/VLOOKUP($B115,NAV!$A:$FC,CQ$1,FALSE),"")</f>
        <v/>
      </c>
      <c r="CR116" s="171" t="str">
        <f>IFERROR(VLOOKUP($B116,'NAV plus Dist'!$B:$FD,CR$1,FALSE)/VLOOKUP($B115,NAV!$A:$FC,CR$1,FALSE),"")</f>
        <v/>
      </c>
      <c r="CS116" s="171" t="str">
        <f>IFERROR(VLOOKUP($B116,'NAV plus Dist'!$B:$FD,CS$1,FALSE)/VLOOKUP($B115,NAV!$A:$FC,CS$1,FALSE),"")</f>
        <v/>
      </c>
      <c r="CT116" s="171" t="str">
        <f>IFERROR(VLOOKUP($B116,'NAV plus Dist'!$B:$FD,CT$1,FALSE)/VLOOKUP($B115,NAV!$A:$FC,CT$1,FALSE),"")</f>
        <v/>
      </c>
      <c r="CU116" s="171" t="str">
        <f>IFERROR(VLOOKUP($B116,'NAV plus Dist'!$B:$FD,CU$1,FALSE)/VLOOKUP($B115,NAV!$A:$FC,CU$1,FALSE),"")</f>
        <v/>
      </c>
      <c r="CV116" s="171" t="str">
        <f>IFERROR(VLOOKUP($B116,'NAV plus Dist'!$B:$FD,CV$1,FALSE)/VLOOKUP($B115,NAV!$A:$FC,CV$1,FALSE),"")</f>
        <v/>
      </c>
      <c r="CW116" s="171" t="str">
        <f>IFERROR(VLOOKUP($B116,'NAV plus Dist'!$B:$FD,CW$1,FALSE)/VLOOKUP($B115,NAV!$A:$FC,CW$1,FALSE),"")</f>
        <v/>
      </c>
      <c r="CX116" s="171" t="str">
        <f>IFERROR(VLOOKUP($B116,'NAV plus Dist'!$B:$FD,CX$1,FALSE)/VLOOKUP($B115,NAV!$A:$FC,CX$1,FALSE),"")</f>
        <v/>
      </c>
      <c r="CY116" s="171" t="str">
        <f>IFERROR(VLOOKUP($B116,'NAV plus Dist'!$B:$FD,CY$1,FALSE)/VLOOKUP($B115,NAV!$A:$FC,CY$1,FALSE),"")</f>
        <v/>
      </c>
      <c r="CZ116" s="171" t="str">
        <f>IFERROR(VLOOKUP($B116,'NAV plus Dist'!$B:$FD,CZ$1,FALSE)/VLOOKUP($B115,NAV!$A:$FC,CZ$1,FALSE),"")</f>
        <v/>
      </c>
      <c r="DA116" s="171" t="str">
        <f>IFERROR(VLOOKUP($B116,'NAV plus Dist'!$B:$FD,DA$1,FALSE)/VLOOKUP($B115,NAV!$A:$FC,DA$1,FALSE),"")</f>
        <v/>
      </c>
      <c r="DB116" s="171" t="str">
        <f>IFERROR(VLOOKUP($B116,'NAV plus Dist'!$B:$FD,DB$1,FALSE)/VLOOKUP($B115,NAV!$A:$FC,DB$1,FALSE),"")</f>
        <v/>
      </c>
      <c r="DC116" s="171" t="str">
        <f>IFERROR(VLOOKUP($B116,'NAV plus Dist'!$B:$FD,DC$1,FALSE)/VLOOKUP($B115,NAV!$A:$FC,DC$1,FALSE),"")</f>
        <v/>
      </c>
      <c r="DD116" s="171" t="str">
        <f>IFERROR(VLOOKUP($B116,'NAV plus Dist'!$B:$FD,DD$1,FALSE)/VLOOKUP($B115,NAV!$A:$FC,DD$1,FALSE),"")</f>
        <v/>
      </c>
      <c r="DE116" s="171" t="str">
        <f>IFERROR(VLOOKUP($B116,'NAV plus Dist'!$B:$FD,DE$1,FALSE)/VLOOKUP($B115,NAV!$A:$FC,DE$1,FALSE),"")</f>
        <v/>
      </c>
      <c r="DF116" s="171" t="str">
        <f>IFERROR(VLOOKUP($B116,'NAV plus Dist'!$B:$FD,DF$1,FALSE)/VLOOKUP($B115,NAV!$A:$FC,DF$1,FALSE),"")</f>
        <v/>
      </c>
      <c r="DG116" s="171" t="str">
        <f>IFERROR(VLOOKUP($B116,'NAV plus Dist'!$B:$FD,DG$1,FALSE)/VLOOKUP($B115,NAV!$A:$FC,DG$1,FALSE),"")</f>
        <v/>
      </c>
      <c r="DH116" s="171" t="str">
        <f>IFERROR(VLOOKUP($B116,'NAV plus Dist'!$B:$FD,DH$1,FALSE)/VLOOKUP($B115,NAV!$A:$FC,DH$1,FALSE),"")</f>
        <v/>
      </c>
    </row>
    <row r="117" spans="1:112">
      <c r="A117" s="94">
        <f t="shared" si="42"/>
        <v>84</v>
      </c>
      <c r="B117" s="168">
        <f t="shared" si="43"/>
        <v>43524</v>
      </c>
      <c r="C117" s="171">
        <f>IFERROR(VLOOKUP($B117,'NAV plus Dist'!$B:$FD,C$1,FALSE)/VLOOKUP($B116,NAV!$A:$FC,C$1,FALSE),"")</f>
        <v>1.0490338214278316</v>
      </c>
      <c r="D117" s="171" t="str">
        <f>IFERROR(VLOOKUP($B117,'NAV plus Dist'!$B:$FD,D$1,FALSE)/VLOOKUP($B116,NAV!$A:$FC,D$1,FALSE),"")</f>
        <v/>
      </c>
      <c r="E117" s="171">
        <f>IFERROR(VLOOKUP($B117,'NAV plus Dist'!$B:$FD,E$1,FALSE)/VLOOKUP($B116,NAV!$A:$FC,E$1,FALSE),"")</f>
        <v>1.0498677827055614</v>
      </c>
      <c r="F117" s="171" t="str">
        <f>IFERROR(VLOOKUP($B117,'NAV plus Dist'!$B:$FD,F$1,FALSE)/VLOOKUP($B116,NAV!$A:$FC,F$1,FALSE),"")</f>
        <v/>
      </c>
      <c r="G117" s="171" t="str">
        <f>IFERROR(VLOOKUP($B117,'NAV plus Dist'!$B:$FD,G$1,FALSE)/VLOOKUP($B116,NAV!$A:$FC,G$1,FALSE),"")</f>
        <v/>
      </c>
      <c r="H117" s="171" t="str">
        <f>IFERROR(VLOOKUP($B117,'NAV plus Dist'!$B:$FD,H$1,FALSE)/VLOOKUP($B116,NAV!$A:$FC,H$1,FALSE),"")</f>
        <v/>
      </c>
      <c r="I117" s="171" t="str">
        <f>IFERROR(VLOOKUP($B117,'NAV plus Dist'!$B:$FD,I$1,FALSE)/VLOOKUP($B116,NAV!$A:$FC,I$1,FALSE),"")</f>
        <v/>
      </c>
      <c r="J117" s="171" t="str">
        <f>IFERROR(VLOOKUP($B117,'NAV plus Dist'!$B:$FD,J$1,FALSE)/VLOOKUP($B116,NAV!$A:$FC,J$1,FALSE),"")</f>
        <v/>
      </c>
      <c r="K117" s="171" t="str">
        <f>IFERROR(VLOOKUP($B117,'NAV plus Dist'!$B:$FD,K$1,FALSE)/VLOOKUP($B116,NAV!$A:$FC,K$1,FALSE),"")</f>
        <v/>
      </c>
      <c r="L117" s="171" t="str">
        <f>IFERROR(VLOOKUP($B117,'NAV plus Dist'!$B:$FD,L$1,FALSE)/VLOOKUP($B116,NAV!$A:$FC,L$1,FALSE),"")</f>
        <v/>
      </c>
      <c r="M117" s="171" t="str">
        <f>IFERROR(VLOOKUP($B117,'NAV plus Dist'!$B:$FD,M$1,FALSE)/VLOOKUP($B116,NAV!$A:$FC,M$1,FALSE),"")</f>
        <v/>
      </c>
      <c r="N117" s="171" t="str">
        <f>IFERROR(VLOOKUP($B117,'NAV plus Dist'!$B:$FD,N$1,FALSE)/VLOOKUP($B116,NAV!$A:$FC,N$1,FALSE),"")</f>
        <v/>
      </c>
      <c r="O117" s="171">
        <f>IFERROR(VLOOKUP($B117,'NAV plus Dist'!$B:$FD,O$1,FALSE)/VLOOKUP($B116,NAV!$A:$FC,O$1,FALSE),"")</f>
        <v>1.0171876750700279</v>
      </c>
      <c r="P117" s="171">
        <f>IFERROR(VLOOKUP($B117,'NAV plus Dist'!$B:$FD,P$1,FALSE)/VLOOKUP($B116,NAV!$A:$FC,P$1,FALSE),"")</f>
        <v>1.0189689523493277</v>
      </c>
      <c r="Q117" s="171">
        <f>IFERROR(VLOOKUP($B117,'NAV plus Dist'!$B:$FD,Q$1,FALSE)/VLOOKUP($B116,NAV!$A:$FC,Q$1,FALSE),"")</f>
        <v>1.0277246225145762</v>
      </c>
      <c r="R117" s="171">
        <f>IFERROR(VLOOKUP($B117,'NAV plus Dist'!$B:$FD,R$1,FALSE)/VLOOKUP($B116,NAV!$A:$FC,R$1,FALSE),"")</f>
        <v>1.0277246225145762</v>
      </c>
      <c r="S117" s="171">
        <f>IFERROR(VLOOKUP($B117,'NAV plus Dist'!$B:$FD,S$1,FALSE)/VLOOKUP($B116,NAV!$A:$FC,S$1,FALSE),"")</f>
        <v>1.0269739437016525</v>
      </c>
      <c r="T117" s="171">
        <f>IFERROR(VLOOKUP($B117,'NAV plus Dist'!$B:$FD,T$1,FALSE)/VLOOKUP($B116,NAV!$A:$FC,T$1,FALSE),"")</f>
        <v>1.027933992274483</v>
      </c>
      <c r="U117" s="171">
        <f>IFERROR(VLOOKUP($B117,'NAV plus Dist'!$B:$FD,U$1,FALSE)/VLOOKUP($B116,NAV!$A:$FC,U$1,FALSE),"")</f>
        <v>1.0278688524590165</v>
      </c>
      <c r="V117" s="171">
        <f>IFERROR(VLOOKUP($B117,'NAV plus Dist'!$B:$FD,V$1,FALSE)/VLOOKUP($B116,NAV!$A:$FC,V$1,FALSE),"")</f>
        <v>1.0184801395840331</v>
      </c>
      <c r="W117" s="171">
        <f>IFERROR(VLOOKUP($B117,'NAV plus Dist'!$B:$FD,W$1,FALSE)/VLOOKUP($B116,NAV!$A:$FC,W$1,FALSE),"")</f>
        <v>1.0184801395840331</v>
      </c>
      <c r="X117" s="171">
        <f>IFERROR(VLOOKUP($B117,'NAV plus Dist'!$B:$FD,X$1,FALSE)/VLOOKUP($B116,NAV!$A:$FC,X$1,FALSE),"")</f>
        <v>1.0182793299782664</v>
      </c>
      <c r="Y117" s="171">
        <f>IFERROR(VLOOKUP($B117,'NAV plus Dist'!$B:$FD,Y$1,FALSE)/VLOOKUP($B116,NAV!$A:$FC,Y$1,FALSE),"")</f>
        <v>1.0193620323353474</v>
      </c>
      <c r="Z117" s="171">
        <f>IFERROR(VLOOKUP($B117,'NAV plus Dist'!$B:$FD,Z$1,FALSE)/VLOOKUP($B116,NAV!$A:$FC,Z$1,FALSE),"")</f>
        <v>1.0192284922683466</v>
      </c>
      <c r="AA117" s="171">
        <f>IFERROR(VLOOKUP($B117,'NAV plus Dist'!$B:$FD,AA$1,FALSE)/VLOOKUP($B116,NAV!$A:$FC,AA$1,FALSE),"")</f>
        <v>1.0359696591806147</v>
      </c>
      <c r="AB117" s="171" t="str">
        <f>IFERROR(VLOOKUP($B117,'NAV plus Dist'!$B:$FD,AB$1,FALSE)/VLOOKUP($B116,NAV!$A:$FC,AB$1,FALSE),"")</f>
        <v/>
      </c>
      <c r="AC117" s="171">
        <f>IFERROR(VLOOKUP($B117,'NAV plus Dist'!$B:$FD,AC$1,FALSE)/VLOOKUP($B116,NAV!$A:$FC,AC$1,FALSE),"")</f>
        <v>1.0363468452125728</v>
      </c>
      <c r="AD117" s="171">
        <f>IFERROR(VLOOKUP($B117,'NAV plus Dist'!$B:$FD,AD$1,FALSE)/VLOOKUP($B116,NAV!$A:$FC,AD$1,FALSE),"")</f>
        <v>0.96894861943983712</v>
      </c>
      <c r="AE117" s="171">
        <f>IFERROR(VLOOKUP($B117,'NAV plus Dist'!$B:$FD,AE$1,FALSE)/VLOOKUP($B116,NAV!$A:$FC,AE$1,FALSE),"")</f>
        <v>1.0151392580607881</v>
      </c>
      <c r="AF117" s="171">
        <f>IFERROR(VLOOKUP($B117,'NAV plus Dist'!$B:$FD,AF$1,FALSE)/VLOOKUP($B116,NAV!$A:$FC,AF$1,FALSE),"")</f>
        <v>1.0106959247648903</v>
      </c>
      <c r="AG117" s="171" t="str">
        <f>IFERROR(VLOOKUP($B117,'NAV plus Dist'!$B:$FD,AG$1,FALSE)/VLOOKUP($B116,NAV!$A:$FC,AG$1,FALSE),"")</f>
        <v/>
      </c>
      <c r="AH117" s="171">
        <f>IFERROR(VLOOKUP($B117,'NAV plus Dist'!$B:$FD,AH$1,FALSE)/VLOOKUP($B116,NAV!$A:$FC,AH$1,FALSE),"")</f>
        <v>1.0117436877678245</v>
      </c>
      <c r="AI117" s="171">
        <f>IFERROR(VLOOKUP($B117,'NAV plus Dist'!$B:$FD,AI$1,FALSE)/VLOOKUP($B116,NAV!$A:$FC,AI$1,FALSE),"")</f>
        <v>1.1349175277035424</v>
      </c>
      <c r="AJ117" s="171">
        <f>IFERROR(VLOOKUP($B117,'NAV plus Dist'!$B:$FD,AJ$1,FALSE)/VLOOKUP($B116,NAV!$A:$FC,AJ$1,FALSE),"")</f>
        <v>1.0150781173233763</v>
      </c>
      <c r="AK117" s="171">
        <f>IFERROR(VLOOKUP($B117,'NAV plus Dist'!$B:$FD,AK$1,FALSE)/VLOOKUP($B116,NAV!$A:$FC,AK$1,FALSE),"")</f>
        <v>1.0334643659383296</v>
      </c>
      <c r="AL117" s="171">
        <f>IFERROR(VLOOKUP($B117,'NAV plus Dist'!$B:$FD,AL$1,FALSE)/VLOOKUP($B116,NAV!$A:$FC,AL$1,FALSE),"")</f>
        <v>1.0342541930865208</v>
      </c>
      <c r="AM117" s="171" t="str">
        <f>IFERROR(VLOOKUP($B117,'NAV plus Dist'!$B:$FD,AM$1,FALSE)/VLOOKUP($B116,NAV!$A:$FC,AM$1,FALSE),"")</f>
        <v/>
      </c>
      <c r="AN117" s="171" t="str">
        <f>IFERROR(VLOOKUP($B117,'NAV plus Dist'!$B:$FD,AN$1,FALSE)/VLOOKUP($B116,NAV!$A:$FC,AN$1,FALSE),"")</f>
        <v/>
      </c>
      <c r="AO117" s="171" t="str">
        <f>IFERROR(VLOOKUP($B117,'NAV plus Dist'!$B:$FD,AO$1,FALSE)/VLOOKUP($B116,NAV!$A:$FC,AO$1,FALSE),"")</f>
        <v/>
      </c>
      <c r="AP117" s="171" t="str">
        <f>IFERROR(VLOOKUP($B117,'NAV plus Dist'!$B:$FD,AP$1,FALSE)/VLOOKUP($B116,NAV!$A:$FC,AP$1,FALSE),"")</f>
        <v/>
      </c>
      <c r="AQ117" s="171" t="str">
        <f>IFERROR(VLOOKUP($B117,'NAV plus Dist'!$B:$FD,AQ$1,FALSE)/VLOOKUP($B116,NAV!$A:$FC,AQ$1,FALSE),"")</f>
        <v/>
      </c>
      <c r="AR117" s="171" t="str">
        <f>IFERROR(VLOOKUP($B117,'NAV plus Dist'!$B:$FD,AR$1,FALSE)/VLOOKUP($B116,NAV!$A:$FC,AR$1,FALSE),"")</f>
        <v/>
      </c>
      <c r="AS117" s="171" t="str">
        <f>IFERROR(VLOOKUP($B117,'NAV plus Dist'!$B:$FD,AS$1,FALSE)/VLOOKUP($B116,NAV!$A:$FC,AS$1,FALSE),"")</f>
        <v/>
      </c>
      <c r="AT117" s="171">
        <f>IFERROR(VLOOKUP($B117,'NAV plus Dist'!$B:$FD,AT$1,FALSE)/VLOOKUP($B116,NAV!$A:$FC,AT$1,FALSE),"")</f>
        <v>1.0305113862168873</v>
      </c>
      <c r="AU117" s="171">
        <f>IFERROR(VLOOKUP($B117,'NAV plus Dist'!$B:$FD,AU$1,FALSE)/VLOOKUP($B116,NAV!$A:$FC,AU$1,FALSE),"")</f>
        <v>1</v>
      </c>
      <c r="AV117" s="171">
        <f>IFERROR(VLOOKUP($B117,'NAV plus Dist'!$B:$FD,AV$1,FALSE)/VLOOKUP($B116,NAV!$A:$FC,AV$1,FALSE),"")</f>
        <v>1.0532792084231892</v>
      </c>
      <c r="AW117" s="171" t="str">
        <f>IFERROR(VLOOKUP($B117,'NAV plus Dist'!$B:$FD,AW$1,FALSE)/VLOOKUP($B116,NAV!$A:$FC,AW$1,FALSE),"")</f>
        <v/>
      </c>
      <c r="AX117" s="171" t="str">
        <f>IFERROR(VLOOKUP($B117,'NAV plus Dist'!$B:$FD,AX$1,FALSE)/VLOOKUP($B116,NAV!$A:$FC,AX$1,FALSE),"")</f>
        <v/>
      </c>
      <c r="AY117" s="171" t="str">
        <f>IFERROR(VLOOKUP($B117,'NAV plus Dist'!$B:$FD,AY$1,FALSE)/VLOOKUP($B116,NAV!$A:$FC,AY$1,FALSE),"")</f>
        <v/>
      </c>
      <c r="AZ117" s="171" t="str">
        <f>IFERROR(VLOOKUP($B117,'NAV plus Dist'!$B:$FD,AZ$1,FALSE)/VLOOKUP($B116,NAV!$A:$FC,AZ$1,FALSE),"")</f>
        <v/>
      </c>
      <c r="BA117" s="171" t="str">
        <f>IFERROR(VLOOKUP($B117,'NAV plus Dist'!$B:$FD,BA$1,FALSE)/VLOOKUP($B116,NAV!$A:$FC,BA$1,FALSE),"")</f>
        <v/>
      </c>
      <c r="BB117" s="171" t="str">
        <f>IFERROR(VLOOKUP($B117,'NAV plus Dist'!$B:$FD,BB$1,FALSE)/VLOOKUP($B116,NAV!$A:$FC,BB$1,FALSE),"")</f>
        <v/>
      </c>
      <c r="BC117" s="171" t="str">
        <f>IFERROR(VLOOKUP($B117,'NAV plus Dist'!$B:$FD,BC$1,FALSE)/VLOOKUP($B116,NAV!$A:$FC,BC$1,FALSE),"")</f>
        <v/>
      </c>
      <c r="BD117" s="171" t="str">
        <f>IFERROR(VLOOKUP($B117,'NAV plus Dist'!$B:$FD,BD$1,FALSE)/VLOOKUP($B116,NAV!$A:$FC,BD$1,FALSE),"")</f>
        <v/>
      </c>
      <c r="BE117" s="171" t="str">
        <f>IFERROR(VLOOKUP($B117,'NAV plus Dist'!$B:$FD,BE$1,FALSE)/VLOOKUP($B116,NAV!$A:$FC,BE$1,FALSE),"")</f>
        <v/>
      </c>
      <c r="BF117" s="171" t="str">
        <f>IFERROR(VLOOKUP($B117,'NAV plus Dist'!$B:$FD,BF$1,FALSE)/VLOOKUP($B116,NAV!$A:$FC,BF$1,FALSE),"")</f>
        <v/>
      </c>
      <c r="BG117" s="171" t="str">
        <f>IFERROR(VLOOKUP($B117,'NAV plus Dist'!$B:$FD,BG$1,FALSE)/VLOOKUP($B116,NAV!$A:$FC,BG$1,FALSE),"")</f>
        <v/>
      </c>
      <c r="BH117" s="171" t="str">
        <f>IFERROR(VLOOKUP($B117,'NAV plus Dist'!$B:$FD,BH$1,FALSE)/VLOOKUP($B116,NAV!$A:$FC,BH$1,FALSE),"")</f>
        <v/>
      </c>
      <c r="BI117" s="171" t="str">
        <f>IFERROR(VLOOKUP($B117,'NAV plus Dist'!$B:$FD,BI$1,FALSE)/VLOOKUP($B116,NAV!$A:$FC,BI$1,FALSE),"")</f>
        <v/>
      </c>
      <c r="BJ117" s="171" t="str">
        <f>IFERROR(VLOOKUP($B117,'NAV plus Dist'!$B:$FD,BJ$1,FALSE)/VLOOKUP($B116,NAV!$A:$FC,BJ$1,FALSE),"")</f>
        <v/>
      </c>
      <c r="BK117" s="171" t="str">
        <f>IFERROR(VLOOKUP($B117,'NAV plus Dist'!$B:$FD,BK$1,FALSE)/VLOOKUP($B116,NAV!$A:$FC,BK$1,FALSE),"")</f>
        <v/>
      </c>
      <c r="BL117" s="171" t="str">
        <f>IFERROR(VLOOKUP($B117,'NAV plus Dist'!$B:$FD,BL$1,FALSE)/VLOOKUP($B116,NAV!$A:$FC,BL$1,FALSE),"")</f>
        <v/>
      </c>
      <c r="BM117" s="171" t="str">
        <f>IFERROR(VLOOKUP($B117,'NAV plus Dist'!$B:$FD,BM$1,FALSE)/VLOOKUP($B116,NAV!$A:$FC,BM$1,FALSE),"")</f>
        <v/>
      </c>
      <c r="BN117" s="171" t="str">
        <f>IFERROR(VLOOKUP($B117,'NAV plus Dist'!$B:$FD,BN$1,FALSE)/VLOOKUP($B116,NAV!$A:$FC,BN$1,FALSE),"")</f>
        <v/>
      </c>
      <c r="BO117" s="171" t="str">
        <f>IFERROR(VLOOKUP($B117,'NAV plus Dist'!$B:$FD,BO$1,FALSE)/VLOOKUP($B116,NAV!$A:$FC,BO$1,FALSE),"")</f>
        <v/>
      </c>
      <c r="BP117" s="171" t="str">
        <f>IFERROR(VLOOKUP($B117,'NAV plus Dist'!$B:$FD,BP$1,FALSE)/VLOOKUP($B116,NAV!$A:$FC,BP$1,FALSE),"")</f>
        <v/>
      </c>
      <c r="BQ117" s="171" t="str">
        <f>IFERROR(VLOOKUP($B117,'NAV plus Dist'!$B:$FD,BQ$1,FALSE)/VLOOKUP($B116,NAV!$A:$FC,BQ$1,FALSE),"")</f>
        <v/>
      </c>
      <c r="BR117" s="171" t="str">
        <f>IFERROR(VLOOKUP($B117,'NAV plus Dist'!$B:$FD,BR$1,FALSE)/VLOOKUP($B116,NAV!$A:$FC,BR$1,FALSE),"")</f>
        <v/>
      </c>
      <c r="BS117" s="171" t="str">
        <f>IFERROR(VLOOKUP($B117,'NAV plus Dist'!$B:$FD,BS$1,FALSE)/VLOOKUP($B116,NAV!$A:$FC,BS$1,FALSE),"")</f>
        <v/>
      </c>
      <c r="BT117" s="171" t="str">
        <f>IFERROR(VLOOKUP($B117,'NAV plus Dist'!$B:$FD,BT$1,FALSE)/VLOOKUP($B116,NAV!$A:$FC,BT$1,FALSE),"")</f>
        <v/>
      </c>
      <c r="BU117" s="171" t="str">
        <f>IFERROR(VLOOKUP($B117,'NAV plus Dist'!$B:$FD,BU$1,FALSE)/VLOOKUP($B116,NAV!$A:$FC,BU$1,FALSE),"")</f>
        <v/>
      </c>
      <c r="BV117" s="171" t="str">
        <f>IFERROR(VLOOKUP($B117,'NAV plus Dist'!$B:$FD,BV$1,FALSE)/VLOOKUP($B116,NAV!$A:$FC,BV$1,FALSE),"")</f>
        <v/>
      </c>
      <c r="BW117" s="171" t="str">
        <f>IFERROR(VLOOKUP($B117,'NAV plus Dist'!$B:$FD,BW$1,FALSE)/VLOOKUP($B116,NAV!$A:$FC,BW$1,FALSE),"")</f>
        <v/>
      </c>
      <c r="BX117" s="171" t="str">
        <f>IFERROR(VLOOKUP($B117,'NAV plus Dist'!$B:$FD,BX$1,FALSE)/VLOOKUP($B116,NAV!$A:$FC,BX$1,FALSE),"")</f>
        <v/>
      </c>
      <c r="BY117" s="171" t="str">
        <f>IFERROR(VLOOKUP($B117,'NAV plus Dist'!$B:$FD,BY$1,FALSE)/VLOOKUP($B116,NAV!$A:$FC,BY$1,FALSE),"")</f>
        <v/>
      </c>
      <c r="BZ117" s="171" t="str">
        <f>IFERROR(VLOOKUP($B117,'NAV plus Dist'!$B:$FD,BZ$1,FALSE)/VLOOKUP($B116,NAV!$A:$FC,BZ$1,FALSE),"")</f>
        <v/>
      </c>
      <c r="CA117" s="171" t="str">
        <f>IFERROR(VLOOKUP($B117,'NAV plus Dist'!$B:$FD,CA$1,FALSE)/VLOOKUP($B116,NAV!$A:$FC,CA$1,FALSE),"")</f>
        <v/>
      </c>
      <c r="CB117" s="171" t="str">
        <f>IFERROR(VLOOKUP($B117,'NAV plus Dist'!$B:$FD,CB$1,FALSE)/VLOOKUP($B116,NAV!$A:$FC,CB$1,FALSE),"")</f>
        <v/>
      </c>
      <c r="CC117" s="171" t="str">
        <f>IFERROR(VLOOKUP($B117,'NAV plus Dist'!$B:$FD,CC$1,FALSE)/VLOOKUP($B116,NAV!$A:$FC,CC$1,FALSE),"")</f>
        <v/>
      </c>
      <c r="CD117" s="171" t="str">
        <f>IFERROR(VLOOKUP($B117,'NAV plus Dist'!$B:$FD,CD$1,FALSE)/VLOOKUP($B116,NAV!$A:$FC,CD$1,FALSE),"")</f>
        <v/>
      </c>
      <c r="CE117" s="171" t="str">
        <f>IFERROR(VLOOKUP($B117,'NAV plus Dist'!$B:$FD,CE$1,FALSE)/VLOOKUP($B116,NAV!$A:$FC,CE$1,FALSE),"")</f>
        <v/>
      </c>
      <c r="CF117" s="171" t="str">
        <f>IFERROR(VLOOKUP($B117,'NAV plus Dist'!$B:$FD,CF$1,FALSE)/VLOOKUP($B116,NAV!$A:$FC,CF$1,FALSE),"")</f>
        <v/>
      </c>
      <c r="CG117" s="171" t="str">
        <f>IFERROR(VLOOKUP($B117,'NAV plus Dist'!$B:$FD,CG$1,FALSE)/VLOOKUP($B116,NAV!$A:$FC,CG$1,FALSE),"")</f>
        <v/>
      </c>
      <c r="CH117" s="171" t="str">
        <f>IFERROR(VLOOKUP($B117,'NAV plus Dist'!$B:$FD,CH$1,FALSE)/VLOOKUP($B116,NAV!$A:$FC,CH$1,FALSE),"")</f>
        <v/>
      </c>
      <c r="CI117" s="171" t="str">
        <f>IFERROR(VLOOKUP($B117,'NAV plus Dist'!$B:$FD,CI$1,FALSE)/VLOOKUP($B116,NAV!$A:$FC,CI$1,FALSE),"")</f>
        <v/>
      </c>
      <c r="CJ117" s="171" t="str">
        <f>IFERROR(VLOOKUP($B117,'NAV plus Dist'!$B:$FD,CJ$1,FALSE)/VLOOKUP($B116,NAV!$A:$FC,CJ$1,FALSE),"")</f>
        <v/>
      </c>
      <c r="CK117" s="171" t="str">
        <f>IFERROR(VLOOKUP($B117,'NAV plus Dist'!$B:$FD,CK$1,FALSE)/VLOOKUP($B116,NAV!$A:$FC,CK$1,FALSE),"")</f>
        <v/>
      </c>
      <c r="CL117" s="171" t="str">
        <f>IFERROR(VLOOKUP($B117,'NAV plus Dist'!$B:$FD,CL$1,FALSE)/VLOOKUP($B116,NAV!$A:$FC,CL$1,FALSE),"")</f>
        <v/>
      </c>
      <c r="CM117" s="171" t="str">
        <f>IFERROR(VLOOKUP($B117,'NAV plus Dist'!$B:$FD,CM$1,FALSE)/VLOOKUP($B116,NAV!$A:$FC,CM$1,FALSE),"")</f>
        <v/>
      </c>
      <c r="CN117" s="171" t="str">
        <f>IFERROR(VLOOKUP($B117,'NAV plus Dist'!$B:$FD,CN$1,FALSE)/VLOOKUP($B116,NAV!$A:$FC,CN$1,FALSE),"")</f>
        <v/>
      </c>
      <c r="CO117" s="171" t="str">
        <f>IFERROR(VLOOKUP($B117,'NAV plus Dist'!$B:$FD,CO$1,FALSE)/VLOOKUP($B116,NAV!$A:$FC,CO$1,FALSE),"")</f>
        <v/>
      </c>
      <c r="CP117" s="171" t="str">
        <f>IFERROR(VLOOKUP($B117,'NAV plus Dist'!$B:$FD,CP$1,FALSE)/VLOOKUP($B116,NAV!$A:$FC,CP$1,FALSE),"")</f>
        <v/>
      </c>
      <c r="CQ117" s="171" t="str">
        <f>IFERROR(VLOOKUP($B117,'NAV plus Dist'!$B:$FD,CQ$1,FALSE)/VLOOKUP($B116,NAV!$A:$FC,CQ$1,FALSE),"")</f>
        <v/>
      </c>
      <c r="CR117" s="171" t="str">
        <f>IFERROR(VLOOKUP($B117,'NAV plus Dist'!$B:$FD,CR$1,FALSE)/VLOOKUP($B116,NAV!$A:$FC,CR$1,FALSE),"")</f>
        <v/>
      </c>
      <c r="CS117" s="171" t="str">
        <f>IFERROR(VLOOKUP($B117,'NAV plus Dist'!$B:$FD,CS$1,FALSE)/VLOOKUP($B116,NAV!$A:$FC,CS$1,FALSE),"")</f>
        <v/>
      </c>
      <c r="CT117" s="171" t="str">
        <f>IFERROR(VLOOKUP($B117,'NAV plus Dist'!$B:$FD,CT$1,FALSE)/VLOOKUP($B116,NAV!$A:$FC,CT$1,FALSE),"")</f>
        <v/>
      </c>
      <c r="CU117" s="171" t="str">
        <f>IFERROR(VLOOKUP($B117,'NAV plus Dist'!$B:$FD,CU$1,FALSE)/VLOOKUP($B116,NAV!$A:$FC,CU$1,FALSE),"")</f>
        <v/>
      </c>
      <c r="CV117" s="171" t="str">
        <f>IFERROR(VLOOKUP($B117,'NAV plus Dist'!$B:$FD,CV$1,FALSE)/VLOOKUP($B116,NAV!$A:$FC,CV$1,FALSE),"")</f>
        <v/>
      </c>
      <c r="CW117" s="171" t="str">
        <f>IFERROR(VLOOKUP($B117,'NAV plus Dist'!$B:$FD,CW$1,FALSE)/VLOOKUP($B116,NAV!$A:$FC,CW$1,FALSE),"")</f>
        <v/>
      </c>
      <c r="CX117" s="171" t="str">
        <f>IFERROR(VLOOKUP($B117,'NAV plus Dist'!$B:$FD,CX$1,FALSE)/VLOOKUP($B116,NAV!$A:$FC,CX$1,FALSE),"")</f>
        <v/>
      </c>
      <c r="CY117" s="171" t="str">
        <f>IFERROR(VLOOKUP($B117,'NAV plus Dist'!$B:$FD,CY$1,FALSE)/VLOOKUP($B116,NAV!$A:$FC,CY$1,FALSE),"")</f>
        <v/>
      </c>
      <c r="CZ117" s="171" t="str">
        <f>IFERROR(VLOOKUP($B117,'NAV plus Dist'!$B:$FD,CZ$1,FALSE)/VLOOKUP($B116,NAV!$A:$FC,CZ$1,FALSE),"")</f>
        <v/>
      </c>
      <c r="DA117" s="171" t="str">
        <f>IFERROR(VLOOKUP($B117,'NAV plus Dist'!$B:$FD,DA$1,FALSE)/VLOOKUP($B116,NAV!$A:$FC,DA$1,FALSE),"")</f>
        <v/>
      </c>
      <c r="DB117" s="171" t="str">
        <f>IFERROR(VLOOKUP($B117,'NAV plus Dist'!$B:$FD,DB$1,FALSE)/VLOOKUP($B116,NAV!$A:$FC,DB$1,FALSE),"")</f>
        <v/>
      </c>
      <c r="DC117" s="171" t="str">
        <f>IFERROR(VLOOKUP($B117,'NAV plus Dist'!$B:$FD,DC$1,FALSE)/VLOOKUP($B116,NAV!$A:$FC,DC$1,FALSE),"")</f>
        <v/>
      </c>
      <c r="DD117" s="171" t="str">
        <f>IFERROR(VLOOKUP($B117,'NAV plus Dist'!$B:$FD,DD$1,FALSE)/VLOOKUP($B116,NAV!$A:$FC,DD$1,FALSE),"")</f>
        <v/>
      </c>
      <c r="DE117" s="171" t="str">
        <f>IFERROR(VLOOKUP($B117,'NAV plus Dist'!$B:$FD,DE$1,FALSE)/VLOOKUP($B116,NAV!$A:$FC,DE$1,FALSE),"")</f>
        <v/>
      </c>
      <c r="DF117" s="171" t="str">
        <f>IFERROR(VLOOKUP($B117,'NAV plus Dist'!$B:$FD,DF$1,FALSE)/VLOOKUP($B116,NAV!$A:$FC,DF$1,FALSE),"")</f>
        <v/>
      </c>
      <c r="DG117" s="171" t="str">
        <f>IFERROR(VLOOKUP($B117,'NAV plus Dist'!$B:$FD,DG$1,FALSE)/VLOOKUP($B116,NAV!$A:$FC,DG$1,FALSE),"")</f>
        <v/>
      </c>
      <c r="DH117" s="171" t="str">
        <f>IFERROR(VLOOKUP($B117,'NAV plus Dist'!$B:$FD,DH$1,FALSE)/VLOOKUP($B116,NAV!$A:$FC,DH$1,FALSE),"")</f>
        <v/>
      </c>
    </row>
    <row r="118" spans="1:112">
      <c r="A118" s="94">
        <f t="shared" si="42"/>
        <v>83</v>
      </c>
      <c r="B118" s="168">
        <f t="shared" si="43"/>
        <v>43555</v>
      </c>
      <c r="C118" s="171">
        <f>IFERROR(VLOOKUP($B118,'NAV plus Dist'!$B:$FD,C$1,FALSE)/VLOOKUP($B117,NAV!$A:$FC,C$1,FALSE),"")</f>
        <v>1.0383546138723962</v>
      </c>
      <c r="D118" s="171" t="str">
        <f>IFERROR(VLOOKUP($B118,'NAV plus Dist'!$B:$FD,D$1,FALSE)/VLOOKUP($B117,NAV!$A:$FC,D$1,FALSE),"")</f>
        <v/>
      </c>
      <c r="E118" s="171">
        <f>IFERROR(VLOOKUP($B118,'NAV plus Dist'!$B:$FD,E$1,FALSE)/VLOOKUP($B117,NAV!$A:$FC,E$1,FALSE),"")</f>
        <v>1.038429698486949</v>
      </c>
      <c r="F118" s="171" t="str">
        <f>IFERROR(VLOOKUP($B118,'NAV plus Dist'!$B:$FD,F$1,FALSE)/VLOOKUP($B117,NAV!$A:$FC,F$1,FALSE),"")</f>
        <v/>
      </c>
      <c r="G118" s="171" t="str">
        <f>IFERROR(VLOOKUP($B118,'NAV plus Dist'!$B:$FD,G$1,FALSE)/VLOOKUP($B117,NAV!$A:$FC,G$1,FALSE),"")</f>
        <v/>
      </c>
      <c r="H118" s="171" t="str">
        <f>IFERROR(VLOOKUP($B118,'NAV plus Dist'!$B:$FD,H$1,FALSE)/VLOOKUP($B117,NAV!$A:$FC,H$1,FALSE),"")</f>
        <v/>
      </c>
      <c r="I118" s="171" t="str">
        <f>IFERROR(VLOOKUP($B118,'NAV plus Dist'!$B:$FD,I$1,FALSE)/VLOOKUP($B117,NAV!$A:$FC,I$1,FALSE),"")</f>
        <v/>
      </c>
      <c r="J118" s="171" t="str">
        <f>IFERROR(VLOOKUP($B118,'NAV plus Dist'!$B:$FD,J$1,FALSE)/VLOOKUP($B117,NAV!$A:$FC,J$1,FALSE),"")</f>
        <v/>
      </c>
      <c r="K118" s="171" t="str">
        <f>IFERROR(VLOOKUP($B118,'NAV plus Dist'!$B:$FD,K$1,FALSE)/VLOOKUP($B117,NAV!$A:$FC,K$1,FALSE),"")</f>
        <v/>
      </c>
      <c r="L118" s="171" t="str">
        <f>IFERROR(VLOOKUP($B118,'NAV plus Dist'!$B:$FD,L$1,FALSE)/VLOOKUP($B117,NAV!$A:$FC,L$1,FALSE),"")</f>
        <v/>
      </c>
      <c r="M118" s="171" t="str">
        <f>IFERROR(VLOOKUP($B118,'NAV plus Dist'!$B:$FD,M$1,FALSE)/VLOOKUP($B117,NAV!$A:$FC,M$1,FALSE),"")</f>
        <v/>
      </c>
      <c r="N118" s="171" t="str">
        <f>IFERROR(VLOOKUP($B118,'NAV plus Dist'!$B:$FD,N$1,FALSE)/VLOOKUP($B117,NAV!$A:$FC,N$1,FALSE),"")</f>
        <v/>
      </c>
      <c r="O118" s="171">
        <f>IFERROR(VLOOKUP($B118,'NAV plus Dist'!$B:$FD,O$1,FALSE)/VLOOKUP($B117,NAV!$A:$FC,O$1,FALSE),"")</f>
        <v>1.0135278985185843</v>
      </c>
      <c r="P118" s="171">
        <f>IFERROR(VLOOKUP($B118,'NAV plus Dist'!$B:$FD,P$1,FALSE)/VLOOKUP($B117,NAV!$A:$FC,P$1,FALSE),"")</f>
        <v>1.0132382474691586</v>
      </c>
      <c r="Q118" s="171">
        <f>IFERROR(VLOOKUP($B118,'NAV plus Dist'!$B:$FD,Q$1,FALSE)/VLOOKUP($B117,NAV!$A:$FC,Q$1,FALSE),"")</f>
        <v>1.0075956400002923</v>
      </c>
      <c r="R118" s="171">
        <f>IFERROR(VLOOKUP($B118,'NAV plus Dist'!$B:$FD,R$1,FALSE)/VLOOKUP($B117,NAV!$A:$FC,R$1,FALSE),"")</f>
        <v>1.0075956400002923</v>
      </c>
      <c r="S118" s="171">
        <f>IFERROR(VLOOKUP($B118,'NAV plus Dist'!$B:$FD,S$1,FALSE)/VLOOKUP($B117,NAV!$A:$FC,S$1,FALSE),"")</f>
        <v>1.0067779511672263</v>
      </c>
      <c r="T118" s="171">
        <f>IFERROR(VLOOKUP($B118,'NAV plus Dist'!$B:$FD,T$1,FALSE)/VLOOKUP($B117,NAV!$A:$FC,T$1,FALSE),"")</f>
        <v>1.0080032762761513</v>
      </c>
      <c r="U118" s="171">
        <f>IFERROR(VLOOKUP($B118,'NAV plus Dist'!$B:$FD,U$1,FALSE)/VLOOKUP($B117,NAV!$A:$FC,U$1,FALSE),"")</f>
        <v>1.007787953032218</v>
      </c>
      <c r="V118" s="171">
        <f>IFERROR(VLOOKUP($B118,'NAV plus Dist'!$B:$FD,V$1,FALSE)/VLOOKUP($B117,NAV!$A:$FC,V$1,FALSE),"")</f>
        <v>1.0379672094020205</v>
      </c>
      <c r="W118" s="171">
        <f>IFERROR(VLOOKUP($B118,'NAV plus Dist'!$B:$FD,W$1,FALSE)/VLOOKUP($B117,NAV!$A:$FC,W$1,FALSE),"")</f>
        <v>1.0379672094020205</v>
      </c>
      <c r="X118" s="171">
        <f>IFERROR(VLOOKUP($B118,'NAV plus Dist'!$B:$FD,X$1,FALSE)/VLOOKUP($B117,NAV!$A:$FC,X$1,FALSE),"")</f>
        <v>1.0377072059939767</v>
      </c>
      <c r="Y118" s="171">
        <f>IFERROR(VLOOKUP($B118,'NAV plus Dist'!$B:$FD,Y$1,FALSE)/VLOOKUP($B117,NAV!$A:$FC,Y$1,FALSE),"")</f>
        <v>1.0389290065674126</v>
      </c>
      <c r="Z118" s="171">
        <f>IFERROR(VLOOKUP($B118,'NAV plus Dist'!$B:$FD,Z$1,FALSE)/VLOOKUP($B117,NAV!$A:$FC,Z$1,FALSE),"")</f>
        <v>1.0387313798930098</v>
      </c>
      <c r="AA118" s="171">
        <f>IFERROR(VLOOKUP($B118,'NAV plus Dist'!$B:$FD,AA$1,FALSE)/VLOOKUP($B117,NAV!$A:$FC,AA$1,FALSE),"")</f>
        <v>1.0217200502172006</v>
      </c>
      <c r="AB118" s="171" t="str">
        <f>IFERROR(VLOOKUP($B118,'NAV plus Dist'!$B:$FD,AB$1,FALSE)/VLOOKUP($B117,NAV!$A:$FC,AB$1,FALSE),"")</f>
        <v/>
      </c>
      <c r="AC118" s="171">
        <f>IFERROR(VLOOKUP($B118,'NAV plus Dist'!$B:$FD,AC$1,FALSE)/VLOOKUP($B117,NAV!$A:$FC,AC$1,FALSE),"")</f>
        <v>1.0221295120623979</v>
      </c>
      <c r="AD118" s="171">
        <f>IFERROR(VLOOKUP($B118,'NAV plus Dist'!$B:$FD,AD$1,FALSE)/VLOOKUP($B117,NAV!$A:$FC,AD$1,FALSE),"")</f>
        <v>1.0170644635837813</v>
      </c>
      <c r="AE118" s="171">
        <f>IFERROR(VLOOKUP($B118,'NAV plus Dist'!$B:$FD,AE$1,FALSE)/VLOOKUP($B117,NAV!$A:$FC,AE$1,FALSE),"")</f>
        <v>1.0369257325874011</v>
      </c>
      <c r="AF118" s="171">
        <f>IFERROR(VLOOKUP($B118,'NAV plus Dist'!$B:$FD,AF$1,FALSE)/VLOOKUP($B117,NAV!$A:$FC,AF$1,FALSE),"")</f>
        <v>0.98804048987753057</v>
      </c>
      <c r="AG118" s="171" t="str">
        <f>IFERROR(VLOOKUP($B118,'NAV plus Dist'!$B:$FD,AG$1,FALSE)/VLOOKUP($B117,NAV!$A:$FC,AG$1,FALSE),"")</f>
        <v/>
      </c>
      <c r="AH118" s="171">
        <f>IFERROR(VLOOKUP($B118,'NAV plus Dist'!$B:$FD,AH$1,FALSE)/VLOOKUP($B117,NAV!$A:$FC,AH$1,FALSE),"")</f>
        <v>0.98850746268656731</v>
      </c>
      <c r="AI118" s="171">
        <f>IFERROR(VLOOKUP($B118,'NAV plus Dist'!$B:$FD,AI$1,FALSE)/VLOOKUP($B117,NAV!$A:$FC,AI$1,FALSE),"")</f>
        <v>1.0371064748848859</v>
      </c>
      <c r="AJ118" s="171">
        <f>IFERROR(VLOOKUP($B118,'NAV plus Dist'!$B:$FD,AJ$1,FALSE)/VLOOKUP($B117,NAV!$A:$FC,AJ$1,FALSE),"")</f>
        <v>1.0296986094507015</v>
      </c>
      <c r="AK118" s="171">
        <f>IFERROR(VLOOKUP($B118,'NAV plus Dist'!$B:$FD,AK$1,FALSE)/VLOOKUP($B117,NAV!$A:$FC,AK$1,FALSE),"")</f>
        <v>0.94480340129721008</v>
      </c>
      <c r="AL118" s="171">
        <f>IFERROR(VLOOKUP($B118,'NAV plus Dist'!$B:$FD,AL$1,FALSE)/VLOOKUP($B117,NAV!$A:$FC,AL$1,FALSE),"")</f>
        <v>0.94534521102786773</v>
      </c>
      <c r="AM118" s="171" t="str">
        <f>IFERROR(VLOOKUP($B118,'NAV plus Dist'!$B:$FD,AM$1,FALSE)/VLOOKUP($B117,NAV!$A:$FC,AM$1,FALSE),"")</f>
        <v/>
      </c>
      <c r="AN118" s="171" t="str">
        <f>IFERROR(VLOOKUP($B118,'NAV plus Dist'!$B:$FD,AN$1,FALSE)/VLOOKUP($B117,NAV!$A:$FC,AN$1,FALSE),"")</f>
        <v/>
      </c>
      <c r="AO118" s="171" t="str">
        <f>IFERROR(VLOOKUP($B118,'NAV plus Dist'!$B:$FD,AO$1,FALSE)/VLOOKUP($B117,NAV!$A:$FC,AO$1,FALSE),"")</f>
        <v/>
      </c>
      <c r="AP118" s="171" t="str">
        <f>IFERROR(VLOOKUP($B118,'NAV plus Dist'!$B:$FD,AP$1,FALSE)/VLOOKUP($B117,NAV!$A:$FC,AP$1,FALSE),"")</f>
        <v/>
      </c>
      <c r="AQ118" s="171" t="str">
        <f>IFERROR(VLOOKUP($B118,'NAV plus Dist'!$B:$FD,AQ$1,FALSE)/VLOOKUP($B117,NAV!$A:$FC,AQ$1,FALSE),"")</f>
        <v/>
      </c>
      <c r="AR118" s="171" t="str">
        <f>IFERROR(VLOOKUP($B118,'NAV plus Dist'!$B:$FD,AR$1,FALSE)/VLOOKUP($B117,NAV!$A:$FC,AR$1,FALSE),"")</f>
        <v/>
      </c>
      <c r="AS118" s="171" t="str">
        <f>IFERROR(VLOOKUP($B118,'NAV plus Dist'!$B:$FD,AS$1,FALSE)/VLOOKUP($B117,NAV!$A:$FC,AS$1,FALSE),"")</f>
        <v/>
      </c>
      <c r="AT118" s="171">
        <f>IFERROR(VLOOKUP($B118,'NAV plus Dist'!$B:$FD,AT$1,FALSE)/VLOOKUP($B117,NAV!$A:$FC,AT$1,FALSE),"")</f>
        <v>1.0089080459770114</v>
      </c>
      <c r="AU118" s="171">
        <f>IFERROR(VLOOKUP($B118,'NAV plus Dist'!$B:$FD,AU$1,FALSE)/VLOOKUP($B117,NAV!$A:$FC,AU$1,FALSE),"")</f>
        <v>1.0125</v>
      </c>
      <c r="AV118" s="171">
        <f>IFERROR(VLOOKUP($B118,'NAV plus Dist'!$B:$FD,AV$1,FALSE)/VLOOKUP($B117,NAV!$A:$FC,AV$1,FALSE),"")</f>
        <v>1.0063445618041678</v>
      </c>
      <c r="AW118" s="171" t="str">
        <f>IFERROR(VLOOKUP($B118,'NAV plus Dist'!$B:$FD,AW$1,FALSE)/VLOOKUP($B117,NAV!$A:$FC,AW$1,FALSE),"")</f>
        <v/>
      </c>
      <c r="AX118" s="171" t="str">
        <f>IFERROR(VLOOKUP($B118,'NAV plus Dist'!$B:$FD,AX$1,FALSE)/VLOOKUP($B117,NAV!$A:$FC,AX$1,FALSE),"")</f>
        <v/>
      </c>
      <c r="AY118" s="171" t="str">
        <f>IFERROR(VLOOKUP($B118,'NAV plus Dist'!$B:$FD,AY$1,FALSE)/VLOOKUP($B117,NAV!$A:$FC,AY$1,FALSE),"")</f>
        <v/>
      </c>
      <c r="AZ118" s="171" t="str">
        <f>IFERROR(VLOOKUP($B118,'NAV plus Dist'!$B:$FD,AZ$1,FALSE)/VLOOKUP($B117,NAV!$A:$FC,AZ$1,FALSE),"")</f>
        <v/>
      </c>
      <c r="BA118" s="171" t="str">
        <f>IFERROR(VLOOKUP($B118,'NAV plus Dist'!$B:$FD,BA$1,FALSE)/VLOOKUP($B117,NAV!$A:$FC,BA$1,FALSE),"")</f>
        <v/>
      </c>
      <c r="BB118" s="171" t="str">
        <f>IFERROR(VLOOKUP($B118,'NAV plus Dist'!$B:$FD,BB$1,FALSE)/VLOOKUP($B117,NAV!$A:$FC,BB$1,FALSE),"")</f>
        <v/>
      </c>
      <c r="BC118" s="171" t="str">
        <f>IFERROR(VLOOKUP($B118,'NAV plus Dist'!$B:$FD,BC$1,FALSE)/VLOOKUP($B117,NAV!$A:$FC,BC$1,FALSE),"")</f>
        <v/>
      </c>
      <c r="BD118" s="171" t="str">
        <f>IFERROR(VLOOKUP($B118,'NAV plus Dist'!$B:$FD,BD$1,FALSE)/VLOOKUP($B117,NAV!$A:$FC,BD$1,FALSE),"")</f>
        <v/>
      </c>
      <c r="BE118" s="171" t="str">
        <f>IFERROR(VLOOKUP($B118,'NAV plus Dist'!$B:$FD,BE$1,FALSE)/VLOOKUP($B117,NAV!$A:$FC,BE$1,FALSE),"")</f>
        <v/>
      </c>
      <c r="BF118" s="171" t="str">
        <f>IFERROR(VLOOKUP($B118,'NAV plus Dist'!$B:$FD,BF$1,FALSE)/VLOOKUP($B117,NAV!$A:$FC,BF$1,FALSE),"")</f>
        <v/>
      </c>
      <c r="BG118" s="171" t="str">
        <f>IFERROR(VLOOKUP($B118,'NAV plus Dist'!$B:$FD,BG$1,FALSE)/VLOOKUP($B117,NAV!$A:$FC,BG$1,FALSE),"")</f>
        <v/>
      </c>
      <c r="BH118" s="171" t="str">
        <f>IFERROR(VLOOKUP($B118,'NAV plus Dist'!$B:$FD,BH$1,FALSE)/VLOOKUP($B117,NAV!$A:$FC,BH$1,FALSE),"")</f>
        <v/>
      </c>
      <c r="BI118" s="171" t="str">
        <f>IFERROR(VLOOKUP($B118,'NAV plus Dist'!$B:$FD,BI$1,FALSE)/VLOOKUP($B117,NAV!$A:$FC,BI$1,FALSE),"")</f>
        <v/>
      </c>
      <c r="BJ118" s="171" t="str">
        <f>IFERROR(VLOOKUP($B118,'NAV plus Dist'!$B:$FD,BJ$1,FALSE)/VLOOKUP($B117,NAV!$A:$FC,BJ$1,FALSE),"")</f>
        <v/>
      </c>
      <c r="BK118" s="171" t="str">
        <f>IFERROR(VLOOKUP($B118,'NAV plus Dist'!$B:$FD,BK$1,FALSE)/VLOOKUP($B117,NAV!$A:$FC,BK$1,FALSE),"")</f>
        <v/>
      </c>
      <c r="BL118" s="171" t="str">
        <f>IFERROR(VLOOKUP($B118,'NAV plus Dist'!$B:$FD,BL$1,FALSE)/VLOOKUP($B117,NAV!$A:$FC,BL$1,FALSE),"")</f>
        <v/>
      </c>
      <c r="BM118" s="171" t="str">
        <f>IFERROR(VLOOKUP($B118,'NAV plus Dist'!$B:$FD,BM$1,FALSE)/VLOOKUP($B117,NAV!$A:$FC,BM$1,FALSE),"")</f>
        <v/>
      </c>
      <c r="BN118" s="171" t="str">
        <f>IFERROR(VLOOKUP($B118,'NAV plus Dist'!$B:$FD,BN$1,FALSE)/VLOOKUP($B117,NAV!$A:$FC,BN$1,FALSE),"")</f>
        <v/>
      </c>
      <c r="BO118" s="171" t="str">
        <f>IFERROR(VLOOKUP($B118,'NAV plus Dist'!$B:$FD,BO$1,FALSE)/VLOOKUP($B117,NAV!$A:$FC,BO$1,FALSE),"")</f>
        <v/>
      </c>
      <c r="BP118" s="171" t="str">
        <f>IFERROR(VLOOKUP($B118,'NAV plus Dist'!$B:$FD,BP$1,FALSE)/VLOOKUP($B117,NAV!$A:$FC,BP$1,FALSE),"")</f>
        <v/>
      </c>
      <c r="BQ118" s="171" t="str">
        <f>IFERROR(VLOOKUP($B118,'NAV plus Dist'!$B:$FD,BQ$1,FALSE)/VLOOKUP($B117,NAV!$A:$FC,BQ$1,FALSE),"")</f>
        <v/>
      </c>
      <c r="BR118" s="171" t="str">
        <f>IFERROR(VLOOKUP($B118,'NAV plus Dist'!$B:$FD,BR$1,FALSE)/VLOOKUP($B117,NAV!$A:$FC,BR$1,FALSE),"")</f>
        <v/>
      </c>
      <c r="BS118" s="171" t="str">
        <f>IFERROR(VLOOKUP($B118,'NAV plus Dist'!$B:$FD,BS$1,FALSE)/VLOOKUP($B117,NAV!$A:$FC,BS$1,FALSE),"")</f>
        <v/>
      </c>
      <c r="BT118" s="171" t="str">
        <f>IFERROR(VLOOKUP($B118,'NAV plus Dist'!$B:$FD,BT$1,FALSE)/VLOOKUP($B117,NAV!$A:$FC,BT$1,FALSE),"")</f>
        <v/>
      </c>
      <c r="BU118" s="171" t="str">
        <f>IFERROR(VLOOKUP($B118,'NAV plus Dist'!$B:$FD,BU$1,FALSE)/VLOOKUP($B117,NAV!$A:$FC,BU$1,FALSE),"")</f>
        <v/>
      </c>
      <c r="BV118" s="171" t="str">
        <f>IFERROR(VLOOKUP($B118,'NAV plus Dist'!$B:$FD,BV$1,FALSE)/VLOOKUP($B117,NAV!$A:$FC,BV$1,FALSE),"")</f>
        <v/>
      </c>
      <c r="BW118" s="171" t="str">
        <f>IFERROR(VLOOKUP($B118,'NAV plus Dist'!$B:$FD,BW$1,FALSE)/VLOOKUP($B117,NAV!$A:$FC,BW$1,FALSE),"")</f>
        <v/>
      </c>
      <c r="BX118" s="171" t="str">
        <f>IFERROR(VLOOKUP($B118,'NAV plus Dist'!$B:$FD,BX$1,FALSE)/VLOOKUP($B117,NAV!$A:$FC,BX$1,FALSE),"")</f>
        <v/>
      </c>
      <c r="BY118" s="171" t="str">
        <f>IFERROR(VLOOKUP($B118,'NAV plus Dist'!$B:$FD,BY$1,FALSE)/VLOOKUP($B117,NAV!$A:$FC,BY$1,FALSE),"")</f>
        <v/>
      </c>
      <c r="BZ118" s="171" t="str">
        <f>IFERROR(VLOOKUP($B118,'NAV plus Dist'!$B:$FD,BZ$1,FALSE)/VLOOKUP($B117,NAV!$A:$FC,BZ$1,FALSE),"")</f>
        <v/>
      </c>
      <c r="CA118" s="171" t="str">
        <f>IFERROR(VLOOKUP($B118,'NAV plus Dist'!$B:$FD,CA$1,FALSE)/VLOOKUP($B117,NAV!$A:$FC,CA$1,FALSE),"")</f>
        <v/>
      </c>
      <c r="CB118" s="171" t="str">
        <f>IFERROR(VLOOKUP($B118,'NAV plus Dist'!$B:$FD,CB$1,FALSE)/VLOOKUP($B117,NAV!$A:$FC,CB$1,FALSE),"")</f>
        <v/>
      </c>
      <c r="CC118" s="171" t="str">
        <f>IFERROR(VLOOKUP($B118,'NAV plus Dist'!$B:$FD,CC$1,FALSE)/VLOOKUP($B117,NAV!$A:$FC,CC$1,FALSE),"")</f>
        <v/>
      </c>
      <c r="CD118" s="171" t="str">
        <f>IFERROR(VLOOKUP($B118,'NAV plus Dist'!$B:$FD,CD$1,FALSE)/VLOOKUP($B117,NAV!$A:$FC,CD$1,FALSE),"")</f>
        <v/>
      </c>
      <c r="CE118" s="171" t="str">
        <f>IFERROR(VLOOKUP($B118,'NAV plus Dist'!$B:$FD,CE$1,FALSE)/VLOOKUP($B117,NAV!$A:$FC,CE$1,FALSE),"")</f>
        <v/>
      </c>
      <c r="CF118" s="171" t="str">
        <f>IFERROR(VLOOKUP($B118,'NAV plus Dist'!$B:$FD,CF$1,FALSE)/VLOOKUP($B117,NAV!$A:$FC,CF$1,FALSE),"")</f>
        <v/>
      </c>
      <c r="CG118" s="171" t="str">
        <f>IFERROR(VLOOKUP($B118,'NAV plus Dist'!$B:$FD,CG$1,FALSE)/VLOOKUP($B117,NAV!$A:$FC,CG$1,FALSE),"")</f>
        <v/>
      </c>
      <c r="CH118" s="171" t="str">
        <f>IFERROR(VLOOKUP($B118,'NAV plus Dist'!$B:$FD,CH$1,FALSE)/VLOOKUP($B117,NAV!$A:$FC,CH$1,FALSE),"")</f>
        <v/>
      </c>
      <c r="CI118" s="171" t="str">
        <f>IFERROR(VLOOKUP($B118,'NAV plus Dist'!$B:$FD,CI$1,FALSE)/VLOOKUP($B117,NAV!$A:$FC,CI$1,FALSE),"")</f>
        <v/>
      </c>
      <c r="CJ118" s="171" t="str">
        <f>IFERROR(VLOOKUP($B118,'NAV plus Dist'!$B:$FD,CJ$1,FALSE)/VLOOKUP($B117,NAV!$A:$FC,CJ$1,FALSE),"")</f>
        <v/>
      </c>
      <c r="CK118" s="171" t="str">
        <f>IFERROR(VLOOKUP($B118,'NAV plus Dist'!$B:$FD,CK$1,FALSE)/VLOOKUP($B117,NAV!$A:$FC,CK$1,FALSE),"")</f>
        <v/>
      </c>
      <c r="CL118" s="171" t="str">
        <f>IFERROR(VLOOKUP($B118,'NAV plus Dist'!$B:$FD,CL$1,FALSE)/VLOOKUP($B117,NAV!$A:$FC,CL$1,FALSE),"")</f>
        <v/>
      </c>
      <c r="CM118" s="171" t="str">
        <f>IFERROR(VLOOKUP($B118,'NAV plus Dist'!$B:$FD,CM$1,FALSE)/VLOOKUP($B117,NAV!$A:$FC,CM$1,FALSE),"")</f>
        <v/>
      </c>
      <c r="CN118" s="171" t="str">
        <f>IFERROR(VLOOKUP($B118,'NAV plus Dist'!$B:$FD,CN$1,FALSE)/VLOOKUP($B117,NAV!$A:$FC,CN$1,FALSE),"")</f>
        <v/>
      </c>
      <c r="CO118" s="171" t="str">
        <f>IFERROR(VLOOKUP($B118,'NAV plus Dist'!$B:$FD,CO$1,FALSE)/VLOOKUP($B117,NAV!$A:$FC,CO$1,FALSE),"")</f>
        <v/>
      </c>
      <c r="CP118" s="171" t="str">
        <f>IFERROR(VLOOKUP($B118,'NAV plus Dist'!$B:$FD,CP$1,FALSE)/VLOOKUP($B117,NAV!$A:$FC,CP$1,FALSE),"")</f>
        <v/>
      </c>
      <c r="CQ118" s="171" t="str">
        <f>IFERROR(VLOOKUP($B118,'NAV plus Dist'!$B:$FD,CQ$1,FALSE)/VLOOKUP($B117,NAV!$A:$FC,CQ$1,FALSE),"")</f>
        <v/>
      </c>
      <c r="CR118" s="171" t="str">
        <f>IFERROR(VLOOKUP($B118,'NAV plus Dist'!$B:$FD,CR$1,FALSE)/VLOOKUP($B117,NAV!$A:$FC,CR$1,FALSE),"")</f>
        <v/>
      </c>
      <c r="CS118" s="171" t="str">
        <f>IFERROR(VLOOKUP($B118,'NAV plus Dist'!$B:$FD,CS$1,FALSE)/VLOOKUP($B117,NAV!$A:$FC,CS$1,FALSE),"")</f>
        <v/>
      </c>
      <c r="CT118" s="171" t="str">
        <f>IFERROR(VLOOKUP($B118,'NAV plus Dist'!$B:$FD,CT$1,FALSE)/VLOOKUP($B117,NAV!$A:$FC,CT$1,FALSE),"")</f>
        <v/>
      </c>
      <c r="CU118" s="171" t="str">
        <f>IFERROR(VLOOKUP($B118,'NAV plus Dist'!$B:$FD,CU$1,FALSE)/VLOOKUP($B117,NAV!$A:$FC,CU$1,FALSE),"")</f>
        <v/>
      </c>
      <c r="CV118" s="171" t="str">
        <f>IFERROR(VLOOKUP($B118,'NAV plus Dist'!$B:$FD,CV$1,FALSE)/VLOOKUP($B117,NAV!$A:$FC,CV$1,FALSE),"")</f>
        <v/>
      </c>
      <c r="CW118" s="171" t="str">
        <f>IFERROR(VLOOKUP($B118,'NAV plus Dist'!$B:$FD,CW$1,FALSE)/VLOOKUP($B117,NAV!$A:$FC,CW$1,FALSE),"")</f>
        <v/>
      </c>
      <c r="CX118" s="171" t="str">
        <f>IFERROR(VLOOKUP($B118,'NAV plus Dist'!$B:$FD,CX$1,FALSE)/VLOOKUP($B117,NAV!$A:$FC,CX$1,FALSE),"")</f>
        <v/>
      </c>
      <c r="CY118" s="171" t="str">
        <f>IFERROR(VLOOKUP($B118,'NAV plus Dist'!$B:$FD,CY$1,FALSE)/VLOOKUP($B117,NAV!$A:$FC,CY$1,FALSE),"")</f>
        <v/>
      </c>
      <c r="CZ118" s="171" t="str">
        <f>IFERROR(VLOOKUP($B118,'NAV plus Dist'!$B:$FD,CZ$1,FALSE)/VLOOKUP($B117,NAV!$A:$FC,CZ$1,FALSE),"")</f>
        <v/>
      </c>
      <c r="DA118" s="171" t="str">
        <f>IFERROR(VLOOKUP($B118,'NAV plus Dist'!$B:$FD,DA$1,FALSE)/VLOOKUP($B117,NAV!$A:$FC,DA$1,FALSE),"")</f>
        <v/>
      </c>
      <c r="DB118" s="171" t="str">
        <f>IFERROR(VLOOKUP($B118,'NAV plus Dist'!$B:$FD,DB$1,FALSE)/VLOOKUP($B117,NAV!$A:$FC,DB$1,FALSE),"")</f>
        <v/>
      </c>
      <c r="DC118" s="171" t="str">
        <f>IFERROR(VLOOKUP($B118,'NAV plus Dist'!$B:$FD,DC$1,FALSE)/VLOOKUP($B117,NAV!$A:$FC,DC$1,FALSE),"")</f>
        <v/>
      </c>
      <c r="DD118" s="171" t="str">
        <f>IFERROR(VLOOKUP($B118,'NAV plus Dist'!$B:$FD,DD$1,FALSE)/VLOOKUP($B117,NAV!$A:$FC,DD$1,FALSE),"")</f>
        <v/>
      </c>
      <c r="DE118" s="171" t="str">
        <f>IFERROR(VLOOKUP($B118,'NAV plus Dist'!$B:$FD,DE$1,FALSE)/VLOOKUP($B117,NAV!$A:$FC,DE$1,FALSE),"")</f>
        <v/>
      </c>
      <c r="DF118" s="171" t="str">
        <f>IFERROR(VLOOKUP($B118,'NAV plus Dist'!$B:$FD,DF$1,FALSE)/VLOOKUP($B117,NAV!$A:$FC,DF$1,FALSE),"")</f>
        <v/>
      </c>
      <c r="DG118" s="171" t="str">
        <f>IFERROR(VLOOKUP($B118,'NAV plus Dist'!$B:$FD,DG$1,FALSE)/VLOOKUP($B117,NAV!$A:$FC,DG$1,FALSE),"")</f>
        <v/>
      </c>
      <c r="DH118" s="171" t="str">
        <f>IFERROR(VLOOKUP($B118,'NAV plus Dist'!$B:$FD,DH$1,FALSE)/VLOOKUP($B117,NAV!$A:$FC,DH$1,FALSE),"")</f>
        <v/>
      </c>
    </row>
    <row r="119" spans="1:112">
      <c r="A119" s="94">
        <f t="shared" si="42"/>
        <v>82</v>
      </c>
      <c r="B119" s="168">
        <f t="shared" si="43"/>
        <v>43585</v>
      </c>
      <c r="C119" s="171">
        <f>IFERROR(VLOOKUP($B119,'NAV plus Dist'!$B:$FD,C$1,FALSE)/VLOOKUP($B118,NAV!$A:$FC,C$1,FALSE),"")</f>
        <v>1.0450393276793783</v>
      </c>
      <c r="D119" s="171" t="str">
        <f>IFERROR(VLOOKUP($B119,'NAV plus Dist'!$B:$FD,D$1,FALSE)/VLOOKUP($B118,NAV!$A:$FC,D$1,FALSE),"")</f>
        <v/>
      </c>
      <c r="E119" s="171">
        <f>IFERROR(VLOOKUP($B119,'NAV plus Dist'!$B:$FD,E$1,FALSE)/VLOOKUP($B118,NAV!$A:$FC,E$1,FALSE),"")</f>
        <v>1.0454549844973968</v>
      </c>
      <c r="F119" s="171" t="str">
        <f>IFERROR(VLOOKUP($B119,'NAV plus Dist'!$B:$FD,F$1,FALSE)/VLOOKUP($B118,NAV!$A:$FC,F$1,FALSE),"")</f>
        <v/>
      </c>
      <c r="G119" s="171" t="str">
        <f>IFERROR(VLOOKUP($B119,'NAV plus Dist'!$B:$FD,G$1,FALSE)/VLOOKUP($B118,NAV!$A:$FC,G$1,FALSE),"")</f>
        <v/>
      </c>
      <c r="H119" s="171" t="str">
        <f>IFERROR(VLOOKUP($B119,'NAV plus Dist'!$B:$FD,H$1,FALSE)/VLOOKUP($B118,NAV!$A:$FC,H$1,FALSE),"")</f>
        <v/>
      </c>
      <c r="I119" s="171" t="str">
        <f>IFERROR(VLOOKUP($B119,'NAV plus Dist'!$B:$FD,I$1,FALSE)/VLOOKUP($B118,NAV!$A:$FC,I$1,FALSE),"")</f>
        <v/>
      </c>
      <c r="J119" s="171" t="str">
        <f>IFERROR(VLOOKUP($B119,'NAV plus Dist'!$B:$FD,J$1,FALSE)/VLOOKUP($B118,NAV!$A:$FC,J$1,FALSE),"")</f>
        <v/>
      </c>
      <c r="K119" s="171" t="str">
        <f>IFERROR(VLOOKUP($B119,'NAV plus Dist'!$B:$FD,K$1,FALSE)/VLOOKUP($B118,NAV!$A:$FC,K$1,FALSE),"")</f>
        <v/>
      </c>
      <c r="L119" s="171" t="str">
        <f>IFERROR(VLOOKUP($B119,'NAV plus Dist'!$B:$FD,L$1,FALSE)/VLOOKUP($B118,NAV!$A:$FC,L$1,FALSE),"")</f>
        <v/>
      </c>
      <c r="M119" s="171" t="str">
        <f>IFERROR(VLOOKUP($B119,'NAV plus Dist'!$B:$FD,M$1,FALSE)/VLOOKUP($B118,NAV!$A:$FC,M$1,FALSE),"")</f>
        <v/>
      </c>
      <c r="N119" s="171" t="str">
        <f>IFERROR(VLOOKUP($B119,'NAV plus Dist'!$B:$FD,N$1,FALSE)/VLOOKUP($B118,NAV!$A:$FC,N$1,FALSE),"")</f>
        <v/>
      </c>
      <c r="O119" s="171">
        <f>IFERROR(VLOOKUP($B119,'NAV plus Dist'!$B:$FD,O$1,FALSE)/VLOOKUP($B118,NAV!$A:$FC,O$1,FALSE),"")</f>
        <v>1.013039073168583</v>
      </c>
      <c r="P119" s="171">
        <f>IFERROR(VLOOKUP($B119,'NAV plus Dist'!$B:$FD,P$1,FALSE)/VLOOKUP($B118,NAV!$A:$FC,P$1,FALSE),"")</f>
        <v>1.0131653915025232</v>
      </c>
      <c r="Q119" s="171">
        <f>IFERROR(VLOOKUP($B119,'NAV plus Dist'!$B:$FD,Q$1,FALSE)/VLOOKUP($B118,NAV!$A:$FC,Q$1,FALSE),"")</f>
        <v>1.0375561519164576</v>
      </c>
      <c r="R119" s="171">
        <f>IFERROR(VLOOKUP($B119,'NAV plus Dist'!$B:$FD,R$1,FALSE)/VLOOKUP($B118,NAV!$A:$FC,R$1,FALSE),"")</f>
        <v>1.0375561519164576</v>
      </c>
      <c r="S119" s="171">
        <f>IFERROR(VLOOKUP($B119,'NAV plus Dist'!$B:$FD,S$1,FALSE)/VLOOKUP($B118,NAV!$A:$FC,S$1,FALSE),"")</f>
        <v>1.0367122683836842</v>
      </c>
      <c r="T119" s="171">
        <f>IFERROR(VLOOKUP($B119,'NAV plus Dist'!$B:$FD,T$1,FALSE)/VLOOKUP($B118,NAV!$A:$FC,T$1,FALSE),"")</f>
        <v>1.0378220164822618</v>
      </c>
      <c r="U119" s="171">
        <f>IFERROR(VLOOKUP($B119,'NAV plus Dist'!$B:$FD,U$1,FALSE)/VLOOKUP($B118,NAV!$A:$FC,U$1,FALSE),"")</f>
        <v>1.0376675678720289</v>
      </c>
      <c r="V119" s="171">
        <f>IFERROR(VLOOKUP($B119,'NAV plus Dist'!$B:$FD,V$1,FALSE)/VLOOKUP($B118,NAV!$A:$FC,V$1,FALSE),"")</f>
        <v>1.0034318757002827</v>
      </c>
      <c r="W119" s="171">
        <f>IFERROR(VLOOKUP($B119,'NAV plus Dist'!$B:$FD,W$1,FALSE)/VLOOKUP($B118,NAV!$A:$FC,W$1,FALSE),"")</f>
        <v>1.0034318757002827</v>
      </c>
      <c r="X119" s="171">
        <f>IFERROR(VLOOKUP($B119,'NAV plus Dist'!$B:$FD,X$1,FALSE)/VLOOKUP($B118,NAV!$A:$FC,X$1,FALSE),"")</f>
        <v>1.0031872068837342</v>
      </c>
      <c r="Y119" s="171">
        <f>IFERROR(VLOOKUP($B119,'NAV plus Dist'!$B:$FD,Y$1,FALSE)/VLOOKUP($B118,NAV!$A:$FC,Y$1,FALSE),"")</f>
        <v>1.0043623871672511</v>
      </c>
      <c r="Z119" s="171">
        <f>IFERROR(VLOOKUP($B119,'NAV plus Dist'!$B:$FD,Z$1,FALSE)/VLOOKUP($B118,NAV!$A:$FC,Z$1,FALSE),"")</f>
        <v>1.0041447809671658</v>
      </c>
      <c r="AA119" s="171">
        <f>IFERROR(VLOOKUP($B119,'NAV plus Dist'!$B:$FD,AA$1,FALSE)/VLOOKUP($B118,NAV!$A:$FC,AA$1,FALSE),"")</f>
        <v>1.0466955437422065</v>
      </c>
      <c r="AB119" s="171" t="str">
        <f>IFERROR(VLOOKUP($B119,'NAV plus Dist'!$B:$FD,AB$1,FALSE)/VLOOKUP($B118,NAV!$A:$FC,AB$1,FALSE),"")</f>
        <v/>
      </c>
      <c r="AC119" s="171">
        <f>IFERROR(VLOOKUP($B119,'NAV plus Dist'!$B:$FD,AC$1,FALSE)/VLOOKUP($B118,NAV!$A:$FC,AC$1,FALSE),"")</f>
        <v>1.046854167322814</v>
      </c>
      <c r="AD119" s="171">
        <f>IFERROR(VLOOKUP($B119,'NAV plus Dist'!$B:$FD,AD$1,FALSE)/VLOOKUP($B118,NAV!$A:$FC,AD$1,FALSE),"")</f>
        <v>0.92699896904744772</v>
      </c>
      <c r="AE119" s="171">
        <f>IFERROR(VLOOKUP($B119,'NAV plus Dist'!$B:$FD,AE$1,FALSE)/VLOOKUP($B118,NAV!$A:$FC,AE$1,FALSE),"")</f>
        <v>0.99630260228291645</v>
      </c>
      <c r="AF119" s="171">
        <f>IFERROR(VLOOKUP($B119,'NAV plus Dist'!$B:$FD,AF$1,FALSE)/VLOOKUP($B118,NAV!$A:$FC,AF$1,FALSE),"")</f>
        <v>0.96049949031600412</v>
      </c>
      <c r="AG119" s="171" t="str">
        <f>IFERROR(VLOOKUP($B119,'NAV plus Dist'!$B:$FD,AG$1,FALSE)/VLOOKUP($B118,NAV!$A:$FC,AG$1,FALSE),"")</f>
        <v/>
      </c>
      <c r="AH119" s="171">
        <f>IFERROR(VLOOKUP($B119,'NAV plus Dist'!$B:$FD,AH$1,FALSE)/VLOOKUP($B118,NAV!$A:$FC,AH$1,FALSE),"")</f>
        <v>0.96109921032284229</v>
      </c>
      <c r="AI119" s="171">
        <f>IFERROR(VLOOKUP($B119,'NAV plus Dist'!$B:$FD,AI$1,FALSE)/VLOOKUP($B118,NAV!$A:$FC,AI$1,FALSE),"")</f>
        <v>1.0302543855843349</v>
      </c>
      <c r="AJ119" s="171">
        <f>IFERROR(VLOOKUP($B119,'NAV plus Dist'!$B:$FD,AJ$1,FALSE)/VLOOKUP($B118,NAV!$A:$FC,AJ$1,FALSE),"")</f>
        <v>1.0038472627245614</v>
      </c>
      <c r="AK119" s="171">
        <f>IFERROR(VLOOKUP($B119,'NAV plus Dist'!$B:$FD,AK$1,FALSE)/VLOOKUP($B118,NAV!$A:$FC,AK$1,FALSE),"")</f>
        <v>1.0896300259596141</v>
      </c>
      <c r="AL119" s="171">
        <f>IFERROR(VLOOKUP($B119,'NAV plus Dist'!$B:$FD,AL$1,FALSE)/VLOOKUP($B118,NAV!$A:$FC,AL$1,FALSE),"")</f>
        <v>1.0902519442590672</v>
      </c>
      <c r="AM119" s="171" t="str">
        <f>IFERROR(VLOOKUP($B119,'NAV plus Dist'!$B:$FD,AM$1,FALSE)/VLOOKUP($B118,NAV!$A:$FC,AM$1,FALSE),"")</f>
        <v/>
      </c>
      <c r="AN119" s="171" t="str">
        <f>IFERROR(VLOOKUP($B119,'NAV plus Dist'!$B:$FD,AN$1,FALSE)/VLOOKUP($B118,NAV!$A:$FC,AN$1,FALSE),"")</f>
        <v/>
      </c>
      <c r="AO119" s="171" t="str">
        <f>IFERROR(VLOOKUP($B119,'NAV plus Dist'!$B:$FD,AO$1,FALSE)/VLOOKUP($B118,NAV!$A:$FC,AO$1,FALSE),"")</f>
        <v/>
      </c>
      <c r="AP119" s="171" t="str">
        <f>IFERROR(VLOOKUP($B119,'NAV plus Dist'!$B:$FD,AP$1,FALSE)/VLOOKUP($B118,NAV!$A:$FC,AP$1,FALSE),"")</f>
        <v/>
      </c>
      <c r="AQ119" s="171" t="str">
        <f>IFERROR(VLOOKUP($B119,'NAV plus Dist'!$B:$FD,AQ$1,FALSE)/VLOOKUP($B118,NAV!$A:$FC,AQ$1,FALSE),"")</f>
        <v/>
      </c>
      <c r="AR119" s="171" t="str">
        <f>IFERROR(VLOOKUP($B119,'NAV plus Dist'!$B:$FD,AR$1,FALSE)/VLOOKUP($B118,NAV!$A:$FC,AR$1,FALSE),"")</f>
        <v/>
      </c>
      <c r="AS119" s="171" t="str">
        <f>IFERROR(VLOOKUP($B119,'NAV plus Dist'!$B:$FD,AS$1,FALSE)/VLOOKUP($B118,NAV!$A:$FC,AS$1,FALSE),"")</f>
        <v/>
      </c>
      <c r="AT119" s="171">
        <f>IFERROR(VLOOKUP($B119,'NAV plus Dist'!$B:$FD,AT$1,FALSE)/VLOOKUP($B118,NAV!$A:$FC,AT$1,FALSE),"")</f>
        <v>0.96607605697188925</v>
      </c>
      <c r="AU119" s="171">
        <f>IFERROR(VLOOKUP($B119,'NAV plus Dist'!$B:$FD,AU$1,FALSE)/VLOOKUP($B118,NAV!$A:$FC,AU$1,FALSE),"")</f>
        <v>1</v>
      </c>
      <c r="AV119" s="171">
        <f>IFERROR(VLOOKUP($B119,'NAV plus Dist'!$B:$FD,AV$1,FALSE)/VLOOKUP($B118,NAV!$A:$FC,AV$1,FALSE),"")</f>
        <v>0.94184086070668249</v>
      </c>
      <c r="AW119" s="171" t="str">
        <f>IFERROR(VLOOKUP($B119,'NAV plus Dist'!$B:$FD,AW$1,FALSE)/VLOOKUP($B118,NAV!$A:$FC,AW$1,FALSE),"")</f>
        <v/>
      </c>
      <c r="AX119" s="171" t="str">
        <f>IFERROR(VLOOKUP($B119,'NAV plus Dist'!$B:$FD,AX$1,FALSE)/VLOOKUP($B118,NAV!$A:$FC,AX$1,FALSE),"")</f>
        <v/>
      </c>
      <c r="AY119" s="171" t="str">
        <f>IFERROR(VLOOKUP($B119,'NAV plus Dist'!$B:$FD,AY$1,FALSE)/VLOOKUP($B118,NAV!$A:$FC,AY$1,FALSE),"")</f>
        <v/>
      </c>
      <c r="AZ119" s="171" t="str">
        <f>IFERROR(VLOOKUP($B119,'NAV plus Dist'!$B:$FD,AZ$1,FALSE)/VLOOKUP($B118,NAV!$A:$FC,AZ$1,FALSE),"")</f>
        <v/>
      </c>
      <c r="BA119" s="171" t="str">
        <f>IFERROR(VLOOKUP($B119,'NAV plus Dist'!$B:$FD,BA$1,FALSE)/VLOOKUP($B118,NAV!$A:$FC,BA$1,FALSE),"")</f>
        <v/>
      </c>
      <c r="BB119" s="171" t="str">
        <f>IFERROR(VLOOKUP($B119,'NAV plus Dist'!$B:$FD,BB$1,FALSE)/VLOOKUP($B118,NAV!$A:$FC,BB$1,FALSE),"")</f>
        <v/>
      </c>
      <c r="BC119" s="171" t="str">
        <f>IFERROR(VLOOKUP($B119,'NAV plus Dist'!$B:$FD,BC$1,FALSE)/VLOOKUP($B118,NAV!$A:$FC,BC$1,FALSE),"")</f>
        <v/>
      </c>
      <c r="BD119" s="171" t="str">
        <f>IFERROR(VLOOKUP($B119,'NAV plus Dist'!$B:$FD,BD$1,FALSE)/VLOOKUP($B118,NAV!$A:$FC,BD$1,FALSE),"")</f>
        <v/>
      </c>
      <c r="BE119" s="171" t="str">
        <f>IFERROR(VLOOKUP($B119,'NAV plus Dist'!$B:$FD,BE$1,FALSE)/VLOOKUP($B118,NAV!$A:$FC,BE$1,FALSE),"")</f>
        <v/>
      </c>
      <c r="BF119" s="171" t="str">
        <f>IFERROR(VLOOKUP($B119,'NAV plus Dist'!$B:$FD,BF$1,FALSE)/VLOOKUP($B118,NAV!$A:$FC,BF$1,FALSE),"")</f>
        <v/>
      </c>
      <c r="BG119" s="171" t="str">
        <f>IFERROR(VLOOKUP($B119,'NAV plus Dist'!$B:$FD,BG$1,FALSE)/VLOOKUP($B118,NAV!$A:$FC,BG$1,FALSE),"")</f>
        <v/>
      </c>
      <c r="BH119" s="171" t="str">
        <f>IFERROR(VLOOKUP($B119,'NAV plus Dist'!$B:$FD,BH$1,FALSE)/VLOOKUP($B118,NAV!$A:$FC,BH$1,FALSE),"")</f>
        <v/>
      </c>
      <c r="BI119" s="171" t="str">
        <f>IFERROR(VLOOKUP($B119,'NAV plus Dist'!$B:$FD,BI$1,FALSE)/VLOOKUP($B118,NAV!$A:$FC,BI$1,FALSE),"")</f>
        <v/>
      </c>
      <c r="BJ119" s="171" t="str">
        <f>IFERROR(VLOOKUP($B119,'NAV plus Dist'!$B:$FD,BJ$1,FALSE)/VLOOKUP($B118,NAV!$A:$FC,BJ$1,FALSE),"")</f>
        <v/>
      </c>
      <c r="BK119" s="171" t="str">
        <f>IFERROR(VLOOKUP($B119,'NAV plus Dist'!$B:$FD,BK$1,FALSE)/VLOOKUP($B118,NAV!$A:$FC,BK$1,FALSE),"")</f>
        <v/>
      </c>
      <c r="BL119" s="171" t="str">
        <f>IFERROR(VLOOKUP($B119,'NAV plus Dist'!$B:$FD,BL$1,FALSE)/VLOOKUP($B118,NAV!$A:$FC,BL$1,FALSE),"")</f>
        <v/>
      </c>
      <c r="BM119" s="171" t="str">
        <f>IFERROR(VLOOKUP($B119,'NAV plus Dist'!$B:$FD,BM$1,FALSE)/VLOOKUP($B118,NAV!$A:$FC,BM$1,FALSE),"")</f>
        <v/>
      </c>
      <c r="BN119" s="171" t="str">
        <f>IFERROR(VLOOKUP($B119,'NAV plus Dist'!$B:$FD,BN$1,FALSE)/VLOOKUP($B118,NAV!$A:$FC,BN$1,FALSE),"")</f>
        <v/>
      </c>
      <c r="BO119" s="171" t="str">
        <f>IFERROR(VLOOKUP($B119,'NAV plus Dist'!$B:$FD,BO$1,FALSE)/VLOOKUP($B118,NAV!$A:$FC,BO$1,FALSE),"")</f>
        <v/>
      </c>
      <c r="BP119" s="171" t="str">
        <f>IFERROR(VLOOKUP($B119,'NAV plus Dist'!$B:$FD,BP$1,FALSE)/VLOOKUP($B118,NAV!$A:$FC,BP$1,FALSE),"")</f>
        <v/>
      </c>
      <c r="BQ119" s="171" t="str">
        <f>IFERROR(VLOOKUP($B119,'NAV plus Dist'!$B:$FD,BQ$1,FALSE)/VLOOKUP($B118,NAV!$A:$FC,BQ$1,FALSE),"")</f>
        <v/>
      </c>
      <c r="BR119" s="171" t="str">
        <f>IFERROR(VLOOKUP($B119,'NAV plus Dist'!$B:$FD,BR$1,FALSE)/VLOOKUP($B118,NAV!$A:$FC,BR$1,FALSE),"")</f>
        <v/>
      </c>
      <c r="BS119" s="171" t="str">
        <f>IFERROR(VLOOKUP($B119,'NAV plus Dist'!$B:$FD,BS$1,FALSE)/VLOOKUP($B118,NAV!$A:$FC,BS$1,FALSE),"")</f>
        <v/>
      </c>
      <c r="BT119" s="171" t="str">
        <f>IFERROR(VLOOKUP($B119,'NAV plus Dist'!$B:$FD,BT$1,FALSE)/VLOOKUP($B118,NAV!$A:$FC,BT$1,FALSE),"")</f>
        <v/>
      </c>
      <c r="BU119" s="171" t="str">
        <f>IFERROR(VLOOKUP($B119,'NAV plus Dist'!$B:$FD,BU$1,FALSE)/VLOOKUP($B118,NAV!$A:$FC,BU$1,FALSE),"")</f>
        <v/>
      </c>
      <c r="BV119" s="171" t="str">
        <f>IFERROR(VLOOKUP($B119,'NAV plus Dist'!$B:$FD,BV$1,FALSE)/VLOOKUP($B118,NAV!$A:$FC,BV$1,FALSE),"")</f>
        <v/>
      </c>
      <c r="BW119" s="171" t="str">
        <f>IFERROR(VLOOKUP($B119,'NAV plus Dist'!$B:$FD,BW$1,FALSE)/VLOOKUP($B118,NAV!$A:$FC,BW$1,FALSE),"")</f>
        <v/>
      </c>
      <c r="BX119" s="171" t="str">
        <f>IFERROR(VLOOKUP($B119,'NAV plus Dist'!$B:$FD,BX$1,FALSE)/VLOOKUP($B118,NAV!$A:$FC,BX$1,FALSE),"")</f>
        <v/>
      </c>
      <c r="BY119" s="171" t="str">
        <f>IFERROR(VLOOKUP($B119,'NAV plus Dist'!$B:$FD,BY$1,FALSE)/VLOOKUP($B118,NAV!$A:$FC,BY$1,FALSE),"")</f>
        <v/>
      </c>
      <c r="BZ119" s="171" t="str">
        <f>IFERROR(VLOOKUP($B119,'NAV plus Dist'!$B:$FD,BZ$1,FALSE)/VLOOKUP($B118,NAV!$A:$FC,BZ$1,FALSE),"")</f>
        <v/>
      </c>
      <c r="CA119" s="171" t="str">
        <f>IFERROR(VLOOKUP($B119,'NAV plus Dist'!$B:$FD,CA$1,FALSE)/VLOOKUP($B118,NAV!$A:$FC,CA$1,FALSE),"")</f>
        <v/>
      </c>
      <c r="CB119" s="171" t="str">
        <f>IFERROR(VLOOKUP($B119,'NAV plus Dist'!$B:$FD,CB$1,FALSE)/VLOOKUP($B118,NAV!$A:$FC,CB$1,FALSE),"")</f>
        <v/>
      </c>
      <c r="CC119" s="171" t="str">
        <f>IFERROR(VLOOKUP($B119,'NAV plus Dist'!$B:$FD,CC$1,FALSE)/VLOOKUP($B118,NAV!$A:$FC,CC$1,FALSE),"")</f>
        <v/>
      </c>
      <c r="CD119" s="171" t="str">
        <f>IFERROR(VLOOKUP($B119,'NAV plus Dist'!$B:$FD,CD$1,FALSE)/VLOOKUP($B118,NAV!$A:$FC,CD$1,FALSE),"")</f>
        <v/>
      </c>
      <c r="CE119" s="171" t="str">
        <f>IFERROR(VLOOKUP($B119,'NAV plus Dist'!$B:$FD,CE$1,FALSE)/VLOOKUP($B118,NAV!$A:$FC,CE$1,FALSE),"")</f>
        <v/>
      </c>
      <c r="CF119" s="171" t="str">
        <f>IFERROR(VLOOKUP($B119,'NAV plus Dist'!$B:$FD,CF$1,FALSE)/VLOOKUP($B118,NAV!$A:$FC,CF$1,FALSE),"")</f>
        <v/>
      </c>
      <c r="CG119" s="171" t="str">
        <f>IFERROR(VLOOKUP($B119,'NAV plus Dist'!$B:$FD,CG$1,FALSE)/VLOOKUP($B118,NAV!$A:$FC,CG$1,FALSE),"")</f>
        <v/>
      </c>
      <c r="CH119" s="171" t="str">
        <f>IFERROR(VLOOKUP($B119,'NAV plus Dist'!$B:$FD,CH$1,FALSE)/VLOOKUP($B118,NAV!$A:$FC,CH$1,FALSE),"")</f>
        <v/>
      </c>
      <c r="CI119" s="171" t="str">
        <f>IFERROR(VLOOKUP($B119,'NAV plus Dist'!$B:$FD,CI$1,FALSE)/VLOOKUP($B118,NAV!$A:$FC,CI$1,FALSE),"")</f>
        <v/>
      </c>
      <c r="CJ119" s="171" t="str">
        <f>IFERROR(VLOOKUP($B119,'NAV plus Dist'!$B:$FD,CJ$1,FALSE)/VLOOKUP($B118,NAV!$A:$FC,CJ$1,FALSE),"")</f>
        <v/>
      </c>
      <c r="CK119" s="171" t="str">
        <f>IFERROR(VLOOKUP($B119,'NAV plus Dist'!$B:$FD,CK$1,FALSE)/VLOOKUP($B118,NAV!$A:$FC,CK$1,FALSE),"")</f>
        <v/>
      </c>
      <c r="CL119" s="171" t="str">
        <f>IFERROR(VLOOKUP($B119,'NAV plus Dist'!$B:$FD,CL$1,FALSE)/VLOOKUP($B118,NAV!$A:$FC,CL$1,FALSE),"")</f>
        <v/>
      </c>
      <c r="CM119" s="171" t="str">
        <f>IFERROR(VLOOKUP($B119,'NAV plus Dist'!$B:$FD,CM$1,FALSE)/VLOOKUP($B118,NAV!$A:$FC,CM$1,FALSE),"")</f>
        <v/>
      </c>
      <c r="CN119" s="171" t="str">
        <f>IFERROR(VLOOKUP($B119,'NAV plus Dist'!$B:$FD,CN$1,FALSE)/VLOOKUP($B118,NAV!$A:$FC,CN$1,FALSE),"")</f>
        <v/>
      </c>
      <c r="CO119" s="171" t="str">
        <f>IFERROR(VLOOKUP($B119,'NAV plus Dist'!$B:$FD,CO$1,FALSE)/VLOOKUP($B118,NAV!$A:$FC,CO$1,FALSE),"")</f>
        <v/>
      </c>
      <c r="CP119" s="171" t="str">
        <f>IFERROR(VLOOKUP($B119,'NAV plus Dist'!$B:$FD,CP$1,FALSE)/VLOOKUP($B118,NAV!$A:$FC,CP$1,FALSE),"")</f>
        <v/>
      </c>
      <c r="CQ119" s="171" t="str">
        <f>IFERROR(VLOOKUP($B119,'NAV plus Dist'!$B:$FD,CQ$1,FALSE)/VLOOKUP($B118,NAV!$A:$FC,CQ$1,FALSE),"")</f>
        <v/>
      </c>
      <c r="CR119" s="171" t="str">
        <f>IFERROR(VLOOKUP($B119,'NAV plus Dist'!$B:$FD,CR$1,FALSE)/VLOOKUP($B118,NAV!$A:$FC,CR$1,FALSE),"")</f>
        <v/>
      </c>
      <c r="CS119" s="171" t="str">
        <f>IFERROR(VLOOKUP($B119,'NAV plus Dist'!$B:$FD,CS$1,FALSE)/VLOOKUP($B118,NAV!$A:$FC,CS$1,FALSE),"")</f>
        <v/>
      </c>
      <c r="CT119" s="171" t="str">
        <f>IFERROR(VLOOKUP($B119,'NAV plus Dist'!$B:$FD,CT$1,FALSE)/VLOOKUP($B118,NAV!$A:$FC,CT$1,FALSE),"")</f>
        <v/>
      </c>
      <c r="CU119" s="171" t="str">
        <f>IFERROR(VLOOKUP($B119,'NAV plus Dist'!$B:$FD,CU$1,FALSE)/VLOOKUP($B118,NAV!$A:$FC,CU$1,FALSE),"")</f>
        <v/>
      </c>
      <c r="CV119" s="171" t="str">
        <f>IFERROR(VLOOKUP($B119,'NAV plus Dist'!$B:$FD,CV$1,FALSE)/VLOOKUP($B118,NAV!$A:$FC,CV$1,FALSE),"")</f>
        <v/>
      </c>
      <c r="CW119" s="171" t="str">
        <f>IFERROR(VLOOKUP($B119,'NAV plus Dist'!$B:$FD,CW$1,FALSE)/VLOOKUP($B118,NAV!$A:$FC,CW$1,FALSE),"")</f>
        <v/>
      </c>
      <c r="CX119" s="171" t="str">
        <f>IFERROR(VLOOKUP($B119,'NAV plus Dist'!$B:$FD,CX$1,FALSE)/VLOOKUP($B118,NAV!$A:$FC,CX$1,FALSE),"")</f>
        <v/>
      </c>
      <c r="CY119" s="171" t="str">
        <f>IFERROR(VLOOKUP($B119,'NAV plus Dist'!$B:$FD,CY$1,FALSE)/VLOOKUP($B118,NAV!$A:$FC,CY$1,FALSE),"")</f>
        <v/>
      </c>
      <c r="CZ119" s="171" t="str">
        <f>IFERROR(VLOOKUP($B119,'NAV plus Dist'!$B:$FD,CZ$1,FALSE)/VLOOKUP($B118,NAV!$A:$FC,CZ$1,FALSE),"")</f>
        <v/>
      </c>
      <c r="DA119" s="171" t="str">
        <f>IFERROR(VLOOKUP($B119,'NAV plus Dist'!$B:$FD,DA$1,FALSE)/VLOOKUP($B118,NAV!$A:$FC,DA$1,FALSE),"")</f>
        <v/>
      </c>
      <c r="DB119" s="171" t="str">
        <f>IFERROR(VLOOKUP($B119,'NAV plus Dist'!$B:$FD,DB$1,FALSE)/VLOOKUP($B118,NAV!$A:$FC,DB$1,FALSE),"")</f>
        <v/>
      </c>
      <c r="DC119" s="171" t="str">
        <f>IFERROR(VLOOKUP($B119,'NAV plus Dist'!$B:$FD,DC$1,FALSE)/VLOOKUP($B118,NAV!$A:$FC,DC$1,FALSE),"")</f>
        <v/>
      </c>
      <c r="DD119" s="171" t="str">
        <f>IFERROR(VLOOKUP($B119,'NAV plus Dist'!$B:$FD,DD$1,FALSE)/VLOOKUP($B118,NAV!$A:$FC,DD$1,FALSE),"")</f>
        <v/>
      </c>
      <c r="DE119" s="171" t="str">
        <f>IFERROR(VLOOKUP($B119,'NAV plus Dist'!$B:$FD,DE$1,FALSE)/VLOOKUP($B118,NAV!$A:$FC,DE$1,FALSE),"")</f>
        <v/>
      </c>
      <c r="DF119" s="171" t="str">
        <f>IFERROR(VLOOKUP($B119,'NAV plus Dist'!$B:$FD,DF$1,FALSE)/VLOOKUP($B118,NAV!$A:$FC,DF$1,FALSE),"")</f>
        <v/>
      </c>
      <c r="DG119" s="171" t="str">
        <f>IFERROR(VLOOKUP($B119,'NAV plus Dist'!$B:$FD,DG$1,FALSE)/VLOOKUP($B118,NAV!$A:$FC,DG$1,FALSE),"")</f>
        <v/>
      </c>
      <c r="DH119" s="171" t="str">
        <f>IFERROR(VLOOKUP($B119,'NAV plus Dist'!$B:$FD,DH$1,FALSE)/VLOOKUP($B118,NAV!$A:$FC,DH$1,FALSE),"")</f>
        <v/>
      </c>
    </row>
    <row r="120" spans="1:112">
      <c r="A120" s="94">
        <f t="shared" si="42"/>
        <v>81</v>
      </c>
      <c r="B120" s="168">
        <f t="shared" si="43"/>
        <v>43616</v>
      </c>
      <c r="C120" s="171">
        <f>IFERROR(VLOOKUP($B120,'NAV plus Dist'!$B:$FD,C$1,FALSE)/VLOOKUP($B119,NAV!$A:$FC,C$1,FALSE),"")</f>
        <v>0.9191944421317495</v>
      </c>
      <c r="D120" s="171" t="str">
        <f>IFERROR(VLOOKUP($B120,'NAV plus Dist'!$B:$FD,D$1,FALSE)/VLOOKUP($B119,NAV!$A:$FC,D$1,FALSE),"")</f>
        <v/>
      </c>
      <c r="E120" s="171">
        <f>IFERROR(VLOOKUP($B120,'NAV plus Dist'!$B:$FD,E$1,FALSE)/VLOOKUP($B119,NAV!$A:$FC,E$1,FALSE),"")</f>
        <v>0.92014230776376171</v>
      </c>
      <c r="F120" s="171" t="str">
        <f>IFERROR(VLOOKUP($B120,'NAV plus Dist'!$B:$FD,F$1,FALSE)/VLOOKUP($B119,NAV!$A:$FC,F$1,FALSE),"")</f>
        <v/>
      </c>
      <c r="G120" s="171" t="str">
        <f>IFERROR(VLOOKUP($B120,'NAV plus Dist'!$B:$FD,G$1,FALSE)/VLOOKUP($B119,NAV!$A:$FC,G$1,FALSE),"")</f>
        <v/>
      </c>
      <c r="H120" s="171" t="str">
        <f>IFERROR(VLOOKUP($B120,'NAV plus Dist'!$B:$FD,H$1,FALSE)/VLOOKUP($B119,NAV!$A:$FC,H$1,FALSE),"")</f>
        <v/>
      </c>
      <c r="I120" s="171" t="str">
        <f>IFERROR(VLOOKUP($B120,'NAV plus Dist'!$B:$FD,I$1,FALSE)/VLOOKUP($B119,NAV!$A:$FC,I$1,FALSE),"")</f>
        <v/>
      </c>
      <c r="J120" s="171" t="str">
        <f>IFERROR(VLOOKUP($B120,'NAV plus Dist'!$B:$FD,J$1,FALSE)/VLOOKUP($B119,NAV!$A:$FC,J$1,FALSE),"")</f>
        <v/>
      </c>
      <c r="K120" s="171" t="str">
        <f>IFERROR(VLOOKUP($B120,'NAV plus Dist'!$B:$FD,K$1,FALSE)/VLOOKUP($B119,NAV!$A:$FC,K$1,FALSE),"")</f>
        <v/>
      </c>
      <c r="L120" s="171" t="str">
        <f>IFERROR(VLOOKUP($B120,'NAV plus Dist'!$B:$FD,L$1,FALSE)/VLOOKUP($B119,NAV!$A:$FC,L$1,FALSE),"")</f>
        <v/>
      </c>
      <c r="M120" s="171" t="str">
        <f>IFERROR(VLOOKUP($B120,'NAV plus Dist'!$B:$FD,M$1,FALSE)/VLOOKUP($B119,NAV!$A:$FC,M$1,FALSE),"")</f>
        <v/>
      </c>
      <c r="N120" s="171" t="str">
        <f>IFERROR(VLOOKUP($B120,'NAV plus Dist'!$B:$FD,N$1,FALSE)/VLOOKUP($B119,NAV!$A:$FC,N$1,FALSE),"")</f>
        <v/>
      </c>
      <c r="O120" s="171">
        <f>IFERROR(VLOOKUP($B120,'NAV plus Dist'!$B:$FD,O$1,FALSE)/VLOOKUP($B119,NAV!$A:$FC,O$1,FALSE),"")</f>
        <v>0.89234910491530628</v>
      </c>
      <c r="P120" s="171">
        <f>IFERROR(VLOOKUP($B120,'NAV plus Dist'!$B:$FD,P$1,FALSE)/VLOOKUP($B119,NAV!$A:$FC,P$1,FALSE),"")</f>
        <v>0.89268755935422617</v>
      </c>
      <c r="Q120" s="171">
        <f>IFERROR(VLOOKUP($B120,'NAV plus Dist'!$B:$FD,Q$1,FALSE)/VLOOKUP($B119,NAV!$A:$FC,Q$1,FALSE),"")</f>
        <v>0.95521196796112384</v>
      </c>
      <c r="R120" s="171">
        <f>IFERROR(VLOOKUP($B120,'NAV plus Dist'!$B:$FD,R$1,FALSE)/VLOOKUP($B119,NAV!$A:$FC,R$1,FALSE),"")</f>
        <v>0.95521196796112384</v>
      </c>
      <c r="S120" s="171">
        <f>IFERROR(VLOOKUP($B120,'NAV plus Dist'!$B:$FD,S$1,FALSE)/VLOOKUP($B119,NAV!$A:$FC,S$1,FALSE),"")</f>
        <v>0.95437613544417821</v>
      </c>
      <c r="T120" s="171">
        <f>IFERROR(VLOOKUP($B120,'NAV plus Dist'!$B:$FD,T$1,FALSE)/VLOOKUP($B119,NAV!$A:$FC,T$1,FALSE),"")</f>
        <v>0.95548112670395546</v>
      </c>
      <c r="U120" s="171">
        <f>IFERROR(VLOOKUP($B120,'NAV plus Dist'!$B:$FD,U$1,FALSE)/VLOOKUP($B119,NAV!$A:$FC,U$1,FALSE),"")</f>
        <v>0.95525013294064709</v>
      </c>
      <c r="V120" s="171">
        <f>IFERROR(VLOOKUP($B120,'NAV plus Dist'!$B:$FD,V$1,FALSE)/VLOOKUP($B119,NAV!$A:$FC,V$1,FALSE),"")</f>
        <v>1.0110234365799082</v>
      </c>
      <c r="W120" s="171">
        <f>IFERROR(VLOOKUP($B120,'NAV plus Dist'!$B:$FD,W$1,FALSE)/VLOOKUP($B119,NAV!$A:$FC,W$1,FALSE),"")</f>
        <v>1.0110234365799082</v>
      </c>
      <c r="X120" s="171">
        <f>IFERROR(VLOOKUP($B120,'NAV plus Dist'!$B:$FD,X$1,FALSE)/VLOOKUP($B119,NAV!$A:$FC,X$1,FALSE),"")</f>
        <v>1.0107811583403359</v>
      </c>
      <c r="Y120" s="171">
        <f>IFERROR(VLOOKUP($B120,'NAV plus Dist'!$B:$FD,Y$1,FALSE)/VLOOKUP($B119,NAV!$A:$FC,Y$1,FALSE),"")</f>
        <v>1.0120171735550267</v>
      </c>
      <c r="Z120" s="171">
        <f>IFERROR(VLOOKUP($B120,'NAV plus Dist'!$B:$FD,Z$1,FALSE)/VLOOKUP($B119,NAV!$A:$FC,Z$1,FALSE),"")</f>
        <v>1.011754321108739</v>
      </c>
      <c r="AA120" s="171">
        <f>IFERROR(VLOOKUP($B120,'NAV plus Dist'!$B:$FD,AA$1,FALSE)/VLOOKUP($B119,NAV!$A:$FC,AA$1,FALSE),"")</f>
        <v>0.93673081167432126</v>
      </c>
      <c r="AB120" s="171" t="str">
        <f>IFERROR(VLOOKUP($B120,'NAV plus Dist'!$B:$FD,AB$1,FALSE)/VLOOKUP($B119,NAV!$A:$FC,AB$1,FALSE),"")</f>
        <v/>
      </c>
      <c r="AC120" s="171">
        <f>IFERROR(VLOOKUP($B120,'NAV plus Dist'!$B:$FD,AC$1,FALSE)/VLOOKUP($B119,NAV!$A:$FC,AC$1,FALSE),"")</f>
        <v>0.93765503055236232</v>
      </c>
      <c r="AD120" s="171">
        <f>IFERROR(VLOOKUP($B120,'NAV plus Dist'!$B:$FD,AD$1,FALSE)/VLOOKUP($B119,NAV!$A:$FC,AD$1,FALSE),"")</f>
        <v>1.0353246672632566</v>
      </c>
      <c r="AE120" s="171">
        <f>IFERROR(VLOOKUP($B120,'NAV plus Dist'!$B:$FD,AE$1,FALSE)/VLOOKUP($B119,NAV!$A:$FC,AE$1,FALSE),"")</f>
        <v>1.0162748643761301</v>
      </c>
      <c r="AF120" s="171">
        <f>IFERROR(VLOOKUP($B120,'NAV plus Dist'!$B:$FD,AF$1,FALSE)/VLOOKUP($B119,NAV!$A:$FC,AF$1,FALSE),"")</f>
        <v>0.97617551506076439</v>
      </c>
      <c r="AG120" s="171" t="str">
        <f>IFERROR(VLOOKUP($B120,'NAV plus Dist'!$B:$FD,AG$1,FALSE)/VLOOKUP($B119,NAV!$A:$FC,AG$1,FALSE),"")</f>
        <v/>
      </c>
      <c r="AH120" s="171">
        <f>IFERROR(VLOOKUP($B120,'NAV plus Dist'!$B:$FD,AH$1,FALSE)/VLOOKUP($B119,NAV!$A:$FC,AH$1,FALSE),"")</f>
        <v>0.97686101992264851</v>
      </c>
      <c r="AI120" s="171">
        <f>IFERROR(VLOOKUP($B120,'NAV plus Dist'!$B:$FD,AI$1,FALSE)/VLOOKUP($B119,NAV!$A:$FC,AI$1,FALSE),"")</f>
        <v>0.92814329229775827</v>
      </c>
      <c r="AJ120" s="171">
        <f>IFERROR(VLOOKUP($B120,'NAV plus Dist'!$B:$FD,AJ$1,FALSE)/VLOOKUP($B119,NAV!$A:$FC,AJ$1,FALSE),"")</f>
        <v>0.9904510313548931</v>
      </c>
      <c r="AK120" s="171">
        <f>IFERROR(VLOOKUP($B120,'NAV plus Dist'!$B:$FD,AK$1,FALSE)/VLOOKUP($B119,NAV!$A:$FC,AK$1,FALSE),"")</f>
        <v>0.90782635186595573</v>
      </c>
      <c r="AL120" s="171">
        <f>IFERROR(VLOOKUP($B120,'NAV plus Dist'!$B:$FD,AL$1,FALSE)/VLOOKUP($B119,NAV!$A:$FC,AL$1,FALSE),"")</f>
        <v>0.90891093933690292</v>
      </c>
      <c r="AM120" s="171" t="str">
        <f>IFERROR(VLOOKUP($B120,'NAV plus Dist'!$B:$FD,AM$1,FALSE)/VLOOKUP($B119,NAV!$A:$FC,AM$1,FALSE),"")</f>
        <v/>
      </c>
      <c r="AN120" s="171" t="str">
        <f>IFERROR(VLOOKUP($B120,'NAV plus Dist'!$B:$FD,AN$1,FALSE)/VLOOKUP($B119,NAV!$A:$FC,AN$1,FALSE),"")</f>
        <v/>
      </c>
      <c r="AO120" s="171" t="str">
        <f>IFERROR(VLOOKUP($B120,'NAV plus Dist'!$B:$FD,AO$1,FALSE)/VLOOKUP($B119,NAV!$A:$FC,AO$1,FALSE),"")</f>
        <v/>
      </c>
      <c r="AP120" s="171" t="str">
        <f>IFERROR(VLOOKUP($B120,'NAV plus Dist'!$B:$FD,AP$1,FALSE)/VLOOKUP($B119,NAV!$A:$FC,AP$1,FALSE),"")</f>
        <v/>
      </c>
      <c r="AQ120" s="171" t="str">
        <f>IFERROR(VLOOKUP($B120,'NAV plus Dist'!$B:$FD,AQ$1,FALSE)/VLOOKUP($B119,NAV!$A:$FC,AQ$1,FALSE),"")</f>
        <v/>
      </c>
      <c r="AR120" s="171" t="str">
        <f>IFERROR(VLOOKUP($B120,'NAV plus Dist'!$B:$FD,AR$1,FALSE)/VLOOKUP($B119,NAV!$A:$FC,AR$1,FALSE),"")</f>
        <v/>
      </c>
      <c r="AS120" s="171" t="str">
        <f>IFERROR(VLOOKUP($B120,'NAV plus Dist'!$B:$FD,AS$1,FALSE)/VLOOKUP($B119,NAV!$A:$FC,AS$1,FALSE),"")</f>
        <v/>
      </c>
      <c r="AT120" s="171">
        <f>IFERROR(VLOOKUP($B120,'NAV plus Dist'!$B:$FD,AT$1,FALSE)/VLOOKUP($B119,NAV!$A:$FC,AT$1,FALSE),"")</f>
        <v>0.97552489969931455</v>
      </c>
      <c r="AU120" s="171">
        <f>IFERROR(VLOOKUP($B120,'NAV plus Dist'!$B:$FD,AU$1,FALSE)/VLOOKUP($B119,NAV!$A:$FC,AU$1,FALSE),"")</f>
        <v>1</v>
      </c>
      <c r="AV120" s="171">
        <f>IFERROR(VLOOKUP($B120,'NAV plus Dist'!$B:$FD,AV$1,FALSE)/VLOOKUP($B119,NAV!$A:$FC,AV$1,FALSE),"")</f>
        <v>0.95681390761891649</v>
      </c>
      <c r="AW120" s="171" t="str">
        <f>IFERROR(VLOOKUP($B120,'NAV plus Dist'!$B:$FD,AW$1,FALSE)/VLOOKUP($B119,NAV!$A:$FC,AW$1,FALSE),"")</f>
        <v/>
      </c>
      <c r="AX120" s="171" t="str">
        <f>IFERROR(VLOOKUP($B120,'NAV plus Dist'!$B:$FD,AX$1,FALSE)/VLOOKUP($B119,NAV!$A:$FC,AX$1,FALSE),"")</f>
        <v/>
      </c>
      <c r="AY120" s="171" t="str">
        <f>IFERROR(VLOOKUP($B120,'NAV plus Dist'!$B:$FD,AY$1,FALSE)/VLOOKUP($B119,NAV!$A:$FC,AY$1,FALSE),"")</f>
        <v/>
      </c>
      <c r="AZ120" s="171" t="str">
        <f>IFERROR(VLOOKUP($B120,'NAV plus Dist'!$B:$FD,AZ$1,FALSE)/VLOOKUP($B119,NAV!$A:$FC,AZ$1,FALSE),"")</f>
        <v/>
      </c>
      <c r="BA120" s="171" t="str">
        <f>IFERROR(VLOOKUP($B120,'NAV plus Dist'!$B:$FD,BA$1,FALSE)/VLOOKUP($B119,NAV!$A:$FC,BA$1,FALSE),"")</f>
        <v/>
      </c>
      <c r="BB120" s="171" t="str">
        <f>IFERROR(VLOOKUP($B120,'NAV plus Dist'!$B:$FD,BB$1,FALSE)/VLOOKUP($B119,NAV!$A:$FC,BB$1,FALSE),"")</f>
        <v/>
      </c>
      <c r="BC120" s="171" t="str">
        <f>IFERROR(VLOOKUP($B120,'NAV plus Dist'!$B:$FD,BC$1,FALSE)/VLOOKUP($B119,NAV!$A:$FC,BC$1,FALSE),"")</f>
        <v/>
      </c>
      <c r="BD120" s="171" t="str">
        <f>IFERROR(VLOOKUP($B120,'NAV plus Dist'!$B:$FD,BD$1,FALSE)/VLOOKUP($B119,NAV!$A:$FC,BD$1,FALSE),"")</f>
        <v/>
      </c>
      <c r="BE120" s="171" t="str">
        <f>IFERROR(VLOOKUP($B120,'NAV plus Dist'!$B:$FD,BE$1,FALSE)/VLOOKUP($B119,NAV!$A:$FC,BE$1,FALSE),"")</f>
        <v/>
      </c>
      <c r="BF120" s="171" t="str">
        <f>IFERROR(VLOOKUP($B120,'NAV plus Dist'!$B:$FD,BF$1,FALSE)/VLOOKUP($B119,NAV!$A:$FC,BF$1,FALSE),"")</f>
        <v/>
      </c>
      <c r="BG120" s="171" t="str">
        <f>IFERROR(VLOOKUP($B120,'NAV plus Dist'!$B:$FD,BG$1,FALSE)/VLOOKUP($B119,NAV!$A:$FC,BG$1,FALSE),"")</f>
        <v/>
      </c>
      <c r="BH120" s="171" t="str">
        <f>IFERROR(VLOOKUP($B120,'NAV plus Dist'!$B:$FD,BH$1,FALSE)/VLOOKUP($B119,NAV!$A:$FC,BH$1,FALSE),"")</f>
        <v/>
      </c>
      <c r="BI120" s="171" t="str">
        <f>IFERROR(VLOOKUP($B120,'NAV plus Dist'!$B:$FD,BI$1,FALSE)/VLOOKUP($B119,NAV!$A:$FC,BI$1,FALSE),"")</f>
        <v/>
      </c>
      <c r="BJ120" s="171" t="str">
        <f>IFERROR(VLOOKUP($B120,'NAV plus Dist'!$B:$FD,BJ$1,FALSE)/VLOOKUP($B119,NAV!$A:$FC,BJ$1,FALSE),"")</f>
        <v/>
      </c>
      <c r="BK120" s="171" t="str">
        <f>IFERROR(VLOOKUP($B120,'NAV plus Dist'!$B:$FD,BK$1,FALSE)/VLOOKUP($B119,NAV!$A:$FC,BK$1,FALSE),"")</f>
        <v/>
      </c>
      <c r="BL120" s="171" t="str">
        <f>IFERROR(VLOOKUP($B120,'NAV plus Dist'!$B:$FD,BL$1,FALSE)/VLOOKUP($B119,NAV!$A:$FC,BL$1,FALSE),"")</f>
        <v/>
      </c>
      <c r="BM120" s="171" t="str">
        <f>IFERROR(VLOOKUP($B120,'NAV plus Dist'!$B:$FD,BM$1,FALSE)/VLOOKUP($B119,NAV!$A:$FC,BM$1,FALSE),"")</f>
        <v/>
      </c>
      <c r="BN120" s="171" t="str">
        <f>IFERROR(VLOOKUP($B120,'NAV plus Dist'!$B:$FD,BN$1,FALSE)/VLOOKUP($B119,NAV!$A:$FC,BN$1,FALSE),"")</f>
        <v/>
      </c>
      <c r="BO120" s="171" t="str">
        <f>IFERROR(VLOOKUP($B120,'NAV plus Dist'!$B:$FD,BO$1,FALSE)/VLOOKUP($B119,NAV!$A:$FC,BO$1,FALSE),"")</f>
        <v/>
      </c>
      <c r="BP120" s="171" t="str">
        <f>IFERROR(VLOOKUP($B120,'NAV plus Dist'!$B:$FD,BP$1,FALSE)/VLOOKUP($B119,NAV!$A:$FC,BP$1,FALSE),"")</f>
        <v/>
      </c>
      <c r="BQ120" s="171" t="str">
        <f>IFERROR(VLOOKUP($B120,'NAV plus Dist'!$B:$FD,BQ$1,FALSE)/VLOOKUP($B119,NAV!$A:$FC,BQ$1,FALSE),"")</f>
        <v/>
      </c>
      <c r="BR120" s="171" t="str">
        <f>IFERROR(VLOOKUP($B120,'NAV plus Dist'!$B:$FD,BR$1,FALSE)/VLOOKUP($B119,NAV!$A:$FC,BR$1,FALSE),"")</f>
        <v/>
      </c>
      <c r="BS120" s="171" t="str">
        <f>IFERROR(VLOOKUP($B120,'NAV plus Dist'!$B:$FD,BS$1,FALSE)/VLOOKUP($B119,NAV!$A:$FC,BS$1,FALSE),"")</f>
        <v/>
      </c>
      <c r="BT120" s="171" t="str">
        <f>IFERROR(VLOOKUP($B120,'NAV plus Dist'!$B:$FD,BT$1,FALSE)/VLOOKUP($B119,NAV!$A:$FC,BT$1,FALSE),"")</f>
        <v/>
      </c>
      <c r="BU120" s="171" t="str">
        <f>IFERROR(VLOOKUP($B120,'NAV plus Dist'!$B:$FD,BU$1,FALSE)/VLOOKUP($B119,NAV!$A:$FC,BU$1,FALSE),"")</f>
        <v/>
      </c>
      <c r="BV120" s="171" t="str">
        <f>IFERROR(VLOOKUP($B120,'NAV plus Dist'!$B:$FD,BV$1,FALSE)/VLOOKUP($B119,NAV!$A:$FC,BV$1,FALSE),"")</f>
        <v/>
      </c>
      <c r="BW120" s="171" t="str">
        <f>IFERROR(VLOOKUP($B120,'NAV plus Dist'!$B:$FD,BW$1,FALSE)/VLOOKUP($B119,NAV!$A:$FC,BW$1,FALSE),"")</f>
        <v/>
      </c>
      <c r="BX120" s="171" t="str">
        <f>IFERROR(VLOOKUP($B120,'NAV plus Dist'!$B:$FD,BX$1,FALSE)/VLOOKUP($B119,NAV!$A:$FC,BX$1,FALSE),"")</f>
        <v/>
      </c>
      <c r="BY120" s="171" t="str">
        <f>IFERROR(VLOOKUP($B120,'NAV plus Dist'!$B:$FD,BY$1,FALSE)/VLOOKUP($B119,NAV!$A:$FC,BY$1,FALSE),"")</f>
        <v/>
      </c>
      <c r="BZ120" s="171" t="str">
        <f>IFERROR(VLOOKUP($B120,'NAV plus Dist'!$B:$FD,BZ$1,FALSE)/VLOOKUP($B119,NAV!$A:$FC,BZ$1,FALSE),"")</f>
        <v/>
      </c>
      <c r="CA120" s="171" t="str">
        <f>IFERROR(VLOOKUP($B120,'NAV plus Dist'!$B:$FD,CA$1,FALSE)/VLOOKUP($B119,NAV!$A:$FC,CA$1,FALSE),"")</f>
        <v/>
      </c>
      <c r="CB120" s="171" t="str">
        <f>IFERROR(VLOOKUP($B120,'NAV plus Dist'!$B:$FD,CB$1,FALSE)/VLOOKUP($B119,NAV!$A:$FC,CB$1,FALSE),"")</f>
        <v/>
      </c>
      <c r="CC120" s="171" t="str">
        <f>IFERROR(VLOOKUP($B120,'NAV plus Dist'!$B:$FD,CC$1,FALSE)/VLOOKUP($B119,NAV!$A:$FC,CC$1,FALSE),"")</f>
        <v/>
      </c>
      <c r="CD120" s="171" t="str">
        <f>IFERROR(VLOOKUP($B120,'NAV plus Dist'!$B:$FD,CD$1,FALSE)/VLOOKUP($B119,NAV!$A:$FC,CD$1,FALSE),"")</f>
        <v/>
      </c>
      <c r="CE120" s="171" t="str">
        <f>IFERROR(VLOOKUP($B120,'NAV plus Dist'!$B:$FD,CE$1,FALSE)/VLOOKUP($B119,NAV!$A:$FC,CE$1,FALSE),"")</f>
        <v/>
      </c>
      <c r="CF120" s="171" t="str">
        <f>IFERROR(VLOOKUP($B120,'NAV plus Dist'!$B:$FD,CF$1,FALSE)/VLOOKUP($B119,NAV!$A:$FC,CF$1,FALSE),"")</f>
        <v/>
      </c>
      <c r="CG120" s="171" t="str">
        <f>IFERROR(VLOOKUP($B120,'NAV plus Dist'!$B:$FD,CG$1,FALSE)/VLOOKUP($B119,NAV!$A:$FC,CG$1,FALSE),"")</f>
        <v/>
      </c>
      <c r="CH120" s="171" t="str">
        <f>IFERROR(VLOOKUP($B120,'NAV plus Dist'!$B:$FD,CH$1,FALSE)/VLOOKUP($B119,NAV!$A:$FC,CH$1,FALSE),"")</f>
        <v/>
      </c>
      <c r="CI120" s="171" t="str">
        <f>IFERROR(VLOOKUP($B120,'NAV plus Dist'!$B:$FD,CI$1,FALSE)/VLOOKUP($B119,NAV!$A:$FC,CI$1,FALSE),"")</f>
        <v/>
      </c>
      <c r="CJ120" s="171" t="str">
        <f>IFERROR(VLOOKUP($B120,'NAV plus Dist'!$B:$FD,CJ$1,FALSE)/VLOOKUP($B119,NAV!$A:$FC,CJ$1,FALSE),"")</f>
        <v/>
      </c>
      <c r="CK120" s="171" t="str">
        <f>IFERROR(VLOOKUP($B120,'NAV plus Dist'!$B:$FD,CK$1,FALSE)/VLOOKUP($B119,NAV!$A:$FC,CK$1,FALSE),"")</f>
        <v/>
      </c>
      <c r="CL120" s="171" t="str">
        <f>IFERROR(VLOOKUP($B120,'NAV plus Dist'!$B:$FD,CL$1,FALSE)/VLOOKUP($B119,NAV!$A:$FC,CL$1,FALSE),"")</f>
        <v/>
      </c>
      <c r="CM120" s="171" t="str">
        <f>IFERROR(VLOOKUP($B120,'NAV plus Dist'!$B:$FD,CM$1,FALSE)/VLOOKUP($B119,NAV!$A:$FC,CM$1,FALSE),"")</f>
        <v/>
      </c>
      <c r="CN120" s="171" t="str">
        <f>IFERROR(VLOOKUP($B120,'NAV plus Dist'!$B:$FD,CN$1,FALSE)/VLOOKUP($B119,NAV!$A:$FC,CN$1,FALSE),"")</f>
        <v/>
      </c>
      <c r="CO120" s="171" t="str">
        <f>IFERROR(VLOOKUP($B120,'NAV plus Dist'!$B:$FD,CO$1,FALSE)/VLOOKUP($B119,NAV!$A:$FC,CO$1,FALSE),"")</f>
        <v/>
      </c>
      <c r="CP120" s="171" t="str">
        <f>IFERROR(VLOOKUP($B120,'NAV plus Dist'!$B:$FD,CP$1,FALSE)/VLOOKUP($B119,NAV!$A:$FC,CP$1,FALSE),"")</f>
        <v/>
      </c>
      <c r="CQ120" s="171" t="str">
        <f>IFERROR(VLOOKUP($B120,'NAV plus Dist'!$B:$FD,CQ$1,FALSE)/VLOOKUP($B119,NAV!$A:$FC,CQ$1,FALSE),"")</f>
        <v/>
      </c>
      <c r="CR120" s="171" t="str">
        <f>IFERROR(VLOOKUP($B120,'NAV plus Dist'!$B:$FD,CR$1,FALSE)/VLOOKUP($B119,NAV!$A:$FC,CR$1,FALSE),"")</f>
        <v/>
      </c>
      <c r="CS120" s="171" t="str">
        <f>IFERROR(VLOOKUP($B120,'NAV plus Dist'!$B:$FD,CS$1,FALSE)/VLOOKUP($B119,NAV!$A:$FC,CS$1,FALSE),"")</f>
        <v/>
      </c>
      <c r="CT120" s="171" t="str">
        <f>IFERROR(VLOOKUP($B120,'NAV plus Dist'!$B:$FD,CT$1,FALSE)/VLOOKUP($B119,NAV!$A:$FC,CT$1,FALSE),"")</f>
        <v/>
      </c>
      <c r="CU120" s="171" t="str">
        <f>IFERROR(VLOOKUP($B120,'NAV plus Dist'!$B:$FD,CU$1,FALSE)/VLOOKUP($B119,NAV!$A:$FC,CU$1,FALSE),"")</f>
        <v/>
      </c>
      <c r="CV120" s="171" t="str">
        <f>IFERROR(VLOOKUP($B120,'NAV plus Dist'!$B:$FD,CV$1,FALSE)/VLOOKUP($B119,NAV!$A:$FC,CV$1,FALSE),"")</f>
        <v/>
      </c>
      <c r="CW120" s="171" t="str">
        <f>IFERROR(VLOOKUP($B120,'NAV plus Dist'!$B:$FD,CW$1,FALSE)/VLOOKUP($B119,NAV!$A:$FC,CW$1,FALSE),"")</f>
        <v/>
      </c>
      <c r="CX120" s="171" t="str">
        <f>IFERROR(VLOOKUP($B120,'NAV plus Dist'!$B:$FD,CX$1,FALSE)/VLOOKUP($B119,NAV!$A:$FC,CX$1,FALSE),"")</f>
        <v/>
      </c>
      <c r="CY120" s="171" t="str">
        <f>IFERROR(VLOOKUP($B120,'NAV plus Dist'!$B:$FD,CY$1,FALSE)/VLOOKUP($B119,NAV!$A:$FC,CY$1,FALSE),"")</f>
        <v/>
      </c>
      <c r="CZ120" s="171" t="str">
        <f>IFERROR(VLOOKUP($B120,'NAV plus Dist'!$B:$FD,CZ$1,FALSE)/VLOOKUP($B119,NAV!$A:$FC,CZ$1,FALSE),"")</f>
        <v/>
      </c>
      <c r="DA120" s="171" t="str">
        <f>IFERROR(VLOOKUP($B120,'NAV plus Dist'!$B:$FD,DA$1,FALSE)/VLOOKUP($B119,NAV!$A:$FC,DA$1,FALSE),"")</f>
        <v/>
      </c>
      <c r="DB120" s="171" t="str">
        <f>IFERROR(VLOOKUP($B120,'NAV plus Dist'!$B:$FD,DB$1,FALSE)/VLOOKUP($B119,NAV!$A:$FC,DB$1,FALSE),"")</f>
        <v/>
      </c>
      <c r="DC120" s="171" t="str">
        <f>IFERROR(VLOOKUP($B120,'NAV plus Dist'!$B:$FD,DC$1,FALSE)/VLOOKUP($B119,NAV!$A:$FC,DC$1,FALSE),"")</f>
        <v/>
      </c>
      <c r="DD120" s="171" t="str">
        <f>IFERROR(VLOOKUP($B120,'NAV plus Dist'!$B:$FD,DD$1,FALSE)/VLOOKUP($B119,NAV!$A:$FC,DD$1,FALSE),"")</f>
        <v/>
      </c>
      <c r="DE120" s="171" t="str">
        <f>IFERROR(VLOOKUP($B120,'NAV plus Dist'!$B:$FD,DE$1,FALSE)/VLOOKUP($B119,NAV!$A:$FC,DE$1,FALSE),"")</f>
        <v/>
      </c>
      <c r="DF120" s="171" t="str">
        <f>IFERROR(VLOOKUP($B120,'NAV plus Dist'!$B:$FD,DF$1,FALSE)/VLOOKUP($B119,NAV!$A:$FC,DF$1,FALSE),"")</f>
        <v/>
      </c>
      <c r="DG120" s="171" t="str">
        <f>IFERROR(VLOOKUP($B120,'NAV plus Dist'!$B:$FD,DG$1,FALSE)/VLOOKUP($B119,NAV!$A:$FC,DG$1,FALSE),"")</f>
        <v/>
      </c>
      <c r="DH120" s="171" t="str">
        <f>IFERROR(VLOOKUP($B120,'NAV plus Dist'!$B:$FD,DH$1,FALSE)/VLOOKUP($B119,NAV!$A:$FC,DH$1,FALSE),"")</f>
        <v/>
      </c>
    </row>
    <row r="121" spans="1:112">
      <c r="A121" s="94">
        <f t="shared" si="42"/>
        <v>80</v>
      </c>
      <c r="B121" s="168">
        <f t="shared" si="43"/>
        <v>43646</v>
      </c>
      <c r="C121" s="171">
        <f>IFERROR(VLOOKUP($B121,'NAV plus Dist'!$B:$FD,C$1,FALSE)/VLOOKUP($B120,NAV!$A:$FC,C$1,FALSE),"")</f>
        <v>1.070276672639475</v>
      </c>
      <c r="D121" s="171" t="str">
        <f>IFERROR(VLOOKUP($B121,'NAV plus Dist'!$B:$FD,D$1,FALSE)/VLOOKUP($B120,NAV!$A:$FC,D$1,FALSE),"")</f>
        <v/>
      </c>
      <c r="E121" s="171">
        <f>IFERROR(VLOOKUP($B121,'NAV plus Dist'!$B:$FD,E$1,FALSE)/VLOOKUP($B120,NAV!$A:$FC,E$1,FALSE),"")</f>
        <v>1.0710644434063812</v>
      </c>
      <c r="F121" s="171" t="str">
        <f>IFERROR(VLOOKUP($B121,'NAV plus Dist'!$B:$FD,F$1,FALSE)/VLOOKUP($B120,NAV!$A:$FC,F$1,FALSE),"")</f>
        <v/>
      </c>
      <c r="G121" s="171" t="str">
        <f>IFERROR(VLOOKUP($B121,'NAV plus Dist'!$B:$FD,G$1,FALSE)/VLOOKUP($B120,NAV!$A:$FC,G$1,FALSE),"")</f>
        <v/>
      </c>
      <c r="H121" s="171" t="str">
        <f>IFERROR(VLOOKUP($B121,'NAV plus Dist'!$B:$FD,H$1,FALSE)/VLOOKUP($B120,NAV!$A:$FC,H$1,FALSE),"")</f>
        <v/>
      </c>
      <c r="I121" s="171" t="str">
        <f>IFERROR(VLOOKUP($B121,'NAV plus Dist'!$B:$FD,I$1,FALSE)/VLOOKUP($B120,NAV!$A:$FC,I$1,FALSE),"")</f>
        <v/>
      </c>
      <c r="J121" s="171" t="str">
        <f>IFERROR(VLOOKUP($B121,'NAV plus Dist'!$B:$FD,J$1,FALSE)/VLOOKUP($B120,NAV!$A:$FC,J$1,FALSE),"")</f>
        <v/>
      </c>
      <c r="K121" s="171" t="str">
        <f>IFERROR(VLOOKUP($B121,'NAV plus Dist'!$B:$FD,K$1,FALSE)/VLOOKUP($B120,NAV!$A:$FC,K$1,FALSE),"")</f>
        <v/>
      </c>
      <c r="L121" s="171" t="str">
        <f>IFERROR(VLOOKUP($B121,'NAV plus Dist'!$B:$FD,L$1,FALSE)/VLOOKUP($B120,NAV!$A:$FC,L$1,FALSE),"")</f>
        <v/>
      </c>
      <c r="M121" s="171" t="str">
        <f>IFERROR(VLOOKUP($B121,'NAV plus Dist'!$B:$FD,M$1,FALSE)/VLOOKUP($B120,NAV!$A:$FC,M$1,FALSE),"")</f>
        <v/>
      </c>
      <c r="N121" s="171" t="str">
        <f>IFERROR(VLOOKUP($B121,'NAV plus Dist'!$B:$FD,N$1,FALSE)/VLOOKUP($B120,NAV!$A:$FC,N$1,FALSE),"")</f>
        <v/>
      </c>
      <c r="O121" s="171">
        <f>IFERROR(VLOOKUP($B121,'NAV plus Dist'!$B:$FD,O$1,FALSE)/VLOOKUP($B120,NAV!$A:$FC,O$1,FALSE),"")</f>
        <v>1.072686843730698</v>
      </c>
      <c r="P121" s="171">
        <f>IFERROR(VLOOKUP($B121,'NAV plus Dist'!$B:$FD,P$1,FALSE)/VLOOKUP($B120,NAV!$A:$FC,P$1,FALSE),"")</f>
        <v>1.0777347310847767</v>
      </c>
      <c r="Q121" s="171">
        <f>IFERROR(VLOOKUP($B121,'NAV plus Dist'!$B:$FD,Q$1,FALSE)/VLOOKUP($B120,NAV!$A:$FC,Q$1,FALSE),"")</f>
        <v>1.0182626340709249</v>
      </c>
      <c r="R121" s="171">
        <f>IFERROR(VLOOKUP($B121,'NAV plus Dist'!$B:$FD,R$1,FALSE)/VLOOKUP($B120,NAV!$A:$FC,R$1,FALSE),"")</f>
        <v>1.0182626340709249</v>
      </c>
      <c r="S121" s="171">
        <f>IFERROR(VLOOKUP($B121,'NAV plus Dist'!$B:$FD,S$1,FALSE)/VLOOKUP($B120,NAV!$A:$FC,S$1,FALSE),"")</f>
        <v>1.0174295618882159</v>
      </c>
      <c r="T121" s="171">
        <f>IFERROR(VLOOKUP($B121,'NAV plus Dist'!$B:$FD,T$1,FALSE)/VLOOKUP($B120,NAV!$A:$FC,T$1,FALSE),"")</f>
        <v>1.0186418109187751</v>
      </c>
      <c r="U121" s="171">
        <f>IFERROR(VLOOKUP($B121,'NAV plus Dist'!$B:$FD,U$1,FALSE)/VLOOKUP($B120,NAV!$A:$FC,U$1,FALSE),"")</f>
        <v>1.018405083992024</v>
      </c>
      <c r="V121" s="171">
        <f>IFERROR(VLOOKUP($B121,'NAV plus Dist'!$B:$FD,V$1,FALSE)/VLOOKUP($B120,NAV!$A:$FC,V$1,FALSE),"")</f>
        <v>1.0122121668787918</v>
      </c>
      <c r="W121" s="171">
        <f>IFERROR(VLOOKUP($B121,'NAV plus Dist'!$B:$FD,W$1,FALSE)/VLOOKUP($B120,NAV!$A:$FC,W$1,FALSE),"")</f>
        <v>1.0122121668787918</v>
      </c>
      <c r="X121" s="171">
        <f>IFERROR(VLOOKUP($B121,'NAV plus Dist'!$B:$FD,X$1,FALSE)/VLOOKUP($B120,NAV!$A:$FC,X$1,FALSE),"")</f>
        <v>1.0120972193744775</v>
      </c>
      <c r="Y121" s="171">
        <f>IFERROR(VLOOKUP($B121,'NAV plus Dist'!$B:$FD,Y$1,FALSE)/VLOOKUP($B120,NAV!$A:$FC,Y$1,FALSE),"")</f>
        <v>1.0132264929796746</v>
      </c>
      <c r="Z121" s="171">
        <f>IFERROR(VLOOKUP($B121,'NAV plus Dist'!$B:$FD,Z$1,FALSE)/VLOOKUP($B120,NAV!$A:$FC,Z$1,FALSE),"")</f>
        <v>1.0129305498294665</v>
      </c>
      <c r="AA121" s="171">
        <f>IFERROR(VLOOKUP($B121,'NAV plus Dist'!$B:$FD,AA$1,FALSE)/VLOOKUP($B120,NAV!$A:$FC,AA$1,FALSE),"")</f>
        <v>1.0596588664250961</v>
      </c>
      <c r="AB121" s="171" t="str">
        <f>IFERROR(VLOOKUP($B121,'NAV plus Dist'!$B:$FD,AB$1,FALSE)/VLOOKUP($B120,NAV!$A:$FC,AB$1,FALSE),"")</f>
        <v/>
      </c>
      <c r="AC121" s="171">
        <f>IFERROR(VLOOKUP($B121,'NAV plus Dist'!$B:$FD,AC$1,FALSE)/VLOOKUP($B120,NAV!$A:$FC,AC$1,FALSE),"")</f>
        <v>1.060628021936419</v>
      </c>
      <c r="AD121" s="171">
        <f>IFERROR(VLOOKUP($B121,'NAV plus Dist'!$B:$FD,AD$1,FALSE)/VLOOKUP($B120,NAV!$A:$FC,AD$1,FALSE),"")</f>
        <v>1.1371571321508869</v>
      </c>
      <c r="AE121" s="171">
        <f>IFERROR(VLOOKUP($B121,'NAV plus Dist'!$B:$FD,AE$1,FALSE)/VLOOKUP($B120,NAV!$A:$FC,AE$1,FALSE),"")</f>
        <v>1.0067685633372832</v>
      </c>
      <c r="AF121" s="171">
        <f>IFERROR(VLOOKUP($B121,'NAV plus Dist'!$B:$FD,AF$1,FALSE)/VLOOKUP($B120,NAV!$A:$FC,AF$1,FALSE),"")</f>
        <v>1.057419372652971</v>
      </c>
      <c r="AG121" s="171" t="str">
        <f>IFERROR(VLOOKUP($B121,'NAV plus Dist'!$B:$FD,AG$1,FALSE)/VLOOKUP($B120,NAV!$A:$FC,AG$1,FALSE),"")</f>
        <v/>
      </c>
      <c r="AH121" s="171">
        <f>IFERROR(VLOOKUP($B121,'NAV plus Dist'!$B:$FD,AH$1,FALSE)/VLOOKUP($B120,NAV!$A:$FC,AH$1,FALSE),"")</f>
        <v>1.0589574447659669</v>
      </c>
      <c r="AI121" s="171">
        <f>IFERROR(VLOOKUP($B121,'NAV plus Dist'!$B:$FD,AI$1,FALSE)/VLOOKUP($B120,NAV!$A:$FC,AI$1,FALSE),"")</f>
        <v>1.012870538415003</v>
      </c>
      <c r="AJ121" s="171">
        <f>IFERROR(VLOOKUP($B121,'NAV plus Dist'!$B:$FD,AJ$1,FALSE)/VLOOKUP($B120,NAV!$A:$FC,AJ$1,FALSE),"")</f>
        <v>1.0265184287939089</v>
      </c>
      <c r="AK121" s="171">
        <f>IFERROR(VLOOKUP($B121,'NAV plus Dist'!$B:$FD,AK$1,FALSE)/VLOOKUP($B120,NAV!$A:$FC,AK$1,FALSE),"")</f>
        <v>1.0679584784428067</v>
      </c>
      <c r="AL121" s="171">
        <f>IFERROR(VLOOKUP($B121,'NAV plus Dist'!$B:$FD,AL$1,FALSE)/VLOOKUP($B120,NAV!$A:$FC,AL$1,FALSE),"")</f>
        <v>1.06837756601205</v>
      </c>
      <c r="AM121" s="171" t="str">
        <f>IFERROR(VLOOKUP($B121,'NAV plus Dist'!$B:$FD,AM$1,FALSE)/VLOOKUP($B120,NAV!$A:$FC,AM$1,FALSE),"")</f>
        <v/>
      </c>
      <c r="AN121" s="171" t="str">
        <f>IFERROR(VLOOKUP($B121,'NAV plus Dist'!$B:$FD,AN$1,FALSE)/VLOOKUP($B120,NAV!$A:$FC,AN$1,FALSE),"")</f>
        <v/>
      </c>
      <c r="AO121" s="171" t="str">
        <f>IFERROR(VLOOKUP($B121,'NAV plus Dist'!$B:$FD,AO$1,FALSE)/VLOOKUP($B120,NAV!$A:$FC,AO$1,FALSE),"")</f>
        <v/>
      </c>
      <c r="AP121" s="171" t="str">
        <f>IFERROR(VLOOKUP($B121,'NAV plus Dist'!$B:$FD,AP$1,FALSE)/VLOOKUP($B120,NAV!$A:$FC,AP$1,FALSE),"")</f>
        <v/>
      </c>
      <c r="AQ121" s="171" t="str">
        <f>IFERROR(VLOOKUP($B121,'NAV plus Dist'!$B:$FD,AQ$1,FALSE)/VLOOKUP($B120,NAV!$A:$FC,AQ$1,FALSE),"")</f>
        <v/>
      </c>
      <c r="AR121" s="171" t="str">
        <f>IFERROR(VLOOKUP($B121,'NAV plus Dist'!$B:$FD,AR$1,FALSE)/VLOOKUP($B120,NAV!$A:$FC,AR$1,FALSE),"")</f>
        <v/>
      </c>
      <c r="AS121" s="171" t="str">
        <f>IFERROR(VLOOKUP($B121,'NAV plus Dist'!$B:$FD,AS$1,FALSE)/VLOOKUP($B120,NAV!$A:$FC,AS$1,FALSE),"")</f>
        <v/>
      </c>
      <c r="AT121" s="171">
        <f>IFERROR(VLOOKUP($B121,'NAV plus Dist'!$B:$FD,AT$1,FALSE)/VLOOKUP($B120,NAV!$A:$FC,AT$1,FALSE),"")</f>
        <v>1.0383578879737292</v>
      </c>
      <c r="AU121" s="171">
        <f>IFERROR(VLOOKUP($B121,'NAV plus Dist'!$B:$FD,AU$1,FALSE)/VLOOKUP($B120,NAV!$A:$FC,AU$1,FALSE),"")</f>
        <v>1.0125</v>
      </c>
      <c r="AV121" s="171">
        <f>IFERROR(VLOOKUP($B121,'NAV plus Dist'!$B:$FD,AV$1,FALSE)/VLOOKUP($B120,NAV!$A:$FC,AV$1,FALSE),"")</f>
        <v>1.0591898554694423</v>
      </c>
      <c r="AW121" s="171" t="str">
        <f>IFERROR(VLOOKUP($B121,'NAV plus Dist'!$B:$FD,AW$1,FALSE)/VLOOKUP($B120,NAV!$A:$FC,AW$1,FALSE),"")</f>
        <v/>
      </c>
      <c r="AX121" s="171" t="str">
        <f>IFERROR(VLOOKUP($B121,'NAV plus Dist'!$B:$FD,AX$1,FALSE)/VLOOKUP($B120,NAV!$A:$FC,AX$1,FALSE),"")</f>
        <v/>
      </c>
      <c r="AY121" s="171" t="str">
        <f>IFERROR(VLOOKUP($B121,'NAV plus Dist'!$B:$FD,AY$1,FALSE)/VLOOKUP($B120,NAV!$A:$FC,AY$1,FALSE),"")</f>
        <v/>
      </c>
      <c r="AZ121" s="171" t="str">
        <f>IFERROR(VLOOKUP($B121,'NAV plus Dist'!$B:$FD,AZ$1,FALSE)/VLOOKUP($B120,NAV!$A:$FC,AZ$1,FALSE),"")</f>
        <v/>
      </c>
      <c r="BA121" s="171" t="str">
        <f>IFERROR(VLOOKUP($B121,'NAV plus Dist'!$B:$FD,BA$1,FALSE)/VLOOKUP($B120,NAV!$A:$FC,BA$1,FALSE),"")</f>
        <v/>
      </c>
      <c r="BB121" s="171" t="str">
        <f>IFERROR(VLOOKUP($B121,'NAV plus Dist'!$B:$FD,BB$1,FALSE)/VLOOKUP($B120,NAV!$A:$FC,BB$1,FALSE),"")</f>
        <v/>
      </c>
      <c r="BC121" s="171" t="str">
        <f>IFERROR(VLOOKUP($B121,'NAV plus Dist'!$B:$FD,BC$1,FALSE)/VLOOKUP($B120,NAV!$A:$FC,BC$1,FALSE),"")</f>
        <v/>
      </c>
      <c r="BD121" s="171" t="str">
        <f>IFERROR(VLOOKUP($B121,'NAV plus Dist'!$B:$FD,BD$1,FALSE)/VLOOKUP($B120,NAV!$A:$FC,BD$1,FALSE),"")</f>
        <v/>
      </c>
      <c r="BE121" s="171" t="str">
        <f>IFERROR(VLOOKUP($B121,'NAV plus Dist'!$B:$FD,BE$1,FALSE)/VLOOKUP($B120,NAV!$A:$FC,BE$1,FALSE),"")</f>
        <v/>
      </c>
      <c r="BF121" s="171" t="str">
        <f>IFERROR(VLOOKUP($B121,'NAV plus Dist'!$B:$FD,BF$1,FALSE)/VLOOKUP($B120,NAV!$A:$FC,BF$1,FALSE),"")</f>
        <v/>
      </c>
      <c r="BG121" s="171" t="str">
        <f>IFERROR(VLOOKUP($B121,'NAV plus Dist'!$B:$FD,BG$1,FALSE)/VLOOKUP($B120,NAV!$A:$FC,BG$1,FALSE),"")</f>
        <v/>
      </c>
      <c r="BH121" s="171" t="str">
        <f>IFERROR(VLOOKUP($B121,'NAV plus Dist'!$B:$FD,BH$1,FALSE)/VLOOKUP($B120,NAV!$A:$FC,BH$1,FALSE),"")</f>
        <v/>
      </c>
      <c r="BI121" s="171" t="str">
        <f>IFERROR(VLOOKUP($B121,'NAV plus Dist'!$B:$FD,BI$1,FALSE)/VLOOKUP($B120,NAV!$A:$FC,BI$1,FALSE),"")</f>
        <v/>
      </c>
      <c r="BJ121" s="171" t="str">
        <f>IFERROR(VLOOKUP($B121,'NAV plus Dist'!$B:$FD,BJ$1,FALSE)/VLOOKUP($B120,NAV!$A:$FC,BJ$1,FALSE),"")</f>
        <v/>
      </c>
      <c r="BK121" s="171" t="str">
        <f>IFERROR(VLOOKUP($B121,'NAV plus Dist'!$B:$FD,BK$1,FALSE)/VLOOKUP($B120,NAV!$A:$FC,BK$1,FALSE),"")</f>
        <v/>
      </c>
      <c r="BL121" s="171" t="str">
        <f>IFERROR(VLOOKUP($B121,'NAV plus Dist'!$B:$FD,BL$1,FALSE)/VLOOKUP($B120,NAV!$A:$FC,BL$1,FALSE),"")</f>
        <v/>
      </c>
      <c r="BM121" s="171" t="str">
        <f>IFERROR(VLOOKUP($B121,'NAV plus Dist'!$B:$FD,BM$1,FALSE)/VLOOKUP($B120,NAV!$A:$FC,BM$1,FALSE),"")</f>
        <v/>
      </c>
      <c r="BN121" s="171" t="str">
        <f>IFERROR(VLOOKUP($B121,'NAV plus Dist'!$B:$FD,BN$1,FALSE)/VLOOKUP($B120,NAV!$A:$FC,BN$1,FALSE),"")</f>
        <v/>
      </c>
      <c r="BO121" s="171" t="str">
        <f>IFERROR(VLOOKUP($B121,'NAV plus Dist'!$B:$FD,BO$1,FALSE)/VLOOKUP($B120,NAV!$A:$FC,BO$1,FALSE),"")</f>
        <v/>
      </c>
      <c r="BP121" s="171" t="str">
        <f>IFERROR(VLOOKUP($B121,'NAV plus Dist'!$B:$FD,BP$1,FALSE)/VLOOKUP($B120,NAV!$A:$FC,BP$1,FALSE),"")</f>
        <v/>
      </c>
      <c r="BQ121" s="171" t="str">
        <f>IFERROR(VLOOKUP($B121,'NAV plus Dist'!$B:$FD,BQ$1,FALSE)/VLOOKUP($B120,NAV!$A:$FC,BQ$1,FALSE),"")</f>
        <v/>
      </c>
      <c r="BR121" s="171" t="str">
        <f>IFERROR(VLOOKUP($B121,'NAV plus Dist'!$B:$FD,BR$1,FALSE)/VLOOKUP($B120,NAV!$A:$FC,BR$1,FALSE),"")</f>
        <v/>
      </c>
      <c r="BS121" s="171" t="str">
        <f>IFERROR(VLOOKUP($B121,'NAV plus Dist'!$B:$FD,BS$1,FALSE)/VLOOKUP($B120,NAV!$A:$FC,BS$1,FALSE),"")</f>
        <v/>
      </c>
      <c r="BT121" s="171" t="str">
        <f>IFERROR(VLOOKUP($B121,'NAV plus Dist'!$B:$FD,BT$1,FALSE)/VLOOKUP($B120,NAV!$A:$FC,BT$1,FALSE),"")</f>
        <v/>
      </c>
      <c r="BU121" s="171" t="str">
        <f>IFERROR(VLOOKUP($B121,'NAV plus Dist'!$B:$FD,BU$1,FALSE)/VLOOKUP($B120,NAV!$A:$FC,BU$1,FALSE),"")</f>
        <v/>
      </c>
      <c r="BV121" s="171" t="str">
        <f>IFERROR(VLOOKUP($B121,'NAV plus Dist'!$B:$FD,BV$1,FALSE)/VLOOKUP($B120,NAV!$A:$FC,BV$1,FALSE),"")</f>
        <v/>
      </c>
      <c r="BW121" s="171" t="str">
        <f>IFERROR(VLOOKUP($B121,'NAV plus Dist'!$B:$FD,BW$1,FALSE)/VLOOKUP($B120,NAV!$A:$FC,BW$1,FALSE),"")</f>
        <v/>
      </c>
      <c r="BX121" s="171" t="str">
        <f>IFERROR(VLOOKUP($B121,'NAV plus Dist'!$B:$FD,BX$1,FALSE)/VLOOKUP($B120,NAV!$A:$FC,BX$1,FALSE),"")</f>
        <v/>
      </c>
      <c r="BY121" s="171" t="str">
        <f>IFERROR(VLOOKUP($B121,'NAV plus Dist'!$B:$FD,BY$1,FALSE)/VLOOKUP($B120,NAV!$A:$FC,BY$1,FALSE),"")</f>
        <v/>
      </c>
      <c r="BZ121" s="171" t="str">
        <f>IFERROR(VLOOKUP($B121,'NAV plus Dist'!$B:$FD,BZ$1,FALSE)/VLOOKUP($B120,NAV!$A:$FC,BZ$1,FALSE),"")</f>
        <v/>
      </c>
      <c r="CA121" s="171" t="str">
        <f>IFERROR(VLOOKUP($B121,'NAV plus Dist'!$B:$FD,CA$1,FALSE)/VLOOKUP($B120,NAV!$A:$FC,CA$1,FALSE),"")</f>
        <v/>
      </c>
      <c r="CB121" s="171" t="str">
        <f>IFERROR(VLOOKUP($B121,'NAV plus Dist'!$B:$FD,CB$1,FALSE)/VLOOKUP($B120,NAV!$A:$FC,CB$1,FALSE),"")</f>
        <v/>
      </c>
      <c r="CC121" s="171" t="str">
        <f>IFERROR(VLOOKUP($B121,'NAV plus Dist'!$B:$FD,CC$1,FALSE)/VLOOKUP($B120,NAV!$A:$FC,CC$1,FALSE),"")</f>
        <v/>
      </c>
      <c r="CD121" s="171" t="str">
        <f>IFERROR(VLOOKUP($B121,'NAV plus Dist'!$B:$FD,CD$1,FALSE)/VLOOKUP($B120,NAV!$A:$FC,CD$1,FALSE),"")</f>
        <v/>
      </c>
      <c r="CE121" s="171" t="str">
        <f>IFERROR(VLOOKUP($B121,'NAV plus Dist'!$B:$FD,CE$1,FALSE)/VLOOKUP($B120,NAV!$A:$FC,CE$1,FALSE),"")</f>
        <v/>
      </c>
      <c r="CF121" s="171" t="str">
        <f>IFERROR(VLOOKUP($B121,'NAV plus Dist'!$B:$FD,CF$1,FALSE)/VLOOKUP($B120,NAV!$A:$FC,CF$1,FALSE),"")</f>
        <v/>
      </c>
      <c r="CG121" s="171" t="str">
        <f>IFERROR(VLOOKUP($B121,'NAV plus Dist'!$B:$FD,CG$1,FALSE)/VLOOKUP($B120,NAV!$A:$FC,CG$1,FALSE),"")</f>
        <v/>
      </c>
      <c r="CH121" s="171" t="str">
        <f>IFERROR(VLOOKUP($B121,'NAV plus Dist'!$B:$FD,CH$1,FALSE)/VLOOKUP($B120,NAV!$A:$FC,CH$1,FALSE),"")</f>
        <v/>
      </c>
      <c r="CI121" s="171" t="str">
        <f>IFERROR(VLOOKUP($B121,'NAV plus Dist'!$B:$FD,CI$1,FALSE)/VLOOKUP($B120,NAV!$A:$FC,CI$1,FALSE),"")</f>
        <v/>
      </c>
      <c r="CJ121" s="171" t="str">
        <f>IFERROR(VLOOKUP($B121,'NAV plus Dist'!$B:$FD,CJ$1,FALSE)/VLOOKUP($B120,NAV!$A:$FC,CJ$1,FALSE),"")</f>
        <v/>
      </c>
      <c r="CK121" s="171" t="str">
        <f>IFERROR(VLOOKUP($B121,'NAV plus Dist'!$B:$FD,CK$1,FALSE)/VLOOKUP($B120,NAV!$A:$FC,CK$1,FALSE),"")</f>
        <v/>
      </c>
      <c r="CL121" s="171" t="str">
        <f>IFERROR(VLOOKUP($B121,'NAV plus Dist'!$B:$FD,CL$1,FALSE)/VLOOKUP($B120,NAV!$A:$FC,CL$1,FALSE),"")</f>
        <v/>
      </c>
      <c r="CM121" s="171" t="str">
        <f>IFERROR(VLOOKUP($B121,'NAV plus Dist'!$B:$FD,CM$1,FALSE)/VLOOKUP($B120,NAV!$A:$FC,CM$1,FALSE),"")</f>
        <v/>
      </c>
      <c r="CN121" s="171" t="str">
        <f>IFERROR(VLOOKUP($B121,'NAV plus Dist'!$B:$FD,CN$1,FALSE)/VLOOKUP($B120,NAV!$A:$FC,CN$1,FALSE),"")</f>
        <v/>
      </c>
      <c r="CO121" s="171" t="str">
        <f>IFERROR(VLOOKUP($B121,'NAV plus Dist'!$B:$FD,CO$1,FALSE)/VLOOKUP($B120,NAV!$A:$FC,CO$1,FALSE),"")</f>
        <v/>
      </c>
      <c r="CP121" s="171" t="str">
        <f>IFERROR(VLOOKUP($B121,'NAV plus Dist'!$B:$FD,CP$1,FALSE)/VLOOKUP($B120,NAV!$A:$FC,CP$1,FALSE),"")</f>
        <v/>
      </c>
      <c r="CQ121" s="171" t="str">
        <f>IFERROR(VLOOKUP($B121,'NAV plus Dist'!$B:$FD,CQ$1,FALSE)/VLOOKUP($B120,NAV!$A:$FC,CQ$1,FALSE),"")</f>
        <v/>
      </c>
      <c r="CR121" s="171" t="str">
        <f>IFERROR(VLOOKUP($B121,'NAV plus Dist'!$B:$FD,CR$1,FALSE)/VLOOKUP($B120,NAV!$A:$FC,CR$1,FALSE),"")</f>
        <v/>
      </c>
      <c r="CS121" s="171" t="str">
        <f>IFERROR(VLOOKUP($B121,'NAV plus Dist'!$B:$FD,CS$1,FALSE)/VLOOKUP($B120,NAV!$A:$FC,CS$1,FALSE),"")</f>
        <v/>
      </c>
      <c r="CT121" s="171" t="str">
        <f>IFERROR(VLOOKUP($B121,'NAV plus Dist'!$B:$FD,CT$1,FALSE)/VLOOKUP($B120,NAV!$A:$FC,CT$1,FALSE),"")</f>
        <v/>
      </c>
      <c r="CU121" s="171" t="str">
        <f>IFERROR(VLOOKUP($B121,'NAV plus Dist'!$B:$FD,CU$1,FALSE)/VLOOKUP($B120,NAV!$A:$FC,CU$1,FALSE),"")</f>
        <v/>
      </c>
      <c r="CV121" s="171" t="str">
        <f>IFERROR(VLOOKUP($B121,'NAV plus Dist'!$B:$FD,CV$1,FALSE)/VLOOKUP($B120,NAV!$A:$FC,CV$1,FALSE),"")</f>
        <v/>
      </c>
      <c r="CW121" s="171" t="str">
        <f>IFERROR(VLOOKUP($B121,'NAV plus Dist'!$B:$FD,CW$1,FALSE)/VLOOKUP($B120,NAV!$A:$FC,CW$1,FALSE),"")</f>
        <v/>
      </c>
      <c r="CX121" s="171" t="str">
        <f>IFERROR(VLOOKUP($B121,'NAV plus Dist'!$B:$FD,CX$1,FALSE)/VLOOKUP($B120,NAV!$A:$FC,CX$1,FALSE),"")</f>
        <v/>
      </c>
      <c r="CY121" s="171" t="str">
        <f>IFERROR(VLOOKUP($B121,'NAV plus Dist'!$B:$FD,CY$1,FALSE)/VLOOKUP($B120,NAV!$A:$FC,CY$1,FALSE),"")</f>
        <v/>
      </c>
      <c r="CZ121" s="171" t="str">
        <f>IFERROR(VLOOKUP($B121,'NAV plus Dist'!$B:$FD,CZ$1,FALSE)/VLOOKUP($B120,NAV!$A:$FC,CZ$1,FALSE),"")</f>
        <v/>
      </c>
      <c r="DA121" s="171" t="str">
        <f>IFERROR(VLOOKUP($B121,'NAV plus Dist'!$B:$FD,DA$1,FALSE)/VLOOKUP($B120,NAV!$A:$FC,DA$1,FALSE),"")</f>
        <v/>
      </c>
      <c r="DB121" s="171" t="str">
        <f>IFERROR(VLOOKUP($B121,'NAV plus Dist'!$B:$FD,DB$1,FALSE)/VLOOKUP($B120,NAV!$A:$FC,DB$1,FALSE),"")</f>
        <v/>
      </c>
      <c r="DC121" s="171" t="str">
        <f>IFERROR(VLOOKUP($B121,'NAV plus Dist'!$B:$FD,DC$1,FALSE)/VLOOKUP($B120,NAV!$A:$FC,DC$1,FALSE),"")</f>
        <v/>
      </c>
      <c r="DD121" s="171" t="str">
        <f>IFERROR(VLOOKUP($B121,'NAV plus Dist'!$B:$FD,DD$1,FALSE)/VLOOKUP($B120,NAV!$A:$FC,DD$1,FALSE),"")</f>
        <v/>
      </c>
      <c r="DE121" s="171" t="str">
        <f>IFERROR(VLOOKUP($B121,'NAV plus Dist'!$B:$FD,DE$1,FALSE)/VLOOKUP($B120,NAV!$A:$FC,DE$1,FALSE),"")</f>
        <v/>
      </c>
      <c r="DF121" s="171" t="str">
        <f>IFERROR(VLOOKUP($B121,'NAV plus Dist'!$B:$FD,DF$1,FALSE)/VLOOKUP($B120,NAV!$A:$FC,DF$1,FALSE),"")</f>
        <v/>
      </c>
      <c r="DG121" s="171" t="str">
        <f>IFERROR(VLOOKUP($B121,'NAV plus Dist'!$B:$FD,DG$1,FALSE)/VLOOKUP($B120,NAV!$A:$FC,DG$1,FALSE),"")</f>
        <v/>
      </c>
      <c r="DH121" s="171" t="str">
        <f>IFERROR(VLOOKUP($B121,'NAV plus Dist'!$B:$FD,DH$1,FALSE)/VLOOKUP($B120,NAV!$A:$FC,DH$1,FALSE),"")</f>
        <v/>
      </c>
    </row>
    <row r="122" spans="1:112">
      <c r="A122" s="94">
        <f t="shared" si="42"/>
        <v>79</v>
      </c>
      <c r="B122" s="168">
        <f t="shared" si="43"/>
        <v>43677</v>
      </c>
      <c r="C122" s="171">
        <f>IFERROR(VLOOKUP($B122,'NAV plus Dist'!$B:$FD,C$1,FALSE)/VLOOKUP($B121,NAV!$A:$FC,C$1,FALSE),"")</f>
        <v>1.0247764884915351</v>
      </c>
      <c r="D122" s="171" t="str">
        <f>IFERROR(VLOOKUP($B122,'NAV plus Dist'!$B:$FD,D$1,FALSE)/VLOOKUP($B121,NAV!$A:$FC,D$1,FALSE),"")</f>
        <v/>
      </c>
      <c r="E122" s="171">
        <f>IFERROR(VLOOKUP($B122,'NAV plus Dist'!$B:$FD,E$1,FALSE)/VLOOKUP($B121,NAV!$A:$FC,E$1,FALSE),"")</f>
        <v>1.0257128964905757</v>
      </c>
      <c r="F122" s="171" t="str">
        <f>IFERROR(VLOOKUP($B122,'NAV plus Dist'!$B:$FD,F$1,FALSE)/VLOOKUP($B121,NAV!$A:$FC,F$1,FALSE),"")</f>
        <v/>
      </c>
      <c r="G122" s="171" t="str">
        <f>IFERROR(VLOOKUP($B122,'NAV plus Dist'!$B:$FD,G$1,FALSE)/VLOOKUP($B121,NAV!$A:$FC,G$1,FALSE),"")</f>
        <v/>
      </c>
      <c r="H122" s="171" t="str">
        <f>IFERROR(VLOOKUP($B122,'NAV plus Dist'!$B:$FD,H$1,FALSE)/VLOOKUP($B121,NAV!$A:$FC,H$1,FALSE),"")</f>
        <v/>
      </c>
      <c r="I122" s="171" t="str">
        <f>IFERROR(VLOOKUP($B122,'NAV plus Dist'!$B:$FD,I$1,FALSE)/VLOOKUP($B121,NAV!$A:$FC,I$1,FALSE),"")</f>
        <v/>
      </c>
      <c r="J122" s="171" t="str">
        <f>IFERROR(VLOOKUP($B122,'NAV plus Dist'!$B:$FD,J$1,FALSE)/VLOOKUP($B121,NAV!$A:$FC,J$1,FALSE),"")</f>
        <v/>
      </c>
      <c r="K122" s="171" t="str">
        <f>IFERROR(VLOOKUP($B122,'NAV plus Dist'!$B:$FD,K$1,FALSE)/VLOOKUP($B121,NAV!$A:$FC,K$1,FALSE),"")</f>
        <v/>
      </c>
      <c r="L122" s="171" t="str">
        <f>IFERROR(VLOOKUP($B122,'NAV plus Dist'!$B:$FD,L$1,FALSE)/VLOOKUP($B121,NAV!$A:$FC,L$1,FALSE),"")</f>
        <v/>
      </c>
      <c r="M122" s="171" t="str">
        <f>IFERROR(VLOOKUP($B122,'NAV plus Dist'!$B:$FD,M$1,FALSE)/VLOOKUP($B121,NAV!$A:$FC,M$1,FALSE),"")</f>
        <v/>
      </c>
      <c r="N122" s="171" t="str">
        <f>IFERROR(VLOOKUP($B122,'NAV plus Dist'!$B:$FD,N$1,FALSE)/VLOOKUP($B121,NAV!$A:$FC,N$1,FALSE),"")</f>
        <v/>
      </c>
      <c r="O122" s="171">
        <f>IFERROR(VLOOKUP($B122,'NAV plus Dist'!$B:$FD,O$1,FALSE)/VLOOKUP($B121,NAV!$A:$FC,O$1,FALSE),"")</f>
        <v>0.98745274485701695</v>
      </c>
      <c r="P122" s="171">
        <f>IFERROR(VLOOKUP($B122,'NAV plus Dist'!$B:$FD,P$1,FALSE)/VLOOKUP($B121,NAV!$A:$FC,P$1,FALSE),"")</f>
        <v>0.98721031686918781</v>
      </c>
      <c r="Q122" s="171">
        <f>IFERROR(VLOOKUP($B122,'NAV plus Dist'!$B:$FD,Q$1,FALSE)/VLOOKUP($B121,NAV!$A:$FC,Q$1,FALSE),"")</f>
        <v>1.0154005312046017</v>
      </c>
      <c r="R122" s="171">
        <f>IFERROR(VLOOKUP($B122,'NAV plus Dist'!$B:$FD,R$1,FALSE)/VLOOKUP($B121,NAV!$A:$FC,R$1,FALSE),"")</f>
        <v>1.0154005312046017</v>
      </c>
      <c r="S122" s="171">
        <f>IFERROR(VLOOKUP($B122,'NAV plus Dist'!$B:$FD,S$1,FALSE)/VLOOKUP($B121,NAV!$A:$FC,S$1,FALSE),"")</f>
        <v>1.0145791599096952</v>
      </c>
      <c r="T122" s="171">
        <f>IFERROR(VLOOKUP($B122,'NAV plus Dist'!$B:$FD,T$1,FALSE)/VLOOKUP($B121,NAV!$A:$FC,T$1,FALSE),"")</f>
        <v>1.0157903881572088</v>
      </c>
      <c r="U122" s="171">
        <f>IFERROR(VLOOKUP($B122,'NAV plus Dist'!$B:$FD,U$1,FALSE)/VLOOKUP($B121,NAV!$A:$FC,U$1,FALSE),"")</f>
        <v>1.0155643951190509</v>
      </c>
      <c r="V122" s="171">
        <f>IFERROR(VLOOKUP($B122,'NAV plus Dist'!$B:$FD,V$1,FALSE)/VLOOKUP($B121,NAV!$A:$FC,V$1,FALSE),"")</f>
        <v>1.0029705350841134</v>
      </c>
      <c r="W122" s="171">
        <f>IFERROR(VLOOKUP($B122,'NAV plus Dist'!$B:$FD,W$1,FALSE)/VLOOKUP($B121,NAV!$A:$FC,W$1,FALSE),"")</f>
        <v>1.0029705350841134</v>
      </c>
      <c r="X122" s="171">
        <f>IFERROR(VLOOKUP($B122,'NAV plus Dist'!$B:$FD,X$1,FALSE)/VLOOKUP($B121,NAV!$A:$FC,X$1,FALSE),"")</f>
        <v>1.0026715763083673</v>
      </c>
      <c r="Y122" s="171">
        <f>IFERROR(VLOOKUP($B122,'NAV plus Dist'!$B:$FD,Y$1,FALSE)/VLOOKUP($B121,NAV!$A:$FC,Y$1,FALSE),"")</f>
        <v>1.003931318798079</v>
      </c>
      <c r="Z122" s="171">
        <f>IFERROR(VLOOKUP($B122,'NAV plus Dist'!$B:$FD,Z$1,FALSE)/VLOOKUP($B121,NAV!$A:$FC,Z$1,FALSE),"")</f>
        <v>1.0036896526073049</v>
      </c>
      <c r="AA122" s="171">
        <f>IFERROR(VLOOKUP($B122,'NAV plus Dist'!$B:$FD,AA$1,FALSE)/VLOOKUP($B121,NAV!$A:$FC,AA$1,FALSE),"")</f>
        <v>1.0219007821707917</v>
      </c>
      <c r="AB122" s="171" t="str">
        <f>IFERROR(VLOOKUP($B122,'NAV plus Dist'!$B:$FD,AB$1,FALSE)/VLOOKUP($B121,NAV!$A:$FC,AB$1,FALSE),"")</f>
        <v/>
      </c>
      <c r="AC122" s="171">
        <f>IFERROR(VLOOKUP($B122,'NAV plus Dist'!$B:$FD,AC$1,FALSE)/VLOOKUP($B121,NAV!$A:$FC,AC$1,FALSE),"")</f>
        <v>1.022407498564279</v>
      </c>
      <c r="AD122" s="171">
        <f>IFERROR(VLOOKUP($B122,'NAV plus Dist'!$B:$FD,AD$1,FALSE)/VLOOKUP($B121,NAV!$A:$FC,AD$1,FALSE),"")</f>
        <v>1.041414398818991</v>
      </c>
      <c r="AE122" s="171">
        <f>IFERROR(VLOOKUP($B122,'NAV plus Dist'!$B:$FD,AE$1,FALSE)/VLOOKUP($B121,NAV!$A:$FC,AE$1,FALSE),"")</f>
        <v>1.0132873719862918</v>
      </c>
      <c r="AF122" s="171">
        <f>IFERROR(VLOOKUP($B122,'NAV plus Dist'!$B:$FD,AF$1,FALSE)/VLOOKUP($B121,NAV!$A:$FC,AF$1,FALSE),"")</f>
        <v>0.99179033785917281</v>
      </c>
      <c r="AG122" s="171" t="str">
        <f>IFERROR(VLOOKUP($B122,'NAV plus Dist'!$B:$FD,AG$1,FALSE)/VLOOKUP($B121,NAV!$A:$FC,AG$1,FALSE),"")</f>
        <v/>
      </c>
      <c r="AH122" s="171">
        <f>IFERROR(VLOOKUP($B122,'NAV plus Dist'!$B:$FD,AH$1,FALSE)/VLOOKUP($B121,NAV!$A:$FC,AH$1,FALSE),"")</f>
        <v>0.99235316378061678</v>
      </c>
      <c r="AI122" s="171">
        <f>IFERROR(VLOOKUP($B122,'NAV plus Dist'!$B:$FD,AI$1,FALSE)/VLOOKUP($B121,NAV!$A:$FC,AI$1,FALSE),"")</f>
        <v>1.0446312583058339</v>
      </c>
      <c r="AJ122" s="171">
        <f>IFERROR(VLOOKUP($B122,'NAV plus Dist'!$B:$FD,AJ$1,FALSE)/VLOOKUP($B121,NAV!$A:$FC,AJ$1,FALSE),"")</f>
        <v>0.99904423362131867</v>
      </c>
      <c r="AK122" s="171">
        <f>IFERROR(VLOOKUP($B122,'NAV plus Dist'!$B:$FD,AK$1,FALSE)/VLOOKUP($B121,NAV!$A:$FC,AK$1,FALSE),"")</f>
        <v>1.03930749682338</v>
      </c>
      <c r="AL122" s="171">
        <f>IFERROR(VLOOKUP($B122,'NAV plus Dist'!$B:$FD,AL$1,FALSE)/VLOOKUP($B121,NAV!$A:$FC,AL$1,FALSE),"")</f>
        <v>1.0395003012143695</v>
      </c>
      <c r="AM122" s="171" t="str">
        <f>IFERROR(VLOOKUP($B122,'NAV plus Dist'!$B:$FD,AM$1,FALSE)/VLOOKUP($B121,NAV!$A:$FC,AM$1,FALSE),"")</f>
        <v/>
      </c>
      <c r="AN122" s="171" t="str">
        <f>IFERROR(VLOOKUP($B122,'NAV plus Dist'!$B:$FD,AN$1,FALSE)/VLOOKUP($B121,NAV!$A:$FC,AN$1,FALSE),"")</f>
        <v/>
      </c>
      <c r="AO122" s="171" t="str">
        <f>IFERROR(VLOOKUP($B122,'NAV plus Dist'!$B:$FD,AO$1,FALSE)/VLOOKUP($B121,NAV!$A:$FC,AO$1,FALSE),"")</f>
        <v/>
      </c>
      <c r="AP122" s="171" t="str">
        <f>IFERROR(VLOOKUP($B122,'NAV plus Dist'!$B:$FD,AP$1,FALSE)/VLOOKUP($B121,NAV!$A:$FC,AP$1,FALSE),"")</f>
        <v/>
      </c>
      <c r="AQ122" s="171" t="str">
        <f>IFERROR(VLOOKUP($B122,'NAV plus Dist'!$B:$FD,AQ$1,FALSE)/VLOOKUP($B121,NAV!$A:$FC,AQ$1,FALSE),"")</f>
        <v/>
      </c>
      <c r="AR122" s="171" t="str">
        <f>IFERROR(VLOOKUP($B122,'NAV plus Dist'!$B:$FD,AR$1,FALSE)/VLOOKUP($B121,NAV!$A:$FC,AR$1,FALSE),"")</f>
        <v/>
      </c>
      <c r="AS122" s="171" t="str">
        <f>IFERROR(VLOOKUP($B122,'NAV plus Dist'!$B:$FD,AS$1,FALSE)/VLOOKUP($B121,NAV!$A:$FC,AS$1,FALSE),"")</f>
        <v/>
      </c>
      <c r="AT122" s="171">
        <f>IFERROR(VLOOKUP($B122,'NAV plus Dist'!$B:$FD,AT$1,FALSE)/VLOOKUP($B121,NAV!$A:$FC,AT$1,FALSE),"")</f>
        <v>0.97626734709818519</v>
      </c>
      <c r="AU122" s="171">
        <f>IFERROR(VLOOKUP($B122,'NAV plus Dist'!$B:$FD,AU$1,FALSE)/VLOOKUP($B121,NAV!$A:$FC,AU$1,FALSE),"")</f>
        <v>1</v>
      </c>
      <c r="AV122" s="171">
        <f>IFERROR(VLOOKUP($B122,'NAV plus Dist'!$B:$FD,AV$1,FALSE)/VLOOKUP($B121,NAV!$A:$FC,AV$1,FALSE),"")</f>
        <v>0.95807331994296308</v>
      </c>
      <c r="AW122" s="171" t="str">
        <f>IFERROR(VLOOKUP($B122,'NAV plus Dist'!$B:$FD,AW$1,FALSE)/VLOOKUP($B121,NAV!$A:$FC,AW$1,FALSE),"")</f>
        <v/>
      </c>
      <c r="AX122" s="171" t="str">
        <f>IFERROR(VLOOKUP($B122,'NAV plus Dist'!$B:$FD,AX$1,FALSE)/VLOOKUP($B121,NAV!$A:$FC,AX$1,FALSE),"")</f>
        <v/>
      </c>
      <c r="AY122" s="171" t="str">
        <f>IFERROR(VLOOKUP($B122,'NAV plus Dist'!$B:$FD,AY$1,FALSE)/VLOOKUP($B121,NAV!$A:$FC,AY$1,FALSE),"")</f>
        <v/>
      </c>
      <c r="AZ122" s="171" t="str">
        <f>IFERROR(VLOOKUP($B122,'NAV plus Dist'!$B:$FD,AZ$1,FALSE)/VLOOKUP($B121,NAV!$A:$FC,AZ$1,FALSE),"")</f>
        <v/>
      </c>
      <c r="BA122" s="171" t="str">
        <f>IFERROR(VLOOKUP($B122,'NAV plus Dist'!$B:$FD,BA$1,FALSE)/VLOOKUP($B121,NAV!$A:$FC,BA$1,FALSE),"")</f>
        <v/>
      </c>
      <c r="BB122" s="171" t="str">
        <f>IFERROR(VLOOKUP($B122,'NAV plus Dist'!$B:$FD,BB$1,FALSE)/VLOOKUP($B121,NAV!$A:$FC,BB$1,FALSE),"")</f>
        <v/>
      </c>
      <c r="BC122" s="171" t="str">
        <f>IFERROR(VLOOKUP($B122,'NAV plus Dist'!$B:$FD,BC$1,FALSE)/VLOOKUP($B121,NAV!$A:$FC,BC$1,FALSE),"")</f>
        <v/>
      </c>
      <c r="BD122" s="171" t="str">
        <f>IFERROR(VLOOKUP($B122,'NAV plus Dist'!$B:$FD,BD$1,FALSE)/VLOOKUP($B121,NAV!$A:$FC,BD$1,FALSE),"")</f>
        <v/>
      </c>
      <c r="BE122" s="171" t="str">
        <f>IFERROR(VLOOKUP($B122,'NAV plus Dist'!$B:$FD,BE$1,FALSE)/VLOOKUP($B121,NAV!$A:$FC,BE$1,FALSE),"")</f>
        <v/>
      </c>
      <c r="BF122" s="171" t="str">
        <f>IFERROR(VLOOKUP($B122,'NAV plus Dist'!$B:$FD,BF$1,FALSE)/VLOOKUP($B121,NAV!$A:$FC,BF$1,FALSE),"")</f>
        <v/>
      </c>
      <c r="BG122" s="171" t="str">
        <f>IFERROR(VLOOKUP($B122,'NAV plus Dist'!$B:$FD,BG$1,FALSE)/VLOOKUP($B121,NAV!$A:$FC,BG$1,FALSE),"")</f>
        <v/>
      </c>
      <c r="BH122" s="171" t="str">
        <f>IFERROR(VLOOKUP($B122,'NAV plus Dist'!$B:$FD,BH$1,FALSE)/VLOOKUP($B121,NAV!$A:$FC,BH$1,FALSE),"")</f>
        <v/>
      </c>
      <c r="BI122" s="171" t="str">
        <f>IFERROR(VLOOKUP($B122,'NAV plus Dist'!$B:$FD,BI$1,FALSE)/VLOOKUP($B121,NAV!$A:$FC,BI$1,FALSE),"")</f>
        <v/>
      </c>
      <c r="BJ122" s="171" t="str">
        <f>IFERROR(VLOOKUP($B122,'NAV plus Dist'!$B:$FD,BJ$1,FALSE)/VLOOKUP($B121,NAV!$A:$FC,BJ$1,FALSE),"")</f>
        <v/>
      </c>
      <c r="BK122" s="171" t="str">
        <f>IFERROR(VLOOKUP($B122,'NAV plus Dist'!$B:$FD,BK$1,FALSE)/VLOOKUP($B121,NAV!$A:$FC,BK$1,FALSE),"")</f>
        <v/>
      </c>
      <c r="BL122" s="171" t="str">
        <f>IFERROR(VLOOKUP($B122,'NAV plus Dist'!$B:$FD,BL$1,FALSE)/VLOOKUP($B121,NAV!$A:$FC,BL$1,FALSE),"")</f>
        <v/>
      </c>
      <c r="BM122" s="171" t="str">
        <f>IFERROR(VLOOKUP($B122,'NAV plus Dist'!$B:$FD,BM$1,FALSE)/VLOOKUP($B121,NAV!$A:$FC,BM$1,FALSE),"")</f>
        <v/>
      </c>
      <c r="BN122" s="171" t="str">
        <f>IFERROR(VLOOKUP($B122,'NAV plus Dist'!$B:$FD,BN$1,FALSE)/VLOOKUP($B121,NAV!$A:$FC,BN$1,FALSE),"")</f>
        <v/>
      </c>
      <c r="BO122" s="171" t="str">
        <f>IFERROR(VLOOKUP($B122,'NAV plus Dist'!$B:$FD,BO$1,FALSE)/VLOOKUP($B121,NAV!$A:$FC,BO$1,FALSE),"")</f>
        <v/>
      </c>
      <c r="BP122" s="171" t="str">
        <f>IFERROR(VLOOKUP($B122,'NAV plus Dist'!$B:$FD,BP$1,FALSE)/VLOOKUP($B121,NAV!$A:$FC,BP$1,FALSE),"")</f>
        <v/>
      </c>
      <c r="BQ122" s="171" t="str">
        <f>IFERROR(VLOOKUP($B122,'NAV plus Dist'!$B:$FD,BQ$1,FALSE)/VLOOKUP($B121,NAV!$A:$FC,BQ$1,FALSE),"")</f>
        <v/>
      </c>
      <c r="BR122" s="171" t="str">
        <f>IFERROR(VLOOKUP($B122,'NAV plus Dist'!$B:$FD,BR$1,FALSE)/VLOOKUP($B121,NAV!$A:$FC,BR$1,FALSE),"")</f>
        <v/>
      </c>
      <c r="BS122" s="171" t="str">
        <f>IFERROR(VLOOKUP($B122,'NAV plus Dist'!$B:$FD,BS$1,FALSE)/VLOOKUP($B121,NAV!$A:$FC,BS$1,FALSE),"")</f>
        <v/>
      </c>
      <c r="BT122" s="171" t="str">
        <f>IFERROR(VLOOKUP($B122,'NAV plus Dist'!$B:$FD,BT$1,FALSE)/VLOOKUP($B121,NAV!$A:$FC,BT$1,FALSE),"")</f>
        <v/>
      </c>
      <c r="BU122" s="171" t="str">
        <f>IFERROR(VLOOKUP($B122,'NAV plus Dist'!$B:$FD,BU$1,FALSE)/VLOOKUP($B121,NAV!$A:$FC,BU$1,FALSE),"")</f>
        <v/>
      </c>
      <c r="BV122" s="171" t="str">
        <f>IFERROR(VLOOKUP($B122,'NAV plus Dist'!$B:$FD,BV$1,FALSE)/VLOOKUP($B121,NAV!$A:$FC,BV$1,FALSE),"")</f>
        <v/>
      </c>
      <c r="BW122" s="171" t="str">
        <f>IFERROR(VLOOKUP($B122,'NAV plus Dist'!$B:$FD,BW$1,FALSE)/VLOOKUP($B121,NAV!$A:$FC,BW$1,FALSE),"")</f>
        <v/>
      </c>
      <c r="BX122" s="171" t="str">
        <f>IFERROR(VLOOKUP($B122,'NAV plus Dist'!$B:$FD,BX$1,FALSE)/VLOOKUP($B121,NAV!$A:$FC,BX$1,FALSE),"")</f>
        <v/>
      </c>
      <c r="BY122" s="171" t="str">
        <f>IFERROR(VLOOKUP($B122,'NAV plus Dist'!$B:$FD,BY$1,FALSE)/VLOOKUP($B121,NAV!$A:$FC,BY$1,FALSE),"")</f>
        <v/>
      </c>
      <c r="BZ122" s="171" t="str">
        <f>IFERROR(VLOOKUP($B122,'NAV plus Dist'!$B:$FD,BZ$1,FALSE)/VLOOKUP($B121,NAV!$A:$FC,BZ$1,FALSE),"")</f>
        <v/>
      </c>
      <c r="CA122" s="171" t="str">
        <f>IFERROR(VLOOKUP($B122,'NAV plus Dist'!$B:$FD,CA$1,FALSE)/VLOOKUP($B121,NAV!$A:$FC,CA$1,FALSE),"")</f>
        <v/>
      </c>
      <c r="CB122" s="171" t="str">
        <f>IFERROR(VLOOKUP($B122,'NAV plus Dist'!$B:$FD,CB$1,FALSE)/VLOOKUP($B121,NAV!$A:$FC,CB$1,FALSE),"")</f>
        <v/>
      </c>
      <c r="CC122" s="171" t="str">
        <f>IFERROR(VLOOKUP($B122,'NAV plus Dist'!$B:$FD,CC$1,FALSE)/VLOOKUP($B121,NAV!$A:$FC,CC$1,FALSE),"")</f>
        <v/>
      </c>
      <c r="CD122" s="171" t="str">
        <f>IFERROR(VLOOKUP($B122,'NAV plus Dist'!$B:$FD,CD$1,FALSE)/VLOOKUP($B121,NAV!$A:$FC,CD$1,FALSE),"")</f>
        <v/>
      </c>
      <c r="CE122" s="171" t="str">
        <f>IFERROR(VLOOKUP($B122,'NAV plus Dist'!$B:$FD,CE$1,FALSE)/VLOOKUP($B121,NAV!$A:$FC,CE$1,FALSE),"")</f>
        <v/>
      </c>
      <c r="CF122" s="171" t="str">
        <f>IFERROR(VLOOKUP($B122,'NAV plus Dist'!$B:$FD,CF$1,FALSE)/VLOOKUP($B121,NAV!$A:$FC,CF$1,FALSE),"")</f>
        <v/>
      </c>
      <c r="CG122" s="171" t="str">
        <f>IFERROR(VLOOKUP($B122,'NAV plus Dist'!$B:$FD,CG$1,FALSE)/VLOOKUP($B121,NAV!$A:$FC,CG$1,FALSE),"")</f>
        <v/>
      </c>
      <c r="CH122" s="171" t="str">
        <f>IFERROR(VLOOKUP($B122,'NAV plus Dist'!$B:$FD,CH$1,FALSE)/VLOOKUP($B121,NAV!$A:$FC,CH$1,FALSE),"")</f>
        <v/>
      </c>
      <c r="CI122" s="171" t="str">
        <f>IFERROR(VLOOKUP($B122,'NAV plus Dist'!$B:$FD,CI$1,FALSE)/VLOOKUP($B121,NAV!$A:$FC,CI$1,FALSE),"")</f>
        <v/>
      </c>
      <c r="CJ122" s="171" t="str">
        <f>IFERROR(VLOOKUP($B122,'NAV plus Dist'!$B:$FD,CJ$1,FALSE)/VLOOKUP($B121,NAV!$A:$FC,CJ$1,FALSE),"")</f>
        <v/>
      </c>
      <c r="CK122" s="171" t="str">
        <f>IFERROR(VLOOKUP($B122,'NAV plus Dist'!$B:$FD,CK$1,FALSE)/VLOOKUP($B121,NAV!$A:$FC,CK$1,FALSE),"")</f>
        <v/>
      </c>
      <c r="CL122" s="171" t="str">
        <f>IFERROR(VLOOKUP($B122,'NAV plus Dist'!$B:$FD,CL$1,FALSE)/VLOOKUP($B121,NAV!$A:$FC,CL$1,FALSE),"")</f>
        <v/>
      </c>
      <c r="CM122" s="171" t="str">
        <f>IFERROR(VLOOKUP($B122,'NAV plus Dist'!$B:$FD,CM$1,FALSE)/VLOOKUP($B121,NAV!$A:$FC,CM$1,FALSE),"")</f>
        <v/>
      </c>
      <c r="CN122" s="171" t="str">
        <f>IFERROR(VLOOKUP($B122,'NAV plus Dist'!$B:$FD,CN$1,FALSE)/VLOOKUP($B121,NAV!$A:$FC,CN$1,FALSE),"")</f>
        <v/>
      </c>
      <c r="CO122" s="171" t="str">
        <f>IFERROR(VLOOKUP($B122,'NAV plus Dist'!$B:$FD,CO$1,FALSE)/VLOOKUP($B121,NAV!$A:$FC,CO$1,FALSE),"")</f>
        <v/>
      </c>
      <c r="CP122" s="171" t="str">
        <f>IFERROR(VLOOKUP($B122,'NAV plus Dist'!$B:$FD,CP$1,FALSE)/VLOOKUP($B121,NAV!$A:$FC,CP$1,FALSE),"")</f>
        <v/>
      </c>
      <c r="CQ122" s="171" t="str">
        <f>IFERROR(VLOOKUP($B122,'NAV plus Dist'!$B:$FD,CQ$1,FALSE)/VLOOKUP($B121,NAV!$A:$FC,CQ$1,FALSE),"")</f>
        <v/>
      </c>
      <c r="CR122" s="171" t="str">
        <f>IFERROR(VLOOKUP($B122,'NAV plus Dist'!$B:$FD,CR$1,FALSE)/VLOOKUP($B121,NAV!$A:$FC,CR$1,FALSE),"")</f>
        <v/>
      </c>
      <c r="CS122" s="171" t="str">
        <f>IFERROR(VLOOKUP($B122,'NAV plus Dist'!$B:$FD,CS$1,FALSE)/VLOOKUP($B121,NAV!$A:$FC,CS$1,FALSE),"")</f>
        <v/>
      </c>
      <c r="CT122" s="171" t="str">
        <f>IFERROR(VLOOKUP($B122,'NAV plus Dist'!$B:$FD,CT$1,FALSE)/VLOOKUP($B121,NAV!$A:$FC,CT$1,FALSE),"")</f>
        <v/>
      </c>
      <c r="CU122" s="171" t="str">
        <f>IFERROR(VLOOKUP($B122,'NAV plus Dist'!$B:$FD,CU$1,FALSE)/VLOOKUP($B121,NAV!$A:$FC,CU$1,FALSE),"")</f>
        <v/>
      </c>
      <c r="CV122" s="171" t="str">
        <f>IFERROR(VLOOKUP($B122,'NAV plus Dist'!$B:$FD,CV$1,FALSE)/VLOOKUP($B121,NAV!$A:$FC,CV$1,FALSE),"")</f>
        <v/>
      </c>
      <c r="CW122" s="171" t="str">
        <f>IFERROR(VLOOKUP($B122,'NAV plus Dist'!$B:$FD,CW$1,FALSE)/VLOOKUP($B121,NAV!$A:$FC,CW$1,FALSE),"")</f>
        <v/>
      </c>
      <c r="CX122" s="171" t="str">
        <f>IFERROR(VLOOKUP($B122,'NAV plus Dist'!$B:$FD,CX$1,FALSE)/VLOOKUP($B121,NAV!$A:$FC,CX$1,FALSE),"")</f>
        <v/>
      </c>
      <c r="CY122" s="171" t="str">
        <f>IFERROR(VLOOKUP($B122,'NAV plus Dist'!$B:$FD,CY$1,FALSE)/VLOOKUP($B121,NAV!$A:$FC,CY$1,FALSE),"")</f>
        <v/>
      </c>
      <c r="CZ122" s="171" t="str">
        <f>IFERROR(VLOOKUP($B122,'NAV plus Dist'!$B:$FD,CZ$1,FALSE)/VLOOKUP($B121,NAV!$A:$FC,CZ$1,FALSE),"")</f>
        <v/>
      </c>
      <c r="DA122" s="171" t="str">
        <f>IFERROR(VLOOKUP($B122,'NAV plus Dist'!$B:$FD,DA$1,FALSE)/VLOOKUP($B121,NAV!$A:$FC,DA$1,FALSE),"")</f>
        <v/>
      </c>
      <c r="DB122" s="171" t="str">
        <f>IFERROR(VLOOKUP($B122,'NAV plus Dist'!$B:$FD,DB$1,FALSE)/VLOOKUP($B121,NAV!$A:$FC,DB$1,FALSE),"")</f>
        <v/>
      </c>
      <c r="DC122" s="171" t="str">
        <f>IFERROR(VLOOKUP($B122,'NAV plus Dist'!$B:$FD,DC$1,FALSE)/VLOOKUP($B121,NAV!$A:$FC,DC$1,FALSE),"")</f>
        <v/>
      </c>
      <c r="DD122" s="171" t="str">
        <f>IFERROR(VLOOKUP($B122,'NAV plus Dist'!$B:$FD,DD$1,FALSE)/VLOOKUP($B121,NAV!$A:$FC,DD$1,FALSE),"")</f>
        <v/>
      </c>
      <c r="DE122" s="171" t="str">
        <f>IFERROR(VLOOKUP($B122,'NAV plus Dist'!$B:$FD,DE$1,FALSE)/VLOOKUP($B121,NAV!$A:$FC,DE$1,FALSE),"")</f>
        <v/>
      </c>
      <c r="DF122" s="171" t="str">
        <f>IFERROR(VLOOKUP($B122,'NAV plus Dist'!$B:$FD,DF$1,FALSE)/VLOOKUP($B121,NAV!$A:$FC,DF$1,FALSE),"")</f>
        <v/>
      </c>
      <c r="DG122" s="171" t="str">
        <f>IFERROR(VLOOKUP($B122,'NAV plus Dist'!$B:$FD,DG$1,FALSE)/VLOOKUP($B121,NAV!$A:$FC,DG$1,FALSE),"")</f>
        <v/>
      </c>
      <c r="DH122" s="171" t="str">
        <f>IFERROR(VLOOKUP($B122,'NAV plus Dist'!$B:$FD,DH$1,FALSE)/VLOOKUP($B121,NAV!$A:$FC,DH$1,FALSE),"")</f>
        <v/>
      </c>
    </row>
    <row r="123" spans="1:112">
      <c r="A123" s="94">
        <f t="shared" si="42"/>
        <v>78</v>
      </c>
      <c r="B123" s="168">
        <f t="shared" si="43"/>
        <v>43708</v>
      </c>
      <c r="C123" s="171">
        <f>IFERROR(VLOOKUP($B123,'NAV plus Dist'!$B:$FD,C$1,FALSE)/VLOOKUP($B122,NAV!$A:$FC,C$1,FALSE),"")</f>
        <v>0.97737070976652163</v>
      </c>
      <c r="D123" s="171" t="str">
        <f>IFERROR(VLOOKUP($B123,'NAV plus Dist'!$B:$FD,D$1,FALSE)/VLOOKUP($B122,NAV!$A:$FC,D$1,FALSE),"")</f>
        <v/>
      </c>
      <c r="E123" s="171">
        <f>IFERROR(VLOOKUP($B123,'NAV plus Dist'!$B:$FD,E$1,FALSE)/VLOOKUP($B122,NAV!$A:$FC,E$1,FALSE),"")</f>
        <v>0.97876695045933282</v>
      </c>
      <c r="F123" s="171" t="str">
        <f>IFERROR(VLOOKUP($B123,'NAV plus Dist'!$B:$FD,F$1,FALSE)/VLOOKUP($B122,NAV!$A:$FC,F$1,FALSE),"")</f>
        <v/>
      </c>
      <c r="G123" s="171" t="str">
        <f>IFERROR(VLOOKUP($B123,'NAV plus Dist'!$B:$FD,G$1,FALSE)/VLOOKUP($B122,NAV!$A:$FC,G$1,FALSE),"")</f>
        <v/>
      </c>
      <c r="H123" s="171" t="str">
        <f>IFERROR(VLOOKUP($B123,'NAV plus Dist'!$B:$FD,H$1,FALSE)/VLOOKUP($B122,NAV!$A:$FC,H$1,FALSE),"")</f>
        <v/>
      </c>
      <c r="I123" s="171" t="str">
        <f>IFERROR(VLOOKUP($B123,'NAV plus Dist'!$B:$FD,I$1,FALSE)/VLOOKUP($B122,NAV!$A:$FC,I$1,FALSE),"")</f>
        <v/>
      </c>
      <c r="J123" s="171" t="str">
        <f>IFERROR(VLOOKUP($B123,'NAV plus Dist'!$B:$FD,J$1,FALSE)/VLOOKUP($B122,NAV!$A:$FC,J$1,FALSE),"")</f>
        <v/>
      </c>
      <c r="K123" s="171" t="str">
        <f>IFERROR(VLOOKUP($B123,'NAV plus Dist'!$B:$FD,K$1,FALSE)/VLOOKUP($B122,NAV!$A:$FC,K$1,FALSE),"")</f>
        <v/>
      </c>
      <c r="L123" s="171" t="str">
        <f>IFERROR(VLOOKUP($B123,'NAV plus Dist'!$B:$FD,L$1,FALSE)/VLOOKUP($B122,NAV!$A:$FC,L$1,FALSE),"")</f>
        <v/>
      </c>
      <c r="M123" s="171" t="str">
        <f>IFERROR(VLOOKUP($B123,'NAV plus Dist'!$B:$FD,M$1,FALSE)/VLOOKUP($B122,NAV!$A:$FC,M$1,FALSE),"")</f>
        <v/>
      </c>
      <c r="N123" s="171" t="str">
        <f>IFERROR(VLOOKUP($B123,'NAV plus Dist'!$B:$FD,N$1,FALSE)/VLOOKUP($B122,NAV!$A:$FC,N$1,FALSE),"")</f>
        <v/>
      </c>
      <c r="O123" s="171">
        <f>IFERROR(VLOOKUP($B123,'NAV plus Dist'!$B:$FD,O$1,FALSE)/VLOOKUP($B122,NAV!$A:$FC,O$1,FALSE),"")</f>
        <v>0.91732898098211757</v>
      </c>
      <c r="P123" s="171">
        <f>IFERROR(VLOOKUP($B123,'NAV plus Dist'!$B:$FD,P$1,FALSE)/VLOOKUP($B122,NAV!$A:$FC,P$1,FALSE),"")</f>
        <v>0.91768279453243662</v>
      </c>
      <c r="Q123" s="171">
        <f>IFERROR(VLOOKUP($B123,'NAV plus Dist'!$B:$FD,Q$1,FALSE)/VLOOKUP($B122,NAV!$A:$FC,Q$1,FALSE),"")</f>
        <v>0.98939670135736757</v>
      </c>
      <c r="R123" s="171">
        <f>IFERROR(VLOOKUP($B123,'NAV plus Dist'!$B:$FD,R$1,FALSE)/VLOOKUP($B122,NAV!$A:$FC,R$1,FALSE),"")</f>
        <v>0.98939670135736757</v>
      </c>
      <c r="S123" s="171">
        <f>IFERROR(VLOOKUP($B123,'NAV plus Dist'!$B:$FD,S$1,FALSE)/VLOOKUP($B122,NAV!$A:$FC,S$1,FALSE),"")</f>
        <v>0.98857638068226583</v>
      </c>
      <c r="T123" s="171">
        <f>IFERROR(VLOOKUP($B123,'NAV plus Dist'!$B:$FD,T$1,FALSE)/VLOOKUP($B122,NAV!$A:$FC,T$1,FALSE),"")</f>
        <v>0.98975642286036425</v>
      </c>
      <c r="U123" s="171">
        <f>IFERROR(VLOOKUP($B123,'NAV plus Dist'!$B:$FD,U$1,FALSE)/VLOOKUP($B122,NAV!$A:$FC,U$1,FALSE),"")</f>
        <v>0.98952956584467344</v>
      </c>
      <c r="V123" s="171">
        <f>IFERROR(VLOOKUP($B123,'NAV plus Dist'!$B:$FD,V$1,FALSE)/VLOOKUP($B122,NAV!$A:$FC,V$1,FALSE),"")</f>
        <v>1.0110483921129565</v>
      </c>
      <c r="W123" s="171">
        <f>IFERROR(VLOOKUP($B123,'NAV plus Dist'!$B:$FD,W$1,FALSE)/VLOOKUP($B122,NAV!$A:$FC,W$1,FALSE),"")</f>
        <v>1.0110483921129565</v>
      </c>
      <c r="X123" s="171">
        <f>IFERROR(VLOOKUP($B123,'NAV plus Dist'!$B:$FD,X$1,FALSE)/VLOOKUP($B122,NAV!$A:$FC,X$1,FALSE),"")</f>
        <v>1.0108185825064229</v>
      </c>
      <c r="Y123" s="171">
        <f>IFERROR(VLOOKUP($B123,'NAV plus Dist'!$B:$FD,Y$1,FALSE)/VLOOKUP($B122,NAV!$A:$FC,Y$1,FALSE),"")</f>
        <v>1.012061349084231</v>
      </c>
      <c r="Z123" s="171">
        <f>IFERROR(VLOOKUP($B123,'NAV plus Dist'!$B:$FD,Z$1,FALSE)/VLOOKUP($B122,NAV!$A:$FC,Z$1,FALSE),"")</f>
        <v>1.0328773859013902</v>
      </c>
      <c r="AA123" s="171">
        <f>IFERROR(VLOOKUP($B123,'NAV plus Dist'!$B:$FD,AA$1,FALSE)/VLOOKUP($B122,NAV!$A:$FC,AA$1,FALSE),"")</f>
        <v>0.97751813733760751</v>
      </c>
      <c r="AB123" s="171" t="str">
        <f>IFERROR(VLOOKUP($B123,'NAV plus Dist'!$B:$FD,AB$1,FALSE)/VLOOKUP($B122,NAV!$A:$FC,AB$1,FALSE),"")</f>
        <v/>
      </c>
      <c r="AC123" s="171">
        <f>IFERROR(VLOOKUP($B123,'NAV plus Dist'!$B:$FD,AC$1,FALSE)/VLOOKUP($B122,NAV!$A:$FC,AC$1,FALSE),"")</f>
        <v>0.97833694720387265</v>
      </c>
      <c r="AD123" s="171">
        <f>IFERROR(VLOOKUP($B123,'NAV plus Dist'!$B:$FD,AD$1,FALSE)/VLOOKUP($B122,NAV!$A:$FC,AD$1,FALSE),"")</f>
        <v>1.1011737009973506</v>
      </c>
      <c r="AE123" s="171">
        <f>IFERROR(VLOOKUP($B123,'NAV plus Dist'!$B:$FD,AE$1,FALSE)/VLOOKUP($B122,NAV!$A:$FC,AE$1,FALSE),"")</f>
        <v>1.0203949851979892</v>
      </c>
      <c r="AF123" s="171">
        <f>IFERROR(VLOOKUP($B123,'NAV plus Dist'!$B:$FD,AF$1,FALSE)/VLOOKUP($B122,NAV!$A:$FC,AF$1,FALSE),"")</f>
        <v>1.0013368805229876</v>
      </c>
      <c r="AG123" s="171" t="str">
        <f>IFERROR(VLOOKUP($B123,'NAV plus Dist'!$B:$FD,AG$1,FALSE)/VLOOKUP($B122,NAV!$A:$FC,AG$1,FALSE),"")</f>
        <v/>
      </c>
      <c r="AH123" s="171">
        <f>IFERROR(VLOOKUP($B123,'NAV plus Dist'!$B:$FD,AH$1,FALSE)/VLOOKUP($B122,NAV!$A:$FC,AH$1,FALSE),"")</f>
        <v>1.0021334676136966</v>
      </c>
      <c r="AI123" s="171">
        <f>IFERROR(VLOOKUP($B123,'NAV plus Dist'!$B:$FD,AI$1,FALSE)/VLOOKUP($B122,NAV!$A:$FC,AI$1,FALSE),"")</f>
        <v>0.88193253287592899</v>
      </c>
      <c r="AJ123" s="171">
        <f>IFERROR(VLOOKUP($B123,'NAV plus Dist'!$B:$FD,AJ$1,FALSE)/VLOOKUP($B122,NAV!$A:$FC,AJ$1,FALSE),"")</f>
        <v>1.0167135803171172</v>
      </c>
      <c r="AK123" s="171">
        <f>IFERROR(VLOOKUP($B123,'NAV plus Dist'!$B:$FD,AK$1,FALSE)/VLOOKUP($B122,NAV!$A:$FC,AK$1,FALSE),"")</f>
        <v>0.92275458667682508</v>
      </c>
      <c r="AL123" s="171">
        <f>IFERROR(VLOOKUP($B123,'NAV plus Dist'!$B:$FD,AL$1,FALSE)/VLOOKUP($B122,NAV!$A:$FC,AL$1,FALSE),"")</f>
        <v>0.92375422310243971</v>
      </c>
      <c r="AM123" s="171" t="str">
        <f>IFERROR(VLOOKUP($B123,'NAV plus Dist'!$B:$FD,AM$1,FALSE)/VLOOKUP($B122,NAV!$A:$FC,AM$1,FALSE),"")</f>
        <v/>
      </c>
      <c r="AN123" s="171" t="str">
        <f>IFERROR(VLOOKUP($B123,'NAV plus Dist'!$B:$FD,AN$1,FALSE)/VLOOKUP($B122,NAV!$A:$FC,AN$1,FALSE),"")</f>
        <v/>
      </c>
      <c r="AO123" s="171" t="str">
        <f>IFERROR(VLOOKUP($B123,'NAV plus Dist'!$B:$FD,AO$1,FALSE)/VLOOKUP($B122,NAV!$A:$FC,AO$1,FALSE),"")</f>
        <v/>
      </c>
      <c r="AP123" s="171" t="str">
        <f>IFERROR(VLOOKUP($B123,'NAV plus Dist'!$B:$FD,AP$1,FALSE)/VLOOKUP($B122,NAV!$A:$FC,AP$1,FALSE),"")</f>
        <v/>
      </c>
      <c r="AQ123" s="171" t="str">
        <f>IFERROR(VLOOKUP($B123,'NAV plus Dist'!$B:$FD,AQ$1,FALSE)/VLOOKUP($B122,NAV!$A:$FC,AQ$1,FALSE),"")</f>
        <v/>
      </c>
      <c r="AR123" s="171" t="str">
        <f>IFERROR(VLOOKUP($B123,'NAV plus Dist'!$B:$FD,AR$1,FALSE)/VLOOKUP($B122,NAV!$A:$FC,AR$1,FALSE),"")</f>
        <v/>
      </c>
      <c r="AS123" s="171" t="str">
        <f>IFERROR(VLOOKUP($B123,'NAV plus Dist'!$B:$FD,AS$1,FALSE)/VLOOKUP($B122,NAV!$A:$FC,AS$1,FALSE),"")</f>
        <v/>
      </c>
      <c r="AT123" s="171">
        <f>IFERROR(VLOOKUP($B123,'NAV plus Dist'!$B:$FD,AT$1,FALSE)/VLOOKUP($B122,NAV!$A:$FC,AT$1,FALSE),"")</f>
        <v>1.0233230032776346</v>
      </c>
      <c r="AU123" s="171">
        <f>IFERROR(VLOOKUP($B123,'NAV plus Dist'!$B:$FD,AU$1,FALSE)/VLOOKUP($B122,NAV!$A:$FC,AU$1,FALSE),"")</f>
        <v>1</v>
      </c>
      <c r="AV123" s="171">
        <f>IFERROR(VLOOKUP($B123,'NAV plus Dist'!$B:$FD,AV$1,FALSE)/VLOOKUP($B122,NAV!$A:$FC,AV$1,FALSE),"")</f>
        <v>1.0421406787045553</v>
      </c>
      <c r="AW123" s="171" t="str">
        <f>IFERROR(VLOOKUP($B123,'NAV plus Dist'!$B:$FD,AW$1,FALSE)/VLOOKUP($B122,NAV!$A:$FC,AW$1,FALSE),"")</f>
        <v/>
      </c>
      <c r="AX123" s="171" t="str">
        <f>IFERROR(VLOOKUP($B123,'NAV plus Dist'!$B:$FD,AX$1,FALSE)/VLOOKUP($B122,NAV!$A:$FC,AX$1,FALSE),"")</f>
        <v/>
      </c>
      <c r="AY123" s="171" t="str">
        <f>IFERROR(VLOOKUP($B123,'NAV plus Dist'!$B:$FD,AY$1,FALSE)/VLOOKUP($B122,NAV!$A:$FC,AY$1,FALSE),"")</f>
        <v/>
      </c>
      <c r="AZ123" s="171" t="str">
        <f>IFERROR(VLOOKUP($B123,'NAV plus Dist'!$B:$FD,AZ$1,FALSE)/VLOOKUP($B122,NAV!$A:$FC,AZ$1,FALSE),"")</f>
        <v/>
      </c>
      <c r="BA123" s="171" t="str">
        <f>IFERROR(VLOOKUP($B123,'NAV plus Dist'!$B:$FD,BA$1,FALSE)/VLOOKUP($B122,NAV!$A:$FC,BA$1,FALSE),"")</f>
        <v/>
      </c>
      <c r="BB123" s="171" t="str">
        <f>IFERROR(VLOOKUP($B123,'NAV plus Dist'!$B:$FD,BB$1,FALSE)/VLOOKUP($B122,NAV!$A:$FC,BB$1,FALSE),"")</f>
        <v/>
      </c>
      <c r="BC123" s="171" t="str">
        <f>IFERROR(VLOOKUP($B123,'NAV plus Dist'!$B:$FD,BC$1,FALSE)/VLOOKUP($B122,NAV!$A:$FC,BC$1,FALSE),"")</f>
        <v/>
      </c>
      <c r="BD123" s="171" t="str">
        <f>IFERROR(VLOOKUP($B123,'NAV plus Dist'!$B:$FD,BD$1,FALSE)/VLOOKUP($B122,NAV!$A:$FC,BD$1,FALSE),"")</f>
        <v/>
      </c>
      <c r="BE123" s="171" t="str">
        <f>IFERROR(VLOOKUP($B123,'NAV plus Dist'!$B:$FD,BE$1,FALSE)/VLOOKUP($B122,NAV!$A:$FC,BE$1,FALSE),"")</f>
        <v/>
      </c>
      <c r="BF123" s="171" t="str">
        <f>IFERROR(VLOOKUP($B123,'NAV plus Dist'!$B:$FD,BF$1,FALSE)/VLOOKUP($B122,NAV!$A:$FC,BF$1,FALSE),"")</f>
        <v/>
      </c>
      <c r="BG123" s="171" t="str">
        <f>IFERROR(VLOOKUP($B123,'NAV plus Dist'!$B:$FD,BG$1,FALSE)/VLOOKUP($B122,NAV!$A:$FC,BG$1,FALSE),"")</f>
        <v/>
      </c>
      <c r="BH123" s="171" t="str">
        <f>IFERROR(VLOOKUP($B123,'NAV plus Dist'!$B:$FD,BH$1,FALSE)/VLOOKUP($B122,NAV!$A:$FC,BH$1,FALSE),"")</f>
        <v/>
      </c>
      <c r="BI123" s="171" t="str">
        <f>IFERROR(VLOOKUP($B123,'NAV plus Dist'!$B:$FD,BI$1,FALSE)/VLOOKUP($B122,NAV!$A:$FC,BI$1,FALSE),"")</f>
        <v/>
      </c>
      <c r="BJ123" s="171" t="str">
        <f>IFERROR(VLOOKUP($B123,'NAV plus Dist'!$B:$FD,BJ$1,FALSE)/VLOOKUP($B122,NAV!$A:$FC,BJ$1,FALSE),"")</f>
        <v/>
      </c>
      <c r="BK123" s="171" t="str">
        <f>IFERROR(VLOOKUP($B123,'NAV plus Dist'!$B:$FD,BK$1,FALSE)/VLOOKUP($B122,NAV!$A:$FC,BK$1,FALSE),"")</f>
        <v/>
      </c>
      <c r="BL123" s="171" t="str">
        <f>IFERROR(VLOOKUP($B123,'NAV plus Dist'!$B:$FD,BL$1,FALSE)/VLOOKUP($B122,NAV!$A:$FC,BL$1,FALSE),"")</f>
        <v/>
      </c>
      <c r="BM123" s="171" t="str">
        <f>IFERROR(VLOOKUP($B123,'NAV plus Dist'!$B:$FD,BM$1,FALSE)/VLOOKUP($B122,NAV!$A:$FC,BM$1,FALSE),"")</f>
        <v/>
      </c>
      <c r="BN123" s="171" t="str">
        <f>IFERROR(VLOOKUP($B123,'NAV plus Dist'!$B:$FD,BN$1,FALSE)/VLOOKUP($B122,NAV!$A:$FC,BN$1,FALSE),"")</f>
        <v/>
      </c>
      <c r="BO123" s="171" t="str">
        <f>IFERROR(VLOOKUP($B123,'NAV plus Dist'!$B:$FD,BO$1,FALSE)/VLOOKUP($B122,NAV!$A:$FC,BO$1,FALSE),"")</f>
        <v/>
      </c>
      <c r="BP123" s="171" t="str">
        <f>IFERROR(VLOOKUP($B123,'NAV plus Dist'!$B:$FD,BP$1,FALSE)/VLOOKUP($B122,NAV!$A:$FC,BP$1,FALSE),"")</f>
        <v/>
      </c>
      <c r="BQ123" s="171" t="str">
        <f>IFERROR(VLOOKUP($B123,'NAV plus Dist'!$B:$FD,BQ$1,FALSE)/VLOOKUP($B122,NAV!$A:$FC,BQ$1,FALSE),"")</f>
        <v/>
      </c>
      <c r="BR123" s="171" t="str">
        <f>IFERROR(VLOOKUP($B123,'NAV plus Dist'!$B:$FD,BR$1,FALSE)/VLOOKUP($B122,NAV!$A:$FC,BR$1,FALSE),"")</f>
        <v/>
      </c>
      <c r="BS123" s="171" t="str">
        <f>IFERROR(VLOOKUP($B123,'NAV plus Dist'!$B:$FD,BS$1,FALSE)/VLOOKUP($B122,NAV!$A:$FC,BS$1,FALSE),"")</f>
        <v/>
      </c>
      <c r="BT123" s="171" t="str">
        <f>IFERROR(VLOOKUP($B123,'NAV plus Dist'!$B:$FD,BT$1,FALSE)/VLOOKUP($B122,NAV!$A:$FC,BT$1,FALSE),"")</f>
        <v/>
      </c>
      <c r="BU123" s="171" t="str">
        <f>IFERROR(VLOOKUP($B123,'NAV plus Dist'!$B:$FD,BU$1,FALSE)/VLOOKUP($B122,NAV!$A:$FC,BU$1,FALSE),"")</f>
        <v/>
      </c>
      <c r="BV123" s="171" t="str">
        <f>IFERROR(VLOOKUP($B123,'NAV plus Dist'!$B:$FD,BV$1,FALSE)/VLOOKUP($B122,NAV!$A:$FC,BV$1,FALSE),"")</f>
        <v/>
      </c>
      <c r="BW123" s="171" t="str">
        <f>IFERROR(VLOOKUP($B123,'NAV plus Dist'!$B:$FD,BW$1,FALSE)/VLOOKUP($B122,NAV!$A:$FC,BW$1,FALSE),"")</f>
        <v/>
      </c>
      <c r="BX123" s="171" t="str">
        <f>IFERROR(VLOOKUP($B123,'NAV plus Dist'!$B:$FD,BX$1,FALSE)/VLOOKUP($B122,NAV!$A:$FC,BX$1,FALSE),"")</f>
        <v/>
      </c>
      <c r="BY123" s="171" t="str">
        <f>IFERROR(VLOOKUP($B123,'NAV plus Dist'!$B:$FD,BY$1,FALSE)/VLOOKUP($B122,NAV!$A:$FC,BY$1,FALSE),"")</f>
        <v/>
      </c>
      <c r="BZ123" s="171" t="str">
        <f>IFERROR(VLOOKUP($B123,'NAV plus Dist'!$B:$FD,BZ$1,FALSE)/VLOOKUP($B122,NAV!$A:$FC,BZ$1,FALSE),"")</f>
        <v/>
      </c>
      <c r="CA123" s="171" t="str">
        <f>IFERROR(VLOOKUP($B123,'NAV plus Dist'!$B:$FD,CA$1,FALSE)/VLOOKUP($B122,NAV!$A:$FC,CA$1,FALSE),"")</f>
        <v/>
      </c>
      <c r="CB123" s="171" t="str">
        <f>IFERROR(VLOOKUP($B123,'NAV plus Dist'!$B:$FD,CB$1,FALSE)/VLOOKUP($B122,NAV!$A:$FC,CB$1,FALSE),"")</f>
        <v/>
      </c>
      <c r="CC123" s="171" t="str">
        <f>IFERROR(VLOOKUP($B123,'NAV plus Dist'!$B:$FD,CC$1,FALSE)/VLOOKUP($B122,NAV!$A:$FC,CC$1,FALSE),"")</f>
        <v/>
      </c>
      <c r="CD123" s="171" t="str">
        <f>IFERROR(VLOOKUP($B123,'NAV plus Dist'!$B:$FD,CD$1,FALSE)/VLOOKUP($B122,NAV!$A:$FC,CD$1,FALSE),"")</f>
        <v/>
      </c>
      <c r="CE123" s="171" t="str">
        <f>IFERROR(VLOOKUP($B123,'NAV plus Dist'!$B:$FD,CE$1,FALSE)/VLOOKUP($B122,NAV!$A:$FC,CE$1,FALSE),"")</f>
        <v/>
      </c>
      <c r="CF123" s="171" t="str">
        <f>IFERROR(VLOOKUP($B123,'NAV plus Dist'!$B:$FD,CF$1,FALSE)/VLOOKUP($B122,NAV!$A:$FC,CF$1,FALSE),"")</f>
        <v/>
      </c>
      <c r="CG123" s="171" t="str">
        <f>IFERROR(VLOOKUP($B123,'NAV plus Dist'!$B:$FD,CG$1,FALSE)/VLOOKUP($B122,NAV!$A:$FC,CG$1,FALSE),"")</f>
        <v/>
      </c>
      <c r="CH123" s="171" t="str">
        <f>IFERROR(VLOOKUP($B123,'NAV plus Dist'!$B:$FD,CH$1,FALSE)/VLOOKUP($B122,NAV!$A:$FC,CH$1,FALSE),"")</f>
        <v/>
      </c>
      <c r="CI123" s="171" t="str">
        <f>IFERROR(VLOOKUP($B123,'NAV plus Dist'!$B:$FD,CI$1,FALSE)/VLOOKUP($B122,NAV!$A:$FC,CI$1,FALSE),"")</f>
        <v/>
      </c>
      <c r="CJ123" s="171" t="str">
        <f>IFERROR(VLOOKUP($B123,'NAV plus Dist'!$B:$FD,CJ$1,FALSE)/VLOOKUP($B122,NAV!$A:$FC,CJ$1,FALSE),"")</f>
        <v/>
      </c>
      <c r="CK123" s="171" t="str">
        <f>IFERROR(VLOOKUP($B123,'NAV plus Dist'!$B:$FD,CK$1,FALSE)/VLOOKUP($B122,NAV!$A:$FC,CK$1,FALSE),"")</f>
        <v/>
      </c>
      <c r="CL123" s="171" t="str">
        <f>IFERROR(VLOOKUP($B123,'NAV plus Dist'!$B:$FD,CL$1,FALSE)/VLOOKUP($B122,NAV!$A:$FC,CL$1,FALSE),"")</f>
        <v/>
      </c>
      <c r="CM123" s="171" t="str">
        <f>IFERROR(VLOOKUP($B123,'NAV plus Dist'!$B:$FD,CM$1,FALSE)/VLOOKUP($B122,NAV!$A:$FC,CM$1,FALSE),"")</f>
        <v/>
      </c>
      <c r="CN123" s="171" t="str">
        <f>IFERROR(VLOOKUP($B123,'NAV plus Dist'!$B:$FD,CN$1,FALSE)/VLOOKUP($B122,NAV!$A:$FC,CN$1,FALSE),"")</f>
        <v/>
      </c>
      <c r="CO123" s="171" t="str">
        <f>IFERROR(VLOOKUP($B123,'NAV plus Dist'!$B:$FD,CO$1,FALSE)/VLOOKUP($B122,NAV!$A:$FC,CO$1,FALSE),"")</f>
        <v/>
      </c>
      <c r="CP123" s="171" t="str">
        <f>IFERROR(VLOOKUP($B123,'NAV plus Dist'!$B:$FD,CP$1,FALSE)/VLOOKUP($B122,NAV!$A:$FC,CP$1,FALSE),"")</f>
        <v/>
      </c>
      <c r="CQ123" s="171" t="str">
        <f>IFERROR(VLOOKUP($B123,'NAV plus Dist'!$B:$FD,CQ$1,FALSE)/VLOOKUP($B122,NAV!$A:$FC,CQ$1,FALSE),"")</f>
        <v/>
      </c>
      <c r="CR123" s="171" t="str">
        <f>IFERROR(VLOOKUP($B123,'NAV plus Dist'!$B:$FD,CR$1,FALSE)/VLOOKUP($B122,NAV!$A:$FC,CR$1,FALSE),"")</f>
        <v/>
      </c>
      <c r="CS123" s="171" t="str">
        <f>IFERROR(VLOOKUP($B123,'NAV plus Dist'!$B:$FD,CS$1,FALSE)/VLOOKUP($B122,NAV!$A:$FC,CS$1,FALSE),"")</f>
        <v/>
      </c>
      <c r="CT123" s="171" t="str">
        <f>IFERROR(VLOOKUP($B123,'NAV plus Dist'!$B:$FD,CT$1,FALSE)/VLOOKUP($B122,NAV!$A:$FC,CT$1,FALSE),"")</f>
        <v/>
      </c>
      <c r="CU123" s="171" t="str">
        <f>IFERROR(VLOOKUP($B123,'NAV plus Dist'!$B:$FD,CU$1,FALSE)/VLOOKUP($B122,NAV!$A:$FC,CU$1,FALSE),"")</f>
        <v/>
      </c>
      <c r="CV123" s="171" t="str">
        <f>IFERROR(VLOOKUP($B123,'NAV plus Dist'!$B:$FD,CV$1,FALSE)/VLOOKUP($B122,NAV!$A:$FC,CV$1,FALSE),"")</f>
        <v/>
      </c>
      <c r="CW123" s="171" t="str">
        <f>IFERROR(VLOOKUP($B123,'NAV plus Dist'!$B:$FD,CW$1,FALSE)/VLOOKUP($B122,NAV!$A:$FC,CW$1,FALSE),"")</f>
        <v/>
      </c>
      <c r="CX123" s="171" t="str">
        <f>IFERROR(VLOOKUP($B123,'NAV plus Dist'!$B:$FD,CX$1,FALSE)/VLOOKUP($B122,NAV!$A:$FC,CX$1,FALSE),"")</f>
        <v/>
      </c>
      <c r="CY123" s="171" t="str">
        <f>IFERROR(VLOOKUP($B123,'NAV plus Dist'!$B:$FD,CY$1,FALSE)/VLOOKUP($B122,NAV!$A:$FC,CY$1,FALSE),"")</f>
        <v/>
      </c>
      <c r="CZ123" s="171" t="str">
        <f>IFERROR(VLOOKUP($B123,'NAV plus Dist'!$B:$FD,CZ$1,FALSE)/VLOOKUP($B122,NAV!$A:$FC,CZ$1,FALSE),"")</f>
        <v/>
      </c>
      <c r="DA123" s="171" t="str">
        <f>IFERROR(VLOOKUP($B123,'NAV plus Dist'!$B:$FD,DA$1,FALSE)/VLOOKUP($B122,NAV!$A:$FC,DA$1,FALSE),"")</f>
        <v/>
      </c>
      <c r="DB123" s="171" t="str">
        <f>IFERROR(VLOOKUP($B123,'NAV plus Dist'!$B:$FD,DB$1,FALSE)/VLOOKUP($B122,NAV!$A:$FC,DB$1,FALSE),"")</f>
        <v/>
      </c>
      <c r="DC123" s="171" t="str">
        <f>IFERROR(VLOOKUP($B123,'NAV plus Dist'!$B:$FD,DC$1,FALSE)/VLOOKUP($B122,NAV!$A:$FC,DC$1,FALSE),"")</f>
        <v/>
      </c>
      <c r="DD123" s="171" t="str">
        <f>IFERROR(VLOOKUP($B123,'NAV plus Dist'!$B:$FD,DD$1,FALSE)/VLOOKUP($B122,NAV!$A:$FC,DD$1,FALSE),"")</f>
        <v/>
      </c>
      <c r="DE123" s="171" t="str">
        <f>IFERROR(VLOOKUP($B123,'NAV plus Dist'!$B:$FD,DE$1,FALSE)/VLOOKUP($B122,NAV!$A:$FC,DE$1,FALSE),"")</f>
        <v/>
      </c>
      <c r="DF123" s="171" t="str">
        <f>IFERROR(VLOOKUP($B123,'NAV plus Dist'!$B:$FD,DF$1,FALSE)/VLOOKUP($B122,NAV!$A:$FC,DF$1,FALSE),"")</f>
        <v/>
      </c>
      <c r="DG123" s="171" t="str">
        <f>IFERROR(VLOOKUP($B123,'NAV plus Dist'!$B:$FD,DG$1,FALSE)/VLOOKUP($B122,NAV!$A:$FC,DG$1,FALSE),"")</f>
        <v/>
      </c>
      <c r="DH123" s="171" t="str">
        <f>IFERROR(VLOOKUP($B123,'NAV plus Dist'!$B:$FD,DH$1,FALSE)/VLOOKUP($B122,NAV!$A:$FC,DH$1,FALSE),"")</f>
        <v/>
      </c>
    </row>
    <row r="124" spans="1:112">
      <c r="A124" s="94">
        <f t="shared" si="42"/>
        <v>77</v>
      </c>
      <c r="B124" s="168">
        <f t="shared" si="43"/>
        <v>43738</v>
      </c>
      <c r="C124" s="171">
        <f>IFERROR(VLOOKUP($B124,'NAV plus Dist'!$B:$FD,C$1,FALSE)/VLOOKUP($B123,NAV!$A:$FC,C$1,FALSE),"")</f>
        <v>0.99739808360696658</v>
      </c>
      <c r="D124" s="171" t="str">
        <f>IFERROR(VLOOKUP($B124,'NAV plus Dist'!$B:$FD,D$1,FALSE)/VLOOKUP($B123,NAV!$A:$FC,D$1,FALSE),"")</f>
        <v/>
      </c>
      <c r="E124" s="171">
        <f>IFERROR(VLOOKUP($B124,'NAV plus Dist'!$B:$FD,E$1,FALSE)/VLOOKUP($B123,NAV!$A:$FC,E$1,FALSE),"")</f>
        <v>0.9980028421093059</v>
      </c>
      <c r="F124" s="171" t="str">
        <f>IFERROR(VLOOKUP($B124,'NAV plus Dist'!$B:$FD,F$1,FALSE)/VLOOKUP($B123,NAV!$A:$FC,F$1,FALSE),"")</f>
        <v/>
      </c>
      <c r="G124" s="171" t="str">
        <f>IFERROR(VLOOKUP($B124,'NAV plus Dist'!$B:$FD,G$1,FALSE)/VLOOKUP($B123,NAV!$A:$FC,G$1,FALSE),"")</f>
        <v/>
      </c>
      <c r="H124" s="171" t="str">
        <f>IFERROR(VLOOKUP($B124,'NAV plus Dist'!$B:$FD,H$1,FALSE)/VLOOKUP($B123,NAV!$A:$FC,H$1,FALSE),"")</f>
        <v/>
      </c>
      <c r="I124" s="171" t="str">
        <f>IFERROR(VLOOKUP($B124,'NAV plus Dist'!$B:$FD,I$1,FALSE)/VLOOKUP($B123,NAV!$A:$FC,I$1,FALSE),"")</f>
        <v/>
      </c>
      <c r="J124" s="171" t="str">
        <f>IFERROR(VLOOKUP($B124,'NAV plus Dist'!$B:$FD,J$1,FALSE)/VLOOKUP($B123,NAV!$A:$FC,J$1,FALSE),"")</f>
        <v/>
      </c>
      <c r="K124" s="171" t="str">
        <f>IFERROR(VLOOKUP($B124,'NAV plus Dist'!$B:$FD,K$1,FALSE)/VLOOKUP($B123,NAV!$A:$FC,K$1,FALSE),"")</f>
        <v/>
      </c>
      <c r="L124" s="171" t="str">
        <f>IFERROR(VLOOKUP($B124,'NAV plus Dist'!$B:$FD,L$1,FALSE)/VLOOKUP($B123,NAV!$A:$FC,L$1,FALSE),"")</f>
        <v/>
      </c>
      <c r="M124" s="171" t="str">
        <f>IFERROR(VLOOKUP($B124,'NAV plus Dist'!$B:$FD,M$1,FALSE)/VLOOKUP($B123,NAV!$A:$FC,M$1,FALSE),"")</f>
        <v/>
      </c>
      <c r="N124" s="171" t="str">
        <f>IFERROR(VLOOKUP($B124,'NAV plus Dist'!$B:$FD,N$1,FALSE)/VLOOKUP($B123,NAV!$A:$FC,N$1,FALSE),"")</f>
        <v/>
      </c>
      <c r="O124" s="171">
        <f>IFERROR(VLOOKUP($B124,'NAV plus Dist'!$B:$FD,O$1,FALSE)/VLOOKUP($B123,NAV!$A:$FC,O$1,FALSE),"")</f>
        <v>1.0478417920532213</v>
      </c>
      <c r="P124" s="171">
        <f>IFERROR(VLOOKUP($B124,'NAV plus Dist'!$B:$FD,P$1,FALSE)/VLOOKUP($B123,NAV!$A:$FC,P$1,FALSE),"")</f>
        <v>1.0490284789027526</v>
      </c>
      <c r="Q124" s="171">
        <f>IFERROR(VLOOKUP($B124,'NAV plus Dist'!$B:$FD,Q$1,FALSE)/VLOOKUP($B123,NAV!$A:$FC,Q$1,FALSE),"")</f>
        <v>1.0410527325448415</v>
      </c>
      <c r="R124" s="171">
        <f>IFERROR(VLOOKUP($B124,'NAV plus Dist'!$B:$FD,R$1,FALSE)/VLOOKUP($B123,NAV!$A:$FC,R$1,FALSE),"")</f>
        <v>1.0410527325448415</v>
      </c>
      <c r="S124" s="171">
        <f>IFERROR(VLOOKUP($B124,'NAV plus Dist'!$B:$FD,S$1,FALSE)/VLOOKUP($B123,NAV!$A:$FC,S$1,FALSE),"")</f>
        <v>1.0401827215899984</v>
      </c>
      <c r="T124" s="171">
        <f>IFERROR(VLOOKUP($B124,'NAV plus Dist'!$B:$FD,T$1,FALSE)/VLOOKUP($B123,NAV!$A:$FC,T$1,FALSE),"")</f>
        <v>1.0414401083292035</v>
      </c>
      <c r="U124" s="171">
        <f>IFERROR(VLOOKUP($B124,'NAV plus Dist'!$B:$FD,U$1,FALSE)/VLOOKUP($B123,NAV!$A:$FC,U$1,FALSE),"")</f>
        <v>1.0411983953111219</v>
      </c>
      <c r="V124" s="171">
        <f>IFERROR(VLOOKUP($B124,'NAV plus Dist'!$B:$FD,V$1,FALSE)/VLOOKUP($B123,NAV!$A:$FC,V$1,FALSE),"")</f>
        <v>1.0021416918592514</v>
      </c>
      <c r="W124" s="171">
        <f>IFERROR(VLOOKUP($B124,'NAV plus Dist'!$B:$FD,W$1,FALSE)/VLOOKUP($B123,NAV!$A:$FC,W$1,FALSE),"")</f>
        <v>1.0021416918592514</v>
      </c>
      <c r="X124" s="171">
        <f>IFERROR(VLOOKUP($B124,'NAV plus Dist'!$B:$FD,X$1,FALSE)/VLOOKUP($B123,NAV!$A:$FC,X$1,FALSE),"")</f>
        <v>1.0019068756935869</v>
      </c>
      <c r="Y124" s="171">
        <f>IFERROR(VLOOKUP($B124,'NAV plus Dist'!$B:$FD,Y$1,FALSE)/VLOOKUP($B123,NAV!$A:$FC,Y$1,FALSE),"")</f>
        <v>1.002957121734845</v>
      </c>
      <c r="Z124" s="171">
        <f>IFERROR(VLOOKUP($B124,'NAV plus Dist'!$B:$FD,Z$1,FALSE)/VLOOKUP($B123,NAV!$A:$FC,Z$1,FALSE),"")</f>
        <v>1.0028418358839777</v>
      </c>
      <c r="AA124" s="171">
        <f>IFERROR(VLOOKUP($B124,'NAV plus Dist'!$B:$FD,AA$1,FALSE)/VLOOKUP($B123,NAV!$A:$FC,AA$1,FALSE),"")</f>
        <v>1.0189348727185921</v>
      </c>
      <c r="AB124" s="171" t="str">
        <f>IFERROR(VLOOKUP($B124,'NAV plus Dist'!$B:$FD,AB$1,FALSE)/VLOOKUP($B123,NAV!$A:$FC,AB$1,FALSE),"")</f>
        <v/>
      </c>
      <c r="AC124" s="171">
        <f>IFERROR(VLOOKUP($B124,'NAV plus Dist'!$B:$FD,AC$1,FALSE)/VLOOKUP($B123,NAV!$A:$FC,AC$1,FALSE),"")</f>
        <v>1.0195303996268077</v>
      </c>
      <c r="AD124" s="171">
        <f>IFERROR(VLOOKUP($B124,'NAV plus Dist'!$B:$FD,AD$1,FALSE)/VLOOKUP($B123,NAV!$A:$FC,AD$1,FALSE),"")</f>
        <v>0.90521399645222955</v>
      </c>
      <c r="AE124" s="171">
        <f>IFERROR(VLOOKUP($B124,'NAV plus Dist'!$B:$FD,AE$1,FALSE)/VLOOKUP($B123,NAV!$A:$FC,AE$1,FALSE),"")</f>
        <v>1.0159793461572313</v>
      </c>
      <c r="AF124" s="171">
        <f>IFERROR(VLOOKUP($B124,'NAV plus Dist'!$B:$FD,AF$1,FALSE)/VLOOKUP($B123,NAV!$A:$FC,AF$1,FALSE),"")</f>
        <v>0.99839877284103451</v>
      </c>
      <c r="AG124" s="171" t="str">
        <f>IFERROR(VLOOKUP($B124,'NAV plus Dist'!$B:$FD,AG$1,FALSE)/VLOOKUP($B123,NAV!$A:$FC,AG$1,FALSE),"")</f>
        <v/>
      </c>
      <c r="AH124" s="171">
        <f>IFERROR(VLOOKUP($B124,'NAV plus Dist'!$B:$FD,AH$1,FALSE)/VLOOKUP($B123,NAV!$A:$FC,AH$1,FALSE),"")</f>
        <v>0.99846752485274914</v>
      </c>
      <c r="AI124" s="171">
        <f>IFERROR(VLOOKUP($B124,'NAV plus Dist'!$B:$FD,AI$1,FALSE)/VLOOKUP($B123,NAV!$A:$FC,AI$1,FALSE),"")</f>
        <v>0.98097244732576983</v>
      </c>
      <c r="AJ124" s="171">
        <f>IFERROR(VLOOKUP($B124,'NAV plus Dist'!$B:$FD,AJ$1,FALSE)/VLOOKUP($B123,NAV!$A:$FC,AJ$1,FALSE),"")</f>
        <v>1.0330479363785048</v>
      </c>
      <c r="AK124" s="171">
        <f>IFERROR(VLOOKUP($B124,'NAV plus Dist'!$B:$FD,AK$1,FALSE)/VLOOKUP($B123,NAV!$A:$FC,AK$1,FALSE),"")</f>
        <v>1.0569337591815144</v>
      </c>
      <c r="AL124" s="171">
        <f>IFERROR(VLOOKUP($B124,'NAV plus Dist'!$B:$FD,AL$1,FALSE)/VLOOKUP($B123,NAV!$A:$FC,AL$1,FALSE),"")</f>
        <v>1.057561255614959</v>
      </c>
      <c r="AM124" s="171" t="str">
        <f>IFERROR(VLOOKUP($B124,'NAV plus Dist'!$B:$FD,AM$1,FALSE)/VLOOKUP($B123,NAV!$A:$FC,AM$1,FALSE),"")</f>
        <v/>
      </c>
      <c r="AN124" s="171" t="str">
        <f>IFERROR(VLOOKUP($B124,'NAV plus Dist'!$B:$FD,AN$1,FALSE)/VLOOKUP($B123,NAV!$A:$FC,AN$1,FALSE),"")</f>
        <v/>
      </c>
      <c r="AO124" s="171" t="str">
        <f>IFERROR(VLOOKUP($B124,'NAV plus Dist'!$B:$FD,AO$1,FALSE)/VLOOKUP($B123,NAV!$A:$FC,AO$1,FALSE),"")</f>
        <v/>
      </c>
      <c r="AP124" s="171" t="str">
        <f>IFERROR(VLOOKUP($B124,'NAV plus Dist'!$B:$FD,AP$1,FALSE)/VLOOKUP($B123,NAV!$A:$FC,AP$1,FALSE),"")</f>
        <v/>
      </c>
      <c r="AQ124" s="171" t="str">
        <f>IFERROR(VLOOKUP($B124,'NAV plus Dist'!$B:$FD,AQ$1,FALSE)/VLOOKUP($B123,NAV!$A:$FC,AQ$1,FALSE),"")</f>
        <v/>
      </c>
      <c r="AR124" s="171" t="str">
        <f>IFERROR(VLOOKUP($B124,'NAV plus Dist'!$B:$FD,AR$1,FALSE)/VLOOKUP($B123,NAV!$A:$FC,AR$1,FALSE),"")</f>
        <v/>
      </c>
      <c r="AS124" s="171" t="str">
        <f>IFERROR(VLOOKUP($B124,'NAV plus Dist'!$B:$FD,AS$1,FALSE)/VLOOKUP($B123,NAV!$A:$FC,AS$1,FALSE),"")</f>
        <v/>
      </c>
      <c r="AT124" s="171">
        <f>IFERROR(VLOOKUP($B124,'NAV plus Dist'!$B:$FD,AT$1,FALSE)/VLOOKUP($B123,NAV!$A:$FC,AT$1,FALSE),"")</f>
        <v>1.0185636511874601</v>
      </c>
      <c r="AU124" s="171">
        <f>IFERROR(VLOOKUP($B124,'NAV plus Dist'!$B:$FD,AU$1,FALSE)/VLOOKUP($B123,NAV!$A:$FC,AU$1,FALSE),"")</f>
        <v>1.0125</v>
      </c>
      <c r="AV124" s="171">
        <f>IFERROR(VLOOKUP($B124,'NAV plus Dist'!$B:$FD,AV$1,FALSE)/VLOOKUP($B123,NAV!$A:$FC,AV$1,FALSE),"")</f>
        <v>1.0232959245789564</v>
      </c>
      <c r="AW124" s="171" t="str">
        <f>IFERROR(VLOOKUP($B124,'NAV plus Dist'!$B:$FD,AW$1,FALSE)/VLOOKUP($B123,NAV!$A:$FC,AW$1,FALSE),"")</f>
        <v/>
      </c>
      <c r="AX124" s="171" t="str">
        <f>IFERROR(VLOOKUP($B124,'NAV plus Dist'!$B:$FD,AX$1,FALSE)/VLOOKUP($B123,NAV!$A:$FC,AX$1,FALSE),"")</f>
        <v/>
      </c>
      <c r="AY124" s="171" t="str">
        <f>IFERROR(VLOOKUP($B124,'NAV plus Dist'!$B:$FD,AY$1,FALSE)/VLOOKUP($B123,NAV!$A:$FC,AY$1,FALSE),"")</f>
        <v/>
      </c>
      <c r="AZ124" s="171" t="str">
        <f>IFERROR(VLOOKUP($B124,'NAV plus Dist'!$B:$FD,AZ$1,FALSE)/VLOOKUP($B123,NAV!$A:$FC,AZ$1,FALSE),"")</f>
        <v/>
      </c>
      <c r="BA124" s="171" t="str">
        <f>IFERROR(VLOOKUP($B124,'NAV plus Dist'!$B:$FD,BA$1,FALSE)/VLOOKUP($B123,NAV!$A:$FC,BA$1,FALSE),"")</f>
        <v/>
      </c>
      <c r="BB124" s="171" t="str">
        <f>IFERROR(VLOOKUP($B124,'NAV plus Dist'!$B:$FD,BB$1,FALSE)/VLOOKUP($B123,NAV!$A:$FC,BB$1,FALSE),"")</f>
        <v/>
      </c>
      <c r="BC124" s="171" t="str">
        <f>IFERROR(VLOOKUP($B124,'NAV plus Dist'!$B:$FD,BC$1,FALSE)/VLOOKUP($B123,NAV!$A:$FC,BC$1,FALSE),"")</f>
        <v/>
      </c>
      <c r="BD124" s="171" t="str">
        <f>IFERROR(VLOOKUP($B124,'NAV plus Dist'!$B:$FD,BD$1,FALSE)/VLOOKUP($B123,NAV!$A:$FC,BD$1,FALSE),"")</f>
        <v/>
      </c>
      <c r="BE124" s="171" t="str">
        <f>IFERROR(VLOOKUP($B124,'NAV plus Dist'!$B:$FD,BE$1,FALSE)/VLOOKUP($B123,NAV!$A:$FC,BE$1,FALSE),"")</f>
        <v/>
      </c>
      <c r="BF124" s="171" t="str">
        <f>IFERROR(VLOOKUP($B124,'NAV plus Dist'!$B:$FD,BF$1,FALSE)/VLOOKUP($B123,NAV!$A:$FC,BF$1,FALSE),"")</f>
        <v/>
      </c>
      <c r="BG124" s="171" t="str">
        <f>IFERROR(VLOOKUP($B124,'NAV plus Dist'!$B:$FD,BG$1,FALSE)/VLOOKUP($B123,NAV!$A:$FC,BG$1,FALSE),"")</f>
        <v/>
      </c>
      <c r="BH124" s="171" t="str">
        <f>IFERROR(VLOOKUP($B124,'NAV plus Dist'!$B:$FD,BH$1,FALSE)/VLOOKUP($B123,NAV!$A:$FC,BH$1,FALSE),"")</f>
        <v/>
      </c>
      <c r="BI124" s="171" t="str">
        <f>IFERROR(VLOOKUP($B124,'NAV plus Dist'!$B:$FD,BI$1,FALSE)/VLOOKUP($B123,NAV!$A:$FC,BI$1,FALSE),"")</f>
        <v/>
      </c>
      <c r="BJ124" s="171" t="str">
        <f>IFERROR(VLOOKUP($B124,'NAV plus Dist'!$B:$FD,BJ$1,FALSE)/VLOOKUP($B123,NAV!$A:$FC,BJ$1,FALSE),"")</f>
        <v/>
      </c>
      <c r="BK124" s="171" t="str">
        <f>IFERROR(VLOOKUP($B124,'NAV plus Dist'!$B:$FD,BK$1,FALSE)/VLOOKUP($B123,NAV!$A:$FC,BK$1,FALSE),"")</f>
        <v/>
      </c>
      <c r="BL124" s="171" t="str">
        <f>IFERROR(VLOOKUP($B124,'NAV plus Dist'!$B:$FD,BL$1,FALSE)/VLOOKUP($B123,NAV!$A:$FC,BL$1,FALSE),"")</f>
        <v/>
      </c>
      <c r="BM124" s="171" t="str">
        <f>IFERROR(VLOOKUP($B124,'NAV plus Dist'!$B:$FD,BM$1,FALSE)/VLOOKUP($B123,NAV!$A:$FC,BM$1,FALSE),"")</f>
        <v/>
      </c>
      <c r="BN124" s="171" t="str">
        <f>IFERROR(VLOOKUP($B124,'NAV plus Dist'!$B:$FD,BN$1,FALSE)/VLOOKUP($B123,NAV!$A:$FC,BN$1,FALSE),"")</f>
        <v/>
      </c>
      <c r="BO124" s="171" t="str">
        <f>IFERROR(VLOOKUP($B124,'NAV plus Dist'!$B:$FD,BO$1,FALSE)/VLOOKUP($B123,NAV!$A:$FC,BO$1,FALSE),"")</f>
        <v/>
      </c>
      <c r="BP124" s="171" t="str">
        <f>IFERROR(VLOOKUP($B124,'NAV plus Dist'!$B:$FD,BP$1,FALSE)/VLOOKUP($B123,NAV!$A:$FC,BP$1,FALSE),"")</f>
        <v/>
      </c>
      <c r="BQ124" s="171" t="str">
        <f>IFERROR(VLOOKUP($B124,'NAV plus Dist'!$B:$FD,BQ$1,FALSE)/VLOOKUP($B123,NAV!$A:$FC,BQ$1,FALSE),"")</f>
        <v/>
      </c>
      <c r="BR124" s="171" t="str">
        <f>IFERROR(VLOOKUP($B124,'NAV plus Dist'!$B:$FD,BR$1,FALSE)/VLOOKUP($B123,NAV!$A:$FC,BR$1,FALSE),"")</f>
        <v/>
      </c>
      <c r="BS124" s="171" t="str">
        <f>IFERROR(VLOOKUP($B124,'NAV plus Dist'!$B:$FD,BS$1,FALSE)/VLOOKUP($B123,NAV!$A:$FC,BS$1,FALSE),"")</f>
        <v/>
      </c>
      <c r="BT124" s="171" t="str">
        <f>IFERROR(VLOOKUP($B124,'NAV plus Dist'!$B:$FD,BT$1,FALSE)/VLOOKUP($B123,NAV!$A:$FC,BT$1,FALSE),"")</f>
        <v/>
      </c>
      <c r="BU124" s="171" t="str">
        <f>IFERROR(VLOOKUP($B124,'NAV plus Dist'!$B:$FD,BU$1,FALSE)/VLOOKUP($B123,NAV!$A:$FC,BU$1,FALSE),"")</f>
        <v/>
      </c>
      <c r="BV124" s="171" t="str">
        <f>IFERROR(VLOOKUP($B124,'NAV plus Dist'!$B:$FD,BV$1,FALSE)/VLOOKUP($B123,NAV!$A:$FC,BV$1,FALSE),"")</f>
        <v/>
      </c>
      <c r="BW124" s="171" t="str">
        <f>IFERROR(VLOOKUP($B124,'NAV plus Dist'!$B:$FD,BW$1,FALSE)/VLOOKUP($B123,NAV!$A:$FC,BW$1,FALSE),"")</f>
        <v/>
      </c>
      <c r="BX124" s="171" t="str">
        <f>IFERROR(VLOOKUP($B124,'NAV plus Dist'!$B:$FD,BX$1,FALSE)/VLOOKUP($B123,NAV!$A:$FC,BX$1,FALSE),"")</f>
        <v/>
      </c>
      <c r="BY124" s="171" t="str">
        <f>IFERROR(VLOOKUP($B124,'NAV plus Dist'!$B:$FD,BY$1,FALSE)/VLOOKUP($B123,NAV!$A:$FC,BY$1,FALSE),"")</f>
        <v/>
      </c>
      <c r="BZ124" s="171" t="str">
        <f>IFERROR(VLOOKUP($B124,'NAV plus Dist'!$B:$FD,BZ$1,FALSE)/VLOOKUP($B123,NAV!$A:$FC,BZ$1,FALSE),"")</f>
        <v/>
      </c>
      <c r="CA124" s="171" t="str">
        <f>IFERROR(VLOOKUP($B124,'NAV plus Dist'!$B:$FD,CA$1,FALSE)/VLOOKUP($B123,NAV!$A:$FC,CA$1,FALSE),"")</f>
        <v/>
      </c>
      <c r="CB124" s="171" t="str">
        <f>IFERROR(VLOOKUP($B124,'NAV plus Dist'!$B:$FD,CB$1,FALSE)/VLOOKUP($B123,NAV!$A:$FC,CB$1,FALSE),"")</f>
        <v/>
      </c>
      <c r="CC124" s="171" t="str">
        <f>IFERROR(VLOOKUP($B124,'NAV plus Dist'!$B:$FD,CC$1,FALSE)/VLOOKUP($B123,NAV!$A:$FC,CC$1,FALSE),"")</f>
        <v/>
      </c>
      <c r="CD124" s="171" t="str">
        <f>IFERROR(VLOOKUP($B124,'NAV plus Dist'!$B:$FD,CD$1,FALSE)/VLOOKUP($B123,NAV!$A:$FC,CD$1,FALSE),"")</f>
        <v/>
      </c>
      <c r="CE124" s="171" t="str">
        <f>IFERROR(VLOOKUP($B124,'NAV plus Dist'!$B:$FD,CE$1,FALSE)/VLOOKUP($B123,NAV!$A:$FC,CE$1,FALSE),"")</f>
        <v/>
      </c>
      <c r="CF124" s="171" t="str">
        <f>IFERROR(VLOOKUP($B124,'NAV plus Dist'!$B:$FD,CF$1,FALSE)/VLOOKUP($B123,NAV!$A:$FC,CF$1,FALSE),"")</f>
        <v/>
      </c>
      <c r="CG124" s="171" t="str">
        <f>IFERROR(VLOOKUP($B124,'NAV plus Dist'!$B:$FD,CG$1,FALSE)/VLOOKUP($B123,NAV!$A:$FC,CG$1,FALSE),"")</f>
        <v/>
      </c>
      <c r="CH124" s="171" t="str">
        <f>IFERROR(VLOOKUP($B124,'NAV plus Dist'!$B:$FD,CH$1,FALSE)/VLOOKUP($B123,NAV!$A:$FC,CH$1,FALSE),"")</f>
        <v/>
      </c>
      <c r="CI124" s="171" t="str">
        <f>IFERROR(VLOOKUP($B124,'NAV plus Dist'!$B:$FD,CI$1,FALSE)/VLOOKUP($B123,NAV!$A:$FC,CI$1,FALSE),"")</f>
        <v/>
      </c>
      <c r="CJ124" s="171" t="str">
        <f>IFERROR(VLOOKUP($B124,'NAV plus Dist'!$B:$FD,CJ$1,FALSE)/VLOOKUP($B123,NAV!$A:$FC,CJ$1,FALSE),"")</f>
        <v/>
      </c>
      <c r="CK124" s="171" t="str">
        <f>IFERROR(VLOOKUP($B124,'NAV plus Dist'!$B:$FD,CK$1,FALSE)/VLOOKUP($B123,NAV!$A:$FC,CK$1,FALSE),"")</f>
        <v/>
      </c>
      <c r="CL124" s="171" t="str">
        <f>IFERROR(VLOOKUP($B124,'NAV plus Dist'!$B:$FD,CL$1,FALSE)/VLOOKUP($B123,NAV!$A:$FC,CL$1,FALSE),"")</f>
        <v/>
      </c>
      <c r="CM124" s="171" t="str">
        <f>IFERROR(VLOOKUP($B124,'NAV plus Dist'!$B:$FD,CM$1,FALSE)/VLOOKUP($B123,NAV!$A:$FC,CM$1,FALSE),"")</f>
        <v/>
      </c>
      <c r="CN124" s="171" t="str">
        <f>IFERROR(VLOOKUP($B124,'NAV plus Dist'!$B:$FD,CN$1,FALSE)/VLOOKUP($B123,NAV!$A:$FC,CN$1,FALSE),"")</f>
        <v/>
      </c>
      <c r="CO124" s="171" t="str">
        <f>IFERROR(VLOOKUP($B124,'NAV plus Dist'!$B:$FD,CO$1,FALSE)/VLOOKUP($B123,NAV!$A:$FC,CO$1,FALSE),"")</f>
        <v/>
      </c>
      <c r="CP124" s="171" t="str">
        <f>IFERROR(VLOOKUP($B124,'NAV plus Dist'!$B:$FD,CP$1,FALSE)/VLOOKUP($B123,NAV!$A:$FC,CP$1,FALSE),"")</f>
        <v/>
      </c>
      <c r="CQ124" s="171" t="str">
        <f>IFERROR(VLOOKUP($B124,'NAV plus Dist'!$B:$FD,CQ$1,FALSE)/VLOOKUP($B123,NAV!$A:$FC,CQ$1,FALSE),"")</f>
        <v/>
      </c>
      <c r="CR124" s="171" t="str">
        <f>IFERROR(VLOOKUP($B124,'NAV plus Dist'!$B:$FD,CR$1,FALSE)/VLOOKUP($B123,NAV!$A:$FC,CR$1,FALSE),"")</f>
        <v/>
      </c>
      <c r="CS124" s="171" t="str">
        <f>IFERROR(VLOOKUP($B124,'NAV plus Dist'!$B:$FD,CS$1,FALSE)/VLOOKUP($B123,NAV!$A:$FC,CS$1,FALSE),"")</f>
        <v/>
      </c>
      <c r="CT124" s="171" t="str">
        <f>IFERROR(VLOOKUP($B124,'NAV plus Dist'!$B:$FD,CT$1,FALSE)/VLOOKUP($B123,NAV!$A:$FC,CT$1,FALSE),"")</f>
        <v/>
      </c>
      <c r="CU124" s="171" t="str">
        <f>IFERROR(VLOOKUP($B124,'NAV plus Dist'!$B:$FD,CU$1,FALSE)/VLOOKUP($B123,NAV!$A:$FC,CU$1,FALSE),"")</f>
        <v/>
      </c>
      <c r="CV124" s="171" t="str">
        <f>IFERROR(VLOOKUP($B124,'NAV plus Dist'!$B:$FD,CV$1,FALSE)/VLOOKUP($B123,NAV!$A:$FC,CV$1,FALSE),"")</f>
        <v/>
      </c>
      <c r="CW124" s="171" t="str">
        <f>IFERROR(VLOOKUP($B124,'NAV plus Dist'!$B:$FD,CW$1,FALSE)/VLOOKUP($B123,NAV!$A:$FC,CW$1,FALSE),"")</f>
        <v/>
      </c>
      <c r="CX124" s="171" t="str">
        <f>IFERROR(VLOOKUP($B124,'NAV plus Dist'!$B:$FD,CX$1,FALSE)/VLOOKUP($B123,NAV!$A:$FC,CX$1,FALSE),"")</f>
        <v/>
      </c>
      <c r="CY124" s="171" t="str">
        <f>IFERROR(VLOOKUP($B124,'NAV plus Dist'!$B:$FD,CY$1,FALSE)/VLOOKUP($B123,NAV!$A:$FC,CY$1,FALSE),"")</f>
        <v/>
      </c>
      <c r="CZ124" s="171" t="str">
        <f>IFERROR(VLOOKUP($B124,'NAV plus Dist'!$B:$FD,CZ$1,FALSE)/VLOOKUP($B123,NAV!$A:$FC,CZ$1,FALSE),"")</f>
        <v/>
      </c>
      <c r="DA124" s="171" t="str">
        <f>IFERROR(VLOOKUP($B124,'NAV plus Dist'!$B:$FD,DA$1,FALSE)/VLOOKUP($B123,NAV!$A:$FC,DA$1,FALSE),"")</f>
        <v/>
      </c>
      <c r="DB124" s="171" t="str">
        <f>IFERROR(VLOOKUP($B124,'NAV plus Dist'!$B:$FD,DB$1,FALSE)/VLOOKUP($B123,NAV!$A:$FC,DB$1,FALSE),"")</f>
        <v/>
      </c>
      <c r="DC124" s="171" t="str">
        <f>IFERROR(VLOOKUP($B124,'NAV plus Dist'!$B:$FD,DC$1,FALSE)/VLOOKUP($B123,NAV!$A:$FC,DC$1,FALSE),"")</f>
        <v/>
      </c>
      <c r="DD124" s="171" t="str">
        <f>IFERROR(VLOOKUP($B124,'NAV plus Dist'!$B:$FD,DD$1,FALSE)/VLOOKUP($B123,NAV!$A:$FC,DD$1,FALSE),"")</f>
        <v/>
      </c>
      <c r="DE124" s="171" t="str">
        <f>IFERROR(VLOOKUP($B124,'NAV plus Dist'!$B:$FD,DE$1,FALSE)/VLOOKUP($B123,NAV!$A:$FC,DE$1,FALSE),"")</f>
        <v/>
      </c>
      <c r="DF124" s="171" t="str">
        <f>IFERROR(VLOOKUP($B124,'NAV plus Dist'!$B:$FD,DF$1,FALSE)/VLOOKUP($B123,NAV!$A:$FC,DF$1,FALSE),"")</f>
        <v/>
      </c>
      <c r="DG124" s="171" t="str">
        <f>IFERROR(VLOOKUP($B124,'NAV plus Dist'!$B:$FD,DG$1,FALSE)/VLOOKUP($B123,NAV!$A:$FC,DG$1,FALSE),"")</f>
        <v/>
      </c>
      <c r="DH124" s="171" t="str">
        <f>IFERROR(VLOOKUP($B124,'NAV plus Dist'!$B:$FD,DH$1,FALSE)/VLOOKUP($B123,NAV!$A:$FC,DH$1,FALSE),"")</f>
        <v/>
      </c>
    </row>
    <row r="125" spans="1:112">
      <c r="A125" s="94">
        <f t="shared" si="42"/>
        <v>76</v>
      </c>
      <c r="B125" s="168">
        <f t="shared" si="43"/>
        <v>43769</v>
      </c>
      <c r="C125" s="171">
        <f>IFERROR(VLOOKUP($B125,'NAV plus Dist'!$B:$FD,C$1,FALSE)/VLOOKUP($B124,NAV!$A:$FC,C$1,FALSE),"")</f>
        <v>1.0272797676669891</v>
      </c>
      <c r="D125" s="171" t="str">
        <f>IFERROR(VLOOKUP($B125,'NAV plus Dist'!$B:$FD,D$1,FALSE)/VLOOKUP($B124,NAV!$A:$FC,D$1,FALSE),"")</f>
        <v/>
      </c>
      <c r="E125" s="171">
        <f>IFERROR(VLOOKUP($B125,'NAV plus Dist'!$B:$FD,E$1,FALSE)/VLOOKUP($B124,NAV!$A:$FC,E$1,FALSE),"")</f>
        <v>1.0284063972445021</v>
      </c>
      <c r="F125" s="171" t="str">
        <f>IFERROR(VLOOKUP($B125,'NAV plus Dist'!$B:$FD,F$1,FALSE)/VLOOKUP($B124,NAV!$A:$FC,F$1,FALSE),"")</f>
        <v/>
      </c>
      <c r="G125" s="171" t="str">
        <f>IFERROR(VLOOKUP($B125,'NAV plus Dist'!$B:$FD,G$1,FALSE)/VLOOKUP($B124,NAV!$A:$FC,G$1,FALSE),"")</f>
        <v/>
      </c>
      <c r="H125" s="171" t="str">
        <f>IFERROR(VLOOKUP($B125,'NAV plus Dist'!$B:$FD,H$1,FALSE)/VLOOKUP($B124,NAV!$A:$FC,H$1,FALSE),"")</f>
        <v/>
      </c>
      <c r="I125" s="171" t="str">
        <f>IFERROR(VLOOKUP($B125,'NAV plus Dist'!$B:$FD,I$1,FALSE)/VLOOKUP($B124,NAV!$A:$FC,I$1,FALSE),"")</f>
        <v/>
      </c>
      <c r="J125" s="171" t="str">
        <f>IFERROR(VLOOKUP($B125,'NAV plus Dist'!$B:$FD,J$1,FALSE)/VLOOKUP($B124,NAV!$A:$FC,J$1,FALSE),"")</f>
        <v/>
      </c>
      <c r="K125" s="171" t="str">
        <f>IFERROR(VLOOKUP($B125,'NAV plus Dist'!$B:$FD,K$1,FALSE)/VLOOKUP($B124,NAV!$A:$FC,K$1,FALSE),"")</f>
        <v/>
      </c>
      <c r="L125" s="171" t="str">
        <f>IFERROR(VLOOKUP($B125,'NAV plus Dist'!$B:$FD,L$1,FALSE)/VLOOKUP($B124,NAV!$A:$FC,L$1,FALSE),"")</f>
        <v/>
      </c>
      <c r="M125" s="171" t="str">
        <f>IFERROR(VLOOKUP($B125,'NAV plus Dist'!$B:$FD,M$1,FALSE)/VLOOKUP($B124,NAV!$A:$FC,M$1,FALSE),"")</f>
        <v/>
      </c>
      <c r="N125" s="171" t="str">
        <f>IFERROR(VLOOKUP($B125,'NAV plus Dist'!$B:$FD,N$1,FALSE)/VLOOKUP($B124,NAV!$A:$FC,N$1,FALSE),"")</f>
        <v/>
      </c>
      <c r="O125" s="171">
        <f>IFERROR(VLOOKUP($B125,'NAV plus Dist'!$B:$FD,O$1,FALSE)/VLOOKUP($B124,NAV!$A:$FC,O$1,FALSE),"")</f>
        <v>0.98668232472140305</v>
      </c>
      <c r="P125" s="171">
        <f>IFERROR(VLOOKUP($B125,'NAV plus Dist'!$B:$FD,P$1,FALSE)/VLOOKUP($B124,NAV!$A:$FC,P$1,FALSE),"")</f>
        <v>0.98859558907553446</v>
      </c>
      <c r="Q125" s="171">
        <f>IFERROR(VLOOKUP($B125,'NAV plus Dist'!$B:$FD,Q$1,FALSE)/VLOOKUP($B124,NAV!$A:$FC,Q$1,FALSE),"")</f>
        <v>1.0031980740329209</v>
      </c>
      <c r="R125" s="171">
        <f>IFERROR(VLOOKUP($B125,'NAV plus Dist'!$B:$FD,R$1,FALSE)/VLOOKUP($B124,NAV!$A:$FC,R$1,FALSE),"")</f>
        <v>1.0031980740329209</v>
      </c>
      <c r="S125" s="171">
        <f>IFERROR(VLOOKUP($B125,'NAV plus Dist'!$B:$FD,S$1,FALSE)/VLOOKUP($B124,NAV!$A:$FC,S$1,FALSE),"")</f>
        <v>1.0023316343129813</v>
      </c>
      <c r="T125" s="171">
        <f>IFERROR(VLOOKUP($B125,'NAV plus Dist'!$B:$FD,T$1,FALSE)/VLOOKUP($B124,NAV!$A:$FC,T$1,FALSE),"")</f>
        <v>1.0035823950870011</v>
      </c>
      <c r="U125" s="171">
        <f>IFERROR(VLOOKUP($B125,'NAV plus Dist'!$B:$FD,U$1,FALSE)/VLOOKUP($B124,NAV!$A:$FC,U$1,FALSE),"")</f>
        <v>1.0030958264689731</v>
      </c>
      <c r="V125" s="171">
        <f>IFERROR(VLOOKUP($B125,'NAV plus Dist'!$B:$FD,V$1,FALSE)/VLOOKUP($B124,NAV!$A:$FC,V$1,FALSE),"")</f>
        <v>0.99375552694044089</v>
      </c>
      <c r="W125" s="171">
        <f>IFERROR(VLOOKUP($B125,'NAV plus Dist'!$B:$FD,W$1,FALSE)/VLOOKUP($B124,NAV!$A:$FC,W$1,FALSE),"")</f>
        <v>0.99375552694044089</v>
      </c>
      <c r="X125" s="171">
        <f>IFERROR(VLOOKUP($B125,'NAV plus Dist'!$B:$FD,X$1,FALSE)/VLOOKUP($B124,NAV!$A:$FC,X$1,FALSE),"")</f>
        <v>0.99352167024830984</v>
      </c>
      <c r="Y125" s="171">
        <f>IFERROR(VLOOKUP($B125,'NAV plus Dist'!$B:$FD,Y$1,FALSE)/VLOOKUP($B124,NAV!$A:$FC,Y$1,FALSE),"")</f>
        <v>0.99470194003527335</v>
      </c>
      <c r="Z125" s="171">
        <f>IFERROR(VLOOKUP($B125,'NAV plus Dist'!$B:$FD,Z$1,FALSE)/VLOOKUP($B124,NAV!$A:$FC,Z$1,FALSE),"")</f>
        <v>0.99452884887852311</v>
      </c>
      <c r="AA125" s="171">
        <f>IFERROR(VLOOKUP($B125,'NAV plus Dist'!$B:$FD,AA$1,FALSE)/VLOOKUP($B124,NAV!$A:$FC,AA$1,FALSE),"")</f>
        <v>1.0124034661154016</v>
      </c>
      <c r="AB125" s="171" t="str">
        <f>IFERROR(VLOOKUP($B125,'NAV plus Dist'!$B:$FD,AB$1,FALSE)/VLOOKUP($B124,NAV!$A:$FC,AB$1,FALSE),"")</f>
        <v/>
      </c>
      <c r="AC125" s="171">
        <f>IFERROR(VLOOKUP($B125,'NAV plus Dist'!$B:$FD,AC$1,FALSE)/VLOOKUP($B124,NAV!$A:$FC,AC$1,FALSE),"")</f>
        <v>1.0135573118488452</v>
      </c>
      <c r="AD125" s="171">
        <f>IFERROR(VLOOKUP($B125,'NAV plus Dist'!$B:$FD,AD$1,FALSE)/VLOOKUP($B124,NAV!$A:$FC,AD$1,FALSE),"")</f>
        <v>1.0337327368380955</v>
      </c>
      <c r="AE125" s="171">
        <f>IFERROR(VLOOKUP($B125,'NAV plus Dist'!$B:$FD,AE$1,FALSE)/VLOOKUP($B124,NAV!$A:$FC,AE$1,FALSE),"")</f>
        <v>1.013351638258583</v>
      </c>
      <c r="AF125" s="171">
        <f>IFERROR(VLOOKUP($B125,'NAV plus Dist'!$B:$FD,AF$1,FALSE)/VLOOKUP($B124,NAV!$A:$FC,AF$1,FALSE),"")</f>
        <v>1.0487394044772875</v>
      </c>
      <c r="AG125" s="171" t="str">
        <f>IFERROR(VLOOKUP($B125,'NAV plus Dist'!$B:$FD,AG$1,FALSE)/VLOOKUP($B124,NAV!$A:$FC,AG$1,FALSE),"")</f>
        <v/>
      </c>
      <c r="AH125" s="171">
        <f>IFERROR(VLOOKUP($B125,'NAV plus Dist'!$B:$FD,AH$1,FALSE)/VLOOKUP($B124,NAV!$A:$FC,AH$1,FALSE),"")</f>
        <v>1.0498089960185086</v>
      </c>
      <c r="AI125" s="171">
        <f>IFERROR(VLOOKUP($B125,'NAV plus Dist'!$B:$FD,AI$1,FALSE)/VLOOKUP($B124,NAV!$A:$FC,AI$1,FALSE),"")</f>
        <v>1.0200905396028153</v>
      </c>
      <c r="AJ125" s="171">
        <f>IFERROR(VLOOKUP($B125,'NAV plus Dist'!$B:$FD,AJ$1,FALSE)/VLOOKUP($B124,NAV!$A:$FC,AJ$1,FALSE),"")</f>
        <v>1.000228026250382</v>
      </c>
      <c r="AK125" s="171">
        <f>IFERROR(VLOOKUP($B125,'NAV plus Dist'!$B:$FD,AK$1,FALSE)/VLOOKUP($B124,NAV!$A:$FC,AK$1,FALSE),"")</f>
        <v>1.0295951445366487</v>
      </c>
      <c r="AL125" s="171">
        <f>IFERROR(VLOOKUP($B125,'NAV plus Dist'!$B:$FD,AL$1,FALSE)/VLOOKUP($B124,NAV!$A:$FC,AL$1,FALSE),"")</f>
        <v>1.0308982704582081</v>
      </c>
      <c r="AM125" s="171" t="str">
        <f>IFERROR(VLOOKUP($B125,'NAV plus Dist'!$B:$FD,AM$1,FALSE)/VLOOKUP($B124,NAV!$A:$FC,AM$1,FALSE),"")</f>
        <v/>
      </c>
      <c r="AN125" s="171" t="str">
        <f>IFERROR(VLOOKUP($B125,'NAV plus Dist'!$B:$FD,AN$1,FALSE)/VLOOKUP($B124,NAV!$A:$FC,AN$1,FALSE),"")</f>
        <v/>
      </c>
      <c r="AO125" s="171" t="str">
        <f>IFERROR(VLOOKUP($B125,'NAV plus Dist'!$B:$FD,AO$1,FALSE)/VLOOKUP($B124,NAV!$A:$FC,AO$1,FALSE),"")</f>
        <v/>
      </c>
      <c r="AP125" s="171" t="str">
        <f>IFERROR(VLOOKUP($B125,'NAV plus Dist'!$B:$FD,AP$1,FALSE)/VLOOKUP($B124,NAV!$A:$FC,AP$1,FALSE),"")</f>
        <v/>
      </c>
      <c r="AQ125" s="171" t="str">
        <f>IFERROR(VLOOKUP($B125,'NAV plus Dist'!$B:$FD,AQ$1,FALSE)/VLOOKUP($B124,NAV!$A:$FC,AQ$1,FALSE),"")</f>
        <v/>
      </c>
      <c r="AR125" s="171" t="str">
        <f>IFERROR(VLOOKUP($B125,'NAV plus Dist'!$B:$FD,AR$1,FALSE)/VLOOKUP($B124,NAV!$A:$FC,AR$1,FALSE),"")</f>
        <v/>
      </c>
      <c r="AS125" s="171" t="str">
        <f>IFERROR(VLOOKUP($B125,'NAV plus Dist'!$B:$FD,AS$1,FALSE)/VLOOKUP($B124,NAV!$A:$FC,AS$1,FALSE),"")</f>
        <v/>
      </c>
      <c r="AT125" s="171">
        <f>IFERROR(VLOOKUP($B125,'NAV plus Dist'!$B:$FD,AT$1,FALSE)/VLOOKUP($B124,NAV!$A:$FC,AT$1,FALSE),"")</f>
        <v>1.0463474844407357</v>
      </c>
      <c r="AU125" s="171">
        <f>IFERROR(VLOOKUP($B125,'NAV plus Dist'!$B:$FD,AU$1,FALSE)/VLOOKUP($B124,NAV!$A:$FC,AU$1,FALSE),"")</f>
        <v>1</v>
      </c>
      <c r="AV125" s="171">
        <f>IFERROR(VLOOKUP($B125,'NAV plus Dist'!$B:$FD,AV$1,FALSE)/VLOOKUP($B124,NAV!$A:$FC,AV$1,FALSE),"")</f>
        <v>1.0819752782731689</v>
      </c>
      <c r="AW125" s="171" t="str">
        <f>IFERROR(VLOOKUP($B125,'NAV plus Dist'!$B:$FD,AW$1,FALSE)/VLOOKUP($B124,NAV!$A:$FC,AW$1,FALSE),"")</f>
        <v/>
      </c>
      <c r="AX125" s="171" t="str">
        <f>IFERROR(VLOOKUP($B125,'NAV plus Dist'!$B:$FD,AX$1,FALSE)/VLOOKUP($B124,NAV!$A:$FC,AX$1,FALSE),"")</f>
        <v/>
      </c>
      <c r="AY125" s="171" t="str">
        <f>IFERROR(VLOOKUP($B125,'NAV plus Dist'!$B:$FD,AY$1,FALSE)/VLOOKUP($B124,NAV!$A:$FC,AY$1,FALSE),"")</f>
        <v/>
      </c>
      <c r="AZ125" s="171" t="str">
        <f>IFERROR(VLOOKUP($B125,'NAV plus Dist'!$B:$FD,AZ$1,FALSE)/VLOOKUP($B124,NAV!$A:$FC,AZ$1,FALSE),"")</f>
        <v/>
      </c>
      <c r="BA125" s="171" t="str">
        <f>IFERROR(VLOOKUP($B125,'NAV plus Dist'!$B:$FD,BA$1,FALSE)/VLOOKUP($B124,NAV!$A:$FC,BA$1,FALSE),"")</f>
        <v/>
      </c>
      <c r="BB125" s="171" t="str">
        <f>IFERROR(VLOOKUP($B125,'NAV plus Dist'!$B:$FD,BB$1,FALSE)/VLOOKUP($B124,NAV!$A:$FC,BB$1,FALSE),"")</f>
        <v/>
      </c>
      <c r="BC125" s="171" t="str">
        <f>IFERROR(VLOOKUP($B125,'NAV plus Dist'!$B:$FD,BC$1,FALSE)/VLOOKUP($B124,NAV!$A:$FC,BC$1,FALSE),"")</f>
        <v/>
      </c>
      <c r="BD125" s="171" t="str">
        <f>IFERROR(VLOOKUP($B125,'NAV plus Dist'!$B:$FD,BD$1,FALSE)/VLOOKUP($B124,NAV!$A:$FC,BD$1,FALSE),"")</f>
        <v/>
      </c>
      <c r="BE125" s="171" t="str">
        <f>IFERROR(VLOOKUP($B125,'NAV plus Dist'!$B:$FD,BE$1,FALSE)/VLOOKUP($B124,NAV!$A:$FC,BE$1,FALSE),"")</f>
        <v/>
      </c>
      <c r="BF125" s="171" t="str">
        <f>IFERROR(VLOOKUP($B125,'NAV plus Dist'!$B:$FD,BF$1,FALSE)/VLOOKUP($B124,NAV!$A:$FC,BF$1,FALSE),"")</f>
        <v/>
      </c>
      <c r="BG125" s="171" t="str">
        <f>IFERROR(VLOOKUP($B125,'NAV plus Dist'!$B:$FD,BG$1,FALSE)/VLOOKUP($B124,NAV!$A:$FC,BG$1,FALSE),"")</f>
        <v/>
      </c>
      <c r="BH125" s="171" t="str">
        <f>IFERROR(VLOOKUP($B125,'NAV plus Dist'!$B:$FD,BH$1,FALSE)/VLOOKUP($B124,NAV!$A:$FC,BH$1,FALSE),"")</f>
        <v/>
      </c>
      <c r="BI125" s="171" t="str">
        <f>IFERROR(VLOOKUP($B125,'NAV plus Dist'!$B:$FD,BI$1,FALSE)/VLOOKUP($B124,NAV!$A:$FC,BI$1,FALSE),"")</f>
        <v/>
      </c>
      <c r="BJ125" s="171" t="str">
        <f>IFERROR(VLOOKUP($B125,'NAV plus Dist'!$B:$FD,BJ$1,FALSE)/VLOOKUP($B124,NAV!$A:$FC,BJ$1,FALSE),"")</f>
        <v/>
      </c>
      <c r="BK125" s="171" t="str">
        <f>IFERROR(VLOOKUP($B125,'NAV plus Dist'!$B:$FD,BK$1,FALSE)/VLOOKUP($B124,NAV!$A:$FC,BK$1,FALSE),"")</f>
        <v/>
      </c>
      <c r="BL125" s="171" t="str">
        <f>IFERROR(VLOOKUP($B125,'NAV plus Dist'!$B:$FD,BL$1,FALSE)/VLOOKUP($B124,NAV!$A:$FC,BL$1,FALSE),"")</f>
        <v/>
      </c>
      <c r="BM125" s="171" t="str">
        <f>IFERROR(VLOOKUP($B125,'NAV plus Dist'!$B:$FD,BM$1,FALSE)/VLOOKUP($B124,NAV!$A:$FC,BM$1,FALSE),"")</f>
        <v/>
      </c>
      <c r="BN125" s="171" t="str">
        <f>IFERROR(VLOOKUP($B125,'NAV plus Dist'!$B:$FD,BN$1,FALSE)/VLOOKUP($B124,NAV!$A:$FC,BN$1,FALSE),"")</f>
        <v/>
      </c>
      <c r="BO125" s="171" t="str">
        <f>IFERROR(VLOOKUP($B125,'NAV plus Dist'!$B:$FD,BO$1,FALSE)/VLOOKUP($B124,NAV!$A:$FC,BO$1,FALSE),"")</f>
        <v/>
      </c>
      <c r="BP125" s="171" t="str">
        <f>IFERROR(VLOOKUP($B125,'NAV plus Dist'!$B:$FD,BP$1,FALSE)/VLOOKUP($B124,NAV!$A:$FC,BP$1,FALSE),"")</f>
        <v/>
      </c>
      <c r="BQ125" s="171" t="str">
        <f>IFERROR(VLOOKUP($B125,'NAV plus Dist'!$B:$FD,BQ$1,FALSE)/VLOOKUP($B124,NAV!$A:$FC,BQ$1,FALSE),"")</f>
        <v/>
      </c>
      <c r="BR125" s="171" t="str">
        <f>IFERROR(VLOOKUP($B125,'NAV plus Dist'!$B:$FD,BR$1,FALSE)/VLOOKUP($B124,NAV!$A:$FC,BR$1,FALSE),"")</f>
        <v/>
      </c>
      <c r="BS125" s="171" t="str">
        <f>IFERROR(VLOOKUP($B125,'NAV plus Dist'!$B:$FD,BS$1,FALSE)/VLOOKUP($B124,NAV!$A:$FC,BS$1,FALSE),"")</f>
        <v/>
      </c>
      <c r="BT125" s="171" t="str">
        <f>IFERROR(VLOOKUP($B125,'NAV plus Dist'!$B:$FD,BT$1,FALSE)/VLOOKUP($B124,NAV!$A:$FC,BT$1,FALSE),"")</f>
        <v/>
      </c>
      <c r="BU125" s="171" t="str">
        <f>IFERROR(VLOOKUP($B125,'NAV plus Dist'!$B:$FD,BU$1,FALSE)/VLOOKUP($B124,NAV!$A:$FC,BU$1,FALSE),"")</f>
        <v/>
      </c>
      <c r="BV125" s="171" t="str">
        <f>IFERROR(VLOOKUP($B125,'NAV plus Dist'!$B:$FD,BV$1,FALSE)/VLOOKUP($B124,NAV!$A:$FC,BV$1,FALSE),"")</f>
        <v/>
      </c>
      <c r="BW125" s="171" t="str">
        <f>IFERROR(VLOOKUP($B125,'NAV plus Dist'!$B:$FD,BW$1,FALSE)/VLOOKUP($B124,NAV!$A:$FC,BW$1,FALSE),"")</f>
        <v/>
      </c>
      <c r="BX125" s="171" t="str">
        <f>IFERROR(VLOOKUP($B125,'NAV plus Dist'!$B:$FD,BX$1,FALSE)/VLOOKUP($B124,NAV!$A:$FC,BX$1,FALSE),"")</f>
        <v/>
      </c>
      <c r="BY125" s="171" t="str">
        <f>IFERROR(VLOOKUP($B125,'NAV plus Dist'!$B:$FD,BY$1,FALSE)/VLOOKUP($B124,NAV!$A:$FC,BY$1,FALSE),"")</f>
        <v/>
      </c>
      <c r="BZ125" s="171" t="str">
        <f>IFERROR(VLOOKUP($B125,'NAV plus Dist'!$B:$FD,BZ$1,FALSE)/VLOOKUP($B124,NAV!$A:$FC,BZ$1,FALSE),"")</f>
        <v/>
      </c>
      <c r="CA125" s="171" t="str">
        <f>IFERROR(VLOOKUP($B125,'NAV plus Dist'!$B:$FD,CA$1,FALSE)/VLOOKUP($B124,NAV!$A:$FC,CA$1,FALSE),"")</f>
        <v/>
      </c>
      <c r="CB125" s="171" t="str">
        <f>IFERROR(VLOOKUP($B125,'NAV plus Dist'!$B:$FD,CB$1,FALSE)/VLOOKUP($B124,NAV!$A:$FC,CB$1,FALSE),"")</f>
        <v/>
      </c>
      <c r="CC125" s="171" t="str">
        <f>IFERROR(VLOOKUP($B125,'NAV plus Dist'!$B:$FD,CC$1,FALSE)/VLOOKUP($B124,NAV!$A:$FC,CC$1,FALSE),"")</f>
        <v/>
      </c>
      <c r="CD125" s="171" t="str">
        <f>IFERROR(VLOOKUP($B125,'NAV plus Dist'!$B:$FD,CD$1,FALSE)/VLOOKUP($B124,NAV!$A:$FC,CD$1,FALSE),"")</f>
        <v/>
      </c>
      <c r="CE125" s="171" t="str">
        <f>IFERROR(VLOOKUP($B125,'NAV plus Dist'!$B:$FD,CE$1,FALSE)/VLOOKUP($B124,NAV!$A:$FC,CE$1,FALSE),"")</f>
        <v/>
      </c>
      <c r="CF125" s="171" t="str">
        <f>IFERROR(VLOOKUP($B125,'NAV plus Dist'!$B:$FD,CF$1,FALSE)/VLOOKUP($B124,NAV!$A:$FC,CF$1,FALSE),"")</f>
        <v/>
      </c>
      <c r="CG125" s="171" t="str">
        <f>IFERROR(VLOOKUP($B125,'NAV plus Dist'!$B:$FD,CG$1,FALSE)/VLOOKUP($B124,NAV!$A:$FC,CG$1,FALSE),"")</f>
        <v/>
      </c>
      <c r="CH125" s="171" t="str">
        <f>IFERROR(VLOOKUP($B125,'NAV plus Dist'!$B:$FD,CH$1,FALSE)/VLOOKUP($B124,NAV!$A:$FC,CH$1,FALSE),"")</f>
        <v/>
      </c>
      <c r="CI125" s="171" t="str">
        <f>IFERROR(VLOOKUP($B125,'NAV plus Dist'!$B:$FD,CI$1,FALSE)/VLOOKUP($B124,NAV!$A:$FC,CI$1,FALSE),"")</f>
        <v/>
      </c>
      <c r="CJ125" s="171" t="str">
        <f>IFERROR(VLOOKUP($B125,'NAV plus Dist'!$B:$FD,CJ$1,FALSE)/VLOOKUP($B124,NAV!$A:$FC,CJ$1,FALSE),"")</f>
        <v/>
      </c>
      <c r="CK125" s="171" t="str">
        <f>IFERROR(VLOOKUP($B125,'NAV plus Dist'!$B:$FD,CK$1,FALSE)/VLOOKUP($B124,NAV!$A:$FC,CK$1,FALSE),"")</f>
        <v/>
      </c>
      <c r="CL125" s="171" t="str">
        <f>IFERROR(VLOOKUP($B125,'NAV plus Dist'!$B:$FD,CL$1,FALSE)/VLOOKUP($B124,NAV!$A:$FC,CL$1,FALSE),"")</f>
        <v/>
      </c>
      <c r="CM125" s="171" t="str">
        <f>IFERROR(VLOOKUP($B125,'NAV plus Dist'!$B:$FD,CM$1,FALSE)/VLOOKUP($B124,NAV!$A:$FC,CM$1,FALSE),"")</f>
        <v/>
      </c>
      <c r="CN125" s="171" t="str">
        <f>IFERROR(VLOOKUP($B125,'NAV plus Dist'!$B:$FD,CN$1,FALSE)/VLOOKUP($B124,NAV!$A:$FC,CN$1,FALSE),"")</f>
        <v/>
      </c>
      <c r="CO125" s="171" t="str">
        <f>IFERROR(VLOOKUP($B125,'NAV plus Dist'!$B:$FD,CO$1,FALSE)/VLOOKUP($B124,NAV!$A:$FC,CO$1,FALSE),"")</f>
        <v/>
      </c>
      <c r="CP125" s="171" t="str">
        <f>IFERROR(VLOOKUP($B125,'NAV plus Dist'!$B:$FD,CP$1,FALSE)/VLOOKUP($B124,NAV!$A:$FC,CP$1,FALSE),"")</f>
        <v/>
      </c>
      <c r="CQ125" s="171" t="str">
        <f>IFERROR(VLOOKUP($B125,'NAV plus Dist'!$B:$FD,CQ$1,FALSE)/VLOOKUP($B124,NAV!$A:$FC,CQ$1,FALSE),"")</f>
        <v/>
      </c>
      <c r="CR125" s="171" t="str">
        <f>IFERROR(VLOOKUP($B125,'NAV plus Dist'!$B:$FD,CR$1,FALSE)/VLOOKUP($B124,NAV!$A:$FC,CR$1,FALSE),"")</f>
        <v/>
      </c>
      <c r="CS125" s="171" t="str">
        <f>IFERROR(VLOOKUP($B125,'NAV plus Dist'!$B:$FD,CS$1,FALSE)/VLOOKUP($B124,NAV!$A:$FC,CS$1,FALSE),"")</f>
        <v/>
      </c>
      <c r="CT125" s="171" t="str">
        <f>IFERROR(VLOOKUP($B125,'NAV plus Dist'!$B:$FD,CT$1,FALSE)/VLOOKUP($B124,NAV!$A:$FC,CT$1,FALSE),"")</f>
        <v/>
      </c>
      <c r="CU125" s="171" t="str">
        <f>IFERROR(VLOOKUP($B125,'NAV plus Dist'!$B:$FD,CU$1,FALSE)/VLOOKUP($B124,NAV!$A:$FC,CU$1,FALSE),"")</f>
        <v/>
      </c>
      <c r="CV125" s="171" t="str">
        <f>IFERROR(VLOOKUP($B125,'NAV plus Dist'!$B:$FD,CV$1,FALSE)/VLOOKUP($B124,NAV!$A:$FC,CV$1,FALSE),"")</f>
        <v/>
      </c>
      <c r="CW125" s="171" t="str">
        <f>IFERROR(VLOOKUP($B125,'NAV plus Dist'!$B:$FD,CW$1,FALSE)/VLOOKUP($B124,NAV!$A:$FC,CW$1,FALSE),"")</f>
        <v/>
      </c>
      <c r="CX125" s="171" t="str">
        <f>IFERROR(VLOOKUP($B125,'NAV plus Dist'!$B:$FD,CX$1,FALSE)/VLOOKUP($B124,NAV!$A:$FC,CX$1,FALSE),"")</f>
        <v/>
      </c>
      <c r="CY125" s="171" t="str">
        <f>IFERROR(VLOOKUP($B125,'NAV plus Dist'!$B:$FD,CY$1,FALSE)/VLOOKUP($B124,NAV!$A:$FC,CY$1,FALSE),"")</f>
        <v/>
      </c>
      <c r="CZ125" s="171" t="str">
        <f>IFERROR(VLOOKUP($B125,'NAV plus Dist'!$B:$FD,CZ$1,FALSE)/VLOOKUP($B124,NAV!$A:$FC,CZ$1,FALSE),"")</f>
        <v/>
      </c>
      <c r="DA125" s="171" t="str">
        <f>IFERROR(VLOOKUP($B125,'NAV plus Dist'!$B:$FD,DA$1,FALSE)/VLOOKUP($B124,NAV!$A:$FC,DA$1,FALSE),"")</f>
        <v/>
      </c>
      <c r="DB125" s="171" t="str">
        <f>IFERROR(VLOOKUP($B125,'NAV plus Dist'!$B:$FD,DB$1,FALSE)/VLOOKUP($B124,NAV!$A:$FC,DB$1,FALSE),"")</f>
        <v/>
      </c>
      <c r="DC125" s="171" t="str">
        <f>IFERROR(VLOOKUP($B125,'NAV plus Dist'!$B:$FD,DC$1,FALSE)/VLOOKUP($B124,NAV!$A:$FC,DC$1,FALSE),"")</f>
        <v/>
      </c>
      <c r="DD125" s="171" t="str">
        <f>IFERROR(VLOOKUP($B125,'NAV plus Dist'!$B:$FD,DD$1,FALSE)/VLOOKUP($B124,NAV!$A:$FC,DD$1,FALSE),"")</f>
        <v/>
      </c>
      <c r="DE125" s="171" t="str">
        <f>IFERROR(VLOOKUP($B125,'NAV plus Dist'!$B:$FD,DE$1,FALSE)/VLOOKUP($B124,NAV!$A:$FC,DE$1,FALSE),"")</f>
        <v/>
      </c>
      <c r="DF125" s="171" t="str">
        <f>IFERROR(VLOOKUP($B125,'NAV plus Dist'!$B:$FD,DF$1,FALSE)/VLOOKUP($B124,NAV!$A:$FC,DF$1,FALSE),"")</f>
        <v/>
      </c>
      <c r="DG125" s="171" t="str">
        <f>IFERROR(VLOOKUP($B125,'NAV plus Dist'!$B:$FD,DG$1,FALSE)/VLOOKUP($B124,NAV!$A:$FC,DG$1,FALSE),"")</f>
        <v/>
      </c>
      <c r="DH125" s="171" t="str">
        <f>IFERROR(VLOOKUP($B125,'NAV plus Dist'!$B:$FD,DH$1,FALSE)/VLOOKUP($B124,NAV!$A:$FC,DH$1,FALSE),"")</f>
        <v/>
      </c>
    </row>
    <row r="126" spans="1:112">
      <c r="A126" s="94">
        <f t="shared" si="42"/>
        <v>75</v>
      </c>
      <c r="B126" s="168">
        <f t="shared" si="43"/>
        <v>43799</v>
      </c>
      <c r="C126" s="171">
        <f>IFERROR(VLOOKUP($B126,'NAV plus Dist'!$B:$FD,C$1,FALSE)/VLOOKUP($B125,NAV!$A:$FC,C$1,FALSE),"")</f>
        <v>1.0519259013597384</v>
      </c>
      <c r="D126" s="171" t="str">
        <f>IFERROR(VLOOKUP($B126,'NAV plus Dist'!$B:$FD,D$1,FALSE)/VLOOKUP($B125,NAV!$A:$FC,D$1,FALSE),"")</f>
        <v/>
      </c>
      <c r="E126" s="171">
        <f>IFERROR(VLOOKUP($B126,'NAV plus Dist'!$B:$FD,E$1,FALSE)/VLOOKUP($B125,NAV!$A:$FC,E$1,FALSE),"")</f>
        <v>1.051792640242172</v>
      </c>
      <c r="F126" s="171" t="str">
        <f>IFERROR(VLOOKUP($B126,'NAV plus Dist'!$B:$FD,F$1,FALSE)/VLOOKUP($B125,NAV!$A:$FC,F$1,FALSE),"")</f>
        <v/>
      </c>
      <c r="G126" s="171" t="str">
        <f>IFERROR(VLOOKUP($B126,'NAV plus Dist'!$B:$FD,G$1,FALSE)/VLOOKUP($B125,NAV!$A:$FC,G$1,FALSE),"")</f>
        <v/>
      </c>
      <c r="H126" s="171" t="str">
        <f>IFERROR(VLOOKUP($B126,'NAV plus Dist'!$B:$FD,H$1,FALSE)/VLOOKUP($B125,NAV!$A:$FC,H$1,FALSE),"")</f>
        <v/>
      </c>
      <c r="I126" s="171" t="str">
        <f>IFERROR(VLOOKUP($B126,'NAV plus Dist'!$B:$FD,I$1,FALSE)/VLOOKUP($B125,NAV!$A:$FC,I$1,FALSE),"")</f>
        <v/>
      </c>
      <c r="J126" s="171" t="str">
        <f>IFERROR(VLOOKUP($B126,'NAV plus Dist'!$B:$FD,J$1,FALSE)/VLOOKUP($B125,NAV!$A:$FC,J$1,FALSE),"")</f>
        <v/>
      </c>
      <c r="K126" s="171" t="str">
        <f>IFERROR(VLOOKUP($B126,'NAV plus Dist'!$B:$FD,K$1,FALSE)/VLOOKUP($B125,NAV!$A:$FC,K$1,FALSE),"")</f>
        <v/>
      </c>
      <c r="L126" s="171" t="str">
        <f>IFERROR(VLOOKUP($B126,'NAV plus Dist'!$B:$FD,L$1,FALSE)/VLOOKUP($B125,NAV!$A:$FC,L$1,FALSE),"")</f>
        <v/>
      </c>
      <c r="M126" s="171" t="str">
        <f>IFERROR(VLOOKUP($B126,'NAV plus Dist'!$B:$FD,M$1,FALSE)/VLOOKUP($B125,NAV!$A:$FC,M$1,FALSE),"")</f>
        <v/>
      </c>
      <c r="N126" s="171" t="str">
        <f>IFERROR(VLOOKUP($B126,'NAV plus Dist'!$B:$FD,N$1,FALSE)/VLOOKUP($B125,NAV!$A:$FC,N$1,FALSE),"")</f>
        <v/>
      </c>
      <c r="O126" s="171">
        <f>IFERROR(VLOOKUP($B126,'NAV plus Dist'!$B:$FD,O$1,FALSE)/VLOOKUP($B125,NAV!$A:$FC,O$1,FALSE),"")</f>
        <v>1.0133200643037588</v>
      </c>
      <c r="P126" s="171">
        <f>IFERROR(VLOOKUP($B126,'NAV plus Dist'!$B:$FD,P$1,FALSE)/VLOOKUP($B125,NAV!$A:$FC,P$1,FALSE),"")</f>
        <v>1.0120122916472669</v>
      </c>
      <c r="Q126" s="171">
        <f>IFERROR(VLOOKUP($B126,'NAV plus Dist'!$B:$FD,Q$1,FALSE)/VLOOKUP($B125,NAV!$A:$FC,Q$1,FALSE),"")</f>
        <v>1.0245529661923993</v>
      </c>
      <c r="R126" s="171">
        <f>IFERROR(VLOOKUP($B126,'NAV plus Dist'!$B:$FD,R$1,FALSE)/VLOOKUP($B125,NAV!$A:$FC,R$1,FALSE),"")</f>
        <v>1.0245529661923993</v>
      </c>
      <c r="S126" s="171">
        <f>IFERROR(VLOOKUP($B126,'NAV plus Dist'!$B:$FD,S$1,FALSE)/VLOOKUP($B125,NAV!$A:$FC,S$1,FALSE),"")</f>
        <v>1.0237460662807414</v>
      </c>
      <c r="T126" s="171">
        <f>IFERROR(VLOOKUP($B126,'NAV plus Dist'!$B:$FD,T$1,FALSE)/VLOOKUP($B125,NAV!$A:$FC,T$1,FALSE),"")</f>
        <v>1.0249298889008738</v>
      </c>
      <c r="U126" s="171">
        <f>IFERROR(VLOOKUP($B126,'NAV plus Dist'!$B:$FD,U$1,FALSE)/VLOOKUP($B125,NAV!$A:$FC,U$1,FALSE),"")</f>
        <v>1.0246921220372547</v>
      </c>
      <c r="V126" s="171">
        <f>IFERROR(VLOOKUP($B126,'NAV plus Dist'!$B:$FD,V$1,FALSE)/VLOOKUP($B125,NAV!$A:$FC,V$1,FALSE),"")</f>
        <v>1.0380977795917086</v>
      </c>
      <c r="W126" s="171">
        <f>IFERROR(VLOOKUP($B126,'NAV plus Dist'!$B:$FD,W$1,FALSE)/VLOOKUP($B125,NAV!$A:$FC,W$1,FALSE),"")</f>
        <v>1.0380977795917086</v>
      </c>
      <c r="X126" s="171">
        <f>IFERROR(VLOOKUP($B126,'NAV plus Dist'!$B:$FD,X$1,FALSE)/VLOOKUP($B125,NAV!$A:$FC,X$1,FALSE),"")</f>
        <v>1.0378246650155585</v>
      </c>
      <c r="Y126" s="171">
        <f>IFERROR(VLOOKUP($B126,'NAV plus Dist'!$B:$FD,Y$1,FALSE)/VLOOKUP($B125,NAV!$A:$FC,Y$1,FALSE),"")</f>
        <v>1.0390665649790805</v>
      </c>
      <c r="Z126" s="171">
        <f>IFERROR(VLOOKUP($B126,'NAV plus Dist'!$B:$FD,Z$1,FALSE)/VLOOKUP($B125,NAV!$A:$FC,Z$1,FALSE),"")</f>
        <v>1.0388241859918634</v>
      </c>
      <c r="AA126" s="171">
        <f>IFERROR(VLOOKUP($B126,'NAV plus Dist'!$B:$FD,AA$1,FALSE)/VLOOKUP($B125,NAV!$A:$FC,AA$1,FALSE),"")</f>
        <v>1.0349553614182194</v>
      </c>
      <c r="AB126" s="171" t="str">
        <f>IFERROR(VLOOKUP($B126,'NAV plus Dist'!$B:$FD,AB$1,FALSE)/VLOOKUP($B125,NAV!$A:$FC,AB$1,FALSE),"")</f>
        <v/>
      </c>
      <c r="AC126" s="171">
        <f>IFERROR(VLOOKUP($B126,'NAV plus Dist'!$B:$FD,AC$1,FALSE)/VLOOKUP($B125,NAV!$A:$FC,AC$1,FALSE),"")</f>
        <v>1.0349626233631872</v>
      </c>
      <c r="AD126" s="171">
        <f>IFERROR(VLOOKUP($B126,'NAV plus Dist'!$B:$FD,AD$1,FALSE)/VLOOKUP($B125,NAV!$A:$FC,AD$1,FALSE),"")</f>
        <v>0.96644270571039015</v>
      </c>
      <c r="AE126" s="171">
        <f>IFERROR(VLOOKUP($B126,'NAV plus Dist'!$B:$FD,AE$1,FALSE)/VLOOKUP($B125,NAV!$A:$FC,AE$1,FALSE),"")</f>
        <v>0.99653110506343656</v>
      </c>
      <c r="AF126" s="171">
        <f>IFERROR(VLOOKUP($B126,'NAV plus Dist'!$B:$FD,AF$1,FALSE)/VLOOKUP($B125,NAV!$A:$FC,AF$1,FALSE),"")</f>
        <v>1.0341551271844533</v>
      </c>
      <c r="AG126" s="171" t="str">
        <f>IFERROR(VLOOKUP($B126,'NAV plus Dist'!$B:$FD,AG$1,FALSE)/VLOOKUP($B125,NAV!$A:$FC,AG$1,FALSE),"")</f>
        <v/>
      </c>
      <c r="AH126" s="171">
        <f>IFERROR(VLOOKUP($B126,'NAV plus Dist'!$B:$FD,AH$1,FALSE)/VLOOKUP($B125,NAV!$A:$FC,AH$1,FALSE),"")</f>
        <v>1.0341319838892904</v>
      </c>
      <c r="AI126" s="171">
        <f>IFERROR(VLOOKUP($B126,'NAV plus Dist'!$B:$FD,AI$1,FALSE)/VLOOKUP($B125,NAV!$A:$FC,AI$1,FALSE),"")</f>
        <v>1.0225616274173173</v>
      </c>
      <c r="AJ126" s="171">
        <f>IFERROR(VLOOKUP($B126,'NAV plus Dist'!$B:$FD,AJ$1,FALSE)/VLOOKUP($B125,NAV!$A:$FC,AJ$1,FALSE),"")</f>
        <v>1.0045609354730767</v>
      </c>
      <c r="AK126" s="171">
        <f>IFERROR(VLOOKUP($B126,'NAV plus Dist'!$B:$FD,AK$1,FALSE)/VLOOKUP($B125,NAV!$A:$FC,AK$1,FALSE),"")</f>
        <v>1.0453576069587709</v>
      </c>
      <c r="AL126" s="171">
        <f>IFERROR(VLOOKUP($B126,'NAV plus Dist'!$B:$FD,AL$1,FALSE)/VLOOKUP($B125,NAV!$A:$FC,AL$1,FALSE),"")</f>
        <v>1.0448125900860497</v>
      </c>
      <c r="AM126" s="171" t="str">
        <f>IFERROR(VLOOKUP($B126,'NAV plus Dist'!$B:$FD,AM$1,FALSE)/VLOOKUP($B125,NAV!$A:$FC,AM$1,FALSE),"")</f>
        <v/>
      </c>
      <c r="AN126" s="171" t="str">
        <f>IFERROR(VLOOKUP($B126,'NAV plus Dist'!$B:$FD,AN$1,FALSE)/VLOOKUP($B125,NAV!$A:$FC,AN$1,FALSE),"")</f>
        <v/>
      </c>
      <c r="AO126" s="171" t="str">
        <f>IFERROR(VLOOKUP($B126,'NAV plus Dist'!$B:$FD,AO$1,FALSE)/VLOOKUP($B125,NAV!$A:$FC,AO$1,FALSE),"")</f>
        <v/>
      </c>
      <c r="AP126" s="171" t="str">
        <f>IFERROR(VLOOKUP($B126,'NAV plus Dist'!$B:$FD,AP$1,FALSE)/VLOOKUP($B125,NAV!$A:$FC,AP$1,FALSE),"")</f>
        <v/>
      </c>
      <c r="AQ126" s="171" t="str">
        <f>IFERROR(VLOOKUP($B126,'NAV plus Dist'!$B:$FD,AQ$1,FALSE)/VLOOKUP($B125,NAV!$A:$FC,AQ$1,FALSE),"")</f>
        <v/>
      </c>
      <c r="AR126" s="171" t="str">
        <f>IFERROR(VLOOKUP($B126,'NAV plus Dist'!$B:$FD,AR$1,FALSE)/VLOOKUP($B125,NAV!$A:$FC,AR$1,FALSE),"")</f>
        <v/>
      </c>
      <c r="AS126" s="171" t="str">
        <f>IFERROR(VLOOKUP($B126,'NAV plus Dist'!$B:$FD,AS$1,FALSE)/VLOOKUP($B125,NAV!$A:$FC,AS$1,FALSE),"")</f>
        <v/>
      </c>
      <c r="AT126" s="171">
        <f>IFERROR(VLOOKUP($B126,'NAV plus Dist'!$B:$FD,AT$1,FALSE)/VLOOKUP($B125,NAV!$A:$FC,AT$1,FALSE),"")</f>
        <v>1.0225637303365165</v>
      </c>
      <c r="AU126" s="171">
        <f>IFERROR(VLOOKUP($B126,'NAV plus Dist'!$B:$FD,AU$1,FALSE)/VLOOKUP($B125,NAV!$A:$FC,AU$1,FALSE),"")</f>
        <v>1</v>
      </c>
      <c r="AV126" s="171">
        <f>IFERROR(VLOOKUP($B126,'NAV plus Dist'!$B:$FD,AV$1,FALSE)/VLOOKUP($B125,NAV!$A:$FC,AV$1,FALSE),"")</f>
        <v>1.0387128634922453</v>
      </c>
      <c r="AW126" s="171" t="str">
        <f>IFERROR(VLOOKUP($B126,'NAV plus Dist'!$B:$FD,AW$1,FALSE)/VLOOKUP($B125,NAV!$A:$FC,AW$1,FALSE),"")</f>
        <v/>
      </c>
      <c r="AX126" s="171" t="str">
        <f>IFERROR(VLOOKUP($B126,'NAV plus Dist'!$B:$FD,AX$1,FALSE)/VLOOKUP($B125,NAV!$A:$FC,AX$1,FALSE),"")</f>
        <v/>
      </c>
      <c r="AY126" s="171" t="str">
        <f>IFERROR(VLOOKUP($B126,'NAV plus Dist'!$B:$FD,AY$1,FALSE)/VLOOKUP($B125,NAV!$A:$FC,AY$1,FALSE),"")</f>
        <v/>
      </c>
      <c r="AZ126" s="171" t="str">
        <f>IFERROR(VLOOKUP($B126,'NAV plus Dist'!$B:$FD,AZ$1,FALSE)/VLOOKUP($B125,NAV!$A:$FC,AZ$1,FALSE),"")</f>
        <v/>
      </c>
      <c r="BA126" s="171" t="str">
        <f>IFERROR(VLOOKUP($B126,'NAV plus Dist'!$B:$FD,BA$1,FALSE)/VLOOKUP($B125,NAV!$A:$FC,BA$1,FALSE),"")</f>
        <v/>
      </c>
      <c r="BB126" s="171" t="str">
        <f>IFERROR(VLOOKUP($B126,'NAV plus Dist'!$B:$FD,BB$1,FALSE)/VLOOKUP($B125,NAV!$A:$FC,BB$1,FALSE),"")</f>
        <v/>
      </c>
      <c r="BC126" s="171" t="str">
        <f>IFERROR(VLOOKUP($B126,'NAV plus Dist'!$B:$FD,BC$1,FALSE)/VLOOKUP($B125,NAV!$A:$FC,BC$1,FALSE),"")</f>
        <v/>
      </c>
      <c r="BD126" s="171" t="str">
        <f>IFERROR(VLOOKUP($B126,'NAV plus Dist'!$B:$FD,BD$1,FALSE)/VLOOKUP($B125,NAV!$A:$FC,BD$1,FALSE),"")</f>
        <v/>
      </c>
      <c r="BE126" s="171" t="str">
        <f>IFERROR(VLOOKUP($B126,'NAV plus Dist'!$B:$FD,BE$1,FALSE)/VLOOKUP($B125,NAV!$A:$FC,BE$1,FALSE),"")</f>
        <v/>
      </c>
      <c r="BF126" s="171" t="str">
        <f>IFERROR(VLOOKUP($B126,'NAV plus Dist'!$B:$FD,BF$1,FALSE)/VLOOKUP($B125,NAV!$A:$FC,BF$1,FALSE),"")</f>
        <v/>
      </c>
      <c r="BG126" s="171" t="str">
        <f>IFERROR(VLOOKUP($B126,'NAV plus Dist'!$B:$FD,BG$1,FALSE)/VLOOKUP($B125,NAV!$A:$FC,BG$1,FALSE),"")</f>
        <v/>
      </c>
      <c r="BH126" s="171" t="str">
        <f>IFERROR(VLOOKUP($B126,'NAV plus Dist'!$B:$FD,BH$1,FALSE)/VLOOKUP($B125,NAV!$A:$FC,BH$1,FALSE),"")</f>
        <v/>
      </c>
      <c r="BI126" s="171" t="str">
        <f>IFERROR(VLOOKUP($B126,'NAV plus Dist'!$B:$FD,BI$1,FALSE)/VLOOKUP($B125,NAV!$A:$FC,BI$1,FALSE),"")</f>
        <v/>
      </c>
      <c r="BJ126" s="171" t="str">
        <f>IFERROR(VLOOKUP($B126,'NAV plus Dist'!$B:$FD,BJ$1,FALSE)/VLOOKUP($B125,NAV!$A:$FC,BJ$1,FALSE),"")</f>
        <v/>
      </c>
      <c r="BK126" s="171" t="str">
        <f>IFERROR(VLOOKUP($B126,'NAV plus Dist'!$B:$FD,BK$1,FALSE)/VLOOKUP($B125,NAV!$A:$FC,BK$1,FALSE),"")</f>
        <v/>
      </c>
      <c r="BL126" s="171" t="str">
        <f>IFERROR(VLOOKUP($B126,'NAV plus Dist'!$B:$FD,BL$1,FALSE)/VLOOKUP($B125,NAV!$A:$FC,BL$1,FALSE),"")</f>
        <v/>
      </c>
      <c r="BM126" s="171" t="str">
        <f>IFERROR(VLOOKUP($B126,'NAV plus Dist'!$B:$FD,BM$1,FALSE)/VLOOKUP($B125,NAV!$A:$FC,BM$1,FALSE),"")</f>
        <v/>
      </c>
      <c r="BN126" s="171" t="str">
        <f>IFERROR(VLOOKUP($B126,'NAV plus Dist'!$B:$FD,BN$1,FALSE)/VLOOKUP($B125,NAV!$A:$FC,BN$1,FALSE),"")</f>
        <v/>
      </c>
      <c r="BO126" s="171" t="str">
        <f>IFERROR(VLOOKUP($B126,'NAV plus Dist'!$B:$FD,BO$1,FALSE)/VLOOKUP($B125,NAV!$A:$FC,BO$1,FALSE),"")</f>
        <v/>
      </c>
      <c r="BP126" s="171" t="str">
        <f>IFERROR(VLOOKUP($B126,'NAV plus Dist'!$B:$FD,BP$1,FALSE)/VLOOKUP($B125,NAV!$A:$FC,BP$1,FALSE),"")</f>
        <v/>
      </c>
      <c r="BQ126" s="171" t="str">
        <f>IFERROR(VLOOKUP($B126,'NAV plus Dist'!$B:$FD,BQ$1,FALSE)/VLOOKUP($B125,NAV!$A:$FC,BQ$1,FALSE),"")</f>
        <v/>
      </c>
      <c r="BR126" s="171" t="str">
        <f>IFERROR(VLOOKUP($B126,'NAV plus Dist'!$B:$FD,BR$1,FALSE)/VLOOKUP($B125,NAV!$A:$FC,BR$1,FALSE),"")</f>
        <v/>
      </c>
      <c r="BS126" s="171" t="str">
        <f>IFERROR(VLOOKUP($B126,'NAV plus Dist'!$B:$FD,BS$1,FALSE)/VLOOKUP($B125,NAV!$A:$FC,BS$1,FALSE),"")</f>
        <v/>
      </c>
      <c r="BT126" s="171" t="str">
        <f>IFERROR(VLOOKUP($B126,'NAV plus Dist'!$B:$FD,BT$1,FALSE)/VLOOKUP($B125,NAV!$A:$FC,BT$1,FALSE),"")</f>
        <v/>
      </c>
      <c r="BU126" s="171" t="str">
        <f>IFERROR(VLOOKUP($B126,'NAV plus Dist'!$B:$FD,BU$1,FALSE)/VLOOKUP($B125,NAV!$A:$FC,BU$1,FALSE),"")</f>
        <v/>
      </c>
      <c r="BV126" s="171" t="str">
        <f>IFERROR(VLOOKUP($B126,'NAV plus Dist'!$B:$FD,BV$1,FALSE)/VLOOKUP($B125,NAV!$A:$FC,BV$1,FALSE),"")</f>
        <v/>
      </c>
      <c r="BW126" s="171" t="str">
        <f>IFERROR(VLOOKUP($B126,'NAV plus Dist'!$B:$FD,BW$1,FALSE)/VLOOKUP($B125,NAV!$A:$FC,BW$1,FALSE),"")</f>
        <v/>
      </c>
      <c r="BX126" s="171" t="str">
        <f>IFERROR(VLOOKUP($B126,'NAV plus Dist'!$B:$FD,BX$1,FALSE)/VLOOKUP($B125,NAV!$A:$FC,BX$1,FALSE),"")</f>
        <v/>
      </c>
      <c r="BY126" s="171" t="str">
        <f>IFERROR(VLOOKUP($B126,'NAV plus Dist'!$B:$FD,BY$1,FALSE)/VLOOKUP($B125,NAV!$A:$FC,BY$1,FALSE),"")</f>
        <v/>
      </c>
      <c r="BZ126" s="171" t="str">
        <f>IFERROR(VLOOKUP($B126,'NAV plus Dist'!$B:$FD,BZ$1,FALSE)/VLOOKUP($B125,NAV!$A:$FC,BZ$1,FALSE),"")</f>
        <v/>
      </c>
      <c r="CA126" s="171" t="str">
        <f>IFERROR(VLOOKUP($B126,'NAV plus Dist'!$B:$FD,CA$1,FALSE)/VLOOKUP($B125,NAV!$A:$FC,CA$1,FALSE),"")</f>
        <v/>
      </c>
      <c r="CB126" s="171" t="str">
        <f>IFERROR(VLOOKUP($B126,'NAV plus Dist'!$B:$FD,CB$1,FALSE)/VLOOKUP($B125,NAV!$A:$FC,CB$1,FALSE),"")</f>
        <v/>
      </c>
      <c r="CC126" s="171" t="str">
        <f>IFERROR(VLOOKUP($B126,'NAV plus Dist'!$B:$FD,CC$1,FALSE)/VLOOKUP($B125,NAV!$A:$FC,CC$1,FALSE),"")</f>
        <v/>
      </c>
      <c r="CD126" s="171" t="str">
        <f>IFERROR(VLOOKUP($B126,'NAV plus Dist'!$B:$FD,CD$1,FALSE)/VLOOKUP($B125,NAV!$A:$FC,CD$1,FALSE),"")</f>
        <v/>
      </c>
      <c r="CE126" s="171" t="str">
        <f>IFERROR(VLOOKUP($B126,'NAV plus Dist'!$B:$FD,CE$1,FALSE)/VLOOKUP($B125,NAV!$A:$FC,CE$1,FALSE),"")</f>
        <v/>
      </c>
      <c r="CF126" s="171" t="str">
        <f>IFERROR(VLOOKUP($B126,'NAV plus Dist'!$B:$FD,CF$1,FALSE)/VLOOKUP($B125,NAV!$A:$FC,CF$1,FALSE),"")</f>
        <v/>
      </c>
      <c r="CG126" s="171" t="str">
        <f>IFERROR(VLOOKUP($B126,'NAV plus Dist'!$B:$FD,CG$1,FALSE)/VLOOKUP($B125,NAV!$A:$FC,CG$1,FALSE),"")</f>
        <v/>
      </c>
      <c r="CH126" s="171" t="str">
        <f>IFERROR(VLOOKUP($B126,'NAV plus Dist'!$B:$FD,CH$1,FALSE)/VLOOKUP($B125,NAV!$A:$FC,CH$1,FALSE),"")</f>
        <v/>
      </c>
      <c r="CI126" s="171" t="str">
        <f>IFERROR(VLOOKUP($B126,'NAV plus Dist'!$B:$FD,CI$1,FALSE)/VLOOKUP($B125,NAV!$A:$FC,CI$1,FALSE),"")</f>
        <v/>
      </c>
      <c r="CJ126" s="171" t="str">
        <f>IFERROR(VLOOKUP($B126,'NAV plus Dist'!$B:$FD,CJ$1,FALSE)/VLOOKUP($B125,NAV!$A:$FC,CJ$1,FALSE),"")</f>
        <v/>
      </c>
      <c r="CK126" s="171" t="str">
        <f>IFERROR(VLOOKUP($B126,'NAV plus Dist'!$B:$FD,CK$1,FALSE)/VLOOKUP($B125,NAV!$A:$FC,CK$1,FALSE),"")</f>
        <v/>
      </c>
      <c r="CL126" s="171" t="str">
        <f>IFERROR(VLOOKUP($B126,'NAV plus Dist'!$B:$FD,CL$1,FALSE)/VLOOKUP($B125,NAV!$A:$FC,CL$1,FALSE),"")</f>
        <v/>
      </c>
      <c r="CM126" s="171" t="str">
        <f>IFERROR(VLOOKUP($B126,'NAV plus Dist'!$B:$FD,CM$1,FALSE)/VLOOKUP($B125,NAV!$A:$FC,CM$1,FALSE),"")</f>
        <v/>
      </c>
      <c r="CN126" s="171" t="str">
        <f>IFERROR(VLOOKUP($B126,'NAV plus Dist'!$B:$FD,CN$1,FALSE)/VLOOKUP($B125,NAV!$A:$FC,CN$1,FALSE),"")</f>
        <v/>
      </c>
      <c r="CO126" s="171" t="str">
        <f>IFERROR(VLOOKUP($B126,'NAV plus Dist'!$B:$FD,CO$1,FALSE)/VLOOKUP($B125,NAV!$A:$FC,CO$1,FALSE),"")</f>
        <v/>
      </c>
      <c r="CP126" s="171" t="str">
        <f>IFERROR(VLOOKUP($B126,'NAV plus Dist'!$B:$FD,CP$1,FALSE)/VLOOKUP($B125,NAV!$A:$FC,CP$1,FALSE),"")</f>
        <v/>
      </c>
      <c r="CQ126" s="171" t="str">
        <f>IFERROR(VLOOKUP($B126,'NAV plus Dist'!$B:$FD,CQ$1,FALSE)/VLOOKUP($B125,NAV!$A:$FC,CQ$1,FALSE),"")</f>
        <v/>
      </c>
      <c r="CR126" s="171" t="str">
        <f>IFERROR(VLOOKUP($B126,'NAV plus Dist'!$B:$FD,CR$1,FALSE)/VLOOKUP($B125,NAV!$A:$FC,CR$1,FALSE),"")</f>
        <v/>
      </c>
      <c r="CS126" s="171" t="str">
        <f>IFERROR(VLOOKUP($B126,'NAV plus Dist'!$B:$FD,CS$1,FALSE)/VLOOKUP($B125,NAV!$A:$FC,CS$1,FALSE),"")</f>
        <v/>
      </c>
      <c r="CT126" s="171" t="str">
        <f>IFERROR(VLOOKUP($B126,'NAV plus Dist'!$B:$FD,CT$1,FALSE)/VLOOKUP($B125,NAV!$A:$FC,CT$1,FALSE),"")</f>
        <v/>
      </c>
      <c r="CU126" s="171" t="str">
        <f>IFERROR(VLOOKUP($B126,'NAV plus Dist'!$B:$FD,CU$1,FALSE)/VLOOKUP($B125,NAV!$A:$FC,CU$1,FALSE),"")</f>
        <v/>
      </c>
      <c r="CV126" s="171" t="str">
        <f>IFERROR(VLOOKUP($B126,'NAV plus Dist'!$B:$FD,CV$1,FALSE)/VLOOKUP($B125,NAV!$A:$FC,CV$1,FALSE),"")</f>
        <v/>
      </c>
      <c r="CW126" s="171" t="str">
        <f>IFERROR(VLOOKUP($B126,'NAV plus Dist'!$B:$FD,CW$1,FALSE)/VLOOKUP($B125,NAV!$A:$FC,CW$1,FALSE),"")</f>
        <v/>
      </c>
      <c r="CX126" s="171" t="str">
        <f>IFERROR(VLOOKUP($B126,'NAV plus Dist'!$B:$FD,CX$1,FALSE)/VLOOKUP($B125,NAV!$A:$FC,CX$1,FALSE),"")</f>
        <v/>
      </c>
      <c r="CY126" s="171" t="str">
        <f>IFERROR(VLOOKUP($B126,'NAV plus Dist'!$B:$FD,CY$1,FALSE)/VLOOKUP($B125,NAV!$A:$FC,CY$1,FALSE),"")</f>
        <v/>
      </c>
      <c r="CZ126" s="171" t="str">
        <f>IFERROR(VLOOKUP($B126,'NAV plus Dist'!$B:$FD,CZ$1,FALSE)/VLOOKUP($B125,NAV!$A:$FC,CZ$1,FALSE),"")</f>
        <v/>
      </c>
      <c r="DA126" s="171" t="str">
        <f>IFERROR(VLOOKUP($B126,'NAV plus Dist'!$B:$FD,DA$1,FALSE)/VLOOKUP($B125,NAV!$A:$FC,DA$1,FALSE),"")</f>
        <v/>
      </c>
      <c r="DB126" s="171" t="str">
        <f>IFERROR(VLOOKUP($B126,'NAV plus Dist'!$B:$FD,DB$1,FALSE)/VLOOKUP($B125,NAV!$A:$FC,DB$1,FALSE),"")</f>
        <v/>
      </c>
      <c r="DC126" s="171" t="str">
        <f>IFERROR(VLOOKUP($B126,'NAV plus Dist'!$B:$FD,DC$1,FALSE)/VLOOKUP($B125,NAV!$A:$FC,DC$1,FALSE),"")</f>
        <v/>
      </c>
      <c r="DD126" s="171" t="str">
        <f>IFERROR(VLOOKUP($B126,'NAV plus Dist'!$B:$FD,DD$1,FALSE)/VLOOKUP($B125,NAV!$A:$FC,DD$1,FALSE),"")</f>
        <v/>
      </c>
      <c r="DE126" s="171" t="str">
        <f>IFERROR(VLOOKUP($B126,'NAV plus Dist'!$B:$FD,DE$1,FALSE)/VLOOKUP($B125,NAV!$A:$FC,DE$1,FALSE),"")</f>
        <v/>
      </c>
      <c r="DF126" s="171" t="str">
        <f>IFERROR(VLOOKUP($B126,'NAV plus Dist'!$B:$FD,DF$1,FALSE)/VLOOKUP($B125,NAV!$A:$FC,DF$1,FALSE),"")</f>
        <v/>
      </c>
      <c r="DG126" s="171" t="str">
        <f>IFERROR(VLOOKUP($B126,'NAV plus Dist'!$B:$FD,DG$1,FALSE)/VLOOKUP($B125,NAV!$A:$FC,DG$1,FALSE),"")</f>
        <v/>
      </c>
      <c r="DH126" s="171" t="str">
        <f>IFERROR(VLOOKUP($B126,'NAV plus Dist'!$B:$FD,DH$1,FALSE)/VLOOKUP($B125,NAV!$A:$FC,DH$1,FALSE),"")</f>
        <v/>
      </c>
    </row>
    <row r="127" spans="1:112">
      <c r="A127" s="94">
        <f t="shared" si="42"/>
        <v>74</v>
      </c>
      <c r="B127" s="168">
        <f t="shared" si="43"/>
        <v>43830</v>
      </c>
      <c r="C127" s="171">
        <f>IFERROR(VLOOKUP($B127,'NAV plus Dist'!$B:$FD,C$1,FALSE)/VLOOKUP($B126,NAV!$A:$FC,C$1,FALSE),"")</f>
        <v>1.0360131121414082</v>
      </c>
      <c r="D127" s="171" t="str">
        <f>IFERROR(VLOOKUP($B127,'NAV plus Dist'!$B:$FD,D$1,FALSE)/VLOOKUP($B126,NAV!$A:$FC,D$1,FALSE),"")</f>
        <v/>
      </c>
      <c r="E127" s="171">
        <f>IFERROR(VLOOKUP($B127,'NAV plus Dist'!$B:$FD,E$1,FALSE)/VLOOKUP($B126,NAV!$A:$FC,E$1,FALSE),"")</f>
        <v>1.0370156055044213</v>
      </c>
      <c r="F127" s="171" t="str">
        <f>IFERROR(VLOOKUP($B127,'NAV plus Dist'!$B:$FD,F$1,FALSE)/VLOOKUP($B126,NAV!$A:$FC,F$1,FALSE),"")</f>
        <v/>
      </c>
      <c r="G127" s="171" t="str">
        <f>IFERROR(VLOOKUP($B127,'NAV plus Dist'!$B:$FD,G$1,FALSE)/VLOOKUP($B126,NAV!$A:$FC,G$1,FALSE),"")</f>
        <v/>
      </c>
      <c r="H127" s="171" t="str">
        <f>IFERROR(VLOOKUP($B127,'NAV plus Dist'!$B:$FD,H$1,FALSE)/VLOOKUP($B126,NAV!$A:$FC,H$1,FALSE),"")</f>
        <v/>
      </c>
      <c r="I127" s="171" t="str">
        <f>IFERROR(VLOOKUP($B127,'NAV plus Dist'!$B:$FD,I$1,FALSE)/VLOOKUP($B126,NAV!$A:$FC,I$1,FALSE),"")</f>
        <v/>
      </c>
      <c r="J127" s="171" t="str">
        <f>IFERROR(VLOOKUP($B127,'NAV plus Dist'!$B:$FD,J$1,FALSE)/VLOOKUP($B126,NAV!$A:$FC,J$1,FALSE),"")</f>
        <v/>
      </c>
      <c r="K127" s="171" t="str">
        <f>IFERROR(VLOOKUP($B127,'NAV plus Dist'!$B:$FD,K$1,FALSE)/VLOOKUP($B126,NAV!$A:$FC,K$1,FALSE),"")</f>
        <v/>
      </c>
      <c r="L127" s="171" t="str">
        <f>IFERROR(VLOOKUP($B127,'NAV plus Dist'!$B:$FD,L$1,FALSE)/VLOOKUP($B126,NAV!$A:$FC,L$1,FALSE),"")</f>
        <v/>
      </c>
      <c r="M127" s="171" t="str">
        <f>IFERROR(VLOOKUP($B127,'NAV plus Dist'!$B:$FD,M$1,FALSE)/VLOOKUP($B126,NAV!$A:$FC,M$1,FALSE),"")</f>
        <v/>
      </c>
      <c r="N127" s="171" t="str">
        <f>IFERROR(VLOOKUP($B127,'NAV plus Dist'!$B:$FD,N$1,FALSE)/VLOOKUP($B126,NAV!$A:$FC,N$1,FALSE),"")</f>
        <v/>
      </c>
      <c r="O127" s="171">
        <f>IFERROR(VLOOKUP($B127,'NAV plus Dist'!$B:$FD,O$1,FALSE)/VLOOKUP($B126,NAV!$A:$FC,O$1,FALSE),"")</f>
        <v>1.0560503412752784</v>
      </c>
      <c r="P127" s="171">
        <f>IFERROR(VLOOKUP($B127,'NAV plus Dist'!$B:$FD,P$1,FALSE)/VLOOKUP($B126,NAV!$A:$FC,P$1,FALSE),"")</f>
        <v>1.0605948299823962</v>
      </c>
      <c r="Q127" s="171">
        <f>IFERROR(VLOOKUP($B127,'NAV plus Dist'!$B:$FD,Q$1,FALSE)/VLOOKUP($B126,NAV!$A:$FC,Q$1,FALSE),"")</f>
        <v>0.97365750558133346</v>
      </c>
      <c r="R127" s="171">
        <f>IFERROR(VLOOKUP($B127,'NAV plus Dist'!$B:$FD,R$1,FALSE)/VLOOKUP($B126,NAV!$A:$FC,R$1,FALSE),"")</f>
        <v>0.97365750558133346</v>
      </c>
      <c r="S127" s="171">
        <f>IFERROR(VLOOKUP($B127,'NAV plus Dist'!$B:$FD,S$1,FALSE)/VLOOKUP($B126,NAV!$A:$FC,S$1,FALSE),"")</f>
        <v>0.9728426337837941</v>
      </c>
      <c r="T127" s="171">
        <f>IFERROR(VLOOKUP($B127,'NAV plus Dist'!$B:$FD,T$1,FALSE)/VLOOKUP($B126,NAV!$A:$FC,T$1,FALSE),"")</f>
        <v>0.97401773560468896</v>
      </c>
      <c r="U127" s="171">
        <f>IFERROR(VLOOKUP($B127,'NAV plus Dist'!$B:$FD,U$1,FALSE)/VLOOKUP($B126,NAV!$A:$FC,U$1,FALSE),"")</f>
        <v>0.97379350332384951</v>
      </c>
      <c r="V127" s="171">
        <f>IFERROR(VLOOKUP($B127,'NAV plus Dist'!$B:$FD,V$1,FALSE)/VLOOKUP($B126,NAV!$A:$FC,V$1,FALSE),"")</f>
        <v>0.98881904486823802</v>
      </c>
      <c r="W127" s="171">
        <f>IFERROR(VLOOKUP($B127,'NAV plus Dist'!$B:$FD,W$1,FALSE)/VLOOKUP($B126,NAV!$A:$FC,W$1,FALSE),"")</f>
        <v>0.98881904486823802</v>
      </c>
      <c r="X127" s="171">
        <f>IFERROR(VLOOKUP($B127,'NAV plus Dist'!$B:$FD,X$1,FALSE)/VLOOKUP($B126,NAV!$A:$FC,X$1,FALSE),"")</f>
        <v>0.98858052460377888</v>
      </c>
      <c r="Y127" s="171">
        <f>IFERROR(VLOOKUP($B127,'NAV plus Dist'!$B:$FD,Y$1,FALSE)/VLOOKUP($B126,NAV!$A:$FC,Y$1,FALSE),"")</f>
        <v>0.98976426799007455</v>
      </c>
      <c r="Z127" s="171">
        <f>IFERROR(VLOOKUP($B127,'NAV plus Dist'!$B:$FD,Z$1,FALSE)/VLOOKUP($B126,NAV!$A:$FC,Z$1,FALSE),"")</f>
        <v>0.98953575107448588</v>
      </c>
      <c r="AA127" s="171">
        <f>IFERROR(VLOOKUP($B127,'NAV plus Dist'!$B:$FD,AA$1,FALSE)/VLOOKUP($B126,NAV!$A:$FC,AA$1,FALSE),"")</f>
        <v>1.0294561621174523</v>
      </c>
      <c r="AB127" s="171" t="str">
        <f>IFERROR(VLOOKUP($B127,'NAV plus Dist'!$B:$FD,AB$1,FALSE)/VLOOKUP($B126,NAV!$A:$FC,AB$1,FALSE),"")</f>
        <v/>
      </c>
      <c r="AC127" s="171">
        <f>IFERROR(VLOOKUP($B127,'NAV plus Dist'!$B:$FD,AC$1,FALSE)/VLOOKUP($B126,NAV!$A:$FC,AC$1,FALSE),"")</f>
        <v>1.0303263182785529</v>
      </c>
      <c r="AD127" s="171">
        <f>IFERROR(VLOOKUP($B127,'NAV plus Dist'!$B:$FD,AD$1,FALSE)/VLOOKUP($B126,NAV!$A:$FC,AD$1,FALSE),"")</f>
        <v>1.0516181373732754</v>
      </c>
      <c r="AE127" s="171">
        <f>IFERROR(VLOOKUP($B127,'NAV plus Dist'!$B:$FD,AE$1,FALSE)/VLOOKUP($B126,NAV!$A:$FC,AE$1,FALSE),"")</f>
        <v>0.99605934167825672</v>
      </c>
      <c r="AF127" s="171">
        <f>IFERROR(VLOOKUP($B127,'NAV plus Dist'!$B:$FD,AF$1,FALSE)/VLOOKUP($B126,NAV!$A:$FC,AF$1,FALSE),"")</f>
        <v>1.0370605810183711</v>
      </c>
      <c r="AG127" s="171" t="str">
        <f>IFERROR(VLOOKUP($B127,'NAV plus Dist'!$B:$FD,AG$1,FALSE)/VLOOKUP($B126,NAV!$A:$FC,AG$1,FALSE),"")</f>
        <v/>
      </c>
      <c r="AH127" s="171">
        <f>IFERROR(VLOOKUP($B127,'NAV plus Dist'!$B:$FD,AH$1,FALSE)/VLOOKUP($B126,NAV!$A:$FC,AH$1,FALSE),"")</f>
        <v>1.0379880540710469</v>
      </c>
      <c r="AI127" s="171">
        <f>IFERROR(VLOOKUP($B127,'NAV plus Dist'!$B:$FD,AI$1,FALSE)/VLOOKUP($B126,NAV!$A:$FC,AI$1,FALSE),"")</f>
        <v>1.0050685039993665</v>
      </c>
      <c r="AJ127" s="171">
        <f>IFERROR(VLOOKUP($B127,'NAV plus Dist'!$B:$FD,AJ$1,FALSE)/VLOOKUP($B126,NAV!$A:$FC,AJ$1,FALSE),"")</f>
        <v>1.0096428210986026</v>
      </c>
      <c r="AK127" s="171">
        <f>IFERROR(VLOOKUP($B127,'NAV plus Dist'!$B:$FD,AK$1,FALSE)/VLOOKUP($B126,NAV!$A:$FC,AK$1,FALSE),"")</f>
        <v>1.0272153979497296</v>
      </c>
      <c r="AL127" s="171">
        <f>IFERROR(VLOOKUP($B127,'NAV plus Dist'!$B:$FD,AL$1,FALSE)/VLOOKUP($B126,NAV!$A:$FC,AL$1,FALSE),"")</f>
        <v>1.0281205745498685</v>
      </c>
      <c r="AM127" s="171" t="str">
        <f>IFERROR(VLOOKUP($B127,'NAV plus Dist'!$B:$FD,AM$1,FALSE)/VLOOKUP($B126,NAV!$A:$FC,AM$1,FALSE),"")</f>
        <v/>
      </c>
      <c r="AN127" s="171" t="str">
        <f>IFERROR(VLOOKUP($B127,'NAV plus Dist'!$B:$FD,AN$1,FALSE)/VLOOKUP($B126,NAV!$A:$FC,AN$1,FALSE),"")</f>
        <v/>
      </c>
      <c r="AO127" s="171" t="str">
        <f>IFERROR(VLOOKUP($B127,'NAV plus Dist'!$B:$FD,AO$1,FALSE)/VLOOKUP($B126,NAV!$A:$FC,AO$1,FALSE),"")</f>
        <v/>
      </c>
      <c r="AP127" s="171" t="str">
        <f>IFERROR(VLOOKUP($B127,'NAV plus Dist'!$B:$FD,AP$1,FALSE)/VLOOKUP($B126,NAV!$A:$FC,AP$1,FALSE),"")</f>
        <v/>
      </c>
      <c r="AQ127" s="171" t="str">
        <f>IFERROR(VLOOKUP($B127,'NAV plus Dist'!$B:$FD,AQ$1,FALSE)/VLOOKUP($B126,NAV!$A:$FC,AQ$1,FALSE),"")</f>
        <v/>
      </c>
      <c r="AR127" s="171" t="str">
        <f>IFERROR(VLOOKUP($B127,'NAV plus Dist'!$B:$FD,AR$1,FALSE)/VLOOKUP($B126,NAV!$A:$FC,AR$1,FALSE),"")</f>
        <v/>
      </c>
      <c r="AS127" s="171" t="str">
        <f>IFERROR(VLOOKUP($B127,'NAV plus Dist'!$B:$FD,AS$1,FALSE)/VLOOKUP($B126,NAV!$A:$FC,AS$1,FALSE),"")</f>
        <v/>
      </c>
      <c r="AT127" s="171">
        <f>IFERROR(VLOOKUP($B127,'NAV plus Dist'!$B:$FD,AT$1,FALSE)/VLOOKUP($B126,NAV!$A:$FC,AT$1,FALSE),"")</f>
        <v>1.0504262614758766</v>
      </c>
      <c r="AU127" s="171">
        <f>IFERROR(VLOOKUP($B127,'NAV plus Dist'!$B:$FD,AU$1,FALSE)/VLOOKUP($B126,NAV!$A:$FC,AU$1,FALSE),"")</f>
        <v>1.0125</v>
      </c>
      <c r="AV127" s="171">
        <f>IFERROR(VLOOKUP($B127,'NAV plus Dist'!$B:$FD,AV$1,FALSE)/VLOOKUP($B126,NAV!$A:$FC,AV$1,FALSE),"")</f>
        <v>1.0767458483403769</v>
      </c>
      <c r="AW127" s="171" t="str">
        <f>IFERROR(VLOOKUP($B127,'NAV plus Dist'!$B:$FD,AW$1,FALSE)/VLOOKUP($B126,NAV!$A:$FC,AW$1,FALSE),"")</f>
        <v/>
      </c>
      <c r="AX127" s="171" t="str">
        <f>IFERROR(VLOOKUP($B127,'NAV plus Dist'!$B:$FD,AX$1,FALSE)/VLOOKUP($B126,NAV!$A:$FC,AX$1,FALSE),"")</f>
        <v/>
      </c>
      <c r="AY127" s="171" t="str">
        <f>IFERROR(VLOOKUP($B127,'NAV plus Dist'!$B:$FD,AY$1,FALSE)/VLOOKUP($B126,NAV!$A:$FC,AY$1,FALSE),"")</f>
        <v/>
      </c>
      <c r="AZ127" s="171" t="str">
        <f>IFERROR(VLOOKUP($B127,'NAV plus Dist'!$B:$FD,AZ$1,FALSE)/VLOOKUP($B126,NAV!$A:$FC,AZ$1,FALSE),"")</f>
        <v/>
      </c>
      <c r="BA127" s="171" t="str">
        <f>IFERROR(VLOOKUP($B127,'NAV plus Dist'!$B:$FD,BA$1,FALSE)/VLOOKUP($B126,NAV!$A:$FC,BA$1,FALSE),"")</f>
        <v/>
      </c>
      <c r="BB127" s="171" t="str">
        <f>IFERROR(VLOOKUP($B127,'NAV plus Dist'!$B:$FD,BB$1,FALSE)/VLOOKUP($B126,NAV!$A:$FC,BB$1,FALSE),"")</f>
        <v/>
      </c>
      <c r="BC127" s="171" t="str">
        <f>IFERROR(VLOOKUP($B127,'NAV plus Dist'!$B:$FD,BC$1,FALSE)/VLOOKUP($B126,NAV!$A:$FC,BC$1,FALSE),"")</f>
        <v/>
      </c>
      <c r="BD127" s="171" t="str">
        <f>IFERROR(VLOOKUP($B127,'NAV plus Dist'!$B:$FD,BD$1,FALSE)/VLOOKUP($B126,NAV!$A:$FC,BD$1,FALSE),"")</f>
        <v/>
      </c>
      <c r="BE127" s="171" t="str">
        <f>IFERROR(VLOOKUP($B127,'NAV plus Dist'!$B:$FD,BE$1,FALSE)/VLOOKUP($B126,NAV!$A:$FC,BE$1,FALSE),"")</f>
        <v/>
      </c>
      <c r="BF127" s="171" t="str">
        <f>IFERROR(VLOOKUP($B127,'NAV plus Dist'!$B:$FD,BF$1,FALSE)/VLOOKUP($B126,NAV!$A:$FC,BF$1,FALSE),"")</f>
        <v/>
      </c>
      <c r="BG127" s="171" t="str">
        <f>IFERROR(VLOOKUP($B127,'NAV plus Dist'!$B:$FD,BG$1,FALSE)/VLOOKUP($B126,NAV!$A:$FC,BG$1,FALSE),"")</f>
        <v/>
      </c>
      <c r="BH127" s="171" t="str">
        <f>IFERROR(VLOOKUP($B127,'NAV plus Dist'!$B:$FD,BH$1,FALSE)/VLOOKUP($B126,NAV!$A:$FC,BH$1,FALSE),"")</f>
        <v/>
      </c>
      <c r="BI127" s="171" t="str">
        <f>IFERROR(VLOOKUP($B127,'NAV plus Dist'!$B:$FD,BI$1,FALSE)/VLOOKUP($B126,NAV!$A:$FC,BI$1,FALSE),"")</f>
        <v/>
      </c>
      <c r="BJ127" s="171" t="str">
        <f>IFERROR(VLOOKUP($B127,'NAV plus Dist'!$B:$FD,BJ$1,FALSE)/VLOOKUP($B126,NAV!$A:$FC,BJ$1,FALSE),"")</f>
        <v/>
      </c>
      <c r="BK127" s="171" t="str">
        <f>IFERROR(VLOOKUP($B127,'NAV plus Dist'!$B:$FD,BK$1,FALSE)/VLOOKUP($B126,NAV!$A:$FC,BK$1,FALSE),"")</f>
        <v/>
      </c>
      <c r="BL127" s="171" t="str">
        <f>IFERROR(VLOOKUP($B127,'NAV plus Dist'!$B:$FD,BL$1,FALSE)/VLOOKUP($B126,NAV!$A:$FC,BL$1,FALSE),"")</f>
        <v/>
      </c>
      <c r="BM127" s="171" t="str">
        <f>IFERROR(VLOOKUP($B127,'NAV plus Dist'!$B:$FD,BM$1,FALSE)/VLOOKUP($B126,NAV!$A:$FC,BM$1,FALSE),"")</f>
        <v/>
      </c>
      <c r="BN127" s="171" t="str">
        <f>IFERROR(VLOOKUP($B127,'NAV plus Dist'!$B:$FD,BN$1,FALSE)/VLOOKUP($B126,NAV!$A:$FC,BN$1,FALSE),"")</f>
        <v/>
      </c>
      <c r="BO127" s="171" t="str">
        <f>IFERROR(VLOOKUP($B127,'NAV plus Dist'!$B:$FD,BO$1,FALSE)/VLOOKUP($B126,NAV!$A:$FC,BO$1,FALSE),"")</f>
        <v/>
      </c>
      <c r="BP127" s="171" t="str">
        <f>IFERROR(VLOOKUP($B127,'NAV plus Dist'!$B:$FD,BP$1,FALSE)/VLOOKUP($B126,NAV!$A:$FC,BP$1,FALSE),"")</f>
        <v/>
      </c>
      <c r="BQ127" s="171" t="str">
        <f>IFERROR(VLOOKUP($B127,'NAV plus Dist'!$B:$FD,BQ$1,FALSE)/VLOOKUP($B126,NAV!$A:$FC,BQ$1,FALSE),"")</f>
        <v/>
      </c>
      <c r="BR127" s="171" t="str">
        <f>IFERROR(VLOOKUP($B127,'NAV plus Dist'!$B:$FD,BR$1,FALSE)/VLOOKUP($B126,NAV!$A:$FC,BR$1,FALSE),"")</f>
        <v/>
      </c>
      <c r="BS127" s="171" t="str">
        <f>IFERROR(VLOOKUP($B127,'NAV plus Dist'!$B:$FD,BS$1,FALSE)/VLOOKUP($B126,NAV!$A:$FC,BS$1,FALSE),"")</f>
        <v/>
      </c>
      <c r="BT127" s="171" t="str">
        <f>IFERROR(VLOOKUP($B127,'NAV plus Dist'!$B:$FD,BT$1,FALSE)/VLOOKUP($B126,NAV!$A:$FC,BT$1,FALSE),"")</f>
        <v/>
      </c>
      <c r="BU127" s="171" t="str">
        <f>IFERROR(VLOOKUP($B127,'NAV plus Dist'!$B:$FD,BU$1,FALSE)/VLOOKUP($B126,NAV!$A:$FC,BU$1,FALSE),"")</f>
        <v/>
      </c>
      <c r="BV127" s="171" t="str">
        <f>IFERROR(VLOOKUP($B127,'NAV plus Dist'!$B:$FD,BV$1,FALSE)/VLOOKUP($B126,NAV!$A:$FC,BV$1,FALSE),"")</f>
        <v/>
      </c>
      <c r="BW127" s="171" t="str">
        <f>IFERROR(VLOOKUP($B127,'NAV plus Dist'!$B:$FD,BW$1,FALSE)/VLOOKUP($B126,NAV!$A:$FC,BW$1,FALSE),"")</f>
        <v/>
      </c>
      <c r="BX127" s="171" t="str">
        <f>IFERROR(VLOOKUP($B127,'NAV plus Dist'!$B:$FD,BX$1,FALSE)/VLOOKUP($B126,NAV!$A:$FC,BX$1,FALSE),"")</f>
        <v/>
      </c>
      <c r="BY127" s="171" t="str">
        <f>IFERROR(VLOOKUP($B127,'NAV plus Dist'!$B:$FD,BY$1,FALSE)/VLOOKUP($B126,NAV!$A:$FC,BY$1,FALSE),"")</f>
        <v/>
      </c>
      <c r="BZ127" s="171" t="str">
        <f>IFERROR(VLOOKUP($B127,'NAV plus Dist'!$B:$FD,BZ$1,FALSE)/VLOOKUP($B126,NAV!$A:$FC,BZ$1,FALSE),"")</f>
        <v/>
      </c>
      <c r="CA127" s="171" t="str">
        <f>IFERROR(VLOOKUP($B127,'NAV plus Dist'!$B:$FD,CA$1,FALSE)/VLOOKUP($B126,NAV!$A:$FC,CA$1,FALSE),"")</f>
        <v/>
      </c>
      <c r="CB127" s="171" t="str">
        <f>IFERROR(VLOOKUP($B127,'NAV plus Dist'!$B:$FD,CB$1,FALSE)/VLOOKUP($B126,NAV!$A:$FC,CB$1,FALSE),"")</f>
        <v/>
      </c>
      <c r="CC127" s="171" t="str">
        <f>IFERROR(VLOOKUP($B127,'NAV plus Dist'!$B:$FD,CC$1,FALSE)/VLOOKUP($B126,NAV!$A:$FC,CC$1,FALSE),"")</f>
        <v/>
      </c>
      <c r="CD127" s="171" t="str">
        <f>IFERROR(VLOOKUP($B127,'NAV plus Dist'!$B:$FD,CD$1,FALSE)/VLOOKUP($B126,NAV!$A:$FC,CD$1,FALSE),"")</f>
        <v/>
      </c>
      <c r="CE127" s="171" t="str">
        <f>IFERROR(VLOOKUP($B127,'NAV plus Dist'!$B:$FD,CE$1,FALSE)/VLOOKUP($B126,NAV!$A:$FC,CE$1,FALSE),"")</f>
        <v/>
      </c>
      <c r="CF127" s="171" t="str">
        <f>IFERROR(VLOOKUP($B127,'NAV plus Dist'!$B:$FD,CF$1,FALSE)/VLOOKUP($B126,NAV!$A:$FC,CF$1,FALSE),"")</f>
        <v/>
      </c>
      <c r="CG127" s="171" t="str">
        <f>IFERROR(VLOOKUP($B127,'NAV plus Dist'!$B:$FD,CG$1,FALSE)/VLOOKUP($B126,NAV!$A:$FC,CG$1,FALSE),"")</f>
        <v/>
      </c>
      <c r="CH127" s="171" t="str">
        <f>IFERROR(VLOOKUP($B127,'NAV plus Dist'!$B:$FD,CH$1,FALSE)/VLOOKUP($B126,NAV!$A:$FC,CH$1,FALSE),"")</f>
        <v/>
      </c>
      <c r="CI127" s="171" t="str">
        <f>IFERROR(VLOOKUP($B127,'NAV plus Dist'!$B:$FD,CI$1,FALSE)/VLOOKUP($B126,NAV!$A:$FC,CI$1,FALSE),"")</f>
        <v/>
      </c>
      <c r="CJ127" s="171" t="str">
        <f>IFERROR(VLOOKUP($B127,'NAV plus Dist'!$B:$FD,CJ$1,FALSE)/VLOOKUP($B126,NAV!$A:$FC,CJ$1,FALSE),"")</f>
        <v/>
      </c>
      <c r="CK127" s="171" t="str">
        <f>IFERROR(VLOOKUP($B127,'NAV plus Dist'!$B:$FD,CK$1,FALSE)/VLOOKUP($B126,NAV!$A:$FC,CK$1,FALSE),"")</f>
        <v/>
      </c>
      <c r="CL127" s="171" t="str">
        <f>IFERROR(VLOOKUP($B127,'NAV plus Dist'!$B:$FD,CL$1,FALSE)/VLOOKUP($B126,NAV!$A:$FC,CL$1,FALSE),"")</f>
        <v/>
      </c>
      <c r="CM127" s="171" t="str">
        <f>IFERROR(VLOOKUP($B127,'NAV plus Dist'!$B:$FD,CM$1,FALSE)/VLOOKUP($B126,NAV!$A:$FC,CM$1,FALSE),"")</f>
        <v/>
      </c>
      <c r="CN127" s="171" t="str">
        <f>IFERROR(VLOOKUP($B127,'NAV plus Dist'!$B:$FD,CN$1,FALSE)/VLOOKUP($B126,NAV!$A:$FC,CN$1,FALSE),"")</f>
        <v/>
      </c>
      <c r="CO127" s="171" t="str">
        <f>IFERROR(VLOOKUP($B127,'NAV plus Dist'!$B:$FD,CO$1,FALSE)/VLOOKUP($B126,NAV!$A:$FC,CO$1,FALSE),"")</f>
        <v/>
      </c>
      <c r="CP127" s="171" t="str">
        <f>IFERROR(VLOOKUP($B127,'NAV plus Dist'!$B:$FD,CP$1,FALSE)/VLOOKUP($B126,NAV!$A:$FC,CP$1,FALSE),"")</f>
        <v/>
      </c>
      <c r="CQ127" s="171" t="str">
        <f>IFERROR(VLOOKUP($B127,'NAV plus Dist'!$B:$FD,CQ$1,FALSE)/VLOOKUP($B126,NAV!$A:$FC,CQ$1,FALSE),"")</f>
        <v/>
      </c>
      <c r="CR127" s="171" t="str">
        <f>IFERROR(VLOOKUP($B127,'NAV plus Dist'!$B:$FD,CR$1,FALSE)/VLOOKUP($B126,NAV!$A:$FC,CR$1,FALSE),"")</f>
        <v/>
      </c>
      <c r="CS127" s="171" t="str">
        <f>IFERROR(VLOOKUP($B127,'NAV plus Dist'!$B:$FD,CS$1,FALSE)/VLOOKUP($B126,NAV!$A:$FC,CS$1,FALSE),"")</f>
        <v/>
      </c>
      <c r="CT127" s="171" t="str">
        <f>IFERROR(VLOOKUP($B127,'NAV plus Dist'!$B:$FD,CT$1,FALSE)/VLOOKUP($B126,NAV!$A:$FC,CT$1,FALSE),"")</f>
        <v/>
      </c>
      <c r="CU127" s="171" t="str">
        <f>IFERROR(VLOOKUP($B127,'NAV plus Dist'!$B:$FD,CU$1,FALSE)/VLOOKUP($B126,NAV!$A:$FC,CU$1,FALSE),"")</f>
        <v/>
      </c>
      <c r="CV127" s="171" t="str">
        <f>IFERROR(VLOOKUP($B127,'NAV plus Dist'!$B:$FD,CV$1,FALSE)/VLOOKUP($B126,NAV!$A:$FC,CV$1,FALSE),"")</f>
        <v/>
      </c>
      <c r="CW127" s="171" t="str">
        <f>IFERROR(VLOOKUP($B127,'NAV plus Dist'!$B:$FD,CW$1,FALSE)/VLOOKUP($B126,NAV!$A:$FC,CW$1,FALSE),"")</f>
        <v/>
      </c>
      <c r="CX127" s="171" t="str">
        <f>IFERROR(VLOOKUP($B127,'NAV plus Dist'!$B:$FD,CX$1,FALSE)/VLOOKUP($B126,NAV!$A:$FC,CX$1,FALSE),"")</f>
        <v/>
      </c>
      <c r="CY127" s="171" t="str">
        <f>IFERROR(VLOOKUP($B127,'NAV plus Dist'!$B:$FD,CY$1,FALSE)/VLOOKUP($B126,NAV!$A:$FC,CY$1,FALSE),"")</f>
        <v/>
      </c>
      <c r="CZ127" s="171" t="str">
        <f>IFERROR(VLOOKUP($B127,'NAV plus Dist'!$B:$FD,CZ$1,FALSE)/VLOOKUP($B126,NAV!$A:$FC,CZ$1,FALSE),"")</f>
        <v/>
      </c>
      <c r="DA127" s="171" t="str">
        <f>IFERROR(VLOOKUP($B127,'NAV plus Dist'!$B:$FD,DA$1,FALSE)/VLOOKUP($B126,NAV!$A:$FC,DA$1,FALSE),"")</f>
        <v/>
      </c>
      <c r="DB127" s="171" t="str">
        <f>IFERROR(VLOOKUP($B127,'NAV plus Dist'!$B:$FD,DB$1,FALSE)/VLOOKUP($B126,NAV!$A:$FC,DB$1,FALSE),"")</f>
        <v/>
      </c>
      <c r="DC127" s="171" t="str">
        <f>IFERROR(VLOOKUP($B127,'NAV plus Dist'!$B:$FD,DC$1,FALSE)/VLOOKUP($B126,NAV!$A:$FC,DC$1,FALSE),"")</f>
        <v/>
      </c>
      <c r="DD127" s="171" t="str">
        <f>IFERROR(VLOOKUP($B127,'NAV plus Dist'!$B:$FD,DD$1,FALSE)/VLOOKUP($B126,NAV!$A:$FC,DD$1,FALSE),"")</f>
        <v/>
      </c>
      <c r="DE127" s="171" t="str">
        <f>IFERROR(VLOOKUP($B127,'NAV plus Dist'!$B:$FD,DE$1,FALSE)/VLOOKUP($B126,NAV!$A:$FC,DE$1,FALSE),"")</f>
        <v/>
      </c>
      <c r="DF127" s="171" t="str">
        <f>IFERROR(VLOOKUP($B127,'NAV plus Dist'!$B:$FD,DF$1,FALSE)/VLOOKUP($B126,NAV!$A:$FC,DF$1,FALSE),"")</f>
        <v/>
      </c>
      <c r="DG127" s="171" t="str">
        <f>IFERROR(VLOOKUP($B127,'NAV plus Dist'!$B:$FD,DG$1,FALSE)/VLOOKUP($B126,NAV!$A:$FC,DG$1,FALSE),"")</f>
        <v/>
      </c>
      <c r="DH127" s="171" t="str">
        <f>IFERROR(VLOOKUP($B127,'NAV plus Dist'!$B:$FD,DH$1,FALSE)/VLOOKUP($B126,NAV!$A:$FC,DH$1,FALSE),"")</f>
        <v/>
      </c>
    </row>
    <row r="128" spans="1:112">
      <c r="A128" s="94">
        <f t="shared" si="42"/>
        <v>73</v>
      </c>
      <c r="B128" s="168">
        <f t="shared" si="43"/>
        <v>43861</v>
      </c>
      <c r="C128" s="171">
        <f>IFERROR(VLOOKUP($B128,'NAV plus Dist'!$B:$FD,C$1,FALSE)/VLOOKUP($B127,NAV!$A:$FC,C$1,FALSE),"")</f>
        <v>1.0228506668072321</v>
      </c>
      <c r="D128" s="171" t="str">
        <f>IFERROR(VLOOKUP($B128,'NAV plus Dist'!$B:$FD,D$1,FALSE)/VLOOKUP($B127,NAV!$A:$FC,D$1,FALSE),"")</f>
        <v/>
      </c>
      <c r="E128" s="171">
        <f>IFERROR(VLOOKUP($B128,'NAV plus Dist'!$B:$FD,E$1,FALSE)/VLOOKUP($B127,NAV!$A:$FC,E$1,FALSE),"")</f>
        <v>1.0227581432439774</v>
      </c>
      <c r="F128" s="171" t="str">
        <f>IFERROR(VLOOKUP($B128,'NAV plus Dist'!$B:$FD,F$1,FALSE)/VLOOKUP($B127,NAV!$A:$FC,F$1,FALSE),"")</f>
        <v/>
      </c>
      <c r="G128" s="171" t="str">
        <f>IFERROR(VLOOKUP($B128,'NAV plus Dist'!$B:$FD,G$1,FALSE)/VLOOKUP($B127,NAV!$A:$FC,G$1,FALSE),"")</f>
        <v/>
      </c>
      <c r="H128" s="171" t="str">
        <f>IFERROR(VLOOKUP($B128,'NAV plus Dist'!$B:$FD,H$1,FALSE)/VLOOKUP($B127,NAV!$A:$FC,H$1,FALSE),"")</f>
        <v/>
      </c>
      <c r="I128" s="171" t="str">
        <f>IFERROR(VLOOKUP($B128,'NAV plus Dist'!$B:$FD,I$1,FALSE)/VLOOKUP($B127,NAV!$A:$FC,I$1,FALSE),"")</f>
        <v/>
      </c>
      <c r="J128" s="171" t="str">
        <f>IFERROR(VLOOKUP($B128,'NAV plus Dist'!$B:$FD,J$1,FALSE)/VLOOKUP($B127,NAV!$A:$FC,J$1,FALSE),"")</f>
        <v/>
      </c>
      <c r="K128" s="171" t="str">
        <f>IFERROR(VLOOKUP($B128,'NAV plus Dist'!$B:$FD,K$1,FALSE)/VLOOKUP($B127,NAV!$A:$FC,K$1,FALSE),"")</f>
        <v/>
      </c>
      <c r="L128" s="171" t="str">
        <f>IFERROR(VLOOKUP($B128,'NAV plus Dist'!$B:$FD,L$1,FALSE)/VLOOKUP($B127,NAV!$A:$FC,L$1,FALSE),"")</f>
        <v/>
      </c>
      <c r="M128" s="171" t="str">
        <f>IFERROR(VLOOKUP($B128,'NAV plus Dist'!$B:$FD,M$1,FALSE)/VLOOKUP($B127,NAV!$A:$FC,M$1,FALSE),"")</f>
        <v/>
      </c>
      <c r="N128" s="171" t="str">
        <f>IFERROR(VLOOKUP($B128,'NAV plus Dist'!$B:$FD,N$1,FALSE)/VLOOKUP($B127,NAV!$A:$FC,N$1,FALSE),"")</f>
        <v/>
      </c>
      <c r="O128" s="171">
        <f>IFERROR(VLOOKUP($B128,'NAV plus Dist'!$B:$FD,O$1,FALSE)/VLOOKUP($B127,NAV!$A:$FC,O$1,FALSE),"")</f>
        <v>0.91447241045498551</v>
      </c>
      <c r="P128" s="171">
        <f>IFERROR(VLOOKUP($B128,'NAV plus Dist'!$B:$FD,P$1,FALSE)/VLOOKUP($B127,NAV!$A:$FC,P$1,FALSE),"")</f>
        <v>0.91155909250791434</v>
      </c>
      <c r="Q128" s="171">
        <f>IFERROR(VLOOKUP($B128,'NAV plus Dist'!$B:$FD,Q$1,FALSE)/VLOOKUP($B127,NAV!$A:$FC,Q$1,FALSE),"")</f>
        <v>1.020661306285805</v>
      </c>
      <c r="R128" s="171">
        <f>IFERROR(VLOOKUP($B128,'NAV plus Dist'!$B:$FD,R$1,FALSE)/VLOOKUP($B127,NAV!$A:$FC,R$1,FALSE),"")</f>
        <v>1.020661306285805</v>
      </c>
      <c r="S128" s="171">
        <f>IFERROR(VLOOKUP($B128,'NAV plus Dist'!$B:$FD,S$1,FALSE)/VLOOKUP($B127,NAV!$A:$FC,S$1,FALSE),"")</f>
        <v>1.0198356363177488</v>
      </c>
      <c r="T128" s="171">
        <f>IFERROR(VLOOKUP($B128,'NAV plus Dist'!$B:$FD,T$1,FALSE)/VLOOKUP($B127,NAV!$A:$FC,T$1,FALSE),"")</f>
        <v>1.021042657905141</v>
      </c>
      <c r="U128" s="171">
        <f>IFERROR(VLOOKUP($B128,'NAV plus Dist'!$B:$FD,U$1,FALSE)/VLOOKUP($B127,NAV!$A:$FC,U$1,FALSE),"")</f>
        <v>1.0208021706612864</v>
      </c>
      <c r="V128" s="171">
        <f>IFERROR(VLOOKUP($B128,'NAV plus Dist'!$B:$FD,V$1,FALSE)/VLOOKUP($B127,NAV!$A:$FC,V$1,FALSE),"")</f>
        <v>1.0302259799678497</v>
      </c>
      <c r="W128" s="171">
        <f>IFERROR(VLOOKUP($B128,'NAV plus Dist'!$B:$FD,W$1,FALSE)/VLOOKUP($B127,NAV!$A:$FC,W$1,FALSE),"")</f>
        <v>1.0302259799678497</v>
      </c>
      <c r="X128" s="171">
        <f>IFERROR(VLOOKUP($B128,'NAV plus Dist'!$B:$FD,X$1,FALSE)/VLOOKUP($B127,NAV!$A:$FC,X$1,FALSE),"")</f>
        <v>1.0299790389187837</v>
      </c>
      <c r="Y128" s="171">
        <f>IFERROR(VLOOKUP($B128,'NAV plus Dist'!$B:$FD,Y$1,FALSE)/VLOOKUP($B127,NAV!$A:$FC,Y$1,FALSE),"")</f>
        <v>1.0312117288918436</v>
      </c>
      <c r="Z128" s="171">
        <f>IFERROR(VLOOKUP($B128,'NAV plus Dist'!$B:$FD,Z$1,FALSE)/VLOOKUP($B127,NAV!$A:$FC,Z$1,FALSE),"")</f>
        <v>1.0309613830524129</v>
      </c>
      <c r="AA128" s="171">
        <f>IFERROR(VLOOKUP($B128,'NAV plus Dist'!$B:$FD,AA$1,FALSE)/VLOOKUP($B127,NAV!$A:$FC,AA$1,FALSE),"")</f>
        <v>0.99639492259686746</v>
      </c>
      <c r="AB128" s="171" t="str">
        <f>IFERROR(VLOOKUP($B128,'NAV plus Dist'!$B:$FD,AB$1,FALSE)/VLOOKUP($B127,NAV!$A:$FC,AB$1,FALSE),"")</f>
        <v/>
      </c>
      <c r="AC128" s="171">
        <f>IFERROR(VLOOKUP($B128,'NAV plus Dist'!$B:$FD,AC$1,FALSE)/VLOOKUP($B127,NAV!$A:$FC,AC$1,FALSE),"")</f>
        <v>0.99596278068286681</v>
      </c>
      <c r="AD128" s="171">
        <f>IFERROR(VLOOKUP($B128,'NAV plus Dist'!$B:$FD,AD$1,FALSE)/VLOOKUP($B127,NAV!$A:$FC,AD$1,FALSE),"")</f>
        <v>1.0397875942742805</v>
      </c>
      <c r="AE128" s="171">
        <f>IFERROR(VLOOKUP($B128,'NAV plus Dist'!$B:$FD,AE$1,FALSE)/VLOOKUP($B127,NAV!$A:$FC,AE$1,FALSE),"")</f>
        <v>1.0171130807441318</v>
      </c>
      <c r="AF128" s="171">
        <f>IFERROR(VLOOKUP($B128,'NAV plus Dist'!$B:$FD,AF$1,FALSE)/VLOOKUP($B127,NAV!$A:$FC,AF$1,FALSE),"")</f>
        <v>0.96463629965303077</v>
      </c>
      <c r="AG128" s="171" t="str">
        <f>IFERROR(VLOOKUP($B128,'NAV plus Dist'!$B:$FD,AG$1,FALSE)/VLOOKUP($B127,NAV!$A:$FC,AG$1,FALSE),"")</f>
        <v/>
      </c>
      <c r="AH128" s="171">
        <f>IFERROR(VLOOKUP($B128,'NAV plus Dist'!$B:$FD,AH$1,FALSE)/VLOOKUP($B127,NAV!$A:$FC,AH$1,FALSE),"")</f>
        <v>0.96498420018788955</v>
      </c>
      <c r="AI128" s="171">
        <f>IFERROR(VLOOKUP($B128,'NAV plus Dist'!$B:$FD,AI$1,FALSE)/VLOOKUP($B127,NAV!$A:$FC,AI$1,FALSE),"")</f>
        <v>1.0461586951382869</v>
      </c>
      <c r="AJ128" s="171">
        <f>IFERROR(VLOOKUP($B128,'NAV plus Dist'!$B:$FD,AJ$1,FALSE)/VLOOKUP($B127,NAV!$A:$FC,AJ$1,FALSE),"")</f>
        <v>1.0327376873955108</v>
      </c>
      <c r="AK128" s="171">
        <f>IFERROR(VLOOKUP($B128,'NAV plus Dist'!$B:$FD,AK$1,FALSE)/VLOOKUP($B127,NAV!$A:$FC,AK$1,FALSE),"")</f>
        <v>0.9458936350612519</v>
      </c>
      <c r="AL128" s="171">
        <f>IFERROR(VLOOKUP($B128,'NAV plus Dist'!$B:$FD,AL$1,FALSE)/VLOOKUP($B127,NAV!$A:$FC,AL$1,FALSE),"")</f>
        <v>0.94623593381989479</v>
      </c>
      <c r="AM128" s="171" t="str">
        <f>IFERROR(VLOOKUP($B128,'NAV plus Dist'!$B:$FD,AM$1,FALSE)/VLOOKUP($B127,NAV!$A:$FC,AM$1,FALSE),"")</f>
        <v/>
      </c>
      <c r="AN128" s="171" t="str">
        <f>IFERROR(VLOOKUP($B128,'NAV plus Dist'!$B:$FD,AN$1,FALSE)/VLOOKUP($B127,NAV!$A:$FC,AN$1,FALSE),"")</f>
        <v/>
      </c>
      <c r="AO128" s="171" t="str">
        <f>IFERROR(VLOOKUP($B128,'NAV plus Dist'!$B:$FD,AO$1,FALSE)/VLOOKUP($B127,NAV!$A:$FC,AO$1,FALSE),"")</f>
        <v/>
      </c>
      <c r="AP128" s="171" t="str">
        <f>IFERROR(VLOOKUP($B128,'NAV plus Dist'!$B:$FD,AP$1,FALSE)/VLOOKUP($B127,NAV!$A:$FC,AP$1,FALSE),"")</f>
        <v/>
      </c>
      <c r="AQ128" s="171" t="str">
        <f>IFERROR(VLOOKUP($B128,'NAV plus Dist'!$B:$FD,AQ$1,FALSE)/VLOOKUP($B127,NAV!$A:$FC,AQ$1,FALSE),"")</f>
        <v/>
      </c>
      <c r="AR128" s="171" t="str">
        <f>IFERROR(VLOOKUP($B128,'NAV plus Dist'!$B:$FD,AR$1,FALSE)/VLOOKUP($B127,NAV!$A:$FC,AR$1,FALSE),"")</f>
        <v/>
      </c>
      <c r="AS128" s="171" t="str">
        <f>IFERROR(VLOOKUP($B128,'NAV plus Dist'!$B:$FD,AS$1,FALSE)/VLOOKUP($B127,NAV!$A:$FC,AS$1,FALSE),"")</f>
        <v/>
      </c>
      <c r="AT128" s="171">
        <f>IFERROR(VLOOKUP($B128,'NAV plus Dist'!$B:$FD,AT$1,FALSE)/VLOOKUP($B127,NAV!$A:$FC,AT$1,FALSE),"")</f>
        <v>0.96973560463862563</v>
      </c>
      <c r="AU128" s="171">
        <f>IFERROR(VLOOKUP($B128,'NAV plus Dist'!$B:$FD,AU$1,FALSE)/VLOOKUP($B127,NAV!$A:$FC,AU$1,FALSE),"")</f>
        <v>1</v>
      </c>
      <c r="AV128" s="171">
        <f>IFERROR(VLOOKUP($B128,'NAV plus Dist'!$B:$FD,AV$1,FALSE)/VLOOKUP($B127,NAV!$A:$FC,AV$1,FALSE),"")</f>
        <v>0.95009959319262682</v>
      </c>
      <c r="AW128" s="171" t="str">
        <f>IFERROR(VLOOKUP($B128,'NAV plus Dist'!$B:$FD,AW$1,FALSE)/VLOOKUP($B127,NAV!$A:$FC,AW$1,FALSE),"")</f>
        <v/>
      </c>
      <c r="AX128" s="171" t="str">
        <f>IFERROR(VLOOKUP($B128,'NAV plus Dist'!$B:$FD,AX$1,FALSE)/VLOOKUP($B127,NAV!$A:$FC,AX$1,FALSE),"")</f>
        <v/>
      </c>
      <c r="AY128" s="171" t="str">
        <f>IFERROR(VLOOKUP($B128,'NAV plus Dist'!$B:$FD,AY$1,FALSE)/VLOOKUP($B127,NAV!$A:$FC,AY$1,FALSE),"")</f>
        <v/>
      </c>
      <c r="AZ128" s="171" t="str">
        <f>IFERROR(VLOOKUP($B128,'NAV plus Dist'!$B:$FD,AZ$1,FALSE)/VLOOKUP($B127,NAV!$A:$FC,AZ$1,FALSE),"")</f>
        <v/>
      </c>
      <c r="BA128" s="171" t="str">
        <f>IFERROR(VLOOKUP($B128,'NAV plus Dist'!$B:$FD,BA$1,FALSE)/VLOOKUP($B127,NAV!$A:$FC,BA$1,FALSE),"")</f>
        <v/>
      </c>
      <c r="BB128" s="171" t="str">
        <f>IFERROR(VLOOKUP($B128,'NAV plus Dist'!$B:$FD,BB$1,FALSE)/VLOOKUP($B127,NAV!$A:$FC,BB$1,FALSE),"")</f>
        <v/>
      </c>
      <c r="BC128" s="171" t="str">
        <f>IFERROR(VLOOKUP($B128,'NAV plus Dist'!$B:$FD,BC$1,FALSE)/VLOOKUP($B127,NAV!$A:$FC,BC$1,FALSE),"")</f>
        <v/>
      </c>
      <c r="BD128" s="171" t="str">
        <f>IFERROR(VLOOKUP($B128,'NAV plus Dist'!$B:$FD,BD$1,FALSE)/VLOOKUP($B127,NAV!$A:$FC,BD$1,FALSE),"")</f>
        <v/>
      </c>
      <c r="BE128" s="171" t="str">
        <f>IFERROR(VLOOKUP($B128,'NAV plus Dist'!$B:$FD,BE$1,FALSE)/VLOOKUP($B127,NAV!$A:$FC,BE$1,FALSE),"")</f>
        <v/>
      </c>
      <c r="BF128" s="171" t="str">
        <f>IFERROR(VLOOKUP($B128,'NAV plus Dist'!$B:$FD,BF$1,FALSE)/VLOOKUP($B127,NAV!$A:$FC,BF$1,FALSE),"")</f>
        <v/>
      </c>
      <c r="BG128" s="171" t="str">
        <f>IFERROR(VLOOKUP($B128,'NAV plus Dist'!$B:$FD,BG$1,FALSE)/VLOOKUP($B127,NAV!$A:$FC,BG$1,FALSE),"")</f>
        <v/>
      </c>
      <c r="BH128" s="171" t="str">
        <f>IFERROR(VLOOKUP($B128,'NAV plus Dist'!$B:$FD,BH$1,FALSE)/VLOOKUP($B127,NAV!$A:$FC,BH$1,FALSE),"")</f>
        <v/>
      </c>
      <c r="BI128" s="171" t="str">
        <f>IFERROR(VLOOKUP($B128,'NAV plus Dist'!$B:$FD,BI$1,FALSE)/VLOOKUP($B127,NAV!$A:$FC,BI$1,FALSE),"")</f>
        <v/>
      </c>
      <c r="BJ128" s="171" t="str">
        <f>IFERROR(VLOOKUP($B128,'NAV plus Dist'!$B:$FD,BJ$1,FALSE)/VLOOKUP($B127,NAV!$A:$FC,BJ$1,FALSE),"")</f>
        <v/>
      </c>
      <c r="BK128" s="171" t="str">
        <f>IFERROR(VLOOKUP($B128,'NAV plus Dist'!$B:$FD,BK$1,FALSE)/VLOOKUP($B127,NAV!$A:$FC,BK$1,FALSE),"")</f>
        <v/>
      </c>
      <c r="BL128" s="171" t="str">
        <f>IFERROR(VLOOKUP($B128,'NAV plus Dist'!$B:$FD,BL$1,FALSE)/VLOOKUP($B127,NAV!$A:$FC,BL$1,FALSE),"")</f>
        <v/>
      </c>
      <c r="BM128" s="171" t="str">
        <f>IFERROR(VLOOKUP($B128,'NAV plus Dist'!$B:$FD,BM$1,FALSE)/VLOOKUP($B127,NAV!$A:$FC,BM$1,FALSE),"")</f>
        <v/>
      </c>
      <c r="BN128" s="171" t="str">
        <f>IFERROR(VLOOKUP($B128,'NAV plus Dist'!$B:$FD,BN$1,FALSE)/VLOOKUP($B127,NAV!$A:$FC,BN$1,FALSE),"")</f>
        <v/>
      </c>
      <c r="BO128" s="171" t="str">
        <f>IFERROR(VLOOKUP($B128,'NAV plus Dist'!$B:$FD,BO$1,FALSE)/VLOOKUP($B127,NAV!$A:$FC,BO$1,FALSE),"")</f>
        <v/>
      </c>
      <c r="BP128" s="171" t="str">
        <f>IFERROR(VLOOKUP($B128,'NAV plus Dist'!$B:$FD,BP$1,FALSE)/VLOOKUP($B127,NAV!$A:$FC,BP$1,FALSE),"")</f>
        <v/>
      </c>
      <c r="BQ128" s="171" t="str">
        <f>IFERROR(VLOOKUP($B128,'NAV plus Dist'!$B:$FD,BQ$1,FALSE)/VLOOKUP($B127,NAV!$A:$FC,BQ$1,FALSE),"")</f>
        <v/>
      </c>
      <c r="BR128" s="171" t="str">
        <f>IFERROR(VLOOKUP($B128,'NAV plus Dist'!$B:$FD,BR$1,FALSE)/VLOOKUP($B127,NAV!$A:$FC,BR$1,FALSE),"")</f>
        <v/>
      </c>
      <c r="BS128" s="171" t="str">
        <f>IFERROR(VLOOKUP($B128,'NAV plus Dist'!$B:$FD,BS$1,FALSE)/VLOOKUP($B127,NAV!$A:$FC,BS$1,FALSE),"")</f>
        <v/>
      </c>
      <c r="BT128" s="171" t="str">
        <f>IFERROR(VLOOKUP($B128,'NAV plus Dist'!$B:$FD,BT$1,FALSE)/VLOOKUP($B127,NAV!$A:$FC,BT$1,FALSE),"")</f>
        <v/>
      </c>
      <c r="BU128" s="171" t="str">
        <f>IFERROR(VLOOKUP($B128,'NAV plus Dist'!$B:$FD,BU$1,FALSE)/VLOOKUP($B127,NAV!$A:$FC,BU$1,FALSE),"")</f>
        <v/>
      </c>
      <c r="BV128" s="171" t="str">
        <f>IFERROR(VLOOKUP($B128,'NAV plus Dist'!$B:$FD,BV$1,FALSE)/VLOOKUP($B127,NAV!$A:$FC,BV$1,FALSE),"")</f>
        <v/>
      </c>
      <c r="BW128" s="171" t="str">
        <f>IFERROR(VLOOKUP($B128,'NAV plus Dist'!$B:$FD,BW$1,FALSE)/VLOOKUP($B127,NAV!$A:$FC,BW$1,FALSE),"")</f>
        <v/>
      </c>
      <c r="BX128" s="171" t="str">
        <f>IFERROR(VLOOKUP($B128,'NAV plus Dist'!$B:$FD,BX$1,FALSE)/VLOOKUP($B127,NAV!$A:$FC,BX$1,FALSE),"")</f>
        <v/>
      </c>
      <c r="BY128" s="171" t="str">
        <f>IFERROR(VLOOKUP($B128,'NAV plus Dist'!$B:$FD,BY$1,FALSE)/VLOOKUP($B127,NAV!$A:$FC,BY$1,FALSE),"")</f>
        <v/>
      </c>
      <c r="BZ128" s="171" t="str">
        <f>IFERROR(VLOOKUP($B128,'NAV plus Dist'!$B:$FD,BZ$1,FALSE)/VLOOKUP($B127,NAV!$A:$FC,BZ$1,FALSE),"")</f>
        <v/>
      </c>
      <c r="CA128" s="171" t="str">
        <f>IFERROR(VLOOKUP($B128,'NAV plus Dist'!$B:$FD,CA$1,FALSE)/VLOOKUP($B127,NAV!$A:$FC,CA$1,FALSE),"")</f>
        <v/>
      </c>
      <c r="CB128" s="171" t="str">
        <f>IFERROR(VLOOKUP($B128,'NAV plus Dist'!$B:$FD,CB$1,FALSE)/VLOOKUP($B127,NAV!$A:$FC,CB$1,FALSE),"")</f>
        <v/>
      </c>
      <c r="CC128" s="171" t="str">
        <f>IFERROR(VLOOKUP($B128,'NAV plus Dist'!$B:$FD,CC$1,FALSE)/VLOOKUP($B127,NAV!$A:$FC,CC$1,FALSE),"")</f>
        <v/>
      </c>
      <c r="CD128" s="171" t="str">
        <f>IFERROR(VLOOKUP($B128,'NAV plus Dist'!$B:$FD,CD$1,FALSE)/VLOOKUP($B127,NAV!$A:$FC,CD$1,FALSE),"")</f>
        <v/>
      </c>
      <c r="CE128" s="171" t="str">
        <f>IFERROR(VLOOKUP($B128,'NAV plus Dist'!$B:$FD,CE$1,FALSE)/VLOOKUP($B127,NAV!$A:$FC,CE$1,FALSE),"")</f>
        <v/>
      </c>
      <c r="CF128" s="171" t="str">
        <f>IFERROR(VLOOKUP($B128,'NAV plus Dist'!$B:$FD,CF$1,FALSE)/VLOOKUP($B127,NAV!$A:$FC,CF$1,FALSE),"")</f>
        <v/>
      </c>
      <c r="CG128" s="171" t="str">
        <f>IFERROR(VLOOKUP($B128,'NAV plus Dist'!$B:$FD,CG$1,FALSE)/VLOOKUP($B127,NAV!$A:$FC,CG$1,FALSE),"")</f>
        <v/>
      </c>
      <c r="CH128" s="171" t="str">
        <f>IFERROR(VLOOKUP($B128,'NAV plus Dist'!$B:$FD,CH$1,FALSE)/VLOOKUP($B127,NAV!$A:$FC,CH$1,FALSE),"")</f>
        <v/>
      </c>
      <c r="CI128" s="171" t="str">
        <f>IFERROR(VLOOKUP($B128,'NAV plus Dist'!$B:$FD,CI$1,FALSE)/VLOOKUP($B127,NAV!$A:$FC,CI$1,FALSE),"")</f>
        <v/>
      </c>
      <c r="CJ128" s="171" t="str">
        <f>IFERROR(VLOOKUP($B128,'NAV plus Dist'!$B:$FD,CJ$1,FALSE)/VLOOKUP($B127,NAV!$A:$FC,CJ$1,FALSE),"")</f>
        <v/>
      </c>
      <c r="CK128" s="171" t="str">
        <f>IFERROR(VLOOKUP($B128,'NAV plus Dist'!$B:$FD,CK$1,FALSE)/VLOOKUP($B127,NAV!$A:$FC,CK$1,FALSE),"")</f>
        <v/>
      </c>
      <c r="CL128" s="171" t="str">
        <f>IFERROR(VLOOKUP($B128,'NAV plus Dist'!$B:$FD,CL$1,FALSE)/VLOOKUP($B127,NAV!$A:$FC,CL$1,FALSE),"")</f>
        <v/>
      </c>
      <c r="CM128" s="171" t="str">
        <f>IFERROR(VLOOKUP($B128,'NAV plus Dist'!$B:$FD,CM$1,FALSE)/VLOOKUP($B127,NAV!$A:$FC,CM$1,FALSE),"")</f>
        <v/>
      </c>
      <c r="CN128" s="171" t="str">
        <f>IFERROR(VLOOKUP($B128,'NAV plus Dist'!$B:$FD,CN$1,FALSE)/VLOOKUP($B127,NAV!$A:$FC,CN$1,FALSE),"")</f>
        <v/>
      </c>
      <c r="CO128" s="171" t="str">
        <f>IFERROR(VLOOKUP($B128,'NAV plus Dist'!$B:$FD,CO$1,FALSE)/VLOOKUP($B127,NAV!$A:$FC,CO$1,FALSE),"")</f>
        <v/>
      </c>
      <c r="CP128" s="171" t="str">
        <f>IFERROR(VLOOKUP($B128,'NAV plus Dist'!$B:$FD,CP$1,FALSE)/VLOOKUP($B127,NAV!$A:$FC,CP$1,FALSE),"")</f>
        <v/>
      </c>
      <c r="CQ128" s="171" t="str">
        <f>IFERROR(VLOOKUP($B128,'NAV plus Dist'!$B:$FD,CQ$1,FALSE)/VLOOKUP($B127,NAV!$A:$FC,CQ$1,FALSE),"")</f>
        <v/>
      </c>
      <c r="CR128" s="171" t="str">
        <f>IFERROR(VLOOKUP($B128,'NAV plus Dist'!$B:$FD,CR$1,FALSE)/VLOOKUP($B127,NAV!$A:$FC,CR$1,FALSE),"")</f>
        <v/>
      </c>
      <c r="CS128" s="171" t="str">
        <f>IFERROR(VLOOKUP($B128,'NAV plus Dist'!$B:$FD,CS$1,FALSE)/VLOOKUP($B127,NAV!$A:$FC,CS$1,FALSE),"")</f>
        <v/>
      </c>
      <c r="CT128" s="171" t="str">
        <f>IFERROR(VLOOKUP($B128,'NAV plus Dist'!$B:$FD,CT$1,FALSE)/VLOOKUP($B127,NAV!$A:$FC,CT$1,FALSE),"")</f>
        <v/>
      </c>
      <c r="CU128" s="171" t="str">
        <f>IFERROR(VLOOKUP($B128,'NAV plus Dist'!$B:$FD,CU$1,FALSE)/VLOOKUP($B127,NAV!$A:$FC,CU$1,FALSE),"")</f>
        <v/>
      </c>
      <c r="CV128" s="171" t="str">
        <f>IFERROR(VLOOKUP($B128,'NAV plus Dist'!$B:$FD,CV$1,FALSE)/VLOOKUP($B127,NAV!$A:$FC,CV$1,FALSE),"")</f>
        <v/>
      </c>
      <c r="CW128" s="171" t="str">
        <f>IFERROR(VLOOKUP($B128,'NAV plus Dist'!$B:$FD,CW$1,FALSE)/VLOOKUP($B127,NAV!$A:$FC,CW$1,FALSE),"")</f>
        <v/>
      </c>
      <c r="CX128" s="171" t="str">
        <f>IFERROR(VLOOKUP($B128,'NAV plus Dist'!$B:$FD,CX$1,FALSE)/VLOOKUP($B127,NAV!$A:$FC,CX$1,FALSE),"")</f>
        <v/>
      </c>
      <c r="CY128" s="171" t="str">
        <f>IFERROR(VLOOKUP($B128,'NAV plus Dist'!$B:$FD,CY$1,FALSE)/VLOOKUP($B127,NAV!$A:$FC,CY$1,FALSE),"")</f>
        <v/>
      </c>
      <c r="CZ128" s="171" t="str">
        <f>IFERROR(VLOOKUP($B128,'NAV plus Dist'!$B:$FD,CZ$1,FALSE)/VLOOKUP($B127,NAV!$A:$FC,CZ$1,FALSE),"")</f>
        <v/>
      </c>
      <c r="DA128" s="171" t="str">
        <f>IFERROR(VLOOKUP($B128,'NAV plus Dist'!$B:$FD,DA$1,FALSE)/VLOOKUP($B127,NAV!$A:$FC,DA$1,FALSE),"")</f>
        <v/>
      </c>
      <c r="DB128" s="171" t="str">
        <f>IFERROR(VLOOKUP($B128,'NAV plus Dist'!$B:$FD,DB$1,FALSE)/VLOOKUP($B127,NAV!$A:$FC,DB$1,FALSE),"")</f>
        <v/>
      </c>
      <c r="DC128" s="171" t="str">
        <f>IFERROR(VLOOKUP($B128,'NAV plus Dist'!$B:$FD,DC$1,FALSE)/VLOOKUP($B127,NAV!$A:$FC,DC$1,FALSE),"")</f>
        <v/>
      </c>
      <c r="DD128" s="171" t="str">
        <f>IFERROR(VLOOKUP($B128,'NAV plus Dist'!$B:$FD,DD$1,FALSE)/VLOOKUP($B127,NAV!$A:$FC,DD$1,FALSE),"")</f>
        <v/>
      </c>
      <c r="DE128" s="171" t="str">
        <f>IFERROR(VLOOKUP($B128,'NAV plus Dist'!$B:$FD,DE$1,FALSE)/VLOOKUP($B127,NAV!$A:$FC,DE$1,FALSE),"")</f>
        <v/>
      </c>
      <c r="DF128" s="171" t="str">
        <f>IFERROR(VLOOKUP($B128,'NAV plus Dist'!$B:$FD,DF$1,FALSE)/VLOOKUP($B127,NAV!$A:$FC,DF$1,FALSE),"")</f>
        <v/>
      </c>
      <c r="DG128" s="171" t="str">
        <f>IFERROR(VLOOKUP($B128,'NAV plus Dist'!$B:$FD,DG$1,FALSE)/VLOOKUP($B127,NAV!$A:$FC,DG$1,FALSE),"")</f>
        <v/>
      </c>
      <c r="DH128" s="171" t="str">
        <f>IFERROR(VLOOKUP($B128,'NAV plus Dist'!$B:$FD,DH$1,FALSE)/VLOOKUP($B127,NAV!$A:$FC,DH$1,FALSE),"")</f>
        <v/>
      </c>
    </row>
    <row r="129" spans="1:112">
      <c r="A129" s="94">
        <f t="shared" si="42"/>
        <v>72</v>
      </c>
      <c r="B129" s="168">
        <f t="shared" si="43"/>
        <v>43890</v>
      </c>
      <c r="C129" s="171">
        <f>IFERROR(VLOOKUP($B129,'NAV plus Dist'!$B:$FD,C$1,FALSE)/VLOOKUP($B128,NAV!$A:$FC,C$1,FALSE),"")</f>
        <v>0.93833949103967396</v>
      </c>
      <c r="D129" s="171" t="str">
        <f>IFERROR(VLOOKUP($B129,'NAV plus Dist'!$B:$FD,D$1,FALSE)/VLOOKUP($B128,NAV!$A:$FC,D$1,FALSE),"")</f>
        <v/>
      </c>
      <c r="E129" s="171">
        <f>IFERROR(VLOOKUP($B129,'NAV plus Dist'!$B:$FD,E$1,FALSE)/VLOOKUP($B128,NAV!$A:$FC,E$1,FALSE),"")</f>
        <v>0.93946282948840487</v>
      </c>
      <c r="F129" s="171" t="str">
        <f>IFERROR(VLOOKUP($B129,'NAV plus Dist'!$B:$FD,F$1,FALSE)/VLOOKUP($B128,NAV!$A:$FC,F$1,FALSE),"")</f>
        <v/>
      </c>
      <c r="G129" s="171" t="str">
        <f>IFERROR(VLOOKUP($B129,'NAV plus Dist'!$B:$FD,G$1,FALSE)/VLOOKUP($B128,NAV!$A:$FC,G$1,FALSE),"")</f>
        <v/>
      </c>
      <c r="H129" s="171" t="str">
        <f>IFERROR(VLOOKUP($B129,'NAV plus Dist'!$B:$FD,H$1,FALSE)/VLOOKUP($B128,NAV!$A:$FC,H$1,FALSE),"")</f>
        <v/>
      </c>
      <c r="I129" s="171" t="str">
        <f>IFERROR(VLOOKUP($B129,'NAV plus Dist'!$B:$FD,I$1,FALSE)/VLOOKUP($B128,NAV!$A:$FC,I$1,FALSE),"")</f>
        <v/>
      </c>
      <c r="J129" s="171" t="str">
        <f>IFERROR(VLOOKUP($B129,'NAV plus Dist'!$B:$FD,J$1,FALSE)/VLOOKUP($B128,NAV!$A:$FC,J$1,FALSE),"")</f>
        <v/>
      </c>
      <c r="K129" s="171" t="str">
        <f>IFERROR(VLOOKUP($B129,'NAV plus Dist'!$B:$FD,K$1,FALSE)/VLOOKUP($B128,NAV!$A:$FC,K$1,FALSE),"")</f>
        <v/>
      </c>
      <c r="L129" s="171" t="str">
        <f>IFERROR(VLOOKUP($B129,'NAV plus Dist'!$B:$FD,L$1,FALSE)/VLOOKUP($B128,NAV!$A:$FC,L$1,FALSE),"")</f>
        <v/>
      </c>
      <c r="M129" s="171" t="str">
        <f>IFERROR(VLOOKUP($B129,'NAV plus Dist'!$B:$FD,M$1,FALSE)/VLOOKUP($B128,NAV!$A:$FC,M$1,FALSE),"")</f>
        <v/>
      </c>
      <c r="N129" s="171" t="str">
        <f>IFERROR(VLOOKUP($B129,'NAV plus Dist'!$B:$FD,N$1,FALSE)/VLOOKUP($B128,NAV!$A:$FC,N$1,FALSE),"")</f>
        <v/>
      </c>
      <c r="O129" s="171">
        <f>IFERROR(VLOOKUP($B129,'NAV plus Dist'!$B:$FD,O$1,FALSE)/VLOOKUP($B128,NAV!$A:$FC,O$1,FALSE),"")</f>
        <v>0.87232566824947977</v>
      </c>
      <c r="P129" s="171">
        <f>IFERROR(VLOOKUP($B129,'NAV plus Dist'!$B:$FD,P$1,FALSE)/VLOOKUP($B128,NAV!$A:$FC,P$1,FALSE),"")</f>
        <v>0.87056965869063518</v>
      </c>
      <c r="Q129" s="171">
        <f>IFERROR(VLOOKUP($B129,'NAV plus Dist'!$B:$FD,Q$1,FALSE)/VLOOKUP($B128,NAV!$A:$FC,Q$1,FALSE),"")</f>
        <v>0.93979357390296125</v>
      </c>
      <c r="R129" s="171">
        <f>IFERROR(VLOOKUP($B129,'NAV plus Dist'!$B:$FD,R$1,FALSE)/VLOOKUP($B128,NAV!$A:$FC,R$1,FALSE),"")</f>
        <v>0.93979357390296125</v>
      </c>
      <c r="S129" s="171">
        <f>IFERROR(VLOOKUP($B129,'NAV plus Dist'!$B:$FD,S$1,FALSE)/VLOOKUP($B128,NAV!$A:$FC,S$1,FALSE),"")</f>
        <v>0.93907796620712713</v>
      </c>
      <c r="T129" s="171">
        <f>IFERROR(VLOOKUP($B129,'NAV plus Dist'!$B:$FD,T$1,FALSE)/VLOOKUP($B128,NAV!$A:$FC,T$1,FALSE),"")</f>
        <v>0.94013642857621971</v>
      </c>
      <c r="U129" s="171">
        <f>IFERROR(VLOOKUP($B129,'NAV plus Dist'!$B:$FD,U$1,FALSE)/VLOOKUP($B128,NAV!$A:$FC,U$1,FALSE),"")</f>
        <v>0.93992124636192442</v>
      </c>
      <c r="V129" s="171">
        <f>IFERROR(VLOOKUP($B129,'NAV plus Dist'!$B:$FD,V$1,FALSE)/VLOOKUP($B128,NAV!$A:$FC,V$1,FALSE),"")</f>
        <v>0.93838751762780626</v>
      </c>
      <c r="W129" s="171">
        <f>IFERROR(VLOOKUP($B129,'NAV plus Dist'!$B:$FD,W$1,FALSE)/VLOOKUP($B128,NAV!$A:$FC,W$1,FALSE),"")</f>
        <v>0.93838751762780626</v>
      </c>
      <c r="X129" s="171">
        <f>IFERROR(VLOOKUP($B129,'NAV plus Dist'!$B:$FD,X$1,FALSE)/VLOOKUP($B128,NAV!$A:$FC,X$1,FALSE),"")</f>
        <v>0.93815511226133486</v>
      </c>
      <c r="Y129" s="171">
        <f>IFERROR(VLOOKUP($B129,'NAV plus Dist'!$B:$FD,Y$1,FALSE)/VLOOKUP($B128,NAV!$A:$FC,Y$1,FALSE),"")</f>
        <v>0.93923152978077806</v>
      </c>
      <c r="Z129" s="171">
        <f>IFERROR(VLOOKUP($B129,'NAV plus Dist'!$B:$FD,Z$1,FALSE)/VLOOKUP($B128,NAV!$A:$FC,Z$1,FALSE),"")</f>
        <v>0.93904334554763935</v>
      </c>
      <c r="AA129" s="171">
        <f>IFERROR(VLOOKUP($B129,'NAV plus Dist'!$B:$FD,AA$1,FALSE)/VLOOKUP($B128,NAV!$A:$FC,AA$1,FALSE),"")</f>
        <v>0.89776618294472532</v>
      </c>
      <c r="AB129" s="171" t="str">
        <f>IFERROR(VLOOKUP($B129,'NAV plus Dist'!$B:$FD,AB$1,FALSE)/VLOOKUP($B128,NAV!$A:$FC,AB$1,FALSE),"")</f>
        <v/>
      </c>
      <c r="AC129" s="171">
        <f>IFERROR(VLOOKUP($B129,'NAV plus Dist'!$B:$FD,AC$1,FALSE)/VLOOKUP($B128,NAV!$A:$FC,AC$1,FALSE),"")</f>
        <v>0.89874842340157157</v>
      </c>
      <c r="AD129" s="171">
        <f>IFERROR(VLOOKUP($B129,'NAV plus Dist'!$B:$FD,AD$1,FALSE)/VLOOKUP($B128,NAV!$A:$FC,AD$1,FALSE),"")</f>
        <v>0.93225403082868152</v>
      </c>
      <c r="AE129" s="171">
        <f>IFERROR(VLOOKUP($B129,'NAV plus Dist'!$B:$FD,AE$1,FALSE)/VLOOKUP($B128,NAV!$A:$FC,AE$1,FALSE),"")</f>
        <v>0.92284238571112531</v>
      </c>
      <c r="AF129" s="171">
        <f>IFERROR(VLOOKUP($B129,'NAV plus Dist'!$B:$FD,AF$1,FALSE)/VLOOKUP($B128,NAV!$A:$FC,AF$1,FALSE),"")</f>
        <v>0.94773020376579831</v>
      </c>
      <c r="AG129" s="171" t="str">
        <f>IFERROR(VLOOKUP($B129,'NAV plus Dist'!$B:$FD,AG$1,FALSE)/VLOOKUP($B128,NAV!$A:$FC,AG$1,FALSE),"")</f>
        <v/>
      </c>
      <c r="AH129" s="171">
        <f>IFERROR(VLOOKUP($B129,'NAV plus Dist'!$B:$FD,AH$1,FALSE)/VLOOKUP($B128,NAV!$A:$FC,AH$1,FALSE),"")</f>
        <v>0.94841421474971344</v>
      </c>
      <c r="AI129" s="171">
        <f>IFERROR(VLOOKUP($B129,'NAV plus Dist'!$B:$FD,AI$1,FALSE)/VLOOKUP($B128,NAV!$A:$FC,AI$1,FALSE),"")</f>
        <v>0.94867739214268498</v>
      </c>
      <c r="AJ129" s="171">
        <f>IFERROR(VLOOKUP($B129,'NAV plus Dist'!$B:$FD,AJ$1,FALSE)/VLOOKUP($B128,NAV!$A:$FC,AJ$1,FALSE),"")</f>
        <v>0.9291624244741532</v>
      </c>
      <c r="AK129" s="171">
        <f>IFERROR(VLOOKUP($B129,'NAV plus Dist'!$B:$FD,AK$1,FALSE)/VLOOKUP($B128,NAV!$A:$FC,AK$1,FALSE),"")</f>
        <v>0.87774732956769752</v>
      </c>
      <c r="AL129" s="171">
        <f>IFERROR(VLOOKUP($B129,'NAV plus Dist'!$B:$FD,AL$1,FALSE)/VLOOKUP($B128,NAV!$A:$FC,AL$1,FALSE),"")</f>
        <v>0.87893276994261083</v>
      </c>
      <c r="AM129" s="171" t="str">
        <f>IFERROR(VLOOKUP($B129,'NAV plus Dist'!$B:$FD,AM$1,FALSE)/VLOOKUP($B128,NAV!$A:$FC,AM$1,FALSE),"")</f>
        <v/>
      </c>
      <c r="AN129" s="171" t="str">
        <f>IFERROR(VLOOKUP($B129,'NAV plus Dist'!$B:$FD,AN$1,FALSE)/VLOOKUP($B128,NAV!$A:$FC,AN$1,FALSE),"")</f>
        <v/>
      </c>
      <c r="AO129" s="171" t="str">
        <f>IFERROR(VLOOKUP($B129,'NAV plus Dist'!$B:$FD,AO$1,FALSE)/VLOOKUP($B128,NAV!$A:$FC,AO$1,FALSE),"")</f>
        <v/>
      </c>
      <c r="AP129" s="171" t="str">
        <f>IFERROR(VLOOKUP($B129,'NAV plus Dist'!$B:$FD,AP$1,FALSE)/VLOOKUP($B128,NAV!$A:$FC,AP$1,FALSE),"")</f>
        <v/>
      </c>
      <c r="AQ129" s="171" t="str">
        <f>IFERROR(VLOOKUP($B129,'NAV plus Dist'!$B:$FD,AQ$1,FALSE)/VLOOKUP($B128,NAV!$A:$FC,AQ$1,FALSE),"")</f>
        <v/>
      </c>
      <c r="AR129" s="171" t="str">
        <f>IFERROR(VLOOKUP($B129,'NAV plus Dist'!$B:$FD,AR$1,FALSE)/VLOOKUP($B128,NAV!$A:$FC,AR$1,FALSE),"")</f>
        <v/>
      </c>
      <c r="AS129" s="171" t="str">
        <f>IFERROR(VLOOKUP($B129,'NAV plus Dist'!$B:$FD,AS$1,FALSE)/VLOOKUP($B128,NAV!$A:$FC,AS$1,FALSE),"")</f>
        <v/>
      </c>
      <c r="AT129" s="171">
        <f>IFERROR(VLOOKUP($B129,'NAV plus Dist'!$B:$FD,AT$1,FALSE)/VLOOKUP($B128,NAV!$A:$FC,AT$1,FALSE),"")</f>
        <v>0.92814327336443836</v>
      </c>
      <c r="AU129" s="171">
        <f>IFERROR(VLOOKUP($B129,'NAV plus Dist'!$B:$FD,AU$1,FALSE)/VLOOKUP($B128,NAV!$A:$FC,AU$1,FALSE),"")</f>
        <v>1</v>
      </c>
      <c r="AV129" s="171">
        <f>IFERROR(VLOOKUP($B129,'NAV plus Dist'!$B:$FD,AV$1,FALSE)/VLOOKUP($B128,NAV!$A:$FC,AV$1,FALSE),"")</f>
        <v>0.87872494068292006</v>
      </c>
      <c r="AW129" s="171" t="str">
        <f>IFERROR(VLOOKUP($B129,'NAV plus Dist'!$B:$FD,AW$1,FALSE)/VLOOKUP($B128,NAV!$A:$FC,AW$1,FALSE),"")</f>
        <v/>
      </c>
      <c r="AX129" s="171" t="str">
        <f>IFERROR(VLOOKUP($B129,'NAV plus Dist'!$B:$FD,AX$1,FALSE)/VLOOKUP($B128,NAV!$A:$FC,AX$1,FALSE),"")</f>
        <v/>
      </c>
      <c r="AY129" s="171" t="str">
        <f>IFERROR(VLOOKUP($B129,'NAV plus Dist'!$B:$FD,AY$1,FALSE)/VLOOKUP($B128,NAV!$A:$FC,AY$1,FALSE),"")</f>
        <v/>
      </c>
      <c r="AZ129" s="171" t="str">
        <f>IFERROR(VLOOKUP($B129,'NAV plus Dist'!$B:$FD,AZ$1,FALSE)/VLOOKUP($B128,NAV!$A:$FC,AZ$1,FALSE),"")</f>
        <v/>
      </c>
      <c r="BA129" s="171" t="str">
        <f>IFERROR(VLOOKUP($B129,'NAV plus Dist'!$B:$FD,BA$1,FALSE)/VLOOKUP($B128,NAV!$A:$FC,BA$1,FALSE),"")</f>
        <v/>
      </c>
      <c r="BB129" s="171" t="str">
        <f>IFERROR(VLOOKUP($B129,'NAV plus Dist'!$B:$FD,BB$1,FALSE)/VLOOKUP($B128,NAV!$A:$FC,BB$1,FALSE),"")</f>
        <v/>
      </c>
      <c r="BC129" s="171" t="str">
        <f>IFERROR(VLOOKUP($B129,'NAV plus Dist'!$B:$FD,BC$1,FALSE)/VLOOKUP($B128,NAV!$A:$FC,BC$1,FALSE),"")</f>
        <v/>
      </c>
      <c r="BD129" s="171" t="str">
        <f>IFERROR(VLOOKUP($B129,'NAV plus Dist'!$B:$FD,BD$1,FALSE)/VLOOKUP($B128,NAV!$A:$FC,BD$1,FALSE),"")</f>
        <v/>
      </c>
      <c r="BE129" s="171" t="str">
        <f>IFERROR(VLOOKUP($B129,'NAV plus Dist'!$B:$FD,BE$1,FALSE)/VLOOKUP($B128,NAV!$A:$FC,BE$1,FALSE),"")</f>
        <v/>
      </c>
      <c r="BF129" s="171" t="str">
        <f>IFERROR(VLOOKUP($B129,'NAV plus Dist'!$B:$FD,BF$1,FALSE)/VLOOKUP($B128,NAV!$A:$FC,BF$1,FALSE),"")</f>
        <v/>
      </c>
      <c r="BG129" s="171" t="str">
        <f>IFERROR(VLOOKUP($B129,'NAV plus Dist'!$B:$FD,BG$1,FALSE)/VLOOKUP($B128,NAV!$A:$FC,BG$1,FALSE),"")</f>
        <v/>
      </c>
      <c r="BH129" s="171" t="str">
        <f>IFERROR(VLOOKUP($B129,'NAV plus Dist'!$B:$FD,BH$1,FALSE)/VLOOKUP($B128,NAV!$A:$FC,BH$1,FALSE),"")</f>
        <v/>
      </c>
      <c r="BI129" s="171" t="str">
        <f>IFERROR(VLOOKUP($B129,'NAV plus Dist'!$B:$FD,BI$1,FALSE)/VLOOKUP($B128,NAV!$A:$FC,BI$1,FALSE),"")</f>
        <v/>
      </c>
      <c r="BJ129" s="171" t="str">
        <f>IFERROR(VLOOKUP($B129,'NAV plus Dist'!$B:$FD,BJ$1,FALSE)/VLOOKUP($B128,NAV!$A:$FC,BJ$1,FALSE),"")</f>
        <v/>
      </c>
      <c r="BK129" s="171" t="str">
        <f>IFERROR(VLOOKUP($B129,'NAV plus Dist'!$B:$FD,BK$1,FALSE)/VLOOKUP($B128,NAV!$A:$FC,BK$1,FALSE),"")</f>
        <v/>
      </c>
      <c r="BL129" s="171" t="str">
        <f>IFERROR(VLOOKUP($B129,'NAV plus Dist'!$B:$FD,BL$1,FALSE)/VLOOKUP($B128,NAV!$A:$FC,BL$1,FALSE),"")</f>
        <v/>
      </c>
      <c r="BM129" s="171" t="str">
        <f>IFERROR(VLOOKUP($B129,'NAV plus Dist'!$B:$FD,BM$1,FALSE)/VLOOKUP($B128,NAV!$A:$FC,BM$1,FALSE),"")</f>
        <v/>
      </c>
      <c r="BN129" s="171" t="str">
        <f>IFERROR(VLOOKUP($B129,'NAV plus Dist'!$B:$FD,BN$1,FALSE)/VLOOKUP($B128,NAV!$A:$FC,BN$1,FALSE),"")</f>
        <v/>
      </c>
      <c r="BO129" s="171" t="str">
        <f>IFERROR(VLOOKUP($B129,'NAV plus Dist'!$B:$FD,BO$1,FALSE)/VLOOKUP($B128,NAV!$A:$FC,BO$1,FALSE),"")</f>
        <v/>
      </c>
      <c r="BP129" s="171" t="str">
        <f>IFERROR(VLOOKUP($B129,'NAV plus Dist'!$B:$FD,BP$1,FALSE)/VLOOKUP($B128,NAV!$A:$FC,BP$1,FALSE),"")</f>
        <v/>
      </c>
      <c r="BQ129" s="171" t="str">
        <f>IFERROR(VLOOKUP($B129,'NAV plus Dist'!$B:$FD,BQ$1,FALSE)/VLOOKUP($B128,NAV!$A:$FC,BQ$1,FALSE),"")</f>
        <v/>
      </c>
      <c r="BR129" s="171" t="str">
        <f>IFERROR(VLOOKUP($B129,'NAV plus Dist'!$B:$FD,BR$1,FALSE)/VLOOKUP($B128,NAV!$A:$FC,BR$1,FALSE),"")</f>
        <v/>
      </c>
      <c r="BS129" s="171" t="str">
        <f>IFERROR(VLOOKUP($B129,'NAV plus Dist'!$B:$FD,BS$1,FALSE)/VLOOKUP($B128,NAV!$A:$FC,BS$1,FALSE),"")</f>
        <v/>
      </c>
      <c r="BT129" s="171" t="str">
        <f>IFERROR(VLOOKUP($B129,'NAV plus Dist'!$B:$FD,BT$1,FALSE)/VLOOKUP($B128,NAV!$A:$FC,BT$1,FALSE),"")</f>
        <v/>
      </c>
      <c r="BU129" s="171" t="str">
        <f>IFERROR(VLOOKUP($B129,'NAV plus Dist'!$B:$FD,BU$1,FALSE)/VLOOKUP($B128,NAV!$A:$FC,BU$1,FALSE),"")</f>
        <v/>
      </c>
      <c r="BV129" s="171" t="str">
        <f>IFERROR(VLOOKUP($B129,'NAV plus Dist'!$B:$FD,BV$1,FALSE)/VLOOKUP($B128,NAV!$A:$FC,BV$1,FALSE),"")</f>
        <v/>
      </c>
      <c r="BW129" s="171" t="str">
        <f>IFERROR(VLOOKUP($B129,'NAV plus Dist'!$B:$FD,BW$1,FALSE)/VLOOKUP($B128,NAV!$A:$FC,BW$1,FALSE),"")</f>
        <v/>
      </c>
      <c r="BX129" s="171" t="str">
        <f>IFERROR(VLOOKUP($B129,'NAV plus Dist'!$B:$FD,BX$1,FALSE)/VLOOKUP($B128,NAV!$A:$FC,BX$1,FALSE),"")</f>
        <v/>
      </c>
      <c r="BY129" s="171" t="str">
        <f>IFERROR(VLOOKUP($B129,'NAV plus Dist'!$B:$FD,BY$1,FALSE)/VLOOKUP($B128,NAV!$A:$FC,BY$1,FALSE),"")</f>
        <v/>
      </c>
      <c r="BZ129" s="171" t="str">
        <f>IFERROR(VLOOKUP($B129,'NAV plus Dist'!$B:$FD,BZ$1,FALSE)/VLOOKUP($B128,NAV!$A:$FC,BZ$1,FALSE),"")</f>
        <v/>
      </c>
      <c r="CA129" s="171" t="str">
        <f>IFERROR(VLOOKUP($B129,'NAV plus Dist'!$B:$FD,CA$1,FALSE)/VLOOKUP($B128,NAV!$A:$FC,CA$1,FALSE),"")</f>
        <v/>
      </c>
      <c r="CB129" s="171" t="str">
        <f>IFERROR(VLOOKUP($B129,'NAV plus Dist'!$B:$FD,CB$1,FALSE)/VLOOKUP($B128,NAV!$A:$FC,CB$1,FALSE),"")</f>
        <v/>
      </c>
      <c r="CC129" s="171" t="str">
        <f>IFERROR(VLOOKUP($B129,'NAV plus Dist'!$B:$FD,CC$1,FALSE)/VLOOKUP($B128,NAV!$A:$FC,CC$1,FALSE),"")</f>
        <v/>
      </c>
      <c r="CD129" s="171" t="str">
        <f>IFERROR(VLOOKUP($B129,'NAV plus Dist'!$B:$FD,CD$1,FALSE)/VLOOKUP($B128,NAV!$A:$FC,CD$1,FALSE),"")</f>
        <v/>
      </c>
      <c r="CE129" s="171" t="str">
        <f>IFERROR(VLOOKUP($B129,'NAV plus Dist'!$B:$FD,CE$1,FALSE)/VLOOKUP($B128,NAV!$A:$FC,CE$1,FALSE),"")</f>
        <v/>
      </c>
      <c r="CF129" s="171" t="str">
        <f>IFERROR(VLOOKUP($B129,'NAV plus Dist'!$B:$FD,CF$1,FALSE)/VLOOKUP($B128,NAV!$A:$FC,CF$1,FALSE),"")</f>
        <v/>
      </c>
      <c r="CG129" s="171" t="str">
        <f>IFERROR(VLOOKUP($B129,'NAV plus Dist'!$B:$FD,CG$1,FALSE)/VLOOKUP($B128,NAV!$A:$FC,CG$1,FALSE),"")</f>
        <v/>
      </c>
      <c r="CH129" s="171" t="str">
        <f>IFERROR(VLOOKUP($B129,'NAV plus Dist'!$B:$FD,CH$1,FALSE)/VLOOKUP($B128,NAV!$A:$FC,CH$1,FALSE),"")</f>
        <v/>
      </c>
      <c r="CI129" s="171" t="str">
        <f>IFERROR(VLOOKUP($B129,'NAV plus Dist'!$B:$FD,CI$1,FALSE)/VLOOKUP($B128,NAV!$A:$FC,CI$1,FALSE),"")</f>
        <v/>
      </c>
      <c r="CJ129" s="171" t="str">
        <f>IFERROR(VLOOKUP($B129,'NAV plus Dist'!$B:$FD,CJ$1,FALSE)/VLOOKUP($B128,NAV!$A:$FC,CJ$1,FALSE),"")</f>
        <v/>
      </c>
      <c r="CK129" s="171" t="str">
        <f>IFERROR(VLOOKUP($B129,'NAV plus Dist'!$B:$FD,CK$1,FALSE)/VLOOKUP($B128,NAV!$A:$FC,CK$1,FALSE),"")</f>
        <v/>
      </c>
      <c r="CL129" s="171" t="str">
        <f>IFERROR(VLOOKUP($B129,'NAV plus Dist'!$B:$FD,CL$1,FALSE)/VLOOKUP($B128,NAV!$A:$FC,CL$1,FALSE),"")</f>
        <v/>
      </c>
      <c r="CM129" s="171" t="str">
        <f>IFERROR(VLOOKUP($B129,'NAV plus Dist'!$B:$FD,CM$1,FALSE)/VLOOKUP($B128,NAV!$A:$FC,CM$1,FALSE),"")</f>
        <v/>
      </c>
      <c r="CN129" s="171" t="str">
        <f>IFERROR(VLOOKUP($B129,'NAV plus Dist'!$B:$FD,CN$1,FALSE)/VLOOKUP($B128,NAV!$A:$FC,CN$1,FALSE),"")</f>
        <v/>
      </c>
      <c r="CO129" s="171" t="str">
        <f>IFERROR(VLOOKUP($B129,'NAV plus Dist'!$B:$FD,CO$1,FALSE)/VLOOKUP($B128,NAV!$A:$FC,CO$1,FALSE),"")</f>
        <v/>
      </c>
      <c r="CP129" s="171" t="str">
        <f>IFERROR(VLOOKUP($B129,'NAV plus Dist'!$B:$FD,CP$1,FALSE)/VLOOKUP($B128,NAV!$A:$FC,CP$1,FALSE),"")</f>
        <v/>
      </c>
      <c r="CQ129" s="171" t="str">
        <f>IFERROR(VLOOKUP($B129,'NAV plus Dist'!$B:$FD,CQ$1,FALSE)/VLOOKUP($B128,NAV!$A:$FC,CQ$1,FALSE),"")</f>
        <v/>
      </c>
      <c r="CR129" s="171" t="str">
        <f>IFERROR(VLOOKUP($B129,'NAV plus Dist'!$B:$FD,CR$1,FALSE)/VLOOKUP($B128,NAV!$A:$FC,CR$1,FALSE),"")</f>
        <v/>
      </c>
      <c r="CS129" s="171" t="str">
        <f>IFERROR(VLOOKUP($B129,'NAV plus Dist'!$B:$FD,CS$1,FALSE)/VLOOKUP($B128,NAV!$A:$FC,CS$1,FALSE),"")</f>
        <v/>
      </c>
      <c r="CT129" s="171" t="str">
        <f>IFERROR(VLOOKUP($B129,'NAV plus Dist'!$B:$FD,CT$1,FALSE)/VLOOKUP($B128,NAV!$A:$FC,CT$1,FALSE),"")</f>
        <v/>
      </c>
      <c r="CU129" s="171" t="str">
        <f>IFERROR(VLOOKUP($B129,'NAV plus Dist'!$B:$FD,CU$1,FALSE)/VLOOKUP($B128,NAV!$A:$FC,CU$1,FALSE),"")</f>
        <v/>
      </c>
      <c r="CV129" s="171" t="str">
        <f>IFERROR(VLOOKUP($B129,'NAV plus Dist'!$B:$FD,CV$1,FALSE)/VLOOKUP($B128,NAV!$A:$FC,CV$1,FALSE),"")</f>
        <v/>
      </c>
      <c r="CW129" s="171" t="str">
        <f>IFERROR(VLOOKUP($B129,'NAV plus Dist'!$B:$FD,CW$1,FALSE)/VLOOKUP($B128,NAV!$A:$FC,CW$1,FALSE),"")</f>
        <v/>
      </c>
      <c r="CX129" s="171" t="str">
        <f>IFERROR(VLOOKUP($B129,'NAV plus Dist'!$B:$FD,CX$1,FALSE)/VLOOKUP($B128,NAV!$A:$FC,CX$1,FALSE),"")</f>
        <v/>
      </c>
      <c r="CY129" s="171" t="str">
        <f>IFERROR(VLOOKUP($B129,'NAV plus Dist'!$B:$FD,CY$1,FALSE)/VLOOKUP($B128,NAV!$A:$FC,CY$1,FALSE),"")</f>
        <v/>
      </c>
      <c r="CZ129" s="171" t="str">
        <f>IFERROR(VLOOKUP($B129,'NAV plus Dist'!$B:$FD,CZ$1,FALSE)/VLOOKUP($B128,NAV!$A:$FC,CZ$1,FALSE),"")</f>
        <v/>
      </c>
      <c r="DA129" s="171" t="str">
        <f>IFERROR(VLOOKUP($B129,'NAV plus Dist'!$B:$FD,DA$1,FALSE)/VLOOKUP($B128,NAV!$A:$FC,DA$1,FALSE),"")</f>
        <v/>
      </c>
      <c r="DB129" s="171" t="str">
        <f>IFERROR(VLOOKUP($B129,'NAV plus Dist'!$B:$FD,DB$1,FALSE)/VLOOKUP($B128,NAV!$A:$FC,DB$1,FALSE),"")</f>
        <v/>
      </c>
      <c r="DC129" s="171" t="str">
        <f>IFERROR(VLOOKUP($B129,'NAV plus Dist'!$B:$FD,DC$1,FALSE)/VLOOKUP($B128,NAV!$A:$FC,DC$1,FALSE),"")</f>
        <v/>
      </c>
      <c r="DD129" s="171" t="str">
        <f>IFERROR(VLOOKUP($B129,'NAV plus Dist'!$B:$FD,DD$1,FALSE)/VLOOKUP($B128,NAV!$A:$FC,DD$1,FALSE),"")</f>
        <v/>
      </c>
      <c r="DE129" s="171" t="str">
        <f>IFERROR(VLOOKUP($B129,'NAV plus Dist'!$B:$FD,DE$1,FALSE)/VLOOKUP($B128,NAV!$A:$FC,DE$1,FALSE),"")</f>
        <v/>
      </c>
      <c r="DF129" s="171" t="str">
        <f>IFERROR(VLOOKUP($B129,'NAV plus Dist'!$B:$FD,DF$1,FALSE)/VLOOKUP($B128,NAV!$A:$FC,DF$1,FALSE),"")</f>
        <v/>
      </c>
      <c r="DG129" s="171" t="str">
        <f>IFERROR(VLOOKUP($B129,'NAV plus Dist'!$B:$FD,DG$1,FALSE)/VLOOKUP($B128,NAV!$A:$FC,DG$1,FALSE),"")</f>
        <v/>
      </c>
      <c r="DH129" s="171" t="str">
        <f>IFERROR(VLOOKUP($B129,'NAV plus Dist'!$B:$FD,DH$1,FALSE)/VLOOKUP($B128,NAV!$A:$FC,DH$1,FALSE),"")</f>
        <v/>
      </c>
    </row>
    <row r="130" spans="1:112">
      <c r="A130" s="94">
        <f t="shared" si="42"/>
        <v>71</v>
      </c>
      <c r="B130" s="168">
        <f t="shared" si="43"/>
        <v>43921</v>
      </c>
      <c r="C130" s="171">
        <f>IFERROR(VLOOKUP($B130,'NAV plus Dist'!$B:$FD,C$1,FALSE)/VLOOKUP($B129,NAV!$A:$FC,C$1,FALSE),"")</f>
        <v>0.90380880149466314</v>
      </c>
      <c r="D130" s="171" t="str">
        <f>IFERROR(VLOOKUP($B130,'NAV plus Dist'!$B:$FD,D$1,FALSE)/VLOOKUP($B129,NAV!$A:$FC,D$1,FALSE),"")</f>
        <v/>
      </c>
      <c r="E130" s="171">
        <f>IFERROR(VLOOKUP($B130,'NAV plus Dist'!$B:$FD,E$1,FALSE)/VLOOKUP($B129,NAV!$A:$FC,E$1,FALSE),"")</f>
        <v>0.91605691431520342</v>
      </c>
      <c r="F130" s="171" t="str">
        <f>IFERROR(VLOOKUP($B130,'NAV plus Dist'!$B:$FD,F$1,FALSE)/VLOOKUP($B129,NAV!$A:$FC,F$1,FALSE),"")</f>
        <v/>
      </c>
      <c r="G130" s="171" t="str">
        <f>IFERROR(VLOOKUP($B130,'NAV plus Dist'!$B:$FD,G$1,FALSE)/VLOOKUP($B129,NAV!$A:$FC,G$1,FALSE),"")</f>
        <v/>
      </c>
      <c r="H130" s="171" t="str">
        <f>IFERROR(VLOOKUP($B130,'NAV plus Dist'!$B:$FD,H$1,FALSE)/VLOOKUP($B129,NAV!$A:$FC,H$1,FALSE),"")</f>
        <v/>
      </c>
      <c r="I130" s="171" t="str">
        <f>IFERROR(VLOOKUP($B130,'NAV plus Dist'!$B:$FD,I$1,FALSE)/VLOOKUP($B129,NAV!$A:$FC,I$1,FALSE),"")</f>
        <v/>
      </c>
      <c r="J130" s="171" t="str">
        <f>IFERROR(VLOOKUP($B130,'NAV plus Dist'!$B:$FD,J$1,FALSE)/VLOOKUP($B129,NAV!$A:$FC,J$1,FALSE),"")</f>
        <v/>
      </c>
      <c r="K130" s="171" t="str">
        <f>IFERROR(VLOOKUP($B130,'NAV plus Dist'!$B:$FD,K$1,FALSE)/VLOOKUP($B129,NAV!$A:$FC,K$1,FALSE),"")</f>
        <v/>
      </c>
      <c r="L130" s="171" t="str">
        <f>IFERROR(VLOOKUP($B130,'NAV plus Dist'!$B:$FD,L$1,FALSE)/VLOOKUP($B129,NAV!$A:$FC,L$1,FALSE),"")</f>
        <v/>
      </c>
      <c r="M130" s="171" t="str">
        <f>IFERROR(VLOOKUP($B130,'NAV plus Dist'!$B:$FD,M$1,FALSE)/VLOOKUP($B129,NAV!$A:$FC,M$1,FALSE),"")</f>
        <v/>
      </c>
      <c r="N130" s="171" t="str">
        <f>IFERROR(VLOOKUP($B130,'NAV plus Dist'!$B:$FD,N$1,FALSE)/VLOOKUP($B129,NAV!$A:$FC,N$1,FALSE),"")</f>
        <v/>
      </c>
      <c r="O130" s="171">
        <f>IFERROR(VLOOKUP($B130,'NAV plus Dist'!$B:$FD,O$1,FALSE)/VLOOKUP($B129,NAV!$A:$FC,O$1,FALSE),"")</f>
        <v>0.61935185185185182</v>
      </c>
      <c r="P130" s="171">
        <f>IFERROR(VLOOKUP($B130,'NAV plus Dist'!$B:$FD,P$1,FALSE)/VLOOKUP($B129,NAV!$A:$FC,P$1,FALSE),"")</f>
        <v>0.62540450797760072</v>
      </c>
      <c r="Q130" s="171">
        <f>IFERROR(VLOOKUP($B130,'NAV plus Dist'!$B:$FD,Q$1,FALSE)/VLOOKUP($B129,NAV!$A:$FC,Q$1,FALSE),"")</f>
        <v>0.817941089188017</v>
      </c>
      <c r="R130" s="171">
        <f>IFERROR(VLOOKUP($B130,'NAV plus Dist'!$B:$FD,R$1,FALSE)/VLOOKUP($B129,NAV!$A:$FC,R$1,FALSE),"")</f>
        <v>0.817941089188017</v>
      </c>
      <c r="S130" s="171">
        <f>IFERROR(VLOOKUP($B130,'NAV plus Dist'!$B:$FD,S$1,FALSE)/VLOOKUP($B129,NAV!$A:$FC,S$1,FALSE),"")</f>
        <v>0.81726797254980355</v>
      </c>
      <c r="T130" s="171">
        <f>IFERROR(VLOOKUP($B130,'NAV plus Dist'!$B:$FD,T$1,FALSE)/VLOOKUP($B129,NAV!$A:$FC,T$1,FALSE),"")</f>
        <v>0.81829719497504727</v>
      </c>
      <c r="U130" s="171">
        <f>IFERROR(VLOOKUP($B130,'NAV plus Dist'!$B:$FD,U$1,FALSE)/VLOOKUP($B129,NAV!$A:$FC,U$1,FALSE),"")</f>
        <v>0.81804733727810652</v>
      </c>
      <c r="V130" s="171">
        <f>IFERROR(VLOOKUP($B130,'NAV plus Dist'!$B:$FD,V$1,FALSE)/VLOOKUP($B129,NAV!$A:$FC,V$1,FALSE),"")</f>
        <v>0.85421027535095728</v>
      </c>
      <c r="W130" s="171">
        <f>IFERROR(VLOOKUP($B130,'NAV plus Dist'!$B:$FD,W$1,FALSE)/VLOOKUP($B129,NAV!$A:$FC,W$1,FALSE),"")</f>
        <v>0.85421027535095728</v>
      </c>
      <c r="X130" s="171">
        <f>IFERROR(VLOOKUP($B130,'NAV plus Dist'!$B:$FD,X$1,FALSE)/VLOOKUP($B129,NAV!$A:$FC,X$1,FALSE),"")</f>
        <v>0.85398729826169506</v>
      </c>
      <c r="Y130" s="171">
        <f>IFERROR(VLOOKUP($B130,'NAV plus Dist'!$B:$FD,Y$1,FALSE)/VLOOKUP($B129,NAV!$A:$FC,Y$1,FALSE),"")</f>
        <v>0.85504549666892882</v>
      </c>
      <c r="Z130" s="171">
        <f>IFERROR(VLOOKUP($B130,'NAV plus Dist'!$B:$FD,Z$1,FALSE)/VLOOKUP($B129,NAV!$A:$FC,Z$1,FALSE),"")</f>
        <v>0.85472382845440309</v>
      </c>
      <c r="AA130" s="171">
        <f>IFERROR(VLOOKUP($B130,'NAV plus Dist'!$B:$FD,AA$1,FALSE)/VLOOKUP($B129,NAV!$A:$FC,AA$1,FALSE),"")</f>
        <v>0.87589373415263727</v>
      </c>
      <c r="AB130" s="171" t="str">
        <f>IFERROR(VLOOKUP($B130,'NAV plus Dist'!$B:$FD,AB$1,FALSE)/VLOOKUP($B129,NAV!$A:$FC,AB$1,FALSE),"")</f>
        <v/>
      </c>
      <c r="AC130" s="171">
        <f>IFERROR(VLOOKUP($B130,'NAV plus Dist'!$B:$FD,AC$1,FALSE)/VLOOKUP($B129,NAV!$A:$FC,AC$1,FALSE),"")</f>
        <v>0.88717803935195239</v>
      </c>
      <c r="AD130" s="171">
        <f>IFERROR(VLOOKUP($B130,'NAV plus Dist'!$B:$FD,AD$1,FALSE)/VLOOKUP($B129,NAV!$A:$FC,AD$1,FALSE),"")</f>
        <v>0.94513158224621641</v>
      </c>
      <c r="AE130" s="171">
        <f>IFERROR(VLOOKUP($B130,'NAV plus Dist'!$B:$FD,AE$1,FALSE)/VLOOKUP($B129,NAV!$A:$FC,AE$1,FALSE),"")</f>
        <v>0.80812449601524783</v>
      </c>
      <c r="AF130" s="171">
        <f>IFERROR(VLOOKUP($B130,'NAV plus Dist'!$B:$FD,AF$1,FALSE)/VLOOKUP($B129,NAV!$A:$FC,AF$1,FALSE),"")</f>
        <v>0.95177219356962572</v>
      </c>
      <c r="AG130" s="171" t="str">
        <f>IFERROR(VLOOKUP($B130,'NAV plus Dist'!$B:$FD,AG$1,FALSE)/VLOOKUP($B129,NAV!$A:$FC,AG$1,FALSE),"")</f>
        <v/>
      </c>
      <c r="AH130" s="171">
        <f>IFERROR(VLOOKUP($B130,'NAV plus Dist'!$B:$FD,AH$1,FALSE)/VLOOKUP($B129,NAV!$A:$FC,AH$1,FALSE),"")</f>
        <v>0.95828200928570473</v>
      </c>
      <c r="AI130" s="171">
        <f>IFERROR(VLOOKUP($B130,'NAV plus Dist'!$B:$FD,AI$1,FALSE)/VLOOKUP($B129,NAV!$A:$FC,AI$1,FALSE),"")</f>
        <v>0.86583990980834269</v>
      </c>
      <c r="AJ130" s="171">
        <f>IFERROR(VLOOKUP($B130,'NAV plus Dist'!$B:$FD,AJ$1,FALSE)/VLOOKUP($B129,NAV!$A:$FC,AJ$1,FALSE),"")</f>
        <v>0.84469069982292699</v>
      </c>
      <c r="AK130" s="171">
        <f>IFERROR(VLOOKUP($B130,'NAV plus Dist'!$B:$FD,AK$1,FALSE)/VLOOKUP($B129,NAV!$A:$FC,AK$1,FALSE),"")</f>
        <v>0.71116349289997294</v>
      </c>
      <c r="AL130" s="171">
        <f>IFERROR(VLOOKUP($B130,'NAV plus Dist'!$B:$FD,AL$1,FALSE)/VLOOKUP($B129,NAV!$A:$FC,AL$1,FALSE),"")</f>
        <v>0.72632665469507796</v>
      </c>
      <c r="AM130" s="171" t="str">
        <f>IFERROR(VLOOKUP($B130,'NAV plus Dist'!$B:$FD,AM$1,FALSE)/VLOOKUP($B129,NAV!$A:$FC,AM$1,FALSE),"")</f>
        <v/>
      </c>
      <c r="AN130" s="171" t="str">
        <f>IFERROR(VLOOKUP($B130,'NAV plus Dist'!$B:$FD,AN$1,FALSE)/VLOOKUP($B129,NAV!$A:$FC,AN$1,FALSE),"")</f>
        <v/>
      </c>
      <c r="AO130" s="171" t="str">
        <f>IFERROR(VLOOKUP($B130,'NAV plus Dist'!$B:$FD,AO$1,FALSE)/VLOOKUP($B129,NAV!$A:$FC,AO$1,FALSE),"")</f>
        <v/>
      </c>
      <c r="AP130" s="171" t="str">
        <f>IFERROR(VLOOKUP($B130,'NAV plus Dist'!$B:$FD,AP$1,FALSE)/VLOOKUP($B129,NAV!$A:$FC,AP$1,FALSE),"")</f>
        <v/>
      </c>
      <c r="AQ130" s="171" t="str">
        <f>IFERROR(VLOOKUP($B130,'NAV plus Dist'!$B:$FD,AQ$1,FALSE)/VLOOKUP($B129,NAV!$A:$FC,AQ$1,FALSE),"")</f>
        <v/>
      </c>
      <c r="AR130" s="171" t="str">
        <f>IFERROR(VLOOKUP($B130,'NAV plus Dist'!$B:$FD,AR$1,FALSE)/VLOOKUP($B129,NAV!$A:$FC,AR$1,FALSE),"")</f>
        <v/>
      </c>
      <c r="AS130" s="171" t="str">
        <f>IFERROR(VLOOKUP($B130,'NAV plus Dist'!$B:$FD,AS$1,FALSE)/VLOOKUP($B129,NAV!$A:$FC,AS$1,FALSE),"")</f>
        <v/>
      </c>
      <c r="AT130" s="171">
        <f>IFERROR(VLOOKUP($B130,'NAV plus Dist'!$B:$FD,AT$1,FALSE)/VLOOKUP($B129,NAV!$A:$FC,AT$1,FALSE),"")</f>
        <v>0.97602981388374355</v>
      </c>
      <c r="AU130" s="171">
        <f>IFERROR(VLOOKUP($B130,'NAV plus Dist'!$B:$FD,AU$1,FALSE)/VLOOKUP($B129,NAV!$A:$FC,AU$1,FALSE),"")</f>
        <v>1.0125</v>
      </c>
      <c r="AV130" s="171">
        <f>IFERROR(VLOOKUP($B130,'NAV plus Dist'!$B:$FD,AV$1,FALSE)/VLOOKUP($B129,NAV!$A:$FC,AV$1,FALSE),"")</f>
        <v>0.94725422124033454</v>
      </c>
      <c r="AW130" s="171" t="str">
        <f>IFERROR(VLOOKUP($B130,'NAV plus Dist'!$B:$FD,AW$1,FALSE)/VLOOKUP($B129,NAV!$A:$FC,AW$1,FALSE),"")</f>
        <v/>
      </c>
      <c r="AX130" s="171" t="str">
        <f>IFERROR(VLOOKUP($B130,'NAV plus Dist'!$B:$FD,AX$1,FALSE)/VLOOKUP($B129,NAV!$A:$FC,AX$1,FALSE),"")</f>
        <v/>
      </c>
      <c r="AY130" s="171" t="str">
        <f>IFERROR(VLOOKUP($B130,'NAV plus Dist'!$B:$FD,AY$1,FALSE)/VLOOKUP($B129,NAV!$A:$FC,AY$1,FALSE),"")</f>
        <v/>
      </c>
      <c r="AZ130" s="171" t="str">
        <f>IFERROR(VLOOKUP($B130,'NAV plus Dist'!$B:$FD,AZ$1,FALSE)/VLOOKUP($B129,NAV!$A:$FC,AZ$1,FALSE),"")</f>
        <v/>
      </c>
      <c r="BA130" s="171" t="str">
        <f>IFERROR(VLOOKUP($B130,'NAV plus Dist'!$B:$FD,BA$1,FALSE)/VLOOKUP($B129,NAV!$A:$FC,BA$1,FALSE),"")</f>
        <v/>
      </c>
      <c r="BB130" s="171" t="str">
        <f>IFERROR(VLOOKUP($B130,'NAV plus Dist'!$B:$FD,BB$1,FALSE)/VLOOKUP($B129,NAV!$A:$FC,BB$1,FALSE),"")</f>
        <v/>
      </c>
      <c r="BC130" s="171" t="str">
        <f>IFERROR(VLOOKUP($B130,'NAV plus Dist'!$B:$FD,BC$1,FALSE)/VLOOKUP($B129,NAV!$A:$FC,BC$1,FALSE),"")</f>
        <v/>
      </c>
      <c r="BD130" s="171" t="str">
        <f>IFERROR(VLOOKUP($B130,'NAV plus Dist'!$B:$FD,BD$1,FALSE)/VLOOKUP($B129,NAV!$A:$FC,BD$1,FALSE),"")</f>
        <v/>
      </c>
      <c r="BE130" s="171" t="str">
        <f>IFERROR(VLOOKUP($B130,'NAV plus Dist'!$B:$FD,BE$1,FALSE)/VLOOKUP($B129,NAV!$A:$FC,BE$1,FALSE),"")</f>
        <v/>
      </c>
      <c r="BF130" s="171" t="str">
        <f>IFERROR(VLOOKUP($B130,'NAV plus Dist'!$B:$FD,BF$1,FALSE)/VLOOKUP($B129,NAV!$A:$FC,BF$1,FALSE),"")</f>
        <v/>
      </c>
      <c r="BG130" s="171" t="str">
        <f>IFERROR(VLOOKUP($B130,'NAV plus Dist'!$B:$FD,BG$1,FALSE)/VLOOKUP($B129,NAV!$A:$FC,BG$1,FALSE),"")</f>
        <v/>
      </c>
      <c r="BH130" s="171" t="str">
        <f>IFERROR(VLOOKUP($B130,'NAV plus Dist'!$B:$FD,BH$1,FALSE)/VLOOKUP($B129,NAV!$A:$FC,BH$1,FALSE),"")</f>
        <v/>
      </c>
      <c r="BI130" s="171" t="str">
        <f>IFERROR(VLOOKUP($B130,'NAV plus Dist'!$B:$FD,BI$1,FALSE)/VLOOKUP($B129,NAV!$A:$FC,BI$1,FALSE),"")</f>
        <v/>
      </c>
      <c r="BJ130" s="171" t="str">
        <f>IFERROR(VLOOKUP($B130,'NAV plus Dist'!$B:$FD,BJ$1,FALSE)/VLOOKUP($B129,NAV!$A:$FC,BJ$1,FALSE),"")</f>
        <v/>
      </c>
      <c r="BK130" s="171" t="str">
        <f>IFERROR(VLOOKUP($B130,'NAV plus Dist'!$B:$FD,BK$1,FALSE)/VLOOKUP($B129,NAV!$A:$FC,BK$1,FALSE),"")</f>
        <v/>
      </c>
      <c r="BL130" s="171" t="str">
        <f>IFERROR(VLOOKUP($B130,'NAV plus Dist'!$B:$FD,BL$1,FALSE)/VLOOKUP($B129,NAV!$A:$FC,BL$1,FALSE),"")</f>
        <v/>
      </c>
      <c r="BM130" s="171" t="str">
        <f>IFERROR(VLOOKUP($B130,'NAV plus Dist'!$B:$FD,BM$1,FALSE)/VLOOKUP($B129,NAV!$A:$FC,BM$1,FALSE),"")</f>
        <v/>
      </c>
      <c r="BN130" s="171" t="str">
        <f>IFERROR(VLOOKUP($B130,'NAV plus Dist'!$B:$FD,BN$1,FALSE)/VLOOKUP($B129,NAV!$A:$FC,BN$1,FALSE),"")</f>
        <v/>
      </c>
      <c r="BO130" s="171" t="str">
        <f>IFERROR(VLOOKUP($B130,'NAV plus Dist'!$B:$FD,BO$1,FALSE)/VLOOKUP($B129,NAV!$A:$FC,BO$1,FALSE),"")</f>
        <v/>
      </c>
      <c r="BP130" s="171" t="str">
        <f>IFERROR(VLOOKUP($B130,'NAV plus Dist'!$B:$FD,BP$1,FALSE)/VLOOKUP($B129,NAV!$A:$FC,BP$1,FALSE),"")</f>
        <v/>
      </c>
      <c r="BQ130" s="171" t="str">
        <f>IFERROR(VLOOKUP($B130,'NAV plus Dist'!$B:$FD,BQ$1,FALSE)/VLOOKUP($B129,NAV!$A:$FC,BQ$1,FALSE),"")</f>
        <v/>
      </c>
      <c r="BR130" s="171" t="str">
        <f>IFERROR(VLOOKUP($B130,'NAV plus Dist'!$B:$FD,BR$1,FALSE)/VLOOKUP($B129,NAV!$A:$FC,BR$1,FALSE),"")</f>
        <v/>
      </c>
      <c r="BS130" s="171" t="str">
        <f>IFERROR(VLOOKUP($B130,'NAV plus Dist'!$B:$FD,BS$1,FALSE)/VLOOKUP($B129,NAV!$A:$FC,BS$1,FALSE),"")</f>
        <v/>
      </c>
      <c r="BT130" s="171" t="str">
        <f>IFERROR(VLOOKUP($B130,'NAV plus Dist'!$B:$FD,BT$1,FALSE)/VLOOKUP($B129,NAV!$A:$FC,BT$1,FALSE),"")</f>
        <v/>
      </c>
      <c r="BU130" s="171" t="str">
        <f>IFERROR(VLOOKUP($B130,'NAV plus Dist'!$B:$FD,BU$1,FALSE)/VLOOKUP($B129,NAV!$A:$FC,BU$1,FALSE),"")</f>
        <v/>
      </c>
      <c r="BV130" s="171" t="str">
        <f>IFERROR(VLOOKUP($B130,'NAV plus Dist'!$B:$FD,BV$1,FALSE)/VLOOKUP($B129,NAV!$A:$FC,BV$1,FALSE),"")</f>
        <v/>
      </c>
      <c r="BW130" s="171" t="str">
        <f>IFERROR(VLOOKUP($B130,'NAV plus Dist'!$B:$FD,BW$1,FALSE)/VLOOKUP($B129,NAV!$A:$FC,BW$1,FALSE),"")</f>
        <v/>
      </c>
      <c r="BX130" s="171" t="str">
        <f>IFERROR(VLOOKUP($B130,'NAV plus Dist'!$B:$FD,BX$1,FALSE)/VLOOKUP($B129,NAV!$A:$FC,BX$1,FALSE),"")</f>
        <v/>
      </c>
      <c r="BY130" s="171" t="str">
        <f>IFERROR(VLOOKUP($B130,'NAV plus Dist'!$B:$FD,BY$1,FALSE)/VLOOKUP($B129,NAV!$A:$FC,BY$1,FALSE),"")</f>
        <v/>
      </c>
      <c r="BZ130" s="171" t="str">
        <f>IFERROR(VLOOKUP($B130,'NAV plus Dist'!$B:$FD,BZ$1,FALSE)/VLOOKUP($B129,NAV!$A:$FC,BZ$1,FALSE),"")</f>
        <v/>
      </c>
      <c r="CA130" s="171" t="str">
        <f>IFERROR(VLOOKUP($B130,'NAV plus Dist'!$B:$FD,CA$1,FALSE)/VLOOKUP($B129,NAV!$A:$FC,CA$1,FALSE),"")</f>
        <v/>
      </c>
      <c r="CB130" s="171" t="str">
        <f>IFERROR(VLOOKUP($B130,'NAV plus Dist'!$B:$FD,CB$1,FALSE)/VLOOKUP($B129,NAV!$A:$FC,CB$1,FALSE),"")</f>
        <v/>
      </c>
      <c r="CC130" s="171" t="str">
        <f>IFERROR(VLOOKUP($B130,'NAV plus Dist'!$B:$FD,CC$1,FALSE)/VLOOKUP($B129,NAV!$A:$FC,CC$1,FALSE),"")</f>
        <v/>
      </c>
      <c r="CD130" s="171" t="str">
        <f>IFERROR(VLOOKUP($B130,'NAV plus Dist'!$B:$FD,CD$1,FALSE)/VLOOKUP($B129,NAV!$A:$FC,CD$1,FALSE),"")</f>
        <v/>
      </c>
      <c r="CE130" s="171" t="str">
        <f>IFERROR(VLOOKUP($B130,'NAV plus Dist'!$B:$FD,CE$1,FALSE)/VLOOKUP($B129,NAV!$A:$FC,CE$1,FALSE),"")</f>
        <v/>
      </c>
      <c r="CF130" s="171" t="str">
        <f>IFERROR(VLOOKUP($B130,'NAV plus Dist'!$B:$FD,CF$1,FALSE)/VLOOKUP($B129,NAV!$A:$FC,CF$1,FALSE),"")</f>
        <v/>
      </c>
      <c r="CG130" s="171" t="str">
        <f>IFERROR(VLOOKUP($B130,'NAV plus Dist'!$B:$FD,CG$1,FALSE)/VLOOKUP($B129,NAV!$A:$FC,CG$1,FALSE),"")</f>
        <v/>
      </c>
      <c r="CH130" s="171" t="str">
        <f>IFERROR(VLOOKUP($B130,'NAV plus Dist'!$B:$FD,CH$1,FALSE)/VLOOKUP($B129,NAV!$A:$FC,CH$1,FALSE),"")</f>
        <v/>
      </c>
      <c r="CI130" s="171" t="str">
        <f>IFERROR(VLOOKUP($B130,'NAV plus Dist'!$B:$FD,CI$1,FALSE)/VLOOKUP($B129,NAV!$A:$FC,CI$1,FALSE),"")</f>
        <v/>
      </c>
      <c r="CJ130" s="171" t="str">
        <f>IFERROR(VLOOKUP($B130,'NAV plus Dist'!$B:$FD,CJ$1,FALSE)/VLOOKUP($B129,NAV!$A:$FC,CJ$1,FALSE),"")</f>
        <v/>
      </c>
      <c r="CK130" s="171" t="str">
        <f>IFERROR(VLOOKUP($B130,'NAV plus Dist'!$B:$FD,CK$1,FALSE)/VLOOKUP($B129,NAV!$A:$FC,CK$1,FALSE),"")</f>
        <v/>
      </c>
      <c r="CL130" s="171" t="str">
        <f>IFERROR(VLOOKUP($B130,'NAV plus Dist'!$B:$FD,CL$1,FALSE)/VLOOKUP($B129,NAV!$A:$FC,CL$1,FALSE),"")</f>
        <v/>
      </c>
      <c r="CM130" s="171" t="str">
        <f>IFERROR(VLOOKUP($B130,'NAV plus Dist'!$B:$FD,CM$1,FALSE)/VLOOKUP($B129,NAV!$A:$FC,CM$1,FALSE),"")</f>
        <v/>
      </c>
      <c r="CN130" s="171" t="str">
        <f>IFERROR(VLOOKUP($B130,'NAV plus Dist'!$B:$FD,CN$1,FALSE)/VLOOKUP($B129,NAV!$A:$FC,CN$1,FALSE),"")</f>
        <v/>
      </c>
      <c r="CO130" s="171" t="str">
        <f>IFERROR(VLOOKUP($B130,'NAV plus Dist'!$B:$FD,CO$1,FALSE)/VLOOKUP($B129,NAV!$A:$FC,CO$1,FALSE),"")</f>
        <v/>
      </c>
      <c r="CP130" s="171" t="str">
        <f>IFERROR(VLOOKUP($B130,'NAV plus Dist'!$B:$FD,CP$1,FALSE)/VLOOKUP($B129,NAV!$A:$FC,CP$1,FALSE),"")</f>
        <v/>
      </c>
      <c r="CQ130" s="171" t="str">
        <f>IFERROR(VLOOKUP($B130,'NAV plus Dist'!$B:$FD,CQ$1,FALSE)/VLOOKUP($B129,NAV!$A:$FC,CQ$1,FALSE),"")</f>
        <v/>
      </c>
      <c r="CR130" s="171" t="str">
        <f>IFERROR(VLOOKUP($B130,'NAV plus Dist'!$B:$FD,CR$1,FALSE)/VLOOKUP($B129,NAV!$A:$FC,CR$1,FALSE),"")</f>
        <v/>
      </c>
      <c r="CS130" s="171" t="str">
        <f>IFERROR(VLOOKUP($B130,'NAV plus Dist'!$B:$FD,CS$1,FALSE)/VLOOKUP($B129,NAV!$A:$FC,CS$1,FALSE),"")</f>
        <v/>
      </c>
      <c r="CT130" s="171" t="str">
        <f>IFERROR(VLOOKUP($B130,'NAV plus Dist'!$B:$FD,CT$1,FALSE)/VLOOKUP($B129,NAV!$A:$FC,CT$1,FALSE),"")</f>
        <v/>
      </c>
      <c r="CU130" s="171" t="str">
        <f>IFERROR(VLOOKUP($B130,'NAV plus Dist'!$B:$FD,CU$1,FALSE)/VLOOKUP($B129,NAV!$A:$FC,CU$1,FALSE),"")</f>
        <v/>
      </c>
      <c r="CV130" s="171" t="str">
        <f>IFERROR(VLOOKUP($B130,'NAV plus Dist'!$B:$FD,CV$1,FALSE)/VLOOKUP($B129,NAV!$A:$FC,CV$1,FALSE),"")</f>
        <v/>
      </c>
      <c r="CW130" s="171" t="str">
        <f>IFERROR(VLOOKUP($B130,'NAV plus Dist'!$B:$FD,CW$1,FALSE)/VLOOKUP($B129,NAV!$A:$FC,CW$1,FALSE),"")</f>
        <v/>
      </c>
      <c r="CX130" s="171" t="str">
        <f>IFERROR(VLOOKUP($B130,'NAV plus Dist'!$B:$FD,CX$1,FALSE)/VLOOKUP($B129,NAV!$A:$FC,CX$1,FALSE),"")</f>
        <v/>
      </c>
      <c r="CY130" s="171" t="str">
        <f>IFERROR(VLOOKUP($B130,'NAV plus Dist'!$B:$FD,CY$1,FALSE)/VLOOKUP($B129,NAV!$A:$FC,CY$1,FALSE),"")</f>
        <v/>
      </c>
      <c r="CZ130" s="171" t="str">
        <f>IFERROR(VLOOKUP($B130,'NAV plus Dist'!$B:$FD,CZ$1,FALSE)/VLOOKUP($B129,NAV!$A:$FC,CZ$1,FALSE),"")</f>
        <v/>
      </c>
      <c r="DA130" s="171" t="str">
        <f>IFERROR(VLOOKUP($B130,'NAV plus Dist'!$B:$FD,DA$1,FALSE)/VLOOKUP($B129,NAV!$A:$FC,DA$1,FALSE),"")</f>
        <v/>
      </c>
      <c r="DB130" s="171" t="str">
        <f>IFERROR(VLOOKUP($B130,'NAV plus Dist'!$B:$FD,DB$1,FALSE)/VLOOKUP($B129,NAV!$A:$FC,DB$1,FALSE),"")</f>
        <v/>
      </c>
      <c r="DC130" s="171" t="str">
        <f>IFERROR(VLOOKUP($B130,'NAV plus Dist'!$B:$FD,DC$1,FALSE)/VLOOKUP($B129,NAV!$A:$FC,DC$1,FALSE),"")</f>
        <v/>
      </c>
      <c r="DD130" s="171" t="str">
        <f>IFERROR(VLOOKUP($B130,'NAV plus Dist'!$B:$FD,DD$1,FALSE)/VLOOKUP($B129,NAV!$A:$FC,DD$1,FALSE),"")</f>
        <v/>
      </c>
      <c r="DE130" s="171" t="str">
        <f>IFERROR(VLOOKUP($B130,'NAV plus Dist'!$B:$FD,DE$1,FALSE)/VLOOKUP($B129,NAV!$A:$FC,DE$1,FALSE),"")</f>
        <v/>
      </c>
      <c r="DF130" s="171" t="str">
        <f>IFERROR(VLOOKUP($B130,'NAV plus Dist'!$B:$FD,DF$1,FALSE)/VLOOKUP($B129,NAV!$A:$FC,DF$1,FALSE),"")</f>
        <v/>
      </c>
      <c r="DG130" s="171" t="str">
        <f>IFERROR(VLOOKUP($B130,'NAV plus Dist'!$B:$FD,DG$1,FALSE)/VLOOKUP($B129,NAV!$A:$FC,DG$1,FALSE),"")</f>
        <v/>
      </c>
      <c r="DH130" s="171" t="str">
        <f>IFERROR(VLOOKUP($B130,'NAV plus Dist'!$B:$FD,DH$1,FALSE)/VLOOKUP($B129,NAV!$A:$FC,DH$1,FALSE),"")</f>
        <v/>
      </c>
    </row>
    <row r="131" spans="1:112">
      <c r="A131" s="94">
        <f t="shared" si="42"/>
        <v>70</v>
      </c>
      <c r="B131" s="168">
        <f t="shared" si="43"/>
        <v>43951</v>
      </c>
      <c r="C131" s="171">
        <f>IFERROR(VLOOKUP($B131,'NAV plus Dist'!$B:$FD,C$1,FALSE)/VLOOKUP($B130,NAV!$A:$FC,C$1,FALSE),"")</f>
        <v>1.1106192412621607</v>
      </c>
      <c r="D131" s="171">
        <f>IFERROR(VLOOKUP($B131,'NAV plus Dist'!$B:$FD,D$1,FALSE)/VLOOKUP($B130,NAV!$A:$FC,D$1,FALSE),"")</f>
        <v>1.1008956059333892</v>
      </c>
      <c r="E131" s="171">
        <f>IFERROR(VLOOKUP($B131,'NAV plus Dist'!$B:$FD,E$1,FALSE)/VLOOKUP($B130,NAV!$A:$FC,E$1,FALSE),"")</f>
        <v>1.1130618688146365</v>
      </c>
      <c r="F131" s="171" t="str">
        <f>IFERROR(VLOOKUP($B131,'NAV plus Dist'!$B:$FD,F$1,FALSE)/VLOOKUP($B130,NAV!$A:$FC,F$1,FALSE),"")</f>
        <v/>
      </c>
      <c r="G131" s="171" t="str">
        <f>IFERROR(VLOOKUP($B131,'NAV plus Dist'!$B:$FD,G$1,FALSE)/VLOOKUP($B130,NAV!$A:$FC,G$1,FALSE),"")</f>
        <v/>
      </c>
      <c r="H131" s="171" t="str">
        <f>IFERROR(VLOOKUP($B131,'NAV plus Dist'!$B:$FD,H$1,FALSE)/VLOOKUP($B130,NAV!$A:$FC,H$1,FALSE),"")</f>
        <v/>
      </c>
      <c r="I131" s="171" t="str">
        <f>IFERROR(VLOOKUP($B131,'NAV plus Dist'!$B:$FD,I$1,FALSE)/VLOOKUP($B130,NAV!$A:$FC,I$1,FALSE),"")</f>
        <v/>
      </c>
      <c r="J131" s="171" t="str">
        <f>IFERROR(VLOOKUP($B131,'NAV plus Dist'!$B:$FD,J$1,FALSE)/VLOOKUP($B130,NAV!$A:$FC,J$1,FALSE),"")</f>
        <v/>
      </c>
      <c r="K131" s="171" t="str">
        <f>IFERROR(VLOOKUP($B131,'NAV plus Dist'!$B:$FD,K$1,FALSE)/VLOOKUP($B130,NAV!$A:$FC,K$1,FALSE),"")</f>
        <v/>
      </c>
      <c r="L131" s="171" t="str">
        <f>IFERROR(VLOOKUP($B131,'NAV plus Dist'!$B:$FD,L$1,FALSE)/VLOOKUP($B130,NAV!$A:$FC,L$1,FALSE),"")</f>
        <v/>
      </c>
      <c r="M131" s="171" t="str">
        <f>IFERROR(VLOOKUP($B131,'NAV plus Dist'!$B:$FD,M$1,FALSE)/VLOOKUP($B130,NAV!$A:$FC,M$1,FALSE),"")</f>
        <v/>
      </c>
      <c r="N131" s="171" t="str">
        <f>IFERROR(VLOOKUP($B131,'NAV plus Dist'!$B:$FD,N$1,FALSE)/VLOOKUP($B130,NAV!$A:$FC,N$1,FALSE),"")</f>
        <v/>
      </c>
      <c r="O131" s="171">
        <f>IFERROR(VLOOKUP($B131,'NAV plus Dist'!$B:$FD,O$1,FALSE)/VLOOKUP($B130,NAV!$A:$FC,O$1,FALSE),"")</f>
        <v>1.1959326149643346</v>
      </c>
      <c r="P131" s="171">
        <f>IFERROR(VLOOKUP($B131,'NAV plus Dist'!$B:$FD,P$1,FALSE)/VLOOKUP($B130,NAV!$A:$FC,P$1,FALSE),"")</f>
        <v>1.2007753705815278</v>
      </c>
      <c r="Q131" s="171">
        <f>IFERROR(VLOOKUP($B131,'NAV plus Dist'!$B:$FD,Q$1,FALSE)/VLOOKUP($B130,NAV!$A:$FC,Q$1,FALSE),"")</f>
        <v>1.0453962338355509</v>
      </c>
      <c r="R131" s="171">
        <f>IFERROR(VLOOKUP($B131,'NAV plus Dist'!$B:$FD,R$1,FALSE)/VLOOKUP($B130,NAV!$A:$FC,R$1,FALSE),"")</f>
        <v>1.0453962338355509</v>
      </c>
      <c r="S131" s="171">
        <f>IFERROR(VLOOKUP($B131,'NAV plus Dist'!$B:$FD,S$1,FALSE)/VLOOKUP($B130,NAV!$A:$FC,S$1,FALSE),"")</f>
        <v>1.0445853988976814</v>
      </c>
      <c r="T131" s="171">
        <f>IFERROR(VLOOKUP($B131,'NAV plus Dist'!$B:$FD,T$1,FALSE)/VLOOKUP($B130,NAV!$A:$FC,T$1,FALSE),"")</f>
        <v>1.0457931812771661</v>
      </c>
      <c r="U131" s="171">
        <f>IFERROR(VLOOKUP($B131,'NAV plus Dist'!$B:$FD,U$1,FALSE)/VLOOKUP($B130,NAV!$A:$FC,U$1,FALSE),"")</f>
        <v>1.0455470875448174</v>
      </c>
      <c r="V131" s="171">
        <f>IFERROR(VLOOKUP($B131,'NAV plus Dist'!$B:$FD,V$1,FALSE)/VLOOKUP($B130,NAV!$A:$FC,V$1,FALSE),"")</f>
        <v>1.1101872487951692</v>
      </c>
      <c r="W131" s="171">
        <f>IFERROR(VLOOKUP($B131,'NAV plus Dist'!$B:$FD,W$1,FALSE)/VLOOKUP($B130,NAV!$A:$FC,W$1,FALSE),"")</f>
        <v>1.1101872487951692</v>
      </c>
      <c r="X131" s="171">
        <f>IFERROR(VLOOKUP($B131,'NAV plus Dist'!$B:$FD,X$1,FALSE)/VLOOKUP($B130,NAV!$A:$FC,X$1,FALSE),"")</f>
        <v>1.1099597672870418</v>
      </c>
      <c r="Y131" s="171">
        <f>IFERROR(VLOOKUP($B131,'NAV plus Dist'!$B:$FD,Y$1,FALSE)/VLOOKUP($B130,NAV!$A:$FC,Y$1,FALSE),"")</f>
        <v>1.1112055495458371</v>
      </c>
      <c r="Z131" s="171">
        <f>IFERROR(VLOOKUP($B131,'NAV plus Dist'!$B:$FD,Z$1,FALSE)/VLOOKUP($B130,NAV!$A:$FC,Z$1,FALSE),"")</f>
        <v>1.1111317928399855</v>
      </c>
      <c r="AA131" s="171">
        <f>IFERROR(VLOOKUP($B131,'NAV plus Dist'!$B:$FD,AA$1,FALSE)/VLOOKUP($B130,NAV!$A:$FC,AA$1,FALSE),"")</f>
        <v>1.0941349512778085</v>
      </c>
      <c r="AB131" s="171">
        <f>IFERROR(VLOOKUP($B131,'NAV plus Dist'!$B:$FD,AB$1,FALSE)/VLOOKUP($B130,NAV!$A:$FC,AB$1,FALSE),"")</f>
        <v>1.0844886934072766</v>
      </c>
      <c r="AC131" s="171">
        <f>IFERROR(VLOOKUP($B131,'NAV plus Dist'!$B:$FD,AC$1,FALSE)/VLOOKUP($B130,NAV!$A:$FC,AC$1,FALSE),"")</f>
        <v>1.0964760965993099</v>
      </c>
      <c r="AD131" s="171">
        <f>IFERROR(VLOOKUP($B131,'NAV plus Dist'!$B:$FD,AD$1,FALSE)/VLOOKUP($B130,NAV!$A:$FC,AD$1,FALSE),"")</f>
        <v>1.3701052668809435</v>
      </c>
      <c r="AE131" s="171">
        <f>IFERROR(VLOOKUP($B131,'NAV plus Dist'!$B:$FD,AE$1,FALSE)/VLOOKUP($B130,NAV!$A:$FC,AE$1,FALSE),"")</f>
        <v>1.0791041468406575</v>
      </c>
      <c r="AF131" s="171">
        <f>IFERROR(VLOOKUP($B131,'NAV plus Dist'!$B:$FD,AF$1,FALSE)/VLOOKUP($B130,NAV!$A:$FC,AF$1,FALSE),"")</f>
        <v>1.1135237264733668</v>
      </c>
      <c r="AG131" s="171">
        <f>IFERROR(VLOOKUP($B131,'NAV plus Dist'!$B:$FD,AG$1,FALSE)/VLOOKUP($B130,NAV!$A:$FC,AG$1,FALSE),"")</f>
        <v>1.1025773468955287</v>
      </c>
      <c r="AH131" s="171">
        <f>IFERROR(VLOOKUP($B131,'NAV plus Dist'!$B:$FD,AH$1,FALSE)/VLOOKUP($B130,NAV!$A:$FC,AH$1,FALSE),"")</f>
        <v>1.1147524639662736</v>
      </c>
      <c r="AI131" s="171">
        <f>IFERROR(VLOOKUP($B131,'NAV plus Dist'!$B:$FD,AI$1,FALSE)/VLOOKUP($B130,NAV!$A:$FC,AI$1,FALSE),"")</f>
        <v>1.2439480633802817</v>
      </c>
      <c r="AJ131" s="171">
        <f>IFERROR(VLOOKUP($B131,'NAV plus Dist'!$B:$FD,AJ$1,FALSE)/VLOOKUP($B130,NAV!$A:$FC,AJ$1,FALSE),"")</f>
        <v>1.0331400783342222</v>
      </c>
      <c r="AK131" s="171">
        <f>IFERROR(VLOOKUP($B131,'NAV plus Dist'!$B:$FD,AK$1,FALSE)/VLOOKUP($B130,NAV!$A:$FC,AK$1,FALSE),"")</f>
        <v>1.1256588912450771</v>
      </c>
      <c r="AL131" s="171">
        <f>IFERROR(VLOOKUP($B131,'NAV plus Dist'!$B:$FD,AL$1,FALSE)/VLOOKUP($B130,NAV!$A:$FC,AL$1,FALSE),"")</f>
        <v>1.1293288715739476</v>
      </c>
      <c r="AM131" s="171" t="str">
        <f>IFERROR(VLOOKUP($B131,'NAV plus Dist'!$B:$FD,AM$1,FALSE)/VLOOKUP($B130,NAV!$A:$FC,AM$1,FALSE),"")</f>
        <v/>
      </c>
      <c r="AN131" s="171" t="str">
        <f>IFERROR(VLOOKUP($B131,'NAV plus Dist'!$B:$FD,AN$1,FALSE)/VLOOKUP($B130,NAV!$A:$FC,AN$1,FALSE),"")</f>
        <v/>
      </c>
      <c r="AO131" s="171" t="str">
        <f>IFERROR(VLOOKUP($B131,'NAV plus Dist'!$B:$FD,AO$1,FALSE)/VLOOKUP($B130,NAV!$A:$FC,AO$1,FALSE),"")</f>
        <v/>
      </c>
      <c r="AP131" s="171" t="str">
        <f>IFERROR(VLOOKUP($B131,'NAV plus Dist'!$B:$FD,AP$1,FALSE)/VLOOKUP($B130,NAV!$A:$FC,AP$1,FALSE),"")</f>
        <v/>
      </c>
      <c r="AQ131" s="171" t="str">
        <f>IFERROR(VLOOKUP($B131,'NAV plus Dist'!$B:$FD,AQ$1,FALSE)/VLOOKUP($B130,NAV!$A:$FC,AQ$1,FALSE),"")</f>
        <v/>
      </c>
      <c r="AR131" s="171" t="str">
        <f>IFERROR(VLOOKUP($B131,'NAV plus Dist'!$B:$FD,AR$1,FALSE)/VLOOKUP($B130,NAV!$A:$FC,AR$1,FALSE),"")</f>
        <v/>
      </c>
      <c r="AS131" s="171" t="str">
        <f>IFERROR(VLOOKUP($B131,'NAV plus Dist'!$B:$FD,AS$1,FALSE)/VLOOKUP($B130,NAV!$A:$FC,AS$1,FALSE),"")</f>
        <v/>
      </c>
      <c r="AT131" s="171">
        <f>IFERROR(VLOOKUP($B131,'NAV plus Dist'!$B:$FD,AT$1,FALSE)/VLOOKUP($B130,NAV!$A:$FC,AT$1,FALSE),"")</f>
        <v>1.1033402732120681</v>
      </c>
      <c r="AU131" s="171">
        <f>IFERROR(VLOOKUP($B131,'NAV plus Dist'!$B:$FD,AU$1,FALSE)/VLOOKUP($B130,NAV!$A:$FC,AU$1,FALSE),"")</f>
        <v>1</v>
      </c>
      <c r="AV131" s="171">
        <f>IFERROR(VLOOKUP($B131,'NAV plus Dist'!$B:$FD,AV$1,FALSE)/VLOOKUP($B130,NAV!$A:$FC,AV$1,FALSE),"")</f>
        <v>1.1901633284043553</v>
      </c>
      <c r="AW131" s="171" t="str">
        <f>IFERROR(VLOOKUP($B131,'NAV plus Dist'!$B:$FD,AW$1,FALSE)/VLOOKUP($B130,NAV!$A:$FC,AW$1,FALSE),"")</f>
        <v/>
      </c>
      <c r="AX131" s="171" t="str">
        <f>IFERROR(VLOOKUP($B131,'NAV plus Dist'!$B:$FD,AX$1,FALSE)/VLOOKUP($B130,NAV!$A:$FC,AX$1,FALSE),"")</f>
        <v/>
      </c>
      <c r="AY131" s="171" t="str">
        <f>IFERROR(VLOOKUP($B131,'NAV plus Dist'!$B:$FD,AY$1,FALSE)/VLOOKUP($B130,NAV!$A:$FC,AY$1,FALSE),"")</f>
        <v/>
      </c>
      <c r="AZ131" s="171" t="str">
        <f>IFERROR(VLOOKUP($B131,'NAV plus Dist'!$B:$FD,AZ$1,FALSE)/VLOOKUP($B130,NAV!$A:$FC,AZ$1,FALSE),"")</f>
        <v/>
      </c>
      <c r="BA131" s="171" t="str">
        <f>IFERROR(VLOOKUP($B131,'NAV plus Dist'!$B:$FD,BA$1,FALSE)/VLOOKUP($B130,NAV!$A:$FC,BA$1,FALSE),"")</f>
        <v/>
      </c>
      <c r="BB131" s="171" t="str">
        <f>IFERROR(VLOOKUP($B131,'NAV plus Dist'!$B:$FD,BB$1,FALSE)/VLOOKUP($B130,NAV!$A:$FC,BB$1,FALSE),"")</f>
        <v/>
      </c>
      <c r="BC131" s="171" t="str">
        <f>IFERROR(VLOOKUP($B131,'NAV plus Dist'!$B:$FD,BC$1,FALSE)/VLOOKUP($B130,NAV!$A:$FC,BC$1,FALSE),"")</f>
        <v/>
      </c>
      <c r="BD131" s="171" t="str">
        <f>IFERROR(VLOOKUP($B131,'NAV plus Dist'!$B:$FD,BD$1,FALSE)/VLOOKUP($B130,NAV!$A:$FC,BD$1,FALSE),"")</f>
        <v/>
      </c>
      <c r="BE131" s="171" t="str">
        <f>IFERROR(VLOOKUP($B131,'NAV plus Dist'!$B:$FD,BE$1,FALSE)/VLOOKUP($B130,NAV!$A:$FC,BE$1,FALSE),"")</f>
        <v/>
      </c>
      <c r="BF131" s="171" t="str">
        <f>IFERROR(VLOOKUP($B131,'NAV plus Dist'!$B:$FD,BF$1,FALSE)/VLOOKUP($B130,NAV!$A:$FC,BF$1,FALSE),"")</f>
        <v/>
      </c>
      <c r="BG131" s="171" t="str">
        <f>IFERROR(VLOOKUP($B131,'NAV plus Dist'!$B:$FD,BG$1,FALSE)/VLOOKUP($B130,NAV!$A:$FC,BG$1,FALSE),"")</f>
        <v/>
      </c>
      <c r="BH131" s="171" t="str">
        <f>IFERROR(VLOOKUP($B131,'NAV plus Dist'!$B:$FD,BH$1,FALSE)/VLOOKUP($B130,NAV!$A:$FC,BH$1,FALSE),"")</f>
        <v/>
      </c>
      <c r="BI131" s="171" t="str">
        <f>IFERROR(VLOOKUP($B131,'NAV plus Dist'!$B:$FD,BI$1,FALSE)/VLOOKUP($B130,NAV!$A:$FC,BI$1,FALSE),"")</f>
        <v/>
      </c>
      <c r="BJ131" s="171" t="str">
        <f>IFERROR(VLOOKUP($B131,'NAV plus Dist'!$B:$FD,BJ$1,FALSE)/VLOOKUP($B130,NAV!$A:$FC,BJ$1,FALSE),"")</f>
        <v/>
      </c>
      <c r="BK131" s="171" t="str">
        <f>IFERROR(VLOOKUP($B131,'NAV plus Dist'!$B:$FD,BK$1,FALSE)/VLOOKUP($B130,NAV!$A:$FC,BK$1,FALSE),"")</f>
        <v/>
      </c>
      <c r="BL131" s="171" t="str">
        <f>IFERROR(VLOOKUP($B131,'NAV plus Dist'!$B:$FD,BL$1,FALSE)/VLOOKUP($B130,NAV!$A:$FC,BL$1,FALSE),"")</f>
        <v/>
      </c>
      <c r="BM131" s="171" t="str">
        <f>IFERROR(VLOOKUP($B131,'NAV plus Dist'!$B:$FD,BM$1,FALSE)/VLOOKUP($B130,NAV!$A:$FC,BM$1,FALSE),"")</f>
        <v/>
      </c>
      <c r="BN131" s="171" t="str">
        <f>IFERROR(VLOOKUP($B131,'NAV plus Dist'!$B:$FD,BN$1,FALSE)/VLOOKUP($B130,NAV!$A:$FC,BN$1,FALSE),"")</f>
        <v/>
      </c>
      <c r="BO131" s="171" t="str">
        <f>IFERROR(VLOOKUP($B131,'NAV plus Dist'!$B:$FD,BO$1,FALSE)/VLOOKUP($B130,NAV!$A:$FC,BO$1,FALSE),"")</f>
        <v/>
      </c>
      <c r="BP131" s="171" t="str">
        <f>IFERROR(VLOOKUP($B131,'NAV plus Dist'!$B:$FD,BP$1,FALSE)/VLOOKUP($B130,NAV!$A:$FC,BP$1,FALSE),"")</f>
        <v/>
      </c>
      <c r="BQ131" s="171" t="str">
        <f>IFERROR(VLOOKUP($B131,'NAV plus Dist'!$B:$FD,BQ$1,FALSE)/VLOOKUP($B130,NAV!$A:$FC,BQ$1,FALSE),"")</f>
        <v/>
      </c>
      <c r="BR131" s="171" t="str">
        <f>IFERROR(VLOOKUP($B131,'NAV plus Dist'!$B:$FD,BR$1,FALSE)/VLOOKUP($B130,NAV!$A:$FC,BR$1,FALSE),"")</f>
        <v/>
      </c>
      <c r="BS131" s="171" t="str">
        <f>IFERROR(VLOOKUP($B131,'NAV plus Dist'!$B:$FD,BS$1,FALSE)/VLOOKUP($B130,NAV!$A:$FC,BS$1,FALSE),"")</f>
        <v/>
      </c>
      <c r="BT131" s="171" t="str">
        <f>IFERROR(VLOOKUP($B131,'NAV plus Dist'!$B:$FD,BT$1,FALSE)/VLOOKUP($B130,NAV!$A:$FC,BT$1,FALSE),"")</f>
        <v/>
      </c>
      <c r="BU131" s="171" t="str">
        <f>IFERROR(VLOOKUP($B131,'NAV plus Dist'!$B:$FD,BU$1,FALSE)/VLOOKUP($B130,NAV!$A:$FC,BU$1,FALSE),"")</f>
        <v/>
      </c>
      <c r="BV131" s="171" t="str">
        <f>IFERROR(VLOOKUP($B131,'NAV plus Dist'!$B:$FD,BV$1,FALSE)/VLOOKUP($B130,NAV!$A:$FC,BV$1,FALSE),"")</f>
        <v/>
      </c>
      <c r="BW131" s="171" t="str">
        <f>IFERROR(VLOOKUP($B131,'NAV plus Dist'!$B:$FD,BW$1,FALSE)/VLOOKUP($B130,NAV!$A:$FC,BW$1,FALSE),"")</f>
        <v/>
      </c>
      <c r="BX131" s="171" t="str">
        <f>IFERROR(VLOOKUP($B131,'NAV plus Dist'!$B:$FD,BX$1,FALSE)/VLOOKUP($B130,NAV!$A:$FC,BX$1,FALSE),"")</f>
        <v/>
      </c>
      <c r="BY131" s="171" t="str">
        <f>IFERROR(VLOOKUP($B131,'NAV plus Dist'!$B:$FD,BY$1,FALSE)/VLOOKUP($B130,NAV!$A:$FC,BY$1,FALSE),"")</f>
        <v/>
      </c>
      <c r="BZ131" s="171" t="str">
        <f>IFERROR(VLOOKUP($B131,'NAV plus Dist'!$B:$FD,BZ$1,FALSE)/VLOOKUP($B130,NAV!$A:$FC,BZ$1,FALSE),"")</f>
        <v/>
      </c>
      <c r="CA131" s="171" t="str">
        <f>IFERROR(VLOOKUP($B131,'NAV plus Dist'!$B:$FD,CA$1,FALSE)/VLOOKUP($B130,NAV!$A:$FC,CA$1,FALSE),"")</f>
        <v/>
      </c>
      <c r="CB131" s="171" t="str">
        <f>IFERROR(VLOOKUP($B131,'NAV plus Dist'!$B:$FD,CB$1,FALSE)/VLOOKUP($B130,NAV!$A:$FC,CB$1,FALSE),"")</f>
        <v/>
      </c>
      <c r="CC131" s="171" t="str">
        <f>IFERROR(VLOOKUP($B131,'NAV plus Dist'!$B:$FD,CC$1,FALSE)/VLOOKUP($B130,NAV!$A:$FC,CC$1,FALSE),"")</f>
        <v/>
      </c>
      <c r="CD131" s="171" t="str">
        <f>IFERROR(VLOOKUP($B131,'NAV plus Dist'!$B:$FD,CD$1,FALSE)/VLOOKUP($B130,NAV!$A:$FC,CD$1,FALSE),"")</f>
        <v/>
      </c>
      <c r="CE131" s="171" t="str">
        <f>IFERROR(VLOOKUP($B131,'NAV plus Dist'!$B:$FD,CE$1,FALSE)/VLOOKUP($B130,NAV!$A:$FC,CE$1,FALSE),"")</f>
        <v/>
      </c>
      <c r="CF131" s="171" t="str">
        <f>IFERROR(VLOOKUP($B131,'NAV plus Dist'!$B:$FD,CF$1,FALSE)/VLOOKUP($B130,NAV!$A:$FC,CF$1,FALSE),"")</f>
        <v/>
      </c>
      <c r="CG131" s="171" t="str">
        <f>IFERROR(VLOOKUP($B131,'NAV plus Dist'!$B:$FD,CG$1,FALSE)/VLOOKUP($B130,NAV!$A:$FC,CG$1,FALSE),"")</f>
        <v/>
      </c>
      <c r="CH131" s="171" t="str">
        <f>IFERROR(VLOOKUP($B131,'NAV plus Dist'!$B:$FD,CH$1,FALSE)/VLOOKUP($B130,NAV!$A:$FC,CH$1,FALSE),"")</f>
        <v/>
      </c>
      <c r="CI131" s="171" t="str">
        <f>IFERROR(VLOOKUP($B131,'NAV plus Dist'!$B:$FD,CI$1,FALSE)/VLOOKUP($B130,NAV!$A:$FC,CI$1,FALSE),"")</f>
        <v/>
      </c>
      <c r="CJ131" s="171" t="str">
        <f>IFERROR(VLOOKUP($B131,'NAV plus Dist'!$B:$FD,CJ$1,FALSE)/VLOOKUP($B130,NAV!$A:$FC,CJ$1,FALSE),"")</f>
        <v/>
      </c>
      <c r="CK131" s="171" t="str">
        <f>IFERROR(VLOOKUP($B131,'NAV plus Dist'!$B:$FD,CK$1,FALSE)/VLOOKUP($B130,NAV!$A:$FC,CK$1,FALSE),"")</f>
        <v/>
      </c>
      <c r="CL131" s="171" t="str">
        <f>IFERROR(VLOOKUP($B131,'NAV plus Dist'!$B:$FD,CL$1,FALSE)/VLOOKUP($B130,NAV!$A:$FC,CL$1,FALSE),"")</f>
        <v/>
      </c>
      <c r="CM131" s="171" t="str">
        <f>IFERROR(VLOOKUP($B131,'NAV plus Dist'!$B:$FD,CM$1,FALSE)/VLOOKUP($B130,NAV!$A:$FC,CM$1,FALSE),"")</f>
        <v/>
      </c>
      <c r="CN131" s="171" t="str">
        <f>IFERROR(VLOOKUP($B131,'NAV plus Dist'!$B:$FD,CN$1,FALSE)/VLOOKUP($B130,NAV!$A:$FC,CN$1,FALSE),"")</f>
        <v/>
      </c>
      <c r="CO131" s="171" t="str">
        <f>IFERROR(VLOOKUP($B131,'NAV plus Dist'!$B:$FD,CO$1,FALSE)/VLOOKUP($B130,NAV!$A:$FC,CO$1,FALSE),"")</f>
        <v/>
      </c>
      <c r="CP131" s="171" t="str">
        <f>IFERROR(VLOOKUP($B131,'NAV plus Dist'!$B:$FD,CP$1,FALSE)/VLOOKUP($B130,NAV!$A:$FC,CP$1,FALSE),"")</f>
        <v/>
      </c>
      <c r="CQ131" s="171" t="str">
        <f>IFERROR(VLOOKUP($B131,'NAV plus Dist'!$B:$FD,CQ$1,FALSE)/VLOOKUP($B130,NAV!$A:$FC,CQ$1,FALSE),"")</f>
        <v/>
      </c>
      <c r="CR131" s="171" t="str">
        <f>IFERROR(VLOOKUP($B131,'NAV plus Dist'!$B:$FD,CR$1,FALSE)/VLOOKUP($B130,NAV!$A:$FC,CR$1,FALSE),"")</f>
        <v/>
      </c>
      <c r="CS131" s="171" t="str">
        <f>IFERROR(VLOOKUP($B131,'NAV plus Dist'!$B:$FD,CS$1,FALSE)/VLOOKUP($B130,NAV!$A:$FC,CS$1,FALSE),"")</f>
        <v/>
      </c>
      <c r="CT131" s="171" t="str">
        <f>IFERROR(VLOOKUP($B131,'NAV plus Dist'!$B:$FD,CT$1,FALSE)/VLOOKUP($B130,NAV!$A:$FC,CT$1,FALSE),"")</f>
        <v/>
      </c>
      <c r="CU131" s="171" t="str">
        <f>IFERROR(VLOOKUP($B131,'NAV plus Dist'!$B:$FD,CU$1,FALSE)/VLOOKUP($B130,NAV!$A:$FC,CU$1,FALSE),"")</f>
        <v/>
      </c>
      <c r="CV131" s="171" t="str">
        <f>IFERROR(VLOOKUP($B131,'NAV plus Dist'!$B:$FD,CV$1,FALSE)/VLOOKUP($B130,NAV!$A:$FC,CV$1,FALSE),"")</f>
        <v/>
      </c>
      <c r="CW131" s="171" t="str">
        <f>IFERROR(VLOOKUP($B131,'NAV plus Dist'!$B:$FD,CW$1,FALSE)/VLOOKUP($B130,NAV!$A:$FC,CW$1,FALSE),"")</f>
        <v/>
      </c>
      <c r="CX131" s="171" t="str">
        <f>IFERROR(VLOOKUP($B131,'NAV plus Dist'!$B:$FD,CX$1,FALSE)/VLOOKUP($B130,NAV!$A:$FC,CX$1,FALSE),"")</f>
        <v/>
      </c>
      <c r="CY131" s="171" t="str">
        <f>IFERROR(VLOOKUP($B131,'NAV plus Dist'!$B:$FD,CY$1,FALSE)/VLOOKUP($B130,NAV!$A:$FC,CY$1,FALSE),"")</f>
        <v/>
      </c>
      <c r="CZ131" s="171" t="str">
        <f>IFERROR(VLOOKUP($B131,'NAV plus Dist'!$B:$FD,CZ$1,FALSE)/VLOOKUP($B130,NAV!$A:$FC,CZ$1,FALSE),"")</f>
        <v/>
      </c>
      <c r="DA131" s="171" t="str">
        <f>IFERROR(VLOOKUP($B131,'NAV plus Dist'!$B:$FD,DA$1,FALSE)/VLOOKUP($B130,NAV!$A:$FC,DA$1,FALSE),"")</f>
        <v/>
      </c>
      <c r="DB131" s="171" t="str">
        <f>IFERROR(VLOOKUP($B131,'NAV plus Dist'!$B:$FD,DB$1,FALSE)/VLOOKUP($B130,NAV!$A:$FC,DB$1,FALSE),"")</f>
        <v/>
      </c>
      <c r="DC131" s="171" t="str">
        <f>IFERROR(VLOOKUP($B131,'NAV plus Dist'!$B:$FD,DC$1,FALSE)/VLOOKUP($B130,NAV!$A:$FC,DC$1,FALSE),"")</f>
        <v/>
      </c>
      <c r="DD131" s="171" t="str">
        <f>IFERROR(VLOOKUP($B131,'NAV plus Dist'!$B:$FD,DD$1,FALSE)/VLOOKUP($B130,NAV!$A:$FC,DD$1,FALSE),"")</f>
        <v/>
      </c>
      <c r="DE131" s="171" t="str">
        <f>IFERROR(VLOOKUP($B131,'NAV plus Dist'!$B:$FD,DE$1,FALSE)/VLOOKUP($B130,NAV!$A:$FC,DE$1,FALSE),"")</f>
        <v/>
      </c>
      <c r="DF131" s="171" t="str">
        <f>IFERROR(VLOOKUP($B131,'NAV plus Dist'!$B:$FD,DF$1,FALSE)/VLOOKUP($B130,NAV!$A:$FC,DF$1,FALSE),"")</f>
        <v/>
      </c>
      <c r="DG131" s="171" t="str">
        <f>IFERROR(VLOOKUP($B131,'NAV plus Dist'!$B:$FD,DG$1,FALSE)/VLOOKUP($B130,NAV!$A:$FC,DG$1,FALSE),"")</f>
        <v/>
      </c>
      <c r="DH131" s="171" t="str">
        <f>IFERROR(VLOOKUP($B131,'NAV plus Dist'!$B:$FD,DH$1,FALSE)/VLOOKUP($B130,NAV!$A:$FC,DH$1,FALSE),"")</f>
        <v/>
      </c>
    </row>
    <row r="132" spans="1:112">
      <c r="A132" s="94">
        <f t="shared" ref="A132:A195" si="44">A133+1</f>
        <v>69</v>
      </c>
      <c r="B132" s="168">
        <f t="shared" si="43"/>
        <v>43982</v>
      </c>
      <c r="C132" s="171">
        <f>IFERROR(VLOOKUP($B132,'NAV plus Dist'!$B:$FD,C$1,FALSE)/VLOOKUP($B131,NAV!$A:$FC,C$1,FALSE),"")</f>
        <v>1.0737578869865885</v>
      </c>
      <c r="D132" s="171">
        <f>IFERROR(VLOOKUP($B132,'NAV plus Dist'!$B:$FD,D$1,FALSE)/VLOOKUP($B131,NAV!$A:$FC,D$1,FALSE),"")</f>
        <v>1.0626352060608824</v>
      </c>
      <c r="E132" s="171">
        <f>IFERROR(VLOOKUP($B132,'NAV plus Dist'!$B:$FD,E$1,FALSE)/VLOOKUP($B131,NAV!$A:$FC,E$1,FALSE),"")</f>
        <v>1.0742971520491353</v>
      </c>
      <c r="F132" s="171" t="str">
        <f>IFERROR(VLOOKUP($B132,'NAV plus Dist'!$B:$FD,F$1,FALSE)/VLOOKUP($B131,NAV!$A:$FC,F$1,FALSE),"")</f>
        <v/>
      </c>
      <c r="G132" s="171" t="str">
        <f>IFERROR(VLOOKUP($B132,'NAV plus Dist'!$B:$FD,G$1,FALSE)/VLOOKUP($B131,NAV!$A:$FC,G$1,FALSE),"")</f>
        <v/>
      </c>
      <c r="H132" s="171" t="str">
        <f>IFERROR(VLOOKUP($B132,'NAV plus Dist'!$B:$FD,H$1,FALSE)/VLOOKUP($B131,NAV!$A:$FC,H$1,FALSE),"")</f>
        <v/>
      </c>
      <c r="I132" s="171" t="str">
        <f>IFERROR(VLOOKUP($B132,'NAV plus Dist'!$B:$FD,I$1,FALSE)/VLOOKUP($B131,NAV!$A:$FC,I$1,FALSE),"")</f>
        <v/>
      </c>
      <c r="J132" s="171" t="str">
        <f>IFERROR(VLOOKUP($B132,'NAV plus Dist'!$B:$FD,J$1,FALSE)/VLOOKUP($B131,NAV!$A:$FC,J$1,FALSE),"")</f>
        <v/>
      </c>
      <c r="K132" s="171" t="str">
        <f>IFERROR(VLOOKUP($B132,'NAV plus Dist'!$B:$FD,K$1,FALSE)/VLOOKUP($B131,NAV!$A:$FC,K$1,FALSE),"")</f>
        <v/>
      </c>
      <c r="L132" s="171" t="str">
        <f>IFERROR(VLOOKUP($B132,'NAV plus Dist'!$B:$FD,L$1,FALSE)/VLOOKUP($B131,NAV!$A:$FC,L$1,FALSE),"")</f>
        <v/>
      </c>
      <c r="M132" s="171" t="str">
        <f>IFERROR(VLOOKUP($B132,'NAV plus Dist'!$B:$FD,M$1,FALSE)/VLOOKUP($B131,NAV!$A:$FC,M$1,FALSE),"")</f>
        <v/>
      </c>
      <c r="N132" s="171" t="str">
        <f>IFERROR(VLOOKUP($B132,'NAV plus Dist'!$B:$FD,N$1,FALSE)/VLOOKUP($B131,NAV!$A:$FC,N$1,FALSE),"")</f>
        <v/>
      </c>
      <c r="O132" s="171">
        <f>IFERROR(VLOOKUP($B132,'NAV plus Dist'!$B:$FD,O$1,FALSE)/VLOOKUP($B131,NAV!$A:$FC,O$1,FALSE),"")</f>
        <v>1.0283633247643529</v>
      </c>
      <c r="P132" s="171">
        <f>IFERROR(VLOOKUP($B132,'NAV plus Dist'!$B:$FD,P$1,FALSE)/VLOOKUP($B131,NAV!$A:$FC,P$1,FALSE),"")</f>
        <v>1.0325431282898527</v>
      </c>
      <c r="Q132" s="171">
        <f>IFERROR(VLOOKUP($B132,'NAV plus Dist'!$B:$FD,Q$1,FALSE)/VLOOKUP($B131,NAV!$A:$FC,Q$1,FALSE),"")</f>
        <v>0.99068874446778021</v>
      </c>
      <c r="R132" s="171">
        <f>IFERROR(VLOOKUP($B132,'NAV plus Dist'!$B:$FD,R$1,FALSE)/VLOOKUP($B131,NAV!$A:$FC,R$1,FALSE),"")</f>
        <v>0.99068874446778021</v>
      </c>
      <c r="S132" s="171">
        <f>IFERROR(VLOOKUP($B132,'NAV plus Dist'!$B:$FD,S$1,FALSE)/VLOOKUP($B131,NAV!$A:$FC,S$1,FALSE),"")</f>
        <v>0.98986890922582249</v>
      </c>
      <c r="T132" s="171">
        <f>IFERROR(VLOOKUP($B132,'NAV plus Dist'!$B:$FD,T$1,FALSE)/VLOOKUP($B131,NAV!$A:$FC,T$1,FALSE),"")</f>
        <v>0.99106998990815576</v>
      </c>
      <c r="U132" s="171">
        <f>IFERROR(VLOOKUP($B132,'NAV plus Dist'!$B:$FD,U$1,FALSE)/VLOOKUP($B131,NAV!$A:$FC,U$1,FALSE),"")</f>
        <v>0.9908375374906816</v>
      </c>
      <c r="V132" s="171">
        <f>IFERROR(VLOOKUP($B132,'NAV plus Dist'!$B:$FD,V$1,FALSE)/VLOOKUP($B131,NAV!$A:$FC,V$1,FALSE),"")</f>
        <v>1.0127219215797969</v>
      </c>
      <c r="W132" s="171">
        <f>IFERROR(VLOOKUP($B132,'NAV plus Dist'!$B:$FD,W$1,FALSE)/VLOOKUP($B131,NAV!$A:$FC,W$1,FALSE),"")</f>
        <v>1.0127219215797969</v>
      </c>
      <c r="X132" s="171">
        <f>IFERROR(VLOOKUP($B132,'NAV plus Dist'!$B:$FD,X$1,FALSE)/VLOOKUP($B131,NAV!$A:$FC,X$1,FALSE),"")</f>
        <v>1.0124886307982928</v>
      </c>
      <c r="Y132" s="171">
        <f>IFERROR(VLOOKUP($B132,'NAV plus Dist'!$B:$FD,Y$1,FALSE)/VLOOKUP($B131,NAV!$A:$FC,Y$1,FALSE),"")</f>
        <v>1.0137107611997109</v>
      </c>
      <c r="Z132" s="171">
        <f>IFERROR(VLOOKUP($B132,'NAV plus Dist'!$B:$FD,Z$1,FALSE)/VLOOKUP($B131,NAV!$A:$FC,Z$1,FALSE),"")</f>
        <v>1.0134607208464692</v>
      </c>
      <c r="AA132" s="171">
        <f>IFERROR(VLOOKUP($B132,'NAV plus Dist'!$B:$FD,AA$1,FALSE)/VLOOKUP($B131,NAV!$A:$FC,AA$1,FALSE),"")</f>
        <v>1.0452085246218528</v>
      </c>
      <c r="AB132" s="171">
        <f>IFERROR(VLOOKUP($B132,'NAV plus Dist'!$B:$FD,AB$1,FALSE)/VLOOKUP($B131,NAV!$A:$FC,AB$1,FALSE),"")</f>
        <v>1.0344586728754364</v>
      </c>
      <c r="AC132" s="171">
        <f>IFERROR(VLOOKUP($B132,'NAV plus Dist'!$B:$FD,AC$1,FALSE)/VLOOKUP($B131,NAV!$A:$FC,AC$1,FALSE),"")</f>
        <v>1.0458122286541245</v>
      </c>
      <c r="AD132" s="171">
        <f>IFERROR(VLOOKUP($B132,'NAV plus Dist'!$B:$FD,AD$1,FALSE)/VLOOKUP($B131,NAV!$A:$FC,AD$1,FALSE),"")</f>
        <v>1.0564827363665699</v>
      </c>
      <c r="AE132" s="171">
        <f>IFERROR(VLOOKUP($B132,'NAV plus Dist'!$B:$FD,AE$1,FALSE)/VLOOKUP($B131,NAV!$A:$FC,AE$1,FALSE),"")</f>
        <v>1.0188170410233359</v>
      </c>
      <c r="AF132" s="171">
        <f>IFERROR(VLOOKUP($B132,'NAV plus Dist'!$B:$FD,AF$1,FALSE)/VLOOKUP($B131,NAV!$A:$FC,AF$1,FALSE),"")</f>
        <v>1.0182420790972342</v>
      </c>
      <c r="AG132" s="171">
        <f>IFERROR(VLOOKUP($B132,'NAV plus Dist'!$B:$FD,AG$1,FALSE)/VLOOKUP($B131,NAV!$A:$FC,AG$1,FALSE),"")</f>
        <v>1.0080807103283089</v>
      </c>
      <c r="AH132" s="171">
        <f>IFERROR(VLOOKUP($B132,'NAV plus Dist'!$B:$FD,AH$1,FALSE)/VLOOKUP($B131,NAV!$A:$FC,AH$1,FALSE),"")</f>
        <v>1.0191411579950056</v>
      </c>
      <c r="AI132" s="171">
        <f>IFERROR(VLOOKUP($B132,'NAV plus Dist'!$B:$FD,AI$1,FALSE)/VLOOKUP($B131,NAV!$A:$FC,AI$1,FALSE),"")</f>
        <v>1.0350287483414418</v>
      </c>
      <c r="AJ132" s="171">
        <f>IFERROR(VLOOKUP($B132,'NAV plus Dist'!$B:$FD,AJ$1,FALSE)/VLOOKUP($B131,NAV!$A:$FC,AJ$1,FALSE),"")</f>
        <v>1.0296993195302635</v>
      </c>
      <c r="AK132" s="171">
        <f>IFERROR(VLOOKUP($B132,'NAV plus Dist'!$B:$FD,AK$1,FALSE)/VLOOKUP($B131,NAV!$A:$FC,AK$1,FALSE),"")</f>
        <v>1.0177059137209534</v>
      </c>
      <c r="AL132" s="171">
        <f>IFERROR(VLOOKUP($B132,'NAV plus Dist'!$B:$FD,AL$1,FALSE)/VLOOKUP($B131,NAV!$A:$FC,AL$1,FALSE),"")</f>
        <v>1.0220833442743482</v>
      </c>
      <c r="AM132" s="171" t="str">
        <f>IFERROR(VLOOKUP($B132,'NAV plus Dist'!$B:$FD,AM$1,FALSE)/VLOOKUP($B131,NAV!$A:$FC,AM$1,FALSE),"")</f>
        <v/>
      </c>
      <c r="AN132" s="171" t="str">
        <f>IFERROR(VLOOKUP($B132,'NAV plus Dist'!$B:$FD,AN$1,FALSE)/VLOOKUP($B131,NAV!$A:$FC,AN$1,FALSE),"")</f>
        <v/>
      </c>
      <c r="AO132" s="171" t="str">
        <f>IFERROR(VLOOKUP($B132,'NAV plus Dist'!$B:$FD,AO$1,FALSE)/VLOOKUP($B131,NAV!$A:$FC,AO$1,FALSE),"")</f>
        <v/>
      </c>
      <c r="AP132" s="171" t="str">
        <f>IFERROR(VLOOKUP($B132,'NAV plus Dist'!$B:$FD,AP$1,FALSE)/VLOOKUP($B131,NAV!$A:$FC,AP$1,FALSE),"")</f>
        <v/>
      </c>
      <c r="AQ132" s="171" t="str">
        <f>IFERROR(VLOOKUP($B132,'NAV plus Dist'!$B:$FD,AQ$1,FALSE)/VLOOKUP($B131,NAV!$A:$FC,AQ$1,FALSE),"")</f>
        <v/>
      </c>
      <c r="AR132" s="171" t="str">
        <f>IFERROR(VLOOKUP($B132,'NAV plus Dist'!$B:$FD,AR$1,FALSE)/VLOOKUP($B131,NAV!$A:$FC,AR$1,FALSE),"")</f>
        <v/>
      </c>
      <c r="AS132" s="171" t="str">
        <f>IFERROR(VLOOKUP($B132,'NAV plus Dist'!$B:$FD,AS$1,FALSE)/VLOOKUP($B131,NAV!$A:$FC,AS$1,FALSE),"")</f>
        <v/>
      </c>
      <c r="AT132" s="171">
        <f>IFERROR(VLOOKUP($B132,'NAV plus Dist'!$B:$FD,AT$1,FALSE)/VLOOKUP($B131,NAV!$A:$FC,AT$1,FALSE),"")</f>
        <v>1.0137972879186461</v>
      </c>
      <c r="AU132" s="171">
        <f>IFERROR(VLOOKUP($B132,'NAV plus Dist'!$B:$FD,AU$1,FALSE)/VLOOKUP($B131,NAV!$A:$FC,AU$1,FALSE),"")</f>
        <v>1</v>
      </c>
      <c r="AV132" s="171">
        <f>IFERROR(VLOOKUP($B132,'NAV plus Dist'!$B:$FD,AV$1,FALSE)/VLOOKUP($B131,NAV!$A:$FC,AV$1,FALSE),"")</f>
        <v>1.0236085531228001</v>
      </c>
      <c r="AW132" s="171" t="str">
        <f>IFERROR(VLOOKUP($B132,'NAV plus Dist'!$B:$FD,AW$1,FALSE)/VLOOKUP($B131,NAV!$A:$FC,AW$1,FALSE),"")</f>
        <v/>
      </c>
      <c r="AX132" s="171" t="str">
        <f>IFERROR(VLOOKUP($B132,'NAV plus Dist'!$B:$FD,AX$1,FALSE)/VLOOKUP($B131,NAV!$A:$FC,AX$1,FALSE),"")</f>
        <v/>
      </c>
      <c r="AY132" s="171" t="str">
        <f>IFERROR(VLOOKUP($B132,'NAV plus Dist'!$B:$FD,AY$1,FALSE)/VLOOKUP($B131,NAV!$A:$FC,AY$1,FALSE),"")</f>
        <v/>
      </c>
      <c r="AZ132" s="171" t="str">
        <f>IFERROR(VLOOKUP($B132,'NAV plus Dist'!$B:$FD,AZ$1,FALSE)/VLOOKUP($B131,NAV!$A:$FC,AZ$1,FALSE),"")</f>
        <v/>
      </c>
      <c r="BA132" s="171" t="str">
        <f>IFERROR(VLOOKUP($B132,'NAV plus Dist'!$B:$FD,BA$1,FALSE)/VLOOKUP($B131,NAV!$A:$FC,BA$1,FALSE),"")</f>
        <v/>
      </c>
      <c r="BB132" s="171" t="str">
        <f>IFERROR(VLOOKUP($B132,'NAV plus Dist'!$B:$FD,BB$1,FALSE)/VLOOKUP($B131,NAV!$A:$FC,BB$1,FALSE),"")</f>
        <v/>
      </c>
      <c r="BC132" s="171" t="str">
        <f>IFERROR(VLOOKUP($B132,'NAV plus Dist'!$B:$FD,BC$1,FALSE)/VLOOKUP($B131,NAV!$A:$FC,BC$1,FALSE),"")</f>
        <v/>
      </c>
      <c r="BD132" s="171" t="str">
        <f>IFERROR(VLOOKUP($B132,'NAV plus Dist'!$B:$FD,BD$1,FALSE)/VLOOKUP($B131,NAV!$A:$FC,BD$1,FALSE),"")</f>
        <v/>
      </c>
      <c r="BE132" s="171" t="str">
        <f>IFERROR(VLOOKUP($B132,'NAV plus Dist'!$B:$FD,BE$1,FALSE)/VLOOKUP($B131,NAV!$A:$FC,BE$1,FALSE),"")</f>
        <v/>
      </c>
      <c r="BF132" s="171" t="str">
        <f>IFERROR(VLOOKUP($B132,'NAV plus Dist'!$B:$FD,BF$1,FALSE)/VLOOKUP($B131,NAV!$A:$FC,BF$1,FALSE),"")</f>
        <v/>
      </c>
      <c r="BG132" s="171" t="str">
        <f>IFERROR(VLOOKUP($B132,'NAV plus Dist'!$B:$FD,BG$1,FALSE)/VLOOKUP($B131,NAV!$A:$FC,BG$1,FALSE),"")</f>
        <v/>
      </c>
      <c r="BH132" s="171" t="str">
        <f>IFERROR(VLOOKUP($B132,'NAV plus Dist'!$B:$FD,BH$1,FALSE)/VLOOKUP($B131,NAV!$A:$FC,BH$1,FALSE),"")</f>
        <v/>
      </c>
      <c r="BI132" s="171" t="str">
        <f>IFERROR(VLOOKUP($B132,'NAV plus Dist'!$B:$FD,BI$1,FALSE)/VLOOKUP($B131,NAV!$A:$FC,BI$1,FALSE),"")</f>
        <v/>
      </c>
      <c r="BJ132" s="171" t="str">
        <f>IFERROR(VLOOKUP($B132,'NAV plus Dist'!$B:$FD,BJ$1,FALSE)/VLOOKUP($B131,NAV!$A:$FC,BJ$1,FALSE),"")</f>
        <v/>
      </c>
      <c r="BK132" s="171" t="str">
        <f>IFERROR(VLOOKUP($B132,'NAV plus Dist'!$B:$FD,BK$1,FALSE)/VLOOKUP($B131,NAV!$A:$FC,BK$1,FALSE),"")</f>
        <v/>
      </c>
      <c r="BL132" s="171" t="str">
        <f>IFERROR(VLOOKUP($B132,'NAV plus Dist'!$B:$FD,BL$1,FALSE)/VLOOKUP($B131,NAV!$A:$FC,BL$1,FALSE),"")</f>
        <v/>
      </c>
      <c r="BM132" s="171" t="str">
        <f>IFERROR(VLOOKUP($B132,'NAV plus Dist'!$B:$FD,BM$1,FALSE)/VLOOKUP($B131,NAV!$A:$FC,BM$1,FALSE),"")</f>
        <v/>
      </c>
      <c r="BN132" s="171" t="str">
        <f>IFERROR(VLOOKUP($B132,'NAV plus Dist'!$B:$FD,BN$1,FALSE)/VLOOKUP($B131,NAV!$A:$FC,BN$1,FALSE),"")</f>
        <v/>
      </c>
      <c r="BO132" s="171" t="str">
        <f>IFERROR(VLOOKUP($B132,'NAV plus Dist'!$B:$FD,BO$1,FALSE)/VLOOKUP($B131,NAV!$A:$FC,BO$1,FALSE),"")</f>
        <v/>
      </c>
      <c r="BP132" s="171" t="str">
        <f>IFERROR(VLOOKUP($B132,'NAV plus Dist'!$B:$FD,BP$1,FALSE)/VLOOKUP($B131,NAV!$A:$FC,BP$1,FALSE),"")</f>
        <v/>
      </c>
      <c r="BQ132" s="171" t="str">
        <f>IFERROR(VLOOKUP($B132,'NAV plus Dist'!$B:$FD,BQ$1,FALSE)/VLOOKUP($B131,NAV!$A:$FC,BQ$1,FALSE),"")</f>
        <v/>
      </c>
      <c r="BR132" s="171" t="str">
        <f>IFERROR(VLOOKUP($B132,'NAV plus Dist'!$B:$FD,BR$1,FALSE)/VLOOKUP($B131,NAV!$A:$FC,BR$1,FALSE),"")</f>
        <v/>
      </c>
      <c r="BS132" s="171" t="str">
        <f>IFERROR(VLOOKUP($B132,'NAV plus Dist'!$B:$FD,BS$1,FALSE)/VLOOKUP($B131,NAV!$A:$FC,BS$1,FALSE),"")</f>
        <v/>
      </c>
      <c r="BT132" s="171" t="str">
        <f>IFERROR(VLOOKUP($B132,'NAV plus Dist'!$B:$FD,BT$1,FALSE)/VLOOKUP($B131,NAV!$A:$FC,BT$1,FALSE),"")</f>
        <v/>
      </c>
      <c r="BU132" s="171" t="str">
        <f>IFERROR(VLOOKUP($B132,'NAV plus Dist'!$B:$FD,BU$1,FALSE)/VLOOKUP($B131,NAV!$A:$FC,BU$1,FALSE),"")</f>
        <v/>
      </c>
      <c r="BV132" s="171" t="str">
        <f>IFERROR(VLOOKUP($B132,'NAV plus Dist'!$B:$FD,BV$1,FALSE)/VLOOKUP($B131,NAV!$A:$FC,BV$1,FALSE),"")</f>
        <v/>
      </c>
      <c r="BW132" s="171" t="str">
        <f>IFERROR(VLOOKUP($B132,'NAV plus Dist'!$B:$FD,BW$1,FALSE)/VLOOKUP($B131,NAV!$A:$FC,BW$1,FALSE),"")</f>
        <v/>
      </c>
      <c r="BX132" s="171" t="str">
        <f>IFERROR(VLOOKUP($B132,'NAV plus Dist'!$B:$FD,BX$1,FALSE)/VLOOKUP($B131,NAV!$A:$FC,BX$1,FALSE),"")</f>
        <v/>
      </c>
      <c r="BY132" s="171" t="str">
        <f>IFERROR(VLOOKUP($B132,'NAV plus Dist'!$B:$FD,BY$1,FALSE)/VLOOKUP($B131,NAV!$A:$FC,BY$1,FALSE),"")</f>
        <v/>
      </c>
      <c r="BZ132" s="171" t="str">
        <f>IFERROR(VLOOKUP($B132,'NAV plus Dist'!$B:$FD,BZ$1,FALSE)/VLOOKUP($B131,NAV!$A:$FC,BZ$1,FALSE),"")</f>
        <v/>
      </c>
      <c r="CA132" s="171" t="str">
        <f>IFERROR(VLOOKUP($B132,'NAV plus Dist'!$B:$FD,CA$1,FALSE)/VLOOKUP($B131,NAV!$A:$FC,CA$1,FALSE),"")</f>
        <v/>
      </c>
      <c r="CB132" s="171" t="str">
        <f>IFERROR(VLOOKUP($B132,'NAV plus Dist'!$B:$FD,CB$1,FALSE)/VLOOKUP($B131,NAV!$A:$FC,CB$1,FALSE),"")</f>
        <v/>
      </c>
      <c r="CC132" s="171" t="str">
        <f>IFERROR(VLOOKUP($B132,'NAV plus Dist'!$B:$FD,CC$1,FALSE)/VLOOKUP($B131,NAV!$A:$FC,CC$1,FALSE),"")</f>
        <v/>
      </c>
      <c r="CD132" s="171" t="str">
        <f>IFERROR(VLOOKUP($B132,'NAV plus Dist'!$B:$FD,CD$1,FALSE)/VLOOKUP($B131,NAV!$A:$FC,CD$1,FALSE),"")</f>
        <v/>
      </c>
      <c r="CE132" s="171" t="str">
        <f>IFERROR(VLOOKUP($B132,'NAV plus Dist'!$B:$FD,CE$1,FALSE)/VLOOKUP($B131,NAV!$A:$FC,CE$1,FALSE),"")</f>
        <v/>
      </c>
      <c r="CF132" s="171" t="str">
        <f>IFERROR(VLOOKUP($B132,'NAV plus Dist'!$B:$FD,CF$1,FALSE)/VLOOKUP($B131,NAV!$A:$FC,CF$1,FALSE),"")</f>
        <v/>
      </c>
      <c r="CG132" s="171" t="str">
        <f>IFERROR(VLOOKUP($B132,'NAV plus Dist'!$B:$FD,CG$1,FALSE)/VLOOKUP($B131,NAV!$A:$FC,CG$1,FALSE),"")</f>
        <v/>
      </c>
      <c r="CH132" s="171" t="str">
        <f>IFERROR(VLOOKUP($B132,'NAV plus Dist'!$B:$FD,CH$1,FALSE)/VLOOKUP($B131,NAV!$A:$FC,CH$1,FALSE),"")</f>
        <v/>
      </c>
      <c r="CI132" s="171" t="str">
        <f>IFERROR(VLOOKUP($B132,'NAV plus Dist'!$B:$FD,CI$1,FALSE)/VLOOKUP($B131,NAV!$A:$FC,CI$1,FALSE),"")</f>
        <v/>
      </c>
      <c r="CJ132" s="171" t="str">
        <f>IFERROR(VLOOKUP($B132,'NAV plus Dist'!$B:$FD,CJ$1,FALSE)/VLOOKUP($B131,NAV!$A:$FC,CJ$1,FALSE),"")</f>
        <v/>
      </c>
      <c r="CK132" s="171" t="str">
        <f>IFERROR(VLOOKUP($B132,'NAV plus Dist'!$B:$FD,CK$1,FALSE)/VLOOKUP($B131,NAV!$A:$FC,CK$1,FALSE),"")</f>
        <v/>
      </c>
      <c r="CL132" s="171" t="str">
        <f>IFERROR(VLOOKUP($B132,'NAV plus Dist'!$B:$FD,CL$1,FALSE)/VLOOKUP($B131,NAV!$A:$FC,CL$1,FALSE),"")</f>
        <v/>
      </c>
      <c r="CM132" s="171" t="str">
        <f>IFERROR(VLOOKUP($B132,'NAV plus Dist'!$B:$FD,CM$1,FALSE)/VLOOKUP($B131,NAV!$A:$FC,CM$1,FALSE),"")</f>
        <v/>
      </c>
      <c r="CN132" s="171" t="str">
        <f>IFERROR(VLOOKUP($B132,'NAV plus Dist'!$B:$FD,CN$1,FALSE)/VLOOKUP($B131,NAV!$A:$FC,CN$1,FALSE),"")</f>
        <v/>
      </c>
      <c r="CO132" s="171" t="str">
        <f>IFERROR(VLOOKUP($B132,'NAV plus Dist'!$B:$FD,CO$1,FALSE)/VLOOKUP($B131,NAV!$A:$FC,CO$1,FALSE),"")</f>
        <v/>
      </c>
      <c r="CP132" s="171" t="str">
        <f>IFERROR(VLOOKUP($B132,'NAV plus Dist'!$B:$FD,CP$1,FALSE)/VLOOKUP($B131,NAV!$A:$FC,CP$1,FALSE),"")</f>
        <v/>
      </c>
      <c r="CQ132" s="171" t="str">
        <f>IFERROR(VLOOKUP($B132,'NAV plus Dist'!$B:$FD,CQ$1,FALSE)/VLOOKUP($B131,NAV!$A:$FC,CQ$1,FALSE),"")</f>
        <v/>
      </c>
      <c r="CR132" s="171" t="str">
        <f>IFERROR(VLOOKUP($B132,'NAV plus Dist'!$B:$FD,CR$1,FALSE)/VLOOKUP($B131,NAV!$A:$FC,CR$1,FALSE),"")</f>
        <v/>
      </c>
      <c r="CS132" s="171" t="str">
        <f>IFERROR(VLOOKUP($B132,'NAV plus Dist'!$B:$FD,CS$1,FALSE)/VLOOKUP($B131,NAV!$A:$FC,CS$1,FALSE),"")</f>
        <v/>
      </c>
      <c r="CT132" s="171" t="str">
        <f>IFERROR(VLOOKUP($B132,'NAV plus Dist'!$B:$FD,CT$1,FALSE)/VLOOKUP($B131,NAV!$A:$FC,CT$1,FALSE),"")</f>
        <v/>
      </c>
      <c r="CU132" s="171" t="str">
        <f>IFERROR(VLOOKUP($B132,'NAV plus Dist'!$B:$FD,CU$1,FALSE)/VLOOKUP($B131,NAV!$A:$FC,CU$1,FALSE),"")</f>
        <v/>
      </c>
      <c r="CV132" s="171" t="str">
        <f>IFERROR(VLOOKUP($B132,'NAV plus Dist'!$B:$FD,CV$1,FALSE)/VLOOKUP($B131,NAV!$A:$FC,CV$1,FALSE),"")</f>
        <v/>
      </c>
      <c r="CW132" s="171" t="str">
        <f>IFERROR(VLOOKUP($B132,'NAV plus Dist'!$B:$FD,CW$1,FALSE)/VLOOKUP($B131,NAV!$A:$FC,CW$1,FALSE),"")</f>
        <v/>
      </c>
      <c r="CX132" s="171" t="str">
        <f>IFERROR(VLOOKUP($B132,'NAV plus Dist'!$B:$FD,CX$1,FALSE)/VLOOKUP($B131,NAV!$A:$FC,CX$1,FALSE),"")</f>
        <v/>
      </c>
      <c r="CY132" s="171" t="str">
        <f>IFERROR(VLOOKUP($B132,'NAV plus Dist'!$B:$FD,CY$1,FALSE)/VLOOKUP($B131,NAV!$A:$FC,CY$1,FALSE),"")</f>
        <v/>
      </c>
      <c r="CZ132" s="171" t="str">
        <f>IFERROR(VLOOKUP($B132,'NAV plus Dist'!$B:$FD,CZ$1,FALSE)/VLOOKUP($B131,NAV!$A:$FC,CZ$1,FALSE),"")</f>
        <v/>
      </c>
      <c r="DA132" s="171" t="str">
        <f>IFERROR(VLOOKUP($B132,'NAV plus Dist'!$B:$FD,DA$1,FALSE)/VLOOKUP($B131,NAV!$A:$FC,DA$1,FALSE),"")</f>
        <v/>
      </c>
      <c r="DB132" s="171" t="str">
        <f>IFERROR(VLOOKUP($B132,'NAV plus Dist'!$B:$FD,DB$1,FALSE)/VLOOKUP($B131,NAV!$A:$FC,DB$1,FALSE),"")</f>
        <v/>
      </c>
      <c r="DC132" s="171" t="str">
        <f>IFERROR(VLOOKUP($B132,'NAV plus Dist'!$B:$FD,DC$1,FALSE)/VLOOKUP($B131,NAV!$A:$FC,DC$1,FALSE),"")</f>
        <v/>
      </c>
      <c r="DD132" s="171" t="str">
        <f>IFERROR(VLOOKUP($B132,'NAV plus Dist'!$B:$FD,DD$1,FALSE)/VLOOKUP($B131,NAV!$A:$FC,DD$1,FALSE),"")</f>
        <v/>
      </c>
      <c r="DE132" s="171" t="str">
        <f>IFERROR(VLOOKUP($B132,'NAV plus Dist'!$B:$FD,DE$1,FALSE)/VLOOKUP($B131,NAV!$A:$FC,DE$1,FALSE),"")</f>
        <v/>
      </c>
      <c r="DF132" s="171" t="str">
        <f>IFERROR(VLOOKUP($B132,'NAV plus Dist'!$B:$FD,DF$1,FALSE)/VLOOKUP($B131,NAV!$A:$FC,DF$1,FALSE),"")</f>
        <v/>
      </c>
      <c r="DG132" s="171" t="str">
        <f>IFERROR(VLOOKUP($B132,'NAV plus Dist'!$B:$FD,DG$1,FALSE)/VLOOKUP($B131,NAV!$A:$FC,DG$1,FALSE),"")</f>
        <v/>
      </c>
      <c r="DH132" s="171" t="str">
        <f>IFERROR(VLOOKUP($B132,'NAV plus Dist'!$B:$FD,DH$1,FALSE)/VLOOKUP($B131,NAV!$A:$FC,DH$1,FALSE),"")</f>
        <v/>
      </c>
    </row>
    <row r="133" spans="1:112">
      <c r="A133" s="94">
        <f t="shared" si="44"/>
        <v>68</v>
      </c>
      <c r="B133" s="168">
        <f t="shared" si="43"/>
        <v>44012</v>
      </c>
      <c r="C133" s="171">
        <f>IFERROR(VLOOKUP($B133,'NAV plus Dist'!$B:$FD,C$1,FALSE)/VLOOKUP($B132,NAV!$A:$FC,C$1,FALSE),"")</f>
        <v>1.0322259831803746</v>
      </c>
      <c r="D133" s="171">
        <f>IFERROR(VLOOKUP($B133,'NAV plus Dist'!$B:$FD,D$1,FALSE)/VLOOKUP($B132,NAV!$A:$FC,D$1,FALSE),"")</f>
        <v>1.0200113956178669</v>
      </c>
      <c r="E133" s="171">
        <f>IFERROR(VLOOKUP($B133,'NAV plus Dist'!$B:$FD,E$1,FALSE)/VLOOKUP($B132,NAV!$A:$FC,E$1,FALSE),"")</f>
        <v>1.0340977102891635</v>
      </c>
      <c r="F133" s="171" t="str">
        <f>IFERROR(VLOOKUP($B133,'NAV plus Dist'!$B:$FD,F$1,FALSE)/VLOOKUP($B132,NAV!$A:$FC,F$1,FALSE),"")</f>
        <v/>
      </c>
      <c r="G133" s="171" t="str">
        <f>IFERROR(VLOOKUP($B133,'NAV plus Dist'!$B:$FD,G$1,FALSE)/VLOOKUP($B132,NAV!$A:$FC,G$1,FALSE),"")</f>
        <v/>
      </c>
      <c r="H133" s="171" t="str">
        <f>IFERROR(VLOOKUP($B133,'NAV plus Dist'!$B:$FD,H$1,FALSE)/VLOOKUP($B132,NAV!$A:$FC,H$1,FALSE),"")</f>
        <v/>
      </c>
      <c r="I133" s="171" t="str">
        <f>IFERROR(VLOOKUP($B133,'NAV plus Dist'!$B:$FD,I$1,FALSE)/VLOOKUP($B132,NAV!$A:$FC,I$1,FALSE),"")</f>
        <v/>
      </c>
      <c r="J133" s="171" t="str">
        <f>IFERROR(VLOOKUP($B133,'NAV plus Dist'!$B:$FD,J$1,FALSE)/VLOOKUP($B132,NAV!$A:$FC,J$1,FALSE),"")</f>
        <v/>
      </c>
      <c r="K133" s="171" t="str">
        <f>IFERROR(VLOOKUP($B133,'NAV plus Dist'!$B:$FD,K$1,FALSE)/VLOOKUP($B132,NAV!$A:$FC,K$1,FALSE),"")</f>
        <v/>
      </c>
      <c r="L133" s="171" t="str">
        <f>IFERROR(VLOOKUP($B133,'NAV plus Dist'!$B:$FD,L$1,FALSE)/VLOOKUP($B132,NAV!$A:$FC,L$1,FALSE),"")</f>
        <v/>
      </c>
      <c r="M133" s="171" t="str">
        <f>IFERROR(VLOOKUP($B133,'NAV plus Dist'!$B:$FD,M$1,FALSE)/VLOOKUP($B132,NAV!$A:$FC,M$1,FALSE),"")</f>
        <v/>
      </c>
      <c r="N133" s="171" t="str">
        <f>IFERROR(VLOOKUP($B133,'NAV plus Dist'!$B:$FD,N$1,FALSE)/VLOOKUP($B132,NAV!$A:$FC,N$1,FALSE),"")</f>
        <v/>
      </c>
      <c r="O133" s="171">
        <f>IFERROR(VLOOKUP($B133,'NAV plus Dist'!$B:$FD,O$1,FALSE)/VLOOKUP($B132,NAV!$A:$FC,O$1,FALSE),"")</f>
        <v>1.0030377183360053</v>
      </c>
      <c r="P133" s="171">
        <f>IFERROR(VLOOKUP($B133,'NAV plus Dist'!$B:$FD,P$1,FALSE)/VLOOKUP($B132,NAV!$A:$FC,P$1,FALSE),"")</f>
        <v>1.0080153533529013</v>
      </c>
      <c r="Q133" s="171">
        <f>IFERROR(VLOOKUP($B133,'NAV plus Dist'!$B:$FD,Q$1,FALSE)/VLOOKUP($B132,NAV!$A:$FC,Q$1,FALSE),"")</f>
        <v>1.0259596366566552</v>
      </c>
      <c r="R133" s="171">
        <f>IFERROR(VLOOKUP($B133,'NAV plus Dist'!$B:$FD,R$1,FALSE)/VLOOKUP($B132,NAV!$A:$FC,R$1,FALSE),"")</f>
        <v>1.0259596366566552</v>
      </c>
      <c r="S133" s="171">
        <f>IFERROR(VLOOKUP($B133,'NAV plus Dist'!$B:$FD,S$1,FALSE)/VLOOKUP($B132,NAV!$A:$FC,S$1,FALSE),"")</f>
        <v>1.0251633098811286</v>
      </c>
      <c r="T133" s="171">
        <f>IFERROR(VLOOKUP($B133,'NAV plus Dist'!$B:$FD,T$1,FALSE)/VLOOKUP($B132,NAV!$A:$FC,T$1,FALSE),"")</f>
        <v>1.0263420681106021</v>
      </c>
      <c r="U133" s="171">
        <f>IFERROR(VLOOKUP($B133,'NAV plus Dist'!$B:$FD,U$1,FALSE)/VLOOKUP($B132,NAV!$A:$FC,U$1,FALSE),"")</f>
        <v>1.0261256106685446</v>
      </c>
      <c r="V133" s="171">
        <f>IFERROR(VLOOKUP($B133,'NAV plus Dist'!$B:$FD,V$1,FALSE)/VLOOKUP($B132,NAV!$A:$FC,V$1,FALSE),"")</f>
        <v>0.98041787768889799</v>
      </c>
      <c r="W133" s="171">
        <f>IFERROR(VLOOKUP($B133,'NAV plus Dist'!$B:$FD,W$1,FALSE)/VLOOKUP($B132,NAV!$A:$FC,W$1,FALSE),"")</f>
        <v>0.98041787768889799</v>
      </c>
      <c r="X133" s="171">
        <f>IFERROR(VLOOKUP($B133,'NAV plus Dist'!$B:$FD,X$1,FALSE)/VLOOKUP($B132,NAV!$A:$FC,X$1,FALSE),"")</f>
        <v>0.98018631813125701</v>
      </c>
      <c r="Y133" s="171">
        <f>IFERROR(VLOOKUP($B133,'NAV plus Dist'!$B:$FD,Y$1,FALSE)/VLOOKUP($B132,NAV!$A:$FC,Y$1,FALSE),"")</f>
        <v>0.98132454004745906</v>
      </c>
      <c r="Z133" s="171">
        <f>IFERROR(VLOOKUP($B133,'NAV plus Dist'!$B:$FD,Z$1,FALSE)/VLOOKUP($B132,NAV!$A:$FC,Z$1,FALSE),"")</f>
        <v>0.98116000859619379</v>
      </c>
      <c r="AA133" s="171">
        <f>IFERROR(VLOOKUP($B133,'NAV plus Dist'!$B:$FD,AA$1,FALSE)/VLOOKUP($B132,NAV!$A:$FC,AA$1,FALSE),"")</f>
        <v>1.0199483552784625</v>
      </c>
      <c r="AB133" s="171">
        <f>IFERROR(VLOOKUP($B133,'NAV plus Dist'!$B:$FD,AB$1,FALSE)/VLOOKUP($B132,NAV!$A:$FC,AB$1,FALSE),"")</f>
        <v>1.0081068552516683</v>
      </c>
      <c r="AC133" s="171">
        <f>IFERROR(VLOOKUP($B133,'NAV plus Dist'!$B:$FD,AC$1,FALSE)/VLOOKUP($B132,NAV!$A:$FC,AC$1,FALSE),"")</f>
        <v>1.0223580330150721</v>
      </c>
      <c r="AD133" s="171">
        <f>IFERROR(VLOOKUP($B133,'NAV plus Dist'!$B:$FD,AD$1,FALSE)/VLOOKUP($B132,NAV!$A:$FC,AD$1,FALSE),"")</f>
        <v>1.0244071544635984</v>
      </c>
      <c r="AE133" s="171">
        <f>IFERROR(VLOOKUP($B133,'NAV plus Dist'!$B:$FD,AE$1,FALSE)/VLOOKUP($B132,NAV!$A:$FC,AE$1,FALSE),"")</f>
        <v>1.0077089078048198</v>
      </c>
      <c r="AF133" s="171">
        <f>IFERROR(VLOOKUP($B133,'NAV plus Dist'!$B:$FD,AF$1,FALSE)/VLOOKUP($B132,NAV!$A:$FC,AF$1,FALSE),"")</f>
        <v>0.97352837825526761</v>
      </c>
      <c r="AG133" s="171">
        <f>IFERROR(VLOOKUP($B133,'NAV plus Dist'!$B:$FD,AG$1,FALSE)/VLOOKUP($B132,NAV!$A:$FC,AG$1,FALSE),"")</f>
        <v>0.96166813694094333</v>
      </c>
      <c r="AH133" s="171">
        <f>IFERROR(VLOOKUP($B133,'NAV plus Dist'!$B:$FD,AH$1,FALSE)/VLOOKUP($B132,NAV!$A:$FC,AH$1,FALSE),"")</f>
        <v>0.97523857997200658</v>
      </c>
      <c r="AI133" s="171">
        <f>IFERROR(VLOOKUP($B133,'NAV plus Dist'!$B:$FD,AI$1,FALSE)/VLOOKUP($B132,NAV!$A:$FC,AI$1,FALSE),"")</f>
        <v>1.0588838560806768</v>
      </c>
      <c r="AJ133" s="171">
        <f>IFERROR(VLOOKUP($B133,'NAV plus Dist'!$B:$FD,AJ$1,FALSE)/VLOOKUP($B132,NAV!$A:$FC,AJ$1,FALSE),"")</f>
        <v>0.98876294063687586</v>
      </c>
      <c r="AK133" s="171">
        <f>IFERROR(VLOOKUP($B133,'NAV plus Dist'!$B:$FD,AK$1,FALSE)/VLOOKUP($B132,NAV!$A:$FC,AK$1,FALSE),"")</f>
        <v>1.0101461075272664</v>
      </c>
      <c r="AL133" s="171">
        <f>IFERROR(VLOOKUP($B133,'NAV plus Dist'!$B:$FD,AL$1,FALSE)/VLOOKUP($B132,NAV!$A:$FC,AL$1,FALSE),"")</f>
        <v>1.0133259731410484</v>
      </c>
      <c r="AM133" s="171" t="str">
        <f>IFERROR(VLOOKUP($B133,'NAV plus Dist'!$B:$FD,AM$1,FALSE)/VLOOKUP($B132,NAV!$A:$FC,AM$1,FALSE),"")</f>
        <v/>
      </c>
      <c r="AN133" s="171" t="str">
        <f>IFERROR(VLOOKUP($B133,'NAV plus Dist'!$B:$FD,AN$1,FALSE)/VLOOKUP($B132,NAV!$A:$FC,AN$1,FALSE),"")</f>
        <v/>
      </c>
      <c r="AO133" s="171" t="str">
        <f>IFERROR(VLOOKUP($B133,'NAV plus Dist'!$B:$FD,AO$1,FALSE)/VLOOKUP($B132,NAV!$A:$FC,AO$1,FALSE),"")</f>
        <v/>
      </c>
      <c r="AP133" s="171" t="str">
        <f>IFERROR(VLOOKUP($B133,'NAV plus Dist'!$B:$FD,AP$1,FALSE)/VLOOKUP($B132,NAV!$A:$FC,AP$1,FALSE),"")</f>
        <v/>
      </c>
      <c r="AQ133" s="171" t="str">
        <f>IFERROR(VLOOKUP($B133,'NAV plus Dist'!$B:$FD,AQ$1,FALSE)/VLOOKUP($B132,NAV!$A:$FC,AQ$1,FALSE),"")</f>
        <v/>
      </c>
      <c r="AR133" s="171" t="str">
        <f>IFERROR(VLOOKUP($B133,'NAV plus Dist'!$B:$FD,AR$1,FALSE)/VLOOKUP($B132,NAV!$A:$FC,AR$1,FALSE),"")</f>
        <v/>
      </c>
      <c r="AS133" s="171" t="str">
        <f>IFERROR(VLOOKUP($B133,'NAV plus Dist'!$B:$FD,AS$1,FALSE)/VLOOKUP($B132,NAV!$A:$FC,AS$1,FALSE),"")</f>
        <v/>
      </c>
      <c r="AT133" s="171">
        <f>IFERROR(VLOOKUP($B133,'NAV plus Dist'!$B:$FD,AT$1,FALSE)/VLOOKUP($B132,NAV!$A:$FC,AT$1,FALSE),"")</f>
        <v>0.99230598231487421</v>
      </c>
      <c r="AU133" s="171">
        <f>IFERROR(VLOOKUP($B133,'NAV plus Dist'!$B:$FD,AU$1,FALSE)/VLOOKUP($B132,NAV!$A:$FC,AU$1,FALSE),"")</f>
        <v>1.0125</v>
      </c>
      <c r="AV133" s="171">
        <f>IFERROR(VLOOKUP($B133,'NAV plus Dist'!$B:$FD,AV$1,FALSE)/VLOOKUP($B132,NAV!$A:$FC,AV$1,FALSE),"")</f>
        <v>0.97817599149150536</v>
      </c>
      <c r="AW133" s="171" t="str">
        <f>IFERROR(VLOOKUP($B133,'NAV plus Dist'!$B:$FD,AW$1,FALSE)/VLOOKUP($B132,NAV!$A:$FC,AW$1,FALSE),"")</f>
        <v/>
      </c>
      <c r="AX133" s="171" t="str">
        <f>IFERROR(VLOOKUP($B133,'NAV plus Dist'!$B:$FD,AX$1,FALSE)/VLOOKUP($B132,NAV!$A:$FC,AX$1,FALSE),"")</f>
        <v/>
      </c>
      <c r="AY133" s="171" t="str">
        <f>IFERROR(VLOOKUP($B133,'NAV plus Dist'!$B:$FD,AY$1,FALSE)/VLOOKUP($B132,NAV!$A:$FC,AY$1,FALSE),"")</f>
        <v/>
      </c>
      <c r="AZ133" s="171" t="str">
        <f>IFERROR(VLOOKUP($B133,'NAV plus Dist'!$B:$FD,AZ$1,FALSE)/VLOOKUP($B132,NAV!$A:$FC,AZ$1,FALSE),"")</f>
        <v/>
      </c>
      <c r="BA133" s="171" t="str">
        <f>IFERROR(VLOOKUP($B133,'NAV plus Dist'!$B:$FD,BA$1,FALSE)/VLOOKUP($B132,NAV!$A:$FC,BA$1,FALSE),"")</f>
        <v/>
      </c>
      <c r="BB133" s="171" t="str">
        <f>IFERROR(VLOOKUP($B133,'NAV plus Dist'!$B:$FD,BB$1,FALSE)/VLOOKUP($B132,NAV!$A:$FC,BB$1,FALSE),"")</f>
        <v/>
      </c>
      <c r="BC133" s="171" t="str">
        <f>IFERROR(VLOOKUP($B133,'NAV plus Dist'!$B:$FD,BC$1,FALSE)/VLOOKUP($B132,NAV!$A:$FC,BC$1,FALSE),"")</f>
        <v/>
      </c>
      <c r="BD133" s="171" t="str">
        <f>IFERROR(VLOOKUP($B133,'NAV plus Dist'!$B:$FD,BD$1,FALSE)/VLOOKUP($B132,NAV!$A:$FC,BD$1,FALSE),"")</f>
        <v/>
      </c>
      <c r="BE133" s="171" t="str">
        <f>IFERROR(VLOOKUP($B133,'NAV plus Dist'!$B:$FD,BE$1,FALSE)/VLOOKUP($B132,NAV!$A:$FC,BE$1,FALSE),"")</f>
        <v/>
      </c>
      <c r="BF133" s="171" t="str">
        <f>IFERROR(VLOOKUP($B133,'NAV plus Dist'!$B:$FD,BF$1,FALSE)/VLOOKUP($B132,NAV!$A:$FC,BF$1,FALSE),"")</f>
        <v/>
      </c>
      <c r="BG133" s="171" t="str">
        <f>IFERROR(VLOOKUP($B133,'NAV plus Dist'!$B:$FD,BG$1,FALSE)/VLOOKUP($B132,NAV!$A:$FC,BG$1,FALSE),"")</f>
        <v/>
      </c>
      <c r="BH133" s="171" t="str">
        <f>IFERROR(VLOOKUP($B133,'NAV plus Dist'!$B:$FD,BH$1,FALSE)/VLOOKUP($B132,NAV!$A:$FC,BH$1,FALSE),"")</f>
        <v/>
      </c>
      <c r="BI133" s="171" t="str">
        <f>IFERROR(VLOOKUP($B133,'NAV plus Dist'!$B:$FD,BI$1,FALSE)/VLOOKUP($B132,NAV!$A:$FC,BI$1,FALSE),"")</f>
        <v/>
      </c>
      <c r="BJ133" s="171" t="str">
        <f>IFERROR(VLOOKUP($B133,'NAV plus Dist'!$B:$FD,BJ$1,FALSE)/VLOOKUP($B132,NAV!$A:$FC,BJ$1,FALSE),"")</f>
        <v/>
      </c>
      <c r="BK133" s="171" t="str">
        <f>IFERROR(VLOOKUP($B133,'NAV plus Dist'!$B:$FD,BK$1,FALSE)/VLOOKUP($B132,NAV!$A:$FC,BK$1,FALSE),"")</f>
        <v/>
      </c>
      <c r="BL133" s="171" t="str">
        <f>IFERROR(VLOOKUP($B133,'NAV plus Dist'!$B:$FD,BL$1,FALSE)/VLOOKUP($B132,NAV!$A:$FC,BL$1,FALSE),"")</f>
        <v/>
      </c>
      <c r="BM133" s="171" t="str">
        <f>IFERROR(VLOOKUP($B133,'NAV plus Dist'!$B:$FD,BM$1,FALSE)/VLOOKUP($B132,NAV!$A:$FC,BM$1,FALSE),"")</f>
        <v/>
      </c>
      <c r="BN133" s="171" t="str">
        <f>IFERROR(VLOOKUP($B133,'NAV plus Dist'!$B:$FD,BN$1,FALSE)/VLOOKUP($B132,NAV!$A:$FC,BN$1,FALSE),"")</f>
        <v/>
      </c>
      <c r="BO133" s="171" t="str">
        <f>IFERROR(VLOOKUP($B133,'NAV plus Dist'!$B:$FD,BO$1,FALSE)/VLOOKUP($B132,NAV!$A:$FC,BO$1,FALSE),"")</f>
        <v/>
      </c>
      <c r="BP133" s="171" t="str">
        <f>IFERROR(VLOOKUP($B133,'NAV plus Dist'!$B:$FD,BP$1,FALSE)/VLOOKUP($B132,NAV!$A:$FC,BP$1,FALSE),"")</f>
        <v/>
      </c>
      <c r="BQ133" s="171" t="str">
        <f>IFERROR(VLOOKUP($B133,'NAV plus Dist'!$B:$FD,BQ$1,FALSE)/VLOOKUP($B132,NAV!$A:$FC,BQ$1,FALSE),"")</f>
        <v/>
      </c>
      <c r="BR133" s="171" t="str">
        <f>IFERROR(VLOOKUP($B133,'NAV plus Dist'!$B:$FD,BR$1,FALSE)/VLOOKUP($B132,NAV!$A:$FC,BR$1,FALSE),"")</f>
        <v/>
      </c>
      <c r="BS133" s="171" t="str">
        <f>IFERROR(VLOOKUP($B133,'NAV plus Dist'!$B:$FD,BS$1,FALSE)/VLOOKUP($B132,NAV!$A:$FC,BS$1,FALSE),"")</f>
        <v/>
      </c>
      <c r="BT133" s="171" t="str">
        <f>IFERROR(VLOOKUP($B133,'NAV plus Dist'!$B:$FD,BT$1,FALSE)/VLOOKUP($B132,NAV!$A:$FC,BT$1,FALSE),"")</f>
        <v/>
      </c>
      <c r="BU133" s="171" t="str">
        <f>IFERROR(VLOOKUP($B133,'NAV plus Dist'!$B:$FD,BU$1,FALSE)/VLOOKUP($B132,NAV!$A:$FC,BU$1,FALSE),"")</f>
        <v/>
      </c>
      <c r="BV133" s="171" t="str">
        <f>IFERROR(VLOOKUP($B133,'NAV plus Dist'!$B:$FD,BV$1,FALSE)/VLOOKUP($B132,NAV!$A:$FC,BV$1,FALSE),"")</f>
        <v/>
      </c>
      <c r="BW133" s="171" t="str">
        <f>IFERROR(VLOOKUP($B133,'NAV plus Dist'!$B:$FD,BW$1,FALSE)/VLOOKUP($B132,NAV!$A:$FC,BW$1,FALSE),"")</f>
        <v/>
      </c>
      <c r="BX133" s="171" t="str">
        <f>IFERROR(VLOOKUP($B133,'NAV plus Dist'!$B:$FD,BX$1,FALSE)/VLOOKUP($B132,NAV!$A:$FC,BX$1,FALSE),"")</f>
        <v/>
      </c>
      <c r="BY133" s="171" t="str">
        <f>IFERROR(VLOOKUP($B133,'NAV plus Dist'!$B:$FD,BY$1,FALSE)/VLOOKUP($B132,NAV!$A:$FC,BY$1,FALSE),"")</f>
        <v/>
      </c>
      <c r="BZ133" s="171" t="str">
        <f>IFERROR(VLOOKUP($B133,'NAV plus Dist'!$B:$FD,BZ$1,FALSE)/VLOOKUP($B132,NAV!$A:$FC,BZ$1,FALSE),"")</f>
        <v/>
      </c>
      <c r="CA133" s="171" t="str">
        <f>IFERROR(VLOOKUP($B133,'NAV plus Dist'!$B:$FD,CA$1,FALSE)/VLOOKUP($B132,NAV!$A:$FC,CA$1,FALSE),"")</f>
        <v/>
      </c>
      <c r="CB133" s="171" t="str">
        <f>IFERROR(VLOOKUP($B133,'NAV plus Dist'!$B:$FD,CB$1,FALSE)/VLOOKUP($B132,NAV!$A:$FC,CB$1,FALSE),"")</f>
        <v/>
      </c>
      <c r="CC133" s="171" t="str">
        <f>IFERROR(VLOOKUP($B133,'NAV plus Dist'!$B:$FD,CC$1,FALSE)/VLOOKUP($B132,NAV!$A:$FC,CC$1,FALSE),"")</f>
        <v/>
      </c>
      <c r="CD133" s="171" t="str">
        <f>IFERROR(VLOOKUP($B133,'NAV plus Dist'!$B:$FD,CD$1,FALSE)/VLOOKUP($B132,NAV!$A:$FC,CD$1,FALSE),"")</f>
        <v/>
      </c>
      <c r="CE133" s="171" t="str">
        <f>IFERROR(VLOOKUP($B133,'NAV plus Dist'!$B:$FD,CE$1,FALSE)/VLOOKUP($B132,NAV!$A:$FC,CE$1,FALSE),"")</f>
        <v/>
      </c>
      <c r="CF133" s="171" t="str">
        <f>IFERROR(VLOOKUP($B133,'NAV plus Dist'!$B:$FD,CF$1,FALSE)/VLOOKUP($B132,NAV!$A:$FC,CF$1,FALSE),"")</f>
        <v/>
      </c>
      <c r="CG133" s="171" t="str">
        <f>IFERROR(VLOOKUP($B133,'NAV plus Dist'!$B:$FD,CG$1,FALSE)/VLOOKUP($B132,NAV!$A:$FC,CG$1,FALSE),"")</f>
        <v/>
      </c>
      <c r="CH133" s="171" t="str">
        <f>IFERROR(VLOOKUP($B133,'NAV plus Dist'!$B:$FD,CH$1,FALSE)/VLOOKUP($B132,NAV!$A:$FC,CH$1,FALSE),"")</f>
        <v/>
      </c>
      <c r="CI133" s="171" t="str">
        <f>IFERROR(VLOOKUP($B133,'NAV plus Dist'!$B:$FD,CI$1,FALSE)/VLOOKUP($B132,NAV!$A:$FC,CI$1,FALSE),"")</f>
        <v/>
      </c>
      <c r="CJ133" s="171" t="str">
        <f>IFERROR(VLOOKUP($B133,'NAV plus Dist'!$B:$FD,CJ$1,FALSE)/VLOOKUP($B132,NAV!$A:$FC,CJ$1,FALSE),"")</f>
        <v/>
      </c>
      <c r="CK133" s="171" t="str">
        <f>IFERROR(VLOOKUP($B133,'NAV plus Dist'!$B:$FD,CK$1,FALSE)/VLOOKUP($B132,NAV!$A:$FC,CK$1,FALSE),"")</f>
        <v/>
      </c>
      <c r="CL133" s="171" t="str">
        <f>IFERROR(VLOOKUP($B133,'NAV plus Dist'!$B:$FD,CL$1,FALSE)/VLOOKUP($B132,NAV!$A:$FC,CL$1,FALSE),"")</f>
        <v/>
      </c>
      <c r="CM133" s="171" t="str">
        <f>IFERROR(VLOOKUP($B133,'NAV plus Dist'!$B:$FD,CM$1,FALSE)/VLOOKUP($B132,NAV!$A:$FC,CM$1,FALSE),"")</f>
        <v/>
      </c>
      <c r="CN133" s="171" t="str">
        <f>IFERROR(VLOOKUP($B133,'NAV plus Dist'!$B:$FD,CN$1,FALSE)/VLOOKUP($B132,NAV!$A:$FC,CN$1,FALSE),"")</f>
        <v/>
      </c>
      <c r="CO133" s="171" t="str">
        <f>IFERROR(VLOOKUP($B133,'NAV plus Dist'!$B:$FD,CO$1,FALSE)/VLOOKUP($B132,NAV!$A:$FC,CO$1,FALSE),"")</f>
        <v/>
      </c>
      <c r="CP133" s="171" t="str">
        <f>IFERROR(VLOOKUP($B133,'NAV plus Dist'!$B:$FD,CP$1,FALSE)/VLOOKUP($B132,NAV!$A:$FC,CP$1,FALSE),"")</f>
        <v/>
      </c>
      <c r="CQ133" s="171" t="str">
        <f>IFERROR(VLOOKUP($B133,'NAV plus Dist'!$B:$FD,CQ$1,FALSE)/VLOOKUP($B132,NAV!$A:$FC,CQ$1,FALSE),"")</f>
        <v/>
      </c>
      <c r="CR133" s="171" t="str">
        <f>IFERROR(VLOOKUP($B133,'NAV plus Dist'!$B:$FD,CR$1,FALSE)/VLOOKUP($B132,NAV!$A:$FC,CR$1,FALSE),"")</f>
        <v/>
      </c>
      <c r="CS133" s="171" t="str">
        <f>IFERROR(VLOOKUP($B133,'NAV plus Dist'!$B:$FD,CS$1,FALSE)/VLOOKUP($B132,NAV!$A:$FC,CS$1,FALSE),"")</f>
        <v/>
      </c>
      <c r="CT133" s="171" t="str">
        <f>IFERROR(VLOOKUP($B133,'NAV plus Dist'!$B:$FD,CT$1,FALSE)/VLOOKUP($B132,NAV!$A:$FC,CT$1,FALSE),"")</f>
        <v/>
      </c>
      <c r="CU133" s="171" t="str">
        <f>IFERROR(VLOOKUP($B133,'NAV plus Dist'!$B:$FD,CU$1,FALSE)/VLOOKUP($B132,NAV!$A:$FC,CU$1,FALSE),"")</f>
        <v/>
      </c>
      <c r="CV133" s="171" t="str">
        <f>IFERROR(VLOOKUP($B133,'NAV plus Dist'!$B:$FD,CV$1,FALSE)/VLOOKUP($B132,NAV!$A:$FC,CV$1,FALSE),"")</f>
        <v/>
      </c>
      <c r="CW133" s="171" t="str">
        <f>IFERROR(VLOOKUP($B133,'NAV plus Dist'!$B:$FD,CW$1,FALSE)/VLOOKUP($B132,NAV!$A:$FC,CW$1,FALSE),"")</f>
        <v/>
      </c>
      <c r="CX133" s="171" t="str">
        <f>IFERROR(VLOOKUP($B133,'NAV plus Dist'!$B:$FD,CX$1,FALSE)/VLOOKUP($B132,NAV!$A:$FC,CX$1,FALSE),"")</f>
        <v/>
      </c>
      <c r="CY133" s="171" t="str">
        <f>IFERROR(VLOOKUP($B133,'NAV plus Dist'!$B:$FD,CY$1,FALSE)/VLOOKUP($B132,NAV!$A:$FC,CY$1,FALSE),"")</f>
        <v/>
      </c>
      <c r="CZ133" s="171" t="str">
        <f>IFERROR(VLOOKUP($B133,'NAV plus Dist'!$B:$FD,CZ$1,FALSE)/VLOOKUP($B132,NAV!$A:$FC,CZ$1,FALSE),"")</f>
        <v/>
      </c>
      <c r="DA133" s="171" t="str">
        <f>IFERROR(VLOOKUP($B133,'NAV plus Dist'!$B:$FD,DA$1,FALSE)/VLOOKUP($B132,NAV!$A:$FC,DA$1,FALSE),"")</f>
        <v/>
      </c>
      <c r="DB133" s="171" t="str">
        <f>IFERROR(VLOOKUP($B133,'NAV plus Dist'!$B:$FD,DB$1,FALSE)/VLOOKUP($B132,NAV!$A:$FC,DB$1,FALSE),"")</f>
        <v/>
      </c>
      <c r="DC133" s="171" t="str">
        <f>IFERROR(VLOOKUP($B133,'NAV plus Dist'!$B:$FD,DC$1,FALSE)/VLOOKUP($B132,NAV!$A:$FC,DC$1,FALSE),"")</f>
        <v/>
      </c>
      <c r="DD133" s="171" t="str">
        <f>IFERROR(VLOOKUP($B133,'NAV plus Dist'!$B:$FD,DD$1,FALSE)/VLOOKUP($B132,NAV!$A:$FC,DD$1,FALSE),"")</f>
        <v/>
      </c>
      <c r="DE133" s="171" t="str">
        <f>IFERROR(VLOOKUP($B133,'NAV plus Dist'!$B:$FD,DE$1,FALSE)/VLOOKUP($B132,NAV!$A:$FC,DE$1,FALSE),"")</f>
        <v/>
      </c>
      <c r="DF133" s="171" t="str">
        <f>IFERROR(VLOOKUP($B133,'NAV plus Dist'!$B:$FD,DF$1,FALSE)/VLOOKUP($B132,NAV!$A:$FC,DF$1,FALSE),"")</f>
        <v/>
      </c>
      <c r="DG133" s="171" t="str">
        <f>IFERROR(VLOOKUP($B133,'NAV plus Dist'!$B:$FD,DG$1,FALSE)/VLOOKUP($B132,NAV!$A:$FC,DG$1,FALSE),"")</f>
        <v/>
      </c>
      <c r="DH133" s="171" t="str">
        <f>IFERROR(VLOOKUP($B133,'NAV plus Dist'!$B:$FD,DH$1,FALSE)/VLOOKUP($B132,NAV!$A:$FC,DH$1,FALSE),"")</f>
        <v/>
      </c>
    </row>
    <row r="134" spans="1:112">
      <c r="A134" s="94">
        <f t="shared" si="44"/>
        <v>67</v>
      </c>
      <c r="B134" s="168">
        <f t="shared" ref="B134:B197" si="45">EOMONTH(B133,1)</f>
        <v>44043</v>
      </c>
      <c r="C134" s="171">
        <f>IFERROR(VLOOKUP($B134,'NAV plus Dist'!$B:$FD,C$1,FALSE)/VLOOKUP($B133,NAV!$A:$FC,C$1,FALSE),"")</f>
        <v>1.0423224250248431</v>
      </c>
      <c r="D134" s="171">
        <f>IFERROR(VLOOKUP($B134,'NAV plus Dist'!$B:$FD,D$1,FALSE)/VLOOKUP($B133,NAV!$A:$FC,D$1,FALSE),"")</f>
        <v>1.0294550434213099</v>
      </c>
      <c r="E134" s="171">
        <f>IFERROR(VLOOKUP($B134,'NAV plus Dist'!$B:$FD,E$1,FALSE)/VLOOKUP($B133,NAV!$A:$FC,E$1,FALSE),"")</f>
        <v>1.0433854257537614</v>
      </c>
      <c r="F134" s="171" t="str">
        <f>IFERROR(VLOOKUP($B134,'NAV plus Dist'!$B:$FD,F$1,FALSE)/VLOOKUP($B133,NAV!$A:$FC,F$1,FALSE),"")</f>
        <v/>
      </c>
      <c r="G134" s="171" t="str">
        <f>IFERROR(VLOOKUP($B134,'NAV plus Dist'!$B:$FD,G$1,FALSE)/VLOOKUP($B133,NAV!$A:$FC,G$1,FALSE),"")</f>
        <v/>
      </c>
      <c r="H134" s="171" t="str">
        <f>IFERROR(VLOOKUP($B134,'NAV plus Dist'!$B:$FD,H$1,FALSE)/VLOOKUP($B133,NAV!$A:$FC,H$1,FALSE),"")</f>
        <v/>
      </c>
      <c r="I134" s="171" t="str">
        <f>IFERROR(VLOOKUP($B134,'NAV plus Dist'!$B:$FD,I$1,FALSE)/VLOOKUP($B133,NAV!$A:$FC,I$1,FALSE),"")</f>
        <v/>
      </c>
      <c r="J134" s="171" t="str">
        <f>IFERROR(VLOOKUP($B134,'NAV plus Dist'!$B:$FD,J$1,FALSE)/VLOOKUP($B133,NAV!$A:$FC,J$1,FALSE),"")</f>
        <v/>
      </c>
      <c r="K134" s="171" t="str">
        <f>IFERROR(VLOOKUP($B134,'NAV plus Dist'!$B:$FD,K$1,FALSE)/VLOOKUP($B133,NAV!$A:$FC,K$1,FALSE),"")</f>
        <v/>
      </c>
      <c r="L134" s="171" t="str">
        <f>IFERROR(VLOOKUP($B134,'NAV plus Dist'!$B:$FD,L$1,FALSE)/VLOOKUP($B133,NAV!$A:$FC,L$1,FALSE),"")</f>
        <v/>
      </c>
      <c r="M134" s="171" t="str">
        <f>IFERROR(VLOOKUP($B134,'NAV plus Dist'!$B:$FD,M$1,FALSE)/VLOOKUP($B133,NAV!$A:$FC,M$1,FALSE),"")</f>
        <v/>
      </c>
      <c r="N134" s="171" t="str">
        <f>IFERROR(VLOOKUP($B134,'NAV plus Dist'!$B:$FD,N$1,FALSE)/VLOOKUP($B133,NAV!$A:$FC,N$1,FALSE),"")</f>
        <v/>
      </c>
      <c r="O134" s="171">
        <f>IFERROR(VLOOKUP($B134,'NAV plus Dist'!$B:$FD,O$1,FALSE)/VLOOKUP($B133,NAV!$A:$FC,O$1,FALSE),"")</f>
        <v>0.96719775070290537</v>
      </c>
      <c r="P134" s="171">
        <f>IFERROR(VLOOKUP($B134,'NAV plus Dist'!$B:$FD,P$1,FALSE)/VLOOKUP($B133,NAV!$A:$FC,P$1,FALSE),"")</f>
        <v>0.97149545059840681</v>
      </c>
      <c r="Q134" s="171">
        <f>IFERROR(VLOOKUP($B134,'NAV plus Dist'!$B:$FD,Q$1,FALSE)/VLOOKUP($B133,NAV!$A:$FC,Q$1,FALSE),"")</f>
        <v>1.0133910528726549</v>
      </c>
      <c r="R134" s="171">
        <f>IFERROR(VLOOKUP($B134,'NAV plus Dist'!$B:$FD,R$1,FALSE)/VLOOKUP($B133,NAV!$A:$FC,R$1,FALSE),"")</f>
        <v>1.0133910528726549</v>
      </c>
      <c r="S134" s="171">
        <f>IFERROR(VLOOKUP($B134,'NAV plus Dist'!$B:$FD,S$1,FALSE)/VLOOKUP($B133,NAV!$A:$FC,S$1,FALSE),"")</f>
        <v>1.0125752587715395</v>
      </c>
      <c r="T134" s="171">
        <f>IFERROR(VLOOKUP($B134,'NAV plus Dist'!$B:$FD,T$1,FALSE)/VLOOKUP($B133,NAV!$A:$FC,T$1,FALSE),"")</f>
        <v>1.0137778002767373</v>
      </c>
      <c r="U134" s="171">
        <f>IFERROR(VLOOKUP($B134,'NAV plus Dist'!$B:$FD,U$1,FALSE)/VLOOKUP($B133,NAV!$A:$FC,U$1,FALSE),"")</f>
        <v>1.0135752073390694</v>
      </c>
      <c r="V134" s="171">
        <f>IFERROR(VLOOKUP($B134,'NAV plus Dist'!$B:$FD,V$1,FALSE)/VLOOKUP($B133,NAV!$A:$FC,V$1,FALSE),"")</f>
        <v>1.0414243354772861</v>
      </c>
      <c r="W134" s="171">
        <f>IFERROR(VLOOKUP($B134,'NAV plus Dist'!$B:$FD,W$1,FALSE)/VLOOKUP($B133,NAV!$A:$FC,W$1,FALSE),"")</f>
        <v>1.0414243354772861</v>
      </c>
      <c r="X134" s="171">
        <f>IFERROR(VLOOKUP($B134,'NAV plus Dist'!$B:$FD,X$1,FALSE)/VLOOKUP($B133,NAV!$A:$FC,X$1,FALSE),"")</f>
        <v>1.041189380152018</v>
      </c>
      <c r="Y134" s="171">
        <f>IFERROR(VLOOKUP($B134,'NAV plus Dist'!$B:$FD,Y$1,FALSE)/VLOOKUP($B133,NAV!$A:$FC,Y$1,FALSE),"")</f>
        <v>1.0424245294934951</v>
      </c>
      <c r="Z134" s="171">
        <f>IFERROR(VLOOKUP($B134,'NAV plus Dist'!$B:$FD,Z$1,FALSE)/VLOOKUP($B133,NAV!$A:$FC,Z$1,FALSE),"")</f>
        <v>1.0421881373908788</v>
      </c>
      <c r="AA134" s="171">
        <f>IFERROR(VLOOKUP($B134,'NAV plus Dist'!$B:$FD,AA$1,FALSE)/VLOOKUP($B133,NAV!$A:$FC,AA$1,FALSE),"")</f>
        <v>1.0309025187905216</v>
      </c>
      <c r="AB134" s="171">
        <f>IFERROR(VLOOKUP($B134,'NAV plus Dist'!$B:$FD,AB$1,FALSE)/VLOOKUP($B133,NAV!$A:$FC,AB$1,FALSE),"")</f>
        <v>1.017887298189758</v>
      </c>
      <c r="AC134" s="171">
        <f>IFERROR(VLOOKUP($B134,'NAV plus Dist'!$B:$FD,AC$1,FALSE)/VLOOKUP($B133,NAV!$A:$FC,AC$1,FALSE),"")</f>
        <v>1.0316565388565559</v>
      </c>
      <c r="AD134" s="171">
        <f>IFERROR(VLOOKUP($B134,'NAV plus Dist'!$B:$FD,AD$1,FALSE)/VLOOKUP($B133,NAV!$A:$FC,AD$1,FALSE),"")</f>
        <v>1.1729930380596014</v>
      </c>
      <c r="AE134" s="171">
        <f>IFERROR(VLOOKUP($B134,'NAV plus Dist'!$B:$FD,AE$1,FALSE)/VLOOKUP($B133,NAV!$A:$FC,AE$1,FALSE),"")</f>
        <v>1.0474789162031219</v>
      </c>
      <c r="AF134" s="171">
        <f>IFERROR(VLOOKUP($B134,'NAV plus Dist'!$B:$FD,AF$1,FALSE)/VLOOKUP($B133,NAV!$A:$FC,AF$1,FALSE),"")</f>
        <v>1.0386284020479657</v>
      </c>
      <c r="AG134" s="171">
        <f>IFERROR(VLOOKUP($B134,'NAV plus Dist'!$B:$FD,AG$1,FALSE)/VLOOKUP($B133,NAV!$A:$FC,AG$1,FALSE),"")</f>
        <v>1.0257101625398752</v>
      </c>
      <c r="AH134" s="171">
        <f>IFERROR(VLOOKUP($B134,'NAV plus Dist'!$B:$FD,AH$1,FALSE)/VLOOKUP($B133,NAV!$A:$FC,AH$1,FALSE),"")</f>
        <v>1.0395866475591959</v>
      </c>
      <c r="AI134" s="171">
        <f>IFERROR(VLOOKUP($B134,'NAV plus Dist'!$B:$FD,AI$1,FALSE)/VLOOKUP($B133,NAV!$A:$FC,AI$1,FALSE),"")</f>
        <v>1.5993946731234867</v>
      </c>
      <c r="AJ134" s="171">
        <f>IFERROR(VLOOKUP($B134,'NAV plus Dist'!$B:$FD,AJ$1,FALSE)/VLOOKUP($B133,NAV!$A:$FC,AJ$1,FALSE),"")</f>
        <v>1.0048410404624275</v>
      </c>
      <c r="AK134" s="171">
        <f>IFERROR(VLOOKUP($B134,'NAV plus Dist'!$B:$FD,AK$1,FALSE)/VLOOKUP($B133,NAV!$A:$FC,AK$1,FALSE),"")</f>
        <v>1.0097619302566301</v>
      </c>
      <c r="AL134" s="171">
        <f>IFERROR(VLOOKUP($B134,'NAV plus Dist'!$B:$FD,AL$1,FALSE)/VLOOKUP($B133,NAV!$A:$FC,AL$1,FALSE),"")</f>
        <v>1.0103985392324111</v>
      </c>
      <c r="AM134" s="171" t="str">
        <f>IFERROR(VLOOKUP($B134,'NAV plus Dist'!$B:$FD,AM$1,FALSE)/VLOOKUP($B133,NAV!$A:$FC,AM$1,FALSE),"")</f>
        <v/>
      </c>
      <c r="AN134" s="171" t="str">
        <f>IFERROR(VLOOKUP($B134,'NAV plus Dist'!$B:$FD,AN$1,FALSE)/VLOOKUP($B133,NAV!$A:$FC,AN$1,FALSE),"")</f>
        <v/>
      </c>
      <c r="AO134" s="171" t="str">
        <f>IFERROR(VLOOKUP($B134,'NAV plus Dist'!$B:$FD,AO$1,FALSE)/VLOOKUP($B133,NAV!$A:$FC,AO$1,FALSE),"")</f>
        <v/>
      </c>
      <c r="AP134" s="171" t="str">
        <f>IFERROR(VLOOKUP($B134,'NAV plus Dist'!$B:$FD,AP$1,FALSE)/VLOOKUP($B133,NAV!$A:$FC,AP$1,FALSE),"")</f>
        <v/>
      </c>
      <c r="AQ134" s="171" t="str">
        <f>IFERROR(VLOOKUP($B134,'NAV plus Dist'!$B:$FD,AQ$1,FALSE)/VLOOKUP($B133,NAV!$A:$FC,AQ$1,FALSE),"")</f>
        <v/>
      </c>
      <c r="AR134" s="171" t="str">
        <f>IFERROR(VLOOKUP($B134,'NAV plus Dist'!$B:$FD,AR$1,FALSE)/VLOOKUP($B133,NAV!$A:$FC,AR$1,FALSE),"")</f>
        <v/>
      </c>
      <c r="AS134" s="171" t="str">
        <f>IFERROR(VLOOKUP($B134,'NAV plus Dist'!$B:$FD,AS$1,FALSE)/VLOOKUP($B133,NAV!$A:$FC,AS$1,FALSE),"")</f>
        <v/>
      </c>
      <c r="AT134" s="171">
        <f>IFERROR(VLOOKUP($B134,'NAV plus Dist'!$B:$FD,AT$1,FALSE)/VLOOKUP($B133,NAV!$A:$FC,AT$1,FALSE),"")</f>
        <v>1.0212174262667213</v>
      </c>
      <c r="AU134" s="171">
        <f>IFERROR(VLOOKUP($B134,'NAV plus Dist'!$B:$FD,AU$1,FALSE)/VLOOKUP($B133,NAV!$A:$FC,AU$1,FALSE),"")</f>
        <v>1</v>
      </c>
      <c r="AV134" s="171">
        <f>IFERROR(VLOOKUP($B134,'NAV plus Dist'!$B:$FD,AV$1,FALSE)/VLOOKUP($B133,NAV!$A:$FC,AV$1,FALSE),"")</f>
        <v>1.0365075018376257</v>
      </c>
      <c r="AW134" s="171" t="str">
        <f>IFERROR(VLOOKUP($B134,'NAV plus Dist'!$B:$FD,AW$1,FALSE)/VLOOKUP($B133,NAV!$A:$FC,AW$1,FALSE),"")</f>
        <v/>
      </c>
      <c r="AX134" s="171" t="str">
        <f>IFERROR(VLOOKUP($B134,'NAV plus Dist'!$B:$FD,AX$1,FALSE)/VLOOKUP($B133,NAV!$A:$FC,AX$1,FALSE),"")</f>
        <v/>
      </c>
      <c r="AY134" s="171" t="str">
        <f>IFERROR(VLOOKUP($B134,'NAV plus Dist'!$B:$FD,AY$1,FALSE)/VLOOKUP($B133,NAV!$A:$FC,AY$1,FALSE),"")</f>
        <v/>
      </c>
      <c r="AZ134" s="171" t="str">
        <f>IFERROR(VLOOKUP($B134,'NAV plus Dist'!$B:$FD,AZ$1,FALSE)/VLOOKUP($B133,NAV!$A:$FC,AZ$1,FALSE),"")</f>
        <v/>
      </c>
      <c r="BA134" s="171" t="str">
        <f>IFERROR(VLOOKUP($B134,'NAV plus Dist'!$B:$FD,BA$1,FALSE)/VLOOKUP($B133,NAV!$A:$FC,BA$1,FALSE),"")</f>
        <v/>
      </c>
      <c r="BB134" s="171" t="str">
        <f>IFERROR(VLOOKUP($B134,'NAV plus Dist'!$B:$FD,BB$1,FALSE)/VLOOKUP($B133,NAV!$A:$FC,BB$1,FALSE),"")</f>
        <v/>
      </c>
      <c r="BC134" s="171" t="str">
        <f>IFERROR(VLOOKUP($B134,'NAV plus Dist'!$B:$FD,BC$1,FALSE)/VLOOKUP($B133,NAV!$A:$FC,BC$1,FALSE),"")</f>
        <v/>
      </c>
      <c r="BD134" s="171" t="str">
        <f>IFERROR(VLOOKUP($B134,'NAV plus Dist'!$B:$FD,BD$1,FALSE)/VLOOKUP($B133,NAV!$A:$FC,BD$1,FALSE),"")</f>
        <v/>
      </c>
      <c r="BE134" s="171" t="str">
        <f>IFERROR(VLOOKUP($B134,'NAV plus Dist'!$B:$FD,BE$1,FALSE)/VLOOKUP($B133,NAV!$A:$FC,BE$1,FALSE),"")</f>
        <v/>
      </c>
      <c r="BF134" s="171" t="str">
        <f>IFERROR(VLOOKUP($B134,'NAV plus Dist'!$B:$FD,BF$1,FALSE)/VLOOKUP($B133,NAV!$A:$FC,BF$1,FALSE),"")</f>
        <v/>
      </c>
      <c r="BG134" s="171" t="str">
        <f>IFERROR(VLOOKUP($B134,'NAV plus Dist'!$B:$FD,BG$1,FALSE)/VLOOKUP($B133,NAV!$A:$FC,BG$1,FALSE),"")</f>
        <v/>
      </c>
      <c r="BH134" s="171" t="str">
        <f>IFERROR(VLOOKUP($B134,'NAV plus Dist'!$B:$FD,BH$1,FALSE)/VLOOKUP($B133,NAV!$A:$FC,BH$1,FALSE),"")</f>
        <v/>
      </c>
      <c r="BI134" s="171" t="str">
        <f>IFERROR(VLOOKUP($B134,'NAV plus Dist'!$B:$FD,BI$1,FALSE)/VLOOKUP($B133,NAV!$A:$FC,BI$1,FALSE),"")</f>
        <v/>
      </c>
      <c r="BJ134" s="171" t="str">
        <f>IFERROR(VLOOKUP($B134,'NAV plus Dist'!$B:$FD,BJ$1,FALSE)/VLOOKUP($B133,NAV!$A:$FC,BJ$1,FALSE),"")</f>
        <v/>
      </c>
      <c r="BK134" s="171" t="str">
        <f>IFERROR(VLOOKUP($B134,'NAV plus Dist'!$B:$FD,BK$1,FALSE)/VLOOKUP($B133,NAV!$A:$FC,BK$1,FALSE),"")</f>
        <v/>
      </c>
      <c r="BL134" s="171" t="str">
        <f>IFERROR(VLOOKUP($B134,'NAV plus Dist'!$B:$FD,BL$1,FALSE)/VLOOKUP($B133,NAV!$A:$FC,BL$1,FALSE),"")</f>
        <v/>
      </c>
      <c r="BM134" s="171" t="str">
        <f>IFERROR(VLOOKUP($B134,'NAV plus Dist'!$B:$FD,BM$1,FALSE)/VLOOKUP($B133,NAV!$A:$FC,BM$1,FALSE),"")</f>
        <v/>
      </c>
      <c r="BN134" s="171" t="str">
        <f>IFERROR(VLOOKUP($B134,'NAV plus Dist'!$B:$FD,BN$1,FALSE)/VLOOKUP($B133,NAV!$A:$FC,BN$1,FALSE),"")</f>
        <v/>
      </c>
      <c r="BO134" s="171" t="str">
        <f>IFERROR(VLOOKUP($B134,'NAV plus Dist'!$B:$FD,BO$1,FALSE)/VLOOKUP($B133,NAV!$A:$FC,BO$1,FALSE),"")</f>
        <v/>
      </c>
      <c r="BP134" s="171" t="str">
        <f>IFERROR(VLOOKUP($B134,'NAV plus Dist'!$B:$FD,BP$1,FALSE)/VLOOKUP($B133,NAV!$A:$FC,BP$1,FALSE),"")</f>
        <v/>
      </c>
      <c r="BQ134" s="171" t="str">
        <f>IFERROR(VLOOKUP($B134,'NAV plus Dist'!$B:$FD,BQ$1,FALSE)/VLOOKUP($B133,NAV!$A:$FC,BQ$1,FALSE),"")</f>
        <v/>
      </c>
      <c r="BR134" s="171" t="str">
        <f>IFERROR(VLOOKUP($B134,'NAV plus Dist'!$B:$FD,BR$1,FALSE)/VLOOKUP($B133,NAV!$A:$FC,BR$1,FALSE),"")</f>
        <v/>
      </c>
      <c r="BS134" s="171" t="str">
        <f>IFERROR(VLOOKUP($B134,'NAV plus Dist'!$B:$FD,BS$1,FALSE)/VLOOKUP($B133,NAV!$A:$FC,BS$1,FALSE),"")</f>
        <v/>
      </c>
      <c r="BT134" s="171" t="str">
        <f>IFERROR(VLOOKUP($B134,'NAV plus Dist'!$B:$FD,BT$1,FALSE)/VLOOKUP($B133,NAV!$A:$FC,BT$1,FALSE),"")</f>
        <v/>
      </c>
      <c r="BU134" s="171" t="str">
        <f>IFERROR(VLOOKUP($B134,'NAV plus Dist'!$B:$FD,BU$1,FALSE)/VLOOKUP($B133,NAV!$A:$FC,BU$1,FALSE),"")</f>
        <v/>
      </c>
      <c r="BV134" s="171" t="str">
        <f>IFERROR(VLOOKUP($B134,'NAV plus Dist'!$B:$FD,BV$1,FALSE)/VLOOKUP($B133,NAV!$A:$FC,BV$1,FALSE),"")</f>
        <v/>
      </c>
      <c r="BW134" s="171" t="str">
        <f>IFERROR(VLOOKUP($B134,'NAV plus Dist'!$B:$FD,BW$1,FALSE)/VLOOKUP($B133,NAV!$A:$FC,BW$1,FALSE),"")</f>
        <v/>
      </c>
      <c r="BX134" s="171" t="str">
        <f>IFERROR(VLOOKUP($B134,'NAV plus Dist'!$B:$FD,BX$1,FALSE)/VLOOKUP($B133,NAV!$A:$FC,BX$1,FALSE),"")</f>
        <v/>
      </c>
      <c r="BY134" s="171" t="str">
        <f>IFERROR(VLOOKUP($B134,'NAV plus Dist'!$B:$FD,BY$1,FALSE)/VLOOKUP($B133,NAV!$A:$FC,BY$1,FALSE),"")</f>
        <v/>
      </c>
      <c r="BZ134" s="171" t="str">
        <f>IFERROR(VLOOKUP($B134,'NAV plus Dist'!$B:$FD,BZ$1,FALSE)/VLOOKUP($B133,NAV!$A:$FC,BZ$1,FALSE),"")</f>
        <v/>
      </c>
      <c r="CA134" s="171" t="str">
        <f>IFERROR(VLOOKUP($B134,'NAV plus Dist'!$B:$FD,CA$1,FALSE)/VLOOKUP($B133,NAV!$A:$FC,CA$1,FALSE),"")</f>
        <v/>
      </c>
      <c r="CB134" s="171" t="str">
        <f>IFERROR(VLOOKUP($B134,'NAV plus Dist'!$B:$FD,CB$1,FALSE)/VLOOKUP($B133,NAV!$A:$FC,CB$1,FALSE),"")</f>
        <v/>
      </c>
      <c r="CC134" s="171" t="str">
        <f>IFERROR(VLOOKUP($B134,'NAV plus Dist'!$B:$FD,CC$1,FALSE)/VLOOKUP($B133,NAV!$A:$FC,CC$1,FALSE),"")</f>
        <v/>
      </c>
      <c r="CD134" s="171" t="str">
        <f>IFERROR(VLOOKUP($B134,'NAV plus Dist'!$B:$FD,CD$1,FALSE)/VLOOKUP($B133,NAV!$A:$FC,CD$1,FALSE),"")</f>
        <v/>
      </c>
      <c r="CE134" s="171" t="str">
        <f>IFERROR(VLOOKUP($B134,'NAV plus Dist'!$B:$FD,CE$1,FALSE)/VLOOKUP($B133,NAV!$A:$FC,CE$1,FALSE),"")</f>
        <v/>
      </c>
      <c r="CF134" s="171" t="str">
        <f>IFERROR(VLOOKUP($B134,'NAV plus Dist'!$B:$FD,CF$1,FALSE)/VLOOKUP($B133,NAV!$A:$FC,CF$1,FALSE),"")</f>
        <v/>
      </c>
      <c r="CG134" s="171" t="str">
        <f>IFERROR(VLOOKUP($B134,'NAV plus Dist'!$B:$FD,CG$1,FALSE)/VLOOKUP($B133,NAV!$A:$FC,CG$1,FALSE),"")</f>
        <v/>
      </c>
      <c r="CH134" s="171" t="str">
        <f>IFERROR(VLOOKUP($B134,'NAV plus Dist'!$B:$FD,CH$1,FALSE)/VLOOKUP($B133,NAV!$A:$FC,CH$1,FALSE),"")</f>
        <v/>
      </c>
      <c r="CI134" s="171" t="str">
        <f>IFERROR(VLOOKUP($B134,'NAV plus Dist'!$B:$FD,CI$1,FALSE)/VLOOKUP($B133,NAV!$A:$FC,CI$1,FALSE),"")</f>
        <v/>
      </c>
      <c r="CJ134" s="171" t="str">
        <f>IFERROR(VLOOKUP($B134,'NAV plus Dist'!$B:$FD,CJ$1,FALSE)/VLOOKUP($B133,NAV!$A:$FC,CJ$1,FALSE),"")</f>
        <v/>
      </c>
      <c r="CK134" s="171" t="str">
        <f>IFERROR(VLOOKUP($B134,'NAV plus Dist'!$B:$FD,CK$1,FALSE)/VLOOKUP($B133,NAV!$A:$FC,CK$1,FALSE),"")</f>
        <v/>
      </c>
      <c r="CL134" s="171" t="str">
        <f>IFERROR(VLOOKUP($B134,'NAV plus Dist'!$B:$FD,CL$1,FALSE)/VLOOKUP($B133,NAV!$A:$FC,CL$1,FALSE),"")</f>
        <v/>
      </c>
      <c r="CM134" s="171" t="str">
        <f>IFERROR(VLOOKUP($B134,'NAV plus Dist'!$B:$FD,CM$1,FALSE)/VLOOKUP($B133,NAV!$A:$FC,CM$1,FALSE),"")</f>
        <v/>
      </c>
      <c r="CN134" s="171" t="str">
        <f>IFERROR(VLOOKUP($B134,'NAV plus Dist'!$B:$FD,CN$1,FALSE)/VLOOKUP($B133,NAV!$A:$FC,CN$1,FALSE),"")</f>
        <v/>
      </c>
      <c r="CO134" s="171" t="str">
        <f>IFERROR(VLOOKUP($B134,'NAV plus Dist'!$B:$FD,CO$1,FALSE)/VLOOKUP($B133,NAV!$A:$FC,CO$1,FALSE),"")</f>
        <v/>
      </c>
      <c r="CP134" s="171" t="str">
        <f>IFERROR(VLOOKUP($B134,'NAV plus Dist'!$B:$FD,CP$1,FALSE)/VLOOKUP($B133,NAV!$A:$FC,CP$1,FALSE),"")</f>
        <v/>
      </c>
      <c r="CQ134" s="171" t="str">
        <f>IFERROR(VLOOKUP($B134,'NAV plus Dist'!$B:$FD,CQ$1,FALSE)/VLOOKUP($B133,NAV!$A:$FC,CQ$1,FALSE),"")</f>
        <v/>
      </c>
      <c r="CR134" s="171" t="str">
        <f>IFERROR(VLOOKUP($B134,'NAV plus Dist'!$B:$FD,CR$1,FALSE)/VLOOKUP($B133,NAV!$A:$FC,CR$1,FALSE),"")</f>
        <v/>
      </c>
      <c r="CS134" s="171" t="str">
        <f>IFERROR(VLOOKUP($B134,'NAV plus Dist'!$B:$FD,CS$1,FALSE)/VLOOKUP($B133,NAV!$A:$FC,CS$1,FALSE),"")</f>
        <v/>
      </c>
      <c r="CT134" s="171" t="str">
        <f>IFERROR(VLOOKUP($B134,'NAV plus Dist'!$B:$FD,CT$1,FALSE)/VLOOKUP($B133,NAV!$A:$FC,CT$1,FALSE),"")</f>
        <v/>
      </c>
      <c r="CU134" s="171" t="str">
        <f>IFERROR(VLOOKUP($B134,'NAV plus Dist'!$B:$FD,CU$1,FALSE)/VLOOKUP($B133,NAV!$A:$FC,CU$1,FALSE),"")</f>
        <v/>
      </c>
      <c r="CV134" s="171" t="str">
        <f>IFERROR(VLOOKUP($B134,'NAV plus Dist'!$B:$FD,CV$1,FALSE)/VLOOKUP($B133,NAV!$A:$FC,CV$1,FALSE),"")</f>
        <v/>
      </c>
      <c r="CW134" s="171" t="str">
        <f>IFERROR(VLOOKUP($B134,'NAV plus Dist'!$B:$FD,CW$1,FALSE)/VLOOKUP($B133,NAV!$A:$FC,CW$1,FALSE),"")</f>
        <v/>
      </c>
      <c r="CX134" s="171" t="str">
        <f>IFERROR(VLOOKUP($B134,'NAV plus Dist'!$B:$FD,CX$1,FALSE)/VLOOKUP($B133,NAV!$A:$FC,CX$1,FALSE),"")</f>
        <v/>
      </c>
      <c r="CY134" s="171" t="str">
        <f>IFERROR(VLOOKUP($B134,'NAV plus Dist'!$B:$FD,CY$1,FALSE)/VLOOKUP($B133,NAV!$A:$FC,CY$1,FALSE),"")</f>
        <v/>
      </c>
      <c r="CZ134" s="171" t="str">
        <f>IFERROR(VLOOKUP($B134,'NAV plus Dist'!$B:$FD,CZ$1,FALSE)/VLOOKUP($B133,NAV!$A:$FC,CZ$1,FALSE),"")</f>
        <v/>
      </c>
      <c r="DA134" s="171" t="str">
        <f>IFERROR(VLOOKUP($B134,'NAV plus Dist'!$B:$FD,DA$1,FALSE)/VLOOKUP($B133,NAV!$A:$FC,DA$1,FALSE),"")</f>
        <v/>
      </c>
      <c r="DB134" s="171" t="str">
        <f>IFERROR(VLOOKUP($B134,'NAV plus Dist'!$B:$FD,DB$1,FALSE)/VLOOKUP($B133,NAV!$A:$FC,DB$1,FALSE),"")</f>
        <v/>
      </c>
      <c r="DC134" s="171" t="str">
        <f>IFERROR(VLOOKUP($B134,'NAV plus Dist'!$B:$FD,DC$1,FALSE)/VLOOKUP($B133,NAV!$A:$FC,DC$1,FALSE),"")</f>
        <v/>
      </c>
      <c r="DD134" s="171" t="str">
        <f>IFERROR(VLOOKUP($B134,'NAV plus Dist'!$B:$FD,DD$1,FALSE)/VLOOKUP($B133,NAV!$A:$FC,DD$1,FALSE),"")</f>
        <v/>
      </c>
      <c r="DE134" s="171" t="str">
        <f>IFERROR(VLOOKUP($B134,'NAV plus Dist'!$B:$FD,DE$1,FALSE)/VLOOKUP($B133,NAV!$A:$FC,DE$1,FALSE),"")</f>
        <v/>
      </c>
      <c r="DF134" s="171" t="str">
        <f>IFERROR(VLOOKUP($B134,'NAV plus Dist'!$B:$FD,DF$1,FALSE)/VLOOKUP($B133,NAV!$A:$FC,DF$1,FALSE),"")</f>
        <v/>
      </c>
      <c r="DG134" s="171" t="str">
        <f>IFERROR(VLOOKUP($B134,'NAV plus Dist'!$B:$FD,DG$1,FALSE)/VLOOKUP($B133,NAV!$A:$FC,DG$1,FALSE),"")</f>
        <v/>
      </c>
      <c r="DH134" s="171" t="str">
        <f>IFERROR(VLOOKUP($B134,'NAV plus Dist'!$B:$FD,DH$1,FALSE)/VLOOKUP($B133,NAV!$A:$FC,DH$1,FALSE),"")</f>
        <v/>
      </c>
    </row>
    <row r="135" spans="1:112">
      <c r="A135" s="94">
        <f t="shared" si="44"/>
        <v>66</v>
      </c>
      <c r="B135" s="168">
        <f t="shared" si="45"/>
        <v>44074</v>
      </c>
      <c r="C135" s="171">
        <f>IFERROR(VLOOKUP($B135,'NAV plus Dist'!$B:$FD,C$1,FALSE)/VLOOKUP($B134,NAV!$A:$FC,C$1,FALSE),"")</f>
        <v>1.0822914875674436</v>
      </c>
      <c r="D135" s="171">
        <f>IFERROR(VLOOKUP($B135,'NAV plus Dist'!$B:$FD,D$1,FALSE)/VLOOKUP($B134,NAV!$A:$FC,D$1,FALSE),"")</f>
        <v>1.0553014138764123</v>
      </c>
      <c r="E135" s="171">
        <f>IFERROR(VLOOKUP($B135,'NAV plus Dist'!$B:$FD,E$1,FALSE)/VLOOKUP($B134,NAV!$A:$FC,E$1,FALSE),"")</f>
        <v>1.0836946608854257</v>
      </c>
      <c r="F135" s="171" t="str">
        <f>IFERROR(VLOOKUP($B135,'NAV plus Dist'!$B:$FD,F$1,FALSE)/VLOOKUP($B134,NAV!$A:$FC,F$1,FALSE),"")</f>
        <v/>
      </c>
      <c r="G135" s="171" t="str">
        <f>IFERROR(VLOOKUP($B135,'NAV plus Dist'!$B:$FD,G$1,FALSE)/VLOOKUP($B134,NAV!$A:$FC,G$1,FALSE),"")</f>
        <v/>
      </c>
      <c r="H135" s="171" t="str">
        <f>IFERROR(VLOOKUP($B135,'NAV plus Dist'!$B:$FD,H$1,FALSE)/VLOOKUP($B134,NAV!$A:$FC,H$1,FALSE),"")</f>
        <v/>
      </c>
      <c r="I135" s="171" t="str">
        <f>IFERROR(VLOOKUP($B135,'NAV plus Dist'!$B:$FD,I$1,FALSE)/VLOOKUP($B134,NAV!$A:$FC,I$1,FALSE),"")</f>
        <v/>
      </c>
      <c r="J135" s="171" t="str">
        <f>IFERROR(VLOOKUP($B135,'NAV plus Dist'!$B:$FD,J$1,FALSE)/VLOOKUP($B134,NAV!$A:$FC,J$1,FALSE),"")</f>
        <v/>
      </c>
      <c r="K135" s="171" t="str">
        <f>IFERROR(VLOOKUP($B135,'NAV plus Dist'!$B:$FD,K$1,FALSE)/VLOOKUP($B134,NAV!$A:$FC,K$1,FALSE),"")</f>
        <v/>
      </c>
      <c r="L135" s="171" t="str">
        <f>IFERROR(VLOOKUP($B135,'NAV plus Dist'!$B:$FD,L$1,FALSE)/VLOOKUP($B134,NAV!$A:$FC,L$1,FALSE),"")</f>
        <v/>
      </c>
      <c r="M135" s="171" t="str">
        <f>IFERROR(VLOOKUP($B135,'NAV plus Dist'!$B:$FD,M$1,FALSE)/VLOOKUP($B134,NAV!$A:$FC,M$1,FALSE),"")</f>
        <v/>
      </c>
      <c r="N135" s="171" t="str">
        <f>IFERROR(VLOOKUP($B135,'NAV plus Dist'!$B:$FD,N$1,FALSE)/VLOOKUP($B134,NAV!$A:$FC,N$1,FALSE),"")</f>
        <v/>
      </c>
      <c r="O135" s="171">
        <f>IFERROR(VLOOKUP($B135,'NAV plus Dist'!$B:$FD,O$1,FALSE)/VLOOKUP($B134,NAV!$A:$FC,O$1,FALSE),"")</f>
        <v>0.98942153186930892</v>
      </c>
      <c r="P135" s="171">
        <f>IFERROR(VLOOKUP($B135,'NAV plus Dist'!$B:$FD,P$1,FALSE)/VLOOKUP($B134,NAV!$A:$FC,P$1,FALSE),"")</f>
        <v>0.9971689210443534</v>
      </c>
      <c r="Q135" s="171">
        <f>IFERROR(VLOOKUP($B135,'NAV plus Dist'!$B:$FD,Q$1,FALSE)/VLOOKUP($B134,NAV!$A:$FC,Q$1,FALSE),"")</f>
        <v>1.0164624467155368</v>
      </c>
      <c r="R135" s="171">
        <f>IFERROR(VLOOKUP($B135,'NAV plus Dist'!$B:$FD,R$1,FALSE)/VLOOKUP($B134,NAV!$A:$FC,R$1,FALSE),"")</f>
        <v>1.0164624467155368</v>
      </c>
      <c r="S135" s="171">
        <f>IFERROR(VLOOKUP($B135,'NAV plus Dist'!$B:$FD,S$1,FALSE)/VLOOKUP($B134,NAV!$A:$FC,S$1,FALSE),"")</f>
        <v>1.015630683326288</v>
      </c>
      <c r="T135" s="171">
        <f>IFERROR(VLOOKUP($B135,'NAV plus Dist'!$B:$FD,T$1,FALSE)/VLOOKUP($B134,NAV!$A:$FC,T$1,FALSE),"")</f>
        <v>1.0168512519149149</v>
      </c>
      <c r="U135" s="171">
        <f>IFERROR(VLOOKUP($B135,'NAV plus Dist'!$B:$FD,U$1,FALSE)/VLOOKUP($B134,NAV!$A:$FC,U$1,FALSE),"")</f>
        <v>1.0166172716838264</v>
      </c>
      <c r="V135" s="171">
        <f>IFERROR(VLOOKUP($B135,'NAV plus Dist'!$B:$FD,V$1,FALSE)/VLOOKUP($B134,NAV!$A:$FC,V$1,FALSE),"")</f>
        <v>1.0070541640815565</v>
      </c>
      <c r="W135" s="171">
        <f>IFERROR(VLOOKUP($B135,'NAV plus Dist'!$B:$FD,W$1,FALSE)/VLOOKUP($B134,NAV!$A:$FC,W$1,FALSE),"")</f>
        <v>1.0070541640815565</v>
      </c>
      <c r="X135" s="171">
        <f>IFERROR(VLOOKUP($B135,'NAV plus Dist'!$B:$FD,X$1,FALSE)/VLOOKUP($B134,NAV!$A:$FC,X$1,FALSE),"")</f>
        <v>1.0068098164797559</v>
      </c>
      <c r="Y135" s="171">
        <f>IFERROR(VLOOKUP($B135,'NAV plus Dist'!$B:$FD,Y$1,FALSE)/VLOOKUP($B134,NAV!$A:$FC,Y$1,FALSE),"")</f>
        <v>1.0080169932849117</v>
      </c>
      <c r="Z135" s="171">
        <f>IFERROR(VLOOKUP($B135,'NAV plus Dist'!$B:$FD,Z$1,FALSE)/VLOOKUP($B134,NAV!$A:$FC,Z$1,FALSE),"")</f>
        <v>1.0077848883431333</v>
      </c>
      <c r="AA135" s="171">
        <f>IFERROR(VLOOKUP($B135,'NAV plus Dist'!$B:$FD,AA$1,FALSE)/VLOOKUP($B134,NAV!$A:$FC,AA$1,FALSE),"")</f>
        <v>1.0620072567640206</v>
      </c>
      <c r="AB135" s="171">
        <f>IFERROR(VLOOKUP($B135,'NAV plus Dist'!$B:$FD,AB$1,FALSE)/VLOOKUP($B134,NAV!$A:$FC,AB$1,FALSE),"")</f>
        <v>1.0357203587977724</v>
      </c>
      <c r="AC135" s="171">
        <f>IFERROR(VLOOKUP($B135,'NAV plus Dist'!$B:$FD,AC$1,FALSE)/VLOOKUP($B134,NAV!$A:$FC,AC$1,FALSE),"")</f>
        <v>1.0635735068673151</v>
      </c>
      <c r="AD135" s="171">
        <f>IFERROR(VLOOKUP($B135,'NAV plus Dist'!$B:$FD,AD$1,FALSE)/VLOOKUP($B134,NAV!$A:$FC,AD$1,FALSE),"")</f>
        <v>0.96945726660837384</v>
      </c>
      <c r="AE135" s="171">
        <f>IFERROR(VLOOKUP($B135,'NAV plus Dist'!$B:$FD,AE$1,FALSE)/VLOOKUP($B134,NAV!$A:$FC,AE$1,FALSE),"")</f>
        <v>0.99855348655660925</v>
      </c>
      <c r="AF135" s="171">
        <f>IFERROR(VLOOKUP($B135,'NAV plus Dist'!$B:$FD,AF$1,FALSE)/VLOOKUP($B134,NAV!$A:$FC,AF$1,FALSE),"")</f>
        <v>1.0260378542298441</v>
      </c>
      <c r="AG135" s="171">
        <f>IFERROR(VLOOKUP($B135,'NAV plus Dist'!$B:$FD,AG$1,FALSE)/VLOOKUP($B134,NAV!$A:$FC,AG$1,FALSE),"")</f>
        <v>1.0005966883794937</v>
      </c>
      <c r="AH135" s="171">
        <f>IFERROR(VLOOKUP($B135,'NAV plus Dist'!$B:$FD,AH$1,FALSE)/VLOOKUP($B134,NAV!$A:$FC,AH$1,FALSE),"")</f>
        <v>1.0274942985641298</v>
      </c>
      <c r="AI135" s="171">
        <f>IFERROR(VLOOKUP($B135,'NAV plus Dist'!$B:$FD,AI$1,FALSE)/VLOOKUP($B134,NAV!$A:$FC,AI$1,FALSE),"")</f>
        <v>1.026038906971463</v>
      </c>
      <c r="AJ135" s="171">
        <f>IFERROR(VLOOKUP($B135,'NAV plus Dist'!$B:$FD,AJ$1,FALSE)/VLOOKUP($B134,NAV!$A:$FC,AJ$1,FALSE),"")</f>
        <v>0.9863827418232427</v>
      </c>
      <c r="AK135" s="171">
        <f>IFERROR(VLOOKUP($B135,'NAV plus Dist'!$B:$FD,AK$1,FALSE)/VLOOKUP($B134,NAV!$A:$FC,AK$1,FALSE),"")</f>
        <v>1.0264847011902536</v>
      </c>
      <c r="AL135" s="171">
        <f>IFERROR(VLOOKUP($B135,'NAV plus Dist'!$B:$FD,AL$1,FALSE)/VLOOKUP($B134,NAV!$A:$FC,AL$1,FALSE),"")</f>
        <v>1.0275397117003187</v>
      </c>
      <c r="AM135" s="171" t="str">
        <f>IFERROR(VLOOKUP($B135,'NAV plus Dist'!$B:$FD,AM$1,FALSE)/VLOOKUP($B134,NAV!$A:$FC,AM$1,FALSE),"")</f>
        <v/>
      </c>
      <c r="AN135" s="171" t="str">
        <f>IFERROR(VLOOKUP($B135,'NAV plus Dist'!$B:$FD,AN$1,FALSE)/VLOOKUP($B134,NAV!$A:$FC,AN$1,FALSE),"")</f>
        <v/>
      </c>
      <c r="AO135" s="171" t="str">
        <f>IFERROR(VLOOKUP($B135,'NAV plus Dist'!$B:$FD,AO$1,FALSE)/VLOOKUP($B134,NAV!$A:$FC,AO$1,FALSE),"")</f>
        <v/>
      </c>
      <c r="AP135" s="171" t="str">
        <f>IFERROR(VLOOKUP($B135,'NAV plus Dist'!$B:$FD,AP$1,FALSE)/VLOOKUP($B134,NAV!$A:$FC,AP$1,FALSE),"")</f>
        <v/>
      </c>
      <c r="AQ135" s="171" t="str">
        <f>IFERROR(VLOOKUP($B135,'NAV plus Dist'!$B:$FD,AQ$1,FALSE)/VLOOKUP($B134,NAV!$A:$FC,AQ$1,FALSE),"")</f>
        <v/>
      </c>
      <c r="AR135" s="171" t="str">
        <f>IFERROR(VLOOKUP($B135,'NAV plus Dist'!$B:$FD,AR$1,FALSE)/VLOOKUP($B134,NAV!$A:$FC,AR$1,FALSE),"")</f>
        <v/>
      </c>
      <c r="AS135" s="171" t="str">
        <f>IFERROR(VLOOKUP($B135,'NAV plus Dist'!$B:$FD,AS$1,FALSE)/VLOOKUP($B134,NAV!$A:$FC,AS$1,FALSE),"")</f>
        <v/>
      </c>
      <c r="AT135" s="171">
        <f>IFERROR(VLOOKUP($B135,'NAV plus Dist'!$B:$FD,AT$1,FALSE)/VLOOKUP($B134,NAV!$A:$FC,AT$1,FALSE),"")</f>
        <v>1.0111984711759838</v>
      </c>
      <c r="AU135" s="171">
        <f>IFERROR(VLOOKUP($B135,'NAV plus Dist'!$B:$FD,AU$1,FALSE)/VLOOKUP($B134,NAV!$A:$FC,AU$1,FALSE),"")</f>
        <v>1</v>
      </c>
      <c r="AV135" s="171">
        <f>IFERROR(VLOOKUP($B135,'NAV plus Dist'!$B:$FD,AV$1,FALSE)/VLOOKUP($B134,NAV!$A:$FC,AV$1,FALSE),"")</f>
        <v>1.0190404829097837</v>
      </c>
      <c r="AW135" s="171" t="str">
        <f>IFERROR(VLOOKUP($B135,'NAV plus Dist'!$B:$FD,AW$1,FALSE)/VLOOKUP($B134,NAV!$A:$FC,AW$1,FALSE),"")</f>
        <v/>
      </c>
      <c r="AX135" s="171" t="str">
        <f>IFERROR(VLOOKUP($B135,'NAV plus Dist'!$B:$FD,AX$1,FALSE)/VLOOKUP($B134,NAV!$A:$FC,AX$1,FALSE),"")</f>
        <v/>
      </c>
      <c r="AY135" s="171" t="str">
        <f>IFERROR(VLOOKUP($B135,'NAV plus Dist'!$B:$FD,AY$1,FALSE)/VLOOKUP($B134,NAV!$A:$FC,AY$1,FALSE),"")</f>
        <v/>
      </c>
      <c r="AZ135" s="171" t="str">
        <f>IFERROR(VLOOKUP($B135,'NAV plus Dist'!$B:$FD,AZ$1,FALSE)/VLOOKUP($B134,NAV!$A:$FC,AZ$1,FALSE),"")</f>
        <v/>
      </c>
      <c r="BA135" s="171" t="str">
        <f>IFERROR(VLOOKUP($B135,'NAV plus Dist'!$B:$FD,BA$1,FALSE)/VLOOKUP($B134,NAV!$A:$FC,BA$1,FALSE),"")</f>
        <v/>
      </c>
      <c r="BB135" s="171" t="str">
        <f>IFERROR(VLOOKUP($B135,'NAV plus Dist'!$B:$FD,BB$1,FALSE)/VLOOKUP($B134,NAV!$A:$FC,BB$1,FALSE),"")</f>
        <v/>
      </c>
      <c r="BC135" s="171" t="str">
        <f>IFERROR(VLOOKUP($B135,'NAV plus Dist'!$B:$FD,BC$1,FALSE)/VLOOKUP($B134,NAV!$A:$FC,BC$1,FALSE),"")</f>
        <v/>
      </c>
      <c r="BD135" s="171" t="str">
        <f>IFERROR(VLOOKUP($B135,'NAV plus Dist'!$B:$FD,BD$1,FALSE)/VLOOKUP($B134,NAV!$A:$FC,BD$1,FALSE),"")</f>
        <v/>
      </c>
      <c r="BE135" s="171" t="str">
        <f>IFERROR(VLOOKUP($B135,'NAV plus Dist'!$B:$FD,BE$1,FALSE)/VLOOKUP($B134,NAV!$A:$FC,BE$1,FALSE),"")</f>
        <v/>
      </c>
      <c r="BF135" s="171" t="str">
        <f>IFERROR(VLOOKUP($B135,'NAV plus Dist'!$B:$FD,BF$1,FALSE)/VLOOKUP($B134,NAV!$A:$FC,BF$1,FALSE),"")</f>
        <v/>
      </c>
      <c r="BG135" s="171" t="str">
        <f>IFERROR(VLOOKUP($B135,'NAV plus Dist'!$B:$FD,BG$1,FALSE)/VLOOKUP($B134,NAV!$A:$FC,BG$1,FALSE),"")</f>
        <v/>
      </c>
      <c r="BH135" s="171" t="str">
        <f>IFERROR(VLOOKUP($B135,'NAV plus Dist'!$B:$FD,BH$1,FALSE)/VLOOKUP($B134,NAV!$A:$FC,BH$1,FALSE),"")</f>
        <v/>
      </c>
      <c r="BI135" s="171" t="str">
        <f>IFERROR(VLOOKUP($B135,'NAV plus Dist'!$B:$FD,BI$1,FALSE)/VLOOKUP($B134,NAV!$A:$FC,BI$1,FALSE),"")</f>
        <v/>
      </c>
      <c r="BJ135" s="171" t="str">
        <f>IFERROR(VLOOKUP($B135,'NAV plus Dist'!$B:$FD,BJ$1,FALSE)/VLOOKUP($B134,NAV!$A:$FC,BJ$1,FALSE),"")</f>
        <v/>
      </c>
      <c r="BK135" s="171" t="str">
        <f>IFERROR(VLOOKUP($B135,'NAV plus Dist'!$B:$FD,BK$1,FALSE)/VLOOKUP($B134,NAV!$A:$FC,BK$1,FALSE),"")</f>
        <v/>
      </c>
      <c r="BL135" s="171" t="str">
        <f>IFERROR(VLOOKUP($B135,'NAV plus Dist'!$B:$FD,BL$1,FALSE)/VLOOKUP($B134,NAV!$A:$FC,BL$1,FALSE),"")</f>
        <v/>
      </c>
      <c r="BM135" s="171" t="str">
        <f>IFERROR(VLOOKUP($B135,'NAV plus Dist'!$B:$FD,BM$1,FALSE)/VLOOKUP($B134,NAV!$A:$FC,BM$1,FALSE),"")</f>
        <v/>
      </c>
      <c r="BN135" s="171" t="str">
        <f>IFERROR(VLOOKUP($B135,'NAV plus Dist'!$B:$FD,BN$1,FALSE)/VLOOKUP($B134,NAV!$A:$FC,BN$1,FALSE),"")</f>
        <v/>
      </c>
      <c r="BO135" s="171" t="str">
        <f>IFERROR(VLOOKUP($B135,'NAV plus Dist'!$B:$FD,BO$1,FALSE)/VLOOKUP($B134,NAV!$A:$FC,BO$1,FALSE),"")</f>
        <v/>
      </c>
      <c r="BP135" s="171" t="str">
        <f>IFERROR(VLOOKUP($B135,'NAV plus Dist'!$B:$FD,BP$1,FALSE)/VLOOKUP($B134,NAV!$A:$FC,BP$1,FALSE),"")</f>
        <v/>
      </c>
      <c r="BQ135" s="171" t="str">
        <f>IFERROR(VLOOKUP($B135,'NAV plus Dist'!$B:$FD,BQ$1,FALSE)/VLOOKUP($B134,NAV!$A:$FC,BQ$1,FALSE),"")</f>
        <v/>
      </c>
      <c r="BR135" s="171" t="str">
        <f>IFERROR(VLOOKUP($B135,'NAV plus Dist'!$B:$FD,BR$1,FALSE)/VLOOKUP($B134,NAV!$A:$FC,BR$1,FALSE),"")</f>
        <v/>
      </c>
      <c r="BS135" s="171" t="str">
        <f>IFERROR(VLOOKUP($B135,'NAV plus Dist'!$B:$FD,BS$1,FALSE)/VLOOKUP($B134,NAV!$A:$FC,BS$1,FALSE),"")</f>
        <v/>
      </c>
      <c r="BT135" s="171" t="str">
        <f>IFERROR(VLOOKUP($B135,'NAV plus Dist'!$B:$FD,BT$1,FALSE)/VLOOKUP($B134,NAV!$A:$FC,BT$1,FALSE),"")</f>
        <v/>
      </c>
      <c r="BU135" s="171" t="str">
        <f>IFERROR(VLOOKUP($B135,'NAV plus Dist'!$B:$FD,BU$1,FALSE)/VLOOKUP($B134,NAV!$A:$FC,BU$1,FALSE),"")</f>
        <v/>
      </c>
      <c r="BV135" s="171" t="str">
        <f>IFERROR(VLOOKUP($B135,'NAV plus Dist'!$B:$FD,BV$1,FALSE)/VLOOKUP($B134,NAV!$A:$FC,BV$1,FALSE),"")</f>
        <v/>
      </c>
      <c r="BW135" s="171" t="str">
        <f>IFERROR(VLOOKUP($B135,'NAV plus Dist'!$B:$FD,BW$1,FALSE)/VLOOKUP($B134,NAV!$A:$FC,BW$1,FALSE),"")</f>
        <v/>
      </c>
      <c r="BX135" s="171" t="str">
        <f>IFERROR(VLOOKUP($B135,'NAV plus Dist'!$B:$FD,BX$1,FALSE)/VLOOKUP($B134,NAV!$A:$FC,BX$1,FALSE),"")</f>
        <v/>
      </c>
      <c r="BY135" s="171" t="str">
        <f>IFERROR(VLOOKUP($B135,'NAV plus Dist'!$B:$FD,BY$1,FALSE)/VLOOKUP($B134,NAV!$A:$FC,BY$1,FALSE),"")</f>
        <v/>
      </c>
      <c r="BZ135" s="171" t="str">
        <f>IFERROR(VLOOKUP($B135,'NAV plus Dist'!$B:$FD,BZ$1,FALSE)/VLOOKUP($B134,NAV!$A:$FC,BZ$1,FALSE),"")</f>
        <v/>
      </c>
      <c r="CA135" s="171" t="str">
        <f>IFERROR(VLOOKUP($B135,'NAV plus Dist'!$B:$FD,CA$1,FALSE)/VLOOKUP($B134,NAV!$A:$FC,CA$1,FALSE),"")</f>
        <v/>
      </c>
      <c r="CB135" s="171" t="str">
        <f>IFERROR(VLOOKUP($B135,'NAV plus Dist'!$B:$FD,CB$1,FALSE)/VLOOKUP($B134,NAV!$A:$FC,CB$1,FALSE),"")</f>
        <v/>
      </c>
      <c r="CC135" s="171" t="str">
        <f>IFERROR(VLOOKUP($B135,'NAV plus Dist'!$B:$FD,CC$1,FALSE)/VLOOKUP($B134,NAV!$A:$FC,CC$1,FALSE),"")</f>
        <v/>
      </c>
      <c r="CD135" s="171" t="str">
        <f>IFERROR(VLOOKUP($B135,'NAV plus Dist'!$B:$FD,CD$1,FALSE)/VLOOKUP($B134,NAV!$A:$FC,CD$1,FALSE),"")</f>
        <v/>
      </c>
      <c r="CE135" s="171" t="str">
        <f>IFERROR(VLOOKUP($B135,'NAV plus Dist'!$B:$FD,CE$1,FALSE)/VLOOKUP($B134,NAV!$A:$FC,CE$1,FALSE),"")</f>
        <v/>
      </c>
      <c r="CF135" s="171" t="str">
        <f>IFERROR(VLOOKUP($B135,'NAV plus Dist'!$B:$FD,CF$1,FALSE)/VLOOKUP($B134,NAV!$A:$FC,CF$1,FALSE),"")</f>
        <v/>
      </c>
      <c r="CG135" s="171" t="str">
        <f>IFERROR(VLOOKUP($B135,'NAV plus Dist'!$B:$FD,CG$1,FALSE)/VLOOKUP($B134,NAV!$A:$FC,CG$1,FALSE),"")</f>
        <v/>
      </c>
      <c r="CH135" s="171" t="str">
        <f>IFERROR(VLOOKUP($B135,'NAV plus Dist'!$B:$FD,CH$1,FALSE)/VLOOKUP($B134,NAV!$A:$FC,CH$1,FALSE),"")</f>
        <v/>
      </c>
      <c r="CI135" s="171" t="str">
        <f>IFERROR(VLOOKUP($B135,'NAV plus Dist'!$B:$FD,CI$1,FALSE)/VLOOKUP($B134,NAV!$A:$FC,CI$1,FALSE),"")</f>
        <v/>
      </c>
      <c r="CJ135" s="171" t="str">
        <f>IFERROR(VLOOKUP($B135,'NAV plus Dist'!$B:$FD,CJ$1,FALSE)/VLOOKUP($B134,NAV!$A:$FC,CJ$1,FALSE),"")</f>
        <v/>
      </c>
      <c r="CK135" s="171" t="str">
        <f>IFERROR(VLOOKUP($B135,'NAV plus Dist'!$B:$FD,CK$1,FALSE)/VLOOKUP($B134,NAV!$A:$FC,CK$1,FALSE),"")</f>
        <v/>
      </c>
      <c r="CL135" s="171" t="str">
        <f>IFERROR(VLOOKUP($B135,'NAV plus Dist'!$B:$FD,CL$1,FALSE)/VLOOKUP($B134,NAV!$A:$FC,CL$1,FALSE),"")</f>
        <v/>
      </c>
      <c r="CM135" s="171" t="str">
        <f>IFERROR(VLOOKUP($B135,'NAV plus Dist'!$B:$FD,CM$1,FALSE)/VLOOKUP($B134,NAV!$A:$FC,CM$1,FALSE),"")</f>
        <v/>
      </c>
      <c r="CN135" s="171" t="str">
        <f>IFERROR(VLOOKUP($B135,'NAV plus Dist'!$B:$FD,CN$1,FALSE)/VLOOKUP($B134,NAV!$A:$FC,CN$1,FALSE),"")</f>
        <v/>
      </c>
      <c r="CO135" s="171" t="str">
        <f>IFERROR(VLOOKUP($B135,'NAV plus Dist'!$B:$FD,CO$1,FALSE)/VLOOKUP($B134,NAV!$A:$FC,CO$1,FALSE),"")</f>
        <v/>
      </c>
      <c r="CP135" s="171" t="str">
        <f>IFERROR(VLOOKUP($B135,'NAV plus Dist'!$B:$FD,CP$1,FALSE)/VLOOKUP($B134,NAV!$A:$FC,CP$1,FALSE),"")</f>
        <v/>
      </c>
      <c r="CQ135" s="171" t="str">
        <f>IFERROR(VLOOKUP($B135,'NAV plus Dist'!$B:$FD,CQ$1,FALSE)/VLOOKUP($B134,NAV!$A:$FC,CQ$1,FALSE),"")</f>
        <v/>
      </c>
      <c r="CR135" s="171" t="str">
        <f>IFERROR(VLOOKUP($B135,'NAV plus Dist'!$B:$FD,CR$1,FALSE)/VLOOKUP($B134,NAV!$A:$FC,CR$1,FALSE),"")</f>
        <v/>
      </c>
      <c r="CS135" s="171" t="str">
        <f>IFERROR(VLOOKUP($B135,'NAV plus Dist'!$B:$FD,CS$1,FALSE)/VLOOKUP($B134,NAV!$A:$FC,CS$1,FALSE),"")</f>
        <v/>
      </c>
      <c r="CT135" s="171" t="str">
        <f>IFERROR(VLOOKUP($B135,'NAV plus Dist'!$B:$FD,CT$1,FALSE)/VLOOKUP($B134,NAV!$A:$FC,CT$1,FALSE),"")</f>
        <v/>
      </c>
      <c r="CU135" s="171" t="str">
        <f>IFERROR(VLOOKUP($B135,'NAV plus Dist'!$B:$FD,CU$1,FALSE)/VLOOKUP($B134,NAV!$A:$FC,CU$1,FALSE),"")</f>
        <v/>
      </c>
      <c r="CV135" s="171" t="str">
        <f>IFERROR(VLOOKUP($B135,'NAV plus Dist'!$B:$FD,CV$1,FALSE)/VLOOKUP($B134,NAV!$A:$FC,CV$1,FALSE),"")</f>
        <v/>
      </c>
      <c r="CW135" s="171" t="str">
        <f>IFERROR(VLOOKUP($B135,'NAV plus Dist'!$B:$FD,CW$1,FALSE)/VLOOKUP($B134,NAV!$A:$FC,CW$1,FALSE),"")</f>
        <v/>
      </c>
      <c r="CX135" s="171" t="str">
        <f>IFERROR(VLOOKUP($B135,'NAV plus Dist'!$B:$FD,CX$1,FALSE)/VLOOKUP($B134,NAV!$A:$FC,CX$1,FALSE),"")</f>
        <v/>
      </c>
      <c r="CY135" s="171" t="str">
        <f>IFERROR(VLOOKUP($B135,'NAV plus Dist'!$B:$FD,CY$1,FALSE)/VLOOKUP($B134,NAV!$A:$FC,CY$1,FALSE),"")</f>
        <v/>
      </c>
      <c r="CZ135" s="171" t="str">
        <f>IFERROR(VLOOKUP($B135,'NAV plus Dist'!$B:$FD,CZ$1,FALSE)/VLOOKUP($B134,NAV!$A:$FC,CZ$1,FALSE),"")</f>
        <v/>
      </c>
      <c r="DA135" s="171" t="str">
        <f>IFERROR(VLOOKUP($B135,'NAV plus Dist'!$B:$FD,DA$1,FALSE)/VLOOKUP($B134,NAV!$A:$FC,DA$1,FALSE),"")</f>
        <v/>
      </c>
      <c r="DB135" s="171" t="str">
        <f>IFERROR(VLOOKUP($B135,'NAV plus Dist'!$B:$FD,DB$1,FALSE)/VLOOKUP($B134,NAV!$A:$FC,DB$1,FALSE),"")</f>
        <v/>
      </c>
      <c r="DC135" s="171" t="str">
        <f>IFERROR(VLOOKUP($B135,'NAV plus Dist'!$B:$FD,DC$1,FALSE)/VLOOKUP($B134,NAV!$A:$FC,DC$1,FALSE),"")</f>
        <v/>
      </c>
      <c r="DD135" s="171" t="str">
        <f>IFERROR(VLOOKUP($B135,'NAV plus Dist'!$B:$FD,DD$1,FALSE)/VLOOKUP($B134,NAV!$A:$FC,DD$1,FALSE),"")</f>
        <v/>
      </c>
      <c r="DE135" s="171" t="str">
        <f>IFERROR(VLOOKUP($B135,'NAV plus Dist'!$B:$FD,DE$1,FALSE)/VLOOKUP($B134,NAV!$A:$FC,DE$1,FALSE),"")</f>
        <v/>
      </c>
      <c r="DF135" s="171" t="str">
        <f>IFERROR(VLOOKUP($B135,'NAV plus Dist'!$B:$FD,DF$1,FALSE)/VLOOKUP($B134,NAV!$A:$FC,DF$1,FALSE),"")</f>
        <v/>
      </c>
      <c r="DG135" s="171" t="str">
        <f>IFERROR(VLOOKUP($B135,'NAV plus Dist'!$B:$FD,DG$1,FALSE)/VLOOKUP($B134,NAV!$A:$FC,DG$1,FALSE),"")</f>
        <v/>
      </c>
      <c r="DH135" s="171" t="str">
        <f>IFERROR(VLOOKUP($B135,'NAV plus Dist'!$B:$FD,DH$1,FALSE)/VLOOKUP($B134,NAV!$A:$FC,DH$1,FALSE),"")</f>
        <v/>
      </c>
    </row>
    <row r="136" spans="1:112">
      <c r="A136" s="94">
        <f t="shared" si="44"/>
        <v>65</v>
      </c>
      <c r="B136" s="168">
        <f t="shared" si="45"/>
        <v>44104</v>
      </c>
      <c r="C136" s="171">
        <f>IFERROR(VLOOKUP($B136,'NAV plus Dist'!$B:$FD,C$1,FALSE)/VLOOKUP($B135,NAV!$A:$FC,C$1,FALSE),"")</f>
        <v>0.96216766585363989</v>
      </c>
      <c r="D136" s="171">
        <f>IFERROR(VLOOKUP($B136,'NAV plus Dist'!$B:$FD,D$1,FALSE)/VLOOKUP($B135,NAV!$A:$FC,D$1,FALSE),"")</f>
        <v>0.98294435179843043</v>
      </c>
      <c r="E136" s="171">
        <f>IFERROR(VLOOKUP($B136,'NAV plus Dist'!$B:$FD,E$1,FALSE)/VLOOKUP($B135,NAV!$A:$FC,E$1,FALSE),"")</f>
        <v>0.9628339054425753</v>
      </c>
      <c r="F136" s="171" t="str">
        <f>IFERROR(VLOOKUP($B136,'NAV plus Dist'!$B:$FD,F$1,FALSE)/VLOOKUP($B135,NAV!$A:$FC,F$1,FALSE),"")</f>
        <v/>
      </c>
      <c r="G136" s="171" t="str">
        <f>IFERROR(VLOOKUP($B136,'NAV plus Dist'!$B:$FD,G$1,FALSE)/VLOOKUP($B135,NAV!$A:$FC,G$1,FALSE),"")</f>
        <v/>
      </c>
      <c r="H136" s="171" t="str">
        <f>IFERROR(VLOOKUP($B136,'NAV plus Dist'!$B:$FD,H$1,FALSE)/VLOOKUP($B135,NAV!$A:$FC,H$1,FALSE),"")</f>
        <v/>
      </c>
      <c r="I136" s="171" t="str">
        <f>IFERROR(VLOOKUP($B136,'NAV plus Dist'!$B:$FD,I$1,FALSE)/VLOOKUP($B135,NAV!$A:$FC,I$1,FALSE),"")</f>
        <v/>
      </c>
      <c r="J136" s="171" t="str">
        <f>IFERROR(VLOOKUP($B136,'NAV plus Dist'!$B:$FD,J$1,FALSE)/VLOOKUP($B135,NAV!$A:$FC,J$1,FALSE),"")</f>
        <v/>
      </c>
      <c r="K136" s="171" t="str">
        <f>IFERROR(VLOOKUP($B136,'NAV plus Dist'!$B:$FD,K$1,FALSE)/VLOOKUP($B135,NAV!$A:$FC,K$1,FALSE),"")</f>
        <v/>
      </c>
      <c r="L136" s="171" t="str">
        <f>IFERROR(VLOOKUP($B136,'NAV plus Dist'!$B:$FD,L$1,FALSE)/VLOOKUP($B135,NAV!$A:$FC,L$1,FALSE),"")</f>
        <v/>
      </c>
      <c r="M136" s="171" t="str">
        <f>IFERROR(VLOOKUP($B136,'NAV plus Dist'!$B:$FD,M$1,FALSE)/VLOOKUP($B135,NAV!$A:$FC,M$1,FALSE),"")</f>
        <v/>
      </c>
      <c r="N136" s="171" t="str">
        <f>IFERROR(VLOOKUP($B136,'NAV plus Dist'!$B:$FD,N$1,FALSE)/VLOOKUP($B135,NAV!$A:$FC,N$1,FALSE),"")</f>
        <v/>
      </c>
      <c r="O136" s="171">
        <f>IFERROR(VLOOKUP($B136,'NAV plus Dist'!$B:$FD,O$1,FALSE)/VLOOKUP($B135,NAV!$A:$FC,O$1,FALSE),"")</f>
        <v>0.86930077285407237</v>
      </c>
      <c r="P136" s="171">
        <f>IFERROR(VLOOKUP($B136,'NAV plus Dist'!$B:$FD,P$1,FALSE)/VLOOKUP($B135,NAV!$A:$FC,P$1,FALSE),"")</f>
        <v>0.86436552274541101</v>
      </c>
      <c r="Q136" s="171">
        <f>IFERROR(VLOOKUP($B136,'NAV plus Dist'!$B:$FD,Q$1,FALSE)/VLOOKUP($B135,NAV!$A:$FC,Q$1,FALSE),"")</f>
        <v>0.97015360169491538</v>
      </c>
      <c r="R136" s="171">
        <f>IFERROR(VLOOKUP($B136,'NAV plus Dist'!$B:$FD,R$1,FALSE)/VLOOKUP($B135,NAV!$A:$FC,R$1,FALSE),"")</f>
        <v>0.97015360169491538</v>
      </c>
      <c r="S136" s="171">
        <f>IFERROR(VLOOKUP($B136,'NAV plus Dist'!$B:$FD,S$1,FALSE)/VLOOKUP($B135,NAV!$A:$FC,S$1,FALSE),"")</f>
        <v>0.96938984339216283</v>
      </c>
      <c r="T136" s="171">
        <f>IFERROR(VLOOKUP($B136,'NAV plus Dist'!$B:$FD,T$1,FALSE)/VLOOKUP($B135,NAV!$A:$FC,T$1,FALSE),"")</f>
        <v>0.97052248074853031</v>
      </c>
      <c r="U136" s="171">
        <f>IFERROR(VLOOKUP($B136,'NAV plus Dist'!$B:$FD,U$1,FALSE)/VLOOKUP($B135,NAV!$A:$FC,U$1,FALSE),"")</f>
        <v>0.97029308562032779</v>
      </c>
      <c r="V136" s="171">
        <f>IFERROR(VLOOKUP($B136,'NAV plus Dist'!$B:$FD,V$1,FALSE)/VLOOKUP($B135,NAV!$A:$FC,V$1,FALSE),"")</f>
        <v>0.99893030876722333</v>
      </c>
      <c r="W136" s="171">
        <f>IFERROR(VLOOKUP($B136,'NAV plus Dist'!$B:$FD,W$1,FALSE)/VLOOKUP($B135,NAV!$A:$FC,W$1,FALSE),"")</f>
        <v>0.99893030876722333</v>
      </c>
      <c r="X136" s="171">
        <f>IFERROR(VLOOKUP($B136,'NAV plus Dist'!$B:$FD,X$1,FALSE)/VLOOKUP($B135,NAV!$A:$FC,X$1,FALSE),"")</f>
        <v>0.99869938586895679</v>
      </c>
      <c r="Y136" s="171">
        <f>IFERROR(VLOOKUP($B136,'NAV plus Dist'!$B:$FD,Y$1,FALSE)/VLOOKUP($B135,NAV!$A:$FC,Y$1,FALSE),"")</f>
        <v>0.99985573163046049</v>
      </c>
      <c r="Z136" s="171">
        <f>IFERROR(VLOOKUP($B136,'NAV plus Dist'!$B:$FD,Z$1,FALSE)/VLOOKUP($B135,NAV!$A:$FC,Z$1,FALSE),"")</f>
        <v>0.99962302678080583</v>
      </c>
      <c r="AA136" s="171">
        <f>IFERROR(VLOOKUP($B136,'NAV plus Dist'!$B:$FD,AA$1,FALSE)/VLOOKUP($B135,NAV!$A:$FC,AA$1,FALSE),"")</f>
        <v>0.96681549670700273</v>
      </c>
      <c r="AB136" s="171">
        <f>IFERROR(VLOOKUP($B136,'NAV plus Dist'!$B:$FD,AB$1,FALSE)/VLOOKUP($B135,NAV!$A:$FC,AB$1,FALSE),"")</f>
        <v>0.98704997368719749</v>
      </c>
      <c r="AC136" s="171">
        <f>IFERROR(VLOOKUP($B136,'NAV plus Dist'!$B:$FD,AC$1,FALSE)/VLOOKUP($B135,NAV!$A:$FC,AC$1,FALSE),"")</f>
        <v>0.96684837790680489</v>
      </c>
      <c r="AD136" s="171">
        <f>IFERROR(VLOOKUP($B136,'NAV plus Dist'!$B:$FD,AD$1,FALSE)/VLOOKUP($B135,NAV!$A:$FC,AD$1,FALSE),"")</f>
        <v>0.96157315154693235</v>
      </c>
      <c r="AE136" s="171">
        <f>IFERROR(VLOOKUP($B136,'NAV plus Dist'!$B:$FD,AE$1,FALSE)/VLOOKUP($B135,NAV!$A:$FC,AE$1,FALSE),"")</f>
        <v>0.97954277524791367</v>
      </c>
      <c r="AF136" s="171">
        <f>IFERROR(VLOOKUP($B136,'NAV plus Dist'!$B:$FD,AF$1,FALSE)/VLOOKUP($B135,NAV!$A:$FC,AF$1,FALSE),"")</f>
        <v>0.98189005685829067</v>
      </c>
      <c r="AG136" s="171">
        <f>IFERROR(VLOOKUP($B136,'NAV plus Dist'!$B:$FD,AG$1,FALSE)/VLOOKUP($B135,NAV!$A:$FC,AG$1,FALSE),"")</f>
        <v>1.002139934175124</v>
      </c>
      <c r="AH136" s="171">
        <f>IFERROR(VLOOKUP($B136,'NAV plus Dist'!$B:$FD,AH$1,FALSE)/VLOOKUP($B135,NAV!$A:$FC,AH$1,FALSE),"")</f>
        <v>0.98162719824140698</v>
      </c>
      <c r="AI136" s="171">
        <f>IFERROR(VLOOKUP($B136,'NAV plus Dist'!$B:$FD,AI$1,FALSE)/VLOOKUP($B135,NAV!$A:$FC,AI$1,FALSE),"")</f>
        <v>0.97408910201237753</v>
      </c>
      <c r="AJ136" s="171">
        <f>IFERROR(VLOOKUP($B136,'NAV plus Dist'!$B:$FD,AJ$1,FALSE)/VLOOKUP($B135,NAV!$A:$FC,AJ$1,FALSE),"")</f>
        <v>0.99093248794123157</v>
      </c>
      <c r="AK136" s="171">
        <f>IFERROR(VLOOKUP($B136,'NAV plus Dist'!$B:$FD,AK$1,FALSE)/VLOOKUP($B135,NAV!$A:$FC,AK$1,FALSE),"")</f>
        <v>0.96902272191209993</v>
      </c>
      <c r="AL136" s="171">
        <f>IFERROR(VLOOKUP($B136,'NAV plus Dist'!$B:$FD,AL$1,FALSE)/VLOOKUP($B135,NAV!$A:$FC,AL$1,FALSE),"")</f>
        <v>0.96889994222121723</v>
      </c>
      <c r="AM136" s="171" t="str">
        <f>IFERROR(VLOOKUP($B136,'NAV plus Dist'!$B:$FD,AM$1,FALSE)/VLOOKUP($B135,NAV!$A:$FC,AM$1,FALSE),"")</f>
        <v/>
      </c>
      <c r="AN136" s="171" t="str">
        <f>IFERROR(VLOOKUP($B136,'NAV plus Dist'!$B:$FD,AN$1,FALSE)/VLOOKUP($B135,NAV!$A:$FC,AN$1,FALSE),"")</f>
        <v/>
      </c>
      <c r="AO136" s="171" t="str">
        <f>IFERROR(VLOOKUP($B136,'NAV plus Dist'!$B:$FD,AO$1,FALSE)/VLOOKUP($B135,NAV!$A:$FC,AO$1,FALSE),"")</f>
        <v/>
      </c>
      <c r="AP136" s="171" t="str">
        <f>IFERROR(VLOOKUP($B136,'NAV plus Dist'!$B:$FD,AP$1,FALSE)/VLOOKUP($B135,NAV!$A:$FC,AP$1,FALSE),"")</f>
        <v/>
      </c>
      <c r="AQ136" s="171" t="str">
        <f>IFERROR(VLOOKUP($B136,'NAV plus Dist'!$B:$FD,AQ$1,FALSE)/VLOOKUP($B135,NAV!$A:$FC,AQ$1,FALSE),"")</f>
        <v/>
      </c>
      <c r="AR136" s="171" t="str">
        <f>IFERROR(VLOOKUP($B136,'NAV plus Dist'!$B:$FD,AR$1,FALSE)/VLOOKUP($B135,NAV!$A:$FC,AR$1,FALSE),"")</f>
        <v/>
      </c>
      <c r="AS136" s="171" t="str">
        <f>IFERROR(VLOOKUP($B136,'NAV plus Dist'!$B:$FD,AS$1,FALSE)/VLOOKUP($B135,NAV!$A:$FC,AS$1,FALSE),"")</f>
        <v/>
      </c>
      <c r="AT136" s="171">
        <f>IFERROR(VLOOKUP($B136,'NAV plus Dist'!$B:$FD,AT$1,FALSE)/VLOOKUP($B135,NAV!$A:$FC,AT$1,FALSE),"")</f>
        <v>0.97853482160751593</v>
      </c>
      <c r="AU136" s="171">
        <f>IFERROR(VLOOKUP($B136,'NAV plus Dist'!$B:$FD,AU$1,FALSE)/VLOOKUP($B135,NAV!$A:$FC,AU$1,FALSE),"")</f>
        <v>1.0125</v>
      </c>
      <c r="AV136" s="171">
        <f>IFERROR(VLOOKUP($B136,'NAV plus Dist'!$B:$FD,AV$1,FALSE)/VLOOKUP($B135,NAV!$A:$FC,AV$1,FALSE),"")</f>
        <v>0.95502771837302491</v>
      </c>
      <c r="AW136" s="171" t="str">
        <f>IFERROR(VLOOKUP($B136,'NAV plus Dist'!$B:$FD,AW$1,FALSE)/VLOOKUP($B135,NAV!$A:$FC,AW$1,FALSE),"")</f>
        <v/>
      </c>
      <c r="AX136" s="171" t="str">
        <f>IFERROR(VLOOKUP($B136,'NAV plus Dist'!$B:$FD,AX$1,FALSE)/VLOOKUP($B135,NAV!$A:$FC,AX$1,FALSE),"")</f>
        <v/>
      </c>
      <c r="AY136" s="171" t="str">
        <f>IFERROR(VLOOKUP($B136,'NAV plus Dist'!$B:$FD,AY$1,FALSE)/VLOOKUP($B135,NAV!$A:$FC,AY$1,FALSE),"")</f>
        <v/>
      </c>
      <c r="AZ136" s="171" t="str">
        <f>IFERROR(VLOOKUP($B136,'NAV plus Dist'!$B:$FD,AZ$1,FALSE)/VLOOKUP($B135,NAV!$A:$FC,AZ$1,FALSE),"")</f>
        <v/>
      </c>
      <c r="BA136" s="171" t="str">
        <f>IFERROR(VLOOKUP($B136,'NAV plus Dist'!$B:$FD,BA$1,FALSE)/VLOOKUP($B135,NAV!$A:$FC,BA$1,FALSE),"")</f>
        <v/>
      </c>
      <c r="BB136" s="171" t="str">
        <f>IFERROR(VLOOKUP($B136,'NAV plus Dist'!$B:$FD,BB$1,FALSE)/VLOOKUP($B135,NAV!$A:$FC,BB$1,FALSE),"")</f>
        <v/>
      </c>
      <c r="BC136" s="171" t="str">
        <f>IFERROR(VLOOKUP($B136,'NAV plus Dist'!$B:$FD,BC$1,FALSE)/VLOOKUP($B135,NAV!$A:$FC,BC$1,FALSE),"")</f>
        <v/>
      </c>
      <c r="BD136" s="171" t="str">
        <f>IFERROR(VLOOKUP($B136,'NAV plus Dist'!$B:$FD,BD$1,FALSE)/VLOOKUP($B135,NAV!$A:$FC,BD$1,FALSE),"")</f>
        <v/>
      </c>
      <c r="BE136" s="171" t="str">
        <f>IFERROR(VLOOKUP($B136,'NAV plus Dist'!$B:$FD,BE$1,FALSE)/VLOOKUP($B135,NAV!$A:$FC,BE$1,FALSE),"")</f>
        <v/>
      </c>
      <c r="BF136" s="171" t="str">
        <f>IFERROR(VLOOKUP($B136,'NAV plus Dist'!$B:$FD,BF$1,FALSE)/VLOOKUP($B135,NAV!$A:$FC,BF$1,FALSE),"")</f>
        <v/>
      </c>
      <c r="BG136" s="171" t="str">
        <f>IFERROR(VLOOKUP($B136,'NAV plus Dist'!$B:$FD,BG$1,FALSE)/VLOOKUP($B135,NAV!$A:$FC,BG$1,FALSE),"")</f>
        <v/>
      </c>
      <c r="BH136" s="171" t="str">
        <f>IFERROR(VLOOKUP($B136,'NAV plus Dist'!$B:$FD,BH$1,FALSE)/VLOOKUP($B135,NAV!$A:$FC,BH$1,FALSE),"")</f>
        <v/>
      </c>
      <c r="BI136" s="171" t="str">
        <f>IFERROR(VLOOKUP($B136,'NAV plus Dist'!$B:$FD,BI$1,FALSE)/VLOOKUP($B135,NAV!$A:$FC,BI$1,FALSE),"")</f>
        <v/>
      </c>
      <c r="BJ136" s="171" t="str">
        <f>IFERROR(VLOOKUP($B136,'NAV plus Dist'!$B:$FD,BJ$1,FALSE)/VLOOKUP($B135,NAV!$A:$FC,BJ$1,FALSE),"")</f>
        <v/>
      </c>
      <c r="BK136" s="171" t="str">
        <f>IFERROR(VLOOKUP($B136,'NAV plus Dist'!$B:$FD,BK$1,FALSE)/VLOOKUP($B135,NAV!$A:$FC,BK$1,FALSE),"")</f>
        <v/>
      </c>
      <c r="BL136" s="171" t="str">
        <f>IFERROR(VLOOKUP($B136,'NAV plus Dist'!$B:$FD,BL$1,FALSE)/VLOOKUP($B135,NAV!$A:$FC,BL$1,FALSE),"")</f>
        <v/>
      </c>
      <c r="BM136" s="171" t="str">
        <f>IFERROR(VLOOKUP($B136,'NAV plus Dist'!$B:$FD,BM$1,FALSE)/VLOOKUP($B135,NAV!$A:$FC,BM$1,FALSE),"")</f>
        <v/>
      </c>
      <c r="BN136" s="171" t="str">
        <f>IFERROR(VLOOKUP($B136,'NAV plus Dist'!$B:$FD,BN$1,FALSE)/VLOOKUP($B135,NAV!$A:$FC,BN$1,FALSE),"")</f>
        <v/>
      </c>
      <c r="BO136" s="171" t="str">
        <f>IFERROR(VLOOKUP($B136,'NAV plus Dist'!$B:$FD,BO$1,FALSE)/VLOOKUP($B135,NAV!$A:$FC,BO$1,FALSE),"")</f>
        <v/>
      </c>
      <c r="BP136" s="171" t="str">
        <f>IFERROR(VLOOKUP($B136,'NAV plus Dist'!$B:$FD,BP$1,FALSE)/VLOOKUP($B135,NAV!$A:$FC,BP$1,FALSE),"")</f>
        <v/>
      </c>
      <c r="BQ136" s="171" t="str">
        <f>IFERROR(VLOOKUP($B136,'NAV plus Dist'!$B:$FD,BQ$1,FALSE)/VLOOKUP($B135,NAV!$A:$FC,BQ$1,FALSE),"")</f>
        <v/>
      </c>
      <c r="BR136" s="171" t="str">
        <f>IFERROR(VLOOKUP($B136,'NAV plus Dist'!$B:$FD,BR$1,FALSE)/VLOOKUP($B135,NAV!$A:$FC,BR$1,FALSE),"")</f>
        <v/>
      </c>
      <c r="BS136" s="171" t="str">
        <f>IFERROR(VLOOKUP($B136,'NAV plus Dist'!$B:$FD,BS$1,FALSE)/VLOOKUP($B135,NAV!$A:$FC,BS$1,FALSE),"")</f>
        <v/>
      </c>
      <c r="BT136" s="171" t="str">
        <f>IFERROR(VLOOKUP($B136,'NAV plus Dist'!$B:$FD,BT$1,FALSE)/VLOOKUP($B135,NAV!$A:$FC,BT$1,FALSE),"")</f>
        <v/>
      </c>
      <c r="BU136" s="171" t="str">
        <f>IFERROR(VLOOKUP($B136,'NAV plus Dist'!$B:$FD,BU$1,FALSE)/VLOOKUP($B135,NAV!$A:$FC,BU$1,FALSE),"")</f>
        <v/>
      </c>
      <c r="BV136" s="171" t="str">
        <f>IFERROR(VLOOKUP($B136,'NAV plus Dist'!$B:$FD,BV$1,FALSE)/VLOOKUP($B135,NAV!$A:$FC,BV$1,FALSE),"")</f>
        <v/>
      </c>
      <c r="BW136" s="171" t="str">
        <f>IFERROR(VLOOKUP($B136,'NAV plus Dist'!$B:$FD,BW$1,FALSE)/VLOOKUP($B135,NAV!$A:$FC,BW$1,FALSE),"")</f>
        <v/>
      </c>
      <c r="BX136" s="171" t="str">
        <f>IFERROR(VLOOKUP($B136,'NAV plus Dist'!$B:$FD,BX$1,FALSE)/VLOOKUP($B135,NAV!$A:$FC,BX$1,FALSE),"")</f>
        <v/>
      </c>
      <c r="BY136" s="171" t="str">
        <f>IFERROR(VLOOKUP($B136,'NAV plus Dist'!$B:$FD,BY$1,FALSE)/VLOOKUP($B135,NAV!$A:$FC,BY$1,FALSE),"")</f>
        <v/>
      </c>
      <c r="BZ136" s="171" t="str">
        <f>IFERROR(VLOOKUP($B136,'NAV plus Dist'!$B:$FD,BZ$1,FALSE)/VLOOKUP($B135,NAV!$A:$FC,BZ$1,FALSE),"")</f>
        <v/>
      </c>
      <c r="CA136" s="171" t="str">
        <f>IFERROR(VLOOKUP($B136,'NAV plus Dist'!$B:$FD,CA$1,FALSE)/VLOOKUP($B135,NAV!$A:$FC,CA$1,FALSE),"")</f>
        <v/>
      </c>
      <c r="CB136" s="171" t="str">
        <f>IFERROR(VLOOKUP($B136,'NAV plus Dist'!$B:$FD,CB$1,FALSE)/VLOOKUP($B135,NAV!$A:$FC,CB$1,FALSE),"")</f>
        <v/>
      </c>
      <c r="CC136" s="171" t="str">
        <f>IFERROR(VLOOKUP($B136,'NAV plus Dist'!$B:$FD,CC$1,FALSE)/VLOOKUP($B135,NAV!$A:$FC,CC$1,FALSE),"")</f>
        <v/>
      </c>
      <c r="CD136" s="171" t="str">
        <f>IFERROR(VLOOKUP($B136,'NAV plus Dist'!$B:$FD,CD$1,FALSE)/VLOOKUP($B135,NAV!$A:$FC,CD$1,FALSE),"")</f>
        <v/>
      </c>
      <c r="CE136" s="171" t="str">
        <f>IFERROR(VLOOKUP($B136,'NAV plus Dist'!$B:$FD,CE$1,FALSE)/VLOOKUP($B135,NAV!$A:$FC,CE$1,FALSE),"")</f>
        <v/>
      </c>
      <c r="CF136" s="171" t="str">
        <f>IFERROR(VLOOKUP($B136,'NAV plus Dist'!$B:$FD,CF$1,FALSE)/VLOOKUP($B135,NAV!$A:$FC,CF$1,FALSE),"")</f>
        <v/>
      </c>
      <c r="CG136" s="171" t="str">
        <f>IFERROR(VLOOKUP($B136,'NAV plus Dist'!$B:$FD,CG$1,FALSE)/VLOOKUP($B135,NAV!$A:$FC,CG$1,FALSE),"")</f>
        <v/>
      </c>
      <c r="CH136" s="171" t="str">
        <f>IFERROR(VLOOKUP($B136,'NAV plus Dist'!$B:$FD,CH$1,FALSE)/VLOOKUP($B135,NAV!$A:$FC,CH$1,FALSE),"")</f>
        <v/>
      </c>
      <c r="CI136" s="171" t="str">
        <f>IFERROR(VLOOKUP($B136,'NAV plus Dist'!$B:$FD,CI$1,FALSE)/VLOOKUP($B135,NAV!$A:$FC,CI$1,FALSE),"")</f>
        <v/>
      </c>
      <c r="CJ136" s="171" t="str">
        <f>IFERROR(VLOOKUP($B136,'NAV plus Dist'!$B:$FD,CJ$1,FALSE)/VLOOKUP($B135,NAV!$A:$FC,CJ$1,FALSE),"")</f>
        <v/>
      </c>
      <c r="CK136" s="171" t="str">
        <f>IFERROR(VLOOKUP($B136,'NAV plus Dist'!$B:$FD,CK$1,FALSE)/VLOOKUP($B135,NAV!$A:$FC,CK$1,FALSE),"")</f>
        <v/>
      </c>
      <c r="CL136" s="171" t="str">
        <f>IFERROR(VLOOKUP($B136,'NAV plus Dist'!$B:$FD,CL$1,FALSE)/VLOOKUP($B135,NAV!$A:$FC,CL$1,FALSE),"")</f>
        <v/>
      </c>
      <c r="CM136" s="171" t="str">
        <f>IFERROR(VLOOKUP($B136,'NAV plus Dist'!$B:$FD,CM$1,FALSE)/VLOOKUP($B135,NAV!$A:$FC,CM$1,FALSE),"")</f>
        <v/>
      </c>
      <c r="CN136" s="171" t="str">
        <f>IFERROR(VLOOKUP($B136,'NAV plus Dist'!$B:$FD,CN$1,FALSE)/VLOOKUP($B135,NAV!$A:$FC,CN$1,FALSE),"")</f>
        <v/>
      </c>
      <c r="CO136" s="171" t="str">
        <f>IFERROR(VLOOKUP($B136,'NAV plus Dist'!$B:$FD,CO$1,FALSE)/VLOOKUP($B135,NAV!$A:$FC,CO$1,FALSE),"")</f>
        <v/>
      </c>
      <c r="CP136" s="171" t="str">
        <f>IFERROR(VLOOKUP($B136,'NAV plus Dist'!$B:$FD,CP$1,FALSE)/VLOOKUP($B135,NAV!$A:$FC,CP$1,FALSE),"")</f>
        <v/>
      </c>
      <c r="CQ136" s="171" t="str">
        <f>IFERROR(VLOOKUP($B136,'NAV plus Dist'!$B:$FD,CQ$1,FALSE)/VLOOKUP($B135,NAV!$A:$FC,CQ$1,FALSE),"")</f>
        <v/>
      </c>
      <c r="CR136" s="171" t="str">
        <f>IFERROR(VLOOKUP($B136,'NAV plus Dist'!$B:$FD,CR$1,FALSE)/VLOOKUP($B135,NAV!$A:$FC,CR$1,FALSE),"")</f>
        <v/>
      </c>
      <c r="CS136" s="171" t="str">
        <f>IFERROR(VLOOKUP($B136,'NAV plus Dist'!$B:$FD,CS$1,FALSE)/VLOOKUP($B135,NAV!$A:$FC,CS$1,FALSE),"")</f>
        <v/>
      </c>
      <c r="CT136" s="171" t="str">
        <f>IFERROR(VLOOKUP($B136,'NAV plus Dist'!$B:$FD,CT$1,FALSE)/VLOOKUP($B135,NAV!$A:$FC,CT$1,FALSE),"")</f>
        <v/>
      </c>
      <c r="CU136" s="171" t="str">
        <f>IFERROR(VLOOKUP($B136,'NAV plus Dist'!$B:$FD,CU$1,FALSE)/VLOOKUP($B135,NAV!$A:$FC,CU$1,FALSE),"")</f>
        <v/>
      </c>
      <c r="CV136" s="171" t="str">
        <f>IFERROR(VLOOKUP($B136,'NAV plus Dist'!$B:$FD,CV$1,FALSE)/VLOOKUP($B135,NAV!$A:$FC,CV$1,FALSE),"")</f>
        <v/>
      </c>
      <c r="CW136" s="171" t="str">
        <f>IFERROR(VLOOKUP($B136,'NAV plus Dist'!$B:$FD,CW$1,FALSE)/VLOOKUP($B135,NAV!$A:$FC,CW$1,FALSE),"")</f>
        <v/>
      </c>
      <c r="CX136" s="171" t="str">
        <f>IFERROR(VLOOKUP($B136,'NAV plus Dist'!$B:$FD,CX$1,FALSE)/VLOOKUP($B135,NAV!$A:$FC,CX$1,FALSE),"")</f>
        <v/>
      </c>
      <c r="CY136" s="171" t="str">
        <f>IFERROR(VLOOKUP($B136,'NAV plus Dist'!$B:$FD,CY$1,FALSE)/VLOOKUP($B135,NAV!$A:$FC,CY$1,FALSE),"")</f>
        <v/>
      </c>
      <c r="CZ136" s="171" t="str">
        <f>IFERROR(VLOOKUP($B136,'NAV plus Dist'!$B:$FD,CZ$1,FALSE)/VLOOKUP($B135,NAV!$A:$FC,CZ$1,FALSE),"")</f>
        <v/>
      </c>
      <c r="DA136" s="171" t="str">
        <f>IFERROR(VLOOKUP($B136,'NAV plus Dist'!$B:$FD,DA$1,FALSE)/VLOOKUP($B135,NAV!$A:$FC,DA$1,FALSE),"")</f>
        <v/>
      </c>
      <c r="DB136" s="171" t="str">
        <f>IFERROR(VLOOKUP($B136,'NAV plus Dist'!$B:$FD,DB$1,FALSE)/VLOOKUP($B135,NAV!$A:$FC,DB$1,FALSE),"")</f>
        <v/>
      </c>
      <c r="DC136" s="171" t="str">
        <f>IFERROR(VLOOKUP($B136,'NAV plus Dist'!$B:$FD,DC$1,FALSE)/VLOOKUP($B135,NAV!$A:$FC,DC$1,FALSE),"")</f>
        <v/>
      </c>
      <c r="DD136" s="171" t="str">
        <f>IFERROR(VLOOKUP($B136,'NAV plus Dist'!$B:$FD,DD$1,FALSE)/VLOOKUP($B135,NAV!$A:$FC,DD$1,FALSE),"")</f>
        <v/>
      </c>
      <c r="DE136" s="171" t="str">
        <f>IFERROR(VLOOKUP($B136,'NAV plus Dist'!$B:$FD,DE$1,FALSE)/VLOOKUP($B135,NAV!$A:$FC,DE$1,FALSE),"")</f>
        <v/>
      </c>
      <c r="DF136" s="171" t="str">
        <f>IFERROR(VLOOKUP($B136,'NAV plus Dist'!$B:$FD,DF$1,FALSE)/VLOOKUP($B135,NAV!$A:$FC,DF$1,FALSE),"")</f>
        <v/>
      </c>
      <c r="DG136" s="171" t="str">
        <f>IFERROR(VLOOKUP($B136,'NAV plus Dist'!$B:$FD,DG$1,FALSE)/VLOOKUP($B135,NAV!$A:$FC,DG$1,FALSE),"")</f>
        <v/>
      </c>
      <c r="DH136" s="171" t="str">
        <f>IFERROR(VLOOKUP($B136,'NAV plus Dist'!$B:$FD,DH$1,FALSE)/VLOOKUP($B135,NAV!$A:$FC,DH$1,FALSE),"")</f>
        <v/>
      </c>
    </row>
    <row r="137" spans="1:112">
      <c r="A137" s="94">
        <f t="shared" si="44"/>
        <v>64</v>
      </c>
      <c r="B137" s="168">
        <f t="shared" si="45"/>
        <v>44135</v>
      </c>
      <c r="C137" s="171">
        <f>IFERROR(VLOOKUP($B137,'NAV plus Dist'!$B:$FD,C$1,FALSE)/VLOOKUP($B136,NAV!$A:$FC,C$1,FALSE),"")</f>
        <v>0.95499226466738063</v>
      </c>
      <c r="D137" s="171">
        <f>IFERROR(VLOOKUP($B137,'NAV plus Dist'!$B:$FD,D$1,FALSE)/VLOOKUP($B136,NAV!$A:$FC,D$1,FALSE),"")</f>
        <v>0.9565217391304347</v>
      </c>
      <c r="E137" s="171">
        <f>IFERROR(VLOOKUP($B137,'NAV plus Dist'!$B:$FD,E$1,FALSE)/VLOOKUP($B136,NAV!$A:$FC,E$1,FALSE),"")</f>
        <v>0.95600417681865635</v>
      </c>
      <c r="F137" s="171" t="str">
        <f>IFERROR(VLOOKUP($B137,'NAV plus Dist'!$B:$FD,F$1,FALSE)/VLOOKUP($B136,NAV!$A:$FC,F$1,FALSE),"")</f>
        <v/>
      </c>
      <c r="G137" s="171" t="str">
        <f>IFERROR(VLOOKUP($B137,'NAV plus Dist'!$B:$FD,G$1,FALSE)/VLOOKUP($B136,NAV!$A:$FC,G$1,FALSE),"")</f>
        <v/>
      </c>
      <c r="H137" s="171" t="str">
        <f>IFERROR(VLOOKUP($B137,'NAV plus Dist'!$B:$FD,H$1,FALSE)/VLOOKUP($B136,NAV!$A:$FC,H$1,FALSE),"")</f>
        <v/>
      </c>
      <c r="I137" s="171" t="str">
        <f>IFERROR(VLOOKUP($B137,'NAV plus Dist'!$B:$FD,I$1,FALSE)/VLOOKUP($B136,NAV!$A:$FC,I$1,FALSE),"")</f>
        <v/>
      </c>
      <c r="J137" s="171" t="str">
        <f>IFERROR(VLOOKUP($B137,'NAV plus Dist'!$B:$FD,J$1,FALSE)/VLOOKUP($B136,NAV!$A:$FC,J$1,FALSE),"")</f>
        <v/>
      </c>
      <c r="K137" s="171" t="str">
        <f>IFERROR(VLOOKUP($B137,'NAV plus Dist'!$B:$FD,K$1,FALSE)/VLOOKUP($B136,NAV!$A:$FC,K$1,FALSE),"")</f>
        <v/>
      </c>
      <c r="L137" s="171" t="str">
        <f>IFERROR(VLOOKUP($B137,'NAV plus Dist'!$B:$FD,L$1,FALSE)/VLOOKUP($B136,NAV!$A:$FC,L$1,FALSE),"")</f>
        <v/>
      </c>
      <c r="M137" s="171" t="str">
        <f>IFERROR(VLOOKUP($B137,'NAV plus Dist'!$B:$FD,M$1,FALSE)/VLOOKUP($B136,NAV!$A:$FC,M$1,FALSE),"")</f>
        <v/>
      </c>
      <c r="N137" s="171" t="str">
        <f>IFERROR(VLOOKUP($B137,'NAV plus Dist'!$B:$FD,N$1,FALSE)/VLOOKUP($B136,NAV!$A:$FC,N$1,FALSE),"")</f>
        <v/>
      </c>
      <c r="O137" s="171">
        <f>IFERROR(VLOOKUP($B137,'NAV plus Dist'!$B:$FD,O$1,FALSE)/VLOOKUP($B136,NAV!$A:$FC,O$1,FALSE),"")</f>
        <v>0.95119995723983108</v>
      </c>
      <c r="P137" s="171">
        <f>IFERROR(VLOOKUP($B137,'NAV plus Dist'!$B:$FD,P$1,FALSE)/VLOOKUP($B136,NAV!$A:$FC,P$1,FALSE),"")</f>
        <v>0.95126632648284237</v>
      </c>
      <c r="Q137" s="171">
        <f>IFERROR(VLOOKUP($B137,'NAV plus Dist'!$B:$FD,Q$1,FALSE)/VLOOKUP($B136,NAV!$A:$FC,Q$1,FALSE),"")</f>
        <v>0.97322319801463375</v>
      </c>
      <c r="R137" s="171">
        <f>IFERROR(VLOOKUP($B137,'NAV plus Dist'!$B:$FD,R$1,FALSE)/VLOOKUP($B136,NAV!$A:$FC,R$1,FALSE),"")</f>
        <v>0.97322319801463375</v>
      </c>
      <c r="S137" s="171">
        <f>IFERROR(VLOOKUP($B137,'NAV plus Dist'!$B:$FD,S$1,FALSE)/VLOOKUP($B136,NAV!$A:$FC,S$1,FALSE),"")</f>
        <v>0.97244158263475478</v>
      </c>
      <c r="T137" s="171">
        <f>IFERROR(VLOOKUP($B137,'NAV plus Dist'!$B:$FD,T$1,FALSE)/VLOOKUP($B136,NAV!$A:$FC,T$1,FALSE),"")</f>
        <v>0.97359883271822167</v>
      </c>
      <c r="U137" s="171">
        <f>IFERROR(VLOOKUP($B137,'NAV plus Dist'!$B:$FD,U$1,FALSE)/VLOOKUP($B136,NAV!$A:$FC,U$1,FALSE),"")</f>
        <v>0.97336110598430325</v>
      </c>
      <c r="V137" s="171">
        <f>IFERROR(VLOOKUP($B137,'NAV plus Dist'!$B:$FD,V$1,FALSE)/VLOOKUP($B136,NAV!$A:$FC,V$1,FALSE),"")</f>
        <v>0.96178343949044598</v>
      </c>
      <c r="W137" s="171">
        <f>IFERROR(VLOOKUP($B137,'NAV plus Dist'!$B:$FD,W$1,FALSE)/VLOOKUP($B136,NAV!$A:$FC,W$1,FALSE),"")</f>
        <v>0.96178343949044598</v>
      </c>
      <c r="X137" s="171">
        <f>IFERROR(VLOOKUP($B137,'NAV plus Dist'!$B:$FD,X$1,FALSE)/VLOOKUP($B136,NAV!$A:$FC,X$1,FALSE),"")</f>
        <v>0.96155247813411071</v>
      </c>
      <c r="Y137" s="171">
        <f>IFERROR(VLOOKUP($B137,'NAV plus Dist'!$B:$FD,Y$1,FALSE)/VLOOKUP($B136,NAV!$A:$FC,Y$1,FALSE),"")</f>
        <v>0.96271186440677958</v>
      </c>
      <c r="Z137" s="171">
        <f>IFERROR(VLOOKUP($B137,'NAV plus Dist'!$B:$FD,Z$1,FALSE)/VLOOKUP($B136,NAV!$A:$FC,Z$1,FALSE),"")</f>
        <v>0.96249071747957848</v>
      </c>
      <c r="AA137" s="171">
        <f>IFERROR(VLOOKUP($B137,'NAV plus Dist'!$B:$FD,AA$1,FALSE)/VLOOKUP($B136,NAV!$A:$FC,AA$1,FALSE),"")</f>
        <v>0.96981902449790325</v>
      </c>
      <c r="AB137" s="171">
        <f>IFERROR(VLOOKUP($B137,'NAV plus Dist'!$B:$FD,AB$1,FALSE)/VLOOKUP($B136,NAV!$A:$FC,AB$1,FALSE),"")</f>
        <v>0.97107681308745297</v>
      </c>
      <c r="AC137" s="171">
        <f>IFERROR(VLOOKUP($B137,'NAV plus Dist'!$B:$FD,AC$1,FALSE)/VLOOKUP($B136,NAV!$A:$FC,AC$1,FALSE),"")</f>
        <v>0.9705345608890894</v>
      </c>
      <c r="AD137" s="171">
        <f>IFERROR(VLOOKUP($B137,'NAV plus Dist'!$B:$FD,AD$1,FALSE)/VLOOKUP($B136,NAV!$A:$FC,AD$1,FALSE),"")</f>
        <v>0.94165957725279759</v>
      </c>
      <c r="AE137" s="171">
        <f>IFERROR(VLOOKUP($B137,'NAV plus Dist'!$B:$FD,AE$1,FALSE)/VLOOKUP($B136,NAV!$A:$FC,AE$1,FALSE),"")</f>
        <v>0.96686596910812161</v>
      </c>
      <c r="AF137" s="171">
        <f>IFERROR(VLOOKUP($B137,'NAV plus Dist'!$B:$FD,AF$1,FALSE)/VLOOKUP($B136,NAV!$A:$FC,AF$1,FALSE),"")</f>
        <v>0.94222790078899876</v>
      </c>
      <c r="AG137" s="171">
        <f>IFERROR(VLOOKUP($B137,'NAV plus Dist'!$B:$FD,AG$1,FALSE)/VLOOKUP($B136,NAV!$A:$FC,AG$1,FALSE),"")</f>
        <v>0.94354503943545032</v>
      </c>
      <c r="AH137" s="171">
        <f>IFERROR(VLOOKUP($B137,'NAV plus Dist'!$B:$FD,AH$1,FALSE)/VLOOKUP($B136,NAV!$A:$FC,AH$1,FALSE),"")</f>
        <v>0.94300730675554412</v>
      </c>
      <c r="AI137" s="171">
        <f>IFERROR(VLOOKUP($B137,'NAV plus Dist'!$B:$FD,AI$1,FALSE)/VLOOKUP($B136,NAV!$A:$FC,AI$1,FALSE),"")</f>
        <v>0.97127926351044314</v>
      </c>
      <c r="AJ137" s="171">
        <f>IFERROR(VLOOKUP($B137,'NAV plus Dist'!$B:$FD,AJ$1,FALSE)/VLOOKUP($B136,NAV!$A:$FC,AJ$1,FALSE),"")</f>
        <v>0.99013569907244403</v>
      </c>
      <c r="AK137" s="171">
        <f>IFERROR(VLOOKUP($B137,'NAV plus Dist'!$B:$FD,AK$1,FALSE)/VLOOKUP($B136,NAV!$A:$FC,AK$1,FALSE),"")</f>
        <v>1.0383224939141809</v>
      </c>
      <c r="AL137" s="171">
        <f>IFERROR(VLOOKUP($B137,'NAV plus Dist'!$B:$FD,AL$1,FALSE)/VLOOKUP($B136,NAV!$A:$FC,AL$1,FALSE),"")</f>
        <v>1.0390863032540001</v>
      </c>
      <c r="AM137" s="171" t="str">
        <f>IFERROR(VLOOKUP($B137,'NAV plus Dist'!$B:$FD,AM$1,FALSE)/VLOOKUP($B136,NAV!$A:$FC,AM$1,FALSE),"")</f>
        <v/>
      </c>
      <c r="AN137" s="171" t="str">
        <f>IFERROR(VLOOKUP($B137,'NAV plus Dist'!$B:$FD,AN$1,FALSE)/VLOOKUP($B136,NAV!$A:$FC,AN$1,FALSE),"")</f>
        <v/>
      </c>
      <c r="AO137" s="171" t="str">
        <f>IFERROR(VLOOKUP($B137,'NAV plus Dist'!$B:$FD,AO$1,FALSE)/VLOOKUP($B136,NAV!$A:$FC,AO$1,FALSE),"")</f>
        <v/>
      </c>
      <c r="AP137" s="171" t="str">
        <f>IFERROR(VLOOKUP($B137,'NAV plus Dist'!$B:$FD,AP$1,FALSE)/VLOOKUP($B136,NAV!$A:$FC,AP$1,FALSE),"")</f>
        <v/>
      </c>
      <c r="AQ137" s="171" t="str">
        <f>IFERROR(VLOOKUP($B137,'NAV plus Dist'!$B:$FD,AQ$1,FALSE)/VLOOKUP($B136,NAV!$A:$FC,AQ$1,FALSE),"")</f>
        <v/>
      </c>
      <c r="AR137" s="171" t="str">
        <f>IFERROR(VLOOKUP($B137,'NAV plus Dist'!$B:$FD,AR$1,FALSE)/VLOOKUP($B136,NAV!$A:$FC,AR$1,FALSE),"")</f>
        <v/>
      </c>
      <c r="AS137" s="171" t="str">
        <f>IFERROR(VLOOKUP($B137,'NAV plus Dist'!$B:$FD,AS$1,FALSE)/VLOOKUP($B136,NAV!$A:$FC,AS$1,FALSE),"")</f>
        <v/>
      </c>
      <c r="AT137" s="171">
        <f>IFERROR(VLOOKUP($B137,'NAV plus Dist'!$B:$FD,AT$1,FALSE)/VLOOKUP($B136,NAV!$A:$FC,AT$1,FALSE),"")</f>
        <v>0.91747552329507098</v>
      </c>
      <c r="AU137" s="171">
        <f>IFERROR(VLOOKUP($B137,'NAV plus Dist'!$B:$FD,AU$1,FALSE)/VLOOKUP($B136,NAV!$A:$FC,AU$1,FALSE),"")</f>
        <v>1</v>
      </c>
      <c r="AV137" s="171">
        <f>IFERROR(VLOOKUP($B137,'NAV plus Dist'!$B:$FD,AV$1,FALSE)/VLOOKUP($B136,NAV!$A:$FC,AV$1,FALSE),"")</f>
        <v>0.85722108644859807</v>
      </c>
      <c r="AW137" s="171" t="str">
        <f>IFERROR(VLOOKUP($B137,'NAV plus Dist'!$B:$FD,AW$1,FALSE)/VLOOKUP($B136,NAV!$A:$FC,AW$1,FALSE),"")</f>
        <v/>
      </c>
      <c r="AX137" s="171" t="str">
        <f>IFERROR(VLOOKUP($B137,'NAV plus Dist'!$B:$FD,AX$1,FALSE)/VLOOKUP($B136,NAV!$A:$FC,AX$1,FALSE),"")</f>
        <v/>
      </c>
      <c r="AY137" s="171" t="str">
        <f>IFERROR(VLOOKUP($B137,'NAV plus Dist'!$B:$FD,AY$1,FALSE)/VLOOKUP($B136,NAV!$A:$FC,AY$1,FALSE),"")</f>
        <v/>
      </c>
      <c r="AZ137" s="171" t="str">
        <f>IFERROR(VLOOKUP($B137,'NAV plus Dist'!$B:$FD,AZ$1,FALSE)/VLOOKUP($B136,NAV!$A:$FC,AZ$1,FALSE),"")</f>
        <v/>
      </c>
      <c r="BA137" s="171" t="str">
        <f>IFERROR(VLOOKUP($B137,'NAV plus Dist'!$B:$FD,BA$1,FALSE)/VLOOKUP($B136,NAV!$A:$FC,BA$1,FALSE),"")</f>
        <v/>
      </c>
      <c r="BB137" s="171" t="str">
        <f>IFERROR(VLOOKUP($B137,'NAV plus Dist'!$B:$FD,BB$1,FALSE)/VLOOKUP($B136,NAV!$A:$FC,BB$1,FALSE),"")</f>
        <v/>
      </c>
      <c r="BC137" s="171" t="str">
        <f>IFERROR(VLOOKUP($B137,'NAV plus Dist'!$B:$FD,BC$1,FALSE)/VLOOKUP($B136,NAV!$A:$FC,BC$1,FALSE),"")</f>
        <v/>
      </c>
      <c r="BD137" s="171" t="str">
        <f>IFERROR(VLOOKUP($B137,'NAV plus Dist'!$B:$FD,BD$1,FALSE)/VLOOKUP($B136,NAV!$A:$FC,BD$1,FALSE),"")</f>
        <v/>
      </c>
      <c r="BE137" s="171" t="str">
        <f>IFERROR(VLOOKUP($B137,'NAV plus Dist'!$B:$FD,BE$1,FALSE)/VLOOKUP($B136,NAV!$A:$FC,BE$1,FALSE),"")</f>
        <v/>
      </c>
      <c r="BF137" s="171" t="str">
        <f>IFERROR(VLOOKUP($B137,'NAV plus Dist'!$B:$FD,BF$1,FALSE)/VLOOKUP($B136,NAV!$A:$FC,BF$1,FALSE),"")</f>
        <v/>
      </c>
      <c r="BG137" s="171" t="str">
        <f>IFERROR(VLOOKUP($B137,'NAV plus Dist'!$B:$FD,BG$1,FALSE)/VLOOKUP($B136,NAV!$A:$FC,BG$1,FALSE),"")</f>
        <v/>
      </c>
      <c r="BH137" s="171" t="str">
        <f>IFERROR(VLOOKUP($B137,'NAV plus Dist'!$B:$FD,BH$1,FALSE)/VLOOKUP($B136,NAV!$A:$FC,BH$1,FALSE),"")</f>
        <v/>
      </c>
      <c r="BI137" s="171" t="str">
        <f>IFERROR(VLOOKUP($B137,'NAV plus Dist'!$B:$FD,BI$1,FALSE)/VLOOKUP($B136,NAV!$A:$FC,BI$1,FALSE),"")</f>
        <v/>
      </c>
      <c r="BJ137" s="171" t="str">
        <f>IFERROR(VLOOKUP($B137,'NAV plus Dist'!$B:$FD,BJ$1,FALSE)/VLOOKUP($B136,NAV!$A:$FC,BJ$1,FALSE),"")</f>
        <v/>
      </c>
      <c r="BK137" s="171" t="str">
        <f>IFERROR(VLOOKUP($B137,'NAV plus Dist'!$B:$FD,BK$1,FALSE)/VLOOKUP($B136,NAV!$A:$FC,BK$1,FALSE),"")</f>
        <v/>
      </c>
      <c r="BL137" s="171" t="str">
        <f>IFERROR(VLOOKUP($B137,'NAV plus Dist'!$B:$FD,BL$1,FALSE)/VLOOKUP($B136,NAV!$A:$FC,BL$1,FALSE),"")</f>
        <v/>
      </c>
      <c r="BM137" s="171" t="str">
        <f>IFERROR(VLOOKUP($B137,'NAV plus Dist'!$B:$FD,BM$1,FALSE)/VLOOKUP($B136,NAV!$A:$FC,BM$1,FALSE),"")</f>
        <v/>
      </c>
      <c r="BN137" s="171" t="str">
        <f>IFERROR(VLOOKUP($B137,'NAV plus Dist'!$B:$FD,BN$1,FALSE)/VLOOKUP($B136,NAV!$A:$FC,BN$1,FALSE),"")</f>
        <v/>
      </c>
      <c r="BO137" s="171" t="str">
        <f>IFERROR(VLOOKUP($B137,'NAV plus Dist'!$B:$FD,BO$1,FALSE)/VLOOKUP($B136,NAV!$A:$FC,BO$1,FALSE),"")</f>
        <v/>
      </c>
      <c r="BP137" s="171" t="str">
        <f>IFERROR(VLOOKUP($B137,'NAV plus Dist'!$B:$FD,BP$1,FALSE)/VLOOKUP($B136,NAV!$A:$FC,BP$1,FALSE),"")</f>
        <v/>
      </c>
      <c r="BQ137" s="171" t="str">
        <f>IFERROR(VLOOKUP($B137,'NAV plus Dist'!$B:$FD,BQ$1,FALSE)/VLOOKUP($B136,NAV!$A:$FC,BQ$1,FALSE),"")</f>
        <v/>
      </c>
      <c r="BR137" s="171" t="str">
        <f>IFERROR(VLOOKUP($B137,'NAV plus Dist'!$B:$FD,BR$1,FALSE)/VLOOKUP($B136,NAV!$A:$FC,BR$1,FALSE),"")</f>
        <v/>
      </c>
      <c r="BS137" s="171" t="str">
        <f>IFERROR(VLOOKUP($B137,'NAV plus Dist'!$B:$FD,BS$1,FALSE)/VLOOKUP($B136,NAV!$A:$FC,BS$1,FALSE),"")</f>
        <v/>
      </c>
      <c r="BT137" s="171" t="str">
        <f>IFERROR(VLOOKUP($B137,'NAV plus Dist'!$B:$FD,BT$1,FALSE)/VLOOKUP($B136,NAV!$A:$FC,BT$1,FALSE),"")</f>
        <v/>
      </c>
      <c r="BU137" s="171" t="str">
        <f>IFERROR(VLOOKUP($B137,'NAV plus Dist'!$B:$FD,BU$1,FALSE)/VLOOKUP($B136,NAV!$A:$FC,BU$1,FALSE),"")</f>
        <v/>
      </c>
      <c r="BV137" s="171" t="str">
        <f>IFERROR(VLOOKUP($B137,'NAV plus Dist'!$B:$FD,BV$1,FALSE)/VLOOKUP($B136,NAV!$A:$FC,BV$1,FALSE),"")</f>
        <v/>
      </c>
      <c r="BW137" s="171" t="str">
        <f>IFERROR(VLOOKUP($B137,'NAV plus Dist'!$B:$FD,BW$1,FALSE)/VLOOKUP($B136,NAV!$A:$FC,BW$1,FALSE),"")</f>
        <v/>
      </c>
      <c r="BX137" s="171" t="str">
        <f>IFERROR(VLOOKUP($B137,'NAV plus Dist'!$B:$FD,BX$1,FALSE)/VLOOKUP($B136,NAV!$A:$FC,BX$1,FALSE),"")</f>
        <v/>
      </c>
      <c r="BY137" s="171" t="str">
        <f>IFERROR(VLOOKUP($B137,'NAV plus Dist'!$B:$FD,BY$1,FALSE)/VLOOKUP($B136,NAV!$A:$FC,BY$1,FALSE),"")</f>
        <v/>
      </c>
      <c r="BZ137" s="171" t="str">
        <f>IFERROR(VLOOKUP($B137,'NAV plus Dist'!$B:$FD,BZ$1,FALSE)/VLOOKUP($B136,NAV!$A:$FC,BZ$1,FALSE),"")</f>
        <v/>
      </c>
      <c r="CA137" s="171" t="str">
        <f>IFERROR(VLOOKUP($B137,'NAV plus Dist'!$B:$FD,CA$1,FALSE)/VLOOKUP($B136,NAV!$A:$FC,CA$1,FALSE),"")</f>
        <v/>
      </c>
      <c r="CB137" s="171" t="str">
        <f>IFERROR(VLOOKUP($B137,'NAV plus Dist'!$B:$FD,CB$1,FALSE)/VLOOKUP($B136,NAV!$A:$FC,CB$1,FALSE),"")</f>
        <v/>
      </c>
      <c r="CC137" s="171" t="str">
        <f>IFERROR(VLOOKUP($B137,'NAV plus Dist'!$B:$FD,CC$1,FALSE)/VLOOKUP($B136,NAV!$A:$FC,CC$1,FALSE),"")</f>
        <v/>
      </c>
      <c r="CD137" s="171" t="str">
        <f>IFERROR(VLOOKUP($B137,'NAV plus Dist'!$B:$FD,CD$1,FALSE)/VLOOKUP($B136,NAV!$A:$FC,CD$1,FALSE),"")</f>
        <v/>
      </c>
      <c r="CE137" s="171" t="str">
        <f>IFERROR(VLOOKUP($B137,'NAV plus Dist'!$B:$FD,CE$1,FALSE)/VLOOKUP($B136,NAV!$A:$FC,CE$1,FALSE),"")</f>
        <v/>
      </c>
      <c r="CF137" s="171" t="str">
        <f>IFERROR(VLOOKUP($B137,'NAV plus Dist'!$B:$FD,CF$1,FALSE)/VLOOKUP($B136,NAV!$A:$FC,CF$1,FALSE),"")</f>
        <v/>
      </c>
      <c r="CG137" s="171" t="str">
        <f>IFERROR(VLOOKUP($B137,'NAV plus Dist'!$B:$FD,CG$1,FALSE)/VLOOKUP($B136,NAV!$A:$FC,CG$1,FALSE),"")</f>
        <v/>
      </c>
      <c r="CH137" s="171" t="str">
        <f>IFERROR(VLOOKUP($B137,'NAV plus Dist'!$B:$FD,CH$1,FALSE)/VLOOKUP($B136,NAV!$A:$FC,CH$1,FALSE),"")</f>
        <v/>
      </c>
      <c r="CI137" s="171" t="str">
        <f>IFERROR(VLOOKUP($B137,'NAV plus Dist'!$B:$FD,CI$1,FALSE)/VLOOKUP($B136,NAV!$A:$FC,CI$1,FALSE),"")</f>
        <v/>
      </c>
      <c r="CJ137" s="171" t="str">
        <f>IFERROR(VLOOKUP($B137,'NAV plus Dist'!$B:$FD,CJ$1,FALSE)/VLOOKUP($B136,NAV!$A:$FC,CJ$1,FALSE),"")</f>
        <v/>
      </c>
      <c r="CK137" s="171" t="str">
        <f>IFERROR(VLOOKUP($B137,'NAV plus Dist'!$B:$FD,CK$1,FALSE)/VLOOKUP($B136,NAV!$A:$FC,CK$1,FALSE),"")</f>
        <v/>
      </c>
      <c r="CL137" s="171" t="str">
        <f>IFERROR(VLOOKUP($B137,'NAV plus Dist'!$B:$FD,CL$1,FALSE)/VLOOKUP($B136,NAV!$A:$FC,CL$1,FALSE),"")</f>
        <v/>
      </c>
      <c r="CM137" s="171" t="str">
        <f>IFERROR(VLOOKUP($B137,'NAV plus Dist'!$B:$FD,CM$1,FALSE)/VLOOKUP($B136,NAV!$A:$FC,CM$1,FALSE),"")</f>
        <v/>
      </c>
      <c r="CN137" s="171" t="str">
        <f>IFERROR(VLOOKUP($B137,'NAV plus Dist'!$B:$FD,CN$1,FALSE)/VLOOKUP($B136,NAV!$A:$FC,CN$1,FALSE),"")</f>
        <v/>
      </c>
      <c r="CO137" s="171" t="str">
        <f>IFERROR(VLOOKUP($B137,'NAV plus Dist'!$B:$FD,CO$1,FALSE)/VLOOKUP($B136,NAV!$A:$FC,CO$1,FALSE),"")</f>
        <v/>
      </c>
      <c r="CP137" s="171" t="str">
        <f>IFERROR(VLOOKUP($B137,'NAV plus Dist'!$B:$FD,CP$1,FALSE)/VLOOKUP($B136,NAV!$A:$FC,CP$1,FALSE),"")</f>
        <v/>
      </c>
      <c r="CQ137" s="171" t="str">
        <f>IFERROR(VLOOKUP($B137,'NAV plus Dist'!$B:$FD,CQ$1,FALSE)/VLOOKUP($B136,NAV!$A:$FC,CQ$1,FALSE),"")</f>
        <v/>
      </c>
      <c r="CR137" s="171" t="str">
        <f>IFERROR(VLOOKUP($B137,'NAV plus Dist'!$B:$FD,CR$1,FALSE)/VLOOKUP($B136,NAV!$A:$FC,CR$1,FALSE),"")</f>
        <v/>
      </c>
      <c r="CS137" s="171" t="str">
        <f>IFERROR(VLOOKUP($B137,'NAV plus Dist'!$B:$FD,CS$1,FALSE)/VLOOKUP($B136,NAV!$A:$FC,CS$1,FALSE),"")</f>
        <v/>
      </c>
      <c r="CT137" s="171" t="str">
        <f>IFERROR(VLOOKUP($B137,'NAV plus Dist'!$B:$FD,CT$1,FALSE)/VLOOKUP($B136,NAV!$A:$FC,CT$1,FALSE),"")</f>
        <v/>
      </c>
      <c r="CU137" s="171" t="str">
        <f>IFERROR(VLOOKUP($B137,'NAV plus Dist'!$B:$FD,CU$1,FALSE)/VLOOKUP($B136,NAV!$A:$FC,CU$1,FALSE),"")</f>
        <v/>
      </c>
      <c r="CV137" s="171" t="str">
        <f>IFERROR(VLOOKUP($B137,'NAV plus Dist'!$B:$FD,CV$1,FALSE)/VLOOKUP($B136,NAV!$A:$FC,CV$1,FALSE),"")</f>
        <v/>
      </c>
      <c r="CW137" s="171" t="str">
        <f>IFERROR(VLOOKUP($B137,'NAV plus Dist'!$B:$FD,CW$1,FALSE)/VLOOKUP($B136,NAV!$A:$FC,CW$1,FALSE),"")</f>
        <v/>
      </c>
      <c r="CX137" s="171" t="str">
        <f>IFERROR(VLOOKUP($B137,'NAV plus Dist'!$B:$FD,CX$1,FALSE)/VLOOKUP($B136,NAV!$A:$FC,CX$1,FALSE),"")</f>
        <v/>
      </c>
      <c r="CY137" s="171" t="str">
        <f>IFERROR(VLOOKUP($B137,'NAV plus Dist'!$B:$FD,CY$1,FALSE)/VLOOKUP($B136,NAV!$A:$FC,CY$1,FALSE),"")</f>
        <v/>
      </c>
      <c r="CZ137" s="171" t="str">
        <f>IFERROR(VLOOKUP($B137,'NAV plus Dist'!$B:$FD,CZ$1,FALSE)/VLOOKUP($B136,NAV!$A:$FC,CZ$1,FALSE),"")</f>
        <v/>
      </c>
      <c r="DA137" s="171" t="str">
        <f>IFERROR(VLOOKUP($B137,'NAV plus Dist'!$B:$FD,DA$1,FALSE)/VLOOKUP($B136,NAV!$A:$FC,DA$1,FALSE),"")</f>
        <v/>
      </c>
      <c r="DB137" s="171" t="str">
        <f>IFERROR(VLOOKUP($B137,'NAV plus Dist'!$B:$FD,DB$1,FALSE)/VLOOKUP($B136,NAV!$A:$FC,DB$1,FALSE),"")</f>
        <v/>
      </c>
      <c r="DC137" s="171" t="str">
        <f>IFERROR(VLOOKUP($B137,'NAV plus Dist'!$B:$FD,DC$1,FALSE)/VLOOKUP($B136,NAV!$A:$FC,DC$1,FALSE),"")</f>
        <v/>
      </c>
      <c r="DD137" s="171" t="str">
        <f>IFERROR(VLOOKUP($B137,'NAV plus Dist'!$B:$FD,DD$1,FALSE)/VLOOKUP($B136,NAV!$A:$FC,DD$1,FALSE),"")</f>
        <v/>
      </c>
      <c r="DE137" s="171" t="str">
        <f>IFERROR(VLOOKUP($B137,'NAV plus Dist'!$B:$FD,DE$1,FALSE)/VLOOKUP($B136,NAV!$A:$FC,DE$1,FALSE),"")</f>
        <v/>
      </c>
      <c r="DF137" s="171" t="str">
        <f>IFERROR(VLOOKUP($B137,'NAV plus Dist'!$B:$FD,DF$1,FALSE)/VLOOKUP($B136,NAV!$A:$FC,DF$1,FALSE),"")</f>
        <v/>
      </c>
      <c r="DG137" s="171" t="str">
        <f>IFERROR(VLOOKUP($B137,'NAV plus Dist'!$B:$FD,DG$1,FALSE)/VLOOKUP($B136,NAV!$A:$FC,DG$1,FALSE),"")</f>
        <v/>
      </c>
      <c r="DH137" s="171" t="str">
        <f>IFERROR(VLOOKUP($B137,'NAV plus Dist'!$B:$FD,DH$1,FALSE)/VLOOKUP($B136,NAV!$A:$FC,DH$1,FALSE),"")</f>
        <v/>
      </c>
    </row>
    <row r="138" spans="1:112">
      <c r="A138" s="94">
        <f t="shared" si="44"/>
        <v>63</v>
      </c>
      <c r="B138" s="168">
        <f t="shared" si="45"/>
        <v>44165</v>
      </c>
      <c r="C138" s="171">
        <f>IFERROR(VLOOKUP($B138,'NAV plus Dist'!$B:$FD,C$1,FALSE)/VLOOKUP($B137,NAV!$A:$FC,C$1,FALSE),"")</f>
        <v>1.1220145422367662</v>
      </c>
      <c r="D138" s="171">
        <f>IFERROR(VLOOKUP($B138,'NAV plus Dist'!$B:$FD,D$1,FALSE)/VLOOKUP($B137,NAV!$A:$FC,D$1,FALSE),"")</f>
        <v>1.0946860067390363</v>
      </c>
      <c r="E138" s="171">
        <f>IFERROR(VLOOKUP($B138,'NAV plus Dist'!$B:$FD,E$1,FALSE)/VLOOKUP($B137,NAV!$A:$FC,E$1,FALSE),"")</f>
        <v>1.1230185182174386</v>
      </c>
      <c r="F138" s="171" t="str">
        <f>IFERROR(VLOOKUP($B138,'NAV plus Dist'!$B:$FD,F$1,FALSE)/VLOOKUP($B137,NAV!$A:$FC,F$1,FALSE),"")</f>
        <v/>
      </c>
      <c r="G138" s="171" t="str">
        <f>IFERROR(VLOOKUP($B138,'NAV plus Dist'!$B:$FD,G$1,FALSE)/VLOOKUP($B137,NAV!$A:$FC,G$1,FALSE),"")</f>
        <v/>
      </c>
      <c r="H138" s="171" t="str">
        <f>IFERROR(VLOOKUP($B138,'NAV plus Dist'!$B:$FD,H$1,FALSE)/VLOOKUP($B137,NAV!$A:$FC,H$1,FALSE),"")</f>
        <v/>
      </c>
      <c r="I138" s="171" t="str">
        <f>IFERROR(VLOOKUP($B138,'NAV plus Dist'!$B:$FD,I$1,FALSE)/VLOOKUP($B137,NAV!$A:$FC,I$1,FALSE),"")</f>
        <v/>
      </c>
      <c r="J138" s="171" t="str">
        <f>IFERROR(VLOOKUP($B138,'NAV plus Dist'!$B:$FD,J$1,FALSE)/VLOOKUP($B137,NAV!$A:$FC,J$1,FALSE),"")</f>
        <v/>
      </c>
      <c r="K138" s="171" t="str">
        <f>IFERROR(VLOOKUP($B138,'NAV plus Dist'!$B:$FD,K$1,FALSE)/VLOOKUP($B137,NAV!$A:$FC,K$1,FALSE),"")</f>
        <v/>
      </c>
      <c r="L138" s="171" t="str">
        <f>IFERROR(VLOOKUP($B138,'NAV plus Dist'!$B:$FD,L$1,FALSE)/VLOOKUP($B137,NAV!$A:$FC,L$1,FALSE),"")</f>
        <v/>
      </c>
      <c r="M138" s="171" t="str">
        <f>IFERROR(VLOOKUP($B138,'NAV plus Dist'!$B:$FD,M$1,FALSE)/VLOOKUP($B137,NAV!$A:$FC,M$1,FALSE),"")</f>
        <v/>
      </c>
      <c r="N138" s="171" t="str">
        <f>IFERROR(VLOOKUP($B138,'NAV plus Dist'!$B:$FD,N$1,FALSE)/VLOOKUP($B137,NAV!$A:$FC,N$1,FALSE),"")</f>
        <v/>
      </c>
      <c r="O138" s="171">
        <f>IFERROR(VLOOKUP($B138,'NAV plus Dist'!$B:$FD,O$1,FALSE)/VLOOKUP($B137,NAV!$A:$FC,O$1,FALSE),"")</f>
        <v>1.244341563786008</v>
      </c>
      <c r="P138" s="171">
        <f>IFERROR(VLOOKUP($B138,'NAV plus Dist'!$B:$FD,P$1,FALSE)/VLOOKUP($B137,NAV!$A:$FC,P$1,FALSE),"")</f>
        <v>1.2552947052947052</v>
      </c>
      <c r="Q138" s="171">
        <f>IFERROR(VLOOKUP($B138,'NAV plus Dist'!$B:$FD,Q$1,FALSE)/VLOOKUP($B137,NAV!$A:$FC,Q$1,FALSE),"")</f>
        <v>1.1407435472412977</v>
      </c>
      <c r="R138" s="171">
        <f>IFERROR(VLOOKUP($B138,'NAV plus Dist'!$B:$FD,R$1,FALSE)/VLOOKUP($B137,NAV!$A:$FC,R$1,FALSE),"")</f>
        <v>1.1407435472412977</v>
      </c>
      <c r="S138" s="171">
        <f>IFERROR(VLOOKUP($B138,'NAV plus Dist'!$B:$FD,S$1,FALSE)/VLOOKUP($B137,NAV!$A:$FC,S$1,FALSE),"")</f>
        <v>1.1398531725222865</v>
      </c>
      <c r="T138" s="171">
        <f>IFERROR(VLOOKUP($B138,'NAV plus Dist'!$B:$FD,T$1,FALSE)/VLOOKUP($B137,NAV!$A:$FC,T$1,FALSE),"")</f>
        <v>1.141164156332606</v>
      </c>
      <c r="U138" s="171">
        <f>IFERROR(VLOOKUP($B138,'NAV plus Dist'!$B:$FD,U$1,FALSE)/VLOOKUP($B137,NAV!$A:$FC,U$1,FALSE),"")</f>
        <v>1.1409086778736937</v>
      </c>
      <c r="V138" s="171">
        <f>IFERROR(VLOOKUP($B138,'NAV plus Dist'!$B:$FD,V$1,FALSE)/VLOOKUP($B137,NAV!$A:$FC,V$1,FALSE),"")</f>
        <v>1.0738136768191779</v>
      </c>
      <c r="W138" s="171">
        <f>IFERROR(VLOOKUP($B138,'NAV plus Dist'!$B:$FD,W$1,FALSE)/VLOOKUP($B137,NAV!$A:$FC,W$1,FALSE),"")</f>
        <v>1.0738136768191779</v>
      </c>
      <c r="X138" s="171">
        <f>IFERROR(VLOOKUP($B138,'NAV plus Dist'!$B:$FD,X$1,FALSE)/VLOOKUP($B137,NAV!$A:$FC,X$1,FALSE),"")</f>
        <v>1.073567205790205</v>
      </c>
      <c r="Y138" s="171">
        <f>IFERROR(VLOOKUP($B138,'NAV plus Dist'!$B:$FD,Y$1,FALSE)/VLOOKUP($B137,NAV!$A:$FC,Y$1,FALSE),"")</f>
        <v>1.0748030240199049</v>
      </c>
      <c r="Z138" s="171">
        <f>IFERROR(VLOOKUP($B138,'NAV plus Dist'!$B:$FD,Z$1,FALSE)/VLOOKUP($B137,NAV!$A:$FC,Z$1,FALSE),"")</f>
        <v>1.0744960126801724</v>
      </c>
      <c r="AA138" s="171">
        <f>IFERROR(VLOOKUP($B138,'NAV plus Dist'!$B:$FD,AA$1,FALSE)/VLOOKUP($B137,NAV!$A:$FC,AA$1,FALSE),"")</f>
        <v>1.1250243293681235</v>
      </c>
      <c r="AB138" s="171">
        <f>IFERROR(VLOOKUP($B138,'NAV plus Dist'!$B:$FD,AB$1,FALSE)/VLOOKUP($B137,NAV!$A:$FC,AB$1,FALSE),"")</f>
        <v>1.0975702725955936</v>
      </c>
      <c r="AC138" s="171">
        <f>IFERROR(VLOOKUP($B138,'NAV plus Dist'!$B:$FD,AC$1,FALSE)/VLOOKUP($B137,NAV!$A:$FC,AC$1,FALSE),"")</f>
        <v>1.1259747986655615</v>
      </c>
      <c r="AD138" s="171">
        <f>IFERROR(VLOOKUP($B138,'NAV plus Dist'!$B:$FD,AD$1,FALSE)/VLOOKUP($B137,NAV!$A:$FC,AD$1,FALSE),"")</f>
        <v>0.90019053244842895</v>
      </c>
      <c r="AE138" s="171">
        <f>IFERROR(VLOOKUP($B138,'NAV plus Dist'!$B:$FD,AE$1,FALSE)/VLOOKUP($B137,NAV!$A:$FC,AE$1,FALSE),"")</f>
        <v>1.0646200165344324</v>
      </c>
      <c r="AF138" s="171">
        <f>IFERROR(VLOOKUP($B138,'NAV plus Dist'!$B:$FD,AF$1,FALSE)/VLOOKUP($B137,NAV!$A:$FC,AF$1,FALSE),"")</f>
        <v>1.0832558139534885</v>
      </c>
      <c r="AG138" s="171">
        <f>IFERROR(VLOOKUP($B138,'NAV plus Dist'!$B:$FD,AG$1,FALSE)/VLOOKUP($B137,NAV!$A:$FC,AG$1,FALSE),"")</f>
        <v>1.0568618493537205</v>
      </c>
      <c r="AH138" s="171">
        <f>IFERROR(VLOOKUP($B138,'NAV plus Dist'!$B:$FD,AH$1,FALSE)/VLOOKUP($B137,NAV!$A:$FC,AH$1,FALSE),"")</f>
        <v>1.0842136994560228</v>
      </c>
      <c r="AI138" s="171">
        <f>IFERROR(VLOOKUP($B138,'NAV plus Dist'!$B:$FD,AI$1,FALSE)/VLOOKUP($B137,NAV!$A:$FC,AI$1,FALSE),"")</f>
        <v>1.1868377504960104</v>
      </c>
      <c r="AJ138" s="171">
        <f>IFERROR(VLOOKUP($B138,'NAV plus Dist'!$B:$FD,AJ$1,FALSE)/VLOOKUP($B137,NAV!$A:$FC,AJ$1,FALSE),"")</f>
        <v>1.0729856317791238</v>
      </c>
      <c r="AK138" s="171">
        <f>IFERROR(VLOOKUP($B138,'NAV plus Dist'!$B:$FD,AK$1,FALSE)/VLOOKUP($B137,NAV!$A:$FC,AK$1,FALSE),"")</f>
        <v>1.1563827349794673</v>
      </c>
      <c r="AL138" s="171">
        <f>IFERROR(VLOOKUP($B138,'NAV plus Dist'!$B:$FD,AL$1,FALSE)/VLOOKUP($B137,NAV!$A:$FC,AL$1,FALSE),"")</f>
        <v>1.1587601555711164</v>
      </c>
      <c r="AM138" s="171" t="str">
        <f>IFERROR(VLOOKUP($B138,'NAV plus Dist'!$B:$FD,AM$1,FALSE)/VLOOKUP($B137,NAV!$A:$FC,AM$1,FALSE),"")</f>
        <v/>
      </c>
      <c r="AN138" s="171" t="str">
        <f>IFERROR(VLOOKUP($B138,'NAV plus Dist'!$B:$FD,AN$1,FALSE)/VLOOKUP($B137,NAV!$A:$FC,AN$1,FALSE),"")</f>
        <v/>
      </c>
      <c r="AO138" s="171" t="str">
        <f>IFERROR(VLOOKUP($B138,'NAV plus Dist'!$B:$FD,AO$1,FALSE)/VLOOKUP($B137,NAV!$A:$FC,AO$1,FALSE),"")</f>
        <v/>
      </c>
      <c r="AP138" s="171" t="str">
        <f>IFERROR(VLOOKUP($B138,'NAV plus Dist'!$B:$FD,AP$1,FALSE)/VLOOKUP($B137,NAV!$A:$FC,AP$1,FALSE),"")</f>
        <v/>
      </c>
      <c r="AQ138" s="171" t="str">
        <f>IFERROR(VLOOKUP($B138,'NAV plus Dist'!$B:$FD,AQ$1,FALSE)/VLOOKUP($B137,NAV!$A:$FC,AQ$1,FALSE),"")</f>
        <v/>
      </c>
      <c r="AR138" s="171" t="str">
        <f>IFERROR(VLOOKUP($B138,'NAV plus Dist'!$B:$FD,AR$1,FALSE)/VLOOKUP($B137,NAV!$A:$FC,AR$1,FALSE),"")</f>
        <v/>
      </c>
      <c r="AS138" s="171" t="str">
        <f>IFERROR(VLOOKUP($B138,'NAV plus Dist'!$B:$FD,AS$1,FALSE)/VLOOKUP($B137,NAV!$A:$FC,AS$1,FALSE),"")</f>
        <v/>
      </c>
      <c r="AT138" s="171">
        <f>IFERROR(VLOOKUP($B138,'NAV plus Dist'!$B:$FD,AT$1,FALSE)/VLOOKUP($B137,NAV!$A:$FC,AT$1,FALSE),"")</f>
        <v>1.1042176971355155</v>
      </c>
      <c r="AU138" s="171">
        <f>IFERROR(VLOOKUP($B138,'NAV plus Dist'!$B:$FD,AU$1,FALSE)/VLOOKUP($B137,NAV!$A:$FC,AU$1,FALSE),"")</f>
        <v>1</v>
      </c>
      <c r="AV138" s="171">
        <f>IFERROR(VLOOKUP($B138,'NAV plus Dist'!$B:$FD,AV$1,FALSE)/VLOOKUP($B137,NAV!$A:$FC,AV$1,FALSE),"")</f>
        <v>1.1937718046986441</v>
      </c>
      <c r="AW138" s="171" t="str">
        <f>IFERROR(VLOOKUP($B138,'NAV plus Dist'!$B:$FD,AW$1,FALSE)/VLOOKUP($B137,NAV!$A:$FC,AW$1,FALSE),"")</f>
        <v/>
      </c>
      <c r="AX138" s="171" t="str">
        <f>IFERROR(VLOOKUP($B138,'NAV plus Dist'!$B:$FD,AX$1,FALSE)/VLOOKUP($B137,NAV!$A:$FC,AX$1,FALSE),"")</f>
        <v/>
      </c>
      <c r="AY138" s="171" t="str">
        <f>IFERROR(VLOOKUP($B138,'NAV plus Dist'!$B:$FD,AY$1,FALSE)/VLOOKUP($B137,NAV!$A:$FC,AY$1,FALSE),"")</f>
        <v/>
      </c>
      <c r="AZ138" s="171" t="str">
        <f>IFERROR(VLOOKUP($B138,'NAV plus Dist'!$B:$FD,AZ$1,FALSE)/VLOOKUP($B137,NAV!$A:$FC,AZ$1,FALSE),"")</f>
        <v/>
      </c>
      <c r="BA138" s="171" t="str">
        <f>IFERROR(VLOOKUP($B138,'NAV plus Dist'!$B:$FD,BA$1,FALSE)/VLOOKUP($B137,NAV!$A:$FC,BA$1,FALSE),"")</f>
        <v/>
      </c>
      <c r="BB138" s="171" t="str">
        <f>IFERROR(VLOOKUP($B138,'NAV plus Dist'!$B:$FD,BB$1,FALSE)/VLOOKUP($B137,NAV!$A:$FC,BB$1,FALSE),"")</f>
        <v/>
      </c>
      <c r="BC138" s="171" t="str">
        <f>IFERROR(VLOOKUP($B138,'NAV plus Dist'!$B:$FD,BC$1,FALSE)/VLOOKUP($B137,NAV!$A:$FC,BC$1,FALSE),"")</f>
        <v/>
      </c>
      <c r="BD138" s="171" t="str">
        <f>IFERROR(VLOOKUP($B138,'NAV plus Dist'!$B:$FD,BD$1,FALSE)/VLOOKUP($B137,NAV!$A:$FC,BD$1,FALSE),"")</f>
        <v/>
      </c>
      <c r="BE138" s="171" t="str">
        <f>IFERROR(VLOOKUP($B138,'NAV plus Dist'!$B:$FD,BE$1,FALSE)/VLOOKUP($B137,NAV!$A:$FC,BE$1,FALSE),"")</f>
        <v/>
      </c>
      <c r="BF138" s="171" t="str">
        <f>IFERROR(VLOOKUP($B138,'NAV plus Dist'!$B:$FD,BF$1,FALSE)/VLOOKUP($B137,NAV!$A:$FC,BF$1,FALSE),"")</f>
        <v/>
      </c>
      <c r="BG138" s="171" t="str">
        <f>IFERROR(VLOOKUP($B138,'NAV plus Dist'!$B:$FD,BG$1,FALSE)/VLOOKUP($B137,NAV!$A:$FC,BG$1,FALSE),"")</f>
        <v/>
      </c>
      <c r="BH138" s="171" t="str">
        <f>IFERROR(VLOOKUP($B138,'NAV plus Dist'!$B:$FD,BH$1,FALSE)/VLOOKUP($B137,NAV!$A:$FC,BH$1,FALSE),"")</f>
        <v/>
      </c>
      <c r="BI138" s="171" t="str">
        <f>IFERROR(VLOOKUP($B138,'NAV plus Dist'!$B:$FD,BI$1,FALSE)/VLOOKUP($B137,NAV!$A:$FC,BI$1,FALSE),"")</f>
        <v/>
      </c>
      <c r="BJ138" s="171" t="str">
        <f>IFERROR(VLOOKUP($B138,'NAV plus Dist'!$B:$FD,BJ$1,FALSE)/VLOOKUP($B137,NAV!$A:$FC,BJ$1,FALSE),"")</f>
        <v/>
      </c>
      <c r="BK138" s="171" t="str">
        <f>IFERROR(VLOOKUP($B138,'NAV plus Dist'!$B:$FD,BK$1,FALSE)/VLOOKUP($B137,NAV!$A:$FC,BK$1,FALSE),"")</f>
        <v/>
      </c>
      <c r="BL138" s="171" t="str">
        <f>IFERROR(VLOOKUP($B138,'NAV plus Dist'!$B:$FD,BL$1,FALSE)/VLOOKUP($B137,NAV!$A:$FC,BL$1,FALSE),"")</f>
        <v/>
      </c>
      <c r="BM138" s="171" t="str">
        <f>IFERROR(VLOOKUP($B138,'NAV plus Dist'!$B:$FD,BM$1,FALSE)/VLOOKUP($B137,NAV!$A:$FC,BM$1,FALSE),"")</f>
        <v/>
      </c>
      <c r="BN138" s="171" t="str">
        <f>IFERROR(VLOOKUP($B138,'NAV plus Dist'!$B:$FD,BN$1,FALSE)/VLOOKUP($B137,NAV!$A:$FC,BN$1,FALSE),"")</f>
        <v/>
      </c>
      <c r="BO138" s="171" t="str">
        <f>IFERROR(VLOOKUP($B138,'NAV plus Dist'!$B:$FD,BO$1,FALSE)/VLOOKUP($B137,NAV!$A:$FC,BO$1,FALSE),"")</f>
        <v/>
      </c>
      <c r="BP138" s="171" t="str">
        <f>IFERROR(VLOOKUP($B138,'NAV plus Dist'!$B:$FD,BP$1,FALSE)/VLOOKUP($B137,NAV!$A:$FC,BP$1,FALSE),"")</f>
        <v/>
      </c>
      <c r="BQ138" s="171" t="str">
        <f>IFERROR(VLOOKUP($B138,'NAV plus Dist'!$B:$FD,BQ$1,FALSE)/VLOOKUP($B137,NAV!$A:$FC,BQ$1,FALSE),"")</f>
        <v/>
      </c>
      <c r="BR138" s="171" t="str">
        <f>IFERROR(VLOOKUP($B138,'NAV plus Dist'!$B:$FD,BR$1,FALSE)/VLOOKUP($B137,NAV!$A:$FC,BR$1,FALSE),"")</f>
        <v/>
      </c>
      <c r="BS138" s="171" t="str">
        <f>IFERROR(VLOOKUP($B138,'NAV plus Dist'!$B:$FD,BS$1,FALSE)/VLOOKUP($B137,NAV!$A:$FC,BS$1,FALSE),"")</f>
        <v/>
      </c>
      <c r="BT138" s="171" t="str">
        <f>IFERROR(VLOOKUP($B138,'NAV plus Dist'!$B:$FD,BT$1,FALSE)/VLOOKUP($B137,NAV!$A:$FC,BT$1,FALSE),"")</f>
        <v/>
      </c>
      <c r="BU138" s="171" t="str">
        <f>IFERROR(VLOOKUP($B138,'NAV plus Dist'!$B:$FD,BU$1,FALSE)/VLOOKUP($B137,NAV!$A:$FC,BU$1,FALSE),"")</f>
        <v/>
      </c>
      <c r="BV138" s="171" t="str">
        <f>IFERROR(VLOOKUP($B138,'NAV plus Dist'!$B:$FD,BV$1,FALSE)/VLOOKUP($B137,NAV!$A:$FC,BV$1,FALSE),"")</f>
        <v/>
      </c>
      <c r="BW138" s="171" t="str">
        <f>IFERROR(VLOOKUP($B138,'NAV plus Dist'!$B:$FD,BW$1,FALSE)/VLOOKUP($B137,NAV!$A:$FC,BW$1,FALSE),"")</f>
        <v/>
      </c>
      <c r="BX138" s="171" t="str">
        <f>IFERROR(VLOOKUP($B138,'NAV plus Dist'!$B:$FD,BX$1,FALSE)/VLOOKUP($B137,NAV!$A:$FC,BX$1,FALSE),"")</f>
        <v/>
      </c>
      <c r="BY138" s="171" t="str">
        <f>IFERROR(VLOOKUP($B138,'NAV plus Dist'!$B:$FD,BY$1,FALSE)/VLOOKUP($B137,NAV!$A:$FC,BY$1,FALSE),"")</f>
        <v/>
      </c>
      <c r="BZ138" s="171" t="str">
        <f>IFERROR(VLOOKUP($B138,'NAV plus Dist'!$B:$FD,BZ$1,FALSE)/VLOOKUP($B137,NAV!$A:$FC,BZ$1,FALSE),"")</f>
        <v/>
      </c>
      <c r="CA138" s="171" t="str">
        <f>IFERROR(VLOOKUP($B138,'NAV plus Dist'!$B:$FD,CA$1,FALSE)/VLOOKUP($B137,NAV!$A:$FC,CA$1,FALSE),"")</f>
        <v/>
      </c>
      <c r="CB138" s="171" t="str">
        <f>IFERROR(VLOOKUP($B138,'NAV plus Dist'!$B:$FD,CB$1,FALSE)/VLOOKUP($B137,NAV!$A:$FC,CB$1,FALSE),"")</f>
        <v/>
      </c>
      <c r="CC138" s="171" t="str">
        <f>IFERROR(VLOOKUP($B138,'NAV plus Dist'!$B:$FD,CC$1,FALSE)/VLOOKUP($B137,NAV!$A:$FC,CC$1,FALSE),"")</f>
        <v/>
      </c>
      <c r="CD138" s="171" t="str">
        <f>IFERROR(VLOOKUP($B138,'NAV plus Dist'!$B:$FD,CD$1,FALSE)/VLOOKUP($B137,NAV!$A:$FC,CD$1,FALSE),"")</f>
        <v/>
      </c>
      <c r="CE138" s="171" t="str">
        <f>IFERROR(VLOOKUP($B138,'NAV plus Dist'!$B:$FD,CE$1,FALSE)/VLOOKUP($B137,NAV!$A:$FC,CE$1,FALSE),"")</f>
        <v/>
      </c>
      <c r="CF138" s="171" t="str">
        <f>IFERROR(VLOOKUP($B138,'NAV plus Dist'!$B:$FD,CF$1,FALSE)/VLOOKUP($B137,NAV!$A:$FC,CF$1,FALSE),"")</f>
        <v/>
      </c>
      <c r="CG138" s="171" t="str">
        <f>IFERROR(VLOOKUP($B138,'NAV plus Dist'!$B:$FD,CG$1,FALSE)/VLOOKUP($B137,NAV!$A:$FC,CG$1,FALSE),"")</f>
        <v/>
      </c>
      <c r="CH138" s="171" t="str">
        <f>IFERROR(VLOOKUP($B138,'NAV plus Dist'!$B:$FD,CH$1,FALSE)/VLOOKUP($B137,NAV!$A:$FC,CH$1,FALSE),"")</f>
        <v/>
      </c>
      <c r="CI138" s="171" t="str">
        <f>IFERROR(VLOOKUP($B138,'NAV plus Dist'!$B:$FD,CI$1,FALSE)/VLOOKUP($B137,NAV!$A:$FC,CI$1,FALSE),"")</f>
        <v/>
      </c>
      <c r="CJ138" s="171" t="str">
        <f>IFERROR(VLOOKUP($B138,'NAV plus Dist'!$B:$FD,CJ$1,FALSE)/VLOOKUP($B137,NAV!$A:$FC,CJ$1,FALSE),"")</f>
        <v/>
      </c>
      <c r="CK138" s="171" t="str">
        <f>IFERROR(VLOOKUP($B138,'NAV plus Dist'!$B:$FD,CK$1,FALSE)/VLOOKUP($B137,NAV!$A:$FC,CK$1,FALSE),"")</f>
        <v/>
      </c>
      <c r="CL138" s="171" t="str">
        <f>IFERROR(VLOOKUP($B138,'NAV plus Dist'!$B:$FD,CL$1,FALSE)/VLOOKUP($B137,NAV!$A:$FC,CL$1,FALSE),"")</f>
        <v/>
      </c>
      <c r="CM138" s="171" t="str">
        <f>IFERROR(VLOOKUP($B138,'NAV plus Dist'!$B:$FD,CM$1,FALSE)/VLOOKUP($B137,NAV!$A:$FC,CM$1,FALSE),"")</f>
        <v/>
      </c>
      <c r="CN138" s="171" t="str">
        <f>IFERROR(VLOOKUP($B138,'NAV plus Dist'!$B:$FD,CN$1,FALSE)/VLOOKUP($B137,NAV!$A:$FC,CN$1,FALSE),"")</f>
        <v/>
      </c>
      <c r="CO138" s="171" t="str">
        <f>IFERROR(VLOOKUP($B138,'NAV plus Dist'!$B:$FD,CO$1,FALSE)/VLOOKUP($B137,NAV!$A:$FC,CO$1,FALSE),"")</f>
        <v/>
      </c>
      <c r="CP138" s="171" t="str">
        <f>IFERROR(VLOOKUP($B138,'NAV plus Dist'!$B:$FD,CP$1,FALSE)/VLOOKUP($B137,NAV!$A:$FC,CP$1,FALSE),"")</f>
        <v/>
      </c>
      <c r="CQ138" s="171" t="str">
        <f>IFERROR(VLOOKUP($B138,'NAV plus Dist'!$B:$FD,CQ$1,FALSE)/VLOOKUP($B137,NAV!$A:$FC,CQ$1,FALSE),"")</f>
        <v/>
      </c>
      <c r="CR138" s="171" t="str">
        <f>IFERROR(VLOOKUP($B138,'NAV plus Dist'!$B:$FD,CR$1,FALSE)/VLOOKUP($B137,NAV!$A:$FC,CR$1,FALSE),"")</f>
        <v/>
      </c>
      <c r="CS138" s="171" t="str">
        <f>IFERROR(VLOOKUP($B138,'NAV plus Dist'!$B:$FD,CS$1,FALSE)/VLOOKUP($B137,NAV!$A:$FC,CS$1,FALSE),"")</f>
        <v/>
      </c>
      <c r="CT138" s="171" t="str">
        <f>IFERROR(VLOOKUP($B138,'NAV plus Dist'!$B:$FD,CT$1,FALSE)/VLOOKUP($B137,NAV!$A:$FC,CT$1,FALSE),"")</f>
        <v/>
      </c>
      <c r="CU138" s="171" t="str">
        <f>IFERROR(VLOOKUP($B138,'NAV plus Dist'!$B:$FD,CU$1,FALSE)/VLOOKUP($B137,NAV!$A:$FC,CU$1,FALSE),"")</f>
        <v/>
      </c>
      <c r="CV138" s="171" t="str">
        <f>IFERROR(VLOOKUP($B138,'NAV plus Dist'!$B:$FD,CV$1,FALSE)/VLOOKUP($B137,NAV!$A:$FC,CV$1,FALSE),"")</f>
        <v/>
      </c>
      <c r="CW138" s="171" t="str">
        <f>IFERROR(VLOOKUP($B138,'NAV plus Dist'!$B:$FD,CW$1,FALSE)/VLOOKUP($B137,NAV!$A:$FC,CW$1,FALSE),"")</f>
        <v/>
      </c>
      <c r="CX138" s="171" t="str">
        <f>IFERROR(VLOOKUP($B138,'NAV plus Dist'!$B:$FD,CX$1,FALSE)/VLOOKUP($B137,NAV!$A:$FC,CX$1,FALSE),"")</f>
        <v/>
      </c>
      <c r="CY138" s="171" t="str">
        <f>IFERROR(VLOOKUP($B138,'NAV plus Dist'!$B:$FD,CY$1,FALSE)/VLOOKUP($B137,NAV!$A:$FC,CY$1,FALSE),"")</f>
        <v/>
      </c>
      <c r="CZ138" s="171" t="str">
        <f>IFERROR(VLOOKUP($B138,'NAV plus Dist'!$B:$FD,CZ$1,FALSE)/VLOOKUP($B137,NAV!$A:$FC,CZ$1,FALSE),"")</f>
        <v/>
      </c>
      <c r="DA138" s="171" t="str">
        <f>IFERROR(VLOOKUP($B138,'NAV plus Dist'!$B:$FD,DA$1,FALSE)/VLOOKUP($B137,NAV!$A:$FC,DA$1,FALSE),"")</f>
        <v/>
      </c>
      <c r="DB138" s="171" t="str">
        <f>IFERROR(VLOOKUP($B138,'NAV plus Dist'!$B:$FD,DB$1,FALSE)/VLOOKUP($B137,NAV!$A:$FC,DB$1,FALSE),"")</f>
        <v/>
      </c>
      <c r="DC138" s="171" t="str">
        <f>IFERROR(VLOOKUP($B138,'NAV plus Dist'!$B:$FD,DC$1,FALSE)/VLOOKUP($B137,NAV!$A:$FC,DC$1,FALSE),"")</f>
        <v/>
      </c>
      <c r="DD138" s="171" t="str">
        <f>IFERROR(VLOOKUP($B138,'NAV plus Dist'!$B:$FD,DD$1,FALSE)/VLOOKUP($B137,NAV!$A:$FC,DD$1,FALSE),"")</f>
        <v/>
      </c>
      <c r="DE138" s="171" t="str">
        <f>IFERROR(VLOOKUP($B138,'NAV plus Dist'!$B:$FD,DE$1,FALSE)/VLOOKUP($B137,NAV!$A:$FC,DE$1,FALSE),"")</f>
        <v/>
      </c>
      <c r="DF138" s="171" t="str">
        <f>IFERROR(VLOOKUP($B138,'NAV plus Dist'!$B:$FD,DF$1,FALSE)/VLOOKUP($B137,NAV!$A:$FC,DF$1,FALSE),"")</f>
        <v/>
      </c>
      <c r="DG138" s="171" t="str">
        <f>IFERROR(VLOOKUP($B138,'NAV plus Dist'!$B:$FD,DG$1,FALSE)/VLOOKUP($B137,NAV!$A:$FC,DG$1,FALSE),"")</f>
        <v/>
      </c>
      <c r="DH138" s="171" t="str">
        <f>IFERROR(VLOOKUP($B138,'NAV plus Dist'!$B:$FD,DH$1,FALSE)/VLOOKUP($B137,NAV!$A:$FC,DH$1,FALSE),"")</f>
        <v/>
      </c>
    </row>
    <row r="139" spans="1:112">
      <c r="A139" s="94">
        <f t="shared" si="44"/>
        <v>62</v>
      </c>
      <c r="B139" s="168">
        <f t="shared" si="45"/>
        <v>44196</v>
      </c>
      <c r="C139" s="171">
        <f>IFERROR(VLOOKUP($B139,'NAV plus Dist'!$B:$FD,C$1,FALSE)/VLOOKUP($B138,NAV!$A:$FC,C$1,FALSE),"")</f>
        <v>1.0434465185096622</v>
      </c>
      <c r="D139" s="171">
        <f>IFERROR(VLOOKUP($B139,'NAV plus Dist'!$B:$FD,D$1,FALSE)/VLOOKUP($B138,NAV!$A:$FC,D$1,FALSE),"")</f>
        <v>1.0237550041279186</v>
      </c>
      <c r="E139" s="171">
        <f>IFERROR(VLOOKUP($B139,'NAV plus Dist'!$B:$FD,E$1,FALSE)/VLOOKUP($B138,NAV!$A:$FC,E$1,FALSE),"")</f>
        <v>1.0448445814311884</v>
      </c>
      <c r="F139" s="171" t="str">
        <f>IFERROR(VLOOKUP($B139,'NAV plus Dist'!$B:$FD,F$1,FALSE)/VLOOKUP($B138,NAV!$A:$FC,F$1,FALSE),"")</f>
        <v/>
      </c>
      <c r="G139" s="171" t="str">
        <f>IFERROR(VLOOKUP($B139,'NAV plus Dist'!$B:$FD,G$1,FALSE)/VLOOKUP($B138,NAV!$A:$FC,G$1,FALSE),"")</f>
        <v/>
      </c>
      <c r="H139" s="171" t="str">
        <f>IFERROR(VLOOKUP($B139,'NAV plus Dist'!$B:$FD,H$1,FALSE)/VLOOKUP($B138,NAV!$A:$FC,H$1,FALSE),"")</f>
        <v/>
      </c>
      <c r="I139" s="171" t="str">
        <f>IFERROR(VLOOKUP($B139,'NAV plus Dist'!$B:$FD,I$1,FALSE)/VLOOKUP($B138,NAV!$A:$FC,I$1,FALSE),"")</f>
        <v/>
      </c>
      <c r="J139" s="171" t="str">
        <f>IFERROR(VLOOKUP($B139,'NAV plus Dist'!$B:$FD,J$1,FALSE)/VLOOKUP($B138,NAV!$A:$FC,J$1,FALSE),"")</f>
        <v/>
      </c>
      <c r="K139" s="171" t="str">
        <f>IFERROR(VLOOKUP($B139,'NAV plus Dist'!$B:$FD,K$1,FALSE)/VLOOKUP($B138,NAV!$A:$FC,K$1,FALSE),"")</f>
        <v/>
      </c>
      <c r="L139" s="171" t="str">
        <f>IFERROR(VLOOKUP($B139,'NAV plus Dist'!$B:$FD,L$1,FALSE)/VLOOKUP($B138,NAV!$A:$FC,L$1,FALSE),"")</f>
        <v/>
      </c>
      <c r="M139" s="171" t="str">
        <f>IFERROR(VLOOKUP($B139,'NAV plus Dist'!$B:$FD,M$1,FALSE)/VLOOKUP($B138,NAV!$A:$FC,M$1,FALSE),"")</f>
        <v/>
      </c>
      <c r="N139" s="171" t="str">
        <f>IFERROR(VLOOKUP($B139,'NAV plus Dist'!$B:$FD,N$1,FALSE)/VLOOKUP($B138,NAV!$A:$FC,N$1,FALSE),"")</f>
        <v/>
      </c>
      <c r="O139" s="171">
        <f>IFERROR(VLOOKUP($B139,'NAV plus Dist'!$B:$FD,O$1,FALSE)/VLOOKUP($B138,NAV!$A:$FC,O$1,FALSE),"")</f>
        <v>1.0318103488426249</v>
      </c>
      <c r="P139" s="171">
        <f>IFERROR(VLOOKUP($B139,'NAV plus Dist'!$B:$FD,P$1,FALSE)/VLOOKUP($B138,NAV!$A:$FC,P$1,FALSE),"")</f>
        <v>1.0385002617695622</v>
      </c>
      <c r="Q139" s="171">
        <f>IFERROR(VLOOKUP($B139,'NAV plus Dist'!$B:$FD,Q$1,FALSE)/VLOOKUP($B138,NAV!$A:$FC,Q$1,FALSE),"")</f>
        <v>1.0016035545459101</v>
      </c>
      <c r="R139" s="171">
        <f>IFERROR(VLOOKUP($B139,'NAV plus Dist'!$B:$FD,R$1,FALSE)/VLOOKUP($B138,NAV!$A:$FC,R$1,FALSE),"")</f>
        <v>1.0016035545459101</v>
      </c>
      <c r="S139" s="171">
        <f>IFERROR(VLOOKUP($B139,'NAV plus Dist'!$B:$FD,S$1,FALSE)/VLOOKUP($B138,NAV!$A:$FC,S$1,FALSE),"")</f>
        <v>1.0007778858174747</v>
      </c>
      <c r="T139" s="171">
        <f>IFERROR(VLOOKUP($B139,'NAV plus Dist'!$B:$FD,T$1,FALSE)/VLOOKUP($B138,NAV!$A:$FC,T$1,FALSE),"")</f>
        <v>1.0019851814799763</v>
      </c>
      <c r="U139" s="171">
        <f>IFERROR(VLOOKUP($B139,'NAV plus Dist'!$B:$FD,U$1,FALSE)/VLOOKUP($B138,NAV!$A:$FC,U$1,FALSE),"")</f>
        <v>1.0017540065835315</v>
      </c>
      <c r="V139" s="171">
        <f>IFERROR(VLOOKUP($B139,'NAV plus Dist'!$B:$FD,V$1,FALSE)/VLOOKUP($B138,NAV!$A:$FC,V$1,FALSE),"")</f>
        <v>1.0266114774564925</v>
      </c>
      <c r="W139" s="171">
        <f>IFERROR(VLOOKUP($B139,'NAV plus Dist'!$B:$FD,W$1,FALSE)/VLOOKUP($B138,NAV!$A:$FC,W$1,FALSE),"")</f>
        <v>1.0266114774564925</v>
      </c>
      <c r="X139" s="171">
        <f>IFERROR(VLOOKUP($B139,'NAV plus Dist'!$B:$FD,X$1,FALSE)/VLOOKUP($B138,NAV!$A:$FC,X$1,FALSE),"")</f>
        <v>1.0263704283599109</v>
      </c>
      <c r="Y139" s="171">
        <f>IFERROR(VLOOKUP($B139,'NAV plus Dist'!$B:$FD,Y$1,FALSE)/VLOOKUP($B138,NAV!$A:$FC,Y$1,FALSE),"")</f>
        <v>1.0276037471284944</v>
      </c>
      <c r="Z139" s="171">
        <f>IFERROR(VLOOKUP($B139,'NAV plus Dist'!$B:$FD,Z$1,FALSE)/VLOOKUP($B138,NAV!$A:$FC,Z$1,FALSE),"")</f>
        <v>1.0273679494507872</v>
      </c>
      <c r="AA139" s="171">
        <f>IFERROR(VLOOKUP($B139,'NAV plus Dist'!$B:$FD,AA$1,FALSE)/VLOOKUP($B138,NAV!$A:$FC,AA$1,FALSE),"")</f>
        <v>1.050521382302678</v>
      </c>
      <c r="AB139" s="171">
        <f>IFERROR(VLOOKUP($B139,'NAV plus Dist'!$B:$FD,AB$1,FALSE)/VLOOKUP($B138,NAV!$A:$FC,AB$1,FALSE),"")</f>
        <v>1.0311957541052295</v>
      </c>
      <c r="AC139" s="171">
        <f>IFERROR(VLOOKUP($B139,'NAV plus Dist'!$B:$FD,AC$1,FALSE)/VLOOKUP($B138,NAV!$A:$FC,AC$1,FALSE),"")</f>
        <v>1.052287147775449</v>
      </c>
      <c r="AD139" s="171">
        <f>IFERROR(VLOOKUP($B139,'NAV plus Dist'!$B:$FD,AD$1,FALSE)/VLOOKUP($B138,NAV!$A:$FC,AD$1,FALSE),"")</f>
        <v>1.0247848841510685</v>
      </c>
      <c r="AE139" s="171">
        <f>IFERROR(VLOOKUP($B139,'NAV plus Dist'!$B:$FD,AE$1,FALSE)/VLOOKUP($B138,NAV!$A:$FC,AE$1,FALSE),"")</f>
        <v>1.0295262287059261</v>
      </c>
      <c r="AF139" s="171">
        <f>IFERROR(VLOOKUP($B139,'NAV plus Dist'!$B:$FD,AF$1,FALSE)/VLOOKUP($B138,NAV!$A:$FC,AF$1,FALSE),"")</f>
        <v>1.0256443873403782</v>
      </c>
      <c r="AG139" s="171">
        <f>IFERROR(VLOOKUP($B139,'NAV plus Dist'!$B:$FD,AG$1,FALSE)/VLOOKUP($B138,NAV!$A:$FC,AG$1,FALSE),"")</f>
        <v>1.0067499199487673</v>
      </c>
      <c r="AH139" s="171">
        <f>IFERROR(VLOOKUP($B139,'NAV plus Dist'!$B:$FD,AH$1,FALSE)/VLOOKUP($B138,NAV!$A:$FC,AH$1,FALSE),"")</f>
        <v>1.0274241189651658</v>
      </c>
      <c r="AI139" s="171">
        <f>IFERROR(VLOOKUP($B139,'NAV plus Dist'!$B:$FD,AI$1,FALSE)/VLOOKUP($B138,NAV!$A:$FC,AI$1,FALSE),"")</f>
        <v>1.1571766457886206</v>
      </c>
      <c r="AJ139" s="171">
        <f>IFERROR(VLOOKUP($B139,'NAV plus Dist'!$B:$FD,AJ$1,FALSE)/VLOOKUP($B138,NAV!$A:$FC,AJ$1,FALSE),"")</f>
        <v>1.0013322689862092</v>
      </c>
      <c r="AK139" s="171">
        <f>IFERROR(VLOOKUP($B139,'NAV plus Dist'!$B:$FD,AK$1,FALSE)/VLOOKUP($B138,NAV!$A:$FC,AK$1,FALSE),"")</f>
        <v>1.083893827027939</v>
      </c>
      <c r="AL139" s="171">
        <f>IFERROR(VLOOKUP($B139,'NAV plus Dist'!$B:$FD,AL$1,FALSE)/VLOOKUP($B138,NAV!$A:$FC,AL$1,FALSE),"")</f>
        <v>1.0859972457440885</v>
      </c>
      <c r="AM139" s="171" t="str">
        <f>IFERROR(VLOOKUP($B139,'NAV plus Dist'!$B:$FD,AM$1,FALSE)/VLOOKUP($B138,NAV!$A:$FC,AM$1,FALSE),"")</f>
        <v/>
      </c>
      <c r="AN139" s="171" t="str">
        <f>IFERROR(VLOOKUP($B139,'NAV plus Dist'!$B:$FD,AN$1,FALSE)/VLOOKUP($B138,NAV!$A:$FC,AN$1,FALSE),"")</f>
        <v/>
      </c>
      <c r="AO139" s="171" t="str">
        <f>IFERROR(VLOOKUP($B139,'NAV plus Dist'!$B:$FD,AO$1,FALSE)/VLOOKUP($B138,NAV!$A:$FC,AO$1,FALSE),"")</f>
        <v/>
      </c>
      <c r="AP139" s="171" t="str">
        <f>IFERROR(VLOOKUP($B139,'NAV plus Dist'!$B:$FD,AP$1,FALSE)/VLOOKUP($B138,NAV!$A:$FC,AP$1,FALSE),"")</f>
        <v/>
      </c>
      <c r="AQ139" s="171" t="str">
        <f>IFERROR(VLOOKUP($B139,'NAV plus Dist'!$B:$FD,AQ$1,FALSE)/VLOOKUP($B138,NAV!$A:$FC,AQ$1,FALSE),"")</f>
        <v/>
      </c>
      <c r="AR139" s="171" t="str">
        <f>IFERROR(VLOOKUP($B139,'NAV plus Dist'!$B:$FD,AR$1,FALSE)/VLOOKUP($B138,NAV!$A:$FC,AR$1,FALSE),"")</f>
        <v/>
      </c>
      <c r="AS139" s="171" t="str">
        <f>IFERROR(VLOOKUP($B139,'NAV plus Dist'!$B:$FD,AS$1,FALSE)/VLOOKUP($B138,NAV!$A:$FC,AS$1,FALSE),"")</f>
        <v/>
      </c>
      <c r="AT139" s="171">
        <f>IFERROR(VLOOKUP($B139,'NAV plus Dist'!$B:$FD,AT$1,FALSE)/VLOOKUP($B138,NAV!$A:$FC,AT$1,FALSE),"")</f>
        <v>1.0228758307306225</v>
      </c>
      <c r="AU139" s="171">
        <f>IFERROR(VLOOKUP($B139,'NAV plus Dist'!$B:$FD,AU$1,FALSE)/VLOOKUP($B138,NAV!$A:$FC,AU$1,FALSE),"")</f>
        <v>1.0125</v>
      </c>
      <c r="AV139" s="171">
        <f>IFERROR(VLOOKUP($B139,'NAV plus Dist'!$B:$FD,AV$1,FALSE)/VLOOKUP($B138,NAV!$A:$FC,AV$1,FALSE),"")</f>
        <v>1.0304003829055861</v>
      </c>
      <c r="AW139" s="171" t="str">
        <f>IFERROR(VLOOKUP($B139,'NAV plus Dist'!$B:$FD,AW$1,FALSE)/VLOOKUP($B138,NAV!$A:$FC,AW$1,FALSE),"")</f>
        <v/>
      </c>
      <c r="AX139" s="171" t="str">
        <f>IFERROR(VLOOKUP($B139,'NAV plus Dist'!$B:$FD,AX$1,FALSE)/VLOOKUP($B138,NAV!$A:$FC,AX$1,FALSE),"")</f>
        <v/>
      </c>
      <c r="AY139" s="171" t="str">
        <f>IFERROR(VLOOKUP($B139,'NAV plus Dist'!$B:$FD,AY$1,FALSE)/VLOOKUP($B138,NAV!$A:$FC,AY$1,FALSE),"")</f>
        <v/>
      </c>
      <c r="AZ139" s="171" t="str">
        <f>IFERROR(VLOOKUP($B139,'NAV plus Dist'!$B:$FD,AZ$1,FALSE)/VLOOKUP($B138,NAV!$A:$FC,AZ$1,FALSE),"")</f>
        <v/>
      </c>
      <c r="BA139" s="171" t="str">
        <f>IFERROR(VLOOKUP($B139,'NAV plus Dist'!$B:$FD,BA$1,FALSE)/VLOOKUP($B138,NAV!$A:$FC,BA$1,FALSE),"")</f>
        <v/>
      </c>
      <c r="BB139" s="171" t="str">
        <f>IFERROR(VLOOKUP($B139,'NAV plus Dist'!$B:$FD,BB$1,FALSE)/VLOOKUP($B138,NAV!$A:$FC,BB$1,FALSE),"")</f>
        <v/>
      </c>
      <c r="BC139" s="171" t="str">
        <f>IFERROR(VLOOKUP($B139,'NAV plus Dist'!$B:$FD,BC$1,FALSE)/VLOOKUP($B138,NAV!$A:$FC,BC$1,FALSE),"")</f>
        <v/>
      </c>
      <c r="BD139" s="171" t="str">
        <f>IFERROR(VLOOKUP($B139,'NAV plus Dist'!$B:$FD,BD$1,FALSE)/VLOOKUP($B138,NAV!$A:$FC,BD$1,FALSE),"")</f>
        <v/>
      </c>
      <c r="BE139" s="171" t="str">
        <f>IFERROR(VLOOKUP($B139,'NAV plus Dist'!$B:$FD,BE$1,FALSE)/VLOOKUP($B138,NAV!$A:$FC,BE$1,FALSE),"")</f>
        <v/>
      </c>
      <c r="BF139" s="171" t="str">
        <f>IFERROR(VLOOKUP($B139,'NAV plus Dist'!$B:$FD,BF$1,FALSE)/VLOOKUP($B138,NAV!$A:$FC,BF$1,FALSE),"")</f>
        <v/>
      </c>
      <c r="BG139" s="171" t="str">
        <f>IFERROR(VLOOKUP($B139,'NAV plus Dist'!$B:$FD,BG$1,FALSE)/VLOOKUP($B138,NAV!$A:$FC,BG$1,FALSE),"")</f>
        <v/>
      </c>
      <c r="BH139" s="171" t="str">
        <f>IFERROR(VLOOKUP($B139,'NAV plus Dist'!$B:$FD,BH$1,FALSE)/VLOOKUP($B138,NAV!$A:$FC,BH$1,FALSE),"")</f>
        <v/>
      </c>
      <c r="BI139" s="171" t="str">
        <f>IFERROR(VLOOKUP($B139,'NAV plus Dist'!$B:$FD,BI$1,FALSE)/VLOOKUP($B138,NAV!$A:$FC,BI$1,FALSE),"")</f>
        <v/>
      </c>
      <c r="BJ139" s="171" t="str">
        <f>IFERROR(VLOOKUP($B139,'NAV plus Dist'!$B:$FD,BJ$1,FALSE)/VLOOKUP($B138,NAV!$A:$FC,BJ$1,FALSE),"")</f>
        <v/>
      </c>
      <c r="BK139" s="171" t="str">
        <f>IFERROR(VLOOKUP($B139,'NAV plus Dist'!$B:$FD,BK$1,FALSE)/VLOOKUP($B138,NAV!$A:$FC,BK$1,FALSE),"")</f>
        <v/>
      </c>
      <c r="BL139" s="171" t="str">
        <f>IFERROR(VLOOKUP($B139,'NAV plus Dist'!$B:$FD,BL$1,FALSE)/VLOOKUP($B138,NAV!$A:$FC,BL$1,FALSE),"")</f>
        <v/>
      </c>
      <c r="BM139" s="171" t="str">
        <f>IFERROR(VLOOKUP($B139,'NAV plus Dist'!$B:$FD,BM$1,FALSE)/VLOOKUP($B138,NAV!$A:$FC,BM$1,FALSE),"")</f>
        <v/>
      </c>
      <c r="BN139" s="171" t="str">
        <f>IFERROR(VLOOKUP($B139,'NAV plus Dist'!$B:$FD,BN$1,FALSE)/VLOOKUP($B138,NAV!$A:$FC,BN$1,FALSE),"")</f>
        <v/>
      </c>
      <c r="BO139" s="171" t="str">
        <f>IFERROR(VLOOKUP($B139,'NAV plus Dist'!$B:$FD,BO$1,FALSE)/VLOOKUP($B138,NAV!$A:$FC,BO$1,FALSE),"")</f>
        <v/>
      </c>
      <c r="BP139" s="171" t="str">
        <f>IFERROR(VLOOKUP($B139,'NAV plus Dist'!$B:$FD,BP$1,FALSE)/VLOOKUP($B138,NAV!$A:$FC,BP$1,FALSE),"")</f>
        <v/>
      </c>
      <c r="BQ139" s="171" t="str">
        <f>IFERROR(VLOOKUP($B139,'NAV plus Dist'!$B:$FD,BQ$1,FALSE)/VLOOKUP($B138,NAV!$A:$FC,BQ$1,FALSE),"")</f>
        <v/>
      </c>
      <c r="BR139" s="171" t="str">
        <f>IFERROR(VLOOKUP($B139,'NAV plus Dist'!$B:$FD,BR$1,FALSE)/VLOOKUP($B138,NAV!$A:$FC,BR$1,FALSE),"")</f>
        <v/>
      </c>
      <c r="BS139" s="171" t="str">
        <f>IFERROR(VLOOKUP($B139,'NAV plus Dist'!$B:$FD,BS$1,FALSE)/VLOOKUP($B138,NAV!$A:$FC,BS$1,FALSE),"")</f>
        <v/>
      </c>
      <c r="BT139" s="171" t="str">
        <f>IFERROR(VLOOKUP($B139,'NAV plus Dist'!$B:$FD,BT$1,FALSE)/VLOOKUP($B138,NAV!$A:$FC,BT$1,FALSE),"")</f>
        <v/>
      </c>
      <c r="BU139" s="171" t="str">
        <f>IFERROR(VLOOKUP($B139,'NAV plus Dist'!$B:$FD,BU$1,FALSE)/VLOOKUP($B138,NAV!$A:$FC,BU$1,FALSE),"")</f>
        <v/>
      </c>
      <c r="BV139" s="171" t="str">
        <f>IFERROR(VLOOKUP($B139,'NAV plus Dist'!$B:$FD,BV$1,FALSE)/VLOOKUP($B138,NAV!$A:$FC,BV$1,FALSE),"")</f>
        <v/>
      </c>
      <c r="BW139" s="171" t="str">
        <f>IFERROR(VLOOKUP($B139,'NAV plus Dist'!$B:$FD,BW$1,FALSE)/VLOOKUP($B138,NAV!$A:$FC,BW$1,FALSE),"")</f>
        <v/>
      </c>
      <c r="BX139" s="171" t="str">
        <f>IFERROR(VLOOKUP($B139,'NAV plus Dist'!$B:$FD,BX$1,FALSE)/VLOOKUP($B138,NAV!$A:$FC,BX$1,FALSE),"")</f>
        <v/>
      </c>
      <c r="BY139" s="171" t="str">
        <f>IFERROR(VLOOKUP($B139,'NAV plus Dist'!$B:$FD,BY$1,FALSE)/VLOOKUP($B138,NAV!$A:$FC,BY$1,FALSE),"")</f>
        <v/>
      </c>
      <c r="BZ139" s="171" t="str">
        <f>IFERROR(VLOOKUP($B139,'NAV plus Dist'!$B:$FD,BZ$1,FALSE)/VLOOKUP($B138,NAV!$A:$FC,BZ$1,FALSE),"")</f>
        <v/>
      </c>
      <c r="CA139" s="171" t="str">
        <f>IFERROR(VLOOKUP($B139,'NAV plus Dist'!$B:$FD,CA$1,FALSE)/VLOOKUP($B138,NAV!$A:$FC,CA$1,FALSE),"")</f>
        <v/>
      </c>
      <c r="CB139" s="171" t="str">
        <f>IFERROR(VLOOKUP($B139,'NAV plus Dist'!$B:$FD,CB$1,FALSE)/VLOOKUP($B138,NAV!$A:$FC,CB$1,FALSE),"")</f>
        <v/>
      </c>
      <c r="CC139" s="171" t="str">
        <f>IFERROR(VLOOKUP($B139,'NAV plus Dist'!$B:$FD,CC$1,FALSE)/VLOOKUP($B138,NAV!$A:$FC,CC$1,FALSE),"")</f>
        <v/>
      </c>
      <c r="CD139" s="171" t="str">
        <f>IFERROR(VLOOKUP($B139,'NAV plus Dist'!$B:$FD,CD$1,FALSE)/VLOOKUP($B138,NAV!$A:$FC,CD$1,FALSE),"")</f>
        <v/>
      </c>
      <c r="CE139" s="171" t="str">
        <f>IFERROR(VLOOKUP($B139,'NAV plus Dist'!$B:$FD,CE$1,FALSE)/VLOOKUP($B138,NAV!$A:$FC,CE$1,FALSE),"")</f>
        <v/>
      </c>
      <c r="CF139" s="171" t="str">
        <f>IFERROR(VLOOKUP($B139,'NAV plus Dist'!$B:$FD,CF$1,FALSE)/VLOOKUP($B138,NAV!$A:$FC,CF$1,FALSE),"")</f>
        <v/>
      </c>
      <c r="CG139" s="171" t="str">
        <f>IFERROR(VLOOKUP($B139,'NAV plus Dist'!$B:$FD,CG$1,FALSE)/VLOOKUP($B138,NAV!$A:$FC,CG$1,FALSE),"")</f>
        <v/>
      </c>
      <c r="CH139" s="171" t="str">
        <f>IFERROR(VLOOKUP($B139,'NAV plus Dist'!$B:$FD,CH$1,FALSE)/VLOOKUP($B138,NAV!$A:$FC,CH$1,FALSE),"")</f>
        <v/>
      </c>
      <c r="CI139" s="171" t="str">
        <f>IFERROR(VLOOKUP($B139,'NAV plus Dist'!$B:$FD,CI$1,FALSE)/VLOOKUP($B138,NAV!$A:$FC,CI$1,FALSE),"")</f>
        <v/>
      </c>
      <c r="CJ139" s="171" t="str">
        <f>IFERROR(VLOOKUP($B139,'NAV plus Dist'!$B:$FD,CJ$1,FALSE)/VLOOKUP($B138,NAV!$A:$FC,CJ$1,FALSE),"")</f>
        <v/>
      </c>
      <c r="CK139" s="171" t="str">
        <f>IFERROR(VLOOKUP($B139,'NAV plus Dist'!$B:$FD,CK$1,FALSE)/VLOOKUP($B138,NAV!$A:$FC,CK$1,FALSE),"")</f>
        <v/>
      </c>
      <c r="CL139" s="171" t="str">
        <f>IFERROR(VLOOKUP($B139,'NAV plus Dist'!$B:$FD,CL$1,FALSE)/VLOOKUP($B138,NAV!$A:$FC,CL$1,FALSE),"")</f>
        <v/>
      </c>
      <c r="CM139" s="171" t="str">
        <f>IFERROR(VLOOKUP($B139,'NAV plus Dist'!$B:$FD,CM$1,FALSE)/VLOOKUP($B138,NAV!$A:$FC,CM$1,FALSE),"")</f>
        <v/>
      </c>
      <c r="CN139" s="171" t="str">
        <f>IFERROR(VLOOKUP($B139,'NAV plus Dist'!$B:$FD,CN$1,FALSE)/VLOOKUP($B138,NAV!$A:$FC,CN$1,FALSE),"")</f>
        <v/>
      </c>
      <c r="CO139" s="171" t="str">
        <f>IFERROR(VLOOKUP($B139,'NAV plus Dist'!$B:$FD,CO$1,FALSE)/VLOOKUP($B138,NAV!$A:$FC,CO$1,FALSE),"")</f>
        <v/>
      </c>
      <c r="CP139" s="171" t="str">
        <f>IFERROR(VLOOKUP($B139,'NAV plus Dist'!$B:$FD,CP$1,FALSE)/VLOOKUP($B138,NAV!$A:$FC,CP$1,FALSE),"")</f>
        <v/>
      </c>
      <c r="CQ139" s="171" t="str">
        <f>IFERROR(VLOOKUP($B139,'NAV plus Dist'!$B:$FD,CQ$1,FALSE)/VLOOKUP($B138,NAV!$A:$FC,CQ$1,FALSE),"")</f>
        <v/>
      </c>
      <c r="CR139" s="171" t="str">
        <f>IFERROR(VLOOKUP($B139,'NAV plus Dist'!$B:$FD,CR$1,FALSE)/VLOOKUP($B138,NAV!$A:$FC,CR$1,FALSE),"")</f>
        <v/>
      </c>
      <c r="CS139" s="171" t="str">
        <f>IFERROR(VLOOKUP($B139,'NAV plus Dist'!$B:$FD,CS$1,FALSE)/VLOOKUP($B138,NAV!$A:$FC,CS$1,FALSE),"")</f>
        <v/>
      </c>
      <c r="CT139" s="171" t="str">
        <f>IFERROR(VLOOKUP($B139,'NAV plus Dist'!$B:$FD,CT$1,FALSE)/VLOOKUP($B138,NAV!$A:$FC,CT$1,FALSE),"")</f>
        <v/>
      </c>
      <c r="CU139" s="171" t="str">
        <f>IFERROR(VLOOKUP($B139,'NAV plus Dist'!$B:$FD,CU$1,FALSE)/VLOOKUP($B138,NAV!$A:$FC,CU$1,FALSE),"")</f>
        <v/>
      </c>
      <c r="CV139" s="171" t="str">
        <f>IFERROR(VLOOKUP($B139,'NAV plus Dist'!$B:$FD,CV$1,FALSE)/VLOOKUP($B138,NAV!$A:$FC,CV$1,FALSE),"")</f>
        <v/>
      </c>
      <c r="CW139" s="171" t="str">
        <f>IFERROR(VLOOKUP($B139,'NAV plus Dist'!$B:$FD,CW$1,FALSE)/VLOOKUP($B138,NAV!$A:$FC,CW$1,FALSE),"")</f>
        <v/>
      </c>
      <c r="CX139" s="171" t="str">
        <f>IFERROR(VLOOKUP($B139,'NAV plus Dist'!$B:$FD,CX$1,FALSE)/VLOOKUP($B138,NAV!$A:$FC,CX$1,FALSE),"")</f>
        <v/>
      </c>
      <c r="CY139" s="171" t="str">
        <f>IFERROR(VLOOKUP($B139,'NAV plus Dist'!$B:$FD,CY$1,FALSE)/VLOOKUP($B138,NAV!$A:$FC,CY$1,FALSE),"")</f>
        <v/>
      </c>
      <c r="CZ139" s="171" t="str">
        <f>IFERROR(VLOOKUP($B139,'NAV plus Dist'!$B:$FD,CZ$1,FALSE)/VLOOKUP($B138,NAV!$A:$FC,CZ$1,FALSE),"")</f>
        <v/>
      </c>
      <c r="DA139" s="171" t="str">
        <f>IFERROR(VLOOKUP($B139,'NAV plus Dist'!$B:$FD,DA$1,FALSE)/VLOOKUP($B138,NAV!$A:$FC,DA$1,FALSE),"")</f>
        <v/>
      </c>
      <c r="DB139" s="171" t="str">
        <f>IFERROR(VLOOKUP($B139,'NAV plus Dist'!$B:$FD,DB$1,FALSE)/VLOOKUP($B138,NAV!$A:$FC,DB$1,FALSE),"")</f>
        <v/>
      </c>
      <c r="DC139" s="171" t="str">
        <f>IFERROR(VLOOKUP($B139,'NAV plus Dist'!$B:$FD,DC$1,FALSE)/VLOOKUP($B138,NAV!$A:$FC,DC$1,FALSE),"")</f>
        <v/>
      </c>
      <c r="DD139" s="171" t="str">
        <f>IFERROR(VLOOKUP($B139,'NAV plus Dist'!$B:$FD,DD$1,FALSE)/VLOOKUP($B138,NAV!$A:$FC,DD$1,FALSE),"")</f>
        <v/>
      </c>
      <c r="DE139" s="171" t="str">
        <f>IFERROR(VLOOKUP($B139,'NAV plus Dist'!$B:$FD,DE$1,FALSE)/VLOOKUP($B138,NAV!$A:$FC,DE$1,FALSE),"")</f>
        <v/>
      </c>
      <c r="DF139" s="171" t="str">
        <f>IFERROR(VLOOKUP($B139,'NAV plus Dist'!$B:$FD,DF$1,FALSE)/VLOOKUP($B138,NAV!$A:$FC,DF$1,FALSE),"")</f>
        <v/>
      </c>
      <c r="DG139" s="171" t="str">
        <f>IFERROR(VLOOKUP($B139,'NAV plus Dist'!$B:$FD,DG$1,FALSE)/VLOOKUP($B138,NAV!$A:$FC,DG$1,FALSE),"")</f>
        <v/>
      </c>
      <c r="DH139" s="171" t="str">
        <f>IFERROR(VLOOKUP($B139,'NAV plus Dist'!$B:$FD,DH$1,FALSE)/VLOOKUP($B138,NAV!$A:$FC,DH$1,FALSE),"")</f>
        <v/>
      </c>
    </row>
    <row r="140" spans="1:112">
      <c r="A140" s="94">
        <f t="shared" si="44"/>
        <v>61</v>
      </c>
      <c r="B140" s="168">
        <f t="shared" si="45"/>
        <v>44227</v>
      </c>
      <c r="C140" s="171">
        <f>IFERROR(VLOOKUP($B140,'NAV plus Dist'!$B:$FD,C$1,FALSE)/VLOOKUP($B139,NAV!$A:$FC,C$1,FALSE),"")</f>
        <v>0.99777379437955349</v>
      </c>
      <c r="D140" s="171">
        <f>IFERROR(VLOOKUP($B140,'NAV plus Dist'!$B:$FD,D$1,FALSE)/VLOOKUP($B139,NAV!$A:$FC,D$1,FALSE),"")</f>
        <v>1.0022390169722071</v>
      </c>
      <c r="E140" s="171">
        <f>IFERROR(VLOOKUP($B140,'NAV plus Dist'!$B:$FD,E$1,FALSE)/VLOOKUP($B139,NAV!$A:$FC,E$1,FALSE),"")</f>
        <v>0.9976318546978693</v>
      </c>
      <c r="F140" s="171" t="str">
        <f>IFERROR(VLOOKUP($B140,'NAV plus Dist'!$B:$FD,F$1,FALSE)/VLOOKUP($B139,NAV!$A:$FC,F$1,FALSE),"")</f>
        <v/>
      </c>
      <c r="G140" s="171" t="str">
        <f>IFERROR(VLOOKUP($B140,'NAV plus Dist'!$B:$FD,G$1,FALSE)/VLOOKUP($B139,NAV!$A:$FC,G$1,FALSE),"")</f>
        <v/>
      </c>
      <c r="H140" s="171" t="str">
        <f>IFERROR(VLOOKUP($B140,'NAV plus Dist'!$B:$FD,H$1,FALSE)/VLOOKUP($B139,NAV!$A:$FC,H$1,FALSE),"")</f>
        <v/>
      </c>
      <c r="I140" s="171" t="str">
        <f>IFERROR(VLOOKUP($B140,'NAV plus Dist'!$B:$FD,I$1,FALSE)/VLOOKUP($B139,NAV!$A:$FC,I$1,FALSE),"")</f>
        <v/>
      </c>
      <c r="J140" s="171" t="str">
        <f>IFERROR(VLOOKUP($B140,'NAV plus Dist'!$B:$FD,J$1,FALSE)/VLOOKUP($B139,NAV!$A:$FC,J$1,FALSE),"")</f>
        <v/>
      </c>
      <c r="K140" s="171" t="str">
        <f>IFERROR(VLOOKUP($B140,'NAV plus Dist'!$B:$FD,K$1,FALSE)/VLOOKUP($B139,NAV!$A:$FC,K$1,FALSE),"")</f>
        <v/>
      </c>
      <c r="L140" s="171" t="str">
        <f>IFERROR(VLOOKUP($B140,'NAV plus Dist'!$B:$FD,L$1,FALSE)/VLOOKUP($B139,NAV!$A:$FC,L$1,FALSE),"")</f>
        <v/>
      </c>
      <c r="M140" s="171" t="str">
        <f>IFERROR(VLOOKUP($B140,'NAV plus Dist'!$B:$FD,M$1,FALSE)/VLOOKUP($B139,NAV!$A:$FC,M$1,FALSE),"")</f>
        <v/>
      </c>
      <c r="N140" s="171" t="str">
        <f>IFERROR(VLOOKUP($B140,'NAV plus Dist'!$B:$FD,N$1,FALSE)/VLOOKUP($B139,NAV!$A:$FC,N$1,FALSE),"")</f>
        <v/>
      </c>
      <c r="O140" s="171">
        <f>IFERROR(VLOOKUP($B140,'NAV plus Dist'!$B:$FD,O$1,FALSE)/VLOOKUP($B139,NAV!$A:$FC,O$1,FALSE),"")</f>
        <v>1.032012333363562</v>
      </c>
      <c r="P140" s="171">
        <f>IFERROR(VLOOKUP($B140,'NAV plus Dist'!$B:$FD,P$1,FALSE)/VLOOKUP($B139,NAV!$A:$FC,P$1,FALSE),"")</f>
        <v>1.0311052283256119</v>
      </c>
      <c r="Q140" s="171">
        <f>IFERROR(VLOOKUP($B140,'NAV plus Dist'!$B:$FD,Q$1,FALSE)/VLOOKUP($B139,NAV!$A:$FC,Q$1,FALSE),"")</f>
        <v>1.0094777984667775</v>
      </c>
      <c r="R140" s="171">
        <f>IFERROR(VLOOKUP($B140,'NAV plus Dist'!$B:$FD,R$1,FALSE)/VLOOKUP($B139,NAV!$A:$FC,R$1,FALSE),"")</f>
        <v>1.0094777984667775</v>
      </c>
      <c r="S140" s="171">
        <f>IFERROR(VLOOKUP($B140,'NAV plus Dist'!$B:$FD,S$1,FALSE)/VLOOKUP($B139,NAV!$A:$FC,S$1,FALSE),"")</f>
        <v>1.0086524043252709</v>
      </c>
      <c r="T140" s="171">
        <f>IFERROR(VLOOKUP($B140,'NAV plus Dist'!$B:$FD,T$1,FALSE)/VLOOKUP($B139,NAV!$A:$FC,T$1,FALSE),"")</f>
        <v>1.0098665118978525</v>
      </c>
      <c r="U140" s="171">
        <f>IFERROR(VLOOKUP($B140,'NAV plus Dist'!$B:$FD,U$1,FALSE)/VLOOKUP($B139,NAV!$A:$FC,U$1,FALSE),"")</f>
        <v>1.0096160030874124</v>
      </c>
      <c r="V140" s="171">
        <f>IFERROR(VLOOKUP($B140,'NAV plus Dist'!$B:$FD,V$1,FALSE)/VLOOKUP($B139,NAV!$A:$FC,V$1,FALSE),"")</f>
        <v>0.99004293113779829</v>
      </c>
      <c r="W140" s="171">
        <f>IFERROR(VLOOKUP($B140,'NAV plus Dist'!$B:$FD,W$1,FALSE)/VLOOKUP($B139,NAV!$A:$FC,W$1,FALSE),"")</f>
        <v>0.99004293113779829</v>
      </c>
      <c r="X140" s="171">
        <f>IFERROR(VLOOKUP($B140,'NAV plus Dist'!$B:$FD,X$1,FALSE)/VLOOKUP($B139,NAV!$A:$FC,X$1,FALSE),"")</f>
        <v>0.98980961831933756</v>
      </c>
      <c r="Y140" s="171">
        <f>IFERROR(VLOOKUP($B140,'NAV plus Dist'!$B:$FD,Y$1,FALSE)/VLOOKUP($B139,NAV!$A:$FC,Y$1,FALSE),"")</f>
        <v>0.99099046521298251</v>
      </c>
      <c r="Z140" s="171">
        <f>IFERROR(VLOOKUP($B140,'NAV plus Dist'!$B:$FD,Z$1,FALSE)/VLOOKUP($B139,NAV!$A:$FC,Z$1,FALSE),"")</f>
        <v>0.99076348629262068</v>
      </c>
      <c r="AA140" s="171">
        <f>IFERROR(VLOOKUP($B140,'NAV plus Dist'!$B:$FD,AA$1,FALSE)/VLOOKUP($B139,NAV!$A:$FC,AA$1,FALSE),"")</f>
        <v>0.97990520584433372</v>
      </c>
      <c r="AB140" s="171">
        <f>IFERROR(VLOOKUP($B140,'NAV plus Dist'!$B:$FD,AB$1,FALSE)/VLOOKUP($B139,NAV!$A:$FC,AB$1,FALSE),"")</f>
        <v>0.98457543545704751</v>
      </c>
      <c r="AC140" s="171">
        <f>IFERROR(VLOOKUP($B140,'NAV plus Dist'!$B:$FD,AC$1,FALSE)/VLOOKUP($B139,NAV!$A:$FC,AC$1,FALSE),"")</f>
        <v>0.98004673574378653</v>
      </c>
      <c r="AD140" s="171">
        <f>IFERROR(VLOOKUP($B140,'NAV plus Dist'!$B:$FD,AD$1,FALSE)/VLOOKUP($B139,NAV!$A:$FC,AD$1,FALSE),"")</f>
        <v>0.94466293583659999</v>
      </c>
      <c r="AE140" s="171">
        <f>IFERROR(VLOOKUP($B140,'NAV plus Dist'!$B:$FD,AE$1,FALSE)/VLOOKUP($B139,NAV!$A:$FC,AE$1,FALSE),"")</f>
        <v>0.99036383080388635</v>
      </c>
      <c r="AF140" s="171">
        <f>IFERROR(VLOOKUP($B140,'NAV plus Dist'!$B:$FD,AF$1,FALSE)/VLOOKUP($B139,NAV!$A:$FC,AF$1,FALSE),"")</f>
        <v>1.0021765168003915</v>
      </c>
      <c r="AG140" s="171">
        <f>IFERROR(VLOOKUP($B140,'NAV plus Dist'!$B:$FD,AG$1,FALSE)/VLOOKUP($B139,NAV!$A:$FC,AG$1,FALSE),"")</f>
        <v>1.0067675822556044</v>
      </c>
      <c r="AH140" s="171">
        <f>IFERROR(VLOOKUP($B140,'NAV plus Dist'!$B:$FD,AH$1,FALSE)/VLOOKUP($B139,NAV!$A:$FC,AH$1,FALSE),"")</f>
        <v>1.0021469138113961</v>
      </c>
      <c r="AI140" s="171">
        <f>IFERROR(VLOOKUP($B140,'NAV plus Dist'!$B:$FD,AI$1,FALSE)/VLOOKUP($B139,NAV!$A:$FC,AI$1,FALSE),"")</f>
        <v>1.0820353652920507</v>
      </c>
      <c r="AJ140" s="171">
        <f>IFERROR(VLOOKUP($B140,'NAV plus Dist'!$B:$FD,AJ$1,FALSE)/VLOOKUP($B139,NAV!$A:$FC,AJ$1,FALSE),"")</f>
        <v>1.0019920208498181</v>
      </c>
      <c r="AK140" s="171">
        <f>IFERROR(VLOOKUP($B140,'NAV plus Dist'!$B:$FD,AK$1,FALSE)/VLOOKUP($B139,NAV!$A:$FC,AK$1,FALSE),"")</f>
        <v>0.99876153939230017</v>
      </c>
      <c r="AL140" s="171">
        <f>IFERROR(VLOOKUP($B140,'NAV plus Dist'!$B:$FD,AL$1,FALSE)/VLOOKUP($B139,NAV!$A:$FC,AL$1,FALSE),"")</f>
        <v>0.9989689532840873</v>
      </c>
      <c r="AM140" s="171" t="str">
        <f>IFERROR(VLOOKUP($B140,'NAV plus Dist'!$B:$FD,AM$1,FALSE)/VLOOKUP($B139,NAV!$A:$FC,AM$1,FALSE),"")</f>
        <v/>
      </c>
      <c r="AN140" s="171" t="str">
        <f>IFERROR(VLOOKUP($B140,'NAV plus Dist'!$B:$FD,AN$1,FALSE)/VLOOKUP($B139,NAV!$A:$FC,AN$1,FALSE),"")</f>
        <v/>
      </c>
      <c r="AO140" s="171" t="str">
        <f>IFERROR(VLOOKUP($B140,'NAV plus Dist'!$B:$FD,AO$1,FALSE)/VLOOKUP($B139,NAV!$A:$FC,AO$1,FALSE),"")</f>
        <v/>
      </c>
      <c r="AP140" s="171" t="str">
        <f>IFERROR(VLOOKUP($B140,'NAV plus Dist'!$B:$FD,AP$1,FALSE)/VLOOKUP($B139,NAV!$A:$FC,AP$1,FALSE),"")</f>
        <v/>
      </c>
      <c r="AQ140" s="171" t="str">
        <f>IFERROR(VLOOKUP($B140,'NAV plus Dist'!$B:$FD,AQ$1,FALSE)/VLOOKUP($B139,NAV!$A:$FC,AQ$1,FALSE),"")</f>
        <v/>
      </c>
      <c r="AR140" s="171" t="str">
        <f>IFERROR(VLOOKUP($B140,'NAV plus Dist'!$B:$FD,AR$1,FALSE)/VLOOKUP($B139,NAV!$A:$FC,AR$1,FALSE),"")</f>
        <v/>
      </c>
      <c r="AS140" s="171" t="str">
        <f>IFERROR(VLOOKUP($B140,'NAV plus Dist'!$B:$FD,AS$1,FALSE)/VLOOKUP($B139,NAV!$A:$FC,AS$1,FALSE),"")</f>
        <v/>
      </c>
      <c r="AT140" s="171">
        <f>IFERROR(VLOOKUP($B140,'NAV plus Dist'!$B:$FD,AT$1,FALSE)/VLOOKUP($B139,NAV!$A:$FC,AT$1,FALSE),"")</f>
        <v>1.0137977382661145</v>
      </c>
      <c r="AU140" s="171">
        <f>IFERROR(VLOOKUP($B140,'NAV plus Dist'!$B:$FD,AU$1,FALSE)/VLOOKUP($B139,NAV!$A:$FC,AU$1,FALSE),"")</f>
        <v>1</v>
      </c>
      <c r="AV140" s="171">
        <f>IFERROR(VLOOKUP($B140,'NAV plus Dist'!$B:$FD,AV$1,FALSE)/VLOOKUP($B139,NAV!$A:$FC,AV$1,FALSE),"")</f>
        <v>1.0235796219887419</v>
      </c>
      <c r="AW140" s="171" t="str">
        <f>IFERROR(VLOOKUP($B140,'NAV plus Dist'!$B:$FD,AW$1,FALSE)/VLOOKUP($B139,NAV!$A:$FC,AW$1,FALSE),"")</f>
        <v/>
      </c>
      <c r="AX140" s="171" t="str">
        <f>IFERROR(VLOOKUP($B140,'NAV plus Dist'!$B:$FD,AX$1,FALSE)/VLOOKUP($B139,NAV!$A:$FC,AX$1,FALSE),"")</f>
        <v/>
      </c>
      <c r="AY140" s="171" t="str">
        <f>IFERROR(VLOOKUP($B140,'NAV plus Dist'!$B:$FD,AY$1,FALSE)/VLOOKUP($B139,NAV!$A:$FC,AY$1,FALSE),"")</f>
        <v/>
      </c>
      <c r="AZ140" s="171" t="str">
        <f>IFERROR(VLOOKUP($B140,'NAV plus Dist'!$B:$FD,AZ$1,FALSE)/VLOOKUP($B139,NAV!$A:$FC,AZ$1,FALSE),"")</f>
        <v/>
      </c>
      <c r="BA140" s="171" t="str">
        <f>IFERROR(VLOOKUP($B140,'NAV plus Dist'!$B:$FD,BA$1,FALSE)/VLOOKUP($B139,NAV!$A:$FC,BA$1,FALSE),"")</f>
        <v/>
      </c>
      <c r="BB140" s="171" t="str">
        <f>IFERROR(VLOOKUP($B140,'NAV plus Dist'!$B:$FD,BB$1,FALSE)/VLOOKUP($B139,NAV!$A:$FC,BB$1,FALSE),"")</f>
        <v/>
      </c>
      <c r="BC140" s="171" t="str">
        <f>IFERROR(VLOOKUP($B140,'NAV plus Dist'!$B:$FD,BC$1,FALSE)/VLOOKUP($B139,NAV!$A:$FC,BC$1,FALSE),"")</f>
        <v/>
      </c>
      <c r="BD140" s="171" t="str">
        <f>IFERROR(VLOOKUP($B140,'NAV plus Dist'!$B:$FD,BD$1,FALSE)/VLOOKUP($B139,NAV!$A:$FC,BD$1,FALSE),"")</f>
        <v/>
      </c>
      <c r="BE140" s="171" t="str">
        <f>IFERROR(VLOOKUP($B140,'NAV plus Dist'!$B:$FD,BE$1,FALSE)/VLOOKUP($B139,NAV!$A:$FC,BE$1,FALSE),"")</f>
        <v/>
      </c>
      <c r="BF140" s="171" t="str">
        <f>IFERROR(VLOOKUP($B140,'NAV plus Dist'!$B:$FD,BF$1,FALSE)/VLOOKUP($B139,NAV!$A:$FC,BF$1,FALSE),"")</f>
        <v/>
      </c>
      <c r="BG140" s="171" t="str">
        <f>IFERROR(VLOOKUP($B140,'NAV plus Dist'!$B:$FD,BG$1,FALSE)/VLOOKUP($B139,NAV!$A:$FC,BG$1,FALSE),"")</f>
        <v/>
      </c>
      <c r="BH140" s="171" t="str">
        <f>IFERROR(VLOOKUP($B140,'NAV plus Dist'!$B:$FD,BH$1,FALSE)/VLOOKUP($B139,NAV!$A:$FC,BH$1,FALSE),"")</f>
        <v/>
      </c>
      <c r="BI140" s="171" t="str">
        <f>IFERROR(VLOOKUP($B140,'NAV plus Dist'!$B:$FD,BI$1,FALSE)/VLOOKUP($B139,NAV!$A:$FC,BI$1,FALSE),"")</f>
        <v/>
      </c>
      <c r="BJ140" s="171" t="str">
        <f>IFERROR(VLOOKUP($B140,'NAV plus Dist'!$B:$FD,BJ$1,FALSE)/VLOOKUP($B139,NAV!$A:$FC,BJ$1,FALSE),"")</f>
        <v/>
      </c>
      <c r="BK140" s="171" t="str">
        <f>IFERROR(VLOOKUP($B140,'NAV plus Dist'!$B:$FD,BK$1,FALSE)/VLOOKUP($B139,NAV!$A:$FC,BK$1,FALSE),"")</f>
        <v/>
      </c>
      <c r="BL140" s="171" t="str">
        <f>IFERROR(VLOOKUP($B140,'NAV plus Dist'!$B:$FD,BL$1,FALSE)/VLOOKUP($B139,NAV!$A:$FC,BL$1,FALSE),"")</f>
        <v/>
      </c>
      <c r="BM140" s="171" t="str">
        <f>IFERROR(VLOOKUP($B140,'NAV plus Dist'!$B:$FD,BM$1,FALSE)/VLOOKUP($B139,NAV!$A:$FC,BM$1,FALSE),"")</f>
        <v/>
      </c>
      <c r="BN140" s="171" t="str">
        <f>IFERROR(VLOOKUP($B140,'NAV plus Dist'!$B:$FD,BN$1,FALSE)/VLOOKUP($B139,NAV!$A:$FC,BN$1,FALSE),"")</f>
        <v/>
      </c>
      <c r="BO140" s="171" t="str">
        <f>IFERROR(VLOOKUP($B140,'NAV plus Dist'!$B:$FD,BO$1,FALSE)/VLOOKUP($B139,NAV!$A:$FC,BO$1,FALSE),"")</f>
        <v/>
      </c>
      <c r="BP140" s="171" t="str">
        <f>IFERROR(VLOOKUP($B140,'NAV plus Dist'!$B:$FD,BP$1,FALSE)/VLOOKUP($B139,NAV!$A:$FC,BP$1,FALSE),"")</f>
        <v/>
      </c>
      <c r="BQ140" s="171" t="str">
        <f>IFERROR(VLOOKUP($B140,'NAV plus Dist'!$B:$FD,BQ$1,FALSE)/VLOOKUP($B139,NAV!$A:$FC,BQ$1,FALSE),"")</f>
        <v/>
      </c>
      <c r="BR140" s="171" t="str">
        <f>IFERROR(VLOOKUP($B140,'NAV plus Dist'!$B:$FD,BR$1,FALSE)/VLOOKUP($B139,NAV!$A:$FC,BR$1,FALSE),"")</f>
        <v/>
      </c>
      <c r="BS140" s="171" t="str">
        <f>IFERROR(VLOOKUP($B140,'NAV plus Dist'!$B:$FD,BS$1,FALSE)/VLOOKUP($B139,NAV!$A:$FC,BS$1,FALSE),"")</f>
        <v/>
      </c>
      <c r="BT140" s="171" t="str">
        <f>IFERROR(VLOOKUP($B140,'NAV plus Dist'!$B:$FD,BT$1,FALSE)/VLOOKUP($B139,NAV!$A:$FC,BT$1,FALSE),"")</f>
        <v/>
      </c>
      <c r="BU140" s="171" t="str">
        <f>IFERROR(VLOOKUP($B140,'NAV plus Dist'!$B:$FD,BU$1,FALSE)/VLOOKUP($B139,NAV!$A:$FC,BU$1,FALSE),"")</f>
        <v/>
      </c>
      <c r="BV140" s="171" t="str">
        <f>IFERROR(VLOOKUP($B140,'NAV plus Dist'!$B:$FD,BV$1,FALSE)/VLOOKUP($B139,NAV!$A:$FC,BV$1,FALSE),"")</f>
        <v/>
      </c>
      <c r="BW140" s="171" t="str">
        <f>IFERROR(VLOOKUP($B140,'NAV plus Dist'!$B:$FD,BW$1,FALSE)/VLOOKUP($B139,NAV!$A:$FC,BW$1,FALSE),"")</f>
        <v/>
      </c>
      <c r="BX140" s="171" t="str">
        <f>IFERROR(VLOOKUP($B140,'NAV plus Dist'!$B:$FD,BX$1,FALSE)/VLOOKUP($B139,NAV!$A:$FC,BX$1,FALSE),"")</f>
        <v/>
      </c>
      <c r="BY140" s="171" t="str">
        <f>IFERROR(VLOOKUP($B140,'NAV plus Dist'!$B:$FD,BY$1,FALSE)/VLOOKUP($B139,NAV!$A:$FC,BY$1,FALSE),"")</f>
        <v/>
      </c>
      <c r="BZ140" s="171" t="str">
        <f>IFERROR(VLOOKUP($B140,'NAV plus Dist'!$B:$FD,BZ$1,FALSE)/VLOOKUP($B139,NAV!$A:$FC,BZ$1,FALSE),"")</f>
        <v/>
      </c>
      <c r="CA140" s="171" t="str">
        <f>IFERROR(VLOOKUP($B140,'NAV plus Dist'!$B:$FD,CA$1,FALSE)/VLOOKUP($B139,NAV!$A:$FC,CA$1,FALSE),"")</f>
        <v/>
      </c>
      <c r="CB140" s="171" t="str">
        <f>IFERROR(VLOOKUP($B140,'NAV plus Dist'!$B:$FD,CB$1,FALSE)/VLOOKUP($B139,NAV!$A:$FC,CB$1,FALSE),"")</f>
        <v/>
      </c>
      <c r="CC140" s="171" t="str">
        <f>IFERROR(VLOOKUP($B140,'NAV plus Dist'!$B:$FD,CC$1,FALSE)/VLOOKUP($B139,NAV!$A:$FC,CC$1,FALSE),"")</f>
        <v/>
      </c>
      <c r="CD140" s="171" t="str">
        <f>IFERROR(VLOOKUP($B140,'NAV plus Dist'!$B:$FD,CD$1,FALSE)/VLOOKUP($B139,NAV!$A:$FC,CD$1,FALSE),"")</f>
        <v/>
      </c>
      <c r="CE140" s="171" t="str">
        <f>IFERROR(VLOOKUP($B140,'NAV plus Dist'!$B:$FD,CE$1,FALSE)/VLOOKUP($B139,NAV!$A:$FC,CE$1,FALSE),"")</f>
        <v/>
      </c>
      <c r="CF140" s="171" t="str">
        <f>IFERROR(VLOOKUP($B140,'NAV plus Dist'!$B:$FD,CF$1,FALSE)/VLOOKUP($B139,NAV!$A:$FC,CF$1,FALSE),"")</f>
        <v/>
      </c>
      <c r="CG140" s="171" t="str">
        <f>IFERROR(VLOOKUP($B140,'NAV plus Dist'!$B:$FD,CG$1,FALSE)/VLOOKUP($B139,NAV!$A:$FC,CG$1,FALSE),"")</f>
        <v/>
      </c>
      <c r="CH140" s="171" t="str">
        <f>IFERROR(VLOOKUP($B140,'NAV plus Dist'!$B:$FD,CH$1,FALSE)/VLOOKUP($B139,NAV!$A:$FC,CH$1,FALSE),"")</f>
        <v/>
      </c>
      <c r="CI140" s="171" t="str">
        <f>IFERROR(VLOOKUP($B140,'NAV plus Dist'!$B:$FD,CI$1,FALSE)/VLOOKUP($B139,NAV!$A:$FC,CI$1,FALSE),"")</f>
        <v/>
      </c>
      <c r="CJ140" s="171" t="str">
        <f>IFERROR(VLOOKUP($B140,'NAV plus Dist'!$B:$FD,CJ$1,FALSE)/VLOOKUP($B139,NAV!$A:$FC,CJ$1,FALSE),"")</f>
        <v/>
      </c>
      <c r="CK140" s="171" t="str">
        <f>IFERROR(VLOOKUP($B140,'NAV plus Dist'!$B:$FD,CK$1,FALSE)/VLOOKUP($B139,NAV!$A:$FC,CK$1,FALSE),"")</f>
        <v/>
      </c>
      <c r="CL140" s="171" t="str">
        <f>IFERROR(VLOOKUP($B140,'NAV plus Dist'!$B:$FD,CL$1,FALSE)/VLOOKUP($B139,NAV!$A:$FC,CL$1,FALSE),"")</f>
        <v/>
      </c>
      <c r="CM140" s="171" t="str">
        <f>IFERROR(VLOOKUP($B140,'NAV plus Dist'!$B:$FD,CM$1,FALSE)/VLOOKUP($B139,NAV!$A:$FC,CM$1,FALSE),"")</f>
        <v/>
      </c>
      <c r="CN140" s="171" t="str">
        <f>IFERROR(VLOOKUP($B140,'NAV plus Dist'!$B:$FD,CN$1,FALSE)/VLOOKUP($B139,NAV!$A:$FC,CN$1,FALSE),"")</f>
        <v/>
      </c>
      <c r="CO140" s="171" t="str">
        <f>IFERROR(VLOOKUP($B140,'NAV plus Dist'!$B:$FD,CO$1,FALSE)/VLOOKUP($B139,NAV!$A:$FC,CO$1,FALSE),"")</f>
        <v/>
      </c>
      <c r="CP140" s="171" t="str">
        <f>IFERROR(VLOOKUP($B140,'NAV plus Dist'!$B:$FD,CP$1,FALSE)/VLOOKUP($B139,NAV!$A:$FC,CP$1,FALSE),"")</f>
        <v/>
      </c>
      <c r="CQ140" s="171" t="str">
        <f>IFERROR(VLOOKUP($B140,'NAV plus Dist'!$B:$FD,CQ$1,FALSE)/VLOOKUP($B139,NAV!$A:$FC,CQ$1,FALSE),"")</f>
        <v/>
      </c>
      <c r="CR140" s="171" t="str">
        <f>IFERROR(VLOOKUP($B140,'NAV plus Dist'!$B:$FD,CR$1,FALSE)/VLOOKUP($B139,NAV!$A:$FC,CR$1,FALSE),"")</f>
        <v/>
      </c>
      <c r="CS140" s="171" t="str">
        <f>IFERROR(VLOOKUP($B140,'NAV plus Dist'!$B:$FD,CS$1,FALSE)/VLOOKUP($B139,NAV!$A:$FC,CS$1,FALSE),"")</f>
        <v/>
      </c>
      <c r="CT140" s="171" t="str">
        <f>IFERROR(VLOOKUP($B140,'NAV plus Dist'!$B:$FD,CT$1,FALSE)/VLOOKUP($B139,NAV!$A:$FC,CT$1,FALSE),"")</f>
        <v/>
      </c>
      <c r="CU140" s="171" t="str">
        <f>IFERROR(VLOOKUP($B140,'NAV plus Dist'!$B:$FD,CU$1,FALSE)/VLOOKUP($B139,NAV!$A:$FC,CU$1,FALSE),"")</f>
        <v/>
      </c>
      <c r="CV140" s="171" t="str">
        <f>IFERROR(VLOOKUP($B140,'NAV plus Dist'!$B:$FD,CV$1,FALSE)/VLOOKUP($B139,NAV!$A:$FC,CV$1,FALSE),"")</f>
        <v/>
      </c>
      <c r="CW140" s="171" t="str">
        <f>IFERROR(VLOOKUP($B140,'NAV plus Dist'!$B:$FD,CW$1,FALSE)/VLOOKUP($B139,NAV!$A:$FC,CW$1,FALSE),"")</f>
        <v/>
      </c>
      <c r="CX140" s="171" t="str">
        <f>IFERROR(VLOOKUP($B140,'NAV plus Dist'!$B:$FD,CX$1,FALSE)/VLOOKUP($B139,NAV!$A:$FC,CX$1,FALSE),"")</f>
        <v/>
      </c>
      <c r="CY140" s="171" t="str">
        <f>IFERROR(VLOOKUP($B140,'NAV plus Dist'!$B:$FD,CY$1,FALSE)/VLOOKUP($B139,NAV!$A:$FC,CY$1,FALSE),"")</f>
        <v/>
      </c>
      <c r="CZ140" s="171" t="str">
        <f>IFERROR(VLOOKUP($B140,'NAV plus Dist'!$B:$FD,CZ$1,FALSE)/VLOOKUP($B139,NAV!$A:$FC,CZ$1,FALSE),"")</f>
        <v/>
      </c>
      <c r="DA140" s="171" t="str">
        <f>IFERROR(VLOOKUP($B140,'NAV plus Dist'!$B:$FD,DA$1,FALSE)/VLOOKUP($B139,NAV!$A:$FC,DA$1,FALSE),"")</f>
        <v/>
      </c>
      <c r="DB140" s="171" t="str">
        <f>IFERROR(VLOOKUP($B140,'NAV plus Dist'!$B:$FD,DB$1,FALSE)/VLOOKUP($B139,NAV!$A:$FC,DB$1,FALSE),"")</f>
        <v/>
      </c>
      <c r="DC140" s="171" t="str">
        <f>IFERROR(VLOOKUP($B140,'NAV plus Dist'!$B:$FD,DC$1,FALSE)/VLOOKUP($B139,NAV!$A:$FC,DC$1,FALSE),"")</f>
        <v/>
      </c>
      <c r="DD140" s="171" t="str">
        <f>IFERROR(VLOOKUP($B140,'NAV plus Dist'!$B:$FD,DD$1,FALSE)/VLOOKUP($B139,NAV!$A:$FC,DD$1,FALSE),"")</f>
        <v/>
      </c>
      <c r="DE140" s="171" t="str">
        <f>IFERROR(VLOOKUP($B140,'NAV plus Dist'!$B:$FD,DE$1,FALSE)/VLOOKUP($B139,NAV!$A:$FC,DE$1,FALSE),"")</f>
        <v/>
      </c>
      <c r="DF140" s="171" t="str">
        <f>IFERROR(VLOOKUP($B140,'NAV plus Dist'!$B:$FD,DF$1,FALSE)/VLOOKUP($B139,NAV!$A:$FC,DF$1,FALSE),"")</f>
        <v/>
      </c>
      <c r="DG140" s="171" t="str">
        <f>IFERROR(VLOOKUP($B140,'NAV plus Dist'!$B:$FD,DG$1,FALSE)/VLOOKUP($B139,NAV!$A:$FC,DG$1,FALSE),"")</f>
        <v/>
      </c>
      <c r="DH140" s="171" t="str">
        <f>IFERROR(VLOOKUP($B140,'NAV plus Dist'!$B:$FD,DH$1,FALSE)/VLOOKUP($B139,NAV!$A:$FC,DH$1,FALSE),"")</f>
        <v/>
      </c>
    </row>
    <row r="141" spans="1:112">
      <c r="A141" s="94">
        <f t="shared" si="44"/>
        <v>60</v>
      </c>
      <c r="B141" s="168">
        <f t="shared" si="45"/>
        <v>44255</v>
      </c>
      <c r="C141" s="171">
        <f>IFERROR(VLOOKUP($B141,'NAV plus Dist'!$B:$FD,C$1,FALSE)/VLOOKUP($B140,NAV!$A:$FC,C$1,FALSE),"")</f>
        <v>1.0354209557619978</v>
      </c>
      <c r="D141" s="171">
        <f>IFERROR(VLOOKUP($B141,'NAV plus Dist'!$B:$FD,D$1,FALSE)/VLOOKUP($B140,NAV!$A:$FC,D$1,FALSE),"")</f>
        <v>1.0313928820335296</v>
      </c>
      <c r="E141" s="171">
        <f>IFERROR(VLOOKUP($B141,'NAV plus Dist'!$B:$FD,E$1,FALSE)/VLOOKUP($B140,NAV!$A:$FC,E$1,FALSE),"")</f>
        <v>1.0364203954214359</v>
      </c>
      <c r="F141" s="171" t="str">
        <f>IFERROR(VLOOKUP($B141,'NAV plus Dist'!$B:$FD,F$1,FALSE)/VLOOKUP($B140,NAV!$A:$FC,F$1,FALSE),"")</f>
        <v/>
      </c>
      <c r="G141" s="171" t="str">
        <f>IFERROR(VLOOKUP($B141,'NAV plus Dist'!$B:$FD,G$1,FALSE)/VLOOKUP($B140,NAV!$A:$FC,G$1,FALSE),"")</f>
        <v/>
      </c>
      <c r="H141" s="171" t="str">
        <f>IFERROR(VLOOKUP($B141,'NAV plus Dist'!$B:$FD,H$1,FALSE)/VLOOKUP($B140,NAV!$A:$FC,H$1,FALSE),"")</f>
        <v/>
      </c>
      <c r="I141" s="171" t="str">
        <f>IFERROR(VLOOKUP($B141,'NAV plus Dist'!$B:$FD,I$1,FALSE)/VLOOKUP($B140,NAV!$A:$FC,I$1,FALSE),"")</f>
        <v/>
      </c>
      <c r="J141" s="171" t="str">
        <f>IFERROR(VLOOKUP($B141,'NAV plus Dist'!$B:$FD,J$1,FALSE)/VLOOKUP($B140,NAV!$A:$FC,J$1,FALSE),"")</f>
        <v/>
      </c>
      <c r="K141" s="171" t="str">
        <f>IFERROR(VLOOKUP($B141,'NAV plus Dist'!$B:$FD,K$1,FALSE)/VLOOKUP($B140,NAV!$A:$FC,K$1,FALSE),"")</f>
        <v/>
      </c>
      <c r="L141" s="171" t="str">
        <f>IFERROR(VLOOKUP($B141,'NAV plus Dist'!$B:$FD,L$1,FALSE)/VLOOKUP($B140,NAV!$A:$FC,L$1,FALSE),"")</f>
        <v/>
      </c>
      <c r="M141" s="171" t="str">
        <f>IFERROR(VLOOKUP($B141,'NAV plus Dist'!$B:$FD,M$1,FALSE)/VLOOKUP($B140,NAV!$A:$FC,M$1,FALSE),"")</f>
        <v/>
      </c>
      <c r="N141" s="171" t="str">
        <f>IFERROR(VLOOKUP($B141,'NAV plus Dist'!$B:$FD,N$1,FALSE)/VLOOKUP($B140,NAV!$A:$FC,N$1,FALSE),"")</f>
        <v/>
      </c>
      <c r="O141" s="171">
        <f>IFERROR(VLOOKUP($B141,'NAV plus Dist'!$B:$FD,O$1,FALSE)/VLOOKUP($B140,NAV!$A:$FC,O$1,FALSE),"")</f>
        <v>1.1475728155339804</v>
      </c>
      <c r="P141" s="171">
        <f>IFERROR(VLOOKUP($B141,'NAV plus Dist'!$B:$FD,P$1,FALSE)/VLOOKUP($B140,NAV!$A:$FC,P$1,FALSE),"")</f>
        <v>1.1501553854316682</v>
      </c>
      <c r="Q141" s="171">
        <f>IFERROR(VLOOKUP($B141,'NAV plus Dist'!$B:$FD,Q$1,FALSE)/VLOOKUP($B140,NAV!$A:$FC,Q$1,FALSE),"")</f>
        <v>1.0539463127632547</v>
      </c>
      <c r="R141" s="171">
        <f>IFERROR(VLOOKUP($B141,'NAV plus Dist'!$B:$FD,R$1,FALSE)/VLOOKUP($B140,NAV!$A:$FC,R$1,FALSE),"")</f>
        <v>1.0539463127632547</v>
      </c>
      <c r="S141" s="171">
        <f>IFERROR(VLOOKUP($B141,'NAV plus Dist'!$B:$FD,S$1,FALSE)/VLOOKUP($B140,NAV!$A:$FC,S$1,FALSE),"")</f>
        <v>1.0531701332738528</v>
      </c>
      <c r="T141" s="171">
        <f>IFERROR(VLOOKUP($B141,'NAV plus Dist'!$B:$FD,T$1,FALSE)/VLOOKUP($B140,NAV!$A:$FC,T$1,FALSE),"")</f>
        <v>1.0543182883023583</v>
      </c>
      <c r="U141" s="171">
        <f>IFERROR(VLOOKUP($B141,'NAV plus Dist'!$B:$FD,U$1,FALSE)/VLOOKUP($B140,NAV!$A:$FC,U$1,FALSE),"")</f>
        <v>1.0540873854827344</v>
      </c>
      <c r="V141" s="171">
        <f>IFERROR(VLOOKUP($B141,'NAV plus Dist'!$B:$FD,V$1,FALSE)/VLOOKUP($B140,NAV!$A:$FC,V$1,FALSE),"")</f>
        <v>0.98023517638228674</v>
      </c>
      <c r="W141" s="171">
        <f>IFERROR(VLOOKUP($B141,'NAV plus Dist'!$B:$FD,W$1,FALSE)/VLOOKUP($B140,NAV!$A:$FC,W$1,FALSE),"")</f>
        <v>0.98023517638228674</v>
      </c>
      <c r="X141" s="171">
        <f>IFERROR(VLOOKUP($B141,'NAV plus Dist'!$B:$FD,X$1,FALSE)/VLOOKUP($B140,NAV!$A:$FC,X$1,FALSE),"")</f>
        <v>0.98002457731259807</v>
      </c>
      <c r="Y141" s="171">
        <f>IFERROR(VLOOKUP($B141,'NAV plus Dist'!$B:$FD,Y$1,FALSE)/VLOOKUP($B140,NAV!$A:$FC,Y$1,FALSE),"")</f>
        <v>0.9810939604268103</v>
      </c>
      <c r="Z141" s="171">
        <f>IFERROR(VLOOKUP($B141,'NAV plus Dist'!$B:$FD,Z$1,FALSE)/VLOOKUP($B140,NAV!$A:$FC,Z$1,FALSE),"")</f>
        <v>0.98088649245660731</v>
      </c>
      <c r="AA141" s="171">
        <f>IFERROR(VLOOKUP($B141,'NAV plus Dist'!$B:$FD,AA$1,FALSE)/VLOOKUP($B140,NAV!$A:$FC,AA$1,FALSE),"")</f>
        <v>1.0480798215469946</v>
      </c>
      <c r="AB141" s="171">
        <f>IFERROR(VLOOKUP($B141,'NAV plus Dist'!$B:$FD,AB$1,FALSE)/VLOOKUP($B140,NAV!$A:$FC,AB$1,FALSE),"")</f>
        <v>1.0433983812503103</v>
      </c>
      <c r="AC141" s="171">
        <f>IFERROR(VLOOKUP($B141,'NAV plus Dist'!$B:$FD,AC$1,FALSE)/VLOOKUP($B140,NAV!$A:$FC,AC$1,FALSE),"")</f>
        <v>1.0484939115573595</v>
      </c>
      <c r="AD141" s="171">
        <f>IFERROR(VLOOKUP($B141,'NAV plus Dist'!$B:$FD,AD$1,FALSE)/VLOOKUP($B140,NAV!$A:$FC,AD$1,FALSE),"")</f>
        <v>0.87803113546863587</v>
      </c>
      <c r="AE141" s="171">
        <f>IFERROR(VLOOKUP($B141,'NAV plus Dist'!$B:$FD,AE$1,FALSE)/VLOOKUP($B140,NAV!$A:$FC,AE$1,FALSE),"")</f>
        <v>0.9752520411580613</v>
      </c>
      <c r="AF141" s="171">
        <f>IFERROR(VLOOKUP($B141,'NAV plus Dist'!$B:$FD,AF$1,FALSE)/VLOOKUP($B140,NAV!$A:$FC,AF$1,FALSE),"")</f>
        <v>0.99010785545039026</v>
      </c>
      <c r="AG141" s="171">
        <f>IFERROR(VLOOKUP($B141,'NAV plus Dist'!$B:$FD,AG$1,FALSE)/VLOOKUP($B140,NAV!$A:$FC,AG$1,FALSE),"")</f>
        <v>0.98555743676568663</v>
      </c>
      <c r="AH141" s="171">
        <f>IFERROR(VLOOKUP($B141,'NAV plus Dist'!$B:$FD,AH$1,FALSE)/VLOOKUP($B140,NAV!$A:$FC,AH$1,FALSE),"")</f>
        <v>0.99038944093144632</v>
      </c>
      <c r="AI141" s="171">
        <f>IFERROR(VLOOKUP($B141,'NAV plus Dist'!$B:$FD,AI$1,FALSE)/VLOOKUP($B140,NAV!$A:$FC,AI$1,FALSE),"")</f>
        <v>1.3030182893056825</v>
      </c>
      <c r="AJ141" s="171">
        <f>IFERROR(VLOOKUP($B141,'NAV plus Dist'!$B:$FD,AJ$1,FALSE)/VLOOKUP($B140,NAV!$A:$FC,AJ$1,FALSE),"")</f>
        <v>0.98151349248256126</v>
      </c>
      <c r="AK141" s="171">
        <f>IFERROR(VLOOKUP($B141,'NAV plus Dist'!$B:$FD,AK$1,FALSE)/VLOOKUP($B140,NAV!$A:$FC,AK$1,FALSE),"")</f>
        <v>1.13717112337802</v>
      </c>
      <c r="AL141" s="171">
        <f>IFERROR(VLOOKUP($B141,'NAV plus Dist'!$B:$FD,AL$1,FALSE)/VLOOKUP($B140,NAV!$A:$FC,AL$1,FALSE),"")</f>
        <v>1.1382632923148364</v>
      </c>
      <c r="AM141" s="171">
        <f>IFERROR(VLOOKUP($B141,'NAV plus Dist'!$B:$FD,AM$1,FALSE)/VLOOKUP($B140,NAV!$A:$FC,AM$1,FALSE),"")</f>
        <v>0.88520166586903182</v>
      </c>
      <c r="AN141" s="171">
        <f>IFERROR(VLOOKUP($B141,'NAV plus Dist'!$B:$FD,AN$1,FALSE)/VLOOKUP($B140,NAV!$A:$FC,AN$1,FALSE),"")</f>
        <v>1.260596461449476</v>
      </c>
      <c r="AO141" s="171">
        <f>IFERROR(VLOOKUP($B141,'NAV plus Dist'!$B:$FD,AO$1,FALSE)/VLOOKUP($B140,NAV!$A:$FC,AO$1,FALSE),"")</f>
        <v>1.266653319842219</v>
      </c>
      <c r="AP141" s="171" t="str">
        <f>IFERROR(VLOOKUP($B141,'NAV plus Dist'!$B:$FD,AP$1,FALSE)/VLOOKUP($B140,NAV!$A:$FC,AP$1,FALSE),"")</f>
        <v/>
      </c>
      <c r="AQ141" s="171" t="str">
        <f>IFERROR(VLOOKUP($B141,'NAV plus Dist'!$B:$FD,AQ$1,FALSE)/VLOOKUP($B140,NAV!$A:$FC,AQ$1,FALSE),"")</f>
        <v/>
      </c>
      <c r="AR141" s="171" t="str">
        <f>IFERROR(VLOOKUP($B141,'NAV plus Dist'!$B:$FD,AR$1,FALSE)/VLOOKUP($B140,NAV!$A:$FC,AR$1,FALSE),"")</f>
        <v/>
      </c>
      <c r="AS141" s="171" t="str">
        <f>IFERROR(VLOOKUP($B141,'NAV plus Dist'!$B:$FD,AS$1,FALSE)/VLOOKUP($B140,NAV!$A:$FC,AS$1,FALSE),"")</f>
        <v/>
      </c>
      <c r="AT141" s="171">
        <f>IFERROR(VLOOKUP($B141,'NAV plus Dist'!$B:$FD,AT$1,FALSE)/VLOOKUP($B140,NAV!$A:$FC,AT$1,FALSE),"")</f>
        <v>0.97325240703680727</v>
      </c>
      <c r="AU141" s="171">
        <f>IFERROR(VLOOKUP($B141,'NAV plus Dist'!$B:$FD,AU$1,FALSE)/VLOOKUP($B140,NAV!$A:$FC,AU$1,FALSE),"")</f>
        <v>1</v>
      </c>
      <c r="AV141" s="171">
        <f>IFERROR(VLOOKUP($B141,'NAV plus Dist'!$B:$FD,AV$1,FALSE)/VLOOKUP($B140,NAV!$A:$FC,AV$1,FALSE),"")</f>
        <v>0.95459333514708866</v>
      </c>
      <c r="AW141" s="171" t="str">
        <f>IFERROR(VLOOKUP($B141,'NAV plus Dist'!$B:$FD,AW$1,FALSE)/VLOOKUP($B140,NAV!$A:$FC,AW$1,FALSE),"")</f>
        <v/>
      </c>
      <c r="AX141" s="171" t="str">
        <f>IFERROR(VLOOKUP($B141,'NAV plus Dist'!$B:$FD,AX$1,FALSE)/VLOOKUP($B140,NAV!$A:$FC,AX$1,FALSE),"")</f>
        <v/>
      </c>
      <c r="AY141" s="171" t="str">
        <f>IFERROR(VLOOKUP($B141,'NAV plus Dist'!$B:$FD,AY$1,FALSE)/VLOOKUP($B140,NAV!$A:$FC,AY$1,FALSE),"")</f>
        <v/>
      </c>
      <c r="AZ141" s="171" t="str">
        <f>IFERROR(VLOOKUP($B141,'NAV plus Dist'!$B:$FD,AZ$1,FALSE)/VLOOKUP($B140,NAV!$A:$FC,AZ$1,FALSE),"")</f>
        <v/>
      </c>
      <c r="BA141" s="171" t="str">
        <f>IFERROR(VLOOKUP($B141,'NAV plus Dist'!$B:$FD,BA$1,FALSE)/VLOOKUP($B140,NAV!$A:$FC,BA$1,FALSE),"")</f>
        <v/>
      </c>
      <c r="BB141" s="171" t="str">
        <f>IFERROR(VLOOKUP($B141,'NAV plus Dist'!$B:$FD,BB$1,FALSE)/VLOOKUP($B140,NAV!$A:$FC,BB$1,FALSE),"")</f>
        <v/>
      </c>
      <c r="BC141" s="171" t="str">
        <f>IFERROR(VLOOKUP($B141,'NAV plus Dist'!$B:$FD,BC$1,FALSE)/VLOOKUP($B140,NAV!$A:$FC,BC$1,FALSE),"")</f>
        <v/>
      </c>
      <c r="BD141" s="171" t="str">
        <f>IFERROR(VLOOKUP($B141,'NAV plus Dist'!$B:$FD,BD$1,FALSE)/VLOOKUP($B140,NAV!$A:$FC,BD$1,FALSE),"")</f>
        <v/>
      </c>
      <c r="BE141" s="171" t="str">
        <f>IFERROR(VLOOKUP($B141,'NAV plus Dist'!$B:$FD,BE$1,FALSE)/VLOOKUP($B140,NAV!$A:$FC,BE$1,FALSE),"")</f>
        <v/>
      </c>
      <c r="BF141" s="171" t="str">
        <f>IFERROR(VLOOKUP($B141,'NAV plus Dist'!$B:$FD,BF$1,FALSE)/VLOOKUP($B140,NAV!$A:$FC,BF$1,FALSE),"")</f>
        <v/>
      </c>
      <c r="BG141" s="171" t="str">
        <f>IFERROR(VLOOKUP($B141,'NAV plus Dist'!$B:$FD,BG$1,FALSE)/VLOOKUP($B140,NAV!$A:$FC,BG$1,FALSE),"")</f>
        <v/>
      </c>
      <c r="BH141" s="171" t="str">
        <f>IFERROR(VLOOKUP($B141,'NAV plus Dist'!$B:$FD,BH$1,FALSE)/VLOOKUP($B140,NAV!$A:$FC,BH$1,FALSE),"")</f>
        <v/>
      </c>
      <c r="BI141" s="171" t="str">
        <f>IFERROR(VLOOKUP($B141,'NAV plus Dist'!$B:$FD,BI$1,FALSE)/VLOOKUP($B140,NAV!$A:$FC,BI$1,FALSE),"")</f>
        <v/>
      </c>
      <c r="BJ141" s="171" t="str">
        <f>IFERROR(VLOOKUP($B141,'NAV plus Dist'!$B:$FD,BJ$1,FALSE)/VLOOKUP($B140,NAV!$A:$FC,BJ$1,FALSE),"")</f>
        <v/>
      </c>
      <c r="BK141" s="171" t="str">
        <f>IFERROR(VLOOKUP($B141,'NAV plus Dist'!$B:$FD,BK$1,FALSE)/VLOOKUP($B140,NAV!$A:$FC,BK$1,FALSE),"")</f>
        <v/>
      </c>
      <c r="BL141" s="171" t="str">
        <f>IFERROR(VLOOKUP($B141,'NAV plus Dist'!$B:$FD,BL$1,FALSE)/VLOOKUP($B140,NAV!$A:$FC,BL$1,FALSE),"")</f>
        <v/>
      </c>
      <c r="BM141" s="171" t="str">
        <f>IFERROR(VLOOKUP($B141,'NAV plus Dist'!$B:$FD,BM$1,FALSE)/VLOOKUP($B140,NAV!$A:$FC,BM$1,FALSE),"")</f>
        <v/>
      </c>
      <c r="BN141" s="171" t="str">
        <f>IFERROR(VLOOKUP($B141,'NAV plus Dist'!$B:$FD,BN$1,FALSE)/VLOOKUP($B140,NAV!$A:$FC,BN$1,FALSE),"")</f>
        <v/>
      </c>
      <c r="BO141" s="171" t="str">
        <f>IFERROR(VLOOKUP($B141,'NAV plus Dist'!$B:$FD,BO$1,FALSE)/VLOOKUP($B140,NAV!$A:$FC,BO$1,FALSE),"")</f>
        <v/>
      </c>
      <c r="BP141" s="171" t="str">
        <f>IFERROR(VLOOKUP($B141,'NAV plus Dist'!$B:$FD,BP$1,FALSE)/VLOOKUP($B140,NAV!$A:$FC,BP$1,FALSE),"")</f>
        <v/>
      </c>
      <c r="BQ141" s="171" t="str">
        <f>IFERROR(VLOOKUP($B141,'NAV plus Dist'!$B:$FD,BQ$1,FALSE)/VLOOKUP($B140,NAV!$A:$FC,BQ$1,FALSE),"")</f>
        <v/>
      </c>
      <c r="BR141" s="171" t="str">
        <f>IFERROR(VLOOKUP($B141,'NAV plus Dist'!$B:$FD,BR$1,FALSE)/VLOOKUP($B140,NAV!$A:$FC,BR$1,FALSE),"")</f>
        <v/>
      </c>
      <c r="BS141" s="171" t="str">
        <f>IFERROR(VLOOKUP($B141,'NAV plus Dist'!$B:$FD,BS$1,FALSE)/VLOOKUP($B140,NAV!$A:$FC,BS$1,FALSE),"")</f>
        <v/>
      </c>
      <c r="BT141" s="171" t="str">
        <f>IFERROR(VLOOKUP($B141,'NAV plus Dist'!$B:$FD,BT$1,FALSE)/VLOOKUP($B140,NAV!$A:$FC,BT$1,FALSE),"")</f>
        <v/>
      </c>
      <c r="BU141" s="171" t="str">
        <f>IFERROR(VLOOKUP($B141,'NAV plus Dist'!$B:$FD,BU$1,FALSE)/VLOOKUP($B140,NAV!$A:$FC,BU$1,FALSE),"")</f>
        <v/>
      </c>
      <c r="BV141" s="171" t="str">
        <f>IFERROR(VLOOKUP($B141,'NAV plus Dist'!$B:$FD,BV$1,FALSE)/VLOOKUP($B140,NAV!$A:$FC,BV$1,FALSE),"")</f>
        <v/>
      </c>
      <c r="BW141" s="171" t="str">
        <f>IFERROR(VLOOKUP($B141,'NAV plus Dist'!$B:$FD,BW$1,FALSE)/VLOOKUP($B140,NAV!$A:$FC,BW$1,FALSE),"")</f>
        <v/>
      </c>
      <c r="BX141" s="171" t="str">
        <f>IFERROR(VLOOKUP($B141,'NAV plus Dist'!$B:$FD,BX$1,FALSE)/VLOOKUP($B140,NAV!$A:$FC,BX$1,FALSE),"")</f>
        <v/>
      </c>
      <c r="BY141" s="171" t="str">
        <f>IFERROR(VLOOKUP($B141,'NAV plus Dist'!$B:$FD,BY$1,FALSE)/VLOOKUP($B140,NAV!$A:$FC,BY$1,FALSE),"")</f>
        <v/>
      </c>
      <c r="BZ141" s="171" t="str">
        <f>IFERROR(VLOOKUP($B141,'NAV plus Dist'!$B:$FD,BZ$1,FALSE)/VLOOKUP($B140,NAV!$A:$FC,BZ$1,FALSE),"")</f>
        <v/>
      </c>
      <c r="CA141" s="171" t="str">
        <f>IFERROR(VLOOKUP($B141,'NAV plus Dist'!$B:$FD,CA$1,FALSE)/VLOOKUP($B140,NAV!$A:$FC,CA$1,FALSE),"")</f>
        <v/>
      </c>
      <c r="CB141" s="171" t="str">
        <f>IFERROR(VLOOKUP($B141,'NAV plus Dist'!$B:$FD,CB$1,FALSE)/VLOOKUP($B140,NAV!$A:$FC,CB$1,FALSE),"")</f>
        <v/>
      </c>
      <c r="CC141" s="171" t="str">
        <f>IFERROR(VLOOKUP($B141,'NAV plus Dist'!$B:$FD,CC$1,FALSE)/VLOOKUP($B140,NAV!$A:$FC,CC$1,FALSE),"")</f>
        <v/>
      </c>
      <c r="CD141" s="171" t="str">
        <f>IFERROR(VLOOKUP($B141,'NAV plus Dist'!$B:$FD,CD$1,FALSE)/VLOOKUP($B140,NAV!$A:$FC,CD$1,FALSE),"")</f>
        <v/>
      </c>
      <c r="CE141" s="171" t="str">
        <f>IFERROR(VLOOKUP($B141,'NAV plus Dist'!$B:$FD,CE$1,FALSE)/VLOOKUP($B140,NAV!$A:$FC,CE$1,FALSE),"")</f>
        <v/>
      </c>
      <c r="CF141" s="171" t="str">
        <f>IFERROR(VLOOKUP($B141,'NAV plus Dist'!$B:$FD,CF$1,FALSE)/VLOOKUP($B140,NAV!$A:$FC,CF$1,FALSE),"")</f>
        <v/>
      </c>
      <c r="CG141" s="171" t="str">
        <f>IFERROR(VLOOKUP($B141,'NAV plus Dist'!$B:$FD,CG$1,FALSE)/VLOOKUP($B140,NAV!$A:$FC,CG$1,FALSE),"")</f>
        <v/>
      </c>
      <c r="CH141" s="171" t="str">
        <f>IFERROR(VLOOKUP($B141,'NAV plus Dist'!$B:$FD,CH$1,FALSE)/VLOOKUP($B140,NAV!$A:$FC,CH$1,FALSE),"")</f>
        <v/>
      </c>
      <c r="CI141" s="171" t="str">
        <f>IFERROR(VLOOKUP($B141,'NAV plus Dist'!$B:$FD,CI$1,FALSE)/VLOOKUP($B140,NAV!$A:$FC,CI$1,FALSE),"")</f>
        <v/>
      </c>
      <c r="CJ141" s="171" t="str">
        <f>IFERROR(VLOOKUP($B141,'NAV plus Dist'!$B:$FD,CJ$1,FALSE)/VLOOKUP($B140,NAV!$A:$FC,CJ$1,FALSE),"")</f>
        <v/>
      </c>
      <c r="CK141" s="171" t="str">
        <f>IFERROR(VLOOKUP($B141,'NAV plus Dist'!$B:$FD,CK$1,FALSE)/VLOOKUP($B140,NAV!$A:$FC,CK$1,FALSE),"")</f>
        <v/>
      </c>
      <c r="CL141" s="171" t="str">
        <f>IFERROR(VLOOKUP($B141,'NAV plus Dist'!$B:$FD,CL$1,FALSE)/VLOOKUP($B140,NAV!$A:$FC,CL$1,FALSE),"")</f>
        <v/>
      </c>
      <c r="CM141" s="171" t="str">
        <f>IFERROR(VLOOKUP($B141,'NAV plus Dist'!$B:$FD,CM$1,FALSE)/VLOOKUP($B140,NAV!$A:$FC,CM$1,FALSE),"")</f>
        <v/>
      </c>
      <c r="CN141" s="171" t="str">
        <f>IFERROR(VLOOKUP($B141,'NAV plus Dist'!$B:$FD,CN$1,FALSE)/VLOOKUP($B140,NAV!$A:$FC,CN$1,FALSE),"")</f>
        <v/>
      </c>
      <c r="CO141" s="171" t="str">
        <f>IFERROR(VLOOKUP($B141,'NAV plus Dist'!$B:$FD,CO$1,FALSE)/VLOOKUP($B140,NAV!$A:$FC,CO$1,FALSE),"")</f>
        <v/>
      </c>
      <c r="CP141" s="171" t="str">
        <f>IFERROR(VLOOKUP($B141,'NAV plus Dist'!$B:$FD,CP$1,FALSE)/VLOOKUP($B140,NAV!$A:$FC,CP$1,FALSE),"")</f>
        <v/>
      </c>
      <c r="CQ141" s="171" t="str">
        <f>IFERROR(VLOOKUP($B141,'NAV plus Dist'!$B:$FD,CQ$1,FALSE)/VLOOKUP($B140,NAV!$A:$FC,CQ$1,FALSE),"")</f>
        <v/>
      </c>
      <c r="CR141" s="171" t="str">
        <f>IFERROR(VLOOKUP($B141,'NAV plus Dist'!$B:$FD,CR$1,FALSE)/VLOOKUP($B140,NAV!$A:$FC,CR$1,FALSE),"")</f>
        <v/>
      </c>
      <c r="CS141" s="171" t="str">
        <f>IFERROR(VLOOKUP($B141,'NAV plus Dist'!$B:$FD,CS$1,FALSE)/VLOOKUP($B140,NAV!$A:$FC,CS$1,FALSE),"")</f>
        <v/>
      </c>
      <c r="CT141" s="171" t="str">
        <f>IFERROR(VLOOKUP($B141,'NAV plus Dist'!$B:$FD,CT$1,FALSE)/VLOOKUP($B140,NAV!$A:$FC,CT$1,FALSE),"")</f>
        <v/>
      </c>
      <c r="CU141" s="171" t="str">
        <f>IFERROR(VLOOKUP($B141,'NAV plus Dist'!$B:$FD,CU$1,FALSE)/VLOOKUP($B140,NAV!$A:$FC,CU$1,FALSE),"")</f>
        <v/>
      </c>
      <c r="CV141" s="171" t="str">
        <f>IFERROR(VLOOKUP($B141,'NAV plus Dist'!$B:$FD,CV$1,FALSE)/VLOOKUP($B140,NAV!$A:$FC,CV$1,FALSE),"")</f>
        <v/>
      </c>
      <c r="CW141" s="171" t="str">
        <f>IFERROR(VLOOKUP($B141,'NAV plus Dist'!$B:$FD,CW$1,FALSE)/VLOOKUP($B140,NAV!$A:$FC,CW$1,FALSE),"")</f>
        <v/>
      </c>
      <c r="CX141" s="171" t="str">
        <f>IFERROR(VLOOKUP($B141,'NAV plus Dist'!$B:$FD,CX$1,FALSE)/VLOOKUP($B140,NAV!$A:$FC,CX$1,FALSE),"")</f>
        <v/>
      </c>
      <c r="CY141" s="171" t="str">
        <f>IFERROR(VLOOKUP($B141,'NAV plus Dist'!$B:$FD,CY$1,FALSE)/VLOOKUP($B140,NAV!$A:$FC,CY$1,FALSE),"")</f>
        <v/>
      </c>
      <c r="CZ141" s="171" t="str">
        <f>IFERROR(VLOOKUP($B141,'NAV plus Dist'!$B:$FD,CZ$1,FALSE)/VLOOKUP($B140,NAV!$A:$FC,CZ$1,FALSE),"")</f>
        <v/>
      </c>
      <c r="DA141" s="171" t="str">
        <f>IFERROR(VLOOKUP($B141,'NAV plus Dist'!$B:$FD,DA$1,FALSE)/VLOOKUP($B140,NAV!$A:$FC,DA$1,FALSE),"")</f>
        <v/>
      </c>
      <c r="DB141" s="171" t="str">
        <f>IFERROR(VLOOKUP($B141,'NAV plus Dist'!$B:$FD,DB$1,FALSE)/VLOOKUP($B140,NAV!$A:$FC,DB$1,FALSE),"")</f>
        <v/>
      </c>
      <c r="DC141" s="171" t="str">
        <f>IFERROR(VLOOKUP($B141,'NAV plus Dist'!$B:$FD,DC$1,FALSE)/VLOOKUP($B140,NAV!$A:$FC,DC$1,FALSE),"")</f>
        <v/>
      </c>
      <c r="DD141" s="171" t="str">
        <f>IFERROR(VLOOKUP($B141,'NAV plus Dist'!$B:$FD,DD$1,FALSE)/VLOOKUP($B140,NAV!$A:$FC,DD$1,FALSE),"")</f>
        <v/>
      </c>
      <c r="DE141" s="171" t="str">
        <f>IFERROR(VLOOKUP($B141,'NAV plus Dist'!$B:$FD,DE$1,FALSE)/VLOOKUP($B140,NAV!$A:$FC,DE$1,FALSE),"")</f>
        <v/>
      </c>
      <c r="DF141" s="171" t="str">
        <f>IFERROR(VLOOKUP($B141,'NAV plus Dist'!$B:$FD,DF$1,FALSE)/VLOOKUP($B140,NAV!$A:$FC,DF$1,FALSE),"")</f>
        <v/>
      </c>
      <c r="DG141" s="171" t="str">
        <f>IFERROR(VLOOKUP($B141,'NAV plus Dist'!$B:$FD,DG$1,FALSE)/VLOOKUP($B140,NAV!$A:$FC,DG$1,FALSE),"")</f>
        <v/>
      </c>
      <c r="DH141" s="171" t="str">
        <f>IFERROR(VLOOKUP($B141,'NAV plus Dist'!$B:$FD,DH$1,FALSE)/VLOOKUP($B140,NAV!$A:$FC,DH$1,FALSE),"")</f>
        <v/>
      </c>
    </row>
    <row r="142" spans="1:112">
      <c r="A142" s="94">
        <f t="shared" si="44"/>
        <v>59</v>
      </c>
      <c r="B142" s="168">
        <f t="shared" si="45"/>
        <v>44286</v>
      </c>
      <c r="C142" s="171">
        <f>IFERROR(VLOOKUP($B142,'NAV plus Dist'!$B:$FD,C$1,FALSE)/VLOOKUP($B141,NAV!$A:$FC,C$1,FALSE),"")</f>
        <v>1.0376163163947032</v>
      </c>
      <c r="D142" s="171">
        <f>IFERROR(VLOOKUP($B142,'NAV plus Dist'!$B:$FD,D$1,FALSE)/VLOOKUP($B141,NAV!$A:$FC,D$1,FALSE),"")</f>
        <v>1.0257892263977864</v>
      </c>
      <c r="E142" s="171">
        <f>IFERROR(VLOOKUP($B142,'NAV plus Dist'!$B:$FD,E$1,FALSE)/VLOOKUP($B141,NAV!$A:$FC,E$1,FALSE),"")</f>
        <v>1.0387468074238038</v>
      </c>
      <c r="F142" s="171" t="str">
        <f>IFERROR(VLOOKUP($B142,'NAV plus Dist'!$B:$FD,F$1,FALSE)/VLOOKUP($B141,NAV!$A:$FC,F$1,FALSE),"")</f>
        <v/>
      </c>
      <c r="G142" s="171" t="str">
        <f>IFERROR(VLOOKUP($B142,'NAV plus Dist'!$B:$FD,G$1,FALSE)/VLOOKUP($B141,NAV!$A:$FC,G$1,FALSE),"")</f>
        <v/>
      </c>
      <c r="H142" s="171" t="str">
        <f>IFERROR(VLOOKUP($B142,'NAV plus Dist'!$B:$FD,H$1,FALSE)/VLOOKUP($B141,NAV!$A:$FC,H$1,FALSE),"")</f>
        <v/>
      </c>
      <c r="I142" s="171" t="str">
        <f>IFERROR(VLOOKUP($B142,'NAV plus Dist'!$B:$FD,I$1,FALSE)/VLOOKUP($B141,NAV!$A:$FC,I$1,FALSE),"")</f>
        <v/>
      </c>
      <c r="J142" s="171" t="str">
        <f>IFERROR(VLOOKUP($B142,'NAV plus Dist'!$B:$FD,J$1,FALSE)/VLOOKUP($B141,NAV!$A:$FC,J$1,FALSE),"")</f>
        <v/>
      </c>
      <c r="K142" s="171" t="str">
        <f>IFERROR(VLOOKUP($B142,'NAV plus Dist'!$B:$FD,K$1,FALSE)/VLOOKUP($B141,NAV!$A:$FC,K$1,FALSE),"")</f>
        <v/>
      </c>
      <c r="L142" s="171" t="str">
        <f>IFERROR(VLOOKUP($B142,'NAV plus Dist'!$B:$FD,L$1,FALSE)/VLOOKUP($B141,NAV!$A:$FC,L$1,FALSE),"")</f>
        <v/>
      </c>
      <c r="M142" s="171" t="str">
        <f>IFERROR(VLOOKUP($B142,'NAV plus Dist'!$B:$FD,M$1,FALSE)/VLOOKUP($B141,NAV!$A:$FC,M$1,FALSE),"")</f>
        <v/>
      </c>
      <c r="N142" s="171" t="str">
        <f>IFERROR(VLOOKUP($B142,'NAV plus Dist'!$B:$FD,N$1,FALSE)/VLOOKUP($B141,NAV!$A:$FC,N$1,FALSE),"")</f>
        <v/>
      </c>
      <c r="O142" s="171">
        <f>IFERROR(VLOOKUP($B142,'NAV plus Dist'!$B:$FD,O$1,FALSE)/VLOOKUP($B141,NAV!$A:$FC,O$1,FALSE),"")</f>
        <v>1.0232396541074738</v>
      </c>
      <c r="P142" s="171">
        <f>IFERROR(VLOOKUP($B142,'NAV plus Dist'!$B:$FD,P$1,FALSE)/VLOOKUP($B141,NAV!$A:$FC,P$1,FALSE),"")</f>
        <v>1.0275390108436921</v>
      </c>
      <c r="Q142" s="171">
        <f>IFERROR(VLOOKUP($B142,'NAV plus Dist'!$B:$FD,Q$1,FALSE)/VLOOKUP($B141,NAV!$A:$FC,Q$1,FALSE),"")</f>
        <v>1.0476513224517785</v>
      </c>
      <c r="R142" s="171">
        <f>IFERROR(VLOOKUP($B142,'NAV plus Dist'!$B:$FD,R$1,FALSE)/VLOOKUP($B141,NAV!$A:$FC,R$1,FALSE),"")</f>
        <v>1.0476513224517785</v>
      </c>
      <c r="S142" s="171">
        <f>IFERROR(VLOOKUP($B142,'NAV plus Dist'!$B:$FD,S$1,FALSE)/VLOOKUP($B141,NAV!$A:$FC,S$1,FALSE),"")</f>
        <v>1.0467860662943198</v>
      </c>
      <c r="T142" s="171">
        <f>IFERROR(VLOOKUP($B142,'NAV plus Dist'!$B:$FD,T$1,FALSE)/VLOOKUP($B141,NAV!$A:$FC,T$1,FALSE),"")</f>
        <v>1.0480508651240359</v>
      </c>
      <c r="U142" s="171">
        <f>IFERROR(VLOOKUP($B142,'NAV plus Dist'!$B:$FD,U$1,FALSE)/VLOOKUP($B141,NAV!$A:$FC,U$1,FALSE),"")</f>
        <v>1.0478056306615953</v>
      </c>
      <c r="V142" s="171">
        <f>IFERROR(VLOOKUP($B142,'NAV plus Dist'!$B:$FD,V$1,FALSE)/VLOOKUP($B141,NAV!$A:$FC,V$1,FALSE),"")</f>
        <v>1.0482540225950017</v>
      </c>
      <c r="W142" s="171">
        <f>IFERROR(VLOOKUP($B142,'NAV plus Dist'!$B:$FD,W$1,FALSE)/VLOOKUP($B141,NAV!$A:$FC,W$1,FALSE),"")</f>
        <v>1.0482540225950017</v>
      </c>
      <c r="X142" s="171">
        <f>IFERROR(VLOOKUP($B142,'NAV plus Dist'!$B:$FD,X$1,FALSE)/VLOOKUP($B141,NAV!$A:$FC,X$1,FALSE),"")</f>
        <v>1.0480084915345664</v>
      </c>
      <c r="Y142" s="171">
        <f>IFERROR(VLOOKUP($B142,'NAV plus Dist'!$B:$FD,Y$1,FALSE)/VLOOKUP($B141,NAV!$A:$FC,Y$1,FALSE),"")</f>
        <v>1.0492694503628106</v>
      </c>
      <c r="Z142" s="171">
        <f>IFERROR(VLOOKUP($B142,'NAV plus Dist'!$B:$FD,Z$1,FALSE)/VLOOKUP($B141,NAV!$A:$FC,Z$1,FALSE),"")</f>
        <v>1.0490144433000228</v>
      </c>
      <c r="AA142" s="171">
        <f>IFERROR(VLOOKUP($B142,'NAV plus Dist'!$B:$FD,AA$1,FALSE)/VLOOKUP($B141,NAV!$A:$FC,AA$1,FALSE),"")</f>
        <v>1.04214330458247</v>
      </c>
      <c r="AB142" s="171">
        <f>IFERROR(VLOOKUP($B142,'NAV plus Dist'!$B:$FD,AB$1,FALSE)/VLOOKUP($B141,NAV!$A:$FC,AB$1,FALSE),"")</f>
        <v>1.0298307549534551</v>
      </c>
      <c r="AC142" s="171">
        <f>IFERROR(VLOOKUP($B142,'NAV plus Dist'!$B:$FD,AC$1,FALSE)/VLOOKUP($B141,NAV!$A:$FC,AC$1,FALSE),"")</f>
        <v>1.0428245892008332</v>
      </c>
      <c r="AD142" s="171">
        <f>IFERROR(VLOOKUP($B142,'NAV plus Dist'!$B:$FD,AD$1,FALSE)/VLOOKUP($B141,NAV!$A:$FC,AD$1,FALSE),"")</f>
        <v>1.0172949863972016</v>
      </c>
      <c r="AE142" s="171">
        <f>IFERROR(VLOOKUP($B142,'NAV plus Dist'!$B:$FD,AE$1,FALSE)/VLOOKUP($B141,NAV!$A:$FC,AE$1,FALSE),"")</f>
        <v>1.0321221068673208</v>
      </c>
      <c r="AF142" s="171">
        <f>IFERROR(VLOOKUP($B142,'NAV plus Dist'!$B:$FD,AF$1,FALSE)/VLOOKUP($B141,NAV!$A:$FC,AF$1,FALSE),"")</f>
        <v>1.0401523337638037</v>
      </c>
      <c r="AG142" s="171">
        <f>IFERROR(VLOOKUP($B142,'NAV plus Dist'!$B:$FD,AG$1,FALSE)/VLOOKUP($B141,NAV!$A:$FC,AG$1,FALSE),"")</f>
        <v>1.0274211527112977</v>
      </c>
      <c r="AH142" s="171">
        <f>IFERROR(VLOOKUP($B142,'NAV plus Dist'!$B:$FD,AH$1,FALSE)/VLOOKUP($B141,NAV!$A:$FC,AH$1,FALSE),"")</f>
        <v>1.0403675579095144</v>
      </c>
      <c r="AI142" s="171">
        <f>IFERROR(VLOOKUP($B142,'NAV plus Dist'!$B:$FD,AI$1,FALSE)/VLOOKUP($B141,NAV!$A:$FC,AI$1,FALSE),"")</f>
        <v>1.0848027920087699</v>
      </c>
      <c r="AJ142" s="171">
        <f>IFERROR(VLOOKUP($B142,'NAV plus Dist'!$B:$FD,AJ$1,FALSE)/VLOOKUP($B141,NAV!$A:$FC,AJ$1,FALSE),"")</f>
        <v>1.0872861597396009</v>
      </c>
      <c r="AK142" s="171">
        <f>IFERROR(VLOOKUP($B142,'NAV plus Dist'!$B:$FD,AK$1,FALSE)/VLOOKUP($B141,NAV!$A:$FC,AK$1,FALSE),"")</f>
        <v>1.0407881311354896</v>
      </c>
      <c r="AL142" s="171">
        <f>IFERROR(VLOOKUP($B142,'NAV plus Dist'!$B:$FD,AL$1,FALSE)/VLOOKUP($B141,NAV!$A:$FC,AL$1,FALSE),"")</f>
        <v>1.041307913079131</v>
      </c>
      <c r="AM142" s="171">
        <f>IFERROR(VLOOKUP($B142,'NAV plus Dist'!$B:$FD,AM$1,FALSE)/VLOOKUP($B141,NAV!$A:$FC,AM$1,FALSE),"")</f>
        <v>0.92427501639193399</v>
      </c>
      <c r="AN142" s="171">
        <f>IFERROR(VLOOKUP($B142,'NAV plus Dist'!$B:$FD,AN$1,FALSE)/VLOOKUP($B141,NAV!$A:$FC,AN$1,FALSE),"")</f>
        <v>0.98988846435876654</v>
      </c>
      <c r="AO142" s="171">
        <f>IFERROR(VLOOKUP($B142,'NAV plus Dist'!$B:$FD,AO$1,FALSE)/VLOOKUP($B141,NAV!$A:$FC,AO$1,FALSE),"")</f>
        <v>1.0024221039411518</v>
      </c>
      <c r="AP142" s="171" t="str">
        <f>IFERROR(VLOOKUP($B142,'NAV plus Dist'!$B:$FD,AP$1,FALSE)/VLOOKUP($B141,NAV!$A:$FC,AP$1,FALSE),"")</f>
        <v/>
      </c>
      <c r="AQ142" s="171" t="str">
        <f>IFERROR(VLOOKUP($B142,'NAV plus Dist'!$B:$FD,AQ$1,FALSE)/VLOOKUP($B141,NAV!$A:$FC,AQ$1,FALSE),"")</f>
        <v/>
      </c>
      <c r="AR142" s="171" t="str">
        <f>IFERROR(VLOOKUP($B142,'NAV plus Dist'!$B:$FD,AR$1,FALSE)/VLOOKUP($B141,NAV!$A:$FC,AR$1,FALSE),"")</f>
        <v/>
      </c>
      <c r="AS142" s="171" t="str">
        <f>IFERROR(VLOOKUP($B142,'NAV plus Dist'!$B:$FD,AS$1,FALSE)/VLOOKUP($B141,NAV!$A:$FC,AS$1,FALSE),"")</f>
        <v/>
      </c>
      <c r="AT142" s="171">
        <f>IFERROR(VLOOKUP($B142,'NAV plus Dist'!$B:$FD,AT$1,FALSE)/VLOOKUP($B141,NAV!$A:$FC,AT$1,FALSE),"")</f>
        <v>1.0404681411246059</v>
      </c>
      <c r="AU142" s="171">
        <f>IFERROR(VLOOKUP($B142,'NAV plus Dist'!$B:$FD,AU$1,FALSE)/VLOOKUP($B141,NAV!$A:$FC,AU$1,FALSE),"")</f>
        <v>1.0125</v>
      </c>
      <c r="AV142" s="171">
        <f>IFERROR(VLOOKUP($B142,'NAV plus Dist'!$B:$FD,AV$1,FALSE)/VLOOKUP($B141,NAV!$A:$FC,AV$1,FALSE),"")</f>
        <v>1.0622080233814486</v>
      </c>
      <c r="AW142" s="171" t="str">
        <f>IFERROR(VLOOKUP($B142,'NAV plus Dist'!$B:$FD,AW$1,FALSE)/VLOOKUP($B141,NAV!$A:$FC,AW$1,FALSE),"")</f>
        <v/>
      </c>
      <c r="AX142" s="171" t="str">
        <f>IFERROR(VLOOKUP($B142,'NAV plus Dist'!$B:$FD,AX$1,FALSE)/VLOOKUP($B141,NAV!$A:$FC,AX$1,FALSE),"")</f>
        <v/>
      </c>
      <c r="AY142" s="171" t="str">
        <f>IFERROR(VLOOKUP($B142,'NAV plus Dist'!$B:$FD,AY$1,FALSE)/VLOOKUP($B141,NAV!$A:$FC,AY$1,FALSE),"")</f>
        <v/>
      </c>
      <c r="AZ142" s="171" t="str">
        <f>IFERROR(VLOOKUP($B142,'NAV plus Dist'!$B:$FD,AZ$1,FALSE)/VLOOKUP($B141,NAV!$A:$FC,AZ$1,FALSE),"")</f>
        <v/>
      </c>
      <c r="BA142" s="171" t="str">
        <f>IFERROR(VLOOKUP($B142,'NAV plus Dist'!$B:$FD,BA$1,FALSE)/VLOOKUP($B141,NAV!$A:$FC,BA$1,FALSE),"")</f>
        <v/>
      </c>
      <c r="BB142" s="171" t="str">
        <f>IFERROR(VLOOKUP($B142,'NAV plus Dist'!$B:$FD,BB$1,FALSE)/VLOOKUP($B141,NAV!$A:$FC,BB$1,FALSE),"")</f>
        <v/>
      </c>
      <c r="BC142" s="171" t="str">
        <f>IFERROR(VLOOKUP($B142,'NAV plus Dist'!$B:$FD,BC$1,FALSE)/VLOOKUP($B141,NAV!$A:$FC,BC$1,FALSE),"")</f>
        <v/>
      </c>
      <c r="BD142" s="171" t="str">
        <f>IFERROR(VLOOKUP($B142,'NAV plus Dist'!$B:$FD,BD$1,FALSE)/VLOOKUP($B141,NAV!$A:$FC,BD$1,FALSE),"")</f>
        <v/>
      </c>
      <c r="BE142" s="171" t="str">
        <f>IFERROR(VLOOKUP($B142,'NAV plus Dist'!$B:$FD,BE$1,FALSE)/VLOOKUP($B141,NAV!$A:$FC,BE$1,FALSE),"")</f>
        <v/>
      </c>
      <c r="BF142" s="171" t="str">
        <f>IFERROR(VLOOKUP($B142,'NAV plus Dist'!$B:$FD,BF$1,FALSE)/VLOOKUP($B141,NAV!$A:$FC,BF$1,FALSE),"")</f>
        <v/>
      </c>
      <c r="BG142" s="171" t="str">
        <f>IFERROR(VLOOKUP($B142,'NAV plus Dist'!$B:$FD,BG$1,FALSE)/VLOOKUP($B141,NAV!$A:$FC,BG$1,FALSE),"")</f>
        <v/>
      </c>
      <c r="BH142" s="171" t="str">
        <f>IFERROR(VLOOKUP($B142,'NAV plus Dist'!$B:$FD,BH$1,FALSE)/VLOOKUP($B141,NAV!$A:$FC,BH$1,FALSE),"")</f>
        <v/>
      </c>
      <c r="BI142" s="171" t="str">
        <f>IFERROR(VLOOKUP($B142,'NAV plus Dist'!$B:$FD,BI$1,FALSE)/VLOOKUP($B141,NAV!$A:$FC,BI$1,FALSE),"")</f>
        <v/>
      </c>
      <c r="BJ142" s="171" t="str">
        <f>IFERROR(VLOOKUP($B142,'NAV plus Dist'!$B:$FD,BJ$1,FALSE)/VLOOKUP($B141,NAV!$A:$FC,BJ$1,FALSE),"")</f>
        <v/>
      </c>
      <c r="BK142" s="171" t="str">
        <f>IFERROR(VLOOKUP($B142,'NAV plus Dist'!$B:$FD,BK$1,FALSE)/VLOOKUP($B141,NAV!$A:$FC,BK$1,FALSE),"")</f>
        <v/>
      </c>
      <c r="BL142" s="171" t="str">
        <f>IFERROR(VLOOKUP($B142,'NAV plus Dist'!$B:$FD,BL$1,FALSE)/VLOOKUP($B141,NAV!$A:$FC,BL$1,FALSE),"")</f>
        <v/>
      </c>
      <c r="BM142" s="171" t="str">
        <f>IFERROR(VLOOKUP($B142,'NAV plus Dist'!$B:$FD,BM$1,FALSE)/VLOOKUP($B141,NAV!$A:$FC,BM$1,FALSE),"")</f>
        <v/>
      </c>
      <c r="BN142" s="171" t="str">
        <f>IFERROR(VLOOKUP($B142,'NAV plus Dist'!$B:$FD,BN$1,FALSE)/VLOOKUP($B141,NAV!$A:$FC,BN$1,FALSE),"")</f>
        <v/>
      </c>
      <c r="BO142" s="171" t="str">
        <f>IFERROR(VLOOKUP($B142,'NAV plus Dist'!$B:$FD,BO$1,FALSE)/VLOOKUP($B141,NAV!$A:$FC,BO$1,FALSE),"")</f>
        <v/>
      </c>
      <c r="BP142" s="171" t="str">
        <f>IFERROR(VLOOKUP($B142,'NAV plus Dist'!$B:$FD,BP$1,FALSE)/VLOOKUP($B141,NAV!$A:$FC,BP$1,FALSE),"")</f>
        <v/>
      </c>
      <c r="BQ142" s="171" t="str">
        <f>IFERROR(VLOOKUP($B142,'NAV plus Dist'!$B:$FD,BQ$1,FALSE)/VLOOKUP($B141,NAV!$A:$FC,BQ$1,FALSE),"")</f>
        <v/>
      </c>
      <c r="BR142" s="171" t="str">
        <f>IFERROR(VLOOKUP($B142,'NAV plus Dist'!$B:$FD,BR$1,FALSE)/VLOOKUP($B141,NAV!$A:$FC,BR$1,FALSE),"")</f>
        <v/>
      </c>
      <c r="BS142" s="171" t="str">
        <f>IFERROR(VLOOKUP($B142,'NAV plus Dist'!$B:$FD,BS$1,FALSE)/VLOOKUP($B141,NAV!$A:$FC,BS$1,FALSE),"")</f>
        <v/>
      </c>
      <c r="BT142" s="171" t="str">
        <f>IFERROR(VLOOKUP($B142,'NAV plus Dist'!$B:$FD,BT$1,FALSE)/VLOOKUP($B141,NAV!$A:$FC,BT$1,FALSE),"")</f>
        <v/>
      </c>
      <c r="BU142" s="171" t="str">
        <f>IFERROR(VLOOKUP($B142,'NAV plus Dist'!$B:$FD,BU$1,FALSE)/VLOOKUP($B141,NAV!$A:$FC,BU$1,FALSE),"")</f>
        <v/>
      </c>
      <c r="BV142" s="171" t="str">
        <f>IFERROR(VLOOKUP($B142,'NAV plus Dist'!$B:$FD,BV$1,FALSE)/VLOOKUP($B141,NAV!$A:$FC,BV$1,FALSE),"")</f>
        <v/>
      </c>
      <c r="BW142" s="171" t="str">
        <f>IFERROR(VLOOKUP($B142,'NAV plus Dist'!$B:$FD,BW$1,FALSE)/VLOOKUP($B141,NAV!$A:$FC,BW$1,FALSE),"")</f>
        <v/>
      </c>
      <c r="BX142" s="171" t="str">
        <f>IFERROR(VLOOKUP($B142,'NAV plus Dist'!$B:$FD,BX$1,FALSE)/VLOOKUP($B141,NAV!$A:$FC,BX$1,FALSE),"")</f>
        <v/>
      </c>
      <c r="BY142" s="171" t="str">
        <f>IFERROR(VLOOKUP($B142,'NAV plus Dist'!$B:$FD,BY$1,FALSE)/VLOOKUP($B141,NAV!$A:$FC,BY$1,FALSE),"")</f>
        <v/>
      </c>
      <c r="BZ142" s="171" t="str">
        <f>IFERROR(VLOOKUP($B142,'NAV plus Dist'!$B:$FD,BZ$1,FALSE)/VLOOKUP($B141,NAV!$A:$FC,BZ$1,FALSE),"")</f>
        <v/>
      </c>
      <c r="CA142" s="171" t="str">
        <f>IFERROR(VLOOKUP($B142,'NAV plus Dist'!$B:$FD,CA$1,FALSE)/VLOOKUP($B141,NAV!$A:$FC,CA$1,FALSE),"")</f>
        <v/>
      </c>
      <c r="CB142" s="171" t="str">
        <f>IFERROR(VLOOKUP($B142,'NAV plus Dist'!$B:$FD,CB$1,FALSE)/VLOOKUP($B141,NAV!$A:$FC,CB$1,FALSE),"")</f>
        <v/>
      </c>
      <c r="CC142" s="171" t="str">
        <f>IFERROR(VLOOKUP($B142,'NAV plus Dist'!$B:$FD,CC$1,FALSE)/VLOOKUP($B141,NAV!$A:$FC,CC$1,FALSE),"")</f>
        <v/>
      </c>
      <c r="CD142" s="171" t="str">
        <f>IFERROR(VLOOKUP($B142,'NAV plus Dist'!$B:$FD,CD$1,FALSE)/VLOOKUP($B141,NAV!$A:$FC,CD$1,FALSE),"")</f>
        <v/>
      </c>
      <c r="CE142" s="171" t="str">
        <f>IFERROR(VLOOKUP($B142,'NAV plus Dist'!$B:$FD,CE$1,FALSE)/VLOOKUP($B141,NAV!$A:$FC,CE$1,FALSE),"")</f>
        <v/>
      </c>
      <c r="CF142" s="171" t="str">
        <f>IFERROR(VLOOKUP($B142,'NAV plus Dist'!$B:$FD,CF$1,FALSE)/VLOOKUP($B141,NAV!$A:$FC,CF$1,FALSE),"")</f>
        <v/>
      </c>
      <c r="CG142" s="171" t="str">
        <f>IFERROR(VLOOKUP($B142,'NAV plus Dist'!$B:$FD,CG$1,FALSE)/VLOOKUP($B141,NAV!$A:$FC,CG$1,FALSE),"")</f>
        <v/>
      </c>
      <c r="CH142" s="171" t="str">
        <f>IFERROR(VLOOKUP($B142,'NAV plus Dist'!$B:$FD,CH$1,FALSE)/VLOOKUP($B141,NAV!$A:$FC,CH$1,FALSE),"")</f>
        <v/>
      </c>
      <c r="CI142" s="171" t="str">
        <f>IFERROR(VLOOKUP($B142,'NAV plus Dist'!$B:$FD,CI$1,FALSE)/VLOOKUP($B141,NAV!$A:$FC,CI$1,FALSE),"")</f>
        <v/>
      </c>
      <c r="CJ142" s="171" t="str">
        <f>IFERROR(VLOOKUP($B142,'NAV plus Dist'!$B:$FD,CJ$1,FALSE)/VLOOKUP($B141,NAV!$A:$FC,CJ$1,FALSE),"")</f>
        <v/>
      </c>
      <c r="CK142" s="171" t="str">
        <f>IFERROR(VLOOKUP($B142,'NAV plus Dist'!$B:$FD,CK$1,FALSE)/VLOOKUP($B141,NAV!$A:$FC,CK$1,FALSE),"")</f>
        <v/>
      </c>
      <c r="CL142" s="171" t="str">
        <f>IFERROR(VLOOKUP($B142,'NAV plus Dist'!$B:$FD,CL$1,FALSE)/VLOOKUP($B141,NAV!$A:$FC,CL$1,FALSE),"")</f>
        <v/>
      </c>
      <c r="CM142" s="171" t="str">
        <f>IFERROR(VLOOKUP($B142,'NAV plus Dist'!$B:$FD,CM$1,FALSE)/VLOOKUP($B141,NAV!$A:$FC,CM$1,FALSE),"")</f>
        <v/>
      </c>
      <c r="CN142" s="171" t="str">
        <f>IFERROR(VLOOKUP($B142,'NAV plus Dist'!$B:$FD,CN$1,FALSE)/VLOOKUP($B141,NAV!$A:$FC,CN$1,FALSE),"")</f>
        <v/>
      </c>
      <c r="CO142" s="171" t="str">
        <f>IFERROR(VLOOKUP($B142,'NAV plus Dist'!$B:$FD,CO$1,FALSE)/VLOOKUP($B141,NAV!$A:$FC,CO$1,FALSE),"")</f>
        <v/>
      </c>
      <c r="CP142" s="171" t="str">
        <f>IFERROR(VLOOKUP($B142,'NAV plus Dist'!$B:$FD,CP$1,FALSE)/VLOOKUP($B141,NAV!$A:$FC,CP$1,FALSE),"")</f>
        <v/>
      </c>
      <c r="CQ142" s="171" t="str">
        <f>IFERROR(VLOOKUP($B142,'NAV plus Dist'!$B:$FD,CQ$1,FALSE)/VLOOKUP($B141,NAV!$A:$FC,CQ$1,FALSE),"")</f>
        <v/>
      </c>
      <c r="CR142" s="171" t="str">
        <f>IFERROR(VLOOKUP($B142,'NAV plus Dist'!$B:$FD,CR$1,FALSE)/VLOOKUP($B141,NAV!$A:$FC,CR$1,FALSE),"")</f>
        <v/>
      </c>
      <c r="CS142" s="171" t="str">
        <f>IFERROR(VLOOKUP($B142,'NAV plus Dist'!$B:$FD,CS$1,FALSE)/VLOOKUP($B141,NAV!$A:$FC,CS$1,FALSE),"")</f>
        <v/>
      </c>
      <c r="CT142" s="171" t="str">
        <f>IFERROR(VLOOKUP($B142,'NAV plus Dist'!$B:$FD,CT$1,FALSE)/VLOOKUP($B141,NAV!$A:$FC,CT$1,FALSE),"")</f>
        <v/>
      </c>
      <c r="CU142" s="171" t="str">
        <f>IFERROR(VLOOKUP($B142,'NAV plus Dist'!$B:$FD,CU$1,FALSE)/VLOOKUP($B141,NAV!$A:$FC,CU$1,FALSE),"")</f>
        <v/>
      </c>
      <c r="CV142" s="171" t="str">
        <f>IFERROR(VLOOKUP($B142,'NAV plus Dist'!$B:$FD,CV$1,FALSE)/VLOOKUP($B141,NAV!$A:$FC,CV$1,FALSE),"")</f>
        <v/>
      </c>
      <c r="CW142" s="171" t="str">
        <f>IFERROR(VLOOKUP($B142,'NAV plus Dist'!$B:$FD,CW$1,FALSE)/VLOOKUP($B141,NAV!$A:$FC,CW$1,FALSE),"")</f>
        <v/>
      </c>
      <c r="CX142" s="171" t="str">
        <f>IFERROR(VLOOKUP($B142,'NAV plus Dist'!$B:$FD,CX$1,FALSE)/VLOOKUP($B141,NAV!$A:$FC,CX$1,FALSE),"")</f>
        <v/>
      </c>
      <c r="CY142" s="171" t="str">
        <f>IFERROR(VLOOKUP($B142,'NAV plus Dist'!$B:$FD,CY$1,FALSE)/VLOOKUP($B141,NAV!$A:$FC,CY$1,FALSE),"")</f>
        <v/>
      </c>
      <c r="CZ142" s="171" t="str">
        <f>IFERROR(VLOOKUP($B142,'NAV plus Dist'!$B:$FD,CZ$1,FALSE)/VLOOKUP($B141,NAV!$A:$FC,CZ$1,FALSE),"")</f>
        <v/>
      </c>
      <c r="DA142" s="171" t="str">
        <f>IFERROR(VLOOKUP($B142,'NAV plus Dist'!$B:$FD,DA$1,FALSE)/VLOOKUP($B141,NAV!$A:$FC,DA$1,FALSE),"")</f>
        <v/>
      </c>
      <c r="DB142" s="171" t="str">
        <f>IFERROR(VLOOKUP($B142,'NAV plus Dist'!$B:$FD,DB$1,FALSE)/VLOOKUP($B141,NAV!$A:$FC,DB$1,FALSE),"")</f>
        <v/>
      </c>
      <c r="DC142" s="171" t="str">
        <f>IFERROR(VLOOKUP($B142,'NAV plus Dist'!$B:$FD,DC$1,FALSE)/VLOOKUP($B141,NAV!$A:$FC,DC$1,FALSE),"")</f>
        <v/>
      </c>
      <c r="DD142" s="171" t="str">
        <f>IFERROR(VLOOKUP($B142,'NAV plus Dist'!$B:$FD,DD$1,FALSE)/VLOOKUP($B141,NAV!$A:$FC,DD$1,FALSE),"")</f>
        <v/>
      </c>
      <c r="DE142" s="171" t="str">
        <f>IFERROR(VLOOKUP($B142,'NAV plus Dist'!$B:$FD,DE$1,FALSE)/VLOOKUP($B141,NAV!$A:$FC,DE$1,FALSE),"")</f>
        <v/>
      </c>
      <c r="DF142" s="171" t="str">
        <f>IFERROR(VLOOKUP($B142,'NAV plus Dist'!$B:$FD,DF$1,FALSE)/VLOOKUP($B141,NAV!$A:$FC,DF$1,FALSE),"")</f>
        <v/>
      </c>
      <c r="DG142" s="171" t="str">
        <f>IFERROR(VLOOKUP($B142,'NAV plus Dist'!$B:$FD,DG$1,FALSE)/VLOOKUP($B141,NAV!$A:$FC,DG$1,FALSE),"")</f>
        <v/>
      </c>
      <c r="DH142" s="171" t="str">
        <f>IFERROR(VLOOKUP($B142,'NAV plus Dist'!$B:$FD,DH$1,FALSE)/VLOOKUP($B141,NAV!$A:$FC,DH$1,FALSE),"")</f>
        <v/>
      </c>
    </row>
    <row r="143" spans="1:112">
      <c r="A143" s="94">
        <f t="shared" si="44"/>
        <v>58</v>
      </c>
      <c r="B143" s="168">
        <f t="shared" si="45"/>
        <v>44316</v>
      </c>
      <c r="C143" s="171">
        <f>IFERROR(VLOOKUP($B143,'NAV plus Dist'!$B:$FD,C$1,FALSE)/VLOOKUP($B142,NAV!$A:$FC,C$1,FALSE),"")</f>
        <v>1.041496013543032</v>
      </c>
      <c r="D143" s="171">
        <f>IFERROR(VLOOKUP($B143,'NAV plus Dist'!$B:$FD,D$1,FALSE)/VLOOKUP($B142,NAV!$A:$FC,D$1,FALSE),"")</f>
        <v>1.0195893751551526</v>
      </c>
      <c r="E143" s="171">
        <f>IFERROR(VLOOKUP($B143,'NAV plus Dist'!$B:$FD,E$1,FALSE)/VLOOKUP($B142,NAV!$A:$FC,E$1,FALSE),"")</f>
        <v>1.0424403183023874</v>
      </c>
      <c r="F143" s="171" t="str">
        <f>IFERROR(VLOOKUP($B143,'NAV plus Dist'!$B:$FD,F$1,FALSE)/VLOOKUP($B142,NAV!$A:$FC,F$1,FALSE),"")</f>
        <v/>
      </c>
      <c r="G143" s="171" t="str">
        <f>IFERROR(VLOOKUP($B143,'NAV plus Dist'!$B:$FD,G$1,FALSE)/VLOOKUP($B142,NAV!$A:$FC,G$1,FALSE),"")</f>
        <v/>
      </c>
      <c r="H143" s="171" t="str">
        <f>IFERROR(VLOOKUP($B143,'NAV plus Dist'!$B:$FD,H$1,FALSE)/VLOOKUP($B142,NAV!$A:$FC,H$1,FALSE),"")</f>
        <v/>
      </c>
      <c r="I143" s="171" t="str">
        <f>IFERROR(VLOOKUP($B143,'NAV plus Dist'!$B:$FD,I$1,FALSE)/VLOOKUP($B142,NAV!$A:$FC,I$1,FALSE),"")</f>
        <v/>
      </c>
      <c r="J143" s="171" t="str">
        <f>IFERROR(VLOOKUP($B143,'NAV plus Dist'!$B:$FD,J$1,FALSE)/VLOOKUP($B142,NAV!$A:$FC,J$1,FALSE),"")</f>
        <v/>
      </c>
      <c r="K143" s="171" t="str">
        <f>IFERROR(VLOOKUP($B143,'NAV plus Dist'!$B:$FD,K$1,FALSE)/VLOOKUP($B142,NAV!$A:$FC,K$1,FALSE),"")</f>
        <v/>
      </c>
      <c r="L143" s="171" t="str">
        <f>IFERROR(VLOOKUP($B143,'NAV plus Dist'!$B:$FD,L$1,FALSE)/VLOOKUP($B142,NAV!$A:$FC,L$1,FALSE),"")</f>
        <v/>
      </c>
      <c r="M143" s="171" t="str">
        <f>IFERROR(VLOOKUP($B143,'NAV plus Dist'!$B:$FD,M$1,FALSE)/VLOOKUP($B142,NAV!$A:$FC,M$1,FALSE),"")</f>
        <v/>
      </c>
      <c r="N143" s="171" t="str">
        <f>IFERROR(VLOOKUP($B143,'NAV plus Dist'!$B:$FD,N$1,FALSE)/VLOOKUP($B142,NAV!$A:$FC,N$1,FALSE),"")</f>
        <v/>
      </c>
      <c r="O143" s="171">
        <f>IFERROR(VLOOKUP($B143,'NAV plus Dist'!$B:$FD,O$1,FALSE)/VLOOKUP($B142,NAV!$A:$FC,O$1,FALSE),"")</f>
        <v>1.0048473831704916</v>
      </c>
      <c r="P143" s="171">
        <f>IFERROR(VLOOKUP($B143,'NAV plus Dist'!$B:$FD,P$1,FALSE)/VLOOKUP($B142,NAV!$A:$FC,P$1,FALSE),"")</f>
        <v>1.0117491365675735</v>
      </c>
      <c r="Q143" s="171">
        <f>IFERROR(VLOOKUP($B143,'NAV plus Dist'!$B:$FD,Q$1,FALSE)/VLOOKUP($B142,NAV!$A:$FC,Q$1,FALSE),"")</f>
        <v>1.0332703329328856</v>
      </c>
      <c r="R143" s="171">
        <f>IFERROR(VLOOKUP($B143,'NAV plus Dist'!$B:$FD,R$1,FALSE)/VLOOKUP($B142,NAV!$A:$FC,R$1,FALSE),"")</f>
        <v>1.0332703329328856</v>
      </c>
      <c r="S143" s="171">
        <f>IFERROR(VLOOKUP($B143,'NAV plus Dist'!$B:$FD,S$1,FALSE)/VLOOKUP($B142,NAV!$A:$FC,S$1,FALSE),"")</f>
        <v>1.0324521282042529</v>
      </c>
      <c r="T143" s="171">
        <f>IFERROR(VLOOKUP($B143,'NAV plus Dist'!$B:$FD,T$1,FALSE)/VLOOKUP($B142,NAV!$A:$FC,T$1,FALSE),"")</f>
        <v>1.033647461983294</v>
      </c>
      <c r="U143" s="171">
        <f>IFERROR(VLOOKUP($B143,'NAV plus Dist'!$B:$FD,U$1,FALSE)/VLOOKUP($B142,NAV!$A:$FC,U$1,FALSE),"")</f>
        <v>1.0334029380518006</v>
      </c>
      <c r="V143" s="171">
        <f>IFERROR(VLOOKUP($B143,'NAV plus Dist'!$B:$FD,V$1,FALSE)/VLOOKUP($B142,NAV!$A:$FC,V$1,FALSE),"")</f>
        <v>1.0291185600026278</v>
      </c>
      <c r="W143" s="171">
        <f>IFERROR(VLOOKUP($B143,'NAV plus Dist'!$B:$FD,W$1,FALSE)/VLOOKUP($B142,NAV!$A:$FC,W$1,FALSE),"")</f>
        <v>1.0291185600026278</v>
      </c>
      <c r="X143" s="171">
        <f>IFERROR(VLOOKUP($B143,'NAV plus Dist'!$B:$FD,X$1,FALSE)/VLOOKUP($B142,NAV!$A:$FC,X$1,FALSE),"")</f>
        <v>1.0288837302515115</v>
      </c>
      <c r="Y143" s="171">
        <f>IFERROR(VLOOKUP($B143,'NAV plus Dist'!$B:$FD,Y$1,FALSE)/VLOOKUP($B142,NAV!$A:$FC,Y$1,FALSE),"")</f>
        <v>1.0300686349275521</v>
      </c>
      <c r="Z143" s="171">
        <f>IFERROR(VLOOKUP($B143,'NAV plus Dist'!$B:$FD,Z$1,FALSE)/VLOOKUP($B142,NAV!$A:$FC,Z$1,FALSE),"")</f>
        <v>1.0298370265444052</v>
      </c>
      <c r="AA143" s="171">
        <f>IFERROR(VLOOKUP($B143,'NAV plus Dist'!$B:$FD,AA$1,FALSE)/VLOOKUP($B142,NAV!$A:$FC,AA$1,FALSE),"")</f>
        <v>1.0303821703409046</v>
      </c>
      <c r="AB143" s="171">
        <f>IFERROR(VLOOKUP($B143,'NAV plus Dist'!$B:$FD,AB$1,FALSE)/VLOOKUP($B142,NAV!$A:$FC,AB$1,FALSE),"")</f>
        <v>1.0086088572255576</v>
      </c>
      <c r="AC143" s="171">
        <f>IFERROR(VLOOKUP($B143,'NAV plus Dist'!$B:$FD,AC$1,FALSE)/VLOOKUP($B142,NAV!$A:$FC,AC$1,FALSE),"")</f>
        <v>1.031223469484011</v>
      </c>
      <c r="AD143" s="171">
        <f>IFERROR(VLOOKUP($B143,'NAV plus Dist'!$B:$FD,AD$1,FALSE)/VLOOKUP($B142,NAV!$A:$FC,AD$1,FALSE),"")</f>
        <v>1.0456618911174784</v>
      </c>
      <c r="AE143" s="171">
        <f>IFERROR(VLOOKUP($B143,'NAV plus Dist'!$B:$FD,AE$1,FALSE)/VLOOKUP($B142,NAV!$A:$FC,AE$1,FALSE),"")</f>
        <v>1.0534836255682345</v>
      </c>
      <c r="AF143" s="171">
        <f>IFERROR(VLOOKUP($B143,'NAV plus Dist'!$B:$FD,AF$1,FALSE)/VLOOKUP($B142,NAV!$A:$FC,AF$1,FALSE),"")</f>
        <v>1.0358519463943843</v>
      </c>
      <c r="AG143" s="171">
        <f>IFERROR(VLOOKUP($B143,'NAV plus Dist'!$B:$FD,AG$1,FALSE)/VLOOKUP($B142,NAV!$A:$FC,AG$1,FALSE),"")</f>
        <v>1.0140298085207617</v>
      </c>
      <c r="AH143" s="171">
        <f>IFERROR(VLOOKUP($B143,'NAV plus Dist'!$B:$FD,AH$1,FALSE)/VLOOKUP($B142,NAV!$A:$FC,AH$1,FALSE),"")</f>
        <v>1.0367702477296594</v>
      </c>
      <c r="AI143" s="171">
        <f>IFERROR(VLOOKUP($B143,'NAV plus Dist'!$B:$FD,AI$1,FALSE)/VLOOKUP($B142,NAV!$A:$FC,AI$1,FALSE),"")</f>
        <v>0.99777271827360914</v>
      </c>
      <c r="AJ143" s="171">
        <f>IFERROR(VLOOKUP($B143,'NAV plus Dist'!$B:$FD,AJ$1,FALSE)/VLOOKUP($B142,NAV!$A:$FC,AJ$1,FALSE),"")</f>
        <v>1.0156934941894507</v>
      </c>
      <c r="AK143" s="171">
        <f>IFERROR(VLOOKUP($B143,'NAV plus Dist'!$B:$FD,AK$1,FALSE)/VLOOKUP($B142,NAV!$A:$FC,AK$1,FALSE),"")</f>
        <v>1.0525294686463396</v>
      </c>
      <c r="AL143" s="171">
        <f>IFERROR(VLOOKUP($B143,'NAV plus Dist'!$B:$FD,AL$1,FALSE)/VLOOKUP($B142,NAV!$A:$FC,AL$1,FALSE),"")</f>
        <v>1.0540524815267351</v>
      </c>
      <c r="AM143" s="171">
        <f>IFERROR(VLOOKUP($B143,'NAV plus Dist'!$B:$FD,AM$1,FALSE)/VLOOKUP($B142,NAV!$A:$FC,AM$1,FALSE),"")</f>
        <v>0.9342999377722464</v>
      </c>
      <c r="AN143" s="171">
        <f>IFERROR(VLOOKUP($B143,'NAV plus Dist'!$B:$FD,AN$1,FALSE)/VLOOKUP($B142,NAV!$A:$FC,AN$1,FALSE),"")</f>
        <v>0.99804194228928145</v>
      </c>
      <c r="AO143" s="171">
        <f>IFERROR(VLOOKUP($B143,'NAV plus Dist'!$B:$FD,AO$1,FALSE)/VLOOKUP($B142,NAV!$A:$FC,AO$1,FALSE),"")</f>
        <v>1.0204081632653061</v>
      </c>
      <c r="AP143" s="171" t="str">
        <f>IFERROR(VLOOKUP($B143,'NAV plus Dist'!$B:$FD,AP$1,FALSE)/VLOOKUP($B142,NAV!$A:$FC,AP$1,FALSE),"")</f>
        <v/>
      </c>
      <c r="AQ143" s="171" t="str">
        <f>IFERROR(VLOOKUP($B143,'NAV plus Dist'!$B:$FD,AQ$1,FALSE)/VLOOKUP($B142,NAV!$A:$FC,AQ$1,FALSE),"")</f>
        <v/>
      </c>
      <c r="AR143" s="171" t="str">
        <f>IFERROR(VLOOKUP($B143,'NAV plus Dist'!$B:$FD,AR$1,FALSE)/VLOOKUP($B142,NAV!$A:$FC,AR$1,FALSE),"")</f>
        <v/>
      </c>
      <c r="AS143" s="171" t="str">
        <f>IFERROR(VLOOKUP($B143,'NAV plus Dist'!$B:$FD,AS$1,FALSE)/VLOOKUP($B142,NAV!$A:$FC,AS$1,FALSE),"")</f>
        <v/>
      </c>
      <c r="AT143" s="171">
        <f>IFERROR(VLOOKUP($B143,'NAV plus Dist'!$B:$FD,AT$1,FALSE)/VLOOKUP($B142,NAV!$A:$FC,AT$1,FALSE),"")</f>
        <v>1.0061157536891872</v>
      </c>
      <c r="AU143" s="171">
        <f>IFERROR(VLOOKUP($B143,'NAV plus Dist'!$B:$FD,AU$1,FALSE)/VLOOKUP($B142,NAV!$A:$FC,AU$1,FALSE),"")</f>
        <v>1</v>
      </c>
      <c r="AV143" s="171">
        <f>IFERROR(VLOOKUP($B143,'NAV plus Dist'!$B:$FD,AV$1,FALSE)/VLOOKUP($B142,NAV!$A:$FC,AV$1,FALSE),"")</f>
        <v>1.0106251981625265</v>
      </c>
      <c r="AW143" s="171" t="str">
        <f>IFERROR(VLOOKUP($B143,'NAV plus Dist'!$B:$FD,AW$1,FALSE)/VLOOKUP($B142,NAV!$A:$FC,AW$1,FALSE),"")</f>
        <v/>
      </c>
      <c r="AX143" s="171" t="str">
        <f>IFERROR(VLOOKUP($B143,'NAV plus Dist'!$B:$FD,AX$1,FALSE)/VLOOKUP($B142,NAV!$A:$FC,AX$1,FALSE),"")</f>
        <v/>
      </c>
      <c r="AY143" s="171" t="str">
        <f>IFERROR(VLOOKUP($B143,'NAV plus Dist'!$B:$FD,AY$1,FALSE)/VLOOKUP($B142,NAV!$A:$FC,AY$1,FALSE),"")</f>
        <v/>
      </c>
      <c r="AZ143" s="171" t="str">
        <f>IFERROR(VLOOKUP($B143,'NAV plus Dist'!$B:$FD,AZ$1,FALSE)/VLOOKUP($B142,NAV!$A:$FC,AZ$1,FALSE),"")</f>
        <v/>
      </c>
      <c r="BA143" s="171" t="str">
        <f>IFERROR(VLOOKUP($B143,'NAV plus Dist'!$B:$FD,BA$1,FALSE)/VLOOKUP($B142,NAV!$A:$FC,BA$1,FALSE),"")</f>
        <v/>
      </c>
      <c r="BB143" s="171" t="str">
        <f>IFERROR(VLOOKUP($B143,'NAV plus Dist'!$B:$FD,BB$1,FALSE)/VLOOKUP($B142,NAV!$A:$FC,BB$1,FALSE),"")</f>
        <v/>
      </c>
      <c r="BC143" s="171" t="str">
        <f>IFERROR(VLOOKUP($B143,'NAV plus Dist'!$B:$FD,BC$1,FALSE)/VLOOKUP($B142,NAV!$A:$FC,BC$1,FALSE),"")</f>
        <v/>
      </c>
      <c r="BD143" s="171" t="str">
        <f>IFERROR(VLOOKUP($B143,'NAV plus Dist'!$B:$FD,BD$1,FALSE)/VLOOKUP($B142,NAV!$A:$FC,BD$1,FALSE),"")</f>
        <v/>
      </c>
      <c r="BE143" s="171" t="str">
        <f>IFERROR(VLOOKUP($B143,'NAV plus Dist'!$B:$FD,BE$1,FALSE)/VLOOKUP($B142,NAV!$A:$FC,BE$1,FALSE),"")</f>
        <v/>
      </c>
      <c r="BF143" s="171" t="str">
        <f>IFERROR(VLOOKUP($B143,'NAV plus Dist'!$B:$FD,BF$1,FALSE)/VLOOKUP($B142,NAV!$A:$FC,BF$1,FALSE),"")</f>
        <v/>
      </c>
      <c r="BG143" s="171" t="str">
        <f>IFERROR(VLOOKUP($B143,'NAV plus Dist'!$B:$FD,BG$1,FALSE)/VLOOKUP($B142,NAV!$A:$FC,BG$1,FALSE),"")</f>
        <v/>
      </c>
      <c r="BH143" s="171" t="str">
        <f>IFERROR(VLOOKUP($B143,'NAV plus Dist'!$B:$FD,BH$1,FALSE)/VLOOKUP($B142,NAV!$A:$FC,BH$1,FALSE),"")</f>
        <v/>
      </c>
      <c r="BI143" s="171" t="str">
        <f>IFERROR(VLOOKUP($B143,'NAV plus Dist'!$B:$FD,BI$1,FALSE)/VLOOKUP($B142,NAV!$A:$FC,BI$1,FALSE),"")</f>
        <v/>
      </c>
      <c r="BJ143" s="171" t="str">
        <f>IFERROR(VLOOKUP($B143,'NAV plus Dist'!$B:$FD,BJ$1,FALSE)/VLOOKUP($B142,NAV!$A:$FC,BJ$1,FALSE),"")</f>
        <v/>
      </c>
      <c r="BK143" s="171" t="str">
        <f>IFERROR(VLOOKUP($B143,'NAV plus Dist'!$B:$FD,BK$1,FALSE)/VLOOKUP($B142,NAV!$A:$FC,BK$1,FALSE),"")</f>
        <v/>
      </c>
      <c r="BL143" s="171" t="str">
        <f>IFERROR(VLOOKUP($B143,'NAV plus Dist'!$B:$FD,BL$1,FALSE)/VLOOKUP($B142,NAV!$A:$FC,BL$1,FALSE),"")</f>
        <v/>
      </c>
      <c r="BM143" s="171" t="str">
        <f>IFERROR(VLOOKUP($B143,'NAV plus Dist'!$B:$FD,BM$1,FALSE)/VLOOKUP($B142,NAV!$A:$FC,BM$1,FALSE),"")</f>
        <v/>
      </c>
      <c r="BN143" s="171" t="str">
        <f>IFERROR(VLOOKUP($B143,'NAV plus Dist'!$B:$FD,BN$1,FALSE)/VLOOKUP($B142,NAV!$A:$FC,BN$1,FALSE),"")</f>
        <v/>
      </c>
      <c r="BO143" s="171" t="str">
        <f>IFERROR(VLOOKUP($B143,'NAV plus Dist'!$B:$FD,BO$1,FALSE)/VLOOKUP($B142,NAV!$A:$FC,BO$1,FALSE),"")</f>
        <v/>
      </c>
      <c r="BP143" s="171" t="str">
        <f>IFERROR(VLOOKUP($B143,'NAV plus Dist'!$B:$FD,BP$1,FALSE)/VLOOKUP($B142,NAV!$A:$FC,BP$1,FALSE),"")</f>
        <v/>
      </c>
      <c r="BQ143" s="171" t="str">
        <f>IFERROR(VLOOKUP($B143,'NAV plus Dist'!$B:$FD,BQ$1,FALSE)/VLOOKUP($B142,NAV!$A:$FC,BQ$1,FALSE),"")</f>
        <v/>
      </c>
      <c r="BR143" s="171" t="str">
        <f>IFERROR(VLOOKUP($B143,'NAV plus Dist'!$B:$FD,BR$1,FALSE)/VLOOKUP($B142,NAV!$A:$FC,BR$1,FALSE),"")</f>
        <v/>
      </c>
      <c r="BS143" s="171" t="str">
        <f>IFERROR(VLOOKUP($B143,'NAV plus Dist'!$B:$FD,BS$1,FALSE)/VLOOKUP($B142,NAV!$A:$FC,BS$1,FALSE),"")</f>
        <v/>
      </c>
      <c r="BT143" s="171" t="str">
        <f>IFERROR(VLOOKUP($B143,'NAV plus Dist'!$B:$FD,BT$1,FALSE)/VLOOKUP($B142,NAV!$A:$FC,BT$1,FALSE),"")</f>
        <v/>
      </c>
      <c r="BU143" s="171" t="str">
        <f>IFERROR(VLOOKUP($B143,'NAV plus Dist'!$B:$FD,BU$1,FALSE)/VLOOKUP($B142,NAV!$A:$FC,BU$1,FALSE),"")</f>
        <v/>
      </c>
      <c r="BV143" s="171" t="str">
        <f>IFERROR(VLOOKUP($B143,'NAV plus Dist'!$B:$FD,BV$1,FALSE)/VLOOKUP($B142,NAV!$A:$FC,BV$1,FALSE),"")</f>
        <v/>
      </c>
      <c r="BW143" s="171" t="str">
        <f>IFERROR(VLOOKUP($B143,'NAV plus Dist'!$B:$FD,BW$1,FALSE)/VLOOKUP($B142,NAV!$A:$FC,BW$1,FALSE),"")</f>
        <v/>
      </c>
      <c r="BX143" s="171" t="str">
        <f>IFERROR(VLOOKUP($B143,'NAV plus Dist'!$B:$FD,BX$1,FALSE)/VLOOKUP($B142,NAV!$A:$FC,BX$1,FALSE),"")</f>
        <v/>
      </c>
      <c r="BY143" s="171" t="str">
        <f>IFERROR(VLOOKUP($B143,'NAV plus Dist'!$B:$FD,BY$1,FALSE)/VLOOKUP($B142,NAV!$A:$FC,BY$1,FALSE),"")</f>
        <v/>
      </c>
      <c r="BZ143" s="171" t="str">
        <f>IFERROR(VLOOKUP($B143,'NAV plus Dist'!$B:$FD,BZ$1,FALSE)/VLOOKUP($B142,NAV!$A:$FC,BZ$1,FALSE),"")</f>
        <v/>
      </c>
      <c r="CA143" s="171" t="str">
        <f>IFERROR(VLOOKUP($B143,'NAV plus Dist'!$B:$FD,CA$1,FALSE)/VLOOKUP($B142,NAV!$A:$FC,CA$1,FALSE),"")</f>
        <v/>
      </c>
      <c r="CB143" s="171" t="str">
        <f>IFERROR(VLOOKUP($B143,'NAV plus Dist'!$B:$FD,CB$1,FALSE)/VLOOKUP($B142,NAV!$A:$FC,CB$1,FALSE),"")</f>
        <v/>
      </c>
      <c r="CC143" s="171" t="str">
        <f>IFERROR(VLOOKUP($B143,'NAV plus Dist'!$B:$FD,CC$1,FALSE)/VLOOKUP($B142,NAV!$A:$FC,CC$1,FALSE),"")</f>
        <v/>
      </c>
      <c r="CD143" s="171" t="str">
        <f>IFERROR(VLOOKUP($B143,'NAV plus Dist'!$B:$FD,CD$1,FALSE)/VLOOKUP($B142,NAV!$A:$FC,CD$1,FALSE),"")</f>
        <v/>
      </c>
      <c r="CE143" s="171" t="str">
        <f>IFERROR(VLOOKUP($B143,'NAV plus Dist'!$B:$FD,CE$1,FALSE)/VLOOKUP($B142,NAV!$A:$FC,CE$1,FALSE),"")</f>
        <v/>
      </c>
      <c r="CF143" s="171" t="str">
        <f>IFERROR(VLOOKUP($B143,'NAV plus Dist'!$B:$FD,CF$1,FALSE)/VLOOKUP($B142,NAV!$A:$FC,CF$1,FALSE),"")</f>
        <v/>
      </c>
      <c r="CG143" s="171" t="str">
        <f>IFERROR(VLOOKUP($B143,'NAV plus Dist'!$B:$FD,CG$1,FALSE)/VLOOKUP($B142,NAV!$A:$FC,CG$1,FALSE),"")</f>
        <v/>
      </c>
      <c r="CH143" s="171" t="str">
        <f>IFERROR(VLOOKUP($B143,'NAV plus Dist'!$B:$FD,CH$1,FALSE)/VLOOKUP($B142,NAV!$A:$FC,CH$1,FALSE),"")</f>
        <v/>
      </c>
      <c r="CI143" s="171" t="str">
        <f>IFERROR(VLOOKUP($B143,'NAV plus Dist'!$B:$FD,CI$1,FALSE)/VLOOKUP($B142,NAV!$A:$FC,CI$1,FALSE),"")</f>
        <v/>
      </c>
      <c r="CJ143" s="171" t="str">
        <f>IFERROR(VLOOKUP($B143,'NAV plus Dist'!$B:$FD,CJ$1,FALSE)/VLOOKUP($B142,NAV!$A:$FC,CJ$1,FALSE),"")</f>
        <v/>
      </c>
      <c r="CK143" s="171" t="str">
        <f>IFERROR(VLOOKUP($B143,'NAV plus Dist'!$B:$FD,CK$1,FALSE)/VLOOKUP($B142,NAV!$A:$FC,CK$1,FALSE),"")</f>
        <v/>
      </c>
      <c r="CL143" s="171" t="str">
        <f>IFERROR(VLOOKUP($B143,'NAV plus Dist'!$B:$FD,CL$1,FALSE)/VLOOKUP($B142,NAV!$A:$FC,CL$1,FALSE),"")</f>
        <v/>
      </c>
      <c r="CM143" s="171" t="str">
        <f>IFERROR(VLOOKUP($B143,'NAV plus Dist'!$B:$FD,CM$1,FALSE)/VLOOKUP($B142,NAV!$A:$FC,CM$1,FALSE),"")</f>
        <v/>
      </c>
      <c r="CN143" s="171" t="str">
        <f>IFERROR(VLOOKUP($B143,'NAV plus Dist'!$B:$FD,CN$1,FALSE)/VLOOKUP($B142,NAV!$A:$FC,CN$1,FALSE),"")</f>
        <v/>
      </c>
      <c r="CO143" s="171" t="str">
        <f>IFERROR(VLOOKUP($B143,'NAV plus Dist'!$B:$FD,CO$1,FALSE)/VLOOKUP($B142,NAV!$A:$FC,CO$1,FALSE),"")</f>
        <v/>
      </c>
      <c r="CP143" s="171" t="str">
        <f>IFERROR(VLOOKUP($B143,'NAV plus Dist'!$B:$FD,CP$1,FALSE)/VLOOKUP($B142,NAV!$A:$FC,CP$1,FALSE),"")</f>
        <v/>
      </c>
      <c r="CQ143" s="171" t="str">
        <f>IFERROR(VLOOKUP($B143,'NAV plus Dist'!$B:$FD,CQ$1,FALSE)/VLOOKUP($B142,NAV!$A:$FC,CQ$1,FALSE),"")</f>
        <v/>
      </c>
      <c r="CR143" s="171" t="str">
        <f>IFERROR(VLOOKUP($B143,'NAV plus Dist'!$B:$FD,CR$1,FALSE)/VLOOKUP($B142,NAV!$A:$FC,CR$1,FALSE),"")</f>
        <v/>
      </c>
      <c r="CS143" s="171" t="str">
        <f>IFERROR(VLOOKUP($B143,'NAV plus Dist'!$B:$FD,CS$1,FALSE)/VLOOKUP($B142,NAV!$A:$FC,CS$1,FALSE),"")</f>
        <v/>
      </c>
      <c r="CT143" s="171" t="str">
        <f>IFERROR(VLOOKUP($B143,'NAV plus Dist'!$B:$FD,CT$1,FALSE)/VLOOKUP($B142,NAV!$A:$FC,CT$1,FALSE),"")</f>
        <v/>
      </c>
      <c r="CU143" s="171" t="str">
        <f>IFERROR(VLOOKUP($B143,'NAV plus Dist'!$B:$FD,CU$1,FALSE)/VLOOKUP($B142,NAV!$A:$FC,CU$1,FALSE),"")</f>
        <v/>
      </c>
      <c r="CV143" s="171" t="str">
        <f>IFERROR(VLOOKUP($B143,'NAV plus Dist'!$B:$FD,CV$1,FALSE)/VLOOKUP($B142,NAV!$A:$FC,CV$1,FALSE),"")</f>
        <v/>
      </c>
      <c r="CW143" s="171" t="str">
        <f>IFERROR(VLOOKUP($B143,'NAV plus Dist'!$B:$FD,CW$1,FALSE)/VLOOKUP($B142,NAV!$A:$FC,CW$1,FALSE),"")</f>
        <v/>
      </c>
      <c r="CX143" s="171" t="str">
        <f>IFERROR(VLOOKUP($B143,'NAV plus Dist'!$B:$FD,CX$1,FALSE)/VLOOKUP($B142,NAV!$A:$FC,CX$1,FALSE),"")</f>
        <v/>
      </c>
      <c r="CY143" s="171" t="str">
        <f>IFERROR(VLOOKUP($B143,'NAV plus Dist'!$B:$FD,CY$1,FALSE)/VLOOKUP($B142,NAV!$A:$FC,CY$1,FALSE),"")</f>
        <v/>
      </c>
      <c r="CZ143" s="171" t="str">
        <f>IFERROR(VLOOKUP($B143,'NAV plus Dist'!$B:$FD,CZ$1,FALSE)/VLOOKUP($B142,NAV!$A:$FC,CZ$1,FALSE),"")</f>
        <v/>
      </c>
      <c r="DA143" s="171" t="str">
        <f>IFERROR(VLOOKUP($B143,'NAV plus Dist'!$B:$FD,DA$1,FALSE)/VLOOKUP($B142,NAV!$A:$FC,DA$1,FALSE),"")</f>
        <v/>
      </c>
      <c r="DB143" s="171" t="str">
        <f>IFERROR(VLOOKUP($B143,'NAV plus Dist'!$B:$FD,DB$1,FALSE)/VLOOKUP($B142,NAV!$A:$FC,DB$1,FALSE),"")</f>
        <v/>
      </c>
      <c r="DC143" s="171" t="str">
        <f>IFERROR(VLOOKUP($B143,'NAV plus Dist'!$B:$FD,DC$1,FALSE)/VLOOKUP($B142,NAV!$A:$FC,DC$1,FALSE),"")</f>
        <v/>
      </c>
      <c r="DD143" s="171" t="str">
        <f>IFERROR(VLOOKUP($B143,'NAV plus Dist'!$B:$FD,DD$1,FALSE)/VLOOKUP($B142,NAV!$A:$FC,DD$1,FALSE),"")</f>
        <v/>
      </c>
      <c r="DE143" s="171" t="str">
        <f>IFERROR(VLOOKUP($B143,'NAV plus Dist'!$B:$FD,DE$1,FALSE)/VLOOKUP($B142,NAV!$A:$FC,DE$1,FALSE),"")</f>
        <v/>
      </c>
      <c r="DF143" s="171" t="str">
        <f>IFERROR(VLOOKUP($B143,'NAV plus Dist'!$B:$FD,DF$1,FALSE)/VLOOKUP($B142,NAV!$A:$FC,DF$1,FALSE),"")</f>
        <v/>
      </c>
      <c r="DG143" s="171" t="str">
        <f>IFERROR(VLOOKUP($B143,'NAV plus Dist'!$B:$FD,DG$1,FALSE)/VLOOKUP($B142,NAV!$A:$FC,DG$1,FALSE),"")</f>
        <v/>
      </c>
      <c r="DH143" s="171" t="str">
        <f>IFERROR(VLOOKUP($B143,'NAV plus Dist'!$B:$FD,DH$1,FALSE)/VLOOKUP($B142,NAV!$A:$FC,DH$1,FALSE),"")</f>
        <v/>
      </c>
    </row>
    <row r="144" spans="1:112">
      <c r="A144" s="94">
        <f t="shared" si="44"/>
        <v>57</v>
      </c>
      <c r="B144" s="168">
        <f t="shared" si="45"/>
        <v>44347</v>
      </c>
      <c r="C144" s="171">
        <f>IFERROR(VLOOKUP($B144,'NAV plus Dist'!$B:$FD,C$1,FALSE)/VLOOKUP($B143,NAV!$A:$FC,C$1,FALSE),"")</f>
        <v>1.0137876543209876</v>
      </c>
      <c r="D144" s="171">
        <f>IFERROR(VLOOKUP($B144,'NAV plus Dist'!$B:$FD,D$1,FALSE)/VLOOKUP($B143,NAV!$A:$FC,D$1,FALSE),"")</f>
        <v>0.99644463636690772</v>
      </c>
      <c r="E144" s="171">
        <f>IFERROR(VLOOKUP($B144,'NAV plus Dist'!$B:$FD,E$1,FALSE)/VLOOKUP($B143,NAV!$A:$FC,E$1,FALSE),"")</f>
        <v>1.0147388047869406</v>
      </c>
      <c r="F144" s="171" t="str">
        <f>IFERROR(VLOOKUP($B144,'NAV plus Dist'!$B:$FD,F$1,FALSE)/VLOOKUP($B143,NAV!$A:$FC,F$1,FALSE),"")</f>
        <v/>
      </c>
      <c r="G144" s="171" t="str">
        <f>IFERROR(VLOOKUP($B144,'NAV plus Dist'!$B:$FD,G$1,FALSE)/VLOOKUP($B143,NAV!$A:$FC,G$1,FALSE),"")</f>
        <v/>
      </c>
      <c r="H144" s="171" t="str">
        <f>IFERROR(VLOOKUP($B144,'NAV plus Dist'!$B:$FD,H$1,FALSE)/VLOOKUP($B143,NAV!$A:$FC,H$1,FALSE),"")</f>
        <v/>
      </c>
      <c r="I144" s="171" t="str">
        <f>IFERROR(VLOOKUP($B144,'NAV plus Dist'!$B:$FD,I$1,FALSE)/VLOOKUP($B143,NAV!$A:$FC,I$1,FALSE),"")</f>
        <v/>
      </c>
      <c r="J144" s="171" t="str">
        <f>IFERROR(VLOOKUP($B144,'NAV plus Dist'!$B:$FD,J$1,FALSE)/VLOOKUP($B143,NAV!$A:$FC,J$1,FALSE),"")</f>
        <v/>
      </c>
      <c r="K144" s="171" t="str">
        <f>IFERROR(VLOOKUP($B144,'NAV plus Dist'!$B:$FD,K$1,FALSE)/VLOOKUP($B143,NAV!$A:$FC,K$1,FALSE),"")</f>
        <v/>
      </c>
      <c r="L144" s="171" t="str">
        <f>IFERROR(VLOOKUP($B144,'NAV plus Dist'!$B:$FD,L$1,FALSE)/VLOOKUP($B143,NAV!$A:$FC,L$1,FALSE),"")</f>
        <v/>
      </c>
      <c r="M144" s="171" t="str">
        <f>IFERROR(VLOOKUP($B144,'NAV plus Dist'!$B:$FD,M$1,FALSE)/VLOOKUP($B143,NAV!$A:$FC,M$1,FALSE),"")</f>
        <v/>
      </c>
      <c r="N144" s="171" t="str">
        <f>IFERROR(VLOOKUP($B144,'NAV plus Dist'!$B:$FD,N$1,FALSE)/VLOOKUP($B143,NAV!$A:$FC,N$1,FALSE),"")</f>
        <v/>
      </c>
      <c r="O144" s="171">
        <f>IFERROR(VLOOKUP($B144,'NAV plus Dist'!$B:$FD,O$1,FALSE)/VLOOKUP($B143,NAV!$A:$FC,O$1,FALSE),"")</f>
        <v>1.0522811530604523</v>
      </c>
      <c r="P144" s="171">
        <f>IFERROR(VLOOKUP($B144,'NAV plus Dist'!$B:$FD,P$1,FALSE)/VLOOKUP($B143,NAV!$A:$FC,P$1,FALSE),"")</f>
        <v>1.0593054888782205</v>
      </c>
      <c r="Q144" s="171">
        <f>IFERROR(VLOOKUP($B144,'NAV plus Dist'!$B:$FD,Q$1,FALSE)/VLOOKUP($B143,NAV!$A:$FC,Q$1,FALSE),"")</f>
        <v>1.0238582647857966</v>
      </c>
      <c r="R144" s="171">
        <f>IFERROR(VLOOKUP($B144,'NAV plus Dist'!$B:$FD,R$1,FALSE)/VLOOKUP($B143,NAV!$A:$FC,R$1,FALSE),"")</f>
        <v>1.0238582647857966</v>
      </c>
      <c r="S144" s="171">
        <f>IFERROR(VLOOKUP($B144,'NAV plus Dist'!$B:$FD,S$1,FALSE)/VLOOKUP($B143,NAV!$A:$FC,S$1,FALSE),"")</f>
        <v>1.0230607443615898</v>
      </c>
      <c r="T144" s="171">
        <f>IFERROR(VLOOKUP($B144,'NAV plus Dist'!$B:$FD,T$1,FALSE)/VLOOKUP($B143,NAV!$A:$FC,T$1,FALSE),"")</f>
        <v>1.0242499115093384</v>
      </c>
      <c r="U144" s="171">
        <f>IFERROR(VLOOKUP($B144,'NAV plus Dist'!$B:$FD,U$1,FALSE)/VLOOKUP($B143,NAV!$A:$FC,U$1,FALSE),"")</f>
        <v>1.0239981759106196</v>
      </c>
      <c r="V144" s="171">
        <f>IFERROR(VLOOKUP($B144,'NAV plus Dist'!$B:$FD,V$1,FALSE)/VLOOKUP($B143,NAV!$A:$FC,V$1,FALSE),"")</f>
        <v>0.9948886249839517</v>
      </c>
      <c r="W144" s="171">
        <f>IFERROR(VLOOKUP($B144,'NAV plus Dist'!$B:$FD,W$1,FALSE)/VLOOKUP($B143,NAV!$A:$FC,W$1,FALSE),"")</f>
        <v>0.9948886249839517</v>
      </c>
      <c r="X144" s="171">
        <f>IFERROR(VLOOKUP($B144,'NAV plus Dist'!$B:$FD,X$1,FALSE)/VLOOKUP($B143,NAV!$A:$FC,X$1,FALSE),"")</f>
        <v>0.99465371587152596</v>
      </c>
      <c r="Y144" s="171">
        <f>IFERROR(VLOOKUP($B144,'NAV plus Dist'!$B:$FD,Y$1,FALSE)/VLOOKUP($B143,NAV!$A:$FC,Y$1,FALSE),"")</f>
        <v>0.99585473870682018</v>
      </c>
      <c r="Z144" s="171">
        <f>IFERROR(VLOOKUP($B144,'NAV plus Dist'!$B:$FD,Z$1,FALSE)/VLOOKUP($B143,NAV!$A:$FC,Z$1,FALSE),"")</f>
        <v>0.995749406167038</v>
      </c>
      <c r="AA144" s="171">
        <f>IFERROR(VLOOKUP($B144,'NAV plus Dist'!$B:$FD,AA$1,FALSE)/VLOOKUP($B143,NAV!$A:$FC,AA$1,FALSE),"")</f>
        <v>1.0161888273524107</v>
      </c>
      <c r="AB144" s="171">
        <f>IFERROR(VLOOKUP($B144,'NAV plus Dist'!$B:$FD,AB$1,FALSE)/VLOOKUP($B143,NAV!$A:$FC,AB$1,FALSE),"")</f>
        <v>0.99939523069622915</v>
      </c>
      <c r="AC144" s="171">
        <f>IFERROR(VLOOKUP($B144,'NAV plus Dist'!$B:$FD,AC$1,FALSE)/VLOOKUP($B143,NAV!$A:$FC,AC$1,FALSE),"")</f>
        <v>1.0177428786233398</v>
      </c>
      <c r="AD144" s="171">
        <f>IFERROR(VLOOKUP($B144,'NAV plus Dist'!$B:$FD,AD$1,FALSE)/VLOOKUP($B143,NAV!$A:$FC,AD$1,FALSE),"")</f>
        <v>1.102388729347977</v>
      </c>
      <c r="AE144" s="171">
        <f>IFERROR(VLOOKUP($B144,'NAV plus Dist'!$B:$FD,AE$1,FALSE)/VLOOKUP($B143,NAV!$A:$FC,AE$1,FALSE),"")</f>
        <v>1.005354811585865</v>
      </c>
      <c r="AF144" s="171">
        <f>IFERROR(VLOOKUP($B144,'NAV plus Dist'!$B:$FD,AF$1,FALSE)/VLOOKUP($B143,NAV!$A:$FC,AF$1,FALSE),"")</f>
        <v>1.021023629864972</v>
      </c>
      <c r="AG144" s="171">
        <f>IFERROR(VLOOKUP($B144,'NAV plus Dist'!$B:$FD,AG$1,FALSE)/VLOOKUP($B143,NAV!$A:$FC,AG$1,FALSE),"")</f>
        <v>1.0038711655657908</v>
      </c>
      <c r="AH144" s="171">
        <f>IFERROR(VLOOKUP($B144,'NAV plus Dist'!$B:$FD,AH$1,FALSE)/VLOOKUP($B143,NAV!$A:$FC,AH$1,FALSE),"")</f>
        <v>1.0222854262672809</v>
      </c>
      <c r="AI144" s="171">
        <f>IFERROR(VLOOKUP($B144,'NAV plus Dist'!$B:$FD,AI$1,FALSE)/VLOOKUP($B143,NAV!$A:$FC,AI$1,FALSE),"")</f>
        <v>0.91535625113679586</v>
      </c>
      <c r="AJ144" s="171">
        <f>IFERROR(VLOOKUP($B144,'NAV plus Dist'!$B:$FD,AJ$1,FALSE)/VLOOKUP($B143,NAV!$A:$FC,AJ$1,FALSE),"")</f>
        <v>1.008856817398029</v>
      </c>
      <c r="AK144" s="171">
        <f>IFERROR(VLOOKUP($B144,'NAV plus Dist'!$B:$FD,AK$1,FALSE)/VLOOKUP($B143,NAV!$A:$FC,AK$1,FALSE),"")</f>
        <v>1.0482576076286636</v>
      </c>
      <c r="AL144" s="171">
        <f>IFERROR(VLOOKUP($B144,'NAV plus Dist'!$B:$FD,AL$1,FALSE)/VLOOKUP($B143,NAV!$A:$FC,AL$1,FALSE),"")</f>
        <v>1.0499204223438532</v>
      </c>
      <c r="AM144" s="171">
        <f>IFERROR(VLOOKUP($B144,'NAV plus Dist'!$B:$FD,AM$1,FALSE)/VLOOKUP($B143,NAV!$A:$FC,AM$1,FALSE),"")</f>
        <v>0.94467903717813795</v>
      </c>
      <c r="AN144" s="171">
        <f>IFERROR(VLOOKUP($B144,'NAV plus Dist'!$B:$FD,AN$1,FALSE)/VLOOKUP($B143,NAV!$A:$FC,AN$1,FALSE),"")</f>
        <v>0.98302436314233743</v>
      </c>
      <c r="AO144" s="171">
        <f>IFERROR(VLOOKUP($B144,'NAV plus Dist'!$B:$FD,AO$1,FALSE)/VLOOKUP($B143,NAV!$A:$FC,AO$1,FALSE),"")</f>
        <v>1.0010732929630404</v>
      </c>
      <c r="AP144" s="171" t="str">
        <f>IFERROR(VLOOKUP($B144,'NAV plus Dist'!$B:$FD,AP$1,FALSE)/VLOOKUP($B143,NAV!$A:$FC,AP$1,FALSE),"")</f>
        <v/>
      </c>
      <c r="AQ144" s="171" t="str">
        <f>IFERROR(VLOOKUP($B144,'NAV plus Dist'!$B:$FD,AQ$1,FALSE)/VLOOKUP($B143,NAV!$A:$FC,AQ$1,FALSE),"")</f>
        <v/>
      </c>
      <c r="AR144" s="171" t="str">
        <f>IFERROR(VLOOKUP($B144,'NAV plus Dist'!$B:$FD,AR$1,FALSE)/VLOOKUP($B143,NAV!$A:$FC,AR$1,FALSE),"")</f>
        <v/>
      </c>
      <c r="AS144" s="171" t="str">
        <f>IFERROR(VLOOKUP($B144,'NAV plus Dist'!$B:$FD,AS$1,FALSE)/VLOOKUP($B143,NAV!$A:$FC,AS$1,FALSE),"")</f>
        <v/>
      </c>
      <c r="AT144" s="171">
        <f>IFERROR(VLOOKUP($B144,'NAV plus Dist'!$B:$FD,AT$1,FALSE)/VLOOKUP($B143,NAV!$A:$FC,AT$1,FALSE),"")</f>
        <v>1.0284072854836865</v>
      </c>
      <c r="AU144" s="171">
        <f>IFERROR(VLOOKUP($B144,'NAV plus Dist'!$B:$FD,AU$1,FALSE)/VLOOKUP($B143,NAV!$A:$FC,AU$1,FALSE),"")</f>
        <v>1</v>
      </c>
      <c r="AV144" s="171">
        <f>IFERROR(VLOOKUP($B144,'NAV plus Dist'!$B:$FD,AV$1,FALSE)/VLOOKUP($B143,NAV!$A:$FC,AV$1,FALSE),"")</f>
        <v>1.0492902353140094</v>
      </c>
      <c r="AW144" s="171" t="str">
        <f>IFERROR(VLOOKUP($B144,'NAV plus Dist'!$B:$FD,AW$1,FALSE)/VLOOKUP($B143,NAV!$A:$FC,AW$1,FALSE),"")</f>
        <v/>
      </c>
      <c r="AX144" s="171" t="str">
        <f>IFERROR(VLOOKUP($B144,'NAV plus Dist'!$B:$FD,AX$1,FALSE)/VLOOKUP($B143,NAV!$A:$FC,AX$1,FALSE),"")</f>
        <v/>
      </c>
      <c r="AY144" s="171" t="str">
        <f>IFERROR(VLOOKUP($B144,'NAV plus Dist'!$B:$FD,AY$1,FALSE)/VLOOKUP($B143,NAV!$A:$FC,AY$1,FALSE),"")</f>
        <v/>
      </c>
      <c r="AZ144" s="171" t="str">
        <f>IFERROR(VLOOKUP($B144,'NAV plus Dist'!$B:$FD,AZ$1,FALSE)/VLOOKUP($B143,NAV!$A:$FC,AZ$1,FALSE),"")</f>
        <v/>
      </c>
      <c r="BA144" s="171" t="str">
        <f>IFERROR(VLOOKUP($B144,'NAV plus Dist'!$B:$FD,BA$1,FALSE)/VLOOKUP($B143,NAV!$A:$FC,BA$1,FALSE),"")</f>
        <v/>
      </c>
      <c r="BB144" s="171" t="str">
        <f>IFERROR(VLOOKUP($B144,'NAV plus Dist'!$B:$FD,BB$1,FALSE)/VLOOKUP($B143,NAV!$A:$FC,BB$1,FALSE),"")</f>
        <v/>
      </c>
      <c r="BC144" s="171" t="str">
        <f>IFERROR(VLOOKUP($B144,'NAV plus Dist'!$B:$FD,BC$1,FALSE)/VLOOKUP($B143,NAV!$A:$FC,BC$1,FALSE),"")</f>
        <v/>
      </c>
      <c r="BD144" s="171" t="str">
        <f>IFERROR(VLOOKUP($B144,'NAV plus Dist'!$B:$FD,BD$1,FALSE)/VLOOKUP($B143,NAV!$A:$FC,BD$1,FALSE),"")</f>
        <v/>
      </c>
      <c r="BE144" s="171" t="str">
        <f>IFERROR(VLOOKUP($B144,'NAV plus Dist'!$B:$FD,BE$1,FALSE)/VLOOKUP($B143,NAV!$A:$FC,BE$1,FALSE),"")</f>
        <v/>
      </c>
      <c r="BF144" s="171" t="str">
        <f>IFERROR(VLOOKUP($B144,'NAV plus Dist'!$B:$FD,BF$1,FALSE)/VLOOKUP($B143,NAV!$A:$FC,BF$1,FALSE),"")</f>
        <v/>
      </c>
      <c r="BG144" s="171" t="str">
        <f>IFERROR(VLOOKUP($B144,'NAV plus Dist'!$B:$FD,BG$1,FALSE)/VLOOKUP($B143,NAV!$A:$FC,BG$1,FALSE),"")</f>
        <v/>
      </c>
      <c r="BH144" s="171" t="str">
        <f>IFERROR(VLOOKUP($B144,'NAV plus Dist'!$B:$FD,BH$1,FALSE)/VLOOKUP($B143,NAV!$A:$FC,BH$1,FALSE),"")</f>
        <v/>
      </c>
      <c r="BI144" s="171" t="str">
        <f>IFERROR(VLOOKUP($B144,'NAV plus Dist'!$B:$FD,BI$1,FALSE)/VLOOKUP($B143,NAV!$A:$FC,BI$1,FALSE),"")</f>
        <v/>
      </c>
      <c r="BJ144" s="171" t="str">
        <f>IFERROR(VLOOKUP($B144,'NAV plus Dist'!$B:$FD,BJ$1,FALSE)/VLOOKUP($B143,NAV!$A:$FC,BJ$1,FALSE),"")</f>
        <v/>
      </c>
      <c r="BK144" s="171" t="str">
        <f>IFERROR(VLOOKUP($B144,'NAV plus Dist'!$B:$FD,BK$1,FALSE)/VLOOKUP($B143,NAV!$A:$FC,BK$1,FALSE),"")</f>
        <v/>
      </c>
      <c r="BL144" s="171" t="str">
        <f>IFERROR(VLOOKUP($B144,'NAV plus Dist'!$B:$FD,BL$1,FALSE)/VLOOKUP($B143,NAV!$A:$FC,BL$1,FALSE),"")</f>
        <v/>
      </c>
      <c r="BM144" s="171" t="str">
        <f>IFERROR(VLOOKUP($B144,'NAV plus Dist'!$B:$FD,BM$1,FALSE)/VLOOKUP($B143,NAV!$A:$FC,BM$1,FALSE),"")</f>
        <v/>
      </c>
      <c r="BN144" s="171" t="str">
        <f>IFERROR(VLOOKUP($B144,'NAV plus Dist'!$B:$FD,BN$1,FALSE)/VLOOKUP($B143,NAV!$A:$FC,BN$1,FALSE),"")</f>
        <v/>
      </c>
      <c r="BO144" s="171" t="str">
        <f>IFERROR(VLOOKUP($B144,'NAV plus Dist'!$B:$FD,BO$1,FALSE)/VLOOKUP($B143,NAV!$A:$FC,BO$1,FALSE),"")</f>
        <v/>
      </c>
      <c r="BP144" s="171" t="str">
        <f>IFERROR(VLOOKUP($B144,'NAV plus Dist'!$B:$FD,BP$1,FALSE)/VLOOKUP($B143,NAV!$A:$FC,BP$1,FALSE),"")</f>
        <v/>
      </c>
      <c r="BQ144" s="171" t="str">
        <f>IFERROR(VLOOKUP($B144,'NAV plus Dist'!$B:$FD,BQ$1,FALSE)/VLOOKUP($B143,NAV!$A:$FC,BQ$1,FALSE),"")</f>
        <v/>
      </c>
      <c r="BR144" s="171" t="str">
        <f>IFERROR(VLOOKUP($B144,'NAV plus Dist'!$B:$FD,BR$1,FALSE)/VLOOKUP($B143,NAV!$A:$FC,BR$1,FALSE),"")</f>
        <v/>
      </c>
      <c r="BS144" s="171" t="str">
        <f>IFERROR(VLOOKUP($B144,'NAV plus Dist'!$B:$FD,BS$1,FALSE)/VLOOKUP($B143,NAV!$A:$FC,BS$1,FALSE),"")</f>
        <v/>
      </c>
      <c r="BT144" s="171" t="str">
        <f>IFERROR(VLOOKUP($B144,'NAV plus Dist'!$B:$FD,BT$1,FALSE)/VLOOKUP($B143,NAV!$A:$FC,BT$1,FALSE),"")</f>
        <v/>
      </c>
      <c r="BU144" s="171" t="str">
        <f>IFERROR(VLOOKUP($B144,'NAV plus Dist'!$B:$FD,BU$1,FALSE)/VLOOKUP($B143,NAV!$A:$FC,BU$1,FALSE),"")</f>
        <v/>
      </c>
      <c r="BV144" s="171" t="str">
        <f>IFERROR(VLOOKUP($B144,'NAV plus Dist'!$B:$FD,BV$1,FALSE)/VLOOKUP($B143,NAV!$A:$FC,BV$1,FALSE),"")</f>
        <v/>
      </c>
      <c r="BW144" s="171" t="str">
        <f>IFERROR(VLOOKUP($B144,'NAV plus Dist'!$B:$FD,BW$1,FALSE)/VLOOKUP($B143,NAV!$A:$FC,BW$1,FALSE),"")</f>
        <v/>
      </c>
      <c r="BX144" s="171" t="str">
        <f>IFERROR(VLOOKUP($B144,'NAV plus Dist'!$B:$FD,BX$1,FALSE)/VLOOKUP($B143,NAV!$A:$FC,BX$1,FALSE),"")</f>
        <v/>
      </c>
      <c r="BY144" s="171" t="str">
        <f>IFERROR(VLOOKUP($B144,'NAV plus Dist'!$B:$FD,BY$1,FALSE)/VLOOKUP($B143,NAV!$A:$FC,BY$1,FALSE),"")</f>
        <v/>
      </c>
      <c r="BZ144" s="171" t="str">
        <f>IFERROR(VLOOKUP($B144,'NAV plus Dist'!$B:$FD,BZ$1,FALSE)/VLOOKUP($B143,NAV!$A:$FC,BZ$1,FALSE),"")</f>
        <v/>
      </c>
      <c r="CA144" s="171" t="str">
        <f>IFERROR(VLOOKUP($B144,'NAV plus Dist'!$B:$FD,CA$1,FALSE)/VLOOKUP($B143,NAV!$A:$FC,CA$1,FALSE),"")</f>
        <v/>
      </c>
      <c r="CB144" s="171" t="str">
        <f>IFERROR(VLOOKUP($B144,'NAV plus Dist'!$B:$FD,CB$1,FALSE)/VLOOKUP($B143,NAV!$A:$FC,CB$1,FALSE),"")</f>
        <v/>
      </c>
      <c r="CC144" s="171" t="str">
        <f>IFERROR(VLOOKUP($B144,'NAV plus Dist'!$B:$FD,CC$1,FALSE)/VLOOKUP($B143,NAV!$A:$FC,CC$1,FALSE),"")</f>
        <v/>
      </c>
      <c r="CD144" s="171" t="str">
        <f>IFERROR(VLOOKUP($B144,'NAV plus Dist'!$B:$FD,CD$1,FALSE)/VLOOKUP($B143,NAV!$A:$FC,CD$1,FALSE),"")</f>
        <v/>
      </c>
      <c r="CE144" s="171" t="str">
        <f>IFERROR(VLOOKUP($B144,'NAV plus Dist'!$B:$FD,CE$1,FALSE)/VLOOKUP($B143,NAV!$A:$FC,CE$1,FALSE),"")</f>
        <v/>
      </c>
      <c r="CF144" s="171" t="str">
        <f>IFERROR(VLOOKUP($B144,'NAV plus Dist'!$B:$FD,CF$1,FALSE)/VLOOKUP($B143,NAV!$A:$FC,CF$1,FALSE),"")</f>
        <v/>
      </c>
      <c r="CG144" s="171" t="str">
        <f>IFERROR(VLOOKUP($B144,'NAV plus Dist'!$B:$FD,CG$1,FALSE)/VLOOKUP($B143,NAV!$A:$FC,CG$1,FALSE),"")</f>
        <v/>
      </c>
      <c r="CH144" s="171" t="str">
        <f>IFERROR(VLOOKUP($B144,'NAV plus Dist'!$B:$FD,CH$1,FALSE)/VLOOKUP($B143,NAV!$A:$FC,CH$1,FALSE),"")</f>
        <v/>
      </c>
      <c r="CI144" s="171" t="str">
        <f>IFERROR(VLOOKUP($B144,'NAV plus Dist'!$B:$FD,CI$1,FALSE)/VLOOKUP($B143,NAV!$A:$FC,CI$1,FALSE),"")</f>
        <v/>
      </c>
      <c r="CJ144" s="171" t="str">
        <f>IFERROR(VLOOKUP($B144,'NAV plus Dist'!$B:$FD,CJ$1,FALSE)/VLOOKUP($B143,NAV!$A:$FC,CJ$1,FALSE),"")</f>
        <v/>
      </c>
      <c r="CK144" s="171" t="str">
        <f>IFERROR(VLOOKUP($B144,'NAV plus Dist'!$B:$FD,CK$1,FALSE)/VLOOKUP($B143,NAV!$A:$FC,CK$1,FALSE),"")</f>
        <v/>
      </c>
      <c r="CL144" s="171" t="str">
        <f>IFERROR(VLOOKUP($B144,'NAV plus Dist'!$B:$FD,CL$1,FALSE)/VLOOKUP($B143,NAV!$A:$FC,CL$1,FALSE),"")</f>
        <v/>
      </c>
      <c r="CM144" s="171" t="str">
        <f>IFERROR(VLOOKUP($B144,'NAV plus Dist'!$B:$FD,CM$1,FALSE)/VLOOKUP($B143,NAV!$A:$FC,CM$1,FALSE),"")</f>
        <v/>
      </c>
      <c r="CN144" s="171" t="str">
        <f>IFERROR(VLOOKUP($B144,'NAV plus Dist'!$B:$FD,CN$1,FALSE)/VLOOKUP($B143,NAV!$A:$FC,CN$1,FALSE),"")</f>
        <v/>
      </c>
      <c r="CO144" s="171" t="str">
        <f>IFERROR(VLOOKUP($B144,'NAV plus Dist'!$B:$FD,CO$1,FALSE)/VLOOKUP($B143,NAV!$A:$FC,CO$1,FALSE),"")</f>
        <v/>
      </c>
      <c r="CP144" s="171" t="str">
        <f>IFERROR(VLOOKUP($B144,'NAV plus Dist'!$B:$FD,CP$1,FALSE)/VLOOKUP($B143,NAV!$A:$FC,CP$1,FALSE),"")</f>
        <v/>
      </c>
      <c r="CQ144" s="171" t="str">
        <f>IFERROR(VLOOKUP($B144,'NAV plus Dist'!$B:$FD,CQ$1,FALSE)/VLOOKUP($B143,NAV!$A:$FC,CQ$1,FALSE),"")</f>
        <v/>
      </c>
      <c r="CR144" s="171" t="str">
        <f>IFERROR(VLOOKUP($B144,'NAV plus Dist'!$B:$FD,CR$1,FALSE)/VLOOKUP($B143,NAV!$A:$FC,CR$1,FALSE),"")</f>
        <v/>
      </c>
      <c r="CS144" s="171" t="str">
        <f>IFERROR(VLOOKUP($B144,'NAV plus Dist'!$B:$FD,CS$1,FALSE)/VLOOKUP($B143,NAV!$A:$FC,CS$1,FALSE),"")</f>
        <v/>
      </c>
      <c r="CT144" s="171" t="str">
        <f>IFERROR(VLOOKUP($B144,'NAV plus Dist'!$B:$FD,CT$1,FALSE)/VLOOKUP($B143,NAV!$A:$FC,CT$1,FALSE),"")</f>
        <v/>
      </c>
      <c r="CU144" s="171" t="str">
        <f>IFERROR(VLOOKUP($B144,'NAV plus Dist'!$B:$FD,CU$1,FALSE)/VLOOKUP($B143,NAV!$A:$FC,CU$1,FALSE),"")</f>
        <v/>
      </c>
      <c r="CV144" s="171" t="str">
        <f>IFERROR(VLOOKUP($B144,'NAV plus Dist'!$B:$FD,CV$1,FALSE)/VLOOKUP($B143,NAV!$A:$FC,CV$1,FALSE),"")</f>
        <v/>
      </c>
      <c r="CW144" s="171" t="str">
        <f>IFERROR(VLOOKUP($B144,'NAV plus Dist'!$B:$FD,CW$1,FALSE)/VLOOKUP($B143,NAV!$A:$FC,CW$1,FALSE),"")</f>
        <v/>
      </c>
      <c r="CX144" s="171" t="str">
        <f>IFERROR(VLOOKUP($B144,'NAV plus Dist'!$B:$FD,CX$1,FALSE)/VLOOKUP($B143,NAV!$A:$FC,CX$1,FALSE),"")</f>
        <v/>
      </c>
      <c r="CY144" s="171" t="str">
        <f>IFERROR(VLOOKUP($B144,'NAV plus Dist'!$B:$FD,CY$1,FALSE)/VLOOKUP($B143,NAV!$A:$FC,CY$1,FALSE),"")</f>
        <v/>
      </c>
      <c r="CZ144" s="171" t="str">
        <f>IFERROR(VLOOKUP($B144,'NAV plus Dist'!$B:$FD,CZ$1,FALSE)/VLOOKUP($B143,NAV!$A:$FC,CZ$1,FALSE),"")</f>
        <v/>
      </c>
      <c r="DA144" s="171" t="str">
        <f>IFERROR(VLOOKUP($B144,'NAV plus Dist'!$B:$FD,DA$1,FALSE)/VLOOKUP($B143,NAV!$A:$FC,DA$1,FALSE),"")</f>
        <v/>
      </c>
      <c r="DB144" s="171" t="str">
        <f>IFERROR(VLOOKUP($B144,'NAV plus Dist'!$B:$FD,DB$1,FALSE)/VLOOKUP($B143,NAV!$A:$FC,DB$1,FALSE),"")</f>
        <v/>
      </c>
      <c r="DC144" s="171" t="str">
        <f>IFERROR(VLOOKUP($B144,'NAV plus Dist'!$B:$FD,DC$1,FALSE)/VLOOKUP($B143,NAV!$A:$FC,DC$1,FALSE),"")</f>
        <v/>
      </c>
      <c r="DD144" s="171" t="str">
        <f>IFERROR(VLOOKUP($B144,'NAV plus Dist'!$B:$FD,DD$1,FALSE)/VLOOKUP($B143,NAV!$A:$FC,DD$1,FALSE),"")</f>
        <v/>
      </c>
      <c r="DE144" s="171" t="str">
        <f>IFERROR(VLOOKUP($B144,'NAV plus Dist'!$B:$FD,DE$1,FALSE)/VLOOKUP($B143,NAV!$A:$FC,DE$1,FALSE),"")</f>
        <v/>
      </c>
      <c r="DF144" s="171" t="str">
        <f>IFERROR(VLOOKUP($B144,'NAV plus Dist'!$B:$FD,DF$1,FALSE)/VLOOKUP($B143,NAV!$A:$FC,DF$1,FALSE),"")</f>
        <v/>
      </c>
      <c r="DG144" s="171" t="str">
        <f>IFERROR(VLOOKUP($B144,'NAV plus Dist'!$B:$FD,DG$1,FALSE)/VLOOKUP($B143,NAV!$A:$FC,DG$1,FALSE),"")</f>
        <v/>
      </c>
      <c r="DH144" s="171" t="str">
        <f>IFERROR(VLOOKUP($B144,'NAV plus Dist'!$B:$FD,DH$1,FALSE)/VLOOKUP($B143,NAV!$A:$FC,DH$1,FALSE),"")</f>
        <v/>
      </c>
    </row>
    <row r="145" spans="1:112">
      <c r="A145" s="94">
        <f t="shared" si="44"/>
        <v>56</v>
      </c>
      <c r="B145" s="168">
        <f t="shared" si="45"/>
        <v>44377</v>
      </c>
      <c r="C145" s="171">
        <f>IFERROR(VLOOKUP($B145,'NAV plus Dist'!$B:$FD,C$1,FALSE)/VLOOKUP($B144,NAV!$A:$FC,C$1,FALSE),"")</f>
        <v>1.0595227997833874</v>
      </c>
      <c r="D145" s="171">
        <f>IFERROR(VLOOKUP($B145,'NAV plus Dist'!$B:$FD,D$1,FALSE)/VLOOKUP($B144,NAV!$A:$FC,D$1,FALSE),"")</f>
        <v>1.0869322182779073</v>
      </c>
      <c r="E145" s="171">
        <f>IFERROR(VLOOKUP($B145,'NAV plus Dist'!$B:$FD,E$1,FALSE)/VLOOKUP($B144,NAV!$A:$FC,E$1,FALSE),"")</f>
        <v>1.0583228187793075</v>
      </c>
      <c r="F145" s="171" t="str">
        <f>IFERROR(VLOOKUP($B145,'NAV plus Dist'!$B:$FD,F$1,FALSE)/VLOOKUP($B144,NAV!$A:$FC,F$1,FALSE),"")</f>
        <v/>
      </c>
      <c r="G145" s="171" t="str">
        <f>IFERROR(VLOOKUP($B145,'NAV plus Dist'!$B:$FD,G$1,FALSE)/VLOOKUP($B144,NAV!$A:$FC,G$1,FALSE),"")</f>
        <v/>
      </c>
      <c r="H145" s="171" t="str">
        <f>IFERROR(VLOOKUP($B145,'NAV plus Dist'!$B:$FD,H$1,FALSE)/VLOOKUP($B144,NAV!$A:$FC,H$1,FALSE),"")</f>
        <v/>
      </c>
      <c r="I145" s="171" t="str">
        <f>IFERROR(VLOOKUP($B145,'NAV plus Dist'!$B:$FD,I$1,FALSE)/VLOOKUP($B144,NAV!$A:$FC,I$1,FALSE),"")</f>
        <v/>
      </c>
      <c r="J145" s="171" t="str">
        <f>IFERROR(VLOOKUP($B145,'NAV plus Dist'!$B:$FD,J$1,FALSE)/VLOOKUP($B144,NAV!$A:$FC,J$1,FALSE),"")</f>
        <v/>
      </c>
      <c r="K145" s="171" t="str">
        <f>IFERROR(VLOOKUP($B145,'NAV plus Dist'!$B:$FD,K$1,FALSE)/VLOOKUP($B144,NAV!$A:$FC,K$1,FALSE),"")</f>
        <v/>
      </c>
      <c r="L145" s="171" t="str">
        <f>IFERROR(VLOOKUP($B145,'NAV plus Dist'!$B:$FD,L$1,FALSE)/VLOOKUP($B144,NAV!$A:$FC,L$1,FALSE),"")</f>
        <v/>
      </c>
      <c r="M145" s="171" t="str">
        <f>IFERROR(VLOOKUP($B145,'NAV plus Dist'!$B:$FD,M$1,FALSE)/VLOOKUP($B144,NAV!$A:$FC,M$1,FALSE),"")</f>
        <v/>
      </c>
      <c r="N145" s="171" t="str">
        <f>IFERROR(VLOOKUP($B145,'NAV plus Dist'!$B:$FD,N$1,FALSE)/VLOOKUP($B144,NAV!$A:$FC,N$1,FALSE),"")</f>
        <v/>
      </c>
      <c r="O145" s="171">
        <f>IFERROR(VLOOKUP($B145,'NAV plus Dist'!$B:$FD,O$1,FALSE)/VLOOKUP($B144,NAV!$A:$FC,O$1,FALSE),"")</f>
        <v>1.0221893491124261</v>
      </c>
      <c r="P145" s="171">
        <f>IFERROR(VLOOKUP($B145,'NAV plus Dist'!$B:$FD,P$1,FALSE)/VLOOKUP($B144,NAV!$A:$FC,P$1,FALSE),"")</f>
        <v>1.0140311534032365</v>
      </c>
      <c r="Q145" s="171">
        <f>IFERROR(VLOOKUP($B145,'NAV plus Dist'!$B:$FD,Q$1,FALSE)/VLOOKUP($B144,NAV!$A:$FC,Q$1,FALSE),"")</f>
        <v>1.0075928091201405</v>
      </c>
      <c r="R145" s="171">
        <f>IFERROR(VLOOKUP($B145,'NAV plus Dist'!$B:$FD,R$1,FALSE)/VLOOKUP($B144,NAV!$A:$FC,R$1,FALSE),"")</f>
        <v>1.0075928091201405</v>
      </c>
      <c r="S145" s="171">
        <f>IFERROR(VLOOKUP($B145,'NAV plus Dist'!$B:$FD,S$1,FALSE)/VLOOKUP($B144,NAV!$A:$FC,S$1,FALSE),"")</f>
        <v>1.0067911576022555</v>
      </c>
      <c r="T145" s="171">
        <f>IFERROR(VLOOKUP($B145,'NAV plus Dist'!$B:$FD,T$1,FALSE)/VLOOKUP($B144,NAV!$A:$FC,T$1,FALSE),"")</f>
        <v>1.0079658489756735</v>
      </c>
      <c r="U145" s="171">
        <f>IFERROR(VLOOKUP($B145,'NAV plus Dist'!$B:$FD,U$1,FALSE)/VLOOKUP($B144,NAV!$A:$FC,U$1,FALSE),"")</f>
        <v>1.0077336167594328</v>
      </c>
      <c r="V145" s="171">
        <f>IFERROR(VLOOKUP($B145,'NAV plus Dist'!$B:$FD,V$1,FALSE)/VLOOKUP($B144,NAV!$A:$FC,V$1,FALSE),"")</f>
        <v>1.0231573483011185</v>
      </c>
      <c r="W145" s="171">
        <f>IFERROR(VLOOKUP($B145,'NAV plus Dist'!$B:$FD,W$1,FALSE)/VLOOKUP($B144,NAV!$A:$FC,W$1,FALSE),"")</f>
        <v>1.0231573483011185</v>
      </c>
      <c r="X145" s="171">
        <f>IFERROR(VLOOKUP($B145,'NAV plus Dist'!$B:$FD,X$1,FALSE)/VLOOKUP($B144,NAV!$A:$FC,X$1,FALSE),"")</f>
        <v>1.0229201056454276</v>
      </c>
      <c r="Y145" s="171">
        <f>IFERROR(VLOOKUP($B145,'NAV plus Dist'!$B:$FD,Y$1,FALSE)/VLOOKUP($B144,NAV!$A:$FC,Y$1,FALSE),"")</f>
        <v>1.0240989702517163</v>
      </c>
      <c r="Z145" s="171">
        <f>IFERROR(VLOOKUP($B145,'NAV plus Dist'!$B:$FD,Z$1,FALSE)/VLOOKUP($B144,NAV!$A:$FC,Z$1,FALSE),"")</f>
        <v>1.0238673229252504</v>
      </c>
      <c r="AA145" s="171">
        <f>IFERROR(VLOOKUP($B145,'NAV plus Dist'!$B:$FD,AA$1,FALSE)/VLOOKUP($B144,NAV!$A:$FC,AA$1,FALSE),"")</f>
        <v>1.0042575313488755</v>
      </c>
      <c r="AB145" s="171">
        <f>IFERROR(VLOOKUP($B145,'NAV plus Dist'!$B:$FD,AB$1,FALSE)/VLOOKUP($B144,NAV!$A:$FC,AB$1,FALSE),"")</f>
        <v>1.0302979264915038</v>
      </c>
      <c r="AC145" s="171">
        <f>IFERROR(VLOOKUP($B145,'NAV plus Dist'!$B:$FD,AC$1,FALSE)/VLOOKUP($B144,NAV!$A:$FC,AC$1,FALSE),"")</f>
        <v>1.003182402796557</v>
      </c>
      <c r="AD145" s="171">
        <f>IFERROR(VLOOKUP($B145,'NAV plus Dist'!$B:$FD,AD$1,FALSE)/VLOOKUP($B144,NAV!$A:$FC,AD$1,FALSE),"")</f>
        <v>0.88780549240038986</v>
      </c>
      <c r="AE145" s="171">
        <f>IFERROR(VLOOKUP($B145,'NAV plus Dist'!$B:$FD,AE$1,FALSE)/VLOOKUP($B144,NAV!$A:$FC,AE$1,FALSE),"")</f>
        <v>1.0365770030526922</v>
      </c>
      <c r="AF145" s="171">
        <f>IFERROR(VLOOKUP($B145,'NAV plus Dist'!$B:$FD,AF$1,FALSE)/VLOOKUP($B144,NAV!$A:$FC,AF$1,FALSE),"")</f>
        <v>1.0221944740289153</v>
      </c>
      <c r="AG145" s="171">
        <f>IFERROR(VLOOKUP($B145,'NAV plus Dist'!$B:$FD,AG$1,FALSE)/VLOOKUP($B144,NAV!$A:$FC,AG$1,FALSE),"")</f>
        <v>1.0485697067610364</v>
      </c>
      <c r="AH145" s="171">
        <f>IFERROR(VLOOKUP($B145,'NAV plus Dist'!$B:$FD,AH$1,FALSE)/VLOOKUP($B144,NAV!$A:$FC,AH$1,FALSE),"")</f>
        <v>1.0209805914753787</v>
      </c>
      <c r="AI145" s="171">
        <f>IFERROR(VLOOKUP($B145,'NAV plus Dist'!$B:$FD,AI$1,FALSE)/VLOOKUP($B144,NAV!$A:$FC,AI$1,FALSE),"")</f>
        <v>1.1156878861230535</v>
      </c>
      <c r="AJ145" s="171">
        <f>IFERROR(VLOOKUP($B145,'NAV plus Dist'!$B:$FD,AJ$1,FALSE)/VLOOKUP($B144,NAV!$A:$FC,AJ$1,FALSE),"")</f>
        <v>0.99587300098485199</v>
      </c>
      <c r="AK145" s="171">
        <f>IFERROR(VLOOKUP($B145,'NAV plus Dist'!$B:$FD,AK$1,FALSE)/VLOOKUP($B144,NAV!$A:$FC,AK$1,FALSE),"")</f>
        <v>0.94359074872598991</v>
      </c>
      <c r="AL145" s="171">
        <f>IFERROR(VLOOKUP($B145,'NAV plus Dist'!$B:$FD,AL$1,FALSE)/VLOOKUP($B144,NAV!$A:$FC,AL$1,FALSE),"")</f>
        <v>0.94322425940073018</v>
      </c>
      <c r="AM145" s="171">
        <f>IFERROR(VLOOKUP($B145,'NAV plus Dist'!$B:$FD,AM$1,FALSE)/VLOOKUP($B144,NAV!$A:$FC,AM$1,FALSE),"")</f>
        <v>1.0717589328520263</v>
      </c>
      <c r="AN145" s="171">
        <f>IFERROR(VLOOKUP($B145,'NAV plus Dist'!$B:$FD,AN$1,FALSE)/VLOOKUP($B144,NAV!$A:$FC,AN$1,FALSE),"")</f>
        <v>0.9532007523909608</v>
      </c>
      <c r="AO145" s="171">
        <f>IFERROR(VLOOKUP($B145,'NAV plus Dist'!$B:$FD,AO$1,FALSE)/VLOOKUP($B144,NAV!$A:$FC,AO$1,FALSE),"")</f>
        <v>0.9281247523017685</v>
      </c>
      <c r="AP145" s="171" t="str">
        <f>IFERROR(VLOOKUP($B145,'NAV plus Dist'!$B:$FD,AP$1,FALSE)/VLOOKUP($B144,NAV!$A:$FC,AP$1,FALSE),"")</f>
        <v/>
      </c>
      <c r="AQ145" s="171" t="str">
        <f>IFERROR(VLOOKUP($B145,'NAV plus Dist'!$B:$FD,AQ$1,FALSE)/VLOOKUP($B144,NAV!$A:$FC,AQ$1,FALSE),"")</f>
        <v/>
      </c>
      <c r="AR145" s="171" t="str">
        <f>IFERROR(VLOOKUP($B145,'NAV plus Dist'!$B:$FD,AR$1,FALSE)/VLOOKUP($B144,NAV!$A:$FC,AR$1,FALSE),"")</f>
        <v/>
      </c>
      <c r="AS145" s="171" t="str">
        <f>IFERROR(VLOOKUP($B145,'NAV plus Dist'!$B:$FD,AS$1,FALSE)/VLOOKUP($B144,NAV!$A:$FC,AS$1,FALSE),"")</f>
        <v/>
      </c>
      <c r="AT145" s="171">
        <f>IFERROR(VLOOKUP($B145,'NAV plus Dist'!$B:$FD,AT$1,FALSE)/VLOOKUP($B144,NAV!$A:$FC,AT$1,FALSE),"")</f>
        <v>1.0317411720899445</v>
      </c>
      <c r="AU145" s="171">
        <f>IFERROR(VLOOKUP($B145,'NAV plus Dist'!$B:$FD,AU$1,FALSE)/VLOOKUP($B144,NAV!$A:$FC,AU$1,FALSE),"")</f>
        <v>1.0125</v>
      </c>
      <c r="AV145" s="171">
        <f>IFERROR(VLOOKUP($B145,'NAV plus Dist'!$B:$FD,AV$1,FALSE)/VLOOKUP($B144,NAV!$A:$FC,AV$1,FALSE),"")</f>
        <v>1.0453195017818706</v>
      </c>
      <c r="AW145" s="171" t="str">
        <f>IFERROR(VLOOKUP($B145,'NAV plus Dist'!$B:$FD,AW$1,FALSE)/VLOOKUP($B144,NAV!$A:$FC,AW$1,FALSE),"")</f>
        <v/>
      </c>
      <c r="AX145" s="171" t="str">
        <f>IFERROR(VLOOKUP($B145,'NAV plus Dist'!$B:$FD,AX$1,FALSE)/VLOOKUP($B144,NAV!$A:$FC,AX$1,FALSE),"")</f>
        <v/>
      </c>
      <c r="AY145" s="171" t="str">
        <f>IFERROR(VLOOKUP($B145,'NAV plus Dist'!$B:$FD,AY$1,FALSE)/VLOOKUP($B144,NAV!$A:$FC,AY$1,FALSE),"")</f>
        <v/>
      </c>
      <c r="AZ145" s="171" t="str">
        <f>IFERROR(VLOOKUP($B145,'NAV plus Dist'!$B:$FD,AZ$1,FALSE)/VLOOKUP($B144,NAV!$A:$FC,AZ$1,FALSE),"")</f>
        <v/>
      </c>
      <c r="BA145" s="171" t="str">
        <f>IFERROR(VLOOKUP($B145,'NAV plus Dist'!$B:$FD,BA$1,FALSE)/VLOOKUP($B144,NAV!$A:$FC,BA$1,FALSE),"")</f>
        <v/>
      </c>
      <c r="BB145" s="171" t="str">
        <f>IFERROR(VLOOKUP($B145,'NAV plus Dist'!$B:$FD,BB$1,FALSE)/VLOOKUP($B144,NAV!$A:$FC,BB$1,FALSE),"")</f>
        <v/>
      </c>
      <c r="BC145" s="171" t="str">
        <f>IFERROR(VLOOKUP($B145,'NAV plus Dist'!$B:$FD,BC$1,FALSE)/VLOOKUP($B144,NAV!$A:$FC,BC$1,FALSE),"")</f>
        <v/>
      </c>
      <c r="BD145" s="171" t="str">
        <f>IFERROR(VLOOKUP($B145,'NAV plus Dist'!$B:$FD,BD$1,FALSE)/VLOOKUP($B144,NAV!$A:$FC,BD$1,FALSE),"")</f>
        <v/>
      </c>
      <c r="BE145" s="171" t="str">
        <f>IFERROR(VLOOKUP($B145,'NAV plus Dist'!$B:$FD,BE$1,FALSE)/VLOOKUP($B144,NAV!$A:$FC,BE$1,FALSE),"")</f>
        <v/>
      </c>
      <c r="BF145" s="171" t="str">
        <f>IFERROR(VLOOKUP($B145,'NAV plus Dist'!$B:$FD,BF$1,FALSE)/VLOOKUP($B144,NAV!$A:$FC,BF$1,FALSE),"")</f>
        <v/>
      </c>
      <c r="BG145" s="171" t="str">
        <f>IFERROR(VLOOKUP($B145,'NAV plus Dist'!$B:$FD,BG$1,FALSE)/VLOOKUP($B144,NAV!$A:$FC,BG$1,FALSE),"")</f>
        <v/>
      </c>
      <c r="BH145" s="171" t="str">
        <f>IFERROR(VLOOKUP($B145,'NAV plus Dist'!$B:$FD,BH$1,FALSE)/VLOOKUP($B144,NAV!$A:$FC,BH$1,FALSE),"")</f>
        <v/>
      </c>
      <c r="BI145" s="171" t="str">
        <f>IFERROR(VLOOKUP($B145,'NAV plus Dist'!$B:$FD,BI$1,FALSE)/VLOOKUP($B144,NAV!$A:$FC,BI$1,FALSE),"")</f>
        <v/>
      </c>
      <c r="BJ145" s="171" t="str">
        <f>IFERROR(VLOOKUP($B145,'NAV plus Dist'!$B:$FD,BJ$1,FALSE)/VLOOKUP($B144,NAV!$A:$FC,BJ$1,FALSE),"")</f>
        <v/>
      </c>
      <c r="BK145" s="171" t="str">
        <f>IFERROR(VLOOKUP($B145,'NAV plus Dist'!$B:$FD,BK$1,FALSE)/VLOOKUP($B144,NAV!$A:$FC,BK$1,FALSE),"")</f>
        <v/>
      </c>
      <c r="BL145" s="171" t="str">
        <f>IFERROR(VLOOKUP($B145,'NAV plus Dist'!$B:$FD,BL$1,FALSE)/VLOOKUP($B144,NAV!$A:$FC,BL$1,FALSE),"")</f>
        <v/>
      </c>
      <c r="BM145" s="171" t="str">
        <f>IFERROR(VLOOKUP($B145,'NAV plus Dist'!$B:$FD,BM$1,FALSE)/VLOOKUP($B144,NAV!$A:$FC,BM$1,FALSE),"")</f>
        <v/>
      </c>
      <c r="BN145" s="171" t="str">
        <f>IFERROR(VLOOKUP($B145,'NAV plus Dist'!$B:$FD,BN$1,FALSE)/VLOOKUP($B144,NAV!$A:$FC,BN$1,FALSE),"")</f>
        <v/>
      </c>
      <c r="BO145" s="171" t="str">
        <f>IFERROR(VLOOKUP($B145,'NAV plus Dist'!$B:$FD,BO$1,FALSE)/VLOOKUP($B144,NAV!$A:$FC,BO$1,FALSE),"")</f>
        <v/>
      </c>
      <c r="BP145" s="171" t="str">
        <f>IFERROR(VLOOKUP($B145,'NAV plus Dist'!$B:$FD,BP$1,FALSE)/VLOOKUP($B144,NAV!$A:$FC,BP$1,FALSE),"")</f>
        <v/>
      </c>
      <c r="BQ145" s="171" t="str">
        <f>IFERROR(VLOOKUP($B145,'NAV plus Dist'!$B:$FD,BQ$1,FALSE)/VLOOKUP($B144,NAV!$A:$FC,BQ$1,FALSE),"")</f>
        <v/>
      </c>
      <c r="BR145" s="171" t="str">
        <f>IFERROR(VLOOKUP($B145,'NAV plus Dist'!$B:$FD,BR$1,FALSE)/VLOOKUP($B144,NAV!$A:$FC,BR$1,FALSE),"")</f>
        <v/>
      </c>
      <c r="BS145" s="171" t="str">
        <f>IFERROR(VLOOKUP($B145,'NAV plus Dist'!$B:$FD,BS$1,FALSE)/VLOOKUP($B144,NAV!$A:$FC,BS$1,FALSE),"")</f>
        <v/>
      </c>
      <c r="BT145" s="171" t="str">
        <f>IFERROR(VLOOKUP($B145,'NAV plus Dist'!$B:$FD,BT$1,FALSE)/VLOOKUP($B144,NAV!$A:$FC,BT$1,FALSE),"")</f>
        <v/>
      </c>
      <c r="BU145" s="171" t="str">
        <f>IFERROR(VLOOKUP($B145,'NAV plus Dist'!$B:$FD,BU$1,FALSE)/VLOOKUP($B144,NAV!$A:$FC,BU$1,FALSE),"")</f>
        <v/>
      </c>
      <c r="BV145" s="171" t="str">
        <f>IFERROR(VLOOKUP($B145,'NAV plus Dist'!$B:$FD,BV$1,FALSE)/VLOOKUP($B144,NAV!$A:$FC,BV$1,FALSE),"")</f>
        <v/>
      </c>
      <c r="BW145" s="171" t="str">
        <f>IFERROR(VLOOKUP($B145,'NAV plus Dist'!$B:$FD,BW$1,FALSE)/VLOOKUP($B144,NAV!$A:$FC,BW$1,FALSE),"")</f>
        <v/>
      </c>
      <c r="BX145" s="171" t="str">
        <f>IFERROR(VLOOKUP($B145,'NAV plus Dist'!$B:$FD,BX$1,FALSE)/VLOOKUP($B144,NAV!$A:$FC,BX$1,FALSE),"")</f>
        <v/>
      </c>
      <c r="BY145" s="171" t="str">
        <f>IFERROR(VLOOKUP($B145,'NAV plus Dist'!$B:$FD,BY$1,FALSE)/VLOOKUP($B144,NAV!$A:$FC,BY$1,FALSE),"")</f>
        <v/>
      </c>
      <c r="BZ145" s="171" t="str">
        <f>IFERROR(VLOOKUP($B145,'NAV plus Dist'!$B:$FD,BZ$1,FALSE)/VLOOKUP($B144,NAV!$A:$FC,BZ$1,FALSE),"")</f>
        <v/>
      </c>
      <c r="CA145" s="171" t="str">
        <f>IFERROR(VLOOKUP($B145,'NAV plus Dist'!$B:$FD,CA$1,FALSE)/VLOOKUP($B144,NAV!$A:$FC,CA$1,FALSE),"")</f>
        <v/>
      </c>
      <c r="CB145" s="171" t="str">
        <f>IFERROR(VLOOKUP($B145,'NAV plus Dist'!$B:$FD,CB$1,FALSE)/VLOOKUP($B144,NAV!$A:$FC,CB$1,FALSE),"")</f>
        <v/>
      </c>
      <c r="CC145" s="171" t="str">
        <f>IFERROR(VLOOKUP($B145,'NAV plus Dist'!$B:$FD,CC$1,FALSE)/VLOOKUP($B144,NAV!$A:$FC,CC$1,FALSE),"")</f>
        <v/>
      </c>
      <c r="CD145" s="171" t="str">
        <f>IFERROR(VLOOKUP($B145,'NAV plus Dist'!$B:$FD,CD$1,FALSE)/VLOOKUP($B144,NAV!$A:$FC,CD$1,FALSE),"")</f>
        <v/>
      </c>
      <c r="CE145" s="171" t="str">
        <f>IFERROR(VLOOKUP($B145,'NAV plus Dist'!$B:$FD,CE$1,FALSE)/VLOOKUP($B144,NAV!$A:$FC,CE$1,FALSE),"")</f>
        <v/>
      </c>
      <c r="CF145" s="171" t="str">
        <f>IFERROR(VLOOKUP($B145,'NAV plus Dist'!$B:$FD,CF$1,FALSE)/VLOOKUP($B144,NAV!$A:$FC,CF$1,FALSE),"")</f>
        <v/>
      </c>
      <c r="CG145" s="171" t="str">
        <f>IFERROR(VLOOKUP($B145,'NAV plus Dist'!$B:$FD,CG$1,FALSE)/VLOOKUP($B144,NAV!$A:$FC,CG$1,FALSE),"")</f>
        <v/>
      </c>
      <c r="CH145" s="171" t="str">
        <f>IFERROR(VLOOKUP($B145,'NAV plus Dist'!$B:$FD,CH$1,FALSE)/VLOOKUP($B144,NAV!$A:$FC,CH$1,FALSE),"")</f>
        <v/>
      </c>
      <c r="CI145" s="171" t="str">
        <f>IFERROR(VLOOKUP($B145,'NAV plus Dist'!$B:$FD,CI$1,FALSE)/VLOOKUP($B144,NAV!$A:$FC,CI$1,FALSE),"")</f>
        <v/>
      </c>
      <c r="CJ145" s="171" t="str">
        <f>IFERROR(VLOOKUP($B145,'NAV plus Dist'!$B:$FD,CJ$1,FALSE)/VLOOKUP($B144,NAV!$A:$FC,CJ$1,FALSE),"")</f>
        <v/>
      </c>
      <c r="CK145" s="171" t="str">
        <f>IFERROR(VLOOKUP($B145,'NAV plus Dist'!$B:$FD,CK$1,FALSE)/VLOOKUP($B144,NAV!$A:$FC,CK$1,FALSE),"")</f>
        <v/>
      </c>
      <c r="CL145" s="171" t="str">
        <f>IFERROR(VLOOKUP($B145,'NAV plus Dist'!$B:$FD,CL$1,FALSE)/VLOOKUP($B144,NAV!$A:$FC,CL$1,FALSE),"")</f>
        <v/>
      </c>
      <c r="CM145" s="171" t="str">
        <f>IFERROR(VLOOKUP($B145,'NAV plus Dist'!$B:$FD,CM$1,FALSE)/VLOOKUP($B144,NAV!$A:$FC,CM$1,FALSE),"")</f>
        <v/>
      </c>
      <c r="CN145" s="171" t="str">
        <f>IFERROR(VLOOKUP($B145,'NAV plus Dist'!$B:$FD,CN$1,FALSE)/VLOOKUP($B144,NAV!$A:$FC,CN$1,FALSE),"")</f>
        <v/>
      </c>
      <c r="CO145" s="171" t="str">
        <f>IFERROR(VLOOKUP($B145,'NAV plus Dist'!$B:$FD,CO$1,FALSE)/VLOOKUP($B144,NAV!$A:$FC,CO$1,FALSE),"")</f>
        <v/>
      </c>
      <c r="CP145" s="171" t="str">
        <f>IFERROR(VLOOKUP($B145,'NAV plus Dist'!$B:$FD,CP$1,FALSE)/VLOOKUP($B144,NAV!$A:$FC,CP$1,FALSE),"")</f>
        <v/>
      </c>
      <c r="CQ145" s="171" t="str">
        <f>IFERROR(VLOOKUP($B145,'NAV plus Dist'!$B:$FD,CQ$1,FALSE)/VLOOKUP($B144,NAV!$A:$FC,CQ$1,FALSE),"")</f>
        <v/>
      </c>
      <c r="CR145" s="171" t="str">
        <f>IFERROR(VLOOKUP($B145,'NAV plus Dist'!$B:$FD,CR$1,FALSE)/VLOOKUP($B144,NAV!$A:$FC,CR$1,FALSE),"")</f>
        <v/>
      </c>
      <c r="CS145" s="171" t="str">
        <f>IFERROR(VLOOKUP($B145,'NAV plus Dist'!$B:$FD,CS$1,FALSE)/VLOOKUP($B144,NAV!$A:$FC,CS$1,FALSE),"")</f>
        <v/>
      </c>
      <c r="CT145" s="171" t="str">
        <f>IFERROR(VLOOKUP($B145,'NAV plus Dist'!$B:$FD,CT$1,FALSE)/VLOOKUP($B144,NAV!$A:$FC,CT$1,FALSE),"")</f>
        <v/>
      </c>
      <c r="CU145" s="171" t="str">
        <f>IFERROR(VLOOKUP($B145,'NAV plus Dist'!$B:$FD,CU$1,FALSE)/VLOOKUP($B144,NAV!$A:$FC,CU$1,FALSE),"")</f>
        <v/>
      </c>
      <c r="CV145" s="171" t="str">
        <f>IFERROR(VLOOKUP($B145,'NAV plus Dist'!$B:$FD,CV$1,FALSE)/VLOOKUP($B144,NAV!$A:$FC,CV$1,FALSE),"")</f>
        <v/>
      </c>
      <c r="CW145" s="171" t="str">
        <f>IFERROR(VLOOKUP($B145,'NAV plus Dist'!$B:$FD,CW$1,FALSE)/VLOOKUP($B144,NAV!$A:$FC,CW$1,FALSE),"")</f>
        <v/>
      </c>
      <c r="CX145" s="171" t="str">
        <f>IFERROR(VLOOKUP($B145,'NAV plus Dist'!$B:$FD,CX$1,FALSE)/VLOOKUP($B144,NAV!$A:$FC,CX$1,FALSE),"")</f>
        <v/>
      </c>
      <c r="CY145" s="171" t="str">
        <f>IFERROR(VLOOKUP($B145,'NAV plus Dist'!$B:$FD,CY$1,FALSE)/VLOOKUP($B144,NAV!$A:$FC,CY$1,FALSE),"")</f>
        <v/>
      </c>
      <c r="CZ145" s="171" t="str">
        <f>IFERROR(VLOOKUP($B145,'NAV plus Dist'!$B:$FD,CZ$1,FALSE)/VLOOKUP($B144,NAV!$A:$FC,CZ$1,FALSE),"")</f>
        <v/>
      </c>
      <c r="DA145" s="171" t="str">
        <f>IFERROR(VLOOKUP($B145,'NAV plus Dist'!$B:$FD,DA$1,FALSE)/VLOOKUP($B144,NAV!$A:$FC,DA$1,FALSE),"")</f>
        <v/>
      </c>
      <c r="DB145" s="171" t="str">
        <f>IFERROR(VLOOKUP($B145,'NAV plus Dist'!$B:$FD,DB$1,FALSE)/VLOOKUP($B144,NAV!$A:$FC,DB$1,FALSE),"")</f>
        <v/>
      </c>
      <c r="DC145" s="171" t="str">
        <f>IFERROR(VLOOKUP($B145,'NAV plus Dist'!$B:$FD,DC$1,FALSE)/VLOOKUP($B144,NAV!$A:$FC,DC$1,FALSE),"")</f>
        <v/>
      </c>
      <c r="DD145" s="171" t="str">
        <f>IFERROR(VLOOKUP($B145,'NAV plus Dist'!$B:$FD,DD$1,FALSE)/VLOOKUP($B144,NAV!$A:$FC,DD$1,FALSE),"")</f>
        <v/>
      </c>
      <c r="DE145" s="171" t="str">
        <f>IFERROR(VLOOKUP($B145,'NAV plus Dist'!$B:$FD,DE$1,FALSE)/VLOOKUP($B144,NAV!$A:$FC,DE$1,FALSE),"")</f>
        <v/>
      </c>
      <c r="DF145" s="171" t="str">
        <f>IFERROR(VLOOKUP($B145,'NAV plus Dist'!$B:$FD,DF$1,FALSE)/VLOOKUP($B144,NAV!$A:$FC,DF$1,FALSE),"")</f>
        <v/>
      </c>
      <c r="DG145" s="171" t="str">
        <f>IFERROR(VLOOKUP($B145,'NAV plus Dist'!$B:$FD,DG$1,FALSE)/VLOOKUP($B144,NAV!$A:$FC,DG$1,FALSE),"")</f>
        <v/>
      </c>
      <c r="DH145" s="171" t="str">
        <f>IFERROR(VLOOKUP($B145,'NAV plus Dist'!$B:$FD,DH$1,FALSE)/VLOOKUP($B144,NAV!$A:$FC,DH$1,FALSE),"")</f>
        <v/>
      </c>
    </row>
    <row r="146" spans="1:112">
      <c r="A146" s="94">
        <f t="shared" si="44"/>
        <v>55</v>
      </c>
      <c r="B146" s="168">
        <f t="shared" si="45"/>
        <v>44408</v>
      </c>
      <c r="C146" s="171">
        <f>IFERROR(VLOOKUP($B146,'NAV plus Dist'!$B:$FD,C$1,FALSE)/VLOOKUP($B145,NAV!$A:$FC,C$1,FALSE),"")</f>
        <v>1.0470214976622221</v>
      </c>
      <c r="D146" s="171">
        <f>IFERROR(VLOOKUP($B146,'NAV plus Dist'!$B:$FD,D$1,FALSE)/VLOOKUP($B145,NAV!$A:$FC,D$1,FALSE),"")</f>
        <v>1.0537691409552696</v>
      </c>
      <c r="E146" s="171">
        <f>IFERROR(VLOOKUP($B146,'NAV plus Dist'!$B:$FD,E$1,FALSE)/VLOOKUP($B145,NAV!$A:$FC,E$1,FALSE),"")</f>
        <v>1.0470296734844604</v>
      </c>
      <c r="F146" s="171" t="str">
        <f>IFERROR(VLOOKUP($B146,'NAV plus Dist'!$B:$FD,F$1,FALSE)/VLOOKUP($B145,NAV!$A:$FC,F$1,FALSE),"")</f>
        <v/>
      </c>
      <c r="G146" s="171" t="str">
        <f>IFERROR(VLOOKUP($B146,'NAV plus Dist'!$B:$FD,G$1,FALSE)/VLOOKUP($B145,NAV!$A:$FC,G$1,FALSE),"")</f>
        <v/>
      </c>
      <c r="H146" s="171" t="str">
        <f>IFERROR(VLOOKUP($B146,'NAV plus Dist'!$B:$FD,H$1,FALSE)/VLOOKUP($B145,NAV!$A:$FC,H$1,FALSE),"")</f>
        <v/>
      </c>
      <c r="I146" s="171" t="str">
        <f>IFERROR(VLOOKUP($B146,'NAV plus Dist'!$B:$FD,I$1,FALSE)/VLOOKUP($B145,NAV!$A:$FC,I$1,FALSE),"")</f>
        <v/>
      </c>
      <c r="J146" s="171" t="str">
        <f>IFERROR(VLOOKUP($B146,'NAV plus Dist'!$B:$FD,J$1,FALSE)/VLOOKUP($B145,NAV!$A:$FC,J$1,FALSE),"")</f>
        <v/>
      </c>
      <c r="K146" s="171" t="str">
        <f>IFERROR(VLOOKUP($B146,'NAV plus Dist'!$B:$FD,K$1,FALSE)/VLOOKUP($B145,NAV!$A:$FC,K$1,FALSE),"")</f>
        <v/>
      </c>
      <c r="L146" s="171" t="str">
        <f>IFERROR(VLOOKUP($B146,'NAV plus Dist'!$B:$FD,L$1,FALSE)/VLOOKUP($B145,NAV!$A:$FC,L$1,FALSE),"")</f>
        <v/>
      </c>
      <c r="M146" s="171" t="str">
        <f>IFERROR(VLOOKUP($B146,'NAV plus Dist'!$B:$FD,M$1,FALSE)/VLOOKUP($B145,NAV!$A:$FC,M$1,FALSE),"")</f>
        <v/>
      </c>
      <c r="N146" s="171" t="str">
        <f>IFERROR(VLOOKUP($B146,'NAV plus Dist'!$B:$FD,N$1,FALSE)/VLOOKUP($B145,NAV!$A:$FC,N$1,FALSE),"")</f>
        <v/>
      </c>
      <c r="O146" s="171">
        <f>IFERROR(VLOOKUP($B146,'NAV plus Dist'!$B:$FD,O$1,FALSE)/VLOOKUP($B145,NAV!$A:$FC,O$1,FALSE),"")</f>
        <v>0.92865998370585512</v>
      </c>
      <c r="P146" s="171">
        <f>IFERROR(VLOOKUP($B146,'NAV plus Dist'!$B:$FD,P$1,FALSE)/VLOOKUP($B145,NAV!$A:$FC,P$1,FALSE),"")</f>
        <v>0.92925871526632886</v>
      </c>
      <c r="Q146" s="171">
        <f>IFERROR(VLOOKUP($B146,'NAV plus Dist'!$B:$FD,Q$1,FALSE)/VLOOKUP($B145,NAV!$A:$FC,Q$1,FALSE),"")</f>
        <v>1.0113865824944051</v>
      </c>
      <c r="R146" s="171">
        <f>IFERROR(VLOOKUP($B146,'NAV plus Dist'!$B:$FD,R$1,FALSE)/VLOOKUP($B145,NAV!$A:$FC,R$1,FALSE),"")</f>
        <v>1.0113865824944051</v>
      </c>
      <c r="S146" s="171">
        <f>IFERROR(VLOOKUP($B146,'NAV plus Dist'!$B:$FD,S$1,FALSE)/VLOOKUP($B145,NAV!$A:$FC,S$1,FALSE),"")</f>
        <v>1.0105636102403344</v>
      </c>
      <c r="T146" s="171">
        <f>IFERROR(VLOOKUP($B146,'NAV plus Dist'!$B:$FD,T$1,FALSE)/VLOOKUP($B145,NAV!$A:$FC,T$1,FALSE),"")</f>
        <v>1.0117749258552939</v>
      </c>
      <c r="U146" s="171">
        <f>IFERROR(VLOOKUP($B146,'NAV plus Dist'!$B:$FD,U$1,FALSE)/VLOOKUP($B145,NAV!$A:$FC,U$1,FALSE),"")</f>
        <v>1.011532722531342</v>
      </c>
      <c r="V146" s="171">
        <f>IFERROR(VLOOKUP($B146,'NAV plus Dist'!$B:$FD,V$1,FALSE)/VLOOKUP($B145,NAV!$A:$FC,V$1,FALSE),"")</f>
        <v>1.0329474976483155</v>
      </c>
      <c r="W146" s="171">
        <f>IFERROR(VLOOKUP($B146,'NAV plus Dist'!$B:$FD,W$1,FALSE)/VLOOKUP($B145,NAV!$A:$FC,W$1,FALSE),"")</f>
        <v>1.0329474976483155</v>
      </c>
      <c r="X146" s="171">
        <f>IFERROR(VLOOKUP($B146,'NAV plus Dist'!$B:$FD,X$1,FALSE)/VLOOKUP($B145,NAV!$A:$FC,X$1,FALSE),"")</f>
        <v>1.0326931035322182</v>
      </c>
      <c r="Y146" s="171">
        <f>IFERROR(VLOOKUP($B146,'NAV plus Dist'!$B:$FD,Y$1,FALSE)/VLOOKUP($B145,NAV!$A:$FC,Y$1,FALSE),"")</f>
        <v>1.0339344607395973</v>
      </c>
      <c r="Z146" s="171">
        <f>IFERROR(VLOOKUP($B146,'NAV plus Dist'!$B:$FD,Z$1,FALSE)/VLOOKUP($B145,NAV!$A:$FC,Z$1,FALSE),"")</f>
        <v>1.0336399014706525</v>
      </c>
      <c r="AA146" s="171">
        <f>IFERROR(VLOOKUP($B146,'NAV plus Dist'!$B:$FD,AA$1,FALSE)/VLOOKUP($B145,NAV!$A:$FC,AA$1,FALSE),"")</f>
        <v>1.0224215246636772</v>
      </c>
      <c r="AB146" s="171">
        <f>IFERROR(VLOOKUP($B146,'NAV plus Dist'!$B:$FD,AB$1,FALSE)/VLOOKUP($B145,NAV!$A:$FC,AB$1,FALSE),"")</f>
        <v>1.0286032418224298</v>
      </c>
      <c r="AC146" s="171">
        <f>IFERROR(VLOOKUP($B146,'NAV plus Dist'!$B:$FD,AC$1,FALSE)/VLOOKUP($B145,NAV!$A:$FC,AC$1,FALSE),"")</f>
        <v>1.0220165764099856</v>
      </c>
      <c r="AD146" s="171">
        <f>IFERROR(VLOOKUP($B146,'NAV plus Dist'!$B:$FD,AD$1,FALSE)/VLOOKUP($B145,NAV!$A:$FC,AD$1,FALSE),"")</f>
        <v>1.0482278981909405</v>
      </c>
      <c r="AE146" s="171">
        <f>IFERROR(VLOOKUP($B146,'NAV plus Dist'!$B:$FD,AE$1,FALSE)/VLOOKUP($B145,NAV!$A:$FC,AE$1,FALSE),"")</f>
        <v>1.0574838356869429</v>
      </c>
      <c r="AF146" s="171">
        <f>IFERROR(VLOOKUP($B146,'NAV plus Dist'!$B:$FD,AF$1,FALSE)/VLOOKUP($B145,NAV!$A:$FC,AF$1,FALSE),"")</f>
        <v>1.0373264831096154</v>
      </c>
      <c r="AG146" s="171">
        <f>IFERROR(VLOOKUP($B146,'NAV plus Dist'!$B:$FD,AG$1,FALSE)/VLOOKUP($B145,NAV!$A:$FC,AG$1,FALSE),"")</f>
        <v>1.0438568402384354</v>
      </c>
      <c r="AH146" s="171">
        <f>IFERROR(VLOOKUP($B146,'NAV plus Dist'!$B:$FD,AH$1,FALSE)/VLOOKUP($B145,NAV!$A:$FC,AH$1,FALSE),"")</f>
        <v>1.037170431498706</v>
      </c>
      <c r="AI146" s="171">
        <f>IFERROR(VLOOKUP($B146,'NAV plus Dist'!$B:$FD,AI$1,FALSE)/VLOOKUP($B145,NAV!$A:$FC,AI$1,FALSE),"")</f>
        <v>0.9847196305186422</v>
      </c>
      <c r="AJ146" s="171">
        <f>IFERROR(VLOOKUP($B146,'NAV plus Dist'!$B:$FD,AJ$1,FALSE)/VLOOKUP($B145,NAV!$A:$FC,AJ$1,FALSE),"")</f>
        <v>1.015535749069487</v>
      </c>
      <c r="AK146" s="171">
        <f>IFERROR(VLOOKUP($B146,'NAV plus Dist'!$B:$FD,AK$1,FALSE)/VLOOKUP($B145,NAV!$A:$FC,AK$1,FALSE),"")</f>
        <v>0.9769419791964884</v>
      </c>
      <c r="AL146" s="171">
        <f>IFERROR(VLOOKUP($B146,'NAV plus Dist'!$B:$FD,AL$1,FALSE)/VLOOKUP($B145,NAV!$A:$FC,AL$1,FALSE),"")</f>
        <v>0.97898972089895508</v>
      </c>
      <c r="AM146" s="171">
        <f>IFERROR(VLOOKUP($B146,'NAV plus Dist'!$B:$FD,AM$1,FALSE)/VLOOKUP($B145,NAV!$A:$FC,AM$1,FALSE),"")</f>
        <v>0.98337653110897683</v>
      </c>
      <c r="AN146" s="171">
        <f>IFERROR(VLOOKUP($B146,'NAV plus Dist'!$B:$FD,AN$1,FALSE)/VLOOKUP($B145,NAV!$A:$FC,AN$1,FALSE),"")</f>
        <v>0.94408904988442599</v>
      </c>
      <c r="AO146" s="171">
        <f>IFERROR(VLOOKUP($B146,'NAV plus Dist'!$B:$FD,AO$1,FALSE)/VLOOKUP($B145,NAV!$A:$FC,AO$1,FALSE),"")</f>
        <v>0.93798487940380604</v>
      </c>
      <c r="AP146" s="171" t="str">
        <f>IFERROR(VLOOKUP($B146,'NAV plus Dist'!$B:$FD,AP$1,FALSE)/VLOOKUP($B145,NAV!$A:$FC,AP$1,FALSE),"")</f>
        <v/>
      </c>
      <c r="AQ146" s="171" t="str">
        <f>IFERROR(VLOOKUP($B146,'NAV plus Dist'!$B:$FD,AQ$1,FALSE)/VLOOKUP($B145,NAV!$A:$FC,AQ$1,FALSE),"")</f>
        <v/>
      </c>
      <c r="AR146" s="171" t="str">
        <f>IFERROR(VLOOKUP($B146,'NAV plus Dist'!$B:$FD,AR$1,FALSE)/VLOOKUP($B145,NAV!$A:$FC,AR$1,FALSE),"")</f>
        <v/>
      </c>
      <c r="AS146" s="171" t="str">
        <f>IFERROR(VLOOKUP($B146,'NAV plus Dist'!$B:$FD,AS$1,FALSE)/VLOOKUP($B145,NAV!$A:$FC,AS$1,FALSE),"")</f>
        <v/>
      </c>
      <c r="AT146" s="171">
        <f>IFERROR(VLOOKUP($B146,'NAV plus Dist'!$B:$FD,AT$1,FALSE)/VLOOKUP($B145,NAV!$A:$FC,AT$1,FALSE),"")</f>
        <v>1.015799527309224</v>
      </c>
      <c r="AU146" s="171">
        <f>IFERROR(VLOOKUP($B146,'NAV plus Dist'!$B:$FD,AU$1,FALSE)/VLOOKUP($B145,NAV!$A:$FC,AU$1,FALSE),"")</f>
        <v>1</v>
      </c>
      <c r="AV146" s="171">
        <f>IFERROR(VLOOKUP($B146,'NAV plus Dist'!$B:$FD,AV$1,FALSE)/VLOOKUP($B145,NAV!$A:$FC,AV$1,FALSE),"")</f>
        <v>1.0265404905639854</v>
      </c>
      <c r="AW146" s="171" t="str">
        <f>IFERROR(VLOOKUP($B146,'NAV plus Dist'!$B:$FD,AW$1,FALSE)/VLOOKUP($B145,NAV!$A:$FC,AW$1,FALSE),"")</f>
        <v/>
      </c>
      <c r="AX146" s="171" t="str">
        <f>IFERROR(VLOOKUP($B146,'NAV plus Dist'!$B:$FD,AX$1,FALSE)/VLOOKUP($B145,NAV!$A:$FC,AX$1,FALSE),"")</f>
        <v/>
      </c>
      <c r="AY146" s="171" t="str">
        <f>IFERROR(VLOOKUP($B146,'NAV plus Dist'!$B:$FD,AY$1,FALSE)/VLOOKUP($B145,NAV!$A:$FC,AY$1,FALSE),"")</f>
        <v/>
      </c>
      <c r="AZ146" s="171" t="str">
        <f>IFERROR(VLOOKUP($B146,'NAV plus Dist'!$B:$FD,AZ$1,FALSE)/VLOOKUP($B145,NAV!$A:$FC,AZ$1,FALSE),"")</f>
        <v/>
      </c>
      <c r="BA146" s="171" t="str">
        <f>IFERROR(VLOOKUP($B146,'NAV plus Dist'!$B:$FD,BA$1,FALSE)/VLOOKUP($B145,NAV!$A:$FC,BA$1,FALSE),"")</f>
        <v/>
      </c>
      <c r="BB146" s="171" t="str">
        <f>IFERROR(VLOOKUP($B146,'NAV plus Dist'!$B:$FD,BB$1,FALSE)/VLOOKUP($B145,NAV!$A:$FC,BB$1,FALSE),"")</f>
        <v/>
      </c>
      <c r="BC146" s="171" t="str">
        <f>IFERROR(VLOOKUP($B146,'NAV plus Dist'!$B:$FD,BC$1,FALSE)/VLOOKUP($B145,NAV!$A:$FC,BC$1,FALSE),"")</f>
        <v/>
      </c>
      <c r="BD146" s="171" t="str">
        <f>IFERROR(VLOOKUP($B146,'NAV plus Dist'!$B:$FD,BD$1,FALSE)/VLOOKUP($B145,NAV!$A:$FC,BD$1,FALSE),"")</f>
        <v/>
      </c>
      <c r="BE146" s="171" t="str">
        <f>IFERROR(VLOOKUP($B146,'NAV plus Dist'!$B:$FD,BE$1,FALSE)/VLOOKUP($B145,NAV!$A:$FC,BE$1,FALSE),"")</f>
        <v/>
      </c>
      <c r="BF146" s="171" t="str">
        <f>IFERROR(VLOOKUP($B146,'NAV plus Dist'!$B:$FD,BF$1,FALSE)/VLOOKUP($B145,NAV!$A:$FC,BF$1,FALSE),"")</f>
        <v/>
      </c>
      <c r="BG146" s="171" t="str">
        <f>IFERROR(VLOOKUP($B146,'NAV plus Dist'!$B:$FD,BG$1,FALSE)/VLOOKUP($B145,NAV!$A:$FC,BG$1,FALSE),"")</f>
        <v/>
      </c>
      <c r="BH146" s="171" t="str">
        <f>IFERROR(VLOOKUP($B146,'NAV plus Dist'!$B:$FD,BH$1,FALSE)/VLOOKUP($B145,NAV!$A:$FC,BH$1,FALSE),"")</f>
        <v/>
      </c>
      <c r="BI146" s="171" t="str">
        <f>IFERROR(VLOOKUP($B146,'NAV plus Dist'!$B:$FD,BI$1,FALSE)/VLOOKUP($B145,NAV!$A:$FC,BI$1,FALSE),"")</f>
        <v/>
      </c>
      <c r="BJ146" s="171" t="str">
        <f>IFERROR(VLOOKUP($B146,'NAV plus Dist'!$B:$FD,BJ$1,FALSE)/VLOOKUP($B145,NAV!$A:$FC,BJ$1,FALSE),"")</f>
        <v/>
      </c>
      <c r="BK146" s="171" t="str">
        <f>IFERROR(VLOOKUP($B146,'NAV plus Dist'!$B:$FD,BK$1,FALSE)/VLOOKUP($B145,NAV!$A:$FC,BK$1,FALSE),"")</f>
        <v/>
      </c>
      <c r="BL146" s="171" t="str">
        <f>IFERROR(VLOOKUP($B146,'NAV plus Dist'!$B:$FD,BL$1,FALSE)/VLOOKUP($B145,NAV!$A:$FC,BL$1,FALSE),"")</f>
        <v/>
      </c>
      <c r="BM146" s="171" t="str">
        <f>IFERROR(VLOOKUP($B146,'NAV plus Dist'!$B:$FD,BM$1,FALSE)/VLOOKUP($B145,NAV!$A:$FC,BM$1,FALSE),"")</f>
        <v/>
      </c>
      <c r="BN146" s="171" t="str">
        <f>IFERROR(VLOOKUP($B146,'NAV plus Dist'!$B:$FD,BN$1,FALSE)/VLOOKUP($B145,NAV!$A:$FC,BN$1,FALSE),"")</f>
        <v/>
      </c>
      <c r="BO146" s="171" t="str">
        <f>IFERROR(VLOOKUP($B146,'NAV plus Dist'!$B:$FD,BO$1,FALSE)/VLOOKUP($B145,NAV!$A:$FC,BO$1,FALSE),"")</f>
        <v/>
      </c>
      <c r="BP146" s="171" t="str">
        <f>IFERROR(VLOOKUP($B146,'NAV plus Dist'!$B:$FD,BP$1,FALSE)/VLOOKUP($B145,NAV!$A:$FC,BP$1,FALSE),"")</f>
        <v/>
      </c>
      <c r="BQ146" s="171" t="str">
        <f>IFERROR(VLOOKUP($B146,'NAV plus Dist'!$B:$FD,BQ$1,FALSE)/VLOOKUP($B145,NAV!$A:$FC,BQ$1,FALSE),"")</f>
        <v/>
      </c>
      <c r="BR146" s="171" t="str">
        <f>IFERROR(VLOOKUP($B146,'NAV plus Dist'!$B:$FD,BR$1,FALSE)/VLOOKUP($B145,NAV!$A:$FC,BR$1,FALSE),"")</f>
        <v/>
      </c>
      <c r="BS146" s="171" t="str">
        <f>IFERROR(VLOOKUP($B146,'NAV plus Dist'!$B:$FD,BS$1,FALSE)/VLOOKUP($B145,NAV!$A:$FC,BS$1,FALSE),"")</f>
        <v/>
      </c>
      <c r="BT146" s="171" t="str">
        <f>IFERROR(VLOOKUP($B146,'NAV plus Dist'!$B:$FD,BT$1,FALSE)/VLOOKUP($B145,NAV!$A:$FC,BT$1,FALSE),"")</f>
        <v/>
      </c>
      <c r="BU146" s="171" t="str">
        <f>IFERROR(VLOOKUP($B146,'NAV plus Dist'!$B:$FD,BU$1,FALSE)/VLOOKUP($B145,NAV!$A:$FC,BU$1,FALSE),"")</f>
        <v/>
      </c>
      <c r="BV146" s="171" t="str">
        <f>IFERROR(VLOOKUP($B146,'NAV plus Dist'!$B:$FD,BV$1,FALSE)/VLOOKUP($B145,NAV!$A:$FC,BV$1,FALSE),"")</f>
        <v/>
      </c>
      <c r="BW146" s="171" t="str">
        <f>IFERROR(VLOOKUP($B146,'NAV plus Dist'!$B:$FD,BW$1,FALSE)/VLOOKUP($B145,NAV!$A:$FC,BW$1,FALSE),"")</f>
        <v/>
      </c>
      <c r="BX146" s="171" t="str">
        <f>IFERROR(VLOOKUP($B146,'NAV plus Dist'!$B:$FD,BX$1,FALSE)/VLOOKUP($B145,NAV!$A:$FC,BX$1,FALSE),"")</f>
        <v/>
      </c>
      <c r="BY146" s="171" t="str">
        <f>IFERROR(VLOOKUP($B146,'NAV plus Dist'!$B:$FD,BY$1,FALSE)/VLOOKUP($B145,NAV!$A:$FC,BY$1,FALSE),"")</f>
        <v/>
      </c>
      <c r="BZ146" s="171" t="str">
        <f>IFERROR(VLOOKUP($B146,'NAV plus Dist'!$B:$FD,BZ$1,FALSE)/VLOOKUP($B145,NAV!$A:$FC,BZ$1,FALSE),"")</f>
        <v/>
      </c>
      <c r="CA146" s="171" t="str">
        <f>IFERROR(VLOOKUP($B146,'NAV plus Dist'!$B:$FD,CA$1,FALSE)/VLOOKUP($B145,NAV!$A:$FC,CA$1,FALSE),"")</f>
        <v/>
      </c>
      <c r="CB146" s="171" t="str">
        <f>IFERROR(VLOOKUP($B146,'NAV plus Dist'!$B:$FD,CB$1,FALSE)/VLOOKUP($B145,NAV!$A:$FC,CB$1,FALSE),"")</f>
        <v/>
      </c>
      <c r="CC146" s="171" t="str">
        <f>IFERROR(VLOOKUP($B146,'NAV plus Dist'!$B:$FD,CC$1,FALSE)/VLOOKUP($B145,NAV!$A:$FC,CC$1,FALSE),"")</f>
        <v/>
      </c>
      <c r="CD146" s="171" t="str">
        <f>IFERROR(VLOOKUP($B146,'NAV plus Dist'!$B:$FD,CD$1,FALSE)/VLOOKUP($B145,NAV!$A:$FC,CD$1,FALSE),"")</f>
        <v/>
      </c>
      <c r="CE146" s="171" t="str">
        <f>IFERROR(VLOOKUP($B146,'NAV plus Dist'!$B:$FD,CE$1,FALSE)/VLOOKUP($B145,NAV!$A:$FC,CE$1,FALSE),"")</f>
        <v/>
      </c>
      <c r="CF146" s="171" t="str">
        <f>IFERROR(VLOOKUP($B146,'NAV plus Dist'!$B:$FD,CF$1,FALSE)/VLOOKUP($B145,NAV!$A:$FC,CF$1,FALSE),"")</f>
        <v/>
      </c>
      <c r="CG146" s="171" t="str">
        <f>IFERROR(VLOOKUP($B146,'NAV plus Dist'!$B:$FD,CG$1,FALSE)/VLOOKUP($B145,NAV!$A:$FC,CG$1,FALSE),"")</f>
        <v/>
      </c>
      <c r="CH146" s="171" t="str">
        <f>IFERROR(VLOOKUP($B146,'NAV plus Dist'!$B:$FD,CH$1,FALSE)/VLOOKUP($B145,NAV!$A:$FC,CH$1,FALSE),"")</f>
        <v/>
      </c>
      <c r="CI146" s="171" t="str">
        <f>IFERROR(VLOOKUP($B146,'NAV plus Dist'!$B:$FD,CI$1,FALSE)/VLOOKUP($B145,NAV!$A:$FC,CI$1,FALSE),"")</f>
        <v/>
      </c>
      <c r="CJ146" s="171" t="str">
        <f>IFERROR(VLOOKUP($B146,'NAV plus Dist'!$B:$FD,CJ$1,FALSE)/VLOOKUP($B145,NAV!$A:$FC,CJ$1,FALSE),"")</f>
        <v/>
      </c>
      <c r="CK146" s="171" t="str">
        <f>IFERROR(VLOOKUP($B146,'NAV plus Dist'!$B:$FD,CK$1,FALSE)/VLOOKUP($B145,NAV!$A:$FC,CK$1,FALSE),"")</f>
        <v/>
      </c>
      <c r="CL146" s="171" t="str">
        <f>IFERROR(VLOOKUP($B146,'NAV plus Dist'!$B:$FD,CL$1,FALSE)/VLOOKUP($B145,NAV!$A:$FC,CL$1,FALSE),"")</f>
        <v/>
      </c>
      <c r="CM146" s="171" t="str">
        <f>IFERROR(VLOOKUP($B146,'NAV plus Dist'!$B:$FD,CM$1,FALSE)/VLOOKUP($B145,NAV!$A:$FC,CM$1,FALSE),"")</f>
        <v/>
      </c>
      <c r="CN146" s="171" t="str">
        <f>IFERROR(VLOOKUP($B146,'NAV plus Dist'!$B:$FD,CN$1,FALSE)/VLOOKUP($B145,NAV!$A:$FC,CN$1,FALSE),"")</f>
        <v/>
      </c>
      <c r="CO146" s="171" t="str">
        <f>IFERROR(VLOOKUP($B146,'NAV plus Dist'!$B:$FD,CO$1,FALSE)/VLOOKUP($B145,NAV!$A:$FC,CO$1,FALSE),"")</f>
        <v/>
      </c>
      <c r="CP146" s="171" t="str">
        <f>IFERROR(VLOOKUP($B146,'NAV plus Dist'!$B:$FD,CP$1,FALSE)/VLOOKUP($B145,NAV!$A:$FC,CP$1,FALSE),"")</f>
        <v/>
      </c>
      <c r="CQ146" s="171" t="str">
        <f>IFERROR(VLOOKUP($B146,'NAV plus Dist'!$B:$FD,CQ$1,FALSE)/VLOOKUP($B145,NAV!$A:$FC,CQ$1,FALSE),"")</f>
        <v/>
      </c>
      <c r="CR146" s="171" t="str">
        <f>IFERROR(VLOOKUP($B146,'NAV plus Dist'!$B:$FD,CR$1,FALSE)/VLOOKUP($B145,NAV!$A:$FC,CR$1,FALSE),"")</f>
        <v/>
      </c>
      <c r="CS146" s="171" t="str">
        <f>IFERROR(VLOOKUP($B146,'NAV plus Dist'!$B:$FD,CS$1,FALSE)/VLOOKUP($B145,NAV!$A:$FC,CS$1,FALSE),"")</f>
        <v/>
      </c>
      <c r="CT146" s="171" t="str">
        <f>IFERROR(VLOOKUP($B146,'NAV plus Dist'!$B:$FD,CT$1,FALSE)/VLOOKUP($B145,NAV!$A:$FC,CT$1,FALSE),"")</f>
        <v/>
      </c>
      <c r="CU146" s="171" t="str">
        <f>IFERROR(VLOOKUP($B146,'NAV plus Dist'!$B:$FD,CU$1,FALSE)/VLOOKUP($B145,NAV!$A:$FC,CU$1,FALSE),"")</f>
        <v/>
      </c>
      <c r="CV146" s="171" t="str">
        <f>IFERROR(VLOOKUP($B146,'NAV plus Dist'!$B:$FD,CV$1,FALSE)/VLOOKUP($B145,NAV!$A:$FC,CV$1,FALSE),"")</f>
        <v/>
      </c>
      <c r="CW146" s="171" t="str">
        <f>IFERROR(VLOOKUP($B146,'NAV plus Dist'!$B:$FD,CW$1,FALSE)/VLOOKUP($B145,NAV!$A:$FC,CW$1,FALSE),"")</f>
        <v/>
      </c>
      <c r="CX146" s="171" t="str">
        <f>IFERROR(VLOOKUP($B146,'NAV plus Dist'!$B:$FD,CX$1,FALSE)/VLOOKUP($B145,NAV!$A:$FC,CX$1,FALSE),"")</f>
        <v/>
      </c>
      <c r="CY146" s="171" t="str">
        <f>IFERROR(VLOOKUP($B146,'NAV plus Dist'!$B:$FD,CY$1,FALSE)/VLOOKUP($B145,NAV!$A:$FC,CY$1,FALSE),"")</f>
        <v/>
      </c>
      <c r="CZ146" s="171" t="str">
        <f>IFERROR(VLOOKUP($B146,'NAV plus Dist'!$B:$FD,CZ$1,FALSE)/VLOOKUP($B145,NAV!$A:$FC,CZ$1,FALSE),"")</f>
        <v/>
      </c>
      <c r="DA146" s="171" t="str">
        <f>IFERROR(VLOOKUP($B146,'NAV plus Dist'!$B:$FD,DA$1,FALSE)/VLOOKUP($B145,NAV!$A:$FC,DA$1,FALSE),"")</f>
        <v/>
      </c>
      <c r="DB146" s="171" t="str">
        <f>IFERROR(VLOOKUP($B146,'NAV plus Dist'!$B:$FD,DB$1,FALSE)/VLOOKUP($B145,NAV!$A:$FC,DB$1,FALSE),"")</f>
        <v/>
      </c>
      <c r="DC146" s="171" t="str">
        <f>IFERROR(VLOOKUP($B146,'NAV plus Dist'!$B:$FD,DC$1,FALSE)/VLOOKUP($B145,NAV!$A:$FC,DC$1,FALSE),"")</f>
        <v/>
      </c>
      <c r="DD146" s="171" t="str">
        <f>IFERROR(VLOOKUP($B146,'NAV plus Dist'!$B:$FD,DD$1,FALSE)/VLOOKUP($B145,NAV!$A:$FC,DD$1,FALSE),"")</f>
        <v/>
      </c>
      <c r="DE146" s="171" t="str">
        <f>IFERROR(VLOOKUP($B146,'NAV plus Dist'!$B:$FD,DE$1,FALSE)/VLOOKUP($B145,NAV!$A:$FC,DE$1,FALSE),"")</f>
        <v/>
      </c>
      <c r="DF146" s="171" t="str">
        <f>IFERROR(VLOOKUP($B146,'NAV plus Dist'!$B:$FD,DF$1,FALSE)/VLOOKUP($B145,NAV!$A:$FC,DF$1,FALSE),"")</f>
        <v/>
      </c>
      <c r="DG146" s="171" t="str">
        <f>IFERROR(VLOOKUP($B146,'NAV plus Dist'!$B:$FD,DG$1,FALSE)/VLOOKUP($B145,NAV!$A:$FC,DG$1,FALSE),"")</f>
        <v/>
      </c>
      <c r="DH146" s="171" t="str">
        <f>IFERROR(VLOOKUP($B146,'NAV plus Dist'!$B:$FD,DH$1,FALSE)/VLOOKUP($B145,NAV!$A:$FC,DH$1,FALSE),"")</f>
        <v/>
      </c>
    </row>
    <row r="147" spans="1:112">
      <c r="A147" s="94">
        <f t="shared" si="44"/>
        <v>54</v>
      </c>
      <c r="B147" s="168">
        <f t="shared" si="45"/>
        <v>44439</v>
      </c>
      <c r="C147" s="171">
        <f>IFERROR(VLOOKUP($B147,'NAV plus Dist'!$B:$FD,C$1,FALSE)/VLOOKUP($B146,NAV!$A:$FC,C$1,FALSE),"")</f>
        <v>1.0453097660072956</v>
      </c>
      <c r="D147" s="171">
        <f>IFERROR(VLOOKUP($B147,'NAV plus Dist'!$B:$FD,D$1,FALSE)/VLOOKUP($B146,NAV!$A:$FC,D$1,FALSE),"")</f>
        <v>1.0571130683962415</v>
      </c>
      <c r="E147" s="171">
        <f>IFERROR(VLOOKUP($B147,'NAV plus Dist'!$B:$FD,E$1,FALSE)/VLOOKUP($B146,NAV!$A:$FC,E$1,FALSE),"")</f>
        <v>1.0453423953395398</v>
      </c>
      <c r="F147" s="171" t="str">
        <f>IFERROR(VLOOKUP($B147,'NAV plus Dist'!$B:$FD,F$1,FALSE)/VLOOKUP($B146,NAV!$A:$FC,F$1,FALSE),"")</f>
        <v/>
      </c>
      <c r="G147" s="171" t="str">
        <f>IFERROR(VLOOKUP($B147,'NAV plus Dist'!$B:$FD,G$1,FALSE)/VLOOKUP($B146,NAV!$A:$FC,G$1,FALSE),"")</f>
        <v/>
      </c>
      <c r="H147" s="171" t="str">
        <f>IFERROR(VLOOKUP($B147,'NAV plus Dist'!$B:$FD,H$1,FALSE)/VLOOKUP($B146,NAV!$A:$FC,H$1,FALSE),"")</f>
        <v/>
      </c>
      <c r="I147" s="171" t="str">
        <f>IFERROR(VLOOKUP($B147,'NAV plus Dist'!$B:$FD,I$1,FALSE)/VLOOKUP($B146,NAV!$A:$FC,I$1,FALSE),"")</f>
        <v/>
      </c>
      <c r="J147" s="171" t="str">
        <f>IFERROR(VLOOKUP($B147,'NAV plus Dist'!$B:$FD,J$1,FALSE)/VLOOKUP($B146,NAV!$A:$FC,J$1,FALSE),"")</f>
        <v/>
      </c>
      <c r="K147" s="171" t="str">
        <f>IFERROR(VLOOKUP($B147,'NAV plus Dist'!$B:$FD,K$1,FALSE)/VLOOKUP($B146,NAV!$A:$FC,K$1,FALSE),"")</f>
        <v/>
      </c>
      <c r="L147" s="171" t="str">
        <f>IFERROR(VLOOKUP($B147,'NAV plus Dist'!$B:$FD,L$1,FALSE)/VLOOKUP($B146,NAV!$A:$FC,L$1,FALSE),"")</f>
        <v/>
      </c>
      <c r="M147" s="171" t="str">
        <f>IFERROR(VLOOKUP($B147,'NAV plus Dist'!$B:$FD,M$1,FALSE)/VLOOKUP($B146,NAV!$A:$FC,M$1,FALSE),"")</f>
        <v/>
      </c>
      <c r="N147" s="171" t="str">
        <f>IFERROR(VLOOKUP($B147,'NAV plus Dist'!$B:$FD,N$1,FALSE)/VLOOKUP($B146,NAV!$A:$FC,N$1,FALSE),"")</f>
        <v/>
      </c>
      <c r="O147" s="171">
        <f>IFERROR(VLOOKUP($B147,'NAV plus Dist'!$B:$FD,O$1,FALSE)/VLOOKUP($B146,NAV!$A:$FC,O$1,FALSE),"")</f>
        <v>0.99563502699391193</v>
      </c>
      <c r="P147" s="171">
        <f>IFERROR(VLOOKUP($B147,'NAV plus Dist'!$B:$FD,P$1,FALSE)/VLOOKUP($B146,NAV!$A:$FC,P$1,FALSE),"")</f>
        <v>0.9928157664800491</v>
      </c>
      <c r="Q147" s="171">
        <f>IFERROR(VLOOKUP($B147,'NAV plus Dist'!$B:$FD,Q$1,FALSE)/VLOOKUP($B146,NAV!$A:$FC,Q$1,FALSE),"")</f>
        <v>1.0202838287175549</v>
      </c>
      <c r="R147" s="171">
        <f>IFERROR(VLOOKUP($B147,'NAV plus Dist'!$B:$FD,R$1,FALSE)/VLOOKUP($B146,NAV!$A:$FC,R$1,FALSE),"")</f>
        <v>1.0202838287175549</v>
      </c>
      <c r="S147" s="171">
        <f>IFERROR(VLOOKUP($B147,'NAV plus Dist'!$B:$FD,S$1,FALSE)/VLOOKUP($B146,NAV!$A:$FC,S$1,FALSE),"")</f>
        <v>1.0194573076610611</v>
      </c>
      <c r="T147" s="171">
        <f>IFERROR(VLOOKUP($B147,'NAV plus Dist'!$B:$FD,T$1,FALSE)/VLOOKUP($B146,NAV!$A:$FC,T$1,FALSE),"")</f>
        <v>1.0206763623620114</v>
      </c>
      <c r="U147" s="171">
        <f>IFERROR(VLOOKUP($B147,'NAV plus Dist'!$B:$FD,U$1,FALSE)/VLOOKUP($B146,NAV!$A:$FC,U$1,FALSE),"")</f>
        <v>1.020440251572327</v>
      </c>
      <c r="V147" s="171">
        <f>IFERROR(VLOOKUP($B147,'NAV plus Dist'!$B:$FD,V$1,FALSE)/VLOOKUP($B146,NAV!$A:$FC,V$1,FALSE),"")</f>
        <v>1.0091173617846751</v>
      </c>
      <c r="W147" s="171">
        <f>IFERROR(VLOOKUP($B147,'NAV plus Dist'!$B:$FD,W$1,FALSE)/VLOOKUP($B146,NAV!$A:$FC,W$1,FALSE),"")</f>
        <v>1.0091173617846751</v>
      </c>
      <c r="X147" s="171">
        <f>IFERROR(VLOOKUP($B147,'NAV plus Dist'!$B:$FD,X$1,FALSE)/VLOOKUP($B146,NAV!$A:$FC,X$1,FALSE),"")</f>
        <v>1.0088807420634294</v>
      </c>
      <c r="Y147" s="171">
        <f>IFERROR(VLOOKUP($B147,'NAV plus Dist'!$B:$FD,Y$1,FALSE)/VLOOKUP($B146,NAV!$A:$FC,Y$1,FALSE),"")</f>
        <v>1.0100923311921226</v>
      </c>
      <c r="Z147" s="171">
        <f>IFERROR(VLOOKUP($B147,'NAV plus Dist'!$B:$FD,Z$1,FALSE)/VLOOKUP($B146,NAV!$A:$FC,Z$1,FALSE),"")</f>
        <v>1.0098771380390268</v>
      </c>
      <c r="AA147" s="171">
        <f>IFERROR(VLOOKUP($B147,'NAV plus Dist'!$B:$FD,AA$1,FALSE)/VLOOKUP($B146,NAV!$A:$FC,AA$1,FALSE),"")</f>
        <v>1.0204921645014013</v>
      </c>
      <c r="AB147" s="171">
        <f>IFERROR(VLOOKUP($B147,'NAV plus Dist'!$B:$FD,AB$1,FALSE)/VLOOKUP($B146,NAV!$A:$FC,AB$1,FALSE),"")</f>
        <v>1.0317047075606278</v>
      </c>
      <c r="AC147" s="171">
        <f>IFERROR(VLOOKUP($B147,'NAV plus Dist'!$B:$FD,AC$1,FALSE)/VLOOKUP($B146,NAV!$A:$FC,AC$1,FALSE),"")</f>
        <v>1.0202172625566888</v>
      </c>
      <c r="AD147" s="171">
        <f>IFERROR(VLOOKUP($B147,'NAV plus Dist'!$B:$FD,AD$1,FALSE)/VLOOKUP($B146,NAV!$A:$FC,AD$1,FALSE),"")</f>
        <v>0.96146627586870037</v>
      </c>
      <c r="AE147" s="171">
        <f>IFERROR(VLOOKUP($B147,'NAV plus Dist'!$B:$FD,AE$1,FALSE)/VLOOKUP($B146,NAV!$A:$FC,AE$1,FALSE),"")</f>
        <v>1.0252129090094129</v>
      </c>
      <c r="AF147" s="171">
        <f>IFERROR(VLOOKUP($B147,'NAV plus Dist'!$B:$FD,AF$1,FALSE)/VLOOKUP($B146,NAV!$A:$FC,AF$1,FALSE),"")</f>
        <v>1.0249563965398167</v>
      </c>
      <c r="AG147" s="171">
        <f>IFERROR(VLOOKUP($B147,'NAV plus Dist'!$B:$FD,AG$1,FALSE)/VLOOKUP($B146,NAV!$A:$FC,AG$1,FALSE),"")</f>
        <v>1.0360562644046853</v>
      </c>
      <c r="AH147" s="171">
        <f>IFERROR(VLOOKUP($B147,'NAV plus Dist'!$B:$FD,AH$1,FALSE)/VLOOKUP($B146,NAV!$A:$FC,AH$1,FALSE),"")</f>
        <v>1.0245248868778281</v>
      </c>
      <c r="AI147" s="171">
        <f>IFERROR(VLOOKUP($B147,'NAV plus Dist'!$B:$FD,AI$1,FALSE)/VLOOKUP($B146,NAV!$A:$FC,AI$1,FALSE),"")</f>
        <v>1.1008163634420447</v>
      </c>
      <c r="AJ147" s="171">
        <f>IFERROR(VLOOKUP($B147,'NAV plus Dist'!$B:$FD,AJ$1,FALSE)/VLOOKUP($B146,NAV!$A:$FC,AJ$1,FALSE),"")</f>
        <v>1.0207162005695389</v>
      </c>
      <c r="AK147" s="171">
        <f>IFERROR(VLOOKUP($B147,'NAV plus Dist'!$B:$FD,AK$1,FALSE)/VLOOKUP($B146,NAV!$A:$FC,AK$1,FALSE),"")</f>
        <v>1.0559936182615899</v>
      </c>
      <c r="AL147" s="171">
        <f>IFERROR(VLOOKUP($B147,'NAV plus Dist'!$B:$FD,AL$1,FALSE)/VLOOKUP($B146,NAV!$A:$FC,AL$1,FALSE),"")</f>
        <v>1.0562786381300389</v>
      </c>
      <c r="AM147" s="171">
        <f>IFERROR(VLOOKUP($B147,'NAV plus Dist'!$B:$FD,AM$1,FALSE)/VLOOKUP($B146,NAV!$A:$FC,AM$1,FALSE),"")</f>
        <v>1.0343708817489146</v>
      </c>
      <c r="AN147" s="171">
        <f>IFERROR(VLOOKUP($B147,'NAV plus Dist'!$B:$FD,AN$1,FALSE)/VLOOKUP($B146,NAV!$A:$FC,AN$1,FALSE),"")</f>
        <v>1.0370788336138248</v>
      </c>
      <c r="AO147" s="171">
        <f>IFERROR(VLOOKUP($B147,'NAV plus Dist'!$B:$FD,AO$1,FALSE)/VLOOKUP($B146,NAV!$A:$FC,AO$1,FALSE),"")</f>
        <v>1.0255270005414965</v>
      </c>
      <c r="AP147" s="171" t="str">
        <f>IFERROR(VLOOKUP($B147,'NAV plus Dist'!$B:$FD,AP$1,FALSE)/VLOOKUP($B146,NAV!$A:$FC,AP$1,FALSE),"")</f>
        <v/>
      </c>
      <c r="AQ147" s="171" t="str">
        <f>IFERROR(VLOOKUP($B147,'NAV plus Dist'!$B:$FD,AQ$1,FALSE)/VLOOKUP($B146,NAV!$A:$FC,AQ$1,FALSE),"")</f>
        <v/>
      </c>
      <c r="AR147" s="171" t="str">
        <f>IFERROR(VLOOKUP($B147,'NAV plus Dist'!$B:$FD,AR$1,FALSE)/VLOOKUP($B146,NAV!$A:$FC,AR$1,FALSE),"")</f>
        <v/>
      </c>
      <c r="AS147" s="171" t="str">
        <f>IFERROR(VLOOKUP($B147,'NAV plus Dist'!$B:$FD,AS$1,FALSE)/VLOOKUP($B146,NAV!$A:$FC,AS$1,FALSE),"")</f>
        <v/>
      </c>
      <c r="AT147" s="171">
        <f>IFERROR(VLOOKUP($B147,'NAV plus Dist'!$B:$FD,AT$1,FALSE)/VLOOKUP($B146,NAV!$A:$FC,AT$1,FALSE),"")</f>
        <v>1.0083970412331129</v>
      </c>
      <c r="AU147" s="171">
        <f>IFERROR(VLOOKUP($B147,'NAV plus Dist'!$B:$FD,AU$1,FALSE)/VLOOKUP($B146,NAV!$A:$FC,AU$1,FALSE),"")</f>
        <v>1</v>
      </c>
      <c r="AV147" s="171">
        <f>IFERROR(VLOOKUP($B147,'NAV plus Dist'!$B:$FD,AV$1,FALSE)/VLOOKUP($B146,NAV!$A:$FC,AV$1,FALSE),"")</f>
        <v>1.0139962258866833</v>
      </c>
      <c r="AW147" s="171" t="str">
        <f>IFERROR(VLOOKUP($B147,'NAV plus Dist'!$B:$FD,AW$1,FALSE)/VLOOKUP($B146,NAV!$A:$FC,AW$1,FALSE),"")</f>
        <v/>
      </c>
      <c r="AX147" s="171" t="str">
        <f>IFERROR(VLOOKUP($B147,'NAV plus Dist'!$B:$FD,AX$1,FALSE)/VLOOKUP($B146,NAV!$A:$FC,AX$1,FALSE),"")</f>
        <v/>
      </c>
      <c r="AY147" s="171" t="str">
        <f>IFERROR(VLOOKUP($B147,'NAV plus Dist'!$B:$FD,AY$1,FALSE)/VLOOKUP($B146,NAV!$A:$FC,AY$1,FALSE),"")</f>
        <v/>
      </c>
      <c r="AZ147" s="171" t="str">
        <f>IFERROR(VLOOKUP($B147,'NAV plus Dist'!$B:$FD,AZ$1,FALSE)/VLOOKUP($B146,NAV!$A:$FC,AZ$1,FALSE),"")</f>
        <v/>
      </c>
      <c r="BA147" s="171" t="str">
        <f>IFERROR(VLOOKUP($B147,'NAV plus Dist'!$B:$FD,BA$1,FALSE)/VLOOKUP($B146,NAV!$A:$FC,BA$1,FALSE),"")</f>
        <v/>
      </c>
      <c r="BB147" s="171" t="str">
        <f>IFERROR(VLOOKUP($B147,'NAV plus Dist'!$B:$FD,BB$1,FALSE)/VLOOKUP($B146,NAV!$A:$FC,BB$1,FALSE),"")</f>
        <v/>
      </c>
      <c r="BC147" s="171" t="str">
        <f>IFERROR(VLOOKUP($B147,'NAV plus Dist'!$B:$FD,BC$1,FALSE)/VLOOKUP($B146,NAV!$A:$FC,BC$1,FALSE),"")</f>
        <v/>
      </c>
      <c r="BD147" s="171" t="str">
        <f>IFERROR(VLOOKUP($B147,'NAV plus Dist'!$B:$FD,BD$1,FALSE)/VLOOKUP($B146,NAV!$A:$FC,BD$1,FALSE),"")</f>
        <v/>
      </c>
      <c r="BE147" s="171" t="str">
        <f>IFERROR(VLOOKUP($B147,'NAV plus Dist'!$B:$FD,BE$1,FALSE)/VLOOKUP($B146,NAV!$A:$FC,BE$1,FALSE),"")</f>
        <v/>
      </c>
      <c r="BF147" s="171" t="str">
        <f>IFERROR(VLOOKUP($B147,'NAV plus Dist'!$B:$FD,BF$1,FALSE)/VLOOKUP($B146,NAV!$A:$FC,BF$1,FALSE),"")</f>
        <v/>
      </c>
      <c r="BG147" s="171" t="str">
        <f>IFERROR(VLOOKUP($B147,'NAV plus Dist'!$B:$FD,BG$1,FALSE)/VLOOKUP($B146,NAV!$A:$FC,BG$1,FALSE),"")</f>
        <v/>
      </c>
      <c r="BH147" s="171" t="str">
        <f>IFERROR(VLOOKUP($B147,'NAV plus Dist'!$B:$FD,BH$1,FALSE)/VLOOKUP($B146,NAV!$A:$FC,BH$1,FALSE),"")</f>
        <v/>
      </c>
      <c r="BI147" s="171" t="str">
        <f>IFERROR(VLOOKUP($B147,'NAV plus Dist'!$B:$FD,BI$1,FALSE)/VLOOKUP($B146,NAV!$A:$FC,BI$1,FALSE),"")</f>
        <v/>
      </c>
      <c r="BJ147" s="171" t="str">
        <f>IFERROR(VLOOKUP($B147,'NAV plus Dist'!$B:$FD,BJ$1,FALSE)/VLOOKUP($B146,NAV!$A:$FC,BJ$1,FALSE),"")</f>
        <v/>
      </c>
      <c r="BK147" s="171" t="str">
        <f>IFERROR(VLOOKUP($B147,'NAV plus Dist'!$B:$FD,BK$1,FALSE)/VLOOKUP($B146,NAV!$A:$FC,BK$1,FALSE),"")</f>
        <v/>
      </c>
      <c r="BL147" s="171" t="str">
        <f>IFERROR(VLOOKUP($B147,'NAV plus Dist'!$B:$FD,BL$1,FALSE)/VLOOKUP($B146,NAV!$A:$FC,BL$1,FALSE),"")</f>
        <v/>
      </c>
      <c r="BM147" s="171" t="str">
        <f>IFERROR(VLOOKUP($B147,'NAV plus Dist'!$B:$FD,BM$1,FALSE)/VLOOKUP($B146,NAV!$A:$FC,BM$1,FALSE),"")</f>
        <v/>
      </c>
      <c r="BN147" s="171" t="str">
        <f>IFERROR(VLOOKUP($B147,'NAV plus Dist'!$B:$FD,BN$1,FALSE)/VLOOKUP($B146,NAV!$A:$FC,BN$1,FALSE),"")</f>
        <v/>
      </c>
      <c r="BO147" s="171" t="str">
        <f>IFERROR(VLOOKUP($B147,'NAV plus Dist'!$B:$FD,BO$1,FALSE)/VLOOKUP($B146,NAV!$A:$FC,BO$1,FALSE),"")</f>
        <v/>
      </c>
      <c r="BP147" s="171" t="str">
        <f>IFERROR(VLOOKUP($B147,'NAV plus Dist'!$B:$FD,BP$1,FALSE)/VLOOKUP($B146,NAV!$A:$FC,BP$1,FALSE),"")</f>
        <v/>
      </c>
      <c r="BQ147" s="171" t="str">
        <f>IFERROR(VLOOKUP($B147,'NAV plus Dist'!$B:$FD,BQ$1,FALSE)/VLOOKUP($B146,NAV!$A:$FC,BQ$1,FALSE),"")</f>
        <v/>
      </c>
      <c r="BR147" s="171" t="str">
        <f>IFERROR(VLOOKUP($B147,'NAV plus Dist'!$B:$FD,BR$1,FALSE)/VLOOKUP($B146,NAV!$A:$FC,BR$1,FALSE),"")</f>
        <v/>
      </c>
      <c r="BS147" s="171" t="str">
        <f>IFERROR(VLOOKUP($B147,'NAV plus Dist'!$B:$FD,BS$1,FALSE)/VLOOKUP($B146,NAV!$A:$FC,BS$1,FALSE),"")</f>
        <v/>
      </c>
      <c r="BT147" s="171" t="str">
        <f>IFERROR(VLOOKUP($B147,'NAV plus Dist'!$B:$FD,BT$1,FALSE)/VLOOKUP($B146,NAV!$A:$FC,BT$1,FALSE),"")</f>
        <v/>
      </c>
      <c r="BU147" s="171" t="str">
        <f>IFERROR(VLOOKUP($B147,'NAV plus Dist'!$B:$FD,BU$1,FALSE)/VLOOKUP($B146,NAV!$A:$FC,BU$1,FALSE),"")</f>
        <v/>
      </c>
      <c r="BV147" s="171" t="str">
        <f>IFERROR(VLOOKUP($B147,'NAV plus Dist'!$B:$FD,BV$1,FALSE)/VLOOKUP($B146,NAV!$A:$FC,BV$1,FALSE),"")</f>
        <v/>
      </c>
      <c r="BW147" s="171" t="str">
        <f>IFERROR(VLOOKUP($B147,'NAV plus Dist'!$B:$FD,BW$1,FALSE)/VLOOKUP($B146,NAV!$A:$FC,BW$1,FALSE),"")</f>
        <v/>
      </c>
      <c r="BX147" s="171" t="str">
        <f>IFERROR(VLOOKUP($B147,'NAV plus Dist'!$B:$FD,BX$1,FALSE)/VLOOKUP($B146,NAV!$A:$FC,BX$1,FALSE),"")</f>
        <v/>
      </c>
      <c r="BY147" s="171" t="str">
        <f>IFERROR(VLOOKUP($B147,'NAV plus Dist'!$B:$FD,BY$1,FALSE)/VLOOKUP($B146,NAV!$A:$FC,BY$1,FALSE),"")</f>
        <v/>
      </c>
      <c r="BZ147" s="171" t="str">
        <f>IFERROR(VLOOKUP($B147,'NAV plus Dist'!$B:$FD,BZ$1,FALSE)/VLOOKUP($B146,NAV!$A:$FC,BZ$1,FALSE),"")</f>
        <v/>
      </c>
      <c r="CA147" s="171" t="str">
        <f>IFERROR(VLOOKUP($B147,'NAV plus Dist'!$B:$FD,CA$1,FALSE)/VLOOKUP($B146,NAV!$A:$FC,CA$1,FALSE),"")</f>
        <v/>
      </c>
      <c r="CB147" s="171" t="str">
        <f>IFERROR(VLOOKUP($B147,'NAV plus Dist'!$B:$FD,CB$1,FALSE)/VLOOKUP($B146,NAV!$A:$FC,CB$1,FALSE),"")</f>
        <v/>
      </c>
      <c r="CC147" s="171" t="str">
        <f>IFERROR(VLOOKUP($B147,'NAV plus Dist'!$B:$FD,CC$1,FALSE)/VLOOKUP($B146,NAV!$A:$FC,CC$1,FALSE),"")</f>
        <v/>
      </c>
      <c r="CD147" s="171" t="str">
        <f>IFERROR(VLOOKUP($B147,'NAV plus Dist'!$B:$FD,CD$1,FALSE)/VLOOKUP($B146,NAV!$A:$FC,CD$1,FALSE),"")</f>
        <v/>
      </c>
      <c r="CE147" s="171" t="str">
        <f>IFERROR(VLOOKUP($B147,'NAV plus Dist'!$B:$FD,CE$1,FALSE)/VLOOKUP($B146,NAV!$A:$FC,CE$1,FALSE),"")</f>
        <v/>
      </c>
      <c r="CF147" s="171" t="str">
        <f>IFERROR(VLOOKUP($B147,'NAV plus Dist'!$B:$FD,CF$1,FALSE)/VLOOKUP($B146,NAV!$A:$FC,CF$1,FALSE),"")</f>
        <v/>
      </c>
      <c r="CG147" s="171" t="str">
        <f>IFERROR(VLOOKUP($B147,'NAV plus Dist'!$B:$FD,CG$1,FALSE)/VLOOKUP($B146,NAV!$A:$FC,CG$1,FALSE),"")</f>
        <v/>
      </c>
      <c r="CH147" s="171" t="str">
        <f>IFERROR(VLOOKUP($B147,'NAV plus Dist'!$B:$FD,CH$1,FALSE)/VLOOKUP($B146,NAV!$A:$FC,CH$1,FALSE),"")</f>
        <v/>
      </c>
      <c r="CI147" s="171" t="str">
        <f>IFERROR(VLOOKUP($B147,'NAV plus Dist'!$B:$FD,CI$1,FALSE)/VLOOKUP($B146,NAV!$A:$FC,CI$1,FALSE),"")</f>
        <v/>
      </c>
      <c r="CJ147" s="171" t="str">
        <f>IFERROR(VLOOKUP($B147,'NAV plus Dist'!$B:$FD,CJ$1,FALSE)/VLOOKUP($B146,NAV!$A:$FC,CJ$1,FALSE),"")</f>
        <v/>
      </c>
      <c r="CK147" s="171" t="str">
        <f>IFERROR(VLOOKUP($B147,'NAV plus Dist'!$B:$FD,CK$1,FALSE)/VLOOKUP($B146,NAV!$A:$FC,CK$1,FALSE),"")</f>
        <v/>
      </c>
      <c r="CL147" s="171" t="str">
        <f>IFERROR(VLOOKUP($B147,'NAV plus Dist'!$B:$FD,CL$1,FALSE)/VLOOKUP($B146,NAV!$A:$FC,CL$1,FALSE),"")</f>
        <v/>
      </c>
      <c r="CM147" s="171" t="str">
        <f>IFERROR(VLOOKUP($B147,'NAV plus Dist'!$B:$FD,CM$1,FALSE)/VLOOKUP($B146,NAV!$A:$FC,CM$1,FALSE),"")</f>
        <v/>
      </c>
      <c r="CN147" s="171" t="str">
        <f>IFERROR(VLOOKUP($B147,'NAV plus Dist'!$B:$FD,CN$1,FALSE)/VLOOKUP($B146,NAV!$A:$FC,CN$1,FALSE),"")</f>
        <v/>
      </c>
      <c r="CO147" s="171" t="str">
        <f>IFERROR(VLOOKUP($B147,'NAV plus Dist'!$B:$FD,CO$1,FALSE)/VLOOKUP($B146,NAV!$A:$FC,CO$1,FALSE),"")</f>
        <v/>
      </c>
      <c r="CP147" s="171" t="str">
        <f>IFERROR(VLOOKUP($B147,'NAV plus Dist'!$B:$FD,CP$1,FALSE)/VLOOKUP($B146,NAV!$A:$FC,CP$1,FALSE),"")</f>
        <v/>
      </c>
      <c r="CQ147" s="171" t="str">
        <f>IFERROR(VLOOKUP($B147,'NAV plus Dist'!$B:$FD,CQ$1,FALSE)/VLOOKUP($B146,NAV!$A:$FC,CQ$1,FALSE),"")</f>
        <v/>
      </c>
      <c r="CR147" s="171" t="str">
        <f>IFERROR(VLOOKUP($B147,'NAV plus Dist'!$B:$FD,CR$1,FALSE)/VLOOKUP($B146,NAV!$A:$FC,CR$1,FALSE),"")</f>
        <v/>
      </c>
      <c r="CS147" s="171" t="str">
        <f>IFERROR(VLOOKUP($B147,'NAV plus Dist'!$B:$FD,CS$1,FALSE)/VLOOKUP($B146,NAV!$A:$FC,CS$1,FALSE),"")</f>
        <v/>
      </c>
      <c r="CT147" s="171" t="str">
        <f>IFERROR(VLOOKUP($B147,'NAV plus Dist'!$B:$FD,CT$1,FALSE)/VLOOKUP($B146,NAV!$A:$FC,CT$1,FALSE),"")</f>
        <v/>
      </c>
      <c r="CU147" s="171" t="str">
        <f>IFERROR(VLOOKUP($B147,'NAV plus Dist'!$B:$FD,CU$1,FALSE)/VLOOKUP($B146,NAV!$A:$FC,CU$1,FALSE),"")</f>
        <v/>
      </c>
      <c r="CV147" s="171" t="str">
        <f>IFERROR(VLOOKUP($B147,'NAV plus Dist'!$B:$FD,CV$1,FALSE)/VLOOKUP($B146,NAV!$A:$FC,CV$1,FALSE),"")</f>
        <v/>
      </c>
      <c r="CW147" s="171" t="str">
        <f>IFERROR(VLOOKUP($B147,'NAV plus Dist'!$B:$FD,CW$1,FALSE)/VLOOKUP($B146,NAV!$A:$FC,CW$1,FALSE),"")</f>
        <v/>
      </c>
      <c r="CX147" s="171" t="str">
        <f>IFERROR(VLOOKUP($B147,'NAV plus Dist'!$B:$FD,CX$1,FALSE)/VLOOKUP($B146,NAV!$A:$FC,CX$1,FALSE),"")</f>
        <v/>
      </c>
      <c r="CY147" s="171" t="str">
        <f>IFERROR(VLOOKUP($B147,'NAV plus Dist'!$B:$FD,CY$1,FALSE)/VLOOKUP($B146,NAV!$A:$FC,CY$1,FALSE),"")</f>
        <v/>
      </c>
      <c r="CZ147" s="171" t="str">
        <f>IFERROR(VLOOKUP($B147,'NAV plus Dist'!$B:$FD,CZ$1,FALSE)/VLOOKUP($B146,NAV!$A:$FC,CZ$1,FALSE),"")</f>
        <v/>
      </c>
      <c r="DA147" s="171" t="str">
        <f>IFERROR(VLOOKUP($B147,'NAV plus Dist'!$B:$FD,DA$1,FALSE)/VLOOKUP($B146,NAV!$A:$FC,DA$1,FALSE),"")</f>
        <v/>
      </c>
      <c r="DB147" s="171" t="str">
        <f>IFERROR(VLOOKUP($B147,'NAV plus Dist'!$B:$FD,DB$1,FALSE)/VLOOKUP($B146,NAV!$A:$FC,DB$1,FALSE),"")</f>
        <v/>
      </c>
      <c r="DC147" s="171" t="str">
        <f>IFERROR(VLOOKUP($B147,'NAV plus Dist'!$B:$FD,DC$1,FALSE)/VLOOKUP($B146,NAV!$A:$FC,DC$1,FALSE),"")</f>
        <v/>
      </c>
      <c r="DD147" s="171" t="str">
        <f>IFERROR(VLOOKUP($B147,'NAV plus Dist'!$B:$FD,DD$1,FALSE)/VLOOKUP($B146,NAV!$A:$FC,DD$1,FALSE),"")</f>
        <v/>
      </c>
      <c r="DE147" s="171" t="str">
        <f>IFERROR(VLOOKUP($B147,'NAV plus Dist'!$B:$FD,DE$1,FALSE)/VLOOKUP($B146,NAV!$A:$FC,DE$1,FALSE),"")</f>
        <v/>
      </c>
      <c r="DF147" s="171" t="str">
        <f>IFERROR(VLOOKUP($B147,'NAV plus Dist'!$B:$FD,DF$1,FALSE)/VLOOKUP($B146,NAV!$A:$FC,DF$1,FALSE),"")</f>
        <v/>
      </c>
      <c r="DG147" s="171" t="str">
        <f>IFERROR(VLOOKUP($B147,'NAV plus Dist'!$B:$FD,DG$1,FALSE)/VLOOKUP($B146,NAV!$A:$FC,DG$1,FALSE),"")</f>
        <v/>
      </c>
      <c r="DH147" s="171" t="str">
        <f>IFERROR(VLOOKUP($B147,'NAV plus Dist'!$B:$FD,DH$1,FALSE)/VLOOKUP($B146,NAV!$A:$FC,DH$1,FALSE),"")</f>
        <v/>
      </c>
    </row>
    <row r="148" spans="1:112">
      <c r="A148" s="94">
        <f t="shared" si="44"/>
        <v>53</v>
      </c>
      <c r="B148" s="168">
        <f t="shared" si="45"/>
        <v>44469</v>
      </c>
      <c r="C148" s="171">
        <f>IFERROR(VLOOKUP($B148,'NAV plus Dist'!$B:$FD,C$1,FALSE)/VLOOKUP($B147,NAV!$A:$FC,C$1,FALSE),"")</f>
        <v>0.94747456333245983</v>
      </c>
      <c r="D148" s="171">
        <f>IFERROR(VLOOKUP($B148,'NAV plus Dist'!$B:$FD,D$1,FALSE)/VLOOKUP($B147,NAV!$A:$FC,D$1,FALSE),"")</f>
        <v>0.95110835642409208</v>
      </c>
      <c r="E148" s="171">
        <f>IFERROR(VLOOKUP($B148,'NAV plus Dist'!$B:$FD,E$1,FALSE)/VLOOKUP($B147,NAV!$A:$FC,E$1,FALSE),"")</f>
        <v>0.94738083354814639</v>
      </c>
      <c r="F148" s="171" t="str">
        <f>IFERROR(VLOOKUP($B148,'NAV plus Dist'!$B:$FD,F$1,FALSE)/VLOOKUP($B147,NAV!$A:$FC,F$1,FALSE),"")</f>
        <v/>
      </c>
      <c r="G148" s="171" t="str">
        <f>IFERROR(VLOOKUP($B148,'NAV plus Dist'!$B:$FD,G$1,FALSE)/VLOOKUP($B147,NAV!$A:$FC,G$1,FALSE),"")</f>
        <v/>
      </c>
      <c r="H148" s="171" t="str">
        <f>IFERROR(VLOOKUP($B148,'NAV plus Dist'!$B:$FD,H$1,FALSE)/VLOOKUP($B147,NAV!$A:$FC,H$1,FALSE),"")</f>
        <v/>
      </c>
      <c r="I148" s="171" t="str">
        <f>IFERROR(VLOOKUP($B148,'NAV plus Dist'!$B:$FD,I$1,FALSE)/VLOOKUP($B147,NAV!$A:$FC,I$1,FALSE),"")</f>
        <v/>
      </c>
      <c r="J148" s="171" t="str">
        <f>IFERROR(VLOOKUP($B148,'NAV plus Dist'!$B:$FD,J$1,FALSE)/VLOOKUP($B147,NAV!$A:$FC,J$1,FALSE),"")</f>
        <v/>
      </c>
      <c r="K148" s="171" t="str">
        <f>IFERROR(VLOOKUP($B148,'NAV plus Dist'!$B:$FD,K$1,FALSE)/VLOOKUP($B147,NAV!$A:$FC,K$1,FALSE),"")</f>
        <v/>
      </c>
      <c r="L148" s="171" t="str">
        <f>IFERROR(VLOOKUP($B148,'NAV plus Dist'!$B:$FD,L$1,FALSE)/VLOOKUP($B147,NAV!$A:$FC,L$1,FALSE),"")</f>
        <v/>
      </c>
      <c r="M148" s="171" t="str">
        <f>IFERROR(VLOOKUP($B148,'NAV plus Dist'!$B:$FD,M$1,FALSE)/VLOOKUP($B147,NAV!$A:$FC,M$1,FALSE),"")</f>
        <v/>
      </c>
      <c r="N148" s="171" t="str">
        <f>IFERROR(VLOOKUP($B148,'NAV plus Dist'!$B:$FD,N$1,FALSE)/VLOOKUP($B147,NAV!$A:$FC,N$1,FALSE),"")</f>
        <v/>
      </c>
      <c r="O148" s="171">
        <f>IFERROR(VLOOKUP($B148,'NAV plus Dist'!$B:$FD,O$1,FALSE)/VLOOKUP($B147,NAV!$A:$FC,O$1,FALSE),"")</f>
        <v>1.084700613828514</v>
      </c>
      <c r="P148" s="171">
        <f>IFERROR(VLOOKUP($B148,'NAV plus Dist'!$B:$FD,P$1,FALSE)/VLOOKUP($B147,NAV!$A:$FC,P$1,FALSE),"")</f>
        <v>1.0838810948690276</v>
      </c>
      <c r="Q148" s="171">
        <f>IFERROR(VLOOKUP($B148,'NAV plus Dist'!$B:$FD,Q$1,FALSE)/VLOOKUP($B147,NAV!$A:$FC,Q$1,FALSE),"")</f>
        <v>0.97546756480972752</v>
      </c>
      <c r="R148" s="171">
        <f>IFERROR(VLOOKUP($B148,'NAV plus Dist'!$B:$FD,R$1,FALSE)/VLOOKUP($B147,NAV!$A:$FC,R$1,FALSE),"")</f>
        <v>0.97546756480972752</v>
      </c>
      <c r="S148" s="171">
        <f>IFERROR(VLOOKUP($B148,'NAV plus Dist'!$B:$FD,S$1,FALSE)/VLOOKUP($B147,NAV!$A:$FC,S$1,FALSE),"")</f>
        <v>0.9746924710502064</v>
      </c>
      <c r="T148" s="171">
        <f>IFERROR(VLOOKUP($B148,'NAV plus Dist'!$B:$FD,T$1,FALSE)/VLOOKUP($B147,NAV!$A:$FC,T$1,FALSE),"")</f>
        <v>0.97582752902155889</v>
      </c>
      <c r="U148" s="171">
        <f>IFERROR(VLOOKUP($B148,'NAV plus Dist'!$B:$FD,U$1,FALSE)/VLOOKUP($B147,NAV!$A:$FC,U$1,FALSE),"")</f>
        <v>0.97560410031168376</v>
      </c>
      <c r="V148" s="171">
        <f>IFERROR(VLOOKUP($B148,'NAV plus Dist'!$B:$FD,V$1,FALSE)/VLOOKUP($B147,NAV!$A:$FC,V$1,FALSE),"")</f>
        <v>0.95602628527251643</v>
      </c>
      <c r="W148" s="171">
        <f>IFERROR(VLOOKUP($B148,'NAV plus Dist'!$B:$FD,W$1,FALSE)/VLOOKUP($B147,NAV!$A:$FC,W$1,FALSE),"")</f>
        <v>0.95602628527251643</v>
      </c>
      <c r="X148" s="171">
        <f>IFERROR(VLOOKUP($B148,'NAV plus Dist'!$B:$FD,X$1,FALSE)/VLOOKUP($B147,NAV!$A:$FC,X$1,FALSE),"")</f>
        <v>0.95580754390109457</v>
      </c>
      <c r="Y148" s="171">
        <f>IFERROR(VLOOKUP($B148,'NAV plus Dist'!$B:$FD,Y$1,FALSE)/VLOOKUP($B147,NAV!$A:$FC,Y$1,FALSE),"")</f>
        <v>0.95692076024581829</v>
      </c>
      <c r="Z148" s="171">
        <f>IFERROR(VLOOKUP($B148,'NAV plus Dist'!$B:$FD,Z$1,FALSE)/VLOOKUP($B147,NAV!$A:$FC,Z$1,FALSE),"")</f>
        <v>0.9567433793045097</v>
      </c>
      <c r="AA148" s="171">
        <f>IFERROR(VLOOKUP($B148,'NAV plus Dist'!$B:$FD,AA$1,FALSE)/VLOOKUP($B147,NAV!$A:$FC,AA$1,FALSE),"")</f>
        <v>0.96312076431131277</v>
      </c>
      <c r="AB148" s="171">
        <f>IFERROR(VLOOKUP($B148,'NAV plus Dist'!$B:$FD,AB$1,FALSE)/VLOOKUP($B147,NAV!$A:$FC,AB$1,FALSE),"")</f>
        <v>0.96660704672929643</v>
      </c>
      <c r="AC148" s="171">
        <f>IFERROR(VLOOKUP($B148,'NAV plus Dist'!$B:$FD,AC$1,FALSE)/VLOOKUP($B147,NAV!$A:$FC,AC$1,FALSE),"")</f>
        <v>0.96282275518924054</v>
      </c>
      <c r="AD148" s="171">
        <f>IFERROR(VLOOKUP($B148,'NAV plus Dist'!$B:$FD,AD$1,FALSE)/VLOOKUP($B147,NAV!$A:$FC,AD$1,FALSE),"")</f>
        <v>0.90729813722112951</v>
      </c>
      <c r="AE148" s="171">
        <f>IFERROR(VLOOKUP($B148,'NAV plus Dist'!$B:$FD,AE$1,FALSE)/VLOOKUP($B147,NAV!$A:$FC,AE$1,FALSE),"")</f>
        <v>0.93268184585899516</v>
      </c>
      <c r="AF148" s="171">
        <f>IFERROR(VLOOKUP($B148,'NAV plus Dist'!$B:$FD,AF$1,FALSE)/VLOOKUP($B147,NAV!$A:$FC,AF$1,FALSE),"")</f>
        <v>0.94658419370415481</v>
      </c>
      <c r="AG148" s="171">
        <f>IFERROR(VLOOKUP($B148,'NAV plus Dist'!$B:$FD,AG$1,FALSE)/VLOOKUP($B147,NAV!$A:$FC,AG$1,FALSE),"")</f>
        <v>0.95007272643317242</v>
      </c>
      <c r="AH148" s="171">
        <f>IFERROR(VLOOKUP($B148,'NAV plus Dist'!$B:$FD,AH$1,FALSE)/VLOOKUP($B147,NAV!$A:$FC,AH$1,FALSE),"")</f>
        <v>0.94634661332444281</v>
      </c>
      <c r="AI148" s="171">
        <f>IFERROR(VLOOKUP($B148,'NAV plus Dist'!$B:$FD,AI$1,FALSE)/VLOOKUP($B147,NAV!$A:$FC,AI$1,FALSE),"")</f>
        <v>0.90276699029126217</v>
      </c>
      <c r="AJ148" s="171">
        <f>IFERROR(VLOOKUP($B148,'NAV plus Dist'!$B:$FD,AJ$1,FALSE)/VLOOKUP($B147,NAV!$A:$FC,AJ$1,FALSE),"")</f>
        <v>0.96709674103012211</v>
      </c>
      <c r="AK148" s="171">
        <f>IFERROR(VLOOKUP($B148,'NAV plus Dist'!$B:$FD,AK$1,FALSE)/VLOOKUP($B147,NAV!$A:$FC,AK$1,FALSE),"")</f>
        <v>1.0107148904862284</v>
      </c>
      <c r="AL148" s="171">
        <f>IFERROR(VLOOKUP($B148,'NAV plus Dist'!$B:$FD,AL$1,FALSE)/VLOOKUP($B147,NAV!$A:$FC,AL$1,FALSE),"")</f>
        <v>1.0106409973521624</v>
      </c>
      <c r="AM148" s="171">
        <f>IFERROR(VLOOKUP($B148,'NAV plus Dist'!$B:$FD,AM$1,FALSE)/VLOOKUP($B147,NAV!$A:$FC,AM$1,FALSE),"")</f>
        <v>0.95196766370250596</v>
      </c>
      <c r="AN148" s="171">
        <f>IFERROR(VLOOKUP($B148,'NAV plus Dist'!$B:$FD,AN$1,FALSE)/VLOOKUP($B147,NAV!$A:$FC,AN$1,FALSE),"")</f>
        <v>1.0321764143712802</v>
      </c>
      <c r="AO148" s="171">
        <f>IFERROR(VLOOKUP($B148,'NAV plus Dist'!$B:$FD,AO$1,FALSE)/VLOOKUP($B147,NAV!$A:$FC,AO$1,FALSE),"")</f>
        <v>1.0281438077081231</v>
      </c>
      <c r="AP148" s="171" t="str">
        <f>IFERROR(VLOOKUP($B148,'NAV plus Dist'!$B:$FD,AP$1,FALSE)/VLOOKUP($B147,NAV!$A:$FC,AP$1,FALSE),"")</f>
        <v/>
      </c>
      <c r="AQ148" s="171" t="str">
        <f>IFERROR(VLOOKUP($B148,'NAV plus Dist'!$B:$FD,AQ$1,FALSE)/VLOOKUP($B147,NAV!$A:$FC,AQ$1,FALSE),"")</f>
        <v/>
      </c>
      <c r="AR148" s="171" t="str">
        <f>IFERROR(VLOOKUP($B148,'NAV plus Dist'!$B:$FD,AR$1,FALSE)/VLOOKUP($B147,NAV!$A:$FC,AR$1,FALSE),"")</f>
        <v/>
      </c>
      <c r="AS148" s="171" t="str">
        <f>IFERROR(VLOOKUP($B148,'NAV plus Dist'!$B:$FD,AS$1,FALSE)/VLOOKUP($B147,NAV!$A:$FC,AS$1,FALSE),"")</f>
        <v/>
      </c>
      <c r="AT148" s="171">
        <f>IFERROR(VLOOKUP($B148,'NAV plus Dist'!$B:$FD,AT$1,FALSE)/VLOOKUP($B147,NAV!$A:$FC,AT$1,FALSE),"")</f>
        <v>0.93701326896035253</v>
      </c>
      <c r="AU148" s="171">
        <f>IFERROR(VLOOKUP($B148,'NAV plus Dist'!$B:$FD,AU$1,FALSE)/VLOOKUP($B147,NAV!$A:$FC,AU$1,FALSE),"")</f>
        <v>1.0125</v>
      </c>
      <c r="AV148" s="171">
        <f>IFERROR(VLOOKUP($B148,'NAV plus Dist'!$B:$FD,AV$1,FALSE)/VLOOKUP($B147,NAV!$A:$FC,AV$1,FALSE),"")</f>
        <v>0.88703430285294327</v>
      </c>
      <c r="AW148" s="171" t="str">
        <f>IFERROR(VLOOKUP($B148,'NAV plus Dist'!$B:$FD,AW$1,FALSE)/VLOOKUP($B147,NAV!$A:$FC,AW$1,FALSE),"")</f>
        <v/>
      </c>
      <c r="AX148" s="171" t="str">
        <f>IFERROR(VLOOKUP($B148,'NAV plus Dist'!$B:$FD,AX$1,FALSE)/VLOOKUP($B147,NAV!$A:$FC,AX$1,FALSE),"")</f>
        <v/>
      </c>
      <c r="AY148" s="171" t="str">
        <f>IFERROR(VLOOKUP($B148,'NAV plus Dist'!$B:$FD,AY$1,FALSE)/VLOOKUP($B147,NAV!$A:$FC,AY$1,FALSE),"")</f>
        <v/>
      </c>
      <c r="AZ148" s="171" t="str">
        <f>IFERROR(VLOOKUP($B148,'NAV plus Dist'!$B:$FD,AZ$1,FALSE)/VLOOKUP($B147,NAV!$A:$FC,AZ$1,FALSE),"")</f>
        <v/>
      </c>
      <c r="BA148" s="171" t="str">
        <f>IFERROR(VLOOKUP($B148,'NAV plus Dist'!$B:$FD,BA$1,FALSE)/VLOOKUP($B147,NAV!$A:$FC,BA$1,FALSE),"")</f>
        <v/>
      </c>
      <c r="BB148" s="171" t="str">
        <f>IFERROR(VLOOKUP($B148,'NAV plus Dist'!$B:$FD,BB$1,FALSE)/VLOOKUP($B147,NAV!$A:$FC,BB$1,FALSE),"")</f>
        <v/>
      </c>
      <c r="BC148" s="171" t="str">
        <f>IFERROR(VLOOKUP($B148,'NAV plus Dist'!$B:$FD,BC$1,FALSE)/VLOOKUP($B147,NAV!$A:$FC,BC$1,FALSE),"")</f>
        <v/>
      </c>
      <c r="BD148" s="171" t="str">
        <f>IFERROR(VLOOKUP($B148,'NAV plus Dist'!$B:$FD,BD$1,FALSE)/VLOOKUP($B147,NAV!$A:$FC,BD$1,FALSE),"")</f>
        <v/>
      </c>
      <c r="BE148" s="171" t="str">
        <f>IFERROR(VLOOKUP($B148,'NAV plus Dist'!$B:$FD,BE$1,FALSE)/VLOOKUP($B147,NAV!$A:$FC,BE$1,FALSE),"")</f>
        <v/>
      </c>
      <c r="BF148" s="171" t="str">
        <f>IFERROR(VLOOKUP($B148,'NAV plus Dist'!$B:$FD,BF$1,FALSE)/VLOOKUP($B147,NAV!$A:$FC,BF$1,FALSE),"")</f>
        <v/>
      </c>
      <c r="BG148" s="171" t="str">
        <f>IFERROR(VLOOKUP($B148,'NAV plus Dist'!$B:$FD,BG$1,FALSE)/VLOOKUP($B147,NAV!$A:$FC,BG$1,FALSE),"")</f>
        <v/>
      </c>
      <c r="BH148" s="171" t="str">
        <f>IFERROR(VLOOKUP($B148,'NAV plus Dist'!$B:$FD,BH$1,FALSE)/VLOOKUP($B147,NAV!$A:$FC,BH$1,FALSE),"")</f>
        <v/>
      </c>
      <c r="BI148" s="171" t="str">
        <f>IFERROR(VLOOKUP($B148,'NAV plus Dist'!$B:$FD,BI$1,FALSE)/VLOOKUP($B147,NAV!$A:$FC,BI$1,FALSE),"")</f>
        <v/>
      </c>
      <c r="BJ148" s="171" t="str">
        <f>IFERROR(VLOOKUP($B148,'NAV plus Dist'!$B:$FD,BJ$1,FALSE)/VLOOKUP($B147,NAV!$A:$FC,BJ$1,FALSE),"")</f>
        <v/>
      </c>
      <c r="BK148" s="171" t="str">
        <f>IFERROR(VLOOKUP($B148,'NAV plus Dist'!$B:$FD,BK$1,FALSE)/VLOOKUP($B147,NAV!$A:$FC,BK$1,FALSE),"")</f>
        <v/>
      </c>
      <c r="BL148" s="171" t="str">
        <f>IFERROR(VLOOKUP($B148,'NAV plus Dist'!$B:$FD,BL$1,FALSE)/VLOOKUP($B147,NAV!$A:$FC,BL$1,FALSE),"")</f>
        <v/>
      </c>
      <c r="BM148" s="171" t="str">
        <f>IFERROR(VLOOKUP($B148,'NAV plus Dist'!$B:$FD,BM$1,FALSE)/VLOOKUP($B147,NAV!$A:$FC,BM$1,FALSE),"")</f>
        <v/>
      </c>
      <c r="BN148" s="171" t="str">
        <f>IFERROR(VLOOKUP($B148,'NAV plus Dist'!$B:$FD,BN$1,FALSE)/VLOOKUP($B147,NAV!$A:$FC,BN$1,FALSE),"")</f>
        <v/>
      </c>
      <c r="BO148" s="171" t="str">
        <f>IFERROR(VLOOKUP($B148,'NAV plus Dist'!$B:$FD,BO$1,FALSE)/VLOOKUP($B147,NAV!$A:$FC,BO$1,FALSE),"")</f>
        <v/>
      </c>
      <c r="BP148" s="171" t="str">
        <f>IFERROR(VLOOKUP($B148,'NAV plus Dist'!$B:$FD,BP$1,FALSE)/VLOOKUP($B147,NAV!$A:$FC,BP$1,FALSE),"")</f>
        <v/>
      </c>
      <c r="BQ148" s="171" t="str">
        <f>IFERROR(VLOOKUP($B148,'NAV plus Dist'!$B:$FD,BQ$1,FALSE)/VLOOKUP($B147,NAV!$A:$FC,BQ$1,FALSE),"")</f>
        <v/>
      </c>
      <c r="BR148" s="171" t="str">
        <f>IFERROR(VLOOKUP($B148,'NAV plus Dist'!$B:$FD,BR$1,FALSE)/VLOOKUP($B147,NAV!$A:$FC,BR$1,FALSE),"")</f>
        <v/>
      </c>
      <c r="BS148" s="171" t="str">
        <f>IFERROR(VLOOKUP($B148,'NAV plus Dist'!$B:$FD,BS$1,FALSE)/VLOOKUP($B147,NAV!$A:$FC,BS$1,FALSE),"")</f>
        <v/>
      </c>
      <c r="BT148" s="171" t="str">
        <f>IFERROR(VLOOKUP($B148,'NAV plus Dist'!$B:$FD,BT$1,FALSE)/VLOOKUP($B147,NAV!$A:$FC,BT$1,FALSE),"")</f>
        <v/>
      </c>
      <c r="BU148" s="171" t="str">
        <f>IFERROR(VLOOKUP($B148,'NAV plus Dist'!$B:$FD,BU$1,FALSE)/VLOOKUP($B147,NAV!$A:$FC,BU$1,FALSE),"")</f>
        <v/>
      </c>
      <c r="BV148" s="171" t="str">
        <f>IFERROR(VLOOKUP($B148,'NAV plus Dist'!$B:$FD,BV$1,FALSE)/VLOOKUP($B147,NAV!$A:$FC,BV$1,FALSE),"")</f>
        <v/>
      </c>
      <c r="BW148" s="171" t="str">
        <f>IFERROR(VLOOKUP($B148,'NAV plus Dist'!$B:$FD,BW$1,FALSE)/VLOOKUP($B147,NAV!$A:$FC,BW$1,FALSE),"")</f>
        <v/>
      </c>
      <c r="BX148" s="171" t="str">
        <f>IFERROR(VLOOKUP($B148,'NAV plus Dist'!$B:$FD,BX$1,FALSE)/VLOOKUP($B147,NAV!$A:$FC,BX$1,FALSE),"")</f>
        <v/>
      </c>
      <c r="BY148" s="171" t="str">
        <f>IFERROR(VLOOKUP($B148,'NAV plus Dist'!$B:$FD,BY$1,FALSE)/VLOOKUP($B147,NAV!$A:$FC,BY$1,FALSE),"")</f>
        <v/>
      </c>
      <c r="BZ148" s="171" t="str">
        <f>IFERROR(VLOOKUP($B148,'NAV plus Dist'!$B:$FD,BZ$1,FALSE)/VLOOKUP($B147,NAV!$A:$FC,BZ$1,FALSE),"")</f>
        <v/>
      </c>
      <c r="CA148" s="171" t="str">
        <f>IFERROR(VLOOKUP($B148,'NAV plus Dist'!$B:$FD,CA$1,FALSE)/VLOOKUP($B147,NAV!$A:$FC,CA$1,FALSE),"")</f>
        <v/>
      </c>
      <c r="CB148" s="171" t="str">
        <f>IFERROR(VLOOKUP($B148,'NAV plus Dist'!$B:$FD,CB$1,FALSE)/VLOOKUP($B147,NAV!$A:$FC,CB$1,FALSE),"")</f>
        <v/>
      </c>
      <c r="CC148" s="171" t="str">
        <f>IFERROR(VLOOKUP($B148,'NAV plus Dist'!$B:$FD,CC$1,FALSE)/VLOOKUP($B147,NAV!$A:$FC,CC$1,FALSE),"")</f>
        <v/>
      </c>
      <c r="CD148" s="171" t="str">
        <f>IFERROR(VLOOKUP($B148,'NAV plus Dist'!$B:$FD,CD$1,FALSE)/VLOOKUP($B147,NAV!$A:$FC,CD$1,FALSE),"")</f>
        <v/>
      </c>
      <c r="CE148" s="171" t="str">
        <f>IFERROR(VLOOKUP($B148,'NAV plus Dist'!$B:$FD,CE$1,FALSE)/VLOOKUP($B147,NAV!$A:$FC,CE$1,FALSE),"")</f>
        <v/>
      </c>
      <c r="CF148" s="171" t="str">
        <f>IFERROR(VLOOKUP($B148,'NAV plus Dist'!$B:$FD,CF$1,FALSE)/VLOOKUP($B147,NAV!$A:$FC,CF$1,FALSE),"")</f>
        <v/>
      </c>
      <c r="CG148" s="171" t="str">
        <f>IFERROR(VLOOKUP($B148,'NAV plus Dist'!$B:$FD,CG$1,FALSE)/VLOOKUP($B147,NAV!$A:$FC,CG$1,FALSE),"")</f>
        <v/>
      </c>
      <c r="CH148" s="171" t="str">
        <f>IFERROR(VLOOKUP($B148,'NAV plus Dist'!$B:$FD,CH$1,FALSE)/VLOOKUP($B147,NAV!$A:$FC,CH$1,FALSE),"")</f>
        <v/>
      </c>
      <c r="CI148" s="171" t="str">
        <f>IFERROR(VLOOKUP($B148,'NAV plus Dist'!$B:$FD,CI$1,FALSE)/VLOOKUP($B147,NAV!$A:$FC,CI$1,FALSE),"")</f>
        <v/>
      </c>
      <c r="CJ148" s="171" t="str">
        <f>IFERROR(VLOOKUP($B148,'NAV plus Dist'!$B:$FD,CJ$1,FALSE)/VLOOKUP($B147,NAV!$A:$FC,CJ$1,FALSE),"")</f>
        <v/>
      </c>
      <c r="CK148" s="171" t="str">
        <f>IFERROR(VLOOKUP($B148,'NAV plus Dist'!$B:$FD,CK$1,FALSE)/VLOOKUP($B147,NAV!$A:$FC,CK$1,FALSE),"")</f>
        <v/>
      </c>
      <c r="CL148" s="171" t="str">
        <f>IFERROR(VLOOKUP($B148,'NAV plus Dist'!$B:$FD,CL$1,FALSE)/VLOOKUP($B147,NAV!$A:$FC,CL$1,FALSE),"")</f>
        <v/>
      </c>
      <c r="CM148" s="171" t="str">
        <f>IFERROR(VLOOKUP($B148,'NAV plus Dist'!$B:$FD,CM$1,FALSE)/VLOOKUP($B147,NAV!$A:$FC,CM$1,FALSE),"")</f>
        <v/>
      </c>
      <c r="CN148" s="171" t="str">
        <f>IFERROR(VLOOKUP($B148,'NAV plus Dist'!$B:$FD,CN$1,FALSE)/VLOOKUP($B147,NAV!$A:$FC,CN$1,FALSE),"")</f>
        <v/>
      </c>
      <c r="CO148" s="171" t="str">
        <f>IFERROR(VLOOKUP($B148,'NAV plus Dist'!$B:$FD,CO$1,FALSE)/VLOOKUP($B147,NAV!$A:$FC,CO$1,FALSE),"")</f>
        <v/>
      </c>
      <c r="CP148" s="171" t="str">
        <f>IFERROR(VLOOKUP($B148,'NAV plus Dist'!$B:$FD,CP$1,FALSE)/VLOOKUP($B147,NAV!$A:$FC,CP$1,FALSE),"")</f>
        <v/>
      </c>
      <c r="CQ148" s="171" t="str">
        <f>IFERROR(VLOOKUP($B148,'NAV plus Dist'!$B:$FD,CQ$1,FALSE)/VLOOKUP($B147,NAV!$A:$FC,CQ$1,FALSE),"")</f>
        <v/>
      </c>
      <c r="CR148" s="171" t="str">
        <f>IFERROR(VLOOKUP($B148,'NAV plus Dist'!$B:$FD,CR$1,FALSE)/VLOOKUP($B147,NAV!$A:$FC,CR$1,FALSE),"")</f>
        <v/>
      </c>
      <c r="CS148" s="171" t="str">
        <f>IFERROR(VLOOKUP($B148,'NAV plus Dist'!$B:$FD,CS$1,FALSE)/VLOOKUP($B147,NAV!$A:$FC,CS$1,FALSE),"")</f>
        <v/>
      </c>
      <c r="CT148" s="171" t="str">
        <f>IFERROR(VLOOKUP($B148,'NAV plus Dist'!$B:$FD,CT$1,FALSE)/VLOOKUP($B147,NAV!$A:$FC,CT$1,FALSE),"")</f>
        <v/>
      </c>
      <c r="CU148" s="171" t="str">
        <f>IFERROR(VLOOKUP($B148,'NAV plus Dist'!$B:$FD,CU$1,FALSE)/VLOOKUP($B147,NAV!$A:$FC,CU$1,FALSE),"")</f>
        <v/>
      </c>
      <c r="CV148" s="171" t="str">
        <f>IFERROR(VLOOKUP($B148,'NAV plus Dist'!$B:$FD,CV$1,FALSE)/VLOOKUP($B147,NAV!$A:$FC,CV$1,FALSE),"")</f>
        <v/>
      </c>
      <c r="CW148" s="171" t="str">
        <f>IFERROR(VLOOKUP($B148,'NAV plus Dist'!$B:$FD,CW$1,FALSE)/VLOOKUP($B147,NAV!$A:$FC,CW$1,FALSE),"")</f>
        <v/>
      </c>
      <c r="CX148" s="171" t="str">
        <f>IFERROR(VLOOKUP($B148,'NAV plus Dist'!$B:$FD,CX$1,FALSE)/VLOOKUP($B147,NAV!$A:$FC,CX$1,FALSE),"")</f>
        <v/>
      </c>
      <c r="CY148" s="171" t="str">
        <f>IFERROR(VLOOKUP($B148,'NAV plus Dist'!$B:$FD,CY$1,FALSE)/VLOOKUP($B147,NAV!$A:$FC,CY$1,FALSE),"")</f>
        <v/>
      </c>
      <c r="CZ148" s="171" t="str">
        <f>IFERROR(VLOOKUP($B148,'NAV plus Dist'!$B:$FD,CZ$1,FALSE)/VLOOKUP($B147,NAV!$A:$FC,CZ$1,FALSE),"")</f>
        <v/>
      </c>
      <c r="DA148" s="171" t="str">
        <f>IFERROR(VLOOKUP($B148,'NAV plus Dist'!$B:$FD,DA$1,FALSE)/VLOOKUP($B147,NAV!$A:$FC,DA$1,FALSE),"")</f>
        <v/>
      </c>
      <c r="DB148" s="171" t="str">
        <f>IFERROR(VLOOKUP($B148,'NAV plus Dist'!$B:$FD,DB$1,FALSE)/VLOOKUP($B147,NAV!$A:$FC,DB$1,FALSE),"")</f>
        <v/>
      </c>
      <c r="DC148" s="171" t="str">
        <f>IFERROR(VLOOKUP($B148,'NAV plus Dist'!$B:$FD,DC$1,FALSE)/VLOOKUP($B147,NAV!$A:$FC,DC$1,FALSE),"")</f>
        <v/>
      </c>
      <c r="DD148" s="171" t="str">
        <f>IFERROR(VLOOKUP($B148,'NAV plus Dist'!$B:$FD,DD$1,FALSE)/VLOOKUP($B147,NAV!$A:$FC,DD$1,FALSE),"")</f>
        <v/>
      </c>
      <c r="DE148" s="171" t="str">
        <f>IFERROR(VLOOKUP($B148,'NAV plus Dist'!$B:$FD,DE$1,FALSE)/VLOOKUP($B147,NAV!$A:$FC,DE$1,FALSE),"")</f>
        <v/>
      </c>
      <c r="DF148" s="171" t="str">
        <f>IFERROR(VLOOKUP($B148,'NAV plus Dist'!$B:$FD,DF$1,FALSE)/VLOOKUP($B147,NAV!$A:$FC,DF$1,FALSE),"")</f>
        <v/>
      </c>
      <c r="DG148" s="171" t="str">
        <f>IFERROR(VLOOKUP($B148,'NAV plus Dist'!$B:$FD,DG$1,FALSE)/VLOOKUP($B147,NAV!$A:$FC,DG$1,FALSE),"")</f>
        <v/>
      </c>
      <c r="DH148" s="171" t="str">
        <f>IFERROR(VLOOKUP($B148,'NAV plus Dist'!$B:$FD,DH$1,FALSE)/VLOOKUP($B147,NAV!$A:$FC,DH$1,FALSE),"")</f>
        <v/>
      </c>
    </row>
    <row r="149" spans="1:112">
      <c r="A149" s="94">
        <f t="shared" si="44"/>
        <v>52</v>
      </c>
      <c r="B149" s="168">
        <f t="shared" si="45"/>
        <v>44500</v>
      </c>
      <c r="C149" s="171">
        <f>IFERROR(VLOOKUP($B149,'NAV plus Dist'!$B:$FD,C$1,FALSE)/VLOOKUP($B148,NAV!$A:$FC,C$1,FALSE),"")</f>
        <v>1.0748668590819619</v>
      </c>
      <c r="D149" s="171">
        <f>IFERROR(VLOOKUP($B149,'NAV plus Dist'!$B:$FD,D$1,FALSE)/VLOOKUP($B148,NAV!$A:$FC,D$1,FALSE),"")</f>
        <v>1.0504357536163058</v>
      </c>
      <c r="E149" s="171">
        <f>IFERROR(VLOOKUP($B149,'NAV plus Dist'!$B:$FD,E$1,FALSE)/VLOOKUP($B148,NAV!$A:$FC,E$1,FALSE),"")</f>
        <v>1.0750835585781964</v>
      </c>
      <c r="F149" s="171" t="str">
        <f>IFERROR(VLOOKUP($B149,'NAV plus Dist'!$B:$FD,F$1,FALSE)/VLOOKUP($B148,NAV!$A:$FC,F$1,FALSE),"")</f>
        <v/>
      </c>
      <c r="G149" s="171" t="str">
        <f>IFERROR(VLOOKUP($B149,'NAV plus Dist'!$B:$FD,G$1,FALSE)/VLOOKUP($B148,NAV!$A:$FC,G$1,FALSE),"")</f>
        <v/>
      </c>
      <c r="H149" s="171" t="str">
        <f>IFERROR(VLOOKUP($B149,'NAV plus Dist'!$B:$FD,H$1,FALSE)/VLOOKUP($B148,NAV!$A:$FC,H$1,FALSE),"")</f>
        <v/>
      </c>
      <c r="I149" s="171" t="str">
        <f>IFERROR(VLOOKUP($B149,'NAV plus Dist'!$B:$FD,I$1,FALSE)/VLOOKUP($B148,NAV!$A:$FC,I$1,FALSE),"")</f>
        <v/>
      </c>
      <c r="J149" s="171" t="str">
        <f>IFERROR(VLOOKUP($B149,'NAV plus Dist'!$B:$FD,J$1,FALSE)/VLOOKUP($B148,NAV!$A:$FC,J$1,FALSE),"")</f>
        <v/>
      </c>
      <c r="K149" s="171" t="str">
        <f>IFERROR(VLOOKUP($B149,'NAV plus Dist'!$B:$FD,K$1,FALSE)/VLOOKUP($B148,NAV!$A:$FC,K$1,FALSE),"")</f>
        <v/>
      </c>
      <c r="L149" s="171" t="str">
        <f>IFERROR(VLOOKUP($B149,'NAV plus Dist'!$B:$FD,L$1,FALSE)/VLOOKUP($B148,NAV!$A:$FC,L$1,FALSE),"")</f>
        <v/>
      </c>
      <c r="M149" s="171" t="str">
        <f>IFERROR(VLOOKUP($B149,'NAV plus Dist'!$B:$FD,M$1,FALSE)/VLOOKUP($B148,NAV!$A:$FC,M$1,FALSE),"")</f>
        <v/>
      </c>
      <c r="N149" s="171" t="str">
        <f>IFERROR(VLOOKUP($B149,'NAV plus Dist'!$B:$FD,N$1,FALSE)/VLOOKUP($B148,NAV!$A:$FC,N$1,FALSE),"")</f>
        <v/>
      </c>
      <c r="O149" s="171">
        <f>IFERROR(VLOOKUP($B149,'NAV plus Dist'!$B:$FD,O$1,FALSE)/VLOOKUP($B148,NAV!$A:$FC,O$1,FALSE),"")</f>
        <v>1.0611136907525804</v>
      </c>
      <c r="P149" s="171">
        <f>IFERROR(VLOOKUP($B149,'NAV plus Dist'!$B:$FD,P$1,FALSE)/VLOOKUP($B148,NAV!$A:$FC,P$1,FALSE),"")</f>
        <v>1.06881733446314</v>
      </c>
      <c r="Q149" s="171">
        <f>IFERROR(VLOOKUP($B149,'NAV plus Dist'!$B:$FD,Q$1,FALSE)/VLOOKUP($B148,NAV!$A:$FC,Q$1,FALSE),"")</f>
        <v>1.0539179282809938</v>
      </c>
      <c r="R149" s="171">
        <f>IFERROR(VLOOKUP($B149,'NAV plus Dist'!$B:$FD,R$1,FALSE)/VLOOKUP($B148,NAV!$A:$FC,R$1,FALSE),"")</f>
        <v>1.0539179282809938</v>
      </c>
      <c r="S149" s="171">
        <f>IFERROR(VLOOKUP($B149,'NAV plus Dist'!$B:$FD,S$1,FALSE)/VLOOKUP($B148,NAV!$A:$FC,S$1,FALSE),"")</f>
        <v>1.0530568028645382</v>
      </c>
      <c r="T149" s="171">
        <f>IFERROR(VLOOKUP($B149,'NAV plus Dist'!$B:$FD,T$1,FALSE)/VLOOKUP($B148,NAV!$A:$FC,T$1,FALSE),"")</f>
        <v>1.0543283745201699</v>
      </c>
      <c r="U149" s="171">
        <f>IFERROR(VLOOKUP($B149,'NAV plus Dist'!$B:$FD,U$1,FALSE)/VLOOKUP($B148,NAV!$A:$FC,U$1,FALSE),"")</f>
        <v>1.0540303204867014</v>
      </c>
      <c r="V149" s="171">
        <f>IFERROR(VLOOKUP($B149,'NAV plus Dist'!$B:$FD,V$1,FALSE)/VLOOKUP($B148,NAV!$A:$FC,V$1,FALSE),"")</f>
        <v>1.0281387745807649</v>
      </c>
      <c r="W149" s="171">
        <f>IFERROR(VLOOKUP($B149,'NAV plus Dist'!$B:$FD,W$1,FALSE)/VLOOKUP($B148,NAV!$A:$FC,W$1,FALSE),"")</f>
        <v>1.0281387745807649</v>
      </c>
      <c r="X149" s="171">
        <f>IFERROR(VLOOKUP($B149,'NAV plus Dist'!$B:$FD,X$1,FALSE)/VLOOKUP($B148,NAV!$A:$FC,X$1,FALSE),"")</f>
        <v>1.027892407895391</v>
      </c>
      <c r="Y149" s="171">
        <f>IFERROR(VLOOKUP($B149,'NAV plus Dist'!$B:$FD,Y$1,FALSE)/VLOOKUP($B148,NAV!$A:$FC,Y$1,FALSE),"")</f>
        <v>1.0291219946571684</v>
      </c>
      <c r="Z149" s="171">
        <f>IFERROR(VLOOKUP($B149,'NAV plus Dist'!$B:$FD,Z$1,FALSE)/VLOOKUP($B148,NAV!$A:$FC,Z$1,FALSE),"")</f>
        <v>1.0288755713259208</v>
      </c>
      <c r="AA149" s="171">
        <f>IFERROR(VLOOKUP($B149,'NAV plus Dist'!$B:$FD,AA$1,FALSE)/VLOOKUP($B148,NAV!$A:$FC,AA$1,FALSE),"")</f>
        <v>1.0499597099113618</v>
      </c>
      <c r="AB149" s="171">
        <f>IFERROR(VLOOKUP($B149,'NAV plus Dist'!$B:$FD,AB$1,FALSE)/VLOOKUP($B148,NAV!$A:$FC,AB$1,FALSE),"")</f>
        <v>1.0259870380734029</v>
      </c>
      <c r="AC149" s="171">
        <f>IFERROR(VLOOKUP($B149,'NAV plus Dist'!$B:$FD,AC$1,FALSE)/VLOOKUP($B148,NAV!$A:$FC,AC$1,FALSE),"")</f>
        <v>1.05004416151449</v>
      </c>
      <c r="AD149" s="171">
        <f>IFERROR(VLOOKUP($B149,'NAV plus Dist'!$B:$FD,AD$1,FALSE)/VLOOKUP($B148,NAV!$A:$FC,AD$1,FALSE),"")</f>
        <v>1.0511214716713073</v>
      </c>
      <c r="AE149" s="171">
        <f>IFERROR(VLOOKUP($B149,'NAV plus Dist'!$B:$FD,AE$1,FALSE)/VLOOKUP($B148,NAV!$A:$FC,AE$1,FALSE),"")</f>
        <v>1.0587767130212198</v>
      </c>
      <c r="AF149" s="171">
        <f>IFERROR(VLOOKUP($B149,'NAV plus Dist'!$B:$FD,AF$1,FALSE)/VLOOKUP($B148,NAV!$A:$FC,AF$1,FALSE),"")</f>
        <v>1.0475724473693868</v>
      </c>
      <c r="AG149" s="171">
        <f>IFERROR(VLOOKUP($B149,'NAV plus Dist'!$B:$FD,AG$1,FALSE)/VLOOKUP($B148,NAV!$A:$FC,AG$1,FALSE),"")</f>
        <v>1.0241562446462225</v>
      </c>
      <c r="AH149" s="171">
        <f>IFERROR(VLOOKUP($B149,'NAV plus Dist'!$B:$FD,AH$1,FALSE)/VLOOKUP($B148,NAV!$A:$FC,AH$1,FALSE),"")</f>
        <v>1.0481944805732257</v>
      </c>
      <c r="AI149" s="171">
        <f>IFERROR(VLOOKUP($B149,'NAV plus Dist'!$B:$FD,AI$1,FALSE)/VLOOKUP($B148,NAV!$A:$FC,AI$1,FALSE),"")</f>
        <v>1.139005050442379</v>
      </c>
      <c r="AJ149" s="171">
        <f>IFERROR(VLOOKUP($B149,'NAV plus Dist'!$B:$FD,AJ$1,FALSE)/VLOOKUP($B148,NAV!$A:$FC,AJ$1,FALSE),"")</f>
        <v>1.0189278665903634</v>
      </c>
      <c r="AK149" s="171">
        <f>IFERROR(VLOOKUP($B149,'NAV plus Dist'!$B:$FD,AK$1,FALSE)/VLOOKUP($B148,NAV!$A:$FC,AK$1,FALSE),"")</f>
        <v>1.0494778211878626</v>
      </c>
      <c r="AL149" s="171">
        <f>IFERROR(VLOOKUP($B149,'NAV plus Dist'!$B:$FD,AL$1,FALSE)/VLOOKUP($B148,NAV!$A:$FC,AL$1,FALSE),"")</f>
        <v>1.0508729218756854</v>
      </c>
      <c r="AM149" s="171">
        <f>IFERROR(VLOOKUP($B149,'NAV plus Dist'!$B:$FD,AM$1,FALSE)/VLOOKUP($B148,NAV!$A:$FC,AM$1,FALSE),"")</f>
        <v>1.1159594559708692</v>
      </c>
      <c r="AN149" s="171">
        <f>IFERROR(VLOOKUP($B149,'NAV plus Dist'!$B:$FD,AN$1,FALSE)/VLOOKUP($B148,NAV!$A:$FC,AN$1,FALSE),"")</f>
        <v>0.9801711532908276</v>
      </c>
      <c r="AO149" s="171">
        <f>IFERROR(VLOOKUP($B149,'NAV plus Dist'!$B:$FD,AO$1,FALSE)/VLOOKUP($B148,NAV!$A:$FC,AO$1,FALSE),"")</f>
        <v>1.0031495561988992</v>
      </c>
      <c r="AP149" s="171" t="str">
        <f>IFERROR(VLOOKUP($B149,'NAV plus Dist'!$B:$FD,AP$1,FALSE)/VLOOKUP($B148,NAV!$A:$FC,AP$1,FALSE),"")</f>
        <v/>
      </c>
      <c r="AQ149" s="171" t="str">
        <f>IFERROR(VLOOKUP($B149,'NAV plus Dist'!$B:$FD,AQ$1,FALSE)/VLOOKUP($B148,NAV!$A:$FC,AQ$1,FALSE),"")</f>
        <v/>
      </c>
      <c r="AR149" s="171" t="str">
        <f>IFERROR(VLOOKUP($B149,'NAV plus Dist'!$B:$FD,AR$1,FALSE)/VLOOKUP($B148,NAV!$A:$FC,AR$1,FALSE),"")</f>
        <v/>
      </c>
      <c r="AS149" s="171" t="str">
        <f>IFERROR(VLOOKUP($B149,'NAV plus Dist'!$B:$FD,AS$1,FALSE)/VLOOKUP($B148,NAV!$A:$FC,AS$1,FALSE),"")</f>
        <v/>
      </c>
      <c r="AT149" s="171">
        <f>IFERROR(VLOOKUP($B149,'NAV plus Dist'!$B:$FD,AT$1,FALSE)/VLOOKUP($B148,NAV!$A:$FC,AT$1,FALSE),"")</f>
        <v>1.0316900199189505</v>
      </c>
      <c r="AU149" s="171">
        <f>IFERROR(VLOOKUP($B149,'NAV plus Dist'!$B:$FD,AU$1,FALSE)/VLOOKUP($B148,NAV!$A:$FC,AU$1,FALSE),"")</f>
        <v>1</v>
      </c>
      <c r="AV149" s="171">
        <f>IFERROR(VLOOKUP($B149,'NAV plus Dist'!$B:$FD,AV$1,FALSE)/VLOOKUP($B148,NAV!$A:$FC,AV$1,FALSE),"")</f>
        <v>1.0555271392466001</v>
      </c>
      <c r="AW149" s="171" t="str">
        <f>IFERROR(VLOOKUP($B149,'NAV plus Dist'!$B:$FD,AW$1,FALSE)/VLOOKUP($B148,NAV!$A:$FC,AW$1,FALSE),"")</f>
        <v/>
      </c>
      <c r="AX149" s="171" t="str">
        <f>IFERROR(VLOOKUP($B149,'NAV plus Dist'!$B:$FD,AX$1,FALSE)/VLOOKUP($B148,NAV!$A:$FC,AX$1,FALSE),"")</f>
        <v/>
      </c>
      <c r="AY149" s="171" t="str">
        <f>IFERROR(VLOOKUP($B149,'NAV plus Dist'!$B:$FD,AY$1,FALSE)/VLOOKUP($B148,NAV!$A:$FC,AY$1,FALSE),"")</f>
        <v/>
      </c>
      <c r="AZ149" s="171" t="str">
        <f>IFERROR(VLOOKUP($B149,'NAV plus Dist'!$B:$FD,AZ$1,FALSE)/VLOOKUP($B148,NAV!$A:$FC,AZ$1,FALSE),"")</f>
        <v/>
      </c>
      <c r="BA149" s="171" t="str">
        <f>IFERROR(VLOOKUP($B149,'NAV plus Dist'!$B:$FD,BA$1,FALSE)/VLOOKUP($B148,NAV!$A:$FC,BA$1,FALSE),"")</f>
        <v/>
      </c>
      <c r="BB149" s="171" t="str">
        <f>IFERROR(VLOOKUP($B149,'NAV plus Dist'!$B:$FD,BB$1,FALSE)/VLOOKUP($B148,NAV!$A:$FC,BB$1,FALSE),"")</f>
        <v/>
      </c>
      <c r="BC149" s="171" t="str">
        <f>IFERROR(VLOOKUP($B149,'NAV plus Dist'!$B:$FD,BC$1,FALSE)/VLOOKUP($B148,NAV!$A:$FC,BC$1,FALSE),"")</f>
        <v/>
      </c>
      <c r="BD149" s="171" t="str">
        <f>IFERROR(VLOOKUP($B149,'NAV plus Dist'!$B:$FD,BD$1,FALSE)/VLOOKUP($B148,NAV!$A:$FC,BD$1,FALSE),"")</f>
        <v/>
      </c>
      <c r="BE149" s="171" t="str">
        <f>IFERROR(VLOOKUP($B149,'NAV plus Dist'!$B:$FD,BE$1,FALSE)/VLOOKUP($B148,NAV!$A:$FC,BE$1,FALSE),"")</f>
        <v/>
      </c>
      <c r="BF149" s="171" t="str">
        <f>IFERROR(VLOOKUP($B149,'NAV plus Dist'!$B:$FD,BF$1,FALSE)/VLOOKUP($B148,NAV!$A:$FC,BF$1,FALSE),"")</f>
        <v/>
      </c>
      <c r="BG149" s="171" t="str">
        <f>IFERROR(VLOOKUP($B149,'NAV plus Dist'!$B:$FD,BG$1,FALSE)/VLOOKUP($B148,NAV!$A:$FC,BG$1,FALSE),"")</f>
        <v/>
      </c>
      <c r="BH149" s="171" t="str">
        <f>IFERROR(VLOOKUP($B149,'NAV plus Dist'!$B:$FD,BH$1,FALSE)/VLOOKUP($B148,NAV!$A:$FC,BH$1,FALSE),"")</f>
        <v/>
      </c>
      <c r="BI149" s="171" t="str">
        <f>IFERROR(VLOOKUP($B149,'NAV plus Dist'!$B:$FD,BI$1,FALSE)/VLOOKUP($B148,NAV!$A:$FC,BI$1,FALSE),"")</f>
        <v/>
      </c>
      <c r="BJ149" s="171" t="str">
        <f>IFERROR(VLOOKUP($B149,'NAV plus Dist'!$B:$FD,BJ$1,FALSE)/VLOOKUP($B148,NAV!$A:$FC,BJ$1,FALSE),"")</f>
        <v/>
      </c>
      <c r="BK149" s="171" t="str">
        <f>IFERROR(VLOOKUP($B149,'NAV plus Dist'!$B:$FD,BK$1,FALSE)/VLOOKUP($B148,NAV!$A:$FC,BK$1,FALSE),"")</f>
        <v/>
      </c>
      <c r="BL149" s="171" t="str">
        <f>IFERROR(VLOOKUP($B149,'NAV plus Dist'!$B:$FD,BL$1,FALSE)/VLOOKUP($B148,NAV!$A:$FC,BL$1,FALSE),"")</f>
        <v/>
      </c>
      <c r="BM149" s="171" t="str">
        <f>IFERROR(VLOOKUP($B149,'NAV plus Dist'!$B:$FD,BM$1,FALSE)/VLOOKUP($B148,NAV!$A:$FC,BM$1,FALSE),"")</f>
        <v/>
      </c>
      <c r="BN149" s="171" t="str">
        <f>IFERROR(VLOOKUP($B149,'NAV plus Dist'!$B:$FD,BN$1,FALSE)/VLOOKUP($B148,NAV!$A:$FC,BN$1,FALSE),"")</f>
        <v/>
      </c>
      <c r="BO149" s="171" t="str">
        <f>IFERROR(VLOOKUP($B149,'NAV plus Dist'!$B:$FD,BO$1,FALSE)/VLOOKUP($B148,NAV!$A:$FC,BO$1,FALSE),"")</f>
        <v/>
      </c>
      <c r="BP149" s="171" t="str">
        <f>IFERROR(VLOOKUP($B149,'NAV plus Dist'!$B:$FD,BP$1,FALSE)/VLOOKUP($B148,NAV!$A:$FC,BP$1,FALSE),"")</f>
        <v/>
      </c>
      <c r="BQ149" s="171" t="str">
        <f>IFERROR(VLOOKUP($B149,'NAV plus Dist'!$B:$FD,BQ$1,FALSE)/VLOOKUP($B148,NAV!$A:$FC,BQ$1,FALSE),"")</f>
        <v/>
      </c>
      <c r="BR149" s="171" t="str">
        <f>IFERROR(VLOOKUP($B149,'NAV plus Dist'!$B:$FD,BR$1,FALSE)/VLOOKUP($B148,NAV!$A:$FC,BR$1,FALSE),"")</f>
        <v/>
      </c>
      <c r="BS149" s="171" t="str">
        <f>IFERROR(VLOOKUP($B149,'NAV plus Dist'!$B:$FD,BS$1,FALSE)/VLOOKUP($B148,NAV!$A:$FC,BS$1,FALSE),"")</f>
        <v/>
      </c>
      <c r="BT149" s="171" t="str">
        <f>IFERROR(VLOOKUP($B149,'NAV plus Dist'!$B:$FD,BT$1,FALSE)/VLOOKUP($B148,NAV!$A:$FC,BT$1,FALSE),"")</f>
        <v/>
      </c>
      <c r="BU149" s="171" t="str">
        <f>IFERROR(VLOOKUP($B149,'NAV plus Dist'!$B:$FD,BU$1,FALSE)/VLOOKUP($B148,NAV!$A:$FC,BU$1,FALSE),"")</f>
        <v/>
      </c>
      <c r="BV149" s="171" t="str">
        <f>IFERROR(VLOOKUP($B149,'NAV plus Dist'!$B:$FD,BV$1,FALSE)/VLOOKUP($B148,NAV!$A:$FC,BV$1,FALSE),"")</f>
        <v/>
      </c>
      <c r="BW149" s="171" t="str">
        <f>IFERROR(VLOOKUP($B149,'NAV plus Dist'!$B:$FD,BW$1,FALSE)/VLOOKUP($B148,NAV!$A:$FC,BW$1,FALSE),"")</f>
        <v/>
      </c>
      <c r="BX149" s="171" t="str">
        <f>IFERROR(VLOOKUP($B149,'NAV plus Dist'!$B:$FD,BX$1,FALSE)/VLOOKUP($B148,NAV!$A:$FC,BX$1,FALSE),"")</f>
        <v/>
      </c>
      <c r="BY149" s="171" t="str">
        <f>IFERROR(VLOOKUP($B149,'NAV plus Dist'!$B:$FD,BY$1,FALSE)/VLOOKUP($B148,NAV!$A:$FC,BY$1,FALSE),"")</f>
        <v/>
      </c>
      <c r="BZ149" s="171" t="str">
        <f>IFERROR(VLOOKUP($B149,'NAV plus Dist'!$B:$FD,BZ$1,FALSE)/VLOOKUP($B148,NAV!$A:$FC,BZ$1,FALSE),"")</f>
        <v/>
      </c>
      <c r="CA149" s="171" t="str">
        <f>IFERROR(VLOOKUP($B149,'NAV plus Dist'!$B:$FD,CA$1,FALSE)/VLOOKUP($B148,NAV!$A:$FC,CA$1,FALSE),"")</f>
        <v/>
      </c>
      <c r="CB149" s="171" t="str">
        <f>IFERROR(VLOOKUP($B149,'NAV plus Dist'!$B:$FD,CB$1,FALSE)/VLOOKUP($B148,NAV!$A:$FC,CB$1,FALSE),"")</f>
        <v/>
      </c>
      <c r="CC149" s="171" t="str">
        <f>IFERROR(VLOOKUP($B149,'NAV plus Dist'!$B:$FD,CC$1,FALSE)/VLOOKUP($B148,NAV!$A:$FC,CC$1,FALSE),"")</f>
        <v/>
      </c>
      <c r="CD149" s="171" t="str">
        <f>IFERROR(VLOOKUP($B149,'NAV plus Dist'!$B:$FD,CD$1,FALSE)/VLOOKUP($B148,NAV!$A:$FC,CD$1,FALSE),"")</f>
        <v/>
      </c>
      <c r="CE149" s="171" t="str">
        <f>IFERROR(VLOOKUP($B149,'NAV plus Dist'!$B:$FD,CE$1,FALSE)/VLOOKUP($B148,NAV!$A:$FC,CE$1,FALSE),"")</f>
        <v/>
      </c>
      <c r="CF149" s="171" t="str">
        <f>IFERROR(VLOOKUP($B149,'NAV plus Dist'!$B:$FD,CF$1,FALSE)/VLOOKUP($B148,NAV!$A:$FC,CF$1,FALSE),"")</f>
        <v/>
      </c>
      <c r="CG149" s="171" t="str">
        <f>IFERROR(VLOOKUP($B149,'NAV plus Dist'!$B:$FD,CG$1,FALSE)/VLOOKUP($B148,NAV!$A:$FC,CG$1,FALSE),"")</f>
        <v/>
      </c>
      <c r="CH149" s="171" t="str">
        <f>IFERROR(VLOOKUP($B149,'NAV plus Dist'!$B:$FD,CH$1,FALSE)/VLOOKUP($B148,NAV!$A:$FC,CH$1,FALSE),"")</f>
        <v/>
      </c>
      <c r="CI149" s="171" t="str">
        <f>IFERROR(VLOOKUP($B149,'NAV plus Dist'!$B:$FD,CI$1,FALSE)/VLOOKUP($B148,NAV!$A:$FC,CI$1,FALSE),"")</f>
        <v/>
      </c>
      <c r="CJ149" s="171" t="str">
        <f>IFERROR(VLOOKUP($B149,'NAV plus Dist'!$B:$FD,CJ$1,FALSE)/VLOOKUP($B148,NAV!$A:$FC,CJ$1,FALSE),"")</f>
        <v/>
      </c>
      <c r="CK149" s="171" t="str">
        <f>IFERROR(VLOOKUP($B149,'NAV plus Dist'!$B:$FD,CK$1,FALSE)/VLOOKUP($B148,NAV!$A:$FC,CK$1,FALSE),"")</f>
        <v/>
      </c>
      <c r="CL149" s="171" t="str">
        <f>IFERROR(VLOOKUP($B149,'NAV plus Dist'!$B:$FD,CL$1,FALSE)/VLOOKUP($B148,NAV!$A:$FC,CL$1,FALSE),"")</f>
        <v/>
      </c>
      <c r="CM149" s="171" t="str">
        <f>IFERROR(VLOOKUP($B149,'NAV plus Dist'!$B:$FD,CM$1,FALSE)/VLOOKUP($B148,NAV!$A:$FC,CM$1,FALSE),"")</f>
        <v/>
      </c>
      <c r="CN149" s="171" t="str">
        <f>IFERROR(VLOOKUP($B149,'NAV plus Dist'!$B:$FD,CN$1,FALSE)/VLOOKUP($B148,NAV!$A:$FC,CN$1,FALSE),"")</f>
        <v/>
      </c>
      <c r="CO149" s="171" t="str">
        <f>IFERROR(VLOOKUP($B149,'NAV plus Dist'!$B:$FD,CO$1,FALSE)/VLOOKUP($B148,NAV!$A:$FC,CO$1,FALSE),"")</f>
        <v/>
      </c>
      <c r="CP149" s="171" t="str">
        <f>IFERROR(VLOOKUP($B149,'NAV plus Dist'!$B:$FD,CP$1,FALSE)/VLOOKUP($B148,NAV!$A:$FC,CP$1,FALSE),"")</f>
        <v/>
      </c>
      <c r="CQ149" s="171" t="str">
        <f>IFERROR(VLOOKUP($B149,'NAV plus Dist'!$B:$FD,CQ$1,FALSE)/VLOOKUP($B148,NAV!$A:$FC,CQ$1,FALSE),"")</f>
        <v/>
      </c>
      <c r="CR149" s="171" t="str">
        <f>IFERROR(VLOOKUP($B149,'NAV plus Dist'!$B:$FD,CR$1,FALSE)/VLOOKUP($B148,NAV!$A:$FC,CR$1,FALSE),"")</f>
        <v/>
      </c>
      <c r="CS149" s="171" t="str">
        <f>IFERROR(VLOOKUP($B149,'NAV plus Dist'!$B:$FD,CS$1,FALSE)/VLOOKUP($B148,NAV!$A:$FC,CS$1,FALSE),"")</f>
        <v/>
      </c>
      <c r="CT149" s="171" t="str">
        <f>IFERROR(VLOOKUP($B149,'NAV plus Dist'!$B:$FD,CT$1,FALSE)/VLOOKUP($B148,NAV!$A:$FC,CT$1,FALSE),"")</f>
        <v/>
      </c>
      <c r="CU149" s="171" t="str">
        <f>IFERROR(VLOOKUP($B149,'NAV plus Dist'!$B:$FD,CU$1,FALSE)/VLOOKUP($B148,NAV!$A:$FC,CU$1,FALSE),"")</f>
        <v/>
      </c>
      <c r="CV149" s="171" t="str">
        <f>IFERROR(VLOOKUP($B149,'NAV plus Dist'!$B:$FD,CV$1,FALSE)/VLOOKUP($B148,NAV!$A:$FC,CV$1,FALSE),"")</f>
        <v/>
      </c>
      <c r="CW149" s="171" t="str">
        <f>IFERROR(VLOOKUP($B149,'NAV plus Dist'!$B:$FD,CW$1,FALSE)/VLOOKUP($B148,NAV!$A:$FC,CW$1,FALSE),"")</f>
        <v/>
      </c>
      <c r="CX149" s="171" t="str">
        <f>IFERROR(VLOOKUP($B149,'NAV plus Dist'!$B:$FD,CX$1,FALSE)/VLOOKUP($B148,NAV!$A:$FC,CX$1,FALSE),"")</f>
        <v/>
      </c>
      <c r="CY149" s="171" t="str">
        <f>IFERROR(VLOOKUP($B149,'NAV plus Dist'!$B:$FD,CY$1,FALSE)/VLOOKUP($B148,NAV!$A:$FC,CY$1,FALSE),"")</f>
        <v/>
      </c>
      <c r="CZ149" s="171" t="str">
        <f>IFERROR(VLOOKUP($B149,'NAV plus Dist'!$B:$FD,CZ$1,FALSE)/VLOOKUP($B148,NAV!$A:$FC,CZ$1,FALSE),"")</f>
        <v/>
      </c>
      <c r="DA149" s="171" t="str">
        <f>IFERROR(VLOOKUP($B149,'NAV plus Dist'!$B:$FD,DA$1,FALSE)/VLOOKUP($B148,NAV!$A:$FC,DA$1,FALSE),"")</f>
        <v/>
      </c>
      <c r="DB149" s="171" t="str">
        <f>IFERROR(VLOOKUP($B149,'NAV plus Dist'!$B:$FD,DB$1,FALSE)/VLOOKUP($B148,NAV!$A:$FC,DB$1,FALSE),"")</f>
        <v/>
      </c>
      <c r="DC149" s="171" t="str">
        <f>IFERROR(VLOOKUP($B149,'NAV plus Dist'!$B:$FD,DC$1,FALSE)/VLOOKUP($B148,NAV!$A:$FC,DC$1,FALSE),"")</f>
        <v/>
      </c>
      <c r="DD149" s="171" t="str">
        <f>IFERROR(VLOOKUP($B149,'NAV plus Dist'!$B:$FD,DD$1,FALSE)/VLOOKUP($B148,NAV!$A:$FC,DD$1,FALSE),"")</f>
        <v/>
      </c>
      <c r="DE149" s="171" t="str">
        <f>IFERROR(VLOOKUP($B149,'NAV plus Dist'!$B:$FD,DE$1,FALSE)/VLOOKUP($B148,NAV!$A:$FC,DE$1,FALSE),"")</f>
        <v/>
      </c>
      <c r="DF149" s="171" t="str">
        <f>IFERROR(VLOOKUP($B149,'NAV plus Dist'!$B:$FD,DF$1,FALSE)/VLOOKUP($B148,NAV!$A:$FC,DF$1,FALSE),"")</f>
        <v/>
      </c>
      <c r="DG149" s="171" t="str">
        <f>IFERROR(VLOOKUP($B149,'NAV plus Dist'!$B:$FD,DG$1,FALSE)/VLOOKUP($B148,NAV!$A:$FC,DG$1,FALSE),"")</f>
        <v/>
      </c>
      <c r="DH149" s="171" t="str">
        <f>IFERROR(VLOOKUP($B149,'NAV plus Dist'!$B:$FD,DH$1,FALSE)/VLOOKUP($B148,NAV!$A:$FC,DH$1,FALSE),"")</f>
        <v/>
      </c>
    </row>
    <row r="150" spans="1:112">
      <c r="A150" s="94">
        <f t="shared" si="44"/>
        <v>51</v>
      </c>
      <c r="B150" s="168">
        <f t="shared" si="45"/>
        <v>44530</v>
      </c>
      <c r="C150" s="171">
        <f>IFERROR(VLOOKUP($B150,'NAV plus Dist'!$B:$FD,C$1,FALSE)/VLOOKUP($B149,NAV!$A:$FC,C$1,FALSE),"")</f>
        <v>1.0488345468183382</v>
      </c>
      <c r="D150" s="171">
        <f>IFERROR(VLOOKUP($B150,'NAV plus Dist'!$B:$FD,D$1,FALSE)/VLOOKUP($B149,NAV!$A:$FC,D$1,FALSE),"")</f>
        <v>1.0809358146041563</v>
      </c>
      <c r="E150" s="171">
        <f>IFERROR(VLOOKUP($B150,'NAV plus Dist'!$B:$FD,E$1,FALSE)/VLOOKUP($B149,NAV!$A:$FC,E$1,FALSE),"")</f>
        <v>1.0472070859475067</v>
      </c>
      <c r="F150" s="171" t="str">
        <f>IFERROR(VLOOKUP($B150,'NAV plus Dist'!$B:$FD,F$1,FALSE)/VLOOKUP($B149,NAV!$A:$FC,F$1,FALSE),"")</f>
        <v/>
      </c>
      <c r="G150" s="171" t="str">
        <f>IFERROR(VLOOKUP($B150,'NAV plus Dist'!$B:$FD,G$1,FALSE)/VLOOKUP($B149,NAV!$A:$FC,G$1,FALSE),"")</f>
        <v/>
      </c>
      <c r="H150" s="171" t="str">
        <f>IFERROR(VLOOKUP($B150,'NAV plus Dist'!$B:$FD,H$1,FALSE)/VLOOKUP($B149,NAV!$A:$FC,H$1,FALSE),"")</f>
        <v/>
      </c>
      <c r="I150" s="171" t="str">
        <f>IFERROR(VLOOKUP($B150,'NAV plus Dist'!$B:$FD,I$1,FALSE)/VLOOKUP($B149,NAV!$A:$FC,I$1,FALSE),"")</f>
        <v/>
      </c>
      <c r="J150" s="171" t="str">
        <f>IFERROR(VLOOKUP($B150,'NAV plus Dist'!$B:$FD,J$1,FALSE)/VLOOKUP($B149,NAV!$A:$FC,J$1,FALSE),"")</f>
        <v/>
      </c>
      <c r="K150" s="171" t="str">
        <f>IFERROR(VLOOKUP($B150,'NAV plus Dist'!$B:$FD,K$1,FALSE)/VLOOKUP($B149,NAV!$A:$FC,K$1,FALSE),"")</f>
        <v/>
      </c>
      <c r="L150" s="171" t="str">
        <f>IFERROR(VLOOKUP($B150,'NAV plus Dist'!$B:$FD,L$1,FALSE)/VLOOKUP($B149,NAV!$A:$FC,L$1,FALSE),"")</f>
        <v/>
      </c>
      <c r="M150" s="171" t="str">
        <f>IFERROR(VLOOKUP($B150,'NAV plus Dist'!$B:$FD,M$1,FALSE)/VLOOKUP($B149,NAV!$A:$FC,M$1,FALSE),"")</f>
        <v/>
      </c>
      <c r="N150" s="171" t="str">
        <f>IFERROR(VLOOKUP($B150,'NAV plus Dist'!$B:$FD,N$1,FALSE)/VLOOKUP($B149,NAV!$A:$FC,N$1,FALSE),"")</f>
        <v/>
      </c>
      <c r="O150" s="171">
        <f>IFERROR(VLOOKUP($B150,'NAV plus Dist'!$B:$FD,O$1,FALSE)/VLOOKUP($B149,NAV!$A:$FC,O$1,FALSE),"")</f>
        <v>0.93748311267225082</v>
      </c>
      <c r="P150" s="171">
        <f>IFERROR(VLOOKUP($B150,'NAV plus Dist'!$B:$FD,P$1,FALSE)/VLOOKUP($B149,NAV!$A:$FC,P$1,FALSE),"")</f>
        <v>0.93057527400760987</v>
      </c>
      <c r="Q150" s="171">
        <f>IFERROR(VLOOKUP($B150,'NAV plus Dist'!$B:$FD,Q$1,FALSE)/VLOOKUP($B149,NAV!$A:$FC,Q$1,FALSE),"")</f>
        <v>0.97534283070192662</v>
      </c>
      <c r="R150" s="171">
        <f>IFERROR(VLOOKUP($B150,'NAV plus Dist'!$B:$FD,R$1,FALSE)/VLOOKUP($B149,NAV!$A:$FC,R$1,FALSE),"")</f>
        <v>0.97534283070192662</v>
      </c>
      <c r="S150" s="171">
        <f>IFERROR(VLOOKUP($B150,'NAV plus Dist'!$B:$FD,S$1,FALSE)/VLOOKUP($B149,NAV!$A:$FC,S$1,FALSE),"")</f>
        <v>0.9745741967578152</v>
      </c>
      <c r="T150" s="171">
        <f>IFERROR(VLOOKUP($B150,'NAV plus Dist'!$B:$FD,T$1,FALSE)/VLOOKUP($B149,NAV!$A:$FC,T$1,FALSE),"")</f>
        <v>0.97570610438630756</v>
      </c>
      <c r="U150" s="171">
        <f>IFERROR(VLOOKUP($B150,'NAV plus Dist'!$B:$FD,U$1,FALSE)/VLOOKUP($B149,NAV!$A:$FC,U$1,FALSE),"")</f>
        <v>0.97549836945967849</v>
      </c>
      <c r="V150" s="171">
        <f>IFERROR(VLOOKUP($B150,'NAV plus Dist'!$B:$FD,V$1,FALSE)/VLOOKUP($B149,NAV!$A:$FC,V$1,FALSE),"")</f>
        <v>0.9765991632331652</v>
      </c>
      <c r="W150" s="171">
        <f>IFERROR(VLOOKUP($B150,'NAV plus Dist'!$B:$FD,W$1,FALSE)/VLOOKUP($B149,NAV!$A:$FC,W$1,FALSE),"")</f>
        <v>0.9765991632331652</v>
      </c>
      <c r="X150" s="171">
        <f>IFERROR(VLOOKUP($B150,'NAV plus Dist'!$B:$FD,X$1,FALSE)/VLOOKUP($B149,NAV!$A:$FC,X$1,FALSE),"")</f>
        <v>0.97637501621481393</v>
      </c>
      <c r="Y150" s="171">
        <f>IFERROR(VLOOKUP($B150,'NAV plus Dist'!$B:$FD,Y$1,FALSE)/VLOOKUP($B149,NAV!$A:$FC,Y$1,FALSE),"")</f>
        <v>0.97751159895105144</v>
      </c>
      <c r="Z150" s="171">
        <f>IFERROR(VLOOKUP($B150,'NAV plus Dist'!$B:$FD,Z$1,FALSE)/VLOOKUP($B149,NAV!$A:$FC,Z$1,FALSE),"")</f>
        <v>0.9772995347019704</v>
      </c>
      <c r="AA150" s="171">
        <f>IFERROR(VLOOKUP($B150,'NAV plus Dist'!$B:$FD,AA$1,FALSE)/VLOOKUP($B149,NAV!$A:$FC,AA$1,FALSE),"")</f>
        <v>0.96902750703920293</v>
      </c>
      <c r="AB150" s="171">
        <f>IFERROR(VLOOKUP($B150,'NAV plus Dist'!$B:$FD,AB$1,FALSE)/VLOOKUP($B149,NAV!$A:$FC,AB$1,FALSE),"")</f>
        <v>0.99930164511195785</v>
      </c>
      <c r="AC150" s="171">
        <f>IFERROR(VLOOKUP($B150,'NAV plus Dist'!$B:$FD,AC$1,FALSE)/VLOOKUP($B149,NAV!$A:$FC,AC$1,FALSE),"")</f>
        <v>0.96812190184733571</v>
      </c>
      <c r="AD150" s="171">
        <f>IFERROR(VLOOKUP($B150,'NAV plus Dist'!$B:$FD,AD$1,FALSE)/VLOOKUP($B149,NAV!$A:$FC,AD$1,FALSE),"")</f>
        <v>1.0239874469837027</v>
      </c>
      <c r="AE150" s="171">
        <f>IFERROR(VLOOKUP($B150,'NAV plus Dist'!$B:$FD,AE$1,FALSE)/VLOOKUP($B149,NAV!$A:$FC,AE$1,FALSE),"")</f>
        <v>1.0059498295674891</v>
      </c>
      <c r="AF150" s="171">
        <f>IFERROR(VLOOKUP($B150,'NAV plus Dist'!$B:$FD,AF$1,FALSE)/VLOOKUP($B149,NAV!$A:$FC,AF$1,FALSE),"")</f>
        <v>0.96387043677620365</v>
      </c>
      <c r="AG150" s="171">
        <f>IFERROR(VLOOKUP($B150,'NAV plus Dist'!$B:$FD,AG$1,FALSE)/VLOOKUP($B149,NAV!$A:$FC,AG$1,FALSE),"")</f>
        <v>0.99337015245039628</v>
      </c>
      <c r="AH150" s="171">
        <f>IFERROR(VLOOKUP($B150,'NAV plus Dist'!$B:$FD,AH$1,FALSE)/VLOOKUP($B149,NAV!$A:$FC,AH$1,FALSE),"")</f>
        <v>0.96236955953989567</v>
      </c>
      <c r="AI150" s="171">
        <f>IFERROR(VLOOKUP($B150,'NAV plus Dist'!$B:$FD,AI$1,FALSE)/VLOOKUP($B149,NAV!$A:$FC,AI$1,FALSE),"")</f>
        <v>0.98377074958146771</v>
      </c>
      <c r="AJ150" s="171">
        <f>IFERROR(VLOOKUP($B150,'NAV plus Dist'!$B:$FD,AJ$1,FALSE)/VLOOKUP($B149,NAV!$A:$FC,AJ$1,FALSE),"")</f>
        <v>0.99140726500691845</v>
      </c>
      <c r="AK150" s="171">
        <f>IFERROR(VLOOKUP($B150,'NAV plus Dist'!$B:$FD,AK$1,FALSE)/VLOOKUP($B149,NAV!$A:$FC,AK$1,FALSE),"")</f>
        <v>0.95099166986201633</v>
      </c>
      <c r="AL150" s="171">
        <f>IFERROR(VLOOKUP($B150,'NAV plus Dist'!$B:$FD,AL$1,FALSE)/VLOOKUP($B149,NAV!$A:$FC,AL$1,FALSE),"")</f>
        <v>0.95139947909297207</v>
      </c>
      <c r="AM150" s="171">
        <f>IFERROR(VLOOKUP($B150,'NAV plus Dist'!$B:$FD,AM$1,FALSE)/VLOOKUP($B149,NAV!$A:$FC,AM$1,FALSE),"")</f>
        <v>0.98121351214790542</v>
      </c>
      <c r="AN150" s="171">
        <f>IFERROR(VLOOKUP($B150,'NAV plus Dist'!$B:$FD,AN$1,FALSE)/VLOOKUP($B149,NAV!$A:$FC,AN$1,FALSE),"")</f>
        <v>0.93867873794080647</v>
      </c>
      <c r="AO150" s="171">
        <f>IFERROR(VLOOKUP($B150,'NAV plus Dist'!$B:$FD,AO$1,FALSE)/VLOOKUP($B149,NAV!$A:$FC,AO$1,FALSE),"")</f>
        <v>0.90953407875899328</v>
      </c>
      <c r="AP150" s="171" t="str">
        <f>IFERROR(VLOOKUP($B150,'NAV plus Dist'!$B:$FD,AP$1,FALSE)/VLOOKUP($B149,NAV!$A:$FC,AP$1,FALSE),"")</f>
        <v/>
      </c>
      <c r="AQ150" s="171" t="str">
        <f>IFERROR(VLOOKUP($B150,'NAV plus Dist'!$B:$FD,AQ$1,FALSE)/VLOOKUP($B149,NAV!$A:$FC,AQ$1,FALSE),"")</f>
        <v/>
      </c>
      <c r="AR150" s="171" t="str">
        <f>IFERROR(VLOOKUP($B150,'NAV plus Dist'!$B:$FD,AR$1,FALSE)/VLOOKUP($B149,NAV!$A:$FC,AR$1,FALSE),"")</f>
        <v/>
      </c>
      <c r="AS150" s="171" t="str">
        <f>IFERROR(VLOOKUP($B150,'NAV plus Dist'!$B:$FD,AS$1,FALSE)/VLOOKUP($B149,NAV!$A:$FC,AS$1,FALSE),"")</f>
        <v/>
      </c>
      <c r="AT150" s="171">
        <f>IFERROR(VLOOKUP($B150,'NAV plus Dist'!$B:$FD,AT$1,FALSE)/VLOOKUP($B149,NAV!$A:$FC,AT$1,FALSE),"")</f>
        <v>0.97030443594726179</v>
      </c>
      <c r="AU150" s="171">
        <f>IFERROR(VLOOKUP($B150,'NAV plus Dist'!$B:$FD,AU$1,FALSE)/VLOOKUP($B149,NAV!$A:$FC,AU$1,FALSE),"")</f>
        <v>1</v>
      </c>
      <c r="AV150" s="171">
        <f>IFERROR(VLOOKUP($B150,'NAV plus Dist'!$B:$FD,AV$1,FALSE)/VLOOKUP($B149,NAV!$A:$FC,AV$1,FALSE),"")</f>
        <v>0.94898596503822819</v>
      </c>
      <c r="AW150" s="171" t="str">
        <f>IFERROR(VLOOKUP($B150,'NAV plus Dist'!$B:$FD,AW$1,FALSE)/VLOOKUP($B149,NAV!$A:$FC,AW$1,FALSE),"")</f>
        <v/>
      </c>
      <c r="AX150" s="171" t="str">
        <f>IFERROR(VLOOKUP($B150,'NAV plus Dist'!$B:$FD,AX$1,FALSE)/VLOOKUP($B149,NAV!$A:$FC,AX$1,FALSE),"")</f>
        <v/>
      </c>
      <c r="AY150" s="171" t="str">
        <f>IFERROR(VLOOKUP($B150,'NAV plus Dist'!$B:$FD,AY$1,FALSE)/VLOOKUP($B149,NAV!$A:$FC,AY$1,FALSE),"")</f>
        <v/>
      </c>
      <c r="AZ150" s="171" t="str">
        <f>IFERROR(VLOOKUP($B150,'NAV plus Dist'!$B:$FD,AZ$1,FALSE)/VLOOKUP($B149,NAV!$A:$FC,AZ$1,FALSE),"")</f>
        <v/>
      </c>
      <c r="BA150" s="171" t="str">
        <f>IFERROR(VLOOKUP($B150,'NAV plus Dist'!$B:$FD,BA$1,FALSE)/VLOOKUP($B149,NAV!$A:$FC,BA$1,FALSE),"")</f>
        <v/>
      </c>
      <c r="BB150" s="171" t="str">
        <f>IFERROR(VLOOKUP($B150,'NAV plus Dist'!$B:$FD,BB$1,FALSE)/VLOOKUP($B149,NAV!$A:$FC,BB$1,FALSE),"")</f>
        <v/>
      </c>
      <c r="BC150" s="171" t="str">
        <f>IFERROR(VLOOKUP($B150,'NAV plus Dist'!$B:$FD,BC$1,FALSE)/VLOOKUP($B149,NAV!$A:$FC,BC$1,FALSE),"")</f>
        <v/>
      </c>
      <c r="BD150" s="171" t="str">
        <f>IFERROR(VLOOKUP($B150,'NAV plus Dist'!$B:$FD,BD$1,FALSE)/VLOOKUP($B149,NAV!$A:$FC,BD$1,FALSE),"")</f>
        <v/>
      </c>
      <c r="BE150" s="171" t="str">
        <f>IFERROR(VLOOKUP($B150,'NAV plus Dist'!$B:$FD,BE$1,FALSE)/VLOOKUP($B149,NAV!$A:$FC,BE$1,FALSE),"")</f>
        <v/>
      </c>
      <c r="BF150" s="171" t="str">
        <f>IFERROR(VLOOKUP($B150,'NAV plus Dist'!$B:$FD,BF$1,FALSE)/VLOOKUP($B149,NAV!$A:$FC,BF$1,FALSE),"")</f>
        <v/>
      </c>
      <c r="BG150" s="171" t="str">
        <f>IFERROR(VLOOKUP($B150,'NAV plus Dist'!$B:$FD,BG$1,FALSE)/VLOOKUP($B149,NAV!$A:$FC,BG$1,FALSE),"")</f>
        <v/>
      </c>
      <c r="BH150" s="171" t="str">
        <f>IFERROR(VLOOKUP($B150,'NAV plus Dist'!$B:$FD,BH$1,FALSE)/VLOOKUP($B149,NAV!$A:$FC,BH$1,FALSE),"")</f>
        <v/>
      </c>
      <c r="BI150" s="171" t="str">
        <f>IFERROR(VLOOKUP($B150,'NAV plus Dist'!$B:$FD,BI$1,FALSE)/VLOOKUP($B149,NAV!$A:$FC,BI$1,FALSE),"")</f>
        <v/>
      </c>
      <c r="BJ150" s="171" t="str">
        <f>IFERROR(VLOOKUP($B150,'NAV plus Dist'!$B:$FD,BJ$1,FALSE)/VLOOKUP($B149,NAV!$A:$FC,BJ$1,FALSE),"")</f>
        <v/>
      </c>
      <c r="BK150" s="171" t="str">
        <f>IFERROR(VLOOKUP($B150,'NAV plus Dist'!$B:$FD,BK$1,FALSE)/VLOOKUP($B149,NAV!$A:$FC,BK$1,FALSE),"")</f>
        <v/>
      </c>
      <c r="BL150" s="171" t="str">
        <f>IFERROR(VLOOKUP($B150,'NAV plus Dist'!$B:$FD,BL$1,FALSE)/VLOOKUP($B149,NAV!$A:$FC,BL$1,FALSE),"")</f>
        <v/>
      </c>
      <c r="BM150" s="171" t="str">
        <f>IFERROR(VLOOKUP($B150,'NAV plus Dist'!$B:$FD,BM$1,FALSE)/VLOOKUP($B149,NAV!$A:$FC,BM$1,FALSE),"")</f>
        <v/>
      </c>
      <c r="BN150" s="171" t="str">
        <f>IFERROR(VLOOKUP($B150,'NAV plus Dist'!$B:$FD,BN$1,FALSE)/VLOOKUP($B149,NAV!$A:$FC,BN$1,FALSE),"")</f>
        <v/>
      </c>
      <c r="BO150" s="171" t="str">
        <f>IFERROR(VLOOKUP($B150,'NAV plus Dist'!$B:$FD,BO$1,FALSE)/VLOOKUP($B149,NAV!$A:$FC,BO$1,FALSE),"")</f>
        <v/>
      </c>
      <c r="BP150" s="171" t="str">
        <f>IFERROR(VLOOKUP($B150,'NAV plus Dist'!$B:$FD,BP$1,FALSE)/VLOOKUP($B149,NAV!$A:$FC,BP$1,FALSE),"")</f>
        <v/>
      </c>
      <c r="BQ150" s="171" t="str">
        <f>IFERROR(VLOOKUP($B150,'NAV plus Dist'!$B:$FD,BQ$1,FALSE)/VLOOKUP($B149,NAV!$A:$FC,BQ$1,FALSE),"")</f>
        <v/>
      </c>
      <c r="BR150" s="171" t="str">
        <f>IFERROR(VLOOKUP($B150,'NAV plus Dist'!$B:$FD,BR$1,FALSE)/VLOOKUP($B149,NAV!$A:$FC,BR$1,FALSE),"")</f>
        <v/>
      </c>
      <c r="BS150" s="171" t="str">
        <f>IFERROR(VLOOKUP($B150,'NAV plus Dist'!$B:$FD,BS$1,FALSE)/VLOOKUP($B149,NAV!$A:$FC,BS$1,FALSE),"")</f>
        <v/>
      </c>
      <c r="BT150" s="171" t="str">
        <f>IFERROR(VLOOKUP($B150,'NAV plus Dist'!$B:$FD,BT$1,FALSE)/VLOOKUP($B149,NAV!$A:$FC,BT$1,FALSE),"")</f>
        <v/>
      </c>
      <c r="BU150" s="171" t="str">
        <f>IFERROR(VLOOKUP($B150,'NAV plus Dist'!$B:$FD,BU$1,FALSE)/VLOOKUP($B149,NAV!$A:$FC,BU$1,FALSE),"")</f>
        <v/>
      </c>
      <c r="BV150" s="171" t="str">
        <f>IFERROR(VLOOKUP($B150,'NAV plus Dist'!$B:$FD,BV$1,FALSE)/VLOOKUP($B149,NAV!$A:$FC,BV$1,FALSE),"")</f>
        <v/>
      </c>
      <c r="BW150" s="171" t="str">
        <f>IFERROR(VLOOKUP($B150,'NAV plus Dist'!$B:$FD,BW$1,FALSE)/VLOOKUP($B149,NAV!$A:$FC,BW$1,FALSE),"")</f>
        <v/>
      </c>
      <c r="BX150" s="171" t="str">
        <f>IFERROR(VLOOKUP($B150,'NAV plus Dist'!$B:$FD,BX$1,FALSE)/VLOOKUP($B149,NAV!$A:$FC,BX$1,FALSE),"")</f>
        <v/>
      </c>
      <c r="BY150" s="171" t="str">
        <f>IFERROR(VLOOKUP($B150,'NAV plus Dist'!$B:$FD,BY$1,FALSE)/VLOOKUP($B149,NAV!$A:$FC,BY$1,FALSE),"")</f>
        <v/>
      </c>
      <c r="BZ150" s="171" t="str">
        <f>IFERROR(VLOOKUP($B150,'NAV plus Dist'!$B:$FD,BZ$1,FALSE)/VLOOKUP($B149,NAV!$A:$FC,BZ$1,FALSE),"")</f>
        <v/>
      </c>
      <c r="CA150" s="171" t="str">
        <f>IFERROR(VLOOKUP($B150,'NAV plus Dist'!$B:$FD,CA$1,FALSE)/VLOOKUP($B149,NAV!$A:$FC,CA$1,FALSE),"")</f>
        <v/>
      </c>
      <c r="CB150" s="171" t="str">
        <f>IFERROR(VLOOKUP($B150,'NAV plus Dist'!$B:$FD,CB$1,FALSE)/VLOOKUP($B149,NAV!$A:$FC,CB$1,FALSE),"")</f>
        <v/>
      </c>
      <c r="CC150" s="171" t="str">
        <f>IFERROR(VLOOKUP($B150,'NAV plus Dist'!$B:$FD,CC$1,FALSE)/VLOOKUP($B149,NAV!$A:$FC,CC$1,FALSE),"")</f>
        <v/>
      </c>
      <c r="CD150" s="171" t="str">
        <f>IFERROR(VLOOKUP($B150,'NAV plus Dist'!$B:$FD,CD$1,FALSE)/VLOOKUP($B149,NAV!$A:$FC,CD$1,FALSE),"")</f>
        <v/>
      </c>
      <c r="CE150" s="171" t="str">
        <f>IFERROR(VLOOKUP($B150,'NAV plus Dist'!$B:$FD,CE$1,FALSE)/VLOOKUP($B149,NAV!$A:$FC,CE$1,FALSE),"")</f>
        <v/>
      </c>
      <c r="CF150" s="171" t="str">
        <f>IFERROR(VLOOKUP($B150,'NAV plus Dist'!$B:$FD,CF$1,FALSE)/VLOOKUP($B149,NAV!$A:$FC,CF$1,FALSE),"")</f>
        <v/>
      </c>
      <c r="CG150" s="171" t="str">
        <f>IFERROR(VLOOKUP($B150,'NAV plus Dist'!$B:$FD,CG$1,FALSE)/VLOOKUP($B149,NAV!$A:$FC,CG$1,FALSE),"")</f>
        <v/>
      </c>
      <c r="CH150" s="171" t="str">
        <f>IFERROR(VLOOKUP($B150,'NAV plus Dist'!$B:$FD,CH$1,FALSE)/VLOOKUP($B149,NAV!$A:$FC,CH$1,FALSE),"")</f>
        <v/>
      </c>
      <c r="CI150" s="171" t="str">
        <f>IFERROR(VLOOKUP($B150,'NAV plus Dist'!$B:$FD,CI$1,FALSE)/VLOOKUP($B149,NAV!$A:$FC,CI$1,FALSE),"")</f>
        <v/>
      </c>
      <c r="CJ150" s="171" t="str">
        <f>IFERROR(VLOOKUP($B150,'NAV plus Dist'!$B:$FD,CJ$1,FALSE)/VLOOKUP($B149,NAV!$A:$FC,CJ$1,FALSE),"")</f>
        <v/>
      </c>
      <c r="CK150" s="171" t="str">
        <f>IFERROR(VLOOKUP($B150,'NAV plus Dist'!$B:$FD,CK$1,FALSE)/VLOOKUP($B149,NAV!$A:$FC,CK$1,FALSE),"")</f>
        <v/>
      </c>
      <c r="CL150" s="171" t="str">
        <f>IFERROR(VLOOKUP($B150,'NAV plus Dist'!$B:$FD,CL$1,FALSE)/VLOOKUP($B149,NAV!$A:$FC,CL$1,FALSE),"")</f>
        <v/>
      </c>
      <c r="CM150" s="171" t="str">
        <f>IFERROR(VLOOKUP($B150,'NAV plus Dist'!$B:$FD,CM$1,FALSE)/VLOOKUP($B149,NAV!$A:$FC,CM$1,FALSE),"")</f>
        <v/>
      </c>
      <c r="CN150" s="171" t="str">
        <f>IFERROR(VLOOKUP($B150,'NAV plus Dist'!$B:$FD,CN$1,FALSE)/VLOOKUP($B149,NAV!$A:$FC,CN$1,FALSE),"")</f>
        <v/>
      </c>
      <c r="CO150" s="171" t="str">
        <f>IFERROR(VLOOKUP($B150,'NAV plus Dist'!$B:$FD,CO$1,FALSE)/VLOOKUP($B149,NAV!$A:$FC,CO$1,FALSE),"")</f>
        <v/>
      </c>
      <c r="CP150" s="171" t="str">
        <f>IFERROR(VLOOKUP($B150,'NAV plus Dist'!$B:$FD,CP$1,FALSE)/VLOOKUP($B149,NAV!$A:$FC,CP$1,FALSE),"")</f>
        <v/>
      </c>
      <c r="CQ150" s="171" t="str">
        <f>IFERROR(VLOOKUP($B150,'NAV plus Dist'!$B:$FD,CQ$1,FALSE)/VLOOKUP($B149,NAV!$A:$FC,CQ$1,FALSE),"")</f>
        <v/>
      </c>
      <c r="CR150" s="171" t="str">
        <f>IFERROR(VLOOKUP($B150,'NAV plus Dist'!$B:$FD,CR$1,FALSE)/VLOOKUP($B149,NAV!$A:$FC,CR$1,FALSE),"")</f>
        <v/>
      </c>
      <c r="CS150" s="171" t="str">
        <f>IFERROR(VLOOKUP($B150,'NAV plus Dist'!$B:$FD,CS$1,FALSE)/VLOOKUP($B149,NAV!$A:$FC,CS$1,FALSE),"")</f>
        <v/>
      </c>
      <c r="CT150" s="171" t="str">
        <f>IFERROR(VLOOKUP($B150,'NAV plus Dist'!$B:$FD,CT$1,FALSE)/VLOOKUP($B149,NAV!$A:$FC,CT$1,FALSE),"")</f>
        <v/>
      </c>
      <c r="CU150" s="171" t="str">
        <f>IFERROR(VLOOKUP($B150,'NAV plus Dist'!$B:$FD,CU$1,FALSE)/VLOOKUP($B149,NAV!$A:$FC,CU$1,FALSE),"")</f>
        <v/>
      </c>
      <c r="CV150" s="171" t="str">
        <f>IFERROR(VLOOKUP($B150,'NAV plus Dist'!$B:$FD,CV$1,FALSE)/VLOOKUP($B149,NAV!$A:$FC,CV$1,FALSE),"")</f>
        <v/>
      </c>
      <c r="CW150" s="171" t="str">
        <f>IFERROR(VLOOKUP($B150,'NAV plus Dist'!$B:$FD,CW$1,FALSE)/VLOOKUP($B149,NAV!$A:$FC,CW$1,FALSE),"")</f>
        <v/>
      </c>
      <c r="CX150" s="171" t="str">
        <f>IFERROR(VLOOKUP($B150,'NAV plus Dist'!$B:$FD,CX$1,FALSE)/VLOOKUP($B149,NAV!$A:$FC,CX$1,FALSE),"")</f>
        <v/>
      </c>
      <c r="CY150" s="171" t="str">
        <f>IFERROR(VLOOKUP($B150,'NAV plus Dist'!$B:$FD,CY$1,FALSE)/VLOOKUP($B149,NAV!$A:$FC,CY$1,FALSE),"")</f>
        <v/>
      </c>
      <c r="CZ150" s="171" t="str">
        <f>IFERROR(VLOOKUP($B150,'NAV plus Dist'!$B:$FD,CZ$1,FALSE)/VLOOKUP($B149,NAV!$A:$FC,CZ$1,FALSE),"")</f>
        <v/>
      </c>
      <c r="DA150" s="171" t="str">
        <f>IFERROR(VLOOKUP($B150,'NAV plus Dist'!$B:$FD,DA$1,FALSE)/VLOOKUP($B149,NAV!$A:$FC,DA$1,FALSE),"")</f>
        <v/>
      </c>
      <c r="DB150" s="171" t="str">
        <f>IFERROR(VLOOKUP($B150,'NAV plus Dist'!$B:$FD,DB$1,FALSE)/VLOOKUP($B149,NAV!$A:$FC,DB$1,FALSE),"")</f>
        <v/>
      </c>
      <c r="DC150" s="171" t="str">
        <f>IFERROR(VLOOKUP($B150,'NAV plus Dist'!$B:$FD,DC$1,FALSE)/VLOOKUP($B149,NAV!$A:$FC,DC$1,FALSE),"")</f>
        <v/>
      </c>
      <c r="DD150" s="171" t="str">
        <f>IFERROR(VLOOKUP($B150,'NAV plus Dist'!$B:$FD,DD$1,FALSE)/VLOOKUP($B149,NAV!$A:$FC,DD$1,FALSE),"")</f>
        <v/>
      </c>
      <c r="DE150" s="171" t="str">
        <f>IFERROR(VLOOKUP($B150,'NAV plus Dist'!$B:$FD,DE$1,FALSE)/VLOOKUP($B149,NAV!$A:$FC,DE$1,FALSE),"")</f>
        <v/>
      </c>
      <c r="DF150" s="171" t="str">
        <f>IFERROR(VLOOKUP($B150,'NAV plus Dist'!$B:$FD,DF$1,FALSE)/VLOOKUP($B149,NAV!$A:$FC,DF$1,FALSE),"")</f>
        <v/>
      </c>
      <c r="DG150" s="171" t="str">
        <f>IFERROR(VLOOKUP($B150,'NAV plus Dist'!$B:$FD,DG$1,FALSE)/VLOOKUP($B149,NAV!$A:$FC,DG$1,FALSE),"")</f>
        <v/>
      </c>
      <c r="DH150" s="171" t="str">
        <f>IFERROR(VLOOKUP($B150,'NAV plus Dist'!$B:$FD,DH$1,FALSE)/VLOOKUP($B149,NAV!$A:$FC,DH$1,FALSE),"")</f>
        <v/>
      </c>
    </row>
    <row r="151" spans="1:112">
      <c r="A151" s="94">
        <f t="shared" si="44"/>
        <v>50</v>
      </c>
      <c r="B151" s="168">
        <f t="shared" si="45"/>
        <v>44561</v>
      </c>
      <c r="C151" s="171">
        <f>IFERROR(VLOOKUP($B151,'NAV plus Dist'!$B:$FD,C$1,FALSE)/VLOOKUP($B150,NAV!$A:$FC,C$1,FALSE),"")</f>
        <v>1.0185672956517986</v>
      </c>
      <c r="D151" s="171">
        <f>IFERROR(VLOOKUP($B151,'NAV plus Dist'!$B:$FD,D$1,FALSE)/VLOOKUP($B150,NAV!$A:$FC,D$1,FALSE),"")</f>
        <v>1.0099901978663262</v>
      </c>
      <c r="E151" s="171">
        <f>IFERROR(VLOOKUP($B151,'NAV plus Dist'!$B:$FD,E$1,FALSE)/VLOOKUP($B150,NAV!$A:$FC,E$1,FALSE),"")</f>
        <v>1.0199687906371913</v>
      </c>
      <c r="F151" s="171" t="str">
        <f>IFERROR(VLOOKUP($B151,'NAV plus Dist'!$B:$FD,F$1,FALSE)/VLOOKUP($B150,NAV!$A:$FC,F$1,FALSE),"")</f>
        <v/>
      </c>
      <c r="G151" s="171" t="str">
        <f>IFERROR(VLOOKUP($B151,'NAV plus Dist'!$B:$FD,G$1,FALSE)/VLOOKUP($B150,NAV!$A:$FC,G$1,FALSE),"")</f>
        <v/>
      </c>
      <c r="H151" s="171" t="str">
        <f>IFERROR(VLOOKUP($B151,'NAV plus Dist'!$B:$FD,H$1,FALSE)/VLOOKUP($B150,NAV!$A:$FC,H$1,FALSE),"")</f>
        <v/>
      </c>
      <c r="I151" s="171" t="str">
        <f>IFERROR(VLOOKUP($B151,'NAV plus Dist'!$B:$FD,I$1,FALSE)/VLOOKUP($B150,NAV!$A:$FC,I$1,FALSE),"")</f>
        <v/>
      </c>
      <c r="J151" s="171" t="str">
        <f>IFERROR(VLOOKUP($B151,'NAV plus Dist'!$B:$FD,J$1,FALSE)/VLOOKUP($B150,NAV!$A:$FC,J$1,FALSE),"")</f>
        <v/>
      </c>
      <c r="K151" s="171" t="str">
        <f>IFERROR(VLOOKUP($B151,'NAV plus Dist'!$B:$FD,K$1,FALSE)/VLOOKUP($B150,NAV!$A:$FC,K$1,FALSE),"")</f>
        <v/>
      </c>
      <c r="L151" s="171" t="str">
        <f>IFERROR(VLOOKUP($B151,'NAV plus Dist'!$B:$FD,L$1,FALSE)/VLOOKUP($B150,NAV!$A:$FC,L$1,FALSE),"")</f>
        <v/>
      </c>
      <c r="M151" s="171" t="str">
        <f>IFERROR(VLOOKUP($B151,'NAV plus Dist'!$B:$FD,M$1,FALSE)/VLOOKUP($B150,NAV!$A:$FC,M$1,FALSE),"")</f>
        <v/>
      </c>
      <c r="N151" s="171" t="str">
        <f>IFERROR(VLOOKUP($B151,'NAV plus Dist'!$B:$FD,N$1,FALSE)/VLOOKUP($B150,NAV!$A:$FC,N$1,FALSE),"")</f>
        <v/>
      </c>
      <c r="O151" s="171">
        <f>IFERROR(VLOOKUP($B151,'NAV plus Dist'!$B:$FD,O$1,FALSE)/VLOOKUP($B150,NAV!$A:$FC,O$1,FALSE),"")</f>
        <v>1.0302459521135945</v>
      </c>
      <c r="P151" s="171">
        <f>IFERROR(VLOOKUP($B151,'NAV plus Dist'!$B:$FD,P$1,FALSE)/VLOOKUP($B150,NAV!$A:$FC,P$1,FALSE),"")</f>
        <v>1.033871808233455</v>
      </c>
      <c r="Q151" s="171">
        <f>IFERROR(VLOOKUP($B151,'NAV plus Dist'!$B:$FD,Q$1,FALSE)/VLOOKUP($B150,NAV!$A:$FC,Q$1,FALSE),"")</f>
        <v>1.0553103258945664</v>
      </c>
      <c r="R151" s="171">
        <f>IFERROR(VLOOKUP($B151,'NAV plus Dist'!$B:$FD,R$1,FALSE)/VLOOKUP($B150,NAV!$A:$FC,R$1,FALSE),"")</f>
        <v>1.0553103258945664</v>
      </c>
      <c r="S151" s="171">
        <f>IFERROR(VLOOKUP($B151,'NAV plus Dist'!$B:$FD,S$1,FALSE)/VLOOKUP($B150,NAV!$A:$FC,S$1,FALSE),"")</f>
        <v>1.0544559699485834</v>
      </c>
      <c r="T151" s="171">
        <f>IFERROR(VLOOKUP($B151,'NAV plus Dist'!$B:$FD,T$1,FALSE)/VLOOKUP($B150,NAV!$A:$FC,T$1,FALSE),"")</f>
        <v>1.0557137783377002</v>
      </c>
      <c r="U151" s="171">
        <f>IFERROR(VLOOKUP($B151,'NAV plus Dist'!$B:$FD,U$1,FALSE)/VLOOKUP($B150,NAV!$A:$FC,U$1,FALSE),"")</f>
        <v>1.0554704851770613</v>
      </c>
      <c r="V151" s="171">
        <f>IFERROR(VLOOKUP($B151,'NAV plus Dist'!$B:$FD,V$1,FALSE)/VLOOKUP($B150,NAV!$A:$FC,V$1,FALSE),"")</f>
        <v>1.0311025557011795</v>
      </c>
      <c r="W151" s="171">
        <f>IFERROR(VLOOKUP($B151,'NAV plus Dist'!$B:$FD,W$1,FALSE)/VLOOKUP($B150,NAV!$A:$FC,W$1,FALSE),"")</f>
        <v>1.0311025557011795</v>
      </c>
      <c r="X151" s="171">
        <f>IFERROR(VLOOKUP($B151,'NAV plus Dist'!$B:$FD,X$1,FALSE)/VLOOKUP($B150,NAV!$A:$FC,X$1,FALSE),"")</f>
        <v>1.0308443998997745</v>
      </c>
      <c r="Y151" s="171">
        <f>IFERROR(VLOOKUP($B151,'NAV plus Dist'!$B:$FD,Y$1,FALSE)/VLOOKUP($B150,NAV!$A:$FC,Y$1,FALSE),"")</f>
        <v>1.0320889651719947</v>
      </c>
      <c r="Z151" s="171">
        <f>IFERROR(VLOOKUP($B151,'NAV plus Dist'!$B:$FD,Z$1,FALSE)/VLOOKUP($B150,NAV!$A:$FC,Z$1,FALSE),"")</f>
        <v>1.0318486982151631</v>
      </c>
      <c r="AA151" s="171">
        <f>IFERROR(VLOOKUP($B151,'NAV plus Dist'!$B:$FD,AA$1,FALSE)/VLOOKUP($B150,NAV!$A:$FC,AA$1,FALSE),"")</f>
        <v>1.0581123595505617</v>
      </c>
      <c r="AB151" s="171">
        <f>IFERROR(VLOOKUP($B151,'NAV plus Dist'!$B:$FD,AB$1,FALSE)/VLOOKUP($B150,NAV!$A:$FC,AB$1,FALSE),"")</f>
        <v>1.0487620504428872</v>
      </c>
      <c r="AC151" s="171">
        <f>IFERROR(VLOOKUP($B151,'NAV plus Dist'!$B:$FD,AC$1,FALSE)/VLOOKUP($B150,NAV!$A:$FC,AC$1,FALSE),"")</f>
        <v>1.0590843660550309</v>
      </c>
      <c r="AD151" s="171">
        <f>IFERROR(VLOOKUP($B151,'NAV plus Dist'!$B:$FD,AD$1,FALSE)/VLOOKUP($B150,NAV!$A:$FC,AD$1,FALSE),"")</f>
        <v>1.0122892992065058</v>
      </c>
      <c r="AE151" s="171">
        <f>IFERROR(VLOOKUP($B151,'NAV plus Dist'!$B:$FD,AE$1,FALSE)/VLOOKUP($B150,NAV!$A:$FC,AE$1,FALSE),"")</f>
        <v>1.066149565288296</v>
      </c>
      <c r="AF151" s="171">
        <f>IFERROR(VLOOKUP($B151,'NAV plus Dist'!$B:$FD,AF$1,FALSE)/VLOOKUP($B150,NAV!$A:$FC,AF$1,FALSE),"")</f>
        <v>1.0917455988402804</v>
      </c>
      <c r="AG151" s="171">
        <f>IFERROR(VLOOKUP($B151,'NAV plus Dist'!$B:$FD,AG$1,FALSE)/VLOOKUP($B150,NAV!$A:$FC,AG$1,FALSE),"")</f>
        <v>1.0819030192131749</v>
      </c>
      <c r="AH151" s="171">
        <f>IFERROR(VLOOKUP($B151,'NAV plus Dist'!$B:$FD,AH$1,FALSE)/VLOOKUP($B150,NAV!$A:$FC,AH$1,FALSE),"")</f>
        <v>1.0925626707853153</v>
      </c>
      <c r="AI151" s="171">
        <f>IFERROR(VLOOKUP($B151,'NAV plus Dist'!$B:$FD,AI$1,FALSE)/VLOOKUP($B150,NAV!$A:$FC,AI$1,FALSE),"")</f>
        <v>0.82934536246114765</v>
      </c>
      <c r="AJ151" s="171">
        <f>IFERROR(VLOOKUP($B151,'NAV plus Dist'!$B:$FD,AJ$1,FALSE)/VLOOKUP($B150,NAV!$A:$FC,AJ$1,FALSE),"")</f>
        <v>1.05307874973868</v>
      </c>
      <c r="AK151" s="171">
        <f>IFERROR(VLOOKUP($B151,'NAV plus Dist'!$B:$FD,AK$1,FALSE)/VLOOKUP($B150,NAV!$A:$FC,AK$1,FALSE),"")</f>
        <v>1.0085262805569095</v>
      </c>
      <c r="AL151" s="171">
        <f>IFERROR(VLOOKUP($B151,'NAV plus Dist'!$B:$FD,AL$1,FALSE)/VLOOKUP($B150,NAV!$A:$FC,AL$1,FALSE),"")</f>
        <v>1.0105802538818245</v>
      </c>
      <c r="AM151" s="171">
        <f>IFERROR(VLOOKUP($B151,'NAV plus Dist'!$B:$FD,AM$1,FALSE)/VLOOKUP($B150,NAV!$A:$FC,AM$1,FALSE),"")</f>
        <v>0.92212481620042075</v>
      </c>
      <c r="AN151" s="171">
        <f>IFERROR(VLOOKUP($B151,'NAV plus Dist'!$B:$FD,AN$1,FALSE)/VLOOKUP($B150,NAV!$A:$FC,AN$1,FALSE),"")</f>
        <v>1.063538719062612</v>
      </c>
      <c r="AO151" s="171">
        <f>IFERROR(VLOOKUP($B151,'NAV plus Dist'!$B:$FD,AO$1,FALSE)/VLOOKUP($B150,NAV!$A:$FC,AO$1,FALSE),"")</f>
        <v>1.0740301659726235</v>
      </c>
      <c r="AP151" s="171" t="str">
        <f>IFERROR(VLOOKUP($B151,'NAV plus Dist'!$B:$FD,AP$1,FALSE)/VLOOKUP($B150,NAV!$A:$FC,AP$1,FALSE),"")</f>
        <v/>
      </c>
      <c r="AQ151" s="171" t="str">
        <f>IFERROR(VLOOKUP($B151,'NAV plus Dist'!$B:$FD,AQ$1,FALSE)/VLOOKUP($B150,NAV!$A:$FC,AQ$1,FALSE),"")</f>
        <v/>
      </c>
      <c r="AR151" s="171" t="str">
        <f>IFERROR(VLOOKUP($B151,'NAV plus Dist'!$B:$FD,AR$1,FALSE)/VLOOKUP($B150,NAV!$A:$FC,AR$1,FALSE),"")</f>
        <v/>
      </c>
      <c r="AS151" s="171" t="str">
        <f>IFERROR(VLOOKUP($B151,'NAV plus Dist'!$B:$FD,AS$1,FALSE)/VLOOKUP($B150,NAV!$A:$FC,AS$1,FALSE),"")</f>
        <v/>
      </c>
      <c r="AT151" s="171">
        <f>IFERROR(VLOOKUP($B151,'NAV plus Dist'!$B:$FD,AT$1,FALSE)/VLOOKUP($B150,NAV!$A:$FC,AT$1,FALSE),"")</f>
        <v>1.0945803303368258</v>
      </c>
      <c r="AU151" s="171">
        <f>IFERROR(VLOOKUP($B151,'NAV plus Dist'!$B:$FD,AU$1,FALSE)/VLOOKUP($B150,NAV!$A:$FC,AU$1,FALSE),"")</f>
        <v>1.0125</v>
      </c>
      <c r="AV151" s="171">
        <f>IFERROR(VLOOKUP($B151,'NAV plus Dist'!$B:$FD,AV$1,FALSE)/VLOOKUP($B150,NAV!$A:$FC,AV$1,FALSE),"")</f>
        <v>1.1571615913630888</v>
      </c>
      <c r="AW151" s="171" t="str">
        <f>IFERROR(VLOOKUP($B151,'NAV plus Dist'!$B:$FD,AW$1,FALSE)/VLOOKUP($B150,NAV!$A:$FC,AW$1,FALSE),"")</f>
        <v/>
      </c>
      <c r="AX151" s="171" t="str">
        <f>IFERROR(VLOOKUP($B151,'NAV plus Dist'!$B:$FD,AX$1,FALSE)/VLOOKUP($B150,NAV!$A:$FC,AX$1,FALSE),"")</f>
        <v/>
      </c>
      <c r="AY151" s="171" t="str">
        <f>IFERROR(VLOOKUP($B151,'NAV plus Dist'!$B:$FD,AY$1,FALSE)/VLOOKUP($B150,NAV!$A:$FC,AY$1,FALSE),"")</f>
        <v/>
      </c>
      <c r="AZ151" s="171" t="str">
        <f>IFERROR(VLOOKUP($B151,'NAV plus Dist'!$B:$FD,AZ$1,FALSE)/VLOOKUP($B150,NAV!$A:$FC,AZ$1,FALSE),"")</f>
        <v/>
      </c>
      <c r="BA151" s="171" t="str">
        <f>IFERROR(VLOOKUP($B151,'NAV plus Dist'!$B:$FD,BA$1,FALSE)/VLOOKUP($B150,NAV!$A:$FC,BA$1,FALSE),"")</f>
        <v/>
      </c>
      <c r="BB151" s="171" t="str">
        <f>IFERROR(VLOOKUP($B151,'NAV plus Dist'!$B:$FD,BB$1,FALSE)/VLOOKUP($B150,NAV!$A:$FC,BB$1,FALSE),"")</f>
        <v/>
      </c>
      <c r="BC151" s="171" t="str">
        <f>IFERROR(VLOOKUP($B151,'NAV plus Dist'!$B:$FD,BC$1,FALSE)/VLOOKUP($B150,NAV!$A:$FC,BC$1,FALSE),"")</f>
        <v/>
      </c>
      <c r="BD151" s="171" t="str">
        <f>IFERROR(VLOOKUP($B151,'NAV plus Dist'!$B:$FD,BD$1,FALSE)/VLOOKUP($B150,NAV!$A:$FC,BD$1,FALSE),"")</f>
        <v/>
      </c>
      <c r="BE151" s="171" t="str">
        <f>IFERROR(VLOOKUP($B151,'NAV plus Dist'!$B:$FD,BE$1,FALSE)/VLOOKUP($B150,NAV!$A:$FC,BE$1,FALSE),"")</f>
        <v/>
      </c>
      <c r="BF151" s="171" t="str">
        <f>IFERROR(VLOOKUP($B151,'NAV plus Dist'!$B:$FD,BF$1,FALSE)/VLOOKUP($B150,NAV!$A:$FC,BF$1,FALSE),"")</f>
        <v/>
      </c>
      <c r="BG151" s="171" t="str">
        <f>IFERROR(VLOOKUP($B151,'NAV plus Dist'!$B:$FD,BG$1,FALSE)/VLOOKUP($B150,NAV!$A:$FC,BG$1,FALSE),"")</f>
        <v/>
      </c>
      <c r="BH151" s="171" t="str">
        <f>IFERROR(VLOOKUP($B151,'NAV plus Dist'!$B:$FD,BH$1,FALSE)/VLOOKUP($B150,NAV!$A:$FC,BH$1,FALSE),"")</f>
        <v/>
      </c>
      <c r="BI151" s="171" t="str">
        <f>IFERROR(VLOOKUP($B151,'NAV plus Dist'!$B:$FD,BI$1,FALSE)/VLOOKUP($B150,NAV!$A:$FC,BI$1,FALSE),"")</f>
        <v/>
      </c>
      <c r="BJ151" s="171" t="str">
        <f>IFERROR(VLOOKUP($B151,'NAV plus Dist'!$B:$FD,BJ$1,FALSE)/VLOOKUP($B150,NAV!$A:$FC,BJ$1,FALSE),"")</f>
        <v/>
      </c>
      <c r="BK151" s="171" t="str">
        <f>IFERROR(VLOOKUP($B151,'NAV plus Dist'!$B:$FD,BK$1,FALSE)/VLOOKUP($B150,NAV!$A:$FC,BK$1,FALSE),"")</f>
        <v/>
      </c>
      <c r="BL151" s="171" t="str">
        <f>IFERROR(VLOOKUP($B151,'NAV plus Dist'!$B:$FD,BL$1,FALSE)/VLOOKUP($B150,NAV!$A:$FC,BL$1,FALSE),"")</f>
        <v/>
      </c>
      <c r="BM151" s="171" t="str">
        <f>IFERROR(VLOOKUP($B151,'NAV plus Dist'!$B:$FD,BM$1,FALSE)/VLOOKUP($B150,NAV!$A:$FC,BM$1,FALSE),"")</f>
        <v/>
      </c>
      <c r="BN151" s="171" t="str">
        <f>IFERROR(VLOOKUP($B151,'NAV plus Dist'!$B:$FD,BN$1,FALSE)/VLOOKUP($B150,NAV!$A:$FC,BN$1,FALSE),"")</f>
        <v/>
      </c>
      <c r="BO151" s="171" t="str">
        <f>IFERROR(VLOOKUP($B151,'NAV plus Dist'!$B:$FD,BO$1,FALSE)/VLOOKUP($B150,NAV!$A:$FC,BO$1,FALSE),"")</f>
        <v/>
      </c>
      <c r="BP151" s="171" t="str">
        <f>IFERROR(VLOOKUP($B151,'NAV plus Dist'!$B:$FD,BP$1,FALSE)/VLOOKUP($B150,NAV!$A:$FC,BP$1,FALSE),"")</f>
        <v/>
      </c>
      <c r="BQ151" s="171" t="str">
        <f>IFERROR(VLOOKUP($B151,'NAV plus Dist'!$B:$FD,BQ$1,FALSE)/VLOOKUP($B150,NAV!$A:$FC,BQ$1,FALSE),"")</f>
        <v/>
      </c>
      <c r="BR151" s="171" t="str">
        <f>IFERROR(VLOOKUP($B151,'NAV plus Dist'!$B:$FD,BR$1,FALSE)/VLOOKUP($B150,NAV!$A:$FC,BR$1,FALSE),"")</f>
        <v/>
      </c>
      <c r="BS151" s="171" t="str">
        <f>IFERROR(VLOOKUP($B151,'NAV plus Dist'!$B:$FD,BS$1,FALSE)/VLOOKUP($B150,NAV!$A:$FC,BS$1,FALSE),"")</f>
        <v/>
      </c>
      <c r="BT151" s="171" t="str">
        <f>IFERROR(VLOOKUP($B151,'NAV plus Dist'!$B:$FD,BT$1,FALSE)/VLOOKUP($B150,NAV!$A:$FC,BT$1,FALSE),"")</f>
        <v/>
      </c>
      <c r="BU151" s="171" t="str">
        <f>IFERROR(VLOOKUP($B151,'NAV plus Dist'!$B:$FD,BU$1,FALSE)/VLOOKUP($B150,NAV!$A:$FC,BU$1,FALSE),"")</f>
        <v/>
      </c>
      <c r="BV151" s="171" t="str">
        <f>IFERROR(VLOOKUP($B151,'NAV plus Dist'!$B:$FD,BV$1,FALSE)/VLOOKUP($B150,NAV!$A:$FC,BV$1,FALSE),"")</f>
        <v/>
      </c>
      <c r="BW151" s="171" t="str">
        <f>IFERROR(VLOOKUP($B151,'NAV plus Dist'!$B:$FD,BW$1,FALSE)/VLOOKUP($B150,NAV!$A:$FC,BW$1,FALSE),"")</f>
        <v/>
      </c>
      <c r="BX151" s="171" t="str">
        <f>IFERROR(VLOOKUP($B151,'NAV plus Dist'!$B:$FD,BX$1,FALSE)/VLOOKUP($B150,NAV!$A:$FC,BX$1,FALSE),"")</f>
        <v/>
      </c>
      <c r="BY151" s="171" t="str">
        <f>IFERROR(VLOOKUP($B151,'NAV plus Dist'!$B:$FD,BY$1,FALSE)/VLOOKUP($B150,NAV!$A:$FC,BY$1,FALSE),"")</f>
        <v/>
      </c>
      <c r="BZ151" s="171" t="str">
        <f>IFERROR(VLOOKUP($B151,'NAV plus Dist'!$B:$FD,BZ$1,FALSE)/VLOOKUP($B150,NAV!$A:$FC,BZ$1,FALSE),"")</f>
        <v/>
      </c>
      <c r="CA151" s="171" t="str">
        <f>IFERROR(VLOOKUP($B151,'NAV plus Dist'!$B:$FD,CA$1,FALSE)/VLOOKUP($B150,NAV!$A:$FC,CA$1,FALSE),"")</f>
        <v/>
      </c>
      <c r="CB151" s="171" t="str">
        <f>IFERROR(VLOOKUP($B151,'NAV plus Dist'!$B:$FD,CB$1,FALSE)/VLOOKUP($B150,NAV!$A:$FC,CB$1,FALSE),"")</f>
        <v/>
      </c>
      <c r="CC151" s="171" t="str">
        <f>IFERROR(VLOOKUP($B151,'NAV plus Dist'!$B:$FD,CC$1,FALSE)/VLOOKUP($B150,NAV!$A:$FC,CC$1,FALSE),"")</f>
        <v/>
      </c>
      <c r="CD151" s="171" t="str">
        <f>IFERROR(VLOOKUP($B151,'NAV plus Dist'!$B:$FD,CD$1,FALSE)/VLOOKUP($B150,NAV!$A:$FC,CD$1,FALSE),"")</f>
        <v/>
      </c>
      <c r="CE151" s="171" t="str">
        <f>IFERROR(VLOOKUP($B151,'NAV plus Dist'!$B:$FD,CE$1,FALSE)/VLOOKUP($B150,NAV!$A:$FC,CE$1,FALSE),"")</f>
        <v/>
      </c>
      <c r="CF151" s="171" t="str">
        <f>IFERROR(VLOOKUP($B151,'NAV plus Dist'!$B:$FD,CF$1,FALSE)/VLOOKUP($B150,NAV!$A:$FC,CF$1,FALSE),"")</f>
        <v/>
      </c>
      <c r="CG151" s="171" t="str">
        <f>IFERROR(VLOOKUP($B151,'NAV plus Dist'!$B:$FD,CG$1,FALSE)/VLOOKUP($B150,NAV!$A:$FC,CG$1,FALSE),"")</f>
        <v/>
      </c>
      <c r="CH151" s="171" t="str">
        <f>IFERROR(VLOOKUP($B151,'NAV plus Dist'!$B:$FD,CH$1,FALSE)/VLOOKUP($B150,NAV!$A:$FC,CH$1,FALSE),"")</f>
        <v/>
      </c>
      <c r="CI151" s="171" t="str">
        <f>IFERROR(VLOOKUP($B151,'NAV plus Dist'!$B:$FD,CI$1,FALSE)/VLOOKUP($B150,NAV!$A:$FC,CI$1,FALSE),"")</f>
        <v/>
      </c>
      <c r="CJ151" s="171" t="str">
        <f>IFERROR(VLOOKUP($B151,'NAV plus Dist'!$B:$FD,CJ$1,FALSE)/VLOOKUP($B150,NAV!$A:$FC,CJ$1,FALSE),"")</f>
        <v/>
      </c>
      <c r="CK151" s="171" t="str">
        <f>IFERROR(VLOOKUP($B151,'NAV plus Dist'!$B:$FD,CK$1,FALSE)/VLOOKUP($B150,NAV!$A:$FC,CK$1,FALSE),"")</f>
        <v/>
      </c>
      <c r="CL151" s="171" t="str">
        <f>IFERROR(VLOOKUP($B151,'NAV plus Dist'!$B:$FD,CL$1,FALSE)/VLOOKUP($B150,NAV!$A:$FC,CL$1,FALSE),"")</f>
        <v/>
      </c>
      <c r="CM151" s="171" t="str">
        <f>IFERROR(VLOOKUP($B151,'NAV plus Dist'!$B:$FD,CM$1,FALSE)/VLOOKUP($B150,NAV!$A:$FC,CM$1,FALSE),"")</f>
        <v/>
      </c>
      <c r="CN151" s="171" t="str">
        <f>IFERROR(VLOOKUP($B151,'NAV plus Dist'!$B:$FD,CN$1,FALSE)/VLOOKUP($B150,NAV!$A:$FC,CN$1,FALSE),"")</f>
        <v/>
      </c>
      <c r="CO151" s="171" t="str">
        <f>IFERROR(VLOOKUP($B151,'NAV plus Dist'!$B:$FD,CO$1,FALSE)/VLOOKUP($B150,NAV!$A:$FC,CO$1,FALSE),"")</f>
        <v/>
      </c>
      <c r="CP151" s="171" t="str">
        <f>IFERROR(VLOOKUP($B151,'NAV plus Dist'!$B:$FD,CP$1,FALSE)/VLOOKUP($B150,NAV!$A:$FC,CP$1,FALSE),"")</f>
        <v/>
      </c>
      <c r="CQ151" s="171" t="str">
        <f>IFERROR(VLOOKUP($B151,'NAV plus Dist'!$B:$FD,CQ$1,FALSE)/VLOOKUP($B150,NAV!$A:$FC,CQ$1,FALSE),"")</f>
        <v/>
      </c>
      <c r="CR151" s="171" t="str">
        <f>IFERROR(VLOOKUP($B151,'NAV plus Dist'!$B:$FD,CR$1,FALSE)/VLOOKUP($B150,NAV!$A:$FC,CR$1,FALSE),"")</f>
        <v/>
      </c>
      <c r="CS151" s="171" t="str">
        <f>IFERROR(VLOOKUP($B151,'NAV plus Dist'!$B:$FD,CS$1,FALSE)/VLOOKUP($B150,NAV!$A:$FC,CS$1,FALSE),"")</f>
        <v/>
      </c>
      <c r="CT151" s="171" t="str">
        <f>IFERROR(VLOOKUP($B151,'NAV plus Dist'!$B:$FD,CT$1,FALSE)/VLOOKUP($B150,NAV!$A:$FC,CT$1,FALSE),"")</f>
        <v/>
      </c>
      <c r="CU151" s="171" t="str">
        <f>IFERROR(VLOOKUP($B151,'NAV plus Dist'!$B:$FD,CU$1,FALSE)/VLOOKUP($B150,NAV!$A:$FC,CU$1,FALSE),"")</f>
        <v/>
      </c>
      <c r="CV151" s="171" t="str">
        <f>IFERROR(VLOOKUP($B151,'NAV plus Dist'!$B:$FD,CV$1,FALSE)/VLOOKUP($B150,NAV!$A:$FC,CV$1,FALSE),"")</f>
        <v/>
      </c>
      <c r="CW151" s="171" t="str">
        <f>IFERROR(VLOOKUP($B151,'NAV plus Dist'!$B:$FD,CW$1,FALSE)/VLOOKUP($B150,NAV!$A:$FC,CW$1,FALSE),"")</f>
        <v/>
      </c>
      <c r="CX151" s="171" t="str">
        <f>IFERROR(VLOOKUP($B151,'NAV plus Dist'!$B:$FD,CX$1,FALSE)/VLOOKUP($B150,NAV!$A:$FC,CX$1,FALSE),"")</f>
        <v/>
      </c>
      <c r="CY151" s="171" t="str">
        <f>IFERROR(VLOOKUP($B151,'NAV plus Dist'!$B:$FD,CY$1,FALSE)/VLOOKUP($B150,NAV!$A:$FC,CY$1,FALSE),"")</f>
        <v/>
      </c>
      <c r="CZ151" s="171" t="str">
        <f>IFERROR(VLOOKUP($B151,'NAV plus Dist'!$B:$FD,CZ$1,FALSE)/VLOOKUP($B150,NAV!$A:$FC,CZ$1,FALSE),"")</f>
        <v/>
      </c>
      <c r="DA151" s="171" t="str">
        <f>IFERROR(VLOOKUP($B151,'NAV plus Dist'!$B:$FD,DA$1,FALSE)/VLOOKUP($B150,NAV!$A:$FC,DA$1,FALSE),"")</f>
        <v/>
      </c>
      <c r="DB151" s="171" t="str">
        <f>IFERROR(VLOOKUP($B151,'NAV plus Dist'!$B:$FD,DB$1,FALSE)/VLOOKUP($B150,NAV!$A:$FC,DB$1,FALSE),"")</f>
        <v/>
      </c>
      <c r="DC151" s="171" t="str">
        <f>IFERROR(VLOOKUP($B151,'NAV plus Dist'!$B:$FD,DC$1,FALSE)/VLOOKUP($B150,NAV!$A:$FC,DC$1,FALSE),"")</f>
        <v/>
      </c>
      <c r="DD151" s="171" t="str">
        <f>IFERROR(VLOOKUP($B151,'NAV plus Dist'!$B:$FD,DD$1,FALSE)/VLOOKUP($B150,NAV!$A:$FC,DD$1,FALSE),"")</f>
        <v/>
      </c>
      <c r="DE151" s="171" t="str">
        <f>IFERROR(VLOOKUP($B151,'NAV plus Dist'!$B:$FD,DE$1,FALSE)/VLOOKUP($B150,NAV!$A:$FC,DE$1,FALSE),"")</f>
        <v/>
      </c>
      <c r="DF151" s="171" t="str">
        <f>IFERROR(VLOOKUP($B151,'NAV plus Dist'!$B:$FD,DF$1,FALSE)/VLOOKUP($B150,NAV!$A:$FC,DF$1,FALSE),"")</f>
        <v/>
      </c>
      <c r="DG151" s="171" t="str">
        <f>IFERROR(VLOOKUP($B151,'NAV plus Dist'!$B:$FD,DG$1,FALSE)/VLOOKUP($B150,NAV!$A:$FC,DG$1,FALSE),"")</f>
        <v/>
      </c>
      <c r="DH151" s="171" t="str">
        <f>IFERROR(VLOOKUP($B151,'NAV plus Dist'!$B:$FD,DH$1,FALSE)/VLOOKUP($B150,NAV!$A:$FC,DH$1,FALSE),"")</f>
        <v/>
      </c>
    </row>
    <row r="152" spans="1:112">
      <c r="A152" s="94">
        <f t="shared" si="44"/>
        <v>49</v>
      </c>
      <c r="B152" s="168">
        <f t="shared" si="45"/>
        <v>44592</v>
      </c>
      <c r="C152" s="171">
        <f>IFERROR(VLOOKUP($B152,'NAV plus Dist'!$B:$FD,C$1,FALSE)/VLOOKUP($B151,NAV!$A:$FC,C$1,FALSE),"")</f>
        <v>0.90963874646299159</v>
      </c>
      <c r="D152" s="171">
        <f>IFERROR(VLOOKUP($B152,'NAV plus Dist'!$B:$FD,D$1,FALSE)/VLOOKUP($B151,NAV!$A:$FC,D$1,FALSE),"")</f>
        <v>0.9140631638578105</v>
      </c>
      <c r="E152" s="171">
        <f>IFERROR(VLOOKUP($B152,'NAV plus Dist'!$B:$FD,E$1,FALSE)/VLOOKUP($B151,NAV!$A:$FC,E$1,FALSE),"")</f>
        <v>0.90959572954465195</v>
      </c>
      <c r="F152" s="171" t="str">
        <f>IFERROR(VLOOKUP($B152,'NAV plus Dist'!$B:$FD,F$1,FALSE)/VLOOKUP($B151,NAV!$A:$FC,F$1,FALSE),"")</f>
        <v/>
      </c>
      <c r="G152" s="171" t="str">
        <f>IFERROR(VLOOKUP($B152,'NAV plus Dist'!$B:$FD,G$1,FALSE)/VLOOKUP($B151,NAV!$A:$FC,G$1,FALSE),"")</f>
        <v/>
      </c>
      <c r="H152" s="171" t="str">
        <f>IFERROR(VLOOKUP($B152,'NAV plus Dist'!$B:$FD,H$1,FALSE)/VLOOKUP($B151,NAV!$A:$FC,H$1,FALSE),"")</f>
        <v/>
      </c>
      <c r="I152" s="171" t="str">
        <f>IFERROR(VLOOKUP($B152,'NAV plus Dist'!$B:$FD,I$1,FALSE)/VLOOKUP($B151,NAV!$A:$FC,I$1,FALSE),"")</f>
        <v/>
      </c>
      <c r="J152" s="171" t="str">
        <f>IFERROR(VLOOKUP($B152,'NAV plus Dist'!$B:$FD,J$1,FALSE)/VLOOKUP($B151,NAV!$A:$FC,J$1,FALSE),"")</f>
        <v/>
      </c>
      <c r="K152" s="171" t="str">
        <f>IFERROR(VLOOKUP($B152,'NAV plus Dist'!$B:$FD,K$1,FALSE)/VLOOKUP($B151,NAV!$A:$FC,K$1,FALSE),"")</f>
        <v/>
      </c>
      <c r="L152" s="171" t="str">
        <f>IFERROR(VLOOKUP($B152,'NAV plus Dist'!$B:$FD,L$1,FALSE)/VLOOKUP($B151,NAV!$A:$FC,L$1,FALSE),"")</f>
        <v/>
      </c>
      <c r="M152" s="171" t="str">
        <f>IFERROR(VLOOKUP($B152,'NAV plus Dist'!$B:$FD,M$1,FALSE)/VLOOKUP($B151,NAV!$A:$FC,M$1,FALSE),"")</f>
        <v/>
      </c>
      <c r="N152" s="171" t="str">
        <f>IFERROR(VLOOKUP($B152,'NAV plus Dist'!$B:$FD,N$1,FALSE)/VLOOKUP($B151,NAV!$A:$FC,N$1,FALSE),"")</f>
        <v/>
      </c>
      <c r="O152" s="171">
        <f>IFERROR(VLOOKUP($B152,'NAV plus Dist'!$B:$FD,O$1,FALSE)/VLOOKUP($B151,NAV!$A:$FC,O$1,FALSE),"")</f>
        <v>1.1253711296479569</v>
      </c>
      <c r="P152" s="171">
        <f>IFERROR(VLOOKUP($B152,'NAV plus Dist'!$B:$FD,P$1,FALSE)/VLOOKUP($B151,NAV!$A:$FC,P$1,FALSE),"")</f>
        <v>1.1248734290309133</v>
      </c>
      <c r="Q152" s="171">
        <f>IFERROR(VLOOKUP($B152,'NAV plus Dist'!$B:$FD,Q$1,FALSE)/VLOOKUP($B151,NAV!$A:$FC,Q$1,FALSE),"")</f>
        <v>1.0008873602751505</v>
      </c>
      <c r="R152" s="171">
        <f>IFERROR(VLOOKUP($B152,'NAV plus Dist'!$B:$FD,R$1,FALSE)/VLOOKUP($B151,NAV!$A:$FC,R$1,FALSE),"")</f>
        <v>1.0008873602751505</v>
      </c>
      <c r="S152" s="171">
        <f>IFERROR(VLOOKUP($B152,'NAV plus Dist'!$B:$FD,S$1,FALSE)/VLOOKUP($B151,NAV!$A:$FC,S$1,FALSE),"")</f>
        <v>1.0000621571643902</v>
      </c>
      <c r="T152" s="171">
        <f>IFERROR(VLOOKUP($B152,'NAV plus Dist'!$B:$FD,T$1,FALSE)/VLOOKUP($B151,NAV!$A:$FC,T$1,FALSE),"")</f>
        <v>1.0012624250036661</v>
      </c>
      <c r="U152" s="171">
        <f>IFERROR(VLOOKUP($B152,'NAV plus Dist'!$B:$FD,U$1,FALSE)/VLOOKUP($B151,NAV!$A:$FC,U$1,FALSE),"")</f>
        <v>1.0010307247899159</v>
      </c>
      <c r="V152" s="171">
        <f>IFERROR(VLOOKUP($B152,'NAV plus Dist'!$B:$FD,V$1,FALSE)/VLOOKUP($B151,NAV!$A:$FC,V$1,FALSE),"")</f>
        <v>0.97465189291962584</v>
      </c>
      <c r="W152" s="171">
        <f>IFERROR(VLOOKUP($B152,'NAV plus Dist'!$B:$FD,W$1,FALSE)/VLOOKUP($B151,NAV!$A:$FC,W$1,FALSE),"")</f>
        <v>0.97465189291962584</v>
      </c>
      <c r="X152" s="171">
        <f>IFERROR(VLOOKUP($B152,'NAV plus Dist'!$B:$FD,X$1,FALSE)/VLOOKUP($B151,NAV!$A:$FC,X$1,FALSE),"")</f>
        <v>0.97442207247215284</v>
      </c>
      <c r="Y152" s="171">
        <f>IFERROR(VLOOKUP($B152,'NAV plus Dist'!$B:$FD,Y$1,FALSE)/VLOOKUP($B151,NAV!$A:$FC,Y$1,FALSE),"")</f>
        <v>0.97558784823523681</v>
      </c>
      <c r="Z152" s="171">
        <f>IFERROR(VLOOKUP($B152,'NAV plus Dist'!$B:$FD,Z$1,FALSE)/VLOOKUP($B151,NAV!$A:$FC,Z$1,FALSE),"")</f>
        <v>0.97535035125749459</v>
      </c>
      <c r="AA152" s="171">
        <f>IFERROR(VLOOKUP($B152,'NAV plus Dist'!$B:$FD,AA$1,FALSE)/VLOOKUP($B151,NAV!$A:$FC,AA$1,FALSE),"")</f>
        <v>0.98118942919352792</v>
      </c>
      <c r="AB152" s="171">
        <f>IFERROR(VLOOKUP($B152,'NAV plus Dist'!$B:$FD,AB$1,FALSE)/VLOOKUP($B151,NAV!$A:$FC,AB$1,FALSE),"")</f>
        <v>0.98584298584298602</v>
      </c>
      <c r="AC152" s="171">
        <f>IFERROR(VLOOKUP($B152,'NAV plus Dist'!$B:$FD,AC$1,FALSE)/VLOOKUP($B151,NAV!$A:$FC,AC$1,FALSE),"")</f>
        <v>0.98099984303876941</v>
      </c>
      <c r="AD152" s="171">
        <f>IFERROR(VLOOKUP($B152,'NAV plus Dist'!$B:$FD,AD$1,FALSE)/VLOOKUP($B151,NAV!$A:$FC,AD$1,FALSE),"")</f>
        <v>0.92303397730849346</v>
      </c>
      <c r="AE152" s="171">
        <f>IFERROR(VLOOKUP($B152,'NAV plus Dist'!$B:$FD,AE$1,FALSE)/VLOOKUP($B151,NAV!$A:$FC,AE$1,FALSE),"")</f>
        <v>0.88251730793236216</v>
      </c>
      <c r="AF152" s="171">
        <f>IFERROR(VLOOKUP($B152,'NAV plus Dist'!$B:$FD,AF$1,FALSE)/VLOOKUP($B151,NAV!$A:$FC,AF$1,FALSE),"")</f>
        <v>0.9596869194871096</v>
      </c>
      <c r="AG152" s="171">
        <f>IFERROR(VLOOKUP($B152,'NAV plus Dist'!$B:$FD,AG$1,FALSE)/VLOOKUP($B151,NAV!$A:$FC,AG$1,FALSE),"")</f>
        <v>0.96412276121943996</v>
      </c>
      <c r="AH152" s="171">
        <f>IFERROR(VLOOKUP($B152,'NAV plus Dist'!$B:$FD,AH$1,FALSE)/VLOOKUP($B151,NAV!$A:$FC,AH$1,FALSE),"")</f>
        <v>0.95937753069666643</v>
      </c>
      <c r="AI152" s="171">
        <f>IFERROR(VLOOKUP($B152,'NAV plus Dist'!$B:$FD,AI$1,FALSE)/VLOOKUP($B151,NAV!$A:$FC,AI$1,FALSE),"")</f>
        <v>0.8302918083572205</v>
      </c>
      <c r="AJ152" s="171">
        <f>IFERROR(VLOOKUP($B152,'NAV plus Dist'!$B:$FD,AJ$1,FALSE)/VLOOKUP($B151,NAV!$A:$FC,AJ$1,FALSE),"")</f>
        <v>1.0144042931245487</v>
      </c>
      <c r="AK152" s="171">
        <f>IFERROR(VLOOKUP($B152,'NAV plus Dist'!$B:$FD,AK$1,FALSE)/VLOOKUP($B151,NAV!$A:$FC,AK$1,FALSE),"")</f>
        <v>1.027112733740551</v>
      </c>
      <c r="AL152" s="171">
        <f>IFERROR(VLOOKUP($B152,'NAV plus Dist'!$B:$FD,AL$1,FALSE)/VLOOKUP($B151,NAV!$A:$FC,AL$1,FALSE),"")</f>
        <v>1.02803738317757</v>
      </c>
      <c r="AM152" s="171">
        <f>IFERROR(VLOOKUP($B152,'NAV plus Dist'!$B:$FD,AM$1,FALSE)/VLOOKUP($B151,NAV!$A:$FC,AM$1,FALSE),"")</f>
        <v>0.85604424439375892</v>
      </c>
      <c r="AN152" s="171">
        <f>IFERROR(VLOOKUP($B152,'NAV plus Dist'!$B:$FD,AN$1,FALSE)/VLOOKUP($B151,NAV!$A:$FC,AN$1,FALSE),"")</f>
        <v>0.97687861271676313</v>
      </c>
      <c r="AO152" s="171">
        <f>IFERROR(VLOOKUP($B152,'NAV plus Dist'!$B:$FD,AO$1,FALSE)/VLOOKUP($B151,NAV!$A:$FC,AO$1,FALSE),"")</f>
        <v>0.97211271786214504</v>
      </c>
      <c r="AP152" s="171" t="str">
        <f>IFERROR(VLOOKUP($B152,'NAV plus Dist'!$B:$FD,AP$1,FALSE)/VLOOKUP($B151,NAV!$A:$FC,AP$1,FALSE),"")</f>
        <v/>
      </c>
      <c r="AQ152" s="171" t="str">
        <f>IFERROR(VLOOKUP($B152,'NAV plus Dist'!$B:$FD,AQ$1,FALSE)/VLOOKUP($B151,NAV!$A:$FC,AQ$1,FALSE),"")</f>
        <v/>
      </c>
      <c r="AR152" s="171" t="str">
        <f>IFERROR(VLOOKUP($B152,'NAV plus Dist'!$B:$FD,AR$1,FALSE)/VLOOKUP($B151,NAV!$A:$FC,AR$1,FALSE),"")</f>
        <v/>
      </c>
      <c r="AS152" s="171" t="str">
        <f>IFERROR(VLOOKUP($B152,'NAV plus Dist'!$B:$FD,AS$1,FALSE)/VLOOKUP($B151,NAV!$A:$FC,AS$1,FALSE),"")</f>
        <v/>
      </c>
      <c r="AT152" s="171">
        <f>IFERROR(VLOOKUP($B152,'NAV plus Dist'!$B:$FD,AT$1,FALSE)/VLOOKUP($B151,NAV!$A:$FC,AT$1,FALSE),"")</f>
        <v>0.99004546542234995</v>
      </c>
      <c r="AU152" s="171">
        <f>IFERROR(VLOOKUP($B152,'NAV plus Dist'!$B:$FD,AU$1,FALSE)/VLOOKUP($B151,NAV!$A:$FC,AU$1,FALSE),"")</f>
        <v>1</v>
      </c>
      <c r="AV152" s="171">
        <f>IFERROR(VLOOKUP($B152,'NAV plus Dist'!$B:$FD,AV$1,FALSE)/VLOOKUP($B151,NAV!$A:$FC,AV$1,FALSE),"")</f>
        <v>0.98344168767414086</v>
      </c>
      <c r="AW152" s="171" t="str">
        <f>IFERROR(VLOOKUP($B152,'NAV plus Dist'!$B:$FD,AW$1,FALSE)/VLOOKUP($B151,NAV!$A:$FC,AW$1,FALSE),"")</f>
        <v/>
      </c>
      <c r="AX152" s="171" t="str">
        <f>IFERROR(VLOOKUP($B152,'NAV plus Dist'!$B:$FD,AX$1,FALSE)/VLOOKUP($B151,NAV!$A:$FC,AX$1,FALSE),"")</f>
        <v/>
      </c>
      <c r="AY152" s="171" t="str">
        <f>IFERROR(VLOOKUP($B152,'NAV plus Dist'!$B:$FD,AY$1,FALSE)/VLOOKUP($B151,NAV!$A:$FC,AY$1,FALSE),"")</f>
        <v/>
      </c>
      <c r="AZ152" s="171" t="str">
        <f>IFERROR(VLOOKUP($B152,'NAV plus Dist'!$B:$FD,AZ$1,FALSE)/VLOOKUP($B151,NAV!$A:$FC,AZ$1,FALSE),"")</f>
        <v/>
      </c>
      <c r="BA152" s="171" t="str">
        <f>IFERROR(VLOOKUP($B152,'NAV plus Dist'!$B:$FD,BA$1,FALSE)/VLOOKUP($B151,NAV!$A:$FC,BA$1,FALSE),"")</f>
        <v/>
      </c>
      <c r="BB152" s="171" t="str">
        <f>IFERROR(VLOOKUP($B152,'NAV plus Dist'!$B:$FD,BB$1,FALSE)/VLOOKUP($B151,NAV!$A:$FC,BB$1,FALSE),"")</f>
        <v/>
      </c>
      <c r="BC152" s="171" t="str">
        <f>IFERROR(VLOOKUP($B152,'NAV plus Dist'!$B:$FD,BC$1,FALSE)/VLOOKUP($B151,NAV!$A:$FC,BC$1,FALSE),"")</f>
        <v/>
      </c>
      <c r="BD152" s="171" t="str">
        <f>IFERROR(VLOOKUP($B152,'NAV plus Dist'!$B:$FD,BD$1,FALSE)/VLOOKUP($B151,NAV!$A:$FC,BD$1,FALSE),"")</f>
        <v/>
      </c>
      <c r="BE152" s="171" t="str">
        <f>IFERROR(VLOOKUP($B152,'NAV plus Dist'!$B:$FD,BE$1,FALSE)/VLOOKUP($B151,NAV!$A:$FC,BE$1,FALSE),"")</f>
        <v/>
      </c>
      <c r="BF152" s="171" t="str">
        <f>IFERROR(VLOOKUP($B152,'NAV plus Dist'!$B:$FD,BF$1,FALSE)/VLOOKUP($B151,NAV!$A:$FC,BF$1,FALSE),"")</f>
        <v/>
      </c>
      <c r="BG152" s="171" t="str">
        <f>IFERROR(VLOOKUP($B152,'NAV plus Dist'!$B:$FD,BG$1,FALSE)/VLOOKUP($B151,NAV!$A:$FC,BG$1,FALSE),"")</f>
        <v/>
      </c>
      <c r="BH152" s="171" t="str">
        <f>IFERROR(VLOOKUP($B152,'NAV plus Dist'!$B:$FD,BH$1,FALSE)/VLOOKUP($B151,NAV!$A:$FC,BH$1,FALSE),"")</f>
        <v/>
      </c>
      <c r="BI152" s="171" t="str">
        <f>IFERROR(VLOOKUP($B152,'NAV plus Dist'!$B:$FD,BI$1,FALSE)/VLOOKUP($B151,NAV!$A:$FC,BI$1,FALSE),"")</f>
        <v/>
      </c>
      <c r="BJ152" s="171" t="str">
        <f>IFERROR(VLOOKUP($B152,'NAV plus Dist'!$B:$FD,BJ$1,FALSE)/VLOOKUP($B151,NAV!$A:$FC,BJ$1,FALSE),"")</f>
        <v/>
      </c>
      <c r="BK152" s="171" t="str">
        <f>IFERROR(VLOOKUP($B152,'NAV plus Dist'!$B:$FD,BK$1,FALSE)/VLOOKUP($B151,NAV!$A:$FC,BK$1,FALSE),"")</f>
        <v/>
      </c>
      <c r="BL152" s="171" t="str">
        <f>IFERROR(VLOOKUP($B152,'NAV plus Dist'!$B:$FD,BL$1,FALSE)/VLOOKUP($B151,NAV!$A:$FC,BL$1,FALSE),"")</f>
        <v/>
      </c>
      <c r="BM152" s="171" t="str">
        <f>IFERROR(VLOOKUP($B152,'NAV plus Dist'!$B:$FD,BM$1,FALSE)/VLOOKUP($B151,NAV!$A:$FC,BM$1,FALSE),"")</f>
        <v/>
      </c>
      <c r="BN152" s="171" t="str">
        <f>IFERROR(VLOOKUP($B152,'NAV plus Dist'!$B:$FD,BN$1,FALSE)/VLOOKUP($B151,NAV!$A:$FC,BN$1,FALSE),"")</f>
        <v/>
      </c>
      <c r="BO152" s="171" t="str">
        <f>IFERROR(VLOOKUP($B152,'NAV plus Dist'!$B:$FD,BO$1,FALSE)/VLOOKUP($B151,NAV!$A:$FC,BO$1,FALSE),"")</f>
        <v/>
      </c>
      <c r="BP152" s="171" t="str">
        <f>IFERROR(VLOOKUP($B152,'NAV plus Dist'!$B:$FD,BP$1,FALSE)/VLOOKUP($B151,NAV!$A:$FC,BP$1,FALSE),"")</f>
        <v/>
      </c>
      <c r="BQ152" s="171" t="str">
        <f>IFERROR(VLOOKUP($B152,'NAV plus Dist'!$B:$FD,BQ$1,FALSE)/VLOOKUP($B151,NAV!$A:$FC,BQ$1,FALSE),"")</f>
        <v/>
      </c>
      <c r="BR152" s="171" t="str">
        <f>IFERROR(VLOOKUP($B152,'NAV plus Dist'!$B:$FD,BR$1,FALSE)/VLOOKUP($B151,NAV!$A:$FC,BR$1,FALSE),"")</f>
        <v/>
      </c>
      <c r="BS152" s="171" t="str">
        <f>IFERROR(VLOOKUP($B152,'NAV plus Dist'!$B:$FD,BS$1,FALSE)/VLOOKUP($B151,NAV!$A:$FC,BS$1,FALSE),"")</f>
        <v/>
      </c>
      <c r="BT152" s="171" t="str">
        <f>IFERROR(VLOOKUP($B152,'NAV plus Dist'!$B:$FD,BT$1,FALSE)/VLOOKUP($B151,NAV!$A:$FC,BT$1,FALSE),"")</f>
        <v/>
      </c>
      <c r="BU152" s="171" t="str">
        <f>IFERROR(VLOOKUP($B152,'NAV plus Dist'!$B:$FD,BU$1,FALSE)/VLOOKUP($B151,NAV!$A:$FC,BU$1,FALSE),"")</f>
        <v/>
      </c>
      <c r="BV152" s="171" t="str">
        <f>IFERROR(VLOOKUP($B152,'NAV plus Dist'!$B:$FD,BV$1,FALSE)/VLOOKUP($B151,NAV!$A:$FC,BV$1,FALSE),"")</f>
        <v/>
      </c>
      <c r="BW152" s="171" t="str">
        <f>IFERROR(VLOOKUP($B152,'NAV plus Dist'!$B:$FD,BW$1,FALSE)/VLOOKUP($B151,NAV!$A:$FC,BW$1,FALSE),"")</f>
        <v/>
      </c>
      <c r="BX152" s="171" t="str">
        <f>IFERROR(VLOOKUP($B152,'NAV plus Dist'!$B:$FD,BX$1,FALSE)/VLOOKUP($B151,NAV!$A:$FC,BX$1,FALSE),"")</f>
        <v/>
      </c>
      <c r="BY152" s="171" t="str">
        <f>IFERROR(VLOOKUP($B152,'NAV plus Dist'!$B:$FD,BY$1,FALSE)/VLOOKUP($B151,NAV!$A:$FC,BY$1,FALSE),"")</f>
        <v/>
      </c>
      <c r="BZ152" s="171" t="str">
        <f>IFERROR(VLOOKUP($B152,'NAV plus Dist'!$B:$FD,BZ$1,FALSE)/VLOOKUP($B151,NAV!$A:$FC,BZ$1,FALSE),"")</f>
        <v/>
      </c>
      <c r="CA152" s="171" t="str">
        <f>IFERROR(VLOOKUP($B152,'NAV plus Dist'!$B:$FD,CA$1,FALSE)/VLOOKUP($B151,NAV!$A:$FC,CA$1,FALSE),"")</f>
        <v/>
      </c>
      <c r="CB152" s="171" t="str">
        <f>IFERROR(VLOOKUP($B152,'NAV plus Dist'!$B:$FD,CB$1,FALSE)/VLOOKUP($B151,NAV!$A:$FC,CB$1,FALSE),"")</f>
        <v/>
      </c>
      <c r="CC152" s="171" t="str">
        <f>IFERROR(VLOOKUP($B152,'NAV plus Dist'!$B:$FD,CC$1,FALSE)/VLOOKUP($B151,NAV!$A:$FC,CC$1,FALSE),"")</f>
        <v/>
      </c>
      <c r="CD152" s="171" t="str">
        <f>IFERROR(VLOOKUP($B152,'NAV plus Dist'!$B:$FD,CD$1,FALSE)/VLOOKUP($B151,NAV!$A:$FC,CD$1,FALSE),"")</f>
        <v/>
      </c>
      <c r="CE152" s="171" t="str">
        <f>IFERROR(VLOOKUP($B152,'NAV plus Dist'!$B:$FD,CE$1,FALSE)/VLOOKUP($B151,NAV!$A:$FC,CE$1,FALSE),"")</f>
        <v/>
      </c>
      <c r="CF152" s="171" t="str">
        <f>IFERROR(VLOOKUP($B152,'NAV plus Dist'!$B:$FD,CF$1,FALSE)/VLOOKUP($B151,NAV!$A:$FC,CF$1,FALSE),"")</f>
        <v/>
      </c>
      <c r="CG152" s="171" t="str">
        <f>IFERROR(VLOOKUP($B152,'NAV plus Dist'!$B:$FD,CG$1,FALSE)/VLOOKUP($B151,NAV!$A:$FC,CG$1,FALSE),"")</f>
        <v/>
      </c>
      <c r="CH152" s="171" t="str">
        <f>IFERROR(VLOOKUP($B152,'NAV plus Dist'!$B:$FD,CH$1,FALSE)/VLOOKUP($B151,NAV!$A:$FC,CH$1,FALSE),"")</f>
        <v/>
      </c>
      <c r="CI152" s="171" t="str">
        <f>IFERROR(VLOOKUP($B152,'NAV plus Dist'!$B:$FD,CI$1,FALSE)/VLOOKUP($B151,NAV!$A:$FC,CI$1,FALSE),"")</f>
        <v/>
      </c>
      <c r="CJ152" s="171" t="str">
        <f>IFERROR(VLOOKUP($B152,'NAV plus Dist'!$B:$FD,CJ$1,FALSE)/VLOOKUP($B151,NAV!$A:$FC,CJ$1,FALSE),"")</f>
        <v/>
      </c>
      <c r="CK152" s="171" t="str">
        <f>IFERROR(VLOOKUP($B152,'NAV plus Dist'!$B:$FD,CK$1,FALSE)/VLOOKUP($B151,NAV!$A:$FC,CK$1,FALSE),"")</f>
        <v/>
      </c>
      <c r="CL152" s="171" t="str">
        <f>IFERROR(VLOOKUP($B152,'NAV plus Dist'!$B:$FD,CL$1,FALSE)/VLOOKUP($B151,NAV!$A:$FC,CL$1,FALSE),"")</f>
        <v/>
      </c>
      <c r="CM152" s="171" t="str">
        <f>IFERROR(VLOOKUP($B152,'NAV plus Dist'!$B:$FD,CM$1,FALSE)/VLOOKUP($B151,NAV!$A:$FC,CM$1,FALSE),"")</f>
        <v/>
      </c>
      <c r="CN152" s="171" t="str">
        <f>IFERROR(VLOOKUP($B152,'NAV plus Dist'!$B:$FD,CN$1,FALSE)/VLOOKUP($B151,NAV!$A:$FC,CN$1,FALSE),"")</f>
        <v/>
      </c>
      <c r="CO152" s="171" t="str">
        <f>IFERROR(VLOOKUP($B152,'NAV plus Dist'!$B:$FD,CO$1,FALSE)/VLOOKUP($B151,NAV!$A:$FC,CO$1,FALSE),"")</f>
        <v/>
      </c>
      <c r="CP152" s="171" t="str">
        <f>IFERROR(VLOOKUP($B152,'NAV plus Dist'!$B:$FD,CP$1,FALSE)/VLOOKUP($B151,NAV!$A:$FC,CP$1,FALSE),"")</f>
        <v/>
      </c>
      <c r="CQ152" s="171" t="str">
        <f>IFERROR(VLOOKUP($B152,'NAV plus Dist'!$B:$FD,CQ$1,FALSE)/VLOOKUP($B151,NAV!$A:$FC,CQ$1,FALSE),"")</f>
        <v/>
      </c>
      <c r="CR152" s="171" t="str">
        <f>IFERROR(VLOOKUP($B152,'NAV plus Dist'!$B:$FD,CR$1,FALSE)/VLOOKUP($B151,NAV!$A:$FC,CR$1,FALSE),"")</f>
        <v/>
      </c>
      <c r="CS152" s="171" t="str">
        <f>IFERROR(VLOOKUP($B152,'NAV plus Dist'!$B:$FD,CS$1,FALSE)/VLOOKUP($B151,NAV!$A:$FC,CS$1,FALSE),"")</f>
        <v/>
      </c>
      <c r="CT152" s="171" t="str">
        <f>IFERROR(VLOOKUP($B152,'NAV plus Dist'!$B:$FD,CT$1,FALSE)/VLOOKUP($B151,NAV!$A:$FC,CT$1,FALSE),"")</f>
        <v/>
      </c>
      <c r="CU152" s="171" t="str">
        <f>IFERROR(VLOOKUP($B152,'NAV plus Dist'!$B:$FD,CU$1,FALSE)/VLOOKUP($B151,NAV!$A:$FC,CU$1,FALSE),"")</f>
        <v/>
      </c>
      <c r="CV152" s="171" t="str">
        <f>IFERROR(VLOOKUP($B152,'NAV plus Dist'!$B:$FD,CV$1,FALSE)/VLOOKUP($B151,NAV!$A:$FC,CV$1,FALSE),"")</f>
        <v/>
      </c>
      <c r="CW152" s="171" t="str">
        <f>IFERROR(VLOOKUP($B152,'NAV plus Dist'!$B:$FD,CW$1,FALSE)/VLOOKUP($B151,NAV!$A:$FC,CW$1,FALSE),"")</f>
        <v/>
      </c>
      <c r="CX152" s="171" t="str">
        <f>IFERROR(VLOOKUP($B152,'NAV plus Dist'!$B:$FD,CX$1,FALSE)/VLOOKUP($B151,NAV!$A:$FC,CX$1,FALSE),"")</f>
        <v/>
      </c>
      <c r="CY152" s="171" t="str">
        <f>IFERROR(VLOOKUP($B152,'NAV plus Dist'!$B:$FD,CY$1,FALSE)/VLOOKUP($B151,NAV!$A:$FC,CY$1,FALSE),"")</f>
        <v/>
      </c>
      <c r="CZ152" s="171" t="str">
        <f>IFERROR(VLOOKUP($B152,'NAV plus Dist'!$B:$FD,CZ$1,FALSE)/VLOOKUP($B151,NAV!$A:$FC,CZ$1,FALSE),"")</f>
        <v/>
      </c>
      <c r="DA152" s="171" t="str">
        <f>IFERROR(VLOOKUP($B152,'NAV plus Dist'!$B:$FD,DA$1,FALSE)/VLOOKUP($B151,NAV!$A:$FC,DA$1,FALSE),"")</f>
        <v/>
      </c>
      <c r="DB152" s="171" t="str">
        <f>IFERROR(VLOOKUP($B152,'NAV plus Dist'!$B:$FD,DB$1,FALSE)/VLOOKUP($B151,NAV!$A:$FC,DB$1,FALSE),"")</f>
        <v/>
      </c>
      <c r="DC152" s="171" t="str">
        <f>IFERROR(VLOOKUP($B152,'NAV plus Dist'!$B:$FD,DC$1,FALSE)/VLOOKUP($B151,NAV!$A:$FC,DC$1,FALSE),"")</f>
        <v/>
      </c>
      <c r="DD152" s="171" t="str">
        <f>IFERROR(VLOOKUP($B152,'NAV plus Dist'!$B:$FD,DD$1,FALSE)/VLOOKUP($B151,NAV!$A:$FC,DD$1,FALSE),"")</f>
        <v/>
      </c>
      <c r="DE152" s="171" t="str">
        <f>IFERROR(VLOOKUP($B152,'NAV plus Dist'!$B:$FD,DE$1,FALSE)/VLOOKUP($B151,NAV!$A:$FC,DE$1,FALSE),"")</f>
        <v/>
      </c>
      <c r="DF152" s="171" t="str">
        <f>IFERROR(VLOOKUP($B152,'NAV plus Dist'!$B:$FD,DF$1,FALSE)/VLOOKUP($B151,NAV!$A:$FC,DF$1,FALSE),"")</f>
        <v/>
      </c>
      <c r="DG152" s="171" t="str">
        <f>IFERROR(VLOOKUP($B152,'NAV plus Dist'!$B:$FD,DG$1,FALSE)/VLOOKUP($B151,NAV!$A:$FC,DG$1,FALSE),"")</f>
        <v/>
      </c>
      <c r="DH152" s="171" t="str">
        <f>IFERROR(VLOOKUP($B152,'NAV plus Dist'!$B:$FD,DH$1,FALSE)/VLOOKUP($B151,NAV!$A:$FC,DH$1,FALSE),"")</f>
        <v/>
      </c>
    </row>
    <row r="153" spans="1:112">
      <c r="A153" s="94">
        <f t="shared" si="44"/>
        <v>48</v>
      </c>
      <c r="B153" s="168">
        <f t="shared" si="45"/>
        <v>44620</v>
      </c>
      <c r="C153" s="171">
        <f>IFERROR(VLOOKUP($B153,'NAV plus Dist'!$B:$FD,C$1,FALSE)/VLOOKUP($B152,NAV!$A:$FC,C$1,FALSE),"")</f>
        <v>0.95435730934753404</v>
      </c>
      <c r="D153" s="171">
        <f>IFERROR(VLOOKUP($B153,'NAV plus Dist'!$B:$FD,D$1,FALSE)/VLOOKUP($B152,NAV!$A:$FC,D$1,FALSE),"")</f>
        <v>0.95226416855995766</v>
      </c>
      <c r="E153" s="171">
        <f>IFERROR(VLOOKUP($B153,'NAV plus Dist'!$B:$FD,E$1,FALSE)/VLOOKUP($B152,NAV!$A:$FC,E$1,FALSE),"")</f>
        <v>0.95499505719531153</v>
      </c>
      <c r="F153" s="171" t="str">
        <f>IFERROR(VLOOKUP($B153,'NAV plus Dist'!$B:$FD,F$1,FALSE)/VLOOKUP($B152,NAV!$A:$FC,F$1,FALSE),"")</f>
        <v/>
      </c>
      <c r="G153" s="171" t="str">
        <f>IFERROR(VLOOKUP($B153,'NAV plus Dist'!$B:$FD,G$1,FALSE)/VLOOKUP($B152,NAV!$A:$FC,G$1,FALSE),"")</f>
        <v/>
      </c>
      <c r="H153" s="171" t="str">
        <f>IFERROR(VLOOKUP($B153,'NAV plus Dist'!$B:$FD,H$1,FALSE)/VLOOKUP($B152,NAV!$A:$FC,H$1,FALSE),"")</f>
        <v/>
      </c>
      <c r="I153" s="171" t="str">
        <f>IFERROR(VLOOKUP($B153,'NAV plus Dist'!$B:$FD,I$1,FALSE)/VLOOKUP($B152,NAV!$A:$FC,I$1,FALSE),"")</f>
        <v/>
      </c>
      <c r="J153" s="171" t="str">
        <f>IFERROR(VLOOKUP($B153,'NAV plus Dist'!$B:$FD,J$1,FALSE)/VLOOKUP($B152,NAV!$A:$FC,J$1,FALSE),"")</f>
        <v/>
      </c>
      <c r="K153" s="171" t="str">
        <f>IFERROR(VLOOKUP($B153,'NAV plus Dist'!$B:$FD,K$1,FALSE)/VLOOKUP($B152,NAV!$A:$FC,K$1,FALSE),"")</f>
        <v/>
      </c>
      <c r="L153" s="171" t="str">
        <f>IFERROR(VLOOKUP($B153,'NAV plus Dist'!$B:$FD,L$1,FALSE)/VLOOKUP($B152,NAV!$A:$FC,L$1,FALSE),"")</f>
        <v/>
      </c>
      <c r="M153" s="171" t="str">
        <f>IFERROR(VLOOKUP($B153,'NAV plus Dist'!$B:$FD,M$1,FALSE)/VLOOKUP($B152,NAV!$A:$FC,M$1,FALSE),"")</f>
        <v/>
      </c>
      <c r="N153" s="171" t="str">
        <f>IFERROR(VLOOKUP($B153,'NAV plus Dist'!$B:$FD,N$1,FALSE)/VLOOKUP($B152,NAV!$A:$FC,N$1,FALSE),"")</f>
        <v/>
      </c>
      <c r="O153" s="171">
        <f>IFERROR(VLOOKUP($B153,'NAV plus Dist'!$B:$FD,O$1,FALSE)/VLOOKUP($B152,NAV!$A:$FC,O$1,FALSE),"")</f>
        <v>1.0363533087191139</v>
      </c>
      <c r="P153" s="171">
        <f>IFERROR(VLOOKUP($B153,'NAV plus Dist'!$B:$FD,P$1,FALSE)/VLOOKUP($B152,NAV!$A:$FC,P$1,FALSE),"")</f>
        <v>1.0372930012493022</v>
      </c>
      <c r="Q153" s="171">
        <f>IFERROR(VLOOKUP($B153,'NAV plus Dist'!$B:$FD,Q$1,FALSE)/VLOOKUP($B152,NAV!$A:$FC,Q$1,FALSE),"")</f>
        <v>0.97145797077428808</v>
      </c>
      <c r="R153" s="171">
        <f>IFERROR(VLOOKUP($B153,'NAV plus Dist'!$B:$FD,R$1,FALSE)/VLOOKUP($B152,NAV!$A:$FC,R$1,FALSE),"")</f>
        <v>0.97145797077428808</v>
      </c>
      <c r="S153" s="171">
        <f>IFERROR(VLOOKUP($B153,'NAV plus Dist'!$B:$FD,S$1,FALSE)/VLOOKUP($B152,NAV!$A:$FC,S$1,FALSE),"")</f>
        <v>0.97074538722327253</v>
      </c>
      <c r="T153" s="171">
        <f>IFERROR(VLOOKUP($B153,'NAV plus Dist'!$B:$FD,T$1,FALSE)/VLOOKUP($B152,NAV!$A:$FC,T$1,FALSE),"")</f>
        <v>0.97179206723850087</v>
      </c>
      <c r="U153" s="171">
        <f>IFERROR(VLOOKUP($B153,'NAV plus Dist'!$B:$FD,U$1,FALSE)/VLOOKUP($B152,NAV!$A:$FC,U$1,FALSE),"")</f>
        <v>0.97156354388346067</v>
      </c>
      <c r="V153" s="171">
        <f>IFERROR(VLOOKUP($B153,'NAV plus Dist'!$B:$FD,V$1,FALSE)/VLOOKUP($B152,NAV!$A:$FC,V$1,FALSE),"")</f>
        <v>0.96686012002901811</v>
      </c>
      <c r="W153" s="171">
        <f>IFERROR(VLOOKUP($B153,'NAV plus Dist'!$B:$FD,W$1,FALSE)/VLOOKUP($B152,NAV!$A:$FC,W$1,FALSE),"")</f>
        <v>0.96686012002901811</v>
      </c>
      <c r="X153" s="171">
        <f>IFERROR(VLOOKUP($B153,'NAV plus Dist'!$B:$FD,X$1,FALSE)/VLOOKUP($B152,NAV!$A:$FC,X$1,FALSE),"")</f>
        <v>0.96665657279364758</v>
      </c>
      <c r="Y153" s="171">
        <f>IFERROR(VLOOKUP($B153,'NAV plus Dist'!$B:$FD,Y$1,FALSE)/VLOOKUP($B152,NAV!$A:$FC,Y$1,FALSE),"")</f>
        <v>0.96770699586115871</v>
      </c>
      <c r="Z153" s="171">
        <f>IFERROR(VLOOKUP($B153,'NAV plus Dist'!$B:$FD,Z$1,FALSE)/VLOOKUP($B152,NAV!$A:$FC,Z$1,FALSE),"")</f>
        <v>0.96748933372187729</v>
      </c>
      <c r="AA153" s="171">
        <f>IFERROR(VLOOKUP($B153,'NAV plus Dist'!$B:$FD,AA$1,FALSE)/VLOOKUP($B152,NAV!$A:$FC,AA$1,FALSE),"")</f>
        <v>0.97044054867380503</v>
      </c>
      <c r="AB153" s="171">
        <f>IFERROR(VLOOKUP($B153,'NAV plus Dist'!$B:$FD,AB$1,FALSE)/VLOOKUP($B152,NAV!$A:$FC,AB$1,FALSE),"")</f>
        <v>0.96787061338709957</v>
      </c>
      <c r="AC153" s="171">
        <f>IFERROR(VLOOKUP($B153,'NAV plus Dist'!$B:$FD,AC$1,FALSE)/VLOOKUP($B152,NAV!$A:$FC,AC$1,FALSE),"")</f>
        <v>0.97065892812643206</v>
      </c>
      <c r="AD153" s="171">
        <f>IFERROR(VLOOKUP($B153,'NAV plus Dist'!$B:$FD,AD$1,FALSE)/VLOOKUP($B152,NAV!$A:$FC,AD$1,FALSE),"")</f>
        <v>1.1008837271609098</v>
      </c>
      <c r="AE153" s="171">
        <f>IFERROR(VLOOKUP($B153,'NAV plus Dist'!$B:$FD,AE$1,FALSE)/VLOOKUP($B152,NAV!$A:$FC,AE$1,FALSE),"")</f>
        <v>0.9654784034991799</v>
      </c>
      <c r="AF153" s="171">
        <f>IFERROR(VLOOKUP($B153,'NAV plus Dist'!$B:$FD,AF$1,FALSE)/VLOOKUP($B152,NAV!$A:$FC,AF$1,FALSE),"")</f>
        <v>1.0009151196786386</v>
      </c>
      <c r="AG153" s="171">
        <f>IFERROR(VLOOKUP($B153,'NAV plus Dist'!$B:$FD,AG$1,FALSE)/VLOOKUP($B152,NAV!$A:$FC,AG$1,FALSE),"")</f>
        <v>0.99849458286906423</v>
      </c>
      <c r="AH153" s="171">
        <f>IFERROR(VLOOKUP($B153,'NAV plus Dist'!$B:$FD,AH$1,FALSE)/VLOOKUP($B152,NAV!$A:$FC,AH$1,FALSE),"")</f>
        <v>1.0013435458126154</v>
      </c>
      <c r="AI153" s="171">
        <f>IFERROR(VLOOKUP($B153,'NAV plus Dist'!$B:$FD,AI$1,FALSE)/VLOOKUP($B152,NAV!$A:$FC,AI$1,FALSE),"")</f>
        <v>0.94080090061112909</v>
      </c>
      <c r="AJ153" s="171">
        <f>IFERROR(VLOOKUP($B153,'NAV plus Dist'!$B:$FD,AJ$1,FALSE)/VLOOKUP($B152,NAV!$A:$FC,AJ$1,FALSE),"")</f>
        <v>0.98061299102246402</v>
      </c>
      <c r="AK153" s="171">
        <f>IFERROR(VLOOKUP($B153,'NAV plus Dist'!$B:$FD,AK$1,FALSE)/VLOOKUP($B152,NAV!$A:$FC,AK$1,FALSE),"")</f>
        <v>0.99339503311068766</v>
      </c>
      <c r="AL153" s="171">
        <f>IFERROR(VLOOKUP($B153,'NAV plus Dist'!$B:$FD,AL$1,FALSE)/VLOOKUP($B152,NAV!$A:$FC,AL$1,FALSE),"")</f>
        <v>0.99401796223737904</v>
      </c>
      <c r="AM153" s="171">
        <f>IFERROR(VLOOKUP($B153,'NAV plus Dist'!$B:$FD,AM$1,FALSE)/VLOOKUP($B152,NAV!$A:$FC,AM$1,FALSE),"")</f>
        <v>1.085433810410821</v>
      </c>
      <c r="AN153" s="171">
        <f>IFERROR(VLOOKUP($B153,'NAV plus Dist'!$B:$FD,AN$1,FALSE)/VLOOKUP($B152,NAV!$A:$FC,AN$1,FALSE),"")</f>
        <v>1.0085592627046311</v>
      </c>
      <c r="AO153" s="171">
        <f>IFERROR(VLOOKUP($B153,'NAV plus Dist'!$B:$FD,AO$1,FALSE)/VLOOKUP($B152,NAV!$A:$FC,AO$1,FALSE),"")</f>
        <v>1.0114596502946018</v>
      </c>
      <c r="AP153" s="171" t="str">
        <f>IFERROR(VLOOKUP($B153,'NAV plus Dist'!$B:$FD,AP$1,FALSE)/VLOOKUP($B152,NAV!$A:$FC,AP$1,FALSE),"")</f>
        <v/>
      </c>
      <c r="AQ153" s="171" t="str">
        <f>IFERROR(VLOOKUP($B153,'NAV plus Dist'!$B:$FD,AQ$1,FALSE)/VLOOKUP($B152,NAV!$A:$FC,AQ$1,FALSE),"")</f>
        <v/>
      </c>
      <c r="AR153" s="171" t="str">
        <f>IFERROR(VLOOKUP($B153,'NAV plus Dist'!$B:$FD,AR$1,FALSE)/VLOOKUP($B152,NAV!$A:$FC,AR$1,FALSE),"")</f>
        <v/>
      </c>
      <c r="AS153" s="171" t="str">
        <f>IFERROR(VLOOKUP($B153,'NAV plus Dist'!$B:$FD,AS$1,FALSE)/VLOOKUP($B152,NAV!$A:$FC,AS$1,FALSE),"")</f>
        <v/>
      </c>
      <c r="AT153" s="171">
        <f>IFERROR(VLOOKUP($B153,'NAV plus Dist'!$B:$FD,AT$1,FALSE)/VLOOKUP($B152,NAV!$A:$FC,AT$1,FALSE),"")</f>
        <v>0.99993932357926174</v>
      </c>
      <c r="AU153" s="171">
        <f>IFERROR(VLOOKUP($B153,'NAV plus Dist'!$B:$FD,AU$1,FALSE)/VLOOKUP($B152,NAV!$A:$FC,AU$1,FALSE),"")</f>
        <v>1</v>
      </c>
      <c r="AV153" s="171">
        <f>IFERROR(VLOOKUP($B153,'NAV plus Dist'!$B:$FD,AV$1,FALSE)/VLOOKUP($B152,NAV!$A:$FC,AV$1,FALSE),"")</f>
        <v>0.99989810682480484</v>
      </c>
      <c r="AW153" s="171" t="str">
        <f>IFERROR(VLOOKUP($B153,'NAV plus Dist'!$B:$FD,AW$1,FALSE)/VLOOKUP($B152,NAV!$A:$FC,AW$1,FALSE),"")</f>
        <v/>
      </c>
      <c r="AX153" s="171" t="str">
        <f>IFERROR(VLOOKUP($B153,'NAV plus Dist'!$B:$FD,AX$1,FALSE)/VLOOKUP($B152,NAV!$A:$FC,AX$1,FALSE),"")</f>
        <v/>
      </c>
      <c r="AY153" s="171" t="str">
        <f>IFERROR(VLOOKUP($B153,'NAV plus Dist'!$B:$FD,AY$1,FALSE)/VLOOKUP($B152,NAV!$A:$FC,AY$1,FALSE),"")</f>
        <v/>
      </c>
      <c r="AZ153" s="171" t="str">
        <f>IFERROR(VLOOKUP($B153,'NAV plus Dist'!$B:$FD,AZ$1,FALSE)/VLOOKUP($B152,NAV!$A:$FC,AZ$1,FALSE),"")</f>
        <v/>
      </c>
      <c r="BA153" s="171" t="str">
        <f>IFERROR(VLOOKUP($B153,'NAV plus Dist'!$B:$FD,BA$1,FALSE)/VLOOKUP($B152,NAV!$A:$FC,BA$1,FALSE),"")</f>
        <v/>
      </c>
      <c r="BB153" s="171" t="str">
        <f>IFERROR(VLOOKUP($B153,'NAV plus Dist'!$B:$FD,BB$1,FALSE)/VLOOKUP($B152,NAV!$A:$FC,BB$1,FALSE),"")</f>
        <v/>
      </c>
      <c r="BC153" s="171" t="str">
        <f>IFERROR(VLOOKUP($B153,'NAV plus Dist'!$B:$FD,BC$1,FALSE)/VLOOKUP($B152,NAV!$A:$FC,BC$1,FALSE),"")</f>
        <v/>
      </c>
      <c r="BD153" s="171" t="str">
        <f>IFERROR(VLOOKUP($B153,'NAV plus Dist'!$B:$FD,BD$1,FALSE)/VLOOKUP($B152,NAV!$A:$FC,BD$1,FALSE),"")</f>
        <v/>
      </c>
      <c r="BE153" s="171" t="str">
        <f>IFERROR(VLOOKUP($B153,'NAV plus Dist'!$B:$FD,BE$1,FALSE)/VLOOKUP($B152,NAV!$A:$FC,BE$1,FALSE),"")</f>
        <v/>
      </c>
      <c r="BF153" s="171" t="str">
        <f>IFERROR(VLOOKUP($B153,'NAV plus Dist'!$B:$FD,BF$1,FALSE)/VLOOKUP($B152,NAV!$A:$FC,BF$1,FALSE),"")</f>
        <v/>
      </c>
      <c r="BG153" s="171" t="str">
        <f>IFERROR(VLOOKUP($B153,'NAV plus Dist'!$B:$FD,BG$1,FALSE)/VLOOKUP($B152,NAV!$A:$FC,BG$1,FALSE),"")</f>
        <v/>
      </c>
      <c r="BH153" s="171" t="str">
        <f>IFERROR(VLOOKUP($B153,'NAV plus Dist'!$B:$FD,BH$1,FALSE)/VLOOKUP($B152,NAV!$A:$FC,BH$1,FALSE),"")</f>
        <v/>
      </c>
      <c r="BI153" s="171" t="str">
        <f>IFERROR(VLOOKUP($B153,'NAV plus Dist'!$B:$FD,BI$1,FALSE)/VLOOKUP($B152,NAV!$A:$FC,BI$1,FALSE),"")</f>
        <v/>
      </c>
      <c r="BJ153" s="171" t="str">
        <f>IFERROR(VLOOKUP($B153,'NAV plus Dist'!$B:$FD,BJ$1,FALSE)/VLOOKUP($B152,NAV!$A:$FC,BJ$1,FALSE),"")</f>
        <v/>
      </c>
      <c r="BK153" s="171" t="str">
        <f>IFERROR(VLOOKUP($B153,'NAV plus Dist'!$B:$FD,BK$1,FALSE)/VLOOKUP($B152,NAV!$A:$FC,BK$1,FALSE),"")</f>
        <v/>
      </c>
      <c r="BL153" s="171" t="str">
        <f>IFERROR(VLOOKUP($B153,'NAV plus Dist'!$B:$FD,BL$1,FALSE)/VLOOKUP($B152,NAV!$A:$FC,BL$1,FALSE),"")</f>
        <v/>
      </c>
      <c r="BM153" s="171" t="str">
        <f>IFERROR(VLOOKUP($B153,'NAV plus Dist'!$B:$FD,BM$1,FALSE)/VLOOKUP($B152,NAV!$A:$FC,BM$1,FALSE),"")</f>
        <v/>
      </c>
      <c r="BN153" s="171" t="str">
        <f>IFERROR(VLOOKUP($B153,'NAV plus Dist'!$B:$FD,BN$1,FALSE)/VLOOKUP($B152,NAV!$A:$FC,BN$1,FALSE),"")</f>
        <v/>
      </c>
      <c r="BO153" s="171" t="str">
        <f>IFERROR(VLOOKUP($B153,'NAV plus Dist'!$B:$FD,BO$1,FALSE)/VLOOKUP($B152,NAV!$A:$FC,BO$1,FALSE),"")</f>
        <v/>
      </c>
      <c r="BP153" s="171" t="str">
        <f>IFERROR(VLOOKUP($B153,'NAV plus Dist'!$B:$FD,BP$1,FALSE)/VLOOKUP($B152,NAV!$A:$FC,BP$1,FALSE),"")</f>
        <v/>
      </c>
      <c r="BQ153" s="171" t="str">
        <f>IFERROR(VLOOKUP($B153,'NAV plus Dist'!$B:$FD,BQ$1,FALSE)/VLOOKUP($B152,NAV!$A:$FC,BQ$1,FALSE),"")</f>
        <v/>
      </c>
      <c r="BR153" s="171" t="str">
        <f>IFERROR(VLOOKUP($B153,'NAV plus Dist'!$B:$FD,BR$1,FALSE)/VLOOKUP($B152,NAV!$A:$FC,BR$1,FALSE),"")</f>
        <v/>
      </c>
      <c r="BS153" s="171" t="str">
        <f>IFERROR(VLOOKUP($B153,'NAV plus Dist'!$B:$FD,BS$1,FALSE)/VLOOKUP($B152,NAV!$A:$FC,BS$1,FALSE),"")</f>
        <v/>
      </c>
      <c r="BT153" s="171" t="str">
        <f>IFERROR(VLOOKUP($B153,'NAV plus Dist'!$B:$FD,BT$1,FALSE)/VLOOKUP($B152,NAV!$A:$FC,BT$1,FALSE),"")</f>
        <v/>
      </c>
      <c r="BU153" s="171" t="str">
        <f>IFERROR(VLOOKUP($B153,'NAV plus Dist'!$B:$FD,BU$1,FALSE)/VLOOKUP($B152,NAV!$A:$FC,BU$1,FALSE),"")</f>
        <v/>
      </c>
      <c r="BV153" s="171" t="str">
        <f>IFERROR(VLOOKUP($B153,'NAV plus Dist'!$B:$FD,BV$1,FALSE)/VLOOKUP($B152,NAV!$A:$FC,BV$1,FALSE),"")</f>
        <v/>
      </c>
      <c r="BW153" s="171" t="str">
        <f>IFERROR(VLOOKUP($B153,'NAV plus Dist'!$B:$FD,BW$1,FALSE)/VLOOKUP($B152,NAV!$A:$FC,BW$1,FALSE),"")</f>
        <v/>
      </c>
      <c r="BX153" s="171" t="str">
        <f>IFERROR(VLOOKUP($B153,'NAV plus Dist'!$B:$FD,BX$1,FALSE)/VLOOKUP($B152,NAV!$A:$FC,BX$1,FALSE),"")</f>
        <v/>
      </c>
      <c r="BY153" s="171" t="str">
        <f>IFERROR(VLOOKUP($B153,'NAV plus Dist'!$B:$FD,BY$1,FALSE)/VLOOKUP($B152,NAV!$A:$FC,BY$1,FALSE),"")</f>
        <v/>
      </c>
      <c r="BZ153" s="171" t="str">
        <f>IFERROR(VLOOKUP($B153,'NAV plus Dist'!$B:$FD,BZ$1,FALSE)/VLOOKUP($B152,NAV!$A:$FC,BZ$1,FALSE),"")</f>
        <v/>
      </c>
      <c r="CA153" s="171" t="str">
        <f>IFERROR(VLOOKUP($B153,'NAV plus Dist'!$B:$FD,CA$1,FALSE)/VLOOKUP($B152,NAV!$A:$FC,CA$1,FALSE),"")</f>
        <v/>
      </c>
      <c r="CB153" s="171" t="str">
        <f>IFERROR(VLOOKUP($B153,'NAV plus Dist'!$B:$FD,CB$1,FALSE)/VLOOKUP($B152,NAV!$A:$FC,CB$1,FALSE),"")</f>
        <v/>
      </c>
      <c r="CC153" s="171" t="str">
        <f>IFERROR(VLOOKUP($B153,'NAV plus Dist'!$B:$FD,CC$1,FALSE)/VLOOKUP($B152,NAV!$A:$FC,CC$1,FALSE),"")</f>
        <v/>
      </c>
      <c r="CD153" s="171" t="str">
        <f>IFERROR(VLOOKUP($B153,'NAV plus Dist'!$B:$FD,CD$1,FALSE)/VLOOKUP($B152,NAV!$A:$FC,CD$1,FALSE),"")</f>
        <v/>
      </c>
      <c r="CE153" s="171" t="str">
        <f>IFERROR(VLOOKUP($B153,'NAV plus Dist'!$B:$FD,CE$1,FALSE)/VLOOKUP($B152,NAV!$A:$FC,CE$1,FALSE),"")</f>
        <v/>
      </c>
      <c r="CF153" s="171" t="str">
        <f>IFERROR(VLOOKUP($B153,'NAV plus Dist'!$B:$FD,CF$1,FALSE)/VLOOKUP($B152,NAV!$A:$FC,CF$1,FALSE),"")</f>
        <v/>
      </c>
      <c r="CG153" s="171" t="str">
        <f>IFERROR(VLOOKUP($B153,'NAV plus Dist'!$B:$FD,CG$1,FALSE)/VLOOKUP($B152,NAV!$A:$FC,CG$1,FALSE),"")</f>
        <v/>
      </c>
      <c r="CH153" s="171" t="str">
        <f>IFERROR(VLOOKUP($B153,'NAV plus Dist'!$B:$FD,CH$1,FALSE)/VLOOKUP($B152,NAV!$A:$FC,CH$1,FALSE),"")</f>
        <v/>
      </c>
      <c r="CI153" s="171" t="str">
        <f>IFERROR(VLOOKUP($B153,'NAV plus Dist'!$B:$FD,CI$1,FALSE)/VLOOKUP($B152,NAV!$A:$FC,CI$1,FALSE),"")</f>
        <v/>
      </c>
      <c r="CJ153" s="171" t="str">
        <f>IFERROR(VLOOKUP($B153,'NAV plus Dist'!$B:$FD,CJ$1,FALSE)/VLOOKUP($B152,NAV!$A:$FC,CJ$1,FALSE),"")</f>
        <v/>
      </c>
      <c r="CK153" s="171" t="str">
        <f>IFERROR(VLOOKUP($B153,'NAV plus Dist'!$B:$FD,CK$1,FALSE)/VLOOKUP($B152,NAV!$A:$FC,CK$1,FALSE),"")</f>
        <v/>
      </c>
      <c r="CL153" s="171" t="str">
        <f>IFERROR(VLOOKUP($B153,'NAV plus Dist'!$B:$FD,CL$1,FALSE)/VLOOKUP($B152,NAV!$A:$FC,CL$1,FALSE),"")</f>
        <v/>
      </c>
      <c r="CM153" s="171" t="str">
        <f>IFERROR(VLOOKUP($B153,'NAV plus Dist'!$B:$FD,CM$1,FALSE)/VLOOKUP($B152,NAV!$A:$FC,CM$1,FALSE),"")</f>
        <v/>
      </c>
      <c r="CN153" s="171" t="str">
        <f>IFERROR(VLOOKUP($B153,'NAV plus Dist'!$B:$FD,CN$1,FALSE)/VLOOKUP($B152,NAV!$A:$FC,CN$1,FALSE),"")</f>
        <v/>
      </c>
      <c r="CO153" s="171" t="str">
        <f>IFERROR(VLOOKUP($B153,'NAV plus Dist'!$B:$FD,CO$1,FALSE)/VLOOKUP($B152,NAV!$A:$FC,CO$1,FALSE),"")</f>
        <v/>
      </c>
      <c r="CP153" s="171" t="str">
        <f>IFERROR(VLOOKUP($B153,'NAV plus Dist'!$B:$FD,CP$1,FALSE)/VLOOKUP($B152,NAV!$A:$FC,CP$1,FALSE),"")</f>
        <v/>
      </c>
      <c r="CQ153" s="171" t="str">
        <f>IFERROR(VLOOKUP($B153,'NAV plus Dist'!$B:$FD,CQ$1,FALSE)/VLOOKUP($B152,NAV!$A:$FC,CQ$1,FALSE),"")</f>
        <v/>
      </c>
      <c r="CR153" s="171" t="str">
        <f>IFERROR(VLOOKUP($B153,'NAV plus Dist'!$B:$FD,CR$1,FALSE)/VLOOKUP($B152,NAV!$A:$FC,CR$1,FALSE),"")</f>
        <v/>
      </c>
      <c r="CS153" s="171" t="str">
        <f>IFERROR(VLOOKUP($B153,'NAV plus Dist'!$B:$FD,CS$1,FALSE)/VLOOKUP($B152,NAV!$A:$FC,CS$1,FALSE),"")</f>
        <v/>
      </c>
      <c r="CT153" s="171" t="str">
        <f>IFERROR(VLOOKUP($B153,'NAV plus Dist'!$B:$FD,CT$1,FALSE)/VLOOKUP($B152,NAV!$A:$FC,CT$1,FALSE),"")</f>
        <v/>
      </c>
      <c r="CU153" s="171" t="str">
        <f>IFERROR(VLOOKUP($B153,'NAV plus Dist'!$B:$FD,CU$1,FALSE)/VLOOKUP($B152,NAV!$A:$FC,CU$1,FALSE),"")</f>
        <v/>
      </c>
      <c r="CV153" s="171" t="str">
        <f>IFERROR(VLOOKUP($B153,'NAV plus Dist'!$B:$FD,CV$1,FALSE)/VLOOKUP($B152,NAV!$A:$FC,CV$1,FALSE),"")</f>
        <v/>
      </c>
      <c r="CW153" s="171" t="str">
        <f>IFERROR(VLOOKUP($B153,'NAV plus Dist'!$B:$FD,CW$1,FALSE)/VLOOKUP($B152,NAV!$A:$FC,CW$1,FALSE),"")</f>
        <v/>
      </c>
      <c r="CX153" s="171" t="str">
        <f>IFERROR(VLOOKUP($B153,'NAV plus Dist'!$B:$FD,CX$1,FALSE)/VLOOKUP($B152,NAV!$A:$FC,CX$1,FALSE),"")</f>
        <v/>
      </c>
      <c r="CY153" s="171" t="str">
        <f>IFERROR(VLOOKUP($B153,'NAV plus Dist'!$B:$FD,CY$1,FALSE)/VLOOKUP($B152,NAV!$A:$FC,CY$1,FALSE),"")</f>
        <v/>
      </c>
      <c r="CZ153" s="171" t="str">
        <f>IFERROR(VLOOKUP($B153,'NAV plus Dist'!$B:$FD,CZ$1,FALSE)/VLOOKUP($B152,NAV!$A:$FC,CZ$1,FALSE),"")</f>
        <v/>
      </c>
      <c r="DA153" s="171" t="str">
        <f>IFERROR(VLOOKUP($B153,'NAV plus Dist'!$B:$FD,DA$1,FALSE)/VLOOKUP($B152,NAV!$A:$FC,DA$1,FALSE),"")</f>
        <v/>
      </c>
      <c r="DB153" s="171" t="str">
        <f>IFERROR(VLOOKUP($B153,'NAV plus Dist'!$B:$FD,DB$1,FALSE)/VLOOKUP($B152,NAV!$A:$FC,DB$1,FALSE),"")</f>
        <v/>
      </c>
      <c r="DC153" s="171" t="str">
        <f>IFERROR(VLOOKUP($B153,'NAV plus Dist'!$B:$FD,DC$1,FALSE)/VLOOKUP($B152,NAV!$A:$FC,DC$1,FALSE),"")</f>
        <v/>
      </c>
      <c r="DD153" s="171" t="str">
        <f>IFERROR(VLOOKUP($B153,'NAV plus Dist'!$B:$FD,DD$1,FALSE)/VLOOKUP($B152,NAV!$A:$FC,DD$1,FALSE),"")</f>
        <v/>
      </c>
      <c r="DE153" s="171" t="str">
        <f>IFERROR(VLOOKUP($B153,'NAV plus Dist'!$B:$FD,DE$1,FALSE)/VLOOKUP($B152,NAV!$A:$FC,DE$1,FALSE),"")</f>
        <v/>
      </c>
      <c r="DF153" s="171" t="str">
        <f>IFERROR(VLOOKUP($B153,'NAV plus Dist'!$B:$FD,DF$1,FALSE)/VLOOKUP($B152,NAV!$A:$FC,DF$1,FALSE),"")</f>
        <v/>
      </c>
      <c r="DG153" s="171" t="str">
        <f>IFERROR(VLOOKUP($B153,'NAV plus Dist'!$B:$FD,DG$1,FALSE)/VLOOKUP($B152,NAV!$A:$FC,DG$1,FALSE),"")</f>
        <v/>
      </c>
      <c r="DH153" s="171" t="str">
        <f>IFERROR(VLOOKUP($B153,'NAV plus Dist'!$B:$FD,DH$1,FALSE)/VLOOKUP($B152,NAV!$A:$FC,DH$1,FALSE),"")</f>
        <v/>
      </c>
    </row>
    <row r="154" spans="1:112">
      <c r="A154" s="94">
        <f t="shared" si="44"/>
        <v>47</v>
      </c>
      <c r="B154" s="168">
        <f t="shared" si="45"/>
        <v>44651</v>
      </c>
      <c r="C154" s="171">
        <f>IFERROR(VLOOKUP($B154,'NAV plus Dist'!$B:$FD,C$1,FALSE)/VLOOKUP($B153,NAV!$A:$FC,C$1,FALSE),"")</f>
        <v>1.0176974168828035</v>
      </c>
      <c r="D154" s="171">
        <f>IFERROR(VLOOKUP($B154,'NAV plus Dist'!$B:$FD,D$1,FALSE)/VLOOKUP($B153,NAV!$A:$FC,D$1,FALSE),"")</f>
        <v>1.0062176779440211</v>
      </c>
      <c r="E154" s="171">
        <f>IFERROR(VLOOKUP($B154,'NAV plus Dist'!$B:$FD,E$1,FALSE)/VLOOKUP($B153,NAV!$A:$FC,E$1,FALSE),"")</f>
        <v>1.0202132597079581</v>
      </c>
      <c r="F154" s="171" t="str">
        <f>IFERROR(VLOOKUP($B154,'NAV plus Dist'!$B:$FD,F$1,FALSE)/VLOOKUP($B153,NAV!$A:$FC,F$1,FALSE),"")</f>
        <v/>
      </c>
      <c r="G154" s="171" t="str">
        <f>IFERROR(VLOOKUP($B154,'NAV plus Dist'!$B:$FD,G$1,FALSE)/VLOOKUP($B153,NAV!$A:$FC,G$1,FALSE),"")</f>
        <v/>
      </c>
      <c r="H154" s="171" t="str">
        <f>IFERROR(VLOOKUP($B154,'NAV plus Dist'!$B:$FD,H$1,FALSE)/VLOOKUP($B153,NAV!$A:$FC,H$1,FALSE),"")</f>
        <v/>
      </c>
      <c r="I154" s="171" t="str">
        <f>IFERROR(VLOOKUP($B154,'NAV plus Dist'!$B:$FD,I$1,FALSE)/VLOOKUP($B153,NAV!$A:$FC,I$1,FALSE),"")</f>
        <v/>
      </c>
      <c r="J154" s="171" t="str">
        <f>IFERROR(VLOOKUP($B154,'NAV plus Dist'!$B:$FD,J$1,FALSE)/VLOOKUP($B153,NAV!$A:$FC,J$1,FALSE),"")</f>
        <v/>
      </c>
      <c r="K154" s="171" t="str">
        <f>IFERROR(VLOOKUP($B154,'NAV plus Dist'!$B:$FD,K$1,FALSE)/VLOOKUP($B153,NAV!$A:$FC,K$1,FALSE),"")</f>
        <v/>
      </c>
      <c r="L154" s="171" t="str">
        <f>IFERROR(VLOOKUP($B154,'NAV plus Dist'!$B:$FD,L$1,FALSE)/VLOOKUP($B153,NAV!$A:$FC,L$1,FALSE),"")</f>
        <v/>
      </c>
      <c r="M154" s="171" t="str">
        <f>IFERROR(VLOOKUP($B154,'NAV plus Dist'!$B:$FD,M$1,FALSE)/VLOOKUP($B153,NAV!$A:$FC,M$1,FALSE),"")</f>
        <v/>
      </c>
      <c r="N154" s="171" t="str">
        <f>IFERROR(VLOOKUP($B154,'NAV plus Dist'!$B:$FD,N$1,FALSE)/VLOOKUP($B153,NAV!$A:$FC,N$1,FALSE),"")</f>
        <v/>
      </c>
      <c r="O154" s="171">
        <f>IFERROR(VLOOKUP($B154,'NAV plus Dist'!$B:$FD,O$1,FALSE)/VLOOKUP($B153,NAV!$A:$FC,O$1,FALSE),"")</f>
        <v>1.0889847358600226</v>
      </c>
      <c r="P154" s="171">
        <f>IFERROR(VLOOKUP($B154,'NAV plus Dist'!$B:$FD,P$1,FALSE)/VLOOKUP($B153,NAV!$A:$FC,P$1,FALSE),"")</f>
        <v>1.0929155733909552</v>
      </c>
      <c r="Q154" s="171">
        <f>IFERROR(VLOOKUP($B154,'NAV plus Dist'!$B:$FD,Q$1,FALSE)/VLOOKUP($B153,NAV!$A:$FC,Q$1,FALSE),"")</f>
        <v>1.005936944081274</v>
      </c>
      <c r="R154" s="171">
        <f>IFERROR(VLOOKUP($B154,'NAV plus Dist'!$B:$FD,R$1,FALSE)/VLOOKUP($B153,NAV!$A:$FC,R$1,FALSE),"")</f>
        <v>1.005936944081274</v>
      </c>
      <c r="S154" s="171">
        <f>IFERROR(VLOOKUP($B154,'NAV plus Dist'!$B:$FD,S$1,FALSE)/VLOOKUP($B153,NAV!$A:$FC,S$1,FALSE),"")</f>
        <v>1.0051145513842468</v>
      </c>
      <c r="T154" s="171">
        <f>IFERROR(VLOOKUP($B154,'NAV plus Dist'!$B:$FD,T$1,FALSE)/VLOOKUP($B153,NAV!$A:$FC,T$1,FALSE),"")</f>
        <v>1.0063215388582878</v>
      </c>
      <c r="U154" s="171">
        <f>IFERROR(VLOOKUP($B154,'NAV plus Dist'!$B:$FD,U$1,FALSE)/VLOOKUP($B153,NAV!$A:$FC,U$1,FALSE),"")</f>
        <v>1.0060779089812688</v>
      </c>
      <c r="V154" s="171">
        <f>IFERROR(VLOOKUP($B154,'NAV plus Dist'!$B:$FD,V$1,FALSE)/VLOOKUP($B153,NAV!$A:$FC,V$1,FALSE),"")</f>
        <v>1.0506415974747823</v>
      </c>
      <c r="W154" s="171">
        <f>IFERROR(VLOOKUP($B154,'NAV plus Dist'!$B:$FD,W$1,FALSE)/VLOOKUP($B153,NAV!$A:$FC,W$1,FALSE),"")</f>
        <v>1.0506415974747823</v>
      </c>
      <c r="X154" s="171">
        <f>IFERROR(VLOOKUP($B154,'NAV plus Dist'!$B:$FD,X$1,FALSE)/VLOOKUP($B153,NAV!$A:$FC,X$1,FALSE),"")</f>
        <v>1.0503852215023639</v>
      </c>
      <c r="Y154" s="171">
        <f>IFERROR(VLOOKUP($B154,'NAV plus Dist'!$B:$FD,Y$1,FALSE)/VLOOKUP($B153,NAV!$A:$FC,Y$1,FALSE),"")</f>
        <v>1.0516433324143688</v>
      </c>
      <c r="Z154" s="171">
        <f>IFERROR(VLOOKUP($B154,'NAV plus Dist'!$B:$FD,Z$1,FALSE)/VLOOKUP($B153,NAV!$A:$FC,Z$1,FALSE),"")</f>
        <v>1.0513891692938455</v>
      </c>
      <c r="AA154" s="171">
        <f>IFERROR(VLOOKUP($B154,'NAV plus Dist'!$B:$FD,AA$1,FALSE)/VLOOKUP($B153,NAV!$A:$FC,AA$1,FALSE),"")</f>
        <v>1.0141027616397633</v>
      </c>
      <c r="AB154" s="171">
        <f>IFERROR(VLOOKUP($B154,'NAV plus Dist'!$B:$FD,AB$1,FALSE)/VLOOKUP($B153,NAV!$A:$FC,AB$1,FALSE),"")</f>
        <v>1.0026722277893634</v>
      </c>
      <c r="AC154" s="171">
        <f>IFERROR(VLOOKUP($B154,'NAV plus Dist'!$B:$FD,AC$1,FALSE)/VLOOKUP($B153,NAV!$A:$FC,AC$1,FALSE),"")</f>
        <v>1.0166043828912434</v>
      </c>
      <c r="AD154" s="171">
        <f>IFERROR(VLOOKUP($B154,'NAV plus Dist'!$B:$FD,AD$1,FALSE)/VLOOKUP($B153,NAV!$A:$FC,AD$1,FALSE),"")</f>
        <v>1.0746437065580117</v>
      </c>
      <c r="AE154" s="171">
        <f>IFERROR(VLOOKUP($B154,'NAV plus Dist'!$B:$FD,AE$1,FALSE)/VLOOKUP($B153,NAV!$A:$FC,AE$1,FALSE),"")</f>
        <v>1.0394945067456025</v>
      </c>
      <c r="AF154" s="171">
        <f>IFERROR(VLOOKUP($B154,'NAV plus Dist'!$B:$FD,AF$1,FALSE)/VLOOKUP($B153,NAV!$A:$FC,AF$1,FALSE),"")</f>
        <v>1.0477904251757615</v>
      </c>
      <c r="AG154" s="171">
        <f>IFERROR(VLOOKUP($B154,'NAV plus Dist'!$B:$FD,AG$1,FALSE)/VLOOKUP($B153,NAV!$A:$FC,AG$1,FALSE),"")</f>
        <v>1.0343327117104193</v>
      </c>
      <c r="AH154" s="171">
        <f>IFERROR(VLOOKUP($B154,'NAV plus Dist'!$B:$FD,AH$1,FALSE)/VLOOKUP($B153,NAV!$A:$FC,AH$1,FALSE),"")</f>
        <v>1.0487202281307364</v>
      </c>
      <c r="AI154" s="171">
        <f>IFERROR(VLOOKUP($B154,'NAV plus Dist'!$B:$FD,AI$1,FALSE)/VLOOKUP($B153,NAV!$A:$FC,AI$1,FALSE),"")</f>
        <v>1.0493512709618968</v>
      </c>
      <c r="AJ154" s="171">
        <f>IFERROR(VLOOKUP($B154,'NAV plus Dist'!$B:$FD,AJ$1,FALSE)/VLOOKUP($B153,NAV!$A:$FC,AJ$1,FALSE),"")</f>
        <v>1.0302888222055513</v>
      </c>
      <c r="AK154" s="171">
        <f>IFERROR(VLOOKUP($B154,'NAV plus Dist'!$B:$FD,AK$1,FALSE)/VLOOKUP($B153,NAV!$A:$FC,AK$1,FALSE),"")</f>
        <v>0.9321368609969316</v>
      </c>
      <c r="AL154" s="171">
        <f>IFERROR(VLOOKUP($B154,'NAV plus Dist'!$B:$FD,AL$1,FALSE)/VLOOKUP($B153,NAV!$A:$FC,AL$1,FALSE),"")</f>
        <v>0.93425705145265625</v>
      </c>
      <c r="AM154" s="171">
        <f>IFERROR(VLOOKUP($B154,'NAV plus Dist'!$B:$FD,AM$1,FALSE)/VLOOKUP($B153,NAV!$A:$FC,AM$1,FALSE),"")</f>
        <v>1.0246048239357581</v>
      </c>
      <c r="AN154" s="171">
        <f>IFERROR(VLOOKUP($B154,'NAV plus Dist'!$B:$FD,AN$1,FALSE)/VLOOKUP($B153,NAV!$A:$FC,AN$1,FALSE),"")</f>
        <v>1.0056862754420413</v>
      </c>
      <c r="AO154" s="171">
        <f>IFERROR(VLOOKUP($B154,'NAV plus Dist'!$B:$FD,AO$1,FALSE)/VLOOKUP($B153,NAV!$A:$FC,AO$1,FALSE),"")</f>
        <v>1.0196502945657455</v>
      </c>
      <c r="AP154" s="171" t="str">
        <f>IFERROR(VLOOKUP($B154,'NAV plus Dist'!$B:$FD,AP$1,FALSE)/VLOOKUP($B153,NAV!$A:$FC,AP$1,FALSE),"")</f>
        <v/>
      </c>
      <c r="AQ154" s="171" t="str">
        <f>IFERROR(VLOOKUP($B154,'NAV plus Dist'!$B:$FD,AQ$1,FALSE)/VLOOKUP($B153,NAV!$A:$FC,AQ$1,FALSE),"")</f>
        <v/>
      </c>
      <c r="AR154" s="171" t="str">
        <f>IFERROR(VLOOKUP($B154,'NAV plus Dist'!$B:$FD,AR$1,FALSE)/VLOOKUP($B153,NAV!$A:$FC,AR$1,FALSE),"")</f>
        <v/>
      </c>
      <c r="AS154" s="171">
        <f>IFERROR(VLOOKUP($B154,'NAV plus Dist'!$B:$FD,AS$1,FALSE)/VLOOKUP($B153,NAV!$A:$FC,AS$1,FALSE),"")</f>
        <v>1.0158849918433932</v>
      </c>
      <c r="AT154" s="171">
        <f>IFERROR(VLOOKUP($B154,'NAV plus Dist'!$B:$FD,AT$1,FALSE)/VLOOKUP($B153,NAV!$A:$FC,AT$1,FALSE),"")</f>
        <v>1.0611129842749027</v>
      </c>
      <c r="AU154" s="171">
        <f>IFERROR(VLOOKUP($B154,'NAV plus Dist'!$B:$FD,AU$1,FALSE)/VLOOKUP($B153,NAV!$A:$FC,AU$1,FALSE),"")</f>
        <v>1.0125</v>
      </c>
      <c r="AV154" s="171">
        <f>IFERROR(VLOOKUP($B154,'NAV plus Dist'!$B:$FD,AV$1,FALSE)/VLOOKUP($B153,NAV!$A:$FC,AV$1,FALSE),"")</f>
        <v>1.0943715065644093</v>
      </c>
      <c r="AW154" s="171" t="str">
        <f>IFERROR(VLOOKUP($B154,'NAV plus Dist'!$B:$FD,AW$1,FALSE)/VLOOKUP($B153,NAV!$A:$FC,AW$1,FALSE),"")</f>
        <v/>
      </c>
      <c r="AX154" s="171" t="str">
        <f>IFERROR(VLOOKUP($B154,'NAV plus Dist'!$B:$FD,AX$1,FALSE)/VLOOKUP($B153,NAV!$A:$FC,AX$1,FALSE),"")</f>
        <v/>
      </c>
      <c r="AY154" s="171" t="str">
        <f>IFERROR(VLOOKUP($B154,'NAV plus Dist'!$B:$FD,AY$1,FALSE)/VLOOKUP($B153,NAV!$A:$FC,AY$1,FALSE),"")</f>
        <v/>
      </c>
      <c r="AZ154" s="171" t="str">
        <f>IFERROR(VLOOKUP($B154,'NAV plus Dist'!$B:$FD,AZ$1,FALSE)/VLOOKUP($B153,NAV!$A:$FC,AZ$1,FALSE),"")</f>
        <v/>
      </c>
      <c r="BA154" s="171" t="str">
        <f>IFERROR(VLOOKUP($B154,'NAV plus Dist'!$B:$FD,BA$1,FALSE)/VLOOKUP($B153,NAV!$A:$FC,BA$1,FALSE),"")</f>
        <v/>
      </c>
      <c r="BB154" s="171" t="str">
        <f>IFERROR(VLOOKUP($B154,'NAV plus Dist'!$B:$FD,BB$1,FALSE)/VLOOKUP($B153,NAV!$A:$FC,BB$1,FALSE),"")</f>
        <v/>
      </c>
      <c r="BC154" s="171" t="str">
        <f>IFERROR(VLOOKUP($B154,'NAV plus Dist'!$B:$FD,BC$1,FALSE)/VLOOKUP($B153,NAV!$A:$FC,BC$1,FALSE),"")</f>
        <v/>
      </c>
      <c r="BD154" s="171" t="str">
        <f>IFERROR(VLOOKUP($B154,'NAV plus Dist'!$B:$FD,BD$1,FALSE)/VLOOKUP($B153,NAV!$A:$FC,BD$1,FALSE),"")</f>
        <v/>
      </c>
      <c r="BE154" s="171" t="str">
        <f>IFERROR(VLOOKUP($B154,'NAV plus Dist'!$B:$FD,BE$1,FALSE)/VLOOKUP($B153,NAV!$A:$FC,BE$1,FALSE),"")</f>
        <v/>
      </c>
      <c r="BF154" s="171" t="str">
        <f>IFERROR(VLOOKUP($B154,'NAV plus Dist'!$B:$FD,BF$1,FALSE)/VLOOKUP($B153,NAV!$A:$FC,BF$1,FALSE),"")</f>
        <v/>
      </c>
      <c r="BG154" s="171" t="str">
        <f>IFERROR(VLOOKUP($B154,'NAV plus Dist'!$B:$FD,BG$1,FALSE)/VLOOKUP($B153,NAV!$A:$FC,BG$1,FALSE),"")</f>
        <v/>
      </c>
      <c r="BH154" s="171" t="str">
        <f>IFERROR(VLOOKUP($B154,'NAV plus Dist'!$B:$FD,BH$1,FALSE)/VLOOKUP($B153,NAV!$A:$FC,BH$1,FALSE),"")</f>
        <v/>
      </c>
      <c r="BI154" s="171" t="str">
        <f>IFERROR(VLOOKUP($B154,'NAV plus Dist'!$B:$FD,BI$1,FALSE)/VLOOKUP($B153,NAV!$A:$FC,BI$1,FALSE),"")</f>
        <v/>
      </c>
      <c r="BJ154" s="171" t="str">
        <f>IFERROR(VLOOKUP($B154,'NAV plus Dist'!$B:$FD,BJ$1,FALSE)/VLOOKUP($B153,NAV!$A:$FC,BJ$1,FALSE),"")</f>
        <v/>
      </c>
      <c r="BK154" s="171" t="str">
        <f>IFERROR(VLOOKUP($B154,'NAV plus Dist'!$B:$FD,BK$1,FALSE)/VLOOKUP($B153,NAV!$A:$FC,BK$1,FALSE),"")</f>
        <v/>
      </c>
      <c r="BL154" s="171" t="str">
        <f>IFERROR(VLOOKUP($B154,'NAV plus Dist'!$B:$FD,BL$1,FALSE)/VLOOKUP($B153,NAV!$A:$FC,BL$1,FALSE),"")</f>
        <v/>
      </c>
      <c r="BM154" s="171" t="str">
        <f>IFERROR(VLOOKUP($B154,'NAV plus Dist'!$B:$FD,BM$1,FALSE)/VLOOKUP($B153,NAV!$A:$FC,BM$1,FALSE),"")</f>
        <v/>
      </c>
      <c r="BN154" s="171" t="str">
        <f>IFERROR(VLOOKUP($B154,'NAV plus Dist'!$B:$FD,BN$1,FALSE)/VLOOKUP($B153,NAV!$A:$FC,BN$1,FALSE),"")</f>
        <v/>
      </c>
      <c r="BO154" s="171" t="str">
        <f>IFERROR(VLOOKUP($B154,'NAV plus Dist'!$B:$FD,BO$1,FALSE)/VLOOKUP($B153,NAV!$A:$FC,BO$1,FALSE),"")</f>
        <v/>
      </c>
      <c r="BP154" s="171" t="str">
        <f>IFERROR(VLOOKUP($B154,'NAV plus Dist'!$B:$FD,BP$1,FALSE)/VLOOKUP($B153,NAV!$A:$FC,BP$1,FALSE),"")</f>
        <v/>
      </c>
      <c r="BQ154" s="171" t="str">
        <f>IFERROR(VLOOKUP($B154,'NAV plus Dist'!$B:$FD,BQ$1,FALSE)/VLOOKUP($B153,NAV!$A:$FC,BQ$1,FALSE),"")</f>
        <v/>
      </c>
      <c r="BR154" s="171" t="str">
        <f>IFERROR(VLOOKUP($B154,'NAV plus Dist'!$B:$FD,BR$1,FALSE)/VLOOKUP($B153,NAV!$A:$FC,BR$1,FALSE),"")</f>
        <v/>
      </c>
      <c r="BS154" s="171" t="str">
        <f>IFERROR(VLOOKUP($B154,'NAV plus Dist'!$B:$FD,BS$1,FALSE)/VLOOKUP($B153,NAV!$A:$FC,BS$1,FALSE),"")</f>
        <v/>
      </c>
      <c r="BT154" s="171" t="str">
        <f>IFERROR(VLOOKUP($B154,'NAV plus Dist'!$B:$FD,BT$1,FALSE)/VLOOKUP($B153,NAV!$A:$FC,BT$1,FALSE),"")</f>
        <v/>
      </c>
      <c r="BU154" s="171" t="str">
        <f>IFERROR(VLOOKUP($B154,'NAV plus Dist'!$B:$FD,BU$1,FALSE)/VLOOKUP($B153,NAV!$A:$FC,BU$1,FALSE),"")</f>
        <v/>
      </c>
      <c r="BV154" s="171" t="str">
        <f>IFERROR(VLOOKUP($B154,'NAV plus Dist'!$B:$FD,BV$1,FALSE)/VLOOKUP($B153,NAV!$A:$FC,BV$1,FALSE),"")</f>
        <v/>
      </c>
      <c r="BW154" s="171" t="str">
        <f>IFERROR(VLOOKUP($B154,'NAV plus Dist'!$B:$FD,BW$1,FALSE)/VLOOKUP($B153,NAV!$A:$FC,BW$1,FALSE),"")</f>
        <v/>
      </c>
      <c r="BX154" s="171" t="str">
        <f>IFERROR(VLOOKUP($B154,'NAV plus Dist'!$B:$FD,BX$1,FALSE)/VLOOKUP($B153,NAV!$A:$FC,BX$1,FALSE),"")</f>
        <v/>
      </c>
      <c r="BY154" s="171" t="str">
        <f>IFERROR(VLOOKUP($B154,'NAV plus Dist'!$B:$FD,BY$1,FALSE)/VLOOKUP($B153,NAV!$A:$FC,BY$1,FALSE),"")</f>
        <v/>
      </c>
      <c r="BZ154" s="171" t="str">
        <f>IFERROR(VLOOKUP($B154,'NAV plus Dist'!$B:$FD,BZ$1,FALSE)/VLOOKUP($B153,NAV!$A:$FC,BZ$1,FALSE),"")</f>
        <v/>
      </c>
      <c r="CA154" s="171" t="str">
        <f>IFERROR(VLOOKUP($B154,'NAV plus Dist'!$B:$FD,CA$1,FALSE)/VLOOKUP($B153,NAV!$A:$FC,CA$1,FALSE),"")</f>
        <v/>
      </c>
      <c r="CB154" s="171" t="str">
        <f>IFERROR(VLOOKUP($B154,'NAV plus Dist'!$B:$FD,CB$1,FALSE)/VLOOKUP($B153,NAV!$A:$FC,CB$1,FALSE),"")</f>
        <v/>
      </c>
      <c r="CC154" s="171" t="str">
        <f>IFERROR(VLOOKUP($B154,'NAV plus Dist'!$B:$FD,CC$1,FALSE)/VLOOKUP($B153,NAV!$A:$FC,CC$1,FALSE),"")</f>
        <v/>
      </c>
      <c r="CD154" s="171" t="str">
        <f>IFERROR(VLOOKUP($B154,'NAV plus Dist'!$B:$FD,CD$1,FALSE)/VLOOKUP($B153,NAV!$A:$FC,CD$1,FALSE),"")</f>
        <v/>
      </c>
      <c r="CE154" s="171" t="str">
        <f>IFERROR(VLOOKUP($B154,'NAV plus Dist'!$B:$FD,CE$1,FALSE)/VLOOKUP($B153,NAV!$A:$FC,CE$1,FALSE),"")</f>
        <v/>
      </c>
      <c r="CF154" s="171" t="str">
        <f>IFERROR(VLOOKUP($B154,'NAV plus Dist'!$B:$FD,CF$1,FALSE)/VLOOKUP($B153,NAV!$A:$FC,CF$1,FALSE),"")</f>
        <v/>
      </c>
      <c r="CG154" s="171" t="str">
        <f>IFERROR(VLOOKUP($B154,'NAV plus Dist'!$B:$FD,CG$1,FALSE)/VLOOKUP($B153,NAV!$A:$FC,CG$1,FALSE),"")</f>
        <v/>
      </c>
      <c r="CH154" s="171" t="str">
        <f>IFERROR(VLOOKUP($B154,'NAV plus Dist'!$B:$FD,CH$1,FALSE)/VLOOKUP($B153,NAV!$A:$FC,CH$1,FALSE),"")</f>
        <v/>
      </c>
      <c r="CI154" s="171" t="str">
        <f>IFERROR(VLOOKUP($B154,'NAV plus Dist'!$B:$FD,CI$1,FALSE)/VLOOKUP($B153,NAV!$A:$FC,CI$1,FALSE),"")</f>
        <v/>
      </c>
      <c r="CJ154" s="171" t="str">
        <f>IFERROR(VLOOKUP($B154,'NAV plus Dist'!$B:$FD,CJ$1,FALSE)/VLOOKUP($B153,NAV!$A:$FC,CJ$1,FALSE),"")</f>
        <v/>
      </c>
      <c r="CK154" s="171" t="str">
        <f>IFERROR(VLOOKUP($B154,'NAV plus Dist'!$B:$FD,CK$1,FALSE)/VLOOKUP($B153,NAV!$A:$FC,CK$1,FALSE),"")</f>
        <v/>
      </c>
      <c r="CL154" s="171" t="str">
        <f>IFERROR(VLOOKUP($B154,'NAV plus Dist'!$B:$FD,CL$1,FALSE)/VLOOKUP($B153,NAV!$A:$FC,CL$1,FALSE),"")</f>
        <v/>
      </c>
      <c r="CM154" s="171" t="str">
        <f>IFERROR(VLOOKUP($B154,'NAV plus Dist'!$B:$FD,CM$1,FALSE)/VLOOKUP($B153,NAV!$A:$FC,CM$1,FALSE),"")</f>
        <v/>
      </c>
      <c r="CN154" s="171" t="str">
        <f>IFERROR(VLOOKUP($B154,'NAV plus Dist'!$B:$FD,CN$1,FALSE)/VLOOKUP($B153,NAV!$A:$FC,CN$1,FALSE),"")</f>
        <v/>
      </c>
      <c r="CO154" s="171" t="str">
        <f>IFERROR(VLOOKUP($B154,'NAV plus Dist'!$B:$FD,CO$1,FALSE)/VLOOKUP($B153,NAV!$A:$FC,CO$1,FALSE),"")</f>
        <v/>
      </c>
      <c r="CP154" s="171" t="str">
        <f>IFERROR(VLOOKUP($B154,'NAV plus Dist'!$B:$FD,CP$1,FALSE)/VLOOKUP($B153,NAV!$A:$FC,CP$1,FALSE),"")</f>
        <v/>
      </c>
      <c r="CQ154" s="171" t="str">
        <f>IFERROR(VLOOKUP($B154,'NAV plus Dist'!$B:$FD,CQ$1,FALSE)/VLOOKUP($B153,NAV!$A:$FC,CQ$1,FALSE),"")</f>
        <v/>
      </c>
      <c r="CR154" s="171" t="str">
        <f>IFERROR(VLOOKUP($B154,'NAV plus Dist'!$B:$FD,CR$1,FALSE)/VLOOKUP($B153,NAV!$A:$FC,CR$1,FALSE),"")</f>
        <v/>
      </c>
      <c r="CS154" s="171" t="str">
        <f>IFERROR(VLOOKUP($B154,'NAV plus Dist'!$B:$FD,CS$1,FALSE)/VLOOKUP($B153,NAV!$A:$FC,CS$1,FALSE),"")</f>
        <v/>
      </c>
      <c r="CT154" s="171" t="str">
        <f>IFERROR(VLOOKUP($B154,'NAV plus Dist'!$B:$FD,CT$1,FALSE)/VLOOKUP($B153,NAV!$A:$FC,CT$1,FALSE),"")</f>
        <v/>
      </c>
      <c r="CU154" s="171" t="str">
        <f>IFERROR(VLOOKUP($B154,'NAV plus Dist'!$B:$FD,CU$1,FALSE)/VLOOKUP($B153,NAV!$A:$FC,CU$1,FALSE),"")</f>
        <v/>
      </c>
      <c r="CV154" s="171" t="str">
        <f>IFERROR(VLOOKUP($B154,'NAV plus Dist'!$B:$FD,CV$1,FALSE)/VLOOKUP($B153,NAV!$A:$FC,CV$1,FALSE),"")</f>
        <v/>
      </c>
      <c r="CW154" s="171" t="str">
        <f>IFERROR(VLOOKUP($B154,'NAV plus Dist'!$B:$FD,CW$1,FALSE)/VLOOKUP($B153,NAV!$A:$FC,CW$1,FALSE),"")</f>
        <v/>
      </c>
      <c r="CX154" s="171" t="str">
        <f>IFERROR(VLOOKUP($B154,'NAV plus Dist'!$B:$FD,CX$1,FALSE)/VLOOKUP($B153,NAV!$A:$FC,CX$1,FALSE),"")</f>
        <v/>
      </c>
      <c r="CY154" s="171" t="str">
        <f>IFERROR(VLOOKUP($B154,'NAV plus Dist'!$B:$FD,CY$1,FALSE)/VLOOKUP($B153,NAV!$A:$FC,CY$1,FALSE),"")</f>
        <v/>
      </c>
      <c r="CZ154" s="171" t="str">
        <f>IFERROR(VLOOKUP($B154,'NAV plus Dist'!$B:$FD,CZ$1,FALSE)/VLOOKUP($B153,NAV!$A:$FC,CZ$1,FALSE),"")</f>
        <v/>
      </c>
      <c r="DA154" s="171" t="str">
        <f>IFERROR(VLOOKUP($B154,'NAV plus Dist'!$B:$FD,DA$1,FALSE)/VLOOKUP($B153,NAV!$A:$FC,DA$1,FALSE),"")</f>
        <v/>
      </c>
      <c r="DB154" s="171" t="str">
        <f>IFERROR(VLOOKUP($B154,'NAV plus Dist'!$B:$FD,DB$1,FALSE)/VLOOKUP($B153,NAV!$A:$FC,DB$1,FALSE),"")</f>
        <v/>
      </c>
      <c r="DC154" s="171" t="str">
        <f>IFERROR(VLOOKUP($B154,'NAV plus Dist'!$B:$FD,DC$1,FALSE)/VLOOKUP($B153,NAV!$A:$FC,DC$1,FALSE),"")</f>
        <v/>
      </c>
      <c r="DD154" s="171" t="str">
        <f>IFERROR(VLOOKUP($B154,'NAV plus Dist'!$B:$FD,DD$1,FALSE)/VLOOKUP($B153,NAV!$A:$FC,DD$1,FALSE),"")</f>
        <v/>
      </c>
      <c r="DE154" s="171" t="str">
        <f>IFERROR(VLOOKUP($B154,'NAV plus Dist'!$B:$FD,DE$1,FALSE)/VLOOKUP($B153,NAV!$A:$FC,DE$1,FALSE),"")</f>
        <v/>
      </c>
      <c r="DF154" s="171" t="str">
        <f>IFERROR(VLOOKUP($B154,'NAV plus Dist'!$B:$FD,DF$1,FALSE)/VLOOKUP($B153,NAV!$A:$FC,DF$1,FALSE),"")</f>
        <v/>
      </c>
      <c r="DG154" s="171" t="str">
        <f>IFERROR(VLOOKUP($B154,'NAV plus Dist'!$B:$FD,DG$1,FALSE)/VLOOKUP($B153,NAV!$A:$FC,DG$1,FALSE),"")</f>
        <v/>
      </c>
      <c r="DH154" s="171" t="str">
        <f>IFERROR(VLOOKUP($B154,'NAV plus Dist'!$B:$FD,DH$1,FALSE)/VLOOKUP($B153,NAV!$A:$FC,DH$1,FALSE),"")</f>
        <v/>
      </c>
    </row>
    <row r="155" spans="1:112">
      <c r="A155" s="94">
        <f t="shared" si="44"/>
        <v>46</v>
      </c>
      <c r="B155" s="168">
        <f t="shared" si="45"/>
        <v>44681</v>
      </c>
      <c r="C155" s="171">
        <f>IFERROR(VLOOKUP($B155,'NAV plus Dist'!$B:$FD,C$1,FALSE)/VLOOKUP($B154,NAV!$A:$FC,C$1,FALSE),"")</f>
        <v>0.88057500244786047</v>
      </c>
      <c r="D155" s="171">
        <f>IFERROR(VLOOKUP($B155,'NAV plus Dist'!$B:$FD,D$1,FALSE)/VLOOKUP($B154,NAV!$A:$FC,D$1,FALSE),"")</f>
        <v>0.90546366442661474</v>
      </c>
      <c r="E155" s="171">
        <f>IFERROR(VLOOKUP($B155,'NAV plus Dist'!$B:$FD,E$1,FALSE)/VLOOKUP($B154,NAV!$A:$FC,E$1,FALSE),"")</f>
        <v>0.88112991698688803</v>
      </c>
      <c r="F155" s="171" t="str">
        <f>IFERROR(VLOOKUP($B155,'NAV plus Dist'!$B:$FD,F$1,FALSE)/VLOOKUP($B154,NAV!$A:$FC,F$1,FALSE),"")</f>
        <v/>
      </c>
      <c r="G155" s="171" t="str">
        <f>IFERROR(VLOOKUP($B155,'NAV plus Dist'!$B:$FD,G$1,FALSE)/VLOOKUP($B154,NAV!$A:$FC,G$1,FALSE),"")</f>
        <v/>
      </c>
      <c r="H155" s="171" t="str">
        <f>IFERROR(VLOOKUP($B155,'NAV plus Dist'!$B:$FD,H$1,FALSE)/VLOOKUP($B154,NAV!$A:$FC,H$1,FALSE),"")</f>
        <v/>
      </c>
      <c r="I155" s="171" t="str">
        <f>IFERROR(VLOOKUP($B155,'NAV plus Dist'!$B:$FD,I$1,FALSE)/VLOOKUP($B154,NAV!$A:$FC,I$1,FALSE),"")</f>
        <v/>
      </c>
      <c r="J155" s="171" t="str">
        <f>IFERROR(VLOOKUP($B155,'NAV plus Dist'!$B:$FD,J$1,FALSE)/VLOOKUP($B154,NAV!$A:$FC,J$1,FALSE),"")</f>
        <v/>
      </c>
      <c r="K155" s="171" t="str">
        <f>IFERROR(VLOOKUP($B155,'NAV plus Dist'!$B:$FD,K$1,FALSE)/VLOOKUP($B154,NAV!$A:$FC,K$1,FALSE),"")</f>
        <v/>
      </c>
      <c r="L155" s="171" t="str">
        <f>IFERROR(VLOOKUP($B155,'NAV plus Dist'!$B:$FD,L$1,FALSE)/VLOOKUP($B154,NAV!$A:$FC,L$1,FALSE),"")</f>
        <v/>
      </c>
      <c r="M155" s="171" t="str">
        <f>IFERROR(VLOOKUP($B155,'NAV plus Dist'!$B:$FD,M$1,FALSE)/VLOOKUP($B154,NAV!$A:$FC,M$1,FALSE),"")</f>
        <v/>
      </c>
      <c r="N155" s="171" t="str">
        <f>IFERROR(VLOOKUP($B155,'NAV plus Dist'!$B:$FD,N$1,FALSE)/VLOOKUP($B154,NAV!$A:$FC,N$1,FALSE),"")</f>
        <v/>
      </c>
      <c r="O155" s="171">
        <f>IFERROR(VLOOKUP($B155,'NAV plus Dist'!$B:$FD,O$1,FALSE)/VLOOKUP($B154,NAV!$A:$FC,O$1,FALSE),"")</f>
        <v>0.98778561354019745</v>
      </c>
      <c r="P155" s="171">
        <f>IFERROR(VLOOKUP($B155,'NAV plus Dist'!$B:$FD,P$1,FALSE)/VLOOKUP($B154,NAV!$A:$FC,P$1,FALSE),"")</f>
        <v>0.98025321239606944</v>
      </c>
      <c r="Q155" s="171">
        <f>IFERROR(VLOOKUP($B155,'NAV plus Dist'!$B:$FD,Q$1,FALSE)/VLOOKUP($B154,NAV!$A:$FC,Q$1,FALSE),"")</f>
        <v>0.93941556865712128</v>
      </c>
      <c r="R155" s="171">
        <f>IFERROR(VLOOKUP($B155,'NAV plus Dist'!$B:$FD,R$1,FALSE)/VLOOKUP($B154,NAV!$A:$FC,R$1,FALSE),"")</f>
        <v>0.93941556865712128</v>
      </c>
      <c r="S155" s="171">
        <f>IFERROR(VLOOKUP($B155,'NAV plus Dist'!$B:$FD,S$1,FALSE)/VLOOKUP($B154,NAV!$A:$FC,S$1,FALSE),"")</f>
        <v>0.93868065845620696</v>
      </c>
      <c r="T155" s="171">
        <f>IFERROR(VLOOKUP($B155,'NAV plus Dist'!$B:$FD,T$1,FALSE)/VLOOKUP($B154,NAV!$A:$FC,T$1,FALSE),"")</f>
        <v>0.93978281678053932</v>
      </c>
      <c r="U155" s="171">
        <f>IFERROR(VLOOKUP($B155,'NAV plus Dist'!$B:$FD,U$1,FALSE)/VLOOKUP($B154,NAV!$A:$FC,U$1,FALSE),"")</f>
        <v>0.93964056535082652</v>
      </c>
      <c r="V155" s="171">
        <f>IFERROR(VLOOKUP($B155,'NAV plus Dist'!$B:$FD,V$1,FALSE)/VLOOKUP($B154,NAV!$A:$FC,V$1,FALSE),"")</f>
        <v>0.9697096594081519</v>
      </c>
      <c r="W155" s="171">
        <f>IFERROR(VLOOKUP($B155,'NAV plus Dist'!$B:$FD,W$1,FALSE)/VLOOKUP($B154,NAV!$A:$FC,W$1,FALSE),"")</f>
        <v>0.9697096594081519</v>
      </c>
      <c r="X155" s="171">
        <f>IFERROR(VLOOKUP($B155,'NAV plus Dist'!$B:$FD,X$1,FALSE)/VLOOKUP($B154,NAV!$A:$FC,X$1,FALSE),"")</f>
        <v>0.96949067281492352</v>
      </c>
      <c r="Y155" s="171">
        <f>IFERROR(VLOOKUP($B155,'NAV plus Dist'!$B:$FD,Y$1,FALSE)/VLOOKUP($B154,NAV!$A:$FC,Y$1,FALSE),"")</f>
        <v>0.9706209057248647</v>
      </c>
      <c r="Z155" s="171">
        <f>IFERROR(VLOOKUP($B155,'NAV plus Dist'!$B:$FD,Z$1,FALSE)/VLOOKUP($B154,NAV!$A:$FC,Z$1,FALSE),"")</f>
        <v>0.9704305864884929</v>
      </c>
      <c r="AA155" s="171">
        <f>IFERROR(VLOOKUP($B155,'NAV plus Dist'!$B:$FD,AA$1,FALSE)/VLOOKUP($B154,NAV!$A:$FC,AA$1,FALSE),"")</f>
        <v>0.93347051370755429</v>
      </c>
      <c r="AB155" s="171">
        <f>IFERROR(VLOOKUP($B155,'NAV plus Dist'!$B:$FD,AB$1,FALSE)/VLOOKUP($B154,NAV!$A:$FC,AB$1,FALSE),"")</f>
        <v>0.95915448332050879</v>
      </c>
      <c r="AC155" s="171">
        <f>IFERROR(VLOOKUP($B155,'NAV plus Dist'!$B:$FD,AC$1,FALSE)/VLOOKUP($B154,NAV!$A:$FC,AC$1,FALSE),"")</f>
        <v>0.9333903771473705</v>
      </c>
      <c r="AD155" s="171">
        <f>IFERROR(VLOOKUP($B155,'NAV plus Dist'!$B:$FD,AD$1,FALSE)/VLOOKUP($B154,NAV!$A:$FC,AD$1,FALSE),"")</f>
        <v>0.94889479065873361</v>
      </c>
      <c r="AE155" s="171">
        <f>IFERROR(VLOOKUP($B155,'NAV plus Dist'!$B:$FD,AE$1,FALSE)/VLOOKUP($B154,NAV!$A:$FC,AE$1,FALSE),"")</f>
        <v>0.94738348413799178</v>
      </c>
      <c r="AF155" s="171">
        <f>IFERROR(VLOOKUP($B155,'NAV plus Dist'!$B:$FD,AF$1,FALSE)/VLOOKUP($B154,NAV!$A:$FC,AF$1,FALSE),"")</f>
        <v>0.96827110855829968</v>
      </c>
      <c r="AG155" s="171">
        <f>IFERROR(VLOOKUP($B155,'NAV plus Dist'!$B:$FD,AG$1,FALSE)/VLOOKUP($B154,NAV!$A:$FC,AG$1,FALSE),"")</f>
        <v>0.99442640881535005</v>
      </c>
      <c r="AH155" s="171">
        <f>IFERROR(VLOOKUP($B155,'NAV plus Dist'!$B:$FD,AH$1,FALSE)/VLOOKUP($B154,NAV!$A:$FC,AH$1,FALSE),"")</f>
        <v>0.96771334234493767</v>
      </c>
      <c r="AI155" s="171">
        <f>IFERROR(VLOOKUP($B155,'NAV plus Dist'!$B:$FD,AI$1,FALSE)/VLOOKUP($B154,NAV!$A:$FC,AI$1,FALSE),"")</f>
        <v>0.78664516339230439</v>
      </c>
      <c r="AJ155" s="171">
        <f>IFERROR(VLOOKUP($B155,'NAV plus Dist'!$B:$FD,AJ$1,FALSE)/VLOOKUP($B154,NAV!$A:$FC,AJ$1,FALSE),"")</f>
        <v>0.99616988809766016</v>
      </c>
      <c r="AK155" s="171">
        <f>IFERROR(VLOOKUP($B155,'NAV plus Dist'!$B:$FD,AK$1,FALSE)/VLOOKUP($B154,NAV!$A:$FC,AK$1,FALSE),"")</f>
        <v>0.90752614328078662</v>
      </c>
      <c r="AL155" s="171">
        <f>IFERROR(VLOOKUP($B155,'NAV plus Dist'!$B:$FD,AL$1,FALSE)/VLOOKUP($B154,NAV!$A:$FC,AL$1,FALSE),"")</f>
        <v>0.90792410062275808</v>
      </c>
      <c r="AM155" s="171">
        <f>IFERROR(VLOOKUP($B155,'NAV plus Dist'!$B:$FD,AM$1,FALSE)/VLOOKUP($B154,NAV!$A:$FC,AM$1,FALSE),"")</f>
        <v>0.90520208337750263</v>
      </c>
      <c r="AN155" s="171">
        <f>IFERROR(VLOOKUP($B155,'NAV plus Dist'!$B:$FD,AN$1,FALSE)/VLOOKUP($B154,NAV!$A:$FC,AN$1,FALSE),"")</f>
        <v>0.99464843731533092</v>
      </c>
      <c r="AO155" s="171">
        <f>IFERROR(VLOOKUP($B155,'NAV plus Dist'!$B:$FD,AO$1,FALSE)/VLOOKUP($B154,NAV!$A:$FC,AO$1,FALSE),"")</f>
        <v>0.96792846470188221</v>
      </c>
      <c r="AP155" s="171" t="str">
        <f>IFERROR(VLOOKUP($B155,'NAV plus Dist'!$B:$FD,AP$1,FALSE)/VLOOKUP($B154,NAV!$A:$FC,AP$1,FALSE),"")</f>
        <v/>
      </c>
      <c r="AQ155" s="171" t="str">
        <f>IFERROR(VLOOKUP($B155,'NAV plus Dist'!$B:$FD,AQ$1,FALSE)/VLOOKUP($B154,NAV!$A:$FC,AQ$1,FALSE),"")</f>
        <v/>
      </c>
      <c r="AR155" s="171" t="str">
        <f>IFERROR(VLOOKUP($B155,'NAV plus Dist'!$B:$FD,AR$1,FALSE)/VLOOKUP($B154,NAV!$A:$FC,AR$1,FALSE),"")</f>
        <v/>
      </c>
      <c r="AS155" s="171">
        <f>IFERROR(VLOOKUP($B155,'NAV plus Dist'!$B:$FD,AS$1,FALSE)/VLOOKUP($B154,NAV!$A:$FC,AS$1,FALSE),"")</f>
        <v>0.9195795006570302</v>
      </c>
      <c r="AT155" s="171">
        <f>IFERROR(VLOOKUP($B155,'NAV plus Dist'!$B:$FD,AT$1,FALSE)/VLOOKUP($B154,NAV!$A:$FC,AT$1,FALSE),"")</f>
        <v>0.98986212489862124</v>
      </c>
      <c r="AU155" s="171">
        <f>IFERROR(VLOOKUP($B155,'NAV plus Dist'!$B:$FD,AU$1,FALSE)/VLOOKUP($B154,NAV!$A:$FC,AU$1,FALSE),"")</f>
        <v>1</v>
      </c>
      <c r="AV155" s="171">
        <f>IFERROR(VLOOKUP($B155,'NAV plus Dist'!$B:$FD,AV$1,FALSE)/VLOOKUP($B154,NAV!$A:$FC,AV$1,FALSE),"")</f>
        <v>0.98348329453218386</v>
      </c>
      <c r="AW155" s="171" t="str">
        <f>IFERROR(VLOOKUP($B155,'NAV plus Dist'!$B:$FD,AW$1,FALSE)/VLOOKUP($B154,NAV!$A:$FC,AW$1,FALSE),"")</f>
        <v/>
      </c>
      <c r="AX155" s="171" t="str">
        <f>IFERROR(VLOOKUP($B155,'NAV plus Dist'!$B:$FD,AX$1,FALSE)/VLOOKUP($B154,NAV!$A:$FC,AX$1,FALSE),"")</f>
        <v/>
      </c>
      <c r="AY155" s="171" t="str">
        <f>IFERROR(VLOOKUP($B155,'NAV plus Dist'!$B:$FD,AY$1,FALSE)/VLOOKUP($B154,NAV!$A:$FC,AY$1,FALSE),"")</f>
        <v/>
      </c>
      <c r="AZ155" s="171" t="str">
        <f>IFERROR(VLOOKUP($B155,'NAV plus Dist'!$B:$FD,AZ$1,FALSE)/VLOOKUP($B154,NAV!$A:$FC,AZ$1,FALSE),"")</f>
        <v/>
      </c>
      <c r="BA155" s="171" t="str">
        <f>IFERROR(VLOOKUP($B155,'NAV plus Dist'!$B:$FD,BA$1,FALSE)/VLOOKUP($B154,NAV!$A:$FC,BA$1,FALSE),"")</f>
        <v/>
      </c>
      <c r="BB155" s="171" t="str">
        <f>IFERROR(VLOOKUP($B155,'NAV plus Dist'!$B:$FD,BB$1,FALSE)/VLOOKUP($B154,NAV!$A:$FC,BB$1,FALSE),"")</f>
        <v/>
      </c>
      <c r="BC155" s="171" t="str">
        <f>IFERROR(VLOOKUP($B155,'NAV plus Dist'!$B:$FD,BC$1,FALSE)/VLOOKUP($B154,NAV!$A:$FC,BC$1,FALSE),"")</f>
        <v/>
      </c>
      <c r="BD155" s="171" t="str">
        <f>IFERROR(VLOOKUP($B155,'NAV plus Dist'!$B:$FD,BD$1,FALSE)/VLOOKUP($B154,NAV!$A:$FC,BD$1,FALSE),"")</f>
        <v/>
      </c>
      <c r="BE155" s="171" t="str">
        <f>IFERROR(VLOOKUP($B155,'NAV plus Dist'!$B:$FD,BE$1,FALSE)/VLOOKUP($B154,NAV!$A:$FC,BE$1,FALSE),"")</f>
        <v/>
      </c>
      <c r="BF155" s="171" t="str">
        <f>IFERROR(VLOOKUP($B155,'NAV plus Dist'!$B:$FD,BF$1,FALSE)/VLOOKUP($B154,NAV!$A:$FC,BF$1,FALSE),"")</f>
        <v/>
      </c>
      <c r="BG155" s="171" t="str">
        <f>IFERROR(VLOOKUP($B155,'NAV plus Dist'!$B:$FD,BG$1,FALSE)/VLOOKUP($B154,NAV!$A:$FC,BG$1,FALSE),"")</f>
        <v/>
      </c>
      <c r="BH155" s="171" t="str">
        <f>IFERROR(VLOOKUP($B155,'NAV plus Dist'!$B:$FD,BH$1,FALSE)/VLOOKUP($B154,NAV!$A:$FC,BH$1,FALSE),"")</f>
        <v/>
      </c>
      <c r="BI155" s="171" t="str">
        <f>IFERROR(VLOOKUP($B155,'NAV plus Dist'!$B:$FD,BI$1,FALSE)/VLOOKUP($B154,NAV!$A:$FC,BI$1,FALSE),"")</f>
        <v/>
      </c>
      <c r="BJ155" s="171" t="str">
        <f>IFERROR(VLOOKUP($B155,'NAV plus Dist'!$B:$FD,BJ$1,FALSE)/VLOOKUP($B154,NAV!$A:$FC,BJ$1,FALSE),"")</f>
        <v/>
      </c>
      <c r="BK155" s="171" t="str">
        <f>IFERROR(VLOOKUP($B155,'NAV plus Dist'!$B:$FD,BK$1,FALSE)/VLOOKUP($B154,NAV!$A:$FC,BK$1,FALSE),"")</f>
        <v/>
      </c>
      <c r="BL155" s="171" t="str">
        <f>IFERROR(VLOOKUP($B155,'NAV plus Dist'!$B:$FD,BL$1,FALSE)/VLOOKUP($B154,NAV!$A:$FC,BL$1,FALSE),"")</f>
        <v/>
      </c>
      <c r="BM155" s="171" t="str">
        <f>IFERROR(VLOOKUP($B155,'NAV plus Dist'!$B:$FD,BM$1,FALSE)/VLOOKUP($B154,NAV!$A:$FC,BM$1,FALSE),"")</f>
        <v/>
      </c>
      <c r="BN155" s="171" t="str">
        <f>IFERROR(VLOOKUP($B155,'NAV plus Dist'!$B:$FD,BN$1,FALSE)/VLOOKUP($B154,NAV!$A:$FC,BN$1,FALSE),"")</f>
        <v/>
      </c>
      <c r="BO155" s="171" t="str">
        <f>IFERROR(VLOOKUP($B155,'NAV plus Dist'!$B:$FD,BO$1,FALSE)/VLOOKUP($B154,NAV!$A:$FC,BO$1,FALSE),"")</f>
        <v/>
      </c>
      <c r="BP155" s="171" t="str">
        <f>IFERROR(VLOOKUP($B155,'NAV plus Dist'!$B:$FD,BP$1,FALSE)/VLOOKUP($B154,NAV!$A:$FC,BP$1,FALSE),"")</f>
        <v/>
      </c>
      <c r="BQ155" s="171" t="str">
        <f>IFERROR(VLOOKUP($B155,'NAV plus Dist'!$B:$FD,BQ$1,FALSE)/VLOOKUP($B154,NAV!$A:$FC,BQ$1,FALSE),"")</f>
        <v/>
      </c>
      <c r="BR155" s="171" t="str">
        <f>IFERROR(VLOOKUP($B155,'NAV plus Dist'!$B:$FD,BR$1,FALSE)/VLOOKUP($B154,NAV!$A:$FC,BR$1,FALSE),"")</f>
        <v/>
      </c>
      <c r="BS155" s="171" t="str">
        <f>IFERROR(VLOOKUP($B155,'NAV plus Dist'!$B:$FD,BS$1,FALSE)/VLOOKUP($B154,NAV!$A:$FC,BS$1,FALSE),"")</f>
        <v/>
      </c>
      <c r="BT155" s="171" t="str">
        <f>IFERROR(VLOOKUP($B155,'NAV plus Dist'!$B:$FD,BT$1,FALSE)/VLOOKUP($B154,NAV!$A:$FC,BT$1,FALSE),"")</f>
        <v/>
      </c>
      <c r="BU155" s="171" t="str">
        <f>IFERROR(VLOOKUP($B155,'NAV plus Dist'!$B:$FD,BU$1,FALSE)/VLOOKUP($B154,NAV!$A:$FC,BU$1,FALSE),"")</f>
        <v/>
      </c>
      <c r="BV155" s="171" t="str">
        <f>IFERROR(VLOOKUP($B155,'NAV plus Dist'!$B:$FD,BV$1,FALSE)/VLOOKUP($B154,NAV!$A:$FC,BV$1,FALSE),"")</f>
        <v/>
      </c>
      <c r="BW155" s="171" t="str">
        <f>IFERROR(VLOOKUP($B155,'NAV plus Dist'!$B:$FD,BW$1,FALSE)/VLOOKUP($B154,NAV!$A:$FC,BW$1,FALSE),"")</f>
        <v/>
      </c>
      <c r="BX155" s="171" t="str">
        <f>IFERROR(VLOOKUP($B155,'NAV plus Dist'!$B:$FD,BX$1,FALSE)/VLOOKUP($B154,NAV!$A:$FC,BX$1,FALSE),"")</f>
        <v/>
      </c>
      <c r="BY155" s="171" t="str">
        <f>IFERROR(VLOOKUP($B155,'NAV plus Dist'!$B:$FD,BY$1,FALSE)/VLOOKUP($B154,NAV!$A:$FC,BY$1,FALSE),"")</f>
        <v/>
      </c>
      <c r="BZ155" s="171" t="str">
        <f>IFERROR(VLOOKUP($B155,'NAV plus Dist'!$B:$FD,BZ$1,FALSE)/VLOOKUP($B154,NAV!$A:$FC,BZ$1,FALSE),"")</f>
        <v/>
      </c>
      <c r="CA155" s="171" t="str">
        <f>IFERROR(VLOOKUP($B155,'NAV plus Dist'!$B:$FD,CA$1,FALSE)/VLOOKUP($B154,NAV!$A:$FC,CA$1,FALSE),"")</f>
        <v/>
      </c>
      <c r="CB155" s="171" t="str">
        <f>IFERROR(VLOOKUP($B155,'NAV plus Dist'!$B:$FD,CB$1,FALSE)/VLOOKUP($B154,NAV!$A:$FC,CB$1,FALSE),"")</f>
        <v/>
      </c>
      <c r="CC155" s="171" t="str">
        <f>IFERROR(VLOOKUP($B155,'NAV plus Dist'!$B:$FD,CC$1,FALSE)/VLOOKUP($B154,NAV!$A:$FC,CC$1,FALSE),"")</f>
        <v/>
      </c>
      <c r="CD155" s="171" t="str">
        <f>IFERROR(VLOOKUP($B155,'NAV plus Dist'!$B:$FD,CD$1,FALSE)/VLOOKUP($B154,NAV!$A:$FC,CD$1,FALSE),"")</f>
        <v/>
      </c>
      <c r="CE155" s="171" t="str">
        <f>IFERROR(VLOOKUP($B155,'NAV plus Dist'!$B:$FD,CE$1,FALSE)/VLOOKUP($B154,NAV!$A:$FC,CE$1,FALSE),"")</f>
        <v/>
      </c>
      <c r="CF155" s="171" t="str">
        <f>IFERROR(VLOOKUP($B155,'NAV plus Dist'!$B:$FD,CF$1,FALSE)/VLOOKUP($B154,NAV!$A:$FC,CF$1,FALSE),"")</f>
        <v/>
      </c>
      <c r="CG155" s="171" t="str">
        <f>IFERROR(VLOOKUP($B155,'NAV plus Dist'!$B:$FD,CG$1,FALSE)/VLOOKUP($B154,NAV!$A:$FC,CG$1,FALSE),"")</f>
        <v/>
      </c>
      <c r="CH155" s="171" t="str">
        <f>IFERROR(VLOOKUP($B155,'NAV plus Dist'!$B:$FD,CH$1,FALSE)/VLOOKUP($B154,NAV!$A:$FC,CH$1,FALSE),"")</f>
        <v/>
      </c>
      <c r="CI155" s="171" t="str">
        <f>IFERROR(VLOOKUP($B155,'NAV plus Dist'!$B:$FD,CI$1,FALSE)/VLOOKUP($B154,NAV!$A:$FC,CI$1,FALSE),"")</f>
        <v/>
      </c>
      <c r="CJ155" s="171" t="str">
        <f>IFERROR(VLOOKUP($B155,'NAV plus Dist'!$B:$FD,CJ$1,FALSE)/VLOOKUP($B154,NAV!$A:$FC,CJ$1,FALSE),"")</f>
        <v/>
      </c>
      <c r="CK155" s="171" t="str">
        <f>IFERROR(VLOOKUP($B155,'NAV plus Dist'!$B:$FD,CK$1,FALSE)/VLOOKUP($B154,NAV!$A:$FC,CK$1,FALSE),"")</f>
        <v/>
      </c>
      <c r="CL155" s="171" t="str">
        <f>IFERROR(VLOOKUP($B155,'NAV plus Dist'!$B:$FD,CL$1,FALSE)/VLOOKUP($B154,NAV!$A:$FC,CL$1,FALSE),"")</f>
        <v/>
      </c>
      <c r="CM155" s="171" t="str">
        <f>IFERROR(VLOOKUP($B155,'NAV plus Dist'!$B:$FD,CM$1,FALSE)/VLOOKUP($B154,NAV!$A:$FC,CM$1,FALSE),"")</f>
        <v/>
      </c>
      <c r="CN155" s="171" t="str">
        <f>IFERROR(VLOOKUP($B155,'NAV plus Dist'!$B:$FD,CN$1,FALSE)/VLOOKUP($B154,NAV!$A:$FC,CN$1,FALSE),"")</f>
        <v/>
      </c>
      <c r="CO155" s="171" t="str">
        <f>IFERROR(VLOOKUP($B155,'NAV plus Dist'!$B:$FD,CO$1,FALSE)/VLOOKUP($B154,NAV!$A:$FC,CO$1,FALSE),"")</f>
        <v/>
      </c>
      <c r="CP155" s="171" t="str">
        <f>IFERROR(VLOOKUP($B155,'NAV plus Dist'!$B:$FD,CP$1,FALSE)/VLOOKUP($B154,NAV!$A:$FC,CP$1,FALSE),"")</f>
        <v/>
      </c>
      <c r="CQ155" s="171" t="str">
        <f>IFERROR(VLOOKUP($B155,'NAV plus Dist'!$B:$FD,CQ$1,FALSE)/VLOOKUP($B154,NAV!$A:$FC,CQ$1,FALSE),"")</f>
        <v/>
      </c>
      <c r="CR155" s="171" t="str">
        <f>IFERROR(VLOOKUP($B155,'NAV plus Dist'!$B:$FD,CR$1,FALSE)/VLOOKUP($B154,NAV!$A:$FC,CR$1,FALSE),"")</f>
        <v/>
      </c>
      <c r="CS155" s="171" t="str">
        <f>IFERROR(VLOOKUP($B155,'NAV plus Dist'!$B:$FD,CS$1,FALSE)/VLOOKUP($B154,NAV!$A:$FC,CS$1,FALSE),"")</f>
        <v/>
      </c>
      <c r="CT155" s="171" t="str">
        <f>IFERROR(VLOOKUP($B155,'NAV plus Dist'!$B:$FD,CT$1,FALSE)/VLOOKUP($B154,NAV!$A:$FC,CT$1,FALSE),"")</f>
        <v/>
      </c>
      <c r="CU155" s="171" t="str">
        <f>IFERROR(VLOOKUP($B155,'NAV plus Dist'!$B:$FD,CU$1,FALSE)/VLOOKUP($B154,NAV!$A:$FC,CU$1,FALSE),"")</f>
        <v/>
      </c>
      <c r="CV155" s="171" t="str">
        <f>IFERROR(VLOOKUP($B155,'NAV plus Dist'!$B:$FD,CV$1,FALSE)/VLOOKUP($B154,NAV!$A:$FC,CV$1,FALSE),"")</f>
        <v/>
      </c>
      <c r="CW155" s="171" t="str">
        <f>IFERROR(VLOOKUP($B155,'NAV plus Dist'!$B:$FD,CW$1,FALSE)/VLOOKUP($B154,NAV!$A:$FC,CW$1,FALSE),"")</f>
        <v/>
      </c>
      <c r="CX155" s="171" t="str">
        <f>IFERROR(VLOOKUP($B155,'NAV plus Dist'!$B:$FD,CX$1,FALSE)/VLOOKUP($B154,NAV!$A:$FC,CX$1,FALSE),"")</f>
        <v/>
      </c>
      <c r="CY155" s="171" t="str">
        <f>IFERROR(VLOOKUP($B155,'NAV plus Dist'!$B:$FD,CY$1,FALSE)/VLOOKUP($B154,NAV!$A:$FC,CY$1,FALSE),"")</f>
        <v/>
      </c>
      <c r="CZ155" s="171" t="str">
        <f>IFERROR(VLOOKUP($B155,'NAV plus Dist'!$B:$FD,CZ$1,FALSE)/VLOOKUP($B154,NAV!$A:$FC,CZ$1,FALSE),"")</f>
        <v/>
      </c>
      <c r="DA155" s="171" t="str">
        <f>IFERROR(VLOOKUP($B155,'NAV plus Dist'!$B:$FD,DA$1,FALSE)/VLOOKUP($B154,NAV!$A:$FC,DA$1,FALSE),"")</f>
        <v/>
      </c>
      <c r="DB155" s="171" t="str">
        <f>IFERROR(VLOOKUP($B155,'NAV plus Dist'!$B:$FD,DB$1,FALSE)/VLOOKUP($B154,NAV!$A:$FC,DB$1,FALSE),"")</f>
        <v/>
      </c>
      <c r="DC155" s="171" t="str">
        <f>IFERROR(VLOOKUP($B155,'NAV plus Dist'!$B:$FD,DC$1,FALSE)/VLOOKUP($B154,NAV!$A:$FC,DC$1,FALSE),"")</f>
        <v/>
      </c>
      <c r="DD155" s="171" t="str">
        <f>IFERROR(VLOOKUP($B155,'NAV plus Dist'!$B:$FD,DD$1,FALSE)/VLOOKUP($B154,NAV!$A:$FC,DD$1,FALSE),"")</f>
        <v/>
      </c>
      <c r="DE155" s="171" t="str">
        <f>IFERROR(VLOOKUP($B155,'NAV plus Dist'!$B:$FD,DE$1,FALSE)/VLOOKUP($B154,NAV!$A:$FC,DE$1,FALSE),"")</f>
        <v/>
      </c>
      <c r="DF155" s="171" t="str">
        <f>IFERROR(VLOOKUP($B155,'NAV plus Dist'!$B:$FD,DF$1,FALSE)/VLOOKUP($B154,NAV!$A:$FC,DF$1,FALSE),"")</f>
        <v/>
      </c>
      <c r="DG155" s="171" t="str">
        <f>IFERROR(VLOOKUP($B155,'NAV plus Dist'!$B:$FD,DG$1,FALSE)/VLOOKUP($B154,NAV!$A:$FC,DG$1,FALSE),"")</f>
        <v/>
      </c>
      <c r="DH155" s="171" t="str">
        <f>IFERROR(VLOOKUP($B155,'NAV plus Dist'!$B:$FD,DH$1,FALSE)/VLOOKUP($B154,NAV!$A:$FC,DH$1,FALSE),"")</f>
        <v/>
      </c>
    </row>
    <row r="156" spans="1:112">
      <c r="A156" s="94">
        <f t="shared" si="44"/>
        <v>45</v>
      </c>
      <c r="B156" s="168">
        <f t="shared" si="45"/>
        <v>44712</v>
      </c>
      <c r="C156" s="171">
        <f>IFERROR(VLOOKUP($B156,'NAV plus Dist'!$B:$FD,C$1,FALSE)/VLOOKUP($B155,NAV!$A:$FC,C$1,FALSE),"")</f>
        <v>1.0046188406709915</v>
      </c>
      <c r="D156" s="171">
        <f>IFERROR(VLOOKUP($B156,'NAV plus Dist'!$B:$FD,D$1,FALSE)/VLOOKUP($B155,NAV!$A:$FC,D$1,FALSE),"")</f>
        <v>0.99053951145217023</v>
      </c>
      <c r="E156" s="171">
        <f>IFERROR(VLOOKUP($B156,'NAV plus Dist'!$B:$FD,E$1,FALSE)/VLOOKUP($B155,NAV!$A:$FC,E$1,FALSE),"")</f>
        <v>1.0060458600604585</v>
      </c>
      <c r="F156" s="171" t="str">
        <f>IFERROR(VLOOKUP($B156,'NAV plus Dist'!$B:$FD,F$1,FALSE)/VLOOKUP($B155,NAV!$A:$FC,F$1,FALSE),"")</f>
        <v/>
      </c>
      <c r="G156" s="171" t="str">
        <f>IFERROR(VLOOKUP($B156,'NAV plus Dist'!$B:$FD,G$1,FALSE)/VLOOKUP($B155,NAV!$A:$FC,G$1,FALSE),"")</f>
        <v/>
      </c>
      <c r="H156" s="171" t="str">
        <f>IFERROR(VLOOKUP($B156,'NAV plus Dist'!$B:$FD,H$1,FALSE)/VLOOKUP($B155,NAV!$A:$FC,H$1,FALSE),"")</f>
        <v/>
      </c>
      <c r="I156" s="171" t="str">
        <f>IFERROR(VLOOKUP($B156,'NAV plus Dist'!$B:$FD,I$1,FALSE)/VLOOKUP($B155,NAV!$A:$FC,I$1,FALSE),"")</f>
        <v/>
      </c>
      <c r="J156" s="171" t="str">
        <f>IFERROR(VLOOKUP($B156,'NAV plus Dist'!$B:$FD,J$1,FALSE)/VLOOKUP($B155,NAV!$A:$FC,J$1,FALSE),"")</f>
        <v/>
      </c>
      <c r="K156" s="171" t="str">
        <f>IFERROR(VLOOKUP($B156,'NAV plus Dist'!$B:$FD,K$1,FALSE)/VLOOKUP($B155,NAV!$A:$FC,K$1,FALSE),"")</f>
        <v/>
      </c>
      <c r="L156" s="171" t="str">
        <f>IFERROR(VLOOKUP($B156,'NAV plus Dist'!$B:$FD,L$1,FALSE)/VLOOKUP($B155,NAV!$A:$FC,L$1,FALSE),"")</f>
        <v/>
      </c>
      <c r="M156" s="171" t="str">
        <f>IFERROR(VLOOKUP($B156,'NAV plus Dist'!$B:$FD,M$1,FALSE)/VLOOKUP($B155,NAV!$A:$FC,M$1,FALSE),"")</f>
        <v/>
      </c>
      <c r="N156" s="171" t="str">
        <f>IFERROR(VLOOKUP($B156,'NAV plus Dist'!$B:$FD,N$1,FALSE)/VLOOKUP($B155,NAV!$A:$FC,N$1,FALSE),"")</f>
        <v/>
      </c>
      <c r="O156" s="171">
        <f>IFERROR(VLOOKUP($B156,'NAV plus Dist'!$B:$FD,O$1,FALSE)/VLOOKUP($B155,NAV!$A:$FC,O$1,FALSE),"")</f>
        <v>1.1142627699543981</v>
      </c>
      <c r="P156" s="171">
        <f>IFERROR(VLOOKUP($B156,'NAV plus Dist'!$B:$FD,P$1,FALSE)/VLOOKUP($B155,NAV!$A:$FC,P$1,FALSE),"")</f>
        <v>1.1203385731559856</v>
      </c>
      <c r="Q156" s="171">
        <f>IFERROR(VLOOKUP($B156,'NAV plus Dist'!$B:$FD,Q$1,FALSE)/VLOOKUP($B155,NAV!$A:$FC,Q$1,FALSE),"")</f>
        <v>0.97686267320531039</v>
      </c>
      <c r="R156" s="171">
        <f>IFERROR(VLOOKUP($B156,'NAV plus Dist'!$B:$FD,R$1,FALSE)/VLOOKUP($B155,NAV!$A:$FC,R$1,FALSE),"")</f>
        <v>0.97686267320531039</v>
      </c>
      <c r="S156" s="171">
        <f>IFERROR(VLOOKUP($B156,'NAV plus Dist'!$B:$FD,S$1,FALSE)/VLOOKUP($B155,NAV!$A:$FC,S$1,FALSE),"")</f>
        <v>0.97607352379629941</v>
      </c>
      <c r="T156" s="171">
        <f>IFERROR(VLOOKUP($B156,'NAV plus Dist'!$B:$FD,T$1,FALSE)/VLOOKUP($B155,NAV!$A:$FC,T$1,FALSE),"")</f>
        <v>0.97723470489824449</v>
      </c>
      <c r="U156" s="171">
        <f>IFERROR(VLOOKUP($B156,'NAV plus Dist'!$B:$FD,U$1,FALSE)/VLOOKUP($B155,NAV!$A:$FC,U$1,FALSE),"")</f>
        <v>0.97723153519722228</v>
      </c>
      <c r="V156" s="171">
        <f>IFERROR(VLOOKUP($B156,'NAV plus Dist'!$B:$FD,V$1,FALSE)/VLOOKUP($B155,NAV!$A:$FC,V$1,FALSE),"")</f>
        <v>0.96936941541239696</v>
      </c>
      <c r="W156" s="171">
        <f>IFERROR(VLOOKUP($B156,'NAV plus Dist'!$B:$FD,W$1,FALSE)/VLOOKUP($B155,NAV!$A:$FC,W$1,FALSE),"")</f>
        <v>0.96936941541239696</v>
      </c>
      <c r="X156" s="171">
        <f>IFERROR(VLOOKUP($B156,'NAV plus Dist'!$B:$FD,X$1,FALSE)/VLOOKUP($B155,NAV!$A:$FC,X$1,FALSE),"")</f>
        <v>0.96913064662072801</v>
      </c>
      <c r="Y156" s="171">
        <f>IFERROR(VLOOKUP($B156,'NAV plus Dist'!$B:$FD,Y$1,FALSE)/VLOOKUP($B155,NAV!$A:$FC,Y$1,FALSE),"")</f>
        <v>0.97029067795360358</v>
      </c>
      <c r="Z156" s="171">
        <f>IFERROR(VLOOKUP($B156,'NAV plus Dist'!$B:$FD,Z$1,FALSE)/VLOOKUP($B155,NAV!$A:$FC,Z$1,FALSE),"")</f>
        <v>0.97030388333833273</v>
      </c>
      <c r="AA156" s="171">
        <f>IFERROR(VLOOKUP($B156,'NAV plus Dist'!$B:$FD,AA$1,FALSE)/VLOOKUP($B155,NAV!$A:$FC,AA$1,FALSE),"")</f>
        <v>1.0088299365832407</v>
      </c>
      <c r="AB156" s="171">
        <f>IFERROR(VLOOKUP($B156,'NAV plus Dist'!$B:$FD,AB$1,FALSE)/VLOOKUP($B155,NAV!$A:$FC,AB$1,FALSE),"")</f>
        <v>0.99383026586808165</v>
      </c>
      <c r="AC156" s="171">
        <f>IFERROR(VLOOKUP($B156,'NAV plus Dist'!$B:$FD,AC$1,FALSE)/VLOOKUP($B155,NAV!$A:$FC,AC$1,FALSE),"")</f>
        <v>1.0093843045512547</v>
      </c>
      <c r="AD156" s="171">
        <f>IFERROR(VLOOKUP($B156,'NAV plus Dist'!$B:$FD,AD$1,FALSE)/VLOOKUP($B155,NAV!$A:$FC,AD$1,FALSE),"")</f>
        <v>0.9119814568386948</v>
      </c>
      <c r="AE156" s="171">
        <f>IFERROR(VLOOKUP($B156,'NAV plus Dist'!$B:$FD,AE$1,FALSE)/VLOOKUP($B155,NAV!$A:$FC,AE$1,FALSE),"")</f>
        <v>0.94860293430520493</v>
      </c>
      <c r="AF156" s="171">
        <f>IFERROR(VLOOKUP($B156,'NAV plus Dist'!$B:$FD,AF$1,FALSE)/VLOOKUP($B155,NAV!$A:$FC,AF$1,FALSE),"")</f>
        <v>1.0158174541544709</v>
      </c>
      <c r="AG156" s="171">
        <f>IFERROR(VLOOKUP($B156,'NAV plus Dist'!$B:$FD,AG$1,FALSE)/VLOOKUP($B155,NAV!$A:$FC,AG$1,FALSE),"")</f>
        <v>1.0008600478327971</v>
      </c>
      <c r="AH156" s="171">
        <f>IFERROR(VLOOKUP($B156,'NAV plus Dist'!$B:$FD,AH$1,FALSE)/VLOOKUP($B155,NAV!$A:$FC,AH$1,FALSE),"")</f>
        <v>1.0165404520672681</v>
      </c>
      <c r="AI156" s="171">
        <f>IFERROR(VLOOKUP($B156,'NAV plus Dist'!$B:$FD,AI$1,FALSE)/VLOOKUP($B155,NAV!$A:$FC,AI$1,FALSE),"")</f>
        <v>0.87644529119813341</v>
      </c>
      <c r="AJ156" s="171">
        <f>IFERROR(VLOOKUP($B156,'NAV plus Dist'!$B:$FD,AJ$1,FALSE)/VLOOKUP($B155,NAV!$A:$FC,AJ$1,FALSE),"")</f>
        <v>1.0337475151658353</v>
      </c>
      <c r="AK156" s="171">
        <f>IFERROR(VLOOKUP($B156,'NAV plus Dist'!$B:$FD,AK$1,FALSE)/VLOOKUP($B155,NAV!$A:$FC,AK$1,FALSE),"")</f>
        <v>1.0603957655849996</v>
      </c>
      <c r="AL156" s="171">
        <f>IFERROR(VLOOKUP($B156,'NAV plus Dist'!$B:$FD,AL$1,FALSE)/VLOOKUP($B155,NAV!$A:$FC,AL$1,FALSE),"")</f>
        <v>1.0614503816793894</v>
      </c>
      <c r="AM156" s="171">
        <f>IFERROR(VLOOKUP($B156,'NAV plus Dist'!$B:$FD,AM$1,FALSE)/VLOOKUP($B155,NAV!$A:$FC,AM$1,FALSE),"")</f>
        <v>1.0067141864513964</v>
      </c>
      <c r="AN156" s="171">
        <f>IFERROR(VLOOKUP($B156,'NAV plus Dist'!$B:$FD,AN$1,FALSE)/VLOOKUP($B155,NAV!$A:$FC,AN$1,FALSE),"")</f>
        <v>0.90294921457258959</v>
      </c>
      <c r="AO156" s="171">
        <f>IFERROR(VLOOKUP($B156,'NAV plus Dist'!$B:$FD,AO$1,FALSE)/VLOOKUP($B155,NAV!$A:$FC,AO$1,FALSE),"")</f>
        <v>0.91709042248136108</v>
      </c>
      <c r="AP156" s="171" t="str">
        <f>IFERROR(VLOOKUP($B156,'NAV plus Dist'!$B:$FD,AP$1,FALSE)/VLOOKUP($B155,NAV!$A:$FC,AP$1,FALSE),"")</f>
        <v/>
      </c>
      <c r="AQ156" s="171" t="str">
        <f>IFERROR(VLOOKUP($B156,'NAV plus Dist'!$B:$FD,AQ$1,FALSE)/VLOOKUP($B155,NAV!$A:$FC,AQ$1,FALSE),"")</f>
        <v/>
      </c>
      <c r="AR156" s="171" t="str">
        <f>IFERROR(VLOOKUP($B156,'NAV plus Dist'!$B:$FD,AR$1,FALSE)/VLOOKUP($B155,NAV!$A:$FC,AR$1,FALSE),"")</f>
        <v/>
      </c>
      <c r="AS156" s="171">
        <f>IFERROR(VLOOKUP($B156,'NAV plus Dist'!$B:$FD,AS$1,FALSE)/VLOOKUP($B155,NAV!$A:$FC,AS$1,FALSE),"")</f>
        <v>1.0331575565550706</v>
      </c>
      <c r="AT156" s="171">
        <f>IFERROR(VLOOKUP($B156,'NAV plus Dist'!$B:$FD,AT$1,FALSE)/VLOOKUP($B155,NAV!$A:$FC,AT$1,FALSE),"")</f>
        <v>1.0365489630749705</v>
      </c>
      <c r="AU156" s="171">
        <f>IFERROR(VLOOKUP($B156,'NAV plus Dist'!$B:$FD,AU$1,FALSE)/VLOOKUP($B155,NAV!$A:$FC,AU$1,FALSE),"")</f>
        <v>1</v>
      </c>
      <c r="AV156" s="171">
        <f>IFERROR(VLOOKUP($B156,'NAV plus Dist'!$B:$FD,AV$1,FALSE)/VLOOKUP($B155,NAV!$A:$FC,AV$1,FALSE),"")</f>
        <v>1.0600873294949573</v>
      </c>
      <c r="AW156" s="171" t="str">
        <f>IFERROR(VLOOKUP($B156,'NAV plus Dist'!$B:$FD,AW$1,FALSE)/VLOOKUP($B155,NAV!$A:$FC,AW$1,FALSE),"")</f>
        <v/>
      </c>
      <c r="AX156" s="171" t="str">
        <f>IFERROR(VLOOKUP($B156,'NAV plus Dist'!$B:$FD,AX$1,FALSE)/VLOOKUP($B155,NAV!$A:$FC,AX$1,FALSE),"")</f>
        <v/>
      </c>
      <c r="AY156" s="171" t="str">
        <f>IFERROR(VLOOKUP($B156,'NAV plus Dist'!$B:$FD,AY$1,FALSE)/VLOOKUP($B155,NAV!$A:$FC,AY$1,FALSE),"")</f>
        <v/>
      </c>
      <c r="AZ156" s="171" t="str">
        <f>IFERROR(VLOOKUP($B156,'NAV plus Dist'!$B:$FD,AZ$1,FALSE)/VLOOKUP($B155,NAV!$A:$FC,AZ$1,FALSE),"")</f>
        <v/>
      </c>
      <c r="BA156" s="171" t="str">
        <f>IFERROR(VLOOKUP($B156,'NAV plus Dist'!$B:$FD,BA$1,FALSE)/VLOOKUP($B155,NAV!$A:$FC,BA$1,FALSE),"")</f>
        <v/>
      </c>
      <c r="BB156" s="171" t="str">
        <f>IFERROR(VLOOKUP($B156,'NAV plus Dist'!$B:$FD,BB$1,FALSE)/VLOOKUP($B155,NAV!$A:$FC,BB$1,FALSE),"")</f>
        <v/>
      </c>
      <c r="BC156" s="171" t="str">
        <f>IFERROR(VLOOKUP($B156,'NAV plus Dist'!$B:$FD,BC$1,FALSE)/VLOOKUP($B155,NAV!$A:$FC,BC$1,FALSE),"")</f>
        <v/>
      </c>
      <c r="BD156" s="171" t="str">
        <f>IFERROR(VLOOKUP($B156,'NAV plus Dist'!$B:$FD,BD$1,FALSE)/VLOOKUP($B155,NAV!$A:$FC,BD$1,FALSE),"")</f>
        <v/>
      </c>
      <c r="BE156" s="171" t="str">
        <f>IFERROR(VLOOKUP($B156,'NAV plus Dist'!$B:$FD,BE$1,FALSE)/VLOOKUP($B155,NAV!$A:$FC,BE$1,FALSE),"")</f>
        <v/>
      </c>
      <c r="BF156" s="171" t="str">
        <f>IFERROR(VLOOKUP($B156,'NAV plus Dist'!$B:$FD,BF$1,FALSE)/VLOOKUP($B155,NAV!$A:$FC,BF$1,FALSE),"")</f>
        <v/>
      </c>
      <c r="BG156" s="171" t="str">
        <f>IFERROR(VLOOKUP($B156,'NAV plus Dist'!$B:$FD,BG$1,FALSE)/VLOOKUP($B155,NAV!$A:$FC,BG$1,FALSE),"")</f>
        <v/>
      </c>
      <c r="BH156" s="171" t="str">
        <f>IFERROR(VLOOKUP($B156,'NAV plus Dist'!$B:$FD,BH$1,FALSE)/VLOOKUP($B155,NAV!$A:$FC,BH$1,FALSE),"")</f>
        <v/>
      </c>
      <c r="BI156" s="171" t="str">
        <f>IFERROR(VLOOKUP($B156,'NAV plus Dist'!$B:$FD,BI$1,FALSE)/VLOOKUP($B155,NAV!$A:$FC,BI$1,FALSE),"")</f>
        <v/>
      </c>
      <c r="BJ156" s="171" t="str">
        <f>IFERROR(VLOOKUP($B156,'NAV plus Dist'!$B:$FD,BJ$1,FALSE)/VLOOKUP($B155,NAV!$A:$FC,BJ$1,FALSE),"")</f>
        <v/>
      </c>
      <c r="BK156" s="171" t="str">
        <f>IFERROR(VLOOKUP($B156,'NAV plus Dist'!$B:$FD,BK$1,FALSE)/VLOOKUP($B155,NAV!$A:$FC,BK$1,FALSE),"")</f>
        <v/>
      </c>
      <c r="BL156" s="171" t="str">
        <f>IFERROR(VLOOKUP($B156,'NAV plus Dist'!$B:$FD,BL$1,FALSE)/VLOOKUP($B155,NAV!$A:$FC,BL$1,FALSE),"")</f>
        <v/>
      </c>
      <c r="BM156" s="171" t="str">
        <f>IFERROR(VLOOKUP($B156,'NAV plus Dist'!$B:$FD,BM$1,FALSE)/VLOOKUP($B155,NAV!$A:$FC,BM$1,FALSE),"")</f>
        <v/>
      </c>
      <c r="BN156" s="171" t="str">
        <f>IFERROR(VLOOKUP($B156,'NAV plus Dist'!$B:$FD,BN$1,FALSE)/VLOOKUP($B155,NAV!$A:$FC,BN$1,FALSE),"")</f>
        <v/>
      </c>
      <c r="BO156" s="171" t="str">
        <f>IFERROR(VLOOKUP($B156,'NAV plus Dist'!$B:$FD,BO$1,FALSE)/VLOOKUP($B155,NAV!$A:$FC,BO$1,FALSE),"")</f>
        <v/>
      </c>
      <c r="BP156" s="171" t="str">
        <f>IFERROR(VLOOKUP($B156,'NAV plus Dist'!$B:$FD,BP$1,FALSE)/VLOOKUP($B155,NAV!$A:$FC,BP$1,FALSE),"")</f>
        <v/>
      </c>
      <c r="BQ156" s="171" t="str">
        <f>IFERROR(VLOOKUP($B156,'NAV plus Dist'!$B:$FD,BQ$1,FALSE)/VLOOKUP($B155,NAV!$A:$FC,BQ$1,FALSE),"")</f>
        <v/>
      </c>
      <c r="BR156" s="171" t="str">
        <f>IFERROR(VLOOKUP($B156,'NAV plus Dist'!$B:$FD,BR$1,FALSE)/VLOOKUP($B155,NAV!$A:$FC,BR$1,FALSE),"")</f>
        <v/>
      </c>
      <c r="BS156" s="171" t="str">
        <f>IFERROR(VLOOKUP($B156,'NAV plus Dist'!$B:$FD,BS$1,FALSE)/VLOOKUP($B155,NAV!$A:$FC,BS$1,FALSE),"")</f>
        <v/>
      </c>
      <c r="BT156" s="171" t="str">
        <f>IFERROR(VLOOKUP($B156,'NAV plus Dist'!$B:$FD,BT$1,FALSE)/VLOOKUP($B155,NAV!$A:$FC,BT$1,FALSE),"")</f>
        <v/>
      </c>
      <c r="BU156" s="171" t="str">
        <f>IFERROR(VLOOKUP($B156,'NAV plus Dist'!$B:$FD,BU$1,FALSE)/VLOOKUP($B155,NAV!$A:$FC,BU$1,FALSE),"")</f>
        <v/>
      </c>
      <c r="BV156" s="171" t="str">
        <f>IFERROR(VLOOKUP($B156,'NAV plus Dist'!$B:$FD,BV$1,FALSE)/VLOOKUP($B155,NAV!$A:$FC,BV$1,FALSE),"")</f>
        <v/>
      </c>
      <c r="BW156" s="171" t="str">
        <f>IFERROR(VLOOKUP($B156,'NAV plus Dist'!$B:$FD,BW$1,FALSE)/VLOOKUP($B155,NAV!$A:$FC,BW$1,FALSE),"")</f>
        <v/>
      </c>
      <c r="BX156" s="171" t="str">
        <f>IFERROR(VLOOKUP($B156,'NAV plus Dist'!$B:$FD,BX$1,FALSE)/VLOOKUP($B155,NAV!$A:$FC,BX$1,FALSE),"")</f>
        <v/>
      </c>
      <c r="BY156" s="171" t="str">
        <f>IFERROR(VLOOKUP($B156,'NAV plus Dist'!$B:$FD,BY$1,FALSE)/VLOOKUP($B155,NAV!$A:$FC,BY$1,FALSE),"")</f>
        <v/>
      </c>
      <c r="BZ156" s="171" t="str">
        <f>IFERROR(VLOOKUP($B156,'NAV plus Dist'!$B:$FD,BZ$1,FALSE)/VLOOKUP($B155,NAV!$A:$FC,BZ$1,FALSE),"")</f>
        <v/>
      </c>
      <c r="CA156" s="171" t="str">
        <f>IFERROR(VLOOKUP($B156,'NAV plus Dist'!$B:$FD,CA$1,FALSE)/VLOOKUP($B155,NAV!$A:$FC,CA$1,FALSE),"")</f>
        <v/>
      </c>
      <c r="CB156" s="171" t="str">
        <f>IFERROR(VLOOKUP($B156,'NAV plus Dist'!$B:$FD,CB$1,FALSE)/VLOOKUP($B155,NAV!$A:$FC,CB$1,FALSE),"")</f>
        <v/>
      </c>
      <c r="CC156" s="171" t="str">
        <f>IFERROR(VLOOKUP($B156,'NAV plus Dist'!$B:$FD,CC$1,FALSE)/VLOOKUP($B155,NAV!$A:$FC,CC$1,FALSE),"")</f>
        <v/>
      </c>
      <c r="CD156" s="171" t="str">
        <f>IFERROR(VLOOKUP($B156,'NAV plus Dist'!$B:$FD,CD$1,FALSE)/VLOOKUP($B155,NAV!$A:$FC,CD$1,FALSE),"")</f>
        <v/>
      </c>
      <c r="CE156" s="171" t="str">
        <f>IFERROR(VLOOKUP($B156,'NAV plus Dist'!$B:$FD,CE$1,FALSE)/VLOOKUP($B155,NAV!$A:$FC,CE$1,FALSE),"")</f>
        <v/>
      </c>
      <c r="CF156" s="171" t="str">
        <f>IFERROR(VLOOKUP($B156,'NAV plus Dist'!$B:$FD,CF$1,FALSE)/VLOOKUP($B155,NAV!$A:$FC,CF$1,FALSE),"")</f>
        <v/>
      </c>
      <c r="CG156" s="171" t="str">
        <f>IFERROR(VLOOKUP($B156,'NAV plus Dist'!$B:$FD,CG$1,FALSE)/VLOOKUP($B155,NAV!$A:$FC,CG$1,FALSE),"")</f>
        <v/>
      </c>
      <c r="CH156" s="171" t="str">
        <f>IFERROR(VLOOKUP($B156,'NAV plus Dist'!$B:$FD,CH$1,FALSE)/VLOOKUP($B155,NAV!$A:$FC,CH$1,FALSE),"")</f>
        <v/>
      </c>
      <c r="CI156" s="171" t="str">
        <f>IFERROR(VLOOKUP($B156,'NAV plus Dist'!$B:$FD,CI$1,FALSE)/VLOOKUP($B155,NAV!$A:$FC,CI$1,FALSE),"")</f>
        <v/>
      </c>
      <c r="CJ156" s="171" t="str">
        <f>IFERROR(VLOOKUP($B156,'NAV plus Dist'!$B:$FD,CJ$1,FALSE)/VLOOKUP($B155,NAV!$A:$FC,CJ$1,FALSE),"")</f>
        <v/>
      </c>
      <c r="CK156" s="171" t="str">
        <f>IFERROR(VLOOKUP($B156,'NAV plus Dist'!$B:$FD,CK$1,FALSE)/VLOOKUP($B155,NAV!$A:$FC,CK$1,FALSE),"")</f>
        <v/>
      </c>
      <c r="CL156" s="171" t="str">
        <f>IFERROR(VLOOKUP($B156,'NAV plus Dist'!$B:$FD,CL$1,FALSE)/VLOOKUP($B155,NAV!$A:$FC,CL$1,FALSE),"")</f>
        <v/>
      </c>
      <c r="CM156" s="171" t="str">
        <f>IFERROR(VLOOKUP($B156,'NAV plus Dist'!$B:$FD,CM$1,FALSE)/VLOOKUP($B155,NAV!$A:$FC,CM$1,FALSE),"")</f>
        <v/>
      </c>
      <c r="CN156" s="171" t="str">
        <f>IFERROR(VLOOKUP($B156,'NAV plus Dist'!$B:$FD,CN$1,FALSE)/VLOOKUP($B155,NAV!$A:$FC,CN$1,FALSE),"")</f>
        <v/>
      </c>
      <c r="CO156" s="171" t="str">
        <f>IFERROR(VLOOKUP($B156,'NAV plus Dist'!$B:$FD,CO$1,FALSE)/VLOOKUP($B155,NAV!$A:$FC,CO$1,FALSE),"")</f>
        <v/>
      </c>
      <c r="CP156" s="171" t="str">
        <f>IFERROR(VLOOKUP($B156,'NAV plus Dist'!$B:$FD,CP$1,FALSE)/VLOOKUP($B155,NAV!$A:$FC,CP$1,FALSE),"")</f>
        <v/>
      </c>
      <c r="CQ156" s="171" t="str">
        <f>IFERROR(VLOOKUP($B156,'NAV plus Dist'!$B:$FD,CQ$1,FALSE)/VLOOKUP($B155,NAV!$A:$FC,CQ$1,FALSE),"")</f>
        <v/>
      </c>
      <c r="CR156" s="171" t="str">
        <f>IFERROR(VLOOKUP($B156,'NAV plus Dist'!$B:$FD,CR$1,FALSE)/VLOOKUP($B155,NAV!$A:$FC,CR$1,FALSE),"")</f>
        <v/>
      </c>
      <c r="CS156" s="171" t="str">
        <f>IFERROR(VLOOKUP($B156,'NAV plus Dist'!$B:$FD,CS$1,FALSE)/VLOOKUP($B155,NAV!$A:$FC,CS$1,FALSE),"")</f>
        <v/>
      </c>
      <c r="CT156" s="171" t="str">
        <f>IFERROR(VLOOKUP($B156,'NAV plus Dist'!$B:$FD,CT$1,FALSE)/VLOOKUP($B155,NAV!$A:$FC,CT$1,FALSE),"")</f>
        <v/>
      </c>
      <c r="CU156" s="171" t="str">
        <f>IFERROR(VLOOKUP($B156,'NAV plus Dist'!$B:$FD,CU$1,FALSE)/VLOOKUP($B155,NAV!$A:$FC,CU$1,FALSE),"")</f>
        <v/>
      </c>
      <c r="CV156" s="171" t="str">
        <f>IFERROR(VLOOKUP($B156,'NAV plus Dist'!$B:$FD,CV$1,FALSE)/VLOOKUP($B155,NAV!$A:$FC,CV$1,FALSE),"")</f>
        <v/>
      </c>
      <c r="CW156" s="171" t="str">
        <f>IFERROR(VLOOKUP($B156,'NAV plus Dist'!$B:$FD,CW$1,FALSE)/VLOOKUP($B155,NAV!$A:$FC,CW$1,FALSE),"")</f>
        <v/>
      </c>
      <c r="CX156" s="171" t="str">
        <f>IFERROR(VLOOKUP($B156,'NAV plus Dist'!$B:$FD,CX$1,FALSE)/VLOOKUP($B155,NAV!$A:$FC,CX$1,FALSE),"")</f>
        <v/>
      </c>
      <c r="CY156" s="171" t="str">
        <f>IFERROR(VLOOKUP($B156,'NAV plus Dist'!$B:$FD,CY$1,FALSE)/VLOOKUP($B155,NAV!$A:$FC,CY$1,FALSE),"")</f>
        <v/>
      </c>
      <c r="CZ156" s="171" t="str">
        <f>IFERROR(VLOOKUP($B156,'NAV plus Dist'!$B:$FD,CZ$1,FALSE)/VLOOKUP($B155,NAV!$A:$FC,CZ$1,FALSE),"")</f>
        <v/>
      </c>
      <c r="DA156" s="171" t="str">
        <f>IFERROR(VLOOKUP($B156,'NAV plus Dist'!$B:$FD,DA$1,FALSE)/VLOOKUP($B155,NAV!$A:$FC,DA$1,FALSE),"")</f>
        <v/>
      </c>
      <c r="DB156" s="171" t="str">
        <f>IFERROR(VLOOKUP($B156,'NAV plus Dist'!$B:$FD,DB$1,FALSE)/VLOOKUP($B155,NAV!$A:$FC,DB$1,FALSE),"")</f>
        <v/>
      </c>
      <c r="DC156" s="171" t="str">
        <f>IFERROR(VLOOKUP($B156,'NAV plus Dist'!$B:$FD,DC$1,FALSE)/VLOOKUP($B155,NAV!$A:$FC,DC$1,FALSE),"")</f>
        <v/>
      </c>
      <c r="DD156" s="171" t="str">
        <f>IFERROR(VLOOKUP($B156,'NAV plus Dist'!$B:$FD,DD$1,FALSE)/VLOOKUP($B155,NAV!$A:$FC,DD$1,FALSE),"")</f>
        <v/>
      </c>
      <c r="DE156" s="171" t="str">
        <f>IFERROR(VLOOKUP($B156,'NAV plus Dist'!$B:$FD,DE$1,FALSE)/VLOOKUP($B155,NAV!$A:$FC,DE$1,FALSE),"")</f>
        <v/>
      </c>
      <c r="DF156" s="171" t="str">
        <f>IFERROR(VLOOKUP($B156,'NAV plus Dist'!$B:$FD,DF$1,FALSE)/VLOOKUP($B155,NAV!$A:$FC,DF$1,FALSE),"")</f>
        <v/>
      </c>
      <c r="DG156" s="171" t="str">
        <f>IFERROR(VLOOKUP($B156,'NAV plus Dist'!$B:$FD,DG$1,FALSE)/VLOOKUP($B155,NAV!$A:$FC,DG$1,FALSE),"")</f>
        <v/>
      </c>
      <c r="DH156" s="171" t="str">
        <f>IFERROR(VLOOKUP($B156,'NAV plus Dist'!$B:$FD,DH$1,FALSE)/VLOOKUP($B155,NAV!$A:$FC,DH$1,FALSE),"")</f>
        <v/>
      </c>
    </row>
    <row r="157" spans="1:112">
      <c r="A157" s="94">
        <f t="shared" si="44"/>
        <v>44</v>
      </c>
      <c r="B157" s="168">
        <f t="shared" si="45"/>
        <v>44742</v>
      </c>
      <c r="C157" s="171">
        <f>IFERROR(VLOOKUP($B157,'NAV plus Dist'!$B:$FD,C$1,FALSE)/VLOOKUP($B156,NAV!$A:$FC,C$1,FALSE),"")</f>
        <v>0.90740987562520603</v>
      </c>
      <c r="D157" s="171">
        <f>IFERROR(VLOOKUP($B157,'NAV plus Dist'!$B:$FD,D$1,FALSE)/VLOOKUP($B156,NAV!$A:$FC,D$1,FALSE),"")</f>
        <v>0.9251094760046471</v>
      </c>
      <c r="E157" s="171">
        <f>IFERROR(VLOOKUP($B157,'NAV plus Dist'!$B:$FD,E$1,FALSE)/VLOOKUP($B156,NAV!$A:$FC,E$1,FALSE),"")</f>
        <v>0.90897749756866431</v>
      </c>
      <c r="F157" s="171" t="str">
        <f>IFERROR(VLOOKUP($B157,'NAV plus Dist'!$B:$FD,F$1,FALSE)/VLOOKUP($B156,NAV!$A:$FC,F$1,FALSE),"")</f>
        <v/>
      </c>
      <c r="G157" s="171" t="str">
        <f>IFERROR(VLOOKUP($B157,'NAV plus Dist'!$B:$FD,G$1,FALSE)/VLOOKUP($B156,NAV!$A:$FC,G$1,FALSE),"")</f>
        <v/>
      </c>
      <c r="H157" s="171" t="str">
        <f>IFERROR(VLOOKUP($B157,'NAV plus Dist'!$B:$FD,H$1,FALSE)/VLOOKUP($B156,NAV!$A:$FC,H$1,FALSE),"")</f>
        <v/>
      </c>
      <c r="I157" s="171" t="str">
        <f>IFERROR(VLOOKUP($B157,'NAV plus Dist'!$B:$FD,I$1,FALSE)/VLOOKUP($B156,NAV!$A:$FC,I$1,FALSE),"")</f>
        <v/>
      </c>
      <c r="J157" s="171" t="str">
        <f>IFERROR(VLOOKUP($B157,'NAV plus Dist'!$B:$FD,J$1,FALSE)/VLOOKUP($B156,NAV!$A:$FC,J$1,FALSE),"")</f>
        <v/>
      </c>
      <c r="K157" s="171" t="str">
        <f>IFERROR(VLOOKUP($B157,'NAV plus Dist'!$B:$FD,K$1,FALSE)/VLOOKUP($B156,NAV!$A:$FC,K$1,FALSE),"")</f>
        <v/>
      </c>
      <c r="L157" s="171" t="str">
        <f>IFERROR(VLOOKUP($B157,'NAV plus Dist'!$B:$FD,L$1,FALSE)/VLOOKUP($B156,NAV!$A:$FC,L$1,FALSE),"")</f>
        <v/>
      </c>
      <c r="M157" s="171" t="str">
        <f>IFERROR(VLOOKUP($B157,'NAV plus Dist'!$B:$FD,M$1,FALSE)/VLOOKUP($B156,NAV!$A:$FC,M$1,FALSE),"")</f>
        <v/>
      </c>
      <c r="N157" s="171" t="str">
        <f>IFERROR(VLOOKUP($B157,'NAV plus Dist'!$B:$FD,N$1,FALSE)/VLOOKUP($B156,NAV!$A:$FC,N$1,FALSE),"")</f>
        <v/>
      </c>
      <c r="O157" s="171">
        <f>IFERROR(VLOOKUP($B157,'NAV plus Dist'!$B:$FD,O$1,FALSE)/VLOOKUP($B156,NAV!$A:$FC,O$1,FALSE),"")</f>
        <v>0.86599829461771016</v>
      </c>
      <c r="P157" s="171">
        <f>IFERROR(VLOOKUP($B157,'NAV plus Dist'!$B:$FD,P$1,FALSE)/VLOOKUP($B156,NAV!$A:$FC,P$1,FALSE),"")</f>
        <v>0.86137820512820507</v>
      </c>
      <c r="Q157" s="171">
        <f>IFERROR(VLOOKUP($B157,'NAV plus Dist'!$B:$FD,Q$1,FALSE)/VLOOKUP($B156,NAV!$A:$FC,Q$1,FALSE),"")</f>
        <v>0.90699374926288479</v>
      </c>
      <c r="R157" s="171">
        <f>IFERROR(VLOOKUP($B157,'NAV plus Dist'!$B:$FD,R$1,FALSE)/VLOOKUP($B156,NAV!$A:$FC,R$1,FALSE),"")</f>
        <v>0.90699374926288479</v>
      </c>
      <c r="S157" s="171">
        <f>IFERROR(VLOOKUP($B157,'NAV plus Dist'!$B:$FD,S$1,FALSE)/VLOOKUP($B156,NAV!$A:$FC,S$1,FALSE),"")</f>
        <v>0.90627264675094621</v>
      </c>
      <c r="T157" s="171">
        <f>IFERROR(VLOOKUP($B157,'NAV plus Dist'!$B:$FD,T$1,FALSE)/VLOOKUP($B156,NAV!$A:$FC,T$1,FALSE),"")</f>
        <v>0.90733857032917575</v>
      </c>
      <c r="U157" s="171">
        <f>IFERROR(VLOOKUP($B157,'NAV plus Dist'!$B:$FD,U$1,FALSE)/VLOOKUP($B156,NAV!$A:$FC,U$1,FALSE),"")</f>
        <v>0.90733405713002147</v>
      </c>
      <c r="V157" s="171">
        <f>IFERROR(VLOOKUP($B157,'NAV plus Dist'!$B:$FD,V$1,FALSE)/VLOOKUP($B156,NAV!$A:$FC,V$1,FALSE),"")</f>
        <v>0.95716293997506707</v>
      </c>
      <c r="W157" s="171">
        <f>IFERROR(VLOOKUP($B157,'NAV plus Dist'!$B:$FD,W$1,FALSE)/VLOOKUP($B156,NAV!$A:$FC,W$1,FALSE),"")</f>
        <v>0.95716293997506707</v>
      </c>
      <c r="X157" s="171">
        <f>IFERROR(VLOOKUP($B157,'NAV plus Dist'!$B:$FD,X$1,FALSE)/VLOOKUP($B156,NAV!$A:$FC,X$1,FALSE),"")</f>
        <v>0.95694203527030941</v>
      </c>
      <c r="Y157" s="171">
        <f>IFERROR(VLOOKUP($B157,'NAV plus Dist'!$B:$FD,Y$1,FALSE)/VLOOKUP($B156,NAV!$A:$FC,Y$1,FALSE),"")</f>
        <v>0.95806242120945873</v>
      </c>
      <c r="Z157" s="171">
        <f>IFERROR(VLOOKUP($B157,'NAV plus Dist'!$B:$FD,Z$1,FALSE)/VLOOKUP($B156,NAV!$A:$FC,Z$1,FALSE),"")</f>
        <v>0.95806497895676579</v>
      </c>
      <c r="AA157" s="171">
        <f>IFERROR(VLOOKUP($B157,'NAV plus Dist'!$B:$FD,AA$1,FALSE)/VLOOKUP($B156,NAV!$A:$FC,AA$1,FALSE),"")</f>
        <v>0.93242082299680507</v>
      </c>
      <c r="AB157" s="171">
        <f>IFERROR(VLOOKUP($B157,'NAV plus Dist'!$B:$FD,AB$1,FALSE)/VLOOKUP($B156,NAV!$A:$FC,AB$1,FALSE),"")</f>
        <v>0.94941548274305265</v>
      </c>
      <c r="AC157" s="171">
        <f>IFERROR(VLOOKUP($B157,'NAV plus Dist'!$B:$FD,AC$1,FALSE)/VLOOKUP($B156,NAV!$A:$FC,AC$1,FALSE),"")</f>
        <v>0.93290794037438118</v>
      </c>
      <c r="AD157" s="171">
        <f>IFERROR(VLOOKUP($B157,'NAV plus Dist'!$B:$FD,AD$1,FALSE)/VLOOKUP($B156,NAV!$A:$FC,AD$1,FALSE),"")</f>
        <v>0.87461687608791328</v>
      </c>
      <c r="AE157" s="171">
        <f>IFERROR(VLOOKUP($B157,'NAV plus Dist'!$B:$FD,AE$1,FALSE)/VLOOKUP($B156,NAV!$A:$FC,AE$1,FALSE),"")</f>
        <v>0.91809287925696603</v>
      </c>
      <c r="AF157" s="171">
        <f>IFERROR(VLOOKUP($B157,'NAV plus Dist'!$B:$FD,AF$1,FALSE)/VLOOKUP($B156,NAV!$A:$FC,AF$1,FALSE),"")</f>
        <v>0.95753499277644871</v>
      </c>
      <c r="AG157" s="171">
        <f>IFERROR(VLOOKUP($B157,'NAV plus Dist'!$B:$FD,AG$1,FALSE)/VLOOKUP($B156,NAV!$A:$FC,AG$1,FALSE),"")</f>
        <v>0.97593902973841085</v>
      </c>
      <c r="AH157" s="171">
        <f>IFERROR(VLOOKUP($B157,'NAV plus Dist'!$B:$FD,AH$1,FALSE)/VLOOKUP($B156,NAV!$A:$FC,AH$1,FALSE),"")</f>
        <v>0.95896540309785516</v>
      </c>
      <c r="AI157" s="171">
        <f>IFERROR(VLOOKUP($B157,'NAV plus Dist'!$B:$FD,AI$1,FALSE)/VLOOKUP($B156,NAV!$A:$FC,AI$1,FALSE),"")</f>
        <v>0.73886333564362672</v>
      </c>
      <c r="AJ157" s="171">
        <f>IFERROR(VLOOKUP($B157,'NAV plus Dist'!$B:$FD,AJ$1,FALSE)/VLOOKUP($B156,NAV!$A:$FC,AJ$1,FALSE),"")</f>
        <v>0.9410150685958466</v>
      </c>
      <c r="AK157" s="171">
        <f>IFERROR(VLOOKUP($B157,'NAV plus Dist'!$B:$FD,AK$1,FALSE)/VLOOKUP($B156,NAV!$A:$FC,AK$1,FALSE),"")</f>
        <v>0.88593809455079842</v>
      </c>
      <c r="AL157" s="171">
        <f>IFERROR(VLOOKUP($B157,'NAV plus Dist'!$B:$FD,AL$1,FALSE)/VLOOKUP($B156,NAV!$A:$FC,AL$1,FALSE),"")</f>
        <v>0.88699876260367783</v>
      </c>
      <c r="AM157" s="171">
        <f>IFERROR(VLOOKUP($B157,'NAV plus Dist'!$B:$FD,AM$1,FALSE)/VLOOKUP($B156,NAV!$A:$FC,AM$1,FALSE),"")</f>
        <v>0.95157700450572724</v>
      </c>
      <c r="AN157" s="171">
        <f>IFERROR(VLOOKUP($B157,'NAV plus Dist'!$B:$FD,AN$1,FALSE)/VLOOKUP($B156,NAV!$A:$FC,AN$1,FALSE),"")</f>
        <v>0.80936012970059379</v>
      </c>
      <c r="AO157" s="171">
        <f>IFERROR(VLOOKUP($B157,'NAV plus Dist'!$B:$FD,AO$1,FALSE)/VLOOKUP($B156,NAV!$A:$FC,AO$1,FALSE),"")</f>
        <v>0.79530673503845917</v>
      </c>
      <c r="AP157" s="171" t="str">
        <f>IFERROR(VLOOKUP($B157,'NAV plus Dist'!$B:$FD,AP$1,FALSE)/VLOOKUP($B156,NAV!$A:$FC,AP$1,FALSE),"")</f>
        <v/>
      </c>
      <c r="AQ157" s="171" t="str">
        <f>IFERROR(VLOOKUP($B157,'NAV plus Dist'!$B:$FD,AQ$1,FALSE)/VLOOKUP($B156,NAV!$A:$FC,AQ$1,FALSE),"")</f>
        <v/>
      </c>
      <c r="AR157" s="171" t="str">
        <f>IFERROR(VLOOKUP($B157,'NAV plus Dist'!$B:$FD,AR$1,FALSE)/VLOOKUP($B156,NAV!$A:$FC,AR$1,FALSE),"")</f>
        <v/>
      </c>
      <c r="AS157" s="171">
        <f>IFERROR(VLOOKUP($B157,'NAV plus Dist'!$B:$FD,AS$1,FALSE)/VLOOKUP($B156,NAV!$A:$FC,AS$1,FALSE),"")</f>
        <v>0.90632191980637689</v>
      </c>
      <c r="AT157" s="171">
        <f>IFERROR(VLOOKUP($B157,'NAV plus Dist'!$B:$FD,AT$1,FALSE)/VLOOKUP($B156,NAV!$A:$FC,AT$1,FALSE),"")</f>
        <v>0.98769980233180188</v>
      </c>
      <c r="AU157" s="171">
        <f>IFERROR(VLOOKUP($B157,'NAV plus Dist'!$B:$FD,AU$1,FALSE)/VLOOKUP($B156,NAV!$A:$FC,AU$1,FALSE),"")</f>
        <v>1.0125</v>
      </c>
      <c r="AV157" s="171">
        <f>IFERROR(VLOOKUP($B157,'NAV plus Dist'!$B:$FD,AV$1,FALSE)/VLOOKUP($B156,NAV!$A:$FC,AV$1,FALSE),"")</f>
        <v>0.97253825509099912</v>
      </c>
      <c r="AW157" s="171" t="str">
        <f>IFERROR(VLOOKUP($B157,'NAV plus Dist'!$B:$FD,AW$1,FALSE)/VLOOKUP($B156,NAV!$A:$FC,AW$1,FALSE),"")</f>
        <v/>
      </c>
      <c r="AX157" s="171" t="str">
        <f>IFERROR(VLOOKUP($B157,'NAV plus Dist'!$B:$FD,AX$1,FALSE)/VLOOKUP($B156,NAV!$A:$FC,AX$1,FALSE),"")</f>
        <v/>
      </c>
      <c r="AY157" s="171" t="str">
        <f>IFERROR(VLOOKUP($B157,'NAV plus Dist'!$B:$FD,AY$1,FALSE)/VLOOKUP($B156,NAV!$A:$FC,AY$1,FALSE),"")</f>
        <v/>
      </c>
      <c r="AZ157" s="171" t="str">
        <f>IFERROR(VLOOKUP($B157,'NAV plus Dist'!$B:$FD,AZ$1,FALSE)/VLOOKUP($B156,NAV!$A:$FC,AZ$1,FALSE),"")</f>
        <v/>
      </c>
      <c r="BA157" s="171" t="str">
        <f>IFERROR(VLOOKUP($B157,'NAV plus Dist'!$B:$FD,BA$1,FALSE)/VLOOKUP($B156,NAV!$A:$FC,BA$1,FALSE),"")</f>
        <v/>
      </c>
      <c r="BB157" s="171" t="str">
        <f>IFERROR(VLOOKUP($B157,'NAV plus Dist'!$B:$FD,BB$1,FALSE)/VLOOKUP($B156,NAV!$A:$FC,BB$1,FALSE),"")</f>
        <v/>
      </c>
      <c r="BC157" s="171" t="str">
        <f>IFERROR(VLOOKUP($B157,'NAV plus Dist'!$B:$FD,BC$1,FALSE)/VLOOKUP($B156,NAV!$A:$FC,BC$1,FALSE),"")</f>
        <v/>
      </c>
      <c r="BD157" s="171" t="str">
        <f>IFERROR(VLOOKUP($B157,'NAV plus Dist'!$B:$FD,BD$1,FALSE)/VLOOKUP($B156,NAV!$A:$FC,BD$1,FALSE),"")</f>
        <v/>
      </c>
      <c r="BE157" s="171" t="str">
        <f>IFERROR(VLOOKUP($B157,'NAV plus Dist'!$B:$FD,BE$1,FALSE)/VLOOKUP($B156,NAV!$A:$FC,BE$1,FALSE),"")</f>
        <v/>
      </c>
      <c r="BF157" s="171" t="str">
        <f>IFERROR(VLOOKUP($B157,'NAV plus Dist'!$B:$FD,BF$1,FALSE)/VLOOKUP($B156,NAV!$A:$FC,BF$1,FALSE),"")</f>
        <v/>
      </c>
      <c r="BG157" s="171" t="str">
        <f>IFERROR(VLOOKUP($B157,'NAV plus Dist'!$B:$FD,BG$1,FALSE)/VLOOKUP($B156,NAV!$A:$FC,BG$1,FALSE),"")</f>
        <v/>
      </c>
      <c r="BH157" s="171" t="str">
        <f>IFERROR(VLOOKUP($B157,'NAV plus Dist'!$B:$FD,BH$1,FALSE)/VLOOKUP($B156,NAV!$A:$FC,BH$1,FALSE),"")</f>
        <v/>
      </c>
      <c r="BI157" s="171" t="str">
        <f>IFERROR(VLOOKUP($B157,'NAV plus Dist'!$B:$FD,BI$1,FALSE)/VLOOKUP($B156,NAV!$A:$FC,BI$1,FALSE),"")</f>
        <v/>
      </c>
      <c r="BJ157" s="171" t="str">
        <f>IFERROR(VLOOKUP($B157,'NAV plus Dist'!$B:$FD,BJ$1,FALSE)/VLOOKUP($B156,NAV!$A:$FC,BJ$1,FALSE),"")</f>
        <v/>
      </c>
      <c r="BK157" s="171" t="str">
        <f>IFERROR(VLOOKUP($B157,'NAV plus Dist'!$B:$FD,BK$1,FALSE)/VLOOKUP($B156,NAV!$A:$FC,BK$1,FALSE),"")</f>
        <v/>
      </c>
      <c r="BL157" s="171" t="str">
        <f>IFERROR(VLOOKUP($B157,'NAV plus Dist'!$B:$FD,BL$1,FALSE)/VLOOKUP($B156,NAV!$A:$FC,BL$1,FALSE),"")</f>
        <v/>
      </c>
      <c r="BM157" s="171" t="str">
        <f>IFERROR(VLOOKUP($B157,'NAV plus Dist'!$B:$FD,BM$1,FALSE)/VLOOKUP($B156,NAV!$A:$FC,BM$1,FALSE),"")</f>
        <v/>
      </c>
      <c r="BN157" s="171" t="str">
        <f>IFERROR(VLOOKUP($B157,'NAV plus Dist'!$B:$FD,BN$1,FALSE)/VLOOKUP($B156,NAV!$A:$FC,BN$1,FALSE),"")</f>
        <v/>
      </c>
      <c r="BO157" s="171" t="str">
        <f>IFERROR(VLOOKUP($B157,'NAV plus Dist'!$B:$FD,BO$1,FALSE)/VLOOKUP($B156,NAV!$A:$FC,BO$1,FALSE),"")</f>
        <v/>
      </c>
      <c r="BP157" s="171" t="str">
        <f>IFERROR(VLOOKUP($B157,'NAV plus Dist'!$B:$FD,BP$1,FALSE)/VLOOKUP($B156,NAV!$A:$FC,BP$1,FALSE),"")</f>
        <v/>
      </c>
      <c r="BQ157" s="171" t="str">
        <f>IFERROR(VLOOKUP($B157,'NAV plus Dist'!$B:$FD,BQ$1,FALSE)/VLOOKUP($B156,NAV!$A:$FC,BQ$1,FALSE),"")</f>
        <v/>
      </c>
      <c r="BR157" s="171" t="str">
        <f>IFERROR(VLOOKUP($B157,'NAV plus Dist'!$B:$FD,BR$1,FALSE)/VLOOKUP($B156,NAV!$A:$FC,BR$1,FALSE),"")</f>
        <v/>
      </c>
      <c r="BS157" s="171" t="str">
        <f>IFERROR(VLOOKUP($B157,'NAV plus Dist'!$B:$FD,BS$1,FALSE)/VLOOKUP($B156,NAV!$A:$FC,BS$1,FALSE),"")</f>
        <v/>
      </c>
      <c r="BT157" s="171" t="str">
        <f>IFERROR(VLOOKUP($B157,'NAV plus Dist'!$B:$FD,BT$1,FALSE)/VLOOKUP($B156,NAV!$A:$FC,BT$1,FALSE),"")</f>
        <v/>
      </c>
      <c r="BU157" s="171" t="str">
        <f>IFERROR(VLOOKUP($B157,'NAV plus Dist'!$B:$FD,BU$1,FALSE)/VLOOKUP($B156,NAV!$A:$FC,BU$1,FALSE),"")</f>
        <v/>
      </c>
      <c r="BV157" s="171" t="str">
        <f>IFERROR(VLOOKUP($B157,'NAV plus Dist'!$B:$FD,BV$1,FALSE)/VLOOKUP($B156,NAV!$A:$FC,BV$1,FALSE),"")</f>
        <v/>
      </c>
      <c r="BW157" s="171" t="str">
        <f>IFERROR(VLOOKUP($B157,'NAV plus Dist'!$B:$FD,BW$1,FALSE)/VLOOKUP($B156,NAV!$A:$FC,BW$1,FALSE),"")</f>
        <v/>
      </c>
      <c r="BX157" s="171" t="str">
        <f>IFERROR(VLOOKUP($B157,'NAV plus Dist'!$B:$FD,BX$1,FALSE)/VLOOKUP($B156,NAV!$A:$FC,BX$1,FALSE),"")</f>
        <v/>
      </c>
      <c r="BY157" s="171" t="str">
        <f>IFERROR(VLOOKUP($B157,'NAV plus Dist'!$B:$FD,BY$1,FALSE)/VLOOKUP($B156,NAV!$A:$FC,BY$1,FALSE),"")</f>
        <v/>
      </c>
      <c r="BZ157" s="171" t="str">
        <f>IFERROR(VLOOKUP($B157,'NAV plus Dist'!$B:$FD,BZ$1,FALSE)/VLOOKUP($B156,NAV!$A:$FC,BZ$1,FALSE),"")</f>
        <v/>
      </c>
      <c r="CA157" s="171" t="str">
        <f>IFERROR(VLOOKUP($B157,'NAV plus Dist'!$B:$FD,CA$1,FALSE)/VLOOKUP($B156,NAV!$A:$FC,CA$1,FALSE),"")</f>
        <v/>
      </c>
      <c r="CB157" s="171" t="str">
        <f>IFERROR(VLOOKUP($B157,'NAV plus Dist'!$B:$FD,CB$1,FALSE)/VLOOKUP($B156,NAV!$A:$FC,CB$1,FALSE),"")</f>
        <v/>
      </c>
      <c r="CC157" s="171" t="str">
        <f>IFERROR(VLOOKUP($B157,'NAV plus Dist'!$B:$FD,CC$1,FALSE)/VLOOKUP($B156,NAV!$A:$FC,CC$1,FALSE),"")</f>
        <v/>
      </c>
      <c r="CD157" s="171" t="str">
        <f>IFERROR(VLOOKUP($B157,'NAV plus Dist'!$B:$FD,CD$1,FALSE)/VLOOKUP($B156,NAV!$A:$FC,CD$1,FALSE),"")</f>
        <v/>
      </c>
      <c r="CE157" s="171" t="str">
        <f>IFERROR(VLOOKUP($B157,'NAV plus Dist'!$B:$FD,CE$1,FALSE)/VLOOKUP($B156,NAV!$A:$FC,CE$1,FALSE),"")</f>
        <v/>
      </c>
      <c r="CF157" s="171" t="str">
        <f>IFERROR(VLOOKUP($B157,'NAV plus Dist'!$B:$FD,CF$1,FALSE)/VLOOKUP($B156,NAV!$A:$FC,CF$1,FALSE),"")</f>
        <v/>
      </c>
      <c r="CG157" s="171" t="str">
        <f>IFERROR(VLOOKUP($B157,'NAV plus Dist'!$B:$FD,CG$1,FALSE)/VLOOKUP($B156,NAV!$A:$FC,CG$1,FALSE),"")</f>
        <v/>
      </c>
      <c r="CH157" s="171" t="str">
        <f>IFERROR(VLOOKUP($B157,'NAV plus Dist'!$B:$FD,CH$1,FALSE)/VLOOKUP($B156,NAV!$A:$FC,CH$1,FALSE),"")</f>
        <v/>
      </c>
      <c r="CI157" s="171" t="str">
        <f>IFERROR(VLOOKUP($B157,'NAV plus Dist'!$B:$FD,CI$1,FALSE)/VLOOKUP($B156,NAV!$A:$FC,CI$1,FALSE),"")</f>
        <v/>
      </c>
      <c r="CJ157" s="171" t="str">
        <f>IFERROR(VLOOKUP($B157,'NAV plus Dist'!$B:$FD,CJ$1,FALSE)/VLOOKUP($B156,NAV!$A:$FC,CJ$1,FALSE),"")</f>
        <v/>
      </c>
      <c r="CK157" s="171" t="str">
        <f>IFERROR(VLOOKUP($B157,'NAV plus Dist'!$B:$FD,CK$1,FALSE)/VLOOKUP($B156,NAV!$A:$FC,CK$1,FALSE),"")</f>
        <v/>
      </c>
      <c r="CL157" s="171" t="str">
        <f>IFERROR(VLOOKUP($B157,'NAV plus Dist'!$B:$FD,CL$1,FALSE)/VLOOKUP($B156,NAV!$A:$FC,CL$1,FALSE),"")</f>
        <v/>
      </c>
      <c r="CM157" s="171" t="str">
        <f>IFERROR(VLOOKUP($B157,'NAV plus Dist'!$B:$FD,CM$1,FALSE)/VLOOKUP($B156,NAV!$A:$FC,CM$1,FALSE),"")</f>
        <v/>
      </c>
      <c r="CN157" s="171" t="str">
        <f>IFERROR(VLOOKUP($B157,'NAV plus Dist'!$B:$FD,CN$1,FALSE)/VLOOKUP($B156,NAV!$A:$FC,CN$1,FALSE),"")</f>
        <v/>
      </c>
      <c r="CO157" s="171" t="str">
        <f>IFERROR(VLOOKUP($B157,'NAV plus Dist'!$B:$FD,CO$1,FALSE)/VLOOKUP($B156,NAV!$A:$FC,CO$1,FALSE),"")</f>
        <v/>
      </c>
      <c r="CP157" s="171" t="str">
        <f>IFERROR(VLOOKUP($B157,'NAV plus Dist'!$B:$FD,CP$1,FALSE)/VLOOKUP($B156,NAV!$A:$FC,CP$1,FALSE),"")</f>
        <v/>
      </c>
      <c r="CQ157" s="171" t="str">
        <f>IFERROR(VLOOKUP($B157,'NAV plus Dist'!$B:$FD,CQ$1,FALSE)/VLOOKUP($B156,NAV!$A:$FC,CQ$1,FALSE),"")</f>
        <v/>
      </c>
      <c r="CR157" s="171" t="str">
        <f>IFERROR(VLOOKUP($B157,'NAV plus Dist'!$B:$FD,CR$1,FALSE)/VLOOKUP($B156,NAV!$A:$FC,CR$1,FALSE),"")</f>
        <v/>
      </c>
      <c r="CS157" s="171" t="str">
        <f>IFERROR(VLOOKUP($B157,'NAV plus Dist'!$B:$FD,CS$1,FALSE)/VLOOKUP($B156,NAV!$A:$FC,CS$1,FALSE),"")</f>
        <v/>
      </c>
      <c r="CT157" s="171" t="str">
        <f>IFERROR(VLOOKUP($B157,'NAV plus Dist'!$B:$FD,CT$1,FALSE)/VLOOKUP($B156,NAV!$A:$FC,CT$1,FALSE),"")</f>
        <v/>
      </c>
      <c r="CU157" s="171" t="str">
        <f>IFERROR(VLOOKUP($B157,'NAV plus Dist'!$B:$FD,CU$1,FALSE)/VLOOKUP($B156,NAV!$A:$FC,CU$1,FALSE),"")</f>
        <v/>
      </c>
      <c r="CV157" s="171" t="str">
        <f>IFERROR(VLOOKUP($B157,'NAV plus Dist'!$B:$FD,CV$1,FALSE)/VLOOKUP($B156,NAV!$A:$FC,CV$1,FALSE),"")</f>
        <v/>
      </c>
      <c r="CW157" s="171" t="str">
        <f>IFERROR(VLOOKUP($B157,'NAV plus Dist'!$B:$FD,CW$1,FALSE)/VLOOKUP($B156,NAV!$A:$FC,CW$1,FALSE),"")</f>
        <v/>
      </c>
      <c r="CX157" s="171" t="str">
        <f>IFERROR(VLOOKUP($B157,'NAV plus Dist'!$B:$FD,CX$1,FALSE)/VLOOKUP($B156,NAV!$A:$FC,CX$1,FALSE),"")</f>
        <v/>
      </c>
      <c r="CY157" s="171" t="str">
        <f>IFERROR(VLOOKUP($B157,'NAV plus Dist'!$B:$FD,CY$1,FALSE)/VLOOKUP($B156,NAV!$A:$FC,CY$1,FALSE),"")</f>
        <v/>
      </c>
      <c r="CZ157" s="171" t="str">
        <f>IFERROR(VLOOKUP($B157,'NAV plus Dist'!$B:$FD,CZ$1,FALSE)/VLOOKUP($B156,NAV!$A:$FC,CZ$1,FALSE),"")</f>
        <v/>
      </c>
      <c r="DA157" s="171" t="str">
        <f>IFERROR(VLOOKUP($B157,'NAV plus Dist'!$B:$FD,DA$1,FALSE)/VLOOKUP($B156,NAV!$A:$FC,DA$1,FALSE),"")</f>
        <v/>
      </c>
      <c r="DB157" s="171" t="str">
        <f>IFERROR(VLOOKUP($B157,'NAV plus Dist'!$B:$FD,DB$1,FALSE)/VLOOKUP($B156,NAV!$A:$FC,DB$1,FALSE),"")</f>
        <v/>
      </c>
      <c r="DC157" s="171" t="str">
        <f>IFERROR(VLOOKUP($B157,'NAV plus Dist'!$B:$FD,DC$1,FALSE)/VLOOKUP($B156,NAV!$A:$FC,DC$1,FALSE),"")</f>
        <v/>
      </c>
      <c r="DD157" s="171" t="str">
        <f>IFERROR(VLOOKUP($B157,'NAV plus Dist'!$B:$FD,DD$1,FALSE)/VLOOKUP($B156,NAV!$A:$FC,DD$1,FALSE),"")</f>
        <v/>
      </c>
      <c r="DE157" s="171" t="str">
        <f>IFERROR(VLOOKUP($B157,'NAV plus Dist'!$B:$FD,DE$1,FALSE)/VLOOKUP($B156,NAV!$A:$FC,DE$1,FALSE),"")</f>
        <v/>
      </c>
      <c r="DF157" s="171" t="str">
        <f>IFERROR(VLOOKUP($B157,'NAV plus Dist'!$B:$FD,DF$1,FALSE)/VLOOKUP($B156,NAV!$A:$FC,DF$1,FALSE),"")</f>
        <v/>
      </c>
      <c r="DG157" s="171" t="str">
        <f>IFERROR(VLOOKUP($B157,'NAV plus Dist'!$B:$FD,DG$1,FALSE)/VLOOKUP($B156,NAV!$A:$FC,DG$1,FALSE),"")</f>
        <v/>
      </c>
      <c r="DH157" s="171" t="str">
        <f>IFERROR(VLOOKUP($B157,'NAV plus Dist'!$B:$FD,DH$1,FALSE)/VLOOKUP($B156,NAV!$A:$FC,DH$1,FALSE),"")</f>
        <v/>
      </c>
    </row>
    <row r="158" spans="1:112">
      <c r="A158" s="94">
        <f t="shared" si="44"/>
        <v>43</v>
      </c>
      <c r="B158" s="168">
        <f t="shared" si="45"/>
        <v>44773</v>
      </c>
      <c r="C158" s="171">
        <f>IFERROR(VLOOKUP($B158,'NAV plus Dist'!$B:$FD,C$1,FALSE)/VLOOKUP($B157,NAV!$A:$FC,C$1,FALSE),"")</f>
        <v>1.1050142574442556</v>
      </c>
      <c r="D158" s="171">
        <f>IFERROR(VLOOKUP($B158,'NAV plus Dist'!$B:$FD,D$1,FALSE)/VLOOKUP($B157,NAV!$A:$FC,D$1,FALSE),"")</f>
        <v>1.1002596981009576</v>
      </c>
      <c r="E158" s="171">
        <f>IFERROR(VLOOKUP($B158,'NAV plus Dist'!$B:$FD,E$1,FALSE)/VLOOKUP($B157,NAV!$A:$FC,E$1,FALSE),"")</f>
        <v>1.1059736552585411</v>
      </c>
      <c r="F158" s="171" t="str">
        <f>IFERROR(VLOOKUP($B158,'NAV plus Dist'!$B:$FD,F$1,FALSE)/VLOOKUP($B157,NAV!$A:$FC,F$1,FALSE),"")</f>
        <v/>
      </c>
      <c r="G158" s="171" t="str">
        <f>IFERROR(VLOOKUP($B158,'NAV plus Dist'!$B:$FD,G$1,FALSE)/VLOOKUP($B157,NAV!$A:$FC,G$1,FALSE),"")</f>
        <v/>
      </c>
      <c r="H158" s="171" t="str">
        <f>IFERROR(VLOOKUP($B158,'NAV plus Dist'!$B:$FD,H$1,FALSE)/VLOOKUP($B157,NAV!$A:$FC,H$1,FALSE),"")</f>
        <v/>
      </c>
      <c r="I158" s="171" t="str">
        <f>IFERROR(VLOOKUP($B158,'NAV plus Dist'!$B:$FD,I$1,FALSE)/VLOOKUP($B157,NAV!$A:$FC,I$1,FALSE),"")</f>
        <v/>
      </c>
      <c r="J158" s="171" t="str">
        <f>IFERROR(VLOOKUP($B158,'NAV plus Dist'!$B:$FD,J$1,FALSE)/VLOOKUP($B157,NAV!$A:$FC,J$1,FALSE),"")</f>
        <v/>
      </c>
      <c r="K158" s="171" t="str">
        <f>IFERROR(VLOOKUP($B158,'NAV plus Dist'!$B:$FD,K$1,FALSE)/VLOOKUP($B157,NAV!$A:$FC,K$1,FALSE),"")</f>
        <v/>
      </c>
      <c r="L158" s="171" t="str">
        <f>IFERROR(VLOOKUP($B158,'NAV plus Dist'!$B:$FD,L$1,FALSE)/VLOOKUP($B157,NAV!$A:$FC,L$1,FALSE),"")</f>
        <v/>
      </c>
      <c r="M158" s="171" t="str">
        <f>IFERROR(VLOOKUP($B158,'NAV plus Dist'!$B:$FD,M$1,FALSE)/VLOOKUP($B157,NAV!$A:$FC,M$1,FALSE),"")</f>
        <v/>
      </c>
      <c r="N158" s="171">
        <f>IFERROR(VLOOKUP($B158,'NAV plus Dist'!$B:$FD,N$1,FALSE)/VLOOKUP($B157,NAV!$A:$FC,N$1,FALSE),"")</f>
        <v>1.0215663285611332</v>
      </c>
      <c r="O158" s="171">
        <f>IFERROR(VLOOKUP($B158,'NAV plus Dist'!$B:$FD,O$1,FALSE)/VLOOKUP($B157,NAV!$A:$FC,O$1,FALSE),"")</f>
        <v>1.0474748988460962</v>
      </c>
      <c r="P158" s="171">
        <f>IFERROR(VLOOKUP($B158,'NAV plus Dist'!$B:$FD,P$1,FALSE)/VLOOKUP($B157,NAV!$A:$FC,P$1,FALSE),"")</f>
        <v>1.051255520504732</v>
      </c>
      <c r="Q158" s="171">
        <f>IFERROR(VLOOKUP($B158,'NAV plus Dist'!$B:$FD,Q$1,FALSE)/VLOOKUP($B157,NAV!$A:$FC,Q$1,FALSE),"")</f>
        <v>1.0418643594753001</v>
      </c>
      <c r="R158" s="171">
        <f>IFERROR(VLOOKUP($B158,'NAV plus Dist'!$B:$FD,R$1,FALSE)/VLOOKUP($B157,NAV!$A:$FC,R$1,FALSE),"")</f>
        <v>1.0418643594753001</v>
      </c>
      <c r="S158" s="171">
        <f>IFERROR(VLOOKUP($B158,'NAV plus Dist'!$B:$FD,S$1,FALSE)/VLOOKUP($B157,NAV!$A:$FC,S$1,FALSE),"")</f>
        <v>1.0410258959192804</v>
      </c>
      <c r="T158" s="171">
        <f>IFERROR(VLOOKUP($B158,'NAV plus Dist'!$B:$FD,T$1,FALSE)/VLOOKUP($B157,NAV!$A:$FC,T$1,FALSE),"")</f>
        <v>1.0422530677932005</v>
      </c>
      <c r="U158" s="171">
        <f>IFERROR(VLOOKUP($B158,'NAV plus Dist'!$B:$FD,U$1,FALSE)/VLOOKUP($B157,NAV!$A:$FC,U$1,FALSE),"")</f>
        <v>1.0422978278372166</v>
      </c>
      <c r="V158" s="171">
        <f>IFERROR(VLOOKUP($B158,'NAV plus Dist'!$B:$FD,V$1,FALSE)/VLOOKUP($B157,NAV!$A:$FC,V$1,FALSE),"")</f>
        <v>1.0586939139812939</v>
      </c>
      <c r="W158" s="171">
        <f>IFERROR(VLOOKUP($B158,'NAV plus Dist'!$B:$FD,W$1,FALSE)/VLOOKUP($B157,NAV!$A:$FC,W$1,FALSE),"")</f>
        <v>1.0586939139812939</v>
      </c>
      <c r="X158" s="171">
        <f>IFERROR(VLOOKUP($B158,'NAV plus Dist'!$B:$FD,X$1,FALSE)/VLOOKUP($B157,NAV!$A:$FC,X$1,FALSE),"")</f>
        <v>1.0584383493946132</v>
      </c>
      <c r="Y158" s="171">
        <f>IFERROR(VLOOKUP($B158,'NAV plus Dist'!$B:$FD,Y$1,FALSE)/VLOOKUP($B157,NAV!$A:$FC,Y$1,FALSE),"")</f>
        <v>1.0596891640469623</v>
      </c>
      <c r="Z158" s="171">
        <f>IFERROR(VLOOKUP($B158,'NAV plus Dist'!$B:$FD,Z$1,FALSE)/VLOOKUP($B157,NAV!$A:$FC,Z$1,FALSE),"")</f>
        <v>1.0597263483827775</v>
      </c>
      <c r="AA158" s="171">
        <f>IFERROR(VLOOKUP($B158,'NAV plus Dist'!$B:$FD,AA$1,FALSE)/VLOOKUP($B157,NAV!$A:$FC,AA$1,FALSE),"")</f>
        <v>1.0564190174590609</v>
      </c>
      <c r="AB158" s="171">
        <f>IFERROR(VLOOKUP($B158,'NAV plus Dist'!$B:$FD,AB$1,FALSE)/VLOOKUP($B157,NAV!$A:$FC,AB$1,FALSE),"")</f>
        <v>1.0512536009853721</v>
      </c>
      <c r="AC158" s="171">
        <f>IFERROR(VLOOKUP($B158,'NAV plus Dist'!$B:$FD,AC$1,FALSE)/VLOOKUP($B157,NAV!$A:$FC,AC$1,FALSE),"")</f>
        <v>1.0567242281527995</v>
      </c>
      <c r="AD158" s="171">
        <f>IFERROR(VLOOKUP($B158,'NAV plus Dist'!$B:$FD,AD$1,FALSE)/VLOOKUP($B157,NAV!$A:$FC,AD$1,FALSE),"")</f>
        <v>0.97913238220880305</v>
      </c>
      <c r="AE158" s="171">
        <f>IFERROR(VLOOKUP($B158,'NAV plus Dist'!$B:$FD,AE$1,FALSE)/VLOOKUP($B157,NAV!$A:$FC,AE$1,FALSE),"")</f>
        <v>1.0629903091832027</v>
      </c>
      <c r="AF158" s="171">
        <f>IFERROR(VLOOKUP($B158,'NAV plus Dist'!$B:$FD,AF$1,FALSE)/VLOOKUP($B157,NAV!$A:$FC,AF$1,FALSE),"")</f>
        <v>1.0268445507430521</v>
      </c>
      <c r="AG158" s="171">
        <f>IFERROR(VLOOKUP($B158,'NAV plus Dist'!$B:$FD,AG$1,FALSE)/VLOOKUP($B157,NAV!$A:$FC,AG$1,FALSE),"")</f>
        <v>1.0219555751259846</v>
      </c>
      <c r="AH158" s="171">
        <f>IFERROR(VLOOKUP($B158,'NAV plus Dist'!$B:$FD,AH$1,FALSE)/VLOOKUP($B157,NAV!$A:$FC,AH$1,FALSE),"")</f>
        <v>1.0272560559024821</v>
      </c>
      <c r="AI158" s="171">
        <f>IFERROR(VLOOKUP($B158,'NAV plus Dist'!$B:$FD,AI$1,FALSE)/VLOOKUP($B157,NAV!$A:$FC,AI$1,FALSE),"")</f>
        <v>1.2115614207137679</v>
      </c>
      <c r="AJ158" s="171">
        <f>IFERROR(VLOOKUP($B158,'NAV plus Dist'!$B:$FD,AJ$1,FALSE)/VLOOKUP($B157,NAV!$A:$FC,AJ$1,FALSE),"")</f>
        <v>1.0257325630487875</v>
      </c>
      <c r="AK158" s="171">
        <f>IFERROR(VLOOKUP($B158,'NAV plus Dist'!$B:$FD,AK$1,FALSE)/VLOOKUP($B157,NAV!$A:$FC,AK$1,FALSE),"")</f>
        <v>1.0808676149530203</v>
      </c>
      <c r="AL158" s="171">
        <f>IFERROR(VLOOKUP($B158,'NAV plus Dist'!$B:$FD,AL$1,FALSE)/VLOOKUP($B157,NAV!$A:$FC,AL$1,FALSE),"")</f>
        <v>1.0816026006140338</v>
      </c>
      <c r="AM158" s="171">
        <f>IFERROR(VLOOKUP($B158,'NAV plus Dist'!$B:$FD,AM$1,FALSE)/VLOOKUP($B157,NAV!$A:$FC,AM$1,FALSE),"")</f>
        <v>1.1206164478456109</v>
      </c>
      <c r="AN158" s="171">
        <f>IFERROR(VLOOKUP($B158,'NAV plus Dist'!$B:$FD,AN$1,FALSE)/VLOOKUP($B157,NAV!$A:$FC,AN$1,FALSE),"")</f>
        <v>1.1152778048764624</v>
      </c>
      <c r="AO158" s="171">
        <f>IFERROR(VLOOKUP($B158,'NAV plus Dist'!$B:$FD,AO$1,FALSE)/VLOOKUP($B157,NAV!$A:$FC,AO$1,FALSE),"")</f>
        <v>1.1210643916311192</v>
      </c>
      <c r="AP158" s="171" t="str">
        <f>IFERROR(VLOOKUP($B158,'NAV plus Dist'!$B:$FD,AP$1,FALSE)/VLOOKUP($B157,NAV!$A:$FC,AP$1,FALSE),"")</f>
        <v/>
      </c>
      <c r="AQ158" s="171" t="str">
        <f>IFERROR(VLOOKUP($B158,'NAV plus Dist'!$B:$FD,AQ$1,FALSE)/VLOOKUP($B157,NAV!$A:$FC,AQ$1,FALSE),"")</f>
        <v/>
      </c>
      <c r="AR158" s="171" t="str">
        <f>IFERROR(VLOOKUP($B158,'NAV plus Dist'!$B:$FD,AR$1,FALSE)/VLOOKUP($B157,NAV!$A:$FC,AR$1,FALSE),"")</f>
        <v/>
      </c>
      <c r="AS158" s="171">
        <f>IFERROR(VLOOKUP($B158,'NAV plus Dist'!$B:$FD,AS$1,FALSE)/VLOOKUP($B157,NAV!$A:$FC,AS$1,FALSE),"")</f>
        <v>1.0702992557680979</v>
      </c>
      <c r="AT158" s="171">
        <f>IFERROR(VLOOKUP($B158,'NAV plus Dist'!$B:$FD,AT$1,FALSE)/VLOOKUP($B157,NAV!$A:$FC,AT$1,FALSE),"")</f>
        <v>0.98924627010269328</v>
      </c>
      <c r="AU158" s="171">
        <f>IFERROR(VLOOKUP($B158,'NAV plus Dist'!$B:$FD,AU$1,FALSE)/VLOOKUP($B157,NAV!$A:$FC,AU$1,FALSE),"")</f>
        <v>1</v>
      </c>
      <c r="AV158" s="171">
        <f>IFERROR(VLOOKUP($B158,'NAV plus Dist'!$B:$FD,AV$1,FALSE)/VLOOKUP($B157,NAV!$A:$FC,AV$1,FALSE),"")</f>
        <v>0.9824422651059791</v>
      </c>
      <c r="AW158" s="171" t="str">
        <f>IFERROR(VLOOKUP($B158,'NAV plus Dist'!$B:$FD,AW$1,FALSE)/VLOOKUP($B157,NAV!$A:$FC,AW$1,FALSE),"")</f>
        <v/>
      </c>
      <c r="AX158" s="171" t="str">
        <f>IFERROR(VLOOKUP($B158,'NAV plus Dist'!$B:$FD,AX$1,FALSE)/VLOOKUP($B157,NAV!$A:$FC,AX$1,FALSE),"")</f>
        <v/>
      </c>
      <c r="AY158" s="171" t="str">
        <f>IFERROR(VLOOKUP($B158,'NAV plus Dist'!$B:$FD,AY$1,FALSE)/VLOOKUP($B157,NAV!$A:$FC,AY$1,FALSE),"")</f>
        <v/>
      </c>
      <c r="AZ158" s="171" t="str">
        <f>IFERROR(VLOOKUP($B158,'NAV plus Dist'!$B:$FD,AZ$1,FALSE)/VLOOKUP($B157,NAV!$A:$FC,AZ$1,FALSE),"")</f>
        <v/>
      </c>
      <c r="BA158" s="171" t="str">
        <f>IFERROR(VLOOKUP($B158,'NAV plus Dist'!$B:$FD,BA$1,FALSE)/VLOOKUP($B157,NAV!$A:$FC,BA$1,FALSE),"")</f>
        <v/>
      </c>
      <c r="BB158" s="171" t="str">
        <f>IFERROR(VLOOKUP($B158,'NAV plus Dist'!$B:$FD,BB$1,FALSE)/VLOOKUP($B157,NAV!$A:$FC,BB$1,FALSE),"")</f>
        <v/>
      </c>
      <c r="BC158" s="171" t="str">
        <f>IFERROR(VLOOKUP($B158,'NAV plus Dist'!$B:$FD,BC$1,FALSE)/VLOOKUP($B157,NAV!$A:$FC,BC$1,FALSE),"")</f>
        <v/>
      </c>
      <c r="BD158" s="171" t="str">
        <f>IFERROR(VLOOKUP($B158,'NAV plus Dist'!$B:$FD,BD$1,FALSE)/VLOOKUP($B157,NAV!$A:$FC,BD$1,FALSE),"")</f>
        <v/>
      </c>
      <c r="BE158" s="171" t="str">
        <f>IFERROR(VLOOKUP($B158,'NAV plus Dist'!$B:$FD,BE$1,FALSE)/VLOOKUP($B157,NAV!$A:$FC,BE$1,FALSE),"")</f>
        <v/>
      </c>
      <c r="BF158" s="171" t="str">
        <f>IFERROR(VLOOKUP($B158,'NAV plus Dist'!$B:$FD,BF$1,FALSE)/VLOOKUP($B157,NAV!$A:$FC,BF$1,FALSE),"")</f>
        <v/>
      </c>
      <c r="BG158" s="171" t="str">
        <f>IFERROR(VLOOKUP($B158,'NAV plus Dist'!$B:$FD,BG$1,FALSE)/VLOOKUP($B157,NAV!$A:$FC,BG$1,FALSE),"")</f>
        <v/>
      </c>
      <c r="BH158" s="171" t="str">
        <f>IFERROR(VLOOKUP($B158,'NAV plus Dist'!$B:$FD,BH$1,FALSE)/VLOOKUP($B157,NAV!$A:$FC,BH$1,FALSE),"")</f>
        <v/>
      </c>
      <c r="BI158" s="171" t="str">
        <f>IFERROR(VLOOKUP($B158,'NAV plus Dist'!$B:$FD,BI$1,FALSE)/VLOOKUP($B157,NAV!$A:$FC,BI$1,FALSE),"")</f>
        <v/>
      </c>
      <c r="BJ158" s="171" t="str">
        <f>IFERROR(VLOOKUP($B158,'NAV plus Dist'!$B:$FD,BJ$1,FALSE)/VLOOKUP($B157,NAV!$A:$FC,BJ$1,FALSE),"")</f>
        <v/>
      </c>
      <c r="BK158" s="171" t="str">
        <f>IFERROR(VLOOKUP($B158,'NAV plus Dist'!$B:$FD,BK$1,FALSE)/VLOOKUP($B157,NAV!$A:$FC,BK$1,FALSE),"")</f>
        <v/>
      </c>
      <c r="BL158" s="171" t="str">
        <f>IFERROR(VLOOKUP($B158,'NAV plus Dist'!$B:$FD,BL$1,FALSE)/VLOOKUP($B157,NAV!$A:$FC,BL$1,FALSE),"")</f>
        <v/>
      </c>
      <c r="BM158" s="171" t="str">
        <f>IFERROR(VLOOKUP($B158,'NAV plus Dist'!$B:$FD,BM$1,FALSE)/VLOOKUP($B157,NAV!$A:$FC,BM$1,FALSE),"")</f>
        <v/>
      </c>
      <c r="BN158" s="171" t="str">
        <f>IFERROR(VLOOKUP($B158,'NAV plus Dist'!$B:$FD,BN$1,FALSE)/VLOOKUP($B157,NAV!$A:$FC,BN$1,FALSE),"")</f>
        <v/>
      </c>
      <c r="BO158" s="171" t="str">
        <f>IFERROR(VLOOKUP($B158,'NAV plus Dist'!$B:$FD,BO$1,FALSE)/VLOOKUP($B157,NAV!$A:$FC,BO$1,FALSE),"")</f>
        <v/>
      </c>
      <c r="BP158" s="171" t="str">
        <f>IFERROR(VLOOKUP($B158,'NAV plus Dist'!$B:$FD,BP$1,FALSE)/VLOOKUP($B157,NAV!$A:$FC,BP$1,FALSE),"")</f>
        <v/>
      </c>
      <c r="BQ158" s="171" t="str">
        <f>IFERROR(VLOOKUP($B158,'NAV plus Dist'!$B:$FD,BQ$1,FALSE)/VLOOKUP($B157,NAV!$A:$FC,BQ$1,FALSE),"")</f>
        <v/>
      </c>
      <c r="BR158" s="171" t="str">
        <f>IFERROR(VLOOKUP($B158,'NAV plus Dist'!$B:$FD,BR$1,FALSE)/VLOOKUP($B157,NAV!$A:$FC,BR$1,FALSE),"")</f>
        <v/>
      </c>
      <c r="BS158" s="171" t="str">
        <f>IFERROR(VLOOKUP($B158,'NAV plus Dist'!$B:$FD,BS$1,FALSE)/VLOOKUP($B157,NAV!$A:$FC,BS$1,FALSE),"")</f>
        <v/>
      </c>
      <c r="BT158" s="171" t="str">
        <f>IFERROR(VLOOKUP($B158,'NAV plus Dist'!$B:$FD,BT$1,FALSE)/VLOOKUP($B157,NAV!$A:$FC,BT$1,FALSE),"")</f>
        <v/>
      </c>
      <c r="BU158" s="171" t="str">
        <f>IFERROR(VLOOKUP($B158,'NAV plus Dist'!$B:$FD,BU$1,FALSE)/VLOOKUP($B157,NAV!$A:$FC,BU$1,FALSE),"")</f>
        <v/>
      </c>
      <c r="BV158" s="171" t="str">
        <f>IFERROR(VLOOKUP($B158,'NAV plus Dist'!$B:$FD,BV$1,FALSE)/VLOOKUP($B157,NAV!$A:$FC,BV$1,FALSE),"")</f>
        <v/>
      </c>
      <c r="BW158" s="171" t="str">
        <f>IFERROR(VLOOKUP($B158,'NAV plus Dist'!$B:$FD,BW$1,FALSE)/VLOOKUP($B157,NAV!$A:$FC,BW$1,FALSE),"")</f>
        <v/>
      </c>
      <c r="BX158" s="171" t="str">
        <f>IFERROR(VLOOKUP($B158,'NAV plus Dist'!$B:$FD,BX$1,FALSE)/VLOOKUP($B157,NAV!$A:$FC,BX$1,FALSE),"")</f>
        <v/>
      </c>
      <c r="BY158" s="171" t="str">
        <f>IFERROR(VLOOKUP($B158,'NAV plus Dist'!$B:$FD,BY$1,FALSE)/VLOOKUP($B157,NAV!$A:$FC,BY$1,FALSE),"")</f>
        <v/>
      </c>
      <c r="BZ158" s="171" t="str">
        <f>IFERROR(VLOOKUP($B158,'NAV plus Dist'!$B:$FD,BZ$1,FALSE)/VLOOKUP($B157,NAV!$A:$FC,BZ$1,FALSE),"")</f>
        <v/>
      </c>
      <c r="CA158" s="171" t="str">
        <f>IFERROR(VLOOKUP($B158,'NAV plus Dist'!$B:$FD,CA$1,FALSE)/VLOOKUP($B157,NAV!$A:$FC,CA$1,FALSE),"")</f>
        <v/>
      </c>
      <c r="CB158" s="171" t="str">
        <f>IFERROR(VLOOKUP($B158,'NAV plus Dist'!$B:$FD,CB$1,FALSE)/VLOOKUP($B157,NAV!$A:$FC,CB$1,FALSE),"")</f>
        <v/>
      </c>
      <c r="CC158" s="171" t="str">
        <f>IFERROR(VLOOKUP($B158,'NAV plus Dist'!$B:$FD,CC$1,FALSE)/VLOOKUP($B157,NAV!$A:$FC,CC$1,FALSE),"")</f>
        <v/>
      </c>
      <c r="CD158" s="171" t="str">
        <f>IFERROR(VLOOKUP($B158,'NAV plus Dist'!$B:$FD,CD$1,FALSE)/VLOOKUP($B157,NAV!$A:$FC,CD$1,FALSE),"")</f>
        <v/>
      </c>
      <c r="CE158" s="171" t="str">
        <f>IFERROR(VLOOKUP($B158,'NAV plus Dist'!$B:$FD,CE$1,FALSE)/VLOOKUP($B157,NAV!$A:$FC,CE$1,FALSE),"")</f>
        <v/>
      </c>
      <c r="CF158" s="171" t="str">
        <f>IFERROR(VLOOKUP($B158,'NAV plus Dist'!$B:$FD,CF$1,FALSE)/VLOOKUP($B157,NAV!$A:$FC,CF$1,FALSE),"")</f>
        <v/>
      </c>
      <c r="CG158" s="171" t="str">
        <f>IFERROR(VLOOKUP($B158,'NAV plus Dist'!$B:$FD,CG$1,FALSE)/VLOOKUP($B157,NAV!$A:$FC,CG$1,FALSE),"")</f>
        <v/>
      </c>
      <c r="CH158" s="171" t="str">
        <f>IFERROR(VLOOKUP($B158,'NAV plus Dist'!$B:$FD,CH$1,FALSE)/VLOOKUP($B157,NAV!$A:$FC,CH$1,FALSE),"")</f>
        <v/>
      </c>
      <c r="CI158" s="171" t="str">
        <f>IFERROR(VLOOKUP($B158,'NAV plus Dist'!$B:$FD,CI$1,FALSE)/VLOOKUP($B157,NAV!$A:$FC,CI$1,FALSE),"")</f>
        <v/>
      </c>
      <c r="CJ158" s="171" t="str">
        <f>IFERROR(VLOOKUP($B158,'NAV plus Dist'!$B:$FD,CJ$1,FALSE)/VLOOKUP($B157,NAV!$A:$FC,CJ$1,FALSE),"")</f>
        <v/>
      </c>
      <c r="CK158" s="171" t="str">
        <f>IFERROR(VLOOKUP($B158,'NAV plus Dist'!$B:$FD,CK$1,FALSE)/VLOOKUP($B157,NAV!$A:$FC,CK$1,FALSE),"")</f>
        <v/>
      </c>
      <c r="CL158" s="171" t="str">
        <f>IFERROR(VLOOKUP($B158,'NAV plus Dist'!$B:$FD,CL$1,FALSE)/VLOOKUP($B157,NAV!$A:$FC,CL$1,FALSE),"")</f>
        <v/>
      </c>
      <c r="CM158" s="171" t="str">
        <f>IFERROR(VLOOKUP($B158,'NAV plus Dist'!$B:$FD,CM$1,FALSE)/VLOOKUP($B157,NAV!$A:$FC,CM$1,FALSE),"")</f>
        <v/>
      </c>
      <c r="CN158" s="171" t="str">
        <f>IFERROR(VLOOKUP($B158,'NAV plus Dist'!$B:$FD,CN$1,FALSE)/VLOOKUP($B157,NAV!$A:$FC,CN$1,FALSE),"")</f>
        <v/>
      </c>
      <c r="CO158" s="171" t="str">
        <f>IFERROR(VLOOKUP($B158,'NAV plus Dist'!$B:$FD,CO$1,FALSE)/VLOOKUP($B157,NAV!$A:$FC,CO$1,FALSE),"")</f>
        <v/>
      </c>
      <c r="CP158" s="171" t="str">
        <f>IFERROR(VLOOKUP($B158,'NAV plus Dist'!$B:$FD,CP$1,FALSE)/VLOOKUP($B157,NAV!$A:$FC,CP$1,FALSE),"")</f>
        <v/>
      </c>
      <c r="CQ158" s="171" t="str">
        <f>IFERROR(VLOOKUP($B158,'NAV plus Dist'!$B:$FD,CQ$1,FALSE)/VLOOKUP($B157,NAV!$A:$FC,CQ$1,FALSE),"")</f>
        <v/>
      </c>
      <c r="CR158" s="171" t="str">
        <f>IFERROR(VLOOKUP($B158,'NAV plus Dist'!$B:$FD,CR$1,FALSE)/VLOOKUP($B157,NAV!$A:$FC,CR$1,FALSE),"")</f>
        <v/>
      </c>
      <c r="CS158" s="171" t="str">
        <f>IFERROR(VLOOKUP($B158,'NAV plus Dist'!$B:$FD,CS$1,FALSE)/VLOOKUP($B157,NAV!$A:$FC,CS$1,FALSE),"")</f>
        <v/>
      </c>
      <c r="CT158" s="171" t="str">
        <f>IFERROR(VLOOKUP($B158,'NAV plus Dist'!$B:$FD,CT$1,FALSE)/VLOOKUP($B157,NAV!$A:$FC,CT$1,FALSE),"")</f>
        <v/>
      </c>
      <c r="CU158" s="171" t="str">
        <f>IFERROR(VLOOKUP($B158,'NAV plus Dist'!$B:$FD,CU$1,FALSE)/VLOOKUP($B157,NAV!$A:$FC,CU$1,FALSE),"")</f>
        <v/>
      </c>
      <c r="CV158" s="171" t="str">
        <f>IFERROR(VLOOKUP($B158,'NAV plus Dist'!$B:$FD,CV$1,FALSE)/VLOOKUP($B157,NAV!$A:$FC,CV$1,FALSE),"")</f>
        <v/>
      </c>
      <c r="CW158" s="171" t="str">
        <f>IFERROR(VLOOKUP($B158,'NAV plus Dist'!$B:$FD,CW$1,FALSE)/VLOOKUP($B157,NAV!$A:$FC,CW$1,FALSE),"")</f>
        <v/>
      </c>
      <c r="CX158" s="171" t="str">
        <f>IFERROR(VLOOKUP($B158,'NAV plus Dist'!$B:$FD,CX$1,FALSE)/VLOOKUP($B157,NAV!$A:$FC,CX$1,FALSE),"")</f>
        <v/>
      </c>
      <c r="CY158" s="171" t="str">
        <f>IFERROR(VLOOKUP($B158,'NAV plus Dist'!$B:$FD,CY$1,FALSE)/VLOOKUP($B157,NAV!$A:$FC,CY$1,FALSE),"")</f>
        <v/>
      </c>
      <c r="CZ158" s="171" t="str">
        <f>IFERROR(VLOOKUP($B158,'NAV plus Dist'!$B:$FD,CZ$1,FALSE)/VLOOKUP($B157,NAV!$A:$FC,CZ$1,FALSE),"")</f>
        <v/>
      </c>
      <c r="DA158" s="171" t="str">
        <f>IFERROR(VLOOKUP($B158,'NAV plus Dist'!$B:$FD,DA$1,FALSE)/VLOOKUP($B157,NAV!$A:$FC,DA$1,FALSE),"")</f>
        <v/>
      </c>
      <c r="DB158" s="171" t="str">
        <f>IFERROR(VLOOKUP($B158,'NAV plus Dist'!$B:$FD,DB$1,FALSE)/VLOOKUP($B157,NAV!$A:$FC,DB$1,FALSE),"")</f>
        <v/>
      </c>
      <c r="DC158" s="171" t="str">
        <f>IFERROR(VLOOKUP($B158,'NAV plus Dist'!$B:$FD,DC$1,FALSE)/VLOOKUP($B157,NAV!$A:$FC,DC$1,FALSE),"")</f>
        <v/>
      </c>
      <c r="DD158" s="171" t="str">
        <f>IFERROR(VLOOKUP($B158,'NAV plus Dist'!$B:$FD,DD$1,FALSE)/VLOOKUP($B157,NAV!$A:$FC,DD$1,FALSE),"")</f>
        <v/>
      </c>
      <c r="DE158" s="171" t="str">
        <f>IFERROR(VLOOKUP($B158,'NAV plus Dist'!$B:$FD,DE$1,FALSE)/VLOOKUP($B157,NAV!$A:$FC,DE$1,FALSE),"")</f>
        <v/>
      </c>
      <c r="DF158" s="171" t="str">
        <f>IFERROR(VLOOKUP($B158,'NAV plus Dist'!$B:$FD,DF$1,FALSE)/VLOOKUP($B157,NAV!$A:$FC,DF$1,FALSE),"")</f>
        <v/>
      </c>
      <c r="DG158" s="171" t="str">
        <f>IFERROR(VLOOKUP($B158,'NAV plus Dist'!$B:$FD,DG$1,FALSE)/VLOOKUP($B157,NAV!$A:$FC,DG$1,FALSE),"")</f>
        <v/>
      </c>
      <c r="DH158" s="171" t="str">
        <f>IFERROR(VLOOKUP($B158,'NAV plus Dist'!$B:$FD,DH$1,FALSE)/VLOOKUP($B157,NAV!$A:$FC,DH$1,FALSE),"")</f>
        <v/>
      </c>
    </row>
    <row r="159" spans="1:112">
      <c r="A159" s="94">
        <f t="shared" si="44"/>
        <v>42</v>
      </c>
      <c r="B159" s="168">
        <f t="shared" si="45"/>
        <v>44804</v>
      </c>
      <c r="C159" s="171">
        <f>IFERROR(VLOOKUP($B159,'NAV plus Dist'!$B:$FD,C$1,FALSE)/VLOOKUP($B158,NAV!$A:$FC,C$1,FALSE),"")</f>
        <v>0.92780101254677527</v>
      </c>
      <c r="D159" s="171">
        <f>IFERROR(VLOOKUP($B159,'NAV plus Dist'!$B:$FD,D$1,FALSE)/VLOOKUP($B158,NAV!$A:$FC,D$1,FALSE),"")</f>
        <v>0.95174402187643969</v>
      </c>
      <c r="E159" s="171">
        <f>IFERROR(VLOOKUP($B159,'NAV plus Dist'!$B:$FD,E$1,FALSE)/VLOOKUP($B158,NAV!$A:$FC,E$1,FALSE),"")</f>
        <v>0.9279875490594125</v>
      </c>
      <c r="F159" s="171" t="str">
        <f>IFERROR(VLOOKUP($B159,'NAV plus Dist'!$B:$FD,F$1,FALSE)/VLOOKUP($B158,NAV!$A:$FC,F$1,FALSE),"")</f>
        <v/>
      </c>
      <c r="G159" s="171" t="str">
        <f>IFERROR(VLOOKUP($B159,'NAV plus Dist'!$B:$FD,G$1,FALSE)/VLOOKUP($B158,NAV!$A:$FC,G$1,FALSE),"")</f>
        <v/>
      </c>
      <c r="H159" s="171" t="str">
        <f>IFERROR(VLOOKUP($B159,'NAV plus Dist'!$B:$FD,H$1,FALSE)/VLOOKUP($B158,NAV!$A:$FC,H$1,FALSE),"")</f>
        <v/>
      </c>
      <c r="I159" s="171" t="str">
        <f>IFERROR(VLOOKUP($B159,'NAV plus Dist'!$B:$FD,I$1,FALSE)/VLOOKUP($B158,NAV!$A:$FC,I$1,FALSE),"")</f>
        <v/>
      </c>
      <c r="J159" s="171" t="str">
        <f>IFERROR(VLOOKUP($B159,'NAV plus Dist'!$B:$FD,J$1,FALSE)/VLOOKUP($B158,NAV!$A:$FC,J$1,FALSE),"")</f>
        <v/>
      </c>
      <c r="K159" s="171" t="str">
        <f>IFERROR(VLOOKUP($B159,'NAV plus Dist'!$B:$FD,K$1,FALSE)/VLOOKUP($B158,NAV!$A:$FC,K$1,FALSE),"")</f>
        <v/>
      </c>
      <c r="L159" s="171" t="str">
        <f>IFERROR(VLOOKUP($B159,'NAV plus Dist'!$B:$FD,L$1,FALSE)/VLOOKUP($B158,NAV!$A:$FC,L$1,FALSE),"")</f>
        <v/>
      </c>
      <c r="M159" s="171" t="str">
        <f>IFERROR(VLOOKUP($B159,'NAV plus Dist'!$B:$FD,M$1,FALSE)/VLOOKUP($B158,NAV!$A:$FC,M$1,FALSE),"")</f>
        <v/>
      </c>
      <c r="N159" s="171">
        <f>IFERROR(VLOOKUP($B159,'NAV plus Dist'!$B:$FD,N$1,FALSE)/VLOOKUP($B158,NAV!$A:$FC,N$1,FALSE),"")</f>
        <v>0.98352597175578182</v>
      </c>
      <c r="O159" s="171">
        <f>IFERROR(VLOOKUP($B159,'NAV plus Dist'!$B:$FD,O$1,FALSE)/VLOOKUP($B158,NAV!$A:$FC,O$1,FALSE),"")</f>
        <v>1.0151301190236028</v>
      </c>
      <c r="P159" s="171">
        <f>IFERROR(VLOOKUP($B159,'NAV plus Dist'!$B:$FD,P$1,FALSE)/VLOOKUP($B158,NAV!$A:$FC,P$1,FALSE),"")</f>
        <v>1.0071728734965948</v>
      </c>
      <c r="Q159" s="171">
        <f>IFERROR(VLOOKUP($B159,'NAV plus Dist'!$B:$FD,Q$1,FALSE)/VLOOKUP($B158,NAV!$A:$FC,Q$1,FALSE),"")</f>
        <v>0.96439758833237899</v>
      </c>
      <c r="R159" s="171">
        <f>IFERROR(VLOOKUP($B159,'NAV plus Dist'!$B:$FD,R$1,FALSE)/VLOOKUP($B158,NAV!$A:$FC,R$1,FALSE),"")</f>
        <v>0.96439758833237899</v>
      </c>
      <c r="S159" s="171">
        <f>IFERROR(VLOOKUP($B159,'NAV plus Dist'!$B:$FD,S$1,FALSE)/VLOOKUP($B158,NAV!$A:$FC,S$1,FALSE),"")</f>
        <v>0.96363269308415533</v>
      </c>
      <c r="T159" s="171">
        <f>IFERROR(VLOOKUP($B159,'NAV plus Dist'!$B:$FD,T$1,FALSE)/VLOOKUP($B158,NAV!$A:$FC,T$1,FALSE),"")</f>
        <v>0.9647819539533945</v>
      </c>
      <c r="U159" s="171">
        <f>IFERROR(VLOOKUP($B159,'NAV plus Dist'!$B:$FD,U$1,FALSE)/VLOOKUP($B158,NAV!$A:$FC,U$1,FALSE),"")</f>
        <v>0.96479679679679675</v>
      </c>
      <c r="V159" s="171">
        <f>IFERROR(VLOOKUP($B159,'NAV plus Dist'!$B:$FD,V$1,FALSE)/VLOOKUP($B158,NAV!$A:$FC,V$1,FALSE),"")</f>
        <v>0.97027507046858297</v>
      </c>
      <c r="W159" s="171">
        <f>IFERROR(VLOOKUP($B159,'NAV plus Dist'!$B:$FD,W$1,FALSE)/VLOOKUP($B158,NAV!$A:$FC,W$1,FALSE),"")</f>
        <v>0.97027507046858297</v>
      </c>
      <c r="X159" s="171">
        <f>IFERROR(VLOOKUP($B159,'NAV plus Dist'!$B:$FD,X$1,FALSE)/VLOOKUP($B158,NAV!$A:$FC,X$1,FALSE),"")</f>
        <v>0.97004635360663582</v>
      </c>
      <c r="Y159" s="171">
        <f>IFERROR(VLOOKUP($B159,'NAV plus Dist'!$B:$FD,Y$1,FALSE)/VLOOKUP($B158,NAV!$A:$FC,Y$1,FALSE),"")</f>
        <v>0.97121097999832617</v>
      </c>
      <c r="Z159" s="171">
        <f>IFERROR(VLOOKUP($B159,'NAV plus Dist'!$B:$FD,Z$1,FALSE)/VLOOKUP($B158,NAV!$A:$FC,Z$1,FALSE),"")</f>
        <v>0.9712066829717626</v>
      </c>
      <c r="AA159" s="171">
        <f>IFERROR(VLOOKUP($B159,'NAV plus Dist'!$B:$FD,AA$1,FALSE)/VLOOKUP($B158,NAV!$A:$FC,AA$1,FALSE),"")</f>
        <v>0.96234575248978294</v>
      </c>
      <c r="AB159" s="171">
        <f>IFERROR(VLOOKUP($B159,'NAV plus Dist'!$B:$FD,AB$1,FALSE)/VLOOKUP($B158,NAV!$A:$FC,AB$1,FALSE),"")</f>
        <v>0.98701690821256038</v>
      </c>
      <c r="AC159" s="171">
        <f>IFERROR(VLOOKUP($B159,'NAV plus Dist'!$B:$FD,AC$1,FALSE)/VLOOKUP($B158,NAV!$A:$FC,AC$1,FALSE),"")</f>
        <v>0.96235979975920416</v>
      </c>
      <c r="AD159" s="171">
        <f>IFERROR(VLOOKUP($B159,'NAV plus Dist'!$B:$FD,AD$1,FALSE)/VLOOKUP($B158,NAV!$A:$FC,AD$1,FALSE),"")</f>
        <v>0.92518682458398538</v>
      </c>
      <c r="AE159" s="171">
        <f>IFERROR(VLOOKUP($B159,'NAV plus Dist'!$B:$FD,AE$1,FALSE)/VLOOKUP($B158,NAV!$A:$FC,AE$1,FALSE),"")</f>
        <v>0.95262069585543474</v>
      </c>
      <c r="AF159" s="171">
        <f>IFERROR(VLOOKUP($B159,'NAV plus Dist'!$B:$FD,AF$1,FALSE)/VLOOKUP($B158,NAV!$A:$FC,AF$1,FALSE),"")</f>
        <v>0.94432430451196703</v>
      </c>
      <c r="AG159" s="171">
        <f>IFERROR(VLOOKUP($B159,'NAV plus Dist'!$B:$FD,AG$1,FALSE)/VLOOKUP($B158,NAV!$A:$FC,AG$1,FALSE),"")</f>
        <v>0.96831308456272291</v>
      </c>
      <c r="AH159" s="171">
        <f>IFERROR(VLOOKUP($B159,'NAV plus Dist'!$B:$FD,AH$1,FALSE)/VLOOKUP($B158,NAV!$A:$FC,AH$1,FALSE),"")</f>
        <v>0.94413900049340937</v>
      </c>
      <c r="AI159" s="171">
        <f>IFERROR(VLOOKUP($B159,'NAV plus Dist'!$B:$FD,AI$1,FALSE)/VLOOKUP($B158,NAV!$A:$FC,AI$1,FALSE),"")</f>
        <v>0.99275024415136504</v>
      </c>
      <c r="AJ159" s="171">
        <f>IFERROR(VLOOKUP($B159,'NAV plus Dist'!$B:$FD,AJ$1,FALSE)/VLOOKUP($B158,NAV!$A:$FC,AJ$1,FALSE),"")</f>
        <v>0.97456045626579146</v>
      </c>
      <c r="AK159" s="171">
        <f>IFERROR(VLOOKUP($B159,'NAV plus Dist'!$B:$FD,AK$1,FALSE)/VLOOKUP($B158,NAV!$A:$FC,AK$1,FALSE),"")</f>
        <v>0.98090510098663908</v>
      </c>
      <c r="AL159" s="171">
        <f>IFERROR(VLOOKUP($B159,'NAV plus Dist'!$B:$FD,AL$1,FALSE)/VLOOKUP($B158,NAV!$A:$FC,AL$1,FALSE),"")</f>
        <v>0.98082398744842814</v>
      </c>
      <c r="AM159" s="171">
        <f>IFERROR(VLOOKUP($B159,'NAV plus Dist'!$B:$FD,AM$1,FALSE)/VLOOKUP($B158,NAV!$A:$FC,AM$1,FALSE),"")</f>
        <v>1.0099270561369571</v>
      </c>
      <c r="AN159" s="171">
        <f>IFERROR(VLOOKUP($B159,'NAV plus Dist'!$B:$FD,AN$1,FALSE)/VLOOKUP($B158,NAV!$A:$FC,AN$1,FALSE),"")</f>
        <v>1.0018194117235428</v>
      </c>
      <c r="AO159" s="171">
        <f>IFERROR(VLOOKUP($B159,'NAV plus Dist'!$B:$FD,AO$1,FALSE)/VLOOKUP($B158,NAV!$A:$FC,AO$1,FALSE),"")</f>
        <v>0.97679570282133865</v>
      </c>
      <c r="AP159" s="171" t="str">
        <f>IFERROR(VLOOKUP($B159,'NAV plus Dist'!$B:$FD,AP$1,FALSE)/VLOOKUP($B158,NAV!$A:$FC,AP$1,FALSE),"")</f>
        <v/>
      </c>
      <c r="AQ159" s="171" t="str">
        <f>IFERROR(VLOOKUP($B159,'NAV plus Dist'!$B:$FD,AQ$1,FALSE)/VLOOKUP($B158,NAV!$A:$FC,AQ$1,FALSE),"")</f>
        <v/>
      </c>
      <c r="AR159" s="171" t="str">
        <f>IFERROR(VLOOKUP($B159,'NAV plus Dist'!$B:$FD,AR$1,FALSE)/VLOOKUP($B158,NAV!$A:$FC,AR$1,FALSE),"")</f>
        <v/>
      </c>
      <c r="AS159" s="171">
        <f>IFERROR(VLOOKUP($B159,'NAV plus Dist'!$B:$FD,AS$1,FALSE)/VLOOKUP($B158,NAV!$A:$FC,AS$1,FALSE),"")</f>
        <v>0.95384545701603407</v>
      </c>
      <c r="AT159" s="171">
        <f>IFERROR(VLOOKUP($B159,'NAV plus Dist'!$B:$FD,AT$1,FALSE)/VLOOKUP($B158,NAV!$A:$FC,AT$1,FALSE),"")</f>
        <v>0.92391560862793232</v>
      </c>
      <c r="AU159" s="171">
        <f>IFERROR(VLOOKUP($B159,'NAV plus Dist'!$B:$FD,AU$1,FALSE)/VLOOKUP($B158,NAV!$A:$FC,AU$1,FALSE),"")</f>
        <v>1</v>
      </c>
      <c r="AV159" s="171">
        <f>IFERROR(VLOOKUP($B159,'NAV plus Dist'!$B:$FD,AV$1,FALSE)/VLOOKUP($B158,NAV!$A:$FC,AV$1,FALSE),"")</f>
        <v>0.87458831461839681</v>
      </c>
      <c r="AW159" s="171" t="str">
        <f>IFERROR(VLOOKUP($B159,'NAV plus Dist'!$B:$FD,AW$1,FALSE)/VLOOKUP($B158,NAV!$A:$FC,AW$1,FALSE),"")</f>
        <v/>
      </c>
      <c r="AX159" s="171" t="str">
        <f>IFERROR(VLOOKUP($B159,'NAV plus Dist'!$B:$FD,AX$1,FALSE)/VLOOKUP($B158,NAV!$A:$FC,AX$1,FALSE),"")</f>
        <v/>
      </c>
      <c r="AY159" s="171" t="str">
        <f>IFERROR(VLOOKUP($B159,'NAV plus Dist'!$B:$FD,AY$1,FALSE)/VLOOKUP($B158,NAV!$A:$FC,AY$1,FALSE),"")</f>
        <v/>
      </c>
      <c r="AZ159" s="171" t="str">
        <f>IFERROR(VLOOKUP($B159,'NAV plus Dist'!$B:$FD,AZ$1,FALSE)/VLOOKUP($B158,NAV!$A:$FC,AZ$1,FALSE),"")</f>
        <v/>
      </c>
      <c r="BA159" s="171" t="str">
        <f>IFERROR(VLOOKUP($B159,'NAV plus Dist'!$B:$FD,BA$1,FALSE)/VLOOKUP($B158,NAV!$A:$FC,BA$1,FALSE),"")</f>
        <v/>
      </c>
      <c r="BB159" s="171" t="str">
        <f>IFERROR(VLOOKUP($B159,'NAV plus Dist'!$B:$FD,BB$1,FALSE)/VLOOKUP($B158,NAV!$A:$FC,BB$1,FALSE),"")</f>
        <v/>
      </c>
      <c r="BC159" s="171" t="str">
        <f>IFERROR(VLOOKUP($B159,'NAV plus Dist'!$B:$FD,BC$1,FALSE)/VLOOKUP($B158,NAV!$A:$FC,BC$1,FALSE),"")</f>
        <v/>
      </c>
      <c r="BD159" s="171" t="str">
        <f>IFERROR(VLOOKUP($B159,'NAV plus Dist'!$B:$FD,BD$1,FALSE)/VLOOKUP($B158,NAV!$A:$FC,BD$1,FALSE),"")</f>
        <v/>
      </c>
      <c r="BE159" s="171" t="str">
        <f>IFERROR(VLOOKUP($B159,'NAV plus Dist'!$B:$FD,BE$1,FALSE)/VLOOKUP($B158,NAV!$A:$FC,BE$1,FALSE),"")</f>
        <v/>
      </c>
      <c r="BF159" s="171" t="str">
        <f>IFERROR(VLOOKUP($B159,'NAV plus Dist'!$B:$FD,BF$1,FALSE)/VLOOKUP($B158,NAV!$A:$FC,BF$1,FALSE),"")</f>
        <v/>
      </c>
      <c r="BG159" s="171" t="str">
        <f>IFERROR(VLOOKUP($B159,'NAV plus Dist'!$B:$FD,BG$1,FALSE)/VLOOKUP($B158,NAV!$A:$FC,BG$1,FALSE),"")</f>
        <v/>
      </c>
      <c r="BH159" s="171" t="str">
        <f>IFERROR(VLOOKUP($B159,'NAV plus Dist'!$B:$FD,BH$1,FALSE)/VLOOKUP($B158,NAV!$A:$FC,BH$1,FALSE),"")</f>
        <v/>
      </c>
      <c r="BI159" s="171" t="str">
        <f>IFERROR(VLOOKUP($B159,'NAV plus Dist'!$B:$FD,BI$1,FALSE)/VLOOKUP($B158,NAV!$A:$FC,BI$1,FALSE),"")</f>
        <v/>
      </c>
      <c r="BJ159" s="171" t="str">
        <f>IFERROR(VLOOKUP($B159,'NAV plus Dist'!$B:$FD,BJ$1,FALSE)/VLOOKUP($B158,NAV!$A:$FC,BJ$1,FALSE),"")</f>
        <v/>
      </c>
      <c r="BK159" s="171" t="str">
        <f>IFERROR(VLOOKUP($B159,'NAV plus Dist'!$B:$FD,BK$1,FALSE)/VLOOKUP($B158,NAV!$A:$FC,BK$1,FALSE),"")</f>
        <v/>
      </c>
      <c r="BL159" s="171" t="str">
        <f>IFERROR(VLOOKUP($B159,'NAV plus Dist'!$B:$FD,BL$1,FALSE)/VLOOKUP($B158,NAV!$A:$FC,BL$1,FALSE),"")</f>
        <v/>
      </c>
      <c r="BM159" s="171" t="str">
        <f>IFERROR(VLOOKUP($B159,'NAV plus Dist'!$B:$FD,BM$1,FALSE)/VLOOKUP($B158,NAV!$A:$FC,BM$1,FALSE),"")</f>
        <v/>
      </c>
      <c r="BN159" s="171" t="str">
        <f>IFERROR(VLOOKUP($B159,'NAV plus Dist'!$B:$FD,BN$1,FALSE)/VLOOKUP($B158,NAV!$A:$FC,BN$1,FALSE),"")</f>
        <v/>
      </c>
      <c r="BO159" s="171" t="str">
        <f>IFERROR(VLOOKUP($B159,'NAV plus Dist'!$B:$FD,BO$1,FALSE)/VLOOKUP($B158,NAV!$A:$FC,BO$1,FALSE),"")</f>
        <v/>
      </c>
      <c r="BP159" s="171" t="str">
        <f>IFERROR(VLOOKUP($B159,'NAV plus Dist'!$B:$FD,BP$1,FALSE)/VLOOKUP($B158,NAV!$A:$FC,BP$1,FALSE),"")</f>
        <v/>
      </c>
      <c r="BQ159" s="171" t="str">
        <f>IFERROR(VLOOKUP($B159,'NAV plus Dist'!$B:$FD,BQ$1,FALSE)/VLOOKUP($B158,NAV!$A:$FC,BQ$1,FALSE),"")</f>
        <v/>
      </c>
      <c r="BR159" s="171" t="str">
        <f>IFERROR(VLOOKUP($B159,'NAV plus Dist'!$B:$FD,BR$1,FALSE)/VLOOKUP($B158,NAV!$A:$FC,BR$1,FALSE),"")</f>
        <v/>
      </c>
      <c r="BS159" s="171" t="str">
        <f>IFERROR(VLOOKUP($B159,'NAV plus Dist'!$B:$FD,BS$1,FALSE)/VLOOKUP($B158,NAV!$A:$FC,BS$1,FALSE),"")</f>
        <v/>
      </c>
      <c r="BT159" s="171" t="str">
        <f>IFERROR(VLOOKUP($B159,'NAV plus Dist'!$B:$FD,BT$1,FALSE)/VLOOKUP($B158,NAV!$A:$FC,BT$1,FALSE),"")</f>
        <v/>
      </c>
      <c r="BU159" s="171" t="str">
        <f>IFERROR(VLOOKUP($B159,'NAV plus Dist'!$B:$FD,BU$1,FALSE)/VLOOKUP($B158,NAV!$A:$FC,BU$1,FALSE),"")</f>
        <v/>
      </c>
      <c r="BV159" s="171" t="str">
        <f>IFERROR(VLOOKUP($B159,'NAV plus Dist'!$B:$FD,BV$1,FALSE)/VLOOKUP($B158,NAV!$A:$FC,BV$1,FALSE),"")</f>
        <v/>
      </c>
      <c r="BW159" s="171" t="str">
        <f>IFERROR(VLOOKUP($B159,'NAV plus Dist'!$B:$FD,BW$1,FALSE)/VLOOKUP($B158,NAV!$A:$FC,BW$1,FALSE),"")</f>
        <v/>
      </c>
      <c r="BX159" s="171" t="str">
        <f>IFERROR(VLOOKUP($B159,'NAV plus Dist'!$B:$FD,BX$1,FALSE)/VLOOKUP($B158,NAV!$A:$FC,BX$1,FALSE),"")</f>
        <v/>
      </c>
      <c r="BY159" s="171" t="str">
        <f>IFERROR(VLOOKUP($B159,'NAV plus Dist'!$B:$FD,BY$1,FALSE)/VLOOKUP($B158,NAV!$A:$FC,BY$1,FALSE),"")</f>
        <v/>
      </c>
      <c r="BZ159" s="171" t="str">
        <f>IFERROR(VLOOKUP($B159,'NAV plus Dist'!$B:$FD,BZ$1,FALSE)/VLOOKUP($B158,NAV!$A:$FC,BZ$1,FALSE),"")</f>
        <v/>
      </c>
      <c r="CA159" s="171" t="str">
        <f>IFERROR(VLOOKUP($B159,'NAV plus Dist'!$B:$FD,CA$1,FALSE)/VLOOKUP($B158,NAV!$A:$FC,CA$1,FALSE),"")</f>
        <v/>
      </c>
      <c r="CB159" s="171" t="str">
        <f>IFERROR(VLOOKUP($B159,'NAV plus Dist'!$B:$FD,CB$1,FALSE)/VLOOKUP($B158,NAV!$A:$FC,CB$1,FALSE),"")</f>
        <v/>
      </c>
      <c r="CC159" s="171" t="str">
        <f>IFERROR(VLOOKUP($B159,'NAV plus Dist'!$B:$FD,CC$1,FALSE)/VLOOKUP($B158,NAV!$A:$FC,CC$1,FALSE),"")</f>
        <v/>
      </c>
      <c r="CD159" s="171" t="str">
        <f>IFERROR(VLOOKUP($B159,'NAV plus Dist'!$B:$FD,CD$1,FALSE)/VLOOKUP($B158,NAV!$A:$FC,CD$1,FALSE),"")</f>
        <v/>
      </c>
      <c r="CE159" s="171" t="str">
        <f>IFERROR(VLOOKUP($B159,'NAV plus Dist'!$B:$FD,CE$1,FALSE)/VLOOKUP($B158,NAV!$A:$FC,CE$1,FALSE),"")</f>
        <v/>
      </c>
      <c r="CF159" s="171" t="str">
        <f>IFERROR(VLOOKUP($B159,'NAV plus Dist'!$B:$FD,CF$1,FALSE)/VLOOKUP($B158,NAV!$A:$FC,CF$1,FALSE),"")</f>
        <v/>
      </c>
      <c r="CG159" s="171" t="str">
        <f>IFERROR(VLOOKUP($B159,'NAV plus Dist'!$B:$FD,CG$1,FALSE)/VLOOKUP($B158,NAV!$A:$FC,CG$1,FALSE),"")</f>
        <v/>
      </c>
      <c r="CH159" s="171" t="str">
        <f>IFERROR(VLOOKUP($B159,'NAV plus Dist'!$B:$FD,CH$1,FALSE)/VLOOKUP($B158,NAV!$A:$FC,CH$1,FALSE),"")</f>
        <v/>
      </c>
      <c r="CI159" s="171" t="str">
        <f>IFERROR(VLOOKUP($B159,'NAV plus Dist'!$B:$FD,CI$1,FALSE)/VLOOKUP($B158,NAV!$A:$FC,CI$1,FALSE),"")</f>
        <v/>
      </c>
      <c r="CJ159" s="171" t="str">
        <f>IFERROR(VLOOKUP($B159,'NAV plus Dist'!$B:$FD,CJ$1,FALSE)/VLOOKUP($B158,NAV!$A:$FC,CJ$1,FALSE),"")</f>
        <v/>
      </c>
      <c r="CK159" s="171" t="str">
        <f>IFERROR(VLOOKUP($B159,'NAV plus Dist'!$B:$FD,CK$1,FALSE)/VLOOKUP($B158,NAV!$A:$FC,CK$1,FALSE),"")</f>
        <v/>
      </c>
      <c r="CL159" s="171" t="str">
        <f>IFERROR(VLOOKUP($B159,'NAV plus Dist'!$B:$FD,CL$1,FALSE)/VLOOKUP($B158,NAV!$A:$FC,CL$1,FALSE),"")</f>
        <v/>
      </c>
      <c r="CM159" s="171" t="str">
        <f>IFERROR(VLOOKUP($B159,'NAV plus Dist'!$B:$FD,CM$1,FALSE)/VLOOKUP($B158,NAV!$A:$FC,CM$1,FALSE),"")</f>
        <v/>
      </c>
      <c r="CN159" s="171" t="str">
        <f>IFERROR(VLOOKUP($B159,'NAV plus Dist'!$B:$FD,CN$1,FALSE)/VLOOKUP($B158,NAV!$A:$FC,CN$1,FALSE),"")</f>
        <v/>
      </c>
      <c r="CO159" s="171" t="str">
        <f>IFERROR(VLOOKUP($B159,'NAV plus Dist'!$B:$FD,CO$1,FALSE)/VLOOKUP($B158,NAV!$A:$FC,CO$1,FALSE),"")</f>
        <v/>
      </c>
      <c r="CP159" s="171" t="str">
        <f>IFERROR(VLOOKUP($B159,'NAV plus Dist'!$B:$FD,CP$1,FALSE)/VLOOKUP($B158,NAV!$A:$FC,CP$1,FALSE),"")</f>
        <v/>
      </c>
      <c r="CQ159" s="171" t="str">
        <f>IFERROR(VLOOKUP($B159,'NAV plus Dist'!$B:$FD,CQ$1,FALSE)/VLOOKUP($B158,NAV!$A:$FC,CQ$1,FALSE),"")</f>
        <v/>
      </c>
      <c r="CR159" s="171" t="str">
        <f>IFERROR(VLOOKUP($B159,'NAV plus Dist'!$B:$FD,CR$1,FALSE)/VLOOKUP($B158,NAV!$A:$FC,CR$1,FALSE),"")</f>
        <v/>
      </c>
      <c r="CS159" s="171" t="str">
        <f>IFERROR(VLOOKUP($B159,'NAV plus Dist'!$B:$FD,CS$1,FALSE)/VLOOKUP($B158,NAV!$A:$FC,CS$1,FALSE),"")</f>
        <v/>
      </c>
      <c r="CT159" s="171" t="str">
        <f>IFERROR(VLOOKUP($B159,'NAV plus Dist'!$B:$FD,CT$1,FALSE)/VLOOKUP($B158,NAV!$A:$FC,CT$1,FALSE),"")</f>
        <v/>
      </c>
      <c r="CU159" s="171" t="str">
        <f>IFERROR(VLOOKUP($B159,'NAV plus Dist'!$B:$FD,CU$1,FALSE)/VLOOKUP($B158,NAV!$A:$FC,CU$1,FALSE),"")</f>
        <v/>
      </c>
      <c r="CV159" s="171" t="str">
        <f>IFERROR(VLOOKUP($B159,'NAV plus Dist'!$B:$FD,CV$1,FALSE)/VLOOKUP($B158,NAV!$A:$FC,CV$1,FALSE),"")</f>
        <v/>
      </c>
      <c r="CW159" s="171" t="str">
        <f>IFERROR(VLOOKUP($B159,'NAV plus Dist'!$B:$FD,CW$1,FALSE)/VLOOKUP($B158,NAV!$A:$FC,CW$1,FALSE),"")</f>
        <v/>
      </c>
      <c r="CX159" s="171" t="str">
        <f>IFERROR(VLOOKUP($B159,'NAV plus Dist'!$B:$FD,CX$1,FALSE)/VLOOKUP($B158,NAV!$A:$FC,CX$1,FALSE),"")</f>
        <v/>
      </c>
      <c r="CY159" s="171" t="str">
        <f>IFERROR(VLOOKUP($B159,'NAV plus Dist'!$B:$FD,CY$1,FALSE)/VLOOKUP($B158,NAV!$A:$FC,CY$1,FALSE),"")</f>
        <v/>
      </c>
      <c r="CZ159" s="171" t="str">
        <f>IFERROR(VLOOKUP($B159,'NAV plus Dist'!$B:$FD,CZ$1,FALSE)/VLOOKUP($B158,NAV!$A:$FC,CZ$1,FALSE),"")</f>
        <v/>
      </c>
      <c r="DA159" s="171" t="str">
        <f>IFERROR(VLOOKUP($B159,'NAV plus Dist'!$B:$FD,DA$1,FALSE)/VLOOKUP($B158,NAV!$A:$FC,DA$1,FALSE),"")</f>
        <v/>
      </c>
      <c r="DB159" s="171" t="str">
        <f>IFERROR(VLOOKUP($B159,'NAV plus Dist'!$B:$FD,DB$1,FALSE)/VLOOKUP($B158,NAV!$A:$FC,DB$1,FALSE),"")</f>
        <v/>
      </c>
      <c r="DC159" s="171" t="str">
        <f>IFERROR(VLOOKUP($B159,'NAV plus Dist'!$B:$FD,DC$1,FALSE)/VLOOKUP($B158,NAV!$A:$FC,DC$1,FALSE),"")</f>
        <v/>
      </c>
      <c r="DD159" s="171" t="str">
        <f>IFERROR(VLOOKUP($B159,'NAV plus Dist'!$B:$FD,DD$1,FALSE)/VLOOKUP($B158,NAV!$A:$FC,DD$1,FALSE),"")</f>
        <v/>
      </c>
      <c r="DE159" s="171" t="str">
        <f>IFERROR(VLOOKUP($B159,'NAV plus Dist'!$B:$FD,DE$1,FALSE)/VLOOKUP($B158,NAV!$A:$FC,DE$1,FALSE),"")</f>
        <v/>
      </c>
      <c r="DF159" s="171" t="str">
        <f>IFERROR(VLOOKUP($B159,'NAV plus Dist'!$B:$FD,DF$1,FALSE)/VLOOKUP($B158,NAV!$A:$FC,DF$1,FALSE),"")</f>
        <v/>
      </c>
      <c r="DG159" s="171" t="str">
        <f>IFERROR(VLOOKUP($B159,'NAV plus Dist'!$B:$FD,DG$1,FALSE)/VLOOKUP($B158,NAV!$A:$FC,DG$1,FALSE),"")</f>
        <v/>
      </c>
      <c r="DH159" s="171" t="str">
        <f>IFERROR(VLOOKUP($B159,'NAV plus Dist'!$B:$FD,DH$1,FALSE)/VLOOKUP($B158,NAV!$A:$FC,DH$1,FALSE),"")</f>
        <v/>
      </c>
    </row>
    <row r="160" spans="1:112">
      <c r="A160" s="94">
        <f t="shared" si="44"/>
        <v>41</v>
      </c>
      <c r="B160" s="168">
        <f t="shared" si="45"/>
        <v>44834</v>
      </c>
      <c r="C160" s="171">
        <f>IFERROR(VLOOKUP($B160,'NAV plus Dist'!$B:$FD,C$1,FALSE)/VLOOKUP($B159,NAV!$A:$FC,C$1,FALSE),"")</f>
        <v>0.8711063124204681</v>
      </c>
      <c r="D160" s="171">
        <f>IFERROR(VLOOKUP($B160,'NAV plus Dist'!$B:$FD,D$1,FALSE)/VLOOKUP($B159,NAV!$A:$FC,D$1,FALSE),"")</f>
        <v>0.91968838526912178</v>
      </c>
      <c r="E160" s="171">
        <f>IFERROR(VLOOKUP($B160,'NAV plus Dist'!$B:$FD,E$1,FALSE)/VLOOKUP($B159,NAV!$A:$FC,E$1,FALSE),"")</f>
        <v>0.87447296125989804</v>
      </c>
      <c r="F160" s="171" t="str">
        <f>IFERROR(VLOOKUP($B160,'NAV plus Dist'!$B:$FD,F$1,FALSE)/VLOOKUP($B159,NAV!$A:$FC,F$1,FALSE),"")</f>
        <v/>
      </c>
      <c r="G160" s="171" t="str">
        <f>IFERROR(VLOOKUP($B160,'NAV plus Dist'!$B:$FD,G$1,FALSE)/VLOOKUP($B159,NAV!$A:$FC,G$1,FALSE),"")</f>
        <v/>
      </c>
      <c r="H160" s="171" t="str">
        <f>IFERROR(VLOOKUP($B160,'NAV plus Dist'!$B:$FD,H$1,FALSE)/VLOOKUP($B159,NAV!$A:$FC,H$1,FALSE),"")</f>
        <v/>
      </c>
      <c r="I160" s="171" t="str">
        <f>IFERROR(VLOOKUP($B160,'NAV plus Dist'!$B:$FD,I$1,FALSE)/VLOOKUP($B159,NAV!$A:$FC,I$1,FALSE),"")</f>
        <v/>
      </c>
      <c r="J160" s="171" t="str">
        <f>IFERROR(VLOOKUP($B160,'NAV plus Dist'!$B:$FD,J$1,FALSE)/VLOOKUP($B159,NAV!$A:$FC,J$1,FALSE),"")</f>
        <v/>
      </c>
      <c r="K160" s="171" t="str">
        <f>IFERROR(VLOOKUP($B160,'NAV plus Dist'!$B:$FD,K$1,FALSE)/VLOOKUP($B159,NAV!$A:$FC,K$1,FALSE),"")</f>
        <v/>
      </c>
      <c r="L160" s="171" t="str">
        <f>IFERROR(VLOOKUP($B160,'NAV plus Dist'!$B:$FD,L$1,FALSE)/VLOOKUP($B159,NAV!$A:$FC,L$1,FALSE),"")</f>
        <v/>
      </c>
      <c r="M160" s="171" t="str">
        <f>IFERROR(VLOOKUP($B160,'NAV plus Dist'!$B:$FD,M$1,FALSE)/VLOOKUP($B159,NAV!$A:$FC,M$1,FALSE),"")</f>
        <v/>
      </c>
      <c r="N160" s="171">
        <f>IFERROR(VLOOKUP($B160,'NAV plus Dist'!$B:$FD,N$1,FALSE)/VLOOKUP($B159,NAV!$A:$FC,N$1,FALSE),"")</f>
        <v>0.95263026676639229</v>
      </c>
      <c r="O160" s="171">
        <f>IFERROR(VLOOKUP($B160,'NAV plus Dist'!$B:$FD,O$1,FALSE)/VLOOKUP($B159,NAV!$A:$FC,O$1,FALSE),"")</f>
        <v>0.91919711785898095</v>
      </c>
      <c r="P160" s="171">
        <f>IFERROR(VLOOKUP($B160,'NAV plus Dist'!$B:$FD,P$1,FALSE)/VLOOKUP($B159,NAV!$A:$FC,P$1,FALSE),"")</f>
        <v>0.90919836923744968</v>
      </c>
      <c r="Q160" s="171">
        <f>IFERROR(VLOOKUP($B160,'NAV plus Dist'!$B:$FD,Q$1,FALSE)/VLOOKUP($B159,NAV!$A:$FC,Q$1,FALSE),"")</f>
        <v>0.94697262536458515</v>
      </c>
      <c r="R160" s="171">
        <f>IFERROR(VLOOKUP($B160,'NAV plus Dist'!$B:$FD,R$1,FALSE)/VLOOKUP($B159,NAV!$A:$FC,R$1,FALSE),"")</f>
        <v>0.94697262536458515</v>
      </c>
      <c r="S160" s="171">
        <f>IFERROR(VLOOKUP($B160,'NAV plus Dist'!$B:$FD,S$1,FALSE)/VLOOKUP($B159,NAV!$A:$FC,S$1,FALSE),"")</f>
        <v>0.94622208380634709</v>
      </c>
      <c r="T160" s="171">
        <f>IFERROR(VLOOKUP($B160,'NAV plus Dist'!$B:$FD,T$1,FALSE)/VLOOKUP($B159,NAV!$A:$FC,T$1,FALSE),"")</f>
        <v>0.94732540921926711</v>
      </c>
      <c r="U160" s="171">
        <f>IFERROR(VLOOKUP($B160,'NAV plus Dist'!$B:$FD,U$1,FALSE)/VLOOKUP($B159,NAV!$A:$FC,U$1,FALSE),"")</f>
        <v>0.947327995725461</v>
      </c>
      <c r="V160" s="171">
        <f>IFERROR(VLOOKUP($B160,'NAV plus Dist'!$B:$FD,V$1,FALSE)/VLOOKUP($B159,NAV!$A:$FC,V$1,FALSE),"")</f>
        <v>0.94010466789481895</v>
      </c>
      <c r="W160" s="171">
        <f>IFERROR(VLOOKUP($B160,'NAV plus Dist'!$B:$FD,W$1,FALSE)/VLOOKUP($B159,NAV!$A:$FC,W$1,FALSE),"")</f>
        <v>0.94010466789481895</v>
      </c>
      <c r="X160" s="171">
        <f>IFERROR(VLOOKUP($B160,'NAV plus Dist'!$B:$FD,X$1,FALSE)/VLOOKUP($B159,NAV!$A:$FC,X$1,FALSE),"")</f>
        <v>0.93983460846084621</v>
      </c>
      <c r="Y160" s="171">
        <f>IFERROR(VLOOKUP($B160,'NAV plus Dist'!$B:$FD,Y$1,FALSE)/VLOOKUP($B159,NAV!$A:$FC,Y$1,FALSE),"")</f>
        <v>0.94098696388484127</v>
      </c>
      <c r="Z160" s="171">
        <f>IFERROR(VLOOKUP($B160,'NAV plus Dist'!$B:$FD,Z$1,FALSE)/VLOOKUP($B159,NAV!$A:$FC,Z$1,FALSE),"")</f>
        <v>0.9409897537950429</v>
      </c>
      <c r="AA160" s="171">
        <f>IFERROR(VLOOKUP($B160,'NAV plus Dist'!$B:$FD,AA$1,FALSE)/VLOOKUP($B159,NAV!$A:$FC,AA$1,FALSE),"")</f>
        <v>0.89935280451377364</v>
      </c>
      <c r="AB160" s="171">
        <f>IFERROR(VLOOKUP($B160,'NAV plus Dist'!$B:$FD,AB$1,FALSE)/VLOOKUP($B159,NAV!$A:$FC,AB$1,FALSE),"")</f>
        <v>0.94904654602487626</v>
      </c>
      <c r="AC160" s="171">
        <f>IFERROR(VLOOKUP($B160,'NAV plus Dist'!$B:$FD,AC$1,FALSE)/VLOOKUP($B159,NAV!$A:$FC,AC$1,FALSE),"")</f>
        <v>0.90238295698568705</v>
      </c>
      <c r="AD160" s="171">
        <f>IFERROR(VLOOKUP($B160,'NAV plus Dist'!$B:$FD,AD$1,FALSE)/VLOOKUP($B159,NAV!$A:$FC,AD$1,FALSE),"")</f>
        <v>1.060174156741067</v>
      </c>
      <c r="AE160" s="171">
        <f>IFERROR(VLOOKUP($B160,'NAV plus Dist'!$B:$FD,AE$1,FALSE)/VLOOKUP($B159,NAV!$A:$FC,AE$1,FALSE),"")</f>
        <v>0.88509645386222424</v>
      </c>
      <c r="AF160" s="171">
        <f>IFERROR(VLOOKUP($B160,'NAV plus Dist'!$B:$FD,AF$1,FALSE)/VLOOKUP($B159,NAV!$A:$FC,AF$1,FALSE),"")</f>
        <v>0.97730383657719444</v>
      </c>
      <c r="AG160" s="171">
        <f>IFERROR(VLOOKUP($B160,'NAV plus Dist'!$B:$FD,AG$1,FALSE)/VLOOKUP($B159,NAV!$A:$FC,AG$1,FALSE),"")</f>
        <v>1.0298535533376798</v>
      </c>
      <c r="AH160" s="171">
        <f>IFERROR(VLOOKUP($B160,'NAV plus Dist'!$B:$FD,AH$1,FALSE)/VLOOKUP($B159,NAV!$A:$FC,AH$1,FALSE),"")</f>
        <v>0.97923142484708725</v>
      </c>
      <c r="AI160" s="171">
        <f>IFERROR(VLOOKUP($B160,'NAV plus Dist'!$B:$FD,AI$1,FALSE)/VLOOKUP($B159,NAV!$A:$FC,AI$1,FALSE),"")</f>
        <v>0.91628484069659244</v>
      </c>
      <c r="AJ160" s="171">
        <f>IFERROR(VLOOKUP($B160,'NAV plus Dist'!$B:$FD,AJ$1,FALSE)/VLOOKUP($B159,NAV!$A:$FC,AJ$1,FALSE),"")</f>
        <v>0.8991972806053683</v>
      </c>
      <c r="AK160" s="171">
        <f>IFERROR(VLOOKUP($B160,'NAV plus Dist'!$B:$FD,AK$1,FALSE)/VLOOKUP($B159,NAV!$A:$FC,AK$1,FALSE),"")</f>
        <v>0.92203498293515351</v>
      </c>
      <c r="AL160" s="171">
        <f>IFERROR(VLOOKUP($B160,'NAV plus Dist'!$B:$FD,AL$1,FALSE)/VLOOKUP($B159,NAV!$A:$FC,AL$1,FALSE),"")</f>
        <v>0.92408557169144412</v>
      </c>
      <c r="AM160" s="171">
        <f>IFERROR(VLOOKUP($B160,'NAV plus Dist'!$B:$FD,AM$1,FALSE)/VLOOKUP($B159,NAV!$A:$FC,AM$1,FALSE),"")</f>
        <v>0.907401273151482</v>
      </c>
      <c r="AN160" s="171">
        <f>IFERROR(VLOOKUP($B160,'NAV plus Dist'!$B:$FD,AN$1,FALSE)/VLOOKUP($B159,NAV!$A:$FC,AN$1,FALSE),"")</f>
        <v>0.95189061444969614</v>
      </c>
      <c r="AO160" s="171">
        <f>IFERROR(VLOOKUP($B160,'NAV plus Dist'!$B:$FD,AO$1,FALSE)/VLOOKUP($B159,NAV!$A:$FC,AO$1,FALSE),"")</f>
        <v>0.90501977632704833</v>
      </c>
      <c r="AP160" s="171" t="str">
        <f>IFERROR(VLOOKUP($B160,'NAV plus Dist'!$B:$FD,AP$1,FALSE)/VLOOKUP($B159,NAV!$A:$FC,AP$1,FALSE),"")</f>
        <v/>
      </c>
      <c r="AQ160" s="171" t="str">
        <f>IFERROR(VLOOKUP($B160,'NAV plus Dist'!$B:$FD,AQ$1,FALSE)/VLOOKUP($B159,NAV!$A:$FC,AQ$1,FALSE),"")</f>
        <v/>
      </c>
      <c r="AR160" s="171" t="str">
        <f>IFERROR(VLOOKUP($B160,'NAV plus Dist'!$B:$FD,AR$1,FALSE)/VLOOKUP($B159,NAV!$A:$FC,AR$1,FALSE),"")</f>
        <v/>
      </c>
      <c r="AS160" s="171">
        <f>IFERROR(VLOOKUP($B160,'NAV plus Dist'!$B:$FD,AS$1,FALSE)/VLOOKUP($B159,NAV!$A:$FC,AS$1,FALSE),"")</f>
        <v>0.9021525715927593</v>
      </c>
      <c r="AT160" s="171">
        <f>IFERROR(VLOOKUP($B160,'NAV plus Dist'!$B:$FD,AT$1,FALSE)/VLOOKUP($B159,NAV!$A:$FC,AT$1,FALSE),"")</f>
        <v>0.98541491176684393</v>
      </c>
      <c r="AU160" s="171">
        <f>IFERROR(VLOOKUP($B160,'NAV plus Dist'!$B:$FD,AU$1,FALSE)/VLOOKUP($B159,NAV!$A:$FC,AU$1,FALSE),"")</f>
        <v>1.0125</v>
      </c>
      <c r="AV160" s="171">
        <f>IFERROR(VLOOKUP($B160,'NAV plus Dist'!$B:$FD,AV$1,FALSE)/VLOOKUP($B159,NAV!$A:$FC,AV$1,FALSE),"")</f>
        <v>0.96518237978919685</v>
      </c>
      <c r="AW160" s="171" t="str">
        <f>IFERROR(VLOOKUP($B160,'NAV plus Dist'!$B:$FD,AW$1,FALSE)/VLOOKUP($B159,NAV!$A:$FC,AW$1,FALSE),"")</f>
        <v/>
      </c>
      <c r="AX160" s="171" t="str">
        <f>IFERROR(VLOOKUP($B160,'NAV plus Dist'!$B:$FD,AX$1,FALSE)/VLOOKUP($B159,NAV!$A:$FC,AX$1,FALSE),"")</f>
        <v/>
      </c>
      <c r="AY160" s="171" t="str">
        <f>IFERROR(VLOOKUP($B160,'NAV plus Dist'!$B:$FD,AY$1,FALSE)/VLOOKUP($B159,NAV!$A:$FC,AY$1,FALSE),"")</f>
        <v/>
      </c>
      <c r="AZ160" s="171" t="str">
        <f>IFERROR(VLOOKUP($B160,'NAV plus Dist'!$B:$FD,AZ$1,FALSE)/VLOOKUP($B159,NAV!$A:$FC,AZ$1,FALSE),"")</f>
        <v/>
      </c>
      <c r="BA160" s="171" t="str">
        <f>IFERROR(VLOOKUP($B160,'NAV plus Dist'!$B:$FD,BA$1,FALSE)/VLOOKUP($B159,NAV!$A:$FC,BA$1,FALSE),"")</f>
        <v/>
      </c>
      <c r="BB160" s="171" t="str">
        <f>IFERROR(VLOOKUP($B160,'NAV plus Dist'!$B:$FD,BB$1,FALSE)/VLOOKUP($B159,NAV!$A:$FC,BB$1,FALSE),"")</f>
        <v/>
      </c>
      <c r="BC160" s="171" t="str">
        <f>IFERROR(VLOOKUP($B160,'NAV plus Dist'!$B:$FD,BC$1,FALSE)/VLOOKUP($B159,NAV!$A:$FC,BC$1,FALSE),"")</f>
        <v/>
      </c>
      <c r="BD160" s="171" t="str">
        <f>IFERROR(VLOOKUP($B160,'NAV plus Dist'!$B:$FD,BD$1,FALSE)/VLOOKUP($B159,NAV!$A:$FC,BD$1,FALSE),"")</f>
        <v/>
      </c>
      <c r="BE160" s="171" t="str">
        <f>IFERROR(VLOOKUP($B160,'NAV plus Dist'!$B:$FD,BE$1,FALSE)/VLOOKUP($B159,NAV!$A:$FC,BE$1,FALSE),"")</f>
        <v/>
      </c>
      <c r="BF160" s="171" t="str">
        <f>IFERROR(VLOOKUP($B160,'NAV plus Dist'!$B:$FD,BF$1,FALSE)/VLOOKUP($B159,NAV!$A:$FC,BF$1,FALSE),"")</f>
        <v/>
      </c>
      <c r="BG160" s="171" t="str">
        <f>IFERROR(VLOOKUP($B160,'NAV plus Dist'!$B:$FD,BG$1,FALSE)/VLOOKUP($B159,NAV!$A:$FC,BG$1,FALSE),"")</f>
        <v/>
      </c>
      <c r="BH160" s="171" t="str">
        <f>IFERROR(VLOOKUP($B160,'NAV plus Dist'!$B:$FD,BH$1,FALSE)/VLOOKUP($B159,NAV!$A:$FC,BH$1,FALSE),"")</f>
        <v/>
      </c>
      <c r="BI160" s="171" t="str">
        <f>IFERROR(VLOOKUP($B160,'NAV plus Dist'!$B:$FD,BI$1,FALSE)/VLOOKUP($B159,NAV!$A:$FC,BI$1,FALSE),"")</f>
        <v/>
      </c>
      <c r="BJ160" s="171" t="str">
        <f>IFERROR(VLOOKUP($B160,'NAV plus Dist'!$B:$FD,BJ$1,FALSE)/VLOOKUP($B159,NAV!$A:$FC,BJ$1,FALSE),"")</f>
        <v/>
      </c>
      <c r="BK160" s="171" t="str">
        <f>IFERROR(VLOOKUP($B160,'NAV plus Dist'!$B:$FD,BK$1,FALSE)/VLOOKUP($B159,NAV!$A:$FC,BK$1,FALSE),"")</f>
        <v/>
      </c>
      <c r="BL160" s="171" t="str">
        <f>IFERROR(VLOOKUP($B160,'NAV plus Dist'!$B:$FD,BL$1,FALSE)/VLOOKUP($B159,NAV!$A:$FC,BL$1,FALSE),"")</f>
        <v/>
      </c>
      <c r="BM160" s="171" t="str">
        <f>IFERROR(VLOOKUP($B160,'NAV plus Dist'!$B:$FD,BM$1,FALSE)/VLOOKUP($B159,NAV!$A:$FC,BM$1,FALSE),"")</f>
        <v/>
      </c>
      <c r="BN160" s="171" t="str">
        <f>IFERROR(VLOOKUP($B160,'NAV plus Dist'!$B:$FD,BN$1,FALSE)/VLOOKUP($B159,NAV!$A:$FC,BN$1,FALSE),"")</f>
        <v/>
      </c>
      <c r="BO160" s="171" t="str">
        <f>IFERROR(VLOOKUP($B160,'NAV plus Dist'!$B:$FD,BO$1,FALSE)/VLOOKUP($B159,NAV!$A:$FC,BO$1,FALSE),"")</f>
        <v/>
      </c>
      <c r="BP160" s="171" t="str">
        <f>IFERROR(VLOOKUP($B160,'NAV plus Dist'!$B:$FD,BP$1,FALSE)/VLOOKUP($B159,NAV!$A:$FC,BP$1,FALSE),"")</f>
        <v/>
      </c>
      <c r="BQ160" s="171" t="str">
        <f>IFERROR(VLOOKUP($B160,'NAV plus Dist'!$B:$FD,BQ$1,FALSE)/VLOOKUP($B159,NAV!$A:$FC,BQ$1,FALSE),"")</f>
        <v/>
      </c>
      <c r="BR160" s="171" t="str">
        <f>IFERROR(VLOOKUP($B160,'NAV plus Dist'!$B:$FD,BR$1,FALSE)/VLOOKUP($B159,NAV!$A:$FC,BR$1,FALSE),"")</f>
        <v/>
      </c>
      <c r="BS160" s="171" t="str">
        <f>IFERROR(VLOOKUP($B160,'NAV plus Dist'!$B:$FD,BS$1,FALSE)/VLOOKUP($B159,NAV!$A:$FC,BS$1,FALSE),"")</f>
        <v/>
      </c>
      <c r="BT160" s="171" t="str">
        <f>IFERROR(VLOOKUP($B160,'NAV plus Dist'!$B:$FD,BT$1,FALSE)/VLOOKUP($B159,NAV!$A:$FC,BT$1,FALSE),"")</f>
        <v/>
      </c>
      <c r="BU160" s="171" t="str">
        <f>IFERROR(VLOOKUP($B160,'NAV plus Dist'!$B:$FD,BU$1,FALSE)/VLOOKUP($B159,NAV!$A:$FC,BU$1,FALSE),"")</f>
        <v/>
      </c>
      <c r="BV160" s="171" t="str">
        <f>IFERROR(VLOOKUP($B160,'NAV plus Dist'!$B:$FD,BV$1,FALSE)/VLOOKUP($B159,NAV!$A:$FC,BV$1,FALSE),"")</f>
        <v/>
      </c>
      <c r="BW160" s="171" t="str">
        <f>IFERROR(VLOOKUP($B160,'NAV plus Dist'!$B:$FD,BW$1,FALSE)/VLOOKUP($B159,NAV!$A:$FC,BW$1,FALSE),"")</f>
        <v/>
      </c>
      <c r="BX160" s="171" t="str">
        <f>IFERROR(VLOOKUP($B160,'NAV plus Dist'!$B:$FD,BX$1,FALSE)/VLOOKUP($B159,NAV!$A:$FC,BX$1,FALSE),"")</f>
        <v/>
      </c>
      <c r="BY160" s="171" t="str">
        <f>IFERROR(VLOOKUP($B160,'NAV plus Dist'!$B:$FD,BY$1,FALSE)/VLOOKUP($B159,NAV!$A:$FC,BY$1,FALSE),"")</f>
        <v/>
      </c>
      <c r="BZ160" s="171" t="str">
        <f>IFERROR(VLOOKUP($B160,'NAV plus Dist'!$B:$FD,BZ$1,FALSE)/VLOOKUP($B159,NAV!$A:$FC,BZ$1,FALSE),"")</f>
        <v/>
      </c>
      <c r="CA160" s="171" t="str">
        <f>IFERROR(VLOOKUP($B160,'NAV plus Dist'!$B:$FD,CA$1,FALSE)/VLOOKUP($B159,NAV!$A:$FC,CA$1,FALSE),"")</f>
        <v/>
      </c>
      <c r="CB160" s="171" t="str">
        <f>IFERROR(VLOOKUP($B160,'NAV plus Dist'!$B:$FD,CB$1,FALSE)/VLOOKUP($B159,NAV!$A:$FC,CB$1,FALSE),"")</f>
        <v/>
      </c>
      <c r="CC160" s="171" t="str">
        <f>IFERROR(VLOOKUP($B160,'NAV plus Dist'!$B:$FD,CC$1,FALSE)/VLOOKUP($B159,NAV!$A:$FC,CC$1,FALSE),"")</f>
        <v/>
      </c>
      <c r="CD160" s="171" t="str">
        <f>IFERROR(VLOOKUP($B160,'NAV plus Dist'!$B:$FD,CD$1,FALSE)/VLOOKUP($B159,NAV!$A:$FC,CD$1,FALSE),"")</f>
        <v/>
      </c>
      <c r="CE160" s="171" t="str">
        <f>IFERROR(VLOOKUP($B160,'NAV plus Dist'!$B:$FD,CE$1,FALSE)/VLOOKUP($B159,NAV!$A:$FC,CE$1,FALSE),"")</f>
        <v/>
      </c>
      <c r="CF160" s="171" t="str">
        <f>IFERROR(VLOOKUP($B160,'NAV plus Dist'!$B:$FD,CF$1,FALSE)/VLOOKUP($B159,NAV!$A:$FC,CF$1,FALSE),"")</f>
        <v/>
      </c>
      <c r="CG160" s="171" t="str">
        <f>IFERROR(VLOOKUP($B160,'NAV plus Dist'!$B:$FD,CG$1,FALSE)/VLOOKUP($B159,NAV!$A:$FC,CG$1,FALSE),"")</f>
        <v/>
      </c>
      <c r="CH160" s="171" t="str">
        <f>IFERROR(VLOOKUP($B160,'NAV plus Dist'!$B:$FD,CH$1,FALSE)/VLOOKUP($B159,NAV!$A:$FC,CH$1,FALSE),"")</f>
        <v/>
      </c>
      <c r="CI160" s="171" t="str">
        <f>IFERROR(VLOOKUP($B160,'NAV plus Dist'!$B:$FD,CI$1,FALSE)/VLOOKUP($B159,NAV!$A:$FC,CI$1,FALSE),"")</f>
        <v/>
      </c>
      <c r="CJ160" s="171" t="str">
        <f>IFERROR(VLOOKUP($B160,'NAV plus Dist'!$B:$FD,CJ$1,FALSE)/VLOOKUP($B159,NAV!$A:$FC,CJ$1,FALSE),"")</f>
        <v/>
      </c>
      <c r="CK160" s="171" t="str">
        <f>IFERROR(VLOOKUP($B160,'NAV plus Dist'!$B:$FD,CK$1,FALSE)/VLOOKUP($B159,NAV!$A:$FC,CK$1,FALSE),"")</f>
        <v/>
      </c>
      <c r="CL160" s="171" t="str">
        <f>IFERROR(VLOOKUP($B160,'NAV plus Dist'!$B:$FD,CL$1,FALSE)/VLOOKUP($B159,NAV!$A:$FC,CL$1,FALSE),"")</f>
        <v/>
      </c>
      <c r="CM160" s="171" t="str">
        <f>IFERROR(VLOOKUP($B160,'NAV plus Dist'!$B:$FD,CM$1,FALSE)/VLOOKUP($B159,NAV!$A:$FC,CM$1,FALSE),"")</f>
        <v/>
      </c>
      <c r="CN160" s="171" t="str">
        <f>IFERROR(VLOOKUP($B160,'NAV plus Dist'!$B:$FD,CN$1,FALSE)/VLOOKUP($B159,NAV!$A:$FC,CN$1,FALSE),"")</f>
        <v/>
      </c>
      <c r="CO160" s="171" t="str">
        <f>IFERROR(VLOOKUP($B160,'NAV plus Dist'!$B:$FD,CO$1,FALSE)/VLOOKUP($B159,NAV!$A:$FC,CO$1,FALSE),"")</f>
        <v/>
      </c>
      <c r="CP160" s="171" t="str">
        <f>IFERROR(VLOOKUP($B160,'NAV plus Dist'!$B:$FD,CP$1,FALSE)/VLOOKUP($B159,NAV!$A:$FC,CP$1,FALSE),"")</f>
        <v/>
      </c>
      <c r="CQ160" s="171" t="str">
        <f>IFERROR(VLOOKUP($B160,'NAV plus Dist'!$B:$FD,CQ$1,FALSE)/VLOOKUP($B159,NAV!$A:$FC,CQ$1,FALSE),"")</f>
        <v/>
      </c>
      <c r="CR160" s="171" t="str">
        <f>IFERROR(VLOOKUP($B160,'NAV plus Dist'!$B:$FD,CR$1,FALSE)/VLOOKUP($B159,NAV!$A:$FC,CR$1,FALSE),"")</f>
        <v/>
      </c>
      <c r="CS160" s="171" t="str">
        <f>IFERROR(VLOOKUP($B160,'NAV plus Dist'!$B:$FD,CS$1,FALSE)/VLOOKUP($B159,NAV!$A:$FC,CS$1,FALSE),"")</f>
        <v/>
      </c>
      <c r="CT160" s="171" t="str">
        <f>IFERROR(VLOOKUP($B160,'NAV plus Dist'!$B:$FD,CT$1,FALSE)/VLOOKUP($B159,NAV!$A:$FC,CT$1,FALSE),"")</f>
        <v/>
      </c>
      <c r="CU160" s="171" t="str">
        <f>IFERROR(VLOOKUP($B160,'NAV plus Dist'!$B:$FD,CU$1,FALSE)/VLOOKUP($B159,NAV!$A:$FC,CU$1,FALSE),"")</f>
        <v/>
      </c>
      <c r="CV160" s="171" t="str">
        <f>IFERROR(VLOOKUP($B160,'NAV plus Dist'!$B:$FD,CV$1,FALSE)/VLOOKUP($B159,NAV!$A:$FC,CV$1,FALSE),"")</f>
        <v/>
      </c>
      <c r="CW160" s="171" t="str">
        <f>IFERROR(VLOOKUP($B160,'NAV plus Dist'!$B:$FD,CW$1,FALSE)/VLOOKUP($B159,NAV!$A:$FC,CW$1,FALSE),"")</f>
        <v/>
      </c>
      <c r="CX160" s="171" t="str">
        <f>IFERROR(VLOOKUP($B160,'NAV plus Dist'!$B:$FD,CX$1,FALSE)/VLOOKUP($B159,NAV!$A:$FC,CX$1,FALSE),"")</f>
        <v/>
      </c>
      <c r="CY160" s="171" t="str">
        <f>IFERROR(VLOOKUP($B160,'NAV plus Dist'!$B:$FD,CY$1,FALSE)/VLOOKUP($B159,NAV!$A:$FC,CY$1,FALSE),"")</f>
        <v/>
      </c>
      <c r="CZ160" s="171" t="str">
        <f>IFERROR(VLOOKUP($B160,'NAV plus Dist'!$B:$FD,CZ$1,FALSE)/VLOOKUP($B159,NAV!$A:$FC,CZ$1,FALSE),"")</f>
        <v/>
      </c>
      <c r="DA160" s="171" t="str">
        <f>IFERROR(VLOOKUP($B160,'NAV plus Dist'!$B:$FD,DA$1,FALSE)/VLOOKUP($B159,NAV!$A:$FC,DA$1,FALSE),"")</f>
        <v/>
      </c>
      <c r="DB160" s="171" t="str">
        <f>IFERROR(VLOOKUP($B160,'NAV plus Dist'!$B:$FD,DB$1,FALSE)/VLOOKUP($B159,NAV!$A:$FC,DB$1,FALSE),"")</f>
        <v/>
      </c>
      <c r="DC160" s="171" t="str">
        <f>IFERROR(VLOOKUP($B160,'NAV plus Dist'!$B:$FD,DC$1,FALSE)/VLOOKUP($B159,NAV!$A:$FC,DC$1,FALSE),"")</f>
        <v/>
      </c>
      <c r="DD160" s="171" t="str">
        <f>IFERROR(VLOOKUP($B160,'NAV plus Dist'!$B:$FD,DD$1,FALSE)/VLOOKUP($B159,NAV!$A:$FC,DD$1,FALSE),"")</f>
        <v/>
      </c>
      <c r="DE160" s="171" t="str">
        <f>IFERROR(VLOOKUP($B160,'NAV plus Dist'!$B:$FD,DE$1,FALSE)/VLOOKUP($B159,NAV!$A:$FC,DE$1,FALSE),"")</f>
        <v/>
      </c>
      <c r="DF160" s="171" t="str">
        <f>IFERROR(VLOOKUP($B160,'NAV plus Dist'!$B:$FD,DF$1,FALSE)/VLOOKUP($B159,NAV!$A:$FC,DF$1,FALSE),"")</f>
        <v/>
      </c>
      <c r="DG160" s="171" t="str">
        <f>IFERROR(VLOOKUP($B160,'NAV plus Dist'!$B:$FD,DG$1,FALSE)/VLOOKUP($B159,NAV!$A:$FC,DG$1,FALSE),"")</f>
        <v/>
      </c>
      <c r="DH160" s="171" t="str">
        <f>IFERROR(VLOOKUP($B160,'NAV plus Dist'!$B:$FD,DH$1,FALSE)/VLOOKUP($B159,NAV!$A:$FC,DH$1,FALSE),"")</f>
        <v/>
      </c>
    </row>
    <row r="161" spans="1:112">
      <c r="A161" s="94">
        <f t="shared" si="44"/>
        <v>40</v>
      </c>
      <c r="B161" s="168">
        <f t="shared" si="45"/>
        <v>44865</v>
      </c>
      <c r="C161" s="171">
        <f>IFERROR(VLOOKUP($B161,'NAV plus Dist'!$B:$FD,C$1,FALSE)/VLOOKUP($B160,NAV!$A:$FC,C$1,FALSE),"")</f>
        <v>1.0749785622409604</v>
      </c>
      <c r="D161" s="171">
        <f>IFERROR(VLOOKUP($B161,'NAV plus Dist'!$B:$FD,D$1,FALSE)/VLOOKUP($B160,NAV!$A:$FC,D$1,FALSE),"")</f>
        <v>1.0600911334725649</v>
      </c>
      <c r="E161" s="171">
        <f>IFERROR(VLOOKUP($B161,'NAV plus Dist'!$B:$FD,E$1,FALSE)/VLOOKUP($B160,NAV!$A:$FC,E$1,FALSE),"")</f>
        <v>1.0748587450973748</v>
      </c>
      <c r="F161" s="171" t="str">
        <f>IFERROR(VLOOKUP($B161,'NAV plus Dist'!$B:$FD,F$1,FALSE)/VLOOKUP($B160,NAV!$A:$FC,F$1,FALSE),"")</f>
        <v/>
      </c>
      <c r="G161" s="171" t="str">
        <f>IFERROR(VLOOKUP($B161,'NAV plus Dist'!$B:$FD,G$1,FALSE)/VLOOKUP($B160,NAV!$A:$FC,G$1,FALSE),"")</f>
        <v/>
      </c>
      <c r="H161" s="171" t="str">
        <f>IFERROR(VLOOKUP($B161,'NAV plus Dist'!$B:$FD,H$1,FALSE)/VLOOKUP($B160,NAV!$A:$FC,H$1,FALSE),"")</f>
        <v/>
      </c>
      <c r="I161" s="171" t="str">
        <f>IFERROR(VLOOKUP($B161,'NAV plus Dist'!$B:$FD,I$1,FALSE)/VLOOKUP($B160,NAV!$A:$FC,I$1,FALSE),"")</f>
        <v/>
      </c>
      <c r="J161" s="171" t="str">
        <f>IFERROR(VLOOKUP($B161,'NAV plus Dist'!$B:$FD,J$1,FALSE)/VLOOKUP($B160,NAV!$A:$FC,J$1,FALSE),"")</f>
        <v/>
      </c>
      <c r="K161" s="171" t="str">
        <f>IFERROR(VLOOKUP($B161,'NAV plus Dist'!$B:$FD,K$1,FALSE)/VLOOKUP($B160,NAV!$A:$FC,K$1,FALSE),"")</f>
        <v/>
      </c>
      <c r="L161" s="171" t="str">
        <f>IFERROR(VLOOKUP($B161,'NAV plus Dist'!$B:$FD,L$1,FALSE)/VLOOKUP($B160,NAV!$A:$FC,L$1,FALSE),"")</f>
        <v/>
      </c>
      <c r="M161" s="171" t="str">
        <f>IFERROR(VLOOKUP($B161,'NAV plus Dist'!$B:$FD,M$1,FALSE)/VLOOKUP($B160,NAV!$A:$FC,M$1,FALSE),"")</f>
        <v/>
      </c>
      <c r="N161" s="171">
        <f>IFERROR(VLOOKUP($B161,'NAV plus Dist'!$B:$FD,N$1,FALSE)/VLOOKUP($B160,NAV!$A:$FC,N$1,FALSE),"")</f>
        <v>1.0406987399770902</v>
      </c>
      <c r="O161" s="171">
        <f>IFERROR(VLOOKUP($B161,'NAV plus Dist'!$B:$FD,O$1,FALSE)/VLOOKUP($B160,NAV!$A:$FC,O$1,FALSE),"")</f>
        <v>1.170888456956549</v>
      </c>
      <c r="P161" s="171">
        <f>IFERROR(VLOOKUP($B161,'NAV plus Dist'!$B:$FD,P$1,FALSE)/VLOOKUP($B160,NAV!$A:$FC,P$1,FALSE),"")</f>
        <v>1.1765538609471409</v>
      </c>
      <c r="Q161" s="171">
        <f>IFERROR(VLOOKUP($B161,'NAV plus Dist'!$B:$FD,Q$1,FALSE)/VLOOKUP($B160,NAV!$A:$FC,Q$1,FALSE),"")</f>
        <v>1.0380233817652114</v>
      </c>
      <c r="R161" s="171">
        <f>IFERROR(VLOOKUP($B161,'NAV plus Dist'!$B:$FD,R$1,FALSE)/VLOOKUP($B160,NAV!$A:$FC,R$1,FALSE),"")</f>
        <v>1.0380233817652114</v>
      </c>
      <c r="S161" s="171">
        <f>IFERROR(VLOOKUP($B161,'NAV plus Dist'!$B:$FD,S$1,FALSE)/VLOOKUP($B160,NAV!$A:$FC,S$1,FALSE),"")</f>
        <v>1.037182037952207</v>
      </c>
      <c r="T161" s="171">
        <f>IFERROR(VLOOKUP($B161,'NAV plus Dist'!$B:$FD,T$1,FALSE)/VLOOKUP($B160,NAV!$A:$FC,T$1,FALSE),"")</f>
        <v>1.0384261765438783</v>
      </c>
      <c r="U161" s="171">
        <f>IFERROR(VLOOKUP($B161,'NAV plus Dist'!$B:$FD,U$1,FALSE)/VLOOKUP($B160,NAV!$A:$FC,U$1,FALSE),"")</f>
        <v>1.0384233395406581</v>
      </c>
      <c r="V161" s="171">
        <f>IFERROR(VLOOKUP($B161,'NAV plus Dist'!$B:$FD,V$1,FALSE)/VLOOKUP($B160,NAV!$A:$FC,V$1,FALSE),"")</f>
        <v>1.0578078372860058</v>
      </c>
      <c r="W161" s="171">
        <f>IFERROR(VLOOKUP($B161,'NAV plus Dist'!$B:$FD,W$1,FALSE)/VLOOKUP($B160,NAV!$A:$FC,W$1,FALSE),"")</f>
        <v>1.0578078372860058</v>
      </c>
      <c r="X161" s="171">
        <f>IFERROR(VLOOKUP($B161,'NAV plus Dist'!$B:$FD,X$1,FALSE)/VLOOKUP($B160,NAV!$A:$FC,X$1,FALSE),"")</f>
        <v>1.0575553300716301</v>
      </c>
      <c r="Y161" s="171">
        <f>IFERROR(VLOOKUP($B161,'NAV plus Dist'!$B:$FD,Y$1,FALSE)/VLOOKUP($B160,NAV!$A:$FC,Y$1,FALSE),"")</f>
        <v>1.0588146139791013</v>
      </c>
      <c r="Z161" s="171">
        <f>IFERROR(VLOOKUP($B161,'NAV plus Dist'!$B:$FD,Z$1,FALSE)/VLOOKUP($B160,NAV!$A:$FC,Z$1,FALSE),"")</f>
        <v>1.0588235294117647</v>
      </c>
      <c r="AA161" s="171">
        <f>IFERROR(VLOOKUP($B161,'NAV plus Dist'!$B:$FD,AA$1,FALSE)/VLOOKUP($B160,NAV!$A:$FC,AA$1,FALSE),"")</f>
        <v>1.1027847454477888</v>
      </c>
      <c r="AB161" s="171">
        <f>IFERROR(VLOOKUP($B161,'NAV plus Dist'!$B:$FD,AB$1,FALSE)/VLOOKUP($B160,NAV!$A:$FC,AB$1,FALSE),"")</f>
        <v>1.0876576216238976</v>
      </c>
      <c r="AC161" s="171">
        <f>IFERROR(VLOOKUP($B161,'NAV plus Dist'!$B:$FD,AC$1,FALSE)/VLOOKUP($B160,NAV!$A:$FC,AC$1,FALSE),"")</f>
        <v>1.1028273024580655</v>
      </c>
      <c r="AD161" s="171">
        <f>IFERROR(VLOOKUP($B161,'NAV plus Dist'!$B:$FD,AD$1,FALSE)/VLOOKUP($B160,NAV!$A:$FC,AD$1,FALSE),"")</f>
        <v>1.0030352523555068</v>
      </c>
      <c r="AE161" s="171">
        <f>IFERROR(VLOOKUP($B161,'NAV plus Dist'!$B:$FD,AE$1,FALSE)/VLOOKUP($B160,NAV!$A:$FC,AE$1,FALSE),"")</f>
        <v>1.0288179544963418</v>
      </c>
      <c r="AF161" s="171">
        <f>IFERROR(VLOOKUP($B161,'NAV plus Dist'!$B:$FD,AF$1,FALSE)/VLOOKUP($B160,NAV!$A:$FC,AF$1,FALSE),"")</f>
        <v>1.0960543120252737</v>
      </c>
      <c r="AG161" s="171">
        <f>IFERROR(VLOOKUP($B161,'NAV plus Dist'!$B:$FD,AG$1,FALSE)/VLOOKUP($B160,NAV!$A:$FC,AG$1,FALSE),"")</f>
        <v>1.0814184466733698</v>
      </c>
      <c r="AH161" s="171">
        <f>IFERROR(VLOOKUP($B161,'NAV plus Dist'!$B:$FD,AH$1,FALSE)/VLOOKUP($B160,NAV!$A:$FC,AH$1,FALSE),"")</f>
        <v>1.0965258433921383</v>
      </c>
      <c r="AI161" s="171">
        <f>IFERROR(VLOOKUP($B161,'NAV plus Dist'!$B:$FD,AI$1,FALSE)/VLOOKUP($B160,NAV!$A:$FC,AI$1,FALSE),"")</f>
        <v>1.0103492634612965</v>
      </c>
      <c r="AJ161" s="171">
        <f>IFERROR(VLOOKUP($B161,'NAV plus Dist'!$B:$FD,AJ$1,FALSE)/VLOOKUP($B160,NAV!$A:$FC,AJ$1,FALSE),"")</f>
        <v>1.0448235308381528</v>
      </c>
      <c r="AK161" s="171">
        <f>IFERROR(VLOOKUP($B161,'NAV plus Dist'!$B:$FD,AK$1,FALSE)/VLOOKUP($B160,NAV!$A:$FC,AK$1,FALSE),"")</f>
        <v>1.0936728706477701</v>
      </c>
      <c r="AL161" s="171">
        <f>IFERROR(VLOOKUP($B161,'NAV plus Dist'!$B:$FD,AL$1,FALSE)/VLOOKUP($B160,NAV!$A:$FC,AL$1,FALSE),"")</f>
        <v>1.095160546492189</v>
      </c>
      <c r="AM161" s="171">
        <f>IFERROR(VLOOKUP($B161,'NAV plus Dist'!$B:$FD,AM$1,FALSE)/VLOOKUP($B160,NAV!$A:$FC,AM$1,FALSE),"")</f>
        <v>0.97382726630637506</v>
      </c>
      <c r="AN161" s="171">
        <f>IFERROR(VLOOKUP($B161,'NAV plus Dist'!$B:$FD,AN$1,FALSE)/VLOOKUP($B160,NAV!$A:$FC,AN$1,FALSE),"")</f>
        <v>1.1209373146375916</v>
      </c>
      <c r="AO161" s="171">
        <f>IFERROR(VLOOKUP($B161,'NAV plus Dist'!$B:$FD,AO$1,FALSE)/VLOOKUP($B160,NAV!$A:$FC,AO$1,FALSE),"")</f>
        <v>1.1365722068682809</v>
      </c>
      <c r="AP161" s="171" t="str">
        <f>IFERROR(VLOOKUP($B161,'NAV plus Dist'!$B:$FD,AP$1,FALSE)/VLOOKUP($B160,NAV!$A:$FC,AP$1,FALSE),"")</f>
        <v/>
      </c>
      <c r="AQ161" s="171" t="str">
        <f>IFERROR(VLOOKUP($B161,'NAV plus Dist'!$B:$FD,AQ$1,FALSE)/VLOOKUP($B160,NAV!$A:$FC,AQ$1,FALSE),"")</f>
        <v/>
      </c>
      <c r="AR161" s="171" t="str">
        <f>IFERROR(VLOOKUP($B161,'NAV plus Dist'!$B:$FD,AR$1,FALSE)/VLOOKUP($B160,NAV!$A:$FC,AR$1,FALSE),"")</f>
        <v/>
      </c>
      <c r="AS161" s="171">
        <f>IFERROR(VLOOKUP($B161,'NAV plus Dist'!$B:$FD,AS$1,FALSE)/VLOOKUP($B160,NAV!$A:$FC,AS$1,FALSE),"")</f>
        <v>1.0901576754591613</v>
      </c>
      <c r="AT161" s="171">
        <f>IFERROR(VLOOKUP($B161,'NAV plus Dist'!$B:$FD,AT$1,FALSE)/VLOOKUP($B160,NAV!$A:$FC,AT$1,FALSE),"")</f>
        <v>1.0926166966872208</v>
      </c>
      <c r="AU161" s="171">
        <f>IFERROR(VLOOKUP($B161,'NAV plus Dist'!$B:$FD,AU$1,FALSE)/VLOOKUP($B160,NAV!$A:$FC,AU$1,FALSE),"")</f>
        <v>1</v>
      </c>
      <c r="AV161" s="171">
        <f>IFERROR(VLOOKUP($B161,'NAV plus Dist'!$B:$FD,AV$1,FALSE)/VLOOKUP($B160,NAV!$A:$FC,AV$1,FALSE),"")</f>
        <v>1.1648735732619735</v>
      </c>
      <c r="AW161" s="171" t="str">
        <f>IFERROR(VLOOKUP($B161,'NAV plus Dist'!$B:$FD,AW$1,FALSE)/VLOOKUP($B160,NAV!$A:$FC,AW$1,FALSE),"")</f>
        <v/>
      </c>
      <c r="AX161" s="171" t="str">
        <f>IFERROR(VLOOKUP($B161,'NAV plus Dist'!$B:$FD,AX$1,FALSE)/VLOOKUP($B160,NAV!$A:$FC,AX$1,FALSE),"")</f>
        <v/>
      </c>
      <c r="AY161" s="171" t="str">
        <f>IFERROR(VLOOKUP($B161,'NAV plus Dist'!$B:$FD,AY$1,FALSE)/VLOOKUP($B160,NAV!$A:$FC,AY$1,FALSE),"")</f>
        <v/>
      </c>
      <c r="AZ161" s="171" t="str">
        <f>IFERROR(VLOOKUP($B161,'NAV plus Dist'!$B:$FD,AZ$1,FALSE)/VLOOKUP($B160,NAV!$A:$FC,AZ$1,FALSE),"")</f>
        <v/>
      </c>
      <c r="BA161" s="171" t="str">
        <f>IFERROR(VLOOKUP($B161,'NAV plus Dist'!$B:$FD,BA$1,FALSE)/VLOOKUP($B160,NAV!$A:$FC,BA$1,FALSE),"")</f>
        <v/>
      </c>
      <c r="BB161" s="171" t="str">
        <f>IFERROR(VLOOKUP($B161,'NAV plus Dist'!$B:$FD,BB$1,FALSE)/VLOOKUP($B160,NAV!$A:$FC,BB$1,FALSE),"")</f>
        <v/>
      </c>
      <c r="BC161" s="171" t="str">
        <f>IFERROR(VLOOKUP($B161,'NAV plus Dist'!$B:$FD,BC$1,FALSE)/VLOOKUP($B160,NAV!$A:$FC,BC$1,FALSE),"")</f>
        <v/>
      </c>
      <c r="BD161" s="171" t="str">
        <f>IFERROR(VLOOKUP($B161,'NAV plus Dist'!$B:$FD,BD$1,FALSE)/VLOOKUP($B160,NAV!$A:$FC,BD$1,FALSE),"")</f>
        <v/>
      </c>
      <c r="BE161" s="171" t="str">
        <f>IFERROR(VLOOKUP($B161,'NAV plus Dist'!$B:$FD,BE$1,FALSE)/VLOOKUP($B160,NAV!$A:$FC,BE$1,FALSE),"")</f>
        <v/>
      </c>
      <c r="BF161" s="171" t="str">
        <f>IFERROR(VLOOKUP($B161,'NAV plus Dist'!$B:$FD,BF$1,FALSE)/VLOOKUP($B160,NAV!$A:$FC,BF$1,FALSE),"")</f>
        <v/>
      </c>
      <c r="BG161" s="171" t="str">
        <f>IFERROR(VLOOKUP($B161,'NAV plus Dist'!$B:$FD,BG$1,FALSE)/VLOOKUP($B160,NAV!$A:$FC,BG$1,FALSE),"")</f>
        <v/>
      </c>
      <c r="BH161" s="171" t="str">
        <f>IFERROR(VLOOKUP($B161,'NAV plus Dist'!$B:$FD,BH$1,FALSE)/VLOOKUP($B160,NAV!$A:$FC,BH$1,FALSE),"")</f>
        <v/>
      </c>
      <c r="BI161" s="171" t="str">
        <f>IFERROR(VLOOKUP($B161,'NAV plus Dist'!$B:$FD,BI$1,FALSE)/VLOOKUP($B160,NAV!$A:$FC,BI$1,FALSE),"")</f>
        <v/>
      </c>
      <c r="BJ161" s="171" t="str">
        <f>IFERROR(VLOOKUP($B161,'NAV plus Dist'!$B:$FD,BJ$1,FALSE)/VLOOKUP($B160,NAV!$A:$FC,BJ$1,FALSE),"")</f>
        <v/>
      </c>
      <c r="BK161" s="171" t="str">
        <f>IFERROR(VLOOKUP($B161,'NAV plus Dist'!$B:$FD,BK$1,FALSE)/VLOOKUP($B160,NAV!$A:$FC,BK$1,FALSE),"")</f>
        <v/>
      </c>
      <c r="BL161" s="171" t="str">
        <f>IFERROR(VLOOKUP($B161,'NAV plus Dist'!$B:$FD,BL$1,FALSE)/VLOOKUP($B160,NAV!$A:$FC,BL$1,FALSE),"")</f>
        <v/>
      </c>
      <c r="BM161" s="171" t="str">
        <f>IFERROR(VLOOKUP($B161,'NAV plus Dist'!$B:$FD,BM$1,FALSE)/VLOOKUP($B160,NAV!$A:$FC,BM$1,FALSE),"")</f>
        <v/>
      </c>
      <c r="BN161" s="171" t="str">
        <f>IFERROR(VLOOKUP($B161,'NAV plus Dist'!$B:$FD,BN$1,FALSE)/VLOOKUP($B160,NAV!$A:$FC,BN$1,FALSE),"")</f>
        <v/>
      </c>
      <c r="BO161" s="171" t="str">
        <f>IFERROR(VLOOKUP($B161,'NAV plus Dist'!$B:$FD,BO$1,FALSE)/VLOOKUP($B160,NAV!$A:$FC,BO$1,FALSE),"")</f>
        <v/>
      </c>
      <c r="BP161" s="171" t="str">
        <f>IFERROR(VLOOKUP($B161,'NAV plus Dist'!$B:$FD,BP$1,FALSE)/VLOOKUP($B160,NAV!$A:$FC,BP$1,FALSE),"")</f>
        <v/>
      </c>
      <c r="BQ161" s="171" t="str">
        <f>IFERROR(VLOOKUP($B161,'NAV plus Dist'!$B:$FD,BQ$1,FALSE)/VLOOKUP($B160,NAV!$A:$FC,BQ$1,FALSE),"")</f>
        <v/>
      </c>
      <c r="BR161" s="171" t="str">
        <f>IFERROR(VLOOKUP($B161,'NAV plus Dist'!$B:$FD,BR$1,FALSE)/VLOOKUP($B160,NAV!$A:$FC,BR$1,FALSE),"")</f>
        <v/>
      </c>
      <c r="BS161" s="171" t="str">
        <f>IFERROR(VLOOKUP($B161,'NAV plus Dist'!$B:$FD,BS$1,FALSE)/VLOOKUP($B160,NAV!$A:$FC,BS$1,FALSE),"")</f>
        <v/>
      </c>
      <c r="BT161" s="171" t="str">
        <f>IFERROR(VLOOKUP($B161,'NAV plus Dist'!$B:$FD,BT$1,FALSE)/VLOOKUP($B160,NAV!$A:$FC,BT$1,FALSE),"")</f>
        <v/>
      </c>
      <c r="BU161" s="171" t="str">
        <f>IFERROR(VLOOKUP($B161,'NAV plus Dist'!$B:$FD,BU$1,FALSE)/VLOOKUP($B160,NAV!$A:$FC,BU$1,FALSE),"")</f>
        <v/>
      </c>
      <c r="BV161" s="171" t="str">
        <f>IFERROR(VLOOKUP($B161,'NAV plus Dist'!$B:$FD,BV$1,FALSE)/VLOOKUP($B160,NAV!$A:$FC,BV$1,FALSE),"")</f>
        <v/>
      </c>
      <c r="BW161" s="171" t="str">
        <f>IFERROR(VLOOKUP($B161,'NAV plus Dist'!$B:$FD,BW$1,FALSE)/VLOOKUP($B160,NAV!$A:$FC,BW$1,FALSE),"")</f>
        <v/>
      </c>
      <c r="BX161" s="171" t="str">
        <f>IFERROR(VLOOKUP($B161,'NAV plus Dist'!$B:$FD,BX$1,FALSE)/VLOOKUP($B160,NAV!$A:$FC,BX$1,FALSE),"")</f>
        <v/>
      </c>
      <c r="BY161" s="171" t="str">
        <f>IFERROR(VLOOKUP($B161,'NAV plus Dist'!$B:$FD,BY$1,FALSE)/VLOOKUP($B160,NAV!$A:$FC,BY$1,FALSE),"")</f>
        <v/>
      </c>
      <c r="BZ161" s="171" t="str">
        <f>IFERROR(VLOOKUP($B161,'NAV plus Dist'!$B:$FD,BZ$1,FALSE)/VLOOKUP($B160,NAV!$A:$FC,BZ$1,FALSE),"")</f>
        <v/>
      </c>
      <c r="CA161" s="171" t="str">
        <f>IFERROR(VLOOKUP($B161,'NAV plus Dist'!$B:$FD,CA$1,FALSE)/VLOOKUP($B160,NAV!$A:$FC,CA$1,FALSE),"")</f>
        <v/>
      </c>
      <c r="CB161" s="171" t="str">
        <f>IFERROR(VLOOKUP($B161,'NAV plus Dist'!$B:$FD,CB$1,FALSE)/VLOOKUP($B160,NAV!$A:$FC,CB$1,FALSE),"")</f>
        <v/>
      </c>
      <c r="CC161" s="171" t="str">
        <f>IFERROR(VLOOKUP($B161,'NAV plus Dist'!$B:$FD,CC$1,FALSE)/VLOOKUP($B160,NAV!$A:$FC,CC$1,FALSE),"")</f>
        <v/>
      </c>
      <c r="CD161" s="171" t="str">
        <f>IFERROR(VLOOKUP($B161,'NAV plus Dist'!$B:$FD,CD$1,FALSE)/VLOOKUP($B160,NAV!$A:$FC,CD$1,FALSE),"")</f>
        <v/>
      </c>
      <c r="CE161" s="171" t="str">
        <f>IFERROR(VLOOKUP($B161,'NAV plus Dist'!$B:$FD,CE$1,FALSE)/VLOOKUP($B160,NAV!$A:$FC,CE$1,FALSE),"")</f>
        <v/>
      </c>
      <c r="CF161" s="171" t="str">
        <f>IFERROR(VLOOKUP($B161,'NAV plus Dist'!$B:$FD,CF$1,FALSE)/VLOOKUP($B160,NAV!$A:$FC,CF$1,FALSE),"")</f>
        <v/>
      </c>
      <c r="CG161" s="171" t="str">
        <f>IFERROR(VLOOKUP($B161,'NAV plus Dist'!$B:$FD,CG$1,FALSE)/VLOOKUP($B160,NAV!$A:$FC,CG$1,FALSE),"")</f>
        <v/>
      </c>
      <c r="CH161" s="171" t="str">
        <f>IFERROR(VLOOKUP($B161,'NAV plus Dist'!$B:$FD,CH$1,FALSE)/VLOOKUP($B160,NAV!$A:$FC,CH$1,FALSE),"")</f>
        <v/>
      </c>
      <c r="CI161" s="171" t="str">
        <f>IFERROR(VLOOKUP($B161,'NAV plus Dist'!$B:$FD,CI$1,FALSE)/VLOOKUP($B160,NAV!$A:$FC,CI$1,FALSE),"")</f>
        <v/>
      </c>
      <c r="CJ161" s="171" t="str">
        <f>IFERROR(VLOOKUP($B161,'NAV plus Dist'!$B:$FD,CJ$1,FALSE)/VLOOKUP($B160,NAV!$A:$FC,CJ$1,FALSE),"")</f>
        <v/>
      </c>
      <c r="CK161" s="171" t="str">
        <f>IFERROR(VLOOKUP($B161,'NAV plus Dist'!$B:$FD,CK$1,FALSE)/VLOOKUP($B160,NAV!$A:$FC,CK$1,FALSE),"")</f>
        <v/>
      </c>
      <c r="CL161" s="171" t="str">
        <f>IFERROR(VLOOKUP($B161,'NAV plus Dist'!$B:$FD,CL$1,FALSE)/VLOOKUP($B160,NAV!$A:$FC,CL$1,FALSE),"")</f>
        <v/>
      </c>
      <c r="CM161" s="171" t="str">
        <f>IFERROR(VLOOKUP($B161,'NAV plus Dist'!$B:$FD,CM$1,FALSE)/VLOOKUP($B160,NAV!$A:$FC,CM$1,FALSE),"")</f>
        <v/>
      </c>
      <c r="CN161" s="171" t="str">
        <f>IFERROR(VLOOKUP($B161,'NAV plus Dist'!$B:$FD,CN$1,FALSE)/VLOOKUP($B160,NAV!$A:$FC,CN$1,FALSE),"")</f>
        <v/>
      </c>
      <c r="CO161" s="171" t="str">
        <f>IFERROR(VLOOKUP($B161,'NAV plus Dist'!$B:$FD,CO$1,FALSE)/VLOOKUP($B160,NAV!$A:$FC,CO$1,FALSE),"")</f>
        <v/>
      </c>
      <c r="CP161" s="171" t="str">
        <f>IFERROR(VLOOKUP($B161,'NAV plus Dist'!$B:$FD,CP$1,FALSE)/VLOOKUP($B160,NAV!$A:$FC,CP$1,FALSE),"")</f>
        <v/>
      </c>
      <c r="CQ161" s="171" t="str">
        <f>IFERROR(VLOOKUP($B161,'NAV plus Dist'!$B:$FD,CQ$1,FALSE)/VLOOKUP($B160,NAV!$A:$FC,CQ$1,FALSE),"")</f>
        <v/>
      </c>
      <c r="CR161" s="171" t="str">
        <f>IFERROR(VLOOKUP($B161,'NAV plus Dist'!$B:$FD,CR$1,FALSE)/VLOOKUP($B160,NAV!$A:$FC,CR$1,FALSE),"")</f>
        <v/>
      </c>
      <c r="CS161" s="171" t="str">
        <f>IFERROR(VLOOKUP($B161,'NAV plus Dist'!$B:$FD,CS$1,FALSE)/VLOOKUP($B160,NAV!$A:$FC,CS$1,FALSE),"")</f>
        <v/>
      </c>
      <c r="CT161" s="171" t="str">
        <f>IFERROR(VLOOKUP($B161,'NAV plus Dist'!$B:$FD,CT$1,FALSE)/VLOOKUP($B160,NAV!$A:$FC,CT$1,FALSE),"")</f>
        <v/>
      </c>
      <c r="CU161" s="171" t="str">
        <f>IFERROR(VLOOKUP($B161,'NAV plus Dist'!$B:$FD,CU$1,FALSE)/VLOOKUP($B160,NAV!$A:$FC,CU$1,FALSE),"")</f>
        <v/>
      </c>
      <c r="CV161" s="171" t="str">
        <f>IFERROR(VLOOKUP($B161,'NAV plus Dist'!$B:$FD,CV$1,FALSE)/VLOOKUP($B160,NAV!$A:$FC,CV$1,FALSE),"")</f>
        <v/>
      </c>
      <c r="CW161" s="171" t="str">
        <f>IFERROR(VLOOKUP($B161,'NAV plus Dist'!$B:$FD,CW$1,FALSE)/VLOOKUP($B160,NAV!$A:$FC,CW$1,FALSE),"")</f>
        <v/>
      </c>
      <c r="CX161" s="171" t="str">
        <f>IFERROR(VLOOKUP($B161,'NAV plus Dist'!$B:$FD,CX$1,FALSE)/VLOOKUP($B160,NAV!$A:$FC,CX$1,FALSE),"")</f>
        <v/>
      </c>
      <c r="CY161" s="171" t="str">
        <f>IFERROR(VLOOKUP($B161,'NAV plus Dist'!$B:$FD,CY$1,FALSE)/VLOOKUP($B160,NAV!$A:$FC,CY$1,FALSE),"")</f>
        <v/>
      </c>
      <c r="CZ161" s="171" t="str">
        <f>IFERROR(VLOOKUP($B161,'NAV plus Dist'!$B:$FD,CZ$1,FALSE)/VLOOKUP($B160,NAV!$A:$FC,CZ$1,FALSE),"")</f>
        <v/>
      </c>
      <c r="DA161" s="171" t="str">
        <f>IFERROR(VLOOKUP($B161,'NAV plus Dist'!$B:$FD,DA$1,FALSE)/VLOOKUP($B160,NAV!$A:$FC,DA$1,FALSE),"")</f>
        <v/>
      </c>
      <c r="DB161" s="171" t="str">
        <f>IFERROR(VLOOKUP($B161,'NAV plus Dist'!$B:$FD,DB$1,FALSE)/VLOOKUP($B160,NAV!$A:$FC,DB$1,FALSE),"")</f>
        <v/>
      </c>
      <c r="DC161" s="171" t="str">
        <f>IFERROR(VLOOKUP($B161,'NAV plus Dist'!$B:$FD,DC$1,FALSE)/VLOOKUP($B160,NAV!$A:$FC,DC$1,FALSE),"")</f>
        <v/>
      </c>
      <c r="DD161" s="171" t="str">
        <f>IFERROR(VLOOKUP($B161,'NAV plus Dist'!$B:$FD,DD$1,FALSE)/VLOOKUP($B160,NAV!$A:$FC,DD$1,FALSE),"")</f>
        <v/>
      </c>
      <c r="DE161" s="171" t="str">
        <f>IFERROR(VLOOKUP($B161,'NAV plus Dist'!$B:$FD,DE$1,FALSE)/VLOOKUP($B160,NAV!$A:$FC,DE$1,FALSE),"")</f>
        <v/>
      </c>
      <c r="DF161" s="171" t="str">
        <f>IFERROR(VLOOKUP($B161,'NAV plus Dist'!$B:$FD,DF$1,FALSE)/VLOOKUP($B160,NAV!$A:$FC,DF$1,FALSE),"")</f>
        <v/>
      </c>
      <c r="DG161" s="171" t="str">
        <f>IFERROR(VLOOKUP($B161,'NAV plus Dist'!$B:$FD,DG$1,FALSE)/VLOOKUP($B160,NAV!$A:$FC,DG$1,FALSE),"")</f>
        <v/>
      </c>
      <c r="DH161" s="171" t="str">
        <f>IFERROR(VLOOKUP($B161,'NAV plus Dist'!$B:$FD,DH$1,FALSE)/VLOOKUP($B160,NAV!$A:$FC,DH$1,FALSE),"")</f>
        <v/>
      </c>
    </row>
    <row r="162" spans="1:112">
      <c r="A162" s="94">
        <f t="shared" si="44"/>
        <v>39</v>
      </c>
      <c r="B162" s="168">
        <f t="shared" si="45"/>
        <v>44895</v>
      </c>
      <c r="C162" s="171">
        <f>IFERROR(VLOOKUP($B162,'NAV plus Dist'!$B:$FD,C$1,FALSE)/VLOOKUP($B161,NAV!$A:$FC,C$1,FALSE),"")</f>
        <v>1.0760980678028589</v>
      </c>
      <c r="D162" s="171">
        <f>IFERROR(VLOOKUP($B162,'NAV plus Dist'!$B:$FD,D$1,FALSE)/VLOOKUP($B161,NAV!$A:$FC,D$1,FALSE),"")</f>
        <v>1.064791483703637</v>
      </c>
      <c r="E162" s="171">
        <f>IFERROR(VLOOKUP($B162,'NAV plus Dist'!$B:$FD,E$1,FALSE)/VLOOKUP($B161,NAV!$A:$FC,E$1,FALSE),"")</f>
        <v>1.0783168898844988</v>
      </c>
      <c r="F162" s="171">
        <f>IFERROR(VLOOKUP($B162,'NAV plus Dist'!$B:$FD,F$1,FALSE)/VLOOKUP($B161,NAV!$A:$FC,F$1,FALSE),"")</f>
        <v>1.0614121605941056</v>
      </c>
      <c r="G162" s="171">
        <f>IFERROR(VLOOKUP($B162,'NAV plus Dist'!$B:$FD,G$1,FALSE)/VLOOKUP($B161,NAV!$A:$FC,G$1,FALSE),"")</f>
        <v>1.0549879429395983</v>
      </c>
      <c r="H162" s="171">
        <f>IFERROR(VLOOKUP($B162,'NAV plus Dist'!$B:$FD,H$1,FALSE)/VLOOKUP($B161,NAV!$A:$FC,H$1,FALSE),"")</f>
        <v>1.089381753834836</v>
      </c>
      <c r="I162" s="171">
        <f>IFERROR(VLOOKUP($B162,'NAV plus Dist'!$B:$FD,I$1,FALSE)/VLOOKUP($B161,NAV!$A:$FC,I$1,FALSE),"")</f>
        <v>1.0584139042357277</v>
      </c>
      <c r="J162" s="171">
        <f>IFERROR(VLOOKUP($B162,'NAV plus Dist'!$B:$FD,J$1,FALSE)/VLOOKUP($B161,NAV!$A:$FC,J$1,FALSE),"")</f>
        <v>1.0355560736768477</v>
      </c>
      <c r="K162" s="171" t="str">
        <f>IFERROR(VLOOKUP($B162,'NAV plus Dist'!$B:$FD,K$1,FALSE)/VLOOKUP($B161,NAV!$A:$FC,K$1,FALSE),"")</f>
        <v/>
      </c>
      <c r="L162" s="171" t="str">
        <f>IFERROR(VLOOKUP($B162,'NAV plus Dist'!$B:$FD,L$1,FALSE)/VLOOKUP($B161,NAV!$A:$FC,L$1,FALSE),"")</f>
        <v/>
      </c>
      <c r="M162" s="171" t="str">
        <f>IFERROR(VLOOKUP($B162,'NAV plus Dist'!$B:$FD,M$1,FALSE)/VLOOKUP($B161,NAV!$A:$FC,M$1,FALSE),"")</f>
        <v/>
      </c>
      <c r="N162" s="171">
        <f>IFERROR(VLOOKUP($B162,'NAV plus Dist'!$B:$FD,N$1,FALSE)/VLOOKUP($B161,NAV!$A:$FC,N$1,FALSE),"")</f>
        <v>1.0287914035670767</v>
      </c>
      <c r="O162" s="171">
        <f>IFERROR(VLOOKUP($B162,'NAV plus Dist'!$B:$FD,O$1,FALSE)/VLOOKUP($B161,NAV!$A:$FC,O$1,FALSE),"")</f>
        <v>1.0423731097873257</v>
      </c>
      <c r="P162" s="171">
        <f>IFERROR(VLOOKUP($B162,'NAV plus Dist'!$B:$FD,P$1,FALSE)/VLOOKUP($B161,NAV!$A:$FC,P$1,FALSE),"")</f>
        <v>1.0467133952829974</v>
      </c>
      <c r="Q162" s="171">
        <f>IFERROR(VLOOKUP($B162,'NAV plus Dist'!$B:$FD,Q$1,FALSE)/VLOOKUP($B161,NAV!$A:$FC,Q$1,FALSE),"")</f>
        <v>1.062309892815759</v>
      </c>
      <c r="R162" s="171">
        <f>IFERROR(VLOOKUP($B162,'NAV plus Dist'!$B:$FD,R$1,FALSE)/VLOOKUP($B161,NAV!$A:$FC,R$1,FALSE),"")</f>
        <v>1.062309892815759</v>
      </c>
      <c r="S162" s="171">
        <f>IFERROR(VLOOKUP($B162,'NAV plus Dist'!$B:$FD,S$1,FALSE)/VLOOKUP($B161,NAV!$A:$FC,S$1,FALSE),"")</f>
        <v>1.0614676611747107</v>
      </c>
      <c r="T162" s="171">
        <f>IFERROR(VLOOKUP($B162,'NAV plus Dist'!$B:$FD,T$1,FALSE)/VLOOKUP($B161,NAV!$A:$FC,T$1,FALSE),"")</f>
        <v>1.0627044302585913</v>
      </c>
      <c r="U162" s="171">
        <f>IFERROR(VLOOKUP($B162,'NAV plus Dist'!$B:$FD,U$1,FALSE)/VLOOKUP($B161,NAV!$A:$FC,U$1,FALSE),"")</f>
        <v>1.0627045694698591</v>
      </c>
      <c r="V162" s="171">
        <f>IFERROR(VLOOKUP($B162,'NAV plus Dist'!$B:$FD,V$1,FALSE)/VLOOKUP($B161,NAV!$A:$FC,V$1,FALSE),"")</f>
        <v>1.021249568003288</v>
      </c>
      <c r="W162" s="171">
        <f>IFERROR(VLOOKUP($B162,'NAV plus Dist'!$B:$FD,W$1,FALSE)/VLOOKUP($B161,NAV!$A:$FC,W$1,FALSE),"")</f>
        <v>1.021249568003288</v>
      </c>
      <c r="X162" s="171">
        <f>IFERROR(VLOOKUP($B162,'NAV plus Dist'!$B:$FD,X$1,FALSE)/VLOOKUP($B161,NAV!$A:$FC,X$1,FALSE),"")</f>
        <v>1.0210389411674701</v>
      </c>
      <c r="Y162" s="171">
        <f>IFERROR(VLOOKUP($B162,'NAV plus Dist'!$B:$FD,Y$1,FALSE)/VLOOKUP($B161,NAV!$A:$FC,Y$1,FALSE),"")</f>
        <v>1.0221994754014461</v>
      </c>
      <c r="Z162" s="171">
        <f>IFERROR(VLOOKUP($B162,'NAV plus Dist'!$B:$FD,Z$1,FALSE)/VLOOKUP($B161,NAV!$A:$FC,Z$1,FALSE),"")</f>
        <v>1.0222018042098229</v>
      </c>
      <c r="AA162" s="171">
        <f>IFERROR(VLOOKUP($B162,'NAV plus Dist'!$B:$FD,AA$1,FALSE)/VLOOKUP($B161,NAV!$A:$FC,AA$1,FALSE),"")</f>
        <v>1.0507296291978849</v>
      </c>
      <c r="AB162" s="171">
        <f>IFERROR(VLOOKUP($B162,'NAV plus Dist'!$B:$FD,AB$1,FALSE)/VLOOKUP($B161,NAV!$A:$FC,AB$1,FALSE),"")</f>
        <v>1.0390912453520742</v>
      </c>
      <c r="AC162" s="171">
        <f>IFERROR(VLOOKUP($B162,'NAV plus Dist'!$B:$FD,AC$1,FALSE)/VLOOKUP($B161,NAV!$A:$FC,AC$1,FALSE),"")</f>
        <v>1.052262428201699</v>
      </c>
      <c r="AD162" s="171">
        <f>IFERROR(VLOOKUP($B162,'NAV plus Dist'!$B:$FD,AD$1,FALSE)/VLOOKUP($B161,NAV!$A:$FC,AD$1,FALSE),"")</f>
        <v>1.1773190830497866</v>
      </c>
      <c r="AE162" s="171">
        <f>IFERROR(VLOOKUP($B162,'NAV plus Dist'!$B:$FD,AE$1,FALSE)/VLOOKUP($B161,NAV!$A:$FC,AE$1,FALSE),"")</f>
        <v>1.0537049626104689</v>
      </c>
      <c r="AF162" s="171">
        <f>IFERROR(VLOOKUP($B162,'NAV plus Dist'!$B:$FD,AF$1,FALSE)/VLOOKUP($B161,NAV!$A:$FC,AF$1,FALSE),"")</f>
        <v>1.0491556203441759</v>
      </c>
      <c r="AG162" s="171">
        <f>IFERROR(VLOOKUP($B162,'NAV plus Dist'!$B:$FD,AG$1,FALSE)/VLOOKUP($B161,NAV!$A:$FC,AG$1,FALSE),"")</f>
        <v>1.0358859047379894</v>
      </c>
      <c r="AH162" s="171">
        <f>IFERROR(VLOOKUP($B162,'NAV plus Dist'!$B:$FD,AH$1,FALSE)/VLOOKUP($B161,NAV!$A:$FC,AH$1,FALSE),"")</f>
        <v>1.0490372545768893</v>
      </c>
      <c r="AI162" s="171">
        <f>IFERROR(VLOOKUP($B162,'NAV plus Dist'!$B:$FD,AI$1,FALSE)/VLOOKUP($B161,NAV!$A:$FC,AI$1,FALSE),"")</f>
        <v>0.91881025091184099</v>
      </c>
      <c r="AJ162" s="171">
        <f>IFERROR(VLOOKUP($B162,'NAV plus Dist'!$B:$FD,AJ$1,FALSE)/VLOOKUP($B161,NAV!$A:$FC,AJ$1,FALSE),"")</f>
        <v>1.0485670557171731</v>
      </c>
      <c r="AK162" s="171">
        <f>IFERROR(VLOOKUP($B162,'NAV plus Dist'!$B:$FD,AK$1,FALSE)/VLOOKUP($B161,NAV!$A:$FC,AK$1,FALSE),"")</f>
        <v>1.0545124859007124</v>
      </c>
      <c r="AL162" s="171">
        <f>IFERROR(VLOOKUP($B162,'NAV plus Dist'!$B:$FD,AL$1,FALSE)/VLOOKUP($B161,NAV!$A:$FC,AL$1,FALSE),"")</f>
        <v>1.0568842665184686</v>
      </c>
      <c r="AM162" s="171">
        <f>IFERROR(VLOOKUP($B162,'NAV plus Dist'!$B:$FD,AM$1,FALSE)/VLOOKUP($B161,NAV!$A:$FC,AM$1,FALSE),"")</f>
        <v>1.0991679637522307</v>
      </c>
      <c r="AN162" s="171">
        <f>IFERROR(VLOOKUP($B162,'NAV plus Dist'!$B:$FD,AN$1,FALSE)/VLOOKUP($B161,NAV!$A:$FC,AN$1,FALSE),"")</f>
        <v>1.0515907652693826</v>
      </c>
      <c r="AO162" s="171">
        <f>IFERROR(VLOOKUP($B162,'NAV plus Dist'!$B:$FD,AO$1,FALSE)/VLOOKUP($B161,NAV!$A:$FC,AO$1,FALSE),"")</f>
        <v>1.0650370559970215</v>
      </c>
      <c r="AP162" s="171" t="str">
        <f>IFERROR(VLOOKUP($B162,'NAV plus Dist'!$B:$FD,AP$1,FALSE)/VLOOKUP($B161,NAV!$A:$FC,AP$1,FALSE),"")</f>
        <v/>
      </c>
      <c r="AQ162" s="171" t="str">
        <f>IFERROR(VLOOKUP($B162,'NAV plus Dist'!$B:$FD,AQ$1,FALSE)/VLOOKUP($B161,NAV!$A:$FC,AQ$1,FALSE),"")</f>
        <v/>
      </c>
      <c r="AR162" s="171" t="str">
        <f>IFERROR(VLOOKUP($B162,'NAV plus Dist'!$B:$FD,AR$1,FALSE)/VLOOKUP($B161,NAV!$A:$FC,AR$1,FALSE),"")</f>
        <v/>
      </c>
      <c r="AS162" s="171">
        <f>IFERROR(VLOOKUP($B162,'NAV plus Dist'!$B:$FD,AS$1,FALSE)/VLOOKUP($B161,NAV!$A:$FC,AS$1,FALSE),"")</f>
        <v>1.0599114901635076</v>
      </c>
      <c r="AT162" s="171">
        <f>IFERROR(VLOOKUP($B162,'NAV plus Dist'!$B:$FD,AT$1,FALSE)/VLOOKUP($B161,NAV!$A:$FC,AT$1,FALSE),"")</f>
        <v>1.0564163702930978</v>
      </c>
      <c r="AU162" s="171">
        <f>IFERROR(VLOOKUP($B162,'NAV plus Dist'!$B:$FD,AU$1,FALSE)/VLOOKUP($B161,NAV!$A:$FC,AU$1,FALSE),"")</f>
        <v>1</v>
      </c>
      <c r="AV162" s="171">
        <f>IFERROR(VLOOKUP($B162,'NAV plus Dist'!$B:$FD,AV$1,FALSE)/VLOOKUP($B161,NAV!$A:$FC,AV$1,FALSE),"")</f>
        <v>1.0944638148355466</v>
      </c>
      <c r="AW162" s="171" t="str">
        <f>IFERROR(VLOOKUP($B162,'NAV plus Dist'!$B:$FD,AW$1,FALSE)/VLOOKUP($B161,NAV!$A:$FC,AW$1,FALSE),"")</f>
        <v/>
      </c>
      <c r="AX162" s="171" t="str">
        <f>IFERROR(VLOOKUP($B162,'NAV plus Dist'!$B:$FD,AX$1,FALSE)/VLOOKUP($B161,NAV!$A:$FC,AX$1,FALSE),"")</f>
        <v/>
      </c>
      <c r="AY162" s="171" t="str">
        <f>IFERROR(VLOOKUP($B162,'NAV plus Dist'!$B:$FD,AY$1,FALSE)/VLOOKUP($B161,NAV!$A:$FC,AY$1,FALSE),"")</f>
        <v/>
      </c>
      <c r="AZ162" s="171" t="str">
        <f>IFERROR(VLOOKUP($B162,'NAV plus Dist'!$B:$FD,AZ$1,FALSE)/VLOOKUP($B161,NAV!$A:$FC,AZ$1,FALSE),"")</f>
        <v/>
      </c>
      <c r="BA162" s="171" t="str">
        <f>IFERROR(VLOOKUP($B162,'NAV plus Dist'!$B:$FD,BA$1,FALSE)/VLOOKUP($B161,NAV!$A:$FC,BA$1,FALSE),"")</f>
        <v/>
      </c>
      <c r="BB162" s="171" t="str">
        <f>IFERROR(VLOOKUP($B162,'NAV plus Dist'!$B:$FD,BB$1,FALSE)/VLOOKUP($B161,NAV!$A:$FC,BB$1,FALSE),"")</f>
        <v/>
      </c>
      <c r="BC162" s="171" t="str">
        <f>IFERROR(VLOOKUP($B162,'NAV plus Dist'!$B:$FD,BC$1,FALSE)/VLOOKUP($B161,NAV!$A:$FC,BC$1,FALSE),"")</f>
        <v/>
      </c>
      <c r="BD162" s="171" t="str">
        <f>IFERROR(VLOOKUP($B162,'NAV plus Dist'!$B:$FD,BD$1,FALSE)/VLOOKUP($B161,NAV!$A:$FC,BD$1,FALSE),"")</f>
        <v/>
      </c>
      <c r="BE162" s="171" t="str">
        <f>IFERROR(VLOOKUP($B162,'NAV plus Dist'!$B:$FD,BE$1,FALSE)/VLOOKUP($B161,NAV!$A:$FC,BE$1,FALSE),"")</f>
        <v/>
      </c>
      <c r="BF162" s="171" t="str">
        <f>IFERROR(VLOOKUP($B162,'NAV plus Dist'!$B:$FD,BF$1,FALSE)/VLOOKUP($B161,NAV!$A:$FC,BF$1,FALSE),"")</f>
        <v/>
      </c>
      <c r="BG162" s="171" t="str">
        <f>IFERROR(VLOOKUP($B162,'NAV plus Dist'!$B:$FD,BG$1,FALSE)/VLOOKUP($B161,NAV!$A:$FC,BG$1,FALSE),"")</f>
        <v/>
      </c>
      <c r="BH162" s="171" t="str">
        <f>IFERROR(VLOOKUP($B162,'NAV plus Dist'!$B:$FD,BH$1,FALSE)/VLOOKUP($B161,NAV!$A:$FC,BH$1,FALSE),"")</f>
        <v/>
      </c>
      <c r="BI162" s="171" t="str">
        <f>IFERROR(VLOOKUP($B162,'NAV plus Dist'!$B:$FD,BI$1,FALSE)/VLOOKUP($B161,NAV!$A:$FC,BI$1,FALSE),"")</f>
        <v/>
      </c>
      <c r="BJ162" s="171" t="str">
        <f>IFERROR(VLOOKUP($B162,'NAV plus Dist'!$B:$FD,BJ$1,FALSE)/VLOOKUP($B161,NAV!$A:$FC,BJ$1,FALSE),"")</f>
        <v/>
      </c>
      <c r="BK162" s="171" t="str">
        <f>IFERROR(VLOOKUP($B162,'NAV plus Dist'!$B:$FD,BK$1,FALSE)/VLOOKUP($B161,NAV!$A:$FC,BK$1,FALSE),"")</f>
        <v/>
      </c>
      <c r="BL162" s="171" t="str">
        <f>IFERROR(VLOOKUP($B162,'NAV plus Dist'!$B:$FD,BL$1,FALSE)/VLOOKUP($B161,NAV!$A:$FC,BL$1,FALSE),"")</f>
        <v/>
      </c>
      <c r="BM162" s="171" t="str">
        <f>IFERROR(VLOOKUP($B162,'NAV plus Dist'!$B:$FD,BM$1,FALSE)/VLOOKUP($B161,NAV!$A:$FC,BM$1,FALSE),"")</f>
        <v/>
      </c>
      <c r="BN162" s="171" t="str">
        <f>IFERROR(VLOOKUP($B162,'NAV plus Dist'!$B:$FD,BN$1,FALSE)/VLOOKUP($B161,NAV!$A:$FC,BN$1,FALSE),"")</f>
        <v/>
      </c>
      <c r="BO162" s="171" t="str">
        <f>IFERROR(VLOOKUP($B162,'NAV plus Dist'!$B:$FD,BO$1,FALSE)/VLOOKUP($B161,NAV!$A:$FC,BO$1,FALSE),"")</f>
        <v/>
      </c>
      <c r="BP162" s="171" t="str">
        <f>IFERROR(VLOOKUP($B162,'NAV plus Dist'!$B:$FD,BP$1,FALSE)/VLOOKUP($B161,NAV!$A:$FC,BP$1,FALSE),"")</f>
        <v/>
      </c>
      <c r="BQ162" s="171" t="str">
        <f>IFERROR(VLOOKUP($B162,'NAV plus Dist'!$B:$FD,BQ$1,FALSE)/VLOOKUP($B161,NAV!$A:$FC,BQ$1,FALSE),"")</f>
        <v/>
      </c>
      <c r="BR162" s="171" t="str">
        <f>IFERROR(VLOOKUP($B162,'NAV plus Dist'!$B:$FD,BR$1,FALSE)/VLOOKUP($B161,NAV!$A:$FC,BR$1,FALSE),"")</f>
        <v/>
      </c>
      <c r="BS162" s="171" t="str">
        <f>IFERROR(VLOOKUP($B162,'NAV plus Dist'!$B:$FD,BS$1,FALSE)/VLOOKUP($B161,NAV!$A:$FC,BS$1,FALSE),"")</f>
        <v/>
      </c>
      <c r="BT162" s="171" t="str">
        <f>IFERROR(VLOOKUP($B162,'NAV plus Dist'!$B:$FD,BT$1,FALSE)/VLOOKUP($B161,NAV!$A:$FC,BT$1,FALSE),"")</f>
        <v/>
      </c>
      <c r="BU162" s="171" t="str">
        <f>IFERROR(VLOOKUP($B162,'NAV plus Dist'!$B:$FD,BU$1,FALSE)/VLOOKUP($B161,NAV!$A:$FC,BU$1,FALSE),"")</f>
        <v/>
      </c>
      <c r="BV162" s="171" t="str">
        <f>IFERROR(VLOOKUP($B162,'NAV plus Dist'!$B:$FD,BV$1,FALSE)/VLOOKUP($B161,NAV!$A:$FC,BV$1,FALSE),"")</f>
        <v/>
      </c>
      <c r="BW162" s="171" t="str">
        <f>IFERROR(VLOOKUP($B162,'NAV plus Dist'!$B:$FD,BW$1,FALSE)/VLOOKUP($B161,NAV!$A:$FC,BW$1,FALSE),"")</f>
        <v/>
      </c>
      <c r="BX162" s="171" t="str">
        <f>IFERROR(VLOOKUP($B162,'NAV plus Dist'!$B:$FD,BX$1,FALSE)/VLOOKUP($B161,NAV!$A:$FC,BX$1,FALSE),"")</f>
        <v/>
      </c>
      <c r="BY162" s="171" t="str">
        <f>IFERROR(VLOOKUP($B162,'NAV plus Dist'!$B:$FD,BY$1,FALSE)/VLOOKUP($B161,NAV!$A:$FC,BY$1,FALSE),"")</f>
        <v/>
      </c>
      <c r="BZ162" s="171" t="str">
        <f>IFERROR(VLOOKUP($B162,'NAV plus Dist'!$B:$FD,BZ$1,FALSE)/VLOOKUP($B161,NAV!$A:$FC,BZ$1,FALSE),"")</f>
        <v/>
      </c>
      <c r="CA162" s="171" t="str">
        <f>IFERROR(VLOOKUP($B162,'NAV plus Dist'!$B:$FD,CA$1,FALSE)/VLOOKUP($B161,NAV!$A:$FC,CA$1,FALSE),"")</f>
        <v/>
      </c>
      <c r="CB162" s="171" t="str">
        <f>IFERROR(VLOOKUP($B162,'NAV plus Dist'!$B:$FD,CB$1,FALSE)/VLOOKUP($B161,NAV!$A:$FC,CB$1,FALSE),"")</f>
        <v/>
      </c>
      <c r="CC162" s="171" t="str">
        <f>IFERROR(VLOOKUP($B162,'NAV plus Dist'!$B:$FD,CC$1,FALSE)/VLOOKUP($B161,NAV!$A:$FC,CC$1,FALSE),"")</f>
        <v/>
      </c>
      <c r="CD162" s="171" t="str">
        <f>IFERROR(VLOOKUP($B162,'NAV plus Dist'!$B:$FD,CD$1,FALSE)/VLOOKUP($B161,NAV!$A:$FC,CD$1,FALSE),"")</f>
        <v/>
      </c>
      <c r="CE162" s="171" t="str">
        <f>IFERROR(VLOOKUP($B162,'NAV plus Dist'!$B:$FD,CE$1,FALSE)/VLOOKUP($B161,NAV!$A:$FC,CE$1,FALSE),"")</f>
        <v/>
      </c>
      <c r="CF162" s="171" t="str">
        <f>IFERROR(VLOOKUP($B162,'NAV plus Dist'!$B:$FD,CF$1,FALSE)/VLOOKUP($B161,NAV!$A:$FC,CF$1,FALSE),"")</f>
        <v/>
      </c>
      <c r="CG162" s="171" t="str">
        <f>IFERROR(VLOOKUP($B162,'NAV plus Dist'!$B:$FD,CG$1,FALSE)/VLOOKUP($B161,NAV!$A:$FC,CG$1,FALSE),"")</f>
        <v/>
      </c>
      <c r="CH162" s="171" t="str">
        <f>IFERROR(VLOOKUP($B162,'NAV plus Dist'!$B:$FD,CH$1,FALSE)/VLOOKUP($B161,NAV!$A:$FC,CH$1,FALSE),"")</f>
        <v/>
      </c>
      <c r="CI162" s="171" t="str">
        <f>IFERROR(VLOOKUP($B162,'NAV plus Dist'!$B:$FD,CI$1,FALSE)/VLOOKUP($B161,NAV!$A:$FC,CI$1,FALSE),"")</f>
        <v/>
      </c>
      <c r="CJ162" s="171" t="str">
        <f>IFERROR(VLOOKUP($B162,'NAV plus Dist'!$B:$FD,CJ$1,FALSE)/VLOOKUP($B161,NAV!$A:$FC,CJ$1,FALSE),"")</f>
        <v/>
      </c>
      <c r="CK162" s="171" t="str">
        <f>IFERROR(VLOOKUP($B162,'NAV plus Dist'!$B:$FD,CK$1,FALSE)/VLOOKUP($B161,NAV!$A:$FC,CK$1,FALSE),"")</f>
        <v/>
      </c>
      <c r="CL162" s="171" t="str">
        <f>IFERROR(VLOOKUP($B162,'NAV plus Dist'!$B:$FD,CL$1,FALSE)/VLOOKUP($B161,NAV!$A:$FC,CL$1,FALSE),"")</f>
        <v/>
      </c>
      <c r="CM162" s="171" t="str">
        <f>IFERROR(VLOOKUP($B162,'NAV plus Dist'!$B:$FD,CM$1,FALSE)/VLOOKUP($B161,NAV!$A:$FC,CM$1,FALSE),"")</f>
        <v/>
      </c>
      <c r="CN162" s="171" t="str">
        <f>IFERROR(VLOOKUP($B162,'NAV plus Dist'!$B:$FD,CN$1,FALSE)/VLOOKUP($B161,NAV!$A:$FC,CN$1,FALSE),"")</f>
        <v/>
      </c>
      <c r="CO162" s="171" t="str">
        <f>IFERROR(VLOOKUP($B162,'NAV plus Dist'!$B:$FD,CO$1,FALSE)/VLOOKUP($B161,NAV!$A:$FC,CO$1,FALSE),"")</f>
        <v/>
      </c>
      <c r="CP162" s="171" t="str">
        <f>IFERROR(VLOOKUP($B162,'NAV plus Dist'!$B:$FD,CP$1,FALSE)/VLOOKUP($B161,NAV!$A:$FC,CP$1,FALSE),"")</f>
        <v/>
      </c>
      <c r="CQ162" s="171" t="str">
        <f>IFERROR(VLOOKUP($B162,'NAV plus Dist'!$B:$FD,CQ$1,FALSE)/VLOOKUP($B161,NAV!$A:$FC,CQ$1,FALSE),"")</f>
        <v/>
      </c>
      <c r="CR162" s="171" t="str">
        <f>IFERROR(VLOOKUP($B162,'NAV plus Dist'!$B:$FD,CR$1,FALSE)/VLOOKUP($B161,NAV!$A:$FC,CR$1,FALSE),"")</f>
        <v/>
      </c>
      <c r="CS162" s="171" t="str">
        <f>IFERROR(VLOOKUP($B162,'NAV plus Dist'!$B:$FD,CS$1,FALSE)/VLOOKUP($B161,NAV!$A:$FC,CS$1,FALSE),"")</f>
        <v/>
      </c>
      <c r="CT162" s="171" t="str">
        <f>IFERROR(VLOOKUP($B162,'NAV plus Dist'!$B:$FD,CT$1,FALSE)/VLOOKUP($B161,NAV!$A:$FC,CT$1,FALSE),"")</f>
        <v/>
      </c>
      <c r="CU162" s="171" t="str">
        <f>IFERROR(VLOOKUP($B162,'NAV plus Dist'!$B:$FD,CU$1,FALSE)/VLOOKUP($B161,NAV!$A:$FC,CU$1,FALSE),"")</f>
        <v/>
      </c>
      <c r="CV162" s="171" t="str">
        <f>IFERROR(VLOOKUP($B162,'NAV plus Dist'!$B:$FD,CV$1,FALSE)/VLOOKUP($B161,NAV!$A:$FC,CV$1,FALSE),"")</f>
        <v/>
      </c>
      <c r="CW162" s="171" t="str">
        <f>IFERROR(VLOOKUP($B162,'NAV plus Dist'!$B:$FD,CW$1,FALSE)/VLOOKUP($B161,NAV!$A:$FC,CW$1,FALSE),"")</f>
        <v/>
      </c>
      <c r="CX162" s="171" t="str">
        <f>IFERROR(VLOOKUP($B162,'NAV plus Dist'!$B:$FD,CX$1,FALSE)/VLOOKUP($B161,NAV!$A:$FC,CX$1,FALSE),"")</f>
        <v/>
      </c>
      <c r="CY162" s="171" t="str">
        <f>IFERROR(VLOOKUP($B162,'NAV plus Dist'!$B:$FD,CY$1,FALSE)/VLOOKUP($B161,NAV!$A:$FC,CY$1,FALSE),"")</f>
        <v/>
      </c>
      <c r="CZ162" s="171" t="str">
        <f>IFERROR(VLOOKUP($B162,'NAV plus Dist'!$B:$FD,CZ$1,FALSE)/VLOOKUP($B161,NAV!$A:$FC,CZ$1,FALSE),"")</f>
        <v/>
      </c>
      <c r="DA162" s="171" t="str">
        <f>IFERROR(VLOOKUP($B162,'NAV plus Dist'!$B:$FD,DA$1,FALSE)/VLOOKUP($B161,NAV!$A:$FC,DA$1,FALSE),"")</f>
        <v/>
      </c>
      <c r="DB162" s="171" t="str">
        <f>IFERROR(VLOOKUP($B162,'NAV plus Dist'!$B:$FD,DB$1,FALSE)/VLOOKUP($B161,NAV!$A:$FC,DB$1,FALSE),"")</f>
        <v/>
      </c>
      <c r="DC162" s="171" t="str">
        <f>IFERROR(VLOOKUP($B162,'NAV plus Dist'!$B:$FD,DC$1,FALSE)/VLOOKUP($B161,NAV!$A:$FC,DC$1,FALSE),"")</f>
        <v/>
      </c>
      <c r="DD162" s="171" t="str">
        <f>IFERROR(VLOOKUP($B162,'NAV plus Dist'!$B:$FD,DD$1,FALSE)/VLOOKUP($B161,NAV!$A:$FC,DD$1,FALSE),"")</f>
        <v/>
      </c>
      <c r="DE162" s="171" t="str">
        <f>IFERROR(VLOOKUP($B162,'NAV plus Dist'!$B:$FD,DE$1,FALSE)/VLOOKUP($B161,NAV!$A:$FC,DE$1,FALSE),"")</f>
        <v/>
      </c>
      <c r="DF162" s="171" t="str">
        <f>IFERROR(VLOOKUP($B162,'NAV plus Dist'!$B:$FD,DF$1,FALSE)/VLOOKUP($B161,NAV!$A:$FC,DF$1,FALSE),"")</f>
        <v/>
      </c>
      <c r="DG162" s="171" t="str">
        <f>IFERROR(VLOOKUP($B162,'NAV plus Dist'!$B:$FD,DG$1,FALSE)/VLOOKUP($B161,NAV!$A:$FC,DG$1,FALSE),"")</f>
        <v/>
      </c>
      <c r="DH162" s="171" t="str">
        <f>IFERROR(VLOOKUP($B162,'NAV plus Dist'!$B:$FD,DH$1,FALSE)/VLOOKUP($B161,NAV!$A:$FC,DH$1,FALSE),"")</f>
        <v/>
      </c>
    </row>
    <row r="163" spans="1:112">
      <c r="A163" s="94">
        <f t="shared" si="44"/>
        <v>38</v>
      </c>
      <c r="B163" s="168">
        <f t="shared" si="45"/>
        <v>44926</v>
      </c>
      <c r="C163" s="171">
        <f>IFERROR(VLOOKUP($B163,'NAV plus Dist'!$B:$FD,C$1,FALSE)/VLOOKUP($B162,NAV!$A:$FC,C$1,FALSE),"")</f>
        <v>0.92580123677684645</v>
      </c>
      <c r="D163" s="171">
        <f>IFERROR(VLOOKUP($B163,'NAV plus Dist'!$B:$FD,D$1,FALSE)/VLOOKUP($B162,NAV!$A:$FC,D$1,FALSE),"")</f>
        <v>0.93268909586657434</v>
      </c>
      <c r="E163" s="171">
        <f>IFERROR(VLOOKUP($B163,'NAV plus Dist'!$B:$FD,E$1,FALSE)/VLOOKUP($B162,NAV!$A:$FC,E$1,FALSE),"")</f>
        <v>0.92657241456083705</v>
      </c>
      <c r="F163" s="171">
        <f>IFERROR(VLOOKUP($B163,'NAV plus Dist'!$B:$FD,F$1,FALSE)/VLOOKUP($B162,NAV!$A:$FC,F$1,FALSE),"")</f>
        <v>0.9772539364653573</v>
      </c>
      <c r="G163" s="171">
        <f>IFERROR(VLOOKUP($B163,'NAV plus Dist'!$B:$FD,G$1,FALSE)/VLOOKUP($B162,NAV!$A:$FC,G$1,FALSE),"")</f>
        <v>0.94028318551333157</v>
      </c>
      <c r="H163" s="171">
        <f>IFERROR(VLOOKUP($B163,'NAV plus Dist'!$B:$FD,H$1,FALSE)/VLOOKUP($B162,NAV!$A:$FC,H$1,FALSE),"")</f>
        <v>0.91270653065361806</v>
      </c>
      <c r="I163" s="171">
        <f>IFERROR(VLOOKUP($B163,'NAV plus Dist'!$B:$FD,I$1,FALSE)/VLOOKUP($B162,NAV!$A:$FC,I$1,FALSE),"")</f>
        <v>0.9584547239599982</v>
      </c>
      <c r="J163" s="171">
        <f>IFERROR(VLOOKUP($B163,'NAV plus Dist'!$B:$FD,J$1,FALSE)/VLOOKUP($B162,NAV!$A:$FC,J$1,FALSE),"")</f>
        <v>0.96218050514216558</v>
      </c>
      <c r="K163" s="171" t="str">
        <f>IFERROR(VLOOKUP($B163,'NAV plus Dist'!$B:$FD,K$1,FALSE)/VLOOKUP($B162,NAV!$A:$FC,K$1,FALSE),"")</f>
        <v/>
      </c>
      <c r="L163" s="171" t="str">
        <f>IFERROR(VLOOKUP($B163,'NAV plus Dist'!$B:$FD,L$1,FALSE)/VLOOKUP($B162,NAV!$A:$FC,L$1,FALSE),"")</f>
        <v/>
      </c>
      <c r="M163" s="171" t="str">
        <f>IFERROR(VLOOKUP($B163,'NAV plus Dist'!$B:$FD,M$1,FALSE)/VLOOKUP($B162,NAV!$A:$FC,M$1,FALSE),"")</f>
        <v/>
      </c>
      <c r="N163" s="171">
        <f>IFERROR(VLOOKUP($B163,'NAV plus Dist'!$B:$FD,N$1,FALSE)/VLOOKUP($B162,NAV!$A:$FC,N$1,FALSE),"")</f>
        <v>0.97183754849056181</v>
      </c>
      <c r="O163" s="171">
        <f>IFERROR(VLOOKUP($B163,'NAV plus Dist'!$B:$FD,O$1,FALSE)/VLOOKUP($B162,NAV!$A:$FC,O$1,FALSE),"")</f>
        <v>0.95752322948387603</v>
      </c>
      <c r="P163" s="171">
        <f>IFERROR(VLOOKUP($B163,'NAV plus Dist'!$B:$FD,P$1,FALSE)/VLOOKUP($B162,NAV!$A:$FC,P$1,FALSE),"")</f>
        <v>0.95714442373067232</v>
      </c>
      <c r="Q163" s="171">
        <f>IFERROR(VLOOKUP($B163,'NAV plus Dist'!$B:$FD,Q$1,FALSE)/VLOOKUP($B162,NAV!$A:$FC,Q$1,FALSE),"")</f>
        <v>0.94973724142069671</v>
      </c>
      <c r="R163" s="171">
        <f>IFERROR(VLOOKUP($B163,'NAV plus Dist'!$B:$FD,R$1,FALSE)/VLOOKUP($B162,NAV!$A:$FC,R$1,FALSE),"")</f>
        <v>0.94973724142069671</v>
      </c>
      <c r="S163" s="171">
        <f>IFERROR(VLOOKUP($B163,'NAV plus Dist'!$B:$FD,S$1,FALSE)/VLOOKUP($B162,NAV!$A:$FC,S$1,FALSE),"")</f>
        <v>0.94893524768671345</v>
      </c>
      <c r="T163" s="171">
        <f>IFERROR(VLOOKUP($B163,'NAV plus Dist'!$B:$FD,T$1,FALSE)/VLOOKUP($B162,NAV!$A:$FC,T$1,FALSE),"")</f>
        <v>0.95010434303264168</v>
      </c>
      <c r="U163" s="171">
        <f>IFERROR(VLOOKUP($B163,'NAV plus Dist'!$B:$FD,U$1,FALSE)/VLOOKUP($B162,NAV!$A:$FC,U$1,FALSE),"")</f>
        <v>0.95011463228240189</v>
      </c>
      <c r="V163" s="171">
        <f>IFERROR(VLOOKUP($B163,'NAV plus Dist'!$B:$FD,V$1,FALSE)/VLOOKUP($B162,NAV!$A:$FC,V$1,FALSE),"")</f>
        <v>0.95991199970543839</v>
      </c>
      <c r="W163" s="171">
        <f>IFERROR(VLOOKUP($B163,'NAV plus Dist'!$B:$FD,W$1,FALSE)/VLOOKUP($B162,NAV!$A:$FC,W$1,FALSE),"")</f>
        <v>0.95991199970543839</v>
      </c>
      <c r="X163" s="171">
        <f>IFERROR(VLOOKUP($B163,'NAV plus Dist'!$B:$FD,X$1,FALSE)/VLOOKUP($B162,NAV!$A:$FC,X$1,FALSE),"")</f>
        <v>0.95968623901647998</v>
      </c>
      <c r="Y163" s="171">
        <f>IFERROR(VLOOKUP($B163,'NAV plus Dist'!$B:$FD,Y$1,FALSE)/VLOOKUP($B162,NAV!$A:$FC,Y$1,FALSE),"")</f>
        <v>0.96084924955161888</v>
      </c>
      <c r="Z163" s="171">
        <f>IFERROR(VLOOKUP($B163,'NAV plus Dist'!$B:$FD,Z$1,FALSE)/VLOOKUP($B162,NAV!$A:$FC,Z$1,FALSE),"")</f>
        <v>0.96085570111277308</v>
      </c>
      <c r="AA163" s="171">
        <f>IFERROR(VLOOKUP($B163,'NAV plus Dist'!$B:$FD,AA$1,FALSE)/VLOOKUP($B162,NAV!$A:$FC,AA$1,FALSE),"")</f>
        <v>0.94996448503297815</v>
      </c>
      <c r="AB163" s="171">
        <f>IFERROR(VLOOKUP($B163,'NAV plus Dist'!$B:$FD,AB$1,FALSE)/VLOOKUP($B162,NAV!$A:$FC,AB$1,FALSE),"")</f>
        <v>0.95701365991521425</v>
      </c>
      <c r="AC163" s="171">
        <f>IFERROR(VLOOKUP($B163,'NAV plus Dist'!$B:$FD,AC$1,FALSE)/VLOOKUP($B162,NAV!$A:$FC,AC$1,FALSE),"")</f>
        <v>0.95074883468635374</v>
      </c>
      <c r="AD163" s="171">
        <f>IFERROR(VLOOKUP($B163,'NAV plus Dist'!$B:$FD,AD$1,FALSE)/VLOOKUP($B162,NAV!$A:$FC,AD$1,FALSE),"")</f>
        <v>1.0196150540643176</v>
      </c>
      <c r="AE163" s="171">
        <f>IFERROR(VLOOKUP($B163,'NAV plus Dist'!$B:$FD,AE$1,FALSE)/VLOOKUP($B162,NAV!$A:$FC,AE$1,FALSE),"")</f>
        <v>0.9586676672631762</v>
      </c>
      <c r="AF163" s="171">
        <f>IFERROR(VLOOKUP($B163,'NAV plus Dist'!$B:$FD,AF$1,FALSE)/VLOOKUP($B162,NAV!$A:$FC,AF$1,FALSE),"")</f>
        <v>0.98204948839856299</v>
      </c>
      <c r="AG163" s="171">
        <f>IFERROR(VLOOKUP($B163,'NAV plus Dist'!$B:$FD,AG$1,FALSE)/VLOOKUP($B162,NAV!$A:$FC,AG$1,FALSE),"")</f>
        <v>0.98919842079581222</v>
      </c>
      <c r="AH163" s="171">
        <f>IFERROR(VLOOKUP($B163,'NAV plus Dist'!$B:$FD,AH$1,FALSE)/VLOOKUP($B162,NAV!$A:$FC,AH$1,FALSE),"")</f>
        <v>0.98275078405527005</v>
      </c>
      <c r="AI163" s="171">
        <f>IFERROR(VLOOKUP($B163,'NAV plus Dist'!$B:$FD,AI$1,FALSE)/VLOOKUP($B162,NAV!$A:$FC,AI$1,FALSE),"")</f>
        <v>0.88221259038529665</v>
      </c>
      <c r="AJ163" s="171">
        <f>IFERROR(VLOOKUP($B163,'NAV plus Dist'!$B:$FD,AJ$1,FALSE)/VLOOKUP($B162,NAV!$A:$FC,AJ$1,FALSE),"")</f>
        <v>0.97705429138582645</v>
      </c>
      <c r="AK163" s="171">
        <f>IFERROR(VLOOKUP($B163,'NAV plus Dist'!$B:$FD,AK$1,FALSE)/VLOOKUP($B162,NAV!$A:$FC,AK$1,FALSE),"")</f>
        <v>0.92171894254532571</v>
      </c>
      <c r="AL163" s="171">
        <f>IFERROR(VLOOKUP($B163,'NAV plus Dist'!$B:$FD,AL$1,FALSE)/VLOOKUP($B162,NAV!$A:$FC,AL$1,FALSE),"")</f>
        <v>0.92256188882036816</v>
      </c>
      <c r="AM163" s="171">
        <f>IFERROR(VLOOKUP($B163,'NAV plus Dist'!$B:$FD,AM$1,FALSE)/VLOOKUP($B162,NAV!$A:$FC,AM$1,FALSE),"")</f>
        <v>0.93630634638196919</v>
      </c>
      <c r="AN163" s="171">
        <f>IFERROR(VLOOKUP($B163,'NAV plus Dist'!$B:$FD,AN$1,FALSE)/VLOOKUP($B162,NAV!$A:$FC,AN$1,FALSE),"")</f>
        <v>0.90757658288589749</v>
      </c>
      <c r="AO163" s="171">
        <f>IFERROR(VLOOKUP($B163,'NAV plus Dist'!$B:$FD,AO$1,FALSE)/VLOOKUP($B162,NAV!$A:$FC,AO$1,FALSE),"")</f>
        <v>0.90164516446182585</v>
      </c>
      <c r="AP163" s="171" t="str">
        <f>IFERROR(VLOOKUP($B163,'NAV plus Dist'!$B:$FD,AP$1,FALSE)/VLOOKUP($B162,NAV!$A:$FC,AP$1,FALSE),"")</f>
        <v/>
      </c>
      <c r="AQ163" s="171" t="str">
        <f>IFERROR(VLOOKUP($B163,'NAV plus Dist'!$B:$FD,AQ$1,FALSE)/VLOOKUP($B162,NAV!$A:$FC,AQ$1,FALSE),"")</f>
        <v/>
      </c>
      <c r="AR163" s="171" t="str">
        <f>IFERROR(VLOOKUP($B163,'NAV plus Dist'!$B:$FD,AR$1,FALSE)/VLOOKUP($B162,NAV!$A:$FC,AR$1,FALSE),"")</f>
        <v/>
      </c>
      <c r="AS163" s="171">
        <f>IFERROR(VLOOKUP($B163,'NAV plus Dist'!$B:$FD,AS$1,FALSE)/VLOOKUP($B162,NAV!$A:$FC,AS$1,FALSE),"")</f>
        <v>0.9434983607330707</v>
      </c>
      <c r="AT163" s="171">
        <f>IFERROR(VLOOKUP($B163,'NAV plus Dist'!$B:$FD,AT$1,FALSE)/VLOOKUP($B162,NAV!$A:$FC,AT$1,FALSE),"")</f>
        <v>0.9811410307936691</v>
      </c>
      <c r="AU163" s="171">
        <f>IFERROR(VLOOKUP($B163,'NAV plus Dist'!$B:$FD,AU$1,FALSE)/VLOOKUP($B162,NAV!$A:$FC,AU$1,FALSE),"")</f>
        <v>1.0125</v>
      </c>
      <c r="AV163" s="171">
        <f>IFERROR(VLOOKUP($B163,'NAV plus Dist'!$B:$FD,AV$1,FALSE)/VLOOKUP($B162,NAV!$A:$FC,AV$1,FALSE),"")</f>
        <v>0.96169421103221608</v>
      </c>
      <c r="AW163" s="171" t="str">
        <f>IFERROR(VLOOKUP($B163,'NAV plus Dist'!$B:$FD,AW$1,FALSE)/VLOOKUP($B162,NAV!$A:$FC,AW$1,FALSE),"")</f>
        <v/>
      </c>
      <c r="AX163" s="171" t="str">
        <f>IFERROR(VLOOKUP($B163,'NAV plus Dist'!$B:$FD,AX$1,FALSE)/VLOOKUP($B162,NAV!$A:$FC,AX$1,FALSE),"")</f>
        <v/>
      </c>
      <c r="AY163" s="171" t="str">
        <f>IFERROR(VLOOKUP($B163,'NAV plus Dist'!$B:$FD,AY$1,FALSE)/VLOOKUP($B162,NAV!$A:$FC,AY$1,FALSE),"")</f>
        <v/>
      </c>
      <c r="AZ163" s="171" t="str">
        <f>IFERROR(VLOOKUP($B163,'NAV plus Dist'!$B:$FD,AZ$1,FALSE)/VLOOKUP($B162,NAV!$A:$FC,AZ$1,FALSE),"")</f>
        <v/>
      </c>
      <c r="BA163" s="171" t="str">
        <f>IFERROR(VLOOKUP($B163,'NAV plus Dist'!$B:$FD,BA$1,FALSE)/VLOOKUP($B162,NAV!$A:$FC,BA$1,FALSE),"")</f>
        <v/>
      </c>
      <c r="BB163" s="171" t="str">
        <f>IFERROR(VLOOKUP($B163,'NAV plus Dist'!$B:$FD,BB$1,FALSE)/VLOOKUP($B162,NAV!$A:$FC,BB$1,FALSE),"")</f>
        <v/>
      </c>
      <c r="BC163" s="171" t="str">
        <f>IFERROR(VLOOKUP($B163,'NAV plus Dist'!$B:$FD,BC$1,FALSE)/VLOOKUP($B162,NAV!$A:$FC,BC$1,FALSE),"")</f>
        <v/>
      </c>
      <c r="BD163" s="171" t="str">
        <f>IFERROR(VLOOKUP($B163,'NAV plus Dist'!$B:$FD,BD$1,FALSE)/VLOOKUP($B162,NAV!$A:$FC,BD$1,FALSE),"")</f>
        <v/>
      </c>
      <c r="BE163" s="171" t="str">
        <f>IFERROR(VLOOKUP($B163,'NAV plus Dist'!$B:$FD,BE$1,FALSE)/VLOOKUP($B162,NAV!$A:$FC,BE$1,FALSE),"")</f>
        <v/>
      </c>
      <c r="BF163" s="171" t="str">
        <f>IFERROR(VLOOKUP($B163,'NAV plus Dist'!$B:$FD,BF$1,FALSE)/VLOOKUP($B162,NAV!$A:$FC,BF$1,FALSE),"")</f>
        <v/>
      </c>
      <c r="BG163" s="171" t="str">
        <f>IFERROR(VLOOKUP($B163,'NAV plus Dist'!$B:$FD,BG$1,FALSE)/VLOOKUP($B162,NAV!$A:$FC,BG$1,FALSE),"")</f>
        <v/>
      </c>
      <c r="BH163" s="171" t="str">
        <f>IFERROR(VLOOKUP($B163,'NAV plus Dist'!$B:$FD,BH$1,FALSE)/VLOOKUP($B162,NAV!$A:$FC,BH$1,FALSE),"")</f>
        <v/>
      </c>
      <c r="BI163" s="171" t="str">
        <f>IFERROR(VLOOKUP($B163,'NAV plus Dist'!$B:$FD,BI$1,FALSE)/VLOOKUP($B162,NAV!$A:$FC,BI$1,FALSE),"")</f>
        <v/>
      </c>
      <c r="BJ163" s="171" t="str">
        <f>IFERROR(VLOOKUP($B163,'NAV plus Dist'!$B:$FD,BJ$1,FALSE)/VLOOKUP($B162,NAV!$A:$FC,BJ$1,FALSE),"")</f>
        <v/>
      </c>
      <c r="BK163" s="171" t="str">
        <f>IFERROR(VLOOKUP($B163,'NAV plus Dist'!$B:$FD,BK$1,FALSE)/VLOOKUP($B162,NAV!$A:$FC,BK$1,FALSE),"")</f>
        <v/>
      </c>
      <c r="BL163" s="171" t="str">
        <f>IFERROR(VLOOKUP($B163,'NAV plus Dist'!$B:$FD,BL$1,FALSE)/VLOOKUP($B162,NAV!$A:$FC,BL$1,FALSE),"")</f>
        <v/>
      </c>
      <c r="BM163" s="171" t="str">
        <f>IFERROR(VLOOKUP($B163,'NAV plus Dist'!$B:$FD,BM$1,FALSE)/VLOOKUP($B162,NAV!$A:$FC,BM$1,FALSE),"")</f>
        <v/>
      </c>
      <c r="BN163" s="171" t="str">
        <f>IFERROR(VLOOKUP($B163,'NAV plus Dist'!$B:$FD,BN$1,FALSE)/VLOOKUP($B162,NAV!$A:$FC,BN$1,FALSE),"")</f>
        <v/>
      </c>
      <c r="BO163" s="171" t="str">
        <f>IFERROR(VLOOKUP($B163,'NAV plus Dist'!$B:$FD,BO$1,FALSE)/VLOOKUP($B162,NAV!$A:$FC,BO$1,FALSE),"")</f>
        <v/>
      </c>
      <c r="BP163" s="171" t="str">
        <f>IFERROR(VLOOKUP($B163,'NAV plus Dist'!$B:$FD,BP$1,FALSE)/VLOOKUP($B162,NAV!$A:$FC,BP$1,FALSE),"")</f>
        <v/>
      </c>
      <c r="BQ163" s="171" t="str">
        <f>IFERROR(VLOOKUP($B163,'NAV plus Dist'!$B:$FD,BQ$1,FALSE)/VLOOKUP($B162,NAV!$A:$FC,BQ$1,FALSE),"")</f>
        <v/>
      </c>
      <c r="BR163" s="171" t="str">
        <f>IFERROR(VLOOKUP($B163,'NAV plus Dist'!$B:$FD,BR$1,FALSE)/VLOOKUP($B162,NAV!$A:$FC,BR$1,FALSE),"")</f>
        <v/>
      </c>
      <c r="BS163" s="171" t="str">
        <f>IFERROR(VLOOKUP($B163,'NAV plus Dist'!$B:$FD,BS$1,FALSE)/VLOOKUP($B162,NAV!$A:$FC,BS$1,FALSE),"")</f>
        <v/>
      </c>
      <c r="BT163" s="171" t="str">
        <f>IFERROR(VLOOKUP($B163,'NAV plus Dist'!$B:$FD,BT$1,FALSE)/VLOOKUP($B162,NAV!$A:$FC,BT$1,FALSE),"")</f>
        <v/>
      </c>
      <c r="BU163" s="171" t="str">
        <f>IFERROR(VLOOKUP($B163,'NAV plus Dist'!$B:$FD,BU$1,FALSE)/VLOOKUP($B162,NAV!$A:$FC,BU$1,FALSE),"")</f>
        <v/>
      </c>
      <c r="BV163" s="171" t="str">
        <f>IFERROR(VLOOKUP($B163,'NAV plus Dist'!$B:$FD,BV$1,FALSE)/VLOOKUP($B162,NAV!$A:$FC,BV$1,FALSE),"")</f>
        <v/>
      </c>
      <c r="BW163" s="171" t="str">
        <f>IFERROR(VLOOKUP($B163,'NAV plus Dist'!$B:$FD,BW$1,FALSE)/VLOOKUP($B162,NAV!$A:$FC,BW$1,FALSE),"")</f>
        <v/>
      </c>
      <c r="BX163" s="171" t="str">
        <f>IFERROR(VLOOKUP($B163,'NAV plus Dist'!$B:$FD,BX$1,FALSE)/VLOOKUP($B162,NAV!$A:$FC,BX$1,FALSE),"")</f>
        <v/>
      </c>
      <c r="BY163" s="171" t="str">
        <f>IFERROR(VLOOKUP($B163,'NAV plus Dist'!$B:$FD,BY$1,FALSE)/VLOOKUP($B162,NAV!$A:$FC,BY$1,FALSE),"")</f>
        <v/>
      </c>
      <c r="BZ163" s="171" t="str">
        <f>IFERROR(VLOOKUP($B163,'NAV plus Dist'!$B:$FD,BZ$1,FALSE)/VLOOKUP($B162,NAV!$A:$FC,BZ$1,FALSE),"")</f>
        <v/>
      </c>
      <c r="CA163" s="171" t="str">
        <f>IFERROR(VLOOKUP($B163,'NAV plus Dist'!$B:$FD,CA$1,FALSE)/VLOOKUP($B162,NAV!$A:$FC,CA$1,FALSE),"")</f>
        <v/>
      </c>
      <c r="CB163" s="171" t="str">
        <f>IFERROR(VLOOKUP($B163,'NAV plus Dist'!$B:$FD,CB$1,FALSE)/VLOOKUP($B162,NAV!$A:$FC,CB$1,FALSE),"")</f>
        <v/>
      </c>
      <c r="CC163" s="171" t="str">
        <f>IFERROR(VLOOKUP($B163,'NAV plus Dist'!$B:$FD,CC$1,FALSE)/VLOOKUP($B162,NAV!$A:$FC,CC$1,FALSE),"")</f>
        <v/>
      </c>
      <c r="CD163" s="171" t="str">
        <f>IFERROR(VLOOKUP($B163,'NAV plus Dist'!$B:$FD,CD$1,FALSE)/VLOOKUP($B162,NAV!$A:$FC,CD$1,FALSE),"")</f>
        <v/>
      </c>
      <c r="CE163" s="171" t="str">
        <f>IFERROR(VLOOKUP($B163,'NAV plus Dist'!$B:$FD,CE$1,FALSE)/VLOOKUP($B162,NAV!$A:$FC,CE$1,FALSE),"")</f>
        <v/>
      </c>
      <c r="CF163" s="171" t="str">
        <f>IFERROR(VLOOKUP($B163,'NAV plus Dist'!$B:$FD,CF$1,FALSE)/VLOOKUP($B162,NAV!$A:$FC,CF$1,FALSE),"")</f>
        <v/>
      </c>
      <c r="CG163" s="171" t="str">
        <f>IFERROR(VLOOKUP($B163,'NAV plus Dist'!$B:$FD,CG$1,FALSE)/VLOOKUP($B162,NAV!$A:$FC,CG$1,FALSE),"")</f>
        <v/>
      </c>
      <c r="CH163" s="171" t="str">
        <f>IFERROR(VLOOKUP($B163,'NAV plus Dist'!$B:$FD,CH$1,FALSE)/VLOOKUP($B162,NAV!$A:$FC,CH$1,FALSE),"")</f>
        <v/>
      </c>
      <c r="CI163" s="171" t="str">
        <f>IFERROR(VLOOKUP($B163,'NAV plus Dist'!$B:$FD,CI$1,FALSE)/VLOOKUP($B162,NAV!$A:$FC,CI$1,FALSE),"")</f>
        <v/>
      </c>
      <c r="CJ163" s="171" t="str">
        <f>IFERROR(VLOOKUP($B163,'NAV plus Dist'!$B:$FD,CJ$1,FALSE)/VLOOKUP($B162,NAV!$A:$FC,CJ$1,FALSE),"")</f>
        <v/>
      </c>
      <c r="CK163" s="171" t="str">
        <f>IFERROR(VLOOKUP($B163,'NAV plus Dist'!$B:$FD,CK$1,FALSE)/VLOOKUP($B162,NAV!$A:$FC,CK$1,FALSE),"")</f>
        <v/>
      </c>
      <c r="CL163" s="171" t="str">
        <f>IFERROR(VLOOKUP($B163,'NAV plus Dist'!$B:$FD,CL$1,FALSE)/VLOOKUP($B162,NAV!$A:$FC,CL$1,FALSE),"")</f>
        <v/>
      </c>
      <c r="CM163" s="171" t="str">
        <f>IFERROR(VLOOKUP($B163,'NAV plus Dist'!$B:$FD,CM$1,FALSE)/VLOOKUP($B162,NAV!$A:$FC,CM$1,FALSE),"")</f>
        <v/>
      </c>
      <c r="CN163" s="171" t="str">
        <f>IFERROR(VLOOKUP($B163,'NAV plus Dist'!$B:$FD,CN$1,FALSE)/VLOOKUP($B162,NAV!$A:$FC,CN$1,FALSE),"")</f>
        <v/>
      </c>
      <c r="CO163" s="171" t="str">
        <f>IFERROR(VLOOKUP($B163,'NAV plus Dist'!$B:$FD,CO$1,FALSE)/VLOOKUP($B162,NAV!$A:$FC,CO$1,FALSE),"")</f>
        <v/>
      </c>
      <c r="CP163" s="171" t="str">
        <f>IFERROR(VLOOKUP($B163,'NAV plus Dist'!$B:$FD,CP$1,FALSE)/VLOOKUP($B162,NAV!$A:$FC,CP$1,FALSE),"")</f>
        <v/>
      </c>
      <c r="CQ163" s="171" t="str">
        <f>IFERROR(VLOOKUP($B163,'NAV plus Dist'!$B:$FD,CQ$1,FALSE)/VLOOKUP($B162,NAV!$A:$FC,CQ$1,FALSE),"")</f>
        <v/>
      </c>
      <c r="CR163" s="171" t="str">
        <f>IFERROR(VLOOKUP($B163,'NAV plus Dist'!$B:$FD,CR$1,FALSE)/VLOOKUP($B162,NAV!$A:$FC,CR$1,FALSE),"")</f>
        <v/>
      </c>
      <c r="CS163" s="171" t="str">
        <f>IFERROR(VLOOKUP($B163,'NAV plus Dist'!$B:$FD,CS$1,FALSE)/VLOOKUP($B162,NAV!$A:$FC,CS$1,FALSE),"")</f>
        <v/>
      </c>
      <c r="CT163" s="171" t="str">
        <f>IFERROR(VLOOKUP($B163,'NAV plus Dist'!$B:$FD,CT$1,FALSE)/VLOOKUP($B162,NAV!$A:$FC,CT$1,FALSE),"")</f>
        <v/>
      </c>
      <c r="CU163" s="171" t="str">
        <f>IFERROR(VLOOKUP($B163,'NAV plus Dist'!$B:$FD,CU$1,FALSE)/VLOOKUP($B162,NAV!$A:$FC,CU$1,FALSE),"")</f>
        <v/>
      </c>
      <c r="CV163" s="171" t="str">
        <f>IFERROR(VLOOKUP($B163,'NAV plus Dist'!$B:$FD,CV$1,FALSE)/VLOOKUP($B162,NAV!$A:$FC,CV$1,FALSE),"")</f>
        <v/>
      </c>
      <c r="CW163" s="171" t="str">
        <f>IFERROR(VLOOKUP($B163,'NAV plus Dist'!$B:$FD,CW$1,FALSE)/VLOOKUP($B162,NAV!$A:$FC,CW$1,FALSE),"")</f>
        <v/>
      </c>
      <c r="CX163" s="171" t="str">
        <f>IFERROR(VLOOKUP($B163,'NAV plus Dist'!$B:$FD,CX$1,FALSE)/VLOOKUP($B162,NAV!$A:$FC,CX$1,FALSE),"")</f>
        <v/>
      </c>
      <c r="CY163" s="171" t="str">
        <f>IFERROR(VLOOKUP($B163,'NAV plus Dist'!$B:$FD,CY$1,FALSE)/VLOOKUP($B162,NAV!$A:$FC,CY$1,FALSE),"")</f>
        <v/>
      </c>
      <c r="CZ163" s="171" t="str">
        <f>IFERROR(VLOOKUP($B163,'NAV plus Dist'!$B:$FD,CZ$1,FALSE)/VLOOKUP($B162,NAV!$A:$FC,CZ$1,FALSE),"")</f>
        <v/>
      </c>
      <c r="DA163" s="171" t="str">
        <f>IFERROR(VLOOKUP($B163,'NAV plus Dist'!$B:$FD,DA$1,FALSE)/VLOOKUP($B162,NAV!$A:$FC,DA$1,FALSE),"")</f>
        <v/>
      </c>
      <c r="DB163" s="171" t="str">
        <f>IFERROR(VLOOKUP($B163,'NAV plus Dist'!$B:$FD,DB$1,FALSE)/VLOOKUP($B162,NAV!$A:$FC,DB$1,FALSE),"")</f>
        <v/>
      </c>
      <c r="DC163" s="171" t="str">
        <f>IFERROR(VLOOKUP($B163,'NAV plus Dist'!$B:$FD,DC$1,FALSE)/VLOOKUP($B162,NAV!$A:$FC,DC$1,FALSE),"")</f>
        <v/>
      </c>
      <c r="DD163" s="171" t="str">
        <f>IFERROR(VLOOKUP($B163,'NAV plus Dist'!$B:$FD,DD$1,FALSE)/VLOOKUP($B162,NAV!$A:$FC,DD$1,FALSE),"")</f>
        <v/>
      </c>
      <c r="DE163" s="171" t="str">
        <f>IFERROR(VLOOKUP($B163,'NAV plus Dist'!$B:$FD,DE$1,FALSE)/VLOOKUP($B162,NAV!$A:$FC,DE$1,FALSE),"")</f>
        <v/>
      </c>
      <c r="DF163" s="171" t="str">
        <f>IFERROR(VLOOKUP($B163,'NAV plus Dist'!$B:$FD,DF$1,FALSE)/VLOOKUP($B162,NAV!$A:$FC,DF$1,FALSE),"")</f>
        <v/>
      </c>
      <c r="DG163" s="171" t="str">
        <f>IFERROR(VLOOKUP($B163,'NAV plus Dist'!$B:$FD,DG$1,FALSE)/VLOOKUP($B162,NAV!$A:$FC,DG$1,FALSE),"")</f>
        <v/>
      </c>
      <c r="DH163" s="171" t="str">
        <f>IFERROR(VLOOKUP($B163,'NAV plus Dist'!$B:$FD,DH$1,FALSE)/VLOOKUP($B162,NAV!$A:$FC,DH$1,FALSE),"")</f>
        <v/>
      </c>
    </row>
    <row r="164" spans="1:112">
      <c r="A164" s="94">
        <f t="shared" si="44"/>
        <v>37</v>
      </c>
      <c r="B164" s="168">
        <f t="shared" si="45"/>
        <v>44957</v>
      </c>
      <c r="C164" s="171">
        <f>IFERROR(VLOOKUP($B164,'NAV plus Dist'!$B:$FD,C$1,FALSE)/VLOOKUP($B163,NAV!$A:$FC,C$1,FALSE),"")</f>
        <v>1.0985099125439202</v>
      </c>
      <c r="D164" s="171">
        <f>IFERROR(VLOOKUP($B164,'NAV plus Dist'!$B:$FD,D$1,FALSE)/VLOOKUP($B163,NAV!$A:$FC,D$1,FALSE),"")</f>
        <v>1.0805267666672267</v>
      </c>
      <c r="E164" s="171">
        <f>IFERROR(VLOOKUP($B164,'NAV plus Dist'!$B:$FD,E$1,FALSE)/VLOOKUP($B163,NAV!$A:$FC,E$1,FALSE),"")</f>
        <v>1.0995551105764185</v>
      </c>
      <c r="F164" s="171">
        <f>IFERROR(VLOOKUP($B164,'NAV plus Dist'!$B:$FD,F$1,FALSE)/VLOOKUP($B163,NAV!$A:$FC,F$1,FALSE),"")</f>
        <v>0.98956051770729636</v>
      </c>
      <c r="G164" s="171">
        <f>IFERROR(VLOOKUP($B164,'NAV plus Dist'!$B:$FD,G$1,FALSE)/VLOOKUP($B163,NAV!$A:$FC,G$1,FALSE),"")</f>
        <v>1.0542335911163989</v>
      </c>
      <c r="H164" s="171">
        <f>IFERROR(VLOOKUP($B164,'NAV plus Dist'!$B:$FD,H$1,FALSE)/VLOOKUP($B163,NAV!$A:$FC,H$1,FALSE),"")</f>
        <v>1.1175203861894412</v>
      </c>
      <c r="I164" s="171">
        <f>IFERROR(VLOOKUP($B164,'NAV plus Dist'!$B:$FD,I$1,FALSE)/VLOOKUP($B163,NAV!$A:$FC,I$1,FALSE),"")</f>
        <v>1.0466016619434171</v>
      </c>
      <c r="J164" s="171">
        <f>IFERROR(VLOOKUP($B164,'NAV plus Dist'!$B:$FD,J$1,FALSE)/VLOOKUP($B163,NAV!$A:$FC,J$1,FALSE),"")</f>
        <v>1.0830601958667949</v>
      </c>
      <c r="K164" s="171" t="str">
        <f>IFERROR(VLOOKUP($B164,'NAV plus Dist'!$B:$FD,K$1,FALSE)/VLOOKUP($B163,NAV!$A:$FC,K$1,FALSE),"")</f>
        <v/>
      </c>
      <c r="L164" s="171" t="str">
        <f>IFERROR(VLOOKUP($B164,'NAV plus Dist'!$B:$FD,L$1,FALSE)/VLOOKUP($B163,NAV!$A:$FC,L$1,FALSE),"")</f>
        <v/>
      </c>
      <c r="M164" s="171" t="str">
        <f>IFERROR(VLOOKUP($B164,'NAV plus Dist'!$B:$FD,M$1,FALSE)/VLOOKUP($B163,NAV!$A:$FC,M$1,FALSE),"")</f>
        <v/>
      </c>
      <c r="N164" s="171">
        <f>IFERROR(VLOOKUP($B164,'NAV plus Dist'!$B:$FD,N$1,FALSE)/VLOOKUP($B163,NAV!$A:$FC,N$1,FALSE),"")</f>
        <v>1.0666524510684143</v>
      </c>
      <c r="O164" s="171">
        <f>IFERROR(VLOOKUP($B164,'NAV plus Dist'!$B:$FD,O$1,FALSE)/VLOOKUP($B163,NAV!$A:$FC,O$1,FALSE),"")</f>
        <v>1.0194860286269465</v>
      </c>
      <c r="P164" s="171">
        <f>IFERROR(VLOOKUP($B164,'NAV plus Dist'!$B:$FD,P$1,FALSE)/VLOOKUP($B163,NAV!$A:$FC,P$1,FALSE),"")</f>
        <v>1.0238989652232029</v>
      </c>
      <c r="Q164" s="171">
        <f>IFERROR(VLOOKUP($B164,'NAV plus Dist'!$B:$FD,Q$1,FALSE)/VLOOKUP($B163,NAV!$A:$FC,Q$1,FALSE),"")</f>
        <v>1.0836633843246977</v>
      </c>
      <c r="R164" s="171">
        <f>IFERROR(VLOOKUP($B164,'NAV plus Dist'!$B:$FD,R$1,FALSE)/VLOOKUP($B163,NAV!$A:$FC,R$1,FALSE),"")</f>
        <v>1.0836633843246977</v>
      </c>
      <c r="S164" s="171">
        <f>IFERROR(VLOOKUP($B164,'NAV plus Dist'!$B:$FD,S$1,FALSE)/VLOOKUP($B163,NAV!$A:$FC,S$1,FALSE),"")</f>
        <v>1.0827954852139712</v>
      </c>
      <c r="T164" s="171">
        <f>IFERROR(VLOOKUP($B164,'NAV plus Dist'!$B:$FD,T$1,FALSE)/VLOOKUP($B163,NAV!$A:$FC,T$1,FALSE),"")</f>
        <v>1.0840690626849745</v>
      </c>
      <c r="U164" s="171">
        <f>IFERROR(VLOOKUP($B164,'NAV plus Dist'!$B:$FD,U$1,FALSE)/VLOOKUP($B163,NAV!$A:$FC,U$1,FALSE),"")</f>
        <v>1.0840865657765613</v>
      </c>
      <c r="V164" s="171">
        <f>IFERROR(VLOOKUP($B164,'NAV plus Dist'!$B:$FD,V$1,FALSE)/VLOOKUP($B163,NAV!$A:$FC,V$1,FALSE),"")</f>
        <v>1.0243480947277976</v>
      </c>
      <c r="W164" s="171">
        <f>IFERROR(VLOOKUP($B164,'NAV plus Dist'!$B:$FD,W$1,FALSE)/VLOOKUP($B163,NAV!$A:$FC,W$1,FALSE),"")</f>
        <v>1.0243480947277976</v>
      </c>
      <c r="X164" s="171">
        <f>IFERROR(VLOOKUP($B164,'NAV plus Dist'!$B:$FD,X$1,FALSE)/VLOOKUP($B163,NAV!$A:$FC,X$1,FALSE),"")</f>
        <v>1.0240968622640763</v>
      </c>
      <c r="Y164" s="171">
        <f>IFERROR(VLOOKUP($B164,'NAV plus Dist'!$B:$FD,Y$1,FALSE)/VLOOKUP($B163,NAV!$A:$FC,Y$1,FALSE),"")</f>
        <v>1.0253196867769478</v>
      </c>
      <c r="Z164" s="171">
        <f>IFERROR(VLOOKUP($B164,'NAV plus Dist'!$B:$FD,Z$1,FALSE)/VLOOKUP($B163,NAV!$A:$FC,Z$1,FALSE),"")</f>
        <v>1.0253151486469045</v>
      </c>
      <c r="AA164" s="171">
        <f>IFERROR(VLOOKUP($B164,'NAV plus Dist'!$B:$FD,AA$1,FALSE)/VLOOKUP($B163,NAV!$A:$FC,AA$1,FALSE),"")</f>
        <v>1.0455820853804063</v>
      </c>
      <c r="AB164" s="171">
        <f>IFERROR(VLOOKUP($B164,'NAV plus Dist'!$B:$FD,AB$1,FALSE)/VLOOKUP($B163,NAV!$A:$FC,AB$1,FALSE),"")</f>
        <v>1.0284690108627845</v>
      </c>
      <c r="AC164" s="171">
        <f>IFERROR(VLOOKUP($B164,'NAV plus Dist'!$B:$FD,AC$1,FALSE)/VLOOKUP($B163,NAV!$A:$FC,AC$1,FALSE),"")</f>
        <v>1.046580165739408</v>
      </c>
      <c r="AD164" s="171">
        <f>IFERROR(VLOOKUP($B164,'NAV plus Dist'!$B:$FD,AD$1,FALSE)/VLOOKUP($B163,NAV!$A:$FC,AD$1,FALSE),"")</f>
        <v>1.0944674444862625</v>
      </c>
      <c r="AE164" s="171">
        <f>IFERROR(VLOOKUP($B164,'NAV plus Dist'!$B:$FD,AE$1,FALSE)/VLOOKUP($B163,NAV!$A:$FC,AE$1,FALSE),"")</f>
        <v>1.0768834318629679</v>
      </c>
      <c r="AF164" s="171">
        <f>IFERROR(VLOOKUP($B164,'NAV plus Dist'!$B:$FD,AF$1,FALSE)/VLOOKUP($B163,NAV!$A:$FC,AF$1,FALSE),"")</f>
        <v>0.98968946818082326</v>
      </c>
      <c r="AG164" s="171">
        <f>IFERROR(VLOOKUP($B164,'NAV plus Dist'!$B:$FD,AG$1,FALSE)/VLOOKUP($B163,NAV!$A:$FC,AG$1,FALSE),"")</f>
        <v>0.97334537042261471</v>
      </c>
      <c r="AH164" s="171">
        <f>IFERROR(VLOOKUP($B164,'NAV plus Dist'!$B:$FD,AH$1,FALSE)/VLOOKUP($B163,NAV!$A:$FC,AH$1,FALSE),"")</f>
        <v>0.9904659907104526</v>
      </c>
      <c r="AI164" s="171">
        <f>IFERROR(VLOOKUP($B164,'NAV plus Dist'!$B:$FD,AI$1,FALSE)/VLOOKUP($B163,NAV!$A:$FC,AI$1,FALSE),"")</f>
        <v>1.1889504328416378</v>
      </c>
      <c r="AJ164" s="171">
        <f>IFERROR(VLOOKUP($B164,'NAV plus Dist'!$B:$FD,AJ$1,FALSE)/VLOOKUP($B163,NAV!$A:$FC,AJ$1,FALSE),"")</f>
        <v>1.0293686010769834</v>
      </c>
      <c r="AK164" s="171">
        <f>IFERROR(VLOOKUP($B164,'NAV plus Dist'!$B:$FD,AK$1,FALSE)/VLOOKUP($B163,NAV!$A:$FC,AK$1,FALSE),"")</f>
        <v>1.0952285395763657</v>
      </c>
      <c r="AL164" s="171">
        <f>IFERROR(VLOOKUP($B164,'NAV plus Dist'!$B:$FD,AL$1,FALSE)/VLOOKUP($B163,NAV!$A:$FC,AL$1,FALSE),"")</f>
        <v>1.0965872063110957</v>
      </c>
      <c r="AM164" s="171">
        <f>IFERROR(VLOOKUP($B164,'NAV plus Dist'!$B:$FD,AM$1,FALSE)/VLOOKUP($B163,NAV!$A:$FC,AM$1,FALSE),"")</f>
        <v>1.03214848482449</v>
      </c>
      <c r="AN164" s="171">
        <f>IFERROR(VLOOKUP($B164,'NAV plus Dist'!$B:$FD,AN$1,FALSE)/VLOOKUP($B163,NAV!$A:$FC,AN$1,FALSE),"")</f>
        <v>1.1677574607457029</v>
      </c>
      <c r="AO164" s="171">
        <f>IFERROR(VLOOKUP($B164,'NAV plus Dist'!$B:$FD,AO$1,FALSE)/VLOOKUP($B163,NAV!$A:$FC,AO$1,FALSE),"")</f>
        <v>1.1883446918067544</v>
      </c>
      <c r="AP164" s="171" t="str">
        <f>IFERROR(VLOOKUP($B164,'NAV plus Dist'!$B:$FD,AP$1,FALSE)/VLOOKUP($B163,NAV!$A:$FC,AP$1,FALSE),"")</f>
        <v/>
      </c>
      <c r="AQ164" s="171" t="str">
        <f>IFERROR(VLOOKUP($B164,'NAV plus Dist'!$B:$FD,AQ$1,FALSE)/VLOOKUP($B163,NAV!$A:$FC,AQ$1,FALSE),"")</f>
        <v/>
      </c>
      <c r="AR164" s="171" t="str">
        <f>IFERROR(VLOOKUP($B164,'NAV plus Dist'!$B:$FD,AR$1,FALSE)/VLOOKUP($B163,NAV!$A:$FC,AR$1,FALSE),"")</f>
        <v/>
      </c>
      <c r="AS164" s="171">
        <f>IFERROR(VLOOKUP($B164,'NAV plus Dist'!$B:$FD,AS$1,FALSE)/VLOOKUP($B163,NAV!$A:$FC,AS$1,FALSE),"")</f>
        <v>1.0659436282237216</v>
      </c>
      <c r="AT164" s="171">
        <f>IFERROR(VLOOKUP($B164,'NAV plus Dist'!$B:$FD,AT$1,FALSE)/VLOOKUP($B163,NAV!$A:$FC,AT$1,FALSE),"")</f>
        <v>0.97337500541238442</v>
      </c>
      <c r="AU164" s="171">
        <f>IFERROR(VLOOKUP($B164,'NAV plus Dist'!$B:$FD,AU$1,FALSE)/VLOOKUP($B163,NAV!$A:$FC,AU$1,FALSE),"")</f>
        <v>1</v>
      </c>
      <c r="AV164" s="171">
        <f>IFERROR(VLOOKUP($B164,'NAV plus Dist'!$B:$FD,AV$1,FALSE)/VLOOKUP($B163,NAV!$A:$FC,AV$1,FALSE),"")</f>
        <v>0.95609132277811315</v>
      </c>
      <c r="AW164" s="171" t="str">
        <f>IFERROR(VLOOKUP($B164,'NAV plus Dist'!$B:$FD,AW$1,FALSE)/VLOOKUP($B163,NAV!$A:$FC,AW$1,FALSE),"")</f>
        <v/>
      </c>
      <c r="AX164" s="171" t="str">
        <f>IFERROR(VLOOKUP($B164,'NAV plus Dist'!$B:$FD,AX$1,FALSE)/VLOOKUP($B163,NAV!$A:$FC,AX$1,FALSE),"")</f>
        <v/>
      </c>
      <c r="AY164" s="171" t="str">
        <f>IFERROR(VLOOKUP($B164,'NAV plus Dist'!$B:$FD,AY$1,FALSE)/VLOOKUP($B163,NAV!$A:$FC,AY$1,FALSE),"")</f>
        <v/>
      </c>
      <c r="AZ164" s="171" t="str">
        <f>IFERROR(VLOOKUP($B164,'NAV plus Dist'!$B:$FD,AZ$1,FALSE)/VLOOKUP($B163,NAV!$A:$FC,AZ$1,FALSE),"")</f>
        <v/>
      </c>
      <c r="BA164" s="171" t="str">
        <f>IFERROR(VLOOKUP($B164,'NAV plus Dist'!$B:$FD,BA$1,FALSE)/VLOOKUP($B163,NAV!$A:$FC,BA$1,FALSE),"")</f>
        <v/>
      </c>
      <c r="BB164" s="171" t="str">
        <f>IFERROR(VLOOKUP($B164,'NAV plus Dist'!$B:$FD,BB$1,FALSE)/VLOOKUP($B163,NAV!$A:$FC,BB$1,FALSE),"")</f>
        <v/>
      </c>
      <c r="BC164" s="171" t="str">
        <f>IFERROR(VLOOKUP($B164,'NAV plus Dist'!$B:$FD,BC$1,FALSE)/VLOOKUP($B163,NAV!$A:$FC,BC$1,FALSE),"")</f>
        <v/>
      </c>
      <c r="BD164" s="171" t="str">
        <f>IFERROR(VLOOKUP($B164,'NAV plus Dist'!$B:$FD,BD$1,FALSE)/VLOOKUP($B163,NAV!$A:$FC,BD$1,FALSE),"")</f>
        <v/>
      </c>
      <c r="BE164" s="171" t="str">
        <f>IFERROR(VLOOKUP($B164,'NAV plus Dist'!$B:$FD,BE$1,FALSE)/VLOOKUP($B163,NAV!$A:$FC,BE$1,FALSE),"")</f>
        <v/>
      </c>
      <c r="BF164" s="171" t="str">
        <f>IFERROR(VLOOKUP($B164,'NAV plus Dist'!$B:$FD,BF$1,FALSE)/VLOOKUP($B163,NAV!$A:$FC,BF$1,FALSE),"")</f>
        <v/>
      </c>
      <c r="BG164" s="171" t="str">
        <f>IFERROR(VLOOKUP($B164,'NAV plus Dist'!$B:$FD,BG$1,FALSE)/VLOOKUP($B163,NAV!$A:$FC,BG$1,FALSE),"")</f>
        <v/>
      </c>
      <c r="BH164" s="171" t="str">
        <f>IFERROR(VLOOKUP($B164,'NAV plus Dist'!$B:$FD,BH$1,FALSE)/VLOOKUP($B163,NAV!$A:$FC,BH$1,FALSE),"")</f>
        <v/>
      </c>
      <c r="BI164" s="171" t="str">
        <f>IFERROR(VLOOKUP($B164,'NAV plus Dist'!$B:$FD,BI$1,FALSE)/VLOOKUP($B163,NAV!$A:$FC,BI$1,FALSE),"")</f>
        <v/>
      </c>
      <c r="BJ164" s="171" t="str">
        <f>IFERROR(VLOOKUP($B164,'NAV plus Dist'!$B:$FD,BJ$1,FALSE)/VLOOKUP($B163,NAV!$A:$FC,BJ$1,FALSE),"")</f>
        <v/>
      </c>
      <c r="BK164" s="171" t="str">
        <f>IFERROR(VLOOKUP($B164,'NAV plus Dist'!$B:$FD,BK$1,FALSE)/VLOOKUP($B163,NAV!$A:$FC,BK$1,FALSE),"")</f>
        <v/>
      </c>
      <c r="BL164" s="171" t="str">
        <f>IFERROR(VLOOKUP($B164,'NAV plus Dist'!$B:$FD,BL$1,FALSE)/VLOOKUP($B163,NAV!$A:$FC,BL$1,FALSE),"")</f>
        <v/>
      </c>
      <c r="BM164" s="171" t="str">
        <f>IFERROR(VLOOKUP($B164,'NAV plus Dist'!$B:$FD,BM$1,FALSE)/VLOOKUP($B163,NAV!$A:$FC,BM$1,FALSE),"")</f>
        <v/>
      </c>
      <c r="BN164" s="171" t="str">
        <f>IFERROR(VLOOKUP($B164,'NAV plus Dist'!$B:$FD,BN$1,FALSE)/VLOOKUP($B163,NAV!$A:$FC,BN$1,FALSE),"")</f>
        <v/>
      </c>
      <c r="BO164" s="171" t="str">
        <f>IFERROR(VLOOKUP($B164,'NAV plus Dist'!$B:$FD,BO$1,FALSE)/VLOOKUP($B163,NAV!$A:$FC,BO$1,FALSE),"")</f>
        <v/>
      </c>
      <c r="BP164" s="171" t="str">
        <f>IFERROR(VLOOKUP($B164,'NAV plus Dist'!$B:$FD,BP$1,FALSE)/VLOOKUP($B163,NAV!$A:$FC,BP$1,FALSE),"")</f>
        <v/>
      </c>
      <c r="BQ164" s="171" t="str">
        <f>IFERROR(VLOOKUP($B164,'NAV plus Dist'!$B:$FD,BQ$1,FALSE)/VLOOKUP($B163,NAV!$A:$FC,BQ$1,FALSE),"")</f>
        <v/>
      </c>
      <c r="BR164" s="171" t="str">
        <f>IFERROR(VLOOKUP($B164,'NAV plus Dist'!$B:$FD,BR$1,FALSE)/VLOOKUP($B163,NAV!$A:$FC,BR$1,FALSE),"")</f>
        <v/>
      </c>
      <c r="BS164" s="171" t="str">
        <f>IFERROR(VLOOKUP($B164,'NAV plus Dist'!$B:$FD,BS$1,FALSE)/VLOOKUP($B163,NAV!$A:$FC,BS$1,FALSE),"")</f>
        <v/>
      </c>
      <c r="BT164" s="171" t="str">
        <f>IFERROR(VLOOKUP($B164,'NAV plus Dist'!$B:$FD,BT$1,FALSE)/VLOOKUP($B163,NAV!$A:$FC,BT$1,FALSE),"")</f>
        <v/>
      </c>
      <c r="BU164" s="171" t="str">
        <f>IFERROR(VLOOKUP($B164,'NAV plus Dist'!$B:$FD,BU$1,FALSE)/VLOOKUP($B163,NAV!$A:$FC,BU$1,FALSE),"")</f>
        <v/>
      </c>
      <c r="BV164" s="171" t="str">
        <f>IFERROR(VLOOKUP($B164,'NAV plus Dist'!$B:$FD,BV$1,FALSE)/VLOOKUP($B163,NAV!$A:$FC,BV$1,FALSE),"")</f>
        <v/>
      </c>
      <c r="BW164" s="171" t="str">
        <f>IFERROR(VLOOKUP($B164,'NAV plus Dist'!$B:$FD,BW$1,FALSE)/VLOOKUP($B163,NAV!$A:$FC,BW$1,FALSE),"")</f>
        <v/>
      </c>
      <c r="BX164" s="171" t="str">
        <f>IFERROR(VLOOKUP($B164,'NAV plus Dist'!$B:$FD,BX$1,FALSE)/VLOOKUP($B163,NAV!$A:$FC,BX$1,FALSE),"")</f>
        <v/>
      </c>
      <c r="BY164" s="171" t="str">
        <f>IFERROR(VLOOKUP($B164,'NAV plus Dist'!$B:$FD,BY$1,FALSE)/VLOOKUP($B163,NAV!$A:$FC,BY$1,FALSE),"")</f>
        <v/>
      </c>
      <c r="BZ164" s="171" t="str">
        <f>IFERROR(VLOOKUP($B164,'NAV plus Dist'!$B:$FD,BZ$1,FALSE)/VLOOKUP($B163,NAV!$A:$FC,BZ$1,FALSE),"")</f>
        <v/>
      </c>
      <c r="CA164" s="171" t="str">
        <f>IFERROR(VLOOKUP($B164,'NAV plus Dist'!$B:$FD,CA$1,FALSE)/VLOOKUP($B163,NAV!$A:$FC,CA$1,FALSE),"")</f>
        <v/>
      </c>
      <c r="CB164" s="171" t="str">
        <f>IFERROR(VLOOKUP($B164,'NAV plus Dist'!$B:$FD,CB$1,FALSE)/VLOOKUP($B163,NAV!$A:$FC,CB$1,FALSE),"")</f>
        <v/>
      </c>
      <c r="CC164" s="171" t="str">
        <f>IFERROR(VLOOKUP($B164,'NAV plus Dist'!$B:$FD,CC$1,FALSE)/VLOOKUP($B163,NAV!$A:$FC,CC$1,FALSE),"")</f>
        <v/>
      </c>
      <c r="CD164" s="171" t="str">
        <f>IFERROR(VLOOKUP($B164,'NAV plus Dist'!$B:$FD,CD$1,FALSE)/VLOOKUP($B163,NAV!$A:$FC,CD$1,FALSE),"")</f>
        <v/>
      </c>
      <c r="CE164" s="171" t="str">
        <f>IFERROR(VLOOKUP($B164,'NAV plus Dist'!$B:$FD,CE$1,FALSE)/VLOOKUP($B163,NAV!$A:$FC,CE$1,FALSE),"")</f>
        <v/>
      </c>
      <c r="CF164" s="171" t="str">
        <f>IFERROR(VLOOKUP($B164,'NAV plus Dist'!$B:$FD,CF$1,FALSE)/VLOOKUP($B163,NAV!$A:$FC,CF$1,FALSE),"")</f>
        <v/>
      </c>
      <c r="CG164" s="171" t="str">
        <f>IFERROR(VLOOKUP($B164,'NAV plus Dist'!$B:$FD,CG$1,FALSE)/VLOOKUP($B163,NAV!$A:$FC,CG$1,FALSE),"")</f>
        <v/>
      </c>
      <c r="CH164" s="171" t="str">
        <f>IFERROR(VLOOKUP($B164,'NAV plus Dist'!$B:$FD,CH$1,FALSE)/VLOOKUP($B163,NAV!$A:$FC,CH$1,FALSE),"")</f>
        <v/>
      </c>
      <c r="CI164" s="171" t="str">
        <f>IFERROR(VLOOKUP($B164,'NAV plus Dist'!$B:$FD,CI$1,FALSE)/VLOOKUP($B163,NAV!$A:$FC,CI$1,FALSE),"")</f>
        <v/>
      </c>
      <c r="CJ164" s="171" t="str">
        <f>IFERROR(VLOOKUP($B164,'NAV plus Dist'!$B:$FD,CJ$1,FALSE)/VLOOKUP($B163,NAV!$A:$FC,CJ$1,FALSE),"")</f>
        <v/>
      </c>
      <c r="CK164" s="171" t="str">
        <f>IFERROR(VLOOKUP($B164,'NAV plus Dist'!$B:$FD,CK$1,FALSE)/VLOOKUP($B163,NAV!$A:$FC,CK$1,FALSE),"")</f>
        <v/>
      </c>
      <c r="CL164" s="171" t="str">
        <f>IFERROR(VLOOKUP($B164,'NAV plus Dist'!$B:$FD,CL$1,FALSE)/VLOOKUP($B163,NAV!$A:$FC,CL$1,FALSE),"")</f>
        <v/>
      </c>
      <c r="CM164" s="171" t="str">
        <f>IFERROR(VLOOKUP($B164,'NAV plus Dist'!$B:$FD,CM$1,FALSE)/VLOOKUP($B163,NAV!$A:$FC,CM$1,FALSE),"")</f>
        <v/>
      </c>
      <c r="CN164" s="171" t="str">
        <f>IFERROR(VLOOKUP($B164,'NAV plus Dist'!$B:$FD,CN$1,FALSE)/VLOOKUP($B163,NAV!$A:$FC,CN$1,FALSE),"")</f>
        <v/>
      </c>
      <c r="CO164" s="171" t="str">
        <f>IFERROR(VLOOKUP($B164,'NAV plus Dist'!$B:$FD,CO$1,FALSE)/VLOOKUP($B163,NAV!$A:$FC,CO$1,FALSE),"")</f>
        <v/>
      </c>
      <c r="CP164" s="171" t="str">
        <f>IFERROR(VLOOKUP($B164,'NAV plus Dist'!$B:$FD,CP$1,FALSE)/VLOOKUP($B163,NAV!$A:$FC,CP$1,FALSE),"")</f>
        <v/>
      </c>
      <c r="CQ164" s="171" t="str">
        <f>IFERROR(VLOOKUP($B164,'NAV plus Dist'!$B:$FD,CQ$1,FALSE)/VLOOKUP($B163,NAV!$A:$FC,CQ$1,FALSE),"")</f>
        <v/>
      </c>
      <c r="CR164" s="171" t="str">
        <f>IFERROR(VLOOKUP($B164,'NAV plus Dist'!$B:$FD,CR$1,FALSE)/VLOOKUP($B163,NAV!$A:$FC,CR$1,FALSE),"")</f>
        <v/>
      </c>
      <c r="CS164" s="171" t="str">
        <f>IFERROR(VLOOKUP($B164,'NAV plus Dist'!$B:$FD,CS$1,FALSE)/VLOOKUP($B163,NAV!$A:$FC,CS$1,FALSE),"")</f>
        <v/>
      </c>
      <c r="CT164" s="171" t="str">
        <f>IFERROR(VLOOKUP($B164,'NAV plus Dist'!$B:$FD,CT$1,FALSE)/VLOOKUP($B163,NAV!$A:$FC,CT$1,FALSE),"")</f>
        <v/>
      </c>
      <c r="CU164" s="171" t="str">
        <f>IFERROR(VLOOKUP($B164,'NAV plus Dist'!$B:$FD,CU$1,FALSE)/VLOOKUP($B163,NAV!$A:$FC,CU$1,FALSE),"")</f>
        <v/>
      </c>
      <c r="CV164" s="171" t="str">
        <f>IFERROR(VLOOKUP($B164,'NAV plus Dist'!$B:$FD,CV$1,FALSE)/VLOOKUP($B163,NAV!$A:$FC,CV$1,FALSE),"")</f>
        <v/>
      </c>
      <c r="CW164" s="171" t="str">
        <f>IFERROR(VLOOKUP($B164,'NAV plus Dist'!$B:$FD,CW$1,FALSE)/VLOOKUP($B163,NAV!$A:$FC,CW$1,FALSE),"")</f>
        <v/>
      </c>
      <c r="CX164" s="171" t="str">
        <f>IFERROR(VLOOKUP($B164,'NAV plus Dist'!$B:$FD,CX$1,FALSE)/VLOOKUP($B163,NAV!$A:$FC,CX$1,FALSE),"")</f>
        <v/>
      </c>
      <c r="CY164" s="171" t="str">
        <f>IFERROR(VLOOKUP($B164,'NAV plus Dist'!$B:$FD,CY$1,FALSE)/VLOOKUP($B163,NAV!$A:$FC,CY$1,FALSE),"")</f>
        <v/>
      </c>
      <c r="CZ164" s="171" t="str">
        <f>IFERROR(VLOOKUP($B164,'NAV plus Dist'!$B:$FD,CZ$1,FALSE)/VLOOKUP($B163,NAV!$A:$FC,CZ$1,FALSE),"")</f>
        <v/>
      </c>
      <c r="DA164" s="171" t="str">
        <f>IFERROR(VLOOKUP($B164,'NAV plus Dist'!$B:$FD,DA$1,FALSE)/VLOOKUP($B163,NAV!$A:$FC,DA$1,FALSE),"")</f>
        <v/>
      </c>
      <c r="DB164" s="171" t="str">
        <f>IFERROR(VLOOKUP($B164,'NAV plus Dist'!$B:$FD,DB$1,FALSE)/VLOOKUP($B163,NAV!$A:$FC,DB$1,FALSE),"")</f>
        <v/>
      </c>
      <c r="DC164" s="171" t="str">
        <f>IFERROR(VLOOKUP($B164,'NAV plus Dist'!$B:$FD,DC$1,FALSE)/VLOOKUP($B163,NAV!$A:$FC,DC$1,FALSE),"")</f>
        <v/>
      </c>
      <c r="DD164" s="171" t="str">
        <f>IFERROR(VLOOKUP($B164,'NAV plus Dist'!$B:$FD,DD$1,FALSE)/VLOOKUP($B163,NAV!$A:$FC,DD$1,FALSE),"")</f>
        <v/>
      </c>
      <c r="DE164" s="171" t="str">
        <f>IFERROR(VLOOKUP($B164,'NAV plus Dist'!$B:$FD,DE$1,FALSE)/VLOOKUP($B163,NAV!$A:$FC,DE$1,FALSE),"")</f>
        <v/>
      </c>
      <c r="DF164" s="171" t="str">
        <f>IFERROR(VLOOKUP($B164,'NAV plus Dist'!$B:$FD,DF$1,FALSE)/VLOOKUP($B163,NAV!$A:$FC,DF$1,FALSE),"")</f>
        <v/>
      </c>
      <c r="DG164" s="171" t="str">
        <f>IFERROR(VLOOKUP($B164,'NAV plus Dist'!$B:$FD,DG$1,FALSE)/VLOOKUP($B163,NAV!$A:$FC,DG$1,FALSE),"")</f>
        <v/>
      </c>
      <c r="DH164" s="171" t="str">
        <f>IFERROR(VLOOKUP($B164,'NAV plus Dist'!$B:$FD,DH$1,FALSE)/VLOOKUP($B163,NAV!$A:$FC,DH$1,FALSE),"")</f>
        <v/>
      </c>
    </row>
    <row r="165" spans="1:112">
      <c r="A165" s="94">
        <f t="shared" si="44"/>
        <v>36</v>
      </c>
      <c r="B165" s="168">
        <f t="shared" si="45"/>
        <v>44985</v>
      </c>
      <c r="C165" s="171">
        <f>IFERROR(VLOOKUP($B165,'NAV plus Dist'!$B:$FD,C$1,FALSE)/VLOOKUP($B164,NAV!$A:$FC,C$1,FALSE),"")</f>
        <v>0.99607046495576346</v>
      </c>
      <c r="D165" s="171">
        <f>IFERROR(VLOOKUP($B165,'NAV plus Dist'!$B:$FD,D$1,FALSE)/VLOOKUP($B164,NAV!$A:$FC,D$1,FALSE),"")</f>
        <v>1.02125276137058</v>
      </c>
      <c r="E165" s="171">
        <f>IFERROR(VLOOKUP($B165,'NAV plus Dist'!$B:$FD,E$1,FALSE)/VLOOKUP($B164,NAV!$A:$FC,E$1,FALSE),"")</f>
        <v>0.99588699595357333</v>
      </c>
      <c r="F165" s="171">
        <f>IFERROR(VLOOKUP($B165,'NAV plus Dist'!$B:$FD,F$1,FALSE)/VLOOKUP($B164,NAV!$A:$FC,F$1,FALSE),"")</f>
        <v>0.955563503494408</v>
      </c>
      <c r="G165" s="171">
        <f>IFERROR(VLOOKUP($B165,'NAV plus Dist'!$B:$FD,G$1,FALSE)/VLOOKUP($B164,NAV!$A:$FC,G$1,FALSE),"")</f>
        <v>0.96409211523881733</v>
      </c>
      <c r="H165" s="171">
        <f>IFERROR(VLOOKUP($B165,'NAV plus Dist'!$B:$FD,H$1,FALSE)/VLOOKUP($B164,NAV!$A:$FC,H$1,FALSE),"")</f>
        <v>0.99475261677502647</v>
      </c>
      <c r="I165" s="171">
        <f>IFERROR(VLOOKUP($B165,'NAV plus Dist'!$B:$FD,I$1,FALSE)/VLOOKUP($B164,NAV!$A:$FC,I$1,FALSE),"")</f>
        <v>0.97842638419908412</v>
      </c>
      <c r="J165" s="171">
        <f>IFERROR(VLOOKUP($B165,'NAV plus Dist'!$B:$FD,J$1,FALSE)/VLOOKUP($B164,NAV!$A:$FC,J$1,FALSE),"")</f>
        <v>0.97783938620810329</v>
      </c>
      <c r="K165" s="171" t="str">
        <f>IFERROR(VLOOKUP($B165,'NAV plus Dist'!$B:$FD,K$1,FALSE)/VLOOKUP($B164,NAV!$A:$FC,K$1,FALSE),"")</f>
        <v/>
      </c>
      <c r="L165" s="171" t="str">
        <f>IFERROR(VLOOKUP($B165,'NAV plus Dist'!$B:$FD,L$1,FALSE)/VLOOKUP($B164,NAV!$A:$FC,L$1,FALSE),"")</f>
        <v/>
      </c>
      <c r="M165" s="171" t="str">
        <f>IFERROR(VLOOKUP($B165,'NAV plus Dist'!$B:$FD,M$1,FALSE)/VLOOKUP($B164,NAV!$A:$FC,M$1,FALSE),"")</f>
        <v/>
      </c>
      <c r="N165" s="171">
        <f>IFERROR(VLOOKUP($B165,'NAV plus Dist'!$B:$FD,N$1,FALSE)/VLOOKUP($B164,NAV!$A:$FC,N$1,FALSE),"")</f>
        <v>0.97963159009104372</v>
      </c>
      <c r="O165" s="171">
        <f>IFERROR(VLOOKUP($B165,'NAV plus Dist'!$B:$FD,O$1,FALSE)/VLOOKUP($B164,NAV!$A:$FC,O$1,FALSE),"")</f>
        <v>0.94940677278992458</v>
      </c>
      <c r="P165" s="171">
        <f>IFERROR(VLOOKUP($B165,'NAV plus Dist'!$B:$FD,P$1,FALSE)/VLOOKUP($B164,NAV!$A:$FC,P$1,FALSE),"")</f>
        <v>0.9440445470596226</v>
      </c>
      <c r="Q165" s="171">
        <f>IFERROR(VLOOKUP($B165,'NAV plus Dist'!$B:$FD,Q$1,FALSE)/VLOOKUP($B164,NAV!$A:$FC,Q$1,FALSE),"")</f>
        <v>0.99125588141052667</v>
      </c>
      <c r="R165" s="171">
        <f>IFERROR(VLOOKUP($B165,'NAV plus Dist'!$B:$FD,R$1,FALSE)/VLOOKUP($B164,NAV!$A:$FC,R$1,FALSE),"")</f>
        <v>0.99125588141052667</v>
      </c>
      <c r="S165" s="171">
        <f>IFERROR(VLOOKUP($B165,'NAV plus Dist'!$B:$FD,S$1,FALSE)/VLOOKUP($B164,NAV!$A:$FC,S$1,FALSE),"")</f>
        <v>0.99052639769676687</v>
      </c>
      <c r="T165" s="171">
        <f>IFERROR(VLOOKUP($B165,'NAV plus Dist'!$B:$FD,T$1,FALSE)/VLOOKUP($B164,NAV!$A:$FC,T$1,FALSE),"")</f>
        <v>0.99160307114193602</v>
      </c>
      <c r="U165" s="171">
        <f>IFERROR(VLOOKUP($B165,'NAV plus Dist'!$B:$FD,U$1,FALSE)/VLOOKUP($B164,NAV!$A:$FC,U$1,FALSE),"")</f>
        <v>0.99159972531421181</v>
      </c>
      <c r="V165" s="171">
        <f>IFERROR(VLOOKUP($B165,'NAV plus Dist'!$B:$FD,V$1,FALSE)/VLOOKUP($B164,NAV!$A:$FC,V$1,FALSE),"")</f>
        <v>1.0009582269954365</v>
      </c>
      <c r="W165" s="171">
        <f>IFERROR(VLOOKUP($B165,'NAV plus Dist'!$B:$FD,W$1,FALSE)/VLOOKUP($B164,NAV!$A:$FC,W$1,FALSE),"")</f>
        <v>1.0009582269954365</v>
      </c>
      <c r="X165" s="171">
        <f>IFERROR(VLOOKUP($B165,'NAV plus Dist'!$B:$FD,X$1,FALSE)/VLOOKUP($B164,NAV!$A:$FC,X$1,FALSE),"")</f>
        <v>1.0007488232777064</v>
      </c>
      <c r="Y165" s="171">
        <f>IFERROR(VLOOKUP($B165,'NAV plus Dist'!$B:$FD,Y$1,FALSE)/VLOOKUP($B164,NAV!$A:$FC,Y$1,FALSE),"")</f>
        <v>1.0018413529098222</v>
      </c>
      <c r="Z165" s="171">
        <f>IFERROR(VLOOKUP($B165,'NAV plus Dist'!$B:$FD,Z$1,FALSE)/VLOOKUP($B164,NAV!$A:$FC,Z$1,FALSE),"")</f>
        <v>1.0018487721282827</v>
      </c>
      <c r="AA165" s="171">
        <f>IFERROR(VLOOKUP($B165,'NAV plus Dist'!$B:$FD,AA$1,FALSE)/VLOOKUP($B164,NAV!$A:$FC,AA$1,FALSE),"")</f>
        <v>0.96974932494646116</v>
      </c>
      <c r="AB165" s="171">
        <f>IFERROR(VLOOKUP($B165,'NAV plus Dist'!$B:$FD,AB$1,FALSE)/VLOOKUP($B164,NAV!$A:$FC,AB$1,FALSE),"")</f>
        <v>0.99473184714609442</v>
      </c>
      <c r="AC165" s="171">
        <f>IFERROR(VLOOKUP($B165,'NAV plus Dist'!$B:$FD,AC$1,FALSE)/VLOOKUP($B164,NAV!$A:$FC,AC$1,FALSE),"")</f>
        <v>0.96999093466416209</v>
      </c>
      <c r="AD165" s="171">
        <f>IFERROR(VLOOKUP($B165,'NAV plus Dist'!$B:$FD,AD$1,FALSE)/VLOOKUP($B164,NAV!$A:$FC,AD$1,FALSE),"")</f>
        <v>0.89520288858321873</v>
      </c>
      <c r="AE165" s="171">
        <f>IFERROR(VLOOKUP($B165,'NAV plus Dist'!$B:$FD,AE$1,FALSE)/VLOOKUP($B164,NAV!$A:$FC,AE$1,FALSE),"")</f>
        <v>0.95158959537572252</v>
      </c>
      <c r="AF165" s="171">
        <f>IFERROR(VLOOKUP($B165,'NAV plus Dist'!$B:$FD,AF$1,FALSE)/VLOOKUP($B164,NAV!$A:$FC,AF$1,FALSE),"")</f>
        <v>0.96641712553362624</v>
      </c>
      <c r="AG165" s="171">
        <f>IFERROR(VLOOKUP($B165,'NAV plus Dist'!$B:$FD,AG$1,FALSE)/VLOOKUP($B164,NAV!$A:$FC,AG$1,FALSE),"")</f>
        <v>0.99095365939068514</v>
      </c>
      <c r="AH165" s="171">
        <f>IFERROR(VLOOKUP($B165,'NAV plus Dist'!$B:$FD,AH$1,FALSE)/VLOOKUP($B164,NAV!$A:$FC,AH$1,FALSE),"")</f>
        <v>0.9663199252079856</v>
      </c>
      <c r="AI165" s="171">
        <f>IFERROR(VLOOKUP($B165,'NAV plus Dist'!$B:$FD,AI$1,FALSE)/VLOOKUP($B164,NAV!$A:$FC,AI$1,FALSE),"")</f>
        <v>0.96022727272727282</v>
      </c>
      <c r="AJ165" s="171">
        <f>IFERROR(VLOOKUP($B165,'NAV plus Dist'!$B:$FD,AJ$1,FALSE)/VLOOKUP($B164,NAV!$A:$FC,AJ$1,FALSE),"")</f>
        <v>0.98603899589249278</v>
      </c>
      <c r="AK165" s="171">
        <f>IFERROR(VLOOKUP($B165,'NAV plus Dist'!$B:$FD,AK$1,FALSE)/VLOOKUP($B164,NAV!$A:$FC,AK$1,FALSE),"")</f>
        <v>0.97581382652016635</v>
      </c>
      <c r="AL165" s="171">
        <f>IFERROR(VLOOKUP($B165,'NAV plus Dist'!$B:$FD,AL$1,FALSE)/VLOOKUP($B164,NAV!$A:$FC,AL$1,FALSE),"")</f>
        <v>0.97507891989787565</v>
      </c>
      <c r="AM165" s="171">
        <f>IFERROR(VLOOKUP($B165,'NAV plus Dist'!$B:$FD,AM$1,FALSE)/VLOOKUP($B164,NAV!$A:$FC,AM$1,FALSE),"")</f>
        <v>0.95183699146138434</v>
      </c>
      <c r="AN165" s="171">
        <f>IFERROR(VLOOKUP($B165,'NAV plus Dist'!$B:$FD,AN$1,FALSE)/VLOOKUP($B164,NAV!$A:$FC,AN$1,FALSE),"")</f>
        <v>1.0211749503176732</v>
      </c>
      <c r="AO165" s="171">
        <f>IFERROR(VLOOKUP($B165,'NAV plus Dist'!$B:$FD,AO$1,FALSE)/VLOOKUP($B164,NAV!$A:$FC,AO$1,FALSE),"")</f>
        <v>0.99576379189054176</v>
      </c>
      <c r="AP165" s="171" t="str">
        <f>IFERROR(VLOOKUP($B165,'NAV plus Dist'!$B:$FD,AP$1,FALSE)/VLOOKUP($B164,NAV!$A:$FC,AP$1,FALSE),"")</f>
        <v/>
      </c>
      <c r="AQ165" s="171" t="str">
        <f>IFERROR(VLOOKUP($B165,'NAV plus Dist'!$B:$FD,AQ$1,FALSE)/VLOOKUP($B164,NAV!$A:$FC,AQ$1,FALSE),"")</f>
        <v/>
      </c>
      <c r="AR165" s="171" t="str">
        <f>IFERROR(VLOOKUP($B165,'NAV plus Dist'!$B:$FD,AR$1,FALSE)/VLOOKUP($B164,NAV!$A:$FC,AR$1,FALSE),"")</f>
        <v/>
      </c>
      <c r="AS165" s="171">
        <f>IFERROR(VLOOKUP($B165,'NAV plus Dist'!$B:$FD,AS$1,FALSE)/VLOOKUP($B164,NAV!$A:$FC,AS$1,FALSE),"")</f>
        <v>0.9741934714135726</v>
      </c>
      <c r="AT165" s="171">
        <f>IFERROR(VLOOKUP($B165,'NAV plus Dist'!$B:$FD,AT$1,FALSE)/VLOOKUP($B164,NAV!$A:$FC,AT$1,FALSE),"")</f>
        <v>0.96722463167811845</v>
      </c>
      <c r="AU165" s="171">
        <f>IFERROR(VLOOKUP($B165,'NAV plus Dist'!$B:$FD,AU$1,FALSE)/VLOOKUP($B164,NAV!$A:$FC,AU$1,FALSE),"")</f>
        <v>1</v>
      </c>
      <c r="AV165" s="171">
        <f>IFERROR(VLOOKUP($B165,'NAV plus Dist'!$B:$FD,AV$1,FALSE)/VLOOKUP($B164,NAV!$A:$FC,AV$1,FALSE),"")</f>
        <v>0.94481442988813824</v>
      </c>
      <c r="AW165" s="171" t="str">
        <f>IFERROR(VLOOKUP($B165,'NAV plus Dist'!$B:$FD,AW$1,FALSE)/VLOOKUP($B164,NAV!$A:$FC,AW$1,FALSE),"")</f>
        <v/>
      </c>
      <c r="AX165" s="171" t="str">
        <f>IFERROR(VLOOKUP($B165,'NAV plus Dist'!$B:$FD,AX$1,FALSE)/VLOOKUP($B164,NAV!$A:$FC,AX$1,FALSE),"")</f>
        <v/>
      </c>
      <c r="AY165" s="171" t="str">
        <f>IFERROR(VLOOKUP($B165,'NAV plus Dist'!$B:$FD,AY$1,FALSE)/VLOOKUP($B164,NAV!$A:$FC,AY$1,FALSE),"")</f>
        <v/>
      </c>
      <c r="AZ165" s="171" t="str">
        <f>IFERROR(VLOOKUP($B165,'NAV plus Dist'!$B:$FD,AZ$1,FALSE)/VLOOKUP($B164,NAV!$A:$FC,AZ$1,FALSE),"")</f>
        <v/>
      </c>
      <c r="BA165" s="171" t="str">
        <f>IFERROR(VLOOKUP($B165,'NAV plus Dist'!$B:$FD,BA$1,FALSE)/VLOOKUP($B164,NAV!$A:$FC,BA$1,FALSE),"")</f>
        <v/>
      </c>
      <c r="BB165" s="171" t="str">
        <f>IFERROR(VLOOKUP($B165,'NAV plus Dist'!$B:$FD,BB$1,FALSE)/VLOOKUP($B164,NAV!$A:$FC,BB$1,FALSE),"")</f>
        <v/>
      </c>
      <c r="BC165" s="171" t="str">
        <f>IFERROR(VLOOKUP($B165,'NAV plus Dist'!$B:$FD,BC$1,FALSE)/VLOOKUP($B164,NAV!$A:$FC,BC$1,FALSE),"")</f>
        <v/>
      </c>
      <c r="BD165" s="171" t="str">
        <f>IFERROR(VLOOKUP($B165,'NAV plus Dist'!$B:$FD,BD$1,FALSE)/VLOOKUP($B164,NAV!$A:$FC,BD$1,FALSE),"")</f>
        <v/>
      </c>
      <c r="BE165" s="171" t="str">
        <f>IFERROR(VLOOKUP($B165,'NAV plus Dist'!$B:$FD,BE$1,FALSE)/VLOOKUP($B164,NAV!$A:$FC,BE$1,FALSE),"")</f>
        <v/>
      </c>
      <c r="BF165" s="171" t="str">
        <f>IFERROR(VLOOKUP($B165,'NAV plus Dist'!$B:$FD,BF$1,FALSE)/VLOOKUP($B164,NAV!$A:$FC,BF$1,FALSE),"")</f>
        <v/>
      </c>
      <c r="BG165" s="171" t="str">
        <f>IFERROR(VLOOKUP($B165,'NAV plus Dist'!$B:$FD,BG$1,FALSE)/VLOOKUP($B164,NAV!$A:$FC,BG$1,FALSE),"")</f>
        <v/>
      </c>
      <c r="BH165" s="171" t="str">
        <f>IFERROR(VLOOKUP($B165,'NAV plus Dist'!$B:$FD,BH$1,FALSE)/VLOOKUP($B164,NAV!$A:$FC,BH$1,FALSE),"")</f>
        <v/>
      </c>
      <c r="BI165" s="171" t="str">
        <f>IFERROR(VLOOKUP($B165,'NAV plus Dist'!$B:$FD,BI$1,FALSE)/VLOOKUP($B164,NAV!$A:$FC,BI$1,FALSE),"")</f>
        <v/>
      </c>
      <c r="BJ165" s="171" t="str">
        <f>IFERROR(VLOOKUP($B165,'NAV plus Dist'!$B:$FD,BJ$1,FALSE)/VLOOKUP($B164,NAV!$A:$FC,BJ$1,FALSE),"")</f>
        <v/>
      </c>
      <c r="BK165" s="171" t="str">
        <f>IFERROR(VLOOKUP($B165,'NAV plus Dist'!$B:$FD,BK$1,FALSE)/VLOOKUP($B164,NAV!$A:$FC,BK$1,FALSE),"")</f>
        <v/>
      </c>
      <c r="BL165" s="171" t="str">
        <f>IFERROR(VLOOKUP($B165,'NAV plus Dist'!$B:$FD,BL$1,FALSE)/VLOOKUP($B164,NAV!$A:$FC,BL$1,FALSE),"")</f>
        <v/>
      </c>
      <c r="BM165" s="171" t="str">
        <f>IFERROR(VLOOKUP($B165,'NAV plus Dist'!$B:$FD,BM$1,FALSE)/VLOOKUP($B164,NAV!$A:$FC,BM$1,FALSE),"")</f>
        <v/>
      </c>
      <c r="BN165" s="171" t="str">
        <f>IFERROR(VLOOKUP($B165,'NAV plus Dist'!$B:$FD,BN$1,FALSE)/VLOOKUP($B164,NAV!$A:$FC,BN$1,FALSE),"")</f>
        <v/>
      </c>
      <c r="BO165" s="171" t="str">
        <f>IFERROR(VLOOKUP($B165,'NAV plus Dist'!$B:$FD,BO$1,FALSE)/VLOOKUP($B164,NAV!$A:$FC,BO$1,FALSE),"")</f>
        <v/>
      </c>
      <c r="BP165" s="171" t="str">
        <f>IFERROR(VLOOKUP($B165,'NAV plus Dist'!$B:$FD,BP$1,FALSE)/VLOOKUP($B164,NAV!$A:$FC,BP$1,FALSE),"")</f>
        <v/>
      </c>
      <c r="BQ165" s="171" t="str">
        <f>IFERROR(VLOOKUP($B165,'NAV plus Dist'!$B:$FD,BQ$1,FALSE)/VLOOKUP($B164,NAV!$A:$FC,BQ$1,FALSE),"")</f>
        <v/>
      </c>
      <c r="BR165" s="171" t="str">
        <f>IFERROR(VLOOKUP($B165,'NAV plus Dist'!$B:$FD,BR$1,FALSE)/VLOOKUP($B164,NAV!$A:$FC,BR$1,FALSE),"")</f>
        <v/>
      </c>
      <c r="BS165" s="171" t="str">
        <f>IFERROR(VLOOKUP($B165,'NAV plus Dist'!$B:$FD,BS$1,FALSE)/VLOOKUP($B164,NAV!$A:$FC,BS$1,FALSE),"")</f>
        <v/>
      </c>
      <c r="BT165" s="171" t="str">
        <f>IFERROR(VLOOKUP($B165,'NAV plus Dist'!$B:$FD,BT$1,FALSE)/VLOOKUP($B164,NAV!$A:$FC,BT$1,FALSE),"")</f>
        <v/>
      </c>
      <c r="BU165" s="171" t="str">
        <f>IFERROR(VLOOKUP($B165,'NAV plus Dist'!$B:$FD,BU$1,FALSE)/VLOOKUP($B164,NAV!$A:$FC,BU$1,FALSE),"")</f>
        <v/>
      </c>
      <c r="BV165" s="171" t="str">
        <f>IFERROR(VLOOKUP($B165,'NAV plus Dist'!$B:$FD,BV$1,FALSE)/VLOOKUP($B164,NAV!$A:$FC,BV$1,FALSE),"")</f>
        <v/>
      </c>
      <c r="BW165" s="171" t="str">
        <f>IFERROR(VLOOKUP($B165,'NAV plus Dist'!$B:$FD,BW$1,FALSE)/VLOOKUP($B164,NAV!$A:$FC,BW$1,FALSE),"")</f>
        <v/>
      </c>
      <c r="BX165" s="171" t="str">
        <f>IFERROR(VLOOKUP($B165,'NAV plus Dist'!$B:$FD,BX$1,FALSE)/VLOOKUP($B164,NAV!$A:$FC,BX$1,FALSE),"")</f>
        <v/>
      </c>
      <c r="BY165" s="171" t="str">
        <f>IFERROR(VLOOKUP($B165,'NAV plus Dist'!$B:$FD,BY$1,FALSE)/VLOOKUP($B164,NAV!$A:$FC,BY$1,FALSE),"")</f>
        <v/>
      </c>
      <c r="BZ165" s="171" t="str">
        <f>IFERROR(VLOOKUP($B165,'NAV plus Dist'!$B:$FD,BZ$1,FALSE)/VLOOKUP($B164,NAV!$A:$FC,BZ$1,FALSE),"")</f>
        <v/>
      </c>
      <c r="CA165" s="171" t="str">
        <f>IFERROR(VLOOKUP($B165,'NAV plus Dist'!$B:$FD,CA$1,FALSE)/VLOOKUP($B164,NAV!$A:$FC,CA$1,FALSE),"")</f>
        <v/>
      </c>
      <c r="CB165" s="171" t="str">
        <f>IFERROR(VLOOKUP($B165,'NAV plus Dist'!$B:$FD,CB$1,FALSE)/VLOOKUP($B164,NAV!$A:$FC,CB$1,FALSE),"")</f>
        <v/>
      </c>
      <c r="CC165" s="171" t="str">
        <f>IFERROR(VLOOKUP($B165,'NAV plus Dist'!$B:$FD,CC$1,FALSE)/VLOOKUP($B164,NAV!$A:$FC,CC$1,FALSE),"")</f>
        <v/>
      </c>
      <c r="CD165" s="171" t="str">
        <f>IFERROR(VLOOKUP($B165,'NAV plus Dist'!$B:$FD,CD$1,FALSE)/VLOOKUP($B164,NAV!$A:$FC,CD$1,FALSE),"")</f>
        <v/>
      </c>
      <c r="CE165" s="171" t="str">
        <f>IFERROR(VLOOKUP($B165,'NAV plus Dist'!$B:$FD,CE$1,FALSE)/VLOOKUP($B164,NAV!$A:$FC,CE$1,FALSE),"")</f>
        <v/>
      </c>
      <c r="CF165" s="171" t="str">
        <f>IFERROR(VLOOKUP($B165,'NAV plus Dist'!$B:$FD,CF$1,FALSE)/VLOOKUP($B164,NAV!$A:$FC,CF$1,FALSE),"")</f>
        <v/>
      </c>
      <c r="CG165" s="171" t="str">
        <f>IFERROR(VLOOKUP($B165,'NAV plus Dist'!$B:$FD,CG$1,FALSE)/VLOOKUP($B164,NAV!$A:$FC,CG$1,FALSE),"")</f>
        <v/>
      </c>
      <c r="CH165" s="171" t="str">
        <f>IFERROR(VLOOKUP($B165,'NAV plus Dist'!$B:$FD,CH$1,FALSE)/VLOOKUP($B164,NAV!$A:$FC,CH$1,FALSE),"")</f>
        <v/>
      </c>
      <c r="CI165" s="171" t="str">
        <f>IFERROR(VLOOKUP($B165,'NAV plus Dist'!$B:$FD,CI$1,FALSE)/VLOOKUP($B164,NAV!$A:$FC,CI$1,FALSE),"")</f>
        <v/>
      </c>
      <c r="CJ165" s="171" t="str">
        <f>IFERROR(VLOOKUP($B165,'NAV plus Dist'!$B:$FD,CJ$1,FALSE)/VLOOKUP($B164,NAV!$A:$FC,CJ$1,FALSE),"")</f>
        <v/>
      </c>
      <c r="CK165" s="171" t="str">
        <f>IFERROR(VLOOKUP($B165,'NAV plus Dist'!$B:$FD,CK$1,FALSE)/VLOOKUP($B164,NAV!$A:$FC,CK$1,FALSE),"")</f>
        <v/>
      </c>
      <c r="CL165" s="171" t="str">
        <f>IFERROR(VLOOKUP($B165,'NAV plus Dist'!$B:$FD,CL$1,FALSE)/VLOOKUP($B164,NAV!$A:$FC,CL$1,FALSE),"")</f>
        <v/>
      </c>
      <c r="CM165" s="171" t="str">
        <f>IFERROR(VLOOKUP($B165,'NAV plus Dist'!$B:$FD,CM$1,FALSE)/VLOOKUP($B164,NAV!$A:$FC,CM$1,FALSE),"")</f>
        <v/>
      </c>
      <c r="CN165" s="171" t="str">
        <f>IFERROR(VLOOKUP($B165,'NAV plus Dist'!$B:$FD,CN$1,FALSE)/VLOOKUP($B164,NAV!$A:$FC,CN$1,FALSE),"")</f>
        <v/>
      </c>
      <c r="CO165" s="171" t="str">
        <f>IFERROR(VLOOKUP($B165,'NAV plus Dist'!$B:$FD,CO$1,FALSE)/VLOOKUP($B164,NAV!$A:$FC,CO$1,FALSE),"")</f>
        <v/>
      </c>
      <c r="CP165" s="171" t="str">
        <f>IFERROR(VLOOKUP($B165,'NAV plus Dist'!$B:$FD,CP$1,FALSE)/VLOOKUP($B164,NAV!$A:$FC,CP$1,FALSE),"")</f>
        <v/>
      </c>
      <c r="CQ165" s="171" t="str">
        <f>IFERROR(VLOOKUP($B165,'NAV plus Dist'!$B:$FD,CQ$1,FALSE)/VLOOKUP($B164,NAV!$A:$FC,CQ$1,FALSE),"")</f>
        <v/>
      </c>
      <c r="CR165" s="171" t="str">
        <f>IFERROR(VLOOKUP($B165,'NAV plus Dist'!$B:$FD,CR$1,FALSE)/VLOOKUP($B164,NAV!$A:$FC,CR$1,FALSE),"")</f>
        <v/>
      </c>
      <c r="CS165" s="171" t="str">
        <f>IFERROR(VLOOKUP($B165,'NAV plus Dist'!$B:$FD,CS$1,FALSE)/VLOOKUP($B164,NAV!$A:$FC,CS$1,FALSE),"")</f>
        <v/>
      </c>
      <c r="CT165" s="171" t="str">
        <f>IFERROR(VLOOKUP($B165,'NAV plus Dist'!$B:$FD,CT$1,FALSE)/VLOOKUP($B164,NAV!$A:$FC,CT$1,FALSE),"")</f>
        <v/>
      </c>
      <c r="CU165" s="171" t="str">
        <f>IFERROR(VLOOKUP($B165,'NAV plus Dist'!$B:$FD,CU$1,FALSE)/VLOOKUP($B164,NAV!$A:$FC,CU$1,FALSE),"")</f>
        <v/>
      </c>
      <c r="CV165" s="171" t="str">
        <f>IFERROR(VLOOKUP($B165,'NAV plus Dist'!$B:$FD,CV$1,FALSE)/VLOOKUP($B164,NAV!$A:$FC,CV$1,FALSE),"")</f>
        <v/>
      </c>
      <c r="CW165" s="171" t="str">
        <f>IFERROR(VLOOKUP($B165,'NAV plus Dist'!$B:$FD,CW$1,FALSE)/VLOOKUP($B164,NAV!$A:$FC,CW$1,FALSE),"")</f>
        <v/>
      </c>
      <c r="CX165" s="171" t="str">
        <f>IFERROR(VLOOKUP($B165,'NAV plus Dist'!$B:$FD,CX$1,FALSE)/VLOOKUP($B164,NAV!$A:$FC,CX$1,FALSE),"")</f>
        <v/>
      </c>
      <c r="CY165" s="171" t="str">
        <f>IFERROR(VLOOKUP($B165,'NAV plus Dist'!$B:$FD,CY$1,FALSE)/VLOOKUP($B164,NAV!$A:$FC,CY$1,FALSE),"")</f>
        <v/>
      </c>
      <c r="CZ165" s="171" t="str">
        <f>IFERROR(VLOOKUP($B165,'NAV plus Dist'!$B:$FD,CZ$1,FALSE)/VLOOKUP($B164,NAV!$A:$FC,CZ$1,FALSE),"")</f>
        <v/>
      </c>
      <c r="DA165" s="171" t="str">
        <f>IFERROR(VLOOKUP($B165,'NAV plus Dist'!$B:$FD,DA$1,FALSE)/VLOOKUP($B164,NAV!$A:$FC,DA$1,FALSE),"")</f>
        <v/>
      </c>
      <c r="DB165" s="171" t="str">
        <f>IFERROR(VLOOKUP($B165,'NAV plus Dist'!$B:$FD,DB$1,FALSE)/VLOOKUP($B164,NAV!$A:$FC,DB$1,FALSE),"")</f>
        <v/>
      </c>
      <c r="DC165" s="171" t="str">
        <f>IFERROR(VLOOKUP($B165,'NAV plus Dist'!$B:$FD,DC$1,FALSE)/VLOOKUP($B164,NAV!$A:$FC,DC$1,FALSE),"")</f>
        <v/>
      </c>
      <c r="DD165" s="171" t="str">
        <f>IFERROR(VLOOKUP($B165,'NAV plus Dist'!$B:$FD,DD$1,FALSE)/VLOOKUP($B164,NAV!$A:$FC,DD$1,FALSE),"")</f>
        <v/>
      </c>
      <c r="DE165" s="171" t="str">
        <f>IFERROR(VLOOKUP($B165,'NAV plus Dist'!$B:$FD,DE$1,FALSE)/VLOOKUP($B164,NAV!$A:$FC,DE$1,FALSE),"")</f>
        <v/>
      </c>
      <c r="DF165" s="171" t="str">
        <f>IFERROR(VLOOKUP($B165,'NAV plus Dist'!$B:$FD,DF$1,FALSE)/VLOOKUP($B164,NAV!$A:$FC,DF$1,FALSE),"")</f>
        <v/>
      </c>
      <c r="DG165" s="171" t="str">
        <f>IFERROR(VLOOKUP($B165,'NAV plus Dist'!$B:$FD,DG$1,FALSE)/VLOOKUP($B164,NAV!$A:$FC,DG$1,FALSE),"")</f>
        <v/>
      </c>
      <c r="DH165" s="171" t="str">
        <f>IFERROR(VLOOKUP($B165,'NAV plus Dist'!$B:$FD,DH$1,FALSE)/VLOOKUP($B164,NAV!$A:$FC,DH$1,FALSE),"")</f>
        <v/>
      </c>
    </row>
    <row r="166" spans="1:112">
      <c r="A166" s="94">
        <f t="shared" si="44"/>
        <v>35</v>
      </c>
      <c r="B166" s="168">
        <f t="shared" si="45"/>
        <v>45016</v>
      </c>
      <c r="C166" s="171">
        <f>IFERROR(VLOOKUP($B166,'NAV plus Dist'!$B:$FD,C$1,FALSE)/VLOOKUP($B165,NAV!$A:$FC,C$1,FALSE),"")</f>
        <v>1.1023691416326045</v>
      </c>
      <c r="D166" s="171">
        <f>IFERROR(VLOOKUP($B166,'NAV plus Dist'!$B:$FD,D$1,FALSE)/VLOOKUP($B165,NAV!$A:$FC,D$1,FALSE),"")</f>
        <v>1.0922878322910787</v>
      </c>
      <c r="E166" s="171">
        <f>IFERROR(VLOOKUP($B166,'NAV plus Dist'!$B:$FD,E$1,FALSE)/VLOOKUP($B165,NAV!$A:$FC,E$1,FALSE),"")</f>
        <v>1.1029073900841908</v>
      </c>
      <c r="F166" s="171">
        <f>IFERROR(VLOOKUP($B166,'NAV plus Dist'!$B:$FD,F$1,FALSE)/VLOOKUP($B165,NAV!$A:$FC,F$1,FALSE),"")</f>
        <v>1.042505181691018</v>
      </c>
      <c r="G166" s="171">
        <f>IFERROR(VLOOKUP($B166,'NAV plus Dist'!$B:$FD,G$1,FALSE)/VLOOKUP($B165,NAV!$A:$FC,G$1,FALSE),"")</f>
        <v>1.0326592086879836</v>
      </c>
      <c r="H166" s="171">
        <f>IFERROR(VLOOKUP($B166,'NAV plus Dist'!$B:$FD,H$1,FALSE)/VLOOKUP($B165,NAV!$A:$FC,H$1,FALSE),"")</f>
        <v>1.1234422254056533</v>
      </c>
      <c r="I166" s="171">
        <f>IFERROR(VLOOKUP($B166,'NAV plus Dist'!$B:$FD,I$1,FALSE)/VLOOKUP($B165,NAV!$A:$FC,I$1,FALSE),"")</f>
        <v>1.0311785115144123</v>
      </c>
      <c r="J166" s="171">
        <f>IFERROR(VLOOKUP($B166,'NAV plus Dist'!$B:$FD,J$1,FALSE)/VLOOKUP($B165,NAV!$A:$FC,J$1,FALSE),"")</f>
        <v>0.97973633507654634</v>
      </c>
      <c r="K166" s="171" t="str">
        <f>IFERROR(VLOOKUP($B166,'NAV plus Dist'!$B:$FD,K$1,FALSE)/VLOOKUP($B165,NAV!$A:$FC,K$1,FALSE),"")</f>
        <v/>
      </c>
      <c r="L166" s="171" t="str">
        <f>IFERROR(VLOOKUP($B166,'NAV plus Dist'!$B:$FD,L$1,FALSE)/VLOOKUP($B165,NAV!$A:$FC,L$1,FALSE),"")</f>
        <v/>
      </c>
      <c r="M166" s="171" t="str">
        <f>IFERROR(VLOOKUP($B166,'NAV plus Dist'!$B:$FD,M$1,FALSE)/VLOOKUP($B165,NAV!$A:$FC,M$1,FALSE),"")</f>
        <v/>
      </c>
      <c r="N166" s="171">
        <f>IFERROR(VLOOKUP($B166,'NAV plus Dist'!$B:$FD,N$1,FALSE)/VLOOKUP($B165,NAV!$A:$FC,N$1,FALSE),"")</f>
        <v>0.98964688482159358</v>
      </c>
      <c r="O166" s="171">
        <f>IFERROR(VLOOKUP($B166,'NAV plus Dist'!$B:$FD,O$1,FALSE)/VLOOKUP($B165,NAV!$A:$FC,O$1,FALSE),"")</f>
        <v>0.97330772097823914</v>
      </c>
      <c r="P166" s="171">
        <f>IFERROR(VLOOKUP($B166,'NAV plus Dist'!$B:$FD,P$1,FALSE)/VLOOKUP($B165,NAV!$A:$FC,P$1,FALSE),"")</f>
        <v>0.97611925897336949</v>
      </c>
      <c r="Q166" s="171">
        <f>IFERROR(VLOOKUP($B166,'NAV plus Dist'!$B:$FD,Q$1,FALSE)/VLOOKUP($B165,NAV!$A:$FC,Q$1,FALSE),"")</f>
        <v>0.9267737491121627</v>
      </c>
      <c r="R166" s="171">
        <f>IFERROR(VLOOKUP($B166,'NAV plus Dist'!$B:$FD,R$1,FALSE)/VLOOKUP($B165,NAV!$A:$FC,R$1,FALSE),"")</f>
        <v>0.9267737491121627</v>
      </c>
      <c r="S166" s="171">
        <f>IFERROR(VLOOKUP($B166,'NAV plus Dist'!$B:$FD,S$1,FALSE)/VLOOKUP($B165,NAV!$A:$FC,S$1,FALSE),"")</f>
        <v>0.92599220866538789</v>
      </c>
      <c r="T166" s="171">
        <f>IFERROR(VLOOKUP($B166,'NAV plus Dist'!$B:$FD,T$1,FALSE)/VLOOKUP($B165,NAV!$A:$FC,T$1,FALSE),"")</f>
        <v>0.92712490297694194</v>
      </c>
      <c r="U166" s="171">
        <f>IFERROR(VLOOKUP($B166,'NAV plus Dist'!$B:$FD,U$1,FALSE)/VLOOKUP($B165,NAV!$A:$FC,U$1,FALSE),"")</f>
        <v>0.92714727652613338</v>
      </c>
      <c r="V166" s="171">
        <f>IFERROR(VLOOKUP($B166,'NAV plus Dist'!$B:$FD,V$1,FALSE)/VLOOKUP($B165,NAV!$A:$FC,V$1,FALSE),"")</f>
        <v>0.99895996336017712</v>
      </c>
      <c r="W166" s="171">
        <f>IFERROR(VLOOKUP($B166,'NAV plus Dist'!$B:$FD,W$1,FALSE)/VLOOKUP($B165,NAV!$A:$FC,W$1,FALSE),"")</f>
        <v>0.99895996336017712</v>
      </c>
      <c r="X166" s="171">
        <f>IFERROR(VLOOKUP($B166,'NAV plus Dist'!$B:$FD,X$1,FALSE)/VLOOKUP($B165,NAV!$A:$FC,X$1,FALSE),"")</f>
        <v>0.99871826231593375</v>
      </c>
      <c r="Y166" s="171">
        <f>IFERROR(VLOOKUP($B166,'NAV plus Dist'!$B:$FD,Y$1,FALSE)/VLOOKUP($B165,NAV!$A:$FC,Y$1,FALSE),"")</f>
        <v>0.99991892987434117</v>
      </c>
      <c r="Z166" s="171">
        <f>IFERROR(VLOOKUP($B166,'NAV plus Dist'!$B:$FD,Z$1,FALSE)/VLOOKUP($B165,NAV!$A:$FC,Z$1,FALSE),"")</f>
        <v>0.99991523699735541</v>
      </c>
      <c r="AA166" s="171">
        <f>IFERROR(VLOOKUP($B166,'NAV plus Dist'!$B:$FD,AA$1,FALSE)/VLOOKUP($B165,NAV!$A:$FC,AA$1,FALSE),"")</f>
        <v>1.0273903473452515</v>
      </c>
      <c r="AB166" s="171">
        <f>IFERROR(VLOOKUP($B166,'NAV plus Dist'!$B:$FD,AB$1,FALSE)/VLOOKUP($B165,NAV!$A:$FC,AB$1,FALSE),"")</f>
        <v>1.0179694079398343</v>
      </c>
      <c r="AC166" s="171">
        <f>IFERROR(VLOOKUP($B166,'NAV plus Dist'!$B:$FD,AC$1,FALSE)/VLOOKUP($B165,NAV!$A:$FC,AC$1,FALSE),"")</f>
        <v>1.0277740091094099</v>
      </c>
      <c r="AD166" s="171">
        <f>IFERROR(VLOOKUP($B166,'NAV plus Dist'!$B:$FD,AD$1,FALSE)/VLOOKUP($B165,NAV!$A:$FC,AD$1,FALSE),"")</f>
        <v>1.1400012804507187</v>
      </c>
      <c r="AE166" s="171">
        <f>IFERROR(VLOOKUP($B166,'NAV plus Dist'!$B:$FD,AE$1,FALSE)/VLOOKUP($B165,NAV!$A:$FC,AE$1,FALSE),"")</f>
        <v>0.97208772429507273</v>
      </c>
      <c r="AF166" s="171">
        <f>IFERROR(VLOOKUP($B166,'NAV plus Dist'!$B:$FD,AF$1,FALSE)/VLOOKUP($B165,NAV!$A:$FC,AF$1,FALSE),"")</f>
        <v>1.0372429629247399</v>
      </c>
      <c r="AG166" s="171">
        <f>IFERROR(VLOOKUP($B166,'NAV plus Dist'!$B:$FD,AG$1,FALSE)/VLOOKUP($B165,NAV!$A:$FC,AG$1,FALSE),"")</f>
        <v>1.0277540563620835</v>
      </c>
      <c r="AH166" s="171">
        <f>IFERROR(VLOOKUP($B166,'NAV plus Dist'!$B:$FD,AH$1,FALSE)/VLOOKUP($B165,NAV!$A:$FC,AH$1,FALSE),"")</f>
        <v>1.0376455496348924</v>
      </c>
      <c r="AI166" s="171">
        <f>IFERROR(VLOOKUP($B166,'NAV plus Dist'!$B:$FD,AI$1,FALSE)/VLOOKUP($B165,NAV!$A:$FC,AI$1,FALSE),"")</f>
        <v>1.0632577481689907</v>
      </c>
      <c r="AJ166" s="171">
        <f>IFERROR(VLOOKUP($B166,'NAV plus Dist'!$B:$FD,AJ$1,FALSE)/VLOOKUP($B165,NAV!$A:$FC,AJ$1,FALSE),"")</f>
        <v>1.0315016497842588</v>
      </c>
      <c r="AK166" s="171">
        <f>IFERROR(VLOOKUP($B166,'NAV plus Dist'!$B:$FD,AK$1,FALSE)/VLOOKUP($B165,NAV!$A:$FC,AK$1,FALSE),"")</f>
        <v>0.76516851561345867</v>
      </c>
      <c r="AL166" s="171">
        <f>IFERROR(VLOOKUP($B166,'NAV plus Dist'!$B:$FD,AL$1,FALSE)/VLOOKUP($B165,NAV!$A:$FC,AL$1,FALSE),"")</f>
        <v>0.76524062090698064</v>
      </c>
      <c r="AM166" s="171">
        <f>IFERROR(VLOOKUP($B166,'NAV plus Dist'!$B:$FD,AM$1,FALSE)/VLOOKUP($B165,NAV!$A:$FC,AM$1,FALSE),"")</f>
        <v>1.005811188754826</v>
      </c>
      <c r="AN166" s="171">
        <f>IFERROR(VLOOKUP($B166,'NAV plus Dist'!$B:$FD,AN$1,FALSE)/VLOOKUP($B165,NAV!$A:$FC,AN$1,FALSE),"")</f>
        <v>0.96685424495743533</v>
      </c>
      <c r="AO166" s="171">
        <f>IFERROR(VLOOKUP($B166,'NAV plus Dist'!$B:$FD,AO$1,FALSE)/VLOOKUP($B165,NAV!$A:$FC,AO$1,FALSE),"")</f>
        <v>0.97615890649397186</v>
      </c>
      <c r="AP166" s="171" t="str">
        <f>IFERROR(VLOOKUP($B166,'NAV plus Dist'!$B:$FD,AP$1,FALSE)/VLOOKUP($B165,NAV!$A:$FC,AP$1,FALSE),"")</f>
        <v/>
      </c>
      <c r="AQ166" s="171" t="str">
        <f>IFERROR(VLOOKUP($B166,'NAV plus Dist'!$B:$FD,AQ$1,FALSE)/VLOOKUP($B165,NAV!$A:$FC,AQ$1,FALSE),"")</f>
        <v/>
      </c>
      <c r="AR166" s="171" t="str">
        <f>IFERROR(VLOOKUP($B166,'NAV plus Dist'!$B:$FD,AR$1,FALSE)/VLOOKUP($B165,NAV!$A:$FC,AR$1,FALSE),"")</f>
        <v/>
      </c>
      <c r="AS166" s="171">
        <f>IFERROR(VLOOKUP($B166,'NAV plus Dist'!$B:$FD,AS$1,FALSE)/VLOOKUP($B165,NAV!$A:$FC,AS$1,FALSE),"")</f>
        <v>0.98242016183828529</v>
      </c>
      <c r="AT166" s="171">
        <f>IFERROR(VLOOKUP($B166,'NAV plus Dist'!$B:$FD,AT$1,FALSE)/VLOOKUP($B165,NAV!$A:$FC,AT$1,FALSE),"")</f>
        <v>1.0398271136411554</v>
      </c>
      <c r="AU166" s="171">
        <f>IFERROR(VLOOKUP($B166,'NAV plus Dist'!$B:$FD,AU$1,FALSE)/VLOOKUP($B165,NAV!$A:$FC,AU$1,FALSE),"")</f>
        <v>1.0125</v>
      </c>
      <c r="AV166" s="171">
        <f>IFERROR(VLOOKUP($B166,'NAV plus Dist'!$B:$FD,AV$1,FALSE)/VLOOKUP($B165,NAV!$A:$FC,AV$1,FALSE),"")</f>
        <v>1.0597520962449871</v>
      </c>
      <c r="AW166" s="171" t="str">
        <f>IFERROR(VLOOKUP($B166,'NAV plus Dist'!$B:$FD,AW$1,FALSE)/VLOOKUP($B165,NAV!$A:$FC,AW$1,FALSE),"")</f>
        <v/>
      </c>
      <c r="AX166" s="171" t="str">
        <f>IFERROR(VLOOKUP($B166,'NAV plus Dist'!$B:$FD,AX$1,FALSE)/VLOOKUP($B165,NAV!$A:$FC,AX$1,FALSE),"")</f>
        <v/>
      </c>
      <c r="AY166" s="171" t="str">
        <f>IFERROR(VLOOKUP($B166,'NAV plus Dist'!$B:$FD,AY$1,FALSE)/VLOOKUP($B165,NAV!$A:$FC,AY$1,FALSE),"")</f>
        <v/>
      </c>
      <c r="AZ166" s="171" t="str">
        <f>IFERROR(VLOOKUP($B166,'NAV plus Dist'!$B:$FD,AZ$1,FALSE)/VLOOKUP($B165,NAV!$A:$FC,AZ$1,FALSE),"")</f>
        <v/>
      </c>
      <c r="BA166" s="171" t="str">
        <f>IFERROR(VLOOKUP($B166,'NAV plus Dist'!$B:$FD,BA$1,FALSE)/VLOOKUP($B165,NAV!$A:$FC,BA$1,FALSE),"")</f>
        <v/>
      </c>
      <c r="BB166" s="171" t="str">
        <f>IFERROR(VLOOKUP($B166,'NAV plus Dist'!$B:$FD,BB$1,FALSE)/VLOOKUP($B165,NAV!$A:$FC,BB$1,FALSE),"")</f>
        <v/>
      </c>
      <c r="BC166" s="171" t="str">
        <f>IFERROR(VLOOKUP($B166,'NAV plus Dist'!$B:$FD,BC$1,FALSE)/VLOOKUP($B165,NAV!$A:$FC,BC$1,FALSE),"")</f>
        <v/>
      </c>
      <c r="BD166" s="171" t="str">
        <f>IFERROR(VLOOKUP($B166,'NAV plus Dist'!$B:$FD,BD$1,FALSE)/VLOOKUP($B165,NAV!$A:$FC,BD$1,FALSE),"")</f>
        <v/>
      </c>
      <c r="BE166" s="171" t="str">
        <f>IFERROR(VLOOKUP($B166,'NAV plus Dist'!$B:$FD,BE$1,FALSE)/VLOOKUP($B165,NAV!$A:$FC,BE$1,FALSE),"")</f>
        <v/>
      </c>
      <c r="BF166" s="171" t="str">
        <f>IFERROR(VLOOKUP($B166,'NAV plus Dist'!$B:$FD,BF$1,FALSE)/VLOOKUP($B165,NAV!$A:$FC,BF$1,FALSE),"")</f>
        <v/>
      </c>
      <c r="BG166" s="171" t="str">
        <f>IFERROR(VLOOKUP($B166,'NAV plus Dist'!$B:$FD,BG$1,FALSE)/VLOOKUP($B165,NAV!$A:$FC,BG$1,FALSE),"")</f>
        <v/>
      </c>
      <c r="BH166" s="171" t="str">
        <f>IFERROR(VLOOKUP($B166,'NAV plus Dist'!$B:$FD,BH$1,FALSE)/VLOOKUP($B165,NAV!$A:$FC,BH$1,FALSE),"")</f>
        <v/>
      </c>
      <c r="BI166" s="171" t="str">
        <f>IFERROR(VLOOKUP($B166,'NAV plus Dist'!$B:$FD,BI$1,FALSE)/VLOOKUP($B165,NAV!$A:$FC,BI$1,FALSE),"")</f>
        <v/>
      </c>
      <c r="BJ166" s="171" t="str">
        <f>IFERROR(VLOOKUP($B166,'NAV plus Dist'!$B:$FD,BJ$1,FALSE)/VLOOKUP($B165,NAV!$A:$FC,BJ$1,FALSE),"")</f>
        <v/>
      </c>
      <c r="BK166" s="171" t="str">
        <f>IFERROR(VLOOKUP($B166,'NAV plus Dist'!$B:$FD,BK$1,FALSE)/VLOOKUP($B165,NAV!$A:$FC,BK$1,FALSE),"")</f>
        <v/>
      </c>
      <c r="BL166" s="171" t="str">
        <f>IFERROR(VLOOKUP($B166,'NAV plus Dist'!$B:$FD,BL$1,FALSE)/VLOOKUP($B165,NAV!$A:$FC,BL$1,FALSE),"")</f>
        <v/>
      </c>
      <c r="BM166" s="171" t="str">
        <f>IFERROR(VLOOKUP($B166,'NAV plus Dist'!$B:$FD,BM$1,FALSE)/VLOOKUP($B165,NAV!$A:$FC,BM$1,FALSE),"")</f>
        <v/>
      </c>
      <c r="BN166" s="171" t="str">
        <f>IFERROR(VLOOKUP($B166,'NAV plus Dist'!$B:$FD,BN$1,FALSE)/VLOOKUP($B165,NAV!$A:$FC,BN$1,FALSE),"")</f>
        <v/>
      </c>
      <c r="BO166" s="171" t="str">
        <f>IFERROR(VLOOKUP($B166,'NAV plus Dist'!$B:$FD,BO$1,FALSE)/VLOOKUP($B165,NAV!$A:$FC,BO$1,FALSE),"")</f>
        <v/>
      </c>
      <c r="BP166" s="171" t="str">
        <f>IFERROR(VLOOKUP($B166,'NAV plus Dist'!$B:$FD,BP$1,FALSE)/VLOOKUP($B165,NAV!$A:$FC,BP$1,FALSE),"")</f>
        <v/>
      </c>
      <c r="BQ166" s="171" t="str">
        <f>IFERROR(VLOOKUP($B166,'NAV plus Dist'!$B:$FD,BQ$1,FALSE)/VLOOKUP($B165,NAV!$A:$FC,BQ$1,FALSE),"")</f>
        <v/>
      </c>
      <c r="BR166" s="171" t="str">
        <f>IFERROR(VLOOKUP($B166,'NAV plus Dist'!$B:$FD,BR$1,FALSE)/VLOOKUP($B165,NAV!$A:$FC,BR$1,FALSE),"")</f>
        <v/>
      </c>
      <c r="BS166" s="171" t="str">
        <f>IFERROR(VLOOKUP($B166,'NAV plus Dist'!$B:$FD,BS$1,FALSE)/VLOOKUP($B165,NAV!$A:$FC,BS$1,FALSE),"")</f>
        <v/>
      </c>
      <c r="BT166" s="171" t="str">
        <f>IFERROR(VLOOKUP($B166,'NAV plus Dist'!$B:$FD,BT$1,FALSE)/VLOOKUP($B165,NAV!$A:$FC,BT$1,FALSE),"")</f>
        <v/>
      </c>
      <c r="BU166" s="171" t="str">
        <f>IFERROR(VLOOKUP($B166,'NAV plus Dist'!$B:$FD,BU$1,FALSE)/VLOOKUP($B165,NAV!$A:$FC,BU$1,FALSE),"")</f>
        <v/>
      </c>
      <c r="BV166" s="171" t="str">
        <f>IFERROR(VLOOKUP($B166,'NAV plus Dist'!$B:$FD,BV$1,FALSE)/VLOOKUP($B165,NAV!$A:$FC,BV$1,FALSE),"")</f>
        <v/>
      </c>
      <c r="BW166" s="171" t="str">
        <f>IFERROR(VLOOKUP($B166,'NAV plus Dist'!$B:$FD,BW$1,FALSE)/VLOOKUP($B165,NAV!$A:$FC,BW$1,FALSE),"")</f>
        <v/>
      </c>
      <c r="BX166" s="171" t="str">
        <f>IFERROR(VLOOKUP($B166,'NAV plus Dist'!$B:$FD,BX$1,FALSE)/VLOOKUP($B165,NAV!$A:$FC,BX$1,FALSE),"")</f>
        <v/>
      </c>
      <c r="BY166" s="171" t="str">
        <f>IFERROR(VLOOKUP($B166,'NAV plus Dist'!$B:$FD,BY$1,FALSE)/VLOOKUP($B165,NAV!$A:$FC,BY$1,FALSE),"")</f>
        <v/>
      </c>
      <c r="BZ166" s="171" t="str">
        <f>IFERROR(VLOOKUP($B166,'NAV plus Dist'!$B:$FD,BZ$1,FALSE)/VLOOKUP($B165,NAV!$A:$FC,BZ$1,FALSE),"")</f>
        <v/>
      </c>
      <c r="CA166" s="171" t="str">
        <f>IFERROR(VLOOKUP($B166,'NAV plus Dist'!$B:$FD,CA$1,FALSE)/VLOOKUP($B165,NAV!$A:$FC,CA$1,FALSE),"")</f>
        <v/>
      </c>
      <c r="CB166" s="171" t="str">
        <f>IFERROR(VLOOKUP($B166,'NAV plus Dist'!$B:$FD,CB$1,FALSE)/VLOOKUP($B165,NAV!$A:$FC,CB$1,FALSE),"")</f>
        <v/>
      </c>
      <c r="CC166" s="171" t="str">
        <f>IFERROR(VLOOKUP($B166,'NAV plus Dist'!$B:$FD,CC$1,FALSE)/VLOOKUP($B165,NAV!$A:$FC,CC$1,FALSE),"")</f>
        <v/>
      </c>
      <c r="CD166" s="171" t="str">
        <f>IFERROR(VLOOKUP($B166,'NAV plus Dist'!$B:$FD,CD$1,FALSE)/VLOOKUP($B165,NAV!$A:$FC,CD$1,FALSE),"")</f>
        <v/>
      </c>
      <c r="CE166" s="171" t="str">
        <f>IFERROR(VLOOKUP($B166,'NAV plus Dist'!$B:$FD,CE$1,FALSE)/VLOOKUP($B165,NAV!$A:$FC,CE$1,FALSE),"")</f>
        <v/>
      </c>
      <c r="CF166" s="171" t="str">
        <f>IFERROR(VLOOKUP($B166,'NAV plus Dist'!$B:$FD,CF$1,FALSE)/VLOOKUP($B165,NAV!$A:$FC,CF$1,FALSE),"")</f>
        <v/>
      </c>
      <c r="CG166" s="171" t="str">
        <f>IFERROR(VLOOKUP($B166,'NAV plus Dist'!$B:$FD,CG$1,FALSE)/VLOOKUP($B165,NAV!$A:$FC,CG$1,FALSE),"")</f>
        <v/>
      </c>
      <c r="CH166" s="171" t="str">
        <f>IFERROR(VLOOKUP($B166,'NAV plus Dist'!$B:$FD,CH$1,FALSE)/VLOOKUP($B165,NAV!$A:$FC,CH$1,FALSE),"")</f>
        <v/>
      </c>
      <c r="CI166" s="171" t="str">
        <f>IFERROR(VLOOKUP($B166,'NAV plus Dist'!$B:$FD,CI$1,FALSE)/VLOOKUP($B165,NAV!$A:$FC,CI$1,FALSE),"")</f>
        <v/>
      </c>
      <c r="CJ166" s="171" t="str">
        <f>IFERROR(VLOOKUP($B166,'NAV plus Dist'!$B:$FD,CJ$1,FALSE)/VLOOKUP($B165,NAV!$A:$FC,CJ$1,FALSE),"")</f>
        <v/>
      </c>
      <c r="CK166" s="171" t="str">
        <f>IFERROR(VLOOKUP($B166,'NAV plus Dist'!$B:$FD,CK$1,FALSE)/VLOOKUP($B165,NAV!$A:$FC,CK$1,FALSE),"")</f>
        <v/>
      </c>
      <c r="CL166" s="171" t="str">
        <f>IFERROR(VLOOKUP($B166,'NAV plus Dist'!$B:$FD,CL$1,FALSE)/VLOOKUP($B165,NAV!$A:$FC,CL$1,FALSE),"")</f>
        <v/>
      </c>
      <c r="CM166" s="171" t="str">
        <f>IFERROR(VLOOKUP($B166,'NAV plus Dist'!$B:$FD,CM$1,FALSE)/VLOOKUP($B165,NAV!$A:$FC,CM$1,FALSE),"")</f>
        <v/>
      </c>
      <c r="CN166" s="171" t="str">
        <f>IFERROR(VLOOKUP($B166,'NAV plus Dist'!$B:$FD,CN$1,FALSE)/VLOOKUP($B165,NAV!$A:$FC,CN$1,FALSE),"")</f>
        <v/>
      </c>
      <c r="CO166" s="171" t="str">
        <f>IFERROR(VLOOKUP($B166,'NAV plus Dist'!$B:$FD,CO$1,FALSE)/VLOOKUP($B165,NAV!$A:$FC,CO$1,FALSE),"")</f>
        <v/>
      </c>
      <c r="CP166" s="171" t="str">
        <f>IFERROR(VLOOKUP($B166,'NAV plus Dist'!$B:$FD,CP$1,FALSE)/VLOOKUP($B165,NAV!$A:$FC,CP$1,FALSE),"")</f>
        <v/>
      </c>
      <c r="CQ166" s="171" t="str">
        <f>IFERROR(VLOOKUP($B166,'NAV plus Dist'!$B:$FD,CQ$1,FALSE)/VLOOKUP($B165,NAV!$A:$FC,CQ$1,FALSE),"")</f>
        <v/>
      </c>
      <c r="CR166" s="171" t="str">
        <f>IFERROR(VLOOKUP($B166,'NAV plus Dist'!$B:$FD,CR$1,FALSE)/VLOOKUP($B165,NAV!$A:$FC,CR$1,FALSE),"")</f>
        <v/>
      </c>
      <c r="CS166" s="171" t="str">
        <f>IFERROR(VLOOKUP($B166,'NAV plus Dist'!$B:$FD,CS$1,FALSE)/VLOOKUP($B165,NAV!$A:$FC,CS$1,FALSE),"")</f>
        <v/>
      </c>
      <c r="CT166" s="171" t="str">
        <f>IFERROR(VLOOKUP($B166,'NAV plus Dist'!$B:$FD,CT$1,FALSE)/VLOOKUP($B165,NAV!$A:$FC,CT$1,FALSE),"")</f>
        <v/>
      </c>
      <c r="CU166" s="171" t="str">
        <f>IFERROR(VLOOKUP($B166,'NAV plus Dist'!$B:$FD,CU$1,FALSE)/VLOOKUP($B165,NAV!$A:$FC,CU$1,FALSE),"")</f>
        <v/>
      </c>
      <c r="CV166" s="171" t="str">
        <f>IFERROR(VLOOKUP($B166,'NAV plus Dist'!$B:$FD,CV$1,FALSE)/VLOOKUP($B165,NAV!$A:$FC,CV$1,FALSE),"")</f>
        <v/>
      </c>
      <c r="CW166" s="171" t="str">
        <f>IFERROR(VLOOKUP($B166,'NAV plus Dist'!$B:$FD,CW$1,FALSE)/VLOOKUP($B165,NAV!$A:$FC,CW$1,FALSE),"")</f>
        <v/>
      </c>
      <c r="CX166" s="171" t="str">
        <f>IFERROR(VLOOKUP($B166,'NAV plus Dist'!$B:$FD,CX$1,FALSE)/VLOOKUP($B165,NAV!$A:$FC,CX$1,FALSE),"")</f>
        <v/>
      </c>
      <c r="CY166" s="171" t="str">
        <f>IFERROR(VLOOKUP($B166,'NAV plus Dist'!$B:$FD,CY$1,FALSE)/VLOOKUP($B165,NAV!$A:$FC,CY$1,FALSE),"")</f>
        <v/>
      </c>
      <c r="CZ166" s="171" t="str">
        <f>IFERROR(VLOOKUP($B166,'NAV plus Dist'!$B:$FD,CZ$1,FALSE)/VLOOKUP($B165,NAV!$A:$FC,CZ$1,FALSE),"")</f>
        <v/>
      </c>
      <c r="DA166" s="171" t="str">
        <f>IFERROR(VLOOKUP($B166,'NAV plus Dist'!$B:$FD,DA$1,FALSE)/VLOOKUP($B165,NAV!$A:$FC,DA$1,FALSE),"")</f>
        <v/>
      </c>
      <c r="DB166" s="171" t="str">
        <f>IFERROR(VLOOKUP($B166,'NAV plus Dist'!$B:$FD,DB$1,FALSE)/VLOOKUP($B165,NAV!$A:$FC,DB$1,FALSE),"")</f>
        <v/>
      </c>
      <c r="DC166" s="171" t="str">
        <f>IFERROR(VLOOKUP($B166,'NAV plus Dist'!$B:$FD,DC$1,FALSE)/VLOOKUP($B165,NAV!$A:$FC,DC$1,FALSE),"")</f>
        <v/>
      </c>
      <c r="DD166" s="171" t="str">
        <f>IFERROR(VLOOKUP($B166,'NAV plus Dist'!$B:$FD,DD$1,FALSE)/VLOOKUP($B165,NAV!$A:$FC,DD$1,FALSE),"")</f>
        <v/>
      </c>
      <c r="DE166" s="171" t="str">
        <f>IFERROR(VLOOKUP($B166,'NAV plus Dist'!$B:$FD,DE$1,FALSE)/VLOOKUP($B165,NAV!$A:$FC,DE$1,FALSE),"")</f>
        <v/>
      </c>
      <c r="DF166" s="171" t="str">
        <f>IFERROR(VLOOKUP($B166,'NAV plus Dist'!$B:$FD,DF$1,FALSE)/VLOOKUP($B165,NAV!$A:$FC,DF$1,FALSE),"")</f>
        <v/>
      </c>
      <c r="DG166" s="171" t="str">
        <f>IFERROR(VLOOKUP($B166,'NAV plus Dist'!$B:$FD,DG$1,FALSE)/VLOOKUP($B165,NAV!$A:$FC,DG$1,FALSE),"")</f>
        <v/>
      </c>
      <c r="DH166" s="171" t="str">
        <f>IFERROR(VLOOKUP($B166,'NAV plus Dist'!$B:$FD,DH$1,FALSE)/VLOOKUP($B165,NAV!$A:$FC,DH$1,FALSE),"")</f>
        <v/>
      </c>
    </row>
    <row r="167" spans="1:112">
      <c r="A167" s="94">
        <f t="shared" si="44"/>
        <v>34</v>
      </c>
      <c r="B167" s="168">
        <f t="shared" si="45"/>
        <v>45046</v>
      </c>
      <c r="C167" s="171">
        <f>IFERROR(VLOOKUP($B167,'NAV plus Dist'!$B:$FD,C$1,FALSE)/VLOOKUP($B166,NAV!$A:$FC,C$1,FALSE),"")</f>
        <v>0.99337892423835872</v>
      </c>
      <c r="D167" s="171">
        <f>IFERROR(VLOOKUP($B167,'NAV plus Dist'!$B:$FD,D$1,FALSE)/VLOOKUP($B166,NAV!$A:$FC,D$1,FALSE),"")</f>
        <v>0.99653614243154243</v>
      </c>
      <c r="E167" s="171">
        <f>IFERROR(VLOOKUP($B167,'NAV plus Dist'!$B:$FD,E$1,FALSE)/VLOOKUP($B166,NAV!$A:$FC,E$1,FALSE),"")</f>
        <v>0.99405640268896533</v>
      </c>
      <c r="F167" s="171">
        <f>IFERROR(VLOOKUP($B167,'NAV plus Dist'!$B:$FD,F$1,FALSE)/VLOOKUP($B166,NAV!$A:$FC,F$1,FALSE),"")</f>
        <v>1.0473955193643705</v>
      </c>
      <c r="G167" s="171">
        <f>IFERROR(VLOOKUP($B167,'NAV plus Dist'!$B:$FD,G$1,FALSE)/VLOOKUP($B166,NAV!$A:$FC,G$1,FALSE),"")</f>
        <v>1.0222228669239026</v>
      </c>
      <c r="H167" s="171">
        <f>IFERROR(VLOOKUP($B167,'NAV plus Dist'!$B:$FD,H$1,FALSE)/VLOOKUP($B166,NAV!$A:$FC,H$1,FALSE),"")</f>
        <v>0.99406343547139342</v>
      </c>
      <c r="I167" s="171">
        <f>IFERROR(VLOOKUP($B167,'NAV plus Dist'!$B:$FD,I$1,FALSE)/VLOOKUP($B166,NAV!$A:$FC,I$1,FALSE),"")</f>
        <v>1.0460533671225731</v>
      </c>
      <c r="J167" s="171">
        <f>IFERROR(VLOOKUP($B167,'NAV plus Dist'!$B:$FD,J$1,FALSE)/VLOOKUP($B166,NAV!$A:$FC,J$1,FALSE),"")</f>
        <v>1.047362871258128</v>
      </c>
      <c r="K167" s="171" t="str">
        <f>IFERROR(VLOOKUP($B167,'NAV plus Dist'!$B:$FD,K$1,FALSE)/VLOOKUP($B166,NAV!$A:$FC,K$1,FALSE),"")</f>
        <v/>
      </c>
      <c r="L167" s="171" t="str">
        <f>IFERROR(VLOOKUP($B167,'NAV plus Dist'!$B:$FD,L$1,FALSE)/VLOOKUP($B166,NAV!$A:$FC,L$1,FALSE),"")</f>
        <v/>
      </c>
      <c r="M167" s="171" t="str">
        <f>IFERROR(VLOOKUP($B167,'NAV plus Dist'!$B:$FD,M$1,FALSE)/VLOOKUP($B166,NAV!$A:$FC,M$1,FALSE),"")</f>
        <v/>
      </c>
      <c r="N167" s="171">
        <f>IFERROR(VLOOKUP($B167,'NAV plus Dist'!$B:$FD,N$1,FALSE)/VLOOKUP($B166,NAV!$A:$FC,N$1,FALSE),"")</f>
        <v>1.036574575858789</v>
      </c>
      <c r="O167" s="171">
        <f>IFERROR(VLOOKUP($B167,'NAV plus Dist'!$B:$FD,O$1,FALSE)/VLOOKUP($B166,NAV!$A:$FC,O$1,FALSE),"")</f>
        <v>1.0276871030921715</v>
      </c>
      <c r="P167" s="171">
        <f>IFERROR(VLOOKUP($B167,'NAV plus Dist'!$B:$FD,P$1,FALSE)/VLOOKUP($B166,NAV!$A:$FC,P$1,FALSE),"")</f>
        <v>1.0279988064451961</v>
      </c>
      <c r="Q167" s="171">
        <f>IFERROR(VLOOKUP($B167,'NAV plus Dist'!$B:$FD,Q$1,FALSE)/VLOOKUP($B166,NAV!$A:$FC,Q$1,FALSE),"")</f>
        <v>1.0144981412639407</v>
      </c>
      <c r="R167" s="171">
        <f>IFERROR(VLOOKUP($B167,'NAV plus Dist'!$B:$FD,R$1,FALSE)/VLOOKUP($B166,NAV!$A:$FC,R$1,FALSE),"")</f>
        <v>1.0144981412639407</v>
      </c>
      <c r="S167" s="171">
        <f>IFERROR(VLOOKUP($B167,'NAV plus Dist'!$B:$FD,S$1,FALSE)/VLOOKUP($B166,NAV!$A:$FC,S$1,FALSE),"")</f>
        <v>1.0137273675943759</v>
      </c>
      <c r="T167" s="171">
        <f>IFERROR(VLOOKUP($B167,'NAV plus Dist'!$B:$FD,T$1,FALSE)/VLOOKUP($B166,NAV!$A:$FC,T$1,FALSE),"")</f>
        <v>1.0148870287192051</v>
      </c>
      <c r="U167" s="171">
        <f>IFERROR(VLOOKUP($B167,'NAV plus Dist'!$B:$FD,U$1,FALSE)/VLOOKUP($B166,NAV!$A:$FC,U$1,FALSE),"")</f>
        <v>1.0148875960135693</v>
      </c>
      <c r="V167" s="171">
        <f>IFERROR(VLOOKUP($B167,'NAV plus Dist'!$B:$FD,V$1,FALSE)/VLOOKUP($B166,NAV!$A:$FC,V$1,FALSE),"")</f>
        <v>1.0207990768786961</v>
      </c>
      <c r="W167" s="171">
        <f>IFERROR(VLOOKUP($B167,'NAV plus Dist'!$B:$FD,W$1,FALSE)/VLOOKUP($B166,NAV!$A:$FC,W$1,FALSE),"")</f>
        <v>1.0207990768786961</v>
      </c>
      <c r="X167" s="171">
        <f>IFERROR(VLOOKUP($B167,'NAV plus Dist'!$B:$FD,X$1,FALSE)/VLOOKUP($B166,NAV!$A:$FC,X$1,FALSE),"")</f>
        <v>1.0205871327953913</v>
      </c>
      <c r="Y167" s="171">
        <f>IFERROR(VLOOKUP($B167,'NAV plus Dist'!$B:$FD,Y$1,FALSE)/VLOOKUP($B166,NAV!$A:$FC,Y$1,FALSE),"")</f>
        <v>1.0217628832354861</v>
      </c>
      <c r="Z167" s="171">
        <f>IFERROR(VLOOKUP($B167,'NAV plus Dist'!$B:$FD,Z$1,FALSE)/VLOOKUP($B166,NAV!$A:$FC,Z$1,FALSE),"")</f>
        <v>1.0217710163218665</v>
      </c>
      <c r="AA167" s="171">
        <f>IFERROR(VLOOKUP($B167,'NAV plus Dist'!$B:$FD,AA$1,FALSE)/VLOOKUP($B166,NAV!$A:$FC,AA$1,FALSE),"")</f>
        <v>1.0193824537786846</v>
      </c>
      <c r="AB167" s="171">
        <f>IFERROR(VLOOKUP($B167,'NAV plus Dist'!$B:$FD,AB$1,FALSE)/VLOOKUP($B166,NAV!$A:$FC,AB$1,FALSE),"")</f>
        <v>1.0227376080036381</v>
      </c>
      <c r="AC167" s="171">
        <f>IFERROR(VLOOKUP($B167,'NAV plus Dist'!$B:$FD,AC$1,FALSE)/VLOOKUP($B166,NAV!$A:$FC,AC$1,FALSE),"")</f>
        <v>1.0201885146411773</v>
      </c>
      <c r="AD167" s="171">
        <f>IFERROR(VLOOKUP($B167,'NAV plus Dist'!$B:$FD,AD$1,FALSE)/VLOOKUP($B166,NAV!$A:$FC,AD$1,FALSE),"")</f>
        <v>1.0354931554931557</v>
      </c>
      <c r="AE167" s="171">
        <f>IFERROR(VLOOKUP($B167,'NAV plus Dist'!$B:$FD,AE$1,FALSE)/VLOOKUP($B166,NAV!$A:$FC,AE$1,FALSE),"")</f>
        <v>1.0095047290686296</v>
      </c>
      <c r="AF167" s="171">
        <f>IFERROR(VLOOKUP($B167,'NAV plus Dist'!$B:$FD,AF$1,FALSE)/VLOOKUP($B166,NAV!$A:$FC,AF$1,FALSE),"")</f>
        <v>1.035904888376638</v>
      </c>
      <c r="AG167" s="171">
        <f>IFERROR(VLOOKUP($B167,'NAV plus Dist'!$B:$FD,AG$1,FALSE)/VLOOKUP($B166,NAV!$A:$FC,AG$1,FALSE),"")</f>
        <v>1.0388060741962843</v>
      </c>
      <c r="AH167" s="171">
        <f>IFERROR(VLOOKUP($B167,'NAV plus Dist'!$B:$FD,AH$1,FALSE)/VLOOKUP($B166,NAV!$A:$FC,AH$1,FALSE),"")</f>
        <v>1.036197795094624</v>
      </c>
      <c r="AI167" s="171">
        <f>IFERROR(VLOOKUP($B167,'NAV plus Dist'!$B:$FD,AI$1,FALSE)/VLOOKUP($B166,NAV!$A:$FC,AI$1,FALSE),"")</f>
        <v>1.0058764581691524</v>
      </c>
      <c r="AJ167" s="171">
        <f>IFERROR(VLOOKUP($B167,'NAV plus Dist'!$B:$FD,AJ$1,FALSE)/VLOOKUP($B166,NAV!$A:$FC,AJ$1,FALSE),"")</f>
        <v>1.0297437109838952</v>
      </c>
      <c r="AK167" s="171">
        <f>IFERROR(VLOOKUP($B167,'NAV plus Dist'!$B:$FD,AK$1,FALSE)/VLOOKUP($B166,NAV!$A:$FC,AK$1,FALSE),"")</f>
        <v>1.0025662880542534</v>
      </c>
      <c r="AL167" s="171">
        <f>IFERROR(VLOOKUP($B167,'NAV plus Dist'!$B:$FD,AL$1,FALSE)/VLOOKUP($B166,NAV!$A:$FC,AL$1,FALSE),"")</f>
        <v>1.0038485497538123</v>
      </c>
      <c r="AM167" s="171">
        <f>IFERROR(VLOOKUP($B167,'NAV plus Dist'!$B:$FD,AM$1,FALSE)/VLOOKUP($B166,NAV!$A:$FC,AM$1,FALSE),"")</f>
        <v>0.94766491441759082</v>
      </c>
      <c r="AN167" s="171">
        <f>IFERROR(VLOOKUP($B167,'NAV plus Dist'!$B:$FD,AN$1,FALSE)/VLOOKUP($B166,NAV!$A:$FC,AN$1,FALSE),"")</f>
        <v>1.0039462790455558</v>
      </c>
      <c r="AO167" s="171">
        <f>IFERROR(VLOOKUP($B167,'NAV plus Dist'!$B:$FD,AO$1,FALSE)/VLOOKUP($B166,NAV!$A:$FC,AO$1,FALSE),"")</f>
        <v>1.0014631997398757</v>
      </c>
      <c r="AP167" s="171" t="str">
        <f>IFERROR(VLOOKUP($B167,'NAV plus Dist'!$B:$FD,AP$1,FALSE)/VLOOKUP($B166,NAV!$A:$FC,AP$1,FALSE),"")</f>
        <v/>
      </c>
      <c r="AQ167" s="171" t="str">
        <f>IFERROR(VLOOKUP($B167,'NAV plus Dist'!$B:$FD,AQ$1,FALSE)/VLOOKUP($B166,NAV!$A:$FC,AQ$1,FALSE),"")</f>
        <v/>
      </c>
      <c r="AR167" s="171" t="str">
        <f>IFERROR(VLOOKUP($B167,'NAV plus Dist'!$B:$FD,AR$1,FALSE)/VLOOKUP($B166,NAV!$A:$FC,AR$1,FALSE),"")</f>
        <v/>
      </c>
      <c r="AS167" s="171">
        <f>IFERROR(VLOOKUP($B167,'NAV plus Dist'!$B:$FD,AS$1,FALSE)/VLOOKUP($B166,NAV!$A:$FC,AS$1,FALSE),"")</f>
        <v>1.0269622148349278</v>
      </c>
      <c r="AT167" s="171">
        <f>IFERROR(VLOOKUP($B167,'NAV plus Dist'!$B:$FD,AT$1,FALSE)/VLOOKUP($B166,NAV!$A:$FC,AT$1,FALSE),"")</f>
        <v>1.0172155504801199</v>
      </c>
      <c r="AU167" s="171">
        <f>IFERROR(VLOOKUP($B167,'NAV plus Dist'!$B:$FD,AU$1,FALSE)/VLOOKUP($B166,NAV!$A:$FC,AU$1,FALSE),"")</f>
        <v>1</v>
      </c>
      <c r="AV167" s="171">
        <f>IFERROR(VLOOKUP($B167,'NAV plus Dist'!$B:$FD,AV$1,FALSE)/VLOOKUP($B166,NAV!$A:$FC,AV$1,FALSE),"")</f>
        <v>1.0291447815180788</v>
      </c>
      <c r="AW167" s="171" t="str">
        <f>IFERROR(VLOOKUP($B167,'NAV plus Dist'!$B:$FD,AW$1,FALSE)/VLOOKUP($B166,NAV!$A:$FC,AW$1,FALSE),"")</f>
        <v/>
      </c>
      <c r="AX167" s="171" t="str">
        <f>IFERROR(VLOOKUP($B167,'NAV plus Dist'!$B:$FD,AX$1,FALSE)/VLOOKUP($B166,NAV!$A:$FC,AX$1,FALSE),"")</f>
        <v/>
      </c>
      <c r="AY167" s="171" t="str">
        <f>IFERROR(VLOOKUP($B167,'NAV plus Dist'!$B:$FD,AY$1,FALSE)/VLOOKUP($B166,NAV!$A:$FC,AY$1,FALSE),"")</f>
        <v/>
      </c>
      <c r="AZ167" s="171" t="str">
        <f>IFERROR(VLOOKUP($B167,'NAV plus Dist'!$B:$FD,AZ$1,FALSE)/VLOOKUP($B166,NAV!$A:$FC,AZ$1,FALSE),"")</f>
        <v/>
      </c>
      <c r="BA167" s="171" t="str">
        <f>IFERROR(VLOOKUP($B167,'NAV plus Dist'!$B:$FD,BA$1,FALSE)/VLOOKUP($B166,NAV!$A:$FC,BA$1,FALSE),"")</f>
        <v/>
      </c>
      <c r="BB167" s="171" t="str">
        <f>IFERROR(VLOOKUP($B167,'NAV plus Dist'!$B:$FD,BB$1,FALSE)/VLOOKUP($B166,NAV!$A:$FC,BB$1,FALSE),"")</f>
        <v/>
      </c>
      <c r="BC167" s="171" t="str">
        <f>IFERROR(VLOOKUP($B167,'NAV plus Dist'!$B:$FD,BC$1,FALSE)/VLOOKUP($B166,NAV!$A:$FC,BC$1,FALSE),"")</f>
        <v/>
      </c>
      <c r="BD167" s="171" t="str">
        <f>IFERROR(VLOOKUP($B167,'NAV plus Dist'!$B:$FD,BD$1,FALSE)/VLOOKUP($B166,NAV!$A:$FC,BD$1,FALSE),"")</f>
        <v/>
      </c>
      <c r="BE167" s="171" t="str">
        <f>IFERROR(VLOOKUP($B167,'NAV plus Dist'!$B:$FD,BE$1,FALSE)/VLOOKUP($B166,NAV!$A:$FC,BE$1,FALSE),"")</f>
        <v/>
      </c>
      <c r="BF167" s="171" t="str">
        <f>IFERROR(VLOOKUP($B167,'NAV plus Dist'!$B:$FD,BF$1,FALSE)/VLOOKUP($B166,NAV!$A:$FC,BF$1,FALSE),"")</f>
        <v/>
      </c>
      <c r="BG167" s="171" t="str">
        <f>IFERROR(VLOOKUP($B167,'NAV plus Dist'!$B:$FD,BG$1,FALSE)/VLOOKUP($B166,NAV!$A:$FC,BG$1,FALSE),"")</f>
        <v/>
      </c>
      <c r="BH167" s="171" t="str">
        <f>IFERROR(VLOOKUP($B167,'NAV plus Dist'!$B:$FD,BH$1,FALSE)/VLOOKUP($B166,NAV!$A:$FC,BH$1,FALSE),"")</f>
        <v/>
      </c>
      <c r="BI167" s="171" t="str">
        <f>IFERROR(VLOOKUP($B167,'NAV plus Dist'!$B:$FD,BI$1,FALSE)/VLOOKUP($B166,NAV!$A:$FC,BI$1,FALSE),"")</f>
        <v/>
      </c>
      <c r="BJ167" s="171" t="str">
        <f>IFERROR(VLOOKUP($B167,'NAV plus Dist'!$B:$FD,BJ$1,FALSE)/VLOOKUP($B166,NAV!$A:$FC,BJ$1,FALSE),"")</f>
        <v/>
      </c>
      <c r="BK167" s="171" t="str">
        <f>IFERROR(VLOOKUP($B167,'NAV plus Dist'!$B:$FD,BK$1,FALSE)/VLOOKUP($B166,NAV!$A:$FC,BK$1,FALSE),"")</f>
        <v/>
      </c>
      <c r="BL167" s="171" t="str">
        <f>IFERROR(VLOOKUP($B167,'NAV plus Dist'!$B:$FD,BL$1,FALSE)/VLOOKUP($B166,NAV!$A:$FC,BL$1,FALSE),"")</f>
        <v/>
      </c>
      <c r="BM167" s="171" t="str">
        <f>IFERROR(VLOOKUP($B167,'NAV plus Dist'!$B:$FD,BM$1,FALSE)/VLOOKUP($B166,NAV!$A:$FC,BM$1,FALSE),"")</f>
        <v/>
      </c>
      <c r="BN167" s="171" t="str">
        <f>IFERROR(VLOOKUP($B167,'NAV plus Dist'!$B:$FD,BN$1,FALSE)/VLOOKUP($B166,NAV!$A:$FC,BN$1,FALSE),"")</f>
        <v/>
      </c>
      <c r="BO167" s="171" t="str">
        <f>IFERROR(VLOOKUP($B167,'NAV plus Dist'!$B:$FD,BO$1,FALSE)/VLOOKUP($B166,NAV!$A:$FC,BO$1,FALSE),"")</f>
        <v/>
      </c>
      <c r="BP167" s="171" t="str">
        <f>IFERROR(VLOOKUP($B167,'NAV plus Dist'!$B:$FD,BP$1,FALSE)/VLOOKUP($B166,NAV!$A:$FC,BP$1,FALSE),"")</f>
        <v/>
      </c>
      <c r="BQ167" s="171" t="str">
        <f>IFERROR(VLOOKUP($B167,'NAV plus Dist'!$B:$FD,BQ$1,FALSE)/VLOOKUP($B166,NAV!$A:$FC,BQ$1,FALSE),"")</f>
        <v/>
      </c>
      <c r="BR167" s="171" t="str">
        <f>IFERROR(VLOOKUP($B167,'NAV plus Dist'!$B:$FD,BR$1,FALSE)/VLOOKUP($B166,NAV!$A:$FC,BR$1,FALSE),"")</f>
        <v/>
      </c>
      <c r="BS167" s="171" t="str">
        <f>IFERROR(VLOOKUP($B167,'NAV plus Dist'!$B:$FD,BS$1,FALSE)/VLOOKUP($B166,NAV!$A:$FC,BS$1,FALSE),"")</f>
        <v/>
      </c>
      <c r="BT167" s="171" t="str">
        <f>IFERROR(VLOOKUP($B167,'NAV plus Dist'!$B:$FD,BT$1,FALSE)/VLOOKUP($B166,NAV!$A:$FC,BT$1,FALSE),"")</f>
        <v/>
      </c>
      <c r="BU167" s="171" t="str">
        <f>IFERROR(VLOOKUP($B167,'NAV plus Dist'!$B:$FD,BU$1,FALSE)/VLOOKUP($B166,NAV!$A:$FC,BU$1,FALSE),"")</f>
        <v/>
      </c>
      <c r="BV167" s="171" t="str">
        <f>IFERROR(VLOOKUP($B167,'NAV plus Dist'!$B:$FD,BV$1,FALSE)/VLOOKUP($B166,NAV!$A:$FC,BV$1,FALSE),"")</f>
        <v/>
      </c>
      <c r="BW167" s="171" t="str">
        <f>IFERROR(VLOOKUP($B167,'NAV plus Dist'!$B:$FD,BW$1,FALSE)/VLOOKUP($B166,NAV!$A:$FC,BW$1,FALSE),"")</f>
        <v/>
      </c>
      <c r="BX167" s="171" t="str">
        <f>IFERROR(VLOOKUP($B167,'NAV plus Dist'!$B:$FD,BX$1,FALSE)/VLOOKUP($B166,NAV!$A:$FC,BX$1,FALSE),"")</f>
        <v/>
      </c>
      <c r="BY167" s="171" t="str">
        <f>IFERROR(VLOOKUP($B167,'NAV plus Dist'!$B:$FD,BY$1,FALSE)/VLOOKUP($B166,NAV!$A:$FC,BY$1,FALSE),"")</f>
        <v/>
      </c>
      <c r="BZ167" s="171" t="str">
        <f>IFERROR(VLOOKUP($B167,'NAV plus Dist'!$B:$FD,BZ$1,FALSE)/VLOOKUP($B166,NAV!$A:$FC,BZ$1,FALSE),"")</f>
        <v/>
      </c>
      <c r="CA167" s="171" t="str">
        <f>IFERROR(VLOOKUP($B167,'NAV plus Dist'!$B:$FD,CA$1,FALSE)/VLOOKUP($B166,NAV!$A:$FC,CA$1,FALSE),"")</f>
        <v/>
      </c>
      <c r="CB167" s="171" t="str">
        <f>IFERROR(VLOOKUP($B167,'NAV plus Dist'!$B:$FD,CB$1,FALSE)/VLOOKUP($B166,NAV!$A:$FC,CB$1,FALSE),"")</f>
        <v/>
      </c>
      <c r="CC167" s="171" t="str">
        <f>IFERROR(VLOOKUP($B167,'NAV plus Dist'!$B:$FD,CC$1,FALSE)/VLOOKUP($B166,NAV!$A:$FC,CC$1,FALSE),"")</f>
        <v/>
      </c>
      <c r="CD167" s="171" t="str">
        <f>IFERROR(VLOOKUP($B167,'NAV plus Dist'!$B:$FD,CD$1,FALSE)/VLOOKUP($B166,NAV!$A:$FC,CD$1,FALSE),"")</f>
        <v/>
      </c>
      <c r="CE167" s="171" t="str">
        <f>IFERROR(VLOOKUP($B167,'NAV plus Dist'!$B:$FD,CE$1,FALSE)/VLOOKUP($B166,NAV!$A:$FC,CE$1,FALSE),"")</f>
        <v/>
      </c>
      <c r="CF167" s="171" t="str">
        <f>IFERROR(VLOOKUP($B167,'NAV plus Dist'!$B:$FD,CF$1,FALSE)/VLOOKUP($B166,NAV!$A:$FC,CF$1,FALSE),"")</f>
        <v/>
      </c>
      <c r="CG167" s="171" t="str">
        <f>IFERROR(VLOOKUP($B167,'NAV plus Dist'!$B:$FD,CG$1,FALSE)/VLOOKUP($B166,NAV!$A:$FC,CG$1,FALSE),"")</f>
        <v/>
      </c>
      <c r="CH167" s="171" t="str">
        <f>IFERROR(VLOOKUP($B167,'NAV plus Dist'!$B:$FD,CH$1,FALSE)/VLOOKUP($B166,NAV!$A:$FC,CH$1,FALSE),"")</f>
        <v/>
      </c>
      <c r="CI167" s="171" t="str">
        <f>IFERROR(VLOOKUP($B167,'NAV plus Dist'!$B:$FD,CI$1,FALSE)/VLOOKUP($B166,NAV!$A:$FC,CI$1,FALSE),"")</f>
        <v/>
      </c>
      <c r="CJ167" s="171" t="str">
        <f>IFERROR(VLOOKUP($B167,'NAV plus Dist'!$B:$FD,CJ$1,FALSE)/VLOOKUP($B166,NAV!$A:$FC,CJ$1,FALSE),"")</f>
        <v/>
      </c>
      <c r="CK167" s="171" t="str">
        <f>IFERROR(VLOOKUP($B167,'NAV plus Dist'!$B:$FD,CK$1,FALSE)/VLOOKUP($B166,NAV!$A:$FC,CK$1,FALSE),"")</f>
        <v/>
      </c>
      <c r="CL167" s="171" t="str">
        <f>IFERROR(VLOOKUP($B167,'NAV plus Dist'!$B:$FD,CL$1,FALSE)/VLOOKUP($B166,NAV!$A:$FC,CL$1,FALSE),"")</f>
        <v/>
      </c>
      <c r="CM167" s="171" t="str">
        <f>IFERROR(VLOOKUP($B167,'NAV plus Dist'!$B:$FD,CM$1,FALSE)/VLOOKUP($B166,NAV!$A:$FC,CM$1,FALSE),"")</f>
        <v/>
      </c>
      <c r="CN167" s="171" t="str">
        <f>IFERROR(VLOOKUP($B167,'NAV plus Dist'!$B:$FD,CN$1,FALSE)/VLOOKUP($B166,NAV!$A:$FC,CN$1,FALSE),"")</f>
        <v/>
      </c>
      <c r="CO167" s="171" t="str">
        <f>IFERROR(VLOOKUP($B167,'NAV plus Dist'!$B:$FD,CO$1,FALSE)/VLOOKUP($B166,NAV!$A:$FC,CO$1,FALSE),"")</f>
        <v/>
      </c>
      <c r="CP167" s="171" t="str">
        <f>IFERROR(VLOOKUP($B167,'NAV plus Dist'!$B:$FD,CP$1,FALSE)/VLOOKUP($B166,NAV!$A:$FC,CP$1,FALSE),"")</f>
        <v/>
      </c>
      <c r="CQ167" s="171" t="str">
        <f>IFERROR(VLOOKUP($B167,'NAV plus Dist'!$B:$FD,CQ$1,FALSE)/VLOOKUP($B166,NAV!$A:$FC,CQ$1,FALSE),"")</f>
        <v/>
      </c>
      <c r="CR167" s="171" t="str">
        <f>IFERROR(VLOOKUP($B167,'NAV plus Dist'!$B:$FD,CR$1,FALSE)/VLOOKUP($B166,NAV!$A:$FC,CR$1,FALSE),"")</f>
        <v/>
      </c>
      <c r="CS167" s="171" t="str">
        <f>IFERROR(VLOOKUP($B167,'NAV plus Dist'!$B:$FD,CS$1,FALSE)/VLOOKUP($B166,NAV!$A:$FC,CS$1,FALSE),"")</f>
        <v/>
      </c>
      <c r="CT167" s="171" t="str">
        <f>IFERROR(VLOOKUP($B167,'NAV plus Dist'!$B:$FD,CT$1,FALSE)/VLOOKUP($B166,NAV!$A:$FC,CT$1,FALSE),"")</f>
        <v/>
      </c>
      <c r="CU167" s="171" t="str">
        <f>IFERROR(VLOOKUP($B167,'NAV plus Dist'!$B:$FD,CU$1,FALSE)/VLOOKUP($B166,NAV!$A:$FC,CU$1,FALSE),"")</f>
        <v/>
      </c>
      <c r="CV167" s="171" t="str">
        <f>IFERROR(VLOOKUP($B167,'NAV plus Dist'!$B:$FD,CV$1,FALSE)/VLOOKUP($B166,NAV!$A:$FC,CV$1,FALSE),"")</f>
        <v/>
      </c>
      <c r="CW167" s="171" t="str">
        <f>IFERROR(VLOOKUP($B167,'NAV plus Dist'!$B:$FD,CW$1,FALSE)/VLOOKUP($B166,NAV!$A:$FC,CW$1,FALSE),"")</f>
        <v/>
      </c>
      <c r="CX167" s="171" t="str">
        <f>IFERROR(VLOOKUP($B167,'NAV plus Dist'!$B:$FD,CX$1,FALSE)/VLOOKUP($B166,NAV!$A:$FC,CX$1,FALSE),"")</f>
        <v/>
      </c>
      <c r="CY167" s="171" t="str">
        <f>IFERROR(VLOOKUP($B167,'NAV plus Dist'!$B:$FD,CY$1,FALSE)/VLOOKUP($B166,NAV!$A:$FC,CY$1,FALSE),"")</f>
        <v/>
      </c>
      <c r="CZ167" s="171" t="str">
        <f>IFERROR(VLOOKUP($B167,'NAV plus Dist'!$B:$FD,CZ$1,FALSE)/VLOOKUP($B166,NAV!$A:$FC,CZ$1,FALSE),"")</f>
        <v/>
      </c>
      <c r="DA167" s="171" t="str">
        <f>IFERROR(VLOOKUP($B167,'NAV plus Dist'!$B:$FD,DA$1,FALSE)/VLOOKUP($B166,NAV!$A:$FC,DA$1,FALSE),"")</f>
        <v/>
      </c>
      <c r="DB167" s="171" t="str">
        <f>IFERROR(VLOOKUP($B167,'NAV plus Dist'!$B:$FD,DB$1,FALSE)/VLOOKUP($B166,NAV!$A:$FC,DB$1,FALSE),"")</f>
        <v/>
      </c>
      <c r="DC167" s="171" t="str">
        <f>IFERROR(VLOOKUP($B167,'NAV plus Dist'!$B:$FD,DC$1,FALSE)/VLOOKUP($B166,NAV!$A:$FC,DC$1,FALSE),"")</f>
        <v/>
      </c>
      <c r="DD167" s="171" t="str">
        <f>IFERROR(VLOOKUP($B167,'NAV plus Dist'!$B:$FD,DD$1,FALSE)/VLOOKUP($B166,NAV!$A:$FC,DD$1,FALSE),"")</f>
        <v/>
      </c>
      <c r="DE167" s="171" t="str">
        <f>IFERROR(VLOOKUP($B167,'NAV plus Dist'!$B:$FD,DE$1,FALSE)/VLOOKUP($B166,NAV!$A:$FC,DE$1,FALSE),"")</f>
        <v/>
      </c>
      <c r="DF167" s="171" t="str">
        <f>IFERROR(VLOOKUP($B167,'NAV plus Dist'!$B:$FD,DF$1,FALSE)/VLOOKUP($B166,NAV!$A:$FC,DF$1,FALSE),"")</f>
        <v/>
      </c>
      <c r="DG167" s="171" t="str">
        <f>IFERROR(VLOOKUP($B167,'NAV plus Dist'!$B:$FD,DG$1,FALSE)/VLOOKUP($B166,NAV!$A:$FC,DG$1,FALSE),"")</f>
        <v/>
      </c>
      <c r="DH167" s="171" t="str">
        <f>IFERROR(VLOOKUP($B167,'NAV plus Dist'!$B:$FD,DH$1,FALSE)/VLOOKUP($B166,NAV!$A:$FC,DH$1,FALSE),"")</f>
        <v/>
      </c>
    </row>
    <row r="168" spans="1:112">
      <c r="A168" s="94">
        <f t="shared" si="44"/>
        <v>33</v>
      </c>
      <c r="B168" s="168">
        <f t="shared" si="45"/>
        <v>45077</v>
      </c>
      <c r="C168" s="171">
        <f>IFERROR(VLOOKUP($B168,'NAV plus Dist'!$B:$FD,C$1,FALSE)/VLOOKUP($B167,NAV!$A:$FC,C$1,FALSE),"")</f>
        <v>1.0903294602147373</v>
      </c>
      <c r="D168" s="171">
        <f>IFERROR(VLOOKUP($B168,'NAV plus Dist'!$B:$FD,D$1,FALSE)/VLOOKUP($B167,NAV!$A:$FC,D$1,FALSE),"")</f>
        <v>1.0923353983575854</v>
      </c>
      <c r="E168" s="171">
        <f>IFERROR(VLOOKUP($B168,'NAV plus Dist'!$B:$FD,E$1,FALSE)/VLOOKUP($B167,NAV!$A:$FC,E$1,FALSE),"")</f>
        <v>1.0901831065838097</v>
      </c>
      <c r="F168" s="171">
        <f>IFERROR(VLOOKUP($B168,'NAV plus Dist'!$B:$FD,F$1,FALSE)/VLOOKUP($B167,NAV!$A:$FC,F$1,FALSE),"")</f>
        <v>0.95186249690694169</v>
      </c>
      <c r="G168" s="171">
        <f>IFERROR(VLOOKUP($B168,'NAV plus Dist'!$B:$FD,G$1,FALSE)/VLOOKUP($B167,NAV!$A:$FC,G$1,FALSE),"")</f>
        <v>0.96140902807569473</v>
      </c>
      <c r="H168" s="171">
        <f>IFERROR(VLOOKUP($B168,'NAV plus Dist'!$B:$FD,H$1,FALSE)/VLOOKUP($B167,NAV!$A:$FC,H$1,FALSE),"")</f>
        <v>1.1124749263795826</v>
      </c>
      <c r="I168" s="171">
        <f>IFERROR(VLOOKUP($B168,'NAV plus Dist'!$B:$FD,I$1,FALSE)/VLOOKUP($B167,NAV!$A:$FC,I$1,FALSE),"")</f>
        <v>0.92588670304422749</v>
      </c>
      <c r="J168" s="171">
        <f>IFERROR(VLOOKUP($B168,'NAV plus Dist'!$B:$FD,J$1,FALSE)/VLOOKUP($B167,NAV!$A:$FC,J$1,FALSE),"")</f>
        <v>0.94248090993622546</v>
      </c>
      <c r="K168" s="171" t="str">
        <f>IFERROR(VLOOKUP($B168,'NAV plus Dist'!$B:$FD,K$1,FALSE)/VLOOKUP($B167,NAV!$A:$FC,K$1,FALSE),"")</f>
        <v/>
      </c>
      <c r="L168" s="171" t="str">
        <f>IFERROR(VLOOKUP($B168,'NAV plus Dist'!$B:$FD,L$1,FALSE)/VLOOKUP($B167,NAV!$A:$FC,L$1,FALSE),"")</f>
        <v/>
      </c>
      <c r="M168" s="171" t="str">
        <f>IFERROR(VLOOKUP($B168,'NAV plus Dist'!$B:$FD,M$1,FALSE)/VLOOKUP($B167,NAV!$A:$FC,M$1,FALSE),"")</f>
        <v/>
      </c>
      <c r="N168" s="171">
        <f>IFERROR(VLOOKUP($B168,'NAV plus Dist'!$B:$FD,N$1,FALSE)/VLOOKUP($B167,NAV!$A:$FC,N$1,FALSE),"")</f>
        <v>0.95300723626291028</v>
      </c>
      <c r="O168" s="171">
        <f>IFERROR(VLOOKUP($B168,'NAV plus Dist'!$B:$FD,O$1,FALSE)/VLOOKUP($B167,NAV!$A:$FC,O$1,FALSE),"")</f>
        <v>0.91399319391524381</v>
      </c>
      <c r="P168" s="171">
        <f>IFERROR(VLOOKUP($B168,'NAV plus Dist'!$B:$FD,P$1,FALSE)/VLOOKUP($B167,NAV!$A:$FC,P$1,FALSE),"")</f>
        <v>0.91375450209286468</v>
      </c>
      <c r="Q168" s="171">
        <f>IFERROR(VLOOKUP($B168,'NAV plus Dist'!$B:$FD,Q$1,FALSE)/VLOOKUP($B167,NAV!$A:$FC,Q$1,FALSE),"")</f>
        <v>0.95863912963304454</v>
      </c>
      <c r="R168" s="171">
        <f>IFERROR(VLOOKUP($B168,'NAV plus Dist'!$B:$FD,R$1,FALSE)/VLOOKUP($B167,NAV!$A:$FC,R$1,FALSE),"")</f>
        <v>0.95863912963304454</v>
      </c>
      <c r="S168" s="171">
        <f>IFERROR(VLOOKUP($B168,'NAV plus Dist'!$B:$FD,S$1,FALSE)/VLOOKUP($B167,NAV!$A:$FC,S$1,FALSE),"")</f>
        <v>0.95785264463428454</v>
      </c>
      <c r="T168" s="171">
        <f>IFERROR(VLOOKUP($B168,'NAV plus Dist'!$B:$FD,T$1,FALSE)/VLOOKUP($B167,NAV!$A:$FC,T$1,FALSE),"")</f>
        <v>0.95899731876359595</v>
      </c>
      <c r="U168" s="171">
        <f>IFERROR(VLOOKUP($B168,'NAV plus Dist'!$B:$FD,U$1,FALSE)/VLOOKUP($B167,NAV!$A:$FC,U$1,FALSE),"")</f>
        <v>0.95899982575361564</v>
      </c>
      <c r="V168" s="171">
        <f>IFERROR(VLOOKUP($B168,'NAV plus Dist'!$B:$FD,V$1,FALSE)/VLOOKUP($B167,NAV!$A:$FC,V$1,FALSE),"")</f>
        <v>0.95941512260805262</v>
      </c>
      <c r="W168" s="171">
        <f>IFERROR(VLOOKUP($B168,'NAV plus Dist'!$B:$FD,W$1,FALSE)/VLOOKUP($B167,NAV!$A:$FC,W$1,FALSE),"")</f>
        <v>0.95941512260805262</v>
      </c>
      <c r="X168" s="171">
        <f>IFERROR(VLOOKUP($B168,'NAV plus Dist'!$B:$FD,X$1,FALSE)/VLOOKUP($B167,NAV!$A:$FC,X$1,FALSE),"")</f>
        <v>0.95918685104271084</v>
      </c>
      <c r="Y168" s="171">
        <f>IFERROR(VLOOKUP($B168,'NAV plus Dist'!$B:$FD,Y$1,FALSE)/VLOOKUP($B167,NAV!$A:$FC,Y$1,FALSE),"")</f>
        <v>0.96033994334277617</v>
      </c>
      <c r="Z168" s="171">
        <f>IFERROR(VLOOKUP($B168,'NAV plus Dist'!$B:$FD,Z$1,FALSE)/VLOOKUP($B167,NAV!$A:$FC,Z$1,FALSE),"")</f>
        <v>0.96032538889681762</v>
      </c>
      <c r="AA168" s="171">
        <f>IFERROR(VLOOKUP($B168,'NAV plus Dist'!$B:$FD,AA$1,FALSE)/VLOOKUP($B167,NAV!$A:$FC,AA$1,FALSE),"")</f>
        <v>0.96834805717904282</v>
      </c>
      <c r="AB168" s="171">
        <f>IFERROR(VLOOKUP($B168,'NAV plus Dist'!$B:$FD,AB$1,FALSE)/VLOOKUP($B167,NAV!$A:$FC,AB$1,FALSE),"")</f>
        <v>0.97060978278450671</v>
      </c>
      <c r="AC168" s="171">
        <f>IFERROR(VLOOKUP($B168,'NAV plus Dist'!$B:$FD,AC$1,FALSE)/VLOOKUP($B167,NAV!$A:$FC,AC$1,FALSE),"")</f>
        <v>0.96869654624480073</v>
      </c>
      <c r="AD168" s="171">
        <f>IFERROR(VLOOKUP($B168,'NAV plus Dist'!$B:$FD,AD$1,FALSE)/VLOOKUP($B167,NAV!$A:$FC,AD$1,FALSE),"")</f>
        <v>0.92397597385869057</v>
      </c>
      <c r="AE168" s="171">
        <f>IFERROR(VLOOKUP($B168,'NAV plus Dist'!$B:$FD,AE$1,FALSE)/VLOOKUP($B167,NAV!$A:$FC,AE$1,FALSE),"")</f>
        <v>0.95686596532544188</v>
      </c>
      <c r="AF168" s="171">
        <f>IFERROR(VLOOKUP($B168,'NAV plus Dist'!$B:$FD,AF$1,FALSE)/VLOOKUP($B167,NAV!$A:$FC,AF$1,FALSE),"")</f>
        <v>0.96137872236769994</v>
      </c>
      <c r="AG168" s="171">
        <f>IFERROR(VLOOKUP($B168,'NAV plus Dist'!$B:$FD,AG$1,FALSE)/VLOOKUP($B167,NAV!$A:$FC,AG$1,FALSE),"")</f>
        <v>0.96370432080697077</v>
      </c>
      <c r="AH168" s="171">
        <f>IFERROR(VLOOKUP($B168,'NAV plus Dist'!$B:$FD,AH$1,FALSE)/VLOOKUP($B167,NAV!$A:$FC,AH$1,FALSE),"")</f>
        <v>0.96181758972808262</v>
      </c>
      <c r="AI168" s="171">
        <f>IFERROR(VLOOKUP($B168,'NAV plus Dist'!$B:$FD,AI$1,FALSE)/VLOOKUP($B167,NAV!$A:$FC,AI$1,FALSE),"")</f>
        <v>0.982154429473725</v>
      </c>
      <c r="AJ168" s="171">
        <f>IFERROR(VLOOKUP($B168,'NAV plus Dist'!$B:$FD,AJ$1,FALSE)/VLOOKUP($B167,NAV!$A:$FC,AJ$1,FALSE),"")</f>
        <v>0.94020982675813802</v>
      </c>
      <c r="AK168" s="171">
        <f>IFERROR(VLOOKUP($B168,'NAV plus Dist'!$B:$FD,AK$1,FALSE)/VLOOKUP($B167,NAV!$A:$FC,AK$1,FALSE),"")</f>
        <v>0.93841612188262458</v>
      </c>
      <c r="AL168" s="171">
        <f>IFERROR(VLOOKUP($B168,'NAV plus Dist'!$B:$FD,AL$1,FALSE)/VLOOKUP($B167,NAV!$A:$FC,AL$1,FALSE),"")</f>
        <v>0.93853858995762163</v>
      </c>
      <c r="AM168" s="171">
        <f>IFERROR(VLOOKUP($B168,'NAV plus Dist'!$B:$FD,AM$1,FALSE)/VLOOKUP($B167,NAV!$A:$FC,AM$1,FALSE),"")</f>
        <v>0.97539340949256303</v>
      </c>
      <c r="AN168" s="171">
        <f>IFERROR(VLOOKUP($B168,'NAV plus Dist'!$B:$FD,AN$1,FALSE)/VLOOKUP($B167,NAV!$A:$FC,AN$1,FALSE),"")</f>
        <v>0.97636107750425916</v>
      </c>
      <c r="AO168" s="171">
        <f>IFERROR(VLOOKUP($B168,'NAV plus Dist'!$B:$FD,AO$1,FALSE)/VLOOKUP($B167,NAV!$A:$FC,AO$1,FALSE),"")</f>
        <v>0.97444974523060168</v>
      </c>
      <c r="AP168" s="171">
        <f>IFERROR(VLOOKUP($B168,'NAV plus Dist'!$B:$FD,AP$1,FALSE)/VLOOKUP($B167,NAV!$A:$FC,AP$1,FALSE),"")</f>
        <v>0.97647888902809732</v>
      </c>
      <c r="AQ168" s="171">
        <f>IFERROR(VLOOKUP($B168,'NAV plus Dist'!$B:$FD,AQ$1,FALSE)/VLOOKUP($B167,NAV!$A:$FC,AQ$1,FALSE),"")</f>
        <v>0.97627551153803926</v>
      </c>
      <c r="AR168" s="171" t="str">
        <f>IFERROR(VLOOKUP($B168,'NAV plus Dist'!$B:$FD,AR$1,FALSE)/VLOOKUP($B167,NAV!$A:$FC,AR$1,FALSE),"")</f>
        <v/>
      </c>
      <c r="AS168" s="171">
        <f>IFERROR(VLOOKUP($B168,'NAV plus Dist'!$B:$FD,AS$1,FALSE)/VLOOKUP($B167,NAV!$A:$FC,AS$1,FALSE),"")</f>
        <v>0.969188966858197</v>
      </c>
      <c r="AT168" s="171">
        <f>IFERROR(VLOOKUP($B168,'NAV plus Dist'!$B:$FD,AT$1,FALSE)/VLOOKUP($B167,NAV!$A:$FC,AT$1,FALSE),"")</f>
        <v>0.97378065287750171</v>
      </c>
      <c r="AU168" s="171">
        <f>IFERROR(VLOOKUP($B168,'NAV plus Dist'!$B:$FD,AU$1,FALSE)/VLOOKUP($B167,NAV!$A:$FC,AU$1,FALSE),"")</f>
        <v>1</v>
      </c>
      <c r="AV168" s="171">
        <f>IFERROR(VLOOKUP($B168,'NAV plus Dist'!$B:$FD,AV$1,FALSE)/VLOOKUP($B167,NAV!$A:$FC,AV$1,FALSE),"")</f>
        <v>0.95600349856599465</v>
      </c>
      <c r="AW168" s="171" t="str">
        <f>IFERROR(VLOOKUP($B168,'NAV plus Dist'!$B:$FD,AW$1,FALSE)/VLOOKUP($B167,NAV!$A:$FC,AW$1,FALSE),"")</f>
        <v/>
      </c>
      <c r="AX168" s="171" t="str">
        <f>IFERROR(VLOOKUP($B168,'NAV plus Dist'!$B:$FD,AX$1,FALSE)/VLOOKUP($B167,NAV!$A:$FC,AX$1,FALSE),"")</f>
        <v/>
      </c>
      <c r="AY168" s="171" t="str">
        <f>IFERROR(VLOOKUP($B168,'NAV plus Dist'!$B:$FD,AY$1,FALSE)/VLOOKUP($B167,NAV!$A:$FC,AY$1,FALSE),"")</f>
        <v/>
      </c>
      <c r="AZ168" s="171" t="str">
        <f>IFERROR(VLOOKUP($B168,'NAV plus Dist'!$B:$FD,AZ$1,FALSE)/VLOOKUP($B167,NAV!$A:$FC,AZ$1,FALSE),"")</f>
        <v/>
      </c>
      <c r="BA168" s="171" t="str">
        <f>IFERROR(VLOOKUP($B168,'NAV plus Dist'!$B:$FD,BA$1,FALSE)/VLOOKUP($B167,NAV!$A:$FC,BA$1,FALSE),"")</f>
        <v/>
      </c>
      <c r="BB168" s="171" t="str">
        <f>IFERROR(VLOOKUP($B168,'NAV plus Dist'!$B:$FD,BB$1,FALSE)/VLOOKUP($B167,NAV!$A:$FC,BB$1,FALSE),"")</f>
        <v/>
      </c>
      <c r="BC168" s="171" t="str">
        <f>IFERROR(VLOOKUP($B168,'NAV plus Dist'!$B:$FD,BC$1,FALSE)/VLOOKUP($B167,NAV!$A:$FC,BC$1,FALSE),"")</f>
        <v/>
      </c>
      <c r="BD168" s="171" t="str">
        <f>IFERROR(VLOOKUP($B168,'NAV plus Dist'!$B:$FD,BD$1,FALSE)/VLOOKUP($B167,NAV!$A:$FC,BD$1,FALSE),"")</f>
        <v/>
      </c>
      <c r="BE168" s="171" t="str">
        <f>IFERROR(VLOOKUP($B168,'NAV plus Dist'!$B:$FD,BE$1,FALSE)/VLOOKUP($B167,NAV!$A:$FC,BE$1,FALSE),"")</f>
        <v/>
      </c>
      <c r="BF168" s="171" t="str">
        <f>IFERROR(VLOOKUP($B168,'NAV plus Dist'!$B:$FD,BF$1,FALSE)/VLOOKUP($B167,NAV!$A:$FC,BF$1,FALSE),"")</f>
        <v/>
      </c>
      <c r="BG168" s="171" t="str">
        <f>IFERROR(VLOOKUP($B168,'NAV plus Dist'!$B:$FD,BG$1,FALSE)/VLOOKUP($B167,NAV!$A:$FC,BG$1,FALSE),"")</f>
        <v/>
      </c>
      <c r="BH168" s="171" t="str">
        <f>IFERROR(VLOOKUP($B168,'NAV plus Dist'!$B:$FD,BH$1,FALSE)/VLOOKUP($B167,NAV!$A:$FC,BH$1,FALSE),"")</f>
        <v/>
      </c>
      <c r="BI168" s="171" t="str">
        <f>IFERROR(VLOOKUP($B168,'NAV plus Dist'!$B:$FD,BI$1,FALSE)/VLOOKUP($B167,NAV!$A:$FC,BI$1,FALSE),"")</f>
        <v/>
      </c>
      <c r="BJ168" s="171" t="str">
        <f>IFERROR(VLOOKUP($B168,'NAV plus Dist'!$B:$FD,BJ$1,FALSE)/VLOOKUP($B167,NAV!$A:$FC,BJ$1,FALSE),"")</f>
        <v/>
      </c>
      <c r="BK168" s="171" t="str">
        <f>IFERROR(VLOOKUP($B168,'NAV plus Dist'!$B:$FD,BK$1,FALSE)/VLOOKUP($B167,NAV!$A:$FC,BK$1,FALSE),"")</f>
        <v/>
      </c>
      <c r="BL168" s="171" t="str">
        <f>IFERROR(VLOOKUP($B168,'NAV plus Dist'!$B:$FD,BL$1,FALSE)/VLOOKUP($B167,NAV!$A:$FC,BL$1,FALSE),"")</f>
        <v/>
      </c>
      <c r="BM168" s="171" t="str">
        <f>IFERROR(VLOOKUP($B168,'NAV plus Dist'!$B:$FD,BM$1,FALSE)/VLOOKUP($B167,NAV!$A:$FC,BM$1,FALSE),"")</f>
        <v/>
      </c>
      <c r="BN168" s="171" t="str">
        <f>IFERROR(VLOOKUP($B168,'NAV plus Dist'!$B:$FD,BN$1,FALSE)/VLOOKUP($B167,NAV!$A:$FC,BN$1,FALSE),"")</f>
        <v/>
      </c>
      <c r="BO168" s="171" t="str">
        <f>IFERROR(VLOOKUP($B168,'NAV plus Dist'!$B:$FD,BO$1,FALSE)/VLOOKUP($B167,NAV!$A:$FC,BO$1,FALSE),"")</f>
        <v/>
      </c>
      <c r="BP168" s="171" t="str">
        <f>IFERROR(VLOOKUP($B168,'NAV plus Dist'!$B:$FD,BP$1,FALSE)/VLOOKUP($B167,NAV!$A:$FC,BP$1,FALSE),"")</f>
        <v/>
      </c>
      <c r="BQ168" s="171" t="str">
        <f>IFERROR(VLOOKUP($B168,'NAV plus Dist'!$B:$FD,BQ$1,FALSE)/VLOOKUP($B167,NAV!$A:$FC,BQ$1,FALSE),"")</f>
        <v/>
      </c>
      <c r="BR168" s="171" t="str">
        <f>IFERROR(VLOOKUP($B168,'NAV plus Dist'!$B:$FD,BR$1,FALSE)/VLOOKUP($B167,NAV!$A:$FC,BR$1,FALSE),"")</f>
        <v/>
      </c>
      <c r="BS168" s="171" t="str">
        <f>IFERROR(VLOOKUP($B168,'NAV plus Dist'!$B:$FD,BS$1,FALSE)/VLOOKUP($B167,NAV!$A:$FC,BS$1,FALSE),"")</f>
        <v/>
      </c>
      <c r="BT168" s="171" t="str">
        <f>IFERROR(VLOOKUP($B168,'NAV plus Dist'!$B:$FD,BT$1,FALSE)/VLOOKUP($B167,NAV!$A:$FC,BT$1,FALSE),"")</f>
        <v/>
      </c>
      <c r="BU168" s="171" t="str">
        <f>IFERROR(VLOOKUP($B168,'NAV plus Dist'!$B:$FD,BU$1,FALSE)/VLOOKUP($B167,NAV!$A:$FC,BU$1,FALSE),"")</f>
        <v/>
      </c>
      <c r="BV168" s="171" t="str">
        <f>IFERROR(VLOOKUP($B168,'NAV plus Dist'!$B:$FD,BV$1,FALSE)/VLOOKUP($B167,NAV!$A:$FC,BV$1,FALSE),"")</f>
        <v/>
      </c>
      <c r="BW168" s="171" t="str">
        <f>IFERROR(VLOOKUP($B168,'NAV plus Dist'!$B:$FD,BW$1,FALSE)/VLOOKUP($B167,NAV!$A:$FC,BW$1,FALSE),"")</f>
        <v/>
      </c>
      <c r="BX168" s="171" t="str">
        <f>IFERROR(VLOOKUP($B168,'NAV plus Dist'!$B:$FD,BX$1,FALSE)/VLOOKUP($B167,NAV!$A:$FC,BX$1,FALSE),"")</f>
        <v/>
      </c>
      <c r="BY168" s="171" t="str">
        <f>IFERROR(VLOOKUP($B168,'NAV plus Dist'!$B:$FD,BY$1,FALSE)/VLOOKUP($B167,NAV!$A:$FC,BY$1,FALSE),"")</f>
        <v/>
      </c>
      <c r="BZ168" s="171" t="str">
        <f>IFERROR(VLOOKUP($B168,'NAV plus Dist'!$B:$FD,BZ$1,FALSE)/VLOOKUP($B167,NAV!$A:$FC,BZ$1,FALSE),"")</f>
        <v/>
      </c>
      <c r="CA168" s="171" t="str">
        <f>IFERROR(VLOOKUP($B168,'NAV plus Dist'!$B:$FD,CA$1,FALSE)/VLOOKUP($B167,NAV!$A:$FC,CA$1,FALSE),"")</f>
        <v/>
      </c>
      <c r="CB168" s="171" t="str">
        <f>IFERROR(VLOOKUP($B168,'NAV plus Dist'!$B:$FD,CB$1,FALSE)/VLOOKUP($B167,NAV!$A:$FC,CB$1,FALSE),"")</f>
        <v/>
      </c>
      <c r="CC168" s="171" t="str">
        <f>IFERROR(VLOOKUP($B168,'NAV plus Dist'!$B:$FD,CC$1,FALSE)/VLOOKUP($B167,NAV!$A:$FC,CC$1,FALSE),"")</f>
        <v/>
      </c>
      <c r="CD168" s="171" t="str">
        <f>IFERROR(VLOOKUP($B168,'NAV plus Dist'!$B:$FD,CD$1,FALSE)/VLOOKUP($B167,NAV!$A:$FC,CD$1,FALSE),"")</f>
        <v/>
      </c>
      <c r="CE168" s="171" t="str">
        <f>IFERROR(VLOOKUP($B168,'NAV plus Dist'!$B:$FD,CE$1,FALSE)/VLOOKUP($B167,NAV!$A:$FC,CE$1,FALSE),"")</f>
        <v/>
      </c>
      <c r="CF168" s="171" t="str">
        <f>IFERROR(VLOOKUP($B168,'NAV plus Dist'!$B:$FD,CF$1,FALSE)/VLOOKUP($B167,NAV!$A:$FC,CF$1,FALSE),"")</f>
        <v/>
      </c>
      <c r="CG168" s="171" t="str">
        <f>IFERROR(VLOOKUP($B168,'NAV plus Dist'!$B:$FD,CG$1,FALSE)/VLOOKUP($B167,NAV!$A:$FC,CG$1,FALSE),"")</f>
        <v/>
      </c>
      <c r="CH168" s="171" t="str">
        <f>IFERROR(VLOOKUP($B168,'NAV plus Dist'!$B:$FD,CH$1,FALSE)/VLOOKUP($B167,NAV!$A:$FC,CH$1,FALSE),"")</f>
        <v/>
      </c>
      <c r="CI168" s="171" t="str">
        <f>IFERROR(VLOOKUP($B168,'NAV plus Dist'!$B:$FD,CI$1,FALSE)/VLOOKUP($B167,NAV!$A:$FC,CI$1,FALSE),"")</f>
        <v/>
      </c>
      <c r="CJ168" s="171" t="str">
        <f>IFERROR(VLOOKUP($B168,'NAV plus Dist'!$B:$FD,CJ$1,FALSE)/VLOOKUP($B167,NAV!$A:$FC,CJ$1,FALSE),"")</f>
        <v/>
      </c>
      <c r="CK168" s="171" t="str">
        <f>IFERROR(VLOOKUP($B168,'NAV plus Dist'!$B:$FD,CK$1,FALSE)/VLOOKUP($B167,NAV!$A:$FC,CK$1,FALSE),"")</f>
        <v/>
      </c>
      <c r="CL168" s="171" t="str">
        <f>IFERROR(VLOOKUP($B168,'NAV plus Dist'!$B:$FD,CL$1,FALSE)/VLOOKUP($B167,NAV!$A:$FC,CL$1,FALSE),"")</f>
        <v/>
      </c>
      <c r="CM168" s="171" t="str">
        <f>IFERROR(VLOOKUP($B168,'NAV plus Dist'!$B:$FD,CM$1,FALSE)/VLOOKUP($B167,NAV!$A:$FC,CM$1,FALSE),"")</f>
        <v/>
      </c>
      <c r="CN168" s="171" t="str">
        <f>IFERROR(VLOOKUP($B168,'NAV plus Dist'!$B:$FD,CN$1,FALSE)/VLOOKUP($B167,NAV!$A:$FC,CN$1,FALSE),"")</f>
        <v/>
      </c>
      <c r="CO168" s="171" t="str">
        <f>IFERROR(VLOOKUP($B168,'NAV plus Dist'!$B:$FD,CO$1,FALSE)/VLOOKUP($B167,NAV!$A:$FC,CO$1,FALSE),"")</f>
        <v/>
      </c>
      <c r="CP168" s="171" t="str">
        <f>IFERROR(VLOOKUP($B168,'NAV plus Dist'!$B:$FD,CP$1,FALSE)/VLOOKUP($B167,NAV!$A:$FC,CP$1,FALSE),"")</f>
        <v/>
      </c>
      <c r="CQ168" s="171" t="str">
        <f>IFERROR(VLOOKUP($B168,'NAV plus Dist'!$B:$FD,CQ$1,FALSE)/VLOOKUP($B167,NAV!$A:$FC,CQ$1,FALSE),"")</f>
        <v/>
      </c>
      <c r="CR168" s="171" t="str">
        <f>IFERROR(VLOOKUP($B168,'NAV plus Dist'!$B:$FD,CR$1,FALSE)/VLOOKUP($B167,NAV!$A:$FC,CR$1,FALSE),"")</f>
        <v/>
      </c>
      <c r="CS168" s="171" t="str">
        <f>IFERROR(VLOOKUP($B168,'NAV plus Dist'!$B:$FD,CS$1,FALSE)/VLOOKUP($B167,NAV!$A:$FC,CS$1,FALSE),"")</f>
        <v/>
      </c>
      <c r="CT168" s="171" t="str">
        <f>IFERROR(VLOOKUP($B168,'NAV plus Dist'!$B:$FD,CT$1,FALSE)/VLOOKUP($B167,NAV!$A:$FC,CT$1,FALSE),"")</f>
        <v/>
      </c>
      <c r="CU168" s="171" t="str">
        <f>IFERROR(VLOOKUP($B168,'NAV plus Dist'!$B:$FD,CU$1,FALSE)/VLOOKUP($B167,NAV!$A:$FC,CU$1,FALSE),"")</f>
        <v/>
      </c>
      <c r="CV168" s="171" t="str">
        <f>IFERROR(VLOOKUP($B168,'NAV plus Dist'!$B:$FD,CV$1,FALSE)/VLOOKUP($B167,NAV!$A:$FC,CV$1,FALSE),"")</f>
        <v/>
      </c>
      <c r="CW168" s="171" t="str">
        <f>IFERROR(VLOOKUP($B168,'NAV plus Dist'!$B:$FD,CW$1,FALSE)/VLOOKUP($B167,NAV!$A:$FC,CW$1,FALSE),"")</f>
        <v/>
      </c>
      <c r="CX168" s="171" t="str">
        <f>IFERROR(VLOOKUP($B168,'NAV plus Dist'!$B:$FD,CX$1,FALSE)/VLOOKUP($B167,NAV!$A:$FC,CX$1,FALSE),"")</f>
        <v/>
      </c>
      <c r="CY168" s="171" t="str">
        <f>IFERROR(VLOOKUP($B168,'NAV plus Dist'!$B:$FD,CY$1,FALSE)/VLOOKUP($B167,NAV!$A:$FC,CY$1,FALSE),"")</f>
        <v/>
      </c>
      <c r="CZ168" s="171" t="str">
        <f>IFERROR(VLOOKUP($B168,'NAV plus Dist'!$B:$FD,CZ$1,FALSE)/VLOOKUP($B167,NAV!$A:$FC,CZ$1,FALSE),"")</f>
        <v/>
      </c>
      <c r="DA168" s="171" t="str">
        <f>IFERROR(VLOOKUP($B168,'NAV plus Dist'!$B:$FD,DA$1,FALSE)/VLOOKUP($B167,NAV!$A:$FC,DA$1,FALSE),"")</f>
        <v/>
      </c>
      <c r="DB168" s="171" t="str">
        <f>IFERROR(VLOOKUP($B168,'NAV plus Dist'!$B:$FD,DB$1,FALSE)/VLOOKUP($B167,NAV!$A:$FC,DB$1,FALSE),"")</f>
        <v/>
      </c>
      <c r="DC168" s="171" t="str">
        <f>IFERROR(VLOOKUP($B168,'NAV plus Dist'!$B:$FD,DC$1,FALSE)/VLOOKUP($B167,NAV!$A:$FC,DC$1,FALSE),"")</f>
        <v/>
      </c>
      <c r="DD168" s="171" t="str">
        <f>IFERROR(VLOOKUP($B168,'NAV plus Dist'!$B:$FD,DD$1,FALSE)/VLOOKUP($B167,NAV!$A:$FC,DD$1,FALSE),"")</f>
        <v/>
      </c>
      <c r="DE168" s="171" t="str">
        <f>IFERROR(VLOOKUP($B168,'NAV plus Dist'!$B:$FD,DE$1,FALSE)/VLOOKUP($B167,NAV!$A:$FC,DE$1,FALSE),"")</f>
        <v/>
      </c>
      <c r="DF168" s="171" t="str">
        <f>IFERROR(VLOOKUP($B168,'NAV plus Dist'!$B:$FD,DF$1,FALSE)/VLOOKUP($B167,NAV!$A:$FC,DF$1,FALSE),"")</f>
        <v/>
      </c>
      <c r="DG168" s="171" t="str">
        <f>IFERROR(VLOOKUP($B168,'NAV plus Dist'!$B:$FD,DG$1,FALSE)/VLOOKUP($B167,NAV!$A:$FC,DG$1,FALSE),"")</f>
        <v/>
      </c>
      <c r="DH168" s="171" t="str">
        <f>IFERROR(VLOOKUP($B168,'NAV plus Dist'!$B:$FD,DH$1,FALSE)/VLOOKUP($B167,NAV!$A:$FC,DH$1,FALSE),"")</f>
        <v/>
      </c>
    </row>
    <row r="169" spans="1:112">
      <c r="A169" s="94">
        <f t="shared" si="44"/>
        <v>32</v>
      </c>
      <c r="B169" s="168">
        <f t="shared" si="45"/>
        <v>45107</v>
      </c>
      <c r="C169" s="171">
        <f>IFERROR(VLOOKUP($B169,'NAV plus Dist'!$B:$FD,C$1,FALSE)/VLOOKUP($B168,NAV!$A:$FC,C$1,FALSE),"")</f>
        <v>1.0373413552623536</v>
      </c>
      <c r="D169" s="171">
        <f>IFERROR(VLOOKUP($B169,'NAV plus Dist'!$B:$FD,D$1,FALSE)/VLOOKUP($B168,NAV!$A:$FC,D$1,FALSE),"")</f>
        <v>1.0133897157423757</v>
      </c>
      <c r="E169" s="171">
        <f>IFERROR(VLOOKUP($B169,'NAV plus Dist'!$B:$FD,E$1,FALSE)/VLOOKUP($B168,NAV!$A:$FC,E$1,FALSE),"")</f>
        <v>1.0383676806909505</v>
      </c>
      <c r="F169" s="171">
        <f>IFERROR(VLOOKUP($B169,'NAV plus Dist'!$B:$FD,F$1,FALSE)/VLOOKUP($B168,NAV!$A:$FC,F$1,FALSE),"")</f>
        <v>1.032249276005772</v>
      </c>
      <c r="G169" s="171">
        <f>IFERROR(VLOOKUP($B169,'NAV plus Dist'!$B:$FD,G$1,FALSE)/VLOOKUP($B168,NAV!$A:$FC,G$1,FALSE),"")</f>
        <v>1.0532103121844916</v>
      </c>
      <c r="H169" s="171">
        <f>IFERROR(VLOOKUP($B169,'NAV plus Dist'!$B:$FD,H$1,FALSE)/VLOOKUP($B168,NAV!$A:$FC,H$1,FALSE),"")</f>
        <v>1.0455871090516675</v>
      </c>
      <c r="I169" s="171">
        <f>IFERROR(VLOOKUP($B169,'NAV plus Dist'!$B:$FD,I$1,FALSE)/VLOOKUP($B168,NAV!$A:$FC,I$1,FALSE),"")</f>
        <v>1.0045350144162635</v>
      </c>
      <c r="J169" s="171">
        <f>IFERROR(VLOOKUP($B169,'NAV plus Dist'!$B:$FD,J$1,FALSE)/VLOOKUP($B168,NAV!$A:$FC,J$1,FALSE),"")</f>
        <v>1.0143860318863582</v>
      </c>
      <c r="K169" s="171" t="str">
        <f>IFERROR(VLOOKUP($B169,'NAV plus Dist'!$B:$FD,K$1,FALSE)/VLOOKUP($B168,NAV!$A:$FC,K$1,FALSE),"")</f>
        <v/>
      </c>
      <c r="L169" s="171" t="str">
        <f>IFERROR(VLOOKUP($B169,'NAV plus Dist'!$B:$FD,L$1,FALSE)/VLOOKUP($B168,NAV!$A:$FC,L$1,FALSE),"")</f>
        <v/>
      </c>
      <c r="M169" s="171" t="str">
        <f>IFERROR(VLOOKUP($B169,'NAV plus Dist'!$B:$FD,M$1,FALSE)/VLOOKUP($B168,NAV!$A:$FC,M$1,FALSE),"")</f>
        <v/>
      </c>
      <c r="N169" s="171">
        <f>IFERROR(VLOOKUP($B169,'NAV plus Dist'!$B:$FD,N$1,FALSE)/VLOOKUP($B168,NAV!$A:$FC,N$1,FALSE),"")</f>
        <v>1.0179855299267424</v>
      </c>
      <c r="O169" s="171">
        <f>IFERROR(VLOOKUP($B169,'NAV plus Dist'!$B:$FD,O$1,FALSE)/VLOOKUP($B168,NAV!$A:$FC,O$1,FALSE),"")</f>
        <v>1.0578045807403607</v>
      </c>
      <c r="P169" s="171">
        <f>IFERROR(VLOOKUP($B169,'NAV plus Dist'!$B:$FD,P$1,FALSE)/VLOOKUP($B168,NAV!$A:$FC,P$1,FALSE),"")</f>
        <v>1.0650705131642446</v>
      </c>
      <c r="Q169" s="171">
        <f>IFERROR(VLOOKUP($B169,'NAV plus Dist'!$B:$FD,Q$1,FALSE)/VLOOKUP($B168,NAV!$A:$FC,Q$1,FALSE),"")</f>
        <v>1.0179812924840714</v>
      </c>
      <c r="R169" s="171">
        <f>IFERROR(VLOOKUP($B169,'NAV plus Dist'!$B:$FD,R$1,FALSE)/VLOOKUP($B168,NAV!$A:$FC,R$1,FALSE),"")</f>
        <v>1.0179812924840714</v>
      </c>
      <c r="S169" s="171">
        <f>IFERROR(VLOOKUP($B169,'NAV plus Dist'!$B:$FD,S$1,FALSE)/VLOOKUP($B168,NAV!$A:$FC,S$1,FALSE),"")</f>
        <v>1.0171791150561948</v>
      </c>
      <c r="T169" s="171">
        <f>IFERROR(VLOOKUP($B169,'NAV plus Dist'!$B:$FD,T$1,FALSE)/VLOOKUP($B168,NAV!$A:$FC,T$1,FALSE),"")</f>
        <v>1.0183653429347392</v>
      </c>
      <c r="U169" s="171">
        <f>IFERROR(VLOOKUP($B169,'NAV plus Dist'!$B:$FD,U$1,FALSE)/VLOOKUP($B168,NAV!$A:$FC,U$1,FALSE),"")</f>
        <v>1.0183681679375356</v>
      </c>
      <c r="V169" s="171">
        <f>IFERROR(VLOOKUP($B169,'NAV plus Dist'!$B:$FD,V$1,FALSE)/VLOOKUP($B168,NAV!$A:$FC,V$1,FALSE),"")</f>
        <v>1.0283644180815701</v>
      </c>
      <c r="W169" s="171">
        <f>IFERROR(VLOOKUP($B169,'NAV plus Dist'!$B:$FD,W$1,FALSE)/VLOOKUP($B168,NAV!$A:$FC,W$1,FALSE),"")</f>
        <v>1.0283644180815701</v>
      </c>
      <c r="X169" s="171">
        <f>IFERROR(VLOOKUP($B169,'NAV plus Dist'!$B:$FD,X$1,FALSE)/VLOOKUP($B168,NAV!$A:$FC,X$1,FALSE),"")</f>
        <v>1.0281197952323051</v>
      </c>
      <c r="Y169" s="171">
        <f>IFERROR(VLOOKUP($B169,'NAV plus Dist'!$B:$FD,Y$1,FALSE)/VLOOKUP($B168,NAV!$A:$FC,Y$1,FALSE),"")</f>
        <v>1.0293190548639539</v>
      </c>
      <c r="Z169" s="171">
        <f>IFERROR(VLOOKUP($B169,'NAV plus Dist'!$B:$FD,Z$1,FALSE)/VLOOKUP($B168,NAV!$A:$FC,Z$1,FALSE),"")</f>
        <v>1.0293245846270218</v>
      </c>
      <c r="AA169" s="171">
        <f>IFERROR(VLOOKUP($B169,'NAV plus Dist'!$B:$FD,AA$1,FALSE)/VLOOKUP($B168,NAV!$A:$FC,AA$1,FALSE),"")</f>
        <v>1.0426413465688389</v>
      </c>
      <c r="AB169" s="171">
        <f>IFERROR(VLOOKUP($B169,'NAV plus Dist'!$B:$FD,AB$1,FALSE)/VLOOKUP($B168,NAV!$A:$FC,AB$1,FALSE),"")</f>
        <v>1.0186759224564654</v>
      </c>
      <c r="AC169" s="171">
        <f>IFERROR(VLOOKUP($B169,'NAV plus Dist'!$B:$FD,AC$1,FALSE)/VLOOKUP($B168,NAV!$A:$FC,AC$1,FALSE),"")</f>
        <v>1.0438584572382468</v>
      </c>
      <c r="AD169" s="171">
        <f>IFERROR(VLOOKUP($B169,'NAV plus Dist'!$B:$FD,AD$1,FALSE)/VLOOKUP($B168,NAV!$A:$FC,AD$1,FALSE),"")</f>
        <v>0.94143089836527449</v>
      </c>
      <c r="AE169" s="171">
        <f>IFERROR(VLOOKUP($B169,'NAV plus Dist'!$B:$FD,AE$1,FALSE)/VLOOKUP($B168,NAV!$A:$FC,AE$1,FALSE),"")</f>
        <v>1.0317286830557415</v>
      </c>
      <c r="AF169" s="171">
        <f>IFERROR(VLOOKUP($B169,'NAV plus Dist'!$B:$FD,AF$1,FALSE)/VLOOKUP($B168,NAV!$A:$FC,AF$1,FALSE),"")</f>
        <v>1.0290232415667957</v>
      </c>
      <c r="AG169" s="171">
        <f>IFERROR(VLOOKUP($B169,'NAV plus Dist'!$B:$FD,AG$1,FALSE)/VLOOKUP($B168,NAV!$A:$FC,AG$1,FALSE),"")</f>
        <v>1.0052341241369576</v>
      </c>
      <c r="AH169" s="171">
        <f>IFERROR(VLOOKUP($B169,'NAV plus Dist'!$B:$FD,AH$1,FALSE)/VLOOKUP($B168,NAV!$A:$FC,AH$1,FALSE),"")</f>
        <v>1.0300793998733497</v>
      </c>
      <c r="AI169" s="171">
        <f>IFERROR(VLOOKUP($B169,'NAV plus Dist'!$B:$FD,AI$1,FALSE)/VLOOKUP($B168,NAV!$A:$FC,AI$1,FALSE),"")</f>
        <v>1.0884560083512242</v>
      </c>
      <c r="AJ169" s="171">
        <f>IFERROR(VLOOKUP($B169,'NAV plus Dist'!$B:$FD,AJ$1,FALSE)/VLOOKUP($B168,NAV!$A:$FC,AJ$1,FALSE),"")</f>
        <v>1.0020149055881227</v>
      </c>
      <c r="AK169" s="171">
        <f>IFERROR(VLOOKUP($B169,'NAV plus Dist'!$B:$FD,AK$1,FALSE)/VLOOKUP($B168,NAV!$A:$FC,AK$1,FALSE),"")</f>
        <v>1.044578530259366</v>
      </c>
      <c r="AL169" s="171">
        <f>IFERROR(VLOOKUP($B169,'NAV plus Dist'!$B:$FD,AL$1,FALSE)/VLOOKUP($B168,NAV!$A:$FC,AL$1,FALSE),"")</f>
        <v>1.0463908523526328</v>
      </c>
      <c r="AM169" s="171">
        <f>IFERROR(VLOOKUP($B169,'NAV plus Dist'!$B:$FD,AM$1,FALSE)/VLOOKUP($B168,NAV!$A:$FC,AM$1,FALSE),"")</f>
        <v>1.0106717757106571</v>
      </c>
      <c r="AN169" s="171">
        <f>IFERROR(VLOOKUP($B169,'NAV plus Dist'!$B:$FD,AN$1,FALSE)/VLOOKUP($B168,NAV!$A:$FC,AN$1,FALSE),"")</f>
        <v>1.1064698206536583</v>
      </c>
      <c r="AO169" s="171">
        <f>IFERROR(VLOOKUP($B169,'NAV plus Dist'!$B:$FD,AO$1,FALSE)/VLOOKUP($B168,NAV!$A:$FC,AO$1,FALSE),"")</f>
        <v>1.1338202259267618</v>
      </c>
      <c r="AP169" s="171">
        <f>IFERROR(VLOOKUP($B169,'NAV plus Dist'!$B:$FD,AP$1,FALSE)/VLOOKUP($B168,NAV!$A:$FC,AP$1,FALSE),"")</f>
        <v>1.0361698077289168</v>
      </c>
      <c r="AQ169" s="171">
        <f>IFERROR(VLOOKUP($B169,'NAV plus Dist'!$B:$FD,AQ$1,FALSE)/VLOOKUP($B168,NAV!$A:$FC,AQ$1,FALSE),"")</f>
        <v>1.1128417071853052</v>
      </c>
      <c r="AR169" s="171" t="str">
        <f>IFERROR(VLOOKUP($B169,'NAV plus Dist'!$B:$FD,AR$1,FALSE)/VLOOKUP($B168,NAV!$A:$FC,AR$1,FALSE),"")</f>
        <v/>
      </c>
      <c r="AS169" s="171">
        <f>IFERROR(VLOOKUP($B169,'NAV plus Dist'!$B:$FD,AS$1,FALSE)/VLOOKUP($B168,NAV!$A:$FC,AS$1,FALSE),"")</f>
        <v>1.0438800275142439</v>
      </c>
      <c r="AT169" s="171">
        <f>IFERROR(VLOOKUP($B169,'NAV plus Dist'!$B:$FD,AT$1,FALSE)/VLOOKUP($B168,NAV!$A:$FC,AT$1,FALSE),"")</f>
        <v>1.0232405018981618</v>
      </c>
      <c r="AU169" s="171">
        <f>IFERROR(VLOOKUP($B169,'NAV plus Dist'!$B:$FD,AU$1,FALSE)/VLOOKUP($B168,NAV!$A:$FC,AU$1,FALSE),"")</f>
        <v>1.0125</v>
      </c>
      <c r="AV169" s="171">
        <f>IFERROR(VLOOKUP($B169,'NAV plus Dist'!$B:$FD,AV$1,FALSE)/VLOOKUP($B168,NAV!$A:$FC,AV$1,FALSE),"")</f>
        <v>1.0309139880973643</v>
      </c>
      <c r="AW169" s="171" t="str">
        <f>IFERROR(VLOOKUP($B169,'NAV plus Dist'!$B:$FD,AW$1,FALSE)/VLOOKUP($B168,NAV!$A:$FC,AW$1,FALSE),"")</f>
        <v/>
      </c>
      <c r="AX169" s="171" t="str">
        <f>IFERROR(VLOOKUP($B169,'NAV plus Dist'!$B:$FD,AX$1,FALSE)/VLOOKUP($B168,NAV!$A:$FC,AX$1,FALSE),"")</f>
        <v/>
      </c>
      <c r="AY169" s="171" t="str">
        <f>IFERROR(VLOOKUP($B169,'NAV plus Dist'!$B:$FD,AY$1,FALSE)/VLOOKUP($B168,NAV!$A:$FC,AY$1,FALSE),"")</f>
        <v/>
      </c>
      <c r="AZ169" s="171" t="str">
        <f>IFERROR(VLOOKUP($B169,'NAV plus Dist'!$B:$FD,AZ$1,FALSE)/VLOOKUP($B168,NAV!$A:$FC,AZ$1,FALSE),"")</f>
        <v/>
      </c>
      <c r="BA169" s="171" t="str">
        <f>IFERROR(VLOOKUP($B169,'NAV plus Dist'!$B:$FD,BA$1,FALSE)/VLOOKUP($B168,NAV!$A:$FC,BA$1,FALSE),"")</f>
        <v/>
      </c>
      <c r="BB169" s="171" t="str">
        <f>IFERROR(VLOOKUP($B169,'NAV plus Dist'!$B:$FD,BB$1,FALSE)/VLOOKUP($B168,NAV!$A:$FC,BB$1,FALSE),"")</f>
        <v/>
      </c>
      <c r="BC169" s="171" t="str">
        <f>IFERROR(VLOOKUP($B169,'NAV plus Dist'!$B:$FD,BC$1,FALSE)/VLOOKUP($B168,NAV!$A:$FC,BC$1,FALSE),"")</f>
        <v/>
      </c>
      <c r="BD169" s="171" t="str">
        <f>IFERROR(VLOOKUP($B169,'NAV plus Dist'!$B:$FD,BD$1,FALSE)/VLOOKUP($B168,NAV!$A:$FC,BD$1,FALSE),"")</f>
        <v/>
      </c>
      <c r="BE169" s="171" t="str">
        <f>IFERROR(VLOOKUP($B169,'NAV plus Dist'!$B:$FD,BE$1,FALSE)/VLOOKUP($B168,NAV!$A:$FC,BE$1,FALSE),"")</f>
        <v/>
      </c>
      <c r="BF169" s="171" t="str">
        <f>IFERROR(VLOOKUP($B169,'NAV plus Dist'!$B:$FD,BF$1,FALSE)/VLOOKUP($B168,NAV!$A:$FC,BF$1,FALSE),"")</f>
        <v/>
      </c>
      <c r="BG169" s="171" t="str">
        <f>IFERROR(VLOOKUP($B169,'NAV plus Dist'!$B:$FD,BG$1,FALSE)/VLOOKUP($B168,NAV!$A:$FC,BG$1,FALSE),"")</f>
        <v/>
      </c>
      <c r="BH169" s="171" t="str">
        <f>IFERROR(VLOOKUP($B169,'NAV plus Dist'!$B:$FD,BH$1,FALSE)/VLOOKUP($B168,NAV!$A:$FC,BH$1,FALSE),"")</f>
        <v/>
      </c>
      <c r="BI169" s="171" t="str">
        <f>IFERROR(VLOOKUP($B169,'NAV plus Dist'!$B:$FD,BI$1,FALSE)/VLOOKUP($B168,NAV!$A:$FC,BI$1,FALSE),"")</f>
        <v/>
      </c>
      <c r="BJ169" s="171" t="str">
        <f>IFERROR(VLOOKUP($B169,'NAV plus Dist'!$B:$FD,BJ$1,FALSE)/VLOOKUP($B168,NAV!$A:$FC,BJ$1,FALSE),"")</f>
        <v/>
      </c>
      <c r="BK169" s="171" t="str">
        <f>IFERROR(VLOOKUP($B169,'NAV plus Dist'!$B:$FD,BK$1,FALSE)/VLOOKUP($B168,NAV!$A:$FC,BK$1,FALSE),"")</f>
        <v/>
      </c>
      <c r="BL169" s="171" t="str">
        <f>IFERROR(VLOOKUP($B169,'NAV plus Dist'!$B:$FD,BL$1,FALSE)/VLOOKUP($B168,NAV!$A:$FC,BL$1,FALSE),"")</f>
        <v/>
      </c>
      <c r="BM169" s="171" t="str">
        <f>IFERROR(VLOOKUP($B169,'NAV plus Dist'!$B:$FD,BM$1,FALSE)/VLOOKUP($B168,NAV!$A:$FC,BM$1,FALSE),"")</f>
        <v/>
      </c>
      <c r="BN169" s="171" t="str">
        <f>IFERROR(VLOOKUP($B169,'NAV plus Dist'!$B:$FD,BN$1,FALSE)/VLOOKUP($B168,NAV!$A:$FC,BN$1,FALSE),"")</f>
        <v/>
      </c>
      <c r="BO169" s="171" t="str">
        <f>IFERROR(VLOOKUP($B169,'NAV plus Dist'!$B:$FD,BO$1,FALSE)/VLOOKUP($B168,NAV!$A:$FC,BO$1,FALSE),"")</f>
        <v/>
      </c>
      <c r="BP169" s="171" t="str">
        <f>IFERROR(VLOOKUP($B169,'NAV plus Dist'!$B:$FD,BP$1,FALSE)/VLOOKUP($B168,NAV!$A:$FC,BP$1,FALSE),"")</f>
        <v/>
      </c>
      <c r="BQ169" s="171" t="str">
        <f>IFERROR(VLOOKUP($B169,'NAV plus Dist'!$B:$FD,BQ$1,FALSE)/VLOOKUP($B168,NAV!$A:$FC,BQ$1,FALSE),"")</f>
        <v/>
      </c>
      <c r="BR169" s="171" t="str">
        <f>IFERROR(VLOOKUP($B169,'NAV plus Dist'!$B:$FD,BR$1,FALSE)/VLOOKUP($B168,NAV!$A:$FC,BR$1,FALSE),"")</f>
        <v/>
      </c>
      <c r="BS169" s="171" t="str">
        <f>IFERROR(VLOOKUP($B169,'NAV plus Dist'!$B:$FD,BS$1,FALSE)/VLOOKUP($B168,NAV!$A:$FC,BS$1,FALSE),"")</f>
        <v/>
      </c>
      <c r="BT169" s="171" t="str">
        <f>IFERROR(VLOOKUP($B169,'NAV plus Dist'!$B:$FD,BT$1,FALSE)/VLOOKUP($B168,NAV!$A:$FC,BT$1,FALSE),"")</f>
        <v/>
      </c>
      <c r="BU169" s="171" t="str">
        <f>IFERROR(VLOOKUP($B169,'NAV plus Dist'!$B:$FD,BU$1,FALSE)/VLOOKUP($B168,NAV!$A:$FC,BU$1,FALSE),"")</f>
        <v/>
      </c>
      <c r="BV169" s="171" t="str">
        <f>IFERROR(VLOOKUP($B169,'NAV plus Dist'!$B:$FD,BV$1,FALSE)/VLOOKUP($B168,NAV!$A:$FC,BV$1,FALSE),"")</f>
        <v/>
      </c>
      <c r="BW169" s="171" t="str">
        <f>IFERROR(VLOOKUP($B169,'NAV plus Dist'!$B:$FD,BW$1,FALSE)/VLOOKUP($B168,NAV!$A:$FC,BW$1,FALSE),"")</f>
        <v/>
      </c>
      <c r="BX169" s="171" t="str">
        <f>IFERROR(VLOOKUP($B169,'NAV plus Dist'!$B:$FD,BX$1,FALSE)/VLOOKUP($B168,NAV!$A:$FC,BX$1,FALSE),"")</f>
        <v/>
      </c>
      <c r="BY169" s="171" t="str">
        <f>IFERROR(VLOOKUP($B169,'NAV plus Dist'!$B:$FD,BY$1,FALSE)/VLOOKUP($B168,NAV!$A:$FC,BY$1,FALSE),"")</f>
        <v/>
      </c>
      <c r="BZ169" s="171" t="str">
        <f>IFERROR(VLOOKUP($B169,'NAV plus Dist'!$B:$FD,BZ$1,FALSE)/VLOOKUP($B168,NAV!$A:$FC,BZ$1,FALSE),"")</f>
        <v/>
      </c>
      <c r="CA169" s="171" t="str">
        <f>IFERROR(VLOOKUP($B169,'NAV plus Dist'!$B:$FD,CA$1,FALSE)/VLOOKUP($B168,NAV!$A:$FC,CA$1,FALSE),"")</f>
        <v/>
      </c>
      <c r="CB169" s="171" t="str">
        <f>IFERROR(VLOOKUP($B169,'NAV plus Dist'!$B:$FD,CB$1,FALSE)/VLOOKUP($B168,NAV!$A:$FC,CB$1,FALSE),"")</f>
        <v/>
      </c>
      <c r="CC169" s="171" t="str">
        <f>IFERROR(VLOOKUP($B169,'NAV plus Dist'!$B:$FD,CC$1,FALSE)/VLOOKUP($B168,NAV!$A:$FC,CC$1,FALSE),"")</f>
        <v/>
      </c>
      <c r="CD169" s="171" t="str">
        <f>IFERROR(VLOOKUP($B169,'NAV plus Dist'!$B:$FD,CD$1,FALSE)/VLOOKUP($B168,NAV!$A:$FC,CD$1,FALSE),"")</f>
        <v/>
      </c>
      <c r="CE169" s="171" t="str">
        <f>IFERROR(VLOOKUP($B169,'NAV plus Dist'!$B:$FD,CE$1,FALSE)/VLOOKUP($B168,NAV!$A:$FC,CE$1,FALSE),"")</f>
        <v/>
      </c>
      <c r="CF169" s="171" t="str">
        <f>IFERROR(VLOOKUP($B169,'NAV plus Dist'!$B:$FD,CF$1,FALSE)/VLOOKUP($B168,NAV!$A:$FC,CF$1,FALSE),"")</f>
        <v/>
      </c>
      <c r="CG169" s="171" t="str">
        <f>IFERROR(VLOOKUP($B169,'NAV plus Dist'!$B:$FD,CG$1,FALSE)/VLOOKUP($B168,NAV!$A:$FC,CG$1,FALSE),"")</f>
        <v/>
      </c>
      <c r="CH169" s="171" t="str">
        <f>IFERROR(VLOOKUP($B169,'NAV plus Dist'!$B:$FD,CH$1,FALSE)/VLOOKUP($B168,NAV!$A:$FC,CH$1,FALSE),"")</f>
        <v/>
      </c>
      <c r="CI169" s="171" t="str">
        <f>IFERROR(VLOOKUP($B169,'NAV plus Dist'!$B:$FD,CI$1,FALSE)/VLOOKUP($B168,NAV!$A:$FC,CI$1,FALSE),"")</f>
        <v/>
      </c>
      <c r="CJ169" s="171" t="str">
        <f>IFERROR(VLOOKUP($B169,'NAV plus Dist'!$B:$FD,CJ$1,FALSE)/VLOOKUP($B168,NAV!$A:$FC,CJ$1,FALSE),"")</f>
        <v/>
      </c>
      <c r="CK169" s="171" t="str">
        <f>IFERROR(VLOOKUP($B169,'NAV plus Dist'!$B:$FD,CK$1,FALSE)/VLOOKUP($B168,NAV!$A:$FC,CK$1,FALSE),"")</f>
        <v/>
      </c>
      <c r="CL169" s="171" t="str">
        <f>IFERROR(VLOOKUP($B169,'NAV plus Dist'!$B:$FD,CL$1,FALSE)/VLOOKUP($B168,NAV!$A:$FC,CL$1,FALSE),"")</f>
        <v/>
      </c>
      <c r="CM169" s="171" t="str">
        <f>IFERROR(VLOOKUP($B169,'NAV plus Dist'!$B:$FD,CM$1,FALSE)/VLOOKUP($B168,NAV!$A:$FC,CM$1,FALSE),"")</f>
        <v/>
      </c>
      <c r="CN169" s="171" t="str">
        <f>IFERROR(VLOOKUP($B169,'NAV plus Dist'!$B:$FD,CN$1,FALSE)/VLOOKUP($B168,NAV!$A:$FC,CN$1,FALSE),"")</f>
        <v/>
      </c>
      <c r="CO169" s="171" t="str">
        <f>IFERROR(VLOOKUP($B169,'NAV plus Dist'!$B:$FD,CO$1,FALSE)/VLOOKUP($B168,NAV!$A:$FC,CO$1,FALSE),"")</f>
        <v/>
      </c>
      <c r="CP169" s="171" t="str">
        <f>IFERROR(VLOOKUP($B169,'NAV plus Dist'!$B:$FD,CP$1,FALSE)/VLOOKUP($B168,NAV!$A:$FC,CP$1,FALSE),"")</f>
        <v/>
      </c>
      <c r="CQ169" s="171" t="str">
        <f>IFERROR(VLOOKUP($B169,'NAV plus Dist'!$B:$FD,CQ$1,FALSE)/VLOOKUP($B168,NAV!$A:$FC,CQ$1,FALSE),"")</f>
        <v/>
      </c>
      <c r="CR169" s="171" t="str">
        <f>IFERROR(VLOOKUP($B169,'NAV plus Dist'!$B:$FD,CR$1,FALSE)/VLOOKUP($B168,NAV!$A:$FC,CR$1,FALSE),"")</f>
        <v/>
      </c>
      <c r="CS169" s="171" t="str">
        <f>IFERROR(VLOOKUP($B169,'NAV plus Dist'!$B:$FD,CS$1,FALSE)/VLOOKUP($B168,NAV!$A:$FC,CS$1,FALSE),"")</f>
        <v/>
      </c>
      <c r="CT169" s="171" t="str">
        <f>IFERROR(VLOOKUP($B169,'NAV plus Dist'!$B:$FD,CT$1,FALSE)/VLOOKUP($B168,NAV!$A:$FC,CT$1,FALSE),"")</f>
        <v/>
      </c>
      <c r="CU169" s="171" t="str">
        <f>IFERROR(VLOOKUP($B169,'NAV plus Dist'!$B:$FD,CU$1,FALSE)/VLOOKUP($B168,NAV!$A:$FC,CU$1,FALSE),"")</f>
        <v/>
      </c>
      <c r="CV169" s="171" t="str">
        <f>IFERROR(VLOOKUP($B169,'NAV plus Dist'!$B:$FD,CV$1,FALSE)/VLOOKUP($B168,NAV!$A:$FC,CV$1,FALSE),"")</f>
        <v/>
      </c>
      <c r="CW169" s="171" t="str">
        <f>IFERROR(VLOOKUP($B169,'NAV plus Dist'!$B:$FD,CW$1,FALSE)/VLOOKUP($B168,NAV!$A:$FC,CW$1,FALSE),"")</f>
        <v/>
      </c>
      <c r="CX169" s="171" t="str">
        <f>IFERROR(VLOOKUP($B169,'NAV plus Dist'!$B:$FD,CX$1,FALSE)/VLOOKUP($B168,NAV!$A:$FC,CX$1,FALSE),"")</f>
        <v/>
      </c>
      <c r="CY169" s="171" t="str">
        <f>IFERROR(VLOOKUP($B169,'NAV plus Dist'!$B:$FD,CY$1,FALSE)/VLOOKUP($B168,NAV!$A:$FC,CY$1,FALSE),"")</f>
        <v/>
      </c>
      <c r="CZ169" s="171" t="str">
        <f>IFERROR(VLOOKUP($B169,'NAV plus Dist'!$B:$FD,CZ$1,FALSE)/VLOOKUP($B168,NAV!$A:$FC,CZ$1,FALSE),"")</f>
        <v/>
      </c>
      <c r="DA169" s="171" t="str">
        <f>IFERROR(VLOOKUP($B169,'NAV plus Dist'!$B:$FD,DA$1,FALSE)/VLOOKUP($B168,NAV!$A:$FC,DA$1,FALSE),"")</f>
        <v/>
      </c>
      <c r="DB169" s="171" t="str">
        <f>IFERROR(VLOOKUP($B169,'NAV plus Dist'!$B:$FD,DB$1,FALSE)/VLOOKUP($B168,NAV!$A:$FC,DB$1,FALSE),"")</f>
        <v/>
      </c>
      <c r="DC169" s="171" t="str">
        <f>IFERROR(VLOOKUP($B169,'NAV plus Dist'!$B:$FD,DC$1,FALSE)/VLOOKUP($B168,NAV!$A:$FC,DC$1,FALSE),"")</f>
        <v/>
      </c>
      <c r="DD169" s="171" t="str">
        <f>IFERROR(VLOOKUP($B169,'NAV plus Dist'!$B:$FD,DD$1,FALSE)/VLOOKUP($B168,NAV!$A:$FC,DD$1,FALSE),"")</f>
        <v/>
      </c>
      <c r="DE169" s="171" t="str">
        <f>IFERROR(VLOOKUP($B169,'NAV plus Dist'!$B:$FD,DE$1,FALSE)/VLOOKUP($B168,NAV!$A:$FC,DE$1,FALSE),"")</f>
        <v/>
      </c>
      <c r="DF169" s="171" t="str">
        <f>IFERROR(VLOOKUP($B169,'NAV plus Dist'!$B:$FD,DF$1,FALSE)/VLOOKUP($B168,NAV!$A:$FC,DF$1,FALSE),"")</f>
        <v/>
      </c>
      <c r="DG169" s="171" t="str">
        <f>IFERROR(VLOOKUP($B169,'NAV plus Dist'!$B:$FD,DG$1,FALSE)/VLOOKUP($B168,NAV!$A:$FC,DG$1,FALSE),"")</f>
        <v/>
      </c>
      <c r="DH169" s="171" t="str">
        <f>IFERROR(VLOOKUP($B169,'NAV plus Dist'!$B:$FD,DH$1,FALSE)/VLOOKUP($B168,NAV!$A:$FC,DH$1,FALSE),"")</f>
        <v/>
      </c>
    </row>
    <row r="170" spans="1:112">
      <c r="A170" s="94">
        <f t="shared" si="44"/>
        <v>31</v>
      </c>
      <c r="B170" s="168">
        <f t="shared" si="45"/>
        <v>45138</v>
      </c>
      <c r="C170" s="171">
        <f>IFERROR(VLOOKUP($B170,'NAV plus Dist'!$B:$FD,C$1,FALSE)/VLOOKUP($B169,NAV!$A:$FC,C$1,FALSE),"")</f>
        <v>1.0414860109908937</v>
      </c>
      <c r="D170" s="171">
        <f>IFERROR(VLOOKUP($B170,'NAV plus Dist'!$B:$FD,D$1,FALSE)/VLOOKUP($B169,NAV!$A:$FC,D$1,FALSE),"")</f>
        <v>1.0374072730869408</v>
      </c>
      <c r="E170" s="171">
        <f>IFERROR(VLOOKUP($B170,'NAV plus Dist'!$B:$FD,E$1,FALSE)/VLOOKUP($B169,NAV!$A:$FC,E$1,FALSE),"")</f>
        <v>1.0421866488387066</v>
      </c>
      <c r="F170" s="171">
        <f>IFERROR(VLOOKUP($B170,'NAV plus Dist'!$B:$FD,F$1,FALSE)/VLOOKUP($B169,NAV!$A:$FC,F$1,FALSE),"")</f>
        <v>1.0157516816917525</v>
      </c>
      <c r="G170" s="171">
        <f>IFERROR(VLOOKUP($B170,'NAV plus Dist'!$B:$FD,G$1,FALSE)/VLOOKUP($B169,NAV!$A:$FC,G$1,FALSE),"")</f>
        <v>1.0235102821616451</v>
      </c>
      <c r="H170" s="171">
        <f>IFERROR(VLOOKUP($B170,'NAV plus Dist'!$B:$FD,H$1,FALSE)/VLOOKUP($B169,NAV!$A:$FC,H$1,FALSE),"")</f>
        <v>1.0495827709378891</v>
      </c>
      <c r="I170" s="171">
        <f>IFERROR(VLOOKUP($B170,'NAV plus Dist'!$B:$FD,I$1,FALSE)/VLOOKUP($B169,NAV!$A:$FC,I$1,FALSE),"")</f>
        <v>0.99335805666745147</v>
      </c>
      <c r="J170" s="171">
        <f>IFERROR(VLOOKUP($B170,'NAV plus Dist'!$B:$FD,J$1,FALSE)/VLOOKUP($B169,NAV!$A:$FC,J$1,FALSE),"")</f>
        <v>1.0306581876628498</v>
      </c>
      <c r="K170" s="171" t="str">
        <f>IFERROR(VLOOKUP($B170,'NAV plus Dist'!$B:$FD,K$1,FALSE)/VLOOKUP($B169,NAV!$A:$FC,K$1,FALSE),"")</f>
        <v/>
      </c>
      <c r="L170" s="171" t="str">
        <f>IFERROR(VLOOKUP($B170,'NAV plus Dist'!$B:$FD,L$1,FALSE)/VLOOKUP($B169,NAV!$A:$FC,L$1,FALSE),"")</f>
        <v/>
      </c>
      <c r="M170" s="171" t="str">
        <f>IFERROR(VLOOKUP($B170,'NAV plus Dist'!$B:$FD,M$1,FALSE)/VLOOKUP($B169,NAV!$A:$FC,M$1,FALSE),"")</f>
        <v/>
      </c>
      <c r="N170" s="171">
        <f>IFERROR(VLOOKUP($B170,'NAV plus Dist'!$B:$FD,N$1,FALSE)/VLOOKUP($B169,NAV!$A:$FC,N$1,FALSE),"")</f>
        <v>1.0227504625217245</v>
      </c>
      <c r="O170" s="171">
        <f>IFERROR(VLOOKUP($B170,'NAV plus Dist'!$B:$FD,O$1,FALSE)/VLOOKUP($B169,NAV!$A:$FC,O$1,FALSE),"")</f>
        <v>1.0597384342724439</v>
      </c>
      <c r="P170" s="171">
        <f>IFERROR(VLOOKUP($B170,'NAV plus Dist'!$B:$FD,P$1,FALSE)/VLOOKUP($B169,NAV!$A:$FC,P$1,FALSE),"")</f>
        <v>1.0615832805573151</v>
      </c>
      <c r="Q170" s="171">
        <f>IFERROR(VLOOKUP($B170,'NAV plus Dist'!$B:$FD,Q$1,FALSE)/VLOOKUP($B169,NAV!$A:$FC,Q$1,FALSE),"")</f>
        <v>1.0374984439486359</v>
      </c>
      <c r="R170" s="171">
        <f>IFERROR(VLOOKUP($B170,'NAV plus Dist'!$B:$FD,R$1,FALSE)/VLOOKUP($B169,NAV!$A:$FC,R$1,FALSE),"")</f>
        <v>1.0374984439486359</v>
      </c>
      <c r="S170" s="171">
        <f>IFERROR(VLOOKUP($B170,'NAV plus Dist'!$B:$FD,S$1,FALSE)/VLOOKUP($B169,NAV!$A:$FC,S$1,FALSE),"")</f>
        <v>1.036660944780079</v>
      </c>
      <c r="T170" s="171">
        <f>IFERROR(VLOOKUP($B170,'NAV plus Dist'!$B:$FD,T$1,FALSE)/VLOOKUP($B169,NAV!$A:$FC,T$1,FALSE),"")</f>
        <v>1.0378971288729624</v>
      </c>
      <c r="U170" s="171">
        <f>IFERROR(VLOOKUP($B170,'NAV plus Dist'!$B:$FD,U$1,FALSE)/VLOOKUP($B169,NAV!$A:$FC,U$1,FALSE),"")</f>
        <v>1.0378919978677845</v>
      </c>
      <c r="V170" s="171">
        <f>IFERROR(VLOOKUP($B170,'NAV plus Dist'!$B:$FD,V$1,FALSE)/VLOOKUP($B169,NAV!$A:$FC,V$1,FALSE),"")</f>
        <v>0.99139611022333085</v>
      </c>
      <c r="W170" s="171">
        <f>IFERROR(VLOOKUP($B170,'NAV plus Dist'!$B:$FD,W$1,FALSE)/VLOOKUP($B169,NAV!$A:$FC,W$1,FALSE),"")</f>
        <v>0.99139611022333085</v>
      </c>
      <c r="X170" s="171">
        <f>IFERROR(VLOOKUP($B170,'NAV plus Dist'!$B:$FD,X$1,FALSE)/VLOOKUP($B169,NAV!$A:$FC,X$1,FALSE),"")</f>
        <v>0.99115283379537444</v>
      </c>
      <c r="Y170" s="171">
        <f>IFERROR(VLOOKUP($B170,'NAV plus Dist'!$B:$FD,Y$1,FALSE)/VLOOKUP($B169,NAV!$A:$FC,Y$1,FALSE),"")</f>
        <v>0.99233707034618712</v>
      </c>
      <c r="Z170" s="171">
        <f>IFERROR(VLOOKUP($B170,'NAV plus Dist'!$B:$FD,Z$1,FALSE)/VLOOKUP($B169,NAV!$A:$FC,Z$1,FALSE),"")</f>
        <v>0.99234055722231296</v>
      </c>
      <c r="AA170" s="171">
        <f>IFERROR(VLOOKUP($B170,'NAV plus Dist'!$B:$FD,AA$1,FALSE)/VLOOKUP($B169,NAV!$A:$FC,AA$1,FALSE),"")</f>
        <v>1.0215136621126293</v>
      </c>
      <c r="AB170" s="171">
        <f>IFERROR(VLOOKUP($B170,'NAV plus Dist'!$B:$FD,AB$1,FALSE)/VLOOKUP($B169,NAV!$A:$FC,AB$1,FALSE),"")</f>
        <v>1.0171359582505746</v>
      </c>
      <c r="AC170" s="171">
        <f>IFERROR(VLOOKUP($B170,'NAV plus Dist'!$B:$FD,AC$1,FALSE)/VLOOKUP($B169,NAV!$A:$FC,AC$1,FALSE),"")</f>
        <v>1.0218222616988455</v>
      </c>
      <c r="AD170" s="171">
        <f>IFERROR(VLOOKUP($B170,'NAV plus Dist'!$B:$FD,AD$1,FALSE)/VLOOKUP($B169,NAV!$A:$FC,AD$1,FALSE),"")</f>
        <v>1.035632591507254</v>
      </c>
      <c r="AE170" s="171">
        <f>IFERROR(VLOOKUP($B170,'NAV plus Dist'!$B:$FD,AE$1,FALSE)/VLOOKUP($B169,NAV!$A:$FC,AE$1,FALSE),"")</f>
        <v>1.0259603745938712</v>
      </c>
      <c r="AF170" s="171">
        <f>IFERROR(VLOOKUP($B170,'NAV plus Dist'!$B:$FD,AF$1,FALSE)/VLOOKUP($B169,NAV!$A:$FC,AF$1,FALSE),"")</f>
        <v>1.0124434671797304</v>
      </c>
      <c r="AG170" s="171">
        <f>IFERROR(VLOOKUP($B170,'NAV plus Dist'!$B:$FD,AG$1,FALSE)/VLOOKUP($B169,NAV!$A:$FC,AG$1,FALSE),"")</f>
        <v>1.0078580601076801</v>
      </c>
      <c r="AH170" s="171">
        <f>IFERROR(VLOOKUP($B170,'NAV plus Dist'!$B:$FD,AH$1,FALSE)/VLOOKUP($B169,NAV!$A:$FC,AH$1,FALSE),"")</f>
        <v>1.0124995535873718</v>
      </c>
      <c r="AI170" s="171">
        <f>IFERROR(VLOOKUP($B170,'NAV plus Dist'!$B:$FD,AI$1,FALSE)/VLOOKUP($B169,NAV!$A:$FC,AI$1,FALSE),"")</f>
        <v>1.1551608700372771</v>
      </c>
      <c r="AJ170" s="171">
        <f>IFERROR(VLOOKUP($B170,'NAV plus Dist'!$B:$FD,AJ$1,FALSE)/VLOOKUP($B169,NAV!$A:$FC,AJ$1,FALSE),"")</f>
        <v>0.99714642622446115</v>
      </c>
      <c r="AK170" s="171">
        <f>IFERROR(VLOOKUP($B170,'NAV plus Dist'!$B:$FD,AK$1,FALSE)/VLOOKUP($B169,NAV!$A:$FC,AK$1,FALSE),"")</f>
        <v>1.1029374843083102</v>
      </c>
      <c r="AL170" s="171">
        <f>IFERROR(VLOOKUP($B170,'NAV plus Dist'!$B:$FD,AL$1,FALSE)/VLOOKUP($B169,NAV!$A:$FC,AL$1,FALSE),"")</f>
        <v>1.1041970851363188</v>
      </c>
      <c r="AM170" s="171">
        <f>IFERROR(VLOOKUP($B170,'NAV plus Dist'!$B:$FD,AM$1,FALSE)/VLOOKUP($B169,NAV!$A:$FC,AM$1,FALSE),"")</f>
        <v>0.99008423255734157</v>
      </c>
      <c r="AN170" s="171">
        <f>IFERROR(VLOOKUP($B170,'NAV plus Dist'!$B:$FD,AN$1,FALSE)/VLOOKUP($B169,NAV!$A:$FC,AN$1,FALSE),"")</f>
        <v>1.0511498429850665</v>
      </c>
      <c r="AO170" s="171">
        <f>IFERROR(VLOOKUP($B170,'NAV plus Dist'!$B:$FD,AO$1,FALSE)/VLOOKUP($B169,NAV!$A:$FC,AO$1,FALSE),"")</f>
        <v>1.0560150536309301</v>
      </c>
      <c r="AP170" s="171">
        <f>IFERROR(VLOOKUP($B170,'NAV plus Dist'!$B:$FD,AP$1,FALSE)/VLOOKUP($B169,NAV!$A:$FC,AP$1,FALSE),"")</f>
        <v>1.0334667512086868</v>
      </c>
      <c r="AQ170" s="171">
        <f>IFERROR(VLOOKUP($B170,'NAV plus Dist'!$B:$FD,AQ$1,FALSE)/VLOOKUP($B169,NAV!$A:$FC,AQ$1,FALSE),"")</f>
        <v>1.0448658672029041</v>
      </c>
      <c r="AR170" s="171" t="str">
        <f>IFERROR(VLOOKUP($B170,'NAV plus Dist'!$B:$FD,AR$1,FALSE)/VLOOKUP($B169,NAV!$A:$FC,AR$1,FALSE),"")</f>
        <v/>
      </c>
      <c r="AS170" s="171">
        <f>IFERROR(VLOOKUP($B170,'NAV plus Dist'!$B:$FD,AS$1,FALSE)/VLOOKUP($B169,NAV!$A:$FC,AS$1,FALSE),"")</f>
        <v>1.0401510210225278</v>
      </c>
      <c r="AT170" s="171">
        <f>IFERROR(VLOOKUP($B170,'NAV plus Dist'!$B:$FD,AT$1,FALSE)/VLOOKUP($B169,NAV!$A:$FC,AT$1,FALSE),"")</f>
        <v>1.009425934680287</v>
      </c>
      <c r="AU170" s="171">
        <f>IFERROR(VLOOKUP($B170,'NAV plus Dist'!$B:$FD,AU$1,FALSE)/VLOOKUP($B169,NAV!$A:$FC,AU$1,FALSE),"")</f>
        <v>1</v>
      </c>
      <c r="AV170" s="171">
        <f>IFERROR(VLOOKUP($B170,'NAV plus Dist'!$B:$FD,AV$1,FALSE)/VLOOKUP($B169,NAV!$A:$FC,AV$1,FALSE),"")</f>
        <v>1.01600530485464</v>
      </c>
      <c r="AW170" s="171" t="str">
        <f>IFERROR(VLOOKUP($B170,'NAV plus Dist'!$B:$FD,AW$1,FALSE)/VLOOKUP($B169,NAV!$A:$FC,AW$1,FALSE),"")</f>
        <v/>
      </c>
      <c r="AX170" s="171" t="str">
        <f>IFERROR(VLOOKUP($B170,'NAV plus Dist'!$B:$FD,AX$1,FALSE)/VLOOKUP($B169,NAV!$A:$FC,AX$1,FALSE),"")</f>
        <v/>
      </c>
      <c r="AY170" s="171" t="str">
        <f>IFERROR(VLOOKUP($B170,'NAV plus Dist'!$B:$FD,AY$1,FALSE)/VLOOKUP($B169,NAV!$A:$FC,AY$1,FALSE),"")</f>
        <v/>
      </c>
      <c r="AZ170" s="171" t="str">
        <f>IFERROR(VLOOKUP($B170,'NAV plus Dist'!$B:$FD,AZ$1,FALSE)/VLOOKUP($B169,NAV!$A:$FC,AZ$1,FALSE),"")</f>
        <v/>
      </c>
      <c r="BA170" s="171" t="str">
        <f>IFERROR(VLOOKUP($B170,'NAV plus Dist'!$B:$FD,BA$1,FALSE)/VLOOKUP($B169,NAV!$A:$FC,BA$1,FALSE),"")</f>
        <v/>
      </c>
      <c r="BB170" s="171" t="str">
        <f>IFERROR(VLOOKUP($B170,'NAV plus Dist'!$B:$FD,BB$1,FALSE)/VLOOKUP($B169,NAV!$A:$FC,BB$1,FALSE),"")</f>
        <v/>
      </c>
      <c r="BC170" s="171" t="str">
        <f>IFERROR(VLOOKUP($B170,'NAV plus Dist'!$B:$FD,BC$1,FALSE)/VLOOKUP($B169,NAV!$A:$FC,BC$1,FALSE),"")</f>
        <v/>
      </c>
      <c r="BD170" s="171" t="str">
        <f>IFERROR(VLOOKUP($B170,'NAV plus Dist'!$B:$FD,BD$1,FALSE)/VLOOKUP($B169,NAV!$A:$FC,BD$1,FALSE),"")</f>
        <v/>
      </c>
      <c r="BE170" s="171" t="str">
        <f>IFERROR(VLOOKUP($B170,'NAV plus Dist'!$B:$FD,BE$1,FALSE)/VLOOKUP($B169,NAV!$A:$FC,BE$1,FALSE),"")</f>
        <v/>
      </c>
      <c r="BF170" s="171" t="str">
        <f>IFERROR(VLOOKUP($B170,'NAV plus Dist'!$B:$FD,BF$1,FALSE)/VLOOKUP($B169,NAV!$A:$FC,BF$1,FALSE),"")</f>
        <v/>
      </c>
      <c r="BG170" s="171" t="str">
        <f>IFERROR(VLOOKUP($B170,'NAV plus Dist'!$B:$FD,BG$1,FALSE)/VLOOKUP($B169,NAV!$A:$FC,BG$1,FALSE),"")</f>
        <v/>
      </c>
      <c r="BH170" s="171" t="str">
        <f>IFERROR(VLOOKUP($B170,'NAV plus Dist'!$B:$FD,BH$1,FALSE)/VLOOKUP($B169,NAV!$A:$FC,BH$1,FALSE),"")</f>
        <v/>
      </c>
      <c r="BI170" s="171" t="str">
        <f>IFERROR(VLOOKUP($B170,'NAV plus Dist'!$B:$FD,BI$1,FALSE)/VLOOKUP($B169,NAV!$A:$FC,BI$1,FALSE),"")</f>
        <v/>
      </c>
      <c r="BJ170" s="171" t="str">
        <f>IFERROR(VLOOKUP($B170,'NAV plus Dist'!$B:$FD,BJ$1,FALSE)/VLOOKUP($B169,NAV!$A:$FC,BJ$1,FALSE),"")</f>
        <v/>
      </c>
      <c r="BK170" s="171" t="str">
        <f>IFERROR(VLOOKUP($B170,'NAV plus Dist'!$B:$FD,BK$1,FALSE)/VLOOKUP($B169,NAV!$A:$FC,BK$1,FALSE),"")</f>
        <v/>
      </c>
      <c r="BL170" s="171" t="str">
        <f>IFERROR(VLOOKUP($B170,'NAV plus Dist'!$B:$FD,BL$1,FALSE)/VLOOKUP($B169,NAV!$A:$FC,BL$1,FALSE),"")</f>
        <v/>
      </c>
      <c r="BM170" s="171" t="str">
        <f>IFERROR(VLOOKUP($B170,'NAV plus Dist'!$B:$FD,BM$1,FALSE)/VLOOKUP($B169,NAV!$A:$FC,BM$1,FALSE),"")</f>
        <v/>
      </c>
      <c r="BN170" s="171" t="str">
        <f>IFERROR(VLOOKUP($B170,'NAV plus Dist'!$B:$FD,BN$1,FALSE)/VLOOKUP($B169,NAV!$A:$FC,BN$1,FALSE),"")</f>
        <v/>
      </c>
      <c r="BO170" s="171" t="str">
        <f>IFERROR(VLOOKUP($B170,'NAV plus Dist'!$B:$FD,BO$1,FALSE)/VLOOKUP($B169,NAV!$A:$FC,BO$1,FALSE),"")</f>
        <v/>
      </c>
      <c r="BP170" s="171" t="str">
        <f>IFERROR(VLOOKUP($B170,'NAV plus Dist'!$B:$FD,BP$1,FALSE)/VLOOKUP($B169,NAV!$A:$FC,BP$1,FALSE),"")</f>
        <v/>
      </c>
      <c r="BQ170" s="171" t="str">
        <f>IFERROR(VLOOKUP($B170,'NAV plus Dist'!$B:$FD,BQ$1,FALSE)/VLOOKUP($B169,NAV!$A:$FC,BQ$1,FALSE),"")</f>
        <v/>
      </c>
      <c r="BR170" s="171" t="str">
        <f>IFERROR(VLOOKUP($B170,'NAV plus Dist'!$B:$FD,BR$1,FALSE)/VLOOKUP($B169,NAV!$A:$FC,BR$1,FALSE),"")</f>
        <v/>
      </c>
      <c r="BS170" s="171" t="str">
        <f>IFERROR(VLOOKUP($B170,'NAV plus Dist'!$B:$FD,BS$1,FALSE)/VLOOKUP($B169,NAV!$A:$FC,BS$1,FALSE),"")</f>
        <v/>
      </c>
      <c r="BT170" s="171" t="str">
        <f>IFERROR(VLOOKUP($B170,'NAV plus Dist'!$B:$FD,BT$1,FALSE)/VLOOKUP($B169,NAV!$A:$FC,BT$1,FALSE),"")</f>
        <v/>
      </c>
      <c r="BU170" s="171" t="str">
        <f>IFERROR(VLOOKUP($B170,'NAV plus Dist'!$B:$FD,BU$1,FALSE)/VLOOKUP($B169,NAV!$A:$FC,BU$1,FALSE),"")</f>
        <v/>
      </c>
      <c r="BV170" s="171" t="str">
        <f>IFERROR(VLOOKUP($B170,'NAV plus Dist'!$B:$FD,BV$1,FALSE)/VLOOKUP($B169,NAV!$A:$FC,BV$1,FALSE),"")</f>
        <v/>
      </c>
      <c r="BW170" s="171" t="str">
        <f>IFERROR(VLOOKUP($B170,'NAV plus Dist'!$B:$FD,BW$1,FALSE)/VLOOKUP($B169,NAV!$A:$FC,BW$1,FALSE),"")</f>
        <v/>
      </c>
      <c r="BX170" s="171" t="str">
        <f>IFERROR(VLOOKUP($B170,'NAV plus Dist'!$B:$FD,BX$1,FALSE)/VLOOKUP($B169,NAV!$A:$FC,BX$1,FALSE),"")</f>
        <v/>
      </c>
      <c r="BY170" s="171" t="str">
        <f>IFERROR(VLOOKUP($B170,'NAV plus Dist'!$B:$FD,BY$1,FALSE)/VLOOKUP($B169,NAV!$A:$FC,BY$1,FALSE),"")</f>
        <v/>
      </c>
      <c r="BZ170" s="171" t="str">
        <f>IFERROR(VLOOKUP($B170,'NAV plus Dist'!$B:$FD,BZ$1,FALSE)/VLOOKUP($B169,NAV!$A:$FC,BZ$1,FALSE),"")</f>
        <v/>
      </c>
      <c r="CA170" s="171" t="str">
        <f>IFERROR(VLOOKUP($B170,'NAV plus Dist'!$B:$FD,CA$1,FALSE)/VLOOKUP($B169,NAV!$A:$FC,CA$1,FALSE),"")</f>
        <v/>
      </c>
      <c r="CB170" s="171" t="str">
        <f>IFERROR(VLOOKUP($B170,'NAV plus Dist'!$B:$FD,CB$1,FALSE)/VLOOKUP($B169,NAV!$A:$FC,CB$1,FALSE),"")</f>
        <v/>
      </c>
      <c r="CC170" s="171" t="str">
        <f>IFERROR(VLOOKUP($B170,'NAV plus Dist'!$B:$FD,CC$1,FALSE)/VLOOKUP($B169,NAV!$A:$FC,CC$1,FALSE),"")</f>
        <v/>
      </c>
      <c r="CD170" s="171" t="str">
        <f>IFERROR(VLOOKUP($B170,'NAV plus Dist'!$B:$FD,CD$1,FALSE)/VLOOKUP($B169,NAV!$A:$FC,CD$1,FALSE),"")</f>
        <v/>
      </c>
      <c r="CE170" s="171" t="str">
        <f>IFERROR(VLOOKUP($B170,'NAV plus Dist'!$B:$FD,CE$1,FALSE)/VLOOKUP($B169,NAV!$A:$FC,CE$1,FALSE),"")</f>
        <v/>
      </c>
      <c r="CF170" s="171" t="str">
        <f>IFERROR(VLOOKUP($B170,'NAV plus Dist'!$B:$FD,CF$1,FALSE)/VLOOKUP($B169,NAV!$A:$FC,CF$1,FALSE),"")</f>
        <v/>
      </c>
      <c r="CG170" s="171" t="str">
        <f>IFERROR(VLOOKUP($B170,'NAV plus Dist'!$B:$FD,CG$1,FALSE)/VLOOKUP($B169,NAV!$A:$FC,CG$1,FALSE),"")</f>
        <v/>
      </c>
      <c r="CH170" s="171" t="str">
        <f>IFERROR(VLOOKUP($B170,'NAV plus Dist'!$B:$FD,CH$1,FALSE)/VLOOKUP($B169,NAV!$A:$FC,CH$1,FALSE),"")</f>
        <v/>
      </c>
      <c r="CI170" s="171" t="str">
        <f>IFERROR(VLOOKUP($B170,'NAV plus Dist'!$B:$FD,CI$1,FALSE)/VLOOKUP($B169,NAV!$A:$FC,CI$1,FALSE),"")</f>
        <v/>
      </c>
      <c r="CJ170" s="171" t="str">
        <f>IFERROR(VLOOKUP($B170,'NAV plus Dist'!$B:$FD,CJ$1,FALSE)/VLOOKUP($B169,NAV!$A:$FC,CJ$1,FALSE),"")</f>
        <v/>
      </c>
      <c r="CK170" s="171" t="str">
        <f>IFERROR(VLOOKUP($B170,'NAV plus Dist'!$B:$FD,CK$1,FALSE)/VLOOKUP($B169,NAV!$A:$FC,CK$1,FALSE),"")</f>
        <v/>
      </c>
      <c r="CL170" s="171" t="str">
        <f>IFERROR(VLOOKUP($B170,'NAV plus Dist'!$B:$FD,CL$1,FALSE)/VLOOKUP($B169,NAV!$A:$FC,CL$1,FALSE),"")</f>
        <v/>
      </c>
      <c r="CM170" s="171" t="str">
        <f>IFERROR(VLOOKUP($B170,'NAV plus Dist'!$B:$FD,CM$1,FALSE)/VLOOKUP($B169,NAV!$A:$FC,CM$1,FALSE),"")</f>
        <v/>
      </c>
      <c r="CN170" s="171" t="str">
        <f>IFERROR(VLOOKUP($B170,'NAV plus Dist'!$B:$FD,CN$1,FALSE)/VLOOKUP($B169,NAV!$A:$FC,CN$1,FALSE),"")</f>
        <v/>
      </c>
      <c r="CO170" s="171" t="str">
        <f>IFERROR(VLOOKUP($B170,'NAV plus Dist'!$B:$FD,CO$1,FALSE)/VLOOKUP($B169,NAV!$A:$FC,CO$1,FALSE),"")</f>
        <v/>
      </c>
      <c r="CP170" s="171" t="str">
        <f>IFERROR(VLOOKUP($B170,'NAV plus Dist'!$B:$FD,CP$1,FALSE)/VLOOKUP($B169,NAV!$A:$FC,CP$1,FALSE),"")</f>
        <v/>
      </c>
      <c r="CQ170" s="171" t="str">
        <f>IFERROR(VLOOKUP($B170,'NAV plus Dist'!$B:$FD,CQ$1,FALSE)/VLOOKUP($B169,NAV!$A:$FC,CQ$1,FALSE),"")</f>
        <v/>
      </c>
      <c r="CR170" s="171" t="str">
        <f>IFERROR(VLOOKUP($B170,'NAV plus Dist'!$B:$FD,CR$1,FALSE)/VLOOKUP($B169,NAV!$A:$FC,CR$1,FALSE),"")</f>
        <v/>
      </c>
      <c r="CS170" s="171" t="str">
        <f>IFERROR(VLOOKUP($B170,'NAV plus Dist'!$B:$FD,CS$1,FALSE)/VLOOKUP($B169,NAV!$A:$FC,CS$1,FALSE),"")</f>
        <v/>
      </c>
      <c r="CT170" s="171" t="str">
        <f>IFERROR(VLOOKUP($B170,'NAV plus Dist'!$B:$FD,CT$1,FALSE)/VLOOKUP($B169,NAV!$A:$FC,CT$1,FALSE),"")</f>
        <v/>
      </c>
      <c r="CU170" s="171" t="str">
        <f>IFERROR(VLOOKUP($B170,'NAV plus Dist'!$B:$FD,CU$1,FALSE)/VLOOKUP($B169,NAV!$A:$FC,CU$1,FALSE),"")</f>
        <v/>
      </c>
      <c r="CV170" s="171" t="str">
        <f>IFERROR(VLOOKUP($B170,'NAV plus Dist'!$B:$FD,CV$1,FALSE)/VLOOKUP($B169,NAV!$A:$FC,CV$1,FALSE),"")</f>
        <v/>
      </c>
      <c r="CW170" s="171" t="str">
        <f>IFERROR(VLOOKUP($B170,'NAV plus Dist'!$B:$FD,CW$1,FALSE)/VLOOKUP($B169,NAV!$A:$FC,CW$1,FALSE),"")</f>
        <v/>
      </c>
      <c r="CX170" s="171" t="str">
        <f>IFERROR(VLOOKUP($B170,'NAV plus Dist'!$B:$FD,CX$1,FALSE)/VLOOKUP($B169,NAV!$A:$FC,CX$1,FALSE),"")</f>
        <v/>
      </c>
      <c r="CY170" s="171" t="str">
        <f>IFERROR(VLOOKUP($B170,'NAV plus Dist'!$B:$FD,CY$1,FALSE)/VLOOKUP($B169,NAV!$A:$FC,CY$1,FALSE),"")</f>
        <v/>
      </c>
      <c r="CZ170" s="171" t="str">
        <f>IFERROR(VLOOKUP($B170,'NAV plus Dist'!$B:$FD,CZ$1,FALSE)/VLOOKUP($B169,NAV!$A:$FC,CZ$1,FALSE),"")</f>
        <v/>
      </c>
      <c r="DA170" s="171" t="str">
        <f>IFERROR(VLOOKUP($B170,'NAV plus Dist'!$B:$FD,DA$1,FALSE)/VLOOKUP($B169,NAV!$A:$FC,DA$1,FALSE),"")</f>
        <v/>
      </c>
      <c r="DB170" s="171" t="str">
        <f>IFERROR(VLOOKUP($B170,'NAV plus Dist'!$B:$FD,DB$1,FALSE)/VLOOKUP($B169,NAV!$A:$FC,DB$1,FALSE),"")</f>
        <v/>
      </c>
      <c r="DC170" s="171" t="str">
        <f>IFERROR(VLOOKUP($B170,'NAV plus Dist'!$B:$FD,DC$1,FALSE)/VLOOKUP($B169,NAV!$A:$FC,DC$1,FALSE),"")</f>
        <v/>
      </c>
      <c r="DD170" s="171" t="str">
        <f>IFERROR(VLOOKUP($B170,'NAV plus Dist'!$B:$FD,DD$1,FALSE)/VLOOKUP($B169,NAV!$A:$FC,DD$1,FALSE),"")</f>
        <v/>
      </c>
      <c r="DE170" s="171" t="str">
        <f>IFERROR(VLOOKUP($B170,'NAV plus Dist'!$B:$FD,DE$1,FALSE)/VLOOKUP($B169,NAV!$A:$FC,DE$1,FALSE),"")</f>
        <v/>
      </c>
      <c r="DF170" s="171" t="str">
        <f>IFERROR(VLOOKUP($B170,'NAV plus Dist'!$B:$FD,DF$1,FALSE)/VLOOKUP($B169,NAV!$A:$FC,DF$1,FALSE),"")</f>
        <v/>
      </c>
      <c r="DG170" s="171" t="str">
        <f>IFERROR(VLOOKUP($B170,'NAV plus Dist'!$B:$FD,DG$1,FALSE)/VLOOKUP($B169,NAV!$A:$FC,DG$1,FALSE),"")</f>
        <v/>
      </c>
      <c r="DH170" s="171" t="str">
        <f>IFERROR(VLOOKUP($B170,'NAV plus Dist'!$B:$FD,DH$1,FALSE)/VLOOKUP($B169,NAV!$A:$FC,DH$1,FALSE),"")</f>
        <v/>
      </c>
    </row>
    <row r="171" spans="1:112">
      <c r="A171" s="94">
        <f t="shared" si="44"/>
        <v>30</v>
      </c>
      <c r="B171" s="168">
        <f t="shared" si="45"/>
        <v>45169</v>
      </c>
      <c r="C171" s="171">
        <f>IFERROR(VLOOKUP($B171,'NAV plus Dist'!$B:$FD,C$1,FALSE)/VLOOKUP($B170,NAV!$A:$FC,C$1,FALSE),"")</f>
        <v>0.98331826459015137</v>
      </c>
      <c r="D171" s="171">
        <f>IFERROR(VLOOKUP($B171,'NAV plus Dist'!$B:$FD,D$1,FALSE)/VLOOKUP($B170,NAV!$A:$FC,D$1,FALSE),"")</f>
        <v>1.0080343892328949</v>
      </c>
      <c r="E171" s="171">
        <f>IFERROR(VLOOKUP($B171,'NAV plus Dist'!$B:$FD,E$1,FALSE)/VLOOKUP($B170,NAV!$A:$FC,E$1,FALSE),"")</f>
        <v>0.98372958729437932</v>
      </c>
      <c r="F171" s="171">
        <f>IFERROR(VLOOKUP($B171,'NAV plus Dist'!$B:$FD,F$1,FALSE)/VLOOKUP($B170,NAV!$A:$FC,F$1,FALSE),"")</f>
        <v>1.0047810326246693</v>
      </c>
      <c r="G171" s="171">
        <f>IFERROR(VLOOKUP($B171,'NAV plus Dist'!$B:$FD,G$1,FALSE)/VLOOKUP($B170,NAV!$A:$FC,G$1,FALSE),"")</f>
        <v>0.96301248611084955</v>
      </c>
      <c r="H171" s="171">
        <f>IFERROR(VLOOKUP($B171,'NAV plus Dist'!$B:$FD,H$1,FALSE)/VLOOKUP($B170,NAV!$A:$FC,H$1,FALSE),"")</f>
        <v>0.97845867487561278</v>
      </c>
      <c r="I171" s="171">
        <f>IFERROR(VLOOKUP($B171,'NAV plus Dist'!$B:$FD,I$1,FALSE)/VLOOKUP($B170,NAV!$A:$FC,I$1,FALSE),"")</f>
        <v>0.96862549800796838</v>
      </c>
      <c r="J171" s="171">
        <f>IFERROR(VLOOKUP($B171,'NAV plus Dist'!$B:$FD,J$1,FALSE)/VLOOKUP($B170,NAV!$A:$FC,J$1,FALSE),"")</f>
        <v>0.96864383615135297</v>
      </c>
      <c r="K171" s="171" t="str">
        <f>IFERROR(VLOOKUP($B171,'NAV plus Dist'!$B:$FD,K$1,FALSE)/VLOOKUP($B170,NAV!$A:$FC,K$1,FALSE),"")</f>
        <v/>
      </c>
      <c r="L171" s="171" t="str">
        <f>IFERROR(VLOOKUP($B171,'NAV plus Dist'!$B:$FD,L$1,FALSE)/VLOOKUP($B170,NAV!$A:$FC,L$1,FALSE),"")</f>
        <v/>
      </c>
      <c r="M171" s="171" t="str">
        <f>IFERROR(VLOOKUP($B171,'NAV plus Dist'!$B:$FD,M$1,FALSE)/VLOOKUP($B170,NAV!$A:$FC,M$1,FALSE),"")</f>
        <v/>
      </c>
      <c r="N171" s="171">
        <f>IFERROR(VLOOKUP($B171,'NAV plus Dist'!$B:$FD,N$1,FALSE)/VLOOKUP($B170,NAV!$A:$FC,N$1,FALSE),"")</f>
        <v>0.97114673787114769</v>
      </c>
      <c r="O171" s="171">
        <f>IFERROR(VLOOKUP($B171,'NAV plus Dist'!$B:$FD,O$1,FALSE)/VLOOKUP($B170,NAV!$A:$FC,O$1,FALSE),"")</f>
        <v>1.0261101913972874</v>
      </c>
      <c r="P171" s="171">
        <f>IFERROR(VLOOKUP($B171,'NAV plus Dist'!$B:$FD,P$1,FALSE)/VLOOKUP($B170,NAV!$A:$FC,P$1,FALSE),"")</f>
        <v>1.0193729594776264</v>
      </c>
      <c r="Q171" s="171">
        <f>IFERROR(VLOOKUP($B171,'NAV plus Dist'!$B:$FD,Q$1,FALSE)/VLOOKUP($B170,NAV!$A:$FC,Q$1,FALSE),"")</f>
        <v>0.95689615130937244</v>
      </c>
      <c r="R171" s="171">
        <f>IFERROR(VLOOKUP($B171,'NAV plus Dist'!$B:$FD,R$1,FALSE)/VLOOKUP($B170,NAV!$A:$FC,R$1,FALSE),"")</f>
        <v>0.95689615130937244</v>
      </c>
      <c r="S171" s="171">
        <f>IFERROR(VLOOKUP($B171,'NAV plus Dist'!$B:$FD,S$1,FALSE)/VLOOKUP($B170,NAV!$A:$FC,S$1,FALSE),"")</f>
        <v>0.95611193569006436</v>
      </c>
      <c r="T171" s="171">
        <f>IFERROR(VLOOKUP($B171,'NAV plus Dist'!$B:$FD,T$1,FALSE)/VLOOKUP($B170,NAV!$A:$FC,T$1,FALSE),"")</f>
        <v>0.95726423325511867</v>
      </c>
      <c r="U171" s="171">
        <f>IFERROR(VLOOKUP($B171,'NAV plus Dist'!$B:$FD,U$1,FALSE)/VLOOKUP($B170,NAV!$A:$FC,U$1,FALSE),"")</f>
        <v>0.95727685961270659</v>
      </c>
      <c r="V171" s="171">
        <f>IFERROR(VLOOKUP($B171,'NAV plus Dist'!$B:$FD,V$1,FALSE)/VLOOKUP($B170,NAV!$A:$FC,V$1,FALSE),"")</f>
        <v>0.99717947449156319</v>
      </c>
      <c r="W171" s="171">
        <f>IFERROR(VLOOKUP($B171,'NAV plus Dist'!$B:$FD,W$1,FALSE)/VLOOKUP($B170,NAV!$A:$FC,W$1,FALSE),"")</f>
        <v>0.99717947449156319</v>
      </c>
      <c r="X171" s="171">
        <f>IFERROR(VLOOKUP($B171,'NAV plus Dist'!$B:$FD,X$1,FALSE)/VLOOKUP($B170,NAV!$A:$FC,X$1,FALSE),"")</f>
        <v>0.9969288656124472</v>
      </c>
      <c r="Y171" s="171">
        <f>IFERROR(VLOOKUP($B171,'NAV plus Dist'!$B:$FD,Y$1,FALSE)/VLOOKUP($B170,NAV!$A:$FC,Y$1,FALSE),"")</f>
        <v>0.99814355405337907</v>
      </c>
      <c r="Z171" s="171">
        <f>IFERROR(VLOOKUP($B171,'NAV plus Dist'!$B:$FD,Z$1,FALSE)/VLOOKUP($B170,NAV!$A:$FC,Z$1,FALSE),"")</f>
        <v>0.99814356435643581</v>
      </c>
      <c r="AA171" s="171">
        <f>IFERROR(VLOOKUP($B171,'NAV plus Dist'!$B:$FD,AA$1,FALSE)/VLOOKUP($B170,NAV!$A:$FC,AA$1,FALSE),"")</f>
        <v>0.97105581652956985</v>
      </c>
      <c r="AB171" s="171">
        <f>IFERROR(VLOOKUP($B171,'NAV plus Dist'!$B:$FD,AB$1,FALSE)/VLOOKUP($B170,NAV!$A:$FC,AB$1,FALSE),"")</f>
        <v>0.99512843224092129</v>
      </c>
      <c r="AC171" s="171">
        <f>IFERROR(VLOOKUP($B171,'NAV plus Dist'!$B:$FD,AC$1,FALSE)/VLOOKUP($B170,NAV!$A:$FC,AC$1,FALSE),"")</f>
        <v>0.97115623476156743</v>
      </c>
      <c r="AD171" s="171">
        <f>IFERROR(VLOOKUP($B171,'NAV plus Dist'!$B:$FD,AD$1,FALSE)/VLOOKUP($B170,NAV!$A:$FC,AD$1,FALSE),"")</f>
        <v>0.98401583365630274</v>
      </c>
      <c r="AE171" s="171">
        <f>IFERROR(VLOOKUP($B171,'NAV plus Dist'!$B:$FD,AE$1,FALSE)/VLOOKUP($B170,NAV!$A:$FC,AE$1,FALSE),"")</f>
        <v>0.97686053783614768</v>
      </c>
      <c r="AF171" s="171">
        <f>IFERROR(VLOOKUP($B171,'NAV plus Dist'!$B:$FD,AF$1,FALSE)/VLOOKUP($B170,NAV!$A:$FC,AF$1,FALSE),"")</f>
        <v>1.0038033683425516</v>
      </c>
      <c r="AG171" s="171">
        <f>IFERROR(VLOOKUP($B171,'NAV plus Dist'!$B:$FD,AG$1,FALSE)/VLOOKUP($B170,NAV!$A:$FC,AG$1,FALSE),"")</f>
        <v>1.0282469252044959</v>
      </c>
      <c r="AH171" s="171">
        <f>IFERROR(VLOOKUP($B171,'NAV plus Dist'!$B:$FD,AH$1,FALSE)/VLOOKUP($B170,NAV!$A:$FC,AH$1,FALSE),"")</f>
        <v>1.0034805256304014</v>
      </c>
      <c r="AI171" s="171">
        <f>IFERROR(VLOOKUP($B171,'NAV plus Dist'!$B:$FD,AI$1,FALSE)/VLOOKUP($B170,NAV!$A:$FC,AI$1,FALSE),"")</f>
        <v>0.85873285659458143</v>
      </c>
      <c r="AJ171" s="171">
        <f>IFERROR(VLOOKUP($B171,'NAV plus Dist'!$B:$FD,AJ$1,FALSE)/VLOOKUP($B170,NAV!$A:$FC,AJ$1,FALSE),"")</f>
        <v>0.97939173636727794</v>
      </c>
      <c r="AK171" s="171">
        <f>IFERROR(VLOOKUP($B171,'NAV plus Dist'!$B:$FD,AK$1,FALSE)/VLOOKUP($B170,NAV!$A:$FC,AK$1,FALSE),"")</f>
        <v>0.91422145786479692</v>
      </c>
      <c r="AL171" s="171">
        <f>IFERROR(VLOOKUP($B171,'NAV plus Dist'!$B:$FD,AL$1,FALSE)/VLOOKUP($B170,NAV!$A:$FC,AL$1,FALSE),"")</f>
        <v>0.91490048326327766</v>
      </c>
      <c r="AM171" s="171">
        <f>IFERROR(VLOOKUP($B171,'NAV plus Dist'!$B:$FD,AM$1,FALSE)/VLOOKUP($B170,NAV!$A:$FC,AM$1,FALSE),"")</f>
        <v>0.9045882210247258</v>
      </c>
      <c r="AN171" s="171">
        <f>IFERROR(VLOOKUP($B171,'NAV plus Dist'!$B:$FD,AN$1,FALSE)/VLOOKUP($B170,NAV!$A:$FC,AN$1,FALSE),"")</f>
        <v>0.95417009119016871</v>
      </c>
      <c r="AO171" s="171">
        <f>IFERROR(VLOOKUP($B171,'NAV plus Dist'!$B:$FD,AO$1,FALSE)/VLOOKUP($B170,NAV!$A:$FC,AO$1,FALSE),"")</f>
        <v>0.93118399260313212</v>
      </c>
      <c r="AP171" s="171">
        <f>IFERROR(VLOOKUP($B171,'NAV plus Dist'!$B:$FD,AP$1,FALSE)/VLOOKUP($B170,NAV!$A:$FC,AP$1,FALSE),"")</f>
        <v>0.96547909256388642</v>
      </c>
      <c r="AQ171" s="171">
        <f>IFERROR(VLOOKUP($B171,'NAV plus Dist'!$B:$FD,AQ$1,FALSE)/VLOOKUP($B170,NAV!$A:$FC,AQ$1,FALSE),"")</f>
        <v>0.93559542737442036</v>
      </c>
      <c r="AR171" s="171" t="str">
        <f>IFERROR(VLOOKUP($B171,'NAV plus Dist'!$B:$FD,AR$1,FALSE)/VLOOKUP($B170,NAV!$A:$FC,AR$1,FALSE),"")</f>
        <v/>
      </c>
      <c r="AS171" s="171">
        <f>IFERROR(VLOOKUP($B171,'NAV plus Dist'!$B:$FD,AS$1,FALSE)/VLOOKUP($B170,NAV!$A:$FC,AS$1,FALSE),"")</f>
        <v>0.95612829463492943</v>
      </c>
      <c r="AT171" s="171">
        <f>IFERROR(VLOOKUP($B171,'NAV plus Dist'!$B:$FD,AT$1,FALSE)/VLOOKUP($B170,NAV!$A:$FC,AT$1,FALSE),"")</f>
        <v>1.0164071861185062</v>
      </c>
      <c r="AU171" s="171">
        <f>IFERROR(VLOOKUP($B171,'NAV plus Dist'!$B:$FD,AU$1,FALSE)/VLOOKUP($B170,NAV!$A:$FC,AU$1,FALSE),"")</f>
        <v>1</v>
      </c>
      <c r="AV171" s="171">
        <f>IFERROR(VLOOKUP($B171,'NAV plus Dist'!$B:$FD,AV$1,FALSE)/VLOOKUP($B170,NAV!$A:$FC,AV$1,FALSE),"")</f>
        <v>1.0277595189826123</v>
      </c>
      <c r="AW171" s="171" t="str">
        <f>IFERROR(VLOOKUP($B171,'NAV plus Dist'!$B:$FD,AW$1,FALSE)/VLOOKUP($B170,NAV!$A:$FC,AW$1,FALSE),"")</f>
        <v/>
      </c>
      <c r="AX171" s="171" t="str">
        <f>IFERROR(VLOOKUP($B171,'NAV plus Dist'!$B:$FD,AX$1,FALSE)/VLOOKUP($B170,NAV!$A:$FC,AX$1,FALSE),"")</f>
        <v/>
      </c>
      <c r="AY171" s="171" t="str">
        <f>IFERROR(VLOOKUP($B171,'NAV plus Dist'!$B:$FD,AY$1,FALSE)/VLOOKUP($B170,NAV!$A:$FC,AY$1,FALSE),"")</f>
        <v/>
      </c>
      <c r="AZ171" s="171" t="str">
        <f>IFERROR(VLOOKUP($B171,'NAV plus Dist'!$B:$FD,AZ$1,FALSE)/VLOOKUP($B170,NAV!$A:$FC,AZ$1,FALSE),"")</f>
        <v/>
      </c>
      <c r="BA171" s="171" t="str">
        <f>IFERROR(VLOOKUP($B171,'NAV plus Dist'!$B:$FD,BA$1,FALSE)/VLOOKUP($B170,NAV!$A:$FC,BA$1,FALSE),"")</f>
        <v/>
      </c>
      <c r="BB171" s="171" t="str">
        <f>IFERROR(VLOOKUP($B171,'NAV plus Dist'!$B:$FD,BB$1,FALSE)/VLOOKUP($B170,NAV!$A:$FC,BB$1,FALSE),"")</f>
        <v/>
      </c>
      <c r="BC171" s="171" t="str">
        <f>IFERROR(VLOOKUP($B171,'NAV plus Dist'!$B:$FD,BC$1,FALSE)/VLOOKUP($B170,NAV!$A:$FC,BC$1,FALSE),"")</f>
        <v/>
      </c>
      <c r="BD171" s="171" t="str">
        <f>IFERROR(VLOOKUP($B171,'NAV plus Dist'!$B:$FD,BD$1,FALSE)/VLOOKUP($B170,NAV!$A:$FC,BD$1,FALSE),"")</f>
        <v/>
      </c>
      <c r="BE171" s="171" t="str">
        <f>IFERROR(VLOOKUP($B171,'NAV plus Dist'!$B:$FD,BE$1,FALSE)/VLOOKUP($B170,NAV!$A:$FC,BE$1,FALSE),"")</f>
        <v/>
      </c>
      <c r="BF171" s="171" t="str">
        <f>IFERROR(VLOOKUP($B171,'NAV plus Dist'!$B:$FD,BF$1,FALSE)/VLOOKUP($B170,NAV!$A:$FC,BF$1,FALSE),"")</f>
        <v/>
      </c>
      <c r="BG171" s="171" t="str">
        <f>IFERROR(VLOOKUP($B171,'NAV plus Dist'!$B:$FD,BG$1,FALSE)/VLOOKUP($B170,NAV!$A:$FC,BG$1,FALSE),"")</f>
        <v/>
      </c>
      <c r="BH171" s="171" t="str">
        <f>IFERROR(VLOOKUP($B171,'NAV plus Dist'!$B:$FD,BH$1,FALSE)/VLOOKUP($B170,NAV!$A:$FC,BH$1,FALSE),"")</f>
        <v/>
      </c>
      <c r="BI171" s="171" t="str">
        <f>IFERROR(VLOOKUP($B171,'NAV plus Dist'!$B:$FD,BI$1,FALSE)/VLOOKUP($B170,NAV!$A:$FC,BI$1,FALSE),"")</f>
        <v/>
      </c>
      <c r="BJ171" s="171" t="str">
        <f>IFERROR(VLOOKUP($B171,'NAV plus Dist'!$B:$FD,BJ$1,FALSE)/VLOOKUP($B170,NAV!$A:$FC,BJ$1,FALSE),"")</f>
        <v/>
      </c>
      <c r="BK171" s="171" t="str">
        <f>IFERROR(VLOOKUP($B171,'NAV plus Dist'!$B:$FD,BK$1,FALSE)/VLOOKUP($B170,NAV!$A:$FC,BK$1,FALSE),"")</f>
        <v/>
      </c>
      <c r="BL171" s="171" t="str">
        <f>IFERROR(VLOOKUP($B171,'NAV plus Dist'!$B:$FD,BL$1,FALSE)/VLOOKUP($B170,NAV!$A:$FC,BL$1,FALSE),"")</f>
        <v/>
      </c>
      <c r="BM171" s="171" t="str">
        <f>IFERROR(VLOOKUP($B171,'NAV plus Dist'!$B:$FD,BM$1,FALSE)/VLOOKUP($B170,NAV!$A:$FC,BM$1,FALSE),"")</f>
        <v/>
      </c>
      <c r="BN171" s="171" t="str">
        <f>IFERROR(VLOOKUP($B171,'NAV plus Dist'!$B:$FD,BN$1,FALSE)/VLOOKUP($B170,NAV!$A:$FC,BN$1,FALSE),"")</f>
        <v/>
      </c>
      <c r="BO171" s="171" t="str">
        <f>IFERROR(VLOOKUP($B171,'NAV plus Dist'!$B:$FD,BO$1,FALSE)/VLOOKUP($B170,NAV!$A:$FC,BO$1,FALSE),"")</f>
        <v/>
      </c>
      <c r="BP171" s="171" t="str">
        <f>IFERROR(VLOOKUP($B171,'NAV plus Dist'!$B:$FD,BP$1,FALSE)/VLOOKUP($B170,NAV!$A:$FC,BP$1,FALSE),"")</f>
        <v/>
      </c>
      <c r="BQ171" s="171" t="str">
        <f>IFERROR(VLOOKUP($B171,'NAV plus Dist'!$B:$FD,BQ$1,FALSE)/VLOOKUP($B170,NAV!$A:$FC,BQ$1,FALSE),"")</f>
        <v/>
      </c>
      <c r="BR171" s="171" t="str">
        <f>IFERROR(VLOOKUP($B171,'NAV plus Dist'!$B:$FD,BR$1,FALSE)/VLOOKUP($B170,NAV!$A:$FC,BR$1,FALSE),"")</f>
        <v/>
      </c>
      <c r="BS171" s="171" t="str">
        <f>IFERROR(VLOOKUP($B171,'NAV plus Dist'!$B:$FD,BS$1,FALSE)/VLOOKUP($B170,NAV!$A:$FC,BS$1,FALSE),"")</f>
        <v/>
      </c>
      <c r="BT171" s="171" t="str">
        <f>IFERROR(VLOOKUP($B171,'NAV plus Dist'!$B:$FD,BT$1,FALSE)/VLOOKUP($B170,NAV!$A:$FC,BT$1,FALSE),"")</f>
        <v/>
      </c>
      <c r="BU171" s="171" t="str">
        <f>IFERROR(VLOOKUP($B171,'NAV plus Dist'!$B:$FD,BU$1,FALSE)/VLOOKUP($B170,NAV!$A:$FC,BU$1,FALSE),"")</f>
        <v/>
      </c>
      <c r="BV171" s="171" t="str">
        <f>IFERROR(VLOOKUP($B171,'NAV plus Dist'!$B:$FD,BV$1,FALSE)/VLOOKUP($B170,NAV!$A:$FC,BV$1,FALSE),"")</f>
        <v/>
      </c>
      <c r="BW171" s="171" t="str">
        <f>IFERROR(VLOOKUP($B171,'NAV plus Dist'!$B:$FD,BW$1,FALSE)/VLOOKUP($B170,NAV!$A:$FC,BW$1,FALSE),"")</f>
        <v/>
      </c>
      <c r="BX171" s="171" t="str">
        <f>IFERROR(VLOOKUP($B171,'NAV plus Dist'!$B:$FD,BX$1,FALSE)/VLOOKUP($B170,NAV!$A:$FC,BX$1,FALSE),"")</f>
        <v/>
      </c>
      <c r="BY171" s="171" t="str">
        <f>IFERROR(VLOOKUP($B171,'NAV plus Dist'!$B:$FD,BY$1,FALSE)/VLOOKUP($B170,NAV!$A:$FC,BY$1,FALSE),"")</f>
        <v/>
      </c>
      <c r="BZ171" s="171" t="str">
        <f>IFERROR(VLOOKUP($B171,'NAV plus Dist'!$B:$FD,BZ$1,FALSE)/VLOOKUP($B170,NAV!$A:$FC,BZ$1,FALSE),"")</f>
        <v/>
      </c>
      <c r="CA171" s="171" t="str">
        <f>IFERROR(VLOOKUP($B171,'NAV plus Dist'!$B:$FD,CA$1,FALSE)/VLOOKUP($B170,NAV!$A:$FC,CA$1,FALSE),"")</f>
        <v/>
      </c>
      <c r="CB171" s="171" t="str">
        <f>IFERROR(VLOOKUP($B171,'NAV plus Dist'!$B:$FD,CB$1,FALSE)/VLOOKUP($B170,NAV!$A:$FC,CB$1,FALSE),"")</f>
        <v/>
      </c>
      <c r="CC171" s="171" t="str">
        <f>IFERROR(VLOOKUP($B171,'NAV plus Dist'!$B:$FD,CC$1,FALSE)/VLOOKUP($B170,NAV!$A:$FC,CC$1,FALSE),"")</f>
        <v/>
      </c>
      <c r="CD171" s="171" t="str">
        <f>IFERROR(VLOOKUP($B171,'NAV plus Dist'!$B:$FD,CD$1,FALSE)/VLOOKUP($B170,NAV!$A:$FC,CD$1,FALSE),"")</f>
        <v/>
      </c>
      <c r="CE171" s="171" t="str">
        <f>IFERROR(VLOOKUP($B171,'NAV plus Dist'!$B:$FD,CE$1,FALSE)/VLOOKUP($B170,NAV!$A:$FC,CE$1,FALSE),"")</f>
        <v/>
      </c>
      <c r="CF171" s="171" t="str">
        <f>IFERROR(VLOOKUP($B171,'NAV plus Dist'!$B:$FD,CF$1,FALSE)/VLOOKUP($B170,NAV!$A:$FC,CF$1,FALSE),"")</f>
        <v/>
      </c>
      <c r="CG171" s="171" t="str">
        <f>IFERROR(VLOOKUP($B171,'NAV plus Dist'!$B:$FD,CG$1,FALSE)/VLOOKUP($B170,NAV!$A:$FC,CG$1,FALSE),"")</f>
        <v/>
      </c>
      <c r="CH171" s="171" t="str">
        <f>IFERROR(VLOOKUP($B171,'NAV plus Dist'!$B:$FD,CH$1,FALSE)/VLOOKUP($B170,NAV!$A:$FC,CH$1,FALSE),"")</f>
        <v/>
      </c>
      <c r="CI171" s="171" t="str">
        <f>IFERROR(VLOOKUP($B171,'NAV plus Dist'!$B:$FD,CI$1,FALSE)/VLOOKUP($B170,NAV!$A:$FC,CI$1,FALSE),"")</f>
        <v/>
      </c>
      <c r="CJ171" s="171" t="str">
        <f>IFERROR(VLOOKUP($B171,'NAV plus Dist'!$B:$FD,CJ$1,FALSE)/VLOOKUP($B170,NAV!$A:$FC,CJ$1,FALSE),"")</f>
        <v/>
      </c>
      <c r="CK171" s="171" t="str">
        <f>IFERROR(VLOOKUP($B171,'NAV plus Dist'!$B:$FD,CK$1,FALSE)/VLOOKUP($B170,NAV!$A:$FC,CK$1,FALSE),"")</f>
        <v/>
      </c>
      <c r="CL171" s="171" t="str">
        <f>IFERROR(VLOOKUP($B171,'NAV plus Dist'!$B:$FD,CL$1,FALSE)/VLOOKUP($B170,NAV!$A:$FC,CL$1,FALSE),"")</f>
        <v/>
      </c>
      <c r="CM171" s="171" t="str">
        <f>IFERROR(VLOOKUP($B171,'NAV plus Dist'!$B:$FD,CM$1,FALSE)/VLOOKUP($B170,NAV!$A:$FC,CM$1,FALSE),"")</f>
        <v/>
      </c>
      <c r="CN171" s="171" t="str">
        <f>IFERROR(VLOOKUP($B171,'NAV plus Dist'!$B:$FD,CN$1,FALSE)/VLOOKUP($B170,NAV!$A:$FC,CN$1,FALSE),"")</f>
        <v/>
      </c>
      <c r="CO171" s="171" t="str">
        <f>IFERROR(VLOOKUP($B171,'NAV plus Dist'!$B:$FD,CO$1,FALSE)/VLOOKUP($B170,NAV!$A:$FC,CO$1,FALSE),"")</f>
        <v/>
      </c>
      <c r="CP171" s="171" t="str">
        <f>IFERROR(VLOOKUP($B171,'NAV plus Dist'!$B:$FD,CP$1,FALSE)/VLOOKUP($B170,NAV!$A:$FC,CP$1,FALSE),"")</f>
        <v/>
      </c>
      <c r="CQ171" s="171" t="str">
        <f>IFERROR(VLOOKUP($B171,'NAV plus Dist'!$B:$FD,CQ$1,FALSE)/VLOOKUP($B170,NAV!$A:$FC,CQ$1,FALSE),"")</f>
        <v/>
      </c>
      <c r="CR171" s="171" t="str">
        <f>IFERROR(VLOOKUP($B171,'NAV plus Dist'!$B:$FD,CR$1,FALSE)/VLOOKUP($B170,NAV!$A:$FC,CR$1,FALSE),"")</f>
        <v/>
      </c>
      <c r="CS171" s="171" t="str">
        <f>IFERROR(VLOOKUP($B171,'NAV plus Dist'!$B:$FD,CS$1,FALSE)/VLOOKUP($B170,NAV!$A:$FC,CS$1,FALSE),"")</f>
        <v/>
      </c>
      <c r="CT171" s="171" t="str">
        <f>IFERROR(VLOOKUP($B171,'NAV plus Dist'!$B:$FD,CT$1,FALSE)/VLOOKUP($B170,NAV!$A:$FC,CT$1,FALSE),"")</f>
        <v/>
      </c>
      <c r="CU171" s="171" t="str">
        <f>IFERROR(VLOOKUP($B171,'NAV plus Dist'!$B:$FD,CU$1,FALSE)/VLOOKUP($B170,NAV!$A:$FC,CU$1,FALSE),"")</f>
        <v/>
      </c>
      <c r="CV171" s="171" t="str">
        <f>IFERROR(VLOOKUP($B171,'NAV plus Dist'!$B:$FD,CV$1,FALSE)/VLOOKUP($B170,NAV!$A:$FC,CV$1,FALSE),"")</f>
        <v/>
      </c>
      <c r="CW171" s="171" t="str">
        <f>IFERROR(VLOOKUP($B171,'NAV plus Dist'!$B:$FD,CW$1,FALSE)/VLOOKUP($B170,NAV!$A:$FC,CW$1,FALSE),"")</f>
        <v/>
      </c>
      <c r="CX171" s="171" t="str">
        <f>IFERROR(VLOOKUP($B171,'NAV plus Dist'!$B:$FD,CX$1,FALSE)/VLOOKUP($B170,NAV!$A:$FC,CX$1,FALSE),"")</f>
        <v/>
      </c>
      <c r="CY171" s="171" t="str">
        <f>IFERROR(VLOOKUP($B171,'NAV plus Dist'!$B:$FD,CY$1,FALSE)/VLOOKUP($B170,NAV!$A:$FC,CY$1,FALSE),"")</f>
        <v/>
      </c>
      <c r="CZ171" s="171" t="str">
        <f>IFERROR(VLOOKUP($B171,'NAV plus Dist'!$B:$FD,CZ$1,FALSE)/VLOOKUP($B170,NAV!$A:$FC,CZ$1,FALSE),"")</f>
        <v/>
      </c>
      <c r="DA171" s="171" t="str">
        <f>IFERROR(VLOOKUP($B171,'NAV plus Dist'!$B:$FD,DA$1,FALSE)/VLOOKUP($B170,NAV!$A:$FC,DA$1,FALSE),"")</f>
        <v/>
      </c>
      <c r="DB171" s="171" t="str">
        <f>IFERROR(VLOOKUP($B171,'NAV plus Dist'!$B:$FD,DB$1,FALSE)/VLOOKUP($B170,NAV!$A:$FC,DB$1,FALSE),"")</f>
        <v/>
      </c>
      <c r="DC171" s="171" t="str">
        <f>IFERROR(VLOOKUP($B171,'NAV plus Dist'!$B:$FD,DC$1,FALSE)/VLOOKUP($B170,NAV!$A:$FC,DC$1,FALSE),"")</f>
        <v/>
      </c>
      <c r="DD171" s="171" t="str">
        <f>IFERROR(VLOOKUP($B171,'NAV plus Dist'!$B:$FD,DD$1,FALSE)/VLOOKUP($B170,NAV!$A:$FC,DD$1,FALSE),"")</f>
        <v/>
      </c>
      <c r="DE171" s="171" t="str">
        <f>IFERROR(VLOOKUP($B171,'NAV plus Dist'!$B:$FD,DE$1,FALSE)/VLOOKUP($B170,NAV!$A:$FC,DE$1,FALSE),"")</f>
        <v/>
      </c>
      <c r="DF171" s="171" t="str">
        <f>IFERROR(VLOOKUP($B171,'NAV plus Dist'!$B:$FD,DF$1,FALSE)/VLOOKUP($B170,NAV!$A:$FC,DF$1,FALSE),"")</f>
        <v/>
      </c>
      <c r="DG171" s="171" t="str">
        <f>IFERROR(VLOOKUP($B171,'NAV plus Dist'!$B:$FD,DG$1,FALSE)/VLOOKUP($B170,NAV!$A:$FC,DG$1,FALSE),"")</f>
        <v/>
      </c>
      <c r="DH171" s="171" t="str">
        <f>IFERROR(VLOOKUP($B171,'NAV plus Dist'!$B:$FD,DH$1,FALSE)/VLOOKUP($B170,NAV!$A:$FC,DH$1,FALSE),"")</f>
        <v/>
      </c>
    </row>
    <row r="172" spans="1:112">
      <c r="A172" s="94">
        <f t="shared" si="44"/>
        <v>29</v>
      </c>
      <c r="B172" s="168">
        <f t="shared" si="45"/>
        <v>45199</v>
      </c>
      <c r="C172" s="171">
        <f>IFERROR(VLOOKUP($B172,'NAV plus Dist'!$B:$FD,C$1,FALSE)/VLOOKUP($B171,NAV!$A:$FC,C$1,FALSE),"")</f>
        <v>0.95371420378263527</v>
      </c>
      <c r="D172" s="171">
        <f>IFERROR(VLOOKUP($B172,'NAV plus Dist'!$B:$FD,D$1,FALSE)/VLOOKUP($B171,NAV!$A:$FC,D$1,FALSE),"")</f>
        <v>0.95935089153425623</v>
      </c>
      <c r="E172" s="171">
        <f>IFERROR(VLOOKUP($B172,'NAV plus Dist'!$B:$FD,E$1,FALSE)/VLOOKUP($B171,NAV!$A:$FC,E$1,FALSE),"")</f>
        <v>0.9544232320516266</v>
      </c>
      <c r="F172" s="171">
        <f>IFERROR(VLOOKUP($B172,'NAV plus Dist'!$B:$FD,F$1,FALSE)/VLOOKUP($B171,NAV!$A:$FC,F$1,FALSE),"")</f>
        <v>0.96427763293816726</v>
      </c>
      <c r="G172" s="171">
        <f>IFERROR(VLOOKUP($B172,'NAV plus Dist'!$B:$FD,G$1,FALSE)/VLOOKUP($B171,NAV!$A:$FC,G$1,FALSE),"")</f>
        <v>0.96262566528681248</v>
      </c>
      <c r="H172" s="171">
        <f>IFERROR(VLOOKUP($B172,'NAV plus Dist'!$B:$FD,H$1,FALSE)/VLOOKUP($B171,NAV!$A:$FC,H$1,FALSE),"")</f>
        <v>0.9397550382337978</v>
      </c>
      <c r="I172" s="171">
        <f>IFERROR(VLOOKUP($B172,'NAV plus Dist'!$B:$FD,I$1,FALSE)/VLOOKUP($B171,NAV!$A:$FC,I$1,FALSE),"")</f>
        <v>0.94736459921783411</v>
      </c>
      <c r="J172" s="171">
        <f>IFERROR(VLOOKUP($B172,'NAV plus Dist'!$B:$FD,J$1,FALSE)/VLOOKUP($B171,NAV!$A:$FC,J$1,FALSE),"")</f>
        <v>0.95043690306848183</v>
      </c>
      <c r="K172" s="171" t="str">
        <f>IFERROR(VLOOKUP($B172,'NAV plus Dist'!$B:$FD,K$1,FALSE)/VLOOKUP($B171,NAV!$A:$FC,K$1,FALSE),"")</f>
        <v/>
      </c>
      <c r="L172" s="171" t="str">
        <f>IFERROR(VLOOKUP($B172,'NAV plus Dist'!$B:$FD,L$1,FALSE)/VLOOKUP($B171,NAV!$A:$FC,L$1,FALSE),"")</f>
        <v/>
      </c>
      <c r="M172" s="171" t="str">
        <f>IFERROR(VLOOKUP($B172,'NAV plus Dist'!$B:$FD,M$1,FALSE)/VLOOKUP($B171,NAV!$A:$FC,M$1,FALSE),"")</f>
        <v/>
      </c>
      <c r="N172" s="171">
        <f>IFERROR(VLOOKUP($B172,'NAV plus Dist'!$B:$FD,N$1,FALSE)/VLOOKUP($B171,NAV!$A:$FC,N$1,FALSE),"")</f>
        <v>0.96322898676701008</v>
      </c>
      <c r="O172" s="171">
        <f>IFERROR(VLOOKUP($B172,'NAV plus Dist'!$B:$FD,O$1,FALSE)/VLOOKUP($B171,NAV!$A:$FC,O$1,FALSE),"")</f>
        <v>1.0165051311288484</v>
      </c>
      <c r="P172" s="171">
        <f>IFERROR(VLOOKUP($B172,'NAV plus Dist'!$B:$FD,P$1,FALSE)/VLOOKUP($B171,NAV!$A:$FC,P$1,FALSE),"")</f>
        <v>1.0156113045744202</v>
      </c>
      <c r="Q172" s="171">
        <f>IFERROR(VLOOKUP($B172,'NAV plus Dist'!$B:$FD,Q$1,FALSE)/VLOOKUP($B171,NAV!$A:$FC,Q$1,FALSE),"")</f>
        <v>0.96499750750193047</v>
      </c>
      <c r="R172" s="171">
        <f>IFERROR(VLOOKUP($B172,'NAV plus Dist'!$B:$FD,R$1,FALSE)/VLOOKUP($B171,NAV!$A:$FC,R$1,FALSE),"")</f>
        <v>0.96499750750193047</v>
      </c>
      <c r="S172" s="171">
        <f>IFERROR(VLOOKUP($B172,'NAV plus Dist'!$B:$FD,S$1,FALSE)/VLOOKUP($B171,NAV!$A:$FC,S$1,FALSE),"")</f>
        <v>0.96432976973684204</v>
      </c>
      <c r="T172" s="171">
        <f>IFERROR(VLOOKUP($B172,'NAV plus Dist'!$B:$FD,T$1,FALSE)/VLOOKUP($B171,NAV!$A:$FC,T$1,FALSE),"")</f>
        <v>0.96546043844496288</v>
      </c>
      <c r="U172" s="171">
        <f>IFERROR(VLOOKUP($B172,'NAV plus Dist'!$B:$FD,U$1,FALSE)/VLOOKUP($B171,NAV!$A:$FC,U$1,FALSE),"")</f>
        <v>0.96546008710945774</v>
      </c>
      <c r="V172" s="171">
        <f>IFERROR(VLOOKUP($B172,'NAV plus Dist'!$B:$FD,V$1,FALSE)/VLOOKUP($B171,NAV!$A:$FC,V$1,FALSE),"")</f>
        <v>0.95743553867679387</v>
      </c>
      <c r="W172" s="171">
        <f>IFERROR(VLOOKUP($B172,'NAV plus Dist'!$B:$FD,W$1,FALSE)/VLOOKUP($B171,NAV!$A:$FC,W$1,FALSE),"")</f>
        <v>0.95743553867679387</v>
      </c>
      <c r="X172" s="171">
        <f>IFERROR(VLOOKUP($B172,'NAV plus Dist'!$B:$FD,X$1,FALSE)/VLOOKUP($B171,NAV!$A:$FC,X$1,FALSE),"")</f>
        <v>0.95721903157202604</v>
      </c>
      <c r="Y172" s="171">
        <f>IFERROR(VLOOKUP($B172,'NAV plus Dist'!$B:$FD,Y$1,FALSE)/VLOOKUP($B171,NAV!$A:$FC,Y$1,FALSE),"")</f>
        <v>0.95832179800166106</v>
      </c>
      <c r="Z172" s="171">
        <f>IFERROR(VLOOKUP($B172,'NAV plus Dist'!$B:$FD,Z$1,FALSE)/VLOOKUP($B171,NAV!$A:$FC,Z$1,FALSE),"")</f>
        <v>0.95833003874436617</v>
      </c>
      <c r="AA172" s="171">
        <f>IFERROR(VLOOKUP($B172,'NAV plus Dist'!$B:$FD,AA$1,FALSE)/VLOOKUP($B171,NAV!$A:$FC,AA$1,FALSE),"")</f>
        <v>0.97011990305710272</v>
      </c>
      <c r="AB172" s="171">
        <f>IFERROR(VLOOKUP($B172,'NAV plus Dist'!$B:$FD,AB$1,FALSE)/VLOOKUP($B171,NAV!$A:$FC,AB$1,FALSE),"")</f>
        <v>0.97582764056752513</v>
      </c>
      <c r="AC172" s="171">
        <f>IFERROR(VLOOKUP($B172,'NAV plus Dist'!$B:$FD,AC$1,FALSE)/VLOOKUP($B171,NAV!$A:$FC,AC$1,FALSE),"")</f>
        <v>0.97079672999599831</v>
      </c>
      <c r="AD172" s="171">
        <f>IFERROR(VLOOKUP($B172,'NAV plus Dist'!$B:$FD,AD$1,FALSE)/VLOOKUP($B171,NAV!$A:$FC,AD$1,FALSE),"")</f>
        <v>0.90405139284553471</v>
      </c>
      <c r="AE172" s="171">
        <f>IFERROR(VLOOKUP($B172,'NAV plus Dist'!$B:$FD,AE$1,FALSE)/VLOOKUP($B171,NAV!$A:$FC,AE$1,FALSE),"")</f>
        <v>0.92957337718873934</v>
      </c>
      <c r="AF172" s="171">
        <f>IFERROR(VLOOKUP($B172,'NAV plus Dist'!$B:$FD,AF$1,FALSE)/VLOOKUP($B171,NAV!$A:$FC,AF$1,FALSE),"")</f>
        <v>0.9731098306268553</v>
      </c>
      <c r="AG172" s="171">
        <f>IFERROR(VLOOKUP($B172,'NAV plus Dist'!$B:$FD,AG$1,FALSE)/VLOOKUP($B171,NAV!$A:$FC,AG$1,FALSE),"")</f>
        <v>0.97879744647507538</v>
      </c>
      <c r="AH172" s="171">
        <f>IFERROR(VLOOKUP($B172,'NAV plus Dist'!$B:$FD,AH$1,FALSE)/VLOOKUP($B171,NAV!$A:$FC,AH$1,FALSE),"")</f>
        <v>0.97377080338793764</v>
      </c>
      <c r="AI172" s="171">
        <f>IFERROR(VLOOKUP($B172,'NAV plus Dist'!$B:$FD,AI$1,FALSE)/VLOOKUP($B171,NAV!$A:$FC,AI$1,FALSE),"")</f>
        <v>0.88147249559911345</v>
      </c>
      <c r="AJ172" s="171">
        <f>IFERROR(VLOOKUP($B172,'NAV plus Dist'!$B:$FD,AJ$1,FALSE)/VLOOKUP($B171,NAV!$A:$FC,AJ$1,FALSE),"")</f>
        <v>0.96775899169996926</v>
      </c>
      <c r="AK172" s="171">
        <f>IFERROR(VLOOKUP($B172,'NAV plus Dist'!$B:$FD,AK$1,FALSE)/VLOOKUP($B171,NAV!$A:$FC,AK$1,FALSE),"")</f>
        <v>0.97508412269270406</v>
      </c>
      <c r="AL172" s="171">
        <f>IFERROR(VLOOKUP($B172,'NAV plus Dist'!$B:$FD,AL$1,FALSE)/VLOOKUP($B171,NAV!$A:$FC,AL$1,FALSE),"")</f>
        <v>0.97632542107881448</v>
      </c>
      <c r="AM172" s="171">
        <f>IFERROR(VLOOKUP($B172,'NAV plus Dist'!$B:$FD,AM$1,FALSE)/VLOOKUP($B171,NAV!$A:$FC,AM$1,FALSE),"")</f>
        <v>0.91315257678641548</v>
      </c>
      <c r="AN172" s="171">
        <f>IFERROR(VLOOKUP($B172,'NAV plus Dist'!$B:$FD,AN$1,FALSE)/VLOOKUP($B171,NAV!$A:$FC,AN$1,FALSE),"")</f>
        <v>0.94905660377358492</v>
      </c>
      <c r="AO172" s="171">
        <f>IFERROR(VLOOKUP($B172,'NAV plus Dist'!$B:$FD,AO$1,FALSE)/VLOOKUP($B171,NAV!$A:$FC,AO$1,FALSE),"")</f>
        <v>0.94413515532740455</v>
      </c>
      <c r="AP172" s="171">
        <f>IFERROR(VLOOKUP($B172,'NAV plus Dist'!$B:$FD,AP$1,FALSE)/VLOOKUP($B171,NAV!$A:$FC,AP$1,FALSE),"")</f>
        <v>0.96329407661766286</v>
      </c>
      <c r="AQ172" s="171">
        <f>IFERROR(VLOOKUP($B172,'NAV plus Dist'!$B:$FD,AQ$1,FALSE)/VLOOKUP($B171,NAV!$A:$FC,AQ$1,FALSE),"")</f>
        <v>0.94854757861986927</v>
      </c>
      <c r="AR172" s="171" t="str">
        <f>IFERROR(VLOOKUP($B172,'NAV plus Dist'!$B:$FD,AR$1,FALSE)/VLOOKUP($B171,NAV!$A:$FC,AR$1,FALSE),"")</f>
        <v/>
      </c>
      <c r="AS172" s="171">
        <f>IFERROR(VLOOKUP($B172,'NAV plus Dist'!$B:$FD,AS$1,FALSE)/VLOOKUP($B171,NAV!$A:$FC,AS$1,FALSE),"")</f>
        <v>0.95409617211368136</v>
      </c>
      <c r="AT172" s="171">
        <f>IFERROR(VLOOKUP($B172,'NAV plus Dist'!$B:$FD,AT$1,FALSE)/VLOOKUP($B171,NAV!$A:$FC,AT$1,FALSE),"")</f>
        <v>0.97980267304491186</v>
      </c>
      <c r="AU172" s="171">
        <f>IFERROR(VLOOKUP($B172,'NAV plus Dist'!$B:$FD,AU$1,FALSE)/VLOOKUP($B171,NAV!$A:$FC,AU$1,FALSE),"")</f>
        <v>1.0125</v>
      </c>
      <c r="AV172" s="171">
        <f>IFERROR(VLOOKUP($B172,'NAV plus Dist'!$B:$FD,AV$1,FALSE)/VLOOKUP($B171,NAV!$A:$FC,AV$1,FALSE),"")</f>
        <v>0.9576361960029286</v>
      </c>
      <c r="AW172" s="171" t="str">
        <f>IFERROR(VLOOKUP($B172,'NAV plus Dist'!$B:$FD,AW$1,FALSE)/VLOOKUP($B171,NAV!$A:$FC,AW$1,FALSE),"")</f>
        <v/>
      </c>
      <c r="AX172" s="171" t="str">
        <f>IFERROR(VLOOKUP($B172,'NAV plus Dist'!$B:$FD,AX$1,FALSE)/VLOOKUP($B171,NAV!$A:$FC,AX$1,FALSE),"")</f>
        <v/>
      </c>
      <c r="AY172" s="171" t="str">
        <f>IFERROR(VLOOKUP($B172,'NAV plus Dist'!$B:$FD,AY$1,FALSE)/VLOOKUP($B171,NAV!$A:$FC,AY$1,FALSE),"")</f>
        <v/>
      </c>
      <c r="AZ172" s="171" t="str">
        <f>IFERROR(VLOOKUP($B172,'NAV plus Dist'!$B:$FD,AZ$1,FALSE)/VLOOKUP($B171,NAV!$A:$FC,AZ$1,FALSE),"")</f>
        <v/>
      </c>
      <c r="BA172" s="171" t="str">
        <f>IFERROR(VLOOKUP($B172,'NAV plus Dist'!$B:$FD,BA$1,FALSE)/VLOOKUP($B171,NAV!$A:$FC,BA$1,FALSE),"")</f>
        <v/>
      </c>
      <c r="BB172" s="171" t="str">
        <f>IFERROR(VLOOKUP($B172,'NAV plus Dist'!$B:$FD,BB$1,FALSE)/VLOOKUP($B171,NAV!$A:$FC,BB$1,FALSE),"")</f>
        <v/>
      </c>
      <c r="BC172" s="171" t="str">
        <f>IFERROR(VLOOKUP($B172,'NAV plus Dist'!$B:$FD,BC$1,FALSE)/VLOOKUP($B171,NAV!$A:$FC,BC$1,FALSE),"")</f>
        <v/>
      </c>
      <c r="BD172" s="171" t="str">
        <f>IFERROR(VLOOKUP($B172,'NAV plus Dist'!$B:$FD,BD$1,FALSE)/VLOOKUP($B171,NAV!$A:$FC,BD$1,FALSE),"")</f>
        <v/>
      </c>
      <c r="BE172" s="171" t="str">
        <f>IFERROR(VLOOKUP($B172,'NAV plus Dist'!$B:$FD,BE$1,FALSE)/VLOOKUP($B171,NAV!$A:$FC,BE$1,FALSE),"")</f>
        <v/>
      </c>
      <c r="BF172" s="171" t="str">
        <f>IFERROR(VLOOKUP($B172,'NAV plus Dist'!$B:$FD,BF$1,FALSE)/VLOOKUP($B171,NAV!$A:$FC,BF$1,FALSE),"")</f>
        <v/>
      </c>
      <c r="BG172" s="171" t="str">
        <f>IFERROR(VLOOKUP($B172,'NAV plus Dist'!$B:$FD,BG$1,FALSE)/VLOOKUP($B171,NAV!$A:$FC,BG$1,FALSE),"")</f>
        <v/>
      </c>
      <c r="BH172" s="171" t="str">
        <f>IFERROR(VLOOKUP($B172,'NAV plus Dist'!$B:$FD,BH$1,FALSE)/VLOOKUP($B171,NAV!$A:$FC,BH$1,FALSE),"")</f>
        <v/>
      </c>
      <c r="BI172" s="171" t="str">
        <f>IFERROR(VLOOKUP($B172,'NAV plus Dist'!$B:$FD,BI$1,FALSE)/VLOOKUP($B171,NAV!$A:$FC,BI$1,FALSE),"")</f>
        <v/>
      </c>
      <c r="BJ172" s="171" t="str">
        <f>IFERROR(VLOOKUP($B172,'NAV plus Dist'!$B:$FD,BJ$1,FALSE)/VLOOKUP($B171,NAV!$A:$FC,BJ$1,FALSE),"")</f>
        <v/>
      </c>
      <c r="BK172" s="171" t="str">
        <f>IFERROR(VLOOKUP($B172,'NAV plus Dist'!$B:$FD,BK$1,FALSE)/VLOOKUP($B171,NAV!$A:$FC,BK$1,FALSE),"")</f>
        <v/>
      </c>
      <c r="BL172" s="171" t="str">
        <f>IFERROR(VLOOKUP($B172,'NAV plus Dist'!$B:$FD,BL$1,FALSE)/VLOOKUP($B171,NAV!$A:$FC,BL$1,FALSE),"")</f>
        <v/>
      </c>
      <c r="BM172" s="171" t="str">
        <f>IFERROR(VLOOKUP($B172,'NAV plus Dist'!$B:$FD,BM$1,FALSE)/VLOOKUP($B171,NAV!$A:$FC,BM$1,FALSE),"")</f>
        <v/>
      </c>
      <c r="BN172" s="171" t="str">
        <f>IFERROR(VLOOKUP($B172,'NAV plus Dist'!$B:$FD,BN$1,FALSE)/VLOOKUP($B171,NAV!$A:$FC,BN$1,FALSE),"")</f>
        <v/>
      </c>
      <c r="BO172" s="171" t="str">
        <f>IFERROR(VLOOKUP($B172,'NAV plus Dist'!$B:$FD,BO$1,FALSE)/VLOOKUP($B171,NAV!$A:$FC,BO$1,FALSE),"")</f>
        <v/>
      </c>
      <c r="BP172" s="171" t="str">
        <f>IFERROR(VLOOKUP($B172,'NAV plus Dist'!$B:$FD,BP$1,FALSE)/VLOOKUP($B171,NAV!$A:$FC,BP$1,FALSE),"")</f>
        <v/>
      </c>
      <c r="BQ172" s="171" t="str">
        <f>IFERROR(VLOOKUP($B172,'NAV plus Dist'!$B:$FD,BQ$1,FALSE)/VLOOKUP($B171,NAV!$A:$FC,BQ$1,FALSE),"")</f>
        <v/>
      </c>
      <c r="BR172" s="171" t="str">
        <f>IFERROR(VLOOKUP($B172,'NAV plus Dist'!$B:$FD,BR$1,FALSE)/VLOOKUP($B171,NAV!$A:$FC,BR$1,FALSE),"")</f>
        <v/>
      </c>
      <c r="BS172" s="171" t="str">
        <f>IFERROR(VLOOKUP($B172,'NAV plus Dist'!$B:$FD,BS$1,FALSE)/VLOOKUP($B171,NAV!$A:$FC,BS$1,FALSE),"")</f>
        <v/>
      </c>
      <c r="BT172" s="171" t="str">
        <f>IFERROR(VLOOKUP($B172,'NAV plus Dist'!$B:$FD,BT$1,FALSE)/VLOOKUP($B171,NAV!$A:$FC,BT$1,FALSE),"")</f>
        <v/>
      </c>
      <c r="BU172" s="171" t="str">
        <f>IFERROR(VLOOKUP($B172,'NAV plus Dist'!$B:$FD,BU$1,FALSE)/VLOOKUP($B171,NAV!$A:$FC,BU$1,FALSE),"")</f>
        <v/>
      </c>
      <c r="BV172" s="171" t="str">
        <f>IFERROR(VLOOKUP($B172,'NAV plus Dist'!$B:$FD,BV$1,FALSE)/VLOOKUP($B171,NAV!$A:$FC,BV$1,FALSE),"")</f>
        <v/>
      </c>
      <c r="BW172" s="171" t="str">
        <f>IFERROR(VLOOKUP($B172,'NAV plus Dist'!$B:$FD,BW$1,FALSE)/VLOOKUP($B171,NAV!$A:$FC,BW$1,FALSE),"")</f>
        <v/>
      </c>
      <c r="BX172" s="171" t="str">
        <f>IFERROR(VLOOKUP($B172,'NAV plus Dist'!$B:$FD,BX$1,FALSE)/VLOOKUP($B171,NAV!$A:$FC,BX$1,FALSE),"")</f>
        <v/>
      </c>
      <c r="BY172" s="171" t="str">
        <f>IFERROR(VLOOKUP($B172,'NAV plus Dist'!$B:$FD,BY$1,FALSE)/VLOOKUP($B171,NAV!$A:$FC,BY$1,FALSE),"")</f>
        <v/>
      </c>
      <c r="BZ172" s="171" t="str">
        <f>IFERROR(VLOOKUP($B172,'NAV plus Dist'!$B:$FD,BZ$1,FALSE)/VLOOKUP($B171,NAV!$A:$FC,BZ$1,FALSE),"")</f>
        <v/>
      </c>
      <c r="CA172" s="171" t="str">
        <f>IFERROR(VLOOKUP($B172,'NAV plus Dist'!$B:$FD,CA$1,FALSE)/VLOOKUP($B171,NAV!$A:$FC,CA$1,FALSE),"")</f>
        <v/>
      </c>
      <c r="CB172" s="171" t="str">
        <f>IFERROR(VLOOKUP($B172,'NAV plus Dist'!$B:$FD,CB$1,FALSE)/VLOOKUP($B171,NAV!$A:$FC,CB$1,FALSE),"")</f>
        <v/>
      </c>
      <c r="CC172" s="171" t="str">
        <f>IFERROR(VLOOKUP($B172,'NAV plus Dist'!$B:$FD,CC$1,FALSE)/VLOOKUP($B171,NAV!$A:$FC,CC$1,FALSE),"")</f>
        <v/>
      </c>
      <c r="CD172" s="171" t="str">
        <f>IFERROR(VLOOKUP($B172,'NAV plus Dist'!$B:$FD,CD$1,FALSE)/VLOOKUP($B171,NAV!$A:$FC,CD$1,FALSE),"")</f>
        <v/>
      </c>
      <c r="CE172" s="171" t="str">
        <f>IFERROR(VLOOKUP($B172,'NAV plus Dist'!$B:$FD,CE$1,FALSE)/VLOOKUP($B171,NAV!$A:$FC,CE$1,FALSE),"")</f>
        <v/>
      </c>
      <c r="CF172" s="171" t="str">
        <f>IFERROR(VLOOKUP($B172,'NAV plus Dist'!$B:$FD,CF$1,FALSE)/VLOOKUP($B171,NAV!$A:$FC,CF$1,FALSE),"")</f>
        <v/>
      </c>
      <c r="CG172" s="171" t="str">
        <f>IFERROR(VLOOKUP($B172,'NAV plus Dist'!$B:$FD,CG$1,FALSE)/VLOOKUP($B171,NAV!$A:$FC,CG$1,FALSE),"")</f>
        <v/>
      </c>
      <c r="CH172" s="171" t="str">
        <f>IFERROR(VLOOKUP($B172,'NAV plus Dist'!$B:$FD,CH$1,FALSE)/VLOOKUP($B171,NAV!$A:$FC,CH$1,FALSE),"")</f>
        <v/>
      </c>
      <c r="CI172" s="171" t="str">
        <f>IFERROR(VLOOKUP($B172,'NAV plus Dist'!$B:$FD,CI$1,FALSE)/VLOOKUP($B171,NAV!$A:$FC,CI$1,FALSE),"")</f>
        <v/>
      </c>
      <c r="CJ172" s="171" t="str">
        <f>IFERROR(VLOOKUP($B172,'NAV plus Dist'!$B:$FD,CJ$1,FALSE)/VLOOKUP($B171,NAV!$A:$FC,CJ$1,FALSE),"")</f>
        <v/>
      </c>
      <c r="CK172" s="171" t="str">
        <f>IFERROR(VLOOKUP($B172,'NAV plus Dist'!$B:$FD,CK$1,FALSE)/VLOOKUP($B171,NAV!$A:$FC,CK$1,FALSE),"")</f>
        <v/>
      </c>
      <c r="CL172" s="171" t="str">
        <f>IFERROR(VLOOKUP($B172,'NAV plus Dist'!$B:$FD,CL$1,FALSE)/VLOOKUP($B171,NAV!$A:$FC,CL$1,FALSE),"")</f>
        <v/>
      </c>
      <c r="CM172" s="171" t="str">
        <f>IFERROR(VLOOKUP($B172,'NAV plus Dist'!$B:$FD,CM$1,FALSE)/VLOOKUP($B171,NAV!$A:$FC,CM$1,FALSE),"")</f>
        <v/>
      </c>
      <c r="CN172" s="171" t="str">
        <f>IFERROR(VLOOKUP($B172,'NAV plus Dist'!$B:$FD,CN$1,FALSE)/VLOOKUP($B171,NAV!$A:$FC,CN$1,FALSE),"")</f>
        <v/>
      </c>
      <c r="CO172" s="171" t="str">
        <f>IFERROR(VLOOKUP($B172,'NAV plus Dist'!$B:$FD,CO$1,FALSE)/VLOOKUP($B171,NAV!$A:$FC,CO$1,FALSE),"")</f>
        <v/>
      </c>
      <c r="CP172" s="171" t="str">
        <f>IFERROR(VLOOKUP($B172,'NAV plus Dist'!$B:$FD,CP$1,FALSE)/VLOOKUP($B171,NAV!$A:$FC,CP$1,FALSE),"")</f>
        <v/>
      </c>
      <c r="CQ172" s="171" t="str">
        <f>IFERROR(VLOOKUP($B172,'NAV plus Dist'!$B:$FD,CQ$1,FALSE)/VLOOKUP($B171,NAV!$A:$FC,CQ$1,FALSE),"")</f>
        <v/>
      </c>
      <c r="CR172" s="171" t="str">
        <f>IFERROR(VLOOKUP($B172,'NAV plus Dist'!$B:$FD,CR$1,FALSE)/VLOOKUP($B171,NAV!$A:$FC,CR$1,FALSE),"")</f>
        <v/>
      </c>
      <c r="CS172" s="171" t="str">
        <f>IFERROR(VLOOKUP($B172,'NAV plus Dist'!$B:$FD,CS$1,FALSE)/VLOOKUP($B171,NAV!$A:$FC,CS$1,FALSE),"")</f>
        <v/>
      </c>
      <c r="CT172" s="171" t="str">
        <f>IFERROR(VLOOKUP($B172,'NAV plus Dist'!$B:$FD,CT$1,FALSE)/VLOOKUP($B171,NAV!$A:$FC,CT$1,FALSE),"")</f>
        <v/>
      </c>
      <c r="CU172" s="171" t="str">
        <f>IFERROR(VLOOKUP($B172,'NAV plus Dist'!$B:$FD,CU$1,FALSE)/VLOOKUP($B171,NAV!$A:$FC,CU$1,FALSE),"")</f>
        <v/>
      </c>
      <c r="CV172" s="171" t="str">
        <f>IFERROR(VLOOKUP($B172,'NAV plus Dist'!$B:$FD,CV$1,FALSE)/VLOOKUP($B171,NAV!$A:$FC,CV$1,FALSE),"")</f>
        <v/>
      </c>
      <c r="CW172" s="171" t="str">
        <f>IFERROR(VLOOKUP($B172,'NAV plus Dist'!$B:$FD,CW$1,FALSE)/VLOOKUP($B171,NAV!$A:$FC,CW$1,FALSE),"")</f>
        <v/>
      </c>
      <c r="CX172" s="171" t="str">
        <f>IFERROR(VLOOKUP($B172,'NAV plus Dist'!$B:$FD,CX$1,FALSE)/VLOOKUP($B171,NAV!$A:$FC,CX$1,FALSE),"")</f>
        <v/>
      </c>
      <c r="CY172" s="171" t="str">
        <f>IFERROR(VLOOKUP($B172,'NAV plus Dist'!$B:$FD,CY$1,FALSE)/VLOOKUP($B171,NAV!$A:$FC,CY$1,FALSE),"")</f>
        <v/>
      </c>
      <c r="CZ172" s="171" t="str">
        <f>IFERROR(VLOOKUP($B172,'NAV plus Dist'!$B:$FD,CZ$1,FALSE)/VLOOKUP($B171,NAV!$A:$FC,CZ$1,FALSE),"")</f>
        <v/>
      </c>
      <c r="DA172" s="171" t="str">
        <f>IFERROR(VLOOKUP($B172,'NAV plus Dist'!$B:$FD,DA$1,FALSE)/VLOOKUP($B171,NAV!$A:$FC,DA$1,FALSE),"")</f>
        <v/>
      </c>
      <c r="DB172" s="171" t="str">
        <f>IFERROR(VLOOKUP($B172,'NAV plus Dist'!$B:$FD,DB$1,FALSE)/VLOOKUP($B171,NAV!$A:$FC,DB$1,FALSE),"")</f>
        <v/>
      </c>
      <c r="DC172" s="171" t="str">
        <f>IFERROR(VLOOKUP($B172,'NAV plus Dist'!$B:$FD,DC$1,FALSE)/VLOOKUP($B171,NAV!$A:$FC,DC$1,FALSE),"")</f>
        <v/>
      </c>
      <c r="DD172" s="171" t="str">
        <f>IFERROR(VLOOKUP($B172,'NAV plus Dist'!$B:$FD,DD$1,FALSE)/VLOOKUP($B171,NAV!$A:$FC,DD$1,FALSE),"")</f>
        <v/>
      </c>
      <c r="DE172" s="171" t="str">
        <f>IFERROR(VLOOKUP($B172,'NAV plus Dist'!$B:$FD,DE$1,FALSE)/VLOOKUP($B171,NAV!$A:$FC,DE$1,FALSE),"")</f>
        <v/>
      </c>
      <c r="DF172" s="171" t="str">
        <f>IFERROR(VLOOKUP($B172,'NAV plus Dist'!$B:$FD,DF$1,FALSE)/VLOOKUP($B171,NAV!$A:$FC,DF$1,FALSE),"")</f>
        <v/>
      </c>
      <c r="DG172" s="171" t="str">
        <f>IFERROR(VLOOKUP($B172,'NAV plus Dist'!$B:$FD,DG$1,FALSE)/VLOOKUP($B171,NAV!$A:$FC,DG$1,FALSE),"")</f>
        <v/>
      </c>
      <c r="DH172" s="171" t="str">
        <f>IFERROR(VLOOKUP($B172,'NAV plus Dist'!$B:$FD,DH$1,FALSE)/VLOOKUP($B171,NAV!$A:$FC,DH$1,FALSE),"")</f>
        <v/>
      </c>
    </row>
    <row r="173" spans="1:112">
      <c r="A173" s="94">
        <f t="shared" si="44"/>
        <v>28</v>
      </c>
      <c r="B173" s="168">
        <f t="shared" si="45"/>
        <v>45230</v>
      </c>
      <c r="C173" s="171">
        <f>IFERROR(VLOOKUP($B173,'NAV plus Dist'!$B:$FD,C$1,FALSE)/VLOOKUP($B172,NAV!$A:$FC,C$1,FALSE),"")</f>
        <v>0.98847288060853267</v>
      </c>
      <c r="D173" s="171">
        <f>IFERROR(VLOOKUP($B173,'NAV plus Dist'!$B:$FD,D$1,FALSE)/VLOOKUP($B172,NAV!$A:$FC,D$1,FALSE),"")</f>
        <v>1.0106093853803877</v>
      </c>
      <c r="E173" s="171">
        <f>IFERROR(VLOOKUP($B173,'NAV plus Dist'!$B:$FD,E$1,FALSE)/VLOOKUP($B172,NAV!$A:$FC,E$1,FALSE),"")</f>
        <v>0.98985662481126346</v>
      </c>
      <c r="F173" s="171">
        <f>IFERROR(VLOOKUP($B173,'NAV plus Dist'!$B:$FD,F$1,FALSE)/VLOOKUP($B172,NAV!$A:$FC,F$1,FALSE),"")</f>
        <v>0.94234868847900632</v>
      </c>
      <c r="G173" s="171">
        <f>IFERROR(VLOOKUP($B173,'NAV plus Dist'!$B:$FD,G$1,FALSE)/VLOOKUP($B172,NAV!$A:$FC,G$1,FALSE),"")</f>
        <v>0.97063742798736274</v>
      </c>
      <c r="H173" s="171">
        <f>IFERROR(VLOOKUP($B173,'NAV plus Dist'!$B:$FD,H$1,FALSE)/VLOOKUP($B172,NAV!$A:$FC,H$1,FALSE),"")</f>
        <v>0.98416876085078042</v>
      </c>
      <c r="I173" s="171">
        <f>IFERROR(VLOOKUP($B173,'NAV plus Dist'!$B:$FD,I$1,FALSE)/VLOOKUP($B172,NAV!$A:$FC,I$1,FALSE),"")</f>
        <v>1.0049738046289545</v>
      </c>
      <c r="J173" s="171">
        <f>IFERROR(VLOOKUP($B173,'NAV plus Dist'!$B:$FD,J$1,FALSE)/VLOOKUP($B172,NAV!$A:$FC,J$1,FALSE),"")</f>
        <v>0.9578166447410984</v>
      </c>
      <c r="K173" s="171">
        <f>IFERROR(VLOOKUP($B173,'NAV plus Dist'!$B:$FD,K$1,FALSE)/VLOOKUP($B172,NAV!$A:$FC,K$1,FALSE),"")</f>
        <v>0.95036486643727447</v>
      </c>
      <c r="L173" s="171" t="str">
        <f>IFERROR(VLOOKUP($B173,'NAV plus Dist'!$B:$FD,L$1,FALSE)/VLOOKUP($B172,NAV!$A:$FC,L$1,FALSE),"")</f>
        <v/>
      </c>
      <c r="M173" s="171" t="str">
        <f>IFERROR(VLOOKUP($B173,'NAV plus Dist'!$B:$FD,M$1,FALSE)/VLOOKUP($B172,NAV!$A:$FC,M$1,FALSE),"")</f>
        <v/>
      </c>
      <c r="N173" s="171">
        <f>IFERROR(VLOOKUP($B173,'NAV plus Dist'!$B:$FD,N$1,FALSE)/VLOOKUP($B172,NAV!$A:$FC,N$1,FALSE),"")</f>
        <v>0.96905601721767198</v>
      </c>
      <c r="O173" s="171">
        <f>IFERROR(VLOOKUP($B173,'NAV plus Dist'!$B:$FD,O$1,FALSE)/VLOOKUP($B172,NAV!$A:$FC,O$1,FALSE),"")</f>
        <v>0.98136067101584334</v>
      </c>
      <c r="P173" s="171">
        <f>IFERROR(VLOOKUP($B173,'NAV plus Dist'!$B:$FD,P$1,FALSE)/VLOOKUP($B172,NAV!$A:$FC,P$1,FALSE),"")</f>
        <v>0.97700717939092485</v>
      </c>
      <c r="Q173" s="171">
        <f>IFERROR(VLOOKUP($B173,'NAV plus Dist'!$B:$FD,Q$1,FALSE)/VLOOKUP($B172,NAV!$A:$FC,Q$1,FALSE),"")</f>
        <v>0.94170934241935811</v>
      </c>
      <c r="R173" s="171">
        <f>IFERROR(VLOOKUP($B173,'NAV plus Dist'!$B:$FD,R$1,FALSE)/VLOOKUP($B172,NAV!$A:$FC,R$1,FALSE),"")</f>
        <v>0.94170934241935811</v>
      </c>
      <c r="S173" s="171">
        <f>IFERROR(VLOOKUP($B173,'NAV plus Dist'!$B:$FD,S$1,FALSE)/VLOOKUP($B172,NAV!$A:$FC,S$1,FALSE),"")</f>
        <v>0.94094041491000735</v>
      </c>
      <c r="T173" s="171">
        <f>IFERROR(VLOOKUP($B173,'NAV plus Dist'!$B:$FD,T$1,FALSE)/VLOOKUP($B172,NAV!$A:$FC,T$1,FALSE),"")</f>
        <v>0.94206651999962865</v>
      </c>
      <c r="U173" s="171">
        <f>IFERROR(VLOOKUP($B173,'NAV plus Dist'!$B:$FD,U$1,FALSE)/VLOOKUP($B172,NAV!$A:$FC,U$1,FALSE),"")</f>
        <v>0.94205361600798876</v>
      </c>
      <c r="V173" s="171">
        <f>IFERROR(VLOOKUP($B173,'NAV plus Dist'!$B:$FD,V$1,FALSE)/VLOOKUP($B172,NAV!$A:$FC,V$1,FALSE),"")</f>
        <v>0.98726616965121305</v>
      </c>
      <c r="W173" s="171">
        <f>IFERROR(VLOOKUP($B173,'NAV plus Dist'!$B:$FD,W$1,FALSE)/VLOOKUP($B172,NAV!$A:$FC,W$1,FALSE),"")</f>
        <v>0.98726616965121305</v>
      </c>
      <c r="X173" s="171">
        <f>IFERROR(VLOOKUP($B173,'NAV plus Dist'!$B:$FD,X$1,FALSE)/VLOOKUP($B172,NAV!$A:$FC,X$1,FALSE),"")</f>
        <v>0.9870334923055295</v>
      </c>
      <c r="Y173" s="171">
        <f>IFERROR(VLOOKUP($B173,'NAV plus Dist'!$B:$FD,Y$1,FALSE)/VLOOKUP($B172,NAV!$A:$FC,Y$1,FALSE),"")</f>
        <v>0.98821467264447604</v>
      </c>
      <c r="Z173" s="171">
        <f>IFERROR(VLOOKUP($B173,'NAV plus Dist'!$B:$FD,Z$1,FALSE)/VLOOKUP($B172,NAV!$A:$FC,Z$1,FALSE),"")</f>
        <v>0.98818047610260218</v>
      </c>
      <c r="AA173" s="171">
        <f>IFERROR(VLOOKUP($B173,'NAV plus Dist'!$B:$FD,AA$1,FALSE)/VLOOKUP($B172,NAV!$A:$FC,AA$1,FALSE),"")</f>
        <v>0.98078641151491763</v>
      </c>
      <c r="AB173" s="171">
        <f>IFERROR(VLOOKUP($B173,'NAV plus Dist'!$B:$FD,AB$1,FALSE)/VLOOKUP($B172,NAV!$A:$FC,AB$1,FALSE),"")</f>
        <v>1.0025682698288489</v>
      </c>
      <c r="AC173" s="171">
        <f>IFERROR(VLOOKUP($B173,'NAV plus Dist'!$B:$FD,AC$1,FALSE)/VLOOKUP($B172,NAV!$A:$FC,AC$1,FALSE),"")</f>
        <v>0.98197237607242649</v>
      </c>
      <c r="AD173" s="171">
        <f>IFERROR(VLOOKUP($B173,'NAV plus Dist'!$B:$FD,AD$1,FALSE)/VLOOKUP($B172,NAV!$A:$FC,AD$1,FALSE),"")</f>
        <v>1.0636866971487546</v>
      </c>
      <c r="AE173" s="171">
        <f>IFERROR(VLOOKUP($B173,'NAV plus Dist'!$B:$FD,AE$1,FALSE)/VLOOKUP($B172,NAV!$A:$FC,AE$1,FALSE),"")</f>
        <v>0.95359815371704326</v>
      </c>
      <c r="AF173" s="171">
        <f>IFERROR(VLOOKUP($B173,'NAV plus Dist'!$B:$FD,AF$1,FALSE)/VLOOKUP($B172,NAV!$A:$FC,AF$1,FALSE),"")</f>
        <v>0.95428659977530705</v>
      </c>
      <c r="AG173" s="171">
        <f>IFERROR(VLOOKUP($B173,'NAV plus Dist'!$B:$FD,AG$1,FALSE)/VLOOKUP($B172,NAV!$A:$FC,AG$1,FALSE),"")</f>
        <v>0.97573465783141089</v>
      </c>
      <c r="AH173" s="171">
        <f>IFERROR(VLOOKUP($B173,'NAV plus Dist'!$B:$FD,AH$1,FALSE)/VLOOKUP($B172,NAV!$A:$FC,AH$1,FALSE),"")</f>
        <v>0.95568251627964129</v>
      </c>
      <c r="AI173" s="171">
        <f>IFERROR(VLOOKUP($B173,'NAV plus Dist'!$B:$FD,AI$1,FALSE)/VLOOKUP($B172,NAV!$A:$FC,AI$1,FALSE),"")</f>
        <v>1.0023695701661803</v>
      </c>
      <c r="AJ173" s="171">
        <f>IFERROR(VLOOKUP($B173,'NAV plus Dist'!$B:$FD,AJ$1,FALSE)/VLOOKUP($B172,NAV!$A:$FC,AJ$1,FALSE),"")</f>
        <v>1.0013696876600102</v>
      </c>
      <c r="AK173" s="171">
        <f>IFERROR(VLOOKUP($B173,'NAV plus Dist'!$B:$FD,AK$1,FALSE)/VLOOKUP($B172,NAV!$A:$FC,AK$1,FALSE),"")</f>
        <v>0.940863513391196</v>
      </c>
      <c r="AL173" s="171">
        <f>IFERROR(VLOOKUP($B173,'NAV plus Dist'!$B:$FD,AL$1,FALSE)/VLOOKUP($B172,NAV!$A:$FC,AL$1,FALSE),"")</f>
        <v>0.94238562391124958</v>
      </c>
      <c r="AM173" s="171">
        <f>IFERROR(VLOOKUP($B173,'NAV plus Dist'!$B:$FD,AM$1,FALSE)/VLOOKUP($B172,NAV!$A:$FC,AM$1,FALSE),"")</f>
        <v>0.90402223504116641</v>
      </c>
      <c r="AN173" s="171">
        <f>IFERROR(VLOOKUP($B173,'NAV plus Dist'!$B:$FD,AN$1,FALSE)/VLOOKUP($B172,NAV!$A:$FC,AN$1,FALSE),"")</f>
        <v>0.94060276025009359</v>
      </c>
      <c r="AO173" s="171">
        <f>IFERROR(VLOOKUP($B173,'NAV plus Dist'!$B:$FD,AO$1,FALSE)/VLOOKUP($B172,NAV!$A:$FC,AO$1,FALSE),"")</f>
        <v>0.92126611359285271</v>
      </c>
      <c r="AP173" s="171">
        <f>IFERROR(VLOOKUP($B173,'NAV plus Dist'!$B:$FD,AP$1,FALSE)/VLOOKUP($B172,NAV!$A:$FC,AP$1,FALSE),"")</f>
        <v>0.9641873085093704</v>
      </c>
      <c r="AQ173" s="171">
        <f>IFERROR(VLOOKUP($B173,'NAV plus Dist'!$B:$FD,AQ$1,FALSE)/VLOOKUP($B172,NAV!$A:$FC,AQ$1,FALSE),"")</f>
        <v>0.924496580803849</v>
      </c>
      <c r="AR173" s="171" t="str">
        <f>IFERROR(VLOOKUP($B173,'NAV plus Dist'!$B:$FD,AR$1,FALSE)/VLOOKUP($B172,NAV!$A:$FC,AR$1,FALSE),"")</f>
        <v/>
      </c>
      <c r="AS173" s="171">
        <f>IFERROR(VLOOKUP($B173,'NAV plus Dist'!$B:$FD,AS$1,FALSE)/VLOOKUP($B172,NAV!$A:$FC,AS$1,FALSE),"")</f>
        <v>0.95461707734521462</v>
      </c>
      <c r="AT173" s="171">
        <f>IFERROR(VLOOKUP($B173,'NAV plus Dist'!$B:$FD,AT$1,FALSE)/VLOOKUP($B172,NAV!$A:$FC,AT$1,FALSE),"")</f>
        <v>0.9424005528081657</v>
      </c>
      <c r="AU173" s="171">
        <f>IFERROR(VLOOKUP($B173,'NAV plus Dist'!$B:$FD,AU$1,FALSE)/VLOOKUP($B172,NAV!$A:$FC,AU$1,FALSE),"")</f>
        <v>1</v>
      </c>
      <c r="AV173" s="171">
        <f>IFERROR(VLOOKUP($B173,'NAV plus Dist'!$B:$FD,AV$1,FALSE)/VLOOKUP($B172,NAV!$A:$FC,AV$1,FALSE),"")</f>
        <v>0.90132498502438874</v>
      </c>
      <c r="AW173" s="171" t="str">
        <f>IFERROR(VLOOKUP($B173,'NAV plus Dist'!$B:$FD,AW$1,FALSE)/VLOOKUP($B172,NAV!$A:$FC,AW$1,FALSE),"")</f>
        <v/>
      </c>
      <c r="AX173" s="171" t="str">
        <f>IFERROR(VLOOKUP($B173,'NAV plus Dist'!$B:$FD,AX$1,FALSE)/VLOOKUP($B172,NAV!$A:$FC,AX$1,FALSE),"")</f>
        <v/>
      </c>
      <c r="AY173" s="171" t="str">
        <f>IFERROR(VLOOKUP($B173,'NAV plus Dist'!$B:$FD,AY$1,FALSE)/VLOOKUP($B172,NAV!$A:$FC,AY$1,FALSE),"")</f>
        <v/>
      </c>
      <c r="AZ173" s="171" t="str">
        <f>IFERROR(VLOOKUP($B173,'NAV plus Dist'!$B:$FD,AZ$1,FALSE)/VLOOKUP($B172,NAV!$A:$FC,AZ$1,FALSE),"")</f>
        <v/>
      </c>
      <c r="BA173" s="171" t="str">
        <f>IFERROR(VLOOKUP($B173,'NAV plus Dist'!$B:$FD,BA$1,FALSE)/VLOOKUP($B172,NAV!$A:$FC,BA$1,FALSE),"")</f>
        <v/>
      </c>
      <c r="BB173" s="171" t="str">
        <f>IFERROR(VLOOKUP($B173,'NAV plus Dist'!$B:$FD,BB$1,FALSE)/VLOOKUP($B172,NAV!$A:$FC,BB$1,FALSE),"")</f>
        <v/>
      </c>
      <c r="BC173" s="171" t="str">
        <f>IFERROR(VLOOKUP($B173,'NAV plus Dist'!$B:$FD,BC$1,FALSE)/VLOOKUP($B172,NAV!$A:$FC,BC$1,FALSE),"")</f>
        <v/>
      </c>
      <c r="BD173" s="171" t="str">
        <f>IFERROR(VLOOKUP($B173,'NAV plus Dist'!$B:$FD,BD$1,FALSE)/VLOOKUP($B172,NAV!$A:$FC,BD$1,FALSE),"")</f>
        <v/>
      </c>
      <c r="BE173" s="171" t="str">
        <f>IFERROR(VLOOKUP($B173,'NAV plus Dist'!$B:$FD,BE$1,FALSE)/VLOOKUP($B172,NAV!$A:$FC,BE$1,FALSE),"")</f>
        <v/>
      </c>
      <c r="BF173" s="171" t="str">
        <f>IFERROR(VLOOKUP($B173,'NAV plus Dist'!$B:$FD,BF$1,FALSE)/VLOOKUP($B172,NAV!$A:$FC,BF$1,FALSE),"")</f>
        <v/>
      </c>
      <c r="BG173" s="171" t="str">
        <f>IFERROR(VLOOKUP($B173,'NAV plus Dist'!$B:$FD,BG$1,FALSE)/VLOOKUP($B172,NAV!$A:$FC,BG$1,FALSE),"")</f>
        <v/>
      </c>
      <c r="BH173" s="171" t="str">
        <f>IFERROR(VLOOKUP($B173,'NAV plus Dist'!$B:$FD,BH$1,FALSE)/VLOOKUP($B172,NAV!$A:$FC,BH$1,FALSE),"")</f>
        <v/>
      </c>
      <c r="BI173" s="171" t="str">
        <f>IFERROR(VLOOKUP($B173,'NAV plus Dist'!$B:$FD,BI$1,FALSE)/VLOOKUP($B172,NAV!$A:$FC,BI$1,FALSE),"")</f>
        <v/>
      </c>
      <c r="BJ173" s="171" t="str">
        <f>IFERROR(VLOOKUP($B173,'NAV plus Dist'!$B:$FD,BJ$1,FALSE)/VLOOKUP($B172,NAV!$A:$FC,BJ$1,FALSE),"")</f>
        <v/>
      </c>
      <c r="BK173" s="171" t="str">
        <f>IFERROR(VLOOKUP($B173,'NAV plus Dist'!$B:$FD,BK$1,FALSE)/VLOOKUP($B172,NAV!$A:$FC,BK$1,FALSE),"")</f>
        <v/>
      </c>
      <c r="BL173" s="171" t="str">
        <f>IFERROR(VLOOKUP($B173,'NAV plus Dist'!$B:$FD,BL$1,FALSE)/VLOOKUP($B172,NAV!$A:$FC,BL$1,FALSE),"")</f>
        <v/>
      </c>
      <c r="BM173" s="171" t="str">
        <f>IFERROR(VLOOKUP($B173,'NAV plus Dist'!$B:$FD,BM$1,FALSE)/VLOOKUP($B172,NAV!$A:$FC,BM$1,FALSE),"")</f>
        <v/>
      </c>
      <c r="BN173" s="171" t="str">
        <f>IFERROR(VLOOKUP($B173,'NAV plus Dist'!$B:$FD,BN$1,FALSE)/VLOOKUP($B172,NAV!$A:$FC,BN$1,FALSE),"")</f>
        <v/>
      </c>
      <c r="BO173" s="171" t="str">
        <f>IFERROR(VLOOKUP($B173,'NAV plus Dist'!$B:$FD,BO$1,FALSE)/VLOOKUP($B172,NAV!$A:$FC,BO$1,FALSE),"")</f>
        <v/>
      </c>
      <c r="BP173" s="171" t="str">
        <f>IFERROR(VLOOKUP($B173,'NAV plus Dist'!$B:$FD,BP$1,FALSE)/VLOOKUP($B172,NAV!$A:$FC,BP$1,FALSE),"")</f>
        <v/>
      </c>
      <c r="BQ173" s="171" t="str">
        <f>IFERROR(VLOOKUP($B173,'NAV plus Dist'!$B:$FD,BQ$1,FALSE)/VLOOKUP($B172,NAV!$A:$FC,BQ$1,FALSE),"")</f>
        <v/>
      </c>
      <c r="BR173" s="171" t="str">
        <f>IFERROR(VLOOKUP($B173,'NAV plus Dist'!$B:$FD,BR$1,FALSE)/VLOOKUP($B172,NAV!$A:$FC,BR$1,FALSE),"")</f>
        <v/>
      </c>
      <c r="BS173" s="171" t="str">
        <f>IFERROR(VLOOKUP($B173,'NAV plus Dist'!$B:$FD,BS$1,FALSE)/VLOOKUP($B172,NAV!$A:$FC,BS$1,FALSE),"")</f>
        <v/>
      </c>
      <c r="BT173" s="171" t="str">
        <f>IFERROR(VLOOKUP($B173,'NAV plus Dist'!$B:$FD,BT$1,FALSE)/VLOOKUP($B172,NAV!$A:$FC,BT$1,FALSE),"")</f>
        <v/>
      </c>
      <c r="BU173" s="171" t="str">
        <f>IFERROR(VLOOKUP($B173,'NAV plus Dist'!$B:$FD,BU$1,FALSE)/VLOOKUP($B172,NAV!$A:$FC,BU$1,FALSE),"")</f>
        <v/>
      </c>
      <c r="BV173" s="171" t="str">
        <f>IFERROR(VLOOKUP($B173,'NAV plus Dist'!$B:$FD,BV$1,FALSE)/VLOOKUP($B172,NAV!$A:$FC,BV$1,FALSE),"")</f>
        <v/>
      </c>
      <c r="BW173" s="171" t="str">
        <f>IFERROR(VLOOKUP($B173,'NAV plus Dist'!$B:$FD,BW$1,FALSE)/VLOOKUP($B172,NAV!$A:$FC,BW$1,FALSE),"")</f>
        <v/>
      </c>
      <c r="BX173" s="171" t="str">
        <f>IFERROR(VLOOKUP($B173,'NAV plus Dist'!$B:$FD,BX$1,FALSE)/VLOOKUP($B172,NAV!$A:$FC,BX$1,FALSE),"")</f>
        <v/>
      </c>
      <c r="BY173" s="171" t="str">
        <f>IFERROR(VLOOKUP($B173,'NAV plus Dist'!$B:$FD,BY$1,FALSE)/VLOOKUP($B172,NAV!$A:$FC,BY$1,FALSE),"")</f>
        <v/>
      </c>
      <c r="BZ173" s="171" t="str">
        <f>IFERROR(VLOOKUP($B173,'NAV plus Dist'!$B:$FD,BZ$1,FALSE)/VLOOKUP($B172,NAV!$A:$FC,BZ$1,FALSE),"")</f>
        <v/>
      </c>
      <c r="CA173" s="171" t="str">
        <f>IFERROR(VLOOKUP($B173,'NAV plus Dist'!$B:$FD,CA$1,FALSE)/VLOOKUP($B172,NAV!$A:$FC,CA$1,FALSE),"")</f>
        <v/>
      </c>
      <c r="CB173" s="171" t="str">
        <f>IFERROR(VLOOKUP($B173,'NAV plus Dist'!$B:$FD,CB$1,FALSE)/VLOOKUP($B172,NAV!$A:$FC,CB$1,FALSE),"")</f>
        <v/>
      </c>
      <c r="CC173" s="171" t="str">
        <f>IFERROR(VLOOKUP($B173,'NAV plus Dist'!$B:$FD,CC$1,FALSE)/VLOOKUP($B172,NAV!$A:$FC,CC$1,FALSE),"")</f>
        <v/>
      </c>
      <c r="CD173" s="171" t="str">
        <f>IFERROR(VLOOKUP($B173,'NAV plus Dist'!$B:$FD,CD$1,FALSE)/VLOOKUP($B172,NAV!$A:$FC,CD$1,FALSE),"")</f>
        <v/>
      </c>
      <c r="CE173" s="171" t="str">
        <f>IFERROR(VLOOKUP($B173,'NAV plus Dist'!$B:$FD,CE$1,FALSE)/VLOOKUP($B172,NAV!$A:$FC,CE$1,FALSE),"")</f>
        <v/>
      </c>
      <c r="CF173" s="171" t="str">
        <f>IFERROR(VLOOKUP($B173,'NAV plus Dist'!$B:$FD,CF$1,FALSE)/VLOOKUP($B172,NAV!$A:$FC,CF$1,FALSE),"")</f>
        <v/>
      </c>
      <c r="CG173" s="171" t="str">
        <f>IFERROR(VLOOKUP($B173,'NAV plus Dist'!$B:$FD,CG$1,FALSE)/VLOOKUP($B172,NAV!$A:$FC,CG$1,FALSE),"")</f>
        <v/>
      </c>
      <c r="CH173" s="171" t="str">
        <f>IFERROR(VLOOKUP($B173,'NAV plus Dist'!$B:$FD,CH$1,FALSE)/VLOOKUP($B172,NAV!$A:$FC,CH$1,FALSE),"")</f>
        <v/>
      </c>
      <c r="CI173" s="171" t="str">
        <f>IFERROR(VLOOKUP($B173,'NAV plus Dist'!$B:$FD,CI$1,FALSE)/VLOOKUP($B172,NAV!$A:$FC,CI$1,FALSE),"")</f>
        <v/>
      </c>
      <c r="CJ173" s="171" t="str">
        <f>IFERROR(VLOOKUP($B173,'NAV plus Dist'!$B:$FD,CJ$1,FALSE)/VLOOKUP($B172,NAV!$A:$FC,CJ$1,FALSE),"")</f>
        <v/>
      </c>
      <c r="CK173" s="171" t="str">
        <f>IFERROR(VLOOKUP($B173,'NAV plus Dist'!$B:$FD,CK$1,FALSE)/VLOOKUP($B172,NAV!$A:$FC,CK$1,FALSE),"")</f>
        <v/>
      </c>
      <c r="CL173" s="171" t="str">
        <f>IFERROR(VLOOKUP($B173,'NAV plus Dist'!$B:$FD,CL$1,FALSE)/VLOOKUP($B172,NAV!$A:$FC,CL$1,FALSE),"")</f>
        <v/>
      </c>
      <c r="CM173" s="171" t="str">
        <f>IFERROR(VLOOKUP($B173,'NAV plus Dist'!$B:$FD,CM$1,FALSE)/VLOOKUP($B172,NAV!$A:$FC,CM$1,FALSE),"")</f>
        <v/>
      </c>
      <c r="CN173" s="171" t="str">
        <f>IFERROR(VLOOKUP($B173,'NAV plus Dist'!$B:$FD,CN$1,FALSE)/VLOOKUP($B172,NAV!$A:$FC,CN$1,FALSE),"")</f>
        <v/>
      </c>
      <c r="CO173" s="171" t="str">
        <f>IFERROR(VLOOKUP($B173,'NAV plus Dist'!$B:$FD,CO$1,FALSE)/VLOOKUP($B172,NAV!$A:$FC,CO$1,FALSE),"")</f>
        <v/>
      </c>
      <c r="CP173" s="171" t="str">
        <f>IFERROR(VLOOKUP($B173,'NAV plus Dist'!$B:$FD,CP$1,FALSE)/VLOOKUP($B172,NAV!$A:$FC,CP$1,FALSE),"")</f>
        <v/>
      </c>
      <c r="CQ173" s="171" t="str">
        <f>IFERROR(VLOOKUP($B173,'NAV plus Dist'!$B:$FD,CQ$1,FALSE)/VLOOKUP($B172,NAV!$A:$FC,CQ$1,FALSE),"")</f>
        <v/>
      </c>
      <c r="CR173" s="171" t="str">
        <f>IFERROR(VLOOKUP($B173,'NAV plus Dist'!$B:$FD,CR$1,FALSE)/VLOOKUP($B172,NAV!$A:$FC,CR$1,FALSE),"")</f>
        <v/>
      </c>
      <c r="CS173" s="171" t="str">
        <f>IFERROR(VLOOKUP($B173,'NAV plus Dist'!$B:$FD,CS$1,FALSE)/VLOOKUP($B172,NAV!$A:$FC,CS$1,FALSE),"")</f>
        <v/>
      </c>
      <c r="CT173" s="171" t="str">
        <f>IFERROR(VLOOKUP($B173,'NAV plus Dist'!$B:$FD,CT$1,FALSE)/VLOOKUP($B172,NAV!$A:$FC,CT$1,FALSE),"")</f>
        <v/>
      </c>
      <c r="CU173" s="171" t="str">
        <f>IFERROR(VLOOKUP($B173,'NAV plus Dist'!$B:$FD,CU$1,FALSE)/VLOOKUP($B172,NAV!$A:$FC,CU$1,FALSE),"")</f>
        <v/>
      </c>
      <c r="CV173" s="171" t="str">
        <f>IFERROR(VLOOKUP($B173,'NAV plus Dist'!$B:$FD,CV$1,FALSE)/VLOOKUP($B172,NAV!$A:$FC,CV$1,FALSE),"")</f>
        <v/>
      </c>
      <c r="CW173" s="171" t="str">
        <f>IFERROR(VLOOKUP($B173,'NAV plus Dist'!$B:$FD,CW$1,FALSE)/VLOOKUP($B172,NAV!$A:$FC,CW$1,FALSE),"")</f>
        <v/>
      </c>
      <c r="CX173" s="171" t="str">
        <f>IFERROR(VLOOKUP($B173,'NAV plus Dist'!$B:$FD,CX$1,FALSE)/VLOOKUP($B172,NAV!$A:$FC,CX$1,FALSE),"")</f>
        <v/>
      </c>
      <c r="CY173" s="171" t="str">
        <f>IFERROR(VLOOKUP($B173,'NAV plus Dist'!$B:$FD,CY$1,FALSE)/VLOOKUP($B172,NAV!$A:$FC,CY$1,FALSE),"")</f>
        <v/>
      </c>
      <c r="CZ173" s="171" t="str">
        <f>IFERROR(VLOOKUP($B173,'NAV plus Dist'!$B:$FD,CZ$1,FALSE)/VLOOKUP($B172,NAV!$A:$FC,CZ$1,FALSE),"")</f>
        <v/>
      </c>
      <c r="DA173" s="171" t="str">
        <f>IFERROR(VLOOKUP($B173,'NAV plus Dist'!$B:$FD,DA$1,FALSE)/VLOOKUP($B172,NAV!$A:$FC,DA$1,FALSE),"")</f>
        <v/>
      </c>
      <c r="DB173" s="171" t="str">
        <f>IFERROR(VLOOKUP($B173,'NAV plus Dist'!$B:$FD,DB$1,FALSE)/VLOOKUP($B172,NAV!$A:$FC,DB$1,FALSE),"")</f>
        <v/>
      </c>
      <c r="DC173" s="171" t="str">
        <f>IFERROR(VLOOKUP($B173,'NAV plus Dist'!$B:$FD,DC$1,FALSE)/VLOOKUP($B172,NAV!$A:$FC,DC$1,FALSE),"")</f>
        <v/>
      </c>
      <c r="DD173" s="171" t="str">
        <f>IFERROR(VLOOKUP($B173,'NAV plus Dist'!$B:$FD,DD$1,FALSE)/VLOOKUP($B172,NAV!$A:$FC,DD$1,FALSE),"")</f>
        <v/>
      </c>
      <c r="DE173" s="171" t="str">
        <f>IFERROR(VLOOKUP($B173,'NAV plus Dist'!$B:$FD,DE$1,FALSE)/VLOOKUP($B172,NAV!$A:$FC,DE$1,FALSE),"")</f>
        <v/>
      </c>
      <c r="DF173" s="171" t="str">
        <f>IFERROR(VLOOKUP($B173,'NAV plus Dist'!$B:$FD,DF$1,FALSE)/VLOOKUP($B172,NAV!$A:$FC,DF$1,FALSE),"")</f>
        <v/>
      </c>
      <c r="DG173" s="171" t="str">
        <f>IFERROR(VLOOKUP($B173,'NAV plus Dist'!$B:$FD,DG$1,FALSE)/VLOOKUP($B172,NAV!$A:$FC,DG$1,FALSE),"")</f>
        <v/>
      </c>
      <c r="DH173" s="171" t="str">
        <f>IFERROR(VLOOKUP($B173,'NAV plus Dist'!$B:$FD,DH$1,FALSE)/VLOOKUP($B172,NAV!$A:$FC,DH$1,FALSE),"")</f>
        <v/>
      </c>
    </row>
    <row r="174" spans="1:112">
      <c r="A174" s="94">
        <f t="shared" si="44"/>
        <v>27</v>
      </c>
      <c r="B174" s="168">
        <f t="shared" si="45"/>
        <v>45260</v>
      </c>
      <c r="C174" s="171">
        <f>IFERROR(VLOOKUP($B174,'NAV plus Dist'!$B:$FD,C$1,FALSE)/VLOOKUP($B173,NAV!$A:$FC,C$1,FALSE),"")</f>
        <v>1.1192861109353802</v>
      </c>
      <c r="D174" s="171">
        <f>IFERROR(VLOOKUP($B174,'NAV plus Dist'!$B:$FD,D$1,FALSE)/VLOOKUP($B173,NAV!$A:$FC,D$1,FALSE),"")</f>
        <v>1.0960977242302545</v>
      </c>
      <c r="E174" s="171">
        <f>IFERROR(VLOOKUP($B174,'NAV plus Dist'!$B:$FD,E$1,FALSE)/VLOOKUP($B173,NAV!$A:$FC,E$1,FALSE),"")</f>
        <v>1.120159520649646</v>
      </c>
      <c r="F174" s="171">
        <f>IFERROR(VLOOKUP($B174,'NAV plus Dist'!$B:$FD,F$1,FALSE)/VLOOKUP($B173,NAV!$A:$FC,F$1,FALSE),"")</f>
        <v>1.0872281708797882</v>
      </c>
      <c r="G174" s="171">
        <f>IFERROR(VLOOKUP($B174,'NAV plus Dist'!$B:$FD,G$1,FALSE)/VLOOKUP($B173,NAV!$A:$FC,G$1,FALSE),"")</f>
        <v>1.0793528174756448</v>
      </c>
      <c r="H174" s="171">
        <f>IFERROR(VLOOKUP($B174,'NAV plus Dist'!$B:$FD,H$1,FALSE)/VLOOKUP($B173,NAV!$A:$FC,H$1,FALSE),"")</f>
        <v>1.1473470849681717</v>
      </c>
      <c r="I174" s="171">
        <f>IFERROR(VLOOKUP($B174,'NAV plus Dist'!$B:$FD,I$1,FALSE)/VLOOKUP($B173,NAV!$A:$FC,I$1,FALSE),"")</f>
        <v>1.0844537208708491</v>
      </c>
      <c r="J174" s="171">
        <f>IFERROR(VLOOKUP($B174,'NAV plus Dist'!$B:$FD,J$1,FALSE)/VLOOKUP($B173,NAV!$A:$FC,J$1,FALSE),"")</f>
        <v>1.0819567835313897</v>
      </c>
      <c r="K174" s="171">
        <f>IFERROR(VLOOKUP($B174,'NAV plus Dist'!$B:$FD,K$1,FALSE)/VLOOKUP($B173,NAV!$A:$FC,K$1,FALSE),"")</f>
        <v>1.0660103149424882</v>
      </c>
      <c r="L174" s="171" t="str">
        <f>IFERROR(VLOOKUP($B174,'NAV plus Dist'!$B:$FD,L$1,FALSE)/VLOOKUP($B173,NAV!$A:$FC,L$1,FALSE),"")</f>
        <v/>
      </c>
      <c r="M174" s="171" t="str">
        <f>IFERROR(VLOOKUP($B174,'NAV plus Dist'!$B:$FD,M$1,FALSE)/VLOOKUP($B173,NAV!$A:$FC,M$1,FALSE),"")</f>
        <v/>
      </c>
      <c r="N174" s="171">
        <f>IFERROR(VLOOKUP($B174,'NAV plus Dist'!$B:$FD,N$1,FALSE)/VLOOKUP($B173,NAV!$A:$FC,N$1,FALSE),"")</f>
        <v>1.066750347981706</v>
      </c>
      <c r="O174" s="171">
        <f>IFERROR(VLOOKUP($B174,'NAV plus Dist'!$B:$FD,O$1,FALSE)/VLOOKUP($B173,NAV!$A:$FC,O$1,FALSE),"")</f>
        <v>1.0060001739180846</v>
      </c>
      <c r="P174" s="171">
        <f>IFERROR(VLOOKUP($B174,'NAV plus Dist'!$B:$FD,P$1,FALSE)/VLOOKUP($B173,NAV!$A:$FC,P$1,FALSE),"")</f>
        <v>1.0126111325860072</v>
      </c>
      <c r="Q174" s="171">
        <f>IFERROR(VLOOKUP($B174,'NAV plus Dist'!$B:$FD,Q$1,FALSE)/VLOOKUP($B173,NAV!$A:$FC,Q$1,FALSE),"")</f>
        <v>1.0921495000654937</v>
      </c>
      <c r="R174" s="171">
        <f>IFERROR(VLOOKUP($B174,'NAV plus Dist'!$B:$FD,R$1,FALSE)/VLOOKUP($B173,NAV!$A:$FC,R$1,FALSE),"")</f>
        <v>1.0921495000654937</v>
      </c>
      <c r="S174" s="171">
        <f>IFERROR(VLOOKUP($B174,'NAV plus Dist'!$B:$FD,S$1,FALSE)/VLOOKUP($B173,NAV!$A:$FC,S$1,FALSE),"")</f>
        <v>1.0913119204958763</v>
      </c>
      <c r="T174" s="171">
        <f>IFERROR(VLOOKUP($B174,'NAV plus Dist'!$B:$FD,T$1,FALSE)/VLOOKUP($B173,NAV!$A:$FC,T$1,FALSE),"")</f>
        <v>1.0925723810846744</v>
      </c>
      <c r="U174" s="171">
        <f>IFERROR(VLOOKUP($B174,'NAV plus Dist'!$B:$FD,U$1,FALSE)/VLOOKUP($B173,NAV!$A:$FC,U$1,FALSE),"")</f>
        <v>1.0925851785695955</v>
      </c>
      <c r="V174" s="171">
        <f>IFERROR(VLOOKUP($B174,'NAV plus Dist'!$B:$FD,V$1,FALSE)/VLOOKUP($B173,NAV!$A:$FC,V$1,FALSE),"")</f>
        <v>1.0430732911256571</v>
      </c>
      <c r="W174" s="171">
        <f>IFERROR(VLOOKUP($B174,'NAV plus Dist'!$B:$FD,W$1,FALSE)/VLOOKUP($B173,NAV!$A:$FC,W$1,FALSE),"")</f>
        <v>1.0430732911256571</v>
      </c>
      <c r="X174" s="171">
        <f>IFERROR(VLOOKUP($B174,'NAV plus Dist'!$B:$FD,X$1,FALSE)/VLOOKUP($B173,NAV!$A:$FC,X$1,FALSE),"")</f>
        <v>1.0428287512421333</v>
      </c>
      <c r="Y174" s="171">
        <f>IFERROR(VLOOKUP($B174,'NAV plus Dist'!$B:$FD,Y$1,FALSE)/VLOOKUP($B173,NAV!$A:$FC,Y$1,FALSE),"")</f>
        <v>1.0440386391970795</v>
      </c>
      <c r="Z174" s="171">
        <f>IFERROR(VLOOKUP($B174,'NAV plus Dist'!$B:$FD,Z$1,FALSE)/VLOOKUP($B173,NAV!$A:$FC,Z$1,FALSE),"")</f>
        <v>1.0440511658944163</v>
      </c>
      <c r="AA174" s="171">
        <f>IFERROR(VLOOKUP($B174,'NAV plus Dist'!$B:$FD,AA$1,FALSE)/VLOOKUP($B173,NAV!$A:$FC,AA$1,FALSE),"")</f>
        <v>1.063290422653216</v>
      </c>
      <c r="AB174" s="171">
        <f>IFERROR(VLOOKUP($B174,'NAV plus Dist'!$B:$FD,AB$1,FALSE)/VLOOKUP($B173,NAV!$A:$FC,AB$1,FALSE),"")</f>
        <v>1.0411641532607163</v>
      </c>
      <c r="AC174" s="171">
        <f>IFERROR(VLOOKUP($B174,'NAV plus Dist'!$B:$FD,AC$1,FALSE)/VLOOKUP($B173,NAV!$A:$FC,AC$1,FALSE),"")</f>
        <v>1.0640279983411389</v>
      </c>
      <c r="AD174" s="171">
        <f>IFERROR(VLOOKUP($B174,'NAV plus Dist'!$B:$FD,AD$1,FALSE)/VLOOKUP($B173,NAV!$A:$FC,AD$1,FALSE),"")</f>
        <v>1.0900787338953395</v>
      </c>
      <c r="AE174" s="171">
        <f>IFERROR(VLOOKUP($B174,'NAV plus Dist'!$B:$FD,AE$1,FALSE)/VLOOKUP($B173,NAV!$A:$FC,AE$1,FALSE),"")</f>
        <v>1.0953331854152797</v>
      </c>
      <c r="AF174" s="171">
        <f>IFERROR(VLOOKUP($B174,'NAV plus Dist'!$B:$FD,AF$1,FALSE)/VLOOKUP($B173,NAV!$A:$FC,AF$1,FALSE),"")</f>
        <v>1.0717442304544711</v>
      </c>
      <c r="AG174" s="171">
        <f>IFERROR(VLOOKUP($B174,'NAV plus Dist'!$B:$FD,AG$1,FALSE)/VLOOKUP($B173,NAV!$A:$FC,AG$1,FALSE),"")</f>
        <v>1.0493337738134565</v>
      </c>
      <c r="AH174" s="171">
        <f>IFERROR(VLOOKUP($B174,'NAV plus Dist'!$B:$FD,AH$1,FALSE)/VLOOKUP($B173,NAV!$A:$FC,AH$1,FALSE),"")</f>
        <v>1.0723834196891191</v>
      </c>
      <c r="AI174" s="171">
        <f>IFERROR(VLOOKUP($B174,'NAV plus Dist'!$B:$FD,AI$1,FALSE)/VLOOKUP($B173,NAV!$A:$FC,AI$1,FALSE),"")</f>
        <v>1.2326805751979437</v>
      </c>
      <c r="AJ174" s="171">
        <f>IFERROR(VLOOKUP($B174,'NAV plus Dist'!$B:$FD,AJ$1,FALSE)/VLOOKUP($B173,NAV!$A:$FC,AJ$1,FALSE),"")</f>
        <v>1.0583496471073102</v>
      </c>
      <c r="AK174" s="171">
        <f>IFERROR(VLOOKUP($B174,'NAV plus Dist'!$B:$FD,AK$1,FALSE)/VLOOKUP($B173,NAV!$A:$FC,AK$1,FALSE),"")</f>
        <v>1.119103086779266</v>
      </c>
      <c r="AL174" s="171">
        <f>IFERROR(VLOOKUP($B174,'NAV plus Dist'!$B:$FD,AL$1,FALSE)/VLOOKUP($B173,NAV!$A:$FC,AL$1,FALSE),"")</f>
        <v>1.1205653585475661</v>
      </c>
      <c r="AM174" s="171">
        <f>IFERROR(VLOOKUP($B174,'NAV plus Dist'!$B:$FD,AM$1,FALSE)/VLOOKUP($B173,NAV!$A:$FC,AM$1,FALSE),"")</f>
        <v>1.0576838295008932</v>
      </c>
      <c r="AN174" s="171">
        <f>IFERROR(VLOOKUP($B174,'NAV plus Dist'!$B:$FD,AN$1,FALSE)/VLOOKUP($B173,NAV!$A:$FC,AN$1,FALSE),"")</f>
        <v>1.0968127306979523</v>
      </c>
      <c r="AO174" s="171">
        <f>IFERROR(VLOOKUP($B174,'NAV plus Dist'!$B:$FD,AO$1,FALSE)/VLOOKUP($B173,NAV!$A:$FC,AO$1,FALSE),"")</f>
        <v>1.1209068289249833</v>
      </c>
      <c r="AP174" s="171">
        <f>IFERROR(VLOOKUP($B174,'NAV plus Dist'!$B:$FD,AP$1,FALSE)/VLOOKUP($B173,NAV!$A:$FC,AP$1,FALSE),"")</f>
        <v>1.0843374376478687</v>
      </c>
      <c r="AQ174" s="171">
        <f>IFERROR(VLOOKUP($B174,'NAV plus Dist'!$B:$FD,AQ$1,FALSE)/VLOOKUP($B173,NAV!$A:$FC,AQ$1,FALSE),"")</f>
        <v>1.100638657049428</v>
      </c>
      <c r="AR174" s="171" t="str">
        <f>IFERROR(VLOOKUP($B174,'NAV plus Dist'!$B:$FD,AR$1,FALSE)/VLOOKUP($B173,NAV!$A:$FC,AR$1,FALSE),"")</f>
        <v/>
      </c>
      <c r="AS174" s="171">
        <f>IFERROR(VLOOKUP($B174,'NAV plus Dist'!$B:$FD,AS$1,FALSE)/VLOOKUP($B173,NAV!$A:$FC,AS$1,FALSE),"")</f>
        <v>1.1058948669666087</v>
      </c>
      <c r="AT174" s="171">
        <f>IFERROR(VLOOKUP($B174,'NAV plus Dist'!$B:$FD,AT$1,FALSE)/VLOOKUP($B173,NAV!$A:$FC,AT$1,FALSE),"")</f>
        <v>1.0259140930067447</v>
      </c>
      <c r="AU174" s="171">
        <f>IFERROR(VLOOKUP($B174,'NAV plus Dist'!$B:$FD,AU$1,FALSE)/VLOOKUP($B173,NAV!$A:$FC,AU$1,FALSE),"")</f>
        <v>1</v>
      </c>
      <c r="AV174" s="171">
        <f>IFERROR(VLOOKUP($B174,'NAV plus Dist'!$B:$FD,AV$1,FALSE)/VLOOKUP($B173,NAV!$A:$FC,AV$1,FALSE),"")</f>
        <v>1.0465858328015316</v>
      </c>
      <c r="AW174" s="171" t="str">
        <f>IFERROR(VLOOKUP($B174,'NAV plus Dist'!$B:$FD,AW$1,FALSE)/VLOOKUP($B173,NAV!$A:$FC,AW$1,FALSE),"")</f>
        <v/>
      </c>
      <c r="AX174" s="171" t="str">
        <f>IFERROR(VLOOKUP($B174,'NAV plus Dist'!$B:$FD,AX$1,FALSE)/VLOOKUP($B173,NAV!$A:$FC,AX$1,FALSE),"")</f>
        <v/>
      </c>
      <c r="AY174" s="171" t="str">
        <f>IFERROR(VLOOKUP($B174,'NAV plus Dist'!$B:$FD,AY$1,FALSE)/VLOOKUP($B173,NAV!$A:$FC,AY$1,FALSE),"")</f>
        <v/>
      </c>
      <c r="AZ174" s="171" t="str">
        <f>IFERROR(VLOOKUP($B174,'NAV plus Dist'!$B:$FD,AZ$1,FALSE)/VLOOKUP($B173,NAV!$A:$FC,AZ$1,FALSE),"")</f>
        <v/>
      </c>
      <c r="BA174" s="171" t="str">
        <f>IFERROR(VLOOKUP($B174,'NAV plus Dist'!$B:$FD,BA$1,FALSE)/VLOOKUP($B173,NAV!$A:$FC,BA$1,FALSE),"")</f>
        <v/>
      </c>
      <c r="BB174" s="171" t="str">
        <f>IFERROR(VLOOKUP($B174,'NAV plus Dist'!$B:$FD,BB$1,FALSE)/VLOOKUP($B173,NAV!$A:$FC,BB$1,FALSE),"")</f>
        <v/>
      </c>
      <c r="BC174" s="171" t="str">
        <f>IFERROR(VLOOKUP($B174,'NAV plus Dist'!$B:$FD,BC$1,FALSE)/VLOOKUP($B173,NAV!$A:$FC,BC$1,FALSE),"")</f>
        <v/>
      </c>
      <c r="BD174" s="171" t="str">
        <f>IFERROR(VLOOKUP($B174,'NAV plus Dist'!$B:$FD,BD$1,FALSE)/VLOOKUP($B173,NAV!$A:$FC,BD$1,FALSE),"")</f>
        <v/>
      </c>
      <c r="BE174" s="171" t="str">
        <f>IFERROR(VLOOKUP($B174,'NAV plus Dist'!$B:$FD,BE$1,FALSE)/VLOOKUP($B173,NAV!$A:$FC,BE$1,FALSE),"")</f>
        <v/>
      </c>
      <c r="BF174" s="171" t="str">
        <f>IFERROR(VLOOKUP($B174,'NAV plus Dist'!$B:$FD,BF$1,FALSE)/VLOOKUP($B173,NAV!$A:$FC,BF$1,FALSE),"")</f>
        <v/>
      </c>
      <c r="BG174" s="171" t="str">
        <f>IFERROR(VLOOKUP($B174,'NAV plus Dist'!$B:$FD,BG$1,FALSE)/VLOOKUP($B173,NAV!$A:$FC,BG$1,FALSE),"")</f>
        <v/>
      </c>
      <c r="BH174" s="171" t="str">
        <f>IFERROR(VLOOKUP($B174,'NAV plus Dist'!$B:$FD,BH$1,FALSE)/VLOOKUP($B173,NAV!$A:$FC,BH$1,FALSE),"")</f>
        <v/>
      </c>
      <c r="BI174" s="171" t="str">
        <f>IFERROR(VLOOKUP($B174,'NAV plus Dist'!$B:$FD,BI$1,FALSE)/VLOOKUP($B173,NAV!$A:$FC,BI$1,FALSE),"")</f>
        <v/>
      </c>
      <c r="BJ174" s="171" t="str">
        <f>IFERROR(VLOOKUP($B174,'NAV plus Dist'!$B:$FD,BJ$1,FALSE)/VLOOKUP($B173,NAV!$A:$FC,BJ$1,FALSE),"")</f>
        <v/>
      </c>
      <c r="BK174" s="171" t="str">
        <f>IFERROR(VLOOKUP($B174,'NAV plus Dist'!$B:$FD,BK$1,FALSE)/VLOOKUP($B173,NAV!$A:$FC,BK$1,FALSE),"")</f>
        <v/>
      </c>
      <c r="BL174" s="171" t="str">
        <f>IFERROR(VLOOKUP($B174,'NAV plus Dist'!$B:$FD,BL$1,FALSE)/VLOOKUP($B173,NAV!$A:$FC,BL$1,FALSE),"")</f>
        <v/>
      </c>
      <c r="BM174" s="171" t="str">
        <f>IFERROR(VLOOKUP($B174,'NAV plus Dist'!$B:$FD,BM$1,FALSE)/VLOOKUP($B173,NAV!$A:$FC,BM$1,FALSE),"")</f>
        <v/>
      </c>
      <c r="BN174" s="171" t="str">
        <f>IFERROR(VLOOKUP($B174,'NAV plus Dist'!$B:$FD,BN$1,FALSE)/VLOOKUP($B173,NAV!$A:$FC,BN$1,FALSE),"")</f>
        <v/>
      </c>
      <c r="BO174" s="171" t="str">
        <f>IFERROR(VLOOKUP($B174,'NAV plus Dist'!$B:$FD,BO$1,FALSE)/VLOOKUP($B173,NAV!$A:$FC,BO$1,FALSE),"")</f>
        <v/>
      </c>
      <c r="BP174" s="171" t="str">
        <f>IFERROR(VLOOKUP($B174,'NAV plus Dist'!$B:$FD,BP$1,FALSE)/VLOOKUP($B173,NAV!$A:$FC,BP$1,FALSE),"")</f>
        <v/>
      </c>
      <c r="BQ174" s="171" t="str">
        <f>IFERROR(VLOOKUP($B174,'NAV plus Dist'!$B:$FD,BQ$1,FALSE)/VLOOKUP($B173,NAV!$A:$FC,BQ$1,FALSE),"")</f>
        <v/>
      </c>
      <c r="BR174" s="171" t="str">
        <f>IFERROR(VLOOKUP($B174,'NAV plus Dist'!$B:$FD,BR$1,FALSE)/VLOOKUP($B173,NAV!$A:$FC,BR$1,FALSE),"")</f>
        <v/>
      </c>
      <c r="BS174" s="171" t="str">
        <f>IFERROR(VLOOKUP($B174,'NAV plus Dist'!$B:$FD,BS$1,FALSE)/VLOOKUP($B173,NAV!$A:$FC,BS$1,FALSE),"")</f>
        <v/>
      </c>
      <c r="BT174" s="171" t="str">
        <f>IFERROR(VLOOKUP($B174,'NAV plus Dist'!$B:$FD,BT$1,FALSE)/VLOOKUP($B173,NAV!$A:$FC,BT$1,FALSE),"")</f>
        <v/>
      </c>
      <c r="BU174" s="171" t="str">
        <f>IFERROR(VLOOKUP($B174,'NAV plus Dist'!$B:$FD,BU$1,FALSE)/VLOOKUP($B173,NAV!$A:$FC,BU$1,FALSE),"")</f>
        <v/>
      </c>
      <c r="BV174" s="171" t="str">
        <f>IFERROR(VLOOKUP($B174,'NAV plus Dist'!$B:$FD,BV$1,FALSE)/VLOOKUP($B173,NAV!$A:$FC,BV$1,FALSE),"")</f>
        <v/>
      </c>
      <c r="BW174" s="171" t="str">
        <f>IFERROR(VLOOKUP($B174,'NAV plus Dist'!$B:$FD,BW$1,FALSE)/VLOOKUP($B173,NAV!$A:$FC,BW$1,FALSE),"")</f>
        <v/>
      </c>
      <c r="BX174" s="171" t="str">
        <f>IFERROR(VLOOKUP($B174,'NAV plus Dist'!$B:$FD,BX$1,FALSE)/VLOOKUP($B173,NAV!$A:$FC,BX$1,FALSE),"")</f>
        <v/>
      </c>
      <c r="BY174" s="171" t="str">
        <f>IFERROR(VLOOKUP($B174,'NAV plus Dist'!$B:$FD,BY$1,FALSE)/VLOOKUP($B173,NAV!$A:$FC,BY$1,FALSE),"")</f>
        <v/>
      </c>
      <c r="BZ174" s="171" t="str">
        <f>IFERROR(VLOOKUP($B174,'NAV plus Dist'!$B:$FD,BZ$1,FALSE)/VLOOKUP($B173,NAV!$A:$FC,BZ$1,FALSE),"")</f>
        <v/>
      </c>
      <c r="CA174" s="171" t="str">
        <f>IFERROR(VLOOKUP($B174,'NAV plus Dist'!$B:$FD,CA$1,FALSE)/VLOOKUP($B173,NAV!$A:$FC,CA$1,FALSE),"")</f>
        <v/>
      </c>
      <c r="CB174" s="171" t="str">
        <f>IFERROR(VLOOKUP($B174,'NAV plus Dist'!$B:$FD,CB$1,FALSE)/VLOOKUP($B173,NAV!$A:$FC,CB$1,FALSE),"")</f>
        <v/>
      </c>
      <c r="CC174" s="171" t="str">
        <f>IFERROR(VLOOKUP($B174,'NAV plus Dist'!$B:$FD,CC$1,FALSE)/VLOOKUP($B173,NAV!$A:$FC,CC$1,FALSE),"")</f>
        <v/>
      </c>
      <c r="CD174" s="171" t="str">
        <f>IFERROR(VLOOKUP($B174,'NAV plus Dist'!$B:$FD,CD$1,FALSE)/VLOOKUP($B173,NAV!$A:$FC,CD$1,FALSE),"")</f>
        <v/>
      </c>
      <c r="CE174" s="171" t="str">
        <f>IFERROR(VLOOKUP($B174,'NAV plus Dist'!$B:$FD,CE$1,FALSE)/VLOOKUP($B173,NAV!$A:$FC,CE$1,FALSE),"")</f>
        <v/>
      </c>
      <c r="CF174" s="171" t="str">
        <f>IFERROR(VLOOKUP($B174,'NAV plus Dist'!$B:$FD,CF$1,FALSE)/VLOOKUP($B173,NAV!$A:$FC,CF$1,FALSE),"")</f>
        <v/>
      </c>
      <c r="CG174" s="171" t="str">
        <f>IFERROR(VLOOKUP($B174,'NAV plus Dist'!$B:$FD,CG$1,FALSE)/VLOOKUP($B173,NAV!$A:$FC,CG$1,FALSE),"")</f>
        <v/>
      </c>
      <c r="CH174" s="171" t="str">
        <f>IFERROR(VLOOKUP($B174,'NAV plus Dist'!$B:$FD,CH$1,FALSE)/VLOOKUP($B173,NAV!$A:$FC,CH$1,FALSE),"")</f>
        <v/>
      </c>
      <c r="CI174" s="171" t="str">
        <f>IFERROR(VLOOKUP($B174,'NAV plus Dist'!$B:$FD,CI$1,FALSE)/VLOOKUP($B173,NAV!$A:$FC,CI$1,FALSE),"")</f>
        <v/>
      </c>
      <c r="CJ174" s="171" t="str">
        <f>IFERROR(VLOOKUP($B174,'NAV plus Dist'!$B:$FD,CJ$1,FALSE)/VLOOKUP($B173,NAV!$A:$FC,CJ$1,FALSE),"")</f>
        <v/>
      </c>
      <c r="CK174" s="171" t="str">
        <f>IFERROR(VLOOKUP($B174,'NAV plus Dist'!$B:$FD,CK$1,FALSE)/VLOOKUP($B173,NAV!$A:$FC,CK$1,FALSE),"")</f>
        <v/>
      </c>
      <c r="CL174" s="171" t="str">
        <f>IFERROR(VLOOKUP($B174,'NAV plus Dist'!$B:$FD,CL$1,FALSE)/VLOOKUP($B173,NAV!$A:$FC,CL$1,FALSE),"")</f>
        <v/>
      </c>
      <c r="CM174" s="171" t="str">
        <f>IFERROR(VLOOKUP($B174,'NAV plus Dist'!$B:$FD,CM$1,FALSE)/VLOOKUP($B173,NAV!$A:$FC,CM$1,FALSE),"")</f>
        <v/>
      </c>
      <c r="CN174" s="171" t="str">
        <f>IFERROR(VLOOKUP($B174,'NAV plus Dist'!$B:$FD,CN$1,FALSE)/VLOOKUP($B173,NAV!$A:$FC,CN$1,FALSE),"")</f>
        <v/>
      </c>
      <c r="CO174" s="171" t="str">
        <f>IFERROR(VLOOKUP($B174,'NAV plus Dist'!$B:$FD,CO$1,FALSE)/VLOOKUP($B173,NAV!$A:$FC,CO$1,FALSE),"")</f>
        <v/>
      </c>
      <c r="CP174" s="171" t="str">
        <f>IFERROR(VLOOKUP($B174,'NAV plus Dist'!$B:$FD,CP$1,FALSE)/VLOOKUP($B173,NAV!$A:$FC,CP$1,FALSE),"")</f>
        <v/>
      </c>
      <c r="CQ174" s="171" t="str">
        <f>IFERROR(VLOOKUP($B174,'NAV plus Dist'!$B:$FD,CQ$1,FALSE)/VLOOKUP($B173,NAV!$A:$FC,CQ$1,FALSE),"")</f>
        <v/>
      </c>
      <c r="CR174" s="171" t="str">
        <f>IFERROR(VLOOKUP($B174,'NAV plus Dist'!$B:$FD,CR$1,FALSE)/VLOOKUP($B173,NAV!$A:$FC,CR$1,FALSE),"")</f>
        <v/>
      </c>
      <c r="CS174" s="171" t="str">
        <f>IFERROR(VLOOKUP($B174,'NAV plus Dist'!$B:$FD,CS$1,FALSE)/VLOOKUP($B173,NAV!$A:$FC,CS$1,FALSE),"")</f>
        <v/>
      </c>
      <c r="CT174" s="171" t="str">
        <f>IFERROR(VLOOKUP($B174,'NAV plus Dist'!$B:$FD,CT$1,FALSE)/VLOOKUP($B173,NAV!$A:$FC,CT$1,FALSE),"")</f>
        <v/>
      </c>
      <c r="CU174" s="171" t="str">
        <f>IFERROR(VLOOKUP($B174,'NAV plus Dist'!$B:$FD,CU$1,FALSE)/VLOOKUP($B173,NAV!$A:$FC,CU$1,FALSE),"")</f>
        <v/>
      </c>
      <c r="CV174" s="171" t="str">
        <f>IFERROR(VLOOKUP($B174,'NAV plus Dist'!$B:$FD,CV$1,FALSE)/VLOOKUP($B173,NAV!$A:$FC,CV$1,FALSE),"")</f>
        <v/>
      </c>
      <c r="CW174" s="171" t="str">
        <f>IFERROR(VLOOKUP($B174,'NAV plus Dist'!$B:$FD,CW$1,FALSE)/VLOOKUP($B173,NAV!$A:$FC,CW$1,FALSE),"")</f>
        <v/>
      </c>
      <c r="CX174" s="171" t="str">
        <f>IFERROR(VLOOKUP($B174,'NAV plus Dist'!$B:$FD,CX$1,FALSE)/VLOOKUP($B173,NAV!$A:$FC,CX$1,FALSE),"")</f>
        <v/>
      </c>
      <c r="CY174" s="171" t="str">
        <f>IFERROR(VLOOKUP($B174,'NAV plus Dist'!$B:$FD,CY$1,FALSE)/VLOOKUP($B173,NAV!$A:$FC,CY$1,FALSE),"")</f>
        <v/>
      </c>
      <c r="CZ174" s="171" t="str">
        <f>IFERROR(VLOOKUP($B174,'NAV plus Dist'!$B:$FD,CZ$1,FALSE)/VLOOKUP($B173,NAV!$A:$FC,CZ$1,FALSE),"")</f>
        <v/>
      </c>
      <c r="DA174" s="171" t="str">
        <f>IFERROR(VLOOKUP($B174,'NAV plus Dist'!$B:$FD,DA$1,FALSE)/VLOOKUP($B173,NAV!$A:$FC,DA$1,FALSE),"")</f>
        <v/>
      </c>
      <c r="DB174" s="171" t="str">
        <f>IFERROR(VLOOKUP($B174,'NAV plus Dist'!$B:$FD,DB$1,FALSE)/VLOOKUP($B173,NAV!$A:$FC,DB$1,FALSE),"")</f>
        <v/>
      </c>
      <c r="DC174" s="171" t="str">
        <f>IFERROR(VLOOKUP($B174,'NAV plus Dist'!$B:$FD,DC$1,FALSE)/VLOOKUP($B173,NAV!$A:$FC,DC$1,FALSE),"")</f>
        <v/>
      </c>
      <c r="DD174" s="171" t="str">
        <f>IFERROR(VLOOKUP($B174,'NAV plus Dist'!$B:$FD,DD$1,FALSE)/VLOOKUP($B173,NAV!$A:$FC,DD$1,FALSE),"")</f>
        <v/>
      </c>
      <c r="DE174" s="171" t="str">
        <f>IFERROR(VLOOKUP($B174,'NAV plus Dist'!$B:$FD,DE$1,FALSE)/VLOOKUP($B173,NAV!$A:$FC,DE$1,FALSE),"")</f>
        <v/>
      </c>
      <c r="DF174" s="171" t="str">
        <f>IFERROR(VLOOKUP($B174,'NAV plus Dist'!$B:$FD,DF$1,FALSE)/VLOOKUP($B173,NAV!$A:$FC,DF$1,FALSE),"")</f>
        <v/>
      </c>
      <c r="DG174" s="171" t="str">
        <f>IFERROR(VLOOKUP($B174,'NAV plus Dist'!$B:$FD,DG$1,FALSE)/VLOOKUP($B173,NAV!$A:$FC,DG$1,FALSE),"")</f>
        <v/>
      </c>
      <c r="DH174" s="171" t="str">
        <f>IFERROR(VLOOKUP($B174,'NAV plus Dist'!$B:$FD,DH$1,FALSE)/VLOOKUP($B173,NAV!$A:$FC,DH$1,FALSE),"")</f>
        <v/>
      </c>
    </row>
    <row r="175" spans="1:112">
      <c r="A175" s="94">
        <f t="shared" si="44"/>
        <v>26</v>
      </c>
      <c r="B175" s="168">
        <f t="shared" si="45"/>
        <v>45291</v>
      </c>
      <c r="C175" s="171">
        <f>IFERROR(VLOOKUP($B175,'NAV plus Dist'!$B:$FD,C$1,FALSE)/VLOOKUP($B174,NAV!$A:$FC,C$1,FALSE),"")</f>
        <v>1.0432820993083725</v>
      </c>
      <c r="D175" s="171">
        <f>IFERROR(VLOOKUP($B175,'NAV plus Dist'!$B:$FD,D$1,FALSE)/VLOOKUP($B174,NAV!$A:$FC,D$1,FALSE),"")</f>
        <v>1.0195008520088338</v>
      </c>
      <c r="E175" s="171">
        <f>IFERROR(VLOOKUP($B175,'NAV plus Dist'!$B:$FD,E$1,FALSE)/VLOOKUP($B174,NAV!$A:$FC,E$1,FALSE),"")</f>
        <v>1.0440650934758853</v>
      </c>
      <c r="F175" s="171">
        <f>IFERROR(VLOOKUP($B175,'NAV plus Dist'!$B:$FD,F$1,FALSE)/VLOOKUP($B174,NAV!$A:$FC,F$1,FALSE),"")</f>
        <v>1.0446510007276157</v>
      </c>
      <c r="G175" s="171">
        <f>IFERROR(VLOOKUP($B175,'NAV plus Dist'!$B:$FD,G$1,FALSE)/VLOOKUP($B174,NAV!$A:$FC,G$1,FALSE),"")</f>
        <v>1.0404449343621607</v>
      </c>
      <c r="H175" s="171">
        <f>IFERROR(VLOOKUP($B175,'NAV plus Dist'!$B:$FD,H$1,FALSE)/VLOOKUP($B174,NAV!$A:$FC,H$1,FALSE),"")</f>
        <v>1.0552965692066425</v>
      </c>
      <c r="I175" s="171">
        <f>IFERROR(VLOOKUP($B175,'NAV plus Dist'!$B:$FD,I$1,FALSE)/VLOOKUP($B174,NAV!$A:$FC,I$1,FALSE),"")</f>
        <v>1.0030879178758432</v>
      </c>
      <c r="J175" s="171">
        <f>IFERROR(VLOOKUP($B175,'NAV plus Dist'!$B:$FD,J$1,FALSE)/VLOOKUP($B174,NAV!$A:$FC,J$1,FALSE),"")</f>
        <v>1.0396475770925109</v>
      </c>
      <c r="K175" s="171">
        <f>IFERROR(VLOOKUP($B175,'NAV plus Dist'!$B:$FD,K$1,FALSE)/VLOOKUP($B174,NAV!$A:$FC,K$1,FALSE),"")</f>
        <v>1.032240414158845</v>
      </c>
      <c r="L175" s="171" t="str">
        <f>IFERROR(VLOOKUP($B175,'NAV plus Dist'!$B:$FD,L$1,FALSE)/VLOOKUP($B174,NAV!$A:$FC,L$1,FALSE),"")</f>
        <v/>
      </c>
      <c r="M175" s="171" t="str">
        <f>IFERROR(VLOOKUP($B175,'NAV plus Dist'!$B:$FD,M$1,FALSE)/VLOOKUP($B174,NAV!$A:$FC,M$1,FALSE),"")</f>
        <v/>
      </c>
      <c r="N175" s="171">
        <f>IFERROR(VLOOKUP($B175,'NAV plus Dist'!$B:$FD,N$1,FALSE)/VLOOKUP($B174,NAV!$A:$FC,N$1,FALSE),"")</f>
        <v>1.0372659878947119</v>
      </c>
      <c r="O175" s="171">
        <f>IFERROR(VLOOKUP($B175,'NAV plus Dist'!$B:$FD,O$1,FALSE)/VLOOKUP($B174,NAV!$A:$FC,O$1,FALSE),"")</f>
        <v>1.0036568377060597</v>
      </c>
      <c r="P175" s="171">
        <f>IFERROR(VLOOKUP($B175,'NAV plus Dist'!$B:$FD,P$1,FALSE)/VLOOKUP($B174,NAV!$A:$FC,P$1,FALSE),"")</f>
        <v>1.0108966973886329</v>
      </c>
      <c r="Q175" s="171">
        <f>IFERROR(VLOOKUP($B175,'NAV plus Dist'!$B:$FD,Q$1,FALSE)/VLOOKUP($B174,NAV!$A:$FC,Q$1,FALSE),"")</f>
        <v>1.079775348752944</v>
      </c>
      <c r="R175" s="171">
        <f>IFERROR(VLOOKUP($B175,'NAV plus Dist'!$B:$FD,R$1,FALSE)/VLOOKUP($B174,NAV!$A:$FC,R$1,FALSE),"")</f>
        <v>1.079775348752944</v>
      </c>
      <c r="S175" s="171">
        <f>IFERROR(VLOOKUP($B175,'NAV plus Dist'!$B:$FD,S$1,FALSE)/VLOOKUP($B174,NAV!$A:$FC,S$1,FALSE),"")</f>
        <v>1.078933667794685</v>
      </c>
      <c r="T175" s="171">
        <f>IFERROR(VLOOKUP($B175,'NAV plus Dist'!$B:$FD,T$1,FALSE)/VLOOKUP($B174,NAV!$A:$FC,T$1,FALSE),"")</f>
        <v>1.0802259267383199</v>
      </c>
      <c r="U175" s="171">
        <f>IFERROR(VLOOKUP($B175,'NAV plus Dist'!$B:$FD,U$1,FALSE)/VLOOKUP($B174,NAV!$A:$FC,U$1,FALSE),"")</f>
        <v>1.0802216925812431</v>
      </c>
      <c r="V175" s="171">
        <f>IFERROR(VLOOKUP($B175,'NAV plus Dist'!$B:$FD,V$1,FALSE)/VLOOKUP($B174,NAV!$A:$FC,V$1,FALSE),"")</f>
        <v>1.0293044847881956</v>
      </c>
      <c r="W175" s="171">
        <f>IFERROR(VLOOKUP($B175,'NAV plus Dist'!$B:$FD,W$1,FALSE)/VLOOKUP($B174,NAV!$A:$FC,W$1,FALSE),"")</f>
        <v>1.0293044847881956</v>
      </c>
      <c r="X175" s="171">
        <f>IFERROR(VLOOKUP($B175,'NAV plus Dist'!$B:$FD,X$1,FALSE)/VLOOKUP($B174,NAV!$A:$FC,X$1,FALSE),"")</f>
        <v>1.0290883102753097</v>
      </c>
      <c r="Y175" s="171">
        <f>IFERROR(VLOOKUP($B175,'NAV plus Dist'!$B:$FD,Y$1,FALSE)/VLOOKUP($B174,NAV!$A:$FC,Y$1,FALSE),"")</f>
        <v>1.0303103636033639</v>
      </c>
      <c r="Z175" s="171">
        <f>IFERROR(VLOOKUP($B175,'NAV plus Dist'!$B:$FD,Z$1,FALSE)/VLOOKUP($B174,NAV!$A:$FC,Z$1,FALSE),"")</f>
        <v>1.0303027557842481</v>
      </c>
      <c r="AA175" s="171">
        <f>IFERROR(VLOOKUP($B175,'NAV plus Dist'!$B:$FD,AA$1,FALSE)/VLOOKUP($B174,NAV!$A:$FC,AA$1,FALSE),"")</f>
        <v>1.0329428911298533</v>
      </c>
      <c r="AB175" s="171">
        <f>IFERROR(VLOOKUP($B175,'NAV plus Dist'!$B:$FD,AB$1,FALSE)/VLOOKUP($B174,NAV!$A:$FC,AB$1,FALSE),"")</f>
        <v>1.0103478793655116</v>
      </c>
      <c r="AC175" s="171">
        <f>IFERROR(VLOOKUP($B175,'NAV plus Dist'!$B:$FD,AC$1,FALSE)/VLOOKUP($B174,NAV!$A:$FC,AC$1,FALSE),"")</f>
        <v>1.0346963945961967</v>
      </c>
      <c r="AD175" s="171">
        <f>IFERROR(VLOOKUP($B175,'NAV plus Dist'!$B:$FD,AD$1,FALSE)/VLOOKUP($B174,NAV!$A:$FC,AD$1,FALSE),"")</f>
        <v>0.96787325860075213</v>
      </c>
      <c r="AE175" s="171">
        <f>IFERROR(VLOOKUP($B175,'NAV plus Dist'!$B:$FD,AE$1,FALSE)/VLOOKUP($B174,NAV!$A:$FC,AE$1,FALSE),"")</f>
        <v>1.0771664795345515</v>
      </c>
      <c r="AF175" s="171">
        <f>IFERROR(VLOOKUP($B175,'NAV plus Dist'!$B:$FD,AF$1,FALSE)/VLOOKUP($B174,NAV!$A:$FC,AF$1,FALSE),"")</f>
        <v>1.03679817419512</v>
      </c>
      <c r="AG175" s="171">
        <f>IFERROR(VLOOKUP($B175,'NAV plus Dist'!$B:$FD,AG$1,FALSE)/VLOOKUP($B174,NAV!$A:$FC,AG$1,FALSE),"")</f>
        <v>1.014064664584752</v>
      </c>
      <c r="AH175" s="171">
        <f>IFERROR(VLOOKUP($B175,'NAV plus Dist'!$B:$FD,AH$1,FALSE)/VLOOKUP($B174,NAV!$A:$FC,AH$1,FALSE),"")</f>
        <v>1.038489142996168</v>
      </c>
      <c r="AI175" s="171">
        <f>IFERROR(VLOOKUP($B175,'NAV plus Dist'!$B:$FD,AI$1,FALSE)/VLOOKUP($B174,NAV!$A:$FC,AI$1,FALSE),"")</f>
        <v>1.2813057423520446</v>
      </c>
      <c r="AJ175" s="171">
        <f>IFERROR(VLOOKUP($B175,'NAV plus Dist'!$B:$FD,AJ$1,FALSE)/VLOOKUP($B174,NAV!$A:$FC,AJ$1,FALSE),"")</f>
        <v>1.0042161254542443</v>
      </c>
      <c r="AK175" s="171">
        <f>IFERROR(VLOOKUP($B175,'NAV plus Dist'!$B:$FD,AK$1,FALSE)/VLOOKUP($B174,NAV!$A:$FC,AK$1,FALSE),"")</f>
        <v>1.0993995802891341</v>
      </c>
      <c r="AL175" s="171">
        <f>IFERROR(VLOOKUP($B175,'NAV plus Dist'!$B:$FD,AL$1,FALSE)/VLOOKUP($B174,NAV!$A:$FC,AL$1,FALSE),"")</f>
        <v>1.1016030049730186</v>
      </c>
      <c r="AM175" s="171">
        <f>IFERROR(VLOOKUP($B175,'NAV plus Dist'!$B:$FD,AM$1,FALSE)/VLOOKUP($B174,NAV!$A:$FC,AM$1,FALSE),"")</f>
        <v>1.0772437092775815</v>
      </c>
      <c r="AN175" s="171">
        <f>IFERROR(VLOOKUP($B175,'NAV plus Dist'!$B:$FD,AN$1,FALSE)/VLOOKUP($B174,NAV!$A:$FC,AN$1,FALSE),"")</f>
        <v>1.0802379489471039</v>
      </c>
      <c r="AO175" s="171">
        <f>IFERROR(VLOOKUP($B175,'NAV plus Dist'!$B:$FD,AO$1,FALSE)/VLOOKUP($B174,NAV!$A:$FC,AO$1,FALSE),"")</f>
        <v>1.1062436038779657</v>
      </c>
      <c r="AP175" s="171">
        <f>IFERROR(VLOOKUP($B175,'NAV plus Dist'!$B:$FD,AP$1,FALSE)/VLOOKUP($B174,NAV!$A:$FC,AP$1,FALSE),"")</f>
        <v>1.0488176445384496</v>
      </c>
      <c r="AQ175" s="171">
        <f>IFERROR(VLOOKUP($B175,'NAV plus Dist'!$B:$FD,AQ$1,FALSE)/VLOOKUP($B174,NAV!$A:$FC,AQ$1,FALSE),"")</f>
        <v>1.083924746305472</v>
      </c>
      <c r="AR175" s="171" t="str">
        <f>IFERROR(VLOOKUP($B175,'NAV plus Dist'!$B:$FD,AR$1,FALSE)/VLOOKUP($B174,NAV!$A:$FC,AR$1,FALSE),"")</f>
        <v/>
      </c>
      <c r="AS175" s="171">
        <f>IFERROR(VLOOKUP($B175,'NAV plus Dist'!$B:$FD,AS$1,FALSE)/VLOOKUP($B174,NAV!$A:$FC,AS$1,FALSE),"")</f>
        <v>1.0590859001941544</v>
      </c>
      <c r="AT175" s="171">
        <f>IFERROR(VLOOKUP($B175,'NAV plus Dist'!$B:$FD,AT$1,FALSE)/VLOOKUP($B174,NAV!$A:$FC,AT$1,FALSE),"")</f>
        <v>1.0362516238068551</v>
      </c>
      <c r="AU175" s="171">
        <f>IFERROR(VLOOKUP($B175,'NAV plus Dist'!$B:$FD,AU$1,FALSE)/VLOOKUP($B174,NAV!$A:$FC,AU$1,FALSE),"")</f>
        <v>1.0125</v>
      </c>
      <c r="AV175" s="171">
        <f>IFERROR(VLOOKUP($B175,'NAV plus Dist'!$B:$FD,AV$1,FALSE)/VLOOKUP($B174,NAV!$A:$FC,AV$1,FALSE),"")</f>
        <v>1.0544983828714978</v>
      </c>
      <c r="AW175" s="171" t="str">
        <f>IFERROR(VLOOKUP($B175,'NAV plus Dist'!$B:$FD,AW$1,FALSE)/VLOOKUP($B174,NAV!$A:$FC,AW$1,FALSE),"")</f>
        <v/>
      </c>
      <c r="AX175" s="171" t="str">
        <f>IFERROR(VLOOKUP($B175,'NAV plus Dist'!$B:$FD,AX$1,FALSE)/VLOOKUP($B174,NAV!$A:$FC,AX$1,FALSE),"")</f>
        <v/>
      </c>
      <c r="AY175" s="171" t="str">
        <f>IFERROR(VLOOKUP($B175,'NAV plus Dist'!$B:$FD,AY$1,FALSE)/VLOOKUP($B174,NAV!$A:$FC,AY$1,FALSE),"")</f>
        <v/>
      </c>
      <c r="AZ175" s="171" t="str">
        <f>IFERROR(VLOOKUP($B175,'NAV plus Dist'!$B:$FD,AZ$1,FALSE)/VLOOKUP($B174,NAV!$A:$FC,AZ$1,FALSE),"")</f>
        <v/>
      </c>
      <c r="BA175" s="171" t="str">
        <f>IFERROR(VLOOKUP($B175,'NAV plus Dist'!$B:$FD,BA$1,FALSE)/VLOOKUP($B174,NAV!$A:$FC,BA$1,FALSE),"")</f>
        <v/>
      </c>
      <c r="BB175" s="171" t="str">
        <f>IFERROR(VLOOKUP($B175,'NAV plus Dist'!$B:$FD,BB$1,FALSE)/VLOOKUP($B174,NAV!$A:$FC,BB$1,FALSE),"")</f>
        <v/>
      </c>
      <c r="BC175" s="171" t="str">
        <f>IFERROR(VLOOKUP($B175,'NAV plus Dist'!$B:$FD,BC$1,FALSE)/VLOOKUP($B174,NAV!$A:$FC,BC$1,FALSE),"")</f>
        <v/>
      </c>
      <c r="BD175" s="171" t="str">
        <f>IFERROR(VLOOKUP($B175,'NAV plus Dist'!$B:$FD,BD$1,FALSE)/VLOOKUP($B174,NAV!$A:$FC,BD$1,FALSE),"")</f>
        <v/>
      </c>
      <c r="BE175" s="171" t="str">
        <f>IFERROR(VLOOKUP($B175,'NAV plus Dist'!$B:$FD,BE$1,FALSE)/VLOOKUP($B174,NAV!$A:$FC,BE$1,FALSE),"")</f>
        <v/>
      </c>
      <c r="BF175" s="171" t="str">
        <f>IFERROR(VLOOKUP($B175,'NAV plus Dist'!$B:$FD,BF$1,FALSE)/VLOOKUP($B174,NAV!$A:$FC,BF$1,FALSE),"")</f>
        <v/>
      </c>
      <c r="BG175" s="171" t="str">
        <f>IFERROR(VLOOKUP($B175,'NAV plus Dist'!$B:$FD,BG$1,FALSE)/VLOOKUP($B174,NAV!$A:$FC,BG$1,FALSE),"")</f>
        <v/>
      </c>
      <c r="BH175" s="171" t="str">
        <f>IFERROR(VLOOKUP($B175,'NAV plus Dist'!$B:$FD,BH$1,FALSE)/VLOOKUP($B174,NAV!$A:$FC,BH$1,FALSE),"")</f>
        <v/>
      </c>
      <c r="BI175" s="171" t="str">
        <f>IFERROR(VLOOKUP($B175,'NAV plus Dist'!$B:$FD,BI$1,FALSE)/VLOOKUP($B174,NAV!$A:$FC,BI$1,FALSE),"")</f>
        <v/>
      </c>
      <c r="BJ175" s="171" t="str">
        <f>IFERROR(VLOOKUP($B175,'NAV plus Dist'!$B:$FD,BJ$1,FALSE)/VLOOKUP($B174,NAV!$A:$FC,BJ$1,FALSE),"")</f>
        <v/>
      </c>
      <c r="BK175" s="171" t="str">
        <f>IFERROR(VLOOKUP($B175,'NAV plus Dist'!$B:$FD,BK$1,FALSE)/VLOOKUP($B174,NAV!$A:$FC,BK$1,FALSE),"")</f>
        <v/>
      </c>
      <c r="BL175" s="171" t="str">
        <f>IFERROR(VLOOKUP($B175,'NAV plus Dist'!$B:$FD,BL$1,FALSE)/VLOOKUP($B174,NAV!$A:$FC,BL$1,FALSE),"")</f>
        <v/>
      </c>
      <c r="BM175" s="171" t="str">
        <f>IFERROR(VLOOKUP($B175,'NAV plus Dist'!$B:$FD,BM$1,FALSE)/VLOOKUP($B174,NAV!$A:$FC,BM$1,FALSE),"")</f>
        <v/>
      </c>
      <c r="BN175" s="171" t="str">
        <f>IFERROR(VLOOKUP($B175,'NAV plus Dist'!$B:$FD,BN$1,FALSE)/VLOOKUP($B174,NAV!$A:$FC,BN$1,FALSE),"")</f>
        <v/>
      </c>
      <c r="BO175" s="171" t="str">
        <f>IFERROR(VLOOKUP($B175,'NAV plus Dist'!$B:$FD,BO$1,FALSE)/VLOOKUP($B174,NAV!$A:$FC,BO$1,FALSE),"")</f>
        <v/>
      </c>
      <c r="BP175" s="171" t="str">
        <f>IFERROR(VLOOKUP($B175,'NAV plus Dist'!$B:$FD,BP$1,FALSE)/VLOOKUP($B174,NAV!$A:$FC,BP$1,FALSE),"")</f>
        <v/>
      </c>
      <c r="BQ175" s="171" t="str">
        <f>IFERROR(VLOOKUP($B175,'NAV plus Dist'!$B:$FD,BQ$1,FALSE)/VLOOKUP($B174,NAV!$A:$FC,BQ$1,FALSE),"")</f>
        <v/>
      </c>
      <c r="BR175" s="171" t="str">
        <f>IFERROR(VLOOKUP($B175,'NAV plus Dist'!$B:$FD,BR$1,FALSE)/VLOOKUP($B174,NAV!$A:$FC,BR$1,FALSE),"")</f>
        <v/>
      </c>
      <c r="BS175" s="171" t="str">
        <f>IFERROR(VLOOKUP($B175,'NAV plus Dist'!$B:$FD,BS$1,FALSE)/VLOOKUP($B174,NAV!$A:$FC,BS$1,FALSE),"")</f>
        <v/>
      </c>
      <c r="BT175" s="171" t="str">
        <f>IFERROR(VLOOKUP($B175,'NAV plus Dist'!$B:$FD,BT$1,FALSE)/VLOOKUP($B174,NAV!$A:$FC,BT$1,FALSE),"")</f>
        <v/>
      </c>
      <c r="BU175" s="171" t="str">
        <f>IFERROR(VLOOKUP($B175,'NAV plus Dist'!$B:$FD,BU$1,FALSE)/VLOOKUP($B174,NAV!$A:$FC,BU$1,FALSE),"")</f>
        <v/>
      </c>
      <c r="BV175" s="171" t="str">
        <f>IFERROR(VLOOKUP($B175,'NAV plus Dist'!$B:$FD,BV$1,FALSE)/VLOOKUP($B174,NAV!$A:$FC,BV$1,FALSE),"")</f>
        <v/>
      </c>
      <c r="BW175" s="171" t="str">
        <f>IFERROR(VLOOKUP($B175,'NAV plus Dist'!$B:$FD,BW$1,FALSE)/VLOOKUP($B174,NAV!$A:$FC,BW$1,FALSE),"")</f>
        <v/>
      </c>
      <c r="BX175" s="171" t="str">
        <f>IFERROR(VLOOKUP($B175,'NAV plus Dist'!$B:$FD,BX$1,FALSE)/VLOOKUP($B174,NAV!$A:$FC,BX$1,FALSE),"")</f>
        <v/>
      </c>
      <c r="BY175" s="171" t="str">
        <f>IFERROR(VLOOKUP($B175,'NAV plus Dist'!$B:$FD,BY$1,FALSE)/VLOOKUP($B174,NAV!$A:$FC,BY$1,FALSE),"")</f>
        <v/>
      </c>
      <c r="BZ175" s="171" t="str">
        <f>IFERROR(VLOOKUP($B175,'NAV plus Dist'!$B:$FD,BZ$1,FALSE)/VLOOKUP($B174,NAV!$A:$FC,BZ$1,FALSE),"")</f>
        <v/>
      </c>
      <c r="CA175" s="171" t="str">
        <f>IFERROR(VLOOKUP($B175,'NAV plus Dist'!$B:$FD,CA$1,FALSE)/VLOOKUP($B174,NAV!$A:$FC,CA$1,FALSE),"")</f>
        <v/>
      </c>
      <c r="CB175" s="171" t="str">
        <f>IFERROR(VLOOKUP($B175,'NAV plus Dist'!$B:$FD,CB$1,FALSE)/VLOOKUP($B174,NAV!$A:$FC,CB$1,FALSE),"")</f>
        <v/>
      </c>
      <c r="CC175" s="171" t="str">
        <f>IFERROR(VLOOKUP($B175,'NAV plus Dist'!$B:$FD,CC$1,FALSE)/VLOOKUP($B174,NAV!$A:$FC,CC$1,FALSE),"")</f>
        <v/>
      </c>
      <c r="CD175" s="171" t="str">
        <f>IFERROR(VLOOKUP($B175,'NAV plus Dist'!$B:$FD,CD$1,FALSE)/VLOOKUP($B174,NAV!$A:$FC,CD$1,FALSE),"")</f>
        <v/>
      </c>
      <c r="CE175" s="171" t="str">
        <f>IFERROR(VLOOKUP($B175,'NAV plus Dist'!$B:$FD,CE$1,FALSE)/VLOOKUP($B174,NAV!$A:$FC,CE$1,FALSE),"")</f>
        <v/>
      </c>
      <c r="CF175" s="171" t="str">
        <f>IFERROR(VLOOKUP($B175,'NAV plus Dist'!$B:$FD,CF$1,FALSE)/VLOOKUP($B174,NAV!$A:$FC,CF$1,FALSE),"")</f>
        <v/>
      </c>
      <c r="CG175" s="171" t="str">
        <f>IFERROR(VLOOKUP($B175,'NAV plus Dist'!$B:$FD,CG$1,FALSE)/VLOOKUP($B174,NAV!$A:$FC,CG$1,FALSE),"")</f>
        <v/>
      </c>
      <c r="CH175" s="171" t="str">
        <f>IFERROR(VLOOKUP($B175,'NAV plus Dist'!$B:$FD,CH$1,FALSE)/VLOOKUP($B174,NAV!$A:$FC,CH$1,FALSE),"")</f>
        <v/>
      </c>
      <c r="CI175" s="171" t="str">
        <f>IFERROR(VLOOKUP($B175,'NAV plus Dist'!$B:$FD,CI$1,FALSE)/VLOOKUP($B174,NAV!$A:$FC,CI$1,FALSE),"")</f>
        <v/>
      </c>
      <c r="CJ175" s="171" t="str">
        <f>IFERROR(VLOOKUP($B175,'NAV plus Dist'!$B:$FD,CJ$1,FALSE)/VLOOKUP($B174,NAV!$A:$FC,CJ$1,FALSE),"")</f>
        <v/>
      </c>
      <c r="CK175" s="171" t="str">
        <f>IFERROR(VLOOKUP($B175,'NAV plus Dist'!$B:$FD,CK$1,FALSE)/VLOOKUP($B174,NAV!$A:$FC,CK$1,FALSE),"")</f>
        <v/>
      </c>
      <c r="CL175" s="171" t="str">
        <f>IFERROR(VLOOKUP($B175,'NAV plus Dist'!$B:$FD,CL$1,FALSE)/VLOOKUP($B174,NAV!$A:$FC,CL$1,FALSE),"")</f>
        <v/>
      </c>
      <c r="CM175" s="171" t="str">
        <f>IFERROR(VLOOKUP($B175,'NAV plus Dist'!$B:$FD,CM$1,FALSE)/VLOOKUP($B174,NAV!$A:$FC,CM$1,FALSE),"")</f>
        <v/>
      </c>
      <c r="CN175" s="171" t="str">
        <f>IFERROR(VLOOKUP($B175,'NAV plus Dist'!$B:$FD,CN$1,FALSE)/VLOOKUP($B174,NAV!$A:$FC,CN$1,FALSE),"")</f>
        <v/>
      </c>
      <c r="CO175" s="171" t="str">
        <f>IFERROR(VLOOKUP($B175,'NAV plus Dist'!$B:$FD,CO$1,FALSE)/VLOOKUP($B174,NAV!$A:$FC,CO$1,FALSE),"")</f>
        <v/>
      </c>
      <c r="CP175" s="171" t="str">
        <f>IFERROR(VLOOKUP($B175,'NAV plus Dist'!$B:$FD,CP$1,FALSE)/VLOOKUP($B174,NAV!$A:$FC,CP$1,FALSE),"")</f>
        <v/>
      </c>
      <c r="CQ175" s="171" t="str">
        <f>IFERROR(VLOOKUP($B175,'NAV plus Dist'!$B:$FD,CQ$1,FALSE)/VLOOKUP($B174,NAV!$A:$FC,CQ$1,FALSE),"")</f>
        <v/>
      </c>
      <c r="CR175" s="171" t="str">
        <f>IFERROR(VLOOKUP($B175,'NAV plus Dist'!$B:$FD,CR$1,FALSE)/VLOOKUP($B174,NAV!$A:$FC,CR$1,FALSE),"")</f>
        <v/>
      </c>
      <c r="CS175" s="171" t="str">
        <f>IFERROR(VLOOKUP($B175,'NAV plus Dist'!$B:$FD,CS$1,FALSE)/VLOOKUP($B174,NAV!$A:$FC,CS$1,FALSE),"")</f>
        <v/>
      </c>
      <c r="CT175" s="171" t="str">
        <f>IFERROR(VLOOKUP($B175,'NAV plus Dist'!$B:$FD,CT$1,FALSE)/VLOOKUP($B174,NAV!$A:$FC,CT$1,FALSE),"")</f>
        <v/>
      </c>
      <c r="CU175" s="171" t="str">
        <f>IFERROR(VLOOKUP($B175,'NAV plus Dist'!$B:$FD,CU$1,FALSE)/VLOOKUP($B174,NAV!$A:$FC,CU$1,FALSE),"")</f>
        <v/>
      </c>
      <c r="CV175" s="171" t="str">
        <f>IFERROR(VLOOKUP($B175,'NAV plus Dist'!$B:$FD,CV$1,FALSE)/VLOOKUP($B174,NAV!$A:$FC,CV$1,FALSE),"")</f>
        <v/>
      </c>
      <c r="CW175" s="171" t="str">
        <f>IFERROR(VLOOKUP($B175,'NAV plus Dist'!$B:$FD,CW$1,FALSE)/VLOOKUP($B174,NAV!$A:$FC,CW$1,FALSE),"")</f>
        <v/>
      </c>
      <c r="CX175" s="171" t="str">
        <f>IFERROR(VLOOKUP($B175,'NAV plus Dist'!$B:$FD,CX$1,FALSE)/VLOOKUP($B174,NAV!$A:$FC,CX$1,FALSE),"")</f>
        <v/>
      </c>
      <c r="CY175" s="171" t="str">
        <f>IFERROR(VLOOKUP($B175,'NAV plus Dist'!$B:$FD,CY$1,FALSE)/VLOOKUP($B174,NAV!$A:$FC,CY$1,FALSE),"")</f>
        <v/>
      </c>
      <c r="CZ175" s="171" t="str">
        <f>IFERROR(VLOOKUP($B175,'NAV plus Dist'!$B:$FD,CZ$1,FALSE)/VLOOKUP($B174,NAV!$A:$FC,CZ$1,FALSE),"")</f>
        <v/>
      </c>
      <c r="DA175" s="171" t="str">
        <f>IFERROR(VLOOKUP($B175,'NAV plus Dist'!$B:$FD,DA$1,FALSE)/VLOOKUP($B174,NAV!$A:$FC,DA$1,FALSE),"")</f>
        <v/>
      </c>
      <c r="DB175" s="171" t="str">
        <f>IFERROR(VLOOKUP($B175,'NAV plus Dist'!$B:$FD,DB$1,FALSE)/VLOOKUP($B174,NAV!$A:$FC,DB$1,FALSE),"")</f>
        <v/>
      </c>
      <c r="DC175" s="171" t="str">
        <f>IFERROR(VLOOKUP($B175,'NAV plus Dist'!$B:$FD,DC$1,FALSE)/VLOOKUP($B174,NAV!$A:$FC,DC$1,FALSE),"")</f>
        <v/>
      </c>
      <c r="DD175" s="171" t="str">
        <f>IFERROR(VLOOKUP($B175,'NAV plus Dist'!$B:$FD,DD$1,FALSE)/VLOOKUP($B174,NAV!$A:$FC,DD$1,FALSE),"")</f>
        <v/>
      </c>
      <c r="DE175" s="171" t="str">
        <f>IFERROR(VLOOKUP($B175,'NAV plus Dist'!$B:$FD,DE$1,FALSE)/VLOOKUP($B174,NAV!$A:$FC,DE$1,FALSE),"")</f>
        <v/>
      </c>
      <c r="DF175" s="171" t="str">
        <f>IFERROR(VLOOKUP($B175,'NAV plus Dist'!$B:$FD,DF$1,FALSE)/VLOOKUP($B174,NAV!$A:$FC,DF$1,FALSE),"")</f>
        <v/>
      </c>
      <c r="DG175" s="171" t="str">
        <f>IFERROR(VLOOKUP($B175,'NAV plus Dist'!$B:$FD,DG$1,FALSE)/VLOOKUP($B174,NAV!$A:$FC,DG$1,FALSE),"")</f>
        <v/>
      </c>
      <c r="DH175" s="171" t="str">
        <f>IFERROR(VLOOKUP($B175,'NAV plus Dist'!$B:$FD,DH$1,FALSE)/VLOOKUP($B174,NAV!$A:$FC,DH$1,FALSE),"")</f>
        <v/>
      </c>
    </row>
    <row r="176" spans="1:112">
      <c r="A176" s="94">
        <f t="shared" si="44"/>
        <v>25</v>
      </c>
      <c r="B176" s="168">
        <f t="shared" si="45"/>
        <v>45322</v>
      </c>
      <c r="C176" s="171">
        <f>IFERROR(VLOOKUP($B176,'NAV plus Dist'!$B:$FD,C$1,FALSE)/VLOOKUP($B175,NAV!$A:$FC,C$1,FALSE),"")</f>
        <v>1.0446011254146987</v>
      </c>
      <c r="D176" s="171">
        <f>IFERROR(VLOOKUP($B176,'NAV plus Dist'!$B:$FD,D$1,FALSE)/VLOOKUP($B175,NAV!$A:$FC,D$1,FALSE),"")</f>
        <v>1.0601603384246965</v>
      </c>
      <c r="E176" s="171">
        <f>IFERROR(VLOOKUP($B176,'NAV plus Dist'!$B:$FD,E$1,FALSE)/VLOOKUP($B175,NAV!$A:$FC,E$1,FALSE),"")</f>
        <v>1.0448805217738033</v>
      </c>
      <c r="F176" s="171">
        <f>IFERROR(VLOOKUP($B176,'NAV plus Dist'!$B:$FD,F$1,FALSE)/VLOOKUP($B175,NAV!$A:$FC,F$1,FALSE),"")</f>
        <v>1.041911247933639</v>
      </c>
      <c r="G176" s="171">
        <f>IFERROR(VLOOKUP($B176,'NAV plus Dist'!$B:$FD,G$1,FALSE)/VLOOKUP($B175,NAV!$A:$FC,G$1,FALSE),"")</f>
        <v>1.0025335870156091</v>
      </c>
      <c r="H176" s="171">
        <f>IFERROR(VLOOKUP($B176,'NAV plus Dist'!$B:$FD,H$1,FALSE)/VLOOKUP($B175,NAV!$A:$FC,H$1,FALSE),"")</f>
        <v>1.0537280326421075</v>
      </c>
      <c r="I176" s="171">
        <f>IFERROR(VLOOKUP($B176,'NAV plus Dist'!$B:$FD,I$1,FALSE)/VLOOKUP($B175,NAV!$A:$FC,I$1,FALSE),"")</f>
        <v>0.98859540700271098</v>
      </c>
      <c r="J176" s="171">
        <f>IFERROR(VLOOKUP($B176,'NAV plus Dist'!$B:$FD,J$1,FALSE)/VLOOKUP($B175,NAV!$A:$FC,J$1,FALSE),"")</f>
        <v>1.0085753604732366</v>
      </c>
      <c r="K176" s="171">
        <f>IFERROR(VLOOKUP($B176,'NAV plus Dist'!$B:$FD,K$1,FALSE)/VLOOKUP($B175,NAV!$A:$FC,K$1,FALSE),"")</f>
        <v>0.98577502579979359</v>
      </c>
      <c r="L176" s="171" t="str">
        <f>IFERROR(VLOOKUP($B176,'NAV plus Dist'!$B:$FD,L$1,FALSE)/VLOOKUP($B175,NAV!$A:$FC,L$1,FALSE),"")</f>
        <v/>
      </c>
      <c r="M176" s="171" t="str">
        <f>IFERROR(VLOOKUP($B176,'NAV plus Dist'!$B:$FD,M$1,FALSE)/VLOOKUP($B175,NAV!$A:$FC,M$1,FALSE),"")</f>
        <v/>
      </c>
      <c r="N176" s="171">
        <f>IFERROR(VLOOKUP($B176,'NAV plus Dist'!$B:$FD,N$1,FALSE)/VLOOKUP($B175,NAV!$A:$FC,N$1,FALSE),"")</f>
        <v>1.0016506158504657</v>
      </c>
      <c r="O176" s="171">
        <f>IFERROR(VLOOKUP($B176,'NAV plus Dist'!$B:$FD,O$1,FALSE)/VLOOKUP($B175,NAV!$A:$FC,O$1,FALSE),"")</f>
        <v>0.98240708377024355</v>
      </c>
      <c r="P176" s="171">
        <f>IFERROR(VLOOKUP($B176,'NAV plus Dist'!$B:$FD,P$1,FALSE)/VLOOKUP($B175,NAV!$A:$FC,P$1,FALSE),"")</f>
        <v>0.97855163848285098</v>
      </c>
      <c r="Q176" s="171">
        <f>IFERROR(VLOOKUP($B176,'NAV plus Dist'!$B:$FD,Q$1,FALSE)/VLOOKUP($B175,NAV!$A:$FC,Q$1,FALSE),"")</f>
        <v>0.99287858885344349</v>
      </c>
      <c r="R176" s="171">
        <f>IFERROR(VLOOKUP($B176,'NAV plus Dist'!$B:$FD,R$1,FALSE)/VLOOKUP($B175,NAV!$A:$FC,R$1,FALSE),"")</f>
        <v>0.99287858885344349</v>
      </c>
      <c r="S176" s="171">
        <f>IFERROR(VLOOKUP($B176,'NAV plus Dist'!$B:$FD,S$1,FALSE)/VLOOKUP($B175,NAV!$A:$FC,S$1,FALSE),"")</f>
        <v>0.99206498314637792</v>
      </c>
      <c r="T176" s="171">
        <f>IFERROR(VLOOKUP($B176,'NAV plus Dist'!$B:$FD,T$1,FALSE)/VLOOKUP($B175,NAV!$A:$FC,T$1,FALSE),"")</f>
        <v>0.99324220811275477</v>
      </c>
      <c r="U176" s="171">
        <f>IFERROR(VLOOKUP($B176,'NAV plus Dist'!$B:$FD,U$1,FALSE)/VLOOKUP($B175,NAV!$A:$FC,U$1,FALSE),"")</f>
        <v>0.9932255052240252</v>
      </c>
      <c r="V176" s="171">
        <f>IFERROR(VLOOKUP($B176,'NAV plus Dist'!$B:$FD,V$1,FALSE)/VLOOKUP($B175,NAV!$A:$FC,V$1,FALSE),"")</f>
        <v>1.0104631356963256</v>
      </c>
      <c r="W176" s="171">
        <f>IFERROR(VLOOKUP($B176,'NAV plus Dist'!$B:$FD,W$1,FALSE)/VLOOKUP($B175,NAV!$A:$FC,W$1,FALSE),"")</f>
        <v>1.0104631356963256</v>
      </c>
      <c r="X176" s="171">
        <f>IFERROR(VLOOKUP($B176,'NAV plus Dist'!$B:$FD,X$1,FALSE)/VLOOKUP($B175,NAV!$A:$FC,X$1,FALSE),"")</f>
        <v>1.0102113264283328</v>
      </c>
      <c r="Y176" s="171">
        <f>IFERROR(VLOOKUP($B176,'NAV plus Dist'!$B:$FD,Y$1,FALSE)/VLOOKUP($B175,NAV!$A:$FC,Y$1,FALSE),"")</f>
        <v>1.0114251961859757</v>
      </c>
      <c r="Z176" s="171">
        <f>IFERROR(VLOOKUP($B176,'NAV plus Dist'!$B:$FD,Z$1,FALSE)/VLOOKUP($B175,NAV!$A:$FC,Z$1,FALSE),"")</f>
        <v>1.0114127982588847</v>
      </c>
      <c r="AA176" s="171">
        <f>IFERROR(VLOOKUP($B176,'NAV plus Dist'!$B:$FD,AA$1,FALSE)/VLOOKUP($B175,NAV!$A:$FC,AA$1,FALSE),"")</f>
        <v>1.0010544228339964</v>
      </c>
      <c r="AB176" s="171">
        <f>IFERROR(VLOOKUP($B176,'NAV plus Dist'!$B:$FD,AB$1,FALSE)/VLOOKUP($B175,NAV!$A:$FC,AB$1,FALSE),"")</f>
        <v>1.0158490419897954</v>
      </c>
      <c r="AC176" s="171">
        <f>IFERROR(VLOOKUP($B176,'NAV plus Dist'!$B:$FD,AC$1,FALSE)/VLOOKUP($B175,NAV!$A:$FC,AC$1,FALSE),"")</f>
        <v>1.0012079314638271</v>
      </c>
      <c r="AD176" s="171">
        <f>IFERROR(VLOOKUP($B176,'NAV plus Dist'!$B:$FD,AD$1,FALSE)/VLOOKUP($B175,NAV!$A:$FC,AD$1,FALSE),"")</f>
        <v>0.90555015339619938</v>
      </c>
      <c r="AE176" s="171">
        <f>IFERROR(VLOOKUP($B176,'NAV plus Dist'!$B:$FD,AE$1,FALSE)/VLOOKUP($B175,NAV!$A:$FC,AE$1,FALSE),"")</f>
        <v>0.95566337893732112</v>
      </c>
      <c r="AF176" s="171">
        <f>IFERROR(VLOOKUP($B176,'NAV plus Dist'!$B:$FD,AF$1,FALSE)/VLOOKUP($B175,NAV!$A:$FC,AF$1,FALSE),"")</f>
        <v>1.0357997010463376</v>
      </c>
      <c r="AG176" s="171">
        <f>IFERROR(VLOOKUP($B176,'NAV plus Dist'!$B:$FD,AG$1,FALSE)/VLOOKUP($B175,NAV!$A:$FC,AG$1,FALSE),"")</f>
        <v>1.0509598685207417</v>
      </c>
      <c r="AH176" s="171">
        <f>IFERROR(VLOOKUP($B176,'NAV plus Dist'!$B:$FD,AH$1,FALSE)/VLOOKUP($B175,NAV!$A:$FC,AH$1,FALSE),"")</f>
        <v>1.0358195928573113</v>
      </c>
      <c r="AI176" s="171">
        <f>IFERROR(VLOOKUP($B176,'NAV plus Dist'!$B:$FD,AI$1,FALSE)/VLOOKUP($B175,NAV!$A:$FC,AI$1,FALSE),"")</f>
        <v>0.86108678317930476</v>
      </c>
      <c r="AJ176" s="171">
        <f>IFERROR(VLOOKUP($B176,'NAV plus Dist'!$B:$FD,AJ$1,FALSE)/VLOOKUP($B175,NAV!$A:$FC,AJ$1,FALSE),"")</f>
        <v>0.9952613625887341</v>
      </c>
      <c r="AK176" s="171">
        <f>IFERROR(VLOOKUP($B176,'NAV plus Dist'!$B:$FD,AK$1,FALSE)/VLOOKUP($B175,NAV!$A:$FC,AK$1,FALSE),"")</f>
        <v>1.0039527803001975</v>
      </c>
      <c r="AL176" s="171">
        <f>IFERROR(VLOOKUP($B176,'NAV plus Dist'!$B:$FD,AL$1,FALSE)/VLOOKUP($B175,NAV!$A:$FC,AL$1,FALSE),"")</f>
        <v>1.0043190278964078</v>
      </c>
      <c r="AM176" s="171">
        <f>IFERROR(VLOOKUP($B176,'NAV plus Dist'!$B:$FD,AM$1,FALSE)/VLOOKUP($B175,NAV!$A:$FC,AM$1,FALSE),"")</f>
        <v>0.87481671554252194</v>
      </c>
      <c r="AN176" s="171">
        <f>IFERROR(VLOOKUP($B176,'NAV plus Dist'!$B:$FD,AN$1,FALSE)/VLOOKUP($B175,NAV!$A:$FC,AN$1,FALSE),"")</f>
        <v>1.0132931737290691</v>
      </c>
      <c r="AO176" s="171">
        <f>IFERROR(VLOOKUP($B176,'NAV plus Dist'!$B:$FD,AO$1,FALSE)/VLOOKUP($B175,NAV!$A:$FC,AO$1,FALSE),"")</f>
        <v>0.99867269095150624</v>
      </c>
      <c r="AP176" s="171">
        <f>IFERROR(VLOOKUP($B176,'NAV plus Dist'!$B:$FD,AP$1,FALSE)/VLOOKUP($B175,NAV!$A:$FC,AP$1,FALSE),"")</f>
        <v>1.0125118297816793</v>
      </c>
      <c r="AQ176" s="171">
        <f>IFERROR(VLOOKUP($B176,'NAV plus Dist'!$B:$FD,AQ$1,FALSE)/VLOOKUP($B175,NAV!$A:$FC,AQ$1,FALSE),"")</f>
        <v>0.99898381652354584</v>
      </c>
      <c r="AR176" s="171" t="str">
        <f>IFERROR(VLOOKUP($B176,'NAV plus Dist'!$B:$FD,AR$1,FALSE)/VLOOKUP($B175,NAV!$A:$FC,AR$1,FALSE),"")</f>
        <v/>
      </c>
      <c r="AS176" s="171">
        <f>IFERROR(VLOOKUP($B176,'NAV plus Dist'!$B:$FD,AS$1,FALSE)/VLOOKUP($B175,NAV!$A:$FC,AS$1,FALSE),"")</f>
        <v>1.0145706288113565</v>
      </c>
      <c r="AT176" s="171">
        <f>IFERROR(VLOOKUP($B176,'NAV plus Dist'!$B:$FD,AT$1,FALSE)/VLOOKUP($B175,NAV!$A:$FC,AT$1,FALSE),"")</f>
        <v>1.0184183345186089</v>
      </c>
      <c r="AU176" s="171">
        <f>IFERROR(VLOOKUP($B176,'NAV plus Dist'!$B:$FD,AU$1,FALSE)/VLOOKUP($B175,NAV!$A:$FC,AU$1,FALSE),"")</f>
        <v>1</v>
      </c>
      <c r="AV176" s="171">
        <f>IFERROR(VLOOKUP($B176,'NAV plus Dist'!$B:$FD,AV$1,FALSE)/VLOOKUP($B175,NAV!$A:$FC,AV$1,FALSE),"")</f>
        <v>1.031938164307945</v>
      </c>
      <c r="AW176" s="171" t="str">
        <f>IFERROR(VLOOKUP($B176,'NAV plus Dist'!$B:$FD,AW$1,FALSE)/VLOOKUP($B175,NAV!$A:$FC,AW$1,FALSE),"")</f>
        <v/>
      </c>
      <c r="AX176" s="171" t="str">
        <f>IFERROR(VLOOKUP($B176,'NAV plus Dist'!$B:$FD,AX$1,FALSE)/VLOOKUP($B175,NAV!$A:$FC,AX$1,FALSE),"")</f>
        <v/>
      </c>
      <c r="AY176" s="171" t="str">
        <f>IFERROR(VLOOKUP($B176,'NAV plus Dist'!$B:$FD,AY$1,FALSE)/VLOOKUP($B175,NAV!$A:$FC,AY$1,FALSE),"")</f>
        <v/>
      </c>
      <c r="AZ176" s="171" t="str">
        <f>IFERROR(VLOOKUP($B176,'NAV plus Dist'!$B:$FD,AZ$1,FALSE)/VLOOKUP($B175,NAV!$A:$FC,AZ$1,FALSE),"")</f>
        <v/>
      </c>
      <c r="BA176" s="171" t="str">
        <f>IFERROR(VLOOKUP($B176,'NAV plus Dist'!$B:$FD,BA$1,FALSE)/VLOOKUP($B175,NAV!$A:$FC,BA$1,FALSE),"")</f>
        <v/>
      </c>
      <c r="BB176" s="171" t="str">
        <f>IFERROR(VLOOKUP($B176,'NAV plus Dist'!$B:$FD,BB$1,FALSE)/VLOOKUP($B175,NAV!$A:$FC,BB$1,FALSE),"")</f>
        <v/>
      </c>
      <c r="BC176" s="171" t="str">
        <f>IFERROR(VLOOKUP($B176,'NAV plus Dist'!$B:$FD,BC$1,FALSE)/VLOOKUP($B175,NAV!$A:$FC,BC$1,FALSE),"")</f>
        <v/>
      </c>
      <c r="BD176" s="171" t="str">
        <f>IFERROR(VLOOKUP($B176,'NAV plus Dist'!$B:$FD,BD$1,FALSE)/VLOOKUP($B175,NAV!$A:$FC,BD$1,FALSE),"")</f>
        <v/>
      </c>
      <c r="BE176" s="171" t="str">
        <f>IFERROR(VLOOKUP($B176,'NAV plus Dist'!$B:$FD,BE$1,FALSE)/VLOOKUP($B175,NAV!$A:$FC,BE$1,FALSE),"")</f>
        <v/>
      </c>
      <c r="BF176" s="171" t="str">
        <f>IFERROR(VLOOKUP($B176,'NAV plus Dist'!$B:$FD,BF$1,FALSE)/VLOOKUP($B175,NAV!$A:$FC,BF$1,FALSE),"")</f>
        <v/>
      </c>
      <c r="BG176" s="171" t="str">
        <f>IFERROR(VLOOKUP($B176,'NAV plus Dist'!$B:$FD,BG$1,FALSE)/VLOOKUP($B175,NAV!$A:$FC,BG$1,FALSE),"")</f>
        <v/>
      </c>
      <c r="BH176" s="171" t="str">
        <f>IFERROR(VLOOKUP($B176,'NAV plus Dist'!$B:$FD,BH$1,FALSE)/VLOOKUP($B175,NAV!$A:$FC,BH$1,FALSE),"")</f>
        <v/>
      </c>
      <c r="BI176" s="171" t="str">
        <f>IFERROR(VLOOKUP($B176,'NAV plus Dist'!$B:$FD,BI$1,FALSE)/VLOOKUP($B175,NAV!$A:$FC,BI$1,FALSE),"")</f>
        <v/>
      </c>
      <c r="BJ176" s="171" t="str">
        <f>IFERROR(VLOOKUP($B176,'NAV plus Dist'!$B:$FD,BJ$1,FALSE)/VLOOKUP($B175,NAV!$A:$FC,BJ$1,FALSE),"")</f>
        <v/>
      </c>
      <c r="BK176" s="171" t="str">
        <f>IFERROR(VLOOKUP($B176,'NAV plus Dist'!$B:$FD,BK$1,FALSE)/VLOOKUP($B175,NAV!$A:$FC,BK$1,FALSE),"")</f>
        <v/>
      </c>
      <c r="BL176" s="171" t="str">
        <f>IFERROR(VLOOKUP($B176,'NAV plus Dist'!$B:$FD,BL$1,FALSE)/VLOOKUP($B175,NAV!$A:$FC,BL$1,FALSE),"")</f>
        <v/>
      </c>
      <c r="BM176" s="171" t="str">
        <f>IFERROR(VLOOKUP($B176,'NAV plus Dist'!$B:$FD,BM$1,FALSE)/VLOOKUP($B175,NAV!$A:$FC,BM$1,FALSE),"")</f>
        <v/>
      </c>
      <c r="BN176" s="171" t="str">
        <f>IFERROR(VLOOKUP($B176,'NAV plus Dist'!$B:$FD,BN$1,FALSE)/VLOOKUP($B175,NAV!$A:$FC,BN$1,FALSE),"")</f>
        <v/>
      </c>
      <c r="BO176" s="171" t="str">
        <f>IFERROR(VLOOKUP($B176,'NAV plus Dist'!$B:$FD,BO$1,FALSE)/VLOOKUP($B175,NAV!$A:$FC,BO$1,FALSE),"")</f>
        <v/>
      </c>
      <c r="BP176" s="171" t="str">
        <f>IFERROR(VLOOKUP($B176,'NAV plus Dist'!$B:$FD,BP$1,FALSE)/VLOOKUP($B175,NAV!$A:$FC,BP$1,FALSE),"")</f>
        <v/>
      </c>
      <c r="BQ176" s="171" t="str">
        <f>IFERROR(VLOOKUP($B176,'NAV plus Dist'!$B:$FD,BQ$1,FALSE)/VLOOKUP($B175,NAV!$A:$FC,BQ$1,FALSE),"")</f>
        <v/>
      </c>
      <c r="BR176" s="171" t="str">
        <f>IFERROR(VLOOKUP($B176,'NAV plus Dist'!$B:$FD,BR$1,FALSE)/VLOOKUP($B175,NAV!$A:$FC,BR$1,FALSE),"")</f>
        <v/>
      </c>
      <c r="BS176" s="171" t="str">
        <f>IFERROR(VLOOKUP($B176,'NAV plus Dist'!$B:$FD,BS$1,FALSE)/VLOOKUP($B175,NAV!$A:$FC,BS$1,FALSE),"")</f>
        <v/>
      </c>
      <c r="BT176" s="171" t="str">
        <f>IFERROR(VLOOKUP($B176,'NAV plus Dist'!$B:$FD,BT$1,FALSE)/VLOOKUP($B175,NAV!$A:$FC,BT$1,FALSE),"")</f>
        <v/>
      </c>
      <c r="BU176" s="171" t="str">
        <f>IFERROR(VLOOKUP($B176,'NAV plus Dist'!$B:$FD,BU$1,FALSE)/VLOOKUP($B175,NAV!$A:$FC,BU$1,FALSE),"")</f>
        <v/>
      </c>
      <c r="BV176" s="171" t="str">
        <f>IFERROR(VLOOKUP($B176,'NAV plus Dist'!$B:$FD,BV$1,FALSE)/VLOOKUP($B175,NAV!$A:$FC,BV$1,FALSE),"")</f>
        <v/>
      </c>
      <c r="BW176" s="171" t="str">
        <f>IFERROR(VLOOKUP($B176,'NAV plus Dist'!$B:$FD,BW$1,FALSE)/VLOOKUP($B175,NAV!$A:$FC,BW$1,FALSE),"")</f>
        <v/>
      </c>
      <c r="BX176" s="171" t="str">
        <f>IFERROR(VLOOKUP($B176,'NAV plus Dist'!$B:$FD,BX$1,FALSE)/VLOOKUP($B175,NAV!$A:$FC,BX$1,FALSE),"")</f>
        <v/>
      </c>
      <c r="BY176" s="171" t="str">
        <f>IFERROR(VLOOKUP($B176,'NAV plus Dist'!$B:$FD,BY$1,FALSE)/VLOOKUP($B175,NAV!$A:$FC,BY$1,FALSE),"")</f>
        <v/>
      </c>
      <c r="BZ176" s="171" t="str">
        <f>IFERROR(VLOOKUP($B176,'NAV plus Dist'!$B:$FD,BZ$1,FALSE)/VLOOKUP($B175,NAV!$A:$FC,BZ$1,FALSE),"")</f>
        <v/>
      </c>
      <c r="CA176" s="171" t="str">
        <f>IFERROR(VLOOKUP($B176,'NAV plus Dist'!$B:$FD,CA$1,FALSE)/VLOOKUP($B175,NAV!$A:$FC,CA$1,FALSE),"")</f>
        <v/>
      </c>
      <c r="CB176" s="171" t="str">
        <f>IFERROR(VLOOKUP($B176,'NAV plus Dist'!$B:$FD,CB$1,FALSE)/VLOOKUP($B175,NAV!$A:$FC,CB$1,FALSE),"")</f>
        <v/>
      </c>
      <c r="CC176" s="171" t="str">
        <f>IFERROR(VLOOKUP($B176,'NAV plus Dist'!$B:$FD,CC$1,FALSE)/VLOOKUP($B175,NAV!$A:$FC,CC$1,FALSE),"")</f>
        <v/>
      </c>
      <c r="CD176" s="171" t="str">
        <f>IFERROR(VLOOKUP($B176,'NAV plus Dist'!$B:$FD,CD$1,FALSE)/VLOOKUP($B175,NAV!$A:$FC,CD$1,FALSE),"")</f>
        <v/>
      </c>
      <c r="CE176" s="171" t="str">
        <f>IFERROR(VLOOKUP($B176,'NAV plus Dist'!$B:$FD,CE$1,FALSE)/VLOOKUP($B175,NAV!$A:$FC,CE$1,FALSE),"")</f>
        <v/>
      </c>
      <c r="CF176" s="171" t="str">
        <f>IFERROR(VLOOKUP($B176,'NAV plus Dist'!$B:$FD,CF$1,FALSE)/VLOOKUP($B175,NAV!$A:$FC,CF$1,FALSE),"")</f>
        <v/>
      </c>
      <c r="CG176" s="171" t="str">
        <f>IFERROR(VLOOKUP($B176,'NAV plus Dist'!$B:$FD,CG$1,FALSE)/VLOOKUP($B175,NAV!$A:$FC,CG$1,FALSE),"")</f>
        <v/>
      </c>
      <c r="CH176" s="171" t="str">
        <f>IFERROR(VLOOKUP($B176,'NAV plus Dist'!$B:$FD,CH$1,FALSE)/VLOOKUP($B175,NAV!$A:$FC,CH$1,FALSE),"")</f>
        <v/>
      </c>
      <c r="CI176" s="171" t="str">
        <f>IFERROR(VLOOKUP($B176,'NAV plus Dist'!$B:$FD,CI$1,FALSE)/VLOOKUP($B175,NAV!$A:$FC,CI$1,FALSE),"")</f>
        <v/>
      </c>
      <c r="CJ176" s="171" t="str">
        <f>IFERROR(VLOOKUP($B176,'NAV plus Dist'!$B:$FD,CJ$1,FALSE)/VLOOKUP($B175,NAV!$A:$FC,CJ$1,FALSE),"")</f>
        <v/>
      </c>
      <c r="CK176" s="171" t="str">
        <f>IFERROR(VLOOKUP($B176,'NAV plus Dist'!$B:$FD,CK$1,FALSE)/VLOOKUP($B175,NAV!$A:$FC,CK$1,FALSE),"")</f>
        <v/>
      </c>
      <c r="CL176" s="171" t="str">
        <f>IFERROR(VLOOKUP($B176,'NAV plus Dist'!$B:$FD,CL$1,FALSE)/VLOOKUP($B175,NAV!$A:$FC,CL$1,FALSE),"")</f>
        <v/>
      </c>
      <c r="CM176" s="171" t="str">
        <f>IFERROR(VLOOKUP($B176,'NAV plus Dist'!$B:$FD,CM$1,FALSE)/VLOOKUP($B175,NAV!$A:$FC,CM$1,FALSE),"")</f>
        <v/>
      </c>
      <c r="CN176" s="171" t="str">
        <f>IFERROR(VLOOKUP($B176,'NAV plus Dist'!$B:$FD,CN$1,FALSE)/VLOOKUP($B175,NAV!$A:$FC,CN$1,FALSE),"")</f>
        <v/>
      </c>
      <c r="CO176" s="171" t="str">
        <f>IFERROR(VLOOKUP($B176,'NAV plus Dist'!$B:$FD,CO$1,FALSE)/VLOOKUP($B175,NAV!$A:$FC,CO$1,FALSE),"")</f>
        <v/>
      </c>
      <c r="CP176" s="171" t="str">
        <f>IFERROR(VLOOKUP($B176,'NAV plus Dist'!$B:$FD,CP$1,FALSE)/VLOOKUP($B175,NAV!$A:$FC,CP$1,FALSE),"")</f>
        <v/>
      </c>
      <c r="CQ176" s="171" t="str">
        <f>IFERROR(VLOOKUP($B176,'NAV plus Dist'!$B:$FD,CQ$1,FALSE)/VLOOKUP($B175,NAV!$A:$FC,CQ$1,FALSE),"")</f>
        <v/>
      </c>
      <c r="CR176" s="171" t="str">
        <f>IFERROR(VLOOKUP($B176,'NAV plus Dist'!$B:$FD,CR$1,FALSE)/VLOOKUP($B175,NAV!$A:$FC,CR$1,FALSE),"")</f>
        <v/>
      </c>
      <c r="CS176" s="171" t="str">
        <f>IFERROR(VLOOKUP($B176,'NAV plus Dist'!$B:$FD,CS$1,FALSE)/VLOOKUP($B175,NAV!$A:$FC,CS$1,FALSE),"")</f>
        <v/>
      </c>
      <c r="CT176" s="171" t="str">
        <f>IFERROR(VLOOKUP($B176,'NAV plus Dist'!$B:$FD,CT$1,FALSE)/VLOOKUP($B175,NAV!$A:$FC,CT$1,FALSE),"")</f>
        <v/>
      </c>
      <c r="CU176" s="171" t="str">
        <f>IFERROR(VLOOKUP($B176,'NAV plus Dist'!$B:$FD,CU$1,FALSE)/VLOOKUP($B175,NAV!$A:$FC,CU$1,FALSE),"")</f>
        <v/>
      </c>
      <c r="CV176" s="171" t="str">
        <f>IFERROR(VLOOKUP($B176,'NAV plus Dist'!$B:$FD,CV$1,FALSE)/VLOOKUP($B175,NAV!$A:$FC,CV$1,FALSE),"")</f>
        <v/>
      </c>
      <c r="CW176" s="171" t="str">
        <f>IFERROR(VLOOKUP($B176,'NAV plus Dist'!$B:$FD,CW$1,FALSE)/VLOOKUP($B175,NAV!$A:$FC,CW$1,FALSE),"")</f>
        <v/>
      </c>
      <c r="CX176" s="171" t="str">
        <f>IFERROR(VLOOKUP($B176,'NAV plus Dist'!$B:$FD,CX$1,FALSE)/VLOOKUP($B175,NAV!$A:$FC,CX$1,FALSE),"")</f>
        <v/>
      </c>
      <c r="CY176" s="171" t="str">
        <f>IFERROR(VLOOKUP($B176,'NAV plus Dist'!$B:$FD,CY$1,FALSE)/VLOOKUP($B175,NAV!$A:$FC,CY$1,FALSE),"")</f>
        <v/>
      </c>
      <c r="CZ176" s="171" t="str">
        <f>IFERROR(VLOOKUP($B176,'NAV plus Dist'!$B:$FD,CZ$1,FALSE)/VLOOKUP($B175,NAV!$A:$FC,CZ$1,FALSE),"")</f>
        <v/>
      </c>
      <c r="DA176" s="171" t="str">
        <f>IFERROR(VLOOKUP($B176,'NAV plus Dist'!$B:$FD,DA$1,FALSE)/VLOOKUP($B175,NAV!$A:$FC,DA$1,FALSE),"")</f>
        <v/>
      </c>
      <c r="DB176" s="171" t="str">
        <f>IFERROR(VLOOKUP($B176,'NAV plus Dist'!$B:$FD,DB$1,FALSE)/VLOOKUP($B175,NAV!$A:$FC,DB$1,FALSE),"")</f>
        <v/>
      </c>
      <c r="DC176" s="171" t="str">
        <f>IFERROR(VLOOKUP($B176,'NAV plus Dist'!$B:$FD,DC$1,FALSE)/VLOOKUP($B175,NAV!$A:$FC,DC$1,FALSE),"")</f>
        <v/>
      </c>
      <c r="DD176" s="171" t="str">
        <f>IFERROR(VLOOKUP($B176,'NAV plus Dist'!$B:$FD,DD$1,FALSE)/VLOOKUP($B175,NAV!$A:$FC,DD$1,FALSE),"")</f>
        <v/>
      </c>
      <c r="DE176" s="171" t="str">
        <f>IFERROR(VLOOKUP($B176,'NAV plus Dist'!$B:$FD,DE$1,FALSE)/VLOOKUP($B175,NAV!$A:$FC,DE$1,FALSE),"")</f>
        <v/>
      </c>
      <c r="DF176" s="171" t="str">
        <f>IFERROR(VLOOKUP($B176,'NAV plus Dist'!$B:$FD,DF$1,FALSE)/VLOOKUP($B175,NAV!$A:$FC,DF$1,FALSE),"")</f>
        <v/>
      </c>
      <c r="DG176" s="171" t="str">
        <f>IFERROR(VLOOKUP($B176,'NAV plus Dist'!$B:$FD,DG$1,FALSE)/VLOOKUP($B175,NAV!$A:$FC,DG$1,FALSE),"")</f>
        <v/>
      </c>
      <c r="DH176" s="171" t="str">
        <f>IFERROR(VLOOKUP($B176,'NAV plus Dist'!$B:$FD,DH$1,FALSE)/VLOOKUP($B175,NAV!$A:$FC,DH$1,FALSE),"")</f>
        <v/>
      </c>
    </row>
    <row r="177" spans="1:112">
      <c r="A177" s="94">
        <f t="shared" si="44"/>
        <v>24</v>
      </c>
      <c r="B177" s="168">
        <f t="shared" si="45"/>
        <v>45351</v>
      </c>
      <c r="C177" s="171">
        <f>IFERROR(VLOOKUP($B177,'NAV plus Dist'!$B:$FD,C$1,FALSE)/VLOOKUP($B176,NAV!$A:$FC,C$1,FALSE),"")</f>
        <v>1.0544786273435707</v>
      </c>
      <c r="D177" s="171">
        <f>IFERROR(VLOOKUP($B177,'NAV plus Dist'!$B:$FD,D$1,FALSE)/VLOOKUP($B176,NAV!$A:$FC,D$1,FALSE),"")</f>
        <v>1.064401789580026</v>
      </c>
      <c r="E177" s="171">
        <f>IFERROR(VLOOKUP($B177,'NAV plus Dist'!$B:$FD,E$1,FALSE)/VLOOKUP($B176,NAV!$A:$FC,E$1,FALSE),"")</f>
        <v>1.0544409934479846</v>
      </c>
      <c r="F177" s="171">
        <f>IFERROR(VLOOKUP($B177,'NAV plus Dist'!$B:$FD,F$1,FALSE)/VLOOKUP($B176,NAV!$A:$FC,F$1,FALSE),"")</f>
        <v>1.0286264663037645</v>
      </c>
      <c r="G177" s="171">
        <f>IFERROR(VLOOKUP($B177,'NAV plus Dist'!$B:$FD,G$1,FALSE)/VLOOKUP($B176,NAV!$A:$FC,G$1,FALSE),"")</f>
        <v>1.0157318941708062</v>
      </c>
      <c r="H177" s="171">
        <f>IFERROR(VLOOKUP($B177,'NAV plus Dist'!$B:$FD,H$1,FALSE)/VLOOKUP($B176,NAV!$A:$FC,H$1,FALSE),"")</f>
        <v>1.0659821645032992</v>
      </c>
      <c r="I177" s="171">
        <f>IFERROR(VLOOKUP($B177,'NAV plus Dist'!$B:$FD,I$1,FALSE)/VLOOKUP($B176,NAV!$A:$FC,I$1,FALSE),"")</f>
        <v>0.98608048511576629</v>
      </c>
      <c r="J177" s="171">
        <f>IFERROR(VLOOKUP($B177,'NAV plus Dist'!$B:$FD,J$1,FALSE)/VLOOKUP($B176,NAV!$A:$FC,J$1,FALSE),"")</f>
        <v>1.0028849214089914</v>
      </c>
      <c r="K177" s="171">
        <f>IFERROR(VLOOKUP($B177,'NAV plus Dist'!$B:$FD,K$1,FALSE)/VLOOKUP($B176,NAV!$A:$FC,K$1,FALSE),"")</f>
        <v>0.98806636019745209</v>
      </c>
      <c r="L177" s="171" t="str">
        <f>IFERROR(VLOOKUP($B177,'NAV plus Dist'!$B:$FD,L$1,FALSE)/VLOOKUP($B176,NAV!$A:$FC,L$1,FALSE),"")</f>
        <v/>
      </c>
      <c r="M177" s="171">
        <f>IFERROR(VLOOKUP($B177,'NAV plus Dist'!$B:$FD,M$1,FALSE)/VLOOKUP($B176,NAV!$A:$FC,M$1,FALSE),"")</f>
        <v>0.98814156631536754</v>
      </c>
      <c r="N177" s="171">
        <f>IFERROR(VLOOKUP($B177,'NAV plus Dist'!$B:$FD,N$1,FALSE)/VLOOKUP($B176,NAV!$A:$FC,N$1,FALSE),"")</f>
        <v>1.0032148087131612</v>
      </c>
      <c r="O177" s="171">
        <f>IFERROR(VLOOKUP($B177,'NAV plus Dist'!$B:$FD,O$1,FALSE)/VLOOKUP($B176,NAV!$A:$FC,O$1,FALSE),"")</f>
        <v>1.0127546448413884</v>
      </c>
      <c r="P177" s="171">
        <f>IFERROR(VLOOKUP($B177,'NAV plus Dist'!$B:$FD,P$1,FALSE)/VLOOKUP($B176,NAV!$A:$FC,P$1,FALSE),"")</f>
        <v>1.0107072691552064</v>
      </c>
      <c r="Q177" s="171">
        <f>IFERROR(VLOOKUP($B177,'NAV plus Dist'!$B:$FD,Q$1,FALSE)/VLOOKUP($B176,NAV!$A:$FC,Q$1,FALSE),"")</f>
        <v>1.0183217435146166</v>
      </c>
      <c r="R177" s="171">
        <f>IFERROR(VLOOKUP($B177,'NAV plus Dist'!$B:$FD,R$1,FALSE)/VLOOKUP($B176,NAV!$A:$FC,R$1,FALSE),"")</f>
        <v>1.0183217435146166</v>
      </c>
      <c r="S177" s="171">
        <f>IFERROR(VLOOKUP($B177,'NAV plus Dist'!$B:$FD,S$1,FALSE)/VLOOKUP($B176,NAV!$A:$FC,S$1,FALSE),"")</f>
        <v>1.0175373595158701</v>
      </c>
      <c r="T177" s="171">
        <f>IFERROR(VLOOKUP($B177,'NAV plus Dist'!$B:$FD,T$1,FALSE)/VLOOKUP($B176,NAV!$A:$FC,T$1,FALSE),"")</f>
        <v>1.0186896551724138</v>
      </c>
      <c r="U177" s="171">
        <f>IFERROR(VLOOKUP($B177,'NAV plus Dist'!$B:$FD,U$1,FALSE)/VLOOKUP($B176,NAV!$A:$FC,U$1,FALSE),"")</f>
        <v>1.0186978446160024</v>
      </c>
      <c r="V177" s="171">
        <f>IFERROR(VLOOKUP($B177,'NAV plus Dist'!$B:$FD,V$1,FALSE)/VLOOKUP($B176,NAV!$A:$FC,V$1,FALSE),"")</f>
        <v>1.0416313002708055</v>
      </c>
      <c r="W177" s="171">
        <f>IFERROR(VLOOKUP($B177,'NAV plus Dist'!$B:$FD,W$1,FALSE)/VLOOKUP($B176,NAV!$A:$FC,W$1,FALSE),"")</f>
        <v>1.0416313002708055</v>
      </c>
      <c r="X177" s="171">
        <f>IFERROR(VLOOKUP($B177,'NAV plus Dist'!$B:$FD,X$1,FALSE)/VLOOKUP($B176,NAV!$A:$FC,X$1,FALSE),"")</f>
        <v>1.0413933828887918</v>
      </c>
      <c r="Y177" s="171">
        <f>IFERROR(VLOOKUP($B177,'NAV plus Dist'!$B:$FD,Y$1,FALSE)/VLOOKUP($B176,NAV!$A:$FC,Y$1,FALSE),"")</f>
        <v>1.042554798429056</v>
      </c>
      <c r="Z177" s="171">
        <f>IFERROR(VLOOKUP($B177,'NAV plus Dist'!$B:$FD,Z$1,FALSE)/VLOOKUP($B176,NAV!$A:$FC,Z$1,FALSE),"")</f>
        <v>1.0425625544573627</v>
      </c>
      <c r="AA177" s="171">
        <f>IFERROR(VLOOKUP($B177,'NAV plus Dist'!$B:$FD,AA$1,FALSE)/VLOOKUP($B176,NAV!$A:$FC,AA$1,FALSE),"")</f>
        <v>1.0152275207791117</v>
      </c>
      <c r="AB177" s="171">
        <f>IFERROR(VLOOKUP($B177,'NAV plus Dist'!$B:$FD,AB$1,FALSE)/VLOOKUP($B176,NAV!$A:$FC,AB$1,FALSE),"")</f>
        <v>1.025209922932403</v>
      </c>
      <c r="AC177" s="171">
        <f>IFERROR(VLOOKUP($B177,'NAV plus Dist'!$B:$FD,AC$1,FALSE)/VLOOKUP($B176,NAV!$A:$FC,AC$1,FALSE),"")</f>
        <v>1.0156040017918473</v>
      </c>
      <c r="AD177" s="171">
        <f>IFERROR(VLOOKUP($B177,'NAV plus Dist'!$B:$FD,AD$1,FALSE)/VLOOKUP($B176,NAV!$A:$FC,AD$1,FALSE),"")</f>
        <v>0.92328086370938878</v>
      </c>
      <c r="AE177" s="171">
        <f>IFERROR(VLOOKUP($B177,'NAV plus Dist'!$B:$FD,AE$1,FALSE)/VLOOKUP($B176,NAV!$A:$FC,AE$1,FALSE),"")</f>
        <v>1.0017780759875869</v>
      </c>
      <c r="AF177" s="171">
        <f>IFERROR(VLOOKUP($B177,'NAV plus Dist'!$B:$FD,AF$1,FALSE)/VLOOKUP($B176,NAV!$A:$FC,AF$1,FALSE),"")</f>
        <v>1.0211454384711338</v>
      </c>
      <c r="AG177" s="171">
        <f>IFERROR(VLOOKUP($B177,'NAV plus Dist'!$B:$FD,AG$1,FALSE)/VLOOKUP($B176,NAV!$A:$FC,AG$1,FALSE),"")</f>
        <v>1.031613493782233</v>
      </c>
      <c r="AH177" s="171">
        <f>IFERROR(VLOOKUP($B177,'NAV plus Dist'!$B:$FD,AH$1,FALSE)/VLOOKUP($B176,NAV!$A:$FC,AH$1,FALSE),"")</f>
        <v>1.0219624025676295</v>
      </c>
      <c r="AI177" s="171">
        <f>IFERROR(VLOOKUP($B177,'NAV plus Dist'!$B:$FD,AI$1,FALSE)/VLOOKUP($B176,NAV!$A:$FC,AI$1,FALSE),"")</f>
        <v>1.2590779366669704</v>
      </c>
      <c r="AJ177" s="171">
        <f>IFERROR(VLOOKUP($B177,'NAV plus Dist'!$B:$FD,AJ$1,FALSE)/VLOOKUP($B176,NAV!$A:$FC,AJ$1,FALSE),"")</f>
        <v>0.98711808320063699</v>
      </c>
      <c r="AK177" s="171">
        <f>IFERROR(VLOOKUP($B177,'NAV plus Dist'!$B:$FD,AK$1,FALSE)/VLOOKUP($B176,NAV!$A:$FC,AK$1,FALSE),"")</f>
        <v>1.0146242975959692</v>
      </c>
      <c r="AL177" s="171">
        <f>IFERROR(VLOOKUP($B177,'NAV plus Dist'!$B:$FD,AL$1,FALSE)/VLOOKUP($B176,NAV!$A:$FC,AL$1,FALSE),"")</f>
        <v>1.0153063285004644</v>
      </c>
      <c r="AM177" s="171">
        <f>IFERROR(VLOOKUP($B177,'NAV plus Dist'!$B:$FD,AM$1,FALSE)/VLOOKUP($B176,NAV!$A:$FC,AM$1,FALSE),"")</f>
        <v>0.97686058151174426</v>
      </c>
      <c r="AN177" s="171">
        <f>IFERROR(VLOOKUP($B177,'NAV plus Dist'!$B:$FD,AN$1,FALSE)/VLOOKUP($B176,NAV!$A:$FC,AN$1,FALSE),"")</f>
        <v>1.0529556597876331</v>
      </c>
      <c r="AO177" s="171">
        <f>IFERROR(VLOOKUP($B177,'NAV plus Dist'!$B:$FD,AO$1,FALSE)/VLOOKUP($B176,NAV!$A:$FC,AO$1,FALSE),"")</f>
        <v>1.0431031396556045</v>
      </c>
      <c r="AP177" s="171">
        <f>IFERROR(VLOOKUP($B177,'NAV plus Dist'!$B:$FD,AP$1,FALSE)/VLOOKUP($B176,NAV!$A:$FC,AP$1,FALSE),"")</f>
        <v>1.0142734798743933</v>
      </c>
      <c r="AQ177" s="171">
        <f>IFERROR(VLOOKUP($B177,'NAV plus Dist'!$B:$FD,AQ$1,FALSE)/VLOOKUP($B176,NAV!$A:$FC,AQ$1,FALSE),"")</f>
        <v>1.0368918829734848</v>
      </c>
      <c r="AR177" s="171">
        <f>IFERROR(VLOOKUP($B177,'NAV plus Dist'!$B:$FD,AR$1,FALSE)/VLOOKUP($B176,NAV!$A:$FC,AR$1,FALSE),"")</f>
        <v>1.003846</v>
      </c>
      <c r="AS177" s="171">
        <f>IFERROR(VLOOKUP($B177,'NAV plus Dist'!$B:$FD,AS$1,FALSE)/VLOOKUP($B176,NAV!$A:$FC,AS$1,FALSE),"")</f>
        <v>1.0166869610596161</v>
      </c>
      <c r="AT177" s="171">
        <f>IFERROR(VLOOKUP($B177,'NAV plus Dist'!$B:$FD,AT$1,FALSE)/VLOOKUP($B176,NAV!$A:$FC,AT$1,FALSE),"")</f>
        <v>1.0129280072802567</v>
      </c>
      <c r="AU177" s="171">
        <f>IFERROR(VLOOKUP($B177,'NAV plus Dist'!$B:$FD,AU$1,FALSE)/VLOOKUP($B176,NAV!$A:$FC,AU$1,FALSE),"")</f>
        <v>1</v>
      </c>
      <c r="AV177" s="171">
        <f>IFERROR(VLOOKUP($B177,'NAV plus Dist'!$B:$FD,AV$1,FALSE)/VLOOKUP($B176,NAV!$A:$FC,AV$1,FALSE),"")</f>
        <v>1.0221919427883512</v>
      </c>
      <c r="AW177" s="171">
        <f>IFERROR(VLOOKUP($B177,'NAV plus Dist'!$B:$FD,AW$1,FALSE)/VLOOKUP($B176,NAV!$A:$FC,AW$1,FALSE),"")</f>
        <v>0.98033384976760451</v>
      </c>
      <c r="AX177" s="171">
        <f>IFERROR(VLOOKUP($B177,'NAV plus Dist'!$B:$FD,AX$1,FALSE)/VLOOKUP($B176,NAV!$A:$FC,AX$1,FALSE),"")</f>
        <v>0.98095325420112023</v>
      </c>
      <c r="AY177" s="171" t="str">
        <f>IFERROR(VLOOKUP($B177,'NAV plus Dist'!$B:$FD,AY$1,FALSE)/VLOOKUP($B176,NAV!$A:$FC,AY$1,FALSE),"")</f>
        <v/>
      </c>
      <c r="AZ177" s="171" t="str">
        <f>IFERROR(VLOOKUP($B177,'NAV plus Dist'!$B:$FD,AZ$1,FALSE)/VLOOKUP($B176,NAV!$A:$FC,AZ$1,FALSE),"")</f>
        <v/>
      </c>
      <c r="BA177" s="171" t="str">
        <f>IFERROR(VLOOKUP($B177,'NAV plus Dist'!$B:$FD,BA$1,FALSE)/VLOOKUP($B176,NAV!$A:$FC,BA$1,FALSE),"")</f>
        <v/>
      </c>
      <c r="BB177" s="171" t="str">
        <f>IFERROR(VLOOKUP($B177,'NAV plus Dist'!$B:$FD,BB$1,FALSE)/VLOOKUP($B176,NAV!$A:$FC,BB$1,FALSE),"")</f>
        <v/>
      </c>
      <c r="BC177" s="171" t="str">
        <f>IFERROR(VLOOKUP($B177,'NAV plus Dist'!$B:$FD,BC$1,FALSE)/VLOOKUP($B176,NAV!$A:$FC,BC$1,FALSE),"")</f>
        <v/>
      </c>
      <c r="BD177" s="171" t="str">
        <f>IFERROR(VLOOKUP($B177,'NAV plus Dist'!$B:$FD,BD$1,FALSE)/VLOOKUP($B176,NAV!$A:$FC,BD$1,FALSE),"")</f>
        <v/>
      </c>
      <c r="BE177" s="171" t="str">
        <f>IFERROR(VLOOKUP($B177,'NAV plus Dist'!$B:$FD,BE$1,FALSE)/VLOOKUP($B176,NAV!$A:$FC,BE$1,FALSE),"")</f>
        <v/>
      </c>
      <c r="BF177" s="171" t="str">
        <f>IFERROR(VLOOKUP($B177,'NAV plus Dist'!$B:$FD,BF$1,FALSE)/VLOOKUP($B176,NAV!$A:$FC,BF$1,FALSE),"")</f>
        <v/>
      </c>
      <c r="BG177" s="171" t="str">
        <f>IFERROR(VLOOKUP($B177,'NAV plus Dist'!$B:$FD,BG$1,FALSE)/VLOOKUP($B176,NAV!$A:$FC,BG$1,FALSE),"")</f>
        <v/>
      </c>
      <c r="BH177" s="171" t="str">
        <f>IFERROR(VLOOKUP($B177,'NAV plus Dist'!$B:$FD,BH$1,FALSE)/VLOOKUP($B176,NAV!$A:$FC,BH$1,FALSE),"")</f>
        <v/>
      </c>
      <c r="BI177" s="171" t="str">
        <f>IFERROR(VLOOKUP($B177,'NAV plus Dist'!$B:$FD,BI$1,FALSE)/VLOOKUP($B176,NAV!$A:$FC,BI$1,FALSE),"")</f>
        <v/>
      </c>
      <c r="BJ177" s="171" t="str">
        <f>IFERROR(VLOOKUP($B177,'NAV plus Dist'!$B:$FD,BJ$1,FALSE)/VLOOKUP($B176,NAV!$A:$FC,BJ$1,FALSE),"")</f>
        <v/>
      </c>
      <c r="BK177" s="171" t="str">
        <f>IFERROR(VLOOKUP($B177,'NAV plus Dist'!$B:$FD,BK$1,FALSE)/VLOOKUP($B176,NAV!$A:$FC,BK$1,FALSE),"")</f>
        <v/>
      </c>
      <c r="BL177" s="171" t="str">
        <f>IFERROR(VLOOKUP($B177,'NAV plus Dist'!$B:$FD,BL$1,FALSE)/VLOOKUP($B176,NAV!$A:$FC,BL$1,FALSE),"")</f>
        <v/>
      </c>
      <c r="BM177" s="171" t="str">
        <f>IFERROR(VLOOKUP($B177,'NAV plus Dist'!$B:$FD,BM$1,FALSE)/VLOOKUP($B176,NAV!$A:$FC,BM$1,FALSE),"")</f>
        <v/>
      </c>
      <c r="BN177" s="171" t="str">
        <f>IFERROR(VLOOKUP($B177,'NAV plus Dist'!$B:$FD,BN$1,FALSE)/VLOOKUP($B176,NAV!$A:$FC,BN$1,FALSE),"")</f>
        <v/>
      </c>
      <c r="BO177" s="171" t="str">
        <f>IFERROR(VLOOKUP($B177,'NAV plus Dist'!$B:$FD,BO$1,FALSE)/VLOOKUP($B176,NAV!$A:$FC,BO$1,FALSE),"")</f>
        <v/>
      </c>
      <c r="BP177" s="171" t="str">
        <f>IFERROR(VLOOKUP($B177,'NAV plus Dist'!$B:$FD,BP$1,FALSE)/VLOOKUP($B176,NAV!$A:$FC,BP$1,FALSE),"")</f>
        <v/>
      </c>
      <c r="BQ177" s="171" t="str">
        <f>IFERROR(VLOOKUP($B177,'NAV plus Dist'!$B:$FD,BQ$1,FALSE)/VLOOKUP($B176,NAV!$A:$FC,BQ$1,FALSE),"")</f>
        <v/>
      </c>
      <c r="BR177" s="171" t="str">
        <f>IFERROR(VLOOKUP($B177,'NAV plus Dist'!$B:$FD,BR$1,FALSE)/VLOOKUP($B176,NAV!$A:$FC,BR$1,FALSE),"")</f>
        <v/>
      </c>
      <c r="BS177" s="171" t="str">
        <f>IFERROR(VLOOKUP($B177,'NAV plus Dist'!$B:$FD,BS$1,FALSE)/VLOOKUP($B176,NAV!$A:$FC,BS$1,FALSE),"")</f>
        <v/>
      </c>
      <c r="BT177" s="171" t="str">
        <f>IFERROR(VLOOKUP($B177,'NAV plus Dist'!$B:$FD,BT$1,FALSE)/VLOOKUP($B176,NAV!$A:$FC,BT$1,FALSE),"")</f>
        <v/>
      </c>
      <c r="BU177" s="171" t="str">
        <f>IFERROR(VLOOKUP($B177,'NAV plus Dist'!$B:$FD,BU$1,FALSE)/VLOOKUP($B176,NAV!$A:$FC,BU$1,FALSE),"")</f>
        <v/>
      </c>
      <c r="BV177" s="171" t="str">
        <f>IFERROR(VLOOKUP($B177,'NAV plus Dist'!$B:$FD,BV$1,FALSE)/VLOOKUP($B176,NAV!$A:$FC,BV$1,FALSE),"")</f>
        <v/>
      </c>
      <c r="BW177" s="171" t="str">
        <f>IFERROR(VLOOKUP($B177,'NAV plus Dist'!$B:$FD,BW$1,FALSE)/VLOOKUP($B176,NAV!$A:$FC,BW$1,FALSE),"")</f>
        <v/>
      </c>
      <c r="BX177" s="171" t="str">
        <f>IFERROR(VLOOKUP($B177,'NAV plus Dist'!$B:$FD,BX$1,FALSE)/VLOOKUP($B176,NAV!$A:$FC,BX$1,FALSE),"")</f>
        <v/>
      </c>
      <c r="BY177" s="171" t="str">
        <f>IFERROR(VLOOKUP($B177,'NAV plus Dist'!$B:$FD,BY$1,FALSE)/VLOOKUP($B176,NAV!$A:$FC,BY$1,FALSE),"")</f>
        <v/>
      </c>
      <c r="BZ177" s="171" t="str">
        <f>IFERROR(VLOOKUP($B177,'NAV plus Dist'!$B:$FD,BZ$1,FALSE)/VLOOKUP($B176,NAV!$A:$FC,BZ$1,FALSE),"")</f>
        <v/>
      </c>
      <c r="CA177" s="171" t="str">
        <f>IFERROR(VLOOKUP($B177,'NAV plus Dist'!$B:$FD,CA$1,FALSE)/VLOOKUP($B176,NAV!$A:$FC,CA$1,FALSE),"")</f>
        <v/>
      </c>
      <c r="CB177" s="171" t="str">
        <f>IFERROR(VLOOKUP($B177,'NAV plus Dist'!$B:$FD,CB$1,FALSE)/VLOOKUP($B176,NAV!$A:$FC,CB$1,FALSE),"")</f>
        <v/>
      </c>
      <c r="CC177" s="171" t="str">
        <f>IFERROR(VLOOKUP($B177,'NAV plus Dist'!$B:$FD,CC$1,FALSE)/VLOOKUP($B176,NAV!$A:$FC,CC$1,FALSE),"")</f>
        <v/>
      </c>
      <c r="CD177" s="171" t="str">
        <f>IFERROR(VLOOKUP($B177,'NAV plus Dist'!$B:$FD,CD$1,FALSE)/VLOOKUP($B176,NAV!$A:$FC,CD$1,FALSE),"")</f>
        <v/>
      </c>
      <c r="CE177" s="171" t="str">
        <f>IFERROR(VLOOKUP($B177,'NAV plus Dist'!$B:$FD,CE$1,FALSE)/VLOOKUP($B176,NAV!$A:$FC,CE$1,FALSE),"")</f>
        <v/>
      </c>
      <c r="CF177" s="171" t="str">
        <f>IFERROR(VLOOKUP($B177,'NAV plus Dist'!$B:$FD,CF$1,FALSE)/VLOOKUP($B176,NAV!$A:$FC,CF$1,FALSE),"")</f>
        <v/>
      </c>
      <c r="CG177" s="171" t="str">
        <f>IFERROR(VLOOKUP($B177,'NAV plus Dist'!$B:$FD,CG$1,FALSE)/VLOOKUP($B176,NAV!$A:$FC,CG$1,FALSE),"")</f>
        <v/>
      </c>
      <c r="CH177" s="171" t="str">
        <f>IFERROR(VLOOKUP($B177,'NAV plus Dist'!$B:$FD,CH$1,FALSE)/VLOOKUP($B176,NAV!$A:$FC,CH$1,FALSE),"")</f>
        <v/>
      </c>
      <c r="CI177" s="171" t="str">
        <f>IFERROR(VLOOKUP($B177,'NAV plus Dist'!$B:$FD,CI$1,FALSE)/VLOOKUP($B176,NAV!$A:$FC,CI$1,FALSE),"")</f>
        <v/>
      </c>
      <c r="CJ177" s="171" t="str">
        <f>IFERROR(VLOOKUP($B177,'NAV plus Dist'!$B:$FD,CJ$1,FALSE)/VLOOKUP($B176,NAV!$A:$FC,CJ$1,FALSE),"")</f>
        <v/>
      </c>
      <c r="CK177" s="171" t="str">
        <f>IFERROR(VLOOKUP($B177,'NAV plus Dist'!$B:$FD,CK$1,FALSE)/VLOOKUP($B176,NAV!$A:$FC,CK$1,FALSE),"")</f>
        <v/>
      </c>
      <c r="CL177" s="171" t="str">
        <f>IFERROR(VLOOKUP($B177,'NAV plus Dist'!$B:$FD,CL$1,FALSE)/VLOOKUP($B176,NAV!$A:$FC,CL$1,FALSE),"")</f>
        <v/>
      </c>
      <c r="CM177" s="171" t="str">
        <f>IFERROR(VLOOKUP($B177,'NAV plus Dist'!$B:$FD,CM$1,FALSE)/VLOOKUP($B176,NAV!$A:$FC,CM$1,FALSE),"")</f>
        <v/>
      </c>
      <c r="CN177" s="171" t="str">
        <f>IFERROR(VLOOKUP($B177,'NAV plus Dist'!$B:$FD,CN$1,FALSE)/VLOOKUP($B176,NAV!$A:$FC,CN$1,FALSE),"")</f>
        <v/>
      </c>
      <c r="CO177" s="171" t="str">
        <f>IFERROR(VLOOKUP($B177,'NAV plus Dist'!$B:$FD,CO$1,FALSE)/VLOOKUP($B176,NAV!$A:$FC,CO$1,FALSE),"")</f>
        <v/>
      </c>
      <c r="CP177" s="171" t="str">
        <f>IFERROR(VLOOKUP($B177,'NAV plus Dist'!$B:$FD,CP$1,FALSE)/VLOOKUP($B176,NAV!$A:$FC,CP$1,FALSE),"")</f>
        <v/>
      </c>
      <c r="CQ177" s="171" t="str">
        <f>IFERROR(VLOOKUP($B177,'NAV plus Dist'!$B:$FD,CQ$1,FALSE)/VLOOKUP($B176,NAV!$A:$FC,CQ$1,FALSE),"")</f>
        <v/>
      </c>
      <c r="CR177" s="171" t="str">
        <f>IFERROR(VLOOKUP($B177,'NAV plus Dist'!$B:$FD,CR$1,FALSE)/VLOOKUP($B176,NAV!$A:$FC,CR$1,FALSE),"")</f>
        <v/>
      </c>
      <c r="CS177" s="171" t="str">
        <f>IFERROR(VLOOKUP($B177,'NAV plus Dist'!$B:$FD,CS$1,FALSE)/VLOOKUP($B176,NAV!$A:$FC,CS$1,FALSE),"")</f>
        <v/>
      </c>
      <c r="CT177" s="171" t="str">
        <f>IFERROR(VLOOKUP($B177,'NAV plus Dist'!$B:$FD,CT$1,FALSE)/VLOOKUP($B176,NAV!$A:$FC,CT$1,FALSE),"")</f>
        <v/>
      </c>
      <c r="CU177" s="171" t="str">
        <f>IFERROR(VLOOKUP($B177,'NAV plus Dist'!$B:$FD,CU$1,FALSE)/VLOOKUP($B176,NAV!$A:$FC,CU$1,FALSE),"")</f>
        <v/>
      </c>
      <c r="CV177" s="171" t="str">
        <f>IFERROR(VLOOKUP($B177,'NAV plus Dist'!$B:$FD,CV$1,FALSE)/VLOOKUP($B176,NAV!$A:$FC,CV$1,FALSE),"")</f>
        <v/>
      </c>
      <c r="CW177" s="171" t="str">
        <f>IFERROR(VLOOKUP($B177,'NAV plus Dist'!$B:$FD,CW$1,FALSE)/VLOOKUP($B176,NAV!$A:$FC,CW$1,FALSE),"")</f>
        <v/>
      </c>
      <c r="CX177" s="171" t="str">
        <f>IFERROR(VLOOKUP($B177,'NAV plus Dist'!$B:$FD,CX$1,FALSE)/VLOOKUP($B176,NAV!$A:$FC,CX$1,FALSE),"")</f>
        <v/>
      </c>
      <c r="CY177" s="171" t="str">
        <f>IFERROR(VLOOKUP($B177,'NAV plus Dist'!$B:$FD,CY$1,FALSE)/VLOOKUP($B176,NAV!$A:$FC,CY$1,FALSE),"")</f>
        <v/>
      </c>
      <c r="CZ177" s="171" t="str">
        <f>IFERROR(VLOOKUP($B177,'NAV plus Dist'!$B:$FD,CZ$1,FALSE)/VLOOKUP($B176,NAV!$A:$FC,CZ$1,FALSE),"")</f>
        <v/>
      </c>
      <c r="DA177" s="171" t="str">
        <f>IFERROR(VLOOKUP($B177,'NAV plus Dist'!$B:$FD,DA$1,FALSE)/VLOOKUP($B176,NAV!$A:$FC,DA$1,FALSE),"")</f>
        <v/>
      </c>
      <c r="DB177" s="171" t="str">
        <f>IFERROR(VLOOKUP($B177,'NAV plus Dist'!$B:$FD,DB$1,FALSE)/VLOOKUP($B176,NAV!$A:$FC,DB$1,FALSE),"")</f>
        <v/>
      </c>
      <c r="DC177" s="171" t="str">
        <f>IFERROR(VLOOKUP($B177,'NAV plus Dist'!$B:$FD,DC$1,FALSE)/VLOOKUP($B176,NAV!$A:$FC,DC$1,FALSE),"")</f>
        <v/>
      </c>
      <c r="DD177" s="171" t="str">
        <f>IFERROR(VLOOKUP($B177,'NAV plus Dist'!$B:$FD,DD$1,FALSE)/VLOOKUP($B176,NAV!$A:$FC,DD$1,FALSE),"")</f>
        <v/>
      </c>
      <c r="DE177" s="171" t="str">
        <f>IFERROR(VLOOKUP($B177,'NAV plus Dist'!$B:$FD,DE$1,FALSE)/VLOOKUP($B176,NAV!$A:$FC,DE$1,FALSE),"")</f>
        <v/>
      </c>
      <c r="DF177" s="171" t="str">
        <f>IFERROR(VLOOKUP($B177,'NAV plus Dist'!$B:$FD,DF$1,FALSE)/VLOOKUP($B176,NAV!$A:$FC,DF$1,FALSE),"")</f>
        <v/>
      </c>
      <c r="DG177" s="171" t="str">
        <f>IFERROR(VLOOKUP($B177,'NAV plus Dist'!$B:$FD,DG$1,FALSE)/VLOOKUP($B176,NAV!$A:$FC,DG$1,FALSE),"")</f>
        <v/>
      </c>
      <c r="DH177" s="171" t="str">
        <f>IFERROR(VLOOKUP($B177,'NAV plus Dist'!$B:$FD,DH$1,FALSE)/VLOOKUP($B176,NAV!$A:$FC,DH$1,FALSE),"")</f>
        <v/>
      </c>
    </row>
    <row r="178" spans="1:112">
      <c r="A178" s="94">
        <f t="shared" si="44"/>
        <v>23</v>
      </c>
      <c r="B178" s="168">
        <f t="shared" si="45"/>
        <v>45382</v>
      </c>
      <c r="C178" s="171">
        <f>IFERROR(VLOOKUP($B178,'NAV plus Dist'!$B:$FD,C$1,FALSE)/VLOOKUP($B177,NAV!$A:$FC,C$1,FALSE),"")</f>
        <v>1.0254974075198795</v>
      </c>
      <c r="D178" s="171">
        <f>IFERROR(VLOOKUP($B178,'NAV plus Dist'!$B:$FD,D$1,FALSE)/VLOOKUP($B177,NAV!$A:$FC,D$1,FALSE),"")</f>
        <v>1.0239926629945244</v>
      </c>
      <c r="E178" s="171">
        <f>IFERROR(VLOOKUP($B178,'NAV plus Dist'!$B:$FD,E$1,FALSE)/VLOOKUP($B177,NAV!$A:$FC,E$1,FALSE),"")</f>
        <v>1.0259380482312588</v>
      </c>
      <c r="F178" s="171">
        <f>IFERROR(VLOOKUP($B178,'NAV plus Dist'!$B:$FD,F$1,FALSE)/VLOOKUP($B177,NAV!$A:$FC,F$1,FALSE),"")</f>
        <v>1.0134563701629424</v>
      </c>
      <c r="G178" s="171">
        <f>IFERROR(VLOOKUP($B178,'NAV plus Dist'!$B:$FD,G$1,FALSE)/VLOOKUP($B177,NAV!$A:$FC,G$1,FALSE),"")</f>
        <v>1.0194443637490438</v>
      </c>
      <c r="H178" s="171">
        <f>IFERROR(VLOOKUP($B178,'NAV plus Dist'!$B:$FD,H$1,FALSE)/VLOOKUP($B177,NAV!$A:$FC,H$1,FALSE),"")</f>
        <v>1.0309256631575032</v>
      </c>
      <c r="I178" s="171">
        <f>IFERROR(VLOOKUP($B178,'NAV plus Dist'!$B:$FD,I$1,FALSE)/VLOOKUP($B177,NAV!$A:$FC,I$1,FALSE),"")</f>
        <v>1.0407642897443687</v>
      </c>
      <c r="J178" s="171">
        <f>IFERROR(VLOOKUP($B178,'NAV plus Dist'!$B:$FD,J$1,FALSE)/VLOOKUP($B177,NAV!$A:$FC,J$1,FALSE),"")</f>
        <v>1.0357142857142856</v>
      </c>
      <c r="K178" s="171">
        <f>IFERROR(VLOOKUP($B178,'NAV plus Dist'!$B:$FD,K$1,FALSE)/VLOOKUP($B177,NAV!$A:$FC,K$1,FALSE),"")</f>
        <v>1.0085395017174661</v>
      </c>
      <c r="L178" s="171" t="str">
        <f>IFERROR(VLOOKUP($B178,'NAV plus Dist'!$B:$FD,L$1,FALSE)/VLOOKUP($B177,NAV!$A:$FC,L$1,FALSE),"")</f>
        <v/>
      </c>
      <c r="M178" s="171">
        <f>IFERROR(VLOOKUP($B178,'NAV plus Dist'!$B:$FD,M$1,FALSE)/VLOOKUP($B177,NAV!$A:$FC,M$1,FALSE),"")</f>
        <v>1.0092616369643743</v>
      </c>
      <c r="N178" s="171">
        <f>IFERROR(VLOOKUP($B178,'NAV plus Dist'!$B:$FD,N$1,FALSE)/VLOOKUP($B177,NAV!$A:$FC,N$1,FALSE),"")</f>
        <v>1.0297338874474777</v>
      </c>
      <c r="O178" s="171">
        <f>IFERROR(VLOOKUP($B178,'NAV plus Dist'!$B:$FD,O$1,FALSE)/VLOOKUP($B177,NAV!$A:$FC,O$1,FALSE),"")</f>
        <v>1.0748477195067598</v>
      </c>
      <c r="P178" s="171">
        <f>IFERROR(VLOOKUP($B178,'NAV plus Dist'!$B:$FD,P$1,FALSE)/VLOOKUP($B177,NAV!$A:$FC,P$1,FALSE),"")</f>
        <v>1.0755634870190192</v>
      </c>
      <c r="Q178" s="171">
        <f>IFERROR(VLOOKUP($B178,'NAV plus Dist'!$B:$FD,Q$1,FALSE)/VLOOKUP($B177,NAV!$A:$FC,Q$1,FALSE),"")</f>
        <v>1.0367946439485833</v>
      </c>
      <c r="R178" s="171">
        <f>IFERROR(VLOOKUP($B178,'NAV plus Dist'!$B:$FD,R$1,FALSE)/VLOOKUP($B177,NAV!$A:$FC,R$1,FALSE),"")</f>
        <v>1.0367946439485833</v>
      </c>
      <c r="S178" s="171">
        <f>IFERROR(VLOOKUP($B178,'NAV plus Dist'!$B:$FD,S$1,FALSE)/VLOOKUP($B177,NAV!$A:$FC,S$1,FALSE),"")</f>
        <v>1.0359505832378877</v>
      </c>
      <c r="T178" s="171">
        <f>IFERROR(VLOOKUP($B178,'NAV plus Dist'!$B:$FD,T$1,FALSE)/VLOOKUP($B177,NAV!$A:$FC,T$1,FALSE),"")</f>
        <v>1.0371845949535192</v>
      </c>
      <c r="U178" s="171">
        <f>IFERROR(VLOOKUP($B178,'NAV plus Dist'!$B:$FD,U$1,FALSE)/VLOOKUP($B177,NAV!$A:$FC,U$1,FALSE),"")</f>
        <v>1.0371914668547251</v>
      </c>
      <c r="V178" s="171">
        <f>IFERROR(VLOOKUP($B178,'NAV plus Dist'!$B:$FD,V$1,FALSE)/VLOOKUP($B177,NAV!$A:$FC,V$1,FALSE),"")</f>
        <v>0.9925183622441005</v>
      </c>
      <c r="W178" s="171">
        <f>IFERROR(VLOOKUP($B178,'NAV plus Dist'!$B:$FD,W$1,FALSE)/VLOOKUP($B177,NAV!$A:$FC,W$1,FALSE),"")</f>
        <v>0.9925183622441005</v>
      </c>
      <c r="X178" s="171">
        <f>IFERROR(VLOOKUP($B178,'NAV plus Dist'!$B:$FD,X$1,FALSE)/VLOOKUP($B177,NAV!$A:$FC,X$1,FALSE),"")</f>
        <v>0.99228833182321563</v>
      </c>
      <c r="Y178" s="171">
        <f>IFERROR(VLOOKUP($B178,'NAV plus Dist'!$B:$FD,Y$1,FALSE)/VLOOKUP($B177,NAV!$A:$FC,Y$1,FALSE),"")</f>
        <v>0.99348362812158497</v>
      </c>
      <c r="Z178" s="171">
        <f>IFERROR(VLOOKUP($B178,'NAV plus Dist'!$B:$FD,Z$1,FALSE)/VLOOKUP($B177,NAV!$A:$FC,Z$1,FALSE),"")</f>
        <v>0.99346960265631767</v>
      </c>
      <c r="AA178" s="171">
        <f>IFERROR(VLOOKUP($B178,'NAV plus Dist'!$B:$FD,AA$1,FALSE)/VLOOKUP($B177,NAV!$A:$FC,AA$1,FALSE),"")</f>
        <v>1.0160080716462623</v>
      </c>
      <c r="AB178" s="171">
        <f>IFERROR(VLOOKUP($B178,'NAV plus Dist'!$B:$FD,AB$1,FALSE)/VLOOKUP($B177,NAV!$A:$FC,AB$1,FALSE),"")</f>
        <v>1.0144705417755797</v>
      </c>
      <c r="AC178" s="171">
        <f>IFERROR(VLOOKUP($B178,'NAV plus Dist'!$B:$FD,AC$1,FALSE)/VLOOKUP($B177,NAV!$A:$FC,AC$1,FALSE),"")</f>
        <v>1.016419648137197</v>
      </c>
      <c r="AD178" s="171">
        <f>IFERROR(VLOOKUP($B178,'NAV plus Dist'!$B:$FD,AD$1,FALSE)/VLOOKUP($B177,NAV!$A:$FC,AD$1,FALSE),"")</f>
        <v>1.211663729021381</v>
      </c>
      <c r="AE178" s="171">
        <f>IFERROR(VLOOKUP($B178,'NAV plus Dist'!$B:$FD,AE$1,FALSE)/VLOOKUP($B177,NAV!$A:$FC,AE$1,FALSE),"")</f>
        <v>1.0291075375866898</v>
      </c>
      <c r="AF178" s="171">
        <f>IFERROR(VLOOKUP($B178,'NAV plus Dist'!$B:$FD,AF$1,FALSE)/VLOOKUP($B177,NAV!$A:$FC,AF$1,FALSE),"")</f>
        <v>1.0136623116057992</v>
      </c>
      <c r="AG178" s="171">
        <f>IFERROR(VLOOKUP($B178,'NAV plus Dist'!$B:$FD,AG$1,FALSE)/VLOOKUP($B177,NAV!$A:$FC,AG$1,FALSE),"")</f>
        <v>1.01222898585445</v>
      </c>
      <c r="AH178" s="171">
        <f>IFERROR(VLOOKUP($B178,'NAV plus Dist'!$B:$FD,AH$1,FALSE)/VLOOKUP($B177,NAV!$A:$FC,AH$1,FALSE),"")</f>
        <v>1.0141578133291183</v>
      </c>
      <c r="AI178" s="171">
        <f>IFERROR(VLOOKUP($B178,'NAV plus Dist'!$B:$FD,AI$1,FALSE)/VLOOKUP($B177,NAV!$A:$FC,AI$1,FALSE),"")</f>
        <v>1.0338977942018677</v>
      </c>
      <c r="AJ178" s="171">
        <f>IFERROR(VLOOKUP($B178,'NAV plus Dist'!$B:$FD,AJ$1,FALSE)/VLOOKUP($B177,NAV!$A:$FC,AJ$1,FALSE),"")</f>
        <v>1.0328570249665143</v>
      </c>
      <c r="AK178" s="171">
        <f>IFERROR(VLOOKUP($B178,'NAV plus Dist'!$B:$FD,AK$1,FALSE)/VLOOKUP($B177,NAV!$A:$FC,AK$1,FALSE),"")</f>
        <v>1.0786936429515437</v>
      </c>
      <c r="AL178" s="171">
        <f>IFERROR(VLOOKUP($B178,'NAV plus Dist'!$B:$FD,AL$1,FALSE)/VLOOKUP($B177,NAV!$A:$FC,AL$1,FALSE),"")</f>
        <v>1.0793884693313684</v>
      </c>
      <c r="AM178" s="171">
        <f>IFERROR(VLOOKUP($B178,'NAV plus Dist'!$B:$FD,AM$1,FALSE)/VLOOKUP($B177,NAV!$A:$FC,AM$1,FALSE),"")</f>
        <v>1.0425017277125086</v>
      </c>
      <c r="AN178" s="171">
        <f>IFERROR(VLOOKUP($B178,'NAV plus Dist'!$B:$FD,AN$1,FALSE)/VLOOKUP($B177,NAV!$A:$FC,AN$1,FALSE),"")</f>
        <v>1.0274663586579003</v>
      </c>
      <c r="AO178" s="171">
        <f>IFERROR(VLOOKUP($B178,'NAV plus Dist'!$B:$FD,AO$1,FALSE)/VLOOKUP($B177,NAV!$A:$FC,AO$1,FALSE),"")</f>
        <v>1.0294385146034253</v>
      </c>
      <c r="AP178" s="171">
        <f>IFERROR(VLOOKUP($B178,'NAV plus Dist'!$B:$FD,AP$1,FALSE)/VLOOKUP($B177,NAV!$A:$FC,AP$1,FALSE),"")</f>
        <v>1.0320024206216363</v>
      </c>
      <c r="AQ178" s="171">
        <f>IFERROR(VLOOKUP($B178,'NAV plus Dist'!$B:$FD,AQ$1,FALSE)/VLOOKUP($B177,NAV!$A:$FC,AQ$1,FALSE),"")</f>
        <v>1.0278808574473963</v>
      </c>
      <c r="AR178" s="171">
        <f>IFERROR(VLOOKUP($B178,'NAV plus Dist'!$B:$FD,AR$1,FALSE)/VLOOKUP($B177,NAV!$A:$FC,AR$1,FALSE),"")</f>
        <v>1.0041020082040164</v>
      </c>
      <c r="AS178" s="171">
        <f>IFERROR(VLOOKUP($B178,'NAV plus Dist'!$B:$FD,AS$1,FALSE)/VLOOKUP($B177,NAV!$A:$FC,AS$1,FALSE),"")</f>
        <v>1.0382657149549415</v>
      </c>
      <c r="AT178" s="171">
        <f>IFERROR(VLOOKUP($B178,'NAV plus Dist'!$B:$FD,AT$1,FALSE)/VLOOKUP($B177,NAV!$A:$FC,AT$1,FALSE),"")</f>
        <v>1.0156049567220873</v>
      </c>
      <c r="AU178" s="171">
        <f>IFERROR(VLOOKUP($B178,'NAV plus Dist'!$B:$FD,AU$1,FALSE)/VLOOKUP($B177,NAV!$A:$FC,AU$1,FALSE),"")</f>
        <v>1.0125</v>
      </c>
      <c r="AV178" s="171">
        <f>IFERROR(VLOOKUP($B178,'NAV plus Dist'!$B:$FD,AV$1,FALSE)/VLOOKUP($B177,NAV!$A:$FC,AV$1,FALSE),"")</f>
        <v>1.0178088511906873</v>
      </c>
      <c r="AW178" s="171">
        <f>IFERROR(VLOOKUP($B178,'NAV plus Dist'!$B:$FD,AW$1,FALSE)/VLOOKUP($B177,NAV!$A:$FC,AW$1,FALSE),"")</f>
        <v>1.0055093119348464</v>
      </c>
      <c r="AX178" s="171">
        <f>IFERROR(VLOOKUP($B178,'NAV plus Dist'!$B:$FD,AX$1,FALSE)/VLOOKUP($B177,NAV!$A:$FC,AX$1,FALSE),"")</f>
        <v>1.0060231171342282</v>
      </c>
      <c r="AY178" s="171" t="str">
        <f>IFERROR(VLOOKUP($B178,'NAV plus Dist'!$B:$FD,AY$1,FALSE)/VLOOKUP($B177,NAV!$A:$FC,AY$1,FALSE),"")</f>
        <v/>
      </c>
      <c r="AZ178" s="171" t="str">
        <f>IFERROR(VLOOKUP($B178,'NAV plus Dist'!$B:$FD,AZ$1,FALSE)/VLOOKUP($B177,NAV!$A:$FC,AZ$1,FALSE),"")</f>
        <v/>
      </c>
      <c r="BA178" s="171" t="str">
        <f>IFERROR(VLOOKUP($B178,'NAV plus Dist'!$B:$FD,BA$1,FALSE)/VLOOKUP($B177,NAV!$A:$FC,BA$1,FALSE),"")</f>
        <v/>
      </c>
      <c r="BB178" s="171" t="str">
        <f>IFERROR(VLOOKUP($B178,'NAV plus Dist'!$B:$FD,BB$1,FALSE)/VLOOKUP($B177,NAV!$A:$FC,BB$1,FALSE),"")</f>
        <v/>
      </c>
      <c r="BC178" s="171" t="str">
        <f>IFERROR(VLOOKUP($B178,'NAV plus Dist'!$B:$FD,BC$1,FALSE)/VLOOKUP($B177,NAV!$A:$FC,BC$1,FALSE),"")</f>
        <v/>
      </c>
      <c r="BD178" s="171" t="str">
        <f>IFERROR(VLOOKUP($B178,'NAV plus Dist'!$B:$FD,BD$1,FALSE)/VLOOKUP($B177,NAV!$A:$FC,BD$1,FALSE),"")</f>
        <v/>
      </c>
      <c r="BE178" s="171" t="str">
        <f>IFERROR(VLOOKUP($B178,'NAV plus Dist'!$B:$FD,BE$1,FALSE)/VLOOKUP($B177,NAV!$A:$FC,BE$1,FALSE),"")</f>
        <v/>
      </c>
      <c r="BF178" s="171" t="str">
        <f>IFERROR(VLOOKUP($B178,'NAV plus Dist'!$B:$FD,BF$1,FALSE)/VLOOKUP($B177,NAV!$A:$FC,BF$1,FALSE),"")</f>
        <v/>
      </c>
      <c r="BG178" s="171" t="str">
        <f>IFERROR(VLOOKUP($B178,'NAV plus Dist'!$B:$FD,BG$1,FALSE)/VLOOKUP($B177,NAV!$A:$FC,BG$1,FALSE),"")</f>
        <v/>
      </c>
      <c r="BH178" s="171" t="str">
        <f>IFERROR(VLOOKUP($B178,'NAV plus Dist'!$B:$FD,BH$1,FALSE)/VLOOKUP($B177,NAV!$A:$FC,BH$1,FALSE),"")</f>
        <v/>
      </c>
      <c r="BI178" s="171" t="str">
        <f>IFERROR(VLOOKUP($B178,'NAV plus Dist'!$B:$FD,BI$1,FALSE)/VLOOKUP($B177,NAV!$A:$FC,BI$1,FALSE),"")</f>
        <v/>
      </c>
      <c r="BJ178" s="171" t="str">
        <f>IFERROR(VLOOKUP($B178,'NAV plus Dist'!$B:$FD,BJ$1,FALSE)/VLOOKUP($B177,NAV!$A:$FC,BJ$1,FALSE),"")</f>
        <v/>
      </c>
      <c r="BK178" s="171" t="str">
        <f>IFERROR(VLOOKUP($B178,'NAV plus Dist'!$B:$FD,BK$1,FALSE)/VLOOKUP($B177,NAV!$A:$FC,BK$1,FALSE),"")</f>
        <v/>
      </c>
      <c r="BL178" s="171" t="str">
        <f>IFERROR(VLOOKUP($B178,'NAV plus Dist'!$B:$FD,BL$1,FALSE)/VLOOKUP($B177,NAV!$A:$FC,BL$1,FALSE),"")</f>
        <v/>
      </c>
      <c r="BM178" s="171" t="str">
        <f>IFERROR(VLOOKUP($B178,'NAV plus Dist'!$B:$FD,BM$1,FALSE)/VLOOKUP($B177,NAV!$A:$FC,BM$1,FALSE),"")</f>
        <v/>
      </c>
      <c r="BN178" s="171" t="str">
        <f>IFERROR(VLOOKUP($B178,'NAV plus Dist'!$B:$FD,BN$1,FALSE)/VLOOKUP($B177,NAV!$A:$FC,BN$1,FALSE),"")</f>
        <v/>
      </c>
      <c r="BO178" s="171" t="str">
        <f>IFERROR(VLOOKUP($B178,'NAV plus Dist'!$B:$FD,BO$1,FALSE)/VLOOKUP($B177,NAV!$A:$FC,BO$1,FALSE),"")</f>
        <v/>
      </c>
      <c r="BP178" s="171" t="str">
        <f>IFERROR(VLOOKUP($B178,'NAV plus Dist'!$B:$FD,BP$1,FALSE)/VLOOKUP($B177,NAV!$A:$FC,BP$1,FALSE),"")</f>
        <v/>
      </c>
      <c r="BQ178" s="171" t="str">
        <f>IFERROR(VLOOKUP($B178,'NAV plus Dist'!$B:$FD,BQ$1,FALSE)/VLOOKUP($B177,NAV!$A:$FC,BQ$1,FALSE),"")</f>
        <v/>
      </c>
      <c r="BR178" s="171" t="str">
        <f>IFERROR(VLOOKUP($B178,'NAV plus Dist'!$B:$FD,BR$1,FALSE)/VLOOKUP($B177,NAV!$A:$FC,BR$1,FALSE),"")</f>
        <v/>
      </c>
      <c r="BS178" s="171" t="str">
        <f>IFERROR(VLOOKUP($B178,'NAV plus Dist'!$B:$FD,BS$1,FALSE)/VLOOKUP($B177,NAV!$A:$FC,BS$1,FALSE),"")</f>
        <v/>
      </c>
      <c r="BT178" s="171" t="str">
        <f>IFERROR(VLOOKUP($B178,'NAV plus Dist'!$B:$FD,BT$1,FALSE)/VLOOKUP($B177,NAV!$A:$FC,BT$1,FALSE),"")</f>
        <v/>
      </c>
      <c r="BU178" s="171" t="str">
        <f>IFERROR(VLOOKUP($B178,'NAV plus Dist'!$B:$FD,BU$1,FALSE)/VLOOKUP($B177,NAV!$A:$FC,BU$1,FALSE),"")</f>
        <v/>
      </c>
      <c r="BV178" s="171" t="str">
        <f>IFERROR(VLOOKUP($B178,'NAV plus Dist'!$B:$FD,BV$1,FALSE)/VLOOKUP($B177,NAV!$A:$FC,BV$1,FALSE),"")</f>
        <v/>
      </c>
      <c r="BW178" s="171" t="str">
        <f>IFERROR(VLOOKUP($B178,'NAV plus Dist'!$B:$FD,BW$1,FALSE)/VLOOKUP($B177,NAV!$A:$FC,BW$1,FALSE),"")</f>
        <v/>
      </c>
      <c r="BX178" s="171" t="str">
        <f>IFERROR(VLOOKUP($B178,'NAV plus Dist'!$B:$FD,BX$1,FALSE)/VLOOKUP($B177,NAV!$A:$FC,BX$1,FALSE),"")</f>
        <v/>
      </c>
      <c r="BY178" s="171" t="str">
        <f>IFERROR(VLOOKUP($B178,'NAV plus Dist'!$B:$FD,BY$1,FALSE)/VLOOKUP($B177,NAV!$A:$FC,BY$1,FALSE),"")</f>
        <v/>
      </c>
      <c r="BZ178" s="171" t="str">
        <f>IFERROR(VLOOKUP($B178,'NAV plus Dist'!$B:$FD,BZ$1,FALSE)/VLOOKUP($B177,NAV!$A:$FC,BZ$1,FALSE),"")</f>
        <v/>
      </c>
      <c r="CA178" s="171" t="str">
        <f>IFERROR(VLOOKUP($B178,'NAV plus Dist'!$B:$FD,CA$1,FALSE)/VLOOKUP($B177,NAV!$A:$FC,CA$1,FALSE),"")</f>
        <v/>
      </c>
      <c r="CB178" s="171" t="str">
        <f>IFERROR(VLOOKUP($B178,'NAV plus Dist'!$B:$FD,CB$1,FALSE)/VLOOKUP($B177,NAV!$A:$FC,CB$1,FALSE),"")</f>
        <v/>
      </c>
      <c r="CC178" s="171" t="str">
        <f>IFERROR(VLOOKUP($B178,'NAV plus Dist'!$B:$FD,CC$1,FALSE)/VLOOKUP($B177,NAV!$A:$FC,CC$1,FALSE),"")</f>
        <v/>
      </c>
      <c r="CD178" s="171" t="str">
        <f>IFERROR(VLOOKUP($B178,'NAV plus Dist'!$B:$FD,CD$1,FALSE)/VLOOKUP($B177,NAV!$A:$FC,CD$1,FALSE),"")</f>
        <v/>
      </c>
      <c r="CE178" s="171" t="str">
        <f>IFERROR(VLOOKUP($B178,'NAV plus Dist'!$B:$FD,CE$1,FALSE)/VLOOKUP($B177,NAV!$A:$FC,CE$1,FALSE),"")</f>
        <v/>
      </c>
      <c r="CF178" s="171" t="str">
        <f>IFERROR(VLOOKUP($B178,'NAV plus Dist'!$B:$FD,CF$1,FALSE)/VLOOKUP($B177,NAV!$A:$FC,CF$1,FALSE),"")</f>
        <v/>
      </c>
      <c r="CG178" s="171" t="str">
        <f>IFERROR(VLOOKUP($B178,'NAV plus Dist'!$B:$FD,CG$1,FALSE)/VLOOKUP($B177,NAV!$A:$FC,CG$1,FALSE),"")</f>
        <v/>
      </c>
      <c r="CH178" s="171" t="str">
        <f>IFERROR(VLOOKUP($B178,'NAV plus Dist'!$B:$FD,CH$1,FALSE)/VLOOKUP($B177,NAV!$A:$FC,CH$1,FALSE),"")</f>
        <v/>
      </c>
      <c r="CI178" s="171" t="str">
        <f>IFERROR(VLOOKUP($B178,'NAV plus Dist'!$B:$FD,CI$1,FALSE)/VLOOKUP($B177,NAV!$A:$FC,CI$1,FALSE),"")</f>
        <v/>
      </c>
      <c r="CJ178" s="171" t="str">
        <f>IFERROR(VLOOKUP($B178,'NAV plus Dist'!$B:$FD,CJ$1,FALSE)/VLOOKUP($B177,NAV!$A:$FC,CJ$1,FALSE),"")</f>
        <v/>
      </c>
      <c r="CK178" s="171" t="str">
        <f>IFERROR(VLOOKUP($B178,'NAV plus Dist'!$B:$FD,CK$1,FALSE)/VLOOKUP($B177,NAV!$A:$FC,CK$1,FALSE),"")</f>
        <v/>
      </c>
      <c r="CL178" s="171" t="str">
        <f>IFERROR(VLOOKUP($B178,'NAV plus Dist'!$B:$FD,CL$1,FALSE)/VLOOKUP($B177,NAV!$A:$FC,CL$1,FALSE),"")</f>
        <v/>
      </c>
      <c r="CM178" s="171" t="str">
        <f>IFERROR(VLOOKUP($B178,'NAV plus Dist'!$B:$FD,CM$1,FALSE)/VLOOKUP($B177,NAV!$A:$FC,CM$1,FALSE),"")</f>
        <v/>
      </c>
      <c r="CN178" s="171" t="str">
        <f>IFERROR(VLOOKUP($B178,'NAV plus Dist'!$B:$FD,CN$1,FALSE)/VLOOKUP($B177,NAV!$A:$FC,CN$1,FALSE),"")</f>
        <v/>
      </c>
      <c r="CO178" s="171" t="str">
        <f>IFERROR(VLOOKUP($B178,'NAV plus Dist'!$B:$FD,CO$1,FALSE)/VLOOKUP($B177,NAV!$A:$FC,CO$1,FALSE),"")</f>
        <v/>
      </c>
      <c r="CP178" s="171" t="str">
        <f>IFERROR(VLOOKUP($B178,'NAV plus Dist'!$B:$FD,CP$1,FALSE)/VLOOKUP($B177,NAV!$A:$FC,CP$1,FALSE),"")</f>
        <v/>
      </c>
      <c r="CQ178" s="171" t="str">
        <f>IFERROR(VLOOKUP($B178,'NAV plus Dist'!$B:$FD,CQ$1,FALSE)/VLOOKUP($B177,NAV!$A:$FC,CQ$1,FALSE),"")</f>
        <v/>
      </c>
      <c r="CR178" s="171" t="str">
        <f>IFERROR(VLOOKUP($B178,'NAV plus Dist'!$B:$FD,CR$1,FALSE)/VLOOKUP($B177,NAV!$A:$FC,CR$1,FALSE),"")</f>
        <v/>
      </c>
      <c r="CS178" s="171" t="str">
        <f>IFERROR(VLOOKUP($B178,'NAV plus Dist'!$B:$FD,CS$1,FALSE)/VLOOKUP($B177,NAV!$A:$FC,CS$1,FALSE),"")</f>
        <v/>
      </c>
      <c r="CT178" s="171" t="str">
        <f>IFERROR(VLOOKUP($B178,'NAV plus Dist'!$B:$FD,CT$1,FALSE)/VLOOKUP($B177,NAV!$A:$FC,CT$1,FALSE),"")</f>
        <v/>
      </c>
      <c r="CU178" s="171" t="str">
        <f>IFERROR(VLOOKUP($B178,'NAV plus Dist'!$B:$FD,CU$1,FALSE)/VLOOKUP($B177,NAV!$A:$FC,CU$1,FALSE),"")</f>
        <v/>
      </c>
      <c r="CV178" s="171" t="str">
        <f>IFERROR(VLOOKUP($B178,'NAV plus Dist'!$B:$FD,CV$1,FALSE)/VLOOKUP($B177,NAV!$A:$FC,CV$1,FALSE),"")</f>
        <v/>
      </c>
      <c r="CW178" s="171" t="str">
        <f>IFERROR(VLOOKUP($B178,'NAV plus Dist'!$B:$FD,CW$1,FALSE)/VLOOKUP($B177,NAV!$A:$FC,CW$1,FALSE),"")</f>
        <v/>
      </c>
      <c r="CX178" s="171" t="str">
        <f>IFERROR(VLOOKUP($B178,'NAV plus Dist'!$B:$FD,CX$1,FALSE)/VLOOKUP($B177,NAV!$A:$FC,CX$1,FALSE),"")</f>
        <v/>
      </c>
      <c r="CY178" s="171" t="str">
        <f>IFERROR(VLOOKUP($B178,'NAV plus Dist'!$B:$FD,CY$1,FALSE)/VLOOKUP($B177,NAV!$A:$FC,CY$1,FALSE),"")</f>
        <v/>
      </c>
      <c r="CZ178" s="171" t="str">
        <f>IFERROR(VLOOKUP($B178,'NAV plus Dist'!$B:$FD,CZ$1,FALSE)/VLOOKUP($B177,NAV!$A:$FC,CZ$1,FALSE),"")</f>
        <v/>
      </c>
      <c r="DA178" s="171" t="str">
        <f>IFERROR(VLOOKUP($B178,'NAV plus Dist'!$B:$FD,DA$1,FALSE)/VLOOKUP($B177,NAV!$A:$FC,DA$1,FALSE),"")</f>
        <v/>
      </c>
      <c r="DB178" s="171" t="str">
        <f>IFERROR(VLOOKUP($B178,'NAV plus Dist'!$B:$FD,DB$1,FALSE)/VLOOKUP($B177,NAV!$A:$FC,DB$1,FALSE),"")</f>
        <v/>
      </c>
      <c r="DC178" s="171" t="str">
        <f>IFERROR(VLOOKUP($B178,'NAV plus Dist'!$B:$FD,DC$1,FALSE)/VLOOKUP($B177,NAV!$A:$FC,DC$1,FALSE),"")</f>
        <v/>
      </c>
      <c r="DD178" s="171" t="str">
        <f>IFERROR(VLOOKUP($B178,'NAV plus Dist'!$B:$FD,DD$1,FALSE)/VLOOKUP($B177,NAV!$A:$FC,DD$1,FALSE),"")</f>
        <v/>
      </c>
      <c r="DE178" s="171" t="str">
        <f>IFERROR(VLOOKUP($B178,'NAV plus Dist'!$B:$FD,DE$1,FALSE)/VLOOKUP($B177,NAV!$A:$FC,DE$1,FALSE),"")</f>
        <v/>
      </c>
      <c r="DF178" s="171" t="str">
        <f>IFERROR(VLOOKUP($B178,'NAV plus Dist'!$B:$FD,DF$1,FALSE)/VLOOKUP($B177,NAV!$A:$FC,DF$1,FALSE),"")</f>
        <v/>
      </c>
      <c r="DG178" s="171" t="str">
        <f>IFERROR(VLOOKUP($B178,'NAV plus Dist'!$B:$FD,DG$1,FALSE)/VLOOKUP($B177,NAV!$A:$FC,DG$1,FALSE),"")</f>
        <v/>
      </c>
      <c r="DH178" s="171" t="str">
        <f>IFERROR(VLOOKUP($B178,'NAV plus Dist'!$B:$FD,DH$1,FALSE)/VLOOKUP($B177,NAV!$A:$FC,DH$1,FALSE),"")</f>
        <v/>
      </c>
    </row>
    <row r="179" spans="1:112">
      <c r="A179" s="94">
        <f t="shared" si="44"/>
        <v>22</v>
      </c>
      <c r="B179" s="168">
        <f t="shared" si="45"/>
        <v>45412</v>
      </c>
      <c r="C179" s="171">
        <f>IFERROR(VLOOKUP($B179,'NAV plus Dist'!$B:$FD,C$1,FALSE)/VLOOKUP($B178,NAV!$A:$FC,C$1,FALSE),"")</f>
        <v>0.94692419792885685</v>
      </c>
      <c r="D179" s="171">
        <f>IFERROR(VLOOKUP($B179,'NAV plus Dist'!$B:$FD,D$1,FALSE)/VLOOKUP($B178,NAV!$A:$FC,D$1,FALSE),"")</f>
        <v>0.96289758337983444</v>
      </c>
      <c r="E179" s="171">
        <f>IFERROR(VLOOKUP($B179,'NAV plus Dist'!$B:$FD,E$1,FALSE)/VLOOKUP($B178,NAV!$A:$FC,E$1,FALSE),"")</f>
        <v>0.94748032951907468</v>
      </c>
      <c r="F179" s="171">
        <f>IFERROR(VLOOKUP($B179,'NAV plus Dist'!$B:$FD,F$1,FALSE)/VLOOKUP($B178,NAV!$A:$FC,F$1,FALSE),"")</f>
        <v>0.95858309097880057</v>
      </c>
      <c r="G179" s="171">
        <f>IFERROR(VLOOKUP($B179,'NAV plus Dist'!$B:$FD,G$1,FALSE)/VLOOKUP($B178,NAV!$A:$FC,G$1,FALSE),"")</f>
        <v>0.97194329309734162</v>
      </c>
      <c r="H179" s="171">
        <f>IFERROR(VLOOKUP($B179,'NAV plus Dist'!$B:$FD,H$1,FALSE)/VLOOKUP($B178,NAV!$A:$FC,H$1,FALSE),"")</f>
        <v>0.93469753692194002</v>
      </c>
      <c r="I179" s="171">
        <f>IFERROR(VLOOKUP($B179,'NAV plus Dist'!$B:$FD,I$1,FALSE)/VLOOKUP($B178,NAV!$A:$FC,I$1,FALSE),"")</f>
        <v>1.0016724518775639</v>
      </c>
      <c r="J179" s="171">
        <f>IFERROR(VLOOKUP($B179,'NAV plus Dist'!$B:$FD,J$1,FALSE)/VLOOKUP($B178,NAV!$A:$FC,J$1,FALSE),"")</f>
        <v>0.97789744414081325</v>
      </c>
      <c r="K179" s="171">
        <f>IFERROR(VLOOKUP($B179,'NAV plus Dist'!$B:$FD,K$1,FALSE)/VLOOKUP($B178,NAV!$A:$FC,K$1,FALSE),"")</f>
        <v>0.95123911353372304</v>
      </c>
      <c r="L179" s="171" t="str">
        <f>IFERROR(VLOOKUP($B179,'NAV plus Dist'!$B:$FD,L$1,FALSE)/VLOOKUP($B178,NAV!$A:$FC,L$1,FALSE),"")</f>
        <v/>
      </c>
      <c r="M179" s="171">
        <f>IFERROR(VLOOKUP($B179,'NAV plus Dist'!$B:$FD,M$1,FALSE)/VLOOKUP($B178,NAV!$A:$FC,M$1,FALSE),"")</f>
        <v>0.95124046457288158</v>
      </c>
      <c r="N179" s="171">
        <f>IFERROR(VLOOKUP($B179,'NAV plus Dist'!$B:$FD,N$1,FALSE)/VLOOKUP($B178,NAV!$A:$FC,N$1,FALSE),"")</f>
        <v>0.98303277860693716</v>
      </c>
      <c r="O179" s="171">
        <f>IFERROR(VLOOKUP($B179,'NAV plus Dist'!$B:$FD,O$1,FALSE)/VLOOKUP($B178,NAV!$A:$FC,O$1,FALSE),"")</f>
        <v>0.99251196971384037</v>
      </c>
      <c r="P179" s="171">
        <f>IFERROR(VLOOKUP($B179,'NAV plus Dist'!$B:$FD,P$1,FALSE)/VLOOKUP($B178,NAV!$A:$FC,P$1,FALSE),"")</f>
        <v>0.98962214551854988</v>
      </c>
      <c r="Q179" s="171">
        <f>IFERROR(VLOOKUP($B179,'NAV plus Dist'!$B:$FD,Q$1,FALSE)/VLOOKUP($B178,NAV!$A:$FC,Q$1,FALSE),"")</f>
        <v>0.94696056955093111</v>
      </c>
      <c r="R179" s="171">
        <f>IFERROR(VLOOKUP($B179,'NAV plus Dist'!$B:$FD,R$1,FALSE)/VLOOKUP($B178,NAV!$A:$FC,R$1,FALSE),"")</f>
        <v>0.94696056955093111</v>
      </c>
      <c r="S179" s="171">
        <f>IFERROR(VLOOKUP($B179,'NAV plus Dist'!$B:$FD,S$1,FALSE)/VLOOKUP($B178,NAV!$A:$FC,S$1,FALSE),"")</f>
        <v>0.94623737319114887</v>
      </c>
      <c r="T179" s="171">
        <f>IFERROR(VLOOKUP($B179,'NAV plus Dist'!$B:$FD,T$1,FALSE)/VLOOKUP($B178,NAV!$A:$FC,T$1,FALSE),"")</f>
        <v>0.94731541408004227</v>
      </c>
      <c r="U179" s="171">
        <f>IFERROR(VLOOKUP($B179,'NAV plus Dist'!$B:$FD,U$1,FALSE)/VLOOKUP($B178,NAV!$A:$FC,U$1,FALSE),"")</f>
        <v>0.94733197103258404</v>
      </c>
      <c r="V179" s="171">
        <f>IFERROR(VLOOKUP($B179,'NAV plus Dist'!$B:$FD,V$1,FALSE)/VLOOKUP($B178,NAV!$A:$FC,V$1,FALSE),"")</f>
        <v>0.93905943439227901</v>
      </c>
      <c r="W179" s="171">
        <f>IFERROR(VLOOKUP($B179,'NAV plus Dist'!$B:$FD,W$1,FALSE)/VLOOKUP($B178,NAV!$A:$FC,W$1,FALSE),"")</f>
        <v>0.93905943439227901</v>
      </c>
      <c r="X179" s="171">
        <f>IFERROR(VLOOKUP($B179,'NAV plus Dist'!$B:$FD,X$1,FALSE)/VLOOKUP($B178,NAV!$A:$FC,X$1,FALSE),"")</f>
        <v>0.93884370146325513</v>
      </c>
      <c r="Y179" s="171">
        <f>IFERROR(VLOOKUP($B179,'NAV plus Dist'!$B:$FD,Y$1,FALSE)/VLOOKUP($B178,NAV!$A:$FC,Y$1,FALSE),"")</f>
        <v>0.93992460870277816</v>
      </c>
      <c r="Z179" s="171">
        <f>IFERROR(VLOOKUP($B179,'NAV plus Dist'!$B:$FD,Z$1,FALSE)/VLOOKUP($B178,NAV!$A:$FC,Z$1,FALSE),"")</f>
        <v>0.93993361309851409</v>
      </c>
      <c r="AA179" s="171">
        <f>IFERROR(VLOOKUP($B179,'NAV plus Dist'!$B:$FD,AA$1,FALSE)/VLOOKUP($B178,NAV!$A:$FC,AA$1,FALSE),"")</f>
        <v>0.97819279342384469</v>
      </c>
      <c r="AB179" s="171">
        <f>IFERROR(VLOOKUP($B179,'NAV plus Dist'!$B:$FD,AB$1,FALSE)/VLOOKUP($B178,NAV!$A:$FC,AB$1,FALSE),"")</f>
        <v>0.9949670528366249</v>
      </c>
      <c r="AC179" s="171">
        <f>IFERROR(VLOOKUP($B179,'NAV plus Dist'!$B:$FD,AC$1,FALSE)/VLOOKUP($B178,NAV!$A:$FC,AC$1,FALSE),"")</f>
        <v>0.97903127028089343</v>
      </c>
      <c r="AD179" s="171">
        <f>IFERROR(VLOOKUP($B179,'NAV plus Dist'!$B:$FD,AD$1,FALSE)/VLOOKUP($B178,NAV!$A:$FC,AD$1,FALSE),"")</f>
        <v>1.0546492203864026</v>
      </c>
      <c r="AE179" s="171">
        <f>IFERROR(VLOOKUP($B179,'NAV plus Dist'!$B:$FD,AE$1,FALSE)/VLOOKUP($B178,NAV!$A:$FC,AE$1,FALSE),"")</f>
        <v>0.95755823558566</v>
      </c>
      <c r="AF179" s="171">
        <f>IFERROR(VLOOKUP($B179,'NAV plus Dist'!$B:$FD,AF$1,FALSE)/VLOOKUP($B178,NAV!$A:$FC,AF$1,FALSE),"")</f>
        <v>0.96632065958835034</v>
      </c>
      <c r="AG179" s="171">
        <f>IFERROR(VLOOKUP($B179,'NAV plus Dist'!$B:$FD,AG$1,FALSE)/VLOOKUP($B178,NAV!$A:$FC,AG$1,FALSE),"")</f>
        <v>0.9827435017483841</v>
      </c>
      <c r="AH179" s="171">
        <f>IFERROR(VLOOKUP($B179,'NAV plus Dist'!$B:$FD,AH$1,FALSE)/VLOOKUP($B178,NAV!$A:$FC,AH$1,FALSE),"")</f>
        <v>0.96701178790731013</v>
      </c>
      <c r="AI179" s="171">
        <f>IFERROR(VLOOKUP($B179,'NAV plus Dist'!$B:$FD,AI$1,FALSE)/VLOOKUP($B178,NAV!$A:$FC,AI$1,FALSE),"")</f>
        <v>0.84540302267002521</v>
      </c>
      <c r="AJ179" s="171">
        <f>IFERROR(VLOOKUP($B179,'NAV plus Dist'!$B:$FD,AJ$1,FALSE)/VLOOKUP($B178,NAV!$A:$FC,AJ$1,FALSE),"")</f>
        <v>1.0050389684352579</v>
      </c>
      <c r="AK179" s="171">
        <f>IFERROR(VLOOKUP($B179,'NAV plus Dist'!$B:$FD,AK$1,FALSE)/VLOOKUP($B178,NAV!$A:$FC,AK$1,FALSE),"")</f>
        <v>0.98288623944361653</v>
      </c>
      <c r="AL179" s="171">
        <f>IFERROR(VLOOKUP($B179,'NAV plus Dist'!$B:$FD,AL$1,FALSE)/VLOOKUP($B178,NAV!$A:$FC,AL$1,FALSE),"")</f>
        <v>0.98374730303776858</v>
      </c>
      <c r="AM179" s="171">
        <f>IFERROR(VLOOKUP($B179,'NAV plus Dist'!$B:$FD,AM$1,FALSE)/VLOOKUP($B178,NAV!$A:$FC,AM$1,FALSE),"")</f>
        <v>0.95252191603899738</v>
      </c>
      <c r="AN179" s="171">
        <f>IFERROR(VLOOKUP($B179,'NAV plus Dist'!$B:$FD,AN$1,FALSE)/VLOOKUP($B178,NAV!$A:$FC,AN$1,FALSE),"")</f>
        <v>0.95468391945380149</v>
      </c>
      <c r="AO179" s="171">
        <f>IFERROR(VLOOKUP($B179,'NAV plus Dist'!$B:$FD,AO$1,FALSE)/VLOOKUP($B178,NAV!$A:$FC,AO$1,FALSE),"")</f>
        <v>0.93935605397611255</v>
      </c>
      <c r="AP179" s="171">
        <f>IFERROR(VLOOKUP($B179,'NAV plus Dist'!$B:$FD,AP$1,FALSE)/VLOOKUP($B178,NAV!$A:$FC,AP$1,FALSE),"")</f>
        <v>0.97406200762069761</v>
      </c>
      <c r="AQ179" s="171">
        <f>IFERROR(VLOOKUP($B179,'NAV plus Dist'!$B:$FD,AQ$1,FALSE)/VLOOKUP($B178,NAV!$A:$FC,AQ$1,FALSE),"")</f>
        <v>0.94673388228236366</v>
      </c>
      <c r="AR179" s="171">
        <f>IFERROR(VLOOKUP($B179,'NAV plus Dist'!$B:$FD,AR$1,FALSE)/VLOOKUP($B178,NAV!$A:$FC,AR$1,FALSE),"")</f>
        <v>1.0039444380025511</v>
      </c>
      <c r="AS179" s="171">
        <f>IFERROR(VLOOKUP($B179,'NAV plus Dist'!$B:$FD,AS$1,FALSE)/VLOOKUP($B178,NAV!$A:$FC,AS$1,FALSE),"")</f>
        <v>0.96685545962903985</v>
      </c>
      <c r="AT179" s="171">
        <f>IFERROR(VLOOKUP($B179,'NAV plus Dist'!$B:$FD,AT$1,FALSE)/VLOOKUP($B178,NAV!$A:$FC,AT$1,FALSE),"")</f>
        <v>0.96228797299917901</v>
      </c>
      <c r="AU179" s="171">
        <f>IFERROR(VLOOKUP($B179,'NAV plus Dist'!$B:$FD,AU$1,FALSE)/VLOOKUP($B178,NAV!$A:$FC,AU$1,FALSE),"")</f>
        <v>1</v>
      </c>
      <c r="AV179" s="171">
        <f>IFERROR(VLOOKUP($B179,'NAV plus Dist'!$B:$FD,AV$1,FALSE)/VLOOKUP($B178,NAV!$A:$FC,AV$1,FALSE),"")</f>
        <v>0.93579792502265335</v>
      </c>
      <c r="AW179" s="171">
        <f>IFERROR(VLOOKUP($B179,'NAV plus Dist'!$B:$FD,AW$1,FALSE)/VLOOKUP($B178,NAV!$A:$FC,AW$1,FALSE),"")</f>
        <v>0.97473808646787219</v>
      </c>
      <c r="AX179" s="171">
        <f>IFERROR(VLOOKUP($B179,'NAV plus Dist'!$B:$FD,AX$1,FALSE)/VLOOKUP($B178,NAV!$A:$FC,AX$1,FALSE),"")</f>
        <v>0.97528834544940801</v>
      </c>
      <c r="AY179" s="171" t="str">
        <f>IFERROR(VLOOKUP($B179,'NAV plus Dist'!$B:$FD,AY$1,FALSE)/VLOOKUP($B178,NAV!$A:$FC,AY$1,FALSE),"")</f>
        <v/>
      </c>
      <c r="AZ179" s="171" t="str">
        <f>IFERROR(VLOOKUP($B179,'NAV plus Dist'!$B:$FD,AZ$1,FALSE)/VLOOKUP($B178,NAV!$A:$FC,AZ$1,FALSE),"")</f>
        <v/>
      </c>
      <c r="BA179" s="171" t="str">
        <f>IFERROR(VLOOKUP($B179,'NAV plus Dist'!$B:$FD,BA$1,FALSE)/VLOOKUP($B178,NAV!$A:$FC,BA$1,FALSE),"")</f>
        <v/>
      </c>
      <c r="BB179" s="171" t="str">
        <f>IFERROR(VLOOKUP($B179,'NAV plus Dist'!$B:$FD,BB$1,FALSE)/VLOOKUP($B178,NAV!$A:$FC,BB$1,FALSE),"")</f>
        <v/>
      </c>
      <c r="BC179" s="171" t="str">
        <f>IFERROR(VLOOKUP($B179,'NAV plus Dist'!$B:$FD,BC$1,FALSE)/VLOOKUP($B178,NAV!$A:$FC,BC$1,FALSE),"")</f>
        <v/>
      </c>
      <c r="BD179" s="171" t="str">
        <f>IFERROR(VLOOKUP($B179,'NAV plus Dist'!$B:$FD,BD$1,FALSE)/VLOOKUP($B178,NAV!$A:$FC,BD$1,FALSE),"")</f>
        <v/>
      </c>
      <c r="BE179" s="171" t="str">
        <f>IFERROR(VLOOKUP($B179,'NAV plus Dist'!$B:$FD,BE$1,FALSE)/VLOOKUP($B178,NAV!$A:$FC,BE$1,FALSE),"")</f>
        <v/>
      </c>
      <c r="BF179" s="171" t="str">
        <f>IFERROR(VLOOKUP($B179,'NAV plus Dist'!$B:$FD,BF$1,FALSE)/VLOOKUP($B178,NAV!$A:$FC,BF$1,FALSE),"")</f>
        <v/>
      </c>
      <c r="BG179" s="171" t="str">
        <f>IFERROR(VLOOKUP($B179,'NAV plus Dist'!$B:$FD,BG$1,FALSE)/VLOOKUP($B178,NAV!$A:$FC,BG$1,FALSE),"")</f>
        <v/>
      </c>
      <c r="BH179" s="171" t="str">
        <f>IFERROR(VLOOKUP($B179,'NAV plus Dist'!$B:$FD,BH$1,FALSE)/VLOOKUP($B178,NAV!$A:$FC,BH$1,FALSE),"")</f>
        <v/>
      </c>
      <c r="BI179" s="171" t="str">
        <f>IFERROR(VLOOKUP($B179,'NAV plus Dist'!$B:$FD,BI$1,FALSE)/VLOOKUP($B178,NAV!$A:$FC,BI$1,FALSE),"")</f>
        <v/>
      </c>
      <c r="BJ179" s="171" t="str">
        <f>IFERROR(VLOOKUP($B179,'NAV plus Dist'!$B:$FD,BJ$1,FALSE)/VLOOKUP($B178,NAV!$A:$FC,BJ$1,FALSE),"")</f>
        <v/>
      </c>
      <c r="BK179" s="171" t="str">
        <f>IFERROR(VLOOKUP($B179,'NAV plus Dist'!$B:$FD,BK$1,FALSE)/VLOOKUP($B178,NAV!$A:$FC,BK$1,FALSE),"")</f>
        <v/>
      </c>
      <c r="BL179" s="171" t="str">
        <f>IFERROR(VLOOKUP($B179,'NAV plus Dist'!$B:$FD,BL$1,FALSE)/VLOOKUP($B178,NAV!$A:$FC,BL$1,FALSE),"")</f>
        <v/>
      </c>
      <c r="BM179" s="171" t="str">
        <f>IFERROR(VLOOKUP($B179,'NAV plus Dist'!$B:$FD,BM$1,FALSE)/VLOOKUP($B178,NAV!$A:$FC,BM$1,FALSE),"")</f>
        <v/>
      </c>
      <c r="BN179" s="171" t="str">
        <f>IFERROR(VLOOKUP($B179,'NAV plus Dist'!$B:$FD,BN$1,FALSE)/VLOOKUP($B178,NAV!$A:$FC,BN$1,FALSE),"")</f>
        <v/>
      </c>
      <c r="BO179" s="171" t="str">
        <f>IFERROR(VLOOKUP($B179,'NAV plus Dist'!$B:$FD,BO$1,FALSE)/VLOOKUP($B178,NAV!$A:$FC,BO$1,FALSE),"")</f>
        <v/>
      </c>
      <c r="BP179" s="171" t="str">
        <f>IFERROR(VLOOKUP($B179,'NAV plus Dist'!$B:$FD,BP$1,FALSE)/VLOOKUP($B178,NAV!$A:$FC,BP$1,FALSE),"")</f>
        <v/>
      </c>
      <c r="BQ179" s="171" t="str">
        <f>IFERROR(VLOOKUP($B179,'NAV plus Dist'!$B:$FD,BQ$1,FALSE)/VLOOKUP($B178,NAV!$A:$FC,BQ$1,FALSE),"")</f>
        <v/>
      </c>
      <c r="BR179" s="171" t="str">
        <f>IFERROR(VLOOKUP($B179,'NAV plus Dist'!$B:$FD,BR$1,FALSE)/VLOOKUP($B178,NAV!$A:$FC,BR$1,FALSE),"")</f>
        <v/>
      </c>
      <c r="BS179" s="171" t="str">
        <f>IFERROR(VLOOKUP($B179,'NAV plus Dist'!$B:$FD,BS$1,FALSE)/VLOOKUP($B178,NAV!$A:$FC,BS$1,FALSE),"")</f>
        <v/>
      </c>
      <c r="BT179" s="171" t="str">
        <f>IFERROR(VLOOKUP($B179,'NAV plus Dist'!$B:$FD,BT$1,FALSE)/VLOOKUP($B178,NAV!$A:$FC,BT$1,FALSE),"")</f>
        <v/>
      </c>
      <c r="BU179" s="171" t="str">
        <f>IFERROR(VLOOKUP($B179,'NAV plus Dist'!$B:$FD,BU$1,FALSE)/VLOOKUP($B178,NAV!$A:$FC,BU$1,FALSE),"")</f>
        <v/>
      </c>
      <c r="BV179" s="171" t="str">
        <f>IFERROR(VLOOKUP($B179,'NAV plus Dist'!$B:$FD,BV$1,FALSE)/VLOOKUP($B178,NAV!$A:$FC,BV$1,FALSE),"")</f>
        <v/>
      </c>
      <c r="BW179" s="171" t="str">
        <f>IFERROR(VLOOKUP($B179,'NAV plus Dist'!$B:$FD,BW$1,FALSE)/VLOOKUP($B178,NAV!$A:$FC,BW$1,FALSE),"")</f>
        <v/>
      </c>
      <c r="BX179" s="171" t="str">
        <f>IFERROR(VLOOKUP($B179,'NAV plus Dist'!$B:$FD,BX$1,FALSE)/VLOOKUP($B178,NAV!$A:$FC,BX$1,FALSE),"")</f>
        <v/>
      </c>
      <c r="BY179" s="171" t="str">
        <f>IFERROR(VLOOKUP($B179,'NAV plus Dist'!$B:$FD,BY$1,FALSE)/VLOOKUP($B178,NAV!$A:$FC,BY$1,FALSE),"")</f>
        <v/>
      </c>
      <c r="BZ179" s="171" t="str">
        <f>IFERROR(VLOOKUP($B179,'NAV plus Dist'!$B:$FD,BZ$1,FALSE)/VLOOKUP($B178,NAV!$A:$FC,BZ$1,FALSE),"")</f>
        <v/>
      </c>
      <c r="CA179" s="171" t="str">
        <f>IFERROR(VLOOKUP($B179,'NAV plus Dist'!$B:$FD,CA$1,FALSE)/VLOOKUP($B178,NAV!$A:$FC,CA$1,FALSE),"")</f>
        <v/>
      </c>
      <c r="CB179" s="171" t="str">
        <f>IFERROR(VLOOKUP($B179,'NAV plus Dist'!$B:$FD,CB$1,FALSE)/VLOOKUP($B178,NAV!$A:$FC,CB$1,FALSE),"")</f>
        <v/>
      </c>
      <c r="CC179" s="171" t="str">
        <f>IFERROR(VLOOKUP($B179,'NAV plus Dist'!$B:$FD,CC$1,FALSE)/VLOOKUP($B178,NAV!$A:$FC,CC$1,FALSE),"")</f>
        <v/>
      </c>
      <c r="CD179" s="171" t="str">
        <f>IFERROR(VLOOKUP($B179,'NAV plus Dist'!$B:$FD,CD$1,FALSE)/VLOOKUP($B178,NAV!$A:$FC,CD$1,FALSE),"")</f>
        <v/>
      </c>
      <c r="CE179" s="171" t="str">
        <f>IFERROR(VLOOKUP($B179,'NAV plus Dist'!$B:$FD,CE$1,FALSE)/VLOOKUP($B178,NAV!$A:$FC,CE$1,FALSE),"")</f>
        <v/>
      </c>
      <c r="CF179" s="171" t="str">
        <f>IFERROR(VLOOKUP($B179,'NAV plus Dist'!$B:$FD,CF$1,FALSE)/VLOOKUP($B178,NAV!$A:$FC,CF$1,FALSE),"")</f>
        <v/>
      </c>
      <c r="CG179" s="171" t="str">
        <f>IFERROR(VLOOKUP($B179,'NAV plus Dist'!$B:$FD,CG$1,FALSE)/VLOOKUP($B178,NAV!$A:$FC,CG$1,FALSE),"")</f>
        <v/>
      </c>
      <c r="CH179" s="171" t="str">
        <f>IFERROR(VLOOKUP($B179,'NAV plus Dist'!$B:$FD,CH$1,FALSE)/VLOOKUP($B178,NAV!$A:$FC,CH$1,FALSE),"")</f>
        <v/>
      </c>
      <c r="CI179" s="171" t="str">
        <f>IFERROR(VLOOKUP($B179,'NAV plus Dist'!$B:$FD,CI$1,FALSE)/VLOOKUP($B178,NAV!$A:$FC,CI$1,FALSE),"")</f>
        <v/>
      </c>
      <c r="CJ179" s="171" t="str">
        <f>IFERROR(VLOOKUP($B179,'NAV plus Dist'!$B:$FD,CJ$1,FALSE)/VLOOKUP($B178,NAV!$A:$FC,CJ$1,FALSE),"")</f>
        <v/>
      </c>
      <c r="CK179" s="171" t="str">
        <f>IFERROR(VLOOKUP($B179,'NAV plus Dist'!$B:$FD,CK$1,FALSE)/VLOOKUP($B178,NAV!$A:$FC,CK$1,FALSE),"")</f>
        <v/>
      </c>
      <c r="CL179" s="171" t="str">
        <f>IFERROR(VLOOKUP($B179,'NAV plus Dist'!$B:$FD,CL$1,FALSE)/VLOOKUP($B178,NAV!$A:$FC,CL$1,FALSE),"")</f>
        <v/>
      </c>
      <c r="CM179" s="171" t="str">
        <f>IFERROR(VLOOKUP($B179,'NAV plus Dist'!$B:$FD,CM$1,FALSE)/VLOOKUP($B178,NAV!$A:$FC,CM$1,FALSE),"")</f>
        <v/>
      </c>
      <c r="CN179" s="171" t="str">
        <f>IFERROR(VLOOKUP($B179,'NAV plus Dist'!$B:$FD,CN$1,FALSE)/VLOOKUP($B178,NAV!$A:$FC,CN$1,FALSE),"")</f>
        <v/>
      </c>
      <c r="CO179" s="171" t="str">
        <f>IFERROR(VLOOKUP($B179,'NAV plus Dist'!$B:$FD,CO$1,FALSE)/VLOOKUP($B178,NAV!$A:$FC,CO$1,FALSE),"")</f>
        <v/>
      </c>
      <c r="CP179" s="171" t="str">
        <f>IFERROR(VLOOKUP($B179,'NAV plus Dist'!$B:$FD,CP$1,FALSE)/VLOOKUP($B178,NAV!$A:$FC,CP$1,FALSE),"")</f>
        <v/>
      </c>
      <c r="CQ179" s="171" t="str">
        <f>IFERROR(VLOOKUP($B179,'NAV plus Dist'!$B:$FD,CQ$1,FALSE)/VLOOKUP($B178,NAV!$A:$FC,CQ$1,FALSE),"")</f>
        <v/>
      </c>
      <c r="CR179" s="171" t="str">
        <f>IFERROR(VLOOKUP($B179,'NAV plus Dist'!$B:$FD,CR$1,FALSE)/VLOOKUP($B178,NAV!$A:$FC,CR$1,FALSE),"")</f>
        <v/>
      </c>
      <c r="CS179" s="171" t="str">
        <f>IFERROR(VLOOKUP($B179,'NAV plus Dist'!$B:$FD,CS$1,FALSE)/VLOOKUP($B178,NAV!$A:$FC,CS$1,FALSE),"")</f>
        <v/>
      </c>
      <c r="CT179" s="171" t="str">
        <f>IFERROR(VLOOKUP($B179,'NAV plus Dist'!$B:$FD,CT$1,FALSE)/VLOOKUP($B178,NAV!$A:$FC,CT$1,FALSE),"")</f>
        <v/>
      </c>
      <c r="CU179" s="171" t="str">
        <f>IFERROR(VLOOKUP($B179,'NAV plus Dist'!$B:$FD,CU$1,FALSE)/VLOOKUP($B178,NAV!$A:$FC,CU$1,FALSE),"")</f>
        <v/>
      </c>
      <c r="CV179" s="171" t="str">
        <f>IFERROR(VLOOKUP($B179,'NAV plus Dist'!$B:$FD,CV$1,FALSE)/VLOOKUP($B178,NAV!$A:$FC,CV$1,FALSE),"")</f>
        <v/>
      </c>
      <c r="CW179" s="171" t="str">
        <f>IFERROR(VLOOKUP($B179,'NAV plus Dist'!$B:$FD,CW$1,FALSE)/VLOOKUP($B178,NAV!$A:$FC,CW$1,FALSE),"")</f>
        <v/>
      </c>
      <c r="CX179" s="171" t="str">
        <f>IFERROR(VLOOKUP($B179,'NAV plus Dist'!$B:$FD,CX$1,FALSE)/VLOOKUP($B178,NAV!$A:$FC,CX$1,FALSE),"")</f>
        <v/>
      </c>
      <c r="CY179" s="171" t="str">
        <f>IFERROR(VLOOKUP($B179,'NAV plus Dist'!$B:$FD,CY$1,FALSE)/VLOOKUP($B178,NAV!$A:$FC,CY$1,FALSE),"")</f>
        <v/>
      </c>
      <c r="CZ179" s="171" t="str">
        <f>IFERROR(VLOOKUP($B179,'NAV plus Dist'!$B:$FD,CZ$1,FALSE)/VLOOKUP($B178,NAV!$A:$FC,CZ$1,FALSE),"")</f>
        <v/>
      </c>
      <c r="DA179" s="171" t="str">
        <f>IFERROR(VLOOKUP($B179,'NAV plus Dist'!$B:$FD,DA$1,FALSE)/VLOOKUP($B178,NAV!$A:$FC,DA$1,FALSE),"")</f>
        <v/>
      </c>
      <c r="DB179" s="171" t="str">
        <f>IFERROR(VLOOKUP($B179,'NAV plus Dist'!$B:$FD,DB$1,FALSE)/VLOOKUP($B178,NAV!$A:$FC,DB$1,FALSE),"")</f>
        <v/>
      </c>
      <c r="DC179" s="171" t="str">
        <f>IFERROR(VLOOKUP($B179,'NAV plus Dist'!$B:$FD,DC$1,FALSE)/VLOOKUP($B178,NAV!$A:$FC,DC$1,FALSE),"")</f>
        <v/>
      </c>
      <c r="DD179" s="171" t="str">
        <f>IFERROR(VLOOKUP($B179,'NAV plus Dist'!$B:$FD,DD$1,FALSE)/VLOOKUP($B178,NAV!$A:$FC,DD$1,FALSE),"")</f>
        <v/>
      </c>
      <c r="DE179" s="171" t="str">
        <f>IFERROR(VLOOKUP($B179,'NAV plus Dist'!$B:$FD,DE$1,FALSE)/VLOOKUP($B178,NAV!$A:$FC,DE$1,FALSE),"")</f>
        <v/>
      </c>
      <c r="DF179" s="171" t="str">
        <f>IFERROR(VLOOKUP($B179,'NAV plus Dist'!$B:$FD,DF$1,FALSE)/VLOOKUP($B178,NAV!$A:$FC,DF$1,FALSE),"")</f>
        <v/>
      </c>
      <c r="DG179" s="171" t="str">
        <f>IFERROR(VLOOKUP($B179,'NAV plus Dist'!$B:$FD,DG$1,FALSE)/VLOOKUP($B178,NAV!$A:$FC,DG$1,FALSE),"")</f>
        <v/>
      </c>
      <c r="DH179" s="171" t="str">
        <f>IFERROR(VLOOKUP($B179,'NAV plus Dist'!$B:$FD,DH$1,FALSE)/VLOOKUP($B178,NAV!$A:$FC,DH$1,FALSE),"")</f>
        <v/>
      </c>
    </row>
    <row r="180" spans="1:112">
      <c r="A180" s="94">
        <f t="shared" si="44"/>
        <v>21</v>
      </c>
      <c r="B180" s="168">
        <f t="shared" si="45"/>
        <v>45443</v>
      </c>
      <c r="C180" s="171">
        <f>IFERROR(VLOOKUP($B180,'NAV plus Dist'!$B:$FD,C$1,FALSE)/VLOOKUP($B179,NAV!$A:$FC,C$1,FALSE),"")</f>
        <v>1.0369200603495343</v>
      </c>
      <c r="D180" s="171">
        <f>IFERROR(VLOOKUP($B180,'NAV plus Dist'!$B:$FD,D$1,FALSE)/VLOOKUP($B179,NAV!$A:$FC,D$1,FALSE),"")</f>
        <v>1.026685590230056</v>
      </c>
      <c r="E180" s="171">
        <f>IFERROR(VLOOKUP($B180,'NAV plus Dist'!$B:$FD,E$1,FALSE)/VLOOKUP($B179,NAV!$A:$FC,E$1,FALSE),"")</f>
        <v>1.037008544210561</v>
      </c>
      <c r="F180" s="171">
        <f>IFERROR(VLOOKUP($B180,'NAV plus Dist'!$B:$FD,F$1,FALSE)/VLOOKUP($B179,NAV!$A:$FC,F$1,FALSE),"")</f>
        <v>1.0265465820168316</v>
      </c>
      <c r="G180" s="171">
        <f>IFERROR(VLOOKUP($B180,'NAV plus Dist'!$B:$FD,G$1,FALSE)/VLOOKUP($B179,NAV!$A:$FC,G$1,FALSE),"")</f>
        <v>1.0131942100351448</v>
      </c>
      <c r="H180" s="171">
        <f>IFERROR(VLOOKUP($B180,'NAV plus Dist'!$B:$FD,H$1,FALSE)/VLOOKUP($B179,NAV!$A:$FC,H$1,FALSE),"")</f>
        <v>1.0400135949489537</v>
      </c>
      <c r="I180" s="171">
        <f>IFERROR(VLOOKUP($B180,'NAV plus Dist'!$B:$FD,I$1,FALSE)/VLOOKUP($B179,NAV!$A:$FC,I$1,FALSE),"")</f>
        <v>1.0553200957850348</v>
      </c>
      <c r="J180" s="171">
        <f>IFERROR(VLOOKUP($B180,'NAV plus Dist'!$B:$FD,J$1,FALSE)/VLOOKUP($B179,NAV!$A:$FC,J$1,FALSE),"")</f>
        <v>1.0298968217793063</v>
      </c>
      <c r="K180" s="171">
        <f>IFERROR(VLOOKUP($B180,'NAV plus Dist'!$B:$FD,K$1,FALSE)/VLOOKUP($B179,NAV!$A:$FC,K$1,FALSE),"")</f>
        <v>1.0200195539829602</v>
      </c>
      <c r="L180" s="171" t="str">
        <f>IFERROR(VLOOKUP($B180,'NAV plus Dist'!$B:$FD,L$1,FALSE)/VLOOKUP($B179,NAV!$A:$FC,L$1,FALSE),"")</f>
        <v/>
      </c>
      <c r="M180" s="171">
        <f>IFERROR(VLOOKUP($B180,'NAV plus Dist'!$B:$FD,M$1,FALSE)/VLOOKUP($B179,NAV!$A:$FC,M$1,FALSE),"")</f>
        <v>1.0210377911234805</v>
      </c>
      <c r="N180" s="171">
        <f>IFERROR(VLOOKUP($B180,'NAV plus Dist'!$B:$FD,N$1,FALSE)/VLOOKUP($B179,NAV!$A:$FC,N$1,FALSE),"")</f>
        <v>1.0347744144889561</v>
      </c>
      <c r="O180" s="171">
        <f>IFERROR(VLOOKUP($B180,'NAV plus Dist'!$B:$FD,O$1,FALSE)/VLOOKUP($B179,NAV!$A:$FC,O$1,FALSE),"")</f>
        <v>1.0062138116085297</v>
      </c>
      <c r="P180" s="171">
        <f>IFERROR(VLOOKUP($B180,'NAV plus Dist'!$B:$FD,P$1,FALSE)/VLOOKUP($B179,NAV!$A:$FC,P$1,FALSE),"")</f>
        <v>1.0090142415723813</v>
      </c>
      <c r="Q180" s="171">
        <f>IFERROR(VLOOKUP($B180,'NAV plus Dist'!$B:$FD,Q$1,FALSE)/VLOOKUP($B179,NAV!$A:$FC,Q$1,FALSE),"")</f>
        <v>1.0212035051286281</v>
      </c>
      <c r="R180" s="171">
        <f>IFERROR(VLOOKUP($B180,'NAV plus Dist'!$B:$FD,R$1,FALSE)/VLOOKUP($B179,NAV!$A:$FC,R$1,FALSE),"")</f>
        <v>1.0212035051286281</v>
      </c>
      <c r="S180" s="171">
        <f>IFERROR(VLOOKUP($B180,'NAV plus Dist'!$B:$FD,S$1,FALSE)/VLOOKUP($B179,NAV!$A:$FC,S$1,FALSE),"")</f>
        <v>1.020359253839684</v>
      </c>
      <c r="T180" s="171">
        <f>IFERROR(VLOOKUP($B180,'NAV plus Dist'!$B:$FD,T$1,FALSE)/VLOOKUP($B179,NAV!$A:$FC,T$1,FALSE),"")</f>
        <v>1.0215774983779613</v>
      </c>
      <c r="U180" s="171">
        <f>IFERROR(VLOOKUP($B180,'NAV plus Dist'!$B:$FD,U$1,FALSE)/VLOOKUP($B179,NAV!$A:$FC,U$1,FALSE),"")</f>
        <v>1.0215896602148975</v>
      </c>
      <c r="V180" s="171">
        <f>IFERROR(VLOOKUP($B180,'NAV plus Dist'!$B:$FD,V$1,FALSE)/VLOOKUP($B179,NAV!$A:$FC,V$1,FALSE),"")</f>
        <v>0.99611982820938039</v>
      </c>
      <c r="W180" s="171">
        <f>IFERROR(VLOOKUP($B180,'NAV plus Dist'!$B:$FD,W$1,FALSE)/VLOOKUP($B179,NAV!$A:$FC,W$1,FALSE),"")</f>
        <v>0.99611982820938039</v>
      </c>
      <c r="X180" s="171">
        <f>IFERROR(VLOOKUP($B180,'NAV plus Dist'!$B:$FD,X$1,FALSE)/VLOOKUP($B179,NAV!$A:$FC,X$1,FALSE),"")</f>
        <v>0.99587624343324677</v>
      </c>
      <c r="Y180" s="171">
        <f>IFERROR(VLOOKUP($B180,'NAV plus Dist'!$B:$FD,Y$1,FALSE)/VLOOKUP($B179,NAV!$A:$FC,Y$1,FALSE),"")</f>
        <v>0.99707892174492752</v>
      </c>
      <c r="Z180" s="171">
        <f>IFERROR(VLOOKUP($B180,'NAV plus Dist'!$B:$FD,Z$1,FALSE)/VLOOKUP($B179,NAV!$A:$FC,Z$1,FALSE),"")</f>
        <v>0.99706269624227695</v>
      </c>
      <c r="AA180" s="171">
        <f>IFERROR(VLOOKUP($B180,'NAV plus Dist'!$B:$FD,AA$1,FALSE)/VLOOKUP($B179,NAV!$A:$FC,AA$1,FALSE),"")</f>
        <v>1.0239717679973719</v>
      </c>
      <c r="AB180" s="171">
        <f>IFERROR(VLOOKUP($B180,'NAV plus Dist'!$B:$FD,AB$1,FALSE)/VLOOKUP($B179,NAV!$A:$FC,AB$1,FALSE),"")</f>
        <v>1.0141399677823519</v>
      </c>
      <c r="AC180" s="171">
        <f>IFERROR(VLOOKUP($B180,'NAV plus Dist'!$B:$FD,AC$1,FALSE)/VLOOKUP($B179,NAV!$A:$FC,AC$1,FALSE),"")</f>
        <v>1.0243364285915479</v>
      </c>
      <c r="AD180" s="171">
        <f>IFERROR(VLOOKUP($B180,'NAV plus Dist'!$B:$FD,AD$1,FALSE)/VLOOKUP($B179,NAV!$A:$FC,AD$1,FALSE),"")</f>
        <v>1.0540680692545401</v>
      </c>
      <c r="AE180" s="171">
        <f>IFERROR(VLOOKUP($B180,'NAV plus Dist'!$B:$FD,AE$1,FALSE)/VLOOKUP($B179,NAV!$A:$FC,AE$1,FALSE),"")</f>
        <v>1.0388501469488549</v>
      </c>
      <c r="AF180" s="171">
        <f>IFERROR(VLOOKUP($B180,'NAV plus Dist'!$B:$FD,AF$1,FALSE)/VLOOKUP($B179,NAV!$A:$FC,AF$1,FALSE),"")</f>
        <v>1.0222942143855178</v>
      </c>
      <c r="AG180" s="171">
        <f>IFERROR(VLOOKUP($B180,'NAV plus Dist'!$B:$FD,AG$1,FALSE)/VLOOKUP($B179,NAV!$A:$FC,AG$1,FALSE),"")</f>
        <v>1.0126837705390603</v>
      </c>
      <c r="AH180" s="171">
        <f>IFERROR(VLOOKUP($B180,'NAV plus Dist'!$B:$FD,AH$1,FALSE)/VLOOKUP($B179,NAV!$A:$FC,AH$1,FALSE),"")</f>
        <v>1.022865942578485</v>
      </c>
      <c r="AI180" s="171">
        <f>IFERROR(VLOOKUP($B180,'NAV plus Dist'!$B:$FD,AI$1,FALSE)/VLOOKUP($B179,NAV!$A:$FC,AI$1,FALSE),"")</f>
        <v>1.0154700324160286</v>
      </c>
      <c r="AJ180" s="171">
        <f>IFERROR(VLOOKUP($B180,'NAV plus Dist'!$B:$FD,AJ$1,FALSE)/VLOOKUP($B179,NAV!$A:$FC,AJ$1,FALSE),"")</f>
        <v>1.0446928760647438</v>
      </c>
      <c r="AK180" s="171">
        <f>IFERROR(VLOOKUP($B180,'NAV plus Dist'!$B:$FD,AK$1,FALSE)/VLOOKUP($B179,NAV!$A:$FC,AK$1,FALSE),"")</f>
        <v>1.0277231082456735</v>
      </c>
      <c r="AL180" s="171">
        <f>IFERROR(VLOOKUP($B180,'NAV plus Dist'!$B:$FD,AL$1,FALSE)/VLOOKUP($B179,NAV!$A:$FC,AL$1,FALSE),"")</f>
        <v>1.0283036880331762</v>
      </c>
      <c r="AM180" s="171">
        <f>IFERROR(VLOOKUP($B180,'NAV plus Dist'!$B:$FD,AM$1,FALSE)/VLOOKUP($B179,NAV!$A:$FC,AM$1,FALSE),"")</f>
        <v>1.1479019426678985</v>
      </c>
      <c r="AN180" s="171">
        <f>IFERROR(VLOOKUP($B180,'NAV plus Dist'!$B:$FD,AN$1,FALSE)/VLOOKUP($B179,NAV!$A:$FC,AN$1,FALSE),"")</f>
        <v>0.98761960442021712</v>
      </c>
      <c r="AO180" s="171">
        <f>IFERROR(VLOOKUP($B180,'NAV plus Dist'!$B:$FD,AO$1,FALSE)/VLOOKUP($B179,NAV!$A:$FC,AO$1,FALSE),"")</f>
        <v>0.99755108559665662</v>
      </c>
      <c r="AP180" s="171">
        <f>IFERROR(VLOOKUP($B180,'NAV plus Dist'!$B:$FD,AP$1,FALSE)/VLOOKUP($B179,NAV!$A:$FC,AP$1,FALSE),"")</f>
        <v>1.0219885711320547</v>
      </c>
      <c r="AQ180" s="171">
        <f>IFERROR(VLOOKUP($B180,'NAV plus Dist'!$B:$FD,AQ$1,FALSE)/VLOOKUP($B179,NAV!$A:$FC,AQ$1,FALSE),"")</f>
        <v>1.0026740447632001</v>
      </c>
      <c r="AR180" s="171">
        <f>IFERROR(VLOOKUP($B180,'NAV plus Dist'!$B:$FD,AR$1,FALSE)/VLOOKUP($B179,NAV!$A:$FC,AR$1,FALSE),"")</f>
        <v>1.00404</v>
      </c>
      <c r="AS180" s="171">
        <f>IFERROR(VLOOKUP($B180,'NAV plus Dist'!$B:$FD,AS$1,FALSE)/VLOOKUP($B179,NAV!$A:$FC,AS$1,FALSE),"")</f>
        <v>1.0272748853655183</v>
      </c>
      <c r="AT180" s="171">
        <f>IFERROR(VLOOKUP($B180,'NAV plus Dist'!$B:$FD,AT$1,FALSE)/VLOOKUP($B179,NAV!$A:$FC,AT$1,FALSE),"")</f>
        <v>1.0279251653803747</v>
      </c>
      <c r="AU180" s="171">
        <f>IFERROR(VLOOKUP($B180,'NAV plus Dist'!$B:$FD,AU$1,FALSE)/VLOOKUP($B179,NAV!$A:$FC,AU$1,FALSE),"")</f>
        <v>1</v>
      </c>
      <c r="AV180" s="171">
        <f>IFERROR(VLOOKUP($B180,'NAV plus Dist'!$B:$FD,AV$1,FALSE)/VLOOKUP($B179,NAV!$A:$FC,AV$1,FALSE),"")</f>
        <v>1.0490498668603243</v>
      </c>
      <c r="AW180" s="171">
        <f>IFERROR(VLOOKUP($B180,'NAV plus Dist'!$B:$FD,AW$1,FALSE)/VLOOKUP($B179,NAV!$A:$FC,AW$1,FALSE),"")</f>
        <v>1.0122402379013702</v>
      </c>
      <c r="AX180" s="171">
        <f>IFERROR(VLOOKUP($B180,'NAV plus Dist'!$B:$FD,AX$1,FALSE)/VLOOKUP($B179,NAV!$A:$FC,AX$1,FALSE),"")</f>
        <v>1.0131121740744997</v>
      </c>
      <c r="AY180" s="171">
        <f>IFERROR(VLOOKUP($B180,'NAV plus Dist'!$B:$FD,AY$1,FALSE)/VLOOKUP($B179,NAV!$A:$FC,AY$1,FALSE),"")</f>
        <v>1.0195498610551326</v>
      </c>
      <c r="AZ180" s="171">
        <f>IFERROR(VLOOKUP($B180,'NAV plus Dist'!$B:$FD,AZ$1,FALSE)/VLOOKUP($B179,NAV!$A:$FC,AZ$1,FALSE),"")</f>
        <v>1.0236008492569002</v>
      </c>
      <c r="BA180" s="171">
        <f>IFERROR(VLOOKUP($B180,'NAV plus Dist'!$B:$FD,BA$1,FALSE)/VLOOKUP($B179,NAV!$A:$FC,BA$1,FALSE),"")</f>
        <v>0.99436408680327937</v>
      </c>
      <c r="BB180" s="171" t="str">
        <f>IFERROR(VLOOKUP($B180,'NAV plus Dist'!$B:$FD,BB$1,FALSE)/VLOOKUP($B179,NAV!$A:$FC,BB$1,FALSE),"")</f>
        <v/>
      </c>
      <c r="BC180" s="171" t="str">
        <f>IFERROR(VLOOKUP($B180,'NAV plus Dist'!$B:$FD,BC$1,FALSE)/VLOOKUP($B179,NAV!$A:$FC,BC$1,FALSE),"")</f>
        <v/>
      </c>
      <c r="BD180" s="171" t="str">
        <f>IFERROR(VLOOKUP($B180,'NAV plus Dist'!$B:$FD,BD$1,FALSE)/VLOOKUP($B179,NAV!$A:$FC,BD$1,FALSE),"")</f>
        <v/>
      </c>
      <c r="BE180" s="171" t="str">
        <f>IFERROR(VLOOKUP($B180,'NAV plus Dist'!$B:$FD,BE$1,FALSE)/VLOOKUP($B179,NAV!$A:$FC,BE$1,FALSE),"")</f>
        <v/>
      </c>
      <c r="BF180" s="171" t="str">
        <f>IFERROR(VLOOKUP($B180,'NAV plus Dist'!$B:$FD,BF$1,FALSE)/VLOOKUP($B179,NAV!$A:$FC,BF$1,FALSE),"")</f>
        <v/>
      </c>
      <c r="BG180" s="171" t="str">
        <f>IFERROR(VLOOKUP($B180,'NAV plus Dist'!$B:$FD,BG$1,FALSE)/VLOOKUP($B179,NAV!$A:$FC,BG$1,FALSE),"")</f>
        <v/>
      </c>
      <c r="BH180" s="171" t="str">
        <f>IFERROR(VLOOKUP($B180,'NAV plus Dist'!$B:$FD,BH$1,FALSE)/VLOOKUP($B179,NAV!$A:$FC,BH$1,FALSE),"")</f>
        <v/>
      </c>
      <c r="BI180" s="171" t="str">
        <f>IFERROR(VLOOKUP($B180,'NAV plus Dist'!$B:$FD,BI$1,FALSE)/VLOOKUP($B179,NAV!$A:$FC,BI$1,FALSE),"")</f>
        <v/>
      </c>
      <c r="BJ180" s="171" t="str">
        <f>IFERROR(VLOOKUP($B180,'NAV plus Dist'!$B:$FD,BJ$1,FALSE)/VLOOKUP($B179,NAV!$A:$FC,BJ$1,FALSE),"")</f>
        <v/>
      </c>
      <c r="BK180" s="171" t="str">
        <f>IFERROR(VLOOKUP($B180,'NAV plus Dist'!$B:$FD,BK$1,FALSE)/VLOOKUP($B179,NAV!$A:$FC,BK$1,FALSE),"")</f>
        <v/>
      </c>
      <c r="BL180" s="171" t="str">
        <f>IFERROR(VLOOKUP($B180,'NAV plus Dist'!$B:$FD,BL$1,FALSE)/VLOOKUP($B179,NAV!$A:$FC,BL$1,FALSE),"")</f>
        <v/>
      </c>
      <c r="BM180" s="171" t="str">
        <f>IFERROR(VLOOKUP($B180,'NAV plus Dist'!$B:$FD,BM$1,FALSE)/VLOOKUP($B179,NAV!$A:$FC,BM$1,FALSE),"")</f>
        <v/>
      </c>
      <c r="BN180" s="171" t="str">
        <f>IFERROR(VLOOKUP($B180,'NAV plus Dist'!$B:$FD,BN$1,FALSE)/VLOOKUP($B179,NAV!$A:$FC,BN$1,FALSE),"")</f>
        <v/>
      </c>
      <c r="BO180" s="171" t="str">
        <f>IFERROR(VLOOKUP($B180,'NAV plus Dist'!$B:$FD,BO$1,FALSE)/VLOOKUP($B179,NAV!$A:$FC,BO$1,FALSE),"")</f>
        <v/>
      </c>
      <c r="BP180" s="171" t="str">
        <f>IFERROR(VLOOKUP($B180,'NAV plus Dist'!$B:$FD,BP$1,FALSE)/VLOOKUP($B179,NAV!$A:$FC,BP$1,FALSE),"")</f>
        <v/>
      </c>
      <c r="BQ180" s="171" t="str">
        <f>IFERROR(VLOOKUP($B180,'NAV plus Dist'!$B:$FD,BQ$1,FALSE)/VLOOKUP($B179,NAV!$A:$FC,BQ$1,FALSE),"")</f>
        <v/>
      </c>
      <c r="BR180" s="171" t="str">
        <f>IFERROR(VLOOKUP($B180,'NAV plus Dist'!$B:$FD,BR$1,FALSE)/VLOOKUP($B179,NAV!$A:$FC,BR$1,FALSE),"")</f>
        <v/>
      </c>
      <c r="BS180" s="171" t="str">
        <f>IFERROR(VLOOKUP($B180,'NAV plus Dist'!$B:$FD,BS$1,FALSE)/VLOOKUP($B179,NAV!$A:$FC,BS$1,FALSE),"")</f>
        <v/>
      </c>
      <c r="BT180" s="171" t="str">
        <f>IFERROR(VLOOKUP($B180,'NAV plus Dist'!$B:$FD,BT$1,FALSE)/VLOOKUP($B179,NAV!$A:$FC,BT$1,FALSE),"")</f>
        <v/>
      </c>
      <c r="BU180" s="171" t="str">
        <f>IFERROR(VLOOKUP($B180,'NAV plus Dist'!$B:$FD,BU$1,FALSE)/VLOOKUP($B179,NAV!$A:$FC,BU$1,FALSE),"")</f>
        <v/>
      </c>
      <c r="BV180" s="171" t="str">
        <f>IFERROR(VLOOKUP($B180,'NAV plus Dist'!$B:$FD,BV$1,FALSE)/VLOOKUP($B179,NAV!$A:$FC,BV$1,FALSE),"")</f>
        <v/>
      </c>
      <c r="BW180" s="171" t="str">
        <f>IFERROR(VLOOKUP($B180,'NAV plus Dist'!$B:$FD,BW$1,FALSE)/VLOOKUP($B179,NAV!$A:$FC,BW$1,FALSE),"")</f>
        <v/>
      </c>
      <c r="BX180" s="171" t="str">
        <f>IFERROR(VLOOKUP($B180,'NAV plus Dist'!$B:$FD,BX$1,FALSE)/VLOOKUP($B179,NAV!$A:$FC,BX$1,FALSE),"")</f>
        <v/>
      </c>
      <c r="BY180" s="171" t="str">
        <f>IFERROR(VLOOKUP($B180,'NAV plus Dist'!$B:$FD,BY$1,FALSE)/VLOOKUP($B179,NAV!$A:$FC,BY$1,FALSE),"")</f>
        <v/>
      </c>
      <c r="BZ180" s="171" t="str">
        <f>IFERROR(VLOOKUP($B180,'NAV plus Dist'!$B:$FD,BZ$1,FALSE)/VLOOKUP($B179,NAV!$A:$FC,BZ$1,FALSE),"")</f>
        <v/>
      </c>
      <c r="CA180" s="171" t="str">
        <f>IFERROR(VLOOKUP($B180,'NAV plus Dist'!$B:$FD,CA$1,FALSE)/VLOOKUP($B179,NAV!$A:$FC,CA$1,FALSE),"")</f>
        <v/>
      </c>
      <c r="CB180" s="171" t="str">
        <f>IFERROR(VLOOKUP($B180,'NAV plus Dist'!$B:$FD,CB$1,FALSE)/VLOOKUP($B179,NAV!$A:$FC,CB$1,FALSE),"")</f>
        <v/>
      </c>
      <c r="CC180" s="171" t="str">
        <f>IFERROR(VLOOKUP($B180,'NAV plus Dist'!$B:$FD,CC$1,FALSE)/VLOOKUP($B179,NAV!$A:$FC,CC$1,FALSE),"")</f>
        <v/>
      </c>
      <c r="CD180" s="171" t="str">
        <f>IFERROR(VLOOKUP($B180,'NAV plus Dist'!$B:$FD,CD$1,FALSE)/VLOOKUP($B179,NAV!$A:$FC,CD$1,FALSE),"")</f>
        <v/>
      </c>
      <c r="CE180" s="171" t="str">
        <f>IFERROR(VLOOKUP($B180,'NAV plus Dist'!$B:$FD,CE$1,FALSE)/VLOOKUP($B179,NAV!$A:$FC,CE$1,FALSE),"")</f>
        <v/>
      </c>
      <c r="CF180" s="171" t="str">
        <f>IFERROR(VLOOKUP($B180,'NAV plus Dist'!$B:$FD,CF$1,FALSE)/VLOOKUP($B179,NAV!$A:$FC,CF$1,FALSE),"")</f>
        <v/>
      </c>
      <c r="CG180" s="171" t="str">
        <f>IFERROR(VLOOKUP($B180,'NAV plus Dist'!$B:$FD,CG$1,FALSE)/VLOOKUP($B179,NAV!$A:$FC,CG$1,FALSE),"")</f>
        <v/>
      </c>
      <c r="CH180" s="171" t="str">
        <f>IFERROR(VLOOKUP($B180,'NAV plus Dist'!$B:$FD,CH$1,FALSE)/VLOOKUP($B179,NAV!$A:$FC,CH$1,FALSE),"")</f>
        <v/>
      </c>
      <c r="CI180" s="171" t="str">
        <f>IFERROR(VLOOKUP($B180,'NAV plus Dist'!$B:$FD,CI$1,FALSE)/VLOOKUP($B179,NAV!$A:$FC,CI$1,FALSE),"")</f>
        <v/>
      </c>
      <c r="CJ180" s="171" t="str">
        <f>IFERROR(VLOOKUP($B180,'NAV plus Dist'!$B:$FD,CJ$1,FALSE)/VLOOKUP($B179,NAV!$A:$FC,CJ$1,FALSE),"")</f>
        <v/>
      </c>
      <c r="CK180" s="171" t="str">
        <f>IFERROR(VLOOKUP($B180,'NAV plus Dist'!$B:$FD,CK$1,FALSE)/VLOOKUP($B179,NAV!$A:$FC,CK$1,FALSE),"")</f>
        <v/>
      </c>
      <c r="CL180" s="171" t="str">
        <f>IFERROR(VLOOKUP($B180,'NAV plus Dist'!$B:$FD,CL$1,FALSE)/VLOOKUP($B179,NAV!$A:$FC,CL$1,FALSE),"")</f>
        <v/>
      </c>
      <c r="CM180" s="171" t="str">
        <f>IFERROR(VLOOKUP($B180,'NAV plus Dist'!$B:$FD,CM$1,FALSE)/VLOOKUP($B179,NAV!$A:$FC,CM$1,FALSE),"")</f>
        <v/>
      </c>
      <c r="CN180" s="171" t="str">
        <f>IFERROR(VLOOKUP($B180,'NAV plus Dist'!$B:$FD,CN$1,FALSE)/VLOOKUP($B179,NAV!$A:$FC,CN$1,FALSE),"")</f>
        <v/>
      </c>
      <c r="CO180" s="171" t="str">
        <f>IFERROR(VLOOKUP($B180,'NAV plus Dist'!$B:$FD,CO$1,FALSE)/VLOOKUP($B179,NAV!$A:$FC,CO$1,FALSE),"")</f>
        <v/>
      </c>
      <c r="CP180" s="171" t="str">
        <f>IFERROR(VLOOKUP($B180,'NAV plus Dist'!$B:$FD,CP$1,FALSE)/VLOOKUP($B179,NAV!$A:$FC,CP$1,FALSE),"")</f>
        <v/>
      </c>
      <c r="CQ180" s="171" t="str">
        <f>IFERROR(VLOOKUP($B180,'NAV plus Dist'!$B:$FD,CQ$1,FALSE)/VLOOKUP($B179,NAV!$A:$FC,CQ$1,FALSE),"")</f>
        <v/>
      </c>
      <c r="CR180" s="171" t="str">
        <f>IFERROR(VLOOKUP($B180,'NAV plus Dist'!$B:$FD,CR$1,FALSE)/VLOOKUP($B179,NAV!$A:$FC,CR$1,FALSE),"")</f>
        <v/>
      </c>
      <c r="CS180" s="171" t="str">
        <f>IFERROR(VLOOKUP($B180,'NAV plus Dist'!$B:$FD,CS$1,FALSE)/VLOOKUP($B179,NAV!$A:$FC,CS$1,FALSE),"")</f>
        <v/>
      </c>
      <c r="CT180" s="171" t="str">
        <f>IFERROR(VLOOKUP($B180,'NAV plus Dist'!$B:$FD,CT$1,FALSE)/VLOOKUP($B179,NAV!$A:$FC,CT$1,FALSE),"")</f>
        <v/>
      </c>
      <c r="CU180" s="171" t="str">
        <f>IFERROR(VLOOKUP($B180,'NAV plus Dist'!$B:$FD,CU$1,FALSE)/VLOOKUP($B179,NAV!$A:$FC,CU$1,FALSE),"")</f>
        <v/>
      </c>
      <c r="CV180" s="171" t="str">
        <f>IFERROR(VLOOKUP($B180,'NAV plus Dist'!$B:$FD,CV$1,FALSE)/VLOOKUP($B179,NAV!$A:$FC,CV$1,FALSE),"")</f>
        <v/>
      </c>
      <c r="CW180" s="171" t="str">
        <f>IFERROR(VLOOKUP($B180,'NAV plus Dist'!$B:$FD,CW$1,FALSE)/VLOOKUP($B179,NAV!$A:$FC,CW$1,FALSE),"")</f>
        <v/>
      </c>
      <c r="CX180" s="171" t="str">
        <f>IFERROR(VLOOKUP($B180,'NAV plus Dist'!$B:$FD,CX$1,FALSE)/VLOOKUP($B179,NAV!$A:$FC,CX$1,FALSE),"")</f>
        <v/>
      </c>
      <c r="CY180" s="171" t="str">
        <f>IFERROR(VLOOKUP($B180,'NAV plus Dist'!$B:$FD,CY$1,FALSE)/VLOOKUP($B179,NAV!$A:$FC,CY$1,FALSE),"")</f>
        <v/>
      </c>
      <c r="CZ180" s="171" t="str">
        <f>IFERROR(VLOOKUP($B180,'NAV plus Dist'!$B:$FD,CZ$1,FALSE)/VLOOKUP($B179,NAV!$A:$FC,CZ$1,FALSE),"")</f>
        <v/>
      </c>
      <c r="DA180" s="171" t="str">
        <f>IFERROR(VLOOKUP($B180,'NAV plus Dist'!$B:$FD,DA$1,FALSE)/VLOOKUP($B179,NAV!$A:$FC,DA$1,FALSE),"")</f>
        <v/>
      </c>
      <c r="DB180" s="171" t="str">
        <f>IFERROR(VLOOKUP($B180,'NAV plus Dist'!$B:$FD,DB$1,FALSE)/VLOOKUP($B179,NAV!$A:$FC,DB$1,FALSE),"")</f>
        <v/>
      </c>
      <c r="DC180" s="171" t="str">
        <f>IFERROR(VLOOKUP($B180,'NAV plus Dist'!$B:$FD,DC$1,FALSE)/VLOOKUP($B179,NAV!$A:$FC,DC$1,FALSE),"")</f>
        <v/>
      </c>
      <c r="DD180" s="171" t="str">
        <f>IFERROR(VLOOKUP($B180,'NAV plus Dist'!$B:$FD,DD$1,FALSE)/VLOOKUP($B179,NAV!$A:$FC,DD$1,FALSE),"")</f>
        <v/>
      </c>
      <c r="DE180" s="171" t="str">
        <f>IFERROR(VLOOKUP($B180,'NAV plus Dist'!$B:$FD,DE$1,FALSE)/VLOOKUP($B179,NAV!$A:$FC,DE$1,FALSE),"")</f>
        <v/>
      </c>
      <c r="DF180" s="171" t="str">
        <f>IFERROR(VLOOKUP($B180,'NAV plus Dist'!$B:$FD,DF$1,FALSE)/VLOOKUP($B179,NAV!$A:$FC,DF$1,FALSE),"")</f>
        <v/>
      </c>
      <c r="DG180" s="171" t="str">
        <f>IFERROR(VLOOKUP($B180,'NAV plus Dist'!$B:$FD,DG$1,FALSE)/VLOOKUP($B179,NAV!$A:$FC,DG$1,FALSE),"")</f>
        <v/>
      </c>
      <c r="DH180" s="171" t="str">
        <f>IFERROR(VLOOKUP($B180,'NAV plus Dist'!$B:$FD,DH$1,FALSE)/VLOOKUP($B179,NAV!$A:$FC,DH$1,FALSE),"")</f>
        <v/>
      </c>
    </row>
    <row r="181" spans="1:112">
      <c r="A181" s="94">
        <f t="shared" si="44"/>
        <v>20</v>
      </c>
      <c r="B181" s="168">
        <f t="shared" si="45"/>
        <v>45473</v>
      </c>
      <c r="C181" s="171">
        <f>IFERROR(VLOOKUP($B181,'NAV plus Dist'!$B:$FD,C$1,FALSE)/VLOOKUP($B180,NAV!$A:$FC,C$1,FALSE),"")</f>
        <v>1.0906458416462408</v>
      </c>
      <c r="D181" s="171">
        <f>IFERROR(VLOOKUP($B181,'NAV plus Dist'!$B:$FD,D$1,FALSE)/VLOOKUP($B180,NAV!$A:$FC,D$1,FALSE),"")</f>
        <v>1.0955900955900957</v>
      </c>
      <c r="E181" s="171">
        <f>IFERROR(VLOOKUP($B181,'NAV plus Dist'!$B:$FD,E$1,FALSE)/VLOOKUP($B180,NAV!$A:$FC,E$1,FALSE),"")</f>
        <v>1.0915045138061579</v>
      </c>
      <c r="F181" s="171">
        <f>IFERROR(VLOOKUP($B181,'NAV plus Dist'!$B:$FD,F$1,FALSE)/VLOOKUP($B180,NAV!$A:$FC,F$1,FALSE),"")</f>
        <v>1.0236508381779665</v>
      </c>
      <c r="G181" s="171" t="str">
        <f>IFERROR(VLOOKUP($B181,'NAV plus Dist'!$B:$FD,G$1,FALSE)/VLOOKUP($B180,NAV!$A:$FC,G$1,FALSE),"")</f>
        <v/>
      </c>
      <c r="H181" s="171">
        <f>IFERROR(VLOOKUP($B181,'NAV plus Dist'!$B:$FD,H$1,FALSE)/VLOOKUP($B180,NAV!$A:$FC,H$1,FALSE),"")</f>
        <v>1.1173995691293879</v>
      </c>
      <c r="I181" s="171">
        <f>IFERROR(VLOOKUP($B181,'NAV plus Dist'!$B:$FD,I$1,FALSE)/VLOOKUP($B180,NAV!$A:$FC,I$1,FALSE),"")</f>
        <v>0.97222222222222221</v>
      </c>
      <c r="J181" s="171" t="str">
        <f>IFERROR(VLOOKUP($B181,'NAV plus Dist'!$B:$FD,J$1,FALSE)/VLOOKUP($B180,NAV!$A:$FC,J$1,FALSE),"")</f>
        <v/>
      </c>
      <c r="K181" s="171">
        <f>IFERROR(VLOOKUP($B181,'NAV plus Dist'!$B:$FD,K$1,FALSE)/VLOOKUP($B180,NAV!$A:$FC,K$1,FALSE),"")</f>
        <v>1.016104400944051</v>
      </c>
      <c r="L181" s="171" t="str">
        <f>IFERROR(VLOOKUP($B181,'NAV plus Dist'!$B:$FD,L$1,FALSE)/VLOOKUP($B180,NAV!$A:$FC,L$1,FALSE),"")</f>
        <v/>
      </c>
      <c r="M181" s="171">
        <f>IFERROR(VLOOKUP($B181,'NAV plus Dist'!$B:$FD,M$1,FALSE)/VLOOKUP($B180,NAV!$A:$FC,M$1,FALSE),"")</f>
        <v>1.016613650822503</v>
      </c>
      <c r="N181" s="171">
        <f>IFERROR(VLOOKUP($B181,'NAV plus Dist'!$B:$FD,N$1,FALSE)/VLOOKUP($B180,NAV!$A:$FC,N$1,FALSE),"")</f>
        <v>0.97531885402577656</v>
      </c>
      <c r="O181" s="171">
        <f>IFERROR(VLOOKUP($B181,'NAV plus Dist'!$B:$FD,O$1,FALSE)/VLOOKUP($B180,NAV!$A:$FC,O$1,FALSE),"")</f>
        <v>0.97800706713780905</v>
      </c>
      <c r="P181" s="171">
        <f>IFERROR(VLOOKUP($B181,'NAV plus Dist'!$B:$FD,P$1,FALSE)/VLOOKUP($B180,NAV!$A:$FC,P$1,FALSE),"")</f>
        <v>0.9775364164794702</v>
      </c>
      <c r="Q181" s="171">
        <f>IFERROR(VLOOKUP($B181,'NAV plus Dist'!$B:$FD,Q$1,FALSE)/VLOOKUP($B180,NAV!$A:$FC,Q$1,FALSE),"")</f>
        <v>0.98467484263493221</v>
      </c>
      <c r="R181" s="171">
        <f>IFERROR(VLOOKUP($B181,'NAV plus Dist'!$B:$FD,R$1,FALSE)/VLOOKUP($B180,NAV!$A:$FC,R$1,FALSE),"")</f>
        <v>0.98467484263493221</v>
      </c>
      <c r="S181" s="171">
        <f>IFERROR(VLOOKUP($B181,'NAV plus Dist'!$B:$FD,S$1,FALSE)/VLOOKUP($B180,NAV!$A:$FC,S$1,FALSE),"")</f>
        <v>0.98390584807302706</v>
      </c>
      <c r="T181" s="171">
        <f>IFERROR(VLOOKUP($B181,'NAV plus Dist'!$B:$FD,T$1,FALSE)/VLOOKUP($B180,NAV!$A:$FC,T$1,FALSE),"")</f>
        <v>0.98504511505418124</v>
      </c>
      <c r="U181" s="171">
        <f>IFERROR(VLOOKUP($B181,'NAV plus Dist'!$B:$FD,U$1,FALSE)/VLOOKUP($B180,NAV!$A:$FC,U$1,FALSE),"")</f>
        <v>0.98503256513026061</v>
      </c>
      <c r="V181" s="171">
        <f>IFERROR(VLOOKUP($B181,'NAV plus Dist'!$B:$FD,V$1,FALSE)/VLOOKUP($B180,NAV!$A:$FC,V$1,FALSE),"")</f>
        <v>0.99873122372396594</v>
      </c>
      <c r="W181" s="171">
        <f>IFERROR(VLOOKUP($B181,'NAV plus Dist'!$B:$FD,W$1,FALSE)/VLOOKUP($B180,NAV!$A:$FC,W$1,FALSE),"")</f>
        <v>0.99873122372396594</v>
      </c>
      <c r="X181" s="171">
        <f>IFERROR(VLOOKUP($B181,'NAV plus Dist'!$B:$FD,X$1,FALSE)/VLOOKUP($B180,NAV!$A:$FC,X$1,FALSE),"")</f>
        <v>0.99851281311388074</v>
      </c>
      <c r="Y181" s="171">
        <f>IFERROR(VLOOKUP($B181,'NAV plus Dist'!$B:$FD,Y$1,FALSE)/VLOOKUP($B180,NAV!$A:$FC,Y$1,FALSE),"")</f>
        <v>0.99965476338013204</v>
      </c>
      <c r="Z181" s="171">
        <f>IFERROR(VLOOKUP($B181,'NAV plus Dist'!$B:$FD,Z$1,FALSE)/VLOOKUP($B180,NAV!$A:$FC,Z$1,FALSE),"")</f>
        <v>0.99960031231409885</v>
      </c>
      <c r="AA181" s="171">
        <f>IFERROR(VLOOKUP($B181,'NAV plus Dist'!$B:$FD,AA$1,FALSE)/VLOOKUP($B180,NAV!$A:$FC,AA$1,FALSE),"")</f>
        <v>1.0026660279308084</v>
      </c>
      <c r="AB181" s="171">
        <f>IFERROR(VLOOKUP($B181,'NAV plus Dist'!$B:$FD,AB$1,FALSE)/VLOOKUP($B180,NAV!$A:$FC,AB$1,FALSE),"")</f>
        <v>1.007201972836139</v>
      </c>
      <c r="AC181" s="171">
        <f>IFERROR(VLOOKUP($B181,'NAV plus Dist'!$B:$FD,AC$1,FALSE)/VLOOKUP($B180,NAV!$A:$FC,AC$1,FALSE),"")</f>
        <v>1.0034193863537912</v>
      </c>
      <c r="AD181" s="171">
        <f>IFERROR(VLOOKUP($B181,'NAV plus Dist'!$B:$FD,AD$1,FALSE)/VLOOKUP($B180,NAV!$A:$FC,AD$1,FALSE),"")</f>
        <v>0.97281151795664711</v>
      </c>
      <c r="AE181" s="171">
        <f>IFERROR(VLOOKUP($B181,'NAV plus Dist'!$B:$FD,AE$1,FALSE)/VLOOKUP($B180,NAV!$A:$FC,AE$1,FALSE),"")</f>
        <v>1.0098517181463924</v>
      </c>
      <c r="AF181" s="171">
        <f>IFERROR(VLOOKUP($B181,'NAV plus Dist'!$B:$FD,AF$1,FALSE)/VLOOKUP($B180,NAV!$A:$FC,AF$1,FALSE),"")</f>
        <v>1.0191368326166663</v>
      </c>
      <c r="AG181" s="171">
        <f>IFERROR(VLOOKUP($B181,'NAV plus Dist'!$B:$FD,AG$1,FALSE)/VLOOKUP($B180,NAV!$A:$FC,AG$1,FALSE),"")</f>
        <v>1.0235138559858961</v>
      </c>
      <c r="AH181" s="171">
        <f>IFERROR(VLOOKUP($B181,'NAV plus Dist'!$B:$FD,AH$1,FALSE)/VLOOKUP($B180,NAV!$A:$FC,AH$1,FALSE),"")</f>
        <v>1.0196913679472752</v>
      </c>
      <c r="AI181" s="171">
        <f>IFERROR(VLOOKUP($B181,'NAV plus Dist'!$B:$FD,AI$1,FALSE)/VLOOKUP($B180,NAV!$A:$FC,AI$1,FALSE),"")</f>
        <v>1.0989587932053275</v>
      </c>
      <c r="AJ181" s="171">
        <f>IFERROR(VLOOKUP($B181,'NAV plus Dist'!$B:$FD,AJ$1,FALSE)/VLOOKUP($B180,NAV!$A:$FC,AJ$1,FALSE),"")</f>
        <v>0.97758735132484587</v>
      </c>
      <c r="AK181" s="171">
        <f>IFERROR(VLOOKUP($B181,'NAV plus Dist'!$B:$FD,AK$1,FALSE)/VLOOKUP($B180,NAV!$A:$FC,AK$1,FALSE),"")</f>
        <v>1.0017537297926278</v>
      </c>
      <c r="AL181" s="171">
        <f>IFERROR(VLOOKUP($B181,'NAV plus Dist'!$B:$FD,AL$1,FALSE)/VLOOKUP($B180,NAV!$A:$FC,AL$1,FALSE),"")</f>
        <v>1.0025035498094312</v>
      </c>
      <c r="AM181" s="171">
        <f>IFERROR(VLOOKUP($B181,'NAV plus Dist'!$B:$FD,AM$1,FALSE)/VLOOKUP($B180,NAV!$A:$FC,AM$1,FALSE),"")</f>
        <v>0.86876077980452626</v>
      </c>
      <c r="AN181" s="171">
        <f>IFERROR(VLOOKUP($B181,'NAV plus Dist'!$B:$FD,AN$1,FALSE)/VLOOKUP($B180,NAV!$A:$FC,AN$1,FALSE),"")</f>
        <v>1.0429386727364442</v>
      </c>
      <c r="AO181" s="171">
        <f>IFERROR(VLOOKUP($B181,'NAV plus Dist'!$B:$FD,AO$1,FALSE)/VLOOKUP($B180,NAV!$A:$FC,AO$1,FALSE),"")</f>
        <v>1.0390520070801499</v>
      </c>
      <c r="AP181" s="171">
        <f>IFERROR(VLOOKUP($B181,'NAV plus Dist'!$B:$FD,AP$1,FALSE)/VLOOKUP($B180,NAV!$A:$FC,AP$1,FALSE),"")</f>
        <v>1.0155402686492805</v>
      </c>
      <c r="AQ181" s="171">
        <f>IFERROR(VLOOKUP($B181,'NAV plus Dist'!$B:$FD,AQ$1,FALSE)/VLOOKUP($B180,NAV!$A:$FC,AQ$1,FALSE),"")</f>
        <v>1.035107534959872</v>
      </c>
      <c r="AR181" s="171">
        <f>IFERROR(VLOOKUP($B181,'NAV plus Dist'!$B:$FD,AR$1,FALSE)/VLOOKUP($B180,NAV!$A:$FC,AR$1,FALSE),"")</f>
        <v>1.0038419999999999</v>
      </c>
      <c r="AS181" s="171">
        <f>IFERROR(VLOOKUP($B181,'NAV plus Dist'!$B:$FD,AS$1,FALSE)/VLOOKUP($B180,NAV!$A:$FC,AS$1,FALSE),"")</f>
        <v>1.0184758072431055</v>
      </c>
      <c r="AT181" s="171">
        <f>IFERROR(VLOOKUP($B181,'NAV plus Dist'!$B:$FD,AT$1,FALSE)/VLOOKUP($B180,NAV!$A:$FC,AT$1,FALSE),"")</f>
        <v>1.0192598203202257</v>
      </c>
      <c r="AU181" s="171">
        <f>IFERROR(VLOOKUP($B181,'NAV plus Dist'!$B:$FD,AU$1,FALSE)/VLOOKUP($B180,NAV!$A:$FC,AU$1,FALSE),"")</f>
        <v>1.0125</v>
      </c>
      <c r="AV181" s="171">
        <f>IFERROR(VLOOKUP($B181,'NAV plus Dist'!$B:$FD,AV$1,FALSE)/VLOOKUP($B180,NAV!$A:$FC,AV$1,FALSE),"")</f>
        <v>1.0241708743506848</v>
      </c>
      <c r="AW181" s="171">
        <f>IFERROR(VLOOKUP($B181,'NAV plus Dist'!$B:$FD,AW$1,FALSE)/VLOOKUP($B180,NAV!$A:$FC,AW$1,FALSE),"")</f>
        <v>1.010213875020912</v>
      </c>
      <c r="AX181" s="171">
        <f>IFERROR(VLOOKUP($B181,'NAV plus Dist'!$B:$FD,AX$1,FALSE)/VLOOKUP($B180,NAV!$A:$FC,AX$1,FALSE),"")</f>
        <v>1.0108451100330451</v>
      </c>
      <c r="AY181" s="171">
        <f>IFERROR(VLOOKUP($B181,'NAV plus Dist'!$B:$FD,AY$1,FALSE)/VLOOKUP($B180,NAV!$A:$FC,AY$1,FALSE),"")</f>
        <v>1.0147834428791058</v>
      </c>
      <c r="AZ181" s="171">
        <f>IFERROR(VLOOKUP($B181,'NAV plus Dist'!$B:$FD,AZ$1,FALSE)/VLOOKUP($B180,NAV!$A:$FC,AZ$1,FALSE),"")</f>
        <v>1.0178575910448511</v>
      </c>
      <c r="BA181" s="171">
        <f>IFERROR(VLOOKUP($B181,'NAV plus Dist'!$B:$FD,BA$1,FALSE)/VLOOKUP($B180,NAV!$A:$FC,BA$1,FALSE),"")</f>
        <v>0.98505585750092606</v>
      </c>
      <c r="BB181" s="171" t="str">
        <f>IFERROR(VLOOKUP($B181,'NAV plus Dist'!$B:$FD,BB$1,FALSE)/VLOOKUP($B180,NAV!$A:$FC,BB$1,FALSE),"")</f>
        <v/>
      </c>
      <c r="BC181" s="171" t="str">
        <f>IFERROR(VLOOKUP($B181,'NAV plus Dist'!$B:$FD,BC$1,FALSE)/VLOOKUP($B180,NAV!$A:$FC,BC$1,FALSE),"")</f>
        <v/>
      </c>
      <c r="BD181" s="171" t="str">
        <f>IFERROR(VLOOKUP($B181,'NAV plus Dist'!$B:$FD,BD$1,FALSE)/VLOOKUP($B180,NAV!$A:$FC,BD$1,FALSE),"")</f>
        <v/>
      </c>
      <c r="BE181" s="171" t="str">
        <f>IFERROR(VLOOKUP($B181,'NAV plus Dist'!$B:$FD,BE$1,FALSE)/VLOOKUP($B180,NAV!$A:$FC,BE$1,FALSE),"")</f>
        <v/>
      </c>
      <c r="BF181" s="171" t="str">
        <f>IFERROR(VLOOKUP($B181,'NAV plus Dist'!$B:$FD,BF$1,FALSE)/VLOOKUP($B180,NAV!$A:$FC,BF$1,FALSE),"")</f>
        <v/>
      </c>
      <c r="BG181" s="171" t="str">
        <f>IFERROR(VLOOKUP($B181,'NAV plus Dist'!$B:$FD,BG$1,FALSE)/VLOOKUP($B180,NAV!$A:$FC,BG$1,FALSE),"")</f>
        <v/>
      </c>
      <c r="BH181" s="171" t="str">
        <f>IFERROR(VLOOKUP($B181,'NAV plus Dist'!$B:$FD,BH$1,FALSE)/VLOOKUP($B180,NAV!$A:$FC,BH$1,FALSE),"")</f>
        <v/>
      </c>
      <c r="BI181" s="171" t="str">
        <f>IFERROR(VLOOKUP($B181,'NAV plus Dist'!$B:$FD,BI$1,FALSE)/VLOOKUP($B180,NAV!$A:$FC,BI$1,FALSE),"")</f>
        <v/>
      </c>
      <c r="BJ181" s="171" t="str">
        <f>IFERROR(VLOOKUP($B181,'NAV plus Dist'!$B:$FD,BJ$1,FALSE)/VLOOKUP($B180,NAV!$A:$FC,BJ$1,FALSE),"")</f>
        <v/>
      </c>
      <c r="BK181" s="171" t="str">
        <f>IFERROR(VLOOKUP($B181,'NAV plus Dist'!$B:$FD,BK$1,FALSE)/VLOOKUP($B180,NAV!$A:$FC,BK$1,FALSE),"")</f>
        <v/>
      </c>
      <c r="BL181" s="171" t="str">
        <f>IFERROR(VLOOKUP($B181,'NAV plus Dist'!$B:$FD,BL$1,FALSE)/VLOOKUP($B180,NAV!$A:$FC,BL$1,FALSE),"")</f>
        <v/>
      </c>
      <c r="BM181" s="171" t="str">
        <f>IFERROR(VLOOKUP($B181,'NAV plus Dist'!$B:$FD,BM$1,FALSE)/VLOOKUP($B180,NAV!$A:$FC,BM$1,FALSE),"")</f>
        <v/>
      </c>
      <c r="BN181" s="171" t="str">
        <f>IFERROR(VLOOKUP($B181,'NAV plus Dist'!$B:$FD,BN$1,FALSE)/VLOOKUP($B180,NAV!$A:$FC,BN$1,FALSE),"")</f>
        <v/>
      </c>
      <c r="BO181" s="171" t="str">
        <f>IFERROR(VLOOKUP($B181,'NAV plus Dist'!$B:$FD,BO$1,FALSE)/VLOOKUP($B180,NAV!$A:$FC,BO$1,FALSE),"")</f>
        <v/>
      </c>
      <c r="BP181" s="171" t="str">
        <f>IFERROR(VLOOKUP($B181,'NAV plus Dist'!$B:$FD,BP$1,FALSE)/VLOOKUP($B180,NAV!$A:$FC,BP$1,FALSE),"")</f>
        <v/>
      </c>
      <c r="BQ181" s="171" t="str">
        <f>IFERROR(VLOOKUP($B181,'NAV plus Dist'!$B:$FD,BQ$1,FALSE)/VLOOKUP($B180,NAV!$A:$FC,BQ$1,FALSE),"")</f>
        <v/>
      </c>
      <c r="BR181" s="171" t="str">
        <f>IFERROR(VLOOKUP($B181,'NAV plus Dist'!$B:$FD,BR$1,FALSE)/VLOOKUP($B180,NAV!$A:$FC,BR$1,FALSE),"")</f>
        <v/>
      </c>
      <c r="BS181" s="171" t="str">
        <f>IFERROR(VLOOKUP($B181,'NAV plus Dist'!$B:$FD,BS$1,FALSE)/VLOOKUP($B180,NAV!$A:$FC,BS$1,FALSE),"")</f>
        <v/>
      </c>
      <c r="BT181" s="171" t="str">
        <f>IFERROR(VLOOKUP($B181,'NAV plus Dist'!$B:$FD,BT$1,FALSE)/VLOOKUP($B180,NAV!$A:$FC,BT$1,FALSE),"")</f>
        <v/>
      </c>
      <c r="BU181" s="171" t="str">
        <f>IFERROR(VLOOKUP($B181,'NAV plus Dist'!$B:$FD,BU$1,FALSE)/VLOOKUP($B180,NAV!$A:$FC,BU$1,FALSE),"")</f>
        <v/>
      </c>
      <c r="BV181" s="171" t="str">
        <f>IFERROR(VLOOKUP($B181,'NAV plus Dist'!$B:$FD,BV$1,FALSE)/VLOOKUP($B180,NAV!$A:$FC,BV$1,FALSE),"")</f>
        <v/>
      </c>
      <c r="BW181" s="171" t="str">
        <f>IFERROR(VLOOKUP($B181,'NAV plus Dist'!$B:$FD,BW$1,FALSE)/VLOOKUP($B180,NAV!$A:$FC,BW$1,FALSE),"")</f>
        <v/>
      </c>
      <c r="BX181" s="171" t="str">
        <f>IFERROR(VLOOKUP($B181,'NAV plus Dist'!$B:$FD,BX$1,FALSE)/VLOOKUP($B180,NAV!$A:$FC,BX$1,FALSE),"")</f>
        <v/>
      </c>
      <c r="BY181" s="171" t="str">
        <f>IFERROR(VLOOKUP($B181,'NAV plus Dist'!$B:$FD,BY$1,FALSE)/VLOOKUP($B180,NAV!$A:$FC,BY$1,FALSE),"")</f>
        <v/>
      </c>
      <c r="BZ181" s="171" t="str">
        <f>IFERROR(VLOOKUP($B181,'NAV plus Dist'!$B:$FD,BZ$1,FALSE)/VLOOKUP($B180,NAV!$A:$FC,BZ$1,FALSE),"")</f>
        <v/>
      </c>
      <c r="CA181" s="171" t="str">
        <f>IFERROR(VLOOKUP($B181,'NAV plus Dist'!$B:$FD,CA$1,FALSE)/VLOOKUP($B180,NAV!$A:$FC,CA$1,FALSE),"")</f>
        <v/>
      </c>
      <c r="CB181" s="171" t="str">
        <f>IFERROR(VLOOKUP($B181,'NAV plus Dist'!$B:$FD,CB$1,FALSE)/VLOOKUP($B180,NAV!$A:$FC,CB$1,FALSE),"")</f>
        <v/>
      </c>
      <c r="CC181" s="171" t="str">
        <f>IFERROR(VLOOKUP($B181,'NAV plus Dist'!$B:$FD,CC$1,FALSE)/VLOOKUP($B180,NAV!$A:$FC,CC$1,FALSE),"")</f>
        <v/>
      </c>
      <c r="CD181" s="171" t="str">
        <f>IFERROR(VLOOKUP($B181,'NAV plus Dist'!$B:$FD,CD$1,FALSE)/VLOOKUP($B180,NAV!$A:$FC,CD$1,FALSE),"")</f>
        <v/>
      </c>
      <c r="CE181" s="171" t="str">
        <f>IFERROR(VLOOKUP($B181,'NAV plus Dist'!$B:$FD,CE$1,FALSE)/VLOOKUP($B180,NAV!$A:$FC,CE$1,FALSE),"")</f>
        <v/>
      </c>
      <c r="CF181" s="171" t="str">
        <f>IFERROR(VLOOKUP($B181,'NAV plus Dist'!$B:$FD,CF$1,FALSE)/VLOOKUP($B180,NAV!$A:$FC,CF$1,FALSE),"")</f>
        <v/>
      </c>
      <c r="CG181" s="171" t="str">
        <f>IFERROR(VLOOKUP($B181,'NAV plus Dist'!$B:$FD,CG$1,FALSE)/VLOOKUP($B180,NAV!$A:$FC,CG$1,FALSE),"")</f>
        <v/>
      </c>
      <c r="CH181" s="171" t="str">
        <f>IFERROR(VLOOKUP($B181,'NAV plus Dist'!$B:$FD,CH$1,FALSE)/VLOOKUP($B180,NAV!$A:$FC,CH$1,FALSE),"")</f>
        <v/>
      </c>
      <c r="CI181" s="171" t="str">
        <f>IFERROR(VLOOKUP($B181,'NAV plus Dist'!$B:$FD,CI$1,FALSE)/VLOOKUP($B180,NAV!$A:$FC,CI$1,FALSE),"")</f>
        <v/>
      </c>
      <c r="CJ181" s="171" t="str">
        <f>IFERROR(VLOOKUP($B181,'NAV plus Dist'!$B:$FD,CJ$1,FALSE)/VLOOKUP($B180,NAV!$A:$FC,CJ$1,FALSE),"")</f>
        <v/>
      </c>
      <c r="CK181" s="171" t="str">
        <f>IFERROR(VLOOKUP($B181,'NAV plus Dist'!$B:$FD,CK$1,FALSE)/VLOOKUP($B180,NAV!$A:$FC,CK$1,FALSE),"")</f>
        <v/>
      </c>
      <c r="CL181" s="171" t="str">
        <f>IFERROR(VLOOKUP($B181,'NAV plus Dist'!$B:$FD,CL$1,FALSE)/VLOOKUP($B180,NAV!$A:$FC,CL$1,FALSE),"")</f>
        <v/>
      </c>
      <c r="CM181" s="171" t="str">
        <f>IFERROR(VLOOKUP($B181,'NAV plus Dist'!$B:$FD,CM$1,FALSE)/VLOOKUP($B180,NAV!$A:$FC,CM$1,FALSE),"")</f>
        <v/>
      </c>
      <c r="CN181" s="171" t="str">
        <f>IFERROR(VLOOKUP($B181,'NAV plus Dist'!$B:$FD,CN$1,FALSE)/VLOOKUP($B180,NAV!$A:$FC,CN$1,FALSE),"")</f>
        <v/>
      </c>
      <c r="CO181" s="171" t="str">
        <f>IFERROR(VLOOKUP($B181,'NAV plus Dist'!$B:$FD,CO$1,FALSE)/VLOOKUP($B180,NAV!$A:$FC,CO$1,FALSE),"")</f>
        <v/>
      </c>
      <c r="CP181" s="171" t="str">
        <f>IFERROR(VLOOKUP($B181,'NAV plus Dist'!$B:$FD,CP$1,FALSE)/VLOOKUP($B180,NAV!$A:$FC,CP$1,FALSE),"")</f>
        <v/>
      </c>
      <c r="CQ181" s="171" t="str">
        <f>IFERROR(VLOOKUP($B181,'NAV plus Dist'!$B:$FD,CQ$1,FALSE)/VLOOKUP($B180,NAV!$A:$FC,CQ$1,FALSE),"")</f>
        <v/>
      </c>
      <c r="CR181" s="171" t="str">
        <f>IFERROR(VLOOKUP($B181,'NAV plus Dist'!$B:$FD,CR$1,FALSE)/VLOOKUP($B180,NAV!$A:$FC,CR$1,FALSE),"")</f>
        <v/>
      </c>
      <c r="CS181" s="171" t="str">
        <f>IFERROR(VLOOKUP($B181,'NAV plus Dist'!$B:$FD,CS$1,FALSE)/VLOOKUP($B180,NAV!$A:$FC,CS$1,FALSE),"")</f>
        <v/>
      </c>
      <c r="CT181" s="171" t="str">
        <f>IFERROR(VLOOKUP($B181,'NAV plus Dist'!$B:$FD,CT$1,FALSE)/VLOOKUP($B180,NAV!$A:$FC,CT$1,FALSE),"")</f>
        <v/>
      </c>
      <c r="CU181" s="171" t="str">
        <f>IFERROR(VLOOKUP($B181,'NAV plus Dist'!$B:$FD,CU$1,FALSE)/VLOOKUP($B180,NAV!$A:$FC,CU$1,FALSE),"")</f>
        <v/>
      </c>
      <c r="CV181" s="171" t="str">
        <f>IFERROR(VLOOKUP($B181,'NAV plus Dist'!$B:$FD,CV$1,FALSE)/VLOOKUP($B180,NAV!$A:$FC,CV$1,FALSE),"")</f>
        <v/>
      </c>
      <c r="CW181" s="171" t="str">
        <f>IFERROR(VLOOKUP($B181,'NAV plus Dist'!$B:$FD,CW$1,FALSE)/VLOOKUP($B180,NAV!$A:$FC,CW$1,FALSE),"")</f>
        <v/>
      </c>
      <c r="CX181" s="171" t="str">
        <f>IFERROR(VLOOKUP($B181,'NAV plus Dist'!$B:$FD,CX$1,FALSE)/VLOOKUP($B180,NAV!$A:$FC,CX$1,FALSE),"")</f>
        <v/>
      </c>
      <c r="CY181" s="171" t="str">
        <f>IFERROR(VLOOKUP($B181,'NAV plus Dist'!$B:$FD,CY$1,FALSE)/VLOOKUP($B180,NAV!$A:$FC,CY$1,FALSE),"")</f>
        <v/>
      </c>
      <c r="CZ181" s="171" t="str">
        <f>IFERROR(VLOOKUP($B181,'NAV plus Dist'!$B:$FD,CZ$1,FALSE)/VLOOKUP($B180,NAV!$A:$FC,CZ$1,FALSE),"")</f>
        <v/>
      </c>
      <c r="DA181" s="171" t="str">
        <f>IFERROR(VLOOKUP($B181,'NAV plus Dist'!$B:$FD,DA$1,FALSE)/VLOOKUP($B180,NAV!$A:$FC,DA$1,FALSE),"")</f>
        <v/>
      </c>
      <c r="DB181" s="171" t="str">
        <f>IFERROR(VLOOKUP($B181,'NAV plus Dist'!$B:$FD,DB$1,FALSE)/VLOOKUP($B180,NAV!$A:$FC,DB$1,FALSE),"")</f>
        <v/>
      </c>
      <c r="DC181" s="171" t="str">
        <f>IFERROR(VLOOKUP($B181,'NAV plus Dist'!$B:$FD,DC$1,FALSE)/VLOOKUP($B180,NAV!$A:$FC,DC$1,FALSE),"")</f>
        <v/>
      </c>
      <c r="DD181" s="171" t="str">
        <f>IFERROR(VLOOKUP($B181,'NAV plus Dist'!$B:$FD,DD$1,FALSE)/VLOOKUP($B180,NAV!$A:$FC,DD$1,FALSE),"")</f>
        <v/>
      </c>
      <c r="DE181" s="171" t="str">
        <f>IFERROR(VLOOKUP($B181,'NAV plus Dist'!$B:$FD,DE$1,FALSE)/VLOOKUP($B180,NAV!$A:$FC,DE$1,FALSE),"")</f>
        <v/>
      </c>
      <c r="DF181" s="171" t="str">
        <f>IFERROR(VLOOKUP($B181,'NAV plus Dist'!$B:$FD,DF$1,FALSE)/VLOOKUP($B180,NAV!$A:$FC,DF$1,FALSE),"")</f>
        <v/>
      </c>
      <c r="DG181" s="171" t="str">
        <f>IFERROR(VLOOKUP($B181,'NAV plus Dist'!$B:$FD,DG$1,FALSE)/VLOOKUP($B180,NAV!$A:$FC,DG$1,FALSE),"")</f>
        <v/>
      </c>
      <c r="DH181" s="171" t="str">
        <f>IFERROR(VLOOKUP($B181,'NAV plus Dist'!$B:$FD,DH$1,FALSE)/VLOOKUP($B180,NAV!$A:$FC,DH$1,FALSE),"")</f>
        <v/>
      </c>
    </row>
    <row r="182" spans="1:112">
      <c r="A182" s="94">
        <f t="shared" si="44"/>
        <v>19</v>
      </c>
      <c r="B182" s="168">
        <f t="shared" si="45"/>
        <v>45504</v>
      </c>
      <c r="C182" s="171">
        <f>IFERROR(VLOOKUP($B182,'NAV plus Dist'!$B:$FD,C$1,FALSE)/VLOOKUP($B181,NAV!$A:$FC,C$1,FALSE),"")</f>
        <v>0.96495066585319655</v>
      </c>
      <c r="D182" s="171">
        <f>IFERROR(VLOOKUP($B182,'NAV plus Dist'!$B:$FD,D$1,FALSE)/VLOOKUP($B181,NAV!$A:$FC,D$1,FALSE),"")</f>
        <v>0.97495429246760057</v>
      </c>
      <c r="E182" s="171">
        <f>IFERROR(VLOOKUP($B182,'NAV plus Dist'!$B:$FD,E$1,FALSE)/VLOOKUP($B181,NAV!$A:$FC,E$1,FALSE),"")</f>
        <v>0.96605951782655997</v>
      </c>
      <c r="F182" s="171">
        <f>IFERROR(VLOOKUP($B182,'NAV plus Dist'!$B:$FD,F$1,FALSE)/VLOOKUP($B181,NAV!$A:$FC,F$1,FALSE),"")</f>
        <v>1.0343052682750142</v>
      </c>
      <c r="G182" s="171" t="str">
        <f>IFERROR(VLOOKUP($B182,'NAV plus Dist'!$B:$FD,G$1,FALSE)/VLOOKUP($B181,NAV!$A:$FC,G$1,FALSE),"")</f>
        <v/>
      </c>
      <c r="H182" s="171">
        <f>IFERROR(VLOOKUP($B182,'NAV plus Dist'!$B:$FD,H$1,FALSE)/VLOOKUP($B181,NAV!$A:$FC,H$1,FALSE),"")</f>
        <v>0.95433823865454037</v>
      </c>
      <c r="I182" s="171">
        <f>IFERROR(VLOOKUP($B182,'NAV plus Dist'!$B:$FD,I$1,FALSE)/VLOOKUP($B181,NAV!$A:$FC,I$1,FALSE),"")</f>
        <v>1.0692561531832607</v>
      </c>
      <c r="J182" s="171" t="str">
        <f>IFERROR(VLOOKUP($B182,'NAV plus Dist'!$B:$FD,J$1,FALSE)/VLOOKUP($B181,NAV!$A:$FC,J$1,FALSE),"")</f>
        <v/>
      </c>
      <c r="K182" s="171">
        <f>IFERROR(VLOOKUP($B182,'NAV plus Dist'!$B:$FD,K$1,FALSE)/VLOOKUP($B181,NAV!$A:$FC,K$1,FALSE),"")</f>
        <v>1.0338551045851225</v>
      </c>
      <c r="L182" s="171">
        <f>IFERROR(VLOOKUP($B182,'NAV plus Dist'!$B:$FD,L$1,FALSE)/VLOOKUP($B181,NAV!$A:$FC,L$1,FALSE),"")</f>
        <v>1.0440739957910987</v>
      </c>
      <c r="M182" s="171">
        <f>IFERROR(VLOOKUP($B182,'NAV plus Dist'!$B:$FD,M$1,FALSE)/VLOOKUP($B181,NAV!$A:$FC,M$1,FALSE),"")</f>
        <v>1.0345240036970587</v>
      </c>
      <c r="N182" s="171">
        <f>IFERROR(VLOOKUP($B182,'NAV plus Dist'!$B:$FD,N$1,FALSE)/VLOOKUP($B181,NAV!$A:$FC,N$1,FALSE),"")</f>
        <v>1.0516326295142495</v>
      </c>
      <c r="O182" s="171">
        <f>IFERROR(VLOOKUP($B182,'NAV plus Dist'!$B:$FD,O$1,FALSE)/VLOOKUP($B181,NAV!$A:$FC,O$1,FALSE),"")</f>
        <v>1.0202637784959385</v>
      </c>
      <c r="P182" s="171">
        <f>IFERROR(VLOOKUP($B182,'NAV plus Dist'!$B:$FD,P$1,FALSE)/VLOOKUP($B181,NAV!$A:$FC,P$1,FALSE),"")</f>
        <v>1.0183265413121709</v>
      </c>
      <c r="Q182" s="171">
        <f>IFERROR(VLOOKUP($B182,'NAV plus Dist'!$B:$FD,Q$1,FALSE)/VLOOKUP($B181,NAV!$A:$FC,Q$1,FALSE),"")</f>
        <v>1.0530851396822913</v>
      </c>
      <c r="R182" s="171">
        <f>IFERROR(VLOOKUP($B182,'NAV plus Dist'!$B:$FD,R$1,FALSE)/VLOOKUP($B181,NAV!$A:$FC,R$1,FALSE),"")</f>
        <v>1.0530851396822913</v>
      </c>
      <c r="S182" s="171">
        <f>IFERROR(VLOOKUP($B182,'NAV plus Dist'!$B:$FD,S$1,FALSE)/VLOOKUP($B181,NAV!$A:$FC,S$1,FALSE),"")</f>
        <v>1.0522368912110467</v>
      </c>
      <c r="T182" s="171">
        <f>IFERROR(VLOOKUP($B182,'NAV plus Dist'!$B:$FD,T$1,FALSE)/VLOOKUP($B181,NAV!$A:$FC,T$1,FALSE),"")</f>
        <v>1.0534824444581641</v>
      </c>
      <c r="U182" s="171">
        <f>IFERROR(VLOOKUP($B182,'NAV plus Dist'!$B:$FD,U$1,FALSE)/VLOOKUP($B181,NAV!$A:$FC,U$1,FALSE),"")</f>
        <v>1.0534720254471996</v>
      </c>
      <c r="V182" s="171">
        <f>IFERROR(VLOOKUP($B182,'NAV plus Dist'!$B:$FD,V$1,FALSE)/VLOOKUP($B181,NAV!$A:$FC,V$1,FALSE),"")</f>
        <v>1.0470900905787275</v>
      </c>
      <c r="W182" s="171">
        <f>IFERROR(VLOOKUP($B182,'NAV plus Dist'!$B:$FD,W$1,FALSE)/VLOOKUP($B181,NAV!$A:$FC,W$1,FALSE),"")</f>
        <v>1.0470900905787275</v>
      </c>
      <c r="X182" s="171">
        <f>IFERROR(VLOOKUP($B182,'NAV plus Dist'!$B:$FD,X$1,FALSE)/VLOOKUP($B181,NAV!$A:$FC,X$1,FALSE),"")</f>
        <v>1.0468247655961198</v>
      </c>
      <c r="Y182" s="171">
        <f>IFERROR(VLOOKUP($B182,'NAV plus Dist'!$B:$FD,Y$1,FALSE)/VLOOKUP($B181,NAV!$A:$FC,Y$1,FALSE),"")</f>
        <v>1.0480900318105268</v>
      </c>
      <c r="Z182" s="171">
        <f>IFERROR(VLOOKUP($B182,'NAV plus Dist'!$B:$FD,Z$1,FALSE)/VLOOKUP($B181,NAV!$A:$FC,Z$1,FALSE),"")</f>
        <v>1.0480527138458082</v>
      </c>
      <c r="AA182" s="171">
        <f>IFERROR(VLOOKUP($B182,'NAV plus Dist'!$B:$FD,AA$1,FALSE)/VLOOKUP($B181,NAV!$A:$FC,AA$1,FALSE),"")</f>
        <v>1.0258781968875093</v>
      </c>
      <c r="AB182" s="171">
        <f>IFERROR(VLOOKUP($B182,'NAV plus Dist'!$B:$FD,AB$1,FALSE)/VLOOKUP($B181,NAV!$A:$FC,AB$1,FALSE),"")</f>
        <v>1.0360363721147121</v>
      </c>
      <c r="AC182" s="171">
        <f>IFERROR(VLOOKUP($B182,'NAV plus Dist'!$B:$FD,AC$1,FALSE)/VLOOKUP($B181,NAV!$A:$FC,AC$1,FALSE),"")</f>
        <v>1.0265724577445274</v>
      </c>
      <c r="AD182" s="171">
        <f>IFERROR(VLOOKUP($B182,'NAV plus Dist'!$B:$FD,AD$1,FALSE)/VLOOKUP($B181,NAV!$A:$FC,AD$1,FALSE),"")</f>
        <v>1.1084151245876033</v>
      </c>
      <c r="AE182" s="171">
        <f>IFERROR(VLOOKUP($B182,'NAV plus Dist'!$B:$FD,AE$1,FALSE)/VLOOKUP($B181,NAV!$A:$FC,AE$1,FALSE),"")</f>
        <v>1.0526555003787559</v>
      </c>
      <c r="AF182" s="171">
        <f>IFERROR(VLOOKUP($B182,'NAV plus Dist'!$B:$FD,AF$1,FALSE)/VLOOKUP($B181,NAV!$A:$FC,AF$1,FALSE),"")</f>
        <v>1.0288633983702653</v>
      </c>
      <c r="AG182" s="171">
        <f>IFERROR(VLOOKUP($B182,'NAV plus Dist'!$B:$FD,AG$1,FALSE)/VLOOKUP($B181,NAV!$A:$FC,AG$1,FALSE),"")</f>
        <v>1.0387082096505103</v>
      </c>
      <c r="AH182" s="171">
        <f>IFERROR(VLOOKUP($B182,'NAV plus Dist'!$B:$FD,AH$1,FALSE)/VLOOKUP($B181,NAV!$A:$FC,AH$1,FALSE),"")</f>
        <v>1.0292317457438851</v>
      </c>
      <c r="AI182" s="171">
        <f>IFERROR(VLOOKUP($B182,'NAV plus Dist'!$B:$FD,AI$1,FALSE)/VLOOKUP($B181,NAV!$A:$FC,AI$1,FALSE),"")</f>
        <v>1.0395171906577754</v>
      </c>
      <c r="AJ182" s="171">
        <f>IFERROR(VLOOKUP($B182,'NAV plus Dist'!$B:$FD,AJ$1,FALSE)/VLOOKUP($B181,NAV!$A:$FC,AJ$1,FALSE),"")</f>
        <v>1.0529532446569283</v>
      </c>
      <c r="AK182" s="171">
        <f>IFERROR(VLOOKUP($B182,'NAV plus Dist'!$B:$FD,AK$1,FALSE)/VLOOKUP($B181,NAV!$A:$FC,AK$1,FALSE),"")</f>
        <v>1.0925785133633545</v>
      </c>
      <c r="AL182" s="171">
        <f>IFERROR(VLOOKUP($B182,'NAV plus Dist'!$B:$FD,AL$1,FALSE)/VLOOKUP($B181,NAV!$A:$FC,AL$1,FALSE),"")</f>
        <v>1.0933899423907825</v>
      </c>
      <c r="AM182" s="171">
        <f>IFERROR(VLOOKUP($B182,'NAV plus Dist'!$B:$FD,AM$1,FALSE)/VLOOKUP($B181,NAV!$A:$FC,AM$1,FALSE),"")</f>
        <v>1.0604740705089639</v>
      </c>
      <c r="AN182" s="171">
        <f>IFERROR(VLOOKUP($B182,'NAV plus Dist'!$B:$FD,AN$1,FALSE)/VLOOKUP($B181,NAV!$A:$FC,AN$1,FALSE),"")</f>
        <v>0.97183194298436693</v>
      </c>
      <c r="AO182" s="171">
        <f>IFERROR(VLOOKUP($B182,'NAV plus Dist'!$B:$FD,AO$1,FALSE)/VLOOKUP($B181,NAV!$A:$FC,AO$1,FALSE),"")</f>
        <v>0.9629593168831726</v>
      </c>
      <c r="AP182" s="171">
        <f>IFERROR(VLOOKUP($B182,'NAV plus Dist'!$B:$FD,AP$1,FALSE)/VLOOKUP($B181,NAV!$A:$FC,AP$1,FALSE),"")</f>
        <v>1.0287985619707078</v>
      </c>
      <c r="AQ182" s="171">
        <f>IFERROR(VLOOKUP($B182,'NAV plus Dist'!$B:$FD,AQ$1,FALSE)/VLOOKUP($B181,NAV!$A:$FC,AQ$1,FALSE),"")</f>
        <v>0.96944238405917771</v>
      </c>
      <c r="AR182" s="171">
        <f>IFERROR(VLOOKUP($B182,'NAV plus Dist'!$B:$FD,AR$1,FALSE)/VLOOKUP($B181,NAV!$A:$FC,AR$1,FALSE),"")</f>
        <v>1.00388602331614</v>
      </c>
      <c r="AS182" s="171">
        <f>IFERROR(VLOOKUP($B182,'NAV plus Dist'!$B:$FD,AS$1,FALSE)/VLOOKUP($B181,NAV!$A:$FC,AS$1,FALSE),"")</f>
        <v>1.035524237638197</v>
      </c>
      <c r="AT182" s="171">
        <f>IFERROR(VLOOKUP($B182,'NAV plus Dist'!$B:$FD,AT$1,FALSE)/VLOOKUP($B181,NAV!$A:$FC,AT$1,FALSE),"")</f>
        <v>1.0262064424170942</v>
      </c>
      <c r="AU182" s="171">
        <f>IFERROR(VLOOKUP($B182,'NAV plus Dist'!$B:$FD,AU$1,FALSE)/VLOOKUP($B181,NAV!$A:$FC,AU$1,FALSE),"")</f>
        <v>1</v>
      </c>
      <c r="AV182" s="171">
        <f>IFERROR(VLOOKUP($B182,'NAV plus Dist'!$B:$FD,AV$1,FALSE)/VLOOKUP($B181,NAV!$A:$FC,AV$1,FALSE),"")</f>
        <v>1.0449332218577829</v>
      </c>
      <c r="AW182" s="171">
        <f>IFERROR(VLOOKUP($B182,'NAV plus Dist'!$B:$FD,AW$1,FALSE)/VLOOKUP($B181,NAV!$A:$FC,AW$1,FALSE),"")</f>
        <v>1.0249800317736173</v>
      </c>
      <c r="AX182" s="171">
        <f>IFERROR(VLOOKUP($B182,'NAV plus Dist'!$B:$FD,AX$1,FALSE)/VLOOKUP($B181,NAV!$A:$FC,AX$1,FALSE),"")</f>
        <v>1.0255563921623563</v>
      </c>
      <c r="AY182" s="171">
        <f>IFERROR(VLOOKUP($B182,'NAV plus Dist'!$B:$FD,AY$1,FALSE)/VLOOKUP($B181,NAV!$A:$FC,AY$1,FALSE),"")</f>
        <v>1.0261841241346068</v>
      </c>
      <c r="AZ182" s="171">
        <f>IFERROR(VLOOKUP($B182,'NAV plus Dist'!$B:$FD,AZ$1,FALSE)/VLOOKUP($B181,NAV!$A:$FC,AZ$1,FALSE),"")</f>
        <v>1.0316500018646899</v>
      </c>
      <c r="BA182" s="171">
        <f>IFERROR(VLOOKUP($B182,'NAV plus Dist'!$B:$FD,BA$1,FALSE)/VLOOKUP($B181,NAV!$A:$FC,BA$1,FALSE),"")</f>
        <v>1.051097972972973</v>
      </c>
      <c r="BB182" s="171" t="str">
        <f>IFERROR(VLOOKUP($B182,'NAV plus Dist'!$B:$FD,BB$1,FALSE)/VLOOKUP($B181,NAV!$A:$FC,BB$1,FALSE),"")</f>
        <v/>
      </c>
      <c r="BC182" s="171" t="str">
        <f>IFERROR(VLOOKUP($B182,'NAV plus Dist'!$B:$FD,BC$1,FALSE)/VLOOKUP($B181,NAV!$A:$FC,BC$1,FALSE),"")</f>
        <v/>
      </c>
      <c r="BD182" s="171" t="str">
        <f>IFERROR(VLOOKUP($B182,'NAV plus Dist'!$B:$FD,BD$1,FALSE)/VLOOKUP($B181,NAV!$A:$FC,BD$1,FALSE),"")</f>
        <v/>
      </c>
      <c r="BE182" s="171" t="str">
        <f>IFERROR(VLOOKUP($B182,'NAV plus Dist'!$B:$FD,BE$1,FALSE)/VLOOKUP($B181,NAV!$A:$FC,BE$1,FALSE),"")</f>
        <v/>
      </c>
      <c r="BF182" s="171" t="str">
        <f>IFERROR(VLOOKUP($B182,'NAV plus Dist'!$B:$FD,BF$1,FALSE)/VLOOKUP($B181,NAV!$A:$FC,BF$1,FALSE),"")</f>
        <v/>
      </c>
      <c r="BG182" s="171" t="str">
        <f>IFERROR(VLOOKUP($B182,'NAV plus Dist'!$B:$FD,BG$1,FALSE)/VLOOKUP($B181,NAV!$A:$FC,BG$1,FALSE),"")</f>
        <v/>
      </c>
      <c r="BH182" s="171" t="str">
        <f>IFERROR(VLOOKUP($B182,'NAV plus Dist'!$B:$FD,BH$1,FALSE)/VLOOKUP($B181,NAV!$A:$FC,BH$1,FALSE),"")</f>
        <v/>
      </c>
      <c r="BI182" s="171" t="str">
        <f>IFERROR(VLOOKUP($B182,'NAV plus Dist'!$B:$FD,BI$1,FALSE)/VLOOKUP($B181,NAV!$A:$FC,BI$1,FALSE),"")</f>
        <v/>
      </c>
      <c r="BJ182" s="171" t="str">
        <f>IFERROR(VLOOKUP($B182,'NAV plus Dist'!$B:$FD,BJ$1,FALSE)/VLOOKUP($B181,NAV!$A:$FC,BJ$1,FALSE),"")</f>
        <v/>
      </c>
      <c r="BK182" s="171" t="str">
        <f>IFERROR(VLOOKUP($B182,'NAV plus Dist'!$B:$FD,BK$1,FALSE)/VLOOKUP($B181,NAV!$A:$FC,BK$1,FALSE),"")</f>
        <v/>
      </c>
      <c r="BL182" s="171" t="str">
        <f>IFERROR(VLOOKUP($B182,'NAV plus Dist'!$B:$FD,BL$1,FALSE)/VLOOKUP($B181,NAV!$A:$FC,BL$1,FALSE),"")</f>
        <v/>
      </c>
      <c r="BM182" s="171" t="str">
        <f>IFERROR(VLOOKUP($B182,'NAV plus Dist'!$B:$FD,BM$1,FALSE)/VLOOKUP($B181,NAV!$A:$FC,BM$1,FALSE),"")</f>
        <v/>
      </c>
      <c r="BN182" s="171" t="str">
        <f>IFERROR(VLOOKUP($B182,'NAV plus Dist'!$B:$FD,BN$1,FALSE)/VLOOKUP($B181,NAV!$A:$FC,BN$1,FALSE),"")</f>
        <v/>
      </c>
      <c r="BO182" s="171" t="str">
        <f>IFERROR(VLOOKUP($B182,'NAV plus Dist'!$B:$FD,BO$1,FALSE)/VLOOKUP($B181,NAV!$A:$FC,BO$1,FALSE),"")</f>
        <v/>
      </c>
      <c r="BP182" s="171" t="str">
        <f>IFERROR(VLOOKUP($B182,'NAV plus Dist'!$B:$FD,BP$1,FALSE)/VLOOKUP($B181,NAV!$A:$FC,BP$1,FALSE),"")</f>
        <v/>
      </c>
      <c r="BQ182" s="171" t="str">
        <f>IFERROR(VLOOKUP($B182,'NAV plus Dist'!$B:$FD,BQ$1,FALSE)/VLOOKUP($B181,NAV!$A:$FC,BQ$1,FALSE),"")</f>
        <v/>
      </c>
      <c r="BR182" s="171" t="str">
        <f>IFERROR(VLOOKUP($B182,'NAV plus Dist'!$B:$FD,BR$1,FALSE)/VLOOKUP($B181,NAV!$A:$FC,BR$1,FALSE),"")</f>
        <v/>
      </c>
      <c r="BS182" s="171" t="str">
        <f>IFERROR(VLOOKUP($B182,'NAV plus Dist'!$B:$FD,BS$1,FALSE)/VLOOKUP($B181,NAV!$A:$FC,BS$1,FALSE),"")</f>
        <v/>
      </c>
      <c r="BT182" s="171" t="str">
        <f>IFERROR(VLOOKUP($B182,'NAV plus Dist'!$B:$FD,BT$1,FALSE)/VLOOKUP($B181,NAV!$A:$FC,BT$1,FALSE),"")</f>
        <v/>
      </c>
      <c r="BU182" s="171" t="str">
        <f>IFERROR(VLOOKUP($B182,'NAV plus Dist'!$B:$FD,BU$1,FALSE)/VLOOKUP($B181,NAV!$A:$FC,BU$1,FALSE),"")</f>
        <v/>
      </c>
      <c r="BV182" s="171" t="str">
        <f>IFERROR(VLOOKUP($B182,'NAV plus Dist'!$B:$FD,BV$1,FALSE)/VLOOKUP($B181,NAV!$A:$FC,BV$1,FALSE),"")</f>
        <v/>
      </c>
      <c r="BW182" s="171" t="str">
        <f>IFERROR(VLOOKUP($B182,'NAV plus Dist'!$B:$FD,BW$1,FALSE)/VLOOKUP($B181,NAV!$A:$FC,BW$1,FALSE),"")</f>
        <v/>
      </c>
      <c r="BX182" s="171" t="str">
        <f>IFERROR(VLOOKUP($B182,'NAV plus Dist'!$B:$FD,BX$1,FALSE)/VLOOKUP($B181,NAV!$A:$FC,BX$1,FALSE),"")</f>
        <v/>
      </c>
      <c r="BY182" s="171" t="str">
        <f>IFERROR(VLOOKUP($B182,'NAV plus Dist'!$B:$FD,BY$1,FALSE)/VLOOKUP($B181,NAV!$A:$FC,BY$1,FALSE),"")</f>
        <v/>
      </c>
      <c r="BZ182" s="171" t="str">
        <f>IFERROR(VLOOKUP($B182,'NAV plus Dist'!$B:$FD,BZ$1,FALSE)/VLOOKUP($B181,NAV!$A:$FC,BZ$1,FALSE),"")</f>
        <v/>
      </c>
      <c r="CA182" s="171" t="str">
        <f>IFERROR(VLOOKUP($B182,'NAV plus Dist'!$B:$FD,CA$1,FALSE)/VLOOKUP($B181,NAV!$A:$FC,CA$1,FALSE),"")</f>
        <v/>
      </c>
      <c r="CB182" s="171" t="str">
        <f>IFERROR(VLOOKUP($B182,'NAV plus Dist'!$B:$FD,CB$1,FALSE)/VLOOKUP($B181,NAV!$A:$FC,CB$1,FALSE),"")</f>
        <v/>
      </c>
      <c r="CC182" s="171" t="str">
        <f>IFERROR(VLOOKUP($B182,'NAV plus Dist'!$B:$FD,CC$1,FALSE)/VLOOKUP($B181,NAV!$A:$FC,CC$1,FALSE),"")</f>
        <v/>
      </c>
      <c r="CD182" s="171" t="str">
        <f>IFERROR(VLOOKUP($B182,'NAV plus Dist'!$B:$FD,CD$1,FALSE)/VLOOKUP($B181,NAV!$A:$FC,CD$1,FALSE),"")</f>
        <v/>
      </c>
      <c r="CE182" s="171" t="str">
        <f>IFERROR(VLOOKUP($B182,'NAV plus Dist'!$B:$FD,CE$1,FALSE)/VLOOKUP($B181,NAV!$A:$FC,CE$1,FALSE),"")</f>
        <v/>
      </c>
      <c r="CF182" s="171" t="str">
        <f>IFERROR(VLOOKUP($B182,'NAV plus Dist'!$B:$FD,CF$1,FALSE)/VLOOKUP($B181,NAV!$A:$FC,CF$1,FALSE),"")</f>
        <v/>
      </c>
      <c r="CG182" s="171" t="str">
        <f>IFERROR(VLOOKUP($B182,'NAV plus Dist'!$B:$FD,CG$1,FALSE)/VLOOKUP($B181,NAV!$A:$FC,CG$1,FALSE),"")</f>
        <v/>
      </c>
      <c r="CH182" s="171" t="str">
        <f>IFERROR(VLOOKUP($B182,'NAV plus Dist'!$B:$FD,CH$1,FALSE)/VLOOKUP($B181,NAV!$A:$FC,CH$1,FALSE),"")</f>
        <v/>
      </c>
      <c r="CI182" s="171" t="str">
        <f>IFERROR(VLOOKUP($B182,'NAV plus Dist'!$B:$FD,CI$1,FALSE)/VLOOKUP($B181,NAV!$A:$FC,CI$1,FALSE),"")</f>
        <v/>
      </c>
      <c r="CJ182" s="171" t="str">
        <f>IFERROR(VLOOKUP($B182,'NAV plus Dist'!$B:$FD,CJ$1,FALSE)/VLOOKUP($B181,NAV!$A:$FC,CJ$1,FALSE),"")</f>
        <v/>
      </c>
      <c r="CK182" s="171" t="str">
        <f>IFERROR(VLOOKUP($B182,'NAV plus Dist'!$B:$FD,CK$1,FALSE)/VLOOKUP($B181,NAV!$A:$FC,CK$1,FALSE),"")</f>
        <v/>
      </c>
      <c r="CL182" s="171" t="str">
        <f>IFERROR(VLOOKUP($B182,'NAV plus Dist'!$B:$FD,CL$1,FALSE)/VLOOKUP($B181,NAV!$A:$FC,CL$1,FALSE),"")</f>
        <v/>
      </c>
      <c r="CM182" s="171" t="str">
        <f>IFERROR(VLOOKUP($B182,'NAV plus Dist'!$B:$FD,CM$1,FALSE)/VLOOKUP($B181,NAV!$A:$FC,CM$1,FALSE),"")</f>
        <v/>
      </c>
      <c r="CN182" s="171" t="str">
        <f>IFERROR(VLOOKUP($B182,'NAV plus Dist'!$B:$FD,CN$1,FALSE)/VLOOKUP($B181,NAV!$A:$FC,CN$1,FALSE),"")</f>
        <v/>
      </c>
      <c r="CO182" s="171" t="str">
        <f>IFERROR(VLOOKUP($B182,'NAV plus Dist'!$B:$FD,CO$1,FALSE)/VLOOKUP($B181,NAV!$A:$FC,CO$1,FALSE),"")</f>
        <v/>
      </c>
      <c r="CP182" s="171" t="str">
        <f>IFERROR(VLOOKUP($B182,'NAV plus Dist'!$B:$FD,CP$1,FALSE)/VLOOKUP($B181,NAV!$A:$FC,CP$1,FALSE),"")</f>
        <v/>
      </c>
      <c r="CQ182" s="171" t="str">
        <f>IFERROR(VLOOKUP($B182,'NAV plus Dist'!$B:$FD,CQ$1,FALSE)/VLOOKUP($B181,NAV!$A:$FC,CQ$1,FALSE),"")</f>
        <v/>
      </c>
      <c r="CR182" s="171" t="str">
        <f>IFERROR(VLOOKUP($B182,'NAV plus Dist'!$B:$FD,CR$1,FALSE)/VLOOKUP($B181,NAV!$A:$FC,CR$1,FALSE),"")</f>
        <v/>
      </c>
      <c r="CS182" s="171" t="str">
        <f>IFERROR(VLOOKUP($B182,'NAV plus Dist'!$B:$FD,CS$1,FALSE)/VLOOKUP($B181,NAV!$A:$FC,CS$1,FALSE),"")</f>
        <v/>
      </c>
      <c r="CT182" s="171" t="str">
        <f>IFERROR(VLOOKUP($B182,'NAV plus Dist'!$B:$FD,CT$1,FALSE)/VLOOKUP($B181,NAV!$A:$FC,CT$1,FALSE),"")</f>
        <v/>
      </c>
      <c r="CU182" s="171" t="str">
        <f>IFERROR(VLOOKUP($B182,'NAV plus Dist'!$B:$FD,CU$1,FALSE)/VLOOKUP($B181,NAV!$A:$FC,CU$1,FALSE),"")</f>
        <v/>
      </c>
      <c r="CV182" s="171" t="str">
        <f>IFERROR(VLOOKUP($B182,'NAV plus Dist'!$B:$FD,CV$1,FALSE)/VLOOKUP($B181,NAV!$A:$FC,CV$1,FALSE),"")</f>
        <v/>
      </c>
      <c r="CW182" s="171" t="str">
        <f>IFERROR(VLOOKUP($B182,'NAV plus Dist'!$B:$FD,CW$1,FALSE)/VLOOKUP($B181,NAV!$A:$FC,CW$1,FALSE),"")</f>
        <v/>
      </c>
      <c r="CX182" s="171" t="str">
        <f>IFERROR(VLOOKUP($B182,'NAV plus Dist'!$B:$FD,CX$1,FALSE)/VLOOKUP($B181,NAV!$A:$FC,CX$1,FALSE),"")</f>
        <v/>
      </c>
      <c r="CY182" s="171" t="str">
        <f>IFERROR(VLOOKUP($B182,'NAV plus Dist'!$B:$FD,CY$1,FALSE)/VLOOKUP($B181,NAV!$A:$FC,CY$1,FALSE),"")</f>
        <v/>
      </c>
      <c r="CZ182" s="171" t="str">
        <f>IFERROR(VLOOKUP($B182,'NAV plus Dist'!$B:$FD,CZ$1,FALSE)/VLOOKUP($B181,NAV!$A:$FC,CZ$1,FALSE),"")</f>
        <v/>
      </c>
      <c r="DA182" s="171" t="str">
        <f>IFERROR(VLOOKUP($B182,'NAV plus Dist'!$B:$FD,DA$1,FALSE)/VLOOKUP($B181,NAV!$A:$FC,DA$1,FALSE),"")</f>
        <v/>
      </c>
      <c r="DB182" s="171" t="str">
        <f>IFERROR(VLOOKUP($B182,'NAV plus Dist'!$B:$FD,DB$1,FALSE)/VLOOKUP($B181,NAV!$A:$FC,DB$1,FALSE),"")</f>
        <v/>
      </c>
      <c r="DC182" s="171" t="str">
        <f>IFERROR(VLOOKUP($B182,'NAV plus Dist'!$B:$FD,DC$1,FALSE)/VLOOKUP($B181,NAV!$A:$FC,DC$1,FALSE),"")</f>
        <v/>
      </c>
      <c r="DD182" s="171" t="str">
        <f>IFERROR(VLOOKUP($B182,'NAV plus Dist'!$B:$FD,DD$1,FALSE)/VLOOKUP($B181,NAV!$A:$FC,DD$1,FALSE),"")</f>
        <v/>
      </c>
      <c r="DE182" s="171" t="str">
        <f>IFERROR(VLOOKUP($B182,'NAV plus Dist'!$B:$FD,DE$1,FALSE)/VLOOKUP($B181,NAV!$A:$FC,DE$1,FALSE),"")</f>
        <v/>
      </c>
      <c r="DF182" s="171" t="str">
        <f>IFERROR(VLOOKUP($B182,'NAV plus Dist'!$B:$FD,DF$1,FALSE)/VLOOKUP($B181,NAV!$A:$FC,DF$1,FALSE),"")</f>
        <v/>
      </c>
      <c r="DG182" s="171" t="str">
        <f>IFERROR(VLOOKUP($B182,'NAV plus Dist'!$B:$FD,DG$1,FALSE)/VLOOKUP($B181,NAV!$A:$FC,DG$1,FALSE),"")</f>
        <v/>
      </c>
      <c r="DH182" s="171" t="str">
        <f>IFERROR(VLOOKUP($B182,'NAV plus Dist'!$B:$FD,DH$1,FALSE)/VLOOKUP($B181,NAV!$A:$FC,DH$1,FALSE),"")</f>
        <v/>
      </c>
    </row>
    <row r="183" spans="1:112">
      <c r="A183" s="94">
        <f t="shared" si="44"/>
        <v>18</v>
      </c>
      <c r="B183" s="168">
        <f t="shared" si="45"/>
        <v>45535</v>
      </c>
      <c r="C183" s="171">
        <f>IFERROR(VLOOKUP($B183,'NAV plus Dist'!$B:$FD,C$1,FALSE)/VLOOKUP($B182,NAV!$A:$FC,C$1,FALSE),"")</f>
        <v>1.0139376838961836</v>
      </c>
      <c r="D183" s="171">
        <f>IFERROR(VLOOKUP($B183,'NAV plus Dist'!$B:$FD,D$1,FALSE)/VLOOKUP($B182,NAV!$A:$FC,D$1,FALSE),"")</f>
        <v>0.99081042458759039</v>
      </c>
      <c r="E183" s="171">
        <f>IFERROR(VLOOKUP($B183,'NAV plus Dist'!$B:$FD,E$1,FALSE)/VLOOKUP($B182,NAV!$A:$FC,E$1,FALSE),"")</f>
        <v>1.0150693219313542</v>
      </c>
      <c r="F183" s="171">
        <f>IFERROR(VLOOKUP($B183,'NAV plus Dist'!$B:$FD,F$1,FALSE)/VLOOKUP($B182,NAV!$A:$FC,F$1,FALSE),"")</f>
        <v>1.0688164646389531</v>
      </c>
      <c r="G183" s="171" t="str">
        <f>IFERROR(VLOOKUP($B183,'NAV plus Dist'!$B:$FD,G$1,FALSE)/VLOOKUP($B182,NAV!$A:$FC,G$1,FALSE),"")</f>
        <v/>
      </c>
      <c r="H183" s="171">
        <f>IFERROR(VLOOKUP($B183,'NAV plus Dist'!$B:$FD,H$1,FALSE)/VLOOKUP($B182,NAV!$A:$FC,H$1,FALSE),"")</f>
        <v>1.0121953429373922</v>
      </c>
      <c r="I183" s="171">
        <f>IFERROR(VLOOKUP($B183,'NAV plus Dist'!$B:$FD,I$1,FALSE)/VLOOKUP($B182,NAV!$A:$FC,I$1,FALSE),"")</f>
        <v>1.0336988420050761</v>
      </c>
      <c r="J183" s="171" t="str">
        <f>IFERROR(VLOOKUP($B183,'NAV plus Dist'!$B:$FD,J$1,FALSE)/VLOOKUP($B182,NAV!$A:$FC,J$1,FALSE),"")</f>
        <v/>
      </c>
      <c r="K183" s="171">
        <f>IFERROR(VLOOKUP($B183,'NAV plus Dist'!$B:$FD,K$1,FALSE)/VLOOKUP($B182,NAV!$A:$FC,K$1,FALSE),"")</f>
        <v>1.01475767534925</v>
      </c>
      <c r="L183" s="171">
        <f>IFERROR(VLOOKUP($B183,'NAV plus Dist'!$B:$FD,L$1,FALSE)/VLOOKUP($B182,NAV!$A:$FC,L$1,FALSE),"")</f>
        <v>0.99183859142115549</v>
      </c>
      <c r="M183" s="171">
        <f>IFERROR(VLOOKUP($B183,'NAV plus Dist'!$B:$FD,M$1,FALSE)/VLOOKUP($B182,NAV!$A:$FC,M$1,FALSE),"")</f>
        <v>1.0161359037171158</v>
      </c>
      <c r="N183" s="171">
        <f>IFERROR(VLOOKUP($B183,'NAV plus Dist'!$B:$FD,N$1,FALSE)/VLOOKUP($B182,NAV!$A:$FC,N$1,FALSE),"")</f>
        <v>1.0269097413926369</v>
      </c>
      <c r="O183" s="171">
        <f>IFERROR(VLOOKUP($B183,'NAV plus Dist'!$B:$FD,O$1,FALSE)/VLOOKUP($B182,NAV!$A:$FC,O$1,FALSE),"")</f>
        <v>0.98562929324864201</v>
      </c>
      <c r="P183" s="171">
        <f>IFERROR(VLOOKUP($B183,'NAV plus Dist'!$B:$FD,P$1,FALSE)/VLOOKUP($B182,NAV!$A:$FC,P$1,FALSE),"")</f>
        <v>0.99277306967984946</v>
      </c>
      <c r="Q183" s="171">
        <f>IFERROR(VLOOKUP($B183,'NAV plus Dist'!$B:$FD,Q$1,FALSE)/VLOOKUP($B182,NAV!$A:$FC,Q$1,FALSE),"")</f>
        <v>1.0258229788984565</v>
      </c>
      <c r="R183" s="171">
        <f>IFERROR(VLOOKUP($B183,'NAV plus Dist'!$B:$FD,R$1,FALSE)/VLOOKUP($B182,NAV!$A:$FC,R$1,FALSE),"")</f>
        <v>1.0258229788984565</v>
      </c>
      <c r="S183" s="171">
        <f>IFERROR(VLOOKUP($B183,'NAV plus Dist'!$B:$FD,S$1,FALSE)/VLOOKUP($B182,NAV!$A:$FC,S$1,FALSE),"")</f>
        <v>1.0249991622264669</v>
      </c>
      <c r="T183" s="171">
        <f>IFERROR(VLOOKUP($B183,'NAV plus Dist'!$B:$FD,T$1,FALSE)/VLOOKUP($B182,NAV!$A:$FC,T$1,FALSE),"")</f>
        <v>1.0262322416566312</v>
      </c>
      <c r="U183" s="171">
        <f>IFERROR(VLOOKUP($B183,'NAV plus Dist'!$B:$FD,U$1,FALSE)/VLOOKUP($B182,NAV!$A:$FC,U$1,FALSE),"")</f>
        <v>1.0262062102258342</v>
      </c>
      <c r="V183" s="171">
        <f>IFERROR(VLOOKUP($B183,'NAV plus Dist'!$B:$FD,V$1,FALSE)/VLOOKUP($B182,NAV!$A:$FC,V$1,FALSE),"")</f>
        <v>0.98103854903679588</v>
      </c>
      <c r="W183" s="171">
        <f>IFERROR(VLOOKUP($B183,'NAV plus Dist'!$B:$FD,W$1,FALSE)/VLOOKUP($B182,NAV!$A:$FC,W$1,FALSE),"")</f>
        <v>0.98103854903679588</v>
      </c>
      <c r="X183" s="171">
        <f>IFERROR(VLOOKUP($B183,'NAV plus Dist'!$B:$FD,X$1,FALSE)/VLOOKUP($B182,NAV!$A:$FC,X$1,FALSE),"")</f>
        <v>0.98085154556922449</v>
      </c>
      <c r="Y183" s="171">
        <f>IFERROR(VLOOKUP($B183,'NAV plus Dist'!$B:$FD,Y$1,FALSE)/VLOOKUP($B182,NAV!$A:$FC,Y$1,FALSE),"")</f>
        <v>0.98203106291266129</v>
      </c>
      <c r="Z183" s="171">
        <f>IFERROR(VLOOKUP($B183,'NAV plus Dist'!$B:$FD,Z$1,FALSE)/VLOOKUP($B182,NAV!$A:$FC,Z$1,FALSE),"")</f>
        <v>0.98207144461918683</v>
      </c>
      <c r="AA183" s="171">
        <f>IFERROR(VLOOKUP($B183,'NAV plus Dist'!$B:$FD,AA$1,FALSE)/VLOOKUP($B182,NAV!$A:$FC,AA$1,FALSE),"")</f>
        <v>1.0313522383467513</v>
      </c>
      <c r="AB183" s="171">
        <f>IFERROR(VLOOKUP($B183,'NAV plus Dist'!$B:$FD,AB$1,FALSE)/VLOOKUP($B182,NAV!$A:$FC,AB$1,FALSE),"")</f>
        <v>1.007895761461078</v>
      </c>
      <c r="AC183" s="171">
        <f>IFERROR(VLOOKUP($B183,'NAV plus Dist'!$B:$FD,AC$1,FALSE)/VLOOKUP($B182,NAV!$A:$FC,AC$1,FALSE),"")</f>
        <v>1.0325800700471506</v>
      </c>
      <c r="AD183" s="171">
        <f>IFERROR(VLOOKUP($B183,'NAV plus Dist'!$B:$FD,AD$1,FALSE)/VLOOKUP($B182,NAV!$A:$FC,AD$1,FALSE),"")</f>
        <v>1.0298454652956459</v>
      </c>
      <c r="AE183" s="171">
        <f>IFERROR(VLOOKUP($B183,'NAV plus Dist'!$B:$FD,AE$1,FALSE)/VLOOKUP($B182,NAV!$A:$FC,AE$1,FALSE),"")</f>
        <v>1.0566894885219493</v>
      </c>
      <c r="AF183" s="171">
        <f>IFERROR(VLOOKUP($B183,'NAV plus Dist'!$B:$FD,AF$1,FALSE)/VLOOKUP($B182,NAV!$A:$FC,AF$1,FALSE),"")</f>
        <v>1.0567749384417819</v>
      </c>
      <c r="AG183" s="171">
        <f>IFERROR(VLOOKUP($B183,'NAV plus Dist'!$B:$FD,AG$1,FALSE)/VLOOKUP($B182,NAV!$A:$FC,AG$1,FALSE),"")</f>
        <v>1.032966340956559</v>
      </c>
      <c r="AH183" s="171">
        <f>IFERROR(VLOOKUP($B183,'NAV plus Dist'!$B:$FD,AH$1,FALSE)/VLOOKUP($B182,NAV!$A:$FC,AH$1,FALSE),"")</f>
        <v>1.058256194224267</v>
      </c>
      <c r="AI183" s="171">
        <f>IFERROR(VLOOKUP($B183,'NAV plus Dist'!$B:$FD,AI$1,FALSE)/VLOOKUP($B182,NAV!$A:$FC,AI$1,FALSE),"")</f>
        <v>0.90102677217786276</v>
      </c>
      <c r="AJ183" s="171">
        <f>IFERROR(VLOOKUP($B183,'NAV plus Dist'!$B:$FD,AJ$1,FALSE)/VLOOKUP($B182,NAV!$A:$FC,AJ$1,FALSE),"")</f>
        <v>1.0299424840298894</v>
      </c>
      <c r="AK183" s="171">
        <f>IFERROR(VLOOKUP($B183,'NAV plus Dist'!$B:$FD,AK$1,FALSE)/VLOOKUP($B182,NAV!$A:$FC,AK$1,FALSE),"")</f>
        <v>1.0066064031291868</v>
      </c>
      <c r="AL183" s="171">
        <f>IFERROR(VLOOKUP($B183,'NAV plus Dist'!$B:$FD,AL$1,FALSE)/VLOOKUP($B182,NAV!$A:$FC,AL$1,FALSE),"")</f>
        <v>1.00819400532921</v>
      </c>
      <c r="AM183" s="171">
        <f>IFERROR(VLOOKUP($B183,'NAV plus Dist'!$B:$FD,AM$1,FALSE)/VLOOKUP($B182,NAV!$A:$FC,AM$1,FALSE),"")</f>
        <v>0.96430516474539363</v>
      </c>
      <c r="AN183" s="171">
        <f>IFERROR(VLOOKUP($B183,'NAV plus Dist'!$B:$FD,AN$1,FALSE)/VLOOKUP($B182,NAV!$A:$FC,AN$1,FALSE),"")</f>
        <v>0.98279521243779056</v>
      </c>
      <c r="AO183" s="171">
        <f>IFERROR(VLOOKUP($B183,'NAV plus Dist'!$B:$FD,AO$1,FALSE)/VLOOKUP($B182,NAV!$A:$FC,AO$1,FALSE),"")</f>
        <v>1.0068672465674879</v>
      </c>
      <c r="AP183" s="171">
        <f>IFERROR(VLOOKUP($B183,'NAV plus Dist'!$B:$FD,AP$1,FALSE)/VLOOKUP($B182,NAV!$A:$FC,AP$1,FALSE),"")</f>
        <v>1.0210785163895839</v>
      </c>
      <c r="AQ183" s="171">
        <f>IFERROR(VLOOKUP($B183,'NAV plus Dist'!$B:$FD,AQ$1,FALSE)/VLOOKUP($B182,NAV!$A:$FC,AQ$1,FALSE),"")</f>
        <v>1.0031071711620922</v>
      </c>
      <c r="AR183" s="171">
        <f>IFERROR(VLOOKUP($B183,'NAV plus Dist'!$B:$FD,AR$1,FALSE)/VLOOKUP($B182,NAV!$A:$FC,AR$1,FALSE),"")</f>
        <v>1.0037259999999999</v>
      </c>
      <c r="AS183" s="171">
        <f>IFERROR(VLOOKUP($B183,'NAV plus Dist'!$B:$FD,AS$1,FALSE)/VLOOKUP($B182,NAV!$A:$FC,AS$1,FALSE),"")</f>
        <v>1.0254458949262069</v>
      </c>
      <c r="AT183" s="171">
        <f>IFERROR(VLOOKUP($B183,'NAV plus Dist'!$B:$FD,AT$1,FALSE)/VLOOKUP($B182,NAV!$A:$FC,AT$1,FALSE),"")</f>
        <v>1.0529001052210867</v>
      </c>
      <c r="AU183" s="171">
        <f>IFERROR(VLOOKUP($B183,'NAV plus Dist'!$B:$FD,AU$1,FALSE)/VLOOKUP($B182,NAV!$A:$FC,AU$1,FALSE),"")</f>
        <v>1</v>
      </c>
      <c r="AV183" s="171">
        <f>IFERROR(VLOOKUP($B183,'NAV plus Dist'!$B:$FD,AV$1,FALSE)/VLOOKUP($B182,NAV!$A:$FC,AV$1,FALSE),"")</f>
        <v>1.0893331864075262</v>
      </c>
      <c r="AW183" s="171">
        <f>IFERROR(VLOOKUP($B183,'NAV plus Dist'!$B:$FD,AW$1,FALSE)/VLOOKUP($B182,NAV!$A:$FC,AW$1,FALSE),"")</f>
        <v>1.0075532217594867</v>
      </c>
      <c r="AX183" s="171">
        <f>IFERROR(VLOOKUP($B183,'NAV plus Dist'!$B:$FD,AX$1,FALSE)/VLOOKUP($B182,NAV!$A:$FC,AX$1,FALSE),"")</f>
        <v>1.0093005664577908</v>
      </c>
      <c r="AY183" s="171">
        <f>IFERROR(VLOOKUP($B183,'NAV plus Dist'!$B:$FD,AY$1,FALSE)/VLOOKUP($B182,NAV!$A:$FC,AY$1,FALSE),"")</f>
        <v>1.0200413298932514</v>
      </c>
      <c r="AZ183" s="171">
        <f>IFERROR(VLOOKUP($B183,'NAV plus Dist'!$B:$FD,AZ$1,FALSE)/VLOOKUP($B182,NAV!$A:$FC,AZ$1,FALSE),"")</f>
        <v>1.0240317453890226</v>
      </c>
      <c r="BA183" s="171">
        <f>IFERROR(VLOOKUP($B183,'NAV plus Dist'!$B:$FD,BA$1,FALSE)/VLOOKUP($B182,NAV!$A:$FC,BA$1,FALSE),"")</f>
        <v>0.98939143905971105</v>
      </c>
      <c r="BB183" s="171" t="str">
        <f>IFERROR(VLOOKUP($B183,'NAV plus Dist'!$B:$FD,BB$1,FALSE)/VLOOKUP($B182,NAV!$A:$FC,BB$1,FALSE),"")</f>
        <v/>
      </c>
      <c r="BC183" s="171" t="str">
        <f>IFERROR(VLOOKUP($B183,'NAV plus Dist'!$B:$FD,BC$1,FALSE)/VLOOKUP($B182,NAV!$A:$FC,BC$1,FALSE),"")</f>
        <v/>
      </c>
      <c r="BD183" s="171" t="str">
        <f>IFERROR(VLOOKUP($B183,'NAV plus Dist'!$B:$FD,BD$1,FALSE)/VLOOKUP($B182,NAV!$A:$FC,BD$1,FALSE),"")</f>
        <v/>
      </c>
      <c r="BE183" s="171" t="str">
        <f>IFERROR(VLOOKUP($B183,'NAV plus Dist'!$B:$FD,BE$1,FALSE)/VLOOKUP($B182,NAV!$A:$FC,BE$1,FALSE),"")</f>
        <v/>
      </c>
      <c r="BF183" s="171" t="str">
        <f>IFERROR(VLOOKUP($B183,'NAV plus Dist'!$B:$FD,BF$1,FALSE)/VLOOKUP($B182,NAV!$A:$FC,BF$1,FALSE),"")</f>
        <v/>
      </c>
      <c r="BG183" s="171" t="str">
        <f>IFERROR(VLOOKUP($B183,'NAV plus Dist'!$B:$FD,BG$1,FALSE)/VLOOKUP($B182,NAV!$A:$FC,BG$1,FALSE),"")</f>
        <v/>
      </c>
      <c r="BH183" s="171" t="str">
        <f>IFERROR(VLOOKUP($B183,'NAV plus Dist'!$B:$FD,BH$1,FALSE)/VLOOKUP($B182,NAV!$A:$FC,BH$1,FALSE),"")</f>
        <v/>
      </c>
      <c r="BI183" s="171" t="str">
        <f>IFERROR(VLOOKUP($B183,'NAV plus Dist'!$B:$FD,BI$1,FALSE)/VLOOKUP($B182,NAV!$A:$FC,BI$1,FALSE),"")</f>
        <v/>
      </c>
      <c r="BJ183" s="171" t="str">
        <f>IFERROR(VLOOKUP($B183,'NAV plus Dist'!$B:$FD,BJ$1,FALSE)/VLOOKUP($B182,NAV!$A:$FC,BJ$1,FALSE),"")</f>
        <v/>
      </c>
      <c r="BK183" s="171" t="str">
        <f>IFERROR(VLOOKUP($B183,'NAV plus Dist'!$B:$FD,BK$1,FALSE)/VLOOKUP($B182,NAV!$A:$FC,BK$1,FALSE),"")</f>
        <v/>
      </c>
      <c r="BL183" s="171" t="str">
        <f>IFERROR(VLOOKUP($B183,'NAV plus Dist'!$B:$FD,BL$1,FALSE)/VLOOKUP($B182,NAV!$A:$FC,BL$1,FALSE),"")</f>
        <v/>
      </c>
      <c r="BM183" s="171" t="str">
        <f>IFERROR(VLOOKUP($B183,'NAV plus Dist'!$B:$FD,BM$1,FALSE)/VLOOKUP($B182,NAV!$A:$FC,BM$1,FALSE),"")</f>
        <v/>
      </c>
      <c r="BN183" s="171" t="str">
        <f>IFERROR(VLOOKUP($B183,'NAV plus Dist'!$B:$FD,BN$1,FALSE)/VLOOKUP($B182,NAV!$A:$FC,BN$1,FALSE),"")</f>
        <v/>
      </c>
      <c r="BO183" s="171" t="str">
        <f>IFERROR(VLOOKUP($B183,'NAV plus Dist'!$B:$FD,BO$1,FALSE)/VLOOKUP($B182,NAV!$A:$FC,BO$1,FALSE),"")</f>
        <v/>
      </c>
      <c r="BP183" s="171" t="str">
        <f>IFERROR(VLOOKUP($B183,'NAV plus Dist'!$B:$FD,BP$1,FALSE)/VLOOKUP($B182,NAV!$A:$FC,BP$1,FALSE),"")</f>
        <v/>
      </c>
      <c r="BQ183" s="171" t="str">
        <f>IFERROR(VLOOKUP($B183,'NAV plus Dist'!$B:$FD,BQ$1,FALSE)/VLOOKUP($B182,NAV!$A:$FC,BQ$1,FALSE),"")</f>
        <v/>
      </c>
      <c r="BR183" s="171" t="str">
        <f>IFERROR(VLOOKUP($B183,'NAV plus Dist'!$B:$FD,BR$1,FALSE)/VLOOKUP($B182,NAV!$A:$FC,BR$1,FALSE),"")</f>
        <v/>
      </c>
      <c r="BS183" s="171" t="str">
        <f>IFERROR(VLOOKUP($B183,'NAV plus Dist'!$B:$FD,BS$1,FALSE)/VLOOKUP($B182,NAV!$A:$FC,BS$1,FALSE),"")</f>
        <v/>
      </c>
      <c r="BT183" s="171" t="str">
        <f>IFERROR(VLOOKUP($B183,'NAV plus Dist'!$B:$FD,BT$1,FALSE)/VLOOKUP($B182,NAV!$A:$FC,BT$1,FALSE),"")</f>
        <v/>
      </c>
      <c r="BU183" s="171" t="str">
        <f>IFERROR(VLOOKUP($B183,'NAV plus Dist'!$B:$FD,BU$1,FALSE)/VLOOKUP($B182,NAV!$A:$FC,BU$1,FALSE),"")</f>
        <v/>
      </c>
      <c r="BV183" s="171" t="str">
        <f>IFERROR(VLOOKUP($B183,'NAV plus Dist'!$B:$FD,BV$1,FALSE)/VLOOKUP($B182,NAV!$A:$FC,BV$1,FALSE),"")</f>
        <v/>
      </c>
      <c r="BW183" s="171" t="str">
        <f>IFERROR(VLOOKUP($B183,'NAV plus Dist'!$B:$FD,BW$1,FALSE)/VLOOKUP($B182,NAV!$A:$FC,BW$1,FALSE),"")</f>
        <v/>
      </c>
      <c r="BX183" s="171" t="str">
        <f>IFERROR(VLOOKUP($B183,'NAV plus Dist'!$B:$FD,BX$1,FALSE)/VLOOKUP($B182,NAV!$A:$FC,BX$1,FALSE),"")</f>
        <v/>
      </c>
      <c r="BY183" s="171" t="str">
        <f>IFERROR(VLOOKUP($B183,'NAV plus Dist'!$B:$FD,BY$1,FALSE)/VLOOKUP($B182,NAV!$A:$FC,BY$1,FALSE),"")</f>
        <v/>
      </c>
      <c r="BZ183" s="171" t="str">
        <f>IFERROR(VLOOKUP($B183,'NAV plus Dist'!$B:$FD,BZ$1,FALSE)/VLOOKUP($B182,NAV!$A:$FC,BZ$1,FALSE),"")</f>
        <v/>
      </c>
      <c r="CA183" s="171" t="str">
        <f>IFERROR(VLOOKUP($B183,'NAV plus Dist'!$B:$FD,CA$1,FALSE)/VLOOKUP($B182,NAV!$A:$FC,CA$1,FALSE),"")</f>
        <v/>
      </c>
      <c r="CB183" s="171" t="str">
        <f>IFERROR(VLOOKUP($B183,'NAV plus Dist'!$B:$FD,CB$1,FALSE)/VLOOKUP($B182,NAV!$A:$FC,CB$1,FALSE),"")</f>
        <v/>
      </c>
      <c r="CC183" s="171" t="str">
        <f>IFERROR(VLOOKUP($B183,'NAV plus Dist'!$B:$FD,CC$1,FALSE)/VLOOKUP($B182,NAV!$A:$FC,CC$1,FALSE),"")</f>
        <v/>
      </c>
      <c r="CD183" s="171" t="str">
        <f>IFERROR(VLOOKUP($B183,'NAV plus Dist'!$B:$FD,CD$1,FALSE)/VLOOKUP($B182,NAV!$A:$FC,CD$1,FALSE),"")</f>
        <v/>
      </c>
      <c r="CE183" s="171" t="str">
        <f>IFERROR(VLOOKUP($B183,'NAV plus Dist'!$B:$FD,CE$1,FALSE)/VLOOKUP($B182,NAV!$A:$FC,CE$1,FALSE),"")</f>
        <v/>
      </c>
      <c r="CF183" s="171" t="str">
        <f>IFERROR(VLOOKUP($B183,'NAV plus Dist'!$B:$FD,CF$1,FALSE)/VLOOKUP($B182,NAV!$A:$FC,CF$1,FALSE),"")</f>
        <v/>
      </c>
      <c r="CG183" s="171" t="str">
        <f>IFERROR(VLOOKUP($B183,'NAV plus Dist'!$B:$FD,CG$1,FALSE)/VLOOKUP($B182,NAV!$A:$FC,CG$1,FALSE),"")</f>
        <v/>
      </c>
      <c r="CH183" s="171" t="str">
        <f>IFERROR(VLOOKUP($B183,'NAV plus Dist'!$B:$FD,CH$1,FALSE)/VLOOKUP($B182,NAV!$A:$FC,CH$1,FALSE),"")</f>
        <v/>
      </c>
      <c r="CI183" s="171" t="str">
        <f>IFERROR(VLOOKUP($B183,'NAV plus Dist'!$B:$FD,CI$1,FALSE)/VLOOKUP($B182,NAV!$A:$FC,CI$1,FALSE),"")</f>
        <v/>
      </c>
      <c r="CJ183" s="171" t="str">
        <f>IFERROR(VLOOKUP($B183,'NAV plus Dist'!$B:$FD,CJ$1,FALSE)/VLOOKUP($B182,NAV!$A:$FC,CJ$1,FALSE),"")</f>
        <v/>
      </c>
      <c r="CK183" s="171" t="str">
        <f>IFERROR(VLOOKUP($B183,'NAV plus Dist'!$B:$FD,CK$1,FALSE)/VLOOKUP($B182,NAV!$A:$FC,CK$1,FALSE),"")</f>
        <v/>
      </c>
      <c r="CL183" s="171" t="str">
        <f>IFERROR(VLOOKUP($B183,'NAV plus Dist'!$B:$FD,CL$1,FALSE)/VLOOKUP($B182,NAV!$A:$FC,CL$1,FALSE),"")</f>
        <v/>
      </c>
      <c r="CM183" s="171" t="str">
        <f>IFERROR(VLOOKUP($B183,'NAV plus Dist'!$B:$FD,CM$1,FALSE)/VLOOKUP($B182,NAV!$A:$FC,CM$1,FALSE),"")</f>
        <v/>
      </c>
      <c r="CN183" s="171" t="str">
        <f>IFERROR(VLOOKUP($B183,'NAV plus Dist'!$B:$FD,CN$1,FALSE)/VLOOKUP($B182,NAV!$A:$FC,CN$1,FALSE),"")</f>
        <v/>
      </c>
      <c r="CO183" s="171" t="str">
        <f>IFERROR(VLOOKUP($B183,'NAV plus Dist'!$B:$FD,CO$1,FALSE)/VLOOKUP($B182,NAV!$A:$FC,CO$1,FALSE),"")</f>
        <v/>
      </c>
      <c r="CP183" s="171" t="str">
        <f>IFERROR(VLOOKUP($B183,'NAV plus Dist'!$B:$FD,CP$1,FALSE)/VLOOKUP($B182,NAV!$A:$FC,CP$1,FALSE),"")</f>
        <v/>
      </c>
      <c r="CQ183" s="171" t="str">
        <f>IFERROR(VLOOKUP($B183,'NAV plus Dist'!$B:$FD,CQ$1,FALSE)/VLOOKUP($B182,NAV!$A:$FC,CQ$1,FALSE),"")</f>
        <v/>
      </c>
      <c r="CR183" s="171" t="str">
        <f>IFERROR(VLOOKUP($B183,'NAV plus Dist'!$B:$FD,CR$1,FALSE)/VLOOKUP($B182,NAV!$A:$FC,CR$1,FALSE),"")</f>
        <v/>
      </c>
      <c r="CS183" s="171" t="str">
        <f>IFERROR(VLOOKUP($B183,'NAV plus Dist'!$B:$FD,CS$1,FALSE)/VLOOKUP($B182,NAV!$A:$FC,CS$1,FALSE),"")</f>
        <v/>
      </c>
      <c r="CT183" s="171" t="str">
        <f>IFERROR(VLOOKUP($B183,'NAV plus Dist'!$B:$FD,CT$1,FALSE)/VLOOKUP($B182,NAV!$A:$FC,CT$1,FALSE),"")</f>
        <v/>
      </c>
      <c r="CU183" s="171" t="str">
        <f>IFERROR(VLOOKUP($B183,'NAV plus Dist'!$B:$FD,CU$1,FALSE)/VLOOKUP($B182,NAV!$A:$FC,CU$1,FALSE),"")</f>
        <v/>
      </c>
      <c r="CV183" s="171" t="str">
        <f>IFERROR(VLOOKUP($B183,'NAV plus Dist'!$B:$FD,CV$1,FALSE)/VLOOKUP($B182,NAV!$A:$FC,CV$1,FALSE),"")</f>
        <v/>
      </c>
      <c r="CW183" s="171" t="str">
        <f>IFERROR(VLOOKUP($B183,'NAV plus Dist'!$B:$FD,CW$1,FALSE)/VLOOKUP($B182,NAV!$A:$FC,CW$1,FALSE),"")</f>
        <v/>
      </c>
      <c r="CX183" s="171" t="str">
        <f>IFERROR(VLOOKUP($B183,'NAV plus Dist'!$B:$FD,CX$1,FALSE)/VLOOKUP($B182,NAV!$A:$FC,CX$1,FALSE),"")</f>
        <v/>
      </c>
      <c r="CY183" s="171" t="str">
        <f>IFERROR(VLOOKUP($B183,'NAV plus Dist'!$B:$FD,CY$1,FALSE)/VLOOKUP($B182,NAV!$A:$FC,CY$1,FALSE),"")</f>
        <v/>
      </c>
      <c r="CZ183" s="171" t="str">
        <f>IFERROR(VLOOKUP($B183,'NAV plus Dist'!$B:$FD,CZ$1,FALSE)/VLOOKUP($B182,NAV!$A:$FC,CZ$1,FALSE),"")</f>
        <v/>
      </c>
      <c r="DA183" s="171" t="str">
        <f>IFERROR(VLOOKUP($B183,'NAV plus Dist'!$B:$FD,DA$1,FALSE)/VLOOKUP($B182,NAV!$A:$FC,DA$1,FALSE),"")</f>
        <v/>
      </c>
      <c r="DB183" s="171" t="str">
        <f>IFERROR(VLOOKUP($B183,'NAV plus Dist'!$B:$FD,DB$1,FALSE)/VLOOKUP($B182,NAV!$A:$FC,DB$1,FALSE),"")</f>
        <v/>
      </c>
      <c r="DC183" s="171" t="str">
        <f>IFERROR(VLOOKUP($B183,'NAV plus Dist'!$B:$FD,DC$1,FALSE)/VLOOKUP($B182,NAV!$A:$FC,DC$1,FALSE),"")</f>
        <v/>
      </c>
      <c r="DD183" s="171" t="str">
        <f>IFERROR(VLOOKUP($B183,'NAV plus Dist'!$B:$FD,DD$1,FALSE)/VLOOKUP($B182,NAV!$A:$FC,DD$1,FALSE),"")</f>
        <v/>
      </c>
      <c r="DE183" s="171" t="str">
        <f>IFERROR(VLOOKUP($B183,'NAV plus Dist'!$B:$FD,DE$1,FALSE)/VLOOKUP($B182,NAV!$A:$FC,DE$1,FALSE),"")</f>
        <v/>
      </c>
      <c r="DF183" s="171" t="str">
        <f>IFERROR(VLOOKUP($B183,'NAV plus Dist'!$B:$FD,DF$1,FALSE)/VLOOKUP($B182,NAV!$A:$FC,DF$1,FALSE),"")</f>
        <v/>
      </c>
      <c r="DG183" s="171" t="str">
        <f>IFERROR(VLOOKUP($B183,'NAV plus Dist'!$B:$FD,DG$1,FALSE)/VLOOKUP($B182,NAV!$A:$FC,DG$1,FALSE),"")</f>
        <v/>
      </c>
      <c r="DH183" s="171" t="str">
        <f>IFERROR(VLOOKUP($B183,'NAV plus Dist'!$B:$FD,DH$1,FALSE)/VLOOKUP($B182,NAV!$A:$FC,DH$1,FALSE),"")</f>
        <v/>
      </c>
    </row>
    <row r="184" spans="1:112">
      <c r="A184" s="94">
        <f t="shared" si="44"/>
        <v>17</v>
      </c>
      <c r="B184" s="168">
        <f t="shared" si="45"/>
        <v>45565</v>
      </c>
      <c r="C184" s="171">
        <f>IFERROR(VLOOKUP($B184,'NAV plus Dist'!$B:$FD,C$1,FALSE)/VLOOKUP($B183,NAV!$A:$FC,C$1,FALSE),"")</f>
        <v>1.028755718156886</v>
      </c>
      <c r="D184" s="171">
        <f>IFERROR(VLOOKUP($B184,'NAV plus Dist'!$B:$FD,D$1,FALSE)/VLOOKUP($B183,NAV!$A:$FC,D$1,FALSE),"")</f>
        <v>1.0336713006884783</v>
      </c>
      <c r="E184" s="171">
        <f>IFERROR(VLOOKUP($B184,'NAV plus Dist'!$B:$FD,E$1,FALSE)/VLOOKUP($B183,NAV!$A:$FC,E$1,FALSE),"")</f>
        <v>1.0300118474452369</v>
      </c>
      <c r="F184" s="171">
        <f>IFERROR(VLOOKUP($B184,'NAV plus Dist'!$B:$FD,F$1,FALSE)/VLOOKUP($B183,NAV!$A:$FC,F$1,FALSE),"")</f>
        <v>0.98654916918760138</v>
      </c>
      <c r="G184" s="171" t="str">
        <f>IFERROR(VLOOKUP($B184,'NAV plus Dist'!$B:$FD,G$1,FALSE)/VLOOKUP($B183,NAV!$A:$FC,G$1,FALSE),"")</f>
        <v/>
      </c>
      <c r="H184" s="171">
        <f>IFERROR(VLOOKUP($B184,'NAV plus Dist'!$B:$FD,H$1,FALSE)/VLOOKUP($B183,NAV!$A:$FC,H$1,FALSE),"")</f>
        <v>1.0354540746895962</v>
      </c>
      <c r="I184" s="171">
        <f>IFERROR(VLOOKUP($B184,'NAV plus Dist'!$B:$FD,I$1,FALSE)/VLOOKUP($B183,NAV!$A:$FC,I$1,FALSE),"")</f>
        <v>1.0257585870017314</v>
      </c>
      <c r="J184" s="171" t="str">
        <f>IFERROR(VLOOKUP($B184,'NAV plus Dist'!$B:$FD,J$1,FALSE)/VLOOKUP($B183,NAV!$A:$FC,J$1,FALSE),"")</f>
        <v/>
      </c>
      <c r="K184" s="171">
        <f>IFERROR(VLOOKUP($B184,'NAV plus Dist'!$B:$FD,K$1,FALSE)/VLOOKUP($B183,NAV!$A:$FC,K$1,FALSE),"")</f>
        <v>1.0206907154031888</v>
      </c>
      <c r="L184" s="171">
        <f>IFERROR(VLOOKUP($B184,'NAV plus Dist'!$B:$FD,L$1,FALSE)/VLOOKUP($B183,NAV!$A:$FC,L$1,FALSE),"")</f>
        <v>1.0252146803041076</v>
      </c>
      <c r="M184" s="171">
        <f>IFERROR(VLOOKUP($B184,'NAV plus Dist'!$B:$FD,M$1,FALSE)/VLOOKUP($B183,NAV!$A:$FC,M$1,FALSE),"")</f>
        <v>1.0215778946064114</v>
      </c>
      <c r="N184" s="171">
        <f>IFERROR(VLOOKUP($B184,'NAV plus Dist'!$B:$FD,N$1,FALSE)/VLOOKUP($B183,NAV!$A:$FC,N$1,FALSE),"")</f>
        <v>1.0329488400277007</v>
      </c>
      <c r="O184" s="171">
        <f>IFERROR(VLOOKUP($B184,'NAV plus Dist'!$B:$FD,O$1,FALSE)/VLOOKUP($B183,NAV!$A:$FC,O$1,FALSE),"")</f>
        <v>0.95317686455365269</v>
      </c>
      <c r="P184" s="171">
        <f>IFERROR(VLOOKUP($B184,'NAV plus Dist'!$B:$FD,P$1,FALSE)/VLOOKUP($B183,NAV!$A:$FC,P$1,FALSE),"")</f>
        <v>0.95300908809006979</v>
      </c>
      <c r="Q184" s="171">
        <f>IFERROR(VLOOKUP($B184,'NAV plus Dist'!$B:$FD,Q$1,FALSE)/VLOOKUP($B183,NAV!$A:$FC,Q$1,FALSE),"")</f>
        <v>1.0382678566514707</v>
      </c>
      <c r="R184" s="171">
        <f>IFERROR(VLOOKUP($B184,'NAV plus Dist'!$B:$FD,R$1,FALSE)/VLOOKUP($B183,NAV!$A:$FC,R$1,FALSE),"")</f>
        <v>1.0382678566514707</v>
      </c>
      <c r="S184" s="171">
        <f>IFERROR(VLOOKUP($B184,'NAV plus Dist'!$B:$FD,S$1,FALSE)/VLOOKUP($B183,NAV!$A:$FC,S$1,FALSE),"")</f>
        <v>1.0380294527843974</v>
      </c>
      <c r="T184" s="171">
        <f>IFERROR(VLOOKUP($B184,'NAV plus Dist'!$B:$FD,T$1,FALSE)/VLOOKUP($B183,NAV!$A:$FC,T$1,FALSE),"")</f>
        <v>1.0377263498456613</v>
      </c>
      <c r="U184" s="171">
        <f>IFERROR(VLOOKUP($B184,'NAV plus Dist'!$B:$FD,U$1,FALSE)/VLOOKUP($B183,NAV!$A:$FC,U$1,FALSE),"")</f>
        <v>1.0381412862094048</v>
      </c>
      <c r="V184" s="171">
        <f>IFERROR(VLOOKUP($B184,'NAV plus Dist'!$B:$FD,V$1,FALSE)/VLOOKUP($B183,NAV!$A:$FC,V$1,FALSE),"")</f>
        <v>1.0089166104019975</v>
      </c>
      <c r="W184" s="171">
        <f>IFERROR(VLOOKUP($B184,'NAV plus Dist'!$B:$FD,W$1,FALSE)/VLOOKUP($B183,NAV!$A:$FC,W$1,FALSE),"")</f>
        <v>1.0089166104019975</v>
      </c>
      <c r="X184" s="171">
        <f>IFERROR(VLOOKUP($B184,'NAV plus Dist'!$B:$FD,X$1,FALSE)/VLOOKUP($B183,NAV!$A:$FC,X$1,FALSE),"")</f>
        <v>1.0091278676902284</v>
      </c>
      <c r="Y184" s="171">
        <f>IFERROR(VLOOKUP($B184,'NAV plus Dist'!$B:$FD,Y$1,FALSE)/VLOOKUP($B183,NAV!$A:$FC,Y$1,FALSE),"")</f>
        <v>1.008990299939539</v>
      </c>
      <c r="Z184" s="171">
        <f>IFERROR(VLOOKUP($B184,'NAV plus Dist'!$B:$FD,Z$1,FALSE)/VLOOKUP($B183,NAV!$A:$FC,Z$1,FALSE),"")</f>
        <v>1.0093295266163198</v>
      </c>
      <c r="AA184" s="171">
        <f>IFERROR(VLOOKUP($B184,'NAV plus Dist'!$B:$FD,AA$1,FALSE)/VLOOKUP($B183,NAV!$A:$FC,AA$1,FALSE),"")</f>
        <v>1.0131415645768276</v>
      </c>
      <c r="AB184" s="171">
        <f>IFERROR(VLOOKUP($B184,'NAV plus Dist'!$B:$FD,AB$1,FALSE)/VLOOKUP($B183,NAV!$A:$FC,AB$1,FALSE),"")</f>
        <v>1.0177027136931709</v>
      </c>
      <c r="AC184" s="171">
        <f>IFERROR(VLOOKUP($B184,'NAV plus Dist'!$B:$FD,AC$1,FALSE)/VLOOKUP($B183,NAV!$A:$FC,AC$1,FALSE),"")</f>
        <v>1.0140946873870618</v>
      </c>
      <c r="AD184" s="171">
        <f>IFERROR(VLOOKUP($B184,'NAV plus Dist'!$B:$FD,AD$1,FALSE)/VLOOKUP($B183,NAV!$A:$FC,AD$1,FALSE),"")</f>
        <v>1.0655045523177489</v>
      </c>
      <c r="AE184" s="171">
        <f>IFERROR(VLOOKUP($B184,'NAV plus Dist'!$B:$FD,AE$1,FALSE)/VLOOKUP($B183,NAV!$A:$FC,AE$1,FALSE),"")</f>
        <v>1.0169645050356177</v>
      </c>
      <c r="AF184" s="171">
        <f>IFERROR(VLOOKUP($B184,'NAV plus Dist'!$B:$FD,AF$1,FALSE)/VLOOKUP($B183,NAV!$A:$FC,AF$1,FALSE),"")</f>
        <v>0.98831623605468133</v>
      </c>
      <c r="AG184" s="171">
        <f>IFERROR(VLOOKUP($B184,'NAV plus Dist'!$B:$FD,AG$1,FALSE)/VLOOKUP($B183,NAV!$A:$FC,AG$1,FALSE),"")</f>
        <v>0.9924657534246577</v>
      </c>
      <c r="AH184" s="171">
        <f>IFERROR(VLOOKUP($B184,'NAV plus Dist'!$B:$FD,AH$1,FALSE)/VLOOKUP($B183,NAV!$A:$FC,AH$1,FALSE),"")</f>
        <v>0.98896268184693237</v>
      </c>
      <c r="AI184" s="171">
        <f>IFERROR(VLOOKUP($B184,'NAV plus Dist'!$B:$FD,AI$1,FALSE)/VLOOKUP($B183,NAV!$A:$FC,AI$1,FALSE),"")</f>
        <v>1.0266050808314087</v>
      </c>
      <c r="AJ184" s="171">
        <f>IFERROR(VLOOKUP($B184,'NAV plus Dist'!$B:$FD,AJ$1,FALSE)/VLOOKUP($B183,NAV!$A:$FC,AJ$1,FALSE),"")</f>
        <v>1.027017060677472</v>
      </c>
      <c r="AK184" s="171">
        <f>IFERROR(VLOOKUP($B184,'NAV plus Dist'!$B:$FD,AK$1,FALSE)/VLOOKUP($B183,NAV!$A:$FC,AK$1,FALSE),"")</f>
        <v>0.98431819582229341</v>
      </c>
      <c r="AL184" s="171">
        <f>IFERROR(VLOOKUP($B184,'NAV plus Dist'!$B:$FD,AL$1,FALSE)/VLOOKUP($B183,NAV!$A:$FC,AL$1,FALSE),"")</f>
        <v>0.98566989782912728</v>
      </c>
      <c r="AM184" s="171">
        <f>IFERROR(VLOOKUP($B184,'NAV plus Dist'!$B:$FD,AM$1,FALSE)/VLOOKUP($B183,NAV!$A:$FC,AM$1,FALSE),"")</f>
        <v>1.0698317449111658</v>
      </c>
      <c r="AN184" s="171">
        <f>IFERROR(VLOOKUP($B184,'NAV plus Dist'!$B:$FD,AN$1,FALSE)/VLOOKUP($B183,NAV!$A:$FC,AN$1,FALSE),"")</f>
        <v>1.0814490242606101</v>
      </c>
      <c r="AO184" s="171">
        <f>IFERROR(VLOOKUP($B184,'NAV plus Dist'!$B:$FD,AO$1,FALSE)/VLOOKUP($B183,NAV!$A:$FC,AO$1,FALSE),"")</f>
        <v>1.0776069855115968</v>
      </c>
      <c r="AP184" s="171">
        <f>IFERROR(VLOOKUP($B184,'NAV plus Dist'!$B:$FD,AP$1,FALSE)/VLOOKUP($B183,NAV!$A:$FC,AP$1,FALSE),"")</f>
        <v>1.0185957605330171</v>
      </c>
      <c r="AQ184" s="171">
        <f>IFERROR(VLOOKUP($B184,'NAV plus Dist'!$B:$FD,AQ$1,FALSE)/VLOOKUP($B183,NAV!$A:$FC,AQ$1,FALSE),"")</f>
        <v>1.0650752694980452</v>
      </c>
      <c r="AR184" s="171">
        <f>IFERROR(VLOOKUP($B184,'NAV plus Dist'!$B:$FD,AR$1,FALSE)/VLOOKUP($B183,NAV!$A:$FC,AR$1,FALSE),"")</f>
        <v>1.0035480212881278</v>
      </c>
      <c r="AS184" s="171">
        <f>IFERROR(VLOOKUP($B184,'NAV plus Dist'!$B:$FD,AS$1,FALSE)/VLOOKUP($B183,NAV!$A:$FC,AS$1,FALSE),"")</f>
        <v>1.0220483807129055</v>
      </c>
      <c r="AT184" s="171">
        <f>IFERROR(VLOOKUP($B184,'NAV plus Dist'!$B:$FD,AT$1,FALSE)/VLOOKUP($B183,NAV!$A:$FC,AT$1,FALSE),"")</f>
        <v>0.97698900979240721</v>
      </c>
      <c r="AU184" s="171">
        <f>IFERROR(VLOOKUP($B184,'NAV plus Dist'!$B:$FD,AU$1,FALSE)/VLOOKUP($B183,NAV!$A:$FC,AU$1,FALSE),"")</f>
        <v>1.0125</v>
      </c>
      <c r="AV184" s="171">
        <f>IFERROR(VLOOKUP($B184,'NAV plus Dist'!$B:$FD,AV$1,FALSE)/VLOOKUP($B183,NAV!$A:$FC,AV$1,FALSE),"")</f>
        <v>0.95439040843080591</v>
      </c>
      <c r="AW184" s="171">
        <f>IFERROR(VLOOKUP($B184,'NAV plus Dist'!$B:$FD,AW$1,FALSE)/VLOOKUP($B183,NAV!$A:$FC,AW$1,FALSE),"")</f>
        <v>1.0103487199813879</v>
      </c>
      <c r="AX184" s="171">
        <f>IFERROR(VLOOKUP($B184,'NAV plus Dist'!$B:$FD,AX$1,FALSE)/VLOOKUP($B183,NAV!$A:$FC,AX$1,FALSE),"")</f>
        <v>1.0110445124722387</v>
      </c>
      <c r="AY184" s="171">
        <f>IFERROR(VLOOKUP($B184,'NAV plus Dist'!$B:$FD,AY$1,FALSE)/VLOOKUP($B183,NAV!$A:$FC,AY$1,FALSE),"")</f>
        <v>1.0130700554974663</v>
      </c>
      <c r="AZ184" s="171">
        <f>IFERROR(VLOOKUP($B184,'NAV plus Dist'!$B:$FD,AZ$1,FALSE)/VLOOKUP($B183,NAV!$A:$FC,AZ$1,FALSE),"")</f>
        <v>1.0153168593064965</v>
      </c>
      <c r="BA184" s="171">
        <f>IFERROR(VLOOKUP($B184,'NAV plus Dist'!$B:$FD,BA$1,FALSE)/VLOOKUP($B183,NAV!$A:$FC,BA$1,FALSE),"")</f>
        <v>1.0383008595007361</v>
      </c>
      <c r="BB184" s="171">
        <f>IFERROR(VLOOKUP($B184,'NAV plus Dist'!$B:$FD,BB$1,FALSE)/VLOOKUP($B183,NAV!$A:$FC,BB$1,FALSE),"")</f>
        <v>1.0377624727028389</v>
      </c>
      <c r="BC184" s="171">
        <f>IFERROR(VLOOKUP($B184,'NAV plus Dist'!$B:$FD,BC$1,FALSE)/VLOOKUP($B183,NAV!$A:$FC,BC$1,FALSE),"")</f>
        <v>1.0340637450199204</v>
      </c>
      <c r="BD184" s="171">
        <f>IFERROR(VLOOKUP($B184,'NAV plus Dist'!$B:$FD,BD$1,FALSE)/VLOOKUP($B183,NAV!$A:$FC,BD$1,FALSE),"")</f>
        <v>1.0488867946754623</v>
      </c>
      <c r="BE184" s="171">
        <f>IFERROR(VLOOKUP($B184,'NAV plus Dist'!$B:$FD,BE$1,FALSE)/VLOOKUP($B183,NAV!$A:$FC,BE$1,FALSE),"")</f>
        <v>1.0451506685292355</v>
      </c>
      <c r="BF184" s="171">
        <f>IFERROR(VLOOKUP($B184,'NAV plus Dist'!$B:$FD,BF$1,FALSE)/VLOOKUP($B183,NAV!$A:$FC,BF$1,FALSE),"")</f>
        <v>0.94309015301384802</v>
      </c>
      <c r="BG184" s="171">
        <f>IFERROR(VLOOKUP($B184,'NAV plus Dist'!$B:$FD,BG$1,FALSE)/VLOOKUP($B183,NAV!$A:$FC,BG$1,FALSE),"")</f>
        <v>0.93974019341865878</v>
      </c>
      <c r="BH184" s="171">
        <f>IFERROR(VLOOKUP($B184,'NAV plus Dist'!$B:$FD,BH$1,FALSE)/VLOOKUP($B183,NAV!$A:$FC,BH$1,FALSE),"")</f>
        <v>0.92299689490700731</v>
      </c>
      <c r="BI184" s="171">
        <f>IFERROR(VLOOKUP($B184,'NAV plus Dist'!$B:$FD,BI$1,FALSE)/VLOOKUP($B183,NAV!$A:$FC,BI$1,FALSE),"")</f>
        <v>0.91968967235284338</v>
      </c>
      <c r="BJ184" s="171">
        <f>IFERROR(VLOOKUP($B184,'NAV plus Dist'!$B:$FD,BJ$1,FALSE)/VLOOKUP($B183,NAV!$A:$FC,BJ$1,FALSE),"")</f>
        <v>1.0303447221585265</v>
      </c>
      <c r="BK184" s="171">
        <f>IFERROR(VLOOKUP($B184,'NAV plus Dist'!$B:$FD,BK$1,FALSE)/VLOOKUP($B183,NAV!$A:$FC,BK$1,FALSE),"")</f>
        <v>1.0266718141533504</v>
      </c>
      <c r="BL184" s="171">
        <f>IFERROR(VLOOKUP($B184,'NAV plus Dist'!$B:$FD,BL$1,FALSE)/VLOOKUP($B183,NAV!$A:$FC,BL$1,FALSE),"")</f>
        <v>1.0413415071463945</v>
      </c>
      <c r="BM184" s="171">
        <f>IFERROR(VLOOKUP($B184,'NAV plus Dist'!$B:$FD,BM$1,FALSE)/VLOOKUP($B183,NAV!$A:$FC,BM$1,FALSE),"")</f>
        <v>1.0376567272481816</v>
      </c>
      <c r="BN184" s="171">
        <f>IFERROR(VLOOKUP($B184,'NAV plus Dist'!$B:$FD,BN$1,FALSE)/VLOOKUP($B183,NAV!$A:$FC,BN$1,FALSE),"")</f>
        <v>1.0157737582022635</v>
      </c>
      <c r="BO184" s="171">
        <f>IFERROR(VLOOKUP($B184,'NAV plus Dist'!$B:$FD,BO$1,FALSE)/VLOOKUP($B183,NAV!$A:$FC,BO$1,FALSE),"")</f>
        <v>1.0121617621998797</v>
      </c>
      <c r="BP184" s="171">
        <f>IFERROR(VLOOKUP($B184,'NAV plus Dist'!$B:$FD,BP$1,FALSE)/VLOOKUP($B183,NAV!$A:$FC,BP$1,FALSE),"")</f>
        <v>1.010289921082719</v>
      </c>
      <c r="BQ184" s="171">
        <f>IFERROR(VLOOKUP($B184,'NAV plus Dist'!$B:$FD,BQ$1,FALSE)/VLOOKUP($B183,NAV!$A:$FC,BQ$1,FALSE),"")</f>
        <v>1.0066413749391436</v>
      </c>
      <c r="BR184" s="171" t="str">
        <f>IFERROR(VLOOKUP($B184,'NAV plus Dist'!$B:$FD,BR$1,FALSE)/VLOOKUP($B183,NAV!$A:$FC,BR$1,FALSE),"")</f>
        <v/>
      </c>
      <c r="BS184" s="171" t="str">
        <f>IFERROR(VLOOKUP($B184,'NAV plus Dist'!$B:$FD,BS$1,FALSE)/VLOOKUP($B183,NAV!$A:$FC,BS$1,FALSE),"")</f>
        <v/>
      </c>
      <c r="BT184" s="171" t="str">
        <f>IFERROR(VLOOKUP($B184,'NAV plus Dist'!$B:$FD,BT$1,FALSE)/VLOOKUP($B183,NAV!$A:$FC,BT$1,FALSE),"")</f>
        <v/>
      </c>
      <c r="BU184" s="171" t="str">
        <f>IFERROR(VLOOKUP($B184,'NAV plus Dist'!$B:$FD,BU$1,FALSE)/VLOOKUP($B183,NAV!$A:$FC,BU$1,FALSE),"")</f>
        <v/>
      </c>
      <c r="BV184" s="171" t="str">
        <f>IFERROR(VLOOKUP($B184,'NAV plus Dist'!$B:$FD,BV$1,FALSE)/VLOOKUP($B183,NAV!$A:$FC,BV$1,FALSE),"")</f>
        <v/>
      </c>
      <c r="BW184" s="171" t="str">
        <f>IFERROR(VLOOKUP($B184,'NAV plus Dist'!$B:$FD,BW$1,FALSE)/VLOOKUP($B183,NAV!$A:$FC,BW$1,FALSE),"")</f>
        <v/>
      </c>
      <c r="BX184" s="171" t="str">
        <f>IFERROR(VLOOKUP($B184,'NAV plus Dist'!$B:$FD,BX$1,FALSE)/VLOOKUP($B183,NAV!$A:$FC,BX$1,FALSE),"")</f>
        <v/>
      </c>
      <c r="BY184" s="171" t="str">
        <f>IFERROR(VLOOKUP($B184,'NAV plus Dist'!$B:$FD,BY$1,FALSE)/VLOOKUP($B183,NAV!$A:$FC,BY$1,FALSE),"")</f>
        <v/>
      </c>
      <c r="BZ184" s="171" t="str">
        <f>IFERROR(VLOOKUP($B184,'NAV plus Dist'!$B:$FD,BZ$1,FALSE)/VLOOKUP($B183,NAV!$A:$FC,BZ$1,FALSE),"")</f>
        <v/>
      </c>
      <c r="CA184" s="171" t="str">
        <f>IFERROR(VLOOKUP($B184,'NAV plus Dist'!$B:$FD,CA$1,FALSE)/VLOOKUP($B183,NAV!$A:$FC,CA$1,FALSE),"")</f>
        <v/>
      </c>
      <c r="CB184" s="171" t="str">
        <f>IFERROR(VLOOKUP($B184,'NAV plus Dist'!$B:$FD,CB$1,FALSE)/VLOOKUP($B183,NAV!$A:$FC,CB$1,FALSE),"")</f>
        <v/>
      </c>
      <c r="CC184" s="171" t="str">
        <f>IFERROR(VLOOKUP($B184,'NAV plus Dist'!$B:$FD,CC$1,FALSE)/VLOOKUP($B183,NAV!$A:$FC,CC$1,FALSE),"")</f>
        <v/>
      </c>
      <c r="CD184" s="171" t="str">
        <f>IFERROR(VLOOKUP($B184,'NAV plus Dist'!$B:$FD,CD$1,FALSE)/VLOOKUP($B183,NAV!$A:$FC,CD$1,FALSE),"")</f>
        <v/>
      </c>
      <c r="CE184" s="171" t="str">
        <f>IFERROR(VLOOKUP($B184,'NAV plus Dist'!$B:$FD,CE$1,FALSE)/VLOOKUP($B183,NAV!$A:$FC,CE$1,FALSE),"")</f>
        <v/>
      </c>
      <c r="CF184" s="171" t="str">
        <f>IFERROR(VLOOKUP($B184,'NAV plus Dist'!$B:$FD,CF$1,FALSE)/VLOOKUP($B183,NAV!$A:$FC,CF$1,FALSE),"")</f>
        <v/>
      </c>
      <c r="CG184" s="171" t="str">
        <f>IFERROR(VLOOKUP($B184,'NAV plus Dist'!$B:$FD,CG$1,FALSE)/VLOOKUP($B183,NAV!$A:$FC,CG$1,FALSE),"")</f>
        <v/>
      </c>
      <c r="CH184" s="171" t="str">
        <f>IFERROR(VLOOKUP($B184,'NAV plus Dist'!$B:$FD,CH$1,FALSE)/VLOOKUP($B183,NAV!$A:$FC,CH$1,FALSE),"")</f>
        <v/>
      </c>
      <c r="CI184" s="171" t="str">
        <f>IFERROR(VLOOKUP($B184,'NAV plus Dist'!$B:$FD,CI$1,FALSE)/VLOOKUP($B183,NAV!$A:$FC,CI$1,FALSE),"")</f>
        <v/>
      </c>
      <c r="CJ184" s="171" t="str">
        <f>IFERROR(VLOOKUP($B184,'NAV plus Dist'!$B:$FD,CJ$1,FALSE)/VLOOKUP($B183,NAV!$A:$FC,CJ$1,FALSE),"")</f>
        <v/>
      </c>
      <c r="CK184" s="171" t="str">
        <f>IFERROR(VLOOKUP($B184,'NAV plus Dist'!$B:$FD,CK$1,FALSE)/VLOOKUP($B183,NAV!$A:$FC,CK$1,FALSE),"")</f>
        <v/>
      </c>
      <c r="CL184" s="171" t="str">
        <f>IFERROR(VLOOKUP($B184,'NAV plus Dist'!$B:$FD,CL$1,FALSE)/VLOOKUP($B183,NAV!$A:$FC,CL$1,FALSE),"")</f>
        <v/>
      </c>
      <c r="CM184" s="171" t="str">
        <f>IFERROR(VLOOKUP($B184,'NAV plus Dist'!$B:$FD,CM$1,FALSE)/VLOOKUP($B183,NAV!$A:$FC,CM$1,FALSE),"")</f>
        <v/>
      </c>
      <c r="CN184" s="171" t="str">
        <f>IFERROR(VLOOKUP($B184,'NAV plus Dist'!$B:$FD,CN$1,FALSE)/VLOOKUP($B183,NAV!$A:$FC,CN$1,FALSE),"")</f>
        <v/>
      </c>
      <c r="CO184" s="171" t="str">
        <f>IFERROR(VLOOKUP($B184,'NAV plus Dist'!$B:$FD,CO$1,FALSE)/VLOOKUP($B183,NAV!$A:$FC,CO$1,FALSE),"")</f>
        <v/>
      </c>
      <c r="CP184" s="171" t="str">
        <f>IFERROR(VLOOKUP($B184,'NAV plus Dist'!$B:$FD,CP$1,FALSE)/VLOOKUP($B183,NAV!$A:$FC,CP$1,FALSE),"")</f>
        <v/>
      </c>
      <c r="CQ184" s="171" t="str">
        <f>IFERROR(VLOOKUP($B184,'NAV plus Dist'!$B:$FD,CQ$1,FALSE)/VLOOKUP($B183,NAV!$A:$FC,CQ$1,FALSE),"")</f>
        <v/>
      </c>
      <c r="CR184" s="171" t="str">
        <f>IFERROR(VLOOKUP($B184,'NAV plus Dist'!$B:$FD,CR$1,FALSE)/VLOOKUP($B183,NAV!$A:$FC,CR$1,FALSE),"")</f>
        <v/>
      </c>
      <c r="CS184" s="171" t="str">
        <f>IFERROR(VLOOKUP($B184,'NAV plus Dist'!$B:$FD,CS$1,FALSE)/VLOOKUP($B183,NAV!$A:$FC,CS$1,FALSE),"")</f>
        <v/>
      </c>
      <c r="CT184" s="171" t="str">
        <f>IFERROR(VLOOKUP($B184,'NAV plus Dist'!$B:$FD,CT$1,FALSE)/VLOOKUP($B183,NAV!$A:$FC,CT$1,FALSE),"")</f>
        <v/>
      </c>
      <c r="CU184" s="171" t="str">
        <f>IFERROR(VLOOKUP($B184,'NAV plus Dist'!$B:$FD,CU$1,FALSE)/VLOOKUP($B183,NAV!$A:$FC,CU$1,FALSE),"")</f>
        <v/>
      </c>
      <c r="CV184" s="171" t="str">
        <f>IFERROR(VLOOKUP($B184,'NAV plus Dist'!$B:$FD,CV$1,FALSE)/VLOOKUP($B183,NAV!$A:$FC,CV$1,FALSE),"")</f>
        <v/>
      </c>
      <c r="CW184" s="171" t="str">
        <f>IFERROR(VLOOKUP($B184,'NAV plus Dist'!$B:$FD,CW$1,FALSE)/VLOOKUP($B183,NAV!$A:$FC,CW$1,FALSE),"")</f>
        <v/>
      </c>
      <c r="CX184" s="171" t="str">
        <f>IFERROR(VLOOKUP($B184,'NAV plus Dist'!$B:$FD,CX$1,FALSE)/VLOOKUP($B183,NAV!$A:$FC,CX$1,FALSE),"")</f>
        <v/>
      </c>
      <c r="CY184" s="171" t="str">
        <f>IFERROR(VLOOKUP($B184,'NAV plus Dist'!$B:$FD,CY$1,FALSE)/VLOOKUP($B183,NAV!$A:$FC,CY$1,FALSE),"")</f>
        <v/>
      </c>
      <c r="CZ184" s="171" t="str">
        <f>IFERROR(VLOOKUP($B184,'NAV plus Dist'!$B:$FD,CZ$1,FALSE)/VLOOKUP($B183,NAV!$A:$FC,CZ$1,FALSE),"")</f>
        <v/>
      </c>
      <c r="DA184" s="171" t="str">
        <f>IFERROR(VLOOKUP($B184,'NAV plus Dist'!$B:$FD,DA$1,FALSE)/VLOOKUP($B183,NAV!$A:$FC,DA$1,FALSE),"")</f>
        <v/>
      </c>
      <c r="DB184" s="171" t="str">
        <f>IFERROR(VLOOKUP($B184,'NAV plus Dist'!$B:$FD,DB$1,FALSE)/VLOOKUP($B183,NAV!$A:$FC,DB$1,FALSE),"")</f>
        <v/>
      </c>
      <c r="DC184" s="171" t="str">
        <f>IFERROR(VLOOKUP($B184,'NAV plus Dist'!$B:$FD,DC$1,FALSE)/VLOOKUP($B183,NAV!$A:$FC,DC$1,FALSE),"")</f>
        <v/>
      </c>
      <c r="DD184" s="171" t="str">
        <f>IFERROR(VLOOKUP($B184,'NAV plus Dist'!$B:$FD,DD$1,FALSE)/VLOOKUP($B183,NAV!$A:$FC,DD$1,FALSE),"")</f>
        <v/>
      </c>
      <c r="DE184" s="171" t="str">
        <f>IFERROR(VLOOKUP($B184,'NAV plus Dist'!$B:$FD,DE$1,FALSE)/VLOOKUP($B183,NAV!$A:$FC,DE$1,FALSE),"")</f>
        <v/>
      </c>
      <c r="DF184" s="171" t="str">
        <f>IFERROR(VLOOKUP($B184,'NAV plus Dist'!$B:$FD,DF$1,FALSE)/VLOOKUP($B183,NAV!$A:$FC,DF$1,FALSE),"")</f>
        <v/>
      </c>
      <c r="DG184" s="171" t="str">
        <f>IFERROR(VLOOKUP($B184,'NAV plus Dist'!$B:$FD,DG$1,FALSE)/VLOOKUP($B183,NAV!$A:$FC,DG$1,FALSE),"")</f>
        <v/>
      </c>
      <c r="DH184" s="171" t="str">
        <f>IFERROR(VLOOKUP($B184,'NAV plus Dist'!$B:$FD,DH$1,FALSE)/VLOOKUP($B183,NAV!$A:$FC,DH$1,FALSE),"")</f>
        <v/>
      </c>
    </row>
    <row r="185" spans="1:112">
      <c r="A185" s="94">
        <f t="shared" si="44"/>
        <v>16</v>
      </c>
      <c r="B185" s="168">
        <f t="shared" si="45"/>
        <v>45596</v>
      </c>
      <c r="C185" s="171">
        <f>IFERROR(VLOOKUP($B185,'NAV plus Dist'!$B:$FD,C$1,FALSE)/VLOOKUP($B184,NAV!$A:$FC,C$1,FALSE),"")</f>
        <v>0.99283278454058843</v>
      </c>
      <c r="D185" s="171">
        <f>IFERROR(VLOOKUP($B185,'NAV plus Dist'!$B:$FD,D$1,FALSE)/VLOOKUP($B184,NAV!$A:$FC,D$1,FALSE),"")</f>
        <v>1.0225055489598924</v>
      </c>
      <c r="E185" s="171">
        <f>IFERROR(VLOOKUP($B185,'NAV plus Dist'!$B:$FD,E$1,FALSE)/VLOOKUP($B184,NAV!$A:$FC,E$1,FALSE),"")</f>
        <v>0.99320223833543519</v>
      </c>
      <c r="F185" s="171">
        <f>IFERROR(VLOOKUP($B185,'NAV plus Dist'!$B:$FD,F$1,FALSE)/VLOOKUP($B184,NAV!$A:$FC,F$1,FALSE),"")</f>
        <v>0.93512999991037593</v>
      </c>
      <c r="G185" s="171" t="str">
        <f>IFERROR(VLOOKUP($B185,'NAV plus Dist'!$B:$FD,G$1,FALSE)/VLOOKUP($B184,NAV!$A:$FC,G$1,FALSE),"")</f>
        <v/>
      </c>
      <c r="H185" s="171">
        <f>IFERROR(VLOOKUP($B185,'NAV plus Dist'!$B:$FD,H$1,FALSE)/VLOOKUP($B184,NAV!$A:$FC,H$1,FALSE),"")</f>
        <v>0.99105372458377816</v>
      </c>
      <c r="I185" s="171">
        <f>IFERROR(VLOOKUP($B185,'NAV plus Dist'!$B:$FD,I$1,FALSE)/VLOOKUP($B184,NAV!$A:$FC,I$1,FALSE),"")</f>
        <v>1.0047734058536026</v>
      </c>
      <c r="J185" s="171" t="str">
        <f>IFERROR(VLOOKUP($B185,'NAV plus Dist'!$B:$FD,J$1,FALSE)/VLOOKUP($B184,NAV!$A:$FC,J$1,FALSE),"")</f>
        <v/>
      </c>
      <c r="K185" s="171">
        <f>IFERROR(VLOOKUP($B185,'NAV plus Dist'!$B:$FD,K$1,FALSE)/VLOOKUP($B184,NAV!$A:$FC,K$1,FALSE),"")</f>
        <v>0.94956406181253306</v>
      </c>
      <c r="L185" s="171">
        <f>IFERROR(VLOOKUP($B185,'NAV plus Dist'!$B:$FD,L$1,FALSE)/VLOOKUP($B184,NAV!$A:$FC,L$1,FALSE),"")</f>
        <v>0.97783965970945541</v>
      </c>
      <c r="M185" s="171">
        <f>IFERROR(VLOOKUP($B185,'NAV plus Dist'!$B:$FD,M$1,FALSE)/VLOOKUP($B184,NAV!$A:$FC,M$1,FALSE),"")</f>
        <v>0.94982619992275552</v>
      </c>
      <c r="N185" s="171">
        <f>IFERROR(VLOOKUP($B185,'NAV plus Dist'!$B:$FD,N$1,FALSE)/VLOOKUP($B184,NAV!$A:$FC,N$1,FALSE),"")</f>
        <v>1.0045742954109487</v>
      </c>
      <c r="O185" s="171">
        <f>IFERROR(VLOOKUP($B185,'NAV plus Dist'!$B:$FD,O$1,FALSE)/VLOOKUP($B184,NAV!$A:$FC,O$1,FALSE),"")</f>
        <v>1.0000310568651201</v>
      </c>
      <c r="P185" s="171">
        <f>IFERROR(VLOOKUP($B185,'NAV plus Dist'!$B:$FD,P$1,FALSE)/VLOOKUP($B184,NAV!$A:$FC,P$1,FALSE),"")</f>
        <v>0.99231796085938095</v>
      </c>
      <c r="Q185" s="171">
        <f>IFERROR(VLOOKUP($B185,'NAV plus Dist'!$B:$FD,Q$1,FALSE)/VLOOKUP($B184,NAV!$A:$FC,Q$1,FALSE),"")</f>
        <v>0.99078164863591511</v>
      </c>
      <c r="R185" s="171">
        <f>IFERROR(VLOOKUP($B185,'NAV plus Dist'!$B:$FD,R$1,FALSE)/VLOOKUP($B184,NAV!$A:$FC,R$1,FALSE),"")</f>
        <v>0.99078164863591511</v>
      </c>
      <c r="S185" s="171">
        <f>IFERROR(VLOOKUP($B185,'NAV plus Dist'!$B:$FD,S$1,FALSE)/VLOOKUP($B184,NAV!$A:$FC,S$1,FALSE),"")</f>
        <v>0.99074863574351979</v>
      </c>
      <c r="T185" s="171">
        <f>IFERROR(VLOOKUP($B185,'NAV plus Dist'!$B:$FD,T$1,FALSE)/VLOOKUP($B184,NAV!$A:$FC,T$1,FALSE),"")</f>
        <v>0.9906904577191622</v>
      </c>
      <c r="U185" s="171">
        <f>IFERROR(VLOOKUP($B185,'NAV plus Dist'!$B:$FD,U$1,FALSE)/VLOOKUP($B184,NAV!$A:$FC,U$1,FALSE),"")</f>
        <v>0.99069744304049356</v>
      </c>
      <c r="V185" s="171">
        <f>IFERROR(VLOOKUP($B185,'NAV plus Dist'!$B:$FD,V$1,FALSE)/VLOOKUP($B184,NAV!$A:$FC,V$1,FALSE),"")</f>
        <v>0.99623291702785721</v>
      </c>
      <c r="W185" s="171">
        <f>IFERROR(VLOOKUP($B185,'NAV plus Dist'!$B:$FD,W$1,FALSE)/VLOOKUP($B184,NAV!$A:$FC,W$1,FALSE),"")</f>
        <v>0.99623291702785721</v>
      </c>
      <c r="X185" s="171">
        <f>IFERROR(VLOOKUP($B185,'NAV plus Dist'!$B:$FD,X$1,FALSE)/VLOOKUP($B184,NAV!$A:$FC,X$1,FALSE),"")</f>
        <v>0.99620562629290799</v>
      </c>
      <c r="Y185" s="171">
        <f>IFERROR(VLOOKUP($B185,'NAV plus Dist'!$B:$FD,Y$1,FALSE)/VLOOKUP($B184,NAV!$A:$FC,Y$1,FALSE),"")</f>
        <v>0.9962253929697944</v>
      </c>
      <c r="Z185" s="171">
        <f>IFERROR(VLOOKUP($B185,'NAV plus Dist'!$B:$FD,Z$1,FALSE)/VLOOKUP($B184,NAV!$A:$FC,Z$1,FALSE),"")</f>
        <v>0.99617973607118904</v>
      </c>
      <c r="AA185" s="171">
        <f>IFERROR(VLOOKUP($B185,'NAV plus Dist'!$B:$FD,AA$1,FALSE)/VLOOKUP($B184,NAV!$A:$FC,AA$1,FALSE),"")</f>
        <v>0.99298036291324898</v>
      </c>
      <c r="AB185" s="171">
        <f>IFERROR(VLOOKUP($B185,'NAV plus Dist'!$B:$FD,AB$1,FALSE)/VLOOKUP($B184,NAV!$A:$FC,AB$1,FALSE),"")</f>
        <v>1.0231758506742878</v>
      </c>
      <c r="AC185" s="171">
        <f>IFERROR(VLOOKUP($B185,'NAV plus Dist'!$B:$FD,AC$1,FALSE)/VLOOKUP($B184,NAV!$A:$FC,AC$1,FALSE),"")</f>
        <v>0.99384593866918414</v>
      </c>
      <c r="AD185" s="171">
        <f>IFERROR(VLOOKUP($B185,'NAV plus Dist'!$B:$FD,AD$1,FALSE)/VLOOKUP($B184,NAV!$A:$FC,AD$1,FALSE),"")</f>
        <v>1.0509384970470437</v>
      </c>
      <c r="AE185" s="171">
        <f>IFERROR(VLOOKUP($B185,'NAV plus Dist'!$B:$FD,AE$1,FALSE)/VLOOKUP($B184,NAV!$A:$FC,AE$1,FALSE),"")</f>
        <v>0.95910797622486055</v>
      </c>
      <c r="AF185" s="171">
        <f>IFERROR(VLOOKUP($B185,'NAV plus Dist'!$B:$FD,AF$1,FALSE)/VLOOKUP($B184,NAV!$A:$FC,AF$1,FALSE),"")</f>
        <v>0.94892347096287344</v>
      </c>
      <c r="AG185" s="171">
        <f>IFERROR(VLOOKUP($B185,'NAV plus Dist'!$B:$FD,AG$1,FALSE)/VLOOKUP($B184,NAV!$A:$FC,AG$1,FALSE),"")</f>
        <v>0.97766445902386945</v>
      </c>
      <c r="AH185" s="171">
        <f>IFERROR(VLOOKUP($B185,'NAV plus Dist'!$B:$FD,AH$1,FALSE)/VLOOKUP($B184,NAV!$A:$FC,AH$1,FALSE),"")</f>
        <v>0.94963148916996554</v>
      </c>
      <c r="AI185" s="171">
        <f>IFERROR(VLOOKUP($B185,'NAV plus Dist'!$B:$FD,AI$1,FALSE)/VLOOKUP($B184,NAV!$A:$FC,AI$1,FALSE),"")</f>
        <v>1.0624236736897585</v>
      </c>
      <c r="AJ185" s="171">
        <f>IFERROR(VLOOKUP($B185,'NAV plus Dist'!$B:$FD,AJ$1,FALSE)/VLOOKUP($B184,NAV!$A:$FC,AJ$1,FALSE),"")</f>
        <v>0.99820369428910372</v>
      </c>
      <c r="AK185" s="171">
        <f>IFERROR(VLOOKUP($B185,'NAV plus Dist'!$B:$FD,AK$1,FALSE)/VLOOKUP($B184,NAV!$A:$FC,AK$1,FALSE),"")</f>
        <v>1.0444379649476736</v>
      </c>
      <c r="AL185" s="171">
        <f>IFERROR(VLOOKUP($B185,'NAV plus Dist'!$B:$FD,AL$1,FALSE)/VLOOKUP($B184,NAV!$A:$FC,AL$1,FALSE),"")</f>
        <v>1.0448058296815761</v>
      </c>
      <c r="AM185" s="171">
        <f>IFERROR(VLOOKUP($B185,'NAV plus Dist'!$B:$FD,AM$1,FALSE)/VLOOKUP($B184,NAV!$A:$FC,AM$1,FALSE),"")</f>
        <v>0.93413252680780878</v>
      </c>
      <c r="AN185" s="171">
        <f>IFERROR(VLOOKUP($B185,'NAV plus Dist'!$B:$FD,AN$1,FALSE)/VLOOKUP($B184,NAV!$A:$FC,AN$1,FALSE),"")</f>
        <v>1.1002248373702155</v>
      </c>
      <c r="AO185" s="171">
        <f>IFERROR(VLOOKUP($B185,'NAV plus Dist'!$B:$FD,AO$1,FALSE)/VLOOKUP($B184,NAV!$A:$FC,AO$1,FALSE),"")</f>
        <v>1.0686914700990553</v>
      </c>
      <c r="AP185" s="171">
        <f>IFERROR(VLOOKUP($B185,'NAV plus Dist'!$B:$FD,AP$1,FALSE)/VLOOKUP($B184,NAV!$A:$FC,AP$1,FALSE),"")</f>
        <v>1.0066569297250321</v>
      </c>
      <c r="AQ185" s="171">
        <f>IFERROR(VLOOKUP($B185,'NAV plus Dist'!$B:$FD,AQ$1,FALSE)/VLOOKUP($B184,NAV!$A:$FC,AQ$1,FALSE),"")</f>
        <v>1.0563290254279607</v>
      </c>
      <c r="AR185" s="171">
        <f>IFERROR(VLOOKUP($B185,'NAV plus Dist'!$B:$FD,AR$1,FALSE)/VLOOKUP($B184,NAV!$A:$FC,AR$1,FALSE),"")</f>
        <v>1.0032677255110571</v>
      </c>
      <c r="AS185" s="171">
        <f>IFERROR(VLOOKUP($B185,'NAV plus Dist'!$B:$FD,AS$1,FALSE)/VLOOKUP($B184,NAV!$A:$FC,AS$1,FALSE),"")</f>
        <v>1.0070300384814197</v>
      </c>
      <c r="AT185" s="171">
        <f>IFERROR(VLOOKUP($B185,'NAV plus Dist'!$B:$FD,AT$1,FALSE)/VLOOKUP($B184,NAV!$A:$FC,AT$1,FALSE),"")</f>
        <v>0.964083714951394</v>
      </c>
      <c r="AU185" s="171">
        <f>IFERROR(VLOOKUP($B185,'NAV plus Dist'!$B:$FD,AU$1,FALSE)/VLOOKUP($B184,NAV!$A:$FC,AU$1,FALSE),"")</f>
        <v>1</v>
      </c>
      <c r="AV185" s="171">
        <f>IFERROR(VLOOKUP($B185,'NAV plus Dist'!$B:$FD,AV$1,FALSE)/VLOOKUP($B184,NAV!$A:$FC,AV$1,FALSE),"")</f>
        <v>0.939969115079898</v>
      </c>
      <c r="AW185" s="171">
        <f>IFERROR(VLOOKUP($B185,'NAV plus Dist'!$B:$FD,AW$1,FALSE)/VLOOKUP($B184,NAV!$A:$FC,AW$1,FALSE),"")</f>
        <v>0.97058924553901105</v>
      </c>
      <c r="AX185" s="171">
        <f>IFERROR(VLOOKUP($B185,'NAV plus Dist'!$B:$FD,AX$1,FALSE)/VLOOKUP($B184,NAV!$A:$FC,AX$1,FALSE),"")</f>
        <v>0.97161570187947777</v>
      </c>
      <c r="AY185" s="171">
        <f>IFERROR(VLOOKUP($B185,'NAV plus Dist'!$B:$FD,AY$1,FALSE)/VLOOKUP($B184,NAV!$A:$FC,AY$1,FALSE),"")</f>
        <v>0.98309296472374263</v>
      </c>
      <c r="AZ185" s="171">
        <f>IFERROR(VLOOKUP($B185,'NAV plus Dist'!$B:$FD,AZ$1,FALSE)/VLOOKUP($B184,NAV!$A:$FC,AZ$1,FALSE),"")</f>
        <v>0.97769275509113995</v>
      </c>
      <c r="BA185" s="171">
        <f>IFERROR(VLOOKUP($B185,'NAV plus Dist'!$B:$FD,BA$1,FALSE)/VLOOKUP($B184,NAV!$A:$FC,BA$1,FALSE),"")</f>
        <v>1.0167017730084753</v>
      </c>
      <c r="BB185" s="171">
        <f>IFERROR(VLOOKUP($B185,'NAV plus Dist'!$B:$FD,BB$1,FALSE)/VLOOKUP($B184,NAV!$A:$FC,BB$1,FALSE),"")</f>
        <v>1.0342922165100363</v>
      </c>
      <c r="BC185" s="171">
        <f>IFERROR(VLOOKUP($B185,'NAV plus Dist'!$B:$FD,BC$1,FALSE)/VLOOKUP($B184,NAV!$A:$FC,BC$1,FALSE),"")</f>
        <v>1.004643460189635</v>
      </c>
      <c r="BD185" s="171">
        <f>IFERROR(VLOOKUP($B185,'NAV plus Dist'!$B:$FD,BD$1,FALSE)/VLOOKUP($B184,NAV!$A:$FC,BD$1,FALSE),"")</f>
        <v>1.0337813678325314</v>
      </c>
      <c r="BE185" s="171">
        <f>IFERROR(VLOOKUP($B185,'NAV plus Dist'!$B:$FD,BE$1,FALSE)/VLOOKUP($B184,NAV!$A:$FC,BE$1,FALSE),"")</f>
        <v>1.0041420213708963</v>
      </c>
      <c r="BF185" s="171">
        <f>IFERROR(VLOOKUP($B185,'NAV plus Dist'!$B:$FD,BF$1,FALSE)/VLOOKUP($B184,NAV!$A:$FC,BF$1,FALSE),"")</f>
        <v>0.98335894163910509</v>
      </c>
      <c r="BG185" s="171">
        <f>IFERROR(VLOOKUP($B185,'NAV plus Dist'!$B:$FD,BG$1,FALSE)/VLOOKUP($B184,NAV!$A:$FC,BG$1,FALSE),"")</f>
        <v>0.95516992046276217</v>
      </c>
      <c r="BH185" s="171">
        <f>IFERROR(VLOOKUP($B185,'NAV plus Dist'!$B:$FD,BH$1,FALSE)/VLOOKUP($B184,NAV!$A:$FC,BH$1,FALSE),"")</f>
        <v>0.96563144080187435</v>
      </c>
      <c r="BI185" s="171">
        <f>IFERROR(VLOOKUP($B185,'NAV plus Dist'!$B:$FD,BI$1,FALSE)/VLOOKUP($B184,NAV!$A:$FC,BI$1,FALSE),"")</f>
        <v>0.9379170597072285</v>
      </c>
      <c r="BJ185" s="171">
        <f>IFERROR(VLOOKUP($B185,'NAV plus Dist'!$B:$FD,BJ$1,FALSE)/VLOOKUP($B184,NAV!$A:$FC,BJ$1,FALSE),"")</f>
        <v>0.97985323549032688</v>
      </c>
      <c r="BK185" s="171">
        <f>IFERROR(VLOOKUP($B185,'NAV plus Dist'!$B:$FD,BK$1,FALSE)/VLOOKUP($B184,NAV!$A:$FC,BK$1,FALSE),"")</f>
        <v>0.95174067642437787</v>
      </c>
      <c r="BL185" s="171">
        <f>IFERROR(VLOOKUP($B185,'NAV plus Dist'!$B:$FD,BL$1,FALSE)/VLOOKUP($B184,NAV!$A:$FC,BL$1,FALSE),"")</f>
        <v>0.96751520388155932</v>
      </c>
      <c r="BM185" s="171">
        <f>IFERROR(VLOOKUP($B185,'NAV plus Dist'!$B:$FD,BM$1,FALSE)/VLOOKUP($B184,NAV!$A:$FC,BM$1,FALSE),"")</f>
        <v>0.93975992947825449</v>
      </c>
      <c r="BN185" s="171">
        <f>IFERROR(VLOOKUP($B185,'NAV plus Dist'!$B:$FD,BN$1,FALSE)/VLOOKUP($B184,NAV!$A:$FC,BN$1,FALSE),"")</f>
        <v>1.0952860943870832</v>
      </c>
      <c r="BO185" s="171">
        <f>IFERROR(VLOOKUP($B185,'NAV plus Dist'!$B:$FD,BO$1,FALSE)/VLOOKUP($B184,NAV!$A:$FC,BO$1,FALSE),"")</f>
        <v>1.0638704042214078</v>
      </c>
      <c r="BP185" s="171">
        <f>IFERROR(VLOOKUP($B185,'NAV plus Dist'!$B:$FD,BP$1,FALSE)/VLOOKUP($B184,NAV!$A:$FC,BP$1,FALSE),"")</f>
        <v>1.1196848471189242</v>
      </c>
      <c r="BQ185" s="171">
        <f>IFERROR(VLOOKUP($B185,'NAV plus Dist'!$B:$FD,BQ$1,FALSE)/VLOOKUP($B184,NAV!$A:$FC,BQ$1,FALSE),"")</f>
        <v>1.0876091855549141</v>
      </c>
      <c r="BR185" s="171" t="str">
        <f>IFERROR(VLOOKUP($B185,'NAV plus Dist'!$B:$FD,BR$1,FALSE)/VLOOKUP($B184,NAV!$A:$FC,BR$1,FALSE),"")</f>
        <v/>
      </c>
      <c r="BS185" s="171" t="str">
        <f>IFERROR(VLOOKUP($B185,'NAV plus Dist'!$B:$FD,BS$1,FALSE)/VLOOKUP($B184,NAV!$A:$FC,BS$1,FALSE),"")</f>
        <v/>
      </c>
      <c r="BT185" s="171" t="str">
        <f>IFERROR(VLOOKUP($B185,'NAV plus Dist'!$B:$FD,BT$1,FALSE)/VLOOKUP($B184,NAV!$A:$FC,BT$1,FALSE),"")</f>
        <v/>
      </c>
      <c r="BU185" s="171" t="str">
        <f>IFERROR(VLOOKUP($B185,'NAV plus Dist'!$B:$FD,BU$1,FALSE)/VLOOKUP($B184,NAV!$A:$FC,BU$1,FALSE),"")</f>
        <v/>
      </c>
      <c r="BV185" s="171" t="str">
        <f>IFERROR(VLOOKUP($B185,'NAV plus Dist'!$B:$FD,BV$1,FALSE)/VLOOKUP($B184,NAV!$A:$FC,BV$1,FALSE),"")</f>
        <v/>
      </c>
      <c r="BW185" s="171" t="str">
        <f>IFERROR(VLOOKUP($B185,'NAV plus Dist'!$B:$FD,BW$1,FALSE)/VLOOKUP($B184,NAV!$A:$FC,BW$1,FALSE),"")</f>
        <v/>
      </c>
      <c r="BX185" s="171" t="str">
        <f>IFERROR(VLOOKUP($B185,'NAV plus Dist'!$B:$FD,BX$1,FALSE)/VLOOKUP($B184,NAV!$A:$FC,BX$1,FALSE),"")</f>
        <v/>
      </c>
      <c r="BY185" s="171" t="str">
        <f>IFERROR(VLOOKUP($B185,'NAV plus Dist'!$B:$FD,BY$1,FALSE)/VLOOKUP($B184,NAV!$A:$FC,BY$1,FALSE),"")</f>
        <v/>
      </c>
      <c r="BZ185" s="171" t="str">
        <f>IFERROR(VLOOKUP($B185,'NAV plus Dist'!$B:$FD,BZ$1,FALSE)/VLOOKUP($B184,NAV!$A:$FC,BZ$1,FALSE),"")</f>
        <v/>
      </c>
      <c r="CA185" s="171" t="str">
        <f>IFERROR(VLOOKUP($B185,'NAV plus Dist'!$B:$FD,CA$1,FALSE)/VLOOKUP($B184,NAV!$A:$FC,CA$1,FALSE),"")</f>
        <v/>
      </c>
      <c r="CB185" s="171" t="str">
        <f>IFERROR(VLOOKUP($B185,'NAV plus Dist'!$B:$FD,CB$1,FALSE)/VLOOKUP($B184,NAV!$A:$FC,CB$1,FALSE),"")</f>
        <v/>
      </c>
      <c r="CC185" s="171" t="str">
        <f>IFERROR(VLOOKUP($B185,'NAV plus Dist'!$B:$FD,CC$1,FALSE)/VLOOKUP($B184,NAV!$A:$FC,CC$1,FALSE),"")</f>
        <v/>
      </c>
      <c r="CD185" s="171" t="str">
        <f>IFERROR(VLOOKUP($B185,'NAV plus Dist'!$B:$FD,CD$1,FALSE)/VLOOKUP($B184,NAV!$A:$FC,CD$1,FALSE),"")</f>
        <v/>
      </c>
      <c r="CE185" s="171" t="str">
        <f>IFERROR(VLOOKUP($B185,'NAV plus Dist'!$B:$FD,CE$1,FALSE)/VLOOKUP($B184,NAV!$A:$FC,CE$1,FALSE),"")</f>
        <v/>
      </c>
      <c r="CF185" s="171" t="str">
        <f>IFERROR(VLOOKUP($B185,'NAV plus Dist'!$B:$FD,CF$1,FALSE)/VLOOKUP($B184,NAV!$A:$FC,CF$1,FALSE),"")</f>
        <v/>
      </c>
      <c r="CG185" s="171" t="str">
        <f>IFERROR(VLOOKUP($B185,'NAV plus Dist'!$B:$FD,CG$1,FALSE)/VLOOKUP($B184,NAV!$A:$FC,CG$1,FALSE),"")</f>
        <v/>
      </c>
      <c r="CH185" s="171" t="str">
        <f>IFERROR(VLOOKUP($B185,'NAV plus Dist'!$B:$FD,CH$1,FALSE)/VLOOKUP($B184,NAV!$A:$FC,CH$1,FALSE),"")</f>
        <v/>
      </c>
      <c r="CI185" s="171" t="str">
        <f>IFERROR(VLOOKUP($B185,'NAV plus Dist'!$B:$FD,CI$1,FALSE)/VLOOKUP($B184,NAV!$A:$FC,CI$1,FALSE),"")</f>
        <v/>
      </c>
      <c r="CJ185" s="171" t="str">
        <f>IFERROR(VLOOKUP($B185,'NAV plus Dist'!$B:$FD,CJ$1,FALSE)/VLOOKUP($B184,NAV!$A:$FC,CJ$1,FALSE),"")</f>
        <v/>
      </c>
      <c r="CK185" s="171" t="str">
        <f>IFERROR(VLOOKUP($B185,'NAV plus Dist'!$B:$FD,CK$1,FALSE)/VLOOKUP($B184,NAV!$A:$FC,CK$1,FALSE),"")</f>
        <v/>
      </c>
      <c r="CL185" s="171" t="str">
        <f>IFERROR(VLOOKUP($B185,'NAV plus Dist'!$B:$FD,CL$1,FALSE)/VLOOKUP($B184,NAV!$A:$FC,CL$1,FALSE),"")</f>
        <v/>
      </c>
      <c r="CM185" s="171" t="str">
        <f>IFERROR(VLOOKUP($B185,'NAV plus Dist'!$B:$FD,CM$1,FALSE)/VLOOKUP($B184,NAV!$A:$FC,CM$1,FALSE),"")</f>
        <v/>
      </c>
      <c r="CN185" s="171" t="str">
        <f>IFERROR(VLOOKUP($B185,'NAV plus Dist'!$B:$FD,CN$1,FALSE)/VLOOKUP($B184,NAV!$A:$FC,CN$1,FALSE),"")</f>
        <v/>
      </c>
      <c r="CO185" s="171" t="str">
        <f>IFERROR(VLOOKUP($B185,'NAV plus Dist'!$B:$FD,CO$1,FALSE)/VLOOKUP($B184,NAV!$A:$FC,CO$1,FALSE),"")</f>
        <v/>
      </c>
      <c r="CP185" s="171" t="str">
        <f>IFERROR(VLOOKUP($B185,'NAV plus Dist'!$B:$FD,CP$1,FALSE)/VLOOKUP($B184,NAV!$A:$FC,CP$1,FALSE),"")</f>
        <v/>
      </c>
      <c r="CQ185" s="171" t="str">
        <f>IFERROR(VLOOKUP($B185,'NAV plus Dist'!$B:$FD,CQ$1,FALSE)/VLOOKUP($B184,NAV!$A:$FC,CQ$1,FALSE),"")</f>
        <v/>
      </c>
      <c r="CR185" s="171" t="str">
        <f>IFERROR(VLOOKUP($B185,'NAV plus Dist'!$B:$FD,CR$1,FALSE)/VLOOKUP($B184,NAV!$A:$FC,CR$1,FALSE),"")</f>
        <v/>
      </c>
      <c r="CS185" s="171" t="str">
        <f>IFERROR(VLOOKUP($B185,'NAV plus Dist'!$B:$FD,CS$1,FALSE)/VLOOKUP($B184,NAV!$A:$FC,CS$1,FALSE),"")</f>
        <v/>
      </c>
      <c r="CT185" s="171" t="str">
        <f>IFERROR(VLOOKUP($B185,'NAV plus Dist'!$B:$FD,CT$1,FALSE)/VLOOKUP($B184,NAV!$A:$FC,CT$1,FALSE),"")</f>
        <v/>
      </c>
      <c r="CU185" s="171" t="str">
        <f>IFERROR(VLOOKUP($B185,'NAV plus Dist'!$B:$FD,CU$1,FALSE)/VLOOKUP($B184,NAV!$A:$FC,CU$1,FALSE),"")</f>
        <v/>
      </c>
      <c r="CV185" s="171" t="str">
        <f>IFERROR(VLOOKUP($B185,'NAV plus Dist'!$B:$FD,CV$1,FALSE)/VLOOKUP($B184,NAV!$A:$FC,CV$1,FALSE),"")</f>
        <v/>
      </c>
      <c r="CW185" s="171" t="str">
        <f>IFERROR(VLOOKUP($B185,'NAV plus Dist'!$B:$FD,CW$1,FALSE)/VLOOKUP($B184,NAV!$A:$FC,CW$1,FALSE),"")</f>
        <v/>
      </c>
      <c r="CX185" s="171" t="str">
        <f>IFERROR(VLOOKUP($B185,'NAV plus Dist'!$B:$FD,CX$1,FALSE)/VLOOKUP($B184,NAV!$A:$FC,CX$1,FALSE),"")</f>
        <v/>
      </c>
      <c r="CY185" s="171" t="str">
        <f>IFERROR(VLOOKUP($B185,'NAV plus Dist'!$B:$FD,CY$1,FALSE)/VLOOKUP($B184,NAV!$A:$FC,CY$1,FALSE),"")</f>
        <v/>
      </c>
      <c r="CZ185" s="171" t="str">
        <f>IFERROR(VLOOKUP($B185,'NAV plus Dist'!$B:$FD,CZ$1,FALSE)/VLOOKUP($B184,NAV!$A:$FC,CZ$1,FALSE),"")</f>
        <v/>
      </c>
      <c r="DA185" s="171" t="str">
        <f>IFERROR(VLOOKUP($B185,'NAV plus Dist'!$B:$FD,DA$1,FALSE)/VLOOKUP($B184,NAV!$A:$FC,DA$1,FALSE),"")</f>
        <v/>
      </c>
      <c r="DB185" s="171" t="str">
        <f>IFERROR(VLOOKUP($B185,'NAV plus Dist'!$B:$FD,DB$1,FALSE)/VLOOKUP($B184,NAV!$A:$FC,DB$1,FALSE),"")</f>
        <v/>
      </c>
      <c r="DC185" s="171" t="str">
        <f>IFERROR(VLOOKUP($B185,'NAV plus Dist'!$B:$FD,DC$1,FALSE)/VLOOKUP($B184,NAV!$A:$FC,DC$1,FALSE),"")</f>
        <v/>
      </c>
      <c r="DD185" s="171" t="str">
        <f>IFERROR(VLOOKUP($B185,'NAV plus Dist'!$B:$FD,DD$1,FALSE)/VLOOKUP($B184,NAV!$A:$FC,DD$1,FALSE),"")</f>
        <v/>
      </c>
      <c r="DE185" s="171" t="str">
        <f>IFERROR(VLOOKUP($B185,'NAV plus Dist'!$B:$FD,DE$1,FALSE)/VLOOKUP($B184,NAV!$A:$FC,DE$1,FALSE),"")</f>
        <v/>
      </c>
      <c r="DF185" s="171" t="str">
        <f>IFERROR(VLOOKUP($B185,'NAV plus Dist'!$B:$FD,DF$1,FALSE)/VLOOKUP($B184,NAV!$A:$FC,DF$1,FALSE),"")</f>
        <v/>
      </c>
      <c r="DG185" s="171" t="str">
        <f>IFERROR(VLOOKUP($B185,'NAV plus Dist'!$B:$FD,DG$1,FALSE)/VLOOKUP($B184,NAV!$A:$FC,DG$1,FALSE),"")</f>
        <v/>
      </c>
      <c r="DH185" s="171" t="str">
        <f>IFERROR(VLOOKUP($B185,'NAV plus Dist'!$B:$FD,DH$1,FALSE)/VLOOKUP($B184,NAV!$A:$FC,DH$1,FALSE),"")</f>
        <v/>
      </c>
    </row>
    <row r="186" spans="1:112">
      <c r="A186" s="94">
        <f t="shared" si="44"/>
        <v>15</v>
      </c>
      <c r="B186" s="168">
        <f t="shared" si="45"/>
        <v>45626</v>
      </c>
      <c r="C186" s="171">
        <f>IFERROR(VLOOKUP($B186,'NAV plus Dist'!$B:$FD,C$1,FALSE)/VLOOKUP($B185,NAV!$A:$FC,C$1,FALSE),"")</f>
        <v>1.041512845218634</v>
      </c>
      <c r="D186" s="171">
        <f>IFERROR(VLOOKUP($B186,'NAV plus Dist'!$B:$FD,D$1,FALSE)/VLOOKUP($B185,NAV!$A:$FC,D$1,FALSE),"")</f>
        <v>1.0477107576604503</v>
      </c>
      <c r="E186" s="171">
        <f>IFERROR(VLOOKUP($B186,'NAV plus Dist'!$B:$FD,E$1,FALSE)/VLOOKUP($B185,NAV!$A:$FC,E$1,FALSE),"")</f>
        <v>1.0418713310171317</v>
      </c>
      <c r="F186" s="171">
        <f>IFERROR(VLOOKUP($B186,'NAV plus Dist'!$B:$FD,F$1,FALSE)/VLOOKUP($B185,NAV!$A:$FC,F$1,FALSE),"")</f>
        <v>0.997514626952275</v>
      </c>
      <c r="G186" s="171" t="str">
        <f>IFERROR(VLOOKUP($B186,'NAV plus Dist'!$B:$FD,G$1,FALSE)/VLOOKUP($B185,NAV!$A:$FC,G$1,FALSE),"")</f>
        <v/>
      </c>
      <c r="H186" s="171">
        <f>IFERROR(VLOOKUP($B186,'NAV plus Dist'!$B:$FD,H$1,FALSE)/VLOOKUP($B185,NAV!$A:$FC,H$1,FALSE),"")</f>
        <v>1.0563495523689506</v>
      </c>
      <c r="I186" s="171">
        <f>IFERROR(VLOOKUP($B186,'NAV plus Dist'!$B:$FD,I$1,FALSE)/VLOOKUP($B185,NAV!$A:$FC,I$1,FALSE),"")</f>
        <v>1.0553498492193762</v>
      </c>
      <c r="J186" s="171" t="str">
        <f>IFERROR(VLOOKUP($B186,'NAV plus Dist'!$B:$FD,J$1,FALSE)/VLOOKUP($B185,NAV!$A:$FC,J$1,FALSE),"")</f>
        <v/>
      </c>
      <c r="K186" s="171">
        <f>IFERROR(VLOOKUP($B186,'NAV plus Dist'!$B:$FD,K$1,FALSE)/VLOOKUP($B185,NAV!$A:$FC,K$1,FALSE),"")</f>
        <v>1.0178509764800674</v>
      </c>
      <c r="L186" s="171">
        <f>IFERROR(VLOOKUP($B186,'NAV plus Dist'!$B:$FD,L$1,FALSE)/VLOOKUP($B185,NAV!$A:$FC,L$1,FALSE),"")</f>
        <v>1.0246810896687071</v>
      </c>
      <c r="M186" s="171">
        <f>IFERROR(VLOOKUP($B186,'NAV plus Dist'!$B:$FD,M$1,FALSE)/VLOOKUP($B185,NAV!$A:$FC,M$1,FALSE),"")</f>
        <v>1.018977021404206</v>
      </c>
      <c r="N186" s="171">
        <f>IFERROR(VLOOKUP($B186,'NAV plus Dist'!$B:$FD,N$1,FALSE)/VLOOKUP($B185,NAV!$A:$FC,N$1,FALSE),"")</f>
        <v>1.0464905150481902</v>
      </c>
      <c r="O186" s="171">
        <f>IFERROR(VLOOKUP($B186,'NAV plus Dist'!$B:$FD,O$1,FALSE)/VLOOKUP($B185,NAV!$A:$FC,O$1,FALSE),"")</f>
        <v>1.0362754303599373</v>
      </c>
      <c r="P186" s="171">
        <f>IFERROR(VLOOKUP($B186,'NAV plus Dist'!$B:$FD,P$1,FALSE)/VLOOKUP($B185,NAV!$A:$FC,P$1,FALSE),"")</f>
        <v>1.0355318279350159</v>
      </c>
      <c r="Q186" s="171">
        <f>IFERROR(VLOOKUP($B186,'NAV plus Dist'!$B:$FD,Q$1,FALSE)/VLOOKUP($B185,NAV!$A:$FC,Q$1,FALSE),"")</f>
        <v>1.058019430098595</v>
      </c>
      <c r="R186" s="171">
        <f>IFERROR(VLOOKUP($B186,'NAV plus Dist'!$B:$FD,R$1,FALSE)/VLOOKUP($B185,NAV!$A:$FC,R$1,FALSE),"")</f>
        <v>1.058019430098595</v>
      </c>
      <c r="S186" s="171">
        <f>IFERROR(VLOOKUP($B186,'NAV plus Dist'!$B:$FD,S$1,FALSE)/VLOOKUP($B185,NAV!$A:$FC,S$1,FALSE),"")</f>
        <v>1.0571886923343738</v>
      </c>
      <c r="T186" s="171">
        <f>IFERROR(VLOOKUP($B186,'NAV plus Dist'!$B:$FD,T$1,FALSE)/VLOOKUP($B185,NAV!$A:$FC,T$1,FALSE),"")</f>
        <v>1.0584156727748053</v>
      </c>
      <c r="U186" s="171">
        <f>IFERROR(VLOOKUP($B186,'NAV plus Dist'!$B:$FD,U$1,FALSE)/VLOOKUP($B185,NAV!$A:$FC,U$1,FALSE),"")</f>
        <v>1.0584055896961024</v>
      </c>
      <c r="V186" s="171">
        <f>IFERROR(VLOOKUP($B186,'NAV plus Dist'!$B:$FD,V$1,FALSE)/VLOOKUP($B185,NAV!$A:$FC,V$1,FALSE),"")</f>
        <v>1.0357185379211813</v>
      </c>
      <c r="W186" s="171">
        <f>IFERROR(VLOOKUP($B186,'NAV plus Dist'!$B:$FD,W$1,FALSE)/VLOOKUP($B185,NAV!$A:$FC,W$1,FALSE),"")</f>
        <v>1.0357185379211813</v>
      </c>
      <c r="X186" s="171">
        <f>IFERROR(VLOOKUP($B186,'NAV plus Dist'!$B:$FD,X$1,FALSE)/VLOOKUP($B185,NAV!$A:$FC,X$1,FALSE),"")</f>
        <v>1.0354880587326813</v>
      </c>
      <c r="Y186" s="171">
        <f>IFERROR(VLOOKUP($B186,'NAV plus Dist'!$B:$FD,Y$1,FALSE)/VLOOKUP($B185,NAV!$A:$FC,Y$1,FALSE),"")</f>
        <v>1.0366846986771623</v>
      </c>
      <c r="Z186" s="171">
        <f>IFERROR(VLOOKUP($B186,'NAV plus Dist'!$B:$FD,Z$1,FALSE)/VLOOKUP($B185,NAV!$A:$FC,Z$1,FALSE),"")</f>
        <v>1.0366775842712268</v>
      </c>
      <c r="AA186" s="171">
        <f>IFERROR(VLOOKUP($B186,'NAV plus Dist'!$B:$FD,AA$1,FALSE)/VLOOKUP($B185,NAV!$A:$FC,AA$1,FALSE),"")</f>
        <v>1.0375734486338299</v>
      </c>
      <c r="AB186" s="171">
        <f>IFERROR(VLOOKUP($B186,'NAV plus Dist'!$B:$FD,AB$1,FALSE)/VLOOKUP($B185,NAV!$A:$FC,AB$1,FALSE),"")</f>
        <v>1.0439099328446648</v>
      </c>
      <c r="AC186" s="171">
        <f>IFERROR(VLOOKUP($B186,'NAV plus Dist'!$B:$FD,AC$1,FALSE)/VLOOKUP($B185,NAV!$A:$FC,AC$1,FALSE),"")</f>
        <v>1.0380920365881707</v>
      </c>
      <c r="AD186" s="171">
        <f>IFERROR(VLOOKUP($B186,'NAV plus Dist'!$B:$FD,AD$1,FALSE)/VLOOKUP($B185,NAV!$A:$FC,AD$1,FALSE),"")</f>
        <v>0.96024254951514332</v>
      </c>
      <c r="AE186" s="171">
        <f>IFERROR(VLOOKUP($B186,'NAV plus Dist'!$B:$FD,AE$1,FALSE)/VLOOKUP($B185,NAV!$A:$FC,AE$1,FALSE),"")</f>
        <v>1.0228626167478247</v>
      </c>
      <c r="AF186" s="171">
        <f>IFERROR(VLOOKUP($B186,'NAV plus Dist'!$B:$FD,AF$1,FALSE)/VLOOKUP($B185,NAV!$A:$FC,AF$1,FALSE),"")</f>
        <v>0.99775458186673149</v>
      </c>
      <c r="AG186" s="171">
        <f>IFERROR(VLOOKUP($B186,'NAV plus Dist'!$B:$FD,AG$1,FALSE)/VLOOKUP($B185,NAV!$A:$FC,AG$1,FALSE),"")</f>
        <v>1.0040542847388187</v>
      </c>
      <c r="AH186" s="171">
        <f>IFERROR(VLOOKUP($B186,'NAV plus Dist'!$B:$FD,AH$1,FALSE)/VLOOKUP($B185,NAV!$A:$FC,AH$1,FALSE),"")</f>
        <v>0.99845310402875398</v>
      </c>
      <c r="AI186" s="171">
        <f>IFERROR(VLOOKUP($B186,'NAV plus Dist'!$B:$FD,AI$1,FALSE)/VLOOKUP($B185,NAV!$A:$FC,AI$1,FALSE),"")</f>
        <v>1.2761745737897323</v>
      </c>
      <c r="AJ186" s="171">
        <f>IFERROR(VLOOKUP($B186,'NAV plus Dist'!$B:$FD,AJ$1,FALSE)/VLOOKUP($B185,NAV!$A:$FC,AJ$1,FALSE),"")</f>
        <v>1.0335506222364041</v>
      </c>
      <c r="AK186" s="171">
        <f>IFERROR(VLOOKUP($B186,'NAV plus Dist'!$B:$FD,AK$1,FALSE)/VLOOKUP($B185,NAV!$A:$FC,AK$1,FALSE),"")</f>
        <v>1.1188817563717857</v>
      </c>
      <c r="AL186" s="171">
        <f>IFERROR(VLOOKUP($B186,'NAV plus Dist'!$B:$FD,AL$1,FALSE)/VLOOKUP($B185,NAV!$A:$FC,AL$1,FALSE),"")</f>
        <v>1.1191555076910573</v>
      </c>
      <c r="AM186" s="171">
        <f>IFERROR(VLOOKUP($B186,'NAV plus Dist'!$B:$FD,AM$1,FALSE)/VLOOKUP($B185,NAV!$A:$FC,AM$1,FALSE),"")</f>
        <v>0.96158283884336426</v>
      </c>
      <c r="AN186" s="171">
        <f>IFERROR(VLOOKUP($B186,'NAV plus Dist'!$B:$FD,AN$1,FALSE)/VLOOKUP($B185,NAV!$A:$FC,AN$1,FALSE),"")</f>
        <v>1.0968491917216538</v>
      </c>
      <c r="AO186" s="171">
        <f>IFERROR(VLOOKUP($B186,'NAV plus Dist'!$B:$FD,AO$1,FALSE)/VLOOKUP($B185,NAV!$A:$FC,AO$1,FALSE),"")</f>
        <v>1.0907372907993897</v>
      </c>
      <c r="AP186" s="171">
        <f>IFERROR(VLOOKUP($B186,'NAV plus Dist'!$B:$FD,AP$1,FALSE)/VLOOKUP($B185,NAV!$A:$FC,AP$1,FALSE),"")</f>
        <v>1.0503756902742991</v>
      </c>
      <c r="AQ186" s="171">
        <f>IFERROR(VLOOKUP($B186,'NAV plus Dist'!$B:$FD,AQ$1,FALSE)/VLOOKUP($B185,NAV!$A:$FC,AQ$1,FALSE),"")</f>
        <v>1.0784206314425624</v>
      </c>
      <c r="AR186" s="171">
        <f>IFERROR(VLOOKUP($B186,'NAV plus Dist'!$B:$FD,AR$1,FALSE)/VLOOKUP($B185,NAV!$A:$FC,AR$1,FALSE),"")</f>
        <v>1.0030459999999999</v>
      </c>
      <c r="AS186" s="171">
        <f>IFERROR(VLOOKUP($B186,'NAV plus Dist'!$B:$FD,AS$1,FALSE)/VLOOKUP($B185,NAV!$A:$FC,AS$1,FALSE),"")</f>
        <v>1.0635483054552146</v>
      </c>
      <c r="AT186" s="171">
        <f>IFERROR(VLOOKUP($B186,'NAV plus Dist'!$B:$FD,AT$1,FALSE)/VLOOKUP($B185,NAV!$A:$FC,AT$1,FALSE),"")</f>
        <v>0.95126125673730377</v>
      </c>
      <c r="AU186" s="171">
        <f>IFERROR(VLOOKUP($B186,'NAV plus Dist'!$B:$FD,AU$1,FALSE)/VLOOKUP($B185,NAV!$A:$FC,AU$1,FALSE),"")</f>
        <v>1</v>
      </c>
      <c r="AV186" s="171">
        <f>IFERROR(VLOOKUP($B186,'NAV plus Dist'!$B:$FD,AV$1,FALSE)/VLOOKUP($B185,NAV!$A:$FC,AV$1,FALSE),"")</f>
        <v>0.91618933855276019</v>
      </c>
      <c r="AW186" s="171">
        <f>IFERROR(VLOOKUP($B186,'NAV plus Dist'!$B:$FD,AW$1,FALSE)/VLOOKUP($B185,NAV!$A:$FC,AW$1,FALSE),"")</f>
        <v>1.0067807785866398</v>
      </c>
      <c r="AX186" s="171">
        <f>IFERROR(VLOOKUP($B186,'NAV plus Dist'!$B:$FD,AX$1,FALSE)/VLOOKUP($B185,NAV!$A:$FC,AX$1,FALSE),"")</f>
        <v>1.0083640901728579</v>
      </c>
      <c r="AY186" s="171">
        <f>IFERROR(VLOOKUP($B186,'NAV plus Dist'!$B:$FD,AY$1,FALSE)/VLOOKUP($B185,NAV!$A:$FC,AY$1,FALSE),"")</f>
        <v>1.029352334361374</v>
      </c>
      <c r="AZ186" s="171">
        <f>IFERROR(VLOOKUP($B186,'NAV plus Dist'!$B:$FD,AZ$1,FALSE)/VLOOKUP($B185,NAV!$A:$FC,AZ$1,FALSE),"")</f>
        <v>1.0338467187531875</v>
      </c>
      <c r="BA186" s="171">
        <f>IFERROR(VLOOKUP($B186,'NAV plus Dist'!$B:$FD,BA$1,FALSE)/VLOOKUP($B185,NAV!$A:$FC,BA$1,FALSE),"")</f>
        <v>1.0636259228876128</v>
      </c>
      <c r="BB186" s="171">
        <f>IFERROR(VLOOKUP($B186,'NAV plus Dist'!$B:$FD,BB$1,FALSE)/VLOOKUP($B185,NAV!$A:$FC,BB$1,FALSE),"")</f>
        <v>1.1072631958061547</v>
      </c>
      <c r="BC186" s="171">
        <f>IFERROR(VLOOKUP($B186,'NAV plus Dist'!$B:$FD,BC$1,FALSE)/VLOOKUP($B185,NAV!$A:$FC,BC$1,FALSE),"")</f>
        <v>1.1010902612050084</v>
      </c>
      <c r="BD186" s="171">
        <f>IFERROR(VLOOKUP($B186,'NAV plus Dist'!$B:$FD,BD$1,FALSE)/VLOOKUP($B185,NAV!$A:$FC,BD$1,FALSE),"")</f>
        <v>1.1344128394354089</v>
      </c>
      <c r="BE186" s="171">
        <f>IFERROR(VLOOKUP($B186,'NAV plus Dist'!$B:$FD,BE$1,FALSE)/VLOOKUP($B185,NAV!$A:$FC,BE$1,FALSE),"")</f>
        <v>1.1280892299687826</v>
      </c>
      <c r="BF186" s="171">
        <f>IFERROR(VLOOKUP($B186,'NAV plus Dist'!$B:$FD,BF$1,FALSE)/VLOOKUP($B185,NAV!$A:$FC,BF$1,FALSE),"")</f>
        <v>0.95309813753581663</v>
      </c>
      <c r="BG186" s="171">
        <f>IFERROR(VLOOKUP($B186,'NAV plus Dist'!$B:$FD,BG$1,FALSE)/VLOOKUP($B185,NAV!$A:$FC,BG$1,FALSE),"")</f>
        <v>0.94776160345269</v>
      </c>
      <c r="BH186" s="171">
        <f>IFERROR(VLOOKUP($B186,'NAV plus Dist'!$B:$FD,BH$1,FALSE)/VLOOKUP($B185,NAV!$A:$FC,BH$1,FALSE),"")</f>
        <v>0.93402700497069502</v>
      </c>
      <c r="BI186" s="171">
        <f>IFERROR(VLOOKUP($B186,'NAV plus Dist'!$B:$FD,BI$1,FALSE)/VLOOKUP($B185,NAV!$A:$FC,BI$1,FALSE),"")</f>
        <v>0.92879602970146979</v>
      </c>
      <c r="BJ186" s="171">
        <f>IFERROR(VLOOKUP($B186,'NAV plus Dist'!$B:$FD,BJ$1,FALSE)/VLOOKUP($B185,NAV!$A:$FC,BJ$1,FALSE),"")</f>
        <v>1.0526252325501275</v>
      </c>
      <c r="BK186" s="171">
        <f>IFERROR(VLOOKUP($B186,'NAV plus Dist'!$B:$FD,BK$1,FALSE)/VLOOKUP($B185,NAV!$A:$FC,BK$1,FALSE),"")</f>
        <v>1.0467570848065861</v>
      </c>
      <c r="BL186" s="171">
        <f>IFERROR(VLOOKUP($B186,'NAV plus Dist'!$B:$FD,BL$1,FALSE)/VLOOKUP($B185,NAV!$A:$FC,BL$1,FALSE),"")</f>
        <v>1.0639333414595922</v>
      </c>
      <c r="BM186" s="171">
        <f>IFERROR(VLOOKUP($B186,'NAV plus Dist'!$B:$FD,BM$1,FALSE)/VLOOKUP($B185,NAV!$A:$FC,BM$1,FALSE),"")</f>
        <v>1.0579982039495328</v>
      </c>
      <c r="BN186" s="171">
        <f>IFERROR(VLOOKUP($B186,'NAV plus Dist'!$B:$FD,BN$1,FALSE)/VLOOKUP($B185,NAV!$A:$FC,BN$1,FALSE),"")</f>
        <v>1.0561129159863316</v>
      </c>
      <c r="BO186" s="171">
        <f>IFERROR(VLOOKUP($B186,'NAV plus Dist'!$B:$FD,BO$1,FALSE)/VLOOKUP($B185,NAV!$A:$FC,BO$1,FALSE),"")</f>
        <v>1.0501951076960101</v>
      </c>
      <c r="BP186" s="171">
        <f>IFERROR(VLOOKUP($B186,'NAV plus Dist'!$B:$FD,BP$1,FALSE)/VLOOKUP($B185,NAV!$A:$FC,BP$1,FALSE),"")</f>
        <v>1.0703904027069289</v>
      </c>
      <c r="BQ186" s="171">
        <f>IFERROR(VLOOKUP($B186,'NAV plus Dist'!$B:$FD,BQ$1,FALSE)/VLOOKUP($B185,NAV!$A:$FC,BQ$1,FALSE),"")</f>
        <v>1.0644100040141717</v>
      </c>
      <c r="BR186" s="171" t="str">
        <f>IFERROR(VLOOKUP($B186,'NAV plus Dist'!$B:$FD,BR$1,FALSE)/VLOOKUP($B185,NAV!$A:$FC,BR$1,FALSE),"")</f>
        <v/>
      </c>
      <c r="BS186" s="171" t="str">
        <f>IFERROR(VLOOKUP($B186,'NAV plus Dist'!$B:$FD,BS$1,FALSE)/VLOOKUP($B185,NAV!$A:$FC,BS$1,FALSE),"")</f>
        <v/>
      </c>
      <c r="BT186" s="171" t="str">
        <f>IFERROR(VLOOKUP($B186,'NAV plus Dist'!$B:$FD,BT$1,FALSE)/VLOOKUP($B185,NAV!$A:$FC,BT$1,FALSE),"")</f>
        <v/>
      </c>
      <c r="BU186" s="171" t="str">
        <f>IFERROR(VLOOKUP($B186,'NAV plus Dist'!$B:$FD,BU$1,FALSE)/VLOOKUP($B185,NAV!$A:$FC,BU$1,FALSE),"")</f>
        <v/>
      </c>
      <c r="BV186" s="171" t="str">
        <f>IFERROR(VLOOKUP($B186,'NAV plus Dist'!$B:$FD,BV$1,FALSE)/VLOOKUP($B185,NAV!$A:$FC,BV$1,FALSE),"")</f>
        <v/>
      </c>
      <c r="BW186" s="171" t="str">
        <f>IFERROR(VLOOKUP($B186,'NAV plus Dist'!$B:$FD,BW$1,FALSE)/VLOOKUP($B185,NAV!$A:$FC,BW$1,FALSE),"")</f>
        <v/>
      </c>
      <c r="BX186" s="171" t="str">
        <f>IFERROR(VLOOKUP($B186,'NAV plus Dist'!$B:$FD,BX$1,FALSE)/VLOOKUP($B185,NAV!$A:$FC,BX$1,FALSE),"")</f>
        <v/>
      </c>
      <c r="BY186" s="171" t="str">
        <f>IFERROR(VLOOKUP($B186,'NAV plus Dist'!$B:$FD,BY$1,FALSE)/VLOOKUP($B185,NAV!$A:$FC,BY$1,FALSE),"")</f>
        <v/>
      </c>
      <c r="BZ186" s="171" t="str">
        <f>IFERROR(VLOOKUP($B186,'NAV plus Dist'!$B:$FD,BZ$1,FALSE)/VLOOKUP($B185,NAV!$A:$FC,BZ$1,FALSE),"")</f>
        <v/>
      </c>
      <c r="CA186" s="171" t="str">
        <f>IFERROR(VLOOKUP($B186,'NAV plus Dist'!$B:$FD,CA$1,FALSE)/VLOOKUP($B185,NAV!$A:$FC,CA$1,FALSE),"")</f>
        <v/>
      </c>
      <c r="CB186" s="171" t="str">
        <f>IFERROR(VLOOKUP($B186,'NAV plus Dist'!$B:$FD,CB$1,FALSE)/VLOOKUP($B185,NAV!$A:$FC,CB$1,FALSE),"")</f>
        <v/>
      </c>
      <c r="CC186" s="171" t="str">
        <f>IFERROR(VLOOKUP($B186,'NAV plus Dist'!$B:$FD,CC$1,FALSE)/VLOOKUP($B185,NAV!$A:$FC,CC$1,FALSE),"")</f>
        <v/>
      </c>
      <c r="CD186" s="171" t="str">
        <f>IFERROR(VLOOKUP($B186,'NAV plus Dist'!$B:$FD,CD$1,FALSE)/VLOOKUP($B185,NAV!$A:$FC,CD$1,FALSE),"")</f>
        <v/>
      </c>
      <c r="CE186" s="171" t="str">
        <f>IFERROR(VLOOKUP($B186,'NAV plus Dist'!$B:$FD,CE$1,FALSE)/VLOOKUP($B185,NAV!$A:$FC,CE$1,FALSE),"")</f>
        <v/>
      </c>
      <c r="CF186" s="171" t="str">
        <f>IFERROR(VLOOKUP($B186,'NAV plus Dist'!$B:$FD,CF$1,FALSE)/VLOOKUP($B185,NAV!$A:$FC,CF$1,FALSE),"")</f>
        <v/>
      </c>
      <c r="CG186" s="171" t="str">
        <f>IFERROR(VLOOKUP($B186,'NAV plus Dist'!$B:$FD,CG$1,FALSE)/VLOOKUP($B185,NAV!$A:$FC,CG$1,FALSE),"")</f>
        <v/>
      </c>
      <c r="CH186" s="171" t="str">
        <f>IFERROR(VLOOKUP($B186,'NAV plus Dist'!$B:$FD,CH$1,FALSE)/VLOOKUP($B185,NAV!$A:$FC,CH$1,FALSE),"")</f>
        <v/>
      </c>
      <c r="CI186" s="171" t="str">
        <f>IFERROR(VLOOKUP($B186,'NAV plus Dist'!$B:$FD,CI$1,FALSE)/VLOOKUP($B185,NAV!$A:$FC,CI$1,FALSE),"")</f>
        <v/>
      </c>
      <c r="CJ186" s="171" t="str">
        <f>IFERROR(VLOOKUP($B186,'NAV plus Dist'!$B:$FD,CJ$1,FALSE)/VLOOKUP($B185,NAV!$A:$FC,CJ$1,FALSE),"")</f>
        <v/>
      </c>
      <c r="CK186" s="171" t="str">
        <f>IFERROR(VLOOKUP($B186,'NAV plus Dist'!$B:$FD,CK$1,FALSE)/VLOOKUP($B185,NAV!$A:$FC,CK$1,FALSE),"")</f>
        <v/>
      </c>
      <c r="CL186" s="171" t="str">
        <f>IFERROR(VLOOKUP($B186,'NAV plus Dist'!$B:$FD,CL$1,FALSE)/VLOOKUP($B185,NAV!$A:$FC,CL$1,FALSE),"")</f>
        <v/>
      </c>
      <c r="CM186" s="171" t="str">
        <f>IFERROR(VLOOKUP($B186,'NAV plus Dist'!$B:$FD,CM$1,FALSE)/VLOOKUP($B185,NAV!$A:$FC,CM$1,FALSE),"")</f>
        <v/>
      </c>
      <c r="CN186" s="171" t="str">
        <f>IFERROR(VLOOKUP($B186,'NAV plus Dist'!$B:$FD,CN$1,FALSE)/VLOOKUP($B185,NAV!$A:$FC,CN$1,FALSE),"")</f>
        <v/>
      </c>
      <c r="CO186" s="171" t="str">
        <f>IFERROR(VLOOKUP($B186,'NAV plus Dist'!$B:$FD,CO$1,FALSE)/VLOOKUP($B185,NAV!$A:$FC,CO$1,FALSE),"")</f>
        <v/>
      </c>
      <c r="CP186" s="171" t="str">
        <f>IFERROR(VLOOKUP($B186,'NAV plus Dist'!$B:$FD,CP$1,FALSE)/VLOOKUP($B185,NAV!$A:$FC,CP$1,FALSE),"")</f>
        <v/>
      </c>
      <c r="CQ186" s="171" t="str">
        <f>IFERROR(VLOOKUP($B186,'NAV plus Dist'!$B:$FD,CQ$1,FALSE)/VLOOKUP($B185,NAV!$A:$FC,CQ$1,FALSE),"")</f>
        <v/>
      </c>
      <c r="CR186" s="171" t="str">
        <f>IFERROR(VLOOKUP($B186,'NAV plus Dist'!$B:$FD,CR$1,FALSE)/VLOOKUP($B185,NAV!$A:$FC,CR$1,FALSE),"")</f>
        <v/>
      </c>
      <c r="CS186" s="171" t="str">
        <f>IFERROR(VLOOKUP($B186,'NAV plus Dist'!$B:$FD,CS$1,FALSE)/VLOOKUP($B185,NAV!$A:$FC,CS$1,FALSE),"")</f>
        <v/>
      </c>
      <c r="CT186" s="171" t="str">
        <f>IFERROR(VLOOKUP($B186,'NAV plus Dist'!$B:$FD,CT$1,FALSE)/VLOOKUP($B185,NAV!$A:$FC,CT$1,FALSE),"")</f>
        <v/>
      </c>
      <c r="CU186" s="171" t="str">
        <f>IFERROR(VLOOKUP($B186,'NAV plus Dist'!$B:$FD,CU$1,FALSE)/VLOOKUP($B185,NAV!$A:$FC,CU$1,FALSE),"")</f>
        <v/>
      </c>
      <c r="CV186" s="171" t="str">
        <f>IFERROR(VLOOKUP($B186,'NAV plus Dist'!$B:$FD,CV$1,FALSE)/VLOOKUP($B185,NAV!$A:$FC,CV$1,FALSE),"")</f>
        <v/>
      </c>
      <c r="CW186" s="171" t="str">
        <f>IFERROR(VLOOKUP($B186,'NAV plus Dist'!$B:$FD,CW$1,FALSE)/VLOOKUP($B185,NAV!$A:$FC,CW$1,FALSE),"")</f>
        <v/>
      </c>
      <c r="CX186" s="171" t="str">
        <f>IFERROR(VLOOKUP($B186,'NAV plus Dist'!$B:$FD,CX$1,FALSE)/VLOOKUP($B185,NAV!$A:$FC,CX$1,FALSE),"")</f>
        <v/>
      </c>
      <c r="CY186" s="171" t="str">
        <f>IFERROR(VLOOKUP($B186,'NAV plus Dist'!$B:$FD,CY$1,FALSE)/VLOOKUP($B185,NAV!$A:$FC,CY$1,FALSE),"")</f>
        <v/>
      </c>
      <c r="CZ186" s="171" t="str">
        <f>IFERROR(VLOOKUP($B186,'NAV plus Dist'!$B:$FD,CZ$1,FALSE)/VLOOKUP($B185,NAV!$A:$FC,CZ$1,FALSE),"")</f>
        <v/>
      </c>
      <c r="DA186" s="171" t="str">
        <f>IFERROR(VLOOKUP($B186,'NAV plus Dist'!$B:$FD,DA$1,FALSE)/VLOOKUP($B185,NAV!$A:$FC,DA$1,FALSE),"")</f>
        <v/>
      </c>
      <c r="DB186" s="171" t="str">
        <f>IFERROR(VLOOKUP($B186,'NAV plus Dist'!$B:$FD,DB$1,FALSE)/VLOOKUP($B185,NAV!$A:$FC,DB$1,FALSE),"")</f>
        <v/>
      </c>
      <c r="DC186" s="171" t="str">
        <f>IFERROR(VLOOKUP($B186,'NAV plus Dist'!$B:$FD,DC$1,FALSE)/VLOOKUP($B185,NAV!$A:$FC,DC$1,FALSE),"")</f>
        <v/>
      </c>
      <c r="DD186" s="171" t="str">
        <f>IFERROR(VLOOKUP($B186,'NAV plus Dist'!$B:$FD,DD$1,FALSE)/VLOOKUP($B185,NAV!$A:$FC,DD$1,FALSE),"")</f>
        <v/>
      </c>
      <c r="DE186" s="171" t="str">
        <f>IFERROR(VLOOKUP($B186,'NAV plus Dist'!$B:$FD,DE$1,FALSE)/VLOOKUP($B185,NAV!$A:$FC,DE$1,FALSE),"")</f>
        <v/>
      </c>
      <c r="DF186" s="171" t="str">
        <f>IFERROR(VLOOKUP($B186,'NAV plus Dist'!$B:$FD,DF$1,FALSE)/VLOOKUP($B185,NAV!$A:$FC,DF$1,FALSE),"")</f>
        <v/>
      </c>
      <c r="DG186" s="171" t="str">
        <f>IFERROR(VLOOKUP($B186,'NAV plus Dist'!$B:$FD,DG$1,FALSE)/VLOOKUP($B185,NAV!$A:$FC,DG$1,FALSE),"")</f>
        <v/>
      </c>
      <c r="DH186" s="171" t="str">
        <f>IFERROR(VLOOKUP($B186,'NAV plus Dist'!$B:$FD,DH$1,FALSE)/VLOOKUP($B185,NAV!$A:$FC,DH$1,FALSE),"")</f>
        <v/>
      </c>
    </row>
    <row r="187" spans="1:112">
      <c r="A187" s="94">
        <f t="shared" si="44"/>
        <v>14</v>
      </c>
      <c r="B187" s="168">
        <f t="shared" si="45"/>
        <v>45657</v>
      </c>
      <c r="C187" s="171">
        <f>IFERROR(VLOOKUP($B187,'NAV plus Dist'!$B:$FD,C$1,FALSE)/VLOOKUP($B186,NAV!$A:$FC,C$1,FALSE),"")</f>
        <v>0.98185833067339234</v>
      </c>
      <c r="D187" s="171">
        <f>IFERROR(VLOOKUP($B187,'NAV plus Dist'!$B:$FD,D$1,FALSE)/VLOOKUP($B186,NAV!$A:$FC,D$1,FALSE),"")</f>
        <v>1.0097960259470224</v>
      </c>
      <c r="E187" s="171">
        <f>IFERROR(VLOOKUP($B187,'NAV plus Dist'!$B:$FD,E$1,FALSE)/VLOOKUP($B186,NAV!$A:$FC,E$1,FALSE),"")</f>
        <v>0.98359335827515726</v>
      </c>
      <c r="F187" s="171">
        <f>IFERROR(VLOOKUP($B187,'NAV plus Dist'!$B:$FD,F$1,FALSE)/VLOOKUP($B186,NAV!$A:$FC,F$1,FALSE),"")</f>
        <v>0.92832684368090501</v>
      </c>
      <c r="G187" s="171" t="str">
        <f>IFERROR(VLOOKUP($B187,'NAV plus Dist'!$B:$FD,G$1,FALSE)/VLOOKUP($B186,NAV!$A:$FC,G$1,FALSE),"")</f>
        <v/>
      </c>
      <c r="H187" s="171">
        <f>IFERROR(VLOOKUP($B187,'NAV plus Dist'!$B:$FD,H$1,FALSE)/VLOOKUP($B186,NAV!$A:$FC,H$1,FALSE),"")</f>
        <v>0.97111853659649205</v>
      </c>
      <c r="I187" s="171">
        <f>IFERROR(VLOOKUP($B187,'NAV plus Dist'!$B:$FD,I$1,FALSE)/VLOOKUP($B186,NAV!$A:$FC,I$1,FALSE),"")</f>
        <v>0.93480876508549959</v>
      </c>
      <c r="J187" s="171" t="str">
        <f>IFERROR(VLOOKUP($B187,'NAV plus Dist'!$B:$FD,J$1,FALSE)/VLOOKUP($B186,NAV!$A:$FC,J$1,FALSE),"")</f>
        <v/>
      </c>
      <c r="K187" s="171">
        <f>IFERROR(VLOOKUP($B187,'NAV plus Dist'!$B:$FD,K$1,FALSE)/VLOOKUP($B186,NAV!$A:$FC,K$1,FALSE),"")</f>
        <v>0.93844933230095695</v>
      </c>
      <c r="L187" s="171">
        <f>IFERROR(VLOOKUP($B187,'NAV plus Dist'!$B:$FD,L$1,FALSE)/VLOOKUP($B186,NAV!$A:$FC,L$1,FALSE),"")</f>
        <v>0.96523218611876538</v>
      </c>
      <c r="M187" s="171">
        <f>IFERROR(VLOOKUP($B187,'NAV plus Dist'!$B:$FD,M$1,FALSE)/VLOOKUP($B186,NAV!$A:$FC,M$1,FALSE),"")</f>
        <v>0.94013037031510827</v>
      </c>
      <c r="N187" s="171">
        <f>IFERROR(VLOOKUP($B187,'NAV plus Dist'!$B:$FD,N$1,FALSE)/VLOOKUP($B186,NAV!$A:$FC,N$1,FALSE),"")</f>
        <v>0.96717402333840685</v>
      </c>
      <c r="O187" s="171">
        <f>IFERROR(VLOOKUP($B187,'NAV plus Dist'!$B:$FD,O$1,FALSE)/VLOOKUP($B186,NAV!$A:$FC,O$1,FALSE),"")</f>
        <v>0.93816001704251506</v>
      </c>
      <c r="P187" s="171">
        <f>IFERROR(VLOOKUP($B187,'NAV plus Dist'!$B:$FD,P$1,FALSE)/VLOOKUP($B186,NAV!$A:$FC,P$1,FALSE),"")</f>
        <v>0.93271116185559333</v>
      </c>
      <c r="Q187" s="171">
        <f>IFERROR(VLOOKUP($B187,'NAV plus Dist'!$B:$FD,Q$1,FALSE)/VLOOKUP($B186,NAV!$A:$FC,Q$1,FALSE),"")</f>
        <v>0.96787486478597562</v>
      </c>
      <c r="R187" s="171">
        <f>IFERROR(VLOOKUP($B187,'NAV plus Dist'!$B:$FD,R$1,FALSE)/VLOOKUP($B186,NAV!$A:$FC,R$1,FALSE),"")</f>
        <v>0.96787486478597562</v>
      </c>
      <c r="S187" s="171">
        <f>IFERROR(VLOOKUP($B187,'NAV plus Dist'!$B:$FD,S$1,FALSE)/VLOOKUP($B186,NAV!$A:$FC,S$1,FALSE),"")</f>
        <v>0.96709765366820899</v>
      </c>
      <c r="T187" s="171">
        <f>IFERROR(VLOOKUP($B187,'NAV plus Dist'!$B:$FD,T$1,FALSE)/VLOOKUP($B186,NAV!$A:$FC,T$1,FALSE),"")</f>
        <v>0.96825641658440276</v>
      </c>
      <c r="U187" s="171">
        <f>IFERROR(VLOOKUP($B187,'NAV plus Dist'!$B:$FD,U$1,FALSE)/VLOOKUP($B186,NAV!$A:$FC,U$1,FALSE),"")</f>
        <v>0.96825511085516835</v>
      </c>
      <c r="V187" s="171">
        <f>IFERROR(VLOOKUP($B187,'NAV plus Dist'!$B:$FD,V$1,FALSE)/VLOOKUP($B186,NAV!$A:$FC,V$1,FALSE),"")</f>
        <v>0.9601532809062101</v>
      </c>
      <c r="W187" s="171">
        <f>IFERROR(VLOOKUP($B187,'NAV plus Dist'!$B:$FD,W$1,FALSE)/VLOOKUP($B186,NAV!$A:$FC,W$1,FALSE),"")</f>
        <v>0.9601532809062101</v>
      </c>
      <c r="X187" s="171">
        <f>IFERROR(VLOOKUP($B187,'NAV plus Dist'!$B:$FD,X$1,FALSE)/VLOOKUP($B186,NAV!$A:$FC,X$1,FALSE),"")</f>
        <v>0.95992376803702706</v>
      </c>
      <c r="Y187" s="171">
        <f>IFERROR(VLOOKUP($B187,'NAV plus Dist'!$B:$FD,Y$1,FALSE)/VLOOKUP($B186,NAV!$A:$FC,Y$1,FALSE),"")</f>
        <v>0.96107866477126758</v>
      </c>
      <c r="Z187" s="171">
        <f>IFERROR(VLOOKUP($B187,'NAV plus Dist'!$B:$FD,Z$1,FALSE)/VLOOKUP($B186,NAV!$A:$FC,Z$1,FALSE),"")</f>
        <v>0.9610285508421148</v>
      </c>
      <c r="AA187" s="171">
        <f>IFERROR(VLOOKUP($B187,'NAV plus Dist'!$B:$FD,AA$1,FALSE)/VLOOKUP($B186,NAV!$A:$FC,AA$1,FALSE),"")</f>
        <v>0.98789798332306922</v>
      </c>
      <c r="AB187" s="171">
        <f>IFERROR(VLOOKUP($B187,'NAV plus Dist'!$B:$FD,AB$1,FALSE)/VLOOKUP($B186,NAV!$A:$FC,AB$1,FALSE),"")</f>
        <v>1.0152705319319844</v>
      </c>
      <c r="AC187" s="171">
        <f>IFERROR(VLOOKUP($B187,'NAV plus Dist'!$B:$FD,AC$1,FALSE)/VLOOKUP($B186,NAV!$A:$FC,AC$1,FALSE),"")</f>
        <v>0.98892868772386833</v>
      </c>
      <c r="AD187" s="171">
        <f>IFERROR(VLOOKUP($B187,'NAV plus Dist'!$B:$FD,AD$1,FALSE)/VLOOKUP($B186,NAV!$A:$FC,AD$1,FALSE),"")</f>
        <v>0.94207370908204202</v>
      </c>
      <c r="AE187" s="171">
        <f>IFERROR(VLOOKUP($B187,'NAV plus Dist'!$B:$FD,AE$1,FALSE)/VLOOKUP($B186,NAV!$A:$FC,AE$1,FALSE),"")</f>
        <v>0.93544938609316286</v>
      </c>
      <c r="AF187" s="171">
        <f>IFERROR(VLOOKUP($B187,'NAV plus Dist'!$B:$FD,AF$1,FALSE)/VLOOKUP($B186,NAV!$A:$FC,AF$1,FALSE),"")</f>
        <v>0.94613075179216943</v>
      </c>
      <c r="AG187" s="171">
        <f>IFERROR(VLOOKUP($B187,'NAV plus Dist'!$B:$FD,AG$1,FALSE)/VLOOKUP($B186,NAV!$A:$FC,AG$1,FALSE),"")</f>
        <v>0.97283654874449255</v>
      </c>
      <c r="AH187" s="171">
        <f>IFERROR(VLOOKUP($B187,'NAV plus Dist'!$B:$FD,AH$1,FALSE)/VLOOKUP($B186,NAV!$A:$FC,AH$1,FALSE),"")</f>
        <v>0.94760386318276713</v>
      </c>
      <c r="AI187" s="171">
        <f>IFERROR(VLOOKUP($B187,'NAV plus Dist'!$B:$FD,AI$1,FALSE)/VLOOKUP($B186,NAV!$A:$FC,AI$1,FALSE),"")</f>
        <v>0.88620202518203883</v>
      </c>
      <c r="AJ187" s="171">
        <f>IFERROR(VLOOKUP($B187,'NAV plus Dist'!$B:$FD,AJ$1,FALSE)/VLOOKUP($B186,NAV!$A:$FC,AJ$1,FALSE),"")</f>
        <v>0.95754518005417166</v>
      </c>
      <c r="AK187" s="171">
        <f>IFERROR(VLOOKUP($B187,'NAV plus Dist'!$B:$FD,AK$1,FALSE)/VLOOKUP($B186,NAV!$A:$FC,AK$1,FALSE),"")</f>
        <v>0.92243004699967213</v>
      </c>
      <c r="AL187" s="171">
        <f>IFERROR(VLOOKUP($B187,'NAV plus Dist'!$B:$FD,AL$1,FALSE)/VLOOKUP($B186,NAV!$A:$FC,AL$1,FALSE),"")</f>
        <v>0.92434781021231538</v>
      </c>
      <c r="AM187" s="171">
        <f>IFERROR(VLOOKUP($B187,'NAV plus Dist'!$B:$FD,AM$1,FALSE)/VLOOKUP($B186,NAV!$A:$FC,AM$1,FALSE),"")</f>
        <v>0.9459307237397917</v>
      </c>
      <c r="AN187" s="171">
        <f>IFERROR(VLOOKUP($B187,'NAV plus Dist'!$B:$FD,AN$1,FALSE)/VLOOKUP($B186,NAV!$A:$FC,AN$1,FALSE),"")</f>
        <v>0.99503275686803927</v>
      </c>
      <c r="AO187" s="171">
        <f>IFERROR(VLOOKUP($B187,'NAV plus Dist'!$B:$FD,AO$1,FALSE)/VLOOKUP($B186,NAV!$A:$FC,AO$1,FALSE),"")</f>
        <v>0.9692175227116977</v>
      </c>
      <c r="AP187" s="171">
        <f>IFERROR(VLOOKUP($B187,'NAV plus Dist'!$B:$FD,AP$1,FALSE)/VLOOKUP($B186,NAV!$A:$FC,AP$1,FALSE),"")</f>
        <v>0.95677163442078839</v>
      </c>
      <c r="AQ187" s="171">
        <f>IFERROR(VLOOKUP($B187,'NAV plus Dist'!$B:$FD,AQ$1,FALSE)/VLOOKUP($B186,NAV!$A:$FC,AQ$1,FALSE),"")</f>
        <v>0.96877154740986227</v>
      </c>
      <c r="AR187" s="171">
        <f>IFERROR(VLOOKUP($B187,'NAV plus Dist'!$B:$FD,AR$1,FALSE)/VLOOKUP($B186,NAV!$A:$FC,AR$1,FALSE),"")</f>
        <v>1.002902</v>
      </c>
      <c r="AS187" s="171">
        <f>IFERROR(VLOOKUP($B187,'NAV plus Dist'!$B:$FD,AS$1,FALSE)/VLOOKUP($B186,NAV!$A:$FC,AS$1,FALSE),"")</f>
        <v>0.9448581927618882</v>
      </c>
      <c r="AT187" s="171">
        <f>IFERROR(VLOOKUP($B187,'NAV plus Dist'!$B:$FD,AT$1,FALSE)/VLOOKUP($B186,NAV!$A:$FC,AT$1,FALSE),"")</f>
        <v>0.97443987803261312</v>
      </c>
      <c r="AU187" s="171">
        <f>IFERROR(VLOOKUP($B187,'NAV plus Dist'!$B:$FD,AU$1,FALSE)/VLOOKUP($B186,NAV!$A:$FC,AU$1,FALSE),"")</f>
        <v>1.0125</v>
      </c>
      <c r="AV187" s="171">
        <f>IFERROR(VLOOKUP($B187,'NAV plus Dist'!$B:$FD,AV$1,FALSE)/VLOOKUP($B186,NAV!$A:$FC,AV$1,FALSE),"")</f>
        <v>0.94430279515401061</v>
      </c>
      <c r="AW187" s="171">
        <f>IFERROR(VLOOKUP($B187,'NAV plus Dist'!$B:$FD,AW$1,FALSE)/VLOOKUP($B186,NAV!$A:$FC,AW$1,FALSE),"")</f>
        <v>0.97931188162937877</v>
      </c>
      <c r="AX187" s="171">
        <f>IFERROR(VLOOKUP($B187,'NAV plus Dist'!$B:$FD,AX$1,FALSE)/VLOOKUP($B186,NAV!$A:$FC,AX$1,FALSE),"")</f>
        <v>0.98047344600806174</v>
      </c>
      <c r="AY187" s="171">
        <f>IFERROR(VLOOKUP($B187,'NAV plus Dist'!$B:$FD,AY$1,FALSE)/VLOOKUP($B186,NAV!$A:$FC,AY$1,FALSE),"")</f>
        <v>0.95789709422764679</v>
      </c>
      <c r="AZ187" s="171">
        <f>IFERROR(VLOOKUP($B187,'NAV plus Dist'!$B:$FD,AZ$1,FALSE)/VLOOKUP($B186,NAV!$A:$FC,AZ$1,FALSE),"")</f>
        <v>0.94741468808795504</v>
      </c>
      <c r="BA187" s="171">
        <f>IFERROR(VLOOKUP($B187,'NAV plus Dist'!$B:$FD,BA$1,FALSE)/VLOOKUP($B186,NAV!$A:$FC,BA$1,FALSE),"")</f>
        <v>0.92158565712335982</v>
      </c>
      <c r="BB187" s="171">
        <f>IFERROR(VLOOKUP($B187,'NAV plus Dist'!$B:$FD,BB$1,FALSE)/VLOOKUP($B186,NAV!$A:$FC,BB$1,FALSE),"")</f>
        <v>1.0687346199624674</v>
      </c>
      <c r="BC187" s="171">
        <f>IFERROR(VLOOKUP($B187,'NAV plus Dist'!$B:$FD,BC$1,FALSE)/VLOOKUP($B186,NAV!$A:$FC,BC$1,FALSE),"")</f>
        <v>1.0410125632852054</v>
      </c>
      <c r="BD187" s="171">
        <f>IFERROR(VLOOKUP($B187,'NAV plus Dist'!$B:$FD,BD$1,FALSE)/VLOOKUP($B186,NAV!$A:$FC,BD$1,FALSE),"")</f>
        <v>1.0829897016969843</v>
      </c>
      <c r="BE187" s="171">
        <f>IFERROR(VLOOKUP($B187,'NAV plus Dist'!$B:$FD,BE$1,FALSE)/VLOOKUP($B186,NAV!$A:$FC,BE$1,FALSE),"")</f>
        <v>1.0550800501589339</v>
      </c>
      <c r="BF187" s="171">
        <f>IFERROR(VLOOKUP($B187,'NAV plus Dist'!$B:$FD,BF$1,FALSE)/VLOOKUP($B186,NAV!$A:$FC,BF$1,FALSE),"")</f>
        <v>1.0066957898552107</v>
      </c>
      <c r="BG187" s="171">
        <f>IFERROR(VLOOKUP($B187,'NAV plus Dist'!$B:$FD,BG$1,FALSE)/VLOOKUP($B186,NAV!$A:$FC,BG$1,FALSE),"")</f>
        <v>0.98083311285533714</v>
      </c>
      <c r="BH187" s="171">
        <f>IFERROR(VLOOKUP($B187,'NAV plus Dist'!$B:$FD,BH$1,FALSE)/VLOOKUP($B186,NAV!$A:$FC,BH$1,FALSE),"")</f>
        <v>0.99926201500232503</v>
      </c>
      <c r="BI187" s="171">
        <f>IFERROR(VLOOKUP($B187,'NAV plus Dist'!$B:$FD,BI$1,FALSE)/VLOOKUP($B186,NAV!$A:$FC,BI$1,FALSE),"")</f>
        <v>0.97356283630773066</v>
      </c>
      <c r="BJ187" s="171">
        <f>IFERROR(VLOOKUP($B187,'NAV plus Dist'!$B:$FD,BJ$1,FALSE)/VLOOKUP($B186,NAV!$A:$FC,BJ$1,FALSE),"")</f>
        <v>1.0219593755690566</v>
      </c>
      <c r="BK187" s="171">
        <f>IFERROR(VLOOKUP($B187,'NAV plus Dist'!$B:$FD,BK$1,FALSE)/VLOOKUP($B186,NAV!$A:$FC,BK$1,FALSE),"")</f>
        <v>0.99555309922625634</v>
      </c>
      <c r="BL187" s="171">
        <f>IFERROR(VLOOKUP($B187,'NAV plus Dist'!$B:$FD,BL$1,FALSE)/VLOOKUP($B186,NAV!$A:$FC,BL$1,FALSE),"")</f>
        <v>1.0143121304841747</v>
      </c>
      <c r="BM187" s="171">
        <f>IFERROR(VLOOKUP($B187,'NAV plus Dist'!$B:$FD,BM$1,FALSE)/VLOOKUP($B186,NAV!$A:$FC,BM$1,FALSE),"")</f>
        <v>0.98832969878697008</v>
      </c>
      <c r="BN187" s="171">
        <f>IFERROR(VLOOKUP($B187,'NAV plus Dist'!$B:$FD,BN$1,FALSE)/VLOOKUP($B186,NAV!$A:$FC,BN$1,FALSE),"")</f>
        <v>0.99609479224779873</v>
      </c>
      <c r="BO187" s="171">
        <f>IFERROR(VLOOKUP($B187,'NAV plus Dist'!$B:$FD,BO$1,FALSE)/VLOOKUP($B186,NAV!$A:$FC,BO$1,FALSE),"")</f>
        <v>0.97041184190852747</v>
      </c>
      <c r="BP187" s="171">
        <f>IFERROR(VLOOKUP($B187,'NAV plus Dist'!$B:$FD,BP$1,FALSE)/VLOOKUP($B186,NAV!$A:$FC,BP$1,FALSE),"")</f>
        <v>0.98756002632626694</v>
      </c>
      <c r="BQ187" s="171">
        <f>IFERROR(VLOOKUP($B187,'NAV plus Dist'!$B:$FD,BQ$1,FALSE)/VLOOKUP($B186,NAV!$A:$FC,BQ$1,FALSE),"")</f>
        <v>0.96210394489668138</v>
      </c>
      <c r="BR187" s="171" t="str">
        <f>IFERROR(VLOOKUP($B187,'NAV plus Dist'!$B:$FD,BR$1,FALSE)/VLOOKUP($B186,NAV!$A:$FC,BR$1,FALSE),"")</f>
        <v/>
      </c>
      <c r="BS187" s="171" t="str">
        <f>IFERROR(VLOOKUP($B187,'NAV plus Dist'!$B:$FD,BS$1,FALSE)/VLOOKUP($B186,NAV!$A:$FC,BS$1,FALSE),"")</f>
        <v/>
      </c>
      <c r="BT187" s="171" t="str">
        <f>IFERROR(VLOOKUP($B187,'NAV plus Dist'!$B:$FD,BT$1,FALSE)/VLOOKUP($B186,NAV!$A:$FC,BT$1,FALSE),"")</f>
        <v/>
      </c>
      <c r="BU187" s="171" t="str">
        <f>IFERROR(VLOOKUP($B187,'NAV plus Dist'!$B:$FD,BU$1,FALSE)/VLOOKUP($B186,NAV!$A:$FC,BU$1,FALSE),"")</f>
        <v/>
      </c>
      <c r="BV187" s="171" t="str">
        <f>IFERROR(VLOOKUP($B187,'NAV plus Dist'!$B:$FD,BV$1,FALSE)/VLOOKUP($B186,NAV!$A:$FC,BV$1,FALSE),"")</f>
        <v/>
      </c>
      <c r="BW187" s="171" t="str">
        <f>IFERROR(VLOOKUP($B187,'NAV plus Dist'!$B:$FD,BW$1,FALSE)/VLOOKUP($B186,NAV!$A:$FC,BW$1,FALSE),"")</f>
        <v/>
      </c>
      <c r="BX187" s="171" t="str">
        <f>IFERROR(VLOOKUP($B187,'NAV plus Dist'!$B:$FD,BX$1,FALSE)/VLOOKUP($B186,NAV!$A:$FC,BX$1,FALSE),"")</f>
        <v/>
      </c>
      <c r="BY187" s="171" t="str">
        <f>IFERROR(VLOOKUP($B187,'NAV plus Dist'!$B:$FD,BY$1,FALSE)/VLOOKUP($B186,NAV!$A:$FC,BY$1,FALSE),"")</f>
        <v/>
      </c>
      <c r="BZ187" s="171" t="str">
        <f>IFERROR(VLOOKUP($B187,'NAV plus Dist'!$B:$FD,BZ$1,FALSE)/VLOOKUP($B186,NAV!$A:$FC,BZ$1,FALSE),"")</f>
        <v/>
      </c>
      <c r="CA187" s="171" t="str">
        <f>IFERROR(VLOOKUP($B187,'NAV plus Dist'!$B:$FD,CA$1,FALSE)/VLOOKUP($B186,NAV!$A:$FC,CA$1,FALSE),"")</f>
        <v/>
      </c>
      <c r="CB187" s="171" t="str">
        <f>IFERROR(VLOOKUP($B187,'NAV plus Dist'!$B:$FD,CB$1,FALSE)/VLOOKUP($B186,NAV!$A:$FC,CB$1,FALSE),"")</f>
        <v/>
      </c>
      <c r="CC187" s="171" t="str">
        <f>IFERROR(VLOOKUP($B187,'NAV plus Dist'!$B:$FD,CC$1,FALSE)/VLOOKUP($B186,NAV!$A:$FC,CC$1,FALSE),"")</f>
        <v/>
      </c>
      <c r="CD187" s="171" t="str">
        <f>IFERROR(VLOOKUP($B187,'NAV plus Dist'!$B:$FD,CD$1,FALSE)/VLOOKUP($B186,NAV!$A:$FC,CD$1,FALSE),"")</f>
        <v/>
      </c>
      <c r="CE187" s="171" t="str">
        <f>IFERROR(VLOOKUP($B187,'NAV plus Dist'!$B:$FD,CE$1,FALSE)/VLOOKUP($B186,NAV!$A:$FC,CE$1,FALSE),"")</f>
        <v/>
      </c>
      <c r="CF187" s="171" t="str">
        <f>IFERROR(VLOOKUP($B187,'NAV plus Dist'!$B:$FD,CF$1,FALSE)/VLOOKUP($B186,NAV!$A:$FC,CF$1,FALSE),"")</f>
        <v/>
      </c>
      <c r="CG187" s="171" t="str">
        <f>IFERROR(VLOOKUP($B187,'NAV plus Dist'!$B:$FD,CG$1,FALSE)/VLOOKUP($B186,NAV!$A:$FC,CG$1,FALSE),"")</f>
        <v/>
      </c>
      <c r="CH187" s="171" t="str">
        <f>IFERROR(VLOOKUP($B187,'NAV plus Dist'!$B:$FD,CH$1,FALSE)/VLOOKUP($B186,NAV!$A:$FC,CH$1,FALSE),"")</f>
        <v/>
      </c>
      <c r="CI187" s="171" t="str">
        <f>IFERROR(VLOOKUP($B187,'NAV plus Dist'!$B:$FD,CI$1,FALSE)/VLOOKUP($B186,NAV!$A:$FC,CI$1,FALSE),"")</f>
        <v/>
      </c>
      <c r="CJ187" s="171" t="str">
        <f>IFERROR(VLOOKUP($B187,'NAV plus Dist'!$B:$FD,CJ$1,FALSE)/VLOOKUP($B186,NAV!$A:$FC,CJ$1,FALSE),"")</f>
        <v/>
      </c>
      <c r="CK187" s="171" t="str">
        <f>IFERROR(VLOOKUP($B187,'NAV plus Dist'!$B:$FD,CK$1,FALSE)/VLOOKUP($B186,NAV!$A:$FC,CK$1,FALSE),"")</f>
        <v/>
      </c>
      <c r="CL187" s="171" t="str">
        <f>IFERROR(VLOOKUP($B187,'NAV plus Dist'!$B:$FD,CL$1,FALSE)/VLOOKUP($B186,NAV!$A:$FC,CL$1,FALSE),"")</f>
        <v/>
      </c>
      <c r="CM187" s="171" t="str">
        <f>IFERROR(VLOOKUP($B187,'NAV plus Dist'!$B:$FD,CM$1,FALSE)/VLOOKUP($B186,NAV!$A:$FC,CM$1,FALSE),"")</f>
        <v/>
      </c>
      <c r="CN187" s="171" t="str">
        <f>IFERROR(VLOOKUP($B187,'NAV plus Dist'!$B:$FD,CN$1,FALSE)/VLOOKUP($B186,NAV!$A:$FC,CN$1,FALSE),"")</f>
        <v/>
      </c>
      <c r="CO187" s="171" t="str">
        <f>IFERROR(VLOOKUP($B187,'NAV plus Dist'!$B:$FD,CO$1,FALSE)/VLOOKUP($B186,NAV!$A:$FC,CO$1,FALSE),"")</f>
        <v/>
      </c>
      <c r="CP187" s="171" t="str">
        <f>IFERROR(VLOOKUP($B187,'NAV plus Dist'!$B:$FD,CP$1,FALSE)/VLOOKUP($B186,NAV!$A:$FC,CP$1,FALSE),"")</f>
        <v/>
      </c>
      <c r="CQ187" s="171" t="str">
        <f>IFERROR(VLOOKUP($B187,'NAV plus Dist'!$B:$FD,CQ$1,FALSE)/VLOOKUP($B186,NAV!$A:$FC,CQ$1,FALSE),"")</f>
        <v/>
      </c>
      <c r="CR187" s="171" t="str">
        <f>IFERROR(VLOOKUP($B187,'NAV plus Dist'!$B:$FD,CR$1,FALSE)/VLOOKUP($B186,NAV!$A:$FC,CR$1,FALSE),"")</f>
        <v/>
      </c>
      <c r="CS187" s="171" t="str">
        <f>IFERROR(VLOOKUP($B187,'NAV plus Dist'!$B:$FD,CS$1,FALSE)/VLOOKUP($B186,NAV!$A:$FC,CS$1,FALSE),"")</f>
        <v/>
      </c>
      <c r="CT187" s="171" t="str">
        <f>IFERROR(VLOOKUP($B187,'NAV plus Dist'!$B:$FD,CT$1,FALSE)/VLOOKUP($B186,NAV!$A:$FC,CT$1,FALSE),"")</f>
        <v/>
      </c>
      <c r="CU187" s="171" t="str">
        <f>IFERROR(VLOOKUP($B187,'NAV plus Dist'!$B:$FD,CU$1,FALSE)/VLOOKUP($B186,NAV!$A:$FC,CU$1,FALSE),"")</f>
        <v/>
      </c>
      <c r="CV187" s="171" t="str">
        <f>IFERROR(VLOOKUP($B187,'NAV plus Dist'!$B:$FD,CV$1,FALSE)/VLOOKUP($B186,NAV!$A:$FC,CV$1,FALSE),"")</f>
        <v/>
      </c>
      <c r="CW187" s="171" t="str">
        <f>IFERROR(VLOOKUP($B187,'NAV plus Dist'!$B:$FD,CW$1,FALSE)/VLOOKUP($B186,NAV!$A:$FC,CW$1,FALSE),"")</f>
        <v/>
      </c>
      <c r="CX187" s="171" t="str">
        <f>IFERROR(VLOOKUP($B187,'NAV plus Dist'!$B:$FD,CX$1,FALSE)/VLOOKUP($B186,NAV!$A:$FC,CX$1,FALSE),"")</f>
        <v/>
      </c>
      <c r="CY187" s="171" t="str">
        <f>IFERROR(VLOOKUP($B187,'NAV plus Dist'!$B:$FD,CY$1,FALSE)/VLOOKUP($B186,NAV!$A:$FC,CY$1,FALSE),"")</f>
        <v/>
      </c>
      <c r="CZ187" s="171" t="str">
        <f>IFERROR(VLOOKUP($B187,'NAV plus Dist'!$B:$FD,CZ$1,FALSE)/VLOOKUP($B186,NAV!$A:$FC,CZ$1,FALSE),"")</f>
        <v/>
      </c>
      <c r="DA187" s="171" t="str">
        <f>IFERROR(VLOOKUP($B187,'NAV plus Dist'!$B:$FD,DA$1,FALSE)/VLOOKUP($B186,NAV!$A:$FC,DA$1,FALSE),"")</f>
        <v/>
      </c>
      <c r="DB187" s="171" t="str">
        <f>IFERROR(VLOOKUP($B187,'NAV plus Dist'!$B:$FD,DB$1,FALSE)/VLOOKUP($B186,NAV!$A:$FC,DB$1,FALSE),"")</f>
        <v/>
      </c>
      <c r="DC187" s="171" t="str">
        <f>IFERROR(VLOOKUP($B187,'NAV plus Dist'!$B:$FD,DC$1,FALSE)/VLOOKUP($B186,NAV!$A:$FC,DC$1,FALSE),"")</f>
        <v/>
      </c>
      <c r="DD187" s="171" t="str">
        <f>IFERROR(VLOOKUP($B187,'NAV plus Dist'!$B:$FD,DD$1,FALSE)/VLOOKUP($B186,NAV!$A:$FC,DD$1,FALSE),"")</f>
        <v/>
      </c>
      <c r="DE187" s="171" t="str">
        <f>IFERROR(VLOOKUP($B187,'NAV plus Dist'!$B:$FD,DE$1,FALSE)/VLOOKUP($B186,NAV!$A:$FC,DE$1,FALSE),"")</f>
        <v/>
      </c>
      <c r="DF187" s="171" t="str">
        <f>IFERROR(VLOOKUP($B187,'NAV plus Dist'!$B:$FD,DF$1,FALSE)/VLOOKUP($B186,NAV!$A:$FC,DF$1,FALSE),"")</f>
        <v/>
      </c>
      <c r="DG187" s="171" t="str">
        <f>IFERROR(VLOOKUP($B187,'NAV plus Dist'!$B:$FD,DG$1,FALSE)/VLOOKUP($B186,NAV!$A:$FC,DG$1,FALSE),"")</f>
        <v/>
      </c>
      <c r="DH187" s="171" t="str">
        <f>IFERROR(VLOOKUP($B187,'NAV plus Dist'!$B:$FD,DH$1,FALSE)/VLOOKUP($B186,NAV!$A:$FC,DH$1,FALSE),"")</f>
        <v/>
      </c>
    </row>
    <row r="188" spans="1:112">
      <c r="A188" s="94">
        <f t="shared" si="44"/>
        <v>13</v>
      </c>
      <c r="B188" s="168">
        <f t="shared" si="45"/>
        <v>45688</v>
      </c>
      <c r="C188" s="171">
        <f>IFERROR(VLOOKUP($B188,'NAV plus Dist'!$B:$FD,C$1,FALSE)/VLOOKUP($B187,NAV!$A:$FC,C$1,FALSE),"")</f>
        <v>1.0172089776632305</v>
      </c>
      <c r="D188" s="171">
        <f>IFERROR(VLOOKUP($B188,'NAV plus Dist'!$B:$FD,D$1,FALSE)/VLOOKUP($B187,NAV!$A:$FC,D$1,FALSE),"")</f>
        <v>1.0296808541701137</v>
      </c>
      <c r="E188" s="171">
        <f>IFERROR(VLOOKUP($B188,'NAV plus Dist'!$B:$FD,E$1,FALSE)/VLOOKUP($B187,NAV!$A:$FC,E$1,FALSE),"")</f>
        <v>1.0184045446244812</v>
      </c>
      <c r="F188" s="171">
        <f>IFERROR(VLOOKUP($B188,'NAV plus Dist'!$B:$FD,F$1,FALSE)/VLOOKUP($B187,NAV!$A:$FC,F$1,FALSE),"")</f>
        <v>1.0852012687059625</v>
      </c>
      <c r="G188" s="171" t="str">
        <f>IFERROR(VLOOKUP($B188,'NAV plus Dist'!$B:$FD,G$1,FALSE)/VLOOKUP($B187,NAV!$A:$FC,G$1,FALSE),"")</f>
        <v/>
      </c>
      <c r="H188" s="171">
        <f>IFERROR(VLOOKUP($B188,'NAV plus Dist'!$B:$FD,H$1,FALSE)/VLOOKUP($B187,NAV!$A:$FC,H$1,FALSE),"")</f>
        <v>1.02127949640501</v>
      </c>
      <c r="I188" s="171">
        <f>IFERROR(VLOOKUP($B188,'NAV plus Dist'!$B:$FD,I$1,FALSE)/VLOOKUP($B187,NAV!$A:$FC,I$1,FALSE),"")</f>
        <v>1.0124513159447657</v>
      </c>
      <c r="J188" s="171" t="str">
        <f>IFERROR(VLOOKUP($B188,'NAV plus Dist'!$B:$FD,J$1,FALSE)/VLOOKUP($B187,NAV!$A:$FC,J$1,FALSE),"")</f>
        <v/>
      </c>
      <c r="K188" s="171">
        <f>IFERROR(VLOOKUP($B188,'NAV plus Dist'!$B:$FD,K$1,FALSE)/VLOOKUP($B187,NAV!$A:$FC,K$1,FALSE),"")</f>
        <v>1.003754887560254</v>
      </c>
      <c r="L188" s="171">
        <f>IFERROR(VLOOKUP($B188,'NAV plus Dist'!$B:$FD,L$1,FALSE)/VLOOKUP($B187,NAV!$A:$FC,L$1,FALSE),"")</f>
        <v>1.0158233384522675</v>
      </c>
      <c r="M188" s="171">
        <f>IFERROR(VLOOKUP($B188,'NAV plus Dist'!$B:$FD,M$1,FALSE)/VLOOKUP($B187,NAV!$A:$FC,M$1,FALSE),"")</f>
        <v>1.0046620281332757</v>
      </c>
      <c r="N188" s="171">
        <f>IFERROR(VLOOKUP($B188,'NAV plus Dist'!$B:$FD,N$1,FALSE)/VLOOKUP($B187,NAV!$A:$FC,N$1,FALSE),"")</f>
        <v>1.0060275302959927</v>
      </c>
      <c r="O188" s="171">
        <f>IFERROR(VLOOKUP($B188,'NAV plus Dist'!$B:$FD,O$1,FALSE)/VLOOKUP($B187,NAV!$A:$FC,O$1,FALSE),"")</f>
        <v>1.0139320404225398</v>
      </c>
      <c r="P188" s="171">
        <f>IFERROR(VLOOKUP($B188,'NAV plus Dist'!$B:$FD,P$1,FALSE)/VLOOKUP($B187,NAV!$A:$FC,P$1,FALSE),"")</f>
        <v>1.0119481354479212</v>
      </c>
      <c r="Q188" s="171">
        <f>IFERROR(VLOOKUP($B188,'NAV plus Dist'!$B:$FD,Q$1,FALSE)/VLOOKUP($B187,NAV!$A:$FC,Q$1,FALSE),"")</f>
        <v>1.0171724384148517</v>
      </c>
      <c r="R188" s="171">
        <f>IFERROR(VLOOKUP($B188,'NAV plus Dist'!$B:$FD,R$1,FALSE)/VLOOKUP($B187,NAV!$A:$FC,R$1,FALSE),"")</f>
        <v>1.0171724384148517</v>
      </c>
      <c r="S188" s="171">
        <f>IFERROR(VLOOKUP($B188,'NAV plus Dist'!$B:$FD,S$1,FALSE)/VLOOKUP($B187,NAV!$A:$FC,S$1,FALSE),"")</f>
        <v>1.0163320637789683</v>
      </c>
      <c r="T188" s="171">
        <f>IFERROR(VLOOKUP($B188,'NAV plus Dist'!$B:$FD,T$1,FALSE)/VLOOKUP($B187,NAV!$A:$FC,T$1,FALSE),"")</f>
        <v>1.0175893886966552</v>
      </c>
      <c r="U188" s="171">
        <f>IFERROR(VLOOKUP($B188,'NAV plus Dist'!$B:$FD,U$1,FALSE)/VLOOKUP($B187,NAV!$A:$FC,U$1,FALSE),"")</f>
        <v>1.0175807376266004</v>
      </c>
      <c r="V188" s="171">
        <f>IFERROR(VLOOKUP($B188,'NAV plus Dist'!$B:$FD,V$1,FALSE)/VLOOKUP($B187,NAV!$A:$FC,V$1,FALSE),"")</f>
        <v>1.0043202510386282</v>
      </c>
      <c r="W188" s="171">
        <f>IFERROR(VLOOKUP($B188,'NAV plus Dist'!$B:$FD,W$1,FALSE)/VLOOKUP($B187,NAV!$A:$FC,W$1,FALSE),"")</f>
        <v>1.0043202510386282</v>
      </c>
      <c r="X188" s="171">
        <f>IFERROR(VLOOKUP($B188,'NAV plus Dist'!$B:$FD,X$1,FALSE)/VLOOKUP($B187,NAV!$A:$FC,X$1,FALSE),"")</f>
        <v>1.0040711304248384</v>
      </c>
      <c r="Y188" s="171">
        <f>IFERROR(VLOOKUP($B188,'NAV plus Dist'!$B:$FD,Y$1,FALSE)/VLOOKUP($B187,NAV!$A:$FC,Y$1,FALSE),"")</f>
        <v>1.0052811376413309</v>
      </c>
      <c r="Z188" s="171">
        <f>IFERROR(VLOOKUP($B188,'NAV plus Dist'!$B:$FD,Z$1,FALSE)/VLOOKUP($B187,NAV!$A:$FC,Z$1,FALSE),"")</f>
        <v>1.005282869352754</v>
      </c>
      <c r="AA188" s="171">
        <f>IFERROR(VLOOKUP($B188,'NAV plus Dist'!$B:$FD,AA$1,FALSE)/VLOOKUP($B187,NAV!$A:$FC,AA$1,FALSE),"")</f>
        <v>1.0297383700664282</v>
      </c>
      <c r="AB188" s="171">
        <f>IFERROR(VLOOKUP($B188,'NAV plus Dist'!$B:$FD,AB$1,FALSE)/VLOOKUP($B187,NAV!$A:$FC,AB$1,FALSE),"")</f>
        <v>1.0422447937164534</v>
      </c>
      <c r="AC188" s="171">
        <f>IFERROR(VLOOKUP($B188,'NAV plus Dist'!$B:$FD,AC$1,FALSE)/VLOOKUP($B187,NAV!$A:$FC,AC$1,FALSE),"")</f>
        <v>1.0308393460908361</v>
      </c>
      <c r="AD188" s="171">
        <f>IFERROR(VLOOKUP($B188,'NAV plus Dist'!$B:$FD,AD$1,FALSE)/VLOOKUP($B187,NAV!$A:$FC,AD$1,FALSE),"")</f>
        <v>1.1620105083394323</v>
      </c>
      <c r="AE188" s="171">
        <f>IFERROR(VLOOKUP($B188,'NAV plus Dist'!$B:$FD,AE$1,FALSE)/VLOOKUP($B187,NAV!$A:$FC,AE$1,FALSE),"")</f>
        <v>1.005080870522483</v>
      </c>
      <c r="AF188" s="171">
        <f>IFERROR(VLOOKUP($B188,'NAV plus Dist'!$B:$FD,AF$1,FALSE)/VLOOKUP($B187,NAV!$A:$FC,AF$1,FALSE),"")</f>
        <v>1.0654492292028352</v>
      </c>
      <c r="AG188" s="171">
        <f>IFERROR(VLOOKUP($B188,'NAV plus Dist'!$B:$FD,AG$1,FALSE)/VLOOKUP($B187,NAV!$A:$FC,AG$1,FALSE),"")</f>
        <v>1.0780475389518416</v>
      </c>
      <c r="AH188" s="171">
        <f>IFERROR(VLOOKUP($B188,'NAV plus Dist'!$B:$FD,AH$1,FALSE)/VLOOKUP($B187,NAV!$A:$FC,AH$1,FALSE),"")</f>
        <v>1.0662447874753092</v>
      </c>
      <c r="AI188" s="171">
        <f>IFERROR(VLOOKUP($B188,'NAV plus Dist'!$B:$FD,AI$1,FALSE)/VLOOKUP($B187,NAV!$A:$FC,AI$1,FALSE),"")</f>
        <v>1.0749816785154516</v>
      </c>
      <c r="AJ188" s="171">
        <f>IFERROR(VLOOKUP($B188,'NAV plus Dist'!$B:$FD,AJ$1,FALSE)/VLOOKUP($B187,NAV!$A:$FC,AJ$1,FALSE),"")</f>
        <v>1.0150143313310334</v>
      </c>
      <c r="AK188" s="171">
        <f>IFERROR(VLOOKUP($B188,'NAV plus Dist'!$B:$FD,AK$1,FALSE)/VLOOKUP($B187,NAV!$A:$FC,AK$1,FALSE),"")</f>
        <v>1.0729543606234471</v>
      </c>
      <c r="AL188" s="171">
        <f>IFERROR(VLOOKUP($B188,'NAV plus Dist'!$B:$FD,AL$1,FALSE)/VLOOKUP($B187,NAV!$A:$FC,AL$1,FALSE),"")</f>
        <v>1.0741555610043805</v>
      </c>
      <c r="AM188" s="171">
        <f>IFERROR(VLOOKUP($B188,'NAV plus Dist'!$B:$FD,AM$1,FALSE)/VLOOKUP($B187,NAV!$A:$FC,AM$1,FALSE),"")</f>
        <v>0.98262940574964086</v>
      </c>
      <c r="AN188" s="171">
        <f>IFERROR(VLOOKUP($B188,'NAV plus Dist'!$B:$FD,AN$1,FALSE)/VLOOKUP($B187,NAV!$A:$FC,AN$1,FALSE),"")</f>
        <v>1.0391145171998168</v>
      </c>
      <c r="AO188" s="171">
        <f>IFERROR(VLOOKUP($B188,'NAV plus Dist'!$B:$FD,AO$1,FALSE)/VLOOKUP($B187,NAV!$A:$FC,AO$1,FALSE),"")</f>
        <v>1.0277388990013996</v>
      </c>
      <c r="AP188" s="171">
        <f>IFERROR(VLOOKUP($B188,'NAV plus Dist'!$B:$FD,AP$1,FALSE)/VLOOKUP($B187,NAV!$A:$FC,AP$1,FALSE),"")</f>
        <v>1.0297141744643055</v>
      </c>
      <c r="AQ188" s="171">
        <f>IFERROR(VLOOKUP($B188,'NAV plus Dist'!$B:$FD,AQ$1,FALSE)/VLOOKUP($B187,NAV!$A:$FC,AQ$1,FALSE),"")</f>
        <v>1.0258586793107436</v>
      </c>
      <c r="AR188" s="171">
        <f>IFERROR(VLOOKUP($B188,'NAV plus Dist'!$B:$FD,AR$1,FALSE)/VLOOKUP($B187,NAV!$A:$FC,AR$1,FALSE),"")</f>
        <v>1.0026919999999999</v>
      </c>
      <c r="AS188" s="171">
        <f>IFERROR(VLOOKUP($B188,'NAV plus Dist'!$B:$FD,AS$1,FALSE)/VLOOKUP($B187,NAV!$A:$FC,AS$1,FALSE),"")</f>
        <v>1.0380975660858329</v>
      </c>
      <c r="AT188" s="171">
        <f>IFERROR(VLOOKUP($B188,'NAV plus Dist'!$B:$FD,AT$1,FALSE)/VLOOKUP($B187,NAV!$A:$FC,AT$1,FALSE),"")</f>
        <v>1.0453156146179403</v>
      </c>
      <c r="AU188" s="171">
        <f>IFERROR(VLOOKUP($B188,'NAV plus Dist'!$B:$FD,AU$1,FALSE)/VLOOKUP($B187,NAV!$A:$FC,AU$1,FALSE),"")</f>
        <v>1</v>
      </c>
      <c r="AV188" s="171">
        <f>IFERROR(VLOOKUP($B188,'NAV plus Dist'!$B:$FD,AV$1,FALSE)/VLOOKUP($B187,NAV!$A:$FC,AV$1,FALSE),"")</f>
        <v>1.0836455910340452</v>
      </c>
      <c r="AW188" s="171">
        <f>IFERROR(VLOOKUP($B188,'NAV plus Dist'!$B:$FD,AW$1,FALSE)/VLOOKUP($B187,NAV!$A:$FC,AW$1,FALSE),"")</f>
        <v>1.0051802070249107</v>
      </c>
      <c r="AX188" s="171">
        <f>IFERROR(VLOOKUP($B188,'NAV plus Dist'!$B:$FD,AX$1,FALSE)/VLOOKUP($B187,NAV!$A:$FC,AX$1,FALSE),"")</f>
        <v>1.0058482187451756</v>
      </c>
      <c r="AY188" s="171">
        <f>IFERROR(VLOOKUP($B188,'NAV plus Dist'!$B:$FD,AY$1,FALSE)/VLOOKUP($B187,NAV!$A:$FC,AY$1,FALSE),"")</f>
        <v>1.0196027336230593</v>
      </c>
      <c r="AZ188" s="171">
        <f>IFERROR(VLOOKUP($B188,'NAV plus Dist'!$B:$FD,AZ$1,FALSE)/VLOOKUP($B187,NAV!$A:$FC,AZ$1,FALSE),"")</f>
        <v>1.0223430335209014</v>
      </c>
      <c r="BA188" s="171">
        <f>IFERROR(VLOOKUP($B188,'NAV plus Dist'!$B:$FD,BA$1,FALSE)/VLOOKUP($B187,NAV!$A:$FC,BA$1,FALSE),"")</f>
        <v>1.0535363624052005</v>
      </c>
      <c r="BB188" s="171">
        <f>IFERROR(VLOOKUP($B188,'NAV plus Dist'!$B:$FD,BB$1,FALSE)/VLOOKUP($B187,NAV!$A:$FC,BB$1,FALSE),"")</f>
        <v>1.0904042494481236</v>
      </c>
      <c r="BC188" s="171">
        <f>IFERROR(VLOOKUP($B188,'NAV plus Dist'!$B:$FD,BC$1,FALSE)/VLOOKUP($B187,NAV!$A:$FC,BC$1,FALSE),"")</f>
        <v>1.0784901705327055</v>
      </c>
      <c r="BD188" s="171">
        <f>IFERROR(VLOOKUP($B188,'NAV plus Dist'!$B:$FD,BD$1,FALSE)/VLOOKUP($B187,NAV!$A:$FC,BD$1,FALSE),"")</f>
        <v>1.1124047950195377</v>
      </c>
      <c r="BE188" s="171">
        <f>IFERROR(VLOOKUP($B188,'NAV plus Dist'!$B:$FD,BE$1,FALSE)/VLOOKUP($B187,NAV!$A:$FC,BE$1,FALSE),"")</f>
        <v>1.1002452504559144</v>
      </c>
      <c r="BF188" s="171">
        <f>IFERROR(VLOOKUP($B188,'NAV plus Dist'!$B:$FD,BF$1,FALSE)/VLOOKUP($B187,NAV!$A:$FC,BF$1,FALSE),"")</f>
        <v>1.0352882321249905</v>
      </c>
      <c r="BG188" s="171">
        <f>IFERROR(VLOOKUP($B188,'NAV plus Dist'!$B:$FD,BG$1,FALSE)/VLOOKUP($B187,NAV!$A:$FC,BG$1,FALSE),"")</f>
        <v>1.023940301538149</v>
      </c>
      <c r="BH188" s="171">
        <f>IFERROR(VLOOKUP($B188,'NAV plus Dist'!$B:$FD,BH$1,FALSE)/VLOOKUP($B187,NAV!$A:$FC,BH$1,FALSE),"")</f>
        <v>1.0486887526405275</v>
      </c>
      <c r="BI188" s="171">
        <f>IFERROR(VLOOKUP($B188,'NAV plus Dist'!$B:$FD,BI$1,FALSE)/VLOOKUP($B187,NAV!$A:$FC,BI$1,FALSE),"")</f>
        <v>1.0372167404619184</v>
      </c>
      <c r="BJ188" s="171">
        <f>IFERROR(VLOOKUP($B188,'NAV plus Dist'!$B:$FD,BJ$1,FALSE)/VLOOKUP($B187,NAV!$A:$FC,BJ$1,FALSE),"")</f>
        <v>1.0035800011469111</v>
      </c>
      <c r="BK188" s="171">
        <f>IFERROR(VLOOKUP($B188,'NAV plus Dist'!$B:$FD,BK$1,FALSE)/VLOOKUP($B187,NAV!$A:$FC,BK$1,FALSE),"")</f>
        <v>0.99258343634116197</v>
      </c>
      <c r="BL188" s="171">
        <f>IFERROR(VLOOKUP($B188,'NAV plus Dist'!$B:$FD,BL$1,FALSE)/VLOOKUP($B187,NAV!$A:$FC,BL$1,FALSE),"")</f>
        <v>0.99512934569220446</v>
      </c>
      <c r="BM188" s="171">
        <f>IFERROR(VLOOKUP($B188,'NAV plus Dist'!$B:$FD,BM$1,FALSE)/VLOOKUP($B187,NAV!$A:$FC,BM$1,FALSE),"")</f>
        <v>0.98424254077013174</v>
      </c>
      <c r="BN188" s="171">
        <f>IFERROR(VLOOKUP($B188,'NAV plus Dist'!$B:$FD,BN$1,FALSE)/VLOOKUP($B187,NAV!$A:$FC,BN$1,FALSE),"")</f>
        <v>0.91233792978467521</v>
      </c>
      <c r="BO188" s="171">
        <f>IFERROR(VLOOKUP($B188,'NAV plus Dist'!$B:$FD,BO$1,FALSE)/VLOOKUP($B187,NAV!$A:$FC,BO$1,FALSE),"")</f>
        <v>0.90235081374321879</v>
      </c>
      <c r="BP188" s="171">
        <f>IFERROR(VLOOKUP($B188,'NAV plus Dist'!$B:$FD,BP$1,FALSE)/VLOOKUP($B187,NAV!$A:$FC,BP$1,FALSE),"")</f>
        <v>0.88231942349589421</v>
      </c>
      <c r="BQ188" s="171">
        <f>IFERROR(VLOOKUP($B188,'NAV plus Dist'!$B:$FD,BQ$1,FALSE)/VLOOKUP($B187,NAV!$A:$FC,BQ$1,FALSE),"")</f>
        <v>0.87266003751017385</v>
      </c>
      <c r="BR188" s="171" t="str">
        <f>IFERROR(VLOOKUP($B188,'NAV plus Dist'!$B:$FD,BR$1,FALSE)/VLOOKUP($B187,NAV!$A:$FC,BR$1,FALSE),"")</f>
        <v/>
      </c>
      <c r="BS188" s="171" t="str">
        <f>IFERROR(VLOOKUP($B188,'NAV plus Dist'!$B:$FD,BS$1,FALSE)/VLOOKUP($B187,NAV!$A:$FC,BS$1,FALSE),"")</f>
        <v/>
      </c>
      <c r="BT188" s="171" t="str">
        <f>IFERROR(VLOOKUP($B188,'NAV plus Dist'!$B:$FD,BT$1,FALSE)/VLOOKUP($B187,NAV!$A:$FC,BT$1,FALSE),"")</f>
        <v/>
      </c>
      <c r="BU188" s="171" t="str">
        <f>IFERROR(VLOOKUP($B188,'NAV plus Dist'!$B:$FD,BU$1,FALSE)/VLOOKUP($B187,NAV!$A:$FC,BU$1,FALSE),"")</f>
        <v/>
      </c>
      <c r="BV188" s="171" t="str">
        <f>IFERROR(VLOOKUP($B188,'NAV plus Dist'!$B:$FD,BV$1,FALSE)/VLOOKUP($B187,NAV!$A:$FC,BV$1,FALSE),"")</f>
        <v/>
      </c>
      <c r="BW188" s="171" t="str">
        <f>IFERROR(VLOOKUP($B188,'NAV plus Dist'!$B:$FD,BW$1,FALSE)/VLOOKUP($B187,NAV!$A:$FC,BW$1,FALSE),"")</f>
        <v/>
      </c>
      <c r="BX188" s="171" t="str">
        <f>IFERROR(VLOOKUP($B188,'NAV plus Dist'!$B:$FD,BX$1,FALSE)/VLOOKUP($B187,NAV!$A:$FC,BX$1,FALSE),"")</f>
        <v/>
      </c>
      <c r="BY188" s="171" t="str">
        <f>IFERROR(VLOOKUP($B188,'NAV plus Dist'!$B:$FD,BY$1,FALSE)/VLOOKUP($B187,NAV!$A:$FC,BY$1,FALSE),"")</f>
        <v/>
      </c>
      <c r="BZ188" s="171" t="str">
        <f>IFERROR(VLOOKUP($B188,'NAV plus Dist'!$B:$FD,BZ$1,FALSE)/VLOOKUP($B187,NAV!$A:$FC,BZ$1,FALSE),"")</f>
        <v/>
      </c>
      <c r="CA188" s="171" t="str">
        <f>IFERROR(VLOOKUP($B188,'NAV plus Dist'!$B:$FD,CA$1,FALSE)/VLOOKUP($B187,NAV!$A:$FC,CA$1,FALSE),"")</f>
        <v/>
      </c>
      <c r="CB188" s="171" t="str">
        <f>IFERROR(VLOOKUP($B188,'NAV plus Dist'!$B:$FD,CB$1,FALSE)/VLOOKUP($B187,NAV!$A:$FC,CB$1,FALSE),"")</f>
        <v/>
      </c>
      <c r="CC188" s="171" t="str">
        <f>IFERROR(VLOOKUP($B188,'NAV plus Dist'!$B:$FD,CC$1,FALSE)/VLOOKUP($B187,NAV!$A:$FC,CC$1,FALSE),"")</f>
        <v/>
      </c>
      <c r="CD188" s="171" t="str">
        <f>IFERROR(VLOOKUP($B188,'NAV plus Dist'!$B:$FD,CD$1,FALSE)/VLOOKUP($B187,NAV!$A:$FC,CD$1,FALSE),"")</f>
        <v/>
      </c>
      <c r="CE188" s="171" t="str">
        <f>IFERROR(VLOOKUP($B188,'NAV plus Dist'!$B:$FD,CE$1,FALSE)/VLOOKUP($B187,NAV!$A:$FC,CE$1,FALSE),"")</f>
        <v/>
      </c>
      <c r="CF188" s="171" t="str">
        <f>IFERROR(VLOOKUP($B188,'NAV plus Dist'!$B:$FD,CF$1,FALSE)/VLOOKUP($B187,NAV!$A:$FC,CF$1,FALSE),"")</f>
        <v/>
      </c>
      <c r="CG188" s="171" t="str">
        <f>IFERROR(VLOOKUP($B188,'NAV plus Dist'!$B:$FD,CG$1,FALSE)/VLOOKUP($B187,NAV!$A:$FC,CG$1,FALSE),"")</f>
        <v/>
      </c>
      <c r="CH188" s="171" t="str">
        <f>IFERROR(VLOOKUP($B188,'NAV plus Dist'!$B:$FD,CH$1,FALSE)/VLOOKUP($B187,NAV!$A:$FC,CH$1,FALSE),"")</f>
        <v/>
      </c>
      <c r="CI188" s="171" t="str">
        <f>IFERROR(VLOOKUP($B188,'NAV plus Dist'!$B:$FD,CI$1,FALSE)/VLOOKUP($B187,NAV!$A:$FC,CI$1,FALSE),"")</f>
        <v/>
      </c>
      <c r="CJ188" s="171" t="str">
        <f>IFERROR(VLOOKUP($B188,'NAV plus Dist'!$B:$FD,CJ$1,FALSE)/VLOOKUP($B187,NAV!$A:$FC,CJ$1,FALSE),"")</f>
        <v/>
      </c>
      <c r="CK188" s="171" t="str">
        <f>IFERROR(VLOOKUP($B188,'NAV plus Dist'!$B:$FD,CK$1,FALSE)/VLOOKUP($B187,NAV!$A:$FC,CK$1,FALSE),"")</f>
        <v/>
      </c>
      <c r="CL188" s="171" t="str">
        <f>IFERROR(VLOOKUP($B188,'NAV plus Dist'!$B:$FD,CL$1,FALSE)/VLOOKUP($B187,NAV!$A:$FC,CL$1,FALSE),"")</f>
        <v/>
      </c>
      <c r="CM188" s="171" t="str">
        <f>IFERROR(VLOOKUP($B188,'NAV plus Dist'!$B:$FD,CM$1,FALSE)/VLOOKUP($B187,NAV!$A:$FC,CM$1,FALSE),"")</f>
        <v/>
      </c>
      <c r="CN188" s="171" t="str">
        <f>IFERROR(VLOOKUP($B188,'NAV plus Dist'!$B:$FD,CN$1,FALSE)/VLOOKUP($B187,NAV!$A:$FC,CN$1,FALSE),"")</f>
        <v/>
      </c>
      <c r="CO188" s="171" t="str">
        <f>IFERROR(VLOOKUP($B188,'NAV plus Dist'!$B:$FD,CO$1,FALSE)/VLOOKUP($B187,NAV!$A:$FC,CO$1,FALSE),"")</f>
        <v/>
      </c>
      <c r="CP188" s="171" t="str">
        <f>IFERROR(VLOOKUP($B188,'NAV plus Dist'!$B:$FD,CP$1,FALSE)/VLOOKUP($B187,NAV!$A:$FC,CP$1,FALSE),"")</f>
        <v/>
      </c>
      <c r="CQ188" s="171" t="str">
        <f>IFERROR(VLOOKUP($B188,'NAV plus Dist'!$B:$FD,CQ$1,FALSE)/VLOOKUP($B187,NAV!$A:$FC,CQ$1,FALSE),"")</f>
        <v/>
      </c>
      <c r="CR188" s="171" t="str">
        <f>IFERROR(VLOOKUP($B188,'NAV plus Dist'!$B:$FD,CR$1,FALSE)/VLOOKUP($B187,NAV!$A:$FC,CR$1,FALSE),"")</f>
        <v/>
      </c>
      <c r="CS188" s="171" t="str">
        <f>IFERROR(VLOOKUP($B188,'NAV plus Dist'!$B:$FD,CS$1,FALSE)/VLOOKUP($B187,NAV!$A:$FC,CS$1,FALSE),"")</f>
        <v/>
      </c>
      <c r="CT188" s="171" t="str">
        <f>IFERROR(VLOOKUP($B188,'NAV plus Dist'!$B:$FD,CT$1,FALSE)/VLOOKUP($B187,NAV!$A:$FC,CT$1,FALSE),"")</f>
        <v/>
      </c>
      <c r="CU188" s="171" t="str">
        <f>IFERROR(VLOOKUP($B188,'NAV plus Dist'!$B:$FD,CU$1,FALSE)/VLOOKUP($B187,NAV!$A:$FC,CU$1,FALSE),"")</f>
        <v/>
      </c>
      <c r="CV188" s="171" t="str">
        <f>IFERROR(VLOOKUP($B188,'NAV plus Dist'!$B:$FD,CV$1,FALSE)/VLOOKUP($B187,NAV!$A:$FC,CV$1,FALSE),"")</f>
        <v/>
      </c>
      <c r="CW188" s="171" t="str">
        <f>IFERROR(VLOOKUP($B188,'NAV plus Dist'!$B:$FD,CW$1,FALSE)/VLOOKUP($B187,NAV!$A:$FC,CW$1,FALSE),"")</f>
        <v/>
      </c>
      <c r="CX188" s="171" t="str">
        <f>IFERROR(VLOOKUP($B188,'NAV plus Dist'!$B:$FD,CX$1,FALSE)/VLOOKUP($B187,NAV!$A:$FC,CX$1,FALSE),"")</f>
        <v/>
      </c>
      <c r="CY188" s="171" t="str">
        <f>IFERROR(VLOOKUP($B188,'NAV plus Dist'!$B:$FD,CY$1,FALSE)/VLOOKUP($B187,NAV!$A:$FC,CY$1,FALSE),"")</f>
        <v/>
      </c>
      <c r="CZ188" s="171" t="str">
        <f>IFERROR(VLOOKUP($B188,'NAV plus Dist'!$B:$FD,CZ$1,FALSE)/VLOOKUP($B187,NAV!$A:$FC,CZ$1,FALSE),"")</f>
        <v/>
      </c>
      <c r="DA188" s="171" t="str">
        <f>IFERROR(VLOOKUP($B188,'NAV plus Dist'!$B:$FD,DA$1,FALSE)/VLOOKUP($B187,NAV!$A:$FC,DA$1,FALSE),"")</f>
        <v/>
      </c>
      <c r="DB188" s="171" t="str">
        <f>IFERROR(VLOOKUP($B188,'NAV plus Dist'!$B:$FD,DB$1,FALSE)/VLOOKUP($B187,NAV!$A:$FC,DB$1,FALSE),"")</f>
        <v/>
      </c>
      <c r="DC188" s="171" t="str">
        <f>IFERROR(VLOOKUP($B188,'NAV plus Dist'!$B:$FD,DC$1,FALSE)/VLOOKUP($B187,NAV!$A:$FC,DC$1,FALSE),"")</f>
        <v/>
      </c>
      <c r="DD188" s="171" t="str">
        <f>IFERROR(VLOOKUP($B188,'NAV plus Dist'!$B:$FD,DD$1,FALSE)/VLOOKUP($B187,NAV!$A:$FC,DD$1,FALSE),"")</f>
        <v/>
      </c>
      <c r="DE188" s="171" t="str">
        <f>IFERROR(VLOOKUP($B188,'NAV plus Dist'!$B:$FD,DE$1,FALSE)/VLOOKUP($B187,NAV!$A:$FC,DE$1,FALSE),"")</f>
        <v/>
      </c>
      <c r="DF188" s="171" t="str">
        <f>IFERROR(VLOOKUP($B188,'NAV plus Dist'!$B:$FD,DF$1,FALSE)/VLOOKUP($B187,NAV!$A:$FC,DF$1,FALSE),"")</f>
        <v/>
      </c>
      <c r="DG188" s="171" t="str">
        <f>IFERROR(VLOOKUP($B188,'NAV plus Dist'!$B:$FD,DG$1,FALSE)/VLOOKUP($B187,NAV!$A:$FC,DG$1,FALSE),"")</f>
        <v/>
      </c>
      <c r="DH188" s="171" t="str">
        <f>IFERROR(VLOOKUP($B188,'NAV plus Dist'!$B:$FD,DH$1,FALSE)/VLOOKUP($B187,NAV!$A:$FC,DH$1,FALSE),"")</f>
        <v/>
      </c>
    </row>
    <row r="189" spans="1:112">
      <c r="A189" s="94">
        <f t="shared" si="44"/>
        <v>12</v>
      </c>
      <c r="B189" s="168">
        <f t="shared" si="45"/>
        <v>45716</v>
      </c>
      <c r="C189" s="171">
        <f>IFERROR(VLOOKUP($B189,'NAV plus Dist'!$B:$FD,C$1,FALSE)/VLOOKUP($B188,NAV!$A:$FC,C$1,FALSE),"")</f>
        <v>0.96088702172352358</v>
      </c>
      <c r="D189" s="171">
        <f>IFERROR(VLOOKUP($B189,'NAV plus Dist'!$B:$FD,D$1,FALSE)/VLOOKUP($B188,NAV!$A:$FC,D$1,FALSE),"")</f>
        <v>0.95832243024002672</v>
      </c>
      <c r="E189" s="171">
        <f>IFERROR(VLOOKUP($B189,'NAV plus Dist'!$B:$FD,E$1,FALSE)/VLOOKUP($B188,NAV!$A:$FC,E$1,FALSE),"")</f>
        <v>0.96268700412799735</v>
      </c>
      <c r="F189" s="171">
        <f>IFERROR(VLOOKUP($B189,'NAV plus Dist'!$B:$FD,F$1,FALSE)/VLOOKUP($B188,NAV!$A:$FC,F$1,FALSE),"")</f>
        <v>1.0039297203662461</v>
      </c>
      <c r="G189" s="171" t="str">
        <f>IFERROR(VLOOKUP($B189,'NAV plus Dist'!$B:$FD,G$1,FALSE)/VLOOKUP($B188,NAV!$A:$FC,G$1,FALSE),"")</f>
        <v/>
      </c>
      <c r="H189" s="171">
        <f>IFERROR(VLOOKUP($B189,'NAV plus Dist'!$B:$FD,H$1,FALSE)/VLOOKUP($B188,NAV!$A:$FC,H$1,FALSE),"")</f>
        <v>0.94840565446375735</v>
      </c>
      <c r="I189" s="171">
        <f>IFERROR(VLOOKUP($B189,'NAV plus Dist'!$B:$FD,I$1,FALSE)/VLOOKUP($B188,NAV!$A:$FC,I$1,FALSE),"")</f>
        <v>1.0570045658521288</v>
      </c>
      <c r="J189" s="171" t="str">
        <f>IFERROR(VLOOKUP($B189,'NAV plus Dist'!$B:$FD,J$1,FALSE)/VLOOKUP($B188,NAV!$A:$FC,J$1,FALSE),"")</f>
        <v/>
      </c>
      <c r="K189" s="171">
        <f>IFERROR(VLOOKUP($B189,'NAV plus Dist'!$B:$FD,K$1,FALSE)/VLOOKUP($B188,NAV!$A:$FC,K$1,FALSE),"")</f>
        <v>1.0481698190229964</v>
      </c>
      <c r="L189" s="171">
        <f>IFERROR(VLOOKUP($B189,'NAV plus Dist'!$B:$FD,L$1,FALSE)/VLOOKUP($B188,NAV!$A:$FC,L$1,FALSE),"")</f>
        <v>1.0439551905566236</v>
      </c>
      <c r="M189" s="171">
        <f>IFERROR(VLOOKUP($B189,'NAV plus Dist'!$B:$FD,M$1,FALSE)/VLOOKUP($B188,NAV!$A:$FC,M$1,FALSE),"")</f>
        <v>1.0486588790752573</v>
      </c>
      <c r="N189" s="171">
        <f>IFERROR(VLOOKUP($B189,'NAV plus Dist'!$B:$FD,N$1,FALSE)/VLOOKUP($B188,NAV!$A:$FC,N$1,FALSE),"")</f>
        <v>1.0127005912162161</v>
      </c>
      <c r="O189" s="171">
        <f>IFERROR(VLOOKUP($B189,'NAV plus Dist'!$B:$FD,O$1,FALSE)/VLOOKUP($B188,NAV!$A:$FC,O$1,FALSE),"")</f>
        <v>1.020973563554775</v>
      </c>
      <c r="P189" s="171">
        <f>IFERROR(VLOOKUP($B189,'NAV plus Dist'!$B:$FD,P$1,FALSE)/VLOOKUP($B188,NAV!$A:$FC,P$1,FALSE),"")</f>
        <v>1.0229986142202323</v>
      </c>
      <c r="Q189" s="171">
        <f>IFERROR(VLOOKUP($B189,'NAV plus Dist'!$B:$FD,Q$1,FALSE)/VLOOKUP($B188,NAV!$A:$FC,Q$1,FALSE),"")</f>
        <v>0.99330767057494007</v>
      </c>
      <c r="R189" s="171">
        <f>IFERROR(VLOOKUP($B189,'NAV plus Dist'!$B:$FD,R$1,FALSE)/VLOOKUP($B188,NAV!$A:$FC,R$1,FALSE),"")</f>
        <v>0.99330767057494007</v>
      </c>
      <c r="S189" s="171">
        <f>IFERROR(VLOOKUP($B189,'NAV plus Dist'!$B:$FD,S$1,FALSE)/VLOOKUP($B188,NAV!$A:$FC,S$1,FALSE),"")</f>
        <v>0.99258777355914851</v>
      </c>
      <c r="T189" s="171">
        <f>IFERROR(VLOOKUP($B189,'NAV plus Dist'!$B:$FD,T$1,FALSE)/VLOOKUP($B188,NAV!$A:$FC,T$1,FALSE),"")</f>
        <v>0.99366808079528923</v>
      </c>
      <c r="U189" s="171">
        <f>IFERROR(VLOOKUP($B189,'NAV plus Dist'!$B:$FD,U$1,FALSE)/VLOOKUP($B188,NAV!$A:$FC,U$1,FALSE),"")</f>
        <v>0.99366043933483883</v>
      </c>
      <c r="V189" s="171">
        <f>IFERROR(VLOOKUP($B189,'NAV plus Dist'!$B:$FD,V$1,FALSE)/VLOOKUP($B188,NAV!$A:$FC,V$1,FALSE),"")</f>
        <v>1.009368590276623</v>
      </c>
      <c r="W189" s="171">
        <f>IFERROR(VLOOKUP($B189,'NAV plus Dist'!$B:$FD,W$1,FALSE)/VLOOKUP($B188,NAV!$A:$FC,W$1,FALSE),"")</f>
        <v>1.009368590276623</v>
      </c>
      <c r="X189" s="171">
        <f>IFERROR(VLOOKUP($B189,'NAV plus Dist'!$B:$FD,X$1,FALSE)/VLOOKUP($B188,NAV!$A:$FC,X$1,FALSE),"")</f>
        <v>1.0091388158574528</v>
      </c>
      <c r="Y189" s="171">
        <f>IFERROR(VLOOKUP($B189,'NAV plus Dist'!$B:$FD,Y$1,FALSE)/VLOOKUP($B188,NAV!$A:$FC,Y$1,FALSE),"")</f>
        <v>1.0102317399343015</v>
      </c>
      <c r="Z189" s="171">
        <f>IFERROR(VLOOKUP($B189,'NAV plus Dist'!$B:$FD,Z$1,FALSE)/VLOOKUP($B188,NAV!$A:$FC,Z$1,FALSE),"")</f>
        <v>1.0102396493581327</v>
      </c>
      <c r="AA189" s="171">
        <f>IFERROR(VLOOKUP($B189,'NAV plus Dist'!$B:$FD,AA$1,FALSE)/VLOOKUP($B188,NAV!$A:$FC,AA$1,FALSE),"")</f>
        <v>0.99423816244099461</v>
      </c>
      <c r="AB189" s="171">
        <f>IFERROR(VLOOKUP($B189,'NAV plus Dist'!$B:$FD,AB$1,FALSE)/VLOOKUP($B188,NAV!$A:$FC,AB$1,FALSE),"")</f>
        <v>0.99109176371771468</v>
      </c>
      <c r="AC189" s="171">
        <f>IFERROR(VLOOKUP($B189,'NAV plus Dist'!$B:$FD,AC$1,FALSE)/VLOOKUP($B188,NAV!$A:$FC,AC$1,FALSE),"")</f>
        <v>0.99559692294615154</v>
      </c>
      <c r="AD189" s="171">
        <f>IFERROR(VLOOKUP($B189,'NAV plus Dist'!$B:$FD,AD$1,FALSE)/VLOOKUP($B188,NAV!$A:$FC,AD$1,FALSE),"")</f>
        <v>0.9909721226521373</v>
      </c>
      <c r="AE189" s="171">
        <f>IFERROR(VLOOKUP($B189,'NAV plus Dist'!$B:$FD,AE$1,FALSE)/VLOOKUP($B188,NAV!$A:$FC,AE$1,FALSE),"")</f>
        <v>1.0321123507735153</v>
      </c>
      <c r="AF189" s="171">
        <f>IFERROR(VLOOKUP($B189,'NAV plus Dist'!$B:$FD,AF$1,FALSE)/VLOOKUP($B188,NAV!$A:$FC,AF$1,FALSE),"")</f>
        <v>1.0059365859077054</v>
      </c>
      <c r="AG189" s="171">
        <f>IFERROR(VLOOKUP($B189,'NAV plus Dist'!$B:$FD,AG$1,FALSE)/VLOOKUP($B188,NAV!$A:$FC,AG$1,FALSE),"")</f>
        <v>1.0021689509507237</v>
      </c>
      <c r="AH189" s="171">
        <f>IFERROR(VLOOKUP($B189,'NAV plus Dist'!$B:$FD,AH$1,FALSE)/VLOOKUP($B188,NAV!$A:$FC,AH$1,FALSE),"")</f>
        <v>1.0067244694692967</v>
      </c>
      <c r="AI189" s="171">
        <f>IFERROR(VLOOKUP($B189,'NAV plus Dist'!$B:$FD,AI$1,FALSE)/VLOOKUP($B188,NAV!$A:$FC,AI$1,FALSE),"")</f>
        <v>0.84234857381715389</v>
      </c>
      <c r="AJ189" s="171">
        <f>IFERROR(VLOOKUP($B189,'NAV plus Dist'!$B:$FD,AJ$1,FALSE)/VLOOKUP($B188,NAV!$A:$FC,AJ$1,FALSE),"")</f>
        <v>1.0442027348704672</v>
      </c>
      <c r="AK189" s="171">
        <f>IFERROR(VLOOKUP($B189,'NAV plus Dist'!$B:$FD,AK$1,FALSE)/VLOOKUP($B188,NAV!$A:$FC,AK$1,FALSE),"")</f>
        <v>0.97413292065514989</v>
      </c>
      <c r="AL189" s="171">
        <f>IFERROR(VLOOKUP($B189,'NAV plus Dist'!$B:$FD,AL$1,FALSE)/VLOOKUP($B188,NAV!$A:$FC,AL$1,FALSE),"")</f>
        <v>0.9753055764204881</v>
      </c>
      <c r="AM189" s="171">
        <f>IFERROR(VLOOKUP($B189,'NAV plus Dist'!$B:$FD,AM$1,FALSE)/VLOOKUP($B188,NAV!$A:$FC,AM$1,FALSE),"")</f>
        <v>0.97848909965092545</v>
      </c>
      <c r="AN189" s="171">
        <f>IFERROR(VLOOKUP($B189,'NAV plus Dist'!$B:$FD,AN$1,FALSE)/VLOOKUP($B188,NAV!$A:$FC,AN$1,FALSE),"")</f>
        <v>0.97906218694852554</v>
      </c>
      <c r="AO189" s="171">
        <f>IFERROR(VLOOKUP($B189,'NAV plus Dist'!$B:$FD,AO$1,FALSE)/VLOOKUP($B188,NAV!$A:$FC,AO$1,FALSE),"")</f>
        <v>0.98352714545788122</v>
      </c>
      <c r="AP189" s="171">
        <f>IFERROR(VLOOKUP($B189,'NAV plus Dist'!$B:$FD,AP$1,FALSE)/VLOOKUP($B188,NAV!$A:$FC,AP$1,FALSE),"")</f>
        <v>0.9957537912578055</v>
      </c>
      <c r="AQ189" s="171">
        <f>IFERROR(VLOOKUP($B189,'NAV plus Dist'!$B:$FD,AQ$1,FALSE)/VLOOKUP($B188,NAV!$A:$FC,AQ$1,FALSE),"")</f>
        <v>0.98291735743646802</v>
      </c>
      <c r="AR189" s="171">
        <f>IFERROR(VLOOKUP($B189,'NAV plus Dist'!$B:$FD,AR$1,FALSE)/VLOOKUP($B188,NAV!$A:$FC,AR$1,FALSE),"")</f>
        <v>1.0022400089600358</v>
      </c>
      <c r="AS189" s="171">
        <f>IFERROR(VLOOKUP($B189,'NAV plus Dist'!$B:$FD,AS$1,FALSE)/VLOOKUP($B188,NAV!$A:$FC,AS$1,FALSE),"")</f>
        <v>0.99341949051931744</v>
      </c>
      <c r="AT189" s="171">
        <f>IFERROR(VLOOKUP($B189,'NAV plus Dist'!$B:$FD,AT$1,FALSE)/VLOOKUP($B188,NAV!$A:$FC,AT$1,FALSE),"")</f>
        <v>1.0429974943082485</v>
      </c>
      <c r="AU189" s="171">
        <f>IFERROR(VLOOKUP($B189,'NAV plus Dist'!$B:$FD,AU$1,FALSE)/VLOOKUP($B188,NAV!$A:$FC,AU$1,FALSE),"")</f>
        <v>1</v>
      </c>
      <c r="AV189" s="171">
        <f>IFERROR(VLOOKUP($B189,'NAV plus Dist'!$B:$FD,AV$1,FALSE)/VLOOKUP($B188,NAV!$A:$FC,AV$1,FALSE),"")</f>
        <v>1.0768316769355462</v>
      </c>
      <c r="AW189" s="171">
        <f>IFERROR(VLOOKUP($B189,'NAV plus Dist'!$B:$FD,AW$1,FALSE)/VLOOKUP($B188,NAV!$A:$FC,AW$1,FALSE),"")</f>
        <v>1.0211698550085451</v>
      </c>
      <c r="AX189" s="171">
        <f>IFERROR(VLOOKUP($B189,'NAV plus Dist'!$B:$FD,AX$1,FALSE)/VLOOKUP($B188,NAV!$A:$FC,AX$1,FALSE),"")</f>
        <v>1.0223893491447122</v>
      </c>
      <c r="AY189" s="171">
        <f>IFERROR(VLOOKUP($B189,'NAV plus Dist'!$B:$FD,AY$1,FALSE)/VLOOKUP($B188,NAV!$A:$FC,AY$1,FALSE),"")</f>
        <v>1.0100502095522637</v>
      </c>
      <c r="AZ189" s="171">
        <f>IFERROR(VLOOKUP($B189,'NAV plus Dist'!$B:$FD,AZ$1,FALSE)/VLOOKUP($B188,NAV!$A:$FC,AZ$1,FALSE),"")</f>
        <v>1.0119227588971762</v>
      </c>
      <c r="BA189" s="171">
        <f>IFERROR(VLOOKUP($B189,'NAV plus Dist'!$B:$FD,BA$1,FALSE)/VLOOKUP($B188,NAV!$A:$FC,BA$1,FALSE),"")</f>
        <v>0.9804474464526659</v>
      </c>
      <c r="BB189" s="171">
        <f>IFERROR(VLOOKUP($B189,'NAV plus Dist'!$B:$FD,BB$1,FALSE)/VLOOKUP($B188,NAV!$A:$FC,BB$1,FALSE),"")</f>
        <v>0.90274790157342111</v>
      </c>
      <c r="BC189" s="171">
        <f>IFERROR(VLOOKUP($B189,'NAV plus Dist'!$B:$FD,BC$1,FALSE)/VLOOKUP($B188,NAV!$A:$FC,BC$1,FALSE),"")</f>
        <v>0.90685870402038471</v>
      </c>
      <c r="BD189" s="171">
        <f>IFERROR(VLOOKUP($B189,'NAV plus Dist'!$B:$FD,BD$1,FALSE)/VLOOKUP($B188,NAV!$A:$FC,BD$1,FALSE),"")</f>
        <v>0.8741359204626058</v>
      </c>
      <c r="BE189" s="171">
        <f>IFERROR(VLOOKUP($B189,'NAV plus Dist'!$B:$FD,BE$1,FALSE)/VLOOKUP($B188,NAV!$A:$FC,BE$1,FALSE),"")</f>
        <v>0.87810683535857725</v>
      </c>
      <c r="BF189" s="171">
        <f>IFERROR(VLOOKUP($B189,'NAV plus Dist'!$B:$FD,BF$1,FALSE)/VLOOKUP($B188,NAV!$A:$FC,BF$1,FALSE),"")</f>
        <v>1.1005452212957023</v>
      </c>
      <c r="BG189" s="171">
        <f>IFERROR(VLOOKUP($B189,'NAV plus Dist'!$B:$FD,BG$1,FALSE)/VLOOKUP($B188,NAV!$A:$FC,BG$1,FALSE),"")</f>
        <v>1.1055383716361218</v>
      </c>
      <c r="BH189" s="171">
        <f>IFERROR(VLOOKUP($B189,'NAV plus Dist'!$B:$FD,BH$1,FALSE)/VLOOKUP($B188,NAV!$A:$FC,BH$1,FALSE),"")</f>
        <v>1.1388216464939482</v>
      </c>
      <c r="BI189" s="171">
        <f>IFERROR(VLOOKUP($B189,'NAV plus Dist'!$B:$FD,BI$1,FALSE)/VLOOKUP($B188,NAV!$A:$FC,BI$1,FALSE),"")</f>
        <v>1.1439994868615166</v>
      </c>
      <c r="BJ189" s="171">
        <f>IFERROR(VLOOKUP($B189,'NAV plus Dist'!$B:$FD,BJ$1,FALSE)/VLOOKUP($B188,NAV!$A:$FC,BJ$1,FALSE),"")</f>
        <v>0.95981965913594935</v>
      </c>
      <c r="BK189" s="171">
        <f>IFERROR(VLOOKUP($B189,'NAV plus Dist'!$B:$FD,BK$1,FALSE)/VLOOKUP($B188,NAV!$A:$FC,BK$1,FALSE),"")</f>
        <v>0.96417142000722922</v>
      </c>
      <c r="BL189" s="171">
        <f>IFERROR(VLOOKUP($B189,'NAV plus Dist'!$B:$FD,BL$1,FALSE)/VLOOKUP($B188,NAV!$A:$FC,BL$1,FALSE),"")</f>
        <v>0.94792255451976204</v>
      </c>
      <c r="BM189" s="171">
        <f>IFERROR(VLOOKUP($B189,'NAV plus Dist'!$B:$FD,BM$1,FALSE)/VLOOKUP($B188,NAV!$A:$FC,BM$1,FALSE),"")</f>
        <v>0.9522243940226448</v>
      </c>
      <c r="BN189" s="171">
        <f>IFERROR(VLOOKUP($B189,'NAV plus Dist'!$B:$FD,BN$1,FALSE)/VLOOKUP($B188,NAV!$A:$FC,BN$1,FALSE),"")</f>
        <v>1.0486251330812437</v>
      </c>
      <c r="BO189" s="171">
        <f>IFERROR(VLOOKUP($B189,'NAV plus Dist'!$B:$FD,BO$1,FALSE)/VLOOKUP($B188,NAV!$A:$FC,BO$1,FALSE),"")</f>
        <v>1.0533865401207938</v>
      </c>
      <c r="BP189" s="171">
        <f>IFERROR(VLOOKUP($B189,'NAV plus Dist'!$B:$FD,BP$1,FALSE)/VLOOKUP($B188,NAV!$A:$FC,BP$1,FALSE),"")</f>
        <v>1.0592651509272912</v>
      </c>
      <c r="BQ189" s="171">
        <f>IFERROR(VLOOKUP($B189,'NAV plus Dist'!$B:$FD,BQ$1,FALSE)/VLOOKUP($B188,NAV!$A:$FC,BQ$1,FALSE),"")</f>
        <v>1.0640799651604074</v>
      </c>
      <c r="BR189" s="171">
        <f>IFERROR(VLOOKUP($B189,'NAV plus Dist'!$B:$FD,BR$1,FALSE)/VLOOKUP($B188,NAV!$A:$FC,BR$1,FALSE),"")</f>
        <v>0.67727748193229365</v>
      </c>
      <c r="BS189" s="171">
        <f>IFERROR(VLOOKUP($B189,'NAV plus Dist'!$B:$FD,BS$1,FALSE)/VLOOKUP($B188,NAV!$A:$FC,BS$1,FALSE),"")</f>
        <v>0.75732202614192146</v>
      </c>
      <c r="BT189" s="171">
        <f>IFERROR(VLOOKUP($B189,'NAV plus Dist'!$B:$FD,BT$1,FALSE)/VLOOKUP($B188,NAV!$A:$FC,BT$1,FALSE),"")</f>
        <v>0.96068908577494394</v>
      </c>
      <c r="BU189" s="171">
        <f>IFERROR(VLOOKUP($B189,'NAV plus Dist'!$B:$FD,BU$1,FALSE)/VLOOKUP($B188,NAV!$A:$FC,BU$1,FALSE),"")</f>
        <v>0.78194302144958194</v>
      </c>
      <c r="BV189" s="171">
        <f>IFERROR(VLOOKUP($B189,'NAV plus Dist'!$B:$FD,BV$1,FALSE)/VLOOKUP($B188,NAV!$A:$FC,BV$1,FALSE),"")</f>
        <v>0.97978620019436335</v>
      </c>
      <c r="BW189" s="171">
        <f>IFERROR(VLOOKUP($B189,'NAV plus Dist'!$B:$FD,BW$1,FALSE)/VLOOKUP($B188,NAV!$A:$FC,BW$1,FALSE),"")</f>
        <v>0.91575563202784216</v>
      </c>
      <c r="BX189" s="171" t="str">
        <f>IFERROR(VLOOKUP($B189,'NAV plus Dist'!$B:$FD,BX$1,FALSE)/VLOOKUP($B188,NAV!$A:$FC,BX$1,FALSE),"")</f>
        <v/>
      </c>
      <c r="BY189" s="171" t="str">
        <f>IFERROR(VLOOKUP($B189,'NAV plus Dist'!$B:$FD,BY$1,FALSE)/VLOOKUP($B188,NAV!$A:$FC,BY$1,FALSE),"")</f>
        <v/>
      </c>
      <c r="BZ189" s="171" t="str">
        <f>IFERROR(VLOOKUP($B189,'NAV plus Dist'!$B:$FD,BZ$1,FALSE)/VLOOKUP($B188,NAV!$A:$FC,BZ$1,FALSE),"")</f>
        <v/>
      </c>
      <c r="CA189" s="171" t="str">
        <f>IFERROR(VLOOKUP($B189,'NAV plus Dist'!$B:$FD,CA$1,FALSE)/VLOOKUP($B188,NAV!$A:$FC,CA$1,FALSE),"")</f>
        <v/>
      </c>
      <c r="CB189" s="171" t="str">
        <f>IFERROR(VLOOKUP($B189,'NAV plus Dist'!$B:$FD,CB$1,FALSE)/VLOOKUP($B188,NAV!$A:$FC,CB$1,FALSE),"")</f>
        <v/>
      </c>
      <c r="CC189" s="171" t="str">
        <f>IFERROR(VLOOKUP($B189,'NAV plus Dist'!$B:$FD,CC$1,FALSE)/VLOOKUP($B188,NAV!$A:$FC,CC$1,FALSE),"")</f>
        <v/>
      </c>
      <c r="CD189" s="171" t="str">
        <f>IFERROR(VLOOKUP($B189,'NAV plus Dist'!$B:$FD,CD$1,FALSE)/VLOOKUP($B188,NAV!$A:$FC,CD$1,FALSE),"")</f>
        <v/>
      </c>
      <c r="CE189" s="171" t="str">
        <f>IFERROR(VLOOKUP($B189,'NAV plus Dist'!$B:$FD,CE$1,FALSE)/VLOOKUP($B188,NAV!$A:$FC,CE$1,FALSE),"")</f>
        <v/>
      </c>
      <c r="CF189" s="171" t="str">
        <f>IFERROR(VLOOKUP($B189,'NAV plus Dist'!$B:$FD,CF$1,FALSE)/VLOOKUP($B188,NAV!$A:$FC,CF$1,FALSE),"")</f>
        <v/>
      </c>
      <c r="CG189" s="171" t="str">
        <f>IFERROR(VLOOKUP($B189,'NAV plus Dist'!$B:$FD,CG$1,FALSE)/VLOOKUP($B188,NAV!$A:$FC,CG$1,FALSE),"")</f>
        <v/>
      </c>
      <c r="CH189" s="171" t="str">
        <f>IFERROR(VLOOKUP($B189,'NAV plus Dist'!$B:$FD,CH$1,FALSE)/VLOOKUP($B188,NAV!$A:$FC,CH$1,FALSE),"")</f>
        <v/>
      </c>
      <c r="CI189" s="171" t="str">
        <f>IFERROR(VLOOKUP($B189,'NAV plus Dist'!$B:$FD,CI$1,FALSE)/VLOOKUP($B188,NAV!$A:$FC,CI$1,FALSE),"")</f>
        <v/>
      </c>
      <c r="CJ189" s="171" t="str">
        <f>IFERROR(VLOOKUP($B189,'NAV plus Dist'!$B:$FD,CJ$1,FALSE)/VLOOKUP($B188,NAV!$A:$FC,CJ$1,FALSE),"")</f>
        <v/>
      </c>
      <c r="CK189" s="171" t="str">
        <f>IFERROR(VLOOKUP($B189,'NAV plus Dist'!$B:$FD,CK$1,FALSE)/VLOOKUP($B188,NAV!$A:$FC,CK$1,FALSE),"")</f>
        <v/>
      </c>
      <c r="CL189" s="171" t="str">
        <f>IFERROR(VLOOKUP($B189,'NAV plus Dist'!$B:$FD,CL$1,FALSE)/VLOOKUP($B188,NAV!$A:$FC,CL$1,FALSE),"")</f>
        <v/>
      </c>
      <c r="CM189" s="171" t="str">
        <f>IFERROR(VLOOKUP($B189,'NAV plus Dist'!$B:$FD,CM$1,FALSE)/VLOOKUP($B188,NAV!$A:$FC,CM$1,FALSE),"")</f>
        <v/>
      </c>
      <c r="CN189" s="171" t="str">
        <f>IFERROR(VLOOKUP($B189,'NAV plus Dist'!$B:$FD,CN$1,FALSE)/VLOOKUP($B188,NAV!$A:$FC,CN$1,FALSE),"")</f>
        <v/>
      </c>
      <c r="CO189" s="171" t="str">
        <f>IFERROR(VLOOKUP($B189,'NAV plus Dist'!$B:$FD,CO$1,FALSE)/VLOOKUP($B188,NAV!$A:$FC,CO$1,FALSE),"")</f>
        <v/>
      </c>
      <c r="CP189" s="171" t="str">
        <f>IFERROR(VLOOKUP($B189,'NAV plus Dist'!$B:$FD,CP$1,FALSE)/VLOOKUP($B188,NAV!$A:$FC,CP$1,FALSE),"")</f>
        <v/>
      </c>
      <c r="CQ189" s="171" t="str">
        <f>IFERROR(VLOOKUP($B189,'NAV plus Dist'!$B:$FD,CQ$1,FALSE)/VLOOKUP($B188,NAV!$A:$FC,CQ$1,FALSE),"")</f>
        <v/>
      </c>
      <c r="CR189" s="171" t="str">
        <f>IFERROR(VLOOKUP($B189,'NAV plus Dist'!$B:$FD,CR$1,FALSE)/VLOOKUP($B188,NAV!$A:$FC,CR$1,FALSE),"")</f>
        <v/>
      </c>
      <c r="CS189" s="171" t="str">
        <f>IFERROR(VLOOKUP($B189,'NAV plus Dist'!$B:$FD,CS$1,FALSE)/VLOOKUP($B188,NAV!$A:$FC,CS$1,FALSE),"")</f>
        <v/>
      </c>
      <c r="CT189" s="171" t="str">
        <f>IFERROR(VLOOKUP($B189,'NAV plus Dist'!$B:$FD,CT$1,FALSE)/VLOOKUP($B188,NAV!$A:$FC,CT$1,FALSE),"")</f>
        <v/>
      </c>
      <c r="CU189" s="171" t="str">
        <f>IFERROR(VLOOKUP($B189,'NAV plus Dist'!$B:$FD,CU$1,FALSE)/VLOOKUP($B188,NAV!$A:$FC,CU$1,FALSE),"")</f>
        <v/>
      </c>
      <c r="CV189" s="171" t="str">
        <f>IFERROR(VLOOKUP($B189,'NAV plus Dist'!$B:$FD,CV$1,FALSE)/VLOOKUP($B188,NAV!$A:$FC,CV$1,FALSE),"")</f>
        <v/>
      </c>
      <c r="CW189" s="171" t="str">
        <f>IFERROR(VLOOKUP($B189,'NAV plus Dist'!$B:$FD,CW$1,FALSE)/VLOOKUP($B188,NAV!$A:$FC,CW$1,FALSE),"")</f>
        <v/>
      </c>
      <c r="CX189" s="171" t="str">
        <f>IFERROR(VLOOKUP($B189,'NAV plus Dist'!$B:$FD,CX$1,FALSE)/VLOOKUP($B188,NAV!$A:$FC,CX$1,FALSE),"")</f>
        <v/>
      </c>
      <c r="CY189" s="171" t="str">
        <f>IFERROR(VLOOKUP($B189,'NAV plus Dist'!$B:$FD,CY$1,FALSE)/VLOOKUP($B188,NAV!$A:$FC,CY$1,FALSE),"")</f>
        <v/>
      </c>
      <c r="CZ189" s="171" t="str">
        <f>IFERROR(VLOOKUP($B189,'NAV plus Dist'!$B:$FD,CZ$1,FALSE)/VLOOKUP($B188,NAV!$A:$FC,CZ$1,FALSE),"")</f>
        <v/>
      </c>
      <c r="DA189" s="171" t="str">
        <f>IFERROR(VLOOKUP($B189,'NAV plus Dist'!$B:$FD,DA$1,FALSE)/VLOOKUP($B188,NAV!$A:$FC,DA$1,FALSE),"")</f>
        <v/>
      </c>
      <c r="DB189" s="171" t="str">
        <f>IFERROR(VLOOKUP($B189,'NAV plus Dist'!$B:$FD,DB$1,FALSE)/VLOOKUP($B188,NAV!$A:$FC,DB$1,FALSE),"")</f>
        <v/>
      </c>
      <c r="DC189" s="171" t="str">
        <f>IFERROR(VLOOKUP($B189,'NAV plus Dist'!$B:$FD,DC$1,FALSE)/VLOOKUP($B188,NAV!$A:$FC,DC$1,FALSE),"")</f>
        <v/>
      </c>
      <c r="DD189" s="171" t="str">
        <f>IFERROR(VLOOKUP($B189,'NAV plus Dist'!$B:$FD,DD$1,FALSE)/VLOOKUP($B188,NAV!$A:$FC,DD$1,FALSE),"")</f>
        <v/>
      </c>
      <c r="DE189" s="171" t="str">
        <f>IFERROR(VLOOKUP($B189,'NAV plus Dist'!$B:$FD,DE$1,FALSE)/VLOOKUP($B188,NAV!$A:$FC,DE$1,FALSE),"")</f>
        <v/>
      </c>
      <c r="DF189" s="171" t="str">
        <f>IFERROR(VLOOKUP($B189,'NAV plus Dist'!$B:$FD,DF$1,FALSE)/VLOOKUP($B188,NAV!$A:$FC,DF$1,FALSE),"")</f>
        <v/>
      </c>
      <c r="DG189" s="171" t="str">
        <f>IFERROR(VLOOKUP($B189,'NAV plus Dist'!$B:$FD,DG$1,FALSE)/VLOOKUP($B188,NAV!$A:$FC,DG$1,FALSE),"")</f>
        <v/>
      </c>
      <c r="DH189" s="171" t="str">
        <f>IFERROR(VLOOKUP($B189,'NAV plus Dist'!$B:$FD,DH$1,FALSE)/VLOOKUP($B188,NAV!$A:$FC,DH$1,FALSE),"")</f>
        <v/>
      </c>
    </row>
    <row r="190" spans="1:112">
      <c r="A190" s="94">
        <f t="shared" si="44"/>
        <v>11</v>
      </c>
      <c r="B190" s="168">
        <f t="shared" si="45"/>
        <v>45747</v>
      </c>
      <c r="C190" s="171">
        <f>IFERROR(VLOOKUP($B190,'NAV plus Dist'!$B:$FD,C$1,FALSE)/VLOOKUP($B189,NAV!$A:$FC,C$1,FALSE),"")</f>
        <v>0.9205756037704278</v>
      </c>
      <c r="D190" s="171">
        <f>IFERROR(VLOOKUP($B190,'NAV plus Dist'!$B:$FD,D$1,FALSE)/VLOOKUP($B189,NAV!$A:$FC,D$1,FALSE),"")</f>
        <v>0.91803024621922258</v>
      </c>
      <c r="E190" s="171">
        <f>IFERROR(VLOOKUP($B190,'NAV plus Dist'!$B:$FD,E$1,FALSE)/VLOOKUP($B189,NAV!$A:$FC,E$1,FALSE),"")</f>
        <v>0.92295362311442353</v>
      </c>
      <c r="F190" s="171">
        <f>IFERROR(VLOOKUP($B190,'NAV plus Dist'!$B:$FD,F$1,FALSE)/VLOOKUP($B189,NAV!$A:$FC,F$1,FALSE),"")</f>
        <v>0.97760926677812277</v>
      </c>
      <c r="G190" s="171" t="str">
        <f>IFERROR(VLOOKUP($B190,'NAV plus Dist'!$B:$FD,G$1,FALSE)/VLOOKUP($B189,NAV!$A:$FC,G$1,FALSE),"")</f>
        <v/>
      </c>
      <c r="H190" s="171">
        <f>IFERROR(VLOOKUP($B190,'NAV plus Dist'!$B:$FD,H$1,FALSE)/VLOOKUP($B189,NAV!$A:$FC,H$1,FALSE),"")</f>
        <v>0.90189032378813405</v>
      </c>
      <c r="I190" s="171">
        <f>IFERROR(VLOOKUP($B190,'NAV plus Dist'!$B:$FD,I$1,FALSE)/VLOOKUP($B189,NAV!$A:$FC,I$1,FALSE),"")</f>
        <v>1.0251121495327102</v>
      </c>
      <c r="J190" s="171" t="str">
        <f>IFERROR(VLOOKUP($B190,'NAV plus Dist'!$B:$FD,J$1,FALSE)/VLOOKUP($B189,NAV!$A:$FC,J$1,FALSE),"")</f>
        <v/>
      </c>
      <c r="K190" s="171">
        <f>IFERROR(VLOOKUP($B190,'NAV plus Dist'!$B:$FD,K$1,FALSE)/VLOOKUP($B189,NAV!$A:$FC,K$1,FALSE),"")</f>
        <v>0.99369417775930424</v>
      </c>
      <c r="L190" s="171">
        <f>IFERROR(VLOOKUP($B190,'NAV plus Dist'!$B:$FD,L$1,FALSE)/VLOOKUP($B189,NAV!$A:$FC,L$1,FALSE),"")</f>
        <v>0.98986250730842495</v>
      </c>
      <c r="M190" s="171">
        <f>IFERROR(VLOOKUP($B190,'NAV plus Dist'!$B:$FD,M$1,FALSE)/VLOOKUP($B189,NAV!$A:$FC,M$1,FALSE),"")</f>
        <v>0.99512593788770964</v>
      </c>
      <c r="N190" s="171">
        <f>IFERROR(VLOOKUP($B190,'NAV plus Dist'!$B:$FD,N$1,FALSE)/VLOOKUP($B189,NAV!$A:$FC,N$1,FALSE),"")</f>
        <v>1.0114747220474092</v>
      </c>
      <c r="O190" s="171">
        <f>IFERROR(VLOOKUP($B190,'NAV plus Dist'!$B:$FD,O$1,FALSE)/VLOOKUP($B189,NAV!$A:$FC,O$1,FALSE),"")</f>
        <v>1.0391357390522666</v>
      </c>
      <c r="P190" s="171">
        <f>IFERROR(VLOOKUP($B190,'NAV plus Dist'!$B:$FD,P$1,FALSE)/VLOOKUP($B189,NAV!$A:$FC,P$1,FALSE),"")</f>
        <v>1.0412198127802397</v>
      </c>
      <c r="Q190" s="171">
        <f>IFERROR(VLOOKUP($B190,'NAV plus Dist'!$B:$FD,Q$1,FALSE)/VLOOKUP($B189,NAV!$A:$FC,Q$1,FALSE),"")</f>
        <v>0.96052090227715869</v>
      </c>
      <c r="R190" s="171">
        <f>IFERROR(VLOOKUP($B190,'NAV plus Dist'!$B:$FD,R$1,FALSE)/VLOOKUP($B189,NAV!$A:$FC,R$1,FALSE),"")</f>
        <v>0.96052090227715869</v>
      </c>
      <c r="S190" s="171">
        <f>IFERROR(VLOOKUP($B190,'NAV plus Dist'!$B:$FD,S$1,FALSE)/VLOOKUP($B189,NAV!$A:$FC,S$1,FALSE),"")</f>
        <v>0.95974840043737619</v>
      </c>
      <c r="T190" s="171">
        <f>IFERROR(VLOOKUP($B190,'NAV plus Dist'!$B:$FD,T$1,FALSE)/VLOOKUP($B189,NAV!$A:$FC,T$1,FALSE),"")</f>
        <v>0.96089519720611316</v>
      </c>
      <c r="U190" s="171">
        <f>IFERROR(VLOOKUP($B190,'NAV plus Dist'!$B:$FD,U$1,FALSE)/VLOOKUP($B189,NAV!$A:$FC,U$1,FALSE),"")</f>
        <v>0.96089873070497001</v>
      </c>
      <c r="V190" s="171">
        <f>IFERROR(VLOOKUP($B190,'NAV plus Dist'!$B:$FD,V$1,FALSE)/VLOOKUP($B189,NAV!$A:$FC,V$1,FALSE),"")</f>
        <v>0.96142351117998681</v>
      </c>
      <c r="W190" s="171">
        <f>IFERROR(VLOOKUP($B190,'NAV plus Dist'!$B:$FD,W$1,FALSE)/VLOOKUP($B189,NAV!$A:$FC,W$1,FALSE),"")</f>
        <v>0.96142351117998681</v>
      </c>
      <c r="X190" s="171">
        <f>IFERROR(VLOOKUP($B190,'NAV plus Dist'!$B:$FD,X$1,FALSE)/VLOOKUP($B189,NAV!$A:$FC,X$1,FALSE),"")</f>
        <v>0.96121426195855375</v>
      </c>
      <c r="Y190" s="171">
        <f>IFERROR(VLOOKUP($B190,'NAV plus Dist'!$B:$FD,Y$1,FALSE)/VLOOKUP($B189,NAV!$A:$FC,Y$1,FALSE),"")</f>
        <v>0.96236299594128272</v>
      </c>
      <c r="Z190" s="171">
        <f>IFERROR(VLOOKUP($B190,'NAV plus Dist'!$B:$FD,Z$1,FALSE)/VLOOKUP($B189,NAV!$A:$FC,Z$1,FALSE),"")</f>
        <v>0.96234246614022045</v>
      </c>
      <c r="AA190" s="171">
        <f>IFERROR(VLOOKUP($B190,'NAV plus Dist'!$B:$FD,AA$1,FALSE)/VLOOKUP($B189,NAV!$A:$FC,AA$1,FALSE),"")</f>
        <v>0.96063170546683352</v>
      </c>
      <c r="AB190" s="171">
        <f>IFERROR(VLOOKUP($B190,'NAV plus Dist'!$B:$FD,AB$1,FALSE)/VLOOKUP($B189,NAV!$A:$FC,AB$1,FALSE),"")</f>
        <v>0.95622004669643224</v>
      </c>
      <c r="AC190" s="171">
        <f>IFERROR(VLOOKUP($B190,'NAV plus Dist'!$B:$FD,AC$1,FALSE)/VLOOKUP($B189,NAV!$A:$FC,AC$1,FALSE),"")</f>
        <v>0.96134000704001643</v>
      </c>
      <c r="AD190" s="171">
        <f>IFERROR(VLOOKUP($B190,'NAV plus Dist'!$B:$FD,AD$1,FALSE)/VLOOKUP($B189,NAV!$A:$FC,AD$1,FALSE),"")</f>
        <v>1.1385301853545611</v>
      </c>
      <c r="AE190" s="171">
        <f>IFERROR(VLOOKUP($B190,'NAV plus Dist'!$B:$FD,AE$1,FALSE)/VLOOKUP($B189,NAV!$A:$FC,AE$1,FALSE),"")</f>
        <v>0.99777851458885947</v>
      </c>
      <c r="AF190" s="171">
        <f>IFERROR(VLOOKUP($B190,'NAV plus Dist'!$B:$FD,AF$1,FALSE)/VLOOKUP($B189,NAV!$A:$FC,AF$1,FALSE),"")</f>
        <v>0.98189211905468188</v>
      </c>
      <c r="AG190" s="171">
        <f>IFERROR(VLOOKUP($B190,'NAV plus Dist'!$B:$FD,AG$1,FALSE)/VLOOKUP($B189,NAV!$A:$FC,AG$1,FALSE),"")</f>
        <v>0.97765241467992658</v>
      </c>
      <c r="AH190" s="171">
        <f>IFERROR(VLOOKUP($B190,'NAV plus Dist'!$B:$FD,AH$1,FALSE)/VLOOKUP($B189,NAV!$A:$FC,AH$1,FALSE),"")</f>
        <v>0.98288629636880853</v>
      </c>
      <c r="AI190" s="171">
        <f>IFERROR(VLOOKUP($B190,'NAV plus Dist'!$B:$FD,AI$1,FALSE)/VLOOKUP($B189,NAV!$A:$FC,AI$1,FALSE),"")</f>
        <v>0.82762959680992476</v>
      </c>
      <c r="AJ190" s="171">
        <f>IFERROR(VLOOKUP($B190,'NAV plus Dist'!$B:$FD,AJ$1,FALSE)/VLOOKUP($B189,NAV!$A:$FC,AJ$1,FALSE),"")</f>
        <v>1.021733910372749</v>
      </c>
      <c r="AK190" s="171">
        <f>IFERROR(VLOOKUP($B190,'NAV plus Dist'!$B:$FD,AK$1,FALSE)/VLOOKUP($B189,NAV!$A:$FC,AK$1,FALSE),"")</f>
        <v>0.91134795421140669</v>
      </c>
      <c r="AL190" s="171">
        <f>IFERROR(VLOOKUP($B190,'NAV plus Dist'!$B:$FD,AL$1,FALSE)/VLOOKUP($B189,NAV!$A:$FC,AL$1,FALSE),"")</f>
        <v>0.91362556129933181</v>
      </c>
      <c r="AM190" s="171">
        <f>IFERROR(VLOOKUP($B190,'NAV plus Dist'!$B:$FD,AM$1,FALSE)/VLOOKUP($B189,NAV!$A:$FC,AM$1,FALSE),"")</f>
        <v>0.97684499609595854</v>
      </c>
      <c r="AN190" s="171">
        <f>IFERROR(VLOOKUP($B190,'NAV plus Dist'!$B:$FD,AN$1,FALSE)/VLOOKUP($B189,NAV!$A:$FC,AN$1,FALSE),"")</f>
        <v>0.85909465281297515</v>
      </c>
      <c r="AO190" s="171">
        <f>IFERROR(VLOOKUP($B190,'NAV plus Dist'!$B:$FD,AO$1,FALSE)/VLOOKUP($B189,NAV!$A:$FC,AO$1,FALSE),"")</f>
        <v>0.86368903062414126</v>
      </c>
      <c r="AP190" s="171">
        <f>IFERROR(VLOOKUP($B190,'NAV plus Dist'!$B:$FD,AP$1,FALSE)/VLOOKUP($B189,NAV!$A:$FC,AP$1,FALSE),"")</f>
        <v>0.9635316467872258</v>
      </c>
      <c r="AQ190" s="171">
        <f>IFERROR(VLOOKUP($B190,'NAV plus Dist'!$B:$FD,AQ$1,FALSE)/VLOOKUP($B189,NAV!$A:$FC,AQ$1,FALSE),"")</f>
        <v>0.86812163646859464</v>
      </c>
      <c r="AR190" s="171">
        <f>IFERROR(VLOOKUP($B190,'NAV plus Dist'!$B:$FD,AR$1,FALSE)/VLOOKUP($B189,NAV!$A:$FC,AR$1,FALSE),"")</f>
        <v>1.0023280093120372</v>
      </c>
      <c r="AS190" s="171">
        <f>IFERROR(VLOOKUP($B190,'NAV plus Dist'!$B:$FD,AS$1,FALSE)/VLOOKUP($B189,NAV!$A:$FC,AS$1,FALSE),"")</f>
        <v>0.9501721763085399</v>
      </c>
      <c r="AT190" s="171">
        <f>IFERROR(VLOOKUP($B190,'NAV plus Dist'!$B:$FD,AT$1,FALSE)/VLOOKUP($B189,NAV!$A:$FC,AT$1,FALSE),"")</f>
        <v>0.9917181192115887</v>
      </c>
      <c r="AU190" s="171">
        <f>IFERROR(VLOOKUP($B190,'NAV plus Dist'!$B:$FD,AU$1,FALSE)/VLOOKUP($B189,NAV!$A:$FC,AU$1,FALSE),"")</f>
        <v>1.0125</v>
      </c>
      <c r="AV190" s="171">
        <f>IFERROR(VLOOKUP($B190,'NAV plus Dist'!$B:$FD,AV$1,FALSE)/VLOOKUP($B189,NAV!$A:$FC,AV$1,FALSE),"")</f>
        <v>0.97641662248925021</v>
      </c>
      <c r="AW190" s="171">
        <f>IFERROR(VLOOKUP($B190,'NAV plus Dist'!$B:$FD,AW$1,FALSE)/VLOOKUP($B189,NAV!$A:$FC,AW$1,FALSE),"")</f>
        <v>1.0037974224655151</v>
      </c>
      <c r="AX190" s="171">
        <f>IFERROR(VLOOKUP($B190,'NAV plus Dist'!$B:$FD,AX$1,FALSE)/VLOOKUP($B189,NAV!$A:$FC,AX$1,FALSE),"")</f>
        <v>1.0048734602463607</v>
      </c>
      <c r="AY190" s="171">
        <f>IFERROR(VLOOKUP($B190,'NAV plus Dist'!$B:$FD,AY$1,FALSE)/VLOOKUP($B189,NAV!$A:$FC,AY$1,FALSE),"")</f>
        <v>0.98844556928522986</v>
      </c>
      <c r="AZ190" s="171">
        <f>IFERROR(VLOOKUP($B190,'NAV plus Dist'!$B:$FD,AZ$1,FALSE)/VLOOKUP($B189,NAV!$A:$FC,AZ$1,FALSE),"")</f>
        <v>0.98509860057508314</v>
      </c>
      <c r="BA190" s="171">
        <f>IFERROR(VLOOKUP($B190,'NAV plus Dist'!$B:$FD,BA$1,FALSE)/VLOOKUP($B189,NAV!$A:$FC,BA$1,FALSE),"")</f>
        <v>0.95583054977662474</v>
      </c>
      <c r="BB190" s="171">
        <f>IFERROR(VLOOKUP($B190,'NAV plus Dist'!$B:$FD,BB$1,FALSE)/VLOOKUP($B189,NAV!$A:$FC,BB$1,FALSE),"")</f>
        <v>0.90160609588013907</v>
      </c>
      <c r="BC190" s="171">
        <f>IFERROR(VLOOKUP($B190,'NAV plus Dist'!$B:$FD,BC$1,FALSE)/VLOOKUP($B189,NAV!$A:$FC,BC$1,FALSE),"")</f>
        <v>0.90643554583693986</v>
      </c>
      <c r="BD190" s="171">
        <f>IFERROR(VLOOKUP($B190,'NAV plus Dist'!$B:$FD,BD$1,FALSE)/VLOOKUP($B189,NAV!$A:$FC,BD$1,FALSE),"")</f>
        <v>0.87655660082184339</v>
      </c>
      <c r="BE190" s="171">
        <f>IFERROR(VLOOKUP($B190,'NAV plus Dist'!$B:$FD,BE$1,FALSE)/VLOOKUP($B189,NAV!$A:$FC,BE$1,FALSE),"")</f>
        <v>0.8812348909933686</v>
      </c>
      <c r="BF190" s="171">
        <f>IFERROR(VLOOKUP($B190,'NAV plus Dist'!$B:$FD,BF$1,FALSE)/VLOOKUP($B189,NAV!$A:$FC,BF$1,FALSE),"")</f>
        <v>0.92081410607364156</v>
      </c>
      <c r="BG190" s="171">
        <f>IFERROR(VLOOKUP($B190,'NAV plus Dist'!$B:$FD,BG$1,FALSE)/VLOOKUP($B189,NAV!$A:$FC,BG$1,FALSE),"")</f>
        <v>0.92573616454572372</v>
      </c>
      <c r="BH190" s="171">
        <f>IFERROR(VLOOKUP($B190,'NAV plus Dist'!$B:$FD,BH$1,FALSE)/VLOOKUP($B189,NAV!$A:$FC,BH$1,FALSE),"")</f>
        <v>0.88938669141796356</v>
      </c>
      <c r="BI190" s="171">
        <f>IFERROR(VLOOKUP($B190,'NAV plus Dist'!$B:$FD,BI$1,FALSE)/VLOOKUP($B189,NAV!$A:$FC,BI$1,FALSE),"")</f>
        <v>0.89414705546895779</v>
      </c>
      <c r="BJ190" s="171">
        <f>IFERROR(VLOOKUP($B190,'NAV plus Dist'!$B:$FD,BJ$1,FALSE)/VLOOKUP($B189,NAV!$A:$FC,BJ$1,FALSE),"")</f>
        <v>0.94748254062244208</v>
      </c>
      <c r="BK190" s="171">
        <f>IFERROR(VLOOKUP($B190,'NAV plus Dist'!$B:$FD,BK$1,FALSE)/VLOOKUP($B189,NAV!$A:$FC,BK$1,FALSE),"")</f>
        <v>0.95254943731764929</v>
      </c>
      <c r="BL190" s="171">
        <f>IFERROR(VLOOKUP($B190,'NAV plus Dist'!$B:$FD,BL$1,FALSE)/VLOOKUP($B189,NAV!$A:$FC,BL$1,FALSE),"")</f>
        <v>0.93198931041331867</v>
      </c>
      <c r="BM190" s="171">
        <f>IFERROR(VLOOKUP($B190,'NAV plus Dist'!$B:$FD,BM$1,FALSE)/VLOOKUP($B189,NAV!$A:$FC,BM$1,FALSE),"")</f>
        <v>0.93698314363924506</v>
      </c>
      <c r="BN190" s="171">
        <f>IFERROR(VLOOKUP($B190,'NAV plus Dist'!$B:$FD,BN$1,FALSE)/VLOOKUP($B189,NAV!$A:$FC,BN$1,FALSE),"")</f>
        <v>0.8733971223789283</v>
      </c>
      <c r="BO190" s="171">
        <f>IFERROR(VLOOKUP($B190,'NAV plus Dist'!$B:$FD,BO$1,FALSE)/VLOOKUP($B189,NAV!$A:$FC,BO$1,FALSE),"")</f>
        <v>0.8780635572763329</v>
      </c>
      <c r="BP190" s="171">
        <f>IFERROR(VLOOKUP($B190,'NAV plus Dist'!$B:$FD,BP$1,FALSE)/VLOOKUP($B189,NAV!$A:$FC,BP$1,FALSE),"")</f>
        <v>0.8391398613161879</v>
      </c>
      <c r="BQ190" s="171">
        <f>IFERROR(VLOOKUP($B190,'NAV plus Dist'!$B:$FD,BQ$1,FALSE)/VLOOKUP($B189,NAV!$A:$FC,BQ$1,FALSE),"")</f>
        <v>0.84362988189838883</v>
      </c>
      <c r="BR190" s="171">
        <f>IFERROR(VLOOKUP($B190,'NAV plus Dist'!$B:$FD,BR$1,FALSE)/VLOOKUP($B189,NAV!$A:$FC,BR$1,FALSE),"")</f>
        <v>0.83277620431035537</v>
      </c>
      <c r="BS190" s="171">
        <f>IFERROR(VLOOKUP($B190,'NAV plus Dist'!$B:$FD,BS$1,FALSE)/VLOOKUP($B189,NAV!$A:$FC,BS$1,FALSE),"")</f>
        <v>0.81013088725428284</v>
      </c>
      <c r="BT190" s="171">
        <f>IFERROR(VLOOKUP($B190,'NAV plus Dist'!$B:$FD,BT$1,FALSE)/VLOOKUP($B189,NAV!$A:$FC,BT$1,FALSE),"")</f>
        <v>0.83306586940432481</v>
      </c>
      <c r="BU190" s="171">
        <f>IFERROR(VLOOKUP($B190,'NAV plus Dist'!$B:$FD,BU$1,FALSE)/VLOOKUP($B189,NAV!$A:$FC,BU$1,FALSE),"")</f>
        <v>1.1439037037854298</v>
      </c>
      <c r="BV190" s="171">
        <f>IFERROR(VLOOKUP($B190,'NAV plus Dist'!$B:$FD,BV$1,FALSE)/VLOOKUP($B189,NAV!$A:$FC,BV$1,FALSE),"")</f>
        <v>0.9918791906718839</v>
      </c>
      <c r="BW190" s="171">
        <f>IFERROR(VLOOKUP($B190,'NAV plus Dist'!$B:$FD,BW$1,FALSE)/VLOOKUP($B189,NAV!$A:$FC,BW$1,FALSE),"")</f>
        <v>0.90382656392843153</v>
      </c>
      <c r="BX190" s="171" t="str">
        <f>IFERROR(VLOOKUP($B190,'NAV plus Dist'!$B:$FD,BX$1,FALSE)/VLOOKUP($B189,NAV!$A:$FC,BX$1,FALSE),"")</f>
        <v/>
      </c>
      <c r="BY190" s="171" t="str">
        <f>IFERROR(VLOOKUP($B190,'NAV plus Dist'!$B:$FD,BY$1,FALSE)/VLOOKUP($B189,NAV!$A:$FC,BY$1,FALSE),"")</f>
        <v/>
      </c>
      <c r="BZ190" s="171" t="str">
        <f>IFERROR(VLOOKUP($B190,'NAV plus Dist'!$B:$FD,BZ$1,FALSE)/VLOOKUP($B189,NAV!$A:$FC,BZ$1,FALSE),"")</f>
        <v/>
      </c>
      <c r="CA190" s="171" t="str">
        <f>IFERROR(VLOOKUP($B190,'NAV plus Dist'!$B:$FD,CA$1,FALSE)/VLOOKUP($B189,NAV!$A:$FC,CA$1,FALSE),"")</f>
        <v/>
      </c>
      <c r="CB190" s="171" t="str">
        <f>IFERROR(VLOOKUP($B190,'NAV plus Dist'!$B:$FD,CB$1,FALSE)/VLOOKUP($B189,NAV!$A:$FC,CB$1,FALSE),"")</f>
        <v/>
      </c>
      <c r="CC190" s="171" t="str">
        <f>IFERROR(VLOOKUP($B190,'NAV plus Dist'!$B:$FD,CC$1,FALSE)/VLOOKUP($B189,NAV!$A:$FC,CC$1,FALSE),"")</f>
        <v/>
      </c>
      <c r="CD190" s="171" t="str">
        <f>IFERROR(VLOOKUP($B190,'NAV plus Dist'!$B:$FD,CD$1,FALSE)/VLOOKUP($B189,NAV!$A:$FC,CD$1,FALSE),"")</f>
        <v/>
      </c>
      <c r="CE190" s="171" t="str">
        <f>IFERROR(VLOOKUP($B190,'NAV plus Dist'!$B:$FD,CE$1,FALSE)/VLOOKUP($B189,NAV!$A:$FC,CE$1,FALSE),"")</f>
        <v/>
      </c>
      <c r="CF190" s="171" t="str">
        <f>IFERROR(VLOOKUP($B190,'NAV plus Dist'!$B:$FD,CF$1,FALSE)/VLOOKUP($B189,NAV!$A:$FC,CF$1,FALSE),"")</f>
        <v/>
      </c>
      <c r="CG190" s="171" t="str">
        <f>IFERROR(VLOOKUP($B190,'NAV plus Dist'!$B:$FD,CG$1,FALSE)/VLOOKUP($B189,NAV!$A:$FC,CG$1,FALSE),"")</f>
        <v/>
      </c>
      <c r="CH190" s="171" t="str">
        <f>IFERROR(VLOOKUP($B190,'NAV plus Dist'!$B:$FD,CH$1,FALSE)/VLOOKUP($B189,NAV!$A:$FC,CH$1,FALSE),"")</f>
        <v/>
      </c>
      <c r="CI190" s="171" t="str">
        <f>IFERROR(VLOOKUP($B190,'NAV plus Dist'!$B:$FD,CI$1,FALSE)/VLOOKUP($B189,NAV!$A:$FC,CI$1,FALSE),"")</f>
        <v/>
      </c>
      <c r="CJ190" s="171" t="str">
        <f>IFERROR(VLOOKUP($B190,'NAV plus Dist'!$B:$FD,CJ$1,FALSE)/VLOOKUP($B189,NAV!$A:$FC,CJ$1,FALSE),"")</f>
        <v/>
      </c>
      <c r="CK190" s="171" t="str">
        <f>IFERROR(VLOOKUP($B190,'NAV plus Dist'!$B:$FD,CK$1,FALSE)/VLOOKUP($B189,NAV!$A:$FC,CK$1,FALSE),"")</f>
        <v/>
      </c>
      <c r="CL190" s="171" t="str">
        <f>IFERROR(VLOOKUP($B190,'NAV plus Dist'!$B:$FD,CL$1,FALSE)/VLOOKUP($B189,NAV!$A:$FC,CL$1,FALSE),"")</f>
        <v/>
      </c>
      <c r="CM190" s="171" t="str">
        <f>IFERROR(VLOOKUP($B190,'NAV plus Dist'!$B:$FD,CM$1,FALSE)/VLOOKUP($B189,NAV!$A:$FC,CM$1,FALSE),"")</f>
        <v/>
      </c>
      <c r="CN190" s="171" t="str">
        <f>IFERROR(VLOOKUP($B190,'NAV plus Dist'!$B:$FD,CN$1,FALSE)/VLOOKUP($B189,NAV!$A:$FC,CN$1,FALSE),"")</f>
        <v/>
      </c>
      <c r="CO190" s="171" t="str">
        <f>IFERROR(VLOOKUP($B190,'NAV plus Dist'!$B:$FD,CO$1,FALSE)/VLOOKUP($B189,NAV!$A:$FC,CO$1,FALSE),"")</f>
        <v/>
      </c>
      <c r="CP190" s="171" t="str">
        <f>IFERROR(VLOOKUP($B190,'NAV plus Dist'!$B:$FD,CP$1,FALSE)/VLOOKUP($B189,NAV!$A:$FC,CP$1,FALSE),"")</f>
        <v/>
      </c>
      <c r="CQ190" s="171" t="str">
        <f>IFERROR(VLOOKUP($B190,'NAV plus Dist'!$B:$FD,CQ$1,FALSE)/VLOOKUP($B189,NAV!$A:$FC,CQ$1,FALSE),"")</f>
        <v/>
      </c>
      <c r="CR190" s="171" t="str">
        <f>IFERROR(VLOOKUP($B190,'NAV plus Dist'!$B:$FD,CR$1,FALSE)/VLOOKUP($B189,NAV!$A:$FC,CR$1,FALSE),"")</f>
        <v/>
      </c>
      <c r="CS190" s="171" t="str">
        <f>IFERROR(VLOOKUP($B190,'NAV plus Dist'!$B:$FD,CS$1,FALSE)/VLOOKUP($B189,NAV!$A:$FC,CS$1,FALSE),"")</f>
        <v/>
      </c>
      <c r="CT190" s="171" t="str">
        <f>IFERROR(VLOOKUP($B190,'NAV plus Dist'!$B:$FD,CT$1,FALSE)/VLOOKUP($B189,NAV!$A:$FC,CT$1,FALSE),"")</f>
        <v/>
      </c>
      <c r="CU190" s="171" t="str">
        <f>IFERROR(VLOOKUP($B190,'NAV plus Dist'!$B:$FD,CU$1,FALSE)/VLOOKUP($B189,NAV!$A:$FC,CU$1,FALSE),"")</f>
        <v/>
      </c>
      <c r="CV190" s="171" t="str">
        <f>IFERROR(VLOOKUP($B190,'NAV plus Dist'!$B:$FD,CV$1,FALSE)/VLOOKUP($B189,NAV!$A:$FC,CV$1,FALSE),"")</f>
        <v/>
      </c>
      <c r="CW190" s="171" t="str">
        <f>IFERROR(VLOOKUP($B190,'NAV plus Dist'!$B:$FD,CW$1,FALSE)/VLOOKUP($B189,NAV!$A:$FC,CW$1,FALSE),"")</f>
        <v/>
      </c>
      <c r="CX190" s="171" t="str">
        <f>IFERROR(VLOOKUP($B190,'NAV plus Dist'!$B:$FD,CX$1,FALSE)/VLOOKUP($B189,NAV!$A:$FC,CX$1,FALSE),"")</f>
        <v/>
      </c>
      <c r="CY190" s="171" t="str">
        <f>IFERROR(VLOOKUP($B190,'NAV plus Dist'!$B:$FD,CY$1,FALSE)/VLOOKUP($B189,NAV!$A:$FC,CY$1,FALSE),"")</f>
        <v/>
      </c>
      <c r="CZ190" s="171" t="str">
        <f>IFERROR(VLOOKUP($B190,'NAV plus Dist'!$B:$FD,CZ$1,FALSE)/VLOOKUP($B189,NAV!$A:$FC,CZ$1,FALSE),"")</f>
        <v/>
      </c>
      <c r="DA190" s="171" t="str">
        <f>IFERROR(VLOOKUP($B190,'NAV plus Dist'!$B:$FD,DA$1,FALSE)/VLOOKUP($B189,NAV!$A:$FC,DA$1,FALSE),"")</f>
        <v/>
      </c>
      <c r="DB190" s="171" t="str">
        <f>IFERROR(VLOOKUP($B190,'NAV plus Dist'!$B:$FD,DB$1,FALSE)/VLOOKUP($B189,NAV!$A:$FC,DB$1,FALSE),"")</f>
        <v/>
      </c>
      <c r="DC190" s="171" t="str">
        <f>IFERROR(VLOOKUP($B190,'NAV plus Dist'!$B:$FD,DC$1,FALSE)/VLOOKUP($B189,NAV!$A:$FC,DC$1,FALSE),"")</f>
        <v/>
      </c>
      <c r="DD190" s="171" t="str">
        <f>IFERROR(VLOOKUP($B190,'NAV plus Dist'!$B:$FD,DD$1,FALSE)/VLOOKUP($B189,NAV!$A:$FC,DD$1,FALSE),"")</f>
        <v/>
      </c>
      <c r="DE190" s="171" t="str">
        <f>IFERROR(VLOOKUP($B190,'NAV plus Dist'!$B:$FD,DE$1,FALSE)/VLOOKUP($B189,NAV!$A:$FC,DE$1,FALSE),"")</f>
        <v/>
      </c>
      <c r="DF190" s="171" t="str">
        <f>IFERROR(VLOOKUP($B190,'NAV plus Dist'!$B:$FD,DF$1,FALSE)/VLOOKUP($B189,NAV!$A:$FC,DF$1,FALSE),"")</f>
        <v/>
      </c>
      <c r="DG190" s="171" t="str">
        <f>IFERROR(VLOOKUP($B190,'NAV plus Dist'!$B:$FD,DG$1,FALSE)/VLOOKUP($B189,NAV!$A:$FC,DG$1,FALSE),"")</f>
        <v/>
      </c>
      <c r="DH190" s="171" t="str">
        <f>IFERROR(VLOOKUP($B190,'NAV plus Dist'!$B:$FD,DH$1,FALSE)/VLOOKUP($B189,NAV!$A:$FC,DH$1,FALSE),"")</f>
        <v/>
      </c>
    </row>
    <row r="191" spans="1:112">
      <c r="A191" s="94">
        <f t="shared" si="44"/>
        <v>10</v>
      </c>
      <c r="B191" s="168">
        <f t="shared" si="45"/>
        <v>45777</v>
      </c>
      <c r="C191" s="171">
        <f>IFERROR(VLOOKUP($B191,'NAV plus Dist'!$B:$FD,C$1,FALSE)/VLOOKUP($B190,NAV!$A:$FC,C$1,FALSE),"")</f>
        <v>0.99147571035747029</v>
      </c>
      <c r="D191" s="171">
        <f>IFERROR(VLOOKUP($B191,'NAV plus Dist'!$B:$FD,D$1,FALSE)/VLOOKUP($B190,NAV!$A:$FC,D$1,FALSE),"")</f>
        <v>0.95208775771145115</v>
      </c>
      <c r="E191" s="171">
        <f>IFERROR(VLOOKUP($B191,'NAV plus Dist'!$B:$FD,E$1,FALSE)/VLOOKUP($B190,NAV!$A:$FC,E$1,FALSE),"")</f>
        <v>0.99383507430240459</v>
      </c>
      <c r="F191" s="171">
        <f>IFERROR(VLOOKUP($B191,'NAV plus Dist'!$B:$FD,F$1,FALSE)/VLOOKUP($B190,NAV!$A:$FC,F$1,FALSE),"")</f>
        <v>0.94079380087149567</v>
      </c>
      <c r="G191" s="171" t="str">
        <f>IFERROR(VLOOKUP($B191,'NAV plus Dist'!$B:$FD,G$1,FALSE)/VLOOKUP($B190,NAV!$A:$FC,G$1,FALSE),"")</f>
        <v/>
      </c>
      <c r="H191" s="171">
        <f>IFERROR(VLOOKUP($B191,'NAV plus Dist'!$B:$FD,H$1,FALSE)/VLOOKUP($B190,NAV!$A:$FC,H$1,FALSE),"")</f>
        <v>0.98275789709297445</v>
      </c>
      <c r="I191" s="171">
        <f>IFERROR(VLOOKUP($B191,'NAV plus Dist'!$B:$FD,I$1,FALSE)/VLOOKUP($B190,NAV!$A:$FC,I$1,FALSE),"")</f>
        <v>1.0090159640464309</v>
      </c>
      <c r="J191" s="171" t="str">
        <f>IFERROR(VLOOKUP($B191,'NAV plus Dist'!$B:$FD,J$1,FALSE)/VLOOKUP($B190,NAV!$A:$FC,J$1,FALSE),"")</f>
        <v/>
      </c>
      <c r="K191" s="171">
        <f>IFERROR(VLOOKUP($B191,'NAV plus Dist'!$B:$FD,K$1,FALSE)/VLOOKUP($B190,NAV!$A:$FC,K$1,FALSE),"")</f>
        <v>0.98782597884310541</v>
      </c>
      <c r="L191" s="171">
        <f>IFERROR(VLOOKUP($B191,'NAV plus Dist'!$B:$FD,L$1,FALSE)/VLOOKUP($B190,NAV!$A:$FC,L$1,FALSE),"")</f>
        <v>0.94813805367895077</v>
      </c>
      <c r="M191" s="171">
        <f>IFERROR(VLOOKUP($B191,'NAV plus Dist'!$B:$FD,M$1,FALSE)/VLOOKUP($B190,NAV!$A:$FC,M$1,FALSE),"")</f>
        <v>0.98971505478942989</v>
      </c>
      <c r="N191" s="171">
        <f>IFERROR(VLOOKUP($B191,'NAV plus Dist'!$B:$FD,N$1,FALSE)/VLOOKUP($B190,NAV!$A:$FC,N$1,FALSE),"")</f>
        <v>0.99635893209251836</v>
      </c>
      <c r="O191" s="171">
        <f>IFERROR(VLOOKUP($B191,'NAV plus Dist'!$B:$FD,O$1,FALSE)/VLOOKUP($B190,NAV!$A:$FC,O$1,FALSE),"")</f>
        <v>0.86938381542485277</v>
      </c>
      <c r="P191" s="171">
        <f>IFERROR(VLOOKUP($B191,'NAV plus Dist'!$B:$FD,P$1,FALSE)/VLOOKUP($B190,NAV!$A:$FC,P$1,FALSE),"")</f>
        <v>0.88121847994120472</v>
      </c>
      <c r="Q191" s="171">
        <f>IFERROR(VLOOKUP($B191,'NAV plus Dist'!$B:$FD,Q$1,FALSE)/VLOOKUP($B190,NAV!$A:$FC,Q$1,FALSE),"")</f>
        <v>0.98685937089941134</v>
      </c>
      <c r="R191" s="171">
        <f>IFERROR(VLOOKUP($B191,'NAV plus Dist'!$B:$FD,R$1,FALSE)/VLOOKUP($B190,NAV!$A:$FC,R$1,FALSE),"")</f>
        <v>0.98685937089941134</v>
      </c>
      <c r="S191" s="171">
        <f>IFERROR(VLOOKUP($B191,'NAV plus Dist'!$B:$FD,S$1,FALSE)/VLOOKUP($B190,NAV!$A:$FC,S$1,FALSE),"")</f>
        <v>0.98607178997396294</v>
      </c>
      <c r="T191" s="171">
        <f>IFERROR(VLOOKUP($B191,'NAV plus Dist'!$B:$FD,T$1,FALSE)/VLOOKUP($B190,NAV!$A:$FC,T$1,FALSE),"")</f>
        <v>0.9872214116818433</v>
      </c>
      <c r="U191" s="171">
        <f>IFERROR(VLOOKUP($B191,'NAV plus Dist'!$B:$FD,U$1,FALSE)/VLOOKUP($B190,NAV!$A:$FC,U$1,FALSE),"")</f>
        <v>0.98722356156276381</v>
      </c>
      <c r="V191" s="171">
        <f>IFERROR(VLOOKUP($B191,'NAV plus Dist'!$B:$FD,V$1,FALSE)/VLOOKUP($B190,NAV!$A:$FC,V$1,FALSE),"")</f>
        <v>0.96559688932737509</v>
      </c>
      <c r="W191" s="171">
        <f>IFERROR(VLOOKUP($B191,'NAV plus Dist'!$B:$FD,W$1,FALSE)/VLOOKUP($B190,NAV!$A:$FC,W$1,FALSE),"")</f>
        <v>0.96559688932737509</v>
      </c>
      <c r="X191" s="171">
        <f>IFERROR(VLOOKUP($B191,'NAV plus Dist'!$B:$FD,X$1,FALSE)/VLOOKUP($B190,NAV!$A:$FC,X$1,FALSE),"")</f>
        <v>0.96537327798832939</v>
      </c>
      <c r="Y191" s="171">
        <f>IFERROR(VLOOKUP($B191,'NAV plus Dist'!$B:$FD,Y$1,FALSE)/VLOOKUP($B190,NAV!$A:$FC,Y$1,FALSE),"")</f>
        <v>0.96650708755656956</v>
      </c>
      <c r="Z191" s="171">
        <f>IFERROR(VLOOKUP($B191,'NAV plus Dist'!$B:$FD,Z$1,FALSE)/VLOOKUP($B190,NAV!$A:$FC,Z$1,FALSE),"")</f>
        <v>0.96650778957319838</v>
      </c>
      <c r="AA191" s="171">
        <f>IFERROR(VLOOKUP($B191,'NAV plus Dist'!$B:$FD,AA$1,FALSE)/VLOOKUP($B190,NAV!$A:$FC,AA$1,FALSE),"")</f>
        <v>0.97121529677772378</v>
      </c>
      <c r="AB191" s="171">
        <f>IFERROR(VLOOKUP($B191,'NAV plus Dist'!$B:$FD,AB$1,FALSE)/VLOOKUP($B190,NAV!$A:$FC,AB$1,FALSE),"")</f>
        <v>0.93300652187023447</v>
      </c>
      <c r="AC191" s="171">
        <f>IFERROR(VLOOKUP($B191,'NAV plus Dist'!$B:$FD,AC$1,FALSE)/VLOOKUP($B190,NAV!$A:$FC,AC$1,FALSE),"")</f>
        <v>0.97392296360173902</v>
      </c>
      <c r="AD191" s="171">
        <f>IFERROR(VLOOKUP($B191,'NAV plus Dist'!$B:$FD,AD$1,FALSE)/VLOOKUP($B190,NAV!$A:$FC,AD$1,FALSE),"")</f>
        <v>1.0472111088165679</v>
      </c>
      <c r="AE191" s="171">
        <f>IFERROR(VLOOKUP($B191,'NAV plus Dist'!$B:$FD,AE$1,FALSE)/VLOOKUP($B190,NAV!$A:$FC,AE$1,FALSE),"")</f>
        <v>0.98422850254486993</v>
      </c>
      <c r="AF191" s="171">
        <f>IFERROR(VLOOKUP($B191,'NAV plus Dist'!$B:$FD,AF$1,FALSE)/VLOOKUP($B190,NAV!$A:$FC,AF$1,FALSE),"")</f>
        <v>0.95478126308045508</v>
      </c>
      <c r="AG191" s="171">
        <f>IFERROR(VLOOKUP($B191,'NAV plus Dist'!$B:$FD,AG$1,FALSE)/VLOOKUP($B190,NAV!$A:$FC,AG$1,FALSE),"")</f>
        <v>0.91762030829668229</v>
      </c>
      <c r="AH191" s="171">
        <f>IFERROR(VLOOKUP($B191,'NAV plus Dist'!$B:$FD,AH$1,FALSE)/VLOOKUP($B190,NAV!$A:$FC,AH$1,FALSE),"")</f>
        <v>0.95787362086258765</v>
      </c>
      <c r="AI191" s="171">
        <f>IFERROR(VLOOKUP($B191,'NAV plus Dist'!$B:$FD,AI$1,FALSE)/VLOOKUP($B190,NAV!$A:$FC,AI$1,FALSE),"")</f>
        <v>1.0290227485242367</v>
      </c>
      <c r="AJ191" s="171">
        <f>IFERROR(VLOOKUP($B191,'NAV plus Dist'!$B:$FD,AJ$1,FALSE)/VLOOKUP($B190,NAV!$A:$FC,AJ$1,FALSE),"")</f>
        <v>0.99906465438979708</v>
      </c>
      <c r="AK191" s="171">
        <f>IFERROR(VLOOKUP($B191,'NAV plus Dist'!$B:$FD,AK$1,FALSE)/VLOOKUP($B190,NAV!$A:$FC,AK$1,FALSE),"")</f>
        <v>0.94857810985913227</v>
      </c>
      <c r="AL191" s="171">
        <f>IFERROR(VLOOKUP($B191,'NAV plus Dist'!$B:$FD,AL$1,FALSE)/VLOOKUP($B190,NAV!$A:$FC,AL$1,FALSE),"")</f>
        <v>0.95065206493112187</v>
      </c>
      <c r="AM191" s="171">
        <f>IFERROR(VLOOKUP($B191,'NAV plus Dist'!$B:$FD,AM$1,FALSE)/VLOOKUP($B190,NAV!$A:$FC,AM$1,FALSE),"")</f>
        <v>0.96809624872522815</v>
      </c>
      <c r="AN191" s="171">
        <f>IFERROR(VLOOKUP($B191,'NAV plus Dist'!$B:$FD,AN$1,FALSE)/VLOOKUP($B190,NAV!$A:$FC,AN$1,FALSE),"")</f>
        <v>0.95120925962116376</v>
      </c>
      <c r="AO191" s="171">
        <f>IFERROR(VLOOKUP($B191,'NAV plus Dist'!$B:$FD,AO$1,FALSE)/VLOOKUP($B190,NAV!$A:$FC,AO$1,FALSE),"")</f>
        <v>0.99292680090377472</v>
      </c>
      <c r="AP191" s="171">
        <f>IFERROR(VLOOKUP($B191,'NAV plus Dist'!$B:$FD,AP$1,FALSE)/VLOOKUP($B190,NAV!$A:$FC,AP$1,FALSE),"")</f>
        <v>0.97941823207890932</v>
      </c>
      <c r="AQ191" s="171">
        <f>IFERROR(VLOOKUP($B191,'NAV plus Dist'!$B:$FD,AQ$1,FALSE)/VLOOKUP($B190,NAV!$A:$FC,AQ$1,FALSE),"")</f>
        <v>0.9846329431619032</v>
      </c>
      <c r="AR191" s="171">
        <f>IFERROR(VLOOKUP($B191,'NAV plus Dist'!$B:$FD,AR$1,FALSE)/VLOOKUP($B190,NAV!$A:$FC,AR$1,FALSE),"")</f>
        <v>1.0021339999999999</v>
      </c>
      <c r="AS191" s="171">
        <f>IFERROR(VLOOKUP($B191,'NAV plus Dist'!$B:$FD,AS$1,FALSE)/VLOOKUP($B190,NAV!$A:$FC,AS$1,FALSE),"")</f>
        <v>0.97084278017504089</v>
      </c>
      <c r="AT191" s="171">
        <f>IFERROR(VLOOKUP($B191,'NAV plus Dist'!$B:$FD,AT$1,FALSE)/VLOOKUP($B190,NAV!$A:$FC,AT$1,FALSE),"")</f>
        <v>0.95286766674439294</v>
      </c>
      <c r="AU191" s="171">
        <f>IFERROR(VLOOKUP($B191,'NAV plus Dist'!$B:$FD,AU$1,FALSE)/VLOOKUP($B190,NAV!$A:$FC,AU$1,FALSE),"")</f>
        <v>1</v>
      </c>
      <c r="AV191" s="171">
        <f>IFERROR(VLOOKUP($B191,'NAV plus Dist'!$B:$FD,AV$1,FALSE)/VLOOKUP($B190,NAV!$A:$FC,AV$1,FALSE),"")</f>
        <v>0.91704792448815176</v>
      </c>
      <c r="AW191" s="171">
        <f>IFERROR(VLOOKUP($B191,'NAV plus Dist'!$B:$FD,AW$1,FALSE)/VLOOKUP($B190,NAV!$A:$FC,AW$1,FALSE),"")</f>
        <v>1.0096310375874205</v>
      </c>
      <c r="AX191" s="171">
        <f>IFERROR(VLOOKUP($B191,'NAV plus Dist'!$B:$FD,AX$1,FALSE)/VLOOKUP($B190,NAV!$A:$FC,AX$1,FALSE),"")</f>
        <v>1.0121128859916135</v>
      </c>
      <c r="AY191" s="171">
        <f>IFERROR(VLOOKUP($B191,'NAV plus Dist'!$B:$FD,AY$1,FALSE)/VLOOKUP($B190,NAV!$A:$FC,AY$1,FALSE),"")</f>
        <v>0.98581826146290508</v>
      </c>
      <c r="AZ191" s="171">
        <f>IFERROR(VLOOKUP($B191,'NAV plus Dist'!$B:$FD,AZ$1,FALSE)/VLOOKUP($B190,NAV!$A:$FC,AZ$1,FALSE),"")</f>
        <v>0.98151082937136835</v>
      </c>
      <c r="BA191" s="171">
        <f>IFERROR(VLOOKUP($B191,'NAV plus Dist'!$B:$FD,BA$1,FALSE)/VLOOKUP($B190,NAV!$A:$FC,BA$1,FALSE),"")</f>
        <v>0.97260512999476534</v>
      </c>
      <c r="BB191" s="171">
        <f>IFERROR(VLOOKUP($B191,'NAV plus Dist'!$B:$FD,BB$1,FALSE)/VLOOKUP($B190,NAV!$A:$FC,BB$1,FALSE),"")</f>
        <v>0.93002859408414851</v>
      </c>
      <c r="BC191" s="171">
        <f>IFERROR(VLOOKUP($B191,'NAV plus Dist'!$B:$FD,BC$1,FALSE)/VLOOKUP($B190,NAV!$A:$FC,BC$1,FALSE),"")</f>
        <v>0.97080935388996736</v>
      </c>
      <c r="BD191" s="171">
        <f>IFERROR(VLOOKUP($B191,'NAV plus Dist'!$B:$FD,BD$1,FALSE)/VLOOKUP($B190,NAV!$A:$FC,BD$1,FALSE),"")</f>
        <v>0.91985956342543129</v>
      </c>
      <c r="BE191" s="171">
        <f>IFERROR(VLOOKUP($B191,'NAV plus Dist'!$B:$FD,BE$1,FALSE)/VLOOKUP($B190,NAV!$A:$FC,BE$1,FALSE),"")</f>
        <v>0.9601877519089812</v>
      </c>
      <c r="BF191" s="171">
        <f>IFERROR(VLOOKUP($B191,'NAV plus Dist'!$B:$FD,BF$1,FALSE)/VLOOKUP($B190,NAV!$A:$FC,BF$1,FALSE),"")</f>
        <v>1.023352082714476</v>
      </c>
      <c r="BG191" s="171">
        <f>IFERROR(VLOOKUP($B191,'NAV plus Dist'!$B:$FD,BG$1,FALSE)/VLOOKUP($B190,NAV!$A:$FC,BG$1,FALSE),"")</f>
        <v>1.0682247355276251</v>
      </c>
      <c r="BH191" s="171">
        <f>IFERROR(VLOOKUP($B191,'NAV plus Dist'!$B:$FD,BH$1,FALSE)/VLOOKUP($B190,NAV!$A:$FC,BH$1,FALSE),"")</f>
        <v>1.0329777014736241</v>
      </c>
      <c r="BI191" s="171">
        <f>IFERROR(VLOOKUP($B191,'NAV plus Dist'!$B:$FD,BI$1,FALSE)/VLOOKUP($B190,NAV!$A:$FC,BI$1,FALSE),"")</f>
        <v>1.07827688973178</v>
      </c>
      <c r="BJ191" s="171">
        <f>IFERROR(VLOOKUP($B191,'NAV plus Dist'!$B:$FD,BJ$1,FALSE)/VLOOKUP($B190,NAV!$A:$FC,BJ$1,FALSE),"")</f>
        <v>0.99966482631485842</v>
      </c>
      <c r="BK191" s="171">
        <f>IFERROR(VLOOKUP($B191,'NAV plus Dist'!$B:$FD,BK$1,FALSE)/VLOOKUP($B190,NAV!$A:$FC,BK$1,FALSE),"")</f>
        <v>1.0435224068926088</v>
      </c>
      <c r="BL191" s="171">
        <f>IFERROR(VLOOKUP($B191,'NAV plus Dist'!$B:$FD,BL$1,FALSE)/VLOOKUP($B190,NAV!$A:$FC,BL$1,FALSE),"")</f>
        <v>1.0109122396166448</v>
      </c>
      <c r="BM191" s="171">
        <f>IFERROR(VLOOKUP($B191,'NAV plus Dist'!$B:$FD,BM$1,FALSE)/VLOOKUP($B190,NAV!$A:$FC,BM$1,FALSE),"")</f>
        <v>1.0552348000083374</v>
      </c>
      <c r="BN191" s="171">
        <f>IFERROR(VLOOKUP($B191,'NAV plus Dist'!$B:$FD,BN$1,FALSE)/VLOOKUP($B190,NAV!$A:$FC,BN$1,FALSE),"")</f>
        <v>0.96415569868384199</v>
      </c>
      <c r="BO191" s="171">
        <f>IFERROR(VLOOKUP($B191,'NAV plus Dist'!$B:$FD,BO$1,FALSE)/VLOOKUP($B190,NAV!$A:$FC,BO$1,FALSE),"")</f>
        <v>1.0064316812524738</v>
      </c>
      <c r="BP191" s="171">
        <f>IFERROR(VLOOKUP($B191,'NAV plus Dist'!$B:$FD,BP$1,FALSE)/VLOOKUP($B190,NAV!$A:$FC,BP$1,FALSE),"")</f>
        <v>0.95962006096377583</v>
      </c>
      <c r="BQ191" s="171">
        <f>IFERROR(VLOOKUP($B191,'NAV plus Dist'!$B:$FD,BQ$1,FALSE)/VLOOKUP($B190,NAV!$A:$FC,BQ$1,FALSE),"")</f>
        <v>1.0016844605484798</v>
      </c>
      <c r="BR191" s="171">
        <f>IFERROR(VLOOKUP($B191,'NAV plus Dist'!$B:$FD,BR$1,FALSE)/VLOOKUP($B190,NAV!$A:$FC,BR$1,FALSE),"")</f>
        <v>1.0506630086877</v>
      </c>
      <c r="BS191" s="171">
        <f>IFERROR(VLOOKUP($B191,'NAV plus Dist'!$B:$FD,BS$1,FALSE)/VLOOKUP($B190,NAV!$A:$FC,BS$1,FALSE),"")</f>
        <v>1.1010662784766028</v>
      </c>
      <c r="BT191" s="171">
        <f>IFERROR(VLOOKUP($B191,'NAV plus Dist'!$B:$FD,BT$1,FALSE)/VLOOKUP($B190,NAV!$A:$FC,BT$1,FALSE),"")</f>
        <v>0.89712228927528959</v>
      </c>
      <c r="BU191" s="171">
        <f>IFERROR(VLOOKUP($B191,'NAV plus Dist'!$B:$FD,BU$1,FALSE)/VLOOKUP($B190,NAV!$A:$FC,BU$1,FALSE),"")</f>
        <v>1.2163222311396469</v>
      </c>
      <c r="BV191" s="171">
        <f>IFERROR(VLOOKUP($B191,'NAV plus Dist'!$B:$FD,BV$1,FALSE)/VLOOKUP($B190,NAV!$A:$FC,BV$1,FALSE),"")</f>
        <v>1.3522937779230688</v>
      </c>
      <c r="BW191" s="171">
        <f>IFERROR(VLOOKUP($B191,'NAV plus Dist'!$B:$FD,BW$1,FALSE)/VLOOKUP($B190,NAV!$A:$FC,BW$1,FALSE),"")</f>
        <v>1.0548322459011539</v>
      </c>
      <c r="BX191" s="171" t="str">
        <f>IFERROR(VLOOKUP($B191,'NAV plus Dist'!$B:$FD,BX$1,FALSE)/VLOOKUP($B190,NAV!$A:$FC,BX$1,FALSE),"")</f>
        <v/>
      </c>
      <c r="BY191" s="171">
        <f>IFERROR(VLOOKUP($B191,'NAV plus Dist'!$B:$FD,BY$1,FALSE)/VLOOKUP($B190,NAV!$A:$FC,BY$1,FALSE),"")</f>
        <v>0.87797494106629637</v>
      </c>
      <c r="BZ191" s="171">
        <f>IFERROR(VLOOKUP($B191,'NAV plus Dist'!$B:$FD,BZ$1,FALSE)/VLOOKUP($B190,NAV!$A:$FC,BZ$1,FALSE),"")</f>
        <v>1.1085685764472131</v>
      </c>
      <c r="CA191" s="171">
        <f>IFERROR(VLOOKUP($B191,'NAV plus Dist'!$B:$FD,CA$1,FALSE)/VLOOKUP($B190,NAV!$A:$FC,CA$1,FALSE),"")</f>
        <v>1.1442262838726094</v>
      </c>
      <c r="CB191" s="171">
        <f>IFERROR(VLOOKUP($B191,'NAV plus Dist'!$B:$FD,CB$1,FALSE)/VLOOKUP($B190,NAV!$A:$FC,CB$1,FALSE),"")</f>
        <v>1.0101687706613567</v>
      </c>
      <c r="CC191" s="171">
        <f>IFERROR(VLOOKUP($B191,'NAV plus Dist'!$B:$FD,CC$1,FALSE)/VLOOKUP($B190,NAV!$A:$FC,CC$1,FALSE),"")</f>
        <v>0.99032478443102712</v>
      </c>
      <c r="CD191" s="171">
        <f>IFERROR(VLOOKUP($B191,'NAV plus Dist'!$B:$FD,CD$1,FALSE)/VLOOKUP($B190,NAV!$A:$FC,CD$1,FALSE),"")</f>
        <v>1.2932771449265819</v>
      </c>
      <c r="CE191" s="171">
        <f>IFERROR(VLOOKUP($B191,'NAV plus Dist'!$B:$FD,CE$1,FALSE)/VLOOKUP($B190,NAV!$A:$FC,CE$1,FALSE),"")</f>
        <v>1.1726052086149412</v>
      </c>
      <c r="CF191" s="171" t="str">
        <f>IFERROR(VLOOKUP($B191,'NAV plus Dist'!$B:$FD,CF$1,FALSE)/VLOOKUP($B190,NAV!$A:$FC,CF$1,FALSE),"")</f>
        <v/>
      </c>
      <c r="CG191" s="171" t="str">
        <f>IFERROR(VLOOKUP($B191,'NAV plus Dist'!$B:$FD,CG$1,FALSE)/VLOOKUP($B190,NAV!$A:$FC,CG$1,FALSE),"")</f>
        <v/>
      </c>
      <c r="CH191" s="171" t="str">
        <f>IFERROR(VLOOKUP($B191,'NAV plus Dist'!$B:$FD,CH$1,FALSE)/VLOOKUP($B190,NAV!$A:$FC,CH$1,FALSE),"")</f>
        <v/>
      </c>
      <c r="CI191" s="171" t="str">
        <f>IFERROR(VLOOKUP($B191,'NAV plus Dist'!$B:$FD,CI$1,FALSE)/VLOOKUP($B190,NAV!$A:$FC,CI$1,FALSE),"")</f>
        <v/>
      </c>
      <c r="CJ191" s="171" t="str">
        <f>IFERROR(VLOOKUP($B191,'NAV plus Dist'!$B:$FD,CJ$1,FALSE)/VLOOKUP($B190,NAV!$A:$FC,CJ$1,FALSE),"")</f>
        <v/>
      </c>
      <c r="CK191" s="171" t="str">
        <f>IFERROR(VLOOKUP($B191,'NAV plus Dist'!$B:$FD,CK$1,FALSE)/VLOOKUP($B190,NAV!$A:$FC,CK$1,FALSE),"")</f>
        <v/>
      </c>
      <c r="CL191" s="171" t="str">
        <f>IFERROR(VLOOKUP($B191,'NAV plus Dist'!$B:$FD,CL$1,FALSE)/VLOOKUP($B190,NAV!$A:$FC,CL$1,FALSE),"")</f>
        <v/>
      </c>
      <c r="CM191" s="171" t="str">
        <f>IFERROR(VLOOKUP($B191,'NAV plus Dist'!$B:$FD,CM$1,FALSE)/VLOOKUP($B190,NAV!$A:$FC,CM$1,FALSE),"")</f>
        <v/>
      </c>
      <c r="CN191" s="171" t="str">
        <f>IFERROR(VLOOKUP($B191,'NAV plus Dist'!$B:$FD,CN$1,FALSE)/VLOOKUP($B190,NAV!$A:$FC,CN$1,FALSE),"")</f>
        <v/>
      </c>
      <c r="CO191" s="171" t="str">
        <f>IFERROR(VLOOKUP($B191,'NAV plus Dist'!$B:$FD,CO$1,FALSE)/VLOOKUP($B190,NAV!$A:$FC,CO$1,FALSE),"")</f>
        <v/>
      </c>
      <c r="CP191" s="171" t="str">
        <f>IFERROR(VLOOKUP($B191,'NAV plus Dist'!$B:$FD,CP$1,FALSE)/VLOOKUP($B190,NAV!$A:$FC,CP$1,FALSE),"")</f>
        <v/>
      </c>
      <c r="CQ191" s="171" t="str">
        <f>IFERROR(VLOOKUP($B191,'NAV plus Dist'!$B:$FD,CQ$1,FALSE)/VLOOKUP($B190,NAV!$A:$FC,CQ$1,FALSE),"")</f>
        <v/>
      </c>
      <c r="CR191" s="171" t="str">
        <f>IFERROR(VLOOKUP($B191,'NAV plus Dist'!$B:$FD,CR$1,FALSE)/VLOOKUP($B190,NAV!$A:$FC,CR$1,FALSE),"")</f>
        <v/>
      </c>
      <c r="CS191" s="171" t="str">
        <f>IFERROR(VLOOKUP($B191,'NAV plus Dist'!$B:$FD,CS$1,FALSE)/VLOOKUP($B190,NAV!$A:$FC,CS$1,FALSE),"")</f>
        <v/>
      </c>
      <c r="CT191" s="171" t="str">
        <f>IFERROR(VLOOKUP($B191,'NAV plus Dist'!$B:$FD,CT$1,FALSE)/VLOOKUP($B190,NAV!$A:$FC,CT$1,FALSE),"")</f>
        <v/>
      </c>
      <c r="CU191" s="171" t="str">
        <f>IFERROR(VLOOKUP($B191,'NAV plus Dist'!$B:$FD,CU$1,FALSE)/VLOOKUP($B190,NAV!$A:$FC,CU$1,FALSE),"")</f>
        <v/>
      </c>
      <c r="CV191" s="171" t="str">
        <f>IFERROR(VLOOKUP($B191,'NAV plus Dist'!$B:$FD,CV$1,FALSE)/VLOOKUP($B190,NAV!$A:$FC,CV$1,FALSE),"")</f>
        <v/>
      </c>
      <c r="CW191" s="171" t="str">
        <f>IFERROR(VLOOKUP($B191,'NAV plus Dist'!$B:$FD,CW$1,FALSE)/VLOOKUP($B190,NAV!$A:$FC,CW$1,FALSE),"")</f>
        <v/>
      </c>
      <c r="CX191" s="171" t="str">
        <f>IFERROR(VLOOKUP($B191,'NAV plus Dist'!$B:$FD,CX$1,FALSE)/VLOOKUP($B190,NAV!$A:$FC,CX$1,FALSE),"")</f>
        <v/>
      </c>
      <c r="CY191" s="171" t="str">
        <f>IFERROR(VLOOKUP($B191,'NAV plus Dist'!$B:$FD,CY$1,FALSE)/VLOOKUP($B190,NAV!$A:$FC,CY$1,FALSE),"")</f>
        <v/>
      </c>
      <c r="CZ191" s="171" t="str">
        <f>IFERROR(VLOOKUP($B191,'NAV plus Dist'!$B:$FD,CZ$1,FALSE)/VLOOKUP($B190,NAV!$A:$FC,CZ$1,FALSE),"")</f>
        <v/>
      </c>
      <c r="DA191" s="171" t="str">
        <f>IFERROR(VLOOKUP($B191,'NAV plus Dist'!$B:$FD,DA$1,FALSE)/VLOOKUP($B190,NAV!$A:$FC,DA$1,FALSE),"")</f>
        <v/>
      </c>
      <c r="DB191" s="171" t="str">
        <f>IFERROR(VLOOKUP($B191,'NAV plus Dist'!$B:$FD,DB$1,FALSE)/VLOOKUP($B190,NAV!$A:$FC,DB$1,FALSE),"")</f>
        <v/>
      </c>
      <c r="DC191" s="171" t="str">
        <f>IFERROR(VLOOKUP($B191,'NAV plus Dist'!$B:$FD,DC$1,FALSE)/VLOOKUP($B190,NAV!$A:$FC,DC$1,FALSE),"")</f>
        <v/>
      </c>
      <c r="DD191" s="171" t="str">
        <f>IFERROR(VLOOKUP($B191,'NAV plus Dist'!$B:$FD,DD$1,FALSE)/VLOOKUP($B190,NAV!$A:$FC,DD$1,FALSE),"")</f>
        <v/>
      </c>
      <c r="DE191" s="171" t="str">
        <f>IFERROR(VLOOKUP($B191,'NAV plus Dist'!$B:$FD,DE$1,FALSE)/VLOOKUP($B190,NAV!$A:$FC,DE$1,FALSE),"")</f>
        <v/>
      </c>
      <c r="DF191" s="171" t="str">
        <f>IFERROR(VLOOKUP($B191,'NAV plus Dist'!$B:$FD,DF$1,FALSE)/VLOOKUP($B190,NAV!$A:$FC,DF$1,FALSE),"")</f>
        <v/>
      </c>
      <c r="DG191" s="171" t="str">
        <f>IFERROR(VLOOKUP($B191,'NAV plus Dist'!$B:$FD,DG$1,FALSE)/VLOOKUP($B190,NAV!$A:$FC,DG$1,FALSE),"")</f>
        <v/>
      </c>
      <c r="DH191" s="171" t="str">
        <f>IFERROR(VLOOKUP($B191,'NAV plus Dist'!$B:$FD,DH$1,FALSE)/VLOOKUP($B190,NAV!$A:$FC,DH$1,FALSE),"")</f>
        <v/>
      </c>
    </row>
    <row r="192" spans="1:112">
      <c r="A192" s="94">
        <f t="shared" si="44"/>
        <v>9</v>
      </c>
      <c r="B192" s="168">
        <f t="shared" si="45"/>
        <v>45808</v>
      </c>
      <c r="C192" s="171">
        <f>IFERROR(VLOOKUP($B192,'NAV plus Dist'!$B:$FD,C$1,FALSE)/VLOOKUP($B191,NAV!$A:$FC,C$1,FALSE),"")</f>
        <v>1.0776786546890058</v>
      </c>
      <c r="D192" s="171">
        <f>IFERROR(VLOOKUP($B192,'NAV plus Dist'!$B:$FD,D$1,FALSE)/VLOOKUP($B191,NAV!$A:$FC,D$1,FALSE),"")</f>
        <v>1.0738300270775951</v>
      </c>
      <c r="E192" s="171">
        <f>IFERROR(VLOOKUP($B192,'NAV plus Dist'!$B:$FD,E$1,FALSE)/VLOOKUP($B191,NAV!$A:$FC,E$1,FALSE),"")</f>
        <v>1.0787298751808974</v>
      </c>
      <c r="F192" s="171">
        <f>IFERROR(VLOOKUP($B192,'NAV plus Dist'!$B:$FD,F$1,FALSE)/VLOOKUP($B191,NAV!$A:$FC,F$1,FALSE),"")</f>
        <v>0.95338211435950071</v>
      </c>
      <c r="G192" s="171" t="str">
        <f>IFERROR(VLOOKUP($B192,'NAV plus Dist'!$B:$FD,G$1,FALSE)/VLOOKUP($B191,NAV!$A:$FC,G$1,FALSE),"")</f>
        <v/>
      </c>
      <c r="H192" s="171">
        <f>IFERROR(VLOOKUP($B192,'NAV plus Dist'!$B:$FD,H$1,FALSE)/VLOOKUP($B191,NAV!$A:$FC,H$1,FALSE),"")</f>
        <v>1.0951698716333451</v>
      </c>
      <c r="I192" s="171">
        <f>IFERROR(VLOOKUP($B192,'NAV plus Dist'!$B:$FD,I$1,FALSE)/VLOOKUP($B191,NAV!$A:$FC,I$1,FALSE),"")</f>
        <v>1.0155452308370365</v>
      </c>
      <c r="J192" s="171" t="str">
        <f>IFERROR(VLOOKUP($B192,'NAV plus Dist'!$B:$FD,J$1,FALSE)/VLOOKUP($B191,NAV!$A:$FC,J$1,FALSE),"")</f>
        <v/>
      </c>
      <c r="K192" s="171">
        <f>IFERROR(VLOOKUP($B192,'NAV plus Dist'!$B:$FD,K$1,FALSE)/VLOOKUP($B191,NAV!$A:$FC,K$1,FALSE),"")</f>
        <v>0.97023720722064755</v>
      </c>
      <c r="L192" s="171">
        <f>IFERROR(VLOOKUP($B192,'NAV plus Dist'!$B:$FD,L$1,FALSE)/VLOOKUP($B191,NAV!$A:$FC,L$1,FALSE),"")</f>
        <v>0.96664630800923401</v>
      </c>
      <c r="M192" s="171">
        <f>IFERROR(VLOOKUP($B192,'NAV plus Dist'!$B:$FD,M$1,FALSE)/VLOOKUP($B191,NAV!$A:$FC,M$1,FALSE),"")</f>
        <v>0.97106318078298404</v>
      </c>
      <c r="N192" s="171">
        <f>IFERROR(VLOOKUP($B192,'NAV plus Dist'!$B:$FD,N$1,FALSE)/VLOOKUP($B191,NAV!$A:$FC,N$1,FALSE),"")</f>
        <v>1.0332704727188444</v>
      </c>
      <c r="O192" s="171">
        <f>IFERROR(VLOOKUP($B192,'NAV plus Dist'!$B:$FD,O$1,FALSE)/VLOOKUP($B191,NAV!$A:$FC,O$1,FALSE),"")</f>
        <v>1.0276091355883203</v>
      </c>
      <c r="P192" s="171">
        <f>IFERROR(VLOOKUP($B192,'NAV plus Dist'!$B:$FD,P$1,FALSE)/VLOOKUP($B191,NAV!$A:$FC,P$1,FALSE),"")</f>
        <v>1.0293146399397486</v>
      </c>
      <c r="Q192" s="171">
        <f>IFERROR(VLOOKUP($B192,'NAV plus Dist'!$B:$FD,Q$1,FALSE)/VLOOKUP($B191,NAV!$A:$FC,Q$1,FALSE),"")</f>
        <v>1.0668419542977341</v>
      </c>
      <c r="R192" s="171">
        <f>IFERROR(VLOOKUP($B192,'NAV plus Dist'!$B:$FD,R$1,FALSE)/VLOOKUP($B191,NAV!$A:$FC,R$1,FALSE),"")</f>
        <v>1.0668419542977341</v>
      </c>
      <c r="S192" s="171">
        <f>IFERROR(VLOOKUP($B192,'NAV plus Dist'!$B:$FD,S$1,FALSE)/VLOOKUP($B191,NAV!$A:$FC,S$1,FALSE),"")</f>
        <v>1.0658754330086251</v>
      </c>
      <c r="T192" s="171">
        <f>IFERROR(VLOOKUP($B192,'NAV plus Dist'!$B:$FD,T$1,FALSE)/VLOOKUP($B191,NAV!$A:$FC,T$1,FALSE),"")</f>
        <v>1.0671149541174663</v>
      </c>
      <c r="U192" s="171">
        <f>IFERROR(VLOOKUP($B192,'NAV plus Dist'!$B:$FD,U$1,FALSE)/VLOOKUP($B191,NAV!$A:$FC,U$1,FALSE),"")</f>
        <v>1.0672929362819457</v>
      </c>
      <c r="V192" s="171">
        <f>IFERROR(VLOOKUP($B192,'NAV plus Dist'!$B:$FD,V$1,FALSE)/VLOOKUP($B191,NAV!$A:$FC,V$1,FALSE),"")</f>
        <v>1.0408771866021747</v>
      </c>
      <c r="W192" s="171">
        <f>IFERROR(VLOOKUP($B192,'NAV plus Dist'!$B:$FD,W$1,FALSE)/VLOOKUP($B191,NAV!$A:$FC,W$1,FALSE),"")</f>
        <v>1.0408771866021747</v>
      </c>
      <c r="X192" s="171">
        <f>IFERROR(VLOOKUP($B192,'NAV plus Dist'!$B:$FD,X$1,FALSE)/VLOOKUP($B191,NAV!$A:$FC,X$1,FALSE),"")</f>
        <v>1.040647748846449</v>
      </c>
      <c r="Y192" s="171">
        <f>IFERROR(VLOOKUP($B192,'NAV plus Dist'!$B:$FD,Y$1,FALSE)/VLOOKUP($B191,NAV!$A:$FC,Y$1,FALSE),"")</f>
        <v>1.0418639082071961</v>
      </c>
      <c r="Z192" s="171">
        <f>IFERROR(VLOOKUP($B192,'NAV plus Dist'!$B:$FD,Z$1,FALSE)/VLOOKUP($B191,NAV!$A:$FC,Z$1,FALSE),"")</f>
        <v>1.0419108214890451</v>
      </c>
      <c r="AA192" s="171">
        <f>IFERROR(VLOOKUP($B192,'NAV plus Dist'!$B:$FD,AA$1,FALSE)/VLOOKUP($B191,NAV!$A:$FC,AA$1,FALSE),"")</f>
        <v>1.0375726565259742</v>
      </c>
      <c r="AB192" s="171">
        <f>IFERROR(VLOOKUP($B192,'NAV plus Dist'!$B:$FD,AB$1,FALSE)/VLOOKUP($B191,NAV!$A:$FC,AB$1,FALSE),"")</f>
        <v>1.0342886339356216</v>
      </c>
      <c r="AC192" s="171">
        <f>IFERROR(VLOOKUP($B192,'NAV plus Dist'!$B:$FD,AC$1,FALSE)/VLOOKUP($B191,NAV!$A:$FC,AC$1,FALSE),"")</f>
        <v>1.0390086386875874</v>
      </c>
      <c r="AD192" s="171">
        <f>IFERROR(VLOOKUP($B192,'NAV plus Dist'!$B:$FD,AD$1,FALSE)/VLOOKUP($B191,NAV!$A:$FC,AD$1,FALSE),"")</f>
        <v>1.0700576210877146</v>
      </c>
      <c r="AE192" s="171">
        <f>IFERROR(VLOOKUP($B192,'NAV plus Dist'!$B:$FD,AE$1,FALSE)/VLOOKUP($B191,NAV!$A:$FC,AE$1,FALSE),"")</f>
        <v>1.0079035797558633</v>
      </c>
      <c r="AF192" s="171">
        <f>IFERROR(VLOOKUP($B192,'NAV plus Dist'!$B:$FD,AF$1,FALSE)/VLOOKUP($B191,NAV!$A:$FC,AF$1,FALSE),"")</f>
        <v>0.9640303184508664</v>
      </c>
      <c r="AG192" s="171">
        <f>IFERROR(VLOOKUP($B192,'NAV plus Dist'!$B:$FD,AG$1,FALSE)/VLOOKUP($B191,NAV!$A:$FC,AG$1,FALSE),"")</f>
        <v>0.96136318372989393</v>
      </c>
      <c r="AH192" s="171">
        <f>IFERROR(VLOOKUP($B192,'NAV plus Dist'!$B:$FD,AH$1,FALSE)/VLOOKUP($B191,NAV!$A:$FC,AH$1,FALSE),"")</f>
        <v>0.96574619919329818</v>
      </c>
      <c r="AI192" s="171">
        <f>IFERROR(VLOOKUP($B192,'NAV plus Dist'!$B:$FD,AI$1,FALSE)/VLOOKUP($B191,NAV!$A:$FC,AI$1,FALSE),"")</f>
        <v>1.1084328156323051</v>
      </c>
      <c r="AJ192" s="171">
        <f>IFERROR(VLOOKUP($B192,'NAV plus Dist'!$B:$FD,AJ$1,FALSE)/VLOOKUP($B191,NAV!$A:$FC,AJ$1,FALSE),"")</f>
        <v>1.0166606603276689</v>
      </c>
      <c r="AK192" s="171">
        <f>IFERROR(VLOOKUP($B192,'NAV plus Dist'!$B:$FD,AK$1,FALSE)/VLOOKUP($B191,NAV!$A:$FC,AK$1,FALSE),"")</f>
        <v>1.0522443975206048</v>
      </c>
      <c r="AL192" s="171">
        <f>IFERROR(VLOOKUP($B192,'NAV plus Dist'!$B:$FD,AL$1,FALSE)/VLOOKUP($B191,NAV!$A:$FC,AL$1,FALSE),"")</f>
        <v>1.053600023945285</v>
      </c>
      <c r="AM192" s="171">
        <f>IFERROR(VLOOKUP($B192,'NAV plus Dist'!$B:$FD,AM$1,FALSE)/VLOOKUP($B191,NAV!$A:$FC,AM$1,FALSE),"")</f>
        <v>1.0782524520620098</v>
      </c>
      <c r="AN192" s="171">
        <f>IFERROR(VLOOKUP($B192,'NAV plus Dist'!$B:$FD,AN$1,FALSE)/VLOOKUP($B191,NAV!$A:$FC,AN$1,FALSE),"")</f>
        <v>1.103141099442952</v>
      </c>
      <c r="AO192" s="171">
        <f>IFERROR(VLOOKUP($B192,'NAV plus Dist'!$B:$FD,AO$1,FALSE)/VLOOKUP($B191,NAV!$A:$FC,AO$1,FALSE),"")</f>
        <v>1.1081672348524458</v>
      </c>
      <c r="AP192" s="171">
        <f>IFERROR(VLOOKUP($B192,'NAV plus Dist'!$B:$FD,AP$1,FALSE)/VLOOKUP($B191,NAV!$A:$FC,AP$1,FALSE),"")</f>
        <v>1.0323849761618666</v>
      </c>
      <c r="AQ192" s="171">
        <f>IFERROR(VLOOKUP($B192,'NAV plus Dist'!$B:$FD,AQ$1,FALSE)/VLOOKUP($B191,NAV!$A:$FC,AQ$1,FALSE),"")</f>
        <v>1.075916535040319</v>
      </c>
      <c r="AR192" s="171">
        <f>IFERROR(VLOOKUP($B192,'NAV plus Dist'!$B:$FD,AR$1,FALSE)/VLOOKUP($B191,NAV!$A:$FC,AR$1,FALSE),"")</f>
        <v>1.0021458369163945</v>
      </c>
      <c r="AS192" s="171">
        <f>IFERROR(VLOOKUP($B192,'NAV plus Dist'!$B:$FD,AS$1,FALSE)/VLOOKUP($B191,NAV!$A:$FC,AS$1,FALSE),"")</f>
        <v>1.0424054242443443</v>
      </c>
      <c r="AT192" s="171">
        <f>IFERROR(VLOOKUP($B192,'NAV plus Dist'!$B:$FD,AT$1,FALSE)/VLOOKUP($B191,NAV!$A:$FC,AT$1,FALSE),"")</f>
        <v>0.9654974594328799</v>
      </c>
      <c r="AU192" s="171">
        <f>IFERROR(VLOOKUP($B192,'NAV plus Dist'!$B:$FD,AU$1,FALSE)/VLOOKUP($B191,NAV!$A:$FC,AU$1,FALSE),"")</f>
        <v>1</v>
      </c>
      <c r="AV192" s="171">
        <f>IFERROR(VLOOKUP($B192,'NAV plus Dist'!$B:$FD,AV$1,FALSE)/VLOOKUP($B191,NAV!$A:$FC,AV$1,FALSE),"")</f>
        <v>0.93665786218195191</v>
      </c>
      <c r="AW192" s="171">
        <f>IFERROR(VLOOKUP($B192,'NAV plus Dist'!$B:$FD,AW$1,FALSE)/VLOOKUP($B191,NAV!$A:$FC,AW$1,FALSE),"")</f>
        <v>0.98942984684619306</v>
      </c>
      <c r="AX192" s="171">
        <f>IFERROR(VLOOKUP($B192,'NAV plus Dist'!$B:$FD,AX$1,FALSE)/VLOOKUP($B191,NAV!$A:$FC,AX$1,FALSE),"")</f>
        <v>0.99122571882985755</v>
      </c>
      <c r="AY192" s="171">
        <f>IFERROR(VLOOKUP($B192,'NAV plus Dist'!$B:$FD,AY$1,FALSE)/VLOOKUP($B191,NAV!$A:$FC,AY$1,FALSE),"")</f>
        <v>1.0089223105084513</v>
      </c>
      <c r="AZ192" s="171">
        <f>IFERROR(VLOOKUP($B192,'NAV plus Dist'!$B:$FD,AZ$1,FALSE)/VLOOKUP($B191,NAV!$A:$FC,AZ$1,FALSE),"")</f>
        <v>1.0110555536095833</v>
      </c>
      <c r="BA192" s="171">
        <f>IFERROR(VLOOKUP($B192,'NAV plus Dist'!$B:$FD,BA$1,FALSE)/VLOOKUP($B191,NAV!$A:$FC,BA$1,FALSE),"")</f>
        <v>1.0465156165372813</v>
      </c>
      <c r="BB192" s="171">
        <f>IFERROR(VLOOKUP($B192,'NAV plus Dist'!$B:$FD,BB$1,FALSE)/VLOOKUP($B191,NAV!$A:$FC,BB$1,FALSE),"")</f>
        <v>1.09293466416772</v>
      </c>
      <c r="BC192" s="171">
        <f>IFERROR(VLOOKUP($B192,'NAV plus Dist'!$B:$FD,BC$1,FALSE)/VLOOKUP($B191,NAV!$A:$FC,BC$1,FALSE),"")</f>
        <v>1.0979149541714175</v>
      </c>
      <c r="BD192" s="171">
        <f>IFERROR(VLOOKUP($B192,'NAV plus Dist'!$B:$FD,BD$1,FALSE)/VLOOKUP($B191,NAV!$A:$FC,BD$1,FALSE),"")</f>
        <v>1.1166403883288747</v>
      </c>
      <c r="BE192" s="171">
        <f>IFERROR(VLOOKUP($B192,'NAV plus Dist'!$B:$FD,BE$1,FALSE)/VLOOKUP($B191,NAV!$A:$FC,BE$1,FALSE),"")</f>
        <v>1.121712181099533</v>
      </c>
      <c r="BF192" s="171">
        <f>IFERROR(VLOOKUP($B192,'NAV plus Dist'!$B:$FD,BF$1,FALSE)/VLOOKUP($B191,NAV!$A:$FC,BF$1,FALSE),"")</f>
        <v>0.84402448762310345</v>
      </c>
      <c r="BG192" s="171">
        <f>IFERROR(VLOOKUP($B192,'NAV plus Dist'!$B:$FD,BG$1,FALSE)/VLOOKUP($B191,NAV!$A:$FC,BG$1,FALSE),"")</f>
        <v>0.8478739215194272</v>
      </c>
      <c r="BH192" s="171">
        <f>IFERROR(VLOOKUP($B192,'NAV plus Dist'!$B:$FD,BH$1,FALSE)/VLOOKUP($B191,NAV!$A:$FC,BH$1,FALSE),"")</f>
        <v>0.80308417521983044</v>
      </c>
      <c r="BI192" s="171">
        <f>IFERROR(VLOOKUP($B192,'NAV plus Dist'!$B:$FD,BI$1,FALSE)/VLOOKUP($B191,NAV!$A:$FC,BI$1,FALSE),"")</f>
        <v>0.80674118200986711</v>
      </c>
      <c r="BJ192" s="171">
        <f>IFERROR(VLOOKUP($B192,'NAV plus Dist'!$B:$FD,BJ$1,FALSE)/VLOOKUP($B191,NAV!$A:$FC,BJ$1,FALSE),"")</f>
        <v>1.110766153004124</v>
      </c>
      <c r="BK192" s="171">
        <f>IFERROR(VLOOKUP($B192,'NAV plus Dist'!$B:$FD,BK$1,FALSE)/VLOOKUP($B191,NAV!$A:$FC,BK$1,FALSE),"")</f>
        <v>1.1158371387269403</v>
      </c>
      <c r="BL192" s="171">
        <f>IFERROR(VLOOKUP($B192,'NAV plus Dist'!$B:$FD,BL$1,FALSE)/VLOOKUP($B191,NAV!$A:$FC,BL$1,FALSE),"")</f>
        <v>1.1519705748581148</v>
      </c>
      <c r="BM192" s="171">
        <f>IFERROR(VLOOKUP($B192,'NAV plus Dist'!$B:$FD,BM$1,FALSE)/VLOOKUP($B191,NAV!$A:$FC,BM$1,FALSE),"")</f>
        <v>1.157213960302647</v>
      </c>
      <c r="BN192" s="171">
        <f>IFERROR(VLOOKUP($B192,'NAV plus Dist'!$B:$FD,BN$1,FALSE)/VLOOKUP($B191,NAV!$A:$FC,BN$1,FALSE),"")</f>
        <v>1.1871085222847491</v>
      </c>
      <c r="BO192" s="171">
        <f>IFERROR(VLOOKUP($B192,'NAV plus Dist'!$B:$FD,BO$1,FALSE)/VLOOKUP($B191,NAV!$A:$FC,BO$1,FALSE),"")</f>
        <v>1.1925206984544412</v>
      </c>
      <c r="BP192" s="171">
        <f>IFERROR(VLOOKUP($B192,'NAV plus Dist'!$B:$FD,BP$1,FALSE)/VLOOKUP($B191,NAV!$A:$FC,BP$1,FALSE),"")</f>
        <v>1.2340207193119623</v>
      </c>
      <c r="BQ192" s="171">
        <f>IFERROR(VLOOKUP($B192,'NAV plus Dist'!$B:$FD,BQ$1,FALSE)/VLOOKUP($B191,NAV!$A:$FC,BQ$1,FALSE),"")</f>
        <v>1.2396529866514208</v>
      </c>
      <c r="BR192" s="171">
        <f>IFERROR(VLOOKUP($B192,'NAV plus Dist'!$B:$FD,BR$1,FALSE)/VLOOKUP($B191,NAV!$A:$FC,BR$1,FALSE),"")</f>
        <v>1.2244013648579279</v>
      </c>
      <c r="BS192" s="171">
        <f>IFERROR(VLOOKUP($B192,'NAV plus Dist'!$B:$FD,BS$1,FALSE)/VLOOKUP($B191,NAV!$A:$FC,BS$1,FALSE),"")</f>
        <v>1.183532486930545</v>
      </c>
      <c r="BT192" s="171">
        <f>IFERROR(VLOOKUP($B192,'NAV plus Dist'!$B:$FD,BT$1,FALSE)/VLOOKUP($B191,NAV!$A:$FC,BT$1,FALSE),"")</f>
        <v>1.1848038616644263</v>
      </c>
      <c r="BU192" s="171">
        <f>IFERROR(VLOOKUP($B192,'NAV plus Dist'!$B:$FD,BU$1,FALSE)/VLOOKUP($B191,NAV!$A:$FC,BU$1,FALSE),"")</f>
        <v>0.96980629973644472</v>
      </c>
      <c r="BV192" s="171">
        <f>IFERROR(VLOOKUP($B192,'NAV plus Dist'!$B:$FD,BV$1,FALSE)/VLOOKUP($B191,NAV!$A:$FC,BV$1,FALSE),"")</f>
        <v>1.1260903346110018</v>
      </c>
      <c r="BW192" s="171">
        <f>IFERROR(VLOOKUP($B192,'NAV plus Dist'!$B:$FD,BW$1,FALSE)/VLOOKUP($B191,NAV!$A:$FC,BW$1,FALSE),"")</f>
        <v>1.1130562262849257</v>
      </c>
      <c r="BX192" s="171" t="str">
        <f>IFERROR(VLOOKUP($B192,'NAV plus Dist'!$B:$FD,BX$1,FALSE)/VLOOKUP($B191,NAV!$A:$FC,BX$1,FALSE),"")</f>
        <v/>
      </c>
      <c r="BY192" s="171">
        <f>IFERROR(VLOOKUP($B192,'NAV plus Dist'!$B:$FD,BY$1,FALSE)/VLOOKUP($B191,NAV!$A:$FC,BY$1,FALSE),"")</f>
        <v>1.1345535956834938</v>
      </c>
      <c r="BZ192" s="171">
        <f>IFERROR(VLOOKUP($B192,'NAV plus Dist'!$B:$FD,BZ$1,FALSE)/VLOOKUP($B191,NAV!$A:$FC,BZ$1,FALSE),"")</f>
        <v>1.2496798077091777</v>
      </c>
      <c r="CA192" s="171">
        <f>IFERROR(VLOOKUP($B192,'NAV plus Dist'!$B:$FD,CA$1,FALSE)/VLOOKUP($B191,NAV!$A:$FC,CA$1,FALSE),"")</f>
        <v>1.2029674389962282</v>
      </c>
      <c r="CB192" s="171">
        <f>IFERROR(VLOOKUP($B192,'NAV plus Dist'!$B:$FD,CB$1,FALSE)/VLOOKUP($B191,NAV!$A:$FC,CB$1,FALSE),"")</f>
        <v>1.0521032597144127</v>
      </c>
      <c r="CC192" s="171">
        <f>IFERROR(VLOOKUP($B192,'NAV plus Dist'!$B:$FD,CC$1,FALSE)/VLOOKUP($B191,NAV!$A:$FC,CC$1,FALSE),"")</f>
        <v>1.0835391722447441</v>
      </c>
      <c r="CD192" s="171">
        <f>IFERROR(VLOOKUP($B192,'NAV plus Dist'!$B:$FD,CD$1,FALSE)/VLOOKUP($B191,NAV!$A:$FC,CD$1,FALSE),"")</f>
        <v>0.96135018716687515</v>
      </c>
      <c r="CE192" s="171">
        <f>IFERROR(VLOOKUP($B192,'NAV plus Dist'!$B:$FD,CE$1,FALSE)/VLOOKUP($B191,NAV!$A:$FC,CE$1,FALSE),"")</f>
        <v>1.0626767347192443</v>
      </c>
      <c r="CF192" s="171">
        <f>IFERROR(VLOOKUP($B192,'NAV plus Dist'!$B:$FD,CF$1,FALSE)/VLOOKUP($B191,NAV!$A:$FC,CF$1,FALSE),"")</f>
        <v>1.1260293138469579</v>
      </c>
      <c r="CG192" s="171">
        <f>IFERROR(VLOOKUP($B192,'NAV plus Dist'!$B:$FD,CG$1,FALSE)/VLOOKUP($B191,NAV!$A:$FC,CG$1,FALSE),"")</f>
        <v>1.1598820766844351</v>
      </c>
      <c r="CH192" s="171">
        <f>IFERROR(VLOOKUP($B192,'NAV plus Dist'!$B:$FD,CH$1,FALSE)/VLOOKUP($B191,NAV!$A:$FC,CH$1,FALSE),"")</f>
        <v>1.0344449389623602</v>
      </c>
      <c r="CI192" s="171">
        <f>IFERROR(VLOOKUP($B192,'NAV plus Dist'!$B:$FD,CI$1,FALSE)/VLOOKUP($B191,NAV!$A:$FC,CI$1,FALSE),"")</f>
        <v>1.0402276949459341</v>
      </c>
      <c r="CJ192" s="171" t="str">
        <f>IFERROR(VLOOKUP($B192,'NAV plus Dist'!$B:$FD,CJ$1,FALSE)/VLOOKUP($B191,NAV!$A:$FC,CJ$1,FALSE),"")</f>
        <v/>
      </c>
      <c r="CK192" s="171" t="str">
        <f>IFERROR(VLOOKUP($B192,'NAV plus Dist'!$B:$FD,CK$1,FALSE)/VLOOKUP($B191,NAV!$A:$FC,CK$1,FALSE),"")</f>
        <v/>
      </c>
      <c r="CL192" s="171" t="str">
        <f>IFERROR(VLOOKUP($B192,'NAV plus Dist'!$B:$FD,CL$1,FALSE)/VLOOKUP($B191,NAV!$A:$FC,CL$1,FALSE),"")</f>
        <v/>
      </c>
      <c r="CM192" s="171" t="str">
        <f>IFERROR(VLOOKUP($B192,'NAV plus Dist'!$B:$FD,CM$1,FALSE)/VLOOKUP($B191,NAV!$A:$FC,CM$1,FALSE),"")</f>
        <v/>
      </c>
      <c r="CN192" s="171" t="str">
        <f>IFERROR(VLOOKUP($B192,'NAV plus Dist'!$B:$FD,CN$1,FALSE)/VLOOKUP($B191,NAV!$A:$FC,CN$1,FALSE),"")</f>
        <v/>
      </c>
      <c r="CO192" s="171" t="str">
        <f>IFERROR(VLOOKUP($B192,'NAV plus Dist'!$B:$FD,CO$1,FALSE)/VLOOKUP($B191,NAV!$A:$FC,CO$1,FALSE),"")</f>
        <v/>
      </c>
      <c r="CP192" s="171" t="str">
        <f>IFERROR(VLOOKUP($B192,'NAV plus Dist'!$B:$FD,CP$1,FALSE)/VLOOKUP($B191,NAV!$A:$FC,CP$1,FALSE),"")</f>
        <v/>
      </c>
      <c r="CQ192" s="171" t="str">
        <f>IFERROR(VLOOKUP($B192,'NAV plus Dist'!$B:$FD,CQ$1,FALSE)/VLOOKUP($B191,NAV!$A:$FC,CQ$1,FALSE),"")</f>
        <v/>
      </c>
      <c r="CR192" s="171" t="str">
        <f>IFERROR(VLOOKUP($B192,'NAV plus Dist'!$B:$FD,CR$1,FALSE)/VLOOKUP($B191,NAV!$A:$FC,CR$1,FALSE),"")</f>
        <v/>
      </c>
      <c r="CS192" s="171" t="str">
        <f>IFERROR(VLOOKUP($B192,'NAV plus Dist'!$B:$FD,CS$1,FALSE)/VLOOKUP($B191,NAV!$A:$FC,CS$1,FALSE),"")</f>
        <v/>
      </c>
      <c r="CT192" s="171" t="str">
        <f>IFERROR(VLOOKUP($B192,'NAV plus Dist'!$B:$FD,CT$1,FALSE)/VLOOKUP($B191,NAV!$A:$FC,CT$1,FALSE),"")</f>
        <v/>
      </c>
      <c r="CU192" s="171" t="str">
        <f>IFERROR(VLOOKUP($B192,'NAV plus Dist'!$B:$FD,CU$1,FALSE)/VLOOKUP($B191,NAV!$A:$FC,CU$1,FALSE),"")</f>
        <v/>
      </c>
      <c r="CV192" s="171" t="str">
        <f>IFERROR(VLOOKUP($B192,'NAV plus Dist'!$B:$FD,CV$1,FALSE)/VLOOKUP($B191,NAV!$A:$FC,CV$1,FALSE),"")</f>
        <v/>
      </c>
      <c r="CW192" s="171" t="str">
        <f>IFERROR(VLOOKUP($B192,'NAV plus Dist'!$B:$FD,CW$1,FALSE)/VLOOKUP($B191,NAV!$A:$FC,CW$1,FALSE),"")</f>
        <v/>
      </c>
      <c r="CX192" s="171" t="str">
        <f>IFERROR(VLOOKUP($B192,'NAV plus Dist'!$B:$FD,CX$1,FALSE)/VLOOKUP($B191,NAV!$A:$FC,CX$1,FALSE),"")</f>
        <v/>
      </c>
      <c r="CY192" s="171" t="str">
        <f>IFERROR(VLOOKUP($B192,'NAV plus Dist'!$B:$FD,CY$1,FALSE)/VLOOKUP($B191,NAV!$A:$FC,CY$1,FALSE),"")</f>
        <v/>
      </c>
      <c r="CZ192" s="171" t="str">
        <f>IFERROR(VLOOKUP($B192,'NAV plus Dist'!$B:$FD,CZ$1,FALSE)/VLOOKUP($B191,NAV!$A:$FC,CZ$1,FALSE),"")</f>
        <v/>
      </c>
      <c r="DA192" s="171" t="str">
        <f>IFERROR(VLOOKUP($B192,'NAV plus Dist'!$B:$FD,DA$1,FALSE)/VLOOKUP($B191,NAV!$A:$FC,DA$1,FALSE),"")</f>
        <v/>
      </c>
      <c r="DB192" s="171" t="str">
        <f>IFERROR(VLOOKUP($B192,'NAV plus Dist'!$B:$FD,DB$1,FALSE)/VLOOKUP($B191,NAV!$A:$FC,DB$1,FALSE),"")</f>
        <v/>
      </c>
      <c r="DC192" s="171" t="str">
        <f>IFERROR(VLOOKUP($B192,'NAV plus Dist'!$B:$FD,DC$1,FALSE)/VLOOKUP($B191,NAV!$A:$FC,DC$1,FALSE),"")</f>
        <v/>
      </c>
      <c r="DD192" s="171" t="str">
        <f>IFERROR(VLOOKUP($B192,'NAV plus Dist'!$B:$FD,DD$1,FALSE)/VLOOKUP($B191,NAV!$A:$FC,DD$1,FALSE),"")</f>
        <v/>
      </c>
      <c r="DE192" s="171" t="str">
        <f>IFERROR(VLOOKUP($B192,'NAV plus Dist'!$B:$FD,DE$1,FALSE)/VLOOKUP($B191,NAV!$A:$FC,DE$1,FALSE),"")</f>
        <v/>
      </c>
      <c r="DF192" s="171" t="str">
        <f>IFERROR(VLOOKUP($B192,'NAV plus Dist'!$B:$FD,DF$1,FALSE)/VLOOKUP($B191,NAV!$A:$FC,DF$1,FALSE),"")</f>
        <v/>
      </c>
      <c r="DG192" s="171" t="str">
        <f>IFERROR(VLOOKUP($B192,'NAV plus Dist'!$B:$FD,DG$1,FALSE)/VLOOKUP($B191,NAV!$A:$FC,DG$1,FALSE),"")</f>
        <v/>
      </c>
      <c r="DH192" s="171" t="str">
        <f>IFERROR(VLOOKUP($B192,'NAV plus Dist'!$B:$FD,DH$1,FALSE)/VLOOKUP($B191,NAV!$A:$FC,DH$1,FALSE),"")</f>
        <v/>
      </c>
    </row>
    <row r="193" spans="1:112">
      <c r="A193" s="94">
        <f t="shared" si="44"/>
        <v>8</v>
      </c>
      <c r="B193" s="168">
        <f t="shared" si="45"/>
        <v>45838</v>
      </c>
      <c r="C193" s="171">
        <f>IFERROR(VLOOKUP($B193,'NAV plus Dist'!$B:$FD,C$1,FALSE)/VLOOKUP($B192,NAV!$A:$FC,C$1,FALSE),"")</f>
        <v>1.0844489677231754</v>
      </c>
      <c r="D193" s="171">
        <f>IFERROR(VLOOKUP($B193,'NAV plus Dist'!$B:$FD,D$1,FALSE)/VLOOKUP($B192,NAV!$A:$FC,D$1,FALSE),"")</f>
        <v>1.0779208741357877</v>
      </c>
      <c r="E193" s="171">
        <f>IFERROR(VLOOKUP($B193,'NAV plus Dist'!$B:$FD,E$1,FALSE)/VLOOKUP($B192,NAV!$A:$FC,E$1,FALSE),"")</f>
        <v>1.0863253142437825</v>
      </c>
      <c r="F193" s="171">
        <f>IFERROR(VLOOKUP($B193,'NAV plus Dist'!$B:$FD,F$1,FALSE)/VLOOKUP($B192,NAV!$A:$FC,F$1,FALSE),"")</f>
        <v>1.0109770511755276</v>
      </c>
      <c r="G193" s="171" t="str">
        <f>IFERROR(VLOOKUP($B193,'NAV plus Dist'!$B:$FD,G$1,FALSE)/VLOOKUP($B192,NAV!$A:$FC,G$1,FALSE),"")</f>
        <v/>
      </c>
      <c r="H193" s="171">
        <f>IFERROR(VLOOKUP($B193,'NAV plus Dist'!$B:$FD,H$1,FALSE)/VLOOKUP($B192,NAV!$A:$FC,H$1,FALSE),"")</f>
        <v>1.1073094247864044</v>
      </c>
      <c r="I193" s="171">
        <f>IFERROR(VLOOKUP($B193,'NAV plus Dist'!$B:$FD,I$1,FALSE)/VLOOKUP($B192,NAV!$A:$FC,I$1,FALSE),"")</f>
        <v>1.0036364962040083</v>
      </c>
      <c r="J193" s="171" t="str">
        <f>IFERROR(VLOOKUP($B193,'NAV plus Dist'!$B:$FD,J$1,FALSE)/VLOOKUP($B192,NAV!$A:$FC,J$1,FALSE),"")</f>
        <v/>
      </c>
      <c r="K193" s="171">
        <f>IFERROR(VLOOKUP($B193,'NAV plus Dist'!$B:$FD,K$1,FALSE)/VLOOKUP($B192,NAV!$A:$FC,K$1,FALSE),"")</f>
        <v>1.0243442137823984</v>
      </c>
      <c r="L193" s="171">
        <f>IFERROR(VLOOKUP($B193,'NAV plus Dist'!$B:$FD,L$1,FALSE)/VLOOKUP($B192,NAV!$A:$FC,L$1,FALSE),"")</f>
        <v>1.0177842597329094</v>
      </c>
      <c r="M193" s="171">
        <f>IFERROR(VLOOKUP($B193,'NAV plus Dist'!$B:$FD,M$1,FALSE)/VLOOKUP($B192,NAV!$A:$FC,M$1,FALSE),"")</f>
        <v>1.0258166093323702</v>
      </c>
      <c r="N193" s="171">
        <f>IFERROR(VLOOKUP($B193,'NAV plus Dist'!$B:$FD,N$1,FALSE)/VLOOKUP($B192,NAV!$A:$FC,N$1,FALSE),"")</f>
        <v>1.0176318542679548</v>
      </c>
      <c r="O193" s="171">
        <f>IFERROR(VLOOKUP($B193,'NAV plus Dist'!$B:$FD,O$1,FALSE)/VLOOKUP($B192,NAV!$A:$FC,O$1,FALSE),"")</f>
        <v>1.0330305825587169</v>
      </c>
      <c r="P193" s="171">
        <f>IFERROR(VLOOKUP($B193,'NAV plus Dist'!$B:$FD,P$1,FALSE)/VLOOKUP($B192,NAV!$A:$FC,P$1,FALSE),"")</f>
        <v>1.0360503344292029</v>
      </c>
      <c r="Q193" s="171">
        <f>IFERROR(VLOOKUP($B193,'NAV plus Dist'!$B:$FD,Q$1,FALSE)/VLOOKUP($B192,NAV!$A:$FC,Q$1,FALSE),"")</f>
        <v>1.0102361991684778</v>
      </c>
      <c r="R193" s="171">
        <f>IFERROR(VLOOKUP($B193,'NAV plus Dist'!$B:$FD,R$1,FALSE)/VLOOKUP($B192,NAV!$A:$FC,R$1,FALSE),"")</f>
        <v>1.0102361991684778</v>
      </c>
      <c r="S193" s="171">
        <f>IFERROR(VLOOKUP($B193,'NAV plus Dist'!$B:$FD,S$1,FALSE)/VLOOKUP($B192,NAV!$A:$FC,S$1,FALSE),"")</f>
        <v>1.0095391953227171</v>
      </c>
      <c r="T193" s="171">
        <f>IFERROR(VLOOKUP($B193,'NAV plus Dist'!$B:$FD,T$1,FALSE)/VLOOKUP($B192,NAV!$A:$FC,T$1,FALSE),"")</f>
        <v>1.0105319945568592</v>
      </c>
      <c r="U193" s="171">
        <f>IFERROR(VLOOKUP($B193,'NAV plus Dist'!$B:$FD,U$1,FALSE)/VLOOKUP($B192,NAV!$A:$FC,U$1,FALSE),"")</f>
        <v>1.0105419798189219</v>
      </c>
      <c r="V193" s="171">
        <f>IFERROR(VLOOKUP($B193,'NAV plus Dist'!$B:$FD,V$1,FALSE)/VLOOKUP($B192,NAV!$A:$FC,V$1,FALSE),"")</f>
        <v>0.97618684170355674</v>
      </c>
      <c r="W193" s="171">
        <f>IFERROR(VLOOKUP($B193,'NAV plus Dist'!$B:$FD,W$1,FALSE)/VLOOKUP($B192,NAV!$A:$FC,W$1,FALSE),"")</f>
        <v>0.97618684170355674</v>
      </c>
      <c r="X193" s="171">
        <f>IFERROR(VLOOKUP($B193,'NAV plus Dist'!$B:$FD,X$1,FALSE)/VLOOKUP($B192,NAV!$A:$FC,X$1,FALSE),"")</f>
        <v>0.97597173144876315</v>
      </c>
      <c r="Y193" s="171">
        <f>IFERROR(VLOOKUP($B193,'NAV plus Dist'!$B:$FD,Y$1,FALSE)/VLOOKUP($B192,NAV!$A:$FC,Y$1,FALSE),"")</f>
        <v>0.97691598283520287</v>
      </c>
      <c r="Z193" s="171">
        <f>IFERROR(VLOOKUP($B193,'NAV plus Dist'!$B:$FD,Z$1,FALSE)/VLOOKUP($B192,NAV!$A:$FC,Z$1,FALSE),"")</f>
        <v>0.97694115780182289</v>
      </c>
      <c r="AA193" s="171">
        <f>IFERROR(VLOOKUP($B193,'NAV plus Dist'!$B:$FD,AA$1,FALSE)/VLOOKUP($B192,NAV!$A:$FC,AA$1,FALSE),"")</f>
        <v>1.0417224940018073</v>
      </c>
      <c r="AB193" s="171">
        <f>IFERROR(VLOOKUP($B193,'NAV plus Dist'!$B:$FD,AB$1,FALSE)/VLOOKUP($B192,NAV!$A:$FC,AB$1,FALSE),"")</f>
        <v>1.0354064651356087</v>
      </c>
      <c r="AC193" s="171">
        <f>IFERROR(VLOOKUP($B193,'NAV plus Dist'!$B:$FD,AC$1,FALSE)/VLOOKUP($B192,NAV!$A:$FC,AC$1,FALSE),"")</f>
        <v>1.0435032562317539</v>
      </c>
      <c r="AD193" s="171">
        <f>IFERROR(VLOOKUP($B193,'NAV plus Dist'!$B:$FD,AD$1,FALSE)/VLOOKUP($B192,NAV!$A:$FC,AD$1,FALSE),"")</f>
        <v>1.0153323666645064</v>
      </c>
      <c r="AE193" s="171">
        <f>IFERROR(VLOOKUP($B193,'NAV plus Dist'!$B:$FD,AE$1,FALSE)/VLOOKUP($B192,NAV!$A:$FC,AE$1,FALSE),"")</f>
        <v>1.0045773259501809</v>
      </c>
      <c r="AF193" s="171">
        <f>IFERROR(VLOOKUP($B193,'NAV plus Dist'!$B:$FD,AF$1,FALSE)/VLOOKUP($B192,NAV!$A:$FC,AF$1,FALSE),"")</f>
        <v>1.0108841822154984</v>
      </c>
      <c r="AG193" s="171">
        <f>IFERROR(VLOOKUP($B193,'NAV plus Dist'!$B:$FD,AG$1,FALSE)/VLOOKUP($B192,NAV!$A:$FC,AG$1,FALSE),"")</f>
        <v>1.0048612219344226</v>
      </c>
      <c r="AH193" s="171">
        <f>IFERROR(VLOOKUP($B193,'NAV plus Dist'!$B:$FD,AH$1,FALSE)/VLOOKUP($B192,NAV!$A:$FC,AH$1,FALSE),"")</f>
        <v>1.0126918344881175</v>
      </c>
      <c r="AI193" s="171">
        <f>IFERROR(VLOOKUP($B193,'NAV plus Dist'!$B:$FD,AI$1,FALSE)/VLOOKUP($B192,NAV!$A:$FC,AI$1,FALSE),"")</f>
        <v>1.1998185174755154</v>
      </c>
      <c r="AJ193" s="171">
        <f>IFERROR(VLOOKUP($B193,'NAV plus Dist'!$B:$FD,AJ$1,FALSE)/VLOOKUP($B192,NAV!$A:$FC,AJ$1,FALSE),"")</f>
        <v>1.006055315831659</v>
      </c>
      <c r="AK193" s="171">
        <f>IFERROR(VLOOKUP($B193,'NAV plus Dist'!$B:$FD,AK$1,FALSE)/VLOOKUP($B192,NAV!$A:$FC,AK$1,FALSE),"")</f>
        <v>1.0824414279188148</v>
      </c>
      <c r="AL193" s="171">
        <f>IFERROR(VLOOKUP($B193,'NAV plus Dist'!$B:$FD,AL$1,FALSE)/VLOOKUP($B192,NAV!$A:$FC,AL$1,FALSE),"")</f>
        <v>1.0845630574888592</v>
      </c>
      <c r="AM193" s="171">
        <f>IFERROR(VLOOKUP($B193,'NAV plus Dist'!$B:$FD,AM$1,FALSE)/VLOOKUP($B192,NAV!$A:$FC,AM$1,FALSE),"")</f>
        <v>1.0518852978453739</v>
      </c>
      <c r="AN193" s="171">
        <f>IFERROR(VLOOKUP($B193,'NAV plus Dist'!$B:$FD,AN$1,FALSE)/VLOOKUP($B192,NAV!$A:$FC,AN$1,FALSE),"")</f>
        <v>1.0554407640894812</v>
      </c>
      <c r="AO193" s="171">
        <f>IFERROR(VLOOKUP($B193,'NAV plus Dist'!$B:$FD,AO$1,FALSE)/VLOOKUP($B192,NAV!$A:$FC,AO$1,FALSE),"")</f>
        <v>1.0636522172396612</v>
      </c>
      <c r="AP193" s="171">
        <f>IFERROR(VLOOKUP($B193,'NAV plus Dist'!$B:$FD,AP$1,FALSE)/VLOOKUP($B192,NAV!$A:$FC,AP$1,FALSE),"")</f>
        <v>1.0351150232818969</v>
      </c>
      <c r="AQ193" s="171">
        <f>IFERROR(VLOOKUP($B193,'NAV plus Dist'!$B:$FD,AQ$1,FALSE)/VLOOKUP($B192,NAV!$A:$FC,AQ$1,FALSE),"")</f>
        <v>1.0553567440386842</v>
      </c>
      <c r="AR193" s="171">
        <f>IFERROR(VLOOKUP($B193,'NAV plus Dist'!$B:$FD,AR$1,FALSE)/VLOOKUP($B192,NAV!$A:$FC,AR$1,FALSE),"")</f>
        <v>1.0020558643129553</v>
      </c>
      <c r="AS193" s="171">
        <f>IFERROR(VLOOKUP($B193,'NAV plus Dist'!$B:$FD,AS$1,FALSE)/VLOOKUP($B192,NAV!$A:$FC,AS$1,FALSE),"")</f>
        <v>1.0448656606551343</v>
      </c>
      <c r="AT193" s="171">
        <f>IFERROR(VLOOKUP($B193,'NAV plus Dist'!$B:$FD,AT$1,FALSE)/VLOOKUP($B192,NAV!$A:$FC,AT$1,FALSE),"")</f>
        <v>0.99687243812403159</v>
      </c>
      <c r="AU193" s="171">
        <f>IFERROR(VLOOKUP($B193,'NAV plus Dist'!$B:$FD,AU$1,FALSE)/VLOOKUP($B192,NAV!$A:$FC,AU$1,FALSE),"")</f>
        <v>1.0125</v>
      </c>
      <c r="AV193" s="171">
        <f>IFERROR(VLOOKUP($B193,'NAV plus Dist'!$B:$FD,AV$1,FALSE)/VLOOKUP($B192,NAV!$A:$FC,AV$1,FALSE),"")</f>
        <v>0.98279697731182503</v>
      </c>
      <c r="AW193" s="171">
        <f>IFERROR(VLOOKUP($B193,'NAV plus Dist'!$B:$FD,AW$1,FALSE)/VLOOKUP($B192,NAV!$A:$FC,AW$1,FALSE),"")</f>
        <v>1.0109560188820426</v>
      </c>
      <c r="AX193" s="171">
        <f>IFERROR(VLOOKUP($B193,'NAV plus Dist'!$B:$FD,AX$1,FALSE)/VLOOKUP($B192,NAV!$A:$FC,AX$1,FALSE),"")</f>
        <v>1.012457325488487</v>
      </c>
      <c r="AY193" s="171">
        <f>IFERROR(VLOOKUP($B193,'NAV plus Dist'!$B:$FD,AY$1,FALSE)/VLOOKUP($B192,NAV!$A:$FC,AY$1,FALSE),"")</f>
        <v>1.0210454008801115</v>
      </c>
      <c r="AZ193" s="171">
        <f>IFERROR(VLOOKUP($B193,'NAV plus Dist'!$B:$FD,AZ$1,FALSE)/VLOOKUP($B192,NAV!$A:$FC,AZ$1,FALSE),"")</f>
        <v>1.0254852195337174</v>
      </c>
      <c r="BA193" s="171">
        <f>IFERROR(VLOOKUP($B193,'NAV plus Dist'!$B:$FD,BA$1,FALSE)/VLOOKUP($B192,NAV!$A:$FC,BA$1,FALSE),"")</f>
        <v>1.0283772877561115</v>
      </c>
      <c r="BB193" s="171">
        <f>IFERROR(VLOOKUP($B193,'NAV plus Dist'!$B:$FD,BB$1,FALSE)/VLOOKUP($B192,NAV!$A:$FC,BB$1,FALSE),"")</f>
        <v>1.0550751758404853</v>
      </c>
      <c r="BC193" s="171">
        <f>IFERROR(VLOOKUP($B193,'NAV plus Dist'!$B:$FD,BC$1,FALSE)/VLOOKUP($B192,NAV!$A:$FC,BC$1,FALSE),"")</f>
        <v>1.0632892840567674</v>
      </c>
      <c r="BD193" s="171">
        <f>IFERROR(VLOOKUP($B193,'NAV plus Dist'!$B:$FD,BD$1,FALSE)/VLOOKUP($B192,NAV!$A:$FC,BD$1,FALSE),"")</f>
        <v>1.0705837926435378</v>
      </c>
      <c r="BE193" s="171">
        <f>IFERROR(VLOOKUP($B193,'NAV plus Dist'!$B:$FD,BE$1,FALSE)/VLOOKUP($B192,NAV!$A:$FC,BE$1,FALSE),"")</f>
        <v>1.0787708182917035</v>
      </c>
      <c r="BF193" s="171">
        <f>IFERROR(VLOOKUP($B193,'NAV plus Dist'!$B:$FD,BF$1,FALSE)/VLOOKUP($B192,NAV!$A:$FC,BF$1,FALSE),"")</f>
        <v>1.0559710051841995</v>
      </c>
      <c r="BG193" s="171">
        <f>IFERROR(VLOOKUP($B193,'NAV plus Dist'!$B:$FD,BG$1,FALSE)/VLOOKUP($B192,NAV!$A:$FC,BG$1,FALSE),"")</f>
        <v>1.0641933800939074</v>
      </c>
      <c r="BH193" s="171">
        <f>IFERROR(VLOOKUP($B193,'NAV plus Dist'!$B:$FD,BH$1,FALSE)/VLOOKUP($B192,NAV!$A:$FC,BH$1,FALSE),"")</f>
        <v>1.0714221554965291</v>
      </c>
      <c r="BI193" s="171">
        <f>IFERROR(VLOOKUP($B193,'NAV plus Dist'!$B:$FD,BI$1,FALSE)/VLOOKUP($B192,NAV!$A:$FC,BI$1,FALSE),"")</f>
        <v>1.0797745952192375</v>
      </c>
      <c r="BJ193" s="171">
        <f>IFERROR(VLOOKUP($B193,'NAV plus Dist'!$B:$FD,BJ$1,FALSE)/VLOOKUP($B192,NAV!$A:$FC,BJ$1,FALSE),"")</f>
        <v>1.0502196734560523</v>
      </c>
      <c r="BK193" s="171">
        <f>IFERROR(VLOOKUP($B193,'NAV plus Dist'!$B:$FD,BK$1,FALSE)/VLOOKUP($B192,NAV!$A:$FC,BK$1,FALSE),"")</f>
        <v>1.0583898503781792</v>
      </c>
      <c r="BL193" s="171">
        <f>IFERROR(VLOOKUP($B193,'NAV plus Dist'!$B:$FD,BL$1,FALSE)/VLOOKUP($B192,NAV!$A:$FC,BL$1,FALSE),"")</f>
        <v>1.0688028683816617</v>
      </c>
      <c r="BM193" s="171">
        <f>IFERROR(VLOOKUP($B193,'NAV plus Dist'!$B:$FD,BM$1,FALSE)/VLOOKUP($B192,NAV!$A:$FC,BM$1,FALSE),"")</f>
        <v>1.0770833882923998</v>
      </c>
      <c r="BN193" s="171">
        <f>IFERROR(VLOOKUP($B193,'NAV plus Dist'!$B:$FD,BN$1,FALSE)/VLOOKUP($B192,NAV!$A:$FC,BN$1,FALSE),"")</f>
        <v>1.1229867127741546</v>
      </c>
      <c r="BO193" s="171">
        <f>IFERROR(VLOOKUP($B193,'NAV plus Dist'!$B:$FD,BO$1,FALSE)/VLOOKUP($B192,NAV!$A:$FC,BO$1,FALSE),"")</f>
        <v>1.131831055522819</v>
      </c>
      <c r="BP193" s="171">
        <f>IFERROR(VLOOKUP($B193,'NAV plus Dist'!$B:$FD,BP$1,FALSE)/VLOOKUP($B192,NAV!$A:$FC,BP$1,FALSE),"")</f>
        <v>1.1616706472898028</v>
      </c>
      <c r="BQ193" s="171">
        <f>IFERROR(VLOOKUP($B193,'NAV plus Dist'!$B:$FD,BQ$1,FALSE)/VLOOKUP($B192,NAV!$A:$FC,BQ$1,FALSE),"")</f>
        <v>1.1706581915111751</v>
      </c>
      <c r="BR193" s="171">
        <f>IFERROR(VLOOKUP($B193,'NAV plus Dist'!$B:$FD,BR$1,FALSE)/VLOOKUP($B192,NAV!$A:$FC,BR$1,FALSE),"")</f>
        <v>0.92098935073857779</v>
      </c>
      <c r="BS193" s="171">
        <f>IFERROR(VLOOKUP($B193,'NAV plus Dist'!$B:$FD,BS$1,FALSE)/VLOOKUP($B192,NAV!$A:$FC,BS$1,FALSE),"")</f>
        <v>1.3075214957819599</v>
      </c>
      <c r="BT193" s="171">
        <f>IFERROR(VLOOKUP($B193,'NAV plus Dist'!$B:$FD,BT$1,FALSE)/VLOOKUP($B192,NAV!$A:$FC,BT$1,FALSE),"")</f>
        <v>1.1323823933253454</v>
      </c>
      <c r="BU193" s="171">
        <f>IFERROR(VLOOKUP($B193,'NAV plus Dist'!$B:$FD,BU$1,FALSE)/VLOOKUP($B192,NAV!$A:$FC,BU$1,FALSE),"")</f>
        <v>1.0858794760142907</v>
      </c>
      <c r="BV193" s="171">
        <f>IFERROR(VLOOKUP($B193,'NAV plus Dist'!$B:$FD,BV$1,FALSE)/VLOOKUP($B192,NAV!$A:$FC,BV$1,FALSE),"")</f>
        <v>1.0409998914597718</v>
      </c>
      <c r="BW193" s="171">
        <f>IFERROR(VLOOKUP($B193,'NAV plus Dist'!$B:$FD,BW$1,FALSE)/VLOOKUP($B192,NAV!$A:$FC,BW$1,FALSE),"")</f>
        <v>1.1067717726964799</v>
      </c>
      <c r="BX193" s="171" t="str">
        <f>IFERROR(VLOOKUP($B193,'NAV plus Dist'!$B:$FD,BX$1,FALSE)/VLOOKUP($B192,NAV!$A:$FC,BX$1,FALSE),"")</f>
        <v/>
      </c>
      <c r="BY193" s="171">
        <f>IFERROR(VLOOKUP($B193,'NAV plus Dist'!$B:$FD,BY$1,FALSE)/VLOOKUP($B192,NAV!$A:$FC,BY$1,FALSE),"")</f>
        <v>1.2798422429089196</v>
      </c>
      <c r="BZ193" s="171">
        <f>IFERROR(VLOOKUP($B193,'NAV plus Dist'!$B:$FD,BZ$1,FALSE)/VLOOKUP($B192,NAV!$A:$FC,BZ$1,FALSE),"")</f>
        <v>1.1501464566033441</v>
      </c>
      <c r="CA193" s="171">
        <f>IFERROR(VLOOKUP($B193,'NAV plus Dist'!$B:$FD,CA$1,FALSE)/VLOOKUP($B192,NAV!$A:$FC,CA$1,FALSE),"")</f>
        <v>1.3993488787162662</v>
      </c>
      <c r="CB193" s="171">
        <f>IFERROR(VLOOKUP($B193,'NAV plus Dist'!$B:$FD,CB$1,FALSE)/VLOOKUP($B192,NAV!$A:$FC,CB$1,FALSE),"")</f>
        <v>0.94399392024022466</v>
      </c>
      <c r="CC193" s="171">
        <f>IFERROR(VLOOKUP($B193,'NAV plus Dist'!$B:$FD,CC$1,FALSE)/VLOOKUP($B192,NAV!$A:$FC,CC$1,FALSE),"")</f>
        <v>1.0270990319262117</v>
      </c>
      <c r="CD193" s="171">
        <f>IFERROR(VLOOKUP($B193,'NAV plus Dist'!$B:$FD,CD$1,FALSE)/VLOOKUP($B192,NAV!$A:$FC,CD$1,FALSE),"")</f>
        <v>1.1073621585813291</v>
      </c>
      <c r="CE193" s="171">
        <f>IFERROR(VLOOKUP($B193,'NAV plus Dist'!$B:$FD,CE$1,FALSE)/VLOOKUP($B192,NAV!$A:$FC,CE$1,FALSE),"")</f>
        <v>1.106197112255163</v>
      </c>
      <c r="CF193" s="171">
        <f>IFERROR(VLOOKUP($B193,'NAV plus Dist'!$B:$FD,CF$1,FALSE)/VLOOKUP($B192,NAV!$A:$FC,CF$1,FALSE),"")</f>
        <v>1.0269893292682928</v>
      </c>
      <c r="CG193" s="171">
        <f>IFERROR(VLOOKUP($B193,'NAV plus Dist'!$B:$FD,CG$1,FALSE)/VLOOKUP($B192,NAV!$A:$FC,CG$1,FALSE),"")</f>
        <v>1.2579027885066869</v>
      </c>
      <c r="CH193" s="171">
        <f>IFERROR(VLOOKUP($B193,'NAV plus Dist'!$B:$FD,CH$1,FALSE)/VLOOKUP($B192,NAV!$A:$FC,CH$1,FALSE),"")</f>
        <v>1.0036101362111349</v>
      </c>
      <c r="CI193" s="171">
        <f>IFERROR(VLOOKUP($B193,'NAV plus Dist'!$B:$FD,CI$1,FALSE)/VLOOKUP($B192,NAV!$A:$FC,CI$1,FALSE),"")</f>
        <v>1.0047166571265025</v>
      </c>
      <c r="CJ193" s="171" t="str">
        <f>IFERROR(VLOOKUP($B193,'NAV plus Dist'!$B:$FD,CJ$1,FALSE)/VLOOKUP($B192,NAV!$A:$FC,CJ$1,FALSE),"")</f>
        <v/>
      </c>
      <c r="CK193" s="171" t="str">
        <f>IFERROR(VLOOKUP($B193,'NAV plus Dist'!$B:$FD,CK$1,FALSE)/VLOOKUP($B192,NAV!$A:$FC,CK$1,FALSE),"")</f>
        <v/>
      </c>
      <c r="CL193" s="171" t="str">
        <f>IFERROR(VLOOKUP($B193,'NAV plus Dist'!$B:$FD,CL$1,FALSE)/VLOOKUP($B192,NAV!$A:$FC,CL$1,FALSE),"")</f>
        <v/>
      </c>
      <c r="CM193" s="171" t="str">
        <f>IFERROR(VLOOKUP($B193,'NAV plus Dist'!$B:$FD,CM$1,FALSE)/VLOOKUP($B192,NAV!$A:$FC,CM$1,FALSE),"")</f>
        <v/>
      </c>
      <c r="CN193" s="171" t="str">
        <f>IFERROR(VLOOKUP($B193,'NAV plus Dist'!$B:$FD,CN$1,FALSE)/VLOOKUP($B192,NAV!$A:$FC,CN$1,FALSE),"")</f>
        <v/>
      </c>
      <c r="CO193" s="171" t="str">
        <f>IFERROR(VLOOKUP($B193,'NAV plus Dist'!$B:$FD,CO$1,FALSE)/VLOOKUP($B192,NAV!$A:$FC,CO$1,FALSE),"")</f>
        <v/>
      </c>
      <c r="CP193" s="171" t="str">
        <f>IFERROR(VLOOKUP($B193,'NAV plus Dist'!$B:$FD,CP$1,FALSE)/VLOOKUP($B192,NAV!$A:$FC,CP$1,FALSE),"")</f>
        <v/>
      </c>
      <c r="CQ193" s="171" t="str">
        <f>IFERROR(VLOOKUP($B193,'NAV plus Dist'!$B:$FD,CQ$1,FALSE)/VLOOKUP($B192,NAV!$A:$FC,CQ$1,FALSE),"")</f>
        <v/>
      </c>
      <c r="CR193" s="171" t="str">
        <f>IFERROR(VLOOKUP($B193,'NAV plus Dist'!$B:$FD,CR$1,FALSE)/VLOOKUP($B192,NAV!$A:$FC,CR$1,FALSE),"")</f>
        <v/>
      </c>
      <c r="CS193" s="171" t="str">
        <f>IFERROR(VLOOKUP($B193,'NAV plus Dist'!$B:$FD,CS$1,FALSE)/VLOOKUP($B192,NAV!$A:$FC,CS$1,FALSE),"")</f>
        <v/>
      </c>
      <c r="CT193" s="171" t="str">
        <f>IFERROR(VLOOKUP($B193,'NAV plus Dist'!$B:$FD,CT$1,FALSE)/VLOOKUP($B192,NAV!$A:$FC,CT$1,FALSE),"")</f>
        <v/>
      </c>
      <c r="CU193" s="171" t="str">
        <f>IFERROR(VLOOKUP($B193,'NAV plus Dist'!$B:$FD,CU$1,FALSE)/VLOOKUP($B192,NAV!$A:$FC,CU$1,FALSE),"")</f>
        <v/>
      </c>
      <c r="CV193" s="171" t="str">
        <f>IFERROR(VLOOKUP($B193,'NAV plus Dist'!$B:$FD,CV$1,FALSE)/VLOOKUP($B192,NAV!$A:$FC,CV$1,FALSE),"")</f>
        <v/>
      </c>
      <c r="CW193" s="171" t="str">
        <f>IFERROR(VLOOKUP($B193,'NAV plus Dist'!$B:$FD,CW$1,FALSE)/VLOOKUP($B192,NAV!$A:$FC,CW$1,FALSE),"")</f>
        <v/>
      </c>
      <c r="CX193" s="171" t="str">
        <f>IFERROR(VLOOKUP($B193,'NAV plus Dist'!$B:$FD,CX$1,FALSE)/VLOOKUP($B192,NAV!$A:$FC,CX$1,FALSE),"")</f>
        <v/>
      </c>
      <c r="CY193" s="171" t="str">
        <f>IFERROR(VLOOKUP($B193,'NAV plus Dist'!$B:$FD,CY$1,FALSE)/VLOOKUP($B192,NAV!$A:$FC,CY$1,FALSE),"")</f>
        <v/>
      </c>
      <c r="CZ193" s="171" t="str">
        <f>IFERROR(VLOOKUP($B193,'NAV plus Dist'!$B:$FD,CZ$1,FALSE)/VLOOKUP($B192,NAV!$A:$FC,CZ$1,FALSE),"")</f>
        <v/>
      </c>
      <c r="DA193" s="171" t="str">
        <f>IFERROR(VLOOKUP($B193,'NAV plus Dist'!$B:$FD,DA$1,FALSE)/VLOOKUP($B192,NAV!$A:$FC,DA$1,FALSE),"")</f>
        <v/>
      </c>
      <c r="DB193" s="171" t="str">
        <f>IFERROR(VLOOKUP($B193,'NAV plus Dist'!$B:$FD,DB$1,FALSE)/VLOOKUP($B192,NAV!$A:$FC,DB$1,FALSE),"")</f>
        <v/>
      </c>
      <c r="DC193" s="171" t="str">
        <f>IFERROR(VLOOKUP($B193,'NAV plus Dist'!$B:$FD,DC$1,FALSE)/VLOOKUP($B192,NAV!$A:$FC,DC$1,FALSE),"")</f>
        <v/>
      </c>
      <c r="DD193" s="171" t="str">
        <f>IFERROR(VLOOKUP($B193,'NAV plus Dist'!$B:$FD,DD$1,FALSE)/VLOOKUP($B192,NAV!$A:$FC,DD$1,FALSE),"")</f>
        <v/>
      </c>
      <c r="DE193" s="171" t="str">
        <f>IFERROR(VLOOKUP($B193,'NAV plus Dist'!$B:$FD,DE$1,FALSE)/VLOOKUP($B192,NAV!$A:$FC,DE$1,FALSE),"")</f>
        <v/>
      </c>
      <c r="DF193" s="171" t="str">
        <f>IFERROR(VLOOKUP($B193,'NAV plus Dist'!$B:$FD,DF$1,FALSE)/VLOOKUP($B192,NAV!$A:$FC,DF$1,FALSE),"")</f>
        <v/>
      </c>
      <c r="DG193" s="171" t="str">
        <f>IFERROR(VLOOKUP($B193,'NAV plus Dist'!$B:$FD,DG$1,FALSE)/VLOOKUP($B192,NAV!$A:$FC,DG$1,FALSE),"")</f>
        <v/>
      </c>
      <c r="DH193" s="171" t="str">
        <f>IFERROR(VLOOKUP($B193,'NAV plus Dist'!$B:$FD,DH$1,FALSE)/VLOOKUP($B192,NAV!$A:$FC,DH$1,FALSE),"")</f>
        <v/>
      </c>
    </row>
    <row r="194" spans="1:112">
      <c r="A194" s="94">
        <f t="shared" si="44"/>
        <v>7</v>
      </c>
      <c r="B194" s="168">
        <f t="shared" si="45"/>
        <v>45869</v>
      </c>
      <c r="C194" s="171">
        <f>IFERROR(VLOOKUP($B194,'NAV plus Dist'!$B:$FD,C$1,FALSE)/VLOOKUP($B193,NAV!$A:$FC,C$1,FALSE),"")</f>
        <v>1.0109147300225318</v>
      </c>
      <c r="D194" s="171">
        <f>IFERROR(VLOOKUP($B194,'NAV plus Dist'!$B:$FD,D$1,FALSE)/VLOOKUP($B193,NAV!$A:$FC,D$1,FALSE),"")</f>
        <v>1.0298122723451948</v>
      </c>
      <c r="E194" s="171">
        <f>IFERROR(VLOOKUP($B194,'NAV plus Dist'!$B:$FD,E$1,FALSE)/VLOOKUP($B193,NAV!$A:$FC,E$1,FALSE),"")</f>
        <v>1.0120758409785933</v>
      </c>
      <c r="F194" s="171">
        <f>IFERROR(VLOOKUP($B194,'NAV plus Dist'!$B:$FD,F$1,FALSE)/VLOOKUP($B193,NAV!$A:$FC,F$1,FALSE),"")</f>
        <v>0.96905973904394127</v>
      </c>
      <c r="G194" s="171" t="str">
        <f>IFERROR(VLOOKUP($B194,'NAV plus Dist'!$B:$FD,G$1,FALSE)/VLOOKUP($B193,NAV!$A:$FC,G$1,FALSE),"")</f>
        <v/>
      </c>
      <c r="H194" s="171">
        <f>IFERROR(VLOOKUP($B194,'NAV plus Dist'!$B:$FD,H$1,FALSE)/VLOOKUP($B193,NAV!$A:$FC,H$1,FALSE),"")</f>
        <v>1.0104985763615435</v>
      </c>
      <c r="I194" s="171">
        <f>IFERROR(VLOOKUP($B194,'NAV plus Dist'!$B:$FD,I$1,FALSE)/VLOOKUP($B193,NAV!$A:$FC,I$1,FALSE),"")</f>
        <v>1.0164500183083121</v>
      </c>
      <c r="J194" s="171" t="str">
        <f>IFERROR(VLOOKUP($B194,'NAV plus Dist'!$B:$FD,J$1,FALSE)/VLOOKUP($B193,NAV!$A:$FC,J$1,FALSE),"")</f>
        <v/>
      </c>
      <c r="K194" s="171">
        <f>IFERROR(VLOOKUP($B194,'NAV plus Dist'!$B:$FD,K$1,FALSE)/VLOOKUP($B193,NAV!$A:$FC,K$1,FALSE),"")</f>
        <v>0.99273463158942399</v>
      </c>
      <c r="L194" s="171">
        <f>IFERROR(VLOOKUP($B194,'NAV plus Dist'!$B:$FD,L$1,FALSE)/VLOOKUP($B193,NAV!$A:$FC,L$1,FALSE),"")</f>
        <v>1.0115276587899755</v>
      </c>
      <c r="M194" s="171">
        <f>IFERROR(VLOOKUP($B194,'NAV plus Dist'!$B:$FD,M$1,FALSE)/VLOOKUP($B193,NAV!$A:$FC,M$1,FALSE),"")</f>
        <v>0.99411670663469232</v>
      </c>
      <c r="N194" s="171">
        <f>IFERROR(VLOOKUP($B194,'NAV plus Dist'!$B:$FD,N$1,FALSE)/VLOOKUP($B193,NAV!$A:$FC,N$1,FALSE),"")</f>
        <v>1.0245057284801784</v>
      </c>
      <c r="O194" s="171">
        <f>IFERROR(VLOOKUP($B194,'NAV plus Dist'!$B:$FD,O$1,FALSE)/VLOOKUP($B193,NAV!$A:$FC,O$1,FALSE),"")</f>
        <v>1.0327363425364604</v>
      </c>
      <c r="P194" s="171">
        <f>IFERROR(VLOOKUP($B194,'NAV plus Dist'!$B:$FD,P$1,FALSE)/VLOOKUP($B193,NAV!$A:$FC,P$1,FALSE),"")</f>
        <v>1.0290034705007438</v>
      </c>
      <c r="Q194" s="171" t="str">
        <f>IFERROR(VLOOKUP($B194,'NAV plus Dist'!$B:$FD,Q$1,FALSE)/VLOOKUP($B193,NAV!$A:$FC,Q$1,FALSE),"")</f>
        <v/>
      </c>
      <c r="R194" s="171" t="str">
        <f>IFERROR(VLOOKUP($B194,'NAV plus Dist'!$B:$FD,R$1,FALSE)/VLOOKUP($B193,NAV!$A:$FC,R$1,FALSE),"")</f>
        <v/>
      </c>
      <c r="S194" s="171" t="str">
        <f>IFERROR(VLOOKUP($B194,'NAV plus Dist'!$B:$FD,S$1,FALSE)/VLOOKUP($B193,NAV!$A:$FC,S$1,FALSE),"")</f>
        <v/>
      </c>
      <c r="T194" s="171" t="str">
        <f>IFERROR(VLOOKUP($B194,'NAV plus Dist'!$B:$FD,T$1,FALSE)/VLOOKUP($B193,NAV!$A:$FC,T$1,FALSE),"")</f>
        <v/>
      </c>
      <c r="U194" s="171" t="str">
        <f>IFERROR(VLOOKUP($B194,'NAV plus Dist'!$B:$FD,U$1,FALSE)/VLOOKUP($B193,NAV!$A:$FC,U$1,FALSE),"")</f>
        <v/>
      </c>
      <c r="V194" s="171" t="str">
        <f>IFERROR(VLOOKUP($B194,'NAV plus Dist'!$B:$FD,V$1,FALSE)/VLOOKUP($B193,NAV!$A:$FC,V$1,FALSE),"")</f>
        <v/>
      </c>
      <c r="W194" s="171" t="str">
        <f>IFERROR(VLOOKUP($B194,'NAV plus Dist'!$B:$FD,W$1,FALSE)/VLOOKUP($B193,NAV!$A:$FC,W$1,FALSE),"")</f>
        <v/>
      </c>
      <c r="X194" s="171" t="str">
        <f>IFERROR(VLOOKUP($B194,'NAV plus Dist'!$B:$FD,X$1,FALSE)/VLOOKUP($B193,NAV!$A:$FC,X$1,FALSE),"")</f>
        <v/>
      </c>
      <c r="Y194" s="171" t="str">
        <f>IFERROR(VLOOKUP($B194,'NAV plus Dist'!$B:$FD,Y$1,FALSE)/VLOOKUP($B193,NAV!$A:$FC,Y$1,FALSE),"")</f>
        <v/>
      </c>
      <c r="Z194" s="171" t="str">
        <f>IFERROR(VLOOKUP($B194,'NAV plus Dist'!$B:$FD,Z$1,FALSE)/VLOOKUP($B193,NAV!$A:$FC,Z$1,FALSE),"")</f>
        <v/>
      </c>
      <c r="AA194" s="171">
        <f>IFERROR(VLOOKUP($B194,'NAV plus Dist'!$B:$FD,AA$1,FALSE)/VLOOKUP($B193,NAV!$A:$FC,AA$1,FALSE),"")</f>
        <v>1.0156554201874635</v>
      </c>
      <c r="AB194" s="171">
        <f>IFERROR(VLOOKUP($B194,'NAV plus Dist'!$B:$FD,AB$1,FALSE)/VLOOKUP($B193,NAV!$A:$FC,AB$1,FALSE),"")</f>
        <v>1.0348646395506997</v>
      </c>
      <c r="AC194" s="171">
        <f>IFERROR(VLOOKUP($B194,'NAV plus Dist'!$B:$FD,AC$1,FALSE)/VLOOKUP($B193,NAV!$A:$FC,AC$1,FALSE),"")</f>
        <v>1.017036306030229</v>
      </c>
      <c r="AD194" s="171">
        <f>IFERROR(VLOOKUP($B194,'NAV plus Dist'!$B:$FD,AD$1,FALSE)/VLOOKUP($B193,NAV!$A:$FC,AD$1,FALSE),"")</f>
        <v>0.98195519015164667</v>
      </c>
      <c r="AE194" s="171">
        <f>IFERROR(VLOOKUP($B194,'NAV plus Dist'!$B:$FD,AE$1,FALSE)/VLOOKUP($B193,NAV!$A:$FC,AE$1,FALSE),"")</f>
        <v>0.98121775025799784</v>
      </c>
      <c r="AF194" s="171">
        <f>IFERROR(VLOOKUP($B194,'NAV plus Dist'!$B:$FD,AF$1,FALSE)/VLOOKUP($B193,NAV!$A:$FC,AF$1,FALSE),"")</f>
        <v>0.97421924124921389</v>
      </c>
      <c r="AG194" s="171">
        <f>IFERROR(VLOOKUP($B194,'NAV plus Dist'!$B:$FD,AG$1,FALSE)/VLOOKUP($B193,NAV!$A:$FC,AG$1,FALSE),"")</f>
        <v>0.99264063403768299</v>
      </c>
      <c r="AH194" s="171">
        <f>IFERROR(VLOOKUP($B194,'NAV plus Dist'!$B:$FD,AH$1,FALSE)/VLOOKUP($B193,NAV!$A:$FC,AH$1,FALSE),"")</f>
        <v>0.97553966106063528</v>
      </c>
      <c r="AI194" s="171">
        <f>IFERROR(VLOOKUP($B194,'NAV plus Dist'!$B:$FD,AI$1,FALSE)/VLOOKUP($B193,NAV!$A:$FC,AI$1,FALSE),"")</f>
        <v>1.0728752118920328</v>
      </c>
      <c r="AJ194" s="171">
        <f>IFERROR(VLOOKUP($B194,'NAV plus Dist'!$B:$FD,AJ$1,FALSE)/VLOOKUP($B193,NAV!$A:$FC,AJ$1,FALSE),"")</f>
        <v>1.0160568223641928</v>
      </c>
      <c r="AK194" s="171">
        <f>IFERROR(VLOOKUP($B194,'NAV plus Dist'!$B:$FD,AK$1,FALSE)/VLOOKUP($B193,NAV!$A:$FC,AK$1,FALSE),"")</f>
        <v>1.0174956336851697</v>
      </c>
      <c r="AL194" s="171">
        <f>IFERROR(VLOOKUP($B194,'NAV plus Dist'!$B:$FD,AL$1,FALSE)/VLOOKUP($B193,NAV!$A:$FC,AL$1,FALSE),"")</f>
        <v>1.0194591795409731</v>
      </c>
      <c r="AM194" s="171">
        <f>IFERROR(VLOOKUP($B194,'NAV plus Dist'!$B:$FD,AM$1,FALSE)/VLOOKUP($B193,NAV!$A:$FC,AM$1,FALSE),"")</f>
        <v>1.0851846273564778</v>
      </c>
      <c r="AN194" s="171">
        <f>IFERROR(VLOOKUP($B194,'NAV plus Dist'!$B:$FD,AN$1,FALSE)/VLOOKUP($B193,NAV!$A:$FC,AN$1,FALSE),"")</f>
        <v>1.0374395290843048</v>
      </c>
      <c r="AO194" s="171">
        <f>IFERROR(VLOOKUP($B194,'NAV plus Dist'!$B:$FD,AO$1,FALSE)/VLOOKUP($B193,NAV!$A:$FC,AO$1,FALSE),"")</f>
        <v>1.0195644227732295</v>
      </c>
      <c r="AP194" s="171">
        <f>IFERROR(VLOOKUP($B194,'NAV plus Dist'!$B:$FD,AP$1,FALSE)/VLOOKUP($B193,NAV!$A:$FC,AP$1,FALSE),"")</f>
        <v>1.0095599950974383</v>
      </c>
      <c r="AQ194" s="171">
        <f>IFERROR(VLOOKUP($B194,'NAV plus Dist'!$B:$FD,AQ$1,FALSE)/VLOOKUP($B193,NAV!$A:$FC,AQ$1,FALSE),"")</f>
        <v>1.0130412568021392</v>
      </c>
      <c r="AR194" s="171">
        <f>IFERROR(VLOOKUP($B194,'NAV plus Dist'!$B:$FD,AR$1,FALSE)/VLOOKUP($B193,NAV!$A:$FC,AR$1,FALSE),"")</f>
        <v>1.0021359999999999</v>
      </c>
      <c r="AS194" s="171">
        <f>IFERROR(VLOOKUP($B194,'NAV plus Dist'!$B:$FD,AS$1,FALSE)/VLOOKUP($B193,NAV!$A:$FC,AS$1,FALSE),"")</f>
        <v>1.0117144007770116</v>
      </c>
      <c r="AT194" s="171">
        <f>IFERROR(VLOOKUP($B194,'NAV plus Dist'!$B:$FD,AT$1,FALSE)/VLOOKUP($B193,NAV!$A:$FC,AT$1,FALSE),"")</f>
        <v>0.98991282450525275</v>
      </c>
      <c r="AU194" s="171">
        <f>IFERROR(VLOOKUP($B194,'NAV plus Dist'!$B:$FD,AU$1,FALSE)/VLOOKUP($B193,NAV!$A:$FC,AU$1,FALSE),"")</f>
        <v>1</v>
      </c>
      <c r="AV194" s="171">
        <f>IFERROR(VLOOKUP($B194,'NAV plus Dist'!$B:$FD,AV$1,FALSE)/VLOOKUP($B193,NAV!$A:$FC,AV$1,FALSE),"")</f>
        <v>0.98058027866698727</v>
      </c>
      <c r="AW194" s="171">
        <f>IFERROR(VLOOKUP($B194,'NAV plus Dist'!$B:$FD,AW$1,FALSE)/VLOOKUP($B193,NAV!$A:$FC,AW$1,FALSE),"")</f>
        <v>0.99606027412391729</v>
      </c>
      <c r="AX194" s="171">
        <f>IFERROR(VLOOKUP($B194,'NAV plus Dist'!$B:$FD,AX$1,FALSE)/VLOOKUP($B193,NAV!$A:$FC,AX$1,FALSE),"")</f>
        <v>0.99682046464573471</v>
      </c>
      <c r="AY194" s="171">
        <f>IFERROR(VLOOKUP($B194,'NAV plus Dist'!$B:$FD,AY$1,FALSE)/VLOOKUP($B193,NAV!$A:$FC,AY$1,FALSE),"")</f>
        <v>1.0016340215132056</v>
      </c>
      <c r="AZ194" s="171">
        <f>IFERROR(VLOOKUP($B194,'NAV plus Dist'!$B:$FD,AZ$1,FALSE)/VLOOKUP($B193,NAV!$A:$FC,AZ$1,FALSE),"")</f>
        <v>1.0010998878629953</v>
      </c>
      <c r="BA194" s="171">
        <f>IFERROR(VLOOKUP($B194,'NAV plus Dist'!$B:$FD,BA$1,FALSE)/VLOOKUP($B193,NAV!$A:$FC,BA$1,FALSE),"")</f>
        <v>1.0205852142984473</v>
      </c>
      <c r="BB194" s="171">
        <f>IFERROR(VLOOKUP($B194,'NAV plus Dist'!$B:$FD,BB$1,FALSE)/VLOOKUP($B193,NAV!$A:$FC,BB$1,FALSE),"")</f>
        <v>1.0756004451176162</v>
      </c>
      <c r="BC194" s="171">
        <f>IFERROR(VLOOKUP($B194,'NAV plus Dist'!$B:$FD,BC$1,FALSE)/VLOOKUP($B193,NAV!$A:$FC,BC$1,FALSE),"")</f>
        <v>1.0570942023376422</v>
      </c>
      <c r="BD194" s="171">
        <f>IFERROR(VLOOKUP($B194,'NAV plus Dist'!$B:$FD,BD$1,FALSE)/VLOOKUP($B193,NAV!$A:$FC,BD$1,FALSE),"")</f>
        <v>1.0916086200217248</v>
      </c>
      <c r="BE194" s="171">
        <f>IFERROR(VLOOKUP($B194,'NAV plus Dist'!$B:$FD,BE$1,FALSE)/VLOOKUP($B193,NAV!$A:$FC,BE$1,FALSE),"")</f>
        <v>1.0728198570547804</v>
      </c>
      <c r="BF194" s="171">
        <f>IFERROR(VLOOKUP($B194,'NAV plus Dist'!$B:$FD,BF$1,FALSE)/VLOOKUP($B193,NAV!$A:$FC,BF$1,FALSE),"")</f>
        <v>0.98129725427775572</v>
      </c>
      <c r="BG194" s="171">
        <f>IFERROR(VLOOKUP($B194,'NAV plus Dist'!$B:$FD,BG$1,FALSE)/VLOOKUP($B193,NAV!$A:$FC,BG$1,FALSE),"")</f>
        <v>0.9644203477026787</v>
      </c>
      <c r="BH194" s="171">
        <f>IFERROR(VLOOKUP($B194,'NAV plus Dist'!$B:$FD,BH$1,FALSE)/VLOOKUP($B193,NAV!$A:$FC,BH$1,FALSE),"")</f>
        <v>0.97218992129453952</v>
      </c>
      <c r="BI194" s="171">
        <f>IFERROR(VLOOKUP($B194,'NAV plus Dist'!$B:$FD,BI$1,FALSE)/VLOOKUP($B193,NAV!$A:$FC,BI$1,FALSE),"")</f>
        <v>0.95544548370841054</v>
      </c>
      <c r="BJ194" s="171">
        <f>IFERROR(VLOOKUP($B194,'NAV plus Dist'!$B:$FD,BJ$1,FALSE)/VLOOKUP($B193,NAV!$A:$FC,BJ$1,FALSE),"")</f>
        <v>1.0763064182194619</v>
      </c>
      <c r="BK194" s="171">
        <f>IFERROR(VLOOKUP($B194,'NAV plus Dist'!$B:$FD,BK$1,FALSE)/VLOOKUP($B193,NAV!$A:$FC,BK$1,FALSE),"")</f>
        <v>1.0577684448170253</v>
      </c>
      <c r="BL194" s="171">
        <f>IFERROR(VLOOKUP($B194,'NAV plus Dist'!$B:$FD,BL$1,FALSE)/VLOOKUP($B193,NAV!$A:$FC,BL$1,FALSE),"")</f>
        <v>1.0946672826571189</v>
      </c>
      <c r="BM194" s="171">
        <f>IFERROR(VLOOKUP($B194,'NAV plus Dist'!$B:$FD,BM$1,FALSE)/VLOOKUP($B193,NAV!$A:$FC,BM$1,FALSE),"")</f>
        <v>1.0758146037208303</v>
      </c>
      <c r="BN194" s="171">
        <f>IFERROR(VLOOKUP($B194,'NAV plus Dist'!$B:$FD,BN$1,FALSE)/VLOOKUP($B193,NAV!$A:$FC,BN$1,FALSE),"")</f>
        <v>1.1225595976415816</v>
      </c>
      <c r="BO194" s="171">
        <f>IFERROR(VLOOKUP($B194,'NAV plus Dist'!$B:$FD,BO$1,FALSE)/VLOOKUP($B193,NAV!$A:$FC,BO$1,FALSE),"")</f>
        <v>1.1032407131103514</v>
      </c>
      <c r="BP194" s="171">
        <f>IFERROR(VLOOKUP($B194,'NAV plus Dist'!$B:$FD,BP$1,FALSE)/VLOOKUP($B193,NAV!$A:$FC,BP$1,FALSE),"")</f>
        <v>1.1484363203567021</v>
      </c>
      <c r="BQ194" s="171">
        <f>IFERROR(VLOOKUP($B194,'NAV plus Dist'!$B:$FD,BQ$1,FALSE)/VLOOKUP($B193,NAV!$A:$FC,BQ$1,FALSE),"")</f>
        <v>1.1286589395102959</v>
      </c>
      <c r="BR194" s="171">
        <f>IFERROR(VLOOKUP($B194,'NAV plus Dist'!$B:$FD,BR$1,FALSE)/VLOOKUP($B193,NAV!$A:$FC,BR$1,FALSE),"")</f>
        <v>1.0076265972212286</v>
      </c>
      <c r="BS194" s="171">
        <f>IFERROR(VLOOKUP($B194,'NAV plus Dist'!$B:$FD,BS$1,FALSE)/VLOOKUP($B193,NAV!$A:$FC,BS$1,FALSE),"")</f>
        <v>1.0850078872480242</v>
      </c>
      <c r="BT194" s="171">
        <f>IFERROR(VLOOKUP($B194,'NAV plus Dist'!$B:$FD,BT$1,FALSE)/VLOOKUP($B193,NAV!$A:$FC,BT$1,FALSE),"")</f>
        <v>1.0802086601819894</v>
      </c>
      <c r="BU194" s="171">
        <f>IFERROR(VLOOKUP($B194,'NAV plus Dist'!$B:$FD,BU$1,FALSE)/VLOOKUP($B193,NAV!$A:$FC,BU$1,FALSE),"")</f>
        <v>1.0195953508394318</v>
      </c>
      <c r="BV194" s="171">
        <f>IFERROR(VLOOKUP($B194,'NAV plus Dist'!$B:$FD,BV$1,FALSE)/VLOOKUP($B193,NAV!$A:$FC,BV$1,FALSE),"")</f>
        <v>1.1924766726641283</v>
      </c>
      <c r="BW194" s="171">
        <f>IFERROR(VLOOKUP($B194,'NAV plus Dist'!$B:$FD,BW$1,FALSE)/VLOOKUP($B193,NAV!$A:$FC,BW$1,FALSE),"")</f>
        <v>1.0707223902870258</v>
      </c>
      <c r="BX194" s="171" t="str">
        <f>IFERROR(VLOOKUP($B194,'NAV plus Dist'!$B:$FD,BX$1,FALSE)/VLOOKUP($B193,NAV!$A:$FC,BX$1,FALSE),"")</f>
        <v/>
      </c>
      <c r="BY194" s="171">
        <f>IFERROR(VLOOKUP($B194,'NAV plus Dist'!$B:$FD,BY$1,FALSE)/VLOOKUP($B193,NAV!$A:$FC,BY$1,FALSE),"")</f>
        <v>1.2615507860743014</v>
      </c>
      <c r="BZ194" s="171">
        <f>IFERROR(VLOOKUP($B194,'NAV plus Dist'!$B:$FD,BZ$1,FALSE)/VLOOKUP($B193,NAV!$A:$FC,BZ$1,FALSE),"")</f>
        <v>1.0935234215885947</v>
      </c>
      <c r="CA194" s="171">
        <f>IFERROR(VLOOKUP($B194,'NAV plus Dist'!$B:$FD,CA$1,FALSE)/VLOOKUP($B193,NAV!$A:$FC,CA$1,FALSE),"")</f>
        <v>1.0880485267792346</v>
      </c>
      <c r="CB194" s="171">
        <f>IFERROR(VLOOKUP($B194,'NAV plus Dist'!$B:$FD,CB$1,FALSE)/VLOOKUP($B193,NAV!$A:$FC,CB$1,FALSE),"")</f>
        <v>0.96087491076386133</v>
      </c>
      <c r="CC194" s="171">
        <f>IFERROR(VLOOKUP($B194,'NAV plus Dist'!$B:$FD,CC$1,FALSE)/VLOOKUP($B193,NAV!$A:$FC,CC$1,FALSE),"")</f>
        <v>1.1184122892754276</v>
      </c>
      <c r="CD194" s="171">
        <f>IFERROR(VLOOKUP($B194,'NAV plus Dist'!$B:$FD,CD$1,FALSE)/VLOOKUP($B193,NAV!$A:$FC,CD$1,FALSE),"")</f>
        <v>1.0182010998111377</v>
      </c>
      <c r="CE194" s="171">
        <f>IFERROR(VLOOKUP($B194,'NAV plus Dist'!$B:$FD,CE$1,FALSE)/VLOOKUP($B193,NAV!$A:$FC,CE$1,FALSE),"")</f>
        <v>0.87706456838067348</v>
      </c>
      <c r="CF194" s="171">
        <f>IFERROR(VLOOKUP($B194,'NAV plus Dist'!$B:$FD,CF$1,FALSE)/VLOOKUP($B193,NAV!$A:$FC,CF$1,FALSE),"")</f>
        <v>1.1072305634686153</v>
      </c>
      <c r="CG194" s="171">
        <f>IFERROR(VLOOKUP($B194,'NAV plus Dist'!$B:$FD,CG$1,FALSE)/VLOOKUP($B193,NAV!$A:$FC,CG$1,FALSE),"")</f>
        <v>1.0942897859898277</v>
      </c>
      <c r="CH194" s="171">
        <f>IFERROR(VLOOKUP($B194,'NAV plus Dist'!$B:$FD,CH$1,FALSE)/VLOOKUP($B193,NAV!$A:$FC,CH$1,FALSE),"")</f>
        <v>1.0017438480914551</v>
      </c>
      <c r="CI194" s="171">
        <f>IFERROR(VLOOKUP($B194,'NAV plus Dist'!$B:$FD,CI$1,FALSE)/VLOOKUP($B193,NAV!$A:$FC,CI$1,FALSE),"")</f>
        <v>1.0025087385175497</v>
      </c>
      <c r="CJ194" s="171">
        <f>IFERROR(VLOOKUP($B194,'NAV plus Dist'!$B:$FD,CJ$1,FALSE)/VLOOKUP($B193,NAV!$A:$FC,CJ$1,FALSE),"")</f>
        <v>1.0359508863358204</v>
      </c>
      <c r="CK194" s="171" t="str">
        <f>IFERROR(VLOOKUP($B194,'NAV plus Dist'!$B:$FD,CK$1,FALSE)/VLOOKUP($B193,NAV!$A:$FC,CK$1,FALSE),"")</f>
        <v/>
      </c>
      <c r="CL194" s="171" t="str">
        <f>IFERROR(VLOOKUP($B194,'NAV plus Dist'!$B:$FD,CL$1,FALSE)/VLOOKUP($B193,NAV!$A:$FC,CL$1,FALSE),"")</f>
        <v/>
      </c>
      <c r="CM194" s="171" t="str">
        <f>IFERROR(VLOOKUP($B194,'NAV plus Dist'!$B:$FD,CM$1,FALSE)/VLOOKUP($B193,NAV!$A:$FC,CM$1,FALSE),"")</f>
        <v/>
      </c>
      <c r="CN194" s="171" t="str">
        <f>IFERROR(VLOOKUP($B194,'NAV plus Dist'!$B:$FD,CN$1,FALSE)/VLOOKUP($B193,NAV!$A:$FC,CN$1,FALSE),"")</f>
        <v/>
      </c>
      <c r="CO194" s="171" t="str">
        <f>IFERROR(VLOOKUP($B194,'NAV plus Dist'!$B:$FD,CO$1,FALSE)/VLOOKUP($B193,NAV!$A:$FC,CO$1,FALSE),"")</f>
        <v/>
      </c>
      <c r="CP194" s="171" t="str">
        <f>IFERROR(VLOOKUP($B194,'NAV plus Dist'!$B:$FD,CP$1,FALSE)/VLOOKUP($B193,NAV!$A:$FC,CP$1,FALSE),"")</f>
        <v/>
      </c>
      <c r="CQ194" s="171" t="str">
        <f>IFERROR(VLOOKUP($B194,'NAV plus Dist'!$B:$FD,CQ$1,FALSE)/VLOOKUP($B193,NAV!$A:$FC,CQ$1,FALSE),"")</f>
        <v/>
      </c>
      <c r="CR194" s="171" t="str">
        <f>IFERROR(VLOOKUP($B194,'NAV plus Dist'!$B:$FD,CR$1,FALSE)/VLOOKUP($B193,NAV!$A:$FC,CR$1,FALSE),"")</f>
        <v/>
      </c>
      <c r="CS194" s="171" t="str">
        <f>IFERROR(VLOOKUP($B194,'NAV plus Dist'!$B:$FD,CS$1,FALSE)/VLOOKUP($B193,NAV!$A:$FC,CS$1,FALSE),"")</f>
        <v/>
      </c>
      <c r="CT194" s="171" t="str">
        <f>IFERROR(VLOOKUP($B194,'NAV plus Dist'!$B:$FD,CT$1,FALSE)/VLOOKUP($B193,NAV!$A:$FC,CT$1,FALSE),"")</f>
        <v/>
      </c>
      <c r="CU194" s="171" t="str">
        <f>IFERROR(VLOOKUP($B194,'NAV plus Dist'!$B:$FD,CU$1,FALSE)/VLOOKUP($B193,NAV!$A:$FC,CU$1,FALSE),"")</f>
        <v/>
      </c>
      <c r="CV194" s="171" t="str">
        <f>IFERROR(VLOOKUP($B194,'NAV plus Dist'!$B:$FD,CV$1,FALSE)/VLOOKUP($B193,NAV!$A:$FC,CV$1,FALSE),"")</f>
        <v/>
      </c>
      <c r="CW194" s="171" t="str">
        <f>IFERROR(VLOOKUP($B194,'NAV plus Dist'!$B:$FD,CW$1,FALSE)/VLOOKUP($B193,NAV!$A:$FC,CW$1,FALSE),"")</f>
        <v/>
      </c>
      <c r="CX194" s="171" t="str">
        <f>IFERROR(VLOOKUP($B194,'NAV plus Dist'!$B:$FD,CX$1,FALSE)/VLOOKUP($B193,NAV!$A:$FC,CX$1,FALSE),"")</f>
        <v/>
      </c>
      <c r="CY194" s="171" t="str">
        <f>IFERROR(VLOOKUP($B194,'NAV plus Dist'!$B:$FD,CY$1,FALSE)/VLOOKUP($B193,NAV!$A:$FC,CY$1,FALSE),"")</f>
        <v/>
      </c>
      <c r="CZ194" s="171" t="str">
        <f>IFERROR(VLOOKUP($B194,'NAV plus Dist'!$B:$FD,CZ$1,FALSE)/VLOOKUP($B193,NAV!$A:$FC,CZ$1,FALSE),"")</f>
        <v/>
      </c>
      <c r="DA194" s="171" t="str">
        <f>IFERROR(VLOOKUP($B194,'NAV plus Dist'!$B:$FD,DA$1,FALSE)/VLOOKUP($B193,NAV!$A:$FC,DA$1,FALSE),"")</f>
        <v/>
      </c>
      <c r="DB194" s="171" t="str">
        <f>IFERROR(VLOOKUP($B194,'NAV plus Dist'!$B:$FD,DB$1,FALSE)/VLOOKUP($B193,NAV!$A:$FC,DB$1,FALSE),"")</f>
        <v/>
      </c>
      <c r="DC194" s="171" t="str">
        <f>IFERROR(VLOOKUP($B194,'NAV plus Dist'!$B:$FD,DC$1,FALSE)/VLOOKUP($B193,NAV!$A:$FC,DC$1,FALSE),"")</f>
        <v/>
      </c>
      <c r="DD194" s="171" t="str">
        <f>IFERROR(VLOOKUP($B194,'NAV plus Dist'!$B:$FD,DD$1,FALSE)/VLOOKUP($B193,NAV!$A:$FC,DD$1,FALSE),"")</f>
        <v/>
      </c>
      <c r="DE194" s="171" t="str">
        <f>IFERROR(VLOOKUP($B194,'NAV plus Dist'!$B:$FD,DE$1,FALSE)/VLOOKUP($B193,NAV!$A:$FC,DE$1,FALSE),"")</f>
        <v/>
      </c>
      <c r="DF194" s="171" t="str">
        <f>IFERROR(VLOOKUP($B194,'NAV plus Dist'!$B:$FD,DF$1,FALSE)/VLOOKUP($B193,NAV!$A:$FC,DF$1,FALSE),"")</f>
        <v/>
      </c>
      <c r="DG194" s="171" t="str">
        <f>IFERROR(VLOOKUP($B194,'NAV plus Dist'!$B:$FD,DG$1,FALSE)/VLOOKUP($B193,NAV!$A:$FC,DG$1,FALSE),"")</f>
        <v/>
      </c>
      <c r="DH194" s="171" t="str">
        <f>IFERROR(VLOOKUP($B194,'NAV plus Dist'!$B:$FD,DH$1,FALSE)/VLOOKUP($B193,NAV!$A:$FC,DH$1,FALSE),"")</f>
        <v/>
      </c>
    </row>
    <row r="195" spans="1:112">
      <c r="A195" s="94">
        <f t="shared" si="44"/>
        <v>6</v>
      </c>
      <c r="B195" s="168">
        <f t="shared" si="45"/>
        <v>45900</v>
      </c>
      <c r="C195" s="171">
        <f>IFERROR(VLOOKUP($B195,'NAV plus Dist'!$B:$FD,C$1,FALSE)/VLOOKUP($B194,NAV!$A:$FC,C$1,FALSE),"")</f>
        <v>1.0061876989191723</v>
      </c>
      <c r="D195" s="171">
        <f>IFERROR(VLOOKUP($B195,'NAV plus Dist'!$B:$FD,D$1,FALSE)/VLOOKUP($B194,NAV!$A:$FC,D$1,FALSE),"")</f>
        <v>0.99910334899151665</v>
      </c>
      <c r="E195" s="171">
        <f>IFERROR(VLOOKUP($B195,'NAV plus Dist'!$B:$FD,E$1,FALSE)/VLOOKUP($B194,NAV!$A:$FC,E$1,FALSE),"")</f>
        <v>1.0080216897144221</v>
      </c>
      <c r="F195" s="171">
        <f>IFERROR(VLOOKUP($B195,'NAV plus Dist'!$B:$FD,F$1,FALSE)/VLOOKUP($B194,NAV!$A:$FC,F$1,FALSE),"")</f>
        <v>1.0755645663617377</v>
      </c>
      <c r="G195" s="171" t="str">
        <f>IFERROR(VLOOKUP($B195,'NAV plus Dist'!$B:$FD,G$1,FALSE)/VLOOKUP($B194,NAV!$A:$FC,G$1,FALSE),"")</f>
        <v/>
      </c>
      <c r="H195" s="171">
        <f>IFERROR(VLOOKUP($B195,'NAV plus Dist'!$B:$FD,H$1,FALSE)/VLOOKUP($B194,NAV!$A:$FC,H$1,FALSE),"")</f>
        <v>1.0064526673244434</v>
      </c>
      <c r="I195" s="171">
        <f>IFERROR(VLOOKUP($B195,'NAV plus Dist'!$B:$FD,I$1,FALSE)/VLOOKUP($B194,NAV!$A:$FC,I$1,FALSE),"")</f>
        <v>1.0160588977550222</v>
      </c>
      <c r="J195" s="171" t="str">
        <f>IFERROR(VLOOKUP($B195,'NAV plus Dist'!$B:$FD,J$1,FALSE)/VLOOKUP($B194,NAV!$A:$FC,J$1,FALSE),"")</f>
        <v/>
      </c>
      <c r="K195" s="171">
        <f>IFERROR(VLOOKUP($B195,'NAV plus Dist'!$B:$FD,K$1,FALSE)/VLOOKUP($B194,NAV!$A:$FC,K$1,FALSE),"")</f>
        <v>1.0028822678361515</v>
      </c>
      <c r="L195" s="171">
        <f>IFERROR(VLOOKUP($B195,'NAV plus Dist'!$B:$FD,L$1,FALSE)/VLOOKUP($B194,NAV!$A:$FC,L$1,FALSE),"")</f>
        <v>0.99575976341654371</v>
      </c>
      <c r="M195" s="171">
        <f>IFERROR(VLOOKUP($B195,'NAV plus Dist'!$B:$FD,M$1,FALSE)/VLOOKUP($B194,NAV!$A:$FC,M$1,FALSE),"")</f>
        <v>1.0046426668696247</v>
      </c>
      <c r="N195" s="171">
        <f>IFERROR(VLOOKUP($B195,'NAV plus Dist'!$B:$FD,N$1,FALSE)/VLOOKUP($B194,NAV!$A:$FC,N$1,FALSE),"")</f>
        <v>1.0263875617136484</v>
      </c>
      <c r="O195" s="171">
        <f>IFERROR(VLOOKUP($B195,'NAV plus Dist'!$B:$FD,O$1,FALSE)/VLOOKUP($B194,NAV!$A:$FC,O$1,FALSE),"")</f>
        <v>1.049962790068331</v>
      </c>
      <c r="P195" s="171">
        <f>IFERROR(VLOOKUP($B195,'NAV plus Dist'!$B:$FD,P$1,FALSE)/VLOOKUP($B194,NAV!$A:$FC,P$1,FALSE),"")</f>
        <v>1.0536527527015009</v>
      </c>
      <c r="Q195" s="171" t="str">
        <f>IFERROR(VLOOKUP($B195,'NAV plus Dist'!$B:$FD,Q$1,FALSE)/VLOOKUP($B194,NAV!$A:$FC,Q$1,FALSE),"")</f>
        <v/>
      </c>
      <c r="R195" s="171" t="str">
        <f>IFERROR(VLOOKUP($B195,'NAV plus Dist'!$B:$FD,R$1,FALSE)/VLOOKUP($B194,NAV!$A:$FC,R$1,FALSE),"")</f>
        <v/>
      </c>
      <c r="S195" s="171" t="str">
        <f>IFERROR(VLOOKUP($B195,'NAV plus Dist'!$B:$FD,S$1,FALSE)/VLOOKUP($B194,NAV!$A:$FC,S$1,FALSE),"")</f>
        <v/>
      </c>
      <c r="T195" s="171" t="str">
        <f>IFERROR(VLOOKUP($B195,'NAV plus Dist'!$B:$FD,T$1,FALSE)/VLOOKUP($B194,NAV!$A:$FC,T$1,FALSE),"")</f>
        <v/>
      </c>
      <c r="U195" s="171" t="str">
        <f>IFERROR(VLOOKUP($B195,'NAV plus Dist'!$B:$FD,U$1,FALSE)/VLOOKUP($B194,NAV!$A:$FC,U$1,FALSE),"")</f>
        <v/>
      </c>
      <c r="V195" s="171" t="str">
        <f>IFERROR(VLOOKUP($B195,'NAV plus Dist'!$B:$FD,V$1,FALSE)/VLOOKUP($B194,NAV!$A:$FC,V$1,FALSE),"")</f>
        <v/>
      </c>
      <c r="W195" s="171" t="str">
        <f>IFERROR(VLOOKUP($B195,'NAV plus Dist'!$B:$FD,W$1,FALSE)/VLOOKUP($B194,NAV!$A:$FC,W$1,FALSE),"")</f>
        <v/>
      </c>
      <c r="X195" s="171" t="str">
        <f>IFERROR(VLOOKUP($B195,'NAV plus Dist'!$B:$FD,X$1,FALSE)/VLOOKUP($B194,NAV!$A:$FC,X$1,FALSE),"")</f>
        <v/>
      </c>
      <c r="Y195" s="171" t="str">
        <f>IFERROR(VLOOKUP($B195,'NAV plus Dist'!$B:$FD,Y$1,FALSE)/VLOOKUP($B194,NAV!$A:$FC,Y$1,FALSE),"")</f>
        <v/>
      </c>
      <c r="Z195" s="171" t="str">
        <f>IFERROR(VLOOKUP($B195,'NAV plus Dist'!$B:$FD,Z$1,FALSE)/VLOOKUP($B194,NAV!$A:$FC,Z$1,FALSE),"")</f>
        <v/>
      </c>
      <c r="AA195" s="171">
        <f>IFERROR(VLOOKUP($B195,'NAV plus Dist'!$B:$FD,AA$1,FALSE)/VLOOKUP($B194,NAV!$A:$FC,AA$1,FALSE),"")</f>
        <v>1.0233004495007756</v>
      </c>
      <c r="AB195" s="171">
        <f>IFERROR(VLOOKUP($B195,'NAV plus Dist'!$B:$FD,AB$1,FALSE)/VLOOKUP($B194,NAV!$A:$FC,AB$1,FALSE),"")</f>
        <v>1.0158512252937464</v>
      </c>
      <c r="AC195" s="171">
        <f>IFERROR(VLOOKUP($B195,'NAV plus Dist'!$B:$FD,AC$1,FALSE)/VLOOKUP($B194,NAV!$A:$FC,AC$1,FALSE),"")</f>
        <v>1.0249067068369337</v>
      </c>
      <c r="AD195" s="171">
        <f>IFERROR(VLOOKUP($B195,'NAV plus Dist'!$B:$FD,AD$1,FALSE)/VLOOKUP($B194,NAV!$A:$FC,AD$1,FALSE),"")</f>
        <v>1.2536196264188042</v>
      </c>
      <c r="AE195" s="171">
        <f>IFERROR(VLOOKUP($B195,'NAV plus Dist'!$B:$FD,AE$1,FALSE)/VLOOKUP($B194,NAV!$A:$FC,AE$1,FALSE),"")</f>
        <v>1.0155151086764445</v>
      </c>
      <c r="AF195" s="171">
        <f>IFERROR(VLOOKUP($B195,'NAV plus Dist'!$B:$FD,AF$1,FALSE)/VLOOKUP($B194,NAV!$A:$FC,AF$1,FALSE),"")</f>
        <v>1.0612123842592591</v>
      </c>
      <c r="AG195" s="171">
        <f>IFERROR(VLOOKUP($B195,'NAV plus Dist'!$B:$FD,AG$1,FALSE)/VLOOKUP($B194,NAV!$A:$FC,AG$1,FALSE),"")</f>
        <v>1.0531358123384005</v>
      </c>
      <c r="AH195" s="171">
        <f>IFERROR(VLOOKUP($B195,'NAV plus Dist'!$B:$FD,AH$1,FALSE)/VLOOKUP($B194,NAV!$A:$FC,AH$1,FALSE),"")</f>
        <v>1.0625457741321225</v>
      </c>
      <c r="AI195" s="171">
        <f>IFERROR(VLOOKUP($B195,'NAV plus Dist'!$B:$FD,AI$1,FALSE)/VLOOKUP($B194,NAV!$A:$FC,AI$1,FALSE),"")</f>
        <v>1.0289503493001841</v>
      </c>
      <c r="AJ195" s="171">
        <f>IFERROR(VLOOKUP($B195,'NAV plus Dist'!$B:$FD,AJ$1,FALSE)/VLOOKUP($B194,NAV!$A:$FC,AJ$1,FALSE),"")</f>
        <v>1.0072980386181074</v>
      </c>
      <c r="AK195" s="171">
        <f>IFERROR(VLOOKUP($B195,'NAV plus Dist'!$B:$FD,AK$1,FALSE)/VLOOKUP($B194,NAV!$A:$FC,AK$1,FALSE),"")</f>
        <v>1.0525437237770123</v>
      </c>
      <c r="AL195" s="171">
        <f>IFERROR(VLOOKUP($B195,'NAV plus Dist'!$B:$FD,AL$1,FALSE)/VLOOKUP($B194,NAV!$A:$FC,AL$1,FALSE),"")</f>
        <v>1.0541250966870748</v>
      </c>
      <c r="AM195" s="171">
        <f>IFERROR(VLOOKUP($B195,'NAV plus Dist'!$B:$FD,AM$1,FALSE)/VLOOKUP($B194,NAV!$A:$FC,AM$1,FALSE),"")</f>
        <v>1.0295508957796</v>
      </c>
      <c r="AN195" s="171">
        <f>IFERROR(VLOOKUP($B195,'NAV plus Dist'!$B:$FD,AN$1,FALSE)/VLOOKUP($B194,NAV!$A:$FC,AN$1,FALSE),"")</f>
        <v>1.0566855800459569</v>
      </c>
      <c r="AO195" s="171">
        <f>IFERROR(VLOOKUP($B195,'NAV plus Dist'!$B:$FD,AO$1,FALSE)/VLOOKUP($B194,NAV!$A:$FC,AO$1,FALSE),"")</f>
        <v>1.0661120779672817</v>
      </c>
      <c r="AP195" s="171">
        <f>IFERROR(VLOOKUP($B195,'NAV plus Dist'!$B:$FD,AP$1,FALSE)/VLOOKUP($B194,NAV!$A:$FC,AP$1,FALSE),"")</f>
        <v>1.02779882669274</v>
      </c>
      <c r="AQ195" s="171">
        <f>IFERROR(VLOOKUP($B195,'NAV plus Dist'!$B:$FD,AQ$1,FALSE)/VLOOKUP($B194,NAV!$A:$FC,AQ$1,FALSE),"")</f>
        <v>1.0584197019050439</v>
      </c>
      <c r="AR195" s="171">
        <f>IFERROR(VLOOKUP($B195,'NAV plus Dist'!$B:$FD,AR$1,FALSE)/VLOOKUP($B194,NAV!$A:$FC,AR$1,FALSE),"")</f>
        <v>1.0021460085840344</v>
      </c>
      <c r="AS195" s="171">
        <f>IFERROR(VLOOKUP($B195,'NAV plus Dist'!$B:$FD,AS$1,FALSE)/VLOOKUP($B194,NAV!$A:$FC,AS$1,FALSE),"")</f>
        <v>1.03483950209037</v>
      </c>
      <c r="AT195" s="171">
        <f>IFERROR(VLOOKUP($B195,'NAV plus Dist'!$B:$FD,AT$1,FALSE)/VLOOKUP($B194,NAV!$A:$FC,AT$1,FALSE),"")</f>
        <v>1.0592858955092801</v>
      </c>
      <c r="AU195" s="171">
        <f>IFERROR(VLOOKUP($B195,'NAV plus Dist'!$B:$FD,AU$1,FALSE)/VLOOKUP($B194,NAV!$A:$FC,AU$1,FALSE),"")</f>
        <v>1</v>
      </c>
      <c r="AV195" s="171">
        <f>IFERROR(VLOOKUP($B195,'NAV plus Dist'!$B:$FD,AV$1,FALSE)/VLOOKUP($B194,NAV!$A:$FC,AV$1,FALSE),"")</f>
        <v>1.1157723236403827</v>
      </c>
      <c r="AW195" s="171">
        <f>IFERROR(VLOOKUP($B195,'NAV plus Dist'!$B:$FD,AW$1,FALSE)/VLOOKUP($B194,NAV!$A:$FC,AW$1,FALSE),"")</f>
        <v>1.0135370406576731</v>
      </c>
      <c r="AX195" s="171">
        <f>IFERROR(VLOOKUP($B195,'NAV plus Dist'!$B:$FD,AX$1,FALSE)/VLOOKUP($B194,NAV!$A:$FC,AX$1,FALSE),"")</f>
        <v>1.0148599802840554</v>
      </c>
      <c r="AY195" s="171">
        <f>IFERROR(VLOOKUP($B195,'NAV plus Dist'!$B:$FD,AY$1,FALSE)/VLOOKUP($B194,NAV!$A:$FC,AY$1,FALSE),"")</f>
        <v>1.0202031376987655</v>
      </c>
      <c r="AZ195" s="171">
        <f>IFERROR(VLOOKUP($B195,'NAV plus Dist'!$B:$FD,AZ$1,FALSE)/VLOOKUP($B194,NAV!$A:$FC,AZ$1,FALSE),"")</f>
        <v>1.0244624621764709</v>
      </c>
      <c r="BA195" s="171">
        <f>IFERROR(VLOOKUP($B195,'NAV plus Dist'!$B:$FD,BA$1,FALSE)/VLOOKUP($B194,NAV!$A:$FC,BA$1,FALSE),"")</f>
        <v>1.0170754969546885</v>
      </c>
      <c r="BB195" s="171">
        <f>IFERROR(VLOOKUP($B195,'NAV plus Dist'!$B:$FD,BB$1,FALSE)/VLOOKUP($B194,NAV!$A:$FC,BB$1,FALSE),"")</f>
        <v>0.98674040366652871</v>
      </c>
      <c r="BC195" s="171">
        <f>IFERROR(VLOOKUP($B195,'NAV plus Dist'!$B:$FD,BC$1,FALSE)/VLOOKUP($B194,NAV!$A:$FC,BC$1,FALSE),"")</f>
        <v>0.99556841217465941</v>
      </c>
      <c r="BD195" s="171">
        <f>IFERROR(VLOOKUP($B195,'NAV plus Dist'!$B:$FD,BD$1,FALSE)/VLOOKUP($B194,NAV!$A:$FC,BD$1,FALSE),"")</f>
        <v>0.98152096659559351</v>
      </c>
      <c r="BE195" s="171">
        <f>IFERROR(VLOOKUP($B195,'NAV plus Dist'!$B:$FD,BE$1,FALSE)/VLOOKUP($B194,NAV!$A:$FC,BE$1,FALSE),"")</f>
        <v>0.99026882723580156</v>
      </c>
      <c r="BF195" s="171">
        <f>IFERROR(VLOOKUP($B195,'NAV plus Dist'!$B:$FD,BF$1,FALSE)/VLOOKUP($B194,NAV!$A:$FC,BF$1,FALSE),"")</f>
        <v>0.97798706065889707</v>
      </c>
      <c r="BG195" s="171">
        <f>IFERROR(VLOOKUP($B195,'NAV plus Dist'!$B:$FD,BG$1,FALSE)/VLOOKUP($B194,NAV!$A:$FC,BG$1,FALSE),"")</f>
        <v>0.98668353185060265</v>
      </c>
      <c r="BH195" s="171">
        <f>IFERROR(VLOOKUP($B195,'NAV plus Dist'!$B:$FD,BH$1,FALSE)/VLOOKUP($B194,NAV!$A:$FC,BH$1,FALSE),"")</f>
        <v>0.96651851851851855</v>
      </c>
      <c r="BI195" s="171">
        <f>IFERROR(VLOOKUP($B195,'NAV plus Dist'!$B:$FD,BI$1,FALSE)/VLOOKUP($B194,NAV!$A:$FC,BI$1,FALSE),"")</f>
        <v>0.97513695743784234</v>
      </c>
      <c r="BJ195" s="171">
        <f>IFERROR(VLOOKUP($B195,'NAV plus Dist'!$B:$FD,BJ$1,FALSE)/VLOOKUP($B194,NAV!$A:$FC,BJ$1,FALSE),"")</f>
        <v>0.95725086338321774</v>
      </c>
      <c r="BK195" s="171">
        <f>IFERROR(VLOOKUP($B195,'NAV plus Dist'!$B:$FD,BK$1,FALSE)/VLOOKUP($B194,NAV!$A:$FC,BK$1,FALSE),"")</f>
        <v>0.96578097603160873</v>
      </c>
      <c r="BL195" s="171">
        <f>IFERROR(VLOOKUP($B195,'NAV plus Dist'!$B:$FD,BL$1,FALSE)/VLOOKUP($B194,NAV!$A:$FC,BL$1,FALSE),"")</f>
        <v>0.94564761345345527</v>
      </c>
      <c r="BM195" s="171">
        <f>IFERROR(VLOOKUP($B195,'NAV plus Dist'!$B:$FD,BM$1,FALSE)/VLOOKUP($B194,NAV!$A:$FC,BM$1,FALSE),"")</f>
        <v>0.9540918008283249</v>
      </c>
      <c r="BN195" s="171">
        <f>IFERROR(VLOOKUP($B195,'NAV plus Dist'!$B:$FD,BN$1,FALSE)/VLOOKUP($B194,NAV!$A:$FC,BN$1,FALSE),"")</f>
        <v>0.97956756590860261</v>
      </c>
      <c r="BO195" s="171">
        <f>IFERROR(VLOOKUP($B195,'NAV plus Dist'!$B:$FD,BO$1,FALSE)/VLOOKUP($B194,NAV!$A:$FC,BO$1,FALSE),"")</f>
        <v>0.98833837520964263</v>
      </c>
      <c r="BP195" s="171">
        <f>IFERROR(VLOOKUP($B195,'NAV plus Dist'!$B:$FD,BP$1,FALSE)/VLOOKUP($B194,NAV!$A:$FC,BP$1,FALSE),"")</f>
        <v>0.97459460735332304</v>
      </c>
      <c r="BQ195" s="171">
        <f>IFERROR(VLOOKUP($B195,'NAV plus Dist'!$B:$FD,BQ$1,FALSE)/VLOOKUP($B194,NAV!$A:$FC,BQ$1,FALSE),"")</f>
        <v>0.98329226854759488</v>
      </c>
      <c r="BR195" s="171">
        <f>IFERROR(VLOOKUP($B195,'NAV plus Dist'!$B:$FD,BR$1,FALSE)/VLOOKUP($B194,NAV!$A:$FC,BR$1,FALSE),"")</f>
        <v>1.0963339222614841</v>
      </c>
      <c r="BS195" s="171">
        <f>IFERROR(VLOOKUP($B195,'NAV plus Dist'!$B:$FD,BS$1,FALSE)/VLOOKUP($B194,NAV!$A:$FC,BS$1,FALSE),"")</f>
        <v>0.82409361784646129</v>
      </c>
      <c r="BT195" s="171">
        <f>IFERROR(VLOOKUP($B195,'NAV plus Dist'!$B:$FD,BT$1,FALSE)/VLOOKUP($B194,NAV!$A:$FC,BT$1,FALSE),"")</f>
        <v>0.94328875133561763</v>
      </c>
      <c r="BU195" s="171">
        <f>IFERROR(VLOOKUP($B195,'NAV plus Dist'!$B:$FD,BU$1,FALSE)/VLOOKUP($B194,NAV!$A:$FC,BU$1,FALSE),"")</f>
        <v>0.84812292618522311</v>
      </c>
      <c r="BV195" s="171">
        <f>IFERROR(VLOOKUP($B195,'NAV plus Dist'!$B:$FD,BV$1,FALSE)/VLOOKUP($B194,NAV!$A:$FC,BV$1,FALSE),"")</f>
        <v>0.95116956384890294</v>
      </c>
      <c r="BW195" s="171">
        <f>IFERROR(VLOOKUP($B195,'NAV plus Dist'!$B:$FD,BW$1,FALSE)/VLOOKUP($B194,NAV!$A:$FC,BW$1,FALSE),"")</f>
        <v>0.97272214887391029</v>
      </c>
      <c r="BX195" s="171" t="str">
        <f>IFERROR(VLOOKUP($B195,'NAV plus Dist'!$B:$FD,BX$1,FALSE)/VLOOKUP($B194,NAV!$A:$FC,BX$1,FALSE),"")</f>
        <v/>
      </c>
      <c r="BY195" s="171">
        <f>IFERROR(VLOOKUP($B195,'NAV plus Dist'!$B:$FD,BY$1,FALSE)/VLOOKUP($B194,NAV!$A:$FC,BY$1,FALSE),"")</f>
        <v>0.91276383633303693</v>
      </c>
      <c r="BZ195" s="171">
        <f>IFERROR(VLOOKUP($B195,'NAV plus Dist'!$B:$FD,BZ$1,FALSE)/VLOOKUP($B194,NAV!$A:$FC,BZ$1,FALSE),"")</f>
        <v>1.0060940574234325</v>
      </c>
      <c r="CA195" s="171">
        <f>IFERROR(VLOOKUP($B195,'NAV plus Dist'!$B:$FD,CA$1,FALSE)/VLOOKUP($B194,NAV!$A:$FC,CA$1,FALSE),"")</f>
        <v>0.77236216041066219</v>
      </c>
      <c r="CB195" s="171">
        <f>IFERROR(VLOOKUP($B195,'NAV plus Dist'!$B:$FD,CB$1,FALSE)/VLOOKUP($B194,NAV!$A:$FC,CB$1,FALSE),"")</f>
        <v>1.0034094463559586</v>
      </c>
      <c r="CC195" s="171">
        <f>IFERROR(VLOOKUP($B195,'NAV plus Dist'!$B:$FD,CC$1,FALSE)/VLOOKUP($B194,NAV!$A:$FC,CC$1,FALSE),"")</f>
        <v>1.1028703465180363</v>
      </c>
      <c r="CD195" s="171">
        <f>IFERROR(VLOOKUP($B195,'NAV plus Dist'!$B:$FD,CD$1,FALSE)/VLOOKUP($B194,NAV!$A:$FC,CD$1,FALSE),"")</f>
        <v>0.8092685352512401</v>
      </c>
      <c r="CE195" s="171">
        <f>IFERROR(VLOOKUP($B195,'NAV plus Dist'!$B:$FD,CE$1,FALSE)/VLOOKUP($B194,NAV!$A:$FC,CE$1,FALSE),"")</f>
        <v>1.0484577348716742</v>
      </c>
      <c r="CF195" s="171">
        <f>IFERROR(VLOOKUP($B195,'NAV plus Dist'!$B:$FD,CF$1,FALSE)/VLOOKUP($B194,NAV!$A:$FC,CF$1,FALSE),"")</f>
        <v>0.91689562345627629</v>
      </c>
      <c r="CG195" s="171">
        <f>IFERROR(VLOOKUP($B195,'NAV plus Dist'!$B:$FD,CG$1,FALSE)/VLOOKUP($B194,NAV!$A:$FC,CG$1,FALSE),"")</f>
        <v>1.0390171922720564</v>
      </c>
      <c r="CH195" s="171">
        <f>IFERROR(VLOOKUP($B195,'NAV plus Dist'!$B:$FD,CH$1,FALSE)/VLOOKUP($B194,NAV!$A:$FC,CH$1,FALSE),"")</f>
        <v>1.0188478007006616</v>
      </c>
      <c r="CI195" s="171">
        <f>IFERROR(VLOOKUP($B195,'NAV plus Dist'!$B:$FD,CI$1,FALSE)/VLOOKUP($B194,NAV!$A:$FC,CI$1,FALSE),"")</f>
        <v>1.024177735731016</v>
      </c>
      <c r="CJ195" s="171">
        <f>IFERROR(VLOOKUP($B195,'NAV plus Dist'!$B:$FD,CJ$1,FALSE)/VLOOKUP($B194,NAV!$A:$FC,CJ$1,FALSE),"")</f>
        <v>1.1240788319820305</v>
      </c>
      <c r="CK195" s="171" t="str">
        <f>IFERROR(VLOOKUP($B195,'NAV plus Dist'!$B:$FD,CK$1,FALSE)/VLOOKUP($B194,NAV!$A:$FC,CK$1,FALSE),"")</f>
        <v/>
      </c>
      <c r="CL195" s="171" t="str">
        <f>IFERROR(VLOOKUP($B195,'NAV plus Dist'!$B:$FD,CL$1,FALSE)/VLOOKUP($B194,NAV!$A:$FC,CL$1,FALSE),"")</f>
        <v/>
      </c>
      <c r="CM195" s="171" t="str">
        <f>IFERROR(VLOOKUP($B195,'NAV plus Dist'!$B:$FD,CM$1,FALSE)/VLOOKUP($B194,NAV!$A:$FC,CM$1,FALSE),"")</f>
        <v/>
      </c>
      <c r="CN195" s="171" t="str">
        <f>IFERROR(VLOOKUP($B195,'NAV plus Dist'!$B:$FD,CN$1,FALSE)/VLOOKUP($B194,NAV!$A:$FC,CN$1,FALSE),"")</f>
        <v/>
      </c>
      <c r="CO195" s="171" t="str">
        <f>IFERROR(VLOOKUP($B195,'NAV plus Dist'!$B:$FD,CO$1,FALSE)/VLOOKUP($B194,NAV!$A:$FC,CO$1,FALSE),"")</f>
        <v/>
      </c>
      <c r="CP195" s="171" t="str">
        <f>IFERROR(VLOOKUP($B195,'NAV plus Dist'!$B:$FD,CP$1,FALSE)/VLOOKUP($B194,NAV!$A:$FC,CP$1,FALSE),"")</f>
        <v/>
      </c>
      <c r="CQ195" s="171" t="str">
        <f>IFERROR(VLOOKUP($B195,'NAV plus Dist'!$B:$FD,CQ$1,FALSE)/VLOOKUP($B194,NAV!$A:$FC,CQ$1,FALSE),"")</f>
        <v/>
      </c>
      <c r="CR195" s="171" t="str">
        <f>IFERROR(VLOOKUP($B195,'NAV plus Dist'!$B:$FD,CR$1,FALSE)/VLOOKUP($B194,NAV!$A:$FC,CR$1,FALSE),"")</f>
        <v/>
      </c>
      <c r="CS195" s="171" t="str">
        <f>IFERROR(VLOOKUP($B195,'NAV plus Dist'!$B:$FD,CS$1,FALSE)/VLOOKUP($B194,NAV!$A:$FC,CS$1,FALSE),"")</f>
        <v/>
      </c>
      <c r="CT195" s="171" t="str">
        <f>IFERROR(VLOOKUP($B195,'NAV plus Dist'!$B:$FD,CT$1,FALSE)/VLOOKUP($B194,NAV!$A:$FC,CT$1,FALSE),"")</f>
        <v/>
      </c>
      <c r="CU195" s="171" t="str">
        <f>IFERROR(VLOOKUP($B195,'NAV plus Dist'!$B:$FD,CU$1,FALSE)/VLOOKUP($B194,NAV!$A:$FC,CU$1,FALSE),"")</f>
        <v/>
      </c>
      <c r="CV195" s="171" t="str">
        <f>IFERROR(VLOOKUP($B195,'NAV plus Dist'!$B:$FD,CV$1,FALSE)/VLOOKUP($B194,NAV!$A:$FC,CV$1,FALSE),"")</f>
        <v/>
      </c>
      <c r="CW195" s="171" t="str">
        <f>IFERROR(VLOOKUP($B195,'NAV plus Dist'!$B:$FD,CW$1,FALSE)/VLOOKUP($B194,NAV!$A:$FC,CW$1,FALSE),"")</f>
        <v/>
      </c>
      <c r="CX195" s="171" t="str">
        <f>IFERROR(VLOOKUP($B195,'NAV plus Dist'!$B:$FD,CX$1,FALSE)/VLOOKUP($B194,NAV!$A:$FC,CX$1,FALSE),"")</f>
        <v/>
      </c>
      <c r="CY195" s="171" t="str">
        <f>IFERROR(VLOOKUP($B195,'NAV plus Dist'!$B:$FD,CY$1,FALSE)/VLOOKUP($B194,NAV!$A:$FC,CY$1,FALSE),"")</f>
        <v/>
      </c>
      <c r="CZ195" s="171" t="str">
        <f>IFERROR(VLOOKUP($B195,'NAV plus Dist'!$B:$FD,CZ$1,FALSE)/VLOOKUP($B194,NAV!$A:$FC,CZ$1,FALSE),"")</f>
        <v/>
      </c>
      <c r="DA195" s="171" t="str">
        <f>IFERROR(VLOOKUP($B195,'NAV plus Dist'!$B:$FD,DA$1,FALSE)/VLOOKUP($B194,NAV!$A:$FC,DA$1,FALSE),"")</f>
        <v/>
      </c>
      <c r="DB195" s="171" t="str">
        <f>IFERROR(VLOOKUP($B195,'NAV plus Dist'!$B:$FD,DB$1,FALSE)/VLOOKUP($B194,NAV!$A:$FC,DB$1,FALSE),"")</f>
        <v/>
      </c>
      <c r="DC195" s="171" t="str">
        <f>IFERROR(VLOOKUP($B195,'NAV plus Dist'!$B:$FD,DC$1,FALSE)/VLOOKUP($B194,NAV!$A:$FC,DC$1,FALSE),"")</f>
        <v/>
      </c>
      <c r="DD195" s="171" t="str">
        <f>IFERROR(VLOOKUP($B195,'NAV plus Dist'!$B:$FD,DD$1,FALSE)/VLOOKUP($B194,NAV!$A:$FC,DD$1,FALSE),"")</f>
        <v/>
      </c>
      <c r="DE195" s="171" t="str">
        <f>IFERROR(VLOOKUP($B195,'NAV plus Dist'!$B:$FD,DE$1,FALSE)/VLOOKUP($B194,NAV!$A:$FC,DE$1,FALSE),"")</f>
        <v/>
      </c>
      <c r="DF195" s="171" t="str">
        <f>IFERROR(VLOOKUP($B195,'NAV plus Dist'!$B:$FD,DF$1,FALSE)/VLOOKUP($B194,NAV!$A:$FC,DF$1,FALSE),"")</f>
        <v/>
      </c>
      <c r="DG195" s="171" t="str">
        <f>IFERROR(VLOOKUP($B195,'NAV plus Dist'!$B:$FD,DG$1,FALSE)/VLOOKUP($B194,NAV!$A:$FC,DG$1,FALSE),"")</f>
        <v/>
      </c>
      <c r="DH195" s="171" t="str">
        <f>IFERROR(VLOOKUP($B195,'NAV plus Dist'!$B:$FD,DH$1,FALSE)/VLOOKUP($B194,NAV!$A:$FC,DH$1,FALSE),"")</f>
        <v/>
      </c>
    </row>
    <row r="196" spans="1:112">
      <c r="A196" s="94">
        <f t="shared" ref="A196:A200" si="46">A197+1</f>
        <v>5</v>
      </c>
      <c r="B196" s="168">
        <f t="shared" si="45"/>
        <v>45930</v>
      </c>
      <c r="C196" s="171">
        <f>IFERROR(VLOOKUP($B196,'NAV plus Dist'!$B:$FD,C$1,FALSE)/VLOOKUP($B195,NAV!$A:$FC,C$1,FALSE),"")</f>
        <v>1.0437014667817084</v>
      </c>
      <c r="D196" s="171">
        <f>IFERROR(VLOOKUP($B196,'NAV plus Dist'!$B:$FD,D$1,FALSE)/VLOOKUP($B195,NAV!$A:$FC,D$1,FALSE),"")</f>
        <v>1.0589304453046942</v>
      </c>
      <c r="E196" s="171">
        <f>IFERROR(VLOOKUP($B196,'NAV plus Dist'!$B:$FD,E$1,FALSE)/VLOOKUP($B195,NAV!$A:$FC,E$1,FALSE),"")</f>
        <v>1.0449557831893472</v>
      </c>
      <c r="F196" s="171">
        <f>IFERROR(VLOOKUP($B196,'NAV plus Dist'!$B:$FD,F$1,FALSE)/VLOOKUP($B195,NAV!$A:$FC,F$1,FALSE),"")</f>
        <v>0.99566165499827852</v>
      </c>
      <c r="G196" s="171" t="str">
        <f>IFERROR(VLOOKUP($B196,'NAV plus Dist'!$B:$FD,G$1,FALSE)/VLOOKUP($B195,NAV!$A:$FC,G$1,FALSE),"")</f>
        <v/>
      </c>
      <c r="H196" s="171">
        <f>IFERROR(VLOOKUP($B196,'NAV plus Dist'!$B:$FD,H$1,FALSE)/VLOOKUP($B195,NAV!$A:$FC,H$1,FALSE),"")</f>
        <v>1.0545822225191142</v>
      </c>
      <c r="I196" s="171">
        <f>IFERROR(VLOOKUP($B196,'NAV plus Dist'!$B:$FD,I$1,FALSE)/VLOOKUP($B195,NAV!$A:$FC,I$1,FALSE),"")</f>
        <v>1.0071952163968085</v>
      </c>
      <c r="J196" s="171" t="str">
        <f>IFERROR(VLOOKUP($B196,'NAV plus Dist'!$B:$FD,J$1,FALSE)/VLOOKUP($B195,NAV!$A:$FC,J$1,FALSE),"")</f>
        <v/>
      </c>
      <c r="K196" s="171">
        <f>IFERROR(VLOOKUP($B196,'NAV plus Dist'!$B:$FD,K$1,FALSE)/VLOOKUP($B195,NAV!$A:$FC,K$1,FALSE),"")</f>
        <v>1.0294531437656562</v>
      </c>
      <c r="L196" s="171">
        <f>IFERROR(VLOOKUP($B196,'NAV plus Dist'!$B:$FD,L$1,FALSE)/VLOOKUP($B195,NAV!$A:$FC,L$1,FALSE),"")</f>
        <v>1.0446580865250426</v>
      </c>
      <c r="M196" s="171">
        <f>IFERROR(VLOOKUP($B196,'NAV plus Dist'!$B:$FD,M$1,FALSE)/VLOOKUP($B195,NAV!$A:$FC,M$1,FALSE),"")</f>
        <v>1.0308781558726676</v>
      </c>
      <c r="N196" s="171">
        <f>IFERROR(VLOOKUP($B196,'NAV plus Dist'!$B:$FD,N$1,FALSE)/VLOOKUP($B195,NAV!$A:$FC,N$1,FALSE),"")</f>
        <v>1.0347696328950959</v>
      </c>
      <c r="O196" s="171">
        <f>IFERROR(VLOOKUP($B196,'NAV plus Dist'!$B:$FD,O$1,FALSE)/VLOOKUP($B195,NAV!$A:$FC,O$1,FALSE),"")</f>
        <v>1.0058137646562084</v>
      </c>
      <c r="P196" s="171">
        <f>IFERROR(VLOOKUP($B196,'NAV plus Dist'!$B:$FD,P$1,FALSE)/VLOOKUP($B195,NAV!$A:$FC,P$1,FALSE),"")</f>
        <v>1.0027027027027027</v>
      </c>
      <c r="Q196" s="171" t="str">
        <f>IFERROR(VLOOKUP($B196,'NAV plus Dist'!$B:$FD,Q$1,FALSE)/VLOOKUP($B195,NAV!$A:$FC,Q$1,FALSE),"")</f>
        <v/>
      </c>
      <c r="R196" s="171" t="str">
        <f>IFERROR(VLOOKUP($B196,'NAV plus Dist'!$B:$FD,R$1,FALSE)/VLOOKUP($B195,NAV!$A:$FC,R$1,FALSE),"")</f>
        <v/>
      </c>
      <c r="S196" s="171" t="str">
        <f>IFERROR(VLOOKUP($B196,'NAV plus Dist'!$B:$FD,S$1,FALSE)/VLOOKUP($B195,NAV!$A:$FC,S$1,FALSE),"")</f>
        <v/>
      </c>
      <c r="T196" s="171" t="str">
        <f>IFERROR(VLOOKUP($B196,'NAV plus Dist'!$B:$FD,T$1,FALSE)/VLOOKUP($B195,NAV!$A:$FC,T$1,FALSE),"")</f>
        <v/>
      </c>
      <c r="U196" s="171" t="str">
        <f>IFERROR(VLOOKUP($B196,'NAV plus Dist'!$B:$FD,U$1,FALSE)/VLOOKUP($B195,NAV!$A:$FC,U$1,FALSE),"")</f>
        <v/>
      </c>
      <c r="V196" s="171" t="str">
        <f>IFERROR(VLOOKUP($B196,'NAV plus Dist'!$B:$FD,V$1,FALSE)/VLOOKUP($B195,NAV!$A:$FC,V$1,FALSE),"")</f>
        <v/>
      </c>
      <c r="W196" s="171" t="str">
        <f>IFERROR(VLOOKUP($B196,'NAV plus Dist'!$B:$FD,W$1,FALSE)/VLOOKUP($B195,NAV!$A:$FC,W$1,FALSE),"")</f>
        <v/>
      </c>
      <c r="X196" s="171" t="str">
        <f>IFERROR(VLOOKUP($B196,'NAV plus Dist'!$B:$FD,X$1,FALSE)/VLOOKUP($B195,NAV!$A:$FC,X$1,FALSE),"")</f>
        <v/>
      </c>
      <c r="Y196" s="171" t="str">
        <f>IFERROR(VLOOKUP($B196,'NAV plus Dist'!$B:$FD,Y$1,FALSE)/VLOOKUP($B195,NAV!$A:$FC,Y$1,FALSE),"")</f>
        <v/>
      </c>
      <c r="Z196" s="171" t="str">
        <f>IFERROR(VLOOKUP($B196,'NAV plus Dist'!$B:$FD,Z$1,FALSE)/VLOOKUP($B195,NAV!$A:$FC,Z$1,FALSE),"")</f>
        <v/>
      </c>
      <c r="AA196" s="171">
        <f>IFERROR(VLOOKUP($B196,'NAV plus Dist'!$B:$FD,AA$1,FALSE)/VLOOKUP($B195,NAV!$A:$FC,AA$1,FALSE),"")</f>
        <v>1.0344159845084058</v>
      </c>
      <c r="AB196" s="171">
        <f>IFERROR(VLOOKUP($B196,'NAV plus Dist'!$B:$FD,AB$1,FALSE)/VLOOKUP($B195,NAV!$A:$FC,AB$1,FALSE),"")</f>
        <v>1.0495750588672175</v>
      </c>
      <c r="AC196" s="171">
        <f>IFERROR(VLOOKUP($B196,'NAV plus Dist'!$B:$FD,AC$1,FALSE)/VLOOKUP($B195,NAV!$A:$FC,AC$1,FALSE),"")</f>
        <v>1.0357442735272386</v>
      </c>
      <c r="AD196" s="171">
        <f>IFERROR(VLOOKUP($B196,'NAV plus Dist'!$B:$FD,AD$1,FALSE)/VLOOKUP($B195,NAV!$A:$FC,AD$1,FALSE),"")</f>
        <v>1.2427293952950289</v>
      </c>
      <c r="AE196" s="171">
        <f>IFERROR(VLOOKUP($B196,'NAV plus Dist'!$B:$FD,AE$1,FALSE)/VLOOKUP($B195,NAV!$A:$FC,AE$1,FALSE),"")</f>
        <v>0.99959656200666547</v>
      </c>
      <c r="AF196" s="171">
        <f>IFERROR(VLOOKUP($B196,'NAV plus Dist'!$B:$FD,AF$1,FALSE)/VLOOKUP($B195,NAV!$A:$FC,AF$1,FALSE),"")</f>
        <v>0.99752580720539918</v>
      </c>
      <c r="AG196" s="171">
        <f>IFERROR(VLOOKUP($B196,'NAV plus Dist'!$B:$FD,AG$1,FALSE)/VLOOKUP($B195,NAV!$A:$FC,AG$1,FALSE),"")</f>
        <v>1.012148650747196</v>
      </c>
      <c r="AH196" s="171">
        <f>IFERROR(VLOOKUP($B196,'NAV plus Dist'!$B:$FD,AH$1,FALSE)/VLOOKUP($B195,NAV!$A:$FC,AH$1,FALSE),"")</f>
        <v>0.99877515973432329</v>
      </c>
      <c r="AI196" s="171">
        <f>IFERROR(VLOOKUP($B196,'NAV plus Dist'!$B:$FD,AI$1,FALSE)/VLOOKUP($B195,NAV!$A:$FC,AI$1,FALSE),"")</f>
        <v>1.256614631565022</v>
      </c>
      <c r="AJ196" s="171">
        <f>IFERROR(VLOOKUP($B196,'NAV plus Dist'!$B:$FD,AJ$1,FALSE)/VLOOKUP($B195,NAV!$A:$FC,AJ$1,FALSE),"")</f>
        <v>1.0140259853268287</v>
      </c>
      <c r="AK196" s="171">
        <f>IFERROR(VLOOKUP($B196,'NAV plus Dist'!$B:$FD,AK$1,FALSE)/VLOOKUP($B195,NAV!$A:$FC,AK$1,FALSE),"")</f>
        <v>0.99953231353700489</v>
      </c>
      <c r="AL196" s="171">
        <f>IFERROR(VLOOKUP($B196,'NAV plus Dist'!$B:$FD,AL$1,FALSE)/VLOOKUP($B195,NAV!$A:$FC,AL$1,FALSE),"")</f>
        <v>1.0008760348161265</v>
      </c>
      <c r="AM196" s="171">
        <f>IFERROR(VLOOKUP($B196,'NAV plus Dist'!$B:$FD,AM$1,FALSE)/VLOOKUP($B195,NAV!$A:$FC,AM$1,FALSE),"")</f>
        <v>1.0791767772085918</v>
      </c>
      <c r="AN196" s="171">
        <f>IFERROR(VLOOKUP($B196,'NAV plus Dist'!$B:$FD,AN$1,FALSE)/VLOOKUP($B195,NAV!$A:$FC,AN$1,FALSE),"")</f>
        <v>0.95590401477256515</v>
      </c>
      <c r="AO196" s="171">
        <f>IFERROR(VLOOKUP($B196,'NAV plus Dist'!$B:$FD,AO$1,FALSE)/VLOOKUP($B195,NAV!$A:$FC,AO$1,FALSE),"")</f>
        <v>0.94329957491821581</v>
      </c>
      <c r="AP196" s="171">
        <f>IFERROR(VLOOKUP($B196,'NAV plus Dist'!$B:$FD,AP$1,FALSE)/VLOOKUP($B195,NAV!$A:$FC,AP$1,FALSE),"")</f>
        <v>1.0125681523020666</v>
      </c>
      <c r="AQ196" s="171">
        <f>IFERROR(VLOOKUP($B196,'NAV plus Dist'!$B:$FD,AQ$1,FALSE)/VLOOKUP($B195,NAV!$A:$FC,AQ$1,FALSE),"")</f>
        <v>0.95401137853112661</v>
      </c>
      <c r="AR196" s="171">
        <f>IFERROR(VLOOKUP($B196,'NAV plus Dist'!$B:$FD,AR$1,FALSE)/VLOOKUP($B195,NAV!$A:$FC,AR$1,FALSE),"")</f>
        <v>1.0020640000000001</v>
      </c>
      <c r="AS196" s="171">
        <f>IFERROR(VLOOKUP($B196,'NAV plus Dist'!$B:$FD,AS$1,FALSE)/VLOOKUP($B195,NAV!$A:$FC,AS$1,FALSE),"")</f>
        <v>1.014283576764154</v>
      </c>
      <c r="AT196" s="171">
        <f>IFERROR(VLOOKUP($B196,'NAV plus Dist'!$B:$FD,AT$1,FALSE)/VLOOKUP($B195,NAV!$A:$FC,AT$1,FALSE),"")</f>
        <v>1.0156195042485052</v>
      </c>
      <c r="AU196" s="171">
        <f>IFERROR(VLOOKUP($B196,'NAV plus Dist'!$B:$FD,AU$1,FALSE)/VLOOKUP($B195,NAV!$A:$FC,AU$1,FALSE),"")</f>
        <v>1.0125</v>
      </c>
      <c r="AV196" s="171">
        <f>IFERROR(VLOOKUP($B196,'NAV plus Dist'!$B:$FD,AV$1,FALSE)/VLOOKUP($B195,NAV!$A:$FC,AV$1,FALSE),"")</f>
        <v>1.0183069712946691</v>
      </c>
      <c r="AW196" s="171">
        <f>IFERROR(VLOOKUP($B196,'NAV plus Dist'!$B:$FD,AW$1,FALSE)/VLOOKUP($B195,NAV!$A:$FC,AW$1,FALSE),"")</f>
        <v>1.0056818707605748</v>
      </c>
      <c r="AX196" s="171">
        <f>IFERROR(VLOOKUP($B196,'NAV plus Dist'!$B:$FD,AX$1,FALSE)/VLOOKUP($B195,NAV!$A:$FC,AX$1,FALSE),"")</f>
        <v>1.0067491665458763</v>
      </c>
      <c r="AY196" s="171">
        <f>IFERROR(VLOOKUP($B196,'NAV plus Dist'!$B:$FD,AY$1,FALSE)/VLOOKUP($B195,NAV!$A:$FC,AY$1,FALSE),"")</f>
        <v>1.0121934321740336</v>
      </c>
      <c r="AZ196" s="171">
        <f>IFERROR(VLOOKUP($B196,'NAV plus Dist'!$B:$FD,AZ$1,FALSE)/VLOOKUP($B195,NAV!$A:$FC,AZ$1,FALSE),"")</f>
        <v>1.0145829249375686</v>
      </c>
      <c r="BA196" s="171">
        <f>IFERROR(VLOOKUP($B196,'NAV plus Dist'!$B:$FD,BA$1,FALSE)/VLOOKUP($B195,NAV!$A:$FC,BA$1,FALSE),"")</f>
        <v>1.026317748967891</v>
      </c>
      <c r="BB196" s="171">
        <f>IFERROR(VLOOKUP($B196,'NAV plus Dist'!$B:$FD,BB$1,FALSE)/VLOOKUP($B195,NAV!$A:$FC,BB$1,FALSE),"")</f>
        <v>0.9762485136741974</v>
      </c>
      <c r="BC196" s="171">
        <f>IFERROR(VLOOKUP($B196,'NAV plus Dist'!$B:$FD,BC$1,FALSE)/VLOOKUP($B195,NAV!$A:$FC,BC$1,FALSE),"")</f>
        <v>0.96336930320574921</v>
      </c>
      <c r="BD196" s="171">
        <f>IFERROR(VLOOKUP($B196,'NAV plus Dist'!$B:$FD,BD$1,FALSE)/VLOOKUP($B195,NAV!$A:$FC,BD$1,FALSE),"")</f>
        <v>0.96685547682421791</v>
      </c>
      <c r="BE196" s="171">
        <f>IFERROR(VLOOKUP($B196,'NAV plus Dist'!$B:$FD,BE$1,FALSE)/VLOOKUP($B195,NAV!$A:$FC,BE$1,FALSE),"")</f>
        <v>0.95410953882249439</v>
      </c>
      <c r="BF196" s="171">
        <f>IFERROR(VLOOKUP($B196,'NAV plus Dist'!$B:$FD,BF$1,FALSE)/VLOOKUP($B195,NAV!$A:$FC,BF$1,FALSE),"")</f>
        <v>1.0481273207015533</v>
      </c>
      <c r="BG196" s="171">
        <f>IFERROR(VLOOKUP($B196,'NAV plus Dist'!$B:$FD,BG$1,FALSE)/VLOOKUP($B195,NAV!$A:$FC,BG$1,FALSE),"")</f>
        <v>1.0342131341696277</v>
      </c>
      <c r="BH196" s="171">
        <f>IFERROR(VLOOKUP($B196,'NAV plus Dist'!$B:$FD,BH$1,FALSE)/VLOOKUP($B195,NAV!$A:$FC,BH$1,FALSE),"")</f>
        <v>1.0589702354993458</v>
      </c>
      <c r="BI196" s="171">
        <f>IFERROR(VLOOKUP($B196,'NAV plus Dist'!$B:$FD,BI$1,FALSE)/VLOOKUP($B195,NAV!$A:$FC,BI$1,FALSE),"")</f>
        <v>1.0449598055194895</v>
      </c>
      <c r="BJ196" s="171">
        <f>IFERROR(VLOOKUP($B196,'NAV plus Dist'!$B:$FD,BJ$1,FALSE)/VLOOKUP($B195,NAV!$A:$FC,BJ$1,FALSE),"")</f>
        <v>1.032407864023408</v>
      </c>
      <c r="BK196" s="171">
        <f>IFERROR(VLOOKUP($B196,'NAV plus Dist'!$B:$FD,BK$1,FALSE)/VLOOKUP($B195,NAV!$A:$FC,BK$1,FALSE),"")</f>
        <v>1.0187986171132239</v>
      </c>
      <c r="BL196" s="171">
        <f>IFERROR(VLOOKUP($B196,'NAV plus Dist'!$B:$FD,BL$1,FALSE)/VLOOKUP($B195,NAV!$A:$FC,BL$1,FALSE),"")</f>
        <v>1.0363342159458666</v>
      </c>
      <c r="BM196" s="171">
        <f>IFERROR(VLOOKUP($B196,'NAV plus Dist'!$B:$FD,BM$1,FALSE)/VLOOKUP($B195,NAV!$A:$FC,BM$1,FALSE),"")</f>
        <v>1.0226530527882272</v>
      </c>
      <c r="BN196" s="171">
        <f>IFERROR(VLOOKUP($B196,'NAV plus Dist'!$B:$FD,BN$1,FALSE)/VLOOKUP($B195,NAV!$A:$FC,BN$1,FALSE),"")</f>
        <v>1.0699219029308249</v>
      </c>
      <c r="BO196" s="171">
        <f>IFERROR(VLOOKUP($B196,'NAV plus Dist'!$B:$FD,BO$1,FALSE)/VLOOKUP($B195,NAV!$A:$FC,BO$1,FALSE),"")</f>
        <v>1.055795993886252</v>
      </c>
      <c r="BP196" s="171">
        <f>IFERROR(VLOOKUP($B196,'NAV plus Dist'!$B:$FD,BP$1,FALSE)/VLOOKUP($B195,NAV!$A:$FC,BP$1,FALSE),"")</f>
        <v>1.0829045779567683</v>
      </c>
      <c r="BQ196" s="171">
        <f>IFERROR(VLOOKUP($B196,'NAV plus Dist'!$B:$FD,BQ$1,FALSE)/VLOOKUP($B195,NAV!$A:$FC,BQ$1,FALSE),"")</f>
        <v>1.0685963025041905</v>
      </c>
      <c r="BR196" s="171">
        <f>IFERROR(VLOOKUP($B196,'NAV plus Dist'!$B:$FD,BR$1,FALSE)/VLOOKUP($B195,NAV!$A:$FC,BR$1,FALSE),"")</f>
        <v>1.3249725553409391</v>
      </c>
      <c r="BS196" s="171">
        <f>IFERROR(VLOOKUP($B196,'NAV plus Dist'!$B:$FD,BS$1,FALSE)/VLOOKUP($B195,NAV!$A:$FC,BS$1,FALSE),"")</f>
        <v>1.1099803142294693</v>
      </c>
      <c r="BT196" s="171">
        <f>IFERROR(VLOOKUP($B196,'NAV plus Dist'!$B:$FD,BT$1,FALSE)/VLOOKUP($B195,NAV!$A:$FC,BT$1,FALSE),"")</f>
        <v>1.0161417041639884</v>
      </c>
      <c r="BU196" s="171">
        <f>IFERROR(VLOOKUP($B196,'NAV plus Dist'!$B:$FD,BU$1,FALSE)/VLOOKUP($B195,NAV!$A:$FC,BU$1,FALSE),"")</f>
        <v>0.9976835447054716</v>
      </c>
      <c r="BV196" s="171">
        <f>IFERROR(VLOOKUP($B196,'NAV plus Dist'!$B:$FD,BV$1,FALSE)/VLOOKUP($B195,NAV!$A:$FC,BV$1,FALSE),"")</f>
        <v>1.1964413574292023</v>
      </c>
      <c r="BW196" s="171">
        <f>IFERROR(VLOOKUP($B196,'NAV plus Dist'!$B:$FD,BW$1,FALSE)/VLOOKUP($B195,NAV!$A:$FC,BW$1,FALSE),"")</f>
        <v>1.0833859708792899</v>
      </c>
      <c r="BX196" s="171" t="str">
        <f>IFERROR(VLOOKUP($B196,'NAV plus Dist'!$B:$FD,BX$1,FALSE)/VLOOKUP($B195,NAV!$A:$FC,BX$1,FALSE),"")</f>
        <v/>
      </c>
      <c r="BY196" s="171">
        <f>IFERROR(VLOOKUP($B196,'NAV plus Dist'!$B:$FD,BY$1,FALSE)/VLOOKUP($B195,NAV!$A:$FC,BY$1,FALSE),"")</f>
        <v>1.0009373246247715</v>
      </c>
      <c r="BZ196" s="171">
        <f>IFERROR(VLOOKUP($B196,'NAV plus Dist'!$B:$FD,BZ$1,FALSE)/VLOOKUP($B195,NAV!$A:$FC,BZ$1,FALSE),"")</f>
        <v>1.1409266974901697</v>
      </c>
      <c r="CA196" s="171">
        <f>IFERROR(VLOOKUP($B196,'NAV plus Dist'!$B:$FD,CA$1,FALSE)/VLOOKUP($B195,NAV!$A:$FC,CA$1,FALSE),"")</f>
        <v>1.132861140391455</v>
      </c>
      <c r="CB196" s="171">
        <f>IFERROR(VLOOKUP($B196,'NAV plus Dist'!$B:$FD,CB$1,FALSE)/VLOOKUP($B195,NAV!$A:$FC,CB$1,FALSE),"")</f>
        <v>0.99936999275491667</v>
      </c>
      <c r="CC196" s="171">
        <f>IFERROR(VLOOKUP($B196,'NAV plus Dist'!$B:$FD,CC$1,FALSE)/VLOOKUP($B195,NAV!$A:$FC,CC$1,FALSE),"")</f>
        <v>1.1508769925971403</v>
      </c>
      <c r="CD196" s="171">
        <f>IFERROR(VLOOKUP($B196,'NAV plus Dist'!$B:$FD,CD$1,FALSE)/VLOOKUP($B195,NAV!$A:$FC,CD$1,FALSE),"")</f>
        <v>0.99058225869480265</v>
      </c>
      <c r="CE196" s="171">
        <f>IFERROR(VLOOKUP($B196,'NAV plus Dist'!$B:$FD,CE$1,FALSE)/VLOOKUP($B195,NAV!$A:$FC,CE$1,FALSE),"")</f>
        <v>1.0098872203307392</v>
      </c>
      <c r="CF196" s="171">
        <f>IFERROR(VLOOKUP($B196,'NAV plus Dist'!$B:$FD,CF$1,FALSE)/VLOOKUP($B195,NAV!$A:$FC,CF$1,FALSE),"")</f>
        <v>1.0961280577092034</v>
      </c>
      <c r="CG196" s="171">
        <f>IFERROR(VLOOKUP($B196,'NAV plus Dist'!$B:$FD,CG$1,FALSE)/VLOOKUP($B195,NAV!$A:$FC,CG$1,FALSE),"")</f>
        <v>1.2881851004664511</v>
      </c>
      <c r="CH196" s="171">
        <f>IFERROR(VLOOKUP($B196,'NAV plus Dist'!$B:$FD,CH$1,FALSE)/VLOOKUP($B195,NAV!$A:$FC,CH$1,FALSE),"")</f>
        <v>1.0238946421569759</v>
      </c>
      <c r="CI196" s="171">
        <f>IFERROR(VLOOKUP($B196,'NAV plus Dist'!$B:$FD,CI$1,FALSE)/VLOOKUP($B195,NAV!$A:$FC,CI$1,FALSE),"")</f>
        <v>1.0297601311084625</v>
      </c>
      <c r="CJ196" s="171">
        <f>IFERROR(VLOOKUP($B196,'NAV plus Dist'!$B:$FD,CJ$1,FALSE)/VLOOKUP($B195,NAV!$A:$FC,CJ$1,FALSE),"")</f>
        <v>1.1182563152948981</v>
      </c>
      <c r="CK196" s="171">
        <f>IFERROR(VLOOKUP($B196,'NAV plus Dist'!$B:$FD,CK$1,FALSE)/VLOOKUP($B195,NAV!$A:$FC,CK$1,FALSE),"")</f>
        <v>1.0727684514444773</v>
      </c>
      <c r="CL196" s="171">
        <f>IFERROR(VLOOKUP($B196,'NAV plus Dist'!$B:$FD,CL$1,FALSE)/VLOOKUP($B195,NAV!$A:$FC,CL$1,FALSE),"")</f>
        <v>1.1906996587030716</v>
      </c>
      <c r="CM196" s="171">
        <f>IFERROR(VLOOKUP($B196,'NAV plus Dist'!$B:$FD,CM$1,FALSE)/VLOOKUP($B195,NAV!$A:$FC,CM$1,FALSE),"")</f>
        <v>0.95084763372525949</v>
      </c>
      <c r="CN196" s="171">
        <f>IFERROR(VLOOKUP($B196,'NAV plus Dist'!$B:$FD,CN$1,FALSE)/VLOOKUP($B195,NAV!$A:$FC,CN$1,FALSE),"")</f>
        <v>1.1142188348832007</v>
      </c>
      <c r="CO196" s="171">
        <f>IFERROR(VLOOKUP($B196,'NAV plus Dist'!$B:$FD,CO$1,FALSE)/VLOOKUP($B195,NAV!$A:$FC,CO$1,FALSE),"")</f>
        <v>1.0672616281864356</v>
      </c>
      <c r="CP196" s="171">
        <f>IFERROR(VLOOKUP($B196,'NAV plus Dist'!$B:$FD,CP$1,FALSE)/VLOOKUP($B195,NAV!$A:$FC,CP$1,FALSE),"")</f>
        <v>1.0362564922093489</v>
      </c>
      <c r="CQ196" s="171">
        <f>IFERROR(VLOOKUP($B196,'NAV plus Dist'!$B:$FD,CQ$1,FALSE)/VLOOKUP($B195,NAV!$A:$FC,CQ$1,FALSE),"")</f>
        <v>1.0604308427113323</v>
      </c>
      <c r="CR196" s="171">
        <f>IFERROR(VLOOKUP($B196,'NAV plus Dist'!$B:$FD,CR$1,FALSE)/VLOOKUP($B195,NAV!$A:$FC,CR$1,FALSE),"")</f>
        <v>1.0272116894285466</v>
      </c>
      <c r="CS196" s="171">
        <f>IFERROR(VLOOKUP($B196,'NAV plus Dist'!$B:$FD,CS$1,FALSE)/VLOOKUP($B195,NAV!$A:$FC,CS$1,FALSE),"")</f>
        <v>1.0717393278462517</v>
      </c>
      <c r="CT196" s="171">
        <f>IFERROR(VLOOKUP($B196,'NAV plus Dist'!$B:$FD,CT$1,FALSE)/VLOOKUP($B195,NAV!$A:$FC,CT$1,FALSE),"")</f>
        <v>1.0368459437651294</v>
      </c>
      <c r="CU196" s="171">
        <f>IFERROR(VLOOKUP($B196,'NAV plus Dist'!$B:$FD,CU$1,FALSE)/VLOOKUP($B195,NAV!$A:$FC,CU$1,FALSE),"")</f>
        <v>1.0760111747404988</v>
      </c>
      <c r="CV196" s="171">
        <f>IFERROR(VLOOKUP($B196,'NAV plus Dist'!$B:$FD,CV$1,FALSE)/VLOOKUP($B195,NAV!$A:$FC,CV$1,FALSE),"")</f>
        <v>0.98315367850621427</v>
      </c>
      <c r="CW196" s="171" t="str">
        <f>IFERROR(VLOOKUP($B196,'NAV plus Dist'!$B:$FD,CW$1,FALSE)/VLOOKUP($B195,NAV!$A:$FC,CW$1,FALSE),"")</f>
        <v/>
      </c>
      <c r="CX196" s="171" t="str">
        <f>IFERROR(VLOOKUP($B196,'NAV plus Dist'!$B:$FD,CX$1,FALSE)/VLOOKUP($B195,NAV!$A:$FC,CX$1,FALSE),"")</f>
        <v/>
      </c>
      <c r="CY196" s="171" t="str">
        <f>IFERROR(VLOOKUP($B196,'NAV plus Dist'!$B:$FD,CY$1,FALSE)/VLOOKUP($B195,NAV!$A:$FC,CY$1,FALSE),"")</f>
        <v/>
      </c>
      <c r="CZ196" s="171" t="str">
        <f>IFERROR(VLOOKUP($B196,'NAV plus Dist'!$B:$FD,CZ$1,FALSE)/VLOOKUP($B195,NAV!$A:$FC,CZ$1,FALSE),"")</f>
        <v/>
      </c>
      <c r="DA196" s="171" t="str">
        <f>IFERROR(VLOOKUP($B196,'NAV plus Dist'!$B:$FD,DA$1,FALSE)/VLOOKUP($B195,NAV!$A:$FC,DA$1,FALSE),"")</f>
        <v/>
      </c>
      <c r="DB196" s="171" t="str">
        <f>IFERROR(VLOOKUP($B196,'NAV plus Dist'!$B:$FD,DB$1,FALSE)/VLOOKUP($B195,NAV!$A:$FC,DB$1,FALSE),"")</f>
        <v/>
      </c>
      <c r="DC196" s="171" t="str">
        <f>IFERROR(VLOOKUP($B196,'NAV plus Dist'!$B:$FD,DC$1,FALSE)/VLOOKUP($B195,NAV!$A:$FC,DC$1,FALSE),"")</f>
        <v/>
      </c>
      <c r="DD196" s="171" t="str">
        <f>IFERROR(VLOOKUP($B196,'NAV plus Dist'!$B:$FD,DD$1,FALSE)/VLOOKUP($B195,NAV!$A:$FC,DD$1,FALSE),"")</f>
        <v/>
      </c>
      <c r="DE196" s="171" t="str">
        <f>IFERROR(VLOOKUP($B196,'NAV plus Dist'!$B:$FD,DE$1,FALSE)/VLOOKUP($B195,NAV!$A:$FC,DE$1,FALSE),"")</f>
        <v/>
      </c>
      <c r="DF196" s="171" t="str">
        <f>IFERROR(VLOOKUP($B196,'NAV plus Dist'!$B:$FD,DF$1,FALSE)/VLOOKUP($B195,NAV!$A:$FC,DF$1,FALSE),"")</f>
        <v/>
      </c>
      <c r="DG196" s="171" t="str">
        <f>IFERROR(VLOOKUP($B196,'NAV plus Dist'!$B:$FD,DG$1,FALSE)/VLOOKUP($B195,NAV!$A:$FC,DG$1,FALSE),"")</f>
        <v/>
      </c>
      <c r="DH196" s="171" t="str">
        <f>IFERROR(VLOOKUP($B196,'NAV plus Dist'!$B:$FD,DH$1,FALSE)/VLOOKUP($B195,NAV!$A:$FC,DH$1,FALSE),"")</f>
        <v/>
      </c>
    </row>
    <row r="197" spans="1:112">
      <c r="A197" s="94">
        <f t="shared" si="46"/>
        <v>4</v>
      </c>
      <c r="B197" s="168">
        <f t="shared" si="45"/>
        <v>45961</v>
      </c>
      <c r="C197" s="171">
        <f>IFERROR(VLOOKUP($B197,'NAV plus Dist'!$B:$FD,C$1,FALSE)/VLOOKUP($B196,NAV!$A:$FC,C$1,FALSE),"")</f>
        <v>1.0338079773503206</v>
      </c>
      <c r="D197" s="171">
        <f>IFERROR(VLOOKUP($B197,'NAV plus Dist'!$B:$FD,D$1,FALSE)/VLOOKUP($B196,NAV!$A:$FC,D$1,FALSE),"")</f>
        <v>1.0435122957079581</v>
      </c>
      <c r="E197" s="171">
        <f>IFERROR(VLOOKUP($B197,'NAV plus Dist'!$B:$FD,E$1,FALSE)/VLOOKUP($B196,NAV!$A:$FC,E$1,FALSE),"")</f>
        <v>1.0354363157845443</v>
      </c>
      <c r="F197" s="171">
        <f>IFERROR(VLOOKUP($B197,'NAV plus Dist'!$B:$FD,F$1,FALSE)/VLOOKUP($B196,NAV!$A:$FC,F$1,FALSE),"")</f>
        <v>1.0460509450231887</v>
      </c>
      <c r="G197" s="171" t="str">
        <f>IFERROR(VLOOKUP($B197,'NAV plus Dist'!$B:$FD,G$1,FALSE)/VLOOKUP($B196,NAV!$A:$FC,G$1,FALSE),"")</f>
        <v/>
      </c>
      <c r="H197" s="171">
        <f>IFERROR(VLOOKUP($B197,'NAV plus Dist'!$B:$FD,H$1,FALSE)/VLOOKUP($B196,NAV!$A:$FC,H$1,FALSE),"")</f>
        <v>1.0456650993566086</v>
      </c>
      <c r="I197" s="171">
        <f>IFERROR(VLOOKUP($B197,'NAV plus Dist'!$B:$FD,I$1,FALSE)/VLOOKUP($B196,NAV!$A:$FC,I$1,FALSE),"")</f>
        <v>1.014599197945298</v>
      </c>
      <c r="J197" s="171" t="str">
        <f>IFERROR(VLOOKUP($B197,'NAV plus Dist'!$B:$FD,J$1,FALSE)/VLOOKUP($B196,NAV!$A:$FC,J$1,FALSE),"")</f>
        <v/>
      </c>
      <c r="K197" s="171">
        <f>IFERROR(VLOOKUP($B197,'NAV plus Dist'!$B:$FD,K$1,FALSE)/VLOOKUP($B196,NAV!$A:$FC,K$1,FALSE),"")</f>
        <v>1.0123447047417193</v>
      </c>
      <c r="L197" s="171">
        <f>IFERROR(VLOOKUP($B197,'NAV plus Dist'!$B:$FD,L$1,FALSE)/VLOOKUP($B196,NAV!$A:$FC,L$1,FALSE),"")</f>
        <v>1.0219634909372379</v>
      </c>
      <c r="M197" s="171">
        <f>IFERROR(VLOOKUP($B197,'NAV plus Dist'!$B:$FD,M$1,FALSE)/VLOOKUP($B196,NAV!$A:$FC,M$1,FALSE),"")</f>
        <v>1.0140477038860634</v>
      </c>
      <c r="N197" s="171">
        <f>IFERROR(VLOOKUP($B197,'NAV plus Dist'!$B:$FD,N$1,FALSE)/VLOOKUP($B196,NAV!$A:$FC,N$1,FALSE),"")</f>
        <v>1.0141213488257481</v>
      </c>
      <c r="O197" s="171">
        <f>IFERROR(VLOOKUP($B197,'NAV plus Dist'!$B:$FD,O$1,FALSE)/VLOOKUP($B196,NAV!$A:$FC,O$1,FALSE),"")</f>
        <v>0.98209518848883381</v>
      </c>
      <c r="P197" s="171">
        <f>IFERROR(VLOOKUP($B197,'NAV plus Dist'!$B:$FD,P$1,FALSE)/VLOOKUP($B196,NAV!$A:$FC,P$1,FALSE),"")</f>
        <v>0.98113938767601083</v>
      </c>
      <c r="Q197" s="171" t="str">
        <f>IFERROR(VLOOKUP($B197,'NAV plus Dist'!$B:$FD,Q$1,FALSE)/VLOOKUP($B196,NAV!$A:$FC,Q$1,FALSE),"")</f>
        <v/>
      </c>
      <c r="R197" s="171" t="str">
        <f>IFERROR(VLOOKUP($B197,'NAV plus Dist'!$B:$FD,R$1,FALSE)/VLOOKUP($B196,NAV!$A:$FC,R$1,FALSE),"")</f>
        <v/>
      </c>
      <c r="S197" s="171" t="str">
        <f>IFERROR(VLOOKUP($B197,'NAV plus Dist'!$B:$FD,S$1,FALSE)/VLOOKUP($B196,NAV!$A:$FC,S$1,FALSE),"")</f>
        <v/>
      </c>
      <c r="T197" s="171" t="str">
        <f>IFERROR(VLOOKUP($B197,'NAV plus Dist'!$B:$FD,T$1,FALSE)/VLOOKUP($B196,NAV!$A:$FC,T$1,FALSE),"")</f>
        <v/>
      </c>
      <c r="U197" s="171" t="str">
        <f>IFERROR(VLOOKUP($B197,'NAV plus Dist'!$B:$FD,U$1,FALSE)/VLOOKUP($B196,NAV!$A:$FC,U$1,FALSE),"")</f>
        <v/>
      </c>
      <c r="V197" s="171" t="str">
        <f>IFERROR(VLOOKUP($B197,'NAV plus Dist'!$B:$FD,V$1,FALSE)/VLOOKUP($B196,NAV!$A:$FC,V$1,FALSE),"")</f>
        <v/>
      </c>
      <c r="W197" s="171" t="str">
        <f>IFERROR(VLOOKUP($B197,'NAV plus Dist'!$B:$FD,W$1,FALSE)/VLOOKUP($B196,NAV!$A:$FC,W$1,FALSE),"")</f>
        <v/>
      </c>
      <c r="X197" s="171" t="str">
        <f>IFERROR(VLOOKUP($B197,'NAV plus Dist'!$B:$FD,X$1,FALSE)/VLOOKUP($B196,NAV!$A:$FC,X$1,FALSE),"")</f>
        <v/>
      </c>
      <c r="Y197" s="171" t="str">
        <f>IFERROR(VLOOKUP($B197,'NAV plus Dist'!$B:$FD,Y$1,FALSE)/VLOOKUP($B196,NAV!$A:$FC,Y$1,FALSE),"")</f>
        <v/>
      </c>
      <c r="Z197" s="171" t="str">
        <f>IFERROR(VLOOKUP($B197,'NAV plus Dist'!$B:$FD,Z$1,FALSE)/VLOOKUP($B196,NAV!$A:$FC,Z$1,FALSE),"")</f>
        <v/>
      </c>
      <c r="AA197" s="171">
        <f>IFERROR(VLOOKUP($B197,'NAV plus Dist'!$B:$FD,AA$1,FALSE)/VLOOKUP($B196,NAV!$A:$FC,AA$1,FALSE),"")</f>
        <v>1.0314408569417226</v>
      </c>
      <c r="AB197" s="171">
        <f>IFERROR(VLOOKUP($B197,'NAV plus Dist'!$B:$FD,AB$1,FALSE)/VLOOKUP($B196,NAV!$A:$FC,AB$1,FALSE),"")</f>
        <v>1.0411038630356233</v>
      </c>
      <c r="AC197" s="171">
        <f>IFERROR(VLOOKUP($B197,'NAV plus Dist'!$B:$FD,AC$1,FALSE)/VLOOKUP($B196,NAV!$A:$FC,AC$1,FALSE),"")</f>
        <v>1.0330391269977097</v>
      </c>
      <c r="AD197" s="171">
        <f>IFERROR(VLOOKUP($B197,'NAV plus Dist'!$B:$FD,AD$1,FALSE)/VLOOKUP($B196,NAV!$A:$FC,AD$1,FALSE),"")</f>
        <v>0.96577764334066929</v>
      </c>
      <c r="AE197" s="171">
        <f>IFERROR(VLOOKUP($B197,'NAV plus Dist'!$B:$FD,AE$1,FALSE)/VLOOKUP($B196,NAV!$A:$FC,AE$1,FALSE),"")</f>
        <v>0.97150135328769305</v>
      </c>
      <c r="AF197" s="171">
        <f>IFERROR(VLOOKUP($B197,'NAV plus Dist'!$B:$FD,AF$1,FALSE)/VLOOKUP($B196,NAV!$A:$FC,AF$1,FALSE),"")</f>
        <v>1.0354031484903641</v>
      </c>
      <c r="AG197" s="171">
        <f>IFERROR(VLOOKUP($B197,'NAV plus Dist'!$B:$FD,AG$1,FALSE)/VLOOKUP($B196,NAV!$A:$FC,AG$1,FALSE),"")</f>
        <v>1.0449542374895995</v>
      </c>
      <c r="AH197" s="171">
        <f>IFERROR(VLOOKUP($B197,'NAV plus Dist'!$B:$FD,AH$1,FALSE)/VLOOKUP($B196,NAV!$A:$FC,AH$1,FALSE),"")</f>
        <v>1.0368803903333885</v>
      </c>
      <c r="AI197" s="171">
        <f>IFERROR(VLOOKUP($B197,'NAV plus Dist'!$B:$FD,AI$1,FALSE)/VLOOKUP($B196,NAV!$A:$FC,AI$1,FALSE),"")</f>
        <v>1.1196285225499596</v>
      </c>
      <c r="AJ197" s="171">
        <f>IFERROR(VLOOKUP($B197,'NAV plus Dist'!$B:$FD,AJ$1,FALSE)/VLOOKUP($B196,NAV!$A:$FC,AJ$1,FALSE),"")</f>
        <v>1.0071044505387723</v>
      </c>
      <c r="AK197" s="171">
        <f>IFERROR(VLOOKUP($B197,'NAV plus Dist'!$B:$FD,AK$1,FALSE)/VLOOKUP($B196,NAV!$A:$FC,AK$1,FALSE),"")</f>
        <v>0.97477468332402817</v>
      </c>
      <c r="AL197" s="171">
        <f>IFERROR(VLOOKUP($B197,'NAV plus Dist'!$B:$FD,AL$1,FALSE)/VLOOKUP($B196,NAV!$A:$FC,AL$1,FALSE),"")</f>
        <v>0.9763323288308976</v>
      </c>
      <c r="AM197" s="171">
        <f>IFERROR(VLOOKUP($B197,'NAV plus Dist'!$B:$FD,AM$1,FALSE)/VLOOKUP($B196,NAV!$A:$FC,AM$1,FALSE),"")</f>
        <v>1.1056483177881411</v>
      </c>
      <c r="AN197" s="171">
        <f>IFERROR(VLOOKUP($B197,'NAV plus Dist'!$B:$FD,AN$1,FALSE)/VLOOKUP($B196,NAV!$A:$FC,AN$1,FALSE),"")</f>
        <v>0.98118129249539299</v>
      </c>
      <c r="AO197" s="171">
        <f>IFERROR(VLOOKUP($B197,'NAV plus Dist'!$B:$FD,AO$1,FALSE)/VLOOKUP($B196,NAV!$A:$FC,AO$1,FALSE),"")</f>
        <v>0.97359194537028382</v>
      </c>
      <c r="AP197" s="171">
        <f>IFERROR(VLOOKUP($B197,'NAV plus Dist'!$B:$FD,AP$1,FALSE)/VLOOKUP($B196,NAV!$A:$FC,AP$1,FALSE),"")</f>
        <v>1.0135166489181326</v>
      </c>
      <c r="AQ197" s="171">
        <f>IFERROR(VLOOKUP($B197,'NAV plus Dist'!$B:$FD,AQ$1,FALSE)/VLOOKUP($B196,NAV!$A:$FC,AQ$1,FALSE),"")</f>
        <v>0.97814044910357967</v>
      </c>
      <c r="AR197" s="171">
        <f>IFERROR(VLOOKUP($B197,'NAV plus Dist'!$B:$FD,AR$1,FALSE)/VLOOKUP($B196,NAV!$A:$FC,AR$1,FALSE),"")</f>
        <v>1.0020800000000001</v>
      </c>
      <c r="AS197" s="171">
        <f>IFERROR(VLOOKUP($B197,'NAV plus Dist'!$B:$FD,AS$1,FALSE)/VLOOKUP($B196,NAV!$A:$FC,AS$1,FALSE),"")</f>
        <v>1.0156094434844305</v>
      </c>
      <c r="AT197" s="171">
        <f>IFERROR(VLOOKUP($B197,'NAV plus Dist'!$B:$FD,AT$1,FALSE)/VLOOKUP($B196,NAV!$A:$FC,AT$1,FALSE),"")</f>
        <v>1.0313901551779714</v>
      </c>
      <c r="AU197" s="171">
        <f>IFERROR(VLOOKUP($B197,'NAV plus Dist'!$B:$FD,AU$1,FALSE)/VLOOKUP($B196,NAV!$A:$FC,AU$1,FALSE),"")</f>
        <v>1</v>
      </c>
      <c r="AV197" s="171">
        <f>IFERROR(VLOOKUP($B197,'NAV plus Dist'!$B:$FD,AV$1,FALSE)/VLOOKUP($B196,NAV!$A:$FC,AV$1,FALSE),"")</f>
        <v>1.0581804216096269</v>
      </c>
      <c r="AW197" s="171">
        <f>IFERROR(VLOOKUP($B197,'NAV plus Dist'!$B:$FD,AW$1,FALSE)/VLOOKUP($B196,NAV!$A:$FC,AW$1,FALSE),"")</f>
        <v>1.0070357907617009</v>
      </c>
      <c r="AX197" s="171">
        <f>IFERROR(VLOOKUP($B197,'NAV plus Dist'!$B:$FD,AX$1,FALSE)/VLOOKUP($B196,NAV!$A:$FC,AX$1,FALSE),"")</f>
        <v>1.0080577182789656</v>
      </c>
      <c r="AY197" s="171">
        <f>IFERROR(VLOOKUP($B197,'NAV plus Dist'!$B:$FD,AY$1,FALSE)/VLOOKUP($B196,NAV!$A:$FC,AY$1,FALSE),"")</f>
        <v>1.0106445618357589</v>
      </c>
      <c r="AZ197" s="171">
        <f>IFERROR(VLOOKUP($B197,'NAV plus Dist'!$B:$FD,AZ$1,FALSE)/VLOOKUP($B196,NAV!$A:$FC,AZ$1,FALSE),"")</f>
        <v>1.0128092172145036</v>
      </c>
      <c r="BA197" s="171">
        <f>IFERROR(VLOOKUP($B197,'NAV plus Dist'!$B:$FD,BA$1,FALSE)/VLOOKUP($B196,NAV!$A:$FC,BA$1,FALSE),"")</f>
        <v>1.0037049047426023</v>
      </c>
      <c r="BB197" s="171">
        <f>IFERROR(VLOOKUP($B197,'NAV plus Dist'!$B:$FD,BB$1,FALSE)/VLOOKUP($B196,NAV!$A:$FC,BB$1,FALSE),"")</f>
        <v>1.1029285032778309</v>
      </c>
      <c r="BC197" s="171">
        <f>IFERROR(VLOOKUP($B197,'NAV plus Dist'!$B:$FD,BC$1,FALSE)/VLOOKUP($B196,NAV!$A:$FC,BC$1,FALSE),"")</f>
        <v>1.0943974655013438</v>
      </c>
      <c r="BD197" s="171">
        <f>IFERROR(VLOOKUP($B197,'NAV plus Dist'!$B:$FD,BD$1,FALSE)/VLOOKUP($B196,NAV!$A:$FC,BD$1,FALSE),"")</f>
        <v>1.1292071277266136</v>
      </c>
      <c r="BE197" s="171">
        <f>IFERROR(VLOOKUP($B197,'NAV plus Dist'!$B:$FD,BE$1,FALSE)/VLOOKUP($B196,NAV!$A:$FC,BE$1,FALSE),"")</f>
        <v>1.1204612116921211</v>
      </c>
      <c r="BF197" s="171">
        <f>IFERROR(VLOOKUP($B197,'NAV plus Dist'!$B:$FD,BF$1,FALSE)/VLOOKUP($B196,NAV!$A:$FC,BF$1,FALSE),"")</f>
        <v>1.1046147784164659</v>
      </c>
      <c r="BG197" s="171">
        <f>IFERROR(VLOOKUP($B197,'NAV plus Dist'!$B:$FD,BG$1,FALSE)/VLOOKUP($B196,NAV!$A:$FC,BG$1,FALSE),"")</f>
        <v>1.0960667007623965</v>
      </c>
      <c r="BH197" s="171">
        <f>IFERROR(VLOOKUP($B197,'NAV plus Dist'!$B:$FD,BH$1,FALSE)/VLOOKUP($B196,NAV!$A:$FC,BH$1,FALSE),"")</f>
        <v>1.1368124860294795</v>
      </c>
      <c r="BI197" s="171">
        <f>IFERROR(VLOOKUP($B197,'NAV plus Dist'!$B:$FD,BI$1,FALSE)/VLOOKUP($B196,NAV!$A:$FC,BI$1,FALSE),"")</f>
        <v>1.1280083239868655</v>
      </c>
      <c r="BJ197" s="171">
        <f>IFERROR(VLOOKUP($B197,'NAV plus Dist'!$B:$FD,BJ$1,FALSE)/VLOOKUP($B196,NAV!$A:$FC,BJ$1,FALSE),"")</f>
        <v>1.0153690091859819</v>
      </c>
      <c r="BK197" s="171">
        <f>IFERROR(VLOOKUP($B197,'NAV plus Dist'!$B:$FD,BK$1,FALSE)/VLOOKUP($B196,NAV!$A:$FC,BK$1,FALSE),"")</f>
        <v>1.0075171218747423</v>
      </c>
      <c r="BL197" s="171">
        <f>IFERROR(VLOOKUP($B197,'NAV plus Dist'!$B:$FD,BL$1,FALSE)/VLOOKUP($B196,NAV!$A:$FC,BL$1,FALSE),"")</f>
        <v>1.0165961185208847</v>
      </c>
      <c r="BM197" s="171">
        <f>IFERROR(VLOOKUP($B197,'NAV plus Dist'!$B:$FD,BM$1,FALSE)/VLOOKUP($B196,NAV!$A:$FC,BM$1,FALSE),"")</f>
        <v>1.0087227159179328</v>
      </c>
      <c r="BN197" s="171">
        <f>IFERROR(VLOOKUP($B197,'NAV plus Dist'!$B:$FD,BN$1,FALSE)/VLOOKUP($B196,NAV!$A:$FC,BN$1,FALSE),"")</f>
        <v>1.0856777301121396</v>
      </c>
      <c r="BO197" s="171">
        <f>IFERROR(VLOOKUP($B197,'NAV plus Dist'!$B:$FD,BO$1,FALSE)/VLOOKUP($B196,NAV!$A:$FC,BO$1,FALSE),"")</f>
        <v>1.0772831914466265</v>
      </c>
      <c r="BP197" s="171">
        <f>IFERROR(VLOOKUP($B197,'NAV plus Dist'!$B:$FD,BP$1,FALSE)/VLOOKUP($B196,NAV!$A:$FC,BP$1,FALSE),"")</f>
        <v>1.1045640142948665</v>
      </c>
      <c r="BQ197" s="171">
        <f>IFERROR(VLOOKUP($B197,'NAV plus Dist'!$B:$FD,BQ$1,FALSE)/VLOOKUP($B196,NAV!$A:$FC,BQ$1,FALSE),"")</f>
        <v>1.0960101631664616</v>
      </c>
      <c r="BR197" s="171">
        <f>IFERROR(VLOOKUP($B197,'NAV plus Dist'!$B:$FD,BR$1,FALSE)/VLOOKUP($B196,NAV!$A:$FC,BR$1,FALSE),"")</f>
        <v>1.0586759146571316</v>
      </c>
      <c r="BS197" s="171">
        <f>IFERROR(VLOOKUP($B197,'NAV plus Dist'!$B:$FD,BS$1,FALSE)/VLOOKUP($B196,NAV!$A:$FC,BS$1,FALSE),"")</f>
        <v>1.0260416666666665</v>
      </c>
      <c r="BT197" s="171">
        <f>IFERROR(VLOOKUP($B197,'NAV plus Dist'!$B:$FD,BT$1,FALSE)/VLOOKUP($B196,NAV!$A:$FC,BT$1,FALSE),"")</f>
        <v>0.87663733805129984</v>
      </c>
      <c r="BU197" s="171">
        <f>IFERROR(VLOOKUP($B197,'NAV plus Dist'!$B:$FD,BU$1,FALSE)/VLOOKUP($B196,NAV!$A:$FC,BU$1,FALSE),"")</f>
        <v>0.86592050163337808</v>
      </c>
      <c r="BV197" s="171">
        <f>IFERROR(VLOOKUP($B197,'NAV plus Dist'!$B:$FD,BV$1,FALSE)/VLOOKUP($B196,NAV!$A:$FC,BV$1,FALSE),"")</f>
        <v>1.125058489793531</v>
      </c>
      <c r="BW197" s="171">
        <f>IFERROR(VLOOKUP($B197,'NAV plus Dist'!$B:$FD,BW$1,FALSE)/VLOOKUP($B196,NAV!$A:$FC,BW$1,FALSE),"")</f>
        <v>1.0875970232246368</v>
      </c>
      <c r="BX197" s="171" t="str">
        <f>IFERROR(VLOOKUP($B197,'NAV plus Dist'!$B:$FD,BX$1,FALSE)/VLOOKUP($B196,NAV!$A:$FC,BX$1,FALSE),"")</f>
        <v/>
      </c>
      <c r="BY197" s="171">
        <f>IFERROR(VLOOKUP($B197,'NAV plus Dist'!$B:$FD,BY$1,FALSE)/VLOOKUP($B196,NAV!$A:$FC,BY$1,FALSE),"")</f>
        <v>1.5533468805920354</v>
      </c>
      <c r="BZ197" s="171">
        <f>IFERROR(VLOOKUP($B197,'NAV plus Dist'!$B:$FD,BZ$1,FALSE)/VLOOKUP($B196,NAV!$A:$FC,BZ$1,FALSE),"")</f>
        <v>1.1487430678127188</v>
      </c>
      <c r="CA197" s="171">
        <f>IFERROR(VLOOKUP($B197,'NAV plus Dist'!$B:$FD,CA$1,FALSE)/VLOOKUP($B196,NAV!$A:$FC,CA$1,FALSE),"")</f>
        <v>1.024032410050417</v>
      </c>
      <c r="CB197" s="171">
        <f>IFERROR(VLOOKUP($B197,'NAV plus Dist'!$B:$FD,CB$1,FALSE)/VLOOKUP($B196,NAV!$A:$FC,CB$1,FALSE),"")</f>
        <v>0.9954978391751701</v>
      </c>
      <c r="CC197" s="171">
        <f>IFERROR(VLOOKUP($B197,'NAV plus Dist'!$B:$FD,CC$1,FALSE)/VLOOKUP($B196,NAV!$A:$FC,CC$1,FALSE),"")</f>
        <v>1.1818665631495906</v>
      </c>
      <c r="CD197" s="171">
        <f>IFERROR(VLOOKUP($B197,'NAV plus Dist'!$B:$FD,CD$1,FALSE)/VLOOKUP($B196,NAV!$A:$FC,CD$1,FALSE),"")</f>
        <v>0.82785269495649305</v>
      </c>
      <c r="CE197" s="171">
        <f>IFERROR(VLOOKUP($B197,'NAV plus Dist'!$B:$FD,CE$1,FALSE)/VLOOKUP($B196,NAV!$A:$FC,CE$1,FALSE),"")</f>
        <v>0.93870191389387625</v>
      </c>
      <c r="CF197" s="171">
        <f>IFERROR(VLOOKUP($B197,'NAV plus Dist'!$B:$FD,CF$1,FALSE)/VLOOKUP($B196,NAV!$A:$FC,CF$1,FALSE),"")</f>
        <v>0.95912091370050134</v>
      </c>
      <c r="CG197" s="171">
        <f>IFERROR(VLOOKUP($B197,'NAV plus Dist'!$B:$FD,CG$1,FALSE)/VLOOKUP($B196,NAV!$A:$FC,CG$1,FALSE),"")</f>
        <v>1.1739692940818029</v>
      </c>
      <c r="CH197" s="171">
        <f>IFERROR(VLOOKUP($B197,'NAV plus Dist'!$B:$FD,CH$1,FALSE)/VLOOKUP($B196,NAV!$A:$FC,CH$1,FALSE),"")</f>
        <v>0.98381163175428132</v>
      </c>
      <c r="CI197" s="171">
        <f>IFERROR(VLOOKUP($B197,'NAV plus Dist'!$B:$FD,CI$1,FALSE)/VLOOKUP($B196,NAV!$A:$FC,CI$1,FALSE),"")</f>
        <v>0.98165070812247435</v>
      </c>
      <c r="CJ197" s="171">
        <f>IFERROR(VLOOKUP($B197,'NAV plus Dist'!$B:$FD,CJ$1,FALSE)/VLOOKUP($B196,NAV!$A:$FC,CJ$1,FALSE),"")</f>
        <v>1.0762389135082242</v>
      </c>
      <c r="CK197" s="171">
        <f>IFERROR(VLOOKUP($B197,'NAV plus Dist'!$B:$FD,CK$1,FALSE)/VLOOKUP($B196,NAV!$A:$FC,CK$1,FALSE),"")</f>
        <v>1.0727607361963192</v>
      </c>
      <c r="CL197" s="171">
        <f>IFERROR(VLOOKUP($B197,'NAV plus Dist'!$B:$FD,CL$1,FALSE)/VLOOKUP($B196,NAV!$A:$FC,CL$1,FALSE),"")</f>
        <v>0.95271355730949225</v>
      </c>
      <c r="CM197" s="171">
        <f>IFERROR(VLOOKUP($B197,'NAV plus Dist'!$B:$FD,CM$1,FALSE)/VLOOKUP($B196,NAV!$A:$FC,CM$1,FALSE),"")</f>
        <v>0.98285387517178402</v>
      </c>
      <c r="CN197" s="171">
        <f>IFERROR(VLOOKUP($B197,'NAV plus Dist'!$B:$FD,CN$1,FALSE)/VLOOKUP($B196,NAV!$A:$FC,CN$1,FALSE),"")</f>
        <v>1.2531379991112339</v>
      </c>
      <c r="CO197" s="171">
        <f>IFERROR(VLOOKUP($B197,'NAV plus Dist'!$B:$FD,CO$1,FALSE)/VLOOKUP($B196,NAV!$A:$FC,CO$1,FALSE),"")</f>
        <v>1.0385953715944143</v>
      </c>
      <c r="CP197" s="171">
        <f>IFERROR(VLOOKUP($B197,'NAV plus Dist'!$B:$FD,CP$1,FALSE)/VLOOKUP($B196,NAV!$A:$FC,CP$1,FALSE),"")</f>
        <v>1.0081724461105905</v>
      </c>
      <c r="CQ197" s="171">
        <f>IFERROR(VLOOKUP($B197,'NAV plus Dist'!$B:$FD,CQ$1,FALSE)/VLOOKUP($B196,NAV!$A:$FC,CQ$1,FALSE),"")</f>
        <v>0.92263226369380102</v>
      </c>
      <c r="CR197" s="171">
        <f>IFERROR(VLOOKUP($B197,'NAV plus Dist'!$B:$FD,CR$1,FALSE)/VLOOKUP($B196,NAV!$A:$FC,CR$1,FALSE),"")</f>
        <v>1.0127811860940696</v>
      </c>
      <c r="CS197" s="171">
        <f>IFERROR(VLOOKUP($B197,'NAV plus Dist'!$B:$FD,CS$1,FALSE)/VLOOKUP($B196,NAV!$A:$FC,CS$1,FALSE),"")</f>
        <v>1.1888739662119177</v>
      </c>
      <c r="CT197" s="171">
        <f>IFERROR(VLOOKUP($B197,'NAV plus Dist'!$B:$FD,CT$1,FALSE)/VLOOKUP($B196,NAV!$A:$FC,CT$1,FALSE),"")</f>
        <v>0.95302373768309945</v>
      </c>
      <c r="CU197" s="171">
        <f>IFERROR(VLOOKUP($B197,'NAV plus Dist'!$B:$FD,CU$1,FALSE)/VLOOKUP($B196,NAV!$A:$FC,CU$1,FALSE),"")</f>
        <v>1.0474549942709495</v>
      </c>
      <c r="CV197" s="171">
        <f>IFERROR(VLOOKUP($B197,'NAV plus Dist'!$B:$FD,CV$1,FALSE)/VLOOKUP($B196,NAV!$A:$FC,CV$1,FALSE),"")</f>
        <v>0.92506723626520904</v>
      </c>
      <c r="CW197" s="171">
        <f>IFERROR(VLOOKUP($B197,'NAV plus Dist'!$B:$FD,CW$1,FALSE)/VLOOKUP($B196,NAV!$A:$FC,CW$1,FALSE),"")</f>
        <v>1.029688740452791</v>
      </c>
      <c r="CX197" s="171">
        <f>IFERROR(VLOOKUP($B197,'NAV plus Dist'!$B:$FD,CX$1,FALSE)/VLOOKUP($B196,NAV!$A:$FC,CX$1,FALSE),"")</f>
        <v>0.95119441498203228</v>
      </c>
      <c r="CY197" s="171">
        <f>IFERROR(VLOOKUP($B197,'NAV plus Dist'!$B:$FD,CY$1,FALSE)/VLOOKUP($B196,NAV!$A:$FC,CY$1,FALSE),"")</f>
        <v>0.887687004663546</v>
      </c>
      <c r="CZ197" s="171">
        <f>IFERROR(VLOOKUP($B197,'NAV plus Dist'!$B:$FD,CZ$1,FALSE)/VLOOKUP($B196,NAV!$A:$FC,CZ$1,FALSE),"")</f>
        <v>1.1331604636973764</v>
      </c>
      <c r="DA197" s="171" t="str">
        <f>IFERROR(VLOOKUP($B197,'NAV plus Dist'!$B:$FD,DA$1,FALSE)/VLOOKUP($B196,NAV!$A:$FC,DA$1,FALSE),"")</f>
        <v/>
      </c>
      <c r="DB197" s="171" t="str">
        <f>IFERROR(VLOOKUP($B197,'NAV plus Dist'!$B:$FD,DB$1,FALSE)/VLOOKUP($B196,NAV!$A:$FC,DB$1,FALSE),"")</f>
        <v/>
      </c>
      <c r="DC197" s="171" t="str">
        <f>IFERROR(VLOOKUP($B197,'NAV plus Dist'!$B:$FD,DC$1,FALSE)/VLOOKUP($B196,NAV!$A:$FC,DC$1,FALSE),"")</f>
        <v/>
      </c>
      <c r="DD197" s="171" t="str">
        <f>IFERROR(VLOOKUP($B197,'NAV plus Dist'!$B:$FD,DD$1,FALSE)/VLOOKUP($B196,NAV!$A:$FC,DD$1,FALSE),"")</f>
        <v/>
      </c>
      <c r="DE197" s="171" t="str">
        <f>IFERROR(VLOOKUP($B197,'NAV plus Dist'!$B:$FD,DE$1,FALSE)/VLOOKUP($B196,NAV!$A:$FC,DE$1,FALSE),"")</f>
        <v/>
      </c>
      <c r="DF197" s="171" t="str">
        <f>IFERROR(VLOOKUP($B197,'NAV plus Dist'!$B:$FD,DF$1,FALSE)/VLOOKUP($B196,NAV!$A:$FC,DF$1,FALSE),"")</f>
        <v/>
      </c>
      <c r="DG197" s="171" t="str">
        <f>IFERROR(VLOOKUP($B197,'NAV plus Dist'!$B:$FD,DG$1,FALSE)/VLOOKUP($B196,NAV!$A:$FC,DG$1,FALSE),"")</f>
        <v/>
      </c>
      <c r="DH197" s="171" t="str">
        <f>IFERROR(VLOOKUP($B197,'NAV plus Dist'!$B:$FD,DH$1,FALSE)/VLOOKUP($B196,NAV!$A:$FC,DH$1,FALSE),"")</f>
        <v/>
      </c>
    </row>
    <row r="198" spans="1:112">
      <c r="A198" s="94">
        <f t="shared" si="46"/>
        <v>3</v>
      </c>
      <c r="B198" s="168">
        <f t="shared" ref="B198:B200" si="47">EOMONTH(B197,1)</f>
        <v>45991</v>
      </c>
      <c r="C198" s="171">
        <f>IFERROR(VLOOKUP($B198,'NAV plus Dist'!$B:$FD,C$1,FALSE)/VLOOKUP($B197,NAV!$A:$FC,C$1,FALSE),"")</f>
        <v>0.96255830460352876</v>
      </c>
      <c r="D198" s="171">
        <f>IFERROR(VLOOKUP($B198,'NAV plus Dist'!$B:$FD,D$1,FALSE)/VLOOKUP($B197,NAV!$A:$FC,D$1,FALSE),"")</f>
        <v>0.96058834361476841</v>
      </c>
      <c r="E198" s="171">
        <f>IFERROR(VLOOKUP($B198,'NAV plus Dist'!$B:$FD,E$1,FALSE)/VLOOKUP($B197,NAV!$A:$FC,E$1,FALSE),"")</f>
        <v>0.96431123552035669</v>
      </c>
      <c r="F198" s="171">
        <f>IFERROR(VLOOKUP($B198,'NAV plus Dist'!$B:$FD,F$1,FALSE)/VLOOKUP($B197,NAV!$A:$FC,F$1,FALSE),"")</f>
        <v>1.0933517943176192</v>
      </c>
      <c r="G198" s="171" t="str">
        <f>IFERROR(VLOOKUP($B198,'NAV plus Dist'!$B:$FD,G$1,FALSE)/VLOOKUP($B197,NAV!$A:$FC,G$1,FALSE),"")</f>
        <v/>
      </c>
      <c r="H198" s="171">
        <f>IFERROR(VLOOKUP($B198,'NAV plus Dist'!$B:$FD,H$1,FALSE)/VLOOKUP($B197,NAV!$A:$FC,H$1,FALSE),"")</f>
        <v>0.94802987987482767</v>
      </c>
      <c r="I198" s="171">
        <f>IFERROR(VLOOKUP($B198,'NAV plus Dist'!$B:$FD,I$1,FALSE)/VLOOKUP($B197,NAV!$A:$FC,I$1,FALSE),"")</f>
        <v>1.0139384987243185</v>
      </c>
      <c r="J198" s="171" t="str">
        <f>IFERROR(VLOOKUP($B198,'NAV plus Dist'!$B:$FD,J$1,FALSE)/VLOOKUP($B197,NAV!$A:$FC,J$1,FALSE),"")</f>
        <v/>
      </c>
      <c r="K198" s="171">
        <f>IFERROR(VLOOKUP($B198,'NAV plus Dist'!$B:$FD,K$1,FALSE)/VLOOKUP($B197,NAV!$A:$FC,K$1,FALSE),"")</f>
        <v>1.0029651510197639</v>
      </c>
      <c r="L198" s="171">
        <f>IFERROR(VLOOKUP($B198,'NAV plus Dist'!$B:$FD,L$1,FALSE)/VLOOKUP($B197,NAV!$A:$FC,L$1,FALSE),"")</f>
        <v>1.0007343472291694</v>
      </c>
      <c r="M198" s="171">
        <f>IFERROR(VLOOKUP($B198,'NAV plus Dist'!$B:$FD,M$1,FALSE)/VLOOKUP($B197,NAV!$A:$FC,M$1,FALSE),"")</f>
        <v>1.0046113732842028</v>
      </c>
      <c r="N198" s="171">
        <f>IFERROR(VLOOKUP($B198,'NAV plus Dist'!$B:$FD,N$1,FALSE)/VLOOKUP($B197,NAV!$A:$FC,N$1,FALSE),"")</f>
        <v>1.0490974525704513</v>
      </c>
      <c r="O198" s="171">
        <f>IFERROR(VLOOKUP($B198,'NAV plus Dist'!$B:$FD,O$1,FALSE)/VLOOKUP($B197,NAV!$A:$FC,O$1,FALSE),"")</f>
        <v>1.0291797580052142</v>
      </c>
      <c r="P198" s="171">
        <f>IFERROR(VLOOKUP($B198,'NAV plus Dist'!$B:$FD,P$1,FALSE)/VLOOKUP($B197,NAV!$A:$FC,P$1,FALSE),"")</f>
        <v>1.0315440689198143</v>
      </c>
      <c r="Q198" s="171" t="str">
        <f>IFERROR(VLOOKUP($B198,'NAV plus Dist'!$B:$FD,Q$1,FALSE)/VLOOKUP($B197,NAV!$A:$FC,Q$1,FALSE),"")</f>
        <v/>
      </c>
      <c r="R198" s="171" t="str">
        <f>IFERROR(VLOOKUP($B198,'NAV plus Dist'!$B:$FD,R$1,FALSE)/VLOOKUP($B197,NAV!$A:$FC,R$1,FALSE),"")</f>
        <v/>
      </c>
      <c r="S198" s="171" t="str">
        <f>IFERROR(VLOOKUP($B198,'NAV plus Dist'!$B:$FD,S$1,FALSE)/VLOOKUP($B197,NAV!$A:$FC,S$1,FALSE),"")</f>
        <v/>
      </c>
      <c r="T198" s="171" t="str">
        <f>IFERROR(VLOOKUP($B198,'NAV plus Dist'!$B:$FD,T$1,FALSE)/VLOOKUP($B197,NAV!$A:$FC,T$1,FALSE),"")</f>
        <v/>
      </c>
      <c r="U198" s="171" t="str">
        <f>IFERROR(VLOOKUP($B198,'NAV plus Dist'!$B:$FD,U$1,FALSE)/VLOOKUP($B197,NAV!$A:$FC,U$1,FALSE),"")</f>
        <v/>
      </c>
      <c r="V198" s="171" t="str">
        <f>IFERROR(VLOOKUP($B198,'NAV plus Dist'!$B:$FD,V$1,FALSE)/VLOOKUP($B197,NAV!$A:$FC,V$1,FALSE),"")</f>
        <v/>
      </c>
      <c r="W198" s="171" t="str">
        <f>IFERROR(VLOOKUP($B198,'NAV plus Dist'!$B:$FD,W$1,FALSE)/VLOOKUP($B197,NAV!$A:$FC,W$1,FALSE),"")</f>
        <v/>
      </c>
      <c r="X198" s="171" t="str">
        <f>IFERROR(VLOOKUP($B198,'NAV plus Dist'!$B:$FD,X$1,FALSE)/VLOOKUP($B197,NAV!$A:$FC,X$1,FALSE),"")</f>
        <v/>
      </c>
      <c r="Y198" s="171" t="str">
        <f>IFERROR(VLOOKUP($B198,'NAV plus Dist'!$B:$FD,Y$1,FALSE)/VLOOKUP($B197,NAV!$A:$FC,Y$1,FALSE),"")</f>
        <v/>
      </c>
      <c r="Z198" s="171" t="str">
        <f>IFERROR(VLOOKUP($B198,'NAV plus Dist'!$B:$FD,Z$1,FALSE)/VLOOKUP($B197,NAV!$A:$FC,Z$1,FALSE),"")</f>
        <v/>
      </c>
      <c r="AA198" s="171">
        <f>IFERROR(VLOOKUP($B198,'NAV plus Dist'!$B:$FD,AA$1,FALSE)/VLOOKUP($B197,NAV!$A:$FC,AA$1,FALSE),"")</f>
        <v>1.0086385272749203</v>
      </c>
      <c r="AB198" s="171">
        <f>IFERROR(VLOOKUP($B198,'NAV plus Dist'!$B:$FD,AB$1,FALSE)/VLOOKUP($B197,NAV!$A:$FC,AB$1,FALSE),"")</f>
        <v>1.0066486663649274</v>
      </c>
      <c r="AC198" s="171">
        <f>IFERROR(VLOOKUP($B198,'NAV plus Dist'!$B:$FD,AC$1,FALSE)/VLOOKUP($B197,NAV!$A:$FC,AC$1,FALSE),"")</f>
        <v>1.0105465993164535</v>
      </c>
      <c r="AD198" s="171">
        <f>IFERROR(VLOOKUP($B198,'NAV plus Dist'!$B:$FD,AD$1,FALSE)/VLOOKUP($B197,NAV!$A:$FC,AD$1,FALSE),"")</f>
        <v>1.1733870096768619</v>
      </c>
      <c r="AE198" s="171">
        <f>IFERROR(VLOOKUP($B198,'NAV plus Dist'!$B:$FD,AE$1,FALSE)/VLOOKUP($B197,NAV!$A:$FC,AE$1,FALSE),"")</f>
        <v>1.0084282041865591</v>
      </c>
      <c r="AF198" s="171">
        <f>IFERROR(VLOOKUP($B198,'NAV plus Dist'!$B:$FD,AF$1,FALSE)/VLOOKUP($B197,NAV!$A:$FC,AF$1,FALSE),"")</f>
        <v>1.0683450804258716</v>
      </c>
      <c r="AG198" s="171">
        <f>IFERROR(VLOOKUP($B198,'NAV plus Dist'!$B:$FD,AG$1,FALSE)/VLOOKUP($B197,NAV!$A:$FC,AG$1,FALSE),"")</f>
        <v>1.0663482682792744</v>
      </c>
      <c r="AH198" s="171">
        <f>IFERROR(VLOOKUP($B198,'NAV plus Dist'!$B:$FD,AH$1,FALSE)/VLOOKUP($B197,NAV!$A:$FC,AH$1,FALSE),"")</f>
        <v>1.0704772749777205</v>
      </c>
      <c r="AI198" s="171">
        <f>IFERROR(VLOOKUP($B198,'NAV plus Dist'!$B:$FD,AI$1,FALSE)/VLOOKUP($B197,NAV!$A:$FC,AI$1,FALSE),"")</f>
        <v>0.83460383770677893</v>
      </c>
      <c r="AJ198" s="171">
        <f>IFERROR(VLOOKUP($B198,'NAV plus Dist'!$B:$FD,AJ$1,FALSE)/VLOOKUP($B197,NAV!$A:$FC,AJ$1,FALSE),"")</f>
        <v>1.0065718478870809</v>
      </c>
      <c r="AK198" s="171">
        <f>IFERROR(VLOOKUP($B198,'NAV plus Dist'!$B:$FD,AK$1,FALSE)/VLOOKUP($B197,NAV!$A:$FC,AK$1,FALSE),"")</f>
        <v>1.0325394565266266</v>
      </c>
      <c r="AL198" s="171">
        <f>IFERROR(VLOOKUP($B198,'NAV plus Dist'!$B:$FD,AL$1,FALSE)/VLOOKUP($B197,NAV!$A:$FC,AL$1,FALSE),"")</f>
        <v>1.0344123121623463</v>
      </c>
      <c r="AM198" s="171">
        <f>IFERROR(VLOOKUP($B198,'NAV plus Dist'!$B:$FD,AM$1,FALSE)/VLOOKUP($B197,NAV!$A:$FC,AM$1,FALSE),"")</f>
        <v>0.96851609501661751</v>
      </c>
      <c r="AN198" s="171">
        <f>IFERROR(VLOOKUP($B198,'NAV plus Dist'!$B:$FD,AN$1,FALSE)/VLOOKUP($B197,NAV!$A:$FC,AN$1,FALSE),"")</f>
        <v>1.0336542353562141</v>
      </c>
      <c r="AO198" s="171">
        <f>IFERROR(VLOOKUP($B198,'NAV plus Dist'!$B:$FD,AO$1,FALSE)/VLOOKUP($B197,NAV!$A:$FC,AO$1,FALSE),"")</f>
        <v>1.037650597055781</v>
      </c>
      <c r="AP198" s="171">
        <f>IFERROR(VLOOKUP($B198,'NAV plus Dist'!$B:$FD,AP$1,FALSE)/VLOOKUP($B197,NAV!$A:$FC,AP$1,FALSE),"")</f>
        <v>1.0179958761912076</v>
      </c>
      <c r="AQ198" s="171">
        <f>IFERROR(VLOOKUP($B198,'NAV plus Dist'!$B:$FD,AQ$1,FALSE)/VLOOKUP($B197,NAV!$A:$FC,AQ$1,FALSE),"")</f>
        <v>1.0319598493840298</v>
      </c>
      <c r="AR198" s="171">
        <f>IFERROR(VLOOKUP($B198,'NAV plus Dist'!$B:$FD,AR$1,FALSE)/VLOOKUP($B197,NAV!$A:$FC,AR$1,FALSE),"")</f>
        <v>1.0018720000000001</v>
      </c>
      <c r="AS198" s="171">
        <f>IFERROR(VLOOKUP($B198,'NAV plus Dist'!$B:$FD,AS$1,FALSE)/VLOOKUP($B197,NAV!$A:$FC,AS$1,FALSE),"")</f>
        <v>1.022339385950958</v>
      </c>
      <c r="AT198" s="171">
        <f>IFERROR(VLOOKUP($B198,'NAV plus Dist'!$B:$FD,AT$1,FALSE)/VLOOKUP($B197,NAV!$A:$FC,AT$1,FALSE),"")</f>
        <v>1.086981287787725</v>
      </c>
      <c r="AU198" s="171">
        <f>IFERROR(VLOOKUP($B198,'NAV plus Dist'!$B:$FD,AU$1,FALSE)/VLOOKUP($B197,NAV!$A:$FC,AU$1,FALSE),"")</f>
        <v>1</v>
      </c>
      <c r="AV198" s="171">
        <f>IFERROR(VLOOKUP($B198,'NAV plus Dist'!$B:$FD,AV$1,FALSE)/VLOOKUP($B197,NAV!$A:$FC,AV$1,FALSE),"")</f>
        <v>1.1577230879338949</v>
      </c>
      <c r="AW198" s="171">
        <f>IFERROR(VLOOKUP($B198,'NAV plus Dist'!$B:$FD,AW$1,FALSE)/VLOOKUP($B197,NAV!$A:$FC,AW$1,FALSE),"")</f>
        <v>1.0082996401943694</v>
      </c>
      <c r="AX198" s="171">
        <f>IFERROR(VLOOKUP($B198,'NAV plus Dist'!$B:$FD,AX$1,FALSE)/VLOOKUP($B197,NAV!$A:$FC,AX$1,FALSE),"")</f>
        <v>1.0099349743701209</v>
      </c>
      <c r="AY198" s="171">
        <f>IFERROR(VLOOKUP($B198,'NAV plus Dist'!$B:$FD,AY$1,FALSE)/VLOOKUP($B197,NAV!$A:$FC,AY$1,FALSE),"")</f>
        <v>1.0136472917550559</v>
      </c>
      <c r="AZ198" s="171">
        <f>IFERROR(VLOOKUP($B198,'NAV plus Dist'!$B:$FD,AZ$1,FALSE)/VLOOKUP($B197,NAV!$A:$FC,AZ$1,FALSE),"")</f>
        <v>1.0162502530535125</v>
      </c>
      <c r="BA198" s="171">
        <f>IFERROR(VLOOKUP($B198,'NAV plus Dist'!$B:$FD,BA$1,FALSE)/VLOOKUP($B197,NAV!$A:$FC,BA$1,FALSE),"")</f>
        <v>0.99965071035765629</v>
      </c>
      <c r="BB198" s="171">
        <f>IFERROR(VLOOKUP($B198,'NAV plus Dist'!$B:$FD,BB$1,FALSE)/VLOOKUP($B197,NAV!$A:$FC,BB$1,FALSE),"")</f>
        <v>0.96375959025228786</v>
      </c>
      <c r="BC198" s="171">
        <f>IFERROR(VLOOKUP($B198,'NAV plus Dist'!$B:$FD,BC$1,FALSE)/VLOOKUP($B197,NAV!$A:$FC,BC$1,FALSE),"")</f>
        <v>0.96749037950926409</v>
      </c>
      <c r="BD198" s="171">
        <f>IFERROR(VLOOKUP($B198,'NAV plus Dist'!$B:$FD,BD$1,FALSE)/VLOOKUP($B197,NAV!$A:$FC,BD$1,FALSE),"")</f>
        <v>0.95319073738012228</v>
      </c>
      <c r="BE198" s="171">
        <f>IFERROR(VLOOKUP($B198,'NAV plus Dist'!$B:$FD,BE$1,FALSE)/VLOOKUP($B197,NAV!$A:$FC,BE$1,FALSE),"")</f>
        <v>0.9568792394006207</v>
      </c>
      <c r="BF198" s="171">
        <f>IFERROR(VLOOKUP($B198,'NAV plus Dist'!$B:$FD,BF$1,FALSE)/VLOOKUP($B197,NAV!$A:$FC,BF$1,FALSE),"")</f>
        <v>1.1665831690028245</v>
      </c>
      <c r="BG198" s="171">
        <f>IFERROR(VLOOKUP($B198,'NAV plus Dist'!$B:$FD,BG$1,FALSE)/VLOOKUP($B197,NAV!$A:$FC,BG$1,FALSE),"")</f>
        <v>1.1710900787610035</v>
      </c>
      <c r="BH198" s="171">
        <f>IFERROR(VLOOKUP($B198,'NAV plus Dist'!$B:$FD,BH$1,FALSE)/VLOOKUP($B197,NAV!$A:$FC,BH$1,FALSE),"")</f>
        <v>1.2207456843693991</v>
      </c>
      <c r="BI198" s="171">
        <f>IFERROR(VLOOKUP($B198,'NAV plus Dist'!$B:$FD,BI$1,FALSE)/VLOOKUP($B197,NAV!$A:$FC,BI$1,FALSE),"")</f>
        <v>1.2254784542810353</v>
      </c>
      <c r="BJ198" s="171">
        <f>IFERROR(VLOOKUP($B198,'NAV plus Dist'!$B:$FD,BJ$1,FALSE)/VLOOKUP($B197,NAV!$A:$FC,BJ$1,FALSE),"")</f>
        <v>0.95237331622835153</v>
      </c>
      <c r="BK198" s="171">
        <f>IFERROR(VLOOKUP($B198,'NAV plus Dist'!$B:$FD,BK$1,FALSE)/VLOOKUP($B197,NAV!$A:$FC,BK$1,FALSE),"")</f>
        <v>0.95605670209857418</v>
      </c>
      <c r="BL198" s="171">
        <f>IFERROR(VLOOKUP($B198,'NAV plus Dist'!$B:$FD,BL$1,FALSE)/VLOOKUP($B197,NAV!$A:$FC,BL$1,FALSE),"")</f>
        <v>0.94039208198077784</v>
      </c>
      <c r="BM198" s="171">
        <f>IFERROR(VLOOKUP($B198,'NAV plus Dist'!$B:$FD,BM$1,FALSE)/VLOOKUP($B197,NAV!$A:$FC,BM$1,FALSE),"")</f>
        <v>0.94402764067127343</v>
      </c>
      <c r="BN198" s="171">
        <f>IFERROR(VLOOKUP($B198,'NAV plus Dist'!$B:$FD,BN$1,FALSE)/VLOOKUP($B197,NAV!$A:$FC,BN$1,FALSE),"")</f>
        <v>0.90276159321605565</v>
      </c>
      <c r="BO198" s="171">
        <f>IFERROR(VLOOKUP($B198,'NAV plus Dist'!$B:$FD,BO$1,FALSE)/VLOOKUP($B197,NAV!$A:$FC,BO$1,FALSE),"")</f>
        <v>0.90625499455139835</v>
      </c>
      <c r="BP198" s="171">
        <f>IFERROR(VLOOKUP($B198,'NAV plus Dist'!$B:$FD,BP$1,FALSE)/VLOOKUP($B197,NAV!$A:$FC,BP$1,FALSE),"")</f>
        <v>0.87739169931300742</v>
      </c>
      <c r="BQ198" s="171">
        <f>IFERROR(VLOOKUP($B198,'NAV plus Dist'!$B:$FD,BQ$1,FALSE)/VLOOKUP($B197,NAV!$A:$FC,BQ$1,FALSE),"")</f>
        <v>0.88078358620994279</v>
      </c>
      <c r="BR198" s="171">
        <f>IFERROR(VLOOKUP($B198,'NAV plus Dist'!$B:$FD,BR$1,FALSE)/VLOOKUP($B197,NAV!$A:$FC,BR$1,FALSE),"")</f>
        <v>0.94749313652828371</v>
      </c>
      <c r="BS198" s="171">
        <f>IFERROR(VLOOKUP($B198,'NAV plus Dist'!$B:$FD,BS$1,FALSE)/VLOOKUP($B197,NAV!$A:$FC,BS$1,FALSE),"")</f>
        <v>0.7985484201887566</v>
      </c>
      <c r="BT198" s="171">
        <f>IFERROR(VLOOKUP($B198,'NAV plus Dist'!$B:$FD,BT$1,FALSE)/VLOOKUP($B197,NAV!$A:$FC,BT$1,FALSE),"")</f>
        <v>0.98267185282135416</v>
      </c>
      <c r="BU198" s="171">
        <f>IFERROR(VLOOKUP($B198,'NAV plus Dist'!$B:$FD,BU$1,FALSE)/VLOOKUP($B197,NAV!$A:$FC,BU$1,FALSE),"")</f>
        <v>0.66870102768043471</v>
      </c>
      <c r="BV198" s="171">
        <f>IFERROR(VLOOKUP($B198,'NAV plus Dist'!$B:$FD,BV$1,FALSE)/VLOOKUP($B197,NAV!$A:$FC,BV$1,FALSE),"")</f>
        <v>0.84572564744308931</v>
      </c>
      <c r="BW198" s="171">
        <f>IFERROR(VLOOKUP($B198,'NAV plus Dist'!$B:$FD,BW$1,FALSE)/VLOOKUP($B197,NAV!$A:$FC,BW$1,FALSE),"")</f>
        <v>0.95746274512601381</v>
      </c>
      <c r="BX198" s="171">
        <f>IFERROR(VLOOKUP($B198,'NAV plus Dist'!$B:$FD,BX$1,FALSE)/VLOOKUP($B197,NAV!$A:$FC,BX$1,FALSE),"")</f>
        <v>0.96116021046768974</v>
      </c>
      <c r="BY198" s="171">
        <f>IFERROR(VLOOKUP($B198,'NAV plus Dist'!$B:$FD,BY$1,FALSE)/VLOOKUP($B197,NAV!$A:$FC,BY$1,FALSE),"")</f>
        <v>0.83745442860713193</v>
      </c>
      <c r="BZ198" s="171">
        <f>IFERROR(VLOOKUP($B198,'NAV plus Dist'!$B:$FD,BZ$1,FALSE)/VLOOKUP($B197,NAV!$A:$FC,BZ$1,FALSE),"")</f>
        <v>1.1006602491192055</v>
      </c>
      <c r="CA198" s="171">
        <f>IFERROR(VLOOKUP($B198,'NAV plus Dist'!$B:$FD,CA$1,FALSE)/VLOOKUP($B197,NAV!$A:$FC,CA$1,FALSE),"")</f>
        <v>0.74864889115895117</v>
      </c>
      <c r="CB198" s="171">
        <f>IFERROR(VLOOKUP($B198,'NAV plus Dist'!$B:$FD,CB$1,FALSE)/VLOOKUP($B197,NAV!$A:$FC,CB$1,FALSE),"")</f>
        <v>1.0027168932541266</v>
      </c>
      <c r="CC198" s="171">
        <f>IFERROR(VLOOKUP($B198,'NAV plus Dist'!$B:$FD,CC$1,FALSE)/VLOOKUP($B197,NAV!$A:$FC,CC$1,FALSE),"")</f>
        <v>1.1392620594014875</v>
      </c>
      <c r="CD198" s="171">
        <f>IFERROR(VLOOKUP($B198,'NAV plus Dist'!$B:$FD,CD$1,FALSE)/VLOOKUP($B197,NAV!$A:$FC,CD$1,FALSE),"")</f>
        <v>0.59689380743274956</v>
      </c>
      <c r="CE198" s="171">
        <f>IFERROR(VLOOKUP($B198,'NAV plus Dist'!$B:$FD,CE$1,FALSE)/VLOOKUP($B197,NAV!$A:$FC,CE$1,FALSE),"")</f>
        <v>0.95338485214542212</v>
      </c>
      <c r="CF198" s="171">
        <f>IFERROR(VLOOKUP($B198,'NAV plus Dist'!$B:$FD,CF$1,FALSE)/VLOOKUP($B197,NAV!$A:$FC,CF$1,FALSE),"")</f>
        <v>0.79116398782182207</v>
      </c>
      <c r="CG198" s="171">
        <f>IFERROR(VLOOKUP($B198,'NAV plus Dist'!$B:$FD,CG$1,FALSE)/VLOOKUP($B197,NAV!$A:$FC,CG$1,FALSE),"")</f>
        <v>0.76503803953052718</v>
      </c>
      <c r="CH198" s="171">
        <f>IFERROR(VLOOKUP($B198,'NAV plus Dist'!$B:$FD,CH$1,FALSE)/VLOOKUP($B197,NAV!$A:$FC,CH$1,FALSE),"")</f>
        <v>1.0384205321548874</v>
      </c>
      <c r="CI198" s="171">
        <f>IFERROR(VLOOKUP($B198,'NAV plus Dist'!$B:$FD,CI$1,FALSE)/VLOOKUP($B197,NAV!$A:$FC,CI$1,FALSE),"")</f>
        <v>1.0414642287579274</v>
      </c>
      <c r="CJ198" s="171">
        <f>IFERROR(VLOOKUP($B198,'NAV plus Dist'!$B:$FD,CJ$1,FALSE)/VLOOKUP($B197,NAV!$A:$FC,CJ$1,FALSE),"")</f>
        <v>1.0358487811998249</v>
      </c>
      <c r="CK198" s="171">
        <f>IFERROR(VLOOKUP($B198,'NAV plus Dist'!$B:$FD,CK$1,FALSE)/VLOOKUP($B197,NAV!$A:$FC,CK$1,FALSE),"")</f>
        <v>0.96424455702076639</v>
      </c>
      <c r="CL198" s="171">
        <f>IFERROR(VLOOKUP($B198,'NAV plus Dist'!$B:$FD,CL$1,FALSE)/VLOOKUP($B197,NAV!$A:$FC,CL$1,FALSE),"")</f>
        <v>1.0931015898679601</v>
      </c>
      <c r="CM198" s="171">
        <f>IFERROR(VLOOKUP($B198,'NAV plus Dist'!$B:$FD,CM$1,FALSE)/VLOOKUP($B197,NAV!$A:$FC,CM$1,FALSE),"")</f>
        <v>1.040651566155075</v>
      </c>
      <c r="CN198" s="171">
        <f>IFERROR(VLOOKUP($B198,'NAV plus Dist'!$B:$FD,CN$1,FALSE)/VLOOKUP($B197,NAV!$A:$FC,CN$1,FALSE),"")</f>
        <v>0.85808252412891528</v>
      </c>
      <c r="CO198" s="171">
        <f>IFERROR(VLOOKUP($B198,'NAV plus Dist'!$B:$FD,CO$1,FALSE)/VLOOKUP($B197,NAV!$A:$FC,CO$1,FALSE),"")</f>
        <v>1.004500303474412</v>
      </c>
      <c r="CP198" s="171">
        <f>IFERROR(VLOOKUP($B198,'NAV plus Dist'!$B:$FD,CP$1,FALSE)/VLOOKUP($B197,NAV!$A:$FC,CP$1,FALSE),"")</f>
        <v>1.0549768736133569</v>
      </c>
      <c r="CQ198" s="171">
        <f>IFERROR(VLOOKUP($B198,'NAV plus Dist'!$B:$FD,CQ$1,FALSE)/VLOOKUP($B197,NAV!$A:$FC,CQ$1,FALSE),"")</f>
        <v>1.0615299240160505</v>
      </c>
      <c r="CR198" s="171">
        <f>IFERROR(VLOOKUP($B198,'NAV plus Dist'!$B:$FD,CR$1,FALSE)/VLOOKUP($B197,NAV!$A:$FC,CR$1,FALSE),"")</f>
        <v>1.0553275843450625</v>
      </c>
      <c r="CS198" s="171">
        <f>IFERROR(VLOOKUP($B198,'NAV plus Dist'!$B:$FD,CS$1,FALSE)/VLOOKUP($B197,NAV!$A:$FC,CS$1,FALSE),"")</f>
        <v>0.92300716727905363</v>
      </c>
      <c r="CT198" s="171">
        <f>IFERROR(VLOOKUP($B198,'NAV plus Dist'!$B:$FD,CT$1,FALSE)/VLOOKUP($B197,NAV!$A:$FC,CT$1,FALSE),"")</f>
        <v>1.1214202607823469</v>
      </c>
      <c r="CU198" s="171">
        <f>IFERROR(VLOOKUP($B198,'NAV plus Dist'!$B:$FD,CU$1,FALSE)/VLOOKUP($B197,NAV!$A:$FC,CU$1,FALSE),"")</f>
        <v>1.0279593803276259</v>
      </c>
      <c r="CV198" s="171">
        <f>IFERROR(VLOOKUP($B198,'NAV plus Dist'!$B:$FD,CV$1,FALSE)/VLOOKUP($B197,NAV!$A:$FC,CV$1,FALSE),"")</f>
        <v>0.87127027946904656</v>
      </c>
      <c r="CW198" s="171">
        <f>IFERROR(VLOOKUP($B198,'NAV plus Dist'!$B:$FD,CW$1,FALSE)/VLOOKUP($B197,NAV!$A:$FC,CW$1,FALSE),"")</f>
        <v>0.84758636591750658</v>
      </c>
      <c r="CX198" s="171">
        <f>IFERROR(VLOOKUP($B198,'NAV plus Dist'!$B:$FD,CX$1,FALSE)/VLOOKUP($B197,NAV!$A:$FC,CX$1,FALSE),"")</f>
        <v>0.55860276142271803</v>
      </c>
      <c r="CY198" s="171">
        <f>IFERROR(VLOOKUP($B198,'NAV plus Dist'!$B:$FD,CY$1,FALSE)/VLOOKUP($B197,NAV!$A:$FC,CY$1,FALSE),"")</f>
        <v>1.0342205714403301</v>
      </c>
      <c r="CZ198" s="171">
        <f>IFERROR(VLOOKUP($B198,'NAV plus Dist'!$B:$FD,CZ$1,FALSE)/VLOOKUP($B197,NAV!$A:$FC,CZ$1,FALSE),"")</f>
        <v>0.98364651117447788</v>
      </c>
      <c r="DA198" s="171" t="str">
        <f>IFERROR(VLOOKUP($B198,'NAV plus Dist'!$B:$FD,DA$1,FALSE)/VLOOKUP($B197,NAV!$A:$FC,DA$1,FALSE),"")</f>
        <v/>
      </c>
      <c r="DB198" s="171" t="str">
        <f>IFERROR(VLOOKUP($B198,'NAV plus Dist'!$B:$FD,DB$1,FALSE)/VLOOKUP($B197,NAV!$A:$FC,DB$1,FALSE),"")</f>
        <v/>
      </c>
      <c r="DC198" s="171" t="str">
        <f>IFERROR(VLOOKUP($B198,'NAV plus Dist'!$B:$FD,DC$1,FALSE)/VLOOKUP($B197,NAV!$A:$FC,DC$1,FALSE),"")</f>
        <v/>
      </c>
      <c r="DD198" s="171" t="str">
        <f>IFERROR(VLOOKUP($B198,'NAV plus Dist'!$B:$FD,DD$1,FALSE)/VLOOKUP($B197,NAV!$A:$FC,DD$1,FALSE),"")</f>
        <v/>
      </c>
      <c r="DE198" s="171" t="str">
        <f>IFERROR(VLOOKUP($B198,'NAV plus Dist'!$B:$FD,DE$1,FALSE)/VLOOKUP($B197,NAV!$A:$FC,DE$1,FALSE),"")</f>
        <v/>
      </c>
      <c r="DF198" s="171" t="str">
        <f>IFERROR(VLOOKUP($B198,'NAV plus Dist'!$B:$FD,DF$1,FALSE)/VLOOKUP($B197,NAV!$A:$FC,DF$1,FALSE),"")</f>
        <v/>
      </c>
      <c r="DG198" s="171" t="str">
        <f>IFERROR(VLOOKUP($B198,'NAV plus Dist'!$B:$FD,DG$1,FALSE)/VLOOKUP($B197,NAV!$A:$FC,DG$1,FALSE),"")</f>
        <v/>
      </c>
      <c r="DH198" s="171" t="str">
        <f>IFERROR(VLOOKUP($B198,'NAV plus Dist'!$B:$FD,DH$1,FALSE)/VLOOKUP($B197,NAV!$A:$FC,DH$1,FALSE),"")</f>
        <v/>
      </c>
    </row>
    <row r="199" spans="1:112">
      <c r="A199" s="94">
        <f t="shared" si="46"/>
        <v>2</v>
      </c>
      <c r="B199" s="168">
        <f t="shared" si="47"/>
        <v>46022</v>
      </c>
      <c r="C199" s="171">
        <f>IFERROR(VLOOKUP($B199,'NAV plus Dist'!$B:$FD,C$1,FALSE)/VLOOKUP($B198,NAV!$A:$FC,C$1,FALSE),"")</f>
        <v>1.0202700910031572</v>
      </c>
      <c r="D199" s="171">
        <f>IFERROR(VLOOKUP($B199,'NAV plus Dist'!$B:$FD,D$1,FALSE)/VLOOKUP($B198,NAV!$A:$FC,D$1,FALSE),"")</f>
        <v>1.0047235584461955</v>
      </c>
      <c r="E199" s="171">
        <f>IFERROR(VLOOKUP($B199,'NAV plus Dist'!$B:$FD,E$1,FALSE)/VLOOKUP($B198,NAV!$A:$FC,E$1,FALSE),"")</f>
        <v>1.0227449825148245</v>
      </c>
      <c r="F199" s="171">
        <f>IFERROR(VLOOKUP($B199,'NAV plus Dist'!$B:$FD,F$1,FALSE)/VLOOKUP($B198,NAV!$A:$FC,F$1,FALSE),"")</f>
        <v>0.97430219865897405</v>
      </c>
      <c r="G199" s="171" t="str">
        <f>IFERROR(VLOOKUP($B199,'NAV plus Dist'!$B:$FD,G$1,FALSE)/VLOOKUP($B198,NAV!$A:$FC,G$1,FALSE),"")</f>
        <v/>
      </c>
      <c r="H199" s="171">
        <f>IFERROR(VLOOKUP($B199,'NAV plus Dist'!$B:$FD,H$1,FALSE)/VLOOKUP($B198,NAV!$A:$FC,H$1,FALSE),"")</f>
        <v>1.0258290683022089</v>
      </c>
      <c r="I199" s="171">
        <f>IFERROR(VLOOKUP($B199,'NAV plus Dist'!$B:$FD,I$1,FALSE)/VLOOKUP($B198,NAV!$A:$FC,I$1,FALSE),"")</f>
        <v>0.9814650032923421</v>
      </c>
      <c r="J199" s="171" t="str">
        <f>IFERROR(VLOOKUP($B199,'NAV plus Dist'!$B:$FD,J$1,FALSE)/VLOOKUP($B198,NAV!$A:$FC,J$1,FALSE),"")</f>
        <v/>
      </c>
      <c r="K199" s="171">
        <f>IFERROR(VLOOKUP($B199,'NAV plus Dist'!$B:$FD,K$1,FALSE)/VLOOKUP($B198,NAV!$A:$FC,K$1,FALSE),"")</f>
        <v>0.97713407694058718</v>
      </c>
      <c r="L199" s="171">
        <f>IFERROR(VLOOKUP($B199,'NAV plus Dist'!$B:$FD,L$1,FALSE)/VLOOKUP($B198,NAV!$A:$FC,L$1,FALSE),"")</f>
        <v>0.96104594856343484</v>
      </c>
      <c r="M199" s="171">
        <f>IFERROR(VLOOKUP($B199,'NAV plus Dist'!$B:$FD,M$1,FALSE)/VLOOKUP($B198,NAV!$A:$FC,M$1,FALSE),"")</f>
        <v>0.97827266610232022</v>
      </c>
      <c r="N199" s="171">
        <f>IFERROR(VLOOKUP($B199,'NAV plus Dist'!$B:$FD,N$1,FALSE)/VLOOKUP($B198,NAV!$A:$FC,N$1,FALSE),"")</f>
        <v>1.0056184327813944</v>
      </c>
      <c r="O199" s="171">
        <f>IFERROR(VLOOKUP($B199,'NAV plus Dist'!$B:$FD,O$1,FALSE)/VLOOKUP($B198,NAV!$A:$FC,O$1,FALSE),"")</f>
        <v>0.99423725483775893</v>
      </c>
      <c r="P199" s="171">
        <f>IFERROR(VLOOKUP($B199,'NAV plus Dist'!$B:$FD,P$1,FALSE)/VLOOKUP($B198,NAV!$A:$FC,P$1,FALSE),"")</f>
        <v>1.0003362213888529</v>
      </c>
      <c r="Q199" s="171" t="str">
        <f>IFERROR(VLOOKUP($B199,'NAV plus Dist'!$B:$FD,Q$1,FALSE)/VLOOKUP($B198,NAV!$A:$FC,Q$1,FALSE),"")</f>
        <v/>
      </c>
      <c r="R199" s="171" t="str">
        <f>IFERROR(VLOOKUP($B199,'NAV plus Dist'!$B:$FD,R$1,FALSE)/VLOOKUP($B198,NAV!$A:$FC,R$1,FALSE),"")</f>
        <v/>
      </c>
      <c r="S199" s="171" t="str">
        <f>IFERROR(VLOOKUP($B199,'NAV plus Dist'!$B:$FD,S$1,FALSE)/VLOOKUP($B198,NAV!$A:$FC,S$1,FALSE),"")</f>
        <v/>
      </c>
      <c r="T199" s="171" t="str">
        <f>IFERROR(VLOOKUP($B199,'NAV plus Dist'!$B:$FD,T$1,FALSE)/VLOOKUP($B198,NAV!$A:$FC,T$1,FALSE),"")</f>
        <v/>
      </c>
      <c r="U199" s="171" t="str">
        <f>IFERROR(VLOOKUP($B199,'NAV plus Dist'!$B:$FD,U$1,FALSE)/VLOOKUP($B198,NAV!$A:$FC,U$1,FALSE),"")</f>
        <v/>
      </c>
      <c r="V199" s="171" t="str">
        <f>IFERROR(VLOOKUP($B199,'NAV plus Dist'!$B:$FD,V$1,FALSE)/VLOOKUP($B198,NAV!$A:$FC,V$1,FALSE),"")</f>
        <v/>
      </c>
      <c r="W199" s="171" t="str">
        <f>IFERROR(VLOOKUP($B199,'NAV plus Dist'!$B:$FD,W$1,FALSE)/VLOOKUP($B198,NAV!$A:$FC,W$1,FALSE),"")</f>
        <v/>
      </c>
      <c r="X199" s="171" t="str">
        <f>IFERROR(VLOOKUP($B199,'NAV plus Dist'!$B:$FD,X$1,FALSE)/VLOOKUP($B198,NAV!$A:$FC,X$1,FALSE),"")</f>
        <v/>
      </c>
      <c r="Y199" s="171" t="str">
        <f>IFERROR(VLOOKUP($B199,'NAV plus Dist'!$B:$FD,Y$1,FALSE)/VLOOKUP($B198,NAV!$A:$FC,Y$1,FALSE),"")</f>
        <v/>
      </c>
      <c r="Z199" s="171" t="str">
        <f>IFERROR(VLOOKUP($B199,'NAV plus Dist'!$B:$FD,Z$1,FALSE)/VLOOKUP($B198,NAV!$A:$FC,Z$1,FALSE),"")</f>
        <v/>
      </c>
      <c r="AA199" s="171">
        <f>IFERROR(VLOOKUP($B199,'NAV plus Dist'!$B:$FD,AA$1,FALSE)/VLOOKUP($B198,NAV!$A:$FC,AA$1,FALSE),"")</f>
        <v>0.99692746219482842</v>
      </c>
      <c r="AB199" s="171">
        <f>IFERROR(VLOOKUP($B199,'NAV plus Dist'!$B:$FD,AB$1,FALSE)/VLOOKUP($B198,NAV!$A:$FC,AB$1,FALSE),"")</f>
        <v>0.98161249103998494</v>
      </c>
      <c r="AC199" s="171">
        <f>IFERROR(VLOOKUP($B199,'NAV plus Dist'!$B:$FD,AC$1,FALSE)/VLOOKUP($B198,NAV!$A:$FC,AC$1,FALSE),"")</f>
        <v>0.99921127560396572</v>
      </c>
      <c r="AD199" s="171">
        <f>IFERROR(VLOOKUP($B199,'NAV plus Dist'!$B:$FD,AD$1,FALSE)/VLOOKUP($B198,NAV!$A:$FC,AD$1,FALSE),"")</f>
        <v>1.0370583430169011</v>
      </c>
      <c r="AE199" s="171">
        <f>IFERROR(VLOOKUP($B199,'NAV plus Dist'!$B:$FD,AE$1,FALSE)/VLOOKUP($B198,NAV!$A:$FC,AE$1,FALSE),"")</f>
        <v>0.98184021593433823</v>
      </c>
      <c r="AF199" s="171">
        <f>IFERROR(VLOOKUP($B199,'NAV plus Dist'!$B:$FD,AF$1,FALSE)/VLOOKUP($B198,NAV!$A:$FC,AF$1,FALSE),"")</f>
        <v>0.98983042196730919</v>
      </c>
      <c r="AG199" s="171">
        <f>IFERROR(VLOOKUP($B199,'NAV plus Dist'!$B:$FD,AG$1,FALSE)/VLOOKUP($B198,NAV!$A:$FC,AG$1,FALSE),"")</f>
        <v>0.97412031782065833</v>
      </c>
      <c r="AH199" s="171">
        <f>IFERROR(VLOOKUP($B199,'NAV plus Dist'!$B:$FD,AH$1,FALSE)/VLOOKUP($B198,NAV!$A:$FC,AH$1,FALSE),"")</f>
        <v>0.99158186433178885</v>
      </c>
      <c r="AI199" s="171">
        <f>IFERROR(VLOOKUP($B199,'NAV plus Dist'!$B:$FD,AI$1,FALSE)/VLOOKUP($B198,NAV!$A:$FC,AI$1,FALSE),"")</f>
        <v>0.85803725908341044</v>
      </c>
      <c r="AJ199" s="171">
        <f>IFERROR(VLOOKUP($B199,'NAV plus Dist'!$B:$FD,AJ$1,FALSE)/VLOOKUP($B198,NAV!$A:$FC,AJ$1,FALSE),"")</f>
        <v>0.99558104652041146</v>
      </c>
      <c r="AK199" s="171">
        <f>IFERROR(VLOOKUP($B199,'NAV plus Dist'!$B:$FD,AK$1,FALSE)/VLOOKUP($B198,NAV!$A:$FC,AK$1,FALSE),"")</f>
        <v>1.0586708583126188</v>
      </c>
      <c r="AL199" s="171">
        <f>IFERROR(VLOOKUP($B199,'NAV plus Dist'!$B:$FD,AL$1,FALSE)/VLOOKUP($B198,NAV!$A:$FC,AL$1,FALSE),"")</f>
        <v>1.0611186472759393</v>
      </c>
      <c r="AM199" s="171">
        <f>IFERROR(VLOOKUP($B199,'NAV plus Dist'!$B:$FD,AM$1,FALSE)/VLOOKUP($B198,NAV!$A:$FC,AM$1,FALSE),"")</f>
        <v>0.97759286082298857</v>
      </c>
      <c r="AN199" s="171">
        <f>IFERROR(VLOOKUP($B199,'NAV plus Dist'!$B:$FD,AN$1,FALSE)/VLOOKUP($B198,NAV!$A:$FC,AN$1,FALSE),"")</f>
        <v>1.0436734438144168</v>
      </c>
      <c r="AO199" s="171">
        <f>IFERROR(VLOOKUP($B199,'NAV plus Dist'!$B:$FD,AO$1,FALSE)/VLOOKUP($B198,NAV!$A:$FC,AO$1,FALSE),"")</f>
        <v>1.0623800909938057</v>
      </c>
      <c r="AP199" s="171">
        <f>IFERROR(VLOOKUP($B199,'NAV plus Dist'!$B:$FD,AP$1,FALSE)/VLOOKUP($B198,NAV!$A:$FC,AP$1,FALSE),"")</f>
        <v>1.0085510522350138</v>
      </c>
      <c r="AQ199" s="171">
        <f>IFERROR(VLOOKUP($B199,'NAV plus Dist'!$B:$FD,AQ$1,FALSE)/VLOOKUP($B198,NAV!$A:$FC,AQ$1,FALSE),"")</f>
        <v>1.0494325649264657</v>
      </c>
      <c r="AR199" s="171">
        <f>IFERROR(VLOOKUP($B199,'NAV plus Dist'!$B:$FD,AR$1,FALSE)/VLOOKUP($B198,NAV!$A:$FC,AR$1,FALSE),"")</f>
        <v>1.0018039963920071</v>
      </c>
      <c r="AS199" s="171">
        <f>IFERROR(VLOOKUP($B199,'NAV plus Dist'!$B:$FD,AS$1,FALSE)/VLOOKUP($B198,NAV!$A:$FC,AS$1,FALSE),"")</f>
        <v>1.0104896280440654</v>
      </c>
      <c r="AT199" s="171">
        <f>IFERROR(VLOOKUP($B199,'NAV plus Dist'!$B:$FD,AT$1,FALSE)/VLOOKUP($B198,NAV!$A:$FC,AT$1,FALSE),"")</f>
        <v>1.0043096660837567</v>
      </c>
      <c r="AU199" s="171">
        <f>IFERROR(VLOOKUP($B199,'NAV plus Dist'!$B:$FD,AU$1,FALSE)/VLOOKUP($B198,NAV!$A:$FC,AU$1,FALSE),"")</f>
        <v>1.0125</v>
      </c>
      <c r="AV199" s="171">
        <f>IFERROR(VLOOKUP($B199,'NAV plus Dist'!$B:$FD,AV$1,FALSE)/VLOOKUP($B198,NAV!$A:$FC,AV$1,FALSE),"")</f>
        <v>0.99851398972530037</v>
      </c>
      <c r="AW199" s="171">
        <f>IFERROR(VLOOKUP($B199,'NAV plus Dist'!$B:$FD,AW$1,FALSE)/VLOOKUP($B198,NAV!$A:$FC,AW$1,FALSE),"")</f>
        <v>0.99337539724453583</v>
      </c>
      <c r="AX199" s="171">
        <f>IFERROR(VLOOKUP($B199,'NAV plus Dist'!$B:$FD,AX$1,FALSE)/VLOOKUP($B198,NAV!$A:$FC,AX$1,FALSE),"")</f>
        <v>0.99558325430158523</v>
      </c>
      <c r="AY199" s="171">
        <f>IFERROR(VLOOKUP($B199,'NAV plus Dist'!$B:$FD,AY$1,FALSE)/VLOOKUP($B198,NAV!$A:$FC,AY$1,FALSE),"")</f>
        <v>1.0006980730704891</v>
      </c>
      <c r="AZ199" s="171">
        <f>IFERROR(VLOOKUP($B199,'NAV plus Dist'!$B:$FD,AZ$1,FALSE)/VLOOKUP($B198,NAV!$A:$FC,AZ$1,FALSE),"")</f>
        <v>0.99916302933163692</v>
      </c>
      <c r="BA199" s="171">
        <f>IFERROR(VLOOKUP($B199,'NAV plus Dist'!$B:$FD,BA$1,FALSE)/VLOOKUP($B198,NAV!$A:$FC,BA$1,FALSE),"")</f>
        <v>1.0038083096335524</v>
      </c>
      <c r="BB199" s="171">
        <f>IFERROR(VLOOKUP($B199,'NAV plus Dist'!$B:$FD,BB$1,FALSE)/VLOOKUP($B198,NAV!$A:$FC,BB$1,FALSE),"")</f>
        <v>0.98061256896386184</v>
      </c>
      <c r="BC199" s="171">
        <f>IFERROR(VLOOKUP($B199,'NAV plus Dist'!$B:$FD,BC$1,FALSE)/VLOOKUP($B198,NAV!$A:$FC,BC$1,FALSE),"")</f>
        <v>0.99827504977279291</v>
      </c>
      <c r="BD199" s="171">
        <f>IFERROR(VLOOKUP($B199,'NAV plus Dist'!$B:$FD,BD$1,FALSE)/VLOOKUP($B198,NAV!$A:$FC,BD$1,FALSE),"")</f>
        <v>0.97938575612007905</v>
      </c>
      <c r="BE199" s="171">
        <f>IFERROR(VLOOKUP($B199,'NAV plus Dist'!$B:$FD,BE$1,FALSE)/VLOOKUP($B198,NAV!$A:$FC,BE$1,FALSE),"")</f>
        <v>0.9967996554617482</v>
      </c>
      <c r="BF199" s="171">
        <f>IFERROR(VLOOKUP($B199,'NAV plus Dist'!$B:$FD,BF$1,FALSE)/VLOOKUP($B198,NAV!$A:$FC,BF$1,FALSE),"")</f>
        <v>0.99607200096347159</v>
      </c>
      <c r="BG199" s="171">
        <f>IFERROR(VLOOKUP($B199,'NAV plus Dist'!$B:$FD,BG$1,FALSE)/VLOOKUP($B198,NAV!$A:$FC,BG$1,FALSE),"")</f>
        <v>1.0132997019032333</v>
      </c>
      <c r="BH199" s="171">
        <f>IFERROR(VLOOKUP($B199,'NAV plus Dist'!$B:$FD,BH$1,FALSE)/VLOOKUP($B198,NAV!$A:$FC,BH$1,FALSE),"")</f>
        <v>0.9948468281000008</v>
      </c>
      <c r="BI199" s="171">
        <f>IFERROR(VLOOKUP($B199,'NAV plus Dist'!$B:$FD,BI$1,FALSE)/VLOOKUP($B198,NAV!$A:$FC,BI$1,FALSE),"")</f>
        <v>1.0126031675217486</v>
      </c>
      <c r="BJ199" s="171">
        <f>IFERROR(VLOOKUP($B199,'NAV plus Dist'!$B:$FD,BJ$1,FALSE)/VLOOKUP($B198,NAV!$A:$FC,BJ$1,FALSE),"")</f>
        <v>0.97377747486795041</v>
      </c>
      <c r="BK199" s="171">
        <f>IFERROR(VLOOKUP($B199,'NAV plus Dist'!$B:$FD,BK$1,FALSE)/VLOOKUP($B198,NAV!$A:$FC,BK$1,FALSE),"")</f>
        <v>0.9912278393291053</v>
      </c>
      <c r="BL199" s="171">
        <f>IFERROR(VLOOKUP($B199,'NAV plus Dist'!$B:$FD,BL$1,FALSE)/VLOOKUP($B198,NAV!$A:$FC,BL$1,FALSE),"")</f>
        <v>0.97049641497135408</v>
      </c>
      <c r="BM199" s="171">
        <f>IFERROR(VLOOKUP($B199,'NAV plus Dist'!$B:$FD,BM$1,FALSE)/VLOOKUP($B198,NAV!$A:$FC,BM$1,FALSE),"")</f>
        <v>0.98786630845911838</v>
      </c>
      <c r="BN199" s="171">
        <f>IFERROR(VLOOKUP($B199,'NAV plus Dist'!$B:$FD,BN$1,FALSE)/VLOOKUP($B198,NAV!$A:$FC,BN$1,FALSE),"")</f>
        <v>1.0375349520544699</v>
      </c>
      <c r="BO199" s="171">
        <f>IFERROR(VLOOKUP($B199,'NAV plus Dist'!$B:$FD,BO$1,FALSE)/VLOOKUP($B198,NAV!$A:$FC,BO$1,FALSE),"")</f>
        <v>1.0561109030819074</v>
      </c>
      <c r="BP199" s="171">
        <f>IFERROR(VLOOKUP($B199,'NAV plus Dist'!$B:$FD,BP$1,FALSE)/VLOOKUP($B198,NAV!$A:$FC,BP$1,FALSE),"")</f>
        <v>1.0501122779208771</v>
      </c>
      <c r="BQ199" s="171">
        <f>IFERROR(VLOOKUP($B199,'NAV plus Dist'!$B:$FD,BQ$1,FALSE)/VLOOKUP($B198,NAV!$A:$FC,BQ$1,FALSE),"")</f>
        <v>1.0689252236807316</v>
      </c>
      <c r="BR199" s="171">
        <f>IFERROR(VLOOKUP($B199,'NAV plus Dist'!$B:$FD,BR$1,FALSE)/VLOOKUP($B198,NAV!$A:$FC,BR$1,FALSE),"")</f>
        <v>1.030226471954411</v>
      </c>
      <c r="BS199" s="171">
        <f>IFERROR(VLOOKUP($B199,'NAV plus Dist'!$B:$FD,BS$1,FALSE)/VLOOKUP($B198,NAV!$A:$FC,BS$1,FALSE),"")</f>
        <v>0.8494664003266712</v>
      </c>
      <c r="BT199" s="171">
        <f>IFERROR(VLOOKUP($B199,'NAV plus Dist'!$B:$FD,BT$1,FALSE)/VLOOKUP($B198,NAV!$A:$FC,BT$1,FALSE),"")</f>
        <v>1.005353012025159</v>
      </c>
      <c r="BU199" s="171">
        <f>IFERROR(VLOOKUP($B199,'NAV plus Dist'!$B:$FD,BU$1,FALSE)/VLOOKUP($B198,NAV!$A:$FC,BU$1,FALSE),"")</f>
        <v>0.87155565646349786</v>
      </c>
      <c r="BV199" s="171">
        <f>IFERROR(VLOOKUP($B199,'NAV plus Dist'!$B:$FD,BV$1,FALSE)/VLOOKUP($B198,NAV!$A:$FC,BV$1,FALSE),"")</f>
        <v>1.0561652939162656</v>
      </c>
      <c r="BW199" s="171">
        <f>IFERROR(VLOOKUP($B199,'NAV plus Dist'!$B:$FD,BW$1,FALSE)/VLOOKUP($B198,NAV!$A:$FC,BW$1,FALSE),"")</f>
        <v>0.95035736009732363</v>
      </c>
      <c r="BX199" s="171">
        <f>IFERROR(VLOOKUP($B199,'NAV plus Dist'!$B:$FD,BX$1,FALSE)/VLOOKUP($B198,NAV!$A:$FC,BX$1,FALSE),"")</f>
        <v>0.96738437125655352</v>
      </c>
      <c r="BY199" s="171">
        <f>IFERROR(VLOOKUP($B199,'NAV plus Dist'!$B:$FD,BY$1,FALSE)/VLOOKUP($B198,NAV!$A:$FC,BY$1,FALSE),"")</f>
        <v>0.98251235461246933</v>
      </c>
      <c r="BZ199" s="171">
        <f>IFERROR(VLOOKUP($B199,'NAV plus Dist'!$B:$FD,BZ$1,FALSE)/VLOOKUP($B198,NAV!$A:$FC,BZ$1,FALSE),"")</f>
        <v>0.84094952690855007</v>
      </c>
      <c r="CA199" s="171">
        <f>IFERROR(VLOOKUP($B199,'NAV plus Dist'!$B:$FD,CA$1,FALSE)/VLOOKUP($B198,NAV!$A:$FC,CA$1,FALSE),"")</f>
        <v>0.80868233379600807</v>
      </c>
      <c r="CB199" s="171">
        <f>IFERROR(VLOOKUP($B199,'NAV plus Dist'!$B:$FD,CB$1,FALSE)/VLOOKUP($B198,NAV!$A:$FC,CB$1,FALSE),"")</f>
        <v>0.92210205967067016</v>
      </c>
      <c r="CC199" s="171">
        <f>IFERROR(VLOOKUP($B199,'NAV plus Dist'!$B:$FD,CC$1,FALSE)/VLOOKUP($B198,NAV!$A:$FC,CC$1,FALSE),"")</f>
        <v>0.96580220115008175</v>
      </c>
      <c r="CD199" s="171">
        <f>IFERROR(VLOOKUP($B199,'NAV plus Dist'!$B:$FD,CD$1,FALSE)/VLOOKUP($B198,NAV!$A:$FC,CD$1,FALSE),"")</f>
        <v>0.83661541897777614</v>
      </c>
      <c r="CE199" s="171">
        <f>IFERROR(VLOOKUP($B199,'NAV plus Dist'!$B:$FD,CE$1,FALSE)/VLOOKUP($B198,NAV!$A:$FC,CE$1,FALSE),"")</f>
        <v>0.8397039601511993</v>
      </c>
      <c r="CF199" s="171">
        <f>IFERROR(VLOOKUP($B199,'NAV plus Dist'!$B:$FD,CF$1,FALSE)/VLOOKUP($B198,NAV!$A:$FC,CF$1,FALSE),"")</f>
        <v>0.95767398457836062</v>
      </c>
      <c r="CG199" s="171">
        <f>IFERROR(VLOOKUP($B199,'NAV plus Dist'!$B:$FD,CG$1,FALSE)/VLOOKUP($B198,NAV!$A:$FC,CG$1,FALSE),"")</f>
        <v>0.8366332841362335</v>
      </c>
      <c r="CH199" s="171">
        <f>IFERROR(VLOOKUP($B199,'NAV plus Dist'!$B:$FD,CH$1,FALSE)/VLOOKUP($B198,NAV!$A:$FC,CH$1,FALSE),"")</f>
        <v>1.0112118195630533</v>
      </c>
      <c r="CI199" s="171">
        <f>IFERROR(VLOOKUP($B199,'NAV plus Dist'!$B:$FD,CI$1,FALSE)/VLOOKUP($B198,NAV!$A:$FC,CI$1,FALSE),"")</f>
        <v>1.0107688472632741</v>
      </c>
      <c r="CJ199" s="171">
        <f>IFERROR(VLOOKUP($B199,'NAV plus Dist'!$B:$FD,CJ$1,FALSE)/VLOOKUP($B198,NAV!$A:$FC,CJ$1,FALSE),"")</f>
        <v>0.95759452319404592</v>
      </c>
      <c r="CK199" s="171">
        <f>IFERROR(VLOOKUP($B199,'NAV plus Dist'!$B:$FD,CK$1,FALSE)/VLOOKUP($B198,NAV!$A:$FC,CK$1,FALSE),"")</f>
        <v>0.96025956261907486</v>
      </c>
      <c r="CL199" s="171">
        <f>IFERROR(VLOOKUP($B199,'NAV plus Dist'!$B:$FD,CL$1,FALSE)/VLOOKUP($B198,NAV!$A:$FC,CL$1,FALSE),"")</f>
        <v>0.96290403094970678</v>
      </c>
      <c r="CM199" s="171">
        <f>IFERROR(VLOOKUP($B199,'NAV plus Dist'!$B:$FD,CM$1,FALSE)/VLOOKUP($B198,NAV!$A:$FC,CM$1,FALSE),"")</f>
        <v>1.0109406962429539</v>
      </c>
      <c r="CN199" s="171">
        <f>IFERROR(VLOOKUP($B199,'NAV plus Dist'!$B:$FD,CN$1,FALSE)/VLOOKUP($B198,NAV!$A:$FC,CN$1,FALSE),"")</f>
        <v>1.0313170343145817</v>
      </c>
      <c r="CO199" s="171">
        <f>IFERROR(VLOOKUP($B199,'NAV plus Dist'!$B:$FD,CO$1,FALSE)/VLOOKUP($B198,NAV!$A:$FC,CO$1,FALSE),"")</f>
        <v>1.0134069047796586</v>
      </c>
      <c r="CP199" s="171">
        <f>IFERROR(VLOOKUP($B199,'NAV plus Dist'!$B:$FD,CP$1,FALSE)/VLOOKUP($B198,NAV!$A:$FC,CP$1,FALSE),"")</f>
        <v>0.98830480994415437</v>
      </c>
      <c r="CQ199" s="171">
        <f>IFERROR(VLOOKUP($B199,'NAV plus Dist'!$B:$FD,CQ$1,FALSE)/VLOOKUP($B198,NAV!$A:$FC,CQ$1,FALSE),"")</f>
        <v>0.95729739834358785</v>
      </c>
      <c r="CR199" s="171">
        <f>IFERROR(VLOOKUP($B199,'NAV plus Dist'!$B:$FD,CR$1,FALSE)/VLOOKUP($B198,NAV!$A:$FC,CR$1,FALSE),"")</f>
        <v>1.0763047178361174</v>
      </c>
      <c r="CS199" s="171">
        <f>IFERROR(VLOOKUP($B199,'NAV plus Dist'!$B:$FD,CS$1,FALSE)/VLOOKUP($B198,NAV!$A:$FC,CS$1,FALSE),"")</f>
        <v>0.99243193560103482</v>
      </c>
      <c r="CT199" s="171">
        <f>IFERROR(VLOOKUP($B199,'NAV plus Dist'!$B:$FD,CT$1,FALSE)/VLOOKUP($B198,NAV!$A:$FC,CT$1,FALSE),"")</f>
        <v>0.97863498052140485</v>
      </c>
      <c r="CU199" s="171">
        <f>IFERROR(VLOOKUP($B199,'NAV plus Dist'!$B:$FD,CU$1,FALSE)/VLOOKUP($B198,NAV!$A:$FC,CU$1,FALSE),"")</f>
        <v>1.0952380952380953</v>
      </c>
      <c r="CV199" s="171">
        <f>IFERROR(VLOOKUP($B199,'NAV plus Dist'!$B:$FD,CV$1,FALSE)/VLOOKUP($B198,NAV!$A:$FC,CV$1,FALSE),"")</f>
        <v>1.0097409736575926</v>
      </c>
      <c r="CW199" s="171">
        <f>IFERROR(VLOOKUP($B199,'NAV plus Dist'!$B:$FD,CW$1,FALSE)/VLOOKUP($B198,NAV!$A:$FC,CW$1,FALSE),"")</f>
        <v>0.86310050828004592</v>
      </c>
      <c r="CX199" s="171">
        <f>IFERROR(VLOOKUP($B199,'NAV plus Dist'!$B:$FD,CX$1,FALSE)/VLOOKUP($B198,NAV!$A:$FC,CX$1,FALSE),"")</f>
        <v>0.99054835686819398</v>
      </c>
      <c r="CY199" s="171">
        <f>IFERROR(VLOOKUP($B199,'NAV plus Dist'!$B:$FD,CY$1,FALSE)/VLOOKUP($B198,NAV!$A:$FC,CY$1,FALSE),"")</f>
        <v>1.0485059627495645</v>
      </c>
      <c r="CZ199" s="171">
        <f>IFERROR(VLOOKUP($B199,'NAV plus Dist'!$B:$FD,CZ$1,FALSE)/VLOOKUP($B198,NAV!$A:$FC,CZ$1,FALSE),"")</f>
        <v>0.87718866644044802</v>
      </c>
      <c r="DA199" s="171" t="str">
        <f>IFERROR(VLOOKUP($B199,'NAV plus Dist'!$B:$FD,DA$1,FALSE)/VLOOKUP($B198,NAV!$A:$FC,DA$1,FALSE),"")</f>
        <v/>
      </c>
      <c r="DB199" s="171" t="str">
        <f>IFERROR(VLOOKUP($B199,'NAV plus Dist'!$B:$FD,DB$1,FALSE)/VLOOKUP($B198,NAV!$A:$FC,DB$1,FALSE),"")</f>
        <v/>
      </c>
      <c r="DC199" s="171" t="str">
        <f>IFERROR(VLOOKUP($B199,'NAV plus Dist'!$B:$FD,DC$1,FALSE)/VLOOKUP($B198,NAV!$A:$FC,DC$1,FALSE),"")</f>
        <v/>
      </c>
      <c r="DD199" s="171" t="str">
        <f>IFERROR(VLOOKUP($B199,'NAV plus Dist'!$B:$FD,DD$1,FALSE)/VLOOKUP($B198,NAV!$A:$FC,DD$1,FALSE),"")</f>
        <v/>
      </c>
      <c r="DE199" s="171" t="str">
        <f>IFERROR(VLOOKUP($B199,'NAV plus Dist'!$B:$FD,DE$1,FALSE)/VLOOKUP($B198,NAV!$A:$FC,DE$1,FALSE),"")</f>
        <v/>
      </c>
      <c r="DF199" s="171" t="str">
        <f>IFERROR(VLOOKUP($B199,'NAV plus Dist'!$B:$FD,DF$1,FALSE)/VLOOKUP($B198,NAV!$A:$FC,DF$1,FALSE),"")</f>
        <v/>
      </c>
      <c r="DG199" s="171" t="str">
        <f>IFERROR(VLOOKUP($B199,'NAV plus Dist'!$B:$FD,DG$1,FALSE)/VLOOKUP($B198,NAV!$A:$FC,DG$1,FALSE),"")</f>
        <v/>
      </c>
      <c r="DH199" s="171" t="str">
        <f>IFERROR(VLOOKUP($B199,'NAV plus Dist'!$B:$FD,DH$1,FALSE)/VLOOKUP($B198,NAV!$A:$FC,DH$1,FALSE),"")</f>
        <v/>
      </c>
    </row>
    <row r="200" spans="1:112">
      <c r="A200" s="94">
        <f t="shared" si="46"/>
        <v>1</v>
      </c>
      <c r="B200" s="168">
        <f t="shared" si="47"/>
        <v>46053</v>
      </c>
      <c r="C200" s="171">
        <f>IFERROR(VLOOKUP($B200,'NAV plus Dist'!$B:$AAA,C$1,FALSE)/VLOOKUP($B199,NAV!$A:$AAA,C$1,FALSE),"")</f>
        <v>1.0039345121152587</v>
      </c>
      <c r="D200" s="171">
        <f>IFERROR(VLOOKUP($B200,'NAV plus Dist'!$B:$AAA,D$1,FALSE)/VLOOKUP($B199,NAV!$A:$AAA,D$1,FALSE),"")</f>
        <v>0.99772769026967967</v>
      </c>
      <c r="E200" s="171">
        <f>IFERROR(VLOOKUP($B200,'NAV plus Dist'!$B:$AAA,E$1,FALSE)/VLOOKUP($B199,NAV!$A:$AAA,E$1,FALSE),"")</f>
        <v>1.0057282874524784</v>
      </c>
      <c r="F200" s="171">
        <f>IFERROR(VLOOKUP($B200,'NAV plus Dist'!$B:$AAA,F$1,FALSE)/VLOOKUP($B199,NAV!$A:$AAA,F$1,FALSE),"")</f>
        <v>0.99433122460636503</v>
      </c>
      <c r="G200" s="171" t="str">
        <f>IFERROR(VLOOKUP($B200,'NAV plus Dist'!$B:$AAA,G$1,FALSE)/VLOOKUP($B199,NAV!$A:$AAA,G$1,FALSE),"")</f>
        <v/>
      </c>
      <c r="H200" s="171">
        <f>IFERROR(VLOOKUP($B200,'NAV plus Dist'!$B:$AAA,H$1,FALSE)/VLOOKUP($B199,NAV!$A:$AAA,H$1,FALSE),"")</f>
        <v>1.0031615071809701</v>
      </c>
      <c r="I200" s="171">
        <f>IFERROR(VLOOKUP($B200,'NAV plus Dist'!$B:$AAA,I$1,FALSE)/VLOOKUP($B199,NAV!$A:$AAA,I$1,FALSE),"")</f>
        <v>1.0480629506758423</v>
      </c>
      <c r="J200" s="171" t="str">
        <f>IFERROR(VLOOKUP($B200,'NAV plus Dist'!$B:$AAA,J$1,FALSE)/VLOOKUP($B199,NAV!$A:$AAA,J$1,FALSE),"")</f>
        <v/>
      </c>
      <c r="K200" s="171">
        <f>IFERROR(VLOOKUP($B200,'NAV plus Dist'!$B:$AAA,K$1,FALSE)/VLOOKUP($B199,NAV!$A:$AAA,K$1,FALSE),"")</f>
        <v>1.0005663649986429</v>
      </c>
      <c r="L200" s="171">
        <f>IFERROR(VLOOKUP($B200,'NAV plus Dist'!$B:$AAA,L$1,FALSE)/VLOOKUP($B199,NAV!$A:$AAA,L$1,FALSE),"")</f>
        <v>0.99383289876431236</v>
      </c>
      <c r="M200" s="171">
        <f>IFERROR(VLOOKUP($B200,'NAV plus Dist'!$B:$AAA,M$1,FALSE)/VLOOKUP($B199,NAV!$A:$AAA,M$1,FALSE),"")</f>
        <v>1.0017969451931716</v>
      </c>
      <c r="N200" s="171">
        <f>IFERROR(VLOOKUP($B200,'NAV plus Dist'!$B:$AAA,N$1,FALSE)/VLOOKUP($B199,NAV!$A:$AAA,N$1,FALSE),"")</f>
        <v>1.0202512960829493</v>
      </c>
      <c r="O200" s="171">
        <f>IFERROR(VLOOKUP($B200,'NAV plus Dist'!$B:$AAA,O$1,FALSE)/VLOOKUP($B199,NAV!$A:$AAA,O$1,FALSE),"")</f>
        <v>1.0907521168852732</v>
      </c>
      <c r="P200" s="171">
        <f>IFERROR(VLOOKUP($B200,'NAV plus Dist'!$B:$AAA,P$1,FALSE)/VLOOKUP($B199,NAV!$A:$AAA,P$1,FALSE),"")</f>
        <v>1.0937857812012077</v>
      </c>
      <c r="Q200" s="171" t="str">
        <f>IFERROR(VLOOKUP($B200,'NAV plus Dist'!$B:$AAA,Q$1,FALSE)/VLOOKUP($B199,NAV!$A:$AAA,Q$1,FALSE),"")</f>
        <v/>
      </c>
      <c r="R200" s="171" t="str">
        <f>IFERROR(VLOOKUP($B200,'NAV plus Dist'!$B:$AAA,R$1,FALSE)/VLOOKUP($B199,NAV!$A:$AAA,R$1,FALSE),"")</f>
        <v/>
      </c>
      <c r="S200" s="171" t="str">
        <f>IFERROR(VLOOKUP($B200,'NAV plus Dist'!$B:$AAA,S$1,FALSE)/VLOOKUP($B199,NAV!$A:$AAA,S$1,FALSE),"")</f>
        <v/>
      </c>
      <c r="T200" s="171" t="str">
        <f>IFERROR(VLOOKUP($B200,'NAV plus Dist'!$B:$AAA,T$1,FALSE)/VLOOKUP($B199,NAV!$A:$AAA,T$1,FALSE),"")</f>
        <v/>
      </c>
      <c r="U200" s="171" t="str">
        <f>IFERROR(VLOOKUP($B200,'NAV plus Dist'!$B:$AAA,U$1,FALSE)/VLOOKUP($B199,NAV!$A:$AAA,U$1,FALSE),"")</f>
        <v/>
      </c>
      <c r="V200" s="171" t="str">
        <f>IFERROR(VLOOKUP($B200,'NAV plus Dist'!$B:$AAA,V$1,FALSE)/VLOOKUP($B199,NAV!$A:$AAA,V$1,FALSE),"")</f>
        <v/>
      </c>
      <c r="W200" s="171" t="str">
        <f>IFERROR(VLOOKUP($B200,'NAV plus Dist'!$B:$AAA,W$1,FALSE)/VLOOKUP($B199,NAV!$A:$AAA,W$1,FALSE),"")</f>
        <v/>
      </c>
      <c r="X200" s="171" t="str">
        <f>IFERROR(VLOOKUP($B200,'NAV plus Dist'!$B:$AAA,X$1,FALSE)/VLOOKUP($B199,NAV!$A:$AAA,X$1,FALSE),"")</f>
        <v/>
      </c>
      <c r="Y200" s="171" t="str">
        <f>IFERROR(VLOOKUP($B200,'NAV plus Dist'!$B:$AAA,Y$1,FALSE)/VLOOKUP($B199,NAV!$A:$AAA,Y$1,FALSE),"")</f>
        <v/>
      </c>
      <c r="Z200" s="171" t="str">
        <f>IFERROR(VLOOKUP($B200,'NAV plus Dist'!$B:$AAA,Z$1,FALSE)/VLOOKUP($B199,NAV!$A:$AAA,Z$1,FALSE),"")</f>
        <v/>
      </c>
      <c r="AA200" s="171">
        <f>IFERROR(VLOOKUP($B200,'NAV plus Dist'!$B:$AAA,AA$1,FALSE)/VLOOKUP($B199,NAV!$A:$AAA,AA$1,FALSE),"")</f>
        <v>1.0000933950986253</v>
      </c>
      <c r="AB200" s="171">
        <f>IFERROR(VLOOKUP($B200,'NAV plus Dist'!$B:$AAA,AB$1,FALSE)/VLOOKUP($B199,NAV!$A:$AAA,AB$1,FALSE),"")</f>
        <v>0.99364119421085384</v>
      </c>
      <c r="AC200" s="171">
        <f>IFERROR(VLOOKUP($B200,'NAV plus Dist'!$B:$AAA,AC$1,FALSE)/VLOOKUP($B199,NAV!$A:$AAA,AC$1,FALSE),"")</f>
        <v>1.0016027039678823</v>
      </c>
      <c r="AD200" s="171">
        <f>IFERROR(VLOOKUP($B200,'NAV plus Dist'!$B:$AAA,AD$1,FALSE)/VLOOKUP($B199,NAV!$A:$AAA,AD$1,FALSE),"")</f>
        <v>1.0797743460027955</v>
      </c>
      <c r="AE200" s="171">
        <f>IFERROR(VLOOKUP($B200,'NAV plus Dist'!$B:$AAA,AE$1,FALSE)/VLOOKUP($B199,NAV!$A:$AAA,AE$1,FALSE),"")</f>
        <v>1.0248990832610254</v>
      </c>
      <c r="AF200" s="171">
        <f>IFERROR(VLOOKUP($B200,'NAV plus Dist'!$B:$AAA,AF$1,FALSE)/VLOOKUP($B199,NAV!$A:$AAA,AF$1,FALSE),"")</f>
        <v>0.99411489593888847</v>
      </c>
      <c r="AG200" s="171">
        <f>IFERROR(VLOOKUP($B200,'NAV plus Dist'!$B:$AAA,AG$1,FALSE)/VLOOKUP($B199,NAV!$A:$AAA,AG$1,FALSE),"")</f>
        <v>0.98736468143580125</v>
      </c>
      <c r="AH200" s="171">
        <f>IFERROR(VLOOKUP($B200,'NAV plus Dist'!$B:$AAA,AH$1,FALSE)/VLOOKUP($B199,NAV!$A:$AAA,AH$1,FALSE),"")</f>
        <v>0.99528162435107559</v>
      </c>
      <c r="AI200" s="171">
        <f>IFERROR(VLOOKUP($B200,'NAV plus Dist'!$B:$AAA,AI$1,FALSE)/VLOOKUP($B199,NAV!$A:$AAA,AI$1,FALSE),"")</f>
        <v>1.0268279186674669</v>
      </c>
      <c r="AJ200" s="171">
        <f>IFERROR(VLOOKUP($B200,'NAV plus Dist'!$B:$AAA,AJ$1,FALSE)/VLOOKUP($B199,NAV!$A:$AAA,AJ$1,FALSE),"")</f>
        <v>1.0436708619062427</v>
      </c>
      <c r="AK200" s="171">
        <f>IFERROR(VLOOKUP($B200,'NAV plus Dist'!$B:$AAA,AK$1,FALSE)/VLOOKUP($B199,NAV!$A:$AAA,AK$1,FALSE),"")</f>
        <v>1.0251868850179062</v>
      </c>
      <c r="AL200" s="171">
        <f>IFERROR(VLOOKUP($B200,'NAV plus Dist'!$B:$AAA,AL$1,FALSE)/VLOOKUP($B199,NAV!$A:$AAA,AL$1,FALSE),"")</f>
        <v>1.0256187867114883</v>
      </c>
      <c r="AM200" s="171">
        <f>IFERROR(VLOOKUP($B200,'NAV plus Dist'!$B:$AAA,AM$1,FALSE)/VLOOKUP($B199,NAV!$A:$AAA,AM$1,FALSE),"")</f>
        <v>1.0953124378505232</v>
      </c>
      <c r="AN200" s="171">
        <f>IFERROR(VLOOKUP($B200,'NAV plus Dist'!$B:$AAA,AN$1,FALSE)/VLOOKUP($B199,NAV!$A:$AAA,AN$1,FALSE),"")</f>
        <v>0.98294767237679004</v>
      </c>
      <c r="AO200" s="171">
        <f>IFERROR(VLOOKUP($B200,'NAV plus Dist'!$B:$AAA,AO$1,FALSE)/VLOOKUP($B199,NAV!$A:$AAA,AO$1,FALSE),"")</f>
        <v>0.99082542180486055</v>
      </c>
      <c r="AP200" s="171">
        <f>IFERROR(VLOOKUP($B200,'NAV plus Dist'!$B:$AAA,AP$1,FALSE)/VLOOKUP($B199,NAV!$A:$AAA,AP$1,FALSE),"")</f>
        <v>1.0042606267959038</v>
      </c>
      <c r="AQ200" s="171">
        <f>IFERROR(VLOOKUP($B200,'NAV plus Dist'!$B:$AAA,AQ$1,FALSE)/VLOOKUP($B199,NAV!$A:$AAA,AQ$1,FALSE),"")</f>
        <v>0.98708751793400296</v>
      </c>
      <c r="AR200" s="171">
        <f>IFERROR(VLOOKUP($B200,'NAV plus Dist'!$B:$AAA,AR$1,FALSE)/VLOOKUP($B199,NAV!$A:$AAA,AR$1,FALSE),"")</f>
        <v>1.0017040034080069</v>
      </c>
      <c r="AS200" s="171">
        <f>IFERROR(VLOOKUP($B200,'NAV plus Dist'!$B:$AAA,AS$1,FALSE)/VLOOKUP($B199,NAV!$A:$AAA,AS$1,FALSE),"")</f>
        <v>1.0045624315076152</v>
      </c>
      <c r="AT200" s="171">
        <f>IFERROR(VLOOKUP($B200,'NAV plus Dist'!$B:$AAA,AT$1,FALSE)/VLOOKUP($B199,NAV!$A:$AAA,AT$1,FALSE),"")</f>
        <v>1.019210503296859</v>
      </c>
      <c r="AU200" s="171">
        <f>IFERROR(VLOOKUP($B200,'NAV plus Dist'!$B:$AAA,AU$1,FALSE)/VLOOKUP($B199,NAV!$A:$AAA,AU$1,FALSE),"")</f>
        <v>1</v>
      </c>
      <c r="AV200" s="171">
        <f>IFERROR(VLOOKUP($B200,'NAV plus Dist'!$B:$AAA,AV$1,FALSE)/VLOOKUP($B199,NAV!$A:$AAA,AV$1,FALSE),"")</f>
        <v>1.032924748531165</v>
      </c>
      <c r="AW200" s="171">
        <f>IFERROR(VLOOKUP($B200,'NAV plus Dist'!$B:$AAA,AW$1,FALSE)/VLOOKUP($B199,NAV!$A:$AAA,AW$1,FALSE),"")</f>
        <v>0.99787625920914147</v>
      </c>
      <c r="AX200" s="171">
        <f>IFERROR(VLOOKUP($B200,'NAV plus Dist'!$B:$AAA,AX$1,FALSE)/VLOOKUP($B199,NAV!$A:$AAA,AX$1,FALSE),"")</f>
        <v>0.99917752636484924</v>
      </c>
      <c r="AY200" s="171">
        <f>IFERROR(VLOOKUP($B200,'NAV plus Dist'!$B:$AAA,AY$1,FALSE)/VLOOKUP($B199,NAV!$A:$AAA,AY$1,FALSE),"")</f>
        <v>1.0026343782202571</v>
      </c>
      <c r="AZ200" s="171">
        <f>IFERROR(VLOOKUP($B200,'NAV plus Dist'!$B:$AAA,AZ$1,FALSE)/VLOOKUP($B199,NAV!$A:$AAA,AZ$1,FALSE),"")</f>
        <v>1.00261449503077</v>
      </c>
      <c r="BA200" s="171">
        <f>IFERROR(VLOOKUP($B200,'NAV plus Dist'!$B:$AAA,BA$1,FALSE)/VLOOKUP($B199,NAV!$A:$AAA,BA$1,FALSE),"")</f>
        <v>1.0490379104233196</v>
      </c>
      <c r="BB200" s="171">
        <f>IFERROR(VLOOKUP($B200,'NAV plus Dist'!$B:$AAA,BB$1,FALSE)/VLOOKUP($B199,NAV!$A:$AAA,BB$1,FALSE),"")</f>
        <v>1.0243659227232591</v>
      </c>
      <c r="BC200" s="171">
        <f>IFERROR(VLOOKUP($B200,'NAV plus Dist'!$B:$AAA,BC$1,FALSE)/VLOOKUP($B199,NAV!$A:$AAA,BC$1,FALSE),"")</f>
        <v>1.0325688038100809</v>
      </c>
      <c r="BD200" s="171">
        <f>IFERROR(VLOOKUP($B200,'NAV plus Dist'!$B:$AAA,BD$1,FALSE)/VLOOKUP($B199,NAV!$A:$AAA,BD$1,FALSE),"")</f>
        <v>1.031456805580397</v>
      </c>
      <c r="BE200" s="171">
        <f>IFERROR(VLOOKUP($B200,'NAV plus Dist'!$B:$AAA,BE$1,FALSE)/VLOOKUP($B199,NAV!$A:$AAA,BE$1,FALSE),"")</f>
        <v>1.0397385443524674</v>
      </c>
      <c r="BF200" s="171">
        <f>IFERROR(VLOOKUP($B200,'NAV plus Dist'!$B:$AAA,BF$1,FALSE)/VLOOKUP($B199,NAV!$A:$AAA,BF$1,FALSE),"")</f>
        <v>0.9668267008743715</v>
      </c>
      <c r="BG200" s="171">
        <f>IFERROR(VLOOKUP($B200,'NAV plus Dist'!$B:$AAA,BG$1,FALSE)/VLOOKUP($B199,NAV!$A:$AAA,BG$1,FALSE),"")</f>
        <v>0.97457821645816589</v>
      </c>
      <c r="BH200" s="171">
        <f>IFERROR(VLOOKUP($B200,'NAV plus Dist'!$B:$AAA,BH$1,FALSE)/VLOOKUP($B199,NAV!$A:$AAA,BH$1,FALSE),"")</f>
        <v>0.95836676562625367</v>
      </c>
      <c r="BI200" s="171">
        <f>IFERROR(VLOOKUP($B200,'NAV plus Dist'!$B:$AAA,BI$1,FALSE)/VLOOKUP($B199,NAV!$A:$AAA,BI$1,FALSE),"")</f>
        <v>0.96605544752033712</v>
      </c>
      <c r="BJ200" s="171">
        <f>IFERROR(VLOOKUP($B200,'NAV plus Dist'!$B:$AAA,BJ$1,FALSE)/VLOOKUP($B199,NAV!$A:$AAA,BJ$1,FALSE),"")</f>
        <v>0.89136596340188834</v>
      </c>
      <c r="BK200" s="171">
        <f>IFERROR(VLOOKUP($B200,'NAV plus Dist'!$B:$AAA,BK$1,FALSE)/VLOOKUP($B199,NAV!$A:$AAA,BK$1,FALSE),"")</f>
        <v>0.89850981657213003</v>
      </c>
      <c r="BL200" s="171">
        <f>IFERROR(VLOOKUP($B200,'NAV plus Dist'!$B:$AAA,BL$1,FALSE)/VLOOKUP($B199,NAV!$A:$AAA,BL$1,FALSE),"")</f>
        <v>0.86524256875470618</v>
      </c>
      <c r="BM200" s="171">
        <f>IFERROR(VLOOKUP($B200,'NAV plus Dist'!$B:$AAA,BM$1,FALSE)/VLOOKUP($B199,NAV!$A:$AAA,BM$1,FALSE),"")</f>
        <v>0.87216721272791631</v>
      </c>
      <c r="BN200" s="171">
        <f>IFERROR(VLOOKUP($B200,'NAV plus Dist'!$B:$AAA,BN$1,FALSE)/VLOOKUP($B199,NAV!$A:$AAA,BN$1,FALSE),"")</f>
        <v>1.0197751905623327</v>
      </c>
      <c r="BO200" s="171">
        <f>IFERROR(VLOOKUP($B200,'NAV plus Dist'!$B:$AAA,BO$1,FALSE)/VLOOKUP($B199,NAV!$A:$AAA,BO$1,FALSE),"")</f>
        <v>1.027925750357872</v>
      </c>
      <c r="BP200" s="171">
        <f>IFERROR(VLOOKUP($B200,'NAV plus Dist'!$B:$AAA,BP$1,FALSE)/VLOOKUP($B199,NAV!$A:$AAA,BP$1,FALSE),"")</f>
        <v>1.0275625912203885</v>
      </c>
      <c r="BQ200" s="171">
        <f>IFERROR(VLOOKUP($B200,'NAV plus Dist'!$B:$AAA,BQ$1,FALSE)/VLOOKUP($B199,NAV!$A:$AAA,BQ$1,FALSE),"")</f>
        <v>1.0358026097426052</v>
      </c>
      <c r="BR200" s="171">
        <f>IFERROR(VLOOKUP($B200,'NAV plus Dist'!$B:$AAA,BR$1,FALSE)/VLOOKUP($B199,NAV!$A:$AAA,BR$1,FALSE),"")</f>
        <v>0.95502911743088137</v>
      </c>
      <c r="BS200" s="171">
        <f>IFERROR(VLOOKUP($B200,'NAV plus Dist'!$B:$AAA,BS$1,FALSE)/VLOOKUP($B199,NAV!$A:$AAA,BS$1,FALSE),"")</f>
        <v>0.87507888976917192</v>
      </c>
      <c r="BT200" s="171">
        <f>IFERROR(VLOOKUP($B200,'NAV plus Dist'!$B:$AAA,BT$1,FALSE)/VLOOKUP($B199,NAV!$A:$AAA,BT$1,FALSE),"")</f>
        <v>1.0832961792699711</v>
      </c>
      <c r="BU200" s="171">
        <f>IFERROR(VLOOKUP($B200,'NAV plus Dist'!$B:$AAA,BU$1,FALSE)/VLOOKUP($B199,NAV!$A:$AAA,BU$1,FALSE),"")</f>
        <v>0.99938614153120842</v>
      </c>
      <c r="BV200" s="171">
        <f>IFERROR(VLOOKUP($B200,'NAV plus Dist'!$B:$AAA,BV$1,FALSE)/VLOOKUP($B199,NAV!$A:$AAA,BV$1,FALSE),"")</f>
        <v>0.79267977945489387</v>
      </c>
      <c r="BW200" s="171">
        <f>IFERROR(VLOOKUP($B200,'NAV plus Dist'!$B:$AAA,BW$1,FALSE)/VLOOKUP($B199,NAV!$A:$AAA,BW$1,FALSE),"")</f>
        <v>0.95647267583060069</v>
      </c>
      <c r="BX200" s="171">
        <f>IFERROR(VLOOKUP($B200,'NAV plus Dist'!$B:$AAA,BX$1,FALSE)/VLOOKUP($B199,NAV!$A:$AAA,BX$1,FALSE),"")</f>
        <v>0.96412762288013787</v>
      </c>
      <c r="BY200" s="171">
        <f>IFERROR(VLOOKUP($B200,'NAV plus Dist'!$B:$AAA,BY$1,FALSE)/VLOOKUP($B199,NAV!$A:$AAA,BY$1,FALSE),"")</f>
        <v>1.1102070633281274</v>
      </c>
      <c r="BZ200" s="171">
        <f>IFERROR(VLOOKUP($B200,'NAV plus Dist'!$B:$AAA,BZ$1,FALSE)/VLOOKUP($B199,NAV!$A:$AAA,BZ$1,FALSE),"")</f>
        <v>0.95644198710243833</v>
      </c>
      <c r="CA200" s="171">
        <f>IFERROR(VLOOKUP($B200,'NAV plus Dist'!$B:$AAA,CA$1,FALSE)/VLOOKUP($B199,NAV!$A:$AAA,CA$1,FALSE),"")</f>
        <v>0.8421813062645872</v>
      </c>
      <c r="CB200" s="171">
        <f>IFERROR(VLOOKUP($B200,'NAV plus Dist'!$B:$AAA,CB$1,FALSE)/VLOOKUP($B199,NAV!$A:$AAA,CB$1,FALSE),"")</f>
        <v>1.0758844438082968</v>
      </c>
      <c r="CC200" s="171">
        <f>IFERROR(VLOOKUP($B200,'NAV plus Dist'!$B:$AAA,CC$1,FALSE)/VLOOKUP($B199,NAV!$A:$AAA,CC$1,FALSE),"")</f>
        <v>1.0749545427298342</v>
      </c>
      <c r="CD200" s="171">
        <f>IFERROR(VLOOKUP($B200,'NAV plus Dist'!$B:$AAA,CD$1,FALSE)/VLOOKUP($B199,NAV!$A:$AAA,CD$1,FALSE),"")</f>
        <v>0.99275868492130015</v>
      </c>
      <c r="CE200" s="171">
        <f>IFERROR(VLOOKUP($B200,'NAV plus Dist'!$B:$AAA,CE$1,FALSE)/VLOOKUP($B199,NAV!$A:$AAA,CE$1,FALSE),"")</f>
        <v>0.8719998281011625</v>
      </c>
      <c r="CF200" s="171">
        <f>IFERROR(VLOOKUP($B200,'NAV plus Dist'!$B:$AAA,CF$1,FALSE)/VLOOKUP($B199,NAV!$A:$AAA,CF$1,FALSE),"")</f>
        <v>0.94364642045932534</v>
      </c>
      <c r="CG200" s="171">
        <f>IFERROR(VLOOKUP($B200,'NAV plus Dist'!$B:$AAA,CG$1,FALSE)/VLOOKUP($B199,NAV!$A:$AAA,CG$1,FALSE),"")</f>
        <v>1.0421321197076265</v>
      </c>
      <c r="CH200" s="171">
        <f>IFERROR(VLOOKUP($B200,'NAV plus Dist'!$B:$AAA,CH$1,FALSE)/VLOOKUP($B199,NAV!$A:$AAA,CH$1,FALSE),"")</f>
        <v>0.98996329305248421</v>
      </c>
      <c r="CI200" s="171">
        <f>IFERROR(VLOOKUP($B200,'NAV plus Dist'!$B:$AAA,CI$1,FALSE)/VLOOKUP($B199,NAV!$A:$AAA,CI$1,FALSE),"")</f>
        <v>0.99269591609522256</v>
      </c>
      <c r="CJ200" s="171">
        <f>IFERROR(VLOOKUP($B200,'NAV plus Dist'!$B:$AAA,CJ$1,FALSE)/VLOOKUP($B199,NAV!$A:$AAA,CJ$1,FALSE),"")</f>
        <v>0.93974264463503376</v>
      </c>
      <c r="CK200" s="171">
        <f>IFERROR(VLOOKUP($B200,'NAV plus Dist'!$B:$AAA,CK$1,FALSE)/VLOOKUP($B199,NAV!$A:$AAA,CK$1,FALSE),"")</f>
        <v>0.96406267497049736</v>
      </c>
      <c r="CL200" s="171">
        <f>IFERROR(VLOOKUP($B200,'NAV plus Dist'!$B:$AAA,CL$1,FALSE)/VLOOKUP($B199,NAV!$A:$AAA,CL$1,FALSE),"")</f>
        <v>1.0939432862365379</v>
      </c>
      <c r="CM200" s="171">
        <f>IFERROR(VLOOKUP($B200,'NAV plus Dist'!$B:$AAA,CM$1,FALSE)/VLOOKUP($B199,NAV!$A:$AAA,CM$1,FALSE),"")</f>
        <v>1.0760904849794564</v>
      </c>
      <c r="CN200" s="171">
        <f>IFERROR(VLOOKUP($B200,'NAV plus Dist'!$B:$AAA,CN$1,FALSE)/VLOOKUP($B199,NAV!$A:$AAA,CN$1,FALSE),"")</f>
        <v>1.3281264008717302</v>
      </c>
      <c r="CO200" s="171">
        <f>IFERROR(VLOOKUP($B200,'NAV plus Dist'!$B:$AAA,CO$1,FALSE)/VLOOKUP($B199,NAV!$A:$AAA,CO$1,FALSE),"")</f>
        <v>1.0435268189534503</v>
      </c>
      <c r="CP200" s="171">
        <f>IFERROR(VLOOKUP($B200,'NAV plus Dist'!$B:$AAA,CP$1,FALSE)/VLOOKUP($B199,NAV!$A:$AAA,CP$1,FALSE),"")</f>
        <v>1.0914030017987202</v>
      </c>
      <c r="CQ200" s="171">
        <f>IFERROR(VLOOKUP($B200,'NAV plus Dist'!$B:$AAA,CQ$1,FALSE)/VLOOKUP($B199,NAV!$A:$AAA,CQ$1,FALSE),"")</f>
        <v>1.014079307710138</v>
      </c>
      <c r="CR200" s="171">
        <f>IFERROR(VLOOKUP($B200,'NAV plus Dist'!$B:$AAA,CR$1,FALSE)/VLOOKUP($B199,NAV!$A:$AAA,CR$1,FALSE),"")</f>
        <v>0.9720641489912053</v>
      </c>
      <c r="CS200" s="171">
        <f>IFERROR(VLOOKUP($B200,'NAV plus Dist'!$B:$AAA,CS$1,FALSE)/VLOOKUP($B199,NAV!$A:$AAA,CS$1,FALSE),"")</f>
        <v>0.77667671324626297</v>
      </c>
      <c r="CT200" s="171">
        <f>IFERROR(VLOOKUP($B200,'NAV plus Dist'!$B:$AAA,CT$1,FALSE)/VLOOKUP($B199,NAV!$A:$AAA,CT$1,FALSE),"")</f>
        <v>1.1935284065044289</v>
      </c>
      <c r="CU200" s="171">
        <f>IFERROR(VLOOKUP($B200,'NAV plus Dist'!$B:$AAA,CU$1,FALSE)/VLOOKUP($B199,NAV!$A:$AAA,CU$1,FALSE),"")</f>
        <v>0.9899776088384753</v>
      </c>
      <c r="CV200" s="171">
        <f>IFERROR(VLOOKUP($B200,'NAV plus Dist'!$B:$AAA,CV$1,FALSE)/VLOOKUP($B199,NAV!$A:$AAA,CV$1,FALSE),"")</f>
        <v>1.0499878643454468</v>
      </c>
      <c r="CW200" s="171">
        <f>IFERROR(VLOOKUP($B200,'NAV plus Dist'!$B:$AAA,CW$1,FALSE)/VLOOKUP($B199,NAV!$A:$AAA,CW$1,FALSE),"")</f>
        <v>0.86186095169190768</v>
      </c>
      <c r="CX200" s="171">
        <f>IFERROR(VLOOKUP($B200,'NAV plus Dist'!$B:$AAA,CX$1,FALSE)/VLOOKUP($B199,NAV!$A:$AAA,CX$1,FALSE),"")</f>
        <v>0.78313810903977088</v>
      </c>
      <c r="CY200" s="171">
        <f>IFERROR(VLOOKUP($B200,'NAV plus Dist'!$B:$AAA,CY$1,FALSE)/VLOOKUP($B199,NAV!$A:$AAA,CY$1,FALSE),"")</f>
        <v>0.75278187834054466</v>
      </c>
      <c r="CZ200" s="171">
        <f>IFERROR(VLOOKUP($B200,'NAV plus Dist'!$B:$AAA,CZ$1,FALSE)/VLOOKUP($B199,NAV!$A:$AAA,CZ$1,FALSE),"")</f>
        <v>0.85460515154236893</v>
      </c>
      <c r="DA200" s="171" t="str">
        <f>IFERROR(VLOOKUP($B200,'NAV plus Dist'!$B:$AAA,DA$1,FALSE)/VLOOKUP($B199,NAV!$A:$AAA,DA$1,FALSE),"")</f>
        <v/>
      </c>
      <c r="DB200" s="171" t="str">
        <f>IFERROR(VLOOKUP($B200,'NAV plus Dist'!$B:$AAA,DB$1,FALSE)/VLOOKUP($B199,NAV!$A:$AAA,DB$1,FALSE),"")</f>
        <v/>
      </c>
      <c r="DC200" s="171" t="str">
        <f>IFERROR(VLOOKUP($B200,'NAV plus Dist'!$B:$AAA,DC$1,FALSE)/VLOOKUP($B199,NAV!$A:$AAA,DC$1,FALSE),"")</f>
        <v/>
      </c>
      <c r="DD200" s="171" t="str">
        <f>IFERROR(VLOOKUP($B200,'NAV plus Dist'!$B:$AAA,DD$1,FALSE)/VLOOKUP($B199,NAV!$A:$AAA,DD$1,FALSE),"")</f>
        <v/>
      </c>
      <c r="DE200" s="171" t="str">
        <f>IFERROR(VLOOKUP($B200,'NAV plus Dist'!$B:$AAA,DE$1,FALSE)/VLOOKUP($B199,NAV!$A:$AAA,DE$1,FALSE),"")</f>
        <v/>
      </c>
      <c r="DF200" s="171" t="str">
        <f>IFERROR(VLOOKUP($B200,'NAV plus Dist'!$B:$AAA,DF$1,FALSE)/VLOOKUP($B199,NAV!$A:$AAA,DF$1,FALSE),"")</f>
        <v/>
      </c>
      <c r="DG200" s="171" t="str">
        <f>IFERROR(VLOOKUP($B200,'NAV plus Dist'!$B:$AAA,DG$1,FALSE)/VLOOKUP($B199,NAV!$A:$AAA,DG$1,FALSE),"")</f>
        <v/>
      </c>
      <c r="DH200" s="171" t="str">
        <f>IFERROR(VLOOKUP($B200,'NAV plus Dist'!$B:$AAA,DH$1,FALSE)/VLOOKUP($B199,NAV!$A:$AAA,DH$1,FALSE),"")</f>
        <v/>
      </c>
    </row>
    <row r="202" spans="1:112">
      <c r="BN202" s="143"/>
      <c r="BO202" s="143"/>
    </row>
    <row r="203" spans="1:112">
      <c r="B203" s="98" t="s">
        <v>417</v>
      </c>
      <c r="C203" s="187">
        <v>42150</v>
      </c>
      <c r="D203" s="187">
        <v>43900</v>
      </c>
      <c r="E203" s="187">
        <v>42895</v>
      </c>
      <c r="F203" s="187">
        <v>44854</v>
      </c>
      <c r="G203" s="194"/>
      <c r="H203" s="187">
        <v>44854</v>
      </c>
      <c r="I203" s="187">
        <v>44854</v>
      </c>
      <c r="K203" s="187">
        <v>45195</v>
      </c>
      <c r="L203" s="187">
        <v>45453</v>
      </c>
      <c r="M203" s="187">
        <v>45302</v>
      </c>
      <c r="N203" s="187">
        <v>44720</v>
      </c>
      <c r="O203" s="187">
        <v>41933</v>
      </c>
      <c r="P203" s="187">
        <v>41933</v>
      </c>
      <c r="Q203" s="201">
        <v>40834</v>
      </c>
      <c r="R203" s="187">
        <v>40834</v>
      </c>
      <c r="S203" s="187">
        <v>40834</v>
      </c>
      <c r="T203" s="187">
        <v>40834</v>
      </c>
      <c r="U203" s="187">
        <v>41810</v>
      </c>
      <c r="V203" s="187">
        <v>40358</v>
      </c>
      <c r="W203" s="187">
        <v>41080</v>
      </c>
      <c r="X203" s="187">
        <v>41080</v>
      </c>
      <c r="Y203" s="187">
        <v>41080</v>
      </c>
      <c r="Z203" s="187">
        <v>41810</v>
      </c>
      <c r="AA203" s="187">
        <v>41844</v>
      </c>
      <c r="AB203" s="187">
        <v>43900</v>
      </c>
      <c r="AC203" s="187">
        <v>41844</v>
      </c>
      <c r="AD203" s="187">
        <v>43475</v>
      </c>
      <c r="AE203" s="187">
        <v>42907</v>
      </c>
      <c r="AF203" s="187">
        <v>41991</v>
      </c>
      <c r="AG203" s="187">
        <v>43900</v>
      </c>
      <c r="AH203" s="187">
        <v>42772</v>
      </c>
      <c r="AI203" s="187">
        <v>43133</v>
      </c>
      <c r="AJ203" s="187">
        <v>43475</v>
      </c>
      <c r="AK203" s="206">
        <v>43131</v>
      </c>
      <c r="AL203" s="206">
        <v>43131</v>
      </c>
      <c r="AM203" s="187">
        <v>44207</v>
      </c>
      <c r="AN203" s="187">
        <v>44207</v>
      </c>
      <c r="AO203" s="187">
        <v>44207</v>
      </c>
      <c r="AP203" s="187">
        <v>45022</v>
      </c>
      <c r="AQ203" s="187">
        <v>45022</v>
      </c>
      <c r="AR203" s="187">
        <v>45302</v>
      </c>
      <c r="AS203" s="187">
        <v>44603</v>
      </c>
      <c r="AT203" s="187">
        <v>43063</v>
      </c>
      <c r="AU203" s="187">
        <v>43063</v>
      </c>
      <c r="AV203" s="187">
        <v>43063</v>
      </c>
      <c r="AW203" s="187">
        <v>45302</v>
      </c>
      <c r="AX203" s="187">
        <v>45302</v>
      </c>
      <c r="AY203" s="187">
        <v>45392</v>
      </c>
      <c r="AZ203" s="187">
        <v>45392</v>
      </c>
      <c r="BA203" s="187">
        <v>45392</v>
      </c>
      <c r="BB203" s="187">
        <v>45523</v>
      </c>
      <c r="BC203" s="187">
        <v>45523</v>
      </c>
      <c r="BD203" s="187">
        <v>45523</v>
      </c>
      <c r="BE203" s="187">
        <v>45523</v>
      </c>
      <c r="BF203" s="187">
        <v>45523</v>
      </c>
      <c r="BG203" s="187">
        <v>45523</v>
      </c>
      <c r="BH203" s="187">
        <v>45523</v>
      </c>
      <c r="BI203" s="187">
        <v>45523</v>
      </c>
      <c r="BJ203" s="187">
        <v>45523</v>
      </c>
      <c r="BK203" s="187">
        <v>45523</v>
      </c>
      <c r="BL203" s="187">
        <v>45523</v>
      </c>
      <c r="BM203" s="187">
        <v>45523</v>
      </c>
      <c r="BN203" s="187">
        <v>45523</v>
      </c>
      <c r="BO203" s="187">
        <v>45523</v>
      </c>
      <c r="BP203" s="187">
        <v>45523</v>
      </c>
      <c r="BQ203" s="187">
        <v>45523</v>
      </c>
      <c r="BR203" s="187">
        <v>45671</v>
      </c>
      <c r="BS203" s="187">
        <v>45671</v>
      </c>
      <c r="BT203" s="187">
        <v>45671</v>
      </c>
      <c r="BU203" s="187">
        <v>45671</v>
      </c>
      <c r="BV203" s="187">
        <v>45671</v>
      </c>
      <c r="BW203" s="187">
        <v>45671</v>
      </c>
      <c r="BX203" s="187">
        <v>45933</v>
      </c>
      <c r="BY203" s="187">
        <v>45719</v>
      </c>
      <c r="BZ203" s="187">
        <v>45719</v>
      </c>
      <c r="CA203" s="187">
        <v>45719</v>
      </c>
      <c r="CB203" s="187">
        <v>45719</v>
      </c>
      <c r="CC203" s="187">
        <v>45719</v>
      </c>
      <c r="CD203" s="187">
        <v>45719</v>
      </c>
      <c r="CE203" s="187">
        <v>45719</v>
      </c>
      <c r="CF203" s="187">
        <v>45775</v>
      </c>
      <c r="CG203" s="187">
        <v>45775</v>
      </c>
      <c r="CH203" s="187">
        <v>45758</v>
      </c>
      <c r="CI203" s="187">
        <v>45758</v>
      </c>
      <c r="CJ203" s="187">
        <v>45820</v>
      </c>
      <c r="CK203" s="187">
        <v>45884</v>
      </c>
      <c r="CL203" s="187">
        <v>45888</v>
      </c>
      <c r="CM203" s="187">
        <v>45888</v>
      </c>
      <c r="CN203" s="187">
        <v>45888</v>
      </c>
      <c r="CO203" s="187">
        <v>45888</v>
      </c>
      <c r="CP203" s="187">
        <v>45888</v>
      </c>
      <c r="CQ203" s="187">
        <v>45888</v>
      </c>
      <c r="CR203" s="187">
        <v>45888</v>
      </c>
      <c r="CS203" s="187">
        <v>45888</v>
      </c>
      <c r="CT203" s="187">
        <v>45888</v>
      </c>
      <c r="CU203" s="187">
        <v>45888</v>
      </c>
      <c r="CV203" s="187">
        <v>45888</v>
      </c>
      <c r="CW203" s="187">
        <v>45926</v>
      </c>
      <c r="CX203" s="187">
        <v>45926</v>
      </c>
      <c r="CY203" s="187">
        <v>45926</v>
      </c>
      <c r="CZ203" s="187">
        <v>45926</v>
      </c>
      <c r="DA203" s="187">
        <v>46035</v>
      </c>
      <c r="DB203" s="187">
        <v>46035</v>
      </c>
      <c r="DC203" s="187">
        <v>46035</v>
      </c>
      <c r="DD203" s="187">
        <v>46035</v>
      </c>
      <c r="DE203" s="187">
        <v>46035</v>
      </c>
      <c r="DF203" s="187">
        <v>46035</v>
      </c>
      <c r="DG203" s="187">
        <v>46038</v>
      </c>
      <c r="DH203" s="187">
        <v>46038</v>
      </c>
    </row>
    <row r="204" spans="1:112">
      <c r="B204" s="98" t="s">
        <v>418</v>
      </c>
      <c r="C204" s="191">
        <v>1.0045326631006899</v>
      </c>
      <c r="D204" s="191">
        <v>0.95835238095238096</v>
      </c>
      <c r="E204" s="191">
        <v>0.98502222222222224</v>
      </c>
      <c r="F204" s="191">
        <v>1.03416</v>
      </c>
      <c r="H204" s="191">
        <v>1.0059100000000001</v>
      </c>
      <c r="I204" s="191">
        <v>1.0425599999999999</v>
      </c>
      <c r="K204" s="191">
        <v>1.00265</v>
      </c>
      <c r="L204" s="191">
        <v>1.0028818181818182</v>
      </c>
      <c r="M204" s="191">
        <v>0.99788333333333334</v>
      </c>
      <c r="N204" s="191">
        <v>0.92969000000000013</v>
      </c>
      <c r="O204" s="191">
        <v>1.0156675603217158</v>
      </c>
      <c r="P204" s="191">
        <v>1.0155174262734585</v>
      </c>
      <c r="Q204" s="202">
        <v>1.0239130434782608</v>
      </c>
      <c r="R204" s="191">
        <v>1.0239130434782608</v>
      </c>
      <c r="S204" s="191">
        <v>1.0237533274179238</v>
      </c>
      <c r="T204" s="191">
        <v>1.0240461401952086</v>
      </c>
      <c r="U204" s="191">
        <v>0.99594142409959341</v>
      </c>
      <c r="V204" s="191">
        <v>1.0008928571428573</v>
      </c>
      <c r="W204" s="191">
        <v>1.0022823754964167</v>
      </c>
      <c r="X204" s="191">
        <v>1.0008444789336741</v>
      </c>
      <c r="Y204" s="191">
        <v>1.0022823754964167</v>
      </c>
      <c r="Z204" s="191">
        <v>0.99414365961515472</v>
      </c>
      <c r="AA204" s="191">
        <v>0.96887935656836477</v>
      </c>
      <c r="AB204" s="191">
        <v>0.93566666666666665</v>
      </c>
      <c r="AC204" s="191">
        <v>0.96899731903485264</v>
      </c>
      <c r="AD204" s="191">
        <v>1.0580849999999999</v>
      </c>
      <c r="AE204" s="191">
        <v>0.98431999999999997</v>
      </c>
      <c r="AF204" s="191">
        <v>0.9831856710823359</v>
      </c>
      <c r="AG204" s="191">
        <v>0.95108749999999997</v>
      </c>
      <c r="AH204" s="191">
        <v>1.0394124999999999</v>
      </c>
      <c r="AI204" s="191">
        <v>0.99722000000000011</v>
      </c>
      <c r="AJ204" s="191">
        <v>1.0177</v>
      </c>
      <c r="AK204" s="173">
        <v>1</v>
      </c>
      <c r="AL204" s="173">
        <v>1</v>
      </c>
      <c r="AM204" s="191">
        <v>0.98207</v>
      </c>
      <c r="AN204" s="191">
        <v>0.92495499999999997</v>
      </c>
      <c r="AO204" s="191">
        <v>0.92406500000000003</v>
      </c>
      <c r="AP204" s="191">
        <v>1.0110066666666666</v>
      </c>
      <c r="AQ204" s="191">
        <v>1.0359534127843986</v>
      </c>
      <c r="AR204" s="191">
        <v>1.002184</v>
      </c>
      <c r="AS204" s="191">
        <v>0.98080000000000001</v>
      </c>
      <c r="AT204" s="191">
        <v>1.0061564482029599</v>
      </c>
      <c r="AU204" s="191">
        <v>1</v>
      </c>
      <c r="AV204" s="191">
        <v>1.0106666666666666</v>
      </c>
      <c r="AW204" s="191">
        <v>1.0004500000000001</v>
      </c>
      <c r="AX204" s="191">
        <v>0.99973333333333336</v>
      </c>
      <c r="AY204" s="191">
        <v>0.98877083333333327</v>
      </c>
      <c r="AZ204" s="191">
        <v>0.98958333333333337</v>
      </c>
      <c r="BA204" s="191">
        <v>0.97884166666666672</v>
      </c>
      <c r="BB204" s="191">
        <v>0.99216666666666675</v>
      </c>
      <c r="BC204" s="191">
        <v>1.004</v>
      </c>
      <c r="BD204" s="191">
        <v>0.99038333333333339</v>
      </c>
      <c r="BE204" s="191">
        <v>1.0022</v>
      </c>
      <c r="BF204" s="191">
        <v>1.0320416666666665</v>
      </c>
      <c r="BG204" s="191">
        <v>1.0443666666666667</v>
      </c>
      <c r="BH204" s="191">
        <v>1.0412999999999999</v>
      </c>
      <c r="BI204" s="191">
        <v>1.053725</v>
      </c>
      <c r="BJ204" s="191">
        <v>0.9812249999999999</v>
      </c>
      <c r="BK204" s="191">
        <v>0.99293333333333333</v>
      </c>
      <c r="BL204" s="191">
        <v>0.97601666666666664</v>
      </c>
      <c r="BM204" s="191">
        <v>0.98765000000000003</v>
      </c>
      <c r="BN204" s="191">
        <v>0.91819166666666663</v>
      </c>
      <c r="BO204" s="191">
        <v>0.92914166666666664</v>
      </c>
      <c r="BP204" s="191">
        <v>0.89650833333333335</v>
      </c>
      <c r="BQ204" s="191">
        <v>0.90719166666666673</v>
      </c>
      <c r="BR204" s="191">
        <v>1.0515999999999999</v>
      </c>
      <c r="BS204" s="191">
        <v>1.1654333333333333</v>
      </c>
      <c r="BT204" s="191">
        <v>1.2011083333333332</v>
      </c>
      <c r="BU204" s="191">
        <v>1.0085666666666666</v>
      </c>
      <c r="BV204" s="191">
        <v>1.3291250000000001</v>
      </c>
      <c r="BW204" s="191">
        <v>1.067925</v>
      </c>
      <c r="BX204" s="191">
        <v>1.0681384615384615</v>
      </c>
      <c r="BY204" s="191">
        <v>1.0488999999999999</v>
      </c>
      <c r="BZ204" s="191">
        <v>0.88069166666666676</v>
      </c>
      <c r="CA204" s="191">
        <v>0.81936666666666669</v>
      </c>
      <c r="CB204" s="191">
        <v>0.87044999999999995</v>
      </c>
      <c r="CC204" s="191">
        <v>0.91264999999999985</v>
      </c>
      <c r="CD204" s="191">
        <v>1.189025</v>
      </c>
      <c r="CE204" s="191">
        <v>0.93641666666666667</v>
      </c>
      <c r="CF204" s="191">
        <v>0.98872499999999997</v>
      </c>
      <c r="CG204" s="191">
        <v>0.97238333333333327</v>
      </c>
      <c r="CH204" s="191">
        <v>1.0485333333333333</v>
      </c>
      <c r="CI204" s="191">
        <v>1.04965</v>
      </c>
      <c r="CJ204" s="191">
        <v>1.055375</v>
      </c>
      <c r="CK204" s="191">
        <v>0.96401666666666663</v>
      </c>
      <c r="CL204" s="191">
        <v>1.1133999999999999</v>
      </c>
      <c r="CM204" s="191">
        <v>0.96248333333333325</v>
      </c>
      <c r="CN204" s="191">
        <v>1.0431000000000001</v>
      </c>
      <c r="CO204" s="191">
        <v>1.0402166666666666</v>
      </c>
      <c r="CP204" s="191">
        <v>1.0846333333333333</v>
      </c>
      <c r="CQ204" s="191">
        <v>1.0189333333333332</v>
      </c>
      <c r="CR204" s="191">
        <v>1.056225</v>
      </c>
      <c r="CS204" s="191">
        <v>1.0094416666666668</v>
      </c>
      <c r="CT204" s="191">
        <v>1.0740666666666667</v>
      </c>
      <c r="CU204" s="191">
        <v>1.0171749999999999</v>
      </c>
      <c r="CV204" s="191">
        <v>0.99032500000000001</v>
      </c>
      <c r="CW204" s="191">
        <v>1.2176333333333333</v>
      </c>
      <c r="CX204" s="191">
        <v>1.0528166666666667</v>
      </c>
      <c r="CY204" s="191">
        <v>0.94527499999999998</v>
      </c>
      <c r="CZ204" s="191">
        <v>0.92876666666666674</v>
      </c>
      <c r="DA204" s="191">
        <v>0.86323333333333341</v>
      </c>
      <c r="DB204" s="191">
        <v>0.91372500000000001</v>
      </c>
      <c r="DC204" s="191">
        <v>1.0499750000000001</v>
      </c>
      <c r="DD204" s="191">
        <v>0.96130833333333332</v>
      </c>
      <c r="DE204" s="191">
        <v>0.97825833333333334</v>
      </c>
      <c r="DF204" s="191">
        <v>0.76167499999999999</v>
      </c>
      <c r="DG204" s="191">
        <v>0.98291666666666666</v>
      </c>
      <c r="DH204" s="191">
        <v>0.98242499999999999</v>
      </c>
    </row>
    <row r="205" spans="1:112">
      <c r="B205" s="98" t="s">
        <v>92</v>
      </c>
      <c r="C205" s="188">
        <f>PRODUCT($C$4:C201,$C$204)-1</f>
        <v>3.6241408152551733</v>
      </c>
      <c r="D205" s="188">
        <f>PRODUCT($D$4:D201,$D$204)-1</f>
        <v>2.0543981735844898</v>
      </c>
      <c r="E205" s="188">
        <f>PRODUCT($E$4:E201,$E$204)-1</f>
        <v>3.3673596348525354</v>
      </c>
      <c r="F205" s="188">
        <f>PRODUCT($F$4:F201,$F$204)-1</f>
        <v>0.31530969151870125</v>
      </c>
      <c r="G205" s="188">
        <f>PRODUCT($F$4:G192,$F$204)-1</f>
        <v>0.28924112446118944</v>
      </c>
      <c r="H205" s="188">
        <f>PRODUCT($H$4:H201,$H$204)-1</f>
        <v>1.420067744828021</v>
      </c>
      <c r="I205" s="188">
        <f>PRODUCT($I$4:I201,$I$204)-1</f>
        <v>0.57573136943158976</v>
      </c>
      <c r="J205" s="188">
        <f>PRODUCT($I$4:J192,$I$204)-1</f>
        <v>0.59264256857893027</v>
      </c>
      <c r="K205" s="188">
        <f>PRODUCT($K$4:K201,$K$204)-1</f>
        <v>2.9985779653088462E-2</v>
      </c>
      <c r="L205" s="188">
        <f>PRODUCT($L$4:L201,$L$204)-1</f>
        <v>3.6365764071290663E-2</v>
      </c>
      <c r="M205" s="188">
        <f>PRODUCT($M$4:M201,$M$204)-1</f>
        <v>2.0148362412509391E-2</v>
      </c>
      <c r="N205" s="188">
        <f>PRODUCT($N$4:N201,$N$204)-1</f>
        <v>0.47477545420758505</v>
      </c>
      <c r="O205" s="188">
        <f>PRODUCT($O$4:O201,$O$204)-1</f>
        <v>1.9890992572314747E-2</v>
      </c>
      <c r="P205" s="188">
        <f>PRODUCT($P$4:P201,$P$204)-1</f>
        <v>0.17302810341952268</v>
      </c>
      <c r="Q205" s="203">
        <f>PRODUCT($Q$5:Q201)-1</f>
        <v>2.002116883491269</v>
      </c>
      <c r="R205" s="188">
        <f>PRODUCT($R$4:R201,$R$204)-1</f>
        <v>1.6040804699298223</v>
      </c>
      <c r="S205" s="188">
        <f>PRODUCT($S$4:S201,$S$204)-1</f>
        <v>1.3178448080277945</v>
      </c>
      <c r="T205" s="188">
        <f>PRODUCT($T$4:T201,$T$204)-1</f>
        <v>1.8256985406686996</v>
      </c>
      <c r="U205" s="188">
        <f>PRODUCT($U$4:U201,$U$204)-1</f>
        <v>0.82248973806316217</v>
      </c>
      <c r="V205" s="188">
        <f>PRODUCT($V$4:V201,$V$204)-1</f>
        <v>1.130988949634494</v>
      </c>
      <c r="W205" s="188">
        <f>PRODUCT($W$4:W201,$W$204)-1</f>
        <v>0.58188416971310919</v>
      </c>
      <c r="X205" s="188">
        <f>PRODUCT($X$4:X201,$X$204)-1</f>
        <v>0.54907011510408643</v>
      </c>
      <c r="Y205" s="188">
        <f>PRODUCT($Y$4:Y201,$Y$204)-1</f>
        <v>0.85656961719607483</v>
      </c>
      <c r="Z205" s="188">
        <f>PRODUCT($Z$4:Z201,$Z$204)-1</f>
        <v>0.38431821560424195</v>
      </c>
      <c r="AA205" s="188">
        <f>PRODUCT($AA$4:AA201,$AA$204)-1</f>
        <v>1.633105772593944</v>
      </c>
      <c r="AB205" s="188">
        <f>PRODUCT($AB$4:AB201,$AB$204)-1</f>
        <v>1.0437447879903177</v>
      </c>
      <c r="AC205" s="188">
        <f>PRODUCT($AC$4:AC201,$AC$204)-1</f>
        <v>1.9492346954726076</v>
      </c>
      <c r="AD205" s="188">
        <f>PRODUCT($AD$4:AD201,$AD$204)-1</f>
        <v>4.0249848934832517</v>
      </c>
      <c r="AE205" s="188">
        <f>PRODUCT($AE$4:AE201,$AE$204)-1</f>
        <v>-1.8937803471769099E-3</v>
      </c>
      <c r="AF205" s="188">
        <f>PRODUCT($AF$4:AF201,$AF$204)-1</f>
        <v>1.1057618541200607</v>
      </c>
      <c r="AG205" s="188">
        <f>PRODUCT($AG$4:AG201,$AG$204)-1</f>
        <v>0.78925062897348086</v>
      </c>
      <c r="AH205" s="188">
        <f>PRODUCT($AH$4:AH201,$AH$204)-1</f>
        <v>1.2469858639710845</v>
      </c>
      <c r="AI205" s="188">
        <f>PRODUCT($AI$4:AI201,$AI$204)-1</f>
        <v>1.1896900000000024</v>
      </c>
      <c r="AJ205" s="188">
        <f>PRODUCT($AJ$4:AJ201,$AJ$204)-1</f>
        <v>0.62137828346274371</v>
      </c>
      <c r="AK205" s="207">
        <f>PRODUCT($AK$4:AK201,$AK$204)-1</f>
        <v>0.33160664259083794</v>
      </c>
      <c r="AL205" s="207">
        <f>PRODUCT($AL$4:AL201,$AL$204)-1</f>
        <v>0.49044689096677074</v>
      </c>
      <c r="AM205" s="188">
        <f>PRODUCT($AM$4:AM201,$AM$204)-1</f>
        <v>-0.44925499999999996</v>
      </c>
      <c r="AN205" s="188">
        <f>PRODUCT($AN$4:AN201,$AN$204)-1</f>
        <v>0.63735000000000053</v>
      </c>
      <c r="AO205" s="188">
        <f>PRODUCT($AO$4:AO201,$AO$204)-1</f>
        <v>0.53625500000000148</v>
      </c>
      <c r="AP205" s="188">
        <f>PRODUCT($AP$4:AP201,$AP$204)-1</f>
        <v>0.41965320242832393</v>
      </c>
      <c r="AQ205" s="188">
        <f>PRODUCT($AQ$4:AQ201,$AQ$204)-1</f>
        <v>0.44085218351349309</v>
      </c>
      <c r="AR205" s="188">
        <f>PRODUCT($AR$4:AR201,$AR$204)-1</f>
        <v>7.2111898992278656E-2</v>
      </c>
      <c r="AS205" s="188">
        <f>PRODUCT($AS$4:AS201,$AS$204)-1</f>
        <v>0.33666837922756021</v>
      </c>
      <c r="AT205" s="188">
        <f>PRODUCT($AT$4:AT201,$AT$204)-1</f>
        <v>0.92996114218030579</v>
      </c>
      <c r="AU205" s="188">
        <f>PRODUCT($AU$4:AU201,$AU$204)-1</f>
        <v>0.49581372641070032</v>
      </c>
      <c r="AV205" s="188">
        <f>PRODUCT($AV$4:AV201,$AV$204)-1</f>
        <v>1.3266941288066167</v>
      </c>
      <c r="AW205" s="188">
        <f>PRODUCT($AW$4:AW201,$AW$204)-1</f>
        <v>4.3674044670389822E-2</v>
      </c>
      <c r="AX205" s="188">
        <f>PRODUCT($AX$4:AX201,$AX$204)-1</f>
        <v>7.2495527575854979E-2</v>
      </c>
      <c r="AY205" s="188">
        <f>PRODUCT($AY$4:AY201,$AY$204)-1</f>
        <v>0.15572385574936587</v>
      </c>
      <c r="AZ205" s="188">
        <f>PRODUCT($AZ$4:AZ201,$AZ$204)-1</f>
        <v>0.17841695118306422</v>
      </c>
      <c r="BA205" s="188">
        <f>PRODUCT($BA$4:BA201,$BA$204)-1</f>
        <v>0.20016677231409585</v>
      </c>
      <c r="BB205" s="188">
        <f>PRODUCT($BB$4:BB201,$BB$204)-1</f>
        <v>0.32701026886344109</v>
      </c>
      <c r="BC205" s="188">
        <f>PRODUCT($BC$4:BC201,$BC$204)-1</f>
        <v>0.32919061693778229</v>
      </c>
      <c r="BD205" s="188">
        <f>PRODUCT($BD$4:BD201,$BD$204)-1</f>
        <v>0.39289943495649715</v>
      </c>
      <c r="BE205" s="188">
        <f>PRODUCT($BE$4:BE201,$BE$204)-1</f>
        <v>0.39481551835521689</v>
      </c>
      <c r="BF205" s="188">
        <f>PRODUCT($BF$4:BF201,$BF$204)-1</f>
        <v>9.6946118939565062E-2</v>
      </c>
      <c r="BG205" s="188">
        <f>PRODUCT($BG$4:BG201,$BG$204)-1</f>
        <v>9.804973995120525E-2</v>
      </c>
      <c r="BH205" s="188">
        <f>PRODUCT($BH$4:BH201,$BH$204)-1</f>
        <v>7.6660921795594916E-2</v>
      </c>
      <c r="BI205" s="188">
        <f>PRODUCT($BI$4:BI201,$BI$204)-1</f>
        <v>7.8325133387866952E-2</v>
      </c>
      <c r="BJ205" s="188">
        <f>PRODUCT($BJ$4:BJ201,$BJ$204)-1</f>
        <v>1.2627094279608064E-2</v>
      </c>
      <c r="BK205" s="188">
        <f>PRODUCT($BK$4:BK201,$BK$204)-1</f>
        <v>1.4209703670602369E-2</v>
      </c>
      <c r="BL205" s="188">
        <f>PRODUCT($BL$4:BL201,$BL$204)-1</f>
        <v>2.4300422130751897E-5</v>
      </c>
      <c r="BM205" s="188">
        <f>PRODUCT($BM$4:BM201,$BM$204)-1</f>
        <v>1.7426016651196363E-3</v>
      </c>
      <c r="BN205" s="188">
        <f>PRODUCT($BN$4:BN201,$BN$204)-1</f>
        <v>0.40814040631442983</v>
      </c>
      <c r="BO205" s="188">
        <f>PRODUCT($BO$4:BO201,$BO$204)-1</f>
        <v>0.4105066843024221</v>
      </c>
      <c r="BP205" s="188">
        <f>PRODUCT($BP$4:BP201,$BP$204)-1</f>
        <v>0.46595645102861605</v>
      </c>
      <c r="BQ205" s="188">
        <f>PRODUCT($BQ$4:BQ201,$BQ$204)-1</f>
        <v>0.46817309572749433</v>
      </c>
      <c r="BR205" s="188">
        <f>PRODUCT($BR$4:BR201,$BR$204)-1</f>
        <v>1.5138168607091718E-2</v>
      </c>
      <c r="BS205" s="188">
        <f>PRODUCT($BS$4:BS201,$BS$204)-1</f>
        <v>-0.26353843836672242</v>
      </c>
      <c r="BT205" s="188">
        <f>PRODUCT($BT$4:BT201,$BT$204)-1</f>
        <v>0.12392273628268691</v>
      </c>
      <c r="BU205" s="188">
        <f>PRODUCT($BU$4:BU201,$BU$204)-1</f>
        <v>-0.49719177278739546</v>
      </c>
      <c r="BV205" s="188">
        <f>PRODUCT($BV$4:BV201,$BV$204)-1</f>
        <v>1.2135249301650046</v>
      </c>
      <c r="BW205" s="188">
        <f>PRODUCT($BW$4:BW201,$BW$204)-1</f>
        <v>0.22676769263453589</v>
      </c>
      <c r="BX205" s="188">
        <f>PRODUCT($BX$4:BX201,$BX$204)-1</f>
        <v>-4.2459989406277709E-2</v>
      </c>
      <c r="BY205" s="188">
        <f>PRODUCT($BY$4:BY201,$BY$204)-1</f>
        <v>1.1869524990547307</v>
      </c>
      <c r="BZ205" s="188">
        <f>PRODUCT($BZ$4:BZ201,$BZ$204)-1</f>
        <v>0.79129665262337712</v>
      </c>
      <c r="CA205" s="188">
        <f>PRODUCT($CA$4:CA201,$CA$204)-1</f>
        <v>-0.21550268292936992</v>
      </c>
      <c r="CB205" s="188">
        <f>PRODUCT($CB$4:CB201,$CB$204)-1</f>
        <v>-0.16670274922321449</v>
      </c>
      <c r="CC205" s="188">
        <f>PRODUCT($CC$4:CC201,$CC$204)-1</f>
        <v>0.99601826769310065</v>
      </c>
      <c r="CD205" s="188">
        <f>PRODUCT($CD$4:CD201,$CD$204)-1</f>
        <v>-0.451608967358618</v>
      </c>
      <c r="CE205" s="188">
        <f>PRODUCT($CE$4:CE201,$CE$204)-1</f>
        <v>-0.21449569531466284</v>
      </c>
      <c r="CF205" s="188">
        <f>PRODUCT($CF$4:CF201,$CF$204)-1</f>
        <v>-0.12747624166994143</v>
      </c>
      <c r="CG205" s="188">
        <f>PRODUCT($CG$4:CG201,$CG$204)-1</f>
        <v>0.62715701273363833</v>
      </c>
      <c r="CH205" s="188">
        <f>PRODUCT($CH$4:CH201,$CH$204)-1</f>
        <v>0.16338209298186968</v>
      </c>
      <c r="CI205" s="188">
        <f>PRODUCT($CI$4:CI201,$CI$204)-1</f>
        <v>0.18983166062714951</v>
      </c>
      <c r="CJ205" s="188">
        <f>PRODUCT($CJ$4:CJ201,$CJ$204)-1</f>
        <v>0.3787316218544976</v>
      </c>
      <c r="CK205" s="188">
        <f>PRODUCT($CK$4:CK201,$CK$204)-1</f>
        <v>-9.6823696841241702E-3</v>
      </c>
      <c r="CL205" s="188">
        <f>PRODUCT($CL$4:CL201,$CL$204)-1</f>
        <v>0.45430041978911517</v>
      </c>
      <c r="CM205" s="188">
        <f>PRODUCT($CM$4:CM201,$CM$204)-1</f>
        <v>1.8293368444621594E-2</v>
      </c>
      <c r="CN205" s="188">
        <f>PRODUCT($CN$4:CN201,$CN$204)-1</f>
        <v>0.71181173133150644</v>
      </c>
      <c r="CO205" s="188">
        <f>PRODUCT($CO$4:CO201,$CO$204)-1</f>
        <v>0.22483794561278003</v>
      </c>
      <c r="CP205" s="188">
        <f>PRODUCT($CP$4:CP201,$CP$204)-1</f>
        <v>0.2894485788073724</v>
      </c>
      <c r="CQ205" s="188">
        <f>PRODUCT($CQ$4:CQ201,$CQ$204)-1</f>
        <v>2.7324863312575109E-2</v>
      </c>
      <c r="CR205" s="188">
        <f>PRODUCT($CR$4:CR201,$CR$204)-1</f>
        <v>0.21324771113509788</v>
      </c>
      <c r="CS205" s="188">
        <f>PRODUCT($CS$4:CS201,$CS$204)-1</f>
        <v>-8.4934250344362305E-2</v>
      </c>
      <c r="CT205" s="188">
        <f>PRODUCT($CT$4:CT201,$CT$204)-1</f>
        <v>0.3901801499147679</v>
      </c>
      <c r="CU205" s="188">
        <f>PRODUCT($CU$4:CU201,$CU$204)-1</f>
        <v>0.27778474270873299</v>
      </c>
      <c r="CV205" s="188">
        <f>PRODUCT($CV$4:CV201,$CV$204)-1</f>
        <v>-0.16800712034268839</v>
      </c>
      <c r="CW205" s="188">
        <f>PRODUCT($CW$4:CW201,$CW$204)-1</f>
        <v>-0.20949425318766834</v>
      </c>
      <c r="CX205" s="188">
        <f>PRODUCT($CX$4:CX201,$CX$204)-1</f>
        <v>-0.56605053092680913</v>
      </c>
      <c r="CY205" s="188">
        <f>PRODUCT($CY$4:CY201,$CY$204)-1</f>
        <v>-0.31503044845107797</v>
      </c>
      <c r="CZ205" s="188">
        <f>PRODUCT($CZ$4:CZ201,$CZ$204)-1</f>
        <v>-0.22393944891097062</v>
      </c>
      <c r="DA205" s="188">
        <f>PRODUCT($DA$4:DA201,$DA$204)-1</f>
        <v>-0.13676666666666659</v>
      </c>
      <c r="DB205" s="188">
        <f>PRODUCT($DB$4:DB201,$DB$204)-1</f>
        <v>-8.6274999999999991E-2</v>
      </c>
      <c r="DC205" s="188">
        <f>PRODUCT($DC$4:DC201,$DC$204)-1</f>
        <v>4.9975000000000103E-2</v>
      </c>
      <c r="DD205" s="188">
        <f>PRODUCT($DD$4:DD201,$DD$204)-1</f>
        <v>-3.869166666666668E-2</v>
      </c>
      <c r="DE205" s="188">
        <f>PRODUCT($DE$4:DE201,$DE$204)-1</f>
        <v>-2.1741666666666659E-2</v>
      </c>
      <c r="DF205" s="188">
        <f>PRODUCT($DF$4:DF201,$DF$204)-1</f>
        <v>-0.23832500000000001</v>
      </c>
      <c r="DG205" s="188">
        <f>PRODUCT($DG$4:DG201,$DG$204)-1</f>
        <v>-1.7083333333333339E-2</v>
      </c>
      <c r="DH205" s="188">
        <f>PRODUCT($DH$4:DH201,$DH$204)-1</f>
        <v>-1.7575000000000007E-2</v>
      </c>
    </row>
    <row r="206" spans="1:112">
      <c r="B206" s="98" t="s">
        <v>419</v>
      </c>
      <c r="C206" s="190">
        <v>0.16129032258064516</v>
      </c>
      <c r="D206" s="191">
        <v>0.67741935483870963</v>
      </c>
      <c r="E206" s="191">
        <v>0.36666666666666664</v>
      </c>
      <c r="F206" s="191">
        <v>0.36164383561643798</v>
      </c>
      <c r="H206" s="191">
        <v>0.36164383561643837</v>
      </c>
      <c r="I206" s="191">
        <v>0.36164383561643837</v>
      </c>
      <c r="K206" s="191">
        <v>0.13150684931506851</v>
      </c>
      <c r="L206" s="191">
        <v>0.65753424657534243</v>
      </c>
      <c r="M206" s="191">
        <v>0.65753424657534243</v>
      </c>
      <c r="N206" s="191">
        <v>0.72328767123287696</v>
      </c>
      <c r="O206" s="191">
        <v>0.32258064516129031</v>
      </c>
      <c r="P206" s="191">
        <v>0.32258064516129031</v>
      </c>
      <c r="Q206" s="202">
        <v>0.26</v>
      </c>
      <c r="R206" s="191">
        <v>0.41935483870967744</v>
      </c>
      <c r="S206" s="191">
        <v>0.41935483870967744</v>
      </c>
      <c r="T206" s="191">
        <v>0.41935483870967744</v>
      </c>
      <c r="U206" s="191">
        <v>0.35483870967741937</v>
      </c>
      <c r="V206" s="191">
        <v>3.3333333333333333E-2</v>
      </c>
      <c r="W206" s="191">
        <v>0.33333333333333331</v>
      </c>
      <c r="X206" s="191">
        <v>0.33333333333333331</v>
      </c>
      <c r="Y206" s="191">
        <v>0.33333333333333331</v>
      </c>
      <c r="Z206" s="191">
        <v>0.35483870967741937</v>
      </c>
      <c r="AA206" s="191">
        <v>0.22580645161290322</v>
      </c>
      <c r="AB206" s="191">
        <v>0.67741935483870963</v>
      </c>
      <c r="AC206" s="191">
        <v>0.22580645161290322</v>
      </c>
      <c r="AD206" s="191">
        <v>0.69041095890410964</v>
      </c>
      <c r="AE206" s="191">
        <v>0.22580645161290322</v>
      </c>
      <c r="AF206" s="191">
        <v>0.41935483870967744</v>
      </c>
      <c r="AG206" s="191">
        <v>0.67741935483870963</v>
      </c>
      <c r="AH206" s="191">
        <v>0.7857142857142857</v>
      </c>
      <c r="AI206" s="191">
        <v>0.85479452054794525</v>
      </c>
      <c r="AJ206" s="191">
        <v>0.69041095890410964</v>
      </c>
      <c r="AK206" s="173">
        <v>0</v>
      </c>
      <c r="AL206" s="173">
        <v>0</v>
      </c>
      <c r="AM206" s="191">
        <v>0.65753424657534243</v>
      </c>
      <c r="AN206" s="191">
        <v>0.65753424657534243</v>
      </c>
      <c r="AO206" s="191">
        <v>0.65753424657534243</v>
      </c>
      <c r="AP206" s="191">
        <v>0.78904109589041083</v>
      </c>
      <c r="AQ206" s="191">
        <v>0.78904109589041083</v>
      </c>
      <c r="AR206" s="191">
        <v>0.65753424657534243</v>
      </c>
      <c r="AS206" s="191">
        <v>0.55890410958904113</v>
      </c>
      <c r="AT206" s="191">
        <v>0.22580645161290322</v>
      </c>
      <c r="AU206" s="191">
        <v>0.22580645161290322</v>
      </c>
      <c r="AV206" s="191">
        <v>0.22580645161290322</v>
      </c>
      <c r="AW206" s="191">
        <v>0.65753424657534243</v>
      </c>
      <c r="AX206" s="191">
        <v>0.65753424657534243</v>
      </c>
      <c r="AY206" s="191">
        <v>0.65753424657534243</v>
      </c>
      <c r="AZ206" s="191">
        <v>0.65753424657534243</v>
      </c>
      <c r="BA206" s="191">
        <v>0.65753424657534243</v>
      </c>
      <c r="BB206" s="191">
        <v>0.38709677419354838</v>
      </c>
      <c r="BC206" s="191">
        <v>0.38709677419354838</v>
      </c>
      <c r="BD206" s="191">
        <v>0.38709677419354838</v>
      </c>
      <c r="BE206" s="191">
        <v>0.38709677419354838</v>
      </c>
      <c r="BF206" s="191">
        <v>0.38709677419354838</v>
      </c>
      <c r="BG206" s="191">
        <v>0.38709677419354838</v>
      </c>
      <c r="BH206" s="191">
        <v>0.38709677419354838</v>
      </c>
      <c r="BI206" s="191">
        <v>0.38709677419354838</v>
      </c>
      <c r="BJ206" s="191">
        <v>0.38709677419354838</v>
      </c>
      <c r="BK206" s="191">
        <v>0.38709677419354838</v>
      </c>
      <c r="BL206" s="191">
        <v>0.38709677419354838</v>
      </c>
      <c r="BM206" s="191">
        <v>0.38709677419354838</v>
      </c>
      <c r="BN206" s="191">
        <v>0.38709677419354838</v>
      </c>
      <c r="BO206" s="191">
        <v>0.38709677419354838</v>
      </c>
      <c r="BP206" s="191">
        <v>0.38709677419354838</v>
      </c>
      <c r="BQ206" s="191">
        <v>0.38709677419354838</v>
      </c>
      <c r="BR206" s="191">
        <v>0.54838709677419351</v>
      </c>
      <c r="BS206" s="191">
        <v>0.54838709677419351</v>
      </c>
      <c r="BT206" s="191">
        <v>0.54838709677419351</v>
      </c>
      <c r="BU206" s="191">
        <v>0.54838709677419351</v>
      </c>
      <c r="BV206" s="191">
        <v>0.54838709677419351</v>
      </c>
      <c r="BW206" s="191">
        <v>0.54838709677419351</v>
      </c>
      <c r="BX206" s="191">
        <v>0.90322580645161299</v>
      </c>
      <c r="BY206" s="191">
        <v>0.90322580645161288</v>
      </c>
      <c r="BZ206" s="191">
        <v>0.90322580645161288</v>
      </c>
      <c r="CA206" s="191">
        <v>0.90322580645161288</v>
      </c>
      <c r="CB206" s="191">
        <v>0.90322580645161288</v>
      </c>
      <c r="CC206" s="191">
        <v>0.90322580645161288</v>
      </c>
      <c r="CD206" s="191">
        <v>0.90322580645161288</v>
      </c>
      <c r="CE206" s="191">
        <v>0.90322580645161288</v>
      </c>
      <c r="CF206" s="191">
        <v>6.4516129032258063E-2</v>
      </c>
      <c r="CG206" s="191">
        <v>6.4516129032258063E-2</v>
      </c>
      <c r="CH206" s="191">
        <v>0.62465753424657533</v>
      </c>
      <c r="CI206" s="191">
        <v>0.62465753424657533</v>
      </c>
      <c r="CJ206" s="94">
        <v>0.6</v>
      </c>
      <c r="CK206" s="191">
        <v>0.53333333333333333</v>
      </c>
      <c r="CL206" s="191">
        <v>0.4</v>
      </c>
      <c r="CM206" s="191">
        <v>0.4</v>
      </c>
      <c r="CN206" s="191">
        <v>0.4</v>
      </c>
      <c r="CO206" s="191">
        <v>0.4</v>
      </c>
      <c r="CP206" s="191">
        <v>0.4</v>
      </c>
      <c r="CQ206" s="191">
        <v>0.4</v>
      </c>
      <c r="CR206" s="191">
        <v>0.4</v>
      </c>
      <c r="CS206" s="191">
        <v>0.4</v>
      </c>
      <c r="CT206" s="191">
        <v>0.4</v>
      </c>
      <c r="CU206" s="191">
        <v>0.4</v>
      </c>
      <c r="CV206" s="191">
        <v>0.4</v>
      </c>
      <c r="CW206" s="191">
        <v>0.13333333333333333</v>
      </c>
      <c r="CX206" s="191">
        <v>0.13333333333333333</v>
      </c>
      <c r="CY206" s="191">
        <v>0.13333333333333333</v>
      </c>
      <c r="CZ206" s="191">
        <v>0.13333333333333333</v>
      </c>
      <c r="DA206" s="191">
        <v>0.6</v>
      </c>
      <c r="DB206" s="191">
        <v>0.6</v>
      </c>
      <c r="DC206" s="191">
        <v>0.6</v>
      </c>
      <c r="DD206" s="191">
        <v>0.6</v>
      </c>
      <c r="DE206" s="191">
        <v>0.6</v>
      </c>
      <c r="DF206" s="191">
        <v>0.6</v>
      </c>
      <c r="DG206" s="191">
        <v>0.5</v>
      </c>
      <c r="DH206" s="191">
        <v>0.5</v>
      </c>
    </row>
    <row r="207" spans="1:112">
      <c r="B207" s="98" t="s">
        <v>420</v>
      </c>
      <c r="C207" s="190">
        <f>COUNT(C4:C201)+C206</f>
        <v>128.16129032258064</v>
      </c>
      <c r="D207" s="190">
        <f t="shared" ref="D207:O207" si="48">COUNT(D4:D201)+D206</f>
        <v>70.677419354838705</v>
      </c>
      <c r="E207" s="190">
        <f t="shared" si="48"/>
        <v>103.36666666666666</v>
      </c>
      <c r="F207" s="190">
        <f>COUNT(F4:F201)+F206</f>
        <v>39.361643835616441</v>
      </c>
      <c r="G207" s="190">
        <f t="shared" si="48"/>
        <v>19</v>
      </c>
      <c r="H207" s="190">
        <f t="shared" si="48"/>
        <v>39.361643835616441</v>
      </c>
      <c r="I207" s="190">
        <f t="shared" si="48"/>
        <v>39.361643835616441</v>
      </c>
      <c r="J207" s="190">
        <f t="shared" si="48"/>
        <v>19</v>
      </c>
      <c r="K207" s="190">
        <f t="shared" si="48"/>
        <v>28.13150684931507</v>
      </c>
      <c r="L207" s="190">
        <f>COUNT(L4:L201)+L206</f>
        <v>19.657534246575342</v>
      </c>
      <c r="M207" s="190">
        <f t="shared" si="48"/>
        <v>24.657534246575342</v>
      </c>
      <c r="N207" s="190">
        <f>COUNT(N4:N201)+N206</f>
        <v>43.723287671232875</v>
      </c>
      <c r="O207" s="190">
        <f t="shared" si="48"/>
        <v>135.32258064516128</v>
      </c>
      <c r="P207" s="190">
        <f>COUNT(P4:P201)+P206</f>
        <v>135.32258064516128</v>
      </c>
      <c r="Q207" s="204">
        <f>COUNT(Q4:Q201)+Q206-1</f>
        <v>188.26</v>
      </c>
      <c r="R207" s="190">
        <f t="shared" ref="R207:AV207" si="49">COUNT(R4:R201)+R206</f>
        <v>164.41935483870967</v>
      </c>
      <c r="S207" s="190">
        <f t="shared" si="49"/>
        <v>164.41935483870967</v>
      </c>
      <c r="T207" s="190">
        <f t="shared" si="49"/>
        <v>164.41935483870967</v>
      </c>
      <c r="U207" s="190">
        <f t="shared" si="49"/>
        <v>132.35483870967741</v>
      </c>
      <c r="V207" s="190">
        <f t="shared" si="49"/>
        <v>180.03333333333333</v>
      </c>
      <c r="W207" s="190">
        <f t="shared" si="49"/>
        <v>156.33333333333334</v>
      </c>
      <c r="X207" s="190">
        <f t="shared" si="49"/>
        <v>156.33333333333334</v>
      </c>
      <c r="Y207" s="190">
        <f t="shared" si="49"/>
        <v>156.33333333333334</v>
      </c>
      <c r="Z207" s="190">
        <f t="shared" si="49"/>
        <v>132.35483870967741</v>
      </c>
      <c r="AA207" s="190">
        <f t="shared" si="49"/>
        <v>138.2258064516129</v>
      </c>
      <c r="AB207" s="190">
        <f t="shared" si="49"/>
        <v>70.677419354838705</v>
      </c>
      <c r="AC207" s="190">
        <f t="shared" si="49"/>
        <v>138.2258064516129</v>
      </c>
      <c r="AD207" s="190">
        <f t="shared" si="49"/>
        <v>84.69041095890411</v>
      </c>
      <c r="AE207" s="190">
        <f t="shared" si="49"/>
        <v>103.2258064516129</v>
      </c>
      <c r="AF207" s="190">
        <f t="shared" si="49"/>
        <v>133.41935483870967</v>
      </c>
      <c r="AG207" s="190">
        <f t="shared" si="49"/>
        <v>70.677419354838705</v>
      </c>
      <c r="AH207" s="190">
        <f t="shared" si="49"/>
        <v>107.78571428571429</v>
      </c>
      <c r="AI207" s="190">
        <f t="shared" si="49"/>
        <v>95.854794520547941</v>
      </c>
      <c r="AJ207" s="190">
        <f t="shared" si="49"/>
        <v>84.69041095890411</v>
      </c>
      <c r="AK207" s="173">
        <f t="shared" si="49"/>
        <v>96</v>
      </c>
      <c r="AL207" s="208">
        <f t="shared" si="49"/>
        <v>96</v>
      </c>
      <c r="AM207" s="190">
        <f t="shared" si="49"/>
        <v>60.657534246575345</v>
      </c>
      <c r="AN207" s="190">
        <f t="shared" si="49"/>
        <v>60.657534246575345</v>
      </c>
      <c r="AO207" s="190">
        <f t="shared" si="49"/>
        <v>60.657534246575345</v>
      </c>
      <c r="AP207" s="190">
        <f t="shared" si="49"/>
        <v>33.789041095890411</v>
      </c>
      <c r="AQ207" s="190">
        <f t="shared" si="49"/>
        <v>33.789041095890411</v>
      </c>
      <c r="AR207" s="190">
        <f t="shared" si="49"/>
        <v>24.657534246575342</v>
      </c>
      <c r="AS207" s="190">
        <f t="shared" si="49"/>
        <v>47.558904109589044</v>
      </c>
      <c r="AT207" s="190">
        <f t="shared" si="49"/>
        <v>98.225806451612897</v>
      </c>
      <c r="AU207" s="190">
        <f t="shared" si="49"/>
        <v>98.225806451612897</v>
      </c>
      <c r="AV207" s="190">
        <f t="shared" si="49"/>
        <v>98.225806451612897</v>
      </c>
      <c r="AW207" s="190">
        <f t="shared" ref="AW207:BU207" si="50">COUNT(AW4:AW201)+AW206</f>
        <v>24.657534246575342</v>
      </c>
      <c r="AX207" s="190">
        <f t="shared" si="50"/>
        <v>24.657534246575342</v>
      </c>
      <c r="AY207" s="190">
        <f t="shared" si="50"/>
        <v>21.657534246575342</v>
      </c>
      <c r="AZ207" s="190">
        <f t="shared" si="50"/>
        <v>21.657534246575342</v>
      </c>
      <c r="BA207" s="190">
        <f t="shared" si="50"/>
        <v>21.657534246575342</v>
      </c>
      <c r="BB207" s="190">
        <f>COUNT(BB4:BB201)+BB206</f>
        <v>17.387096774193548</v>
      </c>
      <c r="BC207" s="190">
        <f t="shared" si="50"/>
        <v>17.387096774193548</v>
      </c>
      <c r="BD207" s="190">
        <f t="shared" si="50"/>
        <v>17.387096774193548</v>
      </c>
      <c r="BE207" s="190">
        <f t="shared" si="50"/>
        <v>17.387096774193548</v>
      </c>
      <c r="BF207" s="190">
        <f>COUNT(BF4:BF201)+BF206</f>
        <v>17.387096774193548</v>
      </c>
      <c r="BG207" s="190">
        <f t="shared" si="50"/>
        <v>17.387096774193548</v>
      </c>
      <c r="BH207" s="190">
        <f t="shared" si="50"/>
        <v>17.387096774193548</v>
      </c>
      <c r="BI207" s="190">
        <f t="shared" si="50"/>
        <v>17.387096774193548</v>
      </c>
      <c r="BJ207" s="190">
        <f t="shared" si="50"/>
        <v>17.387096774193548</v>
      </c>
      <c r="BK207" s="190">
        <f t="shared" si="50"/>
        <v>17.387096774193548</v>
      </c>
      <c r="BL207" s="190">
        <f t="shared" si="50"/>
        <v>17.387096774193548</v>
      </c>
      <c r="BM207" s="190">
        <f t="shared" si="50"/>
        <v>17.387096774193548</v>
      </c>
      <c r="BN207" s="190">
        <f t="shared" si="50"/>
        <v>17.387096774193548</v>
      </c>
      <c r="BO207" s="190">
        <f t="shared" si="50"/>
        <v>17.387096774193548</v>
      </c>
      <c r="BP207" s="190">
        <f t="shared" si="50"/>
        <v>17.387096774193548</v>
      </c>
      <c r="BQ207" s="190">
        <f t="shared" si="50"/>
        <v>17.387096774193548</v>
      </c>
      <c r="BR207" s="190">
        <f t="shared" si="50"/>
        <v>12.548387096774194</v>
      </c>
      <c r="BS207" s="190">
        <f t="shared" si="50"/>
        <v>12.548387096774194</v>
      </c>
      <c r="BT207" s="190">
        <f t="shared" si="50"/>
        <v>12.548387096774194</v>
      </c>
      <c r="BU207" s="190">
        <f t="shared" si="50"/>
        <v>12.548387096774194</v>
      </c>
      <c r="BV207" s="190">
        <f>COUNT(BV4:BV201)+BV206</f>
        <v>12.548387096774194</v>
      </c>
      <c r="BW207" s="190">
        <f t="shared" ref="BW207:CC207" si="51">COUNT(BW4:BW201)+BW206</f>
        <v>12.548387096774194</v>
      </c>
      <c r="BX207" s="190">
        <f>COUNT(BX4:BX201)+BX206</f>
        <v>3.903225806451613</v>
      </c>
      <c r="BY207" s="190">
        <f t="shared" si="51"/>
        <v>10.903225806451612</v>
      </c>
      <c r="BZ207" s="190">
        <f t="shared" si="51"/>
        <v>10.903225806451612</v>
      </c>
      <c r="CA207" s="190">
        <f t="shared" si="51"/>
        <v>10.903225806451612</v>
      </c>
      <c r="CB207" s="190">
        <f t="shared" si="51"/>
        <v>10.903225806451612</v>
      </c>
      <c r="CC207" s="190">
        <f t="shared" si="51"/>
        <v>10.903225806451612</v>
      </c>
      <c r="CD207" s="190">
        <f t="shared" ref="CD207:CI207" si="52">COUNT(CD4:CD202)+CD206</f>
        <v>10.903225806451612</v>
      </c>
      <c r="CE207" s="190">
        <f t="shared" si="52"/>
        <v>10.903225806451612</v>
      </c>
      <c r="CF207" s="190">
        <f t="shared" si="52"/>
        <v>9.064516129032258</v>
      </c>
      <c r="CG207" s="190">
        <f t="shared" si="52"/>
        <v>9.064516129032258</v>
      </c>
      <c r="CH207" s="190">
        <f t="shared" si="52"/>
        <v>9.624657534246575</v>
      </c>
      <c r="CI207" s="190">
        <f t="shared" si="52"/>
        <v>9.624657534246575</v>
      </c>
      <c r="CJ207" s="190">
        <f>COUNT(CJ4:CJ202)+CJ206</f>
        <v>7.6</v>
      </c>
      <c r="CK207" s="190">
        <f>COUNT(CK4:CK202)+CK206</f>
        <v>5.5333333333333332</v>
      </c>
      <c r="CL207" s="190">
        <f t="shared" ref="CL207:CV207" si="53">COUNT(CL4:CL202)+CL206</f>
        <v>5.4</v>
      </c>
      <c r="CM207" s="190">
        <f t="shared" si="53"/>
        <v>5.4</v>
      </c>
      <c r="CN207" s="190">
        <f t="shared" si="53"/>
        <v>5.4</v>
      </c>
      <c r="CO207" s="190">
        <f t="shared" si="53"/>
        <v>5.4</v>
      </c>
      <c r="CP207" s="190">
        <f t="shared" si="53"/>
        <v>5.4</v>
      </c>
      <c r="CQ207" s="190">
        <f t="shared" si="53"/>
        <v>5.4</v>
      </c>
      <c r="CR207" s="190">
        <f t="shared" si="53"/>
        <v>5.4</v>
      </c>
      <c r="CS207" s="190">
        <f t="shared" si="53"/>
        <v>5.4</v>
      </c>
      <c r="CT207" s="190">
        <f t="shared" si="53"/>
        <v>5.4</v>
      </c>
      <c r="CU207" s="190">
        <f>COUNT(CU4:CU202)+CU206</f>
        <v>5.4</v>
      </c>
      <c r="CV207" s="190">
        <f t="shared" si="53"/>
        <v>5.4</v>
      </c>
      <c r="CW207" s="190">
        <f t="shared" ref="CW207:DB207" si="54">COUNT(CW4:CW202)+CW206</f>
        <v>4.1333333333333337</v>
      </c>
      <c r="CX207" s="190">
        <f t="shared" si="54"/>
        <v>4.1333333333333337</v>
      </c>
      <c r="CY207" s="190">
        <f t="shared" si="54"/>
        <v>4.1333333333333337</v>
      </c>
      <c r="CZ207" s="190">
        <f t="shared" si="54"/>
        <v>4.1333333333333337</v>
      </c>
      <c r="DA207" s="190">
        <f t="shared" si="54"/>
        <v>0.6</v>
      </c>
      <c r="DB207" s="190">
        <f t="shared" si="54"/>
        <v>0.6</v>
      </c>
      <c r="DC207" s="190">
        <f t="shared" ref="DC207:DH207" si="55">COUNT(DC4:DC202)+DC206</f>
        <v>0.6</v>
      </c>
      <c r="DD207" s="190">
        <f t="shared" si="55"/>
        <v>0.6</v>
      </c>
      <c r="DE207" s="190">
        <f t="shared" si="55"/>
        <v>0.6</v>
      </c>
      <c r="DF207" s="190">
        <f t="shared" si="55"/>
        <v>0.6</v>
      </c>
      <c r="DG207" s="190">
        <f t="shared" si="55"/>
        <v>0.5</v>
      </c>
      <c r="DH207" s="190">
        <f t="shared" si="55"/>
        <v>0.5</v>
      </c>
    </row>
    <row r="208" spans="1:112">
      <c r="B208" s="98" t="s">
        <v>93</v>
      </c>
      <c r="C208" s="188">
        <f>PRODUCT($C$4:C201,C204)^(1/(C207/12))-1</f>
        <v>0.15416579156160104</v>
      </c>
      <c r="D208" s="188">
        <f>PRODUCT($D$4:D201,D204)^(1/(D207/12))-1</f>
        <v>0.20874123373340758</v>
      </c>
      <c r="E208" s="188">
        <f>PRODUCT($E$4:E201,E204)^(1/(E207/12))-1</f>
        <v>0.18665379446823671</v>
      </c>
      <c r="F208" s="188">
        <f>PRODUCT($F$4:F201,F204)^(1/(F207/12))-1</f>
        <v>8.7145105679377943E-2</v>
      </c>
      <c r="G208" s="188">
        <f>PRODUCT($F$4:G192,G204)^(1/(G207/12))-1</f>
        <v>0.14940060042615433</v>
      </c>
      <c r="H208" s="188">
        <f>PRODUCT($H$4:H201,H204)^(1/(H207/12))-1</f>
        <v>0.30922924951286723</v>
      </c>
      <c r="I208" s="188">
        <f>PRODUCT($I$4:I201,I204)^(1/(I207/12))-1</f>
        <v>0.14869694904211173</v>
      </c>
      <c r="J208" s="188">
        <f>PRODUCT($I$4:J192,J204)^(1/(J207/12))-1</f>
        <v>0.30683701842397393</v>
      </c>
      <c r="K208" s="188">
        <f>PRODUCT($K$4:K201,K204)^(1/(K207/12))-1</f>
        <v>1.2682701050747314E-2</v>
      </c>
      <c r="L208" s="188">
        <f>PRODUCT($L$4:L201,L204)^(1/(L207/12))-1</f>
        <v>2.2044939164112431E-2</v>
      </c>
      <c r="M208" s="188">
        <f>PRODUCT($M$4:M201,M204)^(1/(M207/12))-1</f>
        <v>9.7553368491318793E-3</v>
      </c>
      <c r="N208" s="188">
        <f>PRODUCT($N$4:N201,N204)^(1/(N207/12))-1</f>
        <v>0.1125188494263043</v>
      </c>
      <c r="O208" s="188">
        <f>PRODUCT($O$4:O201,O204)^(1/(O207/12))-1</f>
        <v>1.7480862149203968E-3</v>
      </c>
      <c r="P208" s="188">
        <f>PRODUCT($P$4:P201,P204)^(1/(P207/12))-1</f>
        <v>1.4252442539698151E-2</v>
      </c>
      <c r="Q208" s="203">
        <f>PRODUCT($Q$4:Q201)^(1/(Q207/12))-1</f>
        <v>7.2585731036161061E-2</v>
      </c>
      <c r="R208" s="188">
        <f>PRODUCT($R$4:R201,R204)^(1/(R207/12))-1</f>
        <v>7.2349036169879755E-2</v>
      </c>
      <c r="S208" s="188">
        <f>PRODUCT($S$4:S201,S204)^(1/(S207/12))-1</f>
        <v>6.327439600925322E-2</v>
      </c>
      <c r="T208" s="188">
        <f>PRODUCT($T$4:T201,T204)^(1/(T207/12))-1</f>
        <v>7.8760451154051836E-2</v>
      </c>
      <c r="U208" s="188">
        <f>PRODUCT($U$4:U201,U204)^(1/(U207/12))-1</f>
        <v>5.5925544185688514E-2</v>
      </c>
      <c r="V208" s="188">
        <f>PRODUCT($V$4:V201,V204)^(1/(V207/12))-1</f>
        <v>5.1722965649170893E-2</v>
      </c>
      <c r="W208" s="188">
        <f>PRODUCT($W$4:W201,W204)^(1/(W207/12))-1</f>
        <v>3.582994407853235E-2</v>
      </c>
      <c r="X208" s="188">
        <f>PRODUCT($X$4:X201,X204)^(1/(X207/12))-1</f>
        <v>3.4164623525677618E-2</v>
      </c>
      <c r="Y208" s="188">
        <f>PRODUCT($Y$4:Y201,Y204)^(1/(Y207/12))-1</f>
        <v>4.8639041175980058E-2</v>
      </c>
      <c r="Z208" s="188">
        <f>PRODUCT($Z$4:Z201,Z204)^(1/(Z207/12))-1</f>
        <v>2.9924069328211234E-2</v>
      </c>
      <c r="AA208" s="188">
        <f>PRODUCT($AA$4:AA201,AA204)^(1/(AA207/12))-1</f>
        <v>8.7683981562859836E-2</v>
      </c>
      <c r="AB208" s="188">
        <f>PRODUCT($AB$4:AB201,AB204)^(1/(AB207/12))-1</f>
        <v>0.12903119546985975</v>
      </c>
      <c r="AC208" s="188">
        <f>PRODUCT($AC$4:AC201,AC204)^(1/(AC207/12))-1</f>
        <v>9.8443103434816992E-2</v>
      </c>
      <c r="AD208" s="188">
        <f>PRODUCT($AD$4:AD201,AD204)^(1/(AD207/12))-1</f>
        <v>0.25702978907106222</v>
      </c>
      <c r="AE208" s="188">
        <f>PRODUCT($AE$4:AE201,AE204)^(1/(AE207/12))-1</f>
        <v>-2.2033641101781853E-4</v>
      </c>
      <c r="AF208" s="188">
        <f>PRODUCT($AF$4:AF201,AF204)^(1/(AF207/12))-1</f>
        <v>6.9271684512598242E-2</v>
      </c>
      <c r="AG208" s="188">
        <f>PRODUCT($AG$4:AG201,AG204)^(1/(AG207/12))-1</f>
        <v>0.10382416863142074</v>
      </c>
      <c r="AH208" s="188">
        <f>PRODUCT($AH$4:AH201,AH204)^(1/(AH207/12))-1</f>
        <v>9.4320089028399501E-2</v>
      </c>
      <c r="AI208" s="188">
        <f>PRODUCT($AI$4:AI201,AI204)^(1/(AI207/12))-1</f>
        <v>0.10309339174533472</v>
      </c>
      <c r="AJ208" s="188">
        <f>PRODUCT($AJ$4:AJ201,AJ204)^(1/(AJ207/12))-1</f>
        <v>7.0875661792638711E-2</v>
      </c>
      <c r="AK208" s="207">
        <f>PRODUCT($AK$4:AK201,AK204)^(1/(AK207/12))-1</f>
        <v>3.6446750141924555E-2</v>
      </c>
      <c r="AL208" s="207">
        <f>PRODUCT($AL$4:AL201,AL204)^(1/(AL207/12))-1</f>
        <v>5.1149681814271153E-2</v>
      </c>
      <c r="AM208" s="188">
        <f>PRODUCT($AM$4:AM201,AM204)^(1/(AM207/12))-1</f>
        <v>-0.11130704492290511</v>
      </c>
      <c r="AN208" s="188">
        <f>PRODUCT($AN$4:AN201,AN204)^(1/(AN207/12))-1</f>
        <v>0.10246304678006712</v>
      </c>
      <c r="AO208" s="188">
        <f>PRODUCT($AO$4:AO201,AO204)^(1/(AO207/12))-1</f>
        <v>8.8650322037583162E-2</v>
      </c>
      <c r="AP208" s="188">
        <f>PRODUCT($AP$4:AP201,AP204)^(1/(AP207/12))-1</f>
        <v>0.1325222171048408</v>
      </c>
      <c r="AQ208" s="188">
        <f>PRODUCT($AQ$4:AQ201,AQ204)^(1/(AQ207/12))-1</f>
        <v>0.13849952789050346</v>
      </c>
      <c r="AR208" s="188">
        <f>PRODUCT($AR$4:AR201,AR204)^(1/(AR207/12))-1</f>
        <v>3.4467513296277508E-2</v>
      </c>
      <c r="AS208" s="188">
        <f>PRODUCT($AS$4:AS201,AS204)^(1/(AS207/12))-1</f>
        <v>7.5964957831103241E-2</v>
      </c>
      <c r="AT208" s="188">
        <f>PRODUCT($AT$4:AT201,AT204)^(1/(AT207/12))-1</f>
        <v>8.3639309316908994E-2</v>
      </c>
      <c r="AU208" s="188">
        <f>PRODUCT($AU$4:AU201,AU204)^(1/(AU207/12))-1</f>
        <v>5.0423300145461702E-2</v>
      </c>
      <c r="AV208" s="188">
        <f>PRODUCT($AV$4:AV201,AV204)^(1/(AV207/12))-1</f>
        <v>0.10867337547544031</v>
      </c>
      <c r="AW208" s="188">
        <f>PRODUCT($AW$4:AW201,AW204)^(1/(AW207/12))-1</f>
        <v>2.1021552848801361E-2</v>
      </c>
      <c r="AX208" s="188">
        <f>PRODUCT($AX$4:AX201,AX204)^(1/(AX207/12))-1</f>
        <v>3.4647640546302316E-2</v>
      </c>
      <c r="AY208" s="188">
        <f>PRODUCT($AY$4:AY201,AY204)^(1/(AY207/12))-1</f>
        <v>8.3493145906613053E-2</v>
      </c>
      <c r="AZ208" s="188">
        <f>PRODUCT($AZ$4:AZ201,AZ204)^(1/(AZ207/12))-1</f>
        <v>9.5229966005685229E-2</v>
      </c>
      <c r="BA208" s="188">
        <f>PRODUCT($BA$4:BA201,BA204)^(1/(BA207/12))-1</f>
        <v>0.10638469904751169</v>
      </c>
      <c r="BB208" s="188">
        <f>PRODUCT($BB$4:BB201,BB204)^(1/(BB207/12))-1</f>
        <v>0.21563661544991231</v>
      </c>
      <c r="BC208" s="188">
        <f>PRODUCT($BC$4:BC201,BC204)^(1/(BC207/12))-1</f>
        <v>0.21701477346759468</v>
      </c>
      <c r="BD208" s="188">
        <f>PRODUCT($BD$4:BD201,BD204)^(1/(BD207/12))-1</f>
        <v>0.25698086666664177</v>
      </c>
      <c r="BE208" s="188">
        <f>PRODUCT($BE$4:BE201,BE204)^(1/(BE207/12))-1</f>
        <v>0.25817398902248145</v>
      </c>
      <c r="BF208" s="188">
        <f>PRODUCT($BF$4:BF201,BF204)^(1/(BF207/12))-1</f>
        <v>6.5944429010089234E-2</v>
      </c>
      <c r="BG208" s="188">
        <f>PRODUCT($BG$4:BG201,BG204)^(1/(BG207/12))-1</f>
        <v>6.6684469937861701E-2</v>
      </c>
      <c r="BH208" s="188">
        <f>PRODUCT($BH$4:BH201,BH204)^(1/(BH207/12))-1</f>
        <v>5.2300634148744418E-2</v>
      </c>
      <c r="BI208" s="188">
        <f>PRODUCT($BI$4:BI201,BI204)^(1/(BI207/12))-1</f>
        <v>5.3422961798119895E-2</v>
      </c>
      <c r="BJ208" s="188">
        <f>PRODUCT($BJ$4:BJ201,BJ204)^(1/(BJ207/12))-1</f>
        <v>8.6978493553770964E-3</v>
      </c>
      <c r="BK208" s="188">
        <f>PRODUCT($BK$4:BK201,BK204)^(1/(BK207/12))-1</f>
        <v>9.7856125859139276E-3</v>
      </c>
      <c r="BL208" s="188">
        <f>PRODUCT($BL$4:BL201,BL204)^(1/(BL207/12))-1</f>
        <v>1.6771285718863993E-5</v>
      </c>
      <c r="BM208" s="188">
        <f>PRODUCT($BM$4:BM201,BM204)^(1/(BM207/12))-1</f>
        <v>1.2023616936924775E-3</v>
      </c>
      <c r="BN208" s="188">
        <f>PRODUCT($BN$4:BN201,BN204)^(1/(BN207/12))-1</f>
        <v>0.26645724602434417</v>
      </c>
      <c r="BO208" s="188">
        <f>PRODUCT($BO$4:BO201,BO204)^(1/(BO207/12))-1</f>
        <v>0.26792567018314939</v>
      </c>
      <c r="BP208" s="188">
        <f>PRODUCT($BP$4:BP201,BP204)^(1/(BP207/12))-1</f>
        <v>0.30212079834672512</v>
      </c>
      <c r="BQ208" s="188">
        <f>PRODUCT($BQ$4:BQ201,BQ204)^(1/(BQ207/12))-1</f>
        <v>0.30347935824631556</v>
      </c>
      <c r="BR208" s="188">
        <f>PRODUCT($BR$4:BR201,BR204)^(1/(BR207/12))-1</f>
        <v>1.4471839815764165E-2</v>
      </c>
      <c r="BS208" s="188">
        <f>PRODUCT($BS$4:BS201,BS204)^(1/(BS207/12))-1</f>
        <v>-0.25362709550635221</v>
      </c>
      <c r="BT208" s="188">
        <f>PRODUCT($BT$4:BT201,BT204)^(1/(BT207/12))-1</f>
        <v>0.11819921324784333</v>
      </c>
      <c r="BU208" s="188">
        <f>PRODUCT($BU$4:BU201,BU204)^(1/(BU207/12))-1</f>
        <v>-0.48185462167714577</v>
      </c>
      <c r="BV208" s="188">
        <f>PRODUCT($BV$4:BV201,BV204)^(1/(BV207/12))-1</f>
        <v>1.137979849335069</v>
      </c>
      <c r="BW208" s="188">
        <f>PRODUCT($BW$4:BW201,BW204)^(1/(BW207/12))-1</f>
        <v>0.2158591196802071</v>
      </c>
      <c r="BX208" s="188" t="s">
        <v>421</v>
      </c>
      <c r="BY208" s="188" t="s">
        <v>421</v>
      </c>
      <c r="BZ208" s="188" t="s">
        <v>421</v>
      </c>
      <c r="CA208" s="188" t="s">
        <v>421</v>
      </c>
      <c r="CB208" s="188" t="s">
        <v>421</v>
      </c>
      <c r="CC208" s="188" t="s">
        <v>421</v>
      </c>
      <c r="CD208" s="188" t="s">
        <v>421</v>
      </c>
      <c r="CE208" s="188" t="s">
        <v>421</v>
      </c>
      <c r="CF208" s="188" t="s">
        <v>421</v>
      </c>
      <c r="CG208" s="188" t="s">
        <v>421</v>
      </c>
      <c r="CH208" s="188" t="s">
        <v>421</v>
      </c>
      <c r="CI208" s="188" t="s">
        <v>421</v>
      </c>
      <c r="CJ208" s="188" t="s">
        <v>421</v>
      </c>
      <c r="CK208" s="188" t="s">
        <v>421</v>
      </c>
      <c r="CL208" s="188" t="s">
        <v>421</v>
      </c>
      <c r="CM208" s="188" t="s">
        <v>421</v>
      </c>
      <c r="CN208" s="188" t="s">
        <v>421</v>
      </c>
      <c r="CO208" s="188" t="s">
        <v>421</v>
      </c>
      <c r="CP208" s="188" t="s">
        <v>421</v>
      </c>
      <c r="CQ208" s="188" t="s">
        <v>421</v>
      </c>
      <c r="CR208" s="188" t="s">
        <v>421</v>
      </c>
      <c r="CS208" s="188" t="s">
        <v>421</v>
      </c>
      <c r="CT208" s="188" t="s">
        <v>421</v>
      </c>
      <c r="CU208" s="188" t="s">
        <v>421</v>
      </c>
      <c r="CV208" s="188" t="s">
        <v>421</v>
      </c>
      <c r="CW208" s="188" t="s">
        <v>421</v>
      </c>
      <c r="CX208" s="188" t="s">
        <v>421</v>
      </c>
      <c r="CY208" s="188" t="s">
        <v>421</v>
      </c>
      <c r="CZ208" s="188" t="s">
        <v>421</v>
      </c>
      <c r="DA208" s="188" t="s">
        <v>421</v>
      </c>
      <c r="DB208" s="188" t="s">
        <v>421</v>
      </c>
      <c r="DC208" s="188" t="s">
        <v>421</v>
      </c>
      <c r="DD208" s="188" t="s">
        <v>421</v>
      </c>
      <c r="DE208" s="188" t="s">
        <v>421</v>
      </c>
      <c r="DF208" s="188" t="s">
        <v>421</v>
      </c>
      <c r="DG208" s="188" t="s">
        <v>421</v>
      </c>
      <c r="DH208" s="188" t="s">
        <v>421</v>
      </c>
    </row>
    <row r="209" spans="1:112">
      <c r="C209" s="189"/>
      <c r="BX209" s="94" t="s">
        <v>422</v>
      </c>
      <c r="BY209" s="194" t="s">
        <v>423</v>
      </c>
      <c r="BZ209" s="194" t="s">
        <v>423</v>
      </c>
      <c r="CA209" s="194" t="s">
        <v>423</v>
      </c>
      <c r="CB209" s="194" t="s">
        <v>423</v>
      </c>
      <c r="CC209" s="194" t="s">
        <v>423</v>
      </c>
      <c r="CD209" s="194" t="s">
        <v>423</v>
      </c>
      <c r="CE209" s="194" t="s">
        <v>423</v>
      </c>
      <c r="CF209" s="94" t="s">
        <v>424</v>
      </c>
      <c r="CG209" s="94" t="s">
        <v>424</v>
      </c>
      <c r="CH209" s="94" t="s">
        <v>424</v>
      </c>
      <c r="CI209" s="94" t="s">
        <v>424</v>
      </c>
      <c r="CJ209" s="94" t="s">
        <v>425</v>
      </c>
      <c r="CK209" s="94" t="s">
        <v>426</v>
      </c>
      <c r="CL209" s="94" t="s">
        <v>426</v>
      </c>
      <c r="CM209" s="94" t="s">
        <v>426</v>
      </c>
      <c r="CN209" s="94" t="s">
        <v>426</v>
      </c>
      <c r="CO209" s="94" t="s">
        <v>426</v>
      </c>
      <c r="CP209" s="94" t="s">
        <v>426</v>
      </c>
      <c r="CQ209" s="94" t="s">
        <v>426</v>
      </c>
      <c r="CR209" s="94" t="s">
        <v>426</v>
      </c>
      <c r="CS209" s="94" t="s">
        <v>426</v>
      </c>
      <c r="CT209" s="94" t="s">
        <v>426</v>
      </c>
      <c r="CU209" s="94" t="s">
        <v>426</v>
      </c>
      <c r="CV209" s="94" t="s">
        <v>426</v>
      </c>
      <c r="CW209" s="94" t="s">
        <v>427</v>
      </c>
      <c r="CX209" s="94" t="s">
        <v>427</v>
      </c>
      <c r="CY209" s="94" t="s">
        <v>427</v>
      </c>
      <c r="CZ209" s="94" t="s">
        <v>427</v>
      </c>
      <c r="DA209" s="94" t="s">
        <v>428</v>
      </c>
      <c r="DB209" s="94" t="s">
        <v>428</v>
      </c>
      <c r="DC209" s="94" t="s">
        <v>428</v>
      </c>
      <c r="DD209" s="94" t="s">
        <v>428</v>
      </c>
      <c r="DE209" s="94" t="s">
        <v>428</v>
      </c>
      <c r="DF209" s="94" t="s">
        <v>428</v>
      </c>
      <c r="DG209" s="94" t="s">
        <v>428</v>
      </c>
      <c r="DH209" s="94" t="s">
        <v>428</v>
      </c>
    </row>
    <row r="210" spans="1:112">
      <c r="C210" s="172"/>
    </row>
    <row r="211" spans="1:112">
      <c r="C211" s="172"/>
    </row>
    <row r="212" spans="1:112">
      <c r="A212" s="94" t="s">
        <v>429</v>
      </c>
      <c r="C212" s="94" t="s">
        <v>430</v>
      </c>
    </row>
    <row r="213" spans="1:112">
      <c r="A213" s="94" t="s">
        <v>431</v>
      </c>
      <c r="C213" s="94" t="s">
        <v>432</v>
      </c>
    </row>
    <row r="215" spans="1:112">
      <c r="D215" s="172"/>
      <c r="AP215" s="94"/>
    </row>
    <row r="218" spans="1:112">
      <c r="N218" s="247"/>
    </row>
    <row r="222" spans="1:112">
      <c r="C222" s="144"/>
    </row>
  </sheetData>
  <autoFilter ref="B3:B179" xr:uid="{68409218-36CC-4AA6-9867-54A8782352C6}"/>
  <phoneticPr fontId="9" type="noConversion"/>
  <pageMargins left="0.7" right="0.7" top="0.75" bottom="0.75" header="0.3" footer="0.3"/>
  <pageSetup scale="48" orientation="portrait" r:id="rId1"/>
  <rowBreaks count="1" manualBreakCount="1">
    <brk id="132" max="111" man="1"/>
  </rowBreaks>
  <colBreaks count="3" manualBreakCount="3">
    <brk id="2" max="212" man="1"/>
    <brk id="21" max="212" man="1"/>
    <brk id="38" max="212" man="1"/>
  </colBreak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BE162-C503-470D-9B08-0CEF7E0A402B}">
  <sheetPr codeName="Sheet6">
    <tabColor rgb="FFFFFF00"/>
  </sheetPr>
  <dimension ref="A1:DI217"/>
  <sheetViews>
    <sheetView showGridLines="0" view="pageBreakPreview" zoomScale="90" zoomScaleNormal="90" zoomScaleSheetLayoutView="90" workbookViewId="0">
      <pane xSplit="2" ySplit="3" topLeftCell="C4" activePane="bottomRight" state="frozen"/>
      <selection pane="bottomRight" activeCell="M17" sqref="M17"/>
      <selection pane="bottomLeft" activeCell="B185" sqref="B185"/>
      <selection pane="topRight" activeCell="B185" sqref="B185"/>
    </sheetView>
  </sheetViews>
  <sheetFormatPr defaultColWidth="8.85546875" defaultRowHeight="14.45"/>
  <cols>
    <col min="1" max="1" width="13.42578125" style="94" bestFit="1" customWidth="1"/>
    <col min="2" max="2" width="30.140625" style="98" bestFit="1" customWidth="1"/>
    <col min="3" max="3" width="13.42578125" style="94" customWidth="1"/>
    <col min="4" max="4" width="10.85546875" style="94" bestFit="1" customWidth="1"/>
    <col min="5" max="5" width="10.85546875" style="94" customWidth="1"/>
    <col min="6" max="6" width="10.85546875" style="94" bestFit="1" customWidth="1"/>
    <col min="7" max="7" width="7.140625" style="94" hidden="1" customWidth="1"/>
    <col min="8" max="9" width="10.85546875" style="94" bestFit="1" customWidth="1"/>
    <col min="10" max="10" width="7.140625" style="94" hidden="1" customWidth="1"/>
    <col min="11" max="11" width="10.85546875" style="151" bestFit="1" customWidth="1"/>
    <col min="12" max="12" width="10.85546875" style="151" customWidth="1"/>
    <col min="13" max="13" width="10.85546875" style="151" bestFit="1" customWidth="1"/>
    <col min="14" max="16" width="10.85546875" style="94" bestFit="1" customWidth="1"/>
    <col min="17" max="21" width="10.85546875" style="151" hidden="1" customWidth="1"/>
    <col min="22" max="26" width="10.85546875" style="94" hidden="1" customWidth="1"/>
    <col min="27" max="34" width="10.85546875" style="94" bestFit="1" customWidth="1"/>
    <col min="35" max="35" width="10.85546875" style="94" customWidth="1"/>
    <col min="36" max="42" width="10.85546875" style="94" bestFit="1" customWidth="1"/>
    <col min="43" max="43" width="10.85546875" style="139" bestFit="1" customWidth="1"/>
    <col min="44" max="48" width="10.85546875" style="94" bestFit="1" customWidth="1"/>
    <col min="49" max="49" width="11.140625" style="94" bestFit="1" customWidth="1"/>
    <col min="50" max="51" width="10.85546875" style="94" bestFit="1" customWidth="1"/>
    <col min="52" max="53" width="10.85546875" style="151" bestFit="1" customWidth="1"/>
    <col min="54" max="73" width="10.85546875" style="94" bestFit="1" customWidth="1"/>
    <col min="74" max="74" width="11.140625" style="94" customWidth="1"/>
    <col min="75" max="76" width="10.85546875" style="94" bestFit="1" customWidth="1"/>
    <col min="77" max="77" width="10.85546875" style="94" customWidth="1"/>
    <col min="78" max="85" width="10.85546875" style="94" bestFit="1" customWidth="1"/>
    <col min="86" max="86" width="10.85546875" style="151" bestFit="1" customWidth="1"/>
    <col min="87" max="87" width="10.85546875" style="94" bestFit="1" customWidth="1"/>
    <col min="88" max="89" width="12.5703125" style="94" bestFit="1" customWidth="1"/>
    <col min="90" max="90" width="10.85546875" style="94" bestFit="1" customWidth="1"/>
    <col min="91" max="91" width="10.5703125" style="94" customWidth="1"/>
    <col min="92" max="105" width="10.85546875" style="94" bestFit="1" customWidth="1"/>
    <col min="106" max="113" width="10.7109375" style="94" bestFit="1" customWidth="1"/>
    <col min="114" max="16384" width="8.85546875" style="94"/>
  </cols>
  <sheetData>
    <row r="1" spans="1:113">
      <c r="C1" s="103">
        <v>2</v>
      </c>
      <c r="D1" s="103">
        <f>C1+1</f>
        <v>3</v>
      </c>
      <c r="E1" s="103">
        <f t="shared" ref="E1:K1" si="0">D1+1</f>
        <v>4</v>
      </c>
      <c r="F1" s="103">
        <f t="shared" si="0"/>
        <v>5</v>
      </c>
      <c r="G1" s="103">
        <f t="shared" si="0"/>
        <v>6</v>
      </c>
      <c r="H1" s="103">
        <f t="shared" si="0"/>
        <v>7</v>
      </c>
      <c r="I1" s="103">
        <f t="shared" si="0"/>
        <v>8</v>
      </c>
      <c r="J1" s="103">
        <f t="shared" si="0"/>
        <v>9</v>
      </c>
      <c r="K1" s="157">
        <f t="shared" si="0"/>
        <v>10</v>
      </c>
      <c r="L1" s="157">
        <f t="shared" ref="L1:AH1" si="1">K1+1</f>
        <v>11</v>
      </c>
      <c r="M1" s="157">
        <f t="shared" si="1"/>
        <v>12</v>
      </c>
      <c r="N1" s="103">
        <f t="shared" si="1"/>
        <v>13</v>
      </c>
      <c r="O1" s="103">
        <f t="shared" si="1"/>
        <v>14</v>
      </c>
      <c r="P1" s="103">
        <f t="shared" si="1"/>
        <v>15</v>
      </c>
      <c r="Q1" s="157">
        <f t="shared" si="1"/>
        <v>16</v>
      </c>
      <c r="R1" s="157">
        <f t="shared" si="1"/>
        <v>17</v>
      </c>
      <c r="S1" s="157">
        <f t="shared" si="1"/>
        <v>18</v>
      </c>
      <c r="T1" s="157">
        <f t="shared" si="1"/>
        <v>19</v>
      </c>
      <c r="U1" s="157">
        <f t="shared" si="1"/>
        <v>20</v>
      </c>
      <c r="V1" s="103">
        <f t="shared" si="1"/>
        <v>21</v>
      </c>
      <c r="W1" s="103">
        <f t="shared" si="1"/>
        <v>22</v>
      </c>
      <c r="X1" s="103">
        <f t="shared" si="1"/>
        <v>23</v>
      </c>
      <c r="Y1" s="103">
        <f t="shared" si="1"/>
        <v>24</v>
      </c>
      <c r="Z1" s="103">
        <f t="shared" si="1"/>
        <v>25</v>
      </c>
      <c r="AA1" s="103">
        <f t="shared" si="1"/>
        <v>26</v>
      </c>
      <c r="AB1" s="103">
        <f t="shared" si="1"/>
        <v>27</v>
      </c>
      <c r="AC1" s="103">
        <f t="shared" si="1"/>
        <v>28</v>
      </c>
      <c r="AD1" s="103">
        <f t="shared" si="1"/>
        <v>29</v>
      </c>
      <c r="AE1" s="103">
        <f t="shared" si="1"/>
        <v>30</v>
      </c>
      <c r="AF1" s="103">
        <f t="shared" si="1"/>
        <v>31</v>
      </c>
      <c r="AG1" s="103">
        <f t="shared" si="1"/>
        <v>32</v>
      </c>
      <c r="AH1" s="103">
        <f t="shared" si="1"/>
        <v>33</v>
      </c>
      <c r="AI1" s="103">
        <v>34</v>
      </c>
      <c r="AJ1" s="103">
        <v>35</v>
      </c>
      <c r="AK1" s="103">
        <f t="shared" ref="AK1:BP1" si="2">AJ1+1</f>
        <v>36</v>
      </c>
      <c r="AL1" s="103">
        <f t="shared" si="2"/>
        <v>37</v>
      </c>
      <c r="AM1" s="103">
        <f t="shared" si="2"/>
        <v>38</v>
      </c>
      <c r="AN1" s="103">
        <f t="shared" si="2"/>
        <v>39</v>
      </c>
      <c r="AO1" s="103">
        <f t="shared" si="2"/>
        <v>40</v>
      </c>
      <c r="AP1" s="103">
        <f t="shared" si="2"/>
        <v>41</v>
      </c>
      <c r="AQ1" s="103">
        <f t="shared" si="2"/>
        <v>42</v>
      </c>
      <c r="AR1" s="103">
        <f t="shared" si="2"/>
        <v>43</v>
      </c>
      <c r="AS1" s="103">
        <f t="shared" si="2"/>
        <v>44</v>
      </c>
      <c r="AT1" s="103">
        <f t="shared" si="2"/>
        <v>45</v>
      </c>
      <c r="AU1" s="103">
        <f t="shared" si="2"/>
        <v>46</v>
      </c>
      <c r="AV1" s="103">
        <f t="shared" si="2"/>
        <v>47</v>
      </c>
      <c r="AW1" s="103">
        <f t="shared" si="2"/>
        <v>48</v>
      </c>
      <c r="AX1" s="103">
        <f t="shared" si="2"/>
        <v>49</v>
      </c>
      <c r="AY1" s="103">
        <f t="shared" si="2"/>
        <v>50</v>
      </c>
      <c r="AZ1" s="157">
        <f t="shared" si="2"/>
        <v>51</v>
      </c>
      <c r="BA1" s="157">
        <f t="shared" si="2"/>
        <v>52</v>
      </c>
      <c r="BB1" s="103">
        <f t="shared" si="2"/>
        <v>53</v>
      </c>
      <c r="BC1" s="103">
        <f t="shared" si="2"/>
        <v>54</v>
      </c>
      <c r="BD1" s="103">
        <f t="shared" si="2"/>
        <v>55</v>
      </c>
      <c r="BE1" s="103">
        <f t="shared" si="2"/>
        <v>56</v>
      </c>
      <c r="BF1" s="103">
        <f t="shared" si="2"/>
        <v>57</v>
      </c>
      <c r="BG1" s="103">
        <f t="shared" si="2"/>
        <v>58</v>
      </c>
      <c r="BH1" s="103">
        <f t="shared" si="2"/>
        <v>59</v>
      </c>
      <c r="BI1" s="103">
        <f t="shared" si="2"/>
        <v>60</v>
      </c>
      <c r="BJ1" s="103">
        <f t="shared" si="2"/>
        <v>61</v>
      </c>
      <c r="BK1" s="103">
        <f t="shared" si="2"/>
        <v>62</v>
      </c>
      <c r="BL1" s="103">
        <f t="shared" si="2"/>
        <v>63</v>
      </c>
      <c r="BM1" s="103">
        <f t="shared" si="2"/>
        <v>64</v>
      </c>
      <c r="BN1" s="103">
        <f t="shared" si="2"/>
        <v>65</v>
      </c>
      <c r="BO1" s="103">
        <f t="shared" si="2"/>
        <v>66</v>
      </c>
      <c r="BP1" s="103">
        <f t="shared" si="2"/>
        <v>67</v>
      </c>
      <c r="BQ1" s="103">
        <f t="shared" ref="BQ1:BX1" si="3">BP1+1</f>
        <v>68</v>
      </c>
      <c r="BR1" s="103">
        <f t="shared" si="3"/>
        <v>69</v>
      </c>
      <c r="BS1" s="103">
        <f t="shared" si="3"/>
        <v>70</v>
      </c>
      <c r="BT1" s="103">
        <f t="shared" si="3"/>
        <v>71</v>
      </c>
      <c r="BU1" s="103">
        <f t="shared" si="3"/>
        <v>72</v>
      </c>
      <c r="BV1" s="103">
        <f t="shared" si="3"/>
        <v>73</v>
      </c>
      <c r="BW1" s="103">
        <f t="shared" si="3"/>
        <v>74</v>
      </c>
      <c r="BX1" s="103">
        <f t="shared" si="3"/>
        <v>75</v>
      </c>
      <c r="BY1" s="103">
        <f t="shared" ref="BY1" si="4">BX1+1</f>
        <v>76</v>
      </c>
      <c r="BZ1" s="103">
        <f t="shared" ref="BZ1" si="5">BY1+1</f>
        <v>77</v>
      </c>
      <c r="CA1" s="103">
        <f t="shared" ref="CA1" si="6">BZ1+1</f>
        <v>78</v>
      </c>
      <c r="CB1" s="103">
        <f t="shared" ref="CB1" si="7">CA1+1</f>
        <v>79</v>
      </c>
      <c r="CC1" s="103">
        <f t="shared" ref="CC1" si="8">CB1+1</f>
        <v>80</v>
      </c>
      <c r="CD1" s="103">
        <f t="shared" ref="CD1" si="9">CC1+1</f>
        <v>81</v>
      </c>
      <c r="CE1" s="103">
        <f t="shared" ref="CE1" si="10">CD1+1</f>
        <v>82</v>
      </c>
      <c r="CF1" s="103">
        <f t="shared" ref="CF1" si="11">CE1+1</f>
        <v>83</v>
      </c>
      <c r="CG1" s="103">
        <f t="shared" ref="CG1" si="12">CF1+1</f>
        <v>84</v>
      </c>
      <c r="CH1" s="103">
        <f t="shared" ref="CH1" si="13">CG1+1</f>
        <v>85</v>
      </c>
      <c r="CI1" s="103">
        <f t="shared" ref="CI1" si="14">CH1+1</f>
        <v>86</v>
      </c>
      <c r="CJ1" s="103">
        <f t="shared" ref="CJ1" si="15">CI1+1</f>
        <v>87</v>
      </c>
      <c r="CK1" s="103">
        <f t="shared" ref="CK1" si="16">CJ1+1</f>
        <v>88</v>
      </c>
      <c r="CL1" s="103">
        <f t="shared" ref="CL1" si="17">CK1+1</f>
        <v>89</v>
      </c>
      <c r="CM1" s="103">
        <f t="shared" ref="CM1" si="18">CL1+1</f>
        <v>90</v>
      </c>
      <c r="CN1" s="103">
        <f t="shared" ref="CN1" si="19">CM1+1</f>
        <v>91</v>
      </c>
      <c r="CO1" s="103">
        <f t="shared" ref="CO1" si="20">CN1+1</f>
        <v>92</v>
      </c>
      <c r="CP1" s="103">
        <f t="shared" ref="CP1" si="21">CO1+1</f>
        <v>93</v>
      </c>
      <c r="CQ1" s="103">
        <f t="shared" ref="CQ1" si="22">CP1+1</f>
        <v>94</v>
      </c>
      <c r="CR1" s="103">
        <f t="shared" ref="CR1" si="23">CQ1+1</f>
        <v>95</v>
      </c>
      <c r="CS1" s="103">
        <f t="shared" ref="CS1" si="24">CR1+1</f>
        <v>96</v>
      </c>
      <c r="CT1" s="103">
        <f t="shared" ref="CT1" si="25">CS1+1</f>
        <v>97</v>
      </c>
      <c r="CU1" s="103">
        <f t="shared" ref="CU1" si="26">CT1+1</f>
        <v>98</v>
      </c>
      <c r="CV1" s="103">
        <f t="shared" ref="CV1" si="27">CU1+1</f>
        <v>99</v>
      </c>
      <c r="CW1" s="103">
        <f t="shared" ref="CW1" si="28">CV1+1</f>
        <v>100</v>
      </c>
      <c r="CX1" s="103">
        <f t="shared" ref="CX1" si="29">CW1+1</f>
        <v>101</v>
      </c>
      <c r="CY1" s="103">
        <f t="shared" ref="CY1" si="30">CX1+1</f>
        <v>102</v>
      </c>
      <c r="CZ1" s="103">
        <f t="shared" ref="CZ1" si="31">CY1+1</f>
        <v>103</v>
      </c>
      <c r="DA1" s="103">
        <f t="shared" ref="DA1" si="32">CZ1+1</f>
        <v>104</v>
      </c>
      <c r="DB1" s="94">
        <v>105</v>
      </c>
      <c r="DC1" s="94">
        <v>106</v>
      </c>
      <c r="DD1" s="94">
        <v>107</v>
      </c>
      <c r="DE1" s="94">
        <v>108</v>
      </c>
      <c r="DF1" s="94">
        <v>109</v>
      </c>
      <c r="DG1" s="94">
        <v>110</v>
      </c>
      <c r="DH1" s="94">
        <v>111</v>
      </c>
      <c r="DI1" s="94">
        <v>112</v>
      </c>
    </row>
    <row r="2" spans="1:113">
      <c r="C2" s="162" t="s">
        <v>94</v>
      </c>
      <c r="D2" s="162" t="s">
        <v>97</v>
      </c>
      <c r="E2" s="162" t="s">
        <v>99</v>
      </c>
      <c r="F2" s="162" t="s">
        <v>395</v>
      </c>
      <c r="G2" s="162" t="s">
        <v>396</v>
      </c>
      <c r="H2" s="162" t="s">
        <v>397</v>
      </c>
      <c r="I2" s="162" t="s">
        <v>398</v>
      </c>
      <c r="J2" s="162" t="s">
        <v>399</v>
      </c>
      <c r="K2" s="228" t="s">
        <v>108</v>
      </c>
      <c r="L2" s="228" t="s">
        <v>111</v>
      </c>
      <c r="M2" s="228" t="s">
        <v>113</v>
      </c>
      <c r="N2" s="162" t="s">
        <v>400</v>
      </c>
      <c r="O2" s="162" t="s">
        <v>117</v>
      </c>
      <c r="P2" s="162" t="s">
        <v>120</v>
      </c>
      <c r="Q2" s="228" t="s">
        <v>124</v>
      </c>
      <c r="R2" s="228" t="s">
        <v>127</v>
      </c>
      <c r="S2" s="228" t="s">
        <v>129</v>
      </c>
      <c r="T2" s="228" t="s">
        <v>131</v>
      </c>
      <c r="U2" s="228" t="s">
        <v>134</v>
      </c>
      <c r="V2" s="162" t="s">
        <v>136</v>
      </c>
      <c r="W2" s="162" t="s">
        <v>140</v>
      </c>
      <c r="X2" s="162" t="s">
        <v>142</v>
      </c>
      <c r="Y2" s="162" t="s">
        <v>144</v>
      </c>
      <c r="Z2" s="162" t="s">
        <v>147</v>
      </c>
      <c r="AA2" s="162" t="s">
        <v>149</v>
      </c>
      <c r="AB2" s="162" t="s">
        <v>152</v>
      </c>
      <c r="AC2" s="162" t="s">
        <v>155</v>
      </c>
      <c r="AD2" s="162" t="s">
        <v>401</v>
      </c>
      <c r="AE2" s="162" t="s">
        <v>402</v>
      </c>
      <c r="AF2" s="162" t="s">
        <v>162</v>
      </c>
      <c r="AG2" s="162" t="s">
        <v>164</v>
      </c>
      <c r="AH2" s="162" t="s">
        <v>167</v>
      </c>
      <c r="AI2" s="162" t="s">
        <v>57</v>
      </c>
      <c r="AJ2" s="162" t="s">
        <v>403</v>
      </c>
      <c r="AK2" s="162" t="s">
        <v>404</v>
      </c>
      <c r="AL2" s="162" t="s">
        <v>173</v>
      </c>
      <c r="AM2" s="162" t="s">
        <v>175</v>
      </c>
      <c r="AN2" s="162" t="s">
        <v>405</v>
      </c>
      <c r="AO2" s="162" t="s">
        <v>59</v>
      </c>
      <c r="AP2" s="162" t="s">
        <v>59</v>
      </c>
      <c r="AQ2" s="164" t="s">
        <v>406</v>
      </c>
      <c r="AR2" s="162" t="s">
        <v>407</v>
      </c>
      <c r="AS2" s="162" t="s">
        <v>408</v>
      </c>
      <c r="AT2" s="162" t="s">
        <v>409</v>
      </c>
      <c r="AX2" s="94" t="s">
        <v>41</v>
      </c>
      <c r="AY2" s="94" t="s">
        <v>44</v>
      </c>
      <c r="AZ2" s="151" t="s">
        <v>194</v>
      </c>
      <c r="BA2" s="151" t="s">
        <v>196</v>
      </c>
      <c r="BB2" s="94" t="s">
        <v>198</v>
      </c>
      <c r="BC2" s="94" t="s">
        <v>201</v>
      </c>
      <c r="BD2" s="94" t="s">
        <v>204</v>
      </c>
      <c r="BE2" s="94" t="s">
        <v>207</v>
      </c>
      <c r="BF2" s="94" t="s">
        <v>210</v>
      </c>
      <c r="BG2" s="94" t="s">
        <v>213</v>
      </c>
      <c r="BH2" s="94" t="s">
        <v>216</v>
      </c>
      <c r="BI2" s="94" t="s">
        <v>220</v>
      </c>
      <c r="BJ2" s="94" t="s">
        <v>223</v>
      </c>
      <c r="BK2" s="94" t="s">
        <v>225</v>
      </c>
      <c r="BL2" s="94" t="s">
        <v>228</v>
      </c>
      <c r="BM2" s="94" t="s">
        <v>231</v>
      </c>
      <c r="BN2" s="94" t="s">
        <v>234</v>
      </c>
      <c r="BO2" s="94" t="s">
        <v>237</v>
      </c>
      <c r="BP2" s="94" t="s">
        <v>240</v>
      </c>
      <c r="BQ2" s="94" t="s">
        <v>243</v>
      </c>
      <c r="BR2" s="94" t="s">
        <v>246</v>
      </c>
      <c r="BS2" s="94" t="s">
        <v>248</v>
      </c>
      <c r="BT2" s="94" t="s">
        <v>252</v>
      </c>
      <c r="BU2" s="94" t="s">
        <v>256</v>
      </c>
      <c r="BV2" s="94" t="s">
        <v>260</v>
      </c>
      <c r="BW2" s="94" t="s">
        <v>264</v>
      </c>
      <c r="BX2" s="94" t="s">
        <v>268</v>
      </c>
      <c r="BY2" s="94" t="s">
        <v>271</v>
      </c>
      <c r="BZ2" s="94" t="s">
        <v>273</v>
      </c>
      <c r="CA2" s="94" t="s">
        <v>277</v>
      </c>
      <c r="CB2" s="94" t="s">
        <v>281</v>
      </c>
      <c r="CC2" s="94" t="s">
        <v>285</v>
      </c>
      <c r="CD2" s="94" t="s">
        <v>289</v>
      </c>
      <c r="CE2" s="94" t="s">
        <v>293</v>
      </c>
      <c r="CF2" s="94" t="s">
        <v>297</v>
      </c>
      <c r="CG2" s="94" t="s">
        <v>300</v>
      </c>
      <c r="CH2" s="151" t="s">
        <v>304</v>
      </c>
      <c r="CI2" s="94" t="s">
        <v>307</v>
      </c>
      <c r="CJ2" s="94" t="s">
        <v>310</v>
      </c>
      <c r="CK2" s="94" t="s">
        <v>313</v>
      </c>
      <c r="CL2" s="94" t="s">
        <v>316</v>
      </c>
      <c r="CM2" s="94" t="s">
        <v>319</v>
      </c>
      <c r="CN2" s="94" t="s">
        <v>322</v>
      </c>
      <c r="CO2" s="94" t="s">
        <v>325</v>
      </c>
      <c r="CP2" s="94" t="s">
        <v>328</v>
      </c>
      <c r="CQ2" s="94" t="s">
        <v>331</v>
      </c>
      <c r="CR2" s="94" t="s">
        <v>334</v>
      </c>
      <c r="CS2" s="94" t="s">
        <v>337</v>
      </c>
      <c r="CT2" s="94" t="s">
        <v>340</v>
      </c>
      <c r="CU2" s="94" t="s">
        <v>343</v>
      </c>
      <c r="CV2" s="94" t="s">
        <v>346</v>
      </c>
      <c r="CW2" s="94" t="s">
        <v>349</v>
      </c>
      <c r="CX2" s="94" t="s">
        <v>352</v>
      </c>
      <c r="CY2" s="94" t="s">
        <v>356</v>
      </c>
      <c r="CZ2" s="94" t="s">
        <v>359</v>
      </c>
      <c r="DA2" s="94" t="s">
        <v>362</v>
      </c>
      <c r="DB2" s="94" t="s">
        <v>365</v>
      </c>
      <c r="DC2" s="94" t="s">
        <v>368</v>
      </c>
      <c r="DD2" s="94" t="s">
        <v>372</v>
      </c>
      <c r="DE2" s="94" t="s">
        <v>376</v>
      </c>
      <c r="DF2" s="94" t="s">
        <v>380</v>
      </c>
      <c r="DG2" s="94" t="s">
        <v>383</v>
      </c>
      <c r="DH2" s="94" t="s">
        <v>386</v>
      </c>
      <c r="DI2" s="94" t="s">
        <v>390</v>
      </c>
    </row>
    <row r="3" spans="1:113">
      <c r="B3" s="100" t="s">
        <v>0</v>
      </c>
      <c r="C3" s="100" t="s">
        <v>17</v>
      </c>
      <c r="D3" s="100" t="s">
        <v>19</v>
      </c>
      <c r="E3" s="100" t="s">
        <v>20</v>
      </c>
      <c r="F3" s="100" t="s">
        <v>46</v>
      </c>
      <c r="G3" s="100" t="s">
        <v>83</v>
      </c>
      <c r="H3" s="100" t="s">
        <v>48</v>
      </c>
      <c r="I3" s="100" t="s">
        <v>50</v>
      </c>
      <c r="J3" s="100" t="s">
        <v>85</v>
      </c>
      <c r="K3" s="146" t="s">
        <v>36</v>
      </c>
      <c r="L3" s="146" t="s">
        <v>410</v>
      </c>
      <c r="M3" s="146" t="s">
        <v>38</v>
      </c>
      <c r="N3" s="98" t="s">
        <v>30</v>
      </c>
      <c r="O3" s="98" t="s">
        <v>24</v>
      </c>
      <c r="P3" s="98" t="s">
        <v>26</v>
      </c>
      <c r="Q3" s="146" t="s">
        <v>77</v>
      </c>
      <c r="R3" s="146" t="s">
        <v>79</v>
      </c>
      <c r="S3" s="146" t="s">
        <v>80</v>
      </c>
      <c r="T3" s="146" t="s">
        <v>81</v>
      </c>
      <c r="U3" s="146" t="s">
        <v>82</v>
      </c>
      <c r="V3" s="98" t="s">
        <v>71</v>
      </c>
      <c r="W3" s="98" t="s">
        <v>73</v>
      </c>
      <c r="X3" s="98" t="s">
        <v>74</v>
      </c>
      <c r="Y3" s="98" t="s">
        <v>75</v>
      </c>
      <c r="Z3" s="98" t="s">
        <v>76</v>
      </c>
      <c r="AA3" s="98" t="s">
        <v>13</v>
      </c>
      <c r="AB3" s="98" t="s">
        <v>15</v>
      </c>
      <c r="AC3" s="98" t="s">
        <v>16</v>
      </c>
      <c r="AD3" s="98" t="s">
        <v>55</v>
      </c>
      <c r="AE3" s="98" t="s">
        <v>21</v>
      </c>
      <c r="AF3" s="98" t="s">
        <v>9</v>
      </c>
      <c r="AG3" s="98" t="s">
        <v>11</v>
      </c>
      <c r="AH3" s="98" t="s">
        <v>12</v>
      </c>
      <c r="AI3" s="98" t="s">
        <v>57</v>
      </c>
      <c r="AJ3" s="98" t="s">
        <v>57</v>
      </c>
      <c r="AK3" s="98" t="s">
        <v>22</v>
      </c>
      <c r="AL3" s="98" t="s">
        <v>27</v>
      </c>
      <c r="AM3" s="98" t="s">
        <v>29</v>
      </c>
      <c r="AN3" s="98" t="s">
        <v>62</v>
      </c>
      <c r="AO3" s="98" t="s">
        <v>59</v>
      </c>
      <c r="AP3" s="98" t="s">
        <v>61</v>
      </c>
      <c r="AQ3" s="166" t="s">
        <v>34</v>
      </c>
      <c r="AR3" s="98" t="s">
        <v>32</v>
      </c>
      <c r="AS3" s="98" t="s">
        <v>39</v>
      </c>
      <c r="AT3" s="100" t="s">
        <v>52</v>
      </c>
      <c r="AU3" s="197" t="s">
        <v>64</v>
      </c>
      <c r="AV3" s="197" t="s">
        <v>67</v>
      </c>
      <c r="AW3" s="197" t="s">
        <v>69</v>
      </c>
      <c r="AX3" s="98" t="s">
        <v>42</v>
      </c>
      <c r="AY3" s="98" t="s">
        <v>45</v>
      </c>
      <c r="AZ3" s="146" t="s">
        <v>87</v>
      </c>
      <c r="BA3" s="146" t="s">
        <v>88</v>
      </c>
      <c r="BB3" s="98" t="s">
        <v>89</v>
      </c>
      <c r="BC3" s="98" t="s">
        <v>202</v>
      </c>
      <c r="BD3" s="98" t="s">
        <v>205</v>
      </c>
      <c r="BE3" s="98" t="s">
        <v>208</v>
      </c>
      <c r="BF3" s="98" t="s">
        <v>211</v>
      </c>
      <c r="BG3" s="98" t="s">
        <v>214</v>
      </c>
      <c r="BH3" s="98" t="s">
        <v>217</v>
      </c>
      <c r="BI3" s="98" t="s">
        <v>221</v>
      </c>
      <c r="BJ3" s="98" t="s">
        <v>224</v>
      </c>
      <c r="BK3" s="98" t="s">
        <v>226</v>
      </c>
      <c r="BL3" s="98" t="s">
        <v>229</v>
      </c>
      <c r="BM3" s="98" t="s">
        <v>232</v>
      </c>
      <c r="BN3" s="98" t="s">
        <v>235</v>
      </c>
      <c r="BO3" s="98" t="s">
        <v>238</v>
      </c>
      <c r="BP3" s="98" t="s">
        <v>241</v>
      </c>
      <c r="BQ3" s="98" t="s">
        <v>244</v>
      </c>
      <c r="BR3" s="98" t="s">
        <v>247</v>
      </c>
      <c r="BS3" s="98" t="s">
        <v>249</v>
      </c>
      <c r="BT3" s="98" t="s">
        <v>253</v>
      </c>
      <c r="BU3" s="98" t="s">
        <v>257</v>
      </c>
      <c r="BV3" s="98" t="s">
        <v>261</v>
      </c>
      <c r="BW3" s="98" t="s">
        <v>265</v>
      </c>
      <c r="BX3" s="98" t="s">
        <v>269</v>
      </c>
      <c r="BY3" s="98" t="s">
        <v>272</v>
      </c>
      <c r="BZ3" s="98" t="s">
        <v>274</v>
      </c>
      <c r="CA3" s="98" t="s">
        <v>278</v>
      </c>
      <c r="CB3" s="98" t="s">
        <v>282</v>
      </c>
      <c r="CC3" s="98" t="s">
        <v>286</v>
      </c>
      <c r="CD3" s="98" t="s">
        <v>290</v>
      </c>
      <c r="CE3" s="98" t="s">
        <v>294</v>
      </c>
      <c r="CF3" s="98" t="s">
        <v>298</v>
      </c>
      <c r="CG3" s="98" t="s">
        <v>301</v>
      </c>
      <c r="CH3" s="146" t="s">
        <v>305</v>
      </c>
      <c r="CI3" s="98" t="s">
        <v>308</v>
      </c>
      <c r="CJ3" s="98" t="s">
        <v>311</v>
      </c>
      <c r="CK3" s="98" t="s">
        <v>314</v>
      </c>
      <c r="CL3" s="98" t="s">
        <v>317</v>
      </c>
      <c r="CM3" s="98" t="s">
        <v>320</v>
      </c>
      <c r="CN3" s="98" t="s">
        <v>323</v>
      </c>
      <c r="CO3" s="98" t="s">
        <v>326</v>
      </c>
      <c r="CP3" s="98" t="s">
        <v>411</v>
      </c>
      <c r="CQ3" s="98" t="s">
        <v>412</v>
      </c>
      <c r="CR3" s="98" t="s">
        <v>413</v>
      </c>
      <c r="CS3" s="98" t="s">
        <v>414</v>
      </c>
      <c r="CT3" s="98" t="s">
        <v>415</v>
      </c>
      <c r="CU3" s="98" t="s">
        <v>344</v>
      </c>
      <c r="CV3" s="98" t="s">
        <v>416</v>
      </c>
      <c r="CW3" s="98" t="s">
        <v>350</v>
      </c>
      <c r="CX3" s="98" t="s">
        <v>353</v>
      </c>
      <c r="CY3" s="98" t="s">
        <v>357</v>
      </c>
      <c r="CZ3" s="98" t="s">
        <v>360</v>
      </c>
      <c r="DA3" s="98" t="s">
        <v>363</v>
      </c>
      <c r="DB3" s="98" t="s">
        <v>366</v>
      </c>
      <c r="DC3" s="98" t="s">
        <v>369</v>
      </c>
      <c r="DD3" s="98" t="s">
        <v>373</v>
      </c>
      <c r="DE3" s="98" t="s">
        <v>377</v>
      </c>
      <c r="DF3" s="98" t="s">
        <v>381</v>
      </c>
      <c r="DG3" s="98" t="s">
        <v>384</v>
      </c>
      <c r="DH3" s="98" t="s">
        <v>387</v>
      </c>
      <c r="DI3" s="98" t="s">
        <v>391</v>
      </c>
    </row>
    <row r="4" spans="1:113">
      <c r="A4" s="94">
        <f t="shared" ref="A4:A67" si="33">A5+1</f>
        <v>197</v>
      </c>
      <c r="B4" s="168">
        <v>40109</v>
      </c>
      <c r="C4" s="171" t="str">
        <f>IFERROR(VLOOKUP($B4,'Benchmark Data'!$B:$FF,C$1,FALSE)/VLOOKUP($B3,'Benchmark Data'!$B:$FF,C$1,FALSE),"")</f>
        <v/>
      </c>
      <c r="D4" s="171" t="str">
        <f>IFERROR(VLOOKUP($B4,'Benchmark Data'!$B:$FF,D$1,FALSE)/VLOOKUP($B3,'Benchmark Data'!$B:$FF,D$1,FALSE),"")</f>
        <v/>
      </c>
      <c r="E4" s="171" t="str">
        <f>IFERROR(VLOOKUP($B4,'Benchmark Data'!$B:$FF,E$1,FALSE)/VLOOKUP($B3,'Benchmark Data'!$B:$FF,E$1,FALSE),"")</f>
        <v/>
      </c>
      <c r="F4" s="171" t="str">
        <f>IFERROR(VLOOKUP($B4,'Benchmark Data'!$B:$FF,F$1,FALSE)/VLOOKUP($B3,'Benchmark Data'!$B:$FF,F$1,FALSE),"")</f>
        <v/>
      </c>
      <c r="G4" s="171" t="str">
        <f>IFERROR(VLOOKUP($B4,'Benchmark Data'!$B:$FF,G$1,FALSE)/VLOOKUP($B3,'Benchmark Data'!$B:$FF,G$1,FALSE),"")</f>
        <v/>
      </c>
      <c r="H4" s="171" t="str">
        <f>IFERROR(VLOOKUP($B4,'Benchmark Data'!$B:$FF,H$1,FALSE)/VLOOKUP($B3,'Benchmark Data'!$B:$FF,H$1,FALSE),"")</f>
        <v/>
      </c>
      <c r="I4" s="171" t="str">
        <f>IFERROR(VLOOKUP($B4,'Benchmark Data'!$B:$FF,I$1,FALSE)/VLOOKUP($B3,'Benchmark Data'!$B:$FF,I$1,FALSE),"")</f>
        <v/>
      </c>
      <c r="J4" s="143" t="str">
        <f>IFERROR(VLOOKUP($B4,'Benchmark Data'!$B:$FF,J$1,FALSE)/VLOOKUP($B3,'Benchmark Data'!$B:$FF,J$1,FALSE)*J5,"")</f>
        <v/>
      </c>
      <c r="K4" s="156"/>
      <c r="L4" s="156"/>
      <c r="M4" s="156"/>
      <c r="N4" s="171" t="str">
        <f>IFERROR(VLOOKUP($B4,'Benchmark Data'!$B:$FF,N$1,FALSE)/VLOOKUP($B3,'Benchmark Data'!$B:$FF,N$1,FALSE),"")</f>
        <v/>
      </c>
      <c r="O4" s="171" t="str">
        <f>IFERROR(VLOOKUP($B4,'Benchmark Data'!$B:$FF,O$1,FALSE)/VLOOKUP($B3,'Benchmark Data'!$B:$FF,O$1,FALSE),"")</f>
        <v/>
      </c>
      <c r="P4" s="171" t="str">
        <f>IFERROR(VLOOKUP($B4,'Benchmark Data'!$B:$FF,P$1,FALSE)/VLOOKUP($B3,'Benchmark Data'!$B:$FF,P$1,FALSE),"")</f>
        <v/>
      </c>
      <c r="Q4" s="156" t="str">
        <f>IFERROR(VLOOKUP($B4,'Benchmark Data'!$B:$FF,Q$1,FALSE),"")</f>
        <v>N/A</v>
      </c>
      <c r="R4" s="156"/>
      <c r="S4" s="156"/>
      <c r="T4" s="156"/>
      <c r="U4" s="156"/>
      <c r="V4" s="171" t="str">
        <f>IFERROR(VLOOKUP($B4,'Benchmark Data'!$B:$FF,V$1,FALSE)/VLOOKUP($B3,'Benchmark Data'!$B:$FF,V$1,FALSE),"")</f>
        <v/>
      </c>
      <c r="W4" s="171" t="str">
        <f>IFERROR(VLOOKUP($B4,'Benchmark Data'!$B:$FF,W$1,FALSE)/VLOOKUP($B3,'Benchmark Data'!$B:$FF,W$1,FALSE),"")</f>
        <v/>
      </c>
      <c r="X4" s="171" t="str">
        <f>IFERROR(VLOOKUP($B4,'Benchmark Data'!$B:$FF,X$1,FALSE)/VLOOKUP($B3,'Benchmark Data'!$B:$FF,X$1,FALSE),"")</f>
        <v/>
      </c>
      <c r="Y4" s="171" t="str">
        <f>IFERROR(VLOOKUP($B4,'Benchmark Data'!$B:$FF,Y$1,FALSE)/VLOOKUP($B3,'Benchmark Data'!$B:$FF,Y$1,FALSE),"")</f>
        <v/>
      </c>
      <c r="Z4" s="171" t="str">
        <f>IFERROR(VLOOKUP($B4,'Benchmark Data'!$B:$FF,Z$1,FALSE)/VLOOKUP($B3,'Benchmark Data'!$B:$FF,Z$1,FALSE),"")</f>
        <v/>
      </c>
      <c r="AA4" s="171" t="str">
        <f>IFERROR(VLOOKUP($B4,'Benchmark Data'!$B:$FF,AA$1,FALSE)/VLOOKUP($B3,'Benchmark Data'!$B:$FF,AA$1,FALSE),"")</f>
        <v/>
      </c>
      <c r="AB4" s="171" t="str">
        <f>IFERROR(VLOOKUP($B4,'Benchmark Data'!$B:$FF,AB$1,FALSE)/VLOOKUP($B3,'Benchmark Data'!$B:$FF,AB$1,FALSE),"")</f>
        <v/>
      </c>
      <c r="AC4" s="171" t="str">
        <f>IFERROR(VLOOKUP($B4,'Benchmark Data'!$B:$FF,AC$1,FALSE)/VLOOKUP($B3,'Benchmark Data'!$B:$FF,AC$1,FALSE),"")</f>
        <v/>
      </c>
      <c r="AD4" s="171" t="str">
        <f>IFERROR(VLOOKUP($B4,'Benchmark Data'!$B:$FF,AD$1,FALSE)/VLOOKUP($B3,'Benchmark Data'!$B:$FF,AD$1,FALSE),"")</f>
        <v/>
      </c>
      <c r="AE4" s="171" t="str">
        <f>IFERROR(VLOOKUP($B4,'Benchmark Data'!$B:$FF,AE$1,FALSE)/VLOOKUP($B3,'Benchmark Data'!$B:$FF,AE$1,FALSE),"")</f>
        <v/>
      </c>
      <c r="AF4" s="171" t="str">
        <f>IFERROR(VLOOKUP($B4,'Benchmark Data'!$B:$FF,AF$1,FALSE)/VLOOKUP($B3,'Benchmark Data'!$B:$FF,AF$1,FALSE),"")</f>
        <v/>
      </c>
      <c r="AG4" s="171" t="str">
        <f>IFERROR(VLOOKUP($B4,'Benchmark Data'!$B:$FF,AG$1,FALSE)/VLOOKUP($B3,'Benchmark Data'!$B:$FF,AG$1,FALSE),"")</f>
        <v/>
      </c>
      <c r="AH4" s="171" t="str">
        <f>IFERROR(VLOOKUP($B4,'Benchmark Data'!$B:$FF,AH$1,FALSE)/VLOOKUP($B3,'Benchmark Data'!$B:$FF,AH$1,FALSE),"")</f>
        <v/>
      </c>
      <c r="AI4" s="171" t="str">
        <f>IFERROR(VLOOKUP($B4,'Benchmark Data'!$B:$FF,AI$1,FALSE)/VLOOKUP($B3,'Benchmark Data'!$B:$FF,AI$1,FALSE),"")</f>
        <v/>
      </c>
      <c r="AJ4" s="171" t="str">
        <f>IFERROR(VLOOKUP($B4,'Benchmark Data'!$B:$FF,AJ$1,FALSE)/VLOOKUP($B3,'Benchmark Data'!$B:$FF,AJ$1,FALSE),"")</f>
        <v/>
      </c>
      <c r="AK4" s="171" t="str">
        <f>IFERROR(VLOOKUP($B4,'Benchmark Data'!$B:$FF,AK$1,FALSE)/VLOOKUP($B3,'Benchmark Data'!$B:$FF,AK$1,FALSE),"")</f>
        <v/>
      </c>
      <c r="AL4" s="171" t="str">
        <f>IFERROR(VLOOKUP($B4,'Benchmark Data'!$B:$FF,AL$1,FALSE)/VLOOKUP($B3,'Benchmark Data'!$B:$FF,AL$1,FALSE),"")</f>
        <v/>
      </c>
      <c r="AM4" s="171" t="str">
        <f>IFERROR(VLOOKUP($B4,'Benchmark Data'!$B:$FF,AM$1,FALSE)/VLOOKUP($B3,'Benchmark Data'!$B:$FF,AM$1,FALSE),"")</f>
        <v/>
      </c>
      <c r="AN4" s="171" t="str">
        <f>IFERROR(VLOOKUP($B4,'Benchmark Data'!$B:$FF,AN$1,FALSE)/VLOOKUP($B3,'Benchmark Data'!$B:$FF,AN$1,FALSE),"")</f>
        <v/>
      </c>
      <c r="AO4" s="171" t="str">
        <f>IFERROR(VLOOKUP($B4,'Benchmark Data'!$B:$FF,AO$1,FALSE)/VLOOKUP($B3,'Benchmark Data'!$B:$FF,AO$1,FALSE),"")</f>
        <v/>
      </c>
      <c r="AP4" s="171" t="str">
        <f>IFERROR(VLOOKUP($B4,'Benchmark Data'!$B:$FF,AP$1,FALSE)/VLOOKUP($B3,'Benchmark Data'!$B:$FF,AP$1,FALSE),"")</f>
        <v/>
      </c>
      <c r="AQ4" s="171" t="str">
        <f>IFERROR(VLOOKUP($B4,'Benchmark Data'!$B:$FF,AQ$1,FALSE)/VLOOKUP($B3,'Benchmark Data'!$B:$FF,AQ$1,FALSE),"")</f>
        <v/>
      </c>
      <c r="AR4" s="171" t="str">
        <f>IFERROR(VLOOKUP($B4,'Benchmark Data'!$B:$FF,AR$1,FALSE)/VLOOKUP($B3,'Benchmark Data'!$B:$FF,AR$1,FALSE),"")</f>
        <v/>
      </c>
      <c r="AS4" s="171" t="str">
        <f>IFERROR(VLOOKUP($B4,'Benchmark Data'!$B:$FF,AS$1,FALSE)/VLOOKUP($B3,'Benchmark Data'!$B:$FF,AS$1,FALSE),"")</f>
        <v/>
      </c>
      <c r="AT4" s="171" t="str">
        <f>IFERROR(VLOOKUP($B4,'Benchmark Data'!$B:$FF,AT$1,FALSE)/VLOOKUP($B3,'Benchmark Data'!$B:$FF,AT$1,FALSE),"")</f>
        <v/>
      </c>
      <c r="AU4" s="171" t="str">
        <f>IFERROR(VLOOKUP($B4,'Benchmark Data'!$B:$FF,AU$1,FALSE)/VLOOKUP($B3,'Benchmark Data'!$B:$FF,AU$1,FALSE),"")</f>
        <v/>
      </c>
      <c r="AV4" s="171" t="str">
        <f>IFERROR(VLOOKUP($B4,'Benchmark Data'!$B:$FF,AV$1,FALSE)/VLOOKUP($B3,'Benchmark Data'!$B:$FF,AV$1,FALSE),"")</f>
        <v/>
      </c>
      <c r="AW4" s="171" t="str">
        <f>IFERROR(VLOOKUP($B4,'Benchmark Data'!$B:$FF,AW$1,FALSE)/VLOOKUP($B3,'Benchmark Data'!$B:$FF,AW$1,FALSE),"")</f>
        <v/>
      </c>
      <c r="AX4" s="171" t="str">
        <f>IFERROR(VLOOKUP($B4,'Benchmark Data'!$B:$FF,AX$1,FALSE)/VLOOKUP($B3,'Benchmark Data'!$B:$FF,AX$1,FALSE),"")</f>
        <v/>
      </c>
      <c r="AY4" s="171" t="str">
        <f>IFERROR(VLOOKUP($B4,'Benchmark Data'!$B:$FF,AY$1,FALSE)/VLOOKUP($B3,'Benchmark Data'!$B:$FF,AY$1,FALSE),"")</f>
        <v/>
      </c>
      <c r="AZ4" s="156"/>
      <c r="BA4" s="156"/>
      <c r="BB4" s="171" t="str">
        <f>IFERROR(VLOOKUP($B4,'Benchmark Data'!$B:$FF,BB$1,FALSE)/VLOOKUP($B3,'Benchmark Data'!$B:$FF,BB$1,FALSE),"")</f>
        <v/>
      </c>
      <c r="BC4" s="171" t="str">
        <f>IFERROR(VLOOKUP($B4,'Benchmark Data'!$B:$FF,BC$1,FALSE)/VLOOKUP($B3,'Benchmark Data'!$B:$FF,BC$1,FALSE),"")</f>
        <v/>
      </c>
      <c r="BD4" s="171" t="str">
        <f>IFERROR(VLOOKUP($B4,'Benchmark Data'!$B:$FF,BD$1,FALSE)/VLOOKUP($B3,'Benchmark Data'!$B:$FF,BD$1,FALSE),"")</f>
        <v/>
      </c>
      <c r="BE4" s="171" t="str">
        <f>IFERROR(VLOOKUP($B4,'Benchmark Data'!$B:$FF,BE$1,FALSE)/VLOOKUP($B3,'Benchmark Data'!$B:$FF,BE$1,FALSE),"")</f>
        <v/>
      </c>
      <c r="BF4" s="171" t="str">
        <f>IFERROR(VLOOKUP($B4,'Benchmark Data'!$B:$FF,BF$1,FALSE)/VLOOKUP($B3,'Benchmark Data'!$B:$FF,BF$1,FALSE),"")</f>
        <v/>
      </c>
      <c r="BG4" s="171" t="str">
        <f>IFERROR(VLOOKUP($B4,'Benchmark Data'!$B:$FF,BG$1,FALSE)/VLOOKUP($B3,'Benchmark Data'!$B:$FF,BG$1,FALSE),"")</f>
        <v/>
      </c>
      <c r="BH4" s="171" t="str">
        <f>IFERROR(VLOOKUP($B4,'Benchmark Data'!$B:$FF,BH$1,FALSE)/VLOOKUP($B3,'Benchmark Data'!$B:$FF,BH$1,FALSE),"")</f>
        <v/>
      </c>
      <c r="BI4" s="171" t="str">
        <f>IFERROR(VLOOKUP($B4,'Benchmark Data'!$B:$FF,BI$1,FALSE)/VLOOKUP($B3,'Benchmark Data'!$B:$FF,BI$1,FALSE),"")</f>
        <v/>
      </c>
      <c r="BJ4" s="171" t="str">
        <f>IFERROR(VLOOKUP($B4,'Benchmark Data'!$B:$FF,BJ$1,FALSE)/VLOOKUP($B3,'Benchmark Data'!$B:$FF,BJ$1,FALSE),"")</f>
        <v/>
      </c>
      <c r="BK4" s="171" t="str">
        <f>IFERROR(VLOOKUP($B4,'Benchmark Data'!$B:$FF,BK$1,FALSE)/VLOOKUP($B3,'Benchmark Data'!$B:$FF,BK$1,FALSE),"")</f>
        <v/>
      </c>
      <c r="BL4" s="171" t="str">
        <f>IFERROR(VLOOKUP($B4,'Benchmark Data'!$B:$FF,BL$1,FALSE)/VLOOKUP($B3,'Benchmark Data'!$B:$FF,BL$1,FALSE),"")</f>
        <v/>
      </c>
      <c r="BM4" s="171" t="str">
        <f>IFERROR(VLOOKUP($B4,'Benchmark Data'!$B:$FF,BM$1,FALSE)/VLOOKUP($B3,'Benchmark Data'!$B:$FF,BM$1,FALSE),"")</f>
        <v/>
      </c>
      <c r="BN4" s="171" t="str">
        <f>IFERROR(VLOOKUP($B4,'Benchmark Data'!$B:$FF,BN$1,FALSE)/VLOOKUP($B3,'Benchmark Data'!$B:$FF,BN$1,FALSE),"")</f>
        <v/>
      </c>
      <c r="BO4" s="171" t="str">
        <f>IFERROR(VLOOKUP($B4,'Benchmark Data'!$B:$FF,BO$1,FALSE)/VLOOKUP($B3,'Benchmark Data'!$B:$FF,BO$1,FALSE),"")</f>
        <v/>
      </c>
      <c r="BP4" s="171" t="str">
        <f>IFERROR(VLOOKUP($B4,'Benchmark Data'!$B:$FF,BP$1,FALSE)/VLOOKUP($B3,'Benchmark Data'!$B:$FF,BP$1,FALSE),"")</f>
        <v/>
      </c>
      <c r="BQ4" s="171" t="str">
        <f>IFERROR(VLOOKUP($B4,'Benchmark Data'!$B:$FF,BQ$1,FALSE)/VLOOKUP($B3,'Benchmark Data'!$B:$FF,BQ$1,FALSE),"")</f>
        <v/>
      </c>
      <c r="BR4" s="171" t="str">
        <f>IFERROR(VLOOKUP($B4,'Benchmark Data'!$B:$FF,BR$1,FALSE)/VLOOKUP($B3,'Benchmark Data'!$B:$FF,BR$1,FALSE),"")</f>
        <v/>
      </c>
      <c r="BS4" s="171" t="str">
        <f>IFERROR(VLOOKUP($B4,'Benchmark Data'!$B:$FF,BS$1,FALSE)/VLOOKUP($B3,'Benchmark Data'!$B:$FF,BS$1,FALSE),"")</f>
        <v/>
      </c>
      <c r="BT4" s="171" t="str">
        <f>IFERROR(VLOOKUP($B4,'Benchmark Data'!$B:$FF,BT$1,FALSE)/VLOOKUP($B3,'Benchmark Data'!$B:$FF,BT$1,FALSE),"")</f>
        <v/>
      </c>
      <c r="BU4" s="171" t="str">
        <f>IFERROR(VLOOKUP($B4,'Benchmark Data'!$B:$FF,BU$1,FALSE)/VLOOKUP($B3,'Benchmark Data'!$B:$FF,BU$1,FALSE),"")</f>
        <v/>
      </c>
      <c r="BV4" s="171" t="str">
        <f>IFERROR(VLOOKUP($B4,'Benchmark Data'!$B:$FF,BV$1,FALSE)/VLOOKUP($B3,'Benchmark Data'!$B:$FF,BV$1,FALSE),"")</f>
        <v/>
      </c>
      <c r="BW4" s="171" t="str">
        <f>IFERROR(VLOOKUP($B4,'Benchmark Data'!$B:$FF,BW$1,FALSE)/VLOOKUP($B3,'Benchmark Data'!$B:$FF,BW$1,FALSE),"")</f>
        <v/>
      </c>
      <c r="BX4" s="171" t="str">
        <f>IFERROR(VLOOKUP($B4,'Benchmark Data'!$B:$FF,BX$1,FALSE)/VLOOKUP($B3,'Benchmark Data'!$B:$FF,BX$1,FALSE),"")</f>
        <v/>
      </c>
      <c r="BY4" s="171" t="str">
        <f>IFERROR(VLOOKUP($B4,'Benchmark Data'!$B:$FF,BY$1,FALSE)/VLOOKUP($B3,'Benchmark Data'!$B:$FF,BY$1,FALSE),"")</f>
        <v/>
      </c>
      <c r="BZ4" s="171" t="str">
        <f>IFERROR(VLOOKUP($B4,'Benchmark Data'!$B:$FF,BZ$1,FALSE)/VLOOKUP($B3,'Benchmark Data'!$B:$FF,BZ$1,FALSE),"")</f>
        <v/>
      </c>
      <c r="CA4" s="171" t="str">
        <f>IFERROR(VLOOKUP($B4,'Benchmark Data'!$B:$FF,CA$1,FALSE)/VLOOKUP($B3,'Benchmark Data'!$B:$FF,CA$1,FALSE),"")</f>
        <v/>
      </c>
      <c r="CB4" s="171" t="str">
        <f>IFERROR(VLOOKUP($B4,'Benchmark Data'!$B:$FF,CB$1,FALSE)/VLOOKUP($B3,'Benchmark Data'!$B:$FF,CB$1,FALSE),"")</f>
        <v/>
      </c>
      <c r="CC4" s="171" t="str">
        <f>IFERROR(VLOOKUP($B4,'Benchmark Data'!$B:$FF,CC$1,FALSE)/VLOOKUP($B3,'Benchmark Data'!$B:$FF,CC$1,FALSE),"")</f>
        <v/>
      </c>
      <c r="CD4" s="171" t="str">
        <f>IFERROR(VLOOKUP($B4,'Benchmark Data'!$B:$FF,CD$1,FALSE)/VLOOKUP($B3,'Benchmark Data'!$B:$FF,CD$1,FALSE),"")</f>
        <v/>
      </c>
      <c r="CE4" s="171" t="str">
        <f>IFERROR(VLOOKUP($B4,'Benchmark Data'!$B:$FF,CE$1,FALSE)/VLOOKUP($B3,'Benchmark Data'!$B:$FF,CE$1,FALSE),"")</f>
        <v/>
      </c>
      <c r="CF4" s="171" t="str">
        <f>IFERROR(VLOOKUP($B4,'Benchmark Data'!$B:$FF,CF$1,FALSE)/VLOOKUP($B3,'Benchmark Data'!$B:$FF,CF$1,FALSE),"")</f>
        <v/>
      </c>
      <c r="CG4" s="171" t="str">
        <f>IFERROR(VLOOKUP($B4,'Benchmark Data'!$B:$FF,CG$1,FALSE)/VLOOKUP($B3,'Benchmark Data'!$B:$FF,CG$1,FALSE),"")</f>
        <v/>
      </c>
      <c r="CH4" s="156"/>
      <c r="CI4" s="171" t="str">
        <f>IFERROR(VLOOKUP($B4,'Benchmark Data'!$B:$FF,CI$1,FALSE)/VLOOKUP($B3,'Benchmark Data'!$B:$FF,CI$1,FALSE),"")</f>
        <v/>
      </c>
      <c r="CJ4" s="171" t="str">
        <f>IFERROR(VLOOKUP($B4,'Benchmark Data'!$B:$FF,CJ$1,FALSE)/VLOOKUP($B3,'Benchmark Data'!$B:$FF,CJ$1,FALSE),"")</f>
        <v/>
      </c>
      <c r="CK4" s="171" t="str">
        <f>IFERROR(VLOOKUP($B4,'Benchmark Data'!$B:$AAA,CK$1,FALSE)/VLOOKUP($B3,'Benchmark Data'!$B:$AAA,CK$1,FALSE),"")</f>
        <v/>
      </c>
      <c r="CL4" s="171" t="str">
        <f>IFERROR(VLOOKUP($B4,'Benchmark Data'!$B:$AAA,CL$1,FALSE)/VLOOKUP($B3,'Benchmark Data'!$B:$AAA,CL$1,FALSE),"")</f>
        <v/>
      </c>
      <c r="CM4" s="171" t="str">
        <f>IFERROR(VLOOKUP($B4,'Benchmark Data'!$B:$AAA,CM$1,FALSE)/VLOOKUP($B3,'Benchmark Data'!$B:$AAA,CM$1,FALSE),"")</f>
        <v/>
      </c>
      <c r="CN4" s="171" t="str">
        <f>IFERROR(VLOOKUP($B4,'Benchmark Data'!$B:$AAA,CN$1,FALSE)/VLOOKUP($B3,'Benchmark Data'!$B:$AAA,CN$1,FALSE),"")</f>
        <v/>
      </c>
      <c r="CO4" s="171" t="str">
        <f>IFERROR(VLOOKUP($B4,'Benchmark Data'!$B:$AAA,CO$1,FALSE)/VLOOKUP($B3,'Benchmark Data'!$B:$AAA,CO$1,FALSE),"")</f>
        <v/>
      </c>
      <c r="CP4" s="171" t="str">
        <f>IFERROR(VLOOKUP($B4,'Benchmark Data'!$B:$AAA,CP$1,FALSE)/VLOOKUP($B3,'Benchmark Data'!$B:$AAA,CP$1,FALSE),"")</f>
        <v/>
      </c>
      <c r="CQ4" s="171" t="str">
        <f>IFERROR(VLOOKUP($B4,'Benchmark Data'!$B:$AAA,CQ$1,FALSE)/VLOOKUP($B3,'Benchmark Data'!$B:$AAA,CQ$1,FALSE),"")</f>
        <v/>
      </c>
      <c r="CR4" s="171" t="str">
        <f>IFERROR(VLOOKUP($B4,'Benchmark Data'!$B:$AAA,CR$1,FALSE)/VLOOKUP($B3,'Benchmark Data'!$B:$AAA,CR$1,FALSE),"")</f>
        <v/>
      </c>
      <c r="CS4" s="171" t="str">
        <f>IFERROR(VLOOKUP($B4,'Benchmark Data'!$B:$AAA,CS$1,FALSE)/VLOOKUP($B3,'Benchmark Data'!$B:$AAA,CS$1,FALSE),"")</f>
        <v/>
      </c>
      <c r="CT4" s="171" t="str">
        <f>IFERROR(VLOOKUP($B4,'Benchmark Data'!$B:$AAA,CT$1,FALSE)/VLOOKUP($B3,'Benchmark Data'!$B:$AAA,CT$1,FALSE),"")</f>
        <v/>
      </c>
      <c r="CU4" s="171" t="str">
        <f>IFERROR(VLOOKUP($B4,'Benchmark Data'!$B:$AAA,CU$1,FALSE)/VLOOKUP($B3,'Benchmark Data'!$B:$AAA,CU$1,FALSE),"")</f>
        <v/>
      </c>
      <c r="CV4" s="171" t="str">
        <f>IFERROR(VLOOKUP($B4,'Benchmark Data'!$B:$AAA,CV$1,FALSE)/VLOOKUP($B3,'Benchmark Data'!$B:$AAA,CV$1,FALSE),"")</f>
        <v/>
      </c>
      <c r="CW4" s="171" t="str">
        <f>IFERROR(VLOOKUP($B4,'Benchmark Data'!$B:$AAA,CW$1,FALSE)/VLOOKUP($B3,'Benchmark Data'!$B:$AAA,CW$1,FALSE),"")</f>
        <v/>
      </c>
      <c r="CX4" s="171" t="str">
        <f>IFERROR(VLOOKUP($B4,'Benchmark Data'!$B:$AAA,CX$1,FALSE)/VLOOKUP($B3,'Benchmark Data'!$B:$AAA,CX$1,FALSE),"")</f>
        <v/>
      </c>
      <c r="CY4" s="171" t="str">
        <f>IFERROR(VLOOKUP($B4,'Benchmark Data'!$B:$AAA,CY$1,FALSE)/VLOOKUP($B3,'Benchmark Data'!$B:$AAA,CY$1,FALSE),"")</f>
        <v/>
      </c>
      <c r="CZ4" s="171" t="str">
        <f>IFERROR(VLOOKUP($B4,'Benchmark Data'!$B:$AAA,CZ$1,FALSE)/VLOOKUP($B3,'Benchmark Data'!$B:$AAA,CZ$1,FALSE),"")</f>
        <v/>
      </c>
      <c r="DA4" s="171" t="str">
        <f>IFERROR(VLOOKUP($B4,'Benchmark Data'!$B:$AAA,DA$1,FALSE)/VLOOKUP($B3,'Benchmark Data'!$B:$AAA,DA$1,FALSE),"")</f>
        <v/>
      </c>
      <c r="DB4" s="171" t="str">
        <f>IFERROR(VLOOKUP($B4,'Benchmark Data'!$B:$AAA,DB$1,FALSE)/VLOOKUP($B3,'Benchmark Data'!$B:$AAA,DB$1,FALSE),"")</f>
        <v/>
      </c>
      <c r="DC4" s="171" t="str">
        <f>IFERROR(VLOOKUP($B4,'Benchmark Data'!$B:$AAA,DC$1,FALSE)/VLOOKUP($B3,'Benchmark Data'!$B:$AAA,DC$1,FALSE),"")</f>
        <v/>
      </c>
      <c r="DD4" s="171" t="str">
        <f>IFERROR(VLOOKUP($B4,'Benchmark Data'!$B:$AAA,DD$1,FALSE)/VLOOKUP($B3,'Benchmark Data'!$B:$AAA,DD$1,FALSE),"")</f>
        <v/>
      </c>
      <c r="DE4" s="171" t="str">
        <f>IFERROR(VLOOKUP($B4,'Benchmark Data'!$B:$AAA,DE$1,FALSE)/VLOOKUP($B3,'Benchmark Data'!$B:$AAA,DE$1,FALSE),"")</f>
        <v/>
      </c>
      <c r="DF4" s="171" t="str">
        <f>IFERROR(VLOOKUP($B4,'Benchmark Data'!$B:$AAA,DF$1,FALSE)/VLOOKUP($B3,'Benchmark Data'!$B:$AAA,DF$1,FALSE),"")</f>
        <v/>
      </c>
      <c r="DG4" s="171" t="str">
        <f>IFERROR(VLOOKUP($B4,'Benchmark Data'!$B:$AAA,DG$1,FALSE)/VLOOKUP($B3,'Benchmark Data'!$B:$AAA,DG$1,FALSE),"")</f>
        <v/>
      </c>
      <c r="DH4" s="171" t="str">
        <f>IFERROR(VLOOKUP($B4,'Benchmark Data'!$B:$AAA,DH$1,FALSE)/VLOOKUP($B3,'Benchmark Data'!$B:$AAA,DH$1,FALSE),"")</f>
        <v/>
      </c>
      <c r="DI4" s="171" t="str">
        <f>IFERROR(VLOOKUP($B4,'Benchmark Data'!$B:$AAA,DI$1,FALSE)/VLOOKUP($B3,'Benchmark Data'!$B:$AAA,DI$1,FALSE),"")</f>
        <v/>
      </c>
    </row>
    <row r="5" spans="1:113">
      <c r="A5" s="94">
        <f t="shared" si="33"/>
        <v>196</v>
      </c>
      <c r="B5" s="168">
        <v>40117</v>
      </c>
      <c r="C5" s="171" t="str">
        <f>IFERROR(VLOOKUP($B5,'Benchmark Data'!$B:$FF,C$1,FALSE)/VLOOKUP($B4,'Benchmark Data'!$B:$FF,C$1,FALSE),"")</f>
        <v/>
      </c>
      <c r="D5" s="171" t="str">
        <f>IFERROR(VLOOKUP($B5,'Benchmark Data'!$B:$FF,D$1,FALSE)/VLOOKUP($B4,'Benchmark Data'!$B:$FF,D$1,FALSE),"")</f>
        <v/>
      </c>
      <c r="E5" s="171" t="str">
        <f>IFERROR(VLOOKUP($B5,'Benchmark Data'!$B:$FF,E$1,FALSE)/VLOOKUP($B4,'Benchmark Data'!$B:$FF,E$1,FALSE),"")</f>
        <v/>
      </c>
      <c r="F5" s="171" t="str">
        <f>IFERROR(VLOOKUP($B5,'Benchmark Data'!$B:$FF,F$1,FALSE)/VLOOKUP($B4,'Benchmark Data'!$B:$FF,F$1,FALSE),"")</f>
        <v/>
      </c>
      <c r="G5" s="171" t="str">
        <f>IFERROR(VLOOKUP($B5,'Benchmark Data'!$B:$FF,G$1,FALSE)/VLOOKUP($B4,'Benchmark Data'!$B:$FF,G$1,FALSE),"")</f>
        <v/>
      </c>
      <c r="H5" s="171" t="str">
        <f>IFERROR(VLOOKUP($B5,'Benchmark Data'!$B:$FF,H$1,FALSE)/VLOOKUP($B4,'Benchmark Data'!$B:$FF,H$1,FALSE),"")</f>
        <v/>
      </c>
      <c r="I5" s="171" t="str">
        <f>IFERROR(VLOOKUP($B5,'Benchmark Data'!$B:$FF,I$1,FALSE)/VLOOKUP($B4,'Benchmark Data'!$B:$FF,I$1,FALSE),"")</f>
        <v/>
      </c>
      <c r="J5" s="143" t="str">
        <f>IFERROR(VLOOKUP($B5,'Benchmark Data'!$B:$FF,J$1,FALSE)/VLOOKUP($B4,'Benchmark Data'!$B:$FF,J$1,FALSE)*J6,"")</f>
        <v/>
      </c>
      <c r="K5" s="156"/>
      <c r="L5" s="156"/>
      <c r="M5" s="156"/>
      <c r="N5" s="171" t="str">
        <f>IFERROR(VLOOKUP($B5,'Benchmark Data'!$B:$FF,N$1,FALSE)/VLOOKUP($B4,'Benchmark Data'!$B:$FF,N$1,FALSE),"")</f>
        <v/>
      </c>
      <c r="O5" s="171" t="str">
        <f>IFERROR(VLOOKUP($B5,'Benchmark Data'!$B:$FF,O$1,FALSE)/VLOOKUP($B4,'Benchmark Data'!$B:$FF,O$1,FALSE),"")</f>
        <v/>
      </c>
      <c r="P5" s="171" t="str">
        <f>IFERROR(VLOOKUP($B5,'Benchmark Data'!$B:$FF,P$1,FALSE)/VLOOKUP($B4,'Benchmark Data'!$B:$FF,P$1,FALSE),"")</f>
        <v/>
      </c>
      <c r="Q5" s="156">
        <f>IFERROR(VLOOKUP($B5,'Benchmark Data'!$B:$FF,Q$1,FALSE),"")</f>
        <v>0.98868965431236111</v>
      </c>
      <c r="R5" s="156"/>
      <c r="S5" s="156"/>
      <c r="T5" s="156"/>
      <c r="U5" s="156"/>
      <c r="V5" s="171" t="str">
        <f>IFERROR(VLOOKUP($B5,'Benchmark Data'!$B:$FF,V$1,FALSE)/VLOOKUP($B4,'Benchmark Data'!$B:$FF,V$1,FALSE),"")</f>
        <v/>
      </c>
      <c r="W5" s="171" t="str">
        <f>IFERROR(VLOOKUP($B5,'Benchmark Data'!$B:$FF,W$1,FALSE)/VLOOKUP($B4,'Benchmark Data'!$B:$FF,W$1,FALSE),"")</f>
        <v/>
      </c>
      <c r="X5" s="171" t="str">
        <f>IFERROR(VLOOKUP($B5,'Benchmark Data'!$B:$FF,X$1,FALSE)/VLOOKUP($B4,'Benchmark Data'!$B:$FF,X$1,FALSE),"")</f>
        <v/>
      </c>
      <c r="Y5" s="171" t="str">
        <f>IFERROR(VLOOKUP($B5,'Benchmark Data'!$B:$FF,Y$1,FALSE)/VLOOKUP($B4,'Benchmark Data'!$B:$FF,Y$1,FALSE),"")</f>
        <v/>
      </c>
      <c r="Z5" s="171" t="str">
        <f>IFERROR(VLOOKUP($B5,'Benchmark Data'!$B:$FF,Z$1,FALSE)/VLOOKUP($B4,'Benchmark Data'!$B:$FF,Z$1,FALSE),"")</f>
        <v/>
      </c>
      <c r="AA5" s="171" t="str">
        <f>IFERROR(VLOOKUP($B5,'Benchmark Data'!$B:$FF,AA$1,FALSE)/VLOOKUP($B4,'Benchmark Data'!$B:$FF,AA$1,FALSE),"")</f>
        <v/>
      </c>
      <c r="AB5" s="171" t="str">
        <f>IFERROR(VLOOKUP($B5,'Benchmark Data'!$B:$FF,AB$1,FALSE)/VLOOKUP($B4,'Benchmark Data'!$B:$FF,AB$1,FALSE),"")</f>
        <v/>
      </c>
      <c r="AC5" s="171" t="str">
        <f>IFERROR(VLOOKUP($B5,'Benchmark Data'!$B:$FF,AC$1,FALSE)/VLOOKUP($B4,'Benchmark Data'!$B:$FF,AC$1,FALSE),"")</f>
        <v/>
      </c>
      <c r="AD5" s="171" t="str">
        <f>IFERROR(VLOOKUP($B5,'Benchmark Data'!$B:$FF,AD$1,FALSE)/VLOOKUP($B4,'Benchmark Data'!$B:$FF,AD$1,FALSE),"")</f>
        <v/>
      </c>
      <c r="AE5" s="171" t="str">
        <f>IFERROR(VLOOKUP($B5,'Benchmark Data'!$B:$FF,AE$1,FALSE)/VLOOKUP($B4,'Benchmark Data'!$B:$FF,AE$1,FALSE),"")</f>
        <v/>
      </c>
      <c r="AF5" s="171" t="str">
        <f>IFERROR(VLOOKUP($B5,'Benchmark Data'!$B:$FF,AF$1,FALSE)/VLOOKUP($B4,'Benchmark Data'!$B:$FF,AF$1,FALSE),"")</f>
        <v/>
      </c>
      <c r="AG5" s="171" t="str">
        <f>IFERROR(VLOOKUP($B5,'Benchmark Data'!$B:$FF,AG$1,FALSE)/VLOOKUP($B4,'Benchmark Data'!$B:$FF,AG$1,FALSE),"")</f>
        <v/>
      </c>
      <c r="AH5" s="171" t="str">
        <f>IFERROR(VLOOKUP($B5,'Benchmark Data'!$B:$FF,AH$1,FALSE)/VLOOKUP($B4,'Benchmark Data'!$B:$FF,AH$1,FALSE),"")</f>
        <v/>
      </c>
      <c r="AI5" s="171" t="str">
        <f>IFERROR(VLOOKUP($B5,'Benchmark Data'!$B:$FF,AI$1,FALSE)/VLOOKUP($B4,'Benchmark Data'!$B:$FF,AI$1,FALSE),"")</f>
        <v/>
      </c>
      <c r="AJ5" s="171" t="str">
        <f>IFERROR(VLOOKUP($B5,'Benchmark Data'!$B:$FF,AJ$1,FALSE)/VLOOKUP($B4,'Benchmark Data'!$B:$FF,AJ$1,FALSE),"")</f>
        <v/>
      </c>
      <c r="AK5" s="171" t="str">
        <f>IFERROR(VLOOKUP($B5,'Benchmark Data'!$B:$FF,AK$1,FALSE)/VLOOKUP($B4,'Benchmark Data'!$B:$FF,AK$1,FALSE),"")</f>
        <v/>
      </c>
      <c r="AL5" s="171" t="str">
        <f>IFERROR(VLOOKUP($B5,'Benchmark Data'!$B:$FF,AL$1,FALSE)/VLOOKUP($B4,'Benchmark Data'!$B:$FF,AL$1,FALSE),"")</f>
        <v/>
      </c>
      <c r="AM5" s="171" t="str">
        <f>IFERROR(VLOOKUP($B5,'Benchmark Data'!$B:$FF,AM$1,FALSE)/VLOOKUP($B4,'Benchmark Data'!$B:$FF,AM$1,FALSE),"")</f>
        <v/>
      </c>
      <c r="AN5" s="171" t="str">
        <f>IFERROR(VLOOKUP($B5,'Benchmark Data'!$B:$FF,AN$1,FALSE)/VLOOKUP($B4,'Benchmark Data'!$B:$FF,AN$1,FALSE),"")</f>
        <v/>
      </c>
      <c r="AO5" s="171" t="str">
        <f>IFERROR(VLOOKUP($B5,'Benchmark Data'!$B:$FF,AO$1,FALSE)/VLOOKUP($B4,'Benchmark Data'!$B:$FF,AO$1,FALSE),"")</f>
        <v/>
      </c>
      <c r="AP5" s="171" t="str">
        <f>IFERROR(VLOOKUP($B5,'Benchmark Data'!$B:$FF,AP$1,FALSE)/VLOOKUP($B4,'Benchmark Data'!$B:$FF,AP$1,FALSE),"")</f>
        <v/>
      </c>
      <c r="AQ5" s="171" t="str">
        <f>IFERROR(VLOOKUP($B5,'Benchmark Data'!$B:$FF,AQ$1,FALSE)/VLOOKUP($B4,'Benchmark Data'!$B:$FF,AQ$1,FALSE),"")</f>
        <v/>
      </c>
      <c r="AR5" s="171" t="str">
        <f>IFERROR(VLOOKUP($B5,'Benchmark Data'!$B:$FF,AR$1,FALSE)/VLOOKUP($B4,'Benchmark Data'!$B:$FF,AR$1,FALSE),"")</f>
        <v/>
      </c>
      <c r="AS5" s="171" t="str">
        <f>IFERROR(VLOOKUP($B5,'Benchmark Data'!$B:$FF,AS$1,FALSE)/VLOOKUP($B4,'Benchmark Data'!$B:$FF,AS$1,FALSE),"")</f>
        <v/>
      </c>
      <c r="AT5" s="171" t="str">
        <f>IFERROR(VLOOKUP($B5,'Benchmark Data'!$B:$FF,AT$1,FALSE)/VLOOKUP($B4,'Benchmark Data'!$B:$FF,AT$1,FALSE),"")</f>
        <v/>
      </c>
      <c r="AU5" s="171" t="str">
        <f>IFERROR(VLOOKUP($B5,'Benchmark Data'!$B:$FF,AU$1,FALSE)/VLOOKUP($B4,'Benchmark Data'!$B:$FF,AU$1,FALSE),"")</f>
        <v/>
      </c>
      <c r="AV5" s="171" t="str">
        <f>IFERROR(VLOOKUP($B5,'Benchmark Data'!$B:$FF,AV$1,FALSE)/VLOOKUP($B4,'Benchmark Data'!$B:$FF,AV$1,FALSE),"")</f>
        <v/>
      </c>
      <c r="AW5" s="171" t="str">
        <f>IFERROR(VLOOKUP($B5,'Benchmark Data'!$B:$FF,AW$1,FALSE)/VLOOKUP($B4,'Benchmark Data'!$B:$FF,AW$1,FALSE),"")</f>
        <v/>
      </c>
      <c r="AX5" s="171" t="str">
        <f>IFERROR(VLOOKUP($B5,'Benchmark Data'!$B:$FF,AX$1,FALSE)/VLOOKUP($B4,'Benchmark Data'!$B:$FF,AX$1,FALSE),"")</f>
        <v/>
      </c>
      <c r="AY5" s="171" t="str">
        <f>IFERROR(VLOOKUP($B5,'Benchmark Data'!$B:$FF,AY$1,FALSE)/VLOOKUP($B4,'Benchmark Data'!$B:$FF,AY$1,FALSE),"")</f>
        <v/>
      </c>
      <c r="AZ5" s="156"/>
      <c r="BA5" s="156"/>
      <c r="BB5" s="171" t="str">
        <f>IFERROR(VLOOKUP($B5,'Benchmark Data'!$B:$FF,BB$1,FALSE)/VLOOKUP($B4,'Benchmark Data'!$B:$FF,BB$1,FALSE),"")</f>
        <v/>
      </c>
      <c r="BC5" s="171" t="str">
        <f>IFERROR(VLOOKUP($B5,'Benchmark Data'!$B:$FF,BC$1,FALSE)/VLOOKUP($B4,'Benchmark Data'!$B:$FF,BC$1,FALSE),"")</f>
        <v/>
      </c>
      <c r="BD5" s="171" t="str">
        <f>IFERROR(VLOOKUP($B5,'Benchmark Data'!$B:$FF,BD$1,FALSE)/VLOOKUP($B4,'Benchmark Data'!$B:$FF,BD$1,FALSE),"")</f>
        <v/>
      </c>
      <c r="BE5" s="171" t="str">
        <f>IFERROR(VLOOKUP($B5,'Benchmark Data'!$B:$FF,BE$1,FALSE)/VLOOKUP($B4,'Benchmark Data'!$B:$FF,BE$1,FALSE),"")</f>
        <v/>
      </c>
      <c r="BF5" s="171" t="str">
        <f>IFERROR(VLOOKUP($B5,'Benchmark Data'!$B:$FF,BF$1,FALSE)/VLOOKUP($B4,'Benchmark Data'!$B:$FF,BF$1,FALSE),"")</f>
        <v/>
      </c>
      <c r="BG5" s="171" t="str">
        <f>IFERROR(VLOOKUP($B5,'Benchmark Data'!$B:$FF,BG$1,FALSE)/VLOOKUP($B4,'Benchmark Data'!$B:$FF,BG$1,FALSE),"")</f>
        <v/>
      </c>
      <c r="BH5" s="171" t="str">
        <f>IFERROR(VLOOKUP($B5,'Benchmark Data'!$B:$FF,BH$1,FALSE)/VLOOKUP($B4,'Benchmark Data'!$B:$FF,BH$1,FALSE),"")</f>
        <v/>
      </c>
      <c r="BI5" s="171" t="str">
        <f>IFERROR(VLOOKUP($B5,'Benchmark Data'!$B:$FF,BI$1,FALSE)/VLOOKUP($B4,'Benchmark Data'!$B:$FF,BI$1,FALSE),"")</f>
        <v/>
      </c>
      <c r="BJ5" s="171" t="str">
        <f>IFERROR(VLOOKUP($B5,'Benchmark Data'!$B:$FF,BJ$1,FALSE)/VLOOKUP($B4,'Benchmark Data'!$B:$FF,BJ$1,FALSE),"")</f>
        <v/>
      </c>
      <c r="BK5" s="171" t="str">
        <f>IFERROR(VLOOKUP($B5,'Benchmark Data'!$B:$FF,BK$1,FALSE)/VLOOKUP($B4,'Benchmark Data'!$B:$FF,BK$1,FALSE),"")</f>
        <v/>
      </c>
      <c r="BL5" s="171" t="str">
        <f>IFERROR(VLOOKUP($B5,'Benchmark Data'!$B:$FF,BL$1,FALSE)/VLOOKUP($B4,'Benchmark Data'!$B:$FF,BL$1,FALSE),"")</f>
        <v/>
      </c>
      <c r="BM5" s="171" t="str">
        <f>IFERROR(VLOOKUP($B5,'Benchmark Data'!$B:$FF,BM$1,FALSE)/VLOOKUP($B4,'Benchmark Data'!$B:$FF,BM$1,FALSE),"")</f>
        <v/>
      </c>
      <c r="BN5" s="171" t="str">
        <f>IFERROR(VLOOKUP($B5,'Benchmark Data'!$B:$FF,BN$1,FALSE)/VLOOKUP($B4,'Benchmark Data'!$B:$FF,BN$1,FALSE),"")</f>
        <v/>
      </c>
      <c r="BO5" s="171" t="str">
        <f>IFERROR(VLOOKUP($B5,'Benchmark Data'!$B:$FF,BO$1,FALSE)/VLOOKUP($B4,'Benchmark Data'!$B:$FF,BO$1,FALSE),"")</f>
        <v/>
      </c>
      <c r="BP5" s="171" t="str">
        <f>IFERROR(VLOOKUP($B5,'Benchmark Data'!$B:$FF,BP$1,FALSE)/VLOOKUP($B4,'Benchmark Data'!$B:$FF,BP$1,FALSE),"")</f>
        <v/>
      </c>
      <c r="BQ5" s="171" t="str">
        <f>IFERROR(VLOOKUP($B5,'Benchmark Data'!$B:$FF,BQ$1,FALSE)/VLOOKUP($B4,'Benchmark Data'!$B:$FF,BQ$1,FALSE),"")</f>
        <v/>
      </c>
      <c r="BR5" s="171" t="str">
        <f>IFERROR(VLOOKUP($B5,'Benchmark Data'!$B:$FF,BR$1,FALSE)/VLOOKUP($B4,'Benchmark Data'!$B:$FF,BR$1,FALSE),"")</f>
        <v/>
      </c>
      <c r="BS5" s="171" t="str">
        <f>IFERROR(VLOOKUP($B5,'Benchmark Data'!$B:$FF,BS$1,FALSE)/VLOOKUP($B4,'Benchmark Data'!$B:$FF,BS$1,FALSE),"")</f>
        <v/>
      </c>
      <c r="BT5" s="171" t="str">
        <f>IFERROR(VLOOKUP($B5,'Benchmark Data'!$B:$FF,BT$1,FALSE)/VLOOKUP($B4,'Benchmark Data'!$B:$FF,BT$1,FALSE),"")</f>
        <v/>
      </c>
      <c r="BU5" s="171" t="str">
        <f>IFERROR(VLOOKUP($B5,'Benchmark Data'!$B:$FF,BU$1,FALSE)/VLOOKUP($B4,'Benchmark Data'!$B:$FF,BU$1,FALSE),"")</f>
        <v/>
      </c>
      <c r="BV5" s="171" t="str">
        <f>IFERROR(VLOOKUP($B5,'Benchmark Data'!$B:$FF,BV$1,FALSE)/VLOOKUP($B4,'Benchmark Data'!$B:$FF,BV$1,FALSE),"")</f>
        <v/>
      </c>
      <c r="BW5" s="171" t="str">
        <f>IFERROR(VLOOKUP($B5,'Benchmark Data'!$B:$FF,BW$1,FALSE)/VLOOKUP($B4,'Benchmark Data'!$B:$FF,BW$1,FALSE),"")</f>
        <v/>
      </c>
      <c r="BX5" s="171" t="str">
        <f>IFERROR(VLOOKUP($B5,'Benchmark Data'!$B:$FF,BX$1,FALSE)/VLOOKUP($B4,'Benchmark Data'!$B:$FF,BX$1,FALSE),"")</f>
        <v/>
      </c>
      <c r="BY5" s="171" t="str">
        <f>IFERROR(VLOOKUP($B5,'Benchmark Data'!$B:$FF,BY$1,FALSE)/VLOOKUP($B4,'Benchmark Data'!$B:$FF,BY$1,FALSE),"")</f>
        <v/>
      </c>
      <c r="BZ5" s="171" t="str">
        <f>IFERROR(VLOOKUP($B5,'Benchmark Data'!$B:$FF,BZ$1,FALSE)/VLOOKUP($B4,'Benchmark Data'!$B:$FF,BZ$1,FALSE),"")</f>
        <v/>
      </c>
      <c r="CA5" s="171" t="str">
        <f>IFERROR(VLOOKUP($B5,'Benchmark Data'!$B:$FF,CA$1,FALSE)/VLOOKUP($B4,'Benchmark Data'!$B:$FF,CA$1,FALSE),"")</f>
        <v/>
      </c>
      <c r="CB5" s="171" t="str">
        <f>IFERROR(VLOOKUP($B5,'Benchmark Data'!$B:$FF,CB$1,FALSE)/VLOOKUP($B4,'Benchmark Data'!$B:$FF,CB$1,FALSE),"")</f>
        <v/>
      </c>
      <c r="CC5" s="171" t="str">
        <f>IFERROR(VLOOKUP($B5,'Benchmark Data'!$B:$FF,CC$1,FALSE)/VLOOKUP($B4,'Benchmark Data'!$B:$FF,CC$1,FALSE),"")</f>
        <v/>
      </c>
      <c r="CD5" s="171" t="str">
        <f>IFERROR(VLOOKUP($B5,'Benchmark Data'!$B:$FF,CD$1,FALSE)/VLOOKUP($B4,'Benchmark Data'!$B:$FF,CD$1,FALSE),"")</f>
        <v/>
      </c>
      <c r="CE5" s="171" t="str">
        <f>IFERROR(VLOOKUP($B5,'Benchmark Data'!$B:$FF,CE$1,FALSE)/VLOOKUP($B4,'Benchmark Data'!$B:$FF,CE$1,FALSE),"")</f>
        <v/>
      </c>
      <c r="CF5" s="171" t="str">
        <f>IFERROR(VLOOKUP($B5,'Benchmark Data'!$B:$FF,CF$1,FALSE)/VLOOKUP($B4,'Benchmark Data'!$B:$FF,CF$1,FALSE),"")</f>
        <v/>
      </c>
      <c r="CG5" s="171" t="str">
        <f>IFERROR(VLOOKUP($B5,'Benchmark Data'!$B:$FF,CG$1,FALSE)/VLOOKUP($B4,'Benchmark Data'!$B:$FF,CG$1,FALSE),"")</f>
        <v/>
      </c>
      <c r="CH5" s="156"/>
      <c r="CI5" s="171" t="str">
        <f>IFERROR(VLOOKUP($B5,'Benchmark Data'!$B:$FF,CI$1,FALSE)/VLOOKUP($B4,'Benchmark Data'!$B:$FF,CI$1,FALSE),"")</f>
        <v/>
      </c>
      <c r="CJ5" s="171" t="str">
        <f>IFERROR(VLOOKUP($B5,'Benchmark Data'!$B:$FF,CJ$1,FALSE)/VLOOKUP($B4,'Benchmark Data'!$B:$FF,CJ$1,FALSE),"")</f>
        <v/>
      </c>
      <c r="CK5" s="171" t="str">
        <f>IFERROR(VLOOKUP($B5,'Benchmark Data'!$B:$AAA,CK$1,FALSE)/VLOOKUP($B4,'Benchmark Data'!$B:$AAA,CK$1,FALSE),"")</f>
        <v/>
      </c>
      <c r="CL5" s="171" t="str">
        <f>IFERROR(VLOOKUP($B5,'Benchmark Data'!$B:$AAA,CL$1,FALSE)/VLOOKUP($B4,'Benchmark Data'!$B:$AAA,CL$1,FALSE),"")</f>
        <v/>
      </c>
      <c r="CM5" s="171" t="str">
        <f>IFERROR(VLOOKUP($B5,'Benchmark Data'!$B:$AAA,CM$1,FALSE)/VLOOKUP($B4,'Benchmark Data'!$B:$AAA,CM$1,FALSE),"")</f>
        <v/>
      </c>
      <c r="CN5" s="171" t="str">
        <f>IFERROR(VLOOKUP($B5,'Benchmark Data'!$B:$AAA,CN$1,FALSE)/VLOOKUP($B4,'Benchmark Data'!$B:$AAA,CN$1,FALSE),"")</f>
        <v/>
      </c>
      <c r="CO5" s="171" t="str">
        <f>IFERROR(VLOOKUP($B5,'Benchmark Data'!$B:$AAA,CO$1,FALSE)/VLOOKUP($B4,'Benchmark Data'!$B:$AAA,CO$1,FALSE),"")</f>
        <v/>
      </c>
      <c r="CP5" s="171" t="str">
        <f>IFERROR(VLOOKUP($B5,'Benchmark Data'!$B:$AAA,CP$1,FALSE)/VLOOKUP($B4,'Benchmark Data'!$B:$AAA,CP$1,FALSE),"")</f>
        <v/>
      </c>
      <c r="CQ5" s="171" t="str">
        <f>IFERROR(VLOOKUP($B5,'Benchmark Data'!$B:$AAA,CQ$1,FALSE)/VLOOKUP($B4,'Benchmark Data'!$B:$AAA,CQ$1,FALSE),"")</f>
        <v/>
      </c>
      <c r="CR5" s="171" t="str">
        <f>IFERROR(VLOOKUP($B5,'Benchmark Data'!$B:$AAA,CR$1,FALSE)/VLOOKUP($B4,'Benchmark Data'!$B:$AAA,CR$1,FALSE),"")</f>
        <v/>
      </c>
      <c r="CS5" s="171" t="str">
        <f>IFERROR(VLOOKUP($B5,'Benchmark Data'!$B:$AAA,CS$1,FALSE)/VLOOKUP($B4,'Benchmark Data'!$B:$AAA,CS$1,FALSE),"")</f>
        <v/>
      </c>
      <c r="CT5" s="171" t="str">
        <f>IFERROR(VLOOKUP($B5,'Benchmark Data'!$B:$AAA,CT$1,FALSE)/VLOOKUP($B4,'Benchmark Data'!$B:$AAA,CT$1,FALSE),"")</f>
        <v/>
      </c>
      <c r="CU5" s="171" t="str">
        <f>IFERROR(VLOOKUP($B5,'Benchmark Data'!$B:$AAA,CU$1,FALSE)/VLOOKUP($B4,'Benchmark Data'!$B:$AAA,CU$1,FALSE),"")</f>
        <v/>
      </c>
      <c r="CV5" s="171" t="str">
        <f>IFERROR(VLOOKUP($B5,'Benchmark Data'!$B:$AAA,CV$1,FALSE)/VLOOKUP($B4,'Benchmark Data'!$B:$AAA,CV$1,FALSE),"")</f>
        <v/>
      </c>
      <c r="CW5" s="171" t="str">
        <f>IFERROR(VLOOKUP($B5,'Benchmark Data'!$B:$AAA,CW$1,FALSE)/VLOOKUP($B4,'Benchmark Data'!$B:$AAA,CW$1,FALSE),"")</f>
        <v/>
      </c>
      <c r="CX5" s="171" t="str">
        <f>IFERROR(VLOOKUP($B5,'Benchmark Data'!$B:$AAA,CX$1,FALSE)/VLOOKUP($B4,'Benchmark Data'!$B:$AAA,CX$1,FALSE),"")</f>
        <v/>
      </c>
      <c r="CY5" s="171" t="str">
        <f>IFERROR(VLOOKUP($B5,'Benchmark Data'!$B:$AAA,CY$1,FALSE)/VLOOKUP($B4,'Benchmark Data'!$B:$AAA,CY$1,FALSE),"")</f>
        <v/>
      </c>
      <c r="CZ5" s="171" t="str">
        <f>IFERROR(VLOOKUP($B5,'Benchmark Data'!$B:$AAA,CZ$1,FALSE)/VLOOKUP($B4,'Benchmark Data'!$B:$AAA,CZ$1,FALSE),"")</f>
        <v/>
      </c>
      <c r="DA5" s="171" t="str">
        <f>IFERROR(VLOOKUP($B5,'Benchmark Data'!$B:$AAA,DA$1,FALSE)/VLOOKUP($B4,'Benchmark Data'!$B:$AAA,DA$1,FALSE),"")</f>
        <v/>
      </c>
      <c r="DB5" s="171" t="str">
        <f>IFERROR(VLOOKUP($B5,'Benchmark Data'!$B:$AAA,DB$1,FALSE)/VLOOKUP($B4,'Benchmark Data'!$B:$AAA,DB$1,FALSE),"")</f>
        <v/>
      </c>
      <c r="DC5" s="171" t="str">
        <f>IFERROR(VLOOKUP($B5,'Benchmark Data'!$B:$AAA,DC$1,FALSE)/VLOOKUP($B4,'Benchmark Data'!$B:$AAA,DC$1,FALSE),"")</f>
        <v/>
      </c>
      <c r="DD5" s="171" t="str">
        <f>IFERROR(VLOOKUP($B5,'Benchmark Data'!$B:$AAA,DD$1,FALSE)/VLOOKUP($B4,'Benchmark Data'!$B:$AAA,DD$1,FALSE),"")</f>
        <v/>
      </c>
      <c r="DE5" s="171" t="str">
        <f>IFERROR(VLOOKUP($B5,'Benchmark Data'!$B:$AAA,DE$1,FALSE)/VLOOKUP($B4,'Benchmark Data'!$B:$AAA,DE$1,FALSE),"")</f>
        <v/>
      </c>
      <c r="DF5" s="171" t="str">
        <f>IFERROR(VLOOKUP($B5,'Benchmark Data'!$B:$AAA,DF$1,FALSE)/VLOOKUP($B4,'Benchmark Data'!$B:$AAA,DF$1,FALSE),"")</f>
        <v/>
      </c>
      <c r="DG5" s="171" t="str">
        <f>IFERROR(VLOOKUP($B5,'Benchmark Data'!$B:$AAA,DG$1,FALSE)/VLOOKUP($B4,'Benchmark Data'!$B:$AAA,DG$1,FALSE),"")</f>
        <v/>
      </c>
      <c r="DH5" s="171" t="str">
        <f>IFERROR(VLOOKUP($B5,'Benchmark Data'!$B:$AAA,DH$1,FALSE)/VLOOKUP($B4,'Benchmark Data'!$B:$AAA,DH$1,FALSE),"")</f>
        <v/>
      </c>
      <c r="DI5" s="171" t="str">
        <f>IFERROR(VLOOKUP($B5,'Benchmark Data'!$B:$AAA,DI$1,FALSE)/VLOOKUP($B4,'Benchmark Data'!$B:$AAA,DI$1,FALSE),"")</f>
        <v/>
      </c>
    </row>
    <row r="6" spans="1:113">
      <c r="A6" s="94">
        <f t="shared" si="33"/>
        <v>195</v>
      </c>
      <c r="B6" s="168">
        <f t="shared" ref="B6:B69" si="34">EOMONTH(B5,1)</f>
        <v>40147</v>
      </c>
      <c r="C6" s="171" t="str">
        <f>IFERROR(VLOOKUP($B6,'Benchmark Data'!$B:$FF,C$1,FALSE)/VLOOKUP($B5,'Benchmark Data'!$B:$FF,C$1,FALSE),"")</f>
        <v/>
      </c>
      <c r="D6" s="171" t="str">
        <f>IFERROR(VLOOKUP($B6,'Benchmark Data'!$B:$FF,D$1,FALSE)/VLOOKUP($B5,'Benchmark Data'!$B:$FF,D$1,FALSE),"")</f>
        <v/>
      </c>
      <c r="E6" s="171" t="str">
        <f>IFERROR(VLOOKUP($B6,'Benchmark Data'!$B:$FF,E$1,FALSE)/VLOOKUP($B5,'Benchmark Data'!$B:$FF,E$1,FALSE),"")</f>
        <v/>
      </c>
      <c r="F6" s="171" t="str">
        <f>IFERROR(VLOOKUP($B6,'Benchmark Data'!$B:$FF,F$1,FALSE)/VLOOKUP($B5,'Benchmark Data'!$B:$FF,F$1,FALSE),"")</f>
        <v/>
      </c>
      <c r="G6" s="171" t="str">
        <f>IFERROR(VLOOKUP($B6,'Benchmark Data'!$B:$FF,G$1,FALSE)/VLOOKUP($B5,'Benchmark Data'!$B:$FF,G$1,FALSE),"")</f>
        <v/>
      </c>
      <c r="H6" s="171" t="str">
        <f>IFERROR(VLOOKUP($B6,'Benchmark Data'!$B:$FF,H$1,FALSE)/VLOOKUP($B5,'Benchmark Data'!$B:$FF,H$1,FALSE),"")</f>
        <v/>
      </c>
      <c r="I6" s="171" t="str">
        <f>IFERROR(VLOOKUP($B6,'Benchmark Data'!$B:$FF,I$1,FALSE)/VLOOKUP($B5,'Benchmark Data'!$B:$FF,I$1,FALSE),"")</f>
        <v/>
      </c>
      <c r="J6" s="143" t="str">
        <f>IFERROR(VLOOKUP($B6,'Benchmark Data'!$B:$FF,J$1,FALSE)/VLOOKUP($B5,'Benchmark Data'!$B:$FF,J$1,FALSE)*J7,"")</f>
        <v/>
      </c>
      <c r="K6" s="156"/>
      <c r="L6" s="156"/>
      <c r="M6" s="156"/>
      <c r="N6" s="171" t="str">
        <f>IFERROR(VLOOKUP($B6,'Benchmark Data'!$B:$FF,N$1,FALSE)/VLOOKUP($B5,'Benchmark Data'!$B:$FF,N$1,FALSE),"")</f>
        <v/>
      </c>
      <c r="O6" s="171" t="str">
        <f>IFERROR(VLOOKUP($B6,'Benchmark Data'!$B:$FF,O$1,FALSE)/VLOOKUP($B5,'Benchmark Data'!$B:$FF,O$1,FALSE),"")</f>
        <v/>
      </c>
      <c r="P6" s="171" t="str">
        <f>IFERROR(VLOOKUP($B6,'Benchmark Data'!$B:$FF,P$1,FALSE)/VLOOKUP($B5,'Benchmark Data'!$B:$FF,P$1,FALSE),"")</f>
        <v/>
      </c>
      <c r="Q6" s="156">
        <f>IFERROR(VLOOKUP($B6,'Benchmark Data'!$B:$FF,Q$1,FALSE),"")</f>
        <v>1.0273998462538501</v>
      </c>
      <c r="R6" s="156"/>
      <c r="S6" s="156"/>
      <c r="T6" s="156"/>
      <c r="U6" s="156"/>
      <c r="V6" s="171" t="str">
        <f>IFERROR(VLOOKUP($B6,'Benchmark Data'!$B:$FF,V$1,FALSE)/VLOOKUP($B5,'Benchmark Data'!$B:$FF,V$1,FALSE),"")</f>
        <v/>
      </c>
      <c r="W6" s="171" t="str">
        <f>IFERROR(VLOOKUP($B6,'Benchmark Data'!$B:$FF,W$1,FALSE)/VLOOKUP($B5,'Benchmark Data'!$B:$FF,W$1,FALSE),"")</f>
        <v/>
      </c>
      <c r="X6" s="171" t="str">
        <f>IFERROR(VLOOKUP($B6,'Benchmark Data'!$B:$FF,X$1,FALSE)/VLOOKUP($B5,'Benchmark Data'!$B:$FF,X$1,FALSE),"")</f>
        <v/>
      </c>
      <c r="Y6" s="171" t="str">
        <f>IFERROR(VLOOKUP($B6,'Benchmark Data'!$B:$FF,Y$1,FALSE)/VLOOKUP($B5,'Benchmark Data'!$B:$FF,Y$1,FALSE),"")</f>
        <v/>
      </c>
      <c r="Z6" s="171" t="str">
        <f>IFERROR(VLOOKUP($B6,'Benchmark Data'!$B:$FF,Z$1,FALSE)/VLOOKUP($B5,'Benchmark Data'!$B:$FF,Z$1,FALSE),"")</f>
        <v/>
      </c>
      <c r="AA6" s="171" t="str">
        <f>IFERROR(VLOOKUP($B6,'Benchmark Data'!$B:$FF,AA$1,FALSE)/VLOOKUP($B5,'Benchmark Data'!$B:$FF,AA$1,FALSE),"")</f>
        <v/>
      </c>
      <c r="AB6" s="171" t="str">
        <f>IFERROR(VLOOKUP($B6,'Benchmark Data'!$B:$FF,AB$1,FALSE)/VLOOKUP($B5,'Benchmark Data'!$B:$FF,AB$1,FALSE),"")</f>
        <v/>
      </c>
      <c r="AC6" s="171" t="str">
        <f>IFERROR(VLOOKUP($B6,'Benchmark Data'!$B:$FF,AC$1,FALSE)/VLOOKUP($B5,'Benchmark Data'!$B:$FF,AC$1,FALSE),"")</f>
        <v/>
      </c>
      <c r="AD6" s="171" t="str">
        <f>IFERROR(VLOOKUP($B6,'Benchmark Data'!$B:$FF,AD$1,FALSE)/VLOOKUP($B5,'Benchmark Data'!$B:$FF,AD$1,FALSE),"")</f>
        <v/>
      </c>
      <c r="AE6" s="171" t="str">
        <f>IFERROR(VLOOKUP($B6,'Benchmark Data'!$B:$FF,AE$1,FALSE)/VLOOKUP($B5,'Benchmark Data'!$B:$FF,AE$1,FALSE),"")</f>
        <v/>
      </c>
      <c r="AF6" s="171" t="str">
        <f>IFERROR(VLOOKUP($B6,'Benchmark Data'!$B:$FF,AF$1,FALSE)/VLOOKUP($B5,'Benchmark Data'!$B:$FF,AF$1,FALSE),"")</f>
        <v/>
      </c>
      <c r="AG6" s="171" t="str">
        <f>IFERROR(VLOOKUP($B6,'Benchmark Data'!$B:$FF,AG$1,FALSE)/VLOOKUP($B5,'Benchmark Data'!$B:$FF,AG$1,FALSE),"")</f>
        <v/>
      </c>
      <c r="AH6" s="171" t="str">
        <f>IFERROR(VLOOKUP($B6,'Benchmark Data'!$B:$FF,AH$1,FALSE)/VLOOKUP($B5,'Benchmark Data'!$B:$FF,AH$1,FALSE),"")</f>
        <v/>
      </c>
      <c r="AI6" s="171" t="str">
        <f>IFERROR(VLOOKUP($B6,'Benchmark Data'!$B:$FF,AI$1,FALSE)/VLOOKUP($B5,'Benchmark Data'!$B:$FF,AI$1,FALSE),"")</f>
        <v/>
      </c>
      <c r="AJ6" s="171" t="str">
        <f>IFERROR(VLOOKUP($B6,'Benchmark Data'!$B:$FF,AJ$1,FALSE)/VLOOKUP($B5,'Benchmark Data'!$B:$FF,AJ$1,FALSE),"")</f>
        <v/>
      </c>
      <c r="AK6" s="171" t="str">
        <f>IFERROR(VLOOKUP($B6,'Benchmark Data'!$B:$FF,AK$1,FALSE)/VLOOKUP($B5,'Benchmark Data'!$B:$FF,AK$1,FALSE),"")</f>
        <v/>
      </c>
      <c r="AL6" s="171" t="str">
        <f>IFERROR(VLOOKUP($B6,'Benchmark Data'!$B:$FF,AL$1,FALSE)/VLOOKUP($B5,'Benchmark Data'!$B:$FF,AL$1,FALSE),"")</f>
        <v/>
      </c>
      <c r="AM6" s="171" t="str">
        <f>IFERROR(VLOOKUP($B6,'Benchmark Data'!$B:$FF,AM$1,FALSE)/VLOOKUP($B5,'Benchmark Data'!$B:$FF,AM$1,FALSE),"")</f>
        <v/>
      </c>
      <c r="AN6" s="171" t="str">
        <f>IFERROR(VLOOKUP($B6,'Benchmark Data'!$B:$FF,AN$1,FALSE)/VLOOKUP($B5,'Benchmark Data'!$B:$FF,AN$1,FALSE),"")</f>
        <v/>
      </c>
      <c r="AO6" s="171" t="str">
        <f>IFERROR(VLOOKUP($B6,'Benchmark Data'!$B:$FF,AO$1,FALSE)/VLOOKUP($B5,'Benchmark Data'!$B:$FF,AO$1,FALSE),"")</f>
        <v/>
      </c>
      <c r="AP6" s="171" t="str">
        <f>IFERROR(VLOOKUP($B6,'Benchmark Data'!$B:$FF,AP$1,FALSE)/VLOOKUP($B5,'Benchmark Data'!$B:$FF,AP$1,FALSE),"")</f>
        <v/>
      </c>
      <c r="AQ6" s="171" t="str">
        <f>IFERROR(VLOOKUP($B6,'Benchmark Data'!$B:$FF,AQ$1,FALSE)/VLOOKUP($B5,'Benchmark Data'!$B:$FF,AQ$1,FALSE),"")</f>
        <v/>
      </c>
      <c r="AR6" s="171" t="str">
        <f>IFERROR(VLOOKUP($B6,'Benchmark Data'!$B:$FF,AR$1,FALSE)/VLOOKUP($B5,'Benchmark Data'!$B:$FF,AR$1,FALSE),"")</f>
        <v/>
      </c>
      <c r="AS6" s="171" t="str">
        <f>IFERROR(VLOOKUP($B6,'Benchmark Data'!$B:$FF,AS$1,FALSE)/VLOOKUP($B5,'Benchmark Data'!$B:$FF,AS$1,FALSE),"")</f>
        <v/>
      </c>
      <c r="AT6" s="171" t="str">
        <f>IFERROR(VLOOKUP($B6,'Benchmark Data'!$B:$FF,AT$1,FALSE)/VLOOKUP($B5,'Benchmark Data'!$B:$FF,AT$1,FALSE),"")</f>
        <v/>
      </c>
      <c r="AU6" s="171" t="str">
        <f>IFERROR(VLOOKUP($B6,'Benchmark Data'!$B:$FF,AU$1,FALSE)/VLOOKUP($B5,'Benchmark Data'!$B:$FF,AU$1,FALSE),"")</f>
        <v/>
      </c>
      <c r="AV6" s="171" t="str">
        <f>IFERROR(VLOOKUP($B6,'Benchmark Data'!$B:$FF,AV$1,FALSE)/VLOOKUP($B5,'Benchmark Data'!$B:$FF,AV$1,FALSE),"")</f>
        <v/>
      </c>
      <c r="AW6" s="171" t="str">
        <f>IFERROR(VLOOKUP($B6,'Benchmark Data'!$B:$FF,AW$1,FALSE)/VLOOKUP($B5,'Benchmark Data'!$B:$FF,AW$1,FALSE),"")</f>
        <v/>
      </c>
      <c r="AX6" s="171" t="str">
        <f>IFERROR(VLOOKUP($B6,'Benchmark Data'!$B:$FF,AX$1,FALSE)/VLOOKUP($B5,'Benchmark Data'!$B:$FF,AX$1,FALSE),"")</f>
        <v/>
      </c>
      <c r="AY6" s="171" t="str">
        <f>IFERROR(VLOOKUP($B6,'Benchmark Data'!$B:$FF,AY$1,FALSE)/VLOOKUP($B5,'Benchmark Data'!$B:$FF,AY$1,FALSE),"")</f>
        <v/>
      </c>
      <c r="AZ6" s="156"/>
      <c r="BA6" s="156"/>
      <c r="BB6" s="171" t="str">
        <f>IFERROR(VLOOKUP($B6,'Benchmark Data'!$B:$FF,BB$1,FALSE)/VLOOKUP($B5,'Benchmark Data'!$B:$FF,BB$1,FALSE),"")</f>
        <v/>
      </c>
      <c r="BC6" s="171" t="str">
        <f>IFERROR(VLOOKUP($B6,'Benchmark Data'!$B:$FF,BC$1,FALSE)/VLOOKUP($B5,'Benchmark Data'!$B:$FF,BC$1,FALSE),"")</f>
        <v/>
      </c>
      <c r="BD6" s="171" t="str">
        <f>IFERROR(VLOOKUP($B6,'Benchmark Data'!$B:$FF,BD$1,FALSE)/VLOOKUP($B5,'Benchmark Data'!$B:$FF,BD$1,FALSE),"")</f>
        <v/>
      </c>
      <c r="BE6" s="171" t="str">
        <f>IFERROR(VLOOKUP($B6,'Benchmark Data'!$B:$FF,BE$1,FALSE)/VLOOKUP($B5,'Benchmark Data'!$B:$FF,BE$1,FALSE),"")</f>
        <v/>
      </c>
      <c r="BF6" s="171" t="str">
        <f>IFERROR(VLOOKUP($B6,'Benchmark Data'!$B:$FF,BF$1,FALSE)/VLOOKUP($B5,'Benchmark Data'!$B:$FF,BF$1,FALSE),"")</f>
        <v/>
      </c>
      <c r="BG6" s="171" t="str">
        <f>IFERROR(VLOOKUP($B6,'Benchmark Data'!$B:$FF,BG$1,FALSE)/VLOOKUP($B5,'Benchmark Data'!$B:$FF,BG$1,FALSE),"")</f>
        <v/>
      </c>
      <c r="BH6" s="171" t="str">
        <f>IFERROR(VLOOKUP($B6,'Benchmark Data'!$B:$FF,BH$1,FALSE)/VLOOKUP($B5,'Benchmark Data'!$B:$FF,BH$1,FALSE),"")</f>
        <v/>
      </c>
      <c r="BI6" s="171" t="str">
        <f>IFERROR(VLOOKUP($B6,'Benchmark Data'!$B:$FF,BI$1,FALSE)/VLOOKUP($B5,'Benchmark Data'!$B:$FF,BI$1,FALSE),"")</f>
        <v/>
      </c>
      <c r="BJ6" s="171" t="str">
        <f>IFERROR(VLOOKUP($B6,'Benchmark Data'!$B:$FF,BJ$1,FALSE)/VLOOKUP($B5,'Benchmark Data'!$B:$FF,BJ$1,FALSE),"")</f>
        <v/>
      </c>
      <c r="BK6" s="171" t="str">
        <f>IFERROR(VLOOKUP($B6,'Benchmark Data'!$B:$FF,BK$1,FALSE)/VLOOKUP($B5,'Benchmark Data'!$B:$FF,BK$1,FALSE),"")</f>
        <v/>
      </c>
      <c r="BL6" s="171" t="str">
        <f>IFERROR(VLOOKUP($B6,'Benchmark Data'!$B:$FF,BL$1,FALSE)/VLOOKUP($B5,'Benchmark Data'!$B:$FF,BL$1,FALSE),"")</f>
        <v/>
      </c>
      <c r="BM6" s="171" t="str">
        <f>IFERROR(VLOOKUP($B6,'Benchmark Data'!$B:$FF,BM$1,FALSE)/VLOOKUP($B5,'Benchmark Data'!$B:$FF,BM$1,FALSE),"")</f>
        <v/>
      </c>
      <c r="BN6" s="171" t="str">
        <f>IFERROR(VLOOKUP($B6,'Benchmark Data'!$B:$FF,BN$1,FALSE)/VLOOKUP($B5,'Benchmark Data'!$B:$FF,BN$1,FALSE),"")</f>
        <v/>
      </c>
      <c r="BO6" s="171" t="str">
        <f>IFERROR(VLOOKUP($B6,'Benchmark Data'!$B:$FF,BO$1,FALSE)/VLOOKUP($B5,'Benchmark Data'!$B:$FF,BO$1,FALSE),"")</f>
        <v/>
      </c>
      <c r="BP6" s="171" t="str">
        <f>IFERROR(VLOOKUP($B6,'Benchmark Data'!$B:$FF,BP$1,FALSE)/VLOOKUP($B5,'Benchmark Data'!$B:$FF,BP$1,FALSE),"")</f>
        <v/>
      </c>
      <c r="BQ6" s="171" t="str">
        <f>IFERROR(VLOOKUP($B6,'Benchmark Data'!$B:$FF,BQ$1,FALSE)/VLOOKUP($B5,'Benchmark Data'!$B:$FF,BQ$1,FALSE),"")</f>
        <v/>
      </c>
      <c r="BR6" s="171" t="str">
        <f>IFERROR(VLOOKUP($B6,'Benchmark Data'!$B:$FF,BR$1,FALSE)/VLOOKUP($B5,'Benchmark Data'!$B:$FF,BR$1,FALSE),"")</f>
        <v/>
      </c>
      <c r="BS6" s="171" t="str">
        <f>IFERROR(VLOOKUP($B6,'Benchmark Data'!$B:$FF,BS$1,FALSE)/VLOOKUP($B5,'Benchmark Data'!$B:$FF,BS$1,FALSE),"")</f>
        <v/>
      </c>
      <c r="BT6" s="171" t="str">
        <f>IFERROR(VLOOKUP($B6,'Benchmark Data'!$B:$FF,BT$1,FALSE)/VLOOKUP($B5,'Benchmark Data'!$B:$FF,BT$1,FALSE),"")</f>
        <v/>
      </c>
      <c r="BU6" s="171" t="str">
        <f>IFERROR(VLOOKUP($B6,'Benchmark Data'!$B:$FF,BU$1,FALSE)/VLOOKUP($B5,'Benchmark Data'!$B:$FF,BU$1,FALSE),"")</f>
        <v/>
      </c>
      <c r="BV6" s="171" t="str">
        <f>IFERROR(VLOOKUP($B6,'Benchmark Data'!$B:$FF,BV$1,FALSE)/VLOOKUP($B5,'Benchmark Data'!$B:$FF,BV$1,FALSE),"")</f>
        <v/>
      </c>
      <c r="BW6" s="171" t="str">
        <f>IFERROR(VLOOKUP($B6,'Benchmark Data'!$B:$FF,BW$1,FALSE)/VLOOKUP($B5,'Benchmark Data'!$B:$FF,BW$1,FALSE),"")</f>
        <v/>
      </c>
      <c r="BX6" s="171" t="str">
        <f>IFERROR(VLOOKUP($B6,'Benchmark Data'!$B:$FF,BX$1,FALSE)/VLOOKUP($B5,'Benchmark Data'!$B:$FF,BX$1,FALSE),"")</f>
        <v/>
      </c>
      <c r="BY6" s="171" t="str">
        <f>IFERROR(VLOOKUP($B6,'Benchmark Data'!$B:$FF,BY$1,FALSE)/VLOOKUP($B5,'Benchmark Data'!$B:$FF,BY$1,FALSE),"")</f>
        <v/>
      </c>
      <c r="BZ6" s="171" t="str">
        <f>IFERROR(VLOOKUP($B6,'Benchmark Data'!$B:$FF,BZ$1,FALSE)/VLOOKUP($B5,'Benchmark Data'!$B:$FF,BZ$1,FALSE),"")</f>
        <v/>
      </c>
      <c r="CA6" s="171" t="str">
        <f>IFERROR(VLOOKUP($B6,'Benchmark Data'!$B:$FF,CA$1,FALSE)/VLOOKUP($B5,'Benchmark Data'!$B:$FF,CA$1,FALSE),"")</f>
        <v/>
      </c>
      <c r="CB6" s="171" t="str">
        <f>IFERROR(VLOOKUP($B6,'Benchmark Data'!$B:$FF,CB$1,FALSE)/VLOOKUP($B5,'Benchmark Data'!$B:$FF,CB$1,FALSE),"")</f>
        <v/>
      </c>
      <c r="CC6" s="171" t="str">
        <f>IFERROR(VLOOKUP($B6,'Benchmark Data'!$B:$FF,CC$1,FALSE)/VLOOKUP($B5,'Benchmark Data'!$B:$FF,CC$1,FALSE),"")</f>
        <v/>
      </c>
      <c r="CD6" s="171" t="str">
        <f>IFERROR(VLOOKUP($B6,'Benchmark Data'!$B:$FF,CD$1,FALSE)/VLOOKUP($B5,'Benchmark Data'!$B:$FF,CD$1,FALSE),"")</f>
        <v/>
      </c>
      <c r="CE6" s="171" t="str">
        <f>IFERROR(VLOOKUP($B6,'Benchmark Data'!$B:$FF,CE$1,FALSE)/VLOOKUP($B5,'Benchmark Data'!$B:$FF,CE$1,FALSE),"")</f>
        <v/>
      </c>
      <c r="CF6" s="171" t="str">
        <f>IFERROR(VLOOKUP($B6,'Benchmark Data'!$B:$FF,CF$1,FALSE)/VLOOKUP($B5,'Benchmark Data'!$B:$FF,CF$1,FALSE),"")</f>
        <v/>
      </c>
      <c r="CG6" s="171" t="str">
        <f>IFERROR(VLOOKUP($B6,'Benchmark Data'!$B:$FF,CG$1,FALSE)/VLOOKUP($B5,'Benchmark Data'!$B:$FF,CG$1,FALSE),"")</f>
        <v/>
      </c>
      <c r="CH6" s="156"/>
      <c r="CI6" s="171" t="str">
        <f>IFERROR(VLOOKUP($B6,'Benchmark Data'!$B:$FF,CI$1,FALSE)/VLOOKUP($B5,'Benchmark Data'!$B:$FF,CI$1,FALSE),"")</f>
        <v/>
      </c>
      <c r="CJ6" s="171" t="str">
        <f>IFERROR(VLOOKUP($B6,'Benchmark Data'!$B:$FF,CJ$1,FALSE)/VLOOKUP($B5,'Benchmark Data'!$B:$FF,CJ$1,FALSE),"")</f>
        <v/>
      </c>
      <c r="CK6" s="171" t="str">
        <f>IFERROR(VLOOKUP($B6,'Benchmark Data'!$B:$AAA,CK$1,FALSE)/VLOOKUP($B5,'Benchmark Data'!$B:$AAA,CK$1,FALSE),"")</f>
        <v/>
      </c>
      <c r="CL6" s="171" t="str">
        <f>IFERROR(VLOOKUP($B6,'Benchmark Data'!$B:$AAA,CL$1,FALSE)/VLOOKUP($B5,'Benchmark Data'!$B:$AAA,CL$1,FALSE),"")</f>
        <v/>
      </c>
      <c r="CM6" s="171" t="str">
        <f>IFERROR(VLOOKUP($B6,'Benchmark Data'!$B:$AAA,CM$1,FALSE)/VLOOKUP($B5,'Benchmark Data'!$B:$AAA,CM$1,FALSE),"")</f>
        <v/>
      </c>
      <c r="CN6" s="171" t="str">
        <f>IFERROR(VLOOKUP($B6,'Benchmark Data'!$B:$AAA,CN$1,FALSE)/VLOOKUP($B5,'Benchmark Data'!$B:$AAA,CN$1,FALSE),"")</f>
        <v/>
      </c>
      <c r="CO6" s="171" t="str">
        <f>IFERROR(VLOOKUP($B6,'Benchmark Data'!$B:$AAA,CO$1,FALSE)/VLOOKUP($B5,'Benchmark Data'!$B:$AAA,CO$1,FALSE),"")</f>
        <v/>
      </c>
      <c r="CP6" s="171" t="str">
        <f>IFERROR(VLOOKUP($B6,'Benchmark Data'!$B:$AAA,CP$1,FALSE)/VLOOKUP($B5,'Benchmark Data'!$B:$AAA,CP$1,FALSE),"")</f>
        <v/>
      </c>
      <c r="CQ6" s="171" t="str">
        <f>IFERROR(VLOOKUP($B6,'Benchmark Data'!$B:$AAA,CQ$1,FALSE)/VLOOKUP($B5,'Benchmark Data'!$B:$AAA,CQ$1,FALSE),"")</f>
        <v/>
      </c>
      <c r="CR6" s="171" t="str">
        <f>IFERROR(VLOOKUP($B6,'Benchmark Data'!$B:$AAA,CR$1,FALSE)/VLOOKUP($B5,'Benchmark Data'!$B:$AAA,CR$1,FALSE),"")</f>
        <v/>
      </c>
      <c r="CS6" s="171" t="str">
        <f>IFERROR(VLOOKUP($B6,'Benchmark Data'!$B:$AAA,CS$1,FALSE)/VLOOKUP($B5,'Benchmark Data'!$B:$AAA,CS$1,FALSE),"")</f>
        <v/>
      </c>
      <c r="CT6" s="171" t="str">
        <f>IFERROR(VLOOKUP($B6,'Benchmark Data'!$B:$AAA,CT$1,FALSE)/VLOOKUP($B5,'Benchmark Data'!$B:$AAA,CT$1,FALSE),"")</f>
        <v/>
      </c>
      <c r="CU6" s="171" t="str">
        <f>IFERROR(VLOOKUP($B6,'Benchmark Data'!$B:$AAA,CU$1,FALSE)/VLOOKUP($B5,'Benchmark Data'!$B:$AAA,CU$1,FALSE),"")</f>
        <v/>
      </c>
      <c r="CV6" s="171" t="str">
        <f>IFERROR(VLOOKUP($B6,'Benchmark Data'!$B:$AAA,CV$1,FALSE)/VLOOKUP($B5,'Benchmark Data'!$B:$AAA,CV$1,FALSE),"")</f>
        <v/>
      </c>
      <c r="CW6" s="171" t="str">
        <f>IFERROR(VLOOKUP($B6,'Benchmark Data'!$B:$AAA,CW$1,FALSE)/VLOOKUP($B5,'Benchmark Data'!$B:$AAA,CW$1,FALSE),"")</f>
        <v/>
      </c>
      <c r="CX6" s="171" t="str">
        <f>IFERROR(VLOOKUP($B6,'Benchmark Data'!$B:$AAA,CX$1,FALSE)/VLOOKUP($B5,'Benchmark Data'!$B:$AAA,CX$1,FALSE),"")</f>
        <v/>
      </c>
      <c r="CY6" s="171" t="str">
        <f>IFERROR(VLOOKUP($B6,'Benchmark Data'!$B:$AAA,CY$1,FALSE)/VLOOKUP($B5,'Benchmark Data'!$B:$AAA,CY$1,FALSE),"")</f>
        <v/>
      </c>
      <c r="CZ6" s="171" t="str">
        <f>IFERROR(VLOOKUP($B6,'Benchmark Data'!$B:$AAA,CZ$1,FALSE)/VLOOKUP($B5,'Benchmark Data'!$B:$AAA,CZ$1,FALSE),"")</f>
        <v/>
      </c>
      <c r="DA6" s="171" t="str">
        <f>IFERROR(VLOOKUP($B6,'Benchmark Data'!$B:$AAA,DA$1,FALSE)/VLOOKUP($B5,'Benchmark Data'!$B:$AAA,DA$1,FALSE),"")</f>
        <v/>
      </c>
      <c r="DB6" s="171" t="str">
        <f>IFERROR(VLOOKUP($B6,'Benchmark Data'!$B:$AAA,DB$1,FALSE)/VLOOKUP($B5,'Benchmark Data'!$B:$AAA,DB$1,FALSE),"")</f>
        <v/>
      </c>
      <c r="DC6" s="171" t="str">
        <f>IFERROR(VLOOKUP($B6,'Benchmark Data'!$B:$AAA,DC$1,FALSE)/VLOOKUP($B5,'Benchmark Data'!$B:$AAA,DC$1,FALSE),"")</f>
        <v/>
      </c>
      <c r="DD6" s="171" t="str">
        <f>IFERROR(VLOOKUP($B6,'Benchmark Data'!$B:$AAA,DD$1,FALSE)/VLOOKUP($B5,'Benchmark Data'!$B:$AAA,DD$1,FALSE),"")</f>
        <v/>
      </c>
      <c r="DE6" s="171" t="str">
        <f>IFERROR(VLOOKUP($B6,'Benchmark Data'!$B:$AAA,DE$1,FALSE)/VLOOKUP($B5,'Benchmark Data'!$B:$AAA,DE$1,FALSE),"")</f>
        <v/>
      </c>
      <c r="DF6" s="171" t="str">
        <f>IFERROR(VLOOKUP($B6,'Benchmark Data'!$B:$AAA,DF$1,FALSE)/VLOOKUP($B5,'Benchmark Data'!$B:$AAA,DF$1,FALSE),"")</f>
        <v/>
      </c>
      <c r="DG6" s="171" t="str">
        <f>IFERROR(VLOOKUP($B6,'Benchmark Data'!$B:$AAA,DG$1,FALSE)/VLOOKUP($B5,'Benchmark Data'!$B:$AAA,DG$1,FALSE),"")</f>
        <v/>
      </c>
      <c r="DH6" s="171" t="str">
        <f>IFERROR(VLOOKUP($B6,'Benchmark Data'!$B:$AAA,DH$1,FALSE)/VLOOKUP($B5,'Benchmark Data'!$B:$AAA,DH$1,FALSE),"")</f>
        <v/>
      </c>
      <c r="DI6" s="171" t="str">
        <f>IFERROR(VLOOKUP($B6,'Benchmark Data'!$B:$AAA,DI$1,FALSE)/VLOOKUP($B5,'Benchmark Data'!$B:$AAA,DI$1,FALSE),"")</f>
        <v/>
      </c>
    </row>
    <row r="7" spans="1:113">
      <c r="A7" s="94">
        <f t="shared" si="33"/>
        <v>194</v>
      </c>
      <c r="B7" s="168">
        <f t="shared" si="34"/>
        <v>40178</v>
      </c>
      <c r="C7" s="171" t="str">
        <f>IFERROR(VLOOKUP($B7,'Benchmark Data'!$B:$FF,C$1,FALSE)/VLOOKUP($B6,'Benchmark Data'!$B:$FF,C$1,FALSE),"")</f>
        <v/>
      </c>
      <c r="D7" s="171" t="str">
        <f>IFERROR(VLOOKUP($B7,'Benchmark Data'!$B:$FF,D$1,FALSE)/VLOOKUP($B6,'Benchmark Data'!$B:$FF,D$1,FALSE),"")</f>
        <v/>
      </c>
      <c r="E7" s="171" t="str">
        <f>IFERROR(VLOOKUP($B7,'Benchmark Data'!$B:$FF,E$1,FALSE)/VLOOKUP($B6,'Benchmark Data'!$B:$FF,E$1,FALSE),"")</f>
        <v/>
      </c>
      <c r="F7" s="171" t="str">
        <f>IFERROR(VLOOKUP($B7,'Benchmark Data'!$B:$FF,F$1,FALSE)/VLOOKUP($B6,'Benchmark Data'!$B:$FF,F$1,FALSE),"")</f>
        <v/>
      </c>
      <c r="G7" s="171" t="str">
        <f>IFERROR(VLOOKUP($B7,'Benchmark Data'!$B:$FF,G$1,FALSE)/VLOOKUP($B6,'Benchmark Data'!$B:$FF,G$1,FALSE),"")</f>
        <v/>
      </c>
      <c r="H7" s="171" t="str">
        <f>IFERROR(VLOOKUP($B7,'Benchmark Data'!$B:$FF,H$1,FALSE)/VLOOKUP($B6,'Benchmark Data'!$B:$FF,H$1,FALSE),"")</f>
        <v/>
      </c>
      <c r="I7" s="171" t="str">
        <f>IFERROR(VLOOKUP($B7,'Benchmark Data'!$B:$FF,I$1,FALSE)/VLOOKUP($B6,'Benchmark Data'!$B:$FF,I$1,FALSE),"")</f>
        <v/>
      </c>
      <c r="J7" s="143" t="str">
        <f>IFERROR(VLOOKUP($B7,'Benchmark Data'!$B:$FF,J$1,FALSE)/VLOOKUP($B6,'Benchmark Data'!$B:$FF,J$1,FALSE)*J8,"")</f>
        <v/>
      </c>
      <c r="K7" s="156"/>
      <c r="L7" s="156"/>
      <c r="M7" s="156"/>
      <c r="N7" s="171" t="str">
        <f>IFERROR(VLOOKUP($B7,'Benchmark Data'!$B:$FF,N$1,FALSE)/VLOOKUP($B6,'Benchmark Data'!$B:$FF,N$1,FALSE),"")</f>
        <v/>
      </c>
      <c r="O7" s="171" t="str">
        <f>IFERROR(VLOOKUP($B7,'Benchmark Data'!$B:$FF,O$1,FALSE)/VLOOKUP($B6,'Benchmark Data'!$B:$FF,O$1,FALSE),"")</f>
        <v/>
      </c>
      <c r="P7" s="171" t="str">
        <f>IFERROR(VLOOKUP($B7,'Benchmark Data'!$B:$FF,P$1,FALSE)/VLOOKUP($B6,'Benchmark Data'!$B:$FF,P$1,FALSE),"")</f>
        <v/>
      </c>
      <c r="Q7" s="156">
        <f>IFERROR(VLOOKUP($B7,'Benchmark Data'!$B:$FF,Q$1,FALSE),"")</f>
        <v>1.0569228990878081</v>
      </c>
      <c r="R7" s="156"/>
      <c r="S7" s="156"/>
      <c r="T7" s="156"/>
      <c r="U7" s="156"/>
      <c r="V7" s="171" t="str">
        <f>IFERROR(VLOOKUP($B7,'Benchmark Data'!$B:$FF,V$1,FALSE)/VLOOKUP($B6,'Benchmark Data'!$B:$FF,V$1,FALSE),"")</f>
        <v/>
      </c>
      <c r="W7" s="171" t="str">
        <f>IFERROR(VLOOKUP($B7,'Benchmark Data'!$B:$FF,W$1,FALSE)/VLOOKUP($B6,'Benchmark Data'!$B:$FF,W$1,FALSE),"")</f>
        <v/>
      </c>
      <c r="X7" s="171" t="str">
        <f>IFERROR(VLOOKUP($B7,'Benchmark Data'!$B:$FF,X$1,FALSE)/VLOOKUP($B6,'Benchmark Data'!$B:$FF,X$1,FALSE),"")</f>
        <v/>
      </c>
      <c r="Y7" s="171" t="str">
        <f>IFERROR(VLOOKUP($B7,'Benchmark Data'!$B:$FF,Y$1,FALSE)/VLOOKUP($B6,'Benchmark Data'!$B:$FF,Y$1,FALSE),"")</f>
        <v/>
      </c>
      <c r="Z7" s="171" t="str">
        <f>IFERROR(VLOOKUP($B7,'Benchmark Data'!$B:$FF,Z$1,FALSE)/VLOOKUP($B6,'Benchmark Data'!$B:$FF,Z$1,FALSE),"")</f>
        <v/>
      </c>
      <c r="AA7" s="171" t="str">
        <f>IFERROR(VLOOKUP($B7,'Benchmark Data'!$B:$FF,AA$1,FALSE)/VLOOKUP($B6,'Benchmark Data'!$B:$FF,AA$1,FALSE),"")</f>
        <v/>
      </c>
      <c r="AB7" s="171" t="str">
        <f>IFERROR(VLOOKUP($B7,'Benchmark Data'!$B:$FF,AB$1,FALSE)/VLOOKUP($B6,'Benchmark Data'!$B:$FF,AB$1,FALSE),"")</f>
        <v/>
      </c>
      <c r="AC7" s="171" t="str">
        <f>IFERROR(VLOOKUP($B7,'Benchmark Data'!$B:$FF,AC$1,FALSE)/VLOOKUP($B6,'Benchmark Data'!$B:$FF,AC$1,FALSE),"")</f>
        <v/>
      </c>
      <c r="AD7" s="171" t="str">
        <f>IFERROR(VLOOKUP($B7,'Benchmark Data'!$B:$FF,AD$1,FALSE)/VLOOKUP($B6,'Benchmark Data'!$B:$FF,AD$1,FALSE),"")</f>
        <v/>
      </c>
      <c r="AE7" s="171" t="str">
        <f>IFERROR(VLOOKUP($B7,'Benchmark Data'!$B:$FF,AE$1,FALSE)/VLOOKUP($B6,'Benchmark Data'!$B:$FF,AE$1,FALSE),"")</f>
        <v/>
      </c>
      <c r="AF7" s="171" t="str">
        <f>IFERROR(VLOOKUP($B7,'Benchmark Data'!$B:$FF,AF$1,FALSE)/VLOOKUP($B6,'Benchmark Data'!$B:$FF,AF$1,FALSE),"")</f>
        <v/>
      </c>
      <c r="AG7" s="171" t="str">
        <f>IFERROR(VLOOKUP($B7,'Benchmark Data'!$B:$FF,AG$1,FALSE)/VLOOKUP($B6,'Benchmark Data'!$B:$FF,AG$1,FALSE),"")</f>
        <v/>
      </c>
      <c r="AH7" s="171" t="str">
        <f>IFERROR(VLOOKUP($B7,'Benchmark Data'!$B:$FF,AH$1,FALSE)/VLOOKUP($B6,'Benchmark Data'!$B:$FF,AH$1,FALSE),"")</f>
        <v/>
      </c>
      <c r="AI7" s="171" t="str">
        <f>IFERROR(VLOOKUP($B7,'Benchmark Data'!$B:$FF,AI$1,FALSE)/VLOOKUP($B6,'Benchmark Data'!$B:$FF,AI$1,FALSE),"")</f>
        <v/>
      </c>
      <c r="AJ7" s="171" t="str">
        <f>IFERROR(VLOOKUP($B7,'Benchmark Data'!$B:$FF,AJ$1,FALSE)/VLOOKUP($B6,'Benchmark Data'!$B:$FF,AJ$1,FALSE),"")</f>
        <v/>
      </c>
      <c r="AK7" s="171" t="str">
        <f>IFERROR(VLOOKUP($B7,'Benchmark Data'!$B:$FF,AK$1,FALSE)/VLOOKUP($B6,'Benchmark Data'!$B:$FF,AK$1,FALSE),"")</f>
        <v/>
      </c>
      <c r="AL7" s="171" t="str">
        <f>IFERROR(VLOOKUP($B7,'Benchmark Data'!$B:$FF,AL$1,FALSE)/VLOOKUP($B6,'Benchmark Data'!$B:$FF,AL$1,FALSE),"")</f>
        <v/>
      </c>
      <c r="AM7" s="171" t="str">
        <f>IFERROR(VLOOKUP($B7,'Benchmark Data'!$B:$FF,AM$1,FALSE)/VLOOKUP($B6,'Benchmark Data'!$B:$FF,AM$1,FALSE),"")</f>
        <v/>
      </c>
      <c r="AN7" s="171" t="str">
        <f>IFERROR(VLOOKUP($B7,'Benchmark Data'!$B:$FF,AN$1,FALSE)/VLOOKUP($B6,'Benchmark Data'!$B:$FF,AN$1,FALSE),"")</f>
        <v/>
      </c>
      <c r="AO7" s="171" t="str">
        <f>IFERROR(VLOOKUP($B7,'Benchmark Data'!$B:$FF,AO$1,FALSE)/VLOOKUP($B6,'Benchmark Data'!$B:$FF,AO$1,FALSE),"")</f>
        <v/>
      </c>
      <c r="AP7" s="171" t="str">
        <f>IFERROR(VLOOKUP($B7,'Benchmark Data'!$B:$FF,AP$1,FALSE)/VLOOKUP($B6,'Benchmark Data'!$B:$FF,AP$1,FALSE),"")</f>
        <v/>
      </c>
      <c r="AQ7" s="171" t="str">
        <f>IFERROR(VLOOKUP($B7,'Benchmark Data'!$B:$FF,AQ$1,FALSE)/VLOOKUP($B6,'Benchmark Data'!$B:$FF,AQ$1,FALSE),"")</f>
        <v/>
      </c>
      <c r="AR7" s="171" t="str">
        <f>IFERROR(VLOOKUP($B7,'Benchmark Data'!$B:$FF,AR$1,FALSE)/VLOOKUP($B6,'Benchmark Data'!$B:$FF,AR$1,FALSE),"")</f>
        <v/>
      </c>
      <c r="AS7" s="171" t="str">
        <f>IFERROR(VLOOKUP($B7,'Benchmark Data'!$B:$FF,AS$1,FALSE)/VLOOKUP($B6,'Benchmark Data'!$B:$FF,AS$1,FALSE),"")</f>
        <v/>
      </c>
      <c r="AT7" s="171" t="str">
        <f>IFERROR(VLOOKUP($B7,'Benchmark Data'!$B:$FF,AT$1,FALSE)/VLOOKUP($B6,'Benchmark Data'!$B:$FF,AT$1,FALSE),"")</f>
        <v/>
      </c>
      <c r="AU7" s="171" t="str">
        <f>IFERROR(VLOOKUP($B7,'Benchmark Data'!$B:$FF,AU$1,FALSE)/VLOOKUP($B6,'Benchmark Data'!$B:$FF,AU$1,FALSE),"")</f>
        <v/>
      </c>
      <c r="AV7" s="171" t="str">
        <f>IFERROR(VLOOKUP($B7,'Benchmark Data'!$B:$FF,AV$1,FALSE)/VLOOKUP($B6,'Benchmark Data'!$B:$FF,AV$1,FALSE),"")</f>
        <v/>
      </c>
      <c r="AW7" s="171" t="str">
        <f>IFERROR(VLOOKUP($B7,'Benchmark Data'!$B:$FF,AW$1,FALSE)/VLOOKUP($B6,'Benchmark Data'!$B:$FF,AW$1,FALSE),"")</f>
        <v/>
      </c>
      <c r="AX7" s="171" t="str">
        <f>IFERROR(VLOOKUP($B7,'Benchmark Data'!$B:$FF,AX$1,FALSE)/VLOOKUP($B6,'Benchmark Data'!$B:$FF,AX$1,FALSE),"")</f>
        <v/>
      </c>
      <c r="AY7" s="171" t="str">
        <f>IFERROR(VLOOKUP($B7,'Benchmark Data'!$B:$FF,AY$1,FALSE)/VLOOKUP($B6,'Benchmark Data'!$B:$FF,AY$1,FALSE),"")</f>
        <v/>
      </c>
      <c r="AZ7" s="156"/>
      <c r="BA7" s="156"/>
      <c r="BB7" s="171" t="str">
        <f>IFERROR(VLOOKUP($B7,'Benchmark Data'!$B:$FF,BB$1,FALSE)/VLOOKUP($B6,'Benchmark Data'!$B:$FF,BB$1,FALSE),"")</f>
        <v/>
      </c>
      <c r="BC7" s="171" t="str">
        <f>IFERROR(VLOOKUP($B7,'Benchmark Data'!$B:$FF,BC$1,FALSE)/VLOOKUP($B6,'Benchmark Data'!$B:$FF,BC$1,FALSE),"")</f>
        <v/>
      </c>
      <c r="BD7" s="171" t="str">
        <f>IFERROR(VLOOKUP($B7,'Benchmark Data'!$B:$FF,BD$1,FALSE)/VLOOKUP($B6,'Benchmark Data'!$B:$FF,BD$1,FALSE),"")</f>
        <v/>
      </c>
      <c r="BE7" s="171" t="str">
        <f>IFERROR(VLOOKUP($B7,'Benchmark Data'!$B:$FF,BE$1,FALSE)/VLOOKUP($B6,'Benchmark Data'!$B:$FF,BE$1,FALSE),"")</f>
        <v/>
      </c>
      <c r="BF7" s="171" t="str">
        <f>IFERROR(VLOOKUP($B7,'Benchmark Data'!$B:$FF,BF$1,FALSE)/VLOOKUP($B6,'Benchmark Data'!$B:$FF,BF$1,FALSE),"")</f>
        <v/>
      </c>
      <c r="BG7" s="171" t="str">
        <f>IFERROR(VLOOKUP($B7,'Benchmark Data'!$B:$FF,BG$1,FALSE)/VLOOKUP($B6,'Benchmark Data'!$B:$FF,BG$1,FALSE),"")</f>
        <v/>
      </c>
      <c r="BH7" s="171" t="str">
        <f>IFERROR(VLOOKUP($B7,'Benchmark Data'!$B:$FF,BH$1,FALSE)/VLOOKUP($B6,'Benchmark Data'!$B:$FF,BH$1,FALSE),"")</f>
        <v/>
      </c>
      <c r="BI7" s="171" t="str">
        <f>IFERROR(VLOOKUP($B7,'Benchmark Data'!$B:$FF,BI$1,FALSE)/VLOOKUP($B6,'Benchmark Data'!$B:$FF,BI$1,FALSE),"")</f>
        <v/>
      </c>
      <c r="BJ7" s="171" t="str">
        <f>IFERROR(VLOOKUP($B7,'Benchmark Data'!$B:$FF,BJ$1,FALSE)/VLOOKUP($B6,'Benchmark Data'!$B:$FF,BJ$1,FALSE),"")</f>
        <v/>
      </c>
      <c r="BK7" s="171" t="str">
        <f>IFERROR(VLOOKUP($B7,'Benchmark Data'!$B:$FF,BK$1,FALSE)/VLOOKUP($B6,'Benchmark Data'!$B:$FF,BK$1,FALSE),"")</f>
        <v/>
      </c>
      <c r="BL7" s="171" t="str">
        <f>IFERROR(VLOOKUP($B7,'Benchmark Data'!$B:$FF,BL$1,FALSE)/VLOOKUP($B6,'Benchmark Data'!$B:$FF,BL$1,FALSE),"")</f>
        <v/>
      </c>
      <c r="BM7" s="171" t="str">
        <f>IFERROR(VLOOKUP($B7,'Benchmark Data'!$B:$FF,BM$1,FALSE)/VLOOKUP($B6,'Benchmark Data'!$B:$FF,BM$1,FALSE),"")</f>
        <v/>
      </c>
      <c r="BN7" s="171" t="str">
        <f>IFERROR(VLOOKUP($B7,'Benchmark Data'!$B:$FF,BN$1,FALSE)/VLOOKUP($B6,'Benchmark Data'!$B:$FF,BN$1,FALSE),"")</f>
        <v/>
      </c>
      <c r="BO7" s="171" t="str">
        <f>IFERROR(VLOOKUP($B7,'Benchmark Data'!$B:$FF,BO$1,FALSE)/VLOOKUP($B6,'Benchmark Data'!$B:$FF,BO$1,FALSE),"")</f>
        <v/>
      </c>
      <c r="BP7" s="171" t="str">
        <f>IFERROR(VLOOKUP($B7,'Benchmark Data'!$B:$FF,BP$1,FALSE)/VLOOKUP($B6,'Benchmark Data'!$B:$FF,BP$1,FALSE),"")</f>
        <v/>
      </c>
      <c r="BQ7" s="171" t="str">
        <f>IFERROR(VLOOKUP($B7,'Benchmark Data'!$B:$FF,BQ$1,FALSE)/VLOOKUP($B6,'Benchmark Data'!$B:$FF,BQ$1,FALSE),"")</f>
        <v/>
      </c>
      <c r="BR7" s="171" t="str">
        <f>IFERROR(VLOOKUP($B7,'Benchmark Data'!$B:$FF,BR$1,FALSE)/VLOOKUP($B6,'Benchmark Data'!$B:$FF,BR$1,FALSE),"")</f>
        <v/>
      </c>
      <c r="BS7" s="171" t="str">
        <f>IFERROR(VLOOKUP($B7,'Benchmark Data'!$B:$FF,BS$1,FALSE)/VLOOKUP($B6,'Benchmark Data'!$B:$FF,BS$1,FALSE),"")</f>
        <v/>
      </c>
      <c r="BT7" s="171" t="str">
        <f>IFERROR(VLOOKUP($B7,'Benchmark Data'!$B:$FF,BT$1,FALSE)/VLOOKUP($B6,'Benchmark Data'!$B:$FF,BT$1,FALSE),"")</f>
        <v/>
      </c>
      <c r="BU7" s="171" t="str">
        <f>IFERROR(VLOOKUP($B7,'Benchmark Data'!$B:$FF,BU$1,FALSE)/VLOOKUP($B6,'Benchmark Data'!$B:$FF,BU$1,FALSE),"")</f>
        <v/>
      </c>
      <c r="BV7" s="171" t="str">
        <f>IFERROR(VLOOKUP($B7,'Benchmark Data'!$B:$FF,BV$1,FALSE)/VLOOKUP($B6,'Benchmark Data'!$B:$FF,BV$1,FALSE),"")</f>
        <v/>
      </c>
      <c r="BW7" s="171" t="str">
        <f>IFERROR(VLOOKUP($B7,'Benchmark Data'!$B:$FF,BW$1,FALSE)/VLOOKUP($B6,'Benchmark Data'!$B:$FF,BW$1,FALSE),"")</f>
        <v/>
      </c>
      <c r="BX7" s="171" t="str">
        <f>IFERROR(VLOOKUP($B7,'Benchmark Data'!$B:$FF,BX$1,FALSE)/VLOOKUP($B6,'Benchmark Data'!$B:$FF,BX$1,FALSE),"")</f>
        <v/>
      </c>
      <c r="BY7" s="171" t="str">
        <f>IFERROR(VLOOKUP($B7,'Benchmark Data'!$B:$FF,BY$1,FALSE)/VLOOKUP($B6,'Benchmark Data'!$B:$FF,BY$1,FALSE),"")</f>
        <v/>
      </c>
      <c r="BZ7" s="171" t="str">
        <f>IFERROR(VLOOKUP($B7,'Benchmark Data'!$B:$FF,BZ$1,FALSE)/VLOOKUP($B6,'Benchmark Data'!$B:$FF,BZ$1,FALSE),"")</f>
        <v/>
      </c>
      <c r="CA7" s="171" t="str">
        <f>IFERROR(VLOOKUP($B7,'Benchmark Data'!$B:$FF,CA$1,FALSE)/VLOOKUP($B6,'Benchmark Data'!$B:$FF,CA$1,FALSE),"")</f>
        <v/>
      </c>
      <c r="CB7" s="171" t="str">
        <f>IFERROR(VLOOKUP($B7,'Benchmark Data'!$B:$FF,CB$1,FALSE)/VLOOKUP($B6,'Benchmark Data'!$B:$FF,CB$1,FALSE),"")</f>
        <v/>
      </c>
      <c r="CC7" s="171" t="str">
        <f>IFERROR(VLOOKUP($B7,'Benchmark Data'!$B:$FF,CC$1,FALSE)/VLOOKUP($B6,'Benchmark Data'!$B:$FF,CC$1,FALSE),"")</f>
        <v/>
      </c>
      <c r="CD7" s="171" t="str">
        <f>IFERROR(VLOOKUP($B7,'Benchmark Data'!$B:$FF,CD$1,FALSE)/VLOOKUP($B6,'Benchmark Data'!$B:$FF,CD$1,FALSE),"")</f>
        <v/>
      </c>
      <c r="CE7" s="171" t="str">
        <f>IFERROR(VLOOKUP($B7,'Benchmark Data'!$B:$FF,CE$1,FALSE)/VLOOKUP($B6,'Benchmark Data'!$B:$FF,CE$1,FALSE),"")</f>
        <v/>
      </c>
      <c r="CF7" s="171" t="str">
        <f>IFERROR(VLOOKUP($B7,'Benchmark Data'!$B:$FF,CF$1,FALSE)/VLOOKUP($B6,'Benchmark Data'!$B:$FF,CF$1,FALSE),"")</f>
        <v/>
      </c>
      <c r="CG7" s="171" t="str">
        <f>IFERROR(VLOOKUP($B7,'Benchmark Data'!$B:$FF,CG$1,FALSE)/VLOOKUP($B6,'Benchmark Data'!$B:$FF,CG$1,FALSE),"")</f>
        <v/>
      </c>
      <c r="CH7" s="156"/>
      <c r="CI7" s="171" t="str">
        <f>IFERROR(VLOOKUP($B7,'Benchmark Data'!$B:$FF,CI$1,FALSE)/VLOOKUP($B6,'Benchmark Data'!$B:$FF,CI$1,FALSE),"")</f>
        <v/>
      </c>
      <c r="CJ7" s="171" t="str">
        <f>IFERROR(VLOOKUP($B7,'Benchmark Data'!$B:$FF,CJ$1,FALSE)/VLOOKUP($B6,'Benchmark Data'!$B:$FF,CJ$1,FALSE),"")</f>
        <v/>
      </c>
      <c r="CK7" s="171" t="str">
        <f>IFERROR(VLOOKUP($B7,'Benchmark Data'!$B:$AAA,CK$1,FALSE)/VLOOKUP($B6,'Benchmark Data'!$B:$AAA,CK$1,FALSE),"")</f>
        <v/>
      </c>
      <c r="CL7" s="171" t="str">
        <f>IFERROR(VLOOKUP($B7,'Benchmark Data'!$B:$AAA,CL$1,FALSE)/VLOOKUP($B6,'Benchmark Data'!$B:$AAA,CL$1,FALSE),"")</f>
        <v/>
      </c>
      <c r="CM7" s="171" t="str">
        <f>IFERROR(VLOOKUP($B7,'Benchmark Data'!$B:$AAA,CM$1,FALSE)/VLOOKUP($B6,'Benchmark Data'!$B:$AAA,CM$1,FALSE),"")</f>
        <v/>
      </c>
      <c r="CN7" s="171" t="str">
        <f>IFERROR(VLOOKUP($B7,'Benchmark Data'!$B:$AAA,CN$1,FALSE)/VLOOKUP($B6,'Benchmark Data'!$B:$AAA,CN$1,FALSE),"")</f>
        <v/>
      </c>
      <c r="CO7" s="171" t="str">
        <f>IFERROR(VLOOKUP($B7,'Benchmark Data'!$B:$AAA,CO$1,FALSE)/VLOOKUP($B6,'Benchmark Data'!$B:$AAA,CO$1,FALSE),"")</f>
        <v/>
      </c>
      <c r="CP7" s="171" t="str">
        <f>IFERROR(VLOOKUP($B7,'Benchmark Data'!$B:$AAA,CP$1,FALSE)/VLOOKUP($B6,'Benchmark Data'!$B:$AAA,CP$1,FALSE),"")</f>
        <v/>
      </c>
      <c r="CQ7" s="171" t="str">
        <f>IFERROR(VLOOKUP($B7,'Benchmark Data'!$B:$AAA,CQ$1,FALSE)/VLOOKUP($B6,'Benchmark Data'!$B:$AAA,CQ$1,FALSE),"")</f>
        <v/>
      </c>
      <c r="CR7" s="171" t="str">
        <f>IFERROR(VLOOKUP($B7,'Benchmark Data'!$B:$AAA,CR$1,FALSE)/VLOOKUP($B6,'Benchmark Data'!$B:$AAA,CR$1,FALSE),"")</f>
        <v/>
      </c>
      <c r="CS7" s="171" t="str">
        <f>IFERROR(VLOOKUP($B7,'Benchmark Data'!$B:$AAA,CS$1,FALSE)/VLOOKUP($B6,'Benchmark Data'!$B:$AAA,CS$1,FALSE),"")</f>
        <v/>
      </c>
      <c r="CT7" s="171" t="str">
        <f>IFERROR(VLOOKUP($B7,'Benchmark Data'!$B:$AAA,CT$1,FALSE)/VLOOKUP($B6,'Benchmark Data'!$B:$AAA,CT$1,FALSE),"")</f>
        <v/>
      </c>
      <c r="CU7" s="171" t="str">
        <f>IFERROR(VLOOKUP($B7,'Benchmark Data'!$B:$AAA,CU$1,FALSE)/VLOOKUP($B6,'Benchmark Data'!$B:$AAA,CU$1,FALSE),"")</f>
        <v/>
      </c>
      <c r="CV7" s="171" t="str">
        <f>IFERROR(VLOOKUP($B7,'Benchmark Data'!$B:$AAA,CV$1,FALSE)/VLOOKUP($B6,'Benchmark Data'!$B:$AAA,CV$1,FALSE),"")</f>
        <v/>
      </c>
      <c r="CW7" s="171" t="str">
        <f>IFERROR(VLOOKUP($B7,'Benchmark Data'!$B:$AAA,CW$1,FALSE)/VLOOKUP($B6,'Benchmark Data'!$B:$AAA,CW$1,FALSE),"")</f>
        <v/>
      </c>
      <c r="CX7" s="171" t="str">
        <f>IFERROR(VLOOKUP($B7,'Benchmark Data'!$B:$AAA,CX$1,FALSE)/VLOOKUP($B6,'Benchmark Data'!$B:$AAA,CX$1,FALSE),"")</f>
        <v/>
      </c>
      <c r="CY7" s="171" t="str">
        <f>IFERROR(VLOOKUP($B7,'Benchmark Data'!$B:$AAA,CY$1,FALSE)/VLOOKUP($B6,'Benchmark Data'!$B:$AAA,CY$1,FALSE),"")</f>
        <v/>
      </c>
      <c r="CZ7" s="171" t="str">
        <f>IFERROR(VLOOKUP($B7,'Benchmark Data'!$B:$AAA,CZ$1,FALSE)/VLOOKUP($B6,'Benchmark Data'!$B:$AAA,CZ$1,FALSE),"")</f>
        <v/>
      </c>
      <c r="DA7" s="171" t="str">
        <f>IFERROR(VLOOKUP($B7,'Benchmark Data'!$B:$AAA,DA$1,FALSE)/VLOOKUP($B6,'Benchmark Data'!$B:$AAA,DA$1,FALSE),"")</f>
        <v/>
      </c>
      <c r="DB7" s="171" t="str">
        <f>IFERROR(VLOOKUP($B7,'Benchmark Data'!$B:$AAA,DB$1,FALSE)/VLOOKUP($B6,'Benchmark Data'!$B:$AAA,DB$1,FALSE),"")</f>
        <v/>
      </c>
      <c r="DC7" s="171" t="str">
        <f>IFERROR(VLOOKUP($B7,'Benchmark Data'!$B:$AAA,DC$1,FALSE)/VLOOKUP($B6,'Benchmark Data'!$B:$AAA,DC$1,FALSE),"")</f>
        <v/>
      </c>
      <c r="DD7" s="171" t="str">
        <f>IFERROR(VLOOKUP($B7,'Benchmark Data'!$B:$AAA,DD$1,FALSE)/VLOOKUP($B6,'Benchmark Data'!$B:$AAA,DD$1,FALSE),"")</f>
        <v/>
      </c>
      <c r="DE7" s="171" t="str">
        <f>IFERROR(VLOOKUP($B7,'Benchmark Data'!$B:$AAA,DE$1,FALSE)/VLOOKUP($B6,'Benchmark Data'!$B:$AAA,DE$1,FALSE),"")</f>
        <v/>
      </c>
      <c r="DF7" s="171" t="str">
        <f>IFERROR(VLOOKUP($B7,'Benchmark Data'!$B:$AAA,DF$1,FALSE)/VLOOKUP($B6,'Benchmark Data'!$B:$AAA,DF$1,FALSE),"")</f>
        <v/>
      </c>
      <c r="DG7" s="171" t="str">
        <f>IFERROR(VLOOKUP($B7,'Benchmark Data'!$B:$AAA,DG$1,FALSE)/VLOOKUP($B6,'Benchmark Data'!$B:$AAA,DG$1,FALSE),"")</f>
        <v/>
      </c>
      <c r="DH7" s="171" t="str">
        <f>IFERROR(VLOOKUP($B7,'Benchmark Data'!$B:$AAA,DH$1,FALSE)/VLOOKUP($B6,'Benchmark Data'!$B:$AAA,DH$1,FALSE),"")</f>
        <v/>
      </c>
      <c r="DI7" s="171" t="str">
        <f>IFERROR(VLOOKUP($B7,'Benchmark Data'!$B:$AAA,DI$1,FALSE)/VLOOKUP($B6,'Benchmark Data'!$B:$AAA,DI$1,FALSE),"")</f>
        <v/>
      </c>
    </row>
    <row r="8" spans="1:113">
      <c r="A8" s="94">
        <f t="shared" si="33"/>
        <v>193</v>
      </c>
      <c r="B8" s="168">
        <f t="shared" si="34"/>
        <v>40209</v>
      </c>
      <c r="C8" s="171" t="str">
        <f>IFERROR(VLOOKUP($B8,'Benchmark Data'!$B:$FF,C$1,FALSE)/VLOOKUP($B7,'Benchmark Data'!$B:$FF,C$1,FALSE),"")</f>
        <v/>
      </c>
      <c r="D8" s="171" t="str">
        <f>IFERROR(VLOOKUP($B8,'Benchmark Data'!$B:$FF,D$1,FALSE)/VLOOKUP($B7,'Benchmark Data'!$B:$FF,D$1,FALSE),"")</f>
        <v/>
      </c>
      <c r="E8" s="171" t="str">
        <f>IFERROR(VLOOKUP($B8,'Benchmark Data'!$B:$FF,E$1,FALSE)/VLOOKUP($B7,'Benchmark Data'!$B:$FF,E$1,FALSE),"")</f>
        <v/>
      </c>
      <c r="F8" s="171" t="str">
        <f>IFERROR(VLOOKUP($B8,'Benchmark Data'!$B:$FF,F$1,FALSE)/VLOOKUP($B7,'Benchmark Data'!$B:$FF,F$1,FALSE),"")</f>
        <v/>
      </c>
      <c r="G8" s="171" t="str">
        <f>IFERROR(VLOOKUP($B8,'Benchmark Data'!$B:$FF,G$1,FALSE)/VLOOKUP($B7,'Benchmark Data'!$B:$FF,G$1,FALSE),"")</f>
        <v/>
      </c>
      <c r="H8" s="171" t="str">
        <f>IFERROR(VLOOKUP($B8,'Benchmark Data'!$B:$FF,H$1,FALSE)/VLOOKUP($B7,'Benchmark Data'!$B:$FF,H$1,FALSE),"")</f>
        <v/>
      </c>
      <c r="I8" s="171" t="str">
        <f>IFERROR(VLOOKUP($B8,'Benchmark Data'!$B:$FF,I$1,FALSE)/VLOOKUP($B7,'Benchmark Data'!$B:$FF,I$1,FALSE),"")</f>
        <v/>
      </c>
      <c r="J8" s="143" t="str">
        <f>IFERROR(VLOOKUP($B8,'Benchmark Data'!$B:$FF,J$1,FALSE)/VLOOKUP($B7,'Benchmark Data'!$B:$FF,J$1,FALSE)*J9,"")</f>
        <v/>
      </c>
      <c r="K8" s="156"/>
      <c r="L8" s="156"/>
      <c r="M8" s="156"/>
      <c r="N8" s="171" t="str">
        <f>IFERROR(VLOOKUP($B8,'Benchmark Data'!$B:$FF,N$1,FALSE)/VLOOKUP($B7,'Benchmark Data'!$B:$FF,N$1,FALSE),"")</f>
        <v/>
      </c>
      <c r="O8" s="171" t="str">
        <f>IFERROR(VLOOKUP($B8,'Benchmark Data'!$B:$FF,O$1,FALSE)/VLOOKUP($B7,'Benchmark Data'!$B:$FF,O$1,FALSE),"")</f>
        <v/>
      </c>
      <c r="P8" s="171" t="str">
        <f>IFERROR(VLOOKUP($B8,'Benchmark Data'!$B:$FF,P$1,FALSE)/VLOOKUP($B7,'Benchmark Data'!$B:$FF,P$1,FALSE),"")</f>
        <v/>
      </c>
      <c r="Q8" s="156">
        <f>IFERROR(VLOOKUP($B8,'Benchmark Data'!$B:$FF,Q$1,FALSE),"")</f>
        <v>0.98717814690530536</v>
      </c>
      <c r="R8" s="156"/>
      <c r="S8" s="156"/>
      <c r="T8" s="156"/>
      <c r="U8" s="156"/>
      <c r="V8" s="171" t="str">
        <f>IFERROR(VLOOKUP($B8,'Benchmark Data'!$B:$FF,V$1,FALSE)/VLOOKUP($B7,'Benchmark Data'!$B:$FF,V$1,FALSE),"")</f>
        <v/>
      </c>
      <c r="W8" s="171" t="str">
        <f>IFERROR(VLOOKUP($B8,'Benchmark Data'!$B:$FF,W$1,FALSE)/VLOOKUP($B7,'Benchmark Data'!$B:$FF,W$1,FALSE),"")</f>
        <v/>
      </c>
      <c r="X8" s="171" t="str">
        <f>IFERROR(VLOOKUP($B8,'Benchmark Data'!$B:$FF,X$1,FALSE)/VLOOKUP($B7,'Benchmark Data'!$B:$FF,X$1,FALSE),"")</f>
        <v/>
      </c>
      <c r="Y8" s="171" t="str">
        <f>IFERROR(VLOOKUP($B8,'Benchmark Data'!$B:$FF,Y$1,FALSE)/VLOOKUP($B7,'Benchmark Data'!$B:$FF,Y$1,FALSE),"")</f>
        <v/>
      </c>
      <c r="Z8" s="171" t="str">
        <f>IFERROR(VLOOKUP($B8,'Benchmark Data'!$B:$FF,Z$1,FALSE)/VLOOKUP($B7,'Benchmark Data'!$B:$FF,Z$1,FALSE),"")</f>
        <v/>
      </c>
      <c r="AA8" s="171" t="str">
        <f>IFERROR(VLOOKUP($B8,'Benchmark Data'!$B:$FF,AA$1,FALSE)/VLOOKUP($B7,'Benchmark Data'!$B:$FF,AA$1,FALSE),"")</f>
        <v/>
      </c>
      <c r="AB8" s="171" t="str">
        <f>IFERROR(VLOOKUP($B8,'Benchmark Data'!$B:$FF,AB$1,FALSE)/VLOOKUP($B7,'Benchmark Data'!$B:$FF,AB$1,FALSE),"")</f>
        <v/>
      </c>
      <c r="AC8" s="171" t="str">
        <f>IFERROR(VLOOKUP($B8,'Benchmark Data'!$B:$FF,AC$1,FALSE)/VLOOKUP($B7,'Benchmark Data'!$B:$FF,AC$1,FALSE),"")</f>
        <v/>
      </c>
      <c r="AD8" s="171" t="str">
        <f>IFERROR(VLOOKUP($B8,'Benchmark Data'!$B:$FF,AD$1,FALSE)/VLOOKUP($B7,'Benchmark Data'!$B:$FF,AD$1,FALSE),"")</f>
        <v/>
      </c>
      <c r="AE8" s="171" t="str">
        <f>IFERROR(VLOOKUP($B8,'Benchmark Data'!$B:$FF,AE$1,FALSE)/VLOOKUP($B7,'Benchmark Data'!$B:$FF,AE$1,FALSE),"")</f>
        <v/>
      </c>
      <c r="AF8" s="171" t="str">
        <f>IFERROR(VLOOKUP($B8,'Benchmark Data'!$B:$FF,AF$1,FALSE)/VLOOKUP($B7,'Benchmark Data'!$B:$FF,AF$1,FALSE),"")</f>
        <v/>
      </c>
      <c r="AG8" s="171" t="str">
        <f>IFERROR(VLOOKUP($B8,'Benchmark Data'!$B:$FF,AG$1,FALSE)/VLOOKUP($B7,'Benchmark Data'!$B:$FF,AG$1,FALSE),"")</f>
        <v/>
      </c>
      <c r="AH8" s="171" t="str">
        <f>IFERROR(VLOOKUP($B8,'Benchmark Data'!$B:$FF,AH$1,FALSE)/VLOOKUP($B7,'Benchmark Data'!$B:$FF,AH$1,FALSE),"")</f>
        <v/>
      </c>
      <c r="AI8" s="171" t="str">
        <f>IFERROR(VLOOKUP($B8,'Benchmark Data'!$B:$FF,AI$1,FALSE)/VLOOKUP($B7,'Benchmark Data'!$B:$FF,AI$1,FALSE),"")</f>
        <v/>
      </c>
      <c r="AJ8" s="171" t="str">
        <f>IFERROR(VLOOKUP($B8,'Benchmark Data'!$B:$FF,AJ$1,FALSE)/VLOOKUP($B7,'Benchmark Data'!$B:$FF,AJ$1,FALSE),"")</f>
        <v/>
      </c>
      <c r="AK8" s="171" t="str">
        <f>IFERROR(VLOOKUP($B8,'Benchmark Data'!$B:$FF,AK$1,FALSE)/VLOOKUP($B7,'Benchmark Data'!$B:$FF,AK$1,FALSE),"")</f>
        <v/>
      </c>
      <c r="AL8" s="171" t="str">
        <f>IFERROR(VLOOKUP($B8,'Benchmark Data'!$B:$FF,AL$1,FALSE)/VLOOKUP($B7,'Benchmark Data'!$B:$FF,AL$1,FALSE),"")</f>
        <v/>
      </c>
      <c r="AM8" s="171" t="str">
        <f>IFERROR(VLOOKUP($B8,'Benchmark Data'!$B:$FF,AM$1,FALSE)/VLOOKUP($B7,'Benchmark Data'!$B:$FF,AM$1,FALSE),"")</f>
        <v/>
      </c>
      <c r="AN8" s="171" t="str">
        <f>IFERROR(VLOOKUP($B8,'Benchmark Data'!$B:$FF,AN$1,FALSE)/VLOOKUP($B7,'Benchmark Data'!$B:$FF,AN$1,FALSE),"")</f>
        <v/>
      </c>
      <c r="AO8" s="171" t="str">
        <f>IFERROR(VLOOKUP($B8,'Benchmark Data'!$B:$FF,AO$1,FALSE)/VLOOKUP($B7,'Benchmark Data'!$B:$FF,AO$1,FALSE),"")</f>
        <v/>
      </c>
      <c r="AP8" s="171" t="str">
        <f>IFERROR(VLOOKUP($B8,'Benchmark Data'!$B:$FF,AP$1,FALSE)/VLOOKUP($B7,'Benchmark Data'!$B:$FF,AP$1,FALSE),"")</f>
        <v/>
      </c>
      <c r="AQ8" s="171" t="str">
        <f>IFERROR(VLOOKUP($B8,'Benchmark Data'!$B:$FF,AQ$1,FALSE)/VLOOKUP($B7,'Benchmark Data'!$B:$FF,AQ$1,FALSE),"")</f>
        <v/>
      </c>
      <c r="AR8" s="171" t="str">
        <f>IFERROR(VLOOKUP($B8,'Benchmark Data'!$B:$FF,AR$1,FALSE)/VLOOKUP($B7,'Benchmark Data'!$B:$FF,AR$1,FALSE),"")</f>
        <v/>
      </c>
      <c r="AS8" s="171" t="str">
        <f>IFERROR(VLOOKUP($B8,'Benchmark Data'!$B:$FF,AS$1,FALSE)/VLOOKUP($B7,'Benchmark Data'!$B:$FF,AS$1,FALSE),"")</f>
        <v/>
      </c>
      <c r="AT8" s="171" t="str">
        <f>IFERROR(VLOOKUP($B8,'Benchmark Data'!$B:$FF,AT$1,FALSE)/VLOOKUP($B7,'Benchmark Data'!$B:$FF,AT$1,FALSE),"")</f>
        <v/>
      </c>
      <c r="AU8" s="171" t="str">
        <f>IFERROR(VLOOKUP($B8,'Benchmark Data'!$B:$FF,AU$1,FALSE)/VLOOKUP($B7,'Benchmark Data'!$B:$FF,AU$1,FALSE),"")</f>
        <v/>
      </c>
      <c r="AV8" s="171" t="str">
        <f>IFERROR(VLOOKUP($B8,'Benchmark Data'!$B:$FF,AV$1,FALSE)/VLOOKUP($B7,'Benchmark Data'!$B:$FF,AV$1,FALSE),"")</f>
        <v/>
      </c>
      <c r="AW8" s="171" t="str">
        <f>IFERROR(VLOOKUP($B8,'Benchmark Data'!$B:$FF,AW$1,FALSE)/VLOOKUP($B7,'Benchmark Data'!$B:$FF,AW$1,FALSE),"")</f>
        <v/>
      </c>
      <c r="AX8" s="171" t="str">
        <f>IFERROR(VLOOKUP($B8,'Benchmark Data'!$B:$FF,AX$1,FALSE)/VLOOKUP($B7,'Benchmark Data'!$B:$FF,AX$1,FALSE),"")</f>
        <v/>
      </c>
      <c r="AY8" s="171" t="str">
        <f>IFERROR(VLOOKUP($B8,'Benchmark Data'!$B:$FF,AY$1,FALSE)/VLOOKUP($B7,'Benchmark Data'!$B:$FF,AY$1,FALSE),"")</f>
        <v/>
      </c>
      <c r="AZ8" s="156"/>
      <c r="BA8" s="156"/>
      <c r="BB8" s="171" t="str">
        <f>IFERROR(VLOOKUP($B8,'Benchmark Data'!$B:$FF,BB$1,FALSE)/VLOOKUP($B7,'Benchmark Data'!$B:$FF,BB$1,FALSE),"")</f>
        <v/>
      </c>
      <c r="BC8" s="171" t="str">
        <f>IFERROR(VLOOKUP($B8,'Benchmark Data'!$B:$FF,BC$1,FALSE)/VLOOKUP($B7,'Benchmark Data'!$B:$FF,BC$1,FALSE),"")</f>
        <v/>
      </c>
      <c r="BD8" s="171" t="str">
        <f>IFERROR(VLOOKUP($B8,'Benchmark Data'!$B:$FF,BD$1,FALSE)/VLOOKUP($B7,'Benchmark Data'!$B:$FF,BD$1,FALSE),"")</f>
        <v/>
      </c>
      <c r="BE8" s="171" t="str">
        <f>IFERROR(VLOOKUP($B8,'Benchmark Data'!$B:$FF,BE$1,FALSE)/VLOOKUP($B7,'Benchmark Data'!$B:$FF,BE$1,FALSE),"")</f>
        <v/>
      </c>
      <c r="BF8" s="171" t="str">
        <f>IFERROR(VLOOKUP($B8,'Benchmark Data'!$B:$FF,BF$1,FALSE)/VLOOKUP($B7,'Benchmark Data'!$B:$FF,BF$1,FALSE),"")</f>
        <v/>
      </c>
      <c r="BG8" s="171" t="str">
        <f>IFERROR(VLOOKUP($B8,'Benchmark Data'!$B:$FF,BG$1,FALSE)/VLOOKUP($B7,'Benchmark Data'!$B:$FF,BG$1,FALSE),"")</f>
        <v/>
      </c>
      <c r="BH8" s="171" t="str">
        <f>IFERROR(VLOOKUP($B8,'Benchmark Data'!$B:$FF,BH$1,FALSE)/VLOOKUP($B7,'Benchmark Data'!$B:$FF,BH$1,FALSE),"")</f>
        <v/>
      </c>
      <c r="BI8" s="171" t="str">
        <f>IFERROR(VLOOKUP($B8,'Benchmark Data'!$B:$FF,BI$1,FALSE)/VLOOKUP($B7,'Benchmark Data'!$B:$FF,BI$1,FALSE),"")</f>
        <v/>
      </c>
      <c r="BJ8" s="171" t="str">
        <f>IFERROR(VLOOKUP($B8,'Benchmark Data'!$B:$FF,BJ$1,FALSE)/VLOOKUP($B7,'Benchmark Data'!$B:$FF,BJ$1,FALSE),"")</f>
        <v/>
      </c>
      <c r="BK8" s="171" t="str">
        <f>IFERROR(VLOOKUP($B8,'Benchmark Data'!$B:$FF,BK$1,FALSE)/VLOOKUP($B7,'Benchmark Data'!$B:$FF,BK$1,FALSE),"")</f>
        <v/>
      </c>
      <c r="BL8" s="171" t="str">
        <f>IFERROR(VLOOKUP($B8,'Benchmark Data'!$B:$FF,BL$1,FALSE)/VLOOKUP($B7,'Benchmark Data'!$B:$FF,BL$1,FALSE),"")</f>
        <v/>
      </c>
      <c r="BM8" s="171" t="str">
        <f>IFERROR(VLOOKUP($B8,'Benchmark Data'!$B:$FF,BM$1,FALSE)/VLOOKUP($B7,'Benchmark Data'!$B:$FF,BM$1,FALSE),"")</f>
        <v/>
      </c>
      <c r="BN8" s="171" t="str">
        <f>IFERROR(VLOOKUP($B8,'Benchmark Data'!$B:$FF,BN$1,FALSE)/VLOOKUP($B7,'Benchmark Data'!$B:$FF,BN$1,FALSE),"")</f>
        <v/>
      </c>
      <c r="BO8" s="171" t="str">
        <f>IFERROR(VLOOKUP($B8,'Benchmark Data'!$B:$FF,BO$1,FALSE)/VLOOKUP($B7,'Benchmark Data'!$B:$FF,BO$1,FALSE),"")</f>
        <v/>
      </c>
      <c r="BP8" s="171" t="str">
        <f>IFERROR(VLOOKUP($B8,'Benchmark Data'!$B:$FF,BP$1,FALSE)/VLOOKUP($B7,'Benchmark Data'!$B:$FF,BP$1,FALSE),"")</f>
        <v/>
      </c>
      <c r="BQ8" s="171" t="str">
        <f>IFERROR(VLOOKUP($B8,'Benchmark Data'!$B:$FF,BQ$1,FALSE)/VLOOKUP($B7,'Benchmark Data'!$B:$FF,BQ$1,FALSE),"")</f>
        <v/>
      </c>
      <c r="BR8" s="171" t="str">
        <f>IFERROR(VLOOKUP($B8,'Benchmark Data'!$B:$FF,BR$1,FALSE)/VLOOKUP($B7,'Benchmark Data'!$B:$FF,BR$1,FALSE),"")</f>
        <v/>
      </c>
      <c r="BS8" s="171" t="str">
        <f>IFERROR(VLOOKUP($B8,'Benchmark Data'!$B:$FF,BS$1,FALSE)/VLOOKUP($B7,'Benchmark Data'!$B:$FF,BS$1,FALSE),"")</f>
        <v/>
      </c>
      <c r="BT8" s="171" t="str">
        <f>IFERROR(VLOOKUP($B8,'Benchmark Data'!$B:$FF,BT$1,FALSE)/VLOOKUP($B7,'Benchmark Data'!$B:$FF,BT$1,FALSE),"")</f>
        <v/>
      </c>
      <c r="BU8" s="171" t="str">
        <f>IFERROR(VLOOKUP($B8,'Benchmark Data'!$B:$FF,BU$1,FALSE)/VLOOKUP($B7,'Benchmark Data'!$B:$FF,BU$1,FALSE),"")</f>
        <v/>
      </c>
      <c r="BV8" s="171" t="str">
        <f>IFERROR(VLOOKUP($B8,'Benchmark Data'!$B:$FF,BV$1,FALSE)/VLOOKUP($B7,'Benchmark Data'!$B:$FF,BV$1,FALSE),"")</f>
        <v/>
      </c>
      <c r="BW8" s="171" t="str">
        <f>IFERROR(VLOOKUP($B8,'Benchmark Data'!$B:$FF,BW$1,FALSE)/VLOOKUP($B7,'Benchmark Data'!$B:$FF,BW$1,FALSE),"")</f>
        <v/>
      </c>
      <c r="BX8" s="171" t="str">
        <f>IFERROR(VLOOKUP($B8,'Benchmark Data'!$B:$FF,BX$1,FALSE)/VLOOKUP($B7,'Benchmark Data'!$B:$FF,BX$1,FALSE),"")</f>
        <v/>
      </c>
      <c r="BY8" s="171" t="str">
        <f>IFERROR(VLOOKUP($B8,'Benchmark Data'!$B:$FF,BY$1,FALSE)/VLOOKUP($B7,'Benchmark Data'!$B:$FF,BY$1,FALSE),"")</f>
        <v/>
      </c>
      <c r="BZ8" s="171" t="str">
        <f>IFERROR(VLOOKUP($B8,'Benchmark Data'!$B:$FF,BZ$1,FALSE)/VLOOKUP($B7,'Benchmark Data'!$B:$FF,BZ$1,FALSE),"")</f>
        <v/>
      </c>
      <c r="CA8" s="171" t="str">
        <f>IFERROR(VLOOKUP($B8,'Benchmark Data'!$B:$FF,CA$1,FALSE)/VLOOKUP($B7,'Benchmark Data'!$B:$FF,CA$1,FALSE),"")</f>
        <v/>
      </c>
      <c r="CB8" s="171" t="str">
        <f>IFERROR(VLOOKUP($B8,'Benchmark Data'!$B:$FF,CB$1,FALSE)/VLOOKUP($B7,'Benchmark Data'!$B:$FF,CB$1,FALSE),"")</f>
        <v/>
      </c>
      <c r="CC8" s="171" t="str">
        <f>IFERROR(VLOOKUP($B8,'Benchmark Data'!$B:$FF,CC$1,FALSE)/VLOOKUP($B7,'Benchmark Data'!$B:$FF,CC$1,FALSE),"")</f>
        <v/>
      </c>
      <c r="CD8" s="171" t="str">
        <f>IFERROR(VLOOKUP($B8,'Benchmark Data'!$B:$FF,CD$1,FALSE)/VLOOKUP($B7,'Benchmark Data'!$B:$FF,CD$1,FALSE),"")</f>
        <v/>
      </c>
      <c r="CE8" s="171" t="str">
        <f>IFERROR(VLOOKUP($B8,'Benchmark Data'!$B:$FF,CE$1,FALSE)/VLOOKUP($B7,'Benchmark Data'!$B:$FF,CE$1,FALSE),"")</f>
        <v/>
      </c>
      <c r="CF8" s="171" t="str">
        <f>IFERROR(VLOOKUP($B8,'Benchmark Data'!$B:$FF,CF$1,FALSE)/VLOOKUP($B7,'Benchmark Data'!$B:$FF,CF$1,FALSE),"")</f>
        <v/>
      </c>
      <c r="CG8" s="171" t="str">
        <f>IFERROR(VLOOKUP($B8,'Benchmark Data'!$B:$FF,CG$1,FALSE)/VLOOKUP($B7,'Benchmark Data'!$B:$FF,CG$1,FALSE),"")</f>
        <v/>
      </c>
      <c r="CH8" s="156"/>
      <c r="CI8" s="171" t="str">
        <f>IFERROR(VLOOKUP($B8,'Benchmark Data'!$B:$FF,CI$1,FALSE)/VLOOKUP($B7,'Benchmark Data'!$B:$FF,CI$1,FALSE),"")</f>
        <v/>
      </c>
      <c r="CJ8" s="171" t="str">
        <f>IFERROR(VLOOKUP($B8,'Benchmark Data'!$B:$FF,CJ$1,FALSE)/VLOOKUP($B7,'Benchmark Data'!$B:$FF,CJ$1,FALSE),"")</f>
        <v/>
      </c>
      <c r="CK8" s="171" t="str">
        <f>IFERROR(VLOOKUP($B8,'Benchmark Data'!$B:$AAA,CK$1,FALSE)/VLOOKUP($B7,'Benchmark Data'!$B:$AAA,CK$1,FALSE),"")</f>
        <v/>
      </c>
      <c r="CL8" s="171" t="str">
        <f>IFERROR(VLOOKUP($B8,'Benchmark Data'!$B:$AAA,CL$1,FALSE)/VLOOKUP($B7,'Benchmark Data'!$B:$AAA,CL$1,FALSE),"")</f>
        <v/>
      </c>
      <c r="CM8" s="171" t="str">
        <f>IFERROR(VLOOKUP($B8,'Benchmark Data'!$B:$AAA,CM$1,FALSE)/VLOOKUP($B7,'Benchmark Data'!$B:$AAA,CM$1,FALSE),"")</f>
        <v/>
      </c>
      <c r="CN8" s="171" t="str">
        <f>IFERROR(VLOOKUP($B8,'Benchmark Data'!$B:$AAA,CN$1,FALSE)/VLOOKUP($B7,'Benchmark Data'!$B:$AAA,CN$1,FALSE),"")</f>
        <v/>
      </c>
      <c r="CO8" s="171" t="str">
        <f>IFERROR(VLOOKUP($B8,'Benchmark Data'!$B:$AAA,CO$1,FALSE)/VLOOKUP($B7,'Benchmark Data'!$B:$AAA,CO$1,FALSE),"")</f>
        <v/>
      </c>
      <c r="CP8" s="171" t="str">
        <f>IFERROR(VLOOKUP($B8,'Benchmark Data'!$B:$AAA,CP$1,FALSE)/VLOOKUP($B7,'Benchmark Data'!$B:$AAA,CP$1,FALSE),"")</f>
        <v/>
      </c>
      <c r="CQ8" s="171" t="str">
        <f>IFERROR(VLOOKUP($B8,'Benchmark Data'!$B:$AAA,CQ$1,FALSE)/VLOOKUP($B7,'Benchmark Data'!$B:$AAA,CQ$1,FALSE),"")</f>
        <v/>
      </c>
      <c r="CR8" s="171" t="str">
        <f>IFERROR(VLOOKUP($B8,'Benchmark Data'!$B:$AAA,CR$1,FALSE)/VLOOKUP($B7,'Benchmark Data'!$B:$AAA,CR$1,FALSE),"")</f>
        <v/>
      </c>
      <c r="CS8" s="171" t="str">
        <f>IFERROR(VLOOKUP($B8,'Benchmark Data'!$B:$AAA,CS$1,FALSE)/VLOOKUP($B7,'Benchmark Data'!$B:$AAA,CS$1,FALSE),"")</f>
        <v/>
      </c>
      <c r="CT8" s="171" t="str">
        <f>IFERROR(VLOOKUP($B8,'Benchmark Data'!$B:$AAA,CT$1,FALSE)/VLOOKUP($B7,'Benchmark Data'!$B:$AAA,CT$1,FALSE),"")</f>
        <v/>
      </c>
      <c r="CU8" s="171" t="str">
        <f>IFERROR(VLOOKUP($B8,'Benchmark Data'!$B:$AAA,CU$1,FALSE)/VLOOKUP($B7,'Benchmark Data'!$B:$AAA,CU$1,FALSE),"")</f>
        <v/>
      </c>
      <c r="CV8" s="171" t="str">
        <f>IFERROR(VLOOKUP($B8,'Benchmark Data'!$B:$AAA,CV$1,FALSE)/VLOOKUP($B7,'Benchmark Data'!$B:$AAA,CV$1,FALSE),"")</f>
        <v/>
      </c>
      <c r="CW8" s="171" t="str">
        <f>IFERROR(VLOOKUP($B8,'Benchmark Data'!$B:$AAA,CW$1,FALSE)/VLOOKUP($B7,'Benchmark Data'!$B:$AAA,CW$1,FALSE),"")</f>
        <v/>
      </c>
      <c r="CX8" s="171" t="str">
        <f>IFERROR(VLOOKUP($B8,'Benchmark Data'!$B:$AAA,CX$1,FALSE)/VLOOKUP($B7,'Benchmark Data'!$B:$AAA,CX$1,FALSE),"")</f>
        <v/>
      </c>
      <c r="CY8" s="171" t="str">
        <f>IFERROR(VLOOKUP($B8,'Benchmark Data'!$B:$AAA,CY$1,FALSE)/VLOOKUP($B7,'Benchmark Data'!$B:$AAA,CY$1,FALSE),"")</f>
        <v/>
      </c>
      <c r="CZ8" s="171" t="str">
        <f>IFERROR(VLOOKUP($B8,'Benchmark Data'!$B:$AAA,CZ$1,FALSE)/VLOOKUP($B7,'Benchmark Data'!$B:$AAA,CZ$1,FALSE),"")</f>
        <v/>
      </c>
      <c r="DA8" s="171" t="str">
        <f>IFERROR(VLOOKUP($B8,'Benchmark Data'!$B:$AAA,DA$1,FALSE)/VLOOKUP($B7,'Benchmark Data'!$B:$AAA,DA$1,FALSE),"")</f>
        <v/>
      </c>
      <c r="DB8" s="171" t="str">
        <f>IFERROR(VLOOKUP($B8,'Benchmark Data'!$B:$AAA,DB$1,FALSE)/VLOOKUP($B7,'Benchmark Data'!$B:$AAA,DB$1,FALSE),"")</f>
        <v/>
      </c>
      <c r="DC8" s="171" t="str">
        <f>IFERROR(VLOOKUP($B8,'Benchmark Data'!$B:$AAA,DC$1,FALSE)/VLOOKUP($B7,'Benchmark Data'!$B:$AAA,DC$1,FALSE),"")</f>
        <v/>
      </c>
      <c r="DD8" s="171" t="str">
        <f>IFERROR(VLOOKUP($B8,'Benchmark Data'!$B:$AAA,DD$1,FALSE)/VLOOKUP($B7,'Benchmark Data'!$B:$AAA,DD$1,FALSE),"")</f>
        <v/>
      </c>
      <c r="DE8" s="171" t="str">
        <f>IFERROR(VLOOKUP($B8,'Benchmark Data'!$B:$AAA,DE$1,FALSE)/VLOOKUP($B7,'Benchmark Data'!$B:$AAA,DE$1,FALSE),"")</f>
        <v/>
      </c>
      <c r="DF8" s="171" t="str">
        <f>IFERROR(VLOOKUP($B8,'Benchmark Data'!$B:$AAA,DF$1,FALSE)/VLOOKUP($B7,'Benchmark Data'!$B:$AAA,DF$1,FALSE),"")</f>
        <v/>
      </c>
      <c r="DG8" s="171" t="str">
        <f>IFERROR(VLOOKUP($B8,'Benchmark Data'!$B:$AAA,DG$1,FALSE)/VLOOKUP($B7,'Benchmark Data'!$B:$AAA,DG$1,FALSE),"")</f>
        <v/>
      </c>
      <c r="DH8" s="171" t="str">
        <f>IFERROR(VLOOKUP($B8,'Benchmark Data'!$B:$AAA,DH$1,FALSE)/VLOOKUP($B7,'Benchmark Data'!$B:$AAA,DH$1,FALSE),"")</f>
        <v/>
      </c>
      <c r="DI8" s="171" t="str">
        <f>IFERROR(VLOOKUP($B8,'Benchmark Data'!$B:$AAA,DI$1,FALSE)/VLOOKUP($B7,'Benchmark Data'!$B:$AAA,DI$1,FALSE),"")</f>
        <v/>
      </c>
    </row>
    <row r="9" spans="1:113">
      <c r="A9" s="94">
        <f t="shared" si="33"/>
        <v>192</v>
      </c>
      <c r="B9" s="168">
        <f t="shared" si="34"/>
        <v>40237</v>
      </c>
      <c r="C9" s="171" t="str">
        <f>IFERROR(VLOOKUP($B9,'Benchmark Data'!$B:$FF,C$1,FALSE)/VLOOKUP($B8,'Benchmark Data'!$B:$FF,C$1,FALSE),"")</f>
        <v/>
      </c>
      <c r="D9" s="171" t="str">
        <f>IFERROR(VLOOKUP($B9,'Benchmark Data'!$B:$FF,D$1,FALSE)/VLOOKUP($B8,'Benchmark Data'!$B:$FF,D$1,FALSE),"")</f>
        <v/>
      </c>
      <c r="E9" s="171" t="str">
        <f>IFERROR(VLOOKUP($B9,'Benchmark Data'!$B:$FF,E$1,FALSE)/VLOOKUP($B8,'Benchmark Data'!$B:$FF,E$1,FALSE),"")</f>
        <v/>
      </c>
      <c r="F9" s="171" t="str">
        <f>IFERROR(VLOOKUP($B9,'Benchmark Data'!$B:$FF,F$1,FALSE)/VLOOKUP($B8,'Benchmark Data'!$B:$FF,F$1,FALSE),"")</f>
        <v/>
      </c>
      <c r="G9" s="171" t="str">
        <f>IFERROR(VLOOKUP($B9,'Benchmark Data'!$B:$FF,G$1,FALSE)/VLOOKUP($B8,'Benchmark Data'!$B:$FF,G$1,FALSE),"")</f>
        <v/>
      </c>
      <c r="H9" s="171" t="str">
        <f>IFERROR(VLOOKUP($B9,'Benchmark Data'!$B:$FF,H$1,FALSE)/VLOOKUP($B8,'Benchmark Data'!$B:$FF,H$1,FALSE),"")</f>
        <v/>
      </c>
      <c r="I9" s="171" t="str">
        <f>IFERROR(VLOOKUP($B9,'Benchmark Data'!$B:$FF,I$1,FALSE)/VLOOKUP($B8,'Benchmark Data'!$B:$FF,I$1,FALSE),"")</f>
        <v/>
      </c>
      <c r="J9" s="143" t="str">
        <f>IFERROR(VLOOKUP($B9,'Benchmark Data'!$B:$FF,J$1,FALSE)/VLOOKUP($B8,'Benchmark Data'!$B:$FF,J$1,FALSE)*J10,"")</f>
        <v/>
      </c>
      <c r="K9" s="156"/>
      <c r="L9" s="156"/>
      <c r="M9" s="156"/>
      <c r="N9" s="171" t="str">
        <f>IFERROR(VLOOKUP($B9,'Benchmark Data'!$B:$FF,N$1,FALSE)/VLOOKUP($B8,'Benchmark Data'!$B:$FF,N$1,FALSE),"")</f>
        <v/>
      </c>
      <c r="O9" s="171" t="str">
        <f>IFERROR(VLOOKUP($B9,'Benchmark Data'!$B:$FF,O$1,FALSE)/VLOOKUP($B8,'Benchmark Data'!$B:$FF,O$1,FALSE),"")</f>
        <v/>
      </c>
      <c r="P9" s="171" t="str">
        <f>IFERROR(VLOOKUP($B9,'Benchmark Data'!$B:$FF,P$1,FALSE)/VLOOKUP($B8,'Benchmark Data'!$B:$FF,P$1,FALSE),"")</f>
        <v/>
      </c>
      <c r="Q9" s="156">
        <f>IFERROR(VLOOKUP($B9,'Benchmark Data'!$B:$FF,Q$1,FALSE),"")</f>
        <v>1.0349723073617365</v>
      </c>
      <c r="R9" s="156"/>
      <c r="S9" s="156"/>
      <c r="T9" s="156"/>
      <c r="U9" s="156"/>
      <c r="V9" s="171" t="str">
        <f>IFERROR(VLOOKUP($B9,'Benchmark Data'!$B:$FF,V$1,FALSE)/VLOOKUP($B8,'Benchmark Data'!$B:$FF,V$1,FALSE),"")</f>
        <v/>
      </c>
      <c r="W9" s="171" t="str">
        <f>IFERROR(VLOOKUP($B9,'Benchmark Data'!$B:$FF,W$1,FALSE)/VLOOKUP($B8,'Benchmark Data'!$B:$FF,W$1,FALSE),"")</f>
        <v/>
      </c>
      <c r="X9" s="171" t="str">
        <f>IFERROR(VLOOKUP($B9,'Benchmark Data'!$B:$FF,X$1,FALSE)/VLOOKUP($B8,'Benchmark Data'!$B:$FF,X$1,FALSE),"")</f>
        <v/>
      </c>
      <c r="Y9" s="171" t="str">
        <f>IFERROR(VLOOKUP($B9,'Benchmark Data'!$B:$FF,Y$1,FALSE)/VLOOKUP($B8,'Benchmark Data'!$B:$FF,Y$1,FALSE),"")</f>
        <v/>
      </c>
      <c r="Z9" s="171" t="str">
        <f>IFERROR(VLOOKUP($B9,'Benchmark Data'!$B:$FF,Z$1,FALSE)/VLOOKUP($B8,'Benchmark Data'!$B:$FF,Z$1,FALSE),"")</f>
        <v/>
      </c>
      <c r="AA9" s="171" t="str">
        <f>IFERROR(VLOOKUP($B9,'Benchmark Data'!$B:$FF,AA$1,FALSE)/VLOOKUP($B8,'Benchmark Data'!$B:$FF,AA$1,FALSE),"")</f>
        <v/>
      </c>
      <c r="AB9" s="171" t="str">
        <f>IFERROR(VLOOKUP($B9,'Benchmark Data'!$B:$FF,AB$1,FALSE)/VLOOKUP($B8,'Benchmark Data'!$B:$FF,AB$1,FALSE),"")</f>
        <v/>
      </c>
      <c r="AC9" s="171" t="str">
        <f>IFERROR(VLOOKUP($B9,'Benchmark Data'!$B:$FF,AC$1,FALSE)/VLOOKUP($B8,'Benchmark Data'!$B:$FF,AC$1,FALSE),"")</f>
        <v/>
      </c>
      <c r="AD9" s="171" t="str">
        <f>IFERROR(VLOOKUP($B9,'Benchmark Data'!$B:$FF,AD$1,FALSE)/VLOOKUP($B8,'Benchmark Data'!$B:$FF,AD$1,FALSE),"")</f>
        <v/>
      </c>
      <c r="AE9" s="171" t="str">
        <f>IFERROR(VLOOKUP($B9,'Benchmark Data'!$B:$FF,AE$1,FALSE)/VLOOKUP($B8,'Benchmark Data'!$B:$FF,AE$1,FALSE),"")</f>
        <v/>
      </c>
      <c r="AF9" s="171" t="str">
        <f>IFERROR(VLOOKUP($B9,'Benchmark Data'!$B:$FF,AF$1,FALSE)/VLOOKUP($B8,'Benchmark Data'!$B:$FF,AF$1,FALSE),"")</f>
        <v/>
      </c>
      <c r="AG9" s="171" t="str">
        <f>IFERROR(VLOOKUP($B9,'Benchmark Data'!$B:$FF,AG$1,FALSE)/VLOOKUP($B8,'Benchmark Data'!$B:$FF,AG$1,FALSE),"")</f>
        <v/>
      </c>
      <c r="AH9" s="171" t="str">
        <f>IFERROR(VLOOKUP($B9,'Benchmark Data'!$B:$FF,AH$1,FALSE)/VLOOKUP($B8,'Benchmark Data'!$B:$FF,AH$1,FALSE),"")</f>
        <v/>
      </c>
      <c r="AI9" s="171" t="str">
        <f>IFERROR(VLOOKUP($B9,'Benchmark Data'!$B:$FF,AI$1,FALSE)/VLOOKUP($B8,'Benchmark Data'!$B:$FF,AI$1,FALSE),"")</f>
        <v/>
      </c>
      <c r="AJ9" s="171" t="str">
        <f>IFERROR(VLOOKUP($B9,'Benchmark Data'!$B:$FF,AJ$1,FALSE)/VLOOKUP($B8,'Benchmark Data'!$B:$FF,AJ$1,FALSE),"")</f>
        <v/>
      </c>
      <c r="AK9" s="171" t="str">
        <f>IFERROR(VLOOKUP($B9,'Benchmark Data'!$B:$FF,AK$1,FALSE)/VLOOKUP($B8,'Benchmark Data'!$B:$FF,AK$1,FALSE),"")</f>
        <v/>
      </c>
      <c r="AL9" s="171" t="str">
        <f>IFERROR(VLOOKUP($B9,'Benchmark Data'!$B:$FF,AL$1,FALSE)/VLOOKUP($B8,'Benchmark Data'!$B:$FF,AL$1,FALSE),"")</f>
        <v/>
      </c>
      <c r="AM9" s="171" t="str">
        <f>IFERROR(VLOOKUP($B9,'Benchmark Data'!$B:$FF,AM$1,FALSE)/VLOOKUP($B8,'Benchmark Data'!$B:$FF,AM$1,FALSE),"")</f>
        <v/>
      </c>
      <c r="AN9" s="171" t="str">
        <f>IFERROR(VLOOKUP($B9,'Benchmark Data'!$B:$FF,AN$1,FALSE)/VLOOKUP($B8,'Benchmark Data'!$B:$FF,AN$1,FALSE),"")</f>
        <v/>
      </c>
      <c r="AO9" s="171" t="str">
        <f>IFERROR(VLOOKUP($B9,'Benchmark Data'!$B:$FF,AO$1,FALSE)/VLOOKUP($B8,'Benchmark Data'!$B:$FF,AO$1,FALSE),"")</f>
        <v/>
      </c>
      <c r="AP9" s="171" t="str">
        <f>IFERROR(VLOOKUP($B9,'Benchmark Data'!$B:$FF,AP$1,FALSE)/VLOOKUP($B8,'Benchmark Data'!$B:$FF,AP$1,FALSE),"")</f>
        <v/>
      </c>
      <c r="AQ9" s="171" t="str">
        <f>IFERROR(VLOOKUP($B9,'Benchmark Data'!$B:$FF,AQ$1,FALSE)/VLOOKUP($B8,'Benchmark Data'!$B:$FF,AQ$1,FALSE),"")</f>
        <v/>
      </c>
      <c r="AR9" s="171" t="str">
        <f>IFERROR(VLOOKUP($B9,'Benchmark Data'!$B:$FF,AR$1,FALSE)/VLOOKUP($B8,'Benchmark Data'!$B:$FF,AR$1,FALSE),"")</f>
        <v/>
      </c>
      <c r="AS9" s="171" t="str">
        <f>IFERROR(VLOOKUP($B9,'Benchmark Data'!$B:$FF,AS$1,FALSE)/VLOOKUP($B8,'Benchmark Data'!$B:$FF,AS$1,FALSE),"")</f>
        <v/>
      </c>
      <c r="AT9" s="171" t="str">
        <f>IFERROR(VLOOKUP($B9,'Benchmark Data'!$B:$FF,AT$1,FALSE)/VLOOKUP($B8,'Benchmark Data'!$B:$FF,AT$1,FALSE),"")</f>
        <v/>
      </c>
      <c r="AU9" s="171" t="str">
        <f>IFERROR(VLOOKUP($B9,'Benchmark Data'!$B:$FF,AU$1,FALSE)/VLOOKUP($B8,'Benchmark Data'!$B:$FF,AU$1,FALSE),"")</f>
        <v/>
      </c>
      <c r="AV9" s="171" t="str">
        <f>IFERROR(VLOOKUP($B9,'Benchmark Data'!$B:$FF,AV$1,FALSE)/VLOOKUP($B8,'Benchmark Data'!$B:$FF,AV$1,FALSE),"")</f>
        <v/>
      </c>
      <c r="AW9" s="171" t="str">
        <f>IFERROR(VLOOKUP($B9,'Benchmark Data'!$B:$FF,AW$1,FALSE)/VLOOKUP($B8,'Benchmark Data'!$B:$FF,AW$1,FALSE),"")</f>
        <v/>
      </c>
      <c r="AX9" s="171" t="str">
        <f>IFERROR(VLOOKUP($B9,'Benchmark Data'!$B:$FF,AX$1,FALSE)/VLOOKUP($B8,'Benchmark Data'!$B:$FF,AX$1,FALSE),"")</f>
        <v/>
      </c>
      <c r="AY9" s="171" t="str">
        <f>IFERROR(VLOOKUP($B9,'Benchmark Data'!$B:$FF,AY$1,FALSE)/VLOOKUP($B8,'Benchmark Data'!$B:$FF,AY$1,FALSE),"")</f>
        <v/>
      </c>
      <c r="AZ9" s="156"/>
      <c r="BA9" s="156"/>
      <c r="BB9" s="171" t="str">
        <f>IFERROR(VLOOKUP($B9,'Benchmark Data'!$B:$FF,BB$1,FALSE)/VLOOKUP($B8,'Benchmark Data'!$B:$FF,BB$1,FALSE),"")</f>
        <v/>
      </c>
      <c r="BC9" s="171" t="str">
        <f>IFERROR(VLOOKUP($B9,'Benchmark Data'!$B:$FF,BC$1,FALSE)/VLOOKUP($B8,'Benchmark Data'!$B:$FF,BC$1,FALSE),"")</f>
        <v/>
      </c>
      <c r="BD9" s="171" t="str">
        <f>IFERROR(VLOOKUP($B9,'Benchmark Data'!$B:$FF,BD$1,FALSE)/VLOOKUP($B8,'Benchmark Data'!$B:$FF,BD$1,FALSE),"")</f>
        <v/>
      </c>
      <c r="BE9" s="171" t="str">
        <f>IFERROR(VLOOKUP($B9,'Benchmark Data'!$B:$FF,BE$1,FALSE)/VLOOKUP($B8,'Benchmark Data'!$B:$FF,BE$1,FALSE),"")</f>
        <v/>
      </c>
      <c r="BF9" s="171" t="str">
        <f>IFERROR(VLOOKUP($B9,'Benchmark Data'!$B:$FF,BF$1,FALSE)/VLOOKUP($B8,'Benchmark Data'!$B:$FF,BF$1,FALSE),"")</f>
        <v/>
      </c>
      <c r="BG9" s="171" t="str">
        <f>IFERROR(VLOOKUP($B9,'Benchmark Data'!$B:$FF,BG$1,FALSE)/VLOOKUP($B8,'Benchmark Data'!$B:$FF,BG$1,FALSE),"")</f>
        <v/>
      </c>
      <c r="BH9" s="171" t="str">
        <f>IFERROR(VLOOKUP($B9,'Benchmark Data'!$B:$FF,BH$1,FALSE)/VLOOKUP($B8,'Benchmark Data'!$B:$FF,BH$1,FALSE),"")</f>
        <v/>
      </c>
      <c r="BI9" s="171" t="str">
        <f>IFERROR(VLOOKUP($B9,'Benchmark Data'!$B:$FF,BI$1,FALSE)/VLOOKUP($B8,'Benchmark Data'!$B:$FF,BI$1,FALSE),"")</f>
        <v/>
      </c>
      <c r="BJ9" s="171" t="str">
        <f>IFERROR(VLOOKUP($B9,'Benchmark Data'!$B:$FF,BJ$1,FALSE)/VLOOKUP($B8,'Benchmark Data'!$B:$FF,BJ$1,FALSE),"")</f>
        <v/>
      </c>
      <c r="BK9" s="171" t="str">
        <f>IFERROR(VLOOKUP($B9,'Benchmark Data'!$B:$FF,BK$1,FALSE)/VLOOKUP($B8,'Benchmark Data'!$B:$FF,BK$1,FALSE),"")</f>
        <v/>
      </c>
      <c r="BL9" s="171" t="str">
        <f>IFERROR(VLOOKUP($B9,'Benchmark Data'!$B:$FF,BL$1,FALSE)/VLOOKUP($B8,'Benchmark Data'!$B:$FF,BL$1,FALSE),"")</f>
        <v/>
      </c>
      <c r="BM9" s="171" t="str">
        <f>IFERROR(VLOOKUP($B9,'Benchmark Data'!$B:$FF,BM$1,FALSE)/VLOOKUP($B8,'Benchmark Data'!$B:$FF,BM$1,FALSE),"")</f>
        <v/>
      </c>
      <c r="BN9" s="171" t="str">
        <f>IFERROR(VLOOKUP($B9,'Benchmark Data'!$B:$FF,BN$1,FALSE)/VLOOKUP($B8,'Benchmark Data'!$B:$FF,BN$1,FALSE),"")</f>
        <v/>
      </c>
      <c r="BO9" s="171" t="str">
        <f>IFERROR(VLOOKUP($B9,'Benchmark Data'!$B:$FF,BO$1,FALSE)/VLOOKUP($B8,'Benchmark Data'!$B:$FF,BO$1,FALSE),"")</f>
        <v/>
      </c>
      <c r="BP9" s="171" t="str">
        <f>IFERROR(VLOOKUP($B9,'Benchmark Data'!$B:$FF,BP$1,FALSE)/VLOOKUP($B8,'Benchmark Data'!$B:$FF,BP$1,FALSE),"")</f>
        <v/>
      </c>
      <c r="BQ9" s="171" t="str">
        <f>IFERROR(VLOOKUP($B9,'Benchmark Data'!$B:$FF,BQ$1,FALSE)/VLOOKUP($B8,'Benchmark Data'!$B:$FF,BQ$1,FALSE),"")</f>
        <v/>
      </c>
      <c r="BR9" s="171" t="str">
        <f>IFERROR(VLOOKUP($B9,'Benchmark Data'!$B:$FF,BR$1,FALSE)/VLOOKUP($B8,'Benchmark Data'!$B:$FF,BR$1,FALSE),"")</f>
        <v/>
      </c>
      <c r="BS9" s="171" t="str">
        <f>IFERROR(VLOOKUP($B9,'Benchmark Data'!$B:$FF,BS$1,FALSE)/VLOOKUP($B8,'Benchmark Data'!$B:$FF,BS$1,FALSE),"")</f>
        <v/>
      </c>
      <c r="BT9" s="171" t="str">
        <f>IFERROR(VLOOKUP($B9,'Benchmark Data'!$B:$FF,BT$1,FALSE)/VLOOKUP($B8,'Benchmark Data'!$B:$FF,BT$1,FALSE),"")</f>
        <v/>
      </c>
      <c r="BU9" s="171" t="str">
        <f>IFERROR(VLOOKUP($B9,'Benchmark Data'!$B:$FF,BU$1,FALSE)/VLOOKUP($B8,'Benchmark Data'!$B:$FF,BU$1,FALSE),"")</f>
        <v/>
      </c>
      <c r="BV9" s="171" t="str">
        <f>IFERROR(VLOOKUP($B9,'Benchmark Data'!$B:$FF,BV$1,FALSE)/VLOOKUP($B8,'Benchmark Data'!$B:$FF,BV$1,FALSE),"")</f>
        <v/>
      </c>
      <c r="BW9" s="171" t="str">
        <f>IFERROR(VLOOKUP($B9,'Benchmark Data'!$B:$FF,BW$1,FALSE)/VLOOKUP($B8,'Benchmark Data'!$B:$FF,BW$1,FALSE),"")</f>
        <v/>
      </c>
      <c r="BX9" s="171" t="str">
        <f>IFERROR(VLOOKUP($B9,'Benchmark Data'!$B:$FF,BX$1,FALSE)/VLOOKUP($B8,'Benchmark Data'!$B:$FF,BX$1,FALSE),"")</f>
        <v/>
      </c>
      <c r="BY9" s="171" t="str">
        <f>IFERROR(VLOOKUP($B9,'Benchmark Data'!$B:$FF,BY$1,FALSE)/VLOOKUP($B8,'Benchmark Data'!$B:$FF,BY$1,FALSE),"")</f>
        <v/>
      </c>
      <c r="BZ9" s="171" t="str">
        <f>IFERROR(VLOOKUP($B9,'Benchmark Data'!$B:$FF,BZ$1,FALSE)/VLOOKUP($B8,'Benchmark Data'!$B:$FF,BZ$1,FALSE),"")</f>
        <v/>
      </c>
      <c r="CA9" s="171" t="str">
        <f>IFERROR(VLOOKUP($B9,'Benchmark Data'!$B:$FF,CA$1,FALSE)/VLOOKUP($B8,'Benchmark Data'!$B:$FF,CA$1,FALSE),"")</f>
        <v/>
      </c>
      <c r="CB9" s="171" t="str">
        <f>IFERROR(VLOOKUP($B9,'Benchmark Data'!$B:$FF,CB$1,FALSE)/VLOOKUP($B8,'Benchmark Data'!$B:$FF,CB$1,FALSE),"")</f>
        <v/>
      </c>
      <c r="CC9" s="171" t="str">
        <f>IFERROR(VLOOKUP($B9,'Benchmark Data'!$B:$FF,CC$1,FALSE)/VLOOKUP($B8,'Benchmark Data'!$B:$FF,CC$1,FALSE),"")</f>
        <v/>
      </c>
      <c r="CD9" s="171" t="str">
        <f>IFERROR(VLOOKUP($B9,'Benchmark Data'!$B:$FF,CD$1,FALSE)/VLOOKUP($B8,'Benchmark Data'!$B:$FF,CD$1,FALSE),"")</f>
        <v/>
      </c>
      <c r="CE9" s="171" t="str">
        <f>IFERROR(VLOOKUP($B9,'Benchmark Data'!$B:$FF,CE$1,FALSE)/VLOOKUP($B8,'Benchmark Data'!$B:$FF,CE$1,FALSE),"")</f>
        <v/>
      </c>
      <c r="CF9" s="171" t="str">
        <f>IFERROR(VLOOKUP($B9,'Benchmark Data'!$B:$FF,CF$1,FALSE)/VLOOKUP($B8,'Benchmark Data'!$B:$FF,CF$1,FALSE),"")</f>
        <v/>
      </c>
      <c r="CG9" s="171" t="str">
        <f>IFERROR(VLOOKUP($B9,'Benchmark Data'!$B:$FF,CG$1,FALSE)/VLOOKUP($B8,'Benchmark Data'!$B:$FF,CG$1,FALSE),"")</f>
        <v/>
      </c>
      <c r="CH9" s="156"/>
      <c r="CI9" s="171" t="str">
        <f>IFERROR(VLOOKUP($B9,'Benchmark Data'!$B:$FF,CI$1,FALSE)/VLOOKUP($B8,'Benchmark Data'!$B:$FF,CI$1,FALSE),"")</f>
        <v/>
      </c>
      <c r="CJ9" s="171" t="str">
        <f>IFERROR(VLOOKUP($B9,'Benchmark Data'!$B:$FF,CJ$1,FALSE)/VLOOKUP($B8,'Benchmark Data'!$B:$FF,CJ$1,FALSE),"")</f>
        <v/>
      </c>
      <c r="CK9" s="171" t="str">
        <f>IFERROR(VLOOKUP($B9,'Benchmark Data'!$B:$AAA,CK$1,FALSE)/VLOOKUP($B8,'Benchmark Data'!$B:$AAA,CK$1,FALSE),"")</f>
        <v/>
      </c>
      <c r="CL9" s="171" t="str">
        <f>IFERROR(VLOOKUP($B9,'Benchmark Data'!$B:$AAA,CL$1,FALSE)/VLOOKUP($B8,'Benchmark Data'!$B:$AAA,CL$1,FALSE),"")</f>
        <v/>
      </c>
      <c r="CM9" s="171" t="str">
        <f>IFERROR(VLOOKUP($B9,'Benchmark Data'!$B:$AAA,CM$1,FALSE)/VLOOKUP($B8,'Benchmark Data'!$B:$AAA,CM$1,FALSE),"")</f>
        <v/>
      </c>
      <c r="CN9" s="171" t="str">
        <f>IFERROR(VLOOKUP($B9,'Benchmark Data'!$B:$AAA,CN$1,FALSE)/VLOOKUP($B8,'Benchmark Data'!$B:$AAA,CN$1,FALSE),"")</f>
        <v/>
      </c>
      <c r="CO9" s="171" t="str">
        <f>IFERROR(VLOOKUP($B9,'Benchmark Data'!$B:$AAA,CO$1,FALSE)/VLOOKUP($B8,'Benchmark Data'!$B:$AAA,CO$1,FALSE),"")</f>
        <v/>
      </c>
      <c r="CP9" s="171" t="str">
        <f>IFERROR(VLOOKUP($B9,'Benchmark Data'!$B:$AAA,CP$1,FALSE)/VLOOKUP($B8,'Benchmark Data'!$B:$AAA,CP$1,FALSE),"")</f>
        <v/>
      </c>
      <c r="CQ9" s="171" t="str">
        <f>IFERROR(VLOOKUP($B9,'Benchmark Data'!$B:$AAA,CQ$1,FALSE)/VLOOKUP($B8,'Benchmark Data'!$B:$AAA,CQ$1,FALSE),"")</f>
        <v/>
      </c>
      <c r="CR9" s="171" t="str">
        <f>IFERROR(VLOOKUP($B9,'Benchmark Data'!$B:$AAA,CR$1,FALSE)/VLOOKUP($B8,'Benchmark Data'!$B:$AAA,CR$1,FALSE),"")</f>
        <v/>
      </c>
      <c r="CS9" s="171" t="str">
        <f>IFERROR(VLOOKUP($B9,'Benchmark Data'!$B:$AAA,CS$1,FALSE)/VLOOKUP($B8,'Benchmark Data'!$B:$AAA,CS$1,FALSE),"")</f>
        <v/>
      </c>
      <c r="CT9" s="171" t="str">
        <f>IFERROR(VLOOKUP($B9,'Benchmark Data'!$B:$AAA,CT$1,FALSE)/VLOOKUP($B8,'Benchmark Data'!$B:$AAA,CT$1,FALSE),"")</f>
        <v/>
      </c>
      <c r="CU9" s="171" t="str">
        <f>IFERROR(VLOOKUP($B9,'Benchmark Data'!$B:$AAA,CU$1,FALSE)/VLOOKUP($B8,'Benchmark Data'!$B:$AAA,CU$1,FALSE),"")</f>
        <v/>
      </c>
      <c r="CV9" s="171" t="str">
        <f>IFERROR(VLOOKUP($B9,'Benchmark Data'!$B:$AAA,CV$1,FALSE)/VLOOKUP($B8,'Benchmark Data'!$B:$AAA,CV$1,FALSE),"")</f>
        <v/>
      </c>
      <c r="CW9" s="171" t="str">
        <f>IFERROR(VLOOKUP($B9,'Benchmark Data'!$B:$AAA,CW$1,FALSE)/VLOOKUP($B8,'Benchmark Data'!$B:$AAA,CW$1,FALSE),"")</f>
        <v/>
      </c>
      <c r="CX9" s="171" t="str">
        <f>IFERROR(VLOOKUP($B9,'Benchmark Data'!$B:$AAA,CX$1,FALSE)/VLOOKUP($B8,'Benchmark Data'!$B:$AAA,CX$1,FALSE),"")</f>
        <v/>
      </c>
      <c r="CY9" s="171" t="str">
        <f>IFERROR(VLOOKUP($B9,'Benchmark Data'!$B:$AAA,CY$1,FALSE)/VLOOKUP($B8,'Benchmark Data'!$B:$AAA,CY$1,FALSE),"")</f>
        <v/>
      </c>
      <c r="CZ9" s="171" t="str">
        <f>IFERROR(VLOOKUP($B9,'Benchmark Data'!$B:$AAA,CZ$1,FALSE)/VLOOKUP($B8,'Benchmark Data'!$B:$AAA,CZ$1,FALSE),"")</f>
        <v/>
      </c>
      <c r="DA9" s="171" t="str">
        <f>IFERROR(VLOOKUP($B9,'Benchmark Data'!$B:$AAA,DA$1,FALSE)/VLOOKUP($B8,'Benchmark Data'!$B:$AAA,DA$1,FALSE),"")</f>
        <v/>
      </c>
      <c r="DB9" s="171" t="str">
        <f>IFERROR(VLOOKUP($B9,'Benchmark Data'!$B:$AAA,DB$1,FALSE)/VLOOKUP($B8,'Benchmark Data'!$B:$AAA,DB$1,FALSE),"")</f>
        <v/>
      </c>
      <c r="DC9" s="171" t="str">
        <f>IFERROR(VLOOKUP($B9,'Benchmark Data'!$B:$AAA,DC$1,FALSE)/VLOOKUP($B8,'Benchmark Data'!$B:$AAA,DC$1,FALSE),"")</f>
        <v/>
      </c>
      <c r="DD9" s="171" t="str">
        <f>IFERROR(VLOOKUP($B9,'Benchmark Data'!$B:$AAA,DD$1,FALSE)/VLOOKUP($B8,'Benchmark Data'!$B:$AAA,DD$1,FALSE),"")</f>
        <v/>
      </c>
      <c r="DE9" s="171" t="str">
        <f>IFERROR(VLOOKUP($B9,'Benchmark Data'!$B:$AAA,DE$1,FALSE)/VLOOKUP($B8,'Benchmark Data'!$B:$AAA,DE$1,FALSE),"")</f>
        <v/>
      </c>
      <c r="DF9" s="171" t="str">
        <f>IFERROR(VLOOKUP($B9,'Benchmark Data'!$B:$AAA,DF$1,FALSE)/VLOOKUP($B8,'Benchmark Data'!$B:$AAA,DF$1,FALSE),"")</f>
        <v/>
      </c>
      <c r="DG9" s="171" t="str">
        <f>IFERROR(VLOOKUP($B9,'Benchmark Data'!$B:$AAA,DG$1,FALSE)/VLOOKUP($B8,'Benchmark Data'!$B:$AAA,DG$1,FALSE),"")</f>
        <v/>
      </c>
      <c r="DH9" s="171" t="str">
        <f>IFERROR(VLOOKUP($B9,'Benchmark Data'!$B:$AAA,DH$1,FALSE)/VLOOKUP($B8,'Benchmark Data'!$B:$AAA,DH$1,FALSE),"")</f>
        <v/>
      </c>
      <c r="DI9" s="171" t="str">
        <f>IFERROR(VLOOKUP($B9,'Benchmark Data'!$B:$AAA,DI$1,FALSE)/VLOOKUP($B8,'Benchmark Data'!$B:$AAA,DI$1,FALSE),"")</f>
        <v/>
      </c>
    </row>
    <row r="10" spans="1:113">
      <c r="A10" s="94">
        <f t="shared" si="33"/>
        <v>191</v>
      </c>
      <c r="B10" s="168">
        <f t="shared" si="34"/>
        <v>40268</v>
      </c>
      <c r="C10" s="171" t="str">
        <f>IFERROR(VLOOKUP($B10,'Benchmark Data'!$B:$FF,C$1,FALSE)/VLOOKUP($B9,'Benchmark Data'!$B:$FF,C$1,FALSE),"")</f>
        <v/>
      </c>
      <c r="D10" s="171" t="str">
        <f>IFERROR(VLOOKUP($B10,'Benchmark Data'!$B:$FF,D$1,FALSE)/VLOOKUP($B9,'Benchmark Data'!$B:$FF,D$1,FALSE),"")</f>
        <v/>
      </c>
      <c r="E10" s="171" t="str">
        <f>IFERROR(VLOOKUP($B10,'Benchmark Data'!$B:$FF,E$1,FALSE)/VLOOKUP($B9,'Benchmark Data'!$B:$FF,E$1,FALSE),"")</f>
        <v/>
      </c>
      <c r="F10" s="171" t="str">
        <f>IFERROR(VLOOKUP($B10,'Benchmark Data'!$B:$FF,F$1,FALSE)/VLOOKUP($B9,'Benchmark Data'!$B:$FF,F$1,FALSE),"")</f>
        <v/>
      </c>
      <c r="G10" s="171" t="str">
        <f>IFERROR(VLOOKUP($B10,'Benchmark Data'!$B:$FF,G$1,FALSE)/VLOOKUP($B9,'Benchmark Data'!$B:$FF,G$1,FALSE),"")</f>
        <v/>
      </c>
      <c r="H10" s="171" t="str">
        <f>IFERROR(VLOOKUP($B10,'Benchmark Data'!$B:$FF,H$1,FALSE)/VLOOKUP($B9,'Benchmark Data'!$B:$FF,H$1,FALSE),"")</f>
        <v/>
      </c>
      <c r="I10" s="171" t="str">
        <f>IFERROR(VLOOKUP($B10,'Benchmark Data'!$B:$FF,I$1,FALSE)/VLOOKUP($B9,'Benchmark Data'!$B:$FF,I$1,FALSE),"")</f>
        <v/>
      </c>
      <c r="J10" s="143" t="str">
        <f>IFERROR(VLOOKUP($B10,'Benchmark Data'!$B:$FF,J$1,FALSE)/VLOOKUP($B9,'Benchmark Data'!$B:$FF,J$1,FALSE)*J11,"")</f>
        <v/>
      </c>
      <c r="K10" s="156"/>
      <c r="L10" s="156"/>
      <c r="M10" s="156"/>
      <c r="N10" s="171" t="str">
        <f>IFERROR(VLOOKUP($B10,'Benchmark Data'!$B:$FF,N$1,FALSE)/VLOOKUP($B9,'Benchmark Data'!$B:$FF,N$1,FALSE),"")</f>
        <v/>
      </c>
      <c r="O10" s="171" t="str">
        <f>IFERROR(VLOOKUP($B10,'Benchmark Data'!$B:$FF,O$1,FALSE)/VLOOKUP($B9,'Benchmark Data'!$B:$FF,O$1,FALSE),"")</f>
        <v/>
      </c>
      <c r="P10" s="171" t="str">
        <f>IFERROR(VLOOKUP($B10,'Benchmark Data'!$B:$FF,P$1,FALSE)/VLOOKUP($B9,'Benchmark Data'!$B:$FF,P$1,FALSE),"")</f>
        <v/>
      </c>
      <c r="Q10" s="156">
        <f>IFERROR(VLOOKUP($B10,'Benchmark Data'!$B:$FF,Q$1,FALSE),"")</f>
        <v>1.0355491533798622</v>
      </c>
      <c r="R10" s="156"/>
      <c r="S10" s="156"/>
      <c r="T10" s="156"/>
      <c r="U10" s="156"/>
      <c r="V10" s="171" t="str">
        <f>IFERROR(VLOOKUP($B10,'Benchmark Data'!$B:$FF,V$1,FALSE)/VLOOKUP($B9,'Benchmark Data'!$B:$FF,V$1,FALSE),"")</f>
        <v/>
      </c>
      <c r="W10" s="171" t="str">
        <f>IFERROR(VLOOKUP($B10,'Benchmark Data'!$B:$FF,W$1,FALSE)/VLOOKUP($B9,'Benchmark Data'!$B:$FF,W$1,FALSE),"")</f>
        <v/>
      </c>
      <c r="X10" s="171" t="str">
        <f>IFERROR(VLOOKUP($B10,'Benchmark Data'!$B:$FF,X$1,FALSE)/VLOOKUP($B9,'Benchmark Data'!$B:$FF,X$1,FALSE),"")</f>
        <v/>
      </c>
      <c r="Y10" s="171" t="str">
        <f>IFERROR(VLOOKUP($B10,'Benchmark Data'!$B:$FF,Y$1,FALSE)/VLOOKUP($B9,'Benchmark Data'!$B:$FF,Y$1,FALSE),"")</f>
        <v/>
      </c>
      <c r="Z10" s="171" t="str">
        <f>IFERROR(VLOOKUP($B10,'Benchmark Data'!$B:$FF,Z$1,FALSE)/VLOOKUP($B9,'Benchmark Data'!$B:$FF,Z$1,FALSE),"")</f>
        <v/>
      </c>
      <c r="AA10" s="171" t="str">
        <f>IFERROR(VLOOKUP($B10,'Benchmark Data'!$B:$FF,AA$1,FALSE)/VLOOKUP($B9,'Benchmark Data'!$B:$FF,AA$1,FALSE),"")</f>
        <v/>
      </c>
      <c r="AB10" s="171" t="str">
        <f>IFERROR(VLOOKUP($B10,'Benchmark Data'!$B:$FF,AB$1,FALSE)/VLOOKUP($B9,'Benchmark Data'!$B:$FF,AB$1,FALSE),"")</f>
        <v/>
      </c>
      <c r="AC10" s="171" t="str">
        <f>IFERROR(VLOOKUP($B10,'Benchmark Data'!$B:$FF,AC$1,FALSE)/VLOOKUP($B9,'Benchmark Data'!$B:$FF,AC$1,FALSE),"")</f>
        <v/>
      </c>
      <c r="AD10" s="171" t="str">
        <f>IFERROR(VLOOKUP($B10,'Benchmark Data'!$B:$FF,AD$1,FALSE)/VLOOKUP($B9,'Benchmark Data'!$B:$FF,AD$1,FALSE),"")</f>
        <v/>
      </c>
      <c r="AE10" s="171" t="str">
        <f>IFERROR(VLOOKUP($B10,'Benchmark Data'!$B:$FF,AE$1,FALSE)/VLOOKUP($B9,'Benchmark Data'!$B:$FF,AE$1,FALSE),"")</f>
        <v/>
      </c>
      <c r="AF10" s="171" t="str">
        <f>IFERROR(VLOOKUP($B10,'Benchmark Data'!$B:$FF,AF$1,FALSE)/VLOOKUP($B9,'Benchmark Data'!$B:$FF,AF$1,FALSE),"")</f>
        <v/>
      </c>
      <c r="AG10" s="171" t="str">
        <f>IFERROR(VLOOKUP($B10,'Benchmark Data'!$B:$FF,AG$1,FALSE)/VLOOKUP($B9,'Benchmark Data'!$B:$FF,AG$1,FALSE),"")</f>
        <v/>
      </c>
      <c r="AH10" s="171" t="str">
        <f>IFERROR(VLOOKUP($B10,'Benchmark Data'!$B:$FF,AH$1,FALSE)/VLOOKUP($B9,'Benchmark Data'!$B:$FF,AH$1,FALSE),"")</f>
        <v/>
      </c>
      <c r="AI10" s="171" t="str">
        <f>IFERROR(VLOOKUP($B10,'Benchmark Data'!$B:$FF,AI$1,FALSE)/VLOOKUP($B9,'Benchmark Data'!$B:$FF,AI$1,FALSE),"")</f>
        <v/>
      </c>
      <c r="AJ10" s="171" t="str">
        <f>IFERROR(VLOOKUP($B10,'Benchmark Data'!$B:$FF,AJ$1,FALSE)/VLOOKUP($B9,'Benchmark Data'!$B:$FF,AJ$1,FALSE),"")</f>
        <v/>
      </c>
      <c r="AK10" s="171" t="str">
        <f>IFERROR(VLOOKUP($B10,'Benchmark Data'!$B:$FF,AK$1,FALSE)/VLOOKUP($B9,'Benchmark Data'!$B:$FF,AK$1,FALSE),"")</f>
        <v/>
      </c>
      <c r="AL10" s="171" t="str">
        <f>IFERROR(VLOOKUP($B10,'Benchmark Data'!$B:$FF,AL$1,FALSE)/VLOOKUP($B9,'Benchmark Data'!$B:$FF,AL$1,FALSE),"")</f>
        <v/>
      </c>
      <c r="AM10" s="171" t="str">
        <f>IFERROR(VLOOKUP($B10,'Benchmark Data'!$B:$FF,AM$1,FALSE)/VLOOKUP($B9,'Benchmark Data'!$B:$FF,AM$1,FALSE),"")</f>
        <v/>
      </c>
      <c r="AN10" s="171" t="str">
        <f>IFERROR(VLOOKUP($B10,'Benchmark Data'!$B:$FF,AN$1,FALSE)/VLOOKUP($B9,'Benchmark Data'!$B:$FF,AN$1,FALSE),"")</f>
        <v/>
      </c>
      <c r="AO10" s="171" t="str">
        <f>IFERROR(VLOOKUP($B10,'Benchmark Data'!$B:$FF,AO$1,FALSE)/VLOOKUP($B9,'Benchmark Data'!$B:$FF,AO$1,FALSE),"")</f>
        <v/>
      </c>
      <c r="AP10" s="171" t="str">
        <f>IFERROR(VLOOKUP($B10,'Benchmark Data'!$B:$FF,AP$1,FALSE)/VLOOKUP($B9,'Benchmark Data'!$B:$FF,AP$1,FALSE),"")</f>
        <v/>
      </c>
      <c r="AQ10" s="171" t="str">
        <f>IFERROR(VLOOKUP($B10,'Benchmark Data'!$B:$FF,AQ$1,FALSE)/VLOOKUP($B9,'Benchmark Data'!$B:$FF,AQ$1,FALSE),"")</f>
        <v/>
      </c>
      <c r="AR10" s="171" t="str">
        <f>IFERROR(VLOOKUP($B10,'Benchmark Data'!$B:$FF,AR$1,FALSE)/VLOOKUP($B9,'Benchmark Data'!$B:$FF,AR$1,FALSE),"")</f>
        <v/>
      </c>
      <c r="AS10" s="171" t="str">
        <f>IFERROR(VLOOKUP($B10,'Benchmark Data'!$B:$FF,AS$1,FALSE)/VLOOKUP($B9,'Benchmark Data'!$B:$FF,AS$1,FALSE),"")</f>
        <v/>
      </c>
      <c r="AT10" s="171" t="str">
        <f>IFERROR(VLOOKUP($B10,'Benchmark Data'!$B:$FF,AT$1,FALSE)/VLOOKUP($B9,'Benchmark Data'!$B:$FF,AT$1,FALSE),"")</f>
        <v/>
      </c>
      <c r="AU10" s="171" t="str">
        <f>IFERROR(VLOOKUP($B10,'Benchmark Data'!$B:$FF,AU$1,FALSE)/VLOOKUP($B9,'Benchmark Data'!$B:$FF,AU$1,FALSE),"")</f>
        <v/>
      </c>
      <c r="AV10" s="171" t="str">
        <f>IFERROR(VLOOKUP($B10,'Benchmark Data'!$B:$FF,AV$1,FALSE)/VLOOKUP($B9,'Benchmark Data'!$B:$FF,AV$1,FALSE),"")</f>
        <v/>
      </c>
      <c r="AW10" s="171" t="str">
        <f>IFERROR(VLOOKUP($B10,'Benchmark Data'!$B:$FF,AW$1,FALSE)/VLOOKUP($B9,'Benchmark Data'!$B:$FF,AW$1,FALSE),"")</f>
        <v/>
      </c>
      <c r="AX10" s="171" t="str">
        <f>IFERROR(VLOOKUP($B10,'Benchmark Data'!$B:$FF,AX$1,FALSE)/VLOOKUP($B9,'Benchmark Data'!$B:$FF,AX$1,FALSE),"")</f>
        <v/>
      </c>
      <c r="AY10" s="171" t="str">
        <f>IFERROR(VLOOKUP($B10,'Benchmark Data'!$B:$FF,AY$1,FALSE)/VLOOKUP($B9,'Benchmark Data'!$B:$FF,AY$1,FALSE),"")</f>
        <v/>
      </c>
      <c r="AZ10" s="156"/>
      <c r="BA10" s="156"/>
      <c r="BB10" s="171" t="str">
        <f>IFERROR(VLOOKUP($B10,'Benchmark Data'!$B:$FF,BB$1,FALSE)/VLOOKUP($B9,'Benchmark Data'!$B:$FF,BB$1,FALSE),"")</f>
        <v/>
      </c>
      <c r="BC10" s="171" t="str">
        <f>IFERROR(VLOOKUP($B10,'Benchmark Data'!$B:$FF,BC$1,FALSE)/VLOOKUP($B9,'Benchmark Data'!$B:$FF,BC$1,FALSE),"")</f>
        <v/>
      </c>
      <c r="BD10" s="171" t="str">
        <f>IFERROR(VLOOKUP($B10,'Benchmark Data'!$B:$FF,BD$1,FALSE)/VLOOKUP($B9,'Benchmark Data'!$B:$FF,BD$1,FALSE),"")</f>
        <v/>
      </c>
      <c r="BE10" s="171" t="str">
        <f>IFERROR(VLOOKUP($B10,'Benchmark Data'!$B:$FF,BE$1,FALSE)/VLOOKUP($B9,'Benchmark Data'!$B:$FF,BE$1,FALSE),"")</f>
        <v/>
      </c>
      <c r="BF10" s="171" t="str">
        <f>IFERROR(VLOOKUP($B10,'Benchmark Data'!$B:$FF,BF$1,FALSE)/VLOOKUP($B9,'Benchmark Data'!$B:$FF,BF$1,FALSE),"")</f>
        <v/>
      </c>
      <c r="BG10" s="171" t="str">
        <f>IFERROR(VLOOKUP($B10,'Benchmark Data'!$B:$FF,BG$1,FALSE)/VLOOKUP($B9,'Benchmark Data'!$B:$FF,BG$1,FALSE),"")</f>
        <v/>
      </c>
      <c r="BH10" s="171" t="str">
        <f>IFERROR(VLOOKUP($B10,'Benchmark Data'!$B:$FF,BH$1,FALSE)/VLOOKUP($B9,'Benchmark Data'!$B:$FF,BH$1,FALSE),"")</f>
        <v/>
      </c>
      <c r="BI10" s="171" t="str">
        <f>IFERROR(VLOOKUP($B10,'Benchmark Data'!$B:$FF,BI$1,FALSE)/VLOOKUP($B9,'Benchmark Data'!$B:$FF,BI$1,FALSE),"")</f>
        <v/>
      </c>
      <c r="BJ10" s="171" t="str">
        <f>IFERROR(VLOOKUP($B10,'Benchmark Data'!$B:$FF,BJ$1,FALSE)/VLOOKUP($B9,'Benchmark Data'!$B:$FF,BJ$1,FALSE),"")</f>
        <v/>
      </c>
      <c r="BK10" s="171" t="str">
        <f>IFERROR(VLOOKUP($B10,'Benchmark Data'!$B:$FF,BK$1,FALSE)/VLOOKUP($B9,'Benchmark Data'!$B:$FF,BK$1,FALSE),"")</f>
        <v/>
      </c>
      <c r="BL10" s="171" t="str">
        <f>IFERROR(VLOOKUP($B10,'Benchmark Data'!$B:$FF,BL$1,FALSE)/VLOOKUP($B9,'Benchmark Data'!$B:$FF,BL$1,FALSE),"")</f>
        <v/>
      </c>
      <c r="BM10" s="171" t="str">
        <f>IFERROR(VLOOKUP($B10,'Benchmark Data'!$B:$FF,BM$1,FALSE)/VLOOKUP($B9,'Benchmark Data'!$B:$FF,BM$1,FALSE),"")</f>
        <v/>
      </c>
      <c r="BN10" s="171" t="str">
        <f>IFERROR(VLOOKUP($B10,'Benchmark Data'!$B:$FF,BN$1,FALSE)/VLOOKUP($B9,'Benchmark Data'!$B:$FF,BN$1,FALSE),"")</f>
        <v/>
      </c>
      <c r="BO10" s="171" t="str">
        <f>IFERROR(VLOOKUP($B10,'Benchmark Data'!$B:$FF,BO$1,FALSE)/VLOOKUP($B9,'Benchmark Data'!$B:$FF,BO$1,FALSE),"")</f>
        <v/>
      </c>
      <c r="BP10" s="171" t="str">
        <f>IFERROR(VLOOKUP($B10,'Benchmark Data'!$B:$FF,BP$1,FALSE)/VLOOKUP($B9,'Benchmark Data'!$B:$FF,BP$1,FALSE),"")</f>
        <v/>
      </c>
      <c r="BQ10" s="171" t="str">
        <f>IFERROR(VLOOKUP($B10,'Benchmark Data'!$B:$FF,BQ$1,FALSE)/VLOOKUP($B9,'Benchmark Data'!$B:$FF,BQ$1,FALSE),"")</f>
        <v/>
      </c>
      <c r="BR10" s="171" t="str">
        <f>IFERROR(VLOOKUP($B10,'Benchmark Data'!$B:$FF,BR$1,FALSE)/VLOOKUP($B9,'Benchmark Data'!$B:$FF,BR$1,FALSE),"")</f>
        <v/>
      </c>
      <c r="BS10" s="171" t="str">
        <f>IFERROR(VLOOKUP($B10,'Benchmark Data'!$B:$FF,BS$1,FALSE)/VLOOKUP($B9,'Benchmark Data'!$B:$FF,BS$1,FALSE),"")</f>
        <v/>
      </c>
      <c r="BT10" s="171" t="str">
        <f>IFERROR(VLOOKUP($B10,'Benchmark Data'!$B:$FF,BT$1,FALSE)/VLOOKUP($B9,'Benchmark Data'!$B:$FF,BT$1,FALSE),"")</f>
        <v/>
      </c>
      <c r="BU10" s="171" t="str">
        <f>IFERROR(VLOOKUP($B10,'Benchmark Data'!$B:$FF,BU$1,FALSE)/VLOOKUP($B9,'Benchmark Data'!$B:$FF,BU$1,FALSE),"")</f>
        <v/>
      </c>
      <c r="BV10" s="171" t="str">
        <f>IFERROR(VLOOKUP($B10,'Benchmark Data'!$B:$FF,BV$1,FALSE)/VLOOKUP($B9,'Benchmark Data'!$B:$FF,BV$1,FALSE),"")</f>
        <v/>
      </c>
      <c r="BW10" s="171" t="str">
        <f>IFERROR(VLOOKUP($B10,'Benchmark Data'!$B:$FF,BW$1,FALSE)/VLOOKUP($B9,'Benchmark Data'!$B:$FF,BW$1,FALSE),"")</f>
        <v/>
      </c>
      <c r="BX10" s="171" t="str">
        <f>IFERROR(VLOOKUP($B10,'Benchmark Data'!$B:$FF,BX$1,FALSE)/VLOOKUP($B9,'Benchmark Data'!$B:$FF,BX$1,FALSE),"")</f>
        <v/>
      </c>
      <c r="BY10" s="171" t="str">
        <f>IFERROR(VLOOKUP($B10,'Benchmark Data'!$B:$FF,BY$1,FALSE)/VLOOKUP($B9,'Benchmark Data'!$B:$FF,BY$1,FALSE),"")</f>
        <v/>
      </c>
      <c r="BZ10" s="171" t="str">
        <f>IFERROR(VLOOKUP($B10,'Benchmark Data'!$B:$FF,BZ$1,FALSE)/VLOOKUP($B9,'Benchmark Data'!$B:$FF,BZ$1,FALSE),"")</f>
        <v/>
      </c>
      <c r="CA10" s="171" t="str">
        <f>IFERROR(VLOOKUP($B10,'Benchmark Data'!$B:$FF,CA$1,FALSE)/VLOOKUP($B9,'Benchmark Data'!$B:$FF,CA$1,FALSE),"")</f>
        <v/>
      </c>
      <c r="CB10" s="171" t="str">
        <f>IFERROR(VLOOKUP($B10,'Benchmark Data'!$B:$FF,CB$1,FALSE)/VLOOKUP($B9,'Benchmark Data'!$B:$FF,CB$1,FALSE),"")</f>
        <v/>
      </c>
      <c r="CC10" s="171" t="str">
        <f>IFERROR(VLOOKUP($B10,'Benchmark Data'!$B:$FF,CC$1,FALSE)/VLOOKUP($B9,'Benchmark Data'!$B:$FF,CC$1,FALSE),"")</f>
        <v/>
      </c>
      <c r="CD10" s="171" t="str">
        <f>IFERROR(VLOOKUP($B10,'Benchmark Data'!$B:$FF,CD$1,FALSE)/VLOOKUP($B9,'Benchmark Data'!$B:$FF,CD$1,FALSE),"")</f>
        <v/>
      </c>
      <c r="CE10" s="171" t="str">
        <f>IFERROR(VLOOKUP($B10,'Benchmark Data'!$B:$FF,CE$1,FALSE)/VLOOKUP($B9,'Benchmark Data'!$B:$FF,CE$1,FALSE),"")</f>
        <v/>
      </c>
      <c r="CF10" s="171" t="str">
        <f>IFERROR(VLOOKUP($B10,'Benchmark Data'!$B:$FF,CF$1,FALSE)/VLOOKUP($B9,'Benchmark Data'!$B:$FF,CF$1,FALSE),"")</f>
        <v/>
      </c>
      <c r="CG10" s="171" t="str">
        <f>IFERROR(VLOOKUP($B10,'Benchmark Data'!$B:$FF,CG$1,FALSE)/VLOOKUP($B9,'Benchmark Data'!$B:$FF,CG$1,FALSE),"")</f>
        <v/>
      </c>
      <c r="CH10" s="156"/>
      <c r="CI10" s="171" t="str">
        <f>IFERROR(VLOOKUP($B10,'Benchmark Data'!$B:$FF,CI$1,FALSE)/VLOOKUP($B9,'Benchmark Data'!$B:$FF,CI$1,FALSE),"")</f>
        <v/>
      </c>
      <c r="CJ10" s="171" t="str">
        <f>IFERROR(VLOOKUP($B10,'Benchmark Data'!$B:$FF,CJ$1,FALSE)/VLOOKUP($B9,'Benchmark Data'!$B:$FF,CJ$1,FALSE),"")</f>
        <v/>
      </c>
      <c r="CK10" s="171" t="str">
        <f>IFERROR(VLOOKUP($B10,'Benchmark Data'!$B:$AAA,CK$1,FALSE)/VLOOKUP($B9,'Benchmark Data'!$B:$AAA,CK$1,FALSE),"")</f>
        <v/>
      </c>
      <c r="CL10" s="171" t="str">
        <f>IFERROR(VLOOKUP($B10,'Benchmark Data'!$B:$AAA,CL$1,FALSE)/VLOOKUP($B9,'Benchmark Data'!$B:$AAA,CL$1,FALSE),"")</f>
        <v/>
      </c>
      <c r="CM10" s="171" t="str">
        <f>IFERROR(VLOOKUP($B10,'Benchmark Data'!$B:$AAA,CM$1,FALSE)/VLOOKUP($B9,'Benchmark Data'!$B:$AAA,CM$1,FALSE),"")</f>
        <v/>
      </c>
      <c r="CN10" s="171" t="str">
        <f>IFERROR(VLOOKUP($B10,'Benchmark Data'!$B:$AAA,CN$1,FALSE)/VLOOKUP($B9,'Benchmark Data'!$B:$AAA,CN$1,FALSE),"")</f>
        <v/>
      </c>
      <c r="CO10" s="171" t="str">
        <f>IFERROR(VLOOKUP($B10,'Benchmark Data'!$B:$AAA,CO$1,FALSE)/VLOOKUP($B9,'Benchmark Data'!$B:$AAA,CO$1,FALSE),"")</f>
        <v/>
      </c>
      <c r="CP10" s="171" t="str">
        <f>IFERROR(VLOOKUP($B10,'Benchmark Data'!$B:$AAA,CP$1,FALSE)/VLOOKUP($B9,'Benchmark Data'!$B:$AAA,CP$1,FALSE),"")</f>
        <v/>
      </c>
      <c r="CQ10" s="171" t="str">
        <f>IFERROR(VLOOKUP($B10,'Benchmark Data'!$B:$AAA,CQ$1,FALSE)/VLOOKUP($B9,'Benchmark Data'!$B:$AAA,CQ$1,FALSE),"")</f>
        <v/>
      </c>
      <c r="CR10" s="171" t="str">
        <f>IFERROR(VLOOKUP($B10,'Benchmark Data'!$B:$AAA,CR$1,FALSE)/VLOOKUP($B9,'Benchmark Data'!$B:$AAA,CR$1,FALSE),"")</f>
        <v/>
      </c>
      <c r="CS10" s="171" t="str">
        <f>IFERROR(VLOOKUP($B10,'Benchmark Data'!$B:$AAA,CS$1,FALSE)/VLOOKUP($B9,'Benchmark Data'!$B:$AAA,CS$1,FALSE),"")</f>
        <v/>
      </c>
      <c r="CT10" s="171" t="str">
        <f>IFERROR(VLOOKUP($B10,'Benchmark Data'!$B:$AAA,CT$1,FALSE)/VLOOKUP($B9,'Benchmark Data'!$B:$AAA,CT$1,FALSE),"")</f>
        <v/>
      </c>
      <c r="CU10" s="171" t="str">
        <f>IFERROR(VLOOKUP($B10,'Benchmark Data'!$B:$AAA,CU$1,FALSE)/VLOOKUP($B9,'Benchmark Data'!$B:$AAA,CU$1,FALSE),"")</f>
        <v/>
      </c>
      <c r="CV10" s="171" t="str">
        <f>IFERROR(VLOOKUP($B10,'Benchmark Data'!$B:$AAA,CV$1,FALSE)/VLOOKUP($B9,'Benchmark Data'!$B:$AAA,CV$1,FALSE),"")</f>
        <v/>
      </c>
      <c r="CW10" s="171" t="str">
        <f>IFERROR(VLOOKUP($B10,'Benchmark Data'!$B:$AAA,CW$1,FALSE)/VLOOKUP($B9,'Benchmark Data'!$B:$AAA,CW$1,FALSE),"")</f>
        <v/>
      </c>
      <c r="CX10" s="171" t="str">
        <f>IFERROR(VLOOKUP($B10,'Benchmark Data'!$B:$AAA,CX$1,FALSE)/VLOOKUP($B9,'Benchmark Data'!$B:$AAA,CX$1,FALSE),"")</f>
        <v/>
      </c>
      <c r="CY10" s="171" t="str">
        <f>IFERROR(VLOOKUP($B10,'Benchmark Data'!$B:$AAA,CY$1,FALSE)/VLOOKUP($B9,'Benchmark Data'!$B:$AAA,CY$1,FALSE),"")</f>
        <v/>
      </c>
      <c r="CZ10" s="171" t="str">
        <f>IFERROR(VLOOKUP($B10,'Benchmark Data'!$B:$AAA,CZ$1,FALSE)/VLOOKUP($B9,'Benchmark Data'!$B:$AAA,CZ$1,FALSE),"")</f>
        <v/>
      </c>
      <c r="DA10" s="171" t="str">
        <f>IFERROR(VLOOKUP($B10,'Benchmark Data'!$B:$AAA,DA$1,FALSE)/VLOOKUP($B9,'Benchmark Data'!$B:$AAA,DA$1,FALSE),"")</f>
        <v/>
      </c>
      <c r="DB10" s="171" t="str">
        <f>IFERROR(VLOOKUP($B10,'Benchmark Data'!$B:$AAA,DB$1,FALSE)/VLOOKUP($B9,'Benchmark Data'!$B:$AAA,DB$1,FALSE),"")</f>
        <v/>
      </c>
      <c r="DC10" s="171" t="str">
        <f>IFERROR(VLOOKUP($B10,'Benchmark Data'!$B:$AAA,DC$1,FALSE)/VLOOKUP($B9,'Benchmark Data'!$B:$AAA,DC$1,FALSE),"")</f>
        <v/>
      </c>
      <c r="DD10" s="171" t="str">
        <f>IFERROR(VLOOKUP($B10,'Benchmark Data'!$B:$AAA,DD$1,FALSE)/VLOOKUP($B9,'Benchmark Data'!$B:$AAA,DD$1,FALSE),"")</f>
        <v/>
      </c>
      <c r="DE10" s="171" t="str">
        <f>IFERROR(VLOOKUP($B10,'Benchmark Data'!$B:$AAA,DE$1,FALSE)/VLOOKUP($B9,'Benchmark Data'!$B:$AAA,DE$1,FALSE),"")</f>
        <v/>
      </c>
      <c r="DF10" s="171" t="str">
        <f>IFERROR(VLOOKUP($B10,'Benchmark Data'!$B:$AAA,DF$1,FALSE)/VLOOKUP($B9,'Benchmark Data'!$B:$AAA,DF$1,FALSE),"")</f>
        <v/>
      </c>
      <c r="DG10" s="171" t="str">
        <f>IFERROR(VLOOKUP($B10,'Benchmark Data'!$B:$AAA,DG$1,FALSE)/VLOOKUP($B9,'Benchmark Data'!$B:$AAA,DG$1,FALSE),"")</f>
        <v/>
      </c>
      <c r="DH10" s="171" t="str">
        <f>IFERROR(VLOOKUP($B10,'Benchmark Data'!$B:$AAA,DH$1,FALSE)/VLOOKUP($B9,'Benchmark Data'!$B:$AAA,DH$1,FALSE),"")</f>
        <v/>
      </c>
      <c r="DI10" s="171" t="str">
        <f>IFERROR(VLOOKUP($B10,'Benchmark Data'!$B:$AAA,DI$1,FALSE)/VLOOKUP($B9,'Benchmark Data'!$B:$AAA,DI$1,FALSE),"")</f>
        <v/>
      </c>
    </row>
    <row r="11" spans="1:113">
      <c r="A11" s="94">
        <f t="shared" si="33"/>
        <v>190</v>
      </c>
      <c r="B11" s="168">
        <f t="shared" si="34"/>
        <v>40298</v>
      </c>
      <c r="C11" s="171" t="str">
        <f>IFERROR(VLOOKUP($B11,'Benchmark Data'!$B:$FF,C$1,FALSE)/VLOOKUP($B10,'Benchmark Data'!$B:$FF,C$1,FALSE),"")</f>
        <v/>
      </c>
      <c r="D11" s="171" t="str">
        <f>IFERROR(VLOOKUP($B11,'Benchmark Data'!$B:$FF,D$1,FALSE)/VLOOKUP($B10,'Benchmark Data'!$B:$FF,D$1,FALSE),"")</f>
        <v/>
      </c>
      <c r="E11" s="171" t="str">
        <f>IFERROR(VLOOKUP($B11,'Benchmark Data'!$B:$FF,E$1,FALSE)/VLOOKUP($B10,'Benchmark Data'!$B:$FF,E$1,FALSE),"")</f>
        <v/>
      </c>
      <c r="F11" s="171" t="str">
        <f>IFERROR(VLOOKUP($B11,'Benchmark Data'!$B:$FF,F$1,FALSE)/VLOOKUP($B10,'Benchmark Data'!$B:$FF,F$1,FALSE),"")</f>
        <v/>
      </c>
      <c r="G11" s="171" t="str">
        <f>IFERROR(VLOOKUP($B11,'Benchmark Data'!$B:$FF,G$1,FALSE)/VLOOKUP($B10,'Benchmark Data'!$B:$FF,G$1,FALSE),"")</f>
        <v/>
      </c>
      <c r="H11" s="171" t="str">
        <f>IFERROR(VLOOKUP($B11,'Benchmark Data'!$B:$FF,H$1,FALSE)/VLOOKUP($B10,'Benchmark Data'!$B:$FF,H$1,FALSE),"")</f>
        <v/>
      </c>
      <c r="I11" s="171" t="str">
        <f>IFERROR(VLOOKUP($B11,'Benchmark Data'!$B:$FF,I$1,FALSE)/VLOOKUP($B10,'Benchmark Data'!$B:$FF,I$1,FALSE),"")</f>
        <v/>
      </c>
      <c r="J11" s="143" t="str">
        <f>IFERROR(VLOOKUP($B11,'Benchmark Data'!$B:$FF,J$1,FALSE)/VLOOKUP($B10,'Benchmark Data'!$B:$FF,J$1,FALSE)*J12,"")</f>
        <v/>
      </c>
      <c r="K11" s="156"/>
      <c r="L11" s="156"/>
      <c r="M11" s="156"/>
      <c r="N11" s="171" t="str">
        <f>IFERROR(VLOOKUP($B11,'Benchmark Data'!$B:$FF,N$1,FALSE)/VLOOKUP($B10,'Benchmark Data'!$B:$FF,N$1,FALSE),"")</f>
        <v/>
      </c>
      <c r="O11" s="171" t="str">
        <f>IFERROR(VLOOKUP($B11,'Benchmark Data'!$B:$FF,O$1,FALSE)/VLOOKUP($B10,'Benchmark Data'!$B:$FF,O$1,FALSE),"")</f>
        <v/>
      </c>
      <c r="P11" s="171" t="str">
        <f>IFERROR(VLOOKUP($B11,'Benchmark Data'!$B:$FF,P$1,FALSE)/VLOOKUP($B10,'Benchmark Data'!$B:$FF,P$1,FALSE),"")</f>
        <v/>
      </c>
      <c r="Q11" s="156">
        <f>IFERROR(VLOOKUP($B11,'Benchmark Data'!$B:$FF,Q$1,FALSE),"")</f>
        <v>1.0144508568797268</v>
      </c>
      <c r="R11" s="156"/>
      <c r="S11" s="156"/>
      <c r="T11" s="156"/>
      <c r="U11" s="156"/>
      <c r="V11" s="171" t="str">
        <f>IFERROR(VLOOKUP($B11,'Benchmark Data'!$B:$FF,V$1,FALSE)/VLOOKUP($B10,'Benchmark Data'!$B:$FF,V$1,FALSE),"")</f>
        <v/>
      </c>
      <c r="W11" s="171" t="str">
        <f>IFERROR(VLOOKUP($B11,'Benchmark Data'!$B:$FF,W$1,FALSE)/VLOOKUP($B10,'Benchmark Data'!$B:$FF,W$1,FALSE),"")</f>
        <v/>
      </c>
      <c r="X11" s="171" t="str">
        <f>IFERROR(VLOOKUP($B11,'Benchmark Data'!$B:$FF,X$1,FALSE)/VLOOKUP($B10,'Benchmark Data'!$B:$FF,X$1,FALSE),"")</f>
        <v/>
      </c>
      <c r="Y11" s="171" t="str">
        <f>IFERROR(VLOOKUP($B11,'Benchmark Data'!$B:$FF,Y$1,FALSE)/VLOOKUP($B10,'Benchmark Data'!$B:$FF,Y$1,FALSE),"")</f>
        <v/>
      </c>
      <c r="Z11" s="171" t="str">
        <f>IFERROR(VLOOKUP($B11,'Benchmark Data'!$B:$FF,Z$1,FALSE)/VLOOKUP($B10,'Benchmark Data'!$B:$FF,Z$1,FALSE),"")</f>
        <v/>
      </c>
      <c r="AA11" s="171" t="str">
        <f>IFERROR(VLOOKUP($B11,'Benchmark Data'!$B:$FF,AA$1,FALSE)/VLOOKUP($B10,'Benchmark Data'!$B:$FF,AA$1,FALSE),"")</f>
        <v/>
      </c>
      <c r="AB11" s="171" t="str">
        <f>IFERROR(VLOOKUP($B11,'Benchmark Data'!$B:$FF,AB$1,FALSE)/VLOOKUP($B10,'Benchmark Data'!$B:$FF,AB$1,FALSE),"")</f>
        <v/>
      </c>
      <c r="AC11" s="171" t="str">
        <f>IFERROR(VLOOKUP($B11,'Benchmark Data'!$B:$FF,AC$1,FALSE)/VLOOKUP($B10,'Benchmark Data'!$B:$FF,AC$1,FALSE),"")</f>
        <v/>
      </c>
      <c r="AD11" s="171" t="str">
        <f>IFERROR(VLOOKUP($B11,'Benchmark Data'!$B:$FF,AD$1,FALSE)/VLOOKUP($B10,'Benchmark Data'!$B:$FF,AD$1,FALSE),"")</f>
        <v/>
      </c>
      <c r="AE11" s="171" t="str">
        <f>IFERROR(VLOOKUP($B11,'Benchmark Data'!$B:$FF,AE$1,FALSE)/VLOOKUP($B10,'Benchmark Data'!$B:$FF,AE$1,FALSE),"")</f>
        <v/>
      </c>
      <c r="AF11" s="171" t="str">
        <f>IFERROR(VLOOKUP($B11,'Benchmark Data'!$B:$FF,AF$1,FALSE)/VLOOKUP($B10,'Benchmark Data'!$B:$FF,AF$1,FALSE),"")</f>
        <v/>
      </c>
      <c r="AG11" s="171" t="str">
        <f>IFERROR(VLOOKUP($B11,'Benchmark Data'!$B:$FF,AG$1,FALSE)/VLOOKUP($B10,'Benchmark Data'!$B:$FF,AG$1,FALSE),"")</f>
        <v/>
      </c>
      <c r="AH11" s="171" t="str">
        <f>IFERROR(VLOOKUP($B11,'Benchmark Data'!$B:$FF,AH$1,FALSE)/VLOOKUP($B10,'Benchmark Data'!$B:$FF,AH$1,FALSE),"")</f>
        <v/>
      </c>
      <c r="AI11" s="171" t="str">
        <f>IFERROR(VLOOKUP($B11,'Benchmark Data'!$B:$FF,AI$1,FALSE)/VLOOKUP($B10,'Benchmark Data'!$B:$FF,AI$1,FALSE),"")</f>
        <v/>
      </c>
      <c r="AJ11" s="171" t="str">
        <f>IFERROR(VLOOKUP($B11,'Benchmark Data'!$B:$FF,AJ$1,FALSE)/VLOOKUP($B10,'Benchmark Data'!$B:$FF,AJ$1,FALSE),"")</f>
        <v/>
      </c>
      <c r="AK11" s="171" t="str">
        <f>IFERROR(VLOOKUP($B11,'Benchmark Data'!$B:$FF,AK$1,FALSE)/VLOOKUP($B10,'Benchmark Data'!$B:$FF,AK$1,FALSE),"")</f>
        <v/>
      </c>
      <c r="AL11" s="171" t="str">
        <f>IFERROR(VLOOKUP($B11,'Benchmark Data'!$B:$FF,AL$1,FALSE)/VLOOKUP($B10,'Benchmark Data'!$B:$FF,AL$1,FALSE),"")</f>
        <v/>
      </c>
      <c r="AM11" s="171" t="str">
        <f>IFERROR(VLOOKUP($B11,'Benchmark Data'!$B:$FF,AM$1,FALSE)/VLOOKUP($B10,'Benchmark Data'!$B:$FF,AM$1,FALSE),"")</f>
        <v/>
      </c>
      <c r="AN11" s="171" t="str">
        <f>IFERROR(VLOOKUP($B11,'Benchmark Data'!$B:$FF,AN$1,FALSE)/VLOOKUP($B10,'Benchmark Data'!$B:$FF,AN$1,FALSE),"")</f>
        <v/>
      </c>
      <c r="AO11" s="171" t="str">
        <f>IFERROR(VLOOKUP($B11,'Benchmark Data'!$B:$FF,AO$1,FALSE)/VLOOKUP($B10,'Benchmark Data'!$B:$FF,AO$1,FALSE),"")</f>
        <v/>
      </c>
      <c r="AP11" s="171" t="str">
        <f>IFERROR(VLOOKUP($B11,'Benchmark Data'!$B:$FF,AP$1,FALSE)/VLOOKUP($B10,'Benchmark Data'!$B:$FF,AP$1,FALSE),"")</f>
        <v/>
      </c>
      <c r="AQ11" s="171" t="str">
        <f>IFERROR(VLOOKUP($B11,'Benchmark Data'!$B:$FF,AQ$1,FALSE)/VLOOKUP($B10,'Benchmark Data'!$B:$FF,AQ$1,FALSE),"")</f>
        <v/>
      </c>
      <c r="AR11" s="171" t="str">
        <f>IFERROR(VLOOKUP($B11,'Benchmark Data'!$B:$FF,AR$1,FALSE)/VLOOKUP($B10,'Benchmark Data'!$B:$FF,AR$1,FALSE),"")</f>
        <v/>
      </c>
      <c r="AS11" s="171" t="str">
        <f>IFERROR(VLOOKUP($B11,'Benchmark Data'!$B:$FF,AS$1,FALSE)/VLOOKUP($B10,'Benchmark Data'!$B:$FF,AS$1,FALSE),"")</f>
        <v/>
      </c>
      <c r="AT11" s="171" t="str">
        <f>IFERROR(VLOOKUP($B11,'Benchmark Data'!$B:$FF,AT$1,FALSE)/VLOOKUP($B10,'Benchmark Data'!$B:$FF,AT$1,FALSE),"")</f>
        <v/>
      </c>
      <c r="AU11" s="171" t="str">
        <f>IFERROR(VLOOKUP($B11,'Benchmark Data'!$B:$FF,AU$1,FALSE)/VLOOKUP($B10,'Benchmark Data'!$B:$FF,AU$1,FALSE),"")</f>
        <v/>
      </c>
      <c r="AV11" s="171" t="str">
        <f>IFERROR(VLOOKUP($B11,'Benchmark Data'!$B:$FF,AV$1,FALSE)/VLOOKUP($B10,'Benchmark Data'!$B:$FF,AV$1,FALSE),"")</f>
        <v/>
      </c>
      <c r="AW11" s="171" t="str">
        <f>IFERROR(VLOOKUP($B11,'Benchmark Data'!$B:$FF,AW$1,FALSE)/VLOOKUP($B10,'Benchmark Data'!$B:$FF,AW$1,FALSE),"")</f>
        <v/>
      </c>
      <c r="AX11" s="171" t="str">
        <f>IFERROR(VLOOKUP($B11,'Benchmark Data'!$B:$FF,AX$1,FALSE)/VLOOKUP($B10,'Benchmark Data'!$B:$FF,AX$1,FALSE),"")</f>
        <v/>
      </c>
      <c r="AY11" s="171" t="str">
        <f>IFERROR(VLOOKUP($B11,'Benchmark Data'!$B:$FF,AY$1,FALSE)/VLOOKUP($B10,'Benchmark Data'!$B:$FF,AY$1,FALSE),"")</f>
        <v/>
      </c>
      <c r="AZ11" s="156"/>
      <c r="BA11" s="156"/>
      <c r="BB11" s="171" t="str">
        <f>IFERROR(VLOOKUP($B11,'Benchmark Data'!$B:$FF,BB$1,FALSE)/VLOOKUP($B10,'Benchmark Data'!$B:$FF,BB$1,FALSE),"")</f>
        <v/>
      </c>
      <c r="BC11" s="171" t="str">
        <f>IFERROR(VLOOKUP($B11,'Benchmark Data'!$B:$FF,BC$1,FALSE)/VLOOKUP($B10,'Benchmark Data'!$B:$FF,BC$1,FALSE),"")</f>
        <v/>
      </c>
      <c r="BD11" s="171" t="str">
        <f>IFERROR(VLOOKUP($B11,'Benchmark Data'!$B:$FF,BD$1,FALSE)/VLOOKUP($B10,'Benchmark Data'!$B:$FF,BD$1,FALSE),"")</f>
        <v/>
      </c>
      <c r="BE11" s="171" t="str">
        <f>IFERROR(VLOOKUP($B11,'Benchmark Data'!$B:$FF,BE$1,FALSE)/VLOOKUP($B10,'Benchmark Data'!$B:$FF,BE$1,FALSE),"")</f>
        <v/>
      </c>
      <c r="BF11" s="171" t="str">
        <f>IFERROR(VLOOKUP($B11,'Benchmark Data'!$B:$FF,BF$1,FALSE)/VLOOKUP($B10,'Benchmark Data'!$B:$FF,BF$1,FALSE),"")</f>
        <v/>
      </c>
      <c r="BG11" s="171" t="str">
        <f>IFERROR(VLOOKUP($B11,'Benchmark Data'!$B:$FF,BG$1,FALSE)/VLOOKUP($B10,'Benchmark Data'!$B:$FF,BG$1,FALSE),"")</f>
        <v/>
      </c>
      <c r="BH11" s="171" t="str">
        <f>IFERROR(VLOOKUP($B11,'Benchmark Data'!$B:$FF,BH$1,FALSE)/VLOOKUP($B10,'Benchmark Data'!$B:$FF,BH$1,FALSE),"")</f>
        <v/>
      </c>
      <c r="BI11" s="171" t="str">
        <f>IFERROR(VLOOKUP($B11,'Benchmark Data'!$B:$FF,BI$1,FALSE)/VLOOKUP($B10,'Benchmark Data'!$B:$FF,BI$1,FALSE),"")</f>
        <v/>
      </c>
      <c r="BJ11" s="171" t="str">
        <f>IFERROR(VLOOKUP($B11,'Benchmark Data'!$B:$FF,BJ$1,FALSE)/VLOOKUP($B10,'Benchmark Data'!$B:$FF,BJ$1,FALSE),"")</f>
        <v/>
      </c>
      <c r="BK11" s="171" t="str">
        <f>IFERROR(VLOOKUP($B11,'Benchmark Data'!$B:$FF,BK$1,FALSE)/VLOOKUP($B10,'Benchmark Data'!$B:$FF,BK$1,FALSE),"")</f>
        <v/>
      </c>
      <c r="BL11" s="171" t="str">
        <f>IFERROR(VLOOKUP($B11,'Benchmark Data'!$B:$FF,BL$1,FALSE)/VLOOKUP($B10,'Benchmark Data'!$B:$FF,BL$1,FALSE),"")</f>
        <v/>
      </c>
      <c r="BM11" s="171" t="str">
        <f>IFERROR(VLOOKUP($B11,'Benchmark Data'!$B:$FF,BM$1,FALSE)/VLOOKUP($B10,'Benchmark Data'!$B:$FF,BM$1,FALSE),"")</f>
        <v/>
      </c>
      <c r="BN11" s="171" t="str">
        <f>IFERROR(VLOOKUP($B11,'Benchmark Data'!$B:$FF,BN$1,FALSE)/VLOOKUP($B10,'Benchmark Data'!$B:$FF,BN$1,FALSE),"")</f>
        <v/>
      </c>
      <c r="BO11" s="171" t="str">
        <f>IFERROR(VLOOKUP($B11,'Benchmark Data'!$B:$FF,BO$1,FALSE)/VLOOKUP($B10,'Benchmark Data'!$B:$FF,BO$1,FALSE),"")</f>
        <v/>
      </c>
      <c r="BP11" s="171" t="str">
        <f>IFERROR(VLOOKUP($B11,'Benchmark Data'!$B:$FF,BP$1,FALSE)/VLOOKUP($B10,'Benchmark Data'!$B:$FF,BP$1,FALSE),"")</f>
        <v/>
      </c>
      <c r="BQ11" s="171" t="str">
        <f>IFERROR(VLOOKUP($B11,'Benchmark Data'!$B:$FF,BQ$1,FALSE)/VLOOKUP($B10,'Benchmark Data'!$B:$FF,BQ$1,FALSE),"")</f>
        <v/>
      </c>
      <c r="BR11" s="171" t="str">
        <f>IFERROR(VLOOKUP($B11,'Benchmark Data'!$B:$FF,BR$1,FALSE)/VLOOKUP($B10,'Benchmark Data'!$B:$FF,BR$1,FALSE),"")</f>
        <v/>
      </c>
      <c r="BS11" s="171" t="str">
        <f>IFERROR(VLOOKUP($B11,'Benchmark Data'!$B:$FF,BS$1,FALSE)/VLOOKUP($B10,'Benchmark Data'!$B:$FF,BS$1,FALSE),"")</f>
        <v/>
      </c>
      <c r="BT11" s="171" t="str">
        <f>IFERROR(VLOOKUP($B11,'Benchmark Data'!$B:$FF,BT$1,FALSE)/VLOOKUP($B10,'Benchmark Data'!$B:$FF,BT$1,FALSE),"")</f>
        <v/>
      </c>
      <c r="BU11" s="171" t="str">
        <f>IFERROR(VLOOKUP($B11,'Benchmark Data'!$B:$FF,BU$1,FALSE)/VLOOKUP($B10,'Benchmark Data'!$B:$FF,BU$1,FALSE),"")</f>
        <v/>
      </c>
      <c r="BV11" s="171" t="str">
        <f>IFERROR(VLOOKUP($B11,'Benchmark Data'!$B:$FF,BV$1,FALSE)/VLOOKUP($B10,'Benchmark Data'!$B:$FF,BV$1,FALSE),"")</f>
        <v/>
      </c>
      <c r="BW11" s="171" t="str">
        <f>IFERROR(VLOOKUP($B11,'Benchmark Data'!$B:$FF,BW$1,FALSE)/VLOOKUP($B10,'Benchmark Data'!$B:$FF,BW$1,FALSE),"")</f>
        <v/>
      </c>
      <c r="BX11" s="171" t="str">
        <f>IFERROR(VLOOKUP($B11,'Benchmark Data'!$B:$FF,BX$1,FALSE)/VLOOKUP($B10,'Benchmark Data'!$B:$FF,BX$1,FALSE),"")</f>
        <v/>
      </c>
      <c r="BY11" s="171" t="str">
        <f>IFERROR(VLOOKUP($B11,'Benchmark Data'!$B:$FF,BY$1,FALSE)/VLOOKUP($B10,'Benchmark Data'!$B:$FF,BY$1,FALSE),"")</f>
        <v/>
      </c>
      <c r="BZ11" s="171" t="str">
        <f>IFERROR(VLOOKUP($B11,'Benchmark Data'!$B:$FF,BZ$1,FALSE)/VLOOKUP($B10,'Benchmark Data'!$B:$FF,BZ$1,FALSE),"")</f>
        <v/>
      </c>
      <c r="CA11" s="171" t="str">
        <f>IFERROR(VLOOKUP($B11,'Benchmark Data'!$B:$FF,CA$1,FALSE)/VLOOKUP($B10,'Benchmark Data'!$B:$FF,CA$1,FALSE),"")</f>
        <v/>
      </c>
      <c r="CB11" s="171" t="str">
        <f>IFERROR(VLOOKUP($B11,'Benchmark Data'!$B:$FF,CB$1,FALSE)/VLOOKUP($B10,'Benchmark Data'!$B:$FF,CB$1,FALSE),"")</f>
        <v/>
      </c>
      <c r="CC11" s="171" t="str">
        <f>IFERROR(VLOOKUP($B11,'Benchmark Data'!$B:$FF,CC$1,FALSE)/VLOOKUP($B10,'Benchmark Data'!$B:$FF,CC$1,FALSE),"")</f>
        <v/>
      </c>
      <c r="CD11" s="171" t="str">
        <f>IFERROR(VLOOKUP($B11,'Benchmark Data'!$B:$FF,CD$1,FALSE)/VLOOKUP($B10,'Benchmark Data'!$B:$FF,CD$1,FALSE),"")</f>
        <v/>
      </c>
      <c r="CE11" s="171" t="str">
        <f>IFERROR(VLOOKUP($B11,'Benchmark Data'!$B:$FF,CE$1,FALSE)/VLOOKUP($B10,'Benchmark Data'!$B:$FF,CE$1,FALSE),"")</f>
        <v/>
      </c>
      <c r="CF11" s="171" t="str">
        <f>IFERROR(VLOOKUP($B11,'Benchmark Data'!$B:$FF,CF$1,FALSE)/VLOOKUP($B10,'Benchmark Data'!$B:$FF,CF$1,FALSE),"")</f>
        <v/>
      </c>
      <c r="CG11" s="171" t="str">
        <f>IFERROR(VLOOKUP($B11,'Benchmark Data'!$B:$FF,CG$1,FALSE)/VLOOKUP($B10,'Benchmark Data'!$B:$FF,CG$1,FALSE),"")</f>
        <v/>
      </c>
      <c r="CH11" s="156"/>
      <c r="CI11" s="171" t="str">
        <f>IFERROR(VLOOKUP($B11,'Benchmark Data'!$B:$FF,CI$1,FALSE)/VLOOKUP($B10,'Benchmark Data'!$B:$FF,CI$1,FALSE),"")</f>
        <v/>
      </c>
      <c r="CJ11" s="171" t="str">
        <f>IFERROR(VLOOKUP($B11,'Benchmark Data'!$B:$FF,CJ$1,FALSE)/VLOOKUP($B10,'Benchmark Data'!$B:$FF,CJ$1,FALSE),"")</f>
        <v/>
      </c>
      <c r="CK11" s="171" t="str">
        <f>IFERROR(VLOOKUP($B11,'Benchmark Data'!$B:$AAA,CK$1,FALSE)/VLOOKUP($B10,'Benchmark Data'!$B:$AAA,CK$1,FALSE),"")</f>
        <v/>
      </c>
      <c r="CL11" s="171" t="str">
        <f>IFERROR(VLOOKUP($B11,'Benchmark Data'!$B:$AAA,CL$1,FALSE)/VLOOKUP($B10,'Benchmark Data'!$B:$AAA,CL$1,FALSE),"")</f>
        <v/>
      </c>
      <c r="CM11" s="171" t="str">
        <f>IFERROR(VLOOKUP($B11,'Benchmark Data'!$B:$AAA,CM$1,FALSE)/VLOOKUP($B10,'Benchmark Data'!$B:$AAA,CM$1,FALSE),"")</f>
        <v/>
      </c>
      <c r="CN11" s="171" t="str">
        <f>IFERROR(VLOOKUP($B11,'Benchmark Data'!$B:$AAA,CN$1,FALSE)/VLOOKUP($B10,'Benchmark Data'!$B:$AAA,CN$1,FALSE),"")</f>
        <v/>
      </c>
      <c r="CO11" s="171" t="str">
        <f>IFERROR(VLOOKUP($B11,'Benchmark Data'!$B:$AAA,CO$1,FALSE)/VLOOKUP($B10,'Benchmark Data'!$B:$AAA,CO$1,FALSE),"")</f>
        <v/>
      </c>
      <c r="CP11" s="171" t="str">
        <f>IFERROR(VLOOKUP($B11,'Benchmark Data'!$B:$AAA,CP$1,FALSE)/VLOOKUP($B10,'Benchmark Data'!$B:$AAA,CP$1,FALSE),"")</f>
        <v/>
      </c>
      <c r="CQ11" s="171" t="str">
        <f>IFERROR(VLOOKUP($B11,'Benchmark Data'!$B:$AAA,CQ$1,FALSE)/VLOOKUP($B10,'Benchmark Data'!$B:$AAA,CQ$1,FALSE),"")</f>
        <v/>
      </c>
      <c r="CR11" s="171" t="str">
        <f>IFERROR(VLOOKUP($B11,'Benchmark Data'!$B:$AAA,CR$1,FALSE)/VLOOKUP($B10,'Benchmark Data'!$B:$AAA,CR$1,FALSE),"")</f>
        <v/>
      </c>
      <c r="CS11" s="171" t="str">
        <f>IFERROR(VLOOKUP($B11,'Benchmark Data'!$B:$AAA,CS$1,FALSE)/VLOOKUP($B10,'Benchmark Data'!$B:$AAA,CS$1,FALSE),"")</f>
        <v/>
      </c>
      <c r="CT11" s="171" t="str">
        <f>IFERROR(VLOOKUP($B11,'Benchmark Data'!$B:$AAA,CT$1,FALSE)/VLOOKUP($B10,'Benchmark Data'!$B:$AAA,CT$1,FALSE),"")</f>
        <v/>
      </c>
      <c r="CU11" s="171" t="str">
        <f>IFERROR(VLOOKUP($B11,'Benchmark Data'!$B:$AAA,CU$1,FALSE)/VLOOKUP($B10,'Benchmark Data'!$B:$AAA,CU$1,FALSE),"")</f>
        <v/>
      </c>
      <c r="CV11" s="171" t="str">
        <f>IFERROR(VLOOKUP($B11,'Benchmark Data'!$B:$AAA,CV$1,FALSE)/VLOOKUP($B10,'Benchmark Data'!$B:$AAA,CV$1,FALSE),"")</f>
        <v/>
      </c>
      <c r="CW11" s="171" t="str">
        <f>IFERROR(VLOOKUP($B11,'Benchmark Data'!$B:$AAA,CW$1,FALSE)/VLOOKUP($B10,'Benchmark Data'!$B:$AAA,CW$1,FALSE),"")</f>
        <v/>
      </c>
      <c r="CX11" s="171" t="str">
        <f>IFERROR(VLOOKUP($B11,'Benchmark Data'!$B:$AAA,CX$1,FALSE)/VLOOKUP($B10,'Benchmark Data'!$B:$AAA,CX$1,FALSE),"")</f>
        <v/>
      </c>
      <c r="CY11" s="171" t="str">
        <f>IFERROR(VLOOKUP($B11,'Benchmark Data'!$B:$AAA,CY$1,FALSE)/VLOOKUP($B10,'Benchmark Data'!$B:$AAA,CY$1,FALSE),"")</f>
        <v/>
      </c>
      <c r="CZ11" s="171" t="str">
        <f>IFERROR(VLOOKUP($B11,'Benchmark Data'!$B:$AAA,CZ$1,FALSE)/VLOOKUP($B10,'Benchmark Data'!$B:$AAA,CZ$1,FALSE),"")</f>
        <v/>
      </c>
      <c r="DA11" s="171" t="str">
        <f>IFERROR(VLOOKUP($B11,'Benchmark Data'!$B:$AAA,DA$1,FALSE)/VLOOKUP($B10,'Benchmark Data'!$B:$AAA,DA$1,FALSE),"")</f>
        <v/>
      </c>
      <c r="DB11" s="171" t="str">
        <f>IFERROR(VLOOKUP($B11,'Benchmark Data'!$B:$AAA,DB$1,FALSE)/VLOOKUP($B10,'Benchmark Data'!$B:$AAA,DB$1,FALSE),"")</f>
        <v/>
      </c>
      <c r="DC11" s="171" t="str">
        <f>IFERROR(VLOOKUP($B11,'Benchmark Data'!$B:$AAA,DC$1,FALSE)/VLOOKUP($B10,'Benchmark Data'!$B:$AAA,DC$1,FALSE),"")</f>
        <v/>
      </c>
      <c r="DD11" s="171" t="str">
        <f>IFERROR(VLOOKUP($B11,'Benchmark Data'!$B:$AAA,DD$1,FALSE)/VLOOKUP($B10,'Benchmark Data'!$B:$AAA,DD$1,FALSE),"")</f>
        <v/>
      </c>
      <c r="DE11" s="171" t="str">
        <f>IFERROR(VLOOKUP($B11,'Benchmark Data'!$B:$AAA,DE$1,FALSE)/VLOOKUP($B10,'Benchmark Data'!$B:$AAA,DE$1,FALSE),"")</f>
        <v/>
      </c>
      <c r="DF11" s="171" t="str">
        <f>IFERROR(VLOOKUP($B11,'Benchmark Data'!$B:$AAA,DF$1,FALSE)/VLOOKUP($B10,'Benchmark Data'!$B:$AAA,DF$1,FALSE),"")</f>
        <v/>
      </c>
      <c r="DG11" s="171" t="str">
        <f>IFERROR(VLOOKUP($B11,'Benchmark Data'!$B:$AAA,DG$1,FALSE)/VLOOKUP($B10,'Benchmark Data'!$B:$AAA,DG$1,FALSE),"")</f>
        <v/>
      </c>
      <c r="DH11" s="171" t="str">
        <f>IFERROR(VLOOKUP($B11,'Benchmark Data'!$B:$AAA,DH$1,FALSE)/VLOOKUP($B10,'Benchmark Data'!$B:$AAA,DH$1,FALSE),"")</f>
        <v/>
      </c>
      <c r="DI11" s="171" t="str">
        <f>IFERROR(VLOOKUP($B11,'Benchmark Data'!$B:$AAA,DI$1,FALSE)/VLOOKUP($B10,'Benchmark Data'!$B:$AAA,DI$1,FALSE),"")</f>
        <v/>
      </c>
    </row>
    <row r="12" spans="1:113">
      <c r="A12" s="94">
        <f t="shared" si="33"/>
        <v>189</v>
      </c>
      <c r="B12" s="168">
        <f t="shared" si="34"/>
        <v>40329</v>
      </c>
      <c r="C12" s="171" t="str">
        <f>IFERROR(VLOOKUP($B12,'Benchmark Data'!$B:$FF,C$1,FALSE)/VLOOKUP($B11,'Benchmark Data'!$B:$FF,C$1,FALSE),"")</f>
        <v/>
      </c>
      <c r="D12" s="171" t="str">
        <f>IFERROR(VLOOKUP($B12,'Benchmark Data'!$B:$FF,D$1,FALSE)/VLOOKUP($B11,'Benchmark Data'!$B:$FF,D$1,FALSE),"")</f>
        <v/>
      </c>
      <c r="E12" s="171" t="str">
        <f>IFERROR(VLOOKUP($B12,'Benchmark Data'!$B:$FF,E$1,FALSE)/VLOOKUP($B11,'Benchmark Data'!$B:$FF,E$1,FALSE),"")</f>
        <v/>
      </c>
      <c r="F12" s="171" t="str">
        <f>IFERROR(VLOOKUP($B12,'Benchmark Data'!$B:$FF,F$1,FALSE)/VLOOKUP($B11,'Benchmark Data'!$B:$FF,F$1,FALSE),"")</f>
        <v/>
      </c>
      <c r="G12" s="171" t="str">
        <f>IFERROR(VLOOKUP($B12,'Benchmark Data'!$B:$FF,G$1,FALSE)/VLOOKUP($B11,'Benchmark Data'!$B:$FF,G$1,FALSE),"")</f>
        <v/>
      </c>
      <c r="H12" s="171" t="str">
        <f>IFERROR(VLOOKUP($B12,'Benchmark Data'!$B:$FF,H$1,FALSE)/VLOOKUP($B11,'Benchmark Data'!$B:$FF,H$1,FALSE),"")</f>
        <v/>
      </c>
      <c r="I12" s="171" t="str">
        <f>IFERROR(VLOOKUP($B12,'Benchmark Data'!$B:$FF,I$1,FALSE)/VLOOKUP($B11,'Benchmark Data'!$B:$FF,I$1,FALSE),"")</f>
        <v/>
      </c>
      <c r="J12" s="143" t="str">
        <f>IFERROR(VLOOKUP($B12,'Benchmark Data'!$B:$FF,J$1,FALSE)/VLOOKUP($B11,'Benchmark Data'!$B:$FF,J$1,FALSE)*J13,"")</f>
        <v/>
      </c>
      <c r="K12" s="156"/>
      <c r="L12" s="156"/>
      <c r="M12" s="156"/>
      <c r="N12" s="171" t="str">
        <f>IFERROR(VLOOKUP($B12,'Benchmark Data'!$B:$FF,N$1,FALSE)/VLOOKUP($B11,'Benchmark Data'!$B:$FF,N$1,FALSE),"")</f>
        <v/>
      </c>
      <c r="O12" s="171" t="str">
        <f>IFERROR(VLOOKUP($B12,'Benchmark Data'!$B:$FF,O$1,FALSE)/VLOOKUP($B11,'Benchmark Data'!$B:$FF,O$1,FALSE),"")</f>
        <v/>
      </c>
      <c r="P12" s="171" t="str">
        <f>IFERROR(VLOOKUP($B12,'Benchmark Data'!$B:$FF,P$1,FALSE)/VLOOKUP($B11,'Benchmark Data'!$B:$FF,P$1,FALSE),"")</f>
        <v/>
      </c>
      <c r="Q12" s="156">
        <f>IFERROR(VLOOKUP($B12,'Benchmark Data'!$B:$FF,Q$1,FALSE),"")</f>
        <v>0.96102305843504143</v>
      </c>
      <c r="R12" s="156"/>
      <c r="S12" s="156"/>
      <c r="T12" s="156"/>
      <c r="U12" s="156"/>
      <c r="V12" s="171" t="str">
        <f>IFERROR(VLOOKUP($B12,'Benchmark Data'!$B:$FF,V$1,FALSE)/VLOOKUP($B11,'Benchmark Data'!$B:$FF,V$1,FALSE),"")</f>
        <v/>
      </c>
      <c r="W12" s="171" t="str">
        <f>IFERROR(VLOOKUP($B12,'Benchmark Data'!$B:$FF,W$1,FALSE)/VLOOKUP($B11,'Benchmark Data'!$B:$FF,W$1,FALSE),"")</f>
        <v/>
      </c>
      <c r="X12" s="171" t="str">
        <f>IFERROR(VLOOKUP($B12,'Benchmark Data'!$B:$FF,X$1,FALSE)/VLOOKUP($B11,'Benchmark Data'!$B:$FF,X$1,FALSE),"")</f>
        <v/>
      </c>
      <c r="Y12" s="171" t="str">
        <f>IFERROR(VLOOKUP($B12,'Benchmark Data'!$B:$FF,Y$1,FALSE)/VLOOKUP($B11,'Benchmark Data'!$B:$FF,Y$1,FALSE),"")</f>
        <v/>
      </c>
      <c r="Z12" s="171" t="str">
        <f>IFERROR(VLOOKUP($B12,'Benchmark Data'!$B:$FF,Z$1,FALSE)/VLOOKUP($B11,'Benchmark Data'!$B:$FF,Z$1,FALSE),"")</f>
        <v/>
      </c>
      <c r="AA12" s="171" t="str">
        <f>IFERROR(VLOOKUP($B12,'Benchmark Data'!$B:$FF,AA$1,FALSE)/VLOOKUP($B11,'Benchmark Data'!$B:$FF,AA$1,FALSE),"")</f>
        <v/>
      </c>
      <c r="AB12" s="171" t="str">
        <f>IFERROR(VLOOKUP($B12,'Benchmark Data'!$B:$FF,AB$1,FALSE)/VLOOKUP($B11,'Benchmark Data'!$B:$FF,AB$1,FALSE),"")</f>
        <v/>
      </c>
      <c r="AC12" s="171" t="str">
        <f>IFERROR(VLOOKUP($B12,'Benchmark Data'!$B:$FF,AC$1,FALSE)/VLOOKUP($B11,'Benchmark Data'!$B:$FF,AC$1,FALSE),"")</f>
        <v/>
      </c>
      <c r="AD12" s="171" t="str">
        <f>IFERROR(VLOOKUP($B12,'Benchmark Data'!$B:$FF,AD$1,FALSE)/VLOOKUP($B11,'Benchmark Data'!$B:$FF,AD$1,FALSE),"")</f>
        <v/>
      </c>
      <c r="AE12" s="171" t="str">
        <f>IFERROR(VLOOKUP($B12,'Benchmark Data'!$B:$FF,AE$1,FALSE)/VLOOKUP($B11,'Benchmark Data'!$B:$FF,AE$1,FALSE),"")</f>
        <v/>
      </c>
      <c r="AF12" s="171" t="str">
        <f>IFERROR(VLOOKUP($B12,'Benchmark Data'!$B:$FF,AF$1,FALSE)/VLOOKUP($B11,'Benchmark Data'!$B:$FF,AF$1,FALSE),"")</f>
        <v/>
      </c>
      <c r="AG12" s="171" t="str">
        <f>IFERROR(VLOOKUP($B12,'Benchmark Data'!$B:$FF,AG$1,FALSE)/VLOOKUP($B11,'Benchmark Data'!$B:$FF,AG$1,FALSE),"")</f>
        <v/>
      </c>
      <c r="AH12" s="171" t="str">
        <f>IFERROR(VLOOKUP($B12,'Benchmark Data'!$B:$FF,AH$1,FALSE)/VLOOKUP($B11,'Benchmark Data'!$B:$FF,AH$1,FALSE),"")</f>
        <v/>
      </c>
      <c r="AI12" s="171" t="str">
        <f>IFERROR(VLOOKUP($B12,'Benchmark Data'!$B:$FF,AI$1,FALSE)/VLOOKUP($B11,'Benchmark Data'!$B:$FF,AI$1,FALSE),"")</f>
        <v/>
      </c>
      <c r="AJ12" s="171" t="str">
        <f>IFERROR(VLOOKUP($B12,'Benchmark Data'!$B:$FF,AJ$1,FALSE)/VLOOKUP($B11,'Benchmark Data'!$B:$FF,AJ$1,FALSE),"")</f>
        <v/>
      </c>
      <c r="AK12" s="171" t="str">
        <f>IFERROR(VLOOKUP($B12,'Benchmark Data'!$B:$FF,AK$1,FALSE)/VLOOKUP($B11,'Benchmark Data'!$B:$FF,AK$1,FALSE),"")</f>
        <v/>
      </c>
      <c r="AL12" s="171" t="str">
        <f>IFERROR(VLOOKUP($B12,'Benchmark Data'!$B:$FF,AL$1,FALSE)/VLOOKUP($B11,'Benchmark Data'!$B:$FF,AL$1,FALSE),"")</f>
        <v/>
      </c>
      <c r="AM12" s="171" t="str">
        <f>IFERROR(VLOOKUP($B12,'Benchmark Data'!$B:$FF,AM$1,FALSE)/VLOOKUP($B11,'Benchmark Data'!$B:$FF,AM$1,FALSE),"")</f>
        <v/>
      </c>
      <c r="AN12" s="171" t="str">
        <f>IFERROR(VLOOKUP($B12,'Benchmark Data'!$B:$FF,AN$1,FALSE)/VLOOKUP($B11,'Benchmark Data'!$B:$FF,AN$1,FALSE),"")</f>
        <v/>
      </c>
      <c r="AO12" s="171" t="str">
        <f>IFERROR(VLOOKUP($B12,'Benchmark Data'!$B:$FF,AO$1,FALSE)/VLOOKUP($B11,'Benchmark Data'!$B:$FF,AO$1,FALSE),"")</f>
        <v/>
      </c>
      <c r="AP12" s="171" t="str">
        <f>IFERROR(VLOOKUP($B12,'Benchmark Data'!$B:$FF,AP$1,FALSE)/VLOOKUP($B11,'Benchmark Data'!$B:$FF,AP$1,FALSE),"")</f>
        <v/>
      </c>
      <c r="AQ12" s="171" t="str">
        <f>IFERROR(VLOOKUP($B12,'Benchmark Data'!$B:$FF,AQ$1,FALSE)/VLOOKUP($B11,'Benchmark Data'!$B:$FF,AQ$1,FALSE),"")</f>
        <v/>
      </c>
      <c r="AR12" s="171" t="str">
        <f>IFERROR(VLOOKUP($B12,'Benchmark Data'!$B:$FF,AR$1,FALSE)/VLOOKUP($B11,'Benchmark Data'!$B:$FF,AR$1,FALSE),"")</f>
        <v/>
      </c>
      <c r="AS12" s="171" t="str">
        <f>IFERROR(VLOOKUP($B12,'Benchmark Data'!$B:$FF,AS$1,FALSE)/VLOOKUP($B11,'Benchmark Data'!$B:$FF,AS$1,FALSE),"")</f>
        <v/>
      </c>
      <c r="AT12" s="171" t="str">
        <f>IFERROR(VLOOKUP($B12,'Benchmark Data'!$B:$FF,AT$1,FALSE)/VLOOKUP($B11,'Benchmark Data'!$B:$FF,AT$1,FALSE),"")</f>
        <v/>
      </c>
      <c r="AU12" s="171" t="str">
        <f>IFERROR(VLOOKUP($B12,'Benchmark Data'!$B:$FF,AU$1,FALSE)/VLOOKUP($B11,'Benchmark Data'!$B:$FF,AU$1,FALSE),"")</f>
        <v/>
      </c>
      <c r="AV12" s="171" t="str">
        <f>IFERROR(VLOOKUP($B12,'Benchmark Data'!$B:$FF,AV$1,FALSE)/VLOOKUP($B11,'Benchmark Data'!$B:$FF,AV$1,FALSE),"")</f>
        <v/>
      </c>
      <c r="AW12" s="171" t="str">
        <f>IFERROR(VLOOKUP($B12,'Benchmark Data'!$B:$FF,AW$1,FALSE)/VLOOKUP($B11,'Benchmark Data'!$B:$FF,AW$1,FALSE),"")</f>
        <v/>
      </c>
      <c r="AX12" s="171" t="str">
        <f>IFERROR(VLOOKUP($B12,'Benchmark Data'!$B:$FF,AX$1,FALSE)/VLOOKUP($B11,'Benchmark Data'!$B:$FF,AX$1,FALSE),"")</f>
        <v/>
      </c>
      <c r="AY12" s="171" t="str">
        <f>IFERROR(VLOOKUP($B12,'Benchmark Data'!$B:$FF,AY$1,FALSE)/VLOOKUP($B11,'Benchmark Data'!$B:$FF,AY$1,FALSE),"")</f>
        <v/>
      </c>
      <c r="AZ12" s="156"/>
      <c r="BA12" s="156"/>
      <c r="BB12" s="171" t="str">
        <f>IFERROR(VLOOKUP($B12,'Benchmark Data'!$B:$FF,BB$1,FALSE)/VLOOKUP($B11,'Benchmark Data'!$B:$FF,BB$1,FALSE),"")</f>
        <v/>
      </c>
      <c r="BC12" s="171" t="str">
        <f>IFERROR(VLOOKUP($B12,'Benchmark Data'!$B:$FF,BC$1,FALSE)/VLOOKUP($B11,'Benchmark Data'!$B:$FF,BC$1,FALSE),"")</f>
        <v/>
      </c>
      <c r="BD12" s="171" t="str">
        <f>IFERROR(VLOOKUP($B12,'Benchmark Data'!$B:$FF,BD$1,FALSE)/VLOOKUP($B11,'Benchmark Data'!$B:$FF,BD$1,FALSE),"")</f>
        <v/>
      </c>
      <c r="BE12" s="171" t="str">
        <f>IFERROR(VLOOKUP($B12,'Benchmark Data'!$B:$FF,BE$1,FALSE)/VLOOKUP($B11,'Benchmark Data'!$B:$FF,BE$1,FALSE),"")</f>
        <v/>
      </c>
      <c r="BF12" s="171" t="str">
        <f>IFERROR(VLOOKUP($B12,'Benchmark Data'!$B:$FF,BF$1,FALSE)/VLOOKUP($B11,'Benchmark Data'!$B:$FF,BF$1,FALSE),"")</f>
        <v/>
      </c>
      <c r="BG12" s="171" t="str">
        <f>IFERROR(VLOOKUP($B12,'Benchmark Data'!$B:$FF,BG$1,FALSE)/VLOOKUP($B11,'Benchmark Data'!$B:$FF,BG$1,FALSE),"")</f>
        <v/>
      </c>
      <c r="BH12" s="171" t="str">
        <f>IFERROR(VLOOKUP($B12,'Benchmark Data'!$B:$FF,BH$1,FALSE)/VLOOKUP($B11,'Benchmark Data'!$B:$FF,BH$1,FALSE),"")</f>
        <v/>
      </c>
      <c r="BI12" s="171" t="str">
        <f>IFERROR(VLOOKUP($B12,'Benchmark Data'!$B:$FF,BI$1,FALSE)/VLOOKUP($B11,'Benchmark Data'!$B:$FF,BI$1,FALSE),"")</f>
        <v/>
      </c>
      <c r="BJ12" s="171" t="str">
        <f>IFERROR(VLOOKUP($B12,'Benchmark Data'!$B:$FF,BJ$1,FALSE)/VLOOKUP($B11,'Benchmark Data'!$B:$FF,BJ$1,FALSE),"")</f>
        <v/>
      </c>
      <c r="BK12" s="171" t="str">
        <f>IFERROR(VLOOKUP($B12,'Benchmark Data'!$B:$FF,BK$1,FALSE)/VLOOKUP($B11,'Benchmark Data'!$B:$FF,BK$1,FALSE),"")</f>
        <v/>
      </c>
      <c r="BL12" s="171" t="str">
        <f>IFERROR(VLOOKUP($B12,'Benchmark Data'!$B:$FF,BL$1,FALSE)/VLOOKUP($B11,'Benchmark Data'!$B:$FF,BL$1,FALSE),"")</f>
        <v/>
      </c>
      <c r="BM12" s="171" t="str">
        <f>IFERROR(VLOOKUP($B12,'Benchmark Data'!$B:$FF,BM$1,FALSE)/VLOOKUP($B11,'Benchmark Data'!$B:$FF,BM$1,FALSE),"")</f>
        <v/>
      </c>
      <c r="BN12" s="171" t="str">
        <f>IFERROR(VLOOKUP($B12,'Benchmark Data'!$B:$FF,BN$1,FALSE)/VLOOKUP($B11,'Benchmark Data'!$B:$FF,BN$1,FALSE),"")</f>
        <v/>
      </c>
      <c r="BO12" s="171" t="str">
        <f>IFERROR(VLOOKUP($B12,'Benchmark Data'!$B:$FF,BO$1,FALSE)/VLOOKUP($B11,'Benchmark Data'!$B:$FF,BO$1,FALSE),"")</f>
        <v/>
      </c>
      <c r="BP12" s="171" t="str">
        <f>IFERROR(VLOOKUP($B12,'Benchmark Data'!$B:$FF,BP$1,FALSE)/VLOOKUP($B11,'Benchmark Data'!$B:$FF,BP$1,FALSE),"")</f>
        <v/>
      </c>
      <c r="BQ12" s="171" t="str">
        <f>IFERROR(VLOOKUP($B12,'Benchmark Data'!$B:$FF,BQ$1,FALSE)/VLOOKUP($B11,'Benchmark Data'!$B:$FF,BQ$1,FALSE),"")</f>
        <v/>
      </c>
      <c r="BR12" s="171" t="str">
        <f>IFERROR(VLOOKUP($B12,'Benchmark Data'!$B:$FF,BR$1,FALSE)/VLOOKUP($B11,'Benchmark Data'!$B:$FF,BR$1,FALSE),"")</f>
        <v/>
      </c>
      <c r="BS12" s="171" t="str">
        <f>IFERROR(VLOOKUP($B12,'Benchmark Data'!$B:$FF,BS$1,FALSE)/VLOOKUP($B11,'Benchmark Data'!$B:$FF,BS$1,FALSE),"")</f>
        <v/>
      </c>
      <c r="BT12" s="171" t="str">
        <f>IFERROR(VLOOKUP($B12,'Benchmark Data'!$B:$FF,BT$1,FALSE)/VLOOKUP($B11,'Benchmark Data'!$B:$FF,BT$1,FALSE),"")</f>
        <v/>
      </c>
      <c r="BU12" s="171" t="str">
        <f>IFERROR(VLOOKUP($B12,'Benchmark Data'!$B:$FF,BU$1,FALSE)/VLOOKUP($B11,'Benchmark Data'!$B:$FF,BU$1,FALSE),"")</f>
        <v/>
      </c>
      <c r="BV12" s="171" t="str">
        <f>IFERROR(VLOOKUP($B12,'Benchmark Data'!$B:$FF,BV$1,FALSE)/VLOOKUP($B11,'Benchmark Data'!$B:$FF,BV$1,FALSE),"")</f>
        <v/>
      </c>
      <c r="BW12" s="171" t="str">
        <f>IFERROR(VLOOKUP($B12,'Benchmark Data'!$B:$FF,BW$1,FALSE)/VLOOKUP($B11,'Benchmark Data'!$B:$FF,BW$1,FALSE),"")</f>
        <v/>
      </c>
      <c r="BX12" s="171" t="str">
        <f>IFERROR(VLOOKUP($B12,'Benchmark Data'!$B:$FF,BX$1,FALSE)/VLOOKUP($B11,'Benchmark Data'!$B:$FF,BX$1,FALSE),"")</f>
        <v/>
      </c>
      <c r="BY12" s="171" t="str">
        <f>IFERROR(VLOOKUP($B12,'Benchmark Data'!$B:$FF,BY$1,FALSE)/VLOOKUP($B11,'Benchmark Data'!$B:$FF,BY$1,FALSE),"")</f>
        <v/>
      </c>
      <c r="BZ12" s="171" t="str">
        <f>IFERROR(VLOOKUP($B12,'Benchmark Data'!$B:$FF,BZ$1,FALSE)/VLOOKUP($B11,'Benchmark Data'!$B:$FF,BZ$1,FALSE),"")</f>
        <v/>
      </c>
      <c r="CA12" s="171" t="str">
        <f>IFERROR(VLOOKUP($B12,'Benchmark Data'!$B:$FF,CA$1,FALSE)/VLOOKUP($B11,'Benchmark Data'!$B:$FF,CA$1,FALSE),"")</f>
        <v/>
      </c>
      <c r="CB12" s="171" t="str">
        <f>IFERROR(VLOOKUP($B12,'Benchmark Data'!$B:$FF,CB$1,FALSE)/VLOOKUP($B11,'Benchmark Data'!$B:$FF,CB$1,FALSE),"")</f>
        <v/>
      </c>
      <c r="CC12" s="171" t="str">
        <f>IFERROR(VLOOKUP($B12,'Benchmark Data'!$B:$FF,CC$1,FALSE)/VLOOKUP($B11,'Benchmark Data'!$B:$FF,CC$1,FALSE),"")</f>
        <v/>
      </c>
      <c r="CD12" s="171" t="str">
        <f>IFERROR(VLOOKUP($B12,'Benchmark Data'!$B:$FF,CD$1,FALSE)/VLOOKUP($B11,'Benchmark Data'!$B:$FF,CD$1,FALSE),"")</f>
        <v/>
      </c>
      <c r="CE12" s="171" t="str">
        <f>IFERROR(VLOOKUP($B12,'Benchmark Data'!$B:$FF,CE$1,FALSE)/VLOOKUP($B11,'Benchmark Data'!$B:$FF,CE$1,FALSE),"")</f>
        <v/>
      </c>
      <c r="CF12" s="171" t="str">
        <f>IFERROR(VLOOKUP($B12,'Benchmark Data'!$B:$FF,CF$1,FALSE)/VLOOKUP($B11,'Benchmark Data'!$B:$FF,CF$1,FALSE),"")</f>
        <v/>
      </c>
      <c r="CG12" s="171" t="str">
        <f>IFERROR(VLOOKUP($B12,'Benchmark Data'!$B:$FF,CG$1,FALSE)/VLOOKUP($B11,'Benchmark Data'!$B:$FF,CG$1,FALSE),"")</f>
        <v/>
      </c>
      <c r="CH12" s="156"/>
      <c r="CI12" s="171" t="str">
        <f>IFERROR(VLOOKUP($B12,'Benchmark Data'!$B:$FF,CI$1,FALSE)/VLOOKUP($B11,'Benchmark Data'!$B:$FF,CI$1,FALSE),"")</f>
        <v/>
      </c>
      <c r="CJ12" s="171" t="str">
        <f>IFERROR(VLOOKUP($B12,'Benchmark Data'!$B:$FF,CJ$1,FALSE)/VLOOKUP($B11,'Benchmark Data'!$B:$FF,CJ$1,FALSE),"")</f>
        <v/>
      </c>
      <c r="CK12" s="171" t="str">
        <f>IFERROR(VLOOKUP($B12,'Benchmark Data'!$B:$AAA,CK$1,FALSE)/VLOOKUP($B11,'Benchmark Data'!$B:$AAA,CK$1,FALSE),"")</f>
        <v/>
      </c>
      <c r="CL12" s="171" t="str">
        <f>IFERROR(VLOOKUP($B12,'Benchmark Data'!$B:$AAA,CL$1,FALSE)/VLOOKUP($B11,'Benchmark Data'!$B:$AAA,CL$1,FALSE),"")</f>
        <v/>
      </c>
      <c r="CM12" s="171" t="str">
        <f>IFERROR(VLOOKUP($B12,'Benchmark Data'!$B:$AAA,CM$1,FALSE)/VLOOKUP($B11,'Benchmark Data'!$B:$AAA,CM$1,FALSE),"")</f>
        <v/>
      </c>
      <c r="CN12" s="171" t="str">
        <f>IFERROR(VLOOKUP($B12,'Benchmark Data'!$B:$AAA,CN$1,FALSE)/VLOOKUP($B11,'Benchmark Data'!$B:$AAA,CN$1,FALSE),"")</f>
        <v/>
      </c>
      <c r="CO12" s="171" t="str">
        <f>IFERROR(VLOOKUP($B12,'Benchmark Data'!$B:$AAA,CO$1,FALSE)/VLOOKUP($B11,'Benchmark Data'!$B:$AAA,CO$1,FALSE),"")</f>
        <v/>
      </c>
      <c r="CP12" s="171" t="str">
        <f>IFERROR(VLOOKUP($B12,'Benchmark Data'!$B:$AAA,CP$1,FALSE)/VLOOKUP($B11,'Benchmark Data'!$B:$AAA,CP$1,FALSE),"")</f>
        <v/>
      </c>
      <c r="CQ12" s="171" t="str">
        <f>IFERROR(VLOOKUP($B12,'Benchmark Data'!$B:$AAA,CQ$1,FALSE)/VLOOKUP($B11,'Benchmark Data'!$B:$AAA,CQ$1,FALSE),"")</f>
        <v/>
      </c>
      <c r="CR12" s="171" t="str">
        <f>IFERROR(VLOOKUP($B12,'Benchmark Data'!$B:$AAA,CR$1,FALSE)/VLOOKUP($B11,'Benchmark Data'!$B:$AAA,CR$1,FALSE),"")</f>
        <v/>
      </c>
      <c r="CS12" s="171" t="str">
        <f>IFERROR(VLOOKUP($B12,'Benchmark Data'!$B:$AAA,CS$1,FALSE)/VLOOKUP($B11,'Benchmark Data'!$B:$AAA,CS$1,FALSE),"")</f>
        <v/>
      </c>
      <c r="CT12" s="171" t="str">
        <f>IFERROR(VLOOKUP($B12,'Benchmark Data'!$B:$AAA,CT$1,FALSE)/VLOOKUP($B11,'Benchmark Data'!$B:$AAA,CT$1,FALSE),"")</f>
        <v/>
      </c>
      <c r="CU12" s="171" t="str">
        <f>IFERROR(VLOOKUP($B12,'Benchmark Data'!$B:$AAA,CU$1,FALSE)/VLOOKUP($B11,'Benchmark Data'!$B:$AAA,CU$1,FALSE),"")</f>
        <v/>
      </c>
      <c r="CV12" s="171" t="str">
        <f>IFERROR(VLOOKUP($B12,'Benchmark Data'!$B:$AAA,CV$1,FALSE)/VLOOKUP($B11,'Benchmark Data'!$B:$AAA,CV$1,FALSE),"")</f>
        <v/>
      </c>
      <c r="CW12" s="171" t="str">
        <f>IFERROR(VLOOKUP($B12,'Benchmark Data'!$B:$AAA,CW$1,FALSE)/VLOOKUP($B11,'Benchmark Data'!$B:$AAA,CW$1,FALSE),"")</f>
        <v/>
      </c>
      <c r="CX12" s="171" t="str">
        <f>IFERROR(VLOOKUP($B12,'Benchmark Data'!$B:$AAA,CX$1,FALSE)/VLOOKUP($B11,'Benchmark Data'!$B:$AAA,CX$1,FALSE),"")</f>
        <v/>
      </c>
      <c r="CY12" s="171" t="str">
        <f>IFERROR(VLOOKUP($B12,'Benchmark Data'!$B:$AAA,CY$1,FALSE)/VLOOKUP($B11,'Benchmark Data'!$B:$AAA,CY$1,FALSE),"")</f>
        <v/>
      </c>
      <c r="CZ12" s="171" t="str">
        <f>IFERROR(VLOOKUP($B12,'Benchmark Data'!$B:$AAA,CZ$1,FALSE)/VLOOKUP($B11,'Benchmark Data'!$B:$AAA,CZ$1,FALSE),"")</f>
        <v/>
      </c>
      <c r="DA12" s="171" t="str">
        <f>IFERROR(VLOOKUP($B12,'Benchmark Data'!$B:$AAA,DA$1,FALSE)/VLOOKUP($B11,'Benchmark Data'!$B:$AAA,DA$1,FALSE),"")</f>
        <v/>
      </c>
      <c r="DB12" s="171" t="str">
        <f>IFERROR(VLOOKUP($B12,'Benchmark Data'!$B:$AAA,DB$1,FALSE)/VLOOKUP($B11,'Benchmark Data'!$B:$AAA,DB$1,FALSE),"")</f>
        <v/>
      </c>
      <c r="DC12" s="171" t="str">
        <f>IFERROR(VLOOKUP($B12,'Benchmark Data'!$B:$AAA,DC$1,FALSE)/VLOOKUP($B11,'Benchmark Data'!$B:$AAA,DC$1,FALSE),"")</f>
        <v/>
      </c>
      <c r="DD12" s="171" t="str">
        <f>IFERROR(VLOOKUP($B12,'Benchmark Data'!$B:$AAA,DD$1,FALSE)/VLOOKUP($B11,'Benchmark Data'!$B:$AAA,DD$1,FALSE),"")</f>
        <v/>
      </c>
      <c r="DE12" s="171" t="str">
        <f>IFERROR(VLOOKUP($B12,'Benchmark Data'!$B:$AAA,DE$1,FALSE)/VLOOKUP($B11,'Benchmark Data'!$B:$AAA,DE$1,FALSE),"")</f>
        <v/>
      </c>
      <c r="DF12" s="171" t="str">
        <f>IFERROR(VLOOKUP($B12,'Benchmark Data'!$B:$AAA,DF$1,FALSE)/VLOOKUP($B11,'Benchmark Data'!$B:$AAA,DF$1,FALSE),"")</f>
        <v/>
      </c>
      <c r="DG12" s="171" t="str">
        <f>IFERROR(VLOOKUP($B12,'Benchmark Data'!$B:$AAA,DG$1,FALSE)/VLOOKUP($B11,'Benchmark Data'!$B:$AAA,DG$1,FALSE),"")</f>
        <v/>
      </c>
      <c r="DH12" s="171" t="str">
        <f>IFERROR(VLOOKUP($B12,'Benchmark Data'!$B:$AAA,DH$1,FALSE)/VLOOKUP($B11,'Benchmark Data'!$B:$AAA,DH$1,FALSE),"")</f>
        <v/>
      </c>
      <c r="DI12" s="171" t="str">
        <f>IFERROR(VLOOKUP($B12,'Benchmark Data'!$B:$AAA,DI$1,FALSE)/VLOOKUP($B11,'Benchmark Data'!$B:$AAA,DI$1,FALSE),"")</f>
        <v/>
      </c>
    </row>
    <row r="13" spans="1:113">
      <c r="A13" s="94">
        <f t="shared" si="33"/>
        <v>188</v>
      </c>
      <c r="B13" s="168">
        <f t="shared" si="34"/>
        <v>40359</v>
      </c>
      <c r="C13" s="171" t="str">
        <f>IFERROR(VLOOKUP($B13,'Benchmark Data'!$B:$FF,C$1,FALSE)/VLOOKUP($B12,'Benchmark Data'!$B:$FF,C$1,FALSE),"")</f>
        <v/>
      </c>
      <c r="D13" s="171" t="str">
        <f>IFERROR(VLOOKUP($B13,'Benchmark Data'!$B:$FF,D$1,FALSE)/VLOOKUP($B12,'Benchmark Data'!$B:$FF,D$1,FALSE),"")</f>
        <v/>
      </c>
      <c r="E13" s="171" t="str">
        <f>IFERROR(VLOOKUP($B13,'Benchmark Data'!$B:$FF,E$1,FALSE)/VLOOKUP($B12,'Benchmark Data'!$B:$FF,E$1,FALSE),"")</f>
        <v/>
      </c>
      <c r="F13" s="171" t="str">
        <f>IFERROR(VLOOKUP($B13,'Benchmark Data'!$B:$FF,F$1,FALSE)/VLOOKUP($B12,'Benchmark Data'!$B:$FF,F$1,FALSE),"")</f>
        <v/>
      </c>
      <c r="G13" s="171" t="str">
        <f>IFERROR(VLOOKUP($B13,'Benchmark Data'!$B:$FF,G$1,FALSE)/VLOOKUP($B12,'Benchmark Data'!$B:$FF,G$1,FALSE),"")</f>
        <v/>
      </c>
      <c r="H13" s="171" t="str">
        <f>IFERROR(VLOOKUP($B13,'Benchmark Data'!$B:$FF,H$1,FALSE)/VLOOKUP($B12,'Benchmark Data'!$B:$FF,H$1,FALSE),"")</f>
        <v/>
      </c>
      <c r="I13" s="171" t="str">
        <f>IFERROR(VLOOKUP($B13,'Benchmark Data'!$B:$FF,I$1,FALSE)/VLOOKUP($B12,'Benchmark Data'!$B:$FF,I$1,FALSE),"")</f>
        <v/>
      </c>
      <c r="J13" s="143" t="str">
        <f>IFERROR(VLOOKUP($B13,'Benchmark Data'!$B:$FF,J$1,FALSE)/VLOOKUP($B12,'Benchmark Data'!$B:$FF,J$1,FALSE)*J14,"")</f>
        <v/>
      </c>
      <c r="K13" s="156"/>
      <c r="L13" s="156"/>
      <c r="M13" s="156"/>
      <c r="N13" s="171" t="str">
        <f>IFERROR(VLOOKUP($B13,'Benchmark Data'!$B:$FF,N$1,FALSE)/VLOOKUP($B12,'Benchmark Data'!$B:$FF,N$1,FALSE),"")</f>
        <v/>
      </c>
      <c r="O13" s="171" t="str">
        <f>IFERROR(VLOOKUP($B13,'Benchmark Data'!$B:$FF,O$1,FALSE)/VLOOKUP($B12,'Benchmark Data'!$B:$FF,O$1,FALSE),"")</f>
        <v/>
      </c>
      <c r="P13" s="171" t="str">
        <f>IFERROR(VLOOKUP($B13,'Benchmark Data'!$B:$FF,P$1,FALSE)/VLOOKUP($B12,'Benchmark Data'!$B:$FF,P$1,FALSE),"")</f>
        <v/>
      </c>
      <c r="Q13" s="156">
        <f>IFERROR(VLOOKUP($B13,'Benchmark Data'!$B:$FF,Q$1,FALSE),"")</f>
        <v>0.98315516880325549</v>
      </c>
      <c r="R13" s="156"/>
      <c r="S13" s="156"/>
      <c r="T13" s="156"/>
      <c r="U13" s="156"/>
      <c r="V13" s="171" t="str">
        <f>IFERROR(VLOOKUP($B13,'Benchmark Data'!$B:$FF,V$1,FALSE)/VLOOKUP($B12,'Benchmark Data'!$B:$FF,V$1,FALSE),"")</f>
        <v/>
      </c>
      <c r="W13" s="171" t="str">
        <f>IFERROR(VLOOKUP($B13,'Benchmark Data'!$B:$FF,W$1,FALSE)/VLOOKUP($B12,'Benchmark Data'!$B:$FF,W$1,FALSE),"")</f>
        <v/>
      </c>
      <c r="X13" s="171" t="str">
        <f>IFERROR(VLOOKUP($B13,'Benchmark Data'!$B:$FF,X$1,FALSE)/VLOOKUP($B12,'Benchmark Data'!$B:$FF,X$1,FALSE),"")</f>
        <v/>
      </c>
      <c r="Y13" s="171" t="str">
        <f>IFERROR(VLOOKUP($B13,'Benchmark Data'!$B:$FF,Y$1,FALSE)/VLOOKUP($B12,'Benchmark Data'!$B:$FF,Y$1,FALSE),"")</f>
        <v/>
      </c>
      <c r="Z13" s="171" t="str">
        <f>IFERROR(VLOOKUP($B13,'Benchmark Data'!$B:$FF,Z$1,FALSE)/VLOOKUP($B12,'Benchmark Data'!$B:$FF,Z$1,FALSE),"")</f>
        <v/>
      </c>
      <c r="AA13" s="171" t="str">
        <f>IFERROR(VLOOKUP($B13,'Benchmark Data'!$B:$FF,AA$1,FALSE)/VLOOKUP($B12,'Benchmark Data'!$B:$FF,AA$1,FALSE),"")</f>
        <v/>
      </c>
      <c r="AB13" s="171" t="str">
        <f>IFERROR(VLOOKUP($B13,'Benchmark Data'!$B:$FF,AB$1,FALSE)/VLOOKUP($B12,'Benchmark Data'!$B:$FF,AB$1,FALSE),"")</f>
        <v/>
      </c>
      <c r="AC13" s="171" t="str">
        <f>IFERROR(VLOOKUP($B13,'Benchmark Data'!$B:$FF,AC$1,FALSE)/VLOOKUP($B12,'Benchmark Data'!$B:$FF,AC$1,FALSE),"")</f>
        <v/>
      </c>
      <c r="AD13" s="171" t="str">
        <f>IFERROR(VLOOKUP($B13,'Benchmark Data'!$B:$FF,AD$1,FALSE)/VLOOKUP($B12,'Benchmark Data'!$B:$FF,AD$1,FALSE),"")</f>
        <v/>
      </c>
      <c r="AE13" s="171" t="str">
        <f>IFERROR(VLOOKUP($B13,'Benchmark Data'!$B:$FF,AE$1,FALSE)/VLOOKUP($B12,'Benchmark Data'!$B:$FF,AE$1,FALSE),"")</f>
        <v/>
      </c>
      <c r="AF13" s="171" t="str">
        <f>IFERROR(VLOOKUP($B13,'Benchmark Data'!$B:$FF,AF$1,FALSE)/VLOOKUP($B12,'Benchmark Data'!$B:$FF,AF$1,FALSE),"")</f>
        <v/>
      </c>
      <c r="AG13" s="171" t="str">
        <f>IFERROR(VLOOKUP($B13,'Benchmark Data'!$B:$FF,AG$1,FALSE)/VLOOKUP($B12,'Benchmark Data'!$B:$FF,AG$1,FALSE),"")</f>
        <v/>
      </c>
      <c r="AH13" s="171" t="str">
        <f>IFERROR(VLOOKUP($B13,'Benchmark Data'!$B:$FF,AH$1,FALSE)/VLOOKUP($B12,'Benchmark Data'!$B:$FF,AH$1,FALSE),"")</f>
        <v/>
      </c>
      <c r="AI13" s="171" t="str">
        <f>IFERROR(VLOOKUP($B13,'Benchmark Data'!$B:$FF,AI$1,FALSE)/VLOOKUP($B12,'Benchmark Data'!$B:$FF,AI$1,FALSE),"")</f>
        <v/>
      </c>
      <c r="AJ13" s="171" t="str">
        <f>IFERROR(VLOOKUP($B13,'Benchmark Data'!$B:$FF,AJ$1,FALSE)/VLOOKUP($B12,'Benchmark Data'!$B:$FF,AJ$1,FALSE),"")</f>
        <v/>
      </c>
      <c r="AK13" s="171" t="str">
        <f>IFERROR(VLOOKUP($B13,'Benchmark Data'!$B:$FF,AK$1,FALSE)/VLOOKUP($B12,'Benchmark Data'!$B:$FF,AK$1,FALSE),"")</f>
        <v/>
      </c>
      <c r="AL13" s="171" t="str">
        <f>IFERROR(VLOOKUP($B13,'Benchmark Data'!$B:$FF,AL$1,FALSE)/VLOOKUP($B12,'Benchmark Data'!$B:$FF,AL$1,FALSE),"")</f>
        <v/>
      </c>
      <c r="AM13" s="171" t="str">
        <f>IFERROR(VLOOKUP($B13,'Benchmark Data'!$B:$FF,AM$1,FALSE)/VLOOKUP($B12,'Benchmark Data'!$B:$FF,AM$1,FALSE),"")</f>
        <v/>
      </c>
      <c r="AN13" s="171" t="str">
        <f>IFERROR(VLOOKUP($B13,'Benchmark Data'!$B:$FF,AN$1,FALSE)/VLOOKUP($B12,'Benchmark Data'!$B:$FF,AN$1,FALSE),"")</f>
        <v/>
      </c>
      <c r="AO13" s="171" t="str">
        <f>IFERROR(VLOOKUP($B13,'Benchmark Data'!$B:$FF,AO$1,FALSE)/VLOOKUP($B12,'Benchmark Data'!$B:$FF,AO$1,FALSE),"")</f>
        <v/>
      </c>
      <c r="AP13" s="171" t="str">
        <f>IFERROR(VLOOKUP($B13,'Benchmark Data'!$B:$FF,AP$1,FALSE)/VLOOKUP($B12,'Benchmark Data'!$B:$FF,AP$1,FALSE),"")</f>
        <v/>
      </c>
      <c r="AQ13" s="171" t="str">
        <f>IFERROR(VLOOKUP($B13,'Benchmark Data'!$B:$FF,AQ$1,FALSE)/VLOOKUP($B12,'Benchmark Data'!$B:$FF,AQ$1,FALSE),"")</f>
        <v/>
      </c>
      <c r="AR13" s="171" t="str">
        <f>IFERROR(VLOOKUP($B13,'Benchmark Data'!$B:$FF,AR$1,FALSE)/VLOOKUP($B12,'Benchmark Data'!$B:$FF,AR$1,FALSE),"")</f>
        <v/>
      </c>
      <c r="AS13" s="171" t="str">
        <f>IFERROR(VLOOKUP($B13,'Benchmark Data'!$B:$FF,AS$1,FALSE)/VLOOKUP($B12,'Benchmark Data'!$B:$FF,AS$1,FALSE),"")</f>
        <v/>
      </c>
      <c r="AT13" s="171" t="str">
        <f>IFERROR(VLOOKUP($B13,'Benchmark Data'!$B:$FF,AT$1,FALSE)/VLOOKUP($B12,'Benchmark Data'!$B:$FF,AT$1,FALSE),"")</f>
        <v/>
      </c>
      <c r="AU13" s="171" t="str">
        <f>IFERROR(VLOOKUP($B13,'Benchmark Data'!$B:$FF,AU$1,FALSE)/VLOOKUP($B12,'Benchmark Data'!$B:$FF,AU$1,FALSE),"")</f>
        <v/>
      </c>
      <c r="AV13" s="171" t="str">
        <f>IFERROR(VLOOKUP($B13,'Benchmark Data'!$B:$FF,AV$1,FALSE)/VLOOKUP($B12,'Benchmark Data'!$B:$FF,AV$1,FALSE),"")</f>
        <v/>
      </c>
      <c r="AW13" s="171" t="str">
        <f>IFERROR(VLOOKUP($B13,'Benchmark Data'!$B:$FF,AW$1,FALSE)/VLOOKUP($B12,'Benchmark Data'!$B:$FF,AW$1,FALSE),"")</f>
        <v/>
      </c>
      <c r="AX13" s="171" t="str">
        <f>IFERROR(VLOOKUP($B13,'Benchmark Data'!$B:$FF,AX$1,FALSE)/VLOOKUP($B12,'Benchmark Data'!$B:$FF,AX$1,FALSE),"")</f>
        <v/>
      </c>
      <c r="AY13" s="171" t="str">
        <f>IFERROR(VLOOKUP($B13,'Benchmark Data'!$B:$FF,AY$1,FALSE)/VLOOKUP($B12,'Benchmark Data'!$B:$FF,AY$1,FALSE),"")</f>
        <v/>
      </c>
      <c r="AZ13" s="156"/>
      <c r="BA13" s="156"/>
      <c r="BB13" s="171" t="str">
        <f>IFERROR(VLOOKUP($B13,'Benchmark Data'!$B:$FF,BB$1,FALSE)/VLOOKUP($B12,'Benchmark Data'!$B:$FF,BB$1,FALSE),"")</f>
        <v/>
      </c>
      <c r="BC13" s="171" t="str">
        <f>IFERROR(VLOOKUP($B13,'Benchmark Data'!$B:$FF,BC$1,FALSE)/VLOOKUP($B12,'Benchmark Data'!$B:$FF,BC$1,FALSE),"")</f>
        <v/>
      </c>
      <c r="BD13" s="171" t="str">
        <f>IFERROR(VLOOKUP($B13,'Benchmark Data'!$B:$FF,BD$1,FALSE)/VLOOKUP($B12,'Benchmark Data'!$B:$FF,BD$1,FALSE),"")</f>
        <v/>
      </c>
      <c r="BE13" s="171" t="str">
        <f>IFERROR(VLOOKUP($B13,'Benchmark Data'!$B:$FF,BE$1,FALSE)/VLOOKUP($B12,'Benchmark Data'!$B:$FF,BE$1,FALSE),"")</f>
        <v/>
      </c>
      <c r="BF13" s="171" t="str">
        <f>IFERROR(VLOOKUP($B13,'Benchmark Data'!$B:$FF,BF$1,FALSE)/VLOOKUP($B12,'Benchmark Data'!$B:$FF,BF$1,FALSE),"")</f>
        <v/>
      </c>
      <c r="BG13" s="171" t="str">
        <f>IFERROR(VLOOKUP($B13,'Benchmark Data'!$B:$FF,BG$1,FALSE)/VLOOKUP($B12,'Benchmark Data'!$B:$FF,BG$1,FALSE),"")</f>
        <v/>
      </c>
      <c r="BH13" s="171" t="str">
        <f>IFERROR(VLOOKUP($B13,'Benchmark Data'!$B:$FF,BH$1,FALSE)/VLOOKUP($B12,'Benchmark Data'!$B:$FF,BH$1,FALSE),"")</f>
        <v/>
      </c>
      <c r="BI13" s="171" t="str">
        <f>IFERROR(VLOOKUP($B13,'Benchmark Data'!$B:$FF,BI$1,FALSE)/VLOOKUP($B12,'Benchmark Data'!$B:$FF,BI$1,FALSE),"")</f>
        <v/>
      </c>
      <c r="BJ13" s="171" t="str">
        <f>IFERROR(VLOOKUP($B13,'Benchmark Data'!$B:$FF,BJ$1,FALSE)/VLOOKUP($B12,'Benchmark Data'!$B:$FF,BJ$1,FALSE),"")</f>
        <v/>
      </c>
      <c r="BK13" s="171" t="str">
        <f>IFERROR(VLOOKUP($B13,'Benchmark Data'!$B:$FF,BK$1,FALSE)/VLOOKUP($B12,'Benchmark Data'!$B:$FF,BK$1,FALSE),"")</f>
        <v/>
      </c>
      <c r="BL13" s="171" t="str">
        <f>IFERROR(VLOOKUP($B13,'Benchmark Data'!$B:$FF,BL$1,FALSE)/VLOOKUP($B12,'Benchmark Data'!$B:$FF,BL$1,FALSE),"")</f>
        <v/>
      </c>
      <c r="BM13" s="171" t="str">
        <f>IFERROR(VLOOKUP($B13,'Benchmark Data'!$B:$FF,BM$1,FALSE)/VLOOKUP($B12,'Benchmark Data'!$B:$FF,BM$1,FALSE),"")</f>
        <v/>
      </c>
      <c r="BN13" s="171" t="str">
        <f>IFERROR(VLOOKUP($B13,'Benchmark Data'!$B:$FF,BN$1,FALSE)/VLOOKUP($B12,'Benchmark Data'!$B:$FF,BN$1,FALSE),"")</f>
        <v/>
      </c>
      <c r="BO13" s="171" t="str">
        <f>IFERROR(VLOOKUP($B13,'Benchmark Data'!$B:$FF,BO$1,FALSE)/VLOOKUP($B12,'Benchmark Data'!$B:$FF,BO$1,FALSE),"")</f>
        <v/>
      </c>
      <c r="BP13" s="171" t="str">
        <f>IFERROR(VLOOKUP($B13,'Benchmark Data'!$B:$FF,BP$1,FALSE)/VLOOKUP($B12,'Benchmark Data'!$B:$FF,BP$1,FALSE),"")</f>
        <v/>
      </c>
      <c r="BQ13" s="171" t="str">
        <f>IFERROR(VLOOKUP($B13,'Benchmark Data'!$B:$FF,BQ$1,FALSE)/VLOOKUP($B12,'Benchmark Data'!$B:$FF,BQ$1,FALSE),"")</f>
        <v/>
      </c>
      <c r="BR13" s="171" t="str">
        <f>IFERROR(VLOOKUP($B13,'Benchmark Data'!$B:$FF,BR$1,FALSE)/VLOOKUP($B12,'Benchmark Data'!$B:$FF,BR$1,FALSE),"")</f>
        <v/>
      </c>
      <c r="BS13" s="171" t="str">
        <f>IFERROR(VLOOKUP($B13,'Benchmark Data'!$B:$FF,BS$1,FALSE)/VLOOKUP($B12,'Benchmark Data'!$B:$FF,BS$1,FALSE),"")</f>
        <v/>
      </c>
      <c r="BT13" s="171" t="str">
        <f>IFERROR(VLOOKUP($B13,'Benchmark Data'!$B:$FF,BT$1,FALSE)/VLOOKUP($B12,'Benchmark Data'!$B:$FF,BT$1,FALSE),"")</f>
        <v/>
      </c>
      <c r="BU13" s="171" t="str">
        <f>IFERROR(VLOOKUP($B13,'Benchmark Data'!$B:$FF,BU$1,FALSE)/VLOOKUP($B12,'Benchmark Data'!$B:$FF,BU$1,FALSE),"")</f>
        <v/>
      </c>
      <c r="BV13" s="171" t="str">
        <f>IFERROR(VLOOKUP($B13,'Benchmark Data'!$B:$FF,BV$1,FALSE)/VLOOKUP($B12,'Benchmark Data'!$B:$FF,BV$1,FALSE),"")</f>
        <v/>
      </c>
      <c r="BW13" s="171" t="str">
        <f>IFERROR(VLOOKUP($B13,'Benchmark Data'!$B:$FF,BW$1,FALSE)/VLOOKUP($B12,'Benchmark Data'!$B:$FF,BW$1,FALSE),"")</f>
        <v/>
      </c>
      <c r="BX13" s="171" t="str">
        <f>IFERROR(VLOOKUP($B13,'Benchmark Data'!$B:$FF,BX$1,FALSE)/VLOOKUP($B12,'Benchmark Data'!$B:$FF,BX$1,FALSE),"")</f>
        <v/>
      </c>
      <c r="BY13" s="171" t="str">
        <f>IFERROR(VLOOKUP($B13,'Benchmark Data'!$B:$FF,BY$1,FALSE)/VLOOKUP($B12,'Benchmark Data'!$B:$FF,BY$1,FALSE),"")</f>
        <v/>
      </c>
      <c r="BZ13" s="171" t="str">
        <f>IFERROR(VLOOKUP($B13,'Benchmark Data'!$B:$FF,BZ$1,FALSE)/VLOOKUP($B12,'Benchmark Data'!$B:$FF,BZ$1,FALSE),"")</f>
        <v/>
      </c>
      <c r="CA13" s="171" t="str">
        <f>IFERROR(VLOOKUP($B13,'Benchmark Data'!$B:$FF,CA$1,FALSE)/VLOOKUP($B12,'Benchmark Data'!$B:$FF,CA$1,FALSE),"")</f>
        <v/>
      </c>
      <c r="CB13" s="171" t="str">
        <f>IFERROR(VLOOKUP($B13,'Benchmark Data'!$B:$FF,CB$1,FALSE)/VLOOKUP($B12,'Benchmark Data'!$B:$FF,CB$1,FALSE),"")</f>
        <v/>
      </c>
      <c r="CC13" s="171" t="str">
        <f>IFERROR(VLOOKUP($B13,'Benchmark Data'!$B:$FF,CC$1,FALSE)/VLOOKUP($B12,'Benchmark Data'!$B:$FF,CC$1,FALSE),"")</f>
        <v/>
      </c>
      <c r="CD13" s="171" t="str">
        <f>IFERROR(VLOOKUP($B13,'Benchmark Data'!$B:$FF,CD$1,FALSE)/VLOOKUP($B12,'Benchmark Data'!$B:$FF,CD$1,FALSE),"")</f>
        <v/>
      </c>
      <c r="CE13" s="171" t="str">
        <f>IFERROR(VLOOKUP($B13,'Benchmark Data'!$B:$FF,CE$1,FALSE)/VLOOKUP($B12,'Benchmark Data'!$B:$FF,CE$1,FALSE),"")</f>
        <v/>
      </c>
      <c r="CF13" s="171" t="str">
        <f>IFERROR(VLOOKUP($B13,'Benchmark Data'!$B:$FF,CF$1,FALSE)/VLOOKUP($B12,'Benchmark Data'!$B:$FF,CF$1,FALSE),"")</f>
        <v/>
      </c>
      <c r="CG13" s="171" t="str">
        <f>IFERROR(VLOOKUP($B13,'Benchmark Data'!$B:$FF,CG$1,FALSE)/VLOOKUP($B12,'Benchmark Data'!$B:$FF,CG$1,FALSE),"")</f>
        <v/>
      </c>
      <c r="CH13" s="156"/>
      <c r="CI13" s="171" t="str">
        <f>IFERROR(VLOOKUP($B13,'Benchmark Data'!$B:$FF,CI$1,FALSE)/VLOOKUP($B12,'Benchmark Data'!$B:$FF,CI$1,FALSE),"")</f>
        <v/>
      </c>
      <c r="CJ13" s="171" t="str">
        <f>IFERROR(VLOOKUP($B13,'Benchmark Data'!$B:$FF,CJ$1,FALSE)/VLOOKUP($B12,'Benchmark Data'!$B:$FF,CJ$1,FALSE),"")</f>
        <v/>
      </c>
      <c r="CK13" s="171" t="str">
        <f>IFERROR(VLOOKUP($B13,'Benchmark Data'!$B:$AAA,CK$1,FALSE)/VLOOKUP($B12,'Benchmark Data'!$B:$AAA,CK$1,FALSE),"")</f>
        <v/>
      </c>
      <c r="CL13" s="171" t="str">
        <f>IFERROR(VLOOKUP($B13,'Benchmark Data'!$B:$AAA,CL$1,FALSE)/VLOOKUP($B12,'Benchmark Data'!$B:$AAA,CL$1,FALSE),"")</f>
        <v/>
      </c>
      <c r="CM13" s="171" t="str">
        <f>IFERROR(VLOOKUP($B13,'Benchmark Data'!$B:$AAA,CM$1,FALSE)/VLOOKUP($B12,'Benchmark Data'!$B:$AAA,CM$1,FALSE),"")</f>
        <v/>
      </c>
      <c r="CN13" s="171" t="str">
        <f>IFERROR(VLOOKUP($B13,'Benchmark Data'!$B:$AAA,CN$1,FALSE)/VLOOKUP($B12,'Benchmark Data'!$B:$AAA,CN$1,FALSE),"")</f>
        <v/>
      </c>
      <c r="CO13" s="171" t="str">
        <f>IFERROR(VLOOKUP($B13,'Benchmark Data'!$B:$AAA,CO$1,FALSE)/VLOOKUP($B12,'Benchmark Data'!$B:$AAA,CO$1,FALSE),"")</f>
        <v/>
      </c>
      <c r="CP13" s="171" t="str">
        <f>IFERROR(VLOOKUP($B13,'Benchmark Data'!$B:$AAA,CP$1,FALSE)/VLOOKUP($B12,'Benchmark Data'!$B:$AAA,CP$1,FALSE),"")</f>
        <v/>
      </c>
      <c r="CQ13" s="171" t="str">
        <f>IFERROR(VLOOKUP($B13,'Benchmark Data'!$B:$AAA,CQ$1,FALSE)/VLOOKUP($B12,'Benchmark Data'!$B:$AAA,CQ$1,FALSE),"")</f>
        <v/>
      </c>
      <c r="CR13" s="171" t="str">
        <f>IFERROR(VLOOKUP($B13,'Benchmark Data'!$B:$AAA,CR$1,FALSE)/VLOOKUP($B12,'Benchmark Data'!$B:$AAA,CR$1,FALSE),"")</f>
        <v/>
      </c>
      <c r="CS13" s="171" t="str">
        <f>IFERROR(VLOOKUP($B13,'Benchmark Data'!$B:$AAA,CS$1,FALSE)/VLOOKUP($B12,'Benchmark Data'!$B:$AAA,CS$1,FALSE),"")</f>
        <v/>
      </c>
      <c r="CT13" s="171" t="str">
        <f>IFERROR(VLOOKUP($B13,'Benchmark Data'!$B:$AAA,CT$1,FALSE)/VLOOKUP($B12,'Benchmark Data'!$B:$AAA,CT$1,FALSE),"")</f>
        <v/>
      </c>
      <c r="CU13" s="171" t="str">
        <f>IFERROR(VLOOKUP($B13,'Benchmark Data'!$B:$AAA,CU$1,FALSE)/VLOOKUP($B12,'Benchmark Data'!$B:$AAA,CU$1,FALSE),"")</f>
        <v/>
      </c>
      <c r="CV13" s="171" t="str">
        <f>IFERROR(VLOOKUP($B13,'Benchmark Data'!$B:$AAA,CV$1,FALSE)/VLOOKUP($B12,'Benchmark Data'!$B:$AAA,CV$1,FALSE),"")</f>
        <v/>
      </c>
      <c r="CW13" s="171" t="str">
        <f>IFERROR(VLOOKUP($B13,'Benchmark Data'!$B:$AAA,CW$1,FALSE)/VLOOKUP($B12,'Benchmark Data'!$B:$AAA,CW$1,FALSE),"")</f>
        <v/>
      </c>
      <c r="CX13" s="171" t="str">
        <f>IFERROR(VLOOKUP($B13,'Benchmark Data'!$B:$AAA,CX$1,FALSE)/VLOOKUP($B12,'Benchmark Data'!$B:$AAA,CX$1,FALSE),"")</f>
        <v/>
      </c>
      <c r="CY13" s="171" t="str">
        <f>IFERROR(VLOOKUP($B13,'Benchmark Data'!$B:$AAA,CY$1,FALSE)/VLOOKUP($B12,'Benchmark Data'!$B:$AAA,CY$1,FALSE),"")</f>
        <v/>
      </c>
      <c r="CZ13" s="171" t="str">
        <f>IFERROR(VLOOKUP($B13,'Benchmark Data'!$B:$AAA,CZ$1,FALSE)/VLOOKUP($B12,'Benchmark Data'!$B:$AAA,CZ$1,FALSE),"")</f>
        <v/>
      </c>
      <c r="DA13" s="171" t="str">
        <f>IFERROR(VLOOKUP($B13,'Benchmark Data'!$B:$AAA,DA$1,FALSE)/VLOOKUP($B12,'Benchmark Data'!$B:$AAA,DA$1,FALSE),"")</f>
        <v/>
      </c>
      <c r="DB13" s="171" t="str">
        <f>IFERROR(VLOOKUP($B13,'Benchmark Data'!$B:$AAA,DB$1,FALSE)/VLOOKUP($B12,'Benchmark Data'!$B:$AAA,DB$1,FALSE),"")</f>
        <v/>
      </c>
      <c r="DC13" s="171" t="str">
        <f>IFERROR(VLOOKUP($B13,'Benchmark Data'!$B:$AAA,DC$1,FALSE)/VLOOKUP($B12,'Benchmark Data'!$B:$AAA,DC$1,FALSE),"")</f>
        <v/>
      </c>
      <c r="DD13" s="171" t="str">
        <f>IFERROR(VLOOKUP($B13,'Benchmark Data'!$B:$AAA,DD$1,FALSE)/VLOOKUP($B12,'Benchmark Data'!$B:$AAA,DD$1,FALSE),"")</f>
        <v/>
      </c>
      <c r="DE13" s="171" t="str">
        <f>IFERROR(VLOOKUP($B13,'Benchmark Data'!$B:$AAA,DE$1,FALSE)/VLOOKUP($B12,'Benchmark Data'!$B:$AAA,DE$1,FALSE),"")</f>
        <v/>
      </c>
      <c r="DF13" s="171" t="str">
        <f>IFERROR(VLOOKUP($B13,'Benchmark Data'!$B:$AAA,DF$1,FALSE)/VLOOKUP($B12,'Benchmark Data'!$B:$AAA,DF$1,FALSE),"")</f>
        <v/>
      </c>
      <c r="DG13" s="171" t="str">
        <f>IFERROR(VLOOKUP($B13,'Benchmark Data'!$B:$AAA,DG$1,FALSE)/VLOOKUP($B12,'Benchmark Data'!$B:$AAA,DG$1,FALSE),"")</f>
        <v/>
      </c>
      <c r="DH13" s="171" t="str">
        <f>IFERROR(VLOOKUP($B13,'Benchmark Data'!$B:$AAA,DH$1,FALSE)/VLOOKUP($B12,'Benchmark Data'!$B:$AAA,DH$1,FALSE),"")</f>
        <v/>
      </c>
      <c r="DI13" s="171" t="str">
        <f>IFERROR(VLOOKUP($B13,'Benchmark Data'!$B:$AAA,DI$1,FALSE)/VLOOKUP($B12,'Benchmark Data'!$B:$AAA,DI$1,FALSE),"")</f>
        <v/>
      </c>
    </row>
    <row r="14" spans="1:113">
      <c r="A14" s="94">
        <f t="shared" si="33"/>
        <v>187</v>
      </c>
      <c r="B14" s="168">
        <f t="shared" si="34"/>
        <v>40390</v>
      </c>
      <c r="C14" s="171" t="str">
        <f>IFERROR(VLOOKUP($B14,'Benchmark Data'!$B:$FF,C$1,FALSE)/VLOOKUP($B13,'Benchmark Data'!$B:$FF,C$1,FALSE),"")</f>
        <v/>
      </c>
      <c r="D14" s="171" t="str">
        <f>IFERROR(VLOOKUP($B14,'Benchmark Data'!$B:$FF,D$1,FALSE)/VLOOKUP($B13,'Benchmark Data'!$B:$FF,D$1,FALSE),"")</f>
        <v/>
      </c>
      <c r="E14" s="171" t="str">
        <f>IFERROR(VLOOKUP($B14,'Benchmark Data'!$B:$FF,E$1,FALSE)/VLOOKUP($B13,'Benchmark Data'!$B:$FF,E$1,FALSE),"")</f>
        <v/>
      </c>
      <c r="F14" s="171" t="str">
        <f>IFERROR(VLOOKUP($B14,'Benchmark Data'!$B:$FF,F$1,FALSE)/VLOOKUP($B13,'Benchmark Data'!$B:$FF,F$1,FALSE),"")</f>
        <v/>
      </c>
      <c r="G14" s="171" t="str">
        <f>IFERROR(VLOOKUP($B14,'Benchmark Data'!$B:$FF,G$1,FALSE)/VLOOKUP($B13,'Benchmark Data'!$B:$FF,G$1,FALSE),"")</f>
        <v/>
      </c>
      <c r="H14" s="171" t="str">
        <f>IFERROR(VLOOKUP($B14,'Benchmark Data'!$B:$FF,H$1,FALSE)/VLOOKUP($B13,'Benchmark Data'!$B:$FF,H$1,FALSE),"")</f>
        <v/>
      </c>
      <c r="I14" s="171" t="str">
        <f>IFERROR(VLOOKUP($B14,'Benchmark Data'!$B:$FF,I$1,FALSE)/VLOOKUP($B13,'Benchmark Data'!$B:$FF,I$1,FALSE),"")</f>
        <v/>
      </c>
      <c r="J14" s="143" t="str">
        <f>IFERROR(VLOOKUP($B14,'Benchmark Data'!$B:$FF,J$1,FALSE)/VLOOKUP($B13,'Benchmark Data'!$B:$FF,J$1,FALSE)*J15,"")</f>
        <v/>
      </c>
      <c r="K14" s="156"/>
      <c r="L14" s="156"/>
      <c r="M14" s="156"/>
      <c r="N14" s="171" t="str">
        <f>IFERROR(VLOOKUP($B14,'Benchmark Data'!$B:$FF,N$1,FALSE)/VLOOKUP($B13,'Benchmark Data'!$B:$FF,N$1,FALSE),"")</f>
        <v/>
      </c>
      <c r="O14" s="171" t="str">
        <f>IFERROR(VLOOKUP($B14,'Benchmark Data'!$B:$FF,O$1,FALSE)/VLOOKUP($B13,'Benchmark Data'!$B:$FF,O$1,FALSE),"")</f>
        <v/>
      </c>
      <c r="P14" s="171" t="str">
        <f>IFERROR(VLOOKUP($B14,'Benchmark Data'!$B:$FF,P$1,FALSE)/VLOOKUP($B13,'Benchmark Data'!$B:$FF,P$1,FALSE),"")</f>
        <v/>
      </c>
      <c r="Q14" s="156">
        <f>IFERROR(VLOOKUP($B14,'Benchmark Data'!$B:$FF,Q$1,FALSE),"")</f>
        <v>1.0660158863130178</v>
      </c>
      <c r="R14" s="156"/>
      <c r="S14" s="156"/>
      <c r="T14" s="156"/>
      <c r="U14" s="156"/>
      <c r="V14" s="171">
        <f>IFERROR(VLOOKUP($B14,'Benchmark Data'!$B:$FF,V$1,FALSE)/VLOOKUP($B13,'Benchmark Data'!$B:$FF,V$1,FALSE),"")</f>
        <v>1.0395899424080133</v>
      </c>
      <c r="W14" s="171" t="str">
        <f>IFERROR(VLOOKUP($B14,'Benchmark Data'!$B:$FF,W$1,FALSE)/VLOOKUP($B13,'Benchmark Data'!$B:$FF,W$1,FALSE),"")</f>
        <v/>
      </c>
      <c r="X14" s="171" t="str">
        <f>IFERROR(VLOOKUP($B14,'Benchmark Data'!$B:$FF,X$1,FALSE)/VLOOKUP($B13,'Benchmark Data'!$B:$FF,X$1,FALSE),"")</f>
        <v/>
      </c>
      <c r="Y14" s="171" t="str">
        <f>IFERROR(VLOOKUP($B14,'Benchmark Data'!$B:$FF,Y$1,FALSE)/VLOOKUP($B13,'Benchmark Data'!$B:$FF,Y$1,FALSE),"")</f>
        <v/>
      </c>
      <c r="Z14" s="171" t="str">
        <f>IFERROR(VLOOKUP($B14,'Benchmark Data'!$B:$FF,Z$1,FALSE)/VLOOKUP($B13,'Benchmark Data'!$B:$FF,Z$1,FALSE),"")</f>
        <v/>
      </c>
      <c r="AA14" s="171" t="str">
        <f>IFERROR(VLOOKUP($B14,'Benchmark Data'!$B:$FF,AA$1,FALSE)/VLOOKUP($B13,'Benchmark Data'!$B:$FF,AA$1,FALSE),"")</f>
        <v/>
      </c>
      <c r="AB14" s="171" t="str">
        <f>IFERROR(VLOOKUP($B14,'Benchmark Data'!$B:$FF,AB$1,FALSE)/VLOOKUP($B13,'Benchmark Data'!$B:$FF,AB$1,FALSE),"")</f>
        <v/>
      </c>
      <c r="AC14" s="171" t="str">
        <f>IFERROR(VLOOKUP($B14,'Benchmark Data'!$B:$FF,AC$1,FALSE)/VLOOKUP($B13,'Benchmark Data'!$B:$FF,AC$1,FALSE),"")</f>
        <v/>
      </c>
      <c r="AD14" s="171" t="str">
        <f>IFERROR(VLOOKUP($B14,'Benchmark Data'!$B:$FF,AD$1,FALSE)/VLOOKUP($B13,'Benchmark Data'!$B:$FF,AD$1,FALSE),"")</f>
        <v/>
      </c>
      <c r="AE14" s="171" t="str">
        <f>IFERROR(VLOOKUP($B14,'Benchmark Data'!$B:$FF,AE$1,FALSE)/VLOOKUP($B13,'Benchmark Data'!$B:$FF,AE$1,FALSE),"")</f>
        <v/>
      </c>
      <c r="AF14" s="171" t="str">
        <f>IFERROR(VLOOKUP($B14,'Benchmark Data'!$B:$FF,AF$1,FALSE)/VLOOKUP($B13,'Benchmark Data'!$B:$FF,AF$1,FALSE),"")</f>
        <v/>
      </c>
      <c r="AG14" s="171" t="str">
        <f>IFERROR(VLOOKUP($B14,'Benchmark Data'!$B:$FF,AG$1,FALSE)/VLOOKUP($B13,'Benchmark Data'!$B:$FF,AG$1,FALSE),"")</f>
        <v/>
      </c>
      <c r="AH14" s="171" t="str">
        <f>IFERROR(VLOOKUP($B14,'Benchmark Data'!$B:$FF,AH$1,FALSE)/VLOOKUP($B13,'Benchmark Data'!$B:$FF,AH$1,FALSE),"")</f>
        <v/>
      </c>
      <c r="AI14" s="171" t="str">
        <f>IFERROR(VLOOKUP($B14,'Benchmark Data'!$B:$FF,AI$1,FALSE)/VLOOKUP($B13,'Benchmark Data'!$B:$FF,AI$1,FALSE),"")</f>
        <v/>
      </c>
      <c r="AJ14" s="171" t="str">
        <f>IFERROR(VLOOKUP($B14,'Benchmark Data'!$B:$FF,AJ$1,FALSE)/VLOOKUP($B13,'Benchmark Data'!$B:$FF,AJ$1,FALSE),"")</f>
        <v/>
      </c>
      <c r="AK14" s="171" t="str">
        <f>IFERROR(VLOOKUP($B14,'Benchmark Data'!$B:$FF,AK$1,FALSE)/VLOOKUP($B13,'Benchmark Data'!$B:$FF,AK$1,FALSE),"")</f>
        <v/>
      </c>
      <c r="AL14" s="171" t="str">
        <f>IFERROR(VLOOKUP($B14,'Benchmark Data'!$B:$FF,AL$1,FALSE)/VLOOKUP($B13,'Benchmark Data'!$B:$FF,AL$1,FALSE),"")</f>
        <v/>
      </c>
      <c r="AM14" s="171" t="str">
        <f>IFERROR(VLOOKUP($B14,'Benchmark Data'!$B:$FF,AM$1,FALSE)/VLOOKUP($B13,'Benchmark Data'!$B:$FF,AM$1,FALSE),"")</f>
        <v/>
      </c>
      <c r="AN14" s="171" t="str">
        <f>IFERROR(VLOOKUP($B14,'Benchmark Data'!$B:$FF,AN$1,FALSE)/VLOOKUP($B13,'Benchmark Data'!$B:$FF,AN$1,FALSE),"")</f>
        <v/>
      </c>
      <c r="AO14" s="171" t="str">
        <f>IFERROR(VLOOKUP($B14,'Benchmark Data'!$B:$FF,AO$1,FALSE)/VLOOKUP($B13,'Benchmark Data'!$B:$FF,AO$1,FALSE),"")</f>
        <v/>
      </c>
      <c r="AP14" s="171" t="str">
        <f>IFERROR(VLOOKUP($B14,'Benchmark Data'!$B:$FF,AP$1,FALSE)/VLOOKUP($B13,'Benchmark Data'!$B:$FF,AP$1,FALSE),"")</f>
        <v/>
      </c>
      <c r="AQ14" s="171" t="str">
        <f>IFERROR(VLOOKUP($B14,'Benchmark Data'!$B:$FF,AQ$1,FALSE)/VLOOKUP($B13,'Benchmark Data'!$B:$FF,AQ$1,FALSE),"")</f>
        <v/>
      </c>
      <c r="AR14" s="171" t="str">
        <f>IFERROR(VLOOKUP($B14,'Benchmark Data'!$B:$FF,AR$1,FALSE)/VLOOKUP($B13,'Benchmark Data'!$B:$FF,AR$1,FALSE),"")</f>
        <v/>
      </c>
      <c r="AS14" s="171" t="str">
        <f>IFERROR(VLOOKUP($B14,'Benchmark Data'!$B:$FF,AS$1,FALSE)/VLOOKUP($B13,'Benchmark Data'!$B:$FF,AS$1,FALSE),"")</f>
        <v/>
      </c>
      <c r="AT14" s="171" t="str">
        <f>IFERROR(VLOOKUP($B14,'Benchmark Data'!$B:$FF,AT$1,FALSE)/VLOOKUP($B13,'Benchmark Data'!$B:$FF,AT$1,FALSE),"")</f>
        <v/>
      </c>
      <c r="AU14" s="171" t="str">
        <f>IFERROR(VLOOKUP($B14,'Benchmark Data'!$B:$FF,AU$1,FALSE)/VLOOKUP($B13,'Benchmark Data'!$B:$FF,AU$1,FALSE),"")</f>
        <v/>
      </c>
      <c r="AV14" s="171" t="str">
        <f>IFERROR(VLOOKUP($B14,'Benchmark Data'!$B:$FF,AV$1,FALSE)/VLOOKUP($B13,'Benchmark Data'!$B:$FF,AV$1,FALSE),"")</f>
        <v/>
      </c>
      <c r="AW14" s="171" t="str">
        <f>IFERROR(VLOOKUP($B14,'Benchmark Data'!$B:$FF,AW$1,FALSE)/VLOOKUP($B13,'Benchmark Data'!$B:$FF,AW$1,FALSE),"")</f>
        <v/>
      </c>
      <c r="AX14" s="171" t="str">
        <f>IFERROR(VLOOKUP($B14,'Benchmark Data'!$B:$FF,AX$1,FALSE)/VLOOKUP($B13,'Benchmark Data'!$B:$FF,AX$1,FALSE),"")</f>
        <v/>
      </c>
      <c r="AY14" s="171" t="str">
        <f>IFERROR(VLOOKUP($B14,'Benchmark Data'!$B:$FF,AY$1,FALSE)/VLOOKUP($B13,'Benchmark Data'!$B:$FF,AY$1,FALSE),"")</f>
        <v/>
      </c>
      <c r="AZ14" s="156"/>
      <c r="BA14" s="156"/>
      <c r="BB14" s="171" t="str">
        <f>IFERROR(VLOOKUP($B14,'Benchmark Data'!$B:$FF,BB$1,FALSE)/VLOOKUP($B13,'Benchmark Data'!$B:$FF,BB$1,FALSE),"")</f>
        <v/>
      </c>
      <c r="BC14" s="171" t="str">
        <f>IFERROR(VLOOKUP($B14,'Benchmark Data'!$B:$FF,BC$1,FALSE)/VLOOKUP($B13,'Benchmark Data'!$B:$FF,BC$1,FALSE),"")</f>
        <v/>
      </c>
      <c r="BD14" s="171" t="str">
        <f>IFERROR(VLOOKUP($B14,'Benchmark Data'!$B:$FF,BD$1,FALSE)/VLOOKUP($B13,'Benchmark Data'!$B:$FF,BD$1,FALSE),"")</f>
        <v/>
      </c>
      <c r="BE14" s="171" t="str">
        <f>IFERROR(VLOOKUP($B14,'Benchmark Data'!$B:$FF,BE$1,FALSE)/VLOOKUP($B13,'Benchmark Data'!$B:$FF,BE$1,FALSE),"")</f>
        <v/>
      </c>
      <c r="BF14" s="171" t="str">
        <f>IFERROR(VLOOKUP($B14,'Benchmark Data'!$B:$FF,BF$1,FALSE)/VLOOKUP($B13,'Benchmark Data'!$B:$FF,BF$1,FALSE),"")</f>
        <v/>
      </c>
      <c r="BG14" s="171" t="str">
        <f>IFERROR(VLOOKUP($B14,'Benchmark Data'!$B:$FF,BG$1,FALSE)/VLOOKUP($B13,'Benchmark Data'!$B:$FF,BG$1,FALSE),"")</f>
        <v/>
      </c>
      <c r="BH14" s="171" t="str">
        <f>IFERROR(VLOOKUP($B14,'Benchmark Data'!$B:$FF,BH$1,FALSE)/VLOOKUP($B13,'Benchmark Data'!$B:$FF,BH$1,FALSE),"")</f>
        <v/>
      </c>
      <c r="BI14" s="171" t="str">
        <f>IFERROR(VLOOKUP($B14,'Benchmark Data'!$B:$FF,BI$1,FALSE)/VLOOKUP($B13,'Benchmark Data'!$B:$FF,BI$1,FALSE),"")</f>
        <v/>
      </c>
      <c r="BJ14" s="171" t="str">
        <f>IFERROR(VLOOKUP($B14,'Benchmark Data'!$B:$FF,BJ$1,FALSE)/VLOOKUP($B13,'Benchmark Data'!$B:$FF,BJ$1,FALSE),"")</f>
        <v/>
      </c>
      <c r="BK14" s="171" t="str">
        <f>IFERROR(VLOOKUP($B14,'Benchmark Data'!$B:$FF,BK$1,FALSE)/VLOOKUP($B13,'Benchmark Data'!$B:$FF,BK$1,FALSE),"")</f>
        <v/>
      </c>
      <c r="BL14" s="171" t="str">
        <f>IFERROR(VLOOKUP($B14,'Benchmark Data'!$B:$FF,BL$1,FALSE)/VLOOKUP($B13,'Benchmark Data'!$B:$FF,BL$1,FALSE),"")</f>
        <v/>
      </c>
      <c r="BM14" s="171" t="str">
        <f>IFERROR(VLOOKUP($B14,'Benchmark Data'!$B:$FF,BM$1,FALSE)/VLOOKUP($B13,'Benchmark Data'!$B:$FF,BM$1,FALSE),"")</f>
        <v/>
      </c>
      <c r="BN14" s="171" t="str">
        <f>IFERROR(VLOOKUP($B14,'Benchmark Data'!$B:$FF,BN$1,FALSE)/VLOOKUP($B13,'Benchmark Data'!$B:$FF,BN$1,FALSE),"")</f>
        <v/>
      </c>
      <c r="BO14" s="171" t="str">
        <f>IFERROR(VLOOKUP($B14,'Benchmark Data'!$B:$FF,BO$1,FALSE)/VLOOKUP($B13,'Benchmark Data'!$B:$FF,BO$1,FALSE),"")</f>
        <v/>
      </c>
      <c r="BP14" s="171" t="str">
        <f>IFERROR(VLOOKUP($B14,'Benchmark Data'!$B:$FF,BP$1,FALSE)/VLOOKUP($B13,'Benchmark Data'!$B:$FF,BP$1,FALSE),"")</f>
        <v/>
      </c>
      <c r="BQ14" s="171" t="str">
        <f>IFERROR(VLOOKUP($B14,'Benchmark Data'!$B:$FF,BQ$1,FALSE)/VLOOKUP($B13,'Benchmark Data'!$B:$FF,BQ$1,FALSE),"")</f>
        <v/>
      </c>
      <c r="BR14" s="171" t="str">
        <f>IFERROR(VLOOKUP($B14,'Benchmark Data'!$B:$FF,BR$1,FALSE)/VLOOKUP($B13,'Benchmark Data'!$B:$FF,BR$1,FALSE),"")</f>
        <v/>
      </c>
      <c r="BS14" s="171" t="str">
        <f>IFERROR(VLOOKUP($B14,'Benchmark Data'!$B:$FF,BS$1,FALSE)/VLOOKUP($B13,'Benchmark Data'!$B:$FF,BS$1,FALSE),"")</f>
        <v/>
      </c>
      <c r="BT14" s="171" t="str">
        <f>IFERROR(VLOOKUP($B14,'Benchmark Data'!$B:$FF,BT$1,FALSE)/VLOOKUP($B13,'Benchmark Data'!$B:$FF,BT$1,FALSE),"")</f>
        <v/>
      </c>
      <c r="BU14" s="171" t="str">
        <f>IFERROR(VLOOKUP($B14,'Benchmark Data'!$B:$FF,BU$1,FALSE)/VLOOKUP($B13,'Benchmark Data'!$B:$FF,BU$1,FALSE),"")</f>
        <v/>
      </c>
      <c r="BV14" s="171" t="str">
        <f>IFERROR(VLOOKUP($B14,'Benchmark Data'!$B:$FF,BV$1,FALSE)/VLOOKUP($B13,'Benchmark Data'!$B:$FF,BV$1,FALSE),"")</f>
        <v/>
      </c>
      <c r="BW14" s="171" t="str">
        <f>IFERROR(VLOOKUP($B14,'Benchmark Data'!$B:$FF,BW$1,FALSE)/VLOOKUP($B13,'Benchmark Data'!$B:$FF,BW$1,FALSE),"")</f>
        <v/>
      </c>
      <c r="BX14" s="171" t="str">
        <f>IFERROR(VLOOKUP($B14,'Benchmark Data'!$B:$FF,BX$1,FALSE)/VLOOKUP($B13,'Benchmark Data'!$B:$FF,BX$1,FALSE),"")</f>
        <v/>
      </c>
      <c r="BY14" s="171" t="str">
        <f>IFERROR(VLOOKUP($B14,'Benchmark Data'!$B:$FF,BY$1,FALSE)/VLOOKUP($B13,'Benchmark Data'!$B:$FF,BY$1,FALSE),"")</f>
        <v/>
      </c>
      <c r="BZ14" s="171" t="str">
        <f>IFERROR(VLOOKUP($B14,'Benchmark Data'!$B:$FF,BZ$1,FALSE)/VLOOKUP($B13,'Benchmark Data'!$B:$FF,BZ$1,FALSE),"")</f>
        <v/>
      </c>
      <c r="CA14" s="171" t="str">
        <f>IFERROR(VLOOKUP($B14,'Benchmark Data'!$B:$FF,CA$1,FALSE)/VLOOKUP($B13,'Benchmark Data'!$B:$FF,CA$1,FALSE),"")</f>
        <v/>
      </c>
      <c r="CB14" s="171" t="str">
        <f>IFERROR(VLOOKUP($B14,'Benchmark Data'!$B:$FF,CB$1,FALSE)/VLOOKUP($B13,'Benchmark Data'!$B:$FF,CB$1,FALSE),"")</f>
        <v/>
      </c>
      <c r="CC14" s="171" t="str">
        <f>IFERROR(VLOOKUP($B14,'Benchmark Data'!$B:$FF,CC$1,FALSE)/VLOOKUP($B13,'Benchmark Data'!$B:$FF,CC$1,FALSE),"")</f>
        <v/>
      </c>
      <c r="CD14" s="171" t="str">
        <f>IFERROR(VLOOKUP($B14,'Benchmark Data'!$B:$FF,CD$1,FALSE)/VLOOKUP($B13,'Benchmark Data'!$B:$FF,CD$1,FALSE),"")</f>
        <v/>
      </c>
      <c r="CE14" s="171" t="str">
        <f>IFERROR(VLOOKUP($B14,'Benchmark Data'!$B:$FF,CE$1,FALSE)/VLOOKUP($B13,'Benchmark Data'!$B:$FF,CE$1,FALSE),"")</f>
        <v/>
      </c>
      <c r="CF14" s="171" t="str">
        <f>IFERROR(VLOOKUP($B14,'Benchmark Data'!$B:$FF,CF$1,FALSE)/VLOOKUP($B13,'Benchmark Data'!$B:$FF,CF$1,FALSE),"")</f>
        <v/>
      </c>
      <c r="CG14" s="171" t="str">
        <f>IFERROR(VLOOKUP($B14,'Benchmark Data'!$B:$FF,CG$1,FALSE)/VLOOKUP($B13,'Benchmark Data'!$B:$FF,CG$1,FALSE),"")</f>
        <v/>
      </c>
      <c r="CH14" s="156"/>
      <c r="CI14" s="171" t="str">
        <f>IFERROR(VLOOKUP($B14,'Benchmark Data'!$B:$FF,CI$1,FALSE)/VLOOKUP($B13,'Benchmark Data'!$B:$FF,CI$1,FALSE),"")</f>
        <v/>
      </c>
      <c r="CJ14" s="171" t="str">
        <f>IFERROR(VLOOKUP($B14,'Benchmark Data'!$B:$FF,CJ$1,FALSE)/VLOOKUP($B13,'Benchmark Data'!$B:$FF,CJ$1,FALSE),"")</f>
        <v/>
      </c>
      <c r="CK14" s="171" t="str">
        <f>IFERROR(VLOOKUP($B14,'Benchmark Data'!$B:$AAA,CK$1,FALSE)/VLOOKUP($B13,'Benchmark Data'!$B:$AAA,CK$1,FALSE),"")</f>
        <v/>
      </c>
      <c r="CL14" s="171" t="str">
        <f>IFERROR(VLOOKUP($B14,'Benchmark Data'!$B:$AAA,CL$1,FALSE)/VLOOKUP($B13,'Benchmark Data'!$B:$AAA,CL$1,FALSE),"")</f>
        <v/>
      </c>
      <c r="CM14" s="171" t="str">
        <f>IFERROR(VLOOKUP($B14,'Benchmark Data'!$B:$AAA,CM$1,FALSE)/VLOOKUP($B13,'Benchmark Data'!$B:$AAA,CM$1,FALSE),"")</f>
        <v/>
      </c>
      <c r="CN14" s="171" t="str">
        <f>IFERROR(VLOOKUP($B14,'Benchmark Data'!$B:$AAA,CN$1,FALSE)/VLOOKUP($B13,'Benchmark Data'!$B:$AAA,CN$1,FALSE),"")</f>
        <v/>
      </c>
      <c r="CO14" s="171" t="str">
        <f>IFERROR(VLOOKUP($B14,'Benchmark Data'!$B:$AAA,CO$1,FALSE)/VLOOKUP($B13,'Benchmark Data'!$B:$AAA,CO$1,FALSE),"")</f>
        <v/>
      </c>
      <c r="CP14" s="171" t="str">
        <f>IFERROR(VLOOKUP($B14,'Benchmark Data'!$B:$AAA,CP$1,FALSE)/VLOOKUP($B13,'Benchmark Data'!$B:$AAA,CP$1,FALSE),"")</f>
        <v/>
      </c>
      <c r="CQ14" s="171" t="str">
        <f>IFERROR(VLOOKUP($B14,'Benchmark Data'!$B:$AAA,CQ$1,FALSE)/VLOOKUP($B13,'Benchmark Data'!$B:$AAA,CQ$1,FALSE),"")</f>
        <v/>
      </c>
      <c r="CR14" s="171" t="str">
        <f>IFERROR(VLOOKUP($B14,'Benchmark Data'!$B:$AAA,CR$1,FALSE)/VLOOKUP($B13,'Benchmark Data'!$B:$AAA,CR$1,FALSE),"")</f>
        <v/>
      </c>
      <c r="CS14" s="171" t="str">
        <f>IFERROR(VLOOKUP($B14,'Benchmark Data'!$B:$AAA,CS$1,FALSE)/VLOOKUP($B13,'Benchmark Data'!$B:$AAA,CS$1,FALSE),"")</f>
        <v/>
      </c>
      <c r="CT14" s="171" t="str">
        <f>IFERROR(VLOOKUP($B14,'Benchmark Data'!$B:$AAA,CT$1,FALSE)/VLOOKUP($B13,'Benchmark Data'!$B:$AAA,CT$1,FALSE),"")</f>
        <v/>
      </c>
      <c r="CU14" s="171" t="str">
        <f>IFERROR(VLOOKUP($B14,'Benchmark Data'!$B:$AAA,CU$1,FALSE)/VLOOKUP($B13,'Benchmark Data'!$B:$AAA,CU$1,FALSE),"")</f>
        <v/>
      </c>
      <c r="CV14" s="171" t="str">
        <f>IFERROR(VLOOKUP($B14,'Benchmark Data'!$B:$AAA,CV$1,FALSE)/VLOOKUP($B13,'Benchmark Data'!$B:$AAA,CV$1,FALSE),"")</f>
        <v/>
      </c>
      <c r="CW14" s="171" t="str">
        <f>IFERROR(VLOOKUP($B14,'Benchmark Data'!$B:$AAA,CW$1,FALSE)/VLOOKUP($B13,'Benchmark Data'!$B:$AAA,CW$1,FALSE),"")</f>
        <v/>
      </c>
      <c r="CX14" s="171" t="str">
        <f>IFERROR(VLOOKUP($B14,'Benchmark Data'!$B:$AAA,CX$1,FALSE)/VLOOKUP($B13,'Benchmark Data'!$B:$AAA,CX$1,FALSE),"")</f>
        <v/>
      </c>
      <c r="CY14" s="171" t="str">
        <f>IFERROR(VLOOKUP($B14,'Benchmark Data'!$B:$AAA,CY$1,FALSE)/VLOOKUP($B13,'Benchmark Data'!$B:$AAA,CY$1,FALSE),"")</f>
        <v/>
      </c>
      <c r="CZ14" s="171" t="str">
        <f>IFERROR(VLOOKUP($B14,'Benchmark Data'!$B:$AAA,CZ$1,FALSE)/VLOOKUP($B13,'Benchmark Data'!$B:$AAA,CZ$1,FALSE),"")</f>
        <v/>
      </c>
      <c r="DA14" s="171" t="str">
        <f>IFERROR(VLOOKUP($B14,'Benchmark Data'!$B:$AAA,DA$1,FALSE)/VLOOKUP($B13,'Benchmark Data'!$B:$AAA,DA$1,FALSE),"")</f>
        <v/>
      </c>
      <c r="DB14" s="171" t="str">
        <f>IFERROR(VLOOKUP($B14,'Benchmark Data'!$B:$AAA,DB$1,FALSE)/VLOOKUP($B13,'Benchmark Data'!$B:$AAA,DB$1,FALSE),"")</f>
        <v/>
      </c>
      <c r="DC14" s="171" t="str">
        <f>IFERROR(VLOOKUP($B14,'Benchmark Data'!$B:$AAA,DC$1,FALSE)/VLOOKUP($B13,'Benchmark Data'!$B:$AAA,DC$1,FALSE),"")</f>
        <v/>
      </c>
      <c r="DD14" s="171" t="str">
        <f>IFERROR(VLOOKUP($B14,'Benchmark Data'!$B:$AAA,DD$1,FALSE)/VLOOKUP($B13,'Benchmark Data'!$B:$AAA,DD$1,FALSE),"")</f>
        <v/>
      </c>
      <c r="DE14" s="171" t="str">
        <f>IFERROR(VLOOKUP($B14,'Benchmark Data'!$B:$AAA,DE$1,FALSE)/VLOOKUP($B13,'Benchmark Data'!$B:$AAA,DE$1,FALSE),"")</f>
        <v/>
      </c>
      <c r="DF14" s="171" t="str">
        <f>IFERROR(VLOOKUP($B14,'Benchmark Data'!$B:$AAA,DF$1,FALSE)/VLOOKUP($B13,'Benchmark Data'!$B:$AAA,DF$1,FALSE),"")</f>
        <v/>
      </c>
      <c r="DG14" s="171" t="str">
        <f>IFERROR(VLOOKUP($B14,'Benchmark Data'!$B:$AAA,DG$1,FALSE)/VLOOKUP($B13,'Benchmark Data'!$B:$AAA,DG$1,FALSE),"")</f>
        <v/>
      </c>
      <c r="DH14" s="171" t="str">
        <f>IFERROR(VLOOKUP($B14,'Benchmark Data'!$B:$AAA,DH$1,FALSE)/VLOOKUP($B13,'Benchmark Data'!$B:$AAA,DH$1,FALSE),"")</f>
        <v/>
      </c>
      <c r="DI14" s="171" t="str">
        <f>IFERROR(VLOOKUP($B14,'Benchmark Data'!$B:$AAA,DI$1,FALSE)/VLOOKUP($B13,'Benchmark Data'!$B:$AAA,DI$1,FALSE),"")</f>
        <v/>
      </c>
    </row>
    <row r="15" spans="1:113">
      <c r="A15" s="94">
        <f t="shared" si="33"/>
        <v>186</v>
      </c>
      <c r="B15" s="168">
        <f t="shared" si="34"/>
        <v>40421</v>
      </c>
      <c r="C15" s="171" t="str">
        <f>IFERROR(VLOOKUP($B15,'Benchmark Data'!$B:$FF,C$1,FALSE)/VLOOKUP($B14,'Benchmark Data'!$B:$FF,C$1,FALSE),"")</f>
        <v/>
      </c>
      <c r="D15" s="171" t="str">
        <f>IFERROR(VLOOKUP($B15,'Benchmark Data'!$B:$FF,D$1,FALSE)/VLOOKUP($B14,'Benchmark Data'!$B:$FF,D$1,FALSE),"")</f>
        <v/>
      </c>
      <c r="E15" s="171" t="str">
        <f>IFERROR(VLOOKUP($B15,'Benchmark Data'!$B:$FF,E$1,FALSE)/VLOOKUP($B14,'Benchmark Data'!$B:$FF,E$1,FALSE),"")</f>
        <v/>
      </c>
      <c r="F15" s="171" t="str">
        <f>IFERROR(VLOOKUP($B15,'Benchmark Data'!$B:$FF,F$1,FALSE)/VLOOKUP($B14,'Benchmark Data'!$B:$FF,F$1,FALSE),"")</f>
        <v/>
      </c>
      <c r="G15" s="171" t="str">
        <f>IFERROR(VLOOKUP($B15,'Benchmark Data'!$B:$FF,G$1,FALSE)/VLOOKUP($B14,'Benchmark Data'!$B:$FF,G$1,FALSE),"")</f>
        <v/>
      </c>
      <c r="H15" s="171" t="str">
        <f>IFERROR(VLOOKUP($B15,'Benchmark Data'!$B:$FF,H$1,FALSE)/VLOOKUP($B14,'Benchmark Data'!$B:$FF,H$1,FALSE),"")</f>
        <v/>
      </c>
      <c r="I15" s="171" t="str">
        <f>IFERROR(VLOOKUP($B15,'Benchmark Data'!$B:$FF,I$1,FALSE)/VLOOKUP($B14,'Benchmark Data'!$B:$FF,I$1,FALSE),"")</f>
        <v/>
      </c>
      <c r="J15" s="143" t="str">
        <f>IFERROR(VLOOKUP($B15,'Benchmark Data'!$B:$FF,J$1,FALSE)/VLOOKUP($B14,'Benchmark Data'!$B:$FF,J$1,FALSE)*J16,"")</f>
        <v/>
      </c>
      <c r="K15" s="156"/>
      <c r="L15" s="156"/>
      <c r="M15" s="156"/>
      <c r="N15" s="171" t="str">
        <f>IFERROR(VLOOKUP($B15,'Benchmark Data'!$B:$FF,N$1,FALSE)/VLOOKUP($B14,'Benchmark Data'!$B:$FF,N$1,FALSE),"")</f>
        <v/>
      </c>
      <c r="O15" s="171" t="str">
        <f>IFERROR(VLOOKUP($B15,'Benchmark Data'!$B:$FF,O$1,FALSE)/VLOOKUP($B14,'Benchmark Data'!$B:$FF,O$1,FALSE),"")</f>
        <v/>
      </c>
      <c r="P15" s="171" t="str">
        <f>IFERROR(VLOOKUP($B15,'Benchmark Data'!$B:$FF,P$1,FALSE)/VLOOKUP($B14,'Benchmark Data'!$B:$FF,P$1,FALSE),"")</f>
        <v/>
      </c>
      <c r="Q15" s="156">
        <f>IFERROR(VLOOKUP($B15,'Benchmark Data'!$B:$FF,Q$1,FALSE),"")</f>
        <v>1.0093909511096375</v>
      </c>
      <c r="R15" s="156"/>
      <c r="S15" s="156"/>
      <c r="T15" s="156"/>
      <c r="U15" s="156"/>
      <c r="V15" s="171">
        <f>IFERROR(VLOOKUP($B15,'Benchmark Data'!$B:$FF,V$1,FALSE)/VLOOKUP($B14,'Benchmark Data'!$B:$FF,V$1,FALSE),"")</f>
        <v>1.018967947636882</v>
      </c>
      <c r="W15" s="171" t="str">
        <f>IFERROR(VLOOKUP($B15,'Benchmark Data'!$B:$FF,W$1,FALSE)/VLOOKUP($B14,'Benchmark Data'!$B:$FF,W$1,FALSE),"")</f>
        <v/>
      </c>
      <c r="X15" s="171" t="str">
        <f>IFERROR(VLOOKUP($B15,'Benchmark Data'!$B:$FF,X$1,FALSE)/VLOOKUP($B14,'Benchmark Data'!$B:$FF,X$1,FALSE),"")</f>
        <v/>
      </c>
      <c r="Y15" s="171" t="str">
        <f>IFERROR(VLOOKUP($B15,'Benchmark Data'!$B:$FF,Y$1,FALSE)/VLOOKUP($B14,'Benchmark Data'!$B:$FF,Y$1,FALSE),"")</f>
        <v/>
      </c>
      <c r="Z15" s="171" t="str">
        <f>IFERROR(VLOOKUP($B15,'Benchmark Data'!$B:$FF,Z$1,FALSE)/VLOOKUP($B14,'Benchmark Data'!$B:$FF,Z$1,FALSE),"")</f>
        <v/>
      </c>
      <c r="AA15" s="171" t="str">
        <f>IFERROR(VLOOKUP($B15,'Benchmark Data'!$B:$FF,AA$1,FALSE)/VLOOKUP($B14,'Benchmark Data'!$B:$FF,AA$1,FALSE),"")</f>
        <v/>
      </c>
      <c r="AB15" s="171" t="str">
        <f>IFERROR(VLOOKUP($B15,'Benchmark Data'!$B:$FF,AB$1,FALSE)/VLOOKUP($B14,'Benchmark Data'!$B:$FF,AB$1,FALSE),"")</f>
        <v/>
      </c>
      <c r="AC15" s="171" t="str">
        <f>IFERROR(VLOOKUP($B15,'Benchmark Data'!$B:$FF,AC$1,FALSE)/VLOOKUP($B14,'Benchmark Data'!$B:$FF,AC$1,FALSE),"")</f>
        <v/>
      </c>
      <c r="AD15" s="171" t="str">
        <f>IFERROR(VLOOKUP($B15,'Benchmark Data'!$B:$FF,AD$1,FALSE)/VLOOKUP($B14,'Benchmark Data'!$B:$FF,AD$1,FALSE),"")</f>
        <v/>
      </c>
      <c r="AE15" s="171" t="str">
        <f>IFERROR(VLOOKUP($B15,'Benchmark Data'!$B:$FF,AE$1,FALSE)/VLOOKUP($B14,'Benchmark Data'!$B:$FF,AE$1,FALSE),"")</f>
        <v/>
      </c>
      <c r="AF15" s="171" t="str">
        <f>IFERROR(VLOOKUP($B15,'Benchmark Data'!$B:$FF,AF$1,FALSE)/VLOOKUP($B14,'Benchmark Data'!$B:$FF,AF$1,FALSE),"")</f>
        <v/>
      </c>
      <c r="AG15" s="171" t="str">
        <f>IFERROR(VLOOKUP($B15,'Benchmark Data'!$B:$FF,AG$1,FALSE)/VLOOKUP($B14,'Benchmark Data'!$B:$FF,AG$1,FALSE),"")</f>
        <v/>
      </c>
      <c r="AH15" s="171" t="str">
        <f>IFERROR(VLOOKUP($B15,'Benchmark Data'!$B:$FF,AH$1,FALSE)/VLOOKUP($B14,'Benchmark Data'!$B:$FF,AH$1,FALSE),"")</f>
        <v/>
      </c>
      <c r="AI15" s="171" t="str">
        <f>IFERROR(VLOOKUP($B15,'Benchmark Data'!$B:$FF,AI$1,FALSE)/VLOOKUP($B14,'Benchmark Data'!$B:$FF,AI$1,FALSE),"")</f>
        <v/>
      </c>
      <c r="AJ15" s="171" t="str">
        <f>IFERROR(VLOOKUP($B15,'Benchmark Data'!$B:$FF,AJ$1,FALSE)/VLOOKUP($B14,'Benchmark Data'!$B:$FF,AJ$1,FALSE),"")</f>
        <v/>
      </c>
      <c r="AK15" s="171" t="str">
        <f>IFERROR(VLOOKUP($B15,'Benchmark Data'!$B:$FF,AK$1,FALSE)/VLOOKUP($B14,'Benchmark Data'!$B:$FF,AK$1,FALSE),"")</f>
        <v/>
      </c>
      <c r="AL15" s="171" t="str">
        <f>IFERROR(VLOOKUP($B15,'Benchmark Data'!$B:$FF,AL$1,FALSE)/VLOOKUP($B14,'Benchmark Data'!$B:$FF,AL$1,FALSE),"")</f>
        <v/>
      </c>
      <c r="AM15" s="171" t="str">
        <f>IFERROR(VLOOKUP($B15,'Benchmark Data'!$B:$FF,AM$1,FALSE)/VLOOKUP($B14,'Benchmark Data'!$B:$FF,AM$1,FALSE),"")</f>
        <v/>
      </c>
      <c r="AN15" s="171" t="str">
        <f>IFERROR(VLOOKUP($B15,'Benchmark Data'!$B:$FF,AN$1,FALSE)/VLOOKUP($B14,'Benchmark Data'!$B:$FF,AN$1,FALSE),"")</f>
        <v/>
      </c>
      <c r="AO15" s="171" t="str">
        <f>IFERROR(VLOOKUP($B15,'Benchmark Data'!$B:$FF,AO$1,FALSE)/VLOOKUP($B14,'Benchmark Data'!$B:$FF,AO$1,FALSE),"")</f>
        <v/>
      </c>
      <c r="AP15" s="171" t="str">
        <f>IFERROR(VLOOKUP($B15,'Benchmark Data'!$B:$FF,AP$1,FALSE)/VLOOKUP($B14,'Benchmark Data'!$B:$FF,AP$1,FALSE),"")</f>
        <v/>
      </c>
      <c r="AQ15" s="171" t="str">
        <f>IFERROR(VLOOKUP($B15,'Benchmark Data'!$B:$FF,AQ$1,FALSE)/VLOOKUP($B14,'Benchmark Data'!$B:$FF,AQ$1,FALSE),"")</f>
        <v/>
      </c>
      <c r="AR15" s="171" t="str">
        <f>IFERROR(VLOOKUP($B15,'Benchmark Data'!$B:$FF,AR$1,FALSE)/VLOOKUP($B14,'Benchmark Data'!$B:$FF,AR$1,FALSE),"")</f>
        <v/>
      </c>
      <c r="AS15" s="171" t="str">
        <f>IFERROR(VLOOKUP($B15,'Benchmark Data'!$B:$FF,AS$1,FALSE)/VLOOKUP($B14,'Benchmark Data'!$B:$FF,AS$1,FALSE),"")</f>
        <v/>
      </c>
      <c r="AT15" s="171" t="str">
        <f>IFERROR(VLOOKUP($B15,'Benchmark Data'!$B:$FF,AT$1,FALSE)/VLOOKUP($B14,'Benchmark Data'!$B:$FF,AT$1,FALSE),"")</f>
        <v/>
      </c>
      <c r="AU15" s="171" t="str">
        <f>IFERROR(VLOOKUP($B15,'Benchmark Data'!$B:$FF,AU$1,FALSE)/VLOOKUP($B14,'Benchmark Data'!$B:$FF,AU$1,FALSE),"")</f>
        <v/>
      </c>
      <c r="AV15" s="171" t="str">
        <f>IFERROR(VLOOKUP($B15,'Benchmark Data'!$B:$FF,AV$1,FALSE)/VLOOKUP($B14,'Benchmark Data'!$B:$FF,AV$1,FALSE),"")</f>
        <v/>
      </c>
      <c r="AW15" s="171" t="str">
        <f>IFERROR(VLOOKUP($B15,'Benchmark Data'!$B:$FF,AW$1,FALSE)/VLOOKUP($B14,'Benchmark Data'!$B:$FF,AW$1,FALSE),"")</f>
        <v/>
      </c>
      <c r="AX15" s="171" t="str">
        <f>IFERROR(VLOOKUP($B15,'Benchmark Data'!$B:$FF,AX$1,FALSE)/VLOOKUP($B14,'Benchmark Data'!$B:$FF,AX$1,FALSE),"")</f>
        <v/>
      </c>
      <c r="AY15" s="171" t="str">
        <f>IFERROR(VLOOKUP($B15,'Benchmark Data'!$B:$FF,AY$1,FALSE)/VLOOKUP($B14,'Benchmark Data'!$B:$FF,AY$1,FALSE),"")</f>
        <v/>
      </c>
      <c r="AZ15" s="156"/>
      <c r="BA15" s="156"/>
      <c r="BB15" s="171" t="str">
        <f>IFERROR(VLOOKUP($B15,'Benchmark Data'!$B:$FF,BB$1,FALSE)/VLOOKUP($B14,'Benchmark Data'!$B:$FF,BB$1,FALSE),"")</f>
        <v/>
      </c>
      <c r="BC15" s="171" t="str">
        <f>IFERROR(VLOOKUP($B15,'Benchmark Data'!$B:$FF,BC$1,FALSE)/VLOOKUP($B14,'Benchmark Data'!$B:$FF,BC$1,FALSE),"")</f>
        <v/>
      </c>
      <c r="BD15" s="171" t="str">
        <f>IFERROR(VLOOKUP($B15,'Benchmark Data'!$B:$FF,BD$1,FALSE)/VLOOKUP($B14,'Benchmark Data'!$B:$FF,BD$1,FALSE),"")</f>
        <v/>
      </c>
      <c r="BE15" s="171" t="str">
        <f>IFERROR(VLOOKUP($B15,'Benchmark Data'!$B:$FF,BE$1,FALSE)/VLOOKUP($B14,'Benchmark Data'!$B:$FF,BE$1,FALSE),"")</f>
        <v/>
      </c>
      <c r="BF15" s="171" t="str">
        <f>IFERROR(VLOOKUP($B15,'Benchmark Data'!$B:$FF,BF$1,FALSE)/VLOOKUP($B14,'Benchmark Data'!$B:$FF,BF$1,FALSE),"")</f>
        <v/>
      </c>
      <c r="BG15" s="171" t="str">
        <f>IFERROR(VLOOKUP($B15,'Benchmark Data'!$B:$FF,BG$1,FALSE)/VLOOKUP($B14,'Benchmark Data'!$B:$FF,BG$1,FALSE),"")</f>
        <v/>
      </c>
      <c r="BH15" s="171" t="str">
        <f>IFERROR(VLOOKUP($B15,'Benchmark Data'!$B:$FF,BH$1,FALSE)/VLOOKUP($B14,'Benchmark Data'!$B:$FF,BH$1,FALSE),"")</f>
        <v/>
      </c>
      <c r="BI15" s="171" t="str">
        <f>IFERROR(VLOOKUP($B15,'Benchmark Data'!$B:$FF,BI$1,FALSE)/VLOOKUP($B14,'Benchmark Data'!$B:$FF,BI$1,FALSE),"")</f>
        <v/>
      </c>
      <c r="BJ15" s="171" t="str">
        <f>IFERROR(VLOOKUP($B15,'Benchmark Data'!$B:$FF,BJ$1,FALSE)/VLOOKUP($B14,'Benchmark Data'!$B:$FF,BJ$1,FALSE),"")</f>
        <v/>
      </c>
      <c r="BK15" s="171" t="str">
        <f>IFERROR(VLOOKUP($B15,'Benchmark Data'!$B:$FF,BK$1,FALSE)/VLOOKUP($B14,'Benchmark Data'!$B:$FF,BK$1,FALSE),"")</f>
        <v/>
      </c>
      <c r="BL15" s="171" t="str">
        <f>IFERROR(VLOOKUP($B15,'Benchmark Data'!$B:$FF,BL$1,FALSE)/VLOOKUP($B14,'Benchmark Data'!$B:$FF,BL$1,FALSE),"")</f>
        <v/>
      </c>
      <c r="BM15" s="171" t="str">
        <f>IFERROR(VLOOKUP($B15,'Benchmark Data'!$B:$FF,BM$1,FALSE)/VLOOKUP($B14,'Benchmark Data'!$B:$FF,BM$1,FALSE),"")</f>
        <v/>
      </c>
      <c r="BN15" s="171" t="str">
        <f>IFERROR(VLOOKUP($B15,'Benchmark Data'!$B:$FF,BN$1,FALSE)/VLOOKUP($B14,'Benchmark Data'!$B:$FF,BN$1,FALSE),"")</f>
        <v/>
      </c>
      <c r="BO15" s="171" t="str">
        <f>IFERROR(VLOOKUP($B15,'Benchmark Data'!$B:$FF,BO$1,FALSE)/VLOOKUP($B14,'Benchmark Data'!$B:$FF,BO$1,FALSE),"")</f>
        <v/>
      </c>
      <c r="BP15" s="171" t="str">
        <f>IFERROR(VLOOKUP($B15,'Benchmark Data'!$B:$FF,BP$1,FALSE)/VLOOKUP($B14,'Benchmark Data'!$B:$FF,BP$1,FALSE),"")</f>
        <v/>
      </c>
      <c r="BQ15" s="171" t="str">
        <f>IFERROR(VLOOKUP($B15,'Benchmark Data'!$B:$FF,BQ$1,FALSE)/VLOOKUP($B14,'Benchmark Data'!$B:$FF,BQ$1,FALSE),"")</f>
        <v/>
      </c>
      <c r="BR15" s="171" t="str">
        <f>IFERROR(VLOOKUP($B15,'Benchmark Data'!$B:$FF,BR$1,FALSE)/VLOOKUP($B14,'Benchmark Data'!$B:$FF,BR$1,FALSE),"")</f>
        <v/>
      </c>
      <c r="BS15" s="171" t="str">
        <f>IFERROR(VLOOKUP($B15,'Benchmark Data'!$B:$FF,BS$1,FALSE)/VLOOKUP($B14,'Benchmark Data'!$B:$FF,BS$1,FALSE),"")</f>
        <v/>
      </c>
      <c r="BT15" s="171" t="str">
        <f>IFERROR(VLOOKUP($B15,'Benchmark Data'!$B:$FF,BT$1,FALSE)/VLOOKUP($B14,'Benchmark Data'!$B:$FF,BT$1,FALSE),"")</f>
        <v/>
      </c>
      <c r="BU15" s="171" t="str">
        <f>IFERROR(VLOOKUP($B15,'Benchmark Data'!$B:$FF,BU$1,FALSE)/VLOOKUP($B14,'Benchmark Data'!$B:$FF,BU$1,FALSE),"")</f>
        <v/>
      </c>
      <c r="BV15" s="171" t="str">
        <f>IFERROR(VLOOKUP($B15,'Benchmark Data'!$B:$FF,BV$1,FALSE)/VLOOKUP($B14,'Benchmark Data'!$B:$FF,BV$1,FALSE),"")</f>
        <v/>
      </c>
      <c r="BW15" s="171" t="str">
        <f>IFERROR(VLOOKUP($B15,'Benchmark Data'!$B:$FF,BW$1,FALSE)/VLOOKUP($B14,'Benchmark Data'!$B:$FF,BW$1,FALSE),"")</f>
        <v/>
      </c>
      <c r="BX15" s="171" t="str">
        <f>IFERROR(VLOOKUP($B15,'Benchmark Data'!$B:$FF,BX$1,FALSE)/VLOOKUP($B14,'Benchmark Data'!$B:$FF,BX$1,FALSE),"")</f>
        <v/>
      </c>
      <c r="BY15" s="171" t="str">
        <f>IFERROR(VLOOKUP($B15,'Benchmark Data'!$B:$FF,BY$1,FALSE)/VLOOKUP($B14,'Benchmark Data'!$B:$FF,BY$1,FALSE),"")</f>
        <v/>
      </c>
      <c r="BZ15" s="171" t="str">
        <f>IFERROR(VLOOKUP($B15,'Benchmark Data'!$B:$FF,BZ$1,FALSE)/VLOOKUP($B14,'Benchmark Data'!$B:$FF,BZ$1,FALSE),"")</f>
        <v/>
      </c>
      <c r="CA15" s="171" t="str">
        <f>IFERROR(VLOOKUP($B15,'Benchmark Data'!$B:$FF,CA$1,FALSE)/VLOOKUP($B14,'Benchmark Data'!$B:$FF,CA$1,FALSE),"")</f>
        <v/>
      </c>
      <c r="CB15" s="171" t="str">
        <f>IFERROR(VLOOKUP($B15,'Benchmark Data'!$B:$FF,CB$1,FALSE)/VLOOKUP($B14,'Benchmark Data'!$B:$FF,CB$1,FALSE),"")</f>
        <v/>
      </c>
      <c r="CC15" s="171" t="str">
        <f>IFERROR(VLOOKUP($B15,'Benchmark Data'!$B:$FF,CC$1,FALSE)/VLOOKUP($B14,'Benchmark Data'!$B:$FF,CC$1,FALSE),"")</f>
        <v/>
      </c>
      <c r="CD15" s="171" t="str">
        <f>IFERROR(VLOOKUP($B15,'Benchmark Data'!$B:$FF,CD$1,FALSE)/VLOOKUP($B14,'Benchmark Data'!$B:$FF,CD$1,FALSE),"")</f>
        <v/>
      </c>
      <c r="CE15" s="171" t="str">
        <f>IFERROR(VLOOKUP($B15,'Benchmark Data'!$B:$FF,CE$1,FALSE)/VLOOKUP($B14,'Benchmark Data'!$B:$FF,CE$1,FALSE),"")</f>
        <v/>
      </c>
      <c r="CF15" s="171" t="str">
        <f>IFERROR(VLOOKUP($B15,'Benchmark Data'!$B:$FF,CF$1,FALSE)/VLOOKUP($B14,'Benchmark Data'!$B:$FF,CF$1,FALSE),"")</f>
        <v/>
      </c>
      <c r="CG15" s="171" t="str">
        <f>IFERROR(VLOOKUP($B15,'Benchmark Data'!$B:$FF,CG$1,FALSE)/VLOOKUP($B14,'Benchmark Data'!$B:$FF,CG$1,FALSE),"")</f>
        <v/>
      </c>
      <c r="CH15" s="156"/>
      <c r="CI15" s="171" t="str">
        <f>IFERROR(VLOOKUP($B15,'Benchmark Data'!$B:$FF,CI$1,FALSE)/VLOOKUP($B14,'Benchmark Data'!$B:$FF,CI$1,FALSE),"")</f>
        <v/>
      </c>
      <c r="CJ15" s="171" t="str">
        <f>IFERROR(VLOOKUP($B15,'Benchmark Data'!$B:$FF,CJ$1,FALSE)/VLOOKUP($B14,'Benchmark Data'!$B:$FF,CJ$1,FALSE),"")</f>
        <v/>
      </c>
      <c r="CK15" s="171" t="str">
        <f>IFERROR(VLOOKUP($B15,'Benchmark Data'!$B:$AAA,CK$1,FALSE)/VLOOKUP($B14,'Benchmark Data'!$B:$AAA,CK$1,FALSE),"")</f>
        <v/>
      </c>
      <c r="CL15" s="171" t="str">
        <f>IFERROR(VLOOKUP($B15,'Benchmark Data'!$B:$AAA,CL$1,FALSE)/VLOOKUP($B14,'Benchmark Data'!$B:$AAA,CL$1,FALSE),"")</f>
        <v/>
      </c>
      <c r="CM15" s="171" t="str">
        <f>IFERROR(VLOOKUP($B15,'Benchmark Data'!$B:$AAA,CM$1,FALSE)/VLOOKUP($B14,'Benchmark Data'!$B:$AAA,CM$1,FALSE),"")</f>
        <v/>
      </c>
      <c r="CN15" s="171" t="str">
        <f>IFERROR(VLOOKUP($B15,'Benchmark Data'!$B:$AAA,CN$1,FALSE)/VLOOKUP($B14,'Benchmark Data'!$B:$AAA,CN$1,FALSE),"")</f>
        <v/>
      </c>
      <c r="CO15" s="171" t="str">
        <f>IFERROR(VLOOKUP($B15,'Benchmark Data'!$B:$AAA,CO$1,FALSE)/VLOOKUP($B14,'Benchmark Data'!$B:$AAA,CO$1,FALSE),"")</f>
        <v/>
      </c>
      <c r="CP15" s="171" t="str">
        <f>IFERROR(VLOOKUP($B15,'Benchmark Data'!$B:$AAA,CP$1,FALSE)/VLOOKUP($B14,'Benchmark Data'!$B:$AAA,CP$1,FALSE),"")</f>
        <v/>
      </c>
      <c r="CQ15" s="171" t="str">
        <f>IFERROR(VLOOKUP($B15,'Benchmark Data'!$B:$AAA,CQ$1,FALSE)/VLOOKUP($B14,'Benchmark Data'!$B:$AAA,CQ$1,FALSE),"")</f>
        <v/>
      </c>
      <c r="CR15" s="171" t="str">
        <f>IFERROR(VLOOKUP($B15,'Benchmark Data'!$B:$AAA,CR$1,FALSE)/VLOOKUP($B14,'Benchmark Data'!$B:$AAA,CR$1,FALSE),"")</f>
        <v/>
      </c>
      <c r="CS15" s="171" t="str">
        <f>IFERROR(VLOOKUP($B15,'Benchmark Data'!$B:$AAA,CS$1,FALSE)/VLOOKUP($B14,'Benchmark Data'!$B:$AAA,CS$1,FALSE),"")</f>
        <v/>
      </c>
      <c r="CT15" s="171" t="str">
        <f>IFERROR(VLOOKUP($B15,'Benchmark Data'!$B:$AAA,CT$1,FALSE)/VLOOKUP($B14,'Benchmark Data'!$B:$AAA,CT$1,FALSE),"")</f>
        <v/>
      </c>
      <c r="CU15" s="171" t="str">
        <f>IFERROR(VLOOKUP($B15,'Benchmark Data'!$B:$AAA,CU$1,FALSE)/VLOOKUP($B14,'Benchmark Data'!$B:$AAA,CU$1,FALSE),"")</f>
        <v/>
      </c>
      <c r="CV15" s="171" t="str">
        <f>IFERROR(VLOOKUP($B15,'Benchmark Data'!$B:$AAA,CV$1,FALSE)/VLOOKUP($B14,'Benchmark Data'!$B:$AAA,CV$1,FALSE),"")</f>
        <v/>
      </c>
      <c r="CW15" s="171" t="str">
        <f>IFERROR(VLOOKUP($B15,'Benchmark Data'!$B:$AAA,CW$1,FALSE)/VLOOKUP($B14,'Benchmark Data'!$B:$AAA,CW$1,FALSE),"")</f>
        <v/>
      </c>
      <c r="CX15" s="171" t="str">
        <f>IFERROR(VLOOKUP($B15,'Benchmark Data'!$B:$AAA,CX$1,FALSE)/VLOOKUP($B14,'Benchmark Data'!$B:$AAA,CX$1,FALSE),"")</f>
        <v/>
      </c>
      <c r="CY15" s="171" t="str">
        <f>IFERROR(VLOOKUP($B15,'Benchmark Data'!$B:$AAA,CY$1,FALSE)/VLOOKUP($B14,'Benchmark Data'!$B:$AAA,CY$1,FALSE),"")</f>
        <v/>
      </c>
      <c r="CZ15" s="171" t="str">
        <f>IFERROR(VLOOKUP($B15,'Benchmark Data'!$B:$AAA,CZ$1,FALSE)/VLOOKUP($B14,'Benchmark Data'!$B:$AAA,CZ$1,FALSE),"")</f>
        <v/>
      </c>
      <c r="DA15" s="171" t="str">
        <f>IFERROR(VLOOKUP($B15,'Benchmark Data'!$B:$AAA,DA$1,FALSE)/VLOOKUP($B14,'Benchmark Data'!$B:$AAA,DA$1,FALSE),"")</f>
        <v/>
      </c>
      <c r="DB15" s="171" t="str">
        <f>IFERROR(VLOOKUP($B15,'Benchmark Data'!$B:$AAA,DB$1,FALSE)/VLOOKUP($B14,'Benchmark Data'!$B:$AAA,DB$1,FALSE),"")</f>
        <v/>
      </c>
      <c r="DC15" s="171" t="str">
        <f>IFERROR(VLOOKUP($B15,'Benchmark Data'!$B:$AAA,DC$1,FALSE)/VLOOKUP($B14,'Benchmark Data'!$B:$AAA,DC$1,FALSE),"")</f>
        <v/>
      </c>
      <c r="DD15" s="171" t="str">
        <f>IFERROR(VLOOKUP($B15,'Benchmark Data'!$B:$AAA,DD$1,FALSE)/VLOOKUP($B14,'Benchmark Data'!$B:$AAA,DD$1,FALSE),"")</f>
        <v/>
      </c>
      <c r="DE15" s="171" t="str">
        <f>IFERROR(VLOOKUP($B15,'Benchmark Data'!$B:$AAA,DE$1,FALSE)/VLOOKUP($B14,'Benchmark Data'!$B:$AAA,DE$1,FALSE),"")</f>
        <v/>
      </c>
      <c r="DF15" s="171" t="str">
        <f>IFERROR(VLOOKUP($B15,'Benchmark Data'!$B:$AAA,DF$1,FALSE)/VLOOKUP($B14,'Benchmark Data'!$B:$AAA,DF$1,FALSE),"")</f>
        <v/>
      </c>
      <c r="DG15" s="171" t="str">
        <f>IFERROR(VLOOKUP($B15,'Benchmark Data'!$B:$AAA,DG$1,FALSE)/VLOOKUP($B14,'Benchmark Data'!$B:$AAA,DG$1,FALSE),"")</f>
        <v/>
      </c>
      <c r="DH15" s="171" t="str">
        <f>IFERROR(VLOOKUP($B15,'Benchmark Data'!$B:$AAA,DH$1,FALSE)/VLOOKUP($B14,'Benchmark Data'!$B:$AAA,DH$1,FALSE),"")</f>
        <v/>
      </c>
      <c r="DI15" s="171" t="str">
        <f>IFERROR(VLOOKUP($B15,'Benchmark Data'!$B:$AAA,DI$1,FALSE)/VLOOKUP($B14,'Benchmark Data'!$B:$AAA,DI$1,FALSE),"")</f>
        <v/>
      </c>
    </row>
    <row r="16" spans="1:113">
      <c r="A16" s="94">
        <f t="shared" si="33"/>
        <v>185</v>
      </c>
      <c r="B16" s="168">
        <f t="shared" si="34"/>
        <v>40451</v>
      </c>
      <c r="C16" s="171" t="str">
        <f>IFERROR(VLOOKUP($B16,'Benchmark Data'!$B:$FF,C$1,FALSE)/VLOOKUP($B15,'Benchmark Data'!$B:$FF,C$1,FALSE),"")</f>
        <v/>
      </c>
      <c r="D16" s="171" t="str">
        <f>IFERROR(VLOOKUP($B16,'Benchmark Data'!$B:$FF,D$1,FALSE)/VLOOKUP($B15,'Benchmark Data'!$B:$FF,D$1,FALSE),"")</f>
        <v/>
      </c>
      <c r="E16" s="171" t="str">
        <f>IFERROR(VLOOKUP($B16,'Benchmark Data'!$B:$FF,E$1,FALSE)/VLOOKUP($B15,'Benchmark Data'!$B:$FF,E$1,FALSE),"")</f>
        <v/>
      </c>
      <c r="F16" s="171" t="str">
        <f>IFERROR(VLOOKUP($B16,'Benchmark Data'!$B:$FF,F$1,FALSE)/VLOOKUP($B15,'Benchmark Data'!$B:$FF,F$1,FALSE),"")</f>
        <v/>
      </c>
      <c r="G16" s="171" t="str">
        <f>IFERROR(VLOOKUP($B16,'Benchmark Data'!$B:$FF,G$1,FALSE)/VLOOKUP($B15,'Benchmark Data'!$B:$FF,G$1,FALSE),"")</f>
        <v/>
      </c>
      <c r="H16" s="171" t="str">
        <f>IFERROR(VLOOKUP($B16,'Benchmark Data'!$B:$FF,H$1,FALSE)/VLOOKUP($B15,'Benchmark Data'!$B:$FF,H$1,FALSE),"")</f>
        <v/>
      </c>
      <c r="I16" s="171" t="str">
        <f>IFERROR(VLOOKUP($B16,'Benchmark Data'!$B:$FF,I$1,FALSE)/VLOOKUP($B15,'Benchmark Data'!$B:$FF,I$1,FALSE),"")</f>
        <v/>
      </c>
      <c r="J16" s="143" t="str">
        <f>IFERROR(VLOOKUP($B16,'Benchmark Data'!$B:$FF,J$1,FALSE)/VLOOKUP($B15,'Benchmark Data'!$B:$FF,J$1,FALSE)*J17,"")</f>
        <v/>
      </c>
      <c r="K16" s="156"/>
      <c r="L16" s="156"/>
      <c r="M16" s="156"/>
      <c r="N16" s="171" t="str">
        <f>IFERROR(VLOOKUP($B16,'Benchmark Data'!$B:$FF,N$1,FALSE)/VLOOKUP($B15,'Benchmark Data'!$B:$FF,N$1,FALSE),"")</f>
        <v/>
      </c>
      <c r="O16" s="171" t="str">
        <f>IFERROR(VLOOKUP($B16,'Benchmark Data'!$B:$FF,O$1,FALSE)/VLOOKUP($B15,'Benchmark Data'!$B:$FF,O$1,FALSE),"")</f>
        <v/>
      </c>
      <c r="P16" s="171" t="str">
        <f>IFERROR(VLOOKUP($B16,'Benchmark Data'!$B:$FF,P$1,FALSE)/VLOOKUP($B15,'Benchmark Data'!$B:$FF,P$1,FALSE),"")</f>
        <v/>
      </c>
      <c r="Q16" s="156">
        <f>IFERROR(VLOOKUP($B16,'Benchmark Data'!$B:$FF,Q$1,FALSE),"")</f>
        <v>1.0527224128002823</v>
      </c>
      <c r="R16" s="156"/>
      <c r="S16" s="156"/>
      <c r="T16" s="156"/>
      <c r="U16" s="156"/>
      <c r="V16" s="171">
        <f>IFERROR(VLOOKUP($B16,'Benchmark Data'!$B:$FF,V$1,FALSE)/VLOOKUP($B15,'Benchmark Data'!$B:$FF,V$1,FALSE),"")</f>
        <v>1.0408802478234258</v>
      </c>
      <c r="W16" s="171" t="str">
        <f>IFERROR(VLOOKUP($B16,'Benchmark Data'!$B:$FF,W$1,FALSE)/VLOOKUP($B15,'Benchmark Data'!$B:$FF,W$1,FALSE),"")</f>
        <v/>
      </c>
      <c r="X16" s="171" t="str">
        <f>IFERROR(VLOOKUP($B16,'Benchmark Data'!$B:$FF,X$1,FALSE)/VLOOKUP($B15,'Benchmark Data'!$B:$FF,X$1,FALSE),"")</f>
        <v/>
      </c>
      <c r="Y16" s="171" t="str">
        <f>IFERROR(VLOOKUP($B16,'Benchmark Data'!$B:$FF,Y$1,FALSE)/VLOOKUP($B15,'Benchmark Data'!$B:$FF,Y$1,FALSE),"")</f>
        <v/>
      </c>
      <c r="Z16" s="171" t="str">
        <f>IFERROR(VLOOKUP($B16,'Benchmark Data'!$B:$FF,Z$1,FALSE)/VLOOKUP($B15,'Benchmark Data'!$B:$FF,Z$1,FALSE),"")</f>
        <v/>
      </c>
      <c r="AA16" s="171" t="str">
        <f>IFERROR(VLOOKUP($B16,'Benchmark Data'!$B:$FF,AA$1,FALSE)/VLOOKUP($B15,'Benchmark Data'!$B:$FF,AA$1,FALSE),"")</f>
        <v/>
      </c>
      <c r="AB16" s="171" t="str">
        <f>IFERROR(VLOOKUP($B16,'Benchmark Data'!$B:$FF,AB$1,FALSE)/VLOOKUP($B15,'Benchmark Data'!$B:$FF,AB$1,FALSE),"")</f>
        <v/>
      </c>
      <c r="AC16" s="171" t="str">
        <f>IFERROR(VLOOKUP($B16,'Benchmark Data'!$B:$FF,AC$1,FALSE)/VLOOKUP($B15,'Benchmark Data'!$B:$FF,AC$1,FALSE),"")</f>
        <v/>
      </c>
      <c r="AD16" s="171" t="str">
        <f>IFERROR(VLOOKUP($B16,'Benchmark Data'!$B:$FF,AD$1,FALSE)/VLOOKUP($B15,'Benchmark Data'!$B:$FF,AD$1,FALSE),"")</f>
        <v/>
      </c>
      <c r="AE16" s="171" t="str">
        <f>IFERROR(VLOOKUP($B16,'Benchmark Data'!$B:$FF,AE$1,FALSE)/VLOOKUP($B15,'Benchmark Data'!$B:$FF,AE$1,FALSE),"")</f>
        <v/>
      </c>
      <c r="AF16" s="171" t="str">
        <f>IFERROR(VLOOKUP($B16,'Benchmark Data'!$B:$FF,AF$1,FALSE)/VLOOKUP($B15,'Benchmark Data'!$B:$FF,AF$1,FALSE),"")</f>
        <v/>
      </c>
      <c r="AG16" s="171" t="str">
        <f>IFERROR(VLOOKUP($B16,'Benchmark Data'!$B:$FF,AG$1,FALSE)/VLOOKUP($B15,'Benchmark Data'!$B:$FF,AG$1,FALSE),"")</f>
        <v/>
      </c>
      <c r="AH16" s="171" t="str">
        <f>IFERROR(VLOOKUP($B16,'Benchmark Data'!$B:$FF,AH$1,FALSE)/VLOOKUP($B15,'Benchmark Data'!$B:$FF,AH$1,FALSE),"")</f>
        <v/>
      </c>
      <c r="AI16" s="171" t="str">
        <f>IFERROR(VLOOKUP($B16,'Benchmark Data'!$B:$FF,AI$1,FALSE)/VLOOKUP($B15,'Benchmark Data'!$B:$FF,AI$1,FALSE),"")</f>
        <v/>
      </c>
      <c r="AJ16" s="171" t="str">
        <f>IFERROR(VLOOKUP($B16,'Benchmark Data'!$B:$FF,AJ$1,FALSE)/VLOOKUP($B15,'Benchmark Data'!$B:$FF,AJ$1,FALSE),"")</f>
        <v/>
      </c>
      <c r="AK16" s="171" t="str">
        <f>IFERROR(VLOOKUP($B16,'Benchmark Data'!$B:$FF,AK$1,FALSE)/VLOOKUP($B15,'Benchmark Data'!$B:$FF,AK$1,FALSE),"")</f>
        <v/>
      </c>
      <c r="AL16" s="171" t="str">
        <f>IFERROR(VLOOKUP($B16,'Benchmark Data'!$B:$FF,AL$1,FALSE)/VLOOKUP($B15,'Benchmark Data'!$B:$FF,AL$1,FALSE),"")</f>
        <v/>
      </c>
      <c r="AM16" s="171" t="str">
        <f>IFERROR(VLOOKUP($B16,'Benchmark Data'!$B:$FF,AM$1,FALSE)/VLOOKUP($B15,'Benchmark Data'!$B:$FF,AM$1,FALSE),"")</f>
        <v/>
      </c>
      <c r="AN16" s="171" t="str">
        <f>IFERROR(VLOOKUP($B16,'Benchmark Data'!$B:$FF,AN$1,FALSE)/VLOOKUP($B15,'Benchmark Data'!$B:$FF,AN$1,FALSE),"")</f>
        <v/>
      </c>
      <c r="AO16" s="171" t="str">
        <f>IFERROR(VLOOKUP($B16,'Benchmark Data'!$B:$FF,AO$1,FALSE)/VLOOKUP($B15,'Benchmark Data'!$B:$FF,AO$1,FALSE),"")</f>
        <v/>
      </c>
      <c r="AP16" s="171" t="str">
        <f>IFERROR(VLOOKUP($B16,'Benchmark Data'!$B:$FF,AP$1,FALSE)/VLOOKUP($B15,'Benchmark Data'!$B:$FF,AP$1,FALSE),"")</f>
        <v/>
      </c>
      <c r="AQ16" s="171" t="str">
        <f>IFERROR(VLOOKUP($B16,'Benchmark Data'!$B:$FF,AQ$1,FALSE)/VLOOKUP($B15,'Benchmark Data'!$B:$FF,AQ$1,FALSE),"")</f>
        <v/>
      </c>
      <c r="AR16" s="171" t="str">
        <f>IFERROR(VLOOKUP($B16,'Benchmark Data'!$B:$FF,AR$1,FALSE)/VLOOKUP($B15,'Benchmark Data'!$B:$FF,AR$1,FALSE),"")</f>
        <v/>
      </c>
      <c r="AS16" s="171" t="str">
        <f>IFERROR(VLOOKUP($B16,'Benchmark Data'!$B:$FF,AS$1,FALSE)/VLOOKUP($B15,'Benchmark Data'!$B:$FF,AS$1,FALSE),"")</f>
        <v/>
      </c>
      <c r="AT16" s="171" t="str">
        <f>IFERROR(VLOOKUP($B16,'Benchmark Data'!$B:$FF,AT$1,FALSE)/VLOOKUP($B15,'Benchmark Data'!$B:$FF,AT$1,FALSE),"")</f>
        <v/>
      </c>
      <c r="AU16" s="171" t="str">
        <f>IFERROR(VLOOKUP($B16,'Benchmark Data'!$B:$FF,AU$1,FALSE)/VLOOKUP($B15,'Benchmark Data'!$B:$FF,AU$1,FALSE),"")</f>
        <v/>
      </c>
      <c r="AV16" s="171" t="str">
        <f>IFERROR(VLOOKUP($B16,'Benchmark Data'!$B:$FF,AV$1,FALSE)/VLOOKUP($B15,'Benchmark Data'!$B:$FF,AV$1,FALSE),"")</f>
        <v/>
      </c>
      <c r="AW16" s="171" t="str">
        <f>IFERROR(VLOOKUP($B16,'Benchmark Data'!$B:$FF,AW$1,FALSE)/VLOOKUP($B15,'Benchmark Data'!$B:$FF,AW$1,FALSE),"")</f>
        <v/>
      </c>
      <c r="AX16" s="171" t="str">
        <f>IFERROR(VLOOKUP($B16,'Benchmark Data'!$B:$FF,AX$1,FALSE)/VLOOKUP($B15,'Benchmark Data'!$B:$FF,AX$1,FALSE),"")</f>
        <v/>
      </c>
      <c r="AY16" s="171" t="str">
        <f>IFERROR(VLOOKUP($B16,'Benchmark Data'!$B:$FF,AY$1,FALSE)/VLOOKUP($B15,'Benchmark Data'!$B:$FF,AY$1,FALSE),"")</f>
        <v/>
      </c>
      <c r="AZ16" s="156"/>
      <c r="BA16" s="156"/>
      <c r="BB16" s="171" t="str">
        <f>IFERROR(VLOOKUP($B16,'Benchmark Data'!$B:$FF,BB$1,FALSE)/VLOOKUP($B15,'Benchmark Data'!$B:$FF,BB$1,FALSE),"")</f>
        <v/>
      </c>
      <c r="BC16" s="171" t="str">
        <f>IFERROR(VLOOKUP($B16,'Benchmark Data'!$B:$FF,BC$1,FALSE)/VLOOKUP($B15,'Benchmark Data'!$B:$FF,BC$1,FALSE),"")</f>
        <v/>
      </c>
      <c r="BD16" s="171" t="str">
        <f>IFERROR(VLOOKUP($B16,'Benchmark Data'!$B:$FF,BD$1,FALSE)/VLOOKUP($B15,'Benchmark Data'!$B:$FF,BD$1,FALSE),"")</f>
        <v/>
      </c>
      <c r="BE16" s="171" t="str">
        <f>IFERROR(VLOOKUP($B16,'Benchmark Data'!$B:$FF,BE$1,FALSE)/VLOOKUP($B15,'Benchmark Data'!$B:$FF,BE$1,FALSE),"")</f>
        <v/>
      </c>
      <c r="BF16" s="171" t="str">
        <f>IFERROR(VLOOKUP($B16,'Benchmark Data'!$B:$FF,BF$1,FALSE)/VLOOKUP($B15,'Benchmark Data'!$B:$FF,BF$1,FALSE),"")</f>
        <v/>
      </c>
      <c r="BG16" s="171" t="str">
        <f>IFERROR(VLOOKUP($B16,'Benchmark Data'!$B:$FF,BG$1,FALSE)/VLOOKUP($B15,'Benchmark Data'!$B:$FF,BG$1,FALSE),"")</f>
        <v/>
      </c>
      <c r="BH16" s="171" t="str">
        <f>IFERROR(VLOOKUP($B16,'Benchmark Data'!$B:$FF,BH$1,FALSE)/VLOOKUP($B15,'Benchmark Data'!$B:$FF,BH$1,FALSE),"")</f>
        <v/>
      </c>
      <c r="BI16" s="171" t="str">
        <f>IFERROR(VLOOKUP($B16,'Benchmark Data'!$B:$FF,BI$1,FALSE)/VLOOKUP($B15,'Benchmark Data'!$B:$FF,BI$1,FALSE),"")</f>
        <v/>
      </c>
      <c r="BJ16" s="171" t="str">
        <f>IFERROR(VLOOKUP($B16,'Benchmark Data'!$B:$FF,BJ$1,FALSE)/VLOOKUP($B15,'Benchmark Data'!$B:$FF,BJ$1,FALSE),"")</f>
        <v/>
      </c>
      <c r="BK16" s="171" t="str">
        <f>IFERROR(VLOOKUP($B16,'Benchmark Data'!$B:$FF,BK$1,FALSE)/VLOOKUP($B15,'Benchmark Data'!$B:$FF,BK$1,FALSE),"")</f>
        <v/>
      </c>
      <c r="BL16" s="171" t="str">
        <f>IFERROR(VLOOKUP($B16,'Benchmark Data'!$B:$FF,BL$1,FALSE)/VLOOKUP($B15,'Benchmark Data'!$B:$FF,BL$1,FALSE),"")</f>
        <v/>
      </c>
      <c r="BM16" s="171" t="str">
        <f>IFERROR(VLOOKUP($B16,'Benchmark Data'!$B:$FF,BM$1,FALSE)/VLOOKUP($B15,'Benchmark Data'!$B:$FF,BM$1,FALSE),"")</f>
        <v/>
      </c>
      <c r="BN16" s="171" t="str">
        <f>IFERROR(VLOOKUP($B16,'Benchmark Data'!$B:$FF,BN$1,FALSE)/VLOOKUP($B15,'Benchmark Data'!$B:$FF,BN$1,FALSE),"")</f>
        <v/>
      </c>
      <c r="BO16" s="171" t="str">
        <f>IFERROR(VLOOKUP($B16,'Benchmark Data'!$B:$FF,BO$1,FALSE)/VLOOKUP($B15,'Benchmark Data'!$B:$FF,BO$1,FALSE),"")</f>
        <v/>
      </c>
      <c r="BP16" s="171" t="str">
        <f>IFERROR(VLOOKUP($B16,'Benchmark Data'!$B:$FF,BP$1,FALSE)/VLOOKUP($B15,'Benchmark Data'!$B:$FF,BP$1,FALSE),"")</f>
        <v/>
      </c>
      <c r="BQ16" s="171" t="str">
        <f>IFERROR(VLOOKUP($B16,'Benchmark Data'!$B:$FF,BQ$1,FALSE)/VLOOKUP($B15,'Benchmark Data'!$B:$FF,BQ$1,FALSE),"")</f>
        <v/>
      </c>
      <c r="BR16" s="171" t="str">
        <f>IFERROR(VLOOKUP($B16,'Benchmark Data'!$B:$FF,BR$1,FALSE)/VLOOKUP($B15,'Benchmark Data'!$B:$FF,BR$1,FALSE),"")</f>
        <v/>
      </c>
      <c r="BS16" s="171" t="str">
        <f>IFERROR(VLOOKUP($B16,'Benchmark Data'!$B:$FF,BS$1,FALSE)/VLOOKUP($B15,'Benchmark Data'!$B:$FF,BS$1,FALSE),"")</f>
        <v/>
      </c>
      <c r="BT16" s="171" t="str">
        <f>IFERROR(VLOOKUP($B16,'Benchmark Data'!$B:$FF,BT$1,FALSE)/VLOOKUP($B15,'Benchmark Data'!$B:$FF,BT$1,FALSE),"")</f>
        <v/>
      </c>
      <c r="BU16" s="171" t="str">
        <f>IFERROR(VLOOKUP($B16,'Benchmark Data'!$B:$FF,BU$1,FALSE)/VLOOKUP($B15,'Benchmark Data'!$B:$FF,BU$1,FALSE),"")</f>
        <v/>
      </c>
      <c r="BV16" s="171" t="str">
        <f>IFERROR(VLOOKUP($B16,'Benchmark Data'!$B:$FF,BV$1,FALSE)/VLOOKUP($B15,'Benchmark Data'!$B:$FF,BV$1,FALSE),"")</f>
        <v/>
      </c>
      <c r="BW16" s="171" t="str">
        <f>IFERROR(VLOOKUP($B16,'Benchmark Data'!$B:$FF,BW$1,FALSE)/VLOOKUP($B15,'Benchmark Data'!$B:$FF,BW$1,FALSE),"")</f>
        <v/>
      </c>
      <c r="BX16" s="171" t="str">
        <f>IFERROR(VLOOKUP($B16,'Benchmark Data'!$B:$FF,BX$1,FALSE)/VLOOKUP($B15,'Benchmark Data'!$B:$FF,BX$1,FALSE),"")</f>
        <v/>
      </c>
      <c r="BY16" s="171" t="str">
        <f>IFERROR(VLOOKUP($B16,'Benchmark Data'!$B:$FF,BY$1,FALSE)/VLOOKUP($B15,'Benchmark Data'!$B:$FF,BY$1,FALSE),"")</f>
        <v/>
      </c>
      <c r="BZ16" s="171" t="str">
        <f>IFERROR(VLOOKUP($B16,'Benchmark Data'!$B:$FF,BZ$1,FALSE)/VLOOKUP($B15,'Benchmark Data'!$B:$FF,BZ$1,FALSE),"")</f>
        <v/>
      </c>
      <c r="CA16" s="171" t="str">
        <f>IFERROR(VLOOKUP($B16,'Benchmark Data'!$B:$FF,CA$1,FALSE)/VLOOKUP($B15,'Benchmark Data'!$B:$FF,CA$1,FALSE),"")</f>
        <v/>
      </c>
      <c r="CB16" s="171" t="str">
        <f>IFERROR(VLOOKUP($B16,'Benchmark Data'!$B:$FF,CB$1,FALSE)/VLOOKUP($B15,'Benchmark Data'!$B:$FF,CB$1,FALSE),"")</f>
        <v/>
      </c>
      <c r="CC16" s="171" t="str">
        <f>IFERROR(VLOOKUP($B16,'Benchmark Data'!$B:$FF,CC$1,FALSE)/VLOOKUP($B15,'Benchmark Data'!$B:$FF,CC$1,FALSE),"")</f>
        <v/>
      </c>
      <c r="CD16" s="171" t="str">
        <f>IFERROR(VLOOKUP($B16,'Benchmark Data'!$B:$FF,CD$1,FALSE)/VLOOKUP($B15,'Benchmark Data'!$B:$FF,CD$1,FALSE),"")</f>
        <v/>
      </c>
      <c r="CE16" s="171" t="str">
        <f>IFERROR(VLOOKUP($B16,'Benchmark Data'!$B:$FF,CE$1,FALSE)/VLOOKUP($B15,'Benchmark Data'!$B:$FF,CE$1,FALSE),"")</f>
        <v/>
      </c>
      <c r="CF16" s="171" t="str">
        <f>IFERROR(VLOOKUP($B16,'Benchmark Data'!$B:$FF,CF$1,FALSE)/VLOOKUP($B15,'Benchmark Data'!$B:$FF,CF$1,FALSE),"")</f>
        <v/>
      </c>
      <c r="CG16" s="171" t="str">
        <f>IFERROR(VLOOKUP($B16,'Benchmark Data'!$B:$FF,CG$1,FALSE)/VLOOKUP($B15,'Benchmark Data'!$B:$FF,CG$1,FALSE),"")</f>
        <v/>
      </c>
      <c r="CH16" s="156"/>
      <c r="CI16" s="171" t="str">
        <f>IFERROR(VLOOKUP($B16,'Benchmark Data'!$B:$FF,CI$1,FALSE)/VLOOKUP($B15,'Benchmark Data'!$B:$FF,CI$1,FALSE),"")</f>
        <v/>
      </c>
      <c r="CJ16" s="171" t="str">
        <f>IFERROR(VLOOKUP($B16,'Benchmark Data'!$B:$FF,CJ$1,FALSE)/VLOOKUP($B15,'Benchmark Data'!$B:$FF,CJ$1,FALSE),"")</f>
        <v/>
      </c>
      <c r="CK16" s="171" t="str">
        <f>IFERROR(VLOOKUP($B16,'Benchmark Data'!$B:$AAA,CK$1,FALSE)/VLOOKUP($B15,'Benchmark Data'!$B:$AAA,CK$1,FALSE),"")</f>
        <v/>
      </c>
      <c r="CL16" s="171" t="str">
        <f>IFERROR(VLOOKUP($B16,'Benchmark Data'!$B:$AAA,CL$1,FALSE)/VLOOKUP($B15,'Benchmark Data'!$B:$AAA,CL$1,FALSE),"")</f>
        <v/>
      </c>
      <c r="CM16" s="171" t="str">
        <f>IFERROR(VLOOKUP($B16,'Benchmark Data'!$B:$AAA,CM$1,FALSE)/VLOOKUP($B15,'Benchmark Data'!$B:$AAA,CM$1,FALSE),"")</f>
        <v/>
      </c>
      <c r="CN16" s="171" t="str">
        <f>IFERROR(VLOOKUP($B16,'Benchmark Data'!$B:$AAA,CN$1,FALSE)/VLOOKUP($B15,'Benchmark Data'!$B:$AAA,CN$1,FALSE),"")</f>
        <v/>
      </c>
      <c r="CO16" s="171" t="str">
        <f>IFERROR(VLOOKUP($B16,'Benchmark Data'!$B:$AAA,CO$1,FALSE)/VLOOKUP($B15,'Benchmark Data'!$B:$AAA,CO$1,FALSE),"")</f>
        <v/>
      </c>
      <c r="CP16" s="171" t="str">
        <f>IFERROR(VLOOKUP($B16,'Benchmark Data'!$B:$AAA,CP$1,FALSE)/VLOOKUP($B15,'Benchmark Data'!$B:$AAA,CP$1,FALSE),"")</f>
        <v/>
      </c>
      <c r="CQ16" s="171" t="str">
        <f>IFERROR(VLOOKUP($B16,'Benchmark Data'!$B:$AAA,CQ$1,FALSE)/VLOOKUP($B15,'Benchmark Data'!$B:$AAA,CQ$1,FALSE),"")</f>
        <v/>
      </c>
      <c r="CR16" s="171" t="str">
        <f>IFERROR(VLOOKUP($B16,'Benchmark Data'!$B:$AAA,CR$1,FALSE)/VLOOKUP($B15,'Benchmark Data'!$B:$AAA,CR$1,FALSE),"")</f>
        <v/>
      </c>
      <c r="CS16" s="171" t="str">
        <f>IFERROR(VLOOKUP($B16,'Benchmark Data'!$B:$AAA,CS$1,FALSE)/VLOOKUP($B15,'Benchmark Data'!$B:$AAA,CS$1,FALSE),"")</f>
        <v/>
      </c>
      <c r="CT16" s="171" t="str">
        <f>IFERROR(VLOOKUP($B16,'Benchmark Data'!$B:$AAA,CT$1,FALSE)/VLOOKUP($B15,'Benchmark Data'!$B:$AAA,CT$1,FALSE),"")</f>
        <v/>
      </c>
      <c r="CU16" s="171" t="str">
        <f>IFERROR(VLOOKUP($B16,'Benchmark Data'!$B:$AAA,CU$1,FALSE)/VLOOKUP($B15,'Benchmark Data'!$B:$AAA,CU$1,FALSE),"")</f>
        <v/>
      </c>
      <c r="CV16" s="171" t="str">
        <f>IFERROR(VLOOKUP($B16,'Benchmark Data'!$B:$AAA,CV$1,FALSE)/VLOOKUP($B15,'Benchmark Data'!$B:$AAA,CV$1,FALSE),"")</f>
        <v/>
      </c>
      <c r="CW16" s="171" t="str">
        <f>IFERROR(VLOOKUP($B16,'Benchmark Data'!$B:$AAA,CW$1,FALSE)/VLOOKUP($B15,'Benchmark Data'!$B:$AAA,CW$1,FALSE),"")</f>
        <v/>
      </c>
      <c r="CX16" s="171" t="str">
        <f>IFERROR(VLOOKUP($B16,'Benchmark Data'!$B:$AAA,CX$1,FALSE)/VLOOKUP($B15,'Benchmark Data'!$B:$AAA,CX$1,FALSE),"")</f>
        <v/>
      </c>
      <c r="CY16" s="171" t="str">
        <f>IFERROR(VLOOKUP($B16,'Benchmark Data'!$B:$AAA,CY$1,FALSE)/VLOOKUP($B15,'Benchmark Data'!$B:$AAA,CY$1,FALSE),"")</f>
        <v/>
      </c>
      <c r="CZ16" s="171" t="str">
        <f>IFERROR(VLOOKUP($B16,'Benchmark Data'!$B:$AAA,CZ$1,FALSE)/VLOOKUP($B15,'Benchmark Data'!$B:$AAA,CZ$1,FALSE),"")</f>
        <v/>
      </c>
      <c r="DA16" s="171" t="str">
        <f>IFERROR(VLOOKUP($B16,'Benchmark Data'!$B:$AAA,DA$1,FALSE)/VLOOKUP($B15,'Benchmark Data'!$B:$AAA,DA$1,FALSE),"")</f>
        <v/>
      </c>
      <c r="DB16" s="171" t="str">
        <f>IFERROR(VLOOKUP($B16,'Benchmark Data'!$B:$AAA,DB$1,FALSE)/VLOOKUP($B15,'Benchmark Data'!$B:$AAA,DB$1,FALSE),"")</f>
        <v/>
      </c>
      <c r="DC16" s="171" t="str">
        <f>IFERROR(VLOOKUP($B16,'Benchmark Data'!$B:$AAA,DC$1,FALSE)/VLOOKUP($B15,'Benchmark Data'!$B:$AAA,DC$1,FALSE),"")</f>
        <v/>
      </c>
      <c r="DD16" s="171" t="str">
        <f>IFERROR(VLOOKUP($B16,'Benchmark Data'!$B:$AAA,DD$1,FALSE)/VLOOKUP($B15,'Benchmark Data'!$B:$AAA,DD$1,FALSE),"")</f>
        <v/>
      </c>
      <c r="DE16" s="171" t="str">
        <f>IFERROR(VLOOKUP($B16,'Benchmark Data'!$B:$AAA,DE$1,FALSE)/VLOOKUP($B15,'Benchmark Data'!$B:$AAA,DE$1,FALSE),"")</f>
        <v/>
      </c>
      <c r="DF16" s="171" t="str">
        <f>IFERROR(VLOOKUP($B16,'Benchmark Data'!$B:$AAA,DF$1,FALSE)/VLOOKUP($B15,'Benchmark Data'!$B:$AAA,DF$1,FALSE),"")</f>
        <v/>
      </c>
      <c r="DG16" s="171" t="str">
        <f>IFERROR(VLOOKUP($B16,'Benchmark Data'!$B:$AAA,DG$1,FALSE)/VLOOKUP($B15,'Benchmark Data'!$B:$AAA,DG$1,FALSE),"")</f>
        <v/>
      </c>
      <c r="DH16" s="171" t="str">
        <f>IFERROR(VLOOKUP($B16,'Benchmark Data'!$B:$AAA,DH$1,FALSE)/VLOOKUP($B15,'Benchmark Data'!$B:$AAA,DH$1,FALSE),"")</f>
        <v/>
      </c>
      <c r="DI16" s="171" t="str">
        <f>IFERROR(VLOOKUP($B16,'Benchmark Data'!$B:$AAA,DI$1,FALSE)/VLOOKUP($B15,'Benchmark Data'!$B:$AAA,DI$1,FALSE),"")</f>
        <v/>
      </c>
    </row>
    <row r="17" spans="1:113">
      <c r="A17" s="94">
        <f t="shared" si="33"/>
        <v>184</v>
      </c>
      <c r="B17" s="168">
        <f t="shared" si="34"/>
        <v>40482</v>
      </c>
      <c r="C17" s="171" t="str">
        <f>IFERROR(VLOOKUP($B17,'Benchmark Data'!$B:$FF,C$1,FALSE)/VLOOKUP($B16,'Benchmark Data'!$B:$FF,C$1,FALSE),"")</f>
        <v/>
      </c>
      <c r="D17" s="171" t="str">
        <f>IFERROR(VLOOKUP($B17,'Benchmark Data'!$B:$FF,D$1,FALSE)/VLOOKUP($B16,'Benchmark Data'!$B:$FF,D$1,FALSE),"")</f>
        <v/>
      </c>
      <c r="E17" s="171" t="str">
        <f>IFERROR(VLOOKUP($B17,'Benchmark Data'!$B:$FF,E$1,FALSE)/VLOOKUP($B16,'Benchmark Data'!$B:$FF,E$1,FALSE),"")</f>
        <v/>
      </c>
      <c r="F17" s="171" t="str">
        <f>IFERROR(VLOOKUP($B17,'Benchmark Data'!$B:$FF,F$1,FALSE)/VLOOKUP($B16,'Benchmark Data'!$B:$FF,F$1,FALSE),"")</f>
        <v/>
      </c>
      <c r="G17" s="171" t="str">
        <f>IFERROR(VLOOKUP($B17,'Benchmark Data'!$B:$FF,G$1,FALSE)/VLOOKUP($B16,'Benchmark Data'!$B:$FF,G$1,FALSE),"")</f>
        <v/>
      </c>
      <c r="H17" s="171" t="str">
        <f>IFERROR(VLOOKUP($B17,'Benchmark Data'!$B:$FF,H$1,FALSE)/VLOOKUP($B16,'Benchmark Data'!$B:$FF,H$1,FALSE),"")</f>
        <v/>
      </c>
      <c r="I17" s="171" t="str">
        <f>IFERROR(VLOOKUP($B17,'Benchmark Data'!$B:$FF,I$1,FALSE)/VLOOKUP($B16,'Benchmark Data'!$B:$FF,I$1,FALSE),"")</f>
        <v/>
      </c>
      <c r="J17" s="143" t="str">
        <f>IFERROR(VLOOKUP($B17,'Benchmark Data'!$B:$FF,J$1,FALSE)/VLOOKUP($B16,'Benchmark Data'!$B:$FF,J$1,FALSE)*J18,"")</f>
        <v/>
      </c>
      <c r="K17" s="156"/>
      <c r="L17" s="156"/>
      <c r="M17" s="156"/>
      <c r="N17" s="171" t="str">
        <f>IFERROR(VLOOKUP($B17,'Benchmark Data'!$B:$FF,N$1,FALSE)/VLOOKUP($B16,'Benchmark Data'!$B:$FF,N$1,FALSE),"")</f>
        <v/>
      </c>
      <c r="O17" s="171" t="str">
        <f>IFERROR(VLOOKUP($B17,'Benchmark Data'!$B:$FF,O$1,FALSE)/VLOOKUP($B16,'Benchmark Data'!$B:$FF,O$1,FALSE),"")</f>
        <v/>
      </c>
      <c r="P17" s="171" t="str">
        <f>IFERROR(VLOOKUP($B17,'Benchmark Data'!$B:$FF,P$1,FALSE)/VLOOKUP($B16,'Benchmark Data'!$B:$FF,P$1,FALSE),"")</f>
        <v/>
      </c>
      <c r="Q17" s="156">
        <f>IFERROR(VLOOKUP($B17,'Benchmark Data'!$B:$FF,Q$1,FALSE),"")</f>
        <v>1.0161723363078892</v>
      </c>
      <c r="R17" s="156"/>
      <c r="S17" s="156"/>
      <c r="T17" s="156"/>
      <c r="U17" s="156"/>
      <c r="V17" s="171">
        <f>IFERROR(VLOOKUP($B17,'Benchmark Data'!$B:$FF,V$1,FALSE)/VLOOKUP($B16,'Benchmark Data'!$B:$FF,V$1,FALSE),"")</f>
        <v>1.0271061655651192</v>
      </c>
      <c r="W17" s="171" t="str">
        <f>IFERROR(VLOOKUP($B17,'Benchmark Data'!$B:$FF,W$1,FALSE)/VLOOKUP($B16,'Benchmark Data'!$B:$FF,W$1,FALSE),"")</f>
        <v/>
      </c>
      <c r="X17" s="171" t="str">
        <f>IFERROR(VLOOKUP($B17,'Benchmark Data'!$B:$FF,X$1,FALSE)/VLOOKUP($B16,'Benchmark Data'!$B:$FF,X$1,FALSE),"")</f>
        <v/>
      </c>
      <c r="Y17" s="171" t="str">
        <f>IFERROR(VLOOKUP($B17,'Benchmark Data'!$B:$FF,Y$1,FALSE)/VLOOKUP($B16,'Benchmark Data'!$B:$FF,Y$1,FALSE),"")</f>
        <v/>
      </c>
      <c r="Z17" s="171" t="str">
        <f>IFERROR(VLOOKUP($B17,'Benchmark Data'!$B:$FF,Z$1,FALSE)/VLOOKUP($B16,'Benchmark Data'!$B:$FF,Z$1,FALSE),"")</f>
        <v/>
      </c>
      <c r="AA17" s="171" t="str">
        <f>IFERROR(VLOOKUP($B17,'Benchmark Data'!$B:$FF,AA$1,FALSE)/VLOOKUP($B16,'Benchmark Data'!$B:$FF,AA$1,FALSE),"")</f>
        <v/>
      </c>
      <c r="AB17" s="171" t="str">
        <f>IFERROR(VLOOKUP($B17,'Benchmark Data'!$B:$FF,AB$1,FALSE)/VLOOKUP($B16,'Benchmark Data'!$B:$FF,AB$1,FALSE),"")</f>
        <v/>
      </c>
      <c r="AC17" s="171" t="str">
        <f>IFERROR(VLOOKUP($B17,'Benchmark Data'!$B:$FF,AC$1,FALSE)/VLOOKUP($B16,'Benchmark Data'!$B:$FF,AC$1,FALSE),"")</f>
        <v/>
      </c>
      <c r="AD17" s="171" t="str">
        <f>IFERROR(VLOOKUP($B17,'Benchmark Data'!$B:$FF,AD$1,FALSE)/VLOOKUP($B16,'Benchmark Data'!$B:$FF,AD$1,FALSE),"")</f>
        <v/>
      </c>
      <c r="AE17" s="171" t="str">
        <f>IFERROR(VLOOKUP($B17,'Benchmark Data'!$B:$FF,AE$1,FALSE)/VLOOKUP($B16,'Benchmark Data'!$B:$FF,AE$1,FALSE),"")</f>
        <v/>
      </c>
      <c r="AF17" s="171" t="str">
        <f>IFERROR(VLOOKUP($B17,'Benchmark Data'!$B:$FF,AF$1,FALSE)/VLOOKUP($B16,'Benchmark Data'!$B:$FF,AF$1,FALSE),"")</f>
        <v/>
      </c>
      <c r="AG17" s="171" t="str">
        <f>IFERROR(VLOOKUP($B17,'Benchmark Data'!$B:$FF,AG$1,FALSE)/VLOOKUP($B16,'Benchmark Data'!$B:$FF,AG$1,FALSE),"")</f>
        <v/>
      </c>
      <c r="AH17" s="171" t="str">
        <f>IFERROR(VLOOKUP($B17,'Benchmark Data'!$B:$FF,AH$1,FALSE)/VLOOKUP($B16,'Benchmark Data'!$B:$FF,AH$1,FALSE),"")</f>
        <v/>
      </c>
      <c r="AI17" s="171" t="str">
        <f>IFERROR(VLOOKUP($B17,'Benchmark Data'!$B:$FF,AI$1,FALSE)/VLOOKUP($B16,'Benchmark Data'!$B:$FF,AI$1,FALSE),"")</f>
        <v/>
      </c>
      <c r="AJ17" s="171" t="str">
        <f>IFERROR(VLOOKUP($B17,'Benchmark Data'!$B:$FF,AJ$1,FALSE)/VLOOKUP($B16,'Benchmark Data'!$B:$FF,AJ$1,FALSE),"")</f>
        <v/>
      </c>
      <c r="AK17" s="171" t="str">
        <f>IFERROR(VLOOKUP($B17,'Benchmark Data'!$B:$FF,AK$1,FALSE)/VLOOKUP($B16,'Benchmark Data'!$B:$FF,AK$1,FALSE),"")</f>
        <v/>
      </c>
      <c r="AL17" s="171" t="str">
        <f>IFERROR(VLOOKUP($B17,'Benchmark Data'!$B:$FF,AL$1,FALSE)/VLOOKUP($B16,'Benchmark Data'!$B:$FF,AL$1,FALSE),"")</f>
        <v/>
      </c>
      <c r="AM17" s="171" t="str">
        <f>IFERROR(VLOOKUP($B17,'Benchmark Data'!$B:$FF,AM$1,FALSE)/VLOOKUP($B16,'Benchmark Data'!$B:$FF,AM$1,FALSE),"")</f>
        <v/>
      </c>
      <c r="AN17" s="171" t="str">
        <f>IFERROR(VLOOKUP($B17,'Benchmark Data'!$B:$FF,AN$1,FALSE)/VLOOKUP($B16,'Benchmark Data'!$B:$FF,AN$1,FALSE),"")</f>
        <v/>
      </c>
      <c r="AO17" s="171" t="str">
        <f>IFERROR(VLOOKUP($B17,'Benchmark Data'!$B:$FF,AO$1,FALSE)/VLOOKUP($B16,'Benchmark Data'!$B:$FF,AO$1,FALSE),"")</f>
        <v/>
      </c>
      <c r="AP17" s="171" t="str">
        <f>IFERROR(VLOOKUP($B17,'Benchmark Data'!$B:$FF,AP$1,FALSE)/VLOOKUP($B16,'Benchmark Data'!$B:$FF,AP$1,FALSE),"")</f>
        <v/>
      </c>
      <c r="AQ17" s="171" t="str">
        <f>IFERROR(VLOOKUP($B17,'Benchmark Data'!$B:$FF,AQ$1,FALSE)/VLOOKUP($B16,'Benchmark Data'!$B:$FF,AQ$1,FALSE),"")</f>
        <v/>
      </c>
      <c r="AR17" s="171" t="str">
        <f>IFERROR(VLOOKUP($B17,'Benchmark Data'!$B:$FF,AR$1,FALSE)/VLOOKUP($B16,'Benchmark Data'!$B:$FF,AR$1,FALSE),"")</f>
        <v/>
      </c>
      <c r="AS17" s="171" t="str">
        <f>IFERROR(VLOOKUP($B17,'Benchmark Data'!$B:$FF,AS$1,FALSE)/VLOOKUP($B16,'Benchmark Data'!$B:$FF,AS$1,FALSE),"")</f>
        <v/>
      </c>
      <c r="AT17" s="171" t="str">
        <f>IFERROR(VLOOKUP($B17,'Benchmark Data'!$B:$FF,AT$1,FALSE)/VLOOKUP($B16,'Benchmark Data'!$B:$FF,AT$1,FALSE),"")</f>
        <v/>
      </c>
      <c r="AU17" s="171" t="str">
        <f>IFERROR(VLOOKUP($B17,'Benchmark Data'!$B:$FF,AU$1,FALSE)/VLOOKUP($B16,'Benchmark Data'!$B:$FF,AU$1,FALSE),"")</f>
        <v/>
      </c>
      <c r="AV17" s="171" t="str">
        <f>IFERROR(VLOOKUP($B17,'Benchmark Data'!$B:$FF,AV$1,FALSE)/VLOOKUP($B16,'Benchmark Data'!$B:$FF,AV$1,FALSE),"")</f>
        <v/>
      </c>
      <c r="AW17" s="171" t="str">
        <f>IFERROR(VLOOKUP($B17,'Benchmark Data'!$B:$FF,AW$1,FALSE)/VLOOKUP($B16,'Benchmark Data'!$B:$FF,AW$1,FALSE),"")</f>
        <v/>
      </c>
      <c r="AX17" s="171" t="str">
        <f>IFERROR(VLOOKUP($B17,'Benchmark Data'!$B:$FF,AX$1,FALSE)/VLOOKUP($B16,'Benchmark Data'!$B:$FF,AX$1,FALSE),"")</f>
        <v/>
      </c>
      <c r="AY17" s="171" t="str">
        <f>IFERROR(VLOOKUP($B17,'Benchmark Data'!$B:$FF,AY$1,FALSE)/VLOOKUP($B16,'Benchmark Data'!$B:$FF,AY$1,FALSE),"")</f>
        <v/>
      </c>
      <c r="AZ17" s="156"/>
      <c r="BA17" s="156"/>
      <c r="BB17" s="171" t="str">
        <f>IFERROR(VLOOKUP($B17,'Benchmark Data'!$B:$FF,BB$1,FALSE)/VLOOKUP($B16,'Benchmark Data'!$B:$FF,BB$1,FALSE),"")</f>
        <v/>
      </c>
      <c r="BC17" s="171" t="str">
        <f>IFERROR(VLOOKUP($B17,'Benchmark Data'!$B:$FF,BC$1,FALSE)/VLOOKUP($B16,'Benchmark Data'!$B:$FF,BC$1,FALSE),"")</f>
        <v/>
      </c>
      <c r="BD17" s="171" t="str">
        <f>IFERROR(VLOOKUP($B17,'Benchmark Data'!$B:$FF,BD$1,FALSE)/VLOOKUP($B16,'Benchmark Data'!$B:$FF,BD$1,FALSE),"")</f>
        <v/>
      </c>
      <c r="BE17" s="171" t="str">
        <f>IFERROR(VLOOKUP($B17,'Benchmark Data'!$B:$FF,BE$1,FALSE)/VLOOKUP($B16,'Benchmark Data'!$B:$FF,BE$1,FALSE),"")</f>
        <v/>
      </c>
      <c r="BF17" s="171" t="str">
        <f>IFERROR(VLOOKUP($B17,'Benchmark Data'!$B:$FF,BF$1,FALSE)/VLOOKUP($B16,'Benchmark Data'!$B:$FF,BF$1,FALSE),"")</f>
        <v/>
      </c>
      <c r="BG17" s="171" t="str">
        <f>IFERROR(VLOOKUP($B17,'Benchmark Data'!$B:$FF,BG$1,FALSE)/VLOOKUP($B16,'Benchmark Data'!$B:$FF,BG$1,FALSE),"")</f>
        <v/>
      </c>
      <c r="BH17" s="171" t="str">
        <f>IFERROR(VLOOKUP($B17,'Benchmark Data'!$B:$FF,BH$1,FALSE)/VLOOKUP($B16,'Benchmark Data'!$B:$FF,BH$1,FALSE),"")</f>
        <v/>
      </c>
      <c r="BI17" s="171" t="str">
        <f>IFERROR(VLOOKUP($B17,'Benchmark Data'!$B:$FF,BI$1,FALSE)/VLOOKUP($B16,'Benchmark Data'!$B:$FF,BI$1,FALSE),"")</f>
        <v/>
      </c>
      <c r="BJ17" s="171" t="str">
        <f>IFERROR(VLOOKUP($B17,'Benchmark Data'!$B:$FF,BJ$1,FALSE)/VLOOKUP($B16,'Benchmark Data'!$B:$FF,BJ$1,FALSE),"")</f>
        <v/>
      </c>
      <c r="BK17" s="171" t="str">
        <f>IFERROR(VLOOKUP($B17,'Benchmark Data'!$B:$FF,BK$1,FALSE)/VLOOKUP($B16,'Benchmark Data'!$B:$FF,BK$1,FALSE),"")</f>
        <v/>
      </c>
      <c r="BL17" s="171" t="str">
        <f>IFERROR(VLOOKUP($B17,'Benchmark Data'!$B:$FF,BL$1,FALSE)/VLOOKUP($B16,'Benchmark Data'!$B:$FF,BL$1,FALSE),"")</f>
        <v/>
      </c>
      <c r="BM17" s="171" t="str">
        <f>IFERROR(VLOOKUP($B17,'Benchmark Data'!$B:$FF,BM$1,FALSE)/VLOOKUP($B16,'Benchmark Data'!$B:$FF,BM$1,FALSE),"")</f>
        <v/>
      </c>
      <c r="BN17" s="171" t="str">
        <f>IFERROR(VLOOKUP($B17,'Benchmark Data'!$B:$FF,BN$1,FALSE)/VLOOKUP($B16,'Benchmark Data'!$B:$FF,BN$1,FALSE),"")</f>
        <v/>
      </c>
      <c r="BO17" s="171" t="str">
        <f>IFERROR(VLOOKUP($B17,'Benchmark Data'!$B:$FF,BO$1,FALSE)/VLOOKUP($B16,'Benchmark Data'!$B:$FF,BO$1,FALSE),"")</f>
        <v/>
      </c>
      <c r="BP17" s="171" t="str">
        <f>IFERROR(VLOOKUP($B17,'Benchmark Data'!$B:$FF,BP$1,FALSE)/VLOOKUP($B16,'Benchmark Data'!$B:$FF,BP$1,FALSE),"")</f>
        <v/>
      </c>
      <c r="BQ17" s="171" t="str">
        <f>IFERROR(VLOOKUP($B17,'Benchmark Data'!$B:$FF,BQ$1,FALSE)/VLOOKUP($B16,'Benchmark Data'!$B:$FF,BQ$1,FALSE),"")</f>
        <v/>
      </c>
      <c r="BR17" s="171" t="str">
        <f>IFERROR(VLOOKUP($B17,'Benchmark Data'!$B:$FF,BR$1,FALSE)/VLOOKUP($B16,'Benchmark Data'!$B:$FF,BR$1,FALSE),"")</f>
        <v/>
      </c>
      <c r="BS17" s="171" t="str">
        <f>IFERROR(VLOOKUP($B17,'Benchmark Data'!$B:$FF,BS$1,FALSE)/VLOOKUP($B16,'Benchmark Data'!$B:$FF,BS$1,FALSE),"")</f>
        <v/>
      </c>
      <c r="BT17" s="171" t="str">
        <f>IFERROR(VLOOKUP($B17,'Benchmark Data'!$B:$FF,BT$1,FALSE)/VLOOKUP($B16,'Benchmark Data'!$B:$FF,BT$1,FALSE),"")</f>
        <v/>
      </c>
      <c r="BU17" s="171" t="str">
        <f>IFERROR(VLOOKUP($B17,'Benchmark Data'!$B:$FF,BU$1,FALSE)/VLOOKUP($B16,'Benchmark Data'!$B:$FF,BU$1,FALSE),"")</f>
        <v/>
      </c>
      <c r="BV17" s="171" t="str">
        <f>IFERROR(VLOOKUP($B17,'Benchmark Data'!$B:$FF,BV$1,FALSE)/VLOOKUP($B16,'Benchmark Data'!$B:$FF,BV$1,FALSE),"")</f>
        <v/>
      </c>
      <c r="BW17" s="171" t="str">
        <f>IFERROR(VLOOKUP($B17,'Benchmark Data'!$B:$FF,BW$1,FALSE)/VLOOKUP($B16,'Benchmark Data'!$B:$FF,BW$1,FALSE),"")</f>
        <v/>
      </c>
      <c r="BX17" s="171" t="str">
        <f>IFERROR(VLOOKUP($B17,'Benchmark Data'!$B:$FF,BX$1,FALSE)/VLOOKUP($B16,'Benchmark Data'!$B:$FF,BX$1,FALSE),"")</f>
        <v/>
      </c>
      <c r="BY17" s="171" t="str">
        <f>IFERROR(VLOOKUP($B17,'Benchmark Data'!$B:$FF,BY$1,FALSE)/VLOOKUP($B16,'Benchmark Data'!$B:$FF,BY$1,FALSE),"")</f>
        <v/>
      </c>
      <c r="BZ17" s="171" t="str">
        <f>IFERROR(VLOOKUP($B17,'Benchmark Data'!$B:$FF,BZ$1,FALSE)/VLOOKUP($B16,'Benchmark Data'!$B:$FF,BZ$1,FALSE),"")</f>
        <v/>
      </c>
      <c r="CA17" s="171" t="str">
        <f>IFERROR(VLOOKUP($B17,'Benchmark Data'!$B:$FF,CA$1,FALSE)/VLOOKUP($B16,'Benchmark Data'!$B:$FF,CA$1,FALSE),"")</f>
        <v/>
      </c>
      <c r="CB17" s="171" t="str">
        <f>IFERROR(VLOOKUP($B17,'Benchmark Data'!$B:$FF,CB$1,FALSE)/VLOOKUP($B16,'Benchmark Data'!$B:$FF,CB$1,FALSE),"")</f>
        <v/>
      </c>
      <c r="CC17" s="171" t="str">
        <f>IFERROR(VLOOKUP($B17,'Benchmark Data'!$B:$FF,CC$1,FALSE)/VLOOKUP($B16,'Benchmark Data'!$B:$FF,CC$1,FALSE),"")</f>
        <v/>
      </c>
      <c r="CD17" s="171" t="str">
        <f>IFERROR(VLOOKUP($B17,'Benchmark Data'!$B:$FF,CD$1,FALSE)/VLOOKUP($B16,'Benchmark Data'!$B:$FF,CD$1,FALSE),"")</f>
        <v/>
      </c>
      <c r="CE17" s="171" t="str">
        <f>IFERROR(VLOOKUP($B17,'Benchmark Data'!$B:$FF,CE$1,FALSE)/VLOOKUP($B16,'Benchmark Data'!$B:$FF,CE$1,FALSE),"")</f>
        <v/>
      </c>
      <c r="CF17" s="171" t="str">
        <f>IFERROR(VLOOKUP($B17,'Benchmark Data'!$B:$FF,CF$1,FALSE)/VLOOKUP($B16,'Benchmark Data'!$B:$FF,CF$1,FALSE),"")</f>
        <v/>
      </c>
      <c r="CG17" s="171" t="str">
        <f>IFERROR(VLOOKUP($B17,'Benchmark Data'!$B:$FF,CG$1,FALSE)/VLOOKUP($B16,'Benchmark Data'!$B:$FF,CG$1,FALSE),"")</f>
        <v/>
      </c>
      <c r="CH17" s="156"/>
      <c r="CI17" s="171" t="str">
        <f>IFERROR(VLOOKUP($B17,'Benchmark Data'!$B:$FF,CI$1,FALSE)/VLOOKUP($B16,'Benchmark Data'!$B:$FF,CI$1,FALSE),"")</f>
        <v/>
      </c>
      <c r="CJ17" s="171" t="str">
        <f>IFERROR(VLOOKUP($B17,'Benchmark Data'!$B:$FF,CJ$1,FALSE)/VLOOKUP($B16,'Benchmark Data'!$B:$FF,CJ$1,FALSE),"")</f>
        <v/>
      </c>
      <c r="CK17" s="171" t="str">
        <f>IFERROR(VLOOKUP($B17,'Benchmark Data'!$B:$AAA,CK$1,FALSE)/VLOOKUP($B16,'Benchmark Data'!$B:$AAA,CK$1,FALSE),"")</f>
        <v/>
      </c>
      <c r="CL17" s="171" t="str">
        <f>IFERROR(VLOOKUP($B17,'Benchmark Data'!$B:$AAA,CL$1,FALSE)/VLOOKUP($B16,'Benchmark Data'!$B:$AAA,CL$1,FALSE),"")</f>
        <v/>
      </c>
      <c r="CM17" s="171" t="str">
        <f>IFERROR(VLOOKUP($B17,'Benchmark Data'!$B:$AAA,CM$1,FALSE)/VLOOKUP($B16,'Benchmark Data'!$B:$AAA,CM$1,FALSE),"")</f>
        <v/>
      </c>
      <c r="CN17" s="171" t="str">
        <f>IFERROR(VLOOKUP($B17,'Benchmark Data'!$B:$AAA,CN$1,FALSE)/VLOOKUP($B16,'Benchmark Data'!$B:$AAA,CN$1,FALSE),"")</f>
        <v/>
      </c>
      <c r="CO17" s="171" t="str">
        <f>IFERROR(VLOOKUP($B17,'Benchmark Data'!$B:$AAA,CO$1,FALSE)/VLOOKUP($B16,'Benchmark Data'!$B:$AAA,CO$1,FALSE),"")</f>
        <v/>
      </c>
      <c r="CP17" s="171" t="str">
        <f>IFERROR(VLOOKUP($B17,'Benchmark Data'!$B:$AAA,CP$1,FALSE)/VLOOKUP($B16,'Benchmark Data'!$B:$AAA,CP$1,FALSE),"")</f>
        <v/>
      </c>
      <c r="CQ17" s="171" t="str">
        <f>IFERROR(VLOOKUP($B17,'Benchmark Data'!$B:$AAA,CQ$1,FALSE)/VLOOKUP($B16,'Benchmark Data'!$B:$AAA,CQ$1,FALSE),"")</f>
        <v/>
      </c>
      <c r="CR17" s="171" t="str">
        <f>IFERROR(VLOOKUP($B17,'Benchmark Data'!$B:$AAA,CR$1,FALSE)/VLOOKUP($B16,'Benchmark Data'!$B:$AAA,CR$1,FALSE),"")</f>
        <v/>
      </c>
      <c r="CS17" s="171" t="str">
        <f>IFERROR(VLOOKUP($B17,'Benchmark Data'!$B:$AAA,CS$1,FALSE)/VLOOKUP($B16,'Benchmark Data'!$B:$AAA,CS$1,FALSE),"")</f>
        <v/>
      </c>
      <c r="CT17" s="171" t="str">
        <f>IFERROR(VLOOKUP($B17,'Benchmark Data'!$B:$AAA,CT$1,FALSE)/VLOOKUP($B16,'Benchmark Data'!$B:$AAA,CT$1,FALSE),"")</f>
        <v/>
      </c>
      <c r="CU17" s="171" t="str">
        <f>IFERROR(VLOOKUP($B17,'Benchmark Data'!$B:$AAA,CU$1,FALSE)/VLOOKUP($B16,'Benchmark Data'!$B:$AAA,CU$1,FALSE),"")</f>
        <v/>
      </c>
      <c r="CV17" s="171" t="str">
        <f>IFERROR(VLOOKUP($B17,'Benchmark Data'!$B:$AAA,CV$1,FALSE)/VLOOKUP($B16,'Benchmark Data'!$B:$AAA,CV$1,FALSE),"")</f>
        <v/>
      </c>
      <c r="CW17" s="171" t="str">
        <f>IFERROR(VLOOKUP($B17,'Benchmark Data'!$B:$AAA,CW$1,FALSE)/VLOOKUP($B16,'Benchmark Data'!$B:$AAA,CW$1,FALSE),"")</f>
        <v/>
      </c>
      <c r="CX17" s="171" t="str">
        <f>IFERROR(VLOOKUP($B17,'Benchmark Data'!$B:$AAA,CX$1,FALSE)/VLOOKUP($B16,'Benchmark Data'!$B:$AAA,CX$1,FALSE),"")</f>
        <v/>
      </c>
      <c r="CY17" s="171" t="str">
        <f>IFERROR(VLOOKUP($B17,'Benchmark Data'!$B:$AAA,CY$1,FALSE)/VLOOKUP($B16,'Benchmark Data'!$B:$AAA,CY$1,FALSE),"")</f>
        <v/>
      </c>
      <c r="CZ17" s="171" t="str">
        <f>IFERROR(VLOOKUP($B17,'Benchmark Data'!$B:$AAA,CZ$1,FALSE)/VLOOKUP($B16,'Benchmark Data'!$B:$AAA,CZ$1,FALSE),"")</f>
        <v/>
      </c>
      <c r="DA17" s="171" t="str">
        <f>IFERROR(VLOOKUP($B17,'Benchmark Data'!$B:$AAA,DA$1,FALSE)/VLOOKUP($B16,'Benchmark Data'!$B:$AAA,DA$1,FALSE),"")</f>
        <v/>
      </c>
      <c r="DB17" s="171" t="str">
        <f>IFERROR(VLOOKUP($B17,'Benchmark Data'!$B:$AAA,DB$1,FALSE)/VLOOKUP($B16,'Benchmark Data'!$B:$AAA,DB$1,FALSE),"")</f>
        <v/>
      </c>
      <c r="DC17" s="171" t="str">
        <f>IFERROR(VLOOKUP($B17,'Benchmark Data'!$B:$AAA,DC$1,FALSE)/VLOOKUP($B16,'Benchmark Data'!$B:$AAA,DC$1,FALSE),"")</f>
        <v/>
      </c>
      <c r="DD17" s="171" t="str">
        <f>IFERROR(VLOOKUP($B17,'Benchmark Data'!$B:$AAA,DD$1,FALSE)/VLOOKUP($B16,'Benchmark Data'!$B:$AAA,DD$1,FALSE),"")</f>
        <v/>
      </c>
      <c r="DE17" s="171" t="str">
        <f>IFERROR(VLOOKUP($B17,'Benchmark Data'!$B:$AAA,DE$1,FALSE)/VLOOKUP($B16,'Benchmark Data'!$B:$AAA,DE$1,FALSE),"")</f>
        <v/>
      </c>
      <c r="DF17" s="171" t="str">
        <f>IFERROR(VLOOKUP($B17,'Benchmark Data'!$B:$AAA,DF$1,FALSE)/VLOOKUP($B16,'Benchmark Data'!$B:$AAA,DF$1,FALSE),"")</f>
        <v/>
      </c>
      <c r="DG17" s="171" t="str">
        <f>IFERROR(VLOOKUP($B17,'Benchmark Data'!$B:$AAA,DG$1,FALSE)/VLOOKUP($B16,'Benchmark Data'!$B:$AAA,DG$1,FALSE),"")</f>
        <v/>
      </c>
      <c r="DH17" s="171" t="str">
        <f>IFERROR(VLOOKUP($B17,'Benchmark Data'!$B:$AAA,DH$1,FALSE)/VLOOKUP($B16,'Benchmark Data'!$B:$AAA,DH$1,FALSE),"")</f>
        <v/>
      </c>
      <c r="DI17" s="171" t="str">
        <f>IFERROR(VLOOKUP($B17,'Benchmark Data'!$B:$AAA,DI$1,FALSE)/VLOOKUP($B16,'Benchmark Data'!$B:$AAA,DI$1,FALSE),"")</f>
        <v/>
      </c>
    </row>
    <row r="18" spans="1:113">
      <c r="A18" s="94">
        <f t="shared" si="33"/>
        <v>183</v>
      </c>
      <c r="B18" s="168">
        <f t="shared" si="34"/>
        <v>40512</v>
      </c>
      <c r="C18" s="171" t="str">
        <f>IFERROR(VLOOKUP($B18,'Benchmark Data'!$B:$FF,C$1,FALSE)/VLOOKUP($B17,'Benchmark Data'!$B:$FF,C$1,FALSE),"")</f>
        <v/>
      </c>
      <c r="D18" s="171" t="str">
        <f>IFERROR(VLOOKUP($B18,'Benchmark Data'!$B:$FF,D$1,FALSE)/VLOOKUP($B17,'Benchmark Data'!$B:$FF,D$1,FALSE),"")</f>
        <v/>
      </c>
      <c r="E18" s="171" t="str">
        <f>IFERROR(VLOOKUP($B18,'Benchmark Data'!$B:$FF,E$1,FALSE)/VLOOKUP($B17,'Benchmark Data'!$B:$FF,E$1,FALSE),"")</f>
        <v/>
      </c>
      <c r="F18" s="171" t="str">
        <f>IFERROR(VLOOKUP($B18,'Benchmark Data'!$B:$FF,F$1,FALSE)/VLOOKUP($B17,'Benchmark Data'!$B:$FF,F$1,FALSE),"")</f>
        <v/>
      </c>
      <c r="G18" s="171" t="str">
        <f>IFERROR(VLOOKUP($B18,'Benchmark Data'!$B:$FF,G$1,FALSE)/VLOOKUP($B17,'Benchmark Data'!$B:$FF,G$1,FALSE),"")</f>
        <v/>
      </c>
      <c r="H18" s="171" t="str">
        <f>IFERROR(VLOOKUP($B18,'Benchmark Data'!$B:$FF,H$1,FALSE)/VLOOKUP($B17,'Benchmark Data'!$B:$FF,H$1,FALSE),"")</f>
        <v/>
      </c>
      <c r="I18" s="171" t="str">
        <f>IFERROR(VLOOKUP($B18,'Benchmark Data'!$B:$FF,I$1,FALSE)/VLOOKUP($B17,'Benchmark Data'!$B:$FF,I$1,FALSE),"")</f>
        <v/>
      </c>
      <c r="J18" s="143" t="str">
        <f>IFERROR(VLOOKUP($B18,'Benchmark Data'!$B:$FF,J$1,FALSE)/VLOOKUP($B17,'Benchmark Data'!$B:$FF,J$1,FALSE)*J19,"")</f>
        <v/>
      </c>
      <c r="K18" s="156"/>
      <c r="L18" s="156"/>
      <c r="M18" s="156"/>
      <c r="N18" s="171" t="str">
        <f>IFERROR(VLOOKUP($B18,'Benchmark Data'!$B:$FF,N$1,FALSE)/VLOOKUP($B17,'Benchmark Data'!$B:$FF,N$1,FALSE),"")</f>
        <v/>
      </c>
      <c r="O18" s="171" t="str">
        <f>IFERROR(VLOOKUP($B18,'Benchmark Data'!$B:$FF,O$1,FALSE)/VLOOKUP($B17,'Benchmark Data'!$B:$FF,O$1,FALSE),"")</f>
        <v/>
      </c>
      <c r="P18" s="171" t="str">
        <f>IFERROR(VLOOKUP($B18,'Benchmark Data'!$B:$FF,P$1,FALSE)/VLOOKUP($B17,'Benchmark Data'!$B:$FF,P$1,FALSE),"")</f>
        <v/>
      </c>
      <c r="Q18" s="156">
        <f>IFERROR(VLOOKUP($B18,'Benchmark Data'!$B:$FF,Q$1,FALSE),"")</f>
        <v>0.98320901599010235</v>
      </c>
      <c r="R18" s="156"/>
      <c r="S18" s="156"/>
      <c r="T18" s="156"/>
      <c r="U18" s="156"/>
      <c r="V18" s="171">
        <f>IFERROR(VLOOKUP($B18,'Benchmark Data'!$B:$FF,V$1,FALSE)/VLOOKUP($B17,'Benchmark Data'!$B:$FF,V$1,FALSE),"")</f>
        <v>1.0237035349375208</v>
      </c>
      <c r="W18" s="171" t="str">
        <f>IFERROR(VLOOKUP($B18,'Benchmark Data'!$B:$FF,W$1,FALSE)/VLOOKUP($B17,'Benchmark Data'!$B:$FF,W$1,FALSE),"")</f>
        <v/>
      </c>
      <c r="X18" s="171" t="str">
        <f>IFERROR(VLOOKUP($B18,'Benchmark Data'!$B:$FF,X$1,FALSE)/VLOOKUP($B17,'Benchmark Data'!$B:$FF,X$1,FALSE),"")</f>
        <v/>
      </c>
      <c r="Y18" s="171" t="str">
        <f>IFERROR(VLOOKUP($B18,'Benchmark Data'!$B:$FF,Y$1,FALSE)/VLOOKUP($B17,'Benchmark Data'!$B:$FF,Y$1,FALSE),"")</f>
        <v/>
      </c>
      <c r="Z18" s="171" t="str">
        <f>IFERROR(VLOOKUP($B18,'Benchmark Data'!$B:$FF,Z$1,FALSE)/VLOOKUP($B17,'Benchmark Data'!$B:$FF,Z$1,FALSE),"")</f>
        <v/>
      </c>
      <c r="AA18" s="171" t="str">
        <f>IFERROR(VLOOKUP($B18,'Benchmark Data'!$B:$FF,AA$1,FALSE)/VLOOKUP($B17,'Benchmark Data'!$B:$FF,AA$1,FALSE),"")</f>
        <v/>
      </c>
      <c r="AB18" s="171" t="str">
        <f>IFERROR(VLOOKUP($B18,'Benchmark Data'!$B:$FF,AB$1,FALSE)/VLOOKUP($B17,'Benchmark Data'!$B:$FF,AB$1,FALSE),"")</f>
        <v/>
      </c>
      <c r="AC18" s="171" t="str">
        <f>IFERROR(VLOOKUP($B18,'Benchmark Data'!$B:$FF,AC$1,FALSE)/VLOOKUP($B17,'Benchmark Data'!$B:$FF,AC$1,FALSE),"")</f>
        <v/>
      </c>
      <c r="AD18" s="171" t="str">
        <f>IFERROR(VLOOKUP($B18,'Benchmark Data'!$B:$FF,AD$1,FALSE)/VLOOKUP($B17,'Benchmark Data'!$B:$FF,AD$1,FALSE),"")</f>
        <v/>
      </c>
      <c r="AE18" s="171" t="str">
        <f>IFERROR(VLOOKUP($B18,'Benchmark Data'!$B:$FF,AE$1,FALSE)/VLOOKUP($B17,'Benchmark Data'!$B:$FF,AE$1,FALSE),"")</f>
        <v/>
      </c>
      <c r="AF18" s="171" t="str">
        <f>IFERROR(VLOOKUP($B18,'Benchmark Data'!$B:$FF,AF$1,FALSE)/VLOOKUP($B17,'Benchmark Data'!$B:$FF,AF$1,FALSE),"")</f>
        <v/>
      </c>
      <c r="AG18" s="171" t="str">
        <f>IFERROR(VLOOKUP($B18,'Benchmark Data'!$B:$FF,AG$1,FALSE)/VLOOKUP($B17,'Benchmark Data'!$B:$FF,AG$1,FALSE),"")</f>
        <v/>
      </c>
      <c r="AH18" s="171" t="str">
        <f>IFERROR(VLOOKUP($B18,'Benchmark Data'!$B:$FF,AH$1,FALSE)/VLOOKUP($B17,'Benchmark Data'!$B:$FF,AH$1,FALSE),"")</f>
        <v/>
      </c>
      <c r="AI18" s="171" t="str">
        <f>IFERROR(VLOOKUP($B18,'Benchmark Data'!$B:$FF,AI$1,FALSE)/VLOOKUP($B17,'Benchmark Data'!$B:$FF,AI$1,FALSE),"")</f>
        <v/>
      </c>
      <c r="AJ18" s="171" t="str">
        <f>IFERROR(VLOOKUP($B18,'Benchmark Data'!$B:$FF,AJ$1,FALSE)/VLOOKUP($B17,'Benchmark Data'!$B:$FF,AJ$1,FALSE),"")</f>
        <v/>
      </c>
      <c r="AK18" s="171" t="str">
        <f>IFERROR(VLOOKUP($B18,'Benchmark Data'!$B:$FF,AK$1,FALSE)/VLOOKUP($B17,'Benchmark Data'!$B:$FF,AK$1,FALSE),"")</f>
        <v/>
      </c>
      <c r="AL18" s="171" t="str">
        <f>IFERROR(VLOOKUP($B18,'Benchmark Data'!$B:$FF,AL$1,FALSE)/VLOOKUP($B17,'Benchmark Data'!$B:$FF,AL$1,FALSE),"")</f>
        <v/>
      </c>
      <c r="AM18" s="171" t="str">
        <f>IFERROR(VLOOKUP($B18,'Benchmark Data'!$B:$FF,AM$1,FALSE)/VLOOKUP($B17,'Benchmark Data'!$B:$FF,AM$1,FALSE),"")</f>
        <v/>
      </c>
      <c r="AN18" s="171" t="str">
        <f>IFERROR(VLOOKUP($B18,'Benchmark Data'!$B:$FF,AN$1,FALSE)/VLOOKUP($B17,'Benchmark Data'!$B:$FF,AN$1,FALSE),"")</f>
        <v/>
      </c>
      <c r="AO18" s="171" t="str">
        <f>IFERROR(VLOOKUP($B18,'Benchmark Data'!$B:$FF,AO$1,FALSE)/VLOOKUP($B17,'Benchmark Data'!$B:$FF,AO$1,FALSE),"")</f>
        <v/>
      </c>
      <c r="AP18" s="171" t="str">
        <f>IFERROR(VLOOKUP($B18,'Benchmark Data'!$B:$FF,AP$1,FALSE)/VLOOKUP($B17,'Benchmark Data'!$B:$FF,AP$1,FALSE),"")</f>
        <v/>
      </c>
      <c r="AQ18" s="171" t="str">
        <f>IFERROR(VLOOKUP($B18,'Benchmark Data'!$B:$FF,AQ$1,FALSE)/VLOOKUP($B17,'Benchmark Data'!$B:$FF,AQ$1,FALSE),"")</f>
        <v/>
      </c>
      <c r="AR18" s="171" t="str">
        <f>IFERROR(VLOOKUP($B18,'Benchmark Data'!$B:$FF,AR$1,FALSE)/VLOOKUP($B17,'Benchmark Data'!$B:$FF,AR$1,FALSE),"")</f>
        <v/>
      </c>
      <c r="AS18" s="171" t="str">
        <f>IFERROR(VLOOKUP($B18,'Benchmark Data'!$B:$FF,AS$1,FALSE)/VLOOKUP($B17,'Benchmark Data'!$B:$FF,AS$1,FALSE),"")</f>
        <v/>
      </c>
      <c r="AT18" s="171" t="str">
        <f>IFERROR(VLOOKUP($B18,'Benchmark Data'!$B:$FF,AT$1,FALSE)/VLOOKUP($B17,'Benchmark Data'!$B:$FF,AT$1,FALSE),"")</f>
        <v/>
      </c>
      <c r="AU18" s="171" t="str">
        <f>IFERROR(VLOOKUP($B18,'Benchmark Data'!$B:$FF,AU$1,FALSE)/VLOOKUP($B17,'Benchmark Data'!$B:$FF,AU$1,FALSE),"")</f>
        <v/>
      </c>
      <c r="AV18" s="171" t="str">
        <f>IFERROR(VLOOKUP($B18,'Benchmark Data'!$B:$FF,AV$1,FALSE)/VLOOKUP($B17,'Benchmark Data'!$B:$FF,AV$1,FALSE),"")</f>
        <v/>
      </c>
      <c r="AW18" s="171" t="str">
        <f>IFERROR(VLOOKUP($B18,'Benchmark Data'!$B:$FF,AW$1,FALSE)/VLOOKUP($B17,'Benchmark Data'!$B:$FF,AW$1,FALSE),"")</f>
        <v/>
      </c>
      <c r="AX18" s="171" t="str">
        <f>IFERROR(VLOOKUP($B18,'Benchmark Data'!$B:$FF,AX$1,FALSE)/VLOOKUP($B17,'Benchmark Data'!$B:$FF,AX$1,FALSE),"")</f>
        <v/>
      </c>
      <c r="AY18" s="171" t="str">
        <f>IFERROR(VLOOKUP($B18,'Benchmark Data'!$B:$FF,AY$1,FALSE)/VLOOKUP($B17,'Benchmark Data'!$B:$FF,AY$1,FALSE),"")</f>
        <v/>
      </c>
      <c r="AZ18" s="156"/>
      <c r="BA18" s="156"/>
      <c r="BB18" s="171" t="str">
        <f>IFERROR(VLOOKUP($B18,'Benchmark Data'!$B:$FF,BB$1,FALSE)/VLOOKUP($B17,'Benchmark Data'!$B:$FF,BB$1,FALSE),"")</f>
        <v/>
      </c>
      <c r="BC18" s="171" t="str">
        <f>IFERROR(VLOOKUP($B18,'Benchmark Data'!$B:$FF,BC$1,FALSE)/VLOOKUP($B17,'Benchmark Data'!$B:$FF,BC$1,FALSE),"")</f>
        <v/>
      </c>
      <c r="BD18" s="171" t="str">
        <f>IFERROR(VLOOKUP($B18,'Benchmark Data'!$B:$FF,BD$1,FALSE)/VLOOKUP($B17,'Benchmark Data'!$B:$FF,BD$1,FALSE),"")</f>
        <v/>
      </c>
      <c r="BE18" s="171" t="str">
        <f>IFERROR(VLOOKUP($B18,'Benchmark Data'!$B:$FF,BE$1,FALSE)/VLOOKUP($B17,'Benchmark Data'!$B:$FF,BE$1,FALSE),"")</f>
        <v/>
      </c>
      <c r="BF18" s="171" t="str">
        <f>IFERROR(VLOOKUP($B18,'Benchmark Data'!$B:$FF,BF$1,FALSE)/VLOOKUP($B17,'Benchmark Data'!$B:$FF,BF$1,FALSE),"")</f>
        <v/>
      </c>
      <c r="BG18" s="171" t="str">
        <f>IFERROR(VLOOKUP($B18,'Benchmark Data'!$B:$FF,BG$1,FALSE)/VLOOKUP($B17,'Benchmark Data'!$B:$FF,BG$1,FALSE),"")</f>
        <v/>
      </c>
      <c r="BH18" s="171" t="str">
        <f>IFERROR(VLOOKUP($B18,'Benchmark Data'!$B:$FF,BH$1,FALSE)/VLOOKUP($B17,'Benchmark Data'!$B:$FF,BH$1,FALSE),"")</f>
        <v/>
      </c>
      <c r="BI18" s="171" t="str">
        <f>IFERROR(VLOOKUP($B18,'Benchmark Data'!$B:$FF,BI$1,FALSE)/VLOOKUP($B17,'Benchmark Data'!$B:$FF,BI$1,FALSE),"")</f>
        <v/>
      </c>
      <c r="BJ18" s="171" t="str">
        <f>IFERROR(VLOOKUP($B18,'Benchmark Data'!$B:$FF,BJ$1,FALSE)/VLOOKUP($B17,'Benchmark Data'!$B:$FF,BJ$1,FALSE),"")</f>
        <v/>
      </c>
      <c r="BK18" s="171" t="str">
        <f>IFERROR(VLOOKUP($B18,'Benchmark Data'!$B:$FF,BK$1,FALSE)/VLOOKUP($B17,'Benchmark Data'!$B:$FF,BK$1,FALSE),"")</f>
        <v/>
      </c>
      <c r="BL18" s="171" t="str">
        <f>IFERROR(VLOOKUP($B18,'Benchmark Data'!$B:$FF,BL$1,FALSE)/VLOOKUP($B17,'Benchmark Data'!$B:$FF,BL$1,FALSE),"")</f>
        <v/>
      </c>
      <c r="BM18" s="171" t="str">
        <f>IFERROR(VLOOKUP($B18,'Benchmark Data'!$B:$FF,BM$1,FALSE)/VLOOKUP($B17,'Benchmark Data'!$B:$FF,BM$1,FALSE),"")</f>
        <v/>
      </c>
      <c r="BN18" s="171" t="str">
        <f>IFERROR(VLOOKUP($B18,'Benchmark Data'!$B:$FF,BN$1,FALSE)/VLOOKUP($B17,'Benchmark Data'!$B:$FF,BN$1,FALSE),"")</f>
        <v/>
      </c>
      <c r="BO18" s="171" t="str">
        <f>IFERROR(VLOOKUP($B18,'Benchmark Data'!$B:$FF,BO$1,FALSE)/VLOOKUP($B17,'Benchmark Data'!$B:$FF,BO$1,FALSE),"")</f>
        <v/>
      </c>
      <c r="BP18" s="171" t="str">
        <f>IFERROR(VLOOKUP($B18,'Benchmark Data'!$B:$FF,BP$1,FALSE)/VLOOKUP($B17,'Benchmark Data'!$B:$FF,BP$1,FALSE),"")</f>
        <v/>
      </c>
      <c r="BQ18" s="171" t="str">
        <f>IFERROR(VLOOKUP($B18,'Benchmark Data'!$B:$FF,BQ$1,FALSE)/VLOOKUP($B17,'Benchmark Data'!$B:$FF,BQ$1,FALSE),"")</f>
        <v/>
      </c>
      <c r="BR18" s="171" t="str">
        <f>IFERROR(VLOOKUP($B18,'Benchmark Data'!$B:$FF,BR$1,FALSE)/VLOOKUP($B17,'Benchmark Data'!$B:$FF,BR$1,FALSE),"")</f>
        <v/>
      </c>
      <c r="BS18" s="171" t="str">
        <f>IFERROR(VLOOKUP($B18,'Benchmark Data'!$B:$FF,BS$1,FALSE)/VLOOKUP($B17,'Benchmark Data'!$B:$FF,BS$1,FALSE),"")</f>
        <v/>
      </c>
      <c r="BT18" s="171" t="str">
        <f>IFERROR(VLOOKUP($B18,'Benchmark Data'!$B:$FF,BT$1,FALSE)/VLOOKUP($B17,'Benchmark Data'!$B:$FF,BT$1,FALSE),"")</f>
        <v/>
      </c>
      <c r="BU18" s="171" t="str">
        <f>IFERROR(VLOOKUP($B18,'Benchmark Data'!$B:$FF,BU$1,FALSE)/VLOOKUP($B17,'Benchmark Data'!$B:$FF,BU$1,FALSE),"")</f>
        <v/>
      </c>
      <c r="BV18" s="171" t="str">
        <f>IFERROR(VLOOKUP($B18,'Benchmark Data'!$B:$FF,BV$1,FALSE)/VLOOKUP($B17,'Benchmark Data'!$B:$FF,BV$1,FALSE),"")</f>
        <v/>
      </c>
      <c r="BW18" s="171" t="str">
        <f>IFERROR(VLOOKUP($B18,'Benchmark Data'!$B:$FF,BW$1,FALSE)/VLOOKUP($B17,'Benchmark Data'!$B:$FF,BW$1,FALSE),"")</f>
        <v/>
      </c>
      <c r="BX18" s="171" t="str">
        <f>IFERROR(VLOOKUP($B18,'Benchmark Data'!$B:$FF,BX$1,FALSE)/VLOOKUP($B17,'Benchmark Data'!$B:$FF,BX$1,FALSE),"")</f>
        <v/>
      </c>
      <c r="BY18" s="171" t="str">
        <f>IFERROR(VLOOKUP($B18,'Benchmark Data'!$B:$FF,BY$1,FALSE)/VLOOKUP($B17,'Benchmark Data'!$B:$FF,BY$1,FALSE),"")</f>
        <v/>
      </c>
      <c r="BZ18" s="171" t="str">
        <f>IFERROR(VLOOKUP($B18,'Benchmark Data'!$B:$FF,BZ$1,FALSE)/VLOOKUP($B17,'Benchmark Data'!$B:$FF,BZ$1,FALSE),"")</f>
        <v/>
      </c>
      <c r="CA18" s="171" t="str">
        <f>IFERROR(VLOOKUP($B18,'Benchmark Data'!$B:$FF,CA$1,FALSE)/VLOOKUP($B17,'Benchmark Data'!$B:$FF,CA$1,FALSE),"")</f>
        <v/>
      </c>
      <c r="CB18" s="171" t="str">
        <f>IFERROR(VLOOKUP($B18,'Benchmark Data'!$B:$FF,CB$1,FALSE)/VLOOKUP($B17,'Benchmark Data'!$B:$FF,CB$1,FALSE),"")</f>
        <v/>
      </c>
      <c r="CC18" s="171" t="str">
        <f>IFERROR(VLOOKUP($B18,'Benchmark Data'!$B:$FF,CC$1,FALSE)/VLOOKUP($B17,'Benchmark Data'!$B:$FF,CC$1,FALSE),"")</f>
        <v/>
      </c>
      <c r="CD18" s="171" t="str">
        <f>IFERROR(VLOOKUP($B18,'Benchmark Data'!$B:$FF,CD$1,FALSE)/VLOOKUP($B17,'Benchmark Data'!$B:$FF,CD$1,FALSE),"")</f>
        <v/>
      </c>
      <c r="CE18" s="171" t="str">
        <f>IFERROR(VLOOKUP($B18,'Benchmark Data'!$B:$FF,CE$1,FALSE)/VLOOKUP($B17,'Benchmark Data'!$B:$FF,CE$1,FALSE),"")</f>
        <v/>
      </c>
      <c r="CF18" s="171" t="str">
        <f>IFERROR(VLOOKUP($B18,'Benchmark Data'!$B:$FF,CF$1,FALSE)/VLOOKUP($B17,'Benchmark Data'!$B:$FF,CF$1,FALSE),"")</f>
        <v/>
      </c>
      <c r="CG18" s="171" t="str">
        <f>IFERROR(VLOOKUP($B18,'Benchmark Data'!$B:$FF,CG$1,FALSE)/VLOOKUP($B17,'Benchmark Data'!$B:$FF,CG$1,FALSE),"")</f>
        <v/>
      </c>
      <c r="CH18" s="156"/>
      <c r="CI18" s="171" t="str">
        <f>IFERROR(VLOOKUP($B18,'Benchmark Data'!$B:$FF,CI$1,FALSE)/VLOOKUP($B17,'Benchmark Data'!$B:$FF,CI$1,FALSE),"")</f>
        <v/>
      </c>
      <c r="CJ18" s="171" t="str">
        <f>IFERROR(VLOOKUP($B18,'Benchmark Data'!$B:$FF,CJ$1,FALSE)/VLOOKUP($B17,'Benchmark Data'!$B:$FF,CJ$1,FALSE),"")</f>
        <v/>
      </c>
      <c r="CK18" s="171" t="str">
        <f>IFERROR(VLOOKUP($B18,'Benchmark Data'!$B:$AAA,CK$1,FALSE)/VLOOKUP($B17,'Benchmark Data'!$B:$AAA,CK$1,FALSE),"")</f>
        <v/>
      </c>
      <c r="CL18" s="171" t="str">
        <f>IFERROR(VLOOKUP($B18,'Benchmark Data'!$B:$AAA,CL$1,FALSE)/VLOOKUP($B17,'Benchmark Data'!$B:$AAA,CL$1,FALSE),"")</f>
        <v/>
      </c>
      <c r="CM18" s="171" t="str">
        <f>IFERROR(VLOOKUP($B18,'Benchmark Data'!$B:$AAA,CM$1,FALSE)/VLOOKUP($B17,'Benchmark Data'!$B:$AAA,CM$1,FALSE),"")</f>
        <v/>
      </c>
      <c r="CN18" s="171" t="str">
        <f>IFERROR(VLOOKUP($B18,'Benchmark Data'!$B:$AAA,CN$1,FALSE)/VLOOKUP($B17,'Benchmark Data'!$B:$AAA,CN$1,FALSE),"")</f>
        <v/>
      </c>
      <c r="CO18" s="171" t="str">
        <f>IFERROR(VLOOKUP($B18,'Benchmark Data'!$B:$AAA,CO$1,FALSE)/VLOOKUP($B17,'Benchmark Data'!$B:$AAA,CO$1,FALSE),"")</f>
        <v/>
      </c>
      <c r="CP18" s="171" t="str">
        <f>IFERROR(VLOOKUP($B18,'Benchmark Data'!$B:$AAA,CP$1,FALSE)/VLOOKUP($B17,'Benchmark Data'!$B:$AAA,CP$1,FALSE),"")</f>
        <v/>
      </c>
      <c r="CQ18" s="171" t="str">
        <f>IFERROR(VLOOKUP($B18,'Benchmark Data'!$B:$AAA,CQ$1,FALSE)/VLOOKUP($B17,'Benchmark Data'!$B:$AAA,CQ$1,FALSE),"")</f>
        <v/>
      </c>
      <c r="CR18" s="171" t="str">
        <f>IFERROR(VLOOKUP($B18,'Benchmark Data'!$B:$AAA,CR$1,FALSE)/VLOOKUP($B17,'Benchmark Data'!$B:$AAA,CR$1,FALSE),"")</f>
        <v/>
      </c>
      <c r="CS18" s="171" t="str">
        <f>IFERROR(VLOOKUP($B18,'Benchmark Data'!$B:$AAA,CS$1,FALSE)/VLOOKUP($B17,'Benchmark Data'!$B:$AAA,CS$1,FALSE),"")</f>
        <v/>
      </c>
      <c r="CT18" s="171" t="str">
        <f>IFERROR(VLOOKUP($B18,'Benchmark Data'!$B:$AAA,CT$1,FALSE)/VLOOKUP($B17,'Benchmark Data'!$B:$AAA,CT$1,FALSE),"")</f>
        <v/>
      </c>
      <c r="CU18" s="171" t="str">
        <f>IFERROR(VLOOKUP($B18,'Benchmark Data'!$B:$AAA,CU$1,FALSE)/VLOOKUP($B17,'Benchmark Data'!$B:$AAA,CU$1,FALSE),"")</f>
        <v/>
      </c>
      <c r="CV18" s="171" t="str">
        <f>IFERROR(VLOOKUP($B18,'Benchmark Data'!$B:$AAA,CV$1,FALSE)/VLOOKUP($B17,'Benchmark Data'!$B:$AAA,CV$1,FALSE),"")</f>
        <v/>
      </c>
      <c r="CW18" s="171" t="str">
        <f>IFERROR(VLOOKUP($B18,'Benchmark Data'!$B:$AAA,CW$1,FALSE)/VLOOKUP($B17,'Benchmark Data'!$B:$AAA,CW$1,FALSE),"")</f>
        <v/>
      </c>
      <c r="CX18" s="171" t="str">
        <f>IFERROR(VLOOKUP($B18,'Benchmark Data'!$B:$AAA,CX$1,FALSE)/VLOOKUP($B17,'Benchmark Data'!$B:$AAA,CX$1,FALSE),"")</f>
        <v/>
      </c>
      <c r="CY18" s="171" t="str">
        <f>IFERROR(VLOOKUP($B18,'Benchmark Data'!$B:$AAA,CY$1,FALSE)/VLOOKUP($B17,'Benchmark Data'!$B:$AAA,CY$1,FALSE),"")</f>
        <v/>
      </c>
      <c r="CZ18" s="171" t="str">
        <f>IFERROR(VLOOKUP($B18,'Benchmark Data'!$B:$AAA,CZ$1,FALSE)/VLOOKUP($B17,'Benchmark Data'!$B:$AAA,CZ$1,FALSE),"")</f>
        <v/>
      </c>
      <c r="DA18" s="171" t="str">
        <f>IFERROR(VLOOKUP($B18,'Benchmark Data'!$B:$AAA,DA$1,FALSE)/VLOOKUP($B17,'Benchmark Data'!$B:$AAA,DA$1,FALSE),"")</f>
        <v/>
      </c>
      <c r="DB18" s="171" t="str">
        <f>IFERROR(VLOOKUP($B18,'Benchmark Data'!$B:$AAA,DB$1,FALSE)/VLOOKUP($B17,'Benchmark Data'!$B:$AAA,DB$1,FALSE),"")</f>
        <v/>
      </c>
      <c r="DC18" s="171" t="str">
        <f>IFERROR(VLOOKUP($B18,'Benchmark Data'!$B:$AAA,DC$1,FALSE)/VLOOKUP($B17,'Benchmark Data'!$B:$AAA,DC$1,FALSE),"")</f>
        <v/>
      </c>
      <c r="DD18" s="171" t="str">
        <f>IFERROR(VLOOKUP($B18,'Benchmark Data'!$B:$AAA,DD$1,FALSE)/VLOOKUP($B17,'Benchmark Data'!$B:$AAA,DD$1,FALSE),"")</f>
        <v/>
      </c>
      <c r="DE18" s="171" t="str">
        <f>IFERROR(VLOOKUP($B18,'Benchmark Data'!$B:$AAA,DE$1,FALSE)/VLOOKUP($B17,'Benchmark Data'!$B:$AAA,DE$1,FALSE),"")</f>
        <v/>
      </c>
      <c r="DF18" s="171" t="str">
        <f>IFERROR(VLOOKUP($B18,'Benchmark Data'!$B:$AAA,DF$1,FALSE)/VLOOKUP($B17,'Benchmark Data'!$B:$AAA,DF$1,FALSE),"")</f>
        <v/>
      </c>
      <c r="DG18" s="171" t="str">
        <f>IFERROR(VLOOKUP($B18,'Benchmark Data'!$B:$AAA,DG$1,FALSE)/VLOOKUP($B17,'Benchmark Data'!$B:$AAA,DG$1,FALSE),"")</f>
        <v/>
      </c>
      <c r="DH18" s="171" t="str">
        <f>IFERROR(VLOOKUP($B18,'Benchmark Data'!$B:$AAA,DH$1,FALSE)/VLOOKUP($B17,'Benchmark Data'!$B:$AAA,DH$1,FALSE),"")</f>
        <v/>
      </c>
      <c r="DI18" s="171" t="str">
        <f>IFERROR(VLOOKUP($B18,'Benchmark Data'!$B:$AAA,DI$1,FALSE)/VLOOKUP($B17,'Benchmark Data'!$B:$AAA,DI$1,FALSE),"")</f>
        <v/>
      </c>
    </row>
    <row r="19" spans="1:113">
      <c r="A19" s="94">
        <f t="shared" si="33"/>
        <v>182</v>
      </c>
      <c r="B19" s="168">
        <f t="shared" si="34"/>
        <v>40543</v>
      </c>
      <c r="C19" s="171" t="str">
        <f>IFERROR(VLOOKUP($B19,'Benchmark Data'!$B:$FF,C$1,FALSE)/VLOOKUP($B18,'Benchmark Data'!$B:$FF,C$1,FALSE),"")</f>
        <v/>
      </c>
      <c r="D19" s="171" t="str">
        <f>IFERROR(VLOOKUP($B19,'Benchmark Data'!$B:$FF,D$1,FALSE)/VLOOKUP($B18,'Benchmark Data'!$B:$FF,D$1,FALSE),"")</f>
        <v/>
      </c>
      <c r="E19" s="171" t="str">
        <f>IFERROR(VLOOKUP($B19,'Benchmark Data'!$B:$FF,E$1,FALSE)/VLOOKUP($B18,'Benchmark Data'!$B:$FF,E$1,FALSE),"")</f>
        <v/>
      </c>
      <c r="F19" s="171" t="str">
        <f>IFERROR(VLOOKUP($B19,'Benchmark Data'!$B:$FF,F$1,FALSE)/VLOOKUP($B18,'Benchmark Data'!$B:$FF,F$1,FALSE),"")</f>
        <v/>
      </c>
      <c r="G19" s="171" t="str">
        <f>IFERROR(VLOOKUP($B19,'Benchmark Data'!$B:$FF,G$1,FALSE)/VLOOKUP($B18,'Benchmark Data'!$B:$FF,G$1,FALSE),"")</f>
        <v/>
      </c>
      <c r="H19" s="171" t="str">
        <f>IFERROR(VLOOKUP($B19,'Benchmark Data'!$B:$FF,H$1,FALSE)/VLOOKUP($B18,'Benchmark Data'!$B:$FF,H$1,FALSE),"")</f>
        <v/>
      </c>
      <c r="I19" s="171" t="str">
        <f>IFERROR(VLOOKUP($B19,'Benchmark Data'!$B:$FF,I$1,FALSE)/VLOOKUP($B18,'Benchmark Data'!$B:$FF,I$1,FALSE),"")</f>
        <v/>
      </c>
      <c r="J19" s="143" t="str">
        <f>IFERROR(VLOOKUP($B19,'Benchmark Data'!$B:$FF,J$1,FALSE)/VLOOKUP($B18,'Benchmark Data'!$B:$FF,J$1,FALSE)*J20,"")</f>
        <v/>
      </c>
      <c r="K19" s="156"/>
      <c r="L19" s="156"/>
      <c r="M19" s="156"/>
      <c r="N19" s="171" t="str">
        <f>IFERROR(VLOOKUP($B19,'Benchmark Data'!$B:$FF,N$1,FALSE)/VLOOKUP($B18,'Benchmark Data'!$B:$FF,N$1,FALSE),"")</f>
        <v/>
      </c>
      <c r="O19" s="171" t="str">
        <f>IFERROR(VLOOKUP($B19,'Benchmark Data'!$B:$FF,O$1,FALSE)/VLOOKUP($B18,'Benchmark Data'!$B:$FF,O$1,FALSE),"")</f>
        <v/>
      </c>
      <c r="P19" s="171" t="str">
        <f>IFERROR(VLOOKUP($B19,'Benchmark Data'!$B:$FF,P$1,FALSE)/VLOOKUP($B18,'Benchmark Data'!$B:$FF,P$1,FALSE),"")</f>
        <v/>
      </c>
      <c r="Q19" s="156">
        <f>IFERROR(VLOOKUP($B19,'Benchmark Data'!$B:$FF,Q$1,FALSE),"")</f>
        <v>1.0159876374305181</v>
      </c>
      <c r="R19" s="156"/>
      <c r="S19" s="156"/>
      <c r="T19" s="156"/>
      <c r="U19" s="156"/>
      <c r="V19" s="171">
        <f>IFERROR(VLOOKUP($B19,'Benchmark Data'!$B:$FF,V$1,FALSE)/VLOOKUP($B18,'Benchmark Data'!$B:$FF,V$1,FALSE),"")</f>
        <v>1.0409080403687629</v>
      </c>
      <c r="W19" s="171" t="str">
        <f>IFERROR(VLOOKUP($B19,'Benchmark Data'!$B:$FF,W$1,FALSE)/VLOOKUP($B18,'Benchmark Data'!$B:$FF,W$1,FALSE),"")</f>
        <v/>
      </c>
      <c r="X19" s="171" t="str">
        <f>IFERROR(VLOOKUP($B19,'Benchmark Data'!$B:$FF,X$1,FALSE)/VLOOKUP($B18,'Benchmark Data'!$B:$FF,X$1,FALSE),"")</f>
        <v/>
      </c>
      <c r="Y19" s="171" t="str">
        <f>IFERROR(VLOOKUP($B19,'Benchmark Data'!$B:$FF,Y$1,FALSE)/VLOOKUP($B18,'Benchmark Data'!$B:$FF,Y$1,FALSE),"")</f>
        <v/>
      </c>
      <c r="Z19" s="171" t="str">
        <f>IFERROR(VLOOKUP($B19,'Benchmark Data'!$B:$FF,Z$1,FALSE)/VLOOKUP($B18,'Benchmark Data'!$B:$FF,Z$1,FALSE),"")</f>
        <v/>
      </c>
      <c r="AA19" s="171" t="str">
        <f>IFERROR(VLOOKUP($B19,'Benchmark Data'!$B:$FF,AA$1,FALSE)/VLOOKUP($B18,'Benchmark Data'!$B:$FF,AA$1,FALSE),"")</f>
        <v/>
      </c>
      <c r="AB19" s="171" t="str">
        <f>IFERROR(VLOOKUP($B19,'Benchmark Data'!$B:$FF,AB$1,FALSE)/VLOOKUP($B18,'Benchmark Data'!$B:$FF,AB$1,FALSE),"")</f>
        <v/>
      </c>
      <c r="AC19" s="171" t="str">
        <f>IFERROR(VLOOKUP($B19,'Benchmark Data'!$B:$FF,AC$1,FALSE)/VLOOKUP($B18,'Benchmark Data'!$B:$FF,AC$1,FALSE),"")</f>
        <v/>
      </c>
      <c r="AD19" s="171" t="str">
        <f>IFERROR(VLOOKUP($B19,'Benchmark Data'!$B:$FF,AD$1,FALSE)/VLOOKUP($B18,'Benchmark Data'!$B:$FF,AD$1,FALSE),"")</f>
        <v/>
      </c>
      <c r="AE19" s="171" t="str">
        <f>IFERROR(VLOOKUP($B19,'Benchmark Data'!$B:$FF,AE$1,FALSE)/VLOOKUP($B18,'Benchmark Data'!$B:$FF,AE$1,FALSE),"")</f>
        <v/>
      </c>
      <c r="AF19" s="171" t="str">
        <f>IFERROR(VLOOKUP($B19,'Benchmark Data'!$B:$FF,AF$1,FALSE)/VLOOKUP($B18,'Benchmark Data'!$B:$FF,AF$1,FALSE),"")</f>
        <v/>
      </c>
      <c r="AG19" s="171" t="str">
        <f>IFERROR(VLOOKUP($B19,'Benchmark Data'!$B:$FF,AG$1,FALSE)/VLOOKUP($B18,'Benchmark Data'!$B:$FF,AG$1,FALSE),"")</f>
        <v/>
      </c>
      <c r="AH19" s="171" t="str">
        <f>IFERROR(VLOOKUP($B19,'Benchmark Data'!$B:$FF,AH$1,FALSE)/VLOOKUP($B18,'Benchmark Data'!$B:$FF,AH$1,FALSE),"")</f>
        <v/>
      </c>
      <c r="AI19" s="171" t="str">
        <f>IFERROR(VLOOKUP($B19,'Benchmark Data'!$B:$FF,AI$1,FALSE)/VLOOKUP($B18,'Benchmark Data'!$B:$FF,AI$1,FALSE),"")</f>
        <v/>
      </c>
      <c r="AJ19" s="171" t="str">
        <f>IFERROR(VLOOKUP($B19,'Benchmark Data'!$B:$FF,AJ$1,FALSE)/VLOOKUP($B18,'Benchmark Data'!$B:$FF,AJ$1,FALSE),"")</f>
        <v/>
      </c>
      <c r="AK19" s="171" t="str">
        <f>IFERROR(VLOOKUP($B19,'Benchmark Data'!$B:$FF,AK$1,FALSE)/VLOOKUP($B18,'Benchmark Data'!$B:$FF,AK$1,FALSE),"")</f>
        <v/>
      </c>
      <c r="AL19" s="171" t="str">
        <f>IFERROR(VLOOKUP($B19,'Benchmark Data'!$B:$FF,AL$1,FALSE)/VLOOKUP($B18,'Benchmark Data'!$B:$FF,AL$1,FALSE),"")</f>
        <v/>
      </c>
      <c r="AM19" s="171" t="str">
        <f>IFERROR(VLOOKUP($B19,'Benchmark Data'!$B:$FF,AM$1,FALSE)/VLOOKUP($B18,'Benchmark Data'!$B:$FF,AM$1,FALSE),"")</f>
        <v/>
      </c>
      <c r="AN19" s="171" t="str">
        <f>IFERROR(VLOOKUP($B19,'Benchmark Data'!$B:$FF,AN$1,FALSE)/VLOOKUP($B18,'Benchmark Data'!$B:$FF,AN$1,FALSE),"")</f>
        <v/>
      </c>
      <c r="AO19" s="171" t="str">
        <f>IFERROR(VLOOKUP($B19,'Benchmark Data'!$B:$FF,AO$1,FALSE)/VLOOKUP($B18,'Benchmark Data'!$B:$FF,AO$1,FALSE),"")</f>
        <v/>
      </c>
      <c r="AP19" s="171" t="str">
        <f>IFERROR(VLOOKUP($B19,'Benchmark Data'!$B:$FF,AP$1,FALSE)/VLOOKUP($B18,'Benchmark Data'!$B:$FF,AP$1,FALSE),"")</f>
        <v/>
      </c>
      <c r="AQ19" s="171" t="str">
        <f>IFERROR(VLOOKUP($B19,'Benchmark Data'!$B:$FF,AQ$1,FALSE)/VLOOKUP($B18,'Benchmark Data'!$B:$FF,AQ$1,FALSE),"")</f>
        <v/>
      </c>
      <c r="AR19" s="171" t="str">
        <f>IFERROR(VLOOKUP($B19,'Benchmark Data'!$B:$FF,AR$1,FALSE)/VLOOKUP($B18,'Benchmark Data'!$B:$FF,AR$1,FALSE),"")</f>
        <v/>
      </c>
      <c r="AS19" s="171" t="str">
        <f>IFERROR(VLOOKUP($B19,'Benchmark Data'!$B:$FF,AS$1,FALSE)/VLOOKUP($B18,'Benchmark Data'!$B:$FF,AS$1,FALSE),"")</f>
        <v/>
      </c>
      <c r="AT19" s="171" t="str">
        <f>IFERROR(VLOOKUP($B19,'Benchmark Data'!$B:$FF,AT$1,FALSE)/VLOOKUP($B18,'Benchmark Data'!$B:$FF,AT$1,FALSE),"")</f>
        <v/>
      </c>
      <c r="AU19" s="171" t="str">
        <f>IFERROR(VLOOKUP($B19,'Benchmark Data'!$B:$FF,AU$1,FALSE)/VLOOKUP($B18,'Benchmark Data'!$B:$FF,AU$1,FALSE),"")</f>
        <v/>
      </c>
      <c r="AV19" s="171" t="str">
        <f>IFERROR(VLOOKUP($B19,'Benchmark Data'!$B:$FF,AV$1,FALSE)/VLOOKUP($B18,'Benchmark Data'!$B:$FF,AV$1,FALSE),"")</f>
        <v/>
      </c>
      <c r="AW19" s="171" t="str">
        <f>IFERROR(VLOOKUP($B19,'Benchmark Data'!$B:$FF,AW$1,FALSE)/VLOOKUP($B18,'Benchmark Data'!$B:$FF,AW$1,FALSE),"")</f>
        <v/>
      </c>
      <c r="AX19" s="171" t="str">
        <f>IFERROR(VLOOKUP($B19,'Benchmark Data'!$B:$FF,AX$1,FALSE)/VLOOKUP($B18,'Benchmark Data'!$B:$FF,AX$1,FALSE),"")</f>
        <v/>
      </c>
      <c r="AY19" s="171" t="str">
        <f>IFERROR(VLOOKUP($B19,'Benchmark Data'!$B:$FF,AY$1,FALSE)/VLOOKUP($B18,'Benchmark Data'!$B:$FF,AY$1,FALSE),"")</f>
        <v/>
      </c>
      <c r="AZ19" s="156"/>
      <c r="BA19" s="156"/>
      <c r="BB19" s="171" t="str">
        <f>IFERROR(VLOOKUP($B19,'Benchmark Data'!$B:$FF,BB$1,FALSE)/VLOOKUP($B18,'Benchmark Data'!$B:$FF,BB$1,FALSE),"")</f>
        <v/>
      </c>
      <c r="BC19" s="171" t="str">
        <f>IFERROR(VLOOKUP($B19,'Benchmark Data'!$B:$FF,BC$1,FALSE)/VLOOKUP($B18,'Benchmark Data'!$B:$FF,BC$1,FALSE),"")</f>
        <v/>
      </c>
      <c r="BD19" s="171" t="str">
        <f>IFERROR(VLOOKUP($B19,'Benchmark Data'!$B:$FF,BD$1,FALSE)/VLOOKUP($B18,'Benchmark Data'!$B:$FF,BD$1,FALSE),"")</f>
        <v/>
      </c>
      <c r="BE19" s="171" t="str">
        <f>IFERROR(VLOOKUP($B19,'Benchmark Data'!$B:$FF,BE$1,FALSE)/VLOOKUP($B18,'Benchmark Data'!$B:$FF,BE$1,FALSE),"")</f>
        <v/>
      </c>
      <c r="BF19" s="171" t="str">
        <f>IFERROR(VLOOKUP($B19,'Benchmark Data'!$B:$FF,BF$1,FALSE)/VLOOKUP($B18,'Benchmark Data'!$B:$FF,BF$1,FALSE),"")</f>
        <v/>
      </c>
      <c r="BG19" s="171" t="str">
        <f>IFERROR(VLOOKUP($B19,'Benchmark Data'!$B:$FF,BG$1,FALSE)/VLOOKUP($B18,'Benchmark Data'!$B:$FF,BG$1,FALSE),"")</f>
        <v/>
      </c>
      <c r="BH19" s="171" t="str">
        <f>IFERROR(VLOOKUP($B19,'Benchmark Data'!$B:$FF,BH$1,FALSE)/VLOOKUP($B18,'Benchmark Data'!$B:$FF,BH$1,FALSE),"")</f>
        <v/>
      </c>
      <c r="BI19" s="171" t="str">
        <f>IFERROR(VLOOKUP($B19,'Benchmark Data'!$B:$FF,BI$1,FALSE)/VLOOKUP($B18,'Benchmark Data'!$B:$FF,BI$1,FALSE),"")</f>
        <v/>
      </c>
      <c r="BJ19" s="171" t="str">
        <f>IFERROR(VLOOKUP($B19,'Benchmark Data'!$B:$FF,BJ$1,FALSE)/VLOOKUP($B18,'Benchmark Data'!$B:$FF,BJ$1,FALSE),"")</f>
        <v/>
      </c>
      <c r="BK19" s="171" t="str">
        <f>IFERROR(VLOOKUP($B19,'Benchmark Data'!$B:$FF,BK$1,FALSE)/VLOOKUP($B18,'Benchmark Data'!$B:$FF,BK$1,FALSE),"")</f>
        <v/>
      </c>
      <c r="BL19" s="171" t="str">
        <f>IFERROR(VLOOKUP($B19,'Benchmark Data'!$B:$FF,BL$1,FALSE)/VLOOKUP($B18,'Benchmark Data'!$B:$FF,BL$1,FALSE),"")</f>
        <v/>
      </c>
      <c r="BM19" s="171" t="str">
        <f>IFERROR(VLOOKUP($B19,'Benchmark Data'!$B:$FF,BM$1,FALSE)/VLOOKUP($B18,'Benchmark Data'!$B:$FF,BM$1,FALSE),"")</f>
        <v/>
      </c>
      <c r="BN19" s="171" t="str">
        <f>IFERROR(VLOOKUP($B19,'Benchmark Data'!$B:$FF,BN$1,FALSE)/VLOOKUP($B18,'Benchmark Data'!$B:$FF,BN$1,FALSE),"")</f>
        <v/>
      </c>
      <c r="BO19" s="171" t="str">
        <f>IFERROR(VLOOKUP($B19,'Benchmark Data'!$B:$FF,BO$1,FALSE)/VLOOKUP($B18,'Benchmark Data'!$B:$FF,BO$1,FALSE),"")</f>
        <v/>
      </c>
      <c r="BP19" s="171" t="str">
        <f>IFERROR(VLOOKUP($B19,'Benchmark Data'!$B:$FF,BP$1,FALSE)/VLOOKUP($B18,'Benchmark Data'!$B:$FF,BP$1,FALSE),"")</f>
        <v/>
      </c>
      <c r="BQ19" s="171" t="str">
        <f>IFERROR(VLOOKUP($B19,'Benchmark Data'!$B:$FF,BQ$1,FALSE)/VLOOKUP($B18,'Benchmark Data'!$B:$FF,BQ$1,FALSE),"")</f>
        <v/>
      </c>
      <c r="BR19" s="171" t="str">
        <f>IFERROR(VLOOKUP($B19,'Benchmark Data'!$B:$FF,BR$1,FALSE)/VLOOKUP($B18,'Benchmark Data'!$B:$FF,BR$1,FALSE),"")</f>
        <v/>
      </c>
      <c r="BS19" s="171" t="str">
        <f>IFERROR(VLOOKUP($B19,'Benchmark Data'!$B:$FF,BS$1,FALSE)/VLOOKUP($B18,'Benchmark Data'!$B:$FF,BS$1,FALSE),"")</f>
        <v/>
      </c>
      <c r="BT19" s="171" t="str">
        <f>IFERROR(VLOOKUP($B19,'Benchmark Data'!$B:$FF,BT$1,FALSE)/VLOOKUP($B18,'Benchmark Data'!$B:$FF,BT$1,FALSE),"")</f>
        <v/>
      </c>
      <c r="BU19" s="171" t="str">
        <f>IFERROR(VLOOKUP($B19,'Benchmark Data'!$B:$FF,BU$1,FALSE)/VLOOKUP($B18,'Benchmark Data'!$B:$FF,BU$1,FALSE),"")</f>
        <v/>
      </c>
      <c r="BV19" s="171" t="str">
        <f>IFERROR(VLOOKUP($B19,'Benchmark Data'!$B:$FF,BV$1,FALSE)/VLOOKUP($B18,'Benchmark Data'!$B:$FF,BV$1,FALSE),"")</f>
        <v/>
      </c>
      <c r="BW19" s="171" t="str">
        <f>IFERROR(VLOOKUP($B19,'Benchmark Data'!$B:$FF,BW$1,FALSE)/VLOOKUP($B18,'Benchmark Data'!$B:$FF,BW$1,FALSE),"")</f>
        <v/>
      </c>
      <c r="BX19" s="171" t="str">
        <f>IFERROR(VLOOKUP($B19,'Benchmark Data'!$B:$FF,BX$1,FALSE)/VLOOKUP($B18,'Benchmark Data'!$B:$FF,BX$1,FALSE),"")</f>
        <v/>
      </c>
      <c r="BY19" s="171" t="str">
        <f>IFERROR(VLOOKUP($B19,'Benchmark Data'!$B:$FF,BY$1,FALSE)/VLOOKUP($B18,'Benchmark Data'!$B:$FF,BY$1,FALSE),"")</f>
        <v/>
      </c>
      <c r="BZ19" s="171" t="str">
        <f>IFERROR(VLOOKUP($B19,'Benchmark Data'!$B:$FF,BZ$1,FALSE)/VLOOKUP($B18,'Benchmark Data'!$B:$FF,BZ$1,FALSE),"")</f>
        <v/>
      </c>
      <c r="CA19" s="171" t="str">
        <f>IFERROR(VLOOKUP($B19,'Benchmark Data'!$B:$FF,CA$1,FALSE)/VLOOKUP($B18,'Benchmark Data'!$B:$FF,CA$1,FALSE),"")</f>
        <v/>
      </c>
      <c r="CB19" s="171" t="str">
        <f>IFERROR(VLOOKUP($B19,'Benchmark Data'!$B:$FF,CB$1,FALSE)/VLOOKUP($B18,'Benchmark Data'!$B:$FF,CB$1,FALSE),"")</f>
        <v/>
      </c>
      <c r="CC19" s="171" t="str">
        <f>IFERROR(VLOOKUP($B19,'Benchmark Data'!$B:$FF,CC$1,FALSE)/VLOOKUP($B18,'Benchmark Data'!$B:$FF,CC$1,FALSE),"")</f>
        <v/>
      </c>
      <c r="CD19" s="171" t="str">
        <f>IFERROR(VLOOKUP($B19,'Benchmark Data'!$B:$FF,CD$1,FALSE)/VLOOKUP($B18,'Benchmark Data'!$B:$FF,CD$1,FALSE),"")</f>
        <v/>
      </c>
      <c r="CE19" s="171" t="str">
        <f>IFERROR(VLOOKUP($B19,'Benchmark Data'!$B:$FF,CE$1,FALSE)/VLOOKUP($B18,'Benchmark Data'!$B:$FF,CE$1,FALSE),"")</f>
        <v/>
      </c>
      <c r="CF19" s="171" t="str">
        <f>IFERROR(VLOOKUP($B19,'Benchmark Data'!$B:$FF,CF$1,FALSE)/VLOOKUP($B18,'Benchmark Data'!$B:$FF,CF$1,FALSE),"")</f>
        <v/>
      </c>
      <c r="CG19" s="171" t="str">
        <f>IFERROR(VLOOKUP($B19,'Benchmark Data'!$B:$FF,CG$1,FALSE)/VLOOKUP($B18,'Benchmark Data'!$B:$FF,CG$1,FALSE),"")</f>
        <v/>
      </c>
      <c r="CH19" s="156"/>
      <c r="CI19" s="171" t="str">
        <f>IFERROR(VLOOKUP($B19,'Benchmark Data'!$B:$FF,CI$1,FALSE)/VLOOKUP($B18,'Benchmark Data'!$B:$FF,CI$1,FALSE),"")</f>
        <v/>
      </c>
      <c r="CJ19" s="171" t="str">
        <f>IFERROR(VLOOKUP($B19,'Benchmark Data'!$B:$FF,CJ$1,FALSE)/VLOOKUP($B18,'Benchmark Data'!$B:$FF,CJ$1,FALSE),"")</f>
        <v/>
      </c>
      <c r="CK19" s="171" t="str">
        <f>IFERROR(VLOOKUP($B19,'Benchmark Data'!$B:$AAA,CK$1,FALSE)/VLOOKUP($B18,'Benchmark Data'!$B:$AAA,CK$1,FALSE),"")</f>
        <v/>
      </c>
      <c r="CL19" s="171" t="str">
        <f>IFERROR(VLOOKUP($B19,'Benchmark Data'!$B:$AAA,CL$1,FALSE)/VLOOKUP($B18,'Benchmark Data'!$B:$AAA,CL$1,FALSE),"")</f>
        <v/>
      </c>
      <c r="CM19" s="171" t="str">
        <f>IFERROR(VLOOKUP($B19,'Benchmark Data'!$B:$AAA,CM$1,FALSE)/VLOOKUP($B18,'Benchmark Data'!$B:$AAA,CM$1,FALSE),"")</f>
        <v/>
      </c>
      <c r="CN19" s="171" t="str">
        <f>IFERROR(VLOOKUP($B19,'Benchmark Data'!$B:$AAA,CN$1,FALSE)/VLOOKUP($B18,'Benchmark Data'!$B:$AAA,CN$1,FALSE),"")</f>
        <v/>
      </c>
      <c r="CO19" s="171" t="str">
        <f>IFERROR(VLOOKUP($B19,'Benchmark Data'!$B:$AAA,CO$1,FALSE)/VLOOKUP($B18,'Benchmark Data'!$B:$AAA,CO$1,FALSE),"")</f>
        <v/>
      </c>
      <c r="CP19" s="171" t="str">
        <f>IFERROR(VLOOKUP($B19,'Benchmark Data'!$B:$AAA,CP$1,FALSE)/VLOOKUP($B18,'Benchmark Data'!$B:$AAA,CP$1,FALSE),"")</f>
        <v/>
      </c>
      <c r="CQ19" s="171" t="str">
        <f>IFERROR(VLOOKUP($B19,'Benchmark Data'!$B:$AAA,CQ$1,FALSE)/VLOOKUP($B18,'Benchmark Data'!$B:$AAA,CQ$1,FALSE),"")</f>
        <v/>
      </c>
      <c r="CR19" s="171" t="str">
        <f>IFERROR(VLOOKUP($B19,'Benchmark Data'!$B:$AAA,CR$1,FALSE)/VLOOKUP($B18,'Benchmark Data'!$B:$AAA,CR$1,FALSE),"")</f>
        <v/>
      </c>
      <c r="CS19" s="171" t="str">
        <f>IFERROR(VLOOKUP($B19,'Benchmark Data'!$B:$AAA,CS$1,FALSE)/VLOOKUP($B18,'Benchmark Data'!$B:$AAA,CS$1,FALSE),"")</f>
        <v/>
      </c>
      <c r="CT19" s="171" t="str">
        <f>IFERROR(VLOOKUP($B19,'Benchmark Data'!$B:$AAA,CT$1,FALSE)/VLOOKUP($B18,'Benchmark Data'!$B:$AAA,CT$1,FALSE),"")</f>
        <v/>
      </c>
      <c r="CU19" s="171" t="str">
        <f>IFERROR(VLOOKUP($B19,'Benchmark Data'!$B:$AAA,CU$1,FALSE)/VLOOKUP($B18,'Benchmark Data'!$B:$AAA,CU$1,FALSE),"")</f>
        <v/>
      </c>
      <c r="CV19" s="171" t="str">
        <f>IFERROR(VLOOKUP($B19,'Benchmark Data'!$B:$AAA,CV$1,FALSE)/VLOOKUP($B18,'Benchmark Data'!$B:$AAA,CV$1,FALSE),"")</f>
        <v/>
      </c>
      <c r="CW19" s="171" t="str">
        <f>IFERROR(VLOOKUP($B19,'Benchmark Data'!$B:$AAA,CW$1,FALSE)/VLOOKUP($B18,'Benchmark Data'!$B:$AAA,CW$1,FALSE),"")</f>
        <v/>
      </c>
      <c r="CX19" s="171" t="str">
        <f>IFERROR(VLOOKUP($B19,'Benchmark Data'!$B:$AAA,CX$1,FALSE)/VLOOKUP($B18,'Benchmark Data'!$B:$AAA,CX$1,FALSE),"")</f>
        <v/>
      </c>
      <c r="CY19" s="171" t="str">
        <f>IFERROR(VLOOKUP($B19,'Benchmark Data'!$B:$AAA,CY$1,FALSE)/VLOOKUP($B18,'Benchmark Data'!$B:$AAA,CY$1,FALSE),"")</f>
        <v/>
      </c>
      <c r="CZ19" s="171" t="str">
        <f>IFERROR(VLOOKUP($B19,'Benchmark Data'!$B:$AAA,CZ$1,FALSE)/VLOOKUP($B18,'Benchmark Data'!$B:$AAA,CZ$1,FALSE),"")</f>
        <v/>
      </c>
      <c r="DA19" s="171" t="str">
        <f>IFERROR(VLOOKUP($B19,'Benchmark Data'!$B:$AAA,DA$1,FALSE)/VLOOKUP($B18,'Benchmark Data'!$B:$AAA,DA$1,FALSE),"")</f>
        <v/>
      </c>
      <c r="DB19" s="171" t="str">
        <f>IFERROR(VLOOKUP($B19,'Benchmark Data'!$B:$AAA,DB$1,FALSE)/VLOOKUP($B18,'Benchmark Data'!$B:$AAA,DB$1,FALSE),"")</f>
        <v/>
      </c>
      <c r="DC19" s="171" t="str">
        <f>IFERROR(VLOOKUP($B19,'Benchmark Data'!$B:$AAA,DC$1,FALSE)/VLOOKUP($B18,'Benchmark Data'!$B:$AAA,DC$1,FALSE),"")</f>
        <v/>
      </c>
      <c r="DD19" s="171" t="str">
        <f>IFERROR(VLOOKUP($B19,'Benchmark Data'!$B:$AAA,DD$1,FALSE)/VLOOKUP($B18,'Benchmark Data'!$B:$AAA,DD$1,FALSE),"")</f>
        <v/>
      </c>
      <c r="DE19" s="171" t="str">
        <f>IFERROR(VLOOKUP($B19,'Benchmark Data'!$B:$AAA,DE$1,FALSE)/VLOOKUP($B18,'Benchmark Data'!$B:$AAA,DE$1,FALSE),"")</f>
        <v/>
      </c>
      <c r="DF19" s="171" t="str">
        <f>IFERROR(VLOOKUP($B19,'Benchmark Data'!$B:$AAA,DF$1,FALSE)/VLOOKUP($B18,'Benchmark Data'!$B:$AAA,DF$1,FALSE),"")</f>
        <v/>
      </c>
      <c r="DG19" s="171" t="str">
        <f>IFERROR(VLOOKUP($B19,'Benchmark Data'!$B:$AAA,DG$1,FALSE)/VLOOKUP($B18,'Benchmark Data'!$B:$AAA,DG$1,FALSE),"")</f>
        <v/>
      </c>
      <c r="DH19" s="171" t="str">
        <f>IFERROR(VLOOKUP($B19,'Benchmark Data'!$B:$AAA,DH$1,FALSE)/VLOOKUP($B18,'Benchmark Data'!$B:$AAA,DH$1,FALSE),"")</f>
        <v/>
      </c>
      <c r="DI19" s="171" t="str">
        <f>IFERROR(VLOOKUP($B19,'Benchmark Data'!$B:$AAA,DI$1,FALSE)/VLOOKUP($B18,'Benchmark Data'!$B:$AAA,DI$1,FALSE),"")</f>
        <v/>
      </c>
    </row>
    <row r="20" spans="1:113">
      <c r="A20" s="94">
        <f t="shared" si="33"/>
        <v>181</v>
      </c>
      <c r="B20" s="168">
        <f t="shared" si="34"/>
        <v>40574</v>
      </c>
      <c r="C20" s="171" t="str">
        <f>IFERROR(VLOOKUP($B20,'Benchmark Data'!$B:$FF,C$1,FALSE)/VLOOKUP($B19,'Benchmark Data'!$B:$FF,C$1,FALSE),"")</f>
        <v/>
      </c>
      <c r="D20" s="171" t="str">
        <f>IFERROR(VLOOKUP($B20,'Benchmark Data'!$B:$FF,D$1,FALSE)/VLOOKUP($B19,'Benchmark Data'!$B:$FF,D$1,FALSE),"")</f>
        <v/>
      </c>
      <c r="E20" s="171" t="str">
        <f>IFERROR(VLOOKUP($B20,'Benchmark Data'!$B:$FF,E$1,FALSE)/VLOOKUP($B19,'Benchmark Data'!$B:$FF,E$1,FALSE),"")</f>
        <v/>
      </c>
      <c r="F20" s="171" t="str">
        <f>IFERROR(VLOOKUP($B20,'Benchmark Data'!$B:$FF,F$1,FALSE)/VLOOKUP($B19,'Benchmark Data'!$B:$FF,F$1,FALSE),"")</f>
        <v/>
      </c>
      <c r="G20" s="171" t="str">
        <f>IFERROR(VLOOKUP($B20,'Benchmark Data'!$B:$FF,G$1,FALSE)/VLOOKUP($B19,'Benchmark Data'!$B:$FF,G$1,FALSE),"")</f>
        <v/>
      </c>
      <c r="H20" s="171" t="str">
        <f>IFERROR(VLOOKUP($B20,'Benchmark Data'!$B:$FF,H$1,FALSE)/VLOOKUP($B19,'Benchmark Data'!$B:$FF,H$1,FALSE),"")</f>
        <v/>
      </c>
      <c r="I20" s="171" t="str">
        <f>IFERROR(VLOOKUP($B20,'Benchmark Data'!$B:$FF,I$1,FALSE)/VLOOKUP($B19,'Benchmark Data'!$B:$FF,I$1,FALSE),"")</f>
        <v/>
      </c>
      <c r="J20" s="143" t="str">
        <f>IFERROR(VLOOKUP($B20,'Benchmark Data'!$B:$FF,J$1,FALSE)/VLOOKUP($B19,'Benchmark Data'!$B:$FF,J$1,FALSE)*J21,"")</f>
        <v/>
      </c>
      <c r="K20" s="156"/>
      <c r="L20" s="156"/>
      <c r="M20" s="156"/>
      <c r="N20" s="171" t="str">
        <f>IFERROR(VLOOKUP($B20,'Benchmark Data'!$B:$FF,N$1,FALSE)/VLOOKUP($B19,'Benchmark Data'!$B:$FF,N$1,FALSE),"")</f>
        <v/>
      </c>
      <c r="O20" s="171" t="str">
        <f>IFERROR(VLOOKUP($B20,'Benchmark Data'!$B:$FF,O$1,FALSE)/VLOOKUP($B19,'Benchmark Data'!$B:$FF,O$1,FALSE),"")</f>
        <v/>
      </c>
      <c r="P20" s="171" t="str">
        <f>IFERROR(VLOOKUP($B20,'Benchmark Data'!$B:$FF,P$1,FALSE)/VLOOKUP($B19,'Benchmark Data'!$B:$FF,P$1,FALSE),"")</f>
        <v/>
      </c>
      <c r="Q20" s="156">
        <f>IFERROR(VLOOKUP($B20,'Benchmark Data'!$B:$FF,Q$1,FALSE),"")</f>
        <v>1.0271670312667127</v>
      </c>
      <c r="R20" s="156"/>
      <c r="S20" s="156"/>
      <c r="T20" s="156"/>
      <c r="U20" s="156"/>
      <c r="V20" s="171">
        <f>IFERROR(VLOOKUP($B20,'Benchmark Data'!$B:$FF,V$1,FALSE)/VLOOKUP($B19,'Benchmark Data'!$B:$FF,V$1,FALSE),"")</f>
        <v>1.0098627763797745</v>
      </c>
      <c r="W20" s="171" t="str">
        <f>IFERROR(VLOOKUP($B20,'Benchmark Data'!$B:$FF,W$1,FALSE)/VLOOKUP($B19,'Benchmark Data'!$B:$FF,W$1,FALSE),"")</f>
        <v/>
      </c>
      <c r="X20" s="171" t="str">
        <f>IFERROR(VLOOKUP($B20,'Benchmark Data'!$B:$FF,X$1,FALSE)/VLOOKUP($B19,'Benchmark Data'!$B:$FF,X$1,FALSE),"")</f>
        <v/>
      </c>
      <c r="Y20" s="171" t="str">
        <f>IFERROR(VLOOKUP($B20,'Benchmark Data'!$B:$FF,Y$1,FALSE)/VLOOKUP($B19,'Benchmark Data'!$B:$FF,Y$1,FALSE),"")</f>
        <v/>
      </c>
      <c r="Z20" s="171" t="str">
        <f>IFERROR(VLOOKUP($B20,'Benchmark Data'!$B:$FF,Z$1,FALSE)/VLOOKUP($B19,'Benchmark Data'!$B:$FF,Z$1,FALSE),"")</f>
        <v/>
      </c>
      <c r="AA20" s="171" t="str">
        <f>IFERROR(VLOOKUP($B20,'Benchmark Data'!$B:$FF,AA$1,FALSE)/VLOOKUP($B19,'Benchmark Data'!$B:$FF,AA$1,FALSE),"")</f>
        <v/>
      </c>
      <c r="AB20" s="171" t="str">
        <f>IFERROR(VLOOKUP($B20,'Benchmark Data'!$B:$FF,AB$1,FALSE)/VLOOKUP($B19,'Benchmark Data'!$B:$FF,AB$1,FALSE),"")</f>
        <v/>
      </c>
      <c r="AC20" s="171" t="str">
        <f>IFERROR(VLOOKUP($B20,'Benchmark Data'!$B:$FF,AC$1,FALSE)/VLOOKUP($B19,'Benchmark Data'!$B:$FF,AC$1,FALSE),"")</f>
        <v/>
      </c>
      <c r="AD20" s="171" t="str">
        <f>IFERROR(VLOOKUP($B20,'Benchmark Data'!$B:$FF,AD$1,FALSE)/VLOOKUP($B19,'Benchmark Data'!$B:$FF,AD$1,FALSE),"")</f>
        <v/>
      </c>
      <c r="AE20" s="171" t="str">
        <f>IFERROR(VLOOKUP($B20,'Benchmark Data'!$B:$FF,AE$1,FALSE)/VLOOKUP($B19,'Benchmark Data'!$B:$FF,AE$1,FALSE),"")</f>
        <v/>
      </c>
      <c r="AF20" s="171" t="str">
        <f>IFERROR(VLOOKUP($B20,'Benchmark Data'!$B:$FF,AF$1,FALSE)/VLOOKUP($B19,'Benchmark Data'!$B:$FF,AF$1,FALSE),"")</f>
        <v/>
      </c>
      <c r="AG20" s="171" t="str">
        <f>IFERROR(VLOOKUP($B20,'Benchmark Data'!$B:$FF,AG$1,FALSE)/VLOOKUP($B19,'Benchmark Data'!$B:$FF,AG$1,FALSE),"")</f>
        <v/>
      </c>
      <c r="AH20" s="171" t="str">
        <f>IFERROR(VLOOKUP($B20,'Benchmark Data'!$B:$FF,AH$1,FALSE)/VLOOKUP($B19,'Benchmark Data'!$B:$FF,AH$1,FALSE),"")</f>
        <v/>
      </c>
      <c r="AI20" s="171" t="str">
        <f>IFERROR(VLOOKUP($B20,'Benchmark Data'!$B:$FF,AI$1,FALSE)/VLOOKUP($B19,'Benchmark Data'!$B:$FF,AI$1,FALSE),"")</f>
        <v/>
      </c>
      <c r="AJ20" s="171" t="str">
        <f>IFERROR(VLOOKUP($B20,'Benchmark Data'!$B:$FF,AJ$1,FALSE)/VLOOKUP($B19,'Benchmark Data'!$B:$FF,AJ$1,FALSE),"")</f>
        <v/>
      </c>
      <c r="AK20" s="171" t="str">
        <f>IFERROR(VLOOKUP($B20,'Benchmark Data'!$B:$FF,AK$1,FALSE)/VLOOKUP($B19,'Benchmark Data'!$B:$FF,AK$1,FALSE),"")</f>
        <v/>
      </c>
      <c r="AL20" s="171" t="str">
        <f>IFERROR(VLOOKUP($B20,'Benchmark Data'!$B:$FF,AL$1,FALSE)/VLOOKUP($B19,'Benchmark Data'!$B:$FF,AL$1,FALSE),"")</f>
        <v/>
      </c>
      <c r="AM20" s="171" t="str">
        <f>IFERROR(VLOOKUP($B20,'Benchmark Data'!$B:$FF,AM$1,FALSE)/VLOOKUP($B19,'Benchmark Data'!$B:$FF,AM$1,FALSE),"")</f>
        <v/>
      </c>
      <c r="AN20" s="171" t="str">
        <f>IFERROR(VLOOKUP($B20,'Benchmark Data'!$B:$FF,AN$1,FALSE)/VLOOKUP($B19,'Benchmark Data'!$B:$FF,AN$1,FALSE),"")</f>
        <v/>
      </c>
      <c r="AO20" s="171" t="str">
        <f>IFERROR(VLOOKUP($B20,'Benchmark Data'!$B:$FF,AO$1,FALSE)/VLOOKUP($B19,'Benchmark Data'!$B:$FF,AO$1,FALSE),"")</f>
        <v/>
      </c>
      <c r="AP20" s="171" t="str">
        <f>IFERROR(VLOOKUP($B20,'Benchmark Data'!$B:$FF,AP$1,FALSE)/VLOOKUP($B19,'Benchmark Data'!$B:$FF,AP$1,FALSE),"")</f>
        <v/>
      </c>
      <c r="AQ20" s="171" t="str">
        <f>IFERROR(VLOOKUP($B20,'Benchmark Data'!$B:$FF,AQ$1,FALSE)/VLOOKUP($B19,'Benchmark Data'!$B:$FF,AQ$1,FALSE),"")</f>
        <v/>
      </c>
      <c r="AR20" s="171" t="str">
        <f>IFERROR(VLOOKUP($B20,'Benchmark Data'!$B:$FF,AR$1,FALSE)/VLOOKUP($B19,'Benchmark Data'!$B:$FF,AR$1,FALSE),"")</f>
        <v/>
      </c>
      <c r="AS20" s="171" t="str">
        <f>IFERROR(VLOOKUP($B20,'Benchmark Data'!$B:$FF,AS$1,FALSE)/VLOOKUP($B19,'Benchmark Data'!$B:$FF,AS$1,FALSE),"")</f>
        <v/>
      </c>
      <c r="AT20" s="171" t="str">
        <f>IFERROR(VLOOKUP($B20,'Benchmark Data'!$B:$FF,AT$1,FALSE)/VLOOKUP($B19,'Benchmark Data'!$B:$FF,AT$1,FALSE),"")</f>
        <v/>
      </c>
      <c r="AU20" s="171" t="str">
        <f>IFERROR(VLOOKUP($B20,'Benchmark Data'!$B:$FF,AU$1,FALSE)/VLOOKUP($B19,'Benchmark Data'!$B:$FF,AU$1,FALSE),"")</f>
        <v/>
      </c>
      <c r="AV20" s="171" t="str">
        <f>IFERROR(VLOOKUP($B20,'Benchmark Data'!$B:$FF,AV$1,FALSE)/VLOOKUP($B19,'Benchmark Data'!$B:$FF,AV$1,FALSE),"")</f>
        <v/>
      </c>
      <c r="AW20" s="171" t="str">
        <f>IFERROR(VLOOKUP($B20,'Benchmark Data'!$B:$FF,AW$1,FALSE)/VLOOKUP($B19,'Benchmark Data'!$B:$FF,AW$1,FALSE),"")</f>
        <v/>
      </c>
      <c r="AX20" s="171" t="str">
        <f>IFERROR(VLOOKUP($B20,'Benchmark Data'!$B:$FF,AX$1,FALSE)/VLOOKUP($B19,'Benchmark Data'!$B:$FF,AX$1,FALSE),"")</f>
        <v/>
      </c>
      <c r="AY20" s="171" t="str">
        <f>IFERROR(VLOOKUP($B20,'Benchmark Data'!$B:$FF,AY$1,FALSE)/VLOOKUP($B19,'Benchmark Data'!$B:$FF,AY$1,FALSE),"")</f>
        <v/>
      </c>
      <c r="AZ20" s="156"/>
      <c r="BA20" s="156"/>
      <c r="BB20" s="171" t="str">
        <f>IFERROR(VLOOKUP($B20,'Benchmark Data'!$B:$FF,BB$1,FALSE)/VLOOKUP($B19,'Benchmark Data'!$B:$FF,BB$1,FALSE),"")</f>
        <v/>
      </c>
      <c r="BC20" s="171" t="str">
        <f>IFERROR(VLOOKUP($B20,'Benchmark Data'!$B:$FF,BC$1,FALSE)/VLOOKUP($B19,'Benchmark Data'!$B:$FF,BC$1,FALSE),"")</f>
        <v/>
      </c>
      <c r="BD20" s="171" t="str">
        <f>IFERROR(VLOOKUP($B20,'Benchmark Data'!$B:$FF,BD$1,FALSE)/VLOOKUP($B19,'Benchmark Data'!$B:$FF,BD$1,FALSE),"")</f>
        <v/>
      </c>
      <c r="BE20" s="171" t="str">
        <f>IFERROR(VLOOKUP($B20,'Benchmark Data'!$B:$FF,BE$1,FALSE)/VLOOKUP($B19,'Benchmark Data'!$B:$FF,BE$1,FALSE),"")</f>
        <v/>
      </c>
      <c r="BF20" s="171" t="str">
        <f>IFERROR(VLOOKUP($B20,'Benchmark Data'!$B:$FF,BF$1,FALSE)/VLOOKUP($B19,'Benchmark Data'!$B:$FF,BF$1,FALSE),"")</f>
        <v/>
      </c>
      <c r="BG20" s="171" t="str">
        <f>IFERROR(VLOOKUP($B20,'Benchmark Data'!$B:$FF,BG$1,FALSE)/VLOOKUP($B19,'Benchmark Data'!$B:$FF,BG$1,FALSE),"")</f>
        <v/>
      </c>
      <c r="BH20" s="171" t="str">
        <f>IFERROR(VLOOKUP($B20,'Benchmark Data'!$B:$FF,BH$1,FALSE)/VLOOKUP($B19,'Benchmark Data'!$B:$FF,BH$1,FALSE),"")</f>
        <v/>
      </c>
      <c r="BI20" s="171" t="str">
        <f>IFERROR(VLOOKUP($B20,'Benchmark Data'!$B:$FF,BI$1,FALSE)/VLOOKUP($B19,'Benchmark Data'!$B:$FF,BI$1,FALSE),"")</f>
        <v/>
      </c>
      <c r="BJ20" s="171" t="str">
        <f>IFERROR(VLOOKUP($B20,'Benchmark Data'!$B:$FF,BJ$1,FALSE)/VLOOKUP($B19,'Benchmark Data'!$B:$FF,BJ$1,FALSE),"")</f>
        <v/>
      </c>
      <c r="BK20" s="171" t="str">
        <f>IFERROR(VLOOKUP($B20,'Benchmark Data'!$B:$FF,BK$1,FALSE)/VLOOKUP($B19,'Benchmark Data'!$B:$FF,BK$1,FALSE),"")</f>
        <v/>
      </c>
      <c r="BL20" s="171" t="str">
        <f>IFERROR(VLOOKUP($B20,'Benchmark Data'!$B:$FF,BL$1,FALSE)/VLOOKUP($B19,'Benchmark Data'!$B:$FF,BL$1,FALSE),"")</f>
        <v/>
      </c>
      <c r="BM20" s="171" t="str">
        <f>IFERROR(VLOOKUP($B20,'Benchmark Data'!$B:$FF,BM$1,FALSE)/VLOOKUP($B19,'Benchmark Data'!$B:$FF,BM$1,FALSE),"")</f>
        <v/>
      </c>
      <c r="BN20" s="171" t="str">
        <f>IFERROR(VLOOKUP($B20,'Benchmark Data'!$B:$FF,BN$1,FALSE)/VLOOKUP($B19,'Benchmark Data'!$B:$FF,BN$1,FALSE),"")</f>
        <v/>
      </c>
      <c r="BO20" s="171" t="str">
        <f>IFERROR(VLOOKUP($B20,'Benchmark Data'!$B:$FF,BO$1,FALSE)/VLOOKUP($B19,'Benchmark Data'!$B:$FF,BO$1,FALSE),"")</f>
        <v/>
      </c>
      <c r="BP20" s="171" t="str">
        <f>IFERROR(VLOOKUP($B20,'Benchmark Data'!$B:$FF,BP$1,FALSE)/VLOOKUP($B19,'Benchmark Data'!$B:$FF,BP$1,FALSE),"")</f>
        <v/>
      </c>
      <c r="BQ20" s="171" t="str">
        <f>IFERROR(VLOOKUP($B20,'Benchmark Data'!$B:$FF,BQ$1,FALSE)/VLOOKUP($B19,'Benchmark Data'!$B:$FF,BQ$1,FALSE),"")</f>
        <v/>
      </c>
      <c r="BR20" s="171" t="str">
        <f>IFERROR(VLOOKUP($B20,'Benchmark Data'!$B:$FF,BR$1,FALSE)/VLOOKUP($B19,'Benchmark Data'!$B:$FF,BR$1,FALSE),"")</f>
        <v/>
      </c>
      <c r="BS20" s="171" t="str">
        <f>IFERROR(VLOOKUP($B20,'Benchmark Data'!$B:$FF,BS$1,FALSE)/VLOOKUP($B19,'Benchmark Data'!$B:$FF,BS$1,FALSE),"")</f>
        <v/>
      </c>
      <c r="BT20" s="171" t="str">
        <f>IFERROR(VLOOKUP($B20,'Benchmark Data'!$B:$FF,BT$1,FALSE)/VLOOKUP($B19,'Benchmark Data'!$B:$FF,BT$1,FALSE),"")</f>
        <v/>
      </c>
      <c r="BU20" s="171" t="str">
        <f>IFERROR(VLOOKUP($B20,'Benchmark Data'!$B:$FF,BU$1,FALSE)/VLOOKUP($B19,'Benchmark Data'!$B:$FF,BU$1,FALSE),"")</f>
        <v/>
      </c>
      <c r="BV20" s="171" t="str">
        <f>IFERROR(VLOOKUP($B20,'Benchmark Data'!$B:$FF,BV$1,FALSE)/VLOOKUP($B19,'Benchmark Data'!$B:$FF,BV$1,FALSE),"")</f>
        <v/>
      </c>
      <c r="BW20" s="171" t="str">
        <f>IFERROR(VLOOKUP($B20,'Benchmark Data'!$B:$FF,BW$1,FALSE)/VLOOKUP($B19,'Benchmark Data'!$B:$FF,BW$1,FALSE),"")</f>
        <v/>
      </c>
      <c r="BX20" s="171" t="str">
        <f>IFERROR(VLOOKUP($B20,'Benchmark Data'!$B:$FF,BX$1,FALSE)/VLOOKUP($B19,'Benchmark Data'!$B:$FF,BX$1,FALSE),"")</f>
        <v/>
      </c>
      <c r="BY20" s="171" t="str">
        <f>IFERROR(VLOOKUP($B20,'Benchmark Data'!$B:$FF,BY$1,FALSE)/VLOOKUP($B19,'Benchmark Data'!$B:$FF,BY$1,FALSE),"")</f>
        <v/>
      </c>
      <c r="BZ20" s="171" t="str">
        <f>IFERROR(VLOOKUP($B20,'Benchmark Data'!$B:$FF,BZ$1,FALSE)/VLOOKUP($B19,'Benchmark Data'!$B:$FF,BZ$1,FALSE),"")</f>
        <v/>
      </c>
      <c r="CA20" s="171" t="str">
        <f>IFERROR(VLOOKUP($B20,'Benchmark Data'!$B:$FF,CA$1,FALSE)/VLOOKUP($B19,'Benchmark Data'!$B:$FF,CA$1,FALSE),"")</f>
        <v/>
      </c>
      <c r="CB20" s="171" t="str">
        <f>IFERROR(VLOOKUP($B20,'Benchmark Data'!$B:$FF,CB$1,FALSE)/VLOOKUP($B19,'Benchmark Data'!$B:$FF,CB$1,FALSE),"")</f>
        <v/>
      </c>
      <c r="CC20" s="171" t="str">
        <f>IFERROR(VLOOKUP($B20,'Benchmark Data'!$B:$FF,CC$1,FALSE)/VLOOKUP($B19,'Benchmark Data'!$B:$FF,CC$1,FALSE),"")</f>
        <v/>
      </c>
      <c r="CD20" s="171" t="str">
        <f>IFERROR(VLOOKUP($B20,'Benchmark Data'!$B:$FF,CD$1,FALSE)/VLOOKUP($B19,'Benchmark Data'!$B:$FF,CD$1,FALSE),"")</f>
        <v/>
      </c>
      <c r="CE20" s="171" t="str">
        <f>IFERROR(VLOOKUP($B20,'Benchmark Data'!$B:$FF,CE$1,FALSE)/VLOOKUP($B19,'Benchmark Data'!$B:$FF,CE$1,FALSE),"")</f>
        <v/>
      </c>
      <c r="CF20" s="171" t="str">
        <f>IFERROR(VLOOKUP($B20,'Benchmark Data'!$B:$FF,CF$1,FALSE)/VLOOKUP($B19,'Benchmark Data'!$B:$FF,CF$1,FALSE),"")</f>
        <v/>
      </c>
      <c r="CG20" s="171" t="str">
        <f>IFERROR(VLOOKUP($B20,'Benchmark Data'!$B:$FF,CG$1,FALSE)/VLOOKUP($B19,'Benchmark Data'!$B:$FF,CG$1,FALSE),"")</f>
        <v/>
      </c>
      <c r="CH20" s="156"/>
      <c r="CI20" s="171" t="str">
        <f>IFERROR(VLOOKUP($B20,'Benchmark Data'!$B:$FF,CI$1,FALSE)/VLOOKUP($B19,'Benchmark Data'!$B:$FF,CI$1,FALSE),"")</f>
        <v/>
      </c>
      <c r="CJ20" s="171" t="str">
        <f>IFERROR(VLOOKUP($B20,'Benchmark Data'!$B:$FF,CJ$1,FALSE)/VLOOKUP($B19,'Benchmark Data'!$B:$FF,CJ$1,FALSE),"")</f>
        <v/>
      </c>
      <c r="CK20" s="171" t="str">
        <f>IFERROR(VLOOKUP($B20,'Benchmark Data'!$B:$AAA,CK$1,FALSE)/VLOOKUP($B19,'Benchmark Data'!$B:$AAA,CK$1,FALSE),"")</f>
        <v/>
      </c>
      <c r="CL20" s="171" t="str">
        <f>IFERROR(VLOOKUP($B20,'Benchmark Data'!$B:$AAA,CL$1,FALSE)/VLOOKUP($B19,'Benchmark Data'!$B:$AAA,CL$1,FALSE),"")</f>
        <v/>
      </c>
      <c r="CM20" s="171" t="str">
        <f>IFERROR(VLOOKUP($B20,'Benchmark Data'!$B:$AAA,CM$1,FALSE)/VLOOKUP($B19,'Benchmark Data'!$B:$AAA,CM$1,FALSE),"")</f>
        <v/>
      </c>
      <c r="CN20" s="171" t="str">
        <f>IFERROR(VLOOKUP($B20,'Benchmark Data'!$B:$AAA,CN$1,FALSE)/VLOOKUP($B19,'Benchmark Data'!$B:$AAA,CN$1,FALSE),"")</f>
        <v/>
      </c>
      <c r="CO20" s="171" t="str">
        <f>IFERROR(VLOOKUP($B20,'Benchmark Data'!$B:$AAA,CO$1,FALSE)/VLOOKUP($B19,'Benchmark Data'!$B:$AAA,CO$1,FALSE),"")</f>
        <v/>
      </c>
      <c r="CP20" s="171" t="str">
        <f>IFERROR(VLOOKUP($B20,'Benchmark Data'!$B:$AAA,CP$1,FALSE)/VLOOKUP($B19,'Benchmark Data'!$B:$AAA,CP$1,FALSE),"")</f>
        <v/>
      </c>
      <c r="CQ20" s="171" t="str">
        <f>IFERROR(VLOOKUP($B20,'Benchmark Data'!$B:$AAA,CQ$1,FALSE)/VLOOKUP($B19,'Benchmark Data'!$B:$AAA,CQ$1,FALSE),"")</f>
        <v/>
      </c>
      <c r="CR20" s="171" t="str">
        <f>IFERROR(VLOOKUP($B20,'Benchmark Data'!$B:$AAA,CR$1,FALSE)/VLOOKUP($B19,'Benchmark Data'!$B:$AAA,CR$1,FALSE),"")</f>
        <v/>
      </c>
      <c r="CS20" s="171" t="str">
        <f>IFERROR(VLOOKUP($B20,'Benchmark Data'!$B:$AAA,CS$1,FALSE)/VLOOKUP($B19,'Benchmark Data'!$B:$AAA,CS$1,FALSE),"")</f>
        <v/>
      </c>
      <c r="CT20" s="171" t="str">
        <f>IFERROR(VLOOKUP($B20,'Benchmark Data'!$B:$AAA,CT$1,FALSE)/VLOOKUP($B19,'Benchmark Data'!$B:$AAA,CT$1,FALSE),"")</f>
        <v/>
      </c>
      <c r="CU20" s="171" t="str">
        <f>IFERROR(VLOOKUP($B20,'Benchmark Data'!$B:$AAA,CU$1,FALSE)/VLOOKUP($B19,'Benchmark Data'!$B:$AAA,CU$1,FALSE),"")</f>
        <v/>
      </c>
      <c r="CV20" s="171" t="str">
        <f>IFERROR(VLOOKUP($B20,'Benchmark Data'!$B:$AAA,CV$1,FALSE)/VLOOKUP($B19,'Benchmark Data'!$B:$AAA,CV$1,FALSE),"")</f>
        <v/>
      </c>
      <c r="CW20" s="171" t="str">
        <f>IFERROR(VLOOKUP($B20,'Benchmark Data'!$B:$AAA,CW$1,FALSE)/VLOOKUP($B19,'Benchmark Data'!$B:$AAA,CW$1,FALSE),"")</f>
        <v/>
      </c>
      <c r="CX20" s="171" t="str">
        <f>IFERROR(VLOOKUP($B20,'Benchmark Data'!$B:$AAA,CX$1,FALSE)/VLOOKUP($B19,'Benchmark Data'!$B:$AAA,CX$1,FALSE),"")</f>
        <v/>
      </c>
      <c r="CY20" s="171" t="str">
        <f>IFERROR(VLOOKUP($B20,'Benchmark Data'!$B:$AAA,CY$1,FALSE)/VLOOKUP($B19,'Benchmark Data'!$B:$AAA,CY$1,FALSE),"")</f>
        <v/>
      </c>
      <c r="CZ20" s="171" t="str">
        <f>IFERROR(VLOOKUP($B20,'Benchmark Data'!$B:$AAA,CZ$1,FALSE)/VLOOKUP($B19,'Benchmark Data'!$B:$AAA,CZ$1,FALSE),"")</f>
        <v/>
      </c>
      <c r="DA20" s="171" t="str">
        <f>IFERROR(VLOOKUP($B20,'Benchmark Data'!$B:$AAA,DA$1,FALSE)/VLOOKUP($B19,'Benchmark Data'!$B:$AAA,DA$1,FALSE),"")</f>
        <v/>
      </c>
      <c r="DB20" s="171" t="str">
        <f>IFERROR(VLOOKUP($B20,'Benchmark Data'!$B:$AAA,DB$1,FALSE)/VLOOKUP($B19,'Benchmark Data'!$B:$AAA,DB$1,FALSE),"")</f>
        <v/>
      </c>
      <c r="DC20" s="171" t="str">
        <f>IFERROR(VLOOKUP($B20,'Benchmark Data'!$B:$AAA,DC$1,FALSE)/VLOOKUP($B19,'Benchmark Data'!$B:$AAA,DC$1,FALSE),"")</f>
        <v/>
      </c>
      <c r="DD20" s="171" t="str">
        <f>IFERROR(VLOOKUP($B20,'Benchmark Data'!$B:$AAA,DD$1,FALSE)/VLOOKUP($B19,'Benchmark Data'!$B:$AAA,DD$1,FALSE),"")</f>
        <v/>
      </c>
      <c r="DE20" s="171" t="str">
        <f>IFERROR(VLOOKUP($B20,'Benchmark Data'!$B:$AAA,DE$1,FALSE)/VLOOKUP($B19,'Benchmark Data'!$B:$AAA,DE$1,FALSE),"")</f>
        <v/>
      </c>
      <c r="DF20" s="171" t="str">
        <f>IFERROR(VLOOKUP($B20,'Benchmark Data'!$B:$AAA,DF$1,FALSE)/VLOOKUP($B19,'Benchmark Data'!$B:$AAA,DF$1,FALSE),"")</f>
        <v/>
      </c>
      <c r="DG20" s="171" t="str">
        <f>IFERROR(VLOOKUP($B20,'Benchmark Data'!$B:$AAA,DG$1,FALSE)/VLOOKUP($B19,'Benchmark Data'!$B:$AAA,DG$1,FALSE),"")</f>
        <v/>
      </c>
      <c r="DH20" s="171" t="str">
        <f>IFERROR(VLOOKUP($B20,'Benchmark Data'!$B:$AAA,DH$1,FALSE)/VLOOKUP($B19,'Benchmark Data'!$B:$AAA,DH$1,FALSE),"")</f>
        <v/>
      </c>
      <c r="DI20" s="171" t="str">
        <f>IFERROR(VLOOKUP($B20,'Benchmark Data'!$B:$AAA,DI$1,FALSE)/VLOOKUP($B19,'Benchmark Data'!$B:$AAA,DI$1,FALSE),"")</f>
        <v/>
      </c>
    </row>
    <row r="21" spans="1:113">
      <c r="A21" s="94">
        <f t="shared" si="33"/>
        <v>180</v>
      </c>
      <c r="B21" s="168">
        <f t="shared" si="34"/>
        <v>40602</v>
      </c>
      <c r="C21" s="171" t="str">
        <f>IFERROR(VLOOKUP($B21,'Benchmark Data'!$B:$FF,C$1,FALSE)/VLOOKUP($B20,'Benchmark Data'!$B:$FF,C$1,FALSE),"")</f>
        <v/>
      </c>
      <c r="D21" s="171" t="str">
        <f>IFERROR(VLOOKUP($B21,'Benchmark Data'!$B:$FF,D$1,FALSE)/VLOOKUP($B20,'Benchmark Data'!$B:$FF,D$1,FALSE),"")</f>
        <v/>
      </c>
      <c r="E21" s="171" t="str">
        <f>IFERROR(VLOOKUP($B21,'Benchmark Data'!$B:$FF,E$1,FALSE)/VLOOKUP($B20,'Benchmark Data'!$B:$FF,E$1,FALSE),"")</f>
        <v/>
      </c>
      <c r="F21" s="171" t="str">
        <f>IFERROR(VLOOKUP($B21,'Benchmark Data'!$B:$FF,F$1,FALSE)/VLOOKUP($B20,'Benchmark Data'!$B:$FF,F$1,FALSE),"")</f>
        <v/>
      </c>
      <c r="G21" s="171" t="str">
        <f>IFERROR(VLOOKUP($B21,'Benchmark Data'!$B:$FF,G$1,FALSE)/VLOOKUP($B20,'Benchmark Data'!$B:$FF,G$1,FALSE),"")</f>
        <v/>
      </c>
      <c r="H21" s="171" t="str">
        <f>IFERROR(VLOOKUP($B21,'Benchmark Data'!$B:$FF,H$1,FALSE)/VLOOKUP($B20,'Benchmark Data'!$B:$FF,H$1,FALSE),"")</f>
        <v/>
      </c>
      <c r="I21" s="171" t="str">
        <f>IFERROR(VLOOKUP($B21,'Benchmark Data'!$B:$FF,I$1,FALSE)/VLOOKUP($B20,'Benchmark Data'!$B:$FF,I$1,FALSE),"")</f>
        <v/>
      </c>
      <c r="J21" s="143" t="str">
        <f>IFERROR(VLOOKUP($B21,'Benchmark Data'!$B:$FF,J$1,FALSE)/VLOOKUP($B20,'Benchmark Data'!$B:$FF,J$1,FALSE)*J22,"")</f>
        <v/>
      </c>
      <c r="K21" s="156"/>
      <c r="L21" s="156"/>
      <c r="M21" s="156"/>
      <c r="N21" s="171" t="str">
        <f>IFERROR(VLOOKUP($B21,'Benchmark Data'!$B:$FF,N$1,FALSE)/VLOOKUP($B20,'Benchmark Data'!$B:$FF,N$1,FALSE),"")</f>
        <v/>
      </c>
      <c r="O21" s="171" t="str">
        <f>IFERROR(VLOOKUP($B21,'Benchmark Data'!$B:$FF,O$1,FALSE)/VLOOKUP($B20,'Benchmark Data'!$B:$FF,O$1,FALSE),"")</f>
        <v/>
      </c>
      <c r="P21" s="171" t="str">
        <f>IFERROR(VLOOKUP($B21,'Benchmark Data'!$B:$FF,P$1,FALSE)/VLOOKUP($B20,'Benchmark Data'!$B:$FF,P$1,FALSE),"")</f>
        <v/>
      </c>
      <c r="Q21" s="156">
        <f>IFERROR(VLOOKUP($B21,'Benchmark Data'!$B:$FF,Q$1,FALSE),"")</f>
        <v>1.05342189770119</v>
      </c>
      <c r="R21" s="156"/>
      <c r="S21" s="156"/>
      <c r="T21" s="156"/>
      <c r="U21" s="156"/>
      <c r="V21" s="171">
        <f>IFERROR(VLOOKUP($B21,'Benchmark Data'!$B:$FF,V$1,FALSE)/VLOOKUP($B20,'Benchmark Data'!$B:$FF,V$1,FALSE),"")</f>
        <v>1.0443670535607648</v>
      </c>
      <c r="W21" s="171" t="str">
        <f>IFERROR(VLOOKUP($B21,'Benchmark Data'!$B:$FF,W$1,FALSE)/VLOOKUP($B20,'Benchmark Data'!$B:$FF,W$1,FALSE),"")</f>
        <v/>
      </c>
      <c r="X21" s="171" t="str">
        <f>IFERROR(VLOOKUP($B21,'Benchmark Data'!$B:$FF,X$1,FALSE)/VLOOKUP($B20,'Benchmark Data'!$B:$FF,X$1,FALSE),"")</f>
        <v/>
      </c>
      <c r="Y21" s="171" t="str">
        <f>IFERROR(VLOOKUP($B21,'Benchmark Data'!$B:$FF,Y$1,FALSE)/VLOOKUP($B20,'Benchmark Data'!$B:$FF,Y$1,FALSE),"")</f>
        <v/>
      </c>
      <c r="Z21" s="171" t="str">
        <f>IFERROR(VLOOKUP($B21,'Benchmark Data'!$B:$FF,Z$1,FALSE)/VLOOKUP($B20,'Benchmark Data'!$B:$FF,Z$1,FALSE),"")</f>
        <v/>
      </c>
      <c r="AA21" s="171" t="str">
        <f>IFERROR(VLOOKUP($B21,'Benchmark Data'!$B:$FF,AA$1,FALSE)/VLOOKUP($B20,'Benchmark Data'!$B:$FF,AA$1,FALSE),"")</f>
        <v/>
      </c>
      <c r="AB21" s="171" t="str">
        <f>IFERROR(VLOOKUP($B21,'Benchmark Data'!$B:$FF,AB$1,FALSE)/VLOOKUP($B20,'Benchmark Data'!$B:$FF,AB$1,FALSE),"")</f>
        <v/>
      </c>
      <c r="AC21" s="171" t="str">
        <f>IFERROR(VLOOKUP($B21,'Benchmark Data'!$B:$FF,AC$1,FALSE)/VLOOKUP($B20,'Benchmark Data'!$B:$FF,AC$1,FALSE),"")</f>
        <v/>
      </c>
      <c r="AD21" s="171" t="str">
        <f>IFERROR(VLOOKUP($B21,'Benchmark Data'!$B:$FF,AD$1,FALSE)/VLOOKUP($B20,'Benchmark Data'!$B:$FF,AD$1,FALSE),"")</f>
        <v/>
      </c>
      <c r="AE21" s="171" t="str">
        <f>IFERROR(VLOOKUP($B21,'Benchmark Data'!$B:$FF,AE$1,FALSE)/VLOOKUP($B20,'Benchmark Data'!$B:$FF,AE$1,FALSE),"")</f>
        <v/>
      </c>
      <c r="AF21" s="171" t="str">
        <f>IFERROR(VLOOKUP($B21,'Benchmark Data'!$B:$FF,AF$1,FALSE)/VLOOKUP($B20,'Benchmark Data'!$B:$FF,AF$1,FALSE),"")</f>
        <v/>
      </c>
      <c r="AG21" s="171" t="str">
        <f>IFERROR(VLOOKUP($B21,'Benchmark Data'!$B:$FF,AG$1,FALSE)/VLOOKUP($B20,'Benchmark Data'!$B:$FF,AG$1,FALSE),"")</f>
        <v/>
      </c>
      <c r="AH21" s="171" t="str">
        <f>IFERROR(VLOOKUP($B21,'Benchmark Data'!$B:$FF,AH$1,FALSE)/VLOOKUP($B20,'Benchmark Data'!$B:$FF,AH$1,FALSE),"")</f>
        <v/>
      </c>
      <c r="AI21" s="171" t="str">
        <f>IFERROR(VLOOKUP($B21,'Benchmark Data'!$B:$FF,AI$1,FALSE)/VLOOKUP($B20,'Benchmark Data'!$B:$FF,AI$1,FALSE),"")</f>
        <v/>
      </c>
      <c r="AJ21" s="171" t="str">
        <f>IFERROR(VLOOKUP($B21,'Benchmark Data'!$B:$FF,AJ$1,FALSE)/VLOOKUP($B20,'Benchmark Data'!$B:$FF,AJ$1,FALSE),"")</f>
        <v/>
      </c>
      <c r="AK21" s="171" t="str">
        <f>IFERROR(VLOOKUP($B21,'Benchmark Data'!$B:$FF,AK$1,FALSE)/VLOOKUP($B20,'Benchmark Data'!$B:$FF,AK$1,FALSE),"")</f>
        <v/>
      </c>
      <c r="AL21" s="171" t="str">
        <f>IFERROR(VLOOKUP($B21,'Benchmark Data'!$B:$FF,AL$1,FALSE)/VLOOKUP($B20,'Benchmark Data'!$B:$FF,AL$1,FALSE),"")</f>
        <v/>
      </c>
      <c r="AM21" s="171" t="str">
        <f>IFERROR(VLOOKUP($B21,'Benchmark Data'!$B:$FF,AM$1,FALSE)/VLOOKUP($B20,'Benchmark Data'!$B:$FF,AM$1,FALSE),"")</f>
        <v/>
      </c>
      <c r="AN21" s="171" t="str">
        <f>IFERROR(VLOOKUP($B21,'Benchmark Data'!$B:$FF,AN$1,FALSE)/VLOOKUP($B20,'Benchmark Data'!$B:$FF,AN$1,FALSE),"")</f>
        <v/>
      </c>
      <c r="AO21" s="171" t="str">
        <f>IFERROR(VLOOKUP($B21,'Benchmark Data'!$B:$FF,AO$1,FALSE)/VLOOKUP($B20,'Benchmark Data'!$B:$FF,AO$1,FALSE),"")</f>
        <v/>
      </c>
      <c r="AP21" s="171" t="str">
        <f>IFERROR(VLOOKUP($B21,'Benchmark Data'!$B:$FF,AP$1,FALSE)/VLOOKUP($B20,'Benchmark Data'!$B:$FF,AP$1,FALSE),"")</f>
        <v/>
      </c>
      <c r="AQ21" s="171" t="str">
        <f>IFERROR(VLOOKUP($B21,'Benchmark Data'!$B:$FF,AQ$1,FALSE)/VLOOKUP($B20,'Benchmark Data'!$B:$FF,AQ$1,FALSE),"")</f>
        <v/>
      </c>
      <c r="AR21" s="171" t="str">
        <f>IFERROR(VLOOKUP($B21,'Benchmark Data'!$B:$FF,AR$1,FALSE)/VLOOKUP($B20,'Benchmark Data'!$B:$FF,AR$1,FALSE),"")</f>
        <v/>
      </c>
      <c r="AS21" s="171" t="str">
        <f>IFERROR(VLOOKUP($B21,'Benchmark Data'!$B:$FF,AS$1,FALSE)/VLOOKUP($B20,'Benchmark Data'!$B:$FF,AS$1,FALSE),"")</f>
        <v/>
      </c>
      <c r="AT21" s="171" t="str">
        <f>IFERROR(VLOOKUP($B21,'Benchmark Data'!$B:$FF,AT$1,FALSE)/VLOOKUP($B20,'Benchmark Data'!$B:$FF,AT$1,FALSE),"")</f>
        <v/>
      </c>
      <c r="AU21" s="171" t="str">
        <f>IFERROR(VLOOKUP($B21,'Benchmark Data'!$B:$FF,AU$1,FALSE)/VLOOKUP($B20,'Benchmark Data'!$B:$FF,AU$1,FALSE),"")</f>
        <v/>
      </c>
      <c r="AV21" s="171" t="str">
        <f>IFERROR(VLOOKUP($B21,'Benchmark Data'!$B:$FF,AV$1,FALSE)/VLOOKUP($B20,'Benchmark Data'!$B:$FF,AV$1,FALSE),"")</f>
        <v/>
      </c>
      <c r="AW21" s="171" t="str">
        <f>IFERROR(VLOOKUP($B21,'Benchmark Data'!$B:$FF,AW$1,FALSE)/VLOOKUP($B20,'Benchmark Data'!$B:$FF,AW$1,FALSE),"")</f>
        <v/>
      </c>
      <c r="AX21" s="171" t="str">
        <f>IFERROR(VLOOKUP($B21,'Benchmark Data'!$B:$FF,AX$1,FALSE)/VLOOKUP($B20,'Benchmark Data'!$B:$FF,AX$1,FALSE),"")</f>
        <v/>
      </c>
      <c r="AY21" s="171" t="str">
        <f>IFERROR(VLOOKUP($B21,'Benchmark Data'!$B:$FF,AY$1,FALSE)/VLOOKUP($B20,'Benchmark Data'!$B:$FF,AY$1,FALSE),"")</f>
        <v/>
      </c>
      <c r="AZ21" s="156"/>
      <c r="BA21" s="156"/>
      <c r="BB21" s="171" t="str">
        <f>IFERROR(VLOOKUP($B21,'Benchmark Data'!$B:$FF,BB$1,FALSE)/VLOOKUP($B20,'Benchmark Data'!$B:$FF,BB$1,FALSE),"")</f>
        <v/>
      </c>
      <c r="BC21" s="171" t="str">
        <f>IFERROR(VLOOKUP($B21,'Benchmark Data'!$B:$FF,BC$1,FALSE)/VLOOKUP($B20,'Benchmark Data'!$B:$FF,BC$1,FALSE),"")</f>
        <v/>
      </c>
      <c r="BD21" s="171" t="str">
        <f>IFERROR(VLOOKUP($B21,'Benchmark Data'!$B:$FF,BD$1,FALSE)/VLOOKUP($B20,'Benchmark Data'!$B:$FF,BD$1,FALSE),"")</f>
        <v/>
      </c>
      <c r="BE21" s="171" t="str">
        <f>IFERROR(VLOOKUP($B21,'Benchmark Data'!$B:$FF,BE$1,FALSE)/VLOOKUP($B20,'Benchmark Data'!$B:$FF,BE$1,FALSE),"")</f>
        <v/>
      </c>
      <c r="BF21" s="171" t="str">
        <f>IFERROR(VLOOKUP($B21,'Benchmark Data'!$B:$FF,BF$1,FALSE)/VLOOKUP($B20,'Benchmark Data'!$B:$FF,BF$1,FALSE),"")</f>
        <v/>
      </c>
      <c r="BG21" s="171" t="str">
        <f>IFERROR(VLOOKUP($B21,'Benchmark Data'!$B:$FF,BG$1,FALSE)/VLOOKUP($B20,'Benchmark Data'!$B:$FF,BG$1,FALSE),"")</f>
        <v/>
      </c>
      <c r="BH21" s="171" t="str">
        <f>IFERROR(VLOOKUP($B21,'Benchmark Data'!$B:$FF,BH$1,FALSE)/VLOOKUP($B20,'Benchmark Data'!$B:$FF,BH$1,FALSE),"")</f>
        <v/>
      </c>
      <c r="BI21" s="171" t="str">
        <f>IFERROR(VLOOKUP($B21,'Benchmark Data'!$B:$FF,BI$1,FALSE)/VLOOKUP($B20,'Benchmark Data'!$B:$FF,BI$1,FALSE),"")</f>
        <v/>
      </c>
      <c r="BJ21" s="171" t="str">
        <f>IFERROR(VLOOKUP($B21,'Benchmark Data'!$B:$FF,BJ$1,FALSE)/VLOOKUP($B20,'Benchmark Data'!$B:$FF,BJ$1,FALSE),"")</f>
        <v/>
      </c>
      <c r="BK21" s="171" t="str">
        <f>IFERROR(VLOOKUP($B21,'Benchmark Data'!$B:$FF,BK$1,FALSE)/VLOOKUP($B20,'Benchmark Data'!$B:$FF,BK$1,FALSE),"")</f>
        <v/>
      </c>
      <c r="BL21" s="171" t="str">
        <f>IFERROR(VLOOKUP($B21,'Benchmark Data'!$B:$FF,BL$1,FALSE)/VLOOKUP($B20,'Benchmark Data'!$B:$FF,BL$1,FALSE),"")</f>
        <v/>
      </c>
      <c r="BM21" s="171" t="str">
        <f>IFERROR(VLOOKUP($B21,'Benchmark Data'!$B:$FF,BM$1,FALSE)/VLOOKUP($B20,'Benchmark Data'!$B:$FF,BM$1,FALSE),"")</f>
        <v/>
      </c>
      <c r="BN21" s="171" t="str">
        <f>IFERROR(VLOOKUP($B21,'Benchmark Data'!$B:$FF,BN$1,FALSE)/VLOOKUP($B20,'Benchmark Data'!$B:$FF,BN$1,FALSE),"")</f>
        <v/>
      </c>
      <c r="BO21" s="171" t="str">
        <f>IFERROR(VLOOKUP($B21,'Benchmark Data'!$B:$FF,BO$1,FALSE)/VLOOKUP($B20,'Benchmark Data'!$B:$FF,BO$1,FALSE),"")</f>
        <v/>
      </c>
      <c r="BP21" s="171" t="str">
        <f>IFERROR(VLOOKUP($B21,'Benchmark Data'!$B:$FF,BP$1,FALSE)/VLOOKUP($B20,'Benchmark Data'!$B:$FF,BP$1,FALSE),"")</f>
        <v/>
      </c>
      <c r="BQ21" s="171" t="str">
        <f>IFERROR(VLOOKUP($B21,'Benchmark Data'!$B:$FF,BQ$1,FALSE)/VLOOKUP($B20,'Benchmark Data'!$B:$FF,BQ$1,FALSE),"")</f>
        <v/>
      </c>
      <c r="BR21" s="171" t="str">
        <f>IFERROR(VLOOKUP($B21,'Benchmark Data'!$B:$FF,BR$1,FALSE)/VLOOKUP($B20,'Benchmark Data'!$B:$FF,BR$1,FALSE),"")</f>
        <v/>
      </c>
      <c r="BS21" s="171" t="str">
        <f>IFERROR(VLOOKUP($B21,'Benchmark Data'!$B:$FF,BS$1,FALSE)/VLOOKUP($B20,'Benchmark Data'!$B:$FF,BS$1,FALSE),"")</f>
        <v/>
      </c>
      <c r="BT21" s="171" t="str">
        <f>IFERROR(VLOOKUP($B21,'Benchmark Data'!$B:$FF,BT$1,FALSE)/VLOOKUP($B20,'Benchmark Data'!$B:$FF,BT$1,FALSE),"")</f>
        <v/>
      </c>
      <c r="BU21" s="171" t="str">
        <f>IFERROR(VLOOKUP($B21,'Benchmark Data'!$B:$FF,BU$1,FALSE)/VLOOKUP($B20,'Benchmark Data'!$B:$FF,BU$1,FALSE),"")</f>
        <v/>
      </c>
      <c r="BV21" s="171" t="str">
        <f>IFERROR(VLOOKUP($B21,'Benchmark Data'!$B:$FF,BV$1,FALSE)/VLOOKUP($B20,'Benchmark Data'!$B:$FF,BV$1,FALSE),"")</f>
        <v/>
      </c>
      <c r="BW21" s="171" t="str">
        <f>IFERROR(VLOOKUP($B21,'Benchmark Data'!$B:$FF,BW$1,FALSE)/VLOOKUP($B20,'Benchmark Data'!$B:$FF,BW$1,FALSE),"")</f>
        <v/>
      </c>
      <c r="BX21" s="171" t="str">
        <f>IFERROR(VLOOKUP($B21,'Benchmark Data'!$B:$FF,BX$1,FALSE)/VLOOKUP($B20,'Benchmark Data'!$B:$FF,BX$1,FALSE),"")</f>
        <v/>
      </c>
      <c r="BY21" s="171" t="str">
        <f>IFERROR(VLOOKUP($B21,'Benchmark Data'!$B:$FF,BY$1,FALSE)/VLOOKUP($B20,'Benchmark Data'!$B:$FF,BY$1,FALSE),"")</f>
        <v/>
      </c>
      <c r="BZ21" s="171" t="str">
        <f>IFERROR(VLOOKUP($B21,'Benchmark Data'!$B:$FF,BZ$1,FALSE)/VLOOKUP($B20,'Benchmark Data'!$B:$FF,BZ$1,FALSE),"")</f>
        <v/>
      </c>
      <c r="CA21" s="171" t="str">
        <f>IFERROR(VLOOKUP($B21,'Benchmark Data'!$B:$FF,CA$1,FALSE)/VLOOKUP($B20,'Benchmark Data'!$B:$FF,CA$1,FALSE),"")</f>
        <v/>
      </c>
      <c r="CB21" s="171" t="str">
        <f>IFERROR(VLOOKUP($B21,'Benchmark Data'!$B:$FF,CB$1,FALSE)/VLOOKUP($B20,'Benchmark Data'!$B:$FF,CB$1,FALSE),"")</f>
        <v/>
      </c>
      <c r="CC21" s="171" t="str">
        <f>IFERROR(VLOOKUP($B21,'Benchmark Data'!$B:$FF,CC$1,FALSE)/VLOOKUP($B20,'Benchmark Data'!$B:$FF,CC$1,FALSE),"")</f>
        <v/>
      </c>
      <c r="CD21" s="171" t="str">
        <f>IFERROR(VLOOKUP($B21,'Benchmark Data'!$B:$FF,CD$1,FALSE)/VLOOKUP($B20,'Benchmark Data'!$B:$FF,CD$1,FALSE),"")</f>
        <v/>
      </c>
      <c r="CE21" s="171" t="str">
        <f>IFERROR(VLOOKUP($B21,'Benchmark Data'!$B:$FF,CE$1,FALSE)/VLOOKUP($B20,'Benchmark Data'!$B:$FF,CE$1,FALSE),"")</f>
        <v/>
      </c>
      <c r="CF21" s="171" t="str">
        <f>IFERROR(VLOOKUP($B21,'Benchmark Data'!$B:$FF,CF$1,FALSE)/VLOOKUP($B20,'Benchmark Data'!$B:$FF,CF$1,FALSE),"")</f>
        <v/>
      </c>
      <c r="CG21" s="171" t="str">
        <f>IFERROR(VLOOKUP($B21,'Benchmark Data'!$B:$FF,CG$1,FALSE)/VLOOKUP($B20,'Benchmark Data'!$B:$FF,CG$1,FALSE),"")</f>
        <v/>
      </c>
      <c r="CH21" s="156"/>
      <c r="CI21" s="171" t="str">
        <f>IFERROR(VLOOKUP($B21,'Benchmark Data'!$B:$FF,CI$1,FALSE)/VLOOKUP($B20,'Benchmark Data'!$B:$FF,CI$1,FALSE),"")</f>
        <v/>
      </c>
      <c r="CJ21" s="171" t="str">
        <f>IFERROR(VLOOKUP($B21,'Benchmark Data'!$B:$FF,CJ$1,FALSE)/VLOOKUP($B20,'Benchmark Data'!$B:$FF,CJ$1,FALSE),"")</f>
        <v/>
      </c>
      <c r="CK21" s="171" t="str">
        <f>IFERROR(VLOOKUP($B21,'Benchmark Data'!$B:$AAA,CK$1,FALSE)/VLOOKUP($B20,'Benchmark Data'!$B:$AAA,CK$1,FALSE),"")</f>
        <v/>
      </c>
      <c r="CL21" s="171" t="str">
        <f>IFERROR(VLOOKUP($B21,'Benchmark Data'!$B:$AAA,CL$1,FALSE)/VLOOKUP($B20,'Benchmark Data'!$B:$AAA,CL$1,FALSE),"")</f>
        <v/>
      </c>
      <c r="CM21" s="171" t="str">
        <f>IFERROR(VLOOKUP($B21,'Benchmark Data'!$B:$AAA,CM$1,FALSE)/VLOOKUP($B20,'Benchmark Data'!$B:$AAA,CM$1,FALSE),"")</f>
        <v/>
      </c>
      <c r="CN21" s="171" t="str">
        <f>IFERROR(VLOOKUP($B21,'Benchmark Data'!$B:$AAA,CN$1,FALSE)/VLOOKUP($B20,'Benchmark Data'!$B:$AAA,CN$1,FALSE),"")</f>
        <v/>
      </c>
      <c r="CO21" s="171" t="str">
        <f>IFERROR(VLOOKUP($B21,'Benchmark Data'!$B:$AAA,CO$1,FALSE)/VLOOKUP($B20,'Benchmark Data'!$B:$AAA,CO$1,FALSE),"")</f>
        <v/>
      </c>
      <c r="CP21" s="171" t="str">
        <f>IFERROR(VLOOKUP($B21,'Benchmark Data'!$B:$AAA,CP$1,FALSE)/VLOOKUP($B20,'Benchmark Data'!$B:$AAA,CP$1,FALSE),"")</f>
        <v/>
      </c>
      <c r="CQ21" s="171" t="str">
        <f>IFERROR(VLOOKUP($B21,'Benchmark Data'!$B:$AAA,CQ$1,FALSE)/VLOOKUP($B20,'Benchmark Data'!$B:$AAA,CQ$1,FALSE),"")</f>
        <v/>
      </c>
      <c r="CR21" s="171" t="str">
        <f>IFERROR(VLOOKUP($B21,'Benchmark Data'!$B:$AAA,CR$1,FALSE)/VLOOKUP($B20,'Benchmark Data'!$B:$AAA,CR$1,FALSE),"")</f>
        <v/>
      </c>
      <c r="CS21" s="171" t="str">
        <f>IFERROR(VLOOKUP($B21,'Benchmark Data'!$B:$AAA,CS$1,FALSE)/VLOOKUP($B20,'Benchmark Data'!$B:$AAA,CS$1,FALSE),"")</f>
        <v/>
      </c>
      <c r="CT21" s="171" t="str">
        <f>IFERROR(VLOOKUP($B21,'Benchmark Data'!$B:$AAA,CT$1,FALSE)/VLOOKUP($B20,'Benchmark Data'!$B:$AAA,CT$1,FALSE),"")</f>
        <v/>
      </c>
      <c r="CU21" s="171" t="str">
        <f>IFERROR(VLOOKUP($B21,'Benchmark Data'!$B:$AAA,CU$1,FALSE)/VLOOKUP($B20,'Benchmark Data'!$B:$AAA,CU$1,FALSE),"")</f>
        <v/>
      </c>
      <c r="CV21" s="171" t="str">
        <f>IFERROR(VLOOKUP($B21,'Benchmark Data'!$B:$AAA,CV$1,FALSE)/VLOOKUP($B20,'Benchmark Data'!$B:$AAA,CV$1,FALSE),"")</f>
        <v/>
      </c>
      <c r="CW21" s="171" t="str">
        <f>IFERROR(VLOOKUP($B21,'Benchmark Data'!$B:$AAA,CW$1,FALSE)/VLOOKUP($B20,'Benchmark Data'!$B:$AAA,CW$1,FALSE),"")</f>
        <v/>
      </c>
      <c r="CX21" s="171" t="str">
        <f>IFERROR(VLOOKUP($B21,'Benchmark Data'!$B:$AAA,CX$1,FALSE)/VLOOKUP($B20,'Benchmark Data'!$B:$AAA,CX$1,FALSE),"")</f>
        <v/>
      </c>
      <c r="CY21" s="171" t="str">
        <f>IFERROR(VLOOKUP($B21,'Benchmark Data'!$B:$AAA,CY$1,FALSE)/VLOOKUP($B20,'Benchmark Data'!$B:$AAA,CY$1,FALSE),"")</f>
        <v/>
      </c>
      <c r="CZ21" s="171" t="str">
        <f>IFERROR(VLOOKUP($B21,'Benchmark Data'!$B:$AAA,CZ$1,FALSE)/VLOOKUP($B20,'Benchmark Data'!$B:$AAA,CZ$1,FALSE),"")</f>
        <v/>
      </c>
      <c r="DA21" s="171" t="str">
        <f>IFERROR(VLOOKUP($B21,'Benchmark Data'!$B:$AAA,DA$1,FALSE)/VLOOKUP($B20,'Benchmark Data'!$B:$AAA,DA$1,FALSE),"")</f>
        <v/>
      </c>
      <c r="DB21" s="171" t="str">
        <f>IFERROR(VLOOKUP($B21,'Benchmark Data'!$B:$AAA,DB$1,FALSE)/VLOOKUP($B20,'Benchmark Data'!$B:$AAA,DB$1,FALSE),"")</f>
        <v/>
      </c>
      <c r="DC21" s="171" t="str">
        <f>IFERROR(VLOOKUP($B21,'Benchmark Data'!$B:$AAA,DC$1,FALSE)/VLOOKUP($B20,'Benchmark Data'!$B:$AAA,DC$1,FALSE),"")</f>
        <v/>
      </c>
      <c r="DD21" s="171" t="str">
        <f>IFERROR(VLOOKUP($B21,'Benchmark Data'!$B:$AAA,DD$1,FALSE)/VLOOKUP($B20,'Benchmark Data'!$B:$AAA,DD$1,FALSE),"")</f>
        <v/>
      </c>
      <c r="DE21" s="171" t="str">
        <f>IFERROR(VLOOKUP($B21,'Benchmark Data'!$B:$AAA,DE$1,FALSE)/VLOOKUP($B20,'Benchmark Data'!$B:$AAA,DE$1,FALSE),"")</f>
        <v/>
      </c>
      <c r="DF21" s="171" t="str">
        <f>IFERROR(VLOOKUP($B21,'Benchmark Data'!$B:$AAA,DF$1,FALSE)/VLOOKUP($B20,'Benchmark Data'!$B:$AAA,DF$1,FALSE),"")</f>
        <v/>
      </c>
      <c r="DG21" s="171" t="str">
        <f>IFERROR(VLOOKUP($B21,'Benchmark Data'!$B:$AAA,DG$1,FALSE)/VLOOKUP($B20,'Benchmark Data'!$B:$AAA,DG$1,FALSE),"")</f>
        <v/>
      </c>
      <c r="DH21" s="171" t="str">
        <f>IFERROR(VLOOKUP($B21,'Benchmark Data'!$B:$AAA,DH$1,FALSE)/VLOOKUP($B20,'Benchmark Data'!$B:$AAA,DH$1,FALSE),"")</f>
        <v/>
      </c>
      <c r="DI21" s="171" t="str">
        <f>IFERROR(VLOOKUP($B21,'Benchmark Data'!$B:$AAA,DI$1,FALSE)/VLOOKUP($B20,'Benchmark Data'!$B:$AAA,DI$1,FALSE),"")</f>
        <v/>
      </c>
    </row>
    <row r="22" spans="1:113">
      <c r="A22" s="94">
        <f t="shared" si="33"/>
        <v>179</v>
      </c>
      <c r="B22" s="168">
        <f t="shared" si="34"/>
        <v>40633</v>
      </c>
      <c r="C22" s="171" t="str">
        <f>IFERROR(VLOOKUP($B22,'Benchmark Data'!$B:$FF,C$1,FALSE)/VLOOKUP($B21,'Benchmark Data'!$B:$FF,C$1,FALSE),"")</f>
        <v/>
      </c>
      <c r="D22" s="171" t="str">
        <f>IFERROR(VLOOKUP($B22,'Benchmark Data'!$B:$FF,D$1,FALSE)/VLOOKUP($B21,'Benchmark Data'!$B:$FF,D$1,FALSE),"")</f>
        <v/>
      </c>
      <c r="E22" s="171" t="str">
        <f>IFERROR(VLOOKUP($B22,'Benchmark Data'!$B:$FF,E$1,FALSE)/VLOOKUP($B21,'Benchmark Data'!$B:$FF,E$1,FALSE),"")</f>
        <v/>
      </c>
      <c r="F22" s="171" t="str">
        <f>IFERROR(VLOOKUP($B22,'Benchmark Data'!$B:$FF,F$1,FALSE)/VLOOKUP($B21,'Benchmark Data'!$B:$FF,F$1,FALSE),"")</f>
        <v/>
      </c>
      <c r="G22" s="171" t="str">
        <f>IFERROR(VLOOKUP($B22,'Benchmark Data'!$B:$FF,G$1,FALSE)/VLOOKUP($B21,'Benchmark Data'!$B:$FF,G$1,FALSE),"")</f>
        <v/>
      </c>
      <c r="H22" s="171" t="str">
        <f>IFERROR(VLOOKUP($B22,'Benchmark Data'!$B:$FF,H$1,FALSE)/VLOOKUP($B21,'Benchmark Data'!$B:$FF,H$1,FALSE),"")</f>
        <v/>
      </c>
      <c r="I22" s="171" t="str">
        <f>IFERROR(VLOOKUP($B22,'Benchmark Data'!$B:$FF,I$1,FALSE)/VLOOKUP($B21,'Benchmark Data'!$B:$FF,I$1,FALSE),"")</f>
        <v/>
      </c>
      <c r="J22" s="143" t="str">
        <f>IFERROR(VLOOKUP($B22,'Benchmark Data'!$B:$FF,J$1,FALSE)/VLOOKUP($B21,'Benchmark Data'!$B:$FF,J$1,FALSE)*J23,"")</f>
        <v/>
      </c>
      <c r="K22" s="156"/>
      <c r="L22" s="156"/>
      <c r="M22" s="156"/>
      <c r="N22" s="171" t="str">
        <f>IFERROR(VLOOKUP($B22,'Benchmark Data'!$B:$FF,N$1,FALSE)/VLOOKUP($B21,'Benchmark Data'!$B:$FF,N$1,FALSE),"")</f>
        <v/>
      </c>
      <c r="O22" s="171" t="str">
        <f>IFERROR(VLOOKUP($B22,'Benchmark Data'!$B:$FF,O$1,FALSE)/VLOOKUP($B21,'Benchmark Data'!$B:$FF,O$1,FALSE),"")</f>
        <v/>
      </c>
      <c r="P22" s="171" t="str">
        <f>IFERROR(VLOOKUP($B22,'Benchmark Data'!$B:$FF,P$1,FALSE)/VLOOKUP($B21,'Benchmark Data'!$B:$FF,P$1,FALSE),"")</f>
        <v/>
      </c>
      <c r="Q22" s="156">
        <f>IFERROR(VLOOKUP($B22,'Benchmark Data'!$B:$FF,Q$1,FALSE),"")</f>
        <v>1.0344667349843022</v>
      </c>
      <c r="R22" s="156"/>
      <c r="S22" s="156"/>
      <c r="T22" s="156"/>
      <c r="U22" s="156"/>
      <c r="V22" s="171">
        <f>IFERROR(VLOOKUP($B22,'Benchmark Data'!$B:$FF,V$1,FALSE)/VLOOKUP($B21,'Benchmark Data'!$B:$FF,V$1,FALSE),"")</f>
        <v>1.0012475665953648</v>
      </c>
      <c r="W22" s="171" t="str">
        <f>IFERROR(VLOOKUP($B22,'Benchmark Data'!$B:$FF,W$1,FALSE)/VLOOKUP($B21,'Benchmark Data'!$B:$FF,W$1,FALSE),"")</f>
        <v/>
      </c>
      <c r="X22" s="171" t="str">
        <f>IFERROR(VLOOKUP($B22,'Benchmark Data'!$B:$FF,X$1,FALSE)/VLOOKUP($B21,'Benchmark Data'!$B:$FF,X$1,FALSE),"")</f>
        <v/>
      </c>
      <c r="Y22" s="171" t="str">
        <f>IFERROR(VLOOKUP($B22,'Benchmark Data'!$B:$FF,Y$1,FALSE)/VLOOKUP($B21,'Benchmark Data'!$B:$FF,Y$1,FALSE),"")</f>
        <v/>
      </c>
      <c r="Z22" s="171" t="str">
        <f>IFERROR(VLOOKUP($B22,'Benchmark Data'!$B:$FF,Z$1,FALSE)/VLOOKUP($B21,'Benchmark Data'!$B:$FF,Z$1,FALSE),"")</f>
        <v/>
      </c>
      <c r="AA22" s="171" t="str">
        <f>IFERROR(VLOOKUP($B22,'Benchmark Data'!$B:$FF,AA$1,FALSE)/VLOOKUP($B21,'Benchmark Data'!$B:$FF,AA$1,FALSE),"")</f>
        <v/>
      </c>
      <c r="AB22" s="171" t="str">
        <f>IFERROR(VLOOKUP($B22,'Benchmark Data'!$B:$FF,AB$1,FALSE)/VLOOKUP($B21,'Benchmark Data'!$B:$FF,AB$1,FALSE),"")</f>
        <v/>
      </c>
      <c r="AC22" s="171" t="str">
        <f>IFERROR(VLOOKUP($B22,'Benchmark Data'!$B:$FF,AC$1,FALSE)/VLOOKUP($B21,'Benchmark Data'!$B:$FF,AC$1,FALSE),"")</f>
        <v/>
      </c>
      <c r="AD22" s="171" t="str">
        <f>IFERROR(VLOOKUP($B22,'Benchmark Data'!$B:$FF,AD$1,FALSE)/VLOOKUP($B21,'Benchmark Data'!$B:$FF,AD$1,FALSE),"")</f>
        <v/>
      </c>
      <c r="AE22" s="171" t="str">
        <f>IFERROR(VLOOKUP($B22,'Benchmark Data'!$B:$FF,AE$1,FALSE)/VLOOKUP($B21,'Benchmark Data'!$B:$FF,AE$1,FALSE),"")</f>
        <v/>
      </c>
      <c r="AF22" s="171" t="str">
        <f>IFERROR(VLOOKUP($B22,'Benchmark Data'!$B:$FF,AF$1,FALSE)/VLOOKUP($B21,'Benchmark Data'!$B:$FF,AF$1,FALSE),"")</f>
        <v/>
      </c>
      <c r="AG22" s="171" t="str">
        <f>IFERROR(VLOOKUP($B22,'Benchmark Data'!$B:$FF,AG$1,FALSE)/VLOOKUP($B21,'Benchmark Data'!$B:$FF,AG$1,FALSE),"")</f>
        <v/>
      </c>
      <c r="AH22" s="171" t="str">
        <f>IFERROR(VLOOKUP($B22,'Benchmark Data'!$B:$FF,AH$1,FALSE)/VLOOKUP($B21,'Benchmark Data'!$B:$FF,AH$1,FALSE),"")</f>
        <v/>
      </c>
      <c r="AI22" s="171" t="str">
        <f>IFERROR(VLOOKUP($B22,'Benchmark Data'!$B:$FF,AI$1,FALSE)/VLOOKUP($B21,'Benchmark Data'!$B:$FF,AI$1,FALSE),"")</f>
        <v/>
      </c>
      <c r="AJ22" s="171" t="str">
        <f>IFERROR(VLOOKUP($B22,'Benchmark Data'!$B:$FF,AJ$1,FALSE)/VLOOKUP($B21,'Benchmark Data'!$B:$FF,AJ$1,FALSE),"")</f>
        <v/>
      </c>
      <c r="AK22" s="171" t="str">
        <f>IFERROR(VLOOKUP($B22,'Benchmark Data'!$B:$FF,AK$1,FALSE)/VLOOKUP($B21,'Benchmark Data'!$B:$FF,AK$1,FALSE),"")</f>
        <v/>
      </c>
      <c r="AL22" s="171" t="str">
        <f>IFERROR(VLOOKUP($B22,'Benchmark Data'!$B:$FF,AL$1,FALSE)/VLOOKUP($B21,'Benchmark Data'!$B:$FF,AL$1,FALSE),"")</f>
        <v/>
      </c>
      <c r="AM22" s="171" t="str">
        <f>IFERROR(VLOOKUP($B22,'Benchmark Data'!$B:$FF,AM$1,FALSE)/VLOOKUP($B21,'Benchmark Data'!$B:$FF,AM$1,FALSE),"")</f>
        <v/>
      </c>
      <c r="AN22" s="171" t="str">
        <f>IFERROR(VLOOKUP($B22,'Benchmark Data'!$B:$FF,AN$1,FALSE)/VLOOKUP($B21,'Benchmark Data'!$B:$FF,AN$1,FALSE),"")</f>
        <v/>
      </c>
      <c r="AO22" s="171" t="str">
        <f>IFERROR(VLOOKUP($B22,'Benchmark Data'!$B:$FF,AO$1,FALSE)/VLOOKUP($B21,'Benchmark Data'!$B:$FF,AO$1,FALSE),"")</f>
        <v/>
      </c>
      <c r="AP22" s="171" t="str">
        <f>IFERROR(VLOOKUP($B22,'Benchmark Data'!$B:$FF,AP$1,FALSE)/VLOOKUP($B21,'Benchmark Data'!$B:$FF,AP$1,FALSE),"")</f>
        <v/>
      </c>
      <c r="AQ22" s="171" t="str">
        <f>IFERROR(VLOOKUP($B22,'Benchmark Data'!$B:$FF,AQ$1,FALSE)/VLOOKUP($B21,'Benchmark Data'!$B:$FF,AQ$1,FALSE),"")</f>
        <v/>
      </c>
      <c r="AR22" s="171" t="str">
        <f>IFERROR(VLOOKUP($B22,'Benchmark Data'!$B:$FF,AR$1,FALSE)/VLOOKUP($B21,'Benchmark Data'!$B:$FF,AR$1,FALSE),"")</f>
        <v/>
      </c>
      <c r="AS22" s="171" t="str">
        <f>IFERROR(VLOOKUP($B22,'Benchmark Data'!$B:$FF,AS$1,FALSE)/VLOOKUP($B21,'Benchmark Data'!$B:$FF,AS$1,FALSE),"")</f>
        <v/>
      </c>
      <c r="AT22" s="171" t="str">
        <f>IFERROR(VLOOKUP($B22,'Benchmark Data'!$B:$FF,AT$1,FALSE)/VLOOKUP($B21,'Benchmark Data'!$B:$FF,AT$1,FALSE),"")</f>
        <v/>
      </c>
      <c r="AU22" s="171" t="str">
        <f>IFERROR(VLOOKUP($B22,'Benchmark Data'!$B:$FF,AU$1,FALSE)/VLOOKUP($B21,'Benchmark Data'!$B:$FF,AU$1,FALSE),"")</f>
        <v/>
      </c>
      <c r="AV22" s="171" t="str">
        <f>IFERROR(VLOOKUP($B22,'Benchmark Data'!$B:$FF,AV$1,FALSE)/VLOOKUP($B21,'Benchmark Data'!$B:$FF,AV$1,FALSE),"")</f>
        <v/>
      </c>
      <c r="AW22" s="171" t="str">
        <f>IFERROR(VLOOKUP($B22,'Benchmark Data'!$B:$FF,AW$1,FALSE)/VLOOKUP($B21,'Benchmark Data'!$B:$FF,AW$1,FALSE),"")</f>
        <v/>
      </c>
      <c r="AX22" s="171" t="str">
        <f>IFERROR(VLOOKUP($B22,'Benchmark Data'!$B:$FF,AX$1,FALSE)/VLOOKUP($B21,'Benchmark Data'!$B:$FF,AX$1,FALSE),"")</f>
        <v/>
      </c>
      <c r="AY22" s="171" t="str">
        <f>IFERROR(VLOOKUP($B22,'Benchmark Data'!$B:$FF,AY$1,FALSE)/VLOOKUP($B21,'Benchmark Data'!$B:$FF,AY$1,FALSE),"")</f>
        <v/>
      </c>
      <c r="AZ22" s="156"/>
      <c r="BA22" s="156"/>
      <c r="BB22" s="171" t="str">
        <f>IFERROR(VLOOKUP($B22,'Benchmark Data'!$B:$FF,BB$1,FALSE)/VLOOKUP($B21,'Benchmark Data'!$B:$FF,BB$1,FALSE),"")</f>
        <v/>
      </c>
      <c r="BC22" s="171" t="str">
        <f>IFERROR(VLOOKUP($B22,'Benchmark Data'!$B:$FF,BC$1,FALSE)/VLOOKUP($B21,'Benchmark Data'!$B:$FF,BC$1,FALSE),"")</f>
        <v/>
      </c>
      <c r="BD22" s="171" t="str">
        <f>IFERROR(VLOOKUP($B22,'Benchmark Data'!$B:$FF,BD$1,FALSE)/VLOOKUP($B21,'Benchmark Data'!$B:$FF,BD$1,FALSE),"")</f>
        <v/>
      </c>
      <c r="BE22" s="171" t="str">
        <f>IFERROR(VLOOKUP($B22,'Benchmark Data'!$B:$FF,BE$1,FALSE)/VLOOKUP($B21,'Benchmark Data'!$B:$FF,BE$1,FALSE),"")</f>
        <v/>
      </c>
      <c r="BF22" s="171" t="str">
        <f>IFERROR(VLOOKUP($B22,'Benchmark Data'!$B:$FF,BF$1,FALSE)/VLOOKUP($B21,'Benchmark Data'!$B:$FF,BF$1,FALSE),"")</f>
        <v/>
      </c>
      <c r="BG22" s="171" t="str">
        <f>IFERROR(VLOOKUP($B22,'Benchmark Data'!$B:$FF,BG$1,FALSE)/VLOOKUP($B21,'Benchmark Data'!$B:$FF,BG$1,FALSE),"")</f>
        <v/>
      </c>
      <c r="BH22" s="171" t="str">
        <f>IFERROR(VLOOKUP($B22,'Benchmark Data'!$B:$FF,BH$1,FALSE)/VLOOKUP($B21,'Benchmark Data'!$B:$FF,BH$1,FALSE),"")</f>
        <v/>
      </c>
      <c r="BI22" s="171" t="str">
        <f>IFERROR(VLOOKUP($B22,'Benchmark Data'!$B:$FF,BI$1,FALSE)/VLOOKUP($B21,'Benchmark Data'!$B:$FF,BI$1,FALSE),"")</f>
        <v/>
      </c>
      <c r="BJ22" s="171" t="str">
        <f>IFERROR(VLOOKUP($B22,'Benchmark Data'!$B:$FF,BJ$1,FALSE)/VLOOKUP($B21,'Benchmark Data'!$B:$FF,BJ$1,FALSE),"")</f>
        <v/>
      </c>
      <c r="BK22" s="171" t="str">
        <f>IFERROR(VLOOKUP($B22,'Benchmark Data'!$B:$FF,BK$1,FALSE)/VLOOKUP($B21,'Benchmark Data'!$B:$FF,BK$1,FALSE),"")</f>
        <v/>
      </c>
      <c r="BL22" s="171" t="str">
        <f>IFERROR(VLOOKUP($B22,'Benchmark Data'!$B:$FF,BL$1,FALSE)/VLOOKUP($B21,'Benchmark Data'!$B:$FF,BL$1,FALSE),"")</f>
        <v/>
      </c>
      <c r="BM22" s="171" t="str">
        <f>IFERROR(VLOOKUP($B22,'Benchmark Data'!$B:$FF,BM$1,FALSE)/VLOOKUP($B21,'Benchmark Data'!$B:$FF,BM$1,FALSE),"")</f>
        <v/>
      </c>
      <c r="BN22" s="171" t="str">
        <f>IFERROR(VLOOKUP($B22,'Benchmark Data'!$B:$FF,BN$1,FALSE)/VLOOKUP($B21,'Benchmark Data'!$B:$FF,BN$1,FALSE),"")</f>
        <v/>
      </c>
      <c r="BO22" s="171" t="str">
        <f>IFERROR(VLOOKUP($B22,'Benchmark Data'!$B:$FF,BO$1,FALSE)/VLOOKUP($B21,'Benchmark Data'!$B:$FF,BO$1,FALSE),"")</f>
        <v/>
      </c>
      <c r="BP22" s="171" t="str">
        <f>IFERROR(VLOOKUP($B22,'Benchmark Data'!$B:$FF,BP$1,FALSE)/VLOOKUP($B21,'Benchmark Data'!$B:$FF,BP$1,FALSE),"")</f>
        <v/>
      </c>
      <c r="BQ22" s="171" t="str">
        <f>IFERROR(VLOOKUP($B22,'Benchmark Data'!$B:$FF,BQ$1,FALSE)/VLOOKUP($B21,'Benchmark Data'!$B:$FF,BQ$1,FALSE),"")</f>
        <v/>
      </c>
      <c r="BR22" s="171" t="str">
        <f>IFERROR(VLOOKUP($B22,'Benchmark Data'!$B:$FF,BR$1,FALSE)/VLOOKUP($B21,'Benchmark Data'!$B:$FF,BR$1,FALSE),"")</f>
        <v/>
      </c>
      <c r="BS22" s="171" t="str">
        <f>IFERROR(VLOOKUP($B22,'Benchmark Data'!$B:$FF,BS$1,FALSE)/VLOOKUP($B21,'Benchmark Data'!$B:$FF,BS$1,FALSE),"")</f>
        <v/>
      </c>
      <c r="BT22" s="171" t="str">
        <f>IFERROR(VLOOKUP($B22,'Benchmark Data'!$B:$FF,BT$1,FALSE)/VLOOKUP($B21,'Benchmark Data'!$B:$FF,BT$1,FALSE),"")</f>
        <v/>
      </c>
      <c r="BU22" s="171" t="str">
        <f>IFERROR(VLOOKUP($B22,'Benchmark Data'!$B:$FF,BU$1,FALSE)/VLOOKUP($B21,'Benchmark Data'!$B:$FF,BU$1,FALSE),"")</f>
        <v/>
      </c>
      <c r="BV22" s="171" t="str">
        <f>IFERROR(VLOOKUP($B22,'Benchmark Data'!$B:$FF,BV$1,FALSE)/VLOOKUP($B21,'Benchmark Data'!$B:$FF,BV$1,FALSE),"")</f>
        <v/>
      </c>
      <c r="BW22" s="171" t="str">
        <f>IFERROR(VLOOKUP($B22,'Benchmark Data'!$B:$FF,BW$1,FALSE)/VLOOKUP($B21,'Benchmark Data'!$B:$FF,BW$1,FALSE),"")</f>
        <v/>
      </c>
      <c r="BX22" s="171" t="str">
        <f>IFERROR(VLOOKUP($B22,'Benchmark Data'!$B:$FF,BX$1,FALSE)/VLOOKUP($B21,'Benchmark Data'!$B:$FF,BX$1,FALSE),"")</f>
        <v/>
      </c>
      <c r="BY22" s="171" t="str">
        <f>IFERROR(VLOOKUP($B22,'Benchmark Data'!$B:$FF,BY$1,FALSE)/VLOOKUP($B21,'Benchmark Data'!$B:$FF,BY$1,FALSE),"")</f>
        <v/>
      </c>
      <c r="BZ22" s="171" t="str">
        <f>IFERROR(VLOOKUP($B22,'Benchmark Data'!$B:$FF,BZ$1,FALSE)/VLOOKUP($B21,'Benchmark Data'!$B:$FF,BZ$1,FALSE),"")</f>
        <v/>
      </c>
      <c r="CA22" s="171" t="str">
        <f>IFERROR(VLOOKUP($B22,'Benchmark Data'!$B:$FF,CA$1,FALSE)/VLOOKUP($B21,'Benchmark Data'!$B:$FF,CA$1,FALSE),"")</f>
        <v/>
      </c>
      <c r="CB22" s="171" t="str">
        <f>IFERROR(VLOOKUP($B22,'Benchmark Data'!$B:$FF,CB$1,FALSE)/VLOOKUP($B21,'Benchmark Data'!$B:$FF,CB$1,FALSE),"")</f>
        <v/>
      </c>
      <c r="CC22" s="171" t="str">
        <f>IFERROR(VLOOKUP($B22,'Benchmark Data'!$B:$FF,CC$1,FALSE)/VLOOKUP($B21,'Benchmark Data'!$B:$FF,CC$1,FALSE),"")</f>
        <v/>
      </c>
      <c r="CD22" s="171" t="str">
        <f>IFERROR(VLOOKUP($B22,'Benchmark Data'!$B:$FF,CD$1,FALSE)/VLOOKUP($B21,'Benchmark Data'!$B:$FF,CD$1,FALSE),"")</f>
        <v/>
      </c>
      <c r="CE22" s="171" t="str">
        <f>IFERROR(VLOOKUP($B22,'Benchmark Data'!$B:$FF,CE$1,FALSE)/VLOOKUP($B21,'Benchmark Data'!$B:$FF,CE$1,FALSE),"")</f>
        <v/>
      </c>
      <c r="CF22" s="171" t="str">
        <f>IFERROR(VLOOKUP($B22,'Benchmark Data'!$B:$FF,CF$1,FALSE)/VLOOKUP($B21,'Benchmark Data'!$B:$FF,CF$1,FALSE),"")</f>
        <v/>
      </c>
      <c r="CG22" s="171" t="str">
        <f>IFERROR(VLOOKUP($B22,'Benchmark Data'!$B:$FF,CG$1,FALSE)/VLOOKUP($B21,'Benchmark Data'!$B:$FF,CG$1,FALSE),"")</f>
        <v/>
      </c>
      <c r="CH22" s="156"/>
      <c r="CI22" s="171" t="str">
        <f>IFERROR(VLOOKUP($B22,'Benchmark Data'!$B:$FF,CI$1,FALSE)/VLOOKUP($B21,'Benchmark Data'!$B:$FF,CI$1,FALSE),"")</f>
        <v/>
      </c>
      <c r="CJ22" s="171" t="str">
        <f>IFERROR(VLOOKUP($B22,'Benchmark Data'!$B:$FF,CJ$1,FALSE)/VLOOKUP($B21,'Benchmark Data'!$B:$FF,CJ$1,FALSE),"")</f>
        <v/>
      </c>
      <c r="CK22" s="171" t="str">
        <f>IFERROR(VLOOKUP($B22,'Benchmark Data'!$B:$AAA,CK$1,FALSE)/VLOOKUP($B21,'Benchmark Data'!$B:$AAA,CK$1,FALSE),"")</f>
        <v/>
      </c>
      <c r="CL22" s="171" t="str">
        <f>IFERROR(VLOOKUP($B22,'Benchmark Data'!$B:$AAA,CL$1,FALSE)/VLOOKUP($B21,'Benchmark Data'!$B:$AAA,CL$1,FALSE),"")</f>
        <v/>
      </c>
      <c r="CM22" s="171" t="str">
        <f>IFERROR(VLOOKUP($B22,'Benchmark Data'!$B:$AAA,CM$1,FALSE)/VLOOKUP($B21,'Benchmark Data'!$B:$AAA,CM$1,FALSE),"")</f>
        <v/>
      </c>
      <c r="CN22" s="171" t="str">
        <f>IFERROR(VLOOKUP($B22,'Benchmark Data'!$B:$AAA,CN$1,FALSE)/VLOOKUP($B21,'Benchmark Data'!$B:$AAA,CN$1,FALSE),"")</f>
        <v/>
      </c>
      <c r="CO22" s="171" t="str">
        <f>IFERROR(VLOOKUP($B22,'Benchmark Data'!$B:$AAA,CO$1,FALSE)/VLOOKUP($B21,'Benchmark Data'!$B:$AAA,CO$1,FALSE),"")</f>
        <v/>
      </c>
      <c r="CP22" s="171" t="str">
        <f>IFERROR(VLOOKUP($B22,'Benchmark Data'!$B:$AAA,CP$1,FALSE)/VLOOKUP($B21,'Benchmark Data'!$B:$AAA,CP$1,FALSE),"")</f>
        <v/>
      </c>
      <c r="CQ22" s="171" t="str">
        <f>IFERROR(VLOOKUP($B22,'Benchmark Data'!$B:$AAA,CQ$1,FALSE)/VLOOKUP($B21,'Benchmark Data'!$B:$AAA,CQ$1,FALSE),"")</f>
        <v/>
      </c>
      <c r="CR22" s="171" t="str">
        <f>IFERROR(VLOOKUP($B22,'Benchmark Data'!$B:$AAA,CR$1,FALSE)/VLOOKUP($B21,'Benchmark Data'!$B:$AAA,CR$1,FALSE),"")</f>
        <v/>
      </c>
      <c r="CS22" s="171" t="str">
        <f>IFERROR(VLOOKUP($B22,'Benchmark Data'!$B:$AAA,CS$1,FALSE)/VLOOKUP($B21,'Benchmark Data'!$B:$AAA,CS$1,FALSE),"")</f>
        <v/>
      </c>
      <c r="CT22" s="171" t="str">
        <f>IFERROR(VLOOKUP($B22,'Benchmark Data'!$B:$AAA,CT$1,FALSE)/VLOOKUP($B21,'Benchmark Data'!$B:$AAA,CT$1,FALSE),"")</f>
        <v/>
      </c>
      <c r="CU22" s="171" t="str">
        <f>IFERROR(VLOOKUP($B22,'Benchmark Data'!$B:$AAA,CU$1,FALSE)/VLOOKUP($B21,'Benchmark Data'!$B:$AAA,CU$1,FALSE),"")</f>
        <v/>
      </c>
      <c r="CV22" s="171" t="str">
        <f>IFERROR(VLOOKUP($B22,'Benchmark Data'!$B:$AAA,CV$1,FALSE)/VLOOKUP($B21,'Benchmark Data'!$B:$AAA,CV$1,FALSE),"")</f>
        <v/>
      </c>
      <c r="CW22" s="171" t="str">
        <f>IFERROR(VLOOKUP($B22,'Benchmark Data'!$B:$AAA,CW$1,FALSE)/VLOOKUP($B21,'Benchmark Data'!$B:$AAA,CW$1,FALSE),"")</f>
        <v/>
      </c>
      <c r="CX22" s="171" t="str">
        <f>IFERROR(VLOOKUP($B22,'Benchmark Data'!$B:$AAA,CX$1,FALSE)/VLOOKUP($B21,'Benchmark Data'!$B:$AAA,CX$1,FALSE),"")</f>
        <v/>
      </c>
      <c r="CY22" s="171" t="str">
        <f>IFERROR(VLOOKUP($B22,'Benchmark Data'!$B:$AAA,CY$1,FALSE)/VLOOKUP($B21,'Benchmark Data'!$B:$AAA,CY$1,FALSE),"")</f>
        <v/>
      </c>
      <c r="CZ22" s="171" t="str">
        <f>IFERROR(VLOOKUP($B22,'Benchmark Data'!$B:$AAA,CZ$1,FALSE)/VLOOKUP($B21,'Benchmark Data'!$B:$AAA,CZ$1,FALSE),"")</f>
        <v/>
      </c>
      <c r="DA22" s="171" t="str">
        <f>IFERROR(VLOOKUP($B22,'Benchmark Data'!$B:$AAA,DA$1,FALSE)/VLOOKUP($B21,'Benchmark Data'!$B:$AAA,DA$1,FALSE),"")</f>
        <v/>
      </c>
      <c r="DB22" s="171" t="str">
        <f>IFERROR(VLOOKUP($B22,'Benchmark Data'!$B:$AAA,DB$1,FALSE)/VLOOKUP($B21,'Benchmark Data'!$B:$AAA,DB$1,FALSE),"")</f>
        <v/>
      </c>
      <c r="DC22" s="171" t="str">
        <f>IFERROR(VLOOKUP($B22,'Benchmark Data'!$B:$AAA,DC$1,FALSE)/VLOOKUP($B21,'Benchmark Data'!$B:$AAA,DC$1,FALSE),"")</f>
        <v/>
      </c>
      <c r="DD22" s="171" t="str">
        <f>IFERROR(VLOOKUP($B22,'Benchmark Data'!$B:$AAA,DD$1,FALSE)/VLOOKUP($B21,'Benchmark Data'!$B:$AAA,DD$1,FALSE),"")</f>
        <v/>
      </c>
      <c r="DE22" s="171" t="str">
        <f>IFERROR(VLOOKUP($B22,'Benchmark Data'!$B:$AAA,DE$1,FALSE)/VLOOKUP($B21,'Benchmark Data'!$B:$AAA,DE$1,FALSE),"")</f>
        <v/>
      </c>
      <c r="DF22" s="171" t="str">
        <f>IFERROR(VLOOKUP($B22,'Benchmark Data'!$B:$AAA,DF$1,FALSE)/VLOOKUP($B21,'Benchmark Data'!$B:$AAA,DF$1,FALSE),"")</f>
        <v/>
      </c>
      <c r="DG22" s="171" t="str">
        <f>IFERROR(VLOOKUP($B22,'Benchmark Data'!$B:$AAA,DG$1,FALSE)/VLOOKUP($B21,'Benchmark Data'!$B:$AAA,DG$1,FALSE),"")</f>
        <v/>
      </c>
      <c r="DH22" s="171" t="str">
        <f>IFERROR(VLOOKUP($B22,'Benchmark Data'!$B:$AAA,DH$1,FALSE)/VLOOKUP($B21,'Benchmark Data'!$B:$AAA,DH$1,FALSE),"")</f>
        <v/>
      </c>
      <c r="DI22" s="171" t="str">
        <f>IFERROR(VLOOKUP($B22,'Benchmark Data'!$B:$AAA,DI$1,FALSE)/VLOOKUP($B21,'Benchmark Data'!$B:$AAA,DI$1,FALSE),"")</f>
        <v/>
      </c>
    </row>
    <row r="23" spans="1:113">
      <c r="A23" s="94">
        <f t="shared" si="33"/>
        <v>178</v>
      </c>
      <c r="B23" s="168">
        <f t="shared" si="34"/>
        <v>40663</v>
      </c>
      <c r="C23" s="171" t="str">
        <f>IFERROR(VLOOKUP($B23,'Benchmark Data'!$B:$FF,C$1,FALSE)/VLOOKUP($B22,'Benchmark Data'!$B:$FF,C$1,FALSE),"")</f>
        <v/>
      </c>
      <c r="D23" s="171" t="str">
        <f>IFERROR(VLOOKUP($B23,'Benchmark Data'!$B:$FF,D$1,FALSE)/VLOOKUP($B22,'Benchmark Data'!$B:$FF,D$1,FALSE),"")</f>
        <v/>
      </c>
      <c r="E23" s="171" t="str">
        <f>IFERROR(VLOOKUP($B23,'Benchmark Data'!$B:$FF,E$1,FALSE)/VLOOKUP($B22,'Benchmark Data'!$B:$FF,E$1,FALSE),"")</f>
        <v/>
      </c>
      <c r="F23" s="171" t="str">
        <f>IFERROR(VLOOKUP($B23,'Benchmark Data'!$B:$FF,F$1,FALSE)/VLOOKUP($B22,'Benchmark Data'!$B:$FF,F$1,FALSE),"")</f>
        <v/>
      </c>
      <c r="G23" s="171" t="str">
        <f>IFERROR(VLOOKUP($B23,'Benchmark Data'!$B:$FF,G$1,FALSE)/VLOOKUP($B22,'Benchmark Data'!$B:$FF,G$1,FALSE),"")</f>
        <v/>
      </c>
      <c r="H23" s="171" t="str">
        <f>IFERROR(VLOOKUP($B23,'Benchmark Data'!$B:$FF,H$1,FALSE)/VLOOKUP($B22,'Benchmark Data'!$B:$FF,H$1,FALSE),"")</f>
        <v/>
      </c>
      <c r="I23" s="171" t="str">
        <f>IFERROR(VLOOKUP($B23,'Benchmark Data'!$B:$FF,I$1,FALSE)/VLOOKUP($B22,'Benchmark Data'!$B:$FF,I$1,FALSE),"")</f>
        <v/>
      </c>
      <c r="J23" s="143" t="str">
        <f>IFERROR(VLOOKUP($B23,'Benchmark Data'!$B:$FF,J$1,FALSE)/VLOOKUP($B22,'Benchmark Data'!$B:$FF,J$1,FALSE)*J24,"")</f>
        <v/>
      </c>
      <c r="K23" s="156"/>
      <c r="L23" s="156"/>
      <c r="M23" s="156"/>
      <c r="N23" s="171" t="str">
        <f>IFERROR(VLOOKUP($B23,'Benchmark Data'!$B:$FF,N$1,FALSE)/VLOOKUP($B22,'Benchmark Data'!$B:$FF,N$1,FALSE),"")</f>
        <v/>
      </c>
      <c r="O23" s="171" t="str">
        <f>IFERROR(VLOOKUP($B23,'Benchmark Data'!$B:$FF,O$1,FALSE)/VLOOKUP($B22,'Benchmark Data'!$B:$FF,O$1,FALSE),"")</f>
        <v/>
      </c>
      <c r="P23" s="171" t="str">
        <f>IFERROR(VLOOKUP($B23,'Benchmark Data'!$B:$FF,P$1,FALSE)/VLOOKUP($B22,'Benchmark Data'!$B:$FF,P$1,FALSE),"")</f>
        <v/>
      </c>
      <c r="Q23" s="156">
        <f>IFERROR(VLOOKUP($B23,'Benchmark Data'!$B:$FF,Q$1,FALSE),"")</f>
        <v>0.99069098955632873</v>
      </c>
      <c r="R23" s="156"/>
      <c r="S23" s="156"/>
      <c r="T23" s="156"/>
      <c r="U23" s="156"/>
      <c r="V23" s="171">
        <f>IFERROR(VLOOKUP($B23,'Benchmark Data'!$B:$FF,V$1,FALSE)/VLOOKUP($B22,'Benchmark Data'!$B:$FF,V$1,FALSE),"")</f>
        <v>0.98978270067933627</v>
      </c>
      <c r="W23" s="171" t="str">
        <f>IFERROR(VLOOKUP($B23,'Benchmark Data'!$B:$FF,W$1,FALSE)/VLOOKUP($B22,'Benchmark Data'!$B:$FF,W$1,FALSE),"")</f>
        <v/>
      </c>
      <c r="X23" s="171" t="str">
        <f>IFERROR(VLOOKUP($B23,'Benchmark Data'!$B:$FF,X$1,FALSE)/VLOOKUP($B22,'Benchmark Data'!$B:$FF,X$1,FALSE),"")</f>
        <v/>
      </c>
      <c r="Y23" s="171" t="str">
        <f>IFERROR(VLOOKUP($B23,'Benchmark Data'!$B:$FF,Y$1,FALSE)/VLOOKUP($B22,'Benchmark Data'!$B:$FF,Y$1,FALSE),"")</f>
        <v/>
      </c>
      <c r="Z23" s="171" t="str">
        <f>IFERROR(VLOOKUP($B23,'Benchmark Data'!$B:$FF,Z$1,FALSE)/VLOOKUP($B22,'Benchmark Data'!$B:$FF,Z$1,FALSE),"")</f>
        <v/>
      </c>
      <c r="AA23" s="171" t="str">
        <f>IFERROR(VLOOKUP($B23,'Benchmark Data'!$B:$FF,AA$1,FALSE)/VLOOKUP($B22,'Benchmark Data'!$B:$FF,AA$1,FALSE),"")</f>
        <v/>
      </c>
      <c r="AB23" s="171" t="str">
        <f>IFERROR(VLOOKUP($B23,'Benchmark Data'!$B:$FF,AB$1,FALSE)/VLOOKUP($B22,'Benchmark Data'!$B:$FF,AB$1,FALSE),"")</f>
        <v/>
      </c>
      <c r="AC23" s="171" t="str">
        <f>IFERROR(VLOOKUP($B23,'Benchmark Data'!$B:$FF,AC$1,FALSE)/VLOOKUP($B22,'Benchmark Data'!$B:$FF,AC$1,FALSE),"")</f>
        <v/>
      </c>
      <c r="AD23" s="171" t="str">
        <f>IFERROR(VLOOKUP($B23,'Benchmark Data'!$B:$FF,AD$1,FALSE)/VLOOKUP($B22,'Benchmark Data'!$B:$FF,AD$1,FALSE),"")</f>
        <v/>
      </c>
      <c r="AE23" s="171" t="str">
        <f>IFERROR(VLOOKUP($B23,'Benchmark Data'!$B:$FF,AE$1,FALSE)/VLOOKUP($B22,'Benchmark Data'!$B:$FF,AE$1,FALSE),"")</f>
        <v/>
      </c>
      <c r="AF23" s="171" t="str">
        <f>IFERROR(VLOOKUP($B23,'Benchmark Data'!$B:$FF,AF$1,FALSE)/VLOOKUP($B22,'Benchmark Data'!$B:$FF,AF$1,FALSE),"")</f>
        <v/>
      </c>
      <c r="AG23" s="171" t="str">
        <f>IFERROR(VLOOKUP($B23,'Benchmark Data'!$B:$FF,AG$1,FALSE)/VLOOKUP($B22,'Benchmark Data'!$B:$FF,AG$1,FALSE),"")</f>
        <v/>
      </c>
      <c r="AH23" s="171" t="str">
        <f>IFERROR(VLOOKUP($B23,'Benchmark Data'!$B:$FF,AH$1,FALSE)/VLOOKUP($B22,'Benchmark Data'!$B:$FF,AH$1,FALSE),"")</f>
        <v/>
      </c>
      <c r="AI23" s="171" t="str">
        <f>IFERROR(VLOOKUP($B23,'Benchmark Data'!$B:$FF,AI$1,FALSE)/VLOOKUP($B22,'Benchmark Data'!$B:$FF,AI$1,FALSE),"")</f>
        <v/>
      </c>
      <c r="AJ23" s="171" t="str">
        <f>IFERROR(VLOOKUP($B23,'Benchmark Data'!$B:$FF,AJ$1,FALSE)/VLOOKUP($B22,'Benchmark Data'!$B:$FF,AJ$1,FALSE),"")</f>
        <v/>
      </c>
      <c r="AK23" s="171" t="str">
        <f>IFERROR(VLOOKUP($B23,'Benchmark Data'!$B:$FF,AK$1,FALSE)/VLOOKUP($B22,'Benchmark Data'!$B:$FF,AK$1,FALSE),"")</f>
        <v/>
      </c>
      <c r="AL23" s="171" t="str">
        <f>IFERROR(VLOOKUP($B23,'Benchmark Data'!$B:$FF,AL$1,FALSE)/VLOOKUP($B22,'Benchmark Data'!$B:$FF,AL$1,FALSE),"")</f>
        <v/>
      </c>
      <c r="AM23" s="171" t="str">
        <f>IFERROR(VLOOKUP($B23,'Benchmark Data'!$B:$FF,AM$1,FALSE)/VLOOKUP($B22,'Benchmark Data'!$B:$FF,AM$1,FALSE),"")</f>
        <v/>
      </c>
      <c r="AN23" s="171" t="str">
        <f>IFERROR(VLOOKUP($B23,'Benchmark Data'!$B:$FF,AN$1,FALSE)/VLOOKUP($B22,'Benchmark Data'!$B:$FF,AN$1,FALSE),"")</f>
        <v/>
      </c>
      <c r="AO23" s="171" t="str">
        <f>IFERROR(VLOOKUP($B23,'Benchmark Data'!$B:$FF,AO$1,FALSE)/VLOOKUP($B22,'Benchmark Data'!$B:$FF,AO$1,FALSE),"")</f>
        <v/>
      </c>
      <c r="AP23" s="171" t="str">
        <f>IFERROR(VLOOKUP($B23,'Benchmark Data'!$B:$FF,AP$1,FALSE)/VLOOKUP($B22,'Benchmark Data'!$B:$FF,AP$1,FALSE),"")</f>
        <v/>
      </c>
      <c r="AQ23" s="171" t="str">
        <f>IFERROR(VLOOKUP($B23,'Benchmark Data'!$B:$FF,AQ$1,FALSE)/VLOOKUP($B22,'Benchmark Data'!$B:$FF,AQ$1,FALSE),"")</f>
        <v/>
      </c>
      <c r="AR23" s="171" t="str">
        <f>IFERROR(VLOOKUP($B23,'Benchmark Data'!$B:$FF,AR$1,FALSE)/VLOOKUP($B22,'Benchmark Data'!$B:$FF,AR$1,FALSE),"")</f>
        <v/>
      </c>
      <c r="AS23" s="171" t="str">
        <f>IFERROR(VLOOKUP($B23,'Benchmark Data'!$B:$FF,AS$1,FALSE)/VLOOKUP($B22,'Benchmark Data'!$B:$FF,AS$1,FALSE),"")</f>
        <v/>
      </c>
      <c r="AT23" s="171" t="str">
        <f>IFERROR(VLOOKUP($B23,'Benchmark Data'!$B:$FF,AT$1,FALSE)/VLOOKUP($B22,'Benchmark Data'!$B:$FF,AT$1,FALSE),"")</f>
        <v/>
      </c>
      <c r="AU23" s="171" t="str">
        <f>IFERROR(VLOOKUP($B23,'Benchmark Data'!$B:$FF,AU$1,FALSE)/VLOOKUP($B22,'Benchmark Data'!$B:$FF,AU$1,FALSE),"")</f>
        <v/>
      </c>
      <c r="AV23" s="171" t="str">
        <f>IFERROR(VLOOKUP($B23,'Benchmark Data'!$B:$FF,AV$1,FALSE)/VLOOKUP($B22,'Benchmark Data'!$B:$FF,AV$1,FALSE),"")</f>
        <v/>
      </c>
      <c r="AW23" s="171" t="str">
        <f>IFERROR(VLOOKUP($B23,'Benchmark Data'!$B:$FF,AW$1,FALSE)/VLOOKUP($B22,'Benchmark Data'!$B:$FF,AW$1,FALSE),"")</f>
        <v/>
      </c>
      <c r="AX23" s="171" t="str">
        <f>IFERROR(VLOOKUP($B23,'Benchmark Data'!$B:$FF,AX$1,FALSE)/VLOOKUP($B22,'Benchmark Data'!$B:$FF,AX$1,FALSE),"")</f>
        <v/>
      </c>
      <c r="AY23" s="171" t="str">
        <f>IFERROR(VLOOKUP($B23,'Benchmark Data'!$B:$FF,AY$1,FALSE)/VLOOKUP($B22,'Benchmark Data'!$B:$FF,AY$1,FALSE),"")</f>
        <v/>
      </c>
      <c r="AZ23" s="156"/>
      <c r="BA23" s="156"/>
      <c r="BB23" s="171" t="str">
        <f>IFERROR(VLOOKUP($B23,'Benchmark Data'!$B:$FF,BB$1,FALSE)/VLOOKUP($B22,'Benchmark Data'!$B:$FF,BB$1,FALSE),"")</f>
        <v/>
      </c>
      <c r="BC23" s="171" t="str">
        <f>IFERROR(VLOOKUP($B23,'Benchmark Data'!$B:$FF,BC$1,FALSE)/VLOOKUP($B22,'Benchmark Data'!$B:$FF,BC$1,FALSE),"")</f>
        <v/>
      </c>
      <c r="BD23" s="171" t="str">
        <f>IFERROR(VLOOKUP($B23,'Benchmark Data'!$B:$FF,BD$1,FALSE)/VLOOKUP($B22,'Benchmark Data'!$B:$FF,BD$1,FALSE),"")</f>
        <v/>
      </c>
      <c r="BE23" s="171" t="str">
        <f>IFERROR(VLOOKUP($B23,'Benchmark Data'!$B:$FF,BE$1,FALSE)/VLOOKUP($B22,'Benchmark Data'!$B:$FF,BE$1,FALSE),"")</f>
        <v/>
      </c>
      <c r="BF23" s="171" t="str">
        <f>IFERROR(VLOOKUP($B23,'Benchmark Data'!$B:$FF,BF$1,FALSE)/VLOOKUP($B22,'Benchmark Data'!$B:$FF,BF$1,FALSE),"")</f>
        <v/>
      </c>
      <c r="BG23" s="171" t="str">
        <f>IFERROR(VLOOKUP($B23,'Benchmark Data'!$B:$FF,BG$1,FALSE)/VLOOKUP($B22,'Benchmark Data'!$B:$FF,BG$1,FALSE),"")</f>
        <v/>
      </c>
      <c r="BH23" s="171" t="str">
        <f>IFERROR(VLOOKUP($B23,'Benchmark Data'!$B:$FF,BH$1,FALSE)/VLOOKUP($B22,'Benchmark Data'!$B:$FF,BH$1,FALSE),"")</f>
        <v/>
      </c>
      <c r="BI23" s="171" t="str">
        <f>IFERROR(VLOOKUP($B23,'Benchmark Data'!$B:$FF,BI$1,FALSE)/VLOOKUP($B22,'Benchmark Data'!$B:$FF,BI$1,FALSE),"")</f>
        <v/>
      </c>
      <c r="BJ23" s="171" t="str">
        <f>IFERROR(VLOOKUP($B23,'Benchmark Data'!$B:$FF,BJ$1,FALSE)/VLOOKUP($B22,'Benchmark Data'!$B:$FF,BJ$1,FALSE),"")</f>
        <v/>
      </c>
      <c r="BK23" s="171" t="str">
        <f>IFERROR(VLOOKUP($B23,'Benchmark Data'!$B:$FF,BK$1,FALSE)/VLOOKUP($B22,'Benchmark Data'!$B:$FF,BK$1,FALSE),"")</f>
        <v/>
      </c>
      <c r="BL23" s="171" t="str">
        <f>IFERROR(VLOOKUP($B23,'Benchmark Data'!$B:$FF,BL$1,FALSE)/VLOOKUP($B22,'Benchmark Data'!$B:$FF,BL$1,FALSE),"")</f>
        <v/>
      </c>
      <c r="BM23" s="171" t="str">
        <f>IFERROR(VLOOKUP($B23,'Benchmark Data'!$B:$FF,BM$1,FALSE)/VLOOKUP($B22,'Benchmark Data'!$B:$FF,BM$1,FALSE),"")</f>
        <v/>
      </c>
      <c r="BN23" s="171" t="str">
        <f>IFERROR(VLOOKUP($B23,'Benchmark Data'!$B:$FF,BN$1,FALSE)/VLOOKUP($B22,'Benchmark Data'!$B:$FF,BN$1,FALSE),"")</f>
        <v/>
      </c>
      <c r="BO23" s="171" t="str">
        <f>IFERROR(VLOOKUP($B23,'Benchmark Data'!$B:$FF,BO$1,FALSE)/VLOOKUP($B22,'Benchmark Data'!$B:$FF,BO$1,FALSE),"")</f>
        <v/>
      </c>
      <c r="BP23" s="171" t="str">
        <f>IFERROR(VLOOKUP($B23,'Benchmark Data'!$B:$FF,BP$1,FALSE)/VLOOKUP($B22,'Benchmark Data'!$B:$FF,BP$1,FALSE),"")</f>
        <v/>
      </c>
      <c r="BQ23" s="171" t="str">
        <f>IFERROR(VLOOKUP($B23,'Benchmark Data'!$B:$FF,BQ$1,FALSE)/VLOOKUP($B22,'Benchmark Data'!$B:$FF,BQ$1,FALSE),"")</f>
        <v/>
      </c>
      <c r="BR23" s="171" t="str">
        <f>IFERROR(VLOOKUP($B23,'Benchmark Data'!$B:$FF,BR$1,FALSE)/VLOOKUP($B22,'Benchmark Data'!$B:$FF,BR$1,FALSE),"")</f>
        <v/>
      </c>
      <c r="BS23" s="171" t="str">
        <f>IFERROR(VLOOKUP($B23,'Benchmark Data'!$B:$FF,BS$1,FALSE)/VLOOKUP($B22,'Benchmark Data'!$B:$FF,BS$1,FALSE),"")</f>
        <v/>
      </c>
      <c r="BT23" s="171" t="str">
        <f>IFERROR(VLOOKUP($B23,'Benchmark Data'!$B:$FF,BT$1,FALSE)/VLOOKUP($B22,'Benchmark Data'!$B:$FF,BT$1,FALSE),"")</f>
        <v/>
      </c>
      <c r="BU23" s="171" t="str">
        <f>IFERROR(VLOOKUP($B23,'Benchmark Data'!$B:$FF,BU$1,FALSE)/VLOOKUP($B22,'Benchmark Data'!$B:$FF,BU$1,FALSE),"")</f>
        <v/>
      </c>
      <c r="BV23" s="171" t="str">
        <f>IFERROR(VLOOKUP($B23,'Benchmark Data'!$B:$FF,BV$1,FALSE)/VLOOKUP($B22,'Benchmark Data'!$B:$FF,BV$1,FALSE),"")</f>
        <v/>
      </c>
      <c r="BW23" s="171" t="str">
        <f>IFERROR(VLOOKUP($B23,'Benchmark Data'!$B:$FF,BW$1,FALSE)/VLOOKUP($B22,'Benchmark Data'!$B:$FF,BW$1,FALSE),"")</f>
        <v/>
      </c>
      <c r="BX23" s="171" t="str">
        <f>IFERROR(VLOOKUP($B23,'Benchmark Data'!$B:$FF,BX$1,FALSE)/VLOOKUP($B22,'Benchmark Data'!$B:$FF,BX$1,FALSE),"")</f>
        <v/>
      </c>
      <c r="BY23" s="171" t="str">
        <f>IFERROR(VLOOKUP($B23,'Benchmark Data'!$B:$FF,BY$1,FALSE)/VLOOKUP($B22,'Benchmark Data'!$B:$FF,BY$1,FALSE),"")</f>
        <v/>
      </c>
      <c r="BZ23" s="171" t="str">
        <f>IFERROR(VLOOKUP($B23,'Benchmark Data'!$B:$FF,BZ$1,FALSE)/VLOOKUP($B22,'Benchmark Data'!$B:$FF,BZ$1,FALSE),"")</f>
        <v/>
      </c>
      <c r="CA23" s="171" t="str">
        <f>IFERROR(VLOOKUP($B23,'Benchmark Data'!$B:$FF,CA$1,FALSE)/VLOOKUP($B22,'Benchmark Data'!$B:$FF,CA$1,FALSE),"")</f>
        <v/>
      </c>
      <c r="CB23" s="171" t="str">
        <f>IFERROR(VLOOKUP($B23,'Benchmark Data'!$B:$FF,CB$1,FALSE)/VLOOKUP($B22,'Benchmark Data'!$B:$FF,CB$1,FALSE),"")</f>
        <v/>
      </c>
      <c r="CC23" s="171" t="str">
        <f>IFERROR(VLOOKUP($B23,'Benchmark Data'!$B:$FF,CC$1,FALSE)/VLOOKUP($B22,'Benchmark Data'!$B:$FF,CC$1,FALSE),"")</f>
        <v/>
      </c>
      <c r="CD23" s="171" t="str">
        <f>IFERROR(VLOOKUP($B23,'Benchmark Data'!$B:$FF,CD$1,FALSE)/VLOOKUP($B22,'Benchmark Data'!$B:$FF,CD$1,FALSE),"")</f>
        <v/>
      </c>
      <c r="CE23" s="171" t="str">
        <f>IFERROR(VLOOKUP($B23,'Benchmark Data'!$B:$FF,CE$1,FALSE)/VLOOKUP($B22,'Benchmark Data'!$B:$FF,CE$1,FALSE),"")</f>
        <v/>
      </c>
      <c r="CF23" s="171" t="str">
        <f>IFERROR(VLOOKUP($B23,'Benchmark Data'!$B:$FF,CF$1,FALSE)/VLOOKUP($B22,'Benchmark Data'!$B:$FF,CF$1,FALSE),"")</f>
        <v/>
      </c>
      <c r="CG23" s="171" t="str">
        <f>IFERROR(VLOOKUP($B23,'Benchmark Data'!$B:$FF,CG$1,FALSE)/VLOOKUP($B22,'Benchmark Data'!$B:$FF,CG$1,FALSE),"")</f>
        <v/>
      </c>
      <c r="CH23" s="156"/>
      <c r="CI23" s="171" t="str">
        <f>IFERROR(VLOOKUP($B23,'Benchmark Data'!$B:$FF,CI$1,FALSE)/VLOOKUP($B22,'Benchmark Data'!$B:$FF,CI$1,FALSE),"")</f>
        <v/>
      </c>
      <c r="CJ23" s="171" t="str">
        <f>IFERROR(VLOOKUP($B23,'Benchmark Data'!$B:$FF,CJ$1,FALSE)/VLOOKUP($B22,'Benchmark Data'!$B:$FF,CJ$1,FALSE),"")</f>
        <v/>
      </c>
      <c r="CK23" s="171" t="str">
        <f>IFERROR(VLOOKUP($B23,'Benchmark Data'!$B:$AAA,CK$1,FALSE)/VLOOKUP($B22,'Benchmark Data'!$B:$AAA,CK$1,FALSE),"")</f>
        <v/>
      </c>
      <c r="CL23" s="171" t="str">
        <f>IFERROR(VLOOKUP($B23,'Benchmark Data'!$B:$AAA,CL$1,FALSE)/VLOOKUP($B22,'Benchmark Data'!$B:$AAA,CL$1,FALSE),"")</f>
        <v/>
      </c>
      <c r="CM23" s="171" t="str">
        <f>IFERROR(VLOOKUP($B23,'Benchmark Data'!$B:$AAA,CM$1,FALSE)/VLOOKUP($B22,'Benchmark Data'!$B:$AAA,CM$1,FALSE),"")</f>
        <v/>
      </c>
      <c r="CN23" s="171" t="str">
        <f>IFERROR(VLOOKUP($B23,'Benchmark Data'!$B:$AAA,CN$1,FALSE)/VLOOKUP($B22,'Benchmark Data'!$B:$AAA,CN$1,FALSE),"")</f>
        <v/>
      </c>
      <c r="CO23" s="171" t="str">
        <f>IFERROR(VLOOKUP($B23,'Benchmark Data'!$B:$AAA,CO$1,FALSE)/VLOOKUP($B22,'Benchmark Data'!$B:$AAA,CO$1,FALSE),"")</f>
        <v/>
      </c>
      <c r="CP23" s="171" t="str">
        <f>IFERROR(VLOOKUP($B23,'Benchmark Data'!$B:$AAA,CP$1,FALSE)/VLOOKUP($B22,'Benchmark Data'!$B:$AAA,CP$1,FALSE),"")</f>
        <v/>
      </c>
      <c r="CQ23" s="171" t="str">
        <f>IFERROR(VLOOKUP($B23,'Benchmark Data'!$B:$AAA,CQ$1,FALSE)/VLOOKUP($B22,'Benchmark Data'!$B:$AAA,CQ$1,FALSE),"")</f>
        <v/>
      </c>
      <c r="CR23" s="171" t="str">
        <f>IFERROR(VLOOKUP($B23,'Benchmark Data'!$B:$AAA,CR$1,FALSE)/VLOOKUP($B22,'Benchmark Data'!$B:$AAA,CR$1,FALSE),"")</f>
        <v/>
      </c>
      <c r="CS23" s="171" t="str">
        <f>IFERROR(VLOOKUP($B23,'Benchmark Data'!$B:$AAA,CS$1,FALSE)/VLOOKUP($B22,'Benchmark Data'!$B:$AAA,CS$1,FALSE),"")</f>
        <v/>
      </c>
      <c r="CT23" s="171" t="str">
        <f>IFERROR(VLOOKUP($B23,'Benchmark Data'!$B:$AAA,CT$1,FALSE)/VLOOKUP($B22,'Benchmark Data'!$B:$AAA,CT$1,FALSE),"")</f>
        <v/>
      </c>
      <c r="CU23" s="171" t="str">
        <f>IFERROR(VLOOKUP($B23,'Benchmark Data'!$B:$AAA,CU$1,FALSE)/VLOOKUP($B22,'Benchmark Data'!$B:$AAA,CU$1,FALSE),"")</f>
        <v/>
      </c>
      <c r="CV23" s="171" t="str">
        <f>IFERROR(VLOOKUP($B23,'Benchmark Data'!$B:$AAA,CV$1,FALSE)/VLOOKUP($B22,'Benchmark Data'!$B:$AAA,CV$1,FALSE),"")</f>
        <v/>
      </c>
      <c r="CW23" s="171" t="str">
        <f>IFERROR(VLOOKUP($B23,'Benchmark Data'!$B:$AAA,CW$1,FALSE)/VLOOKUP($B22,'Benchmark Data'!$B:$AAA,CW$1,FALSE),"")</f>
        <v/>
      </c>
      <c r="CX23" s="171" t="str">
        <f>IFERROR(VLOOKUP($B23,'Benchmark Data'!$B:$AAA,CX$1,FALSE)/VLOOKUP($B22,'Benchmark Data'!$B:$AAA,CX$1,FALSE),"")</f>
        <v/>
      </c>
      <c r="CY23" s="171" t="str">
        <f>IFERROR(VLOOKUP($B23,'Benchmark Data'!$B:$AAA,CY$1,FALSE)/VLOOKUP($B22,'Benchmark Data'!$B:$AAA,CY$1,FALSE),"")</f>
        <v/>
      </c>
      <c r="CZ23" s="171" t="str">
        <f>IFERROR(VLOOKUP($B23,'Benchmark Data'!$B:$AAA,CZ$1,FALSE)/VLOOKUP($B22,'Benchmark Data'!$B:$AAA,CZ$1,FALSE),"")</f>
        <v/>
      </c>
      <c r="DA23" s="171" t="str">
        <f>IFERROR(VLOOKUP($B23,'Benchmark Data'!$B:$AAA,DA$1,FALSE)/VLOOKUP($B22,'Benchmark Data'!$B:$AAA,DA$1,FALSE),"")</f>
        <v/>
      </c>
      <c r="DB23" s="171" t="str">
        <f>IFERROR(VLOOKUP($B23,'Benchmark Data'!$B:$AAA,DB$1,FALSE)/VLOOKUP($B22,'Benchmark Data'!$B:$AAA,DB$1,FALSE),"")</f>
        <v/>
      </c>
      <c r="DC23" s="171" t="str">
        <f>IFERROR(VLOOKUP($B23,'Benchmark Data'!$B:$AAA,DC$1,FALSE)/VLOOKUP($B22,'Benchmark Data'!$B:$AAA,DC$1,FALSE),"")</f>
        <v/>
      </c>
      <c r="DD23" s="171" t="str">
        <f>IFERROR(VLOOKUP($B23,'Benchmark Data'!$B:$AAA,DD$1,FALSE)/VLOOKUP($B22,'Benchmark Data'!$B:$AAA,DD$1,FALSE),"")</f>
        <v/>
      </c>
      <c r="DE23" s="171" t="str">
        <f>IFERROR(VLOOKUP($B23,'Benchmark Data'!$B:$AAA,DE$1,FALSE)/VLOOKUP($B22,'Benchmark Data'!$B:$AAA,DE$1,FALSE),"")</f>
        <v/>
      </c>
      <c r="DF23" s="171" t="str">
        <f>IFERROR(VLOOKUP($B23,'Benchmark Data'!$B:$AAA,DF$1,FALSE)/VLOOKUP($B22,'Benchmark Data'!$B:$AAA,DF$1,FALSE),"")</f>
        <v/>
      </c>
      <c r="DG23" s="171" t="str">
        <f>IFERROR(VLOOKUP($B23,'Benchmark Data'!$B:$AAA,DG$1,FALSE)/VLOOKUP($B22,'Benchmark Data'!$B:$AAA,DG$1,FALSE),"")</f>
        <v/>
      </c>
      <c r="DH23" s="171" t="str">
        <f>IFERROR(VLOOKUP($B23,'Benchmark Data'!$B:$AAA,DH$1,FALSE)/VLOOKUP($B22,'Benchmark Data'!$B:$AAA,DH$1,FALSE),"")</f>
        <v/>
      </c>
      <c r="DI23" s="171" t="str">
        <f>IFERROR(VLOOKUP($B23,'Benchmark Data'!$B:$AAA,DI$1,FALSE)/VLOOKUP($B22,'Benchmark Data'!$B:$AAA,DI$1,FALSE),"")</f>
        <v/>
      </c>
    </row>
    <row r="24" spans="1:113">
      <c r="A24" s="94">
        <f t="shared" si="33"/>
        <v>177</v>
      </c>
      <c r="B24" s="168">
        <f t="shared" si="34"/>
        <v>40694</v>
      </c>
      <c r="C24" s="171" t="str">
        <f>IFERROR(VLOOKUP($B24,'Benchmark Data'!$B:$FF,C$1,FALSE)/VLOOKUP($B23,'Benchmark Data'!$B:$FF,C$1,FALSE),"")</f>
        <v/>
      </c>
      <c r="D24" s="171" t="str">
        <f>IFERROR(VLOOKUP($B24,'Benchmark Data'!$B:$FF,D$1,FALSE)/VLOOKUP($B23,'Benchmark Data'!$B:$FF,D$1,FALSE),"")</f>
        <v/>
      </c>
      <c r="E24" s="171" t="str">
        <f>IFERROR(VLOOKUP($B24,'Benchmark Data'!$B:$FF,E$1,FALSE)/VLOOKUP($B23,'Benchmark Data'!$B:$FF,E$1,FALSE),"")</f>
        <v/>
      </c>
      <c r="F24" s="171" t="str">
        <f>IFERROR(VLOOKUP($B24,'Benchmark Data'!$B:$FF,F$1,FALSE)/VLOOKUP($B23,'Benchmark Data'!$B:$FF,F$1,FALSE),"")</f>
        <v/>
      </c>
      <c r="G24" s="171" t="str">
        <f>IFERROR(VLOOKUP($B24,'Benchmark Data'!$B:$FF,G$1,FALSE)/VLOOKUP($B23,'Benchmark Data'!$B:$FF,G$1,FALSE),"")</f>
        <v/>
      </c>
      <c r="H24" s="171" t="str">
        <f>IFERROR(VLOOKUP($B24,'Benchmark Data'!$B:$FF,H$1,FALSE)/VLOOKUP($B23,'Benchmark Data'!$B:$FF,H$1,FALSE),"")</f>
        <v/>
      </c>
      <c r="I24" s="171" t="str">
        <f>IFERROR(VLOOKUP($B24,'Benchmark Data'!$B:$FF,I$1,FALSE)/VLOOKUP($B23,'Benchmark Data'!$B:$FF,I$1,FALSE),"")</f>
        <v/>
      </c>
      <c r="J24" s="143" t="str">
        <f>IFERROR(VLOOKUP($B24,'Benchmark Data'!$B:$FF,J$1,FALSE)/VLOOKUP($B23,'Benchmark Data'!$B:$FF,J$1,FALSE)*J25,"")</f>
        <v/>
      </c>
      <c r="K24" s="156"/>
      <c r="L24" s="156"/>
      <c r="M24" s="156"/>
      <c r="N24" s="171" t="str">
        <f>IFERROR(VLOOKUP($B24,'Benchmark Data'!$B:$FF,N$1,FALSE)/VLOOKUP($B23,'Benchmark Data'!$B:$FF,N$1,FALSE),"")</f>
        <v/>
      </c>
      <c r="O24" s="171" t="str">
        <f>IFERROR(VLOOKUP($B24,'Benchmark Data'!$B:$FF,O$1,FALSE)/VLOOKUP($B23,'Benchmark Data'!$B:$FF,O$1,FALSE),"")</f>
        <v/>
      </c>
      <c r="P24" s="171" t="str">
        <f>IFERROR(VLOOKUP($B24,'Benchmark Data'!$B:$FF,P$1,FALSE)/VLOOKUP($B23,'Benchmark Data'!$B:$FF,P$1,FALSE),"")</f>
        <v/>
      </c>
      <c r="Q24" s="156">
        <f>IFERROR(VLOOKUP($B24,'Benchmark Data'!$B:$FF,Q$1,FALSE),"")</f>
        <v>1.005746242368299</v>
      </c>
      <c r="R24" s="156"/>
      <c r="S24" s="156"/>
      <c r="T24" s="156"/>
      <c r="U24" s="156"/>
      <c r="V24" s="171">
        <f>IFERROR(VLOOKUP($B24,'Benchmark Data'!$B:$FF,V$1,FALSE)/VLOOKUP($B23,'Benchmark Data'!$B:$FF,V$1,FALSE),"")</f>
        <v>0.99132425719853223</v>
      </c>
      <c r="W24" s="171" t="str">
        <f>IFERROR(VLOOKUP($B24,'Benchmark Data'!$B:$FF,W$1,FALSE)/VLOOKUP($B23,'Benchmark Data'!$B:$FF,W$1,FALSE),"")</f>
        <v/>
      </c>
      <c r="X24" s="171" t="str">
        <f>IFERROR(VLOOKUP($B24,'Benchmark Data'!$B:$FF,X$1,FALSE)/VLOOKUP($B23,'Benchmark Data'!$B:$FF,X$1,FALSE),"")</f>
        <v/>
      </c>
      <c r="Y24" s="171" t="str">
        <f>IFERROR(VLOOKUP($B24,'Benchmark Data'!$B:$FF,Y$1,FALSE)/VLOOKUP($B23,'Benchmark Data'!$B:$FF,Y$1,FALSE),"")</f>
        <v/>
      </c>
      <c r="Z24" s="171" t="str">
        <f>IFERROR(VLOOKUP($B24,'Benchmark Data'!$B:$FF,Z$1,FALSE)/VLOOKUP($B23,'Benchmark Data'!$B:$FF,Z$1,FALSE),"")</f>
        <v/>
      </c>
      <c r="AA24" s="171" t="str">
        <f>IFERROR(VLOOKUP($B24,'Benchmark Data'!$B:$FF,AA$1,FALSE)/VLOOKUP($B23,'Benchmark Data'!$B:$FF,AA$1,FALSE),"")</f>
        <v/>
      </c>
      <c r="AB24" s="171" t="str">
        <f>IFERROR(VLOOKUP($B24,'Benchmark Data'!$B:$FF,AB$1,FALSE)/VLOOKUP($B23,'Benchmark Data'!$B:$FF,AB$1,FALSE),"")</f>
        <v/>
      </c>
      <c r="AC24" s="171" t="str">
        <f>IFERROR(VLOOKUP($B24,'Benchmark Data'!$B:$FF,AC$1,FALSE)/VLOOKUP($B23,'Benchmark Data'!$B:$FF,AC$1,FALSE),"")</f>
        <v/>
      </c>
      <c r="AD24" s="171" t="str">
        <f>IFERROR(VLOOKUP($B24,'Benchmark Data'!$B:$FF,AD$1,FALSE)/VLOOKUP($B23,'Benchmark Data'!$B:$FF,AD$1,FALSE),"")</f>
        <v/>
      </c>
      <c r="AE24" s="171" t="str">
        <f>IFERROR(VLOOKUP($B24,'Benchmark Data'!$B:$FF,AE$1,FALSE)/VLOOKUP($B23,'Benchmark Data'!$B:$FF,AE$1,FALSE),"")</f>
        <v/>
      </c>
      <c r="AF24" s="171" t="str">
        <f>IFERROR(VLOOKUP($B24,'Benchmark Data'!$B:$FF,AF$1,FALSE)/VLOOKUP($B23,'Benchmark Data'!$B:$FF,AF$1,FALSE),"")</f>
        <v/>
      </c>
      <c r="AG24" s="171" t="str">
        <f>IFERROR(VLOOKUP($B24,'Benchmark Data'!$B:$FF,AG$1,FALSE)/VLOOKUP($B23,'Benchmark Data'!$B:$FF,AG$1,FALSE),"")</f>
        <v/>
      </c>
      <c r="AH24" s="171" t="str">
        <f>IFERROR(VLOOKUP($B24,'Benchmark Data'!$B:$FF,AH$1,FALSE)/VLOOKUP($B23,'Benchmark Data'!$B:$FF,AH$1,FALSE),"")</f>
        <v/>
      </c>
      <c r="AI24" s="171" t="str">
        <f>IFERROR(VLOOKUP($B24,'Benchmark Data'!$B:$FF,AI$1,FALSE)/VLOOKUP($B23,'Benchmark Data'!$B:$FF,AI$1,FALSE),"")</f>
        <v/>
      </c>
      <c r="AJ24" s="171" t="str">
        <f>IFERROR(VLOOKUP($B24,'Benchmark Data'!$B:$FF,AJ$1,FALSE)/VLOOKUP($B23,'Benchmark Data'!$B:$FF,AJ$1,FALSE),"")</f>
        <v/>
      </c>
      <c r="AK24" s="171" t="str">
        <f>IFERROR(VLOOKUP($B24,'Benchmark Data'!$B:$FF,AK$1,FALSE)/VLOOKUP($B23,'Benchmark Data'!$B:$FF,AK$1,FALSE),"")</f>
        <v/>
      </c>
      <c r="AL24" s="171" t="str">
        <f>IFERROR(VLOOKUP($B24,'Benchmark Data'!$B:$FF,AL$1,FALSE)/VLOOKUP($B23,'Benchmark Data'!$B:$FF,AL$1,FALSE),"")</f>
        <v/>
      </c>
      <c r="AM24" s="171" t="str">
        <f>IFERROR(VLOOKUP($B24,'Benchmark Data'!$B:$FF,AM$1,FALSE)/VLOOKUP($B23,'Benchmark Data'!$B:$FF,AM$1,FALSE),"")</f>
        <v/>
      </c>
      <c r="AN24" s="171" t="str">
        <f>IFERROR(VLOOKUP($B24,'Benchmark Data'!$B:$FF,AN$1,FALSE)/VLOOKUP($B23,'Benchmark Data'!$B:$FF,AN$1,FALSE),"")</f>
        <v/>
      </c>
      <c r="AO24" s="171" t="str">
        <f>IFERROR(VLOOKUP($B24,'Benchmark Data'!$B:$FF,AO$1,FALSE)/VLOOKUP($B23,'Benchmark Data'!$B:$FF,AO$1,FALSE),"")</f>
        <v/>
      </c>
      <c r="AP24" s="171" t="str">
        <f>IFERROR(VLOOKUP($B24,'Benchmark Data'!$B:$FF,AP$1,FALSE)/VLOOKUP($B23,'Benchmark Data'!$B:$FF,AP$1,FALSE),"")</f>
        <v/>
      </c>
      <c r="AQ24" s="171" t="str">
        <f>IFERROR(VLOOKUP($B24,'Benchmark Data'!$B:$FF,AQ$1,FALSE)/VLOOKUP($B23,'Benchmark Data'!$B:$FF,AQ$1,FALSE),"")</f>
        <v/>
      </c>
      <c r="AR24" s="171" t="str">
        <f>IFERROR(VLOOKUP($B24,'Benchmark Data'!$B:$FF,AR$1,FALSE)/VLOOKUP($B23,'Benchmark Data'!$B:$FF,AR$1,FALSE),"")</f>
        <v/>
      </c>
      <c r="AS24" s="171" t="str">
        <f>IFERROR(VLOOKUP($B24,'Benchmark Data'!$B:$FF,AS$1,FALSE)/VLOOKUP($B23,'Benchmark Data'!$B:$FF,AS$1,FALSE),"")</f>
        <v/>
      </c>
      <c r="AT24" s="171" t="str">
        <f>IFERROR(VLOOKUP($B24,'Benchmark Data'!$B:$FF,AT$1,FALSE)/VLOOKUP($B23,'Benchmark Data'!$B:$FF,AT$1,FALSE),"")</f>
        <v/>
      </c>
      <c r="AU24" s="171" t="str">
        <f>IFERROR(VLOOKUP($B24,'Benchmark Data'!$B:$FF,AU$1,FALSE)/VLOOKUP($B23,'Benchmark Data'!$B:$FF,AU$1,FALSE),"")</f>
        <v/>
      </c>
      <c r="AV24" s="171" t="str">
        <f>IFERROR(VLOOKUP($B24,'Benchmark Data'!$B:$FF,AV$1,FALSE)/VLOOKUP($B23,'Benchmark Data'!$B:$FF,AV$1,FALSE),"")</f>
        <v/>
      </c>
      <c r="AW24" s="171" t="str">
        <f>IFERROR(VLOOKUP($B24,'Benchmark Data'!$B:$FF,AW$1,FALSE)/VLOOKUP($B23,'Benchmark Data'!$B:$FF,AW$1,FALSE),"")</f>
        <v/>
      </c>
      <c r="AX24" s="171" t="str">
        <f>IFERROR(VLOOKUP($B24,'Benchmark Data'!$B:$FF,AX$1,FALSE)/VLOOKUP($B23,'Benchmark Data'!$B:$FF,AX$1,FALSE),"")</f>
        <v/>
      </c>
      <c r="AY24" s="171" t="str">
        <f>IFERROR(VLOOKUP($B24,'Benchmark Data'!$B:$FF,AY$1,FALSE)/VLOOKUP($B23,'Benchmark Data'!$B:$FF,AY$1,FALSE),"")</f>
        <v/>
      </c>
      <c r="AZ24" s="156"/>
      <c r="BA24" s="156"/>
      <c r="BB24" s="171" t="str">
        <f>IFERROR(VLOOKUP($B24,'Benchmark Data'!$B:$FF,BB$1,FALSE)/VLOOKUP($B23,'Benchmark Data'!$B:$FF,BB$1,FALSE),"")</f>
        <v/>
      </c>
      <c r="BC24" s="171" t="str">
        <f>IFERROR(VLOOKUP($B24,'Benchmark Data'!$B:$FF,BC$1,FALSE)/VLOOKUP($B23,'Benchmark Data'!$B:$FF,BC$1,FALSE),"")</f>
        <v/>
      </c>
      <c r="BD24" s="171" t="str">
        <f>IFERROR(VLOOKUP($B24,'Benchmark Data'!$B:$FF,BD$1,FALSE)/VLOOKUP($B23,'Benchmark Data'!$B:$FF,BD$1,FALSE),"")</f>
        <v/>
      </c>
      <c r="BE24" s="171" t="str">
        <f>IFERROR(VLOOKUP($B24,'Benchmark Data'!$B:$FF,BE$1,FALSE)/VLOOKUP($B23,'Benchmark Data'!$B:$FF,BE$1,FALSE),"")</f>
        <v/>
      </c>
      <c r="BF24" s="171" t="str">
        <f>IFERROR(VLOOKUP($B24,'Benchmark Data'!$B:$FF,BF$1,FALSE)/VLOOKUP($B23,'Benchmark Data'!$B:$FF,BF$1,FALSE),"")</f>
        <v/>
      </c>
      <c r="BG24" s="171" t="str">
        <f>IFERROR(VLOOKUP($B24,'Benchmark Data'!$B:$FF,BG$1,FALSE)/VLOOKUP($B23,'Benchmark Data'!$B:$FF,BG$1,FALSE),"")</f>
        <v/>
      </c>
      <c r="BH24" s="171" t="str">
        <f>IFERROR(VLOOKUP($B24,'Benchmark Data'!$B:$FF,BH$1,FALSE)/VLOOKUP($B23,'Benchmark Data'!$B:$FF,BH$1,FALSE),"")</f>
        <v/>
      </c>
      <c r="BI24" s="171" t="str">
        <f>IFERROR(VLOOKUP($B24,'Benchmark Data'!$B:$FF,BI$1,FALSE)/VLOOKUP($B23,'Benchmark Data'!$B:$FF,BI$1,FALSE),"")</f>
        <v/>
      </c>
      <c r="BJ24" s="171" t="str">
        <f>IFERROR(VLOOKUP($B24,'Benchmark Data'!$B:$FF,BJ$1,FALSE)/VLOOKUP($B23,'Benchmark Data'!$B:$FF,BJ$1,FALSE),"")</f>
        <v/>
      </c>
      <c r="BK24" s="171" t="str">
        <f>IFERROR(VLOOKUP($B24,'Benchmark Data'!$B:$FF,BK$1,FALSE)/VLOOKUP($B23,'Benchmark Data'!$B:$FF,BK$1,FALSE),"")</f>
        <v/>
      </c>
      <c r="BL24" s="171" t="str">
        <f>IFERROR(VLOOKUP($B24,'Benchmark Data'!$B:$FF,BL$1,FALSE)/VLOOKUP($B23,'Benchmark Data'!$B:$FF,BL$1,FALSE),"")</f>
        <v/>
      </c>
      <c r="BM24" s="171" t="str">
        <f>IFERROR(VLOOKUP($B24,'Benchmark Data'!$B:$FF,BM$1,FALSE)/VLOOKUP($B23,'Benchmark Data'!$B:$FF,BM$1,FALSE),"")</f>
        <v/>
      </c>
      <c r="BN24" s="171" t="str">
        <f>IFERROR(VLOOKUP($B24,'Benchmark Data'!$B:$FF,BN$1,FALSE)/VLOOKUP($B23,'Benchmark Data'!$B:$FF,BN$1,FALSE),"")</f>
        <v/>
      </c>
      <c r="BO24" s="171" t="str">
        <f>IFERROR(VLOOKUP($B24,'Benchmark Data'!$B:$FF,BO$1,FALSE)/VLOOKUP($B23,'Benchmark Data'!$B:$FF,BO$1,FALSE),"")</f>
        <v/>
      </c>
      <c r="BP24" s="171" t="str">
        <f>IFERROR(VLOOKUP($B24,'Benchmark Data'!$B:$FF,BP$1,FALSE)/VLOOKUP($B23,'Benchmark Data'!$B:$FF,BP$1,FALSE),"")</f>
        <v/>
      </c>
      <c r="BQ24" s="171" t="str">
        <f>IFERROR(VLOOKUP($B24,'Benchmark Data'!$B:$FF,BQ$1,FALSE)/VLOOKUP($B23,'Benchmark Data'!$B:$FF,BQ$1,FALSE),"")</f>
        <v/>
      </c>
      <c r="BR24" s="171" t="str">
        <f>IFERROR(VLOOKUP($B24,'Benchmark Data'!$B:$FF,BR$1,FALSE)/VLOOKUP($B23,'Benchmark Data'!$B:$FF,BR$1,FALSE),"")</f>
        <v/>
      </c>
      <c r="BS24" s="171" t="str">
        <f>IFERROR(VLOOKUP($B24,'Benchmark Data'!$B:$FF,BS$1,FALSE)/VLOOKUP($B23,'Benchmark Data'!$B:$FF,BS$1,FALSE),"")</f>
        <v/>
      </c>
      <c r="BT24" s="171" t="str">
        <f>IFERROR(VLOOKUP($B24,'Benchmark Data'!$B:$FF,BT$1,FALSE)/VLOOKUP($B23,'Benchmark Data'!$B:$FF,BT$1,FALSE),"")</f>
        <v/>
      </c>
      <c r="BU24" s="171" t="str">
        <f>IFERROR(VLOOKUP($B24,'Benchmark Data'!$B:$FF,BU$1,FALSE)/VLOOKUP($B23,'Benchmark Data'!$B:$FF,BU$1,FALSE),"")</f>
        <v/>
      </c>
      <c r="BV24" s="171" t="str">
        <f>IFERROR(VLOOKUP($B24,'Benchmark Data'!$B:$FF,BV$1,FALSE)/VLOOKUP($B23,'Benchmark Data'!$B:$FF,BV$1,FALSE),"")</f>
        <v/>
      </c>
      <c r="BW24" s="171" t="str">
        <f>IFERROR(VLOOKUP($B24,'Benchmark Data'!$B:$FF,BW$1,FALSE)/VLOOKUP($B23,'Benchmark Data'!$B:$FF,BW$1,FALSE),"")</f>
        <v/>
      </c>
      <c r="BX24" s="171" t="str">
        <f>IFERROR(VLOOKUP($B24,'Benchmark Data'!$B:$FF,BX$1,FALSE)/VLOOKUP($B23,'Benchmark Data'!$B:$FF,BX$1,FALSE),"")</f>
        <v/>
      </c>
      <c r="BY24" s="171" t="str">
        <f>IFERROR(VLOOKUP($B24,'Benchmark Data'!$B:$FF,BY$1,FALSE)/VLOOKUP($B23,'Benchmark Data'!$B:$FF,BY$1,FALSE),"")</f>
        <v/>
      </c>
      <c r="BZ24" s="171" t="str">
        <f>IFERROR(VLOOKUP($B24,'Benchmark Data'!$B:$FF,BZ$1,FALSE)/VLOOKUP($B23,'Benchmark Data'!$B:$FF,BZ$1,FALSE),"")</f>
        <v/>
      </c>
      <c r="CA24" s="171" t="str">
        <f>IFERROR(VLOOKUP($B24,'Benchmark Data'!$B:$FF,CA$1,FALSE)/VLOOKUP($B23,'Benchmark Data'!$B:$FF,CA$1,FALSE),"")</f>
        <v/>
      </c>
      <c r="CB24" s="171" t="str">
        <f>IFERROR(VLOOKUP($B24,'Benchmark Data'!$B:$FF,CB$1,FALSE)/VLOOKUP($B23,'Benchmark Data'!$B:$FF,CB$1,FALSE),"")</f>
        <v/>
      </c>
      <c r="CC24" s="171" t="str">
        <f>IFERROR(VLOOKUP($B24,'Benchmark Data'!$B:$FF,CC$1,FALSE)/VLOOKUP($B23,'Benchmark Data'!$B:$FF,CC$1,FALSE),"")</f>
        <v/>
      </c>
      <c r="CD24" s="171" t="str">
        <f>IFERROR(VLOOKUP($B24,'Benchmark Data'!$B:$FF,CD$1,FALSE)/VLOOKUP($B23,'Benchmark Data'!$B:$FF,CD$1,FALSE),"")</f>
        <v/>
      </c>
      <c r="CE24" s="171" t="str">
        <f>IFERROR(VLOOKUP($B24,'Benchmark Data'!$B:$FF,CE$1,FALSE)/VLOOKUP($B23,'Benchmark Data'!$B:$FF,CE$1,FALSE),"")</f>
        <v/>
      </c>
      <c r="CF24" s="171" t="str">
        <f>IFERROR(VLOOKUP($B24,'Benchmark Data'!$B:$FF,CF$1,FALSE)/VLOOKUP($B23,'Benchmark Data'!$B:$FF,CF$1,FALSE),"")</f>
        <v/>
      </c>
      <c r="CG24" s="171" t="str">
        <f>IFERROR(VLOOKUP($B24,'Benchmark Data'!$B:$FF,CG$1,FALSE)/VLOOKUP($B23,'Benchmark Data'!$B:$FF,CG$1,FALSE),"")</f>
        <v/>
      </c>
      <c r="CH24" s="156"/>
      <c r="CI24" s="171" t="str">
        <f>IFERROR(VLOOKUP($B24,'Benchmark Data'!$B:$FF,CI$1,FALSE)/VLOOKUP($B23,'Benchmark Data'!$B:$FF,CI$1,FALSE),"")</f>
        <v/>
      </c>
      <c r="CJ24" s="171" t="str">
        <f>IFERROR(VLOOKUP($B24,'Benchmark Data'!$B:$FF,CJ$1,FALSE)/VLOOKUP($B23,'Benchmark Data'!$B:$FF,CJ$1,FALSE),"")</f>
        <v/>
      </c>
      <c r="CK24" s="171" t="str">
        <f>IFERROR(VLOOKUP($B24,'Benchmark Data'!$B:$AAA,CK$1,FALSE)/VLOOKUP($B23,'Benchmark Data'!$B:$AAA,CK$1,FALSE),"")</f>
        <v/>
      </c>
      <c r="CL24" s="171" t="str">
        <f>IFERROR(VLOOKUP($B24,'Benchmark Data'!$B:$AAA,CL$1,FALSE)/VLOOKUP($B23,'Benchmark Data'!$B:$AAA,CL$1,FALSE),"")</f>
        <v/>
      </c>
      <c r="CM24" s="171" t="str">
        <f>IFERROR(VLOOKUP($B24,'Benchmark Data'!$B:$AAA,CM$1,FALSE)/VLOOKUP($B23,'Benchmark Data'!$B:$AAA,CM$1,FALSE),"")</f>
        <v/>
      </c>
      <c r="CN24" s="171" t="str">
        <f>IFERROR(VLOOKUP($B24,'Benchmark Data'!$B:$AAA,CN$1,FALSE)/VLOOKUP($B23,'Benchmark Data'!$B:$AAA,CN$1,FALSE),"")</f>
        <v/>
      </c>
      <c r="CO24" s="171" t="str">
        <f>IFERROR(VLOOKUP($B24,'Benchmark Data'!$B:$AAA,CO$1,FALSE)/VLOOKUP($B23,'Benchmark Data'!$B:$AAA,CO$1,FALSE),"")</f>
        <v/>
      </c>
      <c r="CP24" s="171" t="str">
        <f>IFERROR(VLOOKUP($B24,'Benchmark Data'!$B:$AAA,CP$1,FALSE)/VLOOKUP($B23,'Benchmark Data'!$B:$AAA,CP$1,FALSE),"")</f>
        <v/>
      </c>
      <c r="CQ24" s="171" t="str">
        <f>IFERROR(VLOOKUP($B24,'Benchmark Data'!$B:$AAA,CQ$1,FALSE)/VLOOKUP($B23,'Benchmark Data'!$B:$AAA,CQ$1,FALSE),"")</f>
        <v/>
      </c>
      <c r="CR24" s="171" t="str">
        <f>IFERROR(VLOOKUP($B24,'Benchmark Data'!$B:$AAA,CR$1,FALSE)/VLOOKUP($B23,'Benchmark Data'!$B:$AAA,CR$1,FALSE),"")</f>
        <v/>
      </c>
      <c r="CS24" s="171" t="str">
        <f>IFERROR(VLOOKUP($B24,'Benchmark Data'!$B:$AAA,CS$1,FALSE)/VLOOKUP($B23,'Benchmark Data'!$B:$AAA,CS$1,FALSE),"")</f>
        <v/>
      </c>
      <c r="CT24" s="171" t="str">
        <f>IFERROR(VLOOKUP($B24,'Benchmark Data'!$B:$AAA,CT$1,FALSE)/VLOOKUP($B23,'Benchmark Data'!$B:$AAA,CT$1,FALSE),"")</f>
        <v/>
      </c>
      <c r="CU24" s="171" t="str">
        <f>IFERROR(VLOOKUP($B24,'Benchmark Data'!$B:$AAA,CU$1,FALSE)/VLOOKUP($B23,'Benchmark Data'!$B:$AAA,CU$1,FALSE),"")</f>
        <v/>
      </c>
      <c r="CV24" s="171" t="str">
        <f>IFERROR(VLOOKUP($B24,'Benchmark Data'!$B:$AAA,CV$1,FALSE)/VLOOKUP($B23,'Benchmark Data'!$B:$AAA,CV$1,FALSE),"")</f>
        <v/>
      </c>
      <c r="CW24" s="171" t="str">
        <f>IFERROR(VLOOKUP($B24,'Benchmark Data'!$B:$AAA,CW$1,FALSE)/VLOOKUP($B23,'Benchmark Data'!$B:$AAA,CW$1,FALSE),"")</f>
        <v/>
      </c>
      <c r="CX24" s="171" t="str">
        <f>IFERROR(VLOOKUP($B24,'Benchmark Data'!$B:$AAA,CX$1,FALSE)/VLOOKUP($B23,'Benchmark Data'!$B:$AAA,CX$1,FALSE),"")</f>
        <v/>
      </c>
      <c r="CY24" s="171" t="str">
        <f>IFERROR(VLOOKUP($B24,'Benchmark Data'!$B:$AAA,CY$1,FALSE)/VLOOKUP($B23,'Benchmark Data'!$B:$AAA,CY$1,FALSE),"")</f>
        <v/>
      </c>
      <c r="CZ24" s="171" t="str">
        <f>IFERROR(VLOOKUP($B24,'Benchmark Data'!$B:$AAA,CZ$1,FALSE)/VLOOKUP($B23,'Benchmark Data'!$B:$AAA,CZ$1,FALSE),"")</f>
        <v/>
      </c>
      <c r="DA24" s="171" t="str">
        <f>IFERROR(VLOOKUP($B24,'Benchmark Data'!$B:$AAA,DA$1,FALSE)/VLOOKUP($B23,'Benchmark Data'!$B:$AAA,DA$1,FALSE),"")</f>
        <v/>
      </c>
      <c r="DB24" s="171" t="str">
        <f>IFERROR(VLOOKUP($B24,'Benchmark Data'!$B:$AAA,DB$1,FALSE)/VLOOKUP($B23,'Benchmark Data'!$B:$AAA,DB$1,FALSE),"")</f>
        <v/>
      </c>
      <c r="DC24" s="171" t="str">
        <f>IFERROR(VLOOKUP($B24,'Benchmark Data'!$B:$AAA,DC$1,FALSE)/VLOOKUP($B23,'Benchmark Data'!$B:$AAA,DC$1,FALSE),"")</f>
        <v/>
      </c>
      <c r="DD24" s="171" t="str">
        <f>IFERROR(VLOOKUP($B24,'Benchmark Data'!$B:$AAA,DD$1,FALSE)/VLOOKUP($B23,'Benchmark Data'!$B:$AAA,DD$1,FALSE),"")</f>
        <v/>
      </c>
      <c r="DE24" s="171" t="str">
        <f>IFERROR(VLOOKUP($B24,'Benchmark Data'!$B:$AAA,DE$1,FALSE)/VLOOKUP($B23,'Benchmark Data'!$B:$AAA,DE$1,FALSE),"")</f>
        <v/>
      </c>
      <c r="DF24" s="171" t="str">
        <f>IFERROR(VLOOKUP($B24,'Benchmark Data'!$B:$AAA,DF$1,FALSE)/VLOOKUP($B23,'Benchmark Data'!$B:$AAA,DF$1,FALSE),"")</f>
        <v/>
      </c>
      <c r="DG24" s="171" t="str">
        <f>IFERROR(VLOOKUP($B24,'Benchmark Data'!$B:$AAA,DG$1,FALSE)/VLOOKUP($B23,'Benchmark Data'!$B:$AAA,DG$1,FALSE),"")</f>
        <v/>
      </c>
      <c r="DH24" s="171" t="str">
        <f>IFERROR(VLOOKUP($B24,'Benchmark Data'!$B:$AAA,DH$1,FALSE)/VLOOKUP($B23,'Benchmark Data'!$B:$AAA,DH$1,FALSE),"")</f>
        <v/>
      </c>
      <c r="DI24" s="171" t="str">
        <f>IFERROR(VLOOKUP($B24,'Benchmark Data'!$B:$AAA,DI$1,FALSE)/VLOOKUP($B23,'Benchmark Data'!$B:$AAA,DI$1,FALSE),"")</f>
        <v/>
      </c>
    </row>
    <row r="25" spans="1:113">
      <c r="A25" s="94">
        <f t="shared" si="33"/>
        <v>176</v>
      </c>
      <c r="B25" s="168">
        <f t="shared" si="34"/>
        <v>40724</v>
      </c>
      <c r="C25" s="171" t="str">
        <f>IFERROR(VLOOKUP($B25,'Benchmark Data'!$B:$FF,C$1,FALSE)/VLOOKUP($B24,'Benchmark Data'!$B:$FF,C$1,FALSE),"")</f>
        <v/>
      </c>
      <c r="D25" s="171" t="str">
        <f>IFERROR(VLOOKUP($B25,'Benchmark Data'!$B:$FF,D$1,FALSE)/VLOOKUP($B24,'Benchmark Data'!$B:$FF,D$1,FALSE),"")</f>
        <v/>
      </c>
      <c r="E25" s="171" t="str">
        <f>IFERROR(VLOOKUP($B25,'Benchmark Data'!$B:$FF,E$1,FALSE)/VLOOKUP($B24,'Benchmark Data'!$B:$FF,E$1,FALSE),"")</f>
        <v/>
      </c>
      <c r="F25" s="171" t="str">
        <f>IFERROR(VLOOKUP($B25,'Benchmark Data'!$B:$FF,F$1,FALSE)/VLOOKUP($B24,'Benchmark Data'!$B:$FF,F$1,FALSE),"")</f>
        <v/>
      </c>
      <c r="G25" s="171" t="str">
        <f>IFERROR(VLOOKUP($B25,'Benchmark Data'!$B:$FF,G$1,FALSE)/VLOOKUP($B24,'Benchmark Data'!$B:$FF,G$1,FALSE),"")</f>
        <v/>
      </c>
      <c r="H25" s="171" t="str">
        <f>IFERROR(VLOOKUP($B25,'Benchmark Data'!$B:$FF,H$1,FALSE)/VLOOKUP($B24,'Benchmark Data'!$B:$FF,H$1,FALSE),"")</f>
        <v/>
      </c>
      <c r="I25" s="171" t="str">
        <f>IFERROR(VLOOKUP($B25,'Benchmark Data'!$B:$FF,I$1,FALSE)/VLOOKUP($B24,'Benchmark Data'!$B:$FF,I$1,FALSE),"")</f>
        <v/>
      </c>
      <c r="J25" s="143" t="str">
        <f>IFERROR(VLOOKUP($B25,'Benchmark Data'!$B:$FF,J$1,FALSE)/VLOOKUP($B24,'Benchmark Data'!$B:$FF,J$1,FALSE)*J26,"")</f>
        <v/>
      </c>
      <c r="K25" s="156"/>
      <c r="L25" s="156"/>
      <c r="M25" s="156"/>
      <c r="N25" s="171" t="str">
        <f>IFERROR(VLOOKUP($B25,'Benchmark Data'!$B:$FF,N$1,FALSE)/VLOOKUP($B24,'Benchmark Data'!$B:$FF,N$1,FALSE),"")</f>
        <v/>
      </c>
      <c r="O25" s="171" t="str">
        <f>IFERROR(VLOOKUP($B25,'Benchmark Data'!$B:$FF,O$1,FALSE)/VLOOKUP($B24,'Benchmark Data'!$B:$FF,O$1,FALSE),"")</f>
        <v/>
      </c>
      <c r="P25" s="171" t="str">
        <f>IFERROR(VLOOKUP($B25,'Benchmark Data'!$B:$FF,P$1,FALSE)/VLOOKUP($B24,'Benchmark Data'!$B:$FF,P$1,FALSE),"")</f>
        <v/>
      </c>
      <c r="Q25" s="156">
        <f>IFERROR(VLOOKUP($B25,'Benchmark Data'!$B:$FF,Q$1,FALSE),"")</f>
        <v>0.98933272434185526</v>
      </c>
      <c r="R25" s="156"/>
      <c r="S25" s="156"/>
      <c r="T25" s="156"/>
      <c r="U25" s="156"/>
      <c r="V25" s="171">
        <f>IFERROR(VLOOKUP($B25,'Benchmark Data'!$B:$FF,V$1,FALSE)/VLOOKUP($B24,'Benchmark Data'!$B:$FF,V$1,FALSE),"")</f>
        <v>0.96669973676204091</v>
      </c>
      <c r="W25" s="171" t="str">
        <f>IFERROR(VLOOKUP($B25,'Benchmark Data'!$B:$FF,W$1,FALSE)/VLOOKUP($B24,'Benchmark Data'!$B:$FF,W$1,FALSE),"")</f>
        <v/>
      </c>
      <c r="X25" s="171" t="str">
        <f>IFERROR(VLOOKUP($B25,'Benchmark Data'!$B:$FF,X$1,FALSE)/VLOOKUP($B24,'Benchmark Data'!$B:$FF,X$1,FALSE),"")</f>
        <v/>
      </c>
      <c r="Y25" s="171" t="str">
        <f>IFERROR(VLOOKUP($B25,'Benchmark Data'!$B:$FF,Y$1,FALSE)/VLOOKUP($B24,'Benchmark Data'!$B:$FF,Y$1,FALSE),"")</f>
        <v/>
      </c>
      <c r="Z25" s="171" t="str">
        <f>IFERROR(VLOOKUP($B25,'Benchmark Data'!$B:$FF,Z$1,FALSE)/VLOOKUP($B24,'Benchmark Data'!$B:$FF,Z$1,FALSE),"")</f>
        <v/>
      </c>
      <c r="AA25" s="171" t="str">
        <f>IFERROR(VLOOKUP($B25,'Benchmark Data'!$B:$FF,AA$1,FALSE)/VLOOKUP($B24,'Benchmark Data'!$B:$FF,AA$1,FALSE),"")</f>
        <v/>
      </c>
      <c r="AB25" s="171" t="str">
        <f>IFERROR(VLOOKUP($B25,'Benchmark Data'!$B:$FF,AB$1,FALSE)/VLOOKUP($B24,'Benchmark Data'!$B:$FF,AB$1,FALSE),"")</f>
        <v/>
      </c>
      <c r="AC25" s="171" t="str">
        <f>IFERROR(VLOOKUP($B25,'Benchmark Data'!$B:$FF,AC$1,FALSE)/VLOOKUP($B24,'Benchmark Data'!$B:$FF,AC$1,FALSE),"")</f>
        <v/>
      </c>
      <c r="AD25" s="171" t="str">
        <f>IFERROR(VLOOKUP($B25,'Benchmark Data'!$B:$FF,AD$1,FALSE)/VLOOKUP($B24,'Benchmark Data'!$B:$FF,AD$1,FALSE),"")</f>
        <v/>
      </c>
      <c r="AE25" s="171" t="str">
        <f>IFERROR(VLOOKUP($B25,'Benchmark Data'!$B:$FF,AE$1,FALSE)/VLOOKUP($B24,'Benchmark Data'!$B:$FF,AE$1,FALSE),"")</f>
        <v/>
      </c>
      <c r="AF25" s="171" t="str">
        <f>IFERROR(VLOOKUP($B25,'Benchmark Data'!$B:$FF,AF$1,FALSE)/VLOOKUP($B24,'Benchmark Data'!$B:$FF,AF$1,FALSE),"")</f>
        <v/>
      </c>
      <c r="AG25" s="171" t="str">
        <f>IFERROR(VLOOKUP($B25,'Benchmark Data'!$B:$FF,AG$1,FALSE)/VLOOKUP($B24,'Benchmark Data'!$B:$FF,AG$1,FALSE),"")</f>
        <v/>
      </c>
      <c r="AH25" s="171" t="str">
        <f>IFERROR(VLOOKUP($B25,'Benchmark Data'!$B:$FF,AH$1,FALSE)/VLOOKUP($B24,'Benchmark Data'!$B:$FF,AH$1,FALSE),"")</f>
        <v/>
      </c>
      <c r="AI25" s="171" t="str">
        <f>IFERROR(VLOOKUP($B25,'Benchmark Data'!$B:$FF,AI$1,FALSE)/VLOOKUP($B24,'Benchmark Data'!$B:$FF,AI$1,FALSE),"")</f>
        <v/>
      </c>
      <c r="AJ25" s="171" t="str">
        <f>IFERROR(VLOOKUP($B25,'Benchmark Data'!$B:$FF,AJ$1,FALSE)/VLOOKUP($B24,'Benchmark Data'!$B:$FF,AJ$1,FALSE),"")</f>
        <v/>
      </c>
      <c r="AK25" s="171" t="str">
        <f>IFERROR(VLOOKUP($B25,'Benchmark Data'!$B:$FF,AK$1,FALSE)/VLOOKUP($B24,'Benchmark Data'!$B:$FF,AK$1,FALSE),"")</f>
        <v/>
      </c>
      <c r="AL25" s="171" t="str">
        <f>IFERROR(VLOOKUP($B25,'Benchmark Data'!$B:$FF,AL$1,FALSE)/VLOOKUP($B24,'Benchmark Data'!$B:$FF,AL$1,FALSE),"")</f>
        <v/>
      </c>
      <c r="AM25" s="171" t="str">
        <f>IFERROR(VLOOKUP($B25,'Benchmark Data'!$B:$FF,AM$1,FALSE)/VLOOKUP($B24,'Benchmark Data'!$B:$FF,AM$1,FALSE),"")</f>
        <v/>
      </c>
      <c r="AN25" s="171" t="str">
        <f>IFERROR(VLOOKUP($B25,'Benchmark Data'!$B:$FF,AN$1,FALSE)/VLOOKUP($B24,'Benchmark Data'!$B:$FF,AN$1,FALSE),"")</f>
        <v/>
      </c>
      <c r="AO25" s="171" t="str">
        <f>IFERROR(VLOOKUP($B25,'Benchmark Data'!$B:$FF,AO$1,FALSE)/VLOOKUP($B24,'Benchmark Data'!$B:$FF,AO$1,FALSE),"")</f>
        <v/>
      </c>
      <c r="AP25" s="171" t="str">
        <f>IFERROR(VLOOKUP($B25,'Benchmark Data'!$B:$FF,AP$1,FALSE)/VLOOKUP($B24,'Benchmark Data'!$B:$FF,AP$1,FALSE),"")</f>
        <v/>
      </c>
      <c r="AQ25" s="171" t="str">
        <f>IFERROR(VLOOKUP($B25,'Benchmark Data'!$B:$FF,AQ$1,FALSE)/VLOOKUP($B24,'Benchmark Data'!$B:$FF,AQ$1,FALSE),"")</f>
        <v/>
      </c>
      <c r="AR25" s="171" t="str">
        <f>IFERROR(VLOOKUP($B25,'Benchmark Data'!$B:$FF,AR$1,FALSE)/VLOOKUP($B24,'Benchmark Data'!$B:$FF,AR$1,FALSE),"")</f>
        <v/>
      </c>
      <c r="AS25" s="171" t="str">
        <f>IFERROR(VLOOKUP($B25,'Benchmark Data'!$B:$FF,AS$1,FALSE)/VLOOKUP($B24,'Benchmark Data'!$B:$FF,AS$1,FALSE),"")</f>
        <v/>
      </c>
      <c r="AT25" s="171" t="str">
        <f>IFERROR(VLOOKUP($B25,'Benchmark Data'!$B:$FF,AT$1,FALSE)/VLOOKUP($B24,'Benchmark Data'!$B:$FF,AT$1,FALSE),"")</f>
        <v/>
      </c>
      <c r="AU25" s="171" t="str">
        <f>IFERROR(VLOOKUP($B25,'Benchmark Data'!$B:$FF,AU$1,FALSE)/VLOOKUP($B24,'Benchmark Data'!$B:$FF,AU$1,FALSE),"")</f>
        <v/>
      </c>
      <c r="AV25" s="171" t="str">
        <f>IFERROR(VLOOKUP($B25,'Benchmark Data'!$B:$FF,AV$1,FALSE)/VLOOKUP($B24,'Benchmark Data'!$B:$FF,AV$1,FALSE),"")</f>
        <v/>
      </c>
      <c r="AW25" s="171" t="str">
        <f>IFERROR(VLOOKUP($B25,'Benchmark Data'!$B:$FF,AW$1,FALSE)/VLOOKUP($B24,'Benchmark Data'!$B:$FF,AW$1,FALSE),"")</f>
        <v/>
      </c>
      <c r="AX25" s="171" t="str">
        <f>IFERROR(VLOOKUP($B25,'Benchmark Data'!$B:$FF,AX$1,FALSE)/VLOOKUP($B24,'Benchmark Data'!$B:$FF,AX$1,FALSE),"")</f>
        <v/>
      </c>
      <c r="AY25" s="171" t="str">
        <f>IFERROR(VLOOKUP($B25,'Benchmark Data'!$B:$FF,AY$1,FALSE)/VLOOKUP($B24,'Benchmark Data'!$B:$FF,AY$1,FALSE),"")</f>
        <v/>
      </c>
      <c r="AZ25" s="156"/>
      <c r="BA25" s="156"/>
      <c r="BB25" s="171" t="str">
        <f>IFERROR(VLOOKUP($B25,'Benchmark Data'!$B:$FF,BB$1,FALSE)/VLOOKUP($B24,'Benchmark Data'!$B:$FF,BB$1,FALSE),"")</f>
        <v/>
      </c>
      <c r="BC25" s="171" t="str">
        <f>IFERROR(VLOOKUP($B25,'Benchmark Data'!$B:$FF,BC$1,FALSE)/VLOOKUP($B24,'Benchmark Data'!$B:$FF,BC$1,FALSE),"")</f>
        <v/>
      </c>
      <c r="BD25" s="171" t="str">
        <f>IFERROR(VLOOKUP($B25,'Benchmark Data'!$B:$FF,BD$1,FALSE)/VLOOKUP($B24,'Benchmark Data'!$B:$FF,BD$1,FALSE),"")</f>
        <v/>
      </c>
      <c r="BE25" s="171" t="str">
        <f>IFERROR(VLOOKUP($B25,'Benchmark Data'!$B:$FF,BE$1,FALSE)/VLOOKUP($B24,'Benchmark Data'!$B:$FF,BE$1,FALSE),"")</f>
        <v/>
      </c>
      <c r="BF25" s="171" t="str">
        <f>IFERROR(VLOOKUP($B25,'Benchmark Data'!$B:$FF,BF$1,FALSE)/VLOOKUP($B24,'Benchmark Data'!$B:$FF,BF$1,FALSE),"")</f>
        <v/>
      </c>
      <c r="BG25" s="171" t="str">
        <f>IFERROR(VLOOKUP($B25,'Benchmark Data'!$B:$FF,BG$1,FALSE)/VLOOKUP($B24,'Benchmark Data'!$B:$FF,BG$1,FALSE),"")</f>
        <v/>
      </c>
      <c r="BH25" s="171" t="str">
        <f>IFERROR(VLOOKUP($B25,'Benchmark Data'!$B:$FF,BH$1,FALSE)/VLOOKUP($B24,'Benchmark Data'!$B:$FF,BH$1,FALSE),"")</f>
        <v/>
      </c>
      <c r="BI25" s="171" t="str">
        <f>IFERROR(VLOOKUP($B25,'Benchmark Data'!$B:$FF,BI$1,FALSE)/VLOOKUP($B24,'Benchmark Data'!$B:$FF,BI$1,FALSE),"")</f>
        <v/>
      </c>
      <c r="BJ25" s="171" t="str">
        <f>IFERROR(VLOOKUP($B25,'Benchmark Data'!$B:$FF,BJ$1,FALSE)/VLOOKUP($B24,'Benchmark Data'!$B:$FF,BJ$1,FALSE),"")</f>
        <v/>
      </c>
      <c r="BK25" s="171" t="str">
        <f>IFERROR(VLOOKUP($B25,'Benchmark Data'!$B:$FF,BK$1,FALSE)/VLOOKUP($B24,'Benchmark Data'!$B:$FF,BK$1,FALSE),"")</f>
        <v/>
      </c>
      <c r="BL25" s="171" t="str">
        <f>IFERROR(VLOOKUP($B25,'Benchmark Data'!$B:$FF,BL$1,FALSE)/VLOOKUP($B24,'Benchmark Data'!$B:$FF,BL$1,FALSE),"")</f>
        <v/>
      </c>
      <c r="BM25" s="171" t="str">
        <f>IFERROR(VLOOKUP($B25,'Benchmark Data'!$B:$FF,BM$1,FALSE)/VLOOKUP($B24,'Benchmark Data'!$B:$FF,BM$1,FALSE),"")</f>
        <v/>
      </c>
      <c r="BN25" s="171" t="str">
        <f>IFERROR(VLOOKUP($B25,'Benchmark Data'!$B:$FF,BN$1,FALSE)/VLOOKUP($B24,'Benchmark Data'!$B:$FF,BN$1,FALSE),"")</f>
        <v/>
      </c>
      <c r="BO25" s="171" t="str">
        <f>IFERROR(VLOOKUP($B25,'Benchmark Data'!$B:$FF,BO$1,FALSE)/VLOOKUP($B24,'Benchmark Data'!$B:$FF,BO$1,FALSE),"")</f>
        <v/>
      </c>
      <c r="BP25" s="171" t="str">
        <f>IFERROR(VLOOKUP($B25,'Benchmark Data'!$B:$FF,BP$1,FALSE)/VLOOKUP($B24,'Benchmark Data'!$B:$FF,BP$1,FALSE),"")</f>
        <v/>
      </c>
      <c r="BQ25" s="171" t="str">
        <f>IFERROR(VLOOKUP($B25,'Benchmark Data'!$B:$FF,BQ$1,FALSE)/VLOOKUP($B24,'Benchmark Data'!$B:$FF,BQ$1,FALSE),"")</f>
        <v/>
      </c>
      <c r="BR25" s="171" t="str">
        <f>IFERROR(VLOOKUP($B25,'Benchmark Data'!$B:$FF,BR$1,FALSE)/VLOOKUP($B24,'Benchmark Data'!$B:$FF,BR$1,FALSE),"")</f>
        <v/>
      </c>
      <c r="BS25" s="171" t="str">
        <f>IFERROR(VLOOKUP($B25,'Benchmark Data'!$B:$FF,BS$1,FALSE)/VLOOKUP($B24,'Benchmark Data'!$B:$FF,BS$1,FALSE),"")</f>
        <v/>
      </c>
      <c r="BT25" s="171" t="str">
        <f>IFERROR(VLOOKUP($B25,'Benchmark Data'!$B:$FF,BT$1,FALSE)/VLOOKUP($B24,'Benchmark Data'!$B:$FF,BT$1,FALSE),"")</f>
        <v/>
      </c>
      <c r="BU25" s="171" t="str">
        <f>IFERROR(VLOOKUP($B25,'Benchmark Data'!$B:$FF,BU$1,FALSE)/VLOOKUP($B24,'Benchmark Data'!$B:$FF,BU$1,FALSE),"")</f>
        <v/>
      </c>
      <c r="BV25" s="171" t="str">
        <f>IFERROR(VLOOKUP($B25,'Benchmark Data'!$B:$FF,BV$1,FALSE)/VLOOKUP($B24,'Benchmark Data'!$B:$FF,BV$1,FALSE),"")</f>
        <v/>
      </c>
      <c r="BW25" s="171" t="str">
        <f>IFERROR(VLOOKUP($B25,'Benchmark Data'!$B:$FF,BW$1,FALSE)/VLOOKUP($B24,'Benchmark Data'!$B:$FF,BW$1,FALSE),"")</f>
        <v/>
      </c>
      <c r="BX25" s="171" t="str">
        <f>IFERROR(VLOOKUP($B25,'Benchmark Data'!$B:$FF,BX$1,FALSE)/VLOOKUP($B24,'Benchmark Data'!$B:$FF,BX$1,FALSE),"")</f>
        <v/>
      </c>
      <c r="BY25" s="171" t="str">
        <f>IFERROR(VLOOKUP($B25,'Benchmark Data'!$B:$FF,BY$1,FALSE)/VLOOKUP($B24,'Benchmark Data'!$B:$FF,BY$1,FALSE),"")</f>
        <v/>
      </c>
      <c r="BZ25" s="171" t="str">
        <f>IFERROR(VLOOKUP($B25,'Benchmark Data'!$B:$FF,BZ$1,FALSE)/VLOOKUP($B24,'Benchmark Data'!$B:$FF,BZ$1,FALSE),"")</f>
        <v/>
      </c>
      <c r="CA25" s="171" t="str">
        <f>IFERROR(VLOOKUP($B25,'Benchmark Data'!$B:$FF,CA$1,FALSE)/VLOOKUP($B24,'Benchmark Data'!$B:$FF,CA$1,FALSE),"")</f>
        <v/>
      </c>
      <c r="CB25" s="171" t="str">
        <f>IFERROR(VLOOKUP($B25,'Benchmark Data'!$B:$FF,CB$1,FALSE)/VLOOKUP($B24,'Benchmark Data'!$B:$FF,CB$1,FALSE),"")</f>
        <v/>
      </c>
      <c r="CC25" s="171" t="str">
        <f>IFERROR(VLOOKUP($B25,'Benchmark Data'!$B:$FF,CC$1,FALSE)/VLOOKUP($B24,'Benchmark Data'!$B:$FF,CC$1,FALSE),"")</f>
        <v/>
      </c>
      <c r="CD25" s="171" t="str">
        <f>IFERROR(VLOOKUP($B25,'Benchmark Data'!$B:$FF,CD$1,FALSE)/VLOOKUP($B24,'Benchmark Data'!$B:$FF,CD$1,FALSE),"")</f>
        <v/>
      </c>
      <c r="CE25" s="171" t="str">
        <f>IFERROR(VLOOKUP($B25,'Benchmark Data'!$B:$FF,CE$1,FALSE)/VLOOKUP($B24,'Benchmark Data'!$B:$FF,CE$1,FALSE),"")</f>
        <v/>
      </c>
      <c r="CF25" s="171" t="str">
        <f>IFERROR(VLOOKUP($B25,'Benchmark Data'!$B:$FF,CF$1,FALSE)/VLOOKUP($B24,'Benchmark Data'!$B:$FF,CF$1,FALSE),"")</f>
        <v/>
      </c>
      <c r="CG25" s="171" t="str">
        <f>IFERROR(VLOOKUP($B25,'Benchmark Data'!$B:$FF,CG$1,FALSE)/VLOOKUP($B24,'Benchmark Data'!$B:$FF,CG$1,FALSE),"")</f>
        <v/>
      </c>
      <c r="CH25" s="156"/>
      <c r="CI25" s="171" t="str">
        <f>IFERROR(VLOOKUP($B25,'Benchmark Data'!$B:$FF,CI$1,FALSE)/VLOOKUP($B24,'Benchmark Data'!$B:$FF,CI$1,FALSE),"")</f>
        <v/>
      </c>
      <c r="CJ25" s="171" t="str">
        <f>IFERROR(VLOOKUP($B25,'Benchmark Data'!$B:$FF,CJ$1,FALSE)/VLOOKUP($B24,'Benchmark Data'!$B:$FF,CJ$1,FALSE),"")</f>
        <v/>
      </c>
      <c r="CK25" s="171" t="str">
        <f>IFERROR(VLOOKUP($B25,'Benchmark Data'!$B:$AAA,CK$1,FALSE)/VLOOKUP($B24,'Benchmark Data'!$B:$AAA,CK$1,FALSE),"")</f>
        <v/>
      </c>
      <c r="CL25" s="171" t="str">
        <f>IFERROR(VLOOKUP($B25,'Benchmark Data'!$B:$AAA,CL$1,FALSE)/VLOOKUP($B24,'Benchmark Data'!$B:$AAA,CL$1,FALSE),"")</f>
        <v/>
      </c>
      <c r="CM25" s="171" t="str">
        <f>IFERROR(VLOOKUP($B25,'Benchmark Data'!$B:$AAA,CM$1,FALSE)/VLOOKUP($B24,'Benchmark Data'!$B:$AAA,CM$1,FALSE),"")</f>
        <v/>
      </c>
      <c r="CN25" s="171" t="str">
        <f>IFERROR(VLOOKUP($B25,'Benchmark Data'!$B:$AAA,CN$1,FALSE)/VLOOKUP($B24,'Benchmark Data'!$B:$AAA,CN$1,FALSE),"")</f>
        <v/>
      </c>
      <c r="CO25" s="171" t="str">
        <f>IFERROR(VLOOKUP($B25,'Benchmark Data'!$B:$AAA,CO$1,FALSE)/VLOOKUP($B24,'Benchmark Data'!$B:$AAA,CO$1,FALSE),"")</f>
        <v/>
      </c>
      <c r="CP25" s="171" t="str">
        <f>IFERROR(VLOOKUP($B25,'Benchmark Data'!$B:$AAA,CP$1,FALSE)/VLOOKUP($B24,'Benchmark Data'!$B:$AAA,CP$1,FALSE),"")</f>
        <v/>
      </c>
      <c r="CQ25" s="171" t="str">
        <f>IFERROR(VLOOKUP($B25,'Benchmark Data'!$B:$AAA,CQ$1,FALSE)/VLOOKUP($B24,'Benchmark Data'!$B:$AAA,CQ$1,FALSE),"")</f>
        <v/>
      </c>
      <c r="CR25" s="171" t="str">
        <f>IFERROR(VLOOKUP($B25,'Benchmark Data'!$B:$AAA,CR$1,FALSE)/VLOOKUP($B24,'Benchmark Data'!$B:$AAA,CR$1,FALSE),"")</f>
        <v/>
      </c>
      <c r="CS25" s="171" t="str">
        <f>IFERROR(VLOOKUP($B25,'Benchmark Data'!$B:$AAA,CS$1,FALSE)/VLOOKUP($B24,'Benchmark Data'!$B:$AAA,CS$1,FALSE),"")</f>
        <v/>
      </c>
      <c r="CT25" s="171" t="str">
        <f>IFERROR(VLOOKUP($B25,'Benchmark Data'!$B:$AAA,CT$1,FALSE)/VLOOKUP($B24,'Benchmark Data'!$B:$AAA,CT$1,FALSE),"")</f>
        <v/>
      </c>
      <c r="CU25" s="171" t="str">
        <f>IFERROR(VLOOKUP($B25,'Benchmark Data'!$B:$AAA,CU$1,FALSE)/VLOOKUP($B24,'Benchmark Data'!$B:$AAA,CU$1,FALSE),"")</f>
        <v/>
      </c>
      <c r="CV25" s="171" t="str">
        <f>IFERROR(VLOOKUP($B25,'Benchmark Data'!$B:$AAA,CV$1,FALSE)/VLOOKUP($B24,'Benchmark Data'!$B:$AAA,CV$1,FALSE),"")</f>
        <v/>
      </c>
      <c r="CW25" s="171" t="str">
        <f>IFERROR(VLOOKUP($B25,'Benchmark Data'!$B:$AAA,CW$1,FALSE)/VLOOKUP($B24,'Benchmark Data'!$B:$AAA,CW$1,FALSE),"")</f>
        <v/>
      </c>
      <c r="CX25" s="171" t="str">
        <f>IFERROR(VLOOKUP($B25,'Benchmark Data'!$B:$AAA,CX$1,FALSE)/VLOOKUP($B24,'Benchmark Data'!$B:$AAA,CX$1,FALSE),"")</f>
        <v/>
      </c>
      <c r="CY25" s="171" t="str">
        <f>IFERROR(VLOOKUP($B25,'Benchmark Data'!$B:$AAA,CY$1,FALSE)/VLOOKUP($B24,'Benchmark Data'!$B:$AAA,CY$1,FALSE),"")</f>
        <v/>
      </c>
      <c r="CZ25" s="171" t="str">
        <f>IFERROR(VLOOKUP($B25,'Benchmark Data'!$B:$AAA,CZ$1,FALSE)/VLOOKUP($B24,'Benchmark Data'!$B:$AAA,CZ$1,FALSE),"")</f>
        <v/>
      </c>
      <c r="DA25" s="171" t="str">
        <f>IFERROR(VLOOKUP($B25,'Benchmark Data'!$B:$AAA,DA$1,FALSE)/VLOOKUP($B24,'Benchmark Data'!$B:$AAA,DA$1,FALSE),"")</f>
        <v/>
      </c>
      <c r="DB25" s="171" t="str">
        <f>IFERROR(VLOOKUP($B25,'Benchmark Data'!$B:$AAA,DB$1,FALSE)/VLOOKUP($B24,'Benchmark Data'!$B:$AAA,DB$1,FALSE),"")</f>
        <v/>
      </c>
      <c r="DC25" s="171" t="str">
        <f>IFERROR(VLOOKUP($B25,'Benchmark Data'!$B:$AAA,DC$1,FALSE)/VLOOKUP($B24,'Benchmark Data'!$B:$AAA,DC$1,FALSE),"")</f>
        <v/>
      </c>
      <c r="DD25" s="171" t="str">
        <f>IFERROR(VLOOKUP($B25,'Benchmark Data'!$B:$AAA,DD$1,FALSE)/VLOOKUP($B24,'Benchmark Data'!$B:$AAA,DD$1,FALSE),"")</f>
        <v/>
      </c>
      <c r="DE25" s="171" t="str">
        <f>IFERROR(VLOOKUP($B25,'Benchmark Data'!$B:$AAA,DE$1,FALSE)/VLOOKUP($B24,'Benchmark Data'!$B:$AAA,DE$1,FALSE),"")</f>
        <v/>
      </c>
      <c r="DF25" s="171" t="str">
        <f>IFERROR(VLOOKUP($B25,'Benchmark Data'!$B:$AAA,DF$1,FALSE)/VLOOKUP($B24,'Benchmark Data'!$B:$AAA,DF$1,FALSE),"")</f>
        <v/>
      </c>
      <c r="DG25" s="171" t="str">
        <f>IFERROR(VLOOKUP($B25,'Benchmark Data'!$B:$AAA,DG$1,FALSE)/VLOOKUP($B24,'Benchmark Data'!$B:$AAA,DG$1,FALSE),"")</f>
        <v/>
      </c>
      <c r="DH25" s="171" t="str">
        <f>IFERROR(VLOOKUP($B25,'Benchmark Data'!$B:$AAA,DH$1,FALSE)/VLOOKUP($B24,'Benchmark Data'!$B:$AAA,DH$1,FALSE),"")</f>
        <v/>
      </c>
      <c r="DI25" s="171" t="str">
        <f>IFERROR(VLOOKUP($B25,'Benchmark Data'!$B:$AAA,DI$1,FALSE)/VLOOKUP($B24,'Benchmark Data'!$B:$AAA,DI$1,FALSE),"")</f>
        <v/>
      </c>
    </row>
    <row r="26" spans="1:113">
      <c r="A26" s="94">
        <f t="shared" si="33"/>
        <v>175</v>
      </c>
      <c r="B26" s="168">
        <f t="shared" si="34"/>
        <v>40755</v>
      </c>
      <c r="C26" s="171" t="str">
        <f>IFERROR(VLOOKUP($B26,'Benchmark Data'!$B:$FF,C$1,FALSE)/VLOOKUP($B25,'Benchmark Data'!$B:$FF,C$1,FALSE),"")</f>
        <v/>
      </c>
      <c r="D26" s="171" t="str">
        <f>IFERROR(VLOOKUP($B26,'Benchmark Data'!$B:$FF,D$1,FALSE)/VLOOKUP($B25,'Benchmark Data'!$B:$FF,D$1,FALSE),"")</f>
        <v/>
      </c>
      <c r="E26" s="171" t="str">
        <f>IFERROR(VLOOKUP($B26,'Benchmark Data'!$B:$FF,E$1,FALSE)/VLOOKUP($B25,'Benchmark Data'!$B:$FF,E$1,FALSE),"")</f>
        <v/>
      </c>
      <c r="F26" s="171" t="str">
        <f>IFERROR(VLOOKUP($B26,'Benchmark Data'!$B:$FF,F$1,FALSE)/VLOOKUP($B25,'Benchmark Data'!$B:$FF,F$1,FALSE),"")</f>
        <v/>
      </c>
      <c r="G26" s="171" t="str">
        <f>IFERROR(VLOOKUP($B26,'Benchmark Data'!$B:$FF,G$1,FALSE)/VLOOKUP($B25,'Benchmark Data'!$B:$FF,G$1,FALSE),"")</f>
        <v/>
      </c>
      <c r="H26" s="171" t="str">
        <f>IFERROR(VLOOKUP($B26,'Benchmark Data'!$B:$FF,H$1,FALSE)/VLOOKUP($B25,'Benchmark Data'!$B:$FF,H$1,FALSE),"")</f>
        <v/>
      </c>
      <c r="I26" s="171" t="str">
        <f>IFERROR(VLOOKUP($B26,'Benchmark Data'!$B:$FF,I$1,FALSE)/VLOOKUP($B25,'Benchmark Data'!$B:$FF,I$1,FALSE),"")</f>
        <v/>
      </c>
      <c r="J26" s="143" t="str">
        <f>IFERROR(VLOOKUP($B26,'Benchmark Data'!$B:$FF,J$1,FALSE)/VLOOKUP($B25,'Benchmark Data'!$B:$FF,J$1,FALSE)*J27,"")</f>
        <v/>
      </c>
      <c r="K26" s="156"/>
      <c r="L26" s="156"/>
      <c r="M26" s="156"/>
      <c r="N26" s="171" t="str">
        <f>IFERROR(VLOOKUP($B26,'Benchmark Data'!$B:$FF,N$1,FALSE)/VLOOKUP($B25,'Benchmark Data'!$B:$FF,N$1,FALSE),"")</f>
        <v/>
      </c>
      <c r="O26" s="171" t="str">
        <f>IFERROR(VLOOKUP($B26,'Benchmark Data'!$B:$FF,O$1,FALSE)/VLOOKUP($B25,'Benchmark Data'!$B:$FF,O$1,FALSE),"")</f>
        <v/>
      </c>
      <c r="P26" s="171" t="str">
        <f>IFERROR(VLOOKUP($B26,'Benchmark Data'!$B:$FF,P$1,FALSE)/VLOOKUP($B25,'Benchmark Data'!$B:$FF,P$1,FALSE),"")</f>
        <v/>
      </c>
      <c r="Q26" s="156">
        <f>IFERROR(VLOOKUP($B26,'Benchmark Data'!$B:$FF,Q$1,FALSE),"")</f>
        <v>0.97680658507806828</v>
      </c>
      <c r="R26" s="156"/>
      <c r="S26" s="156"/>
      <c r="T26" s="156"/>
      <c r="U26" s="156"/>
      <c r="V26" s="171">
        <f>IFERROR(VLOOKUP($B26,'Benchmark Data'!$B:$FF,V$1,FALSE)/VLOOKUP($B25,'Benchmark Data'!$B:$FF,V$1,FALSE),"")</f>
        <v>0.97501628361403181</v>
      </c>
      <c r="W26" s="171" t="str">
        <f>IFERROR(VLOOKUP($B26,'Benchmark Data'!$B:$FF,W$1,FALSE)/VLOOKUP($B25,'Benchmark Data'!$B:$FF,W$1,FALSE),"")</f>
        <v/>
      </c>
      <c r="X26" s="171" t="str">
        <f>IFERROR(VLOOKUP($B26,'Benchmark Data'!$B:$FF,X$1,FALSE)/VLOOKUP($B25,'Benchmark Data'!$B:$FF,X$1,FALSE),"")</f>
        <v/>
      </c>
      <c r="Y26" s="171" t="str">
        <f>IFERROR(VLOOKUP($B26,'Benchmark Data'!$B:$FF,Y$1,FALSE)/VLOOKUP($B25,'Benchmark Data'!$B:$FF,Y$1,FALSE),"")</f>
        <v/>
      </c>
      <c r="Z26" s="171" t="str">
        <f>IFERROR(VLOOKUP($B26,'Benchmark Data'!$B:$FF,Z$1,FALSE)/VLOOKUP($B25,'Benchmark Data'!$B:$FF,Z$1,FALSE),"")</f>
        <v/>
      </c>
      <c r="AA26" s="171" t="str">
        <f>IFERROR(VLOOKUP($B26,'Benchmark Data'!$B:$FF,AA$1,FALSE)/VLOOKUP($B25,'Benchmark Data'!$B:$FF,AA$1,FALSE),"")</f>
        <v/>
      </c>
      <c r="AB26" s="171" t="str">
        <f>IFERROR(VLOOKUP($B26,'Benchmark Data'!$B:$FF,AB$1,FALSE)/VLOOKUP($B25,'Benchmark Data'!$B:$FF,AB$1,FALSE),"")</f>
        <v/>
      </c>
      <c r="AC26" s="171" t="str">
        <f>IFERROR(VLOOKUP($B26,'Benchmark Data'!$B:$FF,AC$1,FALSE)/VLOOKUP($B25,'Benchmark Data'!$B:$FF,AC$1,FALSE),"")</f>
        <v/>
      </c>
      <c r="AD26" s="171" t="str">
        <f>IFERROR(VLOOKUP($B26,'Benchmark Data'!$B:$FF,AD$1,FALSE)/VLOOKUP($B25,'Benchmark Data'!$B:$FF,AD$1,FALSE),"")</f>
        <v/>
      </c>
      <c r="AE26" s="171" t="str">
        <f>IFERROR(VLOOKUP($B26,'Benchmark Data'!$B:$FF,AE$1,FALSE)/VLOOKUP($B25,'Benchmark Data'!$B:$FF,AE$1,FALSE),"")</f>
        <v/>
      </c>
      <c r="AF26" s="171" t="str">
        <f>IFERROR(VLOOKUP($B26,'Benchmark Data'!$B:$FF,AF$1,FALSE)/VLOOKUP($B25,'Benchmark Data'!$B:$FF,AF$1,FALSE),"")</f>
        <v/>
      </c>
      <c r="AG26" s="171" t="str">
        <f>IFERROR(VLOOKUP($B26,'Benchmark Data'!$B:$FF,AG$1,FALSE)/VLOOKUP($B25,'Benchmark Data'!$B:$FF,AG$1,FALSE),"")</f>
        <v/>
      </c>
      <c r="AH26" s="171" t="str">
        <f>IFERROR(VLOOKUP($B26,'Benchmark Data'!$B:$FF,AH$1,FALSE)/VLOOKUP($B25,'Benchmark Data'!$B:$FF,AH$1,FALSE),"")</f>
        <v/>
      </c>
      <c r="AI26" s="171" t="str">
        <f>IFERROR(VLOOKUP($B26,'Benchmark Data'!$B:$FF,AI$1,FALSE)/VLOOKUP($B25,'Benchmark Data'!$B:$FF,AI$1,FALSE),"")</f>
        <v/>
      </c>
      <c r="AJ26" s="171" t="str">
        <f>IFERROR(VLOOKUP($B26,'Benchmark Data'!$B:$FF,AJ$1,FALSE)/VLOOKUP($B25,'Benchmark Data'!$B:$FF,AJ$1,FALSE),"")</f>
        <v/>
      </c>
      <c r="AK26" s="171" t="str">
        <f>IFERROR(VLOOKUP($B26,'Benchmark Data'!$B:$FF,AK$1,FALSE)/VLOOKUP($B25,'Benchmark Data'!$B:$FF,AK$1,FALSE),"")</f>
        <v/>
      </c>
      <c r="AL26" s="171" t="str">
        <f>IFERROR(VLOOKUP($B26,'Benchmark Data'!$B:$FF,AL$1,FALSE)/VLOOKUP($B25,'Benchmark Data'!$B:$FF,AL$1,FALSE),"")</f>
        <v/>
      </c>
      <c r="AM26" s="171" t="str">
        <f>IFERROR(VLOOKUP($B26,'Benchmark Data'!$B:$FF,AM$1,FALSE)/VLOOKUP($B25,'Benchmark Data'!$B:$FF,AM$1,FALSE),"")</f>
        <v/>
      </c>
      <c r="AN26" s="171" t="str">
        <f>IFERROR(VLOOKUP($B26,'Benchmark Data'!$B:$FF,AN$1,FALSE)/VLOOKUP($B25,'Benchmark Data'!$B:$FF,AN$1,FALSE),"")</f>
        <v/>
      </c>
      <c r="AO26" s="171" t="str">
        <f>IFERROR(VLOOKUP($B26,'Benchmark Data'!$B:$FF,AO$1,FALSE)/VLOOKUP($B25,'Benchmark Data'!$B:$FF,AO$1,FALSE),"")</f>
        <v/>
      </c>
      <c r="AP26" s="171" t="str">
        <f>IFERROR(VLOOKUP($B26,'Benchmark Data'!$B:$FF,AP$1,FALSE)/VLOOKUP($B25,'Benchmark Data'!$B:$FF,AP$1,FALSE),"")</f>
        <v/>
      </c>
      <c r="AQ26" s="171" t="str">
        <f>IFERROR(VLOOKUP($B26,'Benchmark Data'!$B:$FF,AQ$1,FALSE)/VLOOKUP($B25,'Benchmark Data'!$B:$FF,AQ$1,FALSE),"")</f>
        <v/>
      </c>
      <c r="AR26" s="171" t="str">
        <f>IFERROR(VLOOKUP($B26,'Benchmark Data'!$B:$FF,AR$1,FALSE)/VLOOKUP($B25,'Benchmark Data'!$B:$FF,AR$1,FALSE),"")</f>
        <v/>
      </c>
      <c r="AS26" s="171" t="str">
        <f>IFERROR(VLOOKUP($B26,'Benchmark Data'!$B:$FF,AS$1,FALSE)/VLOOKUP($B25,'Benchmark Data'!$B:$FF,AS$1,FALSE),"")</f>
        <v/>
      </c>
      <c r="AT26" s="171" t="str">
        <f>IFERROR(VLOOKUP($B26,'Benchmark Data'!$B:$FF,AT$1,FALSE)/VLOOKUP($B25,'Benchmark Data'!$B:$FF,AT$1,FALSE),"")</f>
        <v/>
      </c>
      <c r="AU26" s="171" t="str">
        <f>IFERROR(VLOOKUP($B26,'Benchmark Data'!$B:$FF,AU$1,FALSE)/VLOOKUP($B25,'Benchmark Data'!$B:$FF,AU$1,FALSE),"")</f>
        <v/>
      </c>
      <c r="AV26" s="171" t="str">
        <f>IFERROR(VLOOKUP($B26,'Benchmark Data'!$B:$FF,AV$1,FALSE)/VLOOKUP($B25,'Benchmark Data'!$B:$FF,AV$1,FALSE),"")</f>
        <v/>
      </c>
      <c r="AW26" s="171" t="str">
        <f>IFERROR(VLOOKUP($B26,'Benchmark Data'!$B:$FF,AW$1,FALSE)/VLOOKUP($B25,'Benchmark Data'!$B:$FF,AW$1,FALSE),"")</f>
        <v/>
      </c>
      <c r="AX26" s="171" t="str">
        <f>IFERROR(VLOOKUP($B26,'Benchmark Data'!$B:$FF,AX$1,FALSE)/VLOOKUP($B25,'Benchmark Data'!$B:$FF,AX$1,FALSE),"")</f>
        <v/>
      </c>
      <c r="AY26" s="171" t="str">
        <f>IFERROR(VLOOKUP($B26,'Benchmark Data'!$B:$FF,AY$1,FALSE)/VLOOKUP($B25,'Benchmark Data'!$B:$FF,AY$1,FALSE),"")</f>
        <v/>
      </c>
      <c r="AZ26" s="156"/>
      <c r="BA26" s="156"/>
      <c r="BB26" s="171" t="str">
        <f>IFERROR(VLOOKUP($B26,'Benchmark Data'!$B:$FF,BB$1,FALSE)/VLOOKUP($B25,'Benchmark Data'!$B:$FF,BB$1,FALSE),"")</f>
        <v/>
      </c>
      <c r="BC26" s="171" t="str">
        <f>IFERROR(VLOOKUP($B26,'Benchmark Data'!$B:$FF,BC$1,FALSE)/VLOOKUP($B25,'Benchmark Data'!$B:$FF,BC$1,FALSE),"")</f>
        <v/>
      </c>
      <c r="BD26" s="171" t="str">
        <f>IFERROR(VLOOKUP($B26,'Benchmark Data'!$B:$FF,BD$1,FALSE)/VLOOKUP($B25,'Benchmark Data'!$B:$FF,BD$1,FALSE),"")</f>
        <v/>
      </c>
      <c r="BE26" s="171" t="str">
        <f>IFERROR(VLOOKUP($B26,'Benchmark Data'!$B:$FF,BE$1,FALSE)/VLOOKUP($B25,'Benchmark Data'!$B:$FF,BE$1,FALSE),"")</f>
        <v/>
      </c>
      <c r="BF26" s="171" t="str">
        <f>IFERROR(VLOOKUP($B26,'Benchmark Data'!$B:$FF,BF$1,FALSE)/VLOOKUP($B25,'Benchmark Data'!$B:$FF,BF$1,FALSE),"")</f>
        <v/>
      </c>
      <c r="BG26" s="171" t="str">
        <f>IFERROR(VLOOKUP($B26,'Benchmark Data'!$B:$FF,BG$1,FALSE)/VLOOKUP($B25,'Benchmark Data'!$B:$FF,BG$1,FALSE),"")</f>
        <v/>
      </c>
      <c r="BH26" s="171" t="str">
        <f>IFERROR(VLOOKUP($B26,'Benchmark Data'!$B:$FF,BH$1,FALSE)/VLOOKUP($B25,'Benchmark Data'!$B:$FF,BH$1,FALSE),"")</f>
        <v/>
      </c>
      <c r="BI26" s="171" t="str">
        <f>IFERROR(VLOOKUP($B26,'Benchmark Data'!$B:$FF,BI$1,FALSE)/VLOOKUP($B25,'Benchmark Data'!$B:$FF,BI$1,FALSE),"")</f>
        <v/>
      </c>
      <c r="BJ26" s="171" t="str">
        <f>IFERROR(VLOOKUP($B26,'Benchmark Data'!$B:$FF,BJ$1,FALSE)/VLOOKUP($B25,'Benchmark Data'!$B:$FF,BJ$1,FALSE),"")</f>
        <v/>
      </c>
      <c r="BK26" s="171" t="str">
        <f>IFERROR(VLOOKUP($B26,'Benchmark Data'!$B:$FF,BK$1,FALSE)/VLOOKUP($B25,'Benchmark Data'!$B:$FF,BK$1,FALSE),"")</f>
        <v/>
      </c>
      <c r="BL26" s="171" t="str">
        <f>IFERROR(VLOOKUP($B26,'Benchmark Data'!$B:$FF,BL$1,FALSE)/VLOOKUP($B25,'Benchmark Data'!$B:$FF,BL$1,FALSE),"")</f>
        <v/>
      </c>
      <c r="BM26" s="171" t="str">
        <f>IFERROR(VLOOKUP($B26,'Benchmark Data'!$B:$FF,BM$1,FALSE)/VLOOKUP($B25,'Benchmark Data'!$B:$FF,BM$1,FALSE),"")</f>
        <v/>
      </c>
      <c r="BN26" s="171" t="str">
        <f>IFERROR(VLOOKUP($B26,'Benchmark Data'!$B:$FF,BN$1,FALSE)/VLOOKUP($B25,'Benchmark Data'!$B:$FF,BN$1,FALSE),"")</f>
        <v/>
      </c>
      <c r="BO26" s="171" t="str">
        <f>IFERROR(VLOOKUP($B26,'Benchmark Data'!$B:$FF,BO$1,FALSE)/VLOOKUP($B25,'Benchmark Data'!$B:$FF,BO$1,FALSE),"")</f>
        <v/>
      </c>
      <c r="BP26" s="171" t="str">
        <f>IFERROR(VLOOKUP($B26,'Benchmark Data'!$B:$FF,BP$1,FALSE)/VLOOKUP($B25,'Benchmark Data'!$B:$FF,BP$1,FALSE),"")</f>
        <v/>
      </c>
      <c r="BQ26" s="171" t="str">
        <f>IFERROR(VLOOKUP($B26,'Benchmark Data'!$B:$FF,BQ$1,FALSE)/VLOOKUP($B25,'Benchmark Data'!$B:$FF,BQ$1,FALSE),"")</f>
        <v/>
      </c>
      <c r="BR26" s="171" t="str">
        <f>IFERROR(VLOOKUP($B26,'Benchmark Data'!$B:$FF,BR$1,FALSE)/VLOOKUP($B25,'Benchmark Data'!$B:$FF,BR$1,FALSE),"")</f>
        <v/>
      </c>
      <c r="BS26" s="171" t="str">
        <f>IFERROR(VLOOKUP($B26,'Benchmark Data'!$B:$FF,BS$1,FALSE)/VLOOKUP($B25,'Benchmark Data'!$B:$FF,BS$1,FALSE),"")</f>
        <v/>
      </c>
      <c r="BT26" s="171" t="str">
        <f>IFERROR(VLOOKUP($B26,'Benchmark Data'!$B:$FF,BT$1,FALSE)/VLOOKUP($B25,'Benchmark Data'!$B:$FF,BT$1,FALSE),"")</f>
        <v/>
      </c>
      <c r="BU26" s="171" t="str">
        <f>IFERROR(VLOOKUP($B26,'Benchmark Data'!$B:$FF,BU$1,FALSE)/VLOOKUP($B25,'Benchmark Data'!$B:$FF,BU$1,FALSE),"")</f>
        <v/>
      </c>
      <c r="BV26" s="171" t="str">
        <f>IFERROR(VLOOKUP($B26,'Benchmark Data'!$B:$FF,BV$1,FALSE)/VLOOKUP($B25,'Benchmark Data'!$B:$FF,BV$1,FALSE),"")</f>
        <v/>
      </c>
      <c r="BW26" s="171" t="str">
        <f>IFERROR(VLOOKUP($B26,'Benchmark Data'!$B:$FF,BW$1,FALSE)/VLOOKUP($B25,'Benchmark Data'!$B:$FF,BW$1,FALSE),"")</f>
        <v/>
      </c>
      <c r="BX26" s="171" t="str">
        <f>IFERROR(VLOOKUP($B26,'Benchmark Data'!$B:$FF,BX$1,FALSE)/VLOOKUP($B25,'Benchmark Data'!$B:$FF,BX$1,FALSE),"")</f>
        <v/>
      </c>
      <c r="BY26" s="171" t="str">
        <f>IFERROR(VLOOKUP($B26,'Benchmark Data'!$B:$FF,BY$1,FALSE)/VLOOKUP($B25,'Benchmark Data'!$B:$FF,BY$1,FALSE),"")</f>
        <v/>
      </c>
      <c r="BZ26" s="171" t="str">
        <f>IFERROR(VLOOKUP($B26,'Benchmark Data'!$B:$FF,BZ$1,FALSE)/VLOOKUP($B25,'Benchmark Data'!$B:$FF,BZ$1,FALSE),"")</f>
        <v/>
      </c>
      <c r="CA26" s="171" t="str">
        <f>IFERROR(VLOOKUP($B26,'Benchmark Data'!$B:$FF,CA$1,FALSE)/VLOOKUP($B25,'Benchmark Data'!$B:$FF,CA$1,FALSE),"")</f>
        <v/>
      </c>
      <c r="CB26" s="171" t="str">
        <f>IFERROR(VLOOKUP($B26,'Benchmark Data'!$B:$FF,CB$1,FALSE)/VLOOKUP($B25,'Benchmark Data'!$B:$FF,CB$1,FALSE),"")</f>
        <v/>
      </c>
      <c r="CC26" s="171" t="str">
        <f>IFERROR(VLOOKUP($B26,'Benchmark Data'!$B:$FF,CC$1,FALSE)/VLOOKUP($B25,'Benchmark Data'!$B:$FF,CC$1,FALSE),"")</f>
        <v/>
      </c>
      <c r="CD26" s="171" t="str">
        <f>IFERROR(VLOOKUP($B26,'Benchmark Data'!$B:$FF,CD$1,FALSE)/VLOOKUP($B25,'Benchmark Data'!$B:$FF,CD$1,FALSE),"")</f>
        <v/>
      </c>
      <c r="CE26" s="171" t="str">
        <f>IFERROR(VLOOKUP($B26,'Benchmark Data'!$B:$FF,CE$1,FALSE)/VLOOKUP($B25,'Benchmark Data'!$B:$FF,CE$1,FALSE),"")</f>
        <v/>
      </c>
      <c r="CF26" s="171" t="str">
        <f>IFERROR(VLOOKUP($B26,'Benchmark Data'!$B:$FF,CF$1,FALSE)/VLOOKUP($B25,'Benchmark Data'!$B:$FF,CF$1,FALSE),"")</f>
        <v/>
      </c>
      <c r="CG26" s="171" t="str">
        <f>IFERROR(VLOOKUP($B26,'Benchmark Data'!$B:$FF,CG$1,FALSE)/VLOOKUP($B25,'Benchmark Data'!$B:$FF,CG$1,FALSE),"")</f>
        <v/>
      </c>
      <c r="CH26" s="156"/>
      <c r="CI26" s="171" t="str">
        <f>IFERROR(VLOOKUP($B26,'Benchmark Data'!$B:$FF,CI$1,FALSE)/VLOOKUP($B25,'Benchmark Data'!$B:$FF,CI$1,FALSE),"")</f>
        <v/>
      </c>
      <c r="CJ26" s="171" t="str">
        <f>IFERROR(VLOOKUP($B26,'Benchmark Data'!$B:$FF,CJ$1,FALSE)/VLOOKUP($B25,'Benchmark Data'!$B:$FF,CJ$1,FALSE),"")</f>
        <v/>
      </c>
      <c r="CK26" s="171" t="str">
        <f>IFERROR(VLOOKUP($B26,'Benchmark Data'!$B:$AAA,CK$1,FALSE)/VLOOKUP($B25,'Benchmark Data'!$B:$AAA,CK$1,FALSE),"")</f>
        <v/>
      </c>
      <c r="CL26" s="171" t="str">
        <f>IFERROR(VLOOKUP($B26,'Benchmark Data'!$B:$AAA,CL$1,FALSE)/VLOOKUP($B25,'Benchmark Data'!$B:$AAA,CL$1,FALSE),"")</f>
        <v/>
      </c>
      <c r="CM26" s="171" t="str">
        <f>IFERROR(VLOOKUP($B26,'Benchmark Data'!$B:$AAA,CM$1,FALSE)/VLOOKUP($B25,'Benchmark Data'!$B:$AAA,CM$1,FALSE),"")</f>
        <v/>
      </c>
      <c r="CN26" s="171" t="str">
        <f>IFERROR(VLOOKUP($B26,'Benchmark Data'!$B:$AAA,CN$1,FALSE)/VLOOKUP($B25,'Benchmark Data'!$B:$AAA,CN$1,FALSE),"")</f>
        <v/>
      </c>
      <c r="CO26" s="171" t="str">
        <f>IFERROR(VLOOKUP($B26,'Benchmark Data'!$B:$AAA,CO$1,FALSE)/VLOOKUP($B25,'Benchmark Data'!$B:$AAA,CO$1,FALSE),"")</f>
        <v/>
      </c>
      <c r="CP26" s="171" t="str">
        <f>IFERROR(VLOOKUP($B26,'Benchmark Data'!$B:$AAA,CP$1,FALSE)/VLOOKUP($B25,'Benchmark Data'!$B:$AAA,CP$1,FALSE),"")</f>
        <v/>
      </c>
      <c r="CQ26" s="171" t="str">
        <f>IFERROR(VLOOKUP($B26,'Benchmark Data'!$B:$AAA,CQ$1,FALSE)/VLOOKUP($B25,'Benchmark Data'!$B:$AAA,CQ$1,FALSE),"")</f>
        <v/>
      </c>
      <c r="CR26" s="171" t="str">
        <f>IFERROR(VLOOKUP($B26,'Benchmark Data'!$B:$AAA,CR$1,FALSE)/VLOOKUP($B25,'Benchmark Data'!$B:$AAA,CR$1,FALSE),"")</f>
        <v/>
      </c>
      <c r="CS26" s="171" t="str">
        <f>IFERROR(VLOOKUP($B26,'Benchmark Data'!$B:$AAA,CS$1,FALSE)/VLOOKUP($B25,'Benchmark Data'!$B:$AAA,CS$1,FALSE),"")</f>
        <v/>
      </c>
      <c r="CT26" s="171" t="str">
        <f>IFERROR(VLOOKUP($B26,'Benchmark Data'!$B:$AAA,CT$1,FALSE)/VLOOKUP($B25,'Benchmark Data'!$B:$AAA,CT$1,FALSE),"")</f>
        <v/>
      </c>
      <c r="CU26" s="171" t="str">
        <f>IFERROR(VLOOKUP($B26,'Benchmark Data'!$B:$AAA,CU$1,FALSE)/VLOOKUP($B25,'Benchmark Data'!$B:$AAA,CU$1,FALSE),"")</f>
        <v/>
      </c>
      <c r="CV26" s="171" t="str">
        <f>IFERROR(VLOOKUP($B26,'Benchmark Data'!$B:$AAA,CV$1,FALSE)/VLOOKUP($B25,'Benchmark Data'!$B:$AAA,CV$1,FALSE),"")</f>
        <v/>
      </c>
      <c r="CW26" s="171" t="str">
        <f>IFERROR(VLOOKUP($B26,'Benchmark Data'!$B:$AAA,CW$1,FALSE)/VLOOKUP($B25,'Benchmark Data'!$B:$AAA,CW$1,FALSE),"")</f>
        <v/>
      </c>
      <c r="CX26" s="171" t="str">
        <f>IFERROR(VLOOKUP($B26,'Benchmark Data'!$B:$AAA,CX$1,FALSE)/VLOOKUP($B25,'Benchmark Data'!$B:$AAA,CX$1,FALSE),"")</f>
        <v/>
      </c>
      <c r="CY26" s="171" t="str">
        <f>IFERROR(VLOOKUP($B26,'Benchmark Data'!$B:$AAA,CY$1,FALSE)/VLOOKUP($B25,'Benchmark Data'!$B:$AAA,CY$1,FALSE),"")</f>
        <v/>
      </c>
      <c r="CZ26" s="171" t="str">
        <f>IFERROR(VLOOKUP($B26,'Benchmark Data'!$B:$AAA,CZ$1,FALSE)/VLOOKUP($B25,'Benchmark Data'!$B:$AAA,CZ$1,FALSE),"")</f>
        <v/>
      </c>
      <c r="DA26" s="171" t="str">
        <f>IFERROR(VLOOKUP($B26,'Benchmark Data'!$B:$AAA,DA$1,FALSE)/VLOOKUP($B25,'Benchmark Data'!$B:$AAA,DA$1,FALSE),"")</f>
        <v/>
      </c>
      <c r="DB26" s="171" t="str">
        <f>IFERROR(VLOOKUP($B26,'Benchmark Data'!$B:$AAA,DB$1,FALSE)/VLOOKUP($B25,'Benchmark Data'!$B:$AAA,DB$1,FALSE),"")</f>
        <v/>
      </c>
      <c r="DC26" s="171" t="str">
        <f>IFERROR(VLOOKUP($B26,'Benchmark Data'!$B:$AAA,DC$1,FALSE)/VLOOKUP($B25,'Benchmark Data'!$B:$AAA,DC$1,FALSE),"")</f>
        <v/>
      </c>
      <c r="DD26" s="171" t="str">
        <f>IFERROR(VLOOKUP($B26,'Benchmark Data'!$B:$AAA,DD$1,FALSE)/VLOOKUP($B25,'Benchmark Data'!$B:$AAA,DD$1,FALSE),"")</f>
        <v/>
      </c>
      <c r="DE26" s="171" t="str">
        <f>IFERROR(VLOOKUP($B26,'Benchmark Data'!$B:$AAA,DE$1,FALSE)/VLOOKUP($B25,'Benchmark Data'!$B:$AAA,DE$1,FALSE),"")</f>
        <v/>
      </c>
      <c r="DF26" s="171" t="str">
        <f>IFERROR(VLOOKUP($B26,'Benchmark Data'!$B:$AAA,DF$1,FALSE)/VLOOKUP($B25,'Benchmark Data'!$B:$AAA,DF$1,FALSE),"")</f>
        <v/>
      </c>
      <c r="DG26" s="171" t="str">
        <f>IFERROR(VLOOKUP($B26,'Benchmark Data'!$B:$AAA,DG$1,FALSE)/VLOOKUP($B25,'Benchmark Data'!$B:$AAA,DG$1,FALSE),"")</f>
        <v/>
      </c>
      <c r="DH26" s="171" t="str">
        <f>IFERROR(VLOOKUP($B26,'Benchmark Data'!$B:$AAA,DH$1,FALSE)/VLOOKUP($B25,'Benchmark Data'!$B:$AAA,DH$1,FALSE),"")</f>
        <v/>
      </c>
      <c r="DI26" s="171" t="str">
        <f>IFERROR(VLOOKUP($B26,'Benchmark Data'!$B:$AAA,DI$1,FALSE)/VLOOKUP($B25,'Benchmark Data'!$B:$AAA,DI$1,FALSE),"")</f>
        <v/>
      </c>
    </row>
    <row r="27" spans="1:113">
      <c r="A27" s="94">
        <f t="shared" si="33"/>
        <v>174</v>
      </c>
      <c r="B27" s="168">
        <f t="shared" si="34"/>
        <v>40786</v>
      </c>
      <c r="C27" s="171" t="str">
        <f>IFERROR(VLOOKUP($B27,'Benchmark Data'!$B:$FF,C$1,FALSE)/VLOOKUP($B26,'Benchmark Data'!$B:$FF,C$1,FALSE),"")</f>
        <v/>
      </c>
      <c r="D27" s="171" t="str">
        <f>IFERROR(VLOOKUP($B27,'Benchmark Data'!$B:$FF,D$1,FALSE)/VLOOKUP($B26,'Benchmark Data'!$B:$FF,D$1,FALSE),"")</f>
        <v/>
      </c>
      <c r="E27" s="171" t="str">
        <f>IFERROR(VLOOKUP($B27,'Benchmark Data'!$B:$FF,E$1,FALSE)/VLOOKUP($B26,'Benchmark Data'!$B:$FF,E$1,FALSE),"")</f>
        <v/>
      </c>
      <c r="F27" s="171" t="str">
        <f>IFERROR(VLOOKUP($B27,'Benchmark Data'!$B:$FF,F$1,FALSE)/VLOOKUP($B26,'Benchmark Data'!$B:$FF,F$1,FALSE),"")</f>
        <v/>
      </c>
      <c r="G27" s="171" t="str">
        <f>IFERROR(VLOOKUP($B27,'Benchmark Data'!$B:$FF,G$1,FALSE)/VLOOKUP($B26,'Benchmark Data'!$B:$FF,G$1,FALSE),"")</f>
        <v/>
      </c>
      <c r="H27" s="171" t="str">
        <f>IFERROR(VLOOKUP($B27,'Benchmark Data'!$B:$FF,H$1,FALSE)/VLOOKUP($B26,'Benchmark Data'!$B:$FF,H$1,FALSE),"")</f>
        <v/>
      </c>
      <c r="I27" s="171" t="str">
        <f>IFERROR(VLOOKUP($B27,'Benchmark Data'!$B:$FF,I$1,FALSE)/VLOOKUP($B26,'Benchmark Data'!$B:$FF,I$1,FALSE),"")</f>
        <v/>
      </c>
      <c r="J27" s="143" t="str">
        <f>IFERROR(VLOOKUP($B27,'Benchmark Data'!$B:$FF,J$1,FALSE)/VLOOKUP($B26,'Benchmark Data'!$B:$FF,J$1,FALSE)*J28,"")</f>
        <v/>
      </c>
      <c r="K27" s="156"/>
      <c r="L27" s="156"/>
      <c r="M27" s="156"/>
      <c r="N27" s="171" t="str">
        <f>IFERROR(VLOOKUP($B27,'Benchmark Data'!$B:$FF,N$1,FALSE)/VLOOKUP($B26,'Benchmark Data'!$B:$FF,N$1,FALSE),"")</f>
        <v/>
      </c>
      <c r="O27" s="171" t="str">
        <f>IFERROR(VLOOKUP($B27,'Benchmark Data'!$B:$FF,O$1,FALSE)/VLOOKUP($B26,'Benchmark Data'!$B:$FF,O$1,FALSE),"")</f>
        <v/>
      </c>
      <c r="P27" s="171" t="str">
        <f>IFERROR(VLOOKUP($B27,'Benchmark Data'!$B:$FF,P$1,FALSE)/VLOOKUP($B26,'Benchmark Data'!$B:$FF,P$1,FALSE),"")</f>
        <v/>
      </c>
      <c r="Q27" s="156">
        <f>IFERROR(VLOOKUP($B27,'Benchmark Data'!$B:$FF,Q$1,FALSE),"")</f>
        <v>0.98914970045050676</v>
      </c>
      <c r="R27" s="156"/>
      <c r="S27" s="156"/>
      <c r="T27" s="156"/>
      <c r="U27" s="156"/>
      <c r="V27" s="171">
        <f>IFERROR(VLOOKUP($B27,'Benchmark Data'!$B:$FF,V$1,FALSE)/VLOOKUP($B26,'Benchmark Data'!$B:$FF,V$1,FALSE),"")</f>
        <v>0.98791082019485266</v>
      </c>
      <c r="W27" s="171" t="str">
        <f>IFERROR(VLOOKUP($B27,'Benchmark Data'!$B:$FF,W$1,FALSE)/VLOOKUP($B26,'Benchmark Data'!$B:$FF,W$1,FALSE),"")</f>
        <v/>
      </c>
      <c r="X27" s="171" t="str">
        <f>IFERROR(VLOOKUP($B27,'Benchmark Data'!$B:$FF,X$1,FALSE)/VLOOKUP($B26,'Benchmark Data'!$B:$FF,X$1,FALSE),"")</f>
        <v/>
      </c>
      <c r="Y27" s="171" t="str">
        <f>IFERROR(VLOOKUP($B27,'Benchmark Data'!$B:$FF,Y$1,FALSE)/VLOOKUP($B26,'Benchmark Data'!$B:$FF,Y$1,FALSE),"")</f>
        <v/>
      </c>
      <c r="Z27" s="171" t="str">
        <f>IFERROR(VLOOKUP($B27,'Benchmark Data'!$B:$FF,Z$1,FALSE)/VLOOKUP($B26,'Benchmark Data'!$B:$FF,Z$1,FALSE),"")</f>
        <v/>
      </c>
      <c r="AA27" s="171" t="str">
        <f>IFERROR(VLOOKUP($B27,'Benchmark Data'!$B:$FF,AA$1,FALSE)/VLOOKUP($B26,'Benchmark Data'!$B:$FF,AA$1,FALSE),"")</f>
        <v/>
      </c>
      <c r="AB27" s="171" t="str">
        <f>IFERROR(VLOOKUP($B27,'Benchmark Data'!$B:$FF,AB$1,FALSE)/VLOOKUP($B26,'Benchmark Data'!$B:$FF,AB$1,FALSE),"")</f>
        <v/>
      </c>
      <c r="AC27" s="171" t="str">
        <f>IFERROR(VLOOKUP($B27,'Benchmark Data'!$B:$FF,AC$1,FALSE)/VLOOKUP($B26,'Benchmark Data'!$B:$FF,AC$1,FALSE),"")</f>
        <v/>
      </c>
      <c r="AD27" s="171" t="str">
        <f>IFERROR(VLOOKUP($B27,'Benchmark Data'!$B:$FF,AD$1,FALSE)/VLOOKUP($B26,'Benchmark Data'!$B:$FF,AD$1,FALSE),"")</f>
        <v/>
      </c>
      <c r="AE27" s="171" t="str">
        <f>IFERROR(VLOOKUP($B27,'Benchmark Data'!$B:$FF,AE$1,FALSE)/VLOOKUP($B26,'Benchmark Data'!$B:$FF,AE$1,FALSE),"")</f>
        <v/>
      </c>
      <c r="AF27" s="171" t="str">
        <f>IFERROR(VLOOKUP($B27,'Benchmark Data'!$B:$FF,AF$1,FALSE)/VLOOKUP($B26,'Benchmark Data'!$B:$FF,AF$1,FALSE),"")</f>
        <v/>
      </c>
      <c r="AG27" s="171" t="str">
        <f>IFERROR(VLOOKUP($B27,'Benchmark Data'!$B:$FF,AG$1,FALSE)/VLOOKUP($B26,'Benchmark Data'!$B:$FF,AG$1,FALSE),"")</f>
        <v/>
      </c>
      <c r="AH27" s="171" t="str">
        <f>IFERROR(VLOOKUP($B27,'Benchmark Data'!$B:$FF,AH$1,FALSE)/VLOOKUP($B26,'Benchmark Data'!$B:$FF,AH$1,FALSE),"")</f>
        <v/>
      </c>
      <c r="AI27" s="171" t="str">
        <f>IFERROR(VLOOKUP($B27,'Benchmark Data'!$B:$FF,AI$1,FALSE)/VLOOKUP($B26,'Benchmark Data'!$B:$FF,AI$1,FALSE),"")</f>
        <v/>
      </c>
      <c r="AJ27" s="171" t="str">
        <f>IFERROR(VLOOKUP($B27,'Benchmark Data'!$B:$FF,AJ$1,FALSE)/VLOOKUP($B26,'Benchmark Data'!$B:$FF,AJ$1,FALSE),"")</f>
        <v/>
      </c>
      <c r="AK27" s="171" t="str">
        <f>IFERROR(VLOOKUP($B27,'Benchmark Data'!$B:$FF,AK$1,FALSE)/VLOOKUP($B26,'Benchmark Data'!$B:$FF,AK$1,FALSE),"")</f>
        <v/>
      </c>
      <c r="AL27" s="171" t="str">
        <f>IFERROR(VLOOKUP($B27,'Benchmark Data'!$B:$FF,AL$1,FALSE)/VLOOKUP($B26,'Benchmark Data'!$B:$FF,AL$1,FALSE),"")</f>
        <v/>
      </c>
      <c r="AM27" s="171" t="str">
        <f>IFERROR(VLOOKUP($B27,'Benchmark Data'!$B:$FF,AM$1,FALSE)/VLOOKUP($B26,'Benchmark Data'!$B:$FF,AM$1,FALSE),"")</f>
        <v/>
      </c>
      <c r="AN27" s="171" t="str">
        <f>IFERROR(VLOOKUP($B27,'Benchmark Data'!$B:$FF,AN$1,FALSE)/VLOOKUP($B26,'Benchmark Data'!$B:$FF,AN$1,FALSE),"")</f>
        <v/>
      </c>
      <c r="AO27" s="171" t="str">
        <f>IFERROR(VLOOKUP($B27,'Benchmark Data'!$B:$FF,AO$1,FALSE)/VLOOKUP($B26,'Benchmark Data'!$B:$FF,AO$1,FALSE),"")</f>
        <v/>
      </c>
      <c r="AP27" s="171" t="str">
        <f>IFERROR(VLOOKUP($B27,'Benchmark Data'!$B:$FF,AP$1,FALSE)/VLOOKUP($B26,'Benchmark Data'!$B:$FF,AP$1,FALSE),"")</f>
        <v/>
      </c>
      <c r="AQ27" s="171" t="str">
        <f>IFERROR(VLOOKUP($B27,'Benchmark Data'!$B:$FF,AQ$1,FALSE)/VLOOKUP($B26,'Benchmark Data'!$B:$FF,AQ$1,FALSE),"")</f>
        <v/>
      </c>
      <c r="AR27" s="171" t="str">
        <f>IFERROR(VLOOKUP($B27,'Benchmark Data'!$B:$FF,AR$1,FALSE)/VLOOKUP($B26,'Benchmark Data'!$B:$FF,AR$1,FALSE),"")</f>
        <v/>
      </c>
      <c r="AS27" s="171" t="str">
        <f>IFERROR(VLOOKUP($B27,'Benchmark Data'!$B:$FF,AS$1,FALSE)/VLOOKUP($B26,'Benchmark Data'!$B:$FF,AS$1,FALSE),"")</f>
        <v/>
      </c>
      <c r="AT27" s="171" t="str">
        <f>IFERROR(VLOOKUP($B27,'Benchmark Data'!$B:$FF,AT$1,FALSE)/VLOOKUP($B26,'Benchmark Data'!$B:$FF,AT$1,FALSE),"")</f>
        <v/>
      </c>
      <c r="AU27" s="171" t="str">
        <f>IFERROR(VLOOKUP($B27,'Benchmark Data'!$B:$FF,AU$1,FALSE)/VLOOKUP($B26,'Benchmark Data'!$B:$FF,AU$1,FALSE),"")</f>
        <v/>
      </c>
      <c r="AV27" s="171" t="str">
        <f>IFERROR(VLOOKUP($B27,'Benchmark Data'!$B:$FF,AV$1,FALSE)/VLOOKUP($B26,'Benchmark Data'!$B:$FF,AV$1,FALSE),"")</f>
        <v/>
      </c>
      <c r="AW27" s="171" t="str">
        <f>IFERROR(VLOOKUP($B27,'Benchmark Data'!$B:$FF,AW$1,FALSE)/VLOOKUP($B26,'Benchmark Data'!$B:$FF,AW$1,FALSE),"")</f>
        <v/>
      </c>
      <c r="AX27" s="171" t="str">
        <f>IFERROR(VLOOKUP($B27,'Benchmark Data'!$B:$FF,AX$1,FALSE)/VLOOKUP($B26,'Benchmark Data'!$B:$FF,AX$1,FALSE),"")</f>
        <v/>
      </c>
      <c r="AY27" s="171" t="str">
        <f>IFERROR(VLOOKUP($B27,'Benchmark Data'!$B:$FF,AY$1,FALSE)/VLOOKUP($B26,'Benchmark Data'!$B:$FF,AY$1,FALSE),"")</f>
        <v/>
      </c>
      <c r="AZ27" s="156"/>
      <c r="BA27" s="156"/>
      <c r="BB27" s="171" t="str">
        <f>IFERROR(VLOOKUP($B27,'Benchmark Data'!$B:$FF,BB$1,FALSE)/VLOOKUP($B26,'Benchmark Data'!$B:$FF,BB$1,FALSE),"")</f>
        <v/>
      </c>
      <c r="BC27" s="171" t="str">
        <f>IFERROR(VLOOKUP($B27,'Benchmark Data'!$B:$FF,BC$1,FALSE)/VLOOKUP($B26,'Benchmark Data'!$B:$FF,BC$1,FALSE),"")</f>
        <v/>
      </c>
      <c r="BD27" s="171" t="str">
        <f>IFERROR(VLOOKUP($B27,'Benchmark Data'!$B:$FF,BD$1,FALSE)/VLOOKUP($B26,'Benchmark Data'!$B:$FF,BD$1,FALSE),"")</f>
        <v/>
      </c>
      <c r="BE27" s="171" t="str">
        <f>IFERROR(VLOOKUP($B27,'Benchmark Data'!$B:$FF,BE$1,FALSE)/VLOOKUP($B26,'Benchmark Data'!$B:$FF,BE$1,FALSE),"")</f>
        <v/>
      </c>
      <c r="BF27" s="171" t="str">
        <f>IFERROR(VLOOKUP($B27,'Benchmark Data'!$B:$FF,BF$1,FALSE)/VLOOKUP($B26,'Benchmark Data'!$B:$FF,BF$1,FALSE),"")</f>
        <v/>
      </c>
      <c r="BG27" s="171" t="str">
        <f>IFERROR(VLOOKUP($B27,'Benchmark Data'!$B:$FF,BG$1,FALSE)/VLOOKUP($B26,'Benchmark Data'!$B:$FF,BG$1,FALSE),"")</f>
        <v/>
      </c>
      <c r="BH27" s="171" t="str">
        <f>IFERROR(VLOOKUP($B27,'Benchmark Data'!$B:$FF,BH$1,FALSE)/VLOOKUP($B26,'Benchmark Data'!$B:$FF,BH$1,FALSE),"")</f>
        <v/>
      </c>
      <c r="BI27" s="171" t="str">
        <f>IFERROR(VLOOKUP($B27,'Benchmark Data'!$B:$FF,BI$1,FALSE)/VLOOKUP($B26,'Benchmark Data'!$B:$FF,BI$1,FALSE),"")</f>
        <v/>
      </c>
      <c r="BJ27" s="171" t="str">
        <f>IFERROR(VLOOKUP($B27,'Benchmark Data'!$B:$FF,BJ$1,FALSE)/VLOOKUP($B26,'Benchmark Data'!$B:$FF,BJ$1,FALSE),"")</f>
        <v/>
      </c>
      <c r="BK27" s="171" t="str">
        <f>IFERROR(VLOOKUP($B27,'Benchmark Data'!$B:$FF,BK$1,FALSE)/VLOOKUP($B26,'Benchmark Data'!$B:$FF,BK$1,FALSE),"")</f>
        <v/>
      </c>
      <c r="BL27" s="171" t="str">
        <f>IFERROR(VLOOKUP($B27,'Benchmark Data'!$B:$FF,BL$1,FALSE)/VLOOKUP($B26,'Benchmark Data'!$B:$FF,BL$1,FALSE),"")</f>
        <v/>
      </c>
      <c r="BM27" s="171" t="str">
        <f>IFERROR(VLOOKUP($B27,'Benchmark Data'!$B:$FF,BM$1,FALSE)/VLOOKUP($B26,'Benchmark Data'!$B:$FF,BM$1,FALSE),"")</f>
        <v/>
      </c>
      <c r="BN27" s="171" t="str">
        <f>IFERROR(VLOOKUP($B27,'Benchmark Data'!$B:$FF,BN$1,FALSE)/VLOOKUP($B26,'Benchmark Data'!$B:$FF,BN$1,FALSE),"")</f>
        <v/>
      </c>
      <c r="BO27" s="171" t="str">
        <f>IFERROR(VLOOKUP($B27,'Benchmark Data'!$B:$FF,BO$1,FALSE)/VLOOKUP($B26,'Benchmark Data'!$B:$FF,BO$1,FALSE),"")</f>
        <v/>
      </c>
      <c r="BP27" s="171" t="str">
        <f>IFERROR(VLOOKUP($B27,'Benchmark Data'!$B:$FF,BP$1,FALSE)/VLOOKUP($B26,'Benchmark Data'!$B:$FF,BP$1,FALSE),"")</f>
        <v/>
      </c>
      <c r="BQ27" s="171" t="str">
        <f>IFERROR(VLOOKUP($B27,'Benchmark Data'!$B:$FF,BQ$1,FALSE)/VLOOKUP($B26,'Benchmark Data'!$B:$FF,BQ$1,FALSE),"")</f>
        <v/>
      </c>
      <c r="BR27" s="171" t="str">
        <f>IFERROR(VLOOKUP($B27,'Benchmark Data'!$B:$FF,BR$1,FALSE)/VLOOKUP($B26,'Benchmark Data'!$B:$FF,BR$1,FALSE),"")</f>
        <v/>
      </c>
      <c r="BS27" s="171" t="str">
        <f>IFERROR(VLOOKUP($B27,'Benchmark Data'!$B:$FF,BS$1,FALSE)/VLOOKUP($B26,'Benchmark Data'!$B:$FF,BS$1,FALSE),"")</f>
        <v/>
      </c>
      <c r="BT27" s="171" t="str">
        <f>IFERROR(VLOOKUP($B27,'Benchmark Data'!$B:$FF,BT$1,FALSE)/VLOOKUP($B26,'Benchmark Data'!$B:$FF,BT$1,FALSE),"")</f>
        <v/>
      </c>
      <c r="BU27" s="171" t="str">
        <f>IFERROR(VLOOKUP($B27,'Benchmark Data'!$B:$FF,BU$1,FALSE)/VLOOKUP($B26,'Benchmark Data'!$B:$FF,BU$1,FALSE),"")</f>
        <v/>
      </c>
      <c r="BV27" s="171" t="str">
        <f>IFERROR(VLOOKUP($B27,'Benchmark Data'!$B:$FF,BV$1,FALSE)/VLOOKUP($B26,'Benchmark Data'!$B:$FF,BV$1,FALSE),"")</f>
        <v/>
      </c>
      <c r="BW27" s="171" t="str">
        <f>IFERROR(VLOOKUP($B27,'Benchmark Data'!$B:$FF,BW$1,FALSE)/VLOOKUP($B26,'Benchmark Data'!$B:$FF,BW$1,FALSE),"")</f>
        <v/>
      </c>
      <c r="BX27" s="171" t="str">
        <f>IFERROR(VLOOKUP($B27,'Benchmark Data'!$B:$FF,BX$1,FALSE)/VLOOKUP($B26,'Benchmark Data'!$B:$FF,BX$1,FALSE),"")</f>
        <v/>
      </c>
      <c r="BY27" s="171" t="str">
        <f>IFERROR(VLOOKUP($B27,'Benchmark Data'!$B:$FF,BY$1,FALSE)/VLOOKUP($B26,'Benchmark Data'!$B:$FF,BY$1,FALSE),"")</f>
        <v/>
      </c>
      <c r="BZ27" s="171" t="str">
        <f>IFERROR(VLOOKUP($B27,'Benchmark Data'!$B:$FF,BZ$1,FALSE)/VLOOKUP($B26,'Benchmark Data'!$B:$FF,BZ$1,FALSE),"")</f>
        <v/>
      </c>
      <c r="CA27" s="171" t="str">
        <f>IFERROR(VLOOKUP($B27,'Benchmark Data'!$B:$FF,CA$1,FALSE)/VLOOKUP($B26,'Benchmark Data'!$B:$FF,CA$1,FALSE),"")</f>
        <v/>
      </c>
      <c r="CB27" s="171" t="str">
        <f>IFERROR(VLOOKUP($B27,'Benchmark Data'!$B:$FF,CB$1,FALSE)/VLOOKUP($B26,'Benchmark Data'!$B:$FF,CB$1,FALSE),"")</f>
        <v/>
      </c>
      <c r="CC27" s="171" t="str">
        <f>IFERROR(VLOOKUP($B27,'Benchmark Data'!$B:$FF,CC$1,FALSE)/VLOOKUP($B26,'Benchmark Data'!$B:$FF,CC$1,FALSE),"")</f>
        <v/>
      </c>
      <c r="CD27" s="171" t="str">
        <f>IFERROR(VLOOKUP($B27,'Benchmark Data'!$B:$FF,CD$1,FALSE)/VLOOKUP($B26,'Benchmark Data'!$B:$FF,CD$1,FALSE),"")</f>
        <v/>
      </c>
      <c r="CE27" s="171" t="str">
        <f>IFERROR(VLOOKUP($B27,'Benchmark Data'!$B:$FF,CE$1,FALSE)/VLOOKUP($B26,'Benchmark Data'!$B:$FF,CE$1,FALSE),"")</f>
        <v/>
      </c>
      <c r="CF27" s="171" t="str">
        <f>IFERROR(VLOOKUP($B27,'Benchmark Data'!$B:$FF,CF$1,FALSE)/VLOOKUP($B26,'Benchmark Data'!$B:$FF,CF$1,FALSE),"")</f>
        <v/>
      </c>
      <c r="CG27" s="171" t="str">
        <f>IFERROR(VLOOKUP($B27,'Benchmark Data'!$B:$FF,CG$1,FALSE)/VLOOKUP($B26,'Benchmark Data'!$B:$FF,CG$1,FALSE),"")</f>
        <v/>
      </c>
      <c r="CH27" s="156"/>
      <c r="CI27" s="171" t="str">
        <f>IFERROR(VLOOKUP($B27,'Benchmark Data'!$B:$FF,CI$1,FALSE)/VLOOKUP($B26,'Benchmark Data'!$B:$FF,CI$1,FALSE),"")</f>
        <v/>
      </c>
      <c r="CJ27" s="171" t="str">
        <f>IFERROR(VLOOKUP($B27,'Benchmark Data'!$B:$FF,CJ$1,FALSE)/VLOOKUP($B26,'Benchmark Data'!$B:$FF,CJ$1,FALSE),"")</f>
        <v/>
      </c>
      <c r="CK27" s="171" t="str">
        <f>IFERROR(VLOOKUP($B27,'Benchmark Data'!$B:$AAA,CK$1,FALSE)/VLOOKUP($B26,'Benchmark Data'!$B:$AAA,CK$1,FALSE),"")</f>
        <v/>
      </c>
      <c r="CL27" s="171" t="str">
        <f>IFERROR(VLOOKUP($B27,'Benchmark Data'!$B:$AAA,CL$1,FALSE)/VLOOKUP($B26,'Benchmark Data'!$B:$AAA,CL$1,FALSE),"")</f>
        <v/>
      </c>
      <c r="CM27" s="171" t="str">
        <f>IFERROR(VLOOKUP($B27,'Benchmark Data'!$B:$AAA,CM$1,FALSE)/VLOOKUP($B26,'Benchmark Data'!$B:$AAA,CM$1,FALSE),"")</f>
        <v/>
      </c>
      <c r="CN27" s="171" t="str">
        <f>IFERROR(VLOOKUP($B27,'Benchmark Data'!$B:$AAA,CN$1,FALSE)/VLOOKUP($B26,'Benchmark Data'!$B:$AAA,CN$1,FALSE),"")</f>
        <v/>
      </c>
      <c r="CO27" s="171" t="str">
        <f>IFERROR(VLOOKUP($B27,'Benchmark Data'!$B:$AAA,CO$1,FALSE)/VLOOKUP($B26,'Benchmark Data'!$B:$AAA,CO$1,FALSE),"")</f>
        <v/>
      </c>
      <c r="CP27" s="171" t="str">
        <f>IFERROR(VLOOKUP($B27,'Benchmark Data'!$B:$AAA,CP$1,FALSE)/VLOOKUP($B26,'Benchmark Data'!$B:$AAA,CP$1,FALSE),"")</f>
        <v/>
      </c>
      <c r="CQ27" s="171" t="str">
        <f>IFERROR(VLOOKUP($B27,'Benchmark Data'!$B:$AAA,CQ$1,FALSE)/VLOOKUP($B26,'Benchmark Data'!$B:$AAA,CQ$1,FALSE),"")</f>
        <v/>
      </c>
      <c r="CR27" s="171" t="str">
        <f>IFERROR(VLOOKUP($B27,'Benchmark Data'!$B:$AAA,CR$1,FALSE)/VLOOKUP($B26,'Benchmark Data'!$B:$AAA,CR$1,FALSE),"")</f>
        <v/>
      </c>
      <c r="CS27" s="171" t="str">
        <f>IFERROR(VLOOKUP($B27,'Benchmark Data'!$B:$AAA,CS$1,FALSE)/VLOOKUP($B26,'Benchmark Data'!$B:$AAA,CS$1,FALSE),"")</f>
        <v/>
      </c>
      <c r="CT27" s="171" t="str">
        <f>IFERROR(VLOOKUP($B27,'Benchmark Data'!$B:$AAA,CT$1,FALSE)/VLOOKUP($B26,'Benchmark Data'!$B:$AAA,CT$1,FALSE),"")</f>
        <v/>
      </c>
      <c r="CU27" s="171" t="str">
        <f>IFERROR(VLOOKUP($B27,'Benchmark Data'!$B:$AAA,CU$1,FALSE)/VLOOKUP($B26,'Benchmark Data'!$B:$AAA,CU$1,FALSE),"")</f>
        <v/>
      </c>
      <c r="CV27" s="171" t="str">
        <f>IFERROR(VLOOKUP($B27,'Benchmark Data'!$B:$AAA,CV$1,FALSE)/VLOOKUP($B26,'Benchmark Data'!$B:$AAA,CV$1,FALSE),"")</f>
        <v/>
      </c>
      <c r="CW27" s="171" t="str">
        <f>IFERROR(VLOOKUP($B27,'Benchmark Data'!$B:$AAA,CW$1,FALSE)/VLOOKUP($B26,'Benchmark Data'!$B:$AAA,CW$1,FALSE),"")</f>
        <v/>
      </c>
      <c r="CX27" s="171" t="str">
        <f>IFERROR(VLOOKUP($B27,'Benchmark Data'!$B:$AAA,CX$1,FALSE)/VLOOKUP($B26,'Benchmark Data'!$B:$AAA,CX$1,FALSE),"")</f>
        <v/>
      </c>
      <c r="CY27" s="171" t="str">
        <f>IFERROR(VLOOKUP($B27,'Benchmark Data'!$B:$AAA,CY$1,FALSE)/VLOOKUP($B26,'Benchmark Data'!$B:$AAA,CY$1,FALSE),"")</f>
        <v/>
      </c>
      <c r="CZ27" s="171" t="str">
        <f>IFERROR(VLOOKUP($B27,'Benchmark Data'!$B:$AAA,CZ$1,FALSE)/VLOOKUP($B26,'Benchmark Data'!$B:$AAA,CZ$1,FALSE),"")</f>
        <v/>
      </c>
      <c r="DA27" s="171" t="str">
        <f>IFERROR(VLOOKUP($B27,'Benchmark Data'!$B:$AAA,DA$1,FALSE)/VLOOKUP($B26,'Benchmark Data'!$B:$AAA,DA$1,FALSE),"")</f>
        <v/>
      </c>
      <c r="DB27" s="171" t="str">
        <f>IFERROR(VLOOKUP($B27,'Benchmark Data'!$B:$AAA,DB$1,FALSE)/VLOOKUP($B26,'Benchmark Data'!$B:$AAA,DB$1,FALSE),"")</f>
        <v/>
      </c>
      <c r="DC27" s="171" t="str">
        <f>IFERROR(VLOOKUP($B27,'Benchmark Data'!$B:$AAA,DC$1,FALSE)/VLOOKUP($B26,'Benchmark Data'!$B:$AAA,DC$1,FALSE),"")</f>
        <v/>
      </c>
      <c r="DD27" s="171" t="str">
        <f>IFERROR(VLOOKUP($B27,'Benchmark Data'!$B:$AAA,DD$1,FALSE)/VLOOKUP($B26,'Benchmark Data'!$B:$AAA,DD$1,FALSE),"")</f>
        <v/>
      </c>
      <c r="DE27" s="171" t="str">
        <f>IFERROR(VLOOKUP($B27,'Benchmark Data'!$B:$AAA,DE$1,FALSE)/VLOOKUP($B26,'Benchmark Data'!$B:$AAA,DE$1,FALSE),"")</f>
        <v/>
      </c>
      <c r="DF27" s="171" t="str">
        <f>IFERROR(VLOOKUP($B27,'Benchmark Data'!$B:$AAA,DF$1,FALSE)/VLOOKUP($B26,'Benchmark Data'!$B:$AAA,DF$1,FALSE),"")</f>
        <v/>
      </c>
      <c r="DG27" s="171" t="str">
        <f>IFERROR(VLOOKUP($B27,'Benchmark Data'!$B:$AAA,DG$1,FALSE)/VLOOKUP($B26,'Benchmark Data'!$B:$AAA,DG$1,FALSE),"")</f>
        <v/>
      </c>
      <c r="DH27" s="171" t="str">
        <f>IFERROR(VLOOKUP($B27,'Benchmark Data'!$B:$AAA,DH$1,FALSE)/VLOOKUP($B26,'Benchmark Data'!$B:$AAA,DH$1,FALSE),"")</f>
        <v/>
      </c>
      <c r="DI27" s="171" t="str">
        <f>IFERROR(VLOOKUP($B27,'Benchmark Data'!$B:$AAA,DI$1,FALSE)/VLOOKUP($B26,'Benchmark Data'!$B:$AAA,DI$1,FALSE),"")</f>
        <v/>
      </c>
    </row>
    <row r="28" spans="1:113">
      <c r="A28" s="94">
        <f t="shared" si="33"/>
        <v>173</v>
      </c>
      <c r="B28" s="168">
        <f t="shared" si="34"/>
        <v>40816</v>
      </c>
      <c r="C28" s="171" t="str">
        <f>IFERROR(VLOOKUP($B28,'Benchmark Data'!$B:$FF,C$1,FALSE)/VLOOKUP($B27,'Benchmark Data'!$B:$FF,C$1,FALSE),"")</f>
        <v/>
      </c>
      <c r="D28" s="171" t="str">
        <f>IFERROR(VLOOKUP($B28,'Benchmark Data'!$B:$FF,D$1,FALSE)/VLOOKUP($B27,'Benchmark Data'!$B:$FF,D$1,FALSE),"")</f>
        <v/>
      </c>
      <c r="E28" s="171" t="str">
        <f>IFERROR(VLOOKUP($B28,'Benchmark Data'!$B:$FF,E$1,FALSE)/VLOOKUP($B27,'Benchmark Data'!$B:$FF,E$1,FALSE),"")</f>
        <v/>
      </c>
      <c r="F28" s="171" t="str">
        <f>IFERROR(VLOOKUP($B28,'Benchmark Data'!$B:$FF,F$1,FALSE)/VLOOKUP($B27,'Benchmark Data'!$B:$FF,F$1,FALSE),"")</f>
        <v/>
      </c>
      <c r="G28" s="171" t="str">
        <f>IFERROR(VLOOKUP($B28,'Benchmark Data'!$B:$FF,G$1,FALSE)/VLOOKUP($B27,'Benchmark Data'!$B:$FF,G$1,FALSE),"")</f>
        <v/>
      </c>
      <c r="H28" s="171" t="str">
        <f>IFERROR(VLOOKUP($B28,'Benchmark Data'!$B:$FF,H$1,FALSE)/VLOOKUP($B27,'Benchmark Data'!$B:$FF,H$1,FALSE),"")</f>
        <v/>
      </c>
      <c r="I28" s="171" t="str">
        <f>IFERROR(VLOOKUP($B28,'Benchmark Data'!$B:$FF,I$1,FALSE)/VLOOKUP($B27,'Benchmark Data'!$B:$FF,I$1,FALSE),"")</f>
        <v/>
      </c>
      <c r="J28" s="143" t="str">
        <f>IFERROR(VLOOKUP($B28,'Benchmark Data'!$B:$FF,J$1,FALSE)/VLOOKUP($B27,'Benchmark Data'!$B:$FF,J$1,FALSE)*J29,"")</f>
        <v/>
      </c>
      <c r="K28" s="156"/>
      <c r="L28" s="156"/>
      <c r="M28" s="156"/>
      <c r="N28" s="171" t="str">
        <f>IFERROR(VLOOKUP($B28,'Benchmark Data'!$B:$FF,N$1,FALSE)/VLOOKUP($B27,'Benchmark Data'!$B:$FF,N$1,FALSE),"")</f>
        <v/>
      </c>
      <c r="O28" s="171" t="str">
        <f>IFERROR(VLOOKUP($B28,'Benchmark Data'!$B:$FF,O$1,FALSE)/VLOOKUP($B27,'Benchmark Data'!$B:$FF,O$1,FALSE),"")</f>
        <v/>
      </c>
      <c r="P28" s="171" t="str">
        <f>IFERROR(VLOOKUP($B28,'Benchmark Data'!$B:$FF,P$1,FALSE)/VLOOKUP($B27,'Benchmark Data'!$B:$FF,P$1,FALSE),"")</f>
        <v/>
      </c>
      <c r="Q28" s="156">
        <f>IFERROR(VLOOKUP($B28,'Benchmark Data'!$B:$FF,Q$1,FALSE),"")</f>
        <v>0.98397251110905715</v>
      </c>
      <c r="R28" s="156"/>
      <c r="S28" s="156"/>
      <c r="T28" s="156"/>
      <c r="U28" s="156"/>
      <c r="V28" s="171">
        <f>IFERROR(VLOOKUP($B28,'Benchmark Data'!$B:$FF,V$1,FALSE)/VLOOKUP($B27,'Benchmark Data'!$B:$FF,V$1,FALSE),"")</f>
        <v>0.91338553593853888</v>
      </c>
      <c r="W28" s="171" t="str">
        <f>IFERROR(VLOOKUP($B28,'Benchmark Data'!$B:$FF,W$1,FALSE)/VLOOKUP($B27,'Benchmark Data'!$B:$FF,W$1,FALSE),"")</f>
        <v/>
      </c>
      <c r="X28" s="171" t="str">
        <f>IFERROR(VLOOKUP($B28,'Benchmark Data'!$B:$FF,X$1,FALSE)/VLOOKUP($B27,'Benchmark Data'!$B:$FF,X$1,FALSE),"")</f>
        <v/>
      </c>
      <c r="Y28" s="171" t="str">
        <f>IFERROR(VLOOKUP($B28,'Benchmark Data'!$B:$FF,Y$1,FALSE)/VLOOKUP($B27,'Benchmark Data'!$B:$FF,Y$1,FALSE),"")</f>
        <v/>
      </c>
      <c r="Z28" s="171" t="str">
        <f>IFERROR(VLOOKUP($B28,'Benchmark Data'!$B:$FF,Z$1,FALSE)/VLOOKUP($B27,'Benchmark Data'!$B:$FF,Z$1,FALSE),"")</f>
        <v/>
      </c>
      <c r="AA28" s="171" t="str">
        <f>IFERROR(VLOOKUP($B28,'Benchmark Data'!$B:$FF,AA$1,FALSE)/VLOOKUP($B27,'Benchmark Data'!$B:$FF,AA$1,FALSE),"")</f>
        <v/>
      </c>
      <c r="AB28" s="171" t="str">
        <f>IFERROR(VLOOKUP($B28,'Benchmark Data'!$B:$FF,AB$1,FALSE)/VLOOKUP($B27,'Benchmark Data'!$B:$FF,AB$1,FALSE),"")</f>
        <v/>
      </c>
      <c r="AC28" s="171" t="str">
        <f>IFERROR(VLOOKUP($B28,'Benchmark Data'!$B:$FF,AC$1,FALSE)/VLOOKUP($B27,'Benchmark Data'!$B:$FF,AC$1,FALSE),"")</f>
        <v/>
      </c>
      <c r="AD28" s="171" t="str">
        <f>IFERROR(VLOOKUP($B28,'Benchmark Data'!$B:$FF,AD$1,FALSE)/VLOOKUP($B27,'Benchmark Data'!$B:$FF,AD$1,FALSE),"")</f>
        <v/>
      </c>
      <c r="AE28" s="171" t="str">
        <f>IFERROR(VLOOKUP($B28,'Benchmark Data'!$B:$FF,AE$1,FALSE)/VLOOKUP($B27,'Benchmark Data'!$B:$FF,AE$1,FALSE),"")</f>
        <v/>
      </c>
      <c r="AF28" s="171" t="str">
        <f>IFERROR(VLOOKUP($B28,'Benchmark Data'!$B:$FF,AF$1,FALSE)/VLOOKUP($B27,'Benchmark Data'!$B:$FF,AF$1,FALSE),"")</f>
        <v/>
      </c>
      <c r="AG28" s="171" t="str">
        <f>IFERROR(VLOOKUP($B28,'Benchmark Data'!$B:$FF,AG$1,FALSE)/VLOOKUP($B27,'Benchmark Data'!$B:$FF,AG$1,FALSE),"")</f>
        <v/>
      </c>
      <c r="AH28" s="171" t="str">
        <f>IFERROR(VLOOKUP($B28,'Benchmark Data'!$B:$FF,AH$1,FALSE)/VLOOKUP($B27,'Benchmark Data'!$B:$FF,AH$1,FALSE),"")</f>
        <v/>
      </c>
      <c r="AI28" s="171" t="str">
        <f>IFERROR(VLOOKUP($B28,'Benchmark Data'!$B:$FF,AI$1,FALSE)/VLOOKUP($B27,'Benchmark Data'!$B:$FF,AI$1,FALSE),"")</f>
        <v/>
      </c>
      <c r="AJ28" s="171" t="str">
        <f>IFERROR(VLOOKUP($B28,'Benchmark Data'!$B:$FF,AJ$1,FALSE)/VLOOKUP($B27,'Benchmark Data'!$B:$FF,AJ$1,FALSE),"")</f>
        <v/>
      </c>
      <c r="AK28" s="171" t="str">
        <f>IFERROR(VLOOKUP($B28,'Benchmark Data'!$B:$FF,AK$1,FALSE)/VLOOKUP($B27,'Benchmark Data'!$B:$FF,AK$1,FALSE),"")</f>
        <v/>
      </c>
      <c r="AL28" s="171" t="str">
        <f>IFERROR(VLOOKUP($B28,'Benchmark Data'!$B:$FF,AL$1,FALSE)/VLOOKUP($B27,'Benchmark Data'!$B:$FF,AL$1,FALSE),"")</f>
        <v/>
      </c>
      <c r="AM28" s="171" t="str">
        <f>IFERROR(VLOOKUP($B28,'Benchmark Data'!$B:$FF,AM$1,FALSE)/VLOOKUP($B27,'Benchmark Data'!$B:$FF,AM$1,FALSE),"")</f>
        <v/>
      </c>
      <c r="AN28" s="171" t="str">
        <f>IFERROR(VLOOKUP($B28,'Benchmark Data'!$B:$FF,AN$1,FALSE)/VLOOKUP($B27,'Benchmark Data'!$B:$FF,AN$1,FALSE),"")</f>
        <v/>
      </c>
      <c r="AO28" s="171" t="str">
        <f>IFERROR(VLOOKUP($B28,'Benchmark Data'!$B:$FF,AO$1,FALSE)/VLOOKUP($B27,'Benchmark Data'!$B:$FF,AO$1,FALSE),"")</f>
        <v/>
      </c>
      <c r="AP28" s="171" t="str">
        <f>IFERROR(VLOOKUP($B28,'Benchmark Data'!$B:$FF,AP$1,FALSE)/VLOOKUP($B27,'Benchmark Data'!$B:$FF,AP$1,FALSE),"")</f>
        <v/>
      </c>
      <c r="AQ28" s="171" t="str">
        <f>IFERROR(VLOOKUP($B28,'Benchmark Data'!$B:$FF,AQ$1,FALSE)/VLOOKUP($B27,'Benchmark Data'!$B:$FF,AQ$1,FALSE),"")</f>
        <v/>
      </c>
      <c r="AR28" s="171" t="str">
        <f>IFERROR(VLOOKUP($B28,'Benchmark Data'!$B:$FF,AR$1,FALSE)/VLOOKUP($B27,'Benchmark Data'!$B:$FF,AR$1,FALSE),"")</f>
        <v/>
      </c>
      <c r="AS28" s="171" t="str">
        <f>IFERROR(VLOOKUP($B28,'Benchmark Data'!$B:$FF,AS$1,FALSE)/VLOOKUP($B27,'Benchmark Data'!$B:$FF,AS$1,FALSE),"")</f>
        <v/>
      </c>
      <c r="AT28" s="171" t="str">
        <f>IFERROR(VLOOKUP($B28,'Benchmark Data'!$B:$FF,AT$1,FALSE)/VLOOKUP($B27,'Benchmark Data'!$B:$FF,AT$1,FALSE),"")</f>
        <v/>
      </c>
      <c r="AU28" s="171" t="str">
        <f>IFERROR(VLOOKUP($B28,'Benchmark Data'!$B:$FF,AU$1,FALSE)/VLOOKUP($B27,'Benchmark Data'!$B:$FF,AU$1,FALSE),"")</f>
        <v/>
      </c>
      <c r="AV28" s="171" t="str">
        <f>IFERROR(VLOOKUP($B28,'Benchmark Data'!$B:$FF,AV$1,FALSE)/VLOOKUP($B27,'Benchmark Data'!$B:$FF,AV$1,FALSE),"")</f>
        <v/>
      </c>
      <c r="AW28" s="171" t="str">
        <f>IFERROR(VLOOKUP($B28,'Benchmark Data'!$B:$FF,AW$1,FALSE)/VLOOKUP($B27,'Benchmark Data'!$B:$FF,AW$1,FALSE),"")</f>
        <v/>
      </c>
      <c r="AX28" s="171" t="str">
        <f>IFERROR(VLOOKUP($B28,'Benchmark Data'!$B:$FF,AX$1,FALSE)/VLOOKUP($B27,'Benchmark Data'!$B:$FF,AX$1,FALSE),"")</f>
        <v/>
      </c>
      <c r="AY28" s="171" t="str">
        <f>IFERROR(VLOOKUP($B28,'Benchmark Data'!$B:$FF,AY$1,FALSE)/VLOOKUP($B27,'Benchmark Data'!$B:$FF,AY$1,FALSE),"")</f>
        <v/>
      </c>
      <c r="AZ28" s="156"/>
      <c r="BA28" s="156"/>
      <c r="BB28" s="171" t="str">
        <f>IFERROR(VLOOKUP($B28,'Benchmark Data'!$B:$FF,BB$1,FALSE)/VLOOKUP($B27,'Benchmark Data'!$B:$FF,BB$1,FALSE),"")</f>
        <v/>
      </c>
      <c r="BC28" s="171" t="str">
        <f>IFERROR(VLOOKUP($B28,'Benchmark Data'!$B:$FF,BC$1,FALSE)/VLOOKUP($B27,'Benchmark Data'!$B:$FF,BC$1,FALSE),"")</f>
        <v/>
      </c>
      <c r="BD28" s="171" t="str">
        <f>IFERROR(VLOOKUP($B28,'Benchmark Data'!$B:$FF,BD$1,FALSE)/VLOOKUP($B27,'Benchmark Data'!$B:$FF,BD$1,FALSE),"")</f>
        <v/>
      </c>
      <c r="BE28" s="171" t="str">
        <f>IFERROR(VLOOKUP($B28,'Benchmark Data'!$B:$FF,BE$1,FALSE)/VLOOKUP($B27,'Benchmark Data'!$B:$FF,BE$1,FALSE),"")</f>
        <v/>
      </c>
      <c r="BF28" s="171" t="str">
        <f>IFERROR(VLOOKUP($B28,'Benchmark Data'!$B:$FF,BF$1,FALSE)/VLOOKUP($B27,'Benchmark Data'!$B:$FF,BF$1,FALSE),"")</f>
        <v/>
      </c>
      <c r="BG28" s="171" t="str">
        <f>IFERROR(VLOOKUP($B28,'Benchmark Data'!$B:$FF,BG$1,FALSE)/VLOOKUP($B27,'Benchmark Data'!$B:$FF,BG$1,FALSE),"")</f>
        <v/>
      </c>
      <c r="BH28" s="171" t="str">
        <f>IFERROR(VLOOKUP($B28,'Benchmark Data'!$B:$FF,BH$1,FALSE)/VLOOKUP($B27,'Benchmark Data'!$B:$FF,BH$1,FALSE),"")</f>
        <v/>
      </c>
      <c r="BI28" s="171" t="str">
        <f>IFERROR(VLOOKUP($B28,'Benchmark Data'!$B:$FF,BI$1,FALSE)/VLOOKUP($B27,'Benchmark Data'!$B:$FF,BI$1,FALSE),"")</f>
        <v/>
      </c>
      <c r="BJ28" s="171" t="str">
        <f>IFERROR(VLOOKUP($B28,'Benchmark Data'!$B:$FF,BJ$1,FALSE)/VLOOKUP($B27,'Benchmark Data'!$B:$FF,BJ$1,FALSE),"")</f>
        <v/>
      </c>
      <c r="BK28" s="171" t="str">
        <f>IFERROR(VLOOKUP($B28,'Benchmark Data'!$B:$FF,BK$1,FALSE)/VLOOKUP($B27,'Benchmark Data'!$B:$FF,BK$1,FALSE),"")</f>
        <v/>
      </c>
      <c r="BL28" s="171" t="str">
        <f>IFERROR(VLOOKUP($B28,'Benchmark Data'!$B:$FF,BL$1,FALSE)/VLOOKUP($B27,'Benchmark Data'!$B:$FF,BL$1,FALSE),"")</f>
        <v/>
      </c>
      <c r="BM28" s="171" t="str">
        <f>IFERROR(VLOOKUP($B28,'Benchmark Data'!$B:$FF,BM$1,FALSE)/VLOOKUP($B27,'Benchmark Data'!$B:$FF,BM$1,FALSE),"")</f>
        <v/>
      </c>
      <c r="BN28" s="171" t="str">
        <f>IFERROR(VLOOKUP($B28,'Benchmark Data'!$B:$FF,BN$1,FALSE)/VLOOKUP($B27,'Benchmark Data'!$B:$FF,BN$1,FALSE),"")</f>
        <v/>
      </c>
      <c r="BO28" s="171" t="str">
        <f>IFERROR(VLOOKUP($B28,'Benchmark Data'!$B:$FF,BO$1,FALSE)/VLOOKUP($B27,'Benchmark Data'!$B:$FF,BO$1,FALSE),"")</f>
        <v/>
      </c>
      <c r="BP28" s="171" t="str">
        <f>IFERROR(VLOOKUP($B28,'Benchmark Data'!$B:$FF,BP$1,FALSE)/VLOOKUP($B27,'Benchmark Data'!$B:$FF,BP$1,FALSE),"")</f>
        <v/>
      </c>
      <c r="BQ28" s="171" t="str">
        <f>IFERROR(VLOOKUP($B28,'Benchmark Data'!$B:$FF,BQ$1,FALSE)/VLOOKUP($B27,'Benchmark Data'!$B:$FF,BQ$1,FALSE),"")</f>
        <v/>
      </c>
      <c r="BR28" s="171" t="str">
        <f>IFERROR(VLOOKUP($B28,'Benchmark Data'!$B:$FF,BR$1,FALSE)/VLOOKUP($B27,'Benchmark Data'!$B:$FF,BR$1,FALSE),"")</f>
        <v/>
      </c>
      <c r="BS28" s="171" t="str">
        <f>IFERROR(VLOOKUP($B28,'Benchmark Data'!$B:$FF,BS$1,FALSE)/VLOOKUP($B27,'Benchmark Data'!$B:$FF,BS$1,FALSE),"")</f>
        <v/>
      </c>
      <c r="BT28" s="171" t="str">
        <f>IFERROR(VLOOKUP($B28,'Benchmark Data'!$B:$FF,BT$1,FALSE)/VLOOKUP($B27,'Benchmark Data'!$B:$FF,BT$1,FALSE),"")</f>
        <v/>
      </c>
      <c r="BU28" s="171" t="str">
        <f>IFERROR(VLOOKUP($B28,'Benchmark Data'!$B:$FF,BU$1,FALSE)/VLOOKUP($B27,'Benchmark Data'!$B:$FF,BU$1,FALSE),"")</f>
        <v/>
      </c>
      <c r="BV28" s="171" t="str">
        <f>IFERROR(VLOOKUP($B28,'Benchmark Data'!$B:$FF,BV$1,FALSE)/VLOOKUP($B27,'Benchmark Data'!$B:$FF,BV$1,FALSE),"")</f>
        <v/>
      </c>
      <c r="BW28" s="171" t="str">
        <f>IFERROR(VLOOKUP($B28,'Benchmark Data'!$B:$FF,BW$1,FALSE)/VLOOKUP($B27,'Benchmark Data'!$B:$FF,BW$1,FALSE),"")</f>
        <v/>
      </c>
      <c r="BX28" s="171" t="str">
        <f>IFERROR(VLOOKUP($B28,'Benchmark Data'!$B:$FF,BX$1,FALSE)/VLOOKUP($B27,'Benchmark Data'!$B:$FF,BX$1,FALSE),"")</f>
        <v/>
      </c>
      <c r="BY28" s="171" t="str">
        <f>IFERROR(VLOOKUP($B28,'Benchmark Data'!$B:$FF,BY$1,FALSE)/VLOOKUP($B27,'Benchmark Data'!$B:$FF,BY$1,FALSE),"")</f>
        <v/>
      </c>
      <c r="BZ28" s="171" t="str">
        <f>IFERROR(VLOOKUP($B28,'Benchmark Data'!$B:$FF,BZ$1,FALSE)/VLOOKUP($B27,'Benchmark Data'!$B:$FF,BZ$1,FALSE),"")</f>
        <v/>
      </c>
      <c r="CA28" s="171" t="str">
        <f>IFERROR(VLOOKUP($B28,'Benchmark Data'!$B:$FF,CA$1,FALSE)/VLOOKUP($B27,'Benchmark Data'!$B:$FF,CA$1,FALSE),"")</f>
        <v/>
      </c>
      <c r="CB28" s="171" t="str">
        <f>IFERROR(VLOOKUP($B28,'Benchmark Data'!$B:$FF,CB$1,FALSE)/VLOOKUP($B27,'Benchmark Data'!$B:$FF,CB$1,FALSE),"")</f>
        <v/>
      </c>
      <c r="CC28" s="171" t="str">
        <f>IFERROR(VLOOKUP($B28,'Benchmark Data'!$B:$FF,CC$1,FALSE)/VLOOKUP($B27,'Benchmark Data'!$B:$FF,CC$1,FALSE),"")</f>
        <v/>
      </c>
      <c r="CD28" s="171" t="str">
        <f>IFERROR(VLOOKUP($B28,'Benchmark Data'!$B:$FF,CD$1,FALSE)/VLOOKUP($B27,'Benchmark Data'!$B:$FF,CD$1,FALSE),"")</f>
        <v/>
      </c>
      <c r="CE28" s="171" t="str">
        <f>IFERROR(VLOOKUP($B28,'Benchmark Data'!$B:$FF,CE$1,FALSE)/VLOOKUP($B27,'Benchmark Data'!$B:$FF,CE$1,FALSE),"")</f>
        <v/>
      </c>
      <c r="CF28" s="171" t="str">
        <f>IFERROR(VLOOKUP($B28,'Benchmark Data'!$B:$FF,CF$1,FALSE)/VLOOKUP($B27,'Benchmark Data'!$B:$FF,CF$1,FALSE),"")</f>
        <v/>
      </c>
      <c r="CG28" s="171" t="str">
        <f>IFERROR(VLOOKUP($B28,'Benchmark Data'!$B:$FF,CG$1,FALSE)/VLOOKUP($B27,'Benchmark Data'!$B:$FF,CG$1,FALSE),"")</f>
        <v/>
      </c>
      <c r="CH28" s="156"/>
      <c r="CI28" s="171" t="str">
        <f>IFERROR(VLOOKUP($B28,'Benchmark Data'!$B:$FF,CI$1,FALSE)/VLOOKUP($B27,'Benchmark Data'!$B:$FF,CI$1,FALSE),"")</f>
        <v/>
      </c>
      <c r="CJ28" s="171" t="str">
        <f>IFERROR(VLOOKUP($B28,'Benchmark Data'!$B:$FF,CJ$1,FALSE)/VLOOKUP($B27,'Benchmark Data'!$B:$FF,CJ$1,FALSE),"")</f>
        <v/>
      </c>
      <c r="CK28" s="171" t="str">
        <f>IFERROR(VLOOKUP($B28,'Benchmark Data'!$B:$AAA,CK$1,FALSE)/VLOOKUP($B27,'Benchmark Data'!$B:$AAA,CK$1,FALSE),"")</f>
        <v/>
      </c>
      <c r="CL28" s="171" t="str">
        <f>IFERROR(VLOOKUP($B28,'Benchmark Data'!$B:$AAA,CL$1,FALSE)/VLOOKUP($B27,'Benchmark Data'!$B:$AAA,CL$1,FALSE),"")</f>
        <v/>
      </c>
      <c r="CM28" s="171" t="str">
        <f>IFERROR(VLOOKUP($B28,'Benchmark Data'!$B:$AAA,CM$1,FALSE)/VLOOKUP($B27,'Benchmark Data'!$B:$AAA,CM$1,FALSE),"")</f>
        <v/>
      </c>
      <c r="CN28" s="171" t="str">
        <f>IFERROR(VLOOKUP($B28,'Benchmark Data'!$B:$AAA,CN$1,FALSE)/VLOOKUP($B27,'Benchmark Data'!$B:$AAA,CN$1,FALSE),"")</f>
        <v/>
      </c>
      <c r="CO28" s="171" t="str">
        <f>IFERROR(VLOOKUP($B28,'Benchmark Data'!$B:$AAA,CO$1,FALSE)/VLOOKUP($B27,'Benchmark Data'!$B:$AAA,CO$1,FALSE),"")</f>
        <v/>
      </c>
      <c r="CP28" s="171" t="str">
        <f>IFERROR(VLOOKUP($B28,'Benchmark Data'!$B:$AAA,CP$1,FALSE)/VLOOKUP($B27,'Benchmark Data'!$B:$AAA,CP$1,FALSE),"")</f>
        <v/>
      </c>
      <c r="CQ28" s="171" t="str">
        <f>IFERROR(VLOOKUP($B28,'Benchmark Data'!$B:$AAA,CQ$1,FALSE)/VLOOKUP($B27,'Benchmark Data'!$B:$AAA,CQ$1,FALSE),"")</f>
        <v/>
      </c>
      <c r="CR28" s="171" t="str">
        <f>IFERROR(VLOOKUP($B28,'Benchmark Data'!$B:$AAA,CR$1,FALSE)/VLOOKUP($B27,'Benchmark Data'!$B:$AAA,CR$1,FALSE),"")</f>
        <v/>
      </c>
      <c r="CS28" s="171" t="str">
        <f>IFERROR(VLOOKUP($B28,'Benchmark Data'!$B:$AAA,CS$1,FALSE)/VLOOKUP($B27,'Benchmark Data'!$B:$AAA,CS$1,FALSE),"")</f>
        <v/>
      </c>
      <c r="CT28" s="171" t="str">
        <f>IFERROR(VLOOKUP($B28,'Benchmark Data'!$B:$AAA,CT$1,FALSE)/VLOOKUP($B27,'Benchmark Data'!$B:$AAA,CT$1,FALSE),"")</f>
        <v/>
      </c>
      <c r="CU28" s="171" t="str">
        <f>IFERROR(VLOOKUP($B28,'Benchmark Data'!$B:$AAA,CU$1,FALSE)/VLOOKUP($B27,'Benchmark Data'!$B:$AAA,CU$1,FALSE),"")</f>
        <v/>
      </c>
      <c r="CV28" s="171" t="str">
        <f>IFERROR(VLOOKUP($B28,'Benchmark Data'!$B:$AAA,CV$1,FALSE)/VLOOKUP($B27,'Benchmark Data'!$B:$AAA,CV$1,FALSE),"")</f>
        <v/>
      </c>
      <c r="CW28" s="171" t="str">
        <f>IFERROR(VLOOKUP($B28,'Benchmark Data'!$B:$AAA,CW$1,FALSE)/VLOOKUP($B27,'Benchmark Data'!$B:$AAA,CW$1,FALSE),"")</f>
        <v/>
      </c>
      <c r="CX28" s="171" t="str">
        <f>IFERROR(VLOOKUP($B28,'Benchmark Data'!$B:$AAA,CX$1,FALSE)/VLOOKUP($B27,'Benchmark Data'!$B:$AAA,CX$1,FALSE),"")</f>
        <v/>
      </c>
      <c r="CY28" s="171" t="str">
        <f>IFERROR(VLOOKUP($B28,'Benchmark Data'!$B:$AAA,CY$1,FALSE)/VLOOKUP($B27,'Benchmark Data'!$B:$AAA,CY$1,FALSE),"")</f>
        <v/>
      </c>
      <c r="CZ28" s="171" t="str">
        <f>IFERROR(VLOOKUP($B28,'Benchmark Data'!$B:$AAA,CZ$1,FALSE)/VLOOKUP($B27,'Benchmark Data'!$B:$AAA,CZ$1,FALSE),"")</f>
        <v/>
      </c>
      <c r="DA28" s="171" t="str">
        <f>IFERROR(VLOOKUP($B28,'Benchmark Data'!$B:$AAA,DA$1,FALSE)/VLOOKUP($B27,'Benchmark Data'!$B:$AAA,DA$1,FALSE),"")</f>
        <v/>
      </c>
      <c r="DB28" s="171" t="str">
        <f>IFERROR(VLOOKUP($B28,'Benchmark Data'!$B:$AAA,DB$1,FALSE)/VLOOKUP($B27,'Benchmark Data'!$B:$AAA,DB$1,FALSE),"")</f>
        <v/>
      </c>
      <c r="DC28" s="171" t="str">
        <f>IFERROR(VLOOKUP($B28,'Benchmark Data'!$B:$AAA,DC$1,FALSE)/VLOOKUP($B27,'Benchmark Data'!$B:$AAA,DC$1,FALSE),"")</f>
        <v/>
      </c>
      <c r="DD28" s="171" t="str">
        <f>IFERROR(VLOOKUP($B28,'Benchmark Data'!$B:$AAA,DD$1,FALSE)/VLOOKUP($B27,'Benchmark Data'!$B:$AAA,DD$1,FALSE),"")</f>
        <v/>
      </c>
      <c r="DE28" s="171" t="str">
        <f>IFERROR(VLOOKUP($B28,'Benchmark Data'!$B:$AAA,DE$1,FALSE)/VLOOKUP($B27,'Benchmark Data'!$B:$AAA,DE$1,FALSE),"")</f>
        <v/>
      </c>
      <c r="DF28" s="171" t="str">
        <f>IFERROR(VLOOKUP($B28,'Benchmark Data'!$B:$AAA,DF$1,FALSE)/VLOOKUP($B27,'Benchmark Data'!$B:$AAA,DF$1,FALSE),"")</f>
        <v/>
      </c>
      <c r="DG28" s="171" t="str">
        <f>IFERROR(VLOOKUP($B28,'Benchmark Data'!$B:$AAA,DG$1,FALSE)/VLOOKUP($B27,'Benchmark Data'!$B:$AAA,DG$1,FALSE),"")</f>
        <v/>
      </c>
      <c r="DH28" s="171" t="str">
        <f>IFERROR(VLOOKUP($B28,'Benchmark Data'!$B:$AAA,DH$1,FALSE)/VLOOKUP($B27,'Benchmark Data'!$B:$AAA,DH$1,FALSE),"")</f>
        <v/>
      </c>
      <c r="DI28" s="171" t="str">
        <f>IFERROR(VLOOKUP($B28,'Benchmark Data'!$B:$AAA,DI$1,FALSE)/VLOOKUP($B27,'Benchmark Data'!$B:$AAA,DI$1,FALSE),"")</f>
        <v/>
      </c>
    </row>
    <row r="29" spans="1:113">
      <c r="A29" s="94">
        <f t="shared" si="33"/>
        <v>172</v>
      </c>
      <c r="B29" s="168">
        <f t="shared" si="34"/>
        <v>40847</v>
      </c>
      <c r="C29" s="171" t="str">
        <f>IFERROR(VLOOKUP($B29,'Benchmark Data'!$B:$FF,C$1,FALSE)/VLOOKUP($B28,'Benchmark Data'!$B:$FF,C$1,FALSE),"")</f>
        <v/>
      </c>
      <c r="D29" s="171" t="str">
        <f>IFERROR(VLOOKUP($B29,'Benchmark Data'!$B:$FF,D$1,FALSE)/VLOOKUP($B28,'Benchmark Data'!$B:$FF,D$1,FALSE),"")</f>
        <v/>
      </c>
      <c r="E29" s="171" t="str">
        <f>IFERROR(VLOOKUP($B29,'Benchmark Data'!$B:$FF,E$1,FALSE)/VLOOKUP($B28,'Benchmark Data'!$B:$FF,E$1,FALSE),"")</f>
        <v/>
      </c>
      <c r="F29" s="171" t="str">
        <f>IFERROR(VLOOKUP($B29,'Benchmark Data'!$B:$FF,F$1,FALSE)/VLOOKUP($B28,'Benchmark Data'!$B:$FF,F$1,FALSE),"")</f>
        <v/>
      </c>
      <c r="G29" s="171" t="str">
        <f>IFERROR(VLOOKUP($B29,'Benchmark Data'!$B:$FF,G$1,FALSE)/VLOOKUP($B28,'Benchmark Data'!$B:$FF,G$1,FALSE),"")</f>
        <v/>
      </c>
      <c r="H29" s="171" t="str">
        <f>IFERROR(VLOOKUP($B29,'Benchmark Data'!$B:$FF,H$1,FALSE)/VLOOKUP($B28,'Benchmark Data'!$B:$FF,H$1,FALSE),"")</f>
        <v/>
      </c>
      <c r="I29" s="171" t="str">
        <f>IFERROR(VLOOKUP($B29,'Benchmark Data'!$B:$FF,I$1,FALSE)/VLOOKUP($B28,'Benchmark Data'!$B:$FF,I$1,FALSE),"")</f>
        <v/>
      </c>
      <c r="J29" s="143" t="str">
        <f>IFERROR(VLOOKUP($B29,'Benchmark Data'!$B:$FF,J$1,FALSE)/VLOOKUP($B28,'Benchmark Data'!$B:$FF,J$1,FALSE)*J30,"")</f>
        <v/>
      </c>
      <c r="K29" s="156"/>
      <c r="L29" s="156"/>
      <c r="M29" s="156"/>
      <c r="N29" s="171" t="str">
        <f>IFERROR(VLOOKUP($B29,'Benchmark Data'!$B:$FF,N$1,FALSE)/VLOOKUP($B28,'Benchmark Data'!$B:$FF,N$1,FALSE),"")</f>
        <v/>
      </c>
      <c r="O29" s="171" t="str">
        <f>IFERROR(VLOOKUP($B29,'Benchmark Data'!$B:$FF,O$1,FALSE)/VLOOKUP($B28,'Benchmark Data'!$B:$FF,O$1,FALSE),"")</f>
        <v/>
      </c>
      <c r="P29" s="171" t="str">
        <f>IFERROR(VLOOKUP($B29,'Benchmark Data'!$B:$FF,P$1,FALSE)/VLOOKUP($B28,'Benchmark Data'!$B:$FF,P$1,FALSE),"")</f>
        <v/>
      </c>
      <c r="Q29" s="156">
        <f>IFERROR(VLOOKUP($B29,'Benchmark Data'!$B:$FF,Q$1,FALSE),"")</f>
        <v>1.0181341844245346</v>
      </c>
      <c r="R29" s="156"/>
      <c r="S29" s="156"/>
      <c r="T29" s="156"/>
      <c r="U29" s="156"/>
      <c r="V29" s="171">
        <f>IFERROR(VLOOKUP($B29,'Benchmark Data'!$B:$FF,V$1,FALSE)/VLOOKUP($B28,'Benchmark Data'!$B:$FF,V$1,FALSE),"")</f>
        <v>1.0560724406411657</v>
      </c>
      <c r="W29" s="171" t="str">
        <f>IFERROR(VLOOKUP($B29,'Benchmark Data'!$B:$FF,W$1,FALSE)/VLOOKUP($B28,'Benchmark Data'!$B:$FF,W$1,FALSE),"")</f>
        <v/>
      </c>
      <c r="X29" s="171" t="str">
        <f>IFERROR(VLOOKUP($B29,'Benchmark Data'!$B:$FF,X$1,FALSE)/VLOOKUP($B28,'Benchmark Data'!$B:$FF,X$1,FALSE),"")</f>
        <v/>
      </c>
      <c r="Y29" s="171" t="str">
        <f>IFERROR(VLOOKUP($B29,'Benchmark Data'!$B:$FF,Y$1,FALSE)/VLOOKUP($B28,'Benchmark Data'!$B:$FF,Y$1,FALSE),"")</f>
        <v/>
      </c>
      <c r="Z29" s="171" t="str">
        <f>IFERROR(VLOOKUP($B29,'Benchmark Data'!$B:$FF,Z$1,FALSE)/VLOOKUP($B28,'Benchmark Data'!$B:$FF,Z$1,FALSE),"")</f>
        <v/>
      </c>
      <c r="AA29" s="171" t="str">
        <f>IFERROR(VLOOKUP($B29,'Benchmark Data'!$B:$FF,AA$1,FALSE)/VLOOKUP($B28,'Benchmark Data'!$B:$FF,AA$1,FALSE),"")</f>
        <v/>
      </c>
      <c r="AB29" s="171" t="str">
        <f>IFERROR(VLOOKUP($B29,'Benchmark Data'!$B:$FF,AB$1,FALSE)/VLOOKUP($B28,'Benchmark Data'!$B:$FF,AB$1,FALSE),"")</f>
        <v/>
      </c>
      <c r="AC29" s="171" t="str">
        <f>IFERROR(VLOOKUP($B29,'Benchmark Data'!$B:$FF,AC$1,FALSE)/VLOOKUP($B28,'Benchmark Data'!$B:$FF,AC$1,FALSE),"")</f>
        <v/>
      </c>
      <c r="AD29" s="171" t="str">
        <f>IFERROR(VLOOKUP($B29,'Benchmark Data'!$B:$FF,AD$1,FALSE)/VLOOKUP($B28,'Benchmark Data'!$B:$FF,AD$1,FALSE),"")</f>
        <v/>
      </c>
      <c r="AE29" s="171" t="str">
        <f>IFERROR(VLOOKUP($B29,'Benchmark Data'!$B:$FF,AE$1,FALSE)/VLOOKUP($B28,'Benchmark Data'!$B:$FF,AE$1,FALSE),"")</f>
        <v/>
      </c>
      <c r="AF29" s="171" t="str">
        <f>IFERROR(VLOOKUP($B29,'Benchmark Data'!$B:$FF,AF$1,FALSE)/VLOOKUP($B28,'Benchmark Data'!$B:$FF,AF$1,FALSE),"")</f>
        <v/>
      </c>
      <c r="AG29" s="171" t="str">
        <f>IFERROR(VLOOKUP($B29,'Benchmark Data'!$B:$FF,AG$1,FALSE)/VLOOKUP($B28,'Benchmark Data'!$B:$FF,AG$1,FALSE),"")</f>
        <v/>
      </c>
      <c r="AH29" s="171" t="str">
        <f>IFERROR(VLOOKUP($B29,'Benchmark Data'!$B:$FF,AH$1,FALSE)/VLOOKUP($B28,'Benchmark Data'!$B:$FF,AH$1,FALSE),"")</f>
        <v/>
      </c>
      <c r="AI29" s="171" t="str">
        <f>IFERROR(VLOOKUP($B29,'Benchmark Data'!$B:$FF,AI$1,FALSE)/VLOOKUP($B28,'Benchmark Data'!$B:$FF,AI$1,FALSE),"")</f>
        <v/>
      </c>
      <c r="AJ29" s="171" t="str">
        <f>IFERROR(VLOOKUP($B29,'Benchmark Data'!$B:$FF,AJ$1,FALSE)/VLOOKUP($B28,'Benchmark Data'!$B:$FF,AJ$1,FALSE),"")</f>
        <v/>
      </c>
      <c r="AK29" s="171" t="str">
        <f>IFERROR(VLOOKUP($B29,'Benchmark Data'!$B:$FF,AK$1,FALSE)/VLOOKUP($B28,'Benchmark Data'!$B:$FF,AK$1,FALSE),"")</f>
        <v/>
      </c>
      <c r="AL29" s="171" t="str">
        <f>IFERROR(VLOOKUP($B29,'Benchmark Data'!$B:$FF,AL$1,FALSE)/VLOOKUP($B28,'Benchmark Data'!$B:$FF,AL$1,FALSE),"")</f>
        <v/>
      </c>
      <c r="AM29" s="171" t="str">
        <f>IFERROR(VLOOKUP($B29,'Benchmark Data'!$B:$FF,AM$1,FALSE)/VLOOKUP($B28,'Benchmark Data'!$B:$FF,AM$1,FALSE),"")</f>
        <v/>
      </c>
      <c r="AN29" s="171" t="str">
        <f>IFERROR(VLOOKUP($B29,'Benchmark Data'!$B:$FF,AN$1,FALSE)/VLOOKUP($B28,'Benchmark Data'!$B:$FF,AN$1,FALSE),"")</f>
        <v/>
      </c>
      <c r="AO29" s="171" t="str">
        <f>IFERROR(VLOOKUP($B29,'Benchmark Data'!$B:$FF,AO$1,FALSE)/VLOOKUP($B28,'Benchmark Data'!$B:$FF,AO$1,FALSE),"")</f>
        <v/>
      </c>
      <c r="AP29" s="171" t="str">
        <f>IFERROR(VLOOKUP($B29,'Benchmark Data'!$B:$FF,AP$1,FALSE)/VLOOKUP($B28,'Benchmark Data'!$B:$FF,AP$1,FALSE),"")</f>
        <v/>
      </c>
      <c r="AQ29" s="171" t="str">
        <f>IFERROR(VLOOKUP($B29,'Benchmark Data'!$B:$FF,AQ$1,FALSE)/VLOOKUP($B28,'Benchmark Data'!$B:$FF,AQ$1,FALSE),"")</f>
        <v/>
      </c>
      <c r="AR29" s="171" t="str">
        <f>IFERROR(VLOOKUP($B29,'Benchmark Data'!$B:$FF,AR$1,FALSE)/VLOOKUP($B28,'Benchmark Data'!$B:$FF,AR$1,FALSE),"")</f>
        <v/>
      </c>
      <c r="AS29" s="171" t="str">
        <f>IFERROR(VLOOKUP($B29,'Benchmark Data'!$B:$FF,AS$1,FALSE)/VLOOKUP($B28,'Benchmark Data'!$B:$FF,AS$1,FALSE),"")</f>
        <v/>
      </c>
      <c r="AT29" s="171" t="str">
        <f>IFERROR(VLOOKUP($B29,'Benchmark Data'!$B:$FF,AT$1,FALSE)/VLOOKUP($B28,'Benchmark Data'!$B:$FF,AT$1,FALSE),"")</f>
        <v/>
      </c>
      <c r="AU29" s="171" t="str">
        <f>IFERROR(VLOOKUP($B29,'Benchmark Data'!$B:$FF,AU$1,FALSE)/VLOOKUP($B28,'Benchmark Data'!$B:$FF,AU$1,FALSE),"")</f>
        <v/>
      </c>
      <c r="AV29" s="171" t="str">
        <f>IFERROR(VLOOKUP($B29,'Benchmark Data'!$B:$FF,AV$1,FALSE)/VLOOKUP($B28,'Benchmark Data'!$B:$FF,AV$1,FALSE),"")</f>
        <v/>
      </c>
      <c r="AW29" s="171" t="str">
        <f>IFERROR(VLOOKUP($B29,'Benchmark Data'!$B:$FF,AW$1,FALSE)/VLOOKUP($B28,'Benchmark Data'!$B:$FF,AW$1,FALSE),"")</f>
        <v/>
      </c>
      <c r="AX29" s="171" t="str">
        <f>IFERROR(VLOOKUP($B29,'Benchmark Data'!$B:$FF,AX$1,FALSE)/VLOOKUP($B28,'Benchmark Data'!$B:$FF,AX$1,FALSE),"")</f>
        <v/>
      </c>
      <c r="AY29" s="171" t="str">
        <f>IFERROR(VLOOKUP($B29,'Benchmark Data'!$B:$FF,AY$1,FALSE)/VLOOKUP($B28,'Benchmark Data'!$B:$FF,AY$1,FALSE),"")</f>
        <v/>
      </c>
      <c r="AZ29" s="156"/>
      <c r="BA29" s="156"/>
      <c r="BB29" s="171" t="str">
        <f>IFERROR(VLOOKUP($B29,'Benchmark Data'!$B:$FF,BB$1,FALSE)/VLOOKUP($B28,'Benchmark Data'!$B:$FF,BB$1,FALSE),"")</f>
        <v/>
      </c>
      <c r="BC29" s="171" t="str">
        <f>IFERROR(VLOOKUP($B29,'Benchmark Data'!$B:$FF,BC$1,FALSE)/VLOOKUP($B28,'Benchmark Data'!$B:$FF,BC$1,FALSE),"")</f>
        <v/>
      </c>
      <c r="BD29" s="171" t="str">
        <f>IFERROR(VLOOKUP($B29,'Benchmark Data'!$B:$FF,BD$1,FALSE)/VLOOKUP($B28,'Benchmark Data'!$B:$FF,BD$1,FALSE),"")</f>
        <v/>
      </c>
      <c r="BE29" s="171" t="str">
        <f>IFERROR(VLOOKUP($B29,'Benchmark Data'!$B:$FF,BE$1,FALSE)/VLOOKUP($B28,'Benchmark Data'!$B:$FF,BE$1,FALSE),"")</f>
        <v/>
      </c>
      <c r="BF29" s="171" t="str">
        <f>IFERROR(VLOOKUP($B29,'Benchmark Data'!$B:$FF,BF$1,FALSE)/VLOOKUP($B28,'Benchmark Data'!$B:$FF,BF$1,FALSE),"")</f>
        <v/>
      </c>
      <c r="BG29" s="171" t="str">
        <f>IFERROR(VLOOKUP($B29,'Benchmark Data'!$B:$FF,BG$1,FALSE)/VLOOKUP($B28,'Benchmark Data'!$B:$FF,BG$1,FALSE),"")</f>
        <v/>
      </c>
      <c r="BH29" s="171" t="str">
        <f>IFERROR(VLOOKUP($B29,'Benchmark Data'!$B:$FF,BH$1,FALSE)/VLOOKUP($B28,'Benchmark Data'!$B:$FF,BH$1,FALSE),"")</f>
        <v/>
      </c>
      <c r="BI29" s="171" t="str">
        <f>IFERROR(VLOOKUP($B29,'Benchmark Data'!$B:$FF,BI$1,FALSE)/VLOOKUP($B28,'Benchmark Data'!$B:$FF,BI$1,FALSE),"")</f>
        <v/>
      </c>
      <c r="BJ29" s="171" t="str">
        <f>IFERROR(VLOOKUP($B29,'Benchmark Data'!$B:$FF,BJ$1,FALSE)/VLOOKUP($B28,'Benchmark Data'!$B:$FF,BJ$1,FALSE),"")</f>
        <v/>
      </c>
      <c r="BK29" s="171" t="str">
        <f>IFERROR(VLOOKUP($B29,'Benchmark Data'!$B:$FF,BK$1,FALSE)/VLOOKUP($B28,'Benchmark Data'!$B:$FF,BK$1,FALSE),"")</f>
        <v/>
      </c>
      <c r="BL29" s="171" t="str">
        <f>IFERROR(VLOOKUP($B29,'Benchmark Data'!$B:$FF,BL$1,FALSE)/VLOOKUP($B28,'Benchmark Data'!$B:$FF,BL$1,FALSE),"")</f>
        <v/>
      </c>
      <c r="BM29" s="171" t="str">
        <f>IFERROR(VLOOKUP($B29,'Benchmark Data'!$B:$FF,BM$1,FALSE)/VLOOKUP($B28,'Benchmark Data'!$B:$FF,BM$1,FALSE),"")</f>
        <v/>
      </c>
      <c r="BN29" s="171" t="str">
        <f>IFERROR(VLOOKUP($B29,'Benchmark Data'!$B:$FF,BN$1,FALSE)/VLOOKUP($B28,'Benchmark Data'!$B:$FF,BN$1,FALSE),"")</f>
        <v/>
      </c>
      <c r="BO29" s="171" t="str">
        <f>IFERROR(VLOOKUP($B29,'Benchmark Data'!$B:$FF,BO$1,FALSE)/VLOOKUP($B28,'Benchmark Data'!$B:$FF,BO$1,FALSE),"")</f>
        <v/>
      </c>
      <c r="BP29" s="171" t="str">
        <f>IFERROR(VLOOKUP($B29,'Benchmark Data'!$B:$FF,BP$1,FALSE)/VLOOKUP($B28,'Benchmark Data'!$B:$FF,BP$1,FALSE),"")</f>
        <v/>
      </c>
      <c r="BQ29" s="171" t="str">
        <f>IFERROR(VLOOKUP($B29,'Benchmark Data'!$B:$FF,BQ$1,FALSE)/VLOOKUP($B28,'Benchmark Data'!$B:$FF,BQ$1,FALSE),"")</f>
        <v/>
      </c>
      <c r="BR29" s="171" t="str">
        <f>IFERROR(VLOOKUP($B29,'Benchmark Data'!$B:$FF,BR$1,FALSE)/VLOOKUP($B28,'Benchmark Data'!$B:$FF,BR$1,FALSE),"")</f>
        <v/>
      </c>
      <c r="BS29" s="171" t="str">
        <f>IFERROR(VLOOKUP($B29,'Benchmark Data'!$B:$FF,BS$1,FALSE)/VLOOKUP($B28,'Benchmark Data'!$B:$FF,BS$1,FALSE),"")</f>
        <v/>
      </c>
      <c r="BT29" s="171" t="str">
        <f>IFERROR(VLOOKUP($B29,'Benchmark Data'!$B:$FF,BT$1,FALSE)/VLOOKUP($B28,'Benchmark Data'!$B:$FF,BT$1,FALSE),"")</f>
        <v/>
      </c>
      <c r="BU29" s="171" t="str">
        <f>IFERROR(VLOOKUP($B29,'Benchmark Data'!$B:$FF,BU$1,FALSE)/VLOOKUP($B28,'Benchmark Data'!$B:$FF,BU$1,FALSE),"")</f>
        <v/>
      </c>
      <c r="BV29" s="171" t="str">
        <f>IFERROR(VLOOKUP($B29,'Benchmark Data'!$B:$FF,BV$1,FALSE)/VLOOKUP($B28,'Benchmark Data'!$B:$FF,BV$1,FALSE),"")</f>
        <v/>
      </c>
      <c r="BW29" s="171" t="str">
        <f>IFERROR(VLOOKUP($B29,'Benchmark Data'!$B:$FF,BW$1,FALSE)/VLOOKUP($B28,'Benchmark Data'!$B:$FF,BW$1,FALSE),"")</f>
        <v/>
      </c>
      <c r="BX29" s="171" t="str">
        <f>IFERROR(VLOOKUP($B29,'Benchmark Data'!$B:$FF,BX$1,FALSE)/VLOOKUP($B28,'Benchmark Data'!$B:$FF,BX$1,FALSE),"")</f>
        <v/>
      </c>
      <c r="BY29" s="171" t="str">
        <f>IFERROR(VLOOKUP($B29,'Benchmark Data'!$B:$FF,BY$1,FALSE)/VLOOKUP($B28,'Benchmark Data'!$B:$FF,BY$1,FALSE),"")</f>
        <v/>
      </c>
      <c r="BZ29" s="171" t="str">
        <f>IFERROR(VLOOKUP($B29,'Benchmark Data'!$B:$FF,BZ$1,FALSE)/VLOOKUP($B28,'Benchmark Data'!$B:$FF,BZ$1,FALSE),"")</f>
        <v/>
      </c>
      <c r="CA29" s="171" t="str">
        <f>IFERROR(VLOOKUP($B29,'Benchmark Data'!$B:$FF,CA$1,FALSE)/VLOOKUP($B28,'Benchmark Data'!$B:$FF,CA$1,FALSE),"")</f>
        <v/>
      </c>
      <c r="CB29" s="171" t="str">
        <f>IFERROR(VLOOKUP($B29,'Benchmark Data'!$B:$FF,CB$1,FALSE)/VLOOKUP($B28,'Benchmark Data'!$B:$FF,CB$1,FALSE),"")</f>
        <v/>
      </c>
      <c r="CC29" s="171" t="str">
        <f>IFERROR(VLOOKUP($B29,'Benchmark Data'!$B:$FF,CC$1,FALSE)/VLOOKUP($B28,'Benchmark Data'!$B:$FF,CC$1,FALSE),"")</f>
        <v/>
      </c>
      <c r="CD29" s="171" t="str">
        <f>IFERROR(VLOOKUP($B29,'Benchmark Data'!$B:$FF,CD$1,FALSE)/VLOOKUP($B28,'Benchmark Data'!$B:$FF,CD$1,FALSE),"")</f>
        <v/>
      </c>
      <c r="CE29" s="171" t="str">
        <f>IFERROR(VLOOKUP($B29,'Benchmark Data'!$B:$FF,CE$1,FALSE)/VLOOKUP($B28,'Benchmark Data'!$B:$FF,CE$1,FALSE),"")</f>
        <v/>
      </c>
      <c r="CF29" s="171" t="str">
        <f>IFERROR(VLOOKUP($B29,'Benchmark Data'!$B:$FF,CF$1,FALSE)/VLOOKUP($B28,'Benchmark Data'!$B:$FF,CF$1,FALSE),"")</f>
        <v/>
      </c>
      <c r="CG29" s="171" t="str">
        <f>IFERROR(VLOOKUP($B29,'Benchmark Data'!$B:$FF,CG$1,FALSE)/VLOOKUP($B28,'Benchmark Data'!$B:$FF,CG$1,FALSE),"")</f>
        <v/>
      </c>
      <c r="CH29" s="156"/>
      <c r="CI29" s="171" t="str">
        <f>IFERROR(VLOOKUP($B29,'Benchmark Data'!$B:$FF,CI$1,FALSE)/VLOOKUP($B28,'Benchmark Data'!$B:$FF,CI$1,FALSE),"")</f>
        <v/>
      </c>
      <c r="CJ29" s="171" t="str">
        <f>IFERROR(VLOOKUP($B29,'Benchmark Data'!$B:$FF,CJ$1,FALSE)/VLOOKUP($B28,'Benchmark Data'!$B:$FF,CJ$1,FALSE),"")</f>
        <v/>
      </c>
      <c r="CK29" s="171" t="str">
        <f>IFERROR(VLOOKUP($B29,'Benchmark Data'!$B:$AAA,CK$1,FALSE)/VLOOKUP($B28,'Benchmark Data'!$B:$AAA,CK$1,FALSE),"")</f>
        <v/>
      </c>
      <c r="CL29" s="171" t="str">
        <f>IFERROR(VLOOKUP($B29,'Benchmark Data'!$B:$AAA,CL$1,FALSE)/VLOOKUP($B28,'Benchmark Data'!$B:$AAA,CL$1,FALSE),"")</f>
        <v/>
      </c>
      <c r="CM29" s="171" t="str">
        <f>IFERROR(VLOOKUP($B29,'Benchmark Data'!$B:$AAA,CM$1,FALSE)/VLOOKUP($B28,'Benchmark Data'!$B:$AAA,CM$1,FALSE),"")</f>
        <v/>
      </c>
      <c r="CN29" s="171" t="str">
        <f>IFERROR(VLOOKUP($B29,'Benchmark Data'!$B:$AAA,CN$1,FALSE)/VLOOKUP($B28,'Benchmark Data'!$B:$AAA,CN$1,FALSE),"")</f>
        <v/>
      </c>
      <c r="CO29" s="171" t="str">
        <f>IFERROR(VLOOKUP($B29,'Benchmark Data'!$B:$AAA,CO$1,FALSE)/VLOOKUP($B28,'Benchmark Data'!$B:$AAA,CO$1,FALSE),"")</f>
        <v/>
      </c>
      <c r="CP29" s="171" t="str">
        <f>IFERROR(VLOOKUP($B29,'Benchmark Data'!$B:$AAA,CP$1,FALSE)/VLOOKUP($B28,'Benchmark Data'!$B:$AAA,CP$1,FALSE),"")</f>
        <v/>
      </c>
      <c r="CQ29" s="171" t="str">
        <f>IFERROR(VLOOKUP($B29,'Benchmark Data'!$B:$AAA,CQ$1,FALSE)/VLOOKUP($B28,'Benchmark Data'!$B:$AAA,CQ$1,FALSE),"")</f>
        <v/>
      </c>
      <c r="CR29" s="171" t="str">
        <f>IFERROR(VLOOKUP($B29,'Benchmark Data'!$B:$AAA,CR$1,FALSE)/VLOOKUP($B28,'Benchmark Data'!$B:$AAA,CR$1,FALSE),"")</f>
        <v/>
      </c>
      <c r="CS29" s="171" t="str">
        <f>IFERROR(VLOOKUP($B29,'Benchmark Data'!$B:$AAA,CS$1,FALSE)/VLOOKUP($B28,'Benchmark Data'!$B:$AAA,CS$1,FALSE),"")</f>
        <v/>
      </c>
      <c r="CT29" s="171" t="str">
        <f>IFERROR(VLOOKUP($B29,'Benchmark Data'!$B:$AAA,CT$1,FALSE)/VLOOKUP($B28,'Benchmark Data'!$B:$AAA,CT$1,FALSE),"")</f>
        <v/>
      </c>
      <c r="CU29" s="171" t="str">
        <f>IFERROR(VLOOKUP($B29,'Benchmark Data'!$B:$AAA,CU$1,FALSE)/VLOOKUP($B28,'Benchmark Data'!$B:$AAA,CU$1,FALSE),"")</f>
        <v/>
      </c>
      <c r="CV29" s="171" t="str">
        <f>IFERROR(VLOOKUP($B29,'Benchmark Data'!$B:$AAA,CV$1,FALSE)/VLOOKUP($B28,'Benchmark Data'!$B:$AAA,CV$1,FALSE),"")</f>
        <v/>
      </c>
      <c r="CW29" s="171" t="str">
        <f>IFERROR(VLOOKUP($B29,'Benchmark Data'!$B:$AAA,CW$1,FALSE)/VLOOKUP($B28,'Benchmark Data'!$B:$AAA,CW$1,FALSE),"")</f>
        <v/>
      </c>
      <c r="CX29" s="171" t="str">
        <f>IFERROR(VLOOKUP($B29,'Benchmark Data'!$B:$AAA,CX$1,FALSE)/VLOOKUP($B28,'Benchmark Data'!$B:$AAA,CX$1,FALSE),"")</f>
        <v/>
      </c>
      <c r="CY29" s="171" t="str">
        <f>IFERROR(VLOOKUP($B29,'Benchmark Data'!$B:$AAA,CY$1,FALSE)/VLOOKUP($B28,'Benchmark Data'!$B:$AAA,CY$1,FALSE),"")</f>
        <v/>
      </c>
      <c r="CZ29" s="171" t="str">
        <f>IFERROR(VLOOKUP($B29,'Benchmark Data'!$B:$AAA,CZ$1,FALSE)/VLOOKUP($B28,'Benchmark Data'!$B:$AAA,CZ$1,FALSE),"")</f>
        <v/>
      </c>
      <c r="DA29" s="171" t="str">
        <f>IFERROR(VLOOKUP($B29,'Benchmark Data'!$B:$AAA,DA$1,FALSE)/VLOOKUP($B28,'Benchmark Data'!$B:$AAA,DA$1,FALSE),"")</f>
        <v/>
      </c>
      <c r="DB29" s="171" t="str">
        <f>IFERROR(VLOOKUP($B29,'Benchmark Data'!$B:$AAA,DB$1,FALSE)/VLOOKUP($B28,'Benchmark Data'!$B:$AAA,DB$1,FALSE),"")</f>
        <v/>
      </c>
      <c r="DC29" s="171" t="str">
        <f>IFERROR(VLOOKUP($B29,'Benchmark Data'!$B:$AAA,DC$1,FALSE)/VLOOKUP($B28,'Benchmark Data'!$B:$AAA,DC$1,FALSE),"")</f>
        <v/>
      </c>
      <c r="DD29" s="171" t="str">
        <f>IFERROR(VLOOKUP($B29,'Benchmark Data'!$B:$AAA,DD$1,FALSE)/VLOOKUP($B28,'Benchmark Data'!$B:$AAA,DD$1,FALSE),"")</f>
        <v/>
      </c>
      <c r="DE29" s="171" t="str">
        <f>IFERROR(VLOOKUP($B29,'Benchmark Data'!$B:$AAA,DE$1,FALSE)/VLOOKUP($B28,'Benchmark Data'!$B:$AAA,DE$1,FALSE),"")</f>
        <v/>
      </c>
      <c r="DF29" s="171" t="str">
        <f>IFERROR(VLOOKUP($B29,'Benchmark Data'!$B:$AAA,DF$1,FALSE)/VLOOKUP($B28,'Benchmark Data'!$B:$AAA,DF$1,FALSE),"")</f>
        <v/>
      </c>
      <c r="DG29" s="171" t="str">
        <f>IFERROR(VLOOKUP($B29,'Benchmark Data'!$B:$AAA,DG$1,FALSE)/VLOOKUP($B28,'Benchmark Data'!$B:$AAA,DG$1,FALSE),"")</f>
        <v/>
      </c>
      <c r="DH29" s="171" t="str">
        <f>IFERROR(VLOOKUP($B29,'Benchmark Data'!$B:$AAA,DH$1,FALSE)/VLOOKUP($B28,'Benchmark Data'!$B:$AAA,DH$1,FALSE),"")</f>
        <v/>
      </c>
      <c r="DI29" s="171" t="str">
        <f>IFERROR(VLOOKUP($B29,'Benchmark Data'!$B:$AAA,DI$1,FALSE)/VLOOKUP($B28,'Benchmark Data'!$B:$AAA,DI$1,FALSE),"")</f>
        <v/>
      </c>
    </row>
    <row r="30" spans="1:113">
      <c r="A30" s="94">
        <f t="shared" si="33"/>
        <v>171</v>
      </c>
      <c r="B30" s="168">
        <f t="shared" si="34"/>
        <v>40877</v>
      </c>
      <c r="C30" s="171" t="str">
        <f>IFERROR(VLOOKUP($B30,'Benchmark Data'!$B:$FF,C$1,FALSE)/VLOOKUP($B29,'Benchmark Data'!$B:$FF,C$1,FALSE),"")</f>
        <v/>
      </c>
      <c r="D30" s="171" t="str">
        <f>IFERROR(VLOOKUP($B30,'Benchmark Data'!$B:$FF,D$1,FALSE)/VLOOKUP($B29,'Benchmark Data'!$B:$FF,D$1,FALSE),"")</f>
        <v/>
      </c>
      <c r="E30" s="171" t="str">
        <f>IFERROR(VLOOKUP($B30,'Benchmark Data'!$B:$FF,E$1,FALSE)/VLOOKUP($B29,'Benchmark Data'!$B:$FF,E$1,FALSE),"")</f>
        <v/>
      </c>
      <c r="F30" s="171" t="str">
        <f>IFERROR(VLOOKUP($B30,'Benchmark Data'!$B:$FF,F$1,FALSE)/VLOOKUP($B29,'Benchmark Data'!$B:$FF,F$1,FALSE),"")</f>
        <v/>
      </c>
      <c r="G30" s="171" t="str">
        <f>IFERROR(VLOOKUP($B30,'Benchmark Data'!$B:$FF,G$1,FALSE)/VLOOKUP($B29,'Benchmark Data'!$B:$FF,G$1,FALSE),"")</f>
        <v/>
      </c>
      <c r="H30" s="171" t="str">
        <f>IFERROR(VLOOKUP($B30,'Benchmark Data'!$B:$FF,H$1,FALSE)/VLOOKUP($B29,'Benchmark Data'!$B:$FF,H$1,FALSE),"")</f>
        <v/>
      </c>
      <c r="I30" s="171" t="str">
        <f>IFERROR(VLOOKUP($B30,'Benchmark Data'!$B:$FF,I$1,FALSE)/VLOOKUP($B29,'Benchmark Data'!$B:$FF,I$1,FALSE),"")</f>
        <v/>
      </c>
      <c r="J30" s="143" t="str">
        <f>IFERROR(VLOOKUP($B30,'Benchmark Data'!$B:$FF,J$1,FALSE)/VLOOKUP($B29,'Benchmark Data'!$B:$FF,J$1,FALSE)*J31,"")</f>
        <v/>
      </c>
      <c r="K30" s="156"/>
      <c r="L30" s="156"/>
      <c r="M30" s="156"/>
      <c r="N30" s="171" t="str">
        <f>IFERROR(VLOOKUP($B30,'Benchmark Data'!$B:$FF,N$1,FALSE)/VLOOKUP($B29,'Benchmark Data'!$B:$FF,N$1,FALSE),"")</f>
        <v/>
      </c>
      <c r="O30" s="171" t="str">
        <f>IFERROR(VLOOKUP($B30,'Benchmark Data'!$B:$FF,O$1,FALSE)/VLOOKUP($B29,'Benchmark Data'!$B:$FF,O$1,FALSE),"")</f>
        <v/>
      </c>
      <c r="P30" s="171" t="str">
        <f>IFERROR(VLOOKUP($B30,'Benchmark Data'!$B:$FF,P$1,FALSE)/VLOOKUP($B29,'Benchmark Data'!$B:$FF,P$1,FALSE),"")</f>
        <v/>
      </c>
      <c r="Q30" s="156">
        <f>IFERROR(VLOOKUP($B30,'Benchmark Data'!$B:$FF,Q$1,FALSE),"")</f>
        <v>0.99612338996465755</v>
      </c>
      <c r="R30" s="156">
        <f>IFERROR(VLOOKUP($B30,'Benchmark Data'!$B:$FF,R$1,FALSE),"")</f>
        <v>0.99612338996465755</v>
      </c>
      <c r="S30" s="156">
        <f>IFERROR(VLOOKUP($B30,'Benchmark Data'!$B:$FF,S$1,FALSE),"")</f>
        <v>0.99612338996465755</v>
      </c>
      <c r="T30" s="156">
        <f>IFERROR(VLOOKUP($B30,'Benchmark Data'!$B:$FF,T$1,FALSE),"")</f>
        <v>0.99612338996465755</v>
      </c>
      <c r="U30" s="156"/>
      <c r="V30" s="171">
        <f>IFERROR(VLOOKUP($B30,'Benchmark Data'!$B:$FF,V$1,FALSE)/VLOOKUP($B29,'Benchmark Data'!$B:$FF,V$1,FALSE),"")</f>
        <v>0.99788808935414397</v>
      </c>
      <c r="W30" s="171" t="str">
        <f>IFERROR(VLOOKUP($B30,'Benchmark Data'!$B:$FF,W$1,FALSE)/VLOOKUP($B29,'Benchmark Data'!$B:$FF,W$1,FALSE),"")</f>
        <v/>
      </c>
      <c r="X30" s="171" t="str">
        <f>IFERROR(VLOOKUP($B30,'Benchmark Data'!$B:$FF,X$1,FALSE)/VLOOKUP($B29,'Benchmark Data'!$B:$FF,X$1,FALSE),"")</f>
        <v/>
      </c>
      <c r="Y30" s="171" t="str">
        <f>IFERROR(VLOOKUP($B30,'Benchmark Data'!$B:$FF,Y$1,FALSE)/VLOOKUP($B29,'Benchmark Data'!$B:$FF,Y$1,FALSE),"")</f>
        <v/>
      </c>
      <c r="Z30" s="171" t="str">
        <f>IFERROR(VLOOKUP($B30,'Benchmark Data'!$B:$FF,Z$1,FALSE)/VLOOKUP($B29,'Benchmark Data'!$B:$FF,Z$1,FALSE),"")</f>
        <v/>
      </c>
      <c r="AA30" s="171" t="str">
        <f>IFERROR(VLOOKUP($B30,'Benchmark Data'!$B:$FF,AA$1,FALSE)/VLOOKUP($B29,'Benchmark Data'!$B:$FF,AA$1,FALSE),"")</f>
        <v/>
      </c>
      <c r="AB30" s="171" t="str">
        <f>IFERROR(VLOOKUP($B30,'Benchmark Data'!$B:$FF,AB$1,FALSE)/VLOOKUP($B29,'Benchmark Data'!$B:$FF,AB$1,FALSE),"")</f>
        <v/>
      </c>
      <c r="AC30" s="171" t="str">
        <f>IFERROR(VLOOKUP($B30,'Benchmark Data'!$B:$FF,AC$1,FALSE)/VLOOKUP($B29,'Benchmark Data'!$B:$FF,AC$1,FALSE),"")</f>
        <v/>
      </c>
      <c r="AD30" s="171" t="str">
        <f>IFERROR(VLOOKUP($B30,'Benchmark Data'!$B:$FF,AD$1,FALSE)/VLOOKUP($B29,'Benchmark Data'!$B:$FF,AD$1,FALSE),"")</f>
        <v/>
      </c>
      <c r="AE30" s="171" t="str">
        <f>IFERROR(VLOOKUP($B30,'Benchmark Data'!$B:$FF,AE$1,FALSE)/VLOOKUP($B29,'Benchmark Data'!$B:$FF,AE$1,FALSE),"")</f>
        <v/>
      </c>
      <c r="AF30" s="171" t="str">
        <f>IFERROR(VLOOKUP($B30,'Benchmark Data'!$B:$FF,AF$1,FALSE)/VLOOKUP($B29,'Benchmark Data'!$B:$FF,AF$1,FALSE),"")</f>
        <v/>
      </c>
      <c r="AG30" s="171" t="str">
        <f>IFERROR(VLOOKUP($B30,'Benchmark Data'!$B:$FF,AG$1,FALSE)/VLOOKUP($B29,'Benchmark Data'!$B:$FF,AG$1,FALSE),"")</f>
        <v/>
      </c>
      <c r="AH30" s="171" t="str">
        <f>IFERROR(VLOOKUP($B30,'Benchmark Data'!$B:$FF,AH$1,FALSE)/VLOOKUP($B29,'Benchmark Data'!$B:$FF,AH$1,FALSE),"")</f>
        <v/>
      </c>
      <c r="AI30" s="171" t="str">
        <f>IFERROR(VLOOKUP($B30,'Benchmark Data'!$B:$FF,AI$1,FALSE)/VLOOKUP($B29,'Benchmark Data'!$B:$FF,AI$1,FALSE),"")</f>
        <v/>
      </c>
      <c r="AJ30" s="171" t="str">
        <f>IFERROR(VLOOKUP($B30,'Benchmark Data'!$B:$FF,AJ$1,FALSE)/VLOOKUP($B29,'Benchmark Data'!$B:$FF,AJ$1,FALSE),"")</f>
        <v/>
      </c>
      <c r="AK30" s="171" t="str">
        <f>IFERROR(VLOOKUP($B30,'Benchmark Data'!$B:$FF,AK$1,FALSE)/VLOOKUP($B29,'Benchmark Data'!$B:$FF,AK$1,FALSE),"")</f>
        <v/>
      </c>
      <c r="AL30" s="171" t="str">
        <f>IFERROR(VLOOKUP($B30,'Benchmark Data'!$B:$FF,AL$1,FALSE)/VLOOKUP($B29,'Benchmark Data'!$B:$FF,AL$1,FALSE),"")</f>
        <v/>
      </c>
      <c r="AM30" s="171" t="str">
        <f>IFERROR(VLOOKUP($B30,'Benchmark Data'!$B:$FF,AM$1,FALSE)/VLOOKUP($B29,'Benchmark Data'!$B:$FF,AM$1,FALSE),"")</f>
        <v/>
      </c>
      <c r="AN30" s="171" t="str">
        <f>IFERROR(VLOOKUP($B30,'Benchmark Data'!$B:$FF,AN$1,FALSE)/VLOOKUP($B29,'Benchmark Data'!$B:$FF,AN$1,FALSE),"")</f>
        <v/>
      </c>
      <c r="AO30" s="171" t="str">
        <f>IFERROR(VLOOKUP($B30,'Benchmark Data'!$B:$FF,AO$1,FALSE)/VLOOKUP($B29,'Benchmark Data'!$B:$FF,AO$1,FALSE),"")</f>
        <v/>
      </c>
      <c r="AP30" s="171" t="str">
        <f>IFERROR(VLOOKUP($B30,'Benchmark Data'!$B:$FF,AP$1,FALSE)/VLOOKUP($B29,'Benchmark Data'!$B:$FF,AP$1,FALSE),"")</f>
        <v/>
      </c>
      <c r="AQ30" s="171" t="str">
        <f>IFERROR(VLOOKUP($B30,'Benchmark Data'!$B:$FF,AQ$1,FALSE)/VLOOKUP($B29,'Benchmark Data'!$B:$FF,AQ$1,FALSE),"")</f>
        <v/>
      </c>
      <c r="AR30" s="171" t="str">
        <f>IFERROR(VLOOKUP($B30,'Benchmark Data'!$B:$FF,AR$1,FALSE)/VLOOKUP($B29,'Benchmark Data'!$B:$FF,AR$1,FALSE),"")</f>
        <v/>
      </c>
      <c r="AS30" s="171" t="str">
        <f>IFERROR(VLOOKUP($B30,'Benchmark Data'!$B:$FF,AS$1,FALSE)/VLOOKUP($B29,'Benchmark Data'!$B:$FF,AS$1,FALSE),"")</f>
        <v/>
      </c>
      <c r="AT30" s="171" t="str">
        <f>IFERROR(VLOOKUP($B30,'Benchmark Data'!$B:$FF,AT$1,FALSE)/VLOOKUP($B29,'Benchmark Data'!$B:$FF,AT$1,FALSE),"")</f>
        <v/>
      </c>
      <c r="AU30" s="171" t="str">
        <f>IFERROR(VLOOKUP($B30,'Benchmark Data'!$B:$FF,AU$1,FALSE)/VLOOKUP($B29,'Benchmark Data'!$B:$FF,AU$1,FALSE),"")</f>
        <v/>
      </c>
      <c r="AV30" s="171" t="str">
        <f>IFERROR(VLOOKUP($B30,'Benchmark Data'!$B:$FF,AV$1,FALSE)/VLOOKUP($B29,'Benchmark Data'!$B:$FF,AV$1,FALSE),"")</f>
        <v/>
      </c>
      <c r="AW30" s="171" t="str">
        <f>IFERROR(VLOOKUP($B30,'Benchmark Data'!$B:$FF,AW$1,FALSE)/VLOOKUP($B29,'Benchmark Data'!$B:$FF,AW$1,FALSE),"")</f>
        <v/>
      </c>
      <c r="AX30" s="171" t="str">
        <f>IFERROR(VLOOKUP($B30,'Benchmark Data'!$B:$FF,AX$1,FALSE)/VLOOKUP($B29,'Benchmark Data'!$B:$FF,AX$1,FALSE),"")</f>
        <v/>
      </c>
      <c r="AY30" s="171" t="str">
        <f>IFERROR(VLOOKUP($B30,'Benchmark Data'!$B:$FF,AY$1,FALSE)/VLOOKUP($B29,'Benchmark Data'!$B:$FF,AY$1,FALSE),"")</f>
        <v/>
      </c>
      <c r="AZ30" s="156"/>
      <c r="BA30" s="156"/>
      <c r="BB30" s="171" t="str">
        <f>IFERROR(VLOOKUP($B30,'Benchmark Data'!$B:$FF,BB$1,FALSE)/VLOOKUP($B29,'Benchmark Data'!$B:$FF,BB$1,FALSE),"")</f>
        <v/>
      </c>
      <c r="BC30" s="171" t="str">
        <f>IFERROR(VLOOKUP($B30,'Benchmark Data'!$B:$FF,BC$1,FALSE)/VLOOKUP($B29,'Benchmark Data'!$B:$FF,BC$1,FALSE),"")</f>
        <v/>
      </c>
      <c r="BD30" s="171" t="str">
        <f>IFERROR(VLOOKUP($B30,'Benchmark Data'!$B:$FF,BD$1,FALSE)/VLOOKUP($B29,'Benchmark Data'!$B:$FF,BD$1,FALSE),"")</f>
        <v/>
      </c>
      <c r="BE30" s="171" t="str">
        <f>IFERROR(VLOOKUP($B30,'Benchmark Data'!$B:$FF,BE$1,FALSE)/VLOOKUP($B29,'Benchmark Data'!$B:$FF,BE$1,FALSE),"")</f>
        <v/>
      </c>
      <c r="BF30" s="171" t="str">
        <f>IFERROR(VLOOKUP($B30,'Benchmark Data'!$B:$FF,BF$1,FALSE)/VLOOKUP($B29,'Benchmark Data'!$B:$FF,BF$1,FALSE),"")</f>
        <v/>
      </c>
      <c r="BG30" s="171" t="str">
        <f>IFERROR(VLOOKUP($B30,'Benchmark Data'!$B:$FF,BG$1,FALSE)/VLOOKUP($B29,'Benchmark Data'!$B:$FF,BG$1,FALSE),"")</f>
        <v/>
      </c>
      <c r="BH30" s="171" t="str">
        <f>IFERROR(VLOOKUP($B30,'Benchmark Data'!$B:$FF,BH$1,FALSE)/VLOOKUP($B29,'Benchmark Data'!$B:$FF,BH$1,FALSE),"")</f>
        <v/>
      </c>
      <c r="BI30" s="171" t="str">
        <f>IFERROR(VLOOKUP($B30,'Benchmark Data'!$B:$FF,BI$1,FALSE)/VLOOKUP($B29,'Benchmark Data'!$B:$FF,BI$1,FALSE),"")</f>
        <v/>
      </c>
      <c r="BJ30" s="171" t="str">
        <f>IFERROR(VLOOKUP($B30,'Benchmark Data'!$B:$FF,BJ$1,FALSE)/VLOOKUP($B29,'Benchmark Data'!$B:$FF,BJ$1,FALSE),"")</f>
        <v/>
      </c>
      <c r="BK30" s="171" t="str">
        <f>IFERROR(VLOOKUP($B30,'Benchmark Data'!$B:$FF,BK$1,FALSE)/VLOOKUP($B29,'Benchmark Data'!$B:$FF,BK$1,FALSE),"")</f>
        <v/>
      </c>
      <c r="BL30" s="171" t="str">
        <f>IFERROR(VLOOKUP($B30,'Benchmark Data'!$B:$FF,BL$1,FALSE)/VLOOKUP($B29,'Benchmark Data'!$B:$FF,BL$1,FALSE),"")</f>
        <v/>
      </c>
      <c r="BM30" s="171" t="str">
        <f>IFERROR(VLOOKUP($B30,'Benchmark Data'!$B:$FF,BM$1,FALSE)/VLOOKUP($B29,'Benchmark Data'!$B:$FF,BM$1,FALSE),"")</f>
        <v/>
      </c>
      <c r="BN30" s="171" t="str">
        <f>IFERROR(VLOOKUP($B30,'Benchmark Data'!$B:$FF,BN$1,FALSE)/VLOOKUP($B29,'Benchmark Data'!$B:$FF,BN$1,FALSE),"")</f>
        <v/>
      </c>
      <c r="BO30" s="171" t="str">
        <f>IFERROR(VLOOKUP($B30,'Benchmark Data'!$B:$FF,BO$1,FALSE)/VLOOKUP($B29,'Benchmark Data'!$B:$FF,BO$1,FALSE),"")</f>
        <v/>
      </c>
      <c r="BP30" s="171" t="str">
        <f>IFERROR(VLOOKUP($B30,'Benchmark Data'!$B:$FF,BP$1,FALSE)/VLOOKUP($B29,'Benchmark Data'!$B:$FF,BP$1,FALSE),"")</f>
        <v/>
      </c>
      <c r="BQ30" s="171" t="str">
        <f>IFERROR(VLOOKUP($B30,'Benchmark Data'!$B:$FF,BQ$1,FALSE)/VLOOKUP($B29,'Benchmark Data'!$B:$FF,BQ$1,FALSE),"")</f>
        <v/>
      </c>
      <c r="BR30" s="171" t="str">
        <f>IFERROR(VLOOKUP($B30,'Benchmark Data'!$B:$FF,BR$1,FALSE)/VLOOKUP($B29,'Benchmark Data'!$B:$FF,BR$1,FALSE),"")</f>
        <v/>
      </c>
      <c r="BS30" s="171" t="str">
        <f>IFERROR(VLOOKUP($B30,'Benchmark Data'!$B:$FF,BS$1,FALSE)/VLOOKUP($B29,'Benchmark Data'!$B:$FF,BS$1,FALSE),"")</f>
        <v/>
      </c>
      <c r="BT30" s="171" t="str">
        <f>IFERROR(VLOOKUP($B30,'Benchmark Data'!$B:$FF,BT$1,FALSE)/VLOOKUP($B29,'Benchmark Data'!$B:$FF,BT$1,FALSE),"")</f>
        <v/>
      </c>
      <c r="BU30" s="171" t="str">
        <f>IFERROR(VLOOKUP($B30,'Benchmark Data'!$B:$FF,BU$1,FALSE)/VLOOKUP($B29,'Benchmark Data'!$B:$FF,BU$1,FALSE),"")</f>
        <v/>
      </c>
      <c r="BV30" s="171" t="str">
        <f>IFERROR(VLOOKUP($B30,'Benchmark Data'!$B:$FF,BV$1,FALSE)/VLOOKUP($B29,'Benchmark Data'!$B:$FF,BV$1,FALSE),"")</f>
        <v/>
      </c>
      <c r="BW30" s="171" t="str">
        <f>IFERROR(VLOOKUP($B30,'Benchmark Data'!$B:$FF,BW$1,FALSE)/VLOOKUP($B29,'Benchmark Data'!$B:$FF,BW$1,FALSE),"")</f>
        <v/>
      </c>
      <c r="BX30" s="171" t="str">
        <f>IFERROR(VLOOKUP($B30,'Benchmark Data'!$B:$FF,BX$1,FALSE)/VLOOKUP($B29,'Benchmark Data'!$B:$FF,BX$1,FALSE),"")</f>
        <v/>
      </c>
      <c r="BY30" s="171" t="str">
        <f>IFERROR(VLOOKUP($B30,'Benchmark Data'!$B:$FF,BY$1,FALSE)/VLOOKUP($B29,'Benchmark Data'!$B:$FF,BY$1,FALSE),"")</f>
        <v/>
      </c>
      <c r="BZ30" s="171" t="str">
        <f>IFERROR(VLOOKUP($B30,'Benchmark Data'!$B:$FF,BZ$1,FALSE)/VLOOKUP($B29,'Benchmark Data'!$B:$FF,BZ$1,FALSE),"")</f>
        <v/>
      </c>
      <c r="CA30" s="171" t="str">
        <f>IFERROR(VLOOKUP($B30,'Benchmark Data'!$B:$FF,CA$1,FALSE)/VLOOKUP($B29,'Benchmark Data'!$B:$FF,CA$1,FALSE),"")</f>
        <v/>
      </c>
      <c r="CB30" s="171" t="str">
        <f>IFERROR(VLOOKUP($B30,'Benchmark Data'!$B:$FF,CB$1,FALSE)/VLOOKUP($B29,'Benchmark Data'!$B:$FF,CB$1,FALSE),"")</f>
        <v/>
      </c>
      <c r="CC30" s="171" t="str">
        <f>IFERROR(VLOOKUP($B30,'Benchmark Data'!$B:$FF,CC$1,FALSE)/VLOOKUP($B29,'Benchmark Data'!$B:$FF,CC$1,FALSE),"")</f>
        <v/>
      </c>
      <c r="CD30" s="171" t="str">
        <f>IFERROR(VLOOKUP($B30,'Benchmark Data'!$B:$FF,CD$1,FALSE)/VLOOKUP($B29,'Benchmark Data'!$B:$FF,CD$1,FALSE),"")</f>
        <v/>
      </c>
      <c r="CE30" s="171" t="str">
        <f>IFERROR(VLOOKUP($B30,'Benchmark Data'!$B:$FF,CE$1,FALSE)/VLOOKUP($B29,'Benchmark Data'!$B:$FF,CE$1,FALSE),"")</f>
        <v/>
      </c>
      <c r="CF30" s="171" t="str">
        <f>IFERROR(VLOOKUP($B30,'Benchmark Data'!$B:$FF,CF$1,FALSE)/VLOOKUP($B29,'Benchmark Data'!$B:$FF,CF$1,FALSE),"")</f>
        <v/>
      </c>
      <c r="CG30" s="171" t="str">
        <f>IFERROR(VLOOKUP($B30,'Benchmark Data'!$B:$FF,CG$1,FALSE)/VLOOKUP($B29,'Benchmark Data'!$B:$FF,CG$1,FALSE),"")</f>
        <v/>
      </c>
      <c r="CH30" s="156"/>
      <c r="CI30" s="171" t="str">
        <f>IFERROR(VLOOKUP($B30,'Benchmark Data'!$B:$FF,CI$1,FALSE)/VLOOKUP($B29,'Benchmark Data'!$B:$FF,CI$1,FALSE),"")</f>
        <v/>
      </c>
      <c r="CJ30" s="171" t="str">
        <f>IFERROR(VLOOKUP($B30,'Benchmark Data'!$B:$FF,CJ$1,FALSE)/VLOOKUP($B29,'Benchmark Data'!$B:$FF,CJ$1,FALSE),"")</f>
        <v/>
      </c>
      <c r="CK30" s="171" t="str">
        <f>IFERROR(VLOOKUP($B30,'Benchmark Data'!$B:$AAA,CK$1,FALSE)/VLOOKUP($B29,'Benchmark Data'!$B:$AAA,CK$1,FALSE),"")</f>
        <v/>
      </c>
      <c r="CL30" s="171" t="str">
        <f>IFERROR(VLOOKUP($B30,'Benchmark Data'!$B:$AAA,CL$1,FALSE)/VLOOKUP($B29,'Benchmark Data'!$B:$AAA,CL$1,FALSE),"")</f>
        <v/>
      </c>
      <c r="CM30" s="171" t="str">
        <f>IFERROR(VLOOKUP($B30,'Benchmark Data'!$B:$AAA,CM$1,FALSE)/VLOOKUP($B29,'Benchmark Data'!$B:$AAA,CM$1,FALSE),"")</f>
        <v/>
      </c>
      <c r="CN30" s="171" t="str">
        <f>IFERROR(VLOOKUP($B30,'Benchmark Data'!$B:$AAA,CN$1,FALSE)/VLOOKUP($B29,'Benchmark Data'!$B:$AAA,CN$1,FALSE),"")</f>
        <v/>
      </c>
      <c r="CO30" s="171" t="str">
        <f>IFERROR(VLOOKUP($B30,'Benchmark Data'!$B:$AAA,CO$1,FALSE)/VLOOKUP($B29,'Benchmark Data'!$B:$AAA,CO$1,FALSE),"")</f>
        <v/>
      </c>
      <c r="CP30" s="171" t="str">
        <f>IFERROR(VLOOKUP($B30,'Benchmark Data'!$B:$AAA,CP$1,FALSE)/VLOOKUP($B29,'Benchmark Data'!$B:$AAA,CP$1,FALSE),"")</f>
        <v/>
      </c>
      <c r="CQ30" s="171" t="str">
        <f>IFERROR(VLOOKUP($B30,'Benchmark Data'!$B:$AAA,CQ$1,FALSE)/VLOOKUP($B29,'Benchmark Data'!$B:$AAA,CQ$1,FALSE),"")</f>
        <v/>
      </c>
      <c r="CR30" s="171" t="str">
        <f>IFERROR(VLOOKUP($B30,'Benchmark Data'!$B:$AAA,CR$1,FALSE)/VLOOKUP($B29,'Benchmark Data'!$B:$AAA,CR$1,FALSE),"")</f>
        <v/>
      </c>
      <c r="CS30" s="171" t="str">
        <f>IFERROR(VLOOKUP($B30,'Benchmark Data'!$B:$AAA,CS$1,FALSE)/VLOOKUP($B29,'Benchmark Data'!$B:$AAA,CS$1,FALSE),"")</f>
        <v/>
      </c>
      <c r="CT30" s="171" t="str">
        <f>IFERROR(VLOOKUP($B30,'Benchmark Data'!$B:$AAA,CT$1,FALSE)/VLOOKUP($B29,'Benchmark Data'!$B:$AAA,CT$1,FALSE),"")</f>
        <v/>
      </c>
      <c r="CU30" s="171" t="str">
        <f>IFERROR(VLOOKUP($B30,'Benchmark Data'!$B:$AAA,CU$1,FALSE)/VLOOKUP($B29,'Benchmark Data'!$B:$AAA,CU$1,FALSE),"")</f>
        <v/>
      </c>
      <c r="CV30" s="171" t="str">
        <f>IFERROR(VLOOKUP($B30,'Benchmark Data'!$B:$AAA,CV$1,FALSE)/VLOOKUP($B29,'Benchmark Data'!$B:$AAA,CV$1,FALSE),"")</f>
        <v/>
      </c>
      <c r="CW30" s="171" t="str">
        <f>IFERROR(VLOOKUP($B30,'Benchmark Data'!$B:$AAA,CW$1,FALSE)/VLOOKUP($B29,'Benchmark Data'!$B:$AAA,CW$1,FALSE),"")</f>
        <v/>
      </c>
      <c r="CX30" s="171" t="str">
        <f>IFERROR(VLOOKUP($B30,'Benchmark Data'!$B:$AAA,CX$1,FALSE)/VLOOKUP($B29,'Benchmark Data'!$B:$AAA,CX$1,FALSE),"")</f>
        <v/>
      </c>
      <c r="CY30" s="171" t="str">
        <f>IFERROR(VLOOKUP($B30,'Benchmark Data'!$B:$AAA,CY$1,FALSE)/VLOOKUP($B29,'Benchmark Data'!$B:$AAA,CY$1,FALSE),"")</f>
        <v/>
      </c>
      <c r="CZ30" s="171" t="str">
        <f>IFERROR(VLOOKUP($B30,'Benchmark Data'!$B:$AAA,CZ$1,FALSE)/VLOOKUP($B29,'Benchmark Data'!$B:$AAA,CZ$1,FALSE),"")</f>
        <v/>
      </c>
      <c r="DA30" s="171" t="str">
        <f>IFERROR(VLOOKUP($B30,'Benchmark Data'!$B:$AAA,DA$1,FALSE)/VLOOKUP($B29,'Benchmark Data'!$B:$AAA,DA$1,FALSE),"")</f>
        <v/>
      </c>
      <c r="DB30" s="171" t="str">
        <f>IFERROR(VLOOKUP($B30,'Benchmark Data'!$B:$AAA,DB$1,FALSE)/VLOOKUP($B29,'Benchmark Data'!$B:$AAA,DB$1,FALSE),"")</f>
        <v/>
      </c>
      <c r="DC30" s="171" t="str">
        <f>IFERROR(VLOOKUP($B30,'Benchmark Data'!$B:$AAA,DC$1,FALSE)/VLOOKUP($B29,'Benchmark Data'!$B:$AAA,DC$1,FALSE),"")</f>
        <v/>
      </c>
      <c r="DD30" s="171" t="str">
        <f>IFERROR(VLOOKUP($B30,'Benchmark Data'!$B:$AAA,DD$1,FALSE)/VLOOKUP($B29,'Benchmark Data'!$B:$AAA,DD$1,FALSE),"")</f>
        <v/>
      </c>
      <c r="DE30" s="171" t="str">
        <f>IFERROR(VLOOKUP($B30,'Benchmark Data'!$B:$AAA,DE$1,FALSE)/VLOOKUP($B29,'Benchmark Data'!$B:$AAA,DE$1,FALSE),"")</f>
        <v/>
      </c>
      <c r="DF30" s="171" t="str">
        <f>IFERROR(VLOOKUP($B30,'Benchmark Data'!$B:$AAA,DF$1,FALSE)/VLOOKUP($B29,'Benchmark Data'!$B:$AAA,DF$1,FALSE),"")</f>
        <v/>
      </c>
      <c r="DG30" s="171" t="str">
        <f>IFERROR(VLOOKUP($B30,'Benchmark Data'!$B:$AAA,DG$1,FALSE)/VLOOKUP($B29,'Benchmark Data'!$B:$AAA,DG$1,FALSE),"")</f>
        <v/>
      </c>
      <c r="DH30" s="171" t="str">
        <f>IFERROR(VLOOKUP($B30,'Benchmark Data'!$B:$AAA,DH$1,FALSE)/VLOOKUP($B29,'Benchmark Data'!$B:$AAA,DH$1,FALSE),"")</f>
        <v/>
      </c>
      <c r="DI30" s="171" t="str">
        <f>IFERROR(VLOOKUP($B30,'Benchmark Data'!$B:$AAA,DI$1,FALSE)/VLOOKUP($B29,'Benchmark Data'!$B:$AAA,DI$1,FALSE),"")</f>
        <v/>
      </c>
    </row>
    <row r="31" spans="1:113">
      <c r="A31" s="94">
        <f t="shared" si="33"/>
        <v>170</v>
      </c>
      <c r="B31" s="168">
        <f t="shared" si="34"/>
        <v>40908</v>
      </c>
      <c r="C31" s="171" t="str">
        <f>IFERROR(VLOOKUP($B31,'Benchmark Data'!$B:$FF,C$1,FALSE)/VLOOKUP($B30,'Benchmark Data'!$B:$FF,C$1,FALSE),"")</f>
        <v/>
      </c>
      <c r="D31" s="171" t="str">
        <f>IFERROR(VLOOKUP($B31,'Benchmark Data'!$B:$FF,D$1,FALSE)/VLOOKUP($B30,'Benchmark Data'!$B:$FF,D$1,FALSE),"")</f>
        <v/>
      </c>
      <c r="E31" s="171" t="str">
        <f>IFERROR(VLOOKUP($B31,'Benchmark Data'!$B:$FF,E$1,FALSE)/VLOOKUP($B30,'Benchmark Data'!$B:$FF,E$1,FALSE),"")</f>
        <v/>
      </c>
      <c r="F31" s="171" t="str">
        <f>IFERROR(VLOOKUP($B31,'Benchmark Data'!$B:$FF,F$1,FALSE)/VLOOKUP($B30,'Benchmark Data'!$B:$FF,F$1,FALSE),"")</f>
        <v/>
      </c>
      <c r="G31" s="171" t="str">
        <f>IFERROR(VLOOKUP($B31,'Benchmark Data'!$B:$FF,G$1,FALSE)/VLOOKUP($B30,'Benchmark Data'!$B:$FF,G$1,FALSE),"")</f>
        <v/>
      </c>
      <c r="H31" s="171" t="str">
        <f>IFERROR(VLOOKUP($B31,'Benchmark Data'!$B:$FF,H$1,FALSE)/VLOOKUP($B30,'Benchmark Data'!$B:$FF,H$1,FALSE),"")</f>
        <v/>
      </c>
      <c r="I31" s="171" t="str">
        <f>IFERROR(VLOOKUP($B31,'Benchmark Data'!$B:$FF,I$1,FALSE)/VLOOKUP($B30,'Benchmark Data'!$B:$FF,I$1,FALSE),"")</f>
        <v/>
      </c>
      <c r="J31" s="143" t="str">
        <f>IFERROR(VLOOKUP($B31,'Benchmark Data'!$B:$FF,J$1,FALSE)/VLOOKUP($B30,'Benchmark Data'!$B:$FF,J$1,FALSE)*J32,"")</f>
        <v/>
      </c>
      <c r="K31" s="156"/>
      <c r="L31" s="156"/>
      <c r="M31" s="156"/>
      <c r="N31" s="171" t="str">
        <f>IFERROR(VLOOKUP($B31,'Benchmark Data'!$B:$FF,N$1,FALSE)/VLOOKUP($B30,'Benchmark Data'!$B:$FF,N$1,FALSE),"")</f>
        <v/>
      </c>
      <c r="O31" s="171" t="str">
        <f>IFERROR(VLOOKUP($B31,'Benchmark Data'!$B:$FF,O$1,FALSE)/VLOOKUP($B30,'Benchmark Data'!$B:$FF,O$1,FALSE),"")</f>
        <v/>
      </c>
      <c r="P31" s="171" t="str">
        <f>IFERROR(VLOOKUP($B31,'Benchmark Data'!$B:$FF,P$1,FALSE)/VLOOKUP($B30,'Benchmark Data'!$B:$FF,P$1,FALSE),"")</f>
        <v/>
      </c>
      <c r="Q31" s="156">
        <f>IFERROR(VLOOKUP($B31,'Benchmark Data'!$B:$FF,Q$1,FALSE),"")</f>
        <v>1.0233675957886794</v>
      </c>
      <c r="R31" s="156">
        <f>IFERROR(VLOOKUP($B31,'Benchmark Data'!$B:$FF,R$1,FALSE),"")</f>
        <v>1.0233675957886794</v>
      </c>
      <c r="S31" s="156">
        <f>IFERROR(VLOOKUP($B31,'Benchmark Data'!$B:$FF,S$1,FALSE),"")</f>
        <v>1.0233675957886794</v>
      </c>
      <c r="T31" s="156">
        <f>IFERROR(VLOOKUP($B31,'Benchmark Data'!$B:$FF,T$1,FALSE),"")</f>
        <v>1.0233675957886794</v>
      </c>
      <c r="U31" s="156"/>
      <c r="V31" s="171">
        <f>IFERROR(VLOOKUP($B31,'Benchmark Data'!$B:$FF,V$1,FALSE)/VLOOKUP($B30,'Benchmark Data'!$B:$FF,V$1,FALSE),"")</f>
        <v>0.98300697195279629</v>
      </c>
      <c r="W31" s="171" t="str">
        <f>IFERROR(VLOOKUP($B31,'Benchmark Data'!$B:$FF,W$1,FALSE)/VLOOKUP($B30,'Benchmark Data'!$B:$FF,W$1,FALSE),"")</f>
        <v/>
      </c>
      <c r="X31" s="171" t="str">
        <f>IFERROR(VLOOKUP($B31,'Benchmark Data'!$B:$FF,X$1,FALSE)/VLOOKUP($B30,'Benchmark Data'!$B:$FF,X$1,FALSE),"")</f>
        <v/>
      </c>
      <c r="Y31" s="171" t="str">
        <f>IFERROR(VLOOKUP($B31,'Benchmark Data'!$B:$FF,Y$1,FALSE)/VLOOKUP($B30,'Benchmark Data'!$B:$FF,Y$1,FALSE),"")</f>
        <v/>
      </c>
      <c r="Z31" s="171" t="str">
        <f>IFERROR(VLOOKUP($B31,'Benchmark Data'!$B:$FF,Z$1,FALSE)/VLOOKUP($B30,'Benchmark Data'!$B:$FF,Z$1,FALSE),"")</f>
        <v/>
      </c>
      <c r="AA31" s="171" t="str">
        <f>IFERROR(VLOOKUP($B31,'Benchmark Data'!$B:$FF,AA$1,FALSE)/VLOOKUP($B30,'Benchmark Data'!$B:$FF,AA$1,FALSE),"")</f>
        <v/>
      </c>
      <c r="AB31" s="171" t="str">
        <f>IFERROR(VLOOKUP($B31,'Benchmark Data'!$B:$FF,AB$1,FALSE)/VLOOKUP($B30,'Benchmark Data'!$B:$FF,AB$1,FALSE),"")</f>
        <v/>
      </c>
      <c r="AC31" s="171" t="str">
        <f>IFERROR(VLOOKUP($B31,'Benchmark Data'!$B:$FF,AC$1,FALSE)/VLOOKUP($B30,'Benchmark Data'!$B:$FF,AC$1,FALSE),"")</f>
        <v/>
      </c>
      <c r="AD31" s="171" t="str">
        <f>IFERROR(VLOOKUP($B31,'Benchmark Data'!$B:$FF,AD$1,FALSE)/VLOOKUP($B30,'Benchmark Data'!$B:$FF,AD$1,FALSE),"")</f>
        <v/>
      </c>
      <c r="AE31" s="171" t="str">
        <f>IFERROR(VLOOKUP($B31,'Benchmark Data'!$B:$FF,AE$1,FALSE)/VLOOKUP($B30,'Benchmark Data'!$B:$FF,AE$1,FALSE),"")</f>
        <v/>
      </c>
      <c r="AF31" s="171" t="str">
        <f>IFERROR(VLOOKUP($B31,'Benchmark Data'!$B:$FF,AF$1,FALSE)/VLOOKUP($B30,'Benchmark Data'!$B:$FF,AF$1,FALSE),"")</f>
        <v/>
      </c>
      <c r="AG31" s="171" t="str">
        <f>IFERROR(VLOOKUP($B31,'Benchmark Data'!$B:$FF,AG$1,FALSE)/VLOOKUP($B30,'Benchmark Data'!$B:$FF,AG$1,FALSE),"")</f>
        <v/>
      </c>
      <c r="AH31" s="171" t="str">
        <f>IFERROR(VLOOKUP($B31,'Benchmark Data'!$B:$FF,AH$1,FALSE)/VLOOKUP($B30,'Benchmark Data'!$B:$FF,AH$1,FALSE),"")</f>
        <v/>
      </c>
      <c r="AI31" s="171" t="str">
        <f>IFERROR(VLOOKUP($B31,'Benchmark Data'!$B:$FF,AI$1,FALSE)/VLOOKUP($B30,'Benchmark Data'!$B:$FF,AI$1,FALSE),"")</f>
        <v/>
      </c>
      <c r="AJ31" s="171" t="str">
        <f>IFERROR(VLOOKUP($B31,'Benchmark Data'!$B:$FF,AJ$1,FALSE)/VLOOKUP($B30,'Benchmark Data'!$B:$FF,AJ$1,FALSE),"")</f>
        <v/>
      </c>
      <c r="AK31" s="171" t="str">
        <f>IFERROR(VLOOKUP($B31,'Benchmark Data'!$B:$FF,AK$1,FALSE)/VLOOKUP($B30,'Benchmark Data'!$B:$FF,AK$1,FALSE),"")</f>
        <v/>
      </c>
      <c r="AL31" s="171" t="str">
        <f>IFERROR(VLOOKUP($B31,'Benchmark Data'!$B:$FF,AL$1,FALSE)/VLOOKUP($B30,'Benchmark Data'!$B:$FF,AL$1,FALSE),"")</f>
        <v/>
      </c>
      <c r="AM31" s="171" t="str">
        <f>IFERROR(VLOOKUP($B31,'Benchmark Data'!$B:$FF,AM$1,FALSE)/VLOOKUP($B30,'Benchmark Data'!$B:$FF,AM$1,FALSE),"")</f>
        <v/>
      </c>
      <c r="AN31" s="171" t="str">
        <f>IFERROR(VLOOKUP($B31,'Benchmark Data'!$B:$FF,AN$1,FALSE)/VLOOKUP($B30,'Benchmark Data'!$B:$FF,AN$1,FALSE),"")</f>
        <v/>
      </c>
      <c r="AO31" s="171" t="str">
        <f>IFERROR(VLOOKUP($B31,'Benchmark Data'!$B:$FF,AO$1,FALSE)/VLOOKUP($B30,'Benchmark Data'!$B:$FF,AO$1,FALSE),"")</f>
        <v/>
      </c>
      <c r="AP31" s="171" t="str">
        <f>IFERROR(VLOOKUP($B31,'Benchmark Data'!$B:$FF,AP$1,FALSE)/VLOOKUP($B30,'Benchmark Data'!$B:$FF,AP$1,FALSE),"")</f>
        <v/>
      </c>
      <c r="AQ31" s="171" t="str">
        <f>IFERROR(VLOOKUP($B31,'Benchmark Data'!$B:$FF,AQ$1,FALSE)/VLOOKUP($B30,'Benchmark Data'!$B:$FF,AQ$1,FALSE),"")</f>
        <v/>
      </c>
      <c r="AR31" s="171" t="str">
        <f>IFERROR(VLOOKUP($B31,'Benchmark Data'!$B:$FF,AR$1,FALSE)/VLOOKUP($B30,'Benchmark Data'!$B:$FF,AR$1,FALSE),"")</f>
        <v/>
      </c>
      <c r="AS31" s="171" t="str">
        <f>IFERROR(VLOOKUP($B31,'Benchmark Data'!$B:$FF,AS$1,FALSE)/VLOOKUP($B30,'Benchmark Data'!$B:$FF,AS$1,FALSE),"")</f>
        <v/>
      </c>
      <c r="AT31" s="171" t="str">
        <f>IFERROR(VLOOKUP($B31,'Benchmark Data'!$B:$FF,AT$1,FALSE)/VLOOKUP($B30,'Benchmark Data'!$B:$FF,AT$1,FALSE),"")</f>
        <v/>
      </c>
      <c r="AU31" s="171" t="str">
        <f>IFERROR(VLOOKUP($B31,'Benchmark Data'!$B:$FF,AU$1,FALSE)/VLOOKUP($B30,'Benchmark Data'!$B:$FF,AU$1,FALSE),"")</f>
        <v/>
      </c>
      <c r="AV31" s="171" t="str">
        <f>IFERROR(VLOOKUP($B31,'Benchmark Data'!$B:$FF,AV$1,FALSE)/VLOOKUP($B30,'Benchmark Data'!$B:$FF,AV$1,FALSE),"")</f>
        <v/>
      </c>
      <c r="AW31" s="171" t="str">
        <f>IFERROR(VLOOKUP($B31,'Benchmark Data'!$B:$FF,AW$1,FALSE)/VLOOKUP($B30,'Benchmark Data'!$B:$FF,AW$1,FALSE),"")</f>
        <v/>
      </c>
      <c r="AX31" s="171" t="str">
        <f>IFERROR(VLOOKUP($B31,'Benchmark Data'!$B:$FF,AX$1,FALSE)/VLOOKUP($B30,'Benchmark Data'!$B:$FF,AX$1,FALSE),"")</f>
        <v/>
      </c>
      <c r="AY31" s="171" t="str">
        <f>IFERROR(VLOOKUP($B31,'Benchmark Data'!$B:$FF,AY$1,FALSE)/VLOOKUP($B30,'Benchmark Data'!$B:$FF,AY$1,FALSE),"")</f>
        <v/>
      </c>
      <c r="AZ31" s="156"/>
      <c r="BA31" s="156"/>
      <c r="BB31" s="171" t="str">
        <f>IFERROR(VLOOKUP($B31,'Benchmark Data'!$B:$FF,BB$1,FALSE)/VLOOKUP($B30,'Benchmark Data'!$B:$FF,BB$1,FALSE),"")</f>
        <v/>
      </c>
      <c r="BC31" s="171" t="str">
        <f>IFERROR(VLOOKUP($B31,'Benchmark Data'!$B:$FF,BC$1,FALSE)/VLOOKUP($B30,'Benchmark Data'!$B:$FF,BC$1,FALSE),"")</f>
        <v/>
      </c>
      <c r="BD31" s="171" t="str">
        <f>IFERROR(VLOOKUP($B31,'Benchmark Data'!$B:$FF,BD$1,FALSE)/VLOOKUP($B30,'Benchmark Data'!$B:$FF,BD$1,FALSE),"")</f>
        <v/>
      </c>
      <c r="BE31" s="171" t="str">
        <f>IFERROR(VLOOKUP($B31,'Benchmark Data'!$B:$FF,BE$1,FALSE)/VLOOKUP($B30,'Benchmark Data'!$B:$FF,BE$1,FALSE),"")</f>
        <v/>
      </c>
      <c r="BF31" s="171" t="str">
        <f>IFERROR(VLOOKUP($B31,'Benchmark Data'!$B:$FF,BF$1,FALSE)/VLOOKUP($B30,'Benchmark Data'!$B:$FF,BF$1,FALSE),"")</f>
        <v/>
      </c>
      <c r="BG31" s="171" t="str">
        <f>IFERROR(VLOOKUP($B31,'Benchmark Data'!$B:$FF,BG$1,FALSE)/VLOOKUP($B30,'Benchmark Data'!$B:$FF,BG$1,FALSE),"")</f>
        <v/>
      </c>
      <c r="BH31" s="171" t="str">
        <f>IFERROR(VLOOKUP($B31,'Benchmark Data'!$B:$FF,BH$1,FALSE)/VLOOKUP($B30,'Benchmark Data'!$B:$FF,BH$1,FALSE),"")</f>
        <v/>
      </c>
      <c r="BI31" s="171" t="str">
        <f>IFERROR(VLOOKUP($B31,'Benchmark Data'!$B:$FF,BI$1,FALSE)/VLOOKUP($B30,'Benchmark Data'!$B:$FF,BI$1,FALSE),"")</f>
        <v/>
      </c>
      <c r="BJ31" s="171" t="str">
        <f>IFERROR(VLOOKUP($B31,'Benchmark Data'!$B:$FF,BJ$1,FALSE)/VLOOKUP($B30,'Benchmark Data'!$B:$FF,BJ$1,FALSE),"")</f>
        <v/>
      </c>
      <c r="BK31" s="171" t="str">
        <f>IFERROR(VLOOKUP($B31,'Benchmark Data'!$B:$FF,BK$1,FALSE)/VLOOKUP($B30,'Benchmark Data'!$B:$FF,BK$1,FALSE),"")</f>
        <v/>
      </c>
      <c r="BL31" s="171" t="str">
        <f>IFERROR(VLOOKUP($B31,'Benchmark Data'!$B:$FF,BL$1,FALSE)/VLOOKUP($B30,'Benchmark Data'!$B:$FF,BL$1,FALSE),"")</f>
        <v/>
      </c>
      <c r="BM31" s="171" t="str">
        <f>IFERROR(VLOOKUP($B31,'Benchmark Data'!$B:$FF,BM$1,FALSE)/VLOOKUP($B30,'Benchmark Data'!$B:$FF,BM$1,FALSE),"")</f>
        <v/>
      </c>
      <c r="BN31" s="171" t="str">
        <f>IFERROR(VLOOKUP($B31,'Benchmark Data'!$B:$FF,BN$1,FALSE)/VLOOKUP($B30,'Benchmark Data'!$B:$FF,BN$1,FALSE),"")</f>
        <v/>
      </c>
      <c r="BO31" s="171" t="str">
        <f>IFERROR(VLOOKUP($B31,'Benchmark Data'!$B:$FF,BO$1,FALSE)/VLOOKUP($B30,'Benchmark Data'!$B:$FF,BO$1,FALSE),"")</f>
        <v/>
      </c>
      <c r="BP31" s="171" t="str">
        <f>IFERROR(VLOOKUP($B31,'Benchmark Data'!$B:$FF,BP$1,FALSE)/VLOOKUP($B30,'Benchmark Data'!$B:$FF,BP$1,FALSE),"")</f>
        <v/>
      </c>
      <c r="BQ31" s="171" t="str">
        <f>IFERROR(VLOOKUP($B31,'Benchmark Data'!$B:$FF,BQ$1,FALSE)/VLOOKUP($B30,'Benchmark Data'!$B:$FF,BQ$1,FALSE),"")</f>
        <v/>
      </c>
      <c r="BR31" s="171" t="str">
        <f>IFERROR(VLOOKUP($B31,'Benchmark Data'!$B:$FF,BR$1,FALSE)/VLOOKUP($B30,'Benchmark Data'!$B:$FF,BR$1,FALSE),"")</f>
        <v/>
      </c>
      <c r="BS31" s="171" t="str">
        <f>IFERROR(VLOOKUP($B31,'Benchmark Data'!$B:$FF,BS$1,FALSE)/VLOOKUP($B30,'Benchmark Data'!$B:$FF,BS$1,FALSE),"")</f>
        <v/>
      </c>
      <c r="BT31" s="171" t="str">
        <f>IFERROR(VLOOKUP($B31,'Benchmark Data'!$B:$FF,BT$1,FALSE)/VLOOKUP($B30,'Benchmark Data'!$B:$FF,BT$1,FALSE),"")</f>
        <v/>
      </c>
      <c r="BU31" s="171" t="str">
        <f>IFERROR(VLOOKUP($B31,'Benchmark Data'!$B:$FF,BU$1,FALSE)/VLOOKUP($B30,'Benchmark Data'!$B:$FF,BU$1,FALSE),"")</f>
        <v/>
      </c>
      <c r="BV31" s="171" t="str">
        <f>IFERROR(VLOOKUP($B31,'Benchmark Data'!$B:$FF,BV$1,FALSE)/VLOOKUP($B30,'Benchmark Data'!$B:$FF,BV$1,FALSE),"")</f>
        <v/>
      </c>
      <c r="BW31" s="171" t="str">
        <f>IFERROR(VLOOKUP($B31,'Benchmark Data'!$B:$FF,BW$1,FALSE)/VLOOKUP($B30,'Benchmark Data'!$B:$FF,BW$1,FALSE),"")</f>
        <v/>
      </c>
      <c r="BX31" s="171" t="str">
        <f>IFERROR(VLOOKUP($B31,'Benchmark Data'!$B:$FF,BX$1,FALSE)/VLOOKUP($B30,'Benchmark Data'!$B:$FF,BX$1,FALSE),"")</f>
        <v/>
      </c>
      <c r="BY31" s="171" t="str">
        <f>IFERROR(VLOOKUP($B31,'Benchmark Data'!$B:$FF,BY$1,FALSE)/VLOOKUP($B30,'Benchmark Data'!$B:$FF,BY$1,FALSE),"")</f>
        <v/>
      </c>
      <c r="BZ31" s="171" t="str">
        <f>IFERROR(VLOOKUP($B31,'Benchmark Data'!$B:$FF,BZ$1,FALSE)/VLOOKUP($B30,'Benchmark Data'!$B:$FF,BZ$1,FALSE),"")</f>
        <v/>
      </c>
      <c r="CA31" s="171" t="str">
        <f>IFERROR(VLOOKUP($B31,'Benchmark Data'!$B:$FF,CA$1,FALSE)/VLOOKUP($B30,'Benchmark Data'!$B:$FF,CA$1,FALSE),"")</f>
        <v/>
      </c>
      <c r="CB31" s="171" t="str">
        <f>IFERROR(VLOOKUP($B31,'Benchmark Data'!$B:$FF,CB$1,FALSE)/VLOOKUP($B30,'Benchmark Data'!$B:$FF,CB$1,FALSE),"")</f>
        <v/>
      </c>
      <c r="CC31" s="171" t="str">
        <f>IFERROR(VLOOKUP($B31,'Benchmark Data'!$B:$FF,CC$1,FALSE)/VLOOKUP($B30,'Benchmark Data'!$B:$FF,CC$1,FALSE),"")</f>
        <v/>
      </c>
      <c r="CD31" s="171" t="str">
        <f>IFERROR(VLOOKUP($B31,'Benchmark Data'!$B:$FF,CD$1,FALSE)/VLOOKUP($B30,'Benchmark Data'!$B:$FF,CD$1,FALSE),"")</f>
        <v/>
      </c>
      <c r="CE31" s="171" t="str">
        <f>IFERROR(VLOOKUP($B31,'Benchmark Data'!$B:$FF,CE$1,FALSE)/VLOOKUP($B30,'Benchmark Data'!$B:$FF,CE$1,FALSE),"")</f>
        <v/>
      </c>
      <c r="CF31" s="171" t="str">
        <f>IFERROR(VLOOKUP($B31,'Benchmark Data'!$B:$FF,CF$1,FALSE)/VLOOKUP($B30,'Benchmark Data'!$B:$FF,CF$1,FALSE),"")</f>
        <v/>
      </c>
      <c r="CG31" s="171" t="str">
        <f>IFERROR(VLOOKUP($B31,'Benchmark Data'!$B:$FF,CG$1,FALSE)/VLOOKUP($B30,'Benchmark Data'!$B:$FF,CG$1,FALSE),"")</f>
        <v/>
      </c>
      <c r="CH31" s="156"/>
      <c r="CI31" s="171" t="str">
        <f>IFERROR(VLOOKUP($B31,'Benchmark Data'!$B:$FF,CI$1,FALSE)/VLOOKUP($B30,'Benchmark Data'!$B:$FF,CI$1,FALSE),"")</f>
        <v/>
      </c>
      <c r="CJ31" s="171" t="str">
        <f>IFERROR(VLOOKUP($B31,'Benchmark Data'!$B:$FF,CJ$1,FALSE)/VLOOKUP($B30,'Benchmark Data'!$B:$FF,CJ$1,FALSE),"")</f>
        <v/>
      </c>
      <c r="CK31" s="171" t="str">
        <f>IFERROR(VLOOKUP($B31,'Benchmark Data'!$B:$AAA,CK$1,FALSE)/VLOOKUP($B30,'Benchmark Data'!$B:$AAA,CK$1,FALSE),"")</f>
        <v/>
      </c>
      <c r="CL31" s="171" t="str">
        <f>IFERROR(VLOOKUP($B31,'Benchmark Data'!$B:$AAA,CL$1,FALSE)/VLOOKUP($B30,'Benchmark Data'!$B:$AAA,CL$1,FALSE),"")</f>
        <v/>
      </c>
      <c r="CM31" s="171" t="str">
        <f>IFERROR(VLOOKUP($B31,'Benchmark Data'!$B:$AAA,CM$1,FALSE)/VLOOKUP($B30,'Benchmark Data'!$B:$AAA,CM$1,FALSE),"")</f>
        <v/>
      </c>
      <c r="CN31" s="171" t="str">
        <f>IFERROR(VLOOKUP($B31,'Benchmark Data'!$B:$AAA,CN$1,FALSE)/VLOOKUP($B30,'Benchmark Data'!$B:$AAA,CN$1,FALSE),"")</f>
        <v/>
      </c>
      <c r="CO31" s="171" t="str">
        <f>IFERROR(VLOOKUP($B31,'Benchmark Data'!$B:$AAA,CO$1,FALSE)/VLOOKUP($B30,'Benchmark Data'!$B:$AAA,CO$1,FALSE),"")</f>
        <v/>
      </c>
      <c r="CP31" s="171" t="str">
        <f>IFERROR(VLOOKUP($B31,'Benchmark Data'!$B:$AAA,CP$1,FALSE)/VLOOKUP($B30,'Benchmark Data'!$B:$AAA,CP$1,FALSE),"")</f>
        <v/>
      </c>
      <c r="CQ31" s="171" t="str">
        <f>IFERROR(VLOOKUP($B31,'Benchmark Data'!$B:$AAA,CQ$1,FALSE)/VLOOKUP($B30,'Benchmark Data'!$B:$AAA,CQ$1,FALSE),"")</f>
        <v/>
      </c>
      <c r="CR31" s="171" t="str">
        <f>IFERROR(VLOOKUP($B31,'Benchmark Data'!$B:$AAA,CR$1,FALSE)/VLOOKUP($B30,'Benchmark Data'!$B:$AAA,CR$1,FALSE),"")</f>
        <v/>
      </c>
      <c r="CS31" s="171" t="str">
        <f>IFERROR(VLOOKUP($B31,'Benchmark Data'!$B:$AAA,CS$1,FALSE)/VLOOKUP($B30,'Benchmark Data'!$B:$AAA,CS$1,FALSE),"")</f>
        <v/>
      </c>
      <c r="CT31" s="171" t="str">
        <f>IFERROR(VLOOKUP($B31,'Benchmark Data'!$B:$AAA,CT$1,FALSE)/VLOOKUP($B30,'Benchmark Data'!$B:$AAA,CT$1,FALSE),"")</f>
        <v/>
      </c>
      <c r="CU31" s="171" t="str">
        <f>IFERROR(VLOOKUP($B31,'Benchmark Data'!$B:$AAA,CU$1,FALSE)/VLOOKUP($B30,'Benchmark Data'!$B:$AAA,CU$1,FALSE),"")</f>
        <v/>
      </c>
      <c r="CV31" s="171" t="str">
        <f>IFERROR(VLOOKUP($B31,'Benchmark Data'!$B:$AAA,CV$1,FALSE)/VLOOKUP($B30,'Benchmark Data'!$B:$AAA,CV$1,FALSE),"")</f>
        <v/>
      </c>
      <c r="CW31" s="171" t="str">
        <f>IFERROR(VLOOKUP($B31,'Benchmark Data'!$B:$AAA,CW$1,FALSE)/VLOOKUP($B30,'Benchmark Data'!$B:$AAA,CW$1,FALSE),"")</f>
        <v/>
      </c>
      <c r="CX31" s="171" t="str">
        <f>IFERROR(VLOOKUP($B31,'Benchmark Data'!$B:$AAA,CX$1,FALSE)/VLOOKUP($B30,'Benchmark Data'!$B:$AAA,CX$1,FALSE),"")</f>
        <v/>
      </c>
      <c r="CY31" s="171" t="str">
        <f>IFERROR(VLOOKUP($B31,'Benchmark Data'!$B:$AAA,CY$1,FALSE)/VLOOKUP($B30,'Benchmark Data'!$B:$AAA,CY$1,FALSE),"")</f>
        <v/>
      </c>
      <c r="CZ31" s="171" t="str">
        <f>IFERROR(VLOOKUP($B31,'Benchmark Data'!$B:$AAA,CZ$1,FALSE)/VLOOKUP($B30,'Benchmark Data'!$B:$AAA,CZ$1,FALSE),"")</f>
        <v/>
      </c>
      <c r="DA31" s="171" t="str">
        <f>IFERROR(VLOOKUP($B31,'Benchmark Data'!$B:$AAA,DA$1,FALSE)/VLOOKUP($B30,'Benchmark Data'!$B:$AAA,DA$1,FALSE),"")</f>
        <v/>
      </c>
      <c r="DB31" s="171" t="str">
        <f>IFERROR(VLOOKUP($B31,'Benchmark Data'!$B:$AAA,DB$1,FALSE)/VLOOKUP($B30,'Benchmark Data'!$B:$AAA,DB$1,FALSE),"")</f>
        <v/>
      </c>
      <c r="DC31" s="171" t="str">
        <f>IFERROR(VLOOKUP($B31,'Benchmark Data'!$B:$AAA,DC$1,FALSE)/VLOOKUP($B30,'Benchmark Data'!$B:$AAA,DC$1,FALSE),"")</f>
        <v/>
      </c>
      <c r="DD31" s="171" t="str">
        <f>IFERROR(VLOOKUP($B31,'Benchmark Data'!$B:$AAA,DD$1,FALSE)/VLOOKUP($B30,'Benchmark Data'!$B:$AAA,DD$1,FALSE),"")</f>
        <v/>
      </c>
      <c r="DE31" s="171" t="str">
        <f>IFERROR(VLOOKUP($B31,'Benchmark Data'!$B:$AAA,DE$1,FALSE)/VLOOKUP($B30,'Benchmark Data'!$B:$AAA,DE$1,FALSE),"")</f>
        <v/>
      </c>
      <c r="DF31" s="171" t="str">
        <f>IFERROR(VLOOKUP($B31,'Benchmark Data'!$B:$AAA,DF$1,FALSE)/VLOOKUP($B30,'Benchmark Data'!$B:$AAA,DF$1,FALSE),"")</f>
        <v/>
      </c>
      <c r="DG31" s="171" t="str">
        <f>IFERROR(VLOOKUP($B31,'Benchmark Data'!$B:$AAA,DG$1,FALSE)/VLOOKUP($B30,'Benchmark Data'!$B:$AAA,DG$1,FALSE),"")</f>
        <v/>
      </c>
      <c r="DH31" s="171" t="str">
        <f>IFERROR(VLOOKUP($B31,'Benchmark Data'!$B:$AAA,DH$1,FALSE)/VLOOKUP($B30,'Benchmark Data'!$B:$AAA,DH$1,FALSE),"")</f>
        <v/>
      </c>
      <c r="DI31" s="171" t="str">
        <f>IFERROR(VLOOKUP($B31,'Benchmark Data'!$B:$AAA,DI$1,FALSE)/VLOOKUP($B30,'Benchmark Data'!$B:$AAA,DI$1,FALSE),"")</f>
        <v/>
      </c>
    </row>
    <row r="32" spans="1:113">
      <c r="A32" s="94">
        <f t="shared" si="33"/>
        <v>169</v>
      </c>
      <c r="B32" s="168">
        <f t="shared" si="34"/>
        <v>40939</v>
      </c>
      <c r="C32" s="171" t="str">
        <f>IFERROR(VLOOKUP($B32,'Benchmark Data'!$B:$FF,C$1,FALSE)/VLOOKUP($B31,'Benchmark Data'!$B:$FF,C$1,FALSE),"")</f>
        <v/>
      </c>
      <c r="D32" s="171" t="str">
        <f>IFERROR(VLOOKUP($B32,'Benchmark Data'!$B:$FF,D$1,FALSE)/VLOOKUP($B31,'Benchmark Data'!$B:$FF,D$1,FALSE),"")</f>
        <v/>
      </c>
      <c r="E32" s="171" t="str">
        <f>IFERROR(VLOOKUP($B32,'Benchmark Data'!$B:$FF,E$1,FALSE)/VLOOKUP($B31,'Benchmark Data'!$B:$FF,E$1,FALSE),"")</f>
        <v/>
      </c>
      <c r="F32" s="171" t="str">
        <f>IFERROR(VLOOKUP($B32,'Benchmark Data'!$B:$FF,F$1,FALSE)/VLOOKUP($B31,'Benchmark Data'!$B:$FF,F$1,FALSE),"")</f>
        <v/>
      </c>
      <c r="G32" s="171" t="str">
        <f>IFERROR(VLOOKUP($B32,'Benchmark Data'!$B:$FF,G$1,FALSE)/VLOOKUP($B31,'Benchmark Data'!$B:$FF,G$1,FALSE),"")</f>
        <v/>
      </c>
      <c r="H32" s="171" t="str">
        <f>IFERROR(VLOOKUP($B32,'Benchmark Data'!$B:$FF,H$1,FALSE)/VLOOKUP($B31,'Benchmark Data'!$B:$FF,H$1,FALSE),"")</f>
        <v/>
      </c>
      <c r="I32" s="171" t="str">
        <f>IFERROR(VLOOKUP($B32,'Benchmark Data'!$B:$FF,I$1,FALSE)/VLOOKUP($B31,'Benchmark Data'!$B:$FF,I$1,FALSE),"")</f>
        <v/>
      </c>
      <c r="J32" s="143" t="str">
        <f>IFERROR(VLOOKUP($B32,'Benchmark Data'!$B:$FF,J$1,FALSE)/VLOOKUP($B31,'Benchmark Data'!$B:$FF,J$1,FALSE)*J33,"")</f>
        <v/>
      </c>
      <c r="K32" s="156"/>
      <c r="L32" s="156"/>
      <c r="M32" s="156"/>
      <c r="N32" s="171" t="str">
        <f>IFERROR(VLOOKUP($B32,'Benchmark Data'!$B:$FF,N$1,FALSE)/VLOOKUP($B31,'Benchmark Data'!$B:$FF,N$1,FALSE),"")</f>
        <v/>
      </c>
      <c r="O32" s="171" t="str">
        <f>IFERROR(VLOOKUP($B32,'Benchmark Data'!$B:$FF,O$1,FALSE)/VLOOKUP($B31,'Benchmark Data'!$B:$FF,O$1,FALSE),"")</f>
        <v/>
      </c>
      <c r="P32" s="171" t="str">
        <f>IFERROR(VLOOKUP($B32,'Benchmark Data'!$B:$FF,P$1,FALSE)/VLOOKUP($B31,'Benchmark Data'!$B:$FF,P$1,FALSE),"")</f>
        <v/>
      </c>
      <c r="Q32" s="156">
        <f>IFERROR(VLOOKUP($B32,'Benchmark Data'!$B:$FF,Q$1,FALSE),"")</f>
        <v>1.0250785088784442</v>
      </c>
      <c r="R32" s="156">
        <f>IFERROR(VLOOKUP($B32,'Benchmark Data'!$B:$FF,R$1,FALSE),"")</f>
        <v>1.0250785088784442</v>
      </c>
      <c r="S32" s="156">
        <f>IFERROR(VLOOKUP($B32,'Benchmark Data'!$B:$FF,S$1,FALSE),"")</f>
        <v>1.0250785088784442</v>
      </c>
      <c r="T32" s="156">
        <f>IFERROR(VLOOKUP($B32,'Benchmark Data'!$B:$FF,T$1,FALSE),"")</f>
        <v>1.0250785088784442</v>
      </c>
      <c r="U32" s="156"/>
      <c r="V32" s="171">
        <f>IFERROR(VLOOKUP($B32,'Benchmark Data'!$B:$FF,V$1,FALSE)/VLOOKUP($B31,'Benchmark Data'!$B:$FF,V$1,FALSE),"")</f>
        <v>1.0437319272495789</v>
      </c>
      <c r="W32" s="171" t="str">
        <f>IFERROR(VLOOKUP($B32,'Benchmark Data'!$B:$FF,W$1,FALSE)/VLOOKUP($B31,'Benchmark Data'!$B:$FF,W$1,FALSE),"")</f>
        <v/>
      </c>
      <c r="X32" s="171" t="str">
        <f>IFERROR(VLOOKUP($B32,'Benchmark Data'!$B:$FF,X$1,FALSE)/VLOOKUP($B31,'Benchmark Data'!$B:$FF,X$1,FALSE),"")</f>
        <v/>
      </c>
      <c r="Y32" s="171" t="str">
        <f>IFERROR(VLOOKUP($B32,'Benchmark Data'!$B:$FF,Y$1,FALSE)/VLOOKUP($B31,'Benchmark Data'!$B:$FF,Y$1,FALSE),"")</f>
        <v/>
      </c>
      <c r="Z32" s="171" t="str">
        <f>IFERROR(VLOOKUP($B32,'Benchmark Data'!$B:$FF,Z$1,FALSE)/VLOOKUP($B31,'Benchmark Data'!$B:$FF,Z$1,FALSE),"")</f>
        <v/>
      </c>
      <c r="AA32" s="171" t="str">
        <f>IFERROR(VLOOKUP($B32,'Benchmark Data'!$B:$FF,AA$1,FALSE)/VLOOKUP($B31,'Benchmark Data'!$B:$FF,AA$1,FALSE),"")</f>
        <v/>
      </c>
      <c r="AB32" s="171" t="str">
        <f>IFERROR(VLOOKUP($B32,'Benchmark Data'!$B:$FF,AB$1,FALSE)/VLOOKUP($B31,'Benchmark Data'!$B:$FF,AB$1,FALSE),"")</f>
        <v/>
      </c>
      <c r="AC32" s="171" t="str">
        <f>IFERROR(VLOOKUP($B32,'Benchmark Data'!$B:$FF,AC$1,FALSE)/VLOOKUP($B31,'Benchmark Data'!$B:$FF,AC$1,FALSE),"")</f>
        <v/>
      </c>
      <c r="AD32" s="171" t="str">
        <f>IFERROR(VLOOKUP($B32,'Benchmark Data'!$B:$FF,AD$1,FALSE)/VLOOKUP($B31,'Benchmark Data'!$B:$FF,AD$1,FALSE),"")</f>
        <v/>
      </c>
      <c r="AE32" s="171" t="str">
        <f>IFERROR(VLOOKUP($B32,'Benchmark Data'!$B:$FF,AE$1,FALSE)/VLOOKUP($B31,'Benchmark Data'!$B:$FF,AE$1,FALSE),"")</f>
        <v/>
      </c>
      <c r="AF32" s="171" t="str">
        <f>IFERROR(VLOOKUP($B32,'Benchmark Data'!$B:$FF,AF$1,FALSE)/VLOOKUP($B31,'Benchmark Data'!$B:$FF,AF$1,FALSE),"")</f>
        <v/>
      </c>
      <c r="AG32" s="171" t="str">
        <f>IFERROR(VLOOKUP($B32,'Benchmark Data'!$B:$FF,AG$1,FALSE)/VLOOKUP($B31,'Benchmark Data'!$B:$FF,AG$1,FALSE),"")</f>
        <v/>
      </c>
      <c r="AH32" s="171" t="str">
        <f>IFERROR(VLOOKUP($B32,'Benchmark Data'!$B:$FF,AH$1,FALSE)/VLOOKUP($B31,'Benchmark Data'!$B:$FF,AH$1,FALSE),"")</f>
        <v/>
      </c>
      <c r="AI32" s="171" t="str">
        <f>IFERROR(VLOOKUP($B32,'Benchmark Data'!$B:$FF,AI$1,FALSE)/VLOOKUP($B31,'Benchmark Data'!$B:$FF,AI$1,FALSE),"")</f>
        <v/>
      </c>
      <c r="AJ32" s="171" t="str">
        <f>IFERROR(VLOOKUP($B32,'Benchmark Data'!$B:$FF,AJ$1,FALSE)/VLOOKUP($B31,'Benchmark Data'!$B:$FF,AJ$1,FALSE),"")</f>
        <v/>
      </c>
      <c r="AK32" s="171" t="str">
        <f>IFERROR(VLOOKUP($B32,'Benchmark Data'!$B:$FF,AK$1,FALSE)/VLOOKUP($B31,'Benchmark Data'!$B:$FF,AK$1,FALSE),"")</f>
        <v/>
      </c>
      <c r="AL32" s="171" t="str">
        <f>IFERROR(VLOOKUP($B32,'Benchmark Data'!$B:$FF,AL$1,FALSE)/VLOOKUP($B31,'Benchmark Data'!$B:$FF,AL$1,FALSE),"")</f>
        <v/>
      </c>
      <c r="AM32" s="171" t="str">
        <f>IFERROR(VLOOKUP($B32,'Benchmark Data'!$B:$FF,AM$1,FALSE)/VLOOKUP($B31,'Benchmark Data'!$B:$FF,AM$1,FALSE),"")</f>
        <v/>
      </c>
      <c r="AN32" s="171" t="str">
        <f>IFERROR(VLOOKUP($B32,'Benchmark Data'!$B:$FF,AN$1,FALSE)/VLOOKUP($B31,'Benchmark Data'!$B:$FF,AN$1,FALSE),"")</f>
        <v/>
      </c>
      <c r="AO32" s="171" t="str">
        <f>IFERROR(VLOOKUP($B32,'Benchmark Data'!$B:$FF,AO$1,FALSE)/VLOOKUP($B31,'Benchmark Data'!$B:$FF,AO$1,FALSE),"")</f>
        <v/>
      </c>
      <c r="AP32" s="171" t="str">
        <f>IFERROR(VLOOKUP($B32,'Benchmark Data'!$B:$FF,AP$1,FALSE)/VLOOKUP($B31,'Benchmark Data'!$B:$FF,AP$1,FALSE),"")</f>
        <v/>
      </c>
      <c r="AQ32" s="171" t="str">
        <f>IFERROR(VLOOKUP($B32,'Benchmark Data'!$B:$FF,AQ$1,FALSE)/VLOOKUP($B31,'Benchmark Data'!$B:$FF,AQ$1,FALSE),"")</f>
        <v/>
      </c>
      <c r="AR32" s="171" t="str">
        <f>IFERROR(VLOOKUP($B32,'Benchmark Data'!$B:$FF,AR$1,FALSE)/VLOOKUP($B31,'Benchmark Data'!$B:$FF,AR$1,FALSE),"")</f>
        <v/>
      </c>
      <c r="AS32" s="171" t="str">
        <f>IFERROR(VLOOKUP($B32,'Benchmark Data'!$B:$FF,AS$1,FALSE)/VLOOKUP($B31,'Benchmark Data'!$B:$FF,AS$1,FALSE),"")</f>
        <v/>
      </c>
      <c r="AT32" s="171" t="str">
        <f>IFERROR(VLOOKUP($B32,'Benchmark Data'!$B:$FF,AT$1,FALSE)/VLOOKUP($B31,'Benchmark Data'!$B:$FF,AT$1,FALSE),"")</f>
        <v/>
      </c>
      <c r="AU32" s="171" t="str">
        <f>IFERROR(VLOOKUP($B32,'Benchmark Data'!$B:$FF,AU$1,FALSE)/VLOOKUP($B31,'Benchmark Data'!$B:$FF,AU$1,FALSE),"")</f>
        <v/>
      </c>
      <c r="AV32" s="171" t="str">
        <f>IFERROR(VLOOKUP($B32,'Benchmark Data'!$B:$FF,AV$1,FALSE)/VLOOKUP($B31,'Benchmark Data'!$B:$FF,AV$1,FALSE),"")</f>
        <v/>
      </c>
      <c r="AW32" s="171" t="str">
        <f>IFERROR(VLOOKUP($B32,'Benchmark Data'!$B:$FF,AW$1,FALSE)/VLOOKUP($B31,'Benchmark Data'!$B:$FF,AW$1,FALSE),"")</f>
        <v/>
      </c>
      <c r="AX32" s="171" t="str">
        <f>IFERROR(VLOOKUP($B32,'Benchmark Data'!$B:$FF,AX$1,FALSE)/VLOOKUP($B31,'Benchmark Data'!$B:$FF,AX$1,FALSE),"")</f>
        <v/>
      </c>
      <c r="AY32" s="171" t="str">
        <f>IFERROR(VLOOKUP($B32,'Benchmark Data'!$B:$FF,AY$1,FALSE)/VLOOKUP($B31,'Benchmark Data'!$B:$FF,AY$1,FALSE),"")</f>
        <v/>
      </c>
      <c r="AZ32" s="156"/>
      <c r="BA32" s="156"/>
      <c r="BB32" s="171" t="str">
        <f>IFERROR(VLOOKUP($B32,'Benchmark Data'!$B:$FF,BB$1,FALSE)/VLOOKUP($B31,'Benchmark Data'!$B:$FF,BB$1,FALSE),"")</f>
        <v/>
      </c>
      <c r="BC32" s="171" t="str">
        <f>IFERROR(VLOOKUP($B32,'Benchmark Data'!$B:$FF,BC$1,FALSE)/VLOOKUP($B31,'Benchmark Data'!$B:$FF,BC$1,FALSE),"")</f>
        <v/>
      </c>
      <c r="BD32" s="171" t="str">
        <f>IFERROR(VLOOKUP($B32,'Benchmark Data'!$B:$FF,BD$1,FALSE)/VLOOKUP($B31,'Benchmark Data'!$B:$FF,BD$1,FALSE),"")</f>
        <v/>
      </c>
      <c r="BE32" s="171" t="str">
        <f>IFERROR(VLOOKUP($B32,'Benchmark Data'!$B:$FF,BE$1,FALSE)/VLOOKUP($B31,'Benchmark Data'!$B:$FF,BE$1,FALSE),"")</f>
        <v/>
      </c>
      <c r="BF32" s="171" t="str">
        <f>IFERROR(VLOOKUP($B32,'Benchmark Data'!$B:$FF,BF$1,FALSE)/VLOOKUP($B31,'Benchmark Data'!$B:$FF,BF$1,FALSE),"")</f>
        <v/>
      </c>
      <c r="BG32" s="171" t="str">
        <f>IFERROR(VLOOKUP($B32,'Benchmark Data'!$B:$FF,BG$1,FALSE)/VLOOKUP($B31,'Benchmark Data'!$B:$FF,BG$1,FALSE),"")</f>
        <v/>
      </c>
      <c r="BH32" s="171" t="str">
        <f>IFERROR(VLOOKUP($B32,'Benchmark Data'!$B:$FF,BH$1,FALSE)/VLOOKUP($B31,'Benchmark Data'!$B:$FF,BH$1,FALSE),"")</f>
        <v/>
      </c>
      <c r="BI32" s="171" t="str">
        <f>IFERROR(VLOOKUP($B32,'Benchmark Data'!$B:$FF,BI$1,FALSE)/VLOOKUP($B31,'Benchmark Data'!$B:$FF,BI$1,FALSE),"")</f>
        <v/>
      </c>
      <c r="BJ32" s="171" t="str">
        <f>IFERROR(VLOOKUP($B32,'Benchmark Data'!$B:$FF,BJ$1,FALSE)/VLOOKUP($B31,'Benchmark Data'!$B:$FF,BJ$1,FALSE),"")</f>
        <v/>
      </c>
      <c r="BK32" s="171" t="str">
        <f>IFERROR(VLOOKUP($B32,'Benchmark Data'!$B:$FF,BK$1,FALSE)/VLOOKUP($B31,'Benchmark Data'!$B:$FF,BK$1,FALSE),"")</f>
        <v/>
      </c>
      <c r="BL32" s="171" t="str">
        <f>IFERROR(VLOOKUP($B32,'Benchmark Data'!$B:$FF,BL$1,FALSE)/VLOOKUP($B31,'Benchmark Data'!$B:$FF,BL$1,FALSE),"")</f>
        <v/>
      </c>
      <c r="BM32" s="171" t="str">
        <f>IFERROR(VLOOKUP($B32,'Benchmark Data'!$B:$FF,BM$1,FALSE)/VLOOKUP($B31,'Benchmark Data'!$B:$FF,BM$1,FALSE),"")</f>
        <v/>
      </c>
      <c r="BN32" s="171" t="str">
        <f>IFERROR(VLOOKUP($B32,'Benchmark Data'!$B:$FF,BN$1,FALSE)/VLOOKUP($B31,'Benchmark Data'!$B:$FF,BN$1,FALSE),"")</f>
        <v/>
      </c>
      <c r="BO32" s="171" t="str">
        <f>IFERROR(VLOOKUP($B32,'Benchmark Data'!$B:$FF,BO$1,FALSE)/VLOOKUP($B31,'Benchmark Data'!$B:$FF,BO$1,FALSE),"")</f>
        <v/>
      </c>
      <c r="BP32" s="171" t="str">
        <f>IFERROR(VLOOKUP($B32,'Benchmark Data'!$B:$FF,BP$1,FALSE)/VLOOKUP($B31,'Benchmark Data'!$B:$FF,BP$1,FALSE),"")</f>
        <v/>
      </c>
      <c r="BQ32" s="171" t="str">
        <f>IFERROR(VLOOKUP($B32,'Benchmark Data'!$B:$FF,BQ$1,FALSE)/VLOOKUP($B31,'Benchmark Data'!$B:$FF,BQ$1,FALSE),"")</f>
        <v/>
      </c>
      <c r="BR32" s="171" t="str">
        <f>IFERROR(VLOOKUP($B32,'Benchmark Data'!$B:$FF,BR$1,FALSE)/VLOOKUP($B31,'Benchmark Data'!$B:$FF,BR$1,FALSE),"")</f>
        <v/>
      </c>
      <c r="BS32" s="171" t="str">
        <f>IFERROR(VLOOKUP($B32,'Benchmark Data'!$B:$FF,BS$1,FALSE)/VLOOKUP($B31,'Benchmark Data'!$B:$FF,BS$1,FALSE),"")</f>
        <v/>
      </c>
      <c r="BT32" s="171" t="str">
        <f>IFERROR(VLOOKUP($B32,'Benchmark Data'!$B:$FF,BT$1,FALSE)/VLOOKUP($B31,'Benchmark Data'!$B:$FF,BT$1,FALSE),"")</f>
        <v/>
      </c>
      <c r="BU32" s="171" t="str">
        <f>IFERROR(VLOOKUP($B32,'Benchmark Data'!$B:$FF,BU$1,FALSE)/VLOOKUP($B31,'Benchmark Data'!$B:$FF,BU$1,FALSE),"")</f>
        <v/>
      </c>
      <c r="BV32" s="171" t="str">
        <f>IFERROR(VLOOKUP($B32,'Benchmark Data'!$B:$FF,BV$1,FALSE)/VLOOKUP($B31,'Benchmark Data'!$B:$FF,BV$1,FALSE),"")</f>
        <v/>
      </c>
      <c r="BW32" s="171" t="str">
        <f>IFERROR(VLOOKUP($B32,'Benchmark Data'!$B:$FF,BW$1,FALSE)/VLOOKUP($B31,'Benchmark Data'!$B:$FF,BW$1,FALSE),"")</f>
        <v/>
      </c>
      <c r="BX32" s="171" t="str">
        <f>IFERROR(VLOOKUP($B32,'Benchmark Data'!$B:$FF,BX$1,FALSE)/VLOOKUP($B31,'Benchmark Data'!$B:$FF,BX$1,FALSE),"")</f>
        <v/>
      </c>
      <c r="BY32" s="171" t="str">
        <f>IFERROR(VLOOKUP($B32,'Benchmark Data'!$B:$FF,BY$1,FALSE)/VLOOKUP($B31,'Benchmark Data'!$B:$FF,BY$1,FALSE),"")</f>
        <v/>
      </c>
      <c r="BZ32" s="171" t="str">
        <f>IFERROR(VLOOKUP($B32,'Benchmark Data'!$B:$FF,BZ$1,FALSE)/VLOOKUP($B31,'Benchmark Data'!$B:$FF,BZ$1,FALSE),"")</f>
        <v/>
      </c>
      <c r="CA32" s="171" t="str">
        <f>IFERROR(VLOOKUP($B32,'Benchmark Data'!$B:$FF,CA$1,FALSE)/VLOOKUP($B31,'Benchmark Data'!$B:$FF,CA$1,FALSE),"")</f>
        <v/>
      </c>
      <c r="CB32" s="171" t="str">
        <f>IFERROR(VLOOKUP($B32,'Benchmark Data'!$B:$FF,CB$1,FALSE)/VLOOKUP($B31,'Benchmark Data'!$B:$FF,CB$1,FALSE),"")</f>
        <v/>
      </c>
      <c r="CC32" s="171" t="str">
        <f>IFERROR(VLOOKUP($B32,'Benchmark Data'!$B:$FF,CC$1,FALSE)/VLOOKUP($B31,'Benchmark Data'!$B:$FF,CC$1,FALSE),"")</f>
        <v/>
      </c>
      <c r="CD32" s="171" t="str">
        <f>IFERROR(VLOOKUP($B32,'Benchmark Data'!$B:$FF,CD$1,FALSE)/VLOOKUP($B31,'Benchmark Data'!$B:$FF,CD$1,FALSE),"")</f>
        <v/>
      </c>
      <c r="CE32" s="171" t="str">
        <f>IFERROR(VLOOKUP($B32,'Benchmark Data'!$B:$FF,CE$1,FALSE)/VLOOKUP($B31,'Benchmark Data'!$B:$FF,CE$1,FALSE),"")</f>
        <v/>
      </c>
      <c r="CF32" s="171" t="str">
        <f>IFERROR(VLOOKUP($B32,'Benchmark Data'!$B:$FF,CF$1,FALSE)/VLOOKUP($B31,'Benchmark Data'!$B:$FF,CF$1,FALSE),"")</f>
        <v/>
      </c>
      <c r="CG32" s="171" t="str">
        <f>IFERROR(VLOOKUP($B32,'Benchmark Data'!$B:$FF,CG$1,FALSE)/VLOOKUP($B31,'Benchmark Data'!$B:$FF,CG$1,FALSE),"")</f>
        <v/>
      </c>
      <c r="CH32" s="156"/>
      <c r="CI32" s="171" t="str">
        <f>IFERROR(VLOOKUP($B32,'Benchmark Data'!$B:$FF,CI$1,FALSE)/VLOOKUP($B31,'Benchmark Data'!$B:$FF,CI$1,FALSE),"")</f>
        <v/>
      </c>
      <c r="CJ32" s="171" t="str">
        <f>IFERROR(VLOOKUP($B32,'Benchmark Data'!$B:$FF,CJ$1,FALSE)/VLOOKUP($B31,'Benchmark Data'!$B:$FF,CJ$1,FALSE),"")</f>
        <v/>
      </c>
      <c r="CK32" s="171" t="str">
        <f>IFERROR(VLOOKUP($B32,'Benchmark Data'!$B:$AAA,CK$1,FALSE)/VLOOKUP($B31,'Benchmark Data'!$B:$AAA,CK$1,FALSE),"")</f>
        <v/>
      </c>
      <c r="CL32" s="171" t="str">
        <f>IFERROR(VLOOKUP($B32,'Benchmark Data'!$B:$AAA,CL$1,FALSE)/VLOOKUP($B31,'Benchmark Data'!$B:$AAA,CL$1,FALSE),"")</f>
        <v/>
      </c>
      <c r="CM32" s="171" t="str">
        <f>IFERROR(VLOOKUP($B32,'Benchmark Data'!$B:$AAA,CM$1,FALSE)/VLOOKUP($B31,'Benchmark Data'!$B:$AAA,CM$1,FALSE),"")</f>
        <v/>
      </c>
      <c r="CN32" s="171" t="str">
        <f>IFERROR(VLOOKUP($B32,'Benchmark Data'!$B:$AAA,CN$1,FALSE)/VLOOKUP($B31,'Benchmark Data'!$B:$AAA,CN$1,FALSE),"")</f>
        <v/>
      </c>
      <c r="CO32" s="171" t="str">
        <f>IFERROR(VLOOKUP($B32,'Benchmark Data'!$B:$AAA,CO$1,FALSE)/VLOOKUP($B31,'Benchmark Data'!$B:$AAA,CO$1,FALSE),"")</f>
        <v/>
      </c>
      <c r="CP32" s="171" t="str">
        <f>IFERROR(VLOOKUP($B32,'Benchmark Data'!$B:$AAA,CP$1,FALSE)/VLOOKUP($B31,'Benchmark Data'!$B:$AAA,CP$1,FALSE),"")</f>
        <v/>
      </c>
      <c r="CQ32" s="171" t="str">
        <f>IFERROR(VLOOKUP($B32,'Benchmark Data'!$B:$AAA,CQ$1,FALSE)/VLOOKUP($B31,'Benchmark Data'!$B:$AAA,CQ$1,FALSE),"")</f>
        <v/>
      </c>
      <c r="CR32" s="171" t="str">
        <f>IFERROR(VLOOKUP($B32,'Benchmark Data'!$B:$AAA,CR$1,FALSE)/VLOOKUP($B31,'Benchmark Data'!$B:$AAA,CR$1,FALSE),"")</f>
        <v/>
      </c>
      <c r="CS32" s="171" t="str">
        <f>IFERROR(VLOOKUP($B32,'Benchmark Data'!$B:$AAA,CS$1,FALSE)/VLOOKUP($B31,'Benchmark Data'!$B:$AAA,CS$1,FALSE),"")</f>
        <v/>
      </c>
      <c r="CT32" s="171" t="str">
        <f>IFERROR(VLOOKUP($B32,'Benchmark Data'!$B:$AAA,CT$1,FALSE)/VLOOKUP($B31,'Benchmark Data'!$B:$AAA,CT$1,FALSE),"")</f>
        <v/>
      </c>
      <c r="CU32" s="171" t="str">
        <f>IFERROR(VLOOKUP($B32,'Benchmark Data'!$B:$AAA,CU$1,FALSE)/VLOOKUP($B31,'Benchmark Data'!$B:$AAA,CU$1,FALSE),"")</f>
        <v/>
      </c>
      <c r="CV32" s="171" t="str">
        <f>IFERROR(VLOOKUP($B32,'Benchmark Data'!$B:$AAA,CV$1,FALSE)/VLOOKUP($B31,'Benchmark Data'!$B:$AAA,CV$1,FALSE),"")</f>
        <v/>
      </c>
      <c r="CW32" s="171" t="str">
        <f>IFERROR(VLOOKUP($B32,'Benchmark Data'!$B:$AAA,CW$1,FALSE)/VLOOKUP($B31,'Benchmark Data'!$B:$AAA,CW$1,FALSE),"")</f>
        <v/>
      </c>
      <c r="CX32" s="171" t="str">
        <f>IFERROR(VLOOKUP($B32,'Benchmark Data'!$B:$AAA,CX$1,FALSE)/VLOOKUP($B31,'Benchmark Data'!$B:$AAA,CX$1,FALSE),"")</f>
        <v/>
      </c>
      <c r="CY32" s="171" t="str">
        <f>IFERROR(VLOOKUP($B32,'Benchmark Data'!$B:$AAA,CY$1,FALSE)/VLOOKUP($B31,'Benchmark Data'!$B:$AAA,CY$1,FALSE),"")</f>
        <v/>
      </c>
      <c r="CZ32" s="171" t="str">
        <f>IFERROR(VLOOKUP($B32,'Benchmark Data'!$B:$AAA,CZ$1,FALSE)/VLOOKUP($B31,'Benchmark Data'!$B:$AAA,CZ$1,FALSE),"")</f>
        <v/>
      </c>
      <c r="DA32" s="171" t="str">
        <f>IFERROR(VLOOKUP($B32,'Benchmark Data'!$B:$AAA,DA$1,FALSE)/VLOOKUP($B31,'Benchmark Data'!$B:$AAA,DA$1,FALSE),"")</f>
        <v/>
      </c>
      <c r="DB32" s="171" t="str">
        <f>IFERROR(VLOOKUP($B32,'Benchmark Data'!$B:$AAA,DB$1,FALSE)/VLOOKUP($B31,'Benchmark Data'!$B:$AAA,DB$1,FALSE),"")</f>
        <v/>
      </c>
      <c r="DC32" s="171" t="str">
        <f>IFERROR(VLOOKUP($B32,'Benchmark Data'!$B:$AAA,DC$1,FALSE)/VLOOKUP($B31,'Benchmark Data'!$B:$AAA,DC$1,FALSE),"")</f>
        <v/>
      </c>
      <c r="DD32" s="171" t="str">
        <f>IFERROR(VLOOKUP($B32,'Benchmark Data'!$B:$AAA,DD$1,FALSE)/VLOOKUP($B31,'Benchmark Data'!$B:$AAA,DD$1,FALSE),"")</f>
        <v/>
      </c>
      <c r="DE32" s="171" t="str">
        <f>IFERROR(VLOOKUP($B32,'Benchmark Data'!$B:$AAA,DE$1,FALSE)/VLOOKUP($B31,'Benchmark Data'!$B:$AAA,DE$1,FALSE),"")</f>
        <v/>
      </c>
      <c r="DF32" s="171" t="str">
        <f>IFERROR(VLOOKUP($B32,'Benchmark Data'!$B:$AAA,DF$1,FALSE)/VLOOKUP($B31,'Benchmark Data'!$B:$AAA,DF$1,FALSE),"")</f>
        <v/>
      </c>
      <c r="DG32" s="171" t="str">
        <f>IFERROR(VLOOKUP($B32,'Benchmark Data'!$B:$AAA,DG$1,FALSE)/VLOOKUP($B31,'Benchmark Data'!$B:$AAA,DG$1,FALSE),"")</f>
        <v/>
      </c>
      <c r="DH32" s="171" t="str">
        <f>IFERROR(VLOOKUP($B32,'Benchmark Data'!$B:$AAA,DH$1,FALSE)/VLOOKUP($B31,'Benchmark Data'!$B:$AAA,DH$1,FALSE),"")</f>
        <v/>
      </c>
      <c r="DI32" s="171" t="str">
        <f>IFERROR(VLOOKUP($B32,'Benchmark Data'!$B:$AAA,DI$1,FALSE)/VLOOKUP($B31,'Benchmark Data'!$B:$AAA,DI$1,FALSE),"")</f>
        <v/>
      </c>
    </row>
    <row r="33" spans="1:113">
      <c r="A33" s="94">
        <f t="shared" si="33"/>
        <v>168</v>
      </c>
      <c r="B33" s="168">
        <f t="shared" si="34"/>
        <v>40968</v>
      </c>
      <c r="C33" s="171" t="str">
        <f>IFERROR(VLOOKUP($B33,'Benchmark Data'!$B:$FF,C$1,FALSE)/VLOOKUP($B32,'Benchmark Data'!$B:$FF,C$1,FALSE),"")</f>
        <v/>
      </c>
      <c r="D33" s="171" t="str">
        <f>IFERROR(VLOOKUP($B33,'Benchmark Data'!$B:$FF,D$1,FALSE)/VLOOKUP($B32,'Benchmark Data'!$B:$FF,D$1,FALSE),"")</f>
        <v/>
      </c>
      <c r="E33" s="171" t="str">
        <f>IFERROR(VLOOKUP($B33,'Benchmark Data'!$B:$FF,E$1,FALSE)/VLOOKUP($B32,'Benchmark Data'!$B:$FF,E$1,FALSE),"")</f>
        <v/>
      </c>
      <c r="F33" s="171" t="str">
        <f>IFERROR(VLOOKUP($B33,'Benchmark Data'!$B:$FF,F$1,FALSE)/VLOOKUP($B32,'Benchmark Data'!$B:$FF,F$1,FALSE),"")</f>
        <v/>
      </c>
      <c r="G33" s="171" t="str">
        <f>IFERROR(VLOOKUP($B33,'Benchmark Data'!$B:$FF,G$1,FALSE)/VLOOKUP($B32,'Benchmark Data'!$B:$FF,G$1,FALSE),"")</f>
        <v/>
      </c>
      <c r="H33" s="171" t="str">
        <f>IFERROR(VLOOKUP($B33,'Benchmark Data'!$B:$FF,H$1,FALSE)/VLOOKUP($B32,'Benchmark Data'!$B:$FF,H$1,FALSE),"")</f>
        <v/>
      </c>
      <c r="I33" s="171" t="str">
        <f>IFERROR(VLOOKUP($B33,'Benchmark Data'!$B:$FF,I$1,FALSE)/VLOOKUP($B32,'Benchmark Data'!$B:$FF,I$1,FALSE),"")</f>
        <v/>
      </c>
      <c r="J33" s="143" t="str">
        <f>IFERROR(VLOOKUP($B33,'Benchmark Data'!$B:$FF,J$1,FALSE)/VLOOKUP($B32,'Benchmark Data'!$B:$FF,J$1,FALSE)*J34,"")</f>
        <v/>
      </c>
      <c r="K33" s="156"/>
      <c r="L33" s="156"/>
      <c r="M33" s="156"/>
      <c r="N33" s="171" t="str">
        <f>IFERROR(VLOOKUP($B33,'Benchmark Data'!$B:$FF,N$1,FALSE)/VLOOKUP($B32,'Benchmark Data'!$B:$FF,N$1,FALSE),"")</f>
        <v/>
      </c>
      <c r="O33" s="171" t="str">
        <f>IFERROR(VLOOKUP($B33,'Benchmark Data'!$B:$FF,O$1,FALSE)/VLOOKUP($B32,'Benchmark Data'!$B:$FF,O$1,FALSE),"")</f>
        <v/>
      </c>
      <c r="P33" s="171" t="str">
        <f>IFERROR(VLOOKUP($B33,'Benchmark Data'!$B:$FF,P$1,FALSE)/VLOOKUP($B32,'Benchmark Data'!$B:$FF,P$1,FALSE),"")</f>
        <v/>
      </c>
      <c r="Q33" s="156">
        <f>IFERROR(VLOOKUP($B33,'Benchmark Data'!$B:$FF,Q$1,FALSE),"")</f>
        <v>1.0349222770628597</v>
      </c>
      <c r="R33" s="156">
        <f>IFERROR(VLOOKUP($B33,'Benchmark Data'!$B:$FF,R$1,FALSE),"")</f>
        <v>1.0349222770628597</v>
      </c>
      <c r="S33" s="156">
        <f>IFERROR(VLOOKUP($B33,'Benchmark Data'!$B:$FF,S$1,FALSE),"")</f>
        <v>1.0349222770628597</v>
      </c>
      <c r="T33" s="156">
        <f>IFERROR(VLOOKUP($B33,'Benchmark Data'!$B:$FF,T$1,FALSE),"")</f>
        <v>1.0349222770628597</v>
      </c>
      <c r="U33" s="156"/>
      <c r="V33" s="171">
        <f>IFERROR(VLOOKUP($B33,'Benchmark Data'!$B:$FF,V$1,FALSE)/VLOOKUP($B32,'Benchmark Data'!$B:$FF,V$1,FALSE),"")</f>
        <v>1.0167322126740181</v>
      </c>
      <c r="W33" s="171" t="str">
        <f>IFERROR(VLOOKUP($B33,'Benchmark Data'!$B:$FF,W$1,FALSE)/VLOOKUP($B32,'Benchmark Data'!$B:$FF,W$1,FALSE),"")</f>
        <v/>
      </c>
      <c r="X33" s="171" t="str">
        <f>IFERROR(VLOOKUP($B33,'Benchmark Data'!$B:$FF,X$1,FALSE)/VLOOKUP($B32,'Benchmark Data'!$B:$FF,X$1,FALSE),"")</f>
        <v/>
      </c>
      <c r="Y33" s="171" t="str">
        <f>IFERROR(VLOOKUP($B33,'Benchmark Data'!$B:$FF,Y$1,FALSE)/VLOOKUP($B32,'Benchmark Data'!$B:$FF,Y$1,FALSE),"")</f>
        <v/>
      </c>
      <c r="Z33" s="171" t="str">
        <f>IFERROR(VLOOKUP($B33,'Benchmark Data'!$B:$FF,Z$1,FALSE)/VLOOKUP($B32,'Benchmark Data'!$B:$FF,Z$1,FALSE),"")</f>
        <v/>
      </c>
      <c r="AA33" s="171" t="str">
        <f>IFERROR(VLOOKUP($B33,'Benchmark Data'!$B:$FF,AA$1,FALSE)/VLOOKUP($B32,'Benchmark Data'!$B:$FF,AA$1,FALSE),"")</f>
        <v/>
      </c>
      <c r="AB33" s="171" t="str">
        <f>IFERROR(VLOOKUP($B33,'Benchmark Data'!$B:$FF,AB$1,FALSE)/VLOOKUP($B32,'Benchmark Data'!$B:$FF,AB$1,FALSE),"")</f>
        <v/>
      </c>
      <c r="AC33" s="171" t="str">
        <f>IFERROR(VLOOKUP($B33,'Benchmark Data'!$B:$FF,AC$1,FALSE)/VLOOKUP($B32,'Benchmark Data'!$B:$FF,AC$1,FALSE),"")</f>
        <v/>
      </c>
      <c r="AD33" s="171" t="str">
        <f>IFERROR(VLOOKUP($B33,'Benchmark Data'!$B:$FF,AD$1,FALSE)/VLOOKUP($B32,'Benchmark Data'!$B:$FF,AD$1,FALSE),"")</f>
        <v/>
      </c>
      <c r="AE33" s="171" t="str">
        <f>IFERROR(VLOOKUP($B33,'Benchmark Data'!$B:$FF,AE$1,FALSE)/VLOOKUP($B32,'Benchmark Data'!$B:$FF,AE$1,FALSE),"")</f>
        <v/>
      </c>
      <c r="AF33" s="171" t="str">
        <f>IFERROR(VLOOKUP($B33,'Benchmark Data'!$B:$FF,AF$1,FALSE)/VLOOKUP($B32,'Benchmark Data'!$B:$FF,AF$1,FALSE),"")</f>
        <v/>
      </c>
      <c r="AG33" s="171" t="str">
        <f>IFERROR(VLOOKUP($B33,'Benchmark Data'!$B:$FF,AG$1,FALSE)/VLOOKUP($B32,'Benchmark Data'!$B:$FF,AG$1,FALSE),"")</f>
        <v/>
      </c>
      <c r="AH33" s="171" t="str">
        <f>IFERROR(VLOOKUP($B33,'Benchmark Data'!$B:$FF,AH$1,FALSE)/VLOOKUP($B32,'Benchmark Data'!$B:$FF,AH$1,FALSE),"")</f>
        <v/>
      </c>
      <c r="AI33" s="171" t="str">
        <f>IFERROR(VLOOKUP($B33,'Benchmark Data'!$B:$FF,AI$1,FALSE)/VLOOKUP($B32,'Benchmark Data'!$B:$FF,AI$1,FALSE),"")</f>
        <v/>
      </c>
      <c r="AJ33" s="171" t="str">
        <f>IFERROR(VLOOKUP($B33,'Benchmark Data'!$B:$FF,AJ$1,FALSE)/VLOOKUP($B32,'Benchmark Data'!$B:$FF,AJ$1,FALSE),"")</f>
        <v/>
      </c>
      <c r="AK33" s="171" t="str">
        <f>IFERROR(VLOOKUP($B33,'Benchmark Data'!$B:$FF,AK$1,FALSE)/VLOOKUP($B32,'Benchmark Data'!$B:$FF,AK$1,FALSE),"")</f>
        <v/>
      </c>
      <c r="AL33" s="171" t="str">
        <f>IFERROR(VLOOKUP($B33,'Benchmark Data'!$B:$FF,AL$1,FALSE)/VLOOKUP($B32,'Benchmark Data'!$B:$FF,AL$1,FALSE),"")</f>
        <v/>
      </c>
      <c r="AM33" s="171" t="str">
        <f>IFERROR(VLOOKUP($B33,'Benchmark Data'!$B:$FF,AM$1,FALSE)/VLOOKUP($B32,'Benchmark Data'!$B:$FF,AM$1,FALSE),"")</f>
        <v/>
      </c>
      <c r="AN33" s="171" t="str">
        <f>IFERROR(VLOOKUP($B33,'Benchmark Data'!$B:$FF,AN$1,FALSE)/VLOOKUP($B32,'Benchmark Data'!$B:$FF,AN$1,FALSE),"")</f>
        <v/>
      </c>
      <c r="AO33" s="171" t="str">
        <f>IFERROR(VLOOKUP($B33,'Benchmark Data'!$B:$FF,AO$1,FALSE)/VLOOKUP($B32,'Benchmark Data'!$B:$FF,AO$1,FALSE),"")</f>
        <v/>
      </c>
      <c r="AP33" s="171" t="str">
        <f>IFERROR(VLOOKUP($B33,'Benchmark Data'!$B:$FF,AP$1,FALSE)/VLOOKUP($B32,'Benchmark Data'!$B:$FF,AP$1,FALSE),"")</f>
        <v/>
      </c>
      <c r="AQ33" s="171" t="str">
        <f>IFERROR(VLOOKUP($B33,'Benchmark Data'!$B:$FF,AQ$1,FALSE)/VLOOKUP($B32,'Benchmark Data'!$B:$FF,AQ$1,FALSE),"")</f>
        <v/>
      </c>
      <c r="AR33" s="171" t="str">
        <f>IFERROR(VLOOKUP($B33,'Benchmark Data'!$B:$FF,AR$1,FALSE)/VLOOKUP($B32,'Benchmark Data'!$B:$FF,AR$1,FALSE),"")</f>
        <v/>
      </c>
      <c r="AS33" s="171" t="str">
        <f>IFERROR(VLOOKUP($B33,'Benchmark Data'!$B:$FF,AS$1,FALSE)/VLOOKUP($B32,'Benchmark Data'!$B:$FF,AS$1,FALSE),"")</f>
        <v/>
      </c>
      <c r="AT33" s="171" t="str">
        <f>IFERROR(VLOOKUP($B33,'Benchmark Data'!$B:$FF,AT$1,FALSE)/VLOOKUP($B32,'Benchmark Data'!$B:$FF,AT$1,FALSE),"")</f>
        <v/>
      </c>
      <c r="AU33" s="171" t="str">
        <f>IFERROR(VLOOKUP($B33,'Benchmark Data'!$B:$FF,AU$1,FALSE)/VLOOKUP($B32,'Benchmark Data'!$B:$FF,AU$1,FALSE),"")</f>
        <v/>
      </c>
      <c r="AV33" s="171" t="str">
        <f>IFERROR(VLOOKUP($B33,'Benchmark Data'!$B:$FF,AV$1,FALSE)/VLOOKUP($B32,'Benchmark Data'!$B:$FF,AV$1,FALSE),"")</f>
        <v/>
      </c>
      <c r="AW33" s="171" t="str">
        <f>IFERROR(VLOOKUP($B33,'Benchmark Data'!$B:$FF,AW$1,FALSE)/VLOOKUP($B32,'Benchmark Data'!$B:$FF,AW$1,FALSE),"")</f>
        <v/>
      </c>
      <c r="AX33" s="171" t="str">
        <f>IFERROR(VLOOKUP($B33,'Benchmark Data'!$B:$FF,AX$1,FALSE)/VLOOKUP($B32,'Benchmark Data'!$B:$FF,AX$1,FALSE),"")</f>
        <v/>
      </c>
      <c r="AY33" s="171" t="str">
        <f>IFERROR(VLOOKUP($B33,'Benchmark Data'!$B:$FF,AY$1,FALSE)/VLOOKUP($B32,'Benchmark Data'!$B:$FF,AY$1,FALSE),"")</f>
        <v/>
      </c>
      <c r="AZ33" s="156"/>
      <c r="BA33" s="156"/>
      <c r="BB33" s="171" t="str">
        <f>IFERROR(VLOOKUP($B33,'Benchmark Data'!$B:$FF,BB$1,FALSE)/VLOOKUP($B32,'Benchmark Data'!$B:$FF,BB$1,FALSE),"")</f>
        <v/>
      </c>
      <c r="BC33" s="171" t="str">
        <f>IFERROR(VLOOKUP($B33,'Benchmark Data'!$B:$FF,BC$1,FALSE)/VLOOKUP($B32,'Benchmark Data'!$B:$FF,BC$1,FALSE),"")</f>
        <v/>
      </c>
      <c r="BD33" s="171" t="str">
        <f>IFERROR(VLOOKUP($B33,'Benchmark Data'!$B:$FF,BD$1,FALSE)/VLOOKUP($B32,'Benchmark Data'!$B:$FF,BD$1,FALSE),"")</f>
        <v/>
      </c>
      <c r="BE33" s="171" t="str">
        <f>IFERROR(VLOOKUP($B33,'Benchmark Data'!$B:$FF,BE$1,FALSE)/VLOOKUP($B32,'Benchmark Data'!$B:$FF,BE$1,FALSE),"")</f>
        <v/>
      </c>
      <c r="BF33" s="171" t="str">
        <f>IFERROR(VLOOKUP($B33,'Benchmark Data'!$B:$FF,BF$1,FALSE)/VLOOKUP($B32,'Benchmark Data'!$B:$FF,BF$1,FALSE),"")</f>
        <v/>
      </c>
      <c r="BG33" s="171" t="str">
        <f>IFERROR(VLOOKUP($B33,'Benchmark Data'!$B:$FF,BG$1,FALSE)/VLOOKUP($B32,'Benchmark Data'!$B:$FF,BG$1,FALSE),"")</f>
        <v/>
      </c>
      <c r="BH33" s="171" t="str">
        <f>IFERROR(VLOOKUP($B33,'Benchmark Data'!$B:$FF,BH$1,FALSE)/VLOOKUP($B32,'Benchmark Data'!$B:$FF,BH$1,FALSE),"")</f>
        <v/>
      </c>
      <c r="BI33" s="171" t="str">
        <f>IFERROR(VLOOKUP($B33,'Benchmark Data'!$B:$FF,BI$1,FALSE)/VLOOKUP($B32,'Benchmark Data'!$B:$FF,BI$1,FALSE),"")</f>
        <v/>
      </c>
      <c r="BJ33" s="171" t="str">
        <f>IFERROR(VLOOKUP($B33,'Benchmark Data'!$B:$FF,BJ$1,FALSE)/VLOOKUP($B32,'Benchmark Data'!$B:$FF,BJ$1,FALSE),"")</f>
        <v/>
      </c>
      <c r="BK33" s="171" t="str">
        <f>IFERROR(VLOOKUP($B33,'Benchmark Data'!$B:$FF,BK$1,FALSE)/VLOOKUP($B32,'Benchmark Data'!$B:$FF,BK$1,FALSE),"")</f>
        <v/>
      </c>
      <c r="BL33" s="171" t="str">
        <f>IFERROR(VLOOKUP($B33,'Benchmark Data'!$B:$FF,BL$1,FALSE)/VLOOKUP($B32,'Benchmark Data'!$B:$FF,BL$1,FALSE),"")</f>
        <v/>
      </c>
      <c r="BM33" s="171" t="str">
        <f>IFERROR(VLOOKUP($B33,'Benchmark Data'!$B:$FF,BM$1,FALSE)/VLOOKUP($B32,'Benchmark Data'!$B:$FF,BM$1,FALSE),"")</f>
        <v/>
      </c>
      <c r="BN33" s="171" t="str">
        <f>IFERROR(VLOOKUP($B33,'Benchmark Data'!$B:$FF,BN$1,FALSE)/VLOOKUP($B32,'Benchmark Data'!$B:$FF,BN$1,FALSE),"")</f>
        <v/>
      </c>
      <c r="BO33" s="171" t="str">
        <f>IFERROR(VLOOKUP($B33,'Benchmark Data'!$B:$FF,BO$1,FALSE)/VLOOKUP($B32,'Benchmark Data'!$B:$FF,BO$1,FALSE),"")</f>
        <v/>
      </c>
      <c r="BP33" s="171" t="str">
        <f>IFERROR(VLOOKUP($B33,'Benchmark Data'!$B:$FF,BP$1,FALSE)/VLOOKUP($B32,'Benchmark Data'!$B:$FF,BP$1,FALSE),"")</f>
        <v/>
      </c>
      <c r="BQ33" s="171" t="str">
        <f>IFERROR(VLOOKUP($B33,'Benchmark Data'!$B:$FF,BQ$1,FALSE)/VLOOKUP($B32,'Benchmark Data'!$B:$FF,BQ$1,FALSE),"")</f>
        <v/>
      </c>
      <c r="BR33" s="171" t="str">
        <f>IFERROR(VLOOKUP($B33,'Benchmark Data'!$B:$FF,BR$1,FALSE)/VLOOKUP($B32,'Benchmark Data'!$B:$FF,BR$1,FALSE),"")</f>
        <v/>
      </c>
      <c r="BS33" s="171" t="str">
        <f>IFERROR(VLOOKUP($B33,'Benchmark Data'!$B:$FF,BS$1,FALSE)/VLOOKUP($B32,'Benchmark Data'!$B:$FF,BS$1,FALSE),"")</f>
        <v/>
      </c>
      <c r="BT33" s="171" t="str">
        <f>IFERROR(VLOOKUP($B33,'Benchmark Data'!$B:$FF,BT$1,FALSE)/VLOOKUP($B32,'Benchmark Data'!$B:$FF,BT$1,FALSE),"")</f>
        <v/>
      </c>
      <c r="BU33" s="171" t="str">
        <f>IFERROR(VLOOKUP($B33,'Benchmark Data'!$B:$FF,BU$1,FALSE)/VLOOKUP($B32,'Benchmark Data'!$B:$FF,BU$1,FALSE),"")</f>
        <v/>
      </c>
      <c r="BV33" s="171" t="str">
        <f>IFERROR(VLOOKUP($B33,'Benchmark Data'!$B:$FF,BV$1,FALSE)/VLOOKUP($B32,'Benchmark Data'!$B:$FF,BV$1,FALSE),"")</f>
        <v/>
      </c>
      <c r="BW33" s="171" t="str">
        <f>IFERROR(VLOOKUP($B33,'Benchmark Data'!$B:$FF,BW$1,FALSE)/VLOOKUP($B32,'Benchmark Data'!$B:$FF,BW$1,FALSE),"")</f>
        <v/>
      </c>
      <c r="BX33" s="171" t="str">
        <f>IFERROR(VLOOKUP($B33,'Benchmark Data'!$B:$FF,BX$1,FALSE)/VLOOKUP($B32,'Benchmark Data'!$B:$FF,BX$1,FALSE),"")</f>
        <v/>
      </c>
      <c r="BY33" s="171" t="str">
        <f>IFERROR(VLOOKUP($B33,'Benchmark Data'!$B:$FF,BY$1,FALSE)/VLOOKUP($B32,'Benchmark Data'!$B:$FF,BY$1,FALSE),"")</f>
        <v/>
      </c>
      <c r="BZ33" s="171" t="str">
        <f>IFERROR(VLOOKUP($B33,'Benchmark Data'!$B:$FF,BZ$1,FALSE)/VLOOKUP($B32,'Benchmark Data'!$B:$FF,BZ$1,FALSE),"")</f>
        <v/>
      </c>
      <c r="CA33" s="171" t="str">
        <f>IFERROR(VLOOKUP($B33,'Benchmark Data'!$B:$FF,CA$1,FALSE)/VLOOKUP($B32,'Benchmark Data'!$B:$FF,CA$1,FALSE),"")</f>
        <v/>
      </c>
      <c r="CB33" s="171" t="str">
        <f>IFERROR(VLOOKUP($B33,'Benchmark Data'!$B:$FF,CB$1,FALSE)/VLOOKUP($B32,'Benchmark Data'!$B:$FF,CB$1,FALSE),"")</f>
        <v/>
      </c>
      <c r="CC33" s="171" t="str">
        <f>IFERROR(VLOOKUP($B33,'Benchmark Data'!$B:$FF,CC$1,FALSE)/VLOOKUP($B32,'Benchmark Data'!$B:$FF,CC$1,FALSE),"")</f>
        <v/>
      </c>
      <c r="CD33" s="171" t="str">
        <f>IFERROR(VLOOKUP($B33,'Benchmark Data'!$B:$FF,CD$1,FALSE)/VLOOKUP($B32,'Benchmark Data'!$B:$FF,CD$1,FALSE),"")</f>
        <v/>
      </c>
      <c r="CE33" s="171" t="str">
        <f>IFERROR(VLOOKUP($B33,'Benchmark Data'!$B:$FF,CE$1,FALSE)/VLOOKUP($B32,'Benchmark Data'!$B:$FF,CE$1,FALSE),"")</f>
        <v/>
      </c>
      <c r="CF33" s="171" t="str">
        <f>IFERROR(VLOOKUP($B33,'Benchmark Data'!$B:$FF,CF$1,FALSE)/VLOOKUP($B32,'Benchmark Data'!$B:$FF,CF$1,FALSE),"")</f>
        <v/>
      </c>
      <c r="CG33" s="171" t="str">
        <f>IFERROR(VLOOKUP($B33,'Benchmark Data'!$B:$FF,CG$1,FALSE)/VLOOKUP($B32,'Benchmark Data'!$B:$FF,CG$1,FALSE),"")</f>
        <v/>
      </c>
      <c r="CH33" s="156"/>
      <c r="CI33" s="171" t="str">
        <f>IFERROR(VLOOKUP($B33,'Benchmark Data'!$B:$FF,CI$1,FALSE)/VLOOKUP($B32,'Benchmark Data'!$B:$FF,CI$1,FALSE),"")</f>
        <v/>
      </c>
      <c r="CJ33" s="171" t="str">
        <f>IFERROR(VLOOKUP($B33,'Benchmark Data'!$B:$FF,CJ$1,FALSE)/VLOOKUP($B32,'Benchmark Data'!$B:$FF,CJ$1,FALSE),"")</f>
        <v/>
      </c>
      <c r="CK33" s="171" t="str">
        <f>IFERROR(VLOOKUP($B33,'Benchmark Data'!$B:$AAA,CK$1,FALSE)/VLOOKUP($B32,'Benchmark Data'!$B:$AAA,CK$1,FALSE),"")</f>
        <v/>
      </c>
      <c r="CL33" s="171" t="str">
        <f>IFERROR(VLOOKUP($B33,'Benchmark Data'!$B:$AAA,CL$1,FALSE)/VLOOKUP($B32,'Benchmark Data'!$B:$AAA,CL$1,FALSE),"")</f>
        <v/>
      </c>
      <c r="CM33" s="171" t="str">
        <f>IFERROR(VLOOKUP($B33,'Benchmark Data'!$B:$AAA,CM$1,FALSE)/VLOOKUP($B32,'Benchmark Data'!$B:$AAA,CM$1,FALSE),"")</f>
        <v/>
      </c>
      <c r="CN33" s="171" t="str">
        <f>IFERROR(VLOOKUP($B33,'Benchmark Data'!$B:$AAA,CN$1,FALSE)/VLOOKUP($B32,'Benchmark Data'!$B:$AAA,CN$1,FALSE),"")</f>
        <v/>
      </c>
      <c r="CO33" s="171" t="str">
        <f>IFERROR(VLOOKUP($B33,'Benchmark Data'!$B:$AAA,CO$1,FALSE)/VLOOKUP($B32,'Benchmark Data'!$B:$AAA,CO$1,FALSE),"")</f>
        <v/>
      </c>
      <c r="CP33" s="171" t="str">
        <f>IFERROR(VLOOKUP($B33,'Benchmark Data'!$B:$AAA,CP$1,FALSE)/VLOOKUP($B32,'Benchmark Data'!$B:$AAA,CP$1,FALSE),"")</f>
        <v/>
      </c>
      <c r="CQ33" s="171" t="str">
        <f>IFERROR(VLOOKUP($B33,'Benchmark Data'!$B:$AAA,CQ$1,FALSE)/VLOOKUP($B32,'Benchmark Data'!$B:$AAA,CQ$1,FALSE),"")</f>
        <v/>
      </c>
      <c r="CR33" s="171" t="str">
        <f>IFERROR(VLOOKUP($B33,'Benchmark Data'!$B:$AAA,CR$1,FALSE)/VLOOKUP($B32,'Benchmark Data'!$B:$AAA,CR$1,FALSE),"")</f>
        <v/>
      </c>
      <c r="CS33" s="171" t="str">
        <f>IFERROR(VLOOKUP($B33,'Benchmark Data'!$B:$AAA,CS$1,FALSE)/VLOOKUP($B32,'Benchmark Data'!$B:$AAA,CS$1,FALSE),"")</f>
        <v/>
      </c>
      <c r="CT33" s="171" t="str">
        <f>IFERROR(VLOOKUP($B33,'Benchmark Data'!$B:$AAA,CT$1,FALSE)/VLOOKUP($B32,'Benchmark Data'!$B:$AAA,CT$1,FALSE),"")</f>
        <v/>
      </c>
      <c r="CU33" s="171" t="str">
        <f>IFERROR(VLOOKUP($B33,'Benchmark Data'!$B:$AAA,CU$1,FALSE)/VLOOKUP($B32,'Benchmark Data'!$B:$AAA,CU$1,FALSE),"")</f>
        <v/>
      </c>
      <c r="CV33" s="171" t="str">
        <f>IFERROR(VLOOKUP($B33,'Benchmark Data'!$B:$AAA,CV$1,FALSE)/VLOOKUP($B32,'Benchmark Data'!$B:$AAA,CV$1,FALSE),"")</f>
        <v/>
      </c>
      <c r="CW33" s="171" t="str">
        <f>IFERROR(VLOOKUP($B33,'Benchmark Data'!$B:$AAA,CW$1,FALSE)/VLOOKUP($B32,'Benchmark Data'!$B:$AAA,CW$1,FALSE),"")</f>
        <v/>
      </c>
      <c r="CX33" s="171" t="str">
        <f>IFERROR(VLOOKUP($B33,'Benchmark Data'!$B:$AAA,CX$1,FALSE)/VLOOKUP($B32,'Benchmark Data'!$B:$AAA,CX$1,FALSE),"")</f>
        <v/>
      </c>
      <c r="CY33" s="171" t="str">
        <f>IFERROR(VLOOKUP($B33,'Benchmark Data'!$B:$AAA,CY$1,FALSE)/VLOOKUP($B32,'Benchmark Data'!$B:$AAA,CY$1,FALSE),"")</f>
        <v/>
      </c>
      <c r="CZ33" s="171" t="str">
        <f>IFERROR(VLOOKUP($B33,'Benchmark Data'!$B:$AAA,CZ$1,FALSE)/VLOOKUP($B32,'Benchmark Data'!$B:$AAA,CZ$1,FALSE),"")</f>
        <v/>
      </c>
      <c r="DA33" s="171" t="str">
        <f>IFERROR(VLOOKUP($B33,'Benchmark Data'!$B:$AAA,DA$1,FALSE)/VLOOKUP($B32,'Benchmark Data'!$B:$AAA,DA$1,FALSE),"")</f>
        <v/>
      </c>
      <c r="DB33" s="171" t="str">
        <f>IFERROR(VLOOKUP($B33,'Benchmark Data'!$B:$AAA,DB$1,FALSE)/VLOOKUP($B32,'Benchmark Data'!$B:$AAA,DB$1,FALSE),"")</f>
        <v/>
      </c>
      <c r="DC33" s="171" t="str">
        <f>IFERROR(VLOOKUP($B33,'Benchmark Data'!$B:$AAA,DC$1,FALSE)/VLOOKUP($B32,'Benchmark Data'!$B:$AAA,DC$1,FALSE),"")</f>
        <v/>
      </c>
      <c r="DD33" s="171" t="str">
        <f>IFERROR(VLOOKUP($B33,'Benchmark Data'!$B:$AAA,DD$1,FALSE)/VLOOKUP($B32,'Benchmark Data'!$B:$AAA,DD$1,FALSE),"")</f>
        <v/>
      </c>
      <c r="DE33" s="171" t="str">
        <f>IFERROR(VLOOKUP($B33,'Benchmark Data'!$B:$AAA,DE$1,FALSE)/VLOOKUP($B32,'Benchmark Data'!$B:$AAA,DE$1,FALSE),"")</f>
        <v/>
      </c>
      <c r="DF33" s="171" t="str">
        <f>IFERROR(VLOOKUP($B33,'Benchmark Data'!$B:$AAA,DF$1,FALSE)/VLOOKUP($B32,'Benchmark Data'!$B:$AAA,DF$1,FALSE),"")</f>
        <v/>
      </c>
      <c r="DG33" s="171" t="str">
        <f>IFERROR(VLOOKUP($B33,'Benchmark Data'!$B:$AAA,DG$1,FALSE)/VLOOKUP($B32,'Benchmark Data'!$B:$AAA,DG$1,FALSE),"")</f>
        <v/>
      </c>
      <c r="DH33" s="171" t="str">
        <f>IFERROR(VLOOKUP($B33,'Benchmark Data'!$B:$AAA,DH$1,FALSE)/VLOOKUP($B32,'Benchmark Data'!$B:$AAA,DH$1,FALSE),"")</f>
        <v/>
      </c>
      <c r="DI33" s="171" t="str">
        <f>IFERROR(VLOOKUP($B33,'Benchmark Data'!$B:$AAA,DI$1,FALSE)/VLOOKUP($B32,'Benchmark Data'!$B:$AAA,DI$1,FALSE),"")</f>
        <v/>
      </c>
    </row>
    <row r="34" spans="1:113">
      <c r="A34" s="94">
        <f t="shared" si="33"/>
        <v>167</v>
      </c>
      <c r="B34" s="168">
        <f t="shared" si="34"/>
        <v>40999</v>
      </c>
      <c r="C34" s="171" t="str">
        <f>IFERROR(VLOOKUP($B34,'Benchmark Data'!$B:$FF,C$1,FALSE)/VLOOKUP($B33,'Benchmark Data'!$B:$FF,C$1,FALSE),"")</f>
        <v/>
      </c>
      <c r="D34" s="171" t="str">
        <f>IFERROR(VLOOKUP($B34,'Benchmark Data'!$B:$FF,D$1,FALSE)/VLOOKUP($B33,'Benchmark Data'!$B:$FF,D$1,FALSE),"")</f>
        <v/>
      </c>
      <c r="E34" s="171" t="str">
        <f>IFERROR(VLOOKUP($B34,'Benchmark Data'!$B:$FF,E$1,FALSE)/VLOOKUP($B33,'Benchmark Data'!$B:$FF,E$1,FALSE),"")</f>
        <v/>
      </c>
      <c r="F34" s="171" t="str">
        <f>IFERROR(VLOOKUP($B34,'Benchmark Data'!$B:$FF,F$1,FALSE)/VLOOKUP($B33,'Benchmark Data'!$B:$FF,F$1,FALSE),"")</f>
        <v/>
      </c>
      <c r="G34" s="171" t="str">
        <f>IFERROR(VLOOKUP($B34,'Benchmark Data'!$B:$FF,G$1,FALSE)/VLOOKUP($B33,'Benchmark Data'!$B:$FF,G$1,FALSE),"")</f>
        <v/>
      </c>
      <c r="H34" s="171" t="str">
        <f>IFERROR(VLOOKUP($B34,'Benchmark Data'!$B:$FF,H$1,FALSE)/VLOOKUP($B33,'Benchmark Data'!$B:$FF,H$1,FALSE),"")</f>
        <v/>
      </c>
      <c r="I34" s="171" t="str">
        <f>IFERROR(VLOOKUP($B34,'Benchmark Data'!$B:$FF,I$1,FALSE)/VLOOKUP($B33,'Benchmark Data'!$B:$FF,I$1,FALSE),"")</f>
        <v/>
      </c>
      <c r="J34" s="143" t="str">
        <f>IFERROR(VLOOKUP($B34,'Benchmark Data'!$B:$FF,J$1,FALSE)/VLOOKUP($B33,'Benchmark Data'!$B:$FF,J$1,FALSE)*J35,"")</f>
        <v/>
      </c>
      <c r="K34" s="156"/>
      <c r="L34" s="156"/>
      <c r="M34" s="156"/>
      <c r="N34" s="171" t="str">
        <f>IFERROR(VLOOKUP($B34,'Benchmark Data'!$B:$FF,N$1,FALSE)/VLOOKUP($B33,'Benchmark Data'!$B:$FF,N$1,FALSE),"")</f>
        <v/>
      </c>
      <c r="O34" s="171" t="str">
        <f>IFERROR(VLOOKUP($B34,'Benchmark Data'!$B:$FF,O$1,FALSE)/VLOOKUP($B33,'Benchmark Data'!$B:$FF,O$1,FALSE),"")</f>
        <v/>
      </c>
      <c r="P34" s="171" t="str">
        <f>IFERROR(VLOOKUP($B34,'Benchmark Data'!$B:$FF,P$1,FALSE)/VLOOKUP($B33,'Benchmark Data'!$B:$FF,P$1,FALSE),"")</f>
        <v/>
      </c>
      <c r="Q34" s="156">
        <f>IFERROR(VLOOKUP($B34,'Benchmark Data'!$B:$FF,Q$1,FALSE),"")</f>
        <v>1.0201295538713411</v>
      </c>
      <c r="R34" s="156">
        <f>IFERROR(VLOOKUP($B34,'Benchmark Data'!$B:$FF,R$1,FALSE),"")</f>
        <v>1.0201295538713411</v>
      </c>
      <c r="S34" s="156">
        <f>IFERROR(VLOOKUP($B34,'Benchmark Data'!$B:$FF,S$1,FALSE),"")</f>
        <v>1.0201295538713411</v>
      </c>
      <c r="T34" s="156">
        <f>IFERROR(VLOOKUP($B34,'Benchmark Data'!$B:$FF,T$1,FALSE),"")</f>
        <v>1.0201295538713411</v>
      </c>
      <c r="U34" s="156"/>
      <c r="V34" s="171">
        <f>IFERROR(VLOOKUP($B34,'Benchmark Data'!$B:$FF,V$1,FALSE)/VLOOKUP($B33,'Benchmark Data'!$B:$FF,V$1,FALSE),"")</f>
        <v>0.98369877394180683</v>
      </c>
      <c r="W34" s="171" t="str">
        <f>IFERROR(VLOOKUP($B34,'Benchmark Data'!$B:$FF,W$1,FALSE)/VLOOKUP($B33,'Benchmark Data'!$B:$FF,W$1,FALSE),"")</f>
        <v/>
      </c>
      <c r="X34" s="171" t="str">
        <f>IFERROR(VLOOKUP($B34,'Benchmark Data'!$B:$FF,X$1,FALSE)/VLOOKUP($B33,'Benchmark Data'!$B:$FF,X$1,FALSE),"")</f>
        <v/>
      </c>
      <c r="Y34" s="171" t="str">
        <f>IFERROR(VLOOKUP($B34,'Benchmark Data'!$B:$FF,Y$1,FALSE)/VLOOKUP($B33,'Benchmark Data'!$B:$FF,Y$1,FALSE),"")</f>
        <v/>
      </c>
      <c r="Z34" s="171" t="str">
        <f>IFERROR(VLOOKUP($B34,'Benchmark Data'!$B:$FF,Z$1,FALSE)/VLOOKUP($B33,'Benchmark Data'!$B:$FF,Z$1,FALSE),"")</f>
        <v/>
      </c>
      <c r="AA34" s="171" t="str">
        <f>IFERROR(VLOOKUP($B34,'Benchmark Data'!$B:$FF,AA$1,FALSE)/VLOOKUP($B33,'Benchmark Data'!$B:$FF,AA$1,FALSE),"")</f>
        <v/>
      </c>
      <c r="AB34" s="171" t="str">
        <f>IFERROR(VLOOKUP($B34,'Benchmark Data'!$B:$FF,AB$1,FALSE)/VLOOKUP($B33,'Benchmark Data'!$B:$FF,AB$1,FALSE),"")</f>
        <v/>
      </c>
      <c r="AC34" s="171" t="str">
        <f>IFERROR(VLOOKUP($B34,'Benchmark Data'!$B:$FF,AC$1,FALSE)/VLOOKUP($B33,'Benchmark Data'!$B:$FF,AC$1,FALSE),"")</f>
        <v/>
      </c>
      <c r="AD34" s="171" t="str">
        <f>IFERROR(VLOOKUP($B34,'Benchmark Data'!$B:$FF,AD$1,FALSE)/VLOOKUP($B33,'Benchmark Data'!$B:$FF,AD$1,FALSE),"")</f>
        <v/>
      </c>
      <c r="AE34" s="171" t="str">
        <f>IFERROR(VLOOKUP($B34,'Benchmark Data'!$B:$FF,AE$1,FALSE)/VLOOKUP($B33,'Benchmark Data'!$B:$FF,AE$1,FALSE),"")</f>
        <v/>
      </c>
      <c r="AF34" s="171" t="str">
        <f>IFERROR(VLOOKUP($B34,'Benchmark Data'!$B:$FF,AF$1,FALSE)/VLOOKUP($B33,'Benchmark Data'!$B:$FF,AF$1,FALSE),"")</f>
        <v/>
      </c>
      <c r="AG34" s="171" t="str">
        <f>IFERROR(VLOOKUP($B34,'Benchmark Data'!$B:$FF,AG$1,FALSE)/VLOOKUP($B33,'Benchmark Data'!$B:$FF,AG$1,FALSE),"")</f>
        <v/>
      </c>
      <c r="AH34" s="171" t="str">
        <f>IFERROR(VLOOKUP($B34,'Benchmark Data'!$B:$FF,AH$1,FALSE)/VLOOKUP($B33,'Benchmark Data'!$B:$FF,AH$1,FALSE),"")</f>
        <v/>
      </c>
      <c r="AI34" s="171" t="str">
        <f>IFERROR(VLOOKUP($B34,'Benchmark Data'!$B:$FF,AI$1,FALSE)/VLOOKUP($B33,'Benchmark Data'!$B:$FF,AI$1,FALSE),"")</f>
        <v/>
      </c>
      <c r="AJ34" s="171" t="str">
        <f>IFERROR(VLOOKUP($B34,'Benchmark Data'!$B:$FF,AJ$1,FALSE)/VLOOKUP($B33,'Benchmark Data'!$B:$FF,AJ$1,FALSE),"")</f>
        <v/>
      </c>
      <c r="AK34" s="171" t="str">
        <f>IFERROR(VLOOKUP($B34,'Benchmark Data'!$B:$FF,AK$1,FALSE)/VLOOKUP($B33,'Benchmark Data'!$B:$FF,AK$1,FALSE),"")</f>
        <v/>
      </c>
      <c r="AL34" s="171" t="str">
        <f>IFERROR(VLOOKUP($B34,'Benchmark Data'!$B:$FF,AL$1,FALSE)/VLOOKUP($B33,'Benchmark Data'!$B:$FF,AL$1,FALSE),"")</f>
        <v/>
      </c>
      <c r="AM34" s="171" t="str">
        <f>IFERROR(VLOOKUP($B34,'Benchmark Data'!$B:$FF,AM$1,FALSE)/VLOOKUP($B33,'Benchmark Data'!$B:$FF,AM$1,FALSE),"")</f>
        <v/>
      </c>
      <c r="AN34" s="171" t="str">
        <f>IFERROR(VLOOKUP($B34,'Benchmark Data'!$B:$FF,AN$1,FALSE)/VLOOKUP($B33,'Benchmark Data'!$B:$FF,AN$1,FALSE),"")</f>
        <v/>
      </c>
      <c r="AO34" s="171" t="str">
        <f>IFERROR(VLOOKUP($B34,'Benchmark Data'!$B:$FF,AO$1,FALSE)/VLOOKUP($B33,'Benchmark Data'!$B:$FF,AO$1,FALSE),"")</f>
        <v/>
      </c>
      <c r="AP34" s="171" t="str">
        <f>IFERROR(VLOOKUP($B34,'Benchmark Data'!$B:$FF,AP$1,FALSE)/VLOOKUP($B33,'Benchmark Data'!$B:$FF,AP$1,FALSE),"")</f>
        <v/>
      </c>
      <c r="AQ34" s="171" t="str">
        <f>IFERROR(VLOOKUP($B34,'Benchmark Data'!$B:$FF,AQ$1,FALSE)/VLOOKUP($B33,'Benchmark Data'!$B:$FF,AQ$1,FALSE),"")</f>
        <v/>
      </c>
      <c r="AR34" s="171" t="str">
        <f>IFERROR(VLOOKUP($B34,'Benchmark Data'!$B:$FF,AR$1,FALSE)/VLOOKUP($B33,'Benchmark Data'!$B:$FF,AR$1,FALSE),"")</f>
        <v/>
      </c>
      <c r="AS34" s="171" t="str">
        <f>IFERROR(VLOOKUP($B34,'Benchmark Data'!$B:$FF,AS$1,FALSE)/VLOOKUP($B33,'Benchmark Data'!$B:$FF,AS$1,FALSE),"")</f>
        <v/>
      </c>
      <c r="AT34" s="171" t="str">
        <f>IFERROR(VLOOKUP($B34,'Benchmark Data'!$B:$FF,AT$1,FALSE)/VLOOKUP($B33,'Benchmark Data'!$B:$FF,AT$1,FALSE),"")</f>
        <v/>
      </c>
      <c r="AU34" s="171" t="str">
        <f>IFERROR(VLOOKUP($B34,'Benchmark Data'!$B:$FF,AU$1,FALSE)/VLOOKUP($B33,'Benchmark Data'!$B:$FF,AU$1,FALSE),"")</f>
        <v/>
      </c>
      <c r="AV34" s="171" t="str">
        <f>IFERROR(VLOOKUP($B34,'Benchmark Data'!$B:$FF,AV$1,FALSE)/VLOOKUP($B33,'Benchmark Data'!$B:$FF,AV$1,FALSE),"")</f>
        <v/>
      </c>
      <c r="AW34" s="171" t="str">
        <f>IFERROR(VLOOKUP($B34,'Benchmark Data'!$B:$FF,AW$1,FALSE)/VLOOKUP($B33,'Benchmark Data'!$B:$FF,AW$1,FALSE),"")</f>
        <v/>
      </c>
      <c r="AX34" s="171" t="str">
        <f>IFERROR(VLOOKUP($B34,'Benchmark Data'!$B:$FF,AX$1,FALSE)/VLOOKUP($B33,'Benchmark Data'!$B:$FF,AX$1,FALSE),"")</f>
        <v/>
      </c>
      <c r="AY34" s="171" t="str">
        <f>IFERROR(VLOOKUP($B34,'Benchmark Data'!$B:$FF,AY$1,FALSE)/VLOOKUP($B33,'Benchmark Data'!$B:$FF,AY$1,FALSE),"")</f>
        <v/>
      </c>
      <c r="AZ34" s="156"/>
      <c r="BA34" s="156"/>
      <c r="BB34" s="171" t="str">
        <f>IFERROR(VLOOKUP($B34,'Benchmark Data'!$B:$FF,BB$1,FALSE)/VLOOKUP($B33,'Benchmark Data'!$B:$FF,BB$1,FALSE),"")</f>
        <v/>
      </c>
      <c r="BC34" s="171" t="str">
        <f>IFERROR(VLOOKUP($B34,'Benchmark Data'!$B:$FF,BC$1,FALSE)/VLOOKUP($B33,'Benchmark Data'!$B:$FF,BC$1,FALSE),"")</f>
        <v/>
      </c>
      <c r="BD34" s="171" t="str">
        <f>IFERROR(VLOOKUP($B34,'Benchmark Data'!$B:$FF,BD$1,FALSE)/VLOOKUP($B33,'Benchmark Data'!$B:$FF,BD$1,FALSE),"")</f>
        <v/>
      </c>
      <c r="BE34" s="171" t="str">
        <f>IFERROR(VLOOKUP($B34,'Benchmark Data'!$B:$FF,BE$1,FALSE)/VLOOKUP($B33,'Benchmark Data'!$B:$FF,BE$1,FALSE),"")</f>
        <v/>
      </c>
      <c r="BF34" s="171" t="str">
        <f>IFERROR(VLOOKUP($B34,'Benchmark Data'!$B:$FF,BF$1,FALSE)/VLOOKUP($B33,'Benchmark Data'!$B:$FF,BF$1,FALSE),"")</f>
        <v/>
      </c>
      <c r="BG34" s="171" t="str">
        <f>IFERROR(VLOOKUP($B34,'Benchmark Data'!$B:$FF,BG$1,FALSE)/VLOOKUP($B33,'Benchmark Data'!$B:$FF,BG$1,FALSE),"")</f>
        <v/>
      </c>
      <c r="BH34" s="171" t="str">
        <f>IFERROR(VLOOKUP($B34,'Benchmark Data'!$B:$FF,BH$1,FALSE)/VLOOKUP($B33,'Benchmark Data'!$B:$FF,BH$1,FALSE),"")</f>
        <v/>
      </c>
      <c r="BI34" s="171" t="str">
        <f>IFERROR(VLOOKUP($B34,'Benchmark Data'!$B:$FF,BI$1,FALSE)/VLOOKUP($B33,'Benchmark Data'!$B:$FF,BI$1,FALSE),"")</f>
        <v/>
      </c>
      <c r="BJ34" s="171" t="str">
        <f>IFERROR(VLOOKUP($B34,'Benchmark Data'!$B:$FF,BJ$1,FALSE)/VLOOKUP($B33,'Benchmark Data'!$B:$FF,BJ$1,FALSE),"")</f>
        <v/>
      </c>
      <c r="BK34" s="171" t="str">
        <f>IFERROR(VLOOKUP($B34,'Benchmark Data'!$B:$FF,BK$1,FALSE)/VLOOKUP($B33,'Benchmark Data'!$B:$FF,BK$1,FALSE),"")</f>
        <v/>
      </c>
      <c r="BL34" s="171" t="str">
        <f>IFERROR(VLOOKUP($B34,'Benchmark Data'!$B:$FF,BL$1,FALSE)/VLOOKUP($B33,'Benchmark Data'!$B:$FF,BL$1,FALSE),"")</f>
        <v/>
      </c>
      <c r="BM34" s="171" t="str">
        <f>IFERROR(VLOOKUP($B34,'Benchmark Data'!$B:$FF,BM$1,FALSE)/VLOOKUP($B33,'Benchmark Data'!$B:$FF,BM$1,FALSE),"")</f>
        <v/>
      </c>
      <c r="BN34" s="171" t="str">
        <f>IFERROR(VLOOKUP($B34,'Benchmark Data'!$B:$FF,BN$1,FALSE)/VLOOKUP($B33,'Benchmark Data'!$B:$FF,BN$1,FALSE),"")</f>
        <v/>
      </c>
      <c r="BO34" s="171" t="str">
        <f>IFERROR(VLOOKUP($B34,'Benchmark Data'!$B:$FF,BO$1,FALSE)/VLOOKUP($B33,'Benchmark Data'!$B:$FF,BO$1,FALSE),"")</f>
        <v/>
      </c>
      <c r="BP34" s="171" t="str">
        <f>IFERROR(VLOOKUP($B34,'Benchmark Data'!$B:$FF,BP$1,FALSE)/VLOOKUP($B33,'Benchmark Data'!$B:$FF,BP$1,FALSE),"")</f>
        <v/>
      </c>
      <c r="BQ34" s="171" t="str">
        <f>IFERROR(VLOOKUP($B34,'Benchmark Data'!$B:$FF,BQ$1,FALSE)/VLOOKUP($B33,'Benchmark Data'!$B:$FF,BQ$1,FALSE),"")</f>
        <v/>
      </c>
      <c r="BR34" s="171" t="str">
        <f>IFERROR(VLOOKUP($B34,'Benchmark Data'!$B:$FF,BR$1,FALSE)/VLOOKUP($B33,'Benchmark Data'!$B:$FF,BR$1,FALSE),"")</f>
        <v/>
      </c>
      <c r="BS34" s="171" t="str">
        <f>IFERROR(VLOOKUP($B34,'Benchmark Data'!$B:$FF,BS$1,FALSE)/VLOOKUP($B33,'Benchmark Data'!$B:$FF,BS$1,FALSE),"")</f>
        <v/>
      </c>
      <c r="BT34" s="171" t="str">
        <f>IFERROR(VLOOKUP($B34,'Benchmark Data'!$B:$FF,BT$1,FALSE)/VLOOKUP($B33,'Benchmark Data'!$B:$FF,BT$1,FALSE),"")</f>
        <v/>
      </c>
      <c r="BU34" s="171" t="str">
        <f>IFERROR(VLOOKUP($B34,'Benchmark Data'!$B:$FF,BU$1,FALSE)/VLOOKUP($B33,'Benchmark Data'!$B:$FF,BU$1,FALSE),"")</f>
        <v/>
      </c>
      <c r="BV34" s="171" t="str">
        <f>IFERROR(VLOOKUP($B34,'Benchmark Data'!$B:$FF,BV$1,FALSE)/VLOOKUP($B33,'Benchmark Data'!$B:$FF,BV$1,FALSE),"")</f>
        <v/>
      </c>
      <c r="BW34" s="171" t="str">
        <f>IFERROR(VLOOKUP($B34,'Benchmark Data'!$B:$FF,BW$1,FALSE)/VLOOKUP($B33,'Benchmark Data'!$B:$FF,BW$1,FALSE),"")</f>
        <v/>
      </c>
      <c r="BX34" s="171" t="str">
        <f>IFERROR(VLOOKUP($B34,'Benchmark Data'!$B:$FF,BX$1,FALSE)/VLOOKUP($B33,'Benchmark Data'!$B:$FF,BX$1,FALSE),"")</f>
        <v/>
      </c>
      <c r="BY34" s="171" t="str">
        <f>IFERROR(VLOOKUP($B34,'Benchmark Data'!$B:$FF,BY$1,FALSE)/VLOOKUP($B33,'Benchmark Data'!$B:$FF,BY$1,FALSE),"")</f>
        <v/>
      </c>
      <c r="BZ34" s="171" t="str">
        <f>IFERROR(VLOOKUP($B34,'Benchmark Data'!$B:$FF,BZ$1,FALSE)/VLOOKUP($B33,'Benchmark Data'!$B:$FF,BZ$1,FALSE),"")</f>
        <v/>
      </c>
      <c r="CA34" s="171" t="str">
        <f>IFERROR(VLOOKUP($B34,'Benchmark Data'!$B:$FF,CA$1,FALSE)/VLOOKUP($B33,'Benchmark Data'!$B:$FF,CA$1,FALSE),"")</f>
        <v/>
      </c>
      <c r="CB34" s="171" t="str">
        <f>IFERROR(VLOOKUP($B34,'Benchmark Data'!$B:$FF,CB$1,FALSE)/VLOOKUP($B33,'Benchmark Data'!$B:$FF,CB$1,FALSE),"")</f>
        <v/>
      </c>
      <c r="CC34" s="171" t="str">
        <f>IFERROR(VLOOKUP($B34,'Benchmark Data'!$B:$FF,CC$1,FALSE)/VLOOKUP($B33,'Benchmark Data'!$B:$FF,CC$1,FALSE),"")</f>
        <v/>
      </c>
      <c r="CD34" s="171" t="str">
        <f>IFERROR(VLOOKUP($B34,'Benchmark Data'!$B:$FF,CD$1,FALSE)/VLOOKUP($B33,'Benchmark Data'!$B:$FF,CD$1,FALSE),"")</f>
        <v/>
      </c>
      <c r="CE34" s="171" t="str">
        <f>IFERROR(VLOOKUP($B34,'Benchmark Data'!$B:$FF,CE$1,FALSE)/VLOOKUP($B33,'Benchmark Data'!$B:$FF,CE$1,FALSE),"")</f>
        <v/>
      </c>
      <c r="CF34" s="171" t="str">
        <f>IFERROR(VLOOKUP($B34,'Benchmark Data'!$B:$FF,CF$1,FALSE)/VLOOKUP($B33,'Benchmark Data'!$B:$FF,CF$1,FALSE),"")</f>
        <v/>
      </c>
      <c r="CG34" s="171" t="str">
        <f>IFERROR(VLOOKUP($B34,'Benchmark Data'!$B:$FF,CG$1,FALSE)/VLOOKUP($B33,'Benchmark Data'!$B:$FF,CG$1,FALSE),"")</f>
        <v/>
      </c>
      <c r="CH34" s="156"/>
      <c r="CI34" s="171" t="str">
        <f>IFERROR(VLOOKUP($B34,'Benchmark Data'!$B:$FF,CI$1,FALSE)/VLOOKUP($B33,'Benchmark Data'!$B:$FF,CI$1,FALSE),"")</f>
        <v/>
      </c>
      <c r="CJ34" s="171" t="str">
        <f>IFERROR(VLOOKUP($B34,'Benchmark Data'!$B:$FF,CJ$1,FALSE)/VLOOKUP($B33,'Benchmark Data'!$B:$FF,CJ$1,FALSE),"")</f>
        <v/>
      </c>
      <c r="CK34" s="171" t="str">
        <f>IFERROR(VLOOKUP($B34,'Benchmark Data'!$B:$AAA,CK$1,FALSE)/VLOOKUP($B33,'Benchmark Data'!$B:$AAA,CK$1,FALSE),"")</f>
        <v/>
      </c>
      <c r="CL34" s="171" t="str">
        <f>IFERROR(VLOOKUP($B34,'Benchmark Data'!$B:$AAA,CL$1,FALSE)/VLOOKUP($B33,'Benchmark Data'!$B:$AAA,CL$1,FALSE),"")</f>
        <v/>
      </c>
      <c r="CM34" s="171" t="str">
        <f>IFERROR(VLOOKUP($B34,'Benchmark Data'!$B:$AAA,CM$1,FALSE)/VLOOKUP($B33,'Benchmark Data'!$B:$AAA,CM$1,FALSE),"")</f>
        <v/>
      </c>
      <c r="CN34" s="171" t="str">
        <f>IFERROR(VLOOKUP($B34,'Benchmark Data'!$B:$AAA,CN$1,FALSE)/VLOOKUP($B33,'Benchmark Data'!$B:$AAA,CN$1,FALSE),"")</f>
        <v/>
      </c>
      <c r="CO34" s="171" t="str">
        <f>IFERROR(VLOOKUP($B34,'Benchmark Data'!$B:$AAA,CO$1,FALSE)/VLOOKUP($B33,'Benchmark Data'!$B:$AAA,CO$1,FALSE),"")</f>
        <v/>
      </c>
      <c r="CP34" s="171" t="str">
        <f>IFERROR(VLOOKUP($B34,'Benchmark Data'!$B:$AAA,CP$1,FALSE)/VLOOKUP($B33,'Benchmark Data'!$B:$AAA,CP$1,FALSE),"")</f>
        <v/>
      </c>
      <c r="CQ34" s="171" t="str">
        <f>IFERROR(VLOOKUP($B34,'Benchmark Data'!$B:$AAA,CQ$1,FALSE)/VLOOKUP($B33,'Benchmark Data'!$B:$AAA,CQ$1,FALSE),"")</f>
        <v/>
      </c>
      <c r="CR34" s="171" t="str">
        <f>IFERROR(VLOOKUP($B34,'Benchmark Data'!$B:$AAA,CR$1,FALSE)/VLOOKUP($B33,'Benchmark Data'!$B:$AAA,CR$1,FALSE),"")</f>
        <v/>
      </c>
      <c r="CS34" s="171" t="str">
        <f>IFERROR(VLOOKUP($B34,'Benchmark Data'!$B:$AAA,CS$1,FALSE)/VLOOKUP($B33,'Benchmark Data'!$B:$AAA,CS$1,FALSE),"")</f>
        <v/>
      </c>
      <c r="CT34" s="171" t="str">
        <f>IFERROR(VLOOKUP($B34,'Benchmark Data'!$B:$AAA,CT$1,FALSE)/VLOOKUP($B33,'Benchmark Data'!$B:$AAA,CT$1,FALSE),"")</f>
        <v/>
      </c>
      <c r="CU34" s="171" t="str">
        <f>IFERROR(VLOOKUP($B34,'Benchmark Data'!$B:$AAA,CU$1,FALSE)/VLOOKUP($B33,'Benchmark Data'!$B:$AAA,CU$1,FALSE),"")</f>
        <v/>
      </c>
      <c r="CV34" s="171" t="str">
        <f>IFERROR(VLOOKUP($B34,'Benchmark Data'!$B:$AAA,CV$1,FALSE)/VLOOKUP($B33,'Benchmark Data'!$B:$AAA,CV$1,FALSE),"")</f>
        <v/>
      </c>
      <c r="CW34" s="171" t="str">
        <f>IFERROR(VLOOKUP($B34,'Benchmark Data'!$B:$AAA,CW$1,FALSE)/VLOOKUP($B33,'Benchmark Data'!$B:$AAA,CW$1,FALSE),"")</f>
        <v/>
      </c>
      <c r="CX34" s="171" t="str">
        <f>IFERROR(VLOOKUP($B34,'Benchmark Data'!$B:$AAA,CX$1,FALSE)/VLOOKUP($B33,'Benchmark Data'!$B:$AAA,CX$1,FALSE),"")</f>
        <v/>
      </c>
      <c r="CY34" s="171" t="str">
        <f>IFERROR(VLOOKUP($B34,'Benchmark Data'!$B:$AAA,CY$1,FALSE)/VLOOKUP($B33,'Benchmark Data'!$B:$AAA,CY$1,FALSE),"")</f>
        <v/>
      </c>
      <c r="CZ34" s="171" t="str">
        <f>IFERROR(VLOOKUP($B34,'Benchmark Data'!$B:$AAA,CZ$1,FALSE)/VLOOKUP($B33,'Benchmark Data'!$B:$AAA,CZ$1,FALSE),"")</f>
        <v/>
      </c>
      <c r="DA34" s="171" t="str">
        <f>IFERROR(VLOOKUP($B34,'Benchmark Data'!$B:$AAA,DA$1,FALSE)/VLOOKUP($B33,'Benchmark Data'!$B:$AAA,DA$1,FALSE),"")</f>
        <v/>
      </c>
      <c r="DB34" s="171" t="str">
        <f>IFERROR(VLOOKUP($B34,'Benchmark Data'!$B:$AAA,DB$1,FALSE)/VLOOKUP($B33,'Benchmark Data'!$B:$AAA,DB$1,FALSE),"")</f>
        <v/>
      </c>
      <c r="DC34" s="171" t="str">
        <f>IFERROR(VLOOKUP($B34,'Benchmark Data'!$B:$AAA,DC$1,FALSE)/VLOOKUP($B33,'Benchmark Data'!$B:$AAA,DC$1,FALSE),"")</f>
        <v/>
      </c>
      <c r="DD34" s="171" t="str">
        <f>IFERROR(VLOOKUP($B34,'Benchmark Data'!$B:$AAA,DD$1,FALSE)/VLOOKUP($B33,'Benchmark Data'!$B:$AAA,DD$1,FALSE),"")</f>
        <v/>
      </c>
      <c r="DE34" s="171" t="str">
        <f>IFERROR(VLOOKUP($B34,'Benchmark Data'!$B:$AAA,DE$1,FALSE)/VLOOKUP($B33,'Benchmark Data'!$B:$AAA,DE$1,FALSE),"")</f>
        <v/>
      </c>
      <c r="DF34" s="171" t="str">
        <f>IFERROR(VLOOKUP($B34,'Benchmark Data'!$B:$AAA,DF$1,FALSE)/VLOOKUP($B33,'Benchmark Data'!$B:$AAA,DF$1,FALSE),"")</f>
        <v/>
      </c>
      <c r="DG34" s="171" t="str">
        <f>IFERROR(VLOOKUP($B34,'Benchmark Data'!$B:$AAA,DG$1,FALSE)/VLOOKUP($B33,'Benchmark Data'!$B:$AAA,DG$1,FALSE),"")</f>
        <v/>
      </c>
      <c r="DH34" s="171" t="str">
        <f>IFERROR(VLOOKUP($B34,'Benchmark Data'!$B:$AAA,DH$1,FALSE)/VLOOKUP($B33,'Benchmark Data'!$B:$AAA,DH$1,FALSE),"")</f>
        <v/>
      </c>
      <c r="DI34" s="171" t="str">
        <f>IFERROR(VLOOKUP($B34,'Benchmark Data'!$B:$AAA,DI$1,FALSE)/VLOOKUP($B33,'Benchmark Data'!$B:$AAA,DI$1,FALSE),"")</f>
        <v/>
      </c>
    </row>
    <row r="35" spans="1:113">
      <c r="A35" s="94">
        <f t="shared" si="33"/>
        <v>166</v>
      </c>
      <c r="B35" s="168">
        <f t="shared" si="34"/>
        <v>41029</v>
      </c>
      <c r="C35" s="171" t="str">
        <f>IFERROR(VLOOKUP($B35,'Benchmark Data'!$B:$FF,C$1,FALSE)/VLOOKUP($B34,'Benchmark Data'!$B:$FF,C$1,FALSE),"")</f>
        <v/>
      </c>
      <c r="D35" s="171" t="str">
        <f>IFERROR(VLOOKUP($B35,'Benchmark Data'!$B:$FF,D$1,FALSE)/VLOOKUP($B34,'Benchmark Data'!$B:$FF,D$1,FALSE),"")</f>
        <v/>
      </c>
      <c r="E35" s="171" t="str">
        <f>IFERROR(VLOOKUP($B35,'Benchmark Data'!$B:$FF,E$1,FALSE)/VLOOKUP($B34,'Benchmark Data'!$B:$FF,E$1,FALSE),"")</f>
        <v/>
      </c>
      <c r="F35" s="171" t="str">
        <f>IFERROR(VLOOKUP($B35,'Benchmark Data'!$B:$FF,F$1,FALSE)/VLOOKUP($B34,'Benchmark Data'!$B:$FF,F$1,FALSE),"")</f>
        <v/>
      </c>
      <c r="G35" s="171" t="str">
        <f>IFERROR(VLOOKUP($B35,'Benchmark Data'!$B:$FF,G$1,FALSE)/VLOOKUP($B34,'Benchmark Data'!$B:$FF,G$1,FALSE),"")</f>
        <v/>
      </c>
      <c r="H35" s="171" t="str">
        <f>IFERROR(VLOOKUP($B35,'Benchmark Data'!$B:$FF,H$1,FALSE)/VLOOKUP($B34,'Benchmark Data'!$B:$FF,H$1,FALSE),"")</f>
        <v/>
      </c>
      <c r="I35" s="171" t="str">
        <f>IFERROR(VLOOKUP($B35,'Benchmark Data'!$B:$FF,I$1,FALSE)/VLOOKUP($B34,'Benchmark Data'!$B:$FF,I$1,FALSE),"")</f>
        <v/>
      </c>
      <c r="J35" s="143" t="str">
        <f>IFERROR(VLOOKUP($B35,'Benchmark Data'!$B:$FF,J$1,FALSE)/VLOOKUP($B34,'Benchmark Data'!$B:$FF,J$1,FALSE)*J36,"")</f>
        <v/>
      </c>
      <c r="K35" s="156"/>
      <c r="L35" s="156"/>
      <c r="M35" s="156"/>
      <c r="N35" s="171" t="str">
        <f>IFERROR(VLOOKUP($B35,'Benchmark Data'!$B:$FF,N$1,FALSE)/VLOOKUP($B34,'Benchmark Data'!$B:$FF,N$1,FALSE),"")</f>
        <v/>
      </c>
      <c r="O35" s="171" t="str">
        <f>IFERROR(VLOOKUP($B35,'Benchmark Data'!$B:$FF,O$1,FALSE)/VLOOKUP($B34,'Benchmark Data'!$B:$FF,O$1,FALSE),"")</f>
        <v/>
      </c>
      <c r="P35" s="171" t="str">
        <f>IFERROR(VLOOKUP($B35,'Benchmark Data'!$B:$FF,P$1,FALSE)/VLOOKUP($B34,'Benchmark Data'!$B:$FF,P$1,FALSE),"")</f>
        <v/>
      </c>
      <c r="Q35" s="156">
        <f>IFERROR(VLOOKUP($B35,'Benchmark Data'!$B:$FF,Q$1,FALSE),"")</f>
        <v>1.0174358927350073</v>
      </c>
      <c r="R35" s="156">
        <f>IFERROR(VLOOKUP($B35,'Benchmark Data'!$B:$FF,R$1,FALSE),"")</f>
        <v>1.0174358927350073</v>
      </c>
      <c r="S35" s="156">
        <f>IFERROR(VLOOKUP($B35,'Benchmark Data'!$B:$FF,S$1,FALSE),"")</f>
        <v>1.0174358927350073</v>
      </c>
      <c r="T35" s="156">
        <f>IFERROR(VLOOKUP($B35,'Benchmark Data'!$B:$FF,T$1,FALSE),"")</f>
        <v>1.0174358927350073</v>
      </c>
      <c r="U35" s="156"/>
      <c r="V35" s="171">
        <f>IFERROR(VLOOKUP($B35,'Benchmark Data'!$B:$FF,V$1,FALSE)/VLOOKUP($B34,'Benchmark Data'!$B:$FF,V$1,FALSE),"")</f>
        <v>0.99403707198085411</v>
      </c>
      <c r="W35" s="171" t="str">
        <f>IFERROR(VLOOKUP($B35,'Benchmark Data'!$B:$FF,W$1,FALSE)/VLOOKUP($B34,'Benchmark Data'!$B:$FF,W$1,FALSE),"")</f>
        <v/>
      </c>
      <c r="X35" s="171" t="str">
        <f>IFERROR(VLOOKUP($B35,'Benchmark Data'!$B:$FF,X$1,FALSE)/VLOOKUP($B34,'Benchmark Data'!$B:$FF,X$1,FALSE),"")</f>
        <v/>
      </c>
      <c r="Y35" s="171" t="str">
        <f>IFERROR(VLOOKUP($B35,'Benchmark Data'!$B:$FF,Y$1,FALSE)/VLOOKUP($B34,'Benchmark Data'!$B:$FF,Y$1,FALSE),"")</f>
        <v/>
      </c>
      <c r="Z35" s="171" t="str">
        <f>IFERROR(VLOOKUP($B35,'Benchmark Data'!$B:$FF,Z$1,FALSE)/VLOOKUP($B34,'Benchmark Data'!$B:$FF,Z$1,FALSE),"")</f>
        <v/>
      </c>
      <c r="AA35" s="171" t="str">
        <f>IFERROR(VLOOKUP($B35,'Benchmark Data'!$B:$FF,AA$1,FALSE)/VLOOKUP($B34,'Benchmark Data'!$B:$FF,AA$1,FALSE),"")</f>
        <v/>
      </c>
      <c r="AB35" s="171" t="str">
        <f>IFERROR(VLOOKUP($B35,'Benchmark Data'!$B:$FF,AB$1,FALSE)/VLOOKUP($B34,'Benchmark Data'!$B:$FF,AB$1,FALSE),"")</f>
        <v/>
      </c>
      <c r="AC35" s="171" t="str">
        <f>IFERROR(VLOOKUP($B35,'Benchmark Data'!$B:$FF,AC$1,FALSE)/VLOOKUP($B34,'Benchmark Data'!$B:$FF,AC$1,FALSE),"")</f>
        <v/>
      </c>
      <c r="AD35" s="171" t="str">
        <f>IFERROR(VLOOKUP($B35,'Benchmark Data'!$B:$FF,AD$1,FALSE)/VLOOKUP($B34,'Benchmark Data'!$B:$FF,AD$1,FALSE),"")</f>
        <v/>
      </c>
      <c r="AE35" s="171" t="str">
        <f>IFERROR(VLOOKUP($B35,'Benchmark Data'!$B:$FF,AE$1,FALSE)/VLOOKUP($B34,'Benchmark Data'!$B:$FF,AE$1,FALSE),"")</f>
        <v/>
      </c>
      <c r="AF35" s="171" t="str">
        <f>IFERROR(VLOOKUP($B35,'Benchmark Data'!$B:$FF,AF$1,FALSE)/VLOOKUP($B34,'Benchmark Data'!$B:$FF,AF$1,FALSE),"")</f>
        <v/>
      </c>
      <c r="AG35" s="171" t="str">
        <f>IFERROR(VLOOKUP($B35,'Benchmark Data'!$B:$FF,AG$1,FALSE)/VLOOKUP($B34,'Benchmark Data'!$B:$FF,AG$1,FALSE),"")</f>
        <v/>
      </c>
      <c r="AH35" s="171" t="str">
        <f>IFERROR(VLOOKUP($B35,'Benchmark Data'!$B:$FF,AH$1,FALSE)/VLOOKUP($B34,'Benchmark Data'!$B:$FF,AH$1,FALSE),"")</f>
        <v/>
      </c>
      <c r="AI35" s="171" t="str">
        <f>IFERROR(VLOOKUP($B35,'Benchmark Data'!$B:$FF,AI$1,FALSE)/VLOOKUP($B34,'Benchmark Data'!$B:$FF,AI$1,FALSE),"")</f>
        <v/>
      </c>
      <c r="AJ35" s="171" t="str">
        <f>IFERROR(VLOOKUP($B35,'Benchmark Data'!$B:$FF,AJ$1,FALSE)/VLOOKUP($B34,'Benchmark Data'!$B:$FF,AJ$1,FALSE),"")</f>
        <v/>
      </c>
      <c r="AK35" s="171" t="str">
        <f>IFERROR(VLOOKUP($B35,'Benchmark Data'!$B:$FF,AK$1,FALSE)/VLOOKUP($B34,'Benchmark Data'!$B:$FF,AK$1,FALSE),"")</f>
        <v/>
      </c>
      <c r="AL35" s="171" t="str">
        <f>IFERROR(VLOOKUP($B35,'Benchmark Data'!$B:$FF,AL$1,FALSE)/VLOOKUP($B34,'Benchmark Data'!$B:$FF,AL$1,FALSE),"")</f>
        <v/>
      </c>
      <c r="AM35" s="171" t="str">
        <f>IFERROR(VLOOKUP($B35,'Benchmark Data'!$B:$FF,AM$1,FALSE)/VLOOKUP($B34,'Benchmark Data'!$B:$FF,AM$1,FALSE),"")</f>
        <v/>
      </c>
      <c r="AN35" s="171" t="str">
        <f>IFERROR(VLOOKUP($B35,'Benchmark Data'!$B:$FF,AN$1,FALSE)/VLOOKUP($B34,'Benchmark Data'!$B:$FF,AN$1,FALSE),"")</f>
        <v/>
      </c>
      <c r="AO35" s="171" t="str">
        <f>IFERROR(VLOOKUP($B35,'Benchmark Data'!$B:$FF,AO$1,FALSE)/VLOOKUP($B34,'Benchmark Data'!$B:$FF,AO$1,FALSE),"")</f>
        <v/>
      </c>
      <c r="AP35" s="171" t="str">
        <f>IFERROR(VLOOKUP($B35,'Benchmark Data'!$B:$FF,AP$1,FALSE)/VLOOKUP($B34,'Benchmark Data'!$B:$FF,AP$1,FALSE),"")</f>
        <v/>
      </c>
      <c r="AQ35" s="171" t="str">
        <f>IFERROR(VLOOKUP($B35,'Benchmark Data'!$B:$FF,AQ$1,FALSE)/VLOOKUP($B34,'Benchmark Data'!$B:$FF,AQ$1,FALSE),"")</f>
        <v/>
      </c>
      <c r="AR35" s="171" t="str">
        <f>IFERROR(VLOOKUP($B35,'Benchmark Data'!$B:$FF,AR$1,FALSE)/VLOOKUP($B34,'Benchmark Data'!$B:$FF,AR$1,FALSE),"")</f>
        <v/>
      </c>
      <c r="AS35" s="171" t="str">
        <f>IFERROR(VLOOKUP($B35,'Benchmark Data'!$B:$FF,AS$1,FALSE)/VLOOKUP($B34,'Benchmark Data'!$B:$FF,AS$1,FALSE),"")</f>
        <v/>
      </c>
      <c r="AT35" s="171" t="str">
        <f>IFERROR(VLOOKUP($B35,'Benchmark Data'!$B:$FF,AT$1,FALSE)/VLOOKUP($B34,'Benchmark Data'!$B:$FF,AT$1,FALSE),"")</f>
        <v/>
      </c>
      <c r="AU35" s="171" t="str">
        <f>IFERROR(VLOOKUP($B35,'Benchmark Data'!$B:$FF,AU$1,FALSE)/VLOOKUP($B34,'Benchmark Data'!$B:$FF,AU$1,FALSE),"")</f>
        <v/>
      </c>
      <c r="AV35" s="171" t="str">
        <f>IFERROR(VLOOKUP($B35,'Benchmark Data'!$B:$FF,AV$1,FALSE)/VLOOKUP($B34,'Benchmark Data'!$B:$FF,AV$1,FALSE),"")</f>
        <v/>
      </c>
      <c r="AW35" s="171" t="str">
        <f>IFERROR(VLOOKUP($B35,'Benchmark Data'!$B:$FF,AW$1,FALSE)/VLOOKUP($B34,'Benchmark Data'!$B:$FF,AW$1,FALSE),"")</f>
        <v/>
      </c>
      <c r="AX35" s="171" t="str">
        <f>IFERROR(VLOOKUP($B35,'Benchmark Data'!$B:$FF,AX$1,FALSE)/VLOOKUP($B34,'Benchmark Data'!$B:$FF,AX$1,FALSE),"")</f>
        <v/>
      </c>
      <c r="AY35" s="171" t="str">
        <f>IFERROR(VLOOKUP($B35,'Benchmark Data'!$B:$FF,AY$1,FALSE)/VLOOKUP($B34,'Benchmark Data'!$B:$FF,AY$1,FALSE),"")</f>
        <v/>
      </c>
      <c r="AZ35" s="156"/>
      <c r="BA35" s="156"/>
      <c r="BB35" s="171" t="str">
        <f>IFERROR(VLOOKUP($B35,'Benchmark Data'!$B:$FF,BB$1,FALSE)/VLOOKUP($B34,'Benchmark Data'!$B:$FF,BB$1,FALSE),"")</f>
        <v/>
      </c>
      <c r="BC35" s="171" t="str">
        <f>IFERROR(VLOOKUP($B35,'Benchmark Data'!$B:$FF,BC$1,FALSE)/VLOOKUP($B34,'Benchmark Data'!$B:$FF,BC$1,FALSE),"")</f>
        <v/>
      </c>
      <c r="BD35" s="171" t="str">
        <f>IFERROR(VLOOKUP($B35,'Benchmark Data'!$B:$FF,BD$1,FALSE)/VLOOKUP($B34,'Benchmark Data'!$B:$FF,BD$1,FALSE),"")</f>
        <v/>
      </c>
      <c r="BE35" s="171" t="str">
        <f>IFERROR(VLOOKUP($B35,'Benchmark Data'!$B:$FF,BE$1,FALSE)/VLOOKUP($B34,'Benchmark Data'!$B:$FF,BE$1,FALSE),"")</f>
        <v/>
      </c>
      <c r="BF35" s="171" t="str">
        <f>IFERROR(VLOOKUP($B35,'Benchmark Data'!$B:$FF,BF$1,FALSE)/VLOOKUP($B34,'Benchmark Data'!$B:$FF,BF$1,FALSE),"")</f>
        <v/>
      </c>
      <c r="BG35" s="171" t="str">
        <f>IFERROR(VLOOKUP($B35,'Benchmark Data'!$B:$FF,BG$1,FALSE)/VLOOKUP($B34,'Benchmark Data'!$B:$FF,BG$1,FALSE),"")</f>
        <v/>
      </c>
      <c r="BH35" s="171" t="str">
        <f>IFERROR(VLOOKUP($B35,'Benchmark Data'!$B:$FF,BH$1,FALSE)/VLOOKUP($B34,'Benchmark Data'!$B:$FF,BH$1,FALSE),"")</f>
        <v/>
      </c>
      <c r="BI35" s="171" t="str">
        <f>IFERROR(VLOOKUP($B35,'Benchmark Data'!$B:$FF,BI$1,FALSE)/VLOOKUP($B34,'Benchmark Data'!$B:$FF,BI$1,FALSE),"")</f>
        <v/>
      </c>
      <c r="BJ35" s="171" t="str">
        <f>IFERROR(VLOOKUP($B35,'Benchmark Data'!$B:$FF,BJ$1,FALSE)/VLOOKUP($B34,'Benchmark Data'!$B:$FF,BJ$1,FALSE),"")</f>
        <v/>
      </c>
      <c r="BK35" s="171" t="str">
        <f>IFERROR(VLOOKUP($B35,'Benchmark Data'!$B:$FF,BK$1,FALSE)/VLOOKUP($B34,'Benchmark Data'!$B:$FF,BK$1,FALSE),"")</f>
        <v/>
      </c>
      <c r="BL35" s="171" t="str">
        <f>IFERROR(VLOOKUP($B35,'Benchmark Data'!$B:$FF,BL$1,FALSE)/VLOOKUP($B34,'Benchmark Data'!$B:$FF,BL$1,FALSE),"")</f>
        <v/>
      </c>
      <c r="BM35" s="171" t="str">
        <f>IFERROR(VLOOKUP($B35,'Benchmark Data'!$B:$FF,BM$1,FALSE)/VLOOKUP($B34,'Benchmark Data'!$B:$FF,BM$1,FALSE),"")</f>
        <v/>
      </c>
      <c r="BN35" s="171" t="str">
        <f>IFERROR(VLOOKUP($B35,'Benchmark Data'!$B:$FF,BN$1,FALSE)/VLOOKUP($B34,'Benchmark Data'!$B:$FF,BN$1,FALSE),"")</f>
        <v/>
      </c>
      <c r="BO35" s="171" t="str">
        <f>IFERROR(VLOOKUP($B35,'Benchmark Data'!$B:$FF,BO$1,FALSE)/VLOOKUP($B34,'Benchmark Data'!$B:$FF,BO$1,FALSE),"")</f>
        <v/>
      </c>
      <c r="BP35" s="171" t="str">
        <f>IFERROR(VLOOKUP($B35,'Benchmark Data'!$B:$FF,BP$1,FALSE)/VLOOKUP($B34,'Benchmark Data'!$B:$FF,BP$1,FALSE),"")</f>
        <v/>
      </c>
      <c r="BQ35" s="171" t="str">
        <f>IFERROR(VLOOKUP($B35,'Benchmark Data'!$B:$FF,BQ$1,FALSE)/VLOOKUP($B34,'Benchmark Data'!$B:$FF,BQ$1,FALSE),"")</f>
        <v/>
      </c>
      <c r="BR35" s="171" t="str">
        <f>IFERROR(VLOOKUP($B35,'Benchmark Data'!$B:$FF,BR$1,FALSE)/VLOOKUP($B34,'Benchmark Data'!$B:$FF,BR$1,FALSE),"")</f>
        <v/>
      </c>
      <c r="BS35" s="171" t="str">
        <f>IFERROR(VLOOKUP($B35,'Benchmark Data'!$B:$FF,BS$1,FALSE)/VLOOKUP($B34,'Benchmark Data'!$B:$FF,BS$1,FALSE),"")</f>
        <v/>
      </c>
      <c r="BT35" s="171" t="str">
        <f>IFERROR(VLOOKUP($B35,'Benchmark Data'!$B:$FF,BT$1,FALSE)/VLOOKUP($B34,'Benchmark Data'!$B:$FF,BT$1,FALSE),"")</f>
        <v/>
      </c>
      <c r="BU35" s="171" t="str">
        <f>IFERROR(VLOOKUP($B35,'Benchmark Data'!$B:$FF,BU$1,FALSE)/VLOOKUP($B34,'Benchmark Data'!$B:$FF,BU$1,FALSE),"")</f>
        <v/>
      </c>
      <c r="BV35" s="171" t="str">
        <f>IFERROR(VLOOKUP($B35,'Benchmark Data'!$B:$FF,BV$1,FALSE)/VLOOKUP($B34,'Benchmark Data'!$B:$FF,BV$1,FALSE),"")</f>
        <v/>
      </c>
      <c r="BW35" s="171" t="str">
        <f>IFERROR(VLOOKUP($B35,'Benchmark Data'!$B:$FF,BW$1,FALSE)/VLOOKUP($B34,'Benchmark Data'!$B:$FF,BW$1,FALSE),"")</f>
        <v/>
      </c>
      <c r="BX35" s="171" t="str">
        <f>IFERROR(VLOOKUP($B35,'Benchmark Data'!$B:$FF,BX$1,FALSE)/VLOOKUP($B34,'Benchmark Data'!$B:$FF,BX$1,FALSE),"")</f>
        <v/>
      </c>
      <c r="BY35" s="171" t="str">
        <f>IFERROR(VLOOKUP($B35,'Benchmark Data'!$B:$FF,BY$1,FALSE)/VLOOKUP($B34,'Benchmark Data'!$B:$FF,BY$1,FALSE),"")</f>
        <v/>
      </c>
      <c r="BZ35" s="171" t="str">
        <f>IFERROR(VLOOKUP($B35,'Benchmark Data'!$B:$FF,BZ$1,FALSE)/VLOOKUP($B34,'Benchmark Data'!$B:$FF,BZ$1,FALSE),"")</f>
        <v/>
      </c>
      <c r="CA35" s="171" t="str">
        <f>IFERROR(VLOOKUP($B35,'Benchmark Data'!$B:$FF,CA$1,FALSE)/VLOOKUP($B34,'Benchmark Data'!$B:$FF,CA$1,FALSE),"")</f>
        <v/>
      </c>
      <c r="CB35" s="171" t="str">
        <f>IFERROR(VLOOKUP($B35,'Benchmark Data'!$B:$FF,CB$1,FALSE)/VLOOKUP($B34,'Benchmark Data'!$B:$FF,CB$1,FALSE),"")</f>
        <v/>
      </c>
      <c r="CC35" s="171" t="str">
        <f>IFERROR(VLOOKUP($B35,'Benchmark Data'!$B:$FF,CC$1,FALSE)/VLOOKUP($B34,'Benchmark Data'!$B:$FF,CC$1,FALSE),"")</f>
        <v/>
      </c>
      <c r="CD35" s="171" t="str">
        <f>IFERROR(VLOOKUP($B35,'Benchmark Data'!$B:$FF,CD$1,FALSE)/VLOOKUP($B34,'Benchmark Data'!$B:$FF,CD$1,FALSE),"")</f>
        <v/>
      </c>
      <c r="CE35" s="171" t="str">
        <f>IFERROR(VLOOKUP($B35,'Benchmark Data'!$B:$FF,CE$1,FALSE)/VLOOKUP($B34,'Benchmark Data'!$B:$FF,CE$1,FALSE),"")</f>
        <v/>
      </c>
      <c r="CF35" s="171" t="str">
        <f>IFERROR(VLOOKUP($B35,'Benchmark Data'!$B:$FF,CF$1,FALSE)/VLOOKUP($B34,'Benchmark Data'!$B:$FF,CF$1,FALSE),"")</f>
        <v/>
      </c>
      <c r="CG35" s="171" t="str">
        <f>IFERROR(VLOOKUP($B35,'Benchmark Data'!$B:$FF,CG$1,FALSE)/VLOOKUP($B34,'Benchmark Data'!$B:$FF,CG$1,FALSE),"")</f>
        <v/>
      </c>
      <c r="CH35" s="156"/>
      <c r="CI35" s="171" t="str">
        <f>IFERROR(VLOOKUP($B35,'Benchmark Data'!$B:$FF,CI$1,FALSE)/VLOOKUP($B34,'Benchmark Data'!$B:$FF,CI$1,FALSE),"")</f>
        <v/>
      </c>
      <c r="CJ35" s="171" t="str">
        <f>IFERROR(VLOOKUP($B35,'Benchmark Data'!$B:$FF,CJ$1,FALSE)/VLOOKUP($B34,'Benchmark Data'!$B:$FF,CJ$1,FALSE),"")</f>
        <v/>
      </c>
      <c r="CK35" s="171" t="str">
        <f>IFERROR(VLOOKUP($B35,'Benchmark Data'!$B:$AAA,CK$1,FALSE)/VLOOKUP($B34,'Benchmark Data'!$B:$AAA,CK$1,FALSE),"")</f>
        <v/>
      </c>
      <c r="CL35" s="171" t="str">
        <f>IFERROR(VLOOKUP($B35,'Benchmark Data'!$B:$AAA,CL$1,FALSE)/VLOOKUP($B34,'Benchmark Data'!$B:$AAA,CL$1,FALSE),"")</f>
        <v/>
      </c>
      <c r="CM35" s="171" t="str">
        <f>IFERROR(VLOOKUP($B35,'Benchmark Data'!$B:$AAA,CM$1,FALSE)/VLOOKUP($B34,'Benchmark Data'!$B:$AAA,CM$1,FALSE),"")</f>
        <v/>
      </c>
      <c r="CN35" s="171" t="str">
        <f>IFERROR(VLOOKUP($B35,'Benchmark Data'!$B:$AAA,CN$1,FALSE)/VLOOKUP($B34,'Benchmark Data'!$B:$AAA,CN$1,FALSE),"")</f>
        <v/>
      </c>
      <c r="CO35" s="171" t="str">
        <f>IFERROR(VLOOKUP($B35,'Benchmark Data'!$B:$AAA,CO$1,FALSE)/VLOOKUP($B34,'Benchmark Data'!$B:$AAA,CO$1,FALSE),"")</f>
        <v/>
      </c>
      <c r="CP35" s="171" t="str">
        <f>IFERROR(VLOOKUP($B35,'Benchmark Data'!$B:$AAA,CP$1,FALSE)/VLOOKUP($B34,'Benchmark Data'!$B:$AAA,CP$1,FALSE),"")</f>
        <v/>
      </c>
      <c r="CQ35" s="171" t="str">
        <f>IFERROR(VLOOKUP($B35,'Benchmark Data'!$B:$AAA,CQ$1,FALSE)/VLOOKUP($B34,'Benchmark Data'!$B:$AAA,CQ$1,FALSE),"")</f>
        <v/>
      </c>
      <c r="CR35" s="171" t="str">
        <f>IFERROR(VLOOKUP($B35,'Benchmark Data'!$B:$AAA,CR$1,FALSE)/VLOOKUP($B34,'Benchmark Data'!$B:$AAA,CR$1,FALSE),"")</f>
        <v/>
      </c>
      <c r="CS35" s="171" t="str">
        <f>IFERROR(VLOOKUP($B35,'Benchmark Data'!$B:$AAA,CS$1,FALSE)/VLOOKUP($B34,'Benchmark Data'!$B:$AAA,CS$1,FALSE),"")</f>
        <v/>
      </c>
      <c r="CT35" s="171" t="str">
        <f>IFERROR(VLOOKUP($B35,'Benchmark Data'!$B:$AAA,CT$1,FALSE)/VLOOKUP($B34,'Benchmark Data'!$B:$AAA,CT$1,FALSE),"")</f>
        <v/>
      </c>
      <c r="CU35" s="171" t="str">
        <f>IFERROR(VLOOKUP($B35,'Benchmark Data'!$B:$AAA,CU$1,FALSE)/VLOOKUP($B34,'Benchmark Data'!$B:$AAA,CU$1,FALSE),"")</f>
        <v/>
      </c>
      <c r="CV35" s="171" t="str">
        <f>IFERROR(VLOOKUP($B35,'Benchmark Data'!$B:$AAA,CV$1,FALSE)/VLOOKUP($B34,'Benchmark Data'!$B:$AAA,CV$1,FALSE),"")</f>
        <v/>
      </c>
      <c r="CW35" s="171" t="str">
        <f>IFERROR(VLOOKUP($B35,'Benchmark Data'!$B:$AAA,CW$1,FALSE)/VLOOKUP($B34,'Benchmark Data'!$B:$AAA,CW$1,FALSE),"")</f>
        <v/>
      </c>
      <c r="CX35" s="171" t="str">
        <f>IFERROR(VLOOKUP($B35,'Benchmark Data'!$B:$AAA,CX$1,FALSE)/VLOOKUP($B34,'Benchmark Data'!$B:$AAA,CX$1,FALSE),"")</f>
        <v/>
      </c>
      <c r="CY35" s="171" t="str">
        <f>IFERROR(VLOOKUP($B35,'Benchmark Data'!$B:$AAA,CY$1,FALSE)/VLOOKUP($B34,'Benchmark Data'!$B:$AAA,CY$1,FALSE),"")</f>
        <v/>
      </c>
      <c r="CZ35" s="171" t="str">
        <f>IFERROR(VLOOKUP($B35,'Benchmark Data'!$B:$AAA,CZ$1,FALSE)/VLOOKUP($B34,'Benchmark Data'!$B:$AAA,CZ$1,FALSE),"")</f>
        <v/>
      </c>
      <c r="DA35" s="171" t="str">
        <f>IFERROR(VLOOKUP($B35,'Benchmark Data'!$B:$AAA,DA$1,FALSE)/VLOOKUP($B34,'Benchmark Data'!$B:$AAA,DA$1,FALSE),"")</f>
        <v/>
      </c>
      <c r="DB35" s="171" t="str">
        <f>IFERROR(VLOOKUP($B35,'Benchmark Data'!$B:$AAA,DB$1,FALSE)/VLOOKUP($B34,'Benchmark Data'!$B:$AAA,DB$1,FALSE),"")</f>
        <v/>
      </c>
      <c r="DC35" s="171" t="str">
        <f>IFERROR(VLOOKUP($B35,'Benchmark Data'!$B:$AAA,DC$1,FALSE)/VLOOKUP($B34,'Benchmark Data'!$B:$AAA,DC$1,FALSE),"")</f>
        <v/>
      </c>
      <c r="DD35" s="171" t="str">
        <f>IFERROR(VLOOKUP($B35,'Benchmark Data'!$B:$AAA,DD$1,FALSE)/VLOOKUP($B34,'Benchmark Data'!$B:$AAA,DD$1,FALSE),"")</f>
        <v/>
      </c>
      <c r="DE35" s="171" t="str">
        <f>IFERROR(VLOOKUP($B35,'Benchmark Data'!$B:$AAA,DE$1,FALSE)/VLOOKUP($B34,'Benchmark Data'!$B:$AAA,DE$1,FALSE),"")</f>
        <v/>
      </c>
      <c r="DF35" s="171" t="str">
        <f>IFERROR(VLOOKUP($B35,'Benchmark Data'!$B:$AAA,DF$1,FALSE)/VLOOKUP($B34,'Benchmark Data'!$B:$AAA,DF$1,FALSE),"")</f>
        <v/>
      </c>
      <c r="DG35" s="171" t="str">
        <f>IFERROR(VLOOKUP($B35,'Benchmark Data'!$B:$AAA,DG$1,FALSE)/VLOOKUP($B34,'Benchmark Data'!$B:$AAA,DG$1,FALSE),"")</f>
        <v/>
      </c>
      <c r="DH35" s="171" t="str">
        <f>IFERROR(VLOOKUP($B35,'Benchmark Data'!$B:$AAA,DH$1,FALSE)/VLOOKUP($B34,'Benchmark Data'!$B:$AAA,DH$1,FALSE),"")</f>
        <v/>
      </c>
      <c r="DI35" s="171" t="str">
        <f>IFERROR(VLOOKUP($B35,'Benchmark Data'!$B:$AAA,DI$1,FALSE)/VLOOKUP($B34,'Benchmark Data'!$B:$AAA,DI$1,FALSE),"")</f>
        <v/>
      </c>
    </row>
    <row r="36" spans="1:113">
      <c r="A36" s="94">
        <f t="shared" si="33"/>
        <v>165</v>
      </c>
      <c r="B36" s="168">
        <f t="shared" si="34"/>
        <v>41060</v>
      </c>
      <c r="C36" s="171" t="str">
        <f>IFERROR(VLOOKUP($B36,'Benchmark Data'!$B:$FF,C$1,FALSE)/VLOOKUP($B35,'Benchmark Data'!$B:$FF,C$1,FALSE),"")</f>
        <v/>
      </c>
      <c r="D36" s="171" t="str">
        <f>IFERROR(VLOOKUP($B36,'Benchmark Data'!$B:$FF,D$1,FALSE)/VLOOKUP($B35,'Benchmark Data'!$B:$FF,D$1,FALSE),"")</f>
        <v/>
      </c>
      <c r="E36" s="171" t="str">
        <f>IFERROR(VLOOKUP($B36,'Benchmark Data'!$B:$FF,E$1,FALSE)/VLOOKUP($B35,'Benchmark Data'!$B:$FF,E$1,FALSE),"")</f>
        <v/>
      </c>
      <c r="F36" s="171" t="str">
        <f>IFERROR(VLOOKUP($B36,'Benchmark Data'!$B:$FF,F$1,FALSE)/VLOOKUP($B35,'Benchmark Data'!$B:$FF,F$1,FALSE),"")</f>
        <v/>
      </c>
      <c r="G36" s="171" t="str">
        <f>IFERROR(VLOOKUP($B36,'Benchmark Data'!$B:$FF,G$1,FALSE)/VLOOKUP($B35,'Benchmark Data'!$B:$FF,G$1,FALSE),"")</f>
        <v/>
      </c>
      <c r="H36" s="171" t="str">
        <f>IFERROR(VLOOKUP($B36,'Benchmark Data'!$B:$FF,H$1,FALSE)/VLOOKUP($B35,'Benchmark Data'!$B:$FF,H$1,FALSE),"")</f>
        <v/>
      </c>
      <c r="I36" s="171" t="str">
        <f>IFERROR(VLOOKUP($B36,'Benchmark Data'!$B:$FF,I$1,FALSE)/VLOOKUP($B35,'Benchmark Data'!$B:$FF,I$1,FALSE),"")</f>
        <v/>
      </c>
      <c r="J36" s="143" t="str">
        <f>IFERROR(VLOOKUP($B36,'Benchmark Data'!$B:$FF,J$1,FALSE)/VLOOKUP($B35,'Benchmark Data'!$B:$FF,J$1,FALSE)*J37,"")</f>
        <v/>
      </c>
      <c r="K36" s="156"/>
      <c r="L36" s="156"/>
      <c r="M36" s="156"/>
      <c r="N36" s="171" t="str">
        <f>IFERROR(VLOOKUP($B36,'Benchmark Data'!$B:$FF,N$1,FALSE)/VLOOKUP($B35,'Benchmark Data'!$B:$FF,N$1,FALSE),"")</f>
        <v/>
      </c>
      <c r="O36" s="171" t="str">
        <f>IFERROR(VLOOKUP($B36,'Benchmark Data'!$B:$FF,O$1,FALSE)/VLOOKUP($B35,'Benchmark Data'!$B:$FF,O$1,FALSE),"")</f>
        <v/>
      </c>
      <c r="P36" s="171" t="str">
        <f>IFERROR(VLOOKUP($B36,'Benchmark Data'!$B:$FF,P$1,FALSE)/VLOOKUP($B35,'Benchmark Data'!$B:$FF,P$1,FALSE),"")</f>
        <v/>
      </c>
      <c r="Q36" s="156">
        <f>IFERROR(VLOOKUP($B36,'Benchmark Data'!$B:$FF,Q$1,FALSE),"")</f>
        <v>0.96954593834020653</v>
      </c>
      <c r="R36" s="156">
        <f>IFERROR(VLOOKUP($B36,'Benchmark Data'!$B:$FF,R$1,FALSE),"")</f>
        <v>0.96954593834020653</v>
      </c>
      <c r="S36" s="156">
        <f>IFERROR(VLOOKUP($B36,'Benchmark Data'!$B:$FF,S$1,FALSE),"")</f>
        <v>0.96954593834020653</v>
      </c>
      <c r="T36" s="156">
        <f>IFERROR(VLOOKUP($B36,'Benchmark Data'!$B:$FF,T$1,FALSE),"")</f>
        <v>0.96954593834020653</v>
      </c>
      <c r="U36" s="156"/>
      <c r="V36" s="171">
        <f>IFERROR(VLOOKUP($B36,'Benchmark Data'!$B:$FF,V$1,FALSE)/VLOOKUP($B35,'Benchmark Data'!$B:$FF,V$1,FALSE),"")</f>
        <v>0.9386008825869927</v>
      </c>
      <c r="W36" s="171" t="str">
        <f>IFERROR(VLOOKUP($B36,'Benchmark Data'!$B:$FF,W$1,FALSE)/VLOOKUP($B35,'Benchmark Data'!$B:$FF,W$1,FALSE),"")</f>
        <v/>
      </c>
      <c r="X36" s="171" t="str">
        <f>IFERROR(VLOOKUP($B36,'Benchmark Data'!$B:$FF,X$1,FALSE)/VLOOKUP($B35,'Benchmark Data'!$B:$FF,X$1,FALSE),"")</f>
        <v/>
      </c>
      <c r="Y36" s="171" t="str">
        <f>IFERROR(VLOOKUP($B36,'Benchmark Data'!$B:$FF,Y$1,FALSE)/VLOOKUP($B35,'Benchmark Data'!$B:$FF,Y$1,FALSE),"")</f>
        <v/>
      </c>
      <c r="Z36" s="171" t="str">
        <f>IFERROR(VLOOKUP($B36,'Benchmark Data'!$B:$FF,Z$1,FALSE)/VLOOKUP($B35,'Benchmark Data'!$B:$FF,Z$1,FALSE),"")</f>
        <v/>
      </c>
      <c r="AA36" s="171" t="str">
        <f>IFERROR(VLOOKUP($B36,'Benchmark Data'!$B:$FF,AA$1,FALSE)/VLOOKUP($B35,'Benchmark Data'!$B:$FF,AA$1,FALSE),"")</f>
        <v/>
      </c>
      <c r="AB36" s="171" t="str">
        <f>IFERROR(VLOOKUP($B36,'Benchmark Data'!$B:$FF,AB$1,FALSE)/VLOOKUP($B35,'Benchmark Data'!$B:$FF,AB$1,FALSE),"")</f>
        <v/>
      </c>
      <c r="AC36" s="171" t="str">
        <f>IFERROR(VLOOKUP($B36,'Benchmark Data'!$B:$FF,AC$1,FALSE)/VLOOKUP($B35,'Benchmark Data'!$B:$FF,AC$1,FALSE),"")</f>
        <v/>
      </c>
      <c r="AD36" s="171" t="str">
        <f>IFERROR(VLOOKUP($B36,'Benchmark Data'!$B:$FF,AD$1,FALSE)/VLOOKUP($B35,'Benchmark Data'!$B:$FF,AD$1,FALSE),"")</f>
        <v/>
      </c>
      <c r="AE36" s="171" t="str">
        <f>IFERROR(VLOOKUP($B36,'Benchmark Data'!$B:$FF,AE$1,FALSE)/VLOOKUP($B35,'Benchmark Data'!$B:$FF,AE$1,FALSE),"")</f>
        <v/>
      </c>
      <c r="AF36" s="171" t="str">
        <f>IFERROR(VLOOKUP($B36,'Benchmark Data'!$B:$FF,AF$1,FALSE)/VLOOKUP($B35,'Benchmark Data'!$B:$FF,AF$1,FALSE),"")</f>
        <v/>
      </c>
      <c r="AG36" s="171" t="str">
        <f>IFERROR(VLOOKUP($B36,'Benchmark Data'!$B:$FF,AG$1,FALSE)/VLOOKUP($B35,'Benchmark Data'!$B:$FF,AG$1,FALSE),"")</f>
        <v/>
      </c>
      <c r="AH36" s="171" t="str">
        <f>IFERROR(VLOOKUP($B36,'Benchmark Data'!$B:$FF,AH$1,FALSE)/VLOOKUP($B35,'Benchmark Data'!$B:$FF,AH$1,FALSE),"")</f>
        <v/>
      </c>
      <c r="AI36" s="171" t="str">
        <f>IFERROR(VLOOKUP($B36,'Benchmark Data'!$B:$FF,AI$1,FALSE)/VLOOKUP($B35,'Benchmark Data'!$B:$FF,AI$1,FALSE),"")</f>
        <v/>
      </c>
      <c r="AJ36" s="171" t="str">
        <f>IFERROR(VLOOKUP($B36,'Benchmark Data'!$B:$FF,AJ$1,FALSE)/VLOOKUP($B35,'Benchmark Data'!$B:$FF,AJ$1,FALSE),"")</f>
        <v/>
      </c>
      <c r="AK36" s="171" t="str">
        <f>IFERROR(VLOOKUP($B36,'Benchmark Data'!$B:$FF,AK$1,FALSE)/VLOOKUP($B35,'Benchmark Data'!$B:$FF,AK$1,FALSE),"")</f>
        <v/>
      </c>
      <c r="AL36" s="171" t="str">
        <f>IFERROR(VLOOKUP($B36,'Benchmark Data'!$B:$FF,AL$1,FALSE)/VLOOKUP($B35,'Benchmark Data'!$B:$FF,AL$1,FALSE),"")</f>
        <v/>
      </c>
      <c r="AM36" s="171" t="str">
        <f>IFERROR(VLOOKUP($B36,'Benchmark Data'!$B:$FF,AM$1,FALSE)/VLOOKUP($B35,'Benchmark Data'!$B:$FF,AM$1,FALSE),"")</f>
        <v/>
      </c>
      <c r="AN36" s="171" t="str">
        <f>IFERROR(VLOOKUP($B36,'Benchmark Data'!$B:$FF,AN$1,FALSE)/VLOOKUP($B35,'Benchmark Data'!$B:$FF,AN$1,FALSE),"")</f>
        <v/>
      </c>
      <c r="AO36" s="171" t="str">
        <f>IFERROR(VLOOKUP($B36,'Benchmark Data'!$B:$FF,AO$1,FALSE)/VLOOKUP($B35,'Benchmark Data'!$B:$FF,AO$1,FALSE),"")</f>
        <v/>
      </c>
      <c r="AP36" s="171" t="str">
        <f>IFERROR(VLOOKUP($B36,'Benchmark Data'!$B:$FF,AP$1,FALSE)/VLOOKUP($B35,'Benchmark Data'!$B:$FF,AP$1,FALSE),"")</f>
        <v/>
      </c>
      <c r="AQ36" s="171" t="str">
        <f>IFERROR(VLOOKUP($B36,'Benchmark Data'!$B:$FF,AQ$1,FALSE)/VLOOKUP($B35,'Benchmark Data'!$B:$FF,AQ$1,FALSE),"")</f>
        <v/>
      </c>
      <c r="AR36" s="171" t="str">
        <f>IFERROR(VLOOKUP($B36,'Benchmark Data'!$B:$FF,AR$1,FALSE)/VLOOKUP($B35,'Benchmark Data'!$B:$FF,AR$1,FALSE),"")</f>
        <v/>
      </c>
      <c r="AS36" s="171" t="str">
        <f>IFERROR(VLOOKUP($B36,'Benchmark Data'!$B:$FF,AS$1,FALSE)/VLOOKUP($B35,'Benchmark Data'!$B:$FF,AS$1,FALSE),"")</f>
        <v/>
      </c>
      <c r="AT36" s="171" t="str">
        <f>IFERROR(VLOOKUP($B36,'Benchmark Data'!$B:$FF,AT$1,FALSE)/VLOOKUP($B35,'Benchmark Data'!$B:$FF,AT$1,FALSE),"")</f>
        <v/>
      </c>
      <c r="AU36" s="171" t="str">
        <f>IFERROR(VLOOKUP($B36,'Benchmark Data'!$B:$FF,AU$1,FALSE)/VLOOKUP($B35,'Benchmark Data'!$B:$FF,AU$1,FALSE),"")</f>
        <v/>
      </c>
      <c r="AV36" s="171" t="str">
        <f>IFERROR(VLOOKUP($B36,'Benchmark Data'!$B:$FF,AV$1,FALSE)/VLOOKUP($B35,'Benchmark Data'!$B:$FF,AV$1,FALSE),"")</f>
        <v/>
      </c>
      <c r="AW36" s="171" t="str">
        <f>IFERROR(VLOOKUP($B36,'Benchmark Data'!$B:$FF,AW$1,FALSE)/VLOOKUP($B35,'Benchmark Data'!$B:$FF,AW$1,FALSE),"")</f>
        <v/>
      </c>
      <c r="AX36" s="171" t="str">
        <f>IFERROR(VLOOKUP($B36,'Benchmark Data'!$B:$FF,AX$1,FALSE)/VLOOKUP($B35,'Benchmark Data'!$B:$FF,AX$1,FALSE),"")</f>
        <v/>
      </c>
      <c r="AY36" s="171" t="str">
        <f>IFERROR(VLOOKUP($B36,'Benchmark Data'!$B:$FF,AY$1,FALSE)/VLOOKUP($B35,'Benchmark Data'!$B:$FF,AY$1,FALSE),"")</f>
        <v/>
      </c>
      <c r="AZ36" s="156"/>
      <c r="BA36" s="156"/>
      <c r="BB36" s="171" t="str">
        <f>IFERROR(VLOOKUP($B36,'Benchmark Data'!$B:$FF,BB$1,FALSE)/VLOOKUP($B35,'Benchmark Data'!$B:$FF,BB$1,FALSE),"")</f>
        <v/>
      </c>
      <c r="BC36" s="171" t="str">
        <f>IFERROR(VLOOKUP($B36,'Benchmark Data'!$B:$FF,BC$1,FALSE)/VLOOKUP($B35,'Benchmark Data'!$B:$FF,BC$1,FALSE),"")</f>
        <v/>
      </c>
      <c r="BD36" s="171" t="str">
        <f>IFERROR(VLOOKUP($B36,'Benchmark Data'!$B:$FF,BD$1,FALSE)/VLOOKUP($B35,'Benchmark Data'!$B:$FF,BD$1,FALSE),"")</f>
        <v/>
      </c>
      <c r="BE36" s="171" t="str">
        <f>IFERROR(VLOOKUP($B36,'Benchmark Data'!$B:$FF,BE$1,FALSE)/VLOOKUP($B35,'Benchmark Data'!$B:$FF,BE$1,FALSE),"")</f>
        <v/>
      </c>
      <c r="BF36" s="171" t="str">
        <f>IFERROR(VLOOKUP($B36,'Benchmark Data'!$B:$FF,BF$1,FALSE)/VLOOKUP($B35,'Benchmark Data'!$B:$FF,BF$1,FALSE),"")</f>
        <v/>
      </c>
      <c r="BG36" s="171" t="str">
        <f>IFERROR(VLOOKUP($B36,'Benchmark Data'!$B:$FF,BG$1,FALSE)/VLOOKUP($B35,'Benchmark Data'!$B:$FF,BG$1,FALSE),"")</f>
        <v/>
      </c>
      <c r="BH36" s="171" t="str">
        <f>IFERROR(VLOOKUP($B36,'Benchmark Data'!$B:$FF,BH$1,FALSE)/VLOOKUP($B35,'Benchmark Data'!$B:$FF,BH$1,FALSE),"")</f>
        <v/>
      </c>
      <c r="BI36" s="171" t="str">
        <f>IFERROR(VLOOKUP($B36,'Benchmark Data'!$B:$FF,BI$1,FALSE)/VLOOKUP($B35,'Benchmark Data'!$B:$FF,BI$1,FALSE),"")</f>
        <v/>
      </c>
      <c r="BJ36" s="171" t="str">
        <f>IFERROR(VLOOKUP($B36,'Benchmark Data'!$B:$FF,BJ$1,FALSE)/VLOOKUP($B35,'Benchmark Data'!$B:$FF,BJ$1,FALSE),"")</f>
        <v/>
      </c>
      <c r="BK36" s="171" t="str">
        <f>IFERROR(VLOOKUP($B36,'Benchmark Data'!$B:$FF,BK$1,FALSE)/VLOOKUP($B35,'Benchmark Data'!$B:$FF,BK$1,FALSE),"")</f>
        <v/>
      </c>
      <c r="BL36" s="171" t="str">
        <f>IFERROR(VLOOKUP($B36,'Benchmark Data'!$B:$FF,BL$1,FALSE)/VLOOKUP($B35,'Benchmark Data'!$B:$FF,BL$1,FALSE),"")</f>
        <v/>
      </c>
      <c r="BM36" s="171" t="str">
        <f>IFERROR(VLOOKUP($B36,'Benchmark Data'!$B:$FF,BM$1,FALSE)/VLOOKUP($B35,'Benchmark Data'!$B:$FF,BM$1,FALSE),"")</f>
        <v/>
      </c>
      <c r="BN36" s="171" t="str">
        <f>IFERROR(VLOOKUP($B36,'Benchmark Data'!$B:$FF,BN$1,FALSE)/VLOOKUP($B35,'Benchmark Data'!$B:$FF,BN$1,FALSE),"")</f>
        <v/>
      </c>
      <c r="BO36" s="171" t="str">
        <f>IFERROR(VLOOKUP($B36,'Benchmark Data'!$B:$FF,BO$1,FALSE)/VLOOKUP($B35,'Benchmark Data'!$B:$FF,BO$1,FALSE),"")</f>
        <v/>
      </c>
      <c r="BP36" s="171" t="str">
        <f>IFERROR(VLOOKUP($B36,'Benchmark Data'!$B:$FF,BP$1,FALSE)/VLOOKUP($B35,'Benchmark Data'!$B:$FF,BP$1,FALSE),"")</f>
        <v/>
      </c>
      <c r="BQ36" s="171" t="str">
        <f>IFERROR(VLOOKUP($B36,'Benchmark Data'!$B:$FF,BQ$1,FALSE)/VLOOKUP($B35,'Benchmark Data'!$B:$FF,BQ$1,FALSE),"")</f>
        <v/>
      </c>
      <c r="BR36" s="171" t="str">
        <f>IFERROR(VLOOKUP($B36,'Benchmark Data'!$B:$FF,BR$1,FALSE)/VLOOKUP($B35,'Benchmark Data'!$B:$FF,BR$1,FALSE),"")</f>
        <v/>
      </c>
      <c r="BS36" s="171" t="str">
        <f>IFERROR(VLOOKUP($B36,'Benchmark Data'!$B:$FF,BS$1,FALSE)/VLOOKUP($B35,'Benchmark Data'!$B:$FF,BS$1,FALSE),"")</f>
        <v/>
      </c>
      <c r="BT36" s="171" t="str">
        <f>IFERROR(VLOOKUP($B36,'Benchmark Data'!$B:$FF,BT$1,FALSE)/VLOOKUP($B35,'Benchmark Data'!$B:$FF,BT$1,FALSE),"")</f>
        <v/>
      </c>
      <c r="BU36" s="171" t="str">
        <f>IFERROR(VLOOKUP($B36,'Benchmark Data'!$B:$FF,BU$1,FALSE)/VLOOKUP($B35,'Benchmark Data'!$B:$FF,BU$1,FALSE),"")</f>
        <v/>
      </c>
      <c r="BV36" s="171" t="str">
        <f>IFERROR(VLOOKUP($B36,'Benchmark Data'!$B:$FF,BV$1,FALSE)/VLOOKUP($B35,'Benchmark Data'!$B:$FF,BV$1,FALSE),"")</f>
        <v/>
      </c>
      <c r="BW36" s="171" t="str">
        <f>IFERROR(VLOOKUP($B36,'Benchmark Data'!$B:$FF,BW$1,FALSE)/VLOOKUP($B35,'Benchmark Data'!$B:$FF,BW$1,FALSE),"")</f>
        <v/>
      </c>
      <c r="BX36" s="171" t="str">
        <f>IFERROR(VLOOKUP($B36,'Benchmark Data'!$B:$FF,BX$1,FALSE)/VLOOKUP($B35,'Benchmark Data'!$B:$FF,BX$1,FALSE),"")</f>
        <v/>
      </c>
      <c r="BY36" s="171" t="str">
        <f>IFERROR(VLOOKUP($B36,'Benchmark Data'!$B:$FF,BY$1,FALSE)/VLOOKUP($B35,'Benchmark Data'!$B:$FF,BY$1,FALSE),"")</f>
        <v/>
      </c>
      <c r="BZ36" s="171" t="str">
        <f>IFERROR(VLOOKUP($B36,'Benchmark Data'!$B:$FF,BZ$1,FALSE)/VLOOKUP($B35,'Benchmark Data'!$B:$FF,BZ$1,FALSE),"")</f>
        <v/>
      </c>
      <c r="CA36" s="171" t="str">
        <f>IFERROR(VLOOKUP($B36,'Benchmark Data'!$B:$FF,CA$1,FALSE)/VLOOKUP($B35,'Benchmark Data'!$B:$FF,CA$1,FALSE),"")</f>
        <v/>
      </c>
      <c r="CB36" s="171" t="str">
        <f>IFERROR(VLOOKUP($B36,'Benchmark Data'!$B:$FF,CB$1,FALSE)/VLOOKUP($B35,'Benchmark Data'!$B:$FF,CB$1,FALSE),"")</f>
        <v/>
      </c>
      <c r="CC36" s="171" t="str">
        <f>IFERROR(VLOOKUP($B36,'Benchmark Data'!$B:$FF,CC$1,FALSE)/VLOOKUP($B35,'Benchmark Data'!$B:$FF,CC$1,FALSE),"")</f>
        <v/>
      </c>
      <c r="CD36" s="171" t="str">
        <f>IFERROR(VLOOKUP($B36,'Benchmark Data'!$B:$FF,CD$1,FALSE)/VLOOKUP($B35,'Benchmark Data'!$B:$FF,CD$1,FALSE),"")</f>
        <v/>
      </c>
      <c r="CE36" s="171" t="str">
        <f>IFERROR(VLOOKUP($B36,'Benchmark Data'!$B:$FF,CE$1,FALSE)/VLOOKUP($B35,'Benchmark Data'!$B:$FF,CE$1,FALSE),"")</f>
        <v/>
      </c>
      <c r="CF36" s="171" t="str">
        <f>IFERROR(VLOOKUP($B36,'Benchmark Data'!$B:$FF,CF$1,FALSE)/VLOOKUP($B35,'Benchmark Data'!$B:$FF,CF$1,FALSE),"")</f>
        <v/>
      </c>
      <c r="CG36" s="171" t="str">
        <f>IFERROR(VLOOKUP($B36,'Benchmark Data'!$B:$FF,CG$1,FALSE)/VLOOKUP($B35,'Benchmark Data'!$B:$FF,CG$1,FALSE),"")</f>
        <v/>
      </c>
      <c r="CH36" s="156"/>
      <c r="CI36" s="171" t="str">
        <f>IFERROR(VLOOKUP($B36,'Benchmark Data'!$B:$FF,CI$1,FALSE)/VLOOKUP($B35,'Benchmark Data'!$B:$FF,CI$1,FALSE),"")</f>
        <v/>
      </c>
      <c r="CJ36" s="171" t="str">
        <f>IFERROR(VLOOKUP($B36,'Benchmark Data'!$B:$FF,CJ$1,FALSE)/VLOOKUP($B35,'Benchmark Data'!$B:$FF,CJ$1,FALSE),"")</f>
        <v/>
      </c>
      <c r="CK36" s="171" t="str">
        <f>IFERROR(VLOOKUP($B36,'Benchmark Data'!$B:$AAA,CK$1,FALSE)/VLOOKUP($B35,'Benchmark Data'!$B:$AAA,CK$1,FALSE),"")</f>
        <v/>
      </c>
      <c r="CL36" s="171" t="str">
        <f>IFERROR(VLOOKUP($B36,'Benchmark Data'!$B:$AAA,CL$1,FALSE)/VLOOKUP($B35,'Benchmark Data'!$B:$AAA,CL$1,FALSE),"")</f>
        <v/>
      </c>
      <c r="CM36" s="171" t="str">
        <f>IFERROR(VLOOKUP($B36,'Benchmark Data'!$B:$AAA,CM$1,FALSE)/VLOOKUP($B35,'Benchmark Data'!$B:$AAA,CM$1,FALSE),"")</f>
        <v/>
      </c>
      <c r="CN36" s="171" t="str">
        <f>IFERROR(VLOOKUP($B36,'Benchmark Data'!$B:$AAA,CN$1,FALSE)/VLOOKUP($B35,'Benchmark Data'!$B:$AAA,CN$1,FALSE),"")</f>
        <v/>
      </c>
      <c r="CO36" s="171" t="str">
        <f>IFERROR(VLOOKUP($B36,'Benchmark Data'!$B:$AAA,CO$1,FALSE)/VLOOKUP($B35,'Benchmark Data'!$B:$AAA,CO$1,FALSE),"")</f>
        <v/>
      </c>
      <c r="CP36" s="171" t="str">
        <f>IFERROR(VLOOKUP($B36,'Benchmark Data'!$B:$AAA,CP$1,FALSE)/VLOOKUP($B35,'Benchmark Data'!$B:$AAA,CP$1,FALSE),"")</f>
        <v/>
      </c>
      <c r="CQ36" s="171" t="str">
        <f>IFERROR(VLOOKUP($B36,'Benchmark Data'!$B:$AAA,CQ$1,FALSE)/VLOOKUP($B35,'Benchmark Data'!$B:$AAA,CQ$1,FALSE),"")</f>
        <v/>
      </c>
      <c r="CR36" s="171" t="str">
        <f>IFERROR(VLOOKUP($B36,'Benchmark Data'!$B:$AAA,CR$1,FALSE)/VLOOKUP($B35,'Benchmark Data'!$B:$AAA,CR$1,FALSE),"")</f>
        <v/>
      </c>
      <c r="CS36" s="171" t="str">
        <f>IFERROR(VLOOKUP($B36,'Benchmark Data'!$B:$AAA,CS$1,FALSE)/VLOOKUP($B35,'Benchmark Data'!$B:$AAA,CS$1,FALSE),"")</f>
        <v/>
      </c>
      <c r="CT36" s="171" t="str">
        <f>IFERROR(VLOOKUP($B36,'Benchmark Data'!$B:$AAA,CT$1,FALSE)/VLOOKUP($B35,'Benchmark Data'!$B:$AAA,CT$1,FALSE),"")</f>
        <v/>
      </c>
      <c r="CU36" s="171" t="str">
        <f>IFERROR(VLOOKUP($B36,'Benchmark Data'!$B:$AAA,CU$1,FALSE)/VLOOKUP($B35,'Benchmark Data'!$B:$AAA,CU$1,FALSE),"")</f>
        <v/>
      </c>
      <c r="CV36" s="171" t="str">
        <f>IFERROR(VLOOKUP($B36,'Benchmark Data'!$B:$AAA,CV$1,FALSE)/VLOOKUP($B35,'Benchmark Data'!$B:$AAA,CV$1,FALSE),"")</f>
        <v/>
      </c>
      <c r="CW36" s="171" t="str">
        <f>IFERROR(VLOOKUP($B36,'Benchmark Data'!$B:$AAA,CW$1,FALSE)/VLOOKUP($B35,'Benchmark Data'!$B:$AAA,CW$1,FALSE),"")</f>
        <v/>
      </c>
      <c r="CX36" s="171" t="str">
        <f>IFERROR(VLOOKUP($B36,'Benchmark Data'!$B:$AAA,CX$1,FALSE)/VLOOKUP($B35,'Benchmark Data'!$B:$AAA,CX$1,FALSE),"")</f>
        <v/>
      </c>
      <c r="CY36" s="171" t="str">
        <f>IFERROR(VLOOKUP($B36,'Benchmark Data'!$B:$AAA,CY$1,FALSE)/VLOOKUP($B35,'Benchmark Data'!$B:$AAA,CY$1,FALSE),"")</f>
        <v/>
      </c>
      <c r="CZ36" s="171" t="str">
        <f>IFERROR(VLOOKUP($B36,'Benchmark Data'!$B:$AAA,CZ$1,FALSE)/VLOOKUP($B35,'Benchmark Data'!$B:$AAA,CZ$1,FALSE),"")</f>
        <v/>
      </c>
      <c r="DA36" s="171" t="str">
        <f>IFERROR(VLOOKUP($B36,'Benchmark Data'!$B:$AAA,DA$1,FALSE)/VLOOKUP($B35,'Benchmark Data'!$B:$AAA,DA$1,FALSE),"")</f>
        <v/>
      </c>
      <c r="DB36" s="171" t="str">
        <f>IFERROR(VLOOKUP($B36,'Benchmark Data'!$B:$AAA,DB$1,FALSE)/VLOOKUP($B35,'Benchmark Data'!$B:$AAA,DB$1,FALSE),"")</f>
        <v/>
      </c>
      <c r="DC36" s="171" t="str">
        <f>IFERROR(VLOOKUP($B36,'Benchmark Data'!$B:$AAA,DC$1,FALSE)/VLOOKUP($B35,'Benchmark Data'!$B:$AAA,DC$1,FALSE),"")</f>
        <v/>
      </c>
      <c r="DD36" s="171" t="str">
        <f>IFERROR(VLOOKUP($B36,'Benchmark Data'!$B:$AAA,DD$1,FALSE)/VLOOKUP($B35,'Benchmark Data'!$B:$AAA,DD$1,FALSE),"")</f>
        <v/>
      </c>
      <c r="DE36" s="171" t="str">
        <f>IFERROR(VLOOKUP($B36,'Benchmark Data'!$B:$AAA,DE$1,FALSE)/VLOOKUP($B35,'Benchmark Data'!$B:$AAA,DE$1,FALSE),"")</f>
        <v/>
      </c>
      <c r="DF36" s="171" t="str">
        <f>IFERROR(VLOOKUP($B36,'Benchmark Data'!$B:$AAA,DF$1,FALSE)/VLOOKUP($B35,'Benchmark Data'!$B:$AAA,DF$1,FALSE),"")</f>
        <v/>
      </c>
      <c r="DG36" s="171" t="str">
        <f>IFERROR(VLOOKUP($B36,'Benchmark Data'!$B:$AAA,DG$1,FALSE)/VLOOKUP($B35,'Benchmark Data'!$B:$AAA,DG$1,FALSE),"")</f>
        <v/>
      </c>
      <c r="DH36" s="171" t="str">
        <f>IFERROR(VLOOKUP($B36,'Benchmark Data'!$B:$AAA,DH$1,FALSE)/VLOOKUP($B35,'Benchmark Data'!$B:$AAA,DH$1,FALSE),"")</f>
        <v/>
      </c>
      <c r="DI36" s="171" t="str">
        <f>IFERROR(VLOOKUP($B36,'Benchmark Data'!$B:$AAA,DI$1,FALSE)/VLOOKUP($B35,'Benchmark Data'!$B:$AAA,DI$1,FALSE),"")</f>
        <v/>
      </c>
    </row>
    <row r="37" spans="1:113">
      <c r="A37" s="94">
        <f t="shared" si="33"/>
        <v>164</v>
      </c>
      <c r="B37" s="168">
        <f t="shared" si="34"/>
        <v>41090</v>
      </c>
      <c r="C37" s="171" t="str">
        <f>IFERROR(VLOOKUP($B37,'Benchmark Data'!$B:$FF,C$1,FALSE)/VLOOKUP($B36,'Benchmark Data'!$B:$FF,C$1,FALSE),"")</f>
        <v/>
      </c>
      <c r="D37" s="171" t="str">
        <f>IFERROR(VLOOKUP($B37,'Benchmark Data'!$B:$FF,D$1,FALSE)/VLOOKUP($B36,'Benchmark Data'!$B:$FF,D$1,FALSE),"")</f>
        <v/>
      </c>
      <c r="E37" s="171" t="str">
        <f>IFERROR(VLOOKUP($B37,'Benchmark Data'!$B:$FF,E$1,FALSE)/VLOOKUP($B36,'Benchmark Data'!$B:$FF,E$1,FALSE),"")</f>
        <v/>
      </c>
      <c r="F37" s="171" t="str">
        <f>IFERROR(VLOOKUP($B37,'Benchmark Data'!$B:$FF,F$1,FALSE)/VLOOKUP($B36,'Benchmark Data'!$B:$FF,F$1,FALSE),"")</f>
        <v/>
      </c>
      <c r="G37" s="171" t="str">
        <f>IFERROR(VLOOKUP($B37,'Benchmark Data'!$B:$FF,G$1,FALSE)/VLOOKUP($B36,'Benchmark Data'!$B:$FF,G$1,FALSE),"")</f>
        <v/>
      </c>
      <c r="H37" s="171" t="str">
        <f>IFERROR(VLOOKUP($B37,'Benchmark Data'!$B:$FF,H$1,FALSE)/VLOOKUP($B36,'Benchmark Data'!$B:$FF,H$1,FALSE),"")</f>
        <v/>
      </c>
      <c r="I37" s="171" t="str">
        <f>IFERROR(VLOOKUP($B37,'Benchmark Data'!$B:$FF,I$1,FALSE)/VLOOKUP($B36,'Benchmark Data'!$B:$FF,I$1,FALSE),"")</f>
        <v/>
      </c>
      <c r="J37" s="143" t="str">
        <f>IFERROR(VLOOKUP($B37,'Benchmark Data'!$B:$FF,J$1,FALSE)/VLOOKUP($B36,'Benchmark Data'!$B:$FF,J$1,FALSE)*J38,"")</f>
        <v/>
      </c>
      <c r="K37" s="156"/>
      <c r="L37" s="156"/>
      <c r="M37" s="156"/>
      <c r="N37" s="171" t="str">
        <f>IFERROR(VLOOKUP($B37,'Benchmark Data'!$B:$FF,N$1,FALSE)/VLOOKUP($B36,'Benchmark Data'!$B:$FF,N$1,FALSE),"")</f>
        <v/>
      </c>
      <c r="O37" s="171" t="str">
        <f>IFERROR(VLOOKUP($B37,'Benchmark Data'!$B:$FF,O$1,FALSE)/VLOOKUP($B36,'Benchmark Data'!$B:$FF,O$1,FALSE),"")</f>
        <v/>
      </c>
      <c r="P37" s="171" t="str">
        <f>IFERROR(VLOOKUP($B37,'Benchmark Data'!$B:$FF,P$1,FALSE)/VLOOKUP($B36,'Benchmark Data'!$B:$FF,P$1,FALSE),"")</f>
        <v/>
      </c>
      <c r="Q37" s="156">
        <f>IFERROR(VLOOKUP($B37,'Benchmark Data'!$B:$FF,Q$1,FALSE),"")</f>
        <v>1.0172809325742875</v>
      </c>
      <c r="R37" s="156">
        <f>IFERROR(VLOOKUP($B37,'Benchmark Data'!$B:$FF,R$1,FALSE),"")</f>
        <v>1.0172809325742875</v>
      </c>
      <c r="S37" s="156">
        <f>IFERROR(VLOOKUP($B37,'Benchmark Data'!$B:$FF,S$1,FALSE),"")</f>
        <v>1.0172809325742875</v>
      </c>
      <c r="T37" s="156">
        <f>IFERROR(VLOOKUP($B37,'Benchmark Data'!$B:$FF,T$1,FALSE),"")</f>
        <v>1.0172809325742875</v>
      </c>
      <c r="U37" s="156"/>
      <c r="V37" s="171">
        <f>IFERROR(VLOOKUP($B37,'Benchmark Data'!$B:$FF,V$1,FALSE)/VLOOKUP($B36,'Benchmark Data'!$B:$FF,V$1,FALSE),"")</f>
        <v>1.0110094741288149</v>
      </c>
      <c r="W37" s="171" t="str">
        <f>IFERROR(VLOOKUP($B37,'Benchmark Data'!$B:$FF,W$1,FALSE)/VLOOKUP($B36,'Benchmark Data'!$B:$FF,W$1,FALSE),"")</f>
        <v/>
      </c>
      <c r="X37" s="171" t="str">
        <f>IFERROR(VLOOKUP($B37,'Benchmark Data'!$B:$FF,X$1,FALSE)/VLOOKUP($B36,'Benchmark Data'!$B:$FF,X$1,FALSE),"")</f>
        <v/>
      </c>
      <c r="Y37" s="171" t="str">
        <f>IFERROR(VLOOKUP($B37,'Benchmark Data'!$B:$FF,Y$1,FALSE)/VLOOKUP($B36,'Benchmark Data'!$B:$FF,Y$1,FALSE),"")</f>
        <v/>
      </c>
      <c r="Z37" s="171" t="str">
        <f>IFERROR(VLOOKUP($B37,'Benchmark Data'!$B:$FF,Z$1,FALSE)/VLOOKUP($B36,'Benchmark Data'!$B:$FF,Z$1,FALSE),"")</f>
        <v/>
      </c>
      <c r="AA37" s="171" t="str">
        <f>IFERROR(VLOOKUP($B37,'Benchmark Data'!$B:$FF,AA$1,FALSE)/VLOOKUP($B36,'Benchmark Data'!$B:$FF,AA$1,FALSE),"")</f>
        <v/>
      </c>
      <c r="AB37" s="171" t="str">
        <f>IFERROR(VLOOKUP($B37,'Benchmark Data'!$B:$FF,AB$1,FALSE)/VLOOKUP($B36,'Benchmark Data'!$B:$FF,AB$1,FALSE),"")</f>
        <v/>
      </c>
      <c r="AC37" s="171" t="str">
        <f>IFERROR(VLOOKUP($B37,'Benchmark Data'!$B:$FF,AC$1,FALSE)/VLOOKUP($B36,'Benchmark Data'!$B:$FF,AC$1,FALSE),"")</f>
        <v/>
      </c>
      <c r="AD37" s="171" t="str">
        <f>IFERROR(VLOOKUP($B37,'Benchmark Data'!$B:$FF,AD$1,FALSE)/VLOOKUP($B36,'Benchmark Data'!$B:$FF,AD$1,FALSE),"")</f>
        <v/>
      </c>
      <c r="AE37" s="171" t="str">
        <f>IFERROR(VLOOKUP($B37,'Benchmark Data'!$B:$FF,AE$1,FALSE)/VLOOKUP($B36,'Benchmark Data'!$B:$FF,AE$1,FALSE),"")</f>
        <v/>
      </c>
      <c r="AF37" s="171" t="str">
        <f>IFERROR(VLOOKUP($B37,'Benchmark Data'!$B:$FF,AF$1,FALSE)/VLOOKUP($B36,'Benchmark Data'!$B:$FF,AF$1,FALSE),"")</f>
        <v/>
      </c>
      <c r="AG37" s="171" t="str">
        <f>IFERROR(VLOOKUP($B37,'Benchmark Data'!$B:$FF,AG$1,FALSE)/VLOOKUP($B36,'Benchmark Data'!$B:$FF,AG$1,FALSE),"")</f>
        <v/>
      </c>
      <c r="AH37" s="171" t="str">
        <f>IFERROR(VLOOKUP($B37,'Benchmark Data'!$B:$FF,AH$1,FALSE)/VLOOKUP($B36,'Benchmark Data'!$B:$FF,AH$1,FALSE),"")</f>
        <v/>
      </c>
      <c r="AI37" s="171" t="str">
        <f>IFERROR(VLOOKUP($B37,'Benchmark Data'!$B:$FF,AI$1,FALSE)/VLOOKUP($B36,'Benchmark Data'!$B:$FF,AI$1,FALSE),"")</f>
        <v/>
      </c>
      <c r="AJ37" s="171" t="str">
        <f>IFERROR(VLOOKUP($B37,'Benchmark Data'!$B:$FF,AJ$1,FALSE)/VLOOKUP($B36,'Benchmark Data'!$B:$FF,AJ$1,FALSE),"")</f>
        <v/>
      </c>
      <c r="AK37" s="171" t="str">
        <f>IFERROR(VLOOKUP($B37,'Benchmark Data'!$B:$FF,AK$1,FALSE)/VLOOKUP($B36,'Benchmark Data'!$B:$FF,AK$1,FALSE),"")</f>
        <v/>
      </c>
      <c r="AL37" s="171" t="str">
        <f>IFERROR(VLOOKUP($B37,'Benchmark Data'!$B:$FF,AL$1,FALSE)/VLOOKUP($B36,'Benchmark Data'!$B:$FF,AL$1,FALSE),"")</f>
        <v/>
      </c>
      <c r="AM37" s="171" t="str">
        <f>IFERROR(VLOOKUP($B37,'Benchmark Data'!$B:$FF,AM$1,FALSE)/VLOOKUP($B36,'Benchmark Data'!$B:$FF,AM$1,FALSE),"")</f>
        <v/>
      </c>
      <c r="AN37" s="171" t="str">
        <f>IFERROR(VLOOKUP($B37,'Benchmark Data'!$B:$FF,AN$1,FALSE)/VLOOKUP($B36,'Benchmark Data'!$B:$FF,AN$1,FALSE),"")</f>
        <v/>
      </c>
      <c r="AO37" s="171" t="str">
        <f>IFERROR(VLOOKUP($B37,'Benchmark Data'!$B:$FF,AO$1,FALSE)/VLOOKUP($B36,'Benchmark Data'!$B:$FF,AO$1,FALSE),"")</f>
        <v/>
      </c>
      <c r="AP37" s="171" t="str">
        <f>IFERROR(VLOOKUP($B37,'Benchmark Data'!$B:$FF,AP$1,FALSE)/VLOOKUP($B36,'Benchmark Data'!$B:$FF,AP$1,FALSE),"")</f>
        <v/>
      </c>
      <c r="AQ37" s="171" t="str">
        <f>IFERROR(VLOOKUP($B37,'Benchmark Data'!$B:$FF,AQ$1,FALSE)/VLOOKUP($B36,'Benchmark Data'!$B:$FF,AQ$1,FALSE),"")</f>
        <v/>
      </c>
      <c r="AR37" s="171" t="str">
        <f>IFERROR(VLOOKUP($B37,'Benchmark Data'!$B:$FF,AR$1,FALSE)/VLOOKUP($B36,'Benchmark Data'!$B:$FF,AR$1,FALSE),"")</f>
        <v/>
      </c>
      <c r="AS37" s="171" t="str">
        <f>IFERROR(VLOOKUP($B37,'Benchmark Data'!$B:$FF,AS$1,FALSE)/VLOOKUP($B36,'Benchmark Data'!$B:$FF,AS$1,FALSE),"")</f>
        <v/>
      </c>
      <c r="AT37" s="171" t="str">
        <f>IFERROR(VLOOKUP($B37,'Benchmark Data'!$B:$FF,AT$1,FALSE)/VLOOKUP($B36,'Benchmark Data'!$B:$FF,AT$1,FALSE),"")</f>
        <v/>
      </c>
      <c r="AU37" s="171" t="str">
        <f>IFERROR(VLOOKUP($B37,'Benchmark Data'!$B:$FF,AU$1,FALSE)/VLOOKUP($B36,'Benchmark Data'!$B:$FF,AU$1,FALSE),"")</f>
        <v/>
      </c>
      <c r="AV37" s="171" t="str">
        <f>IFERROR(VLOOKUP($B37,'Benchmark Data'!$B:$FF,AV$1,FALSE)/VLOOKUP($B36,'Benchmark Data'!$B:$FF,AV$1,FALSE),"")</f>
        <v/>
      </c>
      <c r="AW37" s="171" t="str">
        <f>IFERROR(VLOOKUP($B37,'Benchmark Data'!$B:$FF,AW$1,FALSE)/VLOOKUP($B36,'Benchmark Data'!$B:$FF,AW$1,FALSE),"")</f>
        <v/>
      </c>
      <c r="AX37" s="171" t="str">
        <f>IFERROR(VLOOKUP($B37,'Benchmark Data'!$B:$FF,AX$1,FALSE)/VLOOKUP($B36,'Benchmark Data'!$B:$FF,AX$1,FALSE),"")</f>
        <v/>
      </c>
      <c r="AY37" s="171" t="str">
        <f>IFERROR(VLOOKUP($B37,'Benchmark Data'!$B:$FF,AY$1,FALSE)/VLOOKUP($B36,'Benchmark Data'!$B:$FF,AY$1,FALSE),"")</f>
        <v/>
      </c>
      <c r="AZ37" s="156"/>
      <c r="BA37" s="156"/>
      <c r="BB37" s="171" t="str">
        <f>IFERROR(VLOOKUP($B37,'Benchmark Data'!$B:$FF,BB$1,FALSE)/VLOOKUP($B36,'Benchmark Data'!$B:$FF,BB$1,FALSE),"")</f>
        <v/>
      </c>
      <c r="BC37" s="171" t="str">
        <f>IFERROR(VLOOKUP($B37,'Benchmark Data'!$B:$FF,BC$1,FALSE)/VLOOKUP($B36,'Benchmark Data'!$B:$FF,BC$1,FALSE),"")</f>
        <v/>
      </c>
      <c r="BD37" s="171" t="str">
        <f>IFERROR(VLOOKUP($B37,'Benchmark Data'!$B:$FF,BD$1,FALSE)/VLOOKUP($B36,'Benchmark Data'!$B:$FF,BD$1,FALSE),"")</f>
        <v/>
      </c>
      <c r="BE37" s="171" t="str">
        <f>IFERROR(VLOOKUP($B37,'Benchmark Data'!$B:$FF,BE$1,FALSE)/VLOOKUP($B36,'Benchmark Data'!$B:$FF,BE$1,FALSE),"")</f>
        <v/>
      </c>
      <c r="BF37" s="171" t="str">
        <f>IFERROR(VLOOKUP($B37,'Benchmark Data'!$B:$FF,BF$1,FALSE)/VLOOKUP($B36,'Benchmark Data'!$B:$FF,BF$1,FALSE),"")</f>
        <v/>
      </c>
      <c r="BG37" s="171" t="str">
        <f>IFERROR(VLOOKUP($B37,'Benchmark Data'!$B:$FF,BG$1,FALSE)/VLOOKUP($B36,'Benchmark Data'!$B:$FF,BG$1,FALSE),"")</f>
        <v/>
      </c>
      <c r="BH37" s="171" t="str">
        <f>IFERROR(VLOOKUP($B37,'Benchmark Data'!$B:$FF,BH$1,FALSE)/VLOOKUP($B36,'Benchmark Data'!$B:$FF,BH$1,FALSE),"")</f>
        <v/>
      </c>
      <c r="BI37" s="171" t="str">
        <f>IFERROR(VLOOKUP($B37,'Benchmark Data'!$B:$FF,BI$1,FALSE)/VLOOKUP($B36,'Benchmark Data'!$B:$FF,BI$1,FALSE),"")</f>
        <v/>
      </c>
      <c r="BJ37" s="171" t="str">
        <f>IFERROR(VLOOKUP($B37,'Benchmark Data'!$B:$FF,BJ$1,FALSE)/VLOOKUP($B36,'Benchmark Data'!$B:$FF,BJ$1,FALSE),"")</f>
        <v/>
      </c>
      <c r="BK37" s="171" t="str">
        <f>IFERROR(VLOOKUP($B37,'Benchmark Data'!$B:$FF,BK$1,FALSE)/VLOOKUP($B36,'Benchmark Data'!$B:$FF,BK$1,FALSE),"")</f>
        <v/>
      </c>
      <c r="BL37" s="171" t="str">
        <f>IFERROR(VLOOKUP($B37,'Benchmark Data'!$B:$FF,BL$1,FALSE)/VLOOKUP($B36,'Benchmark Data'!$B:$FF,BL$1,FALSE),"")</f>
        <v/>
      </c>
      <c r="BM37" s="171" t="str">
        <f>IFERROR(VLOOKUP($B37,'Benchmark Data'!$B:$FF,BM$1,FALSE)/VLOOKUP($B36,'Benchmark Data'!$B:$FF,BM$1,FALSE),"")</f>
        <v/>
      </c>
      <c r="BN37" s="171" t="str">
        <f>IFERROR(VLOOKUP($B37,'Benchmark Data'!$B:$FF,BN$1,FALSE)/VLOOKUP($B36,'Benchmark Data'!$B:$FF,BN$1,FALSE),"")</f>
        <v/>
      </c>
      <c r="BO37" s="171" t="str">
        <f>IFERROR(VLOOKUP($B37,'Benchmark Data'!$B:$FF,BO$1,FALSE)/VLOOKUP($B36,'Benchmark Data'!$B:$FF,BO$1,FALSE),"")</f>
        <v/>
      </c>
      <c r="BP37" s="171" t="str">
        <f>IFERROR(VLOOKUP($B37,'Benchmark Data'!$B:$FF,BP$1,FALSE)/VLOOKUP($B36,'Benchmark Data'!$B:$FF,BP$1,FALSE),"")</f>
        <v/>
      </c>
      <c r="BQ37" s="171" t="str">
        <f>IFERROR(VLOOKUP($B37,'Benchmark Data'!$B:$FF,BQ$1,FALSE)/VLOOKUP($B36,'Benchmark Data'!$B:$FF,BQ$1,FALSE),"")</f>
        <v/>
      </c>
      <c r="BR37" s="171" t="str">
        <f>IFERROR(VLOOKUP($B37,'Benchmark Data'!$B:$FF,BR$1,FALSE)/VLOOKUP($B36,'Benchmark Data'!$B:$FF,BR$1,FALSE),"")</f>
        <v/>
      </c>
      <c r="BS37" s="171" t="str">
        <f>IFERROR(VLOOKUP($B37,'Benchmark Data'!$B:$FF,BS$1,FALSE)/VLOOKUP($B36,'Benchmark Data'!$B:$FF,BS$1,FALSE),"")</f>
        <v/>
      </c>
      <c r="BT37" s="171" t="str">
        <f>IFERROR(VLOOKUP($B37,'Benchmark Data'!$B:$FF,BT$1,FALSE)/VLOOKUP($B36,'Benchmark Data'!$B:$FF,BT$1,FALSE),"")</f>
        <v/>
      </c>
      <c r="BU37" s="171" t="str">
        <f>IFERROR(VLOOKUP($B37,'Benchmark Data'!$B:$FF,BU$1,FALSE)/VLOOKUP($B36,'Benchmark Data'!$B:$FF,BU$1,FALSE),"")</f>
        <v/>
      </c>
      <c r="BV37" s="171" t="str">
        <f>IFERROR(VLOOKUP($B37,'Benchmark Data'!$B:$FF,BV$1,FALSE)/VLOOKUP($B36,'Benchmark Data'!$B:$FF,BV$1,FALSE),"")</f>
        <v/>
      </c>
      <c r="BW37" s="171" t="str">
        <f>IFERROR(VLOOKUP($B37,'Benchmark Data'!$B:$FF,BW$1,FALSE)/VLOOKUP($B36,'Benchmark Data'!$B:$FF,BW$1,FALSE),"")</f>
        <v/>
      </c>
      <c r="BX37" s="171" t="str">
        <f>IFERROR(VLOOKUP($B37,'Benchmark Data'!$B:$FF,BX$1,FALSE)/VLOOKUP($B36,'Benchmark Data'!$B:$FF,BX$1,FALSE),"")</f>
        <v/>
      </c>
      <c r="BY37" s="171" t="str">
        <f>IFERROR(VLOOKUP($B37,'Benchmark Data'!$B:$FF,BY$1,FALSE)/VLOOKUP($B36,'Benchmark Data'!$B:$FF,BY$1,FALSE),"")</f>
        <v/>
      </c>
      <c r="BZ37" s="171" t="str">
        <f>IFERROR(VLOOKUP($B37,'Benchmark Data'!$B:$FF,BZ$1,FALSE)/VLOOKUP($B36,'Benchmark Data'!$B:$FF,BZ$1,FALSE),"")</f>
        <v/>
      </c>
      <c r="CA37" s="171" t="str">
        <f>IFERROR(VLOOKUP($B37,'Benchmark Data'!$B:$FF,CA$1,FALSE)/VLOOKUP($B36,'Benchmark Data'!$B:$FF,CA$1,FALSE),"")</f>
        <v/>
      </c>
      <c r="CB37" s="171" t="str">
        <f>IFERROR(VLOOKUP($B37,'Benchmark Data'!$B:$FF,CB$1,FALSE)/VLOOKUP($B36,'Benchmark Data'!$B:$FF,CB$1,FALSE),"")</f>
        <v/>
      </c>
      <c r="CC37" s="171" t="str">
        <f>IFERROR(VLOOKUP($B37,'Benchmark Data'!$B:$FF,CC$1,FALSE)/VLOOKUP($B36,'Benchmark Data'!$B:$FF,CC$1,FALSE),"")</f>
        <v/>
      </c>
      <c r="CD37" s="171" t="str">
        <f>IFERROR(VLOOKUP($B37,'Benchmark Data'!$B:$FF,CD$1,FALSE)/VLOOKUP($B36,'Benchmark Data'!$B:$FF,CD$1,FALSE),"")</f>
        <v/>
      </c>
      <c r="CE37" s="171" t="str">
        <f>IFERROR(VLOOKUP($B37,'Benchmark Data'!$B:$FF,CE$1,FALSE)/VLOOKUP($B36,'Benchmark Data'!$B:$FF,CE$1,FALSE),"")</f>
        <v/>
      </c>
      <c r="CF37" s="171" t="str">
        <f>IFERROR(VLOOKUP($B37,'Benchmark Data'!$B:$FF,CF$1,FALSE)/VLOOKUP($B36,'Benchmark Data'!$B:$FF,CF$1,FALSE),"")</f>
        <v/>
      </c>
      <c r="CG37" s="171" t="str">
        <f>IFERROR(VLOOKUP($B37,'Benchmark Data'!$B:$FF,CG$1,FALSE)/VLOOKUP($B36,'Benchmark Data'!$B:$FF,CG$1,FALSE),"")</f>
        <v/>
      </c>
      <c r="CH37" s="156"/>
      <c r="CI37" s="171" t="str">
        <f>IFERROR(VLOOKUP($B37,'Benchmark Data'!$B:$FF,CI$1,FALSE)/VLOOKUP($B36,'Benchmark Data'!$B:$FF,CI$1,FALSE),"")</f>
        <v/>
      </c>
      <c r="CJ37" s="171" t="str">
        <f>IFERROR(VLOOKUP($B37,'Benchmark Data'!$B:$FF,CJ$1,FALSE)/VLOOKUP($B36,'Benchmark Data'!$B:$FF,CJ$1,FALSE),"")</f>
        <v/>
      </c>
      <c r="CK37" s="171" t="str">
        <f>IFERROR(VLOOKUP($B37,'Benchmark Data'!$B:$AAA,CK$1,FALSE)/VLOOKUP($B36,'Benchmark Data'!$B:$AAA,CK$1,FALSE),"")</f>
        <v/>
      </c>
      <c r="CL37" s="171" t="str">
        <f>IFERROR(VLOOKUP($B37,'Benchmark Data'!$B:$AAA,CL$1,FALSE)/VLOOKUP($B36,'Benchmark Data'!$B:$AAA,CL$1,FALSE),"")</f>
        <v/>
      </c>
      <c r="CM37" s="171" t="str">
        <f>IFERROR(VLOOKUP($B37,'Benchmark Data'!$B:$AAA,CM$1,FALSE)/VLOOKUP($B36,'Benchmark Data'!$B:$AAA,CM$1,FALSE),"")</f>
        <v/>
      </c>
      <c r="CN37" s="171" t="str">
        <f>IFERROR(VLOOKUP($B37,'Benchmark Data'!$B:$AAA,CN$1,FALSE)/VLOOKUP($B36,'Benchmark Data'!$B:$AAA,CN$1,FALSE),"")</f>
        <v/>
      </c>
      <c r="CO37" s="171" t="str">
        <f>IFERROR(VLOOKUP($B37,'Benchmark Data'!$B:$AAA,CO$1,FALSE)/VLOOKUP($B36,'Benchmark Data'!$B:$AAA,CO$1,FALSE),"")</f>
        <v/>
      </c>
      <c r="CP37" s="171" t="str">
        <f>IFERROR(VLOOKUP($B37,'Benchmark Data'!$B:$AAA,CP$1,FALSE)/VLOOKUP($B36,'Benchmark Data'!$B:$AAA,CP$1,FALSE),"")</f>
        <v/>
      </c>
      <c r="CQ37" s="171" t="str">
        <f>IFERROR(VLOOKUP($B37,'Benchmark Data'!$B:$AAA,CQ$1,FALSE)/VLOOKUP($B36,'Benchmark Data'!$B:$AAA,CQ$1,FALSE),"")</f>
        <v/>
      </c>
      <c r="CR37" s="171" t="str">
        <f>IFERROR(VLOOKUP($B37,'Benchmark Data'!$B:$AAA,CR$1,FALSE)/VLOOKUP($B36,'Benchmark Data'!$B:$AAA,CR$1,FALSE),"")</f>
        <v/>
      </c>
      <c r="CS37" s="171" t="str">
        <f>IFERROR(VLOOKUP($B37,'Benchmark Data'!$B:$AAA,CS$1,FALSE)/VLOOKUP($B36,'Benchmark Data'!$B:$AAA,CS$1,FALSE),"")</f>
        <v/>
      </c>
      <c r="CT37" s="171" t="str">
        <f>IFERROR(VLOOKUP($B37,'Benchmark Data'!$B:$AAA,CT$1,FALSE)/VLOOKUP($B36,'Benchmark Data'!$B:$AAA,CT$1,FALSE),"")</f>
        <v/>
      </c>
      <c r="CU37" s="171" t="str">
        <f>IFERROR(VLOOKUP($B37,'Benchmark Data'!$B:$AAA,CU$1,FALSE)/VLOOKUP($B36,'Benchmark Data'!$B:$AAA,CU$1,FALSE),"")</f>
        <v/>
      </c>
      <c r="CV37" s="171" t="str">
        <f>IFERROR(VLOOKUP($B37,'Benchmark Data'!$B:$AAA,CV$1,FALSE)/VLOOKUP($B36,'Benchmark Data'!$B:$AAA,CV$1,FALSE),"")</f>
        <v/>
      </c>
      <c r="CW37" s="171" t="str">
        <f>IFERROR(VLOOKUP($B37,'Benchmark Data'!$B:$AAA,CW$1,FALSE)/VLOOKUP($B36,'Benchmark Data'!$B:$AAA,CW$1,FALSE),"")</f>
        <v/>
      </c>
      <c r="CX37" s="171" t="str">
        <f>IFERROR(VLOOKUP($B37,'Benchmark Data'!$B:$AAA,CX$1,FALSE)/VLOOKUP($B36,'Benchmark Data'!$B:$AAA,CX$1,FALSE),"")</f>
        <v/>
      </c>
      <c r="CY37" s="171" t="str">
        <f>IFERROR(VLOOKUP($B37,'Benchmark Data'!$B:$AAA,CY$1,FALSE)/VLOOKUP($B36,'Benchmark Data'!$B:$AAA,CY$1,FALSE),"")</f>
        <v/>
      </c>
      <c r="CZ37" s="171" t="str">
        <f>IFERROR(VLOOKUP($B37,'Benchmark Data'!$B:$AAA,CZ$1,FALSE)/VLOOKUP($B36,'Benchmark Data'!$B:$AAA,CZ$1,FALSE),"")</f>
        <v/>
      </c>
      <c r="DA37" s="171" t="str">
        <f>IFERROR(VLOOKUP($B37,'Benchmark Data'!$B:$AAA,DA$1,FALSE)/VLOOKUP($B36,'Benchmark Data'!$B:$AAA,DA$1,FALSE),"")</f>
        <v/>
      </c>
      <c r="DB37" s="171" t="str">
        <f>IFERROR(VLOOKUP($B37,'Benchmark Data'!$B:$AAA,DB$1,FALSE)/VLOOKUP($B36,'Benchmark Data'!$B:$AAA,DB$1,FALSE),"")</f>
        <v/>
      </c>
      <c r="DC37" s="171" t="str">
        <f>IFERROR(VLOOKUP($B37,'Benchmark Data'!$B:$AAA,DC$1,FALSE)/VLOOKUP($B36,'Benchmark Data'!$B:$AAA,DC$1,FALSE),"")</f>
        <v/>
      </c>
      <c r="DD37" s="171" t="str">
        <f>IFERROR(VLOOKUP($B37,'Benchmark Data'!$B:$AAA,DD$1,FALSE)/VLOOKUP($B36,'Benchmark Data'!$B:$AAA,DD$1,FALSE),"")</f>
        <v/>
      </c>
      <c r="DE37" s="171" t="str">
        <f>IFERROR(VLOOKUP($B37,'Benchmark Data'!$B:$AAA,DE$1,FALSE)/VLOOKUP($B36,'Benchmark Data'!$B:$AAA,DE$1,FALSE),"")</f>
        <v/>
      </c>
      <c r="DF37" s="171" t="str">
        <f>IFERROR(VLOOKUP($B37,'Benchmark Data'!$B:$AAA,DF$1,FALSE)/VLOOKUP($B36,'Benchmark Data'!$B:$AAA,DF$1,FALSE),"")</f>
        <v/>
      </c>
      <c r="DG37" s="171" t="str">
        <f>IFERROR(VLOOKUP($B37,'Benchmark Data'!$B:$AAA,DG$1,FALSE)/VLOOKUP($B36,'Benchmark Data'!$B:$AAA,DG$1,FALSE),"")</f>
        <v/>
      </c>
      <c r="DH37" s="171" t="str">
        <f>IFERROR(VLOOKUP($B37,'Benchmark Data'!$B:$AAA,DH$1,FALSE)/VLOOKUP($B36,'Benchmark Data'!$B:$AAA,DH$1,FALSE),"")</f>
        <v/>
      </c>
      <c r="DI37" s="171" t="str">
        <f>IFERROR(VLOOKUP($B37,'Benchmark Data'!$B:$AAA,DI$1,FALSE)/VLOOKUP($B36,'Benchmark Data'!$B:$AAA,DI$1,FALSE),"")</f>
        <v/>
      </c>
    </row>
    <row r="38" spans="1:113">
      <c r="A38" s="94">
        <f t="shared" si="33"/>
        <v>163</v>
      </c>
      <c r="B38" s="168">
        <f t="shared" si="34"/>
        <v>41121</v>
      </c>
      <c r="C38" s="171" t="str">
        <f>IFERROR(VLOOKUP($B38,'Benchmark Data'!$B:$FF,C$1,FALSE)/VLOOKUP($B37,'Benchmark Data'!$B:$FF,C$1,FALSE),"")</f>
        <v/>
      </c>
      <c r="D38" s="171" t="str">
        <f>IFERROR(VLOOKUP($B38,'Benchmark Data'!$B:$FF,D$1,FALSE)/VLOOKUP($B37,'Benchmark Data'!$B:$FF,D$1,FALSE),"")</f>
        <v/>
      </c>
      <c r="E38" s="171" t="str">
        <f>IFERROR(VLOOKUP($B38,'Benchmark Data'!$B:$FF,E$1,FALSE)/VLOOKUP($B37,'Benchmark Data'!$B:$FF,E$1,FALSE),"")</f>
        <v/>
      </c>
      <c r="F38" s="171" t="str">
        <f>IFERROR(VLOOKUP($B38,'Benchmark Data'!$B:$FF,F$1,FALSE)/VLOOKUP($B37,'Benchmark Data'!$B:$FF,F$1,FALSE),"")</f>
        <v/>
      </c>
      <c r="G38" s="171" t="str">
        <f>IFERROR(VLOOKUP($B38,'Benchmark Data'!$B:$FF,G$1,FALSE)/VLOOKUP($B37,'Benchmark Data'!$B:$FF,G$1,FALSE),"")</f>
        <v/>
      </c>
      <c r="H38" s="171" t="str">
        <f>IFERROR(VLOOKUP($B38,'Benchmark Data'!$B:$FF,H$1,FALSE)/VLOOKUP($B37,'Benchmark Data'!$B:$FF,H$1,FALSE),"")</f>
        <v/>
      </c>
      <c r="I38" s="171" t="str">
        <f>IFERROR(VLOOKUP($B38,'Benchmark Data'!$B:$FF,I$1,FALSE)/VLOOKUP($B37,'Benchmark Data'!$B:$FF,I$1,FALSE),"")</f>
        <v/>
      </c>
      <c r="J38" s="143" t="str">
        <f>IFERROR(VLOOKUP($B38,'Benchmark Data'!$B:$FF,J$1,FALSE)/VLOOKUP($B37,'Benchmark Data'!$B:$FF,J$1,FALSE)*J39,"")</f>
        <v/>
      </c>
      <c r="K38" s="156"/>
      <c r="L38" s="156"/>
      <c r="M38" s="156"/>
      <c r="N38" s="171" t="str">
        <f>IFERROR(VLOOKUP($B38,'Benchmark Data'!$B:$FF,N$1,FALSE)/VLOOKUP($B37,'Benchmark Data'!$B:$FF,N$1,FALSE),"")</f>
        <v/>
      </c>
      <c r="O38" s="171" t="str">
        <f>IFERROR(VLOOKUP($B38,'Benchmark Data'!$B:$FF,O$1,FALSE)/VLOOKUP($B37,'Benchmark Data'!$B:$FF,O$1,FALSE),"")</f>
        <v/>
      </c>
      <c r="P38" s="171" t="str">
        <f>IFERROR(VLOOKUP($B38,'Benchmark Data'!$B:$FF,P$1,FALSE)/VLOOKUP($B37,'Benchmark Data'!$B:$FF,P$1,FALSE),"")</f>
        <v/>
      </c>
      <c r="Q38" s="156">
        <f>IFERROR(VLOOKUP($B38,'Benchmark Data'!$B:$FF,Q$1,FALSE),"")</f>
        <v>1.0197621513509276</v>
      </c>
      <c r="R38" s="156">
        <f>IFERROR(VLOOKUP($B38,'Benchmark Data'!$B:$FF,R$1,FALSE),"")</f>
        <v>1.0197621513509276</v>
      </c>
      <c r="S38" s="156">
        <f>IFERROR(VLOOKUP($B38,'Benchmark Data'!$B:$FF,S$1,FALSE),"")</f>
        <v>1.0197621513509276</v>
      </c>
      <c r="T38" s="156">
        <f>IFERROR(VLOOKUP($B38,'Benchmark Data'!$B:$FF,T$1,FALSE),"")</f>
        <v>1.0197621513509276</v>
      </c>
      <c r="U38" s="156"/>
      <c r="V38" s="171">
        <f>IFERROR(VLOOKUP($B38,'Benchmark Data'!$B:$FF,V$1,FALSE)/VLOOKUP($B37,'Benchmark Data'!$B:$FF,V$1,FALSE),"")</f>
        <v>1.0080032812080699</v>
      </c>
      <c r="W38" s="171">
        <f>IFERROR(VLOOKUP($B38,'Benchmark Data'!$B:$FF,W$1,FALSE)/VLOOKUP($B37,'Benchmark Data'!$B:$FF,W$1,FALSE),"")</f>
        <v>1.0080032812080699</v>
      </c>
      <c r="X38" s="171">
        <f>IFERROR(VLOOKUP($B38,'Benchmark Data'!$B:$FF,X$1,FALSE)/VLOOKUP($B37,'Benchmark Data'!$B:$FF,X$1,FALSE),"")</f>
        <v>1.0080032812080699</v>
      </c>
      <c r="Y38" s="171">
        <f>IFERROR(VLOOKUP($B38,'Benchmark Data'!$B:$FF,Y$1,FALSE)/VLOOKUP($B37,'Benchmark Data'!$B:$FF,Y$1,FALSE),"")</f>
        <v>1.0080032812080699</v>
      </c>
      <c r="Z38" s="171" t="str">
        <f>IFERROR(VLOOKUP($B38,'Benchmark Data'!$B:$FF,Z$1,FALSE)/VLOOKUP($B37,'Benchmark Data'!$B:$FF,Z$1,FALSE),"")</f>
        <v/>
      </c>
      <c r="AA38" s="171" t="str">
        <f>IFERROR(VLOOKUP($B38,'Benchmark Data'!$B:$FF,AA$1,FALSE)/VLOOKUP($B37,'Benchmark Data'!$B:$FF,AA$1,FALSE),"")</f>
        <v/>
      </c>
      <c r="AB38" s="171" t="str">
        <f>IFERROR(VLOOKUP($B38,'Benchmark Data'!$B:$FF,AB$1,FALSE)/VLOOKUP($B37,'Benchmark Data'!$B:$FF,AB$1,FALSE),"")</f>
        <v/>
      </c>
      <c r="AC38" s="171" t="str">
        <f>IFERROR(VLOOKUP($B38,'Benchmark Data'!$B:$FF,AC$1,FALSE)/VLOOKUP($B37,'Benchmark Data'!$B:$FF,AC$1,FALSE),"")</f>
        <v/>
      </c>
      <c r="AD38" s="171" t="str">
        <f>IFERROR(VLOOKUP($B38,'Benchmark Data'!$B:$FF,AD$1,FALSE)/VLOOKUP($B37,'Benchmark Data'!$B:$FF,AD$1,FALSE),"")</f>
        <v/>
      </c>
      <c r="AE38" s="171" t="str">
        <f>IFERROR(VLOOKUP($B38,'Benchmark Data'!$B:$FF,AE$1,FALSE)/VLOOKUP($B37,'Benchmark Data'!$B:$FF,AE$1,FALSE),"")</f>
        <v/>
      </c>
      <c r="AF38" s="171" t="str">
        <f>IFERROR(VLOOKUP($B38,'Benchmark Data'!$B:$FF,AF$1,FALSE)/VLOOKUP($B37,'Benchmark Data'!$B:$FF,AF$1,FALSE),"")</f>
        <v/>
      </c>
      <c r="AG38" s="171" t="str">
        <f>IFERROR(VLOOKUP($B38,'Benchmark Data'!$B:$FF,AG$1,FALSE)/VLOOKUP($B37,'Benchmark Data'!$B:$FF,AG$1,FALSE),"")</f>
        <v/>
      </c>
      <c r="AH38" s="171" t="str">
        <f>IFERROR(VLOOKUP($B38,'Benchmark Data'!$B:$FF,AH$1,FALSE)/VLOOKUP($B37,'Benchmark Data'!$B:$FF,AH$1,FALSE),"")</f>
        <v/>
      </c>
      <c r="AI38" s="171" t="str">
        <f>IFERROR(VLOOKUP($B38,'Benchmark Data'!$B:$FF,AI$1,FALSE)/VLOOKUP($B37,'Benchmark Data'!$B:$FF,AI$1,FALSE),"")</f>
        <v/>
      </c>
      <c r="AJ38" s="171" t="str">
        <f>IFERROR(VLOOKUP($B38,'Benchmark Data'!$B:$FF,AJ$1,FALSE)/VLOOKUP($B37,'Benchmark Data'!$B:$FF,AJ$1,FALSE),"")</f>
        <v/>
      </c>
      <c r="AK38" s="171" t="str">
        <f>IFERROR(VLOOKUP($B38,'Benchmark Data'!$B:$FF,AK$1,FALSE)/VLOOKUP($B37,'Benchmark Data'!$B:$FF,AK$1,FALSE),"")</f>
        <v/>
      </c>
      <c r="AL38" s="171" t="str">
        <f>IFERROR(VLOOKUP($B38,'Benchmark Data'!$B:$FF,AL$1,FALSE)/VLOOKUP($B37,'Benchmark Data'!$B:$FF,AL$1,FALSE),"")</f>
        <v/>
      </c>
      <c r="AM38" s="171" t="str">
        <f>IFERROR(VLOOKUP($B38,'Benchmark Data'!$B:$FF,AM$1,FALSE)/VLOOKUP($B37,'Benchmark Data'!$B:$FF,AM$1,FALSE),"")</f>
        <v/>
      </c>
      <c r="AN38" s="171" t="str">
        <f>IFERROR(VLOOKUP($B38,'Benchmark Data'!$B:$FF,AN$1,FALSE)/VLOOKUP($B37,'Benchmark Data'!$B:$FF,AN$1,FALSE),"")</f>
        <v/>
      </c>
      <c r="AO38" s="171" t="str">
        <f>IFERROR(VLOOKUP($B38,'Benchmark Data'!$B:$FF,AO$1,FALSE)/VLOOKUP($B37,'Benchmark Data'!$B:$FF,AO$1,FALSE),"")</f>
        <v/>
      </c>
      <c r="AP38" s="171" t="str">
        <f>IFERROR(VLOOKUP($B38,'Benchmark Data'!$B:$FF,AP$1,FALSE)/VLOOKUP($B37,'Benchmark Data'!$B:$FF,AP$1,FALSE),"")</f>
        <v/>
      </c>
      <c r="AQ38" s="171" t="str">
        <f>IFERROR(VLOOKUP($B38,'Benchmark Data'!$B:$FF,AQ$1,FALSE)/VLOOKUP($B37,'Benchmark Data'!$B:$FF,AQ$1,FALSE),"")</f>
        <v/>
      </c>
      <c r="AR38" s="171" t="str">
        <f>IFERROR(VLOOKUP($B38,'Benchmark Data'!$B:$FF,AR$1,FALSE)/VLOOKUP($B37,'Benchmark Data'!$B:$FF,AR$1,FALSE),"")</f>
        <v/>
      </c>
      <c r="AS38" s="171" t="str">
        <f>IFERROR(VLOOKUP($B38,'Benchmark Data'!$B:$FF,AS$1,FALSE)/VLOOKUP($B37,'Benchmark Data'!$B:$FF,AS$1,FALSE),"")</f>
        <v/>
      </c>
      <c r="AT38" s="171" t="str">
        <f>IFERROR(VLOOKUP($B38,'Benchmark Data'!$B:$FF,AT$1,FALSE)/VLOOKUP($B37,'Benchmark Data'!$B:$FF,AT$1,FALSE),"")</f>
        <v/>
      </c>
      <c r="AU38" s="171" t="str">
        <f>IFERROR(VLOOKUP($B38,'Benchmark Data'!$B:$FF,AU$1,FALSE)/VLOOKUP($B37,'Benchmark Data'!$B:$FF,AU$1,FALSE),"")</f>
        <v/>
      </c>
      <c r="AV38" s="171" t="str">
        <f>IFERROR(VLOOKUP($B38,'Benchmark Data'!$B:$FF,AV$1,FALSE)/VLOOKUP($B37,'Benchmark Data'!$B:$FF,AV$1,FALSE),"")</f>
        <v/>
      </c>
      <c r="AW38" s="171" t="str">
        <f>IFERROR(VLOOKUP($B38,'Benchmark Data'!$B:$FF,AW$1,FALSE)/VLOOKUP($B37,'Benchmark Data'!$B:$FF,AW$1,FALSE),"")</f>
        <v/>
      </c>
      <c r="AX38" s="171" t="str">
        <f>IFERROR(VLOOKUP($B38,'Benchmark Data'!$B:$FF,AX$1,FALSE)/VLOOKUP($B37,'Benchmark Data'!$B:$FF,AX$1,FALSE),"")</f>
        <v/>
      </c>
      <c r="AY38" s="171" t="str">
        <f>IFERROR(VLOOKUP($B38,'Benchmark Data'!$B:$FF,AY$1,FALSE)/VLOOKUP($B37,'Benchmark Data'!$B:$FF,AY$1,FALSE),"")</f>
        <v/>
      </c>
      <c r="AZ38" s="156"/>
      <c r="BA38" s="156"/>
      <c r="BB38" s="171" t="str">
        <f>IFERROR(VLOOKUP($B38,'Benchmark Data'!$B:$FF,BB$1,FALSE)/VLOOKUP($B37,'Benchmark Data'!$B:$FF,BB$1,FALSE),"")</f>
        <v/>
      </c>
      <c r="BC38" s="171" t="str">
        <f>IFERROR(VLOOKUP($B38,'Benchmark Data'!$B:$FF,BC$1,FALSE)/VLOOKUP($B37,'Benchmark Data'!$B:$FF,BC$1,FALSE),"")</f>
        <v/>
      </c>
      <c r="BD38" s="171" t="str">
        <f>IFERROR(VLOOKUP($B38,'Benchmark Data'!$B:$FF,BD$1,FALSE)/VLOOKUP($B37,'Benchmark Data'!$B:$FF,BD$1,FALSE),"")</f>
        <v/>
      </c>
      <c r="BE38" s="171" t="str">
        <f>IFERROR(VLOOKUP($B38,'Benchmark Data'!$B:$FF,BE$1,FALSE)/VLOOKUP($B37,'Benchmark Data'!$B:$FF,BE$1,FALSE),"")</f>
        <v/>
      </c>
      <c r="BF38" s="171" t="str">
        <f>IFERROR(VLOOKUP($B38,'Benchmark Data'!$B:$FF,BF$1,FALSE)/VLOOKUP($B37,'Benchmark Data'!$B:$FF,BF$1,FALSE),"")</f>
        <v/>
      </c>
      <c r="BG38" s="171" t="str">
        <f>IFERROR(VLOOKUP($B38,'Benchmark Data'!$B:$FF,BG$1,FALSE)/VLOOKUP($B37,'Benchmark Data'!$B:$FF,BG$1,FALSE),"")</f>
        <v/>
      </c>
      <c r="BH38" s="171" t="str">
        <f>IFERROR(VLOOKUP($B38,'Benchmark Data'!$B:$FF,BH$1,FALSE)/VLOOKUP($B37,'Benchmark Data'!$B:$FF,BH$1,FALSE),"")</f>
        <v/>
      </c>
      <c r="BI38" s="171" t="str">
        <f>IFERROR(VLOOKUP($B38,'Benchmark Data'!$B:$FF,BI$1,FALSE)/VLOOKUP($B37,'Benchmark Data'!$B:$FF,BI$1,FALSE),"")</f>
        <v/>
      </c>
      <c r="BJ38" s="171" t="str">
        <f>IFERROR(VLOOKUP($B38,'Benchmark Data'!$B:$FF,BJ$1,FALSE)/VLOOKUP($B37,'Benchmark Data'!$B:$FF,BJ$1,FALSE),"")</f>
        <v/>
      </c>
      <c r="BK38" s="171" t="str">
        <f>IFERROR(VLOOKUP($B38,'Benchmark Data'!$B:$FF,BK$1,FALSE)/VLOOKUP($B37,'Benchmark Data'!$B:$FF,BK$1,FALSE),"")</f>
        <v/>
      </c>
      <c r="BL38" s="171" t="str">
        <f>IFERROR(VLOOKUP($B38,'Benchmark Data'!$B:$FF,BL$1,FALSE)/VLOOKUP($B37,'Benchmark Data'!$B:$FF,BL$1,FALSE),"")</f>
        <v/>
      </c>
      <c r="BM38" s="171" t="str">
        <f>IFERROR(VLOOKUP($B38,'Benchmark Data'!$B:$FF,BM$1,FALSE)/VLOOKUP($B37,'Benchmark Data'!$B:$FF,BM$1,FALSE),"")</f>
        <v/>
      </c>
      <c r="BN38" s="171" t="str">
        <f>IFERROR(VLOOKUP($B38,'Benchmark Data'!$B:$FF,BN$1,FALSE)/VLOOKUP($B37,'Benchmark Data'!$B:$FF,BN$1,FALSE),"")</f>
        <v/>
      </c>
      <c r="BO38" s="171" t="str">
        <f>IFERROR(VLOOKUP($B38,'Benchmark Data'!$B:$FF,BO$1,FALSE)/VLOOKUP($B37,'Benchmark Data'!$B:$FF,BO$1,FALSE),"")</f>
        <v/>
      </c>
      <c r="BP38" s="171" t="str">
        <f>IFERROR(VLOOKUP($B38,'Benchmark Data'!$B:$FF,BP$1,FALSE)/VLOOKUP($B37,'Benchmark Data'!$B:$FF,BP$1,FALSE),"")</f>
        <v/>
      </c>
      <c r="BQ38" s="171" t="str">
        <f>IFERROR(VLOOKUP($B38,'Benchmark Data'!$B:$FF,BQ$1,FALSE)/VLOOKUP($B37,'Benchmark Data'!$B:$FF,BQ$1,FALSE),"")</f>
        <v/>
      </c>
      <c r="BR38" s="171" t="str">
        <f>IFERROR(VLOOKUP($B38,'Benchmark Data'!$B:$FF,BR$1,FALSE)/VLOOKUP($B37,'Benchmark Data'!$B:$FF,BR$1,FALSE),"")</f>
        <v/>
      </c>
      <c r="BS38" s="171" t="str">
        <f>IFERROR(VLOOKUP($B38,'Benchmark Data'!$B:$FF,BS$1,FALSE)/VLOOKUP($B37,'Benchmark Data'!$B:$FF,BS$1,FALSE),"")</f>
        <v/>
      </c>
      <c r="BT38" s="171" t="str">
        <f>IFERROR(VLOOKUP($B38,'Benchmark Data'!$B:$FF,BT$1,FALSE)/VLOOKUP($B37,'Benchmark Data'!$B:$FF,BT$1,FALSE),"")</f>
        <v/>
      </c>
      <c r="BU38" s="171" t="str">
        <f>IFERROR(VLOOKUP($B38,'Benchmark Data'!$B:$FF,BU$1,FALSE)/VLOOKUP($B37,'Benchmark Data'!$B:$FF,BU$1,FALSE),"")</f>
        <v/>
      </c>
      <c r="BV38" s="171" t="str">
        <f>IFERROR(VLOOKUP($B38,'Benchmark Data'!$B:$FF,BV$1,FALSE)/VLOOKUP($B37,'Benchmark Data'!$B:$FF,BV$1,FALSE),"")</f>
        <v/>
      </c>
      <c r="BW38" s="171" t="str">
        <f>IFERROR(VLOOKUP($B38,'Benchmark Data'!$B:$FF,BW$1,FALSE)/VLOOKUP($B37,'Benchmark Data'!$B:$FF,BW$1,FALSE),"")</f>
        <v/>
      </c>
      <c r="BX38" s="171" t="str">
        <f>IFERROR(VLOOKUP($B38,'Benchmark Data'!$B:$FF,BX$1,FALSE)/VLOOKUP($B37,'Benchmark Data'!$B:$FF,BX$1,FALSE),"")</f>
        <v/>
      </c>
      <c r="BY38" s="171" t="str">
        <f>IFERROR(VLOOKUP($B38,'Benchmark Data'!$B:$FF,BY$1,FALSE)/VLOOKUP($B37,'Benchmark Data'!$B:$FF,BY$1,FALSE),"")</f>
        <v/>
      </c>
      <c r="BZ38" s="171" t="str">
        <f>IFERROR(VLOOKUP($B38,'Benchmark Data'!$B:$FF,BZ$1,FALSE)/VLOOKUP($B37,'Benchmark Data'!$B:$FF,BZ$1,FALSE),"")</f>
        <v/>
      </c>
      <c r="CA38" s="171" t="str">
        <f>IFERROR(VLOOKUP($B38,'Benchmark Data'!$B:$FF,CA$1,FALSE)/VLOOKUP($B37,'Benchmark Data'!$B:$FF,CA$1,FALSE),"")</f>
        <v/>
      </c>
      <c r="CB38" s="171" t="str">
        <f>IFERROR(VLOOKUP($B38,'Benchmark Data'!$B:$FF,CB$1,FALSE)/VLOOKUP($B37,'Benchmark Data'!$B:$FF,CB$1,FALSE),"")</f>
        <v/>
      </c>
      <c r="CC38" s="171" t="str">
        <f>IFERROR(VLOOKUP($B38,'Benchmark Data'!$B:$FF,CC$1,FALSE)/VLOOKUP($B37,'Benchmark Data'!$B:$FF,CC$1,FALSE),"")</f>
        <v/>
      </c>
      <c r="CD38" s="171" t="str">
        <f>IFERROR(VLOOKUP($B38,'Benchmark Data'!$B:$FF,CD$1,FALSE)/VLOOKUP($B37,'Benchmark Data'!$B:$FF,CD$1,FALSE),"")</f>
        <v/>
      </c>
      <c r="CE38" s="171" t="str">
        <f>IFERROR(VLOOKUP($B38,'Benchmark Data'!$B:$FF,CE$1,FALSE)/VLOOKUP($B37,'Benchmark Data'!$B:$FF,CE$1,FALSE),"")</f>
        <v/>
      </c>
      <c r="CF38" s="171" t="str">
        <f>IFERROR(VLOOKUP($B38,'Benchmark Data'!$B:$FF,CF$1,FALSE)/VLOOKUP($B37,'Benchmark Data'!$B:$FF,CF$1,FALSE),"")</f>
        <v/>
      </c>
      <c r="CG38" s="171" t="str">
        <f>IFERROR(VLOOKUP($B38,'Benchmark Data'!$B:$FF,CG$1,FALSE)/VLOOKUP($B37,'Benchmark Data'!$B:$FF,CG$1,FALSE),"")</f>
        <v/>
      </c>
      <c r="CH38" s="156"/>
      <c r="CI38" s="171" t="str">
        <f>IFERROR(VLOOKUP($B38,'Benchmark Data'!$B:$FF,CI$1,FALSE)/VLOOKUP($B37,'Benchmark Data'!$B:$FF,CI$1,FALSE),"")</f>
        <v/>
      </c>
      <c r="CJ38" s="171" t="str">
        <f>IFERROR(VLOOKUP($B38,'Benchmark Data'!$B:$FF,CJ$1,FALSE)/VLOOKUP($B37,'Benchmark Data'!$B:$FF,CJ$1,FALSE),"")</f>
        <v/>
      </c>
      <c r="CK38" s="171" t="str">
        <f>IFERROR(VLOOKUP($B38,'Benchmark Data'!$B:$AAA,CK$1,FALSE)/VLOOKUP($B37,'Benchmark Data'!$B:$AAA,CK$1,FALSE),"")</f>
        <v/>
      </c>
      <c r="CL38" s="171" t="str">
        <f>IFERROR(VLOOKUP($B38,'Benchmark Data'!$B:$AAA,CL$1,FALSE)/VLOOKUP($B37,'Benchmark Data'!$B:$AAA,CL$1,FALSE),"")</f>
        <v/>
      </c>
      <c r="CM38" s="171" t="str">
        <f>IFERROR(VLOOKUP($B38,'Benchmark Data'!$B:$AAA,CM$1,FALSE)/VLOOKUP($B37,'Benchmark Data'!$B:$AAA,CM$1,FALSE),"")</f>
        <v/>
      </c>
      <c r="CN38" s="171" t="str">
        <f>IFERROR(VLOOKUP($B38,'Benchmark Data'!$B:$AAA,CN$1,FALSE)/VLOOKUP($B37,'Benchmark Data'!$B:$AAA,CN$1,FALSE),"")</f>
        <v/>
      </c>
      <c r="CO38" s="171" t="str">
        <f>IFERROR(VLOOKUP($B38,'Benchmark Data'!$B:$AAA,CO$1,FALSE)/VLOOKUP($B37,'Benchmark Data'!$B:$AAA,CO$1,FALSE),"")</f>
        <v/>
      </c>
      <c r="CP38" s="171" t="str">
        <f>IFERROR(VLOOKUP($B38,'Benchmark Data'!$B:$AAA,CP$1,FALSE)/VLOOKUP($B37,'Benchmark Data'!$B:$AAA,CP$1,FALSE),"")</f>
        <v/>
      </c>
      <c r="CQ38" s="171" t="str">
        <f>IFERROR(VLOOKUP($B38,'Benchmark Data'!$B:$AAA,CQ$1,FALSE)/VLOOKUP($B37,'Benchmark Data'!$B:$AAA,CQ$1,FALSE),"")</f>
        <v/>
      </c>
      <c r="CR38" s="171" t="str">
        <f>IFERROR(VLOOKUP($B38,'Benchmark Data'!$B:$AAA,CR$1,FALSE)/VLOOKUP($B37,'Benchmark Data'!$B:$AAA,CR$1,FALSE),"")</f>
        <v/>
      </c>
      <c r="CS38" s="171" t="str">
        <f>IFERROR(VLOOKUP($B38,'Benchmark Data'!$B:$AAA,CS$1,FALSE)/VLOOKUP($B37,'Benchmark Data'!$B:$AAA,CS$1,FALSE),"")</f>
        <v/>
      </c>
      <c r="CT38" s="171" t="str">
        <f>IFERROR(VLOOKUP($B38,'Benchmark Data'!$B:$AAA,CT$1,FALSE)/VLOOKUP($B37,'Benchmark Data'!$B:$AAA,CT$1,FALSE),"")</f>
        <v/>
      </c>
      <c r="CU38" s="171" t="str">
        <f>IFERROR(VLOOKUP($B38,'Benchmark Data'!$B:$AAA,CU$1,FALSE)/VLOOKUP($B37,'Benchmark Data'!$B:$AAA,CU$1,FALSE),"")</f>
        <v/>
      </c>
      <c r="CV38" s="171" t="str">
        <f>IFERROR(VLOOKUP($B38,'Benchmark Data'!$B:$AAA,CV$1,FALSE)/VLOOKUP($B37,'Benchmark Data'!$B:$AAA,CV$1,FALSE),"")</f>
        <v/>
      </c>
      <c r="CW38" s="171" t="str">
        <f>IFERROR(VLOOKUP($B38,'Benchmark Data'!$B:$AAA,CW$1,FALSE)/VLOOKUP($B37,'Benchmark Data'!$B:$AAA,CW$1,FALSE),"")</f>
        <v/>
      </c>
      <c r="CX38" s="171" t="str">
        <f>IFERROR(VLOOKUP($B38,'Benchmark Data'!$B:$AAA,CX$1,FALSE)/VLOOKUP($B37,'Benchmark Data'!$B:$AAA,CX$1,FALSE),"")</f>
        <v/>
      </c>
      <c r="CY38" s="171" t="str">
        <f>IFERROR(VLOOKUP($B38,'Benchmark Data'!$B:$AAA,CY$1,FALSE)/VLOOKUP($B37,'Benchmark Data'!$B:$AAA,CY$1,FALSE),"")</f>
        <v/>
      </c>
      <c r="CZ38" s="171" t="str">
        <f>IFERROR(VLOOKUP($B38,'Benchmark Data'!$B:$AAA,CZ$1,FALSE)/VLOOKUP($B37,'Benchmark Data'!$B:$AAA,CZ$1,FALSE),"")</f>
        <v/>
      </c>
      <c r="DA38" s="171" t="str">
        <f>IFERROR(VLOOKUP($B38,'Benchmark Data'!$B:$AAA,DA$1,FALSE)/VLOOKUP($B37,'Benchmark Data'!$B:$AAA,DA$1,FALSE),"")</f>
        <v/>
      </c>
      <c r="DB38" s="171" t="str">
        <f>IFERROR(VLOOKUP($B38,'Benchmark Data'!$B:$AAA,DB$1,FALSE)/VLOOKUP($B37,'Benchmark Data'!$B:$AAA,DB$1,FALSE),"")</f>
        <v/>
      </c>
      <c r="DC38" s="171" t="str">
        <f>IFERROR(VLOOKUP($B38,'Benchmark Data'!$B:$AAA,DC$1,FALSE)/VLOOKUP($B37,'Benchmark Data'!$B:$AAA,DC$1,FALSE),"")</f>
        <v/>
      </c>
      <c r="DD38" s="171" t="str">
        <f>IFERROR(VLOOKUP($B38,'Benchmark Data'!$B:$AAA,DD$1,FALSE)/VLOOKUP($B37,'Benchmark Data'!$B:$AAA,DD$1,FALSE),"")</f>
        <v/>
      </c>
      <c r="DE38" s="171" t="str">
        <f>IFERROR(VLOOKUP($B38,'Benchmark Data'!$B:$AAA,DE$1,FALSE)/VLOOKUP($B37,'Benchmark Data'!$B:$AAA,DE$1,FALSE),"")</f>
        <v/>
      </c>
      <c r="DF38" s="171" t="str">
        <f>IFERROR(VLOOKUP($B38,'Benchmark Data'!$B:$AAA,DF$1,FALSE)/VLOOKUP($B37,'Benchmark Data'!$B:$AAA,DF$1,FALSE),"")</f>
        <v/>
      </c>
      <c r="DG38" s="171" t="str">
        <f>IFERROR(VLOOKUP($B38,'Benchmark Data'!$B:$AAA,DG$1,FALSE)/VLOOKUP($B37,'Benchmark Data'!$B:$AAA,DG$1,FALSE),"")</f>
        <v/>
      </c>
      <c r="DH38" s="171" t="str">
        <f>IFERROR(VLOOKUP($B38,'Benchmark Data'!$B:$AAA,DH$1,FALSE)/VLOOKUP($B37,'Benchmark Data'!$B:$AAA,DH$1,FALSE),"")</f>
        <v/>
      </c>
      <c r="DI38" s="171" t="str">
        <f>IFERROR(VLOOKUP($B38,'Benchmark Data'!$B:$AAA,DI$1,FALSE)/VLOOKUP($B37,'Benchmark Data'!$B:$AAA,DI$1,FALSE),"")</f>
        <v/>
      </c>
    </row>
    <row r="39" spans="1:113">
      <c r="A39" s="94">
        <f t="shared" si="33"/>
        <v>162</v>
      </c>
      <c r="B39" s="168">
        <f t="shared" si="34"/>
        <v>41152</v>
      </c>
      <c r="C39" s="171" t="str">
        <f>IFERROR(VLOOKUP($B39,'Benchmark Data'!$B:$FF,C$1,FALSE)/VLOOKUP($B38,'Benchmark Data'!$B:$FF,C$1,FALSE),"")</f>
        <v/>
      </c>
      <c r="D39" s="171" t="str">
        <f>IFERROR(VLOOKUP($B39,'Benchmark Data'!$B:$FF,D$1,FALSE)/VLOOKUP($B38,'Benchmark Data'!$B:$FF,D$1,FALSE),"")</f>
        <v/>
      </c>
      <c r="E39" s="171" t="str">
        <f>IFERROR(VLOOKUP($B39,'Benchmark Data'!$B:$FF,E$1,FALSE)/VLOOKUP($B38,'Benchmark Data'!$B:$FF,E$1,FALSE),"")</f>
        <v/>
      </c>
      <c r="F39" s="171" t="str">
        <f>IFERROR(VLOOKUP($B39,'Benchmark Data'!$B:$FF,F$1,FALSE)/VLOOKUP($B38,'Benchmark Data'!$B:$FF,F$1,FALSE),"")</f>
        <v/>
      </c>
      <c r="G39" s="171" t="str">
        <f>IFERROR(VLOOKUP($B39,'Benchmark Data'!$B:$FF,G$1,FALSE)/VLOOKUP($B38,'Benchmark Data'!$B:$FF,G$1,FALSE),"")</f>
        <v/>
      </c>
      <c r="H39" s="171" t="str">
        <f>IFERROR(VLOOKUP($B39,'Benchmark Data'!$B:$FF,H$1,FALSE)/VLOOKUP($B38,'Benchmark Data'!$B:$FF,H$1,FALSE),"")</f>
        <v/>
      </c>
      <c r="I39" s="171" t="str">
        <f>IFERROR(VLOOKUP($B39,'Benchmark Data'!$B:$FF,I$1,FALSE)/VLOOKUP($B38,'Benchmark Data'!$B:$FF,I$1,FALSE),"")</f>
        <v/>
      </c>
      <c r="J39" s="143" t="str">
        <f>IFERROR(VLOOKUP($B39,'Benchmark Data'!$B:$FF,J$1,FALSE)/VLOOKUP($B38,'Benchmark Data'!$B:$FF,J$1,FALSE)*J40,"")</f>
        <v/>
      </c>
      <c r="K39" s="156"/>
      <c r="L39" s="156"/>
      <c r="M39" s="156"/>
      <c r="N39" s="171" t="str">
        <f>IFERROR(VLOOKUP($B39,'Benchmark Data'!$B:$FF,N$1,FALSE)/VLOOKUP($B38,'Benchmark Data'!$B:$FF,N$1,FALSE),"")</f>
        <v/>
      </c>
      <c r="O39" s="171" t="str">
        <f>IFERROR(VLOOKUP($B39,'Benchmark Data'!$B:$FF,O$1,FALSE)/VLOOKUP($B38,'Benchmark Data'!$B:$FF,O$1,FALSE),"")</f>
        <v/>
      </c>
      <c r="P39" s="171" t="str">
        <f>IFERROR(VLOOKUP($B39,'Benchmark Data'!$B:$FF,P$1,FALSE)/VLOOKUP($B38,'Benchmark Data'!$B:$FF,P$1,FALSE),"")</f>
        <v/>
      </c>
      <c r="Q39" s="156">
        <f>IFERROR(VLOOKUP($B39,'Benchmark Data'!$B:$FF,Q$1,FALSE),"")</f>
        <v>1.0093878154965863</v>
      </c>
      <c r="R39" s="156">
        <f>IFERROR(VLOOKUP($B39,'Benchmark Data'!$B:$FF,R$1,FALSE),"")</f>
        <v>1.0093878154965863</v>
      </c>
      <c r="S39" s="156">
        <f>IFERROR(VLOOKUP($B39,'Benchmark Data'!$B:$FF,S$1,FALSE),"")</f>
        <v>1.0093878154965863</v>
      </c>
      <c r="T39" s="156">
        <f>IFERROR(VLOOKUP($B39,'Benchmark Data'!$B:$FF,T$1,FALSE),"")</f>
        <v>1.0093878154965863</v>
      </c>
      <c r="U39" s="156"/>
      <c r="V39" s="171">
        <f>IFERROR(VLOOKUP($B39,'Benchmark Data'!$B:$FF,V$1,FALSE)/VLOOKUP($B38,'Benchmark Data'!$B:$FF,V$1,FALSE),"")</f>
        <v>1.0264771859235673</v>
      </c>
      <c r="W39" s="171">
        <f>IFERROR(VLOOKUP($B39,'Benchmark Data'!$B:$FF,W$1,FALSE)/VLOOKUP($B38,'Benchmark Data'!$B:$FF,W$1,FALSE),"")</f>
        <v>1.0264771859235673</v>
      </c>
      <c r="X39" s="171">
        <f>IFERROR(VLOOKUP($B39,'Benchmark Data'!$B:$FF,X$1,FALSE)/VLOOKUP($B38,'Benchmark Data'!$B:$FF,X$1,FALSE),"")</f>
        <v>1.0264771859235673</v>
      </c>
      <c r="Y39" s="171">
        <f>IFERROR(VLOOKUP($B39,'Benchmark Data'!$B:$FF,Y$1,FALSE)/VLOOKUP($B38,'Benchmark Data'!$B:$FF,Y$1,FALSE),"")</f>
        <v>1.0264771859235673</v>
      </c>
      <c r="Z39" s="171" t="str">
        <f>IFERROR(VLOOKUP($B39,'Benchmark Data'!$B:$FF,Z$1,FALSE)/VLOOKUP($B38,'Benchmark Data'!$B:$FF,Z$1,FALSE),"")</f>
        <v/>
      </c>
      <c r="AA39" s="171" t="str">
        <f>IFERROR(VLOOKUP($B39,'Benchmark Data'!$B:$FF,AA$1,FALSE)/VLOOKUP($B38,'Benchmark Data'!$B:$FF,AA$1,FALSE),"")</f>
        <v/>
      </c>
      <c r="AB39" s="171" t="str">
        <f>IFERROR(VLOOKUP($B39,'Benchmark Data'!$B:$FF,AB$1,FALSE)/VLOOKUP($B38,'Benchmark Data'!$B:$FF,AB$1,FALSE),"")</f>
        <v/>
      </c>
      <c r="AC39" s="171" t="str">
        <f>IFERROR(VLOOKUP($B39,'Benchmark Data'!$B:$FF,AC$1,FALSE)/VLOOKUP($B38,'Benchmark Data'!$B:$FF,AC$1,FALSE),"")</f>
        <v/>
      </c>
      <c r="AD39" s="171" t="str">
        <f>IFERROR(VLOOKUP($B39,'Benchmark Data'!$B:$FF,AD$1,FALSE)/VLOOKUP($B38,'Benchmark Data'!$B:$FF,AD$1,FALSE),"")</f>
        <v/>
      </c>
      <c r="AE39" s="171" t="str">
        <f>IFERROR(VLOOKUP($B39,'Benchmark Data'!$B:$FF,AE$1,FALSE)/VLOOKUP($B38,'Benchmark Data'!$B:$FF,AE$1,FALSE),"")</f>
        <v/>
      </c>
      <c r="AF39" s="171" t="str">
        <f>IFERROR(VLOOKUP($B39,'Benchmark Data'!$B:$FF,AF$1,FALSE)/VLOOKUP($B38,'Benchmark Data'!$B:$FF,AF$1,FALSE),"")</f>
        <v/>
      </c>
      <c r="AG39" s="171" t="str">
        <f>IFERROR(VLOOKUP($B39,'Benchmark Data'!$B:$FF,AG$1,FALSE)/VLOOKUP($B38,'Benchmark Data'!$B:$FF,AG$1,FALSE),"")</f>
        <v/>
      </c>
      <c r="AH39" s="171" t="str">
        <f>IFERROR(VLOOKUP($B39,'Benchmark Data'!$B:$FF,AH$1,FALSE)/VLOOKUP($B38,'Benchmark Data'!$B:$FF,AH$1,FALSE),"")</f>
        <v/>
      </c>
      <c r="AI39" s="171" t="str">
        <f>IFERROR(VLOOKUP($B39,'Benchmark Data'!$B:$FF,AI$1,FALSE)/VLOOKUP($B38,'Benchmark Data'!$B:$FF,AI$1,FALSE),"")</f>
        <v/>
      </c>
      <c r="AJ39" s="171" t="str">
        <f>IFERROR(VLOOKUP($B39,'Benchmark Data'!$B:$FF,AJ$1,FALSE)/VLOOKUP($B38,'Benchmark Data'!$B:$FF,AJ$1,FALSE),"")</f>
        <v/>
      </c>
      <c r="AK39" s="171" t="str">
        <f>IFERROR(VLOOKUP($B39,'Benchmark Data'!$B:$FF,AK$1,FALSE)/VLOOKUP($B38,'Benchmark Data'!$B:$FF,AK$1,FALSE),"")</f>
        <v/>
      </c>
      <c r="AL39" s="171" t="str">
        <f>IFERROR(VLOOKUP($B39,'Benchmark Data'!$B:$FF,AL$1,FALSE)/VLOOKUP($B38,'Benchmark Data'!$B:$FF,AL$1,FALSE),"")</f>
        <v/>
      </c>
      <c r="AM39" s="171" t="str">
        <f>IFERROR(VLOOKUP($B39,'Benchmark Data'!$B:$FF,AM$1,FALSE)/VLOOKUP($B38,'Benchmark Data'!$B:$FF,AM$1,FALSE),"")</f>
        <v/>
      </c>
      <c r="AN39" s="171" t="str">
        <f>IFERROR(VLOOKUP($B39,'Benchmark Data'!$B:$FF,AN$1,FALSE)/VLOOKUP($B38,'Benchmark Data'!$B:$FF,AN$1,FALSE),"")</f>
        <v/>
      </c>
      <c r="AO39" s="171" t="str">
        <f>IFERROR(VLOOKUP($B39,'Benchmark Data'!$B:$FF,AO$1,FALSE)/VLOOKUP($B38,'Benchmark Data'!$B:$FF,AO$1,FALSE),"")</f>
        <v/>
      </c>
      <c r="AP39" s="171" t="str">
        <f>IFERROR(VLOOKUP($B39,'Benchmark Data'!$B:$FF,AP$1,FALSE)/VLOOKUP($B38,'Benchmark Data'!$B:$FF,AP$1,FALSE),"")</f>
        <v/>
      </c>
      <c r="AQ39" s="171" t="str">
        <f>IFERROR(VLOOKUP($B39,'Benchmark Data'!$B:$FF,AQ$1,FALSE)/VLOOKUP($B38,'Benchmark Data'!$B:$FF,AQ$1,FALSE),"")</f>
        <v/>
      </c>
      <c r="AR39" s="171" t="str">
        <f>IFERROR(VLOOKUP($B39,'Benchmark Data'!$B:$FF,AR$1,FALSE)/VLOOKUP($B38,'Benchmark Data'!$B:$FF,AR$1,FALSE),"")</f>
        <v/>
      </c>
      <c r="AS39" s="171" t="str">
        <f>IFERROR(VLOOKUP($B39,'Benchmark Data'!$B:$FF,AS$1,FALSE)/VLOOKUP($B38,'Benchmark Data'!$B:$FF,AS$1,FALSE),"")</f>
        <v/>
      </c>
      <c r="AT39" s="171" t="str">
        <f>IFERROR(VLOOKUP($B39,'Benchmark Data'!$B:$FF,AT$1,FALSE)/VLOOKUP($B38,'Benchmark Data'!$B:$FF,AT$1,FALSE),"")</f>
        <v/>
      </c>
      <c r="AU39" s="171" t="str">
        <f>IFERROR(VLOOKUP($B39,'Benchmark Data'!$B:$FF,AU$1,FALSE)/VLOOKUP($B38,'Benchmark Data'!$B:$FF,AU$1,FALSE),"")</f>
        <v/>
      </c>
      <c r="AV39" s="171" t="str">
        <f>IFERROR(VLOOKUP($B39,'Benchmark Data'!$B:$FF,AV$1,FALSE)/VLOOKUP($B38,'Benchmark Data'!$B:$FF,AV$1,FALSE),"")</f>
        <v/>
      </c>
      <c r="AW39" s="171" t="str">
        <f>IFERROR(VLOOKUP($B39,'Benchmark Data'!$B:$FF,AW$1,FALSE)/VLOOKUP($B38,'Benchmark Data'!$B:$FF,AW$1,FALSE),"")</f>
        <v/>
      </c>
      <c r="AX39" s="171" t="str">
        <f>IFERROR(VLOOKUP($B39,'Benchmark Data'!$B:$FF,AX$1,FALSE)/VLOOKUP($B38,'Benchmark Data'!$B:$FF,AX$1,FALSE),"")</f>
        <v/>
      </c>
      <c r="AY39" s="171" t="str">
        <f>IFERROR(VLOOKUP($B39,'Benchmark Data'!$B:$FF,AY$1,FALSE)/VLOOKUP($B38,'Benchmark Data'!$B:$FF,AY$1,FALSE),"")</f>
        <v/>
      </c>
      <c r="AZ39" s="156"/>
      <c r="BA39" s="156"/>
      <c r="BB39" s="171" t="str">
        <f>IFERROR(VLOOKUP($B39,'Benchmark Data'!$B:$FF,BB$1,FALSE)/VLOOKUP($B38,'Benchmark Data'!$B:$FF,BB$1,FALSE),"")</f>
        <v/>
      </c>
      <c r="BC39" s="171" t="str">
        <f>IFERROR(VLOOKUP($B39,'Benchmark Data'!$B:$FF,BC$1,FALSE)/VLOOKUP($B38,'Benchmark Data'!$B:$FF,BC$1,FALSE),"")</f>
        <v/>
      </c>
      <c r="BD39" s="171" t="str">
        <f>IFERROR(VLOOKUP($B39,'Benchmark Data'!$B:$FF,BD$1,FALSE)/VLOOKUP($B38,'Benchmark Data'!$B:$FF,BD$1,FALSE),"")</f>
        <v/>
      </c>
      <c r="BE39" s="171" t="str">
        <f>IFERROR(VLOOKUP($B39,'Benchmark Data'!$B:$FF,BE$1,FALSE)/VLOOKUP($B38,'Benchmark Data'!$B:$FF,BE$1,FALSE),"")</f>
        <v/>
      </c>
      <c r="BF39" s="171" t="str">
        <f>IFERROR(VLOOKUP($B39,'Benchmark Data'!$B:$FF,BF$1,FALSE)/VLOOKUP($B38,'Benchmark Data'!$B:$FF,BF$1,FALSE),"")</f>
        <v/>
      </c>
      <c r="BG39" s="171" t="str">
        <f>IFERROR(VLOOKUP($B39,'Benchmark Data'!$B:$FF,BG$1,FALSE)/VLOOKUP($B38,'Benchmark Data'!$B:$FF,BG$1,FALSE),"")</f>
        <v/>
      </c>
      <c r="BH39" s="171" t="str">
        <f>IFERROR(VLOOKUP($B39,'Benchmark Data'!$B:$FF,BH$1,FALSE)/VLOOKUP($B38,'Benchmark Data'!$B:$FF,BH$1,FALSE),"")</f>
        <v/>
      </c>
      <c r="BI39" s="171" t="str">
        <f>IFERROR(VLOOKUP($B39,'Benchmark Data'!$B:$FF,BI$1,FALSE)/VLOOKUP($B38,'Benchmark Data'!$B:$FF,BI$1,FALSE),"")</f>
        <v/>
      </c>
      <c r="BJ39" s="171" t="str">
        <f>IFERROR(VLOOKUP($B39,'Benchmark Data'!$B:$FF,BJ$1,FALSE)/VLOOKUP($B38,'Benchmark Data'!$B:$FF,BJ$1,FALSE),"")</f>
        <v/>
      </c>
      <c r="BK39" s="171" t="str">
        <f>IFERROR(VLOOKUP($B39,'Benchmark Data'!$B:$FF,BK$1,FALSE)/VLOOKUP($B38,'Benchmark Data'!$B:$FF,BK$1,FALSE),"")</f>
        <v/>
      </c>
      <c r="BL39" s="171" t="str">
        <f>IFERROR(VLOOKUP($B39,'Benchmark Data'!$B:$FF,BL$1,FALSE)/VLOOKUP($B38,'Benchmark Data'!$B:$FF,BL$1,FALSE),"")</f>
        <v/>
      </c>
      <c r="BM39" s="171" t="str">
        <f>IFERROR(VLOOKUP($B39,'Benchmark Data'!$B:$FF,BM$1,FALSE)/VLOOKUP($B38,'Benchmark Data'!$B:$FF,BM$1,FALSE),"")</f>
        <v/>
      </c>
      <c r="BN39" s="171" t="str">
        <f>IFERROR(VLOOKUP($B39,'Benchmark Data'!$B:$FF,BN$1,FALSE)/VLOOKUP($B38,'Benchmark Data'!$B:$FF,BN$1,FALSE),"")</f>
        <v/>
      </c>
      <c r="BO39" s="171" t="str">
        <f>IFERROR(VLOOKUP($B39,'Benchmark Data'!$B:$FF,BO$1,FALSE)/VLOOKUP($B38,'Benchmark Data'!$B:$FF,BO$1,FALSE),"")</f>
        <v/>
      </c>
      <c r="BP39" s="171" t="str">
        <f>IFERROR(VLOOKUP($B39,'Benchmark Data'!$B:$FF,BP$1,FALSE)/VLOOKUP($B38,'Benchmark Data'!$B:$FF,BP$1,FALSE),"")</f>
        <v/>
      </c>
      <c r="BQ39" s="171" t="str">
        <f>IFERROR(VLOOKUP($B39,'Benchmark Data'!$B:$FF,BQ$1,FALSE)/VLOOKUP($B38,'Benchmark Data'!$B:$FF,BQ$1,FALSE),"")</f>
        <v/>
      </c>
      <c r="BR39" s="171" t="str">
        <f>IFERROR(VLOOKUP($B39,'Benchmark Data'!$B:$FF,BR$1,FALSE)/VLOOKUP($B38,'Benchmark Data'!$B:$FF,BR$1,FALSE),"")</f>
        <v/>
      </c>
      <c r="BS39" s="171" t="str">
        <f>IFERROR(VLOOKUP($B39,'Benchmark Data'!$B:$FF,BS$1,FALSE)/VLOOKUP($B38,'Benchmark Data'!$B:$FF,BS$1,FALSE),"")</f>
        <v/>
      </c>
      <c r="BT39" s="171" t="str">
        <f>IFERROR(VLOOKUP($B39,'Benchmark Data'!$B:$FF,BT$1,FALSE)/VLOOKUP($B38,'Benchmark Data'!$B:$FF,BT$1,FALSE),"")</f>
        <v/>
      </c>
      <c r="BU39" s="171" t="str">
        <f>IFERROR(VLOOKUP($B39,'Benchmark Data'!$B:$FF,BU$1,FALSE)/VLOOKUP($B38,'Benchmark Data'!$B:$FF,BU$1,FALSE),"")</f>
        <v/>
      </c>
      <c r="BV39" s="171" t="str">
        <f>IFERROR(VLOOKUP($B39,'Benchmark Data'!$B:$FF,BV$1,FALSE)/VLOOKUP($B38,'Benchmark Data'!$B:$FF,BV$1,FALSE),"")</f>
        <v/>
      </c>
      <c r="BW39" s="171" t="str">
        <f>IFERROR(VLOOKUP($B39,'Benchmark Data'!$B:$FF,BW$1,FALSE)/VLOOKUP($B38,'Benchmark Data'!$B:$FF,BW$1,FALSE),"")</f>
        <v/>
      </c>
      <c r="BX39" s="171" t="str">
        <f>IFERROR(VLOOKUP($B39,'Benchmark Data'!$B:$FF,BX$1,FALSE)/VLOOKUP($B38,'Benchmark Data'!$B:$FF,BX$1,FALSE),"")</f>
        <v/>
      </c>
      <c r="BY39" s="171" t="str">
        <f>IFERROR(VLOOKUP($B39,'Benchmark Data'!$B:$FF,BY$1,FALSE)/VLOOKUP($B38,'Benchmark Data'!$B:$FF,BY$1,FALSE),"")</f>
        <v/>
      </c>
      <c r="BZ39" s="171" t="str">
        <f>IFERROR(VLOOKUP($B39,'Benchmark Data'!$B:$FF,BZ$1,FALSE)/VLOOKUP($B38,'Benchmark Data'!$B:$FF,BZ$1,FALSE),"")</f>
        <v/>
      </c>
      <c r="CA39" s="171" t="str">
        <f>IFERROR(VLOOKUP($B39,'Benchmark Data'!$B:$FF,CA$1,FALSE)/VLOOKUP($B38,'Benchmark Data'!$B:$FF,CA$1,FALSE),"")</f>
        <v/>
      </c>
      <c r="CB39" s="171" t="str">
        <f>IFERROR(VLOOKUP($B39,'Benchmark Data'!$B:$FF,CB$1,FALSE)/VLOOKUP($B38,'Benchmark Data'!$B:$FF,CB$1,FALSE),"")</f>
        <v/>
      </c>
      <c r="CC39" s="171" t="str">
        <f>IFERROR(VLOOKUP($B39,'Benchmark Data'!$B:$FF,CC$1,FALSE)/VLOOKUP($B38,'Benchmark Data'!$B:$FF,CC$1,FALSE),"")</f>
        <v/>
      </c>
      <c r="CD39" s="171" t="str">
        <f>IFERROR(VLOOKUP($B39,'Benchmark Data'!$B:$FF,CD$1,FALSE)/VLOOKUP($B38,'Benchmark Data'!$B:$FF,CD$1,FALSE),"")</f>
        <v/>
      </c>
      <c r="CE39" s="171" t="str">
        <f>IFERROR(VLOOKUP($B39,'Benchmark Data'!$B:$FF,CE$1,FALSE)/VLOOKUP($B38,'Benchmark Data'!$B:$FF,CE$1,FALSE),"")</f>
        <v/>
      </c>
      <c r="CF39" s="171" t="str">
        <f>IFERROR(VLOOKUP($B39,'Benchmark Data'!$B:$FF,CF$1,FALSE)/VLOOKUP($B38,'Benchmark Data'!$B:$FF,CF$1,FALSE),"")</f>
        <v/>
      </c>
      <c r="CG39" s="171" t="str">
        <f>IFERROR(VLOOKUP($B39,'Benchmark Data'!$B:$FF,CG$1,FALSE)/VLOOKUP($B38,'Benchmark Data'!$B:$FF,CG$1,FALSE),"")</f>
        <v/>
      </c>
      <c r="CH39" s="156"/>
      <c r="CI39" s="171" t="str">
        <f>IFERROR(VLOOKUP($B39,'Benchmark Data'!$B:$FF,CI$1,FALSE)/VLOOKUP($B38,'Benchmark Data'!$B:$FF,CI$1,FALSE),"")</f>
        <v/>
      </c>
      <c r="CJ39" s="171" t="str">
        <f>IFERROR(VLOOKUP($B39,'Benchmark Data'!$B:$FF,CJ$1,FALSE)/VLOOKUP($B38,'Benchmark Data'!$B:$FF,CJ$1,FALSE),"")</f>
        <v/>
      </c>
      <c r="CK39" s="171" t="str">
        <f>IFERROR(VLOOKUP($B39,'Benchmark Data'!$B:$AAA,CK$1,FALSE)/VLOOKUP($B38,'Benchmark Data'!$B:$AAA,CK$1,FALSE),"")</f>
        <v/>
      </c>
      <c r="CL39" s="171" t="str">
        <f>IFERROR(VLOOKUP($B39,'Benchmark Data'!$B:$AAA,CL$1,FALSE)/VLOOKUP($B38,'Benchmark Data'!$B:$AAA,CL$1,FALSE),"")</f>
        <v/>
      </c>
      <c r="CM39" s="171" t="str">
        <f>IFERROR(VLOOKUP($B39,'Benchmark Data'!$B:$AAA,CM$1,FALSE)/VLOOKUP($B38,'Benchmark Data'!$B:$AAA,CM$1,FALSE),"")</f>
        <v/>
      </c>
      <c r="CN39" s="171" t="str">
        <f>IFERROR(VLOOKUP($B39,'Benchmark Data'!$B:$AAA,CN$1,FALSE)/VLOOKUP($B38,'Benchmark Data'!$B:$AAA,CN$1,FALSE),"")</f>
        <v/>
      </c>
      <c r="CO39" s="171" t="str">
        <f>IFERROR(VLOOKUP($B39,'Benchmark Data'!$B:$AAA,CO$1,FALSE)/VLOOKUP($B38,'Benchmark Data'!$B:$AAA,CO$1,FALSE),"")</f>
        <v/>
      </c>
      <c r="CP39" s="171" t="str">
        <f>IFERROR(VLOOKUP($B39,'Benchmark Data'!$B:$AAA,CP$1,FALSE)/VLOOKUP($B38,'Benchmark Data'!$B:$AAA,CP$1,FALSE),"")</f>
        <v/>
      </c>
      <c r="CQ39" s="171" t="str">
        <f>IFERROR(VLOOKUP($B39,'Benchmark Data'!$B:$AAA,CQ$1,FALSE)/VLOOKUP($B38,'Benchmark Data'!$B:$AAA,CQ$1,FALSE),"")</f>
        <v/>
      </c>
      <c r="CR39" s="171" t="str">
        <f>IFERROR(VLOOKUP($B39,'Benchmark Data'!$B:$AAA,CR$1,FALSE)/VLOOKUP($B38,'Benchmark Data'!$B:$AAA,CR$1,FALSE),"")</f>
        <v/>
      </c>
      <c r="CS39" s="171" t="str">
        <f>IFERROR(VLOOKUP($B39,'Benchmark Data'!$B:$AAA,CS$1,FALSE)/VLOOKUP($B38,'Benchmark Data'!$B:$AAA,CS$1,FALSE),"")</f>
        <v/>
      </c>
      <c r="CT39" s="171" t="str">
        <f>IFERROR(VLOOKUP($B39,'Benchmark Data'!$B:$AAA,CT$1,FALSE)/VLOOKUP($B38,'Benchmark Data'!$B:$AAA,CT$1,FALSE),"")</f>
        <v/>
      </c>
      <c r="CU39" s="171" t="str">
        <f>IFERROR(VLOOKUP($B39,'Benchmark Data'!$B:$AAA,CU$1,FALSE)/VLOOKUP($B38,'Benchmark Data'!$B:$AAA,CU$1,FALSE),"")</f>
        <v/>
      </c>
      <c r="CV39" s="171" t="str">
        <f>IFERROR(VLOOKUP($B39,'Benchmark Data'!$B:$AAA,CV$1,FALSE)/VLOOKUP($B38,'Benchmark Data'!$B:$AAA,CV$1,FALSE),"")</f>
        <v/>
      </c>
      <c r="CW39" s="171" t="str">
        <f>IFERROR(VLOOKUP($B39,'Benchmark Data'!$B:$AAA,CW$1,FALSE)/VLOOKUP($B38,'Benchmark Data'!$B:$AAA,CW$1,FALSE),"")</f>
        <v/>
      </c>
      <c r="CX39" s="171" t="str">
        <f>IFERROR(VLOOKUP($B39,'Benchmark Data'!$B:$AAA,CX$1,FALSE)/VLOOKUP($B38,'Benchmark Data'!$B:$AAA,CX$1,FALSE),"")</f>
        <v/>
      </c>
      <c r="CY39" s="171" t="str">
        <f>IFERROR(VLOOKUP($B39,'Benchmark Data'!$B:$AAA,CY$1,FALSE)/VLOOKUP($B38,'Benchmark Data'!$B:$AAA,CY$1,FALSE),"")</f>
        <v/>
      </c>
      <c r="CZ39" s="171" t="str">
        <f>IFERROR(VLOOKUP($B39,'Benchmark Data'!$B:$AAA,CZ$1,FALSE)/VLOOKUP($B38,'Benchmark Data'!$B:$AAA,CZ$1,FALSE),"")</f>
        <v/>
      </c>
      <c r="DA39" s="171" t="str">
        <f>IFERROR(VLOOKUP($B39,'Benchmark Data'!$B:$AAA,DA$1,FALSE)/VLOOKUP($B38,'Benchmark Data'!$B:$AAA,DA$1,FALSE),"")</f>
        <v/>
      </c>
      <c r="DB39" s="171" t="str">
        <f>IFERROR(VLOOKUP($B39,'Benchmark Data'!$B:$AAA,DB$1,FALSE)/VLOOKUP($B38,'Benchmark Data'!$B:$AAA,DB$1,FALSE),"")</f>
        <v/>
      </c>
      <c r="DC39" s="171" t="str">
        <f>IFERROR(VLOOKUP($B39,'Benchmark Data'!$B:$AAA,DC$1,FALSE)/VLOOKUP($B38,'Benchmark Data'!$B:$AAA,DC$1,FALSE),"")</f>
        <v/>
      </c>
      <c r="DD39" s="171" t="str">
        <f>IFERROR(VLOOKUP($B39,'Benchmark Data'!$B:$AAA,DD$1,FALSE)/VLOOKUP($B38,'Benchmark Data'!$B:$AAA,DD$1,FALSE),"")</f>
        <v/>
      </c>
      <c r="DE39" s="171" t="str">
        <f>IFERROR(VLOOKUP($B39,'Benchmark Data'!$B:$AAA,DE$1,FALSE)/VLOOKUP($B38,'Benchmark Data'!$B:$AAA,DE$1,FALSE),"")</f>
        <v/>
      </c>
      <c r="DF39" s="171" t="str">
        <f>IFERROR(VLOOKUP($B39,'Benchmark Data'!$B:$AAA,DF$1,FALSE)/VLOOKUP($B38,'Benchmark Data'!$B:$AAA,DF$1,FALSE),"")</f>
        <v/>
      </c>
      <c r="DG39" s="171" t="str">
        <f>IFERROR(VLOOKUP($B39,'Benchmark Data'!$B:$AAA,DG$1,FALSE)/VLOOKUP($B38,'Benchmark Data'!$B:$AAA,DG$1,FALSE),"")</f>
        <v/>
      </c>
      <c r="DH39" s="171" t="str">
        <f>IFERROR(VLOOKUP($B39,'Benchmark Data'!$B:$AAA,DH$1,FALSE)/VLOOKUP($B38,'Benchmark Data'!$B:$AAA,DH$1,FALSE),"")</f>
        <v/>
      </c>
      <c r="DI39" s="171" t="str">
        <f>IFERROR(VLOOKUP($B39,'Benchmark Data'!$B:$AAA,DI$1,FALSE)/VLOOKUP($B38,'Benchmark Data'!$B:$AAA,DI$1,FALSE),"")</f>
        <v/>
      </c>
    </row>
    <row r="40" spans="1:113">
      <c r="A40" s="94">
        <f t="shared" si="33"/>
        <v>161</v>
      </c>
      <c r="B40" s="168">
        <f t="shared" si="34"/>
        <v>41182</v>
      </c>
      <c r="C40" s="171" t="str">
        <f>IFERROR(VLOOKUP($B40,'Benchmark Data'!$B:$FF,C$1,FALSE)/VLOOKUP($B39,'Benchmark Data'!$B:$FF,C$1,FALSE),"")</f>
        <v/>
      </c>
      <c r="D40" s="171" t="str">
        <f>IFERROR(VLOOKUP($B40,'Benchmark Data'!$B:$FF,D$1,FALSE)/VLOOKUP($B39,'Benchmark Data'!$B:$FF,D$1,FALSE),"")</f>
        <v/>
      </c>
      <c r="E40" s="171" t="str">
        <f>IFERROR(VLOOKUP($B40,'Benchmark Data'!$B:$FF,E$1,FALSE)/VLOOKUP($B39,'Benchmark Data'!$B:$FF,E$1,FALSE),"")</f>
        <v/>
      </c>
      <c r="F40" s="171" t="str">
        <f>IFERROR(VLOOKUP($B40,'Benchmark Data'!$B:$FF,F$1,FALSE)/VLOOKUP($B39,'Benchmark Data'!$B:$FF,F$1,FALSE),"")</f>
        <v/>
      </c>
      <c r="G40" s="171" t="str">
        <f>IFERROR(VLOOKUP($B40,'Benchmark Data'!$B:$FF,G$1,FALSE)/VLOOKUP($B39,'Benchmark Data'!$B:$FF,G$1,FALSE),"")</f>
        <v/>
      </c>
      <c r="H40" s="171" t="str">
        <f>IFERROR(VLOOKUP($B40,'Benchmark Data'!$B:$FF,H$1,FALSE)/VLOOKUP($B39,'Benchmark Data'!$B:$FF,H$1,FALSE),"")</f>
        <v/>
      </c>
      <c r="I40" s="171" t="str">
        <f>IFERROR(VLOOKUP($B40,'Benchmark Data'!$B:$FF,I$1,FALSE)/VLOOKUP($B39,'Benchmark Data'!$B:$FF,I$1,FALSE),"")</f>
        <v/>
      </c>
      <c r="J40" s="143" t="str">
        <f>IFERROR(VLOOKUP($B40,'Benchmark Data'!$B:$FF,J$1,FALSE)/VLOOKUP($B39,'Benchmark Data'!$B:$FF,J$1,FALSE)*J41,"")</f>
        <v/>
      </c>
      <c r="K40" s="156"/>
      <c r="L40" s="156"/>
      <c r="M40" s="156"/>
      <c r="N40" s="171" t="str">
        <f>IFERROR(VLOOKUP($B40,'Benchmark Data'!$B:$FF,N$1,FALSE)/VLOOKUP($B39,'Benchmark Data'!$B:$FF,N$1,FALSE),"")</f>
        <v/>
      </c>
      <c r="O40" s="171" t="str">
        <f>IFERROR(VLOOKUP($B40,'Benchmark Data'!$B:$FF,O$1,FALSE)/VLOOKUP($B39,'Benchmark Data'!$B:$FF,O$1,FALSE),"")</f>
        <v/>
      </c>
      <c r="P40" s="171" t="str">
        <f>IFERROR(VLOOKUP($B40,'Benchmark Data'!$B:$FF,P$1,FALSE)/VLOOKUP($B39,'Benchmark Data'!$B:$FF,P$1,FALSE),"")</f>
        <v/>
      </c>
      <c r="Q40" s="156">
        <f>IFERROR(VLOOKUP($B40,'Benchmark Data'!$B:$FF,Q$1,FALSE),"")</f>
        <v>1.0142602437554369</v>
      </c>
      <c r="R40" s="156">
        <f>IFERROR(VLOOKUP($B40,'Benchmark Data'!$B:$FF,R$1,FALSE),"")</f>
        <v>1.0142602437554369</v>
      </c>
      <c r="S40" s="156">
        <f>IFERROR(VLOOKUP($B40,'Benchmark Data'!$B:$FF,S$1,FALSE),"")</f>
        <v>1.0142602437554369</v>
      </c>
      <c r="T40" s="156">
        <f>IFERROR(VLOOKUP($B40,'Benchmark Data'!$B:$FF,T$1,FALSE),"")</f>
        <v>1.0142602437554369</v>
      </c>
      <c r="U40" s="156"/>
      <c r="V40" s="171">
        <f>IFERROR(VLOOKUP($B40,'Benchmark Data'!$B:$FF,V$1,FALSE)/VLOOKUP($B39,'Benchmark Data'!$B:$FF,V$1,FALSE),"")</f>
        <v>1.0342977961395159</v>
      </c>
      <c r="W40" s="171">
        <f>IFERROR(VLOOKUP($B40,'Benchmark Data'!$B:$FF,W$1,FALSE)/VLOOKUP($B39,'Benchmark Data'!$B:$FF,W$1,FALSE),"")</f>
        <v>1.0342977961395159</v>
      </c>
      <c r="X40" s="171">
        <f>IFERROR(VLOOKUP($B40,'Benchmark Data'!$B:$FF,X$1,FALSE)/VLOOKUP($B39,'Benchmark Data'!$B:$FF,X$1,FALSE),"")</f>
        <v>1.0342977961395159</v>
      </c>
      <c r="Y40" s="171">
        <f>IFERROR(VLOOKUP($B40,'Benchmark Data'!$B:$FF,Y$1,FALSE)/VLOOKUP($B39,'Benchmark Data'!$B:$FF,Y$1,FALSE),"")</f>
        <v>1.0342977961395159</v>
      </c>
      <c r="Z40" s="171" t="str">
        <f>IFERROR(VLOOKUP($B40,'Benchmark Data'!$B:$FF,Z$1,FALSE)/VLOOKUP($B39,'Benchmark Data'!$B:$FF,Z$1,FALSE),"")</f>
        <v/>
      </c>
      <c r="AA40" s="171" t="str">
        <f>IFERROR(VLOOKUP($B40,'Benchmark Data'!$B:$FF,AA$1,FALSE)/VLOOKUP($B39,'Benchmark Data'!$B:$FF,AA$1,FALSE),"")</f>
        <v/>
      </c>
      <c r="AB40" s="171" t="str">
        <f>IFERROR(VLOOKUP($B40,'Benchmark Data'!$B:$FF,AB$1,FALSE)/VLOOKUP($B39,'Benchmark Data'!$B:$FF,AB$1,FALSE),"")</f>
        <v/>
      </c>
      <c r="AC40" s="171" t="str">
        <f>IFERROR(VLOOKUP($B40,'Benchmark Data'!$B:$FF,AC$1,FALSE)/VLOOKUP($B39,'Benchmark Data'!$B:$FF,AC$1,FALSE),"")</f>
        <v/>
      </c>
      <c r="AD40" s="171" t="str">
        <f>IFERROR(VLOOKUP($B40,'Benchmark Data'!$B:$FF,AD$1,FALSE)/VLOOKUP($B39,'Benchmark Data'!$B:$FF,AD$1,FALSE),"")</f>
        <v/>
      </c>
      <c r="AE40" s="171" t="str">
        <f>IFERROR(VLOOKUP($B40,'Benchmark Data'!$B:$FF,AE$1,FALSE)/VLOOKUP($B39,'Benchmark Data'!$B:$FF,AE$1,FALSE),"")</f>
        <v/>
      </c>
      <c r="AF40" s="171" t="str">
        <f>IFERROR(VLOOKUP($B40,'Benchmark Data'!$B:$FF,AF$1,FALSE)/VLOOKUP($B39,'Benchmark Data'!$B:$FF,AF$1,FALSE),"")</f>
        <v/>
      </c>
      <c r="AG40" s="171" t="str">
        <f>IFERROR(VLOOKUP($B40,'Benchmark Data'!$B:$FF,AG$1,FALSE)/VLOOKUP($B39,'Benchmark Data'!$B:$FF,AG$1,FALSE),"")</f>
        <v/>
      </c>
      <c r="AH40" s="171" t="str">
        <f>IFERROR(VLOOKUP($B40,'Benchmark Data'!$B:$FF,AH$1,FALSE)/VLOOKUP($B39,'Benchmark Data'!$B:$FF,AH$1,FALSE),"")</f>
        <v/>
      </c>
      <c r="AI40" s="171" t="str">
        <f>IFERROR(VLOOKUP($B40,'Benchmark Data'!$B:$FF,AI$1,FALSE)/VLOOKUP($B39,'Benchmark Data'!$B:$FF,AI$1,FALSE),"")</f>
        <v/>
      </c>
      <c r="AJ40" s="171" t="str">
        <f>IFERROR(VLOOKUP($B40,'Benchmark Data'!$B:$FF,AJ$1,FALSE)/VLOOKUP($B39,'Benchmark Data'!$B:$FF,AJ$1,FALSE),"")</f>
        <v/>
      </c>
      <c r="AK40" s="171" t="str">
        <f>IFERROR(VLOOKUP($B40,'Benchmark Data'!$B:$FF,AK$1,FALSE)/VLOOKUP($B39,'Benchmark Data'!$B:$FF,AK$1,FALSE),"")</f>
        <v/>
      </c>
      <c r="AL40" s="171" t="str">
        <f>IFERROR(VLOOKUP($B40,'Benchmark Data'!$B:$FF,AL$1,FALSE)/VLOOKUP($B39,'Benchmark Data'!$B:$FF,AL$1,FALSE),"")</f>
        <v/>
      </c>
      <c r="AM40" s="171" t="str">
        <f>IFERROR(VLOOKUP($B40,'Benchmark Data'!$B:$FF,AM$1,FALSE)/VLOOKUP($B39,'Benchmark Data'!$B:$FF,AM$1,FALSE),"")</f>
        <v/>
      </c>
      <c r="AN40" s="171" t="str">
        <f>IFERROR(VLOOKUP($B40,'Benchmark Data'!$B:$FF,AN$1,FALSE)/VLOOKUP($B39,'Benchmark Data'!$B:$FF,AN$1,FALSE),"")</f>
        <v/>
      </c>
      <c r="AO40" s="171" t="str">
        <f>IFERROR(VLOOKUP($B40,'Benchmark Data'!$B:$FF,AO$1,FALSE)/VLOOKUP($B39,'Benchmark Data'!$B:$FF,AO$1,FALSE),"")</f>
        <v/>
      </c>
      <c r="AP40" s="171" t="str">
        <f>IFERROR(VLOOKUP($B40,'Benchmark Data'!$B:$FF,AP$1,FALSE)/VLOOKUP($B39,'Benchmark Data'!$B:$FF,AP$1,FALSE),"")</f>
        <v/>
      </c>
      <c r="AQ40" s="171" t="str">
        <f>IFERROR(VLOOKUP($B40,'Benchmark Data'!$B:$FF,AQ$1,FALSE)/VLOOKUP($B39,'Benchmark Data'!$B:$FF,AQ$1,FALSE),"")</f>
        <v/>
      </c>
      <c r="AR40" s="171" t="str">
        <f>IFERROR(VLOOKUP($B40,'Benchmark Data'!$B:$FF,AR$1,FALSE)/VLOOKUP($B39,'Benchmark Data'!$B:$FF,AR$1,FALSE),"")</f>
        <v/>
      </c>
      <c r="AS40" s="171" t="str">
        <f>IFERROR(VLOOKUP($B40,'Benchmark Data'!$B:$FF,AS$1,FALSE)/VLOOKUP($B39,'Benchmark Data'!$B:$FF,AS$1,FALSE),"")</f>
        <v/>
      </c>
      <c r="AT40" s="171" t="str">
        <f>IFERROR(VLOOKUP($B40,'Benchmark Data'!$B:$FF,AT$1,FALSE)/VLOOKUP($B39,'Benchmark Data'!$B:$FF,AT$1,FALSE),"")</f>
        <v/>
      </c>
      <c r="AU40" s="171" t="str">
        <f>IFERROR(VLOOKUP($B40,'Benchmark Data'!$B:$FF,AU$1,FALSE)/VLOOKUP($B39,'Benchmark Data'!$B:$FF,AU$1,FALSE),"")</f>
        <v/>
      </c>
      <c r="AV40" s="171" t="str">
        <f>IFERROR(VLOOKUP($B40,'Benchmark Data'!$B:$FF,AV$1,FALSE)/VLOOKUP($B39,'Benchmark Data'!$B:$FF,AV$1,FALSE),"")</f>
        <v/>
      </c>
      <c r="AW40" s="171" t="str">
        <f>IFERROR(VLOOKUP($B40,'Benchmark Data'!$B:$FF,AW$1,FALSE)/VLOOKUP($B39,'Benchmark Data'!$B:$FF,AW$1,FALSE),"")</f>
        <v/>
      </c>
      <c r="AX40" s="171" t="str">
        <f>IFERROR(VLOOKUP($B40,'Benchmark Data'!$B:$FF,AX$1,FALSE)/VLOOKUP($B39,'Benchmark Data'!$B:$FF,AX$1,FALSE),"")</f>
        <v/>
      </c>
      <c r="AY40" s="171" t="str">
        <f>IFERROR(VLOOKUP($B40,'Benchmark Data'!$B:$FF,AY$1,FALSE)/VLOOKUP($B39,'Benchmark Data'!$B:$FF,AY$1,FALSE),"")</f>
        <v/>
      </c>
      <c r="AZ40" s="156"/>
      <c r="BA40" s="156"/>
      <c r="BB40" s="171" t="str">
        <f>IFERROR(VLOOKUP($B40,'Benchmark Data'!$B:$FF,BB$1,FALSE)/VLOOKUP($B39,'Benchmark Data'!$B:$FF,BB$1,FALSE),"")</f>
        <v/>
      </c>
      <c r="BC40" s="171" t="str">
        <f>IFERROR(VLOOKUP($B40,'Benchmark Data'!$B:$FF,BC$1,FALSE)/VLOOKUP($B39,'Benchmark Data'!$B:$FF,BC$1,FALSE),"")</f>
        <v/>
      </c>
      <c r="BD40" s="171" t="str">
        <f>IFERROR(VLOOKUP($B40,'Benchmark Data'!$B:$FF,BD$1,FALSE)/VLOOKUP($B39,'Benchmark Data'!$B:$FF,BD$1,FALSE),"")</f>
        <v/>
      </c>
      <c r="BE40" s="171" t="str">
        <f>IFERROR(VLOOKUP($B40,'Benchmark Data'!$B:$FF,BE$1,FALSE)/VLOOKUP($B39,'Benchmark Data'!$B:$FF,BE$1,FALSE),"")</f>
        <v/>
      </c>
      <c r="BF40" s="171" t="str">
        <f>IFERROR(VLOOKUP($B40,'Benchmark Data'!$B:$FF,BF$1,FALSE)/VLOOKUP($B39,'Benchmark Data'!$B:$FF,BF$1,FALSE),"")</f>
        <v/>
      </c>
      <c r="BG40" s="171" t="str">
        <f>IFERROR(VLOOKUP($B40,'Benchmark Data'!$B:$FF,BG$1,FALSE)/VLOOKUP($B39,'Benchmark Data'!$B:$FF,BG$1,FALSE),"")</f>
        <v/>
      </c>
      <c r="BH40" s="171" t="str">
        <f>IFERROR(VLOOKUP($B40,'Benchmark Data'!$B:$FF,BH$1,FALSE)/VLOOKUP($B39,'Benchmark Data'!$B:$FF,BH$1,FALSE),"")</f>
        <v/>
      </c>
      <c r="BI40" s="171" t="str">
        <f>IFERROR(VLOOKUP($B40,'Benchmark Data'!$B:$FF,BI$1,FALSE)/VLOOKUP($B39,'Benchmark Data'!$B:$FF,BI$1,FALSE),"")</f>
        <v/>
      </c>
      <c r="BJ40" s="171" t="str">
        <f>IFERROR(VLOOKUP($B40,'Benchmark Data'!$B:$FF,BJ$1,FALSE)/VLOOKUP($B39,'Benchmark Data'!$B:$FF,BJ$1,FALSE),"")</f>
        <v/>
      </c>
      <c r="BK40" s="171" t="str">
        <f>IFERROR(VLOOKUP($B40,'Benchmark Data'!$B:$FF,BK$1,FALSE)/VLOOKUP($B39,'Benchmark Data'!$B:$FF,BK$1,FALSE),"")</f>
        <v/>
      </c>
      <c r="BL40" s="171" t="str">
        <f>IFERROR(VLOOKUP($B40,'Benchmark Data'!$B:$FF,BL$1,FALSE)/VLOOKUP($B39,'Benchmark Data'!$B:$FF,BL$1,FALSE),"")</f>
        <v/>
      </c>
      <c r="BM40" s="171" t="str">
        <f>IFERROR(VLOOKUP($B40,'Benchmark Data'!$B:$FF,BM$1,FALSE)/VLOOKUP($B39,'Benchmark Data'!$B:$FF,BM$1,FALSE),"")</f>
        <v/>
      </c>
      <c r="BN40" s="171" t="str">
        <f>IFERROR(VLOOKUP($B40,'Benchmark Data'!$B:$FF,BN$1,FALSE)/VLOOKUP($B39,'Benchmark Data'!$B:$FF,BN$1,FALSE),"")</f>
        <v/>
      </c>
      <c r="BO40" s="171" t="str">
        <f>IFERROR(VLOOKUP($B40,'Benchmark Data'!$B:$FF,BO$1,FALSE)/VLOOKUP($B39,'Benchmark Data'!$B:$FF,BO$1,FALSE),"")</f>
        <v/>
      </c>
      <c r="BP40" s="171" t="str">
        <f>IFERROR(VLOOKUP($B40,'Benchmark Data'!$B:$FF,BP$1,FALSE)/VLOOKUP($B39,'Benchmark Data'!$B:$FF,BP$1,FALSE),"")</f>
        <v/>
      </c>
      <c r="BQ40" s="171" t="str">
        <f>IFERROR(VLOOKUP($B40,'Benchmark Data'!$B:$FF,BQ$1,FALSE)/VLOOKUP($B39,'Benchmark Data'!$B:$FF,BQ$1,FALSE),"")</f>
        <v/>
      </c>
      <c r="BR40" s="171" t="str">
        <f>IFERROR(VLOOKUP($B40,'Benchmark Data'!$B:$FF,BR$1,FALSE)/VLOOKUP($B39,'Benchmark Data'!$B:$FF,BR$1,FALSE),"")</f>
        <v/>
      </c>
      <c r="BS40" s="171" t="str">
        <f>IFERROR(VLOOKUP($B40,'Benchmark Data'!$B:$FF,BS$1,FALSE)/VLOOKUP($B39,'Benchmark Data'!$B:$FF,BS$1,FALSE),"")</f>
        <v/>
      </c>
      <c r="BT40" s="171" t="str">
        <f>IFERROR(VLOOKUP($B40,'Benchmark Data'!$B:$FF,BT$1,FALSE)/VLOOKUP($B39,'Benchmark Data'!$B:$FF,BT$1,FALSE),"")</f>
        <v/>
      </c>
      <c r="BU40" s="171" t="str">
        <f>IFERROR(VLOOKUP($B40,'Benchmark Data'!$B:$FF,BU$1,FALSE)/VLOOKUP($B39,'Benchmark Data'!$B:$FF,BU$1,FALSE),"")</f>
        <v/>
      </c>
      <c r="BV40" s="171" t="str">
        <f>IFERROR(VLOOKUP($B40,'Benchmark Data'!$B:$FF,BV$1,FALSE)/VLOOKUP($B39,'Benchmark Data'!$B:$FF,BV$1,FALSE),"")</f>
        <v/>
      </c>
      <c r="BW40" s="171" t="str">
        <f>IFERROR(VLOOKUP($B40,'Benchmark Data'!$B:$FF,BW$1,FALSE)/VLOOKUP($B39,'Benchmark Data'!$B:$FF,BW$1,FALSE),"")</f>
        <v/>
      </c>
      <c r="BX40" s="171" t="str">
        <f>IFERROR(VLOOKUP($B40,'Benchmark Data'!$B:$FF,BX$1,FALSE)/VLOOKUP($B39,'Benchmark Data'!$B:$FF,BX$1,FALSE),"")</f>
        <v/>
      </c>
      <c r="BY40" s="171" t="str">
        <f>IFERROR(VLOOKUP($B40,'Benchmark Data'!$B:$FF,BY$1,FALSE)/VLOOKUP($B39,'Benchmark Data'!$B:$FF,BY$1,FALSE),"")</f>
        <v/>
      </c>
      <c r="BZ40" s="171" t="str">
        <f>IFERROR(VLOOKUP($B40,'Benchmark Data'!$B:$FF,BZ$1,FALSE)/VLOOKUP($B39,'Benchmark Data'!$B:$FF,BZ$1,FALSE),"")</f>
        <v/>
      </c>
      <c r="CA40" s="171" t="str">
        <f>IFERROR(VLOOKUP($B40,'Benchmark Data'!$B:$FF,CA$1,FALSE)/VLOOKUP($B39,'Benchmark Data'!$B:$FF,CA$1,FALSE),"")</f>
        <v/>
      </c>
      <c r="CB40" s="171" t="str">
        <f>IFERROR(VLOOKUP($B40,'Benchmark Data'!$B:$FF,CB$1,FALSE)/VLOOKUP($B39,'Benchmark Data'!$B:$FF,CB$1,FALSE),"")</f>
        <v/>
      </c>
      <c r="CC40" s="171" t="str">
        <f>IFERROR(VLOOKUP($B40,'Benchmark Data'!$B:$FF,CC$1,FALSE)/VLOOKUP($B39,'Benchmark Data'!$B:$FF,CC$1,FALSE),"")</f>
        <v/>
      </c>
      <c r="CD40" s="171" t="str">
        <f>IFERROR(VLOOKUP($B40,'Benchmark Data'!$B:$FF,CD$1,FALSE)/VLOOKUP($B39,'Benchmark Data'!$B:$FF,CD$1,FALSE),"")</f>
        <v/>
      </c>
      <c r="CE40" s="171" t="str">
        <f>IFERROR(VLOOKUP($B40,'Benchmark Data'!$B:$FF,CE$1,FALSE)/VLOOKUP($B39,'Benchmark Data'!$B:$FF,CE$1,FALSE),"")</f>
        <v/>
      </c>
      <c r="CF40" s="171" t="str">
        <f>IFERROR(VLOOKUP($B40,'Benchmark Data'!$B:$FF,CF$1,FALSE)/VLOOKUP($B39,'Benchmark Data'!$B:$FF,CF$1,FALSE),"")</f>
        <v/>
      </c>
      <c r="CG40" s="171" t="str">
        <f>IFERROR(VLOOKUP($B40,'Benchmark Data'!$B:$FF,CG$1,FALSE)/VLOOKUP($B39,'Benchmark Data'!$B:$FF,CG$1,FALSE),"")</f>
        <v/>
      </c>
      <c r="CH40" s="156"/>
      <c r="CI40" s="171" t="str">
        <f>IFERROR(VLOOKUP($B40,'Benchmark Data'!$B:$FF,CI$1,FALSE)/VLOOKUP($B39,'Benchmark Data'!$B:$FF,CI$1,FALSE),"")</f>
        <v/>
      </c>
      <c r="CJ40" s="171" t="str">
        <f>IFERROR(VLOOKUP($B40,'Benchmark Data'!$B:$FF,CJ$1,FALSE)/VLOOKUP($B39,'Benchmark Data'!$B:$FF,CJ$1,FALSE),"")</f>
        <v/>
      </c>
      <c r="CK40" s="171" t="str">
        <f>IFERROR(VLOOKUP($B40,'Benchmark Data'!$B:$AAA,CK$1,FALSE)/VLOOKUP($B39,'Benchmark Data'!$B:$AAA,CK$1,FALSE),"")</f>
        <v/>
      </c>
      <c r="CL40" s="171" t="str">
        <f>IFERROR(VLOOKUP($B40,'Benchmark Data'!$B:$AAA,CL$1,FALSE)/VLOOKUP($B39,'Benchmark Data'!$B:$AAA,CL$1,FALSE),"")</f>
        <v/>
      </c>
      <c r="CM40" s="171" t="str">
        <f>IFERROR(VLOOKUP($B40,'Benchmark Data'!$B:$AAA,CM$1,FALSE)/VLOOKUP($B39,'Benchmark Data'!$B:$AAA,CM$1,FALSE),"")</f>
        <v/>
      </c>
      <c r="CN40" s="171" t="str">
        <f>IFERROR(VLOOKUP($B40,'Benchmark Data'!$B:$AAA,CN$1,FALSE)/VLOOKUP($B39,'Benchmark Data'!$B:$AAA,CN$1,FALSE),"")</f>
        <v/>
      </c>
      <c r="CO40" s="171" t="str">
        <f>IFERROR(VLOOKUP($B40,'Benchmark Data'!$B:$AAA,CO$1,FALSE)/VLOOKUP($B39,'Benchmark Data'!$B:$AAA,CO$1,FALSE),"")</f>
        <v/>
      </c>
      <c r="CP40" s="171" t="str">
        <f>IFERROR(VLOOKUP($B40,'Benchmark Data'!$B:$AAA,CP$1,FALSE)/VLOOKUP($B39,'Benchmark Data'!$B:$AAA,CP$1,FALSE),"")</f>
        <v/>
      </c>
      <c r="CQ40" s="171" t="str">
        <f>IFERROR(VLOOKUP($B40,'Benchmark Data'!$B:$AAA,CQ$1,FALSE)/VLOOKUP($B39,'Benchmark Data'!$B:$AAA,CQ$1,FALSE),"")</f>
        <v/>
      </c>
      <c r="CR40" s="171" t="str">
        <f>IFERROR(VLOOKUP($B40,'Benchmark Data'!$B:$AAA,CR$1,FALSE)/VLOOKUP($B39,'Benchmark Data'!$B:$AAA,CR$1,FALSE),"")</f>
        <v/>
      </c>
      <c r="CS40" s="171" t="str">
        <f>IFERROR(VLOOKUP($B40,'Benchmark Data'!$B:$AAA,CS$1,FALSE)/VLOOKUP($B39,'Benchmark Data'!$B:$AAA,CS$1,FALSE),"")</f>
        <v/>
      </c>
      <c r="CT40" s="171" t="str">
        <f>IFERROR(VLOOKUP($B40,'Benchmark Data'!$B:$AAA,CT$1,FALSE)/VLOOKUP($B39,'Benchmark Data'!$B:$AAA,CT$1,FALSE),"")</f>
        <v/>
      </c>
      <c r="CU40" s="171" t="str">
        <f>IFERROR(VLOOKUP($B40,'Benchmark Data'!$B:$AAA,CU$1,FALSE)/VLOOKUP($B39,'Benchmark Data'!$B:$AAA,CU$1,FALSE),"")</f>
        <v/>
      </c>
      <c r="CV40" s="171" t="str">
        <f>IFERROR(VLOOKUP($B40,'Benchmark Data'!$B:$AAA,CV$1,FALSE)/VLOOKUP($B39,'Benchmark Data'!$B:$AAA,CV$1,FALSE),"")</f>
        <v/>
      </c>
      <c r="CW40" s="171" t="str">
        <f>IFERROR(VLOOKUP($B40,'Benchmark Data'!$B:$AAA,CW$1,FALSE)/VLOOKUP($B39,'Benchmark Data'!$B:$AAA,CW$1,FALSE),"")</f>
        <v/>
      </c>
      <c r="CX40" s="171" t="str">
        <f>IFERROR(VLOOKUP($B40,'Benchmark Data'!$B:$AAA,CX$1,FALSE)/VLOOKUP($B39,'Benchmark Data'!$B:$AAA,CX$1,FALSE),"")</f>
        <v/>
      </c>
      <c r="CY40" s="171" t="str">
        <f>IFERROR(VLOOKUP($B40,'Benchmark Data'!$B:$AAA,CY$1,FALSE)/VLOOKUP($B39,'Benchmark Data'!$B:$AAA,CY$1,FALSE),"")</f>
        <v/>
      </c>
      <c r="CZ40" s="171" t="str">
        <f>IFERROR(VLOOKUP($B40,'Benchmark Data'!$B:$AAA,CZ$1,FALSE)/VLOOKUP($B39,'Benchmark Data'!$B:$AAA,CZ$1,FALSE),"")</f>
        <v/>
      </c>
      <c r="DA40" s="171" t="str">
        <f>IFERROR(VLOOKUP($B40,'Benchmark Data'!$B:$AAA,DA$1,FALSE)/VLOOKUP($B39,'Benchmark Data'!$B:$AAA,DA$1,FALSE),"")</f>
        <v/>
      </c>
      <c r="DB40" s="171" t="str">
        <f>IFERROR(VLOOKUP($B40,'Benchmark Data'!$B:$AAA,DB$1,FALSE)/VLOOKUP($B39,'Benchmark Data'!$B:$AAA,DB$1,FALSE),"")</f>
        <v/>
      </c>
      <c r="DC40" s="171" t="str">
        <f>IFERROR(VLOOKUP($B40,'Benchmark Data'!$B:$AAA,DC$1,FALSE)/VLOOKUP($B39,'Benchmark Data'!$B:$AAA,DC$1,FALSE),"")</f>
        <v/>
      </c>
      <c r="DD40" s="171" t="str">
        <f>IFERROR(VLOOKUP($B40,'Benchmark Data'!$B:$AAA,DD$1,FALSE)/VLOOKUP($B39,'Benchmark Data'!$B:$AAA,DD$1,FALSE),"")</f>
        <v/>
      </c>
      <c r="DE40" s="171" t="str">
        <f>IFERROR(VLOOKUP($B40,'Benchmark Data'!$B:$AAA,DE$1,FALSE)/VLOOKUP($B39,'Benchmark Data'!$B:$AAA,DE$1,FALSE),"")</f>
        <v/>
      </c>
      <c r="DF40" s="171" t="str">
        <f>IFERROR(VLOOKUP($B40,'Benchmark Data'!$B:$AAA,DF$1,FALSE)/VLOOKUP($B39,'Benchmark Data'!$B:$AAA,DF$1,FALSE),"")</f>
        <v/>
      </c>
      <c r="DG40" s="171" t="str">
        <f>IFERROR(VLOOKUP($B40,'Benchmark Data'!$B:$AAA,DG$1,FALSE)/VLOOKUP($B39,'Benchmark Data'!$B:$AAA,DG$1,FALSE),"")</f>
        <v/>
      </c>
      <c r="DH40" s="171" t="str">
        <f>IFERROR(VLOOKUP($B40,'Benchmark Data'!$B:$AAA,DH$1,FALSE)/VLOOKUP($B39,'Benchmark Data'!$B:$AAA,DH$1,FALSE),"")</f>
        <v/>
      </c>
      <c r="DI40" s="171" t="str">
        <f>IFERROR(VLOOKUP($B40,'Benchmark Data'!$B:$AAA,DI$1,FALSE)/VLOOKUP($B39,'Benchmark Data'!$B:$AAA,DI$1,FALSE),"")</f>
        <v/>
      </c>
    </row>
    <row r="41" spans="1:113">
      <c r="A41" s="94">
        <f t="shared" si="33"/>
        <v>160</v>
      </c>
      <c r="B41" s="168">
        <f t="shared" si="34"/>
        <v>41213</v>
      </c>
      <c r="C41" s="171" t="str">
        <f>IFERROR(VLOOKUP($B41,'Benchmark Data'!$B:$FF,C$1,FALSE)/VLOOKUP($B40,'Benchmark Data'!$B:$FF,C$1,FALSE),"")</f>
        <v/>
      </c>
      <c r="D41" s="171" t="str">
        <f>IFERROR(VLOOKUP($B41,'Benchmark Data'!$B:$FF,D$1,FALSE)/VLOOKUP($B40,'Benchmark Data'!$B:$FF,D$1,FALSE),"")</f>
        <v/>
      </c>
      <c r="E41" s="171" t="str">
        <f>IFERROR(VLOOKUP($B41,'Benchmark Data'!$B:$FF,E$1,FALSE)/VLOOKUP($B40,'Benchmark Data'!$B:$FF,E$1,FALSE),"")</f>
        <v/>
      </c>
      <c r="F41" s="171" t="str">
        <f>IFERROR(VLOOKUP($B41,'Benchmark Data'!$B:$FF,F$1,FALSE)/VLOOKUP($B40,'Benchmark Data'!$B:$FF,F$1,FALSE),"")</f>
        <v/>
      </c>
      <c r="G41" s="171" t="str">
        <f>IFERROR(VLOOKUP($B41,'Benchmark Data'!$B:$FF,G$1,FALSE)/VLOOKUP($B40,'Benchmark Data'!$B:$FF,G$1,FALSE),"")</f>
        <v/>
      </c>
      <c r="H41" s="171" t="str">
        <f>IFERROR(VLOOKUP($B41,'Benchmark Data'!$B:$FF,H$1,FALSE)/VLOOKUP($B40,'Benchmark Data'!$B:$FF,H$1,FALSE),"")</f>
        <v/>
      </c>
      <c r="I41" s="171" t="str">
        <f>IFERROR(VLOOKUP($B41,'Benchmark Data'!$B:$FF,I$1,FALSE)/VLOOKUP($B40,'Benchmark Data'!$B:$FF,I$1,FALSE),"")</f>
        <v/>
      </c>
      <c r="J41" s="143" t="str">
        <f>IFERROR(VLOOKUP($B41,'Benchmark Data'!$B:$FF,J$1,FALSE)/VLOOKUP($B40,'Benchmark Data'!$B:$FF,J$1,FALSE)*J42,"")</f>
        <v/>
      </c>
      <c r="K41" s="156"/>
      <c r="L41" s="156"/>
      <c r="M41" s="156"/>
      <c r="N41" s="171" t="str">
        <f>IFERROR(VLOOKUP($B41,'Benchmark Data'!$B:$FF,N$1,FALSE)/VLOOKUP($B40,'Benchmark Data'!$B:$FF,N$1,FALSE),"")</f>
        <v/>
      </c>
      <c r="O41" s="171" t="str">
        <f>IFERROR(VLOOKUP($B41,'Benchmark Data'!$B:$FF,O$1,FALSE)/VLOOKUP($B40,'Benchmark Data'!$B:$FF,O$1,FALSE),"")</f>
        <v/>
      </c>
      <c r="P41" s="171" t="str">
        <f>IFERROR(VLOOKUP($B41,'Benchmark Data'!$B:$FF,P$1,FALSE)/VLOOKUP($B40,'Benchmark Data'!$B:$FF,P$1,FALSE),"")</f>
        <v/>
      </c>
      <c r="Q41" s="156">
        <f>IFERROR(VLOOKUP($B41,'Benchmark Data'!$B:$FF,Q$1,FALSE),"")</f>
        <v>1.0004357780957935</v>
      </c>
      <c r="R41" s="156">
        <f>IFERROR(VLOOKUP($B41,'Benchmark Data'!$B:$FF,R$1,FALSE),"")</f>
        <v>1.0004357780957935</v>
      </c>
      <c r="S41" s="156">
        <f>IFERROR(VLOOKUP($B41,'Benchmark Data'!$B:$FF,S$1,FALSE),"")</f>
        <v>1.0004357780957935</v>
      </c>
      <c r="T41" s="156">
        <f>IFERROR(VLOOKUP($B41,'Benchmark Data'!$B:$FF,T$1,FALSE),"")</f>
        <v>1.0004357780957935</v>
      </c>
      <c r="U41" s="156"/>
      <c r="V41" s="171">
        <f>IFERROR(VLOOKUP($B41,'Benchmark Data'!$B:$FF,V$1,FALSE)/VLOOKUP($B40,'Benchmark Data'!$B:$FF,V$1,FALSE),"")</f>
        <v>1.0106912253306815</v>
      </c>
      <c r="W41" s="171">
        <f>IFERROR(VLOOKUP($B41,'Benchmark Data'!$B:$FF,W$1,FALSE)/VLOOKUP($B40,'Benchmark Data'!$B:$FF,W$1,FALSE),"")</f>
        <v>1.0106912253306815</v>
      </c>
      <c r="X41" s="171">
        <f>IFERROR(VLOOKUP($B41,'Benchmark Data'!$B:$FF,X$1,FALSE)/VLOOKUP($B40,'Benchmark Data'!$B:$FF,X$1,FALSE),"")</f>
        <v>1.0106912253306815</v>
      </c>
      <c r="Y41" s="171">
        <f>IFERROR(VLOOKUP($B41,'Benchmark Data'!$B:$FF,Y$1,FALSE)/VLOOKUP($B40,'Benchmark Data'!$B:$FF,Y$1,FALSE),"")</f>
        <v>1.0106912253306815</v>
      </c>
      <c r="Z41" s="171" t="str">
        <f>IFERROR(VLOOKUP($B41,'Benchmark Data'!$B:$FF,Z$1,FALSE)/VLOOKUP($B40,'Benchmark Data'!$B:$FF,Z$1,FALSE),"")</f>
        <v/>
      </c>
      <c r="AA41" s="171" t="str">
        <f>IFERROR(VLOOKUP($B41,'Benchmark Data'!$B:$FF,AA$1,FALSE)/VLOOKUP($B40,'Benchmark Data'!$B:$FF,AA$1,FALSE),"")</f>
        <v/>
      </c>
      <c r="AB41" s="171" t="str">
        <f>IFERROR(VLOOKUP($B41,'Benchmark Data'!$B:$FF,AB$1,FALSE)/VLOOKUP($B40,'Benchmark Data'!$B:$FF,AB$1,FALSE),"")</f>
        <v/>
      </c>
      <c r="AC41" s="171" t="str">
        <f>IFERROR(VLOOKUP($B41,'Benchmark Data'!$B:$FF,AC$1,FALSE)/VLOOKUP($B40,'Benchmark Data'!$B:$FF,AC$1,FALSE),"")</f>
        <v/>
      </c>
      <c r="AD41" s="171" t="str">
        <f>IFERROR(VLOOKUP($B41,'Benchmark Data'!$B:$FF,AD$1,FALSE)/VLOOKUP($B40,'Benchmark Data'!$B:$FF,AD$1,FALSE),"")</f>
        <v/>
      </c>
      <c r="AE41" s="171" t="str">
        <f>IFERROR(VLOOKUP($B41,'Benchmark Data'!$B:$FF,AE$1,FALSE)/VLOOKUP($B40,'Benchmark Data'!$B:$FF,AE$1,FALSE),"")</f>
        <v/>
      </c>
      <c r="AF41" s="171" t="str">
        <f>IFERROR(VLOOKUP($B41,'Benchmark Data'!$B:$FF,AF$1,FALSE)/VLOOKUP($B40,'Benchmark Data'!$B:$FF,AF$1,FALSE),"")</f>
        <v/>
      </c>
      <c r="AG41" s="171" t="str">
        <f>IFERROR(VLOOKUP($B41,'Benchmark Data'!$B:$FF,AG$1,FALSE)/VLOOKUP($B40,'Benchmark Data'!$B:$FF,AG$1,FALSE),"")</f>
        <v/>
      </c>
      <c r="AH41" s="171" t="str">
        <f>IFERROR(VLOOKUP($B41,'Benchmark Data'!$B:$FF,AH$1,FALSE)/VLOOKUP($B40,'Benchmark Data'!$B:$FF,AH$1,FALSE),"")</f>
        <v/>
      </c>
      <c r="AI41" s="171" t="str">
        <f>IFERROR(VLOOKUP($B41,'Benchmark Data'!$B:$FF,AI$1,FALSE)/VLOOKUP($B40,'Benchmark Data'!$B:$FF,AI$1,FALSE),"")</f>
        <v/>
      </c>
      <c r="AJ41" s="171" t="str">
        <f>IFERROR(VLOOKUP($B41,'Benchmark Data'!$B:$FF,AJ$1,FALSE)/VLOOKUP($B40,'Benchmark Data'!$B:$FF,AJ$1,FALSE),"")</f>
        <v/>
      </c>
      <c r="AK41" s="171" t="str">
        <f>IFERROR(VLOOKUP($B41,'Benchmark Data'!$B:$FF,AK$1,FALSE)/VLOOKUP($B40,'Benchmark Data'!$B:$FF,AK$1,FALSE),"")</f>
        <v/>
      </c>
      <c r="AL41" s="171" t="str">
        <f>IFERROR(VLOOKUP($B41,'Benchmark Data'!$B:$FF,AL$1,FALSE)/VLOOKUP($B40,'Benchmark Data'!$B:$FF,AL$1,FALSE),"")</f>
        <v/>
      </c>
      <c r="AM41" s="171" t="str">
        <f>IFERROR(VLOOKUP($B41,'Benchmark Data'!$B:$FF,AM$1,FALSE)/VLOOKUP($B40,'Benchmark Data'!$B:$FF,AM$1,FALSE),"")</f>
        <v/>
      </c>
      <c r="AN41" s="171" t="str">
        <f>IFERROR(VLOOKUP($B41,'Benchmark Data'!$B:$FF,AN$1,FALSE)/VLOOKUP($B40,'Benchmark Data'!$B:$FF,AN$1,FALSE),"")</f>
        <v/>
      </c>
      <c r="AO41" s="171" t="str">
        <f>IFERROR(VLOOKUP($B41,'Benchmark Data'!$B:$FF,AO$1,FALSE)/VLOOKUP($B40,'Benchmark Data'!$B:$FF,AO$1,FALSE),"")</f>
        <v/>
      </c>
      <c r="AP41" s="171" t="str">
        <f>IFERROR(VLOOKUP($B41,'Benchmark Data'!$B:$FF,AP$1,FALSE)/VLOOKUP($B40,'Benchmark Data'!$B:$FF,AP$1,FALSE),"")</f>
        <v/>
      </c>
      <c r="AQ41" s="171" t="str">
        <f>IFERROR(VLOOKUP($B41,'Benchmark Data'!$B:$FF,AQ$1,FALSE)/VLOOKUP($B40,'Benchmark Data'!$B:$FF,AQ$1,FALSE),"")</f>
        <v/>
      </c>
      <c r="AR41" s="171" t="str">
        <f>IFERROR(VLOOKUP($B41,'Benchmark Data'!$B:$FF,AR$1,FALSE)/VLOOKUP($B40,'Benchmark Data'!$B:$FF,AR$1,FALSE),"")</f>
        <v/>
      </c>
      <c r="AS41" s="171" t="str">
        <f>IFERROR(VLOOKUP($B41,'Benchmark Data'!$B:$FF,AS$1,FALSE)/VLOOKUP($B40,'Benchmark Data'!$B:$FF,AS$1,FALSE),"")</f>
        <v/>
      </c>
      <c r="AT41" s="171" t="str">
        <f>IFERROR(VLOOKUP($B41,'Benchmark Data'!$B:$FF,AT$1,FALSE)/VLOOKUP($B40,'Benchmark Data'!$B:$FF,AT$1,FALSE),"")</f>
        <v/>
      </c>
      <c r="AU41" s="171" t="str">
        <f>IFERROR(VLOOKUP($B41,'Benchmark Data'!$B:$FF,AU$1,FALSE)/VLOOKUP($B40,'Benchmark Data'!$B:$FF,AU$1,FALSE),"")</f>
        <v/>
      </c>
      <c r="AV41" s="171" t="str">
        <f>IFERROR(VLOOKUP($B41,'Benchmark Data'!$B:$FF,AV$1,FALSE)/VLOOKUP($B40,'Benchmark Data'!$B:$FF,AV$1,FALSE),"")</f>
        <v/>
      </c>
      <c r="AW41" s="171" t="str">
        <f>IFERROR(VLOOKUP($B41,'Benchmark Data'!$B:$FF,AW$1,FALSE)/VLOOKUP($B40,'Benchmark Data'!$B:$FF,AW$1,FALSE),"")</f>
        <v/>
      </c>
      <c r="AX41" s="171" t="str">
        <f>IFERROR(VLOOKUP($B41,'Benchmark Data'!$B:$FF,AX$1,FALSE)/VLOOKUP($B40,'Benchmark Data'!$B:$FF,AX$1,FALSE),"")</f>
        <v/>
      </c>
      <c r="AY41" s="171" t="str">
        <f>IFERROR(VLOOKUP($B41,'Benchmark Data'!$B:$FF,AY$1,FALSE)/VLOOKUP($B40,'Benchmark Data'!$B:$FF,AY$1,FALSE),"")</f>
        <v/>
      </c>
      <c r="AZ41" s="156"/>
      <c r="BA41" s="156"/>
      <c r="BB41" s="171" t="str">
        <f>IFERROR(VLOOKUP($B41,'Benchmark Data'!$B:$FF,BB$1,FALSE)/VLOOKUP($B40,'Benchmark Data'!$B:$FF,BB$1,FALSE),"")</f>
        <v/>
      </c>
      <c r="BC41" s="171" t="str">
        <f>IFERROR(VLOOKUP($B41,'Benchmark Data'!$B:$FF,BC$1,FALSE)/VLOOKUP($B40,'Benchmark Data'!$B:$FF,BC$1,FALSE),"")</f>
        <v/>
      </c>
      <c r="BD41" s="171" t="str">
        <f>IFERROR(VLOOKUP($B41,'Benchmark Data'!$B:$FF,BD$1,FALSE)/VLOOKUP($B40,'Benchmark Data'!$B:$FF,BD$1,FALSE),"")</f>
        <v/>
      </c>
      <c r="BE41" s="171" t="str">
        <f>IFERROR(VLOOKUP($B41,'Benchmark Data'!$B:$FF,BE$1,FALSE)/VLOOKUP($B40,'Benchmark Data'!$B:$FF,BE$1,FALSE),"")</f>
        <v/>
      </c>
      <c r="BF41" s="171" t="str">
        <f>IFERROR(VLOOKUP($B41,'Benchmark Data'!$B:$FF,BF$1,FALSE)/VLOOKUP($B40,'Benchmark Data'!$B:$FF,BF$1,FALSE),"")</f>
        <v/>
      </c>
      <c r="BG41" s="171" t="str">
        <f>IFERROR(VLOOKUP($B41,'Benchmark Data'!$B:$FF,BG$1,FALSE)/VLOOKUP($B40,'Benchmark Data'!$B:$FF,BG$1,FALSE),"")</f>
        <v/>
      </c>
      <c r="BH41" s="171" t="str">
        <f>IFERROR(VLOOKUP($B41,'Benchmark Data'!$B:$FF,BH$1,FALSE)/VLOOKUP($B40,'Benchmark Data'!$B:$FF,BH$1,FALSE),"")</f>
        <v/>
      </c>
      <c r="BI41" s="171" t="str">
        <f>IFERROR(VLOOKUP($B41,'Benchmark Data'!$B:$FF,BI$1,FALSE)/VLOOKUP($B40,'Benchmark Data'!$B:$FF,BI$1,FALSE),"")</f>
        <v/>
      </c>
      <c r="BJ41" s="171" t="str">
        <f>IFERROR(VLOOKUP($B41,'Benchmark Data'!$B:$FF,BJ$1,FALSE)/VLOOKUP($B40,'Benchmark Data'!$B:$FF,BJ$1,FALSE),"")</f>
        <v/>
      </c>
      <c r="BK41" s="171" t="str">
        <f>IFERROR(VLOOKUP($B41,'Benchmark Data'!$B:$FF,BK$1,FALSE)/VLOOKUP($B40,'Benchmark Data'!$B:$FF,BK$1,FALSE),"")</f>
        <v/>
      </c>
      <c r="BL41" s="171" t="str">
        <f>IFERROR(VLOOKUP($B41,'Benchmark Data'!$B:$FF,BL$1,FALSE)/VLOOKUP($B40,'Benchmark Data'!$B:$FF,BL$1,FALSE),"")</f>
        <v/>
      </c>
      <c r="BM41" s="171" t="str">
        <f>IFERROR(VLOOKUP($B41,'Benchmark Data'!$B:$FF,BM$1,FALSE)/VLOOKUP($B40,'Benchmark Data'!$B:$FF,BM$1,FALSE),"")</f>
        <v/>
      </c>
      <c r="BN41" s="171" t="str">
        <f>IFERROR(VLOOKUP($B41,'Benchmark Data'!$B:$FF,BN$1,FALSE)/VLOOKUP($B40,'Benchmark Data'!$B:$FF,BN$1,FALSE),"")</f>
        <v/>
      </c>
      <c r="BO41" s="171" t="str">
        <f>IFERROR(VLOOKUP($B41,'Benchmark Data'!$B:$FF,BO$1,FALSE)/VLOOKUP($B40,'Benchmark Data'!$B:$FF,BO$1,FALSE),"")</f>
        <v/>
      </c>
      <c r="BP41" s="171" t="str">
        <f>IFERROR(VLOOKUP($B41,'Benchmark Data'!$B:$FF,BP$1,FALSE)/VLOOKUP($B40,'Benchmark Data'!$B:$FF,BP$1,FALSE),"")</f>
        <v/>
      </c>
      <c r="BQ41" s="171" t="str">
        <f>IFERROR(VLOOKUP($B41,'Benchmark Data'!$B:$FF,BQ$1,FALSE)/VLOOKUP($B40,'Benchmark Data'!$B:$FF,BQ$1,FALSE),"")</f>
        <v/>
      </c>
      <c r="BR41" s="171" t="str">
        <f>IFERROR(VLOOKUP($B41,'Benchmark Data'!$B:$FF,BR$1,FALSE)/VLOOKUP($B40,'Benchmark Data'!$B:$FF,BR$1,FALSE),"")</f>
        <v/>
      </c>
      <c r="BS41" s="171" t="str">
        <f>IFERROR(VLOOKUP($B41,'Benchmark Data'!$B:$FF,BS$1,FALSE)/VLOOKUP($B40,'Benchmark Data'!$B:$FF,BS$1,FALSE),"")</f>
        <v/>
      </c>
      <c r="BT41" s="171" t="str">
        <f>IFERROR(VLOOKUP($B41,'Benchmark Data'!$B:$FF,BT$1,FALSE)/VLOOKUP($B40,'Benchmark Data'!$B:$FF,BT$1,FALSE),"")</f>
        <v/>
      </c>
      <c r="BU41" s="171" t="str">
        <f>IFERROR(VLOOKUP($B41,'Benchmark Data'!$B:$FF,BU$1,FALSE)/VLOOKUP($B40,'Benchmark Data'!$B:$FF,BU$1,FALSE),"")</f>
        <v/>
      </c>
      <c r="BV41" s="171" t="str">
        <f>IFERROR(VLOOKUP($B41,'Benchmark Data'!$B:$FF,BV$1,FALSE)/VLOOKUP($B40,'Benchmark Data'!$B:$FF,BV$1,FALSE),"")</f>
        <v/>
      </c>
      <c r="BW41" s="171" t="str">
        <f>IFERROR(VLOOKUP($B41,'Benchmark Data'!$B:$FF,BW$1,FALSE)/VLOOKUP($B40,'Benchmark Data'!$B:$FF,BW$1,FALSE),"")</f>
        <v/>
      </c>
      <c r="BX41" s="171" t="str">
        <f>IFERROR(VLOOKUP($B41,'Benchmark Data'!$B:$FF,BX$1,FALSE)/VLOOKUP($B40,'Benchmark Data'!$B:$FF,BX$1,FALSE),"")</f>
        <v/>
      </c>
      <c r="BY41" s="171" t="str">
        <f>IFERROR(VLOOKUP($B41,'Benchmark Data'!$B:$FF,BY$1,FALSE)/VLOOKUP($B40,'Benchmark Data'!$B:$FF,BY$1,FALSE),"")</f>
        <v/>
      </c>
      <c r="BZ41" s="171" t="str">
        <f>IFERROR(VLOOKUP($B41,'Benchmark Data'!$B:$FF,BZ$1,FALSE)/VLOOKUP($B40,'Benchmark Data'!$B:$FF,BZ$1,FALSE),"")</f>
        <v/>
      </c>
      <c r="CA41" s="171" t="str">
        <f>IFERROR(VLOOKUP($B41,'Benchmark Data'!$B:$FF,CA$1,FALSE)/VLOOKUP($B40,'Benchmark Data'!$B:$FF,CA$1,FALSE),"")</f>
        <v/>
      </c>
      <c r="CB41" s="171" t="str">
        <f>IFERROR(VLOOKUP($B41,'Benchmark Data'!$B:$FF,CB$1,FALSE)/VLOOKUP($B40,'Benchmark Data'!$B:$FF,CB$1,FALSE),"")</f>
        <v/>
      </c>
      <c r="CC41" s="171" t="str">
        <f>IFERROR(VLOOKUP($B41,'Benchmark Data'!$B:$FF,CC$1,FALSE)/VLOOKUP($B40,'Benchmark Data'!$B:$FF,CC$1,FALSE),"")</f>
        <v/>
      </c>
      <c r="CD41" s="171" t="str">
        <f>IFERROR(VLOOKUP($B41,'Benchmark Data'!$B:$FF,CD$1,FALSE)/VLOOKUP($B40,'Benchmark Data'!$B:$FF,CD$1,FALSE),"")</f>
        <v/>
      </c>
      <c r="CE41" s="171" t="str">
        <f>IFERROR(VLOOKUP($B41,'Benchmark Data'!$B:$FF,CE$1,FALSE)/VLOOKUP($B40,'Benchmark Data'!$B:$FF,CE$1,FALSE),"")</f>
        <v/>
      </c>
      <c r="CF41" s="171" t="str">
        <f>IFERROR(VLOOKUP($B41,'Benchmark Data'!$B:$FF,CF$1,FALSE)/VLOOKUP($B40,'Benchmark Data'!$B:$FF,CF$1,FALSE),"")</f>
        <v/>
      </c>
      <c r="CG41" s="171" t="str">
        <f>IFERROR(VLOOKUP($B41,'Benchmark Data'!$B:$FF,CG$1,FALSE)/VLOOKUP($B40,'Benchmark Data'!$B:$FF,CG$1,FALSE),"")</f>
        <v/>
      </c>
      <c r="CH41" s="156"/>
      <c r="CI41" s="171" t="str">
        <f>IFERROR(VLOOKUP($B41,'Benchmark Data'!$B:$FF,CI$1,FALSE)/VLOOKUP($B40,'Benchmark Data'!$B:$FF,CI$1,FALSE),"")</f>
        <v/>
      </c>
      <c r="CJ41" s="171" t="str">
        <f>IFERROR(VLOOKUP($B41,'Benchmark Data'!$B:$FF,CJ$1,FALSE)/VLOOKUP($B40,'Benchmark Data'!$B:$FF,CJ$1,FALSE),"")</f>
        <v/>
      </c>
      <c r="CK41" s="171" t="str">
        <f>IFERROR(VLOOKUP($B41,'Benchmark Data'!$B:$AAA,CK$1,FALSE)/VLOOKUP($B40,'Benchmark Data'!$B:$AAA,CK$1,FALSE),"")</f>
        <v/>
      </c>
      <c r="CL41" s="171" t="str">
        <f>IFERROR(VLOOKUP($B41,'Benchmark Data'!$B:$AAA,CL$1,FALSE)/VLOOKUP($B40,'Benchmark Data'!$B:$AAA,CL$1,FALSE),"")</f>
        <v/>
      </c>
      <c r="CM41" s="171" t="str">
        <f>IFERROR(VLOOKUP($B41,'Benchmark Data'!$B:$AAA,CM$1,FALSE)/VLOOKUP($B40,'Benchmark Data'!$B:$AAA,CM$1,FALSE),"")</f>
        <v/>
      </c>
      <c r="CN41" s="171" t="str">
        <f>IFERROR(VLOOKUP($B41,'Benchmark Data'!$B:$AAA,CN$1,FALSE)/VLOOKUP($B40,'Benchmark Data'!$B:$AAA,CN$1,FALSE),"")</f>
        <v/>
      </c>
      <c r="CO41" s="171" t="str">
        <f>IFERROR(VLOOKUP($B41,'Benchmark Data'!$B:$AAA,CO$1,FALSE)/VLOOKUP($B40,'Benchmark Data'!$B:$AAA,CO$1,FALSE),"")</f>
        <v/>
      </c>
      <c r="CP41" s="171" t="str">
        <f>IFERROR(VLOOKUP($B41,'Benchmark Data'!$B:$AAA,CP$1,FALSE)/VLOOKUP($B40,'Benchmark Data'!$B:$AAA,CP$1,FALSE),"")</f>
        <v/>
      </c>
      <c r="CQ41" s="171" t="str">
        <f>IFERROR(VLOOKUP($B41,'Benchmark Data'!$B:$AAA,CQ$1,FALSE)/VLOOKUP($B40,'Benchmark Data'!$B:$AAA,CQ$1,FALSE),"")</f>
        <v/>
      </c>
      <c r="CR41" s="171" t="str">
        <f>IFERROR(VLOOKUP($B41,'Benchmark Data'!$B:$AAA,CR$1,FALSE)/VLOOKUP($B40,'Benchmark Data'!$B:$AAA,CR$1,FALSE),"")</f>
        <v/>
      </c>
      <c r="CS41" s="171" t="str">
        <f>IFERROR(VLOOKUP($B41,'Benchmark Data'!$B:$AAA,CS$1,FALSE)/VLOOKUP($B40,'Benchmark Data'!$B:$AAA,CS$1,FALSE),"")</f>
        <v/>
      </c>
      <c r="CT41" s="171" t="str">
        <f>IFERROR(VLOOKUP($B41,'Benchmark Data'!$B:$AAA,CT$1,FALSE)/VLOOKUP($B40,'Benchmark Data'!$B:$AAA,CT$1,FALSE),"")</f>
        <v/>
      </c>
      <c r="CU41" s="171" t="str">
        <f>IFERROR(VLOOKUP($B41,'Benchmark Data'!$B:$AAA,CU$1,FALSE)/VLOOKUP($B40,'Benchmark Data'!$B:$AAA,CU$1,FALSE),"")</f>
        <v/>
      </c>
      <c r="CV41" s="171" t="str">
        <f>IFERROR(VLOOKUP($B41,'Benchmark Data'!$B:$AAA,CV$1,FALSE)/VLOOKUP($B40,'Benchmark Data'!$B:$AAA,CV$1,FALSE),"")</f>
        <v/>
      </c>
      <c r="CW41" s="171" t="str">
        <f>IFERROR(VLOOKUP($B41,'Benchmark Data'!$B:$AAA,CW$1,FALSE)/VLOOKUP($B40,'Benchmark Data'!$B:$AAA,CW$1,FALSE),"")</f>
        <v/>
      </c>
      <c r="CX41" s="171" t="str">
        <f>IFERROR(VLOOKUP($B41,'Benchmark Data'!$B:$AAA,CX$1,FALSE)/VLOOKUP($B40,'Benchmark Data'!$B:$AAA,CX$1,FALSE),"")</f>
        <v/>
      </c>
      <c r="CY41" s="171" t="str">
        <f>IFERROR(VLOOKUP($B41,'Benchmark Data'!$B:$AAA,CY$1,FALSE)/VLOOKUP($B40,'Benchmark Data'!$B:$AAA,CY$1,FALSE),"")</f>
        <v/>
      </c>
      <c r="CZ41" s="171" t="str">
        <f>IFERROR(VLOOKUP($B41,'Benchmark Data'!$B:$AAA,CZ$1,FALSE)/VLOOKUP($B40,'Benchmark Data'!$B:$AAA,CZ$1,FALSE),"")</f>
        <v/>
      </c>
      <c r="DA41" s="171" t="str">
        <f>IFERROR(VLOOKUP($B41,'Benchmark Data'!$B:$AAA,DA$1,FALSE)/VLOOKUP($B40,'Benchmark Data'!$B:$AAA,DA$1,FALSE),"")</f>
        <v/>
      </c>
      <c r="DB41" s="171" t="str">
        <f>IFERROR(VLOOKUP($B41,'Benchmark Data'!$B:$AAA,DB$1,FALSE)/VLOOKUP($B40,'Benchmark Data'!$B:$AAA,DB$1,FALSE),"")</f>
        <v/>
      </c>
      <c r="DC41" s="171" t="str">
        <f>IFERROR(VLOOKUP($B41,'Benchmark Data'!$B:$AAA,DC$1,FALSE)/VLOOKUP($B40,'Benchmark Data'!$B:$AAA,DC$1,FALSE),"")</f>
        <v/>
      </c>
      <c r="DD41" s="171" t="str">
        <f>IFERROR(VLOOKUP($B41,'Benchmark Data'!$B:$AAA,DD$1,FALSE)/VLOOKUP($B40,'Benchmark Data'!$B:$AAA,DD$1,FALSE),"")</f>
        <v/>
      </c>
      <c r="DE41" s="171" t="str">
        <f>IFERROR(VLOOKUP($B41,'Benchmark Data'!$B:$AAA,DE$1,FALSE)/VLOOKUP($B40,'Benchmark Data'!$B:$AAA,DE$1,FALSE),"")</f>
        <v/>
      </c>
      <c r="DF41" s="171" t="str">
        <f>IFERROR(VLOOKUP($B41,'Benchmark Data'!$B:$AAA,DF$1,FALSE)/VLOOKUP($B40,'Benchmark Data'!$B:$AAA,DF$1,FALSE),"")</f>
        <v/>
      </c>
      <c r="DG41" s="171" t="str">
        <f>IFERROR(VLOOKUP($B41,'Benchmark Data'!$B:$AAA,DG$1,FALSE)/VLOOKUP($B40,'Benchmark Data'!$B:$AAA,DG$1,FALSE),"")</f>
        <v/>
      </c>
      <c r="DH41" s="171" t="str">
        <f>IFERROR(VLOOKUP($B41,'Benchmark Data'!$B:$AAA,DH$1,FALSE)/VLOOKUP($B40,'Benchmark Data'!$B:$AAA,DH$1,FALSE),"")</f>
        <v/>
      </c>
      <c r="DI41" s="171" t="str">
        <f>IFERROR(VLOOKUP($B41,'Benchmark Data'!$B:$AAA,DI$1,FALSE)/VLOOKUP($B40,'Benchmark Data'!$B:$AAA,DI$1,FALSE),"")</f>
        <v/>
      </c>
    </row>
    <row r="42" spans="1:113">
      <c r="A42" s="94">
        <f t="shared" si="33"/>
        <v>159</v>
      </c>
      <c r="B42" s="168">
        <f t="shared" si="34"/>
        <v>41243</v>
      </c>
      <c r="C42" s="171" t="str">
        <f>IFERROR(VLOOKUP($B42,'Benchmark Data'!$B:$FF,C$1,FALSE)/VLOOKUP($B41,'Benchmark Data'!$B:$FF,C$1,FALSE),"")</f>
        <v/>
      </c>
      <c r="D42" s="171" t="str">
        <f>IFERROR(VLOOKUP($B42,'Benchmark Data'!$B:$FF,D$1,FALSE)/VLOOKUP($B41,'Benchmark Data'!$B:$FF,D$1,FALSE),"")</f>
        <v/>
      </c>
      <c r="E42" s="171" t="str">
        <f>IFERROR(VLOOKUP($B42,'Benchmark Data'!$B:$FF,E$1,FALSE)/VLOOKUP($B41,'Benchmark Data'!$B:$FF,E$1,FALSE),"")</f>
        <v/>
      </c>
      <c r="F42" s="171" t="str">
        <f>IFERROR(VLOOKUP($B42,'Benchmark Data'!$B:$FF,F$1,FALSE)/VLOOKUP($B41,'Benchmark Data'!$B:$FF,F$1,FALSE),"")</f>
        <v/>
      </c>
      <c r="G42" s="171" t="str">
        <f>IFERROR(VLOOKUP($B42,'Benchmark Data'!$B:$FF,G$1,FALSE)/VLOOKUP($B41,'Benchmark Data'!$B:$FF,G$1,FALSE),"")</f>
        <v/>
      </c>
      <c r="H42" s="171" t="str">
        <f>IFERROR(VLOOKUP($B42,'Benchmark Data'!$B:$FF,H$1,FALSE)/VLOOKUP($B41,'Benchmark Data'!$B:$FF,H$1,FALSE),"")</f>
        <v/>
      </c>
      <c r="I42" s="171" t="str">
        <f>IFERROR(VLOOKUP($B42,'Benchmark Data'!$B:$FF,I$1,FALSE)/VLOOKUP($B41,'Benchmark Data'!$B:$FF,I$1,FALSE),"")</f>
        <v/>
      </c>
      <c r="J42" s="143" t="str">
        <f>IFERROR(VLOOKUP($B42,'Benchmark Data'!$B:$FF,J$1,FALSE)/VLOOKUP($B41,'Benchmark Data'!$B:$FF,J$1,FALSE)*J43,"")</f>
        <v/>
      </c>
      <c r="K42" s="156"/>
      <c r="L42" s="156"/>
      <c r="M42" s="156"/>
      <c r="N42" s="171" t="str">
        <f>IFERROR(VLOOKUP($B42,'Benchmark Data'!$B:$FF,N$1,FALSE)/VLOOKUP($B41,'Benchmark Data'!$B:$FF,N$1,FALSE),"")</f>
        <v/>
      </c>
      <c r="O42" s="171" t="str">
        <f>IFERROR(VLOOKUP($B42,'Benchmark Data'!$B:$FF,O$1,FALSE)/VLOOKUP($B41,'Benchmark Data'!$B:$FF,O$1,FALSE),"")</f>
        <v/>
      </c>
      <c r="P42" s="171" t="str">
        <f>IFERROR(VLOOKUP($B42,'Benchmark Data'!$B:$FF,P$1,FALSE)/VLOOKUP($B41,'Benchmark Data'!$B:$FF,P$1,FALSE),"")</f>
        <v/>
      </c>
      <c r="Q42" s="156">
        <f>IFERROR(VLOOKUP($B42,'Benchmark Data'!$B:$FF,Q$1,FALSE),"")</f>
        <v>1.0047210702000027</v>
      </c>
      <c r="R42" s="156">
        <f>IFERROR(VLOOKUP($B42,'Benchmark Data'!$B:$FF,R$1,FALSE),"")</f>
        <v>1.0047210702000027</v>
      </c>
      <c r="S42" s="156">
        <f>IFERROR(VLOOKUP($B42,'Benchmark Data'!$B:$FF,S$1,FALSE),"")</f>
        <v>1.0047210702000027</v>
      </c>
      <c r="T42" s="156">
        <f>IFERROR(VLOOKUP($B42,'Benchmark Data'!$B:$FF,T$1,FALSE),"")</f>
        <v>1.0047210702000027</v>
      </c>
      <c r="U42" s="156"/>
      <c r="V42" s="171">
        <f>IFERROR(VLOOKUP($B42,'Benchmark Data'!$B:$FF,V$1,FALSE)/VLOOKUP($B41,'Benchmark Data'!$B:$FF,V$1,FALSE),"")</f>
        <v>0.98717091351982267</v>
      </c>
      <c r="W42" s="171">
        <f>IFERROR(VLOOKUP($B42,'Benchmark Data'!$B:$FF,W$1,FALSE)/VLOOKUP($B41,'Benchmark Data'!$B:$FF,W$1,FALSE),"")</f>
        <v>0.98717091351982267</v>
      </c>
      <c r="X42" s="171">
        <f>IFERROR(VLOOKUP($B42,'Benchmark Data'!$B:$FF,X$1,FALSE)/VLOOKUP($B41,'Benchmark Data'!$B:$FF,X$1,FALSE),"")</f>
        <v>0.98717091351982267</v>
      </c>
      <c r="Y42" s="171">
        <f>IFERROR(VLOOKUP($B42,'Benchmark Data'!$B:$FF,Y$1,FALSE)/VLOOKUP($B41,'Benchmark Data'!$B:$FF,Y$1,FALSE),"")</f>
        <v>0.98717091351982267</v>
      </c>
      <c r="Z42" s="171" t="str">
        <f>IFERROR(VLOOKUP($B42,'Benchmark Data'!$B:$FF,Z$1,FALSE)/VLOOKUP($B41,'Benchmark Data'!$B:$FF,Z$1,FALSE),"")</f>
        <v/>
      </c>
      <c r="AA42" s="171" t="str">
        <f>IFERROR(VLOOKUP($B42,'Benchmark Data'!$B:$FF,AA$1,FALSE)/VLOOKUP($B41,'Benchmark Data'!$B:$FF,AA$1,FALSE),"")</f>
        <v/>
      </c>
      <c r="AB42" s="171" t="str">
        <f>IFERROR(VLOOKUP($B42,'Benchmark Data'!$B:$FF,AB$1,FALSE)/VLOOKUP($B41,'Benchmark Data'!$B:$FF,AB$1,FALSE),"")</f>
        <v/>
      </c>
      <c r="AC42" s="171" t="str">
        <f>IFERROR(VLOOKUP($B42,'Benchmark Data'!$B:$FF,AC$1,FALSE)/VLOOKUP($B41,'Benchmark Data'!$B:$FF,AC$1,FALSE),"")</f>
        <v/>
      </c>
      <c r="AD42" s="171" t="str">
        <f>IFERROR(VLOOKUP($B42,'Benchmark Data'!$B:$FF,AD$1,FALSE)/VLOOKUP($B41,'Benchmark Data'!$B:$FF,AD$1,FALSE),"")</f>
        <v/>
      </c>
      <c r="AE42" s="171" t="str">
        <f>IFERROR(VLOOKUP($B42,'Benchmark Data'!$B:$FF,AE$1,FALSE)/VLOOKUP($B41,'Benchmark Data'!$B:$FF,AE$1,FALSE),"")</f>
        <v/>
      </c>
      <c r="AF42" s="171" t="str">
        <f>IFERROR(VLOOKUP($B42,'Benchmark Data'!$B:$FF,AF$1,FALSE)/VLOOKUP($B41,'Benchmark Data'!$B:$FF,AF$1,FALSE),"")</f>
        <v/>
      </c>
      <c r="AG42" s="171" t="str">
        <f>IFERROR(VLOOKUP($B42,'Benchmark Data'!$B:$FF,AG$1,FALSE)/VLOOKUP($B41,'Benchmark Data'!$B:$FF,AG$1,FALSE),"")</f>
        <v/>
      </c>
      <c r="AH42" s="171" t="str">
        <f>IFERROR(VLOOKUP($B42,'Benchmark Data'!$B:$FF,AH$1,FALSE)/VLOOKUP($B41,'Benchmark Data'!$B:$FF,AH$1,FALSE),"")</f>
        <v/>
      </c>
      <c r="AI42" s="171" t="str">
        <f>IFERROR(VLOOKUP($B42,'Benchmark Data'!$B:$FF,AI$1,FALSE)/VLOOKUP($B41,'Benchmark Data'!$B:$FF,AI$1,FALSE),"")</f>
        <v/>
      </c>
      <c r="AJ42" s="171" t="str">
        <f>IFERROR(VLOOKUP($B42,'Benchmark Data'!$B:$FF,AJ$1,FALSE)/VLOOKUP($B41,'Benchmark Data'!$B:$FF,AJ$1,FALSE),"")</f>
        <v/>
      </c>
      <c r="AK42" s="171" t="str">
        <f>IFERROR(VLOOKUP($B42,'Benchmark Data'!$B:$FF,AK$1,FALSE)/VLOOKUP($B41,'Benchmark Data'!$B:$FF,AK$1,FALSE),"")</f>
        <v/>
      </c>
      <c r="AL42" s="171" t="str">
        <f>IFERROR(VLOOKUP($B42,'Benchmark Data'!$B:$FF,AL$1,FALSE)/VLOOKUP($B41,'Benchmark Data'!$B:$FF,AL$1,FALSE),"")</f>
        <v/>
      </c>
      <c r="AM42" s="171" t="str">
        <f>IFERROR(VLOOKUP($B42,'Benchmark Data'!$B:$FF,AM$1,FALSE)/VLOOKUP($B41,'Benchmark Data'!$B:$FF,AM$1,FALSE),"")</f>
        <v/>
      </c>
      <c r="AN42" s="171" t="str">
        <f>IFERROR(VLOOKUP($B42,'Benchmark Data'!$B:$FF,AN$1,FALSE)/VLOOKUP($B41,'Benchmark Data'!$B:$FF,AN$1,FALSE),"")</f>
        <v/>
      </c>
      <c r="AO42" s="171" t="str">
        <f>IFERROR(VLOOKUP($B42,'Benchmark Data'!$B:$FF,AO$1,FALSE)/VLOOKUP($B41,'Benchmark Data'!$B:$FF,AO$1,FALSE),"")</f>
        <v/>
      </c>
      <c r="AP42" s="171" t="str">
        <f>IFERROR(VLOOKUP($B42,'Benchmark Data'!$B:$FF,AP$1,FALSE)/VLOOKUP($B41,'Benchmark Data'!$B:$FF,AP$1,FALSE),"")</f>
        <v/>
      </c>
      <c r="AQ42" s="171" t="str">
        <f>IFERROR(VLOOKUP($B42,'Benchmark Data'!$B:$FF,AQ$1,FALSE)/VLOOKUP($B41,'Benchmark Data'!$B:$FF,AQ$1,FALSE),"")</f>
        <v/>
      </c>
      <c r="AR42" s="171" t="str">
        <f>IFERROR(VLOOKUP($B42,'Benchmark Data'!$B:$FF,AR$1,FALSE)/VLOOKUP($B41,'Benchmark Data'!$B:$FF,AR$1,FALSE),"")</f>
        <v/>
      </c>
      <c r="AS42" s="171" t="str">
        <f>IFERROR(VLOOKUP($B42,'Benchmark Data'!$B:$FF,AS$1,FALSE)/VLOOKUP($B41,'Benchmark Data'!$B:$FF,AS$1,FALSE),"")</f>
        <v/>
      </c>
      <c r="AT42" s="171" t="str">
        <f>IFERROR(VLOOKUP($B42,'Benchmark Data'!$B:$FF,AT$1,FALSE)/VLOOKUP($B41,'Benchmark Data'!$B:$FF,AT$1,FALSE),"")</f>
        <v/>
      </c>
      <c r="AU42" s="171" t="str">
        <f>IFERROR(VLOOKUP($B42,'Benchmark Data'!$B:$FF,AU$1,FALSE)/VLOOKUP($B41,'Benchmark Data'!$B:$FF,AU$1,FALSE),"")</f>
        <v/>
      </c>
      <c r="AV42" s="171" t="str">
        <f>IFERROR(VLOOKUP($B42,'Benchmark Data'!$B:$FF,AV$1,FALSE)/VLOOKUP($B41,'Benchmark Data'!$B:$FF,AV$1,FALSE),"")</f>
        <v/>
      </c>
      <c r="AW42" s="171" t="str">
        <f>IFERROR(VLOOKUP($B42,'Benchmark Data'!$B:$FF,AW$1,FALSE)/VLOOKUP($B41,'Benchmark Data'!$B:$FF,AW$1,FALSE),"")</f>
        <v/>
      </c>
      <c r="AX42" s="171" t="str">
        <f>IFERROR(VLOOKUP($B42,'Benchmark Data'!$B:$FF,AX$1,FALSE)/VLOOKUP($B41,'Benchmark Data'!$B:$FF,AX$1,FALSE),"")</f>
        <v/>
      </c>
      <c r="AY42" s="171" t="str">
        <f>IFERROR(VLOOKUP($B42,'Benchmark Data'!$B:$FF,AY$1,FALSE)/VLOOKUP($B41,'Benchmark Data'!$B:$FF,AY$1,FALSE),"")</f>
        <v/>
      </c>
      <c r="AZ42" s="156"/>
      <c r="BA42" s="156"/>
      <c r="BB42" s="171" t="str">
        <f>IFERROR(VLOOKUP($B42,'Benchmark Data'!$B:$FF,BB$1,FALSE)/VLOOKUP($B41,'Benchmark Data'!$B:$FF,BB$1,FALSE),"")</f>
        <v/>
      </c>
      <c r="BC42" s="171" t="str">
        <f>IFERROR(VLOOKUP($B42,'Benchmark Data'!$B:$FF,BC$1,FALSE)/VLOOKUP($B41,'Benchmark Data'!$B:$FF,BC$1,FALSE),"")</f>
        <v/>
      </c>
      <c r="BD42" s="171" t="str">
        <f>IFERROR(VLOOKUP($B42,'Benchmark Data'!$B:$FF,BD$1,FALSE)/VLOOKUP($B41,'Benchmark Data'!$B:$FF,BD$1,FALSE),"")</f>
        <v/>
      </c>
      <c r="BE42" s="171" t="str">
        <f>IFERROR(VLOOKUP($B42,'Benchmark Data'!$B:$FF,BE$1,FALSE)/VLOOKUP($B41,'Benchmark Data'!$B:$FF,BE$1,FALSE),"")</f>
        <v/>
      </c>
      <c r="BF42" s="171" t="str">
        <f>IFERROR(VLOOKUP($B42,'Benchmark Data'!$B:$FF,BF$1,FALSE)/VLOOKUP($B41,'Benchmark Data'!$B:$FF,BF$1,FALSE),"")</f>
        <v/>
      </c>
      <c r="BG42" s="171" t="str">
        <f>IFERROR(VLOOKUP($B42,'Benchmark Data'!$B:$FF,BG$1,FALSE)/VLOOKUP($B41,'Benchmark Data'!$B:$FF,BG$1,FALSE),"")</f>
        <v/>
      </c>
      <c r="BH42" s="171" t="str">
        <f>IFERROR(VLOOKUP($B42,'Benchmark Data'!$B:$FF,BH$1,FALSE)/VLOOKUP($B41,'Benchmark Data'!$B:$FF,BH$1,FALSE),"")</f>
        <v/>
      </c>
      <c r="BI42" s="171" t="str">
        <f>IFERROR(VLOOKUP($B42,'Benchmark Data'!$B:$FF,BI$1,FALSE)/VLOOKUP($B41,'Benchmark Data'!$B:$FF,BI$1,FALSE),"")</f>
        <v/>
      </c>
      <c r="BJ42" s="171" t="str">
        <f>IFERROR(VLOOKUP($B42,'Benchmark Data'!$B:$FF,BJ$1,FALSE)/VLOOKUP($B41,'Benchmark Data'!$B:$FF,BJ$1,FALSE),"")</f>
        <v/>
      </c>
      <c r="BK42" s="171" t="str">
        <f>IFERROR(VLOOKUP($B42,'Benchmark Data'!$B:$FF,BK$1,FALSE)/VLOOKUP($B41,'Benchmark Data'!$B:$FF,BK$1,FALSE),"")</f>
        <v/>
      </c>
      <c r="BL42" s="171" t="str">
        <f>IFERROR(VLOOKUP($B42,'Benchmark Data'!$B:$FF,BL$1,FALSE)/VLOOKUP($B41,'Benchmark Data'!$B:$FF,BL$1,FALSE),"")</f>
        <v/>
      </c>
      <c r="BM42" s="171" t="str">
        <f>IFERROR(VLOOKUP($B42,'Benchmark Data'!$B:$FF,BM$1,FALSE)/VLOOKUP($B41,'Benchmark Data'!$B:$FF,BM$1,FALSE),"")</f>
        <v/>
      </c>
      <c r="BN42" s="171" t="str">
        <f>IFERROR(VLOOKUP($B42,'Benchmark Data'!$B:$FF,BN$1,FALSE)/VLOOKUP($B41,'Benchmark Data'!$B:$FF,BN$1,FALSE),"")</f>
        <v/>
      </c>
      <c r="BO42" s="171" t="str">
        <f>IFERROR(VLOOKUP($B42,'Benchmark Data'!$B:$FF,BO$1,FALSE)/VLOOKUP($B41,'Benchmark Data'!$B:$FF,BO$1,FALSE),"")</f>
        <v/>
      </c>
      <c r="BP42" s="171" t="str">
        <f>IFERROR(VLOOKUP($B42,'Benchmark Data'!$B:$FF,BP$1,FALSE)/VLOOKUP($B41,'Benchmark Data'!$B:$FF,BP$1,FALSE),"")</f>
        <v/>
      </c>
      <c r="BQ42" s="171" t="str">
        <f>IFERROR(VLOOKUP($B42,'Benchmark Data'!$B:$FF,BQ$1,FALSE)/VLOOKUP($B41,'Benchmark Data'!$B:$FF,BQ$1,FALSE),"")</f>
        <v/>
      </c>
      <c r="BR42" s="171" t="str">
        <f>IFERROR(VLOOKUP($B42,'Benchmark Data'!$B:$FF,BR$1,FALSE)/VLOOKUP($B41,'Benchmark Data'!$B:$FF,BR$1,FALSE),"")</f>
        <v/>
      </c>
      <c r="BS42" s="171" t="str">
        <f>IFERROR(VLOOKUP($B42,'Benchmark Data'!$B:$FF,BS$1,FALSE)/VLOOKUP($B41,'Benchmark Data'!$B:$FF,BS$1,FALSE),"")</f>
        <v/>
      </c>
      <c r="BT42" s="171" t="str">
        <f>IFERROR(VLOOKUP($B42,'Benchmark Data'!$B:$FF,BT$1,FALSE)/VLOOKUP($B41,'Benchmark Data'!$B:$FF,BT$1,FALSE),"")</f>
        <v/>
      </c>
      <c r="BU42" s="171" t="str">
        <f>IFERROR(VLOOKUP($B42,'Benchmark Data'!$B:$FF,BU$1,FALSE)/VLOOKUP($B41,'Benchmark Data'!$B:$FF,BU$1,FALSE),"")</f>
        <v/>
      </c>
      <c r="BV42" s="171" t="str">
        <f>IFERROR(VLOOKUP($B42,'Benchmark Data'!$B:$FF,BV$1,FALSE)/VLOOKUP($B41,'Benchmark Data'!$B:$FF,BV$1,FALSE),"")</f>
        <v/>
      </c>
      <c r="BW42" s="171" t="str">
        <f>IFERROR(VLOOKUP($B42,'Benchmark Data'!$B:$FF,BW$1,FALSE)/VLOOKUP($B41,'Benchmark Data'!$B:$FF,BW$1,FALSE),"")</f>
        <v/>
      </c>
      <c r="BX42" s="171" t="str">
        <f>IFERROR(VLOOKUP($B42,'Benchmark Data'!$B:$FF,BX$1,FALSE)/VLOOKUP($B41,'Benchmark Data'!$B:$FF,BX$1,FALSE),"")</f>
        <v/>
      </c>
      <c r="BY42" s="171" t="str">
        <f>IFERROR(VLOOKUP($B42,'Benchmark Data'!$B:$FF,BY$1,FALSE)/VLOOKUP($B41,'Benchmark Data'!$B:$FF,BY$1,FALSE),"")</f>
        <v/>
      </c>
      <c r="BZ42" s="171" t="str">
        <f>IFERROR(VLOOKUP($B42,'Benchmark Data'!$B:$FF,BZ$1,FALSE)/VLOOKUP($B41,'Benchmark Data'!$B:$FF,BZ$1,FALSE),"")</f>
        <v/>
      </c>
      <c r="CA42" s="171" t="str">
        <f>IFERROR(VLOOKUP($B42,'Benchmark Data'!$B:$FF,CA$1,FALSE)/VLOOKUP($B41,'Benchmark Data'!$B:$FF,CA$1,FALSE),"")</f>
        <v/>
      </c>
      <c r="CB42" s="171" t="str">
        <f>IFERROR(VLOOKUP($B42,'Benchmark Data'!$B:$FF,CB$1,FALSE)/VLOOKUP($B41,'Benchmark Data'!$B:$FF,CB$1,FALSE),"")</f>
        <v/>
      </c>
      <c r="CC42" s="171" t="str">
        <f>IFERROR(VLOOKUP($B42,'Benchmark Data'!$B:$FF,CC$1,FALSE)/VLOOKUP($B41,'Benchmark Data'!$B:$FF,CC$1,FALSE),"")</f>
        <v/>
      </c>
      <c r="CD42" s="171" t="str">
        <f>IFERROR(VLOOKUP($B42,'Benchmark Data'!$B:$FF,CD$1,FALSE)/VLOOKUP($B41,'Benchmark Data'!$B:$FF,CD$1,FALSE),"")</f>
        <v/>
      </c>
      <c r="CE42" s="171" t="str">
        <f>IFERROR(VLOOKUP($B42,'Benchmark Data'!$B:$FF,CE$1,FALSE)/VLOOKUP($B41,'Benchmark Data'!$B:$FF,CE$1,FALSE),"")</f>
        <v/>
      </c>
      <c r="CF42" s="171" t="str">
        <f>IFERROR(VLOOKUP($B42,'Benchmark Data'!$B:$FF,CF$1,FALSE)/VLOOKUP($B41,'Benchmark Data'!$B:$FF,CF$1,FALSE),"")</f>
        <v/>
      </c>
      <c r="CG42" s="171" t="str">
        <f>IFERROR(VLOOKUP($B42,'Benchmark Data'!$B:$FF,CG$1,FALSE)/VLOOKUP($B41,'Benchmark Data'!$B:$FF,CG$1,FALSE),"")</f>
        <v/>
      </c>
      <c r="CH42" s="156"/>
      <c r="CI42" s="171" t="str">
        <f>IFERROR(VLOOKUP($B42,'Benchmark Data'!$B:$FF,CI$1,FALSE)/VLOOKUP($B41,'Benchmark Data'!$B:$FF,CI$1,FALSE),"")</f>
        <v/>
      </c>
      <c r="CJ42" s="171" t="str">
        <f>IFERROR(VLOOKUP($B42,'Benchmark Data'!$B:$FF,CJ$1,FALSE)/VLOOKUP($B41,'Benchmark Data'!$B:$FF,CJ$1,FALSE),"")</f>
        <v/>
      </c>
      <c r="CK42" s="171" t="str">
        <f>IFERROR(VLOOKUP($B42,'Benchmark Data'!$B:$AAA,CK$1,FALSE)/VLOOKUP($B41,'Benchmark Data'!$B:$AAA,CK$1,FALSE),"")</f>
        <v/>
      </c>
      <c r="CL42" s="171" t="str">
        <f>IFERROR(VLOOKUP($B42,'Benchmark Data'!$B:$AAA,CL$1,FALSE)/VLOOKUP($B41,'Benchmark Data'!$B:$AAA,CL$1,FALSE),"")</f>
        <v/>
      </c>
      <c r="CM42" s="171" t="str">
        <f>IFERROR(VLOOKUP($B42,'Benchmark Data'!$B:$AAA,CM$1,FALSE)/VLOOKUP($B41,'Benchmark Data'!$B:$AAA,CM$1,FALSE),"")</f>
        <v/>
      </c>
      <c r="CN42" s="171" t="str">
        <f>IFERROR(VLOOKUP($B42,'Benchmark Data'!$B:$AAA,CN$1,FALSE)/VLOOKUP($B41,'Benchmark Data'!$B:$AAA,CN$1,FALSE),"")</f>
        <v/>
      </c>
      <c r="CO42" s="171" t="str">
        <f>IFERROR(VLOOKUP($B42,'Benchmark Data'!$B:$AAA,CO$1,FALSE)/VLOOKUP($B41,'Benchmark Data'!$B:$AAA,CO$1,FALSE),"")</f>
        <v/>
      </c>
      <c r="CP42" s="171" t="str">
        <f>IFERROR(VLOOKUP($B42,'Benchmark Data'!$B:$AAA,CP$1,FALSE)/VLOOKUP($B41,'Benchmark Data'!$B:$AAA,CP$1,FALSE),"")</f>
        <v/>
      </c>
      <c r="CQ42" s="171" t="str">
        <f>IFERROR(VLOOKUP($B42,'Benchmark Data'!$B:$AAA,CQ$1,FALSE)/VLOOKUP($B41,'Benchmark Data'!$B:$AAA,CQ$1,FALSE),"")</f>
        <v/>
      </c>
      <c r="CR42" s="171" t="str">
        <f>IFERROR(VLOOKUP($B42,'Benchmark Data'!$B:$AAA,CR$1,FALSE)/VLOOKUP($B41,'Benchmark Data'!$B:$AAA,CR$1,FALSE),"")</f>
        <v/>
      </c>
      <c r="CS42" s="171" t="str">
        <f>IFERROR(VLOOKUP($B42,'Benchmark Data'!$B:$AAA,CS$1,FALSE)/VLOOKUP($B41,'Benchmark Data'!$B:$AAA,CS$1,FALSE),"")</f>
        <v/>
      </c>
      <c r="CT42" s="171" t="str">
        <f>IFERROR(VLOOKUP($B42,'Benchmark Data'!$B:$AAA,CT$1,FALSE)/VLOOKUP($B41,'Benchmark Data'!$B:$AAA,CT$1,FALSE),"")</f>
        <v/>
      </c>
      <c r="CU42" s="171" t="str">
        <f>IFERROR(VLOOKUP($B42,'Benchmark Data'!$B:$AAA,CU$1,FALSE)/VLOOKUP($B41,'Benchmark Data'!$B:$AAA,CU$1,FALSE),"")</f>
        <v/>
      </c>
      <c r="CV42" s="171" t="str">
        <f>IFERROR(VLOOKUP($B42,'Benchmark Data'!$B:$AAA,CV$1,FALSE)/VLOOKUP($B41,'Benchmark Data'!$B:$AAA,CV$1,FALSE),"")</f>
        <v/>
      </c>
      <c r="CW42" s="171" t="str">
        <f>IFERROR(VLOOKUP($B42,'Benchmark Data'!$B:$AAA,CW$1,FALSE)/VLOOKUP($B41,'Benchmark Data'!$B:$AAA,CW$1,FALSE),"")</f>
        <v/>
      </c>
      <c r="CX42" s="171" t="str">
        <f>IFERROR(VLOOKUP($B42,'Benchmark Data'!$B:$AAA,CX$1,FALSE)/VLOOKUP($B41,'Benchmark Data'!$B:$AAA,CX$1,FALSE),"")</f>
        <v/>
      </c>
      <c r="CY42" s="171" t="str">
        <f>IFERROR(VLOOKUP($B42,'Benchmark Data'!$B:$AAA,CY$1,FALSE)/VLOOKUP($B41,'Benchmark Data'!$B:$AAA,CY$1,FALSE),"")</f>
        <v/>
      </c>
      <c r="CZ42" s="171" t="str">
        <f>IFERROR(VLOOKUP($B42,'Benchmark Data'!$B:$AAA,CZ$1,FALSE)/VLOOKUP($B41,'Benchmark Data'!$B:$AAA,CZ$1,FALSE),"")</f>
        <v/>
      </c>
      <c r="DA42" s="171" t="str">
        <f>IFERROR(VLOOKUP($B42,'Benchmark Data'!$B:$AAA,DA$1,FALSE)/VLOOKUP($B41,'Benchmark Data'!$B:$AAA,DA$1,FALSE),"")</f>
        <v/>
      </c>
      <c r="DB42" s="171" t="str">
        <f>IFERROR(VLOOKUP($B42,'Benchmark Data'!$B:$AAA,DB$1,FALSE)/VLOOKUP($B41,'Benchmark Data'!$B:$AAA,DB$1,FALSE),"")</f>
        <v/>
      </c>
      <c r="DC42" s="171" t="str">
        <f>IFERROR(VLOOKUP($B42,'Benchmark Data'!$B:$AAA,DC$1,FALSE)/VLOOKUP($B41,'Benchmark Data'!$B:$AAA,DC$1,FALSE),"")</f>
        <v/>
      </c>
      <c r="DD42" s="171" t="str">
        <f>IFERROR(VLOOKUP($B42,'Benchmark Data'!$B:$AAA,DD$1,FALSE)/VLOOKUP($B41,'Benchmark Data'!$B:$AAA,DD$1,FALSE),"")</f>
        <v/>
      </c>
      <c r="DE42" s="171" t="str">
        <f>IFERROR(VLOOKUP($B42,'Benchmark Data'!$B:$AAA,DE$1,FALSE)/VLOOKUP($B41,'Benchmark Data'!$B:$AAA,DE$1,FALSE),"")</f>
        <v/>
      </c>
      <c r="DF42" s="171" t="str">
        <f>IFERROR(VLOOKUP($B42,'Benchmark Data'!$B:$AAA,DF$1,FALSE)/VLOOKUP($B41,'Benchmark Data'!$B:$AAA,DF$1,FALSE),"")</f>
        <v/>
      </c>
      <c r="DG42" s="171" t="str">
        <f>IFERROR(VLOOKUP($B42,'Benchmark Data'!$B:$AAA,DG$1,FALSE)/VLOOKUP($B41,'Benchmark Data'!$B:$AAA,DG$1,FALSE),"")</f>
        <v/>
      </c>
      <c r="DH42" s="171" t="str">
        <f>IFERROR(VLOOKUP($B42,'Benchmark Data'!$B:$AAA,DH$1,FALSE)/VLOOKUP($B41,'Benchmark Data'!$B:$AAA,DH$1,FALSE),"")</f>
        <v/>
      </c>
      <c r="DI42" s="171" t="str">
        <f>IFERROR(VLOOKUP($B42,'Benchmark Data'!$B:$AAA,DI$1,FALSE)/VLOOKUP($B41,'Benchmark Data'!$B:$AAA,DI$1,FALSE),"")</f>
        <v/>
      </c>
    </row>
    <row r="43" spans="1:113">
      <c r="A43" s="94">
        <f t="shared" si="33"/>
        <v>158</v>
      </c>
      <c r="B43" s="168">
        <f t="shared" si="34"/>
        <v>41274</v>
      </c>
      <c r="C43" s="171" t="str">
        <f>IFERROR(VLOOKUP($B43,'Benchmark Data'!$B:$FF,C$1,FALSE)/VLOOKUP($B42,'Benchmark Data'!$B:$FF,C$1,FALSE),"")</f>
        <v/>
      </c>
      <c r="D43" s="171" t="str">
        <f>IFERROR(VLOOKUP($B43,'Benchmark Data'!$B:$FF,D$1,FALSE)/VLOOKUP($B42,'Benchmark Data'!$B:$FF,D$1,FALSE),"")</f>
        <v/>
      </c>
      <c r="E43" s="171" t="str">
        <f>IFERROR(VLOOKUP($B43,'Benchmark Data'!$B:$FF,E$1,FALSE)/VLOOKUP($B42,'Benchmark Data'!$B:$FF,E$1,FALSE),"")</f>
        <v/>
      </c>
      <c r="F43" s="171" t="str">
        <f>IFERROR(VLOOKUP($B43,'Benchmark Data'!$B:$FF,F$1,FALSE)/VLOOKUP($B42,'Benchmark Data'!$B:$FF,F$1,FALSE),"")</f>
        <v/>
      </c>
      <c r="G43" s="171" t="str">
        <f>IFERROR(VLOOKUP($B43,'Benchmark Data'!$B:$FF,G$1,FALSE)/VLOOKUP($B42,'Benchmark Data'!$B:$FF,G$1,FALSE),"")</f>
        <v/>
      </c>
      <c r="H43" s="171" t="str">
        <f>IFERROR(VLOOKUP($B43,'Benchmark Data'!$B:$FF,H$1,FALSE)/VLOOKUP($B42,'Benchmark Data'!$B:$FF,H$1,FALSE),"")</f>
        <v/>
      </c>
      <c r="I43" s="171" t="str">
        <f>IFERROR(VLOOKUP($B43,'Benchmark Data'!$B:$FF,I$1,FALSE)/VLOOKUP($B42,'Benchmark Data'!$B:$FF,I$1,FALSE),"")</f>
        <v/>
      </c>
      <c r="J43" s="143" t="str">
        <f>IFERROR(VLOOKUP($B43,'Benchmark Data'!$B:$FF,J$1,FALSE)/VLOOKUP($B42,'Benchmark Data'!$B:$FF,J$1,FALSE)*J44,"")</f>
        <v/>
      </c>
      <c r="K43" s="156"/>
      <c r="L43" s="156"/>
      <c r="M43" s="156"/>
      <c r="N43" s="171" t="str">
        <f>IFERROR(VLOOKUP($B43,'Benchmark Data'!$B:$FF,N$1,FALSE)/VLOOKUP($B42,'Benchmark Data'!$B:$FF,N$1,FALSE),"")</f>
        <v/>
      </c>
      <c r="O43" s="171" t="str">
        <f>IFERROR(VLOOKUP($B43,'Benchmark Data'!$B:$FF,O$1,FALSE)/VLOOKUP($B42,'Benchmark Data'!$B:$FF,O$1,FALSE),"")</f>
        <v/>
      </c>
      <c r="P43" s="171" t="str">
        <f>IFERROR(VLOOKUP($B43,'Benchmark Data'!$B:$FF,P$1,FALSE)/VLOOKUP($B42,'Benchmark Data'!$B:$FF,P$1,FALSE),"")</f>
        <v/>
      </c>
      <c r="Q43" s="156">
        <f>IFERROR(VLOOKUP($B43,'Benchmark Data'!$B:$FF,Q$1,FALSE),"")</f>
        <v>1.0321784536299217</v>
      </c>
      <c r="R43" s="156">
        <f>IFERROR(VLOOKUP($B43,'Benchmark Data'!$B:$FF,R$1,FALSE),"")</f>
        <v>1.0321784536299217</v>
      </c>
      <c r="S43" s="156">
        <f>IFERROR(VLOOKUP($B43,'Benchmark Data'!$B:$FF,S$1,FALSE),"")</f>
        <v>1.0321784536299217</v>
      </c>
      <c r="T43" s="156">
        <f>IFERROR(VLOOKUP($B43,'Benchmark Data'!$B:$FF,T$1,FALSE),"")</f>
        <v>1.0321784536299217</v>
      </c>
      <c r="U43" s="156"/>
      <c r="V43" s="171">
        <f>IFERROR(VLOOKUP($B43,'Benchmark Data'!$B:$FF,V$1,FALSE)/VLOOKUP($B42,'Benchmark Data'!$B:$FF,V$1,FALSE),"")</f>
        <v>1.0194880043502152</v>
      </c>
      <c r="W43" s="171">
        <f>IFERROR(VLOOKUP($B43,'Benchmark Data'!$B:$FF,W$1,FALSE)/VLOOKUP($B42,'Benchmark Data'!$B:$FF,W$1,FALSE),"")</f>
        <v>1.0194880043502152</v>
      </c>
      <c r="X43" s="171">
        <f>IFERROR(VLOOKUP($B43,'Benchmark Data'!$B:$FF,X$1,FALSE)/VLOOKUP($B42,'Benchmark Data'!$B:$FF,X$1,FALSE),"")</f>
        <v>1.0194880043502152</v>
      </c>
      <c r="Y43" s="171">
        <f>IFERROR(VLOOKUP($B43,'Benchmark Data'!$B:$FF,Y$1,FALSE)/VLOOKUP($B42,'Benchmark Data'!$B:$FF,Y$1,FALSE),"")</f>
        <v>1.0194880043502152</v>
      </c>
      <c r="Z43" s="171" t="str">
        <f>IFERROR(VLOOKUP($B43,'Benchmark Data'!$B:$FF,Z$1,FALSE)/VLOOKUP($B42,'Benchmark Data'!$B:$FF,Z$1,FALSE),"")</f>
        <v/>
      </c>
      <c r="AA43" s="171" t="str">
        <f>IFERROR(VLOOKUP($B43,'Benchmark Data'!$B:$FF,AA$1,FALSE)/VLOOKUP($B42,'Benchmark Data'!$B:$FF,AA$1,FALSE),"")</f>
        <v/>
      </c>
      <c r="AB43" s="171" t="str">
        <f>IFERROR(VLOOKUP($B43,'Benchmark Data'!$B:$FF,AB$1,FALSE)/VLOOKUP($B42,'Benchmark Data'!$B:$FF,AB$1,FALSE),"")</f>
        <v/>
      </c>
      <c r="AC43" s="171" t="str">
        <f>IFERROR(VLOOKUP($B43,'Benchmark Data'!$B:$FF,AC$1,FALSE)/VLOOKUP($B42,'Benchmark Data'!$B:$FF,AC$1,FALSE),"")</f>
        <v/>
      </c>
      <c r="AD43" s="171" t="str">
        <f>IFERROR(VLOOKUP($B43,'Benchmark Data'!$B:$FF,AD$1,FALSE)/VLOOKUP($B42,'Benchmark Data'!$B:$FF,AD$1,FALSE),"")</f>
        <v/>
      </c>
      <c r="AE43" s="171" t="str">
        <f>IFERROR(VLOOKUP($B43,'Benchmark Data'!$B:$FF,AE$1,FALSE)/VLOOKUP($B42,'Benchmark Data'!$B:$FF,AE$1,FALSE),"")</f>
        <v/>
      </c>
      <c r="AF43" s="171" t="str">
        <f>IFERROR(VLOOKUP($B43,'Benchmark Data'!$B:$FF,AF$1,FALSE)/VLOOKUP($B42,'Benchmark Data'!$B:$FF,AF$1,FALSE),"")</f>
        <v/>
      </c>
      <c r="AG43" s="171" t="str">
        <f>IFERROR(VLOOKUP($B43,'Benchmark Data'!$B:$FF,AG$1,FALSE)/VLOOKUP($B42,'Benchmark Data'!$B:$FF,AG$1,FALSE),"")</f>
        <v/>
      </c>
      <c r="AH43" s="171" t="str">
        <f>IFERROR(VLOOKUP($B43,'Benchmark Data'!$B:$FF,AH$1,FALSE)/VLOOKUP($B42,'Benchmark Data'!$B:$FF,AH$1,FALSE),"")</f>
        <v/>
      </c>
      <c r="AI43" s="171" t="str">
        <f>IFERROR(VLOOKUP($B43,'Benchmark Data'!$B:$FF,AI$1,FALSE)/VLOOKUP($B42,'Benchmark Data'!$B:$FF,AI$1,FALSE),"")</f>
        <v/>
      </c>
      <c r="AJ43" s="171" t="str">
        <f>IFERROR(VLOOKUP($B43,'Benchmark Data'!$B:$FF,AJ$1,FALSE)/VLOOKUP($B42,'Benchmark Data'!$B:$FF,AJ$1,FALSE),"")</f>
        <v/>
      </c>
      <c r="AK43" s="171" t="str">
        <f>IFERROR(VLOOKUP($B43,'Benchmark Data'!$B:$FF,AK$1,FALSE)/VLOOKUP($B42,'Benchmark Data'!$B:$FF,AK$1,FALSE),"")</f>
        <v/>
      </c>
      <c r="AL43" s="171" t="str">
        <f>IFERROR(VLOOKUP($B43,'Benchmark Data'!$B:$FF,AL$1,FALSE)/VLOOKUP($B42,'Benchmark Data'!$B:$FF,AL$1,FALSE),"")</f>
        <v/>
      </c>
      <c r="AM43" s="171" t="str">
        <f>IFERROR(VLOOKUP($B43,'Benchmark Data'!$B:$FF,AM$1,FALSE)/VLOOKUP($B42,'Benchmark Data'!$B:$FF,AM$1,FALSE),"")</f>
        <v/>
      </c>
      <c r="AN43" s="171" t="str">
        <f>IFERROR(VLOOKUP($B43,'Benchmark Data'!$B:$FF,AN$1,FALSE)/VLOOKUP($B42,'Benchmark Data'!$B:$FF,AN$1,FALSE),"")</f>
        <v/>
      </c>
      <c r="AO43" s="171" t="str">
        <f>IFERROR(VLOOKUP($B43,'Benchmark Data'!$B:$FF,AO$1,FALSE)/VLOOKUP($B42,'Benchmark Data'!$B:$FF,AO$1,FALSE),"")</f>
        <v/>
      </c>
      <c r="AP43" s="171" t="str">
        <f>IFERROR(VLOOKUP($B43,'Benchmark Data'!$B:$FF,AP$1,FALSE)/VLOOKUP($B42,'Benchmark Data'!$B:$FF,AP$1,FALSE),"")</f>
        <v/>
      </c>
      <c r="AQ43" s="171" t="str">
        <f>IFERROR(VLOOKUP($B43,'Benchmark Data'!$B:$FF,AQ$1,FALSE)/VLOOKUP($B42,'Benchmark Data'!$B:$FF,AQ$1,FALSE),"")</f>
        <v/>
      </c>
      <c r="AR43" s="171" t="str">
        <f>IFERROR(VLOOKUP($B43,'Benchmark Data'!$B:$FF,AR$1,FALSE)/VLOOKUP($B42,'Benchmark Data'!$B:$FF,AR$1,FALSE),"")</f>
        <v/>
      </c>
      <c r="AS43" s="171" t="str">
        <f>IFERROR(VLOOKUP($B43,'Benchmark Data'!$B:$FF,AS$1,FALSE)/VLOOKUP($B42,'Benchmark Data'!$B:$FF,AS$1,FALSE),"")</f>
        <v/>
      </c>
      <c r="AT43" s="171" t="str">
        <f>IFERROR(VLOOKUP($B43,'Benchmark Data'!$B:$FF,AT$1,FALSE)/VLOOKUP($B42,'Benchmark Data'!$B:$FF,AT$1,FALSE),"")</f>
        <v/>
      </c>
      <c r="AU43" s="171" t="str">
        <f>IFERROR(VLOOKUP($B43,'Benchmark Data'!$B:$FF,AU$1,FALSE)/VLOOKUP($B42,'Benchmark Data'!$B:$FF,AU$1,FALSE),"")</f>
        <v/>
      </c>
      <c r="AV43" s="171" t="str">
        <f>IFERROR(VLOOKUP($B43,'Benchmark Data'!$B:$FF,AV$1,FALSE)/VLOOKUP($B42,'Benchmark Data'!$B:$FF,AV$1,FALSE),"")</f>
        <v/>
      </c>
      <c r="AW43" s="171" t="str">
        <f>IFERROR(VLOOKUP($B43,'Benchmark Data'!$B:$FF,AW$1,FALSE)/VLOOKUP($B42,'Benchmark Data'!$B:$FF,AW$1,FALSE),"")</f>
        <v/>
      </c>
      <c r="AX43" s="171" t="str">
        <f>IFERROR(VLOOKUP($B43,'Benchmark Data'!$B:$FF,AX$1,FALSE)/VLOOKUP($B42,'Benchmark Data'!$B:$FF,AX$1,FALSE),"")</f>
        <v/>
      </c>
      <c r="AY43" s="171" t="str">
        <f>IFERROR(VLOOKUP($B43,'Benchmark Data'!$B:$FF,AY$1,FALSE)/VLOOKUP($B42,'Benchmark Data'!$B:$FF,AY$1,FALSE),"")</f>
        <v/>
      </c>
      <c r="AZ43" s="156"/>
      <c r="BA43" s="156"/>
      <c r="BB43" s="171" t="str">
        <f>IFERROR(VLOOKUP($B43,'Benchmark Data'!$B:$FF,BB$1,FALSE)/VLOOKUP($B42,'Benchmark Data'!$B:$FF,BB$1,FALSE),"")</f>
        <v/>
      </c>
      <c r="BC43" s="171" t="str">
        <f>IFERROR(VLOOKUP($B43,'Benchmark Data'!$B:$FF,BC$1,FALSE)/VLOOKUP($B42,'Benchmark Data'!$B:$FF,BC$1,FALSE),"")</f>
        <v/>
      </c>
      <c r="BD43" s="171" t="str">
        <f>IFERROR(VLOOKUP($B43,'Benchmark Data'!$B:$FF,BD$1,FALSE)/VLOOKUP($B42,'Benchmark Data'!$B:$FF,BD$1,FALSE),"")</f>
        <v/>
      </c>
      <c r="BE43" s="171" t="str">
        <f>IFERROR(VLOOKUP($B43,'Benchmark Data'!$B:$FF,BE$1,FALSE)/VLOOKUP($B42,'Benchmark Data'!$B:$FF,BE$1,FALSE),"")</f>
        <v/>
      </c>
      <c r="BF43" s="171" t="str">
        <f>IFERROR(VLOOKUP($B43,'Benchmark Data'!$B:$FF,BF$1,FALSE)/VLOOKUP($B42,'Benchmark Data'!$B:$FF,BF$1,FALSE),"")</f>
        <v/>
      </c>
      <c r="BG43" s="171" t="str">
        <f>IFERROR(VLOOKUP($B43,'Benchmark Data'!$B:$FF,BG$1,FALSE)/VLOOKUP($B42,'Benchmark Data'!$B:$FF,BG$1,FALSE),"")</f>
        <v/>
      </c>
      <c r="BH43" s="171" t="str">
        <f>IFERROR(VLOOKUP($B43,'Benchmark Data'!$B:$FF,BH$1,FALSE)/VLOOKUP($B42,'Benchmark Data'!$B:$FF,BH$1,FALSE),"")</f>
        <v/>
      </c>
      <c r="BI43" s="171" t="str">
        <f>IFERROR(VLOOKUP($B43,'Benchmark Data'!$B:$FF,BI$1,FALSE)/VLOOKUP($B42,'Benchmark Data'!$B:$FF,BI$1,FALSE),"")</f>
        <v/>
      </c>
      <c r="BJ43" s="171" t="str">
        <f>IFERROR(VLOOKUP($B43,'Benchmark Data'!$B:$FF,BJ$1,FALSE)/VLOOKUP($B42,'Benchmark Data'!$B:$FF,BJ$1,FALSE),"")</f>
        <v/>
      </c>
      <c r="BK43" s="171" t="str">
        <f>IFERROR(VLOOKUP($B43,'Benchmark Data'!$B:$FF,BK$1,FALSE)/VLOOKUP($B42,'Benchmark Data'!$B:$FF,BK$1,FALSE),"")</f>
        <v/>
      </c>
      <c r="BL43" s="171" t="str">
        <f>IFERROR(VLOOKUP($B43,'Benchmark Data'!$B:$FF,BL$1,FALSE)/VLOOKUP($B42,'Benchmark Data'!$B:$FF,BL$1,FALSE),"")</f>
        <v/>
      </c>
      <c r="BM43" s="171" t="str">
        <f>IFERROR(VLOOKUP($B43,'Benchmark Data'!$B:$FF,BM$1,FALSE)/VLOOKUP($B42,'Benchmark Data'!$B:$FF,BM$1,FALSE),"")</f>
        <v/>
      </c>
      <c r="BN43" s="171" t="str">
        <f>IFERROR(VLOOKUP($B43,'Benchmark Data'!$B:$FF,BN$1,FALSE)/VLOOKUP($B42,'Benchmark Data'!$B:$FF,BN$1,FALSE),"")</f>
        <v/>
      </c>
      <c r="BO43" s="171" t="str">
        <f>IFERROR(VLOOKUP($B43,'Benchmark Data'!$B:$FF,BO$1,FALSE)/VLOOKUP($B42,'Benchmark Data'!$B:$FF,BO$1,FALSE),"")</f>
        <v/>
      </c>
      <c r="BP43" s="171" t="str">
        <f>IFERROR(VLOOKUP($B43,'Benchmark Data'!$B:$FF,BP$1,FALSE)/VLOOKUP($B42,'Benchmark Data'!$B:$FF,BP$1,FALSE),"")</f>
        <v/>
      </c>
      <c r="BQ43" s="171" t="str">
        <f>IFERROR(VLOOKUP($B43,'Benchmark Data'!$B:$FF,BQ$1,FALSE)/VLOOKUP($B42,'Benchmark Data'!$B:$FF,BQ$1,FALSE),"")</f>
        <v/>
      </c>
      <c r="BR43" s="171" t="str">
        <f>IFERROR(VLOOKUP($B43,'Benchmark Data'!$B:$FF,BR$1,FALSE)/VLOOKUP($B42,'Benchmark Data'!$B:$FF,BR$1,FALSE),"")</f>
        <v/>
      </c>
      <c r="BS43" s="171" t="str">
        <f>IFERROR(VLOOKUP($B43,'Benchmark Data'!$B:$FF,BS$1,FALSE)/VLOOKUP($B42,'Benchmark Data'!$B:$FF,BS$1,FALSE),"")</f>
        <v/>
      </c>
      <c r="BT43" s="171" t="str">
        <f>IFERROR(VLOOKUP($B43,'Benchmark Data'!$B:$FF,BT$1,FALSE)/VLOOKUP($B42,'Benchmark Data'!$B:$FF,BT$1,FALSE),"")</f>
        <v/>
      </c>
      <c r="BU43" s="171" t="str">
        <f>IFERROR(VLOOKUP($B43,'Benchmark Data'!$B:$FF,BU$1,FALSE)/VLOOKUP($B42,'Benchmark Data'!$B:$FF,BU$1,FALSE),"")</f>
        <v/>
      </c>
      <c r="BV43" s="171" t="str">
        <f>IFERROR(VLOOKUP($B43,'Benchmark Data'!$B:$FF,BV$1,FALSE)/VLOOKUP($B42,'Benchmark Data'!$B:$FF,BV$1,FALSE),"")</f>
        <v/>
      </c>
      <c r="BW43" s="171" t="str">
        <f>IFERROR(VLOOKUP($B43,'Benchmark Data'!$B:$FF,BW$1,FALSE)/VLOOKUP($B42,'Benchmark Data'!$B:$FF,BW$1,FALSE),"")</f>
        <v/>
      </c>
      <c r="BX43" s="171" t="str">
        <f>IFERROR(VLOOKUP($B43,'Benchmark Data'!$B:$FF,BX$1,FALSE)/VLOOKUP($B42,'Benchmark Data'!$B:$FF,BX$1,FALSE),"")</f>
        <v/>
      </c>
      <c r="BY43" s="171" t="str">
        <f>IFERROR(VLOOKUP($B43,'Benchmark Data'!$B:$FF,BY$1,FALSE)/VLOOKUP($B42,'Benchmark Data'!$B:$FF,BY$1,FALSE),"")</f>
        <v/>
      </c>
      <c r="BZ43" s="171" t="str">
        <f>IFERROR(VLOOKUP($B43,'Benchmark Data'!$B:$FF,BZ$1,FALSE)/VLOOKUP($B42,'Benchmark Data'!$B:$FF,BZ$1,FALSE),"")</f>
        <v/>
      </c>
      <c r="CA43" s="171" t="str">
        <f>IFERROR(VLOOKUP($B43,'Benchmark Data'!$B:$FF,CA$1,FALSE)/VLOOKUP($B42,'Benchmark Data'!$B:$FF,CA$1,FALSE),"")</f>
        <v/>
      </c>
      <c r="CB43" s="171" t="str">
        <f>IFERROR(VLOOKUP($B43,'Benchmark Data'!$B:$FF,CB$1,FALSE)/VLOOKUP($B42,'Benchmark Data'!$B:$FF,CB$1,FALSE),"")</f>
        <v/>
      </c>
      <c r="CC43" s="171" t="str">
        <f>IFERROR(VLOOKUP($B43,'Benchmark Data'!$B:$FF,CC$1,FALSE)/VLOOKUP($B42,'Benchmark Data'!$B:$FF,CC$1,FALSE),"")</f>
        <v/>
      </c>
      <c r="CD43" s="171" t="str">
        <f>IFERROR(VLOOKUP($B43,'Benchmark Data'!$B:$FF,CD$1,FALSE)/VLOOKUP($B42,'Benchmark Data'!$B:$FF,CD$1,FALSE),"")</f>
        <v/>
      </c>
      <c r="CE43" s="171" t="str">
        <f>IFERROR(VLOOKUP($B43,'Benchmark Data'!$B:$FF,CE$1,FALSE)/VLOOKUP($B42,'Benchmark Data'!$B:$FF,CE$1,FALSE),"")</f>
        <v/>
      </c>
      <c r="CF43" s="171" t="str">
        <f>IFERROR(VLOOKUP($B43,'Benchmark Data'!$B:$FF,CF$1,FALSE)/VLOOKUP($B42,'Benchmark Data'!$B:$FF,CF$1,FALSE),"")</f>
        <v/>
      </c>
      <c r="CG43" s="171" t="str">
        <f>IFERROR(VLOOKUP($B43,'Benchmark Data'!$B:$FF,CG$1,FALSE)/VLOOKUP($B42,'Benchmark Data'!$B:$FF,CG$1,FALSE),"")</f>
        <v/>
      </c>
      <c r="CH43" s="156"/>
      <c r="CI43" s="171" t="str">
        <f>IFERROR(VLOOKUP($B43,'Benchmark Data'!$B:$FF,CI$1,FALSE)/VLOOKUP($B42,'Benchmark Data'!$B:$FF,CI$1,FALSE),"")</f>
        <v/>
      </c>
      <c r="CJ43" s="171" t="str">
        <f>IFERROR(VLOOKUP($B43,'Benchmark Data'!$B:$FF,CJ$1,FALSE)/VLOOKUP($B42,'Benchmark Data'!$B:$FF,CJ$1,FALSE),"")</f>
        <v/>
      </c>
      <c r="CK43" s="171" t="str">
        <f>IFERROR(VLOOKUP($B43,'Benchmark Data'!$B:$AAA,CK$1,FALSE)/VLOOKUP($B42,'Benchmark Data'!$B:$AAA,CK$1,FALSE),"")</f>
        <v/>
      </c>
      <c r="CL43" s="171" t="str">
        <f>IFERROR(VLOOKUP($B43,'Benchmark Data'!$B:$AAA,CL$1,FALSE)/VLOOKUP($B42,'Benchmark Data'!$B:$AAA,CL$1,FALSE),"")</f>
        <v/>
      </c>
      <c r="CM43" s="171" t="str">
        <f>IFERROR(VLOOKUP($B43,'Benchmark Data'!$B:$AAA,CM$1,FALSE)/VLOOKUP($B42,'Benchmark Data'!$B:$AAA,CM$1,FALSE),"")</f>
        <v/>
      </c>
      <c r="CN43" s="171" t="str">
        <f>IFERROR(VLOOKUP($B43,'Benchmark Data'!$B:$AAA,CN$1,FALSE)/VLOOKUP($B42,'Benchmark Data'!$B:$AAA,CN$1,FALSE),"")</f>
        <v/>
      </c>
      <c r="CO43" s="171" t="str">
        <f>IFERROR(VLOOKUP($B43,'Benchmark Data'!$B:$AAA,CO$1,FALSE)/VLOOKUP($B42,'Benchmark Data'!$B:$AAA,CO$1,FALSE),"")</f>
        <v/>
      </c>
      <c r="CP43" s="171" t="str">
        <f>IFERROR(VLOOKUP($B43,'Benchmark Data'!$B:$AAA,CP$1,FALSE)/VLOOKUP($B42,'Benchmark Data'!$B:$AAA,CP$1,FALSE),"")</f>
        <v/>
      </c>
      <c r="CQ43" s="171" t="str">
        <f>IFERROR(VLOOKUP($B43,'Benchmark Data'!$B:$AAA,CQ$1,FALSE)/VLOOKUP($B42,'Benchmark Data'!$B:$AAA,CQ$1,FALSE),"")</f>
        <v/>
      </c>
      <c r="CR43" s="171" t="str">
        <f>IFERROR(VLOOKUP($B43,'Benchmark Data'!$B:$AAA,CR$1,FALSE)/VLOOKUP($B42,'Benchmark Data'!$B:$AAA,CR$1,FALSE),"")</f>
        <v/>
      </c>
      <c r="CS43" s="171" t="str">
        <f>IFERROR(VLOOKUP($B43,'Benchmark Data'!$B:$AAA,CS$1,FALSE)/VLOOKUP($B42,'Benchmark Data'!$B:$AAA,CS$1,FALSE),"")</f>
        <v/>
      </c>
      <c r="CT43" s="171" t="str">
        <f>IFERROR(VLOOKUP($B43,'Benchmark Data'!$B:$AAA,CT$1,FALSE)/VLOOKUP($B42,'Benchmark Data'!$B:$AAA,CT$1,FALSE),"")</f>
        <v/>
      </c>
      <c r="CU43" s="171" t="str">
        <f>IFERROR(VLOOKUP($B43,'Benchmark Data'!$B:$AAA,CU$1,FALSE)/VLOOKUP($B42,'Benchmark Data'!$B:$AAA,CU$1,FALSE),"")</f>
        <v/>
      </c>
      <c r="CV43" s="171" t="str">
        <f>IFERROR(VLOOKUP($B43,'Benchmark Data'!$B:$AAA,CV$1,FALSE)/VLOOKUP($B42,'Benchmark Data'!$B:$AAA,CV$1,FALSE),"")</f>
        <v/>
      </c>
      <c r="CW43" s="171" t="str">
        <f>IFERROR(VLOOKUP($B43,'Benchmark Data'!$B:$AAA,CW$1,FALSE)/VLOOKUP($B42,'Benchmark Data'!$B:$AAA,CW$1,FALSE),"")</f>
        <v/>
      </c>
      <c r="CX43" s="171" t="str">
        <f>IFERROR(VLOOKUP($B43,'Benchmark Data'!$B:$AAA,CX$1,FALSE)/VLOOKUP($B42,'Benchmark Data'!$B:$AAA,CX$1,FALSE),"")</f>
        <v/>
      </c>
      <c r="CY43" s="171" t="str">
        <f>IFERROR(VLOOKUP($B43,'Benchmark Data'!$B:$AAA,CY$1,FALSE)/VLOOKUP($B42,'Benchmark Data'!$B:$AAA,CY$1,FALSE),"")</f>
        <v/>
      </c>
      <c r="CZ43" s="171" t="str">
        <f>IFERROR(VLOOKUP($B43,'Benchmark Data'!$B:$AAA,CZ$1,FALSE)/VLOOKUP($B42,'Benchmark Data'!$B:$AAA,CZ$1,FALSE),"")</f>
        <v/>
      </c>
      <c r="DA43" s="171" t="str">
        <f>IFERROR(VLOOKUP($B43,'Benchmark Data'!$B:$AAA,DA$1,FALSE)/VLOOKUP($B42,'Benchmark Data'!$B:$AAA,DA$1,FALSE),"")</f>
        <v/>
      </c>
      <c r="DB43" s="171" t="str">
        <f>IFERROR(VLOOKUP($B43,'Benchmark Data'!$B:$AAA,DB$1,FALSE)/VLOOKUP($B42,'Benchmark Data'!$B:$AAA,DB$1,FALSE),"")</f>
        <v/>
      </c>
      <c r="DC43" s="171" t="str">
        <f>IFERROR(VLOOKUP($B43,'Benchmark Data'!$B:$AAA,DC$1,FALSE)/VLOOKUP($B42,'Benchmark Data'!$B:$AAA,DC$1,FALSE),"")</f>
        <v/>
      </c>
      <c r="DD43" s="171" t="str">
        <f>IFERROR(VLOOKUP($B43,'Benchmark Data'!$B:$AAA,DD$1,FALSE)/VLOOKUP($B42,'Benchmark Data'!$B:$AAA,DD$1,FALSE),"")</f>
        <v/>
      </c>
      <c r="DE43" s="171" t="str">
        <f>IFERROR(VLOOKUP($B43,'Benchmark Data'!$B:$AAA,DE$1,FALSE)/VLOOKUP($B42,'Benchmark Data'!$B:$AAA,DE$1,FALSE),"")</f>
        <v/>
      </c>
      <c r="DF43" s="171" t="str">
        <f>IFERROR(VLOOKUP($B43,'Benchmark Data'!$B:$AAA,DF$1,FALSE)/VLOOKUP($B42,'Benchmark Data'!$B:$AAA,DF$1,FALSE),"")</f>
        <v/>
      </c>
      <c r="DG43" s="171" t="str">
        <f>IFERROR(VLOOKUP($B43,'Benchmark Data'!$B:$AAA,DG$1,FALSE)/VLOOKUP($B42,'Benchmark Data'!$B:$AAA,DG$1,FALSE),"")</f>
        <v/>
      </c>
      <c r="DH43" s="171" t="str">
        <f>IFERROR(VLOOKUP($B43,'Benchmark Data'!$B:$AAA,DH$1,FALSE)/VLOOKUP($B42,'Benchmark Data'!$B:$AAA,DH$1,FALSE),"")</f>
        <v/>
      </c>
      <c r="DI43" s="171" t="str">
        <f>IFERROR(VLOOKUP($B43,'Benchmark Data'!$B:$AAA,DI$1,FALSE)/VLOOKUP($B42,'Benchmark Data'!$B:$AAA,DI$1,FALSE),"")</f>
        <v/>
      </c>
    </row>
    <row r="44" spans="1:113">
      <c r="A44" s="94">
        <f t="shared" si="33"/>
        <v>157</v>
      </c>
      <c r="B44" s="168">
        <f t="shared" si="34"/>
        <v>41305</v>
      </c>
      <c r="C44" s="171" t="str">
        <f>IFERROR(VLOOKUP($B44,'Benchmark Data'!$B:$FF,C$1,FALSE)/VLOOKUP($B43,'Benchmark Data'!$B:$FF,C$1,FALSE),"")</f>
        <v/>
      </c>
      <c r="D44" s="171" t="str">
        <f>IFERROR(VLOOKUP($B44,'Benchmark Data'!$B:$FF,D$1,FALSE)/VLOOKUP($B43,'Benchmark Data'!$B:$FF,D$1,FALSE),"")</f>
        <v/>
      </c>
      <c r="E44" s="171" t="str">
        <f>IFERROR(VLOOKUP($B44,'Benchmark Data'!$B:$FF,E$1,FALSE)/VLOOKUP($B43,'Benchmark Data'!$B:$FF,E$1,FALSE),"")</f>
        <v/>
      </c>
      <c r="F44" s="171" t="str">
        <f>IFERROR(VLOOKUP($B44,'Benchmark Data'!$B:$FF,F$1,FALSE)/VLOOKUP($B43,'Benchmark Data'!$B:$FF,F$1,FALSE),"")</f>
        <v/>
      </c>
      <c r="G44" s="171" t="str">
        <f>IFERROR(VLOOKUP($B44,'Benchmark Data'!$B:$FF,G$1,FALSE)/VLOOKUP($B43,'Benchmark Data'!$B:$FF,G$1,FALSE),"")</f>
        <v/>
      </c>
      <c r="H44" s="171" t="str">
        <f>IFERROR(VLOOKUP($B44,'Benchmark Data'!$B:$FF,H$1,FALSE)/VLOOKUP($B43,'Benchmark Data'!$B:$FF,H$1,FALSE),"")</f>
        <v/>
      </c>
      <c r="I44" s="171" t="str">
        <f>IFERROR(VLOOKUP($B44,'Benchmark Data'!$B:$FF,I$1,FALSE)/VLOOKUP($B43,'Benchmark Data'!$B:$FF,I$1,FALSE),"")</f>
        <v/>
      </c>
      <c r="J44" s="143" t="str">
        <f>IFERROR(VLOOKUP($B44,'Benchmark Data'!$B:$FF,J$1,FALSE)/VLOOKUP($B43,'Benchmark Data'!$B:$FF,J$1,FALSE)*J45,"")</f>
        <v/>
      </c>
      <c r="K44" s="156"/>
      <c r="L44" s="156"/>
      <c r="M44" s="156"/>
      <c r="N44" s="171" t="str">
        <f>IFERROR(VLOOKUP($B44,'Benchmark Data'!$B:$FF,N$1,FALSE)/VLOOKUP($B43,'Benchmark Data'!$B:$FF,N$1,FALSE),"")</f>
        <v/>
      </c>
      <c r="O44" s="171" t="str">
        <f>IFERROR(VLOOKUP($B44,'Benchmark Data'!$B:$FF,O$1,FALSE)/VLOOKUP($B43,'Benchmark Data'!$B:$FF,O$1,FALSE),"")</f>
        <v/>
      </c>
      <c r="P44" s="171" t="str">
        <f>IFERROR(VLOOKUP($B44,'Benchmark Data'!$B:$FF,P$1,FALSE)/VLOOKUP($B43,'Benchmark Data'!$B:$FF,P$1,FALSE),"")</f>
        <v/>
      </c>
      <c r="Q44" s="156">
        <f>IFERROR(VLOOKUP($B44,'Benchmark Data'!$B:$FF,Q$1,FALSE),"")</f>
        <v>1.0211320276109395</v>
      </c>
      <c r="R44" s="156">
        <f>IFERROR(VLOOKUP($B44,'Benchmark Data'!$B:$FF,R$1,FALSE),"")</f>
        <v>1.0211320276109395</v>
      </c>
      <c r="S44" s="156">
        <f>IFERROR(VLOOKUP($B44,'Benchmark Data'!$B:$FF,S$1,FALSE),"")</f>
        <v>1.0211320276109395</v>
      </c>
      <c r="T44" s="156">
        <f>IFERROR(VLOOKUP($B44,'Benchmark Data'!$B:$FF,T$1,FALSE),"")</f>
        <v>1.0211320276109395</v>
      </c>
      <c r="U44" s="156"/>
      <c r="V44" s="171">
        <f>IFERROR(VLOOKUP($B44,'Benchmark Data'!$B:$FF,V$1,FALSE)/VLOOKUP($B43,'Benchmark Data'!$B:$FF,V$1,FALSE),"")</f>
        <v>1.022520556510514</v>
      </c>
      <c r="W44" s="171">
        <f>IFERROR(VLOOKUP($B44,'Benchmark Data'!$B:$FF,W$1,FALSE)/VLOOKUP($B43,'Benchmark Data'!$B:$FF,W$1,FALSE),"")</f>
        <v>1.022520556510514</v>
      </c>
      <c r="X44" s="171">
        <f>IFERROR(VLOOKUP($B44,'Benchmark Data'!$B:$FF,X$1,FALSE)/VLOOKUP($B43,'Benchmark Data'!$B:$FF,X$1,FALSE),"")</f>
        <v>1.022520556510514</v>
      </c>
      <c r="Y44" s="171">
        <f>IFERROR(VLOOKUP($B44,'Benchmark Data'!$B:$FF,Y$1,FALSE)/VLOOKUP($B43,'Benchmark Data'!$B:$FF,Y$1,FALSE),"")</f>
        <v>1.022520556510514</v>
      </c>
      <c r="Z44" s="171" t="str">
        <f>IFERROR(VLOOKUP($B44,'Benchmark Data'!$B:$FF,Z$1,FALSE)/VLOOKUP($B43,'Benchmark Data'!$B:$FF,Z$1,FALSE),"")</f>
        <v/>
      </c>
      <c r="AA44" s="171" t="str">
        <f>IFERROR(VLOOKUP($B44,'Benchmark Data'!$B:$FF,AA$1,FALSE)/VLOOKUP($B43,'Benchmark Data'!$B:$FF,AA$1,FALSE),"")</f>
        <v/>
      </c>
      <c r="AB44" s="171" t="str">
        <f>IFERROR(VLOOKUP($B44,'Benchmark Data'!$B:$FF,AB$1,FALSE)/VLOOKUP($B43,'Benchmark Data'!$B:$FF,AB$1,FALSE),"")</f>
        <v/>
      </c>
      <c r="AC44" s="171" t="str">
        <f>IFERROR(VLOOKUP($B44,'Benchmark Data'!$B:$FF,AC$1,FALSE)/VLOOKUP($B43,'Benchmark Data'!$B:$FF,AC$1,FALSE),"")</f>
        <v/>
      </c>
      <c r="AD44" s="171" t="str">
        <f>IFERROR(VLOOKUP($B44,'Benchmark Data'!$B:$FF,AD$1,FALSE)/VLOOKUP($B43,'Benchmark Data'!$B:$FF,AD$1,FALSE),"")</f>
        <v/>
      </c>
      <c r="AE44" s="171" t="str">
        <f>IFERROR(VLOOKUP($B44,'Benchmark Data'!$B:$FF,AE$1,FALSE)/VLOOKUP($B43,'Benchmark Data'!$B:$FF,AE$1,FALSE),"")</f>
        <v/>
      </c>
      <c r="AF44" s="171" t="str">
        <f>IFERROR(VLOOKUP($B44,'Benchmark Data'!$B:$FF,AF$1,FALSE)/VLOOKUP($B43,'Benchmark Data'!$B:$FF,AF$1,FALSE),"")</f>
        <v/>
      </c>
      <c r="AG44" s="171" t="str">
        <f>IFERROR(VLOOKUP($B44,'Benchmark Data'!$B:$FF,AG$1,FALSE)/VLOOKUP($B43,'Benchmark Data'!$B:$FF,AG$1,FALSE),"")</f>
        <v/>
      </c>
      <c r="AH44" s="171" t="str">
        <f>IFERROR(VLOOKUP($B44,'Benchmark Data'!$B:$FF,AH$1,FALSE)/VLOOKUP($B43,'Benchmark Data'!$B:$FF,AH$1,FALSE),"")</f>
        <v/>
      </c>
      <c r="AI44" s="171" t="str">
        <f>IFERROR(VLOOKUP($B44,'Benchmark Data'!$B:$FF,AI$1,FALSE)/VLOOKUP($B43,'Benchmark Data'!$B:$FF,AI$1,FALSE),"")</f>
        <v/>
      </c>
      <c r="AJ44" s="171" t="str">
        <f>IFERROR(VLOOKUP($B44,'Benchmark Data'!$B:$FF,AJ$1,FALSE)/VLOOKUP($B43,'Benchmark Data'!$B:$FF,AJ$1,FALSE),"")</f>
        <v/>
      </c>
      <c r="AK44" s="171" t="str">
        <f>IFERROR(VLOOKUP($B44,'Benchmark Data'!$B:$FF,AK$1,FALSE)/VLOOKUP($B43,'Benchmark Data'!$B:$FF,AK$1,FALSE),"")</f>
        <v/>
      </c>
      <c r="AL44" s="171" t="str">
        <f>IFERROR(VLOOKUP($B44,'Benchmark Data'!$B:$FF,AL$1,FALSE)/VLOOKUP($B43,'Benchmark Data'!$B:$FF,AL$1,FALSE),"")</f>
        <v/>
      </c>
      <c r="AM44" s="171" t="str">
        <f>IFERROR(VLOOKUP($B44,'Benchmark Data'!$B:$FF,AM$1,FALSE)/VLOOKUP($B43,'Benchmark Data'!$B:$FF,AM$1,FALSE),"")</f>
        <v/>
      </c>
      <c r="AN44" s="171" t="str">
        <f>IFERROR(VLOOKUP($B44,'Benchmark Data'!$B:$FF,AN$1,FALSE)/VLOOKUP($B43,'Benchmark Data'!$B:$FF,AN$1,FALSE),"")</f>
        <v/>
      </c>
      <c r="AO44" s="171" t="str">
        <f>IFERROR(VLOOKUP($B44,'Benchmark Data'!$B:$FF,AO$1,FALSE)/VLOOKUP($B43,'Benchmark Data'!$B:$FF,AO$1,FALSE),"")</f>
        <v/>
      </c>
      <c r="AP44" s="171" t="str">
        <f>IFERROR(VLOOKUP($B44,'Benchmark Data'!$B:$FF,AP$1,FALSE)/VLOOKUP($B43,'Benchmark Data'!$B:$FF,AP$1,FALSE),"")</f>
        <v/>
      </c>
      <c r="AQ44" s="171" t="str">
        <f>IFERROR(VLOOKUP($B44,'Benchmark Data'!$B:$FF,AQ$1,FALSE)/VLOOKUP($B43,'Benchmark Data'!$B:$FF,AQ$1,FALSE),"")</f>
        <v/>
      </c>
      <c r="AR44" s="171" t="str">
        <f>IFERROR(VLOOKUP($B44,'Benchmark Data'!$B:$FF,AR$1,FALSE)/VLOOKUP($B43,'Benchmark Data'!$B:$FF,AR$1,FALSE),"")</f>
        <v/>
      </c>
      <c r="AS44" s="171" t="str">
        <f>IFERROR(VLOOKUP($B44,'Benchmark Data'!$B:$FF,AS$1,FALSE)/VLOOKUP($B43,'Benchmark Data'!$B:$FF,AS$1,FALSE),"")</f>
        <v/>
      </c>
      <c r="AT44" s="171" t="str">
        <f>IFERROR(VLOOKUP($B44,'Benchmark Data'!$B:$FF,AT$1,FALSE)/VLOOKUP($B43,'Benchmark Data'!$B:$FF,AT$1,FALSE),"")</f>
        <v/>
      </c>
      <c r="AU44" s="171" t="str">
        <f>IFERROR(VLOOKUP($B44,'Benchmark Data'!$B:$FF,AU$1,FALSE)/VLOOKUP($B43,'Benchmark Data'!$B:$FF,AU$1,FALSE),"")</f>
        <v/>
      </c>
      <c r="AV44" s="171" t="str">
        <f>IFERROR(VLOOKUP($B44,'Benchmark Data'!$B:$FF,AV$1,FALSE)/VLOOKUP($B43,'Benchmark Data'!$B:$FF,AV$1,FALSE),"")</f>
        <v/>
      </c>
      <c r="AW44" s="171" t="str">
        <f>IFERROR(VLOOKUP($B44,'Benchmark Data'!$B:$FF,AW$1,FALSE)/VLOOKUP($B43,'Benchmark Data'!$B:$FF,AW$1,FALSE),"")</f>
        <v/>
      </c>
      <c r="AX44" s="171" t="str">
        <f>IFERROR(VLOOKUP($B44,'Benchmark Data'!$B:$FF,AX$1,FALSE)/VLOOKUP($B43,'Benchmark Data'!$B:$FF,AX$1,FALSE),"")</f>
        <v/>
      </c>
      <c r="AY44" s="171" t="str">
        <f>IFERROR(VLOOKUP($B44,'Benchmark Data'!$B:$FF,AY$1,FALSE)/VLOOKUP($B43,'Benchmark Data'!$B:$FF,AY$1,FALSE),"")</f>
        <v/>
      </c>
      <c r="AZ44" s="156"/>
      <c r="BA44" s="156"/>
      <c r="BB44" s="171" t="str">
        <f>IFERROR(VLOOKUP($B44,'Benchmark Data'!$B:$FF,BB$1,FALSE)/VLOOKUP($B43,'Benchmark Data'!$B:$FF,BB$1,FALSE),"")</f>
        <v/>
      </c>
      <c r="BC44" s="171" t="str">
        <f>IFERROR(VLOOKUP($B44,'Benchmark Data'!$B:$FF,BC$1,FALSE)/VLOOKUP($B43,'Benchmark Data'!$B:$FF,BC$1,FALSE),"")</f>
        <v/>
      </c>
      <c r="BD44" s="171" t="str">
        <f>IFERROR(VLOOKUP($B44,'Benchmark Data'!$B:$FF,BD$1,FALSE)/VLOOKUP($B43,'Benchmark Data'!$B:$FF,BD$1,FALSE),"")</f>
        <v/>
      </c>
      <c r="BE44" s="171" t="str">
        <f>IFERROR(VLOOKUP($B44,'Benchmark Data'!$B:$FF,BE$1,FALSE)/VLOOKUP($B43,'Benchmark Data'!$B:$FF,BE$1,FALSE),"")</f>
        <v/>
      </c>
      <c r="BF44" s="171" t="str">
        <f>IFERROR(VLOOKUP($B44,'Benchmark Data'!$B:$FF,BF$1,FALSE)/VLOOKUP($B43,'Benchmark Data'!$B:$FF,BF$1,FALSE),"")</f>
        <v/>
      </c>
      <c r="BG44" s="171" t="str">
        <f>IFERROR(VLOOKUP($B44,'Benchmark Data'!$B:$FF,BG$1,FALSE)/VLOOKUP($B43,'Benchmark Data'!$B:$FF,BG$1,FALSE),"")</f>
        <v/>
      </c>
      <c r="BH44" s="171" t="str">
        <f>IFERROR(VLOOKUP($B44,'Benchmark Data'!$B:$FF,BH$1,FALSE)/VLOOKUP($B43,'Benchmark Data'!$B:$FF,BH$1,FALSE),"")</f>
        <v/>
      </c>
      <c r="BI44" s="171" t="str">
        <f>IFERROR(VLOOKUP($B44,'Benchmark Data'!$B:$FF,BI$1,FALSE)/VLOOKUP($B43,'Benchmark Data'!$B:$FF,BI$1,FALSE),"")</f>
        <v/>
      </c>
      <c r="BJ44" s="171" t="str">
        <f>IFERROR(VLOOKUP($B44,'Benchmark Data'!$B:$FF,BJ$1,FALSE)/VLOOKUP($B43,'Benchmark Data'!$B:$FF,BJ$1,FALSE),"")</f>
        <v/>
      </c>
      <c r="BK44" s="171" t="str">
        <f>IFERROR(VLOOKUP($B44,'Benchmark Data'!$B:$FF,BK$1,FALSE)/VLOOKUP($B43,'Benchmark Data'!$B:$FF,BK$1,FALSE),"")</f>
        <v/>
      </c>
      <c r="BL44" s="171" t="str">
        <f>IFERROR(VLOOKUP($B44,'Benchmark Data'!$B:$FF,BL$1,FALSE)/VLOOKUP($B43,'Benchmark Data'!$B:$FF,BL$1,FALSE),"")</f>
        <v/>
      </c>
      <c r="BM44" s="171" t="str">
        <f>IFERROR(VLOOKUP($B44,'Benchmark Data'!$B:$FF,BM$1,FALSE)/VLOOKUP($B43,'Benchmark Data'!$B:$FF,BM$1,FALSE),"")</f>
        <v/>
      </c>
      <c r="BN44" s="171" t="str">
        <f>IFERROR(VLOOKUP($B44,'Benchmark Data'!$B:$FF,BN$1,FALSE)/VLOOKUP($B43,'Benchmark Data'!$B:$FF,BN$1,FALSE),"")</f>
        <v/>
      </c>
      <c r="BO44" s="171" t="str">
        <f>IFERROR(VLOOKUP($B44,'Benchmark Data'!$B:$FF,BO$1,FALSE)/VLOOKUP($B43,'Benchmark Data'!$B:$FF,BO$1,FALSE),"")</f>
        <v/>
      </c>
      <c r="BP44" s="171" t="str">
        <f>IFERROR(VLOOKUP($B44,'Benchmark Data'!$B:$FF,BP$1,FALSE)/VLOOKUP($B43,'Benchmark Data'!$B:$FF,BP$1,FALSE),"")</f>
        <v/>
      </c>
      <c r="BQ44" s="171" t="str">
        <f>IFERROR(VLOOKUP($B44,'Benchmark Data'!$B:$FF,BQ$1,FALSE)/VLOOKUP($B43,'Benchmark Data'!$B:$FF,BQ$1,FALSE),"")</f>
        <v/>
      </c>
      <c r="BR44" s="171" t="str">
        <f>IFERROR(VLOOKUP($B44,'Benchmark Data'!$B:$FF,BR$1,FALSE)/VLOOKUP($B43,'Benchmark Data'!$B:$FF,BR$1,FALSE),"")</f>
        <v/>
      </c>
      <c r="BS44" s="171" t="str">
        <f>IFERROR(VLOOKUP($B44,'Benchmark Data'!$B:$FF,BS$1,FALSE)/VLOOKUP($B43,'Benchmark Data'!$B:$FF,BS$1,FALSE),"")</f>
        <v/>
      </c>
      <c r="BT44" s="171" t="str">
        <f>IFERROR(VLOOKUP($B44,'Benchmark Data'!$B:$FF,BT$1,FALSE)/VLOOKUP($B43,'Benchmark Data'!$B:$FF,BT$1,FALSE),"")</f>
        <v/>
      </c>
      <c r="BU44" s="171" t="str">
        <f>IFERROR(VLOOKUP($B44,'Benchmark Data'!$B:$FF,BU$1,FALSE)/VLOOKUP($B43,'Benchmark Data'!$B:$FF,BU$1,FALSE),"")</f>
        <v/>
      </c>
      <c r="BV44" s="171" t="str">
        <f>IFERROR(VLOOKUP($B44,'Benchmark Data'!$B:$FF,BV$1,FALSE)/VLOOKUP($B43,'Benchmark Data'!$B:$FF,BV$1,FALSE),"")</f>
        <v/>
      </c>
      <c r="BW44" s="171" t="str">
        <f>IFERROR(VLOOKUP($B44,'Benchmark Data'!$B:$FF,BW$1,FALSE)/VLOOKUP($B43,'Benchmark Data'!$B:$FF,BW$1,FALSE),"")</f>
        <v/>
      </c>
      <c r="BX44" s="171" t="str">
        <f>IFERROR(VLOOKUP($B44,'Benchmark Data'!$B:$FF,BX$1,FALSE)/VLOOKUP($B43,'Benchmark Data'!$B:$FF,BX$1,FALSE),"")</f>
        <v/>
      </c>
      <c r="BY44" s="171" t="str">
        <f>IFERROR(VLOOKUP($B44,'Benchmark Data'!$B:$FF,BY$1,FALSE)/VLOOKUP($B43,'Benchmark Data'!$B:$FF,BY$1,FALSE),"")</f>
        <v/>
      </c>
      <c r="BZ44" s="171" t="str">
        <f>IFERROR(VLOOKUP($B44,'Benchmark Data'!$B:$FF,BZ$1,FALSE)/VLOOKUP($B43,'Benchmark Data'!$B:$FF,BZ$1,FALSE),"")</f>
        <v/>
      </c>
      <c r="CA44" s="171" t="str">
        <f>IFERROR(VLOOKUP($B44,'Benchmark Data'!$B:$FF,CA$1,FALSE)/VLOOKUP($B43,'Benchmark Data'!$B:$FF,CA$1,FALSE),"")</f>
        <v/>
      </c>
      <c r="CB44" s="171" t="str">
        <f>IFERROR(VLOOKUP($B44,'Benchmark Data'!$B:$FF,CB$1,FALSE)/VLOOKUP($B43,'Benchmark Data'!$B:$FF,CB$1,FALSE),"")</f>
        <v/>
      </c>
      <c r="CC44" s="171" t="str">
        <f>IFERROR(VLOOKUP($B44,'Benchmark Data'!$B:$FF,CC$1,FALSE)/VLOOKUP($B43,'Benchmark Data'!$B:$FF,CC$1,FALSE),"")</f>
        <v/>
      </c>
      <c r="CD44" s="171" t="str">
        <f>IFERROR(VLOOKUP($B44,'Benchmark Data'!$B:$FF,CD$1,FALSE)/VLOOKUP($B43,'Benchmark Data'!$B:$FF,CD$1,FALSE),"")</f>
        <v/>
      </c>
      <c r="CE44" s="171" t="str">
        <f>IFERROR(VLOOKUP($B44,'Benchmark Data'!$B:$FF,CE$1,FALSE)/VLOOKUP($B43,'Benchmark Data'!$B:$FF,CE$1,FALSE),"")</f>
        <v/>
      </c>
      <c r="CF44" s="171" t="str">
        <f>IFERROR(VLOOKUP($B44,'Benchmark Data'!$B:$FF,CF$1,FALSE)/VLOOKUP($B43,'Benchmark Data'!$B:$FF,CF$1,FALSE),"")</f>
        <v/>
      </c>
      <c r="CG44" s="171" t="str">
        <f>IFERROR(VLOOKUP($B44,'Benchmark Data'!$B:$FF,CG$1,FALSE)/VLOOKUP($B43,'Benchmark Data'!$B:$FF,CG$1,FALSE),"")</f>
        <v/>
      </c>
      <c r="CH44" s="156"/>
      <c r="CI44" s="171" t="str">
        <f>IFERROR(VLOOKUP($B44,'Benchmark Data'!$B:$FF,CI$1,FALSE)/VLOOKUP($B43,'Benchmark Data'!$B:$FF,CI$1,FALSE),"")</f>
        <v/>
      </c>
      <c r="CJ44" s="171" t="str">
        <f>IFERROR(VLOOKUP($B44,'Benchmark Data'!$B:$FF,CJ$1,FALSE)/VLOOKUP($B43,'Benchmark Data'!$B:$FF,CJ$1,FALSE),"")</f>
        <v/>
      </c>
      <c r="CK44" s="171" t="str">
        <f>IFERROR(VLOOKUP($B44,'Benchmark Data'!$B:$AAA,CK$1,FALSE)/VLOOKUP($B43,'Benchmark Data'!$B:$AAA,CK$1,FALSE),"")</f>
        <v/>
      </c>
      <c r="CL44" s="171" t="str">
        <f>IFERROR(VLOOKUP($B44,'Benchmark Data'!$B:$AAA,CL$1,FALSE)/VLOOKUP($B43,'Benchmark Data'!$B:$AAA,CL$1,FALSE),"")</f>
        <v/>
      </c>
      <c r="CM44" s="171" t="str">
        <f>IFERROR(VLOOKUP($B44,'Benchmark Data'!$B:$AAA,CM$1,FALSE)/VLOOKUP($B43,'Benchmark Data'!$B:$AAA,CM$1,FALSE),"")</f>
        <v/>
      </c>
      <c r="CN44" s="171" t="str">
        <f>IFERROR(VLOOKUP($B44,'Benchmark Data'!$B:$AAA,CN$1,FALSE)/VLOOKUP($B43,'Benchmark Data'!$B:$AAA,CN$1,FALSE),"")</f>
        <v/>
      </c>
      <c r="CO44" s="171" t="str">
        <f>IFERROR(VLOOKUP($B44,'Benchmark Data'!$B:$AAA,CO$1,FALSE)/VLOOKUP($B43,'Benchmark Data'!$B:$AAA,CO$1,FALSE),"")</f>
        <v/>
      </c>
      <c r="CP44" s="171" t="str">
        <f>IFERROR(VLOOKUP($B44,'Benchmark Data'!$B:$AAA,CP$1,FALSE)/VLOOKUP($B43,'Benchmark Data'!$B:$AAA,CP$1,FALSE),"")</f>
        <v/>
      </c>
      <c r="CQ44" s="171" t="str">
        <f>IFERROR(VLOOKUP($B44,'Benchmark Data'!$B:$AAA,CQ$1,FALSE)/VLOOKUP($B43,'Benchmark Data'!$B:$AAA,CQ$1,FALSE),"")</f>
        <v/>
      </c>
      <c r="CR44" s="171" t="str">
        <f>IFERROR(VLOOKUP($B44,'Benchmark Data'!$B:$AAA,CR$1,FALSE)/VLOOKUP($B43,'Benchmark Data'!$B:$AAA,CR$1,FALSE),"")</f>
        <v/>
      </c>
      <c r="CS44" s="171" t="str">
        <f>IFERROR(VLOOKUP($B44,'Benchmark Data'!$B:$AAA,CS$1,FALSE)/VLOOKUP($B43,'Benchmark Data'!$B:$AAA,CS$1,FALSE),"")</f>
        <v/>
      </c>
      <c r="CT44" s="171" t="str">
        <f>IFERROR(VLOOKUP($B44,'Benchmark Data'!$B:$AAA,CT$1,FALSE)/VLOOKUP($B43,'Benchmark Data'!$B:$AAA,CT$1,FALSE),"")</f>
        <v/>
      </c>
      <c r="CU44" s="171" t="str">
        <f>IFERROR(VLOOKUP($B44,'Benchmark Data'!$B:$AAA,CU$1,FALSE)/VLOOKUP($B43,'Benchmark Data'!$B:$AAA,CU$1,FALSE),"")</f>
        <v/>
      </c>
      <c r="CV44" s="171" t="str">
        <f>IFERROR(VLOOKUP($B44,'Benchmark Data'!$B:$AAA,CV$1,FALSE)/VLOOKUP($B43,'Benchmark Data'!$B:$AAA,CV$1,FALSE),"")</f>
        <v/>
      </c>
      <c r="CW44" s="171" t="str">
        <f>IFERROR(VLOOKUP($B44,'Benchmark Data'!$B:$AAA,CW$1,FALSE)/VLOOKUP($B43,'Benchmark Data'!$B:$AAA,CW$1,FALSE),"")</f>
        <v/>
      </c>
      <c r="CX44" s="171" t="str">
        <f>IFERROR(VLOOKUP($B44,'Benchmark Data'!$B:$AAA,CX$1,FALSE)/VLOOKUP($B43,'Benchmark Data'!$B:$AAA,CX$1,FALSE),"")</f>
        <v/>
      </c>
      <c r="CY44" s="171" t="str">
        <f>IFERROR(VLOOKUP($B44,'Benchmark Data'!$B:$AAA,CY$1,FALSE)/VLOOKUP($B43,'Benchmark Data'!$B:$AAA,CY$1,FALSE),"")</f>
        <v/>
      </c>
      <c r="CZ44" s="171" t="str">
        <f>IFERROR(VLOOKUP($B44,'Benchmark Data'!$B:$AAA,CZ$1,FALSE)/VLOOKUP($B43,'Benchmark Data'!$B:$AAA,CZ$1,FALSE),"")</f>
        <v/>
      </c>
      <c r="DA44" s="171" t="str">
        <f>IFERROR(VLOOKUP($B44,'Benchmark Data'!$B:$AAA,DA$1,FALSE)/VLOOKUP($B43,'Benchmark Data'!$B:$AAA,DA$1,FALSE),"")</f>
        <v/>
      </c>
      <c r="DB44" s="171" t="str">
        <f>IFERROR(VLOOKUP($B44,'Benchmark Data'!$B:$AAA,DB$1,FALSE)/VLOOKUP($B43,'Benchmark Data'!$B:$AAA,DB$1,FALSE),"")</f>
        <v/>
      </c>
      <c r="DC44" s="171" t="str">
        <f>IFERROR(VLOOKUP($B44,'Benchmark Data'!$B:$AAA,DC$1,FALSE)/VLOOKUP($B43,'Benchmark Data'!$B:$AAA,DC$1,FALSE),"")</f>
        <v/>
      </c>
      <c r="DD44" s="171" t="str">
        <f>IFERROR(VLOOKUP($B44,'Benchmark Data'!$B:$AAA,DD$1,FALSE)/VLOOKUP($B43,'Benchmark Data'!$B:$AAA,DD$1,FALSE),"")</f>
        <v/>
      </c>
      <c r="DE44" s="171" t="str">
        <f>IFERROR(VLOOKUP($B44,'Benchmark Data'!$B:$AAA,DE$1,FALSE)/VLOOKUP($B43,'Benchmark Data'!$B:$AAA,DE$1,FALSE),"")</f>
        <v/>
      </c>
      <c r="DF44" s="171" t="str">
        <f>IFERROR(VLOOKUP($B44,'Benchmark Data'!$B:$AAA,DF$1,FALSE)/VLOOKUP($B43,'Benchmark Data'!$B:$AAA,DF$1,FALSE),"")</f>
        <v/>
      </c>
      <c r="DG44" s="171" t="str">
        <f>IFERROR(VLOOKUP($B44,'Benchmark Data'!$B:$AAA,DG$1,FALSE)/VLOOKUP($B43,'Benchmark Data'!$B:$AAA,DG$1,FALSE),"")</f>
        <v/>
      </c>
      <c r="DH44" s="171" t="str">
        <f>IFERROR(VLOOKUP($B44,'Benchmark Data'!$B:$AAA,DH$1,FALSE)/VLOOKUP($B43,'Benchmark Data'!$B:$AAA,DH$1,FALSE),"")</f>
        <v/>
      </c>
      <c r="DI44" s="171" t="str">
        <f>IFERROR(VLOOKUP($B44,'Benchmark Data'!$B:$AAA,DI$1,FALSE)/VLOOKUP($B43,'Benchmark Data'!$B:$AAA,DI$1,FALSE),"")</f>
        <v/>
      </c>
    </row>
    <row r="45" spans="1:113">
      <c r="A45" s="94">
        <f t="shared" si="33"/>
        <v>156</v>
      </c>
      <c r="B45" s="168">
        <f t="shared" si="34"/>
        <v>41333</v>
      </c>
      <c r="C45" s="171" t="str">
        <f>IFERROR(VLOOKUP($B45,'Benchmark Data'!$B:$FF,C$1,FALSE)/VLOOKUP($B44,'Benchmark Data'!$B:$FF,C$1,FALSE),"")</f>
        <v/>
      </c>
      <c r="D45" s="171" t="str">
        <f>IFERROR(VLOOKUP($B45,'Benchmark Data'!$B:$FF,D$1,FALSE)/VLOOKUP($B44,'Benchmark Data'!$B:$FF,D$1,FALSE),"")</f>
        <v/>
      </c>
      <c r="E45" s="171" t="str">
        <f>IFERROR(VLOOKUP($B45,'Benchmark Data'!$B:$FF,E$1,FALSE)/VLOOKUP($B44,'Benchmark Data'!$B:$FF,E$1,FALSE),"")</f>
        <v/>
      </c>
      <c r="F45" s="171" t="str">
        <f>IFERROR(VLOOKUP($B45,'Benchmark Data'!$B:$FF,F$1,FALSE)/VLOOKUP($B44,'Benchmark Data'!$B:$FF,F$1,FALSE),"")</f>
        <v/>
      </c>
      <c r="G45" s="171" t="str">
        <f>IFERROR(VLOOKUP($B45,'Benchmark Data'!$B:$FF,G$1,FALSE)/VLOOKUP($B44,'Benchmark Data'!$B:$FF,G$1,FALSE),"")</f>
        <v/>
      </c>
      <c r="H45" s="171" t="str">
        <f>IFERROR(VLOOKUP($B45,'Benchmark Data'!$B:$FF,H$1,FALSE)/VLOOKUP($B44,'Benchmark Data'!$B:$FF,H$1,FALSE),"")</f>
        <v/>
      </c>
      <c r="I45" s="171" t="str">
        <f>IFERROR(VLOOKUP($B45,'Benchmark Data'!$B:$FF,I$1,FALSE)/VLOOKUP($B44,'Benchmark Data'!$B:$FF,I$1,FALSE),"")</f>
        <v/>
      </c>
      <c r="J45" s="143" t="str">
        <f>IFERROR(VLOOKUP($B45,'Benchmark Data'!$B:$FF,J$1,FALSE)/VLOOKUP($B44,'Benchmark Data'!$B:$FF,J$1,FALSE)*J46,"")</f>
        <v/>
      </c>
      <c r="K45" s="156"/>
      <c r="L45" s="156"/>
      <c r="M45" s="156"/>
      <c r="N45" s="171" t="str">
        <f>IFERROR(VLOOKUP($B45,'Benchmark Data'!$B:$FF,N$1,FALSE)/VLOOKUP($B44,'Benchmark Data'!$B:$FF,N$1,FALSE),"")</f>
        <v/>
      </c>
      <c r="O45" s="171" t="str">
        <f>IFERROR(VLOOKUP($B45,'Benchmark Data'!$B:$FF,O$1,FALSE)/VLOOKUP($B44,'Benchmark Data'!$B:$FF,O$1,FALSE),"")</f>
        <v/>
      </c>
      <c r="P45" s="171" t="str">
        <f>IFERROR(VLOOKUP($B45,'Benchmark Data'!$B:$FF,P$1,FALSE)/VLOOKUP($B44,'Benchmark Data'!$B:$FF,P$1,FALSE),"")</f>
        <v/>
      </c>
      <c r="Q45" s="156">
        <f>IFERROR(VLOOKUP($B45,'Benchmark Data'!$B:$FF,Q$1,FALSE),"")</f>
        <v>1.0201714186797439</v>
      </c>
      <c r="R45" s="156">
        <f>IFERROR(VLOOKUP($B45,'Benchmark Data'!$B:$FF,R$1,FALSE),"")</f>
        <v>1.0201714186797439</v>
      </c>
      <c r="S45" s="156">
        <f>IFERROR(VLOOKUP($B45,'Benchmark Data'!$B:$FF,S$1,FALSE),"")</f>
        <v>1.0201714186797439</v>
      </c>
      <c r="T45" s="156">
        <f>IFERROR(VLOOKUP($B45,'Benchmark Data'!$B:$FF,T$1,FALSE),"")</f>
        <v>1.0201714186797439</v>
      </c>
      <c r="U45" s="156"/>
      <c r="V45" s="171">
        <f>IFERROR(VLOOKUP($B45,'Benchmark Data'!$B:$FF,V$1,FALSE)/VLOOKUP($B44,'Benchmark Data'!$B:$FF,V$1,FALSE),"")</f>
        <v>1.0125556736965911</v>
      </c>
      <c r="W45" s="171">
        <f>IFERROR(VLOOKUP($B45,'Benchmark Data'!$B:$FF,W$1,FALSE)/VLOOKUP($B44,'Benchmark Data'!$B:$FF,W$1,FALSE),"")</f>
        <v>1.0125556736965911</v>
      </c>
      <c r="X45" s="171">
        <f>IFERROR(VLOOKUP($B45,'Benchmark Data'!$B:$FF,X$1,FALSE)/VLOOKUP($B44,'Benchmark Data'!$B:$FF,X$1,FALSE),"")</f>
        <v>1.0125556736965911</v>
      </c>
      <c r="Y45" s="171">
        <f>IFERROR(VLOOKUP($B45,'Benchmark Data'!$B:$FF,Y$1,FALSE)/VLOOKUP($B44,'Benchmark Data'!$B:$FF,Y$1,FALSE),"")</f>
        <v>1.0125556736965911</v>
      </c>
      <c r="Z45" s="171" t="str">
        <f>IFERROR(VLOOKUP($B45,'Benchmark Data'!$B:$FF,Z$1,FALSE)/VLOOKUP($B44,'Benchmark Data'!$B:$FF,Z$1,FALSE),"")</f>
        <v/>
      </c>
      <c r="AA45" s="171" t="str">
        <f>IFERROR(VLOOKUP($B45,'Benchmark Data'!$B:$FF,AA$1,FALSE)/VLOOKUP($B44,'Benchmark Data'!$B:$FF,AA$1,FALSE),"")</f>
        <v/>
      </c>
      <c r="AB45" s="171" t="str">
        <f>IFERROR(VLOOKUP($B45,'Benchmark Data'!$B:$FF,AB$1,FALSE)/VLOOKUP($B44,'Benchmark Data'!$B:$FF,AB$1,FALSE),"")</f>
        <v/>
      </c>
      <c r="AC45" s="171" t="str">
        <f>IFERROR(VLOOKUP($B45,'Benchmark Data'!$B:$FF,AC$1,FALSE)/VLOOKUP($B44,'Benchmark Data'!$B:$FF,AC$1,FALSE),"")</f>
        <v/>
      </c>
      <c r="AD45" s="171" t="str">
        <f>IFERROR(VLOOKUP($B45,'Benchmark Data'!$B:$FF,AD$1,FALSE)/VLOOKUP($B44,'Benchmark Data'!$B:$FF,AD$1,FALSE),"")</f>
        <v/>
      </c>
      <c r="AE45" s="171" t="str">
        <f>IFERROR(VLOOKUP($B45,'Benchmark Data'!$B:$FF,AE$1,FALSE)/VLOOKUP($B44,'Benchmark Data'!$B:$FF,AE$1,FALSE),"")</f>
        <v/>
      </c>
      <c r="AF45" s="171" t="str">
        <f>IFERROR(VLOOKUP($B45,'Benchmark Data'!$B:$FF,AF$1,FALSE)/VLOOKUP($B44,'Benchmark Data'!$B:$FF,AF$1,FALSE),"")</f>
        <v/>
      </c>
      <c r="AG45" s="171" t="str">
        <f>IFERROR(VLOOKUP($B45,'Benchmark Data'!$B:$FF,AG$1,FALSE)/VLOOKUP($B44,'Benchmark Data'!$B:$FF,AG$1,FALSE),"")</f>
        <v/>
      </c>
      <c r="AH45" s="171" t="str">
        <f>IFERROR(VLOOKUP($B45,'Benchmark Data'!$B:$FF,AH$1,FALSE)/VLOOKUP($B44,'Benchmark Data'!$B:$FF,AH$1,FALSE),"")</f>
        <v/>
      </c>
      <c r="AI45" s="171" t="str">
        <f>IFERROR(VLOOKUP($B45,'Benchmark Data'!$B:$FF,AI$1,FALSE)/VLOOKUP($B44,'Benchmark Data'!$B:$FF,AI$1,FALSE),"")</f>
        <v/>
      </c>
      <c r="AJ45" s="171" t="str">
        <f>IFERROR(VLOOKUP($B45,'Benchmark Data'!$B:$FF,AJ$1,FALSE)/VLOOKUP($B44,'Benchmark Data'!$B:$FF,AJ$1,FALSE),"")</f>
        <v/>
      </c>
      <c r="AK45" s="171" t="str">
        <f>IFERROR(VLOOKUP($B45,'Benchmark Data'!$B:$FF,AK$1,FALSE)/VLOOKUP($B44,'Benchmark Data'!$B:$FF,AK$1,FALSE),"")</f>
        <v/>
      </c>
      <c r="AL45" s="171" t="str">
        <f>IFERROR(VLOOKUP($B45,'Benchmark Data'!$B:$FF,AL$1,FALSE)/VLOOKUP($B44,'Benchmark Data'!$B:$FF,AL$1,FALSE),"")</f>
        <v/>
      </c>
      <c r="AM45" s="171" t="str">
        <f>IFERROR(VLOOKUP($B45,'Benchmark Data'!$B:$FF,AM$1,FALSE)/VLOOKUP($B44,'Benchmark Data'!$B:$FF,AM$1,FALSE),"")</f>
        <v/>
      </c>
      <c r="AN45" s="171" t="str">
        <f>IFERROR(VLOOKUP($B45,'Benchmark Data'!$B:$FF,AN$1,FALSE)/VLOOKUP($B44,'Benchmark Data'!$B:$FF,AN$1,FALSE),"")</f>
        <v/>
      </c>
      <c r="AO45" s="171" t="str">
        <f>IFERROR(VLOOKUP($B45,'Benchmark Data'!$B:$FF,AO$1,FALSE)/VLOOKUP($B44,'Benchmark Data'!$B:$FF,AO$1,FALSE),"")</f>
        <v/>
      </c>
      <c r="AP45" s="171" t="str">
        <f>IFERROR(VLOOKUP($B45,'Benchmark Data'!$B:$FF,AP$1,FALSE)/VLOOKUP($B44,'Benchmark Data'!$B:$FF,AP$1,FALSE),"")</f>
        <v/>
      </c>
      <c r="AQ45" s="171" t="str">
        <f>IFERROR(VLOOKUP($B45,'Benchmark Data'!$B:$FF,AQ$1,FALSE)/VLOOKUP($B44,'Benchmark Data'!$B:$FF,AQ$1,FALSE),"")</f>
        <v/>
      </c>
      <c r="AR45" s="171" t="str">
        <f>IFERROR(VLOOKUP($B45,'Benchmark Data'!$B:$FF,AR$1,FALSE)/VLOOKUP($B44,'Benchmark Data'!$B:$FF,AR$1,FALSE),"")</f>
        <v/>
      </c>
      <c r="AS45" s="171" t="str">
        <f>IFERROR(VLOOKUP($B45,'Benchmark Data'!$B:$FF,AS$1,FALSE)/VLOOKUP($B44,'Benchmark Data'!$B:$FF,AS$1,FALSE),"")</f>
        <v/>
      </c>
      <c r="AT45" s="171" t="str">
        <f>IFERROR(VLOOKUP($B45,'Benchmark Data'!$B:$FF,AT$1,FALSE)/VLOOKUP($B44,'Benchmark Data'!$B:$FF,AT$1,FALSE),"")</f>
        <v/>
      </c>
      <c r="AU45" s="171" t="str">
        <f>IFERROR(VLOOKUP($B45,'Benchmark Data'!$B:$FF,AU$1,FALSE)/VLOOKUP($B44,'Benchmark Data'!$B:$FF,AU$1,FALSE),"")</f>
        <v/>
      </c>
      <c r="AV45" s="171" t="str">
        <f>IFERROR(VLOOKUP($B45,'Benchmark Data'!$B:$FF,AV$1,FALSE)/VLOOKUP($B44,'Benchmark Data'!$B:$FF,AV$1,FALSE),"")</f>
        <v/>
      </c>
      <c r="AW45" s="171" t="str">
        <f>IFERROR(VLOOKUP($B45,'Benchmark Data'!$B:$FF,AW$1,FALSE)/VLOOKUP($B44,'Benchmark Data'!$B:$FF,AW$1,FALSE),"")</f>
        <v/>
      </c>
      <c r="AX45" s="171" t="str">
        <f>IFERROR(VLOOKUP($B45,'Benchmark Data'!$B:$FF,AX$1,FALSE)/VLOOKUP($B44,'Benchmark Data'!$B:$FF,AX$1,FALSE),"")</f>
        <v/>
      </c>
      <c r="AY45" s="171" t="str">
        <f>IFERROR(VLOOKUP($B45,'Benchmark Data'!$B:$FF,AY$1,FALSE)/VLOOKUP($B44,'Benchmark Data'!$B:$FF,AY$1,FALSE),"")</f>
        <v/>
      </c>
      <c r="AZ45" s="156"/>
      <c r="BA45" s="156"/>
      <c r="BB45" s="171" t="str">
        <f>IFERROR(VLOOKUP($B45,'Benchmark Data'!$B:$FF,BB$1,FALSE)/VLOOKUP($B44,'Benchmark Data'!$B:$FF,BB$1,FALSE),"")</f>
        <v/>
      </c>
      <c r="BC45" s="171" t="str">
        <f>IFERROR(VLOOKUP($B45,'Benchmark Data'!$B:$FF,BC$1,FALSE)/VLOOKUP($B44,'Benchmark Data'!$B:$FF,BC$1,FALSE),"")</f>
        <v/>
      </c>
      <c r="BD45" s="171" t="str">
        <f>IFERROR(VLOOKUP($B45,'Benchmark Data'!$B:$FF,BD$1,FALSE)/VLOOKUP($B44,'Benchmark Data'!$B:$FF,BD$1,FALSE),"")</f>
        <v/>
      </c>
      <c r="BE45" s="171" t="str">
        <f>IFERROR(VLOOKUP($B45,'Benchmark Data'!$B:$FF,BE$1,FALSE)/VLOOKUP($B44,'Benchmark Data'!$B:$FF,BE$1,FALSE),"")</f>
        <v/>
      </c>
      <c r="BF45" s="171" t="str">
        <f>IFERROR(VLOOKUP($B45,'Benchmark Data'!$B:$FF,BF$1,FALSE)/VLOOKUP($B44,'Benchmark Data'!$B:$FF,BF$1,FALSE),"")</f>
        <v/>
      </c>
      <c r="BG45" s="171" t="str">
        <f>IFERROR(VLOOKUP($B45,'Benchmark Data'!$B:$FF,BG$1,FALSE)/VLOOKUP($B44,'Benchmark Data'!$B:$FF,BG$1,FALSE),"")</f>
        <v/>
      </c>
      <c r="BH45" s="171" t="str">
        <f>IFERROR(VLOOKUP($B45,'Benchmark Data'!$B:$FF,BH$1,FALSE)/VLOOKUP($B44,'Benchmark Data'!$B:$FF,BH$1,FALSE),"")</f>
        <v/>
      </c>
      <c r="BI45" s="171" t="str">
        <f>IFERROR(VLOOKUP($B45,'Benchmark Data'!$B:$FF,BI$1,FALSE)/VLOOKUP($B44,'Benchmark Data'!$B:$FF,BI$1,FALSE),"")</f>
        <v/>
      </c>
      <c r="BJ45" s="171" t="str">
        <f>IFERROR(VLOOKUP($B45,'Benchmark Data'!$B:$FF,BJ$1,FALSE)/VLOOKUP($B44,'Benchmark Data'!$B:$FF,BJ$1,FALSE),"")</f>
        <v/>
      </c>
      <c r="BK45" s="171" t="str">
        <f>IFERROR(VLOOKUP($B45,'Benchmark Data'!$B:$FF,BK$1,FALSE)/VLOOKUP($B44,'Benchmark Data'!$B:$FF,BK$1,FALSE),"")</f>
        <v/>
      </c>
      <c r="BL45" s="171" t="str">
        <f>IFERROR(VLOOKUP($B45,'Benchmark Data'!$B:$FF,BL$1,FALSE)/VLOOKUP($B44,'Benchmark Data'!$B:$FF,BL$1,FALSE),"")</f>
        <v/>
      </c>
      <c r="BM45" s="171" t="str">
        <f>IFERROR(VLOOKUP($B45,'Benchmark Data'!$B:$FF,BM$1,FALSE)/VLOOKUP($B44,'Benchmark Data'!$B:$FF,BM$1,FALSE),"")</f>
        <v/>
      </c>
      <c r="BN45" s="171" t="str">
        <f>IFERROR(VLOOKUP($B45,'Benchmark Data'!$B:$FF,BN$1,FALSE)/VLOOKUP($B44,'Benchmark Data'!$B:$FF,BN$1,FALSE),"")</f>
        <v/>
      </c>
      <c r="BO45" s="171" t="str">
        <f>IFERROR(VLOOKUP($B45,'Benchmark Data'!$B:$FF,BO$1,FALSE)/VLOOKUP($B44,'Benchmark Data'!$B:$FF,BO$1,FALSE),"")</f>
        <v/>
      </c>
      <c r="BP45" s="171" t="str">
        <f>IFERROR(VLOOKUP($B45,'Benchmark Data'!$B:$FF,BP$1,FALSE)/VLOOKUP($B44,'Benchmark Data'!$B:$FF,BP$1,FALSE),"")</f>
        <v/>
      </c>
      <c r="BQ45" s="171" t="str">
        <f>IFERROR(VLOOKUP($B45,'Benchmark Data'!$B:$FF,BQ$1,FALSE)/VLOOKUP($B44,'Benchmark Data'!$B:$FF,BQ$1,FALSE),"")</f>
        <v/>
      </c>
      <c r="BR45" s="171" t="str">
        <f>IFERROR(VLOOKUP($B45,'Benchmark Data'!$B:$FF,BR$1,FALSE)/VLOOKUP($B44,'Benchmark Data'!$B:$FF,BR$1,FALSE),"")</f>
        <v/>
      </c>
      <c r="BS45" s="171" t="str">
        <f>IFERROR(VLOOKUP($B45,'Benchmark Data'!$B:$FF,BS$1,FALSE)/VLOOKUP($B44,'Benchmark Data'!$B:$FF,BS$1,FALSE),"")</f>
        <v/>
      </c>
      <c r="BT45" s="171" t="str">
        <f>IFERROR(VLOOKUP($B45,'Benchmark Data'!$B:$FF,BT$1,FALSE)/VLOOKUP($B44,'Benchmark Data'!$B:$FF,BT$1,FALSE),"")</f>
        <v/>
      </c>
      <c r="BU45" s="171" t="str">
        <f>IFERROR(VLOOKUP($B45,'Benchmark Data'!$B:$FF,BU$1,FALSE)/VLOOKUP($B44,'Benchmark Data'!$B:$FF,BU$1,FALSE),"")</f>
        <v/>
      </c>
      <c r="BV45" s="171" t="str">
        <f>IFERROR(VLOOKUP($B45,'Benchmark Data'!$B:$FF,BV$1,FALSE)/VLOOKUP($B44,'Benchmark Data'!$B:$FF,BV$1,FALSE),"")</f>
        <v/>
      </c>
      <c r="BW45" s="171" t="str">
        <f>IFERROR(VLOOKUP($B45,'Benchmark Data'!$B:$FF,BW$1,FALSE)/VLOOKUP($B44,'Benchmark Data'!$B:$FF,BW$1,FALSE),"")</f>
        <v/>
      </c>
      <c r="BX45" s="171" t="str">
        <f>IFERROR(VLOOKUP($B45,'Benchmark Data'!$B:$FF,BX$1,FALSE)/VLOOKUP($B44,'Benchmark Data'!$B:$FF,BX$1,FALSE),"")</f>
        <v/>
      </c>
      <c r="BY45" s="171" t="str">
        <f>IFERROR(VLOOKUP($B45,'Benchmark Data'!$B:$FF,BY$1,FALSE)/VLOOKUP($B44,'Benchmark Data'!$B:$FF,BY$1,FALSE),"")</f>
        <v/>
      </c>
      <c r="BZ45" s="171" t="str">
        <f>IFERROR(VLOOKUP($B45,'Benchmark Data'!$B:$FF,BZ$1,FALSE)/VLOOKUP($B44,'Benchmark Data'!$B:$FF,BZ$1,FALSE),"")</f>
        <v/>
      </c>
      <c r="CA45" s="171" t="str">
        <f>IFERROR(VLOOKUP($B45,'Benchmark Data'!$B:$FF,CA$1,FALSE)/VLOOKUP($B44,'Benchmark Data'!$B:$FF,CA$1,FALSE),"")</f>
        <v/>
      </c>
      <c r="CB45" s="171" t="str">
        <f>IFERROR(VLOOKUP($B45,'Benchmark Data'!$B:$FF,CB$1,FALSE)/VLOOKUP($B44,'Benchmark Data'!$B:$FF,CB$1,FALSE),"")</f>
        <v/>
      </c>
      <c r="CC45" s="171" t="str">
        <f>IFERROR(VLOOKUP($B45,'Benchmark Data'!$B:$FF,CC$1,FALSE)/VLOOKUP($B44,'Benchmark Data'!$B:$FF,CC$1,FALSE),"")</f>
        <v/>
      </c>
      <c r="CD45" s="171" t="str">
        <f>IFERROR(VLOOKUP($B45,'Benchmark Data'!$B:$FF,CD$1,FALSE)/VLOOKUP($B44,'Benchmark Data'!$B:$FF,CD$1,FALSE),"")</f>
        <v/>
      </c>
      <c r="CE45" s="171" t="str">
        <f>IFERROR(VLOOKUP($B45,'Benchmark Data'!$B:$FF,CE$1,FALSE)/VLOOKUP($B44,'Benchmark Data'!$B:$FF,CE$1,FALSE),"")</f>
        <v/>
      </c>
      <c r="CF45" s="171" t="str">
        <f>IFERROR(VLOOKUP($B45,'Benchmark Data'!$B:$FF,CF$1,FALSE)/VLOOKUP($B44,'Benchmark Data'!$B:$FF,CF$1,FALSE),"")</f>
        <v/>
      </c>
      <c r="CG45" s="171" t="str">
        <f>IFERROR(VLOOKUP($B45,'Benchmark Data'!$B:$FF,CG$1,FALSE)/VLOOKUP($B44,'Benchmark Data'!$B:$FF,CG$1,FALSE),"")</f>
        <v/>
      </c>
      <c r="CH45" s="156"/>
      <c r="CI45" s="171" t="str">
        <f>IFERROR(VLOOKUP($B45,'Benchmark Data'!$B:$FF,CI$1,FALSE)/VLOOKUP($B44,'Benchmark Data'!$B:$FF,CI$1,FALSE),"")</f>
        <v/>
      </c>
      <c r="CJ45" s="171" t="str">
        <f>IFERROR(VLOOKUP($B45,'Benchmark Data'!$B:$FF,CJ$1,FALSE)/VLOOKUP($B44,'Benchmark Data'!$B:$FF,CJ$1,FALSE),"")</f>
        <v/>
      </c>
      <c r="CK45" s="171" t="str">
        <f>IFERROR(VLOOKUP($B45,'Benchmark Data'!$B:$AAA,CK$1,FALSE)/VLOOKUP($B44,'Benchmark Data'!$B:$AAA,CK$1,FALSE),"")</f>
        <v/>
      </c>
      <c r="CL45" s="171" t="str">
        <f>IFERROR(VLOOKUP($B45,'Benchmark Data'!$B:$AAA,CL$1,FALSE)/VLOOKUP($B44,'Benchmark Data'!$B:$AAA,CL$1,FALSE),"")</f>
        <v/>
      </c>
      <c r="CM45" s="171" t="str">
        <f>IFERROR(VLOOKUP($B45,'Benchmark Data'!$B:$AAA,CM$1,FALSE)/VLOOKUP($B44,'Benchmark Data'!$B:$AAA,CM$1,FALSE),"")</f>
        <v/>
      </c>
      <c r="CN45" s="171" t="str">
        <f>IFERROR(VLOOKUP($B45,'Benchmark Data'!$B:$AAA,CN$1,FALSE)/VLOOKUP($B44,'Benchmark Data'!$B:$AAA,CN$1,FALSE),"")</f>
        <v/>
      </c>
      <c r="CO45" s="171" t="str">
        <f>IFERROR(VLOOKUP($B45,'Benchmark Data'!$B:$AAA,CO$1,FALSE)/VLOOKUP($B44,'Benchmark Data'!$B:$AAA,CO$1,FALSE),"")</f>
        <v/>
      </c>
      <c r="CP45" s="171" t="str">
        <f>IFERROR(VLOOKUP($B45,'Benchmark Data'!$B:$AAA,CP$1,FALSE)/VLOOKUP($B44,'Benchmark Data'!$B:$AAA,CP$1,FALSE),"")</f>
        <v/>
      </c>
      <c r="CQ45" s="171" t="str">
        <f>IFERROR(VLOOKUP($B45,'Benchmark Data'!$B:$AAA,CQ$1,FALSE)/VLOOKUP($B44,'Benchmark Data'!$B:$AAA,CQ$1,FALSE),"")</f>
        <v/>
      </c>
      <c r="CR45" s="171" t="str">
        <f>IFERROR(VLOOKUP($B45,'Benchmark Data'!$B:$AAA,CR$1,FALSE)/VLOOKUP($B44,'Benchmark Data'!$B:$AAA,CR$1,FALSE),"")</f>
        <v/>
      </c>
      <c r="CS45" s="171" t="str">
        <f>IFERROR(VLOOKUP($B45,'Benchmark Data'!$B:$AAA,CS$1,FALSE)/VLOOKUP($B44,'Benchmark Data'!$B:$AAA,CS$1,FALSE),"")</f>
        <v/>
      </c>
      <c r="CT45" s="171" t="str">
        <f>IFERROR(VLOOKUP($B45,'Benchmark Data'!$B:$AAA,CT$1,FALSE)/VLOOKUP($B44,'Benchmark Data'!$B:$AAA,CT$1,FALSE),"")</f>
        <v/>
      </c>
      <c r="CU45" s="171" t="str">
        <f>IFERROR(VLOOKUP($B45,'Benchmark Data'!$B:$AAA,CU$1,FALSE)/VLOOKUP($B44,'Benchmark Data'!$B:$AAA,CU$1,FALSE),"")</f>
        <v/>
      </c>
      <c r="CV45" s="171" t="str">
        <f>IFERROR(VLOOKUP($B45,'Benchmark Data'!$B:$AAA,CV$1,FALSE)/VLOOKUP($B44,'Benchmark Data'!$B:$AAA,CV$1,FALSE),"")</f>
        <v/>
      </c>
      <c r="CW45" s="171" t="str">
        <f>IFERROR(VLOOKUP($B45,'Benchmark Data'!$B:$AAA,CW$1,FALSE)/VLOOKUP($B44,'Benchmark Data'!$B:$AAA,CW$1,FALSE),"")</f>
        <v/>
      </c>
      <c r="CX45" s="171" t="str">
        <f>IFERROR(VLOOKUP($B45,'Benchmark Data'!$B:$AAA,CX$1,FALSE)/VLOOKUP($B44,'Benchmark Data'!$B:$AAA,CX$1,FALSE),"")</f>
        <v/>
      </c>
      <c r="CY45" s="171" t="str">
        <f>IFERROR(VLOOKUP($B45,'Benchmark Data'!$B:$AAA,CY$1,FALSE)/VLOOKUP($B44,'Benchmark Data'!$B:$AAA,CY$1,FALSE),"")</f>
        <v/>
      </c>
      <c r="CZ45" s="171" t="str">
        <f>IFERROR(VLOOKUP($B45,'Benchmark Data'!$B:$AAA,CZ$1,FALSE)/VLOOKUP($B44,'Benchmark Data'!$B:$AAA,CZ$1,FALSE),"")</f>
        <v/>
      </c>
      <c r="DA45" s="171" t="str">
        <f>IFERROR(VLOOKUP($B45,'Benchmark Data'!$B:$AAA,DA$1,FALSE)/VLOOKUP($B44,'Benchmark Data'!$B:$AAA,DA$1,FALSE),"")</f>
        <v/>
      </c>
      <c r="DB45" s="171" t="str">
        <f>IFERROR(VLOOKUP($B45,'Benchmark Data'!$B:$AAA,DB$1,FALSE)/VLOOKUP($B44,'Benchmark Data'!$B:$AAA,DB$1,FALSE),"")</f>
        <v/>
      </c>
      <c r="DC45" s="171" t="str">
        <f>IFERROR(VLOOKUP($B45,'Benchmark Data'!$B:$AAA,DC$1,FALSE)/VLOOKUP($B44,'Benchmark Data'!$B:$AAA,DC$1,FALSE),"")</f>
        <v/>
      </c>
      <c r="DD45" s="171" t="str">
        <f>IFERROR(VLOOKUP($B45,'Benchmark Data'!$B:$AAA,DD$1,FALSE)/VLOOKUP($B44,'Benchmark Data'!$B:$AAA,DD$1,FALSE),"")</f>
        <v/>
      </c>
      <c r="DE45" s="171" t="str">
        <f>IFERROR(VLOOKUP($B45,'Benchmark Data'!$B:$AAA,DE$1,FALSE)/VLOOKUP($B44,'Benchmark Data'!$B:$AAA,DE$1,FALSE),"")</f>
        <v/>
      </c>
      <c r="DF45" s="171" t="str">
        <f>IFERROR(VLOOKUP($B45,'Benchmark Data'!$B:$AAA,DF$1,FALSE)/VLOOKUP($B44,'Benchmark Data'!$B:$AAA,DF$1,FALSE),"")</f>
        <v/>
      </c>
      <c r="DG45" s="171" t="str">
        <f>IFERROR(VLOOKUP($B45,'Benchmark Data'!$B:$AAA,DG$1,FALSE)/VLOOKUP($B44,'Benchmark Data'!$B:$AAA,DG$1,FALSE),"")</f>
        <v/>
      </c>
      <c r="DH45" s="171" t="str">
        <f>IFERROR(VLOOKUP($B45,'Benchmark Data'!$B:$AAA,DH$1,FALSE)/VLOOKUP($B44,'Benchmark Data'!$B:$AAA,DH$1,FALSE),"")</f>
        <v/>
      </c>
      <c r="DI45" s="171" t="str">
        <f>IFERROR(VLOOKUP($B45,'Benchmark Data'!$B:$AAA,DI$1,FALSE)/VLOOKUP($B44,'Benchmark Data'!$B:$AAA,DI$1,FALSE),"")</f>
        <v/>
      </c>
    </row>
    <row r="46" spans="1:113">
      <c r="A46" s="94">
        <f t="shared" si="33"/>
        <v>155</v>
      </c>
      <c r="B46" s="168">
        <f t="shared" si="34"/>
        <v>41364</v>
      </c>
      <c r="C46" s="171" t="str">
        <f>IFERROR(VLOOKUP($B46,'Benchmark Data'!$B:$FF,C$1,FALSE)/VLOOKUP($B45,'Benchmark Data'!$B:$FF,C$1,FALSE),"")</f>
        <v/>
      </c>
      <c r="D46" s="171" t="str">
        <f>IFERROR(VLOOKUP($B46,'Benchmark Data'!$B:$FF,D$1,FALSE)/VLOOKUP($B45,'Benchmark Data'!$B:$FF,D$1,FALSE),"")</f>
        <v/>
      </c>
      <c r="E46" s="171" t="str">
        <f>IFERROR(VLOOKUP($B46,'Benchmark Data'!$B:$FF,E$1,FALSE)/VLOOKUP($B45,'Benchmark Data'!$B:$FF,E$1,FALSE),"")</f>
        <v/>
      </c>
      <c r="F46" s="171" t="str">
        <f>IFERROR(VLOOKUP($B46,'Benchmark Data'!$B:$FF,F$1,FALSE)/VLOOKUP($B45,'Benchmark Data'!$B:$FF,F$1,FALSE),"")</f>
        <v/>
      </c>
      <c r="G46" s="171" t="str">
        <f>IFERROR(VLOOKUP($B46,'Benchmark Data'!$B:$FF,G$1,FALSE)/VLOOKUP($B45,'Benchmark Data'!$B:$FF,G$1,FALSE),"")</f>
        <v/>
      </c>
      <c r="H46" s="171" t="str">
        <f>IFERROR(VLOOKUP($B46,'Benchmark Data'!$B:$FF,H$1,FALSE)/VLOOKUP($B45,'Benchmark Data'!$B:$FF,H$1,FALSE),"")</f>
        <v/>
      </c>
      <c r="I46" s="171" t="str">
        <f>IFERROR(VLOOKUP($B46,'Benchmark Data'!$B:$FF,I$1,FALSE)/VLOOKUP($B45,'Benchmark Data'!$B:$FF,I$1,FALSE),"")</f>
        <v/>
      </c>
      <c r="J46" s="143" t="str">
        <f>IFERROR(VLOOKUP($B46,'Benchmark Data'!$B:$FF,J$1,FALSE)/VLOOKUP($B45,'Benchmark Data'!$B:$FF,J$1,FALSE)*J47,"")</f>
        <v/>
      </c>
      <c r="K46" s="156"/>
      <c r="L46" s="156"/>
      <c r="M46" s="156"/>
      <c r="N46" s="171" t="str">
        <f>IFERROR(VLOOKUP($B46,'Benchmark Data'!$B:$FF,N$1,FALSE)/VLOOKUP($B45,'Benchmark Data'!$B:$FF,N$1,FALSE),"")</f>
        <v/>
      </c>
      <c r="O46" s="171" t="str">
        <f>IFERROR(VLOOKUP($B46,'Benchmark Data'!$B:$FF,O$1,FALSE)/VLOOKUP($B45,'Benchmark Data'!$B:$FF,O$1,FALSE),"")</f>
        <v/>
      </c>
      <c r="P46" s="171" t="str">
        <f>IFERROR(VLOOKUP($B46,'Benchmark Data'!$B:$FF,P$1,FALSE)/VLOOKUP($B45,'Benchmark Data'!$B:$FF,P$1,FALSE),"")</f>
        <v/>
      </c>
      <c r="Q46" s="156">
        <f>IFERROR(VLOOKUP($B46,'Benchmark Data'!$B:$FF,Q$1,FALSE),"")</f>
        <v>0.98884151930397046</v>
      </c>
      <c r="R46" s="156">
        <f>IFERROR(VLOOKUP($B46,'Benchmark Data'!$B:$FF,R$1,FALSE),"")</f>
        <v>0.98884151930397046</v>
      </c>
      <c r="S46" s="156">
        <f>IFERROR(VLOOKUP($B46,'Benchmark Data'!$B:$FF,S$1,FALSE),"")</f>
        <v>0.98884151930397046</v>
      </c>
      <c r="T46" s="156">
        <f>IFERROR(VLOOKUP($B46,'Benchmark Data'!$B:$FF,T$1,FALSE),"")</f>
        <v>0.98884151930397046</v>
      </c>
      <c r="U46" s="156"/>
      <c r="V46" s="171">
        <f>IFERROR(VLOOKUP($B46,'Benchmark Data'!$B:$FF,V$1,FALSE)/VLOOKUP($B45,'Benchmark Data'!$B:$FF,V$1,FALSE),"")</f>
        <v>0.99807488963422086</v>
      </c>
      <c r="W46" s="171">
        <f>IFERROR(VLOOKUP($B46,'Benchmark Data'!$B:$FF,W$1,FALSE)/VLOOKUP($B45,'Benchmark Data'!$B:$FF,W$1,FALSE),"")</f>
        <v>0.99807488963422086</v>
      </c>
      <c r="X46" s="171">
        <f>IFERROR(VLOOKUP($B46,'Benchmark Data'!$B:$FF,X$1,FALSE)/VLOOKUP($B45,'Benchmark Data'!$B:$FF,X$1,FALSE),"")</f>
        <v>0.99807488963422086</v>
      </c>
      <c r="Y46" s="171">
        <f>IFERROR(VLOOKUP($B46,'Benchmark Data'!$B:$FF,Y$1,FALSE)/VLOOKUP($B45,'Benchmark Data'!$B:$FF,Y$1,FALSE),"")</f>
        <v>0.99807488963422086</v>
      </c>
      <c r="Z46" s="171" t="str">
        <f>IFERROR(VLOOKUP($B46,'Benchmark Data'!$B:$FF,Z$1,FALSE)/VLOOKUP($B45,'Benchmark Data'!$B:$FF,Z$1,FALSE),"")</f>
        <v/>
      </c>
      <c r="AA46" s="171" t="str">
        <f>IFERROR(VLOOKUP($B46,'Benchmark Data'!$B:$FF,AA$1,FALSE)/VLOOKUP($B45,'Benchmark Data'!$B:$FF,AA$1,FALSE),"")</f>
        <v/>
      </c>
      <c r="AB46" s="171" t="str">
        <f>IFERROR(VLOOKUP($B46,'Benchmark Data'!$B:$FF,AB$1,FALSE)/VLOOKUP($B45,'Benchmark Data'!$B:$FF,AB$1,FALSE),"")</f>
        <v/>
      </c>
      <c r="AC46" s="171" t="str">
        <f>IFERROR(VLOOKUP($B46,'Benchmark Data'!$B:$FF,AC$1,FALSE)/VLOOKUP($B45,'Benchmark Data'!$B:$FF,AC$1,FALSE),"")</f>
        <v/>
      </c>
      <c r="AD46" s="171" t="str">
        <f>IFERROR(VLOOKUP($B46,'Benchmark Data'!$B:$FF,AD$1,FALSE)/VLOOKUP($B45,'Benchmark Data'!$B:$FF,AD$1,FALSE),"")</f>
        <v/>
      </c>
      <c r="AE46" s="171" t="str">
        <f>IFERROR(VLOOKUP($B46,'Benchmark Data'!$B:$FF,AE$1,FALSE)/VLOOKUP($B45,'Benchmark Data'!$B:$FF,AE$1,FALSE),"")</f>
        <v/>
      </c>
      <c r="AF46" s="171" t="str">
        <f>IFERROR(VLOOKUP($B46,'Benchmark Data'!$B:$FF,AF$1,FALSE)/VLOOKUP($B45,'Benchmark Data'!$B:$FF,AF$1,FALSE),"")</f>
        <v/>
      </c>
      <c r="AG46" s="171" t="str">
        <f>IFERROR(VLOOKUP($B46,'Benchmark Data'!$B:$FF,AG$1,FALSE)/VLOOKUP($B45,'Benchmark Data'!$B:$FF,AG$1,FALSE),"")</f>
        <v/>
      </c>
      <c r="AH46" s="171" t="str">
        <f>IFERROR(VLOOKUP($B46,'Benchmark Data'!$B:$FF,AH$1,FALSE)/VLOOKUP($B45,'Benchmark Data'!$B:$FF,AH$1,FALSE),"")</f>
        <v/>
      </c>
      <c r="AI46" s="171" t="str">
        <f>IFERROR(VLOOKUP($B46,'Benchmark Data'!$B:$FF,AI$1,FALSE)/VLOOKUP($B45,'Benchmark Data'!$B:$FF,AI$1,FALSE),"")</f>
        <v/>
      </c>
      <c r="AJ46" s="171" t="str">
        <f>IFERROR(VLOOKUP($B46,'Benchmark Data'!$B:$FF,AJ$1,FALSE)/VLOOKUP($B45,'Benchmark Data'!$B:$FF,AJ$1,FALSE),"")</f>
        <v/>
      </c>
      <c r="AK46" s="171" t="str">
        <f>IFERROR(VLOOKUP($B46,'Benchmark Data'!$B:$FF,AK$1,FALSE)/VLOOKUP($B45,'Benchmark Data'!$B:$FF,AK$1,FALSE),"")</f>
        <v/>
      </c>
      <c r="AL46" s="171" t="str">
        <f>IFERROR(VLOOKUP($B46,'Benchmark Data'!$B:$FF,AL$1,FALSE)/VLOOKUP($B45,'Benchmark Data'!$B:$FF,AL$1,FALSE),"")</f>
        <v/>
      </c>
      <c r="AM46" s="171" t="str">
        <f>IFERROR(VLOOKUP($B46,'Benchmark Data'!$B:$FF,AM$1,FALSE)/VLOOKUP($B45,'Benchmark Data'!$B:$FF,AM$1,FALSE),"")</f>
        <v/>
      </c>
      <c r="AN46" s="171" t="str">
        <f>IFERROR(VLOOKUP($B46,'Benchmark Data'!$B:$FF,AN$1,FALSE)/VLOOKUP($B45,'Benchmark Data'!$B:$FF,AN$1,FALSE),"")</f>
        <v/>
      </c>
      <c r="AO46" s="171" t="str">
        <f>IFERROR(VLOOKUP($B46,'Benchmark Data'!$B:$FF,AO$1,FALSE)/VLOOKUP($B45,'Benchmark Data'!$B:$FF,AO$1,FALSE),"")</f>
        <v/>
      </c>
      <c r="AP46" s="171" t="str">
        <f>IFERROR(VLOOKUP($B46,'Benchmark Data'!$B:$FF,AP$1,FALSE)/VLOOKUP($B45,'Benchmark Data'!$B:$FF,AP$1,FALSE),"")</f>
        <v/>
      </c>
      <c r="AQ46" s="171" t="str">
        <f>IFERROR(VLOOKUP($B46,'Benchmark Data'!$B:$FF,AQ$1,FALSE)/VLOOKUP($B45,'Benchmark Data'!$B:$FF,AQ$1,FALSE),"")</f>
        <v/>
      </c>
      <c r="AR46" s="171" t="str">
        <f>IFERROR(VLOOKUP($B46,'Benchmark Data'!$B:$FF,AR$1,FALSE)/VLOOKUP($B45,'Benchmark Data'!$B:$FF,AR$1,FALSE),"")</f>
        <v/>
      </c>
      <c r="AS46" s="171" t="str">
        <f>IFERROR(VLOOKUP($B46,'Benchmark Data'!$B:$FF,AS$1,FALSE)/VLOOKUP($B45,'Benchmark Data'!$B:$FF,AS$1,FALSE),"")</f>
        <v/>
      </c>
      <c r="AT46" s="171" t="str">
        <f>IFERROR(VLOOKUP($B46,'Benchmark Data'!$B:$FF,AT$1,FALSE)/VLOOKUP($B45,'Benchmark Data'!$B:$FF,AT$1,FALSE),"")</f>
        <v/>
      </c>
      <c r="AU46" s="171" t="str">
        <f>IFERROR(VLOOKUP($B46,'Benchmark Data'!$B:$FF,AU$1,FALSE)/VLOOKUP($B45,'Benchmark Data'!$B:$FF,AU$1,FALSE),"")</f>
        <v/>
      </c>
      <c r="AV46" s="171" t="str">
        <f>IFERROR(VLOOKUP($B46,'Benchmark Data'!$B:$FF,AV$1,FALSE)/VLOOKUP($B45,'Benchmark Data'!$B:$FF,AV$1,FALSE),"")</f>
        <v/>
      </c>
      <c r="AW46" s="171" t="str">
        <f>IFERROR(VLOOKUP($B46,'Benchmark Data'!$B:$FF,AW$1,FALSE)/VLOOKUP($B45,'Benchmark Data'!$B:$FF,AW$1,FALSE),"")</f>
        <v/>
      </c>
      <c r="AX46" s="171" t="str">
        <f>IFERROR(VLOOKUP($B46,'Benchmark Data'!$B:$FF,AX$1,FALSE)/VLOOKUP($B45,'Benchmark Data'!$B:$FF,AX$1,FALSE),"")</f>
        <v/>
      </c>
      <c r="AY46" s="171" t="str">
        <f>IFERROR(VLOOKUP($B46,'Benchmark Data'!$B:$FF,AY$1,FALSE)/VLOOKUP($B45,'Benchmark Data'!$B:$FF,AY$1,FALSE),"")</f>
        <v/>
      </c>
      <c r="AZ46" s="156"/>
      <c r="BA46" s="156"/>
      <c r="BB46" s="171" t="str">
        <f>IFERROR(VLOOKUP($B46,'Benchmark Data'!$B:$FF,BB$1,FALSE)/VLOOKUP($B45,'Benchmark Data'!$B:$FF,BB$1,FALSE),"")</f>
        <v/>
      </c>
      <c r="BC46" s="171" t="str">
        <f>IFERROR(VLOOKUP($B46,'Benchmark Data'!$B:$FF,BC$1,FALSE)/VLOOKUP($B45,'Benchmark Data'!$B:$FF,BC$1,FALSE),"")</f>
        <v/>
      </c>
      <c r="BD46" s="171" t="str">
        <f>IFERROR(VLOOKUP($B46,'Benchmark Data'!$B:$FF,BD$1,FALSE)/VLOOKUP($B45,'Benchmark Data'!$B:$FF,BD$1,FALSE),"")</f>
        <v/>
      </c>
      <c r="BE46" s="171" t="str">
        <f>IFERROR(VLOOKUP($B46,'Benchmark Data'!$B:$FF,BE$1,FALSE)/VLOOKUP($B45,'Benchmark Data'!$B:$FF,BE$1,FALSE),"")</f>
        <v/>
      </c>
      <c r="BF46" s="171" t="str">
        <f>IFERROR(VLOOKUP($B46,'Benchmark Data'!$B:$FF,BF$1,FALSE)/VLOOKUP($B45,'Benchmark Data'!$B:$FF,BF$1,FALSE),"")</f>
        <v/>
      </c>
      <c r="BG46" s="171" t="str">
        <f>IFERROR(VLOOKUP($B46,'Benchmark Data'!$B:$FF,BG$1,FALSE)/VLOOKUP($B45,'Benchmark Data'!$B:$FF,BG$1,FALSE),"")</f>
        <v/>
      </c>
      <c r="BH46" s="171" t="str">
        <f>IFERROR(VLOOKUP($B46,'Benchmark Data'!$B:$FF,BH$1,FALSE)/VLOOKUP($B45,'Benchmark Data'!$B:$FF,BH$1,FALSE),"")</f>
        <v/>
      </c>
      <c r="BI46" s="171" t="str">
        <f>IFERROR(VLOOKUP($B46,'Benchmark Data'!$B:$FF,BI$1,FALSE)/VLOOKUP($B45,'Benchmark Data'!$B:$FF,BI$1,FALSE),"")</f>
        <v/>
      </c>
      <c r="BJ46" s="171" t="str">
        <f>IFERROR(VLOOKUP($B46,'Benchmark Data'!$B:$FF,BJ$1,FALSE)/VLOOKUP($B45,'Benchmark Data'!$B:$FF,BJ$1,FALSE),"")</f>
        <v/>
      </c>
      <c r="BK46" s="171" t="str">
        <f>IFERROR(VLOOKUP($B46,'Benchmark Data'!$B:$FF,BK$1,FALSE)/VLOOKUP($B45,'Benchmark Data'!$B:$FF,BK$1,FALSE),"")</f>
        <v/>
      </c>
      <c r="BL46" s="171" t="str">
        <f>IFERROR(VLOOKUP($B46,'Benchmark Data'!$B:$FF,BL$1,FALSE)/VLOOKUP($B45,'Benchmark Data'!$B:$FF,BL$1,FALSE),"")</f>
        <v/>
      </c>
      <c r="BM46" s="171" t="str">
        <f>IFERROR(VLOOKUP($B46,'Benchmark Data'!$B:$FF,BM$1,FALSE)/VLOOKUP($B45,'Benchmark Data'!$B:$FF,BM$1,FALSE),"")</f>
        <v/>
      </c>
      <c r="BN46" s="171" t="str">
        <f>IFERROR(VLOOKUP($B46,'Benchmark Data'!$B:$FF,BN$1,FALSE)/VLOOKUP($B45,'Benchmark Data'!$B:$FF,BN$1,FALSE),"")</f>
        <v/>
      </c>
      <c r="BO46" s="171" t="str">
        <f>IFERROR(VLOOKUP($B46,'Benchmark Data'!$B:$FF,BO$1,FALSE)/VLOOKUP($B45,'Benchmark Data'!$B:$FF,BO$1,FALSE),"")</f>
        <v/>
      </c>
      <c r="BP46" s="171" t="str">
        <f>IFERROR(VLOOKUP($B46,'Benchmark Data'!$B:$FF,BP$1,FALSE)/VLOOKUP($B45,'Benchmark Data'!$B:$FF,BP$1,FALSE),"")</f>
        <v/>
      </c>
      <c r="BQ46" s="171" t="str">
        <f>IFERROR(VLOOKUP($B46,'Benchmark Data'!$B:$FF,BQ$1,FALSE)/VLOOKUP($B45,'Benchmark Data'!$B:$FF,BQ$1,FALSE),"")</f>
        <v/>
      </c>
      <c r="BR46" s="171" t="str">
        <f>IFERROR(VLOOKUP($B46,'Benchmark Data'!$B:$FF,BR$1,FALSE)/VLOOKUP($B45,'Benchmark Data'!$B:$FF,BR$1,FALSE),"")</f>
        <v/>
      </c>
      <c r="BS46" s="171" t="str">
        <f>IFERROR(VLOOKUP($B46,'Benchmark Data'!$B:$FF,BS$1,FALSE)/VLOOKUP($B45,'Benchmark Data'!$B:$FF,BS$1,FALSE),"")</f>
        <v/>
      </c>
      <c r="BT46" s="171" t="str">
        <f>IFERROR(VLOOKUP($B46,'Benchmark Data'!$B:$FF,BT$1,FALSE)/VLOOKUP($B45,'Benchmark Data'!$B:$FF,BT$1,FALSE),"")</f>
        <v/>
      </c>
      <c r="BU46" s="171" t="str">
        <f>IFERROR(VLOOKUP($B46,'Benchmark Data'!$B:$FF,BU$1,FALSE)/VLOOKUP($B45,'Benchmark Data'!$B:$FF,BU$1,FALSE),"")</f>
        <v/>
      </c>
      <c r="BV46" s="171" t="str">
        <f>IFERROR(VLOOKUP($B46,'Benchmark Data'!$B:$FF,BV$1,FALSE)/VLOOKUP($B45,'Benchmark Data'!$B:$FF,BV$1,FALSE),"")</f>
        <v/>
      </c>
      <c r="BW46" s="171" t="str">
        <f>IFERROR(VLOOKUP($B46,'Benchmark Data'!$B:$FF,BW$1,FALSE)/VLOOKUP($B45,'Benchmark Data'!$B:$FF,BW$1,FALSE),"")</f>
        <v/>
      </c>
      <c r="BX46" s="171" t="str">
        <f>IFERROR(VLOOKUP($B46,'Benchmark Data'!$B:$FF,BX$1,FALSE)/VLOOKUP($B45,'Benchmark Data'!$B:$FF,BX$1,FALSE),"")</f>
        <v/>
      </c>
      <c r="BY46" s="171" t="str">
        <f>IFERROR(VLOOKUP($B46,'Benchmark Data'!$B:$FF,BY$1,FALSE)/VLOOKUP($B45,'Benchmark Data'!$B:$FF,BY$1,FALSE),"")</f>
        <v/>
      </c>
      <c r="BZ46" s="171" t="str">
        <f>IFERROR(VLOOKUP($B46,'Benchmark Data'!$B:$FF,BZ$1,FALSE)/VLOOKUP($B45,'Benchmark Data'!$B:$FF,BZ$1,FALSE),"")</f>
        <v/>
      </c>
      <c r="CA46" s="171" t="str">
        <f>IFERROR(VLOOKUP($B46,'Benchmark Data'!$B:$FF,CA$1,FALSE)/VLOOKUP($B45,'Benchmark Data'!$B:$FF,CA$1,FALSE),"")</f>
        <v/>
      </c>
      <c r="CB46" s="171" t="str">
        <f>IFERROR(VLOOKUP($B46,'Benchmark Data'!$B:$FF,CB$1,FALSE)/VLOOKUP($B45,'Benchmark Data'!$B:$FF,CB$1,FALSE),"")</f>
        <v/>
      </c>
      <c r="CC46" s="171" t="str">
        <f>IFERROR(VLOOKUP($B46,'Benchmark Data'!$B:$FF,CC$1,FALSE)/VLOOKUP($B45,'Benchmark Data'!$B:$FF,CC$1,FALSE),"")</f>
        <v/>
      </c>
      <c r="CD46" s="171" t="str">
        <f>IFERROR(VLOOKUP($B46,'Benchmark Data'!$B:$FF,CD$1,FALSE)/VLOOKUP($B45,'Benchmark Data'!$B:$FF,CD$1,FALSE),"")</f>
        <v/>
      </c>
      <c r="CE46" s="171" t="str">
        <f>IFERROR(VLOOKUP($B46,'Benchmark Data'!$B:$FF,CE$1,FALSE)/VLOOKUP($B45,'Benchmark Data'!$B:$FF,CE$1,FALSE),"")</f>
        <v/>
      </c>
      <c r="CF46" s="171" t="str">
        <f>IFERROR(VLOOKUP($B46,'Benchmark Data'!$B:$FF,CF$1,FALSE)/VLOOKUP($B45,'Benchmark Data'!$B:$FF,CF$1,FALSE),"")</f>
        <v/>
      </c>
      <c r="CG46" s="171" t="str">
        <f>IFERROR(VLOOKUP($B46,'Benchmark Data'!$B:$FF,CG$1,FALSE)/VLOOKUP($B45,'Benchmark Data'!$B:$FF,CG$1,FALSE),"")</f>
        <v/>
      </c>
      <c r="CH46" s="156"/>
      <c r="CI46" s="171" t="str">
        <f>IFERROR(VLOOKUP($B46,'Benchmark Data'!$B:$FF,CI$1,FALSE)/VLOOKUP($B45,'Benchmark Data'!$B:$FF,CI$1,FALSE),"")</f>
        <v/>
      </c>
      <c r="CJ46" s="171" t="str">
        <f>IFERROR(VLOOKUP($B46,'Benchmark Data'!$B:$FF,CJ$1,FALSE)/VLOOKUP($B45,'Benchmark Data'!$B:$FF,CJ$1,FALSE),"")</f>
        <v/>
      </c>
      <c r="CK46" s="171" t="str">
        <f>IFERROR(VLOOKUP($B46,'Benchmark Data'!$B:$AAA,CK$1,FALSE)/VLOOKUP($B45,'Benchmark Data'!$B:$AAA,CK$1,FALSE),"")</f>
        <v/>
      </c>
      <c r="CL46" s="171" t="str">
        <f>IFERROR(VLOOKUP($B46,'Benchmark Data'!$B:$AAA,CL$1,FALSE)/VLOOKUP($B45,'Benchmark Data'!$B:$AAA,CL$1,FALSE),"")</f>
        <v/>
      </c>
      <c r="CM46" s="171" t="str">
        <f>IFERROR(VLOOKUP($B46,'Benchmark Data'!$B:$AAA,CM$1,FALSE)/VLOOKUP($B45,'Benchmark Data'!$B:$AAA,CM$1,FALSE),"")</f>
        <v/>
      </c>
      <c r="CN46" s="171" t="str">
        <f>IFERROR(VLOOKUP($B46,'Benchmark Data'!$B:$AAA,CN$1,FALSE)/VLOOKUP($B45,'Benchmark Data'!$B:$AAA,CN$1,FALSE),"")</f>
        <v/>
      </c>
      <c r="CO46" s="171" t="str">
        <f>IFERROR(VLOOKUP($B46,'Benchmark Data'!$B:$AAA,CO$1,FALSE)/VLOOKUP($B45,'Benchmark Data'!$B:$AAA,CO$1,FALSE),"")</f>
        <v/>
      </c>
      <c r="CP46" s="171" t="str">
        <f>IFERROR(VLOOKUP($B46,'Benchmark Data'!$B:$AAA,CP$1,FALSE)/VLOOKUP($B45,'Benchmark Data'!$B:$AAA,CP$1,FALSE),"")</f>
        <v/>
      </c>
      <c r="CQ46" s="171" t="str">
        <f>IFERROR(VLOOKUP($B46,'Benchmark Data'!$B:$AAA,CQ$1,FALSE)/VLOOKUP($B45,'Benchmark Data'!$B:$AAA,CQ$1,FALSE),"")</f>
        <v/>
      </c>
      <c r="CR46" s="171" t="str">
        <f>IFERROR(VLOOKUP($B46,'Benchmark Data'!$B:$AAA,CR$1,FALSE)/VLOOKUP($B45,'Benchmark Data'!$B:$AAA,CR$1,FALSE),"")</f>
        <v/>
      </c>
      <c r="CS46" s="171" t="str">
        <f>IFERROR(VLOOKUP($B46,'Benchmark Data'!$B:$AAA,CS$1,FALSE)/VLOOKUP($B45,'Benchmark Data'!$B:$AAA,CS$1,FALSE),"")</f>
        <v/>
      </c>
      <c r="CT46" s="171" t="str">
        <f>IFERROR(VLOOKUP($B46,'Benchmark Data'!$B:$AAA,CT$1,FALSE)/VLOOKUP($B45,'Benchmark Data'!$B:$AAA,CT$1,FALSE),"")</f>
        <v/>
      </c>
      <c r="CU46" s="171" t="str">
        <f>IFERROR(VLOOKUP($B46,'Benchmark Data'!$B:$AAA,CU$1,FALSE)/VLOOKUP($B45,'Benchmark Data'!$B:$AAA,CU$1,FALSE),"")</f>
        <v/>
      </c>
      <c r="CV46" s="171" t="str">
        <f>IFERROR(VLOOKUP($B46,'Benchmark Data'!$B:$AAA,CV$1,FALSE)/VLOOKUP($B45,'Benchmark Data'!$B:$AAA,CV$1,FALSE),"")</f>
        <v/>
      </c>
      <c r="CW46" s="171" t="str">
        <f>IFERROR(VLOOKUP($B46,'Benchmark Data'!$B:$AAA,CW$1,FALSE)/VLOOKUP($B45,'Benchmark Data'!$B:$AAA,CW$1,FALSE),"")</f>
        <v/>
      </c>
      <c r="CX46" s="171" t="str">
        <f>IFERROR(VLOOKUP($B46,'Benchmark Data'!$B:$AAA,CX$1,FALSE)/VLOOKUP($B45,'Benchmark Data'!$B:$AAA,CX$1,FALSE),"")</f>
        <v/>
      </c>
      <c r="CY46" s="171" t="str">
        <f>IFERROR(VLOOKUP($B46,'Benchmark Data'!$B:$AAA,CY$1,FALSE)/VLOOKUP($B45,'Benchmark Data'!$B:$AAA,CY$1,FALSE),"")</f>
        <v/>
      </c>
      <c r="CZ46" s="171" t="str">
        <f>IFERROR(VLOOKUP($B46,'Benchmark Data'!$B:$AAA,CZ$1,FALSE)/VLOOKUP($B45,'Benchmark Data'!$B:$AAA,CZ$1,FALSE),"")</f>
        <v/>
      </c>
      <c r="DA46" s="171" t="str">
        <f>IFERROR(VLOOKUP($B46,'Benchmark Data'!$B:$AAA,DA$1,FALSE)/VLOOKUP($B45,'Benchmark Data'!$B:$AAA,DA$1,FALSE),"")</f>
        <v/>
      </c>
      <c r="DB46" s="171" t="str">
        <f>IFERROR(VLOOKUP($B46,'Benchmark Data'!$B:$AAA,DB$1,FALSE)/VLOOKUP($B45,'Benchmark Data'!$B:$AAA,DB$1,FALSE),"")</f>
        <v/>
      </c>
      <c r="DC46" s="171" t="str">
        <f>IFERROR(VLOOKUP($B46,'Benchmark Data'!$B:$AAA,DC$1,FALSE)/VLOOKUP($B45,'Benchmark Data'!$B:$AAA,DC$1,FALSE),"")</f>
        <v/>
      </c>
      <c r="DD46" s="171" t="str">
        <f>IFERROR(VLOOKUP($B46,'Benchmark Data'!$B:$AAA,DD$1,FALSE)/VLOOKUP($B45,'Benchmark Data'!$B:$AAA,DD$1,FALSE),"")</f>
        <v/>
      </c>
      <c r="DE46" s="171" t="str">
        <f>IFERROR(VLOOKUP($B46,'Benchmark Data'!$B:$AAA,DE$1,FALSE)/VLOOKUP($B45,'Benchmark Data'!$B:$AAA,DE$1,FALSE),"")</f>
        <v/>
      </c>
      <c r="DF46" s="171" t="str">
        <f>IFERROR(VLOOKUP($B46,'Benchmark Data'!$B:$AAA,DF$1,FALSE)/VLOOKUP($B45,'Benchmark Data'!$B:$AAA,DF$1,FALSE),"")</f>
        <v/>
      </c>
      <c r="DG46" s="171" t="str">
        <f>IFERROR(VLOOKUP($B46,'Benchmark Data'!$B:$AAA,DG$1,FALSE)/VLOOKUP($B45,'Benchmark Data'!$B:$AAA,DG$1,FALSE),"")</f>
        <v/>
      </c>
      <c r="DH46" s="171" t="str">
        <f>IFERROR(VLOOKUP($B46,'Benchmark Data'!$B:$AAA,DH$1,FALSE)/VLOOKUP($B45,'Benchmark Data'!$B:$AAA,DH$1,FALSE),"")</f>
        <v/>
      </c>
      <c r="DI46" s="171" t="str">
        <f>IFERROR(VLOOKUP($B46,'Benchmark Data'!$B:$AAA,DI$1,FALSE)/VLOOKUP($B45,'Benchmark Data'!$B:$AAA,DI$1,FALSE),"")</f>
        <v/>
      </c>
    </row>
    <row r="47" spans="1:113">
      <c r="A47" s="94">
        <f t="shared" si="33"/>
        <v>154</v>
      </c>
      <c r="B47" s="168">
        <f t="shared" si="34"/>
        <v>41394</v>
      </c>
      <c r="C47" s="171" t="str">
        <f>IFERROR(VLOOKUP($B47,'Benchmark Data'!$B:$FF,C$1,FALSE)/VLOOKUP($B46,'Benchmark Data'!$B:$FF,C$1,FALSE),"")</f>
        <v/>
      </c>
      <c r="D47" s="171" t="str">
        <f>IFERROR(VLOOKUP($B47,'Benchmark Data'!$B:$FF,D$1,FALSE)/VLOOKUP($B46,'Benchmark Data'!$B:$FF,D$1,FALSE),"")</f>
        <v/>
      </c>
      <c r="E47" s="171" t="str">
        <f>IFERROR(VLOOKUP($B47,'Benchmark Data'!$B:$FF,E$1,FALSE)/VLOOKUP($B46,'Benchmark Data'!$B:$FF,E$1,FALSE),"")</f>
        <v/>
      </c>
      <c r="F47" s="171" t="str">
        <f>IFERROR(VLOOKUP($B47,'Benchmark Data'!$B:$FF,F$1,FALSE)/VLOOKUP($B46,'Benchmark Data'!$B:$FF,F$1,FALSE),"")</f>
        <v/>
      </c>
      <c r="G47" s="171" t="str">
        <f>IFERROR(VLOOKUP($B47,'Benchmark Data'!$B:$FF,G$1,FALSE)/VLOOKUP($B46,'Benchmark Data'!$B:$FF,G$1,FALSE),"")</f>
        <v/>
      </c>
      <c r="H47" s="171" t="str">
        <f>IFERROR(VLOOKUP($B47,'Benchmark Data'!$B:$FF,H$1,FALSE)/VLOOKUP($B46,'Benchmark Data'!$B:$FF,H$1,FALSE),"")</f>
        <v/>
      </c>
      <c r="I47" s="171" t="str">
        <f>IFERROR(VLOOKUP($B47,'Benchmark Data'!$B:$FF,I$1,FALSE)/VLOOKUP($B46,'Benchmark Data'!$B:$FF,I$1,FALSE),"")</f>
        <v/>
      </c>
      <c r="J47" s="143" t="str">
        <f>IFERROR(VLOOKUP($B47,'Benchmark Data'!$B:$FF,J$1,FALSE)/VLOOKUP($B46,'Benchmark Data'!$B:$FF,J$1,FALSE)*J48,"")</f>
        <v/>
      </c>
      <c r="K47" s="156"/>
      <c r="L47" s="156"/>
      <c r="M47" s="156"/>
      <c r="N47" s="171" t="str">
        <f>IFERROR(VLOOKUP($B47,'Benchmark Data'!$B:$FF,N$1,FALSE)/VLOOKUP($B46,'Benchmark Data'!$B:$FF,N$1,FALSE),"")</f>
        <v/>
      </c>
      <c r="O47" s="171" t="str">
        <f>IFERROR(VLOOKUP($B47,'Benchmark Data'!$B:$FF,O$1,FALSE)/VLOOKUP($B46,'Benchmark Data'!$B:$FF,O$1,FALSE),"")</f>
        <v/>
      </c>
      <c r="P47" s="171" t="str">
        <f>IFERROR(VLOOKUP($B47,'Benchmark Data'!$B:$FF,P$1,FALSE)/VLOOKUP($B46,'Benchmark Data'!$B:$FF,P$1,FALSE),"")</f>
        <v/>
      </c>
      <c r="Q47" s="156">
        <f>IFERROR(VLOOKUP($B47,'Benchmark Data'!$B:$FF,Q$1,FALSE),"")</f>
        <v>1.0287176903275066</v>
      </c>
      <c r="R47" s="156">
        <f>IFERROR(VLOOKUP($B47,'Benchmark Data'!$B:$FF,R$1,FALSE),"")</f>
        <v>1.0287176903275066</v>
      </c>
      <c r="S47" s="156">
        <f>IFERROR(VLOOKUP($B47,'Benchmark Data'!$B:$FF,S$1,FALSE),"")</f>
        <v>1.0287176903275066</v>
      </c>
      <c r="T47" s="156">
        <f>IFERROR(VLOOKUP($B47,'Benchmark Data'!$B:$FF,T$1,FALSE),"")</f>
        <v>1.0287176903275066</v>
      </c>
      <c r="U47" s="156"/>
      <c r="V47" s="171">
        <f>IFERROR(VLOOKUP($B47,'Benchmark Data'!$B:$FF,V$1,FALSE)/VLOOKUP($B46,'Benchmark Data'!$B:$FF,V$1,FALSE),"")</f>
        <v>0.97929015497548388</v>
      </c>
      <c r="W47" s="171">
        <f>IFERROR(VLOOKUP($B47,'Benchmark Data'!$B:$FF,W$1,FALSE)/VLOOKUP($B46,'Benchmark Data'!$B:$FF,W$1,FALSE),"")</f>
        <v>0.97929015497548388</v>
      </c>
      <c r="X47" s="171">
        <f>IFERROR(VLOOKUP($B47,'Benchmark Data'!$B:$FF,X$1,FALSE)/VLOOKUP($B46,'Benchmark Data'!$B:$FF,X$1,FALSE),"")</f>
        <v>0.97929015497548388</v>
      </c>
      <c r="Y47" s="171">
        <f>IFERROR(VLOOKUP($B47,'Benchmark Data'!$B:$FF,Y$1,FALSE)/VLOOKUP($B46,'Benchmark Data'!$B:$FF,Y$1,FALSE),"")</f>
        <v>0.97929015497548388</v>
      </c>
      <c r="Z47" s="171" t="str">
        <f>IFERROR(VLOOKUP($B47,'Benchmark Data'!$B:$FF,Z$1,FALSE)/VLOOKUP($B46,'Benchmark Data'!$B:$FF,Z$1,FALSE),"")</f>
        <v/>
      </c>
      <c r="AA47" s="171" t="str">
        <f>IFERROR(VLOOKUP($B47,'Benchmark Data'!$B:$FF,AA$1,FALSE)/VLOOKUP($B46,'Benchmark Data'!$B:$FF,AA$1,FALSE),"")</f>
        <v/>
      </c>
      <c r="AB47" s="171" t="str">
        <f>IFERROR(VLOOKUP($B47,'Benchmark Data'!$B:$FF,AB$1,FALSE)/VLOOKUP($B46,'Benchmark Data'!$B:$FF,AB$1,FALSE),"")</f>
        <v/>
      </c>
      <c r="AC47" s="171" t="str">
        <f>IFERROR(VLOOKUP($B47,'Benchmark Data'!$B:$FF,AC$1,FALSE)/VLOOKUP($B46,'Benchmark Data'!$B:$FF,AC$1,FALSE),"")</f>
        <v/>
      </c>
      <c r="AD47" s="171" t="str">
        <f>IFERROR(VLOOKUP($B47,'Benchmark Data'!$B:$FF,AD$1,FALSE)/VLOOKUP($B46,'Benchmark Data'!$B:$FF,AD$1,FALSE),"")</f>
        <v/>
      </c>
      <c r="AE47" s="171" t="str">
        <f>IFERROR(VLOOKUP($B47,'Benchmark Data'!$B:$FF,AE$1,FALSE)/VLOOKUP($B46,'Benchmark Data'!$B:$FF,AE$1,FALSE),"")</f>
        <v/>
      </c>
      <c r="AF47" s="171" t="str">
        <f>IFERROR(VLOOKUP($B47,'Benchmark Data'!$B:$FF,AF$1,FALSE)/VLOOKUP($B46,'Benchmark Data'!$B:$FF,AF$1,FALSE),"")</f>
        <v/>
      </c>
      <c r="AG47" s="171" t="str">
        <f>IFERROR(VLOOKUP($B47,'Benchmark Data'!$B:$FF,AG$1,FALSE)/VLOOKUP($B46,'Benchmark Data'!$B:$FF,AG$1,FALSE),"")</f>
        <v/>
      </c>
      <c r="AH47" s="171" t="str">
        <f>IFERROR(VLOOKUP($B47,'Benchmark Data'!$B:$FF,AH$1,FALSE)/VLOOKUP($B46,'Benchmark Data'!$B:$FF,AH$1,FALSE),"")</f>
        <v/>
      </c>
      <c r="AI47" s="171" t="str">
        <f>IFERROR(VLOOKUP($B47,'Benchmark Data'!$B:$FF,AI$1,FALSE)/VLOOKUP($B46,'Benchmark Data'!$B:$FF,AI$1,FALSE),"")</f>
        <v/>
      </c>
      <c r="AJ47" s="171" t="str">
        <f>IFERROR(VLOOKUP($B47,'Benchmark Data'!$B:$FF,AJ$1,FALSE)/VLOOKUP($B46,'Benchmark Data'!$B:$FF,AJ$1,FALSE),"")</f>
        <v/>
      </c>
      <c r="AK47" s="171" t="str">
        <f>IFERROR(VLOOKUP($B47,'Benchmark Data'!$B:$FF,AK$1,FALSE)/VLOOKUP($B46,'Benchmark Data'!$B:$FF,AK$1,FALSE),"")</f>
        <v/>
      </c>
      <c r="AL47" s="171" t="str">
        <f>IFERROR(VLOOKUP($B47,'Benchmark Data'!$B:$FF,AL$1,FALSE)/VLOOKUP($B46,'Benchmark Data'!$B:$FF,AL$1,FALSE),"")</f>
        <v/>
      </c>
      <c r="AM47" s="171" t="str">
        <f>IFERROR(VLOOKUP($B47,'Benchmark Data'!$B:$FF,AM$1,FALSE)/VLOOKUP($B46,'Benchmark Data'!$B:$FF,AM$1,FALSE),"")</f>
        <v/>
      </c>
      <c r="AN47" s="171" t="str">
        <f>IFERROR(VLOOKUP($B47,'Benchmark Data'!$B:$FF,AN$1,FALSE)/VLOOKUP($B46,'Benchmark Data'!$B:$FF,AN$1,FALSE),"")</f>
        <v/>
      </c>
      <c r="AO47" s="171" t="str">
        <f>IFERROR(VLOOKUP($B47,'Benchmark Data'!$B:$FF,AO$1,FALSE)/VLOOKUP($B46,'Benchmark Data'!$B:$FF,AO$1,FALSE),"")</f>
        <v/>
      </c>
      <c r="AP47" s="171" t="str">
        <f>IFERROR(VLOOKUP($B47,'Benchmark Data'!$B:$FF,AP$1,FALSE)/VLOOKUP($B46,'Benchmark Data'!$B:$FF,AP$1,FALSE),"")</f>
        <v/>
      </c>
      <c r="AQ47" s="171" t="str">
        <f>IFERROR(VLOOKUP($B47,'Benchmark Data'!$B:$FF,AQ$1,FALSE)/VLOOKUP($B46,'Benchmark Data'!$B:$FF,AQ$1,FALSE),"")</f>
        <v/>
      </c>
      <c r="AR47" s="171" t="str">
        <f>IFERROR(VLOOKUP($B47,'Benchmark Data'!$B:$FF,AR$1,FALSE)/VLOOKUP($B46,'Benchmark Data'!$B:$FF,AR$1,FALSE),"")</f>
        <v/>
      </c>
      <c r="AS47" s="171" t="str">
        <f>IFERROR(VLOOKUP($B47,'Benchmark Data'!$B:$FF,AS$1,FALSE)/VLOOKUP($B46,'Benchmark Data'!$B:$FF,AS$1,FALSE),"")</f>
        <v/>
      </c>
      <c r="AT47" s="171" t="str">
        <f>IFERROR(VLOOKUP($B47,'Benchmark Data'!$B:$FF,AT$1,FALSE)/VLOOKUP($B46,'Benchmark Data'!$B:$FF,AT$1,FALSE),"")</f>
        <v/>
      </c>
      <c r="AU47" s="171" t="str">
        <f>IFERROR(VLOOKUP($B47,'Benchmark Data'!$B:$FF,AU$1,FALSE)/VLOOKUP($B46,'Benchmark Data'!$B:$FF,AU$1,FALSE),"")</f>
        <v/>
      </c>
      <c r="AV47" s="171" t="str">
        <f>IFERROR(VLOOKUP($B47,'Benchmark Data'!$B:$FF,AV$1,FALSE)/VLOOKUP($B46,'Benchmark Data'!$B:$FF,AV$1,FALSE),"")</f>
        <v/>
      </c>
      <c r="AW47" s="171" t="str">
        <f>IFERROR(VLOOKUP($B47,'Benchmark Data'!$B:$FF,AW$1,FALSE)/VLOOKUP($B46,'Benchmark Data'!$B:$FF,AW$1,FALSE),"")</f>
        <v/>
      </c>
      <c r="AX47" s="171" t="str">
        <f>IFERROR(VLOOKUP($B47,'Benchmark Data'!$B:$FF,AX$1,FALSE)/VLOOKUP($B46,'Benchmark Data'!$B:$FF,AX$1,FALSE),"")</f>
        <v/>
      </c>
      <c r="AY47" s="171" t="str">
        <f>IFERROR(VLOOKUP($B47,'Benchmark Data'!$B:$FF,AY$1,FALSE)/VLOOKUP($B46,'Benchmark Data'!$B:$FF,AY$1,FALSE),"")</f>
        <v/>
      </c>
      <c r="AZ47" s="156"/>
      <c r="BA47" s="156"/>
      <c r="BB47" s="171" t="str">
        <f>IFERROR(VLOOKUP($B47,'Benchmark Data'!$B:$FF,BB$1,FALSE)/VLOOKUP($B46,'Benchmark Data'!$B:$FF,BB$1,FALSE),"")</f>
        <v/>
      </c>
      <c r="BC47" s="171" t="str">
        <f>IFERROR(VLOOKUP($B47,'Benchmark Data'!$B:$FF,BC$1,FALSE)/VLOOKUP($B46,'Benchmark Data'!$B:$FF,BC$1,FALSE),"")</f>
        <v/>
      </c>
      <c r="BD47" s="171" t="str">
        <f>IFERROR(VLOOKUP($B47,'Benchmark Data'!$B:$FF,BD$1,FALSE)/VLOOKUP($B46,'Benchmark Data'!$B:$FF,BD$1,FALSE),"")</f>
        <v/>
      </c>
      <c r="BE47" s="171" t="str">
        <f>IFERROR(VLOOKUP($B47,'Benchmark Data'!$B:$FF,BE$1,FALSE)/VLOOKUP($B46,'Benchmark Data'!$B:$FF,BE$1,FALSE),"")</f>
        <v/>
      </c>
      <c r="BF47" s="171" t="str">
        <f>IFERROR(VLOOKUP($B47,'Benchmark Data'!$B:$FF,BF$1,FALSE)/VLOOKUP($B46,'Benchmark Data'!$B:$FF,BF$1,FALSE),"")</f>
        <v/>
      </c>
      <c r="BG47" s="171" t="str">
        <f>IFERROR(VLOOKUP($B47,'Benchmark Data'!$B:$FF,BG$1,FALSE)/VLOOKUP($B46,'Benchmark Data'!$B:$FF,BG$1,FALSE),"")</f>
        <v/>
      </c>
      <c r="BH47" s="171" t="str">
        <f>IFERROR(VLOOKUP($B47,'Benchmark Data'!$B:$FF,BH$1,FALSE)/VLOOKUP($B46,'Benchmark Data'!$B:$FF,BH$1,FALSE),"")</f>
        <v/>
      </c>
      <c r="BI47" s="171" t="str">
        <f>IFERROR(VLOOKUP($B47,'Benchmark Data'!$B:$FF,BI$1,FALSE)/VLOOKUP($B46,'Benchmark Data'!$B:$FF,BI$1,FALSE),"")</f>
        <v/>
      </c>
      <c r="BJ47" s="171" t="str">
        <f>IFERROR(VLOOKUP($B47,'Benchmark Data'!$B:$FF,BJ$1,FALSE)/VLOOKUP($B46,'Benchmark Data'!$B:$FF,BJ$1,FALSE),"")</f>
        <v/>
      </c>
      <c r="BK47" s="171" t="str">
        <f>IFERROR(VLOOKUP($B47,'Benchmark Data'!$B:$FF,BK$1,FALSE)/VLOOKUP($B46,'Benchmark Data'!$B:$FF,BK$1,FALSE),"")</f>
        <v/>
      </c>
      <c r="BL47" s="171" t="str">
        <f>IFERROR(VLOOKUP($B47,'Benchmark Data'!$B:$FF,BL$1,FALSE)/VLOOKUP($B46,'Benchmark Data'!$B:$FF,BL$1,FALSE),"")</f>
        <v/>
      </c>
      <c r="BM47" s="171" t="str">
        <f>IFERROR(VLOOKUP($B47,'Benchmark Data'!$B:$FF,BM$1,FALSE)/VLOOKUP($B46,'Benchmark Data'!$B:$FF,BM$1,FALSE),"")</f>
        <v/>
      </c>
      <c r="BN47" s="171" t="str">
        <f>IFERROR(VLOOKUP($B47,'Benchmark Data'!$B:$FF,BN$1,FALSE)/VLOOKUP($B46,'Benchmark Data'!$B:$FF,BN$1,FALSE),"")</f>
        <v/>
      </c>
      <c r="BO47" s="171" t="str">
        <f>IFERROR(VLOOKUP($B47,'Benchmark Data'!$B:$FF,BO$1,FALSE)/VLOOKUP($B46,'Benchmark Data'!$B:$FF,BO$1,FALSE),"")</f>
        <v/>
      </c>
      <c r="BP47" s="171" t="str">
        <f>IFERROR(VLOOKUP($B47,'Benchmark Data'!$B:$FF,BP$1,FALSE)/VLOOKUP($B46,'Benchmark Data'!$B:$FF,BP$1,FALSE),"")</f>
        <v/>
      </c>
      <c r="BQ47" s="171" t="str">
        <f>IFERROR(VLOOKUP($B47,'Benchmark Data'!$B:$FF,BQ$1,FALSE)/VLOOKUP($B46,'Benchmark Data'!$B:$FF,BQ$1,FALSE),"")</f>
        <v/>
      </c>
      <c r="BR47" s="171" t="str">
        <f>IFERROR(VLOOKUP($B47,'Benchmark Data'!$B:$FF,BR$1,FALSE)/VLOOKUP($B46,'Benchmark Data'!$B:$FF,BR$1,FALSE),"")</f>
        <v/>
      </c>
      <c r="BS47" s="171" t="str">
        <f>IFERROR(VLOOKUP($B47,'Benchmark Data'!$B:$FF,BS$1,FALSE)/VLOOKUP($B46,'Benchmark Data'!$B:$FF,BS$1,FALSE),"")</f>
        <v/>
      </c>
      <c r="BT47" s="171" t="str">
        <f>IFERROR(VLOOKUP($B47,'Benchmark Data'!$B:$FF,BT$1,FALSE)/VLOOKUP($B46,'Benchmark Data'!$B:$FF,BT$1,FALSE),"")</f>
        <v/>
      </c>
      <c r="BU47" s="171" t="str">
        <f>IFERROR(VLOOKUP($B47,'Benchmark Data'!$B:$FF,BU$1,FALSE)/VLOOKUP($B46,'Benchmark Data'!$B:$FF,BU$1,FALSE),"")</f>
        <v/>
      </c>
      <c r="BV47" s="171" t="str">
        <f>IFERROR(VLOOKUP($B47,'Benchmark Data'!$B:$FF,BV$1,FALSE)/VLOOKUP($B46,'Benchmark Data'!$B:$FF,BV$1,FALSE),"")</f>
        <v/>
      </c>
      <c r="BW47" s="171" t="str">
        <f>IFERROR(VLOOKUP($B47,'Benchmark Data'!$B:$FF,BW$1,FALSE)/VLOOKUP($B46,'Benchmark Data'!$B:$FF,BW$1,FALSE),"")</f>
        <v/>
      </c>
      <c r="BX47" s="171" t="str">
        <f>IFERROR(VLOOKUP($B47,'Benchmark Data'!$B:$FF,BX$1,FALSE)/VLOOKUP($B46,'Benchmark Data'!$B:$FF,BX$1,FALSE),"")</f>
        <v/>
      </c>
      <c r="BY47" s="171" t="str">
        <f>IFERROR(VLOOKUP($B47,'Benchmark Data'!$B:$FF,BY$1,FALSE)/VLOOKUP($B46,'Benchmark Data'!$B:$FF,BY$1,FALSE),"")</f>
        <v/>
      </c>
      <c r="BZ47" s="171" t="str">
        <f>IFERROR(VLOOKUP($B47,'Benchmark Data'!$B:$FF,BZ$1,FALSE)/VLOOKUP($B46,'Benchmark Data'!$B:$FF,BZ$1,FALSE),"")</f>
        <v/>
      </c>
      <c r="CA47" s="171" t="str">
        <f>IFERROR(VLOOKUP($B47,'Benchmark Data'!$B:$FF,CA$1,FALSE)/VLOOKUP($B46,'Benchmark Data'!$B:$FF,CA$1,FALSE),"")</f>
        <v/>
      </c>
      <c r="CB47" s="171" t="str">
        <f>IFERROR(VLOOKUP($B47,'Benchmark Data'!$B:$FF,CB$1,FALSE)/VLOOKUP($B46,'Benchmark Data'!$B:$FF,CB$1,FALSE),"")</f>
        <v/>
      </c>
      <c r="CC47" s="171" t="str">
        <f>IFERROR(VLOOKUP($B47,'Benchmark Data'!$B:$FF,CC$1,FALSE)/VLOOKUP($B46,'Benchmark Data'!$B:$FF,CC$1,FALSE),"")</f>
        <v/>
      </c>
      <c r="CD47" s="171" t="str">
        <f>IFERROR(VLOOKUP($B47,'Benchmark Data'!$B:$FF,CD$1,FALSE)/VLOOKUP($B46,'Benchmark Data'!$B:$FF,CD$1,FALSE),"")</f>
        <v/>
      </c>
      <c r="CE47" s="171" t="str">
        <f>IFERROR(VLOOKUP($B47,'Benchmark Data'!$B:$FF,CE$1,FALSE)/VLOOKUP($B46,'Benchmark Data'!$B:$FF,CE$1,FALSE),"")</f>
        <v/>
      </c>
      <c r="CF47" s="171" t="str">
        <f>IFERROR(VLOOKUP($B47,'Benchmark Data'!$B:$FF,CF$1,FALSE)/VLOOKUP($B46,'Benchmark Data'!$B:$FF,CF$1,FALSE),"")</f>
        <v/>
      </c>
      <c r="CG47" s="171" t="str">
        <f>IFERROR(VLOOKUP($B47,'Benchmark Data'!$B:$FF,CG$1,FALSE)/VLOOKUP($B46,'Benchmark Data'!$B:$FF,CG$1,FALSE),"")</f>
        <v/>
      </c>
      <c r="CH47" s="156"/>
      <c r="CI47" s="171" t="str">
        <f>IFERROR(VLOOKUP($B47,'Benchmark Data'!$B:$FF,CI$1,FALSE)/VLOOKUP($B46,'Benchmark Data'!$B:$FF,CI$1,FALSE),"")</f>
        <v/>
      </c>
      <c r="CJ47" s="171" t="str">
        <f>IFERROR(VLOOKUP($B47,'Benchmark Data'!$B:$FF,CJ$1,FALSE)/VLOOKUP($B46,'Benchmark Data'!$B:$FF,CJ$1,FALSE),"")</f>
        <v/>
      </c>
      <c r="CK47" s="171" t="str">
        <f>IFERROR(VLOOKUP($B47,'Benchmark Data'!$B:$AAA,CK$1,FALSE)/VLOOKUP($B46,'Benchmark Data'!$B:$AAA,CK$1,FALSE),"")</f>
        <v/>
      </c>
      <c r="CL47" s="171" t="str">
        <f>IFERROR(VLOOKUP($B47,'Benchmark Data'!$B:$AAA,CL$1,FALSE)/VLOOKUP($B46,'Benchmark Data'!$B:$AAA,CL$1,FALSE),"")</f>
        <v/>
      </c>
      <c r="CM47" s="171" t="str">
        <f>IFERROR(VLOOKUP($B47,'Benchmark Data'!$B:$AAA,CM$1,FALSE)/VLOOKUP($B46,'Benchmark Data'!$B:$AAA,CM$1,FALSE),"")</f>
        <v/>
      </c>
      <c r="CN47" s="171" t="str">
        <f>IFERROR(VLOOKUP($B47,'Benchmark Data'!$B:$AAA,CN$1,FALSE)/VLOOKUP($B46,'Benchmark Data'!$B:$AAA,CN$1,FALSE),"")</f>
        <v/>
      </c>
      <c r="CO47" s="171" t="str">
        <f>IFERROR(VLOOKUP($B47,'Benchmark Data'!$B:$AAA,CO$1,FALSE)/VLOOKUP($B46,'Benchmark Data'!$B:$AAA,CO$1,FALSE),"")</f>
        <v/>
      </c>
      <c r="CP47" s="171" t="str">
        <f>IFERROR(VLOOKUP($B47,'Benchmark Data'!$B:$AAA,CP$1,FALSE)/VLOOKUP($B46,'Benchmark Data'!$B:$AAA,CP$1,FALSE),"")</f>
        <v/>
      </c>
      <c r="CQ47" s="171" t="str">
        <f>IFERROR(VLOOKUP($B47,'Benchmark Data'!$B:$AAA,CQ$1,FALSE)/VLOOKUP($B46,'Benchmark Data'!$B:$AAA,CQ$1,FALSE),"")</f>
        <v/>
      </c>
      <c r="CR47" s="171" t="str">
        <f>IFERROR(VLOOKUP($B47,'Benchmark Data'!$B:$AAA,CR$1,FALSE)/VLOOKUP($B46,'Benchmark Data'!$B:$AAA,CR$1,FALSE),"")</f>
        <v/>
      </c>
      <c r="CS47" s="171" t="str">
        <f>IFERROR(VLOOKUP($B47,'Benchmark Data'!$B:$AAA,CS$1,FALSE)/VLOOKUP($B46,'Benchmark Data'!$B:$AAA,CS$1,FALSE),"")</f>
        <v/>
      </c>
      <c r="CT47" s="171" t="str">
        <f>IFERROR(VLOOKUP($B47,'Benchmark Data'!$B:$AAA,CT$1,FALSE)/VLOOKUP($B46,'Benchmark Data'!$B:$AAA,CT$1,FALSE),"")</f>
        <v/>
      </c>
      <c r="CU47" s="171" t="str">
        <f>IFERROR(VLOOKUP($B47,'Benchmark Data'!$B:$AAA,CU$1,FALSE)/VLOOKUP($B46,'Benchmark Data'!$B:$AAA,CU$1,FALSE),"")</f>
        <v/>
      </c>
      <c r="CV47" s="171" t="str">
        <f>IFERROR(VLOOKUP($B47,'Benchmark Data'!$B:$AAA,CV$1,FALSE)/VLOOKUP($B46,'Benchmark Data'!$B:$AAA,CV$1,FALSE),"")</f>
        <v/>
      </c>
      <c r="CW47" s="171" t="str">
        <f>IFERROR(VLOOKUP($B47,'Benchmark Data'!$B:$AAA,CW$1,FALSE)/VLOOKUP($B46,'Benchmark Data'!$B:$AAA,CW$1,FALSE),"")</f>
        <v/>
      </c>
      <c r="CX47" s="171" t="str">
        <f>IFERROR(VLOOKUP($B47,'Benchmark Data'!$B:$AAA,CX$1,FALSE)/VLOOKUP($B46,'Benchmark Data'!$B:$AAA,CX$1,FALSE),"")</f>
        <v/>
      </c>
      <c r="CY47" s="171" t="str">
        <f>IFERROR(VLOOKUP($B47,'Benchmark Data'!$B:$AAA,CY$1,FALSE)/VLOOKUP($B46,'Benchmark Data'!$B:$AAA,CY$1,FALSE),"")</f>
        <v/>
      </c>
      <c r="CZ47" s="171" t="str">
        <f>IFERROR(VLOOKUP($B47,'Benchmark Data'!$B:$AAA,CZ$1,FALSE)/VLOOKUP($B46,'Benchmark Data'!$B:$AAA,CZ$1,FALSE),"")</f>
        <v/>
      </c>
      <c r="DA47" s="171" t="str">
        <f>IFERROR(VLOOKUP($B47,'Benchmark Data'!$B:$AAA,DA$1,FALSE)/VLOOKUP($B46,'Benchmark Data'!$B:$AAA,DA$1,FALSE),"")</f>
        <v/>
      </c>
      <c r="DB47" s="171" t="str">
        <f>IFERROR(VLOOKUP($B47,'Benchmark Data'!$B:$AAA,DB$1,FALSE)/VLOOKUP($B46,'Benchmark Data'!$B:$AAA,DB$1,FALSE),"")</f>
        <v/>
      </c>
      <c r="DC47" s="171" t="str">
        <f>IFERROR(VLOOKUP($B47,'Benchmark Data'!$B:$AAA,DC$1,FALSE)/VLOOKUP($B46,'Benchmark Data'!$B:$AAA,DC$1,FALSE),"")</f>
        <v/>
      </c>
      <c r="DD47" s="171" t="str">
        <f>IFERROR(VLOOKUP($B47,'Benchmark Data'!$B:$AAA,DD$1,FALSE)/VLOOKUP($B46,'Benchmark Data'!$B:$AAA,DD$1,FALSE),"")</f>
        <v/>
      </c>
      <c r="DE47" s="171" t="str">
        <f>IFERROR(VLOOKUP($B47,'Benchmark Data'!$B:$AAA,DE$1,FALSE)/VLOOKUP($B46,'Benchmark Data'!$B:$AAA,DE$1,FALSE),"")</f>
        <v/>
      </c>
      <c r="DF47" s="171" t="str">
        <f>IFERROR(VLOOKUP($B47,'Benchmark Data'!$B:$AAA,DF$1,FALSE)/VLOOKUP($B46,'Benchmark Data'!$B:$AAA,DF$1,FALSE),"")</f>
        <v/>
      </c>
      <c r="DG47" s="171" t="str">
        <f>IFERROR(VLOOKUP($B47,'Benchmark Data'!$B:$AAA,DG$1,FALSE)/VLOOKUP($B46,'Benchmark Data'!$B:$AAA,DG$1,FALSE),"")</f>
        <v/>
      </c>
      <c r="DH47" s="171" t="str">
        <f>IFERROR(VLOOKUP($B47,'Benchmark Data'!$B:$AAA,DH$1,FALSE)/VLOOKUP($B46,'Benchmark Data'!$B:$AAA,DH$1,FALSE),"")</f>
        <v/>
      </c>
      <c r="DI47" s="171" t="str">
        <f>IFERROR(VLOOKUP($B47,'Benchmark Data'!$B:$AAA,DI$1,FALSE)/VLOOKUP($B46,'Benchmark Data'!$B:$AAA,DI$1,FALSE),"")</f>
        <v/>
      </c>
    </row>
    <row r="48" spans="1:113">
      <c r="A48" s="94">
        <f t="shared" si="33"/>
        <v>153</v>
      </c>
      <c r="B48" s="168">
        <f t="shared" si="34"/>
        <v>41425</v>
      </c>
      <c r="C48" s="171" t="str">
        <f>IFERROR(VLOOKUP($B48,'Benchmark Data'!$B:$FF,C$1,FALSE)/VLOOKUP($B47,'Benchmark Data'!$B:$FF,C$1,FALSE),"")</f>
        <v/>
      </c>
      <c r="D48" s="171" t="str">
        <f>IFERROR(VLOOKUP($B48,'Benchmark Data'!$B:$FF,D$1,FALSE)/VLOOKUP($B47,'Benchmark Data'!$B:$FF,D$1,FALSE),"")</f>
        <v/>
      </c>
      <c r="E48" s="171" t="str">
        <f>IFERROR(VLOOKUP($B48,'Benchmark Data'!$B:$FF,E$1,FALSE)/VLOOKUP($B47,'Benchmark Data'!$B:$FF,E$1,FALSE),"")</f>
        <v/>
      </c>
      <c r="F48" s="171" t="str">
        <f>IFERROR(VLOOKUP($B48,'Benchmark Data'!$B:$FF,F$1,FALSE)/VLOOKUP($B47,'Benchmark Data'!$B:$FF,F$1,FALSE),"")</f>
        <v/>
      </c>
      <c r="G48" s="171" t="str">
        <f>IFERROR(VLOOKUP($B48,'Benchmark Data'!$B:$FF,G$1,FALSE)/VLOOKUP($B47,'Benchmark Data'!$B:$FF,G$1,FALSE),"")</f>
        <v/>
      </c>
      <c r="H48" s="171" t="str">
        <f>IFERROR(VLOOKUP($B48,'Benchmark Data'!$B:$FF,H$1,FALSE)/VLOOKUP($B47,'Benchmark Data'!$B:$FF,H$1,FALSE),"")</f>
        <v/>
      </c>
      <c r="I48" s="171" t="str">
        <f>IFERROR(VLOOKUP($B48,'Benchmark Data'!$B:$FF,I$1,FALSE)/VLOOKUP($B47,'Benchmark Data'!$B:$FF,I$1,FALSE),"")</f>
        <v/>
      </c>
      <c r="J48" s="143" t="str">
        <f>IFERROR(VLOOKUP($B48,'Benchmark Data'!$B:$FF,J$1,FALSE)/VLOOKUP($B47,'Benchmark Data'!$B:$FF,J$1,FALSE)*J49,"")</f>
        <v/>
      </c>
      <c r="K48" s="156"/>
      <c r="L48" s="156"/>
      <c r="M48" s="156"/>
      <c r="N48" s="171" t="str">
        <f>IFERROR(VLOOKUP($B48,'Benchmark Data'!$B:$FF,N$1,FALSE)/VLOOKUP($B47,'Benchmark Data'!$B:$FF,N$1,FALSE),"")</f>
        <v/>
      </c>
      <c r="O48" s="171" t="str">
        <f>IFERROR(VLOOKUP($B48,'Benchmark Data'!$B:$FF,O$1,FALSE)/VLOOKUP($B47,'Benchmark Data'!$B:$FF,O$1,FALSE),"")</f>
        <v/>
      </c>
      <c r="P48" s="171" t="str">
        <f>IFERROR(VLOOKUP($B48,'Benchmark Data'!$B:$FF,P$1,FALSE)/VLOOKUP($B47,'Benchmark Data'!$B:$FF,P$1,FALSE),"")</f>
        <v/>
      </c>
      <c r="Q48" s="156">
        <f>IFERROR(VLOOKUP($B48,'Benchmark Data'!$B:$FF,Q$1,FALSE),"")</f>
        <v>0.97537702956930805</v>
      </c>
      <c r="R48" s="156">
        <f>IFERROR(VLOOKUP($B48,'Benchmark Data'!$B:$FF,R$1,FALSE),"")</f>
        <v>0.97537702956930805</v>
      </c>
      <c r="S48" s="156">
        <f>IFERROR(VLOOKUP($B48,'Benchmark Data'!$B:$FF,S$1,FALSE),"")</f>
        <v>0.97537702956930805</v>
      </c>
      <c r="T48" s="156">
        <f>IFERROR(VLOOKUP($B48,'Benchmark Data'!$B:$FF,T$1,FALSE),"")</f>
        <v>0.97537702956930805</v>
      </c>
      <c r="U48" s="156"/>
      <c r="V48" s="171">
        <f>IFERROR(VLOOKUP($B48,'Benchmark Data'!$B:$FF,V$1,FALSE)/VLOOKUP($B47,'Benchmark Data'!$B:$FF,V$1,FALSE),"")</f>
        <v>1.0177007808972636</v>
      </c>
      <c r="W48" s="171">
        <f>IFERROR(VLOOKUP($B48,'Benchmark Data'!$B:$FF,W$1,FALSE)/VLOOKUP($B47,'Benchmark Data'!$B:$FF,W$1,FALSE),"")</f>
        <v>1.0177007808972636</v>
      </c>
      <c r="X48" s="171">
        <f>IFERROR(VLOOKUP($B48,'Benchmark Data'!$B:$FF,X$1,FALSE)/VLOOKUP($B47,'Benchmark Data'!$B:$FF,X$1,FALSE),"")</f>
        <v>1.0177007808972636</v>
      </c>
      <c r="Y48" s="171">
        <f>IFERROR(VLOOKUP($B48,'Benchmark Data'!$B:$FF,Y$1,FALSE)/VLOOKUP($B47,'Benchmark Data'!$B:$FF,Y$1,FALSE),"")</f>
        <v>1.0177007808972636</v>
      </c>
      <c r="Z48" s="171" t="str">
        <f>IFERROR(VLOOKUP($B48,'Benchmark Data'!$B:$FF,Z$1,FALSE)/VLOOKUP($B47,'Benchmark Data'!$B:$FF,Z$1,FALSE),"")</f>
        <v/>
      </c>
      <c r="AA48" s="171" t="str">
        <f>IFERROR(VLOOKUP($B48,'Benchmark Data'!$B:$FF,AA$1,FALSE)/VLOOKUP($B47,'Benchmark Data'!$B:$FF,AA$1,FALSE),"")</f>
        <v/>
      </c>
      <c r="AB48" s="171" t="str">
        <f>IFERROR(VLOOKUP($B48,'Benchmark Data'!$B:$FF,AB$1,FALSE)/VLOOKUP($B47,'Benchmark Data'!$B:$FF,AB$1,FALSE),"")</f>
        <v/>
      </c>
      <c r="AC48" s="171" t="str">
        <f>IFERROR(VLOOKUP($B48,'Benchmark Data'!$B:$FF,AC$1,FALSE)/VLOOKUP($B47,'Benchmark Data'!$B:$FF,AC$1,FALSE),"")</f>
        <v/>
      </c>
      <c r="AD48" s="171" t="str">
        <f>IFERROR(VLOOKUP($B48,'Benchmark Data'!$B:$FF,AD$1,FALSE)/VLOOKUP($B47,'Benchmark Data'!$B:$FF,AD$1,FALSE),"")</f>
        <v/>
      </c>
      <c r="AE48" s="171" t="str">
        <f>IFERROR(VLOOKUP($B48,'Benchmark Data'!$B:$FF,AE$1,FALSE)/VLOOKUP($B47,'Benchmark Data'!$B:$FF,AE$1,FALSE),"")</f>
        <v/>
      </c>
      <c r="AF48" s="171" t="str">
        <f>IFERROR(VLOOKUP($B48,'Benchmark Data'!$B:$FF,AF$1,FALSE)/VLOOKUP($B47,'Benchmark Data'!$B:$FF,AF$1,FALSE),"")</f>
        <v/>
      </c>
      <c r="AG48" s="171" t="str">
        <f>IFERROR(VLOOKUP($B48,'Benchmark Data'!$B:$FF,AG$1,FALSE)/VLOOKUP($B47,'Benchmark Data'!$B:$FF,AG$1,FALSE),"")</f>
        <v/>
      </c>
      <c r="AH48" s="171" t="str">
        <f>IFERROR(VLOOKUP($B48,'Benchmark Data'!$B:$FF,AH$1,FALSE)/VLOOKUP($B47,'Benchmark Data'!$B:$FF,AH$1,FALSE),"")</f>
        <v/>
      </c>
      <c r="AI48" s="171" t="str">
        <f>IFERROR(VLOOKUP($B48,'Benchmark Data'!$B:$FF,AI$1,FALSE)/VLOOKUP($B47,'Benchmark Data'!$B:$FF,AI$1,FALSE),"")</f>
        <v/>
      </c>
      <c r="AJ48" s="171" t="str">
        <f>IFERROR(VLOOKUP($B48,'Benchmark Data'!$B:$FF,AJ$1,FALSE)/VLOOKUP($B47,'Benchmark Data'!$B:$FF,AJ$1,FALSE),"")</f>
        <v/>
      </c>
      <c r="AK48" s="171" t="str">
        <f>IFERROR(VLOOKUP($B48,'Benchmark Data'!$B:$FF,AK$1,FALSE)/VLOOKUP($B47,'Benchmark Data'!$B:$FF,AK$1,FALSE),"")</f>
        <v/>
      </c>
      <c r="AL48" s="171" t="str">
        <f>IFERROR(VLOOKUP($B48,'Benchmark Data'!$B:$FF,AL$1,FALSE)/VLOOKUP($B47,'Benchmark Data'!$B:$FF,AL$1,FALSE),"")</f>
        <v/>
      </c>
      <c r="AM48" s="171" t="str">
        <f>IFERROR(VLOOKUP($B48,'Benchmark Data'!$B:$FF,AM$1,FALSE)/VLOOKUP($B47,'Benchmark Data'!$B:$FF,AM$1,FALSE),"")</f>
        <v/>
      </c>
      <c r="AN48" s="171" t="str">
        <f>IFERROR(VLOOKUP($B48,'Benchmark Data'!$B:$FF,AN$1,FALSE)/VLOOKUP($B47,'Benchmark Data'!$B:$FF,AN$1,FALSE),"")</f>
        <v/>
      </c>
      <c r="AO48" s="171" t="str">
        <f>IFERROR(VLOOKUP($B48,'Benchmark Data'!$B:$FF,AO$1,FALSE)/VLOOKUP($B47,'Benchmark Data'!$B:$FF,AO$1,FALSE),"")</f>
        <v/>
      </c>
      <c r="AP48" s="171" t="str">
        <f>IFERROR(VLOOKUP($B48,'Benchmark Data'!$B:$FF,AP$1,FALSE)/VLOOKUP($B47,'Benchmark Data'!$B:$FF,AP$1,FALSE),"")</f>
        <v/>
      </c>
      <c r="AQ48" s="171" t="str">
        <f>IFERROR(VLOOKUP($B48,'Benchmark Data'!$B:$FF,AQ$1,FALSE)/VLOOKUP($B47,'Benchmark Data'!$B:$FF,AQ$1,FALSE),"")</f>
        <v/>
      </c>
      <c r="AR48" s="171" t="str">
        <f>IFERROR(VLOOKUP($B48,'Benchmark Data'!$B:$FF,AR$1,FALSE)/VLOOKUP($B47,'Benchmark Data'!$B:$FF,AR$1,FALSE),"")</f>
        <v/>
      </c>
      <c r="AS48" s="171" t="str">
        <f>IFERROR(VLOOKUP($B48,'Benchmark Data'!$B:$FF,AS$1,FALSE)/VLOOKUP($B47,'Benchmark Data'!$B:$FF,AS$1,FALSE),"")</f>
        <v/>
      </c>
      <c r="AT48" s="171" t="str">
        <f>IFERROR(VLOOKUP($B48,'Benchmark Data'!$B:$FF,AT$1,FALSE)/VLOOKUP($B47,'Benchmark Data'!$B:$FF,AT$1,FALSE),"")</f>
        <v/>
      </c>
      <c r="AU48" s="171" t="str">
        <f>IFERROR(VLOOKUP($B48,'Benchmark Data'!$B:$FF,AU$1,FALSE)/VLOOKUP($B47,'Benchmark Data'!$B:$FF,AU$1,FALSE),"")</f>
        <v/>
      </c>
      <c r="AV48" s="171" t="str">
        <f>IFERROR(VLOOKUP($B48,'Benchmark Data'!$B:$FF,AV$1,FALSE)/VLOOKUP($B47,'Benchmark Data'!$B:$FF,AV$1,FALSE),"")</f>
        <v/>
      </c>
      <c r="AW48" s="171" t="str">
        <f>IFERROR(VLOOKUP($B48,'Benchmark Data'!$B:$FF,AW$1,FALSE)/VLOOKUP($B47,'Benchmark Data'!$B:$FF,AW$1,FALSE),"")</f>
        <v/>
      </c>
      <c r="AX48" s="171" t="str">
        <f>IFERROR(VLOOKUP($B48,'Benchmark Data'!$B:$FF,AX$1,FALSE)/VLOOKUP($B47,'Benchmark Data'!$B:$FF,AX$1,FALSE),"")</f>
        <v/>
      </c>
      <c r="AY48" s="171" t="str">
        <f>IFERROR(VLOOKUP($B48,'Benchmark Data'!$B:$FF,AY$1,FALSE)/VLOOKUP($B47,'Benchmark Data'!$B:$FF,AY$1,FALSE),"")</f>
        <v/>
      </c>
      <c r="AZ48" s="156"/>
      <c r="BA48" s="156"/>
      <c r="BB48" s="171" t="str">
        <f>IFERROR(VLOOKUP($B48,'Benchmark Data'!$B:$FF,BB$1,FALSE)/VLOOKUP($B47,'Benchmark Data'!$B:$FF,BB$1,FALSE),"")</f>
        <v/>
      </c>
      <c r="BC48" s="171" t="str">
        <f>IFERROR(VLOOKUP($B48,'Benchmark Data'!$B:$FF,BC$1,FALSE)/VLOOKUP($B47,'Benchmark Data'!$B:$FF,BC$1,FALSE),"")</f>
        <v/>
      </c>
      <c r="BD48" s="171" t="str">
        <f>IFERROR(VLOOKUP($B48,'Benchmark Data'!$B:$FF,BD$1,FALSE)/VLOOKUP($B47,'Benchmark Data'!$B:$FF,BD$1,FALSE),"")</f>
        <v/>
      </c>
      <c r="BE48" s="171" t="str">
        <f>IFERROR(VLOOKUP($B48,'Benchmark Data'!$B:$FF,BE$1,FALSE)/VLOOKUP($B47,'Benchmark Data'!$B:$FF,BE$1,FALSE),"")</f>
        <v/>
      </c>
      <c r="BF48" s="171" t="str">
        <f>IFERROR(VLOOKUP($B48,'Benchmark Data'!$B:$FF,BF$1,FALSE)/VLOOKUP($B47,'Benchmark Data'!$B:$FF,BF$1,FALSE),"")</f>
        <v/>
      </c>
      <c r="BG48" s="171" t="str">
        <f>IFERROR(VLOOKUP($B48,'Benchmark Data'!$B:$FF,BG$1,FALSE)/VLOOKUP($B47,'Benchmark Data'!$B:$FF,BG$1,FALSE),"")</f>
        <v/>
      </c>
      <c r="BH48" s="171" t="str">
        <f>IFERROR(VLOOKUP($B48,'Benchmark Data'!$B:$FF,BH$1,FALSE)/VLOOKUP($B47,'Benchmark Data'!$B:$FF,BH$1,FALSE),"")</f>
        <v/>
      </c>
      <c r="BI48" s="171" t="str">
        <f>IFERROR(VLOOKUP($B48,'Benchmark Data'!$B:$FF,BI$1,FALSE)/VLOOKUP($B47,'Benchmark Data'!$B:$FF,BI$1,FALSE),"")</f>
        <v/>
      </c>
      <c r="BJ48" s="171" t="str">
        <f>IFERROR(VLOOKUP($B48,'Benchmark Data'!$B:$FF,BJ$1,FALSE)/VLOOKUP($B47,'Benchmark Data'!$B:$FF,BJ$1,FALSE),"")</f>
        <v/>
      </c>
      <c r="BK48" s="171" t="str">
        <f>IFERROR(VLOOKUP($B48,'Benchmark Data'!$B:$FF,BK$1,FALSE)/VLOOKUP($B47,'Benchmark Data'!$B:$FF,BK$1,FALSE),"")</f>
        <v/>
      </c>
      <c r="BL48" s="171" t="str">
        <f>IFERROR(VLOOKUP($B48,'Benchmark Data'!$B:$FF,BL$1,FALSE)/VLOOKUP($B47,'Benchmark Data'!$B:$FF,BL$1,FALSE),"")</f>
        <v/>
      </c>
      <c r="BM48" s="171" t="str">
        <f>IFERROR(VLOOKUP($B48,'Benchmark Data'!$B:$FF,BM$1,FALSE)/VLOOKUP($B47,'Benchmark Data'!$B:$FF,BM$1,FALSE),"")</f>
        <v/>
      </c>
      <c r="BN48" s="171" t="str">
        <f>IFERROR(VLOOKUP($B48,'Benchmark Data'!$B:$FF,BN$1,FALSE)/VLOOKUP($B47,'Benchmark Data'!$B:$FF,BN$1,FALSE),"")</f>
        <v/>
      </c>
      <c r="BO48" s="171" t="str">
        <f>IFERROR(VLOOKUP($B48,'Benchmark Data'!$B:$FF,BO$1,FALSE)/VLOOKUP($B47,'Benchmark Data'!$B:$FF,BO$1,FALSE),"")</f>
        <v/>
      </c>
      <c r="BP48" s="171" t="str">
        <f>IFERROR(VLOOKUP($B48,'Benchmark Data'!$B:$FF,BP$1,FALSE)/VLOOKUP($B47,'Benchmark Data'!$B:$FF,BP$1,FALSE),"")</f>
        <v/>
      </c>
      <c r="BQ48" s="171" t="str">
        <f>IFERROR(VLOOKUP($B48,'Benchmark Data'!$B:$FF,BQ$1,FALSE)/VLOOKUP($B47,'Benchmark Data'!$B:$FF,BQ$1,FALSE),"")</f>
        <v/>
      </c>
      <c r="BR48" s="171" t="str">
        <f>IFERROR(VLOOKUP($B48,'Benchmark Data'!$B:$FF,BR$1,FALSE)/VLOOKUP($B47,'Benchmark Data'!$B:$FF,BR$1,FALSE),"")</f>
        <v/>
      </c>
      <c r="BS48" s="171" t="str">
        <f>IFERROR(VLOOKUP($B48,'Benchmark Data'!$B:$FF,BS$1,FALSE)/VLOOKUP($B47,'Benchmark Data'!$B:$FF,BS$1,FALSE),"")</f>
        <v/>
      </c>
      <c r="BT48" s="171" t="str">
        <f>IFERROR(VLOOKUP($B48,'Benchmark Data'!$B:$FF,BT$1,FALSE)/VLOOKUP($B47,'Benchmark Data'!$B:$FF,BT$1,FALSE),"")</f>
        <v/>
      </c>
      <c r="BU48" s="171" t="str">
        <f>IFERROR(VLOOKUP($B48,'Benchmark Data'!$B:$FF,BU$1,FALSE)/VLOOKUP($B47,'Benchmark Data'!$B:$FF,BU$1,FALSE),"")</f>
        <v/>
      </c>
      <c r="BV48" s="171" t="str">
        <f>IFERROR(VLOOKUP($B48,'Benchmark Data'!$B:$FF,BV$1,FALSE)/VLOOKUP($B47,'Benchmark Data'!$B:$FF,BV$1,FALSE),"")</f>
        <v/>
      </c>
      <c r="BW48" s="171" t="str">
        <f>IFERROR(VLOOKUP($B48,'Benchmark Data'!$B:$FF,BW$1,FALSE)/VLOOKUP($B47,'Benchmark Data'!$B:$FF,BW$1,FALSE),"")</f>
        <v/>
      </c>
      <c r="BX48" s="171" t="str">
        <f>IFERROR(VLOOKUP($B48,'Benchmark Data'!$B:$FF,BX$1,FALSE)/VLOOKUP($B47,'Benchmark Data'!$B:$FF,BX$1,FALSE),"")</f>
        <v/>
      </c>
      <c r="BY48" s="171" t="str">
        <f>IFERROR(VLOOKUP($B48,'Benchmark Data'!$B:$FF,BY$1,FALSE)/VLOOKUP($B47,'Benchmark Data'!$B:$FF,BY$1,FALSE),"")</f>
        <v/>
      </c>
      <c r="BZ48" s="171" t="str">
        <f>IFERROR(VLOOKUP($B48,'Benchmark Data'!$B:$FF,BZ$1,FALSE)/VLOOKUP($B47,'Benchmark Data'!$B:$FF,BZ$1,FALSE),"")</f>
        <v/>
      </c>
      <c r="CA48" s="171" t="str">
        <f>IFERROR(VLOOKUP($B48,'Benchmark Data'!$B:$FF,CA$1,FALSE)/VLOOKUP($B47,'Benchmark Data'!$B:$FF,CA$1,FALSE),"")</f>
        <v/>
      </c>
      <c r="CB48" s="171" t="str">
        <f>IFERROR(VLOOKUP($B48,'Benchmark Data'!$B:$FF,CB$1,FALSE)/VLOOKUP($B47,'Benchmark Data'!$B:$FF,CB$1,FALSE),"")</f>
        <v/>
      </c>
      <c r="CC48" s="171" t="str">
        <f>IFERROR(VLOOKUP($B48,'Benchmark Data'!$B:$FF,CC$1,FALSE)/VLOOKUP($B47,'Benchmark Data'!$B:$FF,CC$1,FALSE),"")</f>
        <v/>
      </c>
      <c r="CD48" s="171" t="str">
        <f>IFERROR(VLOOKUP($B48,'Benchmark Data'!$B:$FF,CD$1,FALSE)/VLOOKUP($B47,'Benchmark Data'!$B:$FF,CD$1,FALSE),"")</f>
        <v/>
      </c>
      <c r="CE48" s="171" t="str">
        <f>IFERROR(VLOOKUP($B48,'Benchmark Data'!$B:$FF,CE$1,FALSE)/VLOOKUP($B47,'Benchmark Data'!$B:$FF,CE$1,FALSE),"")</f>
        <v/>
      </c>
      <c r="CF48" s="171" t="str">
        <f>IFERROR(VLOOKUP($B48,'Benchmark Data'!$B:$FF,CF$1,FALSE)/VLOOKUP($B47,'Benchmark Data'!$B:$FF,CF$1,FALSE),"")</f>
        <v/>
      </c>
      <c r="CG48" s="171" t="str">
        <f>IFERROR(VLOOKUP($B48,'Benchmark Data'!$B:$FF,CG$1,FALSE)/VLOOKUP($B47,'Benchmark Data'!$B:$FF,CG$1,FALSE),"")</f>
        <v/>
      </c>
      <c r="CH48" s="156"/>
      <c r="CI48" s="171" t="str">
        <f>IFERROR(VLOOKUP($B48,'Benchmark Data'!$B:$FF,CI$1,FALSE)/VLOOKUP($B47,'Benchmark Data'!$B:$FF,CI$1,FALSE),"")</f>
        <v/>
      </c>
      <c r="CJ48" s="171" t="str">
        <f>IFERROR(VLOOKUP($B48,'Benchmark Data'!$B:$FF,CJ$1,FALSE)/VLOOKUP($B47,'Benchmark Data'!$B:$FF,CJ$1,FALSE),"")</f>
        <v/>
      </c>
      <c r="CK48" s="171" t="str">
        <f>IFERROR(VLOOKUP($B48,'Benchmark Data'!$B:$AAA,CK$1,FALSE)/VLOOKUP($B47,'Benchmark Data'!$B:$AAA,CK$1,FALSE),"")</f>
        <v/>
      </c>
      <c r="CL48" s="171" t="str">
        <f>IFERROR(VLOOKUP($B48,'Benchmark Data'!$B:$AAA,CL$1,FALSE)/VLOOKUP($B47,'Benchmark Data'!$B:$AAA,CL$1,FALSE),"")</f>
        <v/>
      </c>
      <c r="CM48" s="171" t="str">
        <f>IFERROR(VLOOKUP($B48,'Benchmark Data'!$B:$AAA,CM$1,FALSE)/VLOOKUP($B47,'Benchmark Data'!$B:$AAA,CM$1,FALSE),"")</f>
        <v/>
      </c>
      <c r="CN48" s="171" t="str">
        <f>IFERROR(VLOOKUP($B48,'Benchmark Data'!$B:$AAA,CN$1,FALSE)/VLOOKUP($B47,'Benchmark Data'!$B:$AAA,CN$1,FALSE),"")</f>
        <v/>
      </c>
      <c r="CO48" s="171" t="str">
        <f>IFERROR(VLOOKUP($B48,'Benchmark Data'!$B:$AAA,CO$1,FALSE)/VLOOKUP($B47,'Benchmark Data'!$B:$AAA,CO$1,FALSE),"")</f>
        <v/>
      </c>
      <c r="CP48" s="171" t="str">
        <f>IFERROR(VLOOKUP($B48,'Benchmark Data'!$B:$AAA,CP$1,FALSE)/VLOOKUP($B47,'Benchmark Data'!$B:$AAA,CP$1,FALSE),"")</f>
        <v/>
      </c>
      <c r="CQ48" s="171" t="str">
        <f>IFERROR(VLOOKUP($B48,'Benchmark Data'!$B:$AAA,CQ$1,FALSE)/VLOOKUP($B47,'Benchmark Data'!$B:$AAA,CQ$1,FALSE),"")</f>
        <v/>
      </c>
      <c r="CR48" s="171" t="str">
        <f>IFERROR(VLOOKUP($B48,'Benchmark Data'!$B:$AAA,CR$1,FALSE)/VLOOKUP($B47,'Benchmark Data'!$B:$AAA,CR$1,FALSE),"")</f>
        <v/>
      </c>
      <c r="CS48" s="171" t="str">
        <f>IFERROR(VLOOKUP($B48,'Benchmark Data'!$B:$AAA,CS$1,FALSE)/VLOOKUP($B47,'Benchmark Data'!$B:$AAA,CS$1,FALSE),"")</f>
        <v/>
      </c>
      <c r="CT48" s="171" t="str">
        <f>IFERROR(VLOOKUP($B48,'Benchmark Data'!$B:$AAA,CT$1,FALSE)/VLOOKUP($B47,'Benchmark Data'!$B:$AAA,CT$1,FALSE),"")</f>
        <v/>
      </c>
      <c r="CU48" s="171" t="str">
        <f>IFERROR(VLOOKUP($B48,'Benchmark Data'!$B:$AAA,CU$1,FALSE)/VLOOKUP($B47,'Benchmark Data'!$B:$AAA,CU$1,FALSE),"")</f>
        <v/>
      </c>
      <c r="CV48" s="171" t="str">
        <f>IFERROR(VLOOKUP($B48,'Benchmark Data'!$B:$AAA,CV$1,FALSE)/VLOOKUP($B47,'Benchmark Data'!$B:$AAA,CV$1,FALSE),"")</f>
        <v/>
      </c>
      <c r="CW48" s="171" t="str">
        <f>IFERROR(VLOOKUP($B48,'Benchmark Data'!$B:$AAA,CW$1,FALSE)/VLOOKUP($B47,'Benchmark Data'!$B:$AAA,CW$1,FALSE),"")</f>
        <v/>
      </c>
      <c r="CX48" s="171" t="str">
        <f>IFERROR(VLOOKUP($B48,'Benchmark Data'!$B:$AAA,CX$1,FALSE)/VLOOKUP($B47,'Benchmark Data'!$B:$AAA,CX$1,FALSE),"")</f>
        <v/>
      </c>
      <c r="CY48" s="171" t="str">
        <f>IFERROR(VLOOKUP($B48,'Benchmark Data'!$B:$AAA,CY$1,FALSE)/VLOOKUP($B47,'Benchmark Data'!$B:$AAA,CY$1,FALSE),"")</f>
        <v/>
      </c>
      <c r="CZ48" s="171" t="str">
        <f>IFERROR(VLOOKUP($B48,'Benchmark Data'!$B:$AAA,CZ$1,FALSE)/VLOOKUP($B47,'Benchmark Data'!$B:$AAA,CZ$1,FALSE),"")</f>
        <v/>
      </c>
      <c r="DA48" s="171" t="str">
        <f>IFERROR(VLOOKUP($B48,'Benchmark Data'!$B:$AAA,DA$1,FALSE)/VLOOKUP($B47,'Benchmark Data'!$B:$AAA,DA$1,FALSE),"")</f>
        <v/>
      </c>
      <c r="DB48" s="171" t="str">
        <f>IFERROR(VLOOKUP($B48,'Benchmark Data'!$B:$AAA,DB$1,FALSE)/VLOOKUP($B47,'Benchmark Data'!$B:$AAA,DB$1,FALSE),"")</f>
        <v/>
      </c>
      <c r="DC48" s="171" t="str">
        <f>IFERROR(VLOOKUP($B48,'Benchmark Data'!$B:$AAA,DC$1,FALSE)/VLOOKUP($B47,'Benchmark Data'!$B:$AAA,DC$1,FALSE),"")</f>
        <v/>
      </c>
      <c r="DD48" s="171" t="str">
        <f>IFERROR(VLOOKUP($B48,'Benchmark Data'!$B:$AAA,DD$1,FALSE)/VLOOKUP($B47,'Benchmark Data'!$B:$AAA,DD$1,FALSE),"")</f>
        <v/>
      </c>
      <c r="DE48" s="171" t="str">
        <f>IFERROR(VLOOKUP($B48,'Benchmark Data'!$B:$AAA,DE$1,FALSE)/VLOOKUP($B47,'Benchmark Data'!$B:$AAA,DE$1,FALSE),"")</f>
        <v/>
      </c>
      <c r="DF48" s="171" t="str">
        <f>IFERROR(VLOOKUP($B48,'Benchmark Data'!$B:$AAA,DF$1,FALSE)/VLOOKUP($B47,'Benchmark Data'!$B:$AAA,DF$1,FALSE),"")</f>
        <v/>
      </c>
      <c r="DG48" s="171" t="str">
        <f>IFERROR(VLOOKUP($B48,'Benchmark Data'!$B:$AAA,DG$1,FALSE)/VLOOKUP($B47,'Benchmark Data'!$B:$AAA,DG$1,FALSE),"")</f>
        <v/>
      </c>
      <c r="DH48" s="171" t="str">
        <f>IFERROR(VLOOKUP($B48,'Benchmark Data'!$B:$AAA,DH$1,FALSE)/VLOOKUP($B47,'Benchmark Data'!$B:$AAA,DH$1,FALSE),"")</f>
        <v/>
      </c>
      <c r="DI48" s="171" t="str">
        <f>IFERROR(VLOOKUP($B48,'Benchmark Data'!$B:$AAA,DI$1,FALSE)/VLOOKUP($B47,'Benchmark Data'!$B:$AAA,DI$1,FALSE),"")</f>
        <v/>
      </c>
    </row>
    <row r="49" spans="1:113">
      <c r="A49" s="94">
        <f t="shared" si="33"/>
        <v>152</v>
      </c>
      <c r="B49" s="168">
        <f t="shared" si="34"/>
        <v>41455</v>
      </c>
      <c r="C49" s="171" t="str">
        <f>IFERROR(VLOOKUP($B49,'Benchmark Data'!$B:$FF,C$1,FALSE)/VLOOKUP($B48,'Benchmark Data'!$B:$FF,C$1,FALSE),"")</f>
        <v/>
      </c>
      <c r="D49" s="171" t="str">
        <f>IFERROR(VLOOKUP($B49,'Benchmark Data'!$B:$FF,D$1,FALSE)/VLOOKUP($B48,'Benchmark Data'!$B:$FF,D$1,FALSE),"")</f>
        <v/>
      </c>
      <c r="E49" s="171" t="str">
        <f>IFERROR(VLOOKUP($B49,'Benchmark Data'!$B:$FF,E$1,FALSE)/VLOOKUP($B48,'Benchmark Data'!$B:$FF,E$1,FALSE),"")</f>
        <v/>
      </c>
      <c r="F49" s="171" t="str">
        <f>IFERROR(VLOOKUP($B49,'Benchmark Data'!$B:$FF,F$1,FALSE)/VLOOKUP($B48,'Benchmark Data'!$B:$FF,F$1,FALSE),"")</f>
        <v/>
      </c>
      <c r="G49" s="171" t="str">
        <f>IFERROR(VLOOKUP($B49,'Benchmark Data'!$B:$FF,G$1,FALSE)/VLOOKUP($B48,'Benchmark Data'!$B:$FF,G$1,FALSE),"")</f>
        <v/>
      </c>
      <c r="H49" s="171" t="str">
        <f>IFERROR(VLOOKUP($B49,'Benchmark Data'!$B:$FF,H$1,FALSE)/VLOOKUP($B48,'Benchmark Data'!$B:$FF,H$1,FALSE),"")</f>
        <v/>
      </c>
      <c r="I49" s="171" t="str">
        <f>IFERROR(VLOOKUP($B49,'Benchmark Data'!$B:$FF,I$1,FALSE)/VLOOKUP($B48,'Benchmark Data'!$B:$FF,I$1,FALSE),"")</f>
        <v/>
      </c>
      <c r="J49" s="143" t="str">
        <f>IFERROR(VLOOKUP($B49,'Benchmark Data'!$B:$FF,J$1,FALSE)/VLOOKUP($B48,'Benchmark Data'!$B:$FF,J$1,FALSE)*J50,"")</f>
        <v/>
      </c>
      <c r="K49" s="156"/>
      <c r="L49" s="156"/>
      <c r="M49" s="156"/>
      <c r="N49" s="171" t="str">
        <f>IFERROR(VLOOKUP($B49,'Benchmark Data'!$B:$FF,N$1,FALSE)/VLOOKUP($B48,'Benchmark Data'!$B:$FF,N$1,FALSE),"")</f>
        <v/>
      </c>
      <c r="O49" s="171" t="str">
        <f>IFERROR(VLOOKUP($B49,'Benchmark Data'!$B:$FF,O$1,FALSE)/VLOOKUP($B48,'Benchmark Data'!$B:$FF,O$1,FALSE),"")</f>
        <v/>
      </c>
      <c r="P49" s="171" t="str">
        <f>IFERROR(VLOOKUP($B49,'Benchmark Data'!$B:$FF,P$1,FALSE)/VLOOKUP($B48,'Benchmark Data'!$B:$FF,P$1,FALSE),"")</f>
        <v/>
      </c>
      <c r="Q49" s="156">
        <f>IFERROR(VLOOKUP($B49,'Benchmark Data'!$B:$FF,Q$1,FALSE),"")</f>
        <v>0.96379988668600292</v>
      </c>
      <c r="R49" s="156">
        <f>IFERROR(VLOOKUP($B49,'Benchmark Data'!$B:$FF,R$1,FALSE),"")</f>
        <v>0.96379988668600292</v>
      </c>
      <c r="S49" s="156">
        <f>IFERROR(VLOOKUP($B49,'Benchmark Data'!$B:$FF,S$1,FALSE),"")</f>
        <v>0.96379988668600292</v>
      </c>
      <c r="T49" s="156">
        <f>IFERROR(VLOOKUP($B49,'Benchmark Data'!$B:$FF,T$1,FALSE),"")</f>
        <v>0.96379988668600292</v>
      </c>
      <c r="U49" s="156"/>
      <c r="V49" s="171">
        <f>IFERROR(VLOOKUP($B49,'Benchmark Data'!$B:$FF,V$1,FALSE)/VLOOKUP($B48,'Benchmark Data'!$B:$FF,V$1,FALSE),"")</f>
        <v>0.96243449640605772</v>
      </c>
      <c r="W49" s="171">
        <f>IFERROR(VLOOKUP($B49,'Benchmark Data'!$B:$FF,W$1,FALSE)/VLOOKUP($B48,'Benchmark Data'!$B:$FF,W$1,FALSE),"")</f>
        <v>0.96243449640605772</v>
      </c>
      <c r="X49" s="171">
        <f>IFERROR(VLOOKUP($B49,'Benchmark Data'!$B:$FF,X$1,FALSE)/VLOOKUP($B48,'Benchmark Data'!$B:$FF,X$1,FALSE),"")</f>
        <v>0.96243449640605772</v>
      </c>
      <c r="Y49" s="171">
        <f>IFERROR(VLOOKUP($B49,'Benchmark Data'!$B:$FF,Y$1,FALSE)/VLOOKUP($B48,'Benchmark Data'!$B:$FF,Y$1,FALSE),"")</f>
        <v>0.96243449640605772</v>
      </c>
      <c r="Z49" s="171" t="str">
        <f>IFERROR(VLOOKUP($B49,'Benchmark Data'!$B:$FF,Z$1,FALSE)/VLOOKUP($B48,'Benchmark Data'!$B:$FF,Z$1,FALSE),"")</f>
        <v/>
      </c>
      <c r="AA49" s="171" t="str">
        <f>IFERROR(VLOOKUP($B49,'Benchmark Data'!$B:$FF,AA$1,FALSE)/VLOOKUP($B48,'Benchmark Data'!$B:$FF,AA$1,FALSE),"")</f>
        <v/>
      </c>
      <c r="AB49" s="171" t="str">
        <f>IFERROR(VLOOKUP($B49,'Benchmark Data'!$B:$FF,AB$1,FALSE)/VLOOKUP($B48,'Benchmark Data'!$B:$FF,AB$1,FALSE),"")</f>
        <v/>
      </c>
      <c r="AC49" s="171" t="str">
        <f>IFERROR(VLOOKUP($B49,'Benchmark Data'!$B:$FF,AC$1,FALSE)/VLOOKUP($B48,'Benchmark Data'!$B:$FF,AC$1,FALSE),"")</f>
        <v/>
      </c>
      <c r="AD49" s="171" t="str">
        <f>IFERROR(VLOOKUP($B49,'Benchmark Data'!$B:$FF,AD$1,FALSE)/VLOOKUP($B48,'Benchmark Data'!$B:$FF,AD$1,FALSE),"")</f>
        <v/>
      </c>
      <c r="AE49" s="171" t="str">
        <f>IFERROR(VLOOKUP($B49,'Benchmark Data'!$B:$FF,AE$1,FALSE)/VLOOKUP($B48,'Benchmark Data'!$B:$FF,AE$1,FALSE),"")</f>
        <v/>
      </c>
      <c r="AF49" s="171" t="str">
        <f>IFERROR(VLOOKUP($B49,'Benchmark Data'!$B:$FF,AF$1,FALSE)/VLOOKUP($B48,'Benchmark Data'!$B:$FF,AF$1,FALSE),"")</f>
        <v/>
      </c>
      <c r="AG49" s="171" t="str">
        <f>IFERROR(VLOOKUP($B49,'Benchmark Data'!$B:$FF,AG$1,FALSE)/VLOOKUP($B48,'Benchmark Data'!$B:$FF,AG$1,FALSE),"")</f>
        <v/>
      </c>
      <c r="AH49" s="171" t="str">
        <f>IFERROR(VLOOKUP($B49,'Benchmark Data'!$B:$FF,AH$1,FALSE)/VLOOKUP($B48,'Benchmark Data'!$B:$FF,AH$1,FALSE),"")</f>
        <v/>
      </c>
      <c r="AI49" s="171" t="str">
        <f>IFERROR(VLOOKUP($B49,'Benchmark Data'!$B:$FF,AI$1,FALSE)/VLOOKUP($B48,'Benchmark Data'!$B:$FF,AI$1,FALSE),"")</f>
        <v/>
      </c>
      <c r="AJ49" s="171" t="str">
        <f>IFERROR(VLOOKUP($B49,'Benchmark Data'!$B:$FF,AJ$1,FALSE)/VLOOKUP($B48,'Benchmark Data'!$B:$FF,AJ$1,FALSE),"")</f>
        <v/>
      </c>
      <c r="AK49" s="171" t="str">
        <f>IFERROR(VLOOKUP($B49,'Benchmark Data'!$B:$FF,AK$1,FALSE)/VLOOKUP($B48,'Benchmark Data'!$B:$FF,AK$1,FALSE),"")</f>
        <v/>
      </c>
      <c r="AL49" s="171" t="str">
        <f>IFERROR(VLOOKUP($B49,'Benchmark Data'!$B:$FF,AL$1,FALSE)/VLOOKUP($B48,'Benchmark Data'!$B:$FF,AL$1,FALSE),"")</f>
        <v/>
      </c>
      <c r="AM49" s="171" t="str">
        <f>IFERROR(VLOOKUP($B49,'Benchmark Data'!$B:$FF,AM$1,FALSE)/VLOOKUP($B48,'Benchmark Data'!$B:$FF,AM$1,FALSE),"")</f>
        <v/>
      </c>
      <c r="AN49" s="171" t="str">
        <f>IFERROR(VLOOKUP($B49,'Benchmark Data'!$B:$FF,AN$1,FALSE)/VLOOKUP($B48,'Benchmark Data'!$B:$FF,AN$1,FALSE),"")</f>
        <v/>
      </c>
      <c r="AO49" s="171" t="str">
        <f>IFERROR(VLOOKUP($B49,'Benchmark Data'!$B:$FF,AO$1,FALSE)/VLOOKUP($B48,'Benchmark Data'!$B:$FF,AO$1,FALSE),"")</f>
        <v/>
      </c>
      <c r="AP49" s="171" t="str">
        <f>IFERROR(VLOOKUP($B49,'Benchmark Data'!$B:$FF,AP$1,FALSE)/VLOOKUP($B48,'Benchmark Data'!$B:$FF,AP$1,FALSE),"")</f>
        <v/>
      </c>
      <c r="AQ49" s="171" t="str">
        <f>IFERROR(VLOOKUP($B49,'Benchmark Data'!$B:$FF,AQ$1,FALSE)/VLOOKUP($B48,'Benchmark Data'!$B:$FF,AQ$1,FALSE),"")</f>
        <v/>
      </c>
      <c r="AR49" s="171" t="str">
        <f>IFERROR(VLOOKUP($B49,'Benchmark Data'!$B:$FF,AR$1,FALSE)/VLOOKUP($B48,'Benchmark Data'!$B:$FF,AR$1,FALSE),"")</f>
        <v/>
      </c>
      <c r="AS49" s="171" t="str">
        <f>IFERROR(VLOOKUP($B49,'Benchmark Data'!$B:$FF,AS$1,FALSE)/VLOOKUP($B48,'Benchmark Data'!$B:$FF,AS$1,FALSE),"")</f>
        <v/>
      </c>
      <c r="AT49" s="171" t="str">
        <f>IFERROR(VLOOKUP($B49,'Benchmark Data'!$B:$FF,AT$1,FALSE)/VLOOKUP($B48,'Benchmark Data'!$B:$FF,AT$1,FALSE),"")</f>
        <v/>
      </c>
      <c r="AU49" s="171" t="str">
        <f>IFERROR(VLOOKUP($B49,'Benchmark Data'!$B:$FF,AU$1,FALSE)/VLOOKUP($B48,'Benchmark Data'!$B:$FF,AU$1,FALSE),"")</f>
        <v/>
      </c>
      <c r="AV49" s="171" t="str">
        <f>IFERROR(VLOOKUP($B49,'Benchmark Data'!$B:$FF,AV$1,FALSE)/VLOOKUP($B48,'Benchmark Data'!$B:$FF,AV$1,FALSE),"")</f>
        <v/>
      </c>
      <c r="AW49" s="171" t="str">
        <f>IFERROR(VLOOKUP($B49,'Benchmark Data'!$B:$FF,AW$1,FALSE)/VLOOKUP($B48,'Benchmark Data'!$B:$FF,AW$1,FALSE),"")</f>
        <v/>
      </c>
      <c r="AX49" s="171" t="str">
        <f>IFERROR(VLOOKUP($B49,'Benchmark Data'!$B:$FF,AX$1,FALSE)/VLOOKUP($B48,'Benchmark Data'!$B:$FF,AX$1,FALSE),"")</f>
        <v/>
      </c>
      <c r="AY49" s="171" t="str">
        <f>IFERROR(VLOOKUP($B49,'Benchmark Data'!$B:$FF,AY$1,FALSE)/VLOOKUP($B48,'Benchmark Data'!$B:$FF,AY$1,FALSE),"")</f>
        <v/>
      </c>
      <c r="AZ49" s="156"/>
      <c r="BA49" s="156"/>
      <c r="BB49" s="171" t="str">
        <f>IFERROR(VLOOKUP($B49,'Benchmark Data'!$B:$FF,BB$1,FALSE)/VLOOKUP($B48,'Benchmark Data'!$B:$FF,BB$1,FALSE),"")</f>
        <v/>
      </c>
      <c r="BC49" s="171" t="str">
        <f>IFERROR(VLOOKUP($B49,'Benchmark Data'!$B:$FF,BC$1,FALSE)/VLOOKUP($B48,'Benchmark Data'!$B:$FF,BC$1,FALSE),"")</f>
        <v/>
      </c>
      <c r="BD49" s="171" t="str">
        <f>IFERROR(VLOOKUP($B49,'Benchmark Data'!$B:$FF,BD$1,FALSE)/VLOOKUP($B48,'Benchmark Data'!$B:$FF,BD$1,FALSE),"")</f>
        <v/>
      </c>
      <c r="BE49" s="171" t="str">
        <f>IFERROR(VLOOKUP($B49,'Benchmark Data'!$B:$FF,BE$1,FALSE)/VLOOKUP($B48,'Benchmark Data'!$B:$FF,BE$1,FALSE),"")</f>
        <v/>
      </c>
      <c r="BF49" s="171" t="str">
        <f>IFERROR(VLOOKUP($B49,'Benchmark Data'!$B:$FF,BF$1,FALSE)/VLOOKUP($B48,'Benchmark Data'!$B:$FF,BF$1,FALSE),"")</f>
        <v/>
      </c>
      <c r="BG49" s="171" t="str">
        <f>IFERROR(VLOOKUP($B49,'Benchmark Data'!$B:$FF,BG$1,FALSE)/VLOOKUP($B48,'Benchmark Data'!$B:$FF,BG$1,FALSE),"")</f>
        <v/>
      </c>
      <c r="BH49" s="171" t="str">
        <f>IFERROR(VLOOKUP($B49,'Benchmark Data'!$B:$FF,BH$1,FALSE)/VLOOKUP($B48,'Benchmark Data'!$B:$FF,BH$1,FALSE),"")</f>
        <v/>
      </c>
      <c r="BI49" s="171" t="str">
        <f>IFERROR(VLOOKUP($B49,'Benchmark Data'!$B:$FF,BI$1,FALSE)/VLOOKUP($B48,'Benchmark Data'!$B:$FF,BI$1,FALSE),"")</f>
        <v/>
      </c>
      <c r="BJ49" s="171" t="str">
        <f>IFERROR(VLOOKUP($B49,'Benchmark Data'!$B:$FF,BJ$1,FALSE)/VLOOKUP($B48,'Benchmark Data'!$B:$FF,BJ$1,FALSE),"")</f>
        <v/>
      </c>
      <c r="BK49" s="171" t="str">
        <f>IFERROR(VLOOKUP($B49,'Benchmark Data'!$B:$FF,BK$1,FALSE)/VLOOKUP($B48,'Benchmark Data'!$B:$FF,BK$1,FALSE),"")</f>
        <v/>
      </c>
      <c r="BL49" s="171" t="str">
        <f>IFERROR(VLOOKUP($B49,'Benchmark Data'!$B:$FF,BL$1,FALSE)/VLOOKUP($B48,'Benchmark Data'!$B:$FF,BL$1,FALSE),"")</f>
        <v/>
      </c>
      <c r="BM49" s="171" t="str">
        <f>IFERROR(VLOOKUP($B49,'Benchmark Data'!$B:$FF,BM$1,FALSE)/VLOOKUP($B48,'Benchmark Data'!$B:$FF,BM$1,FALSE),"")</f>
        <v/>
      </c>
      <c r="BN49" s="171" t="str">
        <f>IFERROR(VLOOKUP($B49,'Benchmark Data'!$B:$FF,BN$1,FALSE)/VLOOKUP($B48,'Benchmark Data'!$B:$FF,BN$1,FALSE),"")</f>
        <v/>
      </c>
      <c r="BO49" s="171" t="str">
        <f>IFERROR(VLOOKUP($B49,'Benchmark Data'!$B:$FF,BO$1,FALSE)/VLOOKUP($B48,'Benchmark Data'!$B:$FF,BO$1,FALSE),"")</f>
        <v/>
      </c>
      <c r="BP49" s="171" t="str">
        <f>IFERROR(VLOOKUP($B49,'Benchmark Data'!$B:$FF,BP$1,FALSE)/VLOOKUP($B48,'Benchmark Data'!$B:$FF,BP$1,FALSE),"")</f>
        <v/>
      </c>
      <c r="BQ49" s="171" t="str">
        <f>IFERROR(VLOOKUP($B49,'Benchmark Data'!$B:$FF,BQ$1,FALSE)/VLOOKUP($B48,'Benchmark Data'!$B:$FF,BQ$1,FALSE),"")</f>
        <v/>
      </c>
      <c r="BR49" s="171" t="str">
        <f>IFERROR(VLOOKUP($B49,'Benchmark Data'!$B:$FF,BR$1,FALSE)/VLOOKUP($B48,'Benchmark Data'!$B:$FF,BR$1,FALSE),"")</f>
        <v/>
      </c>
      <c r="BS49" s="171" t="str">
        <f>IFERROR(VLOOKUP($B49,'Benchmark Data'!$B:$FF,BS$1,FALSE)/VLOOKUP($B48,'Benchmark Data'!$B:$FF,BS$1,FALSE),"")</f>
        <v/>
      </c>
      <c r="BT49" s="171" t="str">
        <f>IFERROR(VLOOKUP($B49,'Benchmark Data'!$B:$FF,BT$1,FALSE)/VLOOKUP($B48,'Benchmark Data'!$B:$FF,BT$1,FALSE),"")</f>
        <v/>
      </c>
      <c r="BU49" s="171" t="str">
        <f>IFERROR(VLOOKUP($B49,'Benchmark Data'!$B:$FF,BU$1,FALSE)/VLOOKUP($B48,'Benchmark Data'!$B:$FF,BU$1,FALSE),"")</f>
        <v/>
      </c>
      <c r="BV49" s="171" t="str">
        <f>IFERROR(VLOOKUP($B49,'Benchmark Data'!$B:$FF,BV$1,FALSE)/VLOOKUP($B48,'Benchmark Data'!$B:$FF,BV$1,FALSE),"")</f>
        <v/>
      </c>
      <c r="BW49" s="171" t="str">
        <f>IFERROR(VLOOKUP($B49,'Benchmark Data'!$B:$FF,BW$1,FALSE)/VLOOKUP($B48,'Benchmark Data'!$B:$FF,BW$1,FALSE),"")</f>
        <v/>
      </c>
      <c r="BX49" s="171" t="str">
        <f>IFERROR(VLOOKUP($B49,'Benchmark Data'!$B:$FF,BX$1,FALSE)/VLOOKUP($B48,'Benchmark Data'!$B:$FF,BX$1,FALSE),"")</f>
        <v/>
      </c>
      <c r="BY49" s="171" t="str">
        <f>IFERROR(VLOOKUP($B49,'Benchmark Data'!$B:$FF,BY$1,FALSE)/VLOOKUP($B48,'Benchmark Data'!$B:$FF,BY$1,FALSE),"")</f>
        <v/>
      </c>
      <c r="BZ49" s="171" t="str">
        <f>IFERROR(VLOOKUP($B49,'Benchmark Data'!$B:$FF,BZ$1,FALSE)/VLOOKUP($B48,'Benchmark Data'!$B:$FF,BZ$1,FALSE),"")</f>
        <v/>
      </c>
      <c r="CA49" s="171" t="str">
        <f>IFERROR(VLOOKUP($B49,'Benchmark Data'!$B:$FF,CA$1,FALSE)/VLOOKUP($B48,'Benchmark Data'!$B:$FF,CA$1,FALSE),"")</f>
        <v/>
      </c>
      <c r="CB49" s="171" t="str">
        <f>IFERROR(VLOOKUP($B49,'Benchmark Data'!$B:$FF,CB$1,FALSE)/VLOOKUP($B48,'Benchmark Data'!$B:$FF,CB$1,FALSE),"")</f>
        <v/>
      </c>
      <c r="CC49" s="171" t="str">
        <f>IFERROR(VLOOKUP($B49,'Benchmark Data'!$B:$FF,CC$1,FALSE)/VLOOKUP($B48,'Benchmark Data'!$B:$FF,CC$1,FALSE),"")</f>
        <v/>
      </c>
      <c r="CD49" s="171" t="str">
        <f>IFERROR(VLOOKUP($B49,'Benchmark Data'!$B:$FF,CD$1,FALSE)/VLOOKUP($B48,'Benchmark Data'!$B:$FF,CD$1,FALSE),"")</f>
        <v/>
      </c>
      <c r="CE49" s="171" t="str">
        <f>IFERROR(VLOOKUP($B49,'Benchmark Data'!$B:$FF,CE$1,FALSE)/VLOOKUP($B48,'Benchmark Data'!$B:$FF,CE$1,FALSE),"")</f>
        <v/>
      </c>
      <c r="CF49" s="171" t="str">
        <f>IFERROR(VLOOKUP($B49,'Benchmark Data'!$B:$FF,CF$1,FALSE)/VLOOKUP($B48,'Benchmark Data'!$B:$FF,CF$1,FALSE),"")</f>
        <v/>
      </c>
      <c r="CG49" s="171" t="str">
        <f>IFERROR(VLOOKUP($B49,'Benchmark Data'!$B:$FF,CG$1,FALSE)/VLOOKUP($B48,'Benchmark Data'!$B:$FF,CG$1,FALSE),"")</f>
        <v/>
      </c>
      <c r="CH49" s="156"/>
      <c r="CI49" s="171" t="str">
        <f>IFERROR(VLOOKUP($B49,'Benchmark Data'!$B:$FF,CI$1,FALSE)/VLOOKUP($B48,'Benchmark Data'!$B:$FF,CI$1,FALSE),"")</f>
        <v/>
      </c>
      <c r="CJ49" s="171" t="str">
        <f>IFERROR(VLOOKUP($B49,'Benchmark Data'!$B:$FF,CJ$1,FALSE)/VLOOKUP($B48,'Benchmark Data'!$B:$FF,CJ$1,FALSE),"")</f>
        <v/>
      </c>
      <c r="CK49" s="171" t="str">
        <f>IFERROR(VLOOKUP($B49,'Benchmark Data'!$B:$AAA,CK$1,FALSE)/VLOOKUP($B48,'Benchmark Data'!$B:$AAA,CK$1,FALSE),"")</f>
        <v/>
      </c>
      <c r="CL49" s="171" t="str">
        <f>IFERROR(VLOOKUP($B49,'Benchmark Data'!$B:$AAA,CL$1,FALSE)/VLOOKUP($B48,'Benchmark Data'!$B:$AAA,CL$1,FALSE),"")</f>
        <v/>
      </c>
      <c r="CM49" s="171" t="str">
        <f>IFERROR(VLOOKUP($B49,'Benchmark Data'!$B:$AAA,CM$1,FALSE)/VLOOKUP($B48,'Benchmark Data'!$B:$AAA,CM$1,FALSE),"")</f>
        <v/>
      </c>
      <c r="CN49" s="171" t="str">
        <f>IFERROR(VLOOKUP($B49,'Benchmark Data'!$B:$AAA,CN$1,FALSE)/VLOOKUP($B48,'Benchmark Data'!$B:$AAA,CN$1,FALSE),"")</f>
        <v/>
      </c>
      <c r="CO49" s="171" t="str">
        <f>IFERROR(VLOOKUP($B49,'Benchmark Data'!$B:$AAA,CO$1,FALSE)/VLOOKUP($B48,'Benchmark Data'!$B:$AAA,CO$1,FALSE),"")</f>
        <v/>
      </c>
      <c r="CP49" s="171" t="str">
        <f>IFERROR(VLOOKUP($B49,'Benchmark Data'!$B:$AAA,CP$1,FALSE)/VLOOKUP($B48,'Benchmark Data'!$B:$AAA,CP$1,FALSE),"")</f>
        <v/>
      </c>
      <c r="CQ49" s="171" t="str">
        <f>IFERROR(VLOOKUP($B49,'Benchmark Data'!$B:$AAA,CQ$1,FALSE)/VLOOKUP($B48,'Benchmark Data'!$B:$AAA,CQ$1,FALSE),"")</f>
        <v/>
      </c>
      <c r="CR49" s="171" t="str">
        <f>IFERROR(VLOOKUP($B49,'Benchmark Data'!$B:$AAA,CR$1,FALSE)/VLOOKUP($B48,'Benchmark Data'!$B:$AAA,CR$1,FALSE),"")</f>
        <v/>
      </c>
      <c r="CS49" s="171" t="str">
        <f>IFERROR(VLOOKUP($B49,'Benchmark Data'!$B:$AAA,CS$1,FALSE)/VLOOKUP($B48,'Benchmark Data'!$B:$AAA,CS$1,FALSE),"")</f>
        <v/>
      </c>
      <c r="CT49" s="171" t="str">
        <f>IFERROR(VLOOKUP($B49,'Benchmark Data'!$B:$AAA,CT$1,FALSE)/VLOOKUP($B48,'Benchmark Data'!$B:$AAA,CT$1,FALSE),"")</f>
        <v/>
      </c>
      <c r="CU49" s="171" t="str">
        <f>IFERROR(VLOOKUP($B49,'Benchmark Data'!$B:$AAA,CU$1,FALSE)/VLOOKUP($B48,'Benchmark Data'!$B:$AAA,CU$1,FALSE),"")</f>
        <v/>
      </c>
      <c r="CV49" s="171" t="str">
        <f>IFERROR(VLOOKUP($B49,'Benchmark Data'!$B:$AAA,CV$1,FALSE)/VLOOKUP($B48,'Benchmark Data'!$B:$AAA,CV$1,FALSE),"")</f>
        <v/>
      </c>
      <c r="CW49" s="171" t="str">
        <f>IFERROR(VLOOKUP($B49,'Benchmark Data'!$B:$AAA,CW$1,FALSE)/VLOOKUP($B48,'Benchmark Data'!$B:$AAA,CW$1,FALSE),"")</f>
        <v/>
      </c>
      <c r="CX49" s="171" t="str">
        <f>IFERROR(VLOOKUP($B49,'Benchmark Data'!$B:$AAA,CX$1,FALSE)/VLOOKUP($B48,'Benchmark Data'!$B:$AAA,CX$1,FALSE),"")</f>
        <v/>
      </c>
      <c r="CY49" s="171" t="str">
        <f>IFERROR(VLOOKUP($B49,'Benchmark Data'!$B:$AAA,CY$1,FALSE)/VLOOKUP($B48,'Benchmark Data'!$B:$AAA,CY$1,FALSE),"")</f>
        <v/>
      </c>
      <c r="CZ49" s="171" t="str">
        <f>IFERROR(VLOOKUP($B49,'Benchmark Data'!$B:$AAA,CZ$1,FALSE)/VLOOKUP($B48,'Benchmark Data'!$B:$AAA,CZ$1,FALSE),"")</f>
        <v/>
      </c>
      <c r="DA49" s="171" t="str">
        <f>IFERROR(VLOOKUP($B49,'Benchmark Data'!$B:$AAA,DA$1,FALSE)/VLOOKUP($B48,'Benchmark Data'!$B:$AAA,DA$1,FALSE),"")</f>
        <v/>
      </c>
      <c r="DB49" s="171" t="str">
        <f>IFERROR(VLOOKUP($B49,'Benchmark Data'!$B:$AAA,DB$1,FALSE)/VLOOKUP($B48,'Benchmark Data'!$B:$AAA,DB$1,FALSE),"")</f>
        <v/>
      </c>
      <c r="DC49" s="171" t="str">
        <f>IFERROR(VLOOKUP($B49,'Benchmark Data'!$B:$AAA,DC$1,FALSE)/VLOOKUP($B48,'Benchmark Data'!$B:$AAA,DC$1,FALSE),"")</f>
        <v/>
      </c>
      <c r="DD49" s="171" t="str">
        <f>IFERROR(VLOOKUP($B49,'Benchmark Data'!$B:$AAA,DD$1,FALSE)/VLOOKUP($B48,'Benchmark Data'!$B:$AAA,DD$1,FALSE),"")</f>
        <v/>
      </c>
      <c r="DE49" s="171" t="str">
        <f>IFERROR(VLOOKUP($B49,'Benchmark Data'!$B:$AAA,DE$1,FALSE)/VLOOKUP($B48,'Benchmark Data'!$B:$AAA,DE$1,FALSE),"")</f>
        <v/>
      </c>
      <c r="DF49" s="171" t="str">
        <f>IFERROR(VLOOKUP($B49,'Benchmark Data'!$B:$AAA,DF$1,FALSE)/VLOOKUP($B48,'Benchmark Data'!$B:$AAA,DF$1,FALSE),"")</f>
        <v/>
      </c>
      <c r="DG49" s="171" t="str">
        <f>IFERROR(VLOOKUP($B49,'Benchmark Data'!$B:$AAA,DG$1,FALSE)/VLOOKUP($B48,'Benchmark Data'!$B:$AAA,DG$1,FALSE),"")</f>
        <v/>
      </c>
      <c r="DH49" s="171" t="str">
        <f>IFERROR(VLOOKUP($B49,'Benchmark Data'!$B:$AAA,DH$1,FALSE)/VLOOKUP($B48,'Benchmark Data'!$B:$AAA,DH$1,FALSE),"")</f>
        <v/>
      </c>
      <c r="DI49" s="171" t="str">
        <f>IFERROR(VLOOKUP($B49,'Benchmark Data'!$B:$AAA,DI$1,FALSE)/VLOOKUP($B48,'Benchmark Data'!$B:$AAA,DI$1,FALSE),"")</f>
        <v/>
      </c>
    </row>
    <row r="50" spans="1:113">
      <c r="A50" s="94">
        <f t="shared" si="33"/>
        <v>151</v>
      </c>
      <c r="B50" s="168">
        <f t="shared" si="34"/>
        <v>41486</v>
      </c>
      <c r="C50" s="171" t="str">
        <f>IFERROR(VLOOKUP($B50,'Benchmark Data'!$B:$FF,C$1,FALSE)/VLOOKUP($B49,'Benchmark Data'!$B:$FF,C$1,FALSE),"")</f>
        <v/>
      </c>
      <c r="D50" s="171" t="str">
        <f>IFERROR(VLOOKUP($B50,'Benchmark Data'!$B:$FF,D$1,FALSE)/VLOOKUP($B49,'Benchmark Data'!$B:$FF,D$1,FALSE),"")</f>
        <v/>
      </c>
      <c r="E50" s="171" t="str">
        <f>IFERROR(VLOOKUP($B50,'Benchmark Data'!$B:$FF,E$1,FALSE)/VLOOKUP($B49,'Benchmark Data'!$B:$FF,E$1,FALSE),"")</f>
        <v/>
      </c>
      <c r="F50" s="171" t="str">
        <f>IFERROR(VLOOKUP($B50,'Benchmark Data'!$B:$FF,F$1,FALSE)/VLOOKUP($B49,'Benchmark Data'!$B:$FF,F$1,FALSE),"")</f>
        <v/>
      </c>
      <c r="G50" s="171" t="str">
        <f>IFERROR(VLOOKUP($B50,'Benchmark Data'!$B:$FF,G$1,FALSE)/VLOOKUP($B49,'Benchmark Data'!$B:$FF,G$1,FALSE),"")</f>
        <v/>
      </c>
      <c r="H50" s="171" t="str">
        <f>IFERROR(VLOOKUP($B50,'Benchmark Data'!$B:$FF,H$1,FALSE)/VLOOKUP($B49,'Benchmark Data'!$B:$FF,H$1,FALSE),"")</f>
        <v/>
      </c>
      <c r="I50" s="171" t="str">
        <f>IFERROR(VLOOKUP($B50,'Benchmark Data'!$B:$FF,I$1,FALSE)/VLOOKUP($B49,'Benchmark Data'!$B:$FF,I$1,FALSE),"")</f>
        <v/>
      </c>
      <c r="J50" s="143" t="str">
        <f>IFERROR(VLOOKUP($B50,'Benchmark Data'!$B:$FF,J$1,FALSE)/VLOOKUP($B49,'Benchmark Data'!$B:$FF,J$1,FALSE)*J51,"")</f>
        <v/>
      </c>
      <c r="K50" s="156"/>
      <c r="L50" s="156"/>
      <c r="M50" s="156"/>
      <c r="N50" s="171" t="str">
        <f>IFERROR(VLOOKUP($B50,'Benchmark Data'!$B:$FF,N$1,FALSE)/VLOOKUP($B49,'Benchmark Data'!$B:$FF,N$1,FALSE),"")</f>
        <v/>
      </c>
      <c r="O50" s="171" t="str">
        <f>IFERROR(VLOOKUP($B50,'Benchmark Data'!$B:$FF,O$1,FALSE)/VLOOKUP($B49,'Benchmark Data'!$B:$FF,O$1,FALSE),"")</f>
        <v/>
      </c>
      <c r="P50" s="171" t="str">
        <f>IFERROR(VLOOKUP($B50,'Benchmark Data'!$B:$FF,P$1,FALSE)/VLOOKUP($B49,'Benchmark Data'!$B:$FF,P$1,FALSE),"")</f>
        <v/>
      </c>
      <c r="Q50" s="156">
        <f>IFERROR(VLOOKUP($B50,'Benchmark Data'!$B:$FF,Q$1,FALSE),"")</f>
        <v>1.0051657547738886</v>
      </c>
      <c r="R50" s="156">
        <f>IFERROR(VLOOKUP($B50,'Benchmark Data'!$B:$FF,R$1,FALSE),"")</f>
        <v>1.0051657547738886</v>
      </c>
      <c r="S50" s="156">
        <f>IFERROR(VLOOKUP($B50,'Benchmark Data'!$B:$FF,S$1,FALSE),"")</f>
        <v>1.0051657547738886</v>
      </c>
      <c r="T50" s="156">
        <f>IFERROR(VLOOKUP($B50,'Benchmark Data'!$B:$FF,T$1,FALSE),"")</f>
        <v>1.0051657547738886</v>
      </c>
      <c r="U50" s="156"/>
      <c r="V50" s="171">
        <f>IFERROR(VLOOKUP($B50,'Benchmark Data'!$B:$FF,V$1,FALSE)/VLOOKUP($B49,'Benchmark Data'!$B:$FF,V$1,FALSE),"")</f>
        <v>1.0318702267692643</v>
      </c>
      <c r="W50" s="171">
        <f>IFERROR(VLOOKUP($B50,'Benchmark Data'!$B:$FF,W$1,FALSE)/VLOOKUP($B49,'Benchmark Data'!$B:$FF,W$1,FALSE),"")</f>
        <v>1.0318702267692643</v>
      </c>
      <c r="X50" s="171">
        <f>IFERROR(VLOOKUP($B50,'Benchmark Data'!$B:$FF,X$1,FALSE)/VLOOKUP($B49,'Benchmark Data'!$B:$FF,X$1,FALSE),"")</f>
        <v>1.0318702267692643</v>
      </c>
      <c r="Y50" s="171">
        <f>IFERROR(VLOOKUP($B50,'Benchmark Data'!$B:$FF,Y$1,FALSE)/VLOOKUP($B49,'Benchmark Data'!$B:$FF,Y$1,FALSE),"")</f>
        <v>1.0318702267692643</v>
      </c>
      <c r="Z50" s="171" t="str">
        <f>IFERROR(VLOOKUP($B50,'Benchmark Data'!$B:$FF,Z$1,FALSE)/VLOOKUP($B49,'Benchmark Data'!$B:$FF,Z$1,FALSE),"")</f>
        <v/>
      </c>
      <c r="AA50" s="171" t="str">
        <f>IFERROR(VLOOKUP($B50,'Benchmark Data'!$B:$FF,AA$1,FALSE)/VLOOKUP($B49,'Benchmark Data'!$B:$FF,AA$1,FALSE),"")</f>
        <v/>
      </c>
      <c r="AB50" s="171" t="str">
        <f>IFERROR(VLOOKUP($B50,'Benchmark Data'!$B:$FF,AB$1,FALSE)/VLOOKUP($B49,'Benchmark Data'!$B:$FF,AB$1,FALSE),"")</f>
        <v/>
      </c>
      <c r="AC50" s="171" t="str">
        <f>IFERROR(VLOOKUP($B50,'Benchmark Data'!$B:$FF,AC$1,FALSE)/VLOOKUP($B49,'Benchmark Data'!$B:$FF,AC$1,FALSE),"")</f>
        <v/>
      </c>
      <c r="AD50" s="171" t="str">
        <f>IFERROR(VLOOKUP($B50,'Benchmark Data'!$B:$FF,AD$1,FALSE)/VLOOKUP($B49,'Benchmark Data'!$B:$FF,AD$1,FALSE),"")</f>
        <v/>
      </c>
      <c r="AE50" s="171" t="str">
        <f>IFERROR(VLOOKUP($B50,'Benchmark Data'!$B:$FF,AE$1,FALSE)/VLOOKUP($B49,'Benchmark Data'!$B:$FF,AE$1,FALSE),"")</f>
        <v/>
      </c>
      <c r="AF50" s="171" t="str">
        <f>IFERROR(VLOOKUP($B50,'Benchmark Data'!$B:$FF,AF$1,FALSE)/VLOOKUP($B49,'Benchmark Data'!$B:$FF,AF$1,FALSE),"")</f>
        <v/>
      </c>
      <c r="AG50" s="171" t="str">
        <f>IFERROR(VLOOKUP($B50,'Benchmark Data'!$B:$FF,AG$1,FALSE)/VLOOKUP($B49,'Benchmark Data'!$B:$FF,AG$1,FALSE),"")</f>
        <v/>
      </c>
      <c r="AH50" s="171" t="str">
        <f>IFERROR(VLOOKUP($B50,'Benchmark Data'!$B:$FF,AH$1,FALSE)/VLOOKUP($B49,'Benchmark Data'!$B:$FF,AH$1,FALSE),"")</f>
        <v/>
      </c>
      <c r="AI50" s="171" t="str">
        <f>IFERROR(VLOOKUP($B50,'Benchmark Data'!$B:$FF,AI$1,FALSE)/VLOOKUP($B49,'Benchmark Data'!$B:$FF,AI$1,FALSE),"")</f>
        <v/>
      </c>
      <c r="AJ50" s="171" t="str">
        <f>IFERROR(VLOOKUP($B50,'Benchmark Data'!$B:$FF,AJ$1,FALSE)/VLOOKUP($B49,'Benchmark Data'!$B:$FF,AJ$1,FALSE),"")</f>
        <v/>
      </c>
      <c r="AK50" s="171" t="str">
        <f>IFERROR(VLOOKUP($B50,'Benchmark Data'!$B:$FF,AK$1,FALSE)/VLOOKUP($B49,'Benchmark Data'!$B:$FF,AK$1,FALSE),"")</f>
        <v/>
      </c>
      <c r="AL50" s="171" t="str">
        <f>IFERROR(VLOOKUP($B50,'Benchmark Data'!$B:$FF,AL$1,FALSE)/VLOOKUP($B49,'Benchmark Data'!$B:$FF,AL$1,FALSE),"")</f>
        <v/>
      </c>
      <c r="AM50" s="171" t="str">
        <f>IFERROR(VLOOKUP($B50,'Benchmark Data'!$B:$FF,AM$1,FALSE)/VLOOKUP($B49,'Benchmark Data'!$B:$FF,AM$1,FALSE),"")</f>
        <v/>
      </c>
      <c r="AN50" s="171" t="str">
        <f>IFERROR(VLOOKUP($B50,'Benchmark Data'!$B:$FF,AN$1,FALSE)/VLOOKUP($B49,'Benchmark Data'!$B:$FF,AN$1,FALSE),"")</f>
        <v/>
      </c>
      <c r="AO50" s="171" t="str">
        <f>IFERROR(VLOOKUP($B50,'Benchmark Data'!$B:$FF,AO$1,FALSE)/VLOOKUP($B49,'Benchmark Data'!$B:$FF,AO$1,FALSE),"")</f>
        <v/>
      </c>
      <c r="AP50" s="171" t="str">
        <f>IFERROR(VLOOKUP($B50,'Benchmark Data'!$B:$FF,AP$1,FALSE)/VLOOKUP($B49,'Benchmark Data'!$B:$FF,AP$1,FALSE),"")</f>
        <v/>
      </c>
      <c r="AQ50" s="171" t="str">
        <f>IFERROR(VLOOKUP($B50,'Benchmark Data'!$B:$FF,AQ$1,FALSE)/VLOOKUP($B49,'Benchmark Data'!$B:$FF,AQ$1,FALSE),"")</f>
        <v/>
      </c>
      <c r="AR50" s="171" t="str">
        <f>IFERROR(VLOOKUP($B50,'Benchmark Data'!$B:$FF,AR$1,FALSE)/VLOOKUP($B49,'Benchmark Data'!$B:$FF,AR$1,FALSE),"")</f>
        <v/>
      </c>
      <c r="AS50" s="171" t="str">
        <f>IFERROR(VLOOKUP($B50,'Benchmark Data'!$B:$FF,AS$1,FALSE)/VLOOKUP($B49,'Benchmark Data'!$B:$FF,AS$1,FALSE),"")</f>
        <v/>
      </c>
      <c r="AT50" s="171" t="str">
        <f>IFERROR(VLOOKUP($B50,'Benchmark Data'!$B:$FF,AT$1,FALSE)/VLOOKUP($B49,'Benchmark Data'!$B:$FF,AT$1,FALSE),"")</f>
        <v/>
      </c>
      <c r="AU50" s="171" t="str">
        <f>IFERROR(VLOOKUP($B50,'Benchmark Data'!$B:$FF,AU$1,FALSE)/VLOOKUP($B49,'Benchmark Data'!$B:$FF,AU$1,FALSE),"")</f>
        <v/>
      </c>
      <c r="AV50" s="171" t="str">
        <f>IFERROR(VLOOKUP($B50,'Benchmark Data'!$B:$FF,AV$1,FALSE)/VLOOKUP($B49,'Benchmark Data'!$B:$FF,AV$1,FALSE),"")</f>
        <v/>
      </c>
      <c r="AW50" s="171" t="str">
        <f>IFERROR(VLOOKUP($B50,'Benchmark Data'!$B:$FF,AW$1,FALSE)/VLOOKUP($B49,'Benchmark Data'!$B:$FF,AW$1,FALSE),"")</f>
        <v/>
      </c>
      <c r="AX50" s="171" t="str">
        <f>IFERROR(VLOOKUP($B50,'Benchmark Data'!$B:$FF,AX$1,FALSE)/VLOOKUP($B49,'Benchmark Data'!$B:$FF,AX$1,FALSE),"")</f>
        <v/>
      </c>
      <c r="AY50" s="171" t="str">
        <f>IFERROR(VLOOKUP($B50,'Benchmark Data'!$B:$FF,AY$1,FALSE)/VLOOKUP($B49,'Benchmark Data'!$B:$FF,AY$1,FALSE),"")</f>
        <v/>
      </c>
      <c r="AZ50" s="156"/>
      <c r="BA50" s="156"/>
      <c r="BB50" s="171" t="str">
        <f>IFERROR(VLOOKUP($B50,'Benchmark Data'!$B:$FF,BB$1,FALSE)/VLOOKUP($B49,'Benchmark Data'!$B:$FF,BB$1,FALSE),"")</f>
        <v/>
      </c>
      <c r="BC50" s="171" t="str">
        <f>IFERROR(VLOOKUP($B50,'Benchmark Data'!$B:$FF,BC$1,FALSE)/VLOOKUP($B49,'Benchmark Data'!$B:$FF,BC$1,FALSE),"")</f>
        <v/>
      </c>
      <c r="BD50" s="171" t="str">
        <f>IFERROR(VLOOKUP($B50,'Benchmark Data'!$B:$FF,BD$1,FALSE)/VLOOKUP($B49,'Benchmark Data'!$B:$FF,BD$1,FALSE),"")</f>
        <v/>
      </c>
      <c r="BE50" s="171" t="str">
        <f>IFERROR(VLOOKUP($B50,'Benchmark Data'!$B:$FF,BE$1,FALSE)/VLOOKUP($B49,'Benchmark Data'!$B:$FF,BE$1,FALSE),"")</f>
        <v/>
      </c>
      <c r="BF50" s="171" t="str">
        <f>IFERROR(VLOOKUP($B50,'Benchmark Data'!$B:$FF,BF$1,FALSE)/VLOOKUP($B49,'Benchmark Data'!$B:$FF,BF$1,FALSE),"")</f>
        <v/>
      </c>
      <c r="BG50" s="171" t="str">
        <f>IFERROR(VLOOKUP($B50,'Benchmark Data'!$B:$FF,BG$1,FALSE)/VLOOKUP($B49,'Benchmark Data'!$B:$FF,BG$1,FALSE),"")</f>
        <v/>
      </c>
      <c r="BH50" s="171" t="str">
        <f>IFERROR(VLOOKUP($B50,'Benchmark Data'!$B:$FF,BH$1,FALSE)/VLOOKUP($B49,'Benchmark Data'!$B:$FF,BH$1,FALSE),"")</f>
        <v/>
      </c>
      <c r="BI50" s="171" t="str">
        <f>IFERROR(VLOOKUP($B50,'Benchmark Data'!$B:$FF,BI$1,FALSE)/VLOOKUP($B49,'Benchmark Data'!$B:$FF,BI$1,FALSE),"")</f>
        <v/>
      </c>
      <c r="BJ50" s="171" t="str">
        <f>IFERROR(VLOOKUP($B50,'Benchmark Data'!$B:$FF,BJ$1,FALSE)/VLOOKUP($B49,'Benchmark Data'!$B:$FF,BJ$1,FALSE),"")</f>
        <v/>
      </c>
      <c r="BK50" s="171" t="str">
        <f>IFERROR(VLOOKUP($B50,'Benchmark Data'!$B:$FF,BK$1,FALSE)/VLOOKUP($B49,'Benchmark Data'!$B:$FF,BK$1,FALSE),"")</f>
        <v/>
      </c>
      <c r="BL50" s="171" t="str">
        <f>IFERROR(VLOOKUP($B50,'Benchmark Data'!$B:$FF,BL$1,FALSE)/VLOOKUP($B49,'Benchmark Data'!$B:$FF,BL$1,FALSE),"")</f>
        <v/>
      </c>
      <c r="BM50" s="171" t="str">
        <f>IFERROR(VLOOKUP($B50,'Benchmark Data'!$B:$FF,BM$1,FALSE)/VLOOKUP($B49,'Benchmark Data'!$B:$FF,BM$1,FALSE),"")</f>
        <v/>
      </c>
      <c r="BN50" s="171" t="str">
        <f>IFERROR(VLOOKUP($B50,'Benchmark Data'!$B:$FF,BN$1,FALSE)/VLOOKUP($B49,'Benchmark Data'!$B:$FF,BN$1,FALSE),"")</f>
        <v/>
      </c>
      <c r="BO50" s="171" t="str">
        <f>IFERROR(VLOOKUP($B50,'Benchmark Data'!$B:$FF,BO$1,FALSE)/VLOOKUP($B49,'Benchmark Data'!$B:$FF,BO$1,FALSE),"")</f>
        <v/>
      </c>
      <c r="BP50" s="171" t="str">
        <f>IFERROR(VLOOKUP($B50,'Benchmark Data'!$B:$FF,BP$1,FALSE)/VLOOKUP($B49,'Benchmark Data'!$B:$FF,BP$1,FALSE),"")</f>
        <v/>
      </c>
      <c r="BQ50" s="171" t="str">
        <f>IFERROR(VLOOKUP($B50,'Benchmark Data'!$B:$FF,BQ$1,FALSE)/VLOOKUP($B49,'Benchmark Data'!$B:$FF,BQ$1,FALSE),"")</f>
        <v/>
      </c>
      <c r="BR50" s="171" t="str">
        <f>IFERROR(VLOOKUP($B50,'Benchmark Data'!$B:$FF,BR$1,FALSE)/VLOOKUP($B49,'Benchmark Data'!$B:$FF,BR$1,FALSE),"")</f>
        <v/>
      </c>
      <c r="BS50" s="171" t="str">
        <f>IFERROR(VLOOKUP($B50,'Benchmark Data'!$B:$FF,BS$1,FALSE)/VLOOKUP($B49,'Benchmark Data'!$B:$FF,BS$1,FALSE),"")</f>
        <v/>
      </c>
      <c r="BT50" s="171" t="str">
        <f>IFERROR(VLOOKUP($B50,'Benchmark Data'!$B:$FF,BT$1,FALSE)/VLOOKUP($B49,'Benchmark Data'!$B:$FF,BT$1,FALSE),"")</f>
        <v/>
      </c>
      <c r="BU50" s="171" t="str">
        <f>IFERROR(VLOOKUP($B50,'Benchmark Data'!$B:$FF,BU$1,FALSE)/VLOOKUP($B49,'Benchmark Data'!$B:$FF,BU$1,FALSE),"")</f>
        <v/>
      </c>
      <c r="BV50" s="171" t="str">
        <f>IFERROR(VLOOKUP($B50,'Benchmark Data'!$B:$FF,BV$1,FALSE)/VLOOKUP($B49,'Benchmark Data'!$B:$FF,BV$1,FALSE),"")</f>
        <v/>
      </c>
      <c r="BW50" s="171" t="str">
        <f>IFERROR(VLOOKUP($B50,'Benchmark Data'!$B:$FF,BW$1,FALSE)/VLOOKUP($B49,'Benchmark Data'!$B:$FF,BW$1,FALSE),"")</f>
        <v/>
      </c>
      <c r="BX50" s="171" t="str">
        <f>IFERROR(VLOOKUP($B50,'Benchmark Data'!$B:$FF,BX$1,FALSE)/VLOOKUP($B49,'Benchmark Data'!$B:$FF,BX$1,FALSE),"")</f>
        <v/>
      </c>
      <c r="BY50" s="171" t="str">
        <f>IFERROR(VLOOKUP($B50,'Benchmark Data'!$B:$FF,BY$1,FALSE)/VLOOKUP($B49,'Benchmark Data'!$B:$FF,BY$1,FALSE),"")</f>
        <v/>
      </c>
      <c r="BZ50" s="171" t="str">
        <f>IFERROR(VLOOKUP($B50,'Benchmark Data'!$B:$FF,BZ$1,FALSE)/VLOOKUP($B49,'Benchmark Data'!$B:$FF,BZ$1,FALSE),"")</f>
        <v/>
      </c>
      <c r="CA50" s="171" t="str">
        <f>IFERROR(VLOOKUP($B50,'Benchmark Data'!$B:$FF,CA$1,FALSE)/VLOOKUP($B49,'Benchmark Data'!$B:$FF,CA$1,FALSE),"")</f>
        <v/>
      </c>
      <c r="CB50" s="171" t="str">
        <f>IFERROR(VLOOKUP($B50,'Benchmark Data'!$B:$FF,CB$1,FALSE)/VLOOKUP($B49,'Benchmark Data'!$B:$FF,CB$1,FALSE),"")</f>
        <v/>
      </c>
      <c r="CC50" s="171" t="str">
        <f>IFERROR(VLOOKUP($B50,'Benchmark Data'!$B:$FF,CC$1,FALSE)/VLOOKUP($B49,'Benchmark Data'!$B:$FF,CC$1,FALSE),"")</f>
        <v/>
      </c>
      <c r="CD50" s="171" t="str">
        <f>IFERROR(VLOOKUP($B50,'Benchmark Data'!$B:$FF,CD$1,FALSE)/VLOOKUP($B49,'Benchmark Data'!$B:$FF,CD$1,FALSE),"")</f>
        <v/>
      </c>
      <c r="CE50" s="171" t="str">
        <f>IFERROR(VLOOKUP($B50,'Benchmark Data'!$B:$FF,CE$1,FALSE)/VLOOKUP($B49,'Benchmark Data'!$B:$FF,CE$1,FALSE),"")</f>
        <v/>
      </c>
      <c r="CF50" s="171" t="str">
        <f>IFERROR(VLOOKUP($B50,'Benchmark Data'!$B:$FF,CF$1,FALSE)/VLOOKUP($B49,'Benchmark Data'!$B:$FF,CF$1,FALSE),"")</f>
        <v/>
      </c>
      <c r="CG50" s="171" t="str">
        <f>IFERROR(VLOOKUP($B50,'Benchmark Data'!$B:$FF,CG$1,FALSE)/VLOOKUP($B49,'Benchmark Data'!$B:$FF,CG$1,FALSE),"")</f>
        <v/>
      </c>
      <c r="CH50" s="156"/>
      <c r="CI50" s="171" t="str">
        <f>IFERROR(VLOOKUP($B50,'Benchmark Data'!$B:$FF,CI$1,FALSE)/VLOOKUP($B49,'Benchmark Data'!$B:$FF,CI$1,FALSE),"")</f>
        <v/>
      </c>
      <c r="CJ50" s="171" t="str">
        <f>IFERROR(VLOOKUP($B50,'Benchmark Data'!$B:$FF,CJ$1,FALSE)/VLOOKUP($B49,'Benchmark Data'!$B:$FF,CJ$1,FALSE),"")</f>
        <v/>
      </c>
      <c r="CK50" s="171" t="str">
        <f>IFERROR(VLOOKUP($B50,'Benchmark Data'!$B:$AAA,CK$1,FALSE)/VLOOKUP($B49,'Benchmark Data'!$B:$AAA,CK$1,FALSE),"")</f>
        <v/>
      </c>
      <c r="CL50" s="171" t="str">
        <f>IFERROR(VLOOKUP($B50,'Benchmark Data'!$B:$AAA,CL$1,FALSE)/VLOOKUP($B49,'Benchmark Data'!$B:$AAA,CL$1,FALSE),"")</f>
        <v/>
      </c>
      <c r="CM50" s="171" t="str">
        <f>IFERROR(VLOOKUP($B50,'Benchmark Data'!$B:$AAA,CM$1,FALSE)/VLOOKUP($B49,'Benchmark Data'!$B:$AAA,CM$1,FALSE),"")</f>
        <v/>
      </c>
      <c r="CN50" s="171" t="str">
        <f>IFERROR(VLOOKUP($B50,'Benchmark Data'!$B:$AAA,CN$1,FALSE)/VLOOKUP($B49,'Benchmark Data'!$B:$AAA,CN$1,FALSE),"")</f>
        <v/>
      </c>
      <c r="CO50" s="171" t="str">
        <f>IFERROR(VLOOKUP($B50,'Benchmark Data'!$B:$AAA,CO$1,FALSE)/VLOOKUP($B49,'Benchmark Data'!$B:$AAA,CO$1,FALSE),"")</f>
        <v/>
      </c>
      <c r="CP50" s="171" t="str">
        <f>IFERROR(VLOOKUP($B50,'Benchmark Data'!$B:$AAA,CP$1,FALSE)/VLOOKUP($B49,'Benchmark Data'!$B:$AAA,CP$1,FALSE),"")</f>
        <v/>
      </c>
      <c r="CQ50" s="171" t="str">
        <f>IFERROR(VLOOKUP($B50,'Benchmark Data'!$B:$AAA,CQ$1,FALSE)/VLOOKUP($B49,'Benchmark Data'!$B:$AAA,CQ$1,FALSE),"")</f>
        <v/>
      </c>
      <c r="CR50" s="171" t="str">
        <f>IFERROR(VLOOKUP($B50,'Benchmark Data'!$B:$AAA,CR$1,FALSE)/VLOOKUP($B49,'Benchmark Data'!$B:$AAA,CR$1,FALSE),"")</f>
        <v/>
      </c>
      <c r="CS50" s="171" t="str">
        <f>IFERROR(VLOOKUP($B50,'Benchmark Data'!$B:$AAA,CS$1,FALSE)/VLOOKUP($B49,'Benchmark Data'!$B:$AAA,CS$1,FALSE),"")</f>
        <v/>
      </c>
      <c r="CT50" s="171" t="str">
        <f>IFERROR(VLOOKUP($B50,'Benchmark Data'!$B:$AAA,CT$1,FALSE)/VLOOKUP($B49,'Benchmark Data'!$B:$AAA,CT$1,FALSE),"")</f>
        <v/>
      </c>
      <c r="CU50" s="171" t="str">
        <f>IFERROR(VLOOKUP($B50,'Benchmark Data'!$B:$AAA,CU$1,FALSE)/VLOOKUP($B49,'Benchmark Data'!$B:$AAA,CU$1,FALSE),"")</f>
        <v/>
      </c>
      <c r="CV50" s="171" t="str">
        <f>IFERROR(VLOOKUP($B50,'Benchmark Data'!$B:$AAA,CV$1,FALSE)/VLOOKUP($B49,'Benchmark Data'!$B:$AAA,CV$1,FALSE),"")</f>
        <v/>
      </c>
      <c r="CW50" s="171" t="str">
        <f>IFERROR(VLOOKUP($B50,'Benchmark Data'!$B:$AAA,CW$1,FALSE)/VLOOKUP($B49,'Benchmark Data'!$B:$AAA,CW$1,FALSE),"")</f>
        <v/>
      </c>
      <c r="CX50" s="171" t="str">
        <f>IFERROR(VLOOKUP($B50,'Benchmark Data'!$B:$AAA,CX$1,FALSE)/VLOOKUP($B49,'Benchmark Data'!$B:$AAA,CX$1,FALSE),"")</f>
        <v/>
      </c>
      <c r="CY50" s="171" t="str">
        <f>IFERROR(VLOOKUP($B50,'Benchmark Data'!$B:$AAA,CY$1,FALSE)/VLOOKUP($B49,'Benchmark Data'!$B:$AAA,CY$1,FALSE),"")</f>
        <v/>
      </c>
      <c r="CZ50" s="171" t="str">
        <f>IFERROR(VLOOKUP($B50,'Benchmark Data'!$B:$AAA,CZ$1,FALSE)/VLOOKUP($B49,'Benchmark Data'!$B:$AAA,CZ$1,FALSE),"")</f>
        <v/>
      </c>
      <c r="DA50" s="171" t="str">
        <f>IFERROR(VLOOKUP($B50,'Benchmark Data'!$B:$AAA,DA$1,FALSE)/VLOOKUP($B49,'Benchmark Data'!$B:$AAA,DA$1,FALSE),"")</f>
        <v/>
      </c>
      <c r="DB50" s="171" t="str">
        <f>IFERROR(VLOOKUP($B50,'Benchmark Data'!$B:$AAA,DB$1,FALSE)/VLOOKUP($B49,'Benchmark Data'!$B:$AAA,DB$1,FALSE),"")</f>
        <v/>
      </c>
      <c r="DC50" s="171" t="str">
        <f>IFERROR(VLOOKUP($B50,'Benchmark Data'!$B:$AAA,DC$1,FALSE)/VLOOKUP($B49,'Benchmark Data'!$B:$AAA,DC$1,FALSE),"")</f>
        <v/>
      </c>
      <c r="DD50" s="171" t="str">
        <f>IFERROR(VLOOKUP($B50,'Benchmark Data'!$B:$AAA,DD$1,FALSE)/VLOOKUP($B49,'Benchmark Data'!$B:$AAA,DD$1,FALSE),"")</f>
        <v/>
      </c>
      <c r="DE50" s="171" t="str">
        <f>IFERROR(VLOOKUP($B50,'Benchmark Data'!$B:$AAA,DE$1,FALSE)/VLOOKUP($B49,'Benchmark Data'!$B:$AAA,DE$1,FALSE),"")</f>
        <v/>
      </c>
      <c r="DF50" s="171" t="str">
        <f>IFERROR(VLOOKUP($B50,'Benchmark Data'!$B:$AAA,DF$1,FALSE)/VLOOKUP($B49,'Benchmark Data'!$B:$AAA,DF$1,FALSE),"")</f>
        <v/>
      </c>
      <c r="DG50" s="171" t="str">
        <f>IFERROR(VLOOKUP($B50,'Benchmark Data'!$B:$AAA,DG$1,FALSE)/VLOOKUP($B49,'Benchmark Data'!$B:$AAA,DG$1,FALSE),"")</f>
        <v/>
      </c>
      <c r="DH50" s="171" t="str">
        <f>IFERROR(VLOOKUP($B50,'Benchmark Data'!$B:$AAA,DH$1,FALSE)/VLOOKUP($B49,'Benchmark Data'!$B:$AAA,DH$1,FALSE),"")</f>
        <v/>
      </c>
      <c r="DI50" s="171" t="str">
        <f>IFERROR(VLOOKUP($B50,'Benchmark Data'!$B:$AAA,DI$1,FALSE)/VLOOKUP($B49,'Benchmark Data'!$B:$AAA,DI$1,FALSE),"")</f>
        <v/>
      </c>
    </row>
    <row r="51" spans="1:113">
      <c r="A51" s="94">
        <f t="shared" si="33"/>
        <v>150</v>
      </c>
      <c r="B51" s="168">
        <f t="shared" si="34"/>
        <v>41517</v>
      </c>
      <c r="C51" s="171" t="str">
        <f>IFERROR(VLOOKUP($B51,'Benchmark Data'!$B:$FF,C$1,FALSE)/VLOOKUP($B50,'Benchmark Data'!$B:$FF,C$1,FALSE),"")</f>
        <v/>
      </c>
      <c r="D51" s="171" t="str">
        <f>IFERROR(VLOOKUP($B51,'Benchmark Data'!$B:$FF,D$1,FALSE)/VLOOKUP($B50,'Benchmark Data'!$B:$FF,D$1,FALSE),"")</f>
        <v/>
      </c>
      <c r="E51" s="171" t="str">
        <f>IFERROR(VLOOKUP($B51,'Benchmark Data'!$B:$FF,E$1,FALSE)/VLOOKUP($B50,'Benchmark Data'!$B:$FF,E$1,FALSE),"")</f>
        <v/>
      </c>
      <c r="F51" s="171" t="str">
        <f>IFERROR(VLOOKUP($B51,'Benchmark Data'!$B:$FF,F$1,FALSE)/VLOOKUP($B50,'Benchmark Data'!$B:$FF,F$1,FALSE),"")</f>
        <v/>
      </c>
      <c r="G51" s="171" t="str">
        <f>IFERROR(VLOOKUP($B51,'Benchmark Data'!$B:$FF,G$1,FALSE)/VLOOKUP($B50,'Benchmark Data'!$B:$FF,G$1,FALSE),"")</f>
        <v/>
      </c>
      <c r="H51" s="171" t="str">
        <f>IFERROR(VLOOKUP($B51,'Benchmark Data'!$B:$FF,H$1,FALSE)/VLOOKUP($B50,'Benchmark Data'!$B:$FF,H$1,FALSE),"")</f>
        <v/>
      </c>
      <c r="I51" s="171" t="str">
        <f>IFERROR(VLOOKUP($B51,'Benchmark Data'!$B:$FF,I$1,FALSE)/VLOOKUP($B50,'Benchmark Data'!$B:$FF,I$1,FALSE),"")</f>
        <v/>
      </c>
      <c r="J51" s="143" t="str">
        <f>IFERROR(VLOOKUP($B51,'Benchmark Data'!$B:$FF,J$1,FALSE)/VLOOKUP($B50,'Benchmark Data'!$B:$FF,J$1,FALSE)*J52,"")</f>
        <v/>
      </c>
      <c r="K51" s="156"/>
      <c r="L51" s="156"/>
      <c r="M51" s="156"/>
      <c r="N51" s="171" t="str">
        <f>IFERROR(VLOOKUP($B51,'Benchmark Data'!$B:$FF,N$1,FALSE)/VLOOKUP($B50,'Benchmark Data'!$B:$FF,N$1,FALSE),"")</f>
        <v/>
      </c>
      <c r="O51" s="171" t="str">
        <f>IFERROR(VLOOKUP($B51,'Benchmark Data'!$B:$FF,O$1,FALSE)/VLOOKUP($B50,'Benchmark Data'!$B:$FF,O$1,FALSE),"")</f>
        <v/>
      </c>
      <c r="P51" s="171" t="str">
        <f>IFERROR(VLOOKUP($B51,'Benchmark Data'!$B:$FF,P$1,FALSE)/VLOOKUP($B50,'Benchmark Data'!$B:$FF,P$1,FALSE),"")</f>
        <v/>
      </c>
      <c r="Q51" s="156">
        <f>IFERROR(VLOOKUP($B51,'Benchmark Data'!$B:$FF,Q$1,FALSE),"")</f>
        <v>0.98945855536576643</v>
      </c>
      <c r="R51" s="156">
        <f>IFERROR(VLOOKUP($B51,'Benchmark Data'!$B:$FF,R$1,FALSE),"")</f>
        <v>0.98945855536576643</v>
      </c>
      <c r="S51" s="156">
        <f>IFERROR(VLOOKUP($B51,'Benchmark Data'!$B:$FF,S$1,FALSE),"")</f>
        <v>0.98945855536576643</v>
      </c>
      <c r="T51" s="156">
        <f>IFERROR(VLOOKUP($B51,'Benchmark Data'!$B:$FF,T$1,FALSE),"")</f>
        <v>0.98945855536576643</v>
      </c>
      <c r="U51" s="156"/>
      <c r="V51" s="171">
        <f>IFERROR(VLOOKUP($B51,'Benchmark Data'!$B:$FF,V$1,FALSE)/VLOOKUP($B50,'Benchmark Data'!$B:$FF,V$1,FALSE),"")</f>
        <v>1.0154829581564226</v>
      </c>
      <c r="W51" s="171">
        <f>IFERROR(VLOOKUP($B51,'Benchmark Data'!$B:$FF,W$1,FALSE)/VLOOKUP($B50,'Benchmark Data'!$B:$FF,W$1,FALSE),"")</f>
        <v>1.0154829581564226</v>
      </c>
      <c r="X51" s="171">
        <f>IFERROR(VLOOKUP($B51,'Benchmark Data'!$B:$FF,X$1,FALSE)/VLOOKUP($B50,'Benchmark Data'!$B:$FF,X$1,FALSE),"")</f>
        <v>1.0154829581564226</v>
      </c>
      <c r="Y51" s="171">
        <f>IFERROR(VLOOKUP($B51,'Benchmark Data'!$B:$FF,Y$1,FALSE)/VLOOKUP($B50,'Benchmark Data'!$B:$FF,Y$1,FALSE),"")</f>
        <v>1.0154829581564226</v>
      </c>
      <c r="Z51" s="171" t="str">
        <f>IFERROR(VLOOKUP($B51,'Benchmark Data'!$B:$FF,Z$1,FALSE)/VLOOKUP($B50,'Benchmark Data'!$B:$FF,Z$1,FALSE),"")</f>
        <v/>
      </c>
      <c r="AA51" s="171" t="str">
        <f>IFERROR(VLOOKUP($B51,'Benchmark Data'!$B:$FF,AA$1,FALSE)/VLOOKUP($B50,'Benchmark Data'!$B:$FF,AA$1,FALSE),"")</f>
        <v/>
      </c>
      <c r="AB51" s="171" t="str">
        <f>IFERROR(VLOOKUP($B51,'Benchmark Data'!$B:$FF,AB$1,FALSE)/VLOOKUP($B50,'Benchmark Data'!$B:$FF,AB$1,FALSE),"")</f>
        <v/>
      </c>
      <c r="AC51" s="171" t="str">
        <f>IFERROR(VLOOKUP($B51,'Benchmark Data'!$B:$FF,AC$1,FALSE)/VLOOKUP($B50,'Benchmark Data'!$B:$FF,AC$1,FALSE),"")</f>
        <v/>
      </c>
      <c r="AD51" s="171" t="str">
        <f>IFERROR(VLOOKUP($B51,'Benchmark Data'!$B:$FF,AD$1,FALSE)/VLOOKUP($B50,'Benchmark Data'!$B:$FF,AD$1,FALSE),"")</f>
        <v/>
      </c>
      <c r="AE51" s="171" t="str">
        <f>IFERROR(VLOOKUP($B51,'Benchmark Data'!$B:$FF,AE$1,FALSE)/VLOOKUP($B50,'Benchmark Data'!$B:$FF,AE$1,FALSE),"")</f>
        <v/>
      </c>
      <c r="AF51" s="171" t="str">
        <f>IFERROR(VLOOKUP($B51,'Benchmark Data'!$B:$FF,AF$1,FALSE)/VLOOKUP($B50,'Benchmark Data'!$B:$FF,AF$1,FALSE),"")</f>
        <v/>
      </c>
      <c r="AG51" s="171" t="str">
        <f>IFERROR(VLOOKUP($B51,'Benchmark Data'!$B:$FF,AG$1,FALSE)/VLOOKUP($B50,'Benchmark Data'!$B:$FF,AG$1,FALSE),"")</f>
        <v/>
      </c>
      <c r="AH51" s="171" t="str">
        <f>IFERROR(VLOOKUP($B51,'Benchmark Data'!$B:$FF,AH$1,FALSE)/VLOOKUP($B50,'Benchmark Data'!$B:$FF,AH$1,FALSE),"")</f>
        <v/>
      </c>
      <c r="AI51" s="171" t="str">
        <f>IFERROR(VLOOKUP($B51,'Benchmark Data'!$B:$FF,AI$1,FALSE)/VLOOKUP($B50,'Benchmark Data'!$B:$FF,AI$1,FALSE),"")</f>
        <v/>
      </c>
      <c r="AJ51" s="171" t="str">
        <f>IFERROR(VLOOKUP($B51,'Benchmark Data'!$B:$FF,AJ$1,FALSE)/VLOOKUP($B50,'Benchmark Data'!$B:$FF,AJ$1,FALSE),"")</f>
        <v/>
      </c>
      <c r="AK51" s="171" t="str">
        <f>IFERROR(VLOOKUP($B51,'Benchmark Data'!$B:$FF,AK$1,FALSE)/VLOOKUP($B50,'Benchmark Data'!$B:$FF,AK$1,FALSE),"")</f>
        <v/>
      </c>
      <c r="AL51" s="171" t="str">
        <f>IFERROR(VLOOKUP($B51,'Benchmark Data'!$B:$FF,AL$1,FALSE)/VLOOKUP($B50,'Benchmark Data'!$B:$FF,AL$1,FALSE),"")</f>
        <v/>
      </c>
      <c r="AM51" s="171" t="str">
        <f>IFERROR(VLOOKUP($B51,'Benchmark Data'!$B:$FF,AM$1,FALSE)/VLOOKUP($B50,'Benchmark Data'!$B:$FF,AM$1,FALSE),"")</f>
        <v/>
      </c>
      <c r="AN51" s="171" t="str">
        <f>IFERROR(VLOOKUP($B51,'Benchmark Data'!$B:$FF,AN$1,FALSE)/VLOOKUP($B50,'Benchmark Data'!$B:$FF,AN$1,FALSE),"")</f>
        <v/>
      </c>
      <c r="AO51" s="171" t="str">
        <f>IFERROR(VLOOKUP($B51,'Benchmark Data'!$B:$FF,AO$1,FALSE)/VLOOKUP($B50,'Benchmark Data'!$B:$FF,AO$1,FALSE),"")</f>
        <v/>
      </c>
      <c r="AP51" s="171" t="str">
        <f>IFERROR(VLOOKUP($B51,'Benchmark Data'!$B:$FF,AP$1,FALSE)/VLOOKUP($B50,'Benchmark Data'!$B:$FF,AP$1,FALSE),"")</f>
        <v/>
      </c>
      <c r="AQ51" s="171" t="str">
        <f>IFERROR(VLOOKUP($B51,'Benchmark Data'!$B:$FF,AQ$1,FALSE)/VLOOKUP($B50,'Benchmark Data'!$B:$FF,AQ$1,FALSE),"")</f>
        <v/>
      </c>
      <c r="AR51" s="171" t="str">
        <f>IFERROR(VLOOKUP($B51,'Benchmark Data'!$B:$FF,AR$1,FALSE)/VLOOKUP($B50,'Benchmark Data'!$B:$FF,AR$1,FALSE),"")</f>
        <v/>
      </c>
      <c r="AS51" s="171" t="str">
        <f>IFERROR(VLOOKUP($B51,'Benchmark Data'!$B:$FF,AS$1,FALSE)/VLOOKUP($B50,'Benchmark Data'!$B:$FF,AS$1,FALSE),"")</f>
        <v/>
      </c>
      <c r="AT51" s="171" t="str">
        <f>IFERROR(VLOOKUP($B51,'Benchmark Data'!$B:$FF,AT$1,FALSE)/VLOOKUP($B50,'Benchmark Data'!$B:$FF,AT$1,FALSE),"")</f>
        <v/>
      </c>
      <c r="AU51" s="171" t="str">
        <f>IFERROR(VLOOKUP($B51,'Benchmark Data'!$B:$FF,AU$1,FALSE)/VLOOKUP($B50,'Benchmark Data'!$B:$FF,AU$1,FALSE),"")</f>
        <v/>
      </c>
      <c r="AV51" s="171" t="str">
        <f>IFERROR(VLOOKUP($B51,'Benchmark Data'!$B:$FF,AV$1,FALSE)/VLOOKUP($B50,'Benchmark Data'!$B:$FF,AV$1,FALSE),"")</f>
        <v/>
      </c>
      <c r="AW51" s="171" t="str">
        <f>IFERROR(VLOOKUP($B51,'Benchmark Data'!$B:$FF,AW$1,FALSE)/VLOOKUP($B50,'Benchmark Data'!$B:$FF,AW$1,FALSE),"")</f>
        <v/>
      </c>
      <c r="AX51" s="171" t="str">
        <f>IFERROR(VLOOKUP($B51,'Benchmark Data'!$B:$FF,AX$1,FALSE)/VLOOKUP($B50,'Benchmark Data'!$B:$FF,AX$1,FALSE),"")</f>
        <v/>
      </c>
      <c r="AY51" s="171" t="str">
        <f>IFERROR(VLOOKUP($B51,'Benchmark Data'!$B:$FF,AY$1,FALSE)/VLOOKUP($B50,'Benchmark Data'!$B:$FF,AY$1,FALSE),"")</f>
        <v/>
      </c>
      <c r="AZ51" s="156"/>
      <c r="BA51" s="156"/>
      <c r="BB51" s="171" t="str">
        <f>IFERROR(VLOOKUP($B51,'Benchmark Data'!$B:$FF,BB$1,FALSE)/VLOOKUP($B50,'Benchmark Data'!$B:$FF,BB$1,FALSE),"")</f>
        <v/>
      </c>
      <c r="BC51" s="171" t="str">
        <f>IFERROR(VLOOKUP($B51,'Benchmark Data'!$B:$FF,BC$1,FALSE)/VLOOKUP($B50,'Benchmark Data'!$B:$FF,BC$1,FALSE),"")</f>
        <v/>
      </c>
      <c r="BD51" s="171" t="str">
        <f>IFERROR(VLOOKUP($B51,'Benchmark Data'!$B:$FF,BD$1,FALSE)/VLOOKUP($B50,'Benchmark Data'!$B:$FF,BD$1,FALSE),"")</f>
        <v/>
      </c>
      <c r="BE51" s="171" t="str">
        <f>IFERROR(VLOOKUP($B51,'Benchmark Data'!$B:$FF,BE$1,FALSE)/VLOOKUP($B50,'Benchmark Data'!$B:$FF,BE$1,FALSE),"")</f>
        <v/>
      </c>
      <c r="BF51" s="171" t="str">
        <f>IFERROR(VLOOKUP($B51,'Benchmark Data'!$B:$FF,BF$1,FALSE)/VLOOKUP($B50,'Benchmark Data'!$B:$FF,BF$1,FALSE),"")</f>
        <v/>
      </c>
      <c r="BG51" s="171" t="str">
        <f>IFERROR(VLOOKUP($B51,'Benchmark Data'!$B:$FF,BG$1,FALSE)/VLOOKUP($B50,'Benchmark Data'!$B:$FF,BG$1,FALSE),"")</f>
        <v/>
      </c>
      <c r="BH51" s="171" t="str">
        <f>IFERROR(VLOOKUP($B51,'Benchmark Data'!$B:$FF,BH$1,FALSE)/VLOOKUP($B50,'Benchmark Data'!$B:$FF,BH$1,FALSE),"")</f>
        <v/>
      </c>
      <c r="BI51" s="171" t="str">
        <f>IFERROR(VLOOKUP($B51,'Benchmark Data'!$B:$FF,BI$1,FALSE)/VLOOKUP($B50,'Benchmark Data'!$B:$FF,BI$1,FALSE),"")</f>
        <v/>
      </c>
      <c r="BJ51" s="171" t="str">
        <f>IFERROR(VLOOKUP($B51,'Benchmark Data'!$B:$FF,BJ$1,FALSE)/VLOOKUP($B50,'Benchmark Data'!$B:$FF,BJ$1,FALSE),"")</f>
        <v/>
      </c>
      <c r="BK51" s="171" t="str">
        <f>IFERROR(VLOOKUP($B51,'Benchmark Data'!$B:$FF,BK$1,FALSE)/VLOOKUP($B50,'Benchmark Data'!$B:$FF,BK$1,FALSE),"")</f>
        <v/>
      </c>
      <c r="BL51" s="171" t="str">
        <f>IFERROR(VLOOKUP($B51,'Benchmark Data'!$B:$FF,BL$1,FALSE)/VLOOKUP($B50,'Benchmark Data'!$B:$FF,BL$1,FALSE),"")</f>
        <v/>
      </c>
      <c r="BM51" s="171" t="str">
        <f>IFERROR(VLOOKUP($B51,'Benchmark Data'!$B:$FF,BM$1,FALSE)/VLOOKUP($B50,'Benchmark Data'!$B:$FF,BM$1,FALSE),"")</f>
        <v/>
      </c>
      <c r="BN51" s="171" t="str">
        <f>IFERROR(VLOOKUP($B51,'Benchmark Data'!$B:$FF,BN$1,FALSE)/VLOOKUP($B50,'Benchmark Data'!$B:$FF,BN$1,FALSE),"")</f>
        <v/>
      </c>
      <c r="BO51" s="171" t="str">
        <f>IFERROR(VLOOKUP($B51,'Benchmark Data'!$B:$FF,BO$1,FALSE)/VLOOKUP($B50,'Benchmark Data'!$B:$FF,BO$1,FALSE),"")</f>
        <v/>
      </c>
      <c r="BP51" s="171" t="str">
        <f>IFERROR(VLOOKUP($B51,'Benchmark Data'!$B:$FF,BP$1,FALSE)/VLOOKUP($B50,'Benchmark Data'!$B:$FF,BP$1,FALSE),"")</f>
        <v/>
      </c>
      <c r="BQ51" s="171" t="str">
        <f>IFERROR(VLOOKUP($B51,'Benchmark Data'!$B:$FF,BQ$1,FALSE)/VLOOKUP($B50,'Benchmark Data'!$B:$FF,BQ$1,FALSE),"")</f>
        <v/>
      </c>
      <c r="BR51" s="171" t="str">
        <f>IFERROR(VLOOKUP($B51,'Benchmark Data'!$B:$FF,BR$1,FALSE)/VLOOKUP($B50,'Benchmark Data'!$B:$FF,BR$1,FALSE),"")</f>
        <v/>
      </c>
      <c r="BS51" s="171" t="str">
        <f>IFERROR(VLOOKUP($B51,'Benchmark Data'!$B:$FF,BS$1,FALSE)/VLOOKUP($B50,'Benchmark Data'!$B:$FF,BS$1,FALSE),"")</f>
        <v/>
      </c>
      <c r="BT51" s="171" t="str">
        <f>IFERROR(VLOOKUP($B51,'Benchmark Data'!$B:$FF,BT$1,FALSE)/VLOOKUP($B50,'Benchmark Data'!$B:$FF,BT$1,FALSE),"")</f>
        <v/>
      </c>
      <c r="BU51" s="171" t="str">
        <f>IFERROR(VLOOKUP($B51,'Benchmark Data'!$B:$FF,BU$1,FALSE)/VLOOKUP($B50,'Benchmark Data'!$B:$FF,BU$1,FALSE),"")</f>
        <v/>
      </c>
      <c r="BV51" s="171" t="str">
        <f>IFERROR(VLOOKUP($B51,'Benchmark Data'!$B:$FF,BV$1,FALSE)/VLOOKUP($B50,'Benchmark Data'!$B:$FF,BV$1,FALSE),"")</f>
        <v/>
      </c>
      <c r="BW51" s="171" t="str">
        <f>IFERROR(VLOOKUP($B51,'Benchmark Data'!$B:$FF,BW$1,FALSE)/VLOOKUP($B50,'Benchmark Data'!$B:$FF,BW$1,FALSE),"")</f>
        <v/>
      </c>
      <c r="BX51" s="171" t="str">
        <f>IFERROR(VLOOKUP($B51,'Benchmark Data'!$B:$FF,BX$1,FALSE)/VLOOKUP($B50,'Benchmark Data'!$B:$FF,BX$1,FALSE),"")</f>
        <v/>
      </c>
      <c r="BY51" s="171" t="str">
        <f>IFERROR(VLOOKUP($B51,'Benchmark Data'!$B:$FF,BY$1,FALSE)/VLOOKUP($B50,'Benchmark Data'!$B:$FF,BY$1,FALSE),"")</f>
        <v/>
      </c>
      <c r="BZ51" s="171" t="str">
        <f>IFERROR(VLOOKUP($B51,'Benchmark Data'!$B:$FF,BZ$1,FALSE)/VLOOKUP($B50,'Benchmark Data'!$B:$FF,BZ$1,FALSE),"")</f>
        <v/>
      </c>
      <c r="CA51" s="171" t="str">
        <f>IFERROR(VLOOKUP($B51,'Benchmark Data'!$B:$FF,CA$1,FALSE)/VLOOKUP($B50,'Benchmark Data'!$B:$FF,CA$1,FALSE),"")</f>
        <v/>
      </c>
      <c r="CB51" s="171" t="str">
        <f>IFERROR(VLOOKUP($B51,'Benchmark Data'!$B:$FF,CB$1,FALSE)/VLOOKUP($B50,'Benchmark Data'!$B:$FF,CB$1,FALSE),"")</f>
        <v/>
      </c>
      <c r="CC51" s="171" t="str">
        <f>IFERROR(VLOOKUP($B51,'Benchmark Data'!$B:$FF,CC$1,FALSE)/VLOOKUP($B50,'Benchmark Data'!$B:$FF,CC$1,FALSE),"")</f>
        <v/>
      </c>
      <c r="CD51" s="171" t="str">
        <f>IFERROR(VLOOKUP($B51,'Benchmark Data'!$B:$FF,CD$1,FALSE)/VLOOKUP($B50,'Benchmark Data'!$B:$FF,CD$1,FALSE),"")</f>
        <v/>
      </c>
      <c r="CE51" s="171" t="str">
        <f>IFERROR(VLOOKUP($B51,'Benchmark Data'!$B:$FF,CE$1,FALSE)/VLOOKUP($B50,'Benchmark Data'!$B:$FF,CE$1,FALSE),"")</f>
        <v/>
      </c>
      <c r="CF51" s="171" t="str">
        <f>IFERROR(VLOOKUP($B51,'Benchmark Data'!$B:$FF,CF$1,FALSE)/VLOOKUP($B50,'Benchmark Data'!$B:$FF,CF$1,FALSE),"")</f>
        <v/>
      </c>
      <c r="CG51" s="171" t="str">
        <f>IFERROR(VLOOKUP($B51,'Benchmark Data'!$B:$FF,CG$1,FALSE)/VLOOKUP($B50,'Benchmark Data'!$B:$FF,CG$1,FALSE),"")</f>
        <v/>
      </c>
      <c r="CH51" s="156"/>
      <c r="CI51" s="171" t="str">
        <f>IFERROR(VLOOKUP($B51,'Benchmark Data'!$B:$FF,CI$1,FALSE)/VLOOKUP($B50,'Benchmark Data'!$B:$FF,CI$1,FALSE),"")</f>
        <v/>
      </c>
      <c r="CJ51" s="171" t="str">
        <f>IFERROR(VLOOKUP($B51,'Benchmark Data'!$B:$FF,CJ$1,FALSE)/VLOOKUP($B50,'Benchmark Data'!$B:$FF,CJ$1,FALSE),"")</f>
        <v/>
      </c>
      <c r="CK51" s="171" t="str">
        <f>IFERROR(VLOOKUP($B51,'Benchmark Data'!$B:$AAA,CK$1,FALSE)/VLOOKUP($B50,'Benchmark Data'!$B:$AAA,CK$1,FALSE),"")</f>
        <v/>
      </c>
      <c r="CL51" s="171" t="str">
        <f>IFERROR(VLOOKUP($B51,'Benchmark Data'!$B:$AAA,CL$1,FALSE)/VLOOKUP($B50,'Benchmark Data'!$B:$AAA,CL$1,FALSE),"")</f>
        <v/>
      </c>
      <c r="CM51" s="171" t="str">
        <f>IFERROR(VLOOKUP($B51,'Benchmark Data'!$B:$AAA,CM$1,FALSE)/VLOOKUP($B50,'Benchmark Data'!$B:$AAA,CM$1,FALSE),"")</f>
        <v/>
      </c>
      <c r="CN51" s="171" t="str">
        <f>IFERROR(VLOOKUP($B51,'Benchmark Data'!$B:$AAA,CN$1,FALSE)/VLOOKUP($B50,'Benchmark Data'!$B:$AAA,CN$1,FALSE),"")</f>
        <v/>
      </c>
      <c r="CO51" s="171" t="str">
        <f>IFERROR(VLOOKUP($B51,'Benchmark Data'!$B:$AAA,CO$1,FALSE)/VLOOKUP($B50,'Benchmark Data'!$B:$AAA,CO$1,FALSE),"")</f>
        <v/>
      </c>
      <c r="CP51" s="171" t="str">
        <f>IFERROR(VLOOKUP($B51,'Benchmark Data'!$B:$AAA,CP$1,FALSE)/VLOOKUP($B50,'Benchmark Data'!$B:$AAA,CP$1,FALSE),"")</f>
        <v/>
      </c>
      <c r="CQ51" s="171" t="str">
        <f>IFERROR(VLOOKUP($B51,'Benchmark Data'!$B:$AAA,CQ$1,FALSE)/VLOOKUP($B50,'Benchmark Data'!$B:$AAA,CQ$1,FALSE),"")</f>
        <v/>
      </c>
      <c r="CR51" s="171" t="str">
        <f>IFERROR(VLOOKUP($B51,'Benchmark Data'!$B:$AAA,CR$1,FALSE)/VLOOKUP($B50,'Benchmark Data'!$B:$AAA,CR$1,FALSE),"")</f>
        <v/>
      </c>
      <c r="CS51" s="171" t="str">
        <f>IFERROR(VLOOKUP($B51,'Benchmark Data'!$B:$AAA,CS$1,FALSE)/VLOOKUP($B50,'Benchmark Data'!$B:$AAA,CS$1,FALSE),"")</f>
        <v/>
      </c>
      <c r="CT51" s="171" t="str">
        <f>IFERROR(VLOOKUP($B51,'Benchmark Data'!$B:$AAA,CT$1,FALSE)/VLOOKUP($B50,'Benchmark Data'!$B:$AAA,CT$1,FALSE),"")</f>
        <v/>
      </c>
      <c r="CU51" s="171" t="str">
        <f>IFERROR(VLOOKUP($B51,'Benchmark Data'!$B:$AAA,CU$1,FALSE)/VLOOKUP($B50,'Benchmark Data'!$B:$AAA,CU$1,FALSE),"")</f>
        <v/>
      </c>
      <c r="CV51" s="171" t="str">
        <f>IFERROR(VLOOKUP($B51,'Benchmark Data'!$B:$AAA,CV$1,FALSE)/VLOOKUP($B50,'Benchmark Data'!$B:$AAA,CV$1,FALSE),"")</f>
        <v/>
      </c>
      <c r="CW51" s="171" t="str">
        <f>IFERROR(VLOOKUP($B51,'Benchmark Data'!$B:$AAA,CW$1,FALSE)/VLOOKUP($B50,'Benchmark Data'!$B:$AAA,CW$1,FALSE),"")</f>
        <v/>
      </c>
      <c r="CX51" s="171" t="str">
        <f>IFERROR(VLOOKUP($B51,'Benchmark Data'!$B:$AAA,CX$1,FALSE)/VLOOKUP($B50,'Benchmark Data'!$B:$AAA,CX$1,FALSE),"")</f>
        <v/>
      </c>
      <c r="CY51" s="171" t="str">
        <f>IFERROR(VLOOKUP($B51,'Benchmark Data'!$B:$AAA,CY$1,FALSE)/VLOOKUP($B50,'Benchmark Data'!$B:$AAA,CY$1,FALSE),"")</f>
        <v/>
      </c>
      <c r="CZ51" s="171" t="str">
        <f>IFERROR(VLOOKUP($B51,'Benchmark Data'!$B:$AAA,CZ$1,FALSE)/VLOOKUP($B50,'Benchmark Data'!$B:$AAA,CZ$1,FALSE),"")</f>
        <v/>
      </c>
      <c r="DA51" s="171" t="str">
        <f>IFERROR(VLOOKUP($B51,'Benchmark Data'!$B:$AAA,DA$1,FALSE)/VLOOKUP($B50,'Benchmark Data'!$B:$AAA,DA$1,FALSE),"")</f>
        <v/>
      </c>
      <c r="DB51" s="171" t="str">
        <f>IFERROR(VLOOKUP($B51,'Benchmark Data'!$B:$AAA,DB$1,FALSE)/VLOOKUP($B50,'Benchmark Data'!$B:$AAA,DB$1,FALSE),"")</f>
        <v/>
      </c>
      <c r="DC51" s="171" t="str">
        <f>IFERROR(VLOOKUP($B51,'Benchmark Data'!$B:$AAA,DC$1,FALSE)/VLOOKUP($B50,'Benchmark Data'!$B:$AAA,DC$1,FALSE),"")</f>
        <v/>
      </c>
      <c r="DD51" s="171" t="str">
        <f>IFERROR(VLOOKUP($B51,'Benchmark Data'!$B:$AAA,DD$1,FALSE)/VLOOKUP($B50,'Benchmark Data'!$B:$AAA,DD$1,FALSE),"")</f>
        <v/>
      </c>
      <c r="DE51" s="171" t="str">
        <f>IFERROR(VLOOKUP($B51,'Benchmark Data'!$B:$AAA,DE$1,FALSE)/VLOOKUP($B50,'Benchmark Data'!$B:$AAA,DE$1,FALSE),"")</f>
        <v/>
      </c>
      <c r="DF51" s="171" t="str">
        <f>IFERROR(VLOOKUP($B51,'Benchmark Data'!$B:$AAA,DF$1,FALSE)/VLOOKUP($B50,'Benchmark Data'!$B:$AAA,DF$1,FALSE),"")</f>
        <v/>
      </c>
      <c r="DG51" s="171" t="str">
        <f>IFERROR(VLOOKUP($B51,'Benchmark Data'!$B:$AAA,DG$1,FALSE)/VLOOKUP($B50,'Benchmark Data'!$B:$AAA,DG$1,FALSE),"")</f>
        <v/>
      </c>
      <c r="DH51" s="171" t="str">
        <f>IFERROR(VLOOKUP($B51,'Benchmark Data'!$B:$AAA,DH$1,FALSE)/VLOOKUP($B50,'Benchmark Data'!$B:$AAA,DH$1,FALSE),"")</f>
        <v/>
      </c>
      <c r="DI51" s="171" t="str">
        <f>IFERROR(VLOOKUP($B51,'Benchmark Data'!$B:$AAA,DI$1,FALSE)/VLOOKUP($B50,'Benchmark Data'!$B:$AAA,DI$1,FALSE),"")</f>
        <v/>
      </c>
    </row>
    <row r="52" spans="1:113">
      <c r="A52" s="94">
        <f t="shared" si="33"/>
        <v>149</v>
      </c>
      <c r="B52" s="168">
        <f t="shared" si="34"/>
        <v>41547</v>
      </c>
      <c r="C52" s="171" t="str">
        <f>IFERROR(VLOOKUP($B52,'Benchmark Data'!$B:$FF,C$1,FALSE)/VLOOKUP($B51,'Benchmark Data'!$B:$FF,C$1,FALSE),"")</f>
        <v/>
      </c>
      <c r="D52" s="171" t="str">
        <f>IFERROR(VLOOKUP($B52,'Benchmark Data'!$B:$FF,D$1,FALSE)/VLOOKUP($B51,'Benchmark Data'!$B:$FF,D$1,FALSE),"")</f>
        <v/>
      </c>
      <c r="E52" s="171" t="str">
        <f>IFERROR(VLOOKUP($B52,'Benchmark Data'!$B:$FF,E$1,FALSE)/VLOOKUP($B51,'Benchmark Data'!$B:$FF,E$1,FALSE),"")</f>
        <v/>
      </c>
      <c r="F52" s="171" t="str">
        <f>IFERROR(VLOOKUP($B52,'Benchmark Data'!$B:$FF,F$1,FALSE)/VLOOKUP($B51,'Benchmark Data'!$B:$FF,F$1,FALSE),"")</f>
        <v/>
      </c>
      <c r="G52" s="171" t="str">
        <f>IFERROR(VLOOKUP($B52,'Benchmark Data'!$B:$FF,G$1,FALSE)/VLOOKUP($B51,'Benchmark Data'!$B:$FF,G$1,FALSE),"")</f>
        <v/>
      </c>
      <c r="H52" s="171" t="str">
        <f>IFERROR(VLOOKUP($B52,'Benchmark Data'!$B:$FF,H$1,FALSE)/VLOOKUP($B51,'Benchmark Data'!$B:$FF,H$1,FALSE),"")</f>
        <v/>
      </c>
      <c r="I52" s="171" t="str">
        <f>IFERROR(VLOOKUP($B52,'Benchmark Data'!$B:$FF,I$1,FALSE)/VLOOKUP($B51,'Benchmark Data'!$B:$FF,I$1,FALSE),"")</f>
        <v/>
      </c>
      <c r="J52" s="143" t="str">
        <f>IFERROR(VLOOKUP($B52,'Benchmark Data'!$B:$FF,J$1,FALSE)/VLOOKUP($B51,'Benchmark Data'!$B:$FF,J$1,FALSE)*J53,"")</f>
        <v/>
      </c>
      <c r="K52" s="156"/>
      <c r="L52" s="156"/>
      <c r="M52" s="156"/>
      <c r="N52" s="171" t="str">
        <f>IFERROR(VLOOKUP($B52,'Benchmark Data'!$B:$FF,N$1,FALSE)/VLOOKUP($B51,'Benchmark Data'!$B:$FF,N$1,FALSE),"")</f>
        <v/>
      </c>
      <c r="O52" s="171" t="str">
        <f>IFERROR(VLOOKUP($B52,'Benchmark Data'!$B:$FF,O$1,FALSE)/VLOOKUP($B51,'Benchmark Data'!$B:$FF,O$1,FALSE),"")</f>
        <v/>
      </c>
      <c r="P52" s="171" t="str">
        <f>IFERROR(VLOOKUP($B52,'Benchmark Data'!$B:$FF,P$1,FALSE)/VLOOKUP($B51,'Benchmark Data'!$B:$FF,P$1,FALSE),"")</f>
        <v/>
      </c>
      <c r="Q52" s="156">
        <f>IFERROR(VLOOKUP($B52,'Benchmark Data'!$B:$FF,Q$1,FALSE),"")</f>
        <v>1.0271755892512271</v>
      </c>
      <c r="R52" s="156">
        <f>IFERROR(VLOOKUP($B52,'Benchmark Data'!$B:$FF,R$1,FALSE),"")</f>
        <v>1.0271755892512271</v>
      </c>
      <c r="S52" s="156">
        <f>IFERROR(VLOOKUP($B52,'Benchmark Data'!$B:$FF,S$1,FALSE),"")</f>
        <v>1.0271755892512271</v>
      </c>
      <c r="T52" s="156">
        <f>IFERROR(VLOOKUP($B52,'Benchmark Data'!$B:$FF,T$1,FALSE),"")</f>
        <v>1.0271755892512271</v>
      </c>
      <c r="U52" s="156"/>
      <c r="V52" s="171">
        <f>IFERROR(VLOOKUP($B52,'Benchmark Data'!$B:$FF,V$1,FALSE)/VLOOKUP($B51,'Benchmark Data'!$B:$FF,V$1,FALSE),"")</f>
        <v>1.013981336280861</v>
      </c>
      <c r="W52" s="171">
        <f>IFERROR(VLOOKUP($B52,'Benchmark Data'!$B:$FF,W$1,FALSE)/VLOOKUP($B51,'Benchmark Data'!$B:$FF,W$1,FALSE),"")</f>
        <v>1.013981336280861</v>
      </c>
      <c r="X52" s="171">
        <f>IFERROR(VLOOKUP($B52,'Benchmark Data'!$B:$FF,X$1,FALSE)/VLOOKUP($B51,'Benchmark Data'!$B:$FF,X$1,FALSE),"")</f>
        <v>1.013981336280861</v>
      </c>
      <c r="Y52" s="171">
        <f>IFERROR(VLOOKUP($B52,'Benchmark Data'!$B:$FF,Y$1,FALSE)/VLOOKUP($B51,'Benchmark Data'!$B:$FF,Y$1,FALSE),"")</f>
        <v>1.013981336280861</v>
      </c>
      <c r="Z52" s="171" t="str">
        <f>IFERROR(VLOOKUP($B52,'Benchmark Data'!$B:$FF,Z$1,FALSE)/VLOOKUP($B51,'Benchmark Data'!$B:$FF,Z$1,FALSE),"")</f>
        <v/>
      </c>
      <c r="AA52" s="171" t="str">
        <f>IFERROR(VLOOKUP($B52,'Benchmark Data'!$B:$FF,AA$1,FALSE)/VLOOKUP($B51,'Benchmark Data'!$B:$FF,AA$1,FALSE),"")</f>
        <v/>
      </c>
      <c r="AB52" s="171" t="str">
        <f>IFERROR(VLOOKUP($B52,'Benchmark Data'!$B:$FF,AB$1,FALSE)/VLOOKUP($B51,'Benchmark Data'!$B:$FF,AB$1,FALSE),"")</f>
        <v/>
      </c>
      <c r="AC52" s="171" t="str">
        <f>IFERROR(VLOOKUP($B52,'Benchmark Data'!$B:$FF,AC$1,FALSE)/VLOOKUP($B51,'Benchmark Data'!$B:$FF,AC$1,FALSE),"")</f>
        <v/>
      </c>
      <c r="AD52" s="171" t="str">
        <f>IFERROR(VLOOKUP($B52,'Benchmark Data'!$B:$FF,AD$1,FALSE)/VLOOKUP($B51,'Benchmark Data'!$B:$FF,AD$1,FALSE),"")</f>
        <v/>
      </c>
      <c r="AE52" s="171" t="str">
        <f>IFERROR(VLOOKUP($B52,'Benchmark Data'!$B:$FF,AE$1,FALSE)/VLOOKUP($B51,'Benchmark Data'!$B:$FF,AE$1,FALSE),"")</f>
        <v/>
      </c>
      <c r="AF52" s="171" t="str">
        <f>IFERROR(VLOOKUP($B52,'Benchmark Data'!$B:$FF,AF$1,FALSE)/VLOOKUP($B51,'Benchmark Data'!$B:$FF,AF$1,FALSE),"")</f>
        <v/>
      </c>
      <c r="AG52" s="171" t="str">
        <f>IFERROR(VLOOKUP($B52,'Benchmark Data'!$B:$FF,AG$1,FALSE)/VLOOKUP($B51,'Benchmark Data'!$B:$FF,AG$1,FALSE),"")</f>
        <v/>
      </c>
      <c r="AH52" s="171" t="str">
        <f>IFERROR(VLOOKUP($B52,'Benchmark Data'!$B:$FF,AH$1,FALSE)/VLOOKUP($B51,'Benchmark Data'!$B:$FF,AH$1,FALSE),"")</f>
        <v/>
      </c>
      <c r="AI52" s="171" t="str">
        <f>IFERROR(VLOOKUP($B52,'Benchmark Data'!$B:$FF,AI$1,FALSE)/VLOOKUP($B51,'Benchmark Data'!$B:$FF,AI$1,FALSE),"")</f>
        <v/>
      </c>
      <c r="AJ52" s="171" t="str">
        <f>IFERROR(VLOOKUP($B52,'Benchmark Data'!$B:$FF,AJ$1,FALSE)/VLOOKUP($B51,'Benchmark Data'!$B:$FF,AJ$1,FALSE),"")</f>
        <v/>
      </c>
      <c r="AK52" s="171" t="str">
        <f>IFERROR(VLOOKUP($B52,'Benchmark Data'!$B:$FF,AK$1,FALSE)/VLOOKUP($B51,'Benchmark Data'!$B:$FF,AK$1,FALSE),"")</f>
        <v/>
      </c>
      <c r="AL52" s="171" t="str">
        <f>IFERROR(VLOOKUP($B52,'Benchmark Data'!$B:$FF,AL$1,FALSE)/VLOOKUP($B51,'Benchmark Data'!$B:$FF,AL$1,FALSE),"")</f>
        <v/>
      </c>
      <c r="AM52" s="171" t="str">
        <f>IFERROR(VLOOKUP($B52,'Benchmark Data'!$B:$FF,AM$1,FALSE)/VLOOKUP($B51,'Benchmark Data'!$B:$FF,AM$1,FALSE),"")</f>
        <v/>
      </c>
      <c r="AN52" s="171" t="str">
        <f>IFERROR(VLOOKUP($B52,'Benchmark Data'!$B:$FF,AN$1,FALSE)/VLOOKUP($B51,'Benchmark Data'!$B:$FF,AN$1,FALSE),"")</f>
        <v/>
      </c>
      <c r="AO52" s="171" t="str">
        <f>IFERROR(VLOOKUP($B52,'Benchmark Data'!$B:$FF,AO$1,FALSE)/VLOOKUP($B51,'Benchmark Data'!$B:$FF,AO$1,FALSE),"")</f>
        <v/>
      </c>
      <c r="AP52" s="171" t="str">
        <f>IFERROR(VLOOKUP($B52,'Benchmark Data'!$B:$FF,AP$1,FALSE)/VLOOKUP($B51,'Benchmark Data'!$B:$FF,AP$1,FALSE),"")</f>
        <v/>
      </c>
      <c r="AQ52" s="171" t="str">
        <f>IFERROR(VLOOKUP($B52,'Benchmark Data'!$B:$FF,AQ$1,FALSE)/VLOOKUP($B51,'Benchmark Data'!$B:$FF,AQ$1,FALSE),"")</f>
        <v/>
      </c>
      <c r="AR52" s="171" t="str">
        <f>IFERROR(VLOOKUP($B52,'Benchmark Data'!$B:$FF,AR$1,FALSE)/VLOOKUP($B51,'Benchmark Data'!$B:$FF,AR$1,FALSE),"")</f>
        <v/>
      </c>
      <c r="AS52" s="171" t="str">
        <f>IFERROR(VLOOKUP($B52,'Benchmark Data'!$B:$FF,AS$1,FALSE)/VLOOKUP($B51,'Benchmark Data'!$B:$FF,AS$1,FALSE),"")</f>
        <v/>
      </c>
      <c r="AT52" s="171" t="str">
        <f>IFERROR(VLOOKUP($B52,'Benchmark Data'!$B:$FF,AT$1,FALSE)/VLOOKUP($B51,'Benchmark Data'!$B:$FF,AT$1,FALSE),"")</f>
        <v/>
      </c>
      <c r="AU52" s="171" t="str">
        <f>IFERROR(VLOOKUP($B52,'Benchmark Data'!$B:$FF,AU$1,FALSE)/VLOOKUP($B51,'Benchmark Data'!$B:$FF,AU$1,FALSE),"")</f>
        <v/>
      </c>
      <c r="AV52" s="171" t="str">
        <f>IFERROR(VLOOKUP($B52,'Benchmark Data'!$B:$FF,AV$1,FALSE)/VLOOKUP($B51,'Benchmark Data'!$B:$FF,AV$1,FALSE),"")</f>
        <v/>
      </c>
      <c r="AW52" s="171" t="str">
        <f>IFERROR(VLOOKUP($B52,'Benchmark Data'!$B:$FF,AW$1,FALSE)/VLOOKUP($B51,'Benchmark Data'!$B:$FF,AW$1,FALSE),"")</f>
        <v/>
      </c>
      <c r="AX52" s="171" t="str">
        <f>IFERROR(VLOOKUP($B52,'Benchmark Data'!$B:$FF,AX$1,FALSE)/VLOOKUP($B51,'Benchmark Data'!$B:$FF,AX$1,FALSE),"")</f>
        <v/>
      </c>
      <c r="AY52" s="171" t="str">
        <f>IFERROR(VLOOKUP($B52,'Benchmark Data'!$B:$FF,AY$1,FALSE)/VLOOKUP($B51,'Benchmark Data'!$B:$FF,AY$1,FALSE),"")</f>
        <v/>
      </c>
      <c r="AZ52" s="156"/>
      <c r="BA52" s="156"/>
      <c r="BB52" s="171" t="str">
        <f>IFERROR(VLOOKUP($B52,'Benchmark Data'!$B:$FF,BB$1,FALSE)/VLOOKUP($B51,'Benchmark Data'!$B:$FF,BB$1,FALSE),"")</f>
        <v/>
      </c>
      <c r="BC52" s="171" t="str">
        <f>IFERROR(VLOOKUP($B52,'Benchmark Data'!$B:$FF,BC$1,FALSE)/VLOOKUP($B51,'Benchmark Data'!$B:$FF,BC$1,FALSE),"")</f>
        <v/>
      </c>
      <c r="BD52" s="171" t="str">
        <f>IFERROR(VLOOKUP($B52,'Benchmark Data'!$B:$FF,BD$1,FALSE)/VLOOKUP($B51,'Benchmark Data'!$B:$FF,BD$1,FALSE),"")</f>
        <v/>
      </c>
      <c r="BE52" s="171" t="str">
        <f>IFERROR(VLOOKUP($B52,'Benchmark Data'!$B:$FF,BE$1,FALSE)/VLOOKUP($B51,'Benchmark Data'!$B:$FF,BE$1,FALSE),"")</f>
        <v/>
      </c>
      <c r="BF52" s="171" t="str">
        <f>IFERROR(VLOOKUP($B52,'Benchmark Data'!$B:$FF,BF$1,FALSE)/VLOOKUP($B51,'Benchmark Data'!$B:$FF,BF$1,FALSE),"")</f>
        <v/>
      </c>
      <c r="BG52" s="171" t="str">
        <f>IFERROR(VLOOKUP($B52,'Benchmark Data'!$B:$FF,BG$1,FALSE)/VLOOKUP($B51,'Benchmark Data'!$B:$FF,BG$1,FALSE),"")</f>
        <v/>
      </c>
      <c r="BH52" s="171" t="str">
        <f>IFERROR(VLOOKUP($B52,'Benchmark Data'!$B:$FF,BH$1,FALSE)/VLOOKUP($B51,'Benchmark Data'!$B:$FF,BH$1,FALSE),"")</f>
        <v/>
      </c>
      <c r="BI52" s="171" t="str">
        <f>IFERROR(VLOOKUP($B52,'Benchmark Data'!$B:$FF,BI$1,FALSE)/VLOOKUP($B51,'Benchmark Data'!$B:$FF,BI$1,FALSE),"")</f>
        <v/>
      </c>
      <c r="BJ52" s="171" t="str">
        <f>IFERROR(VLOOKUP($B52,'Benchmark Data'!$B:$FF,BJ$1,FALSE)/VLOOKUP($B51,'Benchmark Data'!$B:$FF,BJ$1,FALSE),"")</f>
        <v/>
      </c>
      <c r="BK52" s="171" t="str">
        <f>IFERROR(VLOOKUP($B52,'Benchmark Data'!$B:$FF,BK$1,FALSE)/VLOOKUP($B51,'Benchmark Data'!$B:$FF,BK$1,FALSE),"")</f>
        <v/>
      </c>
      <c r="BL52" s="171" t="str">
        <f>IFERROR(VLOOKUP($B52,'Benchmark Data'!$B:$FF,BL$1,FALSE)/VLOOKUP($B51,'Benchmark Data'!$B:$FF,BL$1,FALSE),"")</f>
        <v/>
      </c>
      <c r="BM52" s="171" t="str">
        <f>IFERROR(VLOOKUP($B52,'Benchmark Data'!$B:$FF,BM$1,FALSE)/VLOOKUP($B51,'Benchmark Data'!$B:$FF,BM$1,FALSE),"")</f>
        <v/>
      </c>
      <c r="BN52" s="171" t="str">
        <f>IFERROR(VLOOKUP($B52,'Benchmark Data'!$B:$FF,BN$1,FALSE)/VLOOKUP($B51,'Benchmark Data'!$B:$FF,BN$1,FALSE),"")</f>
        <v/>
      </c>
      <c r="BO52" s="171" t="str">
        <f>IFERROR(VLOOKUP($B52,'Benchmark Data'!$B:$FF,BO$1,FALSE)/VLOOKUP($B51,'Benchmark Data'!$B:$FF,BO$1,FALSE),"")</f>
        <v/>
      </c>
      <c r="BP52" s="171" t="str">
        <f>IFERROR(VLOOKUP($B52,'Benchmark Data'!$B:$FF,BP$1,FALSE)/VLOOKUP($B51,'Benchmark Data'!$B:$FF,BP$1,FALSE),"")</f>
        <v/>
      </c>
      <c r="BQ52" s="171" t="str">
        <f>IFERROR(VLOOKUP($B52,'Benchmark Data'!$B:$FF,BQ$1,FALSE)/VLOOKUP($B51,'Benchmark Data'!$B:$FF,BQ$1,FALSE),"")</f>
        <v/>
      </c>
      <c r="BR52" s="171" t="str">
        <f>IFERROR(VLOOKUP($B52,'Benchmark Data'!$B:$FF,BR$1,FALSE)/VLOOKUP($B51,'Benchmark Data'!$B:$FF,BR$1,FALSE),"")</f>
        <v/>
      </c>
      <c r="BS52" s="171" t="str">
        <f>IFERROR(VLOOKUP($B52,'Benchmark Data'!$B:$FF,BS$1,FALSE)/VLOOKUP($B51,'Benchmark Data'!$B:$FF,BS$1,FALSE),"")</f>
        <v/>
      </c>
      <c r="BT52" s="171" t="str">
        <f>IFERROR(VLOOKUP($B52,'Benchmark Data'!$B:$FF,BT$1,FALSE)/VLOOKUP($B51,'Benchmark Data'!$B:$FF,BT$1,FALSE),"")</f>
        <v/>
      </c>
      <c r="BU52" s="171" t="str">
        <f>IFERROR(VLOOKUP($B52,'Benchmark Data'!$B:$FF,BU$1,FALSE)/VLOOKUP($B51,'Benchmark Data'!$B:$FF,BU$1,FALSE),"")</f>
        <v/>
      </c>
      <c r="BV52" s="171" t="str">
        <f>IFERROR(VLOOKUP($B52,'Benchmark Data'!$B:$FF,BV$1,FALSE)/VLOOKUP($B51,'Benchmark Data'!$B:$FF,BV$1,FALSE),"")</f>
        <v/>
      </c>
      <c r="BW52" s="171" t="str">
        <f>IFERROR(VLOOKUP($B52,'Benchmark Data'!$B:$FF,BW$1,FALSE)/VLOOKUP($B51,'Benchmark Data'!$B:$FF,BW$1,FALSE),"")</f>
        <v/>
      </c>
      <c r="BX52" s="171" t="str">
        <f>IFERROR(VLOOKUP($B52,'Benchmark Data'!$B:$FF,BX$1,FALSE)/VLOOKUP($B51,'Benchmark Data'!$B:$FF,BX$1,FALSE),"")</f>
        <v/>
      </c>
      <c r="BY52" s="171" t="str">
        <f>IFERROR(VLOOKUP($B52,'Benchmark Data'!$B:$FF,BY$1,FALSE)/VLOOKUP($B51,'Benchmark Data'!$B:$FF,BY$1,FALSE),"")</f>
        <v/>
      </c>
      <c r="BZ52" s="171" t="str">
        <f>IFERROR(VLOOKUP($B52,'Benchmark Data'!$B:$FF,BZ$1,FALSE)/VLOOKUP($B51,'Benchmark Data'!$B:$FF,BZ$1,FALSE),"")</f>
        <v/>
      </c>
      <c r="CA52" s="171" t="str">
        <f>IFERROR(VLOOKUP($B52,'Benchmark Data'!$B:$FF,CA$1,FALSE)/VLOOKUP($B51,'Benchmark Data'!$B:$FF,CA$1,FALSE),"")</f>
        <v/>
      </c>
      <c r="CB52" s="171" t="str">
        <f>IFERROR(VLOOKUP($B52,'Benchmark Data'!$B:$FF,CB$1,FALSE)/VLOOKUP($B51,'Benchmark Data'!$B:$FF,CB$1,FALSE),"")</f>
        <v/>
      </c>
      <c r="CC52" s="171" t="str">
        <f>IFERROR(VLOOKUP($B52,'Benchmark Data'!$B:$FF,CC$1,FALSE)/VLOOKUP($B51,'Benchmark Data'!$B:$FF,CC$1,FALSE),"")</f>
        <v/>
      </c>
      <c r="CD52" s="171" t="str">
        <f>IFERROR(VLOOKUP($B52,'Benchmark Data'!$B:$FF,CD$1,FALSE)/VLOOKUP($B51,'Benchmark Data'!$B:$FF,CD$1,FALSE),"")</f>
        <v/>
      </c>
      <c r="CE52" s="171" t="str">
        <f>IFERROR(VLOOKUP($B52,'Benchmark Data'!$B:$FF,CE$1,FALSE)/VLOOKUP($B51,'Benchmark Data'!$B:$FF,CE$1,FALSE),"")</f>
        <v/>
      </c>
      <c r="CF52" s="171" t="str">
        <f>IFERROR(VLOOKUP($B52,'Benchmark Data'!$B:$FF,CF$1,FALSE)/VLOOKUP($B51,'Benchmark Data'!$B:$FF,CF$1,FALSE),"")</f>
        <v/>
      </c>
      <c r="CG52" s="171" t="str">
        <f>IFERROR(VLOOKUP($B52,'Benchmark Data'!$B:$FF,CG$1,FALSE)/VLOOKUP($B51,'Benchmark Data'!$B:$FF,CG$1,FALSE),"")</f>
        <v/>
      </c>
      <c r="CH52" s="156"/>
      <c r="CI52" s="171" t="str">
        <f>IFERROR(VLOOKUP($B52,'Benchmark Data'!$B:$FF,CI$1,FALSE)/VLOOKUP($B51,'Benchmark Data'!$B:$FF,CI$1,FALSE),"")</f>
        <v/>
      </c>
      <c r="CJ52" s="171" t="str">
        <f>IFERROR(VLOOKUP($B52,'Benchmark Data'!$B:$FF,CJ$1,FALSE)/VLOOKUP($B51,'Benchmark Data'!$B:$FF,CJ$1,FALSE),"")</f>
        <v/>
      </c>
      <c r="CK52" s="171" t="str">
        <f>IFERROR(VLOOKUP($B52,'Benchmark Data'!$B:$AAA,CK$1,FALSE)/VLOOKUP($B51,'Benchmark Data'!$B:$AAA,CK$1,FALSE),"")</f>
        <v/>
      </c>
      <c r="CL52" s="171" t="str">
        <f>IFERROR(VLOOKUP($B52,'Benchmark Data'!$B:$AAA,CL$1,FALSE)/VLOOKUP($B51,'Benchmark Data'!$B:$AAA,CL$1,FALSE),"")</f>
        <v/>
      </c>
      <c r="CM52" s="171" t="str">
        <f>IFERROR(VLOOKUP($B52,'Benchmark Data'!$B:$AAA,CM$1,FALSE)/VLOOKUP($B51,'Benchmark Data'!$B:$AAA,CM$1,FALSE),"")</f>
        <v/>
      </c>
      <c r="CN52" s="171" t="str">
        <f>IFERROR(VLOOKUP($B52,'Benchmark Data'!$B:$AAA,CN$1,FALSE)/VLOOKUP($B51,'Benchmark Data'!$B:$AAA,CN$1,FALSE),"")</f>
        <v/>
      </c>
      <c r="CO52" s="171" t="str">
        <f>IFERROR(VLOOKUP($B52,'Benchmark Data'!$B:$AAA,CO$1,FALSE)/VLOOKUP($B51,'Benchmark Data'!$B:$AAA,CO$1,FALSE),"")</f>
        <v/>
      </c>
      <c r="CP52" s="171" t="str">
        <f>IFERROR(VLOOKUP($B52,'Benchmark Data'!$B:$AAA,CP$1,FALSE)/VLOOKUP($B51,'Benchmark Data'!$B:$AAA,CP$1,FALSE),"")</f>
        <v/>
      </c>
      <c r="CQ52" s="171" t="str">
        <f>IFERROR(VLOOKUP($B52,'Benchmark Data'!$B:$AAA,CQ$1,FALSE)/VLOOKUP($B51,'Benchmark Data'!$B:$AAA,CQ$1,FALSE),"")</f>
        <v/>
      </c>
      <c r="CR52" s="171" t="str">
        <f>IFERROR(VLOOKUP($B52,'Benchmark Data'!$B:$AAA,CR$1,FALSE)/VLOOKUP($B51,'Benchmark Data'!$B:$AAA,CR$1,FALSE),"")</f>
        <v/>
      </c>
      <c r="CS52" s="171" t="str">
        <f>IFERROR(VLOOKUP($B52,'Benchmark Data'!$B:$AAA,CS$1,FALSE)/VLOOKUP($B51,'Benchmark Data'!$B:$AAA,CS$1,FALSE),"")</f>
        <v/>
      </c>
      <c r="CT52" s="171" t="str">
        <f>IFERROR(VLOOKUP($B52,'Benchmark Data'!$B:$AAA,CT$1,FALSE)/VLOOKUP($B51,'Benchmark Data'!$B:$AAA,CT$1,FALSE),"")</f>
        <v/>
      </c>
      <c r="CU52" s="171" t="str">
        <f>IFERROR(VLOOKUP($B52,'Benchmark Data'!$B:$AAA,CU$1,FALSE)/VLOOKUP($B51,'Benchmark Data'!$B:$AAA,CU$1,FALSE),"")</f>
        <v/>
      </c>
      <c r="CV52" s="171" t="str">
        <f>IFERROR(VLOOKUP($B52,'Benchmark Data'!$B:$AAA,CV$1,FALSE)/VLOOKUP($B51,'Benchmark Data'!$B:$AAA,CV$1,FALSE),"")</f>
        <v/>
      </c>
      <c r="CW52" s="171" t="str">
        <f>IFERROR(VLOOKUP($B52,'Benchmark Data'!$B:$AAA,CW$1,FALSE)/VLOOKUP($B51,'Benchmark Data'!$B:$AAA,CW$1,FALSE),"")</f>
        <v/>
      </c>
      <c r="CX52" s="171" t="str">
        <f>IFERROR(VLOOKUP($B52,'Benchmark Data'!$B:$AAA,CX$1,FALSE)/VLOOKUP($B51,'Benchmark Data'!$B:$AAA,CX$1,FALSE),"")</f>
        <v/>
      </c>
      <c r="CY52" s="171" t="str">
        <f>IFERROR(VLOOKUP($B52,'Benchmark Data'!$B:$AAA,CY$1,FALSE)/VLOOKUP($B51,'Benchmark Data'!$B:$AAA,CY$1,FALSE),"")</f>
        <v/>
      </c>
      <c r="CZ52" s="171" t="str">
        <f>IFERROR(VLOOKUP($B52,'Benchmark Data'!$B:$AAA,CZ$1,FALSE)/VLOOKUP($B51,'Benchmark Data'!$B:$AAA,CZ$1,FALSE),"")</f>
        <v/>
      </c>
      <c r="DA52" s="171" t="str">
        <f>IFERROR(VLOOKUP($B52,'Benchmark Data'!$B:$AAA,DA$1,FALSE)/VLOOKUP($B51,'Benchmark Data'!$B:$AAA,DA$1,FALSE),"")</f>
        <v/>
      </c>
      <c r="DB52" s="171" t="str">
        <f>IFERROR(VLOOKUP($B52,'Benchmark Data'!$B:$AAA,DB$1,FALSE)/VLOOKUP($B51,'Benchmark Data'!$B:$AAA,DB$1,FALSE),"")</f>
        <v/>
      </c>
      <c r="DC52" s="171" t="str">
        <f>IFERROR(VLOOKUP($B52,'Benchmark Data'!$B:$AAA,DC$1,FALSE)/VLOOKUP($B51,'Benchmark Data'!$B:$AAA,DC$1,FALSE),"")</f>
        <v/>
      </c>
      <c r="DD52" s="171" t="str">
        <f>IFERROR(VLOOKUP($B52,'Benchmark Data'!$B:$AAA,DD$1,FALSE)/VLOOKUP($B51,'Benchmark Data'!$B:$AAA,DD$1,FALSE),"")</f>
        <v/>
      </c>
      <c r="DE52" s="171" t="str">
        <f>IFERROR(VLOOKUP($B52,'Benchmark Data'!$B:$AAA,DE$1,FALSE)/VLOOKUP($B51,'Benchmark Data'!$B:$AAA,DE$1,FALSE),"")</f>
        <v/>
      </c>
      <c r="DF52" s="171" t="str">
        <f>IFERROR(VLOOKUP($B52,'Benchmark Data'!$B:$AAA,DF$1,FALSE)/VLOOKUP($B51,'Benchmark Data'!$B:$AAA,DF$1,FALSE),"")</f>
        <v/>
      </c>
      <c r="DG52" s="171" t="str">
        <f>IFERROR(VLOOKUP($B52,'Benchmark Data'!$B:$AAA,DG$1,FALSE)/VLOOKUP($B51,'Benchmark Data'!$B:$AAA,DG$1,FALSE),"")</f>
        <v/>
      </c>
      <c r="DH52" s="171" t="str">
        <f>IFERROR(VLOOKUP($B52,'Benchmark Data'!$B:$AAA,DH$1,FALSE)/VLOOKUP($B51,'Benchmark Data'!$B:$AAA,DH$1,FALSE),"")</f>
        <v/>
      </c>
      <c r="DI52" s="171" t="str">
        <f>IFERROR(VLOOKUP($B52,'Benchmark Data'!$B:$AAA,DI$1,FALSE)/VLOOKUP($B51,'Benchmark Data'!$B:$AAA,DI$1,FALSE),"")</f>
        <v/>
      </c>
    </row>
    <row r="53" spans="1:113">
      <c r="A53" s="94">
        <f t="shared" si="33"/>
        <v>148</v>
      </c>
      <c r="B53" s="168">
        <f t="shared" si="34"/>
        <v>41578</v>
      </c>
      <c r="C53" s="171" t="str">
        <f>IFERROR(VLOOKUP($B53,'Benchmark Data'!$B:$FF,C$1,FALSE)/VLOOKUP($B52,'Benchmark Data'!$B:$FF,C$1,FALSE),"")</f>
        <v/>
      </c>
      <c r="D53" s="171" t="str">
        <f>IFERROR(VLOOKUP($B53,'Benchmark Data'!$B:$FF,D$1,FALSE)/VLOOKUP($B52,'Benchmark Data'!$B:$FF,D$1,FALSE),"")</f>
        <v/>
      </c>
      <c r="E53" s="171" t="str">
        <f>IFERROR(VLOOKUP($B53,'Benchmark Data'!$B:$FF,E$1,FALSE)/VLOOKUP($B52,'Benchmark Data'!$B:$FF,E$1,FALSE),"")</f>
        <v/>
      </c>
      <c r="F53" s="171" t="str">
        <f>IFERROR(VLOOKUP($B53,'Benchmark Data'!$B:$FF,F$1,FALSE)/VLOOKUP($B52,'Benchmark Data'!$B:$FF,F$1,FALSE),"")</f>
        <v/>
      </c>
      <c r="G53" s="171" t="str">
        <f>IFERROR(VLOOKUP($B53,'Benchmark Data'!$B:$FF,G$1,FALSE)/VLOOKUP($B52,'Benchmark Data'!$B:$FF,G$1,FALSE),"")</f>
        <v/>
      </c>
      <c r="H53" s="171" t="str">
        <f>IFERROR(VLOOKUP($B53,'Benchmark Data'!$B:$FF,H$1,FALSE)/VLOOKUP($B52,'Benchmark Data'!$B:$FF,H$1,FALSE),"")</f>
        <v/>
      </c>
      <c r="I53" s="171" t="str">
        <f>IFERROR(VLOOKUP($B53,'Benchmark Data'!$B:$FF,I$1,FALSE)/VLOOKUP($B52,'Benchmark Data'!$B:$FF,I$1,FALSE),"")</f>
        <v/>
      </c>
      <c r="J53" s="143" t="str">
        <f>IFERROR(VLOOKUP($B53,'Benchmark Data'!$B:$FF,J$1,FALSE)/VLOOKUP($B52,'Benchmark Data'!$B:$FF,J$1,FALSE)*J54,"")</f>
        <v/>
      </c>
      <c r="K53" s="156"/>
      <c r="L53" s="156"/>
      <c r="M53" s="156"/>
      <c r="N53" s="171" t="str">
        <f>IFERROR(VLOOKUP($B53,'Benchmark Data'!$B:$FF,N$1,FALSE)/VLOOKUP($B52,'Benchmark Data'!$B:$FF,N$1,FALSE),"")</f>
        <v/>
      </c>
      <c r="O53" s="171" t="str">
        <f>IFERROR(VLOOKUP($B53,'Benchmark Data'!$B:$FF,O$1,FALSE)/VLOOKUP($B52,'Benchmark Data'!$B:$FF,O$1,FALSE),"")</f>
        <v/>
      </c>
      <c r="P53" s="171" t="str">
        <f>IFERROR(VLOOKUP($B53,'Benchmark Data'!$B:$FF,P$1,FALSE)/VLOOKUP($B52,'Benchmark Data'!$B:$FF,P$1,FALSE),"")</f>
        <v/>
      </c>
      <c r="Q53" s="156">
        <f>IFERROR(VLOOKUP($B53,'Benchmark Data'!$B:$FF,Q$1,FALSE),"")</f>
        <v>1.04694383225476</v>
      </c>
      <c r="R53" s="156">
        <f>IFERROR(VLOOKUP($B53,'Benchmark Data'!$B:$FF,R$1,FALSE),"")</f>
        <v>1.04694383225476</v>
      </c>
      <c r="S53" s="156">
        <f>IFERROR(VLOOKUP($B53,'Benchmark Data'!$B:$FF,S$1,FALSE),"")</f>
        <v>1.04694383225476</v>
      </c>
      <c r="T53" s="156">
        <f>IFERROR(VLOOKUP($B53,'Benchmark Data'!$B:$FF,T$1,FALSE),"")</f>
        <v>1.04694383225476</v>
      </c>
      <c r="U53" s="156"/>
      <c r="V53" s="171">
        <f>IFERROR(VLOOKUP($B53,'Benchmark Data'!$B:$FF,V$1,FALSE)/VLOOKUP($B52,'Benchmark Data'!$B:$FF,V$1,FALSE),"")</f>
        <v>1.0472416774176387</v>
      </c>
      <c r="W53" s="171">
        <f>IFERROR(VLOOKUP($B53,'Benchmark Data'!$B:$FF,W$1,FALSE)/VLOOKUP($B52,'Benchmark Data'!$B:$FF,W$1,FALSE),"")</f>
        <v>1.0472416774176387</v>
      </c>
      <c r="X53" s="171">
        <f>IFERROR(VLOOKUP($B53,'Benchmark Data'!$B:$FF,X$1,FALSE)/VLOOKUP($B52,'Benchmark Data'!$B:$FF,X$1,FALSE),"")</f>
        <v>1.0472416774176387</v>
      </c>
      <c r="Y53" s="171">
        <f>IFERROR(VLOOKUP($B53,'Benchmark Data'!$B:$FF,Y$1,FALSE)/VLOOKUP($B52,'Benchmark Data'!$B:$FF,Y$1,FALSE),"")</f>
        <v>1.0472416774176387</v>
      </c>
      <c r="Z53" s="171" t="str">
        <f>IFERROR(VLOOKUP($B53,'Benchmark Data'!$B:$FF,Z$1,FALSE)/VLOOKUP($B52,'Benchmark Data'!$B:$FF,Z$1,FALSE),"")</f>
        <v/>
      </c>
      <c r="AA53" s="171" t="str">
        <f>IFERROR(VLOOKUP($B53,'Benchmark Data'!$B:$FF,AA$1,FALSE)/VLOOKUP($B52,'Benchmark Data'!$B:$FF,AA$1,FALSE),"")</f>
        <v/>
      </c>
      <c r="AB53" s="171" t="str">
        <f>IFERROR(VLOOKUP($B53,'Benchmark Data'!$B:$FF,AB$1,FALSE)/VLOOKUP($B52,'Benchmark Data'!$B:$FF,AB$1,FALSE),"")</f>
        <v/>
      </c>
      <c r="AC53" s="171" t="str">
        <f>IFERROR(VLOOKUP($B53,'Benchmark Data'!$B:$FF,AC$1,FALSE)/VLOOKUP($B52,'Benchmark Data'!$B:$FF,AC$1,FALSE),"")</f>
        <v/>
      </c>
      <c r="AD53" s="171" t="str">
        <f>IFERROR(VLOOKUP($B53,'Benchmark Data'!$B:$FF,AD$1,FALSE)/VLOOKUP($B52,'Benchmark Data'!$B:$FF,AD$1,FALSE),"")</f>
        <v/>
      </c>
      <c r="AE53" s="171" t="str">
        <f>IFERROR(VLOOKUP($B53,'Benchmark Data'!$B:$FF,AE$1,FALSE)/VLOOKUP($B52,'Benchmark Data'!$B:$FF,AE$1,FALSE),"")</f>
        <v/>
      </c>
      <c r="AF53" s="171" t="str">
        <f>IFERROR(VLOOKUP($B53,'Benchmark Data'!$B:$FF,AF$1,FALSE)/VLOOKUP($B52,'Benchmark Data'!$B:$FF,AF$1,FALSE),"")</f>
        <v/>
      </c>
      <c r="AG53" s="171" t="str">
        <f>IFERROR(VLOOKUP($B53,'Benchmark Data'!$B:$FF,AG$1,FALSE)/VLOOKUP($B52,'Benchmark Data'!$B:$FF,AG$1,FALSE),"")</f>
        <v/>
      </c>
      <c r="AH53" s="171" t="str">
        <f>IFERROR(VLOOKUP($B53,'Benchmark Data'!$B:$FF,AH$1,FALSE)/VLOOKUP($B52,'Benchmark Data'!$B:$FF,AH$1,FALSE),"")</f>
        <v/>
      </c>
      <c r="AI53" s="171" t="str">
        <f>IFERROR(VLOOKUP($B53,'Benchmark Data'!$B:$FF,AI$1,FALSE)/VLOOKUP($B52,'Benchmark Data'!$B:$FF,AI$1,FALSE),"")</f>
        <v/>
      </c>
      <c r="AJ53" s="171" t="str">
        <f>IFERROR(VLOOKUP($B53,'Benchmark Data'!$B:$FF,AJ$1,FALSE)/VLOOKUP($B52,'Benchmark Data'!$B:$FF,AJ$1,FALSE),"")</f>
        <v/>
      </c>
      <c r="AK53" s="171" t="str">
        <f>IFERROR(VLOOKUP($B53,'Benchmark Data'!$B:$FF,AK$1,FALSE)/VLOOKUP($B52,'Benchmark Data'!$B:$FF,AK$1,FALSE),"")</f>
        <v/>
      </c>
      <c r="AL53" s="171" t="str">
        <f>IFERROR(VLOOKUP($B53,'Benchmark Data'!$B:$FF,AL$1,FALSE)/VLOOKUP($B52,'Benchmark Data'!$B:$FF,AL$1,FALSE),"")</f>
        <v/>
      </c>
      <c r="AM53" s="171" t="str">
        <f>IFERROR(VLOOKUP($B53,'Benchmark Data'!$B:$FF,AM$1,FALSE)/VLOOKUP($B52,'Benchmark Data'!$B:$FF,AM$1,FALSE),"")</f>
        <v/>
      </c>
      <c r="AN53" s="171" t="str">
        <f>IFERROR(VLOOKUP($B53,'Benchmark Data'!$B:$FF,AN$1,FALSE)/VLOOKUP($B52,'Benchmark Data'!$B:$FF,AN$1,FALSE),"")</f>
        <v/>
      </c>
      <c r="AO53" s="171" t="str">
        <f>IFERROR(VLOOKUP($B53,'Benchmark Data'!$B:$FF,AO$1,FALSE)/VLOOKUP($B52,'Benchmark Data'!$B:$FF,AO$1,FALSE),"")</f>
        <v/>
      </c>
      <c r="AP53" s="171" t="str">
        <f>IFERROR(VLOOKUP($B53,'Benchmark Data'!$B:$FF,AP$1,FALSE)/VLOOKUP($B52,'Benchmark Data'!$B:$FF,AP$1,FALSE),"")</f>
        <v/>
      </c>
      <c r="AQ53" s="171" t="str">
        <f>IFERROR(VLOOKUP($B53,'Benchmark Data'!$B:$FF,AQ$1,FALSE)/VLOOKUP($B52,'Benchmark Data'!$B:$FF,AQ$1,FALSE),"")</f>
        <v/>
      </c>
      <c r="AR53" s="171" t="str">
        <f>IFERROR(VLOOKUP($B53,'Benchmark Data'!$B:$FF,AR$1,FALSE)/VLOOKUP($B52,'Benchmark Data'!$B:$FF,AR$1,FALSE),"")</f>
        <v/>
      </c>
      <c r="AS53" s="171" t="str">
        <f>IFERROR(VLOOKUP($B53,'Benchmark Data'!$B:$FF,AS$1,FALSE)/VLOOKUP($B52,'Benchmark Data'!$B:$FF,AS$1,FALSE),"")</f>
        <v/>
      </c>
      <c r="AT53" s="171" t="str">
        <f>IFERROR(VLOOKUP($B53,'Benchmark Data'!$B:$FF,AT$1,FALSE)/VLOOKUP($B52,'Benchmark Data'!$B:$FF,AT$1,FALSE),"")</f>
        <v/>
      </c>
      <c r="AU53" s="171" t="str">
        <f>IFERROR(VLOOKUP($B53,'Benchmark Data'!$B:$FF,AU$1,FALSE)/VLOOKUP($B52,'Benchmark Data'!$B:$FF,AU$1,FALSE),"")</f>
        <v/>
      </c>
      <c r="AV53" s="171" t="str">
        <f>IFERROR(VLOOKUP($B53,'Benchmark Data'!$B:$FF,AV$1,FALSE)/VLOOKUP($B52,'Benchmark Data'!$B:$FF,AV$1,FALSE),"")</f>
        <v/>
      </c>
      <c r="AW53" s="171" t="str">
        <f>IFERROR(VLOOKUP($B53,'Benchmark Data'!$B:$FF,AW$1,FALSE)/VLOOKUP($B52,'Benchmark Data'!$B:$FF,AW$1,FALSE),"")</f>
        <v/>
      </c>
      <c r="AX53" s="171" t="str">
        <f>IFERROR(VLOOKUP($B53,'Benchmark Data'!$B:$FF,AX$1,FALSE)/VLOOKUP($B52,'Benchmark Data'!$B:$FF,AX$1,FALSE),"")</f>
        <v/>
      </c>
      <c r="AY53" s="171" t="str">
        <f>IFERROR(VLOOKUP($B53,'Benchmark Data'!$B:$FF,AY$1,FALSE)/VLOOKUP($B52,'Benchmark Data'!$B:$FF,AY$1,FALSE),"")</f>
        <v/>
      </c>
      <c r="AZ53" s="156"/>
      <c r="BA53" s="156"/>
      <c r="BB53" s="171" t="str">
        <f>IFERROR(VLOOKUP($B53,'Benchmark Data'!$B:$FF,BB$1,FALSE)/VLOOKUP($B52,'Benchmark Data'!$B:$FF,BB$1,FALSE),"")</f>
        <v/>
      </c>
      <c r="BC53" s="171" t="str">
        <f>IFERROR(VLOOKUP($B53,'Benchmark Data'!$B:$FF,BC$1,FALSE)/VLOOKUP($B52,'Benchmark Data'!$B:$FF,BC$1,FALSE),"")</f>
        <v/>
      </c>
      <c r="BD53" s="171" t="str">
        <f>IFERROR(VLOOKUP($B53,'Benchmark Data'!$B:$FF,BD$1,FALSE)/VLOOKUP($B52,'Benchmark Data'!$B:$FF,BD$1,FALSE),"")</f>
        <v/>
      </c>
      <c r="BE53" s="171" t="str">
        <f>IFERROR(VLOOKUP($B53,'Benchmark Data'!$B:$FF,BE$1,FALSE)/VLOOKUP($B52,'Benchmark Data'!$B:$FF,BE$1,FALSE),"")</f>
        <v/>
      </c>
      <c r="BF53" s="171" t="str">
        <f>IFERROR(VLOOKUP($B53,'Benchmark Data'!$B:$FF,BF$1,FALSE)/VLOOKUP($B52,'Benchmark Data'!$B:$FF,BF$1,FALSE),"")</f>
        <v/>
      </c>
      <c r="BG53" s="171" t="str">
        <f>IFERROR(VLOOKUP($B53,'Benchmark Data'!$B:$FF,BG$1,FALSE)/VLOOKUP($B52,'Benchmark Data'!$B:$FF,BG$1,FALSE),"")</f>
        <v/>
      </c>
      <c r="BH53" s="171" t="str">
        <f>IFERROR(VLOOKUP($B53,'Benchmark Data'!$B:$FF,BH$1,FALSE)/VLOOKUP($B52,'Benchmark Data'!$B:$FF,BH$1,FALSE),"")</f>
        <v/>
      </c>
      <c r="BI53" s="171" t="str">
        <f>IFERROR(VLOOKUP($B53,'Benchmark Data'!$B:$FF,BI$1,FALSE)/VLOOKUP($B52,'Benchmark Data'!$B:$FF,BI$1,FALSE),"")</f>
        <v/>
      </c>
      <c r="BJ53" s="171" t="str">
        <f>IFERROR(VLOOKUP($B53,'Benchmark Data'!$B:$FF,BJ$1,FALSE)/VLOOKUP($B52,'Benchmark Data'!$B:$FF,BJ$1,FALSE),"")</f>
        <v/>
      </c>
      <c r="BK53" s="171" t="str">
        <f>IFERROR(VLOOKUP($B53,'Benchmark Data'!$B:$FF,BK$1,FALSE)/VLOOKUP($B52,'Benchmark Data'!$B:$FF,BK$1,FALSE),"")</f>
        <v/>
      </c>
      <c r="BL53" s="171" t="str">
        <f>IFERROR(VLOOKUP($B53,'Benchmark Data'!$B:$FF,BL$1,FALSE)/VLOOKUP($B52,'Benchmark Data'!$B:$FF,BL$1,FALSE),"")</f>
        <v/>
      </c>
      <c r="BM53" s="171" t="str">
        <f>IFERROR(VLOOKUP($B53,'Benchmark Data'!$B:$FF,BM$1,FALSE)/VLOOKUP($B52,'Benchmark Data'!$B:$FF,BM$1,FALSE),"")</f>
        <v/>
      </c>
      <c r="BN53" s="171" t="str">
        <f>IFERROR(VLOOKUP($B53,'Benchmark Data'!$B:$FF,BN$1,FALSE)/VLOOKUP($B52,'Benchmark Data'!$B:$FF,BN$1,FALSE),"")</f>
        <v/>
      </c>
      <c r="BO53" s="171" t="str">
        <f>IFERROR(VLOOKUP($B53,'Benchmark Data'!$B:$FF,BO$1,FALSE)/VLOOKUP($B52,'Benchmark Data'!$B:$FF,BO$1,FALSE),"")</f>
        <v/>
      </c>
      <c r="BP53" s="171" t="str">
        <f>IFERROR(VLOOKUP($B53,'Benchmark Data'!$B:$FF,BP$1,FALSE)/VLOOKUP($B52,'Benchmark Data'!$B:$FF,BP$1,FALSE),"")</f>
        <v/>
      </c>
      <c r="BQ53" s="171" t="str">
        <f>IFERROR(VLOOKUP($B53,'Benchmark Data'!$B:$FF,BQ$1,FALSE)/VLOOKUP($B52,'Benchmark Data'!$B:$FF,BQ$1,FALSE),"")</f>
        <v/>
      </c>
      <c r="BR53" s="171" t="str">
        <f>IFERROR(VLOOKUP($B53,'Benchmark Data'!$B:$FF,BR$1,FALSE)/VLOOKUP($B52,'Benchmark Data'!$B:$FF,BR$1,FALSE),"")</f>
        <v/>
      </c>
      <c r="BS53" s="171" t="str">
        <f>IFERROR(VLOOKUP($B53,'Benchmark Data'!$B:$FF,BS$1,FALSE)/VLOOKUP($B52,'Benchmark Data'!$B:$FF,BS$1,FALSE),"")</f>
        <v/>
      </c>
      <c r="BT53" s="171" t="str">
        <f>IFERROR(VLOOKUP($B53,'Benchmark Data'!$B:$FF,BT$1,FALSE)/VLOOKUP($B52,'Benchmark Data'!$B:$FF,BT$1,FALSE),"")</f>
        <v/>
      </c>
      <c r="BU53" s="171" t="str">
        <f>IFERROR(VLOOKUP($B53,'Benchmark Data'!$B:$FF,BU$1,FALSE)/VLOOKUP($B52,'Benchmark Data'!$B:$FF,BU$1,FALSE),"")</f>
        <v/>
      </c>
      <c r="BV53" s="171" t="str">
        <f>IFERROR(VLOOKUP($B53,'Benchmark Data'!$B:$FF,BV$1,FALSE)/VLOOKUP($B52,'Benchmark Data'!$B:$FF,BV$1,FALSE),"")</f>
        <v/>
      </c>
      <c r="BW53" s="171" t="str">
        <f>IFERROR(VLOOKUP($B53,'Benchmark Data'!$B:$FF,BW$1,FALSE)/VLOOKUP($B52,'Benchmark Data'!$B:$FF,BW$1,FALSE),"")</f>
        <v/>
      </c>
      <c r="BX53" s="171" t="str">
        <f>IFERROR(VLOOKUP($B53,'Benchmark Data'!$B:$FF,BX$1,FALSE)/VLOOKUP($B52,'Benchmark Data'!$B:$FF,BX$1,FALSE),"")</f>
        <v/>
      </c>
      <c r="BY53" s="171" t="str">
        <f>IFERROR(VLOOKUP($B53,'Benchmark Data'!$B:$FF,BY$1,FALSE)/VLOOKUP($B52,'Benchmark Data'!$B:$FF,BY$1,FALSE),"")</f>
        <v/>
      </c>
      <c r="BZ53" s="171" t="str">
        <f>IFERROR(VLOOKUP($B53,'Benchmark Data'!$B:$FF,BZ$1,FALSE)/VLOOKUP($B52,'Benchmark Data'!$B:$FF,BZ$1,FALSE),"")</f>
        <v/>
      </c>
      <c r="CA53" s="171" t="str">
        <f>IFERROR(VLOOKUP($B53,'Benchmark Data'!$B:$FF,CA$1,FALSE)/VLOOKUP($B52,'Benchmark Data'!$B:$FF,CA$1,FALSE),"")</f>
        <v/>
      </c>
      <c r="CB53" s="171" t="str">
        <f>IFERROR(VLOOKUP($B53,'Benchmark Data'!$B:$FF,CB$1,FALSE)/VLOOKUP($B52,'Benchmark Data'!$B:$FF,CB$1,FALSE),"")</f>
        <v/>
      </c>
      <c r="CC53" s="171" t="str">
        <f>IFERROR(VLOOKUP($B53,'Benchmark Data'!$B:$FF,CC$1,FALSE)/VLOOKUP($B52,'Benchmark Data'!$B:$FF,CC$1,FALSE),"")</f>
        <v/>
      </c>
      <c r="CD53" s="171" t="str">
        <f>IFERROR(VLOOKUP($B53,'Benchmark Data'!$B:$FF,CD$1,FALSE)/VLOOKUP($B52,'Benchmark Data'!$B:$FF,CD$1,FALSE),"")</f>
        <v/>
      </c>
      <c r="CE53" s="171" t="str">
        <f>IFERROR(VLOOKUP($B53,'Benchmark Data'!$B:$FF,CE$1,FALSE)/VLOOKUP($B52,'Benchmark Data'!$B:$FF,CE$1,FALSE),"")</f>
        <v/>
      </c>
      <c r="CF53" s="171" t="str">
        <f>IFERROR(VLOOKUP($B53,'Benchmark Data'!$B:$FF,CF$1,FALSE)/VLOOKUP($B52,'Benchmark Data'!$B:$FF,CF$1,FALSE),"")</f>
        <v/>
      </c>
      <c r="CG53" s="171" t="str">
        <f>IFERROR(VLOOKUP($B53,'Benchmark Data'!$B:$FF,CG$1,FALSE)/VLOOKUP($B52,'Benchmark Data'!$B:$FF,CG$1,FALSE),"")</f>
        <v/>
      </c>
      <c r="CH53" s="156"/>
      <c r="CI53" s="171" t="str">
        <f>IFERROR(VLOOKUP($B53,'Benchmark Data'!$B:$FF,CI$1,FALSE)/VLOOKUP($B52,'Benchmark Data'!$B:$FF,CI$1,FALSE),"")</f>
        <v/>
      </c>
      <c r="CJ53" s="171" t="str">
        <f>IFERROR(VLOOKUP($B53,'Benchmark Data'!$B:$FF,CJ$1,FALSE)/VLOOKUP($B52,'Benchmark Data'!$B:$FF,CJ$1,FALSE),"")</f>
        <v/>
      </c>
      <c r="CK53" s="171" t="str">
        <f>IFERROR(VLOOKUP($B53,'Benchmark Data'!$B:$AAA,CK$1,FALSE)/VLOOKUP($B52,'Benchmark Data'!$B:$AAA,CK$1,FALSE),"")</f>
        <v/>
      </c>
      <c r="CL53" s="171" t="str">
        <f>IFERROR(VLOOKUP($B53,'Benchmark Data'!$B:$AAA,CL$1,FALSE)/VLOOKUP($B52,'Benchmark Data'!$B:$AAA,CL$1,FALSE),"")</f>
        <v/>
      </c>
      <c r="CM53" s="171" t="str">
        <f>IFERROR(VLOOKUP($B53,'Benchmark Data'!$B:$AAA,CM$1,FALSE)/VLOOKUP($B52,'Benchmark Data'!$B:$AAA,CM$1,FALSE),"")</f>
        <v/>
      </c>
      <c r="CN53" s="171" t="str">
        <f>IFERROR(VLOOKUP($B53,'Benchmark Data'!$B:$AAA,CN$1,FALSE)/VLOOKUP($B52,'Benchmark Data'!$B:$AAA,CN$1,FALSE),"")</f>
        <v/>
      </c>
      <c r="CO53" s="171" t="str">
        <f>IFERROR(VLOOKUP($B53,'Benchmark Data'!$B:$AAA,CO$1,FALSE)/VLOOKUP($B52,'Benchmark Data'!$B:$AAA,CO$1,FALSE),"")</f>
        <v/>
      </c>
      <c r="CP53" s="171" t="str">
        <f>IFERROR(VLOOKUP($B53,'Benchmark Data'!$B:$AAA,CP$1,FALSE)/VLOOKUP($B52,'Benchmark Data'!$B:$AAA,CP$1,FALSE),"")</f>
        <v/>
      </c>
      <c r="CQ53" s="171" t="str">
        <f>IFERROR(VLOOKUP($B53,'Benchmark Data'!$B:$AAA,CQ$1,FALSE)/VLOOKUP($B52,'Benchmark Data'!$B:$AAA,CQ$1,FALSE),"")</f>
        <v/>
      </c>
      <c r="CR53" s="171" t="str">
        <f>IFERROR(VLOOKUP($B53,'Benchmark Data'!$B:$AAA,CR$1,FALSE)/VLOOKUP($B52,'Benchmark Data'!$B:$AAA,CR$1,FALSE),"")</f>
        <v/>
      </c>
      <c r="CS53" s="171" t="str">
        <f>IFERROR(VLOOKUP($B53,'Benchmark Data'!$B:$AAA,CS$1,FALSE)/VLOOKUP($B52,'Benchmark Data'!$B:$AAA,CS$1,FALSE),"")</f>
        <v/>
      </c>
      <c r="CT53" s="171" t="str">
        <f>IFERROR(VLOOKUP($B53,'Benchmark Data'!$B:$AAA,CT$1,FALSE)/VLOOKUP($B52,'Benchmark Data'!$B:$AAA,CT$1,FALSE),"")</f>
        <v/>
      </c>
      <c r="CU53" s="171" t="str">
        <f>IFERROR(VLOOKUP($B53,'Benchmark Data'!$B:$AAA,CU$1,FALSE)/VLOOKUP($B52,'Benchmark Data'!$B:$AAA,CU$1,FALSE),"")</f>
        <v/>
      </c>
      <c r="CV53" s="171" t="str">
        <f>IFERROR(VLOOKUP($B53,'Benchmark Data'!$B:$AAA,CV$1,FALSE)/VLOOKUP($B52,'Benchmark Data'!$B:$AAA,CV$1,FALSE),"")</f>
        <v/>
      </c>
      <c r="CW53" s="171" t="str">
        <f>IFERROR(VLOOKUP($B53,'Benchmark Data'!$B:$AAA,CW$1,FALSE)/VLOOKUP($B52,'Benchmark Data'!$B:$AAA,CW$1,FALSE),"")</f>
        <v/>
      </c>
      <c r="CX53" s="171" t="str">
        <f>IFERROR(VLOOKUP($B53,'Benchmark Data'!$B:$AAA,CX$1,FALSE)/VLOOKUP($B52,'Benchmark Data'!$B:$AAA,CX$1,FALSE),"")</f>
        <v/>
      </c>
      <c r="CY53" s="171" t="str">
        <f>IFERROR(VLOOKUP($B53,'Benchmark Data'!$B:$AAA,CY$1,FALSE)/VLOOKUP($B52,'Benchmark Data'!$B:$AAA,CY$1,FALSE),"")</f>
        <v/>
      </c>
      <c r="CZ53" s="171" t="str">
        <f>IFERROR(VLOOKUP($B53,'Benchmark Data'!$B:$AAA,CZ$1,FALSE)/VLOOKUP($B52,'Benchmark Data'!$B:$AAA,CZ$1,FALSE),"")</f>
        <v/>
      </c>
      <c r="DA53" s="171" t="str">
        <f>IFERROR(VLOOKUP($B53,'Benchmark Data'!$B:$AAA,DA$1,FALSE)/VLOOKUP($B52,'Benchmark Data'!$B:$AAA,DA$1,FALSE),"")</f>
        <v/>
      </c>
      <c r="DB53" s="171" t="str">
        <f>IFERROR(VLOOKUP($B53,'Benchmark Data'!$B:$AAA,DB$1,FALSE)/VLOOKUP($B52,'Benchmark Data'!$B:$AAA,DB$1,FALSE),"")</f>
        <v/>
      </c>
      <c r="DC53" s="171" t="str">
        <f>IFERROR(VLOOKUP($B53,'Benchmark Data'!$B:$AAA,DC$1,FALSE)/VLOOKUP($B52,'Benchmark Data'!$B:$AAA,DC$1,FALSE),"")</f>
        <v/>
      </c>
      <c r="DD53" s="171" t="str">
        <f>IFERROR(VLOOKUP($B53,'Benchmark Data'!$B:$AAA,DD$1,FALSE)/VLOOKUP($B52,'Benchmark Data'!$B:$AAA,DD$1,FALSE),"")</f>
        <v/>
      </c>
      <c r="DE53" s="171" t="str">
        <f>IFERROR(VLOOKUP($B53,'Benchmark Data'!$B:$AAA,DE$1,FALSE)/VLOOKUP($B52,'Benchmark Data'!$B:$AAA,DE$1,FALSE),"")</f>
        <v/>
      </c>
      <c r="DF53" s="171" t="str">
        <f>IFERROR(VLOOKUP($B53,'Benchmark Data'!$B:$AAA,DF$1,FALSE)/VLOOKUP($B52,'Benchmark Data'!$B:$AAA,DF$1,FALSE),"")</f>
        <v/>
      </c>
      <c r="DG53" s="171" t="str">
        <f>IFERROR(VLOOKUP($B53,'Benchmark Data'!$B:$AAA,DG$1,FALSE)/VLOOKUP($B52,'Benchmark Data'!$B:$AAA,DG$1,FALSE),"")</f>
        <v/>
      </c>
      <c r="DH53" s="171" t="str">
        <f>IFERROR(VLOOKUP($B53,'Benchmark Data'!$B:$AAA,DH$1,FALSE)/VLOOKUP($B52,'Benchmark Data'!$B:$AAA,DH$1,FALSE),"")</f>
        <v/>
      </c>
      <c r="DI53" s="171" t="str">
        <f>IFERROR(VLOOKUP($B53,'Benchmark Data'!$B:$AAA,DI$1,FALSE)/VLOOKUP($B52,'Benchmark Data'!$B:$AAA,DI$1,FALSE),"")</f>
        <v/>
      </c>
    </row>
    <row r="54" spans="1:113">
      <c r="A54" s="94">
        <f t="shared" si="33"/>
        <v>147</v>
      </c>
      <c r="B54" s="168">
        <f t="shared" si="34"/>
        <v>41608</v>
      </c>
      <c r="C54" s="171" t="str">
        <f>IFERROR(VLOOKUP($B54,'Benchmark Data'!$B:$FF,C$1,FALSE)/VLOOKUP($B53,'Benchmark Data'!$B:$FF,C$1,FALSE),"")</f>
        <v/>
      </c>
      <c r="D54" s="171" t="str">
        <f>IFERROR(VLOOKUP($B54,'Benchmark Data'!$B:$FF,D$1,FALSE)/VLOOKUP($B53,'Benchmark Data'!$B:$FF,D$1,FALSE),"")</f>
        <v/>
      </c>
      <c r="E54" s="171" t="str">
        <f>IFERROR(VLOOKUP($B54,'Benchmark Data'!$B:$FF,E$1,FALSE)/VLOOKUP($B53,'Benchmark Data'!$B:$FF,E$1,FALSE),"")</f>
        <v/>
      </c>
      <c r="F54" s="171" t="str">
        <f>IFERROR(VLOOKUP($B54,'Benchmark Data'!$B:$FF,F$1,FALSE)/VLOOKUP($B53,'Benchmark Data'!$B:$FF,F$1,FALSE),"")</f>
        <v/>
      </c>
      <c r="G54" s="171" t="str">
        <f>IFERROR(VLOOKUP($B54,'Benchmark Data'!$B:$FF,G$1,FALSE)/VLOOKUP($B53,'Benchmark Data'!$B:$FF,G$1,FALSE),"")</f>
        <v/>
      </c>
      <c r="H54" s="171" t="str">
        <f>IFERROR(VLOOKUP($B54,'Benchmark Data'!$B:$FF,H$1,FALSE)/VLOOKUP($B53,'Benchmark Data'!$B:$FF,H$1,FALSE),"")</f>
        <v/>
      </c>
      <c r="I54" s="171" t="str">
        <f>IFERROR(VLOOKUP($B54,'Benchmark Data'!$B:$FF,I$1,FALSE)/VLOOKUP($B53,'Benchmark Data'!$B:$FF,I$1,FALSE),"")</f>
        <v/>
      </c>
      <c r="J54" s="143" t="str">
        <f>IFERROR(VLOOKUP($B54,'Benchmark Data'!$B:$FF,J$1,FALSE)/VLOOKUP($B53,'Benchmark Data'!$B:$FF,J$1,FALSE)*J55,"")</f>
        <v/>
      </c>
      <c r="K54" s="156"/>
      <c r="L54" s="156"/>
      <c r="M54" s="156"/>
      <c r="N54" s="171" t="str">
        <f>IFERROR(VLOOKUP($B54,'Benchmark Data'!$B:$FF,N$1,FALSE)/VLOOKUP($B53,'Benchmark Data'!$B:$FF,N$1,FALSE),"")</f>
        <v/>
      </c>
      <c r="O54" s="171" t="str">
        <f>IFERROR(VLOOKUP($B54,'Benchmark Data'!$B:$FF,O$1,FALSE)/VLOOKUP($B53,'Benchmark Data'!$B:$FF,O$1,FALSE),"")</f>
        <v/>
      </c>
      <c r="P54" s="171" t="str">
        <f>IFERROR(VLOOKUP($B54,'Benchmark Data'!$B:$FF,P$1,FALSE)/VLOOKUP($B53,'Benchmark Data'!$B:$FF,P$1,FALSE),"")</f>
        <v/>
      </c>
      <c r="Q54" s="156">
        <f>IFERROR(VLOOKUP($B54,'Benchmark Data'!$B:$FF,Q$1,FALSE),"")</f>
        <v>1.0019099137005338</v>
      </c>
      <c r="R54" s="156">
        <f>IFERROR(VLOOKUP($B54,'Benchmark Data'!$B:$FF,R$1,FALSE),"")</f>
        <v>1.0019099137005338</v>
      </c>
      <c r="S54" s="156">
        <f>IFERROR(VLOOKUP($B54,'Benchmark Data'!$B:$FF,S$1,FALSE),"")</f>
        <v>1.0019099137005338</v>
      </c>
      <c r="T54" s="156">
        <f>IFERROR(VLOOKUP($B54,'Benchmark Data'!$B:$FF,T$1,FALSE),"")</f>
        <v>1.0019099137005338</v>
      </c>
      <c r="U54" s="156"/>
      <c r="V54" s="171">
        <f>IFERROR(VLOOKUP($B54,'Benchmark Data'!$B:$FF,V$1,FALSE)/VLOOKUP($B53,'Benchmark Data'!$B:$FF,V$1,FALSE),"")</f>
        <v>1.0045263488367131</v>
      </c>
      <c r="W54" s="171">
        <f>IFERROR(VLOOKUP($B54,'Benchmark Data'!$B:$FF,W$1,FALSE)/VLOOKUP($B53,'Benchmark Data'!$B:$FF,W$1,FALSE),"")</f>
        <v>1.0045263488367131</v>
      </c>
      <c r="X54" s="171">
        <f>IFERROR(VLOOKUP($B54,'Benchmark Data'!$B:$FF,X$1,FALSE)/VLOOKUP($B53,'Benchmark Data'!$B:$FF,X$1,FALSE),"")</f>
        <v>1.0045263488367131</v>
      </c>
      <c r="Y54" s="171">
        <f>IFERROR(VLOOKUP($B54,'Benchmark Data'!$B:$FF,Y$1,FALSE)/VLOOKUP($B53,'Benchmark Data'!$B:$FF,Y$1,FALSE),"")</f>
        <v>1.0045263488367131</v>
      </c>
      <c r="Z54" s="171" t="str">
        <f>IFERROR(VLOOKUP($B54,'Benchmark Data'!$B:$FF,Z$1,FALSE)/VLOOKUP($B53,'Benchmark Data'!$B:$FF,Z$1,FALSE),"")</f>
        <v/>
      </c>
      <c r="AA54" s="171" t="str">
        <f>IFERROR(VLOOKUP($B54,'Benchmark Data'!$B:$FF,AA$1,FALSE)/VLOOKUP($B53,'Benchmark Data'!$B:$FF,AA$1,FALSE),"")</f>
        <v/>
      </c>
      <c r="AB54" s="171" t="str">
        <f>IFERROR(VLOOKUP($B54,'Benchmark Data'!$B:$FF,AB$1,FALSE)/VLOOKUP($B53,'Benchmark Data'!$B:$FF,AB$1,FALSE),"")</f>
        <v/>
      </c>
      <c r="AC54" s="171" t="str">
        <f>IFERROR(VLOOKUP($B54,'Benchmark Data'!$B:$FF,AC$1,FALSE)/VLOOKUP($B53,'Benchmark Data'!$B:$FF,AC$1,FALSE),"")</f>
        <v/>
      </c>
      <c r="AD54" s="171" t="str">
        <f>IFERROR(VLOOKUP($B54,'Benchmark Data'!$B:$FF,AD$1,FALSE)/VLOOKUP($B53,'Benchmark Data'!$B:$FF,AD$1,FALSE),"")</f>
        <v/>
      </c>
      <c r="AE54" s="171" t="str">
        <f>IFERROR(VLOOKUP($B54,'Benchmark Data'!$B:$FF,AE$1,FALSE)/VLOOKUP($B53,'Benchmark Data'!$B:$FF,AE$1,FALSE),"")</f>
        <v/>
      </c>
      <c r="AF54" s="171" t="str">
        <f>IFERROR(VLOOKUP($B54,'Benchmark Data'!$B:$FF,AF$1,FALSE)/VLOOKUP($B53,'Benchmark Data'!$B:$FF,AF$1,FALSE),"")</f>
        <v/>
      </c>
      <c r="AG54" s="171" t="str">
        <f>IFERROR(VLOOKUP($B54,'Benchmark Data'!$B:$FF,AG$1,FALSE)/VLOOKUP($B53,'Benchmark Data'!$B:$FF,AG$1,FALSE),"")</f>
        <v/>
      </c>
      <c r="AH54" s="171" t="str">
        <f>IFERROR(VLOOKUP($B54,'Benchmark Data'!$B:$FF,AH$1,FALSE)/VLOOKUP($B53,'Benchmark Data'!$B:$FF,AH$1,FALSE),"")</f>
        <v/>
      </c>
      <c r="AI54" s="171" t="str">
        <f>IFERROR(VLOOKUP($B54,'Benchmark Data'!$B:$FF,AI$1,FALSE)/VLOOKUP($B53,'Benchmark Data'!$B:$FF,AI$1,FALSE),"")</f>
        <v/>
      </c>
      <c r="AJ54" s="171" t="str">
        <f>IFERROR(VLOOKUP($B54,'Benchmark Data'!$B:$FF,AJ$1,FALSE)/VLOOKUP($B53,'Benchmark Data'!$B:$FF,AJ$1,FALSE),"")</f>
        <v/>
      </c>
      <c r="AK54" s="171" t="str">
        <f>IFERROR(VLOOKUP($B54,'Benchmark Data'!$B:$FF,AK$1,FALSE)/VLOOKUP($B53,'Benchmark Data'!$B:$FF,AK$1,FALSE),"")</f>
        <v/>
      </c>
      <c r="AL54" s="171" t="str">
        <f>IFERROR(VLOOKUP($B54,'Benchmark Data'!$B:$FF,AL$1,FALSE)/VLOOKUP($B53,'Benchmark Data'!$B:$FF,AL$1,FALSE),"")</f>
        <v/>
      </c>
      <c r="AM54" s="171" t="str">
        <f>IFERROR(VLOOKUP($B54,'Benchmark Data'!$B:$FF,AM$1,FALSE)/VLOOKUP($B53,'Benchmark Data'!$B:$FF,AM$1,FALSE),"")</f>
        <v/>
      </c>
      <c r="AN54" s="171" t="str">
        <f>IFERROR(VLOOKUP($B54,'Benchmark Data'!$B:$FF,AN$1,FALSE)/VLOOKUP($B53,'Benchmark Data'!$B:$FF,AN$1,FALSE),"")</f>
        <v/>
      </c>
      <c r="AO54" s="171" t="str">
        <f>IFERROR(VLOOKUP($B54,'Benchmark Data'!$B:$FF,AO$1,FALSE)/VLOOKUP($B53,'Benchmark Data'!$B:$FF,AO$1,FALSE),"")</f>
        <v/>
      </c>
      <c r="AP54" s="171" t="str">
        <f>IFERROR(VLOOKUP($B54,'Benchmark Data'!$B:$FF,AP$1,FALSE)/VLOOKUP($B53,'Benchmark Data'!$B:$FF,AP$1,FALSE),"")</f>
        <v/>
      </c>
      <c r="AQ54" s="171" t="str">
        <f>IFERROR(VLOOKUP($B54,'Benchmark Data'!$B:$FF,AQ$1,FALSE)/VLOOKUP($B53,'Benchmark Data'!$B:$FF,AQ$1,FALSE),"")</f>
        <v/>
      </c>
      <c r="AR54" s="171" t="str">
        <f>IFERROR(VLOOKUP($B54,'Benchmark Data'!$B:$FF,AR$1,FALSE)/VLOOKUP($B53,'Benchmark Data'!$B:$FF,AR$1,FALSE),"")</f>
        <v/>
      </c>
      <c r="AS54" s="171" t="str">
        <f>IFERROR(VLOOKUP($B54,'Benchmark Data'!$B:$FF,AS$1,FALSE)/VLOOKUP($B53,'Benchmark Data'!$B:$FF,AS$1,FALSE),"")</f>
        <v/>
      </c>
      <c r="AT54" s="171" t="str">
        <f>IFERROR(VLOOKUP($B54,'Benchmark Data'!$B:$FF,AT$1,FALSE)/VLOOKUP($B53,'Benchmark Data'!$B:$FF,AT$1,FALSE),"")</f>
        <v/>
      </c>
      <c r="AU54" s="171" t="str">
        <f>IFERROR(VLOOKUP($B54,'Benchmark Data'!$B:$FF,AU$1,FALSE)/VLOOKUP($B53,'Benchmark Data'!$B:$FF,AU$1,FALSE),"")</f>
        <v/>
      </c>
      <c r="AV54" s="171" t="str">
        <f>IFERROR(VLOOKUP($B54,'Benchmark Data'!$B:$FF,AV$1,FALSE)/VLOOKUP($B53,'Benchmark Data'!$B:$FF,AV$1,FALSE),"")</f>
        <v/>
      </c>
      <c r="AW54" s="171" t="str">
        <f>IFERROR(VLOOKUP($B54,'Benchmark Data'!$B:$FF,AW$1,FALSE)/VLOOKUP($B53,'Benchmark Data'!$B:$FF,AW$1,FALSE),"")</f>
        <v/>
      </c>
      <c r="AX54" s="171" t="str">
        <f>IFERROR(VLOOKUP($B54,'Benchmark Data'!$B:$FF,AX$1,FALSE)/VLOOKUP($B53,'Benchmark Data'!$B:$FF,AX$1,FALSE),"")</f>
        <v/>
      </c>
      <c r="AY54" s="171" t="str">
        <f>IFERROR(VLOOKUP($B54,'Benchmark Data'!$B:$FF,AY$1,FALSE)/VLOOKUP($B53,'Benchmark Data'!$B:$FF,AY$1,FALSE),"")</f>
        <v/>
      </c>
      <c r="AZ54" s="156"/>
      <c r="BA54" s="156"/>
      <c r="BB54" s="171" t="str">
        <f>IFERROR(VLOOKUP($B54,'Benchmark Data'!$B:$FF,BB$1,FALSE)/VLOOKUP($B53,'Benchmark Data'!$B:$FF,BB$1,FALSE),"")</f>
        <v/>
      </c>
      <c r="BC54" s="171" t="str">
        <f>IFERROR(VLOOKUP($B54,'Benchmark Data'!$B:$FF,BC$1,FALSE)/VLOOKUP($B53,'Benchmark Data'!$B:$FF,BC$1,FALSE),"")</f>
        <v/>
      </c>
      <c r="BD54" s="171" t="str">
        <f>IFERROR(VLOOKUP($B54,'Benchmark Data'!$B:$FF,BD$1,FALSE)/VLOOKUP($B53,'Benchmark Data'!$B:$FF,BD$1,FALSE),"")</f>
        <v/>
      </c>
      <c r="BE54" s="171" t="str">
        <f>IFERROR(VLOOKUP($B54,'Benchmark Data'!$B:$FF,BE$1,FALSE)/VLOOKUP($B53,'Benchmark Data'!$B:$FF,BE$1,FALSE),"")</f>
        <v/>
      </c>
      <c r="BF54" s="171" t="str">
        <f>IFERROR(VLOOKUP($B54,'Benchmark Data'!$B:$FF,BF$1,FALSE)/VLOOKUP($B53,'Benchmark Data'!$B:$FF,BF$1,FALSE),"")</f>
        <v/>
      </c>
      <c r="BG54" s="171" t="str">
        <f>IFERROR(VLOOKUP($B54,'Benchmark Data'!$B:$FF,BG$1,FALSE)/VLOOKUP($B53,'Benchmark Data'!$B:$FF,BG$1,FALSE),"")</f>
        <v/>
      </c>
      <c r="BH54" s="171" t="str">
        <f>IFERROR(VLOOKUP($B54,'Benchmark Data'!$B:$FF,BH$1,FALSE)/VLOOKUP($B53,'Benchmark Data'!$B:$FF,BH$1,FALSE),"")</f>
        <v/>
      </c>
      <c r="BI54" s="171" t="str">
        <f>IFERROR(VLOOKUP($B54,'Benchmark Data'!$B:$FF,BI$1,FALSE)/VLOOKUP($B53,'Benchmark Data'!$B:$FF,BI$1,FALSE),"")</f>
        <v/>
      </c>
      <c r="BJ54" s="171" t="str">
        <f>IFERROR(VLOOKUP($B54,'Benchmark Data'!$B:$FF,BJ$1,FALSE)/VLOOKUP($B53,'Benchmark Data'!$B:$FF,BJ$1,FALSE),"")</f>
        <v/>
      </c>
      <c r="BK54" s="171" t="str">
        <f>IFERROR(VLOOKUP($B54,'Benchmark Data'!$B:$FF,BK$1,FALSE)/VLOOKUP($B53,'Benchmark Data'!$B:$FF,BK$1,FALSE),"")</f>
        <v/>
      </c>
      <c r="BL54" s="171" t="str">
        <f>IFERROR(VLOOKUP($B54,'Benchmark Data'!$B:$FF,BL$1,FALSE)/VLOOKUP($B53,'Benchmark Data'!$B:$FF,BL$1,FALSE),"")</f>
        <v/>
      </c>
      <c r="BM54" s="171" t="str">
        <f>IFERROR(VLOOKUP($B54,'Benchmark Data'!$B:$FF,BM$1,FALSE)/VLOOKUP($B53,'Benchmark Data'!$B:$FF,BM$1,FALSE),"")</f>
        <v/>
      </c>
      <c r="BN54" s="171" t="str">
        <f>IFERROR(VLOOKUP($B54,'Benchmark Data'!$B:$FF,BN$1,FALSE)/VLOOKUP($B53,'Benchmark Data'!$B:$FF,BN$1,FALSE),"")</f>
        <v/>
      </c>
      <c r="BO54" s="171" t="str">
        <f>IFERROR(VLOOKUP($B54,'Benchmark Data'!$B:$FF,BO$1,FALSE)/VLOOKUP($B53,'Benchmark Data'!$B:$FF,BO$1,FALSE),"")</f>
        <v/>
      </c>
      <c r="BP54" s="171" t="str">
        <f>IFERROR(VLOOKUP($B54,'Benchmark Data'!$B:$FF,BP$1,FALSE)/VLOOKUP($B53,'Benchmark Data'!$B:$FF,BP$1,FALSE),"")</f>
        <v/>
      </c>
      <c r="BQ54" s="171" t="str">
        <f>IFERROR(VLOOKUP($B54,'Benchmark Data'!$B:$FF,BQ$1,FALSE)/VLOOKUP($B53,'Benchmark Data'!$B:$FF,BQ$1,FALSE),"")</f>
        <v/>
      </c>
      <c r="BR54" s="171" t="str">
        <f>IFERROR(VLOOKUP($B54,'Benchmark Data'!$B:$FF,BR$1,FALSE)/VLOOKUP($B53,'Benchmark Data'!$B:$FF,BR$1,FALSE),"")</f>
        <v/>
      </c>
      <c r="BS54" s="171" t="str">
        <f>IFERROR(VLOOKUP($B54,'Benchmark Data'!$B:$FF,BS$1,FALSE)/VLOOKUP($B53,'Benchmark Data'!$B:$FF,BS$1,FALSE),"")</f>
        <v/>
      </c>
      <c r="BT54" s="171" t="str">
        <f>IFERROR(VLOOKUP($B54,'Benchmark Data'!$B:$FF,BT$1,FALSE)/VLOOKUP($B53,'Benchmark Data'!$B:$FF,BT$1,FALSE),"")</f>
        <v/>
      </c>
      <c r="BU54" s="171" t="str">
        <f>IFERROR(VLOOKUP($B54,'Benchmark Data'!$B:$FF,BU$1,FALSE)/VLOOKUP($B53,'Benchmark Data'!$B:$FF,BU$1,FALSE),"")</f>
        <v/>
      </c>
      <c r="BV54" s="171" t="str">
        <f>IFERROR(VLOOKUP($B54,'Benchmark Data'!$B:$FF,BV$1,FALSE)/VLOOKUP($B53,'Benchmark Data'!$B:$FF,BV$1,FALSE),"")</f>
        <v/>
      </c>
      <c r="BW54" s="171" t="str">
        <f>IFERROR(VLOOKUP($B54,'Benchmark Data'!$B:$FF,BW$1,FALSE)/VLOOKUP($B53,'Benchmark Data'!$B:$FF,BW$1,FALSE),"")</f>
        <v/>
      </c>
      <c r="BX54" s="171" t="str">
        <f>IFERROR(VLOOKUP($B54,'Benchmark Data'!$B:$FF,BX$1,FALSE)/VLOOKUP($B53,'Benchmark Data'!$B:$FF,BX$1,FALSE),"")</f>
        <v/>
      </c>
      <c r="BY54" s="171" t="str">
        <f>IFERROR(VLOOKUP($B54,'Benchmark Data'!$B:$FF,BY$1,FALSE)/VLOOKUP($B53,'Benchmark Data'!$B:$FF,BY$1,FALSE),"")</f>
        <v/>
      </c>
      <c r="BZ54" s="171" t="str">
        <f>IFERROR(VLOOKUP($B54,'Benchmark Data'!$B:$FF,BZ$1,FALSE)/VLOOKUP($B53,'Benchmark Data'!$B:$FF,BZ$1,FALSE),"")</f>
        <v/>
      </c>
      <c r="CA54" s="171" t="str">
        <f>IFERROR(VLOOKUP($B54,'Benchmark Data'!$B:$FF,CA$1,FALSE)/VLOOKUP($B53,'Benchmark Data'!$B:$FF,CA$1,FALSE),"")</f>
        <v/>
      </c>
      <c r="CB54" s="171" t="str">
        <f>IFERROR(VLOOKUP($B54,'Benchmark Data'!$B:$FF,CB$1,FALSE)/VLOOKUP($B53,'Benchmark Data'!$B:$FF,CB$1,FALSE),"")</f>
        <v/>
      </c>
      <c r="CC54" s="171" t="str">
        <f>IFERROR(VLOOKUP($B54,'Benchmark Data'!$B:$FF,CC$1,FALSE)/VLOOKUP($B53,'Benchmark Data'!$B:$FF,CC$1,FALSE),"")</f>
        <v/>
      </c>
      <c r="CD54" s="171" t="str">
        <f>IFERROR(VLOOKUP($B54,'Benchmark Data'!$B:$FF,CD$1,FALSE)/VLOOKUP($B53,'Benchmark Data'!$B:$FF,CD$1,FALSE),"")</f>
        <v/>
      </c>
      <c r="CE54" s="171" t="str">
        <f>IFERROR(VLOOKUP($B54,'Benchmark Data'!$B:$FF,CE$1,FALSE)/VLOOKUP($B53,'Benchmark Data'!$B:$FF,CE$1,FALSE),"")</f>
        <v/>
      </c>
      <c r="CF54" s="171" t="str">
        <f>IFERROR(VLOOKUP($B54,'Benchmark Data'!$B:$FF,CF$1,FALSE)/VLOOKUP($B53,'Benchmark Data'!$B:$FF,CF$1,FALSE),"")</f>
        <v/>
      </c>
      <c r="CG54" s="171" t="str">
        <f>IFERROR(VLOOKUP($B54,'Benchmark Data'!$B:$FF,CG$1,FALSE)/VLOOKUP($B53,'Benchmark Data'!$B:$FF,CG$1,FALSE),"")</f>
        <v/>
      </c>
      <c r="CH54" s="156"/>
      <c r="CI54" s="171" t="str">
        <f>IFERROR(VLOOKUP($B54,'Benchmark Data'!$B:$FF,CI$1,FALSE)/VLOOKUP($B53,'Benchmark Data'!$B:$FF,CI$1,FALSE),"")</f>
        <v/>
      </c>
      <c r="CJ54" s="171" t="str">
        <f>IFERROR(VLOOKUP($B54,'Benchmark Data'!$B:$FF,CJ$1,FALSE)/VLOOKUP($B53,'Benchmark Data'!$B:$FF,CJ$1,FALSE),"")</f>
        <v/>
      </c>
      <c r="CK54" s="171" t="str">
        <f>IFERROR(VLOOKUP($B54,'Benchmark Data'!$B:$AAA,CK$1,FALSE)/VLOOKUP($B53,'Benchmark Data'!$B:$AAA,CK$1,FALSE),"")</f>
        <v/>
      </c>
      <c r="CL54" s="171" t="str">
        <f>IFERROR(VLOOKUP($B54,'Benchmark Data'!$B:$AAA,CL$1,FALSE)/VLOOKUP($B53,'Benchmark Data'!$B:$AAA,CL$1,FALSE),"")</f>
        <v/>
      </c>
      <c r="CM54" s="171" t="str">
        <f>IFERROR(VLOOKUP($B54,'Benchmark Data'!$B:$AAA,CM$1,FALSE)/VLOOKUP($B53,'Benchmark Data'!$B:$AAA,CM$1,FALSE),"")</f>
        <v/>
      </c>
      <c r="CN54" s="171" t="str">
        <f>IFERROR(VLOOKUP($B54,'Benchmark Data'!$B:$AAA,CN$1,FALSE)/VLOOKUP($B53,'Benchmark Data'!$B:$AAA,CN$1,FALSE),"")</f>
        <v/>
      </c>
      <c r="CO54" s="171" t="str">
        <f>IFERROR(VLOOKUP($B54,'Benchmark Data'!$B:$AAA,CO$1,FALSE)/VLOOKUP($B53,'Benchmark Data'!$B:$AAA,CO$1,FALSE),"")</f>
        <v/>
      </c>
      <c r="CP54" s="171" t="str">
        <f>IFERROR(VLOOKUP($B54,'Benchmark Data'!$B:$AAA,CP$1,FALSE)/VLOOKUP($B53,'Benchmark Data'!$B:$AAA,CP$1,FALSE),"")</f>
        <v/>
      </c>
      <c r="CQ54" s="171" t="str">
        <f>IFERROR(VLOOKUP($B54,'Benchmark Data'!$B:$AAA,CQ$1,FALSE)/VLOOKUP($B53,'Benchmark Data'!$B:$AAA,CQ$1,FALSE),"")</f>
        <v/>
      </c>
      <c r="CR54" s="171" t="str">
        <f>IFERROR(VLOOKUP($B54,'Benchmark Data'!$B:$AAA,CR$1,FALSE)/VLOOKUP($B53,'Benchmark Data'!$B:$AAA,CR$1,FALSE),"")</f>
        <v/>
      </c>
      <c r="CS54" s="171" t="str">
        <f>IFERROR(VLOOKUP($B54,'Benchmark Data'!$B:$AAA,CS$1,FALSE)/VLOOKUP($B53,'Benchmark Data'!$B:$AAA,CS$1,FALSE),"")</f>
        <v/>
      </c>
      <c r="CT54" s="171" t="str">
        <f>IFERROR(VLOOKUP($B54,'Benchmark Data'!$B:$AAA,CT$1,FALSE)/VLOOKUP($B53,'Benchmark Data'!$B:$AAA,CT$1,FALSE),"")</f>
        <v/>
      </c>
      <c r="CU54" s="171" t="str">
        <f>IFERROR(VLOOKUP($B54,'Benchmark Data'!$B:$AAA,CU$1,FALSE)/VLOOKUP($B53,'Benchmark Data'!$B:$AAA,CU$1,FALSE),"")</f>
        <v/>
      </c>
      <c r="CV54" s="171" t="str">
        <f>IFERROR(VLOOKUP($B54,'Benchmark Data'!$B:$AAA,CV$1,FALSE)/VLOOKUP($B53,'Benchmark Data'!$B:$AAA,CV$1,FALSE),"")</f>
        <v/>
      </c>
      <c r="CW54" s="171" t="str">
        <f>IFERROR(VLOOKUP($B54,'Benchmark Data'!$B:$AAA,CW$1,FALSE)/VLOOKUP($B53,'Benchmark Data'!$B:$AAA,CW$1,FALSE),"")</f>
        <v/>
      </c>
      <c r="CX54" s="171" t="str">
        <f>IFERROR(VLOOKUP($B54,'Benchmark Data'!$B:$AAA,CX$1,FALSE)/VLOOKUP($B53,'Benchmark Data'!$B:$AAA,CX$1,FALSE),"")</f>
        <v/>
      </c>
      <c r="CY54" s="171" t="str">
        <f>IFERROR(VLOOKUP($B54,'Benchmark Data'!$B:$AAA,CY$1,FALSE)/VLOOKUP($B53,'Benchmark Data'!$B:$AAA,CY$1,FALSE),"")</f>
        <v/>
      </c>
      <c r="CZ54" s="171" t="str">
        <f>IFERROR(VLOOKUP($B54,'Benchmark Data'!$B:$AAA,CZ$1,FALSE)/VLOOKUP($B53,'Benchmark Data'!$B:$AAA,CZ$1,FALSE),"")</f>
        <v/>
      </c>
      <c r="DA54" s="171" t="str">
        <f>IFERROR(VLOOKUP($B54,'Benchmark Data'!$B:$AAA,DA$1,FALSE)/VLOOKUP($B53,'Benchmark Data'!$B:$AAA,DA$1,FALSE),"")</f>
        <v/>
      </c>
      <c r="DB54" s="171" t="str">
        <f>IFERROR(VLOOKUP($B54,'Benchmark Data'!$B:$AAA,DB$1,FALSE)/VLOOKUP($B53,'Benchmark Data'!$B:$AAA,DB$1,FALSE),"")</f>
        <v/>
      </c>
      <c r="DC54" s="171" t="str">
        <f>IFERROR(VLOOKUP($B54,'Benchmark Data'!$B:$AAA,DC$1,FALSE)/VLOOKUP($B53,'Benchmark Data'!$B:$AAA,DC$1,FALSE),"")</f>
        <v/>
      </c>
      <c r="DD54" s="171" t="str">
        <f>IFERROR(VLOOKUP($B54,'Benchmark Data'!$B:$AAA,DD$1,FALSE)/VLOOKUP($B53,'Benchmark Data'!$B:$AAA,DD$1,FALSE),"")</f>
        <v/>
      </c>
      <c r="DE54" s="171" t="str">
        <f>IFERROR(VLOOKUP($B54,'Benchmark Data'!$B:$AAA,DE$1,FALSE)/VLOOKUP($B53,'Benchmark Data'!$B:$AAA,DE$1,FALSE),"")</f>
        <v/>
      </c>
      <c r="DF54" s="171" t="str">
        <f>IFERROR(VLOOKUP($B54,'Benchmark Data'!$B:$AAA,DF$1,FALSE)/VLOOKUP($B53,'Benchmark Data'!$B:$AAA,DF$1,FALSE),"")</f>
        <v/>
      </c>
      <c r="DG54" s="171" t="str">
        <f>IFERROR(VLOOKUP($B54,'Benchmark Data'!$B:$AAA,DG$1,FALSE)/VLOOKUP($B53,'Benchmark Data'!$B:$AAA,DG$1,FALSE),"")</f>
        <v/>
      </c>
      <c r="DH54" s="171" t="str">
        <f>IFERROR(VLOOKUP($B54,'Benchmark Data'!$B:$AAA,DH$1,FALSE)/VLOOKUP($B53,'Benchmark Data'!$B:$AAA,DH$1,FALSE),"")</f>
        <v/>
      </c>
      <c r="DI54" s="171" t="str">
        <f>IFERROR(VLOOKUP($B54,'Benchmark Data'!$B:$AAA,DI$1,FALSE)/VLOOKUP($B53,'Benchmark Data'!$B:$AAA,DI$1,FALSE),"")</f>
        <v/>
      </c>
    </row>
    <row r="55" spans="1:113">
      <c r="A55" s="94">
        <f t="shared" si="33"/>
        <v>146</v>
      </c>
      <c r="B55" s="168">
        <f t="shared" si="34"/>
        <v>41639</v>
      </c>
      <c r="C55" s="171" t="str">
        <f>IFERROR(VLOOKUP($B55,'Benchmark Data'!$B:$FF,C$1,FALSE)/VLOOKUP($B54,'Benchmark Data'!$B:$FF,C$1,FALSE),"")</f>
        <v/>
      </c>
      <c r="D55" s="171" t="str">
        <f>IFERROR(VLOOKUP($B55,'Benchmark Data'!$B:$FF,D$1,FALSE)/VLOOKUP($B54,'Benchmark Data'!$B:$FF,D$1,FALSE),"")</f>
        <v/>
      </c>
      <c r="E55" s="171" t="str">
        <f>IFERROR(VLOOKUP($B55,'Benchmark Data'!$B:$FF,E$1,FALSE)/VLOOKUP($B54,'Benchmark Data'!$B:$FF,E$1,FALSE),"")</f>
        <v/>
      </c>
      <c r="F55" s="171" t="str">
        <f>IFERROR(VLOOKUP($B55,'Benchmark Data'!$B:$FF,F$1,FALSE)/VLOOKUP($B54,'Benchmark Data'!$B:$FF,F$1,FALSE),"")</f>
        <v/>
      </c>
      <c r="G55" s="171" t="str">
        <f>IFERROR(VLOOKUP($B55,'Benchmark Data'!$B:$FF,G$1,FALSE)/VLOOKUP($B54,'Benchmark Data'!$B:$FF,G$1,FALSE),"")</f>
        <v/>
      </c>
      <c r="H55" s="171" t="str">
        <f>IFERROR(VLOOKUP($B55,'Benchmark Data'!$B:$FF,H$1,FALSE)/VLOOKUP($B54,'Benchmark Data'!$B:$FF,H$1,FALSE),"")</f>
        <v/>
      </c>
      <c r="I55" s="171" t="str">
        <f>IFERROR(VLOOKUP($B55,'Benchmark Data'!$B:$FF,I$1,FALSE)/VLOOKUP($B54,'Benchmark Data'!$B:$FF,I$1,FALSE),"")</f>
        <v/>
      </c>
      <c r="J55" s="143" t="str">
        <f>IFERROR(VLOOKUP($B55,'Benchmark Data'!$B:$FF,J$1,FALSE)/VLOOKUP($B54,'Benchmark Data'!$B:$FF,J$1,FALSE)*J56,"")</f>
        <v/>
      </c>
      <c r="K55" s="156"/>
      <c r="L55" s="156"/>
      <c r="M55" s="156"/>
      <c r="N55" s="171" t="str">
        <f>IFERROR(VLOOKUP($B55,'Benchmark Data'!$B:$FF,N$1,FALSE)/VLOOKUP($B54,'Benchmark Data'!$B:$FF,N$1,FALSE),"")</f>
        <v/>
      </c>
      <c r="O55" s="171" t="str">
        <f>IFERROR(VLOOKUP($B55,'Benchmark Data'!$B:$FF,O$1,FALSE)/VLOOKUP($B54,'Benchmark Data'!$B:$FF,O$1,FALSE),"")</f>
        <v/>
      </c>
      <c r="P55" s="171" t="str">
        <f>IFERROR(VLOOKUP($B55,'Benchmark Data'!$B:$FF,P$1,FALSE)/VLOOKUP($B54,'Benchmark Data'!$B:$FF,P$1,FALSE),"")</f>
        <v/>
      </c>
      <c r="Q55" s="156">
        <f>IFERROR(VLOOKUP($B55,'Benchmark Data'!$B:$FF,Q$1,FALSE),"")</f>
        <v>1.015773132000299</v>
      </c>
      <c r="R55" s="156">
        <f>IFERROR(VLOOKUP($B55,'Benchmark Data'!$B:$FF,R$1,FALSE),"")</f>
        <v>1.015773132000299</v>
      </c>
      <c r="S55" s="156">
        <f>IFERROR(VLOOKUP($B55,'Benchmark Data'!$B:$FF,S$1,FALSE),"")</f>
        <v>1.015773132000299</v>
      </c>
      <c r="T55" s="156">
        <f>IFERROR(VLOOKUP($B55,'Benchmark Data'!$B:$FF,T$1,FALSE),"")</f>
        <v>1.015773132000299</v>
      </c>
      <c r="U55" s="156"/>
      <c r="V55" s="171">
        <f>IFERROR(VLOOKUP($B55,'Benchmark Data'!$B:$FF,V$1,FALSE)/VLOOKUP($B54,'Benchmark Data'!$B:$FF,V$1,FALSE),"")</f>
        <v>1.0198924437539698</v>
      </c>
      <c r="W55" s="171">
        <f>IFERROR(VLOOKUP($B55,'Benchmark Data'!$B:$FF,W$1,FALSE)/VLOOKUP($B54,'Benchmark Data'!$B:$FF,W$1,FALSE),"")</f>
        <v>1.0198924437539698</v>
      </c>
      <c r="X55" s="171">
        <f>IFERROR(VLOOKUP($B55,'Benchmark Data'!$B:$FF,X$1,FALSE)/VLOOKUP($B54,'Benchmark Data'!$B:$FF,X$1,FALSE),"")</f>
        <v>1.0198924437539698</v>
      </c>
      <c r="Y55" s="171">
        <f>IFERROR(VLOOKUP($B55,'Benchmark Data'!$B:$FF,Y$1,FALSE)/VLOOKUP($B54,'Benchmark Data'!$B:$FF,Y$1,FALSE),"")</f>
        <v>1.0198924437539698</v>
      </c>
      <c r="Z55" s="171" t="str">
        <f>IFERROR(VLOOKUP($B55,'Benchmark Data'!$B:$FF,Z$1,FALSE)/VLOOKUP($B54,'Benchmark Data'!$B:$FF,Z$1,FALSE),"")</f>
        <v/>
      </c>
      <c r="AA55" s="171" t="str">
        <f>IFERROR(VLOOKUP($B55,'Benchmark Data'!$B:$FF,AA$1,FALSE)/VLOOKUP($B54,'Benchmark Data'!$B:$FF,AA$1,FALSE),"")</f>
        <v/>
      </c>
      <c r="AB55" s="171" t="str">
        <f>IFERROR(VLOOKUP($B55,'Benchmark Data'!$B:$FF,AB$1,FALSE)/VLOOKUP($B54,'Benchmark Data'!$B:$FF,AB$1,FALSE),"")</f>
        <v/>
      </c>
      <c r="AC55" s="171" t="str">
        <f>IFERROR(VLOOKUP($B55,'Benchmark Data'!$B:$FF,AC$1,FALSE)/VLOOKUP($B54,'Benchmark Data'!$B:$FF,AC$1,FALSE),"")</f>
        <v/>
      </c>
      <c r="AD55" s="171" t="str">
        <f>IFERROR(VLOOKUP($B55,'Benchmark Data'!$B:$FF,AD$1,FALSE)/VLOOKUP($B54,'Benchmark Data'!$B:$FF,AD$1,FALSE),"")</f>
        <v/>
      </c>
      <c r="AE55" s="171" t="str">
        <f>IFERROR(VLOOKUP($B55,'Benchmark Data'!$B:$FF,AE$1,FALSE)/VLOOKUP($B54,'Benchmark Data'!$B:$FF,AE$1,FALSE),"")</f>
        <v/>
      </c>
      <c r="AF55" s="171" t="str">
        <f>IFERROR(VLOOKUP($B55,'Benchmark Data'!$B:$FF,AF$1,FALSE)/VLOOKUP($B54,'Benchmark Data'!$B:$FF,AF$1,FALSE),"")</f>
        <v/>
      </c>
      <c r="AG55" s="171" t="str">
        <f>IFERROR(VLOOKUP($B55,'Benchmark Data'!$B:$FF,AG$1,FALSE)/VLOOKUP($B54,'Benchmark Data'!$B:$FF,AG$1,FALSE),"")</f>
        <v/>
      </c>
      <c r="AH55" s="171" t="str">
        <f>IFERROR(VLOOKUP($B55,'Benchmark Data'!$B:$FF,AH$1,FALSE)/VLOOKUP($B54,'Benchmark Data'!$B:$FF,AH$1,FALSE),"")</f>
        <v/>
      </c>
      <c r="AI55" s="171" t="str">
        <f>IFERROR(VLOOKUP($B55,'Benchmark Data'!$B:$FF,AI$1,FALSE)/VLOOKUP($B54,'Benchmark Data'!$B:$FF,AI$1,FALSE),"")</f>
        <v/>
      </c>
      <c r="AJ55" s="171" t="str">
        <f>IFERROR(VLOOKUP($B55,'Benchmark Data'!$B:$FF,AJ$1,FALSE)/VLOOKUP($B54,'Benchmark Data'!$B:$FF,AJ$1,FALSE),"")</f>
        <v/>
      </c>
      <c r="AK55" s="171" t="str">
        <f>IFERROR(VLOOKUP($B55,'Benchmark Data'!$B:$FF,AK$1,FALSE)/VLOOKUP($B54,'Benchmark Data'!$B:$FF,AK$1,FALSE),"")</f>
        <v/>
      </c>
      <c r="AL55" s="171" t="str">
        <f>IFERROR(VLOOKUP($B55,'Benchmark Data'!$B:$FF,AL$1,FALSE)/VLOOKUP($B54,'Benchmark Data'!$B:$FF,AL$1,FALSE),"")</f>
        <v/>
      </c>
      <c r="AM55" s="171" t="str">
        <f>IFERROR(VLOOKUP($B55,'Benchmark Data'!$B:$FF,AM$1,FALSE)/VLOOKUP($B54,'Benchmark Data'!$B:$FF,AM$1,FALSE),"")</f>
        <v/>
      </c>
      <c r="AN55" s="171" t="str">
        <f>IFERROR(VLOOKUP($B55,'Benchmark Data'!$B:$FF,AN$1,FALSE)/VLOOKUP($B54,'Benchmark Data'!$B:$FF,AN$1,FALSE),"")</f>
        <v/>
      </c>
      <c r="AO55" s="171" t="str">
        <f>IFERROR(VLOOKUP($B55,'Benchmark Data'!$B:$FF,AO$1,FALSE)/VLOOKUP($B54,'Benchmark Data'!$B:$FF,AO$1,FALSE),"")</f>
        <v/>
      </c>
      <c r="AP55" s="171" t="str">
        <f>IFERROR(VLOOKUP($B55,'Benchmark Data'!$B:$FF,AP$1,FALSE)/VLOOKUP($B54,'Benchmark Data'!$B:$FF,AP$1,FALSE),"")</f>
        <v/>
      </c>
      <c r="AQ55" s="171" t="str">
        <f>IFERROR(VLOOKUP($B55,'Benchmark Data'!$B:$FF,AQ$1,FALSE)/VLOOKUP($B54,'Benchmark Data'!$B:$FF,AQ$1,FALSE),"")</f>
        <v/>
      </c>
      <c r="AR55" s="171" t="str">
        <f>IFERROR(VLOOKUP($B55,'Benchmark Data'!$B:$FF,AR$1,FALSE)/VLOOKUP($B54,'Benchmark Data'!$B:$FF,AR$1,FALSE),"")</f>
        <v/>
      </c>
      <c r="AS55" s="171" t="str">
        <f>IFERROR(VLOOKUP($B55,'Benchmark Data'!$B:$FF,AS$1,FALSE)/VLOOKUP($B54,'Benchmark Data'!$B:$FF,AS$1,FALSE),"")</f>
        <v/>
      </c>
      <c r="AT55" s="171" t="str">
        <f>IFERROR(VLOOKUP($B55,'Benchmark Data'!$B:$FF,AT$1,FALSE)/VLOOKUP($B54,'Benchmark Data'!$B:$FF,AT$1,FALSE),"")</f>
        <v/>
      </c>
      <c r="AU55" s="171" t="str">
        <f>IFERROR(VLOOKUP($B55,'Benchmark Data'!$B:$FF,AU$1,FALSE)/VLOOKUP($B54,'Benchmark Data'!$B:$FF,AU$1,FALSE),"")</f>
        <v/>
      </c>
      <c r="AV55" s="171" t="str">
        <f>IFERROR(VLOOKUP($B55,'Benchmark Data'!$B:$FF,AV$1,FALSE)/VLOOKUP($B54,'Benchmark Data'!$B:$FF,AV$1,FALSE),"")</f>
        <v/>
      </c>
      <c r="AW55" s="171" t="str">
        <f>IFERROR(VLOOKUP($B55,'Benchmark Data'!$B:$FF,AW$1,FALSE)/VLOOKUP($B54,'Benchmark Data'!$B:$FF,AW$1,FALSE),"")</f>
        <v/>
      </c>
      <c r="AX55" s="171" t="str">
        <f>IFERROR(VLOOKUP($B55,'Benchmark Data'!$B:$FF,AX$1,FALSE)/VLOOKUP($B54,'Benchmark Data'!$B:$FF,AX$1,FALSE),"")</f>
        <v/>
      </c>
      <c r="AY55" s="171" t="str">
        <f>IFERROR(VLOOKUP($B55,'Benchmark Data'!$B:$FF,AY$1,FALSE)/VLOOKUP($B54,'Benchmark Data'!$B:$FF,AY$1,FALSE),"")</f>
        <v/>
      </c>
      <c r="AZ55" s="156"/>
      <c r="BA55" s="156"/>
      <c r="BB55" s="171" t="str">
        <f>IFERROR(VLOOKUP($B55,'Benchmark Data'!$B:$FF,BB$1,FALSE)/VLOOKUP($B54,'Benchmark Data'!$B:$FF,BB$1,FALSE),"")</f>
        <v/>
      </c>
      <c r="BC55" s="171" t="str">
        <f>IFERROR(VLOOKUP($B55,'Benchmark Data'!$B:$FF,BC$1,FALSE)/VLOOKUP($B54,'Benchmark Data'!$B:$FF,BC$1,FALSE),"")</f>
        <v/>
      </c>
      <c r="BD55" s="171" t="str">
        <f>IFERROR(VLOOKUP($B55,'Benchmark Data'!$B:$FF,BD$1,FALSE)/VLOOKUP($B54,'Benchmark Data'!$B:$FF,BD$1,FALSE),"")</f>
        <v/>
      </c>
      <c r="BE55" s="171" t="str">
        <f>IFERROR(VLOOKUP($B55,'Benchmark Data'!$B:$FF,BE$1,FALSE)/VLOOKUP($B54,'Benchmark Data'!$B:$FF,BE$1,FALSE),"")</f>
        <v/>
      </c>
      <c r="BF55" s="171" t="str">
        <f>IFERROR(VLOOKUP($B55,'Benchmark Data'!$B:$FF,BF$1,FALSE)/VLOOKUP($B54,'Benchmark Data'!$B:$FF,BF$1,FALSE),"")</f>
        <v/>
      </c>
      <c r="BG55" s="171" t="str">
        <f>IFERROR(VLOOKUP($B55,'Benchmark Data'!$B:$FF,BG$1,FALSE)/VLOOKUP($B54,'Benchmark Data'!$B:$FF,BG$1,FALSE),"")</f>
        <v/>
      </c>
      <c r="BH55" s="171" t="str">
        <f>IFERROR(VLOOKUP($B55,'Benchmark Data'!$B:$FF,BH$1,FALSE)/VLOOKUP($B54,'Benchmark Data'!$B:$FF,BH$1,FALSE),"")</f>
        <v/>
      </c>
      <c r="BI55" s="171" t="str">
        <f>IFERROR(VLOOKUP($B55,'Benchmark Data'!$B:$FF,BI$1,FALSE)/VLOOKUP($B54,'Benchmark Data'!$B:$FF,BI$1,FALSE),"")</f>
        <v/>
      </c>
      <c r="BJ55" s="171" t="str">
        <f>IFERROR(VLOOKUP($B55,'Benchmark Data'!$B:$FF,BJ$1,FALSE)/VLOOKUP($B54,'Benchmark Data'!$B:$FF,BJ$1,FALSE),"")</f>
        <v/>
      </c>
      <c r="BK55" s="171" t="str">
        <f>IFERROR(VLOOKUP($B55,'Benchmark Data'!$B:$FF,BK$1,FALSE)/VLOOKUP($B54,'Benchmark Data'!$B:$FF,BK$1,FALSE),"")</f>
        <v/>
      </c>
      <c r="BL55" s="171" t="str">
        <f>IFERROR(VLOOKUP($B55,'Benchmark Data'!$B:$FF,BL$1,FALSE)/VLOOKUP($B54,'Benchmark Data'!$B:$FF,BL$1,FALSE),"")</f>
        <v/>
      </c>
      <c r="BM55" s="171" t="str">
        <f>IFERROR(VLOOKUP($B55,'Benchmark Data'!$B:$FF,BM$1,FALSE)/VLOOKUP($B54,'Benchmark Data'!$B:$FF,BM$1,FALSE),"")</f>
        <v/>
      </c>
      <c r="BN55" s="171" t="str">
        <f>IFERROR(VLOOKUP($B55,'Benchmark Data'!$B:$FF,BN$1,FALSE)/VLOOKUP($B54,'Benchmark Data'!$B:$FF,BN$1,FALSE),"")</f>
        <v/>
      </c>
      <c r="BO55" s="171" t="str">
        <f>IFERROR(VLOOKUP($B55,'Benchmark Data'!$B:$FF,BO$1,FALSE)/VLOOKUP($B54,'Benchmark Data'!$B:$FF,BO$1,FALSE),"")</f>
        <v/>
      </c>
      <c r="BP55" s="171" t="str">
        <f>IFERROR(VLOOKUP($B55,'Benchmark Data'!$B:$FF,BP$1,FALSE)/VLOOKUP($B54,'Benchmark Data'!$B:$FF,BP$1,FALSE),"")</f>
        <v/>
      </c>
      <c r="BQ55" s="171" t="str">
        <f>IFERROR(VLOOKUP($B55,'Benchmark Data'!$B:$FF,BQ$1,FALSE)/VLOOKUP($B54,'Benchmark Data'!$B:$FF,BQ$1,FALSE),"")</f>
        <v/>
      </c>
      <c r="BR55" s="171" t="str">
        <f>IFERROR(VLOOKUP($B55,'Benchmark Data'!$B:$FF,BR$1,FALSE)/VLOOKUP($B54,'Benchmark Data'!$B:$FF,BR$1,FALSE),"")</f>
        <v/>
      </c>
      <c r="BS55" s="171" t="str">
        <f>IFERROR(VLOOKUP($B55,'Benchmark Data'!$B:$FF,BS$1,FALSE)/VLOOKUP($B54,'Benchmark Data'!$B:$FF,BS$1,FALSE),"")</f>
        <v/>
      </c>
      <c r="BT55" s="171" t="str">
        <f>IFERROR(VLOOKUP($B55,'Benchmark Data'!$B:$FF,BT$1,FALSE)/VLOOKUP($B54,'Benchmark Data'!$B:$FF,BT$1,FALSE),"")</f>
        <v/>
      </c>
      <c r="BU55" s="171" t="str">
        <f>IFERROR(VLOOKUP($B55,'Benchmark Data'!$B:$FF,BU$1,FALSE)/VLOOKUP($B54,'Benchmark Data'!$B:$FF,BU$1,FALSE),"")</f>
        <v/>
      </c>
      <c r="BV55" s="171" t="str">
        <f>IFERROR(VLOOKUP($B55,'Benchmark Data'!$B:$FF,BV$1,FALSE)/VLOOKUP($B54,'Benchmark Data'!$B:$FF,BV$1,FALSE),"")</f>
        <v/>
      </c>
      <c r="BW55" s="171" t="str">
        <f>IFERROR(VLOOKUP($B55,'Benchmark Data'!$B:$FF,BW$1,FALSE)/VLOOKUP($B54,'Benchmark Data'!$B:$FF,BW$1,FALSE),"")</f>
        <v/>
      </c>
      <c r="BX55" s="171" t="str">
        <f>IFERROR(VLOOKUP($B55,'Benchmark Data'!$B:$FF,BX$1,FALSE)/VLOOKUP($B54,'Benchmark Data'!$B:$FF,BX$1,FALSE),"")</f>
        <v/>
      </c>
      <c r="BY55" s="171" t="str">
        <f>IFERROR(VLOOKUP($B55,'Benchmark Data'!$B:$FF,BY$1,FALSE)/VLOOKUP($B54,'Benchmark Data'!$B:$FF,BY$1,FALSE),"")</f>
        <v/>
      </c>
      <c r="BZ55" s="171" t="str">
        <f>IFERROR(VLOOKUP($B55,'Benchmark Data'!$B:$FF,BZ$1,FALSE)/VLOOKUP($B54,'Benchmark Data'!$B:$FF,BZ$1,FALSE),"")</f>
        <v/>
      </c>
      <c r="CA55" s="171" t="str">
        <f>IFERROR(VLOOKUP($B55,'Benchmark Data'!$B:$FF,CA$1,FALSE)/VLOOKUP($B54,'Benchmark Data'!$B:$FF,CA$1,FALSE),"")</f>
        <v/>
      </c>
      <c r="CB55" s="171" t="str">
        <f>IFERROR(VLOOKUP($B55,'Benchmark Data'!$B:$FF,CB$1,FALSE)/VLOOKUP($B54,'Benchmark Data'!$B:$FF,CB$1,FALSE),"")</f>
        <v/>
      </c>
      <c r="CC55" s="171" t="str">
        <f>IFERROR(VLOOKUP($B55,'Benchmark Data'!$B:$FF,CC$1,FALSE)/VLOOKUP($B54,'Benchmark Data'!$B:$FF,CC$1,FALSE),"")</f>
        <v/>
      </c>
      <c r="CD55" s="171" t="str">
        <f>IFERROR(VLOOKUP($B55,'Benchmark Data'!$B:$FF,CD$1,FALSE)/VLOOKUP($B54,'Benchmark Data'!$B:$FF,CD$1,FALSE),"")</f>
        <v/>
      </c>
      <c r="CE55" s="171" t="str">
        <f>IFERROR(VLOOKUP($B55,'Benchmark Data'!$B:$FF,CE$1,FALSE)/VLOOKUP($B54,'Benchmark Data'!$B:$FF,CE$1,FALSE),"")</f>
        <v/>
      </c>
      <c r="CF55" s="171" t="str">
        <f>IFERROR(VLOOKUP($B55,'Benchmark Data'!$B:$FF,CF$1,FALSE)/VLOOKUP($B54,'Benchmark Data'!$B:$FF,CF$1,FALSE),"")</f>
        <v/>
      </c>
      <c r="CG55" s="171" t="str">
        <f>IFERROR(VLOOKUP($B55,'Benchmark Data'!$B:$FF,CG$1,FALSE)/VLOOKUP($B54,'Benchmark Data'!$B:$FF,CG$1,FALSE),"")</f>
        <v/>
      </c>
      <c r="CH55" s="156"/>
      <c r="CI55" s="171" t="str">
        <f>IFERROR(VLOOKUP($B55,'Benchmark Data'!$B:$FF,CI$1,FALSE)/VLOOKUP($B54,'Benchmark Data'!$B:$FF,CI$1,FALSE),"")</f>
        <v/>
      </c>
      <c r="CJ55" s="171" t="str">
        <f>IFERROR(VLOOKUP($B55,'Benchmark Data'!$B:$FF,CJ$1,FALSE)/VLOOKUP($B54,'Benchmark Data'!$B:$FF,CJ$1,FALSE),"")</f>
        <v/>
      </c>
      <c r="CK55" s="171" t="str">
        <f>IFERROR(VLOOKUP($B55,'Benchmark Data'!$B:$AAA,CK$1,FALSE)/VLOOKUP($B54,'Benchmark Data'!$B:$AAA,CK$1,FALSE),"")</f>
        <v/>
      </c>
      <c r="CL55" s="171" t="str">
        <f>IFERROR(VLOOKUP($B55,'Benchmark Data'!$B:$AAA,CL$1,FALSE)/VLOOKUP($B54,'Benchmark Data'!$B:$AAA,CL$1,FALSE),"")</f>
        <v/>
      </c>
      <c r="CM55" s="171" t="str">
        <f>IFERROR(VLOOKUP($B55,'Benchmark Data'!$B:$AAA,CM$1,FALSE)/VLOOKUP($B54,'Benchmark Data'!$B:$AAA,CM$1,FALSE),"")</f>
        <v/>
      </c>
      <c r="CN55" s="171" t="str">
        <f>IFERROR(VLOOKUP($B55,'Benchmark Data'!$B:$AAA,CN$1,FALSE)/VLOOKUP($B54,'Benchmark Data'!$B:$AAA,CN$1,FALSE),"")</f>
        <v/>
      </c>
      <c r="CO55" s="171" t="str">
        <f>IFERROR(VLOOKUP($B55,'Benchmark Data'!$B:$AAA,CO$1,FALSE)/VLOOKUP($B54,'Benchmark Data'!$B:$AAA,CO$1,FALSE),"")</f>
        <v/>
      </c>
      <c r="CP55" s="171" t="str">
        <f>IFERROR(VLOOKUP($B55,'Benchmark Data'!$B:$AAA,CP$1,FALSE)/VLOOKUP($B54,'Benchmark Data'!$B:$AAA,CP$1,FALSE),"")</f>
        <v/>
      </c>
      <c r="CQ55" s="171" t="str">
        <f>IFERROR(VLOOKUP($B55,'Benchmark Data'!$B:$AAA,CQ$1,FALSE)/VLOOKUP($B54,'Benchmark Data'!$B:$AAA,CQ$1,FALSE),"")</f>
        <v/>
      </c>
      <c r="CR55" s="171" t="str">
        <f>IFERROR(VLOOKUP($B55,'Benchmark Data'!$B:$AAA,CR$1,FALSE)/VLOOKUP($B54,'Benchmark Data'!$B:$AAA,CR$1,FALSE),"")</f>
        <v/>
      </c>
      <c r="CS55" s="171" t="str">
        <f>IFERROR(VLOOKUP($B55,'Benchmark Data'!$B:$AAA,CS$1,FALSE)/VLOOKUP($B54,'Benchmark Data'!$B:$AAA,CS$1,FALSE),"")</f>
        <v/>
      </c>
      <c r="CT55" s="171" t="str">
        <f>IFERROR(VLOOKUP($B55,'Benchmark Data'!$B:$AAA,CT$1,FALSE)/VLOOKUP($B54,'Benchmark Data'!$B:$AAA,CT$1,FALSE),"")</f>
        <v/>
      </c>
      <c r="CU55" s="171" t="str">
        <f>IFERROR(VLOOKUP($B55,'Benchmark Data'!$B:$AAA,CU$1,FALSE)/VLOOKUP($B54,'Benchmark Data'!$B:$AAA,CU$1,FALSE),"")</f>
        <v/>
      </c>
      <c r="CV55" s="171" t="str">
        <f>IFERROR(VLOOKUP($B55,'Benchmark Data'!$B:$AAA,CV$1,FALSE)/VLOOKUP($B54,'Benchmark Data'!$B:$AAA,CV$1,FALSE),"")</f>
        <v/>
      </c>
      <c r="CW55" s="171" t="str">
        <f>IFERROR(VLOOKUP($B55,'Benchmark Data'!$B:$AAA,CW$1,FALSE)/VLOOKUP($B54,'Benchmark Data'!$B:$AAA,CW$1,FALSE),"")</f>
        <v/>
      </c>
      <c r="CX55" s="171" t="str">
        <f>IFERROR(VLOOKUP($B55,'Benchmark Data'!$B:$AAA,CX$1,FALSE)/VLOOKUP($B54,'Benchmark Data'!$B:$AAA,CX$1,FALSE),"")</f>
        <v/>
      </c>
      <c r="CY55" s="171" t="str">
        <f>IFERROR(VLOOKUP($B55,'Benchmark Data'!$B:$AAA,CY$1,FALSE)/VLOOKUP($B54,'Benchmark Data'!$B:$AAA,CY$1,FALSE),"")</f>
        <v/>
      </c>
      <c r="CZ55" s="171" t="str">
        <f>IFERROR(VLOOKUP($B55,'Benchmark Data'!$B:$AAA,CZ$1,FALSE)/VLOOKUP($B54,'Benchmark Data'!$B:$AAA,CZ$1,FALSE),"")</f>
        <v/>
      </c>
      <c r="DA55" s="171" t="str">
        <f>IFERROR(VLOOKUP($B55,'Benchmark Data'!$B:$AAA,DA$1,FALSE)/VLOOKUP($B54,'Benchmark Data'!$B:$AAA,DA$1,FALSE),"")</f>
        <v/>
      </c>
      <c r="DB55" s="171" t="str">
        <f>IFERROR(VLOOKUP($B55,'Benchmark Data'!$B:$AAA,DB$1,FALSE)/VLOOKUP($B54,'Benchmark Data'!$B:$AAA,DB$1,FALSE),"")</f>
        <v/>
      </c>
      <c r="DC55" s="171" t="str">
        <f>IFERROR(VLOOKUP($B55,'Benchmark Data'!$B:$AAA,DC$1,FALSE)/VLOOKUP($B54,'Benchmark Data'!$B:$AAA,DC$1,FALSE),"")</f>
        <v/>
      </c>
      <c r="DD55" s="171" t="str">
        <f>IFERROR(VLOOKUP($B55,'Benchmark Data'!$B:$AAA,DD$1,FALSE)/VLOOKUP($B54,'Benchmark Data'!$B:$AAA,DD$1,FALSE),"")</f>
        <v/>
      </c>
      <c r="DE55" s="171" t="str">
        <f>IFERROR(VLOOKUP($B55,'Benchmark Data'!$B:$AAA,DE$1,FALSE)/VLOOKUP($B54,'Benchmark Data'!$B:$AAA,DE$1,FALSE),"")</f>
        <v/>
      </c>
      <c r="DF55" s="171" t="str">
        <f>IFERROR(VLOOKUP($B55,'Benchmark Data'!$B:$AAA,DF$1,FALSE)/VLOOKUP($B54,'Benchmark Data'!$B:$AAA,DF$1,FALSE),"")</f>
        <v/>
      </c>
      <c r="DG55" s="171" t="str">
        <f>IFERROR(VLOOKUP($B55,'Benchmark Data'!$B:$AAA,DG$1,FALSE)/VLOOKUP($B54,'Benchmark Data'!$B:$AAA,DG$1,FALSE),"")</f>
        <v/>
      </c>
      <c r="DH55" s="171" t="str">
        <f>IFERROR(VLOOKUP($B55,'Benchmark Data'!$B:$AAA,DH$1,FALSE)/VLOOKUP($B54,'Benchmark Data'!$B:$AAA,DH$1,FALSE),"")</f>
        <v/>
      </c>
      <c r="DI55" s="171" t="str">
        <f>IFERROR(VLOOKUP($B55,'Benchmark Data'!$B:$AAA,DI$1,FALSE)/VLOOKUP($B54,'Benchmark Data'!$B:$AAA,DI$1,FALSE),"")</f>
        <v/>
      </c>
    </row>
    <row r="56" spans="1:113">
      <c r="A56" s="94">
        <f t="shared" si="33"/>
        <v>145</v>
      </c>
      <c r="B56" s="168">
        <f t="shared" si="34"/>
        <v>41670</v>
      </c>
      <c r="C56" s="171" t="str">
        <f>IFERROR(VLOOKUP($B56,'Benchmark Data'!$B:$FF,C$1,FALSE)/VLOOKUP($B55,'Benchmark Data'!$B:$FF,C$1,FALSE),"")</f>
        <v/>
      </c>
      <c r="D56" s="171" t="str">
        <f>IFERROR(VLOOKUP($B56,'Benchmark Data'!$B:$FF,D$1,FALSE)/VLOOKUP($B55,'Benchmark Data'!$B:$FF,D$1,FALSE),"")</f>
        <v/>
      </c>
      <c r="E56" s="171" t="str">
        <f>IFERROR(VLOOKUP($B56,'Benchmark Data'!$B:$FF,E$1,FALSE)/VLOOKUP($B55,'Benchmark Data'!$B:$FF,E$1,FALSE),"")</f>
        <v/>
      </c>
      <c r="F56" s="171" t="str">
        <f>IFERROR(VLOOKUP($B56,'Benchmark Data'!$B:$FF,F$1,FALSE)/VLOOKUP($B55,'Benchmark Data'!$B:$FF,F$1,FALSE),"")</f>
        <v/>
      </c>
      <c r="G56" s="171" t="str">
        <f>IFERROR(VLOOKUP($B56,'Benchmark Data'!$B:$FF,G$1,FALSE)/VLOOKUP($B55,'Benchmark Data'!$B:$FF,G$1,FALSE),"")</f>
        <v/>
      </c>
      <c r="H56" s="171" t="str">
        <f>IFERROR(VLOOKUP($B56,'Benchmark Data'!$B:$FF,H$1,FALSE)/VLOOKUP($B55,'Benchmark Data'!$B:$FF,H$1,FALSE),"")</f>
        <v/>
      </c>
      <c r="I56" s="171" t="str">
        <f>IFERROR(VLOOKUP($B56,'Benchmark Data'!$B:$FF,I$1,FALSE)/VLOOKUP($B55,'Benchmark Data'!$B:$FF,I$1,FALSE),"")</f>
        <v/>
      </c>
      <c r="J56" s="143" t="str">
        <f>IFERROR(VLOOKUP($B56,'Benchmark Data'!$B:$FF,J$1,FALSE)/VLOOKUP($B55,'Benchmark Data'!$B:$FF,J$1,FALSE)*J57,"")</f>
        <v/>
      </c>
      <c r="K56" s="156"/>
      <c r="L56" s="156"/>
      <c r="M56" s="156"/>
      <c r="N56" s="171" t="str">
        <f>IFERROR(VLOOKUP($B56,'Benchmark Data'!$B:$FF,N$1,FALSE)/VLOOKUP($B55,'Benchmark Data'!$B:$FF,N$1,FALSE),"")</f>
        <v/>
      </c>
      <c r="O56" s="171" t="str">
        <f>IFERROR(VLOOKUP($B56,'Benchmark Data'!$B:$FF,O$1,FALSE)/VLOOKUP($B55,'Benchmark Data'!$B:$FF,O$1,FALSE),"")</f>
        <v/>
      </c>
      <c r="P56" s="171" t="str">
        <f>IFERROR(VLOOKUP($B56,'Benchmark Data'!$B:$FF,P$1,FALSE)/VLOOKUP($B55,'Benchmark Data'!$B:$FF,P$1,FALSE),"")</f>
        <v/>
      </c>
      <c r="Q56" s="156">
        <f>IFERROR(VLOOKUP($B56,'Benchmark Data'!$B:$FF,Q$1,FALSE),"")</f>
        <v>0.98789101948807378</v>
      </c>
      <c r="R56" s="156">
        <f>IFERROR(VLOOKUP($B56,'Benchmark Data'!$B:$FF,R$1,FALSE),"")</f>
        <v>0.98789101948807378</v>
      </c>
      <c r="S56" s="156">
        <f>IFERROR(VLOOKUP($B56,'Benchmark Data'!$B:$FF,S$1,FALSE),"")</f>
        <v>0.98789101948807378</v>
      </c>
      <c r="T56" s="156">
        <f>IFERROR(VLOOKUP($B56,'Benchmark Data'!$B:$FF,T$1,FALSE),"")</f>
        <v>0.98789101948807378</v>
      </c>
      <c r="U56" s="156"/>
      <c r="V56" s="171">
        <f>IFERROR(VLOOKUP($B56,'Benchmark Data'!$B:$FF,V$1,FALSE)/VLOOKUP($B55,'Benchmark Data'!$B:$FF,V$1,FALSE),"")</f>
        <v>1.0081625154520784</v>
      </c>
      <c r="W56" s="171">
        <f>IFERROR(VLOOKUP($B56,'Benchmark Data'!$B:$FF,W$1,FALSE)/VLOOKUP($B55,'Benchmark Data'!$B:$FF,W$1,FALSE),"")</f>
        <v>1.0081625154520784</v>
      </c>
      <c r="X56" s="171">
        <f>IFERROR(VLOOKUP($B56,'Benchmark Data'!$B:$FF,X$1,FALSE)/VLOOKUP($B55,'Benchmark Data'!$B:$FF,X$1,FALSE),"")</f>
        <v>1.0081625154520784</v>
      </c>
      <c r="Y56" s="171">
        <f>IFERROR(VLOOKUP($B56,'Benchmark Data'!$B:$FF,Y$1,FALSE)/VLOOKUP($B55,'Benchmark Data'!$B:$FF,Y$1,FALSE),"")</f>
        <v>1.0081625154520784</v>
      </c>
      <c r="Z56" s="171" t="str">
        <f>IFERROR(VLOOKUP($B56,'Benchmark Data'!$B:$FF,Z$1,FALSE)/VLOOKUP($B55,'Benchmark Data'!$B:$FF,Z$1,FALSE),"")</f>
        <v/>
      </c>
      <c r="AA56" s="171" t="str">
        <f>IFERROR(VLOOKUP($B56,'Benchmark Data'!$B:$FF,AA$1,FALSE)/VLOOKUP($B55,'Benchmark Data'!$B:$FF,AA$1,FALSE),"")</f>
        <v/>
      </c>
      <c r="AB56" s="171" t="str">
        <f>IFERROR(VLOOKUP($B56,'Benchmark Data'!$B:$FF,AB$1,FALSE)/VLOOKUP($B55,'Benchmark Data'!$B:$FF,AB$1,FALSE),"")</f>
        <v/>
      </c>
      <c r="AC56" s="171" t="str">
        <f>IFERROR(VLOOKUP($B56,'Benchmark Data'!$B:$FF,AC$1,FALSE)/VLOOKUP($B55,'Benchmark Data'!$B:$FF,AC$1,FALSE),"")</f>
        <v/>
      </c>
      <c r="AD56" s="171" t="str">
        <f>IFERROR(VLOOKUP($B56,'Benchmark Data'!$B:$FF,AD$1,FALSE)/VLOOKUP($B55,'Benchmark Data'!$B:$FF,AD$1,FALSE),"")</f>
        <v/>
      </c>
      <c r="AE56" s="171" t="str">
        <f>IFERROR(VLOOKUP($B56,'Benchmark Data'!$B:$FF,AE$1,FALSE)/VLOOKUP($B55,'Benchmark Data'!$B:$FF,AE$1,FALSE),"")</f>
        <v/>
      </c>
      <c r="AF56" s="171" t="str">
        <f>IFERROR(VLOOKUP($B56,'Benchmark Data'!$B:$FF,AF$1,FALSE)/VLOOKUP($B55,'Benchmark Data'!$B:$FF,AF$1,FALSE),"")</f>
        <v/>
      </c>
      <c r="AG56" s="171" t="str">
        <f>IFERROR(VLOOKUP($B56,'Benchmark Data'!$B:$FF,AG$1,FALSE)/VLOOKUP($B55,'Benchmark Data'!$B:$FF,AG$1,FALSE),"")</f>
        <v/>
      </c>
      <c r="AH56" s="171" t="str">
        <f>IFERROR(VLOOKUP($B56,'Benchmark Data'!$B:$FF,AH$1,FALSE)/VLOOKUP($B55,'Benchmark Data'!$B:$FF,AH$1,FALSE),"")</f>
        <v/>
      </c>
      <c r="AI56" s="171" t="str">
        <f>IFERROR(VLOOKUP($B56,'Benchmark Data'!$B:$FF,AI$1,FALSE)/VLOOKUP($B55,'Benchmark Data'!$B:$FF,AI$1,FALSE),"")</f>
        <v/>
      </c>
      <c r="AJ56" s="171" t="str">
        <f>IFERROR(VLOOKUP($B56,'Benchmark Data'!$B:$FF,AJ$1,FALSE)/VLOOKUP($B55,'Benchmark Data'!$B:$FF,AJ$1,FALSE),"")</f>
        <v/>
      </c>
      <c r="AK56" s="171" t="str">
        <f>IFERROR(VLOOKUP($B56,'Benchmark Data'!$B:$FF,AK$1,FALSE)/VLOOKUP($B55,'Benchmark Data'!$B:$FF,AK$1,FALSE),"")</f>
        <v/>
      </c>
      <c r="AL56" s="171" t="str">
        <f>IFERROR(VLOOKUP($B56,'Benchmark Data'!$B:$FF,AL$1,FALSE)/VLOOKUP($B55,'Benchmark Data'!$B:$FF,AL$1,FALSE),"")</f>
        <v/>
      </c>
      <c r="AM56" s="171" t="str">
        <f>IFERROR(VLOOKUP($B56,'Benchmark Data'!$B:$FF,AM$1,FALSE)/VLOOKUP($B55,'Benchmark Data'!$B:$FF,AM$1,FALSE),"")</f>
        <v/>
      </c>
      <c r="AN56" s="171" t="str">
        <f>IFERROR(VLOOKUP($B56,'Benchmark Data'!$B:$FF,AN$1,FALSE)/VLOOKUP($B55,'Benchmark Data'!$B:$FF,AN$1,FALSE),"")</f>
        <v/>
      </c>
      <c r="AO56" s="171" t="str">
        <f>IFERROR(VLOOKUP($B56,'Benchmark Data'!$B:$FF,AO$1,FALSE)/VLOOKUP($B55,'Benchmark Data'!$B:$FF,AO$1,FALSE),"")</f>
        <v/>
      </c>
      <c r="AP56" s="171" t="str">
        <f>IFERROR(VLOOKUP($B56,'Benchmark Data'!$B:$FF,AP$1,FALSE)/VLOOKUP($B55,'Benchmark Data'!$B:$FF,AP$1,FALSE),"")</f>
        <v/>
      </c>
      <c r="AQ56" s="171" t="str">
        <f>IFERROR(VLOOKUP($B56,'Benchmark Data'!$B:$FF,AQ$1,FALSE)/VLOOKUP($B55,'Benchmark Data'!$B:$FF,AQ$1,FALSE),"")</f>
        <v/>
      </c>
      <c r="AR56" s="171" t="str">
        <f>IFERROR(VLOOKUP($B56,'Benchmark Data'!$B:$FF,AR$1,FALSE)/VLOOKUP($B55,'Benchmark Data'!$B:$FF,AR$1,FALSE),"")</f>
        <v/>
      </c>
      <c r="AS56" s="171" t="str">
        <f>IFERROR(VLOOKUP($B56,'Benchmark Data'!$B:$FF,AS$1,FALSE)/VLOOKUP($B55,'Benchmark Data'!$B:$FF,AS$1,FALSE),"")</f>
        <v/>
      </c>
      <c r="AT56" s="171" t="str">
        <f>IFERROR(VLOOKUP($B56,'Benchmark Data'!$B:$FF,AT$1,FALSE)/VLOOKUP($B55,'Benchmark Data'!$B:$FF,AT$1,FALSE),"")</f>
        <v/>
      </c>
      <c r="AU56" s="171" t="str">
        <f>IFERROR(VLOOKUP($B56,'Benchmark Data'!$B:$FF,AU$1,FALSE)/VLOOKUP($B55,'Benchmark Data'!$B:$FF,AU$1,FALSE),"")</f>
        <v/>
      </c>
      <c r="AV56" s="171" t="str">
        <f>IFERROR(VLOOKUP($B56,'Benchmark Data'!$B:$FF,AV$1,FALSE)/VLOOKUP($B55,'Benchmark Data'!$B:$FF,AV$1,FALSE),"")</f>
        <v/>
      </c>
      <c r="AW56" s="171" t="str">
        <f>IFERROR(VLOOKUP($B56,'Benchmark Data'!$B:$FF,AW$1,FALSE)/VLOOKUP($B55,'Benchmark Data'!$B:$FF,AW$1,FALSE),"")</f>
        <v/>
      </c>
      <c r="AX56" s="171" t="str">
        <f>IFERROR(VLOOKUP($B56,'Benchmark Data'!$B:$FF,AX$1,FALSE)/VLOOKUP($B55,'Benchmark Data'!$B:$FF,AX$1,FALSE),"")</f>
        <v/>
      </c>
      <c r="AY56" s="171" t="str">
        <f>IFERROR(VLOOKUP($B56,'Benchmark Data'!$B:$FF,AY$1,FALSE)/VLOOKUP($B55,'Benchmark Data'!$B:$FF,AY$1,FALSE),"")</f>
        <v/>
      </c>
      <c r="AZ56" s="156"/>
      <c r="BA56" s="156"/>
      <c r="BB56" s="171" t="str">
        <f>IFERROR(VLOOKUP($B56,'Benchmark Data'!$B:$FF,BB$1,FALSE)/VLOOKUP($B55,'Benchmark Data'!$B:$FF,BB$1,FALSE),"")</f>
        <v/>
      </c>
      <c r="BC56" s="171" t="str">
        <f>IFERROR(VLOOKUP($B56,'Benchmark Data'!$B:$FF,BC$1,FALSE)/VLOOKUP($B55,'Benchmark Data'!$B:$FF,BC$1,FALSE),"")</f>
        <v/>
      </c>
      <c r="BD56" s="171" t="str">
        <f>IFERROR(VLOOKUP($B56,'Benchmark Data'!$B:$FF,BD$1,FALSE)/VLOOKUP($B55,'Benchmark Data'!$B:$FF,BD$1,FALSE),"")</f>
        <v/>
      </c>
      <c r="BE56" s="171" t="str">
        <f>IFERROR(VLOOKUP($B56,'Benchmark Data'!$B:$FF,BE$1,FALSE)/VLOOKUP($B55,'Benchmark Data'!$B:$FF,BE$1,FALSE),"")</f>
        <v/>
      </c>
      <c r="BF56" s="171" t="str">
        <f>IFERROR(VLOOKUP($B56,'Benchmark Data'!$B:$FF,BF$1,FALSE)/VLOOKUP($B55,'Benchmark Data'!$B:$FF,BF$1,FALSE),"")</f>
        <v/>
      </c>
      <c r="BG56" s="171" t="str">
        <f>IFERROR(VLOOKUP($B56,'Benchmark Data'!$B:$FF,BG$1,FALSE)/VLOOKUP($B55,'Benchmark Data'!$B:$FF,BG$1,FALSE),"")</f>
        <v/>
      </c>
      <c r="BH56" s="171" t="str">
        <f>IFERROR(VLOOKUP($B56,'Benchmark Data'!$B:$FF,BH$1,FALSE)/VLOOKUP($B55,'Benchmark Data'!$B:$FF,BH$1,FALSE),"")</f>
        <v/>
      </c>
      <c r="BI56" s="171" t="str">
        <f>IFERROR(VLOOKUP($B56,'Benchmark Data'!$B:$FF,BI$1,FALSE)/VLOOKUP($B55,'Benchmark Data'!$B:$FF,BI$1,FALSE),"")</f>
        <v/>
      </c>
      <c r="BJ56" s="171" t="str">
        <f>IFERROR(VLOOKUP($B56,'Benchmark Data'!$B:$FF,BJ$1,FALSE)/VLOOKUP($B55,'Benchmark Data'!$B:$FF,BJ$1,FALSE),"")</f>
        <v/>
      </c>
      <c r="BK56" s="171" t="str">
        <f>IFERROR(VLOOKUP($B56,'Benchmark Data'!$B:$FF,BK$1,FALSE)/VLOOKUP($B55,'Benchmark Data'!$B:$FF,BK$1,FALSE),"")</f>
        <v/>
      </c>
      <c r="BL56" s="171" t="str">
        <f>IFERROR(VLOOKUP($B56,'Benchmark Data'!$B:$FF,BL$1,FALSE)/VLOOKUP($B55,'Benchmark Data'!$B:$FF,BL$1,FALSE),"")</f>
        <v/>
      </c>
      <c r="BM56" s="171" t="str">
        <f>IFERROR(VLOOKUP($B56,'Benchmark Data'!$B:$FF,BM$1,FALSE)/VLOOKUP($B55,'Benchmark Data'!$B:$FF,BM$1,FALSE),"")</f>
        <v/>
      </c>
      <c r="BN56" s="171" t="str">
        <f>IFERROR(VLOOKUP($B56,'Benchmark Data'!$B:$FF,BN$1,FALSE)/VLOOKUP($B55,'Benchmark Data'!$B:$FF,BN$1,FALSE),"")</f>
        <v/>
      </c>
      <c r="BO56" s="171" t="str">
        <f>IFERROR(VLOOKUP($B56,'Benchmark Data'!$B:$FF,BO$1,FALSE)/VLOOKUP($B55,'Benchmark Data'!$B:$FF,BO$1,FALSE),"")</f>
        <v/>
      </c>
      <c r="BP56" s="171" t="str">
        <f>IFERROR(VLOOKUP($B56,'Benchmark Data'!$B:$FF,BP$1,FALSE)/VLOOKUP($B55,'Benchmark Data'!$B:$FF,BP$1,FALSE),"")</f>
        <v/>
      </c>
      <c r="BQ56" s="171" t="str">
        <f>IFERROR(VLOOKUP($B56,'Benchmark Data'!$B:$FF,BQ$1,FALSE)/VLOOKUP($B55,'Benchmark Data'!$B:$FF,BQ$1,FALSE),"")</f>
        <v/>
      </c>
      <c r="BR56" s="171" t="str">
        <f>IFERROR(VLOOKUP($B56,'Benchmark Data'!$B:$FF,BR$1,FALSE)/VLOOKUP($B55,'Benchmark Data'!$B:$FF,BR$1,FALSE),"")</f>
        <v/>
      </c>
      <c r="BS56" s="171" t="str">
        <f>IFERROR(VLOOKUP($B56,'Benchmark Data'!$B:$FF,BS$1,FALSE)/VLOOKUP($B55,'Benchmark Data'!$B:$FF,BS$1,FALSE),"")</f>
        <v/>
      </c>
      <c r="BT56" s="171" t="str">
        <f>IFERROR(VLOOKUP($B56,'Benchmark Data'!$B:$FF,BT$1,FALSE)/VLOOKUP($B55,'Benchmark Data'!$B:$FF,BT$1,FALSE),"")</f>
        <v/>
      </c>
      <c r="BU56" s="171" t="str">
        <f>IFERROR(VLOOKUP($B56,'Benchmark Data'!$B:$FF,BU$1,FALSE)/VLOOKUP($B55,'Benchmark Data'!$B:$FF,BU$1,FALSE),"")</f>
        <v/>
      </c>
      <c r="BV56" s="171" t="str">
        <f>IFERROR(VLOOKUP($B56,'Benchmark Data'!$B:$FF,BV$1,FALSE)/VLOOKUP($B55,'Benchmark Data'!$B:$FF,BV$1,FALSE),"")</f>
        <v/>
      </c>
      <c r="BW56" s="171" t="str">
        <f>IFERROR(VLOOKUP($B56,'Benchmark Data'!$B:$FF,BW$1,FALSE)/VLOOKUP($B55,'Benchmark Data'!$B:$FF,BW$1,FALSE),"")</f>
        <v/>
      </c>
      <c r="BX56" s="171" t="str">
        <f>IFERROR(VLOOKUP($B56,'Benchmark Data'!$B:$FF,BX$1,FALSE)/VLOOKUP($B55,'Benchmark Data'!$B:$FF,BX$1,FALSE),"")</f>
        <v/>
      </c>
      <c r="BY56" s="171" t="str">
        <f>IFERROR(VLOOKUP($B56,'Benchmark Data'!$B:$FF,BY$1,FALSE)/VLOOKUP($B55,'Benchmark Data'!$B:$FF,BY$1,FALSE),"")</f>
        <v/>
      </c>
      <c r="BZ56" s="171" t="str">
        <f>IFERROR(VLOOKUP($B56,'Benchmark Data'!$B:$FF,BZ$1,FALSE)/VLOOKUP($B55,'Benchmark Data'!$B:$FF,BZ$1,FALSE),"")</f>
        <v/>
      </c>
      <c r="CA56" s="171" t="str">
        <f>IFERROR(VLOOKUP($B56,'Benchmark Data'!$B:$FF,CA$1,FALSE)/VLOOKUP($B55,'Benchmark Data'!$B:$FF,CA$1,FALSE),"")</f>
        <v/>
      </c>
      <c r="CB56" s="171" t="str">
        <f>IFERROR(VLOOKUP($B56,'Benchmark Data'!$B:$FF,CB$1,FALSE)/VLOOKUP($B55,'Benchmark Data'!$B:$FF,CB$1,FALSE),"")</f>
        <v/>
      </c>
      <c r="CC56" s="171" t="str">
        <f>IFERROR(VLOOKUP($B56,'Benchmark Data'!$B:$FF,CC$1,FALSE)/VLOOKUP($B55,'Benchmark Data'!$B:$FF,CC$1,FALSE),"")</f>
        <v/>
      </c>
      <c r="CD56" s="171" t="str">
        <f>IFERROR(VLOOKUP($B56,'Benchmark Data'!$B:$FF,CD$1,FALSE)/VLOOKUP($B55,'Benchmark Data'!$B:$FF,CD$1,FALSE),"")</f>
        <v/>
      </c>
      <c r="CE56" s="171" t="str">
        <f>IFERROR(VLOOKUP($B56,'Benchmark Data'!$B:$FF,CE$1,FALSE)/VLOOKUP($B55,'Benchmark Data'!$B:$FF,CE$1,FALSE),"")</f>
        <v/>
      </c>
      <c r="CF56" s="171" t="str">
        <f>IFERROR(VLOOKUP($B56,'Benchmark Data'!$B:$FF,CF$1,FALSE)/VLOOKUP($B55,'Benchmark Data'!$B:$FF,CF$1,FALSE),"")</f>
        <v/>
      </c>
      <c r="CG56" s="171" t="str">
        <f>IFERROR(VLOOKUP($B56,'Benchmark Data'!$B:$FF,CG$1,FALSE)/VLOOKUP($B55,'Benchmark Data'!$B:$FF,CG$1,FALSE),"")</f>
        <v/>
      </c>
      <c r="CH56" s="156"/>
      <c r="CI56" s="171" t="str">
        <f>IFERROR(VLOOKUP($B56,'Benchmark Data'!$B:$FF,CI$1,FALSE)/VLOOKUP($B55,'Benchmark Data'!$B:$FF,CI$1,FALSE),"")</f>
        <v/>
      </c>
      <c r="CJ56" s="171" t="str">
        <f>IFERROR(VLOOKUP($B56,'Benchmark Data'!$B:$FF,CJ$1,FALSE)/VLOOKUP($B55,'Benchmark Data'!$B:$FF,CJ$1,FALSE),"")</f>
        <v/>
      </c>
      <c r="CK56" s="171" t="str">
        <f>IFERROR(VLOOKUP($B56,'Benchmark Data'!$B:$AAA,CK$1,FALSE)/VLOOKUP($B55,'Benchmark Data'!$B:$AAA,CK$1,FALSE),"")</f>
        <v/>
      </c>
      <c r="CL56" s="171" t="str">
        <f>IFERROR(VLOOKUP($B56,'Benchmark Data'!$B:$AAA,CL$1,FALSE)/VLOOKUP($B55,'Benchmark Data'!$B:$AAA,CL$1,FALSE),"")</f>
        <v/>
      </c>
      <c r="CM56" s="171" t="str">
        <f>IFERROR(VLOOKUP($B56,'Benchmark Data'!$B:$AAA,CM$1,FALSE)/VLOOKUP($B55,'Benchmark Data'!$B:$AAA,CM$1,FALSE),"")</f>
        <v/>
      </c>
      <c r="CN56" s="171" t="str">
        <f>IFERROR(VLOOKUP($B56,'Benchmark Data'!$B:$AAA,CN$1,FALSE)/VLOOKUP($B55,'Benchmark Data'!$B:$AAA,CN$1,FALSE),"")</f>
        <v/>
      </c>
      <c r="CO56" s="171" t="str">
        <f>IFERROR(VLOOKUP($B56,'Benchmark Data'!$B:$AAA,CO$1,FALSE)/VLOOKUP($B55,'Benchmark Data'!$B:$AAA,CO$1,FALSE),"")</f>
        <v/>
      </c>
      <c r="CP56" s="171" t="str">
        <f>IFERROR(VLOOKUP($B56,'Benchmark Data'!$B:$AAA,CP$1,FALSE)/VLOOKUP($B55,'Benchmark Data'!$B:$AAA,CP$1,FALSE),"")</f>
        <v/>
      </c>
      <c r="CQ56" s="171" t="str">
        <f>IFERROR(VLOOKUP($B56,'Benchmark Data'!$B:$AAA,CQ$1,FALSE)/VLOOKUP($B55,'Benchmark Data'!$B:$AAA,CQ$1,FALSE),"")</f>
        <v/>
      </c>
      <c r="CR56" s="171" t="str">
        <f>IFERROR(VLOOKUP($B56,'Benchmark Data'!$B:$AAA,CR$1,FALSE)/VLOOKUP($B55,'Benchmark Data'!$B:$AAA,CR$1,FALSE),"")</f>
        <v/>
      </c>
      <c r="CS56" s="171" t="str">
        <f>IFERROR(VLOOKUP($B56,'Benchmark Data'!$B:$AAA,CS$1,FALSE)/VLOOKUP($B55,'Benchmark Data'!$B:$AAA,CS$1,FALSE),"")</f>
        <v/>
      </c>
      <c r="CT56" s="171" t="str">
        <f>IFERROR(VLOOKUP($B56,'Benchmark Data'!$B:$AAA,CT$1,FALSE)/VLOOKUP($B55,'Benchmark Data'!$B:$AAA,CT$1,FALSE),"")</f>
        <v/>
      </c>
      <c r="CU56" s="171" t="str">
        <f>IFERROR(VLOOKUP($B56,'Benchmark Data'!$B:$AAA,CU$1,FALSE)/VLOOKUP($B55,'Benchmark Data'!$B:$AAA,CU$1,FALSE),"")</f>
        <v/>
      </c>
      <c r="CV56" s="171" t="str">
        <f>IFERROR(VLOOKUP($B56,'Benchmark Data'!$B:$AAA,CV$1,FALSE)/VLOOKUP($B55,'Benchmark Data'!$B:$AAA,CV$1,FALSE),"")</f>
        <v/>
      </c>
      <c r="CW56" s="171" t="str">
        <f>IFERROR(VLOOKUP($B56,'Benchmark Data'!$B:$AAA,CW$1,FALSE)/VLOOKUP($B55,'Benchmark Data'!$B:$AAA,CW$1,FALSE),"")</f>
        <v/>
      </c>
      <c r="CX56" s="171" t="str">
        <f>IFERROR(VLOOKUP($B56,'Benchmark Data'!$B:$AAA,CX$1,FALSE)/VLOOKUP($B55,'Benchmark Data'!$B:$AAA,CX$1,FALSE),"")</f>
        <v/>
      </c>
      <c r="CY56" s="171" t="str">
        <f>IFERROR(VLOOKUP($B56,'Benchmark Data'!$B:$AAA,CY$1,FALSE)/VLOOKUP($B55,'Benchmark Data'!$B:$AAA,CY$1,FALSE),"")</f>
        <v/>
      </c>
      <c r="CZ56" s="171" t="str">
        <f>IFERROR(VLOOKUP($B56,'Benchmark Data'!$B:$AAA,CZ$1,FALSE)/VLOOKUP($B55,'Benchmark Data'!$B:$AAA,CZ$1,FALSE),"")</f>
        <v/>
      </c>
      <c r="DA56" s="171" t="str">
        <f>IFERROR(VLOOKUP($B56,'Benchmark Data'!$B:$AAA,DA$1,FALSE)/VLOOKUP($B55,'Benchmark Data'!$B:$AAA,DA$1,FALSE),"")</f>
        <v/>
      </c>
      <c r="DB56" s="171" t="str">
        <f>IFERROR(VLOOKUP($B56,'Benchmark Data'!$B:$AAA,DB$1,FALSE)/VLOOKUP($B55,'Benchmark Data'!$B:$AAA,DB$1,FALSE),"")</f>
        <v/>
      </c>
      <c r="DC56" s="171" t="str">
        <f>IFERROR(VLOOKUP($B56,'Benchmark Data'!$B:$AAA,DC$1,FALSE)/VLOOKUP($B55,'Benchmark Data'!$B:$AAA,DC$1,FALSE),"")</f>
        <v/>
      </c>
      <c r="DD56" s="171" t="str">
        <f>IFERROR(VLOOKUP($B56,'Benchmark Data'!$B:$AAA,DD$1,FALSE)/VLOOKUP($B55,'Benchmark Data'!$B:$AAA,DD$1,FALSE),"")</f>
        <v/>
      </c>
      <c r="DE56" s="171" t="str">
        <f>IFERROR(VLOOKUP($B56,'Benchmark Data'!$B:$AAA,DE$1,FALSE)/VLOOKUP($B55,'Benchmark Data'!$B:$AAA,DE$1,FALSE),"")</f>
        <v/>
      </c>
      <c r="DF56" s="171" t="str">
        <f>IFERROR(VLOOKUP($B56,'Benchmark Data'!$B:$AAA,DF$1,FALSE)/VLOOKUP($B55,'Benchmark Data'!$B:$AAA,DF$1,FALSE),"")</f>
        <v/>
      </c>
      <c r="DG56" s="171" t="str">
        <f>IFERROR(VLOOKUP($B56,'Benchmark Data'!$B:$AAA,DG$1,FALSE)/VLOOKUP($B55,'Benchmark Data'!$B:$AAA,DG$1,FALSE),"")</f>
        <v/>
      </c>
      <c r="DH56" s="171" t="str">
        <f>IFERROR(VLOOKUP($B56,'Benchmark Data'!$B:$AAA,DH$1,FALSE)/VLOOKUP($B55,'Benchmark Data'!$B:$AAA,DH$1,FALSE),"")</f>
        <v/>
      </c>
      <c r="DI56" s="171" t="str">
        <f>IFERROR(VLOOKUP($B56,'Benchmark Data'!$B:$AAA,DI$1,FALSE)/VLOOKUP($B55,'Benchmark Data'!$B:$AAA,DI$1,FALSE),"")</f>
        <v/>
      </c>
    </row>
    <row r="57" spans="1:113">
      <c r="A57" s="94">
        <f t="shared" si="33"/>
        <v>144</v>
      </c>
      <c r="B57" s="168">
        <f t="shared" si="34"/>
        <v>41698</v>
      </c>
      <c r="C57" s="171" t="str">
        <f>IFERROR(VLOOKUP($B57,'Benchmark Data'!$B:$FF,C$1,FALSE)/VLOOKUP($B56,'Benchmark Data'!$B:$FF,C$1,FALSE),"")</f>
        <v/>
      </c>
      <c r="D57" s="171" t="str">
        <f>IFERROR(VLOOKUP($B57,'Benchmark Data'!$B:$FF,D$1,FALSE)/VLOOKUP($B56,'Benchmark Data'!$B:$FF,D$1,FALSE),"")</f>
        <v/>
      </c>
      <c r="E57" s="171" t="str">
        <f>IFERROR(VLOOKUP($B57,'Benchmark Data'!$B:$FF,E$1,FALSE)/VLOOKUP($B56,'Benchmark Data'!$B:$FF,E$1,FALSE),"")</f>
        <v/>
      </c>
      <c r="F57" s="171" t="str">
        <f>IFERROR(VLOOKUP($B57,'Benchmark Data'!$B:$FF,F$1,FALSE)/VLOOKUP($B56,'Benchmark Data'!$B:$FF,F$1,FALSE),"")</f>
        <v/>
      </c>
      <c r="G57" s="171" t="str">
        <f>IFERROR(VLOOKUP($B57,'Benchmark Data'!$B:$FF,G$1,FALSE)/VLOOKUP($B56,'Benchmark Data'!$B:$FF,G$1,FALSE),"")</f>
        <v/>
      </c>
      <c r="H57" s="171" t="str">
        <f>IFERROR(VLOOKUP($B57,'Benchmark Data'!$B:$FF,H$1,FALSE)/VLOOKUP($B56,'Benchmark Data'!$B:$FF,H$1,FALSE),"")</f>
        <v/>
      </c>
      <c r="I57" s="171" t="str">
        <f>IFERROR(VLOOKUP($B57,'Benchmark Data'!$B:$FF,I$1,FALSE)/VLOOKUP($B56,'Benchmark Data'!$B:$FF,I$1,FALSE),"")</f>
        <v/>
      </c>
      <c r="J57" s="143" t="str">
        <f>IFERROR(VLOOKUP($B57,'Benchmark Data'!$B:$FF,J$1,FALSE)/VLOOKUP($B56,'Benchmark Data'!$B:$FF,J$1,FALSE)*J58,"")</f>
        <v/>
      </c>
      <c r="K57" s="156"/>
      <c r="L57" s="156"/>
      <c r="M57" s="156"/>
      <c r="N57" s="171" t="str">
        <f>IFERROR(VLOOKUP($B57,'Benchmark Data'!$B:$FF,N$1,FALSE)/VLOOKUP($B56,'Benchmark Data'!$B:$FF,N$1,FALSE),"")</f>
        <v/>
      </c>
      <c r="O57" s="171" t="str">
        <f>IFERROR(VLOOKUP($B57,'Benchmark Data'!$B:$FF,O$1,FALSE)/VLOOKUP($B56,'Benchmark Data'!$B:$FF,O$1,FALSE),"")</f>
        <v/>
      </c>
      <c r="P57" s="171" t="str">
        <f>IFERROR(VLOOKUP($B57,'Benchmark Data'!$B:$FF,P$1,FALSE)/VLOOKUP($B56,'Benchmark Data'!$B:$FF,P$1,FALSE),"")</f>
        <v/>
      </c>
      <c r="Q57" s="156">
        <f>IFERROR(VLOOKUP($B57,'Benchmark Data'!$B:$FF,Q$1,FALSE),"")</f>
        <v>1.0384916725162481</v>
      </c>
      <c r="R57" s="156">
        <f>IFERROR(VLOOKUP($B57,'Benchmark Data'!$B:$FF,R$1,FALSE),"")</f>
        <v>1.0384916725162481</v>
      </c>
      <c r="S57" s="156">
        <f>IFERROR(VLOOKUP($B57,'Benchmark Data'!$B:$FF,S$1,FALSE),"")</f>
        <v>1.0384916725162481</v>
      </c>
      <c r="T57" s="156">
        <f>IFERROR(VLOOKUP($B57,'Benchmark Data'!$B:$FF,T$1,FALSE),"")</f>
        <v>1.0384916725162481</v>
      </c>
      <c r="U57" s="156"/>
      <c r="V57" s="171">
        <f>IFERROR(VLOOKUP($B57,'Benchmark Data'!$B:$FF,V$1,FALSE)/VLOOKUP($B56,'Benchmark Data'!$B:$FF,V$1,FALSE),"")</f>
        <v>1.039262623264388</v>
      </c>
      <c r="W57" s="171">
        <f>IFERROR(VLOOKUP($B57,'Benchmark Data'!$B:$FF,W$1,FALSE)/VLOOKUP($B56,'Benchmark Data'!$B:$FF,W$1,FALSE),"")</f>
        <v>1.039262623264388</v>
      </c>
      <c r="X57" s="171">
        <f>IFERROR(VLOOKUP($B57,'Benchmark Data'!$B:$FF,X$1,FALSE)/VLOOKUP($B56,'Benchmark Data'!$B:$FF,X$1,FALSE),"")</f>
        <v>1.039262623264388</v>
      </c>
      <c r="Y57" s="171">
        <f>IFERROR(VLOOKUP($B57,'Benchmark Data'!$B:$FF,Y$1,FALSE)/VLOOKUP($B56,'Benchmark Data'!$B:$FF,Y$1,FALSE),"")</f>
        <v>1.039262623264388</v>
      </c>
      <c r="Z57" s="171" t="str">
        <f>IFERROR(VLOOKUP($B57,'Benchmark Data'!$B:$FF,Z$1,FALSE)/VLOOKUP($B56,'Benchmark Data'!$B:$FF,Z$1,FALSE),"")</f>
        <v/>
      </c>
      <c r="AA57" s="171" t="str">
        <f>IFERROR(VLOOKUP($B57,'Benchmark Data'!$B:$FF,AA$1,FALSE)/VLOOKUP($B56,'Benchmark Data'!$B:$FF,AA$1,FALSE),"")</f>
        <v/>
      </c>
      <c r="AB57" s="171" t="str">
        <f>IFERROR(VLOOKUP($B57,'Benchmark Data'!$B:$FF,AB$1,FALSE)/VLOOKUP($B56,'Benchmark Data'!$B:$FF,AB$1,FALSE),"")</f>
        <v/>
      </c>
      <c r="AC57" s="171" t="str">
        <f>IFERROR(VLOOKUP($B57,'Benchmark Data'!$B:$FF,AC$1,FALSE)/VLOOKUP($B56,'Benchmark Data'!$B:$FF,AC$1,FALSE),"")</f>
        <v/>
      </c>
      <c r="AD57" s="171" t="str">
        <f>IFERROR(VLOOKUP($B57,'Benchmark Data'!$B:$FF,AD$1,FALSE)/VLOOKUP($B56,'Benchmark Data'!$B:$FF,AD$1,FALSE),"")</f>
        <v/>
      </c>
      <c r="AE57" s="171" t="str">
        <f>IFERROR(VLOOKUP($B57,'Benchmark Data'!$B:$FF,AE$1,FALSE)/VLOOKUP($B56,'Benchmark Data'!$B:$FF,AE$1,FALSE),"")</f>
        <v/>
      </c>
      <c r="AF57" s="171" t="str">
        <f>IFERROR(VLOOKUP($B57,'Benchmark Data'!$B:$FF,AF$1,FALSE)/VLOOKUP($B56,'Benchmark Data'!$B:$FF,AF$1,FALSE),"")</f>
        <v/>
      </c>
      <c r="AG57" s="171" t="str">
        <f>IFERROR(VLOOKUP($B57,'Benchmark Data'!$B:$FF,AG$1,FALSE)/VLOOKUP($B56,'Benchmark Data'!$B:$FF,AG$1,FALSE),"")</f>
        <v/>
      </c>
      <c r="AH57" s="171" t="str">
        <f>IFERROR(VLOOKUP($B57,'Benchmark Data'!$B:$FF,AH$1,FALSE)/VLOOKUP($B56,'Benchmark Data'!$B:$FF,AH$1,FALSE),"")</f>
        <v/>
      </c>
      <c r="AI57" s="171" t="str">
        <f>IFERROR(VLOOKUP($B57,'Benchmark Data'!$B:$FF,AI$1,FALSE)/VLOOKUP($B56,'Benchmark Data'!$B:$FF,AI$1,FALSE),"")</f>
        <v/>
      </c>
      <c r="AJ57" s="171" t="str">
        <f>IFERROR(VLOOKUP($B57,'Benchmark Data'!$B:$FF,AJ$1,FALSE)/VLOOKUP($B56,'Benchmark Data'!$B:$FF,AJ$1,FALSE),"")</f>
        <v/>
      </c>
      <c r="AK57" s="171" t="str">
        <f>IFERROR(VLOOKUP($B57,'Benchmark Data'!$B:$FF,AK$1,FALSE)/VLOOKUP($B56,'Benchmark Data'!$B:$FF,AK$1,FALSE),"")</f>
        <v/>
      </c>
      <c r="AL57" s="171" t="str">
        <f>IFERROR(VLOOKUP($B57,'Benchmark Data'!$B:$FF,AL$1,FALSE)/VLOOKUP($B56,'Benchmark Data'!$B:$FF,AL$1,FALSE),"")</f>
        <v/>
      </c>
      <c r="AM57" s="171" t="str">
        <f>IFERROR(VLOOKUP($B57,'Benchmark Data'!$B:$FF,AM$1,FALSE)/VLOOKUP($B56,'Benchmark Data'!$B:$FF,AM$1,FALSE),"")</f>
        <v/>
      </c>
      <c r="AN57" s="171" t="str">
        <f>IFERROR(VLOOKUP($B57,'Benchmark Data'!$B:$FF,AN$1,FALSE)/VLOOKUP($B56,'Benchmark Data'!$B:$FF,AN$1,FALSE),"")</f>
        <v/>
      </c>
      <c r="AO57" s="171" t="str">
        <f>IFERROR(VLOOKUP($B57,'Benchmark Data'!$B:$FF,AO$1,FALSE)/VLOOKUP($B56,'Benchmark Data'!$B:$FF,AO$1,FALSE),"")</f>
        <v/>
      </c>
      <c r="AP57" s="171" t="str">
        <f>IFERROR(VLOOKUP($B57,'Benchmark Data'!$B:$FF,AP$1,FALSE)/VLOOKUP($B56,'Benchmark Data'!$B:$FF,AP$1,FALSE),"")</f>
        <v/>
      </c>
      <c r="AQ57" s="171" t="str">
        <f>IFERROR(VLOOKUP($B57,'Benchmark Data'!$B:$FF,AQ$1,FALSE)/VLOOKUP($B56,'Benchmark Data'!$B:$FF,AQ$1,FALSE),"")</f>
        <v/>
      </c>
      <c r="AR57" s="171" t="str">
        <f>IFERROR(VLOOKUP($B57,'Benchmark Data'!$B:$FF,AR$1,FALSE)/VLOOKUP($B56,'Benchmark Data'!$B:$FF,AR$1,FALSE),"")</f>
        <v/>
      </c>
      <c r="AS57" s="171" t="str">
        <f>IFERROR(VLOOKUP($B57,'Benchmark Data'!$B:$FF,AS$1,FALSE)/VLOOKUP($B56,'Benchmark Data'!$B:$FF,AS$1,FALSE),"")</f>
        <v/>
      </c>
      <c r="AT57" s="171" t="str">
        <f>IFERROR(VLOOKUP($B57,'Benchmark Data'!$B:$FF,AT$1,FALSE)/VLOOKUP($B56,'Benchmark Data'!$B:$FF,AT$1,FALSE),"")</f>
        <v/>
      </c>
      <c r="AU57" s="171" t="str">
        <f>IFERROR(VLOOKUP($B57,'Benchmark Data'!$B:$FF,AU$1,FALSE)/VLOOKUP($B56,'Benchmark Data'!$B:$FF,AU$1,FALSE),"")</f>
        <v/>
      </c>
      <c r="AV57" s="171" t="str">
        <f>IFERROR(VLOOKUP($B57,'Benchmark Data'!$B:$FF,AV$1,FALSE)/VLOOKUP($B56,'Benchmark Data'!$B:$FF,AV$1,FALSE),"")</f>
        <v/>
      </c>
      <c r="AW57" s="171" t="str">
        <f>IFERROR(VLOOKUP($B57,'Benchmark Data'!$B:$FF,AW$1,FALSE)/VLOOKUP($B56,'Benchmark Data'!$B:$FF,AW$1,FALSE),"")</f>
        <v/>
      </c>
      <c r="AX57" s="171" t="str">
        <f>IFERROR(VLOOKUP($B57,'Benchmark Data'!$B:$FF,AX$1,FALSE)/VLOOKUP($B56,'Benchmark Data'!$B:$FF,AX$1,FALSE),"")</f>
        <v/>
      </c>
      <c r="AY57" s="171" t="str">
        <f>IFERROR(VLOOKUP($B57,'Benchmark Data'!$B:$FF,AY$1,FALSE)/VLOOKUP($B56,'Benchmark Data'!$B:$FF,AY$1,FALSE),"")</f>
        <v/>
      </c>
      <c r="AZ57" s="156"/>
      <c r="BA57" s="156"/>
      <c r="BB57" s="171" t="str">
        <f>IFERROR(VLOOKUP($B57,'Benchmark Data'!$B:$FF,BB$1,FALSE)/VLOOKUP($B56,'Benchmark Data'!$B:$FF,BB$1,FALSE),"")</f>
        <v/>
      </c>
      <c r="BC57" s="171" t="str">
        <f>IFERROR(VLOOKUP($B57,'Benchmark Data'!$B:$FF,BC$1,FALSE)/VLOOKUP($B56,'Benchmark Data'!$B:$FF,BC$1,FALSE),"")</f>
        <v/>
      </c>
      <c r="BD57" s="171" t="str">
        <f>IFERROR(VLOOKUP($B57,'Benchmark Data'!$B:$FF,BD$1,FALSE)/VLOOKUP($B56,'Benchmark Data'!$B:$FF,BD$1,FALSE),"")</f>
        <v/>
      </c>
      <c r="BE57" s="171" t="str">
        <f>IFERROR(VLOOKUP($B57,'Benchmark Data'!$B:$FF,BE$1,FALSE)/VLOOKUP($B56,'Benchmark Data'!$B:$FF,BE$1,FALSE),"")</f>
        <v/>
      </c>
      <c r="BF57" s="171" t="str">
        <f>IFERROR(VLOOKUP($B57,'Benchmark Data'!$B:$FF,BF$1,FALSE)/VLOOKUP($B56,'Benchmark Data'!$B:$FF,BF$1,FALSE),"")</f>
        <v/>
      </c>
      <c r="BG57" s="171" t="str">
        <f>IFERROR(VLOOKUP($B57,'Benchmark Data'!$B:$FF,BG$1,FALSE)/VLOOKUP($B56,'Benchmark Data'!$B:$FF,BG$1,FALSE),"")</f>
        <v/>
      </c>
      <c r="BH57" s="171" t="str">
        <f>IFERROR(VLOOKUP($B57,'Benchmark Data'!$B:$FF,BH$1,FALSE)/VLOOKUP($B56,'Benchmark Data'!$B:$FF,BH$1,FALSE),"")</f>
        <v/>
      </c>
      <c r="BI57" s="171" t="str">
        <f>IFERROR(VLOOKUP($B57,'Benchmark Data'!$B:$FF,BI$1,FALSE)/VLOOKUP($B56,'Benchmark Data'!$B:$FF,BI$1,FALSE),"")</f>
        <v/>
      </c>
      <c r="BJ57" s="171" t="str">
        <f>IFERROR(VLOOKUP($B57,'Benchmark Data'!$B:$FF,BJ$1,FALSE)/VLOOKUP($B56,'Benchmark Data'!$B:$FF,BJ$1,FALSE),"")</f>
        <v/>
      </c>
      <c r="BK57" s="171" t="str">
        <f>IFERROR(VLOOKUP($B57,'Benchmark Data'!$B:$FF,BK$1,FALSE)/VLOOKUP($B56,'Benchmark Data'!$B:$FF,BK$1,FALSE),"")</f>
        <v/>
      </c>
      <c r="BL57" s="171" t="str">
        <f>IFERROR(VLOOKUP($B57,'Benchmark Data'!$B:$FF,BL$1,FALSE)/VLOOKUP($B56,'Benchmark Data'!$B:$FF,BL$1,FALSE),"")</f>
        <v/>
      </c>
      <c r="BM57" s="171" t="str">
        <f>IFERROR(VLOOKUP($B57,'Benchmark Data'!$B:$FF,BM$1,FALSE)/VLOOKUP($B56,'Benchmark Data'!$B:$FF,BM$1,FALSE),"")</f>
        <v/>
      </c>
      <c r="BN57" s="171" t="str">
        <f>IFERROR(VLOOKUP($B57,'Benchmark Data'!$B:$FF,BN$1,FALSE)/VLOOKUP($B56,'Benchmark Data'!$B:$FF,BN$1,FALSE),"")</f>
        <v/>
      </c>
      <c r="BO57" s="171" t="str">
        <f>IFERROR(VLOOKUP($B57,'Benchmark Data'!$B:$FF,BO$1,FALSE)/VLOOKUP($B56,'Benchmark Data'!$B:$FF,BO$1,FALSE),"")</f>
        <v/>
      </c>
      <c r="BP57" s="171" t="str">
        <f>IFERROR(VLOOKUP($B57,'Benchmark Data'!$B:$FF,BP$1,FALSE)/VLOOKUP($B56,'Benchmark Data'!$B:$FF,BP$1,FALSE),"")</f>
        <v/>
      </c>
      <c r="BQ57" s="171" t="str">
        <f>IFERROR(VLOOKUP($B57,'Benchmark Data'!$B:$FF,BQ$1,FALSE)/VLOOKUP($B56,'Benchmark Data'!$B:$FF,BQ$1,FALSE),"")</f>
        <v/>
      </c>
      <c r="BR57" s="171" t="str">
        <f>IFERROR(VLOOKUP($B57,'Benchmark Data'!$B:$FF,BR$1,FALSE)/VLOOKUP($B56,'Benchmark Data'!$B:$FF,BR$1,FALSE),"")</f>
        <v/>
      </c>
      <c r="BS57" s="171" t="str">
        <f>IFERROR(VLOOKUP($B57,'Benchmark Data'!$B:$FF,BS$1,FALSE)/VLOOKUP($B56,'Benchmark Data'!$B:$FF,BS$1,FALSE),"")</f>
        <v/>
      </c>
      <c r="BT57" s="171" t="str">
        <f>IFERROR(VLOOKUP($B57,'Benchmark Data'!$B:$FF,BT$1,FALSE)/VLOOKUP($B56,'Benchmark Data'!$B:$FF,BT$1,FALSE),"")</f>
        <v/>
      </c>
      <c r="BU57" s="171" t="str">
        <f>IFERROR(VLOOKUP($B57,'Benchmark Data'!$B:$FF,BU$1,FALSE)/VLOOKUP($B56,'Benchmark Data'!$B:$FF,BU$1,FALSE),"")</f>
        <v/>
      </c>
      <c r="BV57" s="171" t="str">
        <f>IFERROR(VLOOKUP($B57,'Benchmark Data'!$B:$FF,BV$1,FALSE)/VLOOKUP($B56,'Benchmark Data'!$B:$FF,BV$1,FALSE),"")</f>
        <v/>
      </c>
      <c r="BW57" s="171" t="str">
        <f>IFERROR(VLOOKUP($B57,'Benchmark Data'!$B:$FF,BW$1,FALSE)/VLOOKUP($B56,'Benchmark Data'!$B:$FF,BW$1,FALSE),"")</f>
        <v/>
      </c>
      <c r="BX57" s="171" t="str">
        <f>IFERROR(VLOOKUP($B57,'Benchmark Data'!$B:$FF,BX$1,FALSE)/VLOOKUP($B56,'Benchmark Data'!$B:$FF,BX$1,FALSE),"")</f>
        <v/>
      </c>
      <c r="BY57" s="171" t="str">
        <f>IFERROR(VLOOKUP($B57,'Benchmark Data'!$B:$FF,BY$1,FALSE)/VLOOKUP($B56,'Benchmark Data'!$B:$FF,BY$1,FALSE),"")</f>
        <v/>
      </c>
      <c r="BZ57" s="171" t="str">
        <f>IFERROR(VLOOKUP($B57,'Benchmark Data'!$B:$FF,BZ$1,FALSE)/VLOOKUP($B56,'Benchmark Data'!$B:$FF,BZ$1,FALSE),"")</f>
        <v/>
      </c>
      <c r="CA57" s="171" t="str">
        <f>IFERROR(VLOOKUP($B57,'Benchmark Data'!$B:$FF,CA$1,FALSE)/VLOOKUP($B56,'Benchmark Data'!$B:$FF,CA$1,FALSE),"")</f>
        <v/>
      </c>
      <c r="CB57" s="171" t="str">
        <f>IFERROR(VLOOKUP($B57,'Benchmark Data'!$B:$FF,CB$1,FALSE)/VLOOKUP($B56,'Benchmark Data'!$B:$FF,CB$1,FALSE),"")</f>
        <v/>
      </c>
      <c r="CC57" s="171" t="str">
        <f>IFERROR(VLOOKUP($B57,'Benchmark Data'!$B:$FF,CC$1,FALSE)/VLOOKUP($B56,'Benchmark Data'!$B:$FF,CC$1,FALSE),"")</f>
        <v/>
      </c>
      <c r="CD57" s="171" t="str">
        <f>IFERROR(VLOOKUP($B57,'Benchmark Data'!$B:$FF,CD$1,FALSE)/VLOOKUP($B56,'Benchmark Data'!$B:$FF,CD$1,FALSE),"")</f>
        <v/>
      </c>
      <c r="CE57" s="171" t="str">
        <f>IFERROR(VLOOKUP($B57,'Benchmark Data'!$B:$FF,CE$1,FALSE)/VLOOKUP($B56,'Benchmark Data'!$B:$FF,CE$1,FALSE),"")</f>
        <v/>
      </c>
      <c r="CF57" s="171" t="str">
        <f>IFERROR(VLOOKUP($B57,'Benchmark Data'!$B:$FF,CF$1,FALSE)/VLOOKUP($B56,'Benchmark Data'!$B:$FF,CF$1,FALSE),"")</f>
        <v/>
      </c>
      <c r="CG57" s="171" t="str">
        <f>IFERROR(VLOOKUP($B57,'Benchmark Data'!$B:$FF,CG$1,FALSE)/VLOOKUP($B56,'Benchmark Data'!$B:$FF,CG$1,FALSE),"")</f>
        <v/>
      </c>
      <c r="CH57" s="156"/>
      <c r="CI57" s="171" t="str">
        <f>IFERROR(VLOOKUP($B57,'Benchmark Data'!$B:$FF,CI$1,FALSE)/VLOOKUP($B56,'Benchmark Data'!$B:$FF,CI$1,FALSE),"")</f>
        <v/>
      </c>
      <c r="CJ57" s="171" t="str">
        <f>IFERROR(VLOOKUP($B57,'Benchmark Data'!$B:$FF,CJ$1,FALSE)/VLOOKUP($B56,'Benchmark Data'!$B:$FF,CJ$1,FALSE),"")</f>
        <v/>
      </c>
      <c r="CK57" s="171" t="str">
        <f>IFERROR(VLOOKUP($B57,'Benchmark Data'!$B:$AAA,CK$1,FALSE)/VLOOKUP($B56,'Benchmark Data'!$B:$AAA,CK$1,FALSE),"")</f>
        <v/>
      </c>
      <c r="CL57" s="171" t="str">
        <f>IFERROR(VLOOKUP($B57,'Benchmark Data'!$B:$AAA,CL$1,FALSE)/VLOOKUP($B56,'Benchmark Data'!$B:$AAA,CL$1,FALSE),"")</f>
        <v/>
      </c>
      <c r="CM57" s="171" t="str">
        <f>IFERROR(VLOOKUP($B57,'Benchmark Data'!$B:$AAA,CM$1,FALSE)/VLOOKUP($B56,'Benchmark Data'!$B:$AAA,CM$1,FALSE),"")</f>
        <v/>
      </c>
      <c r="CN57" s="171" t="str">
        <f>IFERROR(VLOOKUP($B57,'Benchmark Data'!$B:$AAA,CN$1,FALSE)/VLOOKUP($B56,'Benchmark Data'!$B:$AAA,CN$1,FALSE),"")</f>
        <v/>
      </c>
      <c r="CO57" s="171" t="str">
        <f>IFERROR(VLOOKUP($B57,'Benchmark Data'!$B:$AAA,CO$1,FALSE)/VLOOKUP($B56,'Benchmark Data'!$B:$AAA,CO$1,FALSE),"")</f>
        <v/>
      </c>
      <c r="CP57" s="171" t="str">
        <f>IFERROR(VLOOKUP($B57,'Benchmark Data'!$B:$AAA,CP$1,FALSE)/VLOOKUP($B56,'Benchmark Data'!$B:$AAA,CP$1,FALSE),"")</f>
        <v/>
      </c>
      <c r="CQ57" s="171" t="str">
        <f>IFERROR(VLOOKUP($B57,'Benchmark Data'!$B:$AAA,CQ$1,FALSE)/VLOOKUP($B56,'Benchmark Data'!$B:$AAA,CQ$1,FALSE),"")</f>
        <v/>
      </c>
      <c r="CR57" s="171" t="str">
        <f>IFERROR(VLOOKUP($B57,'Benchmark Data'!$B:$AAA,CR$1,FALSE)/VLOOKUP($B56,'Benchmark Data'!$B:$AAA,CR$1,FALSE),"")</f>
        <v/>
      </c>
      <c r="CS57" s="171" t="str">
        <f>IFERROR(VLOOKUP($B57,'Benchmark Data'!$B:$AAA,CS$1,FALSE)/VLOOKUP($B56,'Benchmark Data'!$B:$AAA,CS$1,FALSE),"")</f>
        <v/>
      </c>
      <c r="CT57" s="171" t="str">
        <f>IFERROR(VLOOKUP($B57,'Benchmark Data'!$B:$AAA,CT$1,FALSE)/VLOOKUP($B56,'Benchmark Data'!$B:$AAA,CT$1,FALSE),"")</f>
        <v/>
      </c>
      <c r="CU57" s="171" t="str">
        <f>IFERROR(VLOOKUP($B57,'Benchmark Data'!$B:$AAA,CU$1,FALSE)/VLOOKUP($B56,'Benchmark Data'!$B:$AAA,CU$1,FALSE),"")</f>
        <v/>
      </c>
      <c r="CV57" s="171" t="str">
        <f>IFERROR(VLOOKUP($B57,'Benchmark Data'!$B:$AAA,CV$1,FALSE)/VLOOKUP($B56,'Benchmark Data'!$B:$AAA,CV$1,FALSE),"")</f>
        <v/>
      </c>
      <c r="CW57" s="171" t="str">
        <f>IFERROR(VLOOKUP($B57,'Benchmark Data'!$B:$AAA,CW$1,FALSE)/VLOOKUP($B56,'Benchmark Data'!$B:$AAA,CW$1,FALSE),"")</f>
        <v/>
      </c>
      <c r="CX57" s="171" t="str">
        <f>IFERROR(VLOOKUP($B57,'Benchmark Data'!$B:$AAA,CX$1,FALSE)/VLOOKUP($B56,'Benchmark Data'!$B:$AAA,CX$1,FALSE),"")</f>
        <v/>
      </c>
      <c r="CY57" s="171" t="str">
        <f>IFERROR(VLOOKUP($B57,'Benchmark Data'!$B:$AAA,CY$1,FALSE)/VLOOKUP($B56,'Benchmark Data'!$B:$AAA,CY$1,FALSE),"")</f>
        <v/>
      </c>
      <c r="CZ57" s="171" t="str">
        <f>IFERROR(VLOOKUP($B57,'Benchmark Data'!$B:$AAA,CZ$1,FALSE)/VLOOKUP($B56,'Benchmark Data'!$B:$AAA,CZ$1,FALSE),"")</f>
        <v/>
      </c>
      <c r="DA57" s="171" t="str">
        <f>IFERROR(VLOOKUP($B57,'Benchmark Data'!$B:$AAA,DA$1,FALSE)/VLOOKUP($B56,'Benchmark Data'!$B:$AAA,DA$1,FALSE),"")</f>
        <v/>
      </c>
      <c r="DB57" s="171" t="str">
        <f>IFERROR(VLOOKUP($B57,'Benchmark Data'!$B:$AAA,DB$1,FALSE)/VLOOKUP($B56,'Benchmark Data'!$B:$AAA,DB$1,FALSE),"")</f>
        <v/>
      </c>
      <c r="DC57" s="171" t="str">
        <f>IFERROR(VLOOKUP($B57,'Benchmark Data'!$B:$AAA,DC$1,FALSE)/VLOOKUP($B56,'Benchmark Data'!$B:$AAA,DC$1,FALSE),"")</f>
        <v/>
      </c>
      <c r="DD57" s="171" t="str">
        <f>IFERROR(VLOOKUP($B57,'Benchmark Data'!$B:$AAA,DD$1,FALSE)/VLOOKUP($B56,'Benchmark Data'!$B:$AAA,DD$1,FALSE),"")</f>
        <v/>
      </c>
      <c r="DE57" s="171" t="str">
        <f>IFERROR(VLOOKUP($B57,'Benchmark Data'!$B:$AAA,DE$1,FALSE)/VLOOKUP($B56,'Benchmark Data'!$B:$AAA,DE$1,FALSE),"")</f>
        <v/>
      </c>
      <c r="DF57" s="171" t="str">
        <f>IFERROR(VLOOKUP($B57,'Benchmark Data'!$B:$AAA,DF$1,FALSE)/VLOOKUP($B56,'Benchmark Data'!$B:$AAA,DF$1,FALSE),"")</f>
        <v/>
      </c>
      <c r="DG57" s="171" t="str">
        <f>IFERROR(VLOOKUP($B57,'Benchmark Data'!$B:$AAA,DG$1,FALSE)/VLOOKUP($B56,'Benchmark Data'!$B:$AAA,DG$1,FALSE),"")</f>
        <v/>
      </c>
      <c r="DH57" s="171" t="str">
        <f>IFERROR(VLOOKUP($B57,'Benchmark Data'!$B:$AAA,DH$1,FALSE)/VLOOKUP($B56,'Benchmark Data'!$B:$AAA,DH$1,FALSE),"")</f>
        <v/>
      </c>
      <c r="DI57" s="171" t="str">
        <f>IFERROR(VLOOKUP($B57,'Benchmark Data'!$B:$AAA,DI$1,FALSE)/VLOOKUP($B56,'Benchmark Data'!$B:$AAA,DI$1,FALSE),"")</f>
        <v/>
      </c>
    </row>
    <row r="58" spans="1:113">
      <c r="A58" s="94">
        <f t="shared" si="33"/>
        <v>143</v>
      </c>
      <c r="B58" s="168">
        <f t="shared" si="34"/>
        <v>41729</v>
      </c>
      <c r="C58" s="171" t="str">
        <f>IFERROR(VLOOKUP($B58,'Benchmark Data'!$B:$FF,C$1,FALSE)/VLOOKUP($B57,'Benchmark Data'!$B:$FF,C$1,FALSE),"")</f>
        <v/>
      </c>
      <c r="D58" s="171" t="str">
        <f>IFERROR(VLOOKUP($B58,'Benchmark Data'!$B:$FF,D$1,FALSE)/VLOOKUP($B57,'Benchmark Data'!$B:$FF,D$1,FALSE),"")</f>
        <v/>
      </c>
      <c r="E58" s="171" t="str">
        <f>IFERROR(VLOOKUP($B58,'Benchmark Data'!$B:$FF,E$1,FALSE)/VLOOKUP($B57,'Benchmark Data'!$B:$FF,E$1,FALSE),"")</f>
        <v/>
      </c>
      <c r="F58" s="171" t="str">
        <f>IFERROR(VLOOKUP($B58,'Benchmark Data'!$B:$FF,F$1,FALSE)/VLOOKUP($B57,'Benchmark Data'!$B:$FF,F$1,FALSE),"")</f>
        <v/>
      </c>
      <c r="G58" s="171" t="str">
        <f>IFERROR(VLOOKUP($B58,'Benchmark Data'!$B:$FF,G$1,FALSE)/VLOOKUP($B57,'Benchmark Data'!$B:$FF,G$1,FALSE),"")</f>
        <v/>
      </c>
      <c r="H58" s="171" t="str">
        <f>IFERROR(VLOOKUP($B58,'Benchmark Data'!$B:$FF,H$1,FALSE)/VLOOKUP($B57,'Benchmark Data'!$B:$FF,H$1,FALSE),"")</f>
        <v/>
      </c>
      <c r="I58" s="171" t="str">
        <f>IFERROR(VLOOKUP($B58,'Benchmark Data'!$B:$FF,I$1,FALSE)/VLOOKUP($B57,'Benchmark Data'!$B:$FF,I$1,FALSE),"")</f>
        <v/>
      </c>
      <c r="J58" s="143" t="str">
        <f>IFERROR(VLOOKUP($B58,'Benchmark Data'!$B:$FF,J$1,FALSE)/VLOOKUP($B57,'Benchmark Data'!$B:$FF,J$1,FALSE)*J59,"")</f>
        <v/>
      </c>
      <c r="K58" s="156"/>
      <c r="L58" s="156"/>
      <c r="M58" s="156"/>
      <c r="N58" s="171" t="str">
        <f>IFERROR(VLOOKUP($B58,'Benchmark Data'!$B:$FF,N$1,FALSE)/VLOOKUP($B57,'Benchmark Data'!$B:$FF,N$1,FALSE),"")</f>
        <v/>
      </c>
      <c r="O58" s="171" t="str">
        <f>IFERROR(VLOOKUP($B58,'Benchmark Data'!$B:$FF,O$1,FALSE)/VLOOKUP($B57,'Benchmark Data'!$B:$FF,O$1,FALSE),"")</f>
        <v/>
      </c>
      <c r="P58" s="171" t="str">
        <f>IFERROR(VLOOKUP($B58,'Benchmark Data'!$B:$FF,P$1,FALSE)/VLOOKUP($B57,'Benchmark Data'!$B:$FF,P$1,FALSE),"")</f>
        <v/>
      </c>
      <c r="Q58" s="156">
        <f>IFERROR(VLOOKUP($B58,'Benchmark Data'!$B:$FF,Q$1,FALSE),"")</f>
        <v>1.0175462460329627</v>
      </c>
      <c r="R58" s="156">
        <f>IFERROR(VLOOKUP($B58,'Benchmark Data'!$B:$FF,R$1,FALSE),"")</f>
        <v>1.0175462460329627</v>
      </c>
      <c r="S58" s="156">
        <f>IFERROR(VLOOKUP($B58,'Benchmark Data'!$B:$FF,S$1,FALSE),"")</f>
        <v>1.0175462460329627</v>
      </c>
      <c r="T58" s="156">
        <f>IFERROR(VLOOKUP($B58,'Benchmark Data'!$B:$FF,T$1,FALSE),"")</f>
        <v>1.0175462460329627</v>
      </c>
      <c r="U58" s="156"/>
      <c r="V58" s="171">
        <f>IFERROR(VLOOKUP($B58,'Benchmark Data'!$B:$FF,V$1,FALSE)/VLOOKUP($B57,'Benchmark Data'!$B:$FF,V$1,FALSE),"")</f>
        <v>1.012278227938979</v>
      </c>
      <c r="W58" s="171">
        <f>IFERROR(VLOOKUP($B58,'Benchmark Data'!$B:$FF,W$1,FALSE)/VLOOKUP($B57,'Benchmark Data'!$B:$FF,W$1,FALSE),"")</f>
        <v>1.012278227938979</v>
      </c>
      <c r="X58" s="171">
        <f>IFERROR(VLOOKUP($B58,'Benchmark Data'!$B:$FF,X$1,FALSE)/VLOOKUP($B57,'Benchmark Data'!$B:$FF,X$1,FALSE),"")</f>
        <v>1.012278227938979</v>
      </c>
      <c r="Y58" s="171">
        <f>IFERROR(VLOOKUP($B58,'Benchmark Data'!$B:$FF,Y$1,FALSE)/VLOOKUP($B57,'Benchmark Data'!$B:$FF,Y$1,FALSE),"")</f>
        <v>1.012278227938979</v>
      </c>
      <c r="Z58" s="171" t="str">
        <f>IFERROR(VLOOKUP($B58,'Benchmark Data'!$B:$FF,Z$1,FALSE)/VLOOKUP($B57,'Benchmark Data'!$B:$FF,Z$1,FALSE),"")</f>
        <v/>
      </c>
      <c r="AA58" s="171" t="str">
        <f>IFERROR(VLOOKUP($B58,'Benchmark Data'!$B:$FF,AA$1,FALSE)/VLOOKUP($B57,'Benchmark Data'!$B:$FF,AA$1,FALSE),"")</f>
        <v/>
      </c>
      <c r="AB58" s="171" t="str">
        <f>IFERROR(VLOOKUP($B58,'Benchmark Data'!$B:$FF,AB$1,FALSE)/VLOOKUP($B57,'Benchmark Data'!$B:$FF,AB$1,FALSE),"")</f>
        <v/>
      </c>
      <c r="AC58" s="171" t="str">
        <f>IFERROR(VLOOKUP($B58,'Benchmark Data'!$B:$FF,AC$1,FALSE)/VLOOKUP($B57,'Benchmark Data'!$B:$FF,AC$1,FALSE),"")</f>
        <v/>
      </c>
      <c r="AD58" s="171" t="str">
        <f>IFERROR(VLOOKUP($B58,'Benchmark Data'!$B:$FF,AD$1,FALSE)/VLOOKUP($B57,'Benchmark Data'!$B:$FF,AD$1,FALSE),"")</f>
        <v/>
      </c>
      <c r="AE58" s="171" t="str">
        <f>IFERROR(VLOOKUP($B58,'Benchmark Data'!$B:$FF,AE$1,FALSE)/VLOOKUP($B57,'Benchmark Data'!$B:$FF,AE$1,FALSE),"")</f>
        <v/>
      </c>
      <c r="AF58" s="171" t="str">
        <f>IFERROR(VLOOKUP($B58,'Benchmark Data'!$B:$FF,AF$1,FALSE)/VLOOKUP($B57,'Benchmark Data'!$B:$FF,AF$1,FALSE),"")</f>
        <v/>
      </c>
      <c r="AG58" s="171" t="str">
        <f>IFERROR(VLOOKUP($B58,'Benchmark Data'!$B:$FF,AG$1,FALSE)/VLOOKUP($B57,'Benchmark Data'!$B:$FF,AG$1,FALSE),"")</f>
        <v/>
      </c>
      <c r="AH58" s="171" t="str">
        <f>IFERROR(VLOOKUP($B58,'Benchmark Data'!$B:$FF,AH$1,FALSE)/VLOOKUP($B57,'Benchmark Data'!$B:$FF,AH$1,FALSE),"")</f>
        <v/>
      </c>
      <c r="AI58" s="171" t="str">
        <f>IFERROR(VLOOKUP($B58,'Benchmark Data'!$B:$FF,AI$1,FALSE)/VLOOKUP($B57,'Benchmark Data'!$B:$FF,AI$1,FALSE),"")</f>
        <v/>
      </c>
      <c r="AJ58" s="171" t="str">
        <f>IFERROR(VLOOKUP($B58,'Benchmark Data'!$B:$FF,AJ$1,FALSE)/VLOOKUP($B57,'Benchmark Data'!$B:$FF,AJ$1,FALSE),"")</f>
        <v/>
      </c>
      <c r="AK58" s="171" t="str">
        <f>IFERROR(VLOOKUP($B58,'Benchmark Data'!$B:$FF,AK$1,FALSE)/VLOOKUP($B57,'Benchmark Data'!$B:$FF,AK$1,FALSE),"")</f>
        <v/>
      </c>
      <c r="AL58" s="171" t="str">
        <f>IFERROR(VLOOKUP($B58,'Benchmark Data'!$B:$FF,AL$1,FALSE)/VLOOKUP($B57,'Benchmark Data'!$B:$FF,AL$1,FALSE),"")</f>
        <v/>
      </c>
      <c r="AM58" s="171" t="str">
        <f>IFERROR(VLOOKUP($B58,'Benchmark Data'!$B:$FF,AM$1,FALSE)/VLOOKUP($B57,'Benchmark Data'!$B:$FF,AM$1,FALSE),"")</f>
        <v/>
      </c>
      <c r="AN58" s="171" t="str">
        <f>IFERROR(VLOOKUP($B58,'Benchmark Data'!$B:$FF,AN$1,FALSE)/VLOOKUP($B57,'Benchmark Data'!$B:$FF,AN$1,FALSE),"")</f>
        <v/>
      </c>
      <c r="AO58" s="171" t="str">
        <f>IFERROR(VLOOKUP($B58,'Benchmark Data'!$B:$FF,AO$1,FALSE)/VLOOKUP($B57,'Benchmark Data'!$B:$FF,AO$1,FALSE),"")</f>
        <v/>
      </c>
      <c r="AP58" s="171" t="str">
        <f>IFERROR(VLOOKUP($B58,'Benchmark Data'!$B:$FF,AP$1,FALSE)/VLOOKUP($B57,'Benchmark Data'!$B:$FF,AP$1,FALSE),"")</f>
        <v/>
      </c>
      <c r="AQ58" s="171" t="str">
        <f>IFERROR(VLOOKUP($B58,'Benchmark Data'!$B:$FF,AQ$1,FALSE)/VLOOKUP($B57,'Benchmark Data'!$B:$FF,AQ$1,FALSE),"")</f>
        <v/>
      </c>
      <c r="AR58" s="171" t="str">
        <f>IFERROR(VLOOKUP($B58,'Benchmark Data'!$B:$FF,AR$1,FALSE)/VLOOKUP($B57,'Benchmark Data'!$B:$FF,AR$1,FALSE),"")</f>
        <v/>
      </c>
      <c r="AS58" s="171" t="str">
        <f>IFERROR(VLOOKUP($B58,'Benchmark Data'!$B:$FF,AS$1,FALSE)/VLOOKUP($B57,'Benchmark Data'!$B:$FF,AS$1,FALSE),"")</f>
        <v/>
      </c>
      <c r="AT58" s="171" t="str">
        <f>IFERROR(VLOOKUP($B58,'Benchmark Data'!$B:$FF,AT$1,FALSE)/VLOOKUP($B57,'Benchmark Data'!$B:$FF,AT$1,FALSE),"")</f>
        <v/>
      </c>
      <c r="AU58" s="171" t="str">
        <f>IFERROR(VLOOKUP($B58,'Benchmark Data'!$B:$FF,AU$1,FALSE)/VLOOKUP($B57,'Benchmark Data'!$B:$FF,AU$1,FALSE),"")</f>
        <v/>
      </c>
      <c r="AV58" s="171" t="str">
        <f>IFERROR(VLOOKUP($B58,'Benchmark Data'!$B:$FF,AV$1,FALSE)/VLOOKUP($B57,'Benchmark Data'!$B:$FF,AV$1,FALSE),"")</f>
        <v/>
      </c>
      <c r="AW58" s="171" t="str">
        <f>IFERROR(VLOOKUP($B58,'Benchmark Data'!$B:$FF,AW$1,FALSE)/VLOOKUP($B57,'Benchmark Data'!$B:$FF,AW$1,FALSE),"")</f>
        <v/>
      </c>
      <c r="AX58" s="171" t="str">
        <f>IFERROR(VLOOKUP($B58,'Benchmark Data'!$B:$FF,AX$1,FALSE)/VLOOKUP($B57,'Benchmark Data'!$B:$FF,AX$1,FALSE),"")</f>
        <v/>
      </c>
      <c r="AY58" s="171" t="str">
        <f>IFERROR(VLOOKUP($B58,'Benchmark Data'!$B:$FF,AY$1,FALSE)/VLOOKUP($B57,'Benchmark Data'!$B:$FF,AY$1,FALSE),"")</f>
        <v/>
      </c>
      <c r="AZ58" s="156"/>
      <c r="BA58" s="156"/>
      <c r="BB58" s="171" t="str">
        <f>IFERROR(VLOOKUP($B58,'Benchmark Data'!$B:$FF,BB$1,FALSE)/VLOOKUP($B57,'Benchmark Data'!$B:$FF,BB$1,FALSE),"")</f>
        <v/>
      </c>
      <c r="BC58" s="171" t="str">
        <f>IFERROR(VLOOKUP($B58,'Benchmark Data'!$B:$FF,BC$1,FALSE)/VLOOKUP($B57,'Benchmark Data'!$B:$FF,BC$1,FALSE),"")</f>
        <v/>
      </c>
      <c r="BD58" s="171" t="str">
        <f>IFERROR(VLOOKUP($B58,'Benchmark Data'!$B:$FF,BD$1,FALSE)/VLOOKUP($B57,'Benchmark Data'!$B:$FF,BD$1,FALSE),"")</f>
        <v/>
      </c>
      <c r="BE58" s="171" t="str">
        <f>IFERROR(VLOOKUP($B58,'Benchmark Data'!$B:$FF,BE$1,FALSE)/VLOOKUP($B57,'Benchmark Data'!$B:$FF,BE$1,FALSE),"")</f>
        <v/>
      </c>
      <c r="BF58" s="171" t="str">
        <f>IFERROR(VLOOKUP($B58,'Benchmark Data'!$B:$FF,BF$1,FALSE)/VLOOKUP($B57,'Benchmark Data'!$B:$FF,BF$1,FALSE),"")</f>
        <v/>
      </c>
      <c r="BG58" s="171" t="str">
        <f>IFERROR(VLOOKUP($B58,'Benchmark Data'!$B:$FF,BG$1,FALSE)/VLOOKUP($B57,'Benchmark Data'!$B:$FF,BG$1,FALSE),"")</f>
        <v/>
      </c>
      <c r="BH58" s="171" t="str">
        <f>IFERROR(VLOOKUP($B58,'Benchmark Data'!$B:$FF,BH$1,FALSE)/VLOOKUP($B57,'Benchmark Data'!$B:$FF,BH$1,FALSE),"")</f>
        <v/>
      </c>
      <c r="BI58" s="171" t="str">
        <f>IFERROR(VLOOKUP($B58,'Benchmark Data'!$B:$FF,BI$1,FALSE)/VLOOKUP($B57,'Benchmark Data'!$B:$FF,BI$1,FALSE),"")</f>
        <v/>
      </c>
      <c r="BJ58" s="171" t="str">
        <f>IFERROR(VLOOKUP($B58,'Benchmark Data'!$B:$FF,BJ$1,FALSE)/VLOOKUP($B57,'Benchmark Data'!$B:$FF,BJ$1,FALSE),"")</f>
        <v/>
      </c>
      <c r="BK58" s="171" t="str">
        <f>IFERROR(VLOOKUP($B58,'Benchmark Data'!$B:$FF,BK$1,FALSE)/VLOOKUP($B57,'Benchmark Data'!$B:$FF,BK$1,FALSE),"")</f>
        <v/>
      </c>
      <c r="BL58" s="171" t="str">
        <f>IFERROR(VLOOKUP($B58,'Benchmark Data'!$B:$FF,BL$1,FALSE)/VLOOKUP($B57,'Benchmark Data'!$B:$FF,BL$1,FALSE),"")</f>
        <v/>
      </c>
      <c r="BM58" s="171" t="str">
        <f>IFERROR(VLOOKUP($B58,'Benchmark Data'!$B:$FF,BM$1,FALSE)/VLOOKUP($B57,'Benchmark Data'!$B:$FF,BM$1,FALSE),"")</f>
        <v/>
      </c>
      <c r="BN58" s="171" t="str">
        <f>IFERROR(VLOOKUP($B58,'Benchmark Data'!$B:$FF,BN$1,FALSE)/VLOOKUP($B57,'Benchmark Data'!$B:$FF,BN$1,FALSE),"")</f>
        <v/>
      </c>
      <c r="BO58" s="171" t="str">
        <f>IFERROR(VLOOKUP($B58,'Benchmark Data'!$B:$FF,BO$1,FALSE)/VLOOKUP($B57,'Benchmark Data'!$B:$FF,BO$1,FALSE),"")</f>
        <v/>
      </c>
      <c r="BP58" s="171" t="str">
        <f>IFERROR(VLOOKUP($B58,'Benchmark Data'!$B:$FF,BP$1,FALSE)/VLOOKUP($B57,'Benchmark Data'!$B:$FF,BP$1,FALSE),"")</f>
        <v/>
      </c>
      <c r="BQ58" s="171" t="str">
        <f>IFERROR(VLOOKUP($B58,'Benchmark Data'!$B:$FF,BQ$1,FALSE)/VLOOKUP($B57,'Benchmark Data'!$B:$FF,BQ$1,FALSE),"")</f>
        <v/>
      </c>
      <c r="BR58" s="171" t="str">
        <f>IFERROR(VLOOKUP($B58,'Benchmark Data'!$B:$FF,BR$1,FALSE)/VLOOKUP($B57,'Benchmark Data'!$B:$FF,BR$1,FALSE),"")</f>
        <v/>
      </c>
      <c r="BS58" s="171" t="str">
        <f>IFERROR(VLOOKUP($B58,'Benchmark Data'!$B:$FF,BS$1,FALSE)/VLOOKUP($B57,'Benchmark Data'!$B:$FF,BS$1,FALSE),"")</f>
        <v/>
      </c>
      <c r="BT58" s="171" t="str">
        <f>IFERROR(VLOOKUP($B58,'Benchmark Data'!$B:$FF,BT$1,FALSE)/VLOOKUP($B57,'Benchmark Data'!$B:$FF,BT$1,FALSE),"")</f>
        <v/>
      </c>
      <c r="BU58" s="171" t="str">
        <f>IFERROR(VLOOKUP($B58,'Benchmark Data'!$B:$FF,BU$1,FALSE)/VLOOKUP($B57,'Benchmark Data'!$B:$FF,BU$1,FALSE),"")</f>
        <v/>
      </c>
      <c r="BV58" s="171" t="str">
        <f>IFERROR(VLOOKUP($B58,'Benchmark Data'!$B:$FF,BV$1,FALSE)/VLOOKUP($B57,'Benchmark Data'!$B:$FF,BV$1,FALSE),"")</f>
        <v/>
      </c>
      <c r="BW58" s="171" t="str">
        <f>IFERROR(VLOOKUP($B58,'Benchmark Data'!$B:$FF,BW$1,FALSE)/VLOOKUP($B57,'Benchmark Data'!$B:$FF,BW$1,FALSE),"")</f>
        <v/>
      </c>
      <c r="BX58" s="171" t="str">
        <f>IFERROR(VLOOKUP($B58,'Benchmark Data'!$B:$FF,BX$1,FALSE)/VLOOKUP($B57,'Benchmark Data'!$B:$FF,BX$1,FALSE),"")</f>
        <v/>
      </c>
      <c r="BY58" s="171" t="str">
        <f>IFERROR(VLOOKUP($B58,'Benchmark Data'!$B:$FF,BY$1,FALSE)/VLOOKUP($B57,'Benchmark Data'!$B:$FF,BY$1,FALSE),"")</f>
        <v/>
      </c>
      <c r="BZ58" s="171" t="str">
        <f>IFERROR(VLOOKUP($B58,'Benchmark Data'!$B:$FF,BZ$1,FALSE)/VLOOKUP($B57,'Benchmark Data'!$B:$FF,BZ$1,FALSE),"")</f>
        <v/>
      </c>
      <c r="CA58" s="171" t="str">
        <f>IFERROR(VLOOKUP($B58,'Benchmark Data'!$B:$FF,CA$1,FALSE)/VLOOKUP($B57,'Benchmark Data'!$B:$FF,CA$1,FALSE),"")</f>
        <v/>
      </c>
      <c r="CB58" s="171" t="str">
        <f>IFERROR(VLOOKUP($B58,'Benchmark Data'!$B:$FF,CB$1,FALSE)/VLOOKUP($B57,'Benchmark Data'!$B:$FF,CB$1,FALSE),"")</f>
        <v/>
      </c>
      <c r="CC58" s="171" t="str">
        <f>IFERROR(VLOOKUP($B58,'Benchmark Data'!$B:$FF,CC$1,FALSE)/VLOOKUP($B57,'Benchmark Data'!$B:$FF,CC$1,FALSE),"")</f>
        <v/>
      </c>
      <c r="CD58" s="171" t="str">
        <f>IFERROR(VLOOKUP($B58,'Benchmark Data'!$B:$FF,CD$1,FALSE)/VLOOKUP($B57,'Benchmark Data'!$B:$FF,CD$1,FALSE),"")</f>
        <v/>
      </c>
      <c r="CE58" s="171" t="str">
        <f>IFERROR(VLOOKUP($B58,'Benchmark Data'!$B:$FF,CE$1,FALSE)/VLOOKUP($B57,'Benchmark Data'!$B:$FF,CE$1,FALSE),"")</f>
        <v/>
      </c>
      <c r="CF58" s="171" t="str">
        <f>IFERROR(VLOOKUP($B58,'Benchmark Data'!$B:$FF,CF$1,FALSE)/VLOOKUP($B57,'Benchmark Data'!$B:$FF,CF$1,FALSE),"")</f>
        <v/>
      </c>
      <c r="CG58" s="171" t="str">
        <f>IFERROR(VLOOKUP($B58,'Benchmark Data'!$B:$FF,CG$1,FALSE)/VLOOKUP($B57,'Benchmark Data'!$B:$FF,CG$1,FALSE),"")</f>
        <v/>
      </c>
      <c r="CH58" s="156"/>
      <c r="CI58" s="171" t="str">
        <f>IFERROR(VLOOKUP($B58,'Benchmark Data'!$B:$FF,CI$1,FALSE)/VLOOKUP($B57,'Benchmark Data'!$B:$FF,CI$1,FALSE),"")</f>
        <v/>
      </c>
      <c r="CJ58" s="171" t="str">
        <f>IFERROR(VLOOKUP($B58,'Benchmark Data'!$B:$FF,CJ$1,FALSE)/VLOOKUP($B57,'Benchmark Data'!$B:$FF,CJ$1,FALSE),"")</f>
        <v/>
      </c>
      <c r="CK58" s="171" t="str">
        <f>IFERROR(VLOOKUP($B58,'Benchmark Data'!$B:$AAA,CK$1,FALSE)/VLOOKUP($B57,'Benchmark Data'!$B:$AAA,CK$1,FALSE),"")</f>
        <v/>
      </c>
      <c r="CL58" s="171" t="str">
        <f>IFERROR(VLOOKUP($B58,'Benchmark Data'!$B:$AAA,CL$1,FALSE)/VLOOKUP($B57,'Benchmark Data'!$B:$AAA,CL$1,FALSE),"")</f>
        <v/>
      </c>
      <c r="CM58" s="171" t="str">
        <f>IFERROR(VLOOKUP($B58,'Benchmark Data'!$B:$AAA,CM$1,FALSE)/VLOOKUP($B57,'Benchmark Data'!$B:$AAA,CM$1,FALSE),"")</f>
        <v/>
      </c>
      <c r="CN58" s="171" t="str">
        <f>IFERROR(VLOOKUP($B58,'Benchmark Data'!$B:$AAA,CN$1,FALSE)/VLOOKUP($B57,'Benchmark Data'!$B:$AAA,CN$1,FALSE),"")</f>
        <v/>
      </c>
      <c r="CO58" s="171" t="str">
        <f>IFERROR(VLOOKUP($B58,'Benchmark Data'!$B:$AAA,CO$1,FALSE)/VLOOKUP($B57,'Benchmark Data'!$B:$AAA,CO$1,FALSE),"")</f>
        <v/>
      </c>
      <c r="CP58" s="171" t="str">
        <f>IFERROR(VLOOKUP($B58,'Benchmark Data'!$B:$AAA,CP$1,FALSE)/VLOOKUP($B57,'Benchmark Data'!$B:$AAA,CP$1,FALSE),"")</f>
        <v/>
      </c>
      <c r="CQ58" s="171" t="str">
        <f>IFERROR(VLOOKUP($B58,'Benchmark Data'!$B:$AAA,CQ$1,FALSE)/VLOOKUP($B57,'Benchmark Data'!$B:$AAA,CQ$1,FALSE),"")</f>
        <v/>
      </c>
      <c r="CR58" s="171" t="str">
        <f>IFERROR(VLOOKUP($B58,'Benchmark Data'!$B:$AAA,CR$1,FALSE)/VLOOKUP($B57,'Benchmark Data'!$B:$AAA,CR$1,FALSE),"")</f>
        <v/>
      </c>
      <c r="CS58" s="171" t="str">
        <f>IFERROR(VLOOKUP($B58,'Benchmark Data'!$B:$AAA,CS$1,FALSE)/VLOOKUP($B57,'Benchmark Data'!$B:$AAA,CS$1,FALSE),"")</f>
        <v/>
      </c>
      <c r="CT58" s="171" t="str">
        <f>IFERROR(VLOOKUP($B58,'Benchmark Data'!$B:$AAA,CT$1,FALSE)/VLOOKUP($B57,'Benchmark Data'!$B:$AAA,CT$1,FALSE),"")</f>
        <v/>
      </c>
      <c r="CU58" s="171" t="str">
        <f>IFERROR(VLOOKUP($B58,'Benchmark Data'!$B:$AAA,CU$1,FALSE)/VLOOKUP($B57,'Benchmark Data'!$B:$AAA,CU$1,FALSE),"")</f>
        <v/>
      </c>
      <c r="CV58" s="171" t="str">
        <f>IFERROR(VLOOKUP($B58,'Benchmark Data'!$B:$AAA,CV$1,FALSE)/VLOOKUP($B57,'Benchmark Data'!$B:$AAA,CV$1,FALSE),"")</f>
        <v/>
      </c>
      <c r="CW58" s="171" t="str">
        <f>IFERROR(VLOOKUP($B58,'Benchmark Data'!$B:$AAA,CW$1,FALSE)/VLOOKUP($B57,'Benchmark Data'!$B:$AAA,CW$1,FALSE),"")</f>
        <v/>
      </c>
      <c r="CX58" s="171" t="str">
        <f>IFERROR(VLOOKUP($B58,'Benchmark Data'!$B:$AAA,CX$1,FALSE)/VLOOKUP($B57,'Benchmark Data'!$B:$AAA,CX$1,FALSE),"")</f>
        <v/>
      </c>
      <c r="CY58" s="171" t="str">
        <f>IFERROR(VLOOKUP($B58,'Benchmark Data'!$B:$AAA,CY$1,FALSE)/VLOOKUP($B57,'Benchmark Data'!$B:$AAA,CY$1,FALSE),"")</f>
        <v/>
      </c>
      <c r="CZ58" s="171" t="str">
        <f>IFERROR(VLOOKUP($B58,'Benchmark Data'!$B:$AAA,CZ$1,FALSE)/VLOOKUP($B57,'Benchmark Data'!$B:$AAA,CZ$1,FALSE),"")</f>
        <v/>
      </c>
      <c r="DA58" s="171" t="str">
        <f>IFERROR(VLOOKUP($B58,'Benchmark Data'!$B:$AAA,DA$1,FALSE)/VLOOKUP($B57,'Benchmark Data'!$B:$AAA,DA$1,FALSE),"")</f>
        <v/>
      </c>
      <c r="DB58" s="171" t="str">
        <f>IFERROR(VLOOKUP($B58,'Benchmark Data'!$B:$AAA,DB$1,FALSE)/VLOOKUP($B57,'Benchmark Data'!$B:$AAA,DB$1,FALSE),"")</f>
        <v/>
      </c>
      <c r="DC58" s="171" t="str">
        <f>IFERROR(VLOOKUP($B58,'Benchmark Data'!$B:$AAA,DC$1,FALSE)/VLOOKUP($B57,'Benchmark Data'!$B:$AAA,DC$1,FALSE),"")</f>
        <v/>
      </c>
      <c r="DD58" s="171" t="str">
        <f>IFERROR(VLOOKUP($B58,'Benchmark Data'!$B:$AAA,DD$1,FALSE)/VLOOKUP($B57,'Benchmark Data'!$B:$AAA,DD$1,FALSE),"")</f>
        <v/>
      </c>
      <c r="DE58" s="171" t="str">
        <f>IFERROR(VLOOKUP($B58,'Benchmark Data'!$B:$AAA,DE$1,FALSE)/VLOOKUP($B57,'Benchmark Data'!$B:$AAA,DE$1,FALSE),"")</f>
        <v/>
      </c>
      <c r="DF58" s="171" t="str">
        <f>IFERROR(VLOOKUP($B58,'Benchmark Data'!$B:$AAA,DF$1,FALSE)/VLOOKUP($B57,'Benchmark Data'!$B:$AAA,DF$1,FALSE),"")</f>
        <v/>
      </c>
      <c r="DG58" s="171" t="str">
        <f>IFERROR(VLOOKUP($B58,'Benchmark Data'!$B:$AAA,DG$1,FALSE)/VLOOKUP($B57,'Benchmark Data'!$B:$AAA,DG$1,FALSE),"")</f>
        <v/>
      </c>
      <c r="DH58" s="171" t="str">
        <f>IFERROR(VLOOKUP($B58,'Benchmark Data'!$B:$AAA,DH$1,FALSE)/VLOOKUP($B57,'Benchmark Data'!$B:$AAA,DH$1,FALSE),"")</f>
        <v/>
      </c>
      <c r="DI58" s="171" t="str">
        <f>IFERROR(VLOOKUP($B58,'Benchmark Data'!$B:$AAA,DI$1,FALSE)/VLOOKUP($B57,'Benchmark Data'!$B:$AAA,DI$1,FALSE),"")</f>
        <v/>
      </c>
    </row>
    <row r="59" spans="1:113">
      <c r="A59" s="94">
        <f t="shared" si="33"/>
        <v>142</v>
      </c>
      <c r="B59" s="168">
        <f t="shared" si="34"/>
        <v>41759</v>
      </c>
      <c r="C59" s="171" t="str">
        <f>IFERROR(VLOOKUP($B59,'Benchmark Data'!$B:$FF,C$1,FALSE)/VLOOKUP($B58,'Benchmark Data'!$B:$FF,C$1,FALSE),"")</f>
        <v/>
      </c>
      <c r="D59" s="171" t="str">
        <f>IFERROR(VLOOKUP($B59,'Benchmark Data'!$B:$FF,D$1,FALSE)/VLOOKUP($B58,'Benchmark Data'!$B:$FF,D$1,FALSE),"")</f>
        <v/>
      </c>
      <c r="E59" s="171" t="str">
        <f>IFERROR(VLOOKUP($B59,'Benchmark Data'!$B:$FF,E$1,FALSE)/VLOOKUP($B58,'Benchmark Data'!$B:$FF,E$1,FALSE),"")</f>
        <v/>
      </c>
      <c r="F59" s="171" t="str">
        <f>IFERROR(VLOOKUP($B59,'Benchmark Data'!$B:$FF,F$1,FALSE)/VLOOKUP($B58,'Benchmark Data'!$B:$FF,F$1,FALSE),"")</f>
        <v/>
      </c>
      <c r="G59" s="171" t="str">
        <f>IFERROR(VLOOKUP($B59,'Benchmark Data'!$B:$FF,G$1,FALSE)/VLOOKUP($B58,'Benchmark Data'!$B:$FF,G$1,FALSE),"")</f>
        <v/>
      </c>
      <c r="H59" s="171" t="str">
        <f>IFERROR(VLOOKUP($B59,'Benchmark Data'!$B:$FF,H$1,FALSE)/VLOOKUP($B58,'Benchmark Data'!$B:$FF,H$1,FALSE),"")</f>
        <v/>
      </c>
      <c r="I59" s="171" t="str">
        <f>IFERROR(VLOOKUP($B59,'Benchmark Data'!$B:$FF,I$1,FALSE)/VLOOKUP($B58,'Benchmark Data'!$B:$FF,I$1,FALSE),"")</f>
        <v/>
      </c>
      <c r="J59" s="143" t="str">
        <f>IFERROR(VLOOKUP($B59,'Benchmark Data'!$B:$FF,J$1,FALSE)/VLOOKUP($B58,'Benchmark Data'!$B:$FF,J$1,FALSE)*J60,"")</f>
        <v/>
      </c>
      <c r="K59" s="156"/>
      <c r="L59" s="156"/>
      <c r="M59" s="156"/>
      <c r="N59" s="171" t="str">
        <f>IFERROR(VLOOKUP($B59,'Benchmark Data'!$B:$FF,N$1,FALSE)/VLOOKUP($B58,'Benchmark Data'!$B:$FF,N$1,FALSE),"")</f>
        <v/>
      </c>
      <c r="O59" s="171" t="str">
        <f>IFERROR(VLOOKUP($B59,'Benchmark Data'!$B:$FF,O$1,FALSE)/VLOOKUP($B58,'Benchmark Data'!$B:$FF,O$1,FALSE),"")</f>
        <v/>
      </c>
      <c r="P59" s="171" t="str">
        <f>IFERROR(VLOOKUP($B59,'Benchmark Data'!$B:$FF,P$1,FALSE)/VLOOKUP($B58,'Benchmark Data'!$B:$FF,P$1,FALSE),"")</f>
        <v/>
      </c>
      <c r="Q59" s="156">
        <f>IFERROR(VLOOKUP($B59,'Benchmark Data'!$B:$FF,Q$1,FALSE),"")</f>
        <v>1.0174385226726481</v>
      </c>
      <c r="R59" s="156">
        <f>IFERROR(VLOOKUP($B59,'Benchmark Data'!$B:$FF,R$1,FALSE),"")</f>
        <v>1.0174385226726481</v>
      </c>
      <c r="S59" s="156">
        <f>IFERROR(VLOOKUP($B59,'Benchmark Data'!$B:$FF,S$1,FALSE),"")</f>
        <v>1.0174385226726481</v>
      </c>
      <c r="T59" s="156">
        <f>IFERROR(VLOOKUP($B59,'Benchmark Data'!$B:$FF,T$1,FALSE),"")</f>
        <v>1.0174385226726481</v>
      </c>
      <c r="U59" s="156"/>
      <c r="V59" s="171">
        <f>IFERROR(VLOOKUP($B59,'Benchmark Data'!$B:$FF,V$1,FALSE)/VLOOKUP($B58,'Benchmark Data'!$B:$FF,V$1,FALSE),"")</f>
        <v>1.024242707587008</v>
      </c>
      <c r="W59" s="171">
        <f>IFERROR(VLOOKUP($B59,'Benchmark Data'!$B:$FF,W$1,FALSE)/VLOOKUP($B58,'Benchmark Data'!$B:$FF,W$1,FALSE),"")</f>
        <v>1.024242707587008</v>
      </c>
      <c r="X59" s="171">
        <f>IFERROR(VLOOKUP($B59,'Benchmark Data'!$B:$FF,X$1,FALSE)/VLOOKUP($B58,'Benchmark Data'!$B:$FF,X$1,FALSE),"")</f>
        <v>1.024242707587008</v>
      </c>
      <c r="Y59" s="171">
        <f>IFERROR(VLOOKUP($B59,'Benchmark Data'!$B:$FF,Y$1,FALSE)/VLOOKUP($B58,'Benchmark Data'!$B:$FF,Y$1,FALSE),"")</f>
        <v>1.024242707587008</v>
      </c>
      <c r="Z59" s="171" t="str">
        <f>IFERROR(VLOOKUP($B59,'Benchmark Data'!$B:$FF,Z$1,FALSE)/VLOOKUP($B58,'Benchmark Data'!$B:$FF,Z$1,FALSE),"")</f>
        <v/>
      </c>
      <c r="AA59" s="171" t="str">
        <f>IFERROR(VLOOKUP($B59,'Benchmark Data'!$B:$FF,AA$1,FALSE)/VLOOKUP($B58,'Benchmark Data'!$B:$FF,AA$1,FALSE),"")</f>
        <v/>
      </c>
      <c r="AB59" s="171" t="str">
        <f>IFERROR(VLOOKUP($B59,'Benchmark Data'!$B:$FF,AB$1,FALSE)/VLOOKUP($B58,'Benchmark Data'!$B:$FF,AB$1,FALSE),"")</f>
        <v/>
      </c>
      <c r="AC59" s="171" t="str">
        <f>IFERROR(VLOOKUP($B59,'Benchmark Data'!$B:$FF,AC$1,FALSE)/VLOOKUP($B58,'Benchmark Data'!$B:$FF,AC$1,FALSE),"")</f>
        <v/>
      </c>
      <c r="AD59" s="171" t="str">
        <f>IFERROR(VLOOKUP($B59,'Benchmark Data'!$B:$FF,AD$1,FALSE)/VLOOKUP($B58,'Benchmark Data'!$B:$FF,AD$1,FALSE),"")</f>
        <v/>
      </c>
      <c r="AE59" s="171" t="str">
        <f>IFERROR(VLOOKUP($B59,'Benchmark Data'!$B:$FF,AE$1,FALSE)/VLOOKUP($B58,'Benchmark Data'!$B:$FF,AE$1,FALSE),"")</f>
        <v/>
      </c>
      <c r="AF59" s="171" t="str">
        <f>IFERROR(VLOOKUP($B59,'Benchmark Data'!$B:$FF,AF$1,FALSE)/VLOOKUP($B58,'Benchmark Data'!$B:$FF,AF$1,FALSE),"")</f>
        <v/>
      </c>
      <c r="AG59" s="171" t="str">
        <f>IFERROR(VLOOKUP($B59,'Benchmark Data'!$B:$FF,AG$1,FALSE)/VLOOKUP($B58,'Benchmark Data'!$B:$FF,AG$1,FALSE),"")</f>
        <v/>
      </c>
      <c r="AH59" s="171" t="str">
        <f>IFERROR(VLOOKUP($B59,'Benchmark Data'!$B:$FF,AH$1,FALSE)/VLOOKUP($B58,'Benchmark Data'!$B:$FF,AH$1,FALSE),"")</f>
        <v/>
      </c>
      <c r="AI59" s="171" t="str">
        <f>IFERROR(VLOOKUP($B59,'Benchmark Data'!$B:$FF,AI$1,FALSE)/VLOOKUP($B58,'Benchmark Data'!$B:$FF,AI$1,FALSE),"")</f>
        <v/>
      </c>
      <c r="AJ59" s="171" t="str">
        <f>IFERROR(VLOOKUP($B59,'Benchmark Data'!$B:$FF,AJ$1,FALSE)/VLOOKUP($B58,'Benchmark Data'!$B:$FF,AJ$1,FALSE),"")</f>
        <v/>
      </c>
      <c r="AK59" s="171" t="str">
        <f>IFERROR(VLOOKUP($B59,'Benchmark Data'!$B:$FF,AK$1,FALSE)/VLOOKUP($B58,'Benchmark Data'!$B:$FF,AK$1,FALSE),"")</f>
        <v/>
      </c>
      <c r="AL59" s="171" t="str">
        <f>IFERROR(VLOOKUP($B59,'Benchmark Data'!$B:$FF,AL$1,FALSE)/VLOOKUP($B58,'Benchmark Data'!$B:$FF,AL$1,FALSE),"")</f>
        <v/>
      </c>
      <c r="AM59" s="171" t="str">
        <f>IFERROR(VLOOKUP($B59,'Benchmark Data'!$B:$FF,AM$1,FALSE)/VLOOKUP($B58,'Benchmark Data'!$B:$FF,AM$1,FALSE),"")</f>
        <v/>
      </c>
      <c r="AN59" s="171" t="str">
        <f>IFERROR(VLOOKUP($B59,'Benchmark Data'!$B:$FF,AN$1,FALSE)/VLOOKUP($B58,'Benchmark Data'!$B:$FF,AN$1,FALSE),"")</f>
        <v/>
      </c>
      <c r="AO59" s="171" t="str">
        <f>IFERROR(VLOOKUP($B59,'Benchmark Data'!$B:$FF,AO$1,FALSE)/VLOOKUP($B58,'Benchmark Data'!$B:$FF,AO$1,FALSE),"")</f>
        <v/>
      </c>
      <c r="AP59" s="171" t="str">
        <f>IFERROR(VLOOKUP($B59,'Benchmark Data'!$B:$FF,AP$1,FALSE)/VLOOKUP($B58,'Benchmark Data'!$B:$FF,AP$1,FALSE),"")</f>
        <v/>
      </c>
      <c r="AQ59" s="171" t="str">
        <f>IFERROR(VLOOKUP($B59,'Benchmark Data'!$B:$FF,AQ$1,FALSE)/VLOOKUP($B58,'Benchmark Data'!$B:$FF,AQ$1,FALSE),"")</f>
        <v/>
      </c>
      <c r="AR59" s="171" t="str">
        <f>IFERROR(VLOOKUP($B59,'Benchmark Data'!$B:$FF,AR$1,FALSE)/VLOOKUP($B58,'Benchmark Data'!$B:$FF,AR$1,FALSE),"")</f>
        <v/>
      </c>
      <c r="AS59" s="171" t="str">
        <f>IFERROR(VLOOKUP($B59,'Benchmark Data'!$B:$FF,AS$1,FALSE)/VLOOKUP($B58,'Benchmark Data'!$B:$FF,AS$1,FALSE),"")</f>
        <v/>
      </c>
      <c r="AT59" s="171" t="str">
        <f>IFERROR(VLOOKUP($B59,'Benchmark Data'!$B:$FF,AT$1,FALSE)/VLOOKUP($B58,'Benchmark Data'!$B:$FF,AT$1,FALSE),"")</f>
        <v/>
      </c>
      <c r="AU59" s="171" t="str">
        <f>IFERROR(VLOOKUP($B59,'Benchmark Data'!$B:$FF,AU$1,FALSE)/VLOOKUP($B58,'Benchmark Data'!$B:$FF,AU$1,FALSE),"")</f>
        <v/>
      </c>
      <c r="AV59" s="171" t="str">
        <f>IFERROR(VLOOKUP($B59,'Benchmark Data'!$B:$FF,AV$1,FALSE)/VLOOKUP($B58,'Benchmark Data'!$B:$FF,AV$1,FALSE),"")</f>
        <v/>
      </c>
      <c r="AW59" s="171" t="str">
        <f>IFERROR(VLOOKUP($B59,'Benchmark Data'!$B:$FF,AW$1,FALSE)/VLOOKUP($B58,'Benchmark Data'!$B:$FF,AW$1,FALSE),"")</f>
        <v/>
      </c>
      <c r="AX59" s="171" t="str">
        <f>IFERROR(VLOOKUP($B59,'Benchmark Data'!$B:$FF,AX$1,FALSE)/VLOOKUP($B58,'Benchmark Data'!$B:$FF,AX$1,FALSE),"")</f>
        <v/>
      </c>
      <c r="AY59" s="171" t="str">
        <f>IFERROR(VLOOKUP($B59,'Benchmark Data'!$B:$FF,AY$1,FALSE)/VLOOKUP($B58,'Benchmark Data'!$B:$FF,AY$1,FALSE),"")</f>
        <v/>
      </c>
      <c r="AZ59" s="156"/>
      <c r="BA59" s="156"/>
      <c r="BB59" s="171" t="str">
        <f>IFERROR(VLOOKUP($B59,'Benchmark Data'!$B:$FF,BB$1,FALSE)/VLOOKUP($B58,'Benchmark Data'!$B:$FF,BB$1,FALSE),"")</f>
        <v/>
      </c>
      <c r="BC59" s="171" t="str">
        <f>IFERROR(VLOOKUP($B59,'Benchmark Data'!$B:$FF,BC$1,FALSE)/VLOOKUP($B58,'Benchmark Data'!$B:$FF,BC$1,FALSE),"")</f>
        <v/>
      </c>
      <c r="BD59" s="171" t="str">
        <f>IFERROR(VLOOKUP($B59,'Benchmark Data'!$B:$FF,BD$1,FALSE)/VLOOKUP($B58,'Benchmark Data'!$B:$FF,BD$1,FALSE),"")</f>
        <v/>
      </c>
      <c r="BE59" s="171" t="str">
        <f>IFERROR(VLOOKUP($B59,'Benchmark Data'!$B:$FF,BE$1,FALSE)/VLOOKUP($B58,'Benchmark Data'!$B:$FF,BE$1,FALSE),"")</f>
        <v/>
      </c>
      <c r="BF59" s="171" t="str">
        <f>IFERROR(VLOOKUP($B59,'Benchmark Data'!$B:$FF,BF$1,FALSE)/VLOOKUP($B58,'Benchmark Data'!$B:$FF,BF$1,FALSE),"")</f>
        <v/>
      </c>
      <c r="BG59" s="171" t="str">
        <f>IFERROR(VLOOKUP($B59,'Benchmark Data'!$B:$FF,BG$1,FALSE)/VLOOKUP($B58,'Benchmark Data'!$B:$FF,BG$1,FALSE),"")</f>
        <v/>
      </c>
      <c r="BH59" s="171" t="str">
        <f>IFERROR(VLOOKUP($B59,'Benchmark Data'!$B:$FF,BH$1,FALSE)/VLOOKUP($B58,'Benchmark Data'!$B:$FF,BH$1,FALSE),"")</f>
        <v/>
      </c>
      <c r="BI59" s="171" t="str">
        <f>IFERROR(VLOOKUP($B59,'Benchmark Data'!$B:$FF,BI$1,FALSE)/VLOOKUP($B58,'Benchmark Data'!$B:$FF,BI$1,FALSE),"")</f>
        <v/>
      </c>
      <c r="BJ59" s="171" t="str">
        <f>IFERROR(VLOOKUP($B59,'Benchmark Data'!$B:$FF,BJ$1,FALSE)/VLOOKUP($B58,'Benchmark Data'!$B:$FF,BJ$1,FALSE),"")</f>
        <v/>
      </c>
      <c r="BK59" s="171" t="str">
        <f>IFERROR(VLOOKUP($B59,'Benchmark Data'!$B:$FF,BK$1,FALSE)/VLOOKUP($B58,'Benchmark Data'!$B:$FF,BK$1,FALSE),"")</f>
        <v/>
      </c>
      <c r="BL59" s="171" t="str">
        <f>IFERROR(VLOOKUP($B59,'Benchmark Data'!$B:$FF,BL$1,FALSE)/VLOOKUP($B58,'Benchmark Data'!$B:$FF,BL$1,FALSE),"")</f>
        <v/>
      </c>
      <c r="BM59" s="171" t="str">
        <f>IFERROR(VLOOKUP($B59,'Benchmark Data'!$B:$FF,BM$1,FALSE)/VLOOKUP($B58,'Benchmark Data'!$B:$FF,BM$1,FALSE),"")</f>
        <v/>
      </c>
      <c r="BN59" s="171" t="str">
        <f>IFERROR(VLOOKUP($B59,'Benchmark Data'!$B:$FF,BN$1,FALSE)/VLOOKUP($B58,'Benchmark Data'!$B:$FF,BN$1,FALSE),"")</f>
        <v/>
      </c>
      <c r="BO59" s="171" t="str">
        <f>IFERROR(VLOOKUP($B59,'Benchmark Data'!$B:$FF,BO$1,FALSE)/VLOOKUP($B58,'Benchmark Data'!$B:$FF,BO$1,FALSE),"")</f>
        <v/>
      </c>
      <c r="BP59" s="171" t="str">
        <f>IFERROR(VLOOKUP($B59,'Benchmark Data'!$B:$FF,BP$1,FALSE)/VLOOKUP($B58,'Benchmark Data'!$B:$FF,BP$1,FALSE),"")</f>
        <v/>
      </c>
      <c r="BQ59" s="171" t="str">
        <f>IFERROR(VLOOKUP($B59,'Benchmark Data'!$B:$FF,BQ$1,FALSE)/VLOOKUP($B58,'Benchmark Data'!$B:$FF,BQ$1,FALSE),"")</f>
        <v/>
      </c>
      <c r="BR59" s="171" t="str">
        <f>IFERROR(VLOOKUP($B59,'Benchmark Data'!$B:$FF,BR$1,FALSE)/VLOOKUP($B58,'Benchmark Data'!$B:$FF,BR$1,FALSE),"")</f>
        <v/>
      </c>
      <c r="BS59" s="171" t="str">
        <f>IFERROR(VLOOKUP($B59,'Benchmark Data'!$B:$FF,BS$1,FALSE)/VLOOKUP($B58,'Benchmark Data'!$B:$FF,BS$1,FALSE),"")</f>
        <v/>
      </c>
      <c r="BT59" s="171" t="str">
        <f>IFERROR(VLOOKUP($B59,'Benchmark Data'!$B:$FF,BT$1,FALSE)/VLOOKUP($B58,'Benchmark Data'!$B:$FF,BT$1,FALSE),"")</f>
        <v/>
      </c>
      <c r="BU59" s="171" t="str">
        <f>IFERROR(VLOOKUP($B59,'Benchmark Data'!$B:$FF,BU$1,FALSE)/VLOOKUP($B58,'Benchmark Data'!$B:$FF,BU$1,FALSE),"")</f>
        <v/>
      </c>
      <c r="BV59" s="171" t="str">
        <f>IFERROR(VLOOKUP($B59,'Benchmark Data'!$B:$FF,BV$1,FALSE)/VLOOKUP($B58,'Benchmark Data'!$B:$FF,BV$1,FALSE),"")</f>
        <v/>
      </c>
      <c r="BW59" s="171" t="str">
        <f>IFERROR(VLOOKUP($B59,'Benchmark Data'!$B:$FF,BW$1,FALSE)/VLOOKUP($B58,'Benchmark Data'!$B:$FF,BW$1,FALSE),"")</f>
        <v/>
      </c>
      <c r="BX59" s="171" t="str">
        <f>IFERROR(VLOOKUP($B59,'Benchmark Data'!$B:$FF,BX$1,FALSE)/VLOOKUP($B58,'Benchmark Data'!$B:$FF,BX$1,FALSE),"")</f>
        <v/>
      </c>
      <c r="BY59" s="171" t="str">
        <f>IFERROR(VLOOKUP($B59,'Benchmark Data'!$B:$FF,BY$1,FALSE)/VLOOKUP($B58,'Benchmark Data'!$B:$FF,BY$1,FALSE),"")</f>
        <v/>
      </c>
      <c r="BZ59" s="171" t="str">
        <f>IFERROR(VLOOKUP($B59,'Benchmark Data'!$B:$FF,BZ$1,FALSE)/VLOOKUP($B58,'Benchmark Data'!$B:$FF,BZ$1,FALSE),"")</f>
        <v/>
      </c>
      <c r="CA59" s="171" t="str">
        <f>IFERROR(VLOOKUP($B59,'Benchmark Data'!$B:$FF,CA$1,FALSE)/VLOOKUP($B58,'Benchmark Data'!$B:$FF,CA$1,FALSE),"")</f>
        <v/>
      </c>
      <c r="CB59" s="171" t="str">
        <f>IFERROR(VLOOKUP($B59,'Benchmark Data'!$B:$FF,CB$1,FALSE)/VLOOKUP($B58,'Benchmark Data'!$B:$FF,CB$1,FALSE),"")</f>
        <v/>
      </c>
      <c r="CC59" s="171" t="str">
        <f>IFERROR(VLOOKUP($B59,'Benchmark Data'!$B:$FF,CC$1,FALSE)/VLOOKUP($B58,'Benchmark Data'!$B:$FF,CC$1,FALSE),"")</f>
        <v/>
      </c>
      <c r="CD59" s="171" t="str">
        <f>IFERROR(VLOOKUP($B59,'Benchmark Data'!$B:$FF,CD$1,FALSE)/VLOOKUP($B58,'Benchmark Data'!$B:$FF,CD$1,FALSE),"")</f>
        <v/>
      </c>
      <c r="CE59" s="171" t="str">
        <f>IFERROR(VLOOKUP($B59,'Benchmark Data'!$B:$FF,CE$1,FALSE)/VLOOKUP($B58,'Benchmark Data'!$B:$FF,CE$1,FALSE),"")</f>
        <v/>
      </c>
      <c r="CF59" s="171" t="str">
        <f>IFERROR(VLOOKUP($B59,'Benchmark Data'!$B:$FF,CF$1,FALSE)/VLOOKUP($B58,'Benchmark Data'!$B:$FF,CF$1,FALSE),"")</f>
        <v/>
      </c>
      <c r="CG59" s="171" t="str">
        <f>IFERROR(VLOOKUP($B59,'Benchmark Data'!$B:$FF,CG$1,FALSE)/VLOOKUP($B58,'Benchmark Data'!$B:$FF,CG$1,FALSE),"")</f>
        <v/>
      </c>
      <c r="CH59" s="156"/>
      <c r="CI59" s="171" t="str">
        <f>IFERROR(VLOOKUP($B59,'Benchmark Data'!$B:$FF,CI$1,FALSE)/VLOOKUP($B58,'Benchmark Data'!$B:$FF,CI$1,FALSE),"")</f>
        <v/>
      </c>
      <c r="CJ59" s="171" t="str">
        <f>IFERROR(VLOOKUP($B59,'Benchmark Data'!$B:$FF,CJ$1,FALSE)/VLOOKUP($B58,'Benchmark Data'!$B:$FF,CJ$1,FALSE),"")</f>
        <v/>
      </c>
      <c r="CK59" s="171" t="str">
        <f>IFERROR(VLOOKUP($B59,'Benchmark Data'!$B:$AAA,CK$1,FALSE)/VLOOKUP($B58,'Benchmark Data'!$B:$AAA,CK$1,FALSE),"")</f>
        <v/>
      </c>
      <c r="CL59" s="171" t="str">
        <f>IFERROR(VLOOKUP($B59,'Benchmark Data'!$B:$AAA,CL$1,FALSE)/VLOOKUP($B58,'Benchmark Data'!$B:$AAA,CL$1,FALSE),"")</f>
        <v/>
      </c>
      <c r="CM59" s="171" t="str">
        <f>IFERROR(VLOOKUP($B59,'Benchmark Data'!$B:$AAA,CM$1,FALSE)/VLOOKUP($B58,'Benchmark Data'!$B:$AAA,CM$1,FALSE),"")</f>
        <v/>
      </c>
      <c r="CN59" s="171" t="str">
        <f>IFERROR(VLOOKUP($B59,'Benchmark Data'!$B:$AAA,CN$1,FALSE)/VLOOKUP($B58,'Benchmark Data'!$B:$AAA,CN$1,FALSE),"")</f>
        <v/>
      </c>
      <c r="CO59" s="171" t="str">
        <f>IFERROR(VLOOKUP($B59,'Benchmark Data'!$B:$AAA,CO$1,FALSE)/VLOOKUP($B58,'Benchmark Data'!$B:$AAA,CO$1,FALSE),"")</f>
        <v/>
      </c>
      <c r="CP59" s="171" t="str">
        <f>IFERROR(VLOOKUP($B59,'Benchmark Data'!$B:$AAA,CP$1,FALSE)/VLOOKUP($B58,'Benchmark Data'!$B:$AAA,CP$1,FALSE),"")</f>
        <v/>
      </c>
      <c r="CQ59" s="171" t="str">
        <f>IFERROR(VLOOKUP($B59,'Benchmark Data'!$B:$AAA,CQ$1,FALSE)/VLOOKUP($B58,'Benchmark Data'!$B:$AAA,CQ$1,FALSE),"")</f>
        <v/>
      </c>
      <c r="CR59" s="171" t="str">
        <f>IFERROR(VLOOKUP($B59,'Benchmark Data'!$B:$AAA,CR$1,FALSE)/VLOOKUP($B58,'Benchmark Data'!$B:$AAA,CR$1,FALSE),"")</f>
        <v/>
      </c>
      <c r="CS59" s="171" t="str">
        <f>IFERROR(VLOOKUP($B59,'Benchmark Data'!$B:$AAA,CS$1,FALSE)/VLOOKUP($B58,'Benchmark Data'!$B:$AAA,CS$1,FALSE),"")</f>
        <v/>
      </c>
      <c r="CT59" s="171" t="str">
        <f>IFERROR(VLOOKUP($B59,'Benchmark Data'!$B:$AAA,CT$1,FALSE)/VLOOKUP($B58,'Benchmark Data'!$B:$AAA,CT$1,FALSE),"")</f>
        <v/>
      </c>
      <c r="CU59" s="171" t="str">
        <f>IFERROR(VLOOKUP($B59,'Benchmark Data'!$B:$AAA,CU$1,FALSE)/VLOOKUP($B58,'Benchmark Data'!$B:$AAA,CU$1,FALSE),"")</f>
        <v/>
      </c>
      <c r="CV59" s="171" t="str">
        <f>IFERROR(VLOOKUP($B59,'Benchmark Data'!$B:$AAA,CV$1,FALSE)/VLOOKUP($B58,'Benchmark Data'!$B:$AAA,CV$1,FALSE),"")</f>
        <v/>
      </c>
      <c r="CW59" s="171" t="str">
        <f>IFERROR(VLOOKUP($B59,'Benchmark Data'!$B:$AAA,CW$1,FALSE)/VLOOKUP($B58,'Benchmark Data'!$B:$AAA,CW$1,FALSE),"")</f>
        <v/>
      </c>
      <c r="CX59" s="171" t="str">
        <f>IFERROR(VLOOKUP($B59,'Benchmark Data'!$B:$AAA,CX$1,FALSE)/VLOOKUP($B58,'Benchmark Data'!$B:$AAA,CX$1,FALSE),"")</f>
        <v/>
      </c>
      <c r="CY59" s="171" t="str">
        <f>IFERROR(VLOOKUP($B59,'Benchmark Data'!$B:$AAA,CY$1,FALSE)/VLOOKUP($B58,'Benchmark Data'!$B:$AAA,CY$1,FALSE),"")</f>
        <v/>
      </c>
      <c r="CZ59" s="171" t="str">
        <f>IFERROR(VLOOKUP($B59,'Benchmark Data'!$B:$AAA,CZ$1,FALSE)/VLOOKUP($B58,'Benchmark Data'!$B:$AAA,CZ$1,FALSE),"")</f>
        <v/>
      </c>
      <c r="DA59" s="171" t="str">
        <f>IFERROR(VLOOKUP($B59,'Benchmark Data'!$B:$AAA,DA$1,FALSE)/VLOOKUP($B58,'Benchmark Data'!$B:$AAA,DA$1,FALSE),"")</f>
        <v/>
      </c>
      <c r="DB59" s="171" t="str">
        <f>IFERROR(VLOOKUP($B59,'Benchmark Data'!$B:$AAA,DB$1,FALSE)/VLOOKUP($B58,'Benchmark Data'!$B:$AAA,DB$1,FALSE),"")</f>
        <v/>
      </c>
      <c r="DC59" s="171" t="str">
        <f>IFERROR(VLOOKUP($B59,'Benchmark Data'!$B:$AAA,DC$1,FALSE)/VLOOKUP($B58,'Benchmark Data'!$B:$AAA,DC$1,FALSE),"")</f>
        <v/>
      </c>
      <c r="DD59" s="171" t="str">
        <f>IFERROR(VLOOKUP($B59,'Benchmark Data'!$B:$AAA,DD$1,FALSE)/VLOOKUP($B58,'Benchmark Data'!$B:$AAA,DD$1,FALSE),"")</f>
        <v/>
      </c>
      <c r="DE59" s="171" t="str">
        <f>IFERROR(VLOOKUP($B59,'Benchmark Data'!$B:$AAA,DE$1,FALSE)/VLOOKUP($B58,'Benchmark Data'!$B:$AAA,DE$1,FALSE),"")</f>
        <v/>
      </c>
      <c r="DF59" s="171" t="str">
        <f>IFERROR(VLOOKUP($B59,'Benchmark Data'!$B:$AAA,DF$1,FALSE)/VLOOKUP($B58,'Benchmark Data'!$B:$AAA,DF$1,FALSE),"")</f>
        <v/>
      </c>
      <c r="DG59" s="171" t="str">
        <f>IFERROR(VLOOKUP($B59,'Benchmark Data'!$B:$AAA,DG$1,FALSE)/VLOOKUP($B58,'Benchmark Data'!$B:$AAA,DG$1,FALSE),"")</f>
        <v/>
      </c>
      <c r="DH59" s="171" t="str">
        <f>IFERROR(VLOOKUP($B59,'Benchmark Data'!$B:$AAA,DH$1,FALSE)/VLOOKUP($B58,'Benchmark Data'!$B:$AAA,DH$1,FALSE),"")</f>
        <v/>
      </c>
      <c r="DI59" s="171" t="str">
        <f>IFERROR(VLOOKUP($B59,'Benchmark Data'!$B:$AAA,DI$1,FALSE)/VLOOKUP($B58,'Benchmark Data'!$B:$AAA,DI$1,FALSE),"")</f>
        <v/>
      </c>
    </row>
    <row r="60" spans="1:113">
      <c r="A60" s="94">
        <f t="shared" si="33"/>
        <v>141</v>
      </c>
      <c r="B60" s="168">
        <f t="shared" si="34"/>
        <v>41790</v>
      </c>
      <c r="C60" s="171" t="str">
        <f>IFERROR(VLOOKUP($B60,'Benchmark Data'!$B:$FF,C$1,FALSE)/VLOOKUP($B59,'Benchmark Data'!$B:$FF,C$1,FALSE),"")</f>
        <v/>
      </c>
      <c r="D60" s="171" t="str">
        <f>IFERROR(VLOOKUP($B60,'Benchmark Data'!$B:$FF,D$1,FALSE)/VLOOKUP($B59,'Benchmark Data'!$B:$FF,D$1,FALSE),"")</f>
        <v/>
      </c>
      <c r="E60" s="171" t="str">
        <f>IFERROR(VLOOKUP($B60,'Benchmark Data'!$B:$FF,E$1,FALSE)/VLOOKUP($B59,'Benchmark Data'!$B:$FF,E$1,FALSE),"")</f>
        <v/>
      </c>
      <c r="F60" s="171" t="str">
        <f>IFERROR(VLOOKUP($B60,'Benchmark Data'!$B:$FF,F$1,FALSE)/VLOOKUP($B59,'Benchmark Data'!$B:$FF,F$1,FALSE),"")</f>
        <v/>
      </c>
      <c r="G60" s="171" t="str">
        <f>IFERROR(VLOOKUP($B60,'Benchmark Data'!$B:$FF,G$1,FALSE)/VLOOKUP($B59,'Benchmark Data'!$B:$FF,G$1,FALSE),"")</f>
        <v/>
      </c>
      <c r="H60" s="171" t="str">
        <f>IFERROR(VLOOKUP($B60,'Benchmark Data'!$B:$FF,H$1,FALSE)/VLOOKUP($B59,'Benchmark Data'!$B:$FF,H$1,FALSE),"")</f>
        <v/>
      </c>
      <c r="I60" s="171" t="str">
        <f>IFERROR(VLOOKUP($B60,'Benchmark Data'!$B:$FF,I$1,FALSE)/VLOOKUP($B59,'Benchmark Data'!$B:$FF,I$1,FALSE),"")</f>
        <v/>
      </c>
      <c r="J60" s="143" t="str">
        <f>IFERROR(VLOOKUP($B60,'Benchmark Data'!$B:$FF,J$1,FALSE)/VLOOKUP($B59,'Benchmark Data'!$B:$FF,J$1,FALSE)*J61,"")</f>
        <v/>
      </c>
      <c r="K60" s="156"/>
      <c r="L60" s="156"/>
      <c r="M60" s="156"/>
      <c r="N60" s="171" t="str">
        <f>IFERROR(VLOOKUP($B60,'Benchmark Data'!$B:$FF,N$1,FALSE)/VLOOKUP($B59,'Benchmark Data'!$B:$FF,N$1,FALSE),"")</f>
        <v/>
      </c>
      <c r="O60" s="171" t="str">
        <f>IFERROR(VLOOKUP($B60,'Benchmark Data'!$B:$FF,O$1,FALSE)/VLOOKUP($B59,'Benchmark Data'!$B:$FF,O$1,FALSE),"")</f>
        <v/>
      </c>
      <c r="P60" s="171" t="str">
        <f>IFERROR(VLOOKUP($B60,'Benchmark Data'!$B:$FF,P$1,FALSE)/VLOOKUP($B59,'Benchmark Data'!$B:$FF,P$1,FALSE),"")</f>
        <v/>
      </c>
      <c r="Q60" s="156">
        <f>IFERROR(VLOOKUP($B60,'Benchmark Data'!$B:$FF,Q$1,FALSE),"")</f>
        <v>1.0108817082565045</v>
      </c>
      <c r="R60" s="156">
        <f>IFERROR(VLOOKUP($B60,'Benchmark Data'!$B:$FF,R$1,FALSE),"")</f>
        <v>1.0108817082565045</v>
      </c>
      <c r="S60" s="156">
        <f>IFERROR(VLOOKUP($B60,'Benchmark Data'!$B:$FF,S$1,FALSE),"")</f>
        <v>1.0108817082565045</v>
      </c>
      <c r="T60" s="156">
        <f>IFERROR(VLOOKUP($B60,'Benchmark Data'!$B:$FF,T$1,FALSE),"")</f>
        <v>1.0108817082565045</v>
      </c>
      <c r="U60" s="156"/>
      <c r="V60" s="171">
        <f>IFERROR(VLOOKUP($B60,'Benchmark Data'!$B:$FF,V$1,FALSE)/VLOOKUP($B59,'Benchmark Data'!$B:$FF,V$1,FALSE),"")</f>
        <v>0.9983526614513879</v>
      </c>
      <c r="W60" s="171">
        <f>IFERROR(VLOOKUP($B60,'Benchmark Data'!$B:$FF,W$1,FALSE)/VLOOKUP($B59,'Benchmark Data'!$B:$FF,W$1,FALSE),"")</f>
        <v>0.9983526614513879</v>
      </c>
      <c r="X60" s="171">
        <f>IFERROR(VLOOKUP($B60,'Benchmark Data'!$B:$FF,X$1,FALSE)/VLOOKUP($B59,'Benchmark Data'!$B:$FF,X$1,FALSE),"")</f>
        <v>0.9983526614513879</v>
      </c>
      <c r="Y60" s="171">
        <f>IFERROR(VLOOKUP($B60,'Benchmark Data'!$B:$FF,Y$1,FALSE)/VLOOKUP($B59,'Benchmark Data'!$B:$FF,Y$1,FALSE),"")</f>
        <v>0.9983526614513879</v>
      </c>
      <c r="Z60" s="171" t="str">
        <f>IFERROR(VLOOKUP($B60,'Benchmark Data'!$B:$FF,Z$1,FALSE)/VLOOKUP($B59,'Benchmark Data'!$B:$FF,Z$1,FALSE),"")</f>
        <v/>
      </c>
      <c r="AA60" s="171" t="str">
        <f>IFERROR(VLOOKUP($B60,'Benchmark Data'!$B:$FF,AA$1,FALSE)/VLOOKUP($B59,'Benchmark Data'!$B:$FF,AA$1,FALSE),"")</f>
        <v/>
      </c>
      <c r="AB60" s="171" t="str">
        <f>IFERROR(VLOOKUP($B60,'Benchmark Data'!$B:$FF,AB$1,FALSE)/VLOOKUP($B59,'Benchmark Data'!$B:$FF,AB$1,FALSE),"")</f>
        <v/>
      </c>
      <c r="AC60" s="171" t="str">
        <f>IFERROR(VLOOKUP($B60,'Benchmark Data'!$B:$FF,AC$1,FALSE)/VLOOKUP($B59,'Benchmark Data'!$B:$FF,AC$1,FALSE),"")</f>
        <v/>
      </c>
      <c r="AD60" s="171" t="str">
        <f>IFERROR(VLOOKUP($B60,'Benchmark Data'!$B:$FF,AD$1,FALSE)/VLOOKUP($B59,'Benchmark Data'!$B:$FF,AD$1,FALSE),"")</f>
        <v/>
      </c>
      <c r="AE60" s="171" t="str">
        <f>IFERROR(VLOOKUP($B60,'Benchmark Data'!$B:$FF,AE$1,FALSE)/VLOOKUP($B59,'Benchmark Data'!$B:$FF,AE$1,FALSE),"")</f>
        <v/>
      </c>
      <c r="AF60" s="171" t="str">
        <f>IFERROR(VLOOKUP($B60,'Benchmark Data'!$B:$FF,AF$1,FALSE)/VLOOKUP($B59,'Benchmark Data'!$B:$FF,AF$1,FALSE),"")</f>
        <v/>
      </c>
      <c r="AG60" s="171" t="str">
        <f>IFERROR(VLOOKUP($B60,'Benchmark Data'!$B:$FF,AG$1,FALSE)/VLOOKUP($B59,'Benchmark Data'!$B:$FF,AG$1,FALSE),"")</f>
        <v/>
      </c>
      <c r="AH60" s="171" t="str">
        <f>IFERROR(VLOOKUP($B60,'Benchmark Data'!$B:$FF,AH$1,FALSE)/VLOOKUP($B59,'Benchmark Data'!$B:$FF,AH$1,FALSE),"")</f>
        <v/>
      </c>
      <c r="AI60" s="171" t="str">
        <f>IFERROR(VLOOKUP($B60,'Benchmark Data'!$B:$FF,AI$1,FALSE)/VLOOKUP($B59,'Benchmark Data'!$B:$FF,AI$1,FALSE),"")</f>
        <v/>
      </c>
      <c r="AJ60" s="171" t="str">
        <f>IFERROR(VLOOKUP($B60,'Benchmark Data'!$B:$FF,AJ$1,FALSE)/VLOOKUP($B59,'Benchmark Data'!$B:$FF,AJ$1,FALSE),"")</f>
        <v/>
      </c>
      <c r="AK60" s="171" t="str">
        <f>IFERROR(VLOOKUP($B60,'Benchmark Data'!$B:$FF,AK$1,FALSE)/VLOOKUP($B59,'Benchmark Data'!$B:$FF,AK$1,FALSE),"")</f>
        <v/>
      </c>
      <c r="AL60" s="171" t="str">
        <f>IFERROR(VLOOKUP($B60,'Benchmark Data'!$B:$FF,AL$1,FALSE)/VLOOKUP($B59,'Benchmark Data'!$B:$FF,AL$1,FALSE),"")</f>
        <v/>
      </c>
      <c r="AM60" s="171" t="str">
        <f>IFERROR(VLOOKUP($B60,'Benchmark Data'!$B:$FF,AM$1,FALSE)/VLOOKUP($B59,'Benchmark Data'!$B:$FF,AM$1,FALSE),"")</f>
        <v/>
      </c>
      <c r="AN60" s="171" t="str">
        <f>IFERROR(VLOOKUP($B60,'Benchmark Data'!$B:$FF,AN$1,FALSE)/VLOOKUP($B59,'Benchmark Data'!$B:$FF,AN$1,FALSE),"")</f>
        <v/>
      </c>
      <c r="AO60" s="171" t="str">
        <f>IFERROR(VLOOKUP($B60,'Benchmark Data'!$B:$FF,AO$1,FALSE)/VLOOKUP($B59,'Benchmark Data'!$B:$FF,AO$1,FALSE),"")</f>
        <v/>
      </c>
      <c r="AP60" s="171" t="str">
        <f>IFERROR(VLOOKUP($B60,'Benchmark Data'!$B:$FF,AP$1,FALSE)/VLOOKUP($B59,'Benchmark Data'!$B:$FF,AP$1,FALSE),"")</f>
        <v/>
      </c>
      <c r="AQ60" s="171" t="str">
        <f>IFERROR(VLOOKUP($B60,'Benchmark Data'!$B:$FF,AQ$1,FALSE)/VLOOKUP($B59,'Benchmark Data'!$B:$FF,AQ$1,FALSE),"")</f>
        <v/>
      </c>
      <c r="AR60" s="171" t="str">
        <f>IFERROR(VLOOKUP($B60,'Benchmark Data'!$B:$FF,AR$1,FALSE)/VLOOKUP($B59,'Benchmark Data'!$B:$FF,AR$1,FALSE),"")</f>
        <v/>
      </c>
      <c r="AS60" s="171" t="str">
        <f>IFERROR(VLOOKUP($B60,'Benchmark Data'!$B:$FF,AS$1,FALSE)/VLOOKUP($B59,'Benchmark Data'!$B:$FF,AS$1,FALSE),"")</f>
        <v/>
      </c>
      <c r="AT60" s="171" t="str">
        <f>IFERROR(VLOOKUP($B60,'Benchmark Data'!$B:$FF,AT$1,FALSE)/VLOOKUP($B59,'Benchmark Data'!$B:$FF,AT$1,FALSE),"")</f>
        <v/>
      </c>
      <c r="AU60" s="171" t="str">
        <f>IFERROR(VLOOKUP($B60,'Benchmark Data'!$B:$FF,AU$1,FALSE)/VLOOKUP($B59,'Benchmark Data'!$B:$FF,AU$1,FALSE),"")</f>
        <v/>
      </c>
      <c r="AV60" s="171" t="str">
        <f>IFERROR(VLOOKUP($B60,'Benchmark Data'!$B:$FF,AV$1,FALSE)/VLOOKUP($B59,'Benchmark Data'!$B:$FF,AV$1,FALSE),"")</f>
        <v/>
      </c>
      <c r="AW60" s="171" t="str">
        <f>IFERROR(VLOOKUP($B60,'Benchmark Data'!$B:$FF,AW$1,FALSE)/VLOOKUP($B59,'Benchmark Data'!$B:$FF,AW$1,FALSE),"")</f>
        <v/>
      </c>
      <c r="AX60" s="171" t="str">
        <f>IFERROR(VLOOKUP($B60,'Benchmark Data'!$B:$FF,AX$1,FALSE)/VLOOKUP($B59,'Benchmark Data'!$B:$FF,AX$1,FALSE),"")</f>
        <v/>
      </c>
      <c r="AY60" s="171" t="str">
        <f>IFERROR(VLOOKUP($B60,'Benchmark Data'!$B:$FF,AY$1,FALSE)/VLOOKUP($B59,'Benchmark Data'!$B:$FF,AY$1,FALSE),"")</f>
        <v/>
      </c>
      <c r="AZ60" s="156"/>
      <c r="BA60" s="156"/>
      <c r="BB60" s="171" t="str">
        <f>IFERROR(VLOOKUP($B60,'Benchmark Data'!$B:$FF,BB$1,FALSE)/VLOOKUP($B59,'Benchmark Data'!$B:$FF,BB$1,FALSE),"")</f>
        <v/>
      </c>
      <c r="BC60" s="171" t="str">
        <f>IFERROR(VLOOKUP($B60,'Benchmark Data'!$B:$FF,BC$1,FALSE)/VLOOKUP($B59,'Benchmark Data'!$B:$FF,BC$1,FALSE),"")</f>
        <v/>
      </c>
      <c r="BD60" s="171" t="str">
        <f>IFERROR(VLOOKUP($B60,'Benchmark Data'!$B:$FF,BD$1,FALSE)/VLOOKUP($B59,'Benchmark Data'!$B:$FF,BD$1,FALSE),"")</f>
        <v/>
      </c>
      <c r="BE60" s="171" t="str">
        <f>IFERROR(VLOOKUP($B60,'Benchmark Data'!$B:$FF,BE$1,FALSE)/VLOOKUP($B59,'Benchmark Data'!$B:$FF,BE$1,FALSE),"")</f>
        <v/>
      </c>
      <c r="BF60" s="171" t="str">
        <f>IFERROR(VLOOKUP($B60,'Benchmark Data'!$B:$FF,BF$1,FALSE)/VLOOKUP($B59,'Benchmark Data'!$B:$FF,BF$1,FALSE),"")</f>
        <v/>
      </c>
      <c r="BG60" s="171" t="str">
        <f>IFERROR(VLOOKUP($B60,'Benchmark Data'!$B:$FF,BG$1,FALSE)/VLOOKUP($B59,'Benchmark Data'!$B:$FF,BG$1,FALSE),"")</f>
        <v/>
      </c>
      <c r="BH60" s="171" t="str">
        <f>IFERROR(VLOOKUP($B60,'Benchmark Data'!$B:$FF,BH$1,FALSE)/VLOOKUP($B59,'Benchmark Data'!$B:$FF,BH$1,FALSE),"")</f>
        <v/>
      </c>
      <c r="BI60" s="171" t="str">
        <f>IFERROR(VLOOKUP($B60,'Benchmark Data'!$B:$FF,BI$1,FALSE)/VLOOKUP($B59,'Benchmark Data'!$B:$FF,BI$1,FALSE),"")</f>
        <v/>
      </c>
      <c r="BJ60" s="171" t="str">
        <f>IFERROR(VLOOKUP($B60,'Benchmark Data'!$B:$FF,BJ$1,FALSE)/VLOOKUP($B59,'Benchmark Data'!$B:$FF,BJ$1,FALSE),"")</f>
        <v/>
      </c>
      <c r="BK60" s="171" t="str">
        <f>IFERROR(VLOOKUP($B60,'Benchmark Data'!$B:$FF,BK$1,FALSE)/VLOOKUP($B59,'Benchmark Data'!$B:$FF,BK$1,FALSE),"")</f>
        <v/>
      </c>
      <c r="BL60" s="171" t="str">
        <f>IFERROR(VLOOKUP($B60,'Benchmark Data'!$B:$FF,BL$1,FALSE)/VLOOKUP($B59,'Benchmark Data'!$B:$FF,BL$1,FALSE),"")</f>
        <v/>
      </c>
      <c r="BM60" s="171" t="str">
        <f>IFERROR(VLOOKUP($B60,'Benchmark Data'!$B:$FF,BM$1,FALSE)/VLOOKUP($B59,'Benchmark Data'!$B:$FF,BM$1,FALSE),"")</f>
        <v/>
      </c>
      <c r="BN60" s="171" t="str">
        <f>IFERROR(VLOOKUP($B60,'Benchmark Data'!$B:$FF,BN$1,FALSE)/VLOOKUP($B59,'Benchmark Data'!$B:$FF,BN$1,FALSE),"")</f>
        <v/>
      </c>
      <c r="BO60" s="171" t="str">
        <f>IFERROR(VLOOKUP($B60,'Benchmark Data'!$B:$FF,BO$1,FALSE)/VLOOKUP($B59,'Benchmark Data'!$B:$FF,BO$1,FALSE),"")</f>
        <v/>
      </c>
      <c r="BP60" s="171" t="str">
        <f>IFERROR(VLOOKUP($B60,'Benchmark Data'!$B:$FF,BP$1,FALSE)/VLOOKUP($B59,'Benchmark Data'!$B:$FF,BP$1,FALSE),"")</f>
        <v/>
      </c>
      <c r="BQ60" s="171" t="str">
        <f>IFERROR(VLOOKUP($B60,'Benchmark Data'!$B:$FF,BQ$1,FALSE)/VLOOKUP($B59,'Benchmark Data'!$B:$FF,BQ$1,FALSE),"")</f>
        <v/>
      </c>
      <c r="BR60" s="171" t="str">
        <f>IFERROR(VLOOKUP($B60,'Benchmark Data'!$B:$FF,BR$1,FALSE)/VLOOKUP($B59,'Benchmark Data'!$B:$FF,BR$1,FALSE),"")</f>
        <v/>
      </c>
      <c r="BS60" s="171" t="str">
        <f>IFERROR(VLOOKUP($B60,'Benchmark Data'!$B:$FF,BS$1,FALSE)/VLOOKUP($B59,'Benchmark Data'!$B:$FF,BS$1,FALSE),"")</f>
        <v/>
      </c>
      <c r="BT60" s="171" t="str">
        <f>IFERROR(VLOOKUP($B60,'Benchmark Data'!$B:$FF,BT$1,FALSE)/VLOOKUP($B59,'Benchmark Data'!$B:$FF,BT$1,FALSE),"")</f>
        <v/>
      </c>
      <c r="BU60" s="171" t="str">
        <f>IFERROR(VLOOKUP($B60,'Benchmark Data'!$B:$FF,BU$1,FALSE)/VLOOKUP($B59,'Benchmark Data'!$B:$FF,BU$1,FALSE),"")</f>
        <v/>
      </c>
      <c r="BV60" s="171" t="str">
        <f>IFERROR(VLOOKUP($B60,'Benchmark Data'!$B:$FF,BV$1,FALSE)/VLOOKUP($B59,'Benchmark Data'!$B:$FF,BV$1,FALSE),"")</f>
        <v/>
      </c>
      <c r="BW60" s="171" t="str">
        <f>IFERROR(VLOOKUP($B60,'Benchmark Data'!$B:$FF,BW$1,FALSE)/VLOOKUP($B59,'Benchmark Data'!$B:$FF,BW$1,FALSE),"")</f>
        <v/>
      </c>
      <c r="BX60" s="171" t="str">
        <f>IFERROR(VLOOKUP($B60,'Benchmark Data'!$B:$FF,BX$1,FALSE)/VLOOKUP($B59,'Benchmark Data'!$B:$FF,BX$1,FALSE),"")</f>
        <v/>
      </c>
      <c r="BY60" s="171" t="str">
        <f>IFERROR(VLOOKUP($B60,'Benchmark Data'!$B:$FF,BY$1,FALSE)/VLOOKUP($B59,'Benchmark Data'!$B:$FF,BY$1,FALSE),"")</f>
        <v/>
      </c>
      <c r="BZ60" s="171" t="str">
        <f>IFERROR(VLOOKUP($B60,'Benchmark Data'!$B:$FF,BZ$1,FALSE)/VLOOKUP($B59,'Benchmark Data'!$B:$FF,BZ$1,FALSE),"")</f>
        <v/>
      </c>
      <c r="CA60" s="171" t="str">
        <f>IFERROR(VLOOKUP($B60,'Benchmark Data'!$B:$FF,CA$1,FALSE)/VLOOKUP($B59,'Benchmark Data'!$B:$FF,CA$1,FALSE),"")</f>
        <v/>
      </c>
      <c r="CB60" s="171" t="str">
        <f>IFERROR(VLOOKUP($B60,'Benchmark Data'!$B:$FF,CB$1,FALSE)/VLOOKUP($B59,'Benchmark Data'!$B:$FF,CB$1,FALSE),"")</f>
        <v/>
      </c>
      <c r="CC60" s="171" t="str">
        <f>IFERROR(VLOOKUP($B60,'Benchmark Data'!$B:$FF,CC$1,FALSE)/VLOOKUP($B59,'Benchmark Data'!$B:$FF,CC$1,FALSE),"")</f>
        <v/>
      </c>
      <c r="CD60" s="171" t="str">
        <f>IFERROR(VLOOKUP($B60,'Benchmark Data'!$B:$FF,CD$1,FALSE)/VLOOKUP($B59,'Benchmark Data'!$B:$FF,CD$1,FALSE),"")</f>
        <v/>
      </c>
      <c r="CE60" s="171" t="str">
        <f>IFERROR(VLOOKUP($B60,'Benchmark Data'!$B:$FF,CE$1,FALSE)/VLOOKUP($B59,'Benchmark Data'!$B:$FF,CE$1,FALSE),"")</f>
        <v/>
      </c>
      <c r="CF60" s="171" t="str">
        <f>IFERROR(VLOOKUP($B60,'Benchmark Data'!$B:$FF,CF$1,FALSE)/VLOOKUP($B59,'Benchmark Data'!$B:$FF,CF$1,FALSE),"")</f>
        <v/>
      </c>
      <c r="CG60" s="171" t="str">
        <f>IFERROR(VLOOKUP($B60,'Benchmark Data'!$B:$FF,CG$1,FALSE)/VLOOKUP($B59,'Benchmark Data'!$B:$FF,CG$1,FALSE),"")</f>
        <v/>
      </c>
      <c r="CH60" s="156"/>
      <c r="CI60" s="171" t="str">
        <f>IFERROR(VLOOKUP($B60,'Benchmark Data'!$B:$FF,CI$1,FALSE)/VLOOKUP($B59,'Benchmark Data'!$B:$FF,CI$1,FALSE),"")</f>
        <v/>
      </c>
      <c r="CJ60" s="171" t="str">
        <f>IFERROR(VLOOKUP($B60,'Benchmark Data'!$B:$FF,CJ$1,FALSE)/VLOOKUP($B59,'Benchmark Data'!$B:$FF,CJ$1,FALSE),"")</f>
        <v/>
      </c>
      <c r="CK60" s="171" t="str">
        <f>IFERROR(VLOOKUP($B60,'Benchmark Data'!$B:$AAA,CK$1,FALSE)/VLOOKUP($B59,'Benchmark Data'!$B:$AAA,CK$1,FALSE),"")</f>
        <v/>
      </c>
      <c r="CL60" s="171" t="str">
        <f>IFERROR(VLOOKUP($B60,'Benchmark Data'!$B:$AAA,CL$1,FALSE)/VLOOKUP($B59,'Benchmark Data'!$B:$AAA,CL$1,FALSE),"")</f>
        <v/>
      </c>
      <c r="CM60" s="171" t="str">
        <f>IFERROR(VLOOKUP($B60,'Benchmark Data'!$B:$AAA,CM$1,FALSE)/VLOOKUP($B59,'Benchmark Data'!$B:$AAA,CM$1,FALSE),"")</f>
        <v/>
      </c>
      <c r="CN60" s="171" t="str">
        <f>IFERROR(VLOOKUP($B60,'Benchmark Data'!$B:$AAA,CN$1,FALSE)/VLOOKUP($B59,'Benchmark Data'!$B:$AAA,CN$1,FALSE),"")</f>
        <v/>
      </c>
      <c r="CO60" s="171" t="str">
        <f>IFERROR(VLOOKUP($B60,'Benchmark Data'!$B:$AAA,CO$1,FALSE)/VLOOKUP($B59,'Benchmark Data'!$B:$AAA,CO$1,FALSE),"")</f>
        <v/>
      </c>
      <c r="CP60" s="171" t="str">
        <f>IFERROR(VLOOKUP($B60,'Benchmark Data'!$B:$AAA,CP$1,FALSE)/VLOOKUP($B59,'Benchmark Data'!$B:$AAA,CP$1,FALSE),"")</f>
        <v/>
      </c>
      <c r="CQ60" s="171" t="str">
        <f>IFERROR(VLOOKUP($B60,'Benchmark Data'!$B:$AAA,CQ$1,FALSE)/VLOOKUP($B59,'Benchmark Data'!$B:$AAA,CQ$1,FALSE),"")</f>
        <v/>
      </c>
      <c r="CR60" s="171" t="str">
        <f>IFERROR(VLOOKUP($B60,'Benchmark Data'!$B:$AAA,CR$1,FALSE)/VLOOKUP($B59,'Benchmark Data'!$B:$AAA,CR$1,FALSE),"")</f>
        <v/>
      </c>
      <c r="CS60" s="171" t="str">
        <f>IFERROR(VLOOKUP($B60,'Benchmark Data'!$B:$AAA,CS$1,FALSE)/VLOOKUP($B59,'Benchmark Data'!$B:$AAA,CS$1,FALSE),"")</f>
        <v/>
      </c>
      <c r="CT60" s="171" t="str">
        <f>IFERROR(VLOOKUP($B60,'Benchmark Data'!$B:$AAA,CT$1,FALSE)/VLOOKUP($B59,'Benchmark Data'!$B:$AAA,CT$1,FALSE),"")</f>
        <v/>
      </c>
      <c r="CU60" s="171" t="str">
        <f>IFERROR(VLOOKUP($B60,'Benchmark Data'!$B:$AAA,CU$1,FALSE)/VLOOKUP($B59,'Benchmark Data'!$B:$AAA,CU$1,FALSE),"")</f>
        <v/>
      </c>
      <c r="CV60" s="171" t="str">
        <f>IFERROR(VLOOKUP($B60,'Benchmark Data'!$B:$AAA,CV$1,FALSE)/VLOOKUP($B59,'Benchmark Data'!$B:$AAA,CV$1,FALSE),"")</f>
        <v/>
      </c>
      <c r="CW60" s="171" t="str">
        <f>IFERROR(VLOOKUP($B60,'Benchmark Data'!$B:$AAA,CW$1,FALSE)/VLOOKUP($B59,'Benchmark Data'!$B:$AAA,CW$1,FALSE),"")</f>
        <v/>
      </c>
      <c r="CX60" s="171" t="str">
        <f>IFERROR(VLOOKUP($B60,'Benchmark Data'!$B:$AAA,CX$1,FALSE)/VLOOKUP($B59,'Benchmark Data'!$B:$AAA,CX$1,FALSE),"")</f>
        <v/>
      </c>
      <c r="CY60" s="171" t="str">
        <f>IFERROR(VLOOKUP($B60,'Benchmark Data'!$B:$AAA,CY$1,FALSE)/VLOOKUP($B59,'Benchmark Data'!$B:$AAA,CY$1,FALSE),"")</f>
        <v/>
      </c>
      <c r="CZ60" s="171" t="str">
        <f>IFERROR(VLOOKUP($B60,'Benchmark Data'!$B:$AAA,CZ$1,FALSE)/VLOOKUP($B59,'Benchmark Data'!$B:$AAA,CZ$1,FALSE),"")</f>
        <v/>
      </c>
      <c r="DA60" s="171" t="str">
        <f>IFERROR(VLOOKUP($B60,'Benchmark Data'!$B:$AAA,DA$1,FALSE)/VLOOKUP($B59,'Benchmark Data'!$B:$AAA,DA$1,FALSE),"")</f>
        <v/>
      </c>
      <c r="DB60" s="171" t="str">
        <f>IFERROR(VLOOKUP($B60,'Benchmark Data'!$B:$AAA,DB$1,FALSE)/VLOOKUP($B59,'Benchmark Data'!$B:$AAA,DB$1,FALSE),"")</f>
        <v/>
      </c>
      <c r="DC60" s="171" t="str">
        <f>IFERROR(VLOOKUP($B60,'Benchmark Data'!$B:$AAA,DC$1,FALSE)/VLOOKUP($B59,'Benchmark Data'!$B:$AAA,DC$1,FALSE),"")</f>
        <v/>
      </c>
      <c r="DD60" s="171" t="str">
        <f>IFERROR(VLOOKUP($B60,'Benchmark Data'!$B:$AAA,DD$1,FALSE)/VLOOKUP($B59,'Benchmark Data'!$B:$AAA,DD$1,FALSE),"")</f>
        <v/>
      </c>
      <c r="DE60" s="171" t="str">
        <f>IFERROR(VLOOKUP($B60,'Benchmark Data'!$B:$AAA,DE$1,FALSE)/VLOOKUP($B59,'Benchmark Data'!$B:$AAA,DE$1,FALSE),"")</f>
        <v/>
      </c>
      <c r="DF60" s="171" t="str">
        <f>IFERROR(VLOOKUP($B60,'Benchmark Data'!$B:$AAA,DF$1,FALSE)/VLOOKUP($B59,'Benchmark Data'!$B:$AAA,DF$1,FALSE),"")</f>
        <v/>
      </c>
      <c r="DG60" s="171" t="str">
        <f>IFERROR(VLOOKUP($B60,'Benchmark Data'!$B:$AAA,DG$1,FALSE)/VLOOKUP($B59,'Benchmark Data'!$B:$AAA,DG$1,FALSE),"")</f>
        <v/>
      </c>
      <c r="DH60" s="171" t="str">
        <f>IFERROR(VLOOKUP($B60,'Benchmark Data'!$B:$AAA,DH$1,FALSE)/VLOOKUP($B59,'Benchmark Data'!$B:$AAA,DH$1,FALSE),"")</f>
        <v/>
      </c>
      <c r="DI60" s="171" t="str">
        <f>IFERROR(VLOOKUP($B60,'Benchmark Data'!$B:$AAA,DI$1,FALSE)/VLOOKUP($B59,'Benchmark Data'!$B:$AAA,DI$1,FALSE),"")</f>
        <v/>
      </c>
    </row>
    <row r="61" spans="1:113">
      <c r="A61" s="94">
        <f t="shared" si="33"/>
        <v>140</v>
      </c>
      <c r="B61" s="168">
        <f t="shared" si="34"/>
        <v>41820</v>
      </c>
      <c r="C61" s="171" t="str">
        <f>IFERROR(VLOOKUP($B61,'Benchmark Data'!$B:$FF,C$1,FALSE)/VLOOKUP($B60,'Benchmark Data'!$B:$FF,C$1,FALSE),"")</f>
        <v/>
      </c>
      <c r="D61" s="171" t="str">
        <f>IFERROR(VLOOKUP($B61,'Benchmark Data'!$B:$FF,D$1,FALSE)/VLOOKUP($B60,'Benchmark Data'!$B:$FF,D$1,FALSE),"")</f>
        <v/>
      </c>
      <c r="E61" s="171" t="str">
        <f>IFERROR(VLOOKUP($B61,'Benchmark Data'!$B:$FF,E$1,FALSE)/VLOOKUP($B60,'Benchmark Data'!$B:$FF,E$1,FALSE),"")</f>
        <v/>
      </c>
      <c r="F61" s="171" t="str">
        <f>IFERROR(VLOOKUP($B61,'Benchmark Data'!$B:$FF,F$1,FALSE)/VLOOKUP($B60,'Benchmark Data'!$B:$FF,F$1,FALSE),"")</f>
        <v/>
      </c>
      <c r="G61" s="171" t="str">
        <f>IFERROR(VLOOKUP($B61,'Benchmark Data'!$B:$FF,G$1,FALSE)/VLOOKUP($B60,'Benchmark Data'!$B:$FF,G$1,FALSE),"")</f>
        <v/>
      </c>
      <c r="H61" s="171" t="str">
        <f>IFERROR(VLOOKUP($B61,'Benchmark Data'!$B:$FF,H$1,FALSE)/VLOOKUP($B60,'Benchmark Data'!$B:$FF,H$1,FALSE),"")</f>
        <v/>
      </c>
      <c r="I61" s="171" t="str">
        <f>IFERROR(VLOOKUP($B61,'Benchmark Data'!$B:$FF,I$1,FALSE)/VLOOKUP($B60,'Benchmark Data'!$B:$FF,I$1,FALSE),"")</f>
        <v/>
      </c>
      <c r="J61" s="143" t="str">
        <f>IFERROR(VLOOKUP($B61,'Benchmark Data'!$B:$FF,J$1,FALSE)/VLOOKUP($B60,'Benchmark Data'!$B:$FF,J$1,FALSE)*J62,"")</f>
        <v/>
      </c>
      <c r="K61" s="156"/>
      <c r="L61" s="156"/>
      <c r="M61" s="156"/>
      <c r="N61" s="171" t="str">
        <f>IFERROR(VLOOKUP($B61,'Benchmark Data'!$B:$FF,N$1,FALSE)/VLOOKUP($B60,'Benchmark Data'!$B:$FF,N$1,FALSE),"")</f>
        <v/>
      </c>
      <c r="O61" s="171" t="str">
        <f>IFERROR(VLOOKUP($B61,'Benchmark Data'!$B:$FF,O$1,FALSE)/VLOOKUP($B60,'Benchmark Data'!$B:$FF,O$1,FALSE),"")</f>
        <v/>
      </c>
      <c r="P61" s="171" t="str">
        <f>IFERROR(VLOOKUP($B61,'Benchmark Data'!$B:$FF,P$1,FALSE)/VLOOKUP($B60,'Benchmark Data'!$B:$FF,P$1,FALSE),"")</f>
        <v/>
      </c>
      <c r="Q61" s="156">
        <f>IFERROR(VLOOKUP($B61,'Benchmark Data'!$B:$FF,Q$1,FALSE),"")</f>
        <v>1.0186145007087994</v>
      </c>
      <c r="R61" s="156">
        <f>IFERROR(VLOOKUP($B61,'Benchmark Data'!$B:$FF,R$1,FALSE),"")</f>
        <v>1.0186145007087994</v>
      </c>
      <c r="S61" s="156">
        <f>IFERROR(VLOOKUP($B61,'Benchmark Data'!$B:$FF,S$1,FALSE),"")</f>
        <v>1.0186145007087994</v>
      </c>
      <c r="T61" s="156">
        <f>IFERROR(VLOOKUP($B61,'Benchmark Data'!$B:$FF,T$1,FALSE),"")</f>
        <v>1.0186145007087994</v>
      </c>
      <c r="U61" s="156"/>
      <c r="V61" s="171">
        <f>IFERROR(VLOOKUP($B61,'Benchmark Data'!$B:$FF,V$1,FALSE)/VLOOKUP($B60,'Benchmark Data'!$B:$FF,V$1,FALSE),"")</f>
        <v>1.0406607085094053</v>
      </c>
      <c r="W61" s="171">
        <f>IFERROR(VLOOKUP($B61,'Benchmark Data'!$B:$FF,W$1,FALSE)/VLOOKUP($B60,'Benchmark Data'!$B:$FF,W$1,FALSE),"")</f>
        <v>1.0406607085094053</v>
      </c>
      <c r="X61" s="171">
        <f>IFERROR(VLOOKUP($B61,'Benchmark Data'!$B:$FF,X$1,FALSE)/VLOOKUP($B60,'Benchmark Data'!$B:$FF,X$1,FALSE),"")</f>
        <v>1.0406607085094053</v>
      </c>
      <c r="Y61" s="171">
        <f>IFERROR(VLOOKUP($B61,'Benchmark Data'!$B:$FF,Y$1,FALSE)/VLOOKUP($B60,'Benchmark Data'!$B:$FF,Y$1,FALSE),"")</f>
        <v>1.0406607085094053</v>
      </c>
      <c r="Z61" s="171" t="str">
        <f>IFERROR(VLOOKUP($B61,'Benchmark Data'!$B:$FF,Z$1,FALSE)/VLOOKUP($B60,'Benchmark Data'!$B:$FF,Z$1,FALSE),"")</f>
        <v/>
      </c>
      <c r="AA61" s="171" t="str">
        <f>IFERROR(VLOOKUP($B61,'Benchmark Data'!$B:$FF,AA$1,FALSE)/VLOOKUP($B60,'Benchmark Data'!$B:$FF,AA$1,FALSE),"")</f>
        <v/>
      </c>
      <c r="AB61" s="171" t="str">
        <f>IFERROR(VLOOKUP($B61,'Benchmark Data'!$B:$FF,AB$1,FALSE)/VLOOKUP($B60,'Benchmark Data'!$B:$FF,AB$1,FALSE),"")</f>
        <v/>
      </c>
      <c r="AC61" s="171" t="str">
        <f>IFERROR(VLOOKUP($B61,'Benchmark Data'!$B:$FF,AC$1,FALSE)/VLOOKUP($B60,'Benchmark Data'!$B:$FF,AC$1,FALSE),"")</f>
        <v/>
      </c>
      <c r="AD61" s="171" t="str">
        <f>IFERROR(VLOOKUP($B61,'Benchmark Data'!$B:$FF,AD$1,FALSE)/VLOOKUP($B60,'Benchmark Data'!$B:$FF,AD$1,FALSE),"")</f>
        <v/>
      </c>
      <c r="AE61" s="171" t="str">
        <f>IFERROR(VLOOKUP($B61,'Benchmark Data'!$B:$FF,AE$1,FALSE)/VLOOKUP($B60,'Benchmark Data'!$B:$FF,AE$1,FALSE),"")</f>
        <v/>
      </c>
      <c r="AF61" s="171" t="str">
        <f>IFERROR(VLOOKUP($B61,'Benchmark Data'!$B:$FF,AF$1,FALSE)/VLOOKUP($B60,'Benchmark Data'!$B:$FF,AF$1,FALSE),"")</f>
        <v/>
      </c>
      <c r="AG61" s="171" t="str">
        <f>IFERROR(VLOOKUP($B61,'Benchmark Data'!$B:$FF,AG$1,FALSE)/VLOOKUP($B60,'Benchmark Data'!$B:$FF,AG$1,FALSE),"")</f>
        <v/>
      </c>
      <c r="AH61" s="171" t="str">
        <f>IFERROR(VLOOKUP($B61,'Benchmark Data'!$B:$FF,AH$1,FALSE)/VLOOKUP($B60,'Benchmark Data'!$B:$FF,AH$1,FALSE),"")</f>
        <v/>
      </c>
      <c r="AI61" s="171" t="str">
        <f>IFERROR(VLOOKUP($B61,'Benchmark Data'!$B:$FF,AI$1,FALSE)/VLOOKUP($B60,'Benchmark Data'!$B:$FF,AI$1,FALSE),"")</f>
        <v/>
      </c>
      <c r="AJ61" s="171" t="str">
        <f>IFERROR(VLOOKUP($B61,'Benchmark Data'!$B:$FF,AJ$1,FALSE)/VLOOKUP($B60,'Benchmark Data'!$B:$FF,AJ$1,FALSE),"")</f>
        <v/>
      </c>
      <c r="AK61" s="171" t="str">
        <f>IFERROR(VLOOKUP($B61,'Benchmark Data'!$B:$FF,AK$1,FALSE)/VLOOKUP($B60,'Benchmark Data'!$B:$FF,AK$1,FALSE),"")</f>
        <v/>
      </c>
      <c r="AL61" s="171" t="str">
        <f>IFERROR(VLOOKUP($B61,'Benchmark Data'!$B:$FF,AL$1,FALSE)/VLOOKUP($B60,'Benchmark Data'!$B:$FF,AL$1,FALSE),"")</f>
        <v/>
      </c>
      <c r="AM61" s="171" t="str">
        <f>IFERROR(VLOOKUP($B61,'Benchmark Data'!$B:$FF,AM$1,FALSE)/VLOOKUP($B60,'Benchmark Data'!$B:$FF,AM$1,FALSE),"")</f>
        <v/>
      </c>
      <c r="AN61" s="171" t="str">
        <f>IFERROR(VLOOKUP($B61,'Benchmark Data'!$B:$FF,AN$1,FALSE)/VLOOKUP($B60,'Benchmark Data'!$B:$FF,AN$1,FALSE),"")</f>
        <v/>
      </c>
      <c r="AO61" s="171" t="str">
        <f>IFERROR(VLOOKUP($B61,'Benchmark Data'!$B:$FF,AO$1,FALSE)/VLOOKUP($B60,'Benchmark Data'!$B:$FF,AO$1,FALSE),"")</f>
        <v/>
      </c>
      <c r="AP61" s="171" t="str">
        <f>IFERROR(VLOOKUP($B61,'Benchmark Data'!$B:$FF,AP$1,FALSE)/VLOOKUP($B60,'Benchmark Data'!$B:$FF,AP$1,FALSE),"")</f>
        <v/>
      </c>
      <c r="AQ61" s="171" t="str">
        <f>IFERROR(VLOOKUP($B61,'Benchmark Data'!$B:$FF,AQ$1,FALSE)/VLOOKUP($B60,'Benchmark Data'!$B:$FF,AQ$1,FALSE),"")</f>
        <v/>
      </c>
      <c r="AR61" s="171" t="str">
        <f>IFERROR(VLOOKUP($B61,'Benchmark Data'!$B:$FF,AR$1,FALSE)/VLOOKUP($B60,'Benchmark Data'!$B:$FF,AR$1,FALSE),"")</f>
        <v/>
      </c>
      <c r="AS61" s="171" t="str">
        <f>IFERROR(VLOOKUP($B61,'Benchmark Data'!$B:$FF,AS$1,FALSE)/VLOOKUP($B60,'Benchmark Data'!$B:$FF,AS$1,FALSE),"")</f>
        <v/>
      </c>
      <c r="AT61" s="171" t="str">
        <f>IFERROR(VLOOKUP($B61,'Benchmark Data'!$B:$FF,AT$1,FALSE)/VLOOKUP($B60,'Benchmark Data'!$B:$FF,AT$1,FALSE),"")</f>
        <v/>
      </c>
      <c r="AU61" s="171" t="str">
        <f>IFERROR(VLOOKUP($B61,'Benchmark Data'!$B:$FF,AU$1,FALSE)/VLOOKUP($B60,'Benchmark Data'!$B:$FF,AU$1,FALSE),"")</f>
        <v/>
      </c>
      <c r="AV61" s="171" t="str">
        <f>IFERROR(VLOOKUP($B61,'Benchmark Data'!$B:$FF,AV$1,FALSE)/VLOOKUP($B60,'Benchmark Data'!$B:$FF,AV$1,FALSE),"")</f>
        <v/>
      </c>
      <c r="AW61" s="171" t="str">
        <f>IFERROR(VLOOKUP($B61,'Benchmark Data'!$B:$FF,AW$1,FALSE)/VLOOKUP($B60,'Benchmark Data'!$B:$FF,AW$1,FALSE),"")</f>
        <v/>
      </c>
      <c r="AX61" s="171" t="str">
        <f>IFERROR(VLOOKUP($B61,'Benchmark Data'!$B:$FF,AX$1,FALSE)/VLOOKUP($B60,'Benchmark Data'!$B:$FF,AX$1,FALSE),"")</f>
        <v/>
      </c>
      <c r="AY61" s="171" t="str">
        <f>IFERROR(VLOOKUP($B61,'Benchmark Data'!$B:$FF,AY$1,FALSE)/VLOOKUP($B60,'Benchmark Data'!$B:$FF,AY$1,FALSE),"")</f>
        <v/>
      </c>
      <c r="AZ61" s="156"/>
      <c r="BA61" s="156"/>
      <c r="BB61" s="171" t="str">
        <f>IFERROR(VLOOKUP($B61,'Benchmark Data'!$B:$FF,BB$1,FALSE)/VLOOKUP($B60,'Benchmark Data'!$B:$FF,BB$1,FALSE),"")</f>
        <v/>
      </c>
      <c r="BC61" s="171" t="str">
        <f>IFERROR(VLOOKUP($B61,'Benchmark Data'!$B:$FF,BC$1,FALSE)/VLOOKUP($B60,'Benchmark Data'!$B:$FF,BC$1,FALSE),"")</f>
        <v/>
      </c>
      <c r="BD61" s="171" t="str">
        <f>IFERROR(VLOOKUP($B61,'Benchmark Data'!$B:$FF,BD$1,FALSE)/VLOOKUP($B60,'Benchmark Data'!$B:$FF,BD$1,FALSE),"")</f>
        <v/>
      </c>
      <c r="BE61" s="171" t="str">
        <f>IFERROR(VLOOKUP($B61,'Benchmark Data'!$B:$FF,BE$1,FALSE)/VLOOKUP($B60,'Benchmark Data'!$B:$FF,BE$1,FALSE),"")</f>
        <v/>
      </c>
      <c r="BF61" s="171" t="str">
        <f>IFERROR(VLOOKUP($B61,'Benchmark Data'!$B:$FF,BF$1,FALSE)/VLOOKUP($B60,'Benchmark Data'!$B:$FF,BF$1,FALSE),"")</f>
        <v/>
      </c>
      <c r="BG61" s="171" t="str">
        <f>IFERROR(VLOOKUP($B61,'Benchmark Data'!$B:$FF,BG$1,FALSE)/VLOOKUP($B60,'Benchmark Data'!$B:$FF,BG$1,FALSE),"")</f>
        <v/>
      </c>
      <c r="BH61" s="171" t="str">
        <f>IFERROR(VLOOKUP($B61,'Benchmark Data'!$B:$FF,BH$1,FALSE)/VLOOKUP($B60,'Benchmark Data'!$B:$FF,BH$1,FALSE),"")</f>
        <v/>
      </c>
      <c r="BI61" s="171" t="str">
        <f>IFERROR(VLOOKUP($B61,'Benchmark Data'!$B:$FF,BI$1,FALSE)/VLOOKUP($B60,'Benchmark Data'!$B:$FF,BI$1,FALSE),"")</f>
        <v/>
      </c>
      <c r="BJ61" s="171" t="str">
        <f>IFERROR(VLOOKUP($B61,'Benchmark Data'!$B:$FF,BJ$1,FALSE)/VLOOKUP($B60,'Benchmark Data'!$B:$FF,BJ$1,FALSE),"")</f>
        <v/>
      </c>
      <c r="BK61" s="171" t="str">
        <f>IFERROR(VLOOKUP($B61,'Benchmark Data'!$B:$FF,BK$1,FALSE)/VLOOKUP($B60,'Benchmark Data'!$B:$FF,BK$1,FALSE),"")</f>
        <v/>
      </c>
      <c r="BL61" s="171" t="str">
        <f>IFERROR(VLOOKUP($B61,'Benchmark Data'!$B:$FF,BL$1,FALSE)/VLOOKUP($B60,'Benchmark Data'!$B:$FF,BL$1,FALSE),"")</f>
        <v/>
      </c>
      <c r="BM61" s="171" t="str">
        <f>IFERROR(VLOOKUP($B61,'Benchmark Data'!$B:$FF,BM$1,FALSE)/VLOOKUP($B60,'Benchmark Data'!$B:$FF,BM$1,FALSE),"")</f>
        <v/>
      </c>
      <c r="BN61" s="171" t="str">
        <f>IFERROR(VLOOKUP($B61,'Benchmark Data'!$B:$FF,BN$1,FALSE)/VLOOKUP($B60,'Benchmark Data'!$B:$FF,BN$1,FALSE),"")</f>
        <v/>
      </c>
      <c r="BO61" s="171" t="str">
        <f>IFERROR(VLOOKUP($B61,'Benchmark Data'!$B:$FF,BO$1,FALSE)/VLOOKUP($B60,'Benchmark Data'!$B:$FF,BO$1,FALSE),"")</f>
        <v/>
      </c>
      <c r="BP61" s="171" t="str">
        <f>IFERROR(VLOOKUP($B61,'Benchmark Data'!$B:$FF,BP$1,FALSE)/VLOOKUP($B60,'Benchmark Data'!$B:$FF,BP$1,FALSE),"")</f>
        <v/>
      </c>
      <c r="BQ61" s="171" t="str">
        <f>IFERROR(VLOOKUP($B61,'Benchmark Data'!$B:$FF,BQ$1,FALSE)/VLOOKUP($B60,'Benchmark Data'!$B:$FF,BQ$1,FALSE),"")</f>
        <v/>
      </c>
      <c r="BR61" s="171" t="str">
        <f>IFERROR(VLOOKUP($B61,'Benchmark Data'!$B:$FF,BR$1,FALSE)/VLOOKUP($B60,'Benchmark Data'!$B:$FF,BR$1,FALSE),"")</f>
        <v/>
      </c>
      <c r="BS61" s="171" t="str">
        <f>IFERROR(VLOOKUP($B61,'Benchmark Data'!$B:$FF,BS$1,FALSE)/VLOOKUP($B60,'Benchmark Data'!$B:$FF,BS$1,FALSE),"")</f>
        <v/>
      </c>
      <c r="BT61" s="171" t="str">
        <f>IFERROR(VLOOKUP($B61,'Benchmark Data'!$B:$FF,BT$1,FALSE)/VLOOKUP($B60,'Benchmark Data'!$B:$FF,BT$1,FALSE),"")</f>
        <v/>
      </c>
      <c r="BU61" s="171" t="str">
        <f>IFERROR(VLOOKUP($B61,'Benchmark Data'!$B:$FF,BU$1,FALSE)/VLOOKUP($B60,'Benchmark Data'!$B:$FF,BU$1,FALSE),"")</f>
        <v/>
      </c>
      <c r="BV61" s="171" t="str">
        <f>IFERROR(VLOOKUP($B61,'Benchmark Data'!$B:$FF,BV$1,FALSE)/VLOOKUP($B60,'Benchmark Data'!$B:$FF,BV$1,FALSE),"")</f>
        <v/>
      </c>
      <c r="BW61" s="171" t="str">
        <f>IFERROR(VLOOKUP($B61,'Benchmark Data'!$B:$FF,BW$1,FALSE)/VLOOKUP($B60,'Benchmark Data'!$B:$FF,BW$1,FALSE),"")</f>
        <v/>
      </c>
      <c r="BX61" s="171" t="str">
        <f>IFERROR(VLOOKUP($B61,'Benchmark Data'!$B:$FF,BX$1,FALSE)/VLOOKUP($B60,'Benchmark Data'!$B:$FF,BX$1,FALSE),"")</f>
        <v/>
      </c>
      <c r="BY61" s="171" t="str">
        <f>IFERROR(VLOOKUP($B61,'Benchmark Data'!$B:$FF,BY$1,FALSE)/VLOOKUP($B60,'Benchmark Data'!$B:$FF,BY$1,FALSE),"")</f>
        <v/>
      </c>
      <c r="BZ61" s="171" t="str">
        <f>IFERROR(VLOOKUP($B61,'Benchmark Data'!$B:$FF,BZ$1,FALSE)/VLOOKUP($B60,'Benchmark Data'!$B:$FF,BZ$1,FALSE),"")</f>
        <v/>
      </c>
      <c r="CA61" s="171" t="str">
        <f>IFERROR(VLOOKUP($B61,'Benchmark Data'!$B:$FF,CA$1,FALSE)/VLOOKUP($B60,'Benchmark Data'!$B:$FF,CA$1,FALSE),"")</f>
        <v/>
      </c>
      <c r="CB61" s="171" t="str">
        <f>IFERROR(VLOOKUP($B61,'Benchmark Data'!$B:$FF,CB$1,FALSE)/VLOOKUP($B60,'Benchmark Data'!$B:$FF,CB$1,FALSE),"")</f>
        <v/>
      </c>
      <c r="CC61" s="171" t="str">
        <f>IFERROR(VLOOKUP($B61,'Benchmark Data'!$B:$FF,CC$1,FALSE)/VLOOKUP($B60,'Benchmark Data'!$B:$FF,CC$1,FALSE),"")</f>
        <v/>
      </c>
      <c r="CD61" s="171" t="str">
        <f>IFERROR(VLOOKUP($B61,'Benchmark Data'!$B:$FF,CD$1,FALSE)/VLOOKUP($B60,'Benchmark Data'!$B:$FF,CD$1,FALSE),"")</f>
        <v/>
      </c>
      <c r="CE61" s="171" t="str">
        <f>IFERROR(VLOOKUP($B61,'Benchmark Data'!$B:$FF,CE$1,FALSE)/VLOOKUP($B60,'Benchmark Data'!$B:$FF,CE$1,FALSE),"")</f>
        <v/>
      </c>
      <c r="CF61" s="171" t="str">
        <f>IFERROR(VLOOKUP($B61,'Benchmark Data'!$B:$FF,CF$1,FALSE)/VLOOKUP($B60,'Benchmark Data'!$B:$FF,CF$1,FALSE),"")</f>
        <v/>
      </c>
      <c r="CG61" s="171" t="str">
        <f>IFERROR(VLOOKUP($B61,'Benchmark Data'!$B:$FF,CG$1,FALSE)/VLOOKUP($B60,'Benchmark Data'!$B:$FF,CG$1,FALSE),"")</f>
        <v/>
      </c>
      <c r="CH61" s="156"/>
      <c r="CI61" s="171" t="str">
        <f>IFERROR(VLOOKUP($B61,'Benchmark Data'!$B:$FF,CI$1,FALSE)/VLOOKUP($B60,'Benchmark Data'!$B:$FF,CI$1,FALSE),"")</f>
        <v/>
      </c>
      <c r="CJ61" s="171" t="str">
        <f>IFERROR(VLOOKUP($B61,'Benchmark Data'!$B:$FF,CJ$1,FALSE)/VLOOKUP($B60,'Benchmark Data'!$B:$FF,CJ$1,FALSE),"")</f>
        <v/>
      </c>
      <c r="CK61" s="171" t="str">
        <f>IFERROR(VLOOKUP($B61,'Benchmark Data'!$B:$AAA,CK$1,FALSE)/VLOOKUP($B60,'Benchmark Data'!$B:$AAA,CK$1,FALSE),"")</f>
        <v/>
      </c>
      <c r="CL61" s="171" t="str">
        <f>IFERROR(VLOOKUP($B61,'Benchmark Data'!$B:$AAA,CL$1,FALSE)/VLOOKUP($B60,'Benchmark Data'!$B:$AAA,CL$1,FALSE),"")</f>
        <v/>
      </c>
      <c r="CM61" s="171" t="str">
        <f>IFERROR(VLOOKUP($B61,'Benchmark Data'!$B:$AAA,CM$1,FALSE)/VLOOKUP($B60,'Benchmark Data'!$B:$AAA,CM$1,FALSE),"")</f>
        <v/>
      </c>
      <c r="CN61" s="171" t="str">
        <f>IFERROR(VLOOKUP($B61,'Benchmark Data'!$B:$AAA,CN$1,FALSE)/VLOOKUP($B60,'Benchmark Data'!$B:$AAA,CN$1,FALSE),"")</f>
        <v/>
      </c>
      <c r="CO61" s="171" t="str">
        <f>IFERROR(VLOOKUP($B61,'Benchmark Data'!$B:$AAA,CO$1,FALSE)/VLOOKUP($B60,'Benchmark Data'!$B:$AAA,CO$1,FALSE),"")</f>
        <v/>
      </c>
      <c r="CP61" s="171" t="str">
        <f>IFERROR(VLOOKUP($B61,'Benchmark Data'!$B:$AAA,CP$1,FALSE)/VLOOKUP($B60,'Benchmark Data'!$B:$AAA,CP$1,FALSE),"")</f>
        <v/>
      </c>
      <c r="CQ61" s="171" t="str">
        <f>IFERROR(VLOOKUP($B61,'Benchmark Data'!$B:$AAA,CQ$1,FALSE)/VLOOKUP($B60,'Benchmark Data'!$B:$AAA,CQ$1,FALSE),"")</f>
        <v/>
      </c>
      <c r="CR61" s="171" t="str">
        <f>IFERROR(VLOOKUP($B61,'Benchmark Data'!$B:$AAA,CR$1,FALSE)/VLOOKUP($B60,'Benchmark Data'!$B:$AAA,CR$1,FALSE),"")</f>
        <v/>
      </c>
      <c r="CS61" s="171" t="str">
        <f>IFERROR(VLOOKUP($B61,'Benchmark Data'!$B:$AAA,CS$1,FALSE)/VLOOKUP($B60,'Benchmark Data'!$B:$AAA,CS$1,FALSE),"")</f>
        <v/>
      </c>
      <c r="CT61" s="171" t="str">
        <f>IFERROR(VLOOKUP($B61,'Benchmark Data'!$B:$AAA,CT$1,FALSE)/VLOOKUP($B60,'Benchmark Data'!$B:$AAA,CT$1,FALSE),"")</f>
        <v/>
      </c>
      <c r="CU61" s="171" t="str">
        <f>IFERROR(VLOOKUP($B61,'Benchmark Data'!$B:$AAA,CU$1,FALSE)/VLOOKUP($B60,'Benchmark Data'!$B:$AAA,CU$1,FALSE),"")</f>
        <v/>
      </c>
      <c r="CV61" s="171" t="str">
        <f>IFERROR(VLOOKUP($B61,'Benchmark Data'!$B:$AAA,CV$1,FALSE)/VLOOKUP($B60,'Benchmark Data'!$B:$AAA,CV$1,FALSE),"")</f>
        <v/>
      </c>
      <c r="CW61" s="171" t="str">
        <f>IFERROR(VLOOKUP($B61,'Benchmark Data'!$B:$AAA,CW$1,FALSE)/VLOOKUP($B60,'Benchmark Data'!$B:$AAA,CW$1,FALSE),"")</f>
        <v/>
      </c>
      <c r="CX61" s="171" t="str">
        <f>IFERROR(VLOOKUP($B61,'Benchmark Data'!$B:$AAA,CX$1,FALSE)/VLOOKUP($B60,'Benchmark Data'!$B:$AAA,CX$1,FALSE),"")</f>
        <v/>
      </c>
      <c r="CY61" s="171" t="str">
        <f>IFERROR(VLOOKUP($B61,'Benchmark Data'!$B:$AAA,CY$1,FALSE)/VLOOKUP($B60,'Benchmark Data'!$B:$AAA,CY$1,FALSE),"")</f>
        <v/>
      </c>
      <c r="CZ61" s="171" t="str">
        <f>IFERROR(VLOOKUP($B61,'Benchmark Data'!$B:$AAA,CZ$1,FALSE)/VLOOKUP($B60,'Benchmark Data'!$B:$AAA,CZ$1,FALSE),"")</f>
        <v/>
      </c>
      <c r="DA61" s="171" t="str">
        <f>IFERROR(VLOOKUP($B61,'Benchmark Data'!$B:$AAA,DA$1,FALSE)/VLOOKUP($B60,'Benchmark Data'!$B:$AAA,DA$1,FALSE),"")</f>
        <v/>
      </c>
      <c r="DB61" s="171" t="str">
        <f>IFERROR(VLOOKUP($B61,'Benchmark Data'!$B:$AAA,DB$1,FALSE)/VLOOKUP($B60,'Benchmark Data'!$B:$AAA,DB$1,FALSE),"")</f>
        <v/>
      </c>
      <c r="DC61" s="171" t="str">
        <f>IFERROR(VLOOKUP($B61,'Benchmark Data'!$B:$AAA,DC$1,FALSE)/VLOOKUP($B60,'Benchmark Data'!$B:$AAA,DC$1,FALSE),"")</f>
        <v/>
      </c>
      <c r="DD61" s="171" t="str">
        <f>IFERROR(VLOOKUP($B61,'Benchmark Data'!$B:$AAA,DD$1,FALSE)/VLOOKUP($B60,'Benchmark Data'!$B:$AAA,DD$1,FALSE),"")</f>
        <v/>
      </c>
      <c r="DE61" s="171" t="str">
        <f>IFERROR(VLOOKUP($B61,'Benchmark Data'!$B:$AAA,DE$1,FALSE)/VLOOKUP($B60,'Benchmark Data'!$B:$AAA,DE$1,FALSE),"")</f>
        <v/>
      </c>
      <c r="DF61" s="171" t="str">
        <f>IFERROR(VLOOKUP($B61,'Benchmark Data'!$B:$AAA,DF$1,FALSE)/VLOOKUP($B60,'Benchmark Data'!$B:$AAA,DF$1,FALSE),"")</f>
        <v/>
      </c>
      <c r="DG61" s="171" t="str">
        <f>IFERROR(VLOOKUP($B61,'Benchmark Data'!$B:$AAA,DG$1,FALSE)/VLOOKUP($B60,'Benchmark Data'!$B:$AAA,DG$1,FALSE),"")</f>
        <v/>
      </c>
      <c r="DH61" s="171" t="str">
        <f>IFERROR(VLOOKUP($B61,'Benchmark Data'!$B:$AAA,DH$1,FALSE)/VLOOKUP($B60,'Benchmark Data'!$B:$AAA,DH$1,FALSE),"")</f>
        <v/>
      </c>
      <c r="DI61" s="171" t="str">
        <f>IFERROR(VLOOKUP($B61,'Benchmark Data'!$B:$AAA,DI$1,FALSE)/VLOOKUP($B60,'Benchmark Data'!$B:$AAA,DI$1,FALSE),"")</f>
        <v/>
      </c>
    </row>
    <row r="62" spans="1:113">
      <c r="A62" s="94">
        <f t="shared" si="33"/>
        <v>139</v>
      </c>
      <c r="B62" s="168">
        <f t="shared" si="34"/>
        <v>41851</v>
      </c>
      <c r="C62" s="171" t="str">
        <f>IFERROR(VLOOKUP($B62,'Benchmark Data'!$B:$FF,C$1,FALSE)/VLOOKUP($B61,'Benchmark Data'!$B:$FF,C$1,FALSE),"")</f>
        <v/>
      </c>
      <c r="D62" s="171" t="str">
        <f>IFERROR(VLOOKUP($B62,'Benchmark Data'!$B:$FF,D$1,FALSE)/VLOOKUP($B61,'Benchmark Data'!$B:$FF,D$1,FALSE),"")</f>
        <v/>
      </c>
      <c r="E62" s="171" t="str">
        <f>IFERROR(VLOOKUP($B62,'Benchmark Data'!$B:$FF,E$1,FALSE)/VLOOKUP($B61,'Benchmark Data'!$B:$FF,E$1,FALSE),"")</f>
        <v/>
      </c>
      <c r="F62" s="171" t="str">
        <f>IFERROR(VLOOKUP($B62,'Benchmark Data'!$B:$FF,F$1,FALSE)/VLOOKUP($B61,'Benchmark Data'!$B:$FF,F$1,FALSE),"")</f>
        <v/>
      </c>
      <c r="G62" s="171" t="str">
        <f>IFERROR(VLOOKUP($B62,'Benchmark Data'!$B:$FF,G$1,FALSE)/VLOOKUP($B61,'Benchmark Data'!$B:$FF,G$1,FALSE),"")</f>
        <v/>
      </c>
      <c r="H62" s="171" t="str">
        <f>IFERROR(VLOOKUP($B62,'Benchmark Data'!$B:$FF,H$1,FALSE)/VLOOKUP($B61,'Benchmark Data'!$B:$FF,H$1,FALSE),"")</f>
        <v/>
      </c>
      <c r="I62" s="171" t="str">
        <f>IFERROR(VLOOKUP($B62,'Benchmark Data'!$B:$FF,I$1,FALSE)/VLOOKUP($B61,'Benchmark Data'!$B:$FF,I$1,FALSE),"")</f>
        <v/>
      </c>
      <c r="J62" s="143" t="str">
        <f>IFERROR(VLOOKUP($B62,'Benchmark Data'!$B:$FF,J$1,FALSE)/VLOOKUP($B61,'Benchmark Data'!$B:$FF,J$1,FALSE)*J63,"")</f>
        <v/>
      </c>
      <c r="K62" s="156"/>
      <c r="L62" s="156"/>
      <c r="M62" s="156"/>
      <c r="N62" s="171" t="str">
        <f>IFERROR(VLOOKUP($B62,'Benchmark Data'!$B:$FF,N$1,FALSE)/VLOOKUP($B61,'Benchmark Data'!$B:$FF,N$1,FALSE),"")</f>
        <v/>
      </c>
      <c r="O62" s="171" t="str">
        <f>IFERROR(VLOOKUP($B62,'Benchmark Data'!$B:$FF,O$1,FALSE)/VLOOKUP($B61,'Benchmark Data'!$B:$FF,O$1,FALSE),"")</f>
        <v/>
      </c>
      <c r="P62" s="171" t="str">
        <f>IFERROR(VLOOKUP($B62,'Benchmark Data'!$B:$FF,P$1,FALSE)/VLOOKUP($B61,'Benchmark Data'!$B:$FF,P$1,FALSE),"")</f>
        <v/>
      </c>
      <c r="Q62" s="156">
        <f>IFERROR(VLOOKUP($B62,'Benchmark Data'!$B:$FF,Q$1,FALSE),"")</f>
        <v>1.0210740459076328</v>
      </c>
      <c r="R62" s="156">
        <f>IFERROR(VLOOKUP($B62,'Benchmark Data'!$B:$FF,R$1,FALSE),"")</f>
        <v>1.0210740459076328</v>
      </c>
      <c r="S62" s="156">
        <f>IFERROR(VLOOKUP($B62,'Benchmark Data'!$B:$FF,S$1,FALSE),"")</f>
        <v>1.0210740459076328</v>
      </c>
      <c r="T62" s="156">
        <f>IFERROR(VLOOKUP($B62,'Benchmark Data'!$B:$FF,T$1,FALSE),"")</f>
        <v>1.0210740459076328</v>
      </c>
      <c r="U62" s="156">
        <f>IFERROR(VLOOKUP($B62,'Benchmark Data'!$B:$FF,U$1,FALSE),"")</f>
        <v>1.0210740459076328</v>
      </c>
      <c r="V62" s="171">
        <f>IFERROR(VLOOKUP($B62,'Benchmark Data'!$B:$FF,V$1,FALSE)/VLOOKUP($B61,'Benchmark Data'!$B:$FF,V$1,FALSE),"")</f>
        <v>1.0142074454869789</v>
      </c>
      <c r="W62" s="171">
        <f>IFERROR(VLOOKUP($B62,'Benchmark Data'!$B:$FF,W$1,FALSE)/VLOOKUP($B61,'Benchmark Data'!$B:$FF,W$1,FALSE),"")</f>
        <v>1.0142074454869789</v>
      </c>
      <c r="X62" s="171">
        <f>IFERROR(VLOOKUP($B62,'Benchmark Data'!$B:$FF,X$1,FALSE)/VLOOKUP($B61,'Benchmark Data'!$B:$FF,X$1,FALSE),"")</f>
        <v>1.0142074454869789</v>
      </c>
      <c r="Y62" s="171">
        <f>IFERROR(VLOOKUP($B62,'Benchmark Data'!$B:$FF,Y$1,FALSE)/VLOOKUP($B61,'Benchmark Data'!$B:$FF,Y$1,FALSE),"")</f>
        <v>1.0142074454869789</v>
      </c>
      <c r="Z62" s="171">
        <f>IFERROR(VLOOKUP($B62,'Benchmark Data'!$B:$FF,Z$1,FALSE)/VLOOKUP($B61,'Benchmark Data'!$B:$FF,Z$1,FALSE),"")</f>
        <v>1.0142074454869789</v>
      </c>
      <c r="AA62" s="171" t="str">
        <f>IFERROR(VLOOKUP($B62,'Benchmark Data'!$B:$FF,AA$1,FALSE)/VLOOKUP($B61,'Benchmark Data'!$B:$FF,AA$1,FALSE),"")</f>
        <v/>
      </c>
      <c r="AB62" s="171" t="str">
        <f>IFERROR(VLOOKUP($B62,'Benchmark Data'!$B:$FF,AB$1,FALSE)/VLOOKUP($B61,'Benchmark Data'!$B:$FF,AB$1,FALSE),"")</f>
        <v/>
      </c>
      <c r="AC62" s="171" t="str">
        <f>IFERROR(VLOOKUP($B62,'Benchmark Data'!$B:$FF,AC$1,FALSE)/VLOOKUP($B61,'Benchmark Data'!$B:$FF,AC$1,FALSE),"")</f>
        <v/>
      </c>
      <c r="AD62" s="171" t="str">
        <f>IFERROR(VLOOKUP($B62,'Benchmark Data'!$B:$FF,AD$1,FALSE)/VLOOKUP($B61,'Benchmark Data'!$B:$FF,AD$1,FALSE),"")</f>
        <v/>
      </c>
      <c r="AE62" s="171" t="str">
        <f>IFERROR(VLOOKUP($B62,'Benchmark Data'!$B:$FF,AE$1,FALSE)/VLOOKUP($B61,'Benchmark Data'!$B:$FF,AE$1,FALSE),"")</f>
        <v/>
      </c>
      <c r="AF62" s="171" t="str">
        <f>IFERROR(VLOOKUP($B62,'Benchmark Data'!$B:$FF,AF$1,FALSE)/VLOOKUP($B61,'Benchmark Data'!$B:$FF,AF$1,FALSE),"")</f>
        <v/>
      </c>
      <c r="AG62" s="171" t="str">
        <f>IFERROR(VLOOKUP($B62,'Benchmark Data'!$B:$FF,AG$1,FALSE)/VLOOKUP($B61,'Benchmark Data'!$B:$FF,AG$1,FALSE),"")</f>
        <v/>
      </c>
      <c r="AH62" s="171" t="str">
        <f>IFERROR(VLOOKUP($B62,'Benchmark Data'!$B:$FF,AH$1,FALSE)/VLOOKUP($B61,'Benchmark Data'!$B:$FF,AH$1,FALSE),"")</f>
        <v/>
      </c>
      <c r="AI62" s="171" t="str">
        <f>IFERROR(VLOOKUP($B62,'Benchmark Data'!$B:$FF,AI$1,FALSE)/VLOOKUP($B61,'Benchmark Data'!$B:$FF,AI$1,FALSE),"")</f>
        <v/>
      </c>
      <c r="AJ62" s="171" t="str">
        <f>IFERROR(VLOOKUP($B62,'Benchmark Data'!$B:$FF,AJ$1,FALSE)/VLOOKUP($B61,'Benchmark Data'!$B:$FF,AJ$1,FALSE),"")</f>
        <v/>
      </c>
      <c r="AK62" s="171" t="str">
        <f>IFERROR(VLOOKUP($B62,'Benchmark Data'!$B:$FF,AK$1,FALSE)/VLOOKUP($B61,'Benchmark Data'!$B:$FF,AK$1,FALSE),"")</f>
        <v/>
      </c>
      <c r="AL62" s="171" t="str">
        <f>IFERROR(VLOOKUP($B62,'Benchmark Data'!$B:$FF,AL$1,FALSE)/VLOOKUP($B61,'Benchmark Data'!$B:$FF,AL$1,FALSE),"")</f>
        <v/>
      </c>
      <c r="AM62" s="171" t="str">
        <f>IFERROR(VLOOKUP($B62,'Benchmark Data'!$B:$FF,AM$1,FALSE)/VLOOKUP($B61,'Benchmark Data'!$B:$FF,AM$1,FALSE),"")</f>
        <v/>
      </c>
      <c r="AN62" s="171" t="str">
        <f>IFERROR(VLOOKUP($B62,'Benchmark Data'!$B:$FF,AN$1,FALSE)/VLOOKUP($B61,'Benchmark Data'!$B:$FF,AN$1,FALSE),"")</f>
        <v/>
      </c>
      <c r="AO62" s="171" t="str">
        <f>IFERROR(VLOOKUP($B62,'Benchmark Data'!$B:$FF,AO$1,FALSE)/VLOOKUP($B61,'Benchmark Data'!$B:$FF,AO$1,FALSE),"")</f>
        <v/>
      </c>
      <c r="AP62" s="171" t="str">
        <f>IFERROR(VLOOKUP($B62,'Benchmark Data'!$B:$FF,AP$1,FALSE)/VLOOKUP($B61,'Benchmark Data'!$B:$FF,AP$1,FALSE),"")</f>
        <v/>
      </c>
      <c r="AQ62" s="171" t="str">
        <f>IFERROR(VLOOKUP($B62,'Benchmark Data'!$B:$FF,AQ$1,FALSE)/VLOOKUP($B61,'Benchmark Data'!$B:$FF,AQ$1,FALSE),"")</f>
        <v/>
      </c>
      <c r="AR62" s="171" t="str">
        <f>IFERROR(VLOOKUP($B62,'Benchmark Data'!$B:$FF,AR$1,FALSE)/VLOOKUP($B61,'Benchmark Data'!$B:$FF,AR$1,FALSE),"")</f>
        <v/>
      </c>
      <c r="AS62" s="171" t="str">
        <f>IFERROR(VLOOKUP($B62,'Benchmark Data'!$B:$FF,AS$1,FALSE)/VLOOKUP($B61,'Benchmark Data'!$B:$FF,AS$1,FALSE),"")</f>
        <v/>
      </c>
      <c r="AT62" s="171" t="str">
        <f>IFERROR(VLOOKUP($B62,'Benchmark Data'!$B:$FF,AT$1,FALSE)/VLOOKUP($B61,'Benchmark Data'!$B:$FF,AT$1,FALSE),"")</f>
        <v/>
      </c>
      <c r="AU62" s="171" t="str">
        <f>IFERROR(VLOOKUP($B62,'Benchmark Data'!$B:$FF,AU$1,FALSE)/VLOOKUP($B61,'Benchmark Data'!$B:$FF,AU$1,FALSE),"")</f>
        <v/>
      </c>
      <c r="AV62" s="171" t="str">
        <f>IFERROR(VLOOKUP($B62,'Benchmark Data'!$B:$FF,AV$1,FALSE)/VLOOKUP($B61,'Benchmark Data'!$B:$FF,AV$1,FALSE),"")</f>
        <v/>
      </c>
      <c r="AW62" s="171" t="str">
        <f>IFERROR(VLOOKUP($B62,'Benchmark Data'!$B:$FF,AW$1,FALSE)/VLOOKUP($B61,'Benchmark Data'!$B:$FF,AW$1,FALSE),"")</f>
        <v/>
      </c>
      <c r="AX62" s="171" t="str">
        <f>IFERROR(VLOOKUP($B62,'Benchmark Data'!$B:$FF,AX$1,FALSE)/VLOOKUP($B61,'Benchmark Data'!$B:$FF,AX$1,FALSE),"")</f>
        <v/>
      </c>
      <c r="AY62" s="171" t="str">
        <f>IFERROR(VLOOKUP($B62,'Benchmark Data'!$B:$FF,AY$1,FALSE)/VLOOKUP($B61,'Benchmark Data'!$B:$FF,AY$1,FALSE),"")</f>
        <v/>
      </c>
      <c r="AZ62" s="156"/>
      <c r="BA62" s="156"/>
      <c r="BB62" s="171" t="str">
        <f>IFERROR(VLOOKUP($B62,'Benchmark Data'!$B:$FF,BB$1,FALSE)/VLOOKUP($B61,'Benchmark Data'!$B:$FF,BB$1,FALSE),"")</f>
        <v/>
      </c>
      <c r="BC62" s="171" t="str">
        <f>IFERROR(VLOOKUP($B62,'Benchmark Data'!$B:$FF,BC$1,FALSE)/VLOOKUP($B61,'Benchmark Data'!$B:$FF,BC$1,FALSE),"")</f>
        <v/>
      </c>
      <c r="BD62" s="171" t="str">
        <f>IFERROR(VLOOKUP($B62,'Benchmark Data'!$B:$FF,BD$1,FALSE)/VLOOKUP($B61,'Benchmark Data'!$B:$FF,BD$1,FALSE),"")</f>
        <v/>
      </c>
      <c r="BE62" s="171" t="str">
        <f>IFERROR(VLOOKUP($B62,'Benchmark Data'!$B:$FF,BE$1,FALSE)/VLOOKUP($B61,'Benchmark Data'!$B:$FF,BE$1,FALSE),"")</f>
        <v/>
      </c>
      <c r="BF62" s="171" t="str">
        <f>IFERROR(VLOOKUP($B62,'Benchmark Data'!$B:$FF,BF$1,FALSE)/VLOOKUP($B61,'Benchmark Data'!$B:$FF,BF$1,FALSE),"")</f>
        <v/>
      </c>
      <c r="BG62" s="171" t="str">
        <f>IFERROR(VLOOKUP($B62,'Benchmark Data'!$B:$FF,BG$1,FALSE)/VLOOKUP($B61,'Benchmark Data'!$B:$FF,BG$1,FALSE),"")</f>
        <v/>
      </c>
      <c r="BH62" s="171" t="str">
        <f>IFERROR(VLOOKUP($B62,'Benchmark Data'!$B:$FF,BH$1,FALSE)/VLOOKUP($B61,'Benchmark Data'!$B:$FF,BH$1,FALSE),"")</f>
        <v/>
      </c>
      <c r="BI62" s="171" t="str">
        <f>IFERROR(VLOOKUP($B62,'Benchmark Data'!$B:$FF,BI$1,FALSE)/VLOOKUP($B61,'Benchmark Data'!$B:$FF,BI$1,FALSE),"")</f>
        <v/>
      </c>
      <c r="BJ62" s="171" t="str">
        <f>IFERROR(VLOOKUP($B62,'Benchmark Data'!$B:$FF,BJ$1,FALSE)/VLOOKUP($B61,'Benchmark Data'!$B:$FF,BJ$1,FALSE),"")</f>
        <v/>
      </c>
      <c r="BK62" s="171" t="str">
        <f>IFERROR(VLOOKUP($B62,'Benchmark Data'!$B:$FF,BK$1,FALSE)/VLOOKUP($B61,'Benchmark Data'!$B:$FF,BK$1,FALSE),"")</f>
        <v/>
      </c>
      <c r="BL62" s="171" t="str">
        <f>IFERROR(VLOOKUP($B62,'Benchmark Data'!$B:$FF,BL$1,FALSE)/VLOOKUP($B61,'Benchmark Data'!$B:$FF,BL$1,FALSE),"")</f>
        <v/>
      </c>
      <c r="BM62" s="171" t="str">
        <f>IFERROR(VLOOKUP($B62,'Benchmark Data'!$B:$FF,BM$1,FALSE)/VLOOKUP($B61,'Benchmark Data'!$B:$FF,BM$1,FALSE),"")</f>
        <v/>
      </c>
      <c r="BN62" s="171" t="str">
        <f>IFERROR(VLOOKUP($B62,'Benchmark Data'!$B:$FF,BN$1,FALSE)/VLOOKUP($B61,'Benchmark Data'!$B:$FF,BN$1,FALSE),"")</f>
        <v/>
      </c>
      <c r="BO62" s="171" t="str">
        <f>IFERROR(VLOOKUP($B62,'Benchmark Data'!$B:$FF,BO$1,FALSE)/VLOOKUP($B61,'Benchmark Data'!$B:$FF,BO$1,FALSE),"")</f>
        <v/>
      </c>
      <c r="BP62" s="171" t="str">
        <f>IFERROR(VLOOKUP($B62,'Benchmark Data'!$B:$FF,BP$1,FALSE)/VLOOKUP($B61,'Benchmark Data'!$B:$FF,BP$1,FALSE),"")</f>
        <v/>
      </c>
      <c r="BQ62" s="171" t="str">
        <f>IFERROR(VLOOKUP($B62,'Benchmark Data'!$B:$FF,BQ$1,FALSE)/VLOOKUP($B61,'Benchmark Data'!$B:$FF,BQ$1,FALSE),"")</f>
        <v/>
      </c>
      <c r="BR62" s="171" t="str">
        <f>IFERROR(VLOOKUP($B62,'Benchmark Data'!$B:$FF,BR$1,FALSE)/VLOOKUP($B61,'Benchmark Data'!$B:$FF,BR$1,FALSE),"")</f>
        <v/>
      </c>
      <c r="BS62" s="171" t="str">
        <f>IFERROR(VLOOKUP($B62,'Benchmark Data'!$B:$FF,BS$1,FALSE)/VLOOKUP($B61,'Benchmark Data'!$B:$FF,BS$1,FALSE),"")</f>
        <v/>
      </c>
      <c r="BT62" s="171" t="str">
        <f>IFERROR(VLOOKUP($B62,'Benchmark Data'!$B:$FF,BT$1,FALSE)/VLOOKUP($B61,'Benchmark Data'!$B:$FF,BT$1,FALSE),"")</f>
        <v/>
      </c>
      <c r="BU62" s="171" t="str">
        <f>IFERROR(VLOOKUP($B62,'Benchmark Data'!$B:$FF,BU$1,FALSE)/VLOOKUP($B61,'Benchmark Data'!$B:$FF,BU$1,FALSE),"")</f>
        <v/>
      </c>
      <c r="BV62" s="171" t="str">
        <f>IFERROR(VLOOKUP($B62,'Benchmark Data'!$B:$FF,BV$1,FALSE)/VLOOKUP($B61,'Benchmark Data'!$B:$FF,BV$1,FALSE),"")</f>
        <v/>
      </c>
      <c r="BW62" s="171" t="str">
        <f>IFERROR(VLOOKUP($B62,'Benchmark Data'!$B:$FF,BW$1,FALSE)/VLOOKUP($B61,'Benchmark Data'!$B:$FF,BW$1,FALSE),"")</f>
        <v/>
      </c>
      <c r="BX62" s="171" t="str">
        <f>IFERROR(VLOOKUP($B62,'Benchmark Data'!$B:$FF,BX$1,FALSE)/VLOOKUP($B61,'Benchmark Data'!$B:$FF,BX$1,FALSE),"")</f>
        <v/>
      </c>
      <c r="BY62" s="171" t="str">
        <f>IFERROR(VLOOKUP($B62,'Benchmark Data'!$B:$FF,BY$1,FALSE)/VLOOKUP($B61,'Benchmark Data'!$B:$FF,BY$1,FALSE),"")</f>
        <v/>
      </c>
      <c r="BZ62" s="171" t="str">
        <f>IFERROR(VLOOKUP($B62,'Benchmark Data'!$B:$FF,BZ$1,FALSE)/VLOOKUP($B61,'Benchmark Data'!$B:$FF,BZ$1,FALSE),"")</f>
        <v/>
      </c>
      <c r="CA62" s="171" t="str">
        <f>IFERROR(VLOOKUP($B62,'Benchmark Data'!$B:$FF,CA$1,FALSE)/VLOOKUP($B61,'Benchmark Data'!$B:$FF,CA$1,FALSE),"")</f>
        <v/>
      </c>
      <c r="CB62" s="171" t="str">
        <f>IFERROR(VLOOKUP($B62,'Benchmark Data'!$B:$FF,CB$1,FALSE)/VLOOKUP($B61,'Benchmark Data'!$B:$FF,CB$1,FALSE),"")</f>
        <v/>
      </c>
      <c r="CC62" s="171" t="str">
        <f>IFERROR(VLOOKUP($B62,'Benchmark Data'!$B:$FF,CC$1,FALSE)/VLOOKUP($B61,'Benchmark Data'!$B:$FF,CC$1,FALSE),"")</f>
        <v/>
      </c>
      <c r="CD62" s="171" t="str">
        <f>IFERROR(VLOOKUP($B62,'Benchmark Data'!$B:$FF,CD$1,FALSE)/VLOOKUP($B61,'Benchmark Data'!$B:$FF,CD$1,FALSE),"")</f>
        <v/>
      </c>
      <c r="CE62" s="171" t="str">
        <f>IFERROR(VLOOKUP($B62,'Benchmark Data'!$B:$FF,CE$1,FALSE)/VLOOKUP($B61,'Benchmark Data'!$B:$FF,CE$1,FALSE),"")</f>
        <v/>
      </c>
      <c r="CF62" s="171" t="str">
        <f>IFERROR(VLOOKUP($B62,'Benchmark Data'!$B:$FF,CF$1,FALSE)/VLOOKUP($B61,'Benchmark Data'!$B:$FF,CF$1,FALSE),"")</f>
        <v/>
      </c>
      <c r="CG62" s="171" t="str">
        <f>IFERROR(VLOOKUP($B62,'Benchmark Data'!$B:$FF,CG$1,FALSE)/VLOOKUP($B61,'Benchmark Data'!$B:$FF,CG$1,FALSE),"")</f>
        <v/>
      </c>
      <c r="CH62" s="156"/>
      <c r="CI62" s="171" t="str">
        <f>IFERROR(VLOOKUP($B62,'Benchmark Data'!$B:$FF,CI$1,FALSE)/VLOOKUP($B61,'Benchmark Data'!$B:$FF,CI$1,FALSE),"")</f>
        <v/>
      </c>
      <c r="CJ62" s="171" t="str">
        <f>IFERROR(VLOOKUP($B62,'Benchmark Data'!$B:$FF,CJ$1,FALSE)/VLOOKUP($B61,'Benchmark Data'!$B:$FF,CJ$1,FALSE),"")</f>
        <v/>
      </c>
      <c r="CK62" s="171" t="str">
        <f>IFERROR(VLOOKUP($B62,'Benchmark Data'!$B:$AAA,CK$1,FALSE)/VLOOKUP($B61,'Benchmark Data'!$B:$AAA,CK$1,FALSE),"")</f>
        <v/>
      </c>
      <c r="CL62" s="171" t="str">
        <f>IFERROR(VLOOKUP($B62,'Benchmark Data'!$B:$AAA,CL$1,FALSE)/VLOOKUP($B61,'Benchmark Data'!$B:$AAA,CL$1,FALSE),"")</f>
        <v/>
      </c>
      <c r="CM62" s="171" t="str">
        <f>IFERROR(VLOOKUP($B62,'Benchmark Data'!$B:$AAA,CM$1,FALSE)/VLOOKUP($B61,'Benchmark Data'!$B:$AAA,CM$1,FALSE),"")</f>
        <v/>
      </c>
      <c r="CN62" s="171" t="str">
        <f>IFERROR(VLOOKUP($B62,'Benchmark Data'!$B:$AAA,CN$1,FALSE)/VLOOKUP($B61,'Benchmark Data'!$B:$AAA,CN$1,FALSE),"")</f>
        <v/>
      </c>
      <c r="CO62" s="171" t="str">
        <f>IFERROR(VLOOKUP($B62,'Benchmark Data'!$B:$AAA,CO$1,FALSE)/VLOOKUP($B61,'Benchmark Data'!$B:$AAA,CO$1,FALSE),"")</f>
        <v/>
      </c>
      <c r="CP62" s="171" t="str">
        <f>IFERROR(VLOOKUP($B62,'Benchmark Data'!$B:$AAA,CP$1,FALSE)/VLOOKUP($B61,'Benchmark Data'!$B:$AAA,CP$1,FALSE),"")</f>
        <v/>
      </c>
      <c r="CQ62" s="171" t="str">
        <f>IFERROR(VLOOKUP($B62,'Benchmark Data'!$B:$AAA,CQ$1,FALSE)/VLOOKUP($B61,'Benchmark Data'!$B:$AAA,CQ$1,FALSE),"")</f>
        <v/>
      </c>
      <c r="CR62" s="171" t="str">
        <f>IFERROR(VLOOKUP($B62,'Benchmark Data'!$B:$AAA,CR$1,FALSE)/VLOOKUP($B61,'Benchmark Data'!$B:$AAA,CR$1,FALSE),"")</f>
        <v/>
      </c>
      <c r="CS62" s="171" t="str">
        <f>IFERROR(VLOOKUP($B62,'Benchmark Data'!$B:$AAA,CS$1,FALSE)/VLOOKUP($B61,'Benchmark Data'!$B:$AAA,CS$1,FALSE),"")</f>
        <v/>
      </c>
      <c r="CT62" s="171" t="str">
        <f>IFERROR(VLOOKUP($B62,'Benchmark Data'!$B:$AAA,CT$1,FALSE)/VLOOKUP($B61,'Benchmark Data'!$B:$AAA,CT$1,FALSE),"")</f>
        <v/>
      </c>
      <c r="CU62" s="171" t="str">
        <f>IFERROR(VLOOKUP($B62,'Benchmark Data'!$B:$AAA,CU$1,FALSE)/VLOOKUP($B61,'Benchmark Data'!$B:$AAA,CU$1,FALSE),"")</f>
        <v/>
      </c>
      <c r="CV62" s="171" t="str">
        <f>IFERROR(VLOOKUP($B62,'Benchmark Data'!$B:$AAA,CV$1,FALSE)/VLOOKUP($B61,'Benchmark Data'!$B:$AAA,CV$1,FALSE),"")</f>
        <v/>
      </c>
      <c r="CW62" s="171" t="str">
        <f>IFERROR(VLOOKUP($B62,'Benchmark Data'!$B:$AAA,CW$1,FALSE)/VLOOKUP($B61,'Benchmark Data'!$B:$AAA,CW$1,FALSE),"")</f>
        <v/>
      </c>
      <c r="CX62" s="171" t="str">
        <f>IFERROR(VLOOKUP($B62,'Benchmark Data'!$B:$AAA,CX$1,FALSE)/VLOOKUP($B61,'Benchmark Data'!$B:$AAA,CX$1,FALSE),"")</f>
        <v/>
      </c>
      <c r="CY62" s="171" t="str">
        <f>IFERROR(VLOOKUP($B62,'Benchmark Data'!$B:$AAA,CY$1,FALSE)/VLOOKUP($B61,'Benchmark Data'!$B:$AAA,CY$1,FALSE),"")</f>
        <v/>
      </c>
      <c r="CZ62" s="171" t="str">
        <f>IFERROR(VLOOKUP($B62,'Benchmark Data'!$B:$AAA,CZ$1,FALSE)/VLOOKUP($B61,'Benchmark Data'!$B:$AAA,CZ$1,FALSE),"")</f>
        <v/>
      </c>
      <c r="DA62" s="171" t="str">
        <f>IFERROR(VLOOKUP($B62,'Benchmark Data'!$B:$AAA,DA$1,FALSE)/VLOOKUP($B61,'Benchmark Data'!$B:$AAA,DA$1,FALSE),"")</f>
        <v/>
      </c>
      <c r="DB62" s="171" t="str">
        <f>IFERROR(VLOOKUP($B62,'Benchmark Data'!$B:$AAA,DB$1,FALSE)/VLOOKUP($B61,'Benchmark Data'!$B:$AAA,DB$1,FALSE),"")</f>
        <v/>
      </c>
      <c r="DC62" s="171" t="str">
        <f>IFERROR(VLOOKUP($B62,'Benchmark Data'!$B:$AAA,DC$1,FALSE)/VLOOKUP($B61,'Benchmark Data'!$B:$AAA,DC$1,FALSE),"")</f>
        <v/>
      </c>
      <c r="DD62" s="171" t="str">
        <f>IFERROR(VLOOKUP($B62,'Benchmark Data'!$B:$AAA,DD$1,FALSE)/VLOOKUP($B61,'Benchmark Data'!$B:$AAA,DD$1,FALSE),"")</f>
        <v/>
      </c>
      <c r="DE62" s="171" t="str">
        <f>IFERROR(VLOOKUP($B62,'Benchmark Data'!$B:$AAA,DE$1,FALSE)/VLOOKUP($B61,'Benchmark Data'!$B:$AAA,DE$1,FALSE),"")</f>
        <v/>
      </c>
      <c r="DF62" s="171" t="str">
        <f>IFERROR(VLOOKUP($B62,'Benchmark Data'!$B:$AAA,DF$1,FALSE)/VLOOKUP($B61,'Benchmark Data'!$B:$AAA,DF$1,FALSE),"")</f>
        <v/>
      </c>
      <c r="DG62" s="171" t="str">
        <f>IFERROR(VLOOKUP($B62,'Benchmark Data'!$B:$AAA,DG$1,FALSE)/VLOOKUP($B61,'Benchmark Data'!$B:$AAA,DG$1,FALSE),"")</f>
        <v/>
      </c>
      <c r="DH62" s="171" t="str">
        <f>IFERROR(VLOOKUP($B62,'Benchmark Data'!$B:$AAA,DH$1,FALSE)/VLOOKUP($B61,'Benchmark Data'!$B:$AAA,DH$1,FALSE),"")</f>
        <v/>
      </c>
      <c r="DI62" s="171" t="str">
        <f>IFERROR(VLOOKUP($B62,'Benchmark Data'!$B:$AAA,DI$1,FALSE)/VLOOKUP($B61,'Benchmark Data'!$B:$AAA,DI$1,FALSE),"")</f>
        <v/>
      </c>
    </row>
    <row r="63" spans="1:113">
      <c r="A63" s="94">
        <f t="shared" si="33"/>
        <v>138</v>
      </c>
      <c r="B63" s="168">
        <f t="shared" si="34"/>
        <v>41882</v>
      </c>
      <c r="C63" s="171" t="str">
        <f>IFERROR(VLOOKUP($B63,'Benchmark Data'!$B:$FF,C$1,FALSE)/VLOOKUP($B62,'Benchmark Data'!$B:$FF,C$1,FALSE),"")</f>
        <v/>
      </c>
      <c r="D63" s="171" t="str">
        <f>IFERROR(VLOOKUP($B63,'Benchmark Data'!$B:$FF,D$1,FALSE)/VLOOKUP($B62,'Benchmark Data'!$B:$FF,D$1,FALSE),"")</f>
        <v/>
      </c>
      <c r="E63" s="171" t="str">
        <f>IFERROR(VLOOKUP($B63,'Benchmark Data'!$B:$FF,E$1,FALSE)/VLOOKUP($B62,'Benchmark Data'!$B:$FF,E$1,FALSE),"")</f>
        <v/>
      </c>
      <c r="F63" s="171" t="str">
        <f>IFERROR(VLOOKUP($B63,'Benchmark Data'!$B:$FF,F$1,FALSE)/VLOOKUP($B62,'Benchmark Data'!$B:$FF,F$1,FALSE),"")</f>
        <v/>
      </c>
      <c r="G63" s="171" t="str">
        <f>IFERROR(VLOOKUP($B63,'Benchmark Data'!$B:$FF,G$1,FALSE)/VLOOKUP($B62,'Benchmark Data'!$B:$FF,G$1,FALSE),"")</f>
        <v/>
      </c>
      <c r="H63" s="171" t="str">
        <f>IFERROR(VLOOKUP($B63,'Benchmark Data'!$B:$FF,H$1,FALSE)/VLOOKUP($B62,'Benchmark Data'!$B:$FF,H$1,FALSE),"")</f>
        <v/>
      </c>
      <c r="I63" s="171" t="str">
        <f>IFERROR(VLOOKUP($B63,'Benchmark Data'!$B:$FF,I$1,FALSE)/VLOOKUP($B62,'Benchmark Data'!$B:$FF,I$1,FALSE),"")</f>
        <v/>
      </c>
      <c r="J63" s="143" t="str">
        <f>IFERROR(VLOOKUP($B63,'Benchmark Data'!$B:$FF,J$1,FALSE)/VLOOKUP($B62,'Benchmark Data'!$B:$FF,J$1,FALSE)*J64,"")</f>
        <v/>
      </c>
      <c r="K63" s="156"/>
      <c r="L63" s="156"/>
      <c r="M63" s="156"/>
      <c r="N63" s="171" t="str">
        <f>IFERROR(VLOOKUP($B63,'Benchmark Data'!$B:$FF,N$1,FALSE)/VLOOKUP($B62,'Benchmark Data'!$B:$FF,N$1,FALSE),"")</f>
        <v/>
      </c>
      <c r="O63" s="171" t="str">
        <f>IFERROR(VLOOKUP($B63,'Benchmark Data'!$B:$FF,O$1,FALSE)/VLOOKUP($B62,'Benchmark Data'!$B:$FF,O$1,FALSE),"")</f>
        <v/>
      </c>
      <c r="P63" s="171" t="str">
        <f>IFERROR(VLOOKUP($B63,'Benchmark Data'!$B:$FF,P$1,FALSE)/VLOOKUP($B62,'Benchmark Data'!$B:$FF,P$1,FALSE),"")</f>
        <v/>
      </c>
      <c r="Q63" s="156">
        <f>IFERROR(VLOOKUP($B63,'Benchmark Data'!$B:$FF,Q$1,FALSE),"")</f>
        <v>1.0147378144413906</v>
      </c>
      <c r="R63" s="156">
        <f>IFERROR(VLOOKUP($B63,'Benchmark Data'!$B:$FF,R$1,FALSE),"")</f>
        <v>1.0147378144413906</v>
      </c>
      <c r="S63" s="156">
        <f>IFERROR(VLOOKUP($B63,'Benchmark Data'!$B:$FF,S$1,FALSE),"")</f>
        <v>1.0147378144413906</v>
      </c>
      <c r="T63" s="156">
        <f>IFERROR(VLOOKUP($B63,'Benchmark Data'!$B:$FF,T$1,FALSE),"")</f>
        <v>1.0147378144413906</v>
      </c>
      <c r="U63" s="156">
        <f>IFERROR(VLOOKUP($B63,'Benchmark Data'!$B:$FF,U$1,FALSE),"")</f>
        <v>1.0147378144413906</v>
      </c>
      <c r="V63" s="171">
        <f>IFERROR(VLOOKUP($B63,'Benchmark Data'!$B:$FF,V$1,FALSE)/VLOOKUP($B62,'Benchmark Data'!$B:$FF,V$1,FALSE),"")</f>
        <v>1.020880293579921</v>
      </c>
      <c r="W63" s="171">
        <f>IFERROR(VLOOKUP($B63,'Benchmark Data'!$B:$FF,W$1,FALSE)/VLOOKUP($B62,'Benchmark Data'!$B:$FF,W$1,FALSE),"")</f>
        <v>1.020880293579921</v>
      </c>
      <c r="X63" s="171">
        <f>IFERROR(VLOOKUP($B63,'Benchmark Data'!$B:$FF,X$1,FALSE)/VLOOKUP($B62,'Benchmark Data'!$B:$FF,X$1,FALSE),"")</f>
        <v>1.020880293579921</v>
      </c>
      <c r="Y63" s="171">
        <f>IFERROR(VLOOKUP($B63,'Benchmark Data'!$B:$FF,Y$1,FALSE)/VLOOKUP($B62,'Benchmark Data'!$B:$FF,Y$1,FALSE),"")</f>
        <v>1.020880293579921</v>
      </c>
      <c r="Z63" s="171">
        <f>IFERROR(VLOOKUP($B63,'Benchmark Data'!$B:$FF,Z$1,FALSE)/VLOOKUP($B62,'Benchmark Data'!$B:$FF,Z$1,FALSE),"")</f>
        <v>1.020880293579921</v>
      </c>
      <c r="AA63" s="171">
        <f>IFERROR(VLOOKUP($B63,'Benchmark Data'!$B:$FF,AA$1,FALSE)/VLOOKUP($B62,'Benchmark Data'!$B:$FF,AA$1,FALSE),"")</f>
        <v>1.0352586669849035</v>
      </c>
      <c r="AB63" s="171" t="str">
        <f>IFERROR(VLOOKUP($B63,'Benchmark Data'!$B:$FF,AB$1,FALSE)/VLOOKUP($B62,'Benchmark Data'!$B:$FF,AB$1,FALSE),"")</f>
        <v/>
      </c>
      <c r="AC63" s="171">
        <f>IFERROR(VLOOKUP($B63,'Benchmark Data'!$B:$FF,AC$1,FALSE)/VLOOKUP($B62,'Benchmark Data'!$B:$FF,AC$1,FALSE),"")</f>
        <v>1.0352586669849035</v>
      </c>
      <c r="AD63" s="171" t="str">
        <f>IFERROR(VLOOKUP($B63,'Benchmark Data'!$B:$FF,AD$1,FALSE)/VLOOKUP($B62,'Benchmark Data'!$B:$FF,AD$1,FALSE),"")</f>
        <v/>
      </c>
      <c r="AE63" s="171" t="str">
        <f>IFERROR(VLOOKUP($B63,'Benchmark Data'!$B:$FF,AE$1,FALSE)/VLOOKUP($B62,'Benchmark Data'!$B:$FF,AE$1,FALSE),"")</f>
        <v/>
      </c>
      <c r="AF63" s="171" t="str">
        <f>IFERROR(VLOOKUP($B63,'Benchmark Data'!$B:$FF,AF$1,FALSE)/VLOOKUP($B62,'Benchmark Data'!$B:$FF,AF$1,FALSE),"")</f>
        <v/>
      </c>
      <c r="AG63" s="171" t="str">
        <f>IFERROR(VLOOKUP($B63,'Benchmark Data'!$B:$FF,AG$1,FALSE)/VLOOKUP($B62,'Benchmark Data'!$B:$FF,AG$1,FALSE),"")</f>
        <v/>
      </c>
      <c r="AH63" s="171" t="str">
        <f>IFERROR(VLOOKUP($B63,'Benchmark Data'!$B:$FF,AH$1,FALSE)/VLOOKUP($B62,'Benchmark Data'!$B:$FF,AH$1,FALSE),"")</f>
        <v/>
      </c>
      <c r="AI63" s="171" t="str">
        <f>IFERROR(VLOOKUP($B63,'Benchmark Data'!$B:$FF,AI$1,FALSE)/VLOOKUP($B62,'Benchmark Data'!$B:$FF,AI$1,FALSE),"")</f>
        <v/>
      </c>
      <c r="AJ63" s="171" t="str">
        <f>IFERROR(VLOOKUP($B63,'Benchmark Data'!$B:$FF,AJ$1,FALSE)/VLOOKUP($B62,'Benchmark Data'!$B:$FF,AJ$1,FALSE),"")</f>
        <v/>
      </c>
      <c r="AK63" s="171" t="str">
        <f>IFERROR(VLOOKUP($B63,'Benchmark Data'!$B:$FF,AK$1,FALSE)/VLOOKUP($B62,'Benchmark Data'!$B:$FF,AK$1,FALSE),"")</f>
        <v/>
      </c>
      <c r="AL63" s="171" t="str">
        <f>IFERROR(VLOOKUP($B63,'Benchmark Data'!$B:$FF,AL$1,FALSE)/VLOOKUP($B62,'Benchmark Data'!$B:$FF,AL$1,FALSE),"")</f>
        <v/>
      </c>
      <c r="AM63" s="171" t="str">
        <f>IFERROR(VLOOKUP($B63,'Benchmark Data'!$B:$FF,AM$1,FALSE)/VLOOKUP($B62,'Benchmark Data'!$B:$FF,AM$1,FALSE),"")</f>
        <v/>
      </c>
      <c r="AN63" s="171" t="str">
        <f>IFERROR(VLOOKUP($B63,'Benchmark Data'!$B:$FF,AN$1,FALSE)/VLOOKUP($B62,'Benchmark Data'!$B:$FF,AN$1,FALSE),"")</f>
        <v/>
      </c>
      <c r="AO63" s="171" t="str">
        <f>IFERROR(VLOOKUP($B63,'Benchmark Data'!$B:$FF,AO$1,FALSE)/VLOOKUP($B62,'Benchmark Data'!$B:$FF,AO$1,FALSE),"")</f>
        <v/>
      </c>
      <c r="AP63" s="171" t="str">
        <f>IFERROR(VLOOKUP($B63,'Benchmark Data'!$B:$FF,AP$1,FALSE)/VLOOKUP($B62,'Benchmark Data'!$B:$FF,AP$1,FALSE),"")</f>
        <v/>
      </c>
      <c r="AQ63" s="171" t="str">
        <f>IFERROR(VLOOKUP($B63,'Benchmark Data'!$B:$FF,AQ$1,FALSE)/VLOOKUP($B62,'Benchmark Data'!$B:$FF,AQ$1,FALSE),"")</f>
        <v/>
      </c>
      <c r="AR63" s="171" t="str">
        <f>IFERROR(VLOOKUP($B63,'Benchmark Data'!$B:$FF,AR$1,FALSE)/VLOOKUP($B62,'Benchmark Data'!$B:$FF,AR$1,FALSE),"")</f>
        <v/>
      </c>
      <c r="AS63" s="171" t="str">
        <f>IFERROR(VLOOKUP($B63,'Benchmark Data'!$B:$FF,AS$1,FALSE)/VLOOKUP($B62,'Benchmark Data'!$B:$FF,AS$1,FALSE),"")</f>
        <v/>
      </c>
      <c r="AT63" s="171" t="str">
        <f>IFERROR(VLOOKUP($B63,'Benchmark Data'!$B:$FF,AT$1,FALSE)/VLOOKUP($B62,'Benchmark Data'!$B:$FF,AT$1,FALSE),"")</f>
        <v/>
      </c>
      <c r="AU63" s="171" t="str">
        <f>IFERROR(VLOOKUP($B63,'Benchmark Data'!$B:$FF,AU$1,FALSE)/VLOOKUP($B62,'Benchmark Data'!$B:$FF,AU$1,FALSE),"")</f>
        <v/>
      </c>
      <c r="AV63" s="171" t="str">
        <f>IFERROR(VLOOKUP($B63,'Benchmark Data'!$B:$FF,AV$1,FALSE)/VLOOKUP($B62,'Benchmark Data'!$B:$FF,AV$1,FALSE),"")</f>
        <v/>
      </c>
      <c r="AW63" s="171" t="str">
        <f>IFERROR(VLOOKUP($B63,'Benchmark Data'!$B:$FF,AW$1,FALSE)/VLOOKUP($B62,'Benchmark Data'!$B:$FF,AW$1,FALSE),"")</f>
        <v/>
      </c>
      <c r="AX63" s="171" t="str">
        <f>IFERROR(VLOOKUP($B63,'Benchmark Data'!$B:$FF,AX$1,FALSE)/VLOOKUP($B62,'Benchmark Data'!$B:$FF,AX$1,FALSE),"")</f>
        <v/>
      </c>
      <c r="AY63" s="171" t="str">
        <f>IFERROR(VLOOKUP($B63,'Benchmark Data'!$B:$FF,AY$1,FALSE)/VLOOKUP($B62,'Benchmark Data'!$B:$FF,AY$1,FALSE),"")</f>
        <v/>
      </c>
      <c r="AZ63" s="156"/>
      <c r="BA63" s="156"/>
      <c r="BB63" s="171" t="str">
        <f>IFERROR(VLOOKUP($B63,'Benchmark Data'!$B:$FF,BB$1,FALSE)/VLOOKUP($B62,'Benchmark Data'!$B:$FF,BB$1,FALSE),"")</f>
        <v/>
      </c>
      <c r="BC63" s="171" t="str">
        <f>IFERROR(VLOOKUP($B63,'Benchmark Data'!$B:$FF,BC$1,FALSE)/VLOOKUP($B62,'Benchmark Data'!$B:$FF,BC$1,FALSE),"")</f>
        <v/>
      </c>
      <c r="BD63" s="171" t="str">
        <f>IFERROR(VLOOKUP($B63,'Benchmark Data'!$B:$FF,BD$1,FALSE)/VLOOKUP($B62,'Benchmark Data'!$B:$FF,BD$1,FALSE),"")</f>
        <v/>
      </c>
      <c r="BE63" s="171" t="str">
        <f>IFERROR(VLOOKUP($B63,'Benchmark Data'!$B:$FF,BE$1,FALSE)/VLOOKUP($B62,'Benchmark Data'!$B:$FF,BE$1,FALSE),"")</f>
        <v/>
      </c>
      <c r="BF63" s="171" t="str">
        <f>IFERROR(VLOOKUP($B63,'Benchmark Data'!$B:$FF,BF$1,FALSE)/VLOOKUP($B62,'Benchmark Data'!$B:$FF,BF$1,FALSE),"")</f>
        <v/>
      </c>
      <c r="BG63" s="171" t="str">
        <f>IFERROR(VLOOKUP($B63,'Benchmark Data'!$B:$FF,BG$1,FALSE)/VLOOKUP($B62,'Benchmark Data'!$B:$FF,BG$1,FALSE),"")</f>
        <v/>
      </c>
      <c r="BH63" s="171" t="str">
        <f>IFERROR(VLOOKUP($B63,'Benchmark Data'!$B:$FF,BH$1,FALSE)/VLOOKUP($B62,'Benchmark Data'!$B:$FF,BH$1,FALSE),"")</f>
        <v/>
      </c>
      <c r="BI63" s="171" t="str">
        <f>IFERROR(VLOOKUP($B63,'Benchmark Data'!$B:$FF,BI$1,FALSE)/VLOOKUP($B62,'Benchmark Data'!$B:$FF,BI$1,FALSE),"")</f>
        <v/>
      </c>
      <c r="BJ63" s="171" t="str">
        <f>IFERROR(VLOOKUP($B63,'Benchmark Data'!$B:$FF,BJ$1,FALSE)/VLOOKUP($B62,'Benchmark Data'!$B:$FF,BJ$1,FALSE),"")</f>
        <v/>
      </c>
      <c r="BK63" s="171" t="str">
        <f>IFERROR(VLOOKUP($B63,'Benchmark Data'!$B:$FF,BK$1,FALSE)/VLOOKUP($B62,'Benchmark Data'!$B:$FF,BK$1,FALSE),"")</f>
        <v/>
      </c>
      <c r="BL63" s="171" t="str">
        <f>IFERROR(VLOOKUP($B63,'Benchmark Data'!$B:$FF,BL$1,FALSE)/VLOOKUP($B62,'Benchmark Data'!$B:$FF,BL$1,FALSE),"")</f>
        <v/>
      </c>
      <c r="BM63" s="171" t="str">
        <f>IFERROR(VLOOKUP($B63,'Benchmark Data'!$B:$FF,BM$1,FALSE)/VLOOKUP($B62,'Benchmark Data'!$B:$FF,BM$1,FALSE),"")</f>
        <v/>
      </c>
      <c r="BN63" s="171" t="str">
        <f>IFERROR(VLOOKUP($B63,'Benchmark Data'!$B:$FF,BN$1,FALSE)/VLOOKUP($B62,'Benchmark Data'!$B:$FF,BN$1,FALSE),"")</f>
        <v/>
      </c>
      <c r="BO63" s="171" t="str">
        <f>IFERROR(VLOOKUP($B63,'Benchmark Data'!$B:$FF,BO$1,FALSE)/VLOOKUP($B62,'Benchmark Data'!$B:$FF,BO$1,FALSE),"")</f>
        <v/>
      </c>
      <c r="BP63" s="171" t="str">
        <f>IFERROR(VLOOKUP($B63,'Benchmark Data'!$B:$FF,BP$1,FALSE)/VLOOKUP($B62,'Benchmark Data'!$B:$FF,BP$1,FALSE),"")</f>
        <v/>
      </c>
      <c r="BQ63" s="171" t="str">
        <f>IFERROR(VLOOKUP($B63,'Benchmark Data'!$B:$FF,BQ$1,FALSE)/VLOOKUP($B62,'Benchmark Data'!$B:$FF,BQ$1,FALSE),"")</f>
        <v/>
      </c>
      <c r="BR63" s="171" t="str">
        <f>IFERROR(VLOOKUP($B63,'Benchmark Data'!$B:$FF,BR$1,FALSE)/VLOOKUP($B62,'Benchmark Data'!$B:$FF,BR$1,FALSE),"")</f>
        <v/>
      </c>
      <c r="BS63" s="171" t="str">
        <f>IFERROR(VLOOKUP($B63,'Benchmark Data'!$B:$FF,BS$1,FALSE)/VLOOKUP($B62,'Benchmark Data'!$B:$FF,BS$1,FALSE),"")</f>
        <v/>
      </c>
      <c r="BT63" s="171" t="str">
        <f>IFERROR(VLOOKUP($B63,'Benchmark Data'!$B:$FF,BT$1,FALSE)/VLOOKUP($B62,'Benchmark Data'!$B:$FF,BT$1,FALSE),"")</f>
        <v/>
      </c>
      <c r="BU63" s="171" t="str">
        <f>IFERROR(VLOOKUP($B63,'Benchmark Data'!$B:$FF,BU$1,FALSE)/VLOOKUP($B62,'Benchmark Data'!$B:$FF,BU$1,FALSE),"")</f>
        <v/>
      </c>
      <c r="BV63" s="171" t="str">
        <f>IFERROR(VLOOKUP($B63,'Benchmark Data'!$B:$FF,BV$1,FALSE)/VLOOKUP($B62,'Benchmark Data'!$B:$FF,BV$1,FALSE),"")</f>
        <v/>
      </c>
      <c r="BW63" s="171" t="str">
        <f>IFERROR(VLOOKUP($B63,'Benchmark Data'!$B:$FF,BW$1,FALSE)/VLOOKUP($B62,'Benchmark Data'!$B:$FF,BW$1,FALSE),"")</f>
        <v/>
      </c>
      <c r="BX63" s="171" t="str">
        <f>IFERROR(VLOOKUP($B63,'Benchmark Data'!$B:$FF,BX$1,FALSE)/VLOOKUP($B62,'Benchmark Data'!$B:$FF,BX$1,FALSE),"")</f>
        <v/>
      </c>
      <c r="BY63" s="171" t="str">
        <f>IFERROR(VLOOKUP($B63,'Benchmark Data'!$B:$FF,BY$1,FALSE)/VLOOKUP($B62,'Benchmark Data'!$B:$FF,BY$1,FALSE),"")</f>
        <v/>
      </c>
      <c r="BZ63" s="171" t="str">
        <f>IFERROR(VLOOKUP($B63,'Benchmark Data'!$B:$FF,BZ$1,FALSE)/VLOOKUP($B62,'Benchmark Data'!$B:$FF,BZ$1,FALSE),"")</f>
        <v/>
      </c>
      <c r="CA63" s="171" t="str">
        <f>IFERROR(VLOOKUP($B63,'Benchmark Data'!$B:$FF,CA$1,FALSE)/VLOOKUP($B62,'Benchmark Data'!$B:$FF,CA$1,FALSE),"")</f>
        <v/>
      </c>
      <c r="CB63" s="171" t="str">
        <f>IFERROR(VLOOKUP($B63,'Benchmark Data'!$B:$FF,CB$1,FALSE)/VLOOKUP($B62,'Benchmark Data'!$B:$FF,CB$1,FALSE),"")</f>
        <v/>
      </c>
      <c r="CC63" s="171" t="str">
        <f>IFERROR(VLOOKUP($B63,'Benchmark Data'!$B:$FF,CC$1,FALSE)/VLOOKUP($B62,'Benchmark Data'!$B:$FF,CC$1,FALSE),"")</f>
        <v/>
      </c>
      <c r="CD63" s="171" t="str">
        <f>IFERROR(VLOOKUP($B63,'Benchmark Data'!$B:$FF,CD$1,FALSE)/VLOOKUP($B62,'Benchmark Data'!$B:$FF,CD$1,FALSE),"")</f>
        <v/>
      </c>
      <c r="CE63" s="171" t="str">
        <f>IFERROR(VLOOKUP($B63,'Benchmark Data'!$B:$FF,CE$1,FALSE)/VLOOKUP($B62,'Benchmark Data'!$B:$FF,CE$1,FALSE),"")</f>
        <v/>
      </c>
      <c r="CF63" s="171" t="str">
        <f>IFERROR(VLOOKUP($B63,'Benchmark Data'!$B:$FF,CF$1,FALSE)/VLOOKUP($B62,'Benchmark Data'!$B:$FF,CF$1,FALSE),"")</f>
        <v/>
      </c>
      <c r="CG63" s="171" t="str">
        <f>IFERROR(VLOOKUP($B63,'Benchmark Data'!$B:$FF,CG$1,FALSE)/VLOOKUP($B62,'Benchmark Data'!$B:$FF,CG$1,FALSE),"")</f>
        <v/>
      </c>
      <c r="CH63" s="156"/>
      <c r="CI63" s="171" t="str">
        <f>IFERROR(VLOOKUP($B63,'Benchmark Data'!$B:$FF,CI$1,FALSE)/VLOOKUP($B62,'Benchmark Data'!$B:$FF,CI$1,FALSE),"")</f>
        <v/>
      </c>
      <c r="CJ63" s="171" t="str">
        <f>IFERROR(VLOOKUP($B63,'Benchmark Data'!$B:$FF,CJ$1,FALSE)/VLOOKUP($B62,'Benchmark Data'!$B:$FF,CJ$1,FALSE),"")</f>
        <v/>
      </c>
      <c r="CK63" s="171" t="str">
        <f>IFERROR(VLOOKUP($B63,'Benchmark Data'!$B:$AAA,CK$1,FALSE)/VLOOKUP($B62,'Benchmark Data'!$B:$AAA,CK$1,FALSE),"")</f>
        <v/>
      </c>
      <c r="CL63" s="171" t="str">
        <f>IFERROR(VLOOKUP($B63,'Benchmark Data'!$B:$AAA,CL$1,FALSE)/VLOOKUP($B62,'Benchmark Data'!$B:$AAA,CL$1,FALSE),"")</f>
        <v/>
      </c>
      <c r="CM63" s="171" t="str">
        <f>IFERROR(VLOOKUP($B63,'Benchmark Data'!$B:$AAA,CM$1,FALSE)/VLOOKUP($B62,'Benchmark Data'!$B:$AAA,CM$1,FALSE),"")</f>
        <v/>
      </c>
      <c r="CN63" s="171" t="str">
        <f>IFERROR(VLOOKUP($B63,'Benchmark Data'!$B:$AAA,CN$1,FALSE)/VLOOKUP($B62,'Benchmark Data'!$B:$AAA,CN$1,FALSE),"")</f>
        <v/>
      </c>
      <c r="CO63" s="171" t="str">
        <f>IFERROR(VLOOKUP($B63,'Benchmark Data'!$B:$AAA,CO$1,FALSE)/VLOOKUP($B62,'Benchmark Data'!$B:$AAA,CO$1,FALSE),"")</f>
        <v/>
      </c>
      <c r="CP63" s="171" t="str">
        <f>IFERROR(VLOOKUP($B63,'Benchmark Data'!$B:$AAA,CP$1,FALSE)/VLOOKUP($B62,'Benchmark Data'!$B:$AAA,CP$1,FALSE),"")</f>
        <v/>
      </c>
      <c r="CQ63" s="171" t="str">
        <f>IFERROR(VLOOKUP($B63,'Benchmark Data'!$B:$AAA,CQ$1,FALSE)/VLOOKUP($B62,'Benchmark Data'!$B:$AAA,CQ$1,FALSE),"")</f>
        <v/>
      </c>
      <c r="CR63" s="171" t="str">
        <f>IFERROR(VLOOKUP($B63,'Benchmark Data'!$B:$AAA,CR$1,FALSE)/VLOOKUP($B62,'Benchmark Data'!$B:$AAA,CR$1,FALSE),"")</f>
        <v/>
      </c>
      <c r="CS63" s="171" t="str">
        <f>IFERROR(VLOOKUP($B63,'Benchmark Data'!$B:$AAA,CS$1,FALSE)/VLOOKUP($B62,'Benchmark Data'!$B:$AAA,CS$1,FALSE),"")</f>
        <v/>
      </c>
      <c r="CT63" s="171" t="str">
        <f>IFERROR(VLOOKUP($B63,'Benchmark Data'!$B:$AAA,CT$1,FALSE)/VLOOKUP($B62,'Benchmark Data'!$B:$AAA,CT$1,FALSE),"")</f>
        <v/>
      </c>
      <c r="CU63" s="171" t="str">
        <f>IFERROR(VLOOKUP($B63,'Benchmark Data'!$B:$AAA,CU$1,FALSE)/VLOOKUP($B62,'Benchmark Data'!$B:$AAA,CU$1,FALSE),"")</f>
        <v/>
      </c>
      <c r="CV63" s="171" t="str">
        <f>IFERROR(VLOOKUP($B63,'Benchmark Data'!$B:$AAA,CV$1,FALSE)/VLOOKUP($B62,'Benchmark Data'!$B:$AAA,CV$1,FALSE),"")</f>
        <v/>
      </c>
      <c r="CW63" s="171" t="str">
        <f>IFERROR(VLOOKUP($B63,'Benchmark Data'!$B:$AAA,CW$1,FALSE)/VLOOKUP($B62,'Benchmark Data'!$B:$AAA,CW$1,FALSE),"")</f>
        <v/>
      </c>
      <c r="CX63" s="171" t="str">
        <f>IFERROR(VLOOKUP($B63,'Benchmark Data'!$B:$AAA,CX$1,FALSE)/VLOOKUP($B62,'Benchmark Data'!$B:$AAA,CX$1,FALSE),"")</f>
        <v/>
      </c>
      <c r="CY63" s="171" t="str">
        <f>IFERROR(VLOOKUP($B63,'Benchmark Data'!$B:$AAA,CY$1,FALSE)/VLOOKUP($B62,'Benchmark Data'!$B:$AAA,CY$1,FALSE),"")</f>
        <v/>
      </c>
      <c r="CZ63" s="171" t="str">
        <f>IFERROR(VLOOKUP($B63,'Benchmark Data'!$B:$AAA,CZ$1,FALSE)/VLOOKUP($B62,'Benchmark Data'!$B:$AAA,CZ$1,FALSE),"")</f>
        <v/>
      </c>
      <c r="DA63" s="171" t="str">
        <f>IFERROR(VLOOKUP($B63,'Benchmark Data'!$B:$AAA,DA$1,FALSE)/VLOOKUP($B62,'Benchmark Data'!$B:$AAA,DA$1,FALSE),"")</f>
        <v/>
      </c>
      <c r="DB63" s="171" t="str">
        <f>IFERROR(VLOOKUP($B63,'Benchmark Data'!$B:$AAA,DB$1,FALSE)/VLOOKUP($B62,'Benchmark Data'!$B:$AAA,DB$1,FALSE),"")</f>
        <v/>
      </c>
      <c r="DC63" s="171" t="str">
        <f>IFERROR(VLOOKUP($B63,'Benchmark Data'!$B:$AAA,DC$1,FALSE)/VLOOKUP($B62,'Benchmark Data'!$B:$AAA,DC$1,FALSE),"")</f>
        <v/>
      </c>
      <c r="DD63" s="171" t="str">
        <f>IFERROR(VLOOKUP($B63,'Benchmark Data'!$B:$AAA,DD$1,FALSE)/VLOOKUP($B62,'Benchmark Data'!$B:$AAA,DD$1,FALSE),"")</f>
        <v/>
      </c>
      <c r="DE63" s="171" t="str">
        <f>IFERROR(VLOOKUP($B63,'Benchmark Data'!$B:$AAA,DE$1,FALSE)/VLOOKUP($B62,'Benchmark Data'!$B:$AAA,DE$1,FALSE),"")</f>
        <v/>
      </c>
      <c r="DF63" s="171" t="str">
        <f>IFERROR(VLOOKUP($B63,'Benchmark Data'!$B:$AAA,DF$1,FALSE)/VLOOKUP($B62,'Benchmark Data'!$B:$AAA,DF$1,FALSE),"")</f>
        <v/>
      </c>
      <c r="DG63" s="171" t="str">
        <f>IFERROR(VLOOKUP($B63,'Benchmark Data'!$B:$AAA,DG$1,FALSE)/VLOOKUP($B62,'Benchmark Data'!$B:$AAA,DG$1,FALSE),"")</f>
        <v/>
      </c>
      <c r="DH63" s="171" t="str">
        <f>IFERROR(VLOOKUP($B63,'Benchmark Data'!$B:$AAA,DH$1,FALSE)/VLOOKUP($B62,'Benchmark Data'!$B:$AAA,DH$1,FALSE),"")</f>
        <v/>
      </c>
      <c r="DI63" s="171" t="str">
        <f>IFERROR(VLOOKUP($B63,'Benchmark Data'!$B:$AAA,DI$1,FALSE)/VLOOKUP($B62,'Benchmark Data'!$B:$AAA,DI$1,FALSE),"")</f>
        <v/>
      </c>
    </row>
    <row r="64" spans="1:113">
      <c r="A64" s="94">
        <f t="shared" si="33"/>
        <v>137</v>
      </c>
      <c r="B64" s="168">
        <f t="shared" si="34"/>
        <v>41912</v>
      </c>
      <c r="C64" s="171" t="str">
        <f>IFERROR(VLOOKUP($B64,'Benchmark Data'!$B:$FF,C$1,FALSE)/VLOOKUP($B63,'Benchmark Data'!$B:$FF,C$1,FALSE),"")</f>
        <v/>
      </c>
      <c r="D64" s="171" t="str">
        <f>IFERROR(VLOOKUP($B64,'Benchmark Data'!$B:$FF,D$1,FALSE)/VLOOKUP($B63,'Benchmark Data'!$B:$FF,D$1,FALSE),"")</f>
        <v/>
      </c>
      <c r="E64" s="171" t="str">
        <f>IFERROR(VLOOKUP($B64,'Benchmark Data'!$B:$FF,E$1,FALSE)/VLOOKUP($B63,'Benchmark Data'!$B:$FF,E$1,FALSE),"")</f>
        <v/>
      </c>
      <c r="F64" s="171" t="str">
        <f>IFERROR(VLOOKUP($B64,'Benchmark Data'!$B:$FF,F$1,FALSE)/VLOOKUP($B63,'Benchmark Data'!$B:$FF,F$1,FALSE),"")</f>
        <v/>
      </c>
      <c r="G64" s="171" t="str">
        <f>IFERROR(VLOOKUP($B64,'Benchmark Data'!$B:$FF,G$1,FALSE)/VLOOKUP($B63,'Benchmark Data'!$B:$FF,G$1,FALSE),"")</f>
        <v/>
      </c>
      <c r="H64" s="171" t="str">
        <f>IFERROR(VLOOKUP($B64,'Benchmark Data'!$B:$FF,H$1,FALSE)/VLOOKUP($B63,'Benchmark Data'!$B:$FF,H$1,FALSE),"")</f>
        <v/>
      </c>
      <c r="I64" s="171" t="str">
        <f>IFERROR(VLOOKUP($B64,'Benchmark Data'!$B:$FF,I$1,FALSE)/VLOOKUP($B63,'Benchmark Data'!$B:$FF,I$1,FALSE),"")</f>
        <v/>
      </c>
      <c r="J64" s="143" t="str">
        <f>IFERROR(VLOOKUP($B64,'Benchmark Data'!$B:$FF,J$1,FALSE)/VLOOKUP($B63,'Benchmark Data'!$B:$FF,J$1,FALSE)*J65,"")</f>
        <v/>
      </c>
      <c r="K64" s="156"/>
      <c r="L64" s="156"/>
      <c r="M64" s="156"/>
      <c r="N64" s="171" t="str">
        <f>IFERROR(VLOOKUP($B64,'Benchmark Data'!$B:$FF,N$1,FALSE)/VLOOKUP($B63,'Benchmark Data'!$B:$FF,N$1,FALSE),"")</f>
        <v/>
      </c>
      <c r="O64" s="171" t="str">
        <f>IFERROR(VLOOKUP($B64,'Benchmark Data'!$B:$FF,O$1,FALSE)/VLOOKUP($B63,'Benchmark Data'!$B:$FF,O$1,FALSE),"")</f>
        <v/>
      </c>
      <c r="P64" s="171" t="str">
        <f>IFERROR(VLOOKUP($B64,'Benchmark Data'!$B:$FF,P$1,FALSE)/VLOOKUP($B63,'Benchmark Data'!$B:$FF,P$1,FALSE),"")</f>
        <v/>
      </c>
      <c r="Q64" s="156">
        <f>IFERROR(VLOOKUP($B64,'Benchmark Data'!$B:$FF,Q$1,FALSE),"")</f>
        <v>0.97357220964190805</v>
      </c>
      <c r="R64" s="156">
        <f>IFERROR(VLOOKUP($B64,'Benchmark Data'!$B:$FF,R$1,FALSE),"")</f>
        <v>0.97357220964190805</v>
      </c>
      <c r="S64" s="156">
        <f>IFERROR(VLOOKUP($B64,'Benchmark Data'!$B:$FF,S$1,FALSE),"")</f>
        <v>0.97357220964190805</v>
      </c>
      <c r="T64" s="156">
        <f>IFERROR(VLOOKUP($B64,'Benchmark Data'!$B:$FF,T$1,FALSE),"")</f>
        <v>0.97357220964190805</v>
      </c>
      <c r="U64" s="156">
        <f>IFERROR(VLOOKUP($B64,'Benchmark Data'!$B:$FF,U$1,FALSE),"")</f>
        <v>0.97357220964190805</v>
      </c>
      <c r="V64" s="171">
        <f>IFERROR(VLOOKUP($B64,'Benchmark Data'!$B:$FF,V$1,FALSE)/VLOOKUP($B63,'Benchmark Data'!$B:$FF,V$1,FALSE),"")</f>
        <v>0.9601363364408253</v>
      </c>
      <c r="W64" s="171">
        <f>IFERROR(VLOOKUP($B64,'Benchmark Data'!$B:$FF,W$1,FALSE)/VLOOKUP($B63,'Benchmark Data'!$B:$FF,W$1,FALSE),"")</f>
        <v>0.9601363364408253</v>
      </c>
      <c r="X64" s="171">
        <f>IFERROR(VLOOKUP($B64,'Benchmark Data'!$B:$FF,X$1,FALSE)/VLOOKUP($B63,'Benchmark Data'!$B:$FF,X$1,FALSE),"")</f>
        <v>0.9601363364408253</v>
      </c>
      <c r="Y64" s="171">
        <f>IFERROR(VLOOKUP($B64,'Benchmark Data'!$B:$FF,Y$1,FALSE)/VLOOKUP($B63,'Benchmark Data'!$B:$FF,Y$1,FALSE),"")</f>
        <v>0.9601363364408253</v>
      </c>
      <c r="Z64" s="171">
        <f>IFERROR(VLOOKUP($B64,'Benchmark Data'!$B:$FF,Z$1,FALSE)/VLOOKUP($B63,'Benchmark Data'!$B:$FF,Z$1,FALSE),"")</f>
        <v>0.9601363364408253</v>
      </c>
      <c r="AA64" s="171">
        <f>IFERROR(VLOOKUP($B64,'Benchmark Data'!$B:$FF,AA$1,FALSE)/VLOOKUP($B63,'Benchmark Data'!$B:$FF,AA$1,FALSE),"")</f>
        <v>0.98939475155476397</v>
      </c>
      <c r="AB64" s="171" t="str">
        <f>IFERROR(VLOOKUP($B64,'Benchmark Data'!$B:$FF,AB$1,FALSE)/VLOOKUP($B63,'Benchmark Data'!$B:$FF,AB$1,FALSE),"")</f>
        <v/>
      </c>
      <c r="AC64" s="171">
        <f>IFERROR(VLOOKUP($B64,'Benchmark Data'!$B:$FF,AC$1,FALSE)/VLOOKUP($B63,'Benchmark Data'!$B:$FF,AC$1,FALSE),"")</f>
        <v>0.98939475155476397</v>
      </c>
      <c r="AD64" s="171" t="str">
        <f>IFERROR(VLOOKUP($B64,'Benchmark Data'!$B:$FF,AD$1,FALSE)/VLOOKUP($B63,'Benchmark Data'!$B:$FF,AD$1,FALSE),"")</f>
        <v/>
      </c>
      <c r="AE64" s="171" t="str">
        <f>IFERROR(VLOOKUP($B64,'Benchmark Data'!$B:$FF,AE$1,FALSE)/VLOOKUP($B63,'Benchmark Data'!$B:$FF,AE$1,FALSE),"")</f>
        <v/>
      </c>
      <c r="AF64" s="171" t="str">
        <f>IFERROR(VLOOKUP($B64,'Benchmark Data'!$B:$FF,AF$1,FALSE)/VLOOKUP($B63,'Benchmark Data'!$B:$FF,AF$1,FALSE),"")</f>
        <v/>
      </c>
      <c r="AG64" s="171" t="str">
        <f>IFERROR(VLOOKUP($B64,'Benchmark Data'!$B:$FF,AG$1,FALSE)/VLOOKUP($B63,'Benchmark Data'!$B:$FF,AG$1,FALSE),"")</f>
        <v/>
      </c>
      <c r="AH64" s="171" t="str">
        <f>IFERROR(VLOOKUP($B64,'Benchmark Data'!$B:$FF,AH$1,FALSE)/VLOOKUP($B63,'Benchmark Data'!$B:$FF,AH$1,FALSE),"")</f>
        <v/>
      </c>
      <c r="AI64" s="171" t="str">
        <f>IFERROR(VLOOKUP($B64,'Benchmark Data'!$B:$FF,AI$1,FALSE)/VLOOKUP($B63,'Benchmark Data'!$B:$FF,AI$1,FALSE),"")</f>
        <v/>
      </c>
      <c r="AJ64" s="171" t="str">
        <f>IFERROR(VLOOKUP($B64,'Benchmark Data'!$B:$FF,AJ$1,FALSE)/VLOOKUP($B63,'Benchmark Data'!$B:$FF,AJ$1,FALSE),"")</f>
        <v/>
      </c>
      <c r="AK64" s="171" t="str">
        <f>IFERROR(VLOOKUP($B64,'Benchmark Data'!$B:$FF,AK$1,FALSE)/VLOOKUP($B63,'Benchmark Data'!$B:$FF,AK$1,FALSE),"")</f>
        <v/>
      </c>
      <c r="AL64" s="171" t="str">
        <f>IFERROR(VLOOKUP($B64,'Benchmark Data'!$B:$FF,AL$1,FALSE)/VLOOKUP($B63,'Benchmark Data'!$B:$FF,AL$1,FALSE),"")</f>
        <v/>
      </c>
      <c r="AM64" s="171" t="str">
        <f>IFERROR(VLOOKUP($B64,'Benchmark Data'!$B:$FF,AM$1,FALSE)/VLOOKUP($B63,'Benchmark Data'!$B:$FF,AM$1,FALSE),"")</f>
        <v/>
      </c>
      <c r="AN64" s="171" t="str">
        <f>IFERROR(VLOOKUP($B64,'Benchmark Data'!$B:$FF,AN$1,FALSE)/VLOOKUP($B63,'Benchmark Data'!$B:$FF,AN$1,FALSE),"")</f>
        <v/>
      </c>
      <c r="AO64" s="171" t="str">
        <f>IFERROR(VLOOKUP($B64,'Benchmark Data'!$B:$FF,AO$1,FALSE)/VLOOKUP($B63,'Benchmark Data'!$B:$FF,AO$1,FALSE),"")</f>
        <v/>
      </c>
      <c r="AP64" s="171" t="str">
        <f>IFERROR(VLOOKUP($B64,'Benchmark Data'!$B:$FF,AP$1,FALSE)/VLOOKUP($B63,'Benchmark Data'!$B:$FF,AP$1,FALSE),"")</f>
        <v/>
      </c>
      <c r="AQ64" s="171" t="str">
        <f>IFERROR(VLOOKUP($B64,'Benchmark Data'!$B:$FF,AQ$1,FALSE)/VLOOKUP($B63,'Benchmark Data'!$B:$FF,AQ$1,FALSE),"")</f>
        <v/>
      </c>
      <c r="AR64" s="171" t="str">
        <f>IFERROR(VLOOKUP($B64,'Benchmark Data'!$B:$FF,AR$1,FALSE)/VLOOKUP($B63,'Benchmark Data'!$B:$FF,AR$1,FALSE),"")</f>
        <v/>
      </c>
      <c r="AS64" s="171" t="str">
        <f>IFERROR(VLOOKUP($B64,'Benchmark Data'!$B:$FF,AS$1,FALSE)/VLOOKUP($B63,'Benchmark Data'!$B:$FF,AS$1,FALSE),"")</f>
        <v/>
      </c>
      <c r="AT64" s="171" t="str">
        <f>IFERROR(VLOOKUP($B64,'Benchmark Data'!$B:$FF,AT$1,FALSE)/VLOOKUP($B63,'Benchmark Data'!$B:$FF,AT$1,FALSE),"")</f>
        <v/>
      </c>
      <c r="AU64" s="171" t="str">
        <f>IFERROR(VLOOKUP($B64,'Benchmark Data'!$B:$FF,AU$1,FALSE)/VLOOKUP($B63,'Benchmark Data'!$B:$FF,AU$1,FALSE),"")</f>
        <v/>
      </c>
      <c r="AV64" s="171" t="str">
        <f>IFERROR(VLOOKUP($B64,'Benchmark Data'!$B:$FF,AV$1,FALSE)/VLOOKUP($B63,'Benchmark Data'!$B:$FF,AV$1,FALSE),"")</f>
        <v/>
      </c>
      <c r="AW64" s="171" t="str">
        <f>IFERROR(VLOOKUP($B64,'Benchmark Data'!$B:$FF,AW$1,FALSE)/VLOOKUP($B63,'Benchmark Data'!$B:$FF,AW$1,FALSE),"")</f>
        <v/>
      </c>
      <c r="AX64" s="171" t="str">
        <f>IFERROR(VLOOKUP($B64,'Benchmark Data'!$B:$FF,AX$1,FALSE)/VLOOKUP($B63,'Benchmark Data'!$B:$FF,AX$1,FALSE),"")</f>
        <v/>
      </c>
      <c r="AY64" s="171" t="str">
        <f>IFERROR(VLOOKUP($B64,'Benchmark Data'!$B:$FF,AY$1,FALSE)/VLOOKUP($B63,'Benchmark Data'!$B:$FF,AY$1,FALSE),"")</f>
        <v/>
      </c>
      <c r="AZ64" s="156"/>
      <c r="BA64" s="156"/>
      <c r="BB64" s="171" t="str">
        <f>IFERROR(VLOOKUP($B64,'Benchmark Data'!$B:$FF,BB$1,FALSE)/VLOOKUP($B63,'Benchmark Data'!$B:$FF,BB$1,FALSE),"")</f>
        <v/>
      </c>
      <c r="BC64" s="171" t="str">
        <f>IFERROR(VLOOKUP($B64,'Benchmark Data'!$B:$FF,BC$1,FALSE)/VLOOKUP($B63,'Benchmark Data'!$B:$FF,BC$1,FALSE),"")</f>
        <v/>
      </c>
      <c r="BD64" s="171" t="str">
        <f>IFERROR(VLOOKUP($B64,'Benchmark Data'!$B:$FF,BD$1,FALSE)/VLOOKUP($B63,'Benchmark Data'!$B:$FF,BD$1,FALSE),"")</f>
        <v/>
      </c>
      <c r="BE64" s="171" t="str">
        <f>IFERROR(VLOOKUP($B64,'Benchmark Data'!$B:$FF,BE$1,FALSE)/VLOOKUP($B63,'Benchmark Data'!$B:$FF,BE$1,FALSE),"")</f>
        <v/>
      </c>
      <c r="BF64" s="171" t="str">
        <f>IFERROR(VLOOKUP($B64,'Benchmark Data'!$B:$FF,BF$1,FALSE)/VLOOKUP($B63,'Benchmark Data'!$B:$FF,BF$1,FALSE),"")</f>
        <v/>
      </c>
      <c r="BG64" s="171" t="str">
        <f>IFERROR(VLOOKUP($B64,'Benchmark Data'!$B:$FF,BG$1,FALSE)/VLOOKUP($B63,'Benchmark Data'!$B:$FF,BG$1,FALSE),"")</f>
        <v/>
      </c>
      <c r="BH64" s="171" t="str">
        <f>IFERROR(VLOOKUP($B64,'Benchmark Data'!$B:$FF,BH$1,FALSE)/VLOOKUP($B63,'Benchmark Data'!$B:$FF,BH$1,FALSE),"")</f>
        <v/>
      </c>
      <c r="BI64" s="171" t="str">
        <f>IFERROR(VLOOKUP($B64,'Benchmark Data'!$B:$FF,BI$1,FALSE)/VLOOKUP($B63,'Benchmark Data'!$B:$FF,BI$1,FALSE),"")</f>
        <v/>
      </c>
      <c r="BJ64" s="171" t="str">
        <f>IFERROR(VLOOKUP($B64,'Benchmark Data'!$B:$FF,BJ$1,FALSE)/VLOOKUP($B63,'Benchmark Data'!$B:$FF,BJ$1,FALSE),"")</f>
        <v/>
      </c>
      <c r="BK64" s="171" t="str">
        <f>IFERROR(VLOOKUP($B64,'Benchmark Data'!$B:$FF,BK$1,FALSE)/VLOOKUP($B63,'Benchmark Data'!$B:$FF,BK$1,FALSE),"")</f>
        <v/>
      </c>
      <c r="BL64" s="171" t="str">
        <f>IFERROR(VLOOKUP($B64,'Benchmark Data'!$B:$FF,BL$1,FALSE)/VLOOKUP($B63,'Benchmark Data'!$B:$FF,BL$1,FALSE),"")</f>
        <v/>
      </c>
      <c r="BM64" s="171" t="str">
        <f>IFERROR(VLOOKUP($B64,'Benchmark Data'!$B:$FF,BM$1,FALSE)/VLOOKUP($B63,'Benchmark Data'!$B:$FF,BM$1,FALSE),"")</f>
        <v/>
      </c>
      <c r="BN64" s="171" t="str">
        <f>IFERROR(VLOOKUP($B64,'Benchmark Data'!$B:$FF,BN$1,FALSE)/VLOOKUP($B63,'Benchmark Data'!$B:$FF,BN$1,FALSE),"")</f>
        <v/>
      </c>
      <c r="BO64" s="171" t="str">
        <f>IFERROR(VLOOKUP($B64,'Benchmark Data'!$B:$FF,BO$1,FALSE)/VLOOKUP($B63,'Benchmark Data'!$B:$FF,BO$1,FALSE),"")</f>
        <v/>
      </c>
      <c r="BP64" s="171" t="str">
        <f>IFERROR(VLOOKUP($B64,'Benchmark Data'!$B:$FF,BP$1,FALSE)/VLOOKUP($B63,'Benchmark Data'!$B:$FF,BP$1,FALSE),"")</f>
        <v/>
      </c>
      <c r="BQ64" s="171" t="str">
        <f>IFERROR(VLOOKUP($B64,'Benchmark Data'!$B:$FF,BQ$1,FALSE)/VLOOKUP($B63,'Benchmark Data'!$B:$FF,BQ$1,FALSE),"")</f>
        <v/>
      </c>
      <c r="BR64" s="171" t="str">
        <f>IFERROR(VLOOKUP($B64,'Benchmark Data'!$B:$FF,BR$1,FALSE)/VLOOKUP($B63,'Benchmark Data'!$B:$FF,BR$1,FALSE),"")</f>
        <v/>
      </c>
      <c r="BS64" s="171" t="str">
        <f>IFERROR(VLOOKUP($B64,'Benchmark Data'!$B:$FF,BS$1,FALSE)/VLOOKUP($B63,'Benchmark Data'!$B:$FF,BS$1,FALSE),"")</f>
        <v/>
      </c>
      <c r="BT64" s="171" t="str">
        <f>IFERROR(VLOOKUP($B64,'Benchmark Data'!$B:$FF,BT$1,FALSE)/VLOOKUP($B63,'Benchmark Data'!$B:$FF,BT$1,FALSE),"")</f>
        <v/>
      </c>
      <c r="BU64" s="171" t="str">
        <f>IFERROR(VLOOKUP($B64,'Benchmark Data'!$B:$FF,BU$1,FALSE)/VLOOKUP($B63,'Benchmark Data'!$B:$FF,BU$1,FALSE),"")</f>
        <v/>
      </c>
      <c r="BV64" s="171" t="str">
        <f>IFERROR(VLOOKUP($B64,'Benchmark Data'!$B:$FF,BV$1,FALSE)/VLOOKUP($B63,'Benchmark Data'!$B:$FF,BV$1,FALSE),"")</f>
        <v/>
      </c>
      <c r="BW64" s="171" t="str">
        <f>IFERROR(VLOOKUP($B64,'Benchmark Data'!$B:$FF,BW$1,FALSE)/VLOOKUP($B63,'Benchmark Data'!$B:$FF,BW$1,FALSE),"")</f>
        <v/>
      </c>
      <c r="BX64" s="171" t="str">
        <f>IFERROR(VLOOKUP($B64,'Benchmark Data'!$B:$FF,BX$1,FALSE)/VLOOKUP($B63,'Benchmark Data'!$B:$FF,BX$1,FALSE),"")</f>
        <v/>
      </c>
      <c r="BY64" s="171" t="str">
        <f>IFERROR(VLOOKUP($B64,'Benchmark Data'!$B:$FF,BY$1,FALSE)/VLOOKUP($B63,'Benchmark Data'!$B:$FF,BY$1,FALSE),"")</f>
        <v/>
      </c>
      <c r="BZ64" s="171" t="str">
        <f>IFERROR(VLOOKUP($B64,'Benchmark Data'!$B:$FF,BZ$1,FALSE)/VLOOKUP($B63,'Benchmark Data'!$B:$FF,BZ$1,FALSE),"")</f>
        <v/>
      </c>
      <c r="CA64" s="171" t="str">
        <f>IFERROR(VLOOKUP($B64,'Benchmark Data'!$B:$FF,CA$1,FALSE)/VLOOKUP($B63,'Benchmark Data'!$B:$FF,CA$1,FALSE),"")</f>
        <v/>
      </c>
      <c r="CB64" s="171" t="str">
        <f>IFERROR(VLOOKUP($B64,'Benchmark Data'!$B:$FF,CB$1,FALSE)/VLOOKUP($B63,'Benchmark Data'!$B:$FF,CB$1,FALSE),"")</f>
        <v/>
      </c>
      <c r="CC64" s="171" t="str">
        <f>IFERROR(VLOOKUP($B64,'Benchmark Data'!$B:$FF,CC$1,FALSE)/VLOOKUP($B63,'Benchmark Data'!$B:$FF,CC$1,FALSE),"")</f>
        <v/>
      </c>
      <c r="CD64" s="171" t="str">
        <f>IFERROR(VLOOKUP($B64,'Benchmark Data'!$B:$FF,CD$1,FALSE)/VLOOKUP($B63,'Benchmark Data'!$B:$FF,CD$1,FALSE),"")</f>
        <v/>
      </c>
      <c r="CE64" s="171" t="str">
        <f>IFERROR(VLOOKUP($B64,'Benchmark Data'!$B:$FF,CE$1,FALSE)/VLOOKUP($B63,'Benchmark Data'!$B:$FF,CE$1,FALSE),"")</f>
        <v/>
      </c>
      <c r="CF64" s="171" t="str">
        <f>IFERROR(VLOOKUP($B64,'Benchmark Data'!$B:$FF,CF$1,FALSE)/VLOOKUP($B63,'Benchmark Data'!$B:$FF,CF$1,FALSE),"")</f>
        <v/>
      </c>
      <c r="CG64" s="171" t="str">
        <f>IFERROR(VLOOKUP($B64,'Benchmark Data'!$B:$FF,CG$1,FALSE)/VLOOKUP($B63,'Benchmark Data'!$B:$FF,CG$1,FALSE),"")</f>
        <v/>
      </c>
      <c r="CH64" s="156"/>
      <c r="CI64" s="171" t="str">
        <f>IFERROR(VLOOKUP($B64,'Benchmark Data'!$B:$FF,CI$1,FALSE)/VLOOKUP($B63,'Benchmark Data'!$B:$FF,CI$1,FALSE),"")</f>
        <v/>
      </c>
      <c r="CJ64" s="171" t="str">
        <f>IFERROR(VLOOKUP($B64,'Benchmark Data'!$B:$FF,CJ$1,FALSE)/VLOOKUP($B63,'Benchmark Data'!$B:$FF,CJ$1,FALSE),"")</f>
        <v/>
      </c>
      <c r="CK64" s="171" t="str">
        <f>IFERROR(VLOOKUP($B64,'Benchmark Data'!$B:$AAA,CK$1,FALSE)/VLOOKUP($B63,'Benchmark Data'!$B:$AAA,CK$1,FALSE),"")</f>
        <v/>
      </c>
      <c r="CL64" s="171" t="str">
        <f>IFERROR(VLOOKUP($B64,'Benchmark Data'!$B:$AAA,CL$1,FALSE)/VLOOKUP($B63,'Benchmark Data'!$B:$AAA,CL$1,FALSE),"")</f>
        <v/>
      </c>
      <c r="CM64" s="171" t="str">
        <f>IFERROR(VLOOKUP($B64,'Benchmark Data'!$B:$AAA,CM$1,FALSE)/VLOOKUP($B63,'Benchmark Data'!$B:$AAA,CM$1,FALSE),"")</f>
        <v/>
      </c>
      <c r="CN64" s="171" t="str">
        <f>IFERROR(VLOOKUP($B64,'Benchmark Data'!$B:$AAA,CN$1,FALSE)/VLOOKUP($B63,'Benchmark Data'!$B:$AAA,CN$1,FALSE),"")</f>
        <v/>
      </c>
      <c r="CO64" s="171" t="str">
        <f>IFERROR(VLOOKUP($B64,'Benchmark Data'!$B:$AAA,CO$1,FALSE)/VLOOKUP($B63,'Benchmark Data'!$B:$AAA,CO$1,FALSE),"")</f>
        <v/>
      </c>
      <c r="CP64" s="171" t="str">
        <f>IFERROR(VLOOKUP($B64,'Benchmark Data'!$B:$AAA,CP$1,FALSE)/VLOOKUP($B63,'Benchmark Data'!$B:$AAA,CP$1,FALSE),"")</f>
        <v/>
      </c>
      <c r="CQ64" s="171" t="str">
        <f>IFERROR(VLOOKUP($B64,'Benchmark Data'!$B:$AAA,CQ$1,FALSE)/VLOOKUP($B63,'Benchmark Data'!$B:$AAA,CQ$1,FALSE),"")</f>
        <v/>
      </c>
      <c r="CR64" s="171" t="str">
        <f>IFERROR(VLOOKUP($B64,'Benchmark Data'!$B:$AAA,CR$1,FALSE)/VLOOKUP($B63,'Benchmark Data'!$B:$AAA,CR$1,FALSE),"")</f>
        <v/>
      </c>
      <c r="CS64" s="171" t="str">
        <f>IFERROR(VLOOKUP($B64,'Benchmark Data'!$B:$AAA,CS$1,FALSE)/VLOOKUP($B63,'Benchmark Data'!$B:$AAA,CS$1,FALSE),"")</f>
        <v/>
      </c>
      <c r="CT64" s="171" t="str">
        <f>IFERROR(VLOOKUP($B64,'Benchmark Data'!$B:$AAA,CT$1,FALSE)/VLOOKUP($B63,'Benchmark Data'!$B:$AAA,CT$1,FALSE),"")</f>
        <v/>
      </c>
      <c r="CU64" s="171" t="str">
        <f>IFERROR(VLOOKUP($B64,'Benchmark Data'!$B:$AAA,CU$1,FALSE)/VLOOKUP($B63,'Benchmark Data'!$B:$AAA,CU$1,FALSE),"")</f>
        <v/>
      </c>
      <c r="CV64" s="171" t="str">
        <f>IFERROR(VLOOKUP($B64,'Benchmark Data'!$B:$AAA,CV$1,FALSE)/VLOOKUP($B63,'Benchmark Data'!$B:$AAA,CV$1,FALSE),"")</f>
        <v/>
      </c>
      <c r="CW64" s="171" t="str">
        <f>IFERROR(VLOOKUP($B64,'Benchmark Data'!$B:$AAA,CW$1,FALSE)/VLOOKUP($B63,'Benchmark Data'!$B:$AAA,CW$1,FALSE),"")</f>
        <v/>
      </c>
      <c r="CX64" s="171" t="str">
        <f>IFERROR(VLOOKUP($B64,'Benchmark Data'!$B:$AAA,CX$1,FALSE)/VLOOKUP($B63,'Benchmark Data'!$B:$AAA,CX$1,FALSE),"")</f>
        <v/>
      </c>
      <c r="CY64" s="171" t="str">
        <f>IFERROR(VLOOKUP($B64,'Benchmark Data'!$B:$AAA,CY$1,FALSE)/VLOOKUP($B63,'Benchmark Data'!$B:$AAA,CY$1,FALSE),"")</f>
        <v/>
      </c>
      <c r="CZ64" s="171" t="str">
        <f>IFERROR(VLOOKUP($B64,'Benchmark Data'!$B:$AAA,CZ$1,FALSE)/VLOOKUP($B63,'Benchmark Data'!$B:$AAA,CZ$1,FALSE),"")</f>
        <v/>
      </c>
      <c r="DA64" s="171" t="str">
        <f>IFERROR(VLOOKUP($B64,'Benchmark Data'!$B:$AAA,DA$1,FALSE)/VLOOKUP($B63,'Benchmark Data'!$B:$AAA,DA$1,FALSE),"")</f>
        <v/>
      </c>
      <c r="DB64" s="171" t="str">
        <f>IFERROR(VLOOKUP($B64,'Benchmark Data'!$B:$AAA,DB$1,FALSE)/VLOOKUP($B63,'Benchmark Data'!$B:$AAA,DB$1,FALSE),"")</f>
        <v/>
      </c>
      <c r="DC64" s="171" t="str">
        <f>IFERROR(VLOOKUP($B64,'Benchmark Data'!$B:$AAA,DC$1,FALSE)/VLOOKUP($B63,'Benchmark Data'!$B:$AAA,DC$1,FALSE),"")</f>
        <v/>
      </c>
      <c r="DD64" s="171" t="str">
        <f>IFERROR(VLOOKUP($B64,'Benchmark Data'!$B:$AAA,DD$1,FALSE)/VLOOKUP($B63,'Benchmark Data'!$B:$AAA,DD$1,FALSE),"")</f>
        <v/>
      </c>
      <c r="DE64" s="171" t="str">
        <f>IFERROR(VLOOKUP($B64,'Benchmark Data'!$B:$AAA,DE$1,FALSE)/VLOOKUP($B63,'Benchmark Data'!$B:$AAA,DE$1,FALSE),"")</f>
        <v/>
      </c>
      <c r="DF64" s="171" t="str">
        <f>IFERROR(VLOOKUP($B64,'Benchmark Data'!$B:$AAA,DF$1,FALSE)/VLOOKUP($B63,'Benchmark Data'!$B:$AAA,DF$1,FALSE),"")</f>
        <v/>
      </c>
      <c r="DG64" s="171" t="str">
        <f>IFERROR(VLOOKUP($B64,'Benchmark Data'!$B:$AAA,DG$1,FALSE)/VLOOKUP($B63,'Benchmark Data'!$B:$AAA,DG$1,FALSE),"")</f>
        <v/>
      </c>
      <c r="DH64" s="171" t="str">
        <f>IFERROR(VLOOKUP($B64,'Benchmark Data'!$B:$AAA,DH$1,FALSE)/VLOOKUP($B63,'Benchmark Data'!$B:$AAA,DH$1,FALSE),"")</f>
        <v/>
      </c>
      <c r="DI64" s="171" t="str">
        <f>IFERROR(VLOOKUP($B64,'Benchmark Data'!$B:$AAA,DI$1,FALSE)/VLOOKUP($B63,'Benchmark Data'!$B:$AAA,DI$1,FALSE),"")</f>
        <v/>
      </c>
    </row>
    <row r="65" spans="1:113">
      <c r="A65" s="94">
        <f t="shared" si="33"/>
        <v>136</v>
      </c>
      <c r="B65" s="168">
        <f t="shared" si="34"/>
        <v>41943</v>
      </c>
      <c r="C65" s="171" t="str">
        <f>IFERROR(VLOOKUP($B65,'Benchmark Data'!$B:$FF,C$1,FALSE)/VLOOKUP($B64,'Benchmark Data'!$B:$FF,C$1,FALSE),"")</f>
        <v/>
      </c>
      <c r="D65" s="171" t="str">
        <f>IFERROR(VLOOKUP($B65,'Benchmark Data'!$B:$FF,D$1,FALSE)/VLOOKUP($B64,'Benchmark Data'!$B:$FF,D$1,FALSE),"")</f>
        <v/>
      </c>
      <c r="E65" s="171" t="str">
        <f>IFERROR(VLOOKUP($B65,'Benchmark Data'!$B:$FF,E$1,FALSE)/VLOOKUP($B64,'Benchmark Data'!$B:$FF,E$1,FALSE),"")</f>
        <v/>
      </c>
      <c r="F65" s="171" t="str">
        <f>IFERROR(VLOOKUP($B65,'Benchmark Data'!$B:$FF,F$1,FALSE)/VLOOKUP($B64,'Benchmark Data'!$B:$FF,F$1,FALSE),"")</f>
        <v/>
      </c>
      <c r="G65" s="171" t="str">
        <f>IFERROR(VLOOKUP($B65,'Benchmark Data'!$B:$FF,G$1,FALSE)/VLOOKUP($B64,'Benchmark Data'!$B:$FF,G$1,FALSE),"")</f>
        <v/>
      </c>
      <c r="H65" s="171" t="str">
        <f>IFERROR(VLOOKUP($B65,'Benchmark Data'!$B:$FF,H$1,FALSE)/VLOOKUP($B64,'Benchmark Data'!$B:$FF,H$1,FALSE),"")</f>
        <v/>
      </c>
      <c r="I65" s="171" t="str">
        <f>IFERROR(VLOOKUP($B65,'Benchmark Data'!$B:$FF,I$1,FALSE)/VLOOKUP($B64,'Benchmark Data'!$B:$FF,I$1,FALSE),"")</f>
        <v/>
      </c>
      <c r="J65" s="143" t="str">
        <f>IFERROR(VLOOKUP($B65,'Benchmark Data'!$B:$FF,J$1,FALSE)/VLOOKUP($B64,'Benchmark Data'!$B:$FF,J$1,FALSE)*J66,"")</f>
        <v/>
      </c>
      <c r="K65" s="156"/>
      <c r="L65" s="156"/>
      <c r="M65" s="156"/>
      <c r="N65" s="171" t="str">
        <f>IFERROR(VLOOKUP($B65,'Benchmark Data'!$B:$FF,N$1,FALSE)/VLOOKUP($B64,'Benchmark Data'!$B:$FF,N$1,FALSE),"")</f>
        <v/>
      </c>
      <c r="O65" s="171" t="str">
        <f>IFERROR(VLOOKUP($B65,'Benchmark Data'!$B:$FF,O$1,FALSE)/VLOOKUP($B64,'Benchmark Data'!$B:$FF,O$1,FALSE),"")</f>
        <v/>
      </c>
      <c r="P65" s="171" t="str">
        <f>IFERROR(VLOOKUP($B65,'Benchmark Data'!$B:$FF,P$1,FALSE)/VLOOKUP($B64,'Benchmark Data'!$B:$FF,P$1,FALSE),"")</f>
        <v/>
      </c>
      <c r="Q65" s="156">
        <f>IFERROR(VLOOKUP($B65,'Benchmark Data'!$B:$FF,Q$1,FALSE),"")</f>
        <v>1.0261564712074707</v>
      </c>
      <c r="R65" s="156">
        <f>IFERROR(VLOOKUP($B65,'Benchmark Data'!$B:$FF,R$1,FALSE),"")</f>
        <v>1.0261564712074707</v>
      </c>
      <c r="S65" s="156">
        <f>IFERROR(VLOOKUP($B65,'Benchmark Data'!$B:$FF,S$1,FALSE),"")</f>
        <v>1.0261564712074707</v>
      </c>
      <c r="T65" s="156">
        <f>IFERROR(VLOOKUP($B65,'Benchmark Data'!$B:$FF,T$1,FALSE),"")</f>
        <v>1.0261564712074707</v>
      </c>
      <c r="U65" s="156">
        <f>IFERROR(VLOOKUP($B65,'Benchmark Data'!$B:$FF,U$1,FALSE),"")</f>
        <v>1.0261564712074707</v>
      </c>
      <c r="V65" s="171">
        <f>IFERROR(VLOOKUP($B65,'Benchmark Data'!$B:$FF,V$1,FALSE)/VLOOKUP($B64,'Benchmark Data'!$B:$FF,V$1,FALSE),"")</f>
        <v>0.97931365484397237</v>
      </c>
      <c r="W65" s="171">
        <f>IFERROR(VLOOKUP($B65,'Benchmark Data'!$B:$FF,W$1,FALSE)/VLOOKUP($B64,'Benchmark Data'!$B:$FF,W$1,FALSE),"")</f>
        <v>0.97931365484397237</v>
      </c>
      <c r="X65" s="171">
        <f>IFERROR(VLOOKUP($B65,'Benchmark Data'!$B:$FF,X$1,FALSE)/VLOOKUP($B64,'Benchmark Data'!$B:$FF,X$1,FALSE),"")</f>
        <v>0.97931365484397237</v>
      </c>
      <c r="Y65" s="171">
        <f>IFERROR(VLOOKUP($B65,'Benchmark Data'!$B:$FF,Y$1,FALSE)/VLOOKUP($B64,'Benchmark Data'!$B:$FF,Y$1,FALSE),"")</f>
        <v>0.97931365484397237</v>
      </c>
      <c r="Z65" s="171">
        <f>IFERROR(VLOOKUP($B65,'Benchmark Data'!$B:$FF,Z$1,FALSE)/VLOOKUP($B64,'Benchmark Data'!$B:$FF,Z$1,FALSE),"")</f>
        <v>0.97931365484397237</v>
      </c>
      <c r="AA65" s="171">
        <f>IFERROR(VLOOKUP($B65,'Benchmark Data'!$B:$FF,AA$1,FALSE)/VLOOKUP($B64,'Benchmark Data'!$B:$FF,AA$1,FALSE),"")</f>
        <v>1.0192998910630962</v>
      </c>
      <c r="AB65" s="171" t="str">
        <f>IFERROR(VLOOKUP($B65,'Benchmark Data'!$B:$FF,AB$1,FALSE)/VLOOKUP($B64,'Benchmark Data'!$B:$FF,AB$1,FALSE),"")</f>
        <v/>
      </c>
      <c r="AC65" s="171">
        <f>IFERROR(VLOOKUP($B65,'Benchmark Data'!$B:$FF,AC$1,FALSE)/VLOOKUP($B64,'Benchmark Data'!$B:$FF,AC$1,FALSE),"")</f>
        <v>1.0192998910630962</v>
      </c>
      <c r="AD65" s="171" t="str">
        <f>IFERROR(VLOOKUP($B65,'Benchmark Data'!$B:$FF,AD$1,FALSE)/VLOOKUP($B64,'Benchmark Data'!$B:$FF,AD$1,FALSE),"")</f>
        <v/>
      </c>
      <c r="AE65" s="171" t="str">
        <f>IFERROR(VLOOKUP($B65,'Benchmark Data'!$B:$FF,AE$1,FALSE)/VLOOKUP($B64,'Benchmark Data'!$B:$FF,AE$1,FALSE),"")</f>
        <v/>
      </c>
      <c r="AF65" s="171" t="str">
        <f>IFERROR(VLOOKUP($B65,'Benchmark Data'!$B:$FF,AF$1,FALSE)/VLOOKUP($B64,'Benchmark Data'!$B:$FF,AF$1,FALSE),"")</f>
        <v/>
      </c>
      <c r="AG65" s="171" t="str">
        <f>IFERROR(VLOOKUP($B65,'Benchmark Data'!$B:$FF,AG$1,FALSE)/VLOOKUP($B64,'Benchmark Data'!$B:$FF,AG$1,FALSE),"")</f>
        <v/>
      </c>
      <c r="AH65" s="171" t="str">
        <f>IFERROR(VLOOKUP($B65,'Benchmark Data'!$B:$FF,AH$1,FALSE)/VLOOKUP($B64,'Benchmark Data'!$B:$FF,AH$1,FALSE),"")</f>
        <v/>
      </c>
      <c r="AI65" s="171" t="str">
        <f>IFERROR(VLOOKUP($B65,'Benchmark Data'!$B:$FF,AI$1,FALSE)/VLOOKUP($B64,'Benchmark Data'!$B:$FF,AI$1,FALSE),"")</f>
        <v/>
      </c>
      <c r="AJ65" s="171" t="str">
        <f>IFERROR(VLOOKUP($B65,'Benchmark Data'!$B:$FF,AJ$1,FALSE)/VLOOKUP($B64,'Benchmark Data'!$B:$FF,AJ$1,FALSE),"")</f>
        <v/>
      </c>
      <c r="AK65" s="171" t="str">
        <f>IFERROR(VLOOKUP($B65,'Benchmark Data'!$B:$FF,AK$1,FALSE)/VLOOKUP($B64,'Benchmark Data'!$B:$FF,AK$1,FALSE),"")</f>
        <v/>
      </c>
      <c r="AL65" s="171" t="str">
        <f>IFERROR(VLOOKUP($B65,'Benchmark Data'!$B:$FF,AL$1,FALSE)/VLOOKUP($B64,'Benchmark Data'!$B:$FF,AL$1,FALSE),"")</f>
        <v/>
      </c>
      <c r="AM65" s="171" t="str">
        <f>IFERROR(VLOOKUP($B65,'Benchmark Data'!$B:$FF,AM$1,FALSE)/VLOOKUP($B64,'Benchmark Data'!$B:$FF,AM$1,FALSE),"")</f>
        <v/>
      </c>
      <c r="AN65" s="171" t="str">
        <f>IFERROR(VLOOKUP($B65,'Benchmark Data'!$B:$FF,AN$1,FALSE)/VLOOKUP($B64,'Benchmark Data'!$B:$FF,AN$1,FALSE),"")</f>
        <v/>
      </c>
      <c r="AO65" s="171" t="str">
        <f>IFERROR(VLOOKUP($B65,'Benchmark Data'!$B:$FF,AO$1,FALSE)/VLOOKUP($B64,'Benchmark Data'!$B:$FF,AO$1,FALSE),"")</f>
        <v/>
      </c>
      <c r="AP65" s="171" t="str">
        <f>IFERROR(VLOOKUP($B65,'Benchmark Data'!$B:$FF,AP$1,FALSE)/VLOOKUP($B64,'Benchmark Data'!$B:$FF,AP$1,FALSE),"")</f>
        <v/>
      </c>
      <c r="AQ65" s="171" t="str">
        <f>IFERROR(VLOOKUP($B65,'Benchmark Data'!$B:$FF,AQ$1,FALSE)/VLOOKUP($B64,'Benchmark Data'!$B:$FF,AQ$1,FALSE),"")</f>
        <v/>
      </c>
      <c r="AR65" s="171" t="str">
        <f>IFERROR(VLOOKUP($B65,'Benchmark Data'!$B:$FF,AR$1,FALSE)/VLOOKUP($B64,'Benchmark Data'!$B:$FF,AR$1,FALSE),"")</f>
        <v/>
      </c>
      <c r="AS65" s="171" t="str">
        <f>IFERROR(VLOOKUP($B65,'Benchmark Data'!$B:$FF,AS$1,FALSE)/VLOOKUP($B64,'Benchmark Data'!$B:$FF,AS$1,FALSE),"")</f>
        <v/>
      </c>
      <c r="AT65" s="171" t="str">
        <f>IFERROR(VLOOKUP($B65,'Benchmark Data'!$B:$FF,AT$1,FALSE)/VLOOKUP($B64,'Benchmark Data'!$B:$FF,AT$1,FALSE),"")</f>
        <v/>
      </c>
      <c r="AU65" s="171" t="str">
        <f>IFERROR(VLOOKUP($B65,'Benchmark Data'!$B:$FF,AU$1,FALSE)/VLOOKUP($B64,'Benchmark Data'!$B:$FF,AU$1,FALSE),"")</f>
        <v/>
      </c>
      <c r="AV65" s="171" t="str">
        <f>IFERROR(VLOOKUP($B65,'Benchmark Data'!$B:$FF,AV$1,FALSE)/VLOOKUP($B64,'Benchmark Data'!$B:$FF,AV$1,FALSE),"")</f>
        <v/>
      </c>
      <c r="AW65" s="171" t="str">
        <f>IFERROR(VLOOKUP($B65,'Benchmark Data'!$B:$FF,AW$1,FALSE)/VLOOKUP($B64,'Benchmark Data'!$B:$FF,AW$1,FALSE),"")</f>
        <v/>
      </c>
      <c r="AX65" s="171" t="str">
        <f>IFERROR(VLOOKUP($B65,'Benchmark Data'!$B:$FF,AX$1,FALSE)/VLOOKUP($B64,'Benchmark Data'!$B:$FF,AX$1,FALSE),"")</f>
        <v/>
      </c>
      <c r="AY65" s="171" t="str">
        <f>IFERROR(VLOOKUP($B65,'Benchmark Data'!$B:$FF,AY$1,FALSE)/VLOOKUP($B64,'Benchmark Data'!$B:$FF,AY$1,FALSE),"")</f>
        <v/>
      </c>
      <c r="AZ65" s="156"/>
      <c r="BA65" s="156"/>
      <c r="BB65" s="171" t="str">
        <f>IFERROR(VLOOKUP($B65,'Benchmark Data'!$B:$FF,BB$1,FALSE)/VLOOKUP($B64,'Benchmark Data'!$B:$FF,BB$1,FALSE),"")</f>
        <v/>
      </c>
      <c r="BC65" s="171" t="str">
        <f>IFERROR(VLOOKUP($B65,'Benchmark Data'!$B:$FF,BC$1,FALSE)/VLOOKUP($B64,'Benchmark Data'!$B:$FF,BC$1,FALSE),"")</f>
        <v/>
      </c>
      <c r="BD65" s="171" t="str">
        <f>IFERROR(VLOOKUP($B65,'Benchmark Data'!$B:$FF,BD$1,FALSE)/VLOOKUP($B64,'Benchmark Data'!$B:$FF,BD$1,FALSE),"")</f>
        <v/>
      </c>
      <c r="BE65" s="171" t="str">
        <f>IFERROR(VLOOKUP($B65,'Benchmark Data'!$B:$FF,BE$1,FALSE)/VLOOKUP($B64,'Benchmark Data'!$B:$FF,BE$1,FALSE),"")</f>
        <v/>
      </c>
      <c r="BF65" s="171" t="str">
        <f>IFERROR(VLOOKUP($B65,'Benchmark Data'!$B:$FF,BF$1,FALSE)/VLOOKUP($B64,'Benchmark Data'!$B:$FF,BF$1,FALSE),"")</f>
        <v/>
      </c>
      <c r="BG65" s="171" t="str">
        <f>IFERROR(VLOOKUP($B65,'Benchmark Data'!$B:$FF,BG$1,FALSE)/VLOOKUP($B64,'Benchmark Data'!$B:$FF,BG$1,FALSE),"")</f>
        <v/>
      </c>
      <c r="BH65" s="171" t="str">
        <f>IFERROR(VLOOKUP($B65,'Benchmark Data'!$B:$FF,BH$1,FALSE)/VLOOKUP($B64,'Benchmark Data'!$B:$FF,BH$1,FALSE),"")</f>
        <v/>
      </c>
      <c r="BI65" s="171" t="str">
        <f>IFERROR(VLOOKUP($B65,'Benchmark Data'!$B:$FF,BI$1,FALSE)/VLOOKUP($B64,'Benchmark Data'!$B:$FF,BI$1,FALSE),"")</f>
        <v/>
      </c>
      <c r="BJ65" s="171" t="str">
        <f>IFERROR(VLOOKUP($B65,'Benchmark Data'!$B:$FF,BJ$1,FALSE)/VLOOKUP($B64,'Benchmark Data'!$B:$FF,BJ$1,FALSE),"")</f>
        <v/>
      </c>
      <c r="BK65" s="171" t="str">
        <f>IFERROR(VLOOKUP($B65,'Benchmark Data'!$B:$FF,BK$1,FALSE)/VLOOKUP($B64,'Benchmark Data'!$B:$FF,BK$1,FALSE),"")</f>
        <v/>
      </c>
      <c r="BL65" s="171" t="str">
        <f>IFERROR(VLOOKUP($B65,'Benchmark Data'!$B:$FF,BL$1,FALSE)/VLOOKUP($B64,'Benchmark Data'!$B:$FF,BL$1,FALSE),"")</f>
        <v/>
      </c>
      <c r="BM65" s="171" t="str">
        <f>IFERROR(VLOOKUP($B65,'Benchmark Data'!$B:$FF,BM$1,FALSE)/VLOOKUP($B64,'Benchmark Data'!$B:$FF,BM$1,FALSE),"")</f>
        <v/>
      </c>
      <c r="BN65" s="171" t="str">
        <f>IFERROR(VLOOKUP($B65,'Benchmark Data'!$B:$FF,BN$1,FALSE)/VLOOKUP($B64,'Benchmark Data'!$B:$FF,BN$1,FALSE),"")</f>
        <v/>
      </c>
      <c r="BO65" s="171" t="str">
        <f>IFERROR(VLOOKUP($B65,'Benchmark Data'!$B:$FF,BO$1,FALSE)/VLOOKUP($B64,'Benchmark Data'!$B:$FF,BO$1,FALSE),"")</f>
        <v/>
      </c>
      <c r="BP65" s="171" t="str">
        <f>IFERROR(VLOOKUP($B65,'Benchmark Data'!$B:$FF,BP$1,FALSE)/VLOOKUP($B64,'Benchmark Data'!$B:$FF,BP$1,FALSE),"")</f>
        <v/>
      </c>
      <c r="BQ65" s="171" t="str">
        <f>IFERROR(VLOOKUP($B65,'Benchmark Data'!$B:$FF,BQ$1,FALSE)/VLOOKUP($B64,'Benchmark Data'!$B:$FF,BQ$1,FALSE),"")</f>
        <v/>
      </c>
      <c r="BR65" s="171" t="str">
        <f>IFERROR(VLOOKUP($B65,'Benchmark Data'!$B:$FF,BR$1,FALSE)/VLOOKUP($B64,'Benchmark Data'!$B:$FF,BR$1,FALSE),"")</f>
        <v/>
      </c>
      <c r="BS65" s="171" t="str">
        <f>IFERROR(VLOOKUP($B65,'Benchmark Data'!$B:$FF,BS$1,FALSE)/VLOOKUP($B64,'Benchmark Data'!$B:$FF,BS$1,FALSE),"")</f>
        <v/>
      </c>
      <c r="BT65" s="171" t="str">
        <f>IFERROR(VLOOKUP($B65,'Benchmark Data'!$B:$FF,BT$1,FALSE)/VLOOKUP($B64,'Benchmark Data'!$B:$FF,BT$1,FALSE),"")</f>
        <v/>
      </c>
      <c r="BU65" s="171" t="str">
        <f>IFERROR(VLOOKUP($B65,'Benchmark Data'!$B:$FF,BU$1,FALSE)/VLOOKUP($B64,'Benchmark Data'!$B:$FF,BU$1,FALSE),"")</f>
        <v/>
      </c>
      <c r="BV65" s="171" t="str">
        <f>IFERROR(VLOOKUP($B65,'Benchmark Data'!$B:$FF,BV$1,FALSE)/VLOOKUP($B64,'Benchmark Data'!$B:$FF,BV$1,FALSE),"")</f>
        <v/>
      </c>
      <c r="BW65" s="171" t="str">
        <f>IFERROR(VLOOKUP($B65,'Benchmark Data'!$B:$FF,BW$1,FALSE)/VLOOKUP($B64,'Benchmark Data'!$B:$FF,BW$1,FALSE),"")</f>
        <v/>
      </c>
      <c r="BX65" s="171" t="str">
        <f>IFERROR(VLOOKUP($B65,'Benchmark Data'!$B:$FF,BX$1,FALSE)/VLOOKUP($B64,'Benchmark Data'!$B:$FF,BX$1,FALSE),"")</f>
        <v/>
      </c>
      <c r="BY65" s="171" t="str">
        <f>IFERROR(VLOOKUP($B65,'Benchmark Data'!$B:$FF,BY$1,FALSE)/VLOOKUP($B64,'Benchmark Data'!$B:$FF,BY$1,FALSE),"")</f>
        <v/>
      </c>
      <c r="BZ65" s="171" t="str">
        <f>IFERROR(VLOOKUP($B65,'Benchmark Data'!$B:$FF,BZ$1,FALSE)/VLOOKUP($B64,'Benchmark Data'!$B:$FF,BZ$1,FALSE),"")</f>
        <v/>
      </c>
      <c r="CA65" s="171" t="str">
        <f>IFERROR(VLOOKUP($B65,'Benchmark Data'!$B:$FF,CA$1,FALSE)/VLOOKUP($B64,'Benchmark Data'!$B:$FF,CA$1,FALSE),"")</f>
        <v/>
      </c>
      <c r="CB65" s="171" t="str">
        <f>IFERROR(VLOOKUP($B65,'Benchmark Data'!$B:$FF,CB$1,FALSE)/VLOOKUP($B64,'Benchmark Data'!$B:$FF,CB$1,FALSE),"")</f>
        <v/>
      </c>
      <c r="CC65" s="171" t="str">
        <f>IFERROR(VLOOKUP($B65,'Benchmark Data'!$B:$FF,CC$1,FALSE)/VLOOKUP($B64,'Benchmark Data'!$B:$FF,CC$1,FALSE),"")</f>
        <v/>
      </c>
      <c r="CD65" s="171" t="str">
        <f>IFERROR(VLOOKUP($B65,'Benchmark Data'!$B:$FF,CD$1,FALSE)/VLOOKUP($B64,'Benchmark Data'!$B:$FF,CD$1,FALSE),"")</f>
        <v/>
      </c>
      <c r="CE65" s="171" t="str">
        <f>IFERROR(VLOOKUP($B65,'Benchmark Data'!$B:$FF,CE$1,FALSE)/VLOOKUP($B64,'Benchmark Data'!$B:$FF,CE$1,FALSE),"")</f>
        <v/>
      </c>
      <c r="CF65" s="171" t="str">
        <f>IFERROR(VLOOKUP($B65,'Benchmark Data'!$B:$FF,CF$1,FALSE)/VLOOKUP($B64,'Benchmark Data'!$B:$FF,CF$1,FALSE),"")</f>
        <v/>
      </c>
      <c r="CG65" s="171" t="str">
        <f>IFERROR(VLOOKUP($B65,'Benchmark Data'!$B:$FF,CG$1,FALSE)/VLOOKUP($B64,'Benchmark Data'!$B:$FF,CG$1,FALSE),"")</f>
        <v/>
      </c>
      <c r="CH65" s="156"/>
      <c r="CI65" s="171" t="str">
        <f>IFERROR(VLOOKUP($B65,'Benchmark Data'!$B:$FF,CI$1,FALSE)/VLOOKUP($B64,'Benchmark Data'!$B:$FF,CI$1,FALSE),"")</f>
        <v/>
      </c>
      <c r="CJ65" s="171" t="str">
        <f>IFERROR(VLOOKUP($B65,'Benchmark Data'!$B:$FF,CJ$1,FALSE)/VLOOKUP($B64,'Benchmark Data'!$B:$FF,CJ$1,FALSE),"")</f>
        <v/>
      </c>
      <c r="CK65" s="171" t="str">
        <f>IFERROR(VLOOKUP($B65,'Benchmark Data'!$B:$AAA,CK$1,FALSE)/VLOOKUP($B64,'Benchmark Data'!$B:$AAA,CK$1,FALSE),"")</f>
        <v/>
      </c>
      <c r="CL65" s="171" t="str">
        <f>IFERROR(VLOOKUP($B65,'Benchmark Data'!$B:$AAA,CL$1,FALSE)/VLOOKUP($B64,'Benchmark Data'!$B:$AAA,CL$1,FALSE),"")</f>
        <v/>
      </c>
      <c r="CM65" s="171" t="str">
        <f>IFERROR(VLOOKUP($B65,'Benchmark Data'!$B:$AAA,CM$1,FALSE)/VLOOKUP($B64,'Benchmark Data'!$B:$AAA,CM$1,FALSE),"")</f>
        <v/>
      </c>
      <c r="CN65" s="171" t="str">
        <f>IFERROR(VLOOKUP($B65,'Benchmark Data'!$B:$AAA,CN$1,FALSE)/VLOOKUP($B64,'Benchmark Data'!$B:$AAA,CN$1,FALSE),"")</f>
        <v/>
      </c>
      <c r="CO65" s="171" t="str">
        <f>IFERROR(VLOOKUP($B65,'Benchmark Data'!$B:$AAA,CO$1,FALSE)/VLOOKUP($B64,'Benchmark Data'!$B:$AAA,CO$1,FALSE),"")</f>
        <v/>
      </c>
      <c r="CP65" s="171" t="str">
        <f>IFERROR(VLOOKUP($B65,'Benchmark Data'!$B:$AAA,CP$1,FALSE)/VLOOKUP($B64,'Benchmark Data'!$B:$AAA,CP$1,FALSE),"")</f>
        <v/>
      </c>
      <c r="CQ65" s="171" t="str">
        <f>IFERROR(VLOOKUP($B65,'Benchmark Data'!$B:$AAA,CQ$1,FALSE)/VLOOKUP($B64,'Benchmark Data'!$B:$AAA,CQ$1,FALSE),"")</f>
        <v/>
      </c>
      <c r="CR65" s="171" t="str">
        <f>IFERROR(VLOOKUP($B65,'Benchmark Data'!$B:$AAA,CR$1,FALSE)/VLOOKUP($B64,'Benchmark Data'!$B:$AAA,CR$1,FALSE),"")</f>
        <v/>
      </c>
      <c r="CS65" s="171" t="str">
        <f>IFERROR(VLOOKUP($B65,'Benchmark Data'!$B:$AAA,CS$1,FALSE)/VLOOKUP($B64,'Benchmark Data'!$B:$AAA,CS$1,FALSE),"")</f>
        <v/>
      </c>
      <c r="CT65" s="171" t="str">
        <f>IFERROR(VLOOKUP($B65,'Benchmark Data'!$B:$AAA,CT$1,FALSE)/VLOOKUP($B64,'Benchmark Data'!$B:$AAA,CT$1,FALSE),"")</f>
        <v/>
      </c>
      <c r="CU65" s="171" t="str">
        <f>IFERROR(VLOOKUP($B65,'Benchmark Data'!$B:$AAA,CU$1,FALSE)/VLOOKUP($B64,'Benchmark Data'!$B:$AAA,CU$1,FALSE),"")</f>
        <v/>
      </c>
      <c r="CV65" s="171" t="str">
        <f>IFERROR(VLOOKUP($B65,'Benchmark Data'!$B:$AAA,CV$1,FALSE)/VLOOKUP($B64,'Benchmark Data'!$B:$AAA,CV$1,FALSE),"")</f>
        <v/>
      </c>
      <c r="CW65" s="171" t="str">
        <f>IFERROR(VLOOKUP($B65,'Benchmark Data'!$B:$AAA,CW$1,FALSE)/VLOOKUP($B64,'Benchmark Data'!$B:$AAA,CW$1,FALSE),"")</f>
        <v/>
      </c>
      <c r="CX65" s="171" t="str">
        <f>IFERROR(VLOOKUP($B65,'Benchmark Data'!$B:$AAA,CX$1,FALSE)/VLOOKUP($B64,'Benchmark Data'!$B:$AAA,CX$1,FALSE),"")</f>
        <v/>
      </c>
      <c r="CY65" s="171" t="str">
        <f>IFERROR(VLOOKUP($B65,'Benchmark Data'!$B:$AAA,CY$1,FALSE)/VLOOKUP($B64,'Benchmark Data'!$B:$AAA,CY$1,FALSE),"")</f>
        <v/>
      </c>
      <c r="CZ65" s="171" t="str">
        <f>IFERROR(VLOOKUP($B65,'Benchmark Data'!$B:$AAA,CZ$1,FALSE)/VLOOKUP($B64,'Benchmark Data'!$B:$AAA,CZ$1,FALSE),"")</f>
        <v/>
      </c>
      <c r="DA65" s="171" t="str">
        <f>IFERROR(VLOOKUP($B65,'Benchmark Data'!$B:$AAA,DA$1,FALSE)/VLOOKUP($B64,'Benchmark Data'!$B:$AAA,DA$1,FALSE),"")</f>
        <v/>
      </c>
      <c r="DB65" s="171" t="str">
        <f>IFERROR(VLOOKUP($B65,'Benchmark Data'!$B:$AAA,DB$1,FALSE)/VLOOKUP($B64,'Benchmark Data'!$B:$AAA,DB$1,FALSE),"")</f>
        <v/>
      </c>
      <c r="DC65" s="171" t="str">
        <f>IFERROR(VLOOKUP($B65,'Benchmark Data'!$B:$AAA,DC$1,FALSE)/VLOOKUP($B64,'Benchmark Data'!$B:$AAA,DC$1,FALSE),"")</f>
        <v/>
      </c>
      <c r="DD65" s="171" t="str">
        <f>IFERROR(VLOOKUP($B65,'Benchmark Data'!$B:$AAA,DD$1,FALSE)/VLOOKUP($B64,'Benchmark Data'!$B:$AAA,DD$1,FALSE),"")</f>
        <v/>
      </c>
      <c r="DE65" s="171" t="str">
        <f>IFERROR(VLOOKUP($B65,'Benchmark Data'!$B:$AAA,DE$1,FALSE)/VLOOKUP($B64,'Benchmark Data'!$B:$AAA,DE$1,FALSE),"")</f>
        <v/>
      </c>
      <c r="DF65" s="171" t="str">
        <f>IFERROR(VLOOKUP($B65,'Benchmark Data'!$B:$AAA,DF$1,FALSE)/VLOOKUP($B64,'Benchmark Data'!$B:$AAA,DF$1,FALSE),"")</f>
        <v/>
      </c>
      <c r="DG65" s="171" t="str">
        <f>IFERROR(VLOOKUP($B65,'Benchmark Data'!$B:$AAA,DG$1,FALSE)/VLOOKUP($B64,'Benchmark Data'!$B:$AAA,DG$1,FALSE),"")</f>
        <v/>
      </c>
      <c r="DH65" s="171" t="str">
        <f>IFERROR(VLOOKUP($B65,'Benchmark Data'!$B:$AAA,DH$1,FALSE)/VLOOKUP($B64,'Benchmark Data'!$B:$AAA,DH$1,FALSE),"")</f>
        <v/>
      </c>
      <c r="DI65" s="171" t="str">
        <f>IFERROR(VLOOKUP($B65,'Benchmark Data'!$B:$AAA,DI$1,FALSE)/VLOOKUP($B64,'Benchmark Data'!$B:$AAA,DI$1,FALSE),"")</f>
        <v/>
      </c>
    </row>
    <row r="66" spans="1:113">
      <c r="A66" s="94">
        <f t="shared" si="33"/>
        <v>135</v>
      </c>
      <c r="B66" s="168">
        <f t="shared" si="34"/>
        <v>41973</v>
      </c>
      <c r="C66" s="171" t="str">
        <f>IFERROR(VLOOKUP($B66,'Benchmark Data'!$B:$FF,C$1,FALSE)/VLOOKUP($B65,'Benchmark Data'!$B:$FF,C$1,FALSE),"")</f>
        <v/>
      </c>
      <c r="D66" s="171" t="str">
        <f>IFERROR(VLOOKUP($B66,'Benchmark Data'!$B:$FF,D$1,FALSE)/VLOOKUP($B65,'Benchmark Data'!$B:$FF,D$1,FALSE),"")</f>
        <v/>
      </c>
      <c r="E66" s="171" t="str">
        <f>IFERROR(VLOOKUP($B66,'Benchmark Data'!$B:$FF,E$1,FALSE)/VLOOKUP($B65,'Benchmark Data'!$B:$FF,E$1,FALSE),"")</f>
        <v/>
      </c>
      <c r="F66" s="171" t="str">
        <f>IFERROR(VLOOKUP($B66,'Benchmark Data'!$B:$FF,F$1,FALSE)/VLOOKUP($B65,'Benchmark Data'!$B:$FF,F$1,FALSE),"")</f>
        <v/>
      </c>
      <c r="G66" s="171" t="str">
        <f>IFERROR(VLOOKUP($B66,'Benchmark Data'!$B:$FF,G$1,FALSE)/VLOOKUP($B65,'Benchmark Data'!$B:$FF,G$1,FALSE),"")</f>
        <v/>
      </c>
      <c r="H66" s="171" t="str">
        <f>IFERROR(VLOOKUP($B66,'Benchmark Data'!$B:$FF,H$1,FALSE)/VLOOKUP($B65,'Benchmark Data'!$B:$FF,H$1,FALSE),"")</f>
        <v/>
      </c>
      <c r="I66" s="171" t="str">
        <f>IFERROR(VLOOKUP($B66,'Benchmark Data'!$B:$FF,I$1,FALSE)/VLOOKUP($B65,'Benchmark Data'!$B:$FF,I$1,FALSE),"")</f>
        <v/>
      </c>
      <c r="J66" s="143" t="str">
        <f>IFERROR(VLOOKUP($B66,'Benchmark Data'!$B:$FF,J$1,FALSE)/VLOOKUP($B65,'Benchmark Data'!$B:$FF,J$1,FALSE)*J67,"")</f>
        <v/>
      </c>
      <c r="K66" s="156"/>
      <c r="L66" s="156"/>
      <c r="M66" s="156"/>
      <c r="N66" s="171" t="str">
        <f>IFERROR(VLOOKUP($B66,'Benchmark Data'!$B:$FF,N$1,FALSE)/VLOOKUP($B65,'Benchmark Data'!$B:$FF,N$1,FALSE),"")</f>
        <v/>
      </c>
      <c r="O66" s="171">
        <f>IFERROR(VLOOKUP($B66,'Benchmark Data'!$B:$FF,O$1,FALSE)/VLOOKUP($B65,'Benchmark Data'!$B:$FF,O$1,FALSE),"")</f>
        <v>0.92422456381807283</v>
      </c>
      <c r="P66" s="171">
        <f>IFERROR(VLOOKUP($B66,'Benchmark Data'!$B:$FF,P$1,FALSE)/VLOOKUP($B65,'Benchmark Data'!$B:$FF,P$1,FALSE),"")</f>
        <v>0.91208075823181578</v>
      </c>
      <c r="Q66" s="156">
        <f>IFERROR(VLOOKUP($B66,'Benchmark Data'!$B:$FF,Q$1,FALSE),"")</f>
        <v>1.0218535430670106</v>
      </c>
      <c r="R66" s="156">
        <f>IFERROR(VLOOKUP($B66,'Benchmark Data'!$B:$FF,R$1,FALSE),"")</f>
        <v>1.0218535430670106</v>
      </c>
      <c r="S66" s="156">
        <f>IFERROR(VLOOKUP($B66,'Benchmark Data'!$B:$FF,S$1,FALSE),"")</f>
        <v>1.0218535430670106</v>
      </c>
      <c r="T66" s="156">
        <f>IFERROR(VLOOKUP($B66,'Benchmark Data'!$B:$FF,T$1,FALSE),"")</f>
        <v>1.0218535430670106</v>
      </c>
      <c r="U66" s="156">
        <f>IFERROR(VLOOKUP($B66,'Benchmark Data'!$B:$FF,U$1,FALSE),"")</f>
        <v>1.0218535430670106</v>
      </c>
      <c r="V66" s="171">
        <f>IFERROR(VLOOKUP($B66,'Benchmark Data'!$B:$FF,V$1,FALSE)/VLOOKUP($B65,'Benchmark Data'!$B:$FF,V$1,FALSE),"")</f>
        <v>1.0106136646814841</v>
      </c>
      <c r="W66" s="171">
        <f>IFERROR(VLOOKUP($B66,'Benchmark Data'!$B:$FF,W$1,FALSE)/VLOOKUP($B65,'Benchmark Data'!$B:$FF,W$1,FALSE),"")</f>
        <v>1.0106136646814841</v>
      </c>
      <c r="X66" s="171">
        <f>IFERROR(VLOOKUP($B66,'Benchmark Data'!$B:$FF,X$1,FALSE)/VLOOKUP($B65,'Benchmark Data'!$B:$FF,X$1,FALSE),"")</f>
        <v>1.0106136646814841</v>
      </c>
      <c r="Y66" s="171">
        <f>IFERROR(VLOOKUP($B66,'Benchmark Data'!$B:$FF,Y$1,FALSE)/VLOOKUP($B65,'Benchmark Data'!$B:$FF,Y$1,FALSE),"")</f>
        <v>1.0106136646814841</v>
      </c>
      <c r="Z66" s="171">
        <f>IFERROR(VLOOKUP($B66,'Benchmark Data'!$B:$FF,Z$1,FALSE)/VLOOKUP($B65,'Benchmark Data'!$B:$FF,Z$1,FALSE),"")</f>
        <v>1.0106136646814841</v>
      </c>
      <c r="AA66" s="171">
        <f>IFERROR(VLOOKUP($B66,'Benchmark Data'!$B:$FF,AA$1,FALSE)/VLOOKUP($B65,'Benchmark Data'!$B:$FF,AA$1,FALSE),"")</f>
        <v>1.026952883889994</v>
      </c>
      <c r="AB66" s="171" t="str">
        <f>IFERROR(VLOOKUP($B66,'Benchmark Data'!$B:$FF,AB$1,FALSE)/VLOOKUP($B65,'Benchmark Data'!$B:$FF,AB$1,FALSE),"")</f>
        <v/>
      </c>
      <c r="AC66" s="171">
        <f>IFERROR(VLOOKUP($B66,'Benchmark Data'!$B:$FF,AC$1,FALSE)/VLOOKUP($B65,'Benchmark Data'!$B:$FF,AC$1,FALSE),"")</f>
        <v>1.026952883889994</v>
      </c>
      <c r="AD66" s="171" t="str">
        <f>IFERROR(VLOOKUP($B66,'Benchmark Data'!$B:$FF,AD$1,FALSE)/VLOOKUP($B65,'Benchmark Data'!$B:$FF,AD$1,FALSE),"")</f>
        <v/>
      </c>
      <c r="AE66" s="171" t="str">
        <f>IFERROR(VLOOKUP($B66,'Benchmark Data'!$B:$FF,AE$1,FALSE)/VLOOKUP($B65,'Benchmark Data'!$B:$FF,AE$1,FALSE),"")</f>
        <v/>
      </c>
      <c r="AF66" s="171" t="str">
        <f>IFERROR(VLOOKUP($B66,'Benchmark Data'!$B:$FF,AF$1,FALSE)/VLOOKUP($B65,'Benchmark Data'!$B:$FF,AF$1,FALSE),"")</f>
        <v/>
      </c>
      <c r="AG66" s="171" t="str">
        <f>IFERROR(VLOOKUP($B66,'Benchmark Data'!$B:$FF,AG$1,FALSE)/VLOOKUP($B65,'Benchmark Data'!$B:$FF,AG$1,FALSE),"")</f>
        <v/>
      </c>
      <c r="AH66" s="171" t="str">
        <f>IFERROR(VLOOKUP($B66,'Benchmark Data'!$B:$FF,AH$1,FALSE)/VLOOKUP($B65,'Benchmark Data'!$B:$FF,AH$1,FALSE),"")</f>
        <v/>
      </c>
      <c r="AI66" s="171" t="str">
        <f>IFERROR(VLOOKUP($B66,'Benchmark Data'!$B:$FF,AI$1,FALSE)/VLOOKUP($B65,'Benchmark Data'!$B:$FF,AI$1,FALSE),"")</f>
        <v/>
      </c>
      <c r="AJ66" s="171" t="str">
        <f>IFERROR(VLOOKUP($B66,'Benchmark Data'!$B:$FF,AJ$1,FALSE)/VLOOKUP($B65,'Benchmark Data'!$B:$FF,AJ$1,FALSE),"")</f>
        <v/>
      </c>
      <c r="AK66" s="171" t="str">
        <f>IFERROR(VLOOKUP($B66,'Benchmark Data'!$B:$FF,AK$1,FALSE)/VLOOKUP($B65,'Benchmark Data'!$B:$FF,AK$1,FALSE),"")</f>
        <v/>
      </c>
      <c r="AL66" s="171" t="str">
        <f>IFERROR(VLOOKUP($B66,'Benchmark Data'!$B:$FF,AL$1,FALSE)/VLOOKUP($B65,'Benchmark Data'!$B:$FF,AL$1,FALSE),"")</f>
        <v/>
      </c>
      <c r="AM66" s="171" t="str">
        <f>IFERROR(VLOOKUP($B66,'Benchmark Data'!$B:$FF,AM$1,FALSE)/VLOOKUP($B65,'Benchmark Data'!$B:$FF,AM$1,FALSE),"")</f>
        <v/>
      </c>
      <c r="AN66" s="171" t="str">
        <f>IFERROR(VLOOKUP($B66,'Benchmark Data'!$B:$FF,AN$1,FALSE)/VLOOKUP($B65,'Benchmark Data'!$B:$FF,AN$1,FALSE),"")</f>
        <v/>
      </c>
      <c r="AO66" s="171" t="str">
        <f>IFERROR(VLOOKUP($B66,'Benchmark Data'!$B:$FF,AO$1,FALSE)/VLOOKUP($B65,'Benchmark Data'!$B:$FF,AO$1,FALSE),"")</f>
        <v/>
      </c>
      <c r="AP66" s="171" t="str">
        <f>IFERROR(VLOOKUP($B66,'Benchmark Data'!$B:$FF,AP$1,FALSE)/VLOOKUP($B65,'Benchmark Data'!$B:$FF,AP$1,FALSE),"")</f>
        <v/>
      </c>
      <c r="AQ66" s="171" t="str">
        <f>IFERROR(VLOOKUP($B66,'Benchmark Data'!$B:$FF,AQ$1,FALSE)/VLOOKUP($B65,'Benchmark Data'!$B:$FF,AQ$1,FALSE),"")</f>
        <v/>
      </c>
      <c r="AR66" s="171" t="str">
        <f>IFERROR(VLOOKUP($B66,'Benchmark Data'!$B:$FF,AR$1,FALSE)/VLOOKUP($B65,'Benchmark Data'!$B:$FF,AR$1,FALSE),"")</f>
        <v/>
      </c>
      <c r="AS66" s="171" t="str">
        <f>IFERROR(VLOOKUP($B66,'Benchmark Data'!$B:$FF,AS$1,FALSE)/VLOOKUP($B65,'Benchmark Data'!$B:$FF,AS$1,FALSE),"")</f>
        <v/>
      </c>
      <c r="AT66" s="171" t="str">
        <f>IFERROR(VLOOKUP($B66,'Benchmark Data'!$B:$FF,AT$1,FALSE)/VLOOKUP($B65,'Benchmark Data'!$B:$FF,AT$1,FALSE),"")</f>
        <v/>
      </c>
      <c r="AU66" s="171" t="str">
        <f>IFERROR(VLOOKUP($B66,'Benchmark Data'!$B:$FF,AU$1,FALSE)/VLOOKUP($B65,'Benchmark Data'!$B:$FF,AU$1,FALSE),"")</f>
        <v/>
      </c>
      <c r="AV66" s="171" t="str">
        <f>IFERROR(VLOOKUP($B66,'Benchmark Data'!$B:$FF,AV$1,FALSE)/VLOOKUP($B65,'Benchmark Data'!$B:$FF,AV$1,FALSE),"")</f>
        <v/>
      </c>
      <c r="AW66" s="171" t="str">
        <f>IFERROR(VLOOKUP($B66,'Benchmark Data'!$B:$FF,AW$1,FALSE)/VLOOKUP($B65,'Benchmark Data'!$B:$FF,AW$1,FALSE),"")</f>
        <v/>
      </c>
      <c r="AX66" s="171" t="str">
        <f>IFERROR(VLOOKUP($B66,'Benchmark Data'!$B:$FF,AX$1,FALSE)/VLOOKUP($B65,'Benchmark Data'!$B:$FF,AX$1,FALSE),"")</f>
        <v/>
      </c>
      <c r="AY66" s="171" t="str">
        <f>IFERROR(VLOOKUP($B66,'Benchmark Data'!$B:$FF,AY$1,FALSE)/VLOOKUP($B65,'Benchmark Data'!$B:$FF,AY$1,FALSE),"")</f>
        <v/>
      </c>
      <c r="AZ66" s="156"/>
      <c r="BA66" s="156"/>
      <c r="BB66" s="171" t="str">
        <f>IFERROR(VLOOKUP($B66,'Benchmark Data'!$B:$FF,BB$1,FALSE)/VLOOKUP($B65,'Benchmark Data'!$B:$FF,BB$1,FALSE),"")</f>
        <v/>
      </c>
      <c r="BC66" s="171" t="str">
        <f>IFERROR(VLOOKUP($B66,'Benchmark Data'!$B:$FF,BC$1,FALSE)/VLOOKUP($B65,'Benchmark Data'!$B:$FF,BC$1,FALSE),"")</f>
        <v/>
      </c>
      <c r="BD66" s="171" t="str">
        <f>IFERROR(VLOOKUP($B66,'Benchmark Data'!$B:$FF,BD$1,FALSE)/VLOOKUP($B65,'Benchmark Data'!$B:$FF,BD$1,FALSE),"")</f>
        <v/>
      </c>
      <c r="BE66" s="171" t="str">
        <f>IFERROR(VLOOKUP($B66,'Benchmark Data'!$B:$FF,BE$1,FALSE)/VLOOKUP($B65,'Benchmark Data'!$B:$FF,BE$1,FALSE),"")</f>
        <v/>
      </c>
      <c r="BF66" s="171" t="str">
        <f>IFERROR(VLOOKUP($B66,'Benchmark Data'!$B:$FF,BF$1,FALSE)/VLOOKUP($B65,'Benchmark Data'!$B:$FF,BF$1,FALSE),"")</f>
        <v/>
      </c>
      <c r="BG66" s="171" t="str">
        <f>IFERROR(VLOOKUP($B66,'Benchmark Data'!$B:$FF,BG$1,FALSE)/VLOOKUP($B65,'Benchmark Data'!$B:$FF,BG$1,FALSE),"")</f>
        <v/>
      </c>
      <c r="BH66" s="171" t="str">
        <f>IFERROR(VLOOKUP($B66,'Benchmark Data'!$B:$FF,BH$1,FALSE)/VLOOKUP($B65,'Benchmark Data'!$B:$FF,BH$1,FALSE),"")</f>
        <v/>
      </c>
      <c r="BI66" s="171" t="str">
        <f>IFERROR(VLOOKUP($B66,'Benchmark Data'!$B:$FF,BI$1,FALSE)/VLOOKUP($B65,'Benchmark Data'!$B:$FF,BI$1,FALSE),"")</f>
        <v/>
      </c>
      <c r="BJ66" s="171" t="str">
        <f>IFERROR(VLOOKUP($B66,'Benchmark Data'!$B:$FF,BJ$1,FALSE)/VLOOKUP($B65,'Benchmark Data'!$B:$FF,BJ$1,FALSE),"")</f>
        <v/>
      </c>
      <c r="BK66" s="171" t="str">
        <f>IFERROR(VLOOKUP($B66,'Benchmark Data'!$B:$FF,BK$1,FALSE)/VLOOKUP($B65,'Benchmark Data'!$B:$FF,BK$1,FALSE),"")</f>
        <v/>
      </c>
      <c r="BL66" s="171" t="str">
        <f>IFERROR(VLOOKUP($B66,'Benchmark Data'!$B:$FF,BL$1,FALSE)/VLOOKUP($B65,'Benchmark Data'!$B:$FF,BL$1,FALSE),"")</f>
        <v/>
      </c>
      <c r="BM66" s="171" t="str">
        <f>IFERROR(VLOOKUP($B66,'Benchmark Data'!$B:$FF,BM$1,FALSE)/VLOOKUP($B65,'Benchmark Data'!$B:$FF,BM$1,FALSE),"")</f>
        <v/>
      </c>
      <c r="BN66" s="171" t="str">
        <f>IFERROR(VLOOKUP($B66,'Benchmark Data'!$B:$FF,BN$1,FALSE)/VLOOKUP($B65,'Benchmark Data'!$B:$FF,BN$1,FALSE),"")</f>
        <v/>
      </c>
      <c r="BO66" s="171" t="str">
        <f>IFERROR(VLOOKUP($B66,'Benchmark Data'!$B:$FF,BO$1,FALSE)/VLOOKUP($B65,'Benchmark Data'!$B:$FF,BO$1,FALSE),"")</f>
        <v/>
      </c>
      <c r="BP66" s="171" t="str">
        <f>IFERROR(VLOOKUP($B66,'Benchmark Data'!$B:$FF,BP$1,FALSE)/VLOOKUP($B65,'Benchmark Data'!$B:$FF,BP$1,FALSE),"")</f>
        <v/>
      </c>
      <c r="BQ66" s="171" t="str">
        <f>IFERROR(VLOOKUP($B66,'Benchmark Data'!$B:$FF,BQ$1,FALSE)/VLOOKUP($B65,'Benchmark Data'!$B:$FF,BQ$1,FALSE),"")</f>
        <v/>
      </c>
      <c r="BR66" s="171" t="str">
        <f>IFERROR(VLOOKUP($B66,'Benchmark Data'!$B:$FF,BR$1,FALSE)/VLOOKUP($B65,'Benchmark Data'!$B:$FF,BR$1,FALSE),"")</f>
        <v/>
      </c>
      <c r="BS66" s="171" t="str">
        <f>IFERROR(VLOOKUP($B66,'Benchmark Data'!$B:$FF,BS$1,FALSE)/VLOOKUP($B65,'Benchmark Data'!$B:$FF,BS$1,FALSE),"")</f>
        <v/>
      </c>
      <c r="BT66" s="171" t="str">
        <f>IFERROR(VLOOKUP($B66,'Benchmark Data'!$B:$FF,BT$1,FALSE)/VLOOKUP($B65,'Benchmark Data'!$B:$FF,BT$1,FALSE),"")</f>
        <v/>
      </c>
      <c r="BU66" s="171" t="str">
        <f>IFERROR(VLOOKUP($B66,'Benchmark Data'!$B:$FF,BU$1,FALSE)/VLOOKUP($B65,'Benchmark Data'!$B:$FF,BU$1,FALSE),"")</f>
        <v/>
      </c>
      <c r="BV66" s="171" t="str">
        <f>IFERROR(VLOOKUP($B66,'Benchmark Data'!$B:$FF,BV$1,FALSE)/VLOOKUP($B65,'Benchmark Data'!$B:$FF,BV$1,FALSE),"")</f>
        <v/>
      </c>
      <c r="BW66" s="171" t="str">
        <f>IFERROR(VLOOKUP($B66,'Benchmark Data'!$B:$FF,BW$1,FALSE)/VLOOKUP($B65,'Benchmark Data'!$B:$FF,BW$1,FALSE),"")</f>
        <v/>
      </c>
      <c r="BX66" s="171" t="str">
        <f>IFERROR(VLOOKUP($B66,'Benchmark Data'!$B:$FF,BX$1,FALSE)/VLOOKUP($B65,'Benchmark Data'!$B:$FF,BX$1,FALSE),"")</f>
        <v/>
      </c>
      <c r="BY66" s="171" t="str">
        <f>IFERROR(VLOOKUP($B66,'Benchmark Data'!$B:$FF,BY$1,FALSE)/VLOOKUP($B65,'Benchmark Data'!$B:$FF,BY$1,FALSE),"")</f>
        <v/>
      </c>
      <c r="BZ66" s="171" t="str">
        <f>IFERROR(VLOOKUP($B66,'Benchmark Data'!$B:$FF,BZ$1,FALSE)/VLOOKUP($B65,'Benchmark Data'!$B:$FF,BZ$1,FALSE),"")</f>
        <v/>
      </c>
      <c r="CA66" s="171" t="str">
        <f>IFERROR(VLOOKUP($B66,'Benchmark Data'!$B:$FF,CA$1,FALSE)/VLOOKUP($B65,'Benchmark Data'!$B:$FF,CA$1,FALSE),"")</f>
        <v/>
      </c>
      <c r="CB66" s="171" t="str">
        <f>IFERROR(VLOOKUP($B66,'Benchmark Data'!$B:$FF,CB$1,FALSE)/VLOOKUP($B65,'Benchmark Data'!$B:$FF,CB$1,FALSE),"")</f>
        <v/>
      </c>
      <c r="CC66" s="171" t="str">
        <f>IFERROR(VLOOKUP($B66,'Benchmark Data'!$B:$FF,CC$1,FALSE)/VLOOKUP($B65,'Benchmark Data'!$B:$FF,CC$1,FALSE),"")</f>
        <v/>
      </c>
      <c r="CD66" s="171" t="str">
        <f>IFERROR(VLOOKUP($B66,'Benchmark Data'!$B:$FF,CD$1,FALSE)/VLOOKUP($B65,'Benchmark Data'!$B:$FF,CD$1,FALSE),"")</f>
        <v/>
      </c>
      <c r="CE66" s="171" t="str">
        <f>IFERROR(VLOOKUP($B66,'Benchmark Data'!$B:$FF,CE$1,FALSE)/VLOOKUP($B65,'Benchmark Data'!$B:$FF,CE$1,FALSE),"")</f>
        <v/>
      </c>
      <c r="CF66" s="171" t="str">
        <f>IFERROR(VLOOKUP($B66,'Benchmark Data'!$B:$FF,CF$1,FALSE)/VLOOKUP($B65,'Benchmark Data'!$B:$FF,CF$1,FALSE),"")</f>
        <v/>
      </c>
      <c r="CG66" s="171" t="str">
        <f>IFERROR(VLOOKUP($B66,'Benchmark Data'!$B:$FF,CG$1,FALSE)/VLOOKUP($B65,'Benchmark Data'!$B:$FF,CG$1,FALSE),"")</f>
        <v/>
      </c>
      <c r="CH66" s="156"/>
      <c r="CI66" s="171" t="str">
        <f>IFERROR(VLOOKUP($B66,'Benchmark Data'!$B:$FF,CI$1,FALSE)/VLOOKUP($B65,'Benchmark Data'!$B:$FF,CI$1,FALSE),"")</f>
        <v/>
      </c>
      <c r="CJ66" s="171" t="str">
        <f>IFERROR(VLOOKUP($B66,'Benchmark Data'!$B:$FF,CJ$1,FALSE)/VLOOKUP($B65,'Benchmark Data'!$B:$FF,CJ$1,FALSE),"")</f>
        <v/>
      </c>
      <c r="CK66" s="171" t="str">
        <f>IFERROR(VLOOKUP($B66,'Benchmark Data'!$B:$AAA,CK$1,FALSE)/VLOOKUP($B65,'Benchmark Data'!$B:$AAA,CK$1,FALSE),"")</f>
        <v/>
      </c>
      <c r="CL66" s="171" t="str">
        <f>IFERROR(VLOOKUP($B66,'Benchmark Data'!$B:$AAA,CL$1,FALSE)/VLOOKUP($B65,'Benchmark Data'!$B:$AAA,CL$1,FALSE),"")</f>
        <v/>
      </c>
      <c r="CM66" s="171" t="str">
        <f>IFERROR(VLOOKUP($B66,'Benchmark Data'!$B:$AAA,CM$1,FALSE)/VLOOKUP($B65,'Benchmark Data'!$B:$AAA,CM$1,FALSE),"")</f>
        <v/>
      </c>
      <c r="CN66" s="171" t="str">
        <f>IFERROR(VLOOKUP($B66,'Benchmark Data'!$B:$AAA,CN$1,FALSE)/VLOOKUP($B65,'Benchmark Data'!$B:$AAA,CN$1,FALSE),"")</f>
        <v/>
      </c>
      <c r="CO66" s="171" t="str">
        <f>IFERROR(VLOOKUP($B66,'Benchmark Data'!$B:$AAA,CO$1,FALSE)/VLOOKUP($B65,'Benchmark Data'!$B:$AAA,CO$1,FALSE),"")</f>
        <v/>
      </c>
      <c r="CP66" s="171" t="str">
        <f>IFERROR(VLOOKUP($B66,'Benchmark Data'!$B:$AAA,CP$1,FALSE)/VLOOKUP($B65,'Benchmark Data'!$B:$AAA,CP$1,FALSE),"")</f>
        <v/>
      </c>
      <c r="CQ66" s="171" t="str">
        <f>IFERROR(VLOOKUP($B66,'Benchmark Data'!$B:$AAA,CQ$1,FALSE)/VLOOKUP($B65,'Benchmark Data'!$B:$AAA,CQ$1,FALSE),"")</f>
        <v/>
      </c>
      <c r="CR66" s="171" t="str">
        <f>IFERROR(VLOOKUP($B66,'Benchmark Data'!$B:$AAA,CR$1,FALSE)/VLOOKUP($B65,'Benchmark Data'!$B:$AAA,CR$1,FALSE),"")</f>
        <v/>
      </c>
      <c r="CS66" s="171" t="str">
        <f>IFERROR(VLOOKUP($B66,'Benchmark Data'!$B:$AAA,CS$1,FALSE)/VLOOKUP($B65,'Benchmark Data'!$B:$AAA,CS$1,FALSE),"")</f>
        <v/>
      </c>
      <c r="CT66" s="171" t="str">
        <f>IFERROR(VLOOKUP($B66,'Benchmark Data'!$B:$AAA,CT$1,FALSE)/VLOOKUP($B65,'Benchmark Data'!$B:$AAA,CT$1,FALSE),"")</f>
        <v/>
      </c>
      <c r="CU66" s="171" t="str">
        <f>IFERROR(VLOOKUP($B66,'Benchmark Data'!$B:$AAA,CU$1,FALSE)/VLOOKUP($B65,'Benchmark Data'!$B:$AAA,CU$1,FALSE),"")</f>
        <v/>
      </c>
      <c r="CV66" s="171" t="str">
        <f>IFERROR(VLOOKUP($B66,'Benchmark Data'!$B:$AAA,CV$1,FALSE)/VLOOKUP($B65,'Benchmark Data'!$B:$AAA,CV$1,FALSE),"")</f>
        <v/>
      </c>
      <c r="CW66" s="171" t="str">
        <f>IFERROR(VLOOKUP($B66,'Benchmark Data'!$B:$AAA,CW$1,FALSE)/VLOOKUP($B65,'Benchmark Data'!$B:$AAA,CW$1,FALSE),"")</f>
        <v/>
      </c>
      <c r="CX66" s="171" t="str">
        <f>IFERROR(VLOOKUP($B66,'Benchmark Data'!$B:$AAA,CX$1,FALSE)/VLOOKUP($B65,'Benchmark Data'!$B:$AAA,CX$1,FALSE),"")</f>
        <v/>
      </c>
      <c r="CY66" s="171" t="str">
        <f>IFERROR(VLOOKUP($B66,'Benchmark Data'!$B:$AAA,CY$1,FALSE)/VLOOKUP($B65,'Benchmark Data'!$B:$AAA,CY$1,FALSE),"")</f>
        <v/>
      </c>
      <c r="CZ66" s="171" t="str">
        <f>IFERROR(VLOOKUP($B66,'Benchmark Data'!$B:$AAA,CZ$1,FALSE)/VLOOKUP($B65,'Benchmark Data'!$B:$AAA,CZ$1,FALSE),"")</f>
        <v/>
      </c>
      <c r="DA66" s="171" t="str">
        <f>IFERROR(VLOOKUP($B66,'Benchmark Data'!$B:$AAA,DA$1,FALSE)/VLOOKUP($B65,'Benchmark Data'!$B:$AAA,DA$1,FALSE),"")</f>
        <v/>
      </c>
      <c r="DB66" s="171" t="str">
        <f>IFERROR(VLOOKUP($B66,'Benchmark Data'!$B:$AAA,DB$1,FALSE)/VLOOKUP($B65,'Benchmark Data'!$B:$AAA,DB$1,FALSE),"")</f>
        <v/>
      </c>
      <c r="DC66" s="171" t="str">
        <f>IFERROR(VLOOKUP($B66,'Benchmark Data'!$B:$AAA,DC$1,FALSE)/VLOOKUP($B65,'Benchmark Data'!$B:$AAA,DC$1,FALSE),"")</f>
        <v/>
      </c>
      <c r="DD66" s="171" t="str">
        <f>IFERROR(VLOOKUP($B66,'Benchmark Data'!$B:$AAA,DD$1,FALSE)/VLOOKUP($B65,'Benchmark Data'!$B:$AAA,DD$1,FALSE),"")</f>
        <v/>
      </c>
      <c r="DE66" s="171" t="str">
        <f>IFERROR(VLOOKUP($B66,'Benchmark Data'!$B:$AAA,DE$1,FALSE)/VLOOKUP($B65,'Benchmark Data'!$B:$AAA,DE$1,FALSE),"")</f>
        <v/>
      </c>
      <c r="DF66" s="171" t="str">
        <f>IFERROR(VLOOKUP($B66,'Benchmark Data'!$B:$AAA,DF$1,FALSE)/VLOOKUP($B65,'Benchmark Data'!$B:$AAA,DF$1,FALSE),"")</f>
        <v/>
      </c>
      <c r="DG66" s="171" t="str">
        <f>IFERROR(VLOOKUP($B66,'Benchmark Data'!$B:$AAA,DG$1,FALSE)/VLOOKUP($B65,'Benchmark Data'!$B:$AAA,DG$1,FALSE),"")</f>
        <v/>
      </c>
      <c r="DH66" s="171" t="str">
        <f>IFERROR(VLOOKUP($B66,'Benchmark Data'!$B:$AAA,DH$1,FALSE)/VLOOKUP($B65,'Benchmark Data'!$B:$AAA,DH$1,FALSE),"")</f>
        <v/>
      </c>
      <c r="DI66" s="171" t="str">
        <f>IFERROR(VLOOKUP($B66,'Benchmark Data'!$B:$AAA,DI$1,FALSE)/VLOOKUP($B65,'Benchmark Data'!$B:$AAA,DI$1,FALSE),"")</f>
        <v/>
      </c>
    </row>
    <row r="67" spans="1:113">
      <c r="A67" s="94">
        <f t="shared" si="33"/>
        <v>134</v>
      </c>
      <c r="B67" s="168">
        <f t="shared" si="34"/>
        <v>42004</v>
      </c>
      <c r="C67" s="171" t="str">
        <f>IFERROR(VLOOKUP($B67,'Benchmark Data'!$B:$FF,C$1,FALSE)/VLOOKUP($B66,'Benchmark Data'!$B:$FF,C$1,FALSE),"")</f>
        <v/>
      </c>
      <c r="D67" s="171" t="str">
        <f>IFERROR(VLOOKUP($B67,'Benchmark Data'!$B:$FF,D$1,FALSE)/VLOOKUP($B66,'Benchmark Data'!$B:$FF,D$1,FALSE),"")</f>
        <v/>
      </c>
      <c r="E67" s="171" t="str">
        <f>IFERROR(VLOOKUP($B67,'Benchmark Data'!$B:$FF,E$1,FALSE)/VLOOKUP($B66,'Benchmark Data'!$B:$FF,E$1,FALSE),"")</f>
        <v/>
      </c>
      <c r="F67" s="171" t="str">
        <f>IFERROR(VLOOKUP($B67,'Benchmark Data'!$B:$FF,F$1,FALSE)/VLOOKUP($B66,'Benchmark Data'!$B:$FF,F$1,FALSE),"")</f>
        <v/>
      </c>
      <c r="G67" s="171" t="str">
        <f>IFERROR(VLOOKUP($B67,'Benchmark Data'!$B:$FF,G$1,FALSE)/VLOOKUP($B66,'Benchmark Data'!$B:$FF,G$1,FALSE),"")</f>
        <v/>
      </c>
      <c r="H67" s="171" t="str">
        <f>IFERROR(VLOOKUP($B67,'Benchmark Data'!$B:$FF,H$1,FALSE)/VLOOKUP($B66,'Benchmark Data'!$B:$FF,H$1,FALSE),"")</f>
        <v/>
      </c>
      <c r="I67" s="171" t="str">
        <f>IFERROR(VLOOKUP($B67,'Benchmark Data'!$B:$FF,I$1,FALSE)/VLOOKUP($B66,'Benchmark Data'!$B:$FF,I$1,FALSE),"")</f>
        <v/>
      </c>
      <c r="J67" s="143" t="str">
        <f>IFERROR(VLOOKUP($B67,'Benchmark Data'!$B:$FF,J$1,FALSE)/VLOOKUP($B66,'Benchmark Data'!$B:$FF,J$1,FALSE)*J68,"")</f>
        <v/>
      </c>
      <c r="K67" s="156"/>
      <c r="L67" s="156"/>
      <c r="M67" s="156"/>
      <c r="N67" s="171" t="str">
        <f>IFERROR(VLOOKUP($B67,'Benchmark Data'!$B:$FF,N$1,FALSE)/VLOOKUP($B66,'Benchmark Data'!$B:$FF,N$1,FALSE),"")</f>
        <v/>
      </c>
      <c r="O67" s="171">
        <f>IFERROR(VLOOKUP($B67,'Benchmark Data'!$B:$FF,O$1,FALSE)/VLOOKUP($B66,'Benchmark Data'!$B:$FF,O$1,FALSE),"")</f>
        <v>0.9937369365928066</v>
      </c>
      <c r="P67" s="171">
        <f>IFERROR(VLOOKUP($B67,'Benchmark Data'!$B:$FF,P$1,FALSE)/VLOOKUP($B66,'Benchmark Data'!$B:$FF,P$1,FALSE),"")</f>
        <v>0.97620694158363996</v>
      </c>
      <c r="Q67" s="156">
        <f>IFERROR(VLOOKUP($B67,'Benchmark Data'!$B:$FF,Q$1,FALSE),"")</f>
        <v>0.96942077474457911</v>
      </c>
      <c r="R67" s="156">
        <f>IFERROR(VLOOKUP($B67,'Benchmark Data'!$B:$FF,R$1,FALSE),"")</f>
        <v>0.96942077474457911</v>
      </c>
      <c r="S67" s="156">
        <f>IFERROR(VLOOKUP($B67,'Benchmark Data'!$B:$FF,S$1,FALSE),"")</f>
        <v>0.96942077474457911</v>
      </c>
      <c r="T67" s="156">
        <f>IFERROR(VLOOKUP($B67,'Benchmark Data'!$B:$FF,T$1,FALSE),"")</f>
        <v>0.96942077474457911</v>
      </c>
      <c r="U67" s="156">
        <f>IFERROR(VLOOKUP($B67,'Benchmark Data'!$B:$FF,U$1,FALSE),"")</f>
        <v>0.96942077474457911</v>
      </c>
      <c r="V67" s="171">
        <f>IFERROR(VLOOKUP($B67,'Benchmark Data'!$B:$FF,V$1,FALSE)/VLOOKUP($B66,'Benchmark Data'!$B:$FF,V$1,FALSE),"")</f>
        <v>0.99558839815024847</v>
      </c>
      <c r="W67" s="171">
        <f>IFERROR(VLOOKUP($B67,'Benchmark Data'!$B:$FF,W$1,FALSE)/VLOOKUP($B66,'Benchmark Data'!$B:$FF,W$1,FALSE),"")</f>
        <v>0.99558839815024847</v>
      </c>
      <c r="X67" s="171">
        <f>IFERROR(VLOOKUP($B67,'Benchmark Data'!$B:$FF,X$1,FALSE)/VLOOKUP($B66,'Benchmark Data'!$B:$FF,X$1,FALSE),"")</f>
        <v>0.99558839815024847</v>
      </c>
      <c r="Y67" s="171">
        <f>IFERROR(VLOOKUP($B67,'Benchmark Data'!$B:$FF,Y$1,FALSE)/VLOOKUP($B66,'Benchmark Data'!$B:$FF,Y$1,FALSE),"")</f>
        <v>0.99558839815024847</v>
      </c>
      <c r="Z67" s="171">
        <f>IFERROR(VLOOKUP($B67,'Benchmark Data'!$B:$FF,Z$1,FALSE)/VLOOKUP($B66,'Benchmark Data'!$B:$FF,Z$1,FALSE),"")</f>
        <v>0.99558839815024847</v>
      </c>
      <c r="AA67" s="171">
        <f>IFERROR(VLOOKUP($B67,'Benchmark Data'!$B:$FF,AA$1,FALSE)/VLOOKUP($B66,'Benchmark Data'!$B:$FF,AA$1,FALSE),"")</f>
        <v>1.0004006945371977</v>
      </c>
      <c r="AB67" s="171" t="str">
        <f>IFERROR(VLOOKUP($B67,'Benchmark Data'!$B:$FF,AB$1,FALSE)/VLOOKUP($B66,'Benchmark Data'!$B:$FF,AB$1,FALSE),"")</f>
        <v/>
      </c>
      <c r="AC67" s="171">
        <f>IFERROR(VLOOKUP($B67,'Benchmark Data'!$B:$FF,AC$1,FALSE)/VLOOKUP($B66,'Benchmark Data'!$B:$FF,AC$1,FALSE),"")</f>
        <v>1.0004006945371977</v>
      </c>
      <c r="AD67" s="171" t="str">
        <f>IFERROR(VLOOKUP($B67,'Benchmark Data'!$B:$FF,AD$1,FALSE)/VLOOKUP($B66,'Benchmark Data'!$B:$FF,AD$1,FALSE),"")</f>
        <v/>
      </c>
      <c r="AE67" s="171" t="str">
        <f>IFERROR(VLOOKUP($B67,'Benchmark Data'!$B:$FF,AE$1,FALSE)/VLOOKUP($B66,'Benchmark Data'!$B:$FF,AE$1,FALSE),"")</f>
        <v/>
      </c>
      <c r="AF67" s="171" t="str">
        <f>IFERROR(VLOOKUP($B67,'Benchmark Data'!$B:$FF,AF$1,FALSE)/VLOOKUP($B66,'Benchmark Data'!$B:$FF,AF$1,FALSE),"")</f>
        <v/>
      </c>
      <c r="AG67" s="171" t="str">
        <f>IFERROR(VLOOKUP($B67,'Benchmark Data'!$B:$FF,AG$1,FALSE)/VLOOKUP($B66,'Benchmark Data'!$B:$FF,AG$1,FALSE),"")</f>
        <v/>
      </c>
      <c r="AH67" s="171" t="str">
        <f>IFERROR(VLOOKUP($B67,'Benchmark Data'!$B:$FF,AH$1,FALSE)/VLOOKUP($B66,'Benchmark Data'!$B:$FF,AH$1,FALSE),"")</f>
        <v/>
      </c>
      <c r="AI67" s="171" t="str">
        <f>IFERROR(VLOOKUP($B67,'Benchmark Data'!$B:$FF,AI$1,FALSE)/VLOOKUP($B66,'Benchmark Data'!$B:$FF,AI$1,FALSE),"")</f>
        <v/>
      </c>
      <c r="AJ67" s="171" t="str">
        <f>IFERROR(VLOOKUP($B67,'Benchmark Data'!$B:$FF,AJ$1,FALSE)/VLOOKUP($B66,'Benchmark Data'!$B:$FF,AJ$1,FALSE),"")</f>
        <v/>
      </c>
      <c r="AK67" s="171" t="str">
        <f>IFERROR(VLOOKUP($B67,'Benchmark Data'!$B:$FF,AK$1,FALSE)/VLOOKUP($B66,'Benchmark Data'!$B:$FF,AK$1,FALSE),"")</f>
        <v/>
      </c>
      <c r="AL67" s="171" t="str">
        <f>IFERROR(VLOOKUP($B67,'Benchmark Data'!$B:$FF,AL$1,FALSE)/VLOOKUP($B66,'Benchmark Data'!$B:$FF,AL$1,FALSE),"")</f>
        <v/>
      </c>
      <c r="AM67" s="171" t="str">
        <f>IFERROR(VLOOKUP($B67,'Benchmark Data'!$B:$FF,AM$1,FALSE)/VLOOKUP($B66,'Benchmark Data'!$B:$FF,AM$1,FALSE),"")</f>
        <v/>
      </c>
      <c r="AN67" s="171" t="str">
        <f>IFERROR(VLOOKUP($B67,'Benchmark Data'!$B:$FF,AN$1,FALSE)/VLOOKUP($B66,'Benchmark Data'!$B:$FF,AN$1,FALSE),"")</f>
        <v/>
      </c>
      <c r="AO67" s="171" t="str">
        <f>IFERROR(VLOOKUP($B67,'Benchmark Data'!$B:$FF,AO$1,FALSE)/VLOOKUP($B66,'Benchmark Data'!$B:$FF,AO$1,FALSE),"")</f>
        <v/>
      </c>
      <c r="AP67" s="171" t="str">
        <f>IFERROR(VLOOKUP($B67,'Benchmark Data'!$B:$FF,AP$1,FALSE)/VLOOKUP($B66,'Benchmark Data'!$B:$FF,AP$1,FALSE),"")</f>
        <v/>
      </c>
      <c r="AQ67" s="171" t="str">
        <f>IFERROR(VLOOKUP($B67,'Benchmark Data'!$B:$FF,AQ$1,FALSE)/VLOOKUP($B66,'Benchmark Data'!$B:$FF,AQ$1,FALSE),"")</f>
        <v/>
      </c>
      <c r="AR67" s="171" t="str">
        <f>IFERROR(VLOOKUP($B67,'Benchmark Data'!$B:$FF,AR$1,FALSE)/VLOOKUP($B66,'Benchmark Data'!$B:$FF,AR$1,FALSE),"")</f>
        <v/>
      </c>
      <c r="AS67" s="171" t="str">
        <f>IFERROR(VLOOKUP($B67,'Benchmark Data'!$B:$FF,AS$1,FALSE)/VLOOKUP($B66,'Benchmark Data'!$B:$FF,AS$1,FALSE),"")</f>
        <v/>
      </c>
      <c r="AT67" s="171" t="str">
        <f>IFERROR(VLOOKUP($B67,'Benchmark Data'!$B:$FF,AT$1,FALSE)/VLOOKUP($B66,'Benchmark Data'!$B:$FF,AT$1,FALSE),"")</f>
        <v/>
      </c>
      <c r="AU67" s="171" t="str">
        <f>IFERROR(VLOOKUP($B67,'Benchmark Data'!$B:$FF,AU$1,FALSE)/VLOOKUP($B66,'Benchmark Data'!$B:$FF,AU$1,FALSE),"")</f>
        <v/>
      </c>
      <c r="AV67" s="171" t="str">
        <f>IFERROR(VLOOKUP($B67,'Benchmark Data'!$B:$FF,AV$1,FALSE)/VLOOKUP($B66,'Benchmark Data'!$B:$FF,AV$1,FALSE),"")</f>
        <v/>
      </c>
      <c r="AW67" s="171" t="str">
        <f>IFERROR(VLOOKUP($B67,'Benchmark Data'!$B:$FF,AW$1,FALSE)/VLOOKUP($B66,'Benchmark Data'!$B:$FF,AW$1,FALSE),"")</f>
        <v/>
      </c>
      <c r="AX67" s="171" t="str">
        <f>IFERROR(VLOOKUP($B67,'Benchmark Data'!$B:$FF,AX$1,FALSE)/VLOOKUP($B66,'Benchmark Data'!$B:$FF,AX$1,FALSE),"")</f>
        <v/>
      </c>
      <c r="AY67" s="171" t="str">
        <f>IFERROR(VLOOKUP($B67,'Benchmark Data'!$B:$FF,AY$1,FALSE)/VLOOKUP($B66,'Benchmark Data'!$B:$FF,AY$1,FALSE),"")</f>
        <v/>
      </c>
      <c r="AZ67" s="156"/>
      <c r="BA67" s="156"/>
      <c r="BB67" s="171" t="str">
        <f>IFERROR(VLOOKUP($B67,'Benchmark Data'!$B:$FF,BB$1,FALSE)/VLOOKUP($B66,'Benchmark Data'!$B:$FF,BB$1,FALSE),"")</f>
        <v/>
      </c>
      <c r="BC67" s="171" t="str">
        <f>IFERROR(VLOOKUP($B67,'Benchmark Data'!$B:$FF,BC$1,FALSE)/VLOOKUP($B66,'Benchmark Data'!$B:$FF,BC$1,FALSE),"")</f>
        <v/>
      </c>
      <c r="BD67" s="171" t="str">
        <f>IFERROR(VLOOKUP($B67,'Benchmark Data'!$B:$FF,BD$1,FALSE)/VLOOKUP($B66,'Benchmark Data'!$B:$FF,BD$1,FALSE),"")</f>
        <v/>
      </c>
      <c r="BE67" s="171" t="str">
        <f>IFERROR(VLOOKUP($B67,'Benchmark Data'!$B:$FF,BE$1,FALSE)/VLOOKUP($B66,'Benchmark Data'!$B:$FF,BE$1,FALSE),"")</f>
        <v/>
      </c>
      <c r="BF67" s="171" t="str">
        <f>IFERROR(VLOOKUP($B67,'Benchmark Data'!$B:$FF,BF$1,FALSE)/VLOOKUP($B66,'Benchmark Data'!$B:$FF,BF$1,FALSE),"")</f>
        <v/>
      </c>
      <c r="BG67" s="171" t="str">
        <f>IFERROR(VLOOKUP($B67,'Benchmark Data'!$B:$FF,BG$1,FALSE)/VLOOKUP($B66,'Benchmark Data'!$B:$FF,BG$1,FALSE),"")</f>
        <v/>
      </c>
      <c r="BH67" s="171" t="str">
        <f>IFERROR(VLOOKUP($B67,'Benchmark Data'!$B:$FF,BH$1,FALSE)/VLOOKUP($B66,'Benchmark Data'!$B:$FF,BH$1,FALSE),"")</f>
        <v/>
      </c>
      <c r="BI67" s="171" t="str">
        <f>IFERROR(VLOOKUP($B67,'Benchmark Data'!$B:$FF,BI$1,FALSE)/VLOOKUP($B66,'Benchmark Data'!$B:$FF,BI$1,FALSE),"")</f>
        <v/>
      </c>
      <c r="BJ67" s="171" t="str">
        <f>IFERROR(VLOOKUP($B67,'Benchmark Data'!$B:$FF,BJ$1,FALSE)/VLOOKUP($B66,'Benchmark Data'!$B:$FF,BJ$1,FALSE),"")</f>
        <v/>
      </c>
      <c r="BK67" s="171" t="str">
        <f>IFERROR(VLOOKUP($B67,'Benchmark Data'!$B:$FF,BK$1,FALSE)/VLOOKUP($B66,'Benchmark Data'!$B:$FF,BK$1,FALSE),"")</f>
        <v/>
      </c>
      <c r="BL67" s="171" t="str">
        <f>IFERROR(VLOOKUP($B67,'Benchmark Data'!$B:$FF,BL$1,FALSE)/VLOOKUP($B66,'Benchmark Data'!$B:$FF,BL$1,FALSE),"")</f>
        <v/>
      </c>
      <c r="BM67" s="171" t="str">
        <f>IFERROR(VLOOKUP($B67,'Benchmark Data'!$B:$FF,BM$1,FALSE)/VLOOKUP($B66,'Benchmark Data'!$B:$FF,BM$1,FALSE),"")</f>
        <v/>
      </c>
      <c r="BN67" s="171" t="str">
        <f>IFERROR(VLOOKUP($B67,'Benchmark Data'!$B:$FF,BN$1,FALSE)/VLOOKUP($B66,'Benchmark Data'!$B:$FF,BN$1,FALSE),"")</f>
        <v/>
      </c>
      <c r="BO67" s="171" t="str">
        <f>IFERROR(VLOOKUP($B67,'Benchmark Data'!$B:$FF,BO$1,FALSE)/VLOOKUP($B66,'Benchmark Data'!$B:$FF,BO$1,FALSE),"")</f>
        <v/>
      </c>
      <c r="BP67" s="171" t="str">
        <f>IFERROR(VLOOKUP($B67,'Benchmark Data'!$B:$FF,BP$1,FALSE)/VLOOKUP($B66,'Benchmark Data'!$B:$FF,BP$1,FALSE),"")</f>
        <v/>
      </c>
      <c r="BQ67" s="171" t="str">
        <f>IFERROR(VLOOKUP($B67,'Benchmark Data'!$B:$FF,BQ$1,FALSE)/VLOOKUP($B66,'Benchmark Data'!$B:$FF,BQ$1,FALSE),"")</f>
        <v/>
      </c>
      <c r="BR67" s="171" t="str">
        <f>IFERROR(VLOOKUP($B67,'Benchmark Data'!$B:$FF,BR$1,FALSE)/VLOOKUP($B66,'Benchmark Data'!$B:$FF,BR$1,FALSE),"")</f>
        <v/>
      </c>
      <c r="BS67" s="171" t="str">
        <f>IFERROR(VLOOKUP($B67,'Benchmark Data'!$B:$FF,BS$1,FALSE)/VLOOKUP($B66,'Benchmark Data'!$B:$FF,BS$1,FALSE),"")</f>
        <v/>
      </c>
      <c r="BT67" s="171" t="str">
        <f>IFERROR(VLOOKUP($B67,'Benchmark Data'!$B:$FF,BT$1,FALSE)/VLOOKUP($B66,'Benchmark Data'!$B:$FF,BT$1,FALSE),"")</f>
        <v/>
      </c>
      <c r="BU67" s="171" t="str">
        <f>IFERROR(VLOOKUP($B67,'Benchmark Data'!$B:$FF,BU$1,FALSE)/VLOOKUP($B66,'Benchmark Data'!$B:$FF,BU$1,FALSE),"")</f>
        <v/>
      </c>
      <c r="BV67" s="171" t="str">
        <f>IFERROR(VLOOKUP($B67,'Benchmark Data'!$B:$FF,BV$1,FALSE)/VLOOKUP($B66,'Benchmark Data'!$B:$FF,BV$1,FALSE),"")</f>
        <v/>
      </c>
      <c r="BW67" s="171" t="str">
        <f>IFERROR(VLOOKUP($B67,'Benchmark Data'!$B:$FF,BW$1,FALSE)/VLOOKUP($B66,'Benchmark Data'!$B:$FF,BW$1,FALSE),"")</f>
        <v/>
      </c>
      <c r="BX67" s="171" t="str">
        <f>IFERROR(VLOOKUP($B67,'Benchmark Data'!$B:$FF,BX$1,FALSE)/VLOOKUP($B66,'Benchmark Data'!$B:$FF,BX$1,FALSE),"")</f>
        <v/>
      </c>
      <c r="BY67" s="171" t="str">
        <f>IFERROR(VLOOKUP($B67,'Benchmark Data'!$B:$FF,BY$1,FALSE)/VLOOKUP($B66,'Benchmark Data'!$B:$FF,BY$1,FALSE),"")</f>
        <v/>
      </c>
      <c r="BZ67" s="171" t="str">
        <f>IFERROR(VLOOKUP($B67,'Benchmark Data'!$B:$FF,BZ$1,FALSE)/VLOOKUP($B66,'Benchmark Data'!$B:$FF,BZ$1,FALSE),"")</f>
        <v/>
      </c>
      <c r="CA67" s="171" t="str">
        <f>IFERROR(VLOOKUP($B67,'Benchmark Data'!$B:$FF,CA$1,FALSE)/VLOOKUP($B66,'Benchmark Data'!$B:$FF,CA$1,FALSE),"")</f>
        <v/>
      </c>
      <c r="CB67" s="171" t="str">
        <f>IFERROR(VLOOKUP($B67,'Benchmark Data'!$B:$FF,CB$1,FALSE)/VLOOKUP($B66,'Benchmark Data'!$B:$FF,CB$1,FALSE),"")</f>
        <v/>
      </c>
      <c r="CC67" s="171" t="str">
        <f>IFERROR(VLOOKUP($B67,'Benchmark Data'!$B:$FF,CC$1,FALSE)/VLOOKUP($B66,'Benchmark Data'!$B:$FF,CC$1,FALSE),"")</f>
        <v/>
      </c>
      <c r="CD67" s="171" t="str">
        <f>IFERROR(VLOOKUP($B67,'Benchmark Data'!$B:$FF,CD$1,FALSE)/VLOOKUP($B66,'Benchmark Data'!$B:$FF,CD$1,FALSE),"")</f>
        <v/>
      </c>
      <c r="CE67" s="171" t="str">
        <f>IFERROR(VLOOKUP($B67,'Benchmark Data'!$B:$FF,CE$1,FALSE)/VLOOKUP($B66,'Benchmark Data'!$B:$FF,CE$1,FALSE),"")</f>
        <v/>
      </c>
      <c r="CF67" s="171" t="str">
        <f>IFERROR(VLOOKUP($B67,'Benchmark Data'!$B:$FF,CF$1,FALSE)/VLOOKUP($B66,'Benchmark Data'!$B:$FF,CF$1,FALSE),"")</f>
        <v/>
      </c>
      <c r="CG67" s="171" t="str">
        <f>IFERROR(VLOOKUP($B67,'Benchmark Data'!$B:$FF,CG$1,FALSE)/VLOOKUP($B66,'Benchmark Data'!$B:$FF,CG$1,FALSE),"")</f>
        <v/>
      </c>
      <c r="CH67" s="156"/>
      <c r="CI67" s="171" t="str">
        <f>IFERROR(VLOOKUP($B67,'Benchmark Data'!$B:$FF,CI$1,FALSE)/VLOOKUP($B66,'Benchmark Data'!$B:$FF,CI$1,FALSE),"")</f>
        <v/>
      </c>
      <c r="CJ67" s="171" t="str">
        <f>IFERROR(VLOOKUP($B67,'Benchmark Data'!$B:$FF,CJ$1,FALSE)/VLOOKUP($B66,'Benchmark Data'!$B:$FF,CJ$1,FALSE),"")</f>
        <v/>
      </c>
      <c r="CK67" s="171" t="str">
        <f>IFERROR(VLOOKUP($B67,'Benchmark Data'!$B:$AAA,CK$1,FALSE)/VLOOKUP($B66,'Benchmark Data'!$B:$AAA,CK$1,FALSE),"")</f>
        <v/>
      </c>
      <c r="CL67" s="171" t="str">
        <f>IFERROR(VLOOKUP($B67,'Benchmark Data'!$B:$AAA,CL$1,FALSE)/VLOOKUP($B66,'Benchmark Data'!$B:$AAA,CL$1,FALSE),"")</f>
        <v/>
      </c>
      <c r="CM67" s="171" t="str">
        <f>IFERROR(VLOOKUP($B67,'Benchmark Data'!$B:$AAA,CM$1,FALSE)/VLOOKUP($B66,'Benchmark Data'!$B:$AAA,CM$1,FALSE),"")</f>
        <v/>
      </c>
      <c r="CN67" s="171" t="str">
        <f>IFERROR(VLOOKUP($B67,'Benchmark Data'!$B:$AAA,CN$1,FALSE)/VLOOKUP($B66,'Benchmark Data'!$B:$AAA,CN$1,FALSE),"")</f>
        <v/>
      </c>
      <c r="CO67" s="171" t="str">
        <f>IFERROR(VLOOKUP($B67,'Benchmark Data'!$B:$AAA,CO$1,FALSE)/VLOOKUP($B66,'Benchmark Data'!$B:$AAA,CO$1,FALSE),"")</f>
        <v/>
      </c>
      <c r="CP67" s="171" t="str">
        <f>IFERROR(VLOOKUP($B67,'Benchmark Data'!$B:$AAA,CP$1,FALSE)/VLOOKUP($B66,'Benchmark Data'!$B:$AAA,CP$1,FALSE),"")</f>
        <v/>
      </c>
      <c r="CQ67" s="171" t="str">
        <f>IFERROR(VLOOKUP($B67,'Benchmark Data'!$B:$AAA,CQ$1,FALSE)/VLOOKUP($B66,'Benchmark Data'!$B:$AAA,CQ$1,FALSE),"")</f>
        <v/>
      </c>
      <c r="CR67" s="171" t="str">
        <f>IFERROR(VLOOKUP($B67,'Benchmark Data'!$B:$AAA,CR$1,FALSE)/VLOOKUP($B66,'Benchmark Data'!$B:$AAA,CR$1,FALSE),"")</f>
        <v/>
      </c>
      <c r="CS67" s="171" t="str">
        <f>IFERROR(VLOOKUP($B67,'Benchmark Data'!$B:$AAA,CS$1,FALSE)/VLOOKUP($B66,'Benchmark Data'!$B:$AAA,CS$1,FALSE),"")</f>
        <v/>
      </c>
      <c r="CT67" s="171" t="str">
        <f>IFERROR(VLOOKUP($B67,'Benchmark Data'!$B:$AAA,CT$1,FALSE)/VLOOKUP($B66,'Benchmark Data'!$B:$AAA,CT$1,FALSE),"")</f>
        <v/>
      </c>
      <c r="CU67" s="171" t="str">
        <f>IFERROR(VLOOKUP($B67,'Benchmark Data'!$B:$AAA,CU$1,FALSE)/VLOOKUP($B66,'Benchmark Data'!$B:$AAA,CU$1,FALSE),"")</f>
        <v/>
      </c>
      <c r="CV67" s="171" t="str">
        <f>IFERROR(VLOOKUP($B67,'Benchmark Data'!$B:$AAA,CV$1,FALSE)/VLOOKUP($B66,'Benchmark Data'!$B:$AAA,CV$1,FALSE),"")</f>
        <v/>
      </c>
      <c r="CW67" s="171" t="str">
        <f>IFERROR(VLOOKUP($B67,'Benchmark Data'!$B:$AAA,CW$1,FALSE)/VLOOKUP($B66,'Benchmark Data'!$B:$AAA,CW$1,FALSE),"")</f>
        <v/>
      </c>
      <c r="CX67" s="171" t="str">
        <f>IFERROR(VLOOKUP($B67,'Benchmark Data'!$B:$AAA,CX$1,FALSE)/VLOOKUP($B66,'Benchmark Data'!$B:$AAA,CX$1,FALSE),"")</f>
        <v/>
      </c>
      <c r="CY67" s="171" t="str">
        <f>IFERROR(VLOOKUP($B67,'Benchmark Data'!$B:$AAA,CY$1,FALSE)/VLOOKUP($B66,'Benchmark Data'!$B:$AAA,CY$1,FALSE),"")</f>
        <v/>
      </c>
      <c r="CZ67" s="171" t="str">
        <f>IFERROR(VLOOKUP($B67,'Benchmark Data'!$B:$AAA,CZ$1,FALSE)/VLOOKUP($B66,'Benchmark Data'!$B:$AAA,CZ$1,FALSE),"")</f>
        <v/>
      </c>
      <c r="DA67" s="171" t="str">
        <f>IFERROR(VLOOKUP($B67,'Benchmark Data'!$B:$AAA,DA$1,FALSE)/VLOOKUP($B66,'Benchmark Data'!$B:$AAA,DA$1,FALSE),"")</f>
        <v/>
      </c>
      <c r="DB67" s="171" t="str">
        <f>IFERROR(VLOOKUP($B67,'Benchmark Data'!$B:$AAA,DB$1,FALSE)/VLOOKUP($B66,'Benchmark Data'!$B:$AAA,DB$1,FALSE),"")</f>
        <v/>
      </c>
      <c r="DC67" s="171" t="str">
        <f>IFERROR(VLOOKUP($B67,'Benchmark Data'!$B:$AAA,DC$1,FALSE)/VLOOKUP($B66,'Benchmark Data'!$B:$AAA,DC$1,FALSE),"")</f>
        <v/>
      </c>
      <c r="DD67" s="171" t="str">
        <f>IFERROR(VLOOKUP($B67,'Benchmark Data'!$B:$AAA,DD$1,FALSE)/VLOOKUP($B66,'Benchmark Data'!$B:$AAA,DD$1,FALSE),"")</f>
        <v/>
      </c>
      <c r="DE67" s="171" t="str">
        <f>IFERROR(VLOOKUP($B67,'Benchmark Data'!$B:$AAA,DE$1,FALSE)/VLOOKUP($B66,'Benchmark Data'!$B:$AAA,DE$1,FALSE),"")</f>
        <v/>
      </c>
      <c r="DF67" s="171" t="str">
        <f>IFERROR(VLOOKUP($B67,'Benchmark Data'!$B:$AAA,DF$1,FALSE)/VLOOKUP($B66,'Benchmark Data'!$B:$AAA,DF$1,FALSE),"")</f>
        <v/>
      </c>
      <c r="DG67" s="171" t="str">
        <f>IFERROR(VLOOKUP($B67,'Benchmark Data'!$B:$AAA,DG$1,FALSE)/VLOOKUP($B66,'Benchmark Data'!$B:$AAA,DG$1,FALSE),"")</f>
        <v/>
      </c>
      <c r="DH67" s="171" t="str">
        <f>IFERROR(VLOOKUP($B67,'Benchmark Data'!$B:$AAA,DH$1,FALSE)/VLOOKUP($B66,'Benchmark Data'!$B:$AAA,DH$1,FALSE),"")</f>
        <v/>
      </c>
      <c r="DI67" s="171" t="str">
        <f>IFERROR(VLOOKUP($B67,'Benchmark Data'!$B:$AAA,DI$1,FALSE)/VLOOKUP($B66,'Benchmark Data'!$B:$AAA,DI$1,FALSE),"")</f>
        <v/>
      </c>
    </row>
    <row r="68" spans="1:113">
      <c r="A68" s="94">
        <f t="shared" ref="A68:A110" si="35">A69+1</f>
        <v>133</v>
      </c>
      <c r="B68" s="168">
        <f t="shared" si="34"/>
        <v>42035</v>
      </c>
      <c r="C68" s="171" t="str">
        <f>IFERROR(VLOOKUP($B68,'Benchmark Data'!$B:$FF,C$1,FALSE)/VLOOKUP($B67,'Benchmark Data'!$B:$FF,C$1,FALSE),"")</f>
        <v/>
      </c>
      <c r="D68" s="171" t="str">
        <f>IFERROR(VLOOKUP($B68,'Benchmark Data'!$B:$FF,D$1,FALSE)/VLOOKUP($B67,'Benchmark Data'!$B:$FF,D$1,FALSE),"")</f>
        <v/>
      </c>
      <c r="E68" s="171" t="str">
        <f>IFERROR(VLOOKUP($B68,'Benchmark Data'!$B:$FF,E$1,FALSE)/VLOOKUP($B67,'Benchmark Data'!$B:$FF,E$1,FALSE),"")</f>
        <v/>
      </c>
      <c r="F68" s="171" t="str">
        <f>IFERROR(VLOOKUP($B68,'Benchmark Data'!$B:$FF,F$1,FALSE)/VLOOKUP($B67,'Benchmark Data'!$B:$FF,F$1,FALSE),"")</f>
        <v/>
      </c>
      <c r="G68" s="171" t="str">
        <f>IFERROR(VLOOKUP($B68,'Benchmark Data'!$B:$FF,G$1,FALSE)/VLOOKUP($B67,'Benchmark Data'!$B:$FF,G$1,FALSE),"")</f>
        <v/>
      </c>
      <c r="H68" s="171" t="str">
        <f>IFERROR(VLOOKUP($B68,'Benchmark Data'!$B:$FF,H$1,FALSE)/VLOOKUP($B67,'Benchmark Data'!$B:$FF,H$1,FALSE),"")</f>
        <v/>
      </c>
      <c r="I68" s="171" t="str">
        <f>IFERROR(VLOOKUP($B68,'Benchmark Data'!$B:$FF,I$1,FALSE)/VLOOKUP($B67,'Benchmark Data'!$B:$FF,I$1,FALSE),"")</f>
        <v/>
      </c>
      <c r="J68" s="143" t="str">
        <f>IFERROR(VLOOKUP($B68,'Benchmark Data'!$B:$FF,J$1,FALSE)/VLOOKUP($B67,'Benchmark Data'!$B:$FF,J$1,FALSE)*J69,"")</f>
        <v/>
      </c>
      <c r="K68" s="156"/>
      <c r="L68" s="156"/>
      <c r="M68" s="156"/>
      <c r="N68" s="171" t="str">
        <f>IFERROR(VLOOKUP($B68,'Benchmark Data'!$B:$FF,N$1,FALSE)/VLOOKUP($B67,'Benchmark Data'!$B:$FF,N$1,FALSE),"")</f>
        <v/>
      </c>
      <c r="O68" s="171">
        <f>IFERROR(VLOOKUP($B68,'Benchmark Data'!$B:$FF,O$1,FALSE)/VLOOKUP($B67,'Benchmark Data'!$B:$FF,O$1,FALSE),"")</f>
        <v>1.0408703531555523</v>
      </c>
      <c r="P68" s="171">
        <f>IFERROR(VLOOKUP($B68,'Benchmark Data'!$B:$FF,P$1,FALSE)/VLOOKUP($B67,'Benchmark Data'!$B:$FF,P$1,FALSE),"")</f>
        <v>0.95004354178610373</v>
      </c>
      <c r="Q68" s="156">
        <f>IFERROR(VLOOKUP($B68,'Benchmark Data'!$B:$FF,Q$1,FALSE),"")</f>
        <v>1.0201929648884747</v>
      </c>
      <c r="R68" s="156">
        <f>IFERROR(VLOOKUP($B68,'Benchmark Data'!$B:$FF,R$1,FALSE),"")</f>
        <v>1.0201929648884747</v>
      </c>
      <c r="S68" s="156">
        <f>IFERROR(VLOOKUP($B68,'Benchmark Data'!$B:$FF,S$1,FALSE),"")</f>
        <v>1.0201929648884747</v>
      </c>
      <c r="T68" s="156">
        <f>IFERROR(VLOOKUP($B68,'Benchmark Data'!$B:$FF,T$1,FALSE),"")</f>
        <v>1.0201929648884747</v>
      </c>
      <c r="U68" s="156">
        <f>IFERROR(VLOOKUP($B68,'Benchmark Data'!$B:$FF,U$1,FALSE),"")</f>
        <v>1.0201929648884747</v>
      </c>
      <c r="V68" s="171">
        <f>IFERROR(VLOOKUP($B68,'Benchmark Data'!$B:$FF,V$1,FALSE)/VLOOKUP($B67,'Benchmark Data'!$B:$FF,V$1,FALSE),"")</f>
        <v>1.0054894325396107</v>
      </c>
      <c r="W68" s="171">
        <f>IFERROR(VLOOKUP($B68,'Benchmark Data'!$B:$FF,W$1,FALSE)/VLOOKUP($B67,'Benchmark Data'!$B:$FF,W$1,FALSE),"")</f>
        <v>1.0054894325396107</v>
      </c>
      <c r="X68" s="171">
        <f>IFERROR(VLOOKUP($B68,'Benchmark Data'!$B:$FF,X$1,FALSE)/VLOOKUP($B67,'Benchmark Data'!$B:$FF,X$1,FALSE),"")</f>
        <v>1.0054894325396107</v>
      </c>
      <c r="Y68" s="171">
        <f>IFERROR(VLOOKUP($B68,'Benchmark Data'!$B:$FF,Y$1,FALSE)/VLOOKUP($B67,'Benchmark Data'!$B:$FF,Y$1,FALSE),"")</f>
        <v>1.0054894325396107</v>
      </c>
      <c r="Z68" s="171">
        <f>IFERROR(VLOOKUP($B68,'Benchmark Data'!$B:$FF,Z$1,FALSE)/VLOOKUP($B67,'Benchmark Data'!$B:$FF,Z$1,FALSE),"")</f>
        <v>1.0054894325396107</v>
      </c>
      <c r="AA68" s="171">
        <f>IFERROR(VLOOKUP($B68,'Benchmark Data'!$B:$FF,AA$1,FALSE)/VLOOKUP($B67,'Benchmark Data'!$B:$FF,AA$1,FALSE),"")</f>
        <v>0.96830218068535823</v>
      </c>
      <c r="AB68" s="171" t="str">
        <f>IFERROR(VLOOKUP($B68,'Benchmark Data'!$B:$FF,AB$1,FALSE)/VLOOKUP($B67,'Benchmark Data'!$B:$FF,AB$1,FALSE),"")</f>
        <v/>
      </c>
      <c r="AC68" s="171">
        <f>IFERROR(VLOOKUP($B68,'Benchmark Data'!$B:$FF,AC$1,FALSE)/VLOOKUP($B67,'Benchmark Data'!$B:$FF,AC$1,FALSE),"")</f>
        <v>0.96830218068535823</v>
      </c>
      <c r="AD68" s="171" t="str">
        <f>IFERROR(VLOOKUP($B68,'Benchmark Data'!$B:$FF,AD$1,FALSE)/VLOOKUP($B67,'Benchmark Data'!$B:$FF,AD$1,FALSE),"")</f>
        <v/>
      </c>
      <c r="AE68" s="171" t="str">
        <f>IFERROR(VLOOKUP($B68,'Benchmark Data'!$B:$FF,AE$1,FALSE)/VLOOKUP($B67,'Benchmark Data'!$B:$FF,AE$1,FALSE),"")</f>
        <v/>
      </c>
      <c r="AF68" s="171">
        <f>IFERROR(VLOOKUP($B68,'Benchmark Data'!$B:$FF,AF$1,FALSE)/VLOOKUP($B67,'Benchmark Data'!$B:$FF,AF$1,FALSE),"")</f>
        <v>1.022723417349487</v>
      </c>
      <c r="AG68" s="171" t="str">
        <f>IFERROR(VLOOKUP($B68,'Benchmark Data'!$B:$FF,AG$1,FALSE)/VLOOKUP($B67,'Benchmark Data'!$B:$FF,AG$1,FALSE),"")</f>
        <v/>
      </c>
      <c r="AH68" s="171" t="str">
        <f>IFERROR(VLOOKUP($B68,'Benchmark Data'!$B:$FF,AH$1,FALSE)/VLOOKUP($B67,'Benchmark Data'!$B:$FF,AH$1,FALSE),"")</f>
        <v/>
      </c>
      <c r="AI68" s="171" t="str">
        <f>IFERROR(VLOOKUP($B68,'Benchmark Data'!$B:$FF,AI$1,FALSE)/VLOOKUP($B67,'Benchmark Data'!$B:$FF,AI$1,FALSE),"")</f>
        <v/>
      </c>
      <c r="AJ68" s="171" t="str">
        <f>IFERROR(VLOOKUP($B68,'Benchmark Data'!$B:$FF,AJ$1,FALSE)/VLOOKUP($B67,'Benchmark Data'!$B:$FF,AJ$1,FALSE),"")</f>
        <v/>
      </c>
      <c r="AK68" s="171" t="str">
        <f>IFERROR(VLOOKUP($B68,'Benchmark Data'!$B:$FF,AK$1,FALSE)/VLOOKUP($B67,'Benchmark Data'!$B:$FF,AK$1,FALSE),"")</f>
        <v/>
      </c>
      <c r="AL68" s="171" t="str">
        <f>IFERROR(VLOOKUP($B68,'Benchmark Data'!$B:$FF,AL$1,FALSE)/VLOOKUP($B67,'Benchmark Data'!$B:$FF,AL$1,FALSE),"")</f>
        <v/>
      </c>
      <c r="AM68" s="171" t="str">
        <f>IFERROR(VLOOKUP($B68,'Benchmark Data'!$B:$FF,AM$1,FALSE)/VLOOKUP($B67,'Benchmark Data'!$B:$FF,AM$1,FALSE),"")</f>
        <v/>
      </c>
      <c r="AN68" s="171" t="str">
        <f>IFERROR(VLOOKUP($B68,'Benchmark Data'!$B:$FF,AN$1,FALSE)/VLOOKUP($B67,'Benchmark Data'!$B:$FF,AN$1,FALSE),"")</f>
        <v/>
      </c>
      <c r="AO68" s="171" t="str">
        <f>IFERROR(VLOOKUP($B68,'Benchmark Data'!$B:$FF,AO$1,FALSE)/VLOOKUP($B67,'Benchmark Data'!$B:$FF,AO$1,FALSE),"")</f>
        <v/>
      </c>
      <c r="AP68" s="171" t="str">
        <f>IFERROR(VLOOKUP($B68,'Benchmark Data'!$B:$FF,AP$1,FALSE)/VLOOKUP($B67,'Benchmark Data'!$B:$FF,AP$1,FALSE),"")</f>
        <v/>
      </c>
      <c r="AQ68" s="171" t="str">
        <f>IFERROR(VLOOKUP($B68,'Benchmark Data'!$B:$FF,AQ$1,FALSE)/VLOOKUP($B67,'Benchmark Data'!$B:$FF,AQ$1,FALSE),"")</f>
        <v/>
      </c>
      <c r="AR68" s="171" t="str">
        <f>IFERROR(VLOOKUP($B68,'Benchmark Data'!$B:$FF,AR$1,FALSE)/VLOOKUP($B67,'Benchmark Data'!$B:$FF,AR$1,FALSE),"")</f>
        <v/>
      </c>
      <c r="AS68" s="171" t="str">
        <f>IFERROR(VLOOKUP($B68,'Benchmark Data'!$B:$FF,AS$1,FALSE)/VLOOKUP($B67,'Benchmark Data'!$B:$FF,AS$1,FALSE),"")</f>
        <v/>
      </c>
      <c r="AT68" s="171" t="str">
        <f>IFERROR(VLOOKUP($B68,'Benchmark Data'!$B:$FF,AT$1,FALSE)/VLOOKUP($B67,'Benchmark Data'!$B:$FF,AT$1,FALSE),"")</f>
        <v/>
      </c>
      <c r="AU68" s="171" t="str">
        <f>IFERROR(VLOOKUP($B68,'Benchmark Data'!$B:$FF,AU$1,FALSE)/VLOOKUP($B67,'Benchmark Data'!$B:$FF,AU$1,FALSE),"")</f>
        <v/>
      </c>
      <c r="AV68" s="171" t="str">
        <f>IFERROR(VLOOKUP($B68,'Benchmark Data'!$B:$FF,AV$1,FALSE)/VLOOKUP($B67,'Benchmark Data'!$B:$FF,AV$1,FALSE),"")</f>
        <v/>
      </c>
      <c r="AW68" s="171" t="str">
        <f>IFERROR(VLOOKUP($B68,'Benchmark Data'!$B:$FF,AW$1,FALSE)/VLOOKUP($B67,'Benchmark Data'!$B:$FF,AW$1,FALSE),"")</f>
        <v/>
      </c>
      <c r="AX68" s="171" t="str">
        <f>IFERROR(VLOOKUP($B68,'Benchmark Data'!$B:$FF,AX$1,FALSE)/VLOOKUP($B67,'Benchmark Data'!$B:$FF,AX$1,FALSE),"")</f>
        <v/>
      </c>
      <c r="AY68" s="171" t="str">
        <f>IFERROR(VLOOKUP($B68,'Benchmark Data'!$B:$FF,AY$1,FALSE)/VLOOKUP($B67,'Benchmark Data'!$B:$FF,AY$1,FALSE),"")</f>
        <v/>
      </c>
      <c r="AZ68" s="156"/>
      <c r="BA68" s="156"/>
      <c r="BB68" s="171" t="str">
        <f>IFERROR(VLOOKUP($B68,'Benchmark Data'!$B:$FF,BB$1,FALSE)/VLOOKUP($B67,'Benchmark Data'!$B:$FF,BB$1,FALSE),"")</f>
        <v/>
      </c>
      <c r="BC68" s="171" t="str">
        <f>IFERROR(VLOOKUP($B68,'Benchmark Data'!$B:$FF,BC$1,FALSE)/VLOOKUP($B67,'Benchmark Data'!$B:$FF,BC$1,FALSE),"")</f>
        <v/>
      </c>
      <c r="BD68" s="171" t="str">
        <f>IFERROR(VLOOKUP($B68,'Benchmark Data'!$B:$FF,BD$1,FALSE)/VLOOKUP($B67,'Benchmark Data'!$B:$FF,BD$1,FALSE),"")</f>
        <v/>
      </c>
      <c r="BE68" s="171" t="str">
        <f>IFERROR(VLOOKUP($B68,'Benchmark Data'!$B:$FF,BE$1,FALSE)/VLOOKUP($B67,'Benchmark Data'!$B:$FF,BE$1,FALSE),"")</f>
        <v/>
      </c>
      <c r="BF68" s="171" t="str">
        <f>IFERROR(VLOOKUP($B68,'Benchmark Data'!$B:$FF,BF$1,FALSE)/VLOOKUP($B67,'Benchmark Data'!$B:$FF,BF$1,FALSE),"")</f>
        <v/>
      </c>
      <c r="BG68" s="171" t="str">
        <f>IFERROR(VLOOKUP($B68,'Benchmark Data'!$B:$FF,BG$1,FALSE)/VLOOKUP($B67,'Benchmark Data'!$B:$FF,BG$1,FALSE),"")</f>
        <v/>
      </c>
      <c r="BH68" s="171" t="str">
        <f>IFERROR(VLOOKUP($B68,'Benchmark Data'!$B:$FF,BH$1,FALSE)/VLOOKUP($B67,'Benchmark Data'!$B:$FF,BH$1,FALSE),"")</f>
        <v/>
      </c>
      <c r="BI68" s="171" t="str">
        <f>IFERROR(VLOOKUP($B68,'Benchmark Data'!$B:$FF,BI$1,FALSE)/VLOOKUP($B67,'Benchmark Data'!$B:$FF,BI$1,FALSE),"")</f>
        <v/>
      </c>
      <c r="BJ68" s="171" t="str">
        <f>IFERROR(VLOOKUP($B68,'Benchmark Data'!$B:$FF,BJ$1,FALSE)/VLOOKUP($B67,'Benchmark Data'!$B:$FF,BJ$1,FALSE),"")</f>
        <v/>
      </c>
      <c r="BK68" s="171" t="str">
        <f>IFERROR(VLOOKUP($B68,'Benchmark Data'!$B:$FF,BK$1,FALSE)/VLOOKUP($B67,'Benchmark Data'!$B:$FF,BK$1,FALSE),"")</f>
        <v/>
      </c>
      <c r="BL68" s="171" t="str">
        <f>IFERROR(VLOOKUP($B68,'Benchmark Data'!$B:$FF,BL$1,FALSE)/VLOOKUP($B67,'Benchmark Data'!$B:$FF,BL$1,FALSE),"")</f>
        <v/>
      </c>
      <c r="BM68" s="171" t="str">
        <f>IFERROR(VLOOKUP($B68,'Benchmark Data'!$B:$FF,BM$1,FALSE)/VLOOKUP($B67,'Benchmark Data'!$B:$FF,BM$1,FALSE),"")</f>
        <v/>
      </c>
      <c r="BN68" s="171" t="str">
        <f>IFERROR(VLOOKUP($B68,'Benchmark Data'!$B:$FF,BN$1,FALSE)/VLOOKUP($B67,'Benchmark Data'!$B:$FF,BN$1,FALSE),"")</f>
        <v/>
      </c>
      <c r="BO68" s="171" t="str">
        <f>IFERROR(VLOOKUP($B68,'Benchmark Data'!$B:$FF,BO$1,FALSE)/VLOOKUP($B67,'Benchmark Data'!$B:$FF,BO$1,FALSE),"")</f>
        <v/>
      </c>
      <c r="BP68" s="171" t="str">
        <f>IFERROR(VLOOKUP($B68,'Benchmark Data'!$B:$FF,BP$1,FALSE)/VLOOKUP($B67,'Benchmark Data'!$B:$FF,BP$1,FALSE),"")</f>
        <v/>
      </c>
      <c r="BQ68" s="171" t="str">
        <f>IFERROR(VLOOKUP($B68,'Benchmark Data'!$B:$FF,BQ$1,FALSE)/VLOOKUP($B67,'Benchmark Data'!$B:$FF,BQ$1,FALSE),"")</f>
        <v/>
      </c>
      <c r="BR68" s="171" t="str">
        <f>IFERROR(VLOOKUP($B68,'Benchmark Data'!$B:$FF,BR$1,FALSE)/VLOOKUP($B67,'Benchmark Data'!$B:$FF,BR$1,FALSE),"")</f>
        <v/>
      </c>
      <c r="BS68" s="171" t="str">
        <f>IFERROR(VLOOKUP($B68,'Benchmark Data'!$B:$FF,BS$1,FALSE)/VLOOKUP($B67,'Benchmark Data'!$B:$FF,BS$1,FALSE),"")</f>
        <v/>
      </c>
      <c r="BT68" s="171" t="str">
        <f>IFERROR(VLOOKUP($B68,'Benchmark Data'!$B:$FF,BT$1,FALSE)/VLOOKUP($B67,'Benchmark Data'!$B:$FF,BT$1,FALSE),"")</f>
        <v/>
      </c>
      <c r="BU68" s="171" t="str">
        <f>IFERROR(VLOOKUP($B68,'Benchmark Data'!$B:$FF,BU$1,FALSE)/VLOOKUP($B67,'Benchmark Data'!$B:$FF,BU$1,FALSE),"")</f>
        <v/>
      </c>
      <c r="BV68" s="171" t="str">
        <f>IFERROR(VLOOKUP($B68,'Benchmark Data'!$B:$FF,BV$1,FALSE)/VLOOKUP($B67,'Benchmark Data'!$B:$FF,BV$1,FALSE),"")</f>
        <v/>
      </c>
      <c r="BW68" s="171" t="str">
        <f>IFERROR(VLOOKUP($B68,'Benchmark Data'!$B:$FF,BW$1,FALSE)/VLOOKUP($B67,'Benchmark Data'!$B:$FF,BW$1,FALSE),"")</f>
        <v/>
      </c>
      <c r="BX68" s="171" t="str">
        <f>IFERROR(VLOOKUP($B68,'Benchmark Data'!$B:$FF,BX$1,FALSE)/VLOOKUP($B67,'Benchmark Data'!$B:$FF,BX$1,FALSE),"")</f>
        <v/>
      </c>
      <c r="BY68" s="171" t="str">
        <f>IFERROR(VLOOKUP($B68,'Benchmark Data'!$B:$FF,BY$1,FALSE)/VLOOKUP($B67,'Benchmark Data'!$B:$FF,BY$1,FALSE),"")</f>
        <v/>
      </c>
      <c r="BZ68" s="171" t="str">
        <f>IFERROR(VLOOKUP($B68,'Benchmark Data'!$B:$FF,BZ$1,FALSE)/VLOOKUP($B67,'Benchmark Data'!$B:$FF,BZ$1,FALSE),"")</f>
        <v/>
      </c>
      <c r="CA68" s="171" t="str">
        <f>IFERROR(VLOOKUP($B68,'Benchmark Data'!$B:$FF,CA$1,FALSE)/VLOOKUP($B67,'Benchmark Data'!$B:$FF,CA$1,FALSE),"")</f>
        <v/>
      </c>
      <c r="CB68" s="171" t="str">
        <f>IFERROR(VLOOKUP($B68,'Benchmark Data'!$B:$FF,CB$1,FALSE)/VLOOKUP($B67,'Benchmark Data'!$B:$FF,CB$1,FALSE),"")</f>
        <v/>
      </c>
      <c r="CC68" s="171" t="str">
        <f>IFERROR(VLOOKUP($B68,'Benchmark Data'!$B:$FF,CC$1,FALSE)/VLOOKUP($B67,'Benchmark Data'!$B:$FF,CC$1,FALSE),"")</f>
        <v/>
      </c>
      <c r="CD68" s="171" t="str">
        <f>IFERROR(VLOOKUP($B68,'Benchmark Data'!$B:$FF,CD$1,FALSE)/VLOOKUP($B67,'Benchmark Data'!$B:$FF,CD$1,FALSE),"")</f>
        <v/>
      </c>
      <c r="CE68" s="171" t="str">
        <f>IFERROR(VLOOKUP($B68,'Benchmark Data'!$B:$FF,CE$1,FALSE)/VLOOKUP($B67,'Benchmark Data'!$B:$FF,CE$1,FALSE),"")</f>
        <v/>
      </c>
      <c r="CF68" s="171" t="str">
        <f>IFERROR(VLOOKUP($B68,'Benchmark Data'!$B:$FF,CF$1,FALSE)/VLOOKUP($B67,'Benchmark Data'!$B:$FF,CF$1,FALSE),"")</f>
        <v/>
      </c>
      <c r="CG68" s="171" t="str">
        <f>IFERROR(VLOOKUP($B68,'Benchmark Data'!$B:$FF,CG$1,FALSE)/VLOOKUP($B67,'Benchmark Data'!$B:$FF,CG$1,FALSE),"")</f>
        <v/>
      </c>
      <c r="CH68" s="156"/>
      <c r="CI68" s="171" t="str">
        <f>IFERROR(VLOOKUP($B68,'Benchmark Data'!$B:$FF,CI$1,FALSE)/VLOOKUP($B67,'Benchmark Data'!$B:$FF,CI$1,FALSE),"")</f>
        <v/>
      </c>
      <c r="CJ68" s="171" t="str">
        <f>IFERROR(VLOOKUP($B68,'Benchmark Data'!$B:$FF,CJ$1,FALSE)/VLOOKUP($B67,'Benchmark Data'!$B:$FF,CJ$1,FALSE),"")</f>
        <v/>
      </c>
      <c r="CK68" s="171" t="str">
        <f>IFERROR(VLOOKUP($B68,'Benchmark Data'!$B:$AAA,CK$1,FALSE)/VLOOKUP($B67,'Benchmark Data'!$B:$AAA,CK$1,FALSE),"")</f>
        <v/>
      </c>
      <c r="CL68" s="171" t="str">
        <f>IFERROR(VLOOKUP($B68,'Benchmark Data'!$B:$AAA,CL$1,FALSE)/VLOOKUP($B67,'Benchmark Data'!$B:$AAA,CL$1,FALSE),"")</f>
        <v/>
      </c>
      <c r="CM68" s="171" t="str">
        <f>IFERROR(VLOOKUP($B68,'Benchmark Data'!$B:$AAA,CM$1,FALSE)/VLOOKUP($B67,'Benchmark Data'!$B:$AAA,CM$1,FALSE),"")</f>
        <v/>
      </c>
      <c r="CN68" s="171" t="str">
        <f>IFERROR(VLOOKUP($B68,'Benchmark Data'!$B:$AAA,CN$1,FALSE)/VLOOKUP($B67,'Benchmark Data'!$B:$AAA,CN$1,FALSE),"")</f>
        <v/>
      </c>
      <c r="CO68" s="171" t="str">
        <f>IFERROR(VLOOKUP($B68,'Benchmark Data'!$B:$AAA,CO$1,FALSE)/VLOOKUP($B67,'Benchmark Data'!$B:$AAA,CO$1,FALSE),"")</f>
        <v/>
      </c>
      <c r="CP68" s="171" t="str">
        <f>IFERROR(VLOOKUP($B68,'Benchmark Data'!$B:$AAA,CP$1,FALSE)/VLOOKUP($B67,'Benchmark Data'!$B:$AAA,CP$1,FALSE),"")</f>
        <v/>
      </c>
      <c r="CQ68" s="171" t="str">
        <f>IFERROR(VLOOKUP($B68,'Benchmark Data'!$B:$AAA,CQ$1,FALSE)/VLOOKUP($B67,'Benchmark Data'!$B:$AAA,CQ$1,FALSE),"")</f>
        <v/>
      </c>
      <c r="CR68" s="171" t="str">
        <f>IFERROR(VLOOKUP($B68,'Benchmark Data'!$B:$AAA,CR$1,FALSE)/VLOOKUP($B67,'Benchmark Data'!$B:$AAA,CR$1,FALSE),"")</f>
        <v/>
      </c>
      <c r="CS68" s="171" t="str">
        <f>IFERROR(VLOOKUP($B68,'Benchmark Data'!$B:$AAA,CS$1,FALSE)/VLOOKUP($B67,'Benchmark Data'!$B:$AAA,CS$1,FALSE),"")</f>
        <v/>
      </c>
      <c r="CT68" s="171" t="str">
        <f>IFERROR(VLOOKUP($B68,'Benchmark Data'!$B:$AAA,CT$1,FALSE)/VLOOKUP($B67,'Benchmark Data'!$B:$AAA,CT$1,FALSE),"")</f>
        <v/>
      </c>
      <c r="CU68" s="171" t="str">
        <f>IFERROR(VLOOKUP($B68,'Benchmark Data'!$B:$AAA,CU$1,FALSE)/VLOOKUP($B67,'Benchmark Data'!$B:$AAA,CU$1,FALSE),"")</f>
        <v/>
      </c>
      <c r="CV68" s="171" t="str">
        <f>IFERROR(VLOOKUP($B68,'Benchmark Data'!$B:$AAA,CV$1,FALSE)/VLOOKUP($B67,'Benchmark Data'!$B:$AAA,CV$1,FALSE),"")</f>
        <v/>
      </c>
      <c r="CW68" s="171" t="str">
        <f>IFERROR(VLOOKUP($B68,'Benchmark Data'!$B:$AAA,CW$1,FALSE)/VLOOKUP($B67,'Benchmark Data'!$B:$AAA,CW$1,FALSE),"")</f>
        <v/>
      </c>
      <c r="CX68" s="171" t="str">
        <f>IFERROR(VLOOKUP($B68,'Benchmark Data'!$B:$AAA,CX$1,FALSE)/VLOOKUP($B67,'Benchmark Data'!$B:$AAA,CX$1,FALSE),"")</f>
        <v/>
      </c>
      <c r="CY68" s="171" t="str">
        <f>IFERROR(VLOOKUP($B68,'Benchmark Data'!$B:$AAA,CY$1,FALSE)/VLOOKUP($B67,'Benchmark Data'!$B:$AAA,CY$1,FALSE),"")</f>
        <v/>
      </c>
      <c r="CZ68" s="171" t="str">
        <f>IFERROR(VLOOKUP($B68,'Benchmark Data'!$B:$AAA,CZ$1,FALSE)/VLOOKUP($B67,'Benchmark Data'!$B:$AAA,CZ$1,FALSE),"")</f>
        <v/>
      </c>
      <c r="DA68" s="171" t="str">
        <f>IFERROR(VLOOKUP($B68,'Benchmark Data'!$B:$AAA,DA$1,FALSE)/VLOOKUP($B67,'Benchmark Data'!$B:$AAA,DA$1,FALSE),"")</f>
        <v/>
      </c>
      <c r="DB68" s="171" t="str">
        <f>IFERROR(VLOOKUP($B68,'Benchmark Data'!$B:$AAA,DB$1,FALSE)/VLOOKUP($B67,'Benchmark Data'!$B:$AAA,DB$1,FALSE),"")</f>
        <v/>
      </c>
      <c r="DC68" s="171" t="str">
        <f>IFERROR(VLOOKUP($B68,'Benchmark Data'!$B:$AAA,DC$1,FALSE)/VLOOKUP($B67,'Benchmark Data'!$B:$AAA,DC$1,FALSE),"")</f>
        <v/>
      </c>
      <c r="DD68" s="171" t="str">
        <f>IFERROR(VLOOKUP($B68,'Benchmark Data'!$B:$AAA,DD$1,FALSE)/VLOOKUP($B67,'Benchmark Data'!$B:$AAA,DD$1,FALSE),"")</f>
        <v/>
      </c>
      <c r="DE68" s="171" t="str">
        <f>IFERROR(VLOOKUP($B68,'Benchmark Data'!$B:$AAA,DE$1,FALSE)/VLOOKUP($B67,'Benchmark Data'!$B:$AAA,DE$1,FALSE),"")</f>
        <v/>
      </c>
      <c r="DF68" s="171" t="str">
        <f>IFERROR(VLOOKUP($B68,'Benchmark Data'!$B:$AAA,DF$1,FALSE)/VLOOKUP($B67,'Benchmark Data'!$B:$AAA,DF$1,FALSE),"")</f>
        <v/>
      </c>
      <c r="DG68" s="171" t="str">
        <f>IFERROR(VLOOKUP($B68,'Benchmark Data'!$B:$AAA,DG$1,FALSE)/VLOOKUP($B67,'Benchmark Data'!$B:$AAA,DG$1,FALSE),"")</f>
        <v/>
      </c>
      <c r="DH68" s="171" t="str">
        <f>IFERROR(VLOOKUP($B68,'Benchmark Data'!$B:$AAA,DH$1,FALSE)/VLOOKUP($B67,'Benchmark Data'!$B:$AAA,DH$1,FALSE),"")</f>
        <v/>
      </c>
      <c r="DI68" s="171" t="str">
        <f>IFERROR(VLOOKUP($B68,'Benchmark Data'!$B:$AAA,DI$1,FALSE)/VLOOKUP($B67,'Benchmark Data'!$B:$AAA,DI$1,FALSE),"")</f>
        <v/>
      </c>
    </row>
    <row r="69" spans="1:113">
      <c r="A69" s="94">
        <f t="shared" si="35"/>
        <v>132</v>
      </c>
      <c r="B69" s="168">
        <f t="shared" si="34"/>
        <v>42063</v>
      </c>
      <c r="C69" s="171" t="str">
        <f>IFERROR(VLOOKUP($B69,'Benchmark Data'!$B:$FF,C$1,FALSE)/VLOOKUP($B68,'Benchmark Data'!$B:$FF,C$1,FALSE),"")</f>
        <v/>
      </c>
      <c r="D69" s="171" t="str">
        <f>IFERROR(VLOOKUP($B69,'Benchmark Data'!$B:$FF,D$1,FALSE)/VLOOKUP($B68,'Benchmark Data'!$B:$FF,D$1,FALSE),"")</f>
        <v/>
      </c>
      <c r="E69" s="171" t="str">
        <f>IFERROR(VLOOKUP($B69,'Benchmark Data'!$B:$FF,E$1,FALSE)/VLOOKUP($B68,'Benchmark Data'!$B:$FF,E$1,FALSE),"")</f>
        <v/>
      </c>
      <c r="F69" s="171" t="str">
        <f>IFERROR(VLOOKUP($B69,'Benchmark Data'!$B:$FF,F$1,FALSE)/VLOOKUP($B68,'Benchmark Data'!$B:$FF,F$1,FALSE),"")</f>
        <v/>
      </c>
      <c r="G69" s="171" t="str">
        <f>IFERROR(VLOOKUP($B69,'Benchmark Data'!$B:$FF,G$1,FALSE)/VLOOKUP($B68,'Benchmark Data'!$B:$FF,G$1,FALSE),"")</f>
        <v/>
      </c>
      <c r="H69" s="171" t="str">
        <f>IFERROR(VLOOKUP($B69,'Benchmark Data'!$B:$FF,H$1,FALSE)/VLOOKUP($B68,'Benchmark Data'!$B:$FF,H$1,FALSE),"")</f>
        <v/>
      </c>
      <c r="I69" s="171" t="str">
        <f>IFERROR(VLOOKUP($B69,'Benchmark Data'!$B:$FF,I$1,FALSE)/VLOOKUP($B68,'Benchmark Data'!$B:$FF,I$1,FALSE),"")</f>
        <v/>
      </c>
      <c r="J69" s="143" t="str">
        <f>IFERROR(VLOOKUP($B69,'Benchmark Data'!$B:$FF,J$1,FALSE)/VLOOKUP($B68,'Benchmark Data'!$B:$FF,J$1,FALSE)*J70,"")</f>
        <v/>
      </c>
      <c r="K69" s="156"/>
      <c r="L69" s="156"/>
      <c r="M69" s="156"/>
      <c r="N69" s="171" t="str">
        <f>IFERROR(VLOOKUP($B69,'Benchmark Data'!$B:$FF,N$1,FALSE)/VLOOKUP($B68,'Benchmark Data'!$B:$FF,N$1,FALSE),"")</f>
        <v/>
      </c>
      <c r="O69" s="171">
        <f>IFERROR(VLOOKUP($B69,'Benchmark Data'!$B:$FF,O$1,FALSE)/VLOOKUP($B68,'Benchmark Data'!$B:$FF,O$1,FALSE),"")</f>
        <v>1.0379943922915591</v>
      </c>
      <c r="P69" s="171">
        <f>IFERROR(VLOOKUP($B69,'Benchmark Data'!$B:$FF,P$1,FALSE)/VLOOKUP($B68,'Benchmark Data'!$B:$FF,P$1,FALSE),"")</f>
        <v>1.0559923773596589</v>
      </c>
      <c r="Q69" s="156">
        <f>IFERROR(VLOOKUP($B69,'Benchmark Data'!$B:$FF,Q$1,FALSE),"")</f>
        <v>1.0342699726120541</v>
      </c>
      <c r="R69" s="156">
        <f>IFERROR(VLOOKUP($B69,'Benchmark Data'!$B:$FF,R$1,FALSE),"")</f>
        <v>1.0342699726120541</v>
      </c>
      <c r="S69" s="156">
        <f>IFERROR(VLOOKUP($B69,'Benchmark Data'!$B:$FF,S$1,FALSE),"")</f>
        <v>1.0342699726120541</v>
      </c>
      <c r="T69" s="156">
        <f>IFERROR(VLOOKUP($B69,'Benchmark Data'!$B:$FF,T$1,FALSE),"")</f>
        <v>1.0342699726120541</v>
      </c>
      <c r="U69" s="156">
        <f>IFERROR(VLOOKUP($B69,'Benchmark Data'!$B:$FF,U$1,FALSE),"")</f>
        <v>1.0342699726120541</v>
      </c>
      <c r="V69" s="171">
        <f>IFERROR(VLOOKUP($B69,'Benchmark Data'!$B:$FF,V$1,FALSE)/VLOOKUP($B68,'Benchmark Data'!$B:$FF,V$1,FALSE),"")</f>
        <v>1.0397855201333039</v>
      </c>
      <c r="W69" s="171">
        <f>IFERROR(VLOOKUP($B69,'Benchmark Data'!$B:$FF,W$1,FALSE)/VLOOKUP($B68,'Benchmark Data'!$B:$FF,W$1,FALSE),"")</f>
        <v>1.0397855201333039</v>
      </c>
      <c r="X69" s="171">
        <f>IFERROR(VLOOKUP($B69,'Benchmark Data'!$B:$FF,X$1,FALSE)/VLOOKUP($B68,'Benchmark Data'!$B:$FF,X$1,FALSE),"")</f>
        <v>1.0397855201333039</v>
      </c>
      <c r="Y69" s="171">
        <f>IFERROR(VLOOKUP($B69,'Benchmark Data'!$B:$FF,Y$1,FALSE)/VLOOKUP($B68,'Benchmark Data'!$B:$FF,Y$1,FALSE),"")</f>
        <v>1.0397855201333039</v>
      </c>
      <c r="Z69" s="171">
        <f>IFERROR(VLOOKUP($B69,'Benchmark Data'!$B:$FF,Z$1,FALSE)/VLOOKUP($B68,'Benchmark Data'!$B:$FF,Z$1,FALSE),"")</f>
        <v>1.0397855201333039</v>
      </c>
      <c r="AA69" s="171">
        <f>IFERROR(VLOOKUP($B69,'Benchmark Data'!$B:$FF,AA$1,FALSE)/VLOOKUP($B68,'Benchmark Data'!$B:$FF,AA$1,FALSE),"")</f>
        <v>1.0586802403741196</v>
      </c>
      <c r="AB69" s="171" t="str">
        <f>IFERROR(VLOOKUP($B69,'Benchmark Data'!$B:$FF,AB$1,FALSE)/VLOOKUP($B68,'Benchmark Data'!$B:$FF,AB$1,FALSE),"")</f>
        <v/>
      </c>
      <c r="AC69" s="171">
        <f>IFERROR(VLOOKUP($B69,'Benchmark Data'!$B:$FF,AC$1,FALSE)/VLOOKUP($B68,'Benchmark Data'!$B:$FF,AC$1,FALSE),"")</f>
        <v>1.0586802403741196</v>
      </c>
      <c r="AD69" s="171" t="str">
        <f>IFERROR(VLOOKUP($B69,'Benchmark Data'!$B:$FF,AD$1,FALSE)/VLOOKUP($B68,'Benchmark Data'!$B:$FF,AD$1,FALSE),"")</f>
        <v/>
      </c>
      <c r="AE69" s="171" t="str">
        <f>IFERROR(VLOOKUP($B69,'Benchmark Data'!$B:$FF,AE$1,FALSE)/VLOOKUP($B68,'Benchmark Data'!$B:$FF,AE$1,FALSE),"")</f>
        <v/>
      </c>
      <c r="AF69" s="171">
        <f>IFERROR(VLOOKUP($B69,'Benchmark Data'!$B:$FF,AF$1,FALSE)/VLOOKUP($B68,'Benchmark Data'!$B:$FF,AF$1,FALSE),"")</f>
        <v>1.0453782744374969</v>
      </c>
      <c r="AG69" s="171" t="str">
        <f>IFERROR(VLOOKUP($B69,'Benchmark Data'!$B:$FF,AG$1,FALSE)/VLOOKUP($B68,'Benchmark Data'!$B:$FF,AG$1,FALSE),"")</f>
        <v/>
      </c>
      <c r="AH69" s="171" t="str">
        <f>IFERROR(VLOOKUP($B69,'Benchmark Data'!$B:$FF,AH$1,FALSE)/VLOOKUP($B68,'Benchmark Data'!$B:$FF,AH$1,FALSE),"")</f>
        <v/>
      </c>
      <c r="AI69" s="171" t="str">
        <f>IFERROR(VLOOKUP($B69,'Benchmark Data'!$B:$FF,AI$1,FALSE)/VLOOKUP($B68,'Benchmark Data'!$B:$FF,AI$1,FALSE),"")</f>
        <v/>
      </c>
      <c r="AJ69" s="171" t="str">
        <f>IFERROR(VLOOKUP($B69,'Benchmark Data'!$B:$FF,AJ$1,FALSE)/VLOOKUP($B68,'Benchmark Data'!$B:$FF,AJ$1,FALSE),"")</f>
        <v/>
      </c>
      <c r="AK69" s="171" t="str">
        <f>IFERROR(VLOOKUP($B69,'Benchmark Data'!$B:$FF,AK$1,FALSE)/VLOOKUP($B68,'Benchmark Data'!$B:$FF,AK$1,FALSE),"")</f>
        <v/>
      </c>
      <c r="AL69" s="171" t="str">
        <f>IFERROR(VLOOKUP($B69,'Benchmark Data'!$B:$FF,AL$1,FALSE)/VLOOKUP($B68,'Benchmark Data'!$B:$FF,AL$1,FALSE),"")</f>
        <v/>
      </c>
      <c r="AM69" s="171" t="str">
        <f>IFERROR(VLOOKUP($B69,'Benchmark Data'!$B:$FF,AM$1,FALSE)/VLOOKUP($B68,'Benchmark Data'!$B:$FF,AM$1,FALSE),"")</f>
        <v/>
      </c>
      <c r="AN69" s="171" t="str">
        <f>IFERROR(VLOOKUP($B69,'Benchmark Data'!$B:$FF,AN$1,FALSE)/VLOOKUP($B68,'Benchmark Data'!$B:$FF,AN$1,FALSE),"")</f>
        <v/>
      </c>
      <c r="AO69" s="171" t="str">
        <f>IFERROR(VLOOKUP($B69,'Benchmark Data'!$B:$FF,AO$1,FALSE)/VLOOKUP($B68,'Benchmark Data'!$B:$FF,AO$1,FALSE),"")</f>
        <v/>
      </c>
      <c r="AP69" s="171" t="str">
        <f>IFERROR(VLOOKUP($B69,'Benchmark Data'!$B:$FF,AP$1,FALSE)/VLOOKUP($B68,'Benchmark Data'!$B:$FF,AP$1,FALSE),"")</f>
        <v/>
      </c>
      <c r="AQ69" s="171" t="str">
        <f>IFERROR(VLOOKUP($B69,'Benchmark Data'!$B:$FF,AQ$1,FALSE)/VLOOKUP($B68,'Benchmark Data'!$B:$FF,AQ$1,FALSE),"")</f>
        <v/>
      </c>
      <c r="AR69" s="171" t="str">
        <f>IFERROR(VLOOKUP($B69,'Benchmark Data'!$B:$FF,AR$1,FALSE)/VLOOKUP($B68,'Benchmark Data'!$B:$FF,AR$1,FALSE),"")</f>
        <v/>
      </c>
      <c r="AS69" s="171" t="str">
        <f>IFERROR(VLOOKUP($B69,'Benchmark Data'!$B:$FF,AS$1,FALSE)/VLOOKUP($B68,'Benchmark Data'!$B:$FF,AS$1,FALSE),"")</f>
        <v/>
      </c>
      <c r="AT69" s="171" t="str">
        <f>IFERROR(VLOOKUP($B69,'Benchmark Data'!$B:$FF,AT$1,FALSE)/VLOOKUP($B68,'Benchmark Data'!$B:$FF,AT$1,FALSE),"")</f>
        <v/>
      </c>
      <c r="AU69" s="171" t="str">
        <f>IFERROR(VLOOKUP($B69,'Benchmark Data'!$B:$FF,AU$1,FALSE)/VLOOKUP($B68,'Benchmark Data'!$B:$FF,AU$1,FALSE),"")</f>
        <v/>
      </c>
      <c r="AV69" s="171" t="str">
        <f>IFERROR(VLOOKUP($B69,'Benchmark Data'!$B:$FF,AV$1,FALSE)/VLOOKUP($B68,'Benchmark Data'!$B:$FF,AV$1,FALSE),"")</f>
        <v/>
      </c>
      <c r="AW69" s="171" t="str">
        <f>IFERROR(VLOOKUP($B69,'Benchmark Data'!$B:$FF,AW$1,FALSE)/VLOOKUP($B68,'Benchmark Data'!$B:$FF,AW$1,FALSE),"")</f>
        <v/>
      </c>
      <c r="AX69" s="171" t="str">
        <f>IFERROR(VLOOKUP($B69,'Benchmark Data'!$B:$FF,AX$1,FALSE)/VLOOKUP($B68,'Benchmark Data'!$B:$FF,AX$1,FALSE),"")</f>
        <v/>
      </c>
      <c r="AY69" s="171" t="str">
        <f>IFERROR(VLOOKUP($B69,'Benchmark Data'!$B:$FF,AY$1,FALSE)/VLOOKUP($B68,'Benchmark Data'!$B:$FF,AY$1,FALSE),"")</f>
        <v/>
      </c>
      <c r="AZ69" s="156"/>
      <c r="BA69" s="156"/>
      <c r="BB69" s="171" t="str">
        <f>IFERROR(VLOOKUP($B69,'Benchmark Data'!$B:$FF,BB$1,FALSE)/VLOOKUP($B68,'Benchmark Data'!$B:$FF,BB$1,FALSE),"")</f>
        <v/>
      </c>
      <c r="BC69" s="171" t="str">
        <f>IFERROR(VLOOKUP($B69,'Benchmark Data'!$B:$FF,BC$1,FALSE)/VLOOKUP($B68,'Benchmark Data'!$B:$FF,BC$1,FALSE),"")</f>
        <v/>
      </c>
      <c r="BD69" s="171" t="str">
        <f>IFERROR(VLOOKUP($B69,'Benchmark Data'!$B:$FF,BD$1,FALSE)/VLOOKUP($B68,'Benchmark Data'!$B:$FF,BD$1,FALSE),"")</f>
        <v/>
      </c>
      <c r="BE69" s="171" t="str">
        <f>IFERROR(VLOOKUP($B69,'Benchmark Data'!$B:$FF,BE$1,FALSE)/VLOOKUP($B68,'Benchmark Data'!$B:$FF,BE$1,FALSE),"")</f>
        <v/>
      </c>
      <c r="BF69" s="171" t="str">
        <f>IFERROR(VLOOKUP($B69,'Benchmark Data'!$B:$FF,BF$1,FALSE)/VLOOKUP($B68,'Benchmark Data'!$B:$FF,BF$1,FALSE),"")</f>
        <v/>
      </c>
      <c r="BG69" s="171" t="str">
        <f>IFERROR(VLOOKUP($B69,'Benchmark Data'!$B:$FF,BG$1,FALSE)/VLOOKUP($B68,'Benchmark Data'!$B:$FF,BG$1,FALSE),"")</f>
        <v/>
      </c>
      <c r="BH69" s="171" t="str">
        <f>IFERROR(VLOOKUP($B69,'Benchmark Data'!$B:$FF,BH$1,FALSE)/VLOOKUP($B68,'Benchmark Data'!$B:$FF,BH$1,FALSE),"")</f>
        <v/>
      </c>
      <c r="BI69" s="171" t="str">
        <f>IFERROR(VLOOKUP($B69,'Benchmark Data'!$B:$FF,BI$1,FALSE)/VLOOKUP($B68,'Benchmark Data'!$B:$FF,BI$1,FALSE),"")</f>
        <v/>
      </c>
      <c r="BJ69" s="171" t="str">
        <f>IFERROR(VLOOKUP($B69,'Benchmark Data'!$B:$FF,BJ$1,FALSE)/VLOOKUP($B68,'Benchmark Data'!$B:$FF,BJ$1,FALSE),"")</f>
        <v/>
      </c>
      <c r="BK69" s="171" t="str">
        <f>IFERROR(VLOOKUP($B69,'Benchmark Data'!$B:$FF,BK$1,FALSE)/VLOOKUP($B68,'Benchmark Data'!$B:$FF,BK$1,FALSE),"")</f>
        <v/>
      </c>
      <c r="BL69" s="171" t="str">
        <f>IFERROR(VLOOKUP($B69,'Benchmark Data'!$B:$FF,BL$1,FALSE)/VLOOKUP($B68,'Benchmark Data'!$B:$FF,BL$1,FALSE),"")</f>
        <v/>
      </c>
      <c r="BM69" s="171" t="str">
        <f>IFERROR(VLOOKUP($B69,'Benchmark Data'!$B:$FF,BM$1,FALSE)/VLOOKUP($B68,'Benchmark Data'!$B:$FF,BM$1,FALSE),"")</f>
        <v/>
      </c>
      <c r="BN69" s="171" t="str">
        <f>IFERROR(VLOOKUP($B69,'Benchmark Data'!$B:$FF,BN$1,FALSE)/VLOOKUP($B68,'Benchmark Data'!$B:$FF,BN$1,FALSE),"")</f>
        <v/>
      </c>
      <c r="BO69" s="171" t="str">
        <f>IFERROR(VLOOKUP($B69,'Benchmark Data'!$B:$FF,BO$1,FALSE)/VLOOKUP($B68,'Benchmark Data'!$B:$FF,BO$1,FALSE),"")</f>
        <v/>
      </c>
      <c r="BP69" s="171" t="str">
        <f>IFERROR(VLOOKUP($B69,'Benchmark Data'!$B:$FF,BP$1,FALSE)/VLOOKUP($B68,'Benchmark Data'!$B:$FF,BP$1,FALSE),"")</f>
        <v/>
      </c>
      <c r="BQ69" s="171" t="str">
        <f>IFERROR(VLOOKUP($B69,'Benchmark Data'!$B:$FF,BQ$1,FALSE)/VLOOKUP($B68,'Benchmark Data'!$B:$FF,BQ$1,FALSE),"")</f>
        <v/>
      </c>
      <c r="BR69" s="171" t="str">
        <f>IFERROR(VLOOKUP($B69,'Benchmark Data'!$B:$FF,BR$1,FALSE)/VLOOKUP($B68,'Benchmark Data'!$B:$FF,BR$1,FALSE),"")</f>
        <v/>
      </c>
      <c r="BS69" s="171" t="str">
        <f>IFERROR(VLOOKUP($B69,'Benchmark Data'!$B:$FF,BS$1,FALSE)/VLOOKUP($B68,'Benchmark Data'!$B:$FF,BS$1,FALSE),"")</f>
        <v/>
      </c>
      <c r="BT69" s="171" t="str">
        <f>IFERROR(VLOOKUP($B69,'Benchmark Data'!$B:$FF,BT$1,FALSE)/VLOOKUP($B68,'Benchmark Data'!$B:$FF,BT$1,FALSE),"")</f>
        <v/>
      </c>
      <c r="BU69" s="171" t="str">
        <f>IFERROR(VLOOKUP($B69,'Benchmark Data'!$B:$FF,BU$1,FALSE)/VLOOKUP($B68,'Benchmark Data'!$B:$FF,BU$1,FALSE),"")</f>
        <v/>
      </c>
      <c r="BV69" s="171" t="str">
        <f>IFERROR(VLOOKUP($B69,'Benchmark Data'!$B:$FF,BV$1,FALSE)/VLOOKUP($B68,'Benchmark Data'!$B:$FF,BV$1,FALSE),"")</f>
        <v/>
      </c>
      <c r="BW69" s="171" t="str">
        <f>IFERROR(VLOOKUP($B69,'Benchmark Data'!$B:$FF,BW$1,FALSE)/VLOOKUP($B68,'Benchmark Data'!$B:$FF,BW$1,FALSE),"")</f>
        <v/>
      </c>
      <c r="BX69" s="171" t="str">
        <f>IFERROR(VLOOKUP($B69,'Benchmark Data'!$B:$FF,BX$1,FALSE)/VLOOKUP($B68,'Benchmark Data'!$B:$FF,BX$1,FALSE),"")</f>
        <v/>
      </c>
      <c r="BY69" s="171" t="str">
        <f>IFERROR(VLOOKUP($B69,'Benchmark Data'!$B:$FF,BY$1,FALSE)/VLOOKUP($B68,'Benchmark Data'!$B:$FF,BY$1,FALSE),"")</f>
        <v/>
      </c>
      <c r="BZ69" s="171" t="str">
        <f>IFERROR(VLOOKUP($B69,'Benchmark Data'!$B:$FF,BZ$1,FALSE)/VLOOKUP($B68,'Benchmark Data'!$B:$FF,BZ$1,FALSE),"")</f>
        <v/>
      </c>
      <c r="CA69" s="171" t="str">
        <f>IFERROR(VLOOKUP($B69,'Benchmark Data'!$B:$FF,CA$1,FALSE)/VLOOKUP($B68,'Benchmark Data'!$B:$FF,CA$1,FALSE),"")</f>
        <v/>
      </c>
      <c r="CB69" s="171" t="str">
        <f>IFERROR(VLOOKUP($B69,'Benchmark Data'!$B:$FF,CB$1,FALSE)/VLOOKUP($B68,'Benchmark Data'!$B:$FF,CB$1,FALSE),"")</f>
        <v/>
      </c>
      <c r="CC69" s="171" t="str">
        <f>IFERROR(VLOOKUP($B69,'Benchmark Data'!$B:$FF,CC$1,FALSE)/VLOOKUP($B68,'Benchmark Data'!$B:$FF,CC$1,FALSE),"")</f>
        <v/>
      </c>
      <c r="CD69" s="171" t="str">
        <f>IFERROR(VLOOKUP($B69,'Benchmark Data'!$B:$FF,CD$1,FALSE)/VLOOKUP($B68,'Benchmark Data'!$B:$FF,CD$1,FALSE),"")</f>
        <v/>
      </c>
      <c r="CE69" s="171" t="str">
        <f>IFERROR(VLOOKUP($B69,'Benchmark Data'!$B:$FF,CE$1,FALSE)/VLOOKUP($B68,'Benchmark Data'!$B:$FF,CE$1,FALSE),"")</f>
        <v/>
      </c>
      <c r="CF69" s="171" t="str">
        <f>IFERROR(VLOOKUP($B69,'Benchmark Data'!$B:$FF,CF$1,FALSE)/VLOOKUP($B68,'Benchmark Data'!$B:$FF,CF$1,FALSE),"")</f>
        <v/>
      </c>
      <c r="CG69" s="171" t="str">
        <f>IFERROR(VLOOKUP($B69,'Benchmark Data'!$B:$FF,CG$1,FALSE)/VLOOKUP($B68,'Benchmark Data'!$B:$FF,CG$1,FALSE),"")</f>
        <v/>
      </c>
      <c r="CH69" s="156"/>
      <c r="CI69" s="171" t="str">
        <f>IFERROR(VLOOKUP($B69,'Benchmark Data'!$B:$FF,CI$1,FALSE)/VLOOKUP($B68,'Benchmark Data'!$B:$FF,CI$1,FALSE),"")</f>
        <v/>
      </c>
      <c r="CJ69" s="171" t="str">
        <f>IFERROR(VLOOKUP($B69,'Benchmark Data'!$B:$FF,CJ$1,FALSE)/VLOOKUP($B68,'Benchmark Data'!$B:$FF,CJ$1,FALSE),"")</f>
        <v/>
      </c>
      <c r="CK69" s="171" t="str">
        <f>IFERROR(VLOOKUP($B69,'Benchmark Data'!$B:$AAA,CK$1,FALSE)/VLOOKUP($B68,'Benchmark Data'!$B:$AAA,CK$1,FALSE),"")</f>
        <v/>
      </c>
      <c r="CL69" s="171" t="str">
        <f>IFERROR(VLOOKUP($B69,'Benchmark Data'!$B:$AAA,CL$1,FALSE)/VLOOKUP($B68,'Benchmark Data'!$B:$AAA,CL$1,FALSE),"")</f>
        <v/>
      </c>
      <c r="CM69" s="171" t="str">
        <f>IFERROR(VLOOKUP($B69,'Benchmark Data'!$B:$AAA,CM$1,FALSE)/VLOOKUP($B68,'Benchmark Data'!$B:$AAA,CM$1,FALSE),"")</f>
        <v/>
      </c>
      <c r="CN69" s="171" t="str">
        <f>IFERROR(VLOOKUP($B69,'Benchmark Data'!$B:$AAA,CN$1,FALSE)/VLOOKUP($B68,'Benchmark Data'!$B:$AAA,CN$1,FALSE),"")</f>
        <v/>
      </c>
      <c r="CO69" s="171" t="str">
        <f>IFERROR(VLOOKUP($B69,'Benchmark Data'!$B:$AAA,CO$1,FALSE)/VLOOKUP($B68,'Benchmark Data'!$B:$AAA,CO$1,FALSE),"")</f>
        <v/>
      </c>
      <c r="CP69" s="171" t="str">
        <f>IFERROR(VLOOKUP($B69,'Benchmark Data'!$B:$AAA,CP$1,FALSE)/VLOOKUP($B68,'Benchmark Data'!$B:$AAA,CP$1,FALSE),"")</f>
        <v/>
      </c>
      <c r="CQ69" s="171" t="str">
        <f>IFERROR(VLOOKUP($B69,'Benchmark Data'!$B:$AAA,CQ$1,FALSE)/VLOOKUP($B68,'Benchmark Data'!$B:$AAA,CQ$1,FALSE),"")</f>
        <v/>
      </c>
      <c r="CR69" s="171" t="str">
        <f>IFERROR(VLOOKUP($B69,'Benchmark Data'!$B:$AAA,CR$1,FALSE)/VLOOKUP($B68,'Benchmark Data'!$B:$AAA,CR$1,FALSE),"")</f>
        <v/>
      </c>
      <c r="CS69" s="171" t="str">
        <f>IFERROR(VLOOKUP($B69,'Benchmark Data'!$B:$AAA,CS$1,FALSE)/VLOOKUP($B68,'Benchmark Data'!$B:$AAA,CS$1,FALSE),"")</f>
        <v/>
      </c>
      <c r="CT69" s="171" t="str">
        <f>IFERROR(VLOOKUP($B69,'Benchmark Data'!$B:$AAA,CT$1,FALSE)/VLOOKUP($B68,'Benchmark Data'!$B:$AAA,CT$1,FALSE),"")</f>
        <v/>
      </c>
      <c r="CU69" s="171" t="str">
        <f>IFERROR(VLOOKUP($B69,'Benchmark Data'!$B:$AAA,CU$1,FALSE)/VLOOKUP($B68,'Benchmark Data'!$B:$AAA,CU$1,FALSE),"")</f>
        <v/>
      </c>
      <c r="CV69" s="171" t="str">
        <f>IFERROR(VLOOKUP($B69,'Benchmark Data'!$B:$AAA,CV$1,FALSE)/VLOOKUP($B68,'Benchmark Data'!$B:$AAA,CV$1,FALSE),"")</f>
        <v/>
      </c>
      <c r="CW69" s="171" t="str">
        <f>IFERROR(VLOOKUP($B69,'Benchmark Data'!$B:$AAA,CW$1,FALSE)/VLOOKUP($B68,'Benchmark Data'!$B:$AAA,CW$1,FALSE),"")</f>
        <v/>
      </c>
      <c r="CX69" s="171" t="str">
        <f>IFERROR(VLOOKUP($B69,'Benchmark Data'!$B:$AAA,CX$1,FALSE)/VLOOKUP($B68,'Benchmark Data'!$B:$AAA,CX$1,FALSE),"")</f>
        <v/>
      </c>
      <c r="CY69" s="171" t="str">
        <f>IFERROR(VLOOKUP($B69,'Benchmark Data'!$B:$AAA,CY$1,FALSE)/VLOOKUP($B68,'Benchmark Data'!$B:$AAA,CY$1,FALSE),"")</f>
        <v/>
      </c>
      <c r="CZ69" s="171" t="str">
        <f>IFERROR(VLOOKUP($B69,'Benchmark Data'!$B:$AAA,CZ$1,FALSE)/VLOOKUP($B68,'Benchmark Data'!$B:$AAA,CZ$1,FALSE),"")</f>
        <v/>
      </c>
      <c r="DA69" s="171" t="str">
        <f>IFERROR(VLOOKUP($B69,'Benchmark Data'!$B:$AAA,DA$1,FALSE)/VLOOKUP($B68,'Benchmark Data'!$B:$AAA,DA$1,FALSE),"")</f>
        <v/>
      </c>
      <c r="DB69" s="171" t="str">
        <f>IFERROR(VLOOKUP($B69,'Benchmark Data'!$B:$AAA,DB$1,FALSE)/VLOOKUP($B68,'Benchmark Data'!$B:$AAA,DB$1,FALSE),"")</f>
        <v/>
      </c>
      <c r="DC69" s="171" t="str">
        <f>IFERROR(VLOOKUP($B69,'Benchmark Data'!$B:$AAA,DC$1,FALSE)/VLOOKUP($B68,'Benchmark Data'!$B:$AAA,DC$1,FALSE),"")</f>
        <v/>
      </c>
      <c r="DD69" s="171" t="str">
        <f>IFERROR(VLOOKUP($B69,'Benchmark Data'!$B:$AAA,DD$1,FALSE)/VLOOKUP($B68,'Benchmark Data'!$B:$AAA,DD$1,FALSE),"")</f>
        <v/>
      </c>
      <c r="DE69" s="171" t="str">
        <f>IFERROR(VLOOKUP($B69,'Benchmark Data'!$B:$AAA,DE$1,FALSE)/VLOOKUP($B68,'Benchmark Data'!$B:$AAA,DE$1,FALSE),"")</f>
        <v/>
      </c>
      <c r="DF69" s="171" t="str">
        <f>IFERROR(VLOOKUP($B69,'Benchmark Data'!$B:$AAA,DF$1,FALSE)/VLOOKUP($B68,'Benchmark Data'!$B:$AAA,DF$1,FALSE),"")</f>
        <v/>
      </c>
      <c r="DG69" s="171" t="str">
        <f>IFERROR(VLOOKUP($B69,'Benchmark Data'!$B:$AAA,DG$1,FALSE)/VLOOKUP($B68,'Benchmark Data'!$B:$AAA,DG$1,FALSE),"")</f>
        <v/>
      </c>
      <c r="DH69" s="171" t="str">
        <f>IFERROR(VLOOKUP($B69,'Benchmark Data'!$B:$AAA,DH$1,FALSE)/VLOOKUP($B68,'Benchmark Data'!$B:$AAA,DH$1,FALSE),"")</f>
        <v/>
      </c>
      <c r="DI69" s="171" t="str">
        <f>IFERROR(VLOOKUP($B69,'Benchmark Data'!$B:$AAA,DI$1,FALSE)/VLOOKUP($B68,'Benchmark Data'!$B:$AAA,DI$1,FALSE),"")</f>
        <v/>
      </c>
    </row>
    <row r="70" spans="1:113">
      <c r="A70" s="94">
        <f t="shared" si="35"/>
        <v>131</v>
      </c>
      <c r="B70" s="168">
        <f t="shared" ref="B70:B133" si="36">EOMONTH(B69,1)</f>
        <v>42094</v>
      </c>
      <c r="C70" s="171" t="str">
        <f>IFERROR(VLOOKUP($B70,'Benchmark Data'!$B:$FF,C$1,FALSE)/VLOOKUP($B69,'Benchmark Data'!$B:$FF,C$1,FALSE),"")</f>
        <v/>
      </c>
      <c r="D70" s="171" t="str">
        <f>IFERROR(VLOOKUP($B70,'Benchmark Data'!$B:$FF,D$1,FALSE)/VLOOKUP($B69,'Benchmark Data'!$B:$FF,D$1,FALSE),"")</f>
        <v/>
      </c>
      <c r="E70" s="171" t="str">
        <f>IFERROR(VLOOKUP($B70,'Benchmark Data'!$B:$FF,E$1,FALSE)/VLOOKUP($B69,'Benchmark Data'!$B:$FF,E$1,FALSE),"")</f>
        <v/>
      </c>
      <c r="F70" s="171" t="str">
        <f>IFERROR(VLOOKUP($B70,'Benchmark Data'!$B:$FF,F$1,FALSE)/VLOOKUP($B69,'Benchmark Data'!$B:$FF,F$1,FALSE),"")</f>
        <v/>
      </c>
      <c r="G70" s="171" t="str">
        <f>IFERROR(VLOOKUP($B70,'Benchmark Data'!$B:$FF,G$1,FALSE)/VLOOKUP($B69,'Benchmark Data'!$B:$FF,G$1,FALSE),"")</f>
        <v/>
      </c>
      <c r="H70" s="171" t="str">
        <f>IFERROR(VLOOKUP($B70,'Benchmark Data'!$B:$FF,H$1,FALSE)/VLOOKUP($B69,'Benchmark Data'!$B:$FF,H$1,FALSE),"")</f>
        <v/>
      </c>
      <c r="I70" s="171" t="str">
        <f>IFERROR(VLOOKUP($B70,'Benchmark Data'!$B:$FF,I$1,FALSE)/VLOOKUP($B69,'Benchmark Data'!$B:$FF,I$1,FALSE),"")</f>
        <v/>
      </c>
      <c r="J70" s="143" t="str">
        <f>IFERROR(VLOOKUP($B70,'Benchmark Data'!$B:$FF,J$1,FALSE)/VLOOKUP($B69,'Benchmark Data'!$B:$FF,J$1,FALSE)*J71,"")</f>
        <v/>
      </c>
      <c r="K70" s="156"/>
      <c r="L70" s="156"/>
      <c r="M70" s="156"/>
      <c r="N70" s="171" t="str">
        <f>IFERROR(VLOOKUP($B70,'Benchmark Data'!$B:$FF,N$1,FALSE)/VLOOKUP($B69,'Benchmark Data'!$B:$FF,N$1,FALSE),"")</f>
        <v/>
      </c>
      <c r="O70" s="171">
        <f>IFERROR(VLOOKUP($B70,'Benchmark Data'!$B:$FF,O$1,FALSE)/VLOOKUP($B69,'Benchmark Data'!$B:$FF,O$1,FALSE),"")</f>
        <v>0.97690893406756474</v>
      </c>
      <c r="P70" s="171">
        <f>IFERROR(VLOOKUP($B70,'Benchmark Data'!$B:$FF,P$1,FALSE)/VLOOKUP($B69,'Benchmark Data'!$B:$FF,P$1,FALSE),"")</f>
        <v>0.96374076224622207</v>
      </c>
      <c r="Q70" s="156">
        <f>IFERROR(VLOOKUP($B70,'Benchmark Data'!$B:$FF,Q$1,FALSE),"")</f>
        <v>0.98697754266782711</v>
      </c>
      <c r="R70" s="156">
        <f>IFERROR(VLOOKUP($B70,'Benchmark Data'!$B:$FF,R$1,FALSE),"")</f>
        <v>0.98697754266782711</v>
      </c>
      <c r="S70" s="156">
        <f>IFERROR(VLOOKUP($B70,'Benchmark Data'!$B:$FF,S$1,FALSE),"")</f>
        <v>0.98697754266782711</v>
      </c>
      <c r="T70" s="156">
        <f>IFERROR(VLOOKUP($B70,'Benchmark Data'!$B:$FF,T$1,FALSE),"")</f>
        <v>0.98697754266782711</v>
      </c>
      <c r="U70" s="156">
        <f>IFERROR(VLOOKUP($B70,'Benchmark Data'!$B:$FF,U$1,FALSE),"")</f>
        <v>0.98697754266782711</v>
      </c>
      <c r="V70" s="171">
        <f>IFERROR(VLOOKUP($B70,'Benchmark Data'!$B:$FF,V$1,FALSE)/VLOOKUP($B69,'Benchmark Data'!$B:$FF,V$1,FALSE),"")</f>
        <v>0.98120087782576171</v>
      </c>
      <c r="W70" s="171">
        <f>IFERROR(VLOOKUP($B70,'Benchmark Data'!$B:$FF,W$1,FALSE)/VLOOKUP($B69,'Benchmark Data'!$B:$FF,W$1,FALSE),"")</f>
        <v>0.98120087782576171</v>
      </c>
      <c r="X70" s="171">
        <f>IFERROR(VLOOKUP($B70,'Benchmark Data'!$B:$FF,X$1,FALSE)/VLOOKUP($B69,'Benchmark Data'!$B:$FF,X$1,FALSE),"")</f>
        <v>0.98120087782576171</v>
      </c>
      <c r="Y70" s="171">
        <f>IFERROR(VLOOKUP($B70,'Benchmark Data'!$B:$FF,Y$1,FALSE)/VLOOKUP($B69,'Benchmark Data'!$B:$FF,Y$1,FALSE),"")</f>
        <v>0.98120087782576171</v>
      </c>
      <c r="Z70" s="171">
        <f>IFERROR(VLOOKUP($B70,'Benchmark Data'!$B:$FF,Z$1,FALSE)/VLOOKUP($B69,'Benchmark Data'!$B:$FF,Z$1,FALSE),"")</f>
        <v>0.98120087782576171</v>
      </c>
      <c r="AA70" s="171">
        <f>IFERROR(VLOOKUP($B70,'Benchmark Data'!$B:$FF,AA$1,FALSE)/VLOOKUP($B69,'Benchmark Data'!$B:$FF,AA$1,FALSE),"")</f>
        <v>0.98328594065423602</v>
      </c>
      <c r="AB70" s="171" t="str">
        <f>IFERROR(VLOOKUP($B70,'Benchmark Data'!$B:$FF,AB$1,FALSE)/VLOOKUP($B69,'Benchmark Data'!$B:$FF,AB$1,FALSE),"")</f>
        <v/>
      </c>
      <c r="AC70" s="171">
        <f>IFERROR(VLOOKUP($B70,'Benchmark Data'!$B:$FF,AC$1,FALSE)/VLOOKUP($B69,'Benchmark Data'!$B:$FF,AC$1,FALSE),"")</f>
        <v>0.98328594065423602</v>
      </c>
      <c r="AD70" s="171" t="str">
        <f>IFERROR(VLOOKUP($B70,'Benchmark Data'!$B:$FF,AD$1,FALSE)/VLOOKUP($B69,'Benchmark Data'!$B:$FF,AD$1,FALSE),"")</f>
        <v/>
      </c>
      <c r="AE70" s="171" t="str">
        <f>IFERROR(VLOOKUP($B70,'Benchmark Data'!$B:$FF,AE$1,FALSE)/VLOOKUP($B69,'Benchmark Data'!$B:$FF,AE$1,FALSE),"")</f>
        <v/>
      </c>
      <c r="AF70" s="171">
        <f>IFERROR(VLOOKUP($B70,'Benchmark Data'!$B:$FF,AF$1,FALSE)/VLOOKUP($B69,'Benchmark Data'!$B:$FF,AF$1,FALSE),"")</f>
        <v>1.0128889659676688</v>
      </c>
      <c r="AG70" s="171" t="str">
        <f>IFERROR(VLOOKUP($B70,'Benchmark Data'!$B:$FF,AG$1,FALSE)/VLOOKUP($B69,'Benchmark Data'!$B:$FF,AG$1,FALSE),"")</f>
        <v/>
      </c>
      <c r="AH70" s="171" t="str">
        <f>IFERROR(VLOOKUP($B70,'Benchmark Data'!$B:$FF,AH$1,FALSE)/VLOOKUP($B69,'Benchmark Data'!$B:$FF,AH$1,FALSE),"")</f>
        <v/>
      </c>
      <c r="AI70" s="171" t="str">
        <f>IFERROR(VLOOKUP($B70,'Benchmark Data'!$B:$FF,AI$1,FALSE)/VLOOKUP($B69,'Benchmark Data'!$B:$FF,AI$1,FALSE),"")</f>
        <v/>
      </c>
      <c r="AJ70" s="171" t="str">
        <f>IFERROR(VLOOKUP($B70,'Benchmark Data'!$B:$FF,AJ$1,FALSE)/VLOOKUP($B69,'Benchmark Data'!$B:$FF,AJ$1,FALSE),"")</f>
        <v/>
      </c>
      <c r="AK70" s="171" t="str">
        <f>IFERROR(VLOOKUP($B70,'Benchmark Data'!$B:$FF,AK$1,FALSE)/VLOOKUP($B69,'Benchmark Data'!$B:$FF,AK$1,FALSE),"")</f>
        <v/>
      </c>
      <c r="AL70" s="171" t="str">
        <f>IFERROR(VLOOKUP($B70,'Benchmark Data'!$B:$FF,AL$1,FALSE)/VLOOKUP($B69,'Benchmark Data'!$B:$FF,AL$1,FALSE),"")</f>
        <v/>
      </c>
      <c r="AM70" s="171" t="str">
        <f>IFERROR(VLOOKUP($B70,'Benchmark Data'!$B:$FF,AM$1,FALSE)/VLOOKUP($B69,'Benchmark Data'!$B:$FF,AM$1,FALSE),"")</f>
        <v/>
      </c>
      <c r="AN70" s="171" t="str">
        <f>IFERROR(VLOOKUP($B70,'Benchmark Data'!$B:$FF,AN$1,FALSE)/VLOOKUP($B69,'Benchmark Data'!$B:$FF,AN$1,FALSE),"")</f>
        <v/>
      </c>
      <c r="AO70" s="171" t="str">
        <f>IFERROR(VLOOKUP($B70,'Benchmark Data'!$B:$FF,AO$1,FALSE)/VLOOKUP($B69,'Benchmark Data'!$B:$FF,AO$1,FALSE),"")</f>
        <v/>
      </c>
      <c r="AP70" s="171" t="str">
        <f>IFERROR(VLOOKUP($B70,'Benchmark Data'!$B:$FF,AP$1,FALSE)/VLOOKUP($B69,'Benchmark Data'!$B:$FF,AP$1,FALSE),"")</f>
        <v/>
      </c>
      <c r="AQ70" s="171" t="str">
        <f>IFERROR(VLOOKUP($B70,'Benchmark Data'!$B:$FF,AQ$1,FALSE)/VLOOKUP($B69,'Benchmark Data'!$B:$FF,AQ$1,FALSE),"")</f>
        <v/>
      </c>
      <c r="AR70" s="171" t="str">
        <f>IFERROR(VLOOKUP($B70,'Benchmark Data'!$B:$FF,AR$1,FALSE)/VLOOKUP($B69,'Benchmark Data'!$B:$FF,AR$1,FALSE),"")</f>
        <v/>
      </c>
      <c r="AS70" s="171" t="str">
        <f>IFERROR(VLOOKUP($B70,'Benchmark Data'!$B:$FF,AS$1,FALSE)/VLOOKUP($B69,'Benchmark Data'!$B:$FF,AS$1,FALSE),"")</f>
        <v/>
      </c>
      <c r="AT70" s="171" t="str">
        <f>IFERROR(VLOOKUP($B70,'Benchmark Data'!$B:$FF,AT$1,FALSE)/VLOOKUP($B69,'Benchmark Data'!$B:$FF,AT$1,FALSE),"")</f>
        <v/>
      </c>
      <c r="AU70" s="171" t="str">
        <f>IFERROR(VLOOKUP($B70,'Benchmark Data'!$B:$FF,AU$1,FALSE)/VLOOKUP($B69,'Benchmark Data'!$B:$FF,AU$1,FALSE),"")</f>
        <v/>
      </c>
      <c r="AV70" s="171" t="str">
        <f>IFERROR(VLOOKUP($B70,'Benchmark Data'!$B:$FF,AV$1,FALSE)/VLOOKUP($B69,'Benchmark Data'!$B:$FF,AV$1,FALSE),"")</f>
        <v/>
      </c>
      <c r="AW70" s="171" t="str">
        <f>IFERROR(VLOOKUP($B70,'Benchmark Data'!$B:$FF,AW$1,FALSE)/VLOOKUP($B69,'Benchmark Data'!$B:$FF,AW$1,FALSE),"")</f>
        <v/>
      </c>
      <c r="AX70" s="171" t="str">
        <f>IFERROR(VLOOKUP($B70,'Benchmark Data'!$B:$FF,AX$1,FALSE)/VLOOKUP($B69,'Benchmark Data'!$B:$FF,AX$1,FALSE),"")</f>
        <v/>
      </c>
      <c r="AY70" s="171" t="str">
        <f>IFERROR(VLOOKUP($B70,'Benchmark Data'!$B:$FF,AY$1,FALSE)/VLOOKUP($B69,'Benchmark Data'!$B:$FF,AY$1,FALSE),"")</f>
        <v/>
      </c>
      <c r="AZ70" s="156"/>
      <c r="BA70" s="156"/>
      <c r="BB70" s="171" t="str">
        <f>IFERROR(VLOOKUP($B70,'Benchmark Data'!$B:$FF,BB$1,FALSE)/VLOOKUP($B69,'Benchmark Data'!$B:$FF,BB$1,FALSE),"")</f>
        <v/>
      </c>
      <c r="BC70" s="171" t="str">
        <f>IFERROR(VLOOKUP($B70,'Benchmark Data'!$B:$FF,BC$1,FALSE)/VLOOKUP($B69,'Benchmark Data'!$B:$FF,BC$1,FALSE),"")</f>
        <v/>
      </c>
      <c r="BD70" s="171" t="str">
        <f>IFERROR(VLOOKUP($B70,'Benchmark Data'!$B:$FF,BD$1,FALSE)/VLOOKUP($B69,'Benchmark Data'!$B:$FF,BD$1,FALSE),"")</f>
        <v/>
      </c>
      <c r="BE70" s="171" t="str">
        <f>IFERROR(VLOOKUP($B70,'Benchmark Data'!$B:$FF,BE$1,FALSE)/VLOOKUP($B69,'Benchmark Data'!$B:$FF,BE$1,FALSE),"")</f>
        <v/>
      </c>
      <c r="BF70" s="171" t="str">
        <f>IFERROR(VLOOKUP($B70,'Benchmark Data'!$B:$FF,BF$1,FALSE)/VLOOKUP($B69,'Benchmark Data'!$B:$FF,BF$1,FALSE),"")</f>
        <v/>
      </c>
      <c r="BG70" s="171" t="str">
        <f>IFERROR(VLOOKUP($B70,'Benchmark Data'!$B:$FF,BG$1,FALSE)/VLOOKUP($B69,'Benchmark Data'!$B:$FF,BG$1,FALSE),"")</f>
        <v/>
      </c>
      <c r="BH70" s="171" t="str">
        <f>IFERROR(VLOOKUP($B70,'Benchmark Data'!$B:$FF,BH$1,FALSE)/VLOOKUP($B69,'Benchmark Data'!$B:$FF,BH$1,FALSE),"")</f>
        <v/>
      </c>
      <c r="BI70" s="171" t="str">
        <f>IFERROR(VLOOKUP($B70,'Benchmark Data'!$B:$FF,BI$1,FALSE)/VLOOKUP($B69,'Benchmark Data'!$B:$FF,BI$1,FALSE),"")</f>
        <v/>
      </c>
      <c r="BJ70" s="171" t="str">
        <f>IFERROR(VLOOKUP($B70,'Benchmark Data'!$B:$FF,BJ$1,FALSE)/VLOOKUP($B69,'Benchmark Data'!$B:$FF,BJ$1,FALSE),"")</f>
        <v/>
      </c>
      <c r="BK70" s="171" t="str">
        <f>IFERROR(VLOOKUP($B70,'Benchmark Data'!$B:$FF,BK$1,FALSE)/VLOOKUP($B69,'Benchmark Data'!$B:$FF,BK$1,FALSE),"")</f>
        <v/>
      </c>
      <c r="BL70" s="171" t="str">
        <f>IFERROR(VLOOKUP($B70,'Benchmark Data'!$B:$FF,BL$1,FALSE)/VLOOKUP($B69,'Benchmark Data'!$B:$FF,BL$1,FALSE),"")</f>
        <v/>
      </c>
      <c r="BM70" s="171" t="str">
        <f>IFERROR(VLOOKUP($B70,'Benchmark Data'!$B:$FF,BM$1,FALSE)/VLOOKUP($B69,'Benchmark Data'!$B:$FF,BM$1,FALSE),"")</f>
        <v/>
      </c>
      <c r="BN70" s="171" t="str">
        <f>IFERROR(VLOOKUP($B70,'Benchmark Data'!$B:$FF,BN$1,FALSE)/VLOOKUP($B69,'Benchmark Data'!$B:$FF,BN$1,FALSE),"")</f>
        <v/>
      </c>
      <c r="BO70" s="171" t="str">
        <f>IFERROR(VLOOKUP($B70,'Benchmark Data'!$B:$FF,BO$1,FALSE)/VLOOKUP($B69,'Benchmark Data'!$B:$FF,BO$1,FALSE),"")</f>
        <v/>
      </c>
      <c r="BP70" s="171" t="str">
        <f>IFERROR(VLOOKUP($B70,'Benchmark Data'!$B:$FF,BP$1,FALSE)/VLOOKUP($B69,'Benchmark Data'!$B:$FF,BP$1,FALSE),"")</f>
        <v/>
      </c>
      <c r="BQ70" s="171" t="str">
        <f>IFERROR(VLOOKUP($B70,'Benchmark Data'!$B:$FF,BQ$1,FALSE)/VLOOKUP($B69,'Benchmark Data'!$B:$FF,BQ$1,FALSE),"")</f>
        <v/>
      </c>
      <c r="BR70" s="171" t="str">
        <f>IFERROR(VLOOKUP($B70,'Benchmark Data'!$B:$FF,BR$1,FALSE)/VLOOKUP($B69,'Benchmark Data'!$B:$FF,BR$1,FALSE),"")</f>
        <v/>
      </c>
      <c r="BS70" s="171" t="str">
        <f>IFERROR(VLOOKUP($B70,'Benchmark Data'!$B:$FF,BS$1,FALSE)/VLOOKUP($B69,'Benchmark Data'!$B:$FF,BS$1,FALSE),"")</f>
        <v/>
      </c>
      <c r="BT70" s="171" t="str">
        <f>IFERROR(VLOOKUP($B70,'Benchmark Data'!$B:$FF,BT$1,FALSE)/VLOOKUP($B69,'Benchmark Data'!$B:$FF,BT$1,FALSE),"")</f>
        <v/>
      </c>
      <c r="BU70" s="171" t="str">
        <f>IFERROR(VLOOKUP($B70,'Benchmark Data'!$B:$FF,BU$1,FALSE)/VLOOKUP($B69,'Benchmark Data'!$B:$FF,BU$1,FALSE),"")</f>
        <v/>
      </c>
      <c r="BV70" s="171" t="str">
        <f>IFERROR(VLOOKUP($B70,'Benchmark Data'!$B:$FF,BV$1,FALSE)/VLOOKUP($B69,'Benchmark Data'!$B:$FF,BV$1,FALSE),"")</f>
        <v/>
      </c>
      <c r="BW70" s="171" t="str">
        <f>IFERROR(VLOOKUP($B70,'Benchmark Data'!$B:$FF,BW$1,FALSE)/VLOOKUP($B69,'Benchmark Data'!$B:$FF,BW$1,FALSE),"")</f>
        <v/>
      </c>
      <c r="BX70" s="171" t="str">
        <f>IFERROR(VLOOKUP($B70,'Benchmark Data'!$B:$FF,BX$1,FALSE)/VLOOKUP($B69,'Benchmark Data'!$B:$FF,BX$1,FALSE),"")</f>
        <v/>
      </c>
      <c r="BY70" s="171" t="str">
        <f>IFERROR(VLOOKUP($B70,'Benchmark Data'!$B:$FF,BY$1,FALSE)/VLOOKUP($B69,'Benchmark Data'!$B:$FF,BY$1,FALSE),"")</f>
        <v/>
      </c>
      <c r="BZ70" s="171" t="str">
        <f>IFERROR(VLOOKUP($B70,'Benchmark Data'!$B:$FF,BZ$1,FALSE)/VLOOKUP($B69,'Benchmark Data'!$B:$FF,BZ$1,FALSE),"")</f>
        <v/>
      </c>
      <c r="CA70" s="171" t="str">
        <f>IFERROR(VLOOKUP($B70,'Benchmark Data'!$B:$FF,CA$1,FALSE)/VLOOKUP($B69,'Benchmark Data'!$B:$FF,CA$1,FALSE),"")</f>
        <v/>
      </c>
      <c r="CB70" s="171" t="str">
        <f>IFERROR(VLOOKUP($B70,'Benchmark Data'!$B:$FF,CB$1,FALSE)/VLOOKUP($B69,'Benchmark Data'!$B:$FF,CB$1,FALSE),"")</f>
        <v/>
      </c>
      <c r="CC70" s="171" t="str">
        <f>IFERROR(VLOOKUP($B70,'Benchmark Data'!$B:$FF,CC$1,FALSE)/VLOOKUP($B69,'Benchmark Data'!$B:$FF,CC$1,FALSE),"")</f>
        <v/>
      </c>
      <c r="CD70" s="171" t="str">
        <f>IFERROR(VLOOKUP($B70,'Benchmark Data'!$B:$FF,CD$1,FALSE)/VLOOKUP($B69,'Benchmark Data'!$B:$FF,CD$1,FALSE),"")</f>
        <v/>
      </c>
      <c r="CE70" s="171" t="str">
        <f>IFERROR(VLOOKUP($B70,'Benchmark Data'!$B:$FF,CE$1,FALSE)/VLOOKUP($B69,'Benchmark Data'!$B:$FF,CE$1,FALSE),"")</f>
        <v/>
      </c>
      <c r="CF70" s="171" t="str">
        <f>IFERROR(VLOOKUP($B70,'Benchmark Data'!$B:$FF,CF$1,FALSE)/VLOOKUP($B69,'Benchmark Data'!$B:$FF,CF$1,FALSE),"")</f>
        <v/>
      </c>
      <c r="CG70" s="171" t="str">
        <f>IFERROR(VLOOKUP($B70,'Benchmark Data'!$B:$FF,CG$1,FALSE)/VLOOKUP($B69,'Benchmark Data'!$B:$FF,CG$1,FALSE),"")</f>
        <v/>
      </c>
      <c r="CH70" s="156"/>
      <c r="CI70" s="171" t="str">
        <f>IFERROR(VLOOKUP($B70,'Benchmark Data'!$B:$FF,CI$1,FALSE)/VLOOKUP($B69,'Benchmark Data'!$B:$FF,CI$1,FALSE),"")</f>
        <v/>
      </c>
      <c r="CJ70" s="171" t="str">
        <f>IFERROR(VLOOKUP($B70,'Benchmark Data'!$B:$FF,CJ$1,FALSE)/VLOOKUP($B69,'Benchmark Data'!$B:$FF,CJ$1,FALSE),"")</f>
        <v/>
      </c>
      <c r="CK70" s="171" t="str">
        <f>IFERROR(VLOOKUP($B70,'Benchmark Data'!$B:$AAA,CK$1,FALSE)/VLOOKUP($B69,'Benchmark Data'!$B:$AAA,CK$1,FALSE),"")</f>
        <v/>
      </c>
      <c r="CL70" s="171" t="str">
        <f>IFERROR(VLOOKUP($B70,'Benchmark Data'!$B:$AAA,CL$1,FALSE)/VLOOKUP($B69,'Benchmark Data'!$B:$AAA,CL$1,FALSE),"")</f>
        <v/>
      </c>
      <c r="CM70" s="171" t="str">
        <f>IFERROR(VLOOKUP($B70,'Benchmark Data'!$B:$AAA,CM$1,FALSE)/VLOOKUP($B69,'Benchmark Data'!$B:$AAA,CM$1,FALSE),"")</f>
        <v/>
      </c>
      <c r="CN70" s="171" t="str">
        <f>IFERROR(VLOOKUP($B70,'Benchmark Data'!$B:$AAA,CN$1,FALSE)/VLOOKUP($B69,'Benchmark Data'!$B:$AAA,CN$1,FALSE),"")</f>
        <v/>
      </c>
      <c r="CO70" s="171" t="str">
        <f>IFERROR(VLOOKUP($B70,'Benchmark Data'!$B:$AAA,CO$1,FALSE)/VLOOKUP($B69,'Benchmark Data'!$B:$AAA,CO$1,FALSE),"")</f>
        <v/>
      </c>
      <c r="CP70" s="171" t="str">
        <f>IFERROR(VLOOKUP($B70,'Benchmark Data'!$B:$AAA,CP$1,FALSE)/VLOOKUP($B69,'Benchmark Data'!$B:$AAA,CP$1,FALSE),"")</f>
        <v/>
      </c>
      <c r="CQ70" s="171" t="str">
        <f>IFERROR(VLOOKUP($B70,'Benchmark Data'!$B:$AAA,CQ$1,FALSE)/VLOOKUP($B69,'Benchmark Data'!$B:$AAA,CQ$1,FALSE),"")</f>
        <v/>
      </c>
      <c r="CR70" s="171" t="str">
        <f>IFERROR(VLOOKUP($B70,'Benchmark Data'!$B:$AAA,CR$1,FALSE)/VLOOKUP($B69,'Benchmark Data'!$B:$AAA,CR$1,FALSE),"")</f>
        <v/>
      </c>
      <c r="CS70" s="171" t="str">
        <f>IFERROR(VLOOKUP($B70,'Benchmark Data'!$B:$AAA,CS$1,FALSE)/VLOOKUP($B69,'Benchmark Data'!$B:$AAA,CS$1,FALSE),"")</f>
        <v/>
      </c>
      <c r="CT70" s="171" t="str">
        <f>IFERROR(VLOOKUP($B70,'Benchmark Data'!$B:$AAA,CT$1,FALSE)/VLOOKUP($B69,'Benchmark Data'!$B:$AAA,CT$1,FALSE),"")</f>
        <v/>
      </c>
      <c r="CU70" s="171" t="str">
        <f>IFERROR(VLOOKUP($B70,'Benchmark Data'!$B:$AAA,CU$1,FALSE)/VLOOKUP($B69,'Benchmark Data'!$B:$AAA,CU$1,FALSE),"")</f>
        <v/>
      </c>
      <c r="CV70" s="171" t="str">
        <f>IFERROR(VLOOKUP($B70,'Benchmark Data'!$B:$AAA,CV$1,FALSE)/VLOOKUP($B69,'Benchmark Data'!$B:$AAA,CV$1,FALSE),"")</f>
        <v/>
      </c>
      <c r="CW70" s="171" t="str">
        <f>IFERROR(VLOOKUP($B70,'Benchmark Data'!$B:$AAA,CW$1,FALSE)/VLOOKUP($B69,'Benchmark Data'!$B:$AAA,CW$1,FALSE),"")</f>
        <v/>
      </c>
      <c r="CX70" s="171" t="str">
        <f>IFERROR(VLOOKUP($B70,'Benchmark Data'!$B:$AAA,CX$1,FALSE)/VLOOKUP($B69,'Benchmark Data'!$B:$AAA,CX$1,FALSE),"")</f>
        <v/>
      </c>
      <c r="CY70" s="171" t="str">
        <f>IFERROR(VLOOKUP($B70,'Benchmark Data'!$B:$AAA,CY$1,FALSE)/VLOOKUP($B69,'Benchmark Data'!$B:$AAA,CY$1,FALSE),"")</f>
        <v/>
      </c>
      <c r="CZ70" s="171" t="str">
        <f>IFERROR(VLOOKUP($B70,'Benchmark Data'!$B:$AAA,CZ$1,FALSE)/VLOOKUP($B69,'Benchmark Data'!$B:$AAA,CZ$1,FALSE),"")</f>
        <v/>
      </c>
      <c r="DA70" s="171" t="str">
        <f>IFERROR(VLOOKUP($B70,'Benchmark Data'!$B:$AAA,DA$1,FALSE)/VLOOKUP($B69,'Benchmark Data'!$B:$AAA,DA$1,FALSE),"")</f>
        <v/>
      </c>
      <c r="DB70" s="171" t="str">
        <f>IFERROR(VLOOKUP($B70,'Benchmark Data'!$B:$AAA,DB$1,FALSE)/VLOOKUP($B69,'Benchmark Data'!$B:$AAA,DB$1,FALSE),"")</f>
        <v/>
      </c>
      <c r="DC70" s="171" t="str">
        <f>IFERROR(VLOOKUP($B70,'Benchmark Data'!$B:$AAA,DC$1,FALSE)/VLOOKUP($B69,'Benchmark Data'!$B:$AAA,DC$1,FALSE),"")</f>
        <v/>
      </c>
      <c r="DD70" s="171" t="str">
        <f>IFERROR(VLOOKUP($B70,'Benchmark Data'!$B:$AAA,DD$1,FALSE)/VLOOKUP($B69,'Benchmark Data'!$B:$AAA,DD$1,FALSE),"")</f>
        <v/>
      </c>
      <c r="DE70" s="171" t="str">
        <f>IFERROR(VLOOKUP($B70,'Benchmark Data'!$B:$AAA,DE$1,FALSE)/VLOOKUP($B69,'Benchmark Data'!$B:$AAA,DE$1,FALSE),"")</f>
        <v/>
      </c>
      <c r="DF70" s="171" t="str">
        <f>IFERROR(VLOOKUP($B70,'Benchmark Data'!$B:$AAA,DF$1,FALSE)/VLOOKUP($B69,'Benchmark Data'!$B:$AAA,DF$1,FALSE),"")</f>
        <v/>
      </c>
      <c r="DG70" s="171" t="str">
        <f>IFERROR(VLOOKUP($B70,'Benchmark Data'!$B:$AAA,DG$1,FALSE)/VLOOKUP($B69,'Benchmark Data'!$B:$AAA,DG$1,FALSE),"")</f>
        <v/>
      </c>
      <c r="DH70" s="171" t="str">
        <f>IFERROR(VLOOKUP($B70,'Benchmark Data'!$B:$AAA,DH$1,FALSE)/VLOOKUP($B69,'Benchmark Data'!$B:$AAA,DH$1,FALSE),"")</f>
        <v/>
      </c>
      <c r="DI70" s="171" t="str">
        <f>IFERROR(VLOOKUP($B70,'Benchmark Data'!$B:$AAA,DI$1,FALSE)/VLOOKUP($B69,'Benchmark Data'!$B:$AAA,DI$1,FALSE),"")</f>
        <v/>
      </c>
    </row>
    <row r="71" spans="1:113">
      <c r="A71" s="94">
        <f t="shared" si="35"/>
        <v>130</v>
      </c>
      <c r="B71" s="168">
        <f t="shared" si="36"/>
        <v>42124</v>
      </c>
      <c r="C71" s="171" t="str">
        <f>IFERROR(VLOOKUP($B71,'Benchmark Data'!$B:$FF,C$1,FALSE)/VLOOKUP($B70,'Benchmark Data'!$B:$FF,C$1,FALSE),"")</f>
        <v/>
      </c>
      <c r="D71" s="171" t="str">
        <f>IFERROR(VLOOKUP($B71,'Benchmark Data'!$B:$FF,D$1,FALSE)/VLOOKUP($B70,'Benchmark Data'!$B:$FF,D$1,FALSE),"")</f>
        <v/>
      </c>
      <c r="E71" s="171" t="str">
        <f>IFERROR(VLOOKUP($B71,'Benchmark Data'!$B:$FF,E$1,FALSE)/VLOOKUP($B70,'Benchmark Data'!$B:$FF,E$1,FALSE),"")</f>
        <v/>
      </c>
      <c r="F71" s="171" t="str">
        <f>IFERROR(VLOOKUP($B71,'Benchmark Data'!$B:$FF,F$1,FALSE)/VLOOKUP($B70,'Benchmark Data'!$B:$FF,F$1,FALSE),"")</f>
        <v/>
      </c>
      <c r="G71" s="171" t="str">
        <f>IFERROR(VLOOKUP($B71,'Benchmark Data'!$B:$FF,G$1,FALSE)/VLOOKUP($B70,'Benchmark Data'!$B:$FF,G$1,FALSE),"")</f>
        <v/>
      </c>
      <c r="H71" s="171" t="str">
        <f>IFERROR(VLOOKUP($B71,'Benchmark Data'!$B:$FF,H$1,FALSE)/VLOOKUP($B70,'Benchmark Data'!$B:$FF,H$1,FALSE),"")</f>
        <v/>
      </c>
      <c r="I71" s="171" t="str">
        <f>IFERROR(VLOOKUP($B71,'Benchmark Data'!$B:$FF,I$1,FALSE)/VLOOKUP($B70,'Benchmark Data'!$B:$FF,I$1,FALSE),"")</f>
        <v/>
      </c>
      <c r="J71" s="143" t="str">
        <f>IFERROR(VLOOKUP($B71,'Benchmark Data'!$B:$FF,J$1,FALSE)/VLOOKUP($B70,'Benchmark Data'!$B:$FF,J$1,FALSE)*J72,"")</f>
        <v/>
      </c>
      <c r="K71" s="156"/>
      <c r="L71" s="156"/>
      <c r="M71" s="156"/>
      <c r="N71" s="171" t="str">
        <f>IFERROR(VLOOKUP($B71,'Benchmark Data'!$B:$FF,N$1,FALSE)/VLOOKUP($B70,'Benchmark Data'!$B:$FF,N$1,FALSE),"")</f>
        <v/>
      </c>
      <c r="O71" s="171">
        <f>IFERROR(VLOOKUP($B71,'Benchmark Data'!$B:$FF,O$1,FALSE)/VLOOKUP($B70,'Benchmark Data'!$B:$FF,O$1,FALSE),"")</f>
        <v>1.0432052335437347</v>
      </c>
      <c r="P71" s="171">
        <f>IFERROR(VLOOKUP($B71,'Benchmark Data'!$B:$FF,P$1,FALSE)/VLOOKUP($B70,'Benchmark Data'!$B:$FF,P$1,FALSE),"")</f>
        <v>1.0958103496510574</v>
      </c>
      <c r="Q71" s="156">
        <f>IFERROR(VLOOKUP($B71,'Benchmark Data'!$B:$FF,Q$1,FALSE),"")</f>
        <v>1.0207512371860004</v>
      </c>
      <c r="R71" s="156">
        <f>IFERROR(VLOOKUP($B71,'Benchmark Data'!$B:$FF,R$1,FALSE),"")</f>
        <v>1.0207512371860004</v>
      </c>
      <c r="S71" s="156">
        <f>IFERROR(VLOOKUP($B71,'Benchmark Data'!$B:$FF,S$1,FALSE),"")</f>
        <v>1.0207512371860004</v>
      </c>
      <c r="T71" s="156">
        <f>IFERROR(VLOOKUP($B71,'Benchmark Data'!$B:$FF,T$1,FALSE),"")</f>
        <v>1.0207512371860004</v>
      </c>
      <c r="U71" s="156">
        <f>IFERROR(VLOOKUP($B71,'Benchmark Data'!$B:$FF,U$1,FALSE),"")</f>
        <v>1.0207512371860004</v>
      </c>
      <c r="V71" s="171">
        <f>IFERROR(VLOOKUP($B71,'Benchmark Data'!$B:$FF,V$1,FALSE)/VLOOKUP($B70,'Benchmark Data'!$B:$FF,V$1,FALSE),"")</f>
        <v>1.024275457050341</v>
      </c>
      <c r="W71" s="171">
        <f>IFERROR(VLOOKUP($B71,'Benchmark Data'!$B:$FF,W$1,FALSE)/VLOOKUP($B70,'Benchmark Data'!$B:$FF,W$1,FALSE),"")</f>
        <v>1.024275457050341</v>
      </c>
      <c r="X71" s="171">
        <f>IFERROR(VLOOKUP($B71,'Benchmark Data'!$B:$FF,X$1,FALSE)/VLOOKUP($B70,'Benchmark Data'!$B:$FF,X$1,FALSE),"")</f>
        <v>1.024275457050341</v>
      </c>
      <c r="Y71" s="171">
        <f>IFERROR(VLOOKUP($B71,'Benchmark Data'!$B:$FF,Y$1,FALSE)/VLOOKUP($B70,'Benchmark Data'!$B:$FF,Y$1,FALSE),"")</f>
        <v>1.024275457050341</v>
      </c>
      <c r="Z71" s="171">
        <f>IFERROR(VLOOKUP($B71,'Benchmark Data'!$B:$FF,Z$1,FALSE)/VLOOKUP($B70,'Benchmark Data'!$B:$FF,Z$1,FALSE),"")</f>
        <v>1.024275457050341</v>
      </c>
      <c r="AA71" s="171">
        <f>IFERROR(VLOOKUP($B71,'Benchmark Data'!$B:$FF,AA$1,FALSE)/VLOOKUP($B70,'Benchmark Data'!$B:$FF,AA$1,FALSE),"")</f>
        <v>1.0115675842733836</v>
      </c>
      <c r="AB71" s="171" t="str">
        <f>IFERROR(VLOOKUP($B71,'Benchmark Data'!$B:$FF,AB$1,FALSE)/VLOOKUP($B70,'Benchmark Data'!$B:$FF,AB$1,FALSE),"")</f>
        <v/>
      </c>
      <c r="AC71" s="171">
        <f>IFERROR(VLOOKUP($B71,'Benchmark Data'!$B:$FF,AC$1,FALSE)/VLOOKUP($B70,'Benchmark Data'!$B:$FF,AC$1,FALSE),"")</f>
        <v>1.0115675842733836</v>
      </c>
      <c r="AD71" s="171" t="str">
        <f>IFERROR(VLOOKUP($B71,'Benchmark Data'!$B:$FF,AD$1,FALSE)/VLOOKUP($B70,'Benchmark Data'!$B:$FF,AD$1,FALSE),"")</f>
        <v/>
      </c>
      <c r="AE71" s="171" t="str">
        <f>IFERROR(VLOOKUP($B71,'Benchmark Data'!$B:$FF,AE$1,FALSE)/VLOOKUP($B70,'Benchmark Data'!$B:$FF,AE$1,FALSE),"")</f>
        <v/>
      </c>
      <c r="AF71" s="171">
        <f>IFERROR(VLOOKUP($B71,'Benchmark Data'!$B:$FF,AF$1,FALSE)/VLOOKUP($B70,'Benchmark Data'!$B:$FF,AF$1,FALSE),"")</f>
        <v>0.99892531876138424</v>
      </c>
      <c r="AG71" s="171" t="str">
        <f>IFERROR(VLOOKUP($B71,'Benchmark Data'!$B:$FF,AG$1,FALSE)/VLOOKUP($B70,'Benchmark Data'!$B:$FF,AG$1,FALSE),"")</f>
        <v/>
      </c>
      <c r="AH71" s="171" t="str">
        <f>IFERROR(VLOOKUP($B71,'Benchmark Data'!$B:$FF,AH$1,FALSE)/VLOOKUP($B70,'Benchmark Data'!$B:$FF,AH$1,FALSE),"")</f>
        <v/>
      </c>
      <c r="AI71" s="171" t="str">
        <f>IFERROR(VLOOKUP($B71,'Benchmark Data'!$B:$FF,AI$1,FALSE)/VLOOKUP($B70,'Benchmark Data'!$B:$FF,AI$1,FALSE),"")</f>
        <v/>
      </c>
      <c r="AJ71" s="171" t="str">
        <f>IFERROR(VLOOKUP($B71,'Benchmark Data'!$B:$FF,AJ$1,FALSE)/VLOOKUP($B70,'Benchmark Data'!$B:$FF,AJ$1,FALSE),"")</f>
        <v/>
      </c>
      <c r="AK71" s="171" t="str">
        <f>IFERROR(VLOOKUP($B71,'Benchmark Data'!$B:$FF,AK$1,FALSE)/VLOOKUP($B70,'Benchmark Data'!$B:$FF,AK$1,FALSE),"")</f>
        <v/>
      </c>
      <c r="AL71" s="171" t="str">
        <f>IFERROR(VLOOKUP($B71,'Benchmark Data'!$B:$FF,AL$1,FALSE)/VLOOKUP($B70,'Benchmark Data'!$B:$FF,AL$1,FALSE),"")</f>
        <v/>
      </c>
      <c r="AM71" s="171" t="str">
        <f>IFERROR(VLOOKUP($B71,'Benchmark Data'!$B:$FF,AM$1,FALSE)/VLOOKUP($B70,'Benchmark Data'!$B:$FF,AM$1,FALSE),"")</f>
        <v/>
      </c>
      <c r="AN71" s="171" t="str">
        <f>IFERROR(VLOOKUP($B71,'Benchmark Data'!$B:$FF,AN$1,FALSE)/VLOOKUP($B70,'Benchmark Data'!$B:$FF,AN$1,FALSE),"")</f>
        <v/>
      </c>
      <c r="AO71" s="171" t="str">
        <f>IFERROR(VLOOKUP($B71,'Benchmark Data'!$B:$FF,AO$1,FALSE)/VLOOKUP($B70,'Benchmark Data'!$B:$FF,AO$1,FALSE),"")</f>
        <v/>
      </c>
      <c r="AP71" s="171" t="str">
        <f>IFERROR(VLOOKUP($B71,'Benchmark Data'!$B:$FF,AP$1,FALSE)/VLOOKUP($B70,'Benchmark Data'!$B:$FF,AP$1,FALSE),"")</f>
        <v/>
      </c>
      <c r="AQ71" s="171" t="str">
        <f>IFERROR(VLOOKUP($B71,'Benchmark Data'!$B:$FF,AQ$1,FALSE)/VLOOKUP($B70,'Benchmark Data'!$B:$FF,AQ$1,FALSE),"")</f>
        <v/>
      </c>
      <c r="AR71" s="171" t="str">
        <f>IFERROR(VLOOKUP($B71,'Benchmark Data'!$B:$FF,AR$1,FALSE)/VLOOKUP($B70,'Benchmark Data'!$B:$FF,AR$1,FALSE),"")</f>
        <v/>
      </c>
      <c r="AS71" s="171" t="str">
        <f>IFERROR(VLOOKUP($B71,'Benchmark Data'!$B:$FF,AS$1,FALSE)/VLOOKUP($B70,'Benchmark Data'!$B:$FF,AS$1,FALSE),"")</f>
        <v/>
      </c>
      <c r="AT71" s="171" t="str">
        <f>IFERROR(VLOOKUP($B71,'Benchmark Data'!$B:$FF,AT$1,FALSE)/VLOOKUP($B70,'Benchmark Data'!$B:$FF,AT$1,FALSE),"")</f>
        <v/>
      </c>
      <c r="AU71" s="171" t="str">
        <f>IFERROR(VLOOKUP($B71,'Benchmark Data'!$B:$FF,AU$1,FALSE)/VLOOKUP($B70,'Benchmark Data'!$B:$FF,AU$1,FALSE),"")</f>
        <v/>
      </c>
      <c r="AV71" s="171" t="str">
        <f>IFERROR(VLOOKUP($B71,'Benchmark Data'!$B:$FF,AV$1,FALSE)/VLOOKUP($B70,'Benchmark Data'!$B:$FF,AV$1,FALSE),"")</f>
        <v/>
      </c>
      <c r="AW71" s="171" t="str">
        <f>IFERROR(VLOOKUP($B71,'Benchmark Data'!$B:$FF,AW$1,FALSE)/VLOOKUP($B70,'Benchmark Data'!$B:$FF,AW$1,FALSE),"")</f>
        <v/>
      </c>
      <c r="AX71" s="171" t="str">
        <f>IFERROR(VLOOKUP($B71,'Benchmark Data'!$B:$FF,AX$1,FALSE)/VLOOKUP($B70,'Benchmark Data'!$B:$FF,AX$1,FALSE),"")</f>
        <v/>
      </c>
      <c r="AY71" s="171" t="str">
        <f>IFERROR(VLOOKUP($B71,'Benchmark Data'!$B:$FF,AY$1,FALSE)/VLOOKUP($B70,'Benchmark Data'!$B:$FF,AY$1,FALSE),"")</f>
        <v/>
      </c>
      <c r="AZ71" s="156"/>
      <c r="BA71" s="156"/>
      <c r="BB71" s="171" t="str">
        <f>IFERROR(VLOOKUP($B71,'Benchmark Data'!$B:$FF,BB$1,FALSE)/VLOOKUP($B70,'Benchmark Data'!$B:$FF,BB$1,FALSE),"")</f>
        <v/>
      </c>
      <c r="BC71" s="171" t="str">
        <f>IFERROR(VLOOKUP($B71,'Benchmark Data'!$B:$FF,BC$1,FALSE)/VLOOKUP($B70,'Benchmark Data'!$B:$FF,BC$1,FALSE),"")</f>
        <v/>
      </c>
      <c r="BD71" s="171" t="str">
        <f>IFERROR(VLOOKUP($B71,'Benchmark Data'!$B:$FF,BD$1,FALSE)/VLOOKUP($B70,'Benchmark Data'!$B:$FF,BD$1,FALSE),"")</f>
        <v/>
      </c>
      <c r="BE71" s="171" t="str">
        <f>IFERROR(VLOOKUP($B71,'Benchmark Data'!$B:$FF,BE$1,FALSE)/VLOOKUP($B70,'Benchmark Data'!$B:$FF,BE$1,FALSE),"")</f>
        <v/>
      </c>
      <c r="BF71" s="171" t="str">
        <f>IFERROR(VLOOKUP($B71,'Benchmark Data'!$B:$FF,BF$1,FALSE)/VLOOKUP($B70,'Benchmark Data'!$B:$FF,BF$1,FALSE),"")</f>
        <v/>
      </c>
      <c r="BG71" s="171" t="str">
        <f>IFERROR(VLOOKUP($B71,'Benchmark Data'!$B:$FF,BG$1,FALSE)/VLOOKUP($B70,'Benchmark Data'!$B:$FF,BG$1,FALSE),"")</f>
        <v/>
      </c>
      <c r="BH71" s="171" t="str">
        <f>IFERROR(VLOOKUP($B71,'Benchmark Data'!$B:$FF,BH$1,FALSE)/VLOOKUP($B70,'Benchmark Data'!$B:$FF,BH$1,FALSE),"")</f>
        <v/>
      </c>
      <c r="BI71" s="171" t="str">
        <f>IFERROR(VLOOKUP($B71,'Benchmark Data'!$B:$FF,BI$1,FALSE)/VLOOKUP($B70,'Benchmark Data'!$B:$FF,BI$1,FALSE),"")</f>
        <v/>
      </c>
      <c r="BJ71" s="171" t="str">
        <f>IFERROR(VLOOKUP($B71,'Benchmark Data'!$B:$FF,BJ$1,FALSE)/VLOOKUP($B70,'Benchmark Data'!$B:$FF,BJ$1,FALSE),"")</f>
        <v/>
      </c>
      <c r="BK71" s="171" t="str">
        <f>IFERROR(VLOOKUP($B71,'Benchmark Data'!$B:$FF,BK$1,FALSE)/VLOOKUP($B70,'Benchmark Data'!$B:$FF,BK$1,FALSE),"")</f>
        <v/>
      </c>
      <c r="BL71" s="171" t="str">
        <f>IFERROR(VLOOKUP($B71,'Benchmark Data'!$B:$FF,BL$1,FALSE)/VLOOKUP($B70,'Benchmark Data'!$B:$FF,BL$1,FALSE),"")</f>
        <v/>
      </c>
      <c r="BM71" s="171" t="str">
        <f>IFERROR(VLOOKUP($B71,'Benchmark Data'!$B:$FF,BM$1,FALSE)/VLOOKUP($B70,'Benchmark Data'!$B:$FF,BM$1,FALSE),"")</f>
        <v/>
      </c>
      <c r="BN71" s="171" t="str">
        <f>IFERROR(VLOOKUP($B71,'Benchmark Data'!$B:$FF,BN$1,FALSE)/VLOOKUP($B70,'Benchmark Data'!$B:$FF,BN$1,FALSE),"")</f>
        <v/>
      </c>
      <c r="BO71" s="171" t="str">
        <f>IFERROR(VLOOKUP($B71,'Benchmark Data'!$B:$FF,BO$1,FALSE)/VLOOKUP($B70,'Benchmark Data'!$B:$FF,BO$1,FALSE),"")</f>
        <v/>
      </c>
      <c r="BP71" s="171" t="str">
        <f>IFERROR(VLOOKUP($B71,'Benchmark Data'!$B:$FF,BP$1,FALSE)/VLOOKUP($B70,'Benchmark Data'!$B:$FF,BP$1,FALSE),"")</f>
        <v/>
      </c>
      <c r="BQ71" s="171" t="str">
        <f>IFERROR(VLOOKUP($B71,'Benchmark Data'!$B:$FF,BQ$1,FALSE)/VLOOKUP($B70,'Benchmark Data'!$B:$FF,BQ$1,FALSE),"")</f>
        <v/>
      </c>
      <c r="BR71" s="171" t="str">
        <f>IFERROR(VLOOKUP($B71,'Benchmark Data'!$B:$FF,BR$1,FALSE)/VLOOKUP($B70,'Benchmark Data'!$B:$FF,BR$1,FALSE),"")</f>
        <v/>
      </c>
      <c r="BS71" s="171" t="str">
        <f>IFERROR(VLOOKUP($B71,'Benchmark Data'!$B:$FF,BS$1,FALSE)/VLOOKUP($B70,'Benchmark Data'!$B:$FF,BS$1,FALSE),"")</f>
        <v/>
      </c>
      <c r="BT71" s="171" t="str">
        <f>IFERROR(VLOOKUP($B71,'Benchmark Data'!$B:$FF,BT$1,FALSE)/VLOOKUP($B70,'Benchmark Data'!$B:$FF,BT$1,FALSE),"")</f>
        <v/>
      </c>
      <c r="BU71" s="171" t="str">
        <f>IFERROR(VLOOKUP($B71,'Benchmark Data'!$B:$FF,BU$1,FALSE)/VLOOKUP($B70,'Benchmark Data'!$B:$FF,BU$1,FALSE),"")</f>
        <v/>
      </c>
      <c r="BV71" s="171" t="str">
        <f>IFERROR(VLOOKUP($B71,'Benchmark Data'!$B:$FF,BV$1,FALSE)/VLOOKUP($B70,'Benchmark Data'!$B:$FF,BV$1,FALSE),"")</f>
        <v/>
      </c>
      <c r="BW71" s="171" t="str">
        <f>IFERROR(VLOOKUP($B71,'Benchmark Data'!$B:$FF,BW$1,FALSE)/VLOOKUP($B70,'Benchmark Data'!$B:$FF,BW$1,FALSE),"")</f>
        <v/>
      </c>
      <c r="BX71" s="171" t="str">
        <f>IFERROR(VLOOKUP($B71,'Benchmark Data'!$B:$FF,BX$1,FALSE)/VLOOKUP($B70,'Benchmark Data'!$B:$FF,BX$1,FALSE),"")</f>
        <v/>
      </c>
      <c r="BY71" s="171" t="str">
        <f>IFERROR(VLOOKUP($B71,'Benchmark Data'!$B:$FF,BY$1,FALSE)/VLOOKUP($B70,'Benchmark Data'!$B:$FF,BY$1,FALSE),"")</f>
        <v/>
      </c>
      <c r="BZ71" s="171" t="str">
        <f>IFERROR(VLOOKUP($B71,'Benchmark Data'!$B:$FF,BZ$1,FALSE)/VLOOKUP($B70,'Benchmark Data'!$B:$FF,BZ$1,FALSE),"")</f>
        <v/>
      </c>
      <c r="CA71" s="171" t="str">
        <f>IFERROR(VLOOKUP($B71,'Benchmark Data'!$B:$FF,CA$1,FALSE)/VLOOKUP($B70,'Benchmark Data'!$B:$FF,CA$1,FALSE),"")</f>
        <v/>
      </c>
      <c r="CB71" s="171" t="str">
        <f>IFERROR(VLOOKUP($B71,'Benchmark Data'!$B:$FF,CB$1,FALSE)/VLOOKUP($B70,'Benchmark Data'!$B:$FF,CB$1,FALSE),"")</f>
        <v/>
      </c>
      <c r="CC71" s="171" t="str">
        <f>IFERROR(VLOOKUP($B71,'Benchmark Data'!$B:$FF,CC$1,FALSE)/VLOOKUP($B70,'Benchmark Data'!$B:$FF,CC$1,FALSE),"")</f>
        <v/>
      </c>
      <c r="CD71" s="171" t="str">
        <f>IFERROR(VLOOKUP($B71,'Benchmark Data'!$B:$FF,CD$1,FALSE)/VLOOKUP($B70,'Benchmark Data'!$B:$FF,CD$1,FALSE),"")</f>
        <v/>
      </c>
      <c r="CE71" s="171" t="str">
        <f>IFERROR(VLOOKUP($B71,'Benchmark Data'!$B:$FF,CE$1,FALSE)/VLOOKUP($B70,'Benchmark Data'!$B:$FF,CE$1,FALSE),"")</f>
        <v/>
      </c>
      <c r="CF71" s="171" t="str">
        <f>IFERROR(VLOOKUP($B71,'Benchmark Data'!$B:$FF,CF$1,FALSE)/VLOOKUP($B70,'Benchmark Data'!$B:$FF,CF$1,FALSE),"")</f>
        <v/>
      </c>
      <c r="CG71" s="171" t="str">
        <f>IFERROR(VLOOKUP($B71,'Benchmark Data'!$B:$FF,CG$1,FALSE)/VLOOKUP($B70,'Benchmark Data'!$B:$FF,CG$1,FALSE),"")</f>
        <v/>
      </c>
      <c r="CH71" s="156"/>
      <c r="CI71" s="171" t="str">
        <f>IFERROR(VLOOKUP($B71,'Benchmark Data'!$B:$FF,CI$1,FALSE)/VLOOKUP($B70,'Benchmark Data'!$B:$FF,CI$1,FALSE),"")</f>
        <v/>
      </c>
      <c r="CJ71" s="171" t="str">
        <f>IFERROR(VLOOKUP($B71,'Benchmark Data'!$B:$FF,CJ$1,FALSE)/VLOOKUP($B70,'Benchmark Data'!$B:$FF,CJ$1,FALSE),"")</f>
        <v/>
      </c>
      <c r="CK71" s="171" t="str">
        <f>IFERROR(VLOOKUP($B71,'Benchmark Data'!$B:$AAA,CK$1,FALSE)/VLOOKUP($B70,'Benchmark Data'!$B:$AAA,CK$1,FALSE),"")</f>
        <v/>
      </c>
      <c r="CL71" s="171" t="str">
        <f>IFERROR(VLOOKUP($B71,'Benchmark Data'!$B:$AAA,CL$1,FALSE)/VLOOKUP($B70,'Benchmark Data'!$B:$AAA,CL$1,FALSE),"")</f>
        <v/>
      </c>
      <c r="CM71" s="171" t="str">
        <f>IFERROR(VLOOKUP($B71,'Benchmark Data'!$B:$AAA,CM$1,FALSE)/VLOOKUP($B70,'Benchmark Data'!$B:$AAA,CM$1,FALSE),"")</f>
        <v/>
      </c>
      <c r="CN71" s="171" t="str">
        <f>IFERROR(VLOOKUP($B71,'Benchmark Data'!$B:$AAA,CN$1,FALSE)/VLOOKUP($B70,'Benchmark Data'!$B:$AAA,CN$1,FALSE),"")</f>
        <v/>
      </c>
      <c r="CO71" s="171" t="str">
        <f>IFERROR(VLOOKUP($B71,'Benchmark Data'!$B:$AAA,CO$1,FALSE)/VLOOKUP($B70,'Benchmark Data'!$B:$AAA,CO$1,FALSE),"")</f>
        <v/>
      </c>
      <c r="CP71" s="171" t="str">
        <f>IFERROR(VLOOKUP($B71,'Benchmark Data'!$B:$AAA,CP$1,FALSE)/VLOOKUP($B70,'Benchmark Data'!$B:$AAA,CP$1,FALSE),"")</f>
        <v/>
      </c>
      <c r="CQ71" s="171" t="str">
        <f>IFERROR(VLOOKUP($B71,'Benchmark Data'!$B:$AAA,CQ$1,FALSE)/VLOOKUP($B70,'Benchmark Data'!$B:$AAA,CQ$1,FALSE),"")</f>
        <v/>
      </c>
      <c r="CR71" s="171" t="str">
        <f>IFERROR(VLOOKUP($B71,'Benchmark Data'!$B:$AAA,CR$1,FALSE)/VLOOKUP($B70,'Benchmark Data'!$B:$AAA,CR$1,FALSE),"")</f>
        <v/>
      </c>
      <c r="CS71" s="171" t="str">
        <f>IFERROR(VLOOKUP($B71,'Benchmark Data'!$B:$AAA,CS$1,FALSE)/VLOOKUP($B70,'Benchmark Data'!$B:$AAA,CS$1,FALSE),"")</f>
        <v/>
      </c>
      <c r="CT71" s="171" t="str">
        <f>IFERROR(VLOOKUP($B71,'Benchmark Data'!$B:$AAA,CT$1,FALSE)/VLOOKUP($B70,'Benchmark Data'!$B:$AAA,CT$1,FALSE),"")</f>
        <v/>
      </c>
      <c r="CU71" s="171" t="str">
        <f>IFERROR(VLOOKUP($B71,'Benchmark Data'!$B:$AAA,CU$1,FALSE)/VLOOKUP($B70,'Benchmark Data'!$B:$AAA,CU$1,FALSE),"")</f>
        <v/>
      </c>
      <c r="CV71" s="171" t="str">
        <f>IFERROR(VLOOKUP($B71,'Benchmark Data'!$B:$AAA,CV$1,FALSE)/VLOOKUP($B70,'Benchmark Data'!$B:$AAA,CV$1,FALSE),"")</f>
        <v/>
      </c>
      <c r="CW71" s="171" t="str">
        <f>IFERROR(VLOOKUP($B71,'Benchmark Data'!$B:$AAA,CW$1,FALSE)/VLOOKUP($B70,'Benchmark Data'!$B:$AAA,CW$1,FALSE),"")</f>
        <v/>
      </c>
      <c r="CX71" s="171" t="str">
        <f>IFERROR(VLOOKUP($B71,'Benchmark Data'!$B:$AAA,CX$1,FALSE)/VLOOKUP($B70,'Benchmark Data'!$B:$AAA,CX$1,FALSE),"")</f>
        <v/>
      </c>
      <c r="CY71" s="171" t="str">
        <f>IFERROR(VLOOKUP($B71,'Benchmark Data'!$B:$AAA,CY$1,FALSE)/VLOOKUP($B70,'Benchmark Data'!$B:$AAA,CY$1,FALSE),"")</f>
        <v/>
      </c>
      <c r="CZ71" s="171" t="str">
        <f>IFERROR(VLOOKUP($B71,'Benchmark Data'!$B:$AAA,CZ$1,FALSE)/VLOOKUP($B70,'Benchmark Data'!$B:$AAA,CZ$1,FALSE),"")</f>
        <v/>
      </c>
      <c r="DA71" s="171" t="str">
        <f>IFERROR(VLOOKUP($B71,'Benchmark Data'!$B:$AAA,DA$1,FALSE)/VLOOKUP($B70,'Benchmark Data'!$B:$AAA,DA$1,FALSE),"")</f>
        <v/>
      </c>
      <c r="DB71" s="171" t="str">
        <f>IFERROR(VLOOKUP($B71,'Benchmark Data'!$B:$AAA,DB$1,FALSE)/VLOOKUP($B70,'Benchmark Data'!$B:$AAA,DB$1,FALSE),"")</f>
        <v/>
      </c>
      <c r="DC71" s="171" t="str">
        <f>IFERROR(VLOOKUP($B71,'Benchmark Data'!$B:$AAA,DC$1,FALSE)/VLOOKUP($B70,'Benchmark Data'!$B:$AAA,DC$1,FALSE),"")</f>
        <v/>
      </c>
      <c r="DD71" s="171" t="str">
        <f>IFERROR(VLOOKUP($B71,'Benchmark Data'!$B:$AAA,DD$1,FALSE)/VLOOKUP($B70,'Benchmark Data'!$B:$AAA,DD$1,FALSE),"")</f>
        <v/>
      </c>
      <c r="DE71" s="171" t="str">
        <f>IFERROR(VLOOKUP($B71,'Benchmark Data'!$B:$AAA,DE$1,FALSE)/VLOOKUP($B70,'Benchmark Data'!$B:$AAA,DE$1,FALSE),"")</f>
        <v/>
      </c>
      <c r="DF71" s="171" t="str">
        <f>IFERROR(VLOOKUP($B71,'Benchmark Data'!$B:$AAA,DF$1,FALSE)/VLOOKUP($B70,'Benchmark Data'!$B:$AAA,DF$1,FALSE),"")</f>
        <v/>
      </c>
      <c r="DG71" s="171" t="str">
        <f>IFERROR(VLOOKUP($B71,'Benchmark Data'!$B:$AAA,DG$1,FALSE)/VLOOKUP($B70,'Benchmark Data'!$B:$AAA,DG$1,FALSE),"")</f>
        <v/>
      </c>
      <c r="DH71" s="171" t="str">
        <f>IFERROR(VLOOKUP($B71,'Benchmark Data'!$B:$AAA,DH$1,FALSE)/VLOOKUP($B70,'Benchmark Data'!$B:$AAA,DH$1,FALSE),"")</f>
        <v/>
      </c>
      <c r="DI71" s="171" t="str">
        <f>IFERROR(VLOOKUP($B71,'Benchmark Data'!$B:$AAA,DI$1,FALSE)/VLOOKUP($B70,'Benchmark Data'!$B:$AAA,DI$1,FALSE),"")</f>
        <v/>
      </c>
    </row>
    <row r="72" spans="1:113">
      <c r="A72" s="94">
        <f t="shared" si="35"/>
        <v>129</v>
      </c>
      <c r="B72" s="168">
        <f t="shared" si="36"/>
        <v>42155</v>
      </c>
      <c r="C72" s="171" t="str">
        <f>IFERROR(VLOOKUP($B72,'Benchmark Data'!$B:$FF,C$1,FALSE)/VLOOKUP($B71,'Benchmark Data'!$B:$FF,C$1,FALSE),"")</f>
        <v/>
      </c>
      <c r="D72" s="171" t="str">
        <f>IFERROR(VLOOKUP($B72,'Benchmark Data'!$B:$FF,D$1,FALSE)/VLOOKUP($B71,'Benchmark Data'!$B:$FF,D$1,FALSE),"")</f>
        <v/>
      </c>
      <c r="E72" s="171" t="str">
        <f>IFERROR(VLOOKUP($B72,'Benchmark Data'!$B:$FF,E$1,FALSE)/VLOOKUP($B71,'Benchmark Data'!$B:$FF,E$1,FALSE),"")</f>
        <v/>
      </c>
      <c r="F72" s="171" t="str">
        <f>IFERROR(VLOOKUP($B72,'Benchmark Data'!$B:$FF,F$1,FALSE)/VLOOKUP($B71,'Benchmark Data'!$B:$FF,F$1,FALSE),"")</f>
        <v/>
      </c>
      <c r="G72" s="171" t="str">
        <f>IFERROR(VLOOKUP($B72,'Benchmark Data'!$B:$FF,G$1,FALSE)/VLOOKUP($B71,'Benchmark Data'!$B:$FF,G$1,FALSE),"")</f>
        <v/>
      </c>
      <c r="H72" s="171" t="str">
        <f>IFERROR(VLOOKUP($B72,'Benchmark Data'!$B:$FF,H$1,FALSE)/VLOOKUP($B71,'Benchmark Data'!$B:$FF,H$1,FALSE),"")</f>
        <v/>
      </c>
      <c r="I72" s="171" t="str">
        <f>IFERROR(VLOOKUP($B72,'Benchmark Data'!$B:$FF,I$1,FALSE)/VLOOKUP($B71,'Benchmark Data'!$B:$FF,I$1,FALSE),"")</f>
        <v/>
      </c>
      <c r="J72" s="143" t="str">
        <f>IFERROR(VLOOKUP($B72,'Benchmark Data'!$B:$FF,J$1,FALSE)/VLOOKUP($B71,'Benchmark Data'!$B:$FF,J$1,FALSE)*J73,"")</f>
        <v/>
      </c>
      <c r="K72" s="156"/>
      <c r="L72" s="156"/>
      <c r="M72" s="156"/>
      <c r="N72" s="171" t="str">
        <f>IFERROR(VLOOKUP($B72,'Benchmark Data'!$B:$FF,N$1,FALSE)/VLOOKUP($B71,'Benchmark Data'!$B:$FF,N$1,FALSE),"")</f>
        <v/>
      </c>
      <c r="O72" s="171">
        <f>IFERROR(VLOOKUP($B72,'Benchmark Data'!$B:$FF,O$1,FALSE)/VLOOKUP($B71,'Benchmark Data'!$B:$FF,O$1,FALSE),"")</f>
        <v>0.97411495002283988</v>
      </c>
      <c r="P72" s="171">
        <f>IFERROR(VLOOKUP($B72,'Benchmark Data'!$B:$FF,P$1,FALSE)/VLOOKUP($B71,'Benchmark Data'!$B:$FF,P$1,FALSE),"")</f>
        <v>0.94462712794490411</v>
      </c>
      <c r="Q72" s="156">
        <f>IFERROR(VLOOKUP($B72,'Benchmark Data'!$B:$FF,Q$1,FALSE),"")</f>
        <v>0.96623868683097081</v>
      </c>
      <c r="R72" s="156">
        <f>IFERROR(VLOOKUP($B72,'Benchmark Data'!$B:$FF,R$1,FALSE),"")</f>
        <v>0.96623868683097081</v>
      </c>
      <c r="S72" s="156">
        <f>IFERROR(VLOOKUP($B72,'Benchmark Data'!$B:$FF,S$1,FALSE),"")</f>
        <v>0.96623868683097081</v>
      </c>
      <c r="T72" s="156">
        <f>IFERROR(VLOOKUP($B72,'Benchmark Data'!$B:$FF,T$1,FALSE),"")</f>
        <v>0.96623868683097081</v>
      </c>
      <c r="U72" s="156">
        <f>IFERROR(VLOOKUP($B72,'Benchmark Data'!$B:$FF,U$1,FALSE),"")</f>
        <v>0.96623868683097081</v>
      </c>
      <c r="V72" s="171">
        <f>IFERROR(VLOOKUP($B72,'Benchmark Data'!$B:$FF,V$1,FALSE)/VLOOKUP($B71,'Benchmark Data'!$B:$FF,V$1,FALSE),"")</f>
        <v>0.98782168176043927</v>
      </c>
      <c r="W72" s="171">
        <f>IFERROR(VLOOKUP($B72,'Benchmark Data'!$B:$FF,W$1,FALSE)/VLOOKUP($B71,'Benchmark Data'!$B:$FF,W$1,FALSE),"")</f>
        <v>0.98782168176043927</v>
      </c>
      <c r="X72" s="171">
        <f>IFERROR(VLOOKUP($B72,'Benchmark Data'!$B:$FF,X$1,FALSE)/VLOOKUP($B71,'Benchmark Data'!$B:$FF,X$1,FALSE),"")</f>
        <v>0.98782168176043927</v>
      </c>
      <c r="Y72" s="171">
        <f>IFERROR(VLOOKUP($B72,'Benchmark Data'!$B:$FF,Y$1,FALSE)/VLOOKUP($B71,'Benchmark Data'!$B:$FF,Y$1,FALSE),"")</f>
        <v>0.98782168176043927</v>
      </c>
      <c r="Z72" s="171">
        <f>IFERROR(VLOOKUP($B72,'Benchmark Data'!$B:$FF,Z$1,FALSE)/VLOOKUP($B71,'Benchmark Data'!$B:$FF,Z$1,FALSE),"")</f>
        <v>0.98782168176043927</v>
      </c>
      <c r="AA72" s="171">
        <f>IFERROR(VLOOKUP($B72,'Benchmark Data'!$B:$FF,AA$1,FALSE)/VLOOKUP($B71,'Benchmark Data'!$B:$FF,AA$1,FALSE),"")</f>
        <v>1.012602841367872</v>
      </c>
      <c r="AB72" s="171" t="str">
        <f>IFERROR(VLOOKUP($B72,'Benchmark Data'!$B:$FF,AB$1,FALSE)/VLOOKUP($B71,'Benchmark Data'!$B:$FF,AB$1,FALSE),"")</f>
        <v/>
      </c>
      <c r="AC72" s="171">
        <f>IFERROR(VLOOKUP($B72,'Benchmark Data'!$B:$FF,AC$1,FALSE)/VLOOKUP($B71,'Benchmark Data'!$B:$FF,AC$1,FALSE),"")</f>
        <v>1.012602841367872</v>
      </c>
      <c r="AD72" s="171" t="str">
        <f>IFERROR(VLOOKUP($B72,'Benchmark Data'!$B:$FF,AD$1,FALSE)/VLOOKUP($B71,'Benchmark Data'!$B:$FF,AD$1,FALSE),"")</f>
        <v/>
      </c>
      <c r="AE72" s="171" t="str">
        <f>IFERROR(VLOOKUP($B72,'Benchmark Data'!$B:$FF,AE$1,FALSE)/VLOOKUP($B71,'Benchmark Data'!$B:$FF,AE$1,FALSE),"")</f>
        <v/>
      </c>
      <c r="AF72" s="171">
        <f>IFERROR(VLOOKUP($B72,'Benchmark Data'!$B:$FF,AF$1,FALSE)/VLOOKUP($B71,'Benchmark Data'!$B:$FF,AF$1,FALSE),"")</f>
        <v>1.0283145821556865</v>
      </c>
      <c r="AG72" s="171" t="str">
        <f>IFERROR(VLOOKUP($B72,'Benchmark Data'!$B:$FF,AG$1,FALSE)/VLOOKUP($B71,'Benchmark Data'!$B:$FF,AG$1,FALSE),"")</f>
        <v/>
      </c>
      <c r="AH72" s="171" t="str">
        <f>IFERROR(VLOOKUP($B72,'Benchmark Data'!$B:$FF,AH$1,FALSE)/VLOOKUP($B71,'Benchmark Data'!$B:$FF,AH$1,FALSE),"")</f>
        <v/>
      </c>
      <c r="AI72" s="171" t="str">
        <f>IFERROR(VLOOKUP($B72,'Benchmark Data'!$B:$FF,AI$1,FALSE)/VLOOKUP($B71,'Benchmark Data'!$B:$FF,AI$1,FALSE),"")</f>
        <v/>
      </c>
      <c r="AJ72" s="171" t="str">
        <f>IFERROR(VLOOKUP($B72,'Benchmark Data'!$B:$FF,AJ$1,FALSE)/VLOOKUP($B71,'Benchmark Data'!$B:$FF,AJ$1,FALSE),"")</f>
        <v/>
      </c>
      <c r="AK72" s="171" t="str">
        <f>IFERROR(VLOOKUP($B72,'Benchmark Data'!$B:$FF,AK$1,FALSE)/VLOOKUP($B71,'Benchmark Data'!$B:$FF,AK$1,FALSE),"")</f>
        <v/>
      </c>
      <c r="AL72" s="171" t="str">
        <f>IFERROR(VLOOKUP($B72,'Benchmark Data'!$B:$FF,AL$1,FALSE)/VLOOKUP($B71,'Benchmark Data'!$B:$FF,AL$1,FALSE),"")</f>
        <v/>
      </c>
      <c r="AM72" s="171" t="str">
        <f>IFERROR(VLOOKUP($B72,'Benchmark Data'!$B:$FF,AM$1,FALSE)/VLOOKUP($B71,'Benchmark Data'!$B:$FF,AM$1,FALSE),"")</f>
        <v/>
      </c>
      <c r="AN72" s="171" t="str">
        <f>IFERROR(VLOOKUP($B72,'Benchmark Data'!$B:$FF,AN$1,FALSE)/VLOOKUP($B71,'Benchmark Data'!$B:$FF,AN$1,FALSE),"")</f>
        <v/>
      </c>
      <c r="AO72" s="171" t="str">
        <f>IFERROR(VLOOKUP($B72,'Benchmark Data'!$B:$FF,AO$1,FALSE)/VLOOKUP($B71,'Benchmark Data'!$B:$FF,AO$1,FALSE),"")</f>
        <v/>
      </c>
      <c r="AP72" s="171" t="str">
        <f>IFERROR(VLOOKUP($B72,'Benchmark Data'!$B:$FF,AP$1,FALSE)/VLOOKUP($B71,'Benchmark Data'!$B:$FF,AP$1,FALSE),"")</f>
        <v/>
      </c>
      <c r="AQ72" s="171" t="str">
        <f>IFERROR(VLOOKUP($B72,'Benchmark Data'!$B:$FF,AQ$1,FALSE)/VLOOKUP($B71,'Benchmark Data'!$B:$FF,AQ$1,FALSE),"")</f>
        <v/>
      </c>
      <c r="AR72" s="171" t="str">
        <f>IFERROR(VLOOKUP($B72,'Benchmark Data'!$B:$FF,AR$1,FALSE)/VLOOKUP($B71,'Benchmark Data'!$B:$FF,AR$1,FALSE),"")</f>
        <v/>
      </c>
      <c r="AS72" s="171" t="str">
        <f>IFERROR(VLOOKUP($B72,'Benchmark Data'!$B:$FF,AS$1,FALSE)/VLOOKUP($B71,'Benchmark Data'!$B:$FF,AS$1,FALSE),"")</f>
        <v/>
      </c>
      <c r="AT72" s="171" t="str">
        <f>IFERROR(VLOOKUP($B72,'Benchmark Data'!$B:$FF,AT$1,FALSE)/VLOOKUP($B71,'Benchmark Data'!$B:$FF,AT$1,FALSE),"")</f>
        <v/>
      </c>
      <c r="AU72" s="171" t="str">
        <f>IFERROR(VLOOKUP($B72,'Benchmark Data'!$B:$FF,AU$1,FALSE)/VLOOKUP($B71,'Benchmark Data'!$B:$FF,AU$1,FALSE),"")</f>
        <v/>
      </c>
      <c r="AV72" s="171" t="str">
        <f>IFERROR(VLOOKUP($B72,'Benchmark Data'!$B:$FF,AV$1,FALSE)/VLOOKUP($B71,'Benchmark Data'!$B:$FF,AV$1,FALSE),"")</f>
        <v/>
      </c>
      <c r="AW72" s="171" t="str">
        <f>IFERROR(VLOOKUP($B72,'Benchmark Data'!$B:$FF,AW$1,FALSE)/VLOOKUP($B71,'Benchmark Data'!$B:$FF,AW$1,FALSE),"")</f>
        <v/>
      </c>
      <c r="AX72" s="171" t="str">
        <f>IFERROR(VLOOKUP($B72,'Benchmark Data'!$B:$FF,AX$1,FALSE)/VLOOKUP($B71,'Benchmark Data'!$B:$FF,AX$1,FALSE),"")</f>
        <v/>
      </c>
      <c r="AY72" s="171" t="str">
        <f>IFERROR(VLOOKUP($B72,'Benchmark Data'!$B:$FF,AY$1,FALSE)/VLOOKUP($B71,'Benchmark Data'!$B:$FF,AY$1,FALSE),"")</f>
        <v/>
      </c>
      <c r="AZ72" s="156"/>
      <c r="BA72" s="156"/>
      <c r="BB72" s="171" t="str">
        <f>IFERROR(VLOOKUP($B72,'Benchmark Data'!$B:$FF,BB$1,FALSE)/VLOOKUP($B71,'Benchmark Data'!$B:$FF,BB$1,FALSE),"")</f>
        <v/>
      </c>
      <c r="BC72" s="171" t="str">
        <f>IFERROR(VLOOKUP($B72,'Benchmark Data'!$B:$FF,BC$1,FALSE)/VLOOKUP($B71,'Benchmark Data'!$B:$FF,BC$1,FALSE),"")</f>
        <v/>
      </c>
      <c r="BD72" s="171" t="str">
        <f>IFERROR(VLOOKUP($B72,'Benchmark Data'!$B:$FF,BD$1,FALSE)/VLOOKUP($B71,'Benchmark Data'!$B:$FF,BD$1,FALSE),"")</f>
        <v/>
      </c>
      <c r="BE72" s="171" t="str">
        <f>IFERROR(VLOOKUP($B72,'Benchmark Data'!$B:$FF,BE$1,FALSE)/VLOOKUP($B71,'Benchmark Data'!$B:$FF,BE$1,FALSE),"")</f>
        <v/>
      </c>
      <c r="BF72" s="171" t="str">
        <f>IFERROR(VLOOKUP($B72,'Benchmark Data'!$B:$FF,BF$1,FALSE)/VLOOKUP($B71,'Benchmark Data'!$B:$FF,BF$1,FALSE),"")</f>
        <v/>
      </c>
      <c r="BG72" s="171" t="str">
        <f>IFERROR(VLOOKUP($B72,'Benchmark Data'!$B:$FF,BG$1,FALSE)/VLOOKUP($B71,'Benchmark Data'!$B:$FF,BG$1,FALSE),"")</f>
        <v/>
      </c>
      <c r="BH72" s="171" t="str">
        <f>IFERROR(VLOOKUP($B72,'Benchmark Data'!$B:$FF,BH$1,FALSE)/VLOOKUP($B71,'Benchmark Data'!$B:$FF,BH$1,FALSE),"")</f>
        <v/>
      </c>
      <c r="BI72" s="171" t="str">
        <f>IFERROR(VLOOKUP($B72,'Benchmark Data'!$B:$FF,BI$1,FALSE)/VLOOKUP($B71,'Benchmark Data'!$B:$FF,BI$1,FALSE),"")</f>
        <v/>
      </c>
      <c r="BJ72" s="171" t="str">
        <f>IFERROR(VLOOKUP($B72,'Benchmark Data'!$B:$FF,BJ$1,FALSE)/VLOOKUP($B71,'Benchmark Data'!$B:$FF,BJ$1,FALSE),"")</f>
        <v/>
      </c>
      <c r="BK72" s="171" t="str">
        <f>IFERROR(VLOOKUP($B72,'Benchmark Data'!$B:$FF,BK$1,FALSE)/VLOOKUP($B71,'Benchmark Data'!$B:$FF,BK$1,FALSE),"")</f>
        <v/>
      </c>
      <c r="BL72" s="171" t="str">
        <f>IFERROR(VLOOKUP($B72,'Benchmark Data'!$B:$FF,BL$1,FALSE)/VLOOKUP($B71,'Benchmark Data'!$B:$FF,BL$1,FALSE),"")</f>
        <v/>
      </c>
      <c r="BM72" s="171" t="str">
        <f>IFERROR(VLOOKUP($B72,'Benchmark Data'!$B:$FF,BM$1,FALSE)/VLOOKUP($B71,'Benchmark Data'!$B:$FF,BM$1,FALSE),"")</f>
        <v/>
      </c>
      <c r="BN72" s="171" t="str">
        <f>IFERROR(VLOOKUP($B72,'Benchmark Data'!$B:$FF,BN$1,FALSE)/VLOOKUP($B71,'Benchmark Data'!$B:$FF,BN$1,FALSE),"")</f>
        <v/>
      </c>
      <c r="BO72" s="171" t="str">
        <f>IFERROR(VLOOKUP($B72,'Benchmark Data'!$B:$FF,BO$1,FALSE)/VLOOKUP($B71,'Benchmark Data'!$B:$FF,BO$1,FALSE),"")</f>
        <v/>
      </c>
      <c r="BP72" s="171" t="str">
        <f>IFERROR(VLOOKUP($B72,'Benchmark Data'!$B:$FF,BP$1,FALSE)/VLOOKUP($B71,'Benchmark Data'!$B:$FF,BP$1,FALSE),"")</f>
        <v/>
      </c>
      <c r="BQ72" s="171" t="str">
        <f>IFERROR(VLOOKUP($B72,'Benchmark Data'!$B:$FF,BQ$1,FALSE)/VLOOKUP($B71,'Benchmark Data'!$B:$FF,BQ$1,FALSE),"")</f>
        <v/>
      </c>
      <c r="BR72" s="171" t="str">
        <f>IFERROR(VLOOKUP($B72,'Benchmark Data'!$B:$FF,BR$1,FALSE)/VLOOKUP($B71,'Benchmark Data'!$B:$FF,BR$1,FALSE),"")</f>
        <v/>
      </c>
      <c r="BS72" s="171" t="str">
        <f>IFERROR(VLOOKUP($B72,'Benchmark Data'!$B:$FF,BS$1,FALSE)/VLOOKUP($B71,'Benchmark Data'!$B:$FF,BS$1,FALSE),"")</f>
        <v/>
      </c>
      <c r="BT72" s="171" t="str">
        <f>IFERROR(VLOOKUP($B72,'Benchmark Data'!$B:$FF,BT$1,FALSE)/VLOOKUP($B71,'Benchmark Data'!$B:$FF,BT$1,FALSE),"")</f>
        <v/>
      </c>
      <c r="BU72" s="171" t="str">
        <f>IFERROR(VLOOKUP($B72,'Benchmark Data'!$B:$FF,BU$1,FALSE)/VLOOKUP($B71,'Benchmark Data'!$B:$FF,BU$1,FALSE),"")</f>
        <v/>
      </c>
      <c r="BV72" s="171" t="str">
        <f>IFERROR(VLOOKUP($B72,'Benchmark Data'!$B:$FF,BV$1,FALSE)/VLOOKUP($B71,'Benchmark Data'!$B:$FF,BV$1,FALSE),"")</f>
        <v/>
      </c>
      <c r="BW72" s="171" t="str">
        <f>IFERROR(VLOOKUP($B72,'Benchmark Data'!$B:$FF,BW$1,FALSE)/VLOOKUP($B71,'Benchmark Data'!$B:$FF,BW$1,FALSE),"")</f>
        <v/>
      </c>
      <c r="BX72" s="171" t="str">
        <f>IFERROR(VLOOKUP($B72,'Benchmark Data'!$B:$FF,BX$1,FALSE)/VLOOKUP($B71,'Benchmark Data'!$B:$FF,BX$1,FALSE),"")</f>
        <v/>
      </c>
      <c r="BY72" s="171" t="str">
        <f>IFERROR(VLOOKUP($B72,'Benchmark Data'!$B:$FF,BY$1,FALSE)/VLOOKUP($B71,'Benchmark Data'!$B:$FF,BY$1,FALSE),"")</f>
        <v/>
      </c>
      <c r="BZ72" s="171" t="str">
        <f>IFERROR(VLOOKUP($B72,'Benchmark Data'!$B:$FF,BZ$1,FALSE)/VLOOKUP($B71,'Benchmark Data'!$B:$FF,BZ$1,FALSE),"")</f>
        <v/>
      </c>
      <c r="CA72" s="171" t="str">
        <f>IFERROR(VLOOKUP($B72,'Benchmark Data'!$B:$FF,CA$1,FALSE)/VLOOKUP($B71,'Benchmark Data'!$B:$FF,CA$1,FALSE),"")</f>
        <v/>
      </c>
      <c r="CB72" s="171" t="str">
        <f>IFERROR(VLOOKUP($B72,'Benchmark Data'!$B:$FF,CB$1,FALSE)/VLOOKUP($B71,'Benchmark Data'!$B:$FF,CB$1,FALSE),"")</f>
        <v/>
      </c>
      <c r="CC72" s="171" t="str">
        <f>IFERROR(VLOOKUP($B72,'Benchmark Data'!$B:$FF,CC$1,FALSE)/VLOOKUP($B71,'Benchmark Data'!$B:$FF,CC$1,FALSE),"")</f>
        <v/>
      </c>
      <c r="CD72" s="171" t="str">
        <f>IFERROR(VLOOKUP($B72,'Benchmark Data'!$B:$FF,CD$1,FALSE)/VLOOKUP($B71,'Benchmark Data'!$B:$FF,CD$1,FALSE),"")</f>
        <v/>
      </c>
      <c r="CE72" s="171" t="str">
        <f>IFERROR(VLOOKUP($B72,'Benchmark Data'!$B:$FF,CE$1,FALSE)/VLOOKUP($B71,'Benchmark Data'!$B:$FF,CE$1,FALSE),"")</f>
        <v/>
      </c>
      <c r="CF72" s="171" t="str">
        <f>IFERROR(VLOOKUP($B72,'Benchmark Data'!$B:$FF,CF$1,FALSE)/VLOOKUP($B71,'Benchmark Data'!$B:$FF,CF$1,FALSE),"")</f>
        <v/>
      </c>
      <c r="CG72" s="171" t="str">
        <f>IFERROR(VLOOKUP($B72,'Benchmark Data'!$B:$FF,CG$1,FALSE)/VLOOKUP($B71,'Benchmark Data'!$B:$FF,CG$1,FALSE),"")</f>
        <v/>
      </c>
      <c r="CH72" s="156"/>
      <c r="CI72" s="171" t="str">
        <f>IFERROR(VLOOKUP($B72,'Benchmark Data'!$B:$FF,CI$1,FALSE)/VLOOKUP($B71,'Benchmark Data'!$B:$FF,CI$1,FALSE),"")</f>
        <v/>
      </c>
      <c r="CJ72" s="171" t="str">
        <f>IFERROR(VLOOKUP($B72,'Benchmark Data'!$B:$FF,CJ$1,FALSE)/VLOOKUP($B71,'Benchmark Data'!$B:$FF,CJ$1,FALSE),"")</f>
        <v/>
      </c>
      <c r="CK72" s="171" t="str">
        <f>IFERROR(VLOOKUP($B72,'Benchmark Data'!$B:$AAA,CK$1,FALSE)/VLOOKUP($B71,'Benchmark Data'!$B:$AAA,CK$1,FALSE),"")</f>
        <v/>
      </c>
      <c r="CL72" s="171" t="str">
        <f>IFERROR(VLOOKUP($B72,'Benchmark Data'!$B:$AAA,CL$1,FALSE)/VLOOKUP($B71,'Benchmark Data'!$B:$AAA,CL$1,FALSE),"")</f>
        <v/>
      </c>
      <c r="CM72" s="171" t="str">
        <f>IFERROR(VLOOKUP($B72,'Benchmark Data'!$B:$AAA,CM$1,FALSE)/VLOOKUP($B71,'Benchmark Data'!$B:$AAA,CM$1,FALSE),"")</f>
        <v/>
      </c>
      <c r="CN72" s="171" t="str">
        <f>IFERROR(VLOOKUP($B72,'Benchmark Data'!$B:$AAA,CN$1,FALSE)/VLOOKUP($B71,'Benchmark Data'!$B:$AAA,CN$1,FALSE),"")</f>
        <v/>
      </c>
      <c r="CO72" s="171" t="str">
        <f>IFERROR(VLOOKUP($B72,'Benchmark Data'!$B:$AAA,CO$1,FALSE)/VLOOKUP($B71,'Benchmark Data'!$B:$AAA,CO$1,FALSE),"")</f>
        <v/>
      </c>
      <c r="CP72" s="171" t="str">
        <f>IFERROR(VLOOKUP($B72,'Benchmark Data'!$B:$AAA,CP$1,FALSE)/VLOOKUP($B71,'Benchmark Data'!$B:$AAA,CP$1,FALSE),"")</f>
        <v/>
      </c>
      <c r="CQ72" s="171" t="str">
        <f>IFERROR(VLOOKUP($B72,'Benchmark Data'!$B:$AAA,CQ$1,FALSE)/VLOOKUP($B71,'Benchmark Data'!$B:$AAA,CQ$1,FALSE),"")</f>
        <v/>
      </c>
      <c r="CR72" s="171" t="str">
        <f>IFERROR(VLOOKUP($B72,'Benchmark Data'!$B:$AAA,CR$1,FALSE)/VLOOKUP($B71,'Benchmark Data'!$B:$AAA,CR$1,FALSE),"")</f>
        <v/>
      </c>
      <c r="CS72" s="171" t="str">
        <f>IFERROR(VLOOKUP($B72,'Benchmark Data'!$B:$AAA,CS$1,FALSE)/VLOOKUP($B71,'Benchmark Data'!$B:$AAA,CS$1,FALSE),"")</f>
        <v/>
      </c>
      <c r="CT72" s="171" t="str">
        <f>IFERROR(VLOOKUP($B72,'Benchmark Data'!$B:$AAA,CT$1,FALSE)/VLOOKUP($B71,'Benchmark Data'!$B:$AAA,CT$1,FALSE),"")</f>
        <v/>
      </c>
      <c r="CU72" s="171" t="str">
        <f>IFERROR(VLOOKUP($B72,'Benchmark Data'!$B:$AAA,CU$1,FALSE)/VLOOKUP($B71,'Benchmark Data'!$B:$AAA,CU$1,FALSE),"")</f>
        <v/>
      </c>
      <c r="CV72" s="171" t="str">
        <f>IFERROR(VLOOKUP($B72,'Benchmark Data'!$B:$AAA,CV$1,FALSE)/VLOOKUP($B71,'Benchmark Data'!$B:$AAA,CV$1,FALSE),"")</f>
        <v/>
      </c>
      <c r="CW72" s="171" t="str">
        <f>IFERROR(VLOOKUP($B72,'Benchmark Data'!$B:$AAA,CW$1,FALSE)/VLOOKUP($B71,'Benchmark Data'!$B:$AAA,CW$1,FALSE),"")</f>
        <v/>
      </c>
      <c r="CX72" s="171" t="str">
        <f>IFERROR(VLOOKUP($B72,'Benchmark Data'!$B:$AAA,CX$1,FALSE)/VLOOKUP($B71,'Benchmark Data'!$B:$AAA,CX$1,FALSE),"")</f>
        <v/>
      </c>
      <c r="CY72" s="171" t="str">
        <f>IFERROR(VLOOKUP($B72,'Benchmark Data'!$B:$AAA,CY$1,FALSE)/VLOOKUP($B71,'Benchmark Data'!$B:$AAA,CY$1,FALSE),"")</f>
        <v/>
      </c>
      <c r="CZ72" s="171" t="str">
        <f>IFERROR(VLOOKUP($B72,'Benchmark Data'!$B:$AAA,CZ$1,FALSE)/VLOOKUP($B71,'Benchmark Data'!$B:$AAA,CZ$1,FALSE),"")</f>
        <v/>
      </c>
      <c r="DA72" s="171" t="str">
        <f>IFERROR(VLOOKUP($B72,'Benchmark Data'!$B:$AAA,DA$1,FALSE)/VLOOKUP($B71,'Benchmark Data'!$B:$AAA,DA$1,FALSE),"")</f>
        <v/>
      </c>
      <c r="DB72" s="171" t="str">
        <f>IFERROR(VLOOKUP($B72,'Benchmark Data'!$B:$AAA,DB$1,FALSE)/VLOOKUP($B71,'Benchmark Data'!$B:$AAA,DB$1,FALSE),"")</f>
        <v/>
      </c>
      <c r="DC72" s="171" t="str">
        <f>IFERROR(VLOOKUP($B72,'Benchmark Data'!$B:$AAA,DC$1,FALSE)/VLOOKUP($B71,'Benchmark Data'!$B:$AAA,DC$1,FALSE),"")</f>
        <v/>
      </c>
      <c r="DD72" s="171" t="str">
        <f>IFERROR(VLOOKUP($B72,'Benchmark Data'!$B:$AAA,DD$1,FALSE)/VLOOKUP($B71,'Benchmark Data'!$B:$AAA,DD$1,FALSE),"")</f>
        <v/>
      </c>
      <c r="DE72" s="171" t="str">
        <f>IFERROR(VLOOKUP($B72,'Benchmark Data'!$B:$AAA,DE$1,FALSE)/VLOOKUP($B71,'Benchmark Data'!$B:$AAA,DE$1,FALSE),"")</f>
        <v/>
      </c>
      <c r="DF72" s="171" t="str">
        <f>IFERROR(VLOOKUP($B72,'Benchmark Data'!$B:$AAA,DF$1,FALSE)/VLOOKUP($B71,'Benchmark Data'!$B:$AAA,DF$1,FALSE),"")</f>
        <v/>
      </c>
      <c r="DG72" s="171" t="str">
        <f>IFERROR(VLOOKUP($B72,'Benchmark Data'!$B:$AAA,DG$1,FALSE)/VLOOKUP($B71,'Benchmark Data'!$B:$AAA,DG$1,FALSE),"")</f>
        <v/>
      </c>
      <c r="DH72" s="171" t="str">
        <f>IFERROR(VLOOKUP($B72,'Benchmark Data'!$B:$AAA,DH$1,FALSE)/VLOOKUP($B71,'Benchmark Data'!$B:$AAA,DH$1,FALSE),"")</f>
        <v/>
      </c>
      <c r="DI72" s="171" t="str">
        <f>IFERROR(VLOOKUP($B72,'Benchmark Data'!$B:$AAA,DI$1,FALSE)/VLOOKUP($B71,'Benchmark Data'!$B:$AAA,DI$1,FALSE),"")</f>
        <v/>
      </c>
    </row>
    <row r="73" spans="1:113">
      <c r="A73" s="94">
        <f t="shared" si="35"/>
        <v>128</v>
      </c>
      <c r="B73" s="168">
        <f t="shared" si="36"/>
        <v>42185</v>
      </c>
      <c r="C73" s="171">
        <f>IFERROR(VLOOKUP($B73,'Benchmark Data'!$B:$FF,C$1,FALSE)/VLOOKUP($B72,'Benchmark Data'!$B:$FF,C$1,FALSE),"")</f>
        <v>0.95951538992697361</v>
      </c>
      <c r="D73" s="171" t="str">
        <f>IFERROR(VLOOKUP($B73,'Benchmark Data'!$B:$FF,D$1,FALSE)/VLOOKUP($B72,'Benchmark Data'!$B:$FF,D$1,FALSE),"")</f>
        <v/>
      </c>
      <c r="E73" s="171" t="str">
        <f>IFERROR(VLOOKUP($B73,'Benchmark Data'!$B:$FF,E$1,FALSE)/VLOOKUP($B72,'Benchmark Data'!$B:$FF,E$1,FALSE),"")</f>
        <v/>
      </c>
      <c r="F73" s="171" t="str">
        <f>IFERROR(VLOOKUP($B73,'Benchmark Data'!$B:$FF,F$1,FALSE)/VLOOKUP($B72,'Benchmark Data'!$B:$FF,F$1,FALSE),"")</f>
        <v/>
      </c>
      <c r="G73" s="171" t="str">
        <f>IFERROR(VLOOKUP($B73,'Benchmark Data'!$B:$FF,G$1,FALSE)/VLOOKUP($B72,'Benchmark Data'!$B:$FF,G$1,FALSE),"")</f>
        <v/>
      </c>
      <c r="H73" s="171" t="str">
        <f>IFERROR(VLOOKUP($B73,'Benchmark Data'!$B:$FF,H$1,FALSE)/VLOOKUP($B72,'Benchmark Data'!$B:$FF,H$1,FALSE),"")</f>
        <v/>
      </c>
      <c r="I73" s="171" t="str">
        <f>IFERROR(VLOOKUP($B73,'Benchmark Data'!$B:$FF,I$1,FALSE)/VLOOKUP($B72,'Benchmark Data'!$B:$FF,I$1,FALSE),"")</f>
        <v/>
      </c>
      <c r="J73" s="143" t="str">
        <f>IFERROR(VLOOKUP($B73,'Benchmark Data'!$B:$FF,J$1,FALSE)/VLOOKUP($B72,'Benchmark Data'!$B:$FF,J$1,FALSE)*J74,"")</f>
        <v/>
      </c>
      <c r="K73" s="156"/>
      <c r="L73" s="156"/>
      <c r="M73" s="156"/>
      <c r="N73" s="171" t="str">
        <f>IFERROR(VLOOKUP($B73,'Benchmark Data'!$B:$FF,N$1,FALSE)/VLOOKUP($B72,'Benchmark Data'!$B:$FF,N$1,FALSE),"")</f>
        <v/>
      </c>
      <c r="O73" s="171">
        <f>IFERROR(VLOOKUP($B73,'Benchmark Data'!$B:$FF,O$1,FALSE)/VLOOKUP($B72,'Benchmark Data'!$B:$FF,O$1,FALSE),"")</f>
        <v>0.96834771225476535</v>
      </c>
      <c r="P73" s="171">
        <f>IFERROR(VLOOKUP($B73,'Benchmark Data'!$B:$FF,P$1,FALSE)/VLOOKUP($B72,'Benchmark Data'!$B:$FF,P$1,FALSE),"")</f>
        <v>0.96524751147917776</v>
      </c>
      <c r="Q73" s="156">
        <f>IFERROR(VLOOKUP($B73,'Benchmark Data'!$B:$FF,Q$1,FALSE),"")</f>
        <v>0.98725657347913498</v>
      </c>
      <c r="R73" s="156">
        <f>IFERROR(VLOOKUP($B73,'Benchmark Data'!$B:$FF,R$1,FALSE),"")</f>
        <v>0.98725657347913498</v>
      </c>
      <c r="S73" s="156">
        <f>IFERROR(VLOOKUP($B73,'Benchmark Data'!$B:$FF,S$1,FALSE),"")</f>
        <v>0.98725657347913498</v>
      </c>
      <c r="T73" s="156">
        <f>IFERROR(VLOOKUP($B73,'Benchmark Data'!$B:$FF,T$1,FALSE),"")</f>
        <v>0.98725657347913498</v>
      </c>
      <c r="U73" s="156">
        <f>IFERROR(VLOOKUP($B73,'Benchmark Data'!$B:$FF,U$1,FALSE),"")</f>
        <v>0.98725657347913498</v>
      </c>
      <c r="V73" s="171">
        <f>IFERROR(VLOOKUP($B73,'Benchmark Data'!$B:$FF,V$1,FALSE)/VLOOKUP($B72,'Benchmark Data'!$B:$FF,V$1,FALSE),"")</f>
        <v>0.9721780016749072</v>
      </c>
      <c r="W73" s="171">
        <f>IFERROR(VLOOKUP($B73,'Benchmark Data'!$B:$FF,W$1,FALSE)/VLOOKUP($B72,'Benchmark Data'!$B:$FF,W$1,FALSE),"")</f>
        <v>0.9721780016749072</v>
      </c>
      <c r="X73" s="171">
        <f>IFERROR(VLOOKUP($B73,'Benchmark Data'!$B:$FF,X$1,FALSE)/VLOOKUP($B72,'Benchmark Data'!$B:$FF,X$1,FALSE),"")</f>
        <v>0.9721780016749072</v>
      </c>
      <c r="Y73" s="171">
        <f>IFERROR(VLOOKUP($B73,'Benchmark Data'!$B:$FF,Y$1,FALSE)/VLOOKUP($B72,'Benchmark Data'!$B:$FF,Y$1,FALSE),"")</f>
        <v>0.9721780016749072</v>
      </c>
      <c r="Z73" s="171">
        <f>IFERROR(VLOOKUP($B73,'Benchmark Data'!$B:$FF,Z$1,FALSE)/VLOOKUP($B72,'Benchmark Data'!$B:$FF,Z$1,FALSE),"")</f>
        <v>0.9721780016749072</v>
      </c>
      <c r="AA73" s="171">
        <f>IFERROR(VLOOKUP($B73,'Benchmark Data'!$B:$FF,AA$1,FALSE)/VLOOKUP($B72,'Benchmark Data'!$B:$FF,AA$1,FALSE),"")</f>
        <v>0.98448292583054064</v>
      </c>
      <c r="AB73" s="171" t="str">
        <f>IFERROR(VLOOKUP($B73,'Benchmark Data'!$B:$FF,AB$1,FALSE)/VLOOKUP($B72,'Benchmark Data'!$B:$FF,AB$1,FALSE),"")</f>
        <v/>
      </c>
      <c r="AC73" s="171">
        <f>IFERROR(VLOOKUP($B73,'Benchmark Data'!$B:$FF,AC$1,FALSE)/VLOOKUP($B72,'Benchmark Data'!$B:$FF,AC$1,FALSE),"")</f>
        <v>0.98448292583054064</v>
      </c>
      <c r="AD73" s="171" t="str">
        <f>IFERROR(VLOOKUP($B73,'Benchmark Data'!$B:$FF,AD$1,FALSE)/VLOOKUP($B72,'Benchmark Data'!$B:$FF,AD$1,FALSE),"")</f>
        <v/>
      </c>
      <c r="AE73" s="171" t="str">
        <f>IFERROR(VLOOKUP($B73,'Benchmark Data'!$B:$FF,AE$1,FALSE)/VLOOKUP($B72,'Benchmark Data'!$B:$FF,AE$1,FALSE),"")</f>
        <v/>
      </c>
      <c r="AF73" s="171">
        <f>IFERROR(VLOOKUP($B73,'Benchmark Data'!$B:$FF,AF$1,FALSE)/VLOOKUP($B72,'Benchmark Data'!$B:$FF,AF$1,FALSE),"")</f>
        <v>0.98831077175150461</v>
      </c>
      <c r="AG73" s="171" t="str">
        <f>IFERROR(VLOOKUP($B73,'Benchmark Data'!$B:$FF,AG$1,FALSE)/VLOOKUP($B72,'Benchmark Data'!$B:$FF,AG$1,FALSE),"")</f>
        <v/>
      </c>
      <c r="AH73" s="171" t="str">
        <f>IFERROR(VLOOKUP($B73,'Benchmark Data'!$B:$FF,AH$1,FALSE)/VLOOKUP($B72,'Benchmark Data'!$B:$FF,AH$1,FALSE),"")</f>
        <v/>
      </c>
      <c r="AI73" s="171" t="str">
        <f>IFERROR(VLOOKUP($B73,'Benchmark Data'!$B:$FF,AI$1,FALSE)/VLOOKUP($B72,'Benchmark Data'!$B:$FF,AI$1,FALSE),"")</f>
        <v/>
      </c>
      <c r="AJ73" s="171" t="str">
        <f>IFERROR(VLOOKUP($B73,'Benchmark Data'!$B:$FF,AJ$1,FALSE)/VLOOKUP($B72,'Benchmark Data'!$B:$FF,AJ$1,FALSE),"")</f>
        <v/>
      </c>
      <c r="AK73" s="171" t="str">
        <f>IFERROR(VLOOKUP($B73,'Benchmark Data'!$B:$FF,AK$1,FALSE)/VLOOKUP($B72,'Benchmark Data'!$B:$FF,AK$1,FALSE),"")</f>
        <v/>
      </c>
      <c r="AL73" s="171" t="str">
        <f>IFERROR(VLOOKUP($B73,'Benchmark Data'!$B:$FF,AL$1,FALSE)/VLOOKUP($B72,'Benchmark Data'!$B:$FF,AL$1,FALSE),"")</f>
        <v/>
      </c>
      <c r="AM73" s="171" t="str">
        <f>IFERROR(VLOOKUP($B73,'Benchmark Data'!$B:$FF,AM$1,FALSE)/VLOOKUP($B72,'Benchmark Data'!$B:$FF,AM$1,FALSE),"")</f>
        <v/>
      </c>
      <c r="AN73" s="171" t="str">
        <f>IFERROR(VLOOKUP($B73,'Benchmark Data'!$B:$FF,AN$1,FALSE)/VLOOKUP($B72,'Benchmark Data'!$B:$FF,AN$1,FALSE),"")</f>
        <v/>
      </c>
      <c r="AO73" s="171" t="str">
        <f>IFERROR(VLOOKUP($B73,'Benchmark Data'!$B:$FF,AO$1,FALSE)/VLOOKUP($B72,'Benchmark Data'!$B:$FF,AO$1,FALSE),"")</f>
        <v/>
      </c>
      <c r="AP73" s="171" t="str">
        <f>IFERROR(VLOOKUP($B73,'Benchmark Data'!$B:$FF,AP$1,FALSE)/VLOOKUP($B72,'Benchmark Data'!$B:$FF,AP$1,FALSE),"")</f>
        <v/>
      </c>
      <c r="AQ73" s="171" t="str">
        <f>IFERROR(VLOOKUP($B73,'Benchmark Data'!$B:$FF,AQ$1,FALSE)/VLOOKUP($B72,'Benchmark Data'!$B:$FF,AQ$1,FALSE),"")</f>
        <v/>
      </c>
      <c r="AR73" s="171" t="str">
        <f>IFERROR(VLOOKUP($B73,'Benchmark Data'!$B:$FF,AR$1,FALSE)/VLOOKUP($B72,'Benchmark Data'!$B:$FF,AR$1,FALSE),"")</f>
        <v/>
      </c>
      <c r="AS73" s="171" t="str">
        <f>IFERROR(VLOOKUP($B73,'Benchmark Data'!$B:$FF,AS$1,FALSE)/VLOOKUP($B72,'Benchmark Data'!$B:$FF,AS$1,FALSE),"")</f>
        <v/>
      </c>
      <c r="AT73" s="171" t="str">
        <f>IFERROR(VLOOKUP($B73,'Benchmark Data'!$B:$FF,AT$1,FALSE)/VLOOKUP($B72,'Benchmark Data'!$B:$FF,AT$1,FALSE),"")</f>
        <v/>
      </c>
      <c r="AU73" s="171" t="str">
        <f>IFERROR(VLOOKUP($B73,'Benchmark Data'!$B:$FF,AU$1,FALSE)/VLOOKUP($B72,'Benchmark Data'!$B:$FF,AU$1,FALSE),"")</f>
        <v/>
      </c>
      <c r="AV73" s="171" t="str">
        <f>IFERROR(VLOOKUP($B73,'Benchmark Data'!$B:$FF,AV$1,FALSE)/VLOOKUP($B72,'Benchmark Data'!$B:$FF,AV$1,FALSE),"")</f>
        <v/>
      </c>
      <c r="AW73" s="171" t="str">
        <f>IFERROR(VLOOKUP($B73,'Benchmark Data'!$B:$FF,AW$1,FALSE)/VLOOKUP($B72,'Benchmark Data'!$B:$FF,AW$1,FALSE),"")</f>
        <v/>
      </c>
      <c r="AX73" s="171" t="str">
        <f>IFERROR(VLOOKUP($B73,'Benchmark Data'!$B:$FF,AX$1,FALSE)/VLOOKUP($B72,'Benchmark Data'!$B:$FF,AX$1,FALSE),"")</f>
        <v/>
      </c>
      <c r="AY73" s="171" t="str">
        <f>IFERROR(VLOOKUP($B73,'Benchmark Data'!$B:$FF,AY$1,FALSE)/VLOOKUP($B72,'Benchmark Data'!$B:$FF,AY$1,FALSE),"")</f>
        <v/>
      </c>
      <c r="AZ73" s="156"/>
      <c r="BA73" s="156"/>
      <c r="BB73" s="171" t="str">
        <f>IFERROR(VLOOKUP($B73,'Benchmark Data'!$B:$FF,BB$1,FALSE)/VLOOKUP($B72,'Benchmark Data'!$B:$FF,BB$1,FALSE),"")</f>
        <v/>
      </c>
      <c r="BC73" s="171" t="str">
        <f>IFERROR(VLOOKUP($B73,'Benchmark Data'!$B:$FF,BC$1,FALSE)/VLOOKUP($B72,'Benchmark Data'!$B:$FF,BC$1,FALSE),"")</f>
        <v/>
      </c>
      <c r="BD73" s="171" t="str">
        <f>IFERROR(VLOOKUP($B73,'Benchmark Data'!$B:$FF,BD$1,FALSE)/VLOOKUP($B72,'Benchmark Data'!$B:$FF,BD$1,FALSE),"")</f>
        <v/>
      </c>
      <c r="BE73" s="171" t="str">
        <f>IFERROR(VLOOKUP($B73,'Benchmark Data'!$B:$FF,BE$1,FALSE)/VLOOKUP($B72,'Benchmark Data'!$B:$FF,BE$1,FALSE),"")</f>
        <v/>
      </c>
      <c r="BF73" s="171" t="str">
        <f>IFERROR(VLOOKUP($B73,'Benchmark Data'!$B:$FF,BF$1,FALSE)/VLOOKUP($B72,'Benchmark Data'!$B:$FF,BF$1,FALSE),"")</f>
        <v/>
      </c>
      <c r="BG73" s="171" t="str">
        <f>IFERROR(VLOOKUP($B73,'Benchmark Data'!$B:$FF,BG$1,FALSE)/VLOOKUP($B72,'Benchmark Data'!$B:$FF,BG$1,FALSE),"")</f>
        <v/>
      </c>
      <c r="BH73" s="171" t="str">
        <f>IFERROR(VLOOKUP($B73,'Benchmark Data'!$B:$FF,BH$1,FALSE)/VLOOKUP($B72,'Benchmark Data'!$B:$FF,BH$1,FALSE),"")</f>
        <v/>
      </c>
      <c r="BI73" s="171" t="str">
        <f>IFERROR(VLOOKUP($B73,'Benchmark Data'!$B:$FF,BI$1,FALSE)/VLOOKUP($B72,'Benchmark Data'!$B:$FF,BI$1,FALSE),"")</f>
        <v/>
      </c>
      <c r="BJ73" s="171" t="str">
        <f>IFERROR(VLOOKUP($B73,'Benchmark Data'!$B:$FF,BJ$1,FALSE)/VLOOKUP($B72,'Benchmark Data'!$B:$FF,BJ$1,FALSE),"")</f>
        <v/>
      </c>
      <c r="BK73" s="171" t="str">
        <f>IFERROR(VLOOKUP($B73,'Benchmark Data'!$B:$FF,BK$1,FALSE)/VLOOKUP($B72,'Benchmark Data'!$B:$FF,BK$1,FALSE),"")</f>
        <v/>
      </c>
      <c r="BL73" s="171" t="str">
        <f>IFERROR(VLOOKUP($B73,'Benchmark Data'!$B:$FF,BL$1,FALSE)/VLOOKUP($B72,'Benchmark Data'!$B:$FF,BL$1,FALSE),"")</f>
        <v/>
      </c>
      <c r="BM73" s="171" t="str">
        <f>IFERROR(VLOOKUP($B73,'Benchmark Data'!$B:$FF,BM$1,FALSE)/VLOOKUP($B72,'Benchmark Data'!$B:$FF,BM$1,FALSE),"")</f>
        <v/>
      </c>
      <c r="BN73" s="171" t="str">
        <f>IFERROR(VLOOKUP($B73,'Benchmark Data'!$B:$FF,BN$1,FALSE)/VLOOKUP($B72,'Benchmark Data'!$B:$FF,BN$1,FALSE),"")</f>
        <v/>
      </c>
      <c r="BO73" s="171" t="str">
        <f>IFERROR(VLOOKUP($B73,'Benchmark Data'!$B:$FF,BO$1,FALSE)/VLOOKUP($B72,'Benchmark Data'!$B:$FF,BO$1,FALSE),"")</f>
        <v/>
      </c>
      <c r="BP73" s="171" t="str">
        <f>IFERROR(VLOOKUP($B73,'Benchmark Data'!$B:$FF,BP$1,FALSE)/VLOOKUP($B72,'Benchmark Data'!$B:$FF,BP$1,FALSE),"")</f>
        <v/>
      </c>
      <c r="BQ73" s="171" t="str">
        <f>IFERROR(VLOOKUP($B73,'Benchmark Data'!$B:$FF,BQ$1,FALSE)/VLOOKUP($B72,'Benchmark Data'!$B:$FF,BQ$1,FALSE),"")</f>
        <v/>
      </c>
      <c r="BR73" s="171" t="str">
        <f>IFERROR(VLOOKUP($B73,'Benchmark Data'!$B:$FF,BR$1,FALSE)/VLOOKUP($B72,'Benchmark Data'!$B:$FF,BR$1,FALSE),"")</f>
        <v/>
      </c>
      <c r="BS73" s="171" t="str">
        <f>IFERROR(VLOOKUP($B73,'Benchmark Data'!$B:$FF,BS$1,FALSE)/VLOOKUP($B72,'Benchmark Data'!$B:$FF,BS$1,FALSE),"")</f>
        <v/>
      </c>
      <c r="BT73" s="171" t="str">
        <f>IFERROR(VLOOKUP($B73,'Benchmark Data'!$B:$FF,BT$1,FALSE)/VLOOKUP($B72,'Benchmark Data'!$B:$FF,BT$1,FALSE),"")</f>
        <v/>
      </c>
      <c r="BU73" s="171" t="str">
        <f>IFERROR(VLOOKUP($B73,'Benchmark Data'!$B:$FF,BU$1,FALSE)/VLOOKUP($B72,'Benchmark Data'!$B:$FF,BU$1,FALSE),"")</f>
        <v/>
      </c>
      <c r="BV73" s="171" t="str">
        <f>IFERROR(VLOOKUP($B73,'Benchmark Data'!$B:$FF,BV$1,FALSE)/VLOOKUP($B72,'Benchmark Data'!$B:$FF,BV$1,FALSE),"")</f>
        <v/>
      </c>
      <c r="BW73" s="171" t="str">
        <f>IFERROR(VLOOKUP($B73,'Benchmark Data'!$B:$FF,BW$1,FALSE)/VLOOKUP($B72,'Benchmark Data'!$B:$FF,BW$1,FALSE),"")</f>
        <v/>
      </c>
      <c r="BX73" s="171" t="str">
        <f>IFERROR(VLOOKUP($B73,'Benchmark Data'!$B:$FF,BX$1,FALSE)/VLOOKUP($B72,'Benchmark Data'!$B:$FF,BX$1,FALSE),"")</f>
        <v/>
      </c>
      <c r="BY73" s="171" t="str">
        <f>IFERROR(VLOOKUP($B73,'Benchmark Data'!$B:$FF,BY$1,FALSE)/VLOOKUP($B72,'Benchmark Data'!$B:$FF,BY$1,FALSE),"")</f>
        <v/>
      </c>
      <c r="BZ73" s="171" t="str">
        <f>IFERROR(VLOOKUP($B73,'Benchmark Data'!$B:$FF,BZ$1,FALSE)/VLOOKUP($B72,'Benchmark Data'!$B:$FF,BZ$1,FALSE),"")</f>
        <v/>
      </c>
      <c r="CA73" s="171" t="str">
        <f>IFERROR(VLOOKUP($B73,'Benchmark Data'!$B:$FF,CA$1,FALSE)/VLOOKUP($B72,'Benchmark Data'!$B:$FF,CA$1,FALSE),"")</f>
        <v/>
      </c>
      <c r="CB73" s="171" t="str">
        <f>IFERROR(VLOOKUP($B73,'Benchmark Data'!$B:$FF,CB$1,FALSE)/VLOOKUP($B72,'Benchmark Data'!$B:$FF,CB$1,FALSE),"")</f>
        <v/>
      </c>
      <c r="CC73" s="171" t="str">
        <f>IFERROR(VLOOKUP($B73,'Benchmark Data'!$B:$FF,CC$1,FALSE)/VLOOKUP($B72,'Benchmark Data'!$B:$FF,CC$1,FALSE),"")</f>
        <v/>
      </c>
      <c r="CD73" s="171" t="str">
        <f>IFERROR(VLOOKUP($B73,'Benchmark Data'!$B:$FF,CD$1,FALSE)/VLOOKUP($B72,'Benchmark Data'!$B:$FF,CD$1,FALSE),"")</f>
        <v/>
      </c>
      <c r="CE73" s="171" t="str">
        <f>IFERROR(VLOOKUP($B73,'Benchmark Data'!$B:$FF,CE$1,FALSE)/VLOOKUP($B72,'Benchmark Data'!$B:$FF,CE$1,FALSE),"")</f>
        <v/>
      </c>
      <c r="CF73" s="171" t="str">
        <f>IFERROR(VLOOKUP($B73,'Benchmark Data'!$B:$FF,CF$1,FALSE)/VLOOKUP($B72,'Benchmark Data'!$B:$FF,CF$1,FALSE),"")</f>
        <v/>
      </c>
      <c r="CG73" s="171" t="str">
        <f>IFERROR(VLOOKUP($B73,'Benchmark Data'!$B:$FF,CG$1,FALSE)/VLOOKUP($B72,'Benchmark Data'!$B:$FF,CG$1,FALSE),"")</f>
        <v/>
      </c>
      <c r="CH73" s="156"/>
      <c r="CI73" s="171" t="str">
        <f>IFERROR(VLOOKUP($B73,'Benchmark Data'!$B:$FF,CI$1,FALSE)/VLOOKUP($B72,'Benchmark Data'!$B:$FF,CI$1,FALSE),"")</f>
        <v/>
      </c>
      <c r="CJ73" s="171" t="str">
        <f>IFERROR(VLOOKUP($B73,'Benchmark Data'!$B:$FF,CJ$1,FALSE)/VLOOKUP($B72,'Benchmark Data'!$B:$FF,CJ$1,FALSE),"")</f>
        <v/>
      </c>
      <c r="CK73" s="171" t="str">
        <f>IFERROR(VLOOKUP($B73,'Benchmark Data'!$B:$AAA,CK$1,FALSE)/VLOOKUP($B72,'Benchmark Data'!$B:$AAA,CK$1,FALSE),"")</f>
        <v/>
      </c>
      <c r="CL73" s="171" t="str">
        <f>IFERROR(VLOOKUP($B73,'Benchmark Data'!$B:$AAA,CL$1,FALSE)/VLOOKUP($B72,'Benchmark Data'!$B:$AAA,CL$1,FALSE),"")</f>
        <v/>
      </c>
      <c r="CM73" s="171" t="str">
        <f>IFERROR(VLOOKUP($B73,'Benchmark Data'!$B:$AAA,CM$1,FALSE)/VLOOKUP($B72,'Benchmark Data'!$B:$AAA,CM$1,FALSE),"")</f>
        <v/>
      </c>
      <c r="CN73" s="171" t="str">
        <f>IFERROR(VLOOKUP($B73,'Benchmark Data'!$B:$AAA,CN$1,FALSE)/VLOOKUP($B72,'Benchmark Data'!$B:$AAA,CN$1,FALSE),"")</f>
        <v/>
      </c>
      <c r="CO73" s="171" t="str">
        <f>IFERROR(VLOOKUP($B73,'Benchmark Data'!$B:$AAA,CO$1,FALSE)/VLOOKUP($B72,'Benchmark Data'!$B:$AAA,CO$1,FALSE),"")</f>
        <v/>
      </c>
      <c r="CP73" s="171" t="str">
        <f>IFERROR(VLOOKUP($B73,'Benchmark Data'!$B:$AAA,CP$1,FALSE)/VLOOKUP($B72,'Benchmark Data'!$B:$AAA,CP$1,FALSE),"")</f>
        <v/>
      </c>
      <c r="CQ73" s="171" t="str">
        <f>IFERROR(VLOOKUP($B73,'Benchmark Data'!$B:$AAA,CQ$1,FALSE)/VLOOKUP($B72,'Benchmark Data'!$B:$AAA,CQ$1,FALSE),"")</f>
        <v/>
      </c>
      <c r="CR73" s="171" t="str">
        <f>IFERROR(VLOOKUP($B73,'Benchmark Data'!$B:$AAA,CR$1,FALSE)/VLOOKUP($B72,'Benchmark Data'!$B:$AAA,CR$1,FALSE),"")</f>
        <v/>
      </c>
      <c r="CS73" s="171" t="str">
        <f>IFERROR(VLOOKUP($B73,'Benchmark Data'!$B:$AAA,CS$1,FALSE)/VLOOKUP($B72,'Benchmark Data'!$B:$AAA,CS$1,FALSE),"")</f>
        <v/>
      </c>
      <c r="CT73" s="171" t="str">
        <f>IFERROR(VLOOKUP($B73,'Benchmark Data'!$B:$AAA,CT$1,FALSE)/VLOOKUP($B72,'Benchmark Data'!$B:$AAA,CT$1,FALSE),"")</f>
        <v/>
      </c>
      <c r="CU73" s="171" t="str">
        <f>IFERROR(VLOOKUP($B73,'Benchmark Data'!$B:$AAA,CU$1,FALSE)/VLOOKUP($B72,'Benchmark Data'!$B:$AAA,CU$1,FALSE),"")</f>
        <v/>
      </c>
      <c r="CV73" s="171" t="str">
        <f>IFERROR(VLOOKUP($B73,'Benchmark Data'!$B:$AAA,CV$1,FALSE)/VLOOKUP($B72,'Benchmark Data'!$B:$AAA,CV$1,FALSE),"")</f>
        <v/>
      </c>
      <c r="CW73" s="171" t="str">
        <f>IFERROR(VLOOKUP($B73,'Benchmark Data'!$B:$AAA,CW$1,FALSE)/VLOOKUP($B72,'Benchmark Data'!$B:$AAA,CW$1,FALSE),"")</f>
        <v/>
      </c>
      <c r="CX73" s="171" t="str">
        <f>IFERROR(VLOOKUP($B73,'Benchmark Data'!$B:$AAA,CX$1,FALSE)/VLOOKUP($B72,'Benchmark Data'!$B:$AAA,CX$1,FALSE),"")</f>
        <v/>
      </c>
      <c r="CY73" s="171" t="str">
        <f>IFERROR(VLOOKUP($B73,'Benchmark Data'!$B:$AAA,CY$1,FALSE)/VLOOKUP($B72,'Benchmark Data'!$B:$AAA,CY$1,FALSE),"")</f>
        <v/>
      </c>
      <c r="CZ73" s="171" t="str">
        <f>IFERROR(VLOOKUP($B73,'Benchmark Data'!$B:$AAA,CZ$1,FALSE)/VLOOKUP($B72,'Benchmark Data'!$B:$AAA,CZ$1,FALSE),"")</f>
        <v/>
      </c>
      <c r="DA73" s="171" t="str">
        <f>IFERROR(VLOOKUP($B73,'Benchmark Data'!$B:$AAA,DA$1,FALSE)/VLOOKUP($B72,'Benchmark Data'!$B:$AAA,DA$1,FALSE),"")</f>
        <v/>
      </c>
      <c r="DB73" s="171" t="str">
        <f>IFERROR(VLOOKUP($B73,'Benchmark Data'!$B:$AAA,DB$1,FALSE)/VLOOKUP($B72,'Benchmark Data'!$B:$AAA,DB$1,FALSE),"")</f>
        <v/>
      </c>
      <c r="DC73" s="171" t="str">
        <f>IFERROR(VLOOKUP($B73,'Benchmark Data'!$B:$AAA,DC$1,FALSE)/VLOOKUP($B72,'Benchmark Data'!$B:$AAA,DC$1,FALSE),"")</f>
        <v/>
      </c>
      <c r="DD73" s="171" t="str">
        <f>IFERROR(VLOOKUP($B73,'Benchmark Data'!$B:$AAA,DD$1,FALSE)/VLOOKUP($B72,'Benchmark Data'!$B:$AAA,DD$1,FALSE),"")</f>
        <v/>
      </c>
      <c r="DE73" s="171" t="str">
        <f>IFERROR(VLOOKUP($B73,'Benchmark Data'!$B:$AAA,DE$1,FALSE)/VLOOKUP($B72,'Benchmark Data'!$B:$AAA,DE$1,FALSE),"")</f>
        <v/>
      </c>
      <c r="DF73" s="171" t="str">
        <f>IFERROR(VLOOKUP($B73,'Benchmark Data'!$B:$AAA,DF$1,FALSE)/VLOOKUP($B72,'Benchmark Data'!$B:$AAA,DF$1,FALSE),"")</f>
        <v/>
      </c>
      <c r="DG73" s="171" t="str">
        <f>IFERROR(VLOOKUP($B73,'Benchmark Data'!$B:$AAA,DG$1,FALSE)/VLOOKUP($B72,'Benchmark Data'!$B:$AAA,DG$1,FALSE),"")</f>
        <v/>
      </c>
      <c r="DH73" s="171" t="str">
        <f>IFERROR(VLOOKUP($B73,'Benchmark Data'!$B:$AAA,DH$1,FALSE)/VLOOKUP($B72,'Benchmark Data'!$B:$AAA,DH$1,FALSE),"")</f>
        <v/>
      </c>
      <c r="DI73" s="171" t="str">
        <f>IFERROR(VLOOKUP($B73,'Benchmark Data'!$B:$AAA,DI$1,FALSE)/VLOOKUP($B72,'Benchmark Data'!$B:$AAA,DI$1,FALSE),"")</f>
        <v/>
      </c>
    </row>
    <row r="74" spans="1:113">
      <c r="A74" s="94">
        <f t="shared" si="35"/>
        <v>127</v>
      </c>
      <c r="B74" s="168">
        <f t="shared" si="36"/>
        <v>42216</v>
      </c>
      <c r="C74" s="171">
        <f>IFERROR(VLOOKUP($B74,'Benchmark Data'!$B:$FF,C$1,FALSE)/VLOOKUP($B73,'Benchmark Data'!$B:$FF,C$1,FALSE),"")</f>
        <v>1.032667338331567</v>
      </c>
      <c r="D74" s="171" t="str">
        <f>IFERROR(VLOOKUP($B74,'Benchmark Data'!$B:$FF,D$1,FALSE)/VLOOKUP($B73,'Benchmark Data'!$B:$FF,D$1,FALSE),"")</f>
        <v/>
      </c>
      <c r="E74" s="171" t="str">
        <f>IFERROR(VLOOKUP($B74,'Benchmark Data'!$B:$FF,E$1,FALSE)/VLOOKUP($B73,'Benchmark Data'!$B:$FF,E$1,FALSE),"")</f>
        <v/>
      </c>
      <c r="F74" s="171" t="str">
        <f>IFERROR(VLOOKUP($B74,'Benchmark Data'!$B:$FF,F$1,FALSE)/VLOOKUP($B73,'Benchmark Data'!$B:$FF,F$1,FALSE),"")</f>
        <v/>
      </c>
      <c r="G74" s="171" t="str">
        <f>IFERROR(VLOOKUP($B74,'Benchmark Data'!$B:$FF,G$1,FALSE)/VLOOKUP($B73,'Benchmark Data'!$B:$FF,G$1,FALSE),"")</f>
        <v/>
      </c>
      <c r="H74" s="171" t="str">
        <f>IFERROR(VLOOKUP($B74,'Benchmark Data'!$B:$FF,H$1,FALSE)/VLOOKUP($B73,'Benchmark Data'!$B:$FF,H$1,FALSE),"")</f>
        <v/>
      </c>
      <c r="I74" s="171" t="str">
        <f>IFERROR(VLOOKUP($B74,'Benchmark Data'!$B:$FF,I$1,FALSE)/VLOOKUP($B73,'Benchmark Data'!$B:$FF,I$1,FALSE),"")</f>
        <v/>
      </c>
      <c r="J74" s="143" t="str">
        <f>IFERROR(VLOOKUP($B74,'Benchmark Data'!$B:$FF,J$1,FALSE)/VLOOKUP($B73,'Benchmark Data'!$B:$FF,J$1,FALSE)*J75,"")</f>
        <v/>
      </c>
      <c r="K74" s="156"/>
      <c r="L74" s="156"/>
      <c r="M74" s="156"/>
      <c r="N74" s="171" t="str">
        <f>IFERROR(VLOOKUP($B74,'Benchmark Data'!$B:$FF,N$1,FALSE)/VLOOKUP($B73,'Benchmark Data'!$B:$FF,N$1,FALSE),"")</f>
        <v/>
      </c>
      <c r="O74" s="171">
        <f>IFERROR(VLOOKUP($B74,'Benchmark Data'!$B:$FF,O$1,FALSE)/VLOOKUP($B73,'Benchmark Data'!$B:$FF,O$1,FALSE),"")</f>
        <v>0.97936855782497156</v>
      </c>
      <c r="P74" s="171">
        <f>IFERROR(VLOOKUP($B74,'Benchmark Data'!$B:$FF,P$1,FALSE)/VLOOKUP($B73,'Benchmark Data'!$B:$FF,P$1,FALSE),"")</f>
        <v>0.93470558104538981</v>
      </c>
      <c r="Q74" s="156">
        <f>IFERROR(VLOOKUP($B74,'Benchmark Data'!$B:$FF,Q$1,FALSE),"")</f>
        <v>1.0046427227925292</v>
      </c>
      <c r="R74" s="156">
        <f>IFERROR(VLOOKUP($B74,'Benchmark Data'!$B:$FF,R$1,FALSE),"")</f>
        <v>1.0046427227925292</v>
      </c>
      <c r="S74" s="156">
        <f>IFERROR(VLOOKUP($B74,'Benchmark Data'!$B:$FF,S$1,FALSE),"")</f>
        <v>1.0046427227925292</v>
      </c>
      <c r="T74" s="156">
        <f>IFERROR(VLOOKUP($B74,'Benchmark Data'!$B:$FF,T$1,FALSE),"")</f>
        <v>1.0046427227925292</v>
      </c>
      <c r="U74" s="156">
        <f>IFERROR(VLOOKUP($B74,'Benchmark Data'!$B:$FF,U$1,FALSE),"")</f>
        <v>1.0046427227925292</v>
      </c>
      <c r="V74" s="171">
        <f>IFERROR(VLOOKUP($B74,'Benchmark Data'!$B:$FF,V$1,FALSE)/VLOOKUP($B73,'Benchmark Data'!$B:$FF,V$1,FALSE),"")</f>
        <v>0.99684390450860938</v>
      </c>
      <c r="W74" s="171">
        <f>IFERROR(VLOOKUP($B74,'Benchmark Data'!$B:$FF,W$1,FALSE)/VLOOKUP($B73,'Benchmark Data'!$B:$FF,W$1,FALSE),"")</f>
        <v>0.99684390450860938</v>
      </c>
      <c r="X74" s="171">
        <f>IFERROR(VLOOKUP($B74,'Benchmark Data'!$B:$FF,X$1,FALSE)/VLOOKUP($B73,'Benchmark Data'!$B:$FF,X$1,FALSE),"")</f>
        <v>0.99684390450860938</v>
      </c>
      <c r="Y74" s="171">
        <f>IFERROR(VLOOKUP($B74,'Benchmark Data'!$B:$FF,Y$1,FALSE)/VLOOKUP($B73,'Benchmark Data'!$B:$FF,Y$1,FALSE),"")</f>
        <v>0.99684390450860938</v>
      </c>
      <c r="Z74" s="171">
        <f>IFERROR(VLOOKUP($B74,'Benchmark Data'!$B:$FF,Z$1,FALSE)/VLOOKUP($B73,'Benchmark Data'!$B:$FF,Z$1,FALSE),"")</f>
        <v>0.99684390450860938</v>
      </c>
      <c r="AA74" s="171">
        <f>IFERROR(VLOOKUP($B74,'Benchmark Data'!$B:$FF,AA$1,FALSE)/VLOOKUP($B73,'Benchmark Data'!$B:$FF,AA$1,FALSE),"")</f>
        <v>1.0257166624708574</v>
      </c>
      <c r="AB74" s="171" t="str">
        <f>IFERROR(VLOOKUP($B74,'Benchmark Data'!$B:$FF,AB$1,FALSE)/VLOOKUP($B73,'Benchmark Data'!$B:$FF,AB$1,FALSE),"")</f>
        <v/>
      </c>
      <c r="AC74" s="171">
        <f>IFERROR(VLOOKUP($B74,'Benchmark Data'!$B:$FF,AC$1,FALSE)/VLOOKUP($B73,'Benchmark Data'!$B:$FF,AC$1,FALSE),"")</f>
        <v>1.0257166624708574</v>
      </c>
      <c r="AD74" s="171" t="str">
        <f>IFERROR(VLOOKUP($B74,'Benchmark Data'!$B:$FF,AD$1,FALSE)/VLOOKUP($B73,'Benchmark Data'!$B:$FF,AD$1,FALSE),"")</f>
        <v/>
      </c>
      <c r="AE74" s="171" t="str">
        <f>IFERROR(VLOOKUP($B74,'Benchmark Data'!$B:$FF,AE$1,FALSE)/VLOOKUP($B73,'Benchmark Data'!$B:$FF,AE$1,FALSE),"")</f>
        <v/>
      </c>
      <c r="AF74" s="171">
        <f>IFERROR(VLOOKUP($B74,'Benchmark Data'!$B:$FF,AF$1,FALSE)/VLOOKUP($B73,'Benchmark Data'!$B:$FF,AF$1,FALSE),"")</f>
        <v>1.042476307356651</v>
      </c>
      <c r="AG74" s="171" t="str">
        <f>IFERROR(VLOOKUP($B74,'Benchmark Data'!$B:$FF,AG$1,FALSE)/VLOOKUP($B73,'Benchmark Data'!$B:$FF,AG$1,FALSE),"")</f>
        <v/>
      </c>
      <c r="AH74" s="171" t="str">
        <f>IFERROR(VLOOKUP($B74,'Benchmark Data'!$B:$FF,AH$1,FALSE)/VLOOKUP($B73,'Benchmark Data'!$B:$FF,AH$1,FALSE),"")</f>
        <v/>
      </c>
      <c r="AI74" s="171" t="str">
        <f>IFERROR(VLOOKUP($B74,'Benchmark Data'!$B:$FF,AI$1,FALSE)/VLOOKUP($B73,'Benchmark Data'!$B:$FF,AI$1,FALSE),"")</f>
        <v/>
      </c>
      <c r="AJ74" s="171" t="str">
        <f>IFERROR(VLOOKUP($B74,'Benchmark Data'!$B:$FF,AJ$1,FALSE)/VLOOKUP($B73,'Benchmark Data'!$B:$FF,AJ$1,FALSE),"")</f>
        <v/>
      </c>
      <c r="AK74" s="171" t="str">
        <f>IFERROR(VLOOKUP($B74,'Benchmark Data'!$B:$FF,AK$1,FALSE)/VLOOKUP($B73,'Benchmark Data'!$B:$FF,AK$1,FALSE),"")</f>
        <v/>
      </c>
      <c r="AL74" s="171" t="str">
        <f>IFERROR(VLOOKUP($B74,'Benchmark Data'!$B:$FF,AL$1,FALSE)/VLOOKUP($B73,'Benchmark Data'!$B:$FF,AL$1,FALSE),"")</f>
        <v/>
      </c>
      <c r="AM74" s="171" t="str">
        <f>IFERROR(VLOOKUP($B74,'Benchmark Data'!$B:$FF,AM$1,FALSE)/VLOOKUP($B73,'Benchmark Data'!$B:$FF,AM$1,FALSE),"")</f>
        <v/>
      </c>
      <c r="AN74" s="171" t="str">
        <f>IFERROR(VLOOKUP($B74,'Benchmark Data'!$B:$FF,AN$1,FALSE)/VLOOKUP($B73,'Benchmark Data'!$B:$FF,AN$1,FALSE),"")</f>
        <v/>
      </c>
      <c r="AO74" s="171" t="str">
        <f>IFERROR(VLOOKUP($B74,'Benchmark Data'!$B:$FF,AO$1,FALSE)/VLOOKUP($B73,'Benchmark Data'!$B:$FF,AO$1,FALSE),"")</f>
        <v/>
      </c>
      <c r="AP74" s="171" t="str">
        <f>IFERROR(VLOOKUP($B74,'Benchmark Data'!$B:$FF,AP$1,FALSE)/VLOOKUP($B73,'Benchmark Data'!$B:$FF,AP$1,FALSE),"")</f>
        <v/>
      </c>
      <c r="AQ74" s="171" t="str">
        <f>IFERROR(VLOOKUP($B74,'Benchmark Data'!$B:$FF,AQ$1,FALSE)/VLOOKUP($B73,'Benchmark Data'!$B:$FF,AQ$1,FALSE),"")</f>
        <v/>
      </c>
      <c r="AR74" s="171" t="str">
        <f>IFERROR(VLOOKUP($B74,'Benchmark Data'!$B:$FF,AR$1,FALSE)/VLOOKUP($B73,'Benchmark Data'!$B:$FF,AR$1,FALSE),"")</f>
        <v/>
      </c>
      <c r="AS74" s="171" t="str">
        <f>IFERROR(VLOOKUP($B74,'Benchmark Data'!$B:$FF,AS$1,FALSE)/VLOOKUP($B73,'Benchmark Data'!$B:$FF,AS$1,FALSE),"")</f>
        <v/>
      </c>
      <c r="AT74" s="171" t="str">
        <f>IFERROR(VLOOKUP($B74,'Benchmark Data'!$B:$FF,AT$1,FALSE)/VLOOKUP($B73,'Benchmark Data'!$B:$FF,AT$1,FALSE),"")</f>
        <v/>
      </c>
      <c r="AU74" s="171" t="str">
        <f>IFERROR(VLOOKUP($B74,'Benchmark Data'!$B:$FF,AU$1,FALSE)/VLOOKUP($B73,'Benchmark Data'!$B:$FF,AU$1,FALSE),"")</f>
        <v/>
      </c>
      <c r="AV74" s="171" t="str">
        <f>IFERROR(VLOOKUP($B74,'Benchmark Data'!$B:$FF,AV$1,FALSE)/VLOOKUP($B73,'Benchmark Data'!$B:$FF,AV$1,FALSE),"")</f>
        <v/>
      </c>
      <c r="AW74" s="171" t="str">
        <f>IFERROR(VLOOKUP($B74,'Benchmark Data'!$B:$FF,AW$1,FALSE)/VLOOKUP($B73,'Benchmark Data'!$B:$FF,AW$1,FALSE),"")</f>
        <v/>
      </c>
      <c r="AX74" s="171" t="str">
        <f>IFERROR(VLOOKUP($B74,'Benchmark Data'!$B:$FF,AX$1,FALSE)/VLOOKUP($B73,'Benchmark Data'!$B:$FF,AX$1,FALSE),"")</f>
        <v/>
      </c>
      <c r="AY74" s="171" t="str">
        <f>IFERROR(VLOOKUP($B74,'Benchmark Data'!$B:$FF,AY$1,FALSE)/VLOOKUP($B73,'Benchmark Data'!$B:$FF,AY$1,FALSE),"")</f>
        <v/>
      </c>
      <c r="AZ74" s="156"/>
      <c r="BA74" s="156"/>
      <c r="BB74" s="171" t="str">
        <f>IFERROR(VLOOKUP($B74,'Benchmark Data'!$B:$FF,BB$1,FALSE)/VLOOKUP($B73,'Benchmark Data'!$B:$FF,BB$1,FALSE),"")</f>
        <v/>
      </c>
      <c r="BC74" s="171" t="str">
        <f>IFERROR(VLOOKUP($B74,'Benchmark Data'!$B:$FF,BC$1,FALSE)/VLOOKUP($B73,'Benchmark Data'!$B:$FF,BC$1,FALSE),"")</f>
        <v/>
      </c>
      <c r="BD74" s="171" t="str">
        <f>IFERROR(VLOOKUP($B74,'Benchmark Data'!$B:$FF,BD$1,FALSE)/VLOOKUP($B73,'Benchmark Data'!$B:$FF,BD$1,FALSE),"")</f>
        <v/>
      </c>
      <c r="BE74" s="171" t="str">
        <f>IFERROR(VLOOKUP($B74,'Benchmark Data'!$B:$FF,BE$1,FALSE)/VLOOKUP($B73,'Benchmark Data'!$B:$FF,BE$1,FALSE),"")</f>
        <v/>
      </c>
      <c r="BF74" s="171" t="str">
        <f>IFERROR(VLOOKUP($B74,'Benchmark Data'!$B:$FF,BF$1,FALSE)/VLOOKUP($B73,'Benchmark Data'!$B:$FF,BF$1,FALSE),"")</f>
        <v/>
      </c>
      <c r="BG74" s="171" t="str">
        <f>IFERROR(VLOOKUP($B74,'Benchmark Data'!$B:$FF,BG$1,FALSE)/VLOOKUP($B73,'Benchmark Data'!$B:$FF,BG$1,FALSE),"")</f>
        <v/>
      </c>
      <c r="BH74" s="171" t="str">
        <f>IFERROR(VLOOKUP($B74,'Benchmark Data'!$B:$FF,BH$1,FALSE)/VLOOKUP($B73,'Benchmark Data'!$B:$FF,BH$1,FALSE),"")</f>
        <v/>
      </c>
      <c r="BI74" s="171" t="str">
        <f>IFERROR(VLOOKUP($B74,'Benchmark Data'!$B:$FF,BI$1,FALSE)/VLOOKUP($B73,'Benchmark Data'!$B:$FF,BI$1,FALSE),"")</f>
        <v/>
      </c>
      <c r="BJ74" s="171" t="str">
        <f>IFERROR(VLOOKUP($B74,'Benchmark Data'!$B:$FF,BJ$1,FALSE)/VLOOKUP($B73,'Benchmark Data'!$B:$FF,BJ$1,FALSE),"")</f>
        <v/>
      </c>
      <c r="BK74" s="171" t="str">
        <f>IFERROR(VLOOKUP($B74,'Benchmark Data'!$B:$FF,BK$1,FALSE)/VLOOKUP($B73,'Benchmark Data'!$B:$FF,BK$1,FALSE),"")</f>
        <v/>
      </c>
      <c r="BL74" s="171" t="str">
        <f>IFERROR(VLOOKUP($B74,'Benchmark Data'!$B:$FF,BL$1,FALSE)/VLOOKUP($B73,'Benchmark Data'!$B:$FF,BL$1,FALSE),"")</f>
        <v/>
      </c>
      <c r="BM74" s="171" t="str">
        <f>IFERROR(VLOOKUP($B74,'Benchmark Data'!$B:$FF,BM$1,FALSE)/VLOOKUP($B73,'Benchmark Data'!$B:$FF,BM$1,FALSE),"")</f>
        <v/>
      </c>
      <c r="BN74" s="171" t="str">
        <f>IFERROR(VLOOKUP($B74,'Benchmark Data'!$B:$FF,BN$1,FALSE)/VLOOKUP($B73,'Benchmark Data'!$B:$FF,BN$1,FALSE),"")</f>
        <v/>
      </c>
      <c r="BO74" s="171" t="str">
        <f>IFERROR(VLOOKUP($B74,'Benchmark Data'!$B:$FF,BO$1,FALSE)/VLOOKUP($B73,'Benchmark Data'!$B:$FF,BO$1,FALSE),"")</f>
        <v/>
      </c>
      <c r="BP74" s="171" t="str">
        <f>IFERROR(VLOOKUP($B74,'Benchmark Data'!$B:$FF,BP$1,FALSE)/VLOOKUP($B73,'Benchmark Data'!$B:$FF,BP$1,FALSE),"")</f>
        <v/>
      </c>
      <c r="BQ74" s="171" t="str">
        <f>IFERROR(VLOOKUP($B74,'Benchmark Data'!$B:$FF,BQ$1,FALSE)/VLOOKUP($B73,'Benchmark Data'!$B:$FF,BQ$1,FALSE),"")</f>
        <v/>
      </c>
      <c r="BR74" s="171" t="str">
        <f>IFERROR(VLOOKUP($B74,'Benchmark Data'!$B:$FF,BR$1,FALSE)/VLOOKUP($B73,'Benchmark Data'!$B:$FF,BR$1,FALSE),"")</f>
        <v/>
      </c>
      <c r="BS74" s="171" t="str">
        <f>IFERROR(VLOOKUP($B74,'Benchmark Data'!$B:$FF,BS$1,FALSE)/VLOOKUP($B73,'Benchmark Data'!$B:$FF,BS$1,FALSE),"")</f>
        <v/>
      </c>
      <c r="BT74" s="171" t="str">
        <f>IFERROR(VLOOKUP($B74,'Benchmark Data'!$B:$FF,BT$1,FALSE)/VLOOKUP($B73,'Benchmark Data'!$B:$FF,BT$1,FALSE),"")</f>
        <v/>
      </c>
      <c r="BU74" s="171" t="str">
        <f>IFERROR(VLOOKUP($B74,'Benchmark Data'!$B:$FF,BU$1,FALSE)/VLOOKUP($B73,'Benchmark Data'!$B:$FF,BU$1,FALSE),"")</f>
        <v/>
      </c>
      <c r="BV74" s="171" t="str">
        <f>IFERROR(VLOOKUP($B74,'Benchmark Data'!$B:$FF,BV$1,FALSE)/VLOOKUP($B73,'Benchmark Data'!$B:$FF,BV$1,FALSE),"")</f>
        <v/>
      </c>
      <c r="BW74" s="171" t="str">
        <f>IFERROR(VLOOKUP($B74,'Benchmark Data'!$B:$FF,BW$1,FALSE)/VLOOKUP($B73,'Benchmark Data'!$B:$FF,BW$1,FALSE),"")</f>
        <v/>
      </c>
      <c r="BX74" s="171" t="str">
        <f>IFERROR(VLOOKUP($B74,'Benchmark Data'!$B:$FF,BX$1,FALSE)/VLOOKUP($B73,'Benchmark Data'!$B:$FF,BX$1,FALSE),"")</f>
        <v/>
      </c>
      <c r="BY74" s="171" t="str">
        <f>IFERROR(VLOOKUP($B74,'Benchmark Data'!$B:$FF,BY$1,FALSE)/VLOOKUP($B73,'Benchmark Data'!$B:$FF,BY$1,FALSE),"")</f>
        <v/>
      </c>
      <c r="BZ74" s="171" t="str">
        <f>IFERROR(VLOOKUP($B74,'Benchmark Data'!$B:$FF,BZ$1,FALSE)/VLOOKUP($B73,'Benchmark Data'!$B:$FF,BZ$1,FALSE),"")</f>
        <v/>
      </c>
      <c r="CA74" s="171" t="str">
        <f>IFERROR(VLOOKUP($B74,'Benchmark Data'!$B:$FF,CA$1,FALSE)/VLOOKUP($B73,'Benchmark Data'!$B:$FF,CA$1,FALSE),"")</f>
        <v/>
      </c>
      <c r="CB74" s="171" t="str">
        <f>IFERROR(VLOOKUP($B74,'Benchmark Data'!$B:$FF,CB$1,FALSE)/VLOOKUP($B73,'Benchmark Data'!$B:$FF,CB$1,FALSE),"")</f>
        <v/>
      </c>
      <c r="CC74" s="171" t="str">
        <f>IFERROR(VLOOKUP($B74,'Benchmark Data'!$B:$FF,CC$1,FALSE)/VLOOKUP($B73,'Benchmark Data'!$B:$FF,CC$1,FALSE),"")</f>
        <v/>
      </c>
      <c r="CD74" s="171" t="str">
        <f>IFERROR(VLOOKUP($B74,'Benchmark Data'!$B:$FF,CD$1,FALSE)/VLOOKUP($B73,'Benchmark Data'!$B:$FF,CD$1,FALSE),"")</f>
        <v/>
      </c>
      <c r="CE74" s="171" t="str">
        <f>IFERROR(VLOOKUP($B74,'Benchmark Data'!$B:$FF,CE$1,FALSE)/VLOOKUP($B73,'Benchmark Data'!$B:$FF,CE$1,FALSE),"")</f>
        <v/>
      </c>
      <c r="CF74" s="171" t="str">
        <f>IFERROR(VLOOKUP($B74,'Benchmark Data'!$B:$FF,CF$1,FALSE)/VLOOKUP($B73,'Benchmark Data'!$B:$FF,CF$1,FALSE),"")</f>
        <v/>
      </c>
      <c r="CG74" s="171" t="str">
        <f>IFERROR(VLOOKUP($B74,'Benchmark Data'!$B:$FF,CG$1,FALSE)/VLOOKUP($B73,'Benchmark Data'!$B:$FF,CG$1,FALSE),"")</f>
        <v/>
      </c>
      <c r="CH74" s="156"/>
      <c r="CI74" s="171" t="str">
        <f>IFERROR(VLOOKUP($B74,'Benchmark Data'!$B:$FF,CI$1,FALSE)/VLOOKUP($B73,'Benchmark Data'!$B:$FF,CI$1,FALSE),"")</f>
        <v/>
      </c>
      <c r="CJ74" s="171" t="str">
        <f>IFERROR(VLOOKUP($B74,'Benchmark Data'!$B:$FF,CJ$1,FALSE)/VLOOKUP($B73,'Benchmark Data'!$B:$FF,CJ$1,FALSE),"")</f>
        <v/>
      </c>
      <c r="CK74" s="171" t="str">
        <f>IFERROR(VLOOKUP($B74,'Benchmark Data'!$B:$AAA,CK$1,FALSE)/VLOOKUP($B73,'Benchmark Data'!$B:$AAA,CK$1,FALSE),"")</f>
        <v/>
      </c>
      <c r="CL74" s="171" t="str">
        <f>IFERROR(VLOOKUP($B74,'Benchmark Data'!$B:$AAA,CL$1,FALSE)/VLOOKUP($B73,'Benchmark Data'!$B:$AAA,CL$1,FALSE),"")</f>
        <v/>
      </c>
      <c r="CM74" s="171" t="str">
        <f>IFERROR(VLOOKUP($B74,'Benchmark Data'!$B:$AAA,CM$1,FALSE)/VLOOKUP($B73,'Benchmark Data'!$B:$AAA,CM$1,FALSE),"")</f>
        <v/>
      </c>
      <c r="CN74" s="171" t="str">
        <f>IFERROR(VLOOKUP($B74,'Benchmark Data'!$B:$AAA,CN$1,FALSE)/VLOOKUP($B73,'Benchmark Data'!$B:$AAA,CN$1,FALSE),"")</f>
        <v/>
      </c>
      <c r="CO74" s="171" t="str">
        <f>IFERROR(VLOOKUP($B74,'Benchmark Data'!$B:$AAA,CO$1,FALSE)/VLOOKUP($B73,'Benchmark Data'!$B:$AAA,CO$1,FALSE),"")</f>
        <v/>
      </c>
      <c r="CP74" s="171" t="str">
        <f>IFERROR(VLOOKUP($B74,'Benchmark Data'!$B:$AAA,CP$1,FALSE)/VLOOKUP($B73,'Benchmark Data'!$B:$AAA,CP$1,FALSE),"")</f>
        <v/>
      </c>
      <c r="CQ74" s="171" t="str">
        <f>IFERROR(VLOOKUP($B74,'Benchmark Data'!$B:$AAA,CQ$1,FALSE)/VLOOKUP($B73,'Benchmark Data'!$B:$AAA,CQ$1,FALSE),"")</f>
        <v/>
      </c>
      <c r="CR74" s="171" t="str">
        <f>IFERROR(VLOOKUP($B74,'Benchmark Data'!$B:$AAA,CR$1,FALSE)/VLOOKUP($B73,'Benchmark Data'!$B:$AAA,CR$1,FALSE),"")</f>
        <v/>
      </c>
      <c r="CS74" s="171" t="str">
        <f>IFERROR(VLOOKUP($B74,'Benchmark Data'!$B:$AAA,CS$1,FALSE)/VLOOKUP($B73,'Benchmark Data'!$B:$AAA,CS$1,FALSE),"")</f>
        <v/>
      </c>
      <c r="CT74" s="171" t="str">
        <f>IFERROR(VLOOKUP($B74,'Benchmark Data'!$B:$AAA,CT$1,FALSE)/VLOOKUP($B73,'Benchmark Data'!$B:$AAA,CT$1,FALSE),"")</f>
        <v/>
      </c>
      <c r="CU74" s="171" t="str">
        <f>IFERROR(VLOOKUP($B74,'Benchmark Data'!$B:$AAA,CU$1,FALSE)/VLOOKUP($B73,'Benchmark Data'!$B:$AAA,CU$1,FALSE),"")</f>
        <v/>
      </c>
      <c r="CV74" s="171" t="str">
        <f>IFERROR(VLOOKUP($B74,'Benchmark Data'!$B:$AAA,CV$1,FALSE)/VLOOKUP($B73,'Benchmark Data'!$B:$AAA,CV$1,FALSE),"")</f>
        <v/>
      </c>
      <c r="CW74" s="171" t="str">
        <f>IFERROR(VLOOKUP($B74,'Benchmark Data'!$B:$AAA,CW$1,FALSE)/VLOOKUP($B73,'Benchmark Data'!$B:$AAA,CW$1,FALSE),"")</f>
        <v/>
      </c>
      <c r="CX74" s="171" t="str">
        <f>IFERROR(VLOOKUP($B74,'Benchmark Data'!$B:$AAA,CX$1,FALSE)/VLOOKUP($B73,'Benchmark Data'!$B:$AAA,CX$1,FALSE),"")</f>
        <v/>
      </c>
      <c r="CY74" s="171" t="str">
        <f>IFERROR(VLOOKUP($B74,'Benchmark Data'!$B:$AAA,CY$1,FALSE)/VLOOKUP($B73,'Benchmark Data'!$B:$AAA,CY$1,FALSE),"")</f>
        <v/>
      </c>
      <c r="CZ74" s="171" t="str">
        <f>IFERROR(VLOOKUP($B74,'Benchmark Data'!$B:$AAA,CZ$1,FALSE)/VLOOKUP($B73,'Benchmark Data'!$B:$AAA,CZ$1,FALSE),"")</f>
        <v/>
      </c>
      <c r="DA74" s="171" t="str">
        <f>IFERROR(VLOOKUP($B74,'Benchmark Data'!$B:$AAA,DA$1,FALSE)/VLOOKUP($B73,'Benchmark Data'!$B:$AAA,DA$1,FALSE),"")</f>
        <v/>
      </c>
      <c r="DB74" s="171" t="str">
        <f>IFERROR(VLOOKUP($B74,'Benchmark Data'!$B:$AAA,DB$1,FALSE)/VLOOKUP($B73,'Benchmark Data'!$B:$AAA,DB$1,FALSE),"")</f>
        <v/>
      </c>
      <c r="DC74" s="171" t="str">
        <f>IFERROR(VLOOKUP($B74,'Benchmark Data'!$B:$AAA,DC$1,FALSE)/VLOOKUP($B73,'Benchmark Data'!$B:$AAA,DC$1,FALSE),"")</f>
        <v/>
      </c>
      <c r="DD74" s="171" t="str">
        <f>IFERROR(VLOOKUP($B74,'Benchmark Data'!$B:$AAA,DD$1,FALSE)/VLOOKUP($B73,'Benchmark Data'!$B:$AAA,DD$1,FALSE),"")</f>
        <v/>
      </c>
      <c r="DE74" s="171" t="str">
        <f>IFERROR(VLOOKUP($B74,'Benchmark Data'!$B:$AAA,DE$1,FALSE)/VLOOKUP($B73,'Benchmark Data'!$B:$AAA,DE$1,FALSE),"")</f>
        <v/>
      </c>
      <c r="DF74" s="171" t="str">
        <f>IFERROR(VLOOKUP($B74,'Benchmark Data'!$B:$AAA,DF$1,FALSE)/VLOOKUP($B73,'Benchmark Data'!$B:$AAA,DF$1,FALSE),"")</f>
        <v/>
      </c>
      <c r="DG74" s="171" t="str">
        <f>IFERROR(VLOOKUP($B74,'Benchmark Data'!$B:$AAA,DG$1,FALSE)/VLOOKUP($B73,'Benchmark Data'!$B:$AAA,DG$1,FALSE),"")</f>
        <v/>
      </c>
      <c r="DH74" s="171" t="str">
        <f>IFERROR(VLOOKUP($B74,'Benchmark Data'!$B:$AAA,DH$1,FALSE)/VLOOKUP($B73,'Benchmark Data'!$B:$AAA,DH$1,FALSE),"")</f>
        <v/>
      </c>
      <c r="DI74" s="171" t="str">
        <f>IFERROR(VLOOKUP($B74,'Benchmark Data'!$B:$AAA,DI$1,FALSE)/VLOOKUP($B73,'Benchmark Data'!$B:$AAA,DI$1,FALSE),"")</f>
        <v/>
      </c>
    </row>
    <row r="75" spans="1:113">
      <c r="A75" s="94">
        <f t="shared" si="35"/>
        <v>126</v>
      </c>
      <c r="B75" s="168">
        <f t="shared" si="36"/>
        <v>42247</v>
      </c>
      <c r="C75" s="171">
        <f>IFERROR(VLOOKUP($B75,'Benchmark Data'!$B:$FF,C$1,FALSE)/VLOOKUP($B74,'Benchmark Data'!$B:$FF,C$1,FALSE),"")</f>
        <v>0.94289841239003092</v>
      </c>
      <c r="D75" s="171" t="str">
        <f>IFERROR(VLOOKUP($B75,'Benchmark Data'!$B:$FF,D$1,FALSE)/VLOOKUP($B74,'Benchmark Data'!$B:$FF,D$1,FALSE),"")</f>
        <v/>
      </c>
      <c r="E75" s="171" t="str">
        <f>IFERROR(VLOOKUP($B75,'Benchmark Data'!$B:$FF,E$1,FALSE)/VLOOKUP($B74,'Benchmark Data'!$B:$FF,E$1,FALSE),"")</f>
        <v/>
      </c>
      <c r="F75" s="171" t="str">
        <f>IFERROR(VLOOKUP($B75,'Benchmark Data'!$B:$FF,F$1,FALSE)/VLOOKUP($B74,'Benchmark Data'!$B:$FF,F$1,FALSE),"")</f>
        <v/>
      </c>
      <c r="G75" s="171" t="str">
        <f>IFERROR(VLOOKUP($B75,'Benchmark Data'!$B:$FF,G$1,FALSE)/VLOOKUP($B74,'Benchmark Data'!$B:$FF,G$1,FALSE),"")</f>
        <v/>
      </c>
      <c r="H75" s="171" t="str">
        <f>IFERROR(VLOOKUP($B75,'Benchmark Data'!$B:$FF,H$1,FALSE)/VLOOKUP($B74,'Benchmark Data'!$B:$FF,H$1,FALSE),"")</f>
        <v/>
      </c>
      <c r="I75" s="171" t="str">
        <f>IFERROR(VLOOKUP($B75,'Benchmark Data'!$B:$FF,I$1,FALSE)/VLOOKUP($B74,'Benchmark Data'!$B:$FF,I$1,FALSE),"")</f>
        <v/>
      </c>
      <c r="J75" s="143" t="str">
        <f>IFERROR(VLOOKUP($B75,'Benchmark Data'!$B:$FF,J$1,FALSE)/VLOOKUP($B74,'Benchmark Data'!$B:$FF,J$1,FALSE)*J76,"")</f>
        <v/>
      </c>
      <c r="K75" s="156"/>
      <c r="L75" s="156"/>
      <c r="M75" s="156"/>
      <c r="N75" s="171" t="str">
        <f>IFERROR(VLOOKUP($B75,'Benchmark Data'!$B:$FF,N$1,FALSE)/VLOOKUP($B74,'Benchmark Data'!$B:$FF,N$1,FALSE),"")</f>
        <v/>
      </c>
      <c r="O75" s="171">
        <f>IFERROR(VLOOKUP($B75,'Benchmark Data'!$B:$FF,O$1,FALSE)/VLOOKUP($B74,'Benchmark Data'!$B:$FF,O$1,FALSE),"")</f>
        <v>0.94149809201706625</v>
      </c>
      <c r="P75" s="171">
        <f>IFERROR(VLOOKUP($B75,'Benchmark Data'!$B:$FF,P$1,FALSE)/VLOOKUP($B74,'Benchmark Data'!$B:$FF,P$1,FALSE),"")</f>
        <v>0.93798717827971168</v>
      </c>
      <c r="Q75" s="156">
        <f>IFERROR(VLOOKUP($B75,'Benchmark Data'!$B:$FF,Q$1,FALSE),"")</f>
        <v>0.95518053530086844</v>
      </c>
      <c r="R75" s="156">
        <f>IFERROR(VLOOKUP($B75,'Benchmark Data'!$B:$FF,R$1,FALSE),"")</f>
        <v>0.95518053530086844</v>
      </c>
      <c r="S75" s="156">
        <f>IFERROR(VLOOKUP($B75,'Benchmark Data'!$B:$FF,S$1,FALSE),"")</f>
        <v>0.95518053530086844</v>
      </c>
      <c r="T75" s="156">
        <f>IFERROR(VLOOKUP($B75,'Benchmark Data'!$B:$FF,T$1,FALSE),"")</f>
        <v>0.95518053530086844</v>
      </c>
      <c r="U75" s="156">
        <f>IFERROR(VLOOKUP($B75,'Benchmark Data'!$B:$FF,U$1,FALSE),"")</f>
        <v>0.95518053530086844</v>
      </c>
      <c r="V75" s="171">
        <f>IFERROR(VLOOKUP($B75,'Benchmark Data'!$B:$FF,V$1,FALSE)/VLOOKUP($B74,'Benchmark Data'!$B:$FF,V$1,FALSE),"")</f>
        <v>0.95962987024858293</v>
      </c>
      <c r="W75" s="171">
        <f>IFERROR(VLOOKUP($B75,'Benchmark Data'!$B:$FF,W$1,FALSE)/VLOOKUP($B74,'Benchmark Data'!$B:$FF,W$1,FALSE),"")</f>
        <v>0.95962987024858293</v>
      </c>
      <c r="X75" s="171">
        <f>IFERROR(VLOOKUP($B75,'Benchmark Data'!$B:$FF,X$1,FALSE)/VLOOKUP($B74,'Benchmark Data'!$B:$FF,X$1,FALSE),"")</f>
        <v>0.95962987024858293</v>
      </c>
      <c r="Y75" s="171">
        <f>IFERROR(VLOOKUP($B75,'Benchmark Data'!$B:$FF,Y$1,FALSE)/VLOOKUP($B74,'Benchmark Data'!$B:$FF,Y$1,FALSE),"")</f>
        <v>0.95962987024858293</v>
      </c>
      <c r="Z75" s="171">
        <f>IFERROR(VLOOKUP($B75,'Benchmark Data'!$B:$FF,Z$1,FALSE)/VLOOKUP($B74,'Benchmark Data'!$B:$FF,Z$1,FALSE),"")</f>
        <v>0.95962987024858293</v>
      </c>
      <c r="AA75" s="171">
        <f>IFERROR(VLOOKUP($B75,'Benchmark Data'!$B:$FF,AA$1,FALSE)/VLOOKUP($B74,'Benchmark Data'!$B:$FF,AA$1,FALSE),"")</f>
        <v>0.93255825120984304</v>
      </c>
      <c r="AB75" s="171" t="str">
        <f>IFERROR(VLOOKUP($B75,'Benchmark Data'!$B:$FF,AB$1,FALSE)/VLOOKUP($B74,'Benchmark Data'!$B:$FF,AB$1,FALSE),"")</f>
        <v/>
      </c>
      <c r="AC75" s="171">
        <f>IFERROR(VLOOKUP($B75,'Benchmark Data'!$B:$FF,AC$1,FALSE)/VLOOKUP($B74,'Benchmark Data'!$B:$FF,AC$1,FALSE),"")</f>
        <v>0.93255825120984304</v>
      </c>
      <c r="AD75" s="171" t="str">
        <f>IFERROR(VLOOKUP($B75,'Benchmark Data'!$B:$FF,AD$1,FALSE)/VLOOKUP($B74,'Benchmark Data'!$B:$FF,AD$1,FALSE),"")</f>
        <v/>
      </c>
      <c r="AE75" s="171" t="str">
        <f>IFERROR(VLOOKUP($B75,'Benchmark Data'!$B:$FF,AE$1,FALSE)/VLOOKUP($B74,'Benchmark Data'!$B:$FF,AE$1,FALSE),"")</f>
        <v/>
      </c>
      <c r="AF75" s="171">
        <f>IFERROR(VLOOKUP($B75,'Benchmark Data'!$B:$FF,AF$1,FALSE)/VLOOKUP($B74,'Benchmark Data'!$B:$FF,AF$1,FALSE),"")</f>
        <v>0.92662558948056872</v>
      </c>
      <c r="AG75" s="171" t="str">
        <f>IFERROR(VLOOKUP($B75,'Benchmark Data'!$B:$FF,AG$1,FALSE)/VLOOKUP($B74,'Benchmark Data'!$B:$FF,AG$1,FALSE),"")</f>
        <v/>
      </c>
      <c r="AH75" s="171" t="str">
        <f>IFERROR(VLOOKUP($B75,'Benchmark Data'!$B:$FF,AH$1,FALSE)/VLOOKUP($B74,'Benchmark Data'!$B:$FF,AH$1,FALSE),"")</f>
        <v/>
      </c>
      <c r="AI75" s="171" t="str">
        <f>IFERROR(VLOOKUP($B75,'Benchmark Data'!$B:$FF,AI$1,FALSE)/VLOOKUP($B74,'Benchmark Data'!$B:$FF,AI$1,FALSE),"")</f>
        <v/>
      </c>
      <c r="AJ75" s="171" t="str">
        <f>IFERROR(VLOOKUP($B75,'Benchmark Data'!$B:$FF,AJ$1,FALSE)/VLOOKUP($B74,'Benchmark Data'!$B:$FF,AJ$1,FALSE),"")</f>
        <v/>
      </c>
      <c r="AK75" s="171" t="str">
        <f>IFERROR(VLOOKUP($B75,'Benchmark Data'!$B:$FF,AK$1,FALSE)/VLOOKUP($B74,'Benchmark Data'!$B:$FF,AK$1,FALSE),"")</f>
        <v/>
      </c>
      <c r="AL75" s="171" t="str">
        <f>IFERROR(VLOOKUP($B75,'Benchmark Data'!$B:$FF,AL$1,FALSE)/VLOOKUP($B74,'Benchmark Data'!$B:$FF,AL$1,FALSE),"")</f>
        <v/>
      </c>
      <c r="AM75" s="171" t="str">
        <f>IFERROR(VLOOKUP($B75,'Benchmark Data'!$B:$FF,AM$1,FALSE)/VLOOKUP($B74,'Benchmark Data'!$B:$FF,AM$1,FALSE),"")</f>
        <v/>
      </c>
      <c r="AN75" s="171" t="str">
        <f>IFERROR(VLOOKUP($B75,'Benchmark Data'!$B:$FF,AN$1,FALSE)/VLOOKUP($B74,'Benchmark Data'!$B:$FF,AN$1,FALSE),"")</f>
        <v/>
      </c>
      <c r="AO75" s="171" t="str">
        <f>IFERROR(VLOOKUP($B75,'Benchmark Data'!$B:$FF,AO$1,FALSE)/VLOOKUP($B74,'Benchmark Data'!$B:$FF,AO$1,FALSE),"")</f>
        <v/>
      </c>
      <c r="AP75" s="171" t="str">
        <f>IFERROR(VLOOKUP($B75,'Benchmark Data'!$B:$FF,AP$1,FALSE)/VLOOKUP($B74,'Benchmark Data'!$B:$FF,AP$1,FALSE),"")</f>
        <v/>
      </c>
      <c r="AQ75" s="171" t="str">
        <f>IFERROR(VLOOKUP($B75,'Benchmark Data'!$B:$FF,AQ$1,FALSE)/VLOOKUP($B74,'Benchmark Data'!$B:$FF,AQ$1,FALSE),"")</f>
        <v/>
      </c>
      <c r="AR75" s="171" t="str">
        <f>IFERROR(VLOOKUP($B75,'Benchmark Data'!$B:$FF,AR$1,FALSE)/VLOOKUP($B74,'Benchmark Data'!$B:$FF,AR$1,FALSE),"")</f>
        <v/>
      </c>
      <c r="AS75" s="171" t="str">
        <f>IFERROR(VLOOKUP($B75,'Benchmark Data'!$B:$FF,AS$1,FALSE)/VLOOKUP($B74,'Benchmark Data'!$B:$FF,AS$1,FALSE),"")</f>
        <v/>
      </c>
      <c r="AT75" s="171" t="str">
        <f>IFERROR(VLOOKUP($B75,'Benchmark Data'!$B:$FF,AT$1,FALSE)/VLOOKUP($B74,'Benchmark Data'!$B:$FF,AT$1,FALSE),"")</f>
        <v/>
      </c>
      <c r="AU75" s="171" t="str">
        <f>IFERROR(VLOOKUP($B75,'Benchmark Data'!$B:$FF,AU$1,FALSE)/VLOOKUP($B74,'Benchmark Data'!$B:$FF,AU$1,FALSE),"")</f>
        <v/>
      </c>
      <c r="AV75" s="171" t="str">
        <f>IFERROR(VLOOKUP($B75,'Benchmark Data'!$B:$FF,AV$1,FALSE)/VLOOKUP($B74,'Benchmark Data'!$B:$FF,AV$1,FALSE),"")</f>
        <v/>
      </c>
      <c r="AW75" s="171" t="str">
        <f>IFERROR(VLOOKUP($B75,'Benchmark Data'!$B:$FF,AW$1,FALSE)/VLOOKUP($B74,'Benchmark Data'!$B:$FF,AW$1,FALSE),"")</f>
        <v/>
      </c>
      <c r="AX75" s="171" t="str">
        <f>IFERROR(VLOOKUP($B75,'Benchmark Data'!$B:$FF,AX$1,FALSE)/VLOOKUP($B74,'Benchmark Data'!$B:$FF,AX$1,FALSE),"")</f>
        <v/>
      </c>
      <c r="AY75" s="171" t="str">
        <f>IFERROR(VLOOKUP($B75,'Benchmark Data'!$B:$FF,AY$1,FALSE)/VLOOKUP($B74,'Benchmark Data'!$B:$FF,AY$1,FALSE),"")</f>
        <v/>
      </c>
      <c r="AZ75" s="156"/>
      <c r="BA75" s="156"/>
      <c r="BB75" s="171" t="str">
        <f>IFERROR(VLOOKUP($B75,'Benchmark Data'!$B:$FF,BB$1,FALSE)/VLOOKUP($B74,'Benchmark Data'!$B:$FF,BB$1,FALSE),"")</f>
        <v/>
      </c>
      <c r="BC75" s="171" t="str">
        <f>IFERROR(VLOOKUP($B75,'Benchmark Data'!$B:$FF,BC$1,FALSE)/VLOOKUP($B74,'Benchmark Data'!$B:$FF,BC$1,FALSE),"")</f>
        <v/>
      </c>
      <c r="BD75" s="171" t="str">
        <f>IFERROR(VLOOKUP($B75,'Benchmark Data'!$B:$FF,BD$1,FALSE)/VLOOKUP($B74,'Benchmark Data'!$B:$FF,BD$1,FALSE),"")</f>
        <v/>
      </c>
      <c r="BE75" s="171" t="str">
        <f>IFERROR(VLOOKUP($B75,'Benchmark Data'!$B:$FF,BE$1,FALSE)/VLOOKUP($B74,'Benchmark Data'!$B:$FF,BE$1,FALSE),"")</f>
        <v/>
      </c>
      <c r="BF75" s="171" t="str">
        <f>IFERROR(VLOOKUP($B75,'Benchmark Data'!$B:$FF,BF$1,FALSE)/VLOOKUP($B74,'Benchmark Data'!$B:$FF,BF$1,FALSE),"")</f>
        <v/>
      </c>
      <c r="BG75" s="171" t="str">
        <f>IFERROR(VLOOKUP($B75,'Benchmark Data'!$B:$FF,BG$1,FALSE)/VLOOKUP($B74,'Benchmark Data'!$B:$FF,BG$1,FALSE),"")</f>
        <v/>
      </c>
      <c r="BH75" s="171" t="str">
        <f>IFERROR(VLOOKUP($B75,'Benchmark Data'!$B:$FF,BH$1,FALSE)/VLOOKUP($B74,'Benchmark Data'!$B:$FF,BH$1,FALSE),"")</f>
        <v/>
      </c>
      <c r="BI75" s="171" t="str">
        <f>IFERROR(VLOOKUP($B75,'Benchmark Data'!$B:$FF,BI$1,FALSE)/VLOOKUP($B74,'Benchmark Data'!$B:$FF,BI$1,FALSE),"")</f>
        <v/>
      </c>
      <c r="BJ75" s="171" t="str">
        <f>IFERROR(VLOOKUP($B75,'Benchmark Data'!$B:$FF,BJ$1,FALSE)/VLOOKUP($B74,'Benchmark Data'!$B:$FF,BJ$1,FALSE),"")</f>
        <v/>
      </c>
      <c r="BK75" s="171" t="str">
        <f>IFERROR(VLOOKUP($B75,'Benchmark Data'!$B:$FF,BK$1,FALSE)/VLOOKUP($B74,'Benchmark Data'!$B:$FF,BK$1,FALSE),"")</f>
        <v/>
      </c>
      <c r="BL75" s="171" t="str">
        <f>IFERROR(VLOOKUP($B75,'Benchmark Data'!$B:$FF,BL$1,FALSE)/VLOOKUP($B74,'Benchmark Data'!$B:$FF,BL$1,FALSE),"")</f>
        <v/>
      </c>
      <c r="BM75" s="171" t="str">
        <f>IFERROR(VLOOKUP($B75,'Benchmark Data'!$B:$FF,BM$1,FALSE)/VLOOKUP($B74,'Benchmark Data'!$B:$FF,BM$1,FALSE),"")</f>
        <v/>
      </c>
      <c r="BN75" s="171" t="str">
        <f>IFERROR(VLOOKUP($B75,'Benchmark Data'!$B:$FF,BN$1,FALSE)/VLOOKUP($B74,'Benchmark Data'!$B:$FF,BN$1,FALSE),"")</f>
        <v/>
      </c>
      <c r="BO75" s="171" t="str">
        <f>IFERROR(VLOOKUP($B75,'Benchmark Data'!$B:$FF,BO$1,FALSE)/VLOOKUP($B74,'Benchmark Data'!$B:$FF,BO$1,FALSE),"")</f>
        <v/>
      </c>
      <c r="BP75" s="171" t="str">
        <f>IFERROR(VLOOKUP($B75,'Benchmark Data'!$B:$FF,BP$1,FALSE)/VLOOKUP($B74,'Benchmark Data'!$B:$FF,BP$1,FALSE),"")</f>
        <v/>
      </c>
      <c r="BQ75" s="171" t="str">
        <f>IFERROR(VLOOKUP($B75,'Benchmark Data'!$B:$FF,BQ$1,FALSE)/VLOOKUP($B74,'Benchmark Data'!$B:$FF,BQ$1,FALSE),"")</f>
        <v/>
      </c>
      <c r="BR75" s="171" t="str">
        <f>IFERROR(VLOOKUP($B75,'Benchmark Data'!$B:$FF,BR$1,FALSE)/VLOOKUP($B74,'Benchmark Data'!$B:$FF,BR$1,FALSE),"")</f>
        <v/>
      </c>
      <c r="BS75" s="171" t="str">
        <f>IFERROR(VLOOKUP($B75,'Benchmark Data'!$B:$FF,BS$1,FALSE)/VLOOKUP($B74,'Benchmark Data'!$B:$FF,BS$1,FALSE),"")</f>
        <v/>
      </c>
      <c r="BT75" s="171" t="str">
        <f>IFERROR(VLOOKUP($B75,'Benchmark Data'!$B:$FF,BT$1,FALSE)/VLOOKUP($B74,'Benchmark Data'!$B:$FF,BT$1,FALSE),"")</f>
        <v/>
      </c>
      <c r="BU75" s="171" t="str">
        <f>IFERROR(VLOOKUP($B75,'Benchmark Data'!$B:$FF,BU$1,FALSE)/VLOOKUP($B74,'Benchmark Data'!$B:$FF,BU$1,FALSE),"")</f>
        <v/>
      </c>
      <c r="BV75" s="171" t="str">
        <f>IFERROR(VLOOKUP($B75,'Benchmark Data'!$B:$FF,BV$1,FALSE)/VLOOKUP($B74,'Benchmark Data'!$B:$FF,BV$1,FALSE),"")</f>
        <v/>
      </c>
      <c r="BW75" s="171" t="str">
        <f>IFERROR(VLOOKUP($B75,'Benchmark Data'!$B:$FF,BW$1,FALSE)/VLOOKUP($B74,'Benchmark Data'!$B:$FF,BW$1,FALSE),"")</f>
        <v/>
      </c>
      <c r="BX75" s="171" t="str">
        <f>IFERROR(VLOOKUP($B75,'Benchmark Data'!$B:$FF,BX$1,FALSE)/VLOOKUP($B74,'Benchmark Data'!$B:$FF,BX$1,FALSE),"")</f>
        <v/>
      </c>
      <c r="BY75" s="171" t="str">
        <f>IFERROR(VLOOKUP($B75,'Benchmark Data'!$B:$FF,BY$1,FALSE)/VLOOKUP($B74,'Benchmark Data'!$B:$FF,BY$1,FALSE),"")</f>
        <v/>
      </c>
      <c r="BZ75" s="171" t="str">
        <f>IFERROR(VLOOKUP($B75,'Benchmark Data'!$B:$FF,BZ$1,FALSE)/VLOOKUP($B74,'Benchmark Data'!$B:$FF,BZ$1,FALSE),"")</f>
        <v/>
      </c>
      <c r="CA75" s="171" t="str">
        <f>IFERROR(VLOOKUP($B75,'Benchmark Data'!$B:$FF,CA$1,FALSE)/VLOOKUP($B74,'Benchmark Data'!$B:$FF,CA$1,FALSE),"")</f>
        <v/>
      </c>
      <c r="CB75" s="171" t="str">
        <f>IFERROR(VLOOKUP($B75,'Benchmark Data'!$B:$FF,CB$1,FALSE)/VLOOKUP($B74,'Benchmark Data'!$B:$FF,CB$1,FALSE),"")</f>
        <v/>
      </c>
      <c r="CC75" s="171" t="str">
        <f>IFERROR(VLOOKUP($B75,'Benchmark Data'!$B:$FF,CC$1,FALSE)/VLOOKUP($B74,'Benchmark Data'!$B:$FF,CC$1,FALSE),"")</f>
        <v/>
      </c>
      <c r="CD75" s="171" t="str">
        <f>IFERROR(VLOOKUP($B75,'Benchmark Data'!$B:$FF,CD$1,FALSE)/VLOOKUP($B74,'Benchmark Data'!$B:$FF,CD$1,FALSE),"")</f>
        <v/>
      </c>
      <c r="CE75" s="171" t="str">
        <f>IFERROR(VLOOKUP($B75,'Benchmark Data'!$B:$FF,CE$1,FALSE)/VLOOKUP($B74,'Benchmark Data'!$B:$FF,CE$1,FALSE),"")</f>
        <v/>
      </c>
      <c r="CF75" s="171" t="str">
        <f>IFERROR(VLOOKUP($B75,'Benchmark Data'!$B:$FF,CF$1,FALSE)/VLOOKUP($B74,'Benchmark Data'!$B:$FF,CF$1,FALSE),"")</f>
        <v/>
      </c>
      <c r="CG75" s="171" t="str">
        <f>IFERROR(VLOOKUP($B75,'Benchmark Data'!$B:$FF,CG$1,FALSE)/VLOOKUP($B74,'Benchmark Data'!$B:$FF,CG$1,FALSE),"")</f>
        <v/>
      </c>
      <c r="CH75" s="156"/>
      <c r="CI75" s="171" t="str">
        <f>IFERROR(VLOOKUP($B75,'Benchmark Data'!$B:$FF,CI$1,FALSE)/VLOOKUP($B74,'Benchmark Data'!$B:$FF,CI$1,FALSE),"")</f>
        <v/>
      </c>
      <c r="CJ75" s="171" t="str">
        <f>IFERROR(VLOOKUP($B75,'Benchmark Data'!$B:$FF,CJ$1,FALSE)/VLOOKUP($B74,'Benchmark Data'!$B:$FF,CJ$1,FALSE),"")</f>
        <v/>
      </c>
      <c r="CK75" s="171" t="str">
        <f>IFERROR(VLOOKUP($B75,'Benchmark Data'!$B:$AAA,CK$1,FALSE)/VLOOKUP($B74,'Benchmark Data'!$B:$AAA,CK$1,FALSE),"")</f>
        <v/>
      </c>
      <c r="CL75" s="171" t="str">
        <f>IFERROR(VLOOKUP($B75,'Benchmark Data'!$B:$AAA,CL$1,FALSE)/VLOOKUP($B74,'Benchmark Data'!$B:$AAA,CL$1,FALSE),"")</f>
        <v/>
      </c>
      <c r="CM75" s="171" t="str">
        <f>IFERROR(VLOOKUP($B75,'Benchmark Data'!$B:$AAA,CM$1,FALSE)/VLOOKUP($B74,'Benchmark Data'!$B:$AAA,CM$1,FALSE),"")</f>
        <v/>
      </c>
      <c r="CN75" s="171" t="str">
        <f>IFERROR(VLOOKUP($B75,'Benchmark Data'!$B:$AAA,CN$1,FALSE)/VLOOKUP($B74,'Benchmark Data'!$B:$AAA,CN$1,FALSE),"")</f>
        <v/>
      </c>
      <c r="CO75" s="171" t="str">
        <f>IFERROR(VLOOKUP($B75,'Benchmark Data'!$B:$AAA,CO$1,FALSE)/VLOOKUP($B74,'Benchmark Data'!$B:$AAA,CO$1,FALSE),"")</f>
        <v/>
      </c>
      <c r="CP75" s="171" t="str">
        <f>IFERROR(VLOOKUP($B75,'Benchmark Data'!$B:$AAA,CP$1,FALSE)/VLOOKUP($B74,'Benchmark Data'!$B:$AAA,CP$1,FALSE),"")</f>
        <v/>
      </c>
      <c r="CQ75" s="171" t="str">
        <f>IFERROR(VLOOKUP($B75,'Benchmark Data'!$B:$AAA,CQ$1,FALSE)/VLOOKUP($B74,'Benchmark Data'!$B:$AAA,CQ$1,FALSE),"")</f>
        <v/>
      </c>
      <c r="CR75" s="171" t="str">
        <f>IFERROR(VLOOKUP($B75,'Benchmark Data'!$B:$AAA,CR$1,FALSE)/VLOOKUP($B74,'Benchmark Data'!$B:$AAA,CR$1,FALSE),"")</f>
        <v/>
      </c>
      <c r="CS75" s="171" t="str">
        <f>IFERROR(VLOOKUP($B75,'Benchmark Data'!$B:$AAA,CS$1,FALSE)/VLOOKUP($B74,'Benchmark Data'!$B:$AAA,CS$1,FALSE),"")</f>
        <v/>
      </c>
      <c r="CT75" s="171" t="str">
        <f>IFERROR(VLOOKUP($B75,'Benchmark Data'!$B:$AAA,CT$1,FALSE)/VLOOKUP($B74,'Benchmark Data'!$B:$AAA,CT$1,FALSE),"")</f>
        <v/>
      </c>
      <c r="CU75" s="171" t="str">
        <f>IFERROR(VLOOKUP($B75,'Benchmark Data'!$B:$AAA,CU$1,FALSE)/VLOOKUP($B74,'Benchmark Data'!$B:$AAA,CU$1,FALSE),"")</f>
        <v/>
      </c>
      <c r="CV75" s="171" t="str">
        <f>IFERROR(VLOOKUP($B75,'Benchmark Data'!$B:$AAA,CV$1,FALSE)/VLOOKUP($B74,'Benchmark Data'!$B:$AAA,CV$1,FALSE),"")</f>
        <v/>
      </c>
      <c r="CW75" s="171" t="str">
        <f>IFERROR(VLOOKUP($B75,'Benchmark Data'!$B:$AAA,CW$1,FALSE)/VLOOKUP($B74,'Benchmark Data'!$B:$AAA,CW$1,FALSE),"")</f>
        <v/>
      </c>
      <c r="CX75" s="171" t="str">
        <f>IFERROR(VLOOKUP($B75,'Benchmark Data'!$B:$AAA,CX$1,FALSE)/VLOOKUP($B74,'Benchmark Data'!$B:$AAA,CX$1,FALSE),"")</f>
        <v/>
      </c>
      <c r="CY75" s="171" t="str">
        <f>IFERROR(VLOOKUP($B75,'Benchmark Data'!$B:$AAA,CY$1,FALSE)/VLOOKUP($B74,'Benchmark Data'!$B:$AAA,CY$1,FALSE),"")</f>
        <v/>
      </c>
      <c r="CZ75" s="171" t="str">
        <f>IFERROR(VLOOKUP($B75,'Benchmark Data'!$B:$AAA,CZ$1,FALSE)/VLOOKUP($B74,'Benchmark Data'!$B:$AAA,CZ$1,FALSE),"")</f>
        <v/>
      </c>
      <c r="DA75" s="171" t="str">
        <f>IFERROR(VLOOKUP($B75,'Benchmark Data'!$B:$AAA,DA$1,FALSE)/VLOOKUP($B74,'Benchmark Data'!$B:$AAA,DA$1,FALSE),"")</f>
        <v/>
      </c>
      <c r="DB75" s="171" t="str">
        <f>IFERROR(VLOOKUP($B75,'Benchmark Data'!$B:$AAA,DB$1,FALSE)/VLOOKUP($B74,'Benchmark Data'!$B:$AAA,DB$1,FALSE),"")</f>
        <v/>
      </c>
      <c r="DC75" s="171" t="str">
        <f>IFERROR(VLOOKUP($B75,'Benchmark Data'!$B:$AAA,DC$1,FALSE)/VLOOKUP($B74,'Benchmark Data'!$B:$AAA,DC$1,FALSE),"")</f>
        <v/>
      </c>
      <c r="DD75" s="171" t="str">
        <f>IFERROR(VLOOKUP($B75,'Benchmark Data'!$B:$AAA,DD$1,FALSE)/VLOOKUP($B74,'Benchmark Data'!$B:$AAA,DD$1,FALSE),"")</f>
        <v/>
      </c>
      <c r="DE75" s="171" t="str">
        <f>IFERROR(VLOOKUP($B75,'Benchmark Data'!$B:$AAA,DE$1,FALSE)/VLOOKUP($B74,'Benchmark Data'!$B:$AAA,DE$1,FALSE),"")</f>
        <v/>
      </c>
      <c r="DF75" s="171" t="str">
        <f>IFERROR(VLOOKUP($B75,'Benchmark Data'!$B:$AAA,DF$1,FALSE)/VLOOKUP($B74,'Benchmark Data'!$B:$AAA,DF$1,FALSE),"")</f>
        <v/>
      </c>
      <c r="DG75" s="171" t="str">
        <f>IFERROR(VLOOKUP($B75,'Benchmark Data'!$B:$AAA,DG$1,FALSE)/VLOOKUP($B74,'Benchmark Data'!$B:$AAA,DG$1,FALSE),"")</f>
        <v/>
      </c>
      <c r="DH75" s="171" t="str">
        <f>IFERROR(VLOOKUP($B75,'Benchmark Data'!$B:$AAA,DH$1,FALSE)/VLOOKUP($B74,'Benchmark Data'!$B:$AAA,DH$1,FALSE),"")</f>
        <v/>
      </c>
      <c r="DI75" s="171" t="str">
        <f>IFERROR(VLOOKUP($B75,'Benchmark Data'!$B:$AAA,DI$1,FALSE)/VLOOKUP($B74,'Benchmark Data'!$B:$AAA,DI$1,FALSE),"")</f>
        <v/>
      </c>
    </row>
    <row r="76" spans="1:113">
      <c r="A76" s="94">
        <f t="shared" si="35"/>
        <v>125</v>
      </c>
      <c r="B76" s="168">
        <f t="shared" si="36"/>
        <v>42277</v>
      </c>
      <c r="C76" s="171">
        <f>IFERROR(VLOOKUP($B76,'Benchmark Data'!$B:$FF,C$1,FALSE)/VLOOKUP($B75,'Benchmark Data'!$B:$FF,C$1,FALSE),"")</f>
        <v>0.98785223806388311</v>
      </c>
      <c r="D76" s="171" t="str">
        <f>IFERROR(VLOOKUP($B76,'Benchmark Data'!$B:$FF,D$1,FALSE)/VLOOKUP($B75,'Benchmark Data'!$B:$FF,D$1,FALSE),"")</f>
        <v/>
      </c>
      <c r="E76" s="171" t="str">
        <f>IFERROR(VLOOKUP($B76,'Benchmark Data'!$B:$FF,E$1,FALSE)/VLOOKUP($B75,'Benchmark Data'!$B:$FF,E$1,FALSE),"")</f>
        <v/>
      </c>
      <c r="F76" s="171" t="str">
        <f>IFERROR(VLOOKUP($B76,'Benchmark Data'!$B:$FF,F$1,FALSE)/VLOOKUP($B75,'Benchmark Data'!$B:$FF,F$1,FALSE),"")</f>
        <v/>
      </c>
      <c r="G76" s="171" t="str">
        <f>IFERROR(VLOOKUP($B76,'Benchmark Data'!$B:$FF,G$1,FALSE)/VLOOKUP($B75,'Benchmark Data'!$B:$FF,G$1,FALSE),"")</f>
        <v/>
      </c>
      <c r="H76" s="171" t="str">
        <f>IFERROR(VLOOKUP($B76,'Benchmark Data'!$B:$FF,H$1,FALSE)/VLOOKUP($B75,'Benchmark Data'!$B:$FF,H$1,FALSE),"")</f>
        <v/>
      </c>
      <c r="I76" s="171" t="str">
        <f>IFERROR(VLOOKUP($B76,'Benchmark Data'!$B:$FF,I$1,FALSE)/VLOOKUP($B75,'Benchmark Data'!$B:$FF,I$1,FALSE),"")</f>
        <v/>
      </c>
      <c r="J76" s="143" t="str">
        <f>IFERROR(VLOOKUP($B76,'Benchmark Data'!$B:$FF,J$1,FALSE)/VLOOKUP($B75,'Benchmark Data'!$B:$FF,J$1,FALSE)*J77,"")</f>
        <v/>
      </c>
      <c r="K76" s="156"/>
      <c r="L76" s="156"/>
      <c r="M76" s="156"/>
      <c r="N76" s="171" t="str">
        <f>IFERROR(VLOOKUP($B76,'Benchmark Data'!$B:$FF,N$1,FALSE)/VLOOKUP($B75,'Benchmark Data'!$B:$FF,N$1,FALSE),"")</f>
        <v/>
      </c>
      <c r="O76" s="171">
        <f>IFERROR(VLOOKUP($B76,'Benchmark Data'!$B:$FF,O$1,FALSE)/VLOOKUP($B75,'Benchmark Data'!$B:$FF,O$1,FALSE),"")</f>
        <v>0.93677043242116809</v>
      </c>
      <c r="P76" s="171">
        <f>IFERROR(VLOOKUP($B76,'Benchmark Data'!$B:$FF,P$1,FALSE)/VLOOKUP($B75,'Benchmark Data'!$B:$FF,P$1,FALSE),"")</f>
        <v>0.92459727199084729</v>
      </c>
      <c r="Q76" s="156">
        <f>IFERROR(VLOOKUP($B76,'Benchmark Data'!$B:$FF,Q$1,FALSE),"")</f>
        <v>1.0076096079683663</v>
      </c>
      <c r="R76" s="156">
        <f>IFERROR(VLOOKUP($B76,'Benchmark Data'!$B:$FF,R$1,FALSE),"")</f>
        <v>1.0076096079683663</v>
      </c>
      <c r="S76" s="156">
        <f>IFERROR(VLOOKUP($B76,'Benchmark Data'!$B:$FF,S$1,FALSE),"")</f>
        <v>1.0076096079683663</v>
      </c>
      <c r="T76" s="156">
        <f>IFERROR(VLOOKUP($B76,'Benchmark Data'!$B:$FF,T$1,FALSE),"")</f>
        <v>1.0076096079683663</v>
      </c>
      <c r="U76" s="156">
        <f>IFERROR(VLOOKUP($B76,'Benchmark Data'!$B:$FF,U$1,FALSE),"")</f>
        <v>1.0076096079683663</v>
      </c>
      <c r="V76" s="171">
        <f>IFERROR(VLOOKUP($B76,'Benchmark Data'!$B:$FF,V$1,FALSE)/VLOOKUP($B75,'Benchmark Data'!$B:$FF,V$1,FALSE),"")</f>
        <v>0.96325139303464091</v>
      </c>
      <c r="W76" s="171">
        <f>IFERROR(VLOOKUP($B76,'Benchmark Data'!$B:$FF,W$1,FALSE)/VLOOKUP($B75,'Benchmark Data'!$B:$FF,W$1,FALSE),"")</f>
        <v>0.96325139303464091</v>
      </c>
      <c r="X76" s="171">
        <f>IFERROR(VLOOKUP($B76,'Benchmark Data'!$B:$FF,X$1,FALSE)/VLOOKUP($B75,'Benchmark Data'!$B:$FF,X$1,FALSE),"")</f>
        <v>0.96325139303464091</v>
      </c>
      <c r="Y76" s="171">
        <f>IFERROR(VLOOKUP($B76,'Benchmark Data'!$B:$FF,Y$1,FALSE)/VLOOKUP($B75,'Benchmark Data'!$B:$FF,Y$1,FALSE),"")</f>
        <v>0.96325139303464091</v>
      </c>
      <c r="Z76" s="171">
        <f>IFERROR(VLOOKUP($B76,'Benchmark Data'!$B:$FF,Z$1,FALSE)/VLOOKUP($B75,'Benchmark Data'!$B:$FF,Z$1,FALSE),"")</f>
        <v>0.96325139303464091</v>
      </c>
      <c r="AA76" s="171">
        <f>IFERROR(VLOOKUP($B76,'Benchmark Data'!$B:$FF,AA$1,FALSE)/VLOOKUP($B75,'Benchmark Data'!$B:$FF,AA$1,FALSE),"")</f>
        <v>0.97273158981811536</v>
      </c>
      <c r="AB76" s="171" t="str">
        <f>IFERROR(VLOOKUP($B76,'Benchmark Data'!$B:$FF,AB$1,FALSE)/VLOOKUP($B75,'Benchmark Data'!$B:$FF,AB$1,FALSE),"")</f>
        <v/>
      </c>
      <c r="AC76" s="171">
        <f>IFERROR(VLOOKUP($B76,'Benchmark Data'!$B:$FF,AC$1,FALSE)/VLOOKUP($B75,'Benchmark Data'!$B:$FF,AC$1,FALSE),"")</f>
        <v>0.97273158981811536</v>
      </c>
      <c r="AD76" s="171" t="str">
        <f>IFERROR(VLOOKUP($B76,'Benchmark Data'!$B:$FF,AD$1,FALSE)/VLOOKUP($B75,'Benchmark Data'!$B:$FF,AD$1,FALSE),"")</f>
        <v/>
      </c>
      <c r="AE76" s="171" t="str">
        <f>IFERROR(VLOOKUP($B76,'Benchmark Data'!$B:$FF,AE$1,FALSE)/VLOOKUP($B75,'Benchmark Data'!$B:$FF,AE$1,FALSE),"")</f>
        <v/>
      </c>
      <c r="AF76" s="171">
        <f>IFERROR(VLOOKUP($B76,'Benchmark Data'!$B:$FF,AF$1,FALSE)/VLOOKUP($B75,'Benchmark Data'!$B:$FF,AF$1,FALSE),"")</f>
        <v>0.93829728745811569</v>
      </c>
      <c r="AG76" s="171" t="str">
        <f>IFERROR(VLOOKUP($B76,'Benchmark Data'!$B:$FF,AG$1,FALSE)/VLOOKUP($B75,'Benchmark Data'!$B:$FF,AG$1,FALSE),"")</f>
        <v/>
      </c>
      <c r="AH76" s="171" t="str">
        <f>IFERROR(VLOOKUP($B76,'Benchmark Data'!$B:$FF,AH$1,FALSE)/VLOOKUP($B75,'Benchmark Data'!$B:$FF,AH$1,FALSE),"")</f>
        <v/>
      </c>
      <c r="AI76" s="171" t="str">
        <f>IFERROR(VLOOKUP($B76,'Benchmark Data'!$B:$FF,AI$1,FALSE)/VLOOKUP($B75,'Benchmark Data'!$B:$FF,AI$1,FALSE),"")</f>
        <v/>
      </c>
      <c r="AJ76" s="171" t="str">
        <f>IFERROR(VLOOKUP($B76,'Benchmark Data'!$B:$FF,AJ$1,FALSE)/VLOOKUP($B75,'Benchmark Data'!$B:$FF,AJ$1,FALSE),"")</f>
        <v/>
      </c>
      <c r="AK76" s="171" t="str">
        <f>IFERROR(VLOOKUP($B76,'Benchmark Data'!$B:$FF,AK$1,FALSE)/VLOOKUP($B75,'Benchmark Data'!$B:$FF,AK$1,FALSE),"")</f>
        <v/>
      </c>
      <c r="AL76" s="171" t="str">
        <f>IFERROR(VLOOKUP($B76,'Benchmark Data'!$B:$FF,AL$1,FALSE)/VLOOKUP($B75,'Benchmark Data'!$B:$FF,AL$1,FALSE),"")</f>
        <v/>
      </c>
      <c r="AM76" s="171" t="str">
        <f>IFERROR(VLOOKUP($B76,'Benchmark Data'!$B:$FF,AM$1,FALSE)/VLOOKUP($B75,'Benchmark Data'!$B:$FF,AM$1,FALSE),"")</f>
        <v/>
      </c>
      <c r="AN76" s="171" t="str">
        <f>IFERROR(VLOOKUP($B76,'Benchmark Data'!$B:$FF,AN$1,FALSE)/VLOOKUP($B75,'Benchmark Data'!$B:$FF,AN$1,FALSE),"")</f>
        <v/>
      </c>
      <c r="AO76" s="171" t="str">
        <f>IFERROR(VLOOKUP($B76,'Benchmark Data'!$B:$FF,AO$1,FALSE)/VLOOKUP($B75,'Benchmark Data'!$B:$FF,AO$1,FALSE),"")</f>
        <v/>
      </c>
      <c r="AP76" s="171" t="str">
        <f>IFERROR(VLOOKUP($B76,'Benchmark Data'!$B:$FF,AP$1,FALSE)/VLOOKUP($B75,'Benchmark Data'!$B:$FF,AP$1,FALSE),"")</f>
        <v/>
      </c>
      <c r="AQ76" s="171" t="str">
        <f>IFERROR(VLOOKUP($B76,'Benchmark Data'!$B:$FF,AQ$1,FALSE)/VLOOKUP($B75,'Benchmark Data'!$B:$FF,AQ$1,FALSE),"")</f>
        <v/>
      </c>
      <c r="AR76" s="171" t="str">
        <f>IFERROR(VLOOKUP($B76,'Benchmark Data'!$B:$FF,AR$1,FALSE)/VLOOKUP($B75,'Benchmark Data'!$B:$FF,AR$1,FALSE),"")</f>
        <v/>
      </c>
      <c r="AS76" s="171" t="str">
        <f>IFERROR(VLOOKUP($B76,'Benchmark Data'!$B:$FF,AS$1,FALSE)/VLOOKUP($B75,'Benchmark Data'!$B:$FF,AS$1,FALSE),"")</f>
        <v/>
      </c>
      <c r="AT76" s="171" t="str">
        <f>IFERROR(VLOOKUP($B76,'Benchmark Data'!$B:$FF,AT$1,FALSE)/VLOOKUP($B75,'Benchmark Data'!$B:$FF,AT$1,FALSE),"")</f>
        <v/>
      </c>
      <c r="AU76" s="171" t="str">
        <f>IFERROR(VLOOKUP($B76,'Benchmark Data'!$B:$FF,AU$1,FALSE)/VLOOKUP($B75,'Benchmark Data'!$B:$FF,AU$1,FALSE),"")</f>
        <v/>
      </c>
      <c r="AV76" s="171" t="str">
        <f>IFERROR(VLOOKUP($B76,'Benchmark Data'!$B:$FF,AV$1,FALSE)/VLOOKUP($B75,'Benchmark Data'!$B:$FF,AV$1,FALSE),"")</f>
        <v/>
      </c>
      <c r="AW76" s="171" t="str">
        <f>IFERROR(VLOOKUP($B76,'Benchmark Data'!$B:$FF,AW$1,FALSE)/VLOOKUP($B75,'Benchmark Data'!$B:$FF,AW$1,FALSE),"")</f>
        <v/>
      </c>
      <c r="AX76" s="171" t="str">
        <f>IFERROR(VLOOKUP($B76,'Benchmark Data'!$B:$FF,AX$1,FALSE)/VLOOKUP($B75,'Benchmark Data'!$B:$FF,AX$1,FALSE),"")</f>
        <v/>
      </c>
      <c r="AY76" s="171" t="str">
        <f>IFERROR(VLOOKUP($B76,'Benchmark Data'!$B:$FF,AY$1,FALSE)/VLOOKUP($B75,'Benchmark Data'!$B:$FF,AY$1,FALSE),"")</f>
        <v/>
      </c>
      <c r="AZ76" s="156"/>
      <c r="BA76" s="156"/>
      <c r="BB76" s="171" t="str">
        <f>IFERROR(VLOOKUP($B76,'Benchmark Data'!$B:$FF,BB$1,FALSE)/VLOOKUP($B75,'Benchmark Data'!$B:$FF,BB$1,FALSE),"")</f>
        <v/>
      </c>
      <c r="BC76" s="171" t="str">
        <f>IFERROR(VLOOKUP($B76,'Benchmark Data'!$B:$FF,BC$1,FALSE)/VLOOKUP($B75,'Benchmark Data'!$B:$FF,BC$1,FALSE),"")</f>
        <v/>
      </c>
      <c r="BD76" s="171" t="str">
        <f>IFERROR(VLOOKUP($B76,'Benchmark Data'!$B:$FF,BD$1,FALSE)/VLOOKUP($B75,'Benchmark Data'!$B:$FF,BD$1,FALSE),"")</f>
        <v/>
      </c>
      <c r="BE76" s="171" t="str">
        <f>IFERROR(VLOOKUP($B76,'Benchmark Data'!$B:$FF,BE$1,FALSE)/VLOOKUP($B75,'Benchmark Data'!$B:$FF,BE$1,FALSE),"")</f>
        <v/>
      </c>
      <c r="BF76" s="171" t="str">
        <f>IFERROR(VLOOKUP($B76,'Benchmark Data'!$B:$FF,BF$1,FALSE)/VLOOKUP($B75,'Benchmark Data'!$B:$FF,BF$1,FALSE),"")</f>
        <v/>
      </c>
      <c r="BG76" s="171" t="str">
        <f>IFERROR(VLOOKUP($B76,'Benchmark Data'!$B:$FF,BG$1,FALSE)/VLOOKUP($B75,'Benchmark Data'!$B:$FF,BG$1,FALSE),"")</f>
        <v/>
      </c>
      <c r="BH76" s="171" t="str">
        <f>IFERROR(VLOOKUP($B76,'Benchmark Data'!$B:$FF,BH$1,FALSE)/VLOOKUP($B75,'Benchmark Data'!$B:$FF,BH$1,FALSE),"")</f>
        <v/>
      </c>
      <c r="BI76" s="171" t="str">
        <f>IFERROR(VLOOKUP($B76,'Benchmark Data'!$B:$FF,BI$1,FALSE)/VLOOKUP($B75,'Benchmark Data'!$B:$FF,BI$1,FALSE),"")</f>
        <v/>
      </c>
      <c r="BJ76" s="171" t="str">
        <f>IFERROR(VLOOKUP($B76,'Benchmark Data'!$B:$FF,BJ$1,FALSE)/VLOOKUP($B75,'Benchmark Data'!$B:$FF,BJ$1,FALSE),"")</f>
        <v/>
      </c>
      <c r="BK76" s="171" t="str">
        <f>IFERROR(VLOOKUP($B76,'Benchmark Data'!$B:$FF,BK$1,FALSE)/VLOOKUP($B75,'Benchmark Data'!$B:$FF,BK$1,FALSE),"")</f>
        <v/>
      </c>
      <c r="BL76" s="171" t="str">
        <f>IFERROR(VLOOKUP($B76,'Benchmark Data'!$B:$FF,BL$1,FALSE)/VLOOKUP($B75,'Benchmark Data'!$B:$FF,BL$1,FALSE),"")</f>
        <v/>
      </c>
      <c r="BM76" s="171" t="str">
        <f>IFERROR(VLOOKUP($B76,'Benchmark Data'!$B:$FF,BM$1,FALSE)/VLOOKUP($B75,'Benchmark Data'!$B:$FF,BM$1,FALSE),"")</f>
        <v/>
      </c>
      <c r="BN76" s="171" t="str">
        <f>IFERROR(VLOOKUP($B76,'Benchmark Data'!$B:$FF,BN$1,FALSE)/VLOOKUP($B75,'Benchmark Data'!$B:$FF,BN$1,FALSE),"")</f>
        <v/>
      </c>
      <c r="BO76" s="171" t="str">
        <f>IFERROR(VLOOKUP($B76,'Benchmark Data'!$B:$FF,BO$1,FALSE)/VLOOKUP($B75,'Benchmark Data'!$B:$FF,BO$1,FALSE),"")</f>
        <v/>
      </c>
      <c r="BP76" s="171" t="str">
        <f>IFERROR(VLOOKUP($B76,'Benchmark Data'!$B:$FF,BP$1,FALSE)/VLOOKUP($B75,'Benchmark Data'!$B:$FF,BP$1,FALSE),"")</f>
        <v/>
      </c>
      <c r="BQ76" s="171" t="str">
        <f>IFERROR(VLOOKUP($B76,'Benchmark Data'!$B:$FF,BQ$1,FALSE)/VLOOKUP($B75,'Benchmark Data'!$B:$FF,BQ$1,FALSE),"")</f>
        <v/>
      </c>
      <c r="BR76" s="171" t="str">
        <f>IFERROR(VLOOKUP($B76,'Benchmark Data'!$B:$FF,BR$1,FALSE)/VLOOKUP($B75,'Benchmark Data'!$B:$FF,BR$1,FALSE),"")</f>
        <v/>
      </c>
      <c r="BS76" s="171" t="str">
        <f>IFERROR(VLOOKUP($B76,'Benchmark Data'!$B:$FF,BS$1,FALSE)/VLOOKUP($B75,'Benchmark Data'!$B:$FF,BS$1,FALSE),"")</f>
        <v/>
      </c>
      <c r="BT76" s="171" t="str">
        <f>IFERROR(VLOOKUP($B76,'Benchmark Data'!$B:$FF,BT$1,FALSE)/VLOOKUP($B75,'Benchmark Data'!$B:$FF,BT$1,FALSE),"")</f>
        <v/>
      </c>
      <c r="BU76" s="171" t="str">
        <f>IFERROR(VLOOKUP($B76,'Benchmark Data'!$B:$FF,BU$1,FALSE)/VLOOKUP($B75,'Benchmark Data'!$B:$FF,BU$1,FALSE),"")</f>
        <v/>
      </c>
      <c r="BV76" s="171" t="str">
        <f>IFERROR(VLOOKUP($B76,'Benchmark Data'!$B:$FF,BV$1,FALSE)/VLOOKUP($B75,'Benchmark Data'!$B:$FF,BV$1,FALSE),"")</f>
        <v/>
      </c>
      <c r="BW76" s="171" t="str">
        <f>IFERROR(VLOOKUP($B76,'Benchmark Data'!$B:$FF,BW$1,FALSE)/VLOOKUP($B75,'Benchmark Data'!$B:$FF,BW$1,FALSE),"")</f>
        <v/>
      </c>
      <c r="BX76" s="171" t="str">
        <f>IFERROR(VLOOKUP($B76,'Benchmark Data'!$B:$FF,BX$1,FALSE)/VLOOKUP($B75,'Benchmark Data'!$B:$FF,BX$1,FALSE),"")</f>
        <v/>
      </c>
      <c r="BY76" s="171" t="str">
        <f>IFERROR(VLOOKUP($B76,'Benchmark Data'!$B:$FF,BY$1,FALSE)/VLOOKUP($B75,'Benchmark Data'!$B:$FF,BY$1,FALSE),"")</f>
        <v/>
      </c>
      <c r="BZ76" s="171" t="str">
        <f>IFERROR(VLOOKUP($B76,'Benchmark Data'!$B:$FF,BZ$1,FALSE)/VLOOKUP($B75,'Benchmark Data'!$B:$FF,BZ$1,FALSE),"")</f>
        <v/>
      </c>
      <c r="CA76" s="171" t="str">
        <f>IFERROR(VLOOKUP($B76,'Benchmark Data'!$B:$FF,CA$1,FALSE)/VLOOKUP($B75,'Benchmark Data'!$B:$FF,CA$1,FALSE),"")</f>
        <v/>
      </c>
      <c r="CB76" s="171" t="str">
        <f>IFERROR(VLOOKUP($B76,'Benchmark Data'!$B:$FF,CB$1,FALSE)/VLOOKUP($B75,'Benchmark Data'!$B:$FF,CB$1,FALSE),"")</f>
        <v/>
      </c>
      <c r="CC76" s="171" t="str">
        <f>IFERROR(VLOOKUP($B76,'Benchmark Data'!$B:$FF,CC$1,FALSE)/VLOOKUP($B75,'Benchmark Data'!$B:$FF,CC$1,FALSE),"")</f>
        <v/>
      </c>
      <c r="CD76" s="171" t="str">
        <f>IFERROR(VLOOKUP($B76,'Benchmark Data'!$B:$FF,CD$1,FALSE)/VLOOKUP($B75,'Benchmark Data'!$B:$FF,CD$1,FALSE),"")</f>
        <v/>
      </c>
      <c r="CE76" s="171" t="str">
        <f>IFERROR(VLOOKUP($B76,'Benchmark Data'!$B:$FF,CE$1,FALSE)/VLOOKUP($B75,'Benchmark Data'!$B:$FF,CE$1,FALSE),"")</f>
        <v/>
      </c>
      <c r="CF76" s="171" t="str">
        <f>IFERROR(VLOOKUP($B76,'Benchmark Data'!$B:$FF,CF$1,FALSE)/VLOOKUP($B75,'Benchmark Data'!$B:$FF,CF$1,FALSE),"")</f>
        <v/>
      </c>
      <c r="CG76" s="171" t="str">
        <f>IFERROR(VLOOKUP($B76,'Benchmark Data'!$B:$FF,CG$1,FALSE)/VLOOKUP($B75,'Benchmark Data'!$B:$FF,CG$1,FALSE),"")</f>
        <v/>
      </c>
      <c r="CH76" s="156"/>
      <c r="CI76" s="171" t="str">
        <f>IFERROR(VLOOKUP($B76,'Benchmark Data'!$B:$FF,CI$1,FALSE)/VLOOKUP($B75,'Benchmark Data'!$B:$FF,CI$1,FALSE),"")</f>
        <v/>
      </c>
      <c r="CJ76" s="171" t="str">
        <f>IFERROR(VLOOKUP($B76,'Benchmark Data'!$B:$FF,CJ$1,FALSE)/VLOOKUP($B75,'Benchmark Data'!$B:$FF,CJ$1,FALSE),"")</f>
        <v/>
      </c>
      <c r="CK76" s="171" t="str">
        <f>IFERROR(VLOOKUP($B76,'Benchmark Data'!$B:$AAA,CK$1,FALSE)/VLOOKUP($B75,'Benchmark Data'!$B:$AAA,CK$1,FALSE),"")</f>
        <v/>
      </c>
      <c r="CL76" s="171" t="str">
        <f>IFERROR(VLOOKUP($B76,'Benchmark Data'!$B:$AAA,CL$1,FALSE)/VLOOKUP($B75,'Benchmark Data'!$B:$AAA,CL$1,FALSE),"")</f>
        <v/>
      </c>
      <c r="CM76" s="171" t="str">
        <f>IFERROR(VLOOKUP($B76,'Benchmark Data'!$B:$AAA,CM$1,FALSE)/VLOOKUP($B75,'Benchmark Data'!$B:$AAA,CM$1,FALSE),"")</f>
        <v/>
      </c>
      <c r="CN76" s="171" t="str">
        <f>IFERROR(VLOOKUP($B76,'Benchmark Data'!$B:$AAA,CN$1,FALSE)/VLOOKUP($B75,'Benchmark Data'!$B:$AAA,CN$1,FALSE),"")</f>
        <v/>
      </c>
      <c r="CO76" s="171" t="str">
        <f>IFERROR(VLOOKUP($B76,'Benchmark Data'!$B:$AAA,CO$1,FALSE)/VLOOKUP($B75,'Benchmark Data'!$B:$AAA,CO$1,FALSE),"")</f>
        <v/>
      </c>
      <c r="CP76" s="171" t="str">
        <f>IFERROR(VLOOKUP($B76,'Benchmark Data'!$B:$AAA,CP$1,FALSE)/VLOOKUP($B75,'Benchmark Data'!$B:$AAA,CP$1,FALSE),"")</f>
        <v/>
      </c>
      <c r="CQ76" s="171" t="str">
        <f>IFERROR(VLOOKUP($B76,'Benchmark Data'!$B:$AAA,CQ$1,FALSE)/VLOOKUP($B75,'Benchmark Data'!$B:$AAA,CQ$1,FALSE),"")</f>
        <v/>
      </c>
      <c r="CR76" s="171" t="str">
        <f>IFERROR(VLOOKUP($B76,'Benchmark Data'!$B:$AAA,CR$1,FALSE)/VLOOKUP($B75,'Benchmark Data'!$B:$AAA,CR$1,FALSE),"")</f>
        <v/>
      </c>
      <c r="CS76" s="171" t="str">
        <f>IFERROR(VLOOKUP($B76,'Benchmark Data'!$B:$AAA,CS$1,FALSE)/VLOOKUP($B75,'Benchmark Data'!$B:$AAA,CS$1,FALSE),"")</f>
        <v/>
      </c>
      <c r="CT76" s="171" t="str">
        <f>IFERROR(VLOOKUP($B76,'Benchmark Data'!$B:$AAA,CT$1,FALSE)/VLOOKUP($B75,'Benchmark Data'!$B:$AAA,CT$1,FALSE),"")</f>
        <v/>
      </c>
      <c r="CU76" s="171" t="str">
        <f>IFERROR(VLOOKUP($B76,'Benchmark Data'!$B:$AAA,CU$1,FALSE)/VLOOKUP($B75,'Benchmark Data'!$B:$AAA,CU$1,FALSE),"")</f>
        <v/>
      </c>
      <c r="CV76" s="171" t="str">
        <f>IFERROR(VLOOKUP($B76,'Benchmark Data'!$B:$AAA,CV$1,FALSE)/VLOOKUP($B75,'Benchmark Data'!$B:$AAA,CV$1,FALSE),"")</f>
        <v/>
      </c>
      <c r="CW76" s="171" t="str">
        <f>IFERROR(VLOOKUP($B76,'Benchmark Data'!$B:$AAA,CW$1,FALSE)/VLOOKUP($B75,'Benchmark Data'!$B:$AAA,CW$1,FALSE),"")</f>
        <v/>
      </c>
      <c r="CX76" s="171" t="str">
        <f>IFERROR(VLOOKUP($B76,'Benchmark Data'!$B:$AAA,CX$1,FALSE)/VLOOKUP($B75,'Benchmark Data'!$B:$AAA,CX$1,FALSE),"")</f>
        <v/>
      </c>
      <c r="CY76" s="171" t="str">
        <f>IFERROR(VLOOKUP($B76,'Benchmark Data'!$B:$AAA,CY$1,FALSE)/VLOOKUP($B75,'Benchmark Data'!$B:$AAA,CY$1,FALSE),"")</f>
        <v/>
      </c>
      <c r="CZ76" s="171" t="str">
        <f>IFERROR(VLOOKUP($B76,'Benchmark Data'!$B:$AAA,CZ$1,FALSE)/VLOOKUP($B75,'Benchmark Data'!$B:$AAA,CZ$1,FALSE),"")</f>
        <v/>
      </c>
      <c r="DA76" s="171" t="str">
        <f>IFERROR(VLOOKUP($B76,'Benchmark Data'!$B:$AAA,DA$1,FALSE)/VLOOKUP($B75,'Benchmark Data'!$B:$AAA,DA$1,FALSE),"")</f>
        <v/>
      </c>
      <c r="DB76" s="171" t="str">
        <f>IFERROR(VLOOKUP($B76,'Benchmark Data'!$B:$AAA,DB$1,FALSE)/VLOOKUP($B75,'Benchmark Data'!$B:$AAA,DB$1,FALSE),"")</f>
        <v/>
      </c>
      <c r="DC76" s="171" t="str">
        <f>IFERROR(VLOOKUP($B76,'Benchmark Data'!$B:$AAA,DC$1,FALSE)/VLOOKUP($B75,'Benchmark Data'!$B:$AAA,DC$1,FALSE),"")</f>
        <v/>
      </c>
      <c r="DD76" s="171" t="str">
        <f>IFERROR(VLOOKUP($B76,'Benchmark Data'!$B:$AAA,DD$1,FALSE)/VLOOKUP($B75,'Benchmark Data'!$B:$AAA,DD$1,FALSE),"")</f>
        <v/>
      </c>
      <c r="DE76" s="171" t="str">
        <f>IFERROR(VLOOKUP($B76,'Benchmark Data'!$B:$AAA,DE$1,FALSE)/VLOOKUP($B75,'Benchmark Data'!$B:$AAA,DE$1,FALSE),"")</f>
        <v/>
      </c>
      <c r="DF76" s="171" t="str">
        <f>IFERROR(VLOOKUP($B76,'Benchmark Data'!$B:$AAA,DF$1,FALSE)/VLOOKUP($B75,'Benchmark Data'!$B:$AAA,DF$1,FALSE),"")</f>
        <v/>
      </c>
      <c r="DG76" s="171" t="str">
        <f>IFERROR(VLOOKUP($B76,'Benchmark Data'!$B:$AAA,DG$1,FALSE)/VLOOKUP($B75,'Benchmark Data'!$B:$AAA,DG$1,FALSE),"")</f>
        <v/>
      </c>
      <c r="DH76" s="171" t="str">
        <f>IFERROR(VLOOKUP($B76,'Benchmark Data'!$B:$AAA,DH$1,FALSE)/VLOOKUP($B75,'Benchmark Data'!$B:$AAA,DH$1,FALSE),"")</f>
        <v/>
      </c>
      <c r="DI76" s="171" t="str">
        <f>IFERROR(VLOOKUP($B76,'Benchmark Data'!$B:$AAA,DI$1,FALSE)/VLOOKUP($B75,'Benchmark Data'!$B:$AAA,DI$1,FALSE),"")</f>
        <v/>
      </c>
    </row>
    <row r="77" spans="1:113">
      <c r="A77" s="94">
        <f t="shared" si="35"/>
        <v>124</v>
      </c>
      <c r="B77" s="168">
        <f t="shared" si="36"/>
        <v>42308</v>
      </c>
      <c r="C77" s="171">
        <f>IFERROR(VLOOKUP($B77,'Benchmark Data'!$B:$FF,C$1,FALSE)/VLOOKUP($B76,'Benchmark Data'!$B:$FF,C$1,FALSE),"")</f>
        <v>1.1040949673300415</v>
      </c>
      <c r="D77" s="171" t="str">
        <f>IFERROR(VLOOKUP($B77,'Benchmark Data'!$B:$FF,D$1,FALSE)/VLOOKUP($B76,'Benchmark Data'!$B:$FF,D$1,FALSE),"")</f>
        <v/>
      </c>
      <c r="E77" s="171" t="str">
        <f>IFERROR(VLOOKUP($B77,'Benchmark Data'!$B:$FF,E$1,FALSE)/VLOOKUP($B76,'Benchmark Data'!$B:$FF,E$1,FALSE),"")</f>
        <v/>
      </c>
      <c r="F77" s="171" t="str">
        <f>IFERROR(VLOOKUP($B77,'Benchmark Data'!$B:$FF,F$1,FALSE)/VLOOKUP($B76,'Benchmark Data'!$B:$FF,F$1,FALSE),"")</f>
        <v/>
      </c>
      <c r="G77" s="171" t="str">
        <f>IFERROR(VLOOKUP($B77,'Benchmark Data'!$B:$FF,G$1,FALSE)/VLOOKUP($B76,'Benchmark Data'!$B:$FF,G$1,FALSE),"")</f>
        <v/>
      </c>
      <c r="H77" s="171" t="str">
        <f>IFERROR(VLOOKUP($B77,'Benchmark Data'!$B:$FF,H$1,FALSE)/VLOOKUP($B76,'Benchmark Data'!$B:$FF,H$1,FALSE),"")</f>
        <v/>
      </c>
      <c r="I77" s="171" t="str">
        <f>IFERROR(VLOOKUP($B77,'Benchmark Data'!$B:$FF,I$1,FALSE)/VLOOKUP($B76,'Benchmark Data'!$B:$FF,I$1,FALSE),"")</f>
        <v/>
      </c>
      <c r="J77" s="143" t="str">
        <f>IFERROR(VLOOKUP($B77,'Benchmark Data'!$B:$FF,J$1,FALSE)/VLOOKUP($B76,'Benchmark Data'!$B:$FF,J$1,FALSE)*J78,"")</f>
        <v/>
      </c>
      <c r="K77" s="156"/>
      <c r="L77" s="156"/>
      <c r="M77" s="156"/>
      <c r="N77" s="171" t="str">
        <f>IFERROR(VLOOKUP($B77,'Benchmark Data'!$B:$FF,N$1,FALSE)/VLOOKUP($B76,'Benchmark Data'!$B:$FF,N$1,FALSE),"")</f>
        <v/>
      </c>
      <c r="O77" s="171">
        <f>IFERROR(VLOOKUP($B77,'Benchmark Data'!$B:$FF,O$1,FALSE)/VLOOKUP($B76,'Benchmark Data'!$B:$FF,O$1,FALSE),"")</f>
        <v>1.089776984822669</v>
      </c>
      <c r="P77" s="171">
        <f>IFERROR(VLOOKUP($B77,'Benchmark Data'!$B:$FF,P$1,FALSE)/VLOOKUP($B76,'Benchmark Data'!$B:$FF,P$1,FALSE),"")</f>
        <v>1.1091896788183633</v>
      </c>
      <c r="Q77" s="156">
        <f>IFERROR(VLOOKUP($B77,'Benchmark Data'!$B:$FF,Q$1,FALSE),"")</f>
        <v>1.02438322794778</v>
      </c>
      <c r="R77" s="156">
        <f>IFERROR(VLOOKUP($B77,'Benchmark Data'!$B:$FF,R$1,FALSE),"")</f>
        <v>1.02438322794778</v>
      </c>
      <c r="S77" s="156">
        <f>IFERROR(VLOOKUP($B77,'Benchmark Data'!$B:$FF,S$1,FALSE),"")</f>
        <v>1.02438322794778</v>
      </c>
      <c r="T77" s="156">
        <f>IFERROR(VLOOKUP($B77,'Benchmark Data'!$B:$FF,T$1,FALSE),"")</f>
        <v>1.02438322794778</v>
      </c>
      <c r="U77" s="156">
        <f>IFERROR(VLOOKUP($B77,'Benchmark Data'!$B:$FF,U$1,FALSE),"")</f>
        <v>1.02438322794778</v>
      </c>
      <c r="V77" s="171">
        <f>IFERROR(VLOOKUP($B77,'Benchmark Data'!$B:$FF,V$1,FALSE)/VLOOKUP($B76,'Benchmark Data'!$B:$FF,V$1,FALSE),"")</f>
        <v>1.0195588814151915</v>
      </c>
      <c r="W77" s="171">
        <f>IFERROR(VLOOKUP($B77,'Benchmark Data'!$B:$FF,W$1,FALSE)/VLOOKUP($B76,'Benchmark Data'!$B:$FF,W$1,FALSE),"")</f>
        <v>1.0195588814151915</v>
      </c>
      <c r="X77" s="171">
        <f>IFERROR(VLOOKUP($B77,'Benchmark Data'!$B:$FF,X$1,FALSE)/VLOOKUP($B76,'Benchmark Data'!$B:$FF,X$1,FALSE),"")</f>
        <v>1.0195588814151915</v>
      </c>
      <c r="Y77" s="171">
        <f>IFERROR(VLOOKUP($B77,'Benchmark Data'!$B:$FF,Y$1,FALSE)/VLOOKUP($B76,'Benchmark Data'!$B:$FF,Y$1,FALSE),"")</f>
        <v>1.0195588814151915</v>
      </c>
      <c r="Z77" s="171">
        <f>IFERROR(VLOOKUP($B77,'Benchmark Data'!$B:$FF,Z$1,FALSE)/VLOOKUP($B76,'Benchmark Data'!$B:$FF,Z$1,FALSE),"")</f>
        <v>1.0195588814151915</v>
      </c>
      <c r="AA77" s="171">
        <f>IFERROR(VLOOKUP($B77,'Benchmark Data'!$B:$FF,AA$1,FALSE)/VLOOKUP($B76,'Benchmark Data'!$B:$FF,AA$1,FALSE),"")</f>
        <v>1.0881451636620298</v>
      </c>
      <c r="AB77" s="171" t="str">
        <f>IFERROR(VLOOKUP($B77,'Benchmark Data'!$B:$FF,AB$1,FALSE)/VLOOKUP($B76,'Benchmark Data'!$B:$FF,AB$1,FALSE),"")</f>
        <v/>
      </c>
      <c r="AC77" s="171">
        <f>IFERROR(VLOOKUP($B77,'Benchmark Data'!$B:$FF,AC$1,FALSE)/VLOOKUP($B76,'Benchmark Data'!$B:$FF,AC$1,FALSE),"")</f>
        <v>1.0881451636620298</v>
      </c>
      <c r="AD77" s="171" t="str">
        <f>IFERROR(VLOOKUP($B77,'Benchmark Data'!$B:$FF,AD$1,FALSE)/VLOOKUP($B76,'Benchmark Data'!$B:$FF,AD$1,FALSE),"")</f>
        <v/>
      </c>
      <c r="AE77" s="171" t="str">
        <f>IFERROR(VLOOKUP($B77,'Benchmark Data'!$B:$FF,AE$1,FALSE)/VLOOKUP($B76,'Benchmark Data'!$B:$FF,AE$1,FALSE),"")</f>
        <v/>
      </c>
      <c r="AF77" s="171">
        <f>IFERROR(VLOOKUP($B77,'Benchmark Data'!$B:$FF,AF$1,FALSE)/VLOOKUP($B76,'Benchmark Data'!$B:$FF,AF$1,FALSE),"")</f>
        <v>1.0607639438760967</v>
      </c>
      <c r="AG77" s="171" t="str">
        <f>IFERROR(VLOOKUP($B77,'Benchmark Data'!$B:$FF,AG$1,FALSE)/VLOOKUP($B76,'Benchmark Data'!$B:$FF,AG$1,FALSE),"")</f>
        <v/>
      </c>
      <c r="AH77" s="171" t="str">
        <f>IFERROR(VLOOKUP($B77,'Benchmark Data'!$B:$FF,AH$1,FALSE)/VLOOKUP($B76,'Benchmark Data'!$B:$FF,AH$1,FALSE),"")</f>
        <v/>
      </c>
      <c r="AI77" s="171" t="str">
        <f>IFERROR(VLOOKUP($B77,'Benchmark Data'!$B:$FF,AI$1,FALSE)/VLOOKUP($B76,'Benchmark Data'!$B:$FF,AI$1,FALSE),"")</f>
        <v/>
      </c>
      <c r="AJ77" s="171" t="str">
        <f>IFERROR(VLOOKUP($B77,'Benchmark Data'!$B:$FF,AJ$1,FALSE)/VLOOKUP($B76,'Benchmark Data'!$B:$FF,AJ$1,FALSE),"")</f>
        <v/>
      </c>
      <c r="AK77" s="171" t="str">
        <f>IFERROR(VLOOKUP($B77,'Benchmark Data'!$B:$FF,AK$1,FALSE)/VLOOKUP($B76,'Benchmark Data'!$B:$FF,AK$1,FALSE),"")</f>
        <v/>
      </c>
      <c r="AL77" s="171" t="str">
        <f>IFERROR(VLOOKUP($B77,'Benchmark Data'!$B:$FF,AL$1,FALSE)/VLOOKUP($B76,'Benchmark Data'!$B:$FF,AL$1,FALSE),"")</f>
        <v/>
      </c>
      <c r="AM77" s="171" t="str">
        <f>IFERROR(VLOOKUP($B77,'Benchmark Data'!$B:$FF,AM$1,FALSE)/VLOOKUP($B76,'Benchmark Data'!$B:$FF,AM$1,FALSE),"")</f>
        <v/>
      </c>
      <c r="AN77" s="171" t="str">
        <f>IFERROR(VLOOKUP($B77,'Benchmark Data'!$B:$FF,AN$1,FALSE)/VLOOKUP($B76,'Benchmark Data'!$B:$FF,AN$1,FALSE),"")</f>
        <v/>
      </c>
      <c r="AO77" s="171" t="str">
        <f>IFERROR(VLOOKUP($B77,'Benchmark Data'!$B:$FF,AO$1,FALSE)/VLOOKUP($B76,'Benchmark Data'!$B:$FF,AO$1,FALSE),"")</f>
        <v/>
      </c>
      <c r="AP77" s="171" t="str">
        <f>IFERROR(VLOOKUP($B77,'Benchmark Data'!$B:$FF,AP$1,FALSE)/VLOOKUP($B76,'Benchmark Data'!$B:$FF,AP$1,FALSE),"")</f>
        <v/>
      </c>
      <c r="AQ77" s="171" t="str">
        <f>IFERROR(VLOOKUP($B77,'Benchmark Data'!$B:$FF,AQ$1,FALSE)/VLOOKUP($B76,'Benchmark Data'!$B:$FF,AQ$1,FALSE),"")</f>
        <v/>
      </c>
      <c r="AR77" s="171" t="str">
        <f>IFERROR(VLOOKUP($B77,'Benchmark Data'!$B:$FF,AR$1,FALSE)/VLOOKUP($B76,'Benchmark Data'!$B:$FF,AR$1,FALSE),"")</f>
        <v/>
      </c>
      <c r="AS77" s="171" t="str">
        <f>IFERROR(VLOOKUP($B77,'Benchmark Data'!$B:$FF,AS$1,FALSE)/VLOOKUP($B76,'Benchmark Data'!$B:$FF,AS$1,FALSE),"")</f>
        <v/>
      </c>
      <c r="AT77" s="171" t="str">
        <f>IFERROR(VLOOKUP($B77,'Benchmark Data'!$B:$FF,AT$1,FALSE)/VLOOKUP($B76,'Benchmark Data'!$B:$FF,AT$1,FALSE),"")</f>
        <v/>
      </c>
      <c r="AU77" s="171" t="str">
        <f>IFERROR(VLOOKUP($B77,'Benchmark Data'!$B:$FF,AU$1,FALSE)/VLOOKUP($B76,'Benchmark Data'!$B:$FF,AU$1,FALSE),"")</f>
        <v/>
      </c>
      <c r="AV77" s="171" t="str">
        <f>IFERROR(VLOOKUP($B77,'Benchmark Data'!$B:$FF,AV$1,FALSE)/VLOOKUP($B76,'Benchmark Data'!$B:$FF,AV$1,FALSE),"")</f>
        <v/>
      </c>
      <c r="AW77" s="171" t="str">
        <f>IFERROR(VLOOKUP($B77,'Benchmark Data'!$B:$FF,AW$1,FALSE)/VLOOKUP($B76,'Benchmark Data'!$B:$FF,AW$1,FALSE),"")</f>
        <v/>
      </c>
      <c r="AX77" s="171" t="str">
        <f>IFERROR(VLOOKUP($B77,'Benchmark Data'!$B:$FF,AX$1,FALSE)/VLOOKUP($B76,'Benchmark Data'!$B:$FF,AX$1,FALSE),"")</f>
        <v/>
      </c>
      <c r="AY77" s="171" t="str">
        <f>IFERROR(VLOOKUP($B77,'Benchmark Data'!$B:$FF,AY$1,FALSE)/VLOOKUP($B76,'Benchmark Data'!$B:$FF,AY$1,FALSE),"")</f>
        <v/>
      </c>
      <c r="AZ77" s="156"/>
      <c r="BA77" s="156"/>
      <c r="BB77" s="171" t="str">
        <f>IFERROR(VLOOKUP($B77,'Benchmark Data'!$B:$FF,BB$1,FALSE)/VLOOKUP($B76,'Benchmark Data'!$B:$FF,BB$1,FALSE),"")</f>
        <v/>
      </c>
      <c r="BC77" s="171" t="str">
        <f>IFERROR(VLOOKUP($B77,'Benchmark Data'!$B:$FF,BC$1,FALSE)/VLOOKUP($B76,'Benchmark Data'!$B:$FF,BC$1,FALSE),"")</f>
        <v/>
      </c>
      <c r="BD77" s="171" t="str">
        <f>IFERROR(VLOOKUP($B77,'Benchmark Data'!$B:$FF,BD$1,FALSE)/VLOOKUP($B76,'Benchmark Data'!$B:$FF,BD$1,FALSE),"")</f>
        <v/>
      </c>
      <c r="BE77" s="171" t="str">
        <f>IFERROR(VLOOKUP($B77,'Benchmark Data'!$B:$FF,BE$1,FALSE)/VLOOKUP($B76,'Benchmark Data'!$B:$FF,BE$1,FALSE),"")</f>
        <v/>
      </c>
      <c r="BF77" s="171" t="str">
        <f>IFERROR(VLOOKUP($B77,'Benchmark Data'!$B:$FF,BF$1,FALSE)/VLOOKUP($B76,'Benchmark Data'!$B:$FF,BF$1,FALSE),"")</f>
        <v/>
      </c>
      <c r="BG77" s="171" t="str">
        <f>IFERROR(VLOOKUP($B77,'Benchmark Data'!$B:$FF,BG$1,FALSE)/VLOOKUP($B76,'Benchmark Data'!$B:$FF,BG$1,FALSE),"")</f>
        <v/>
      </c>
      <c r="BH77" s="171" t="str">
        <f>IFERROR(VLOOKUP($B77,'Benchmark Data'!$B:$FF,BH$1,FALSE)/VLOOKUP($B76,'Benchmark Data'!$B:$FF,BH$1,FALSE),"")</f>
        <v/>
      </c>
      <c r="BI77" s="171" t="str">
        <f>IFERROR(VLOOKUP($B77,'Benchmark Data'!$B:$FF,BI$1,FALSE)/VLOOKUP($B76,'Benchmark Data'!$B:$FF,BI$1,FALSE),"")</f>
        <v/>
      </c>
      <c r="BJ77" s="171" t="str">
        <f>IFERROR(VLOOKUP($B77,'Benchmark Data'!$B:$FF,BJ$1,FALSE)/VLOOKUP($B76,'Benchmark Data'!$B:$FF,BJ$1,FALSE),"")</f>
        <v/>
      </c>
      <c r="BK77" s="171" t="str">
        <f>IFERROR(VLOOKUP($B77,'Benchmark Data'!$B:$FF,BK$1,FALSE)/VLOOKUP($B76,'Benchmark Data'!$B:$FF,BK$1,FALSE),"")</f>
        <v/>
      </c>
      <c r="BL77" s="171" t="str">
        <f>IFERROR(VLOOKUP($B77,'Benchmark Data'!$B:$FF,BL$1,FALSE)/VLOOKUP($B76,'Benchmark Data'!$B:$FF,BL$1,FALSE),"")</f>
        <v/>
      </c>
      <c r="BM77" s="171" t="str">
        <f>IFERROR(VLOOKUP($B77,'Benchmark Data'!$B:$FF,BM$1,FALSE)/VLOOKUP($B76,'Benchmark Data'!$B:$FF,BM$1,FALSE),"")</f>
        <v/>
      </c>
      <c r="BN77" s="171" t="str">
        <f>IFERROR(VLOOKUP($B77,'Benchmark Data'!$B:$FF,BN$1,FALSE)/VLOOKUP($B76,'Benchmark Data'!$B:$FF,BN$1,FALSE),"")</f>
        <v/>
      </c>
      <c r="BO77" s="171" t="str">
        <f>IFERROR(VLOOKUP($B77,'Benchmark Data'!$B:$FF,BO$1,FALSE)/VLOOKUP($B76,'Benchmark Data'!$B:$FF,BO$1,FALSE),"")</f>
        <v/>
      </c>
      <c r="BP77" s="171" t="str">
        <f>IFERROR(VLOOKUP($B77,'Benchmark Data'!$B:$FF,BP$1,FALSE)/VLOOKUP($B76,'Benchmark Data'!$B:$FF,BP$1,FALSE),"")</f>
        <v/>
      </c>
      <c r="BQ77" s="171" t="str">
        <f>IFERROR(VLOOKUP($B77,'Benchmark Data'!$B:$FF,BQ$1,FALSE)/VLOOKUP($B76,'Benchmark Data'!$B:$FF,BQ$1,FALSE),"")</f>
        <v/>
      </c>
      <c r="BR77" s="171" t="str">
        <f>IFERROR(VLOOKUP($B77,'Benchmark Data'!$B:$FF,BR$1,FALSE)/VLOOKUP($B76,'Benchmark Data'!$B:$FF,BR$1,FALSE),"")</f>
        <v/>
      </c>
      <c r="BS77" s="171" t="str">
        <f>IFERROR(VLOOKUP($B77,'Benchmark Data'!$B:$FF,BS$1,FALSE)/VLOOKUP($B76,'Benchmark Data'!$B:$FF,BS$1,FALSE),"")</f>
        <v/>
      </c>
      <c r="BT77" s="171" t="str">
        <f>IFERROR(VLOOKUP($B77,'Benchmark Data'!$B:$FF,BT$1,FALSE)/VLOOKUP($B76,'Benchmark Data'!$B:$FF,BT$1,FALSE),"")</f>
        <v/>
      </c>
      <c r="BU77" s="171" t="str">
        <f>IFERROR(VLOOKUP($B77,'Benchmark Data'!$B:$FF,BU$1,FALSE)/VLOOKUP($B76,'Benchmark Data'!$B:$FF,BU$1,FALSE),"")</f>
        <v/>
      </c>
      <c r="BV77" s="171" t="str">
        <f>IFERROR(VLOOKUP($B77,'Benchmark Data'!$B:$FF,BV$1,FALSE)/VLOOKUP($B76,'Benchmark Data'!$B:$FF,BV$1,FALSE),"")</f>
        <v/>
      </c>
      <c r="BW77" s="171" t="str">
        <f>IFERROR(VLOOKUP($B77,'Benchmark Data'!$B:$FF,BW$1,FALSE)/VLOOKUP($B76,'Benchmark Data'!$B:$FF,BW$1,FALSE),"")</f>
        <v/>
      </c>
      <c r="BX77" s="171" t="str">
        <f>IFERROR(VLOOKUP($B77,'Benchmark Data'!$B:$FF,BX$1,FALSE)/VLOOKUP($B76,'Benchmark Data'!$B:$FF,BX$1,FALSE),"")</f>
        <v/>
      </c>
      <c r="BY77" s="171" t="str">
        <f>IFERROR(VLOOKUP($B77,'Benchmark Data'!$B:$FF,BY$1,FALSE)/VLOOKUP($B76,'Benchmark Data'!$B:$FF,BY$1,FALSE),"")</f>
        <v/>
      </c>
      <c r="BZ77" s="171" t="str">
        <f>IFERROR(VLOOKUP($B77,'Benchmark Data'!$B:$FF,BZ$1,FALSE)/VLOOKUP($B76,'Benchmark Data'!$B:$FF,BZ$1,FALSE),"")</f>
        <v/>
      </c>
      <c r="CA77" s="171" t="str">
        <f>IFERROR(VLOOKUP($B77,'Benchmark Data'!$B:$FF,CA$1,FALSE)/VLOOKUP($B76,'Benchmark Data'!$B:$FF,CA$1,FALSE),"")</f>
        <v/>
      </c>
      <c r="CB77" s="171" t="str">
        <f>IFERROR(VLOOKUP($B77,'Benchmark Data'!$B:$FF,CB$1,FALSE)/VLOOKUP($B76,'Benchmark Data'!$B:$FF,CB$1,FALSE),"")</f>
        <v/>
      </c>
      <c r="CC77" s="171" t="str">
        <f>IFERROR(VLOOKUP($B77,'Benchmark Data'!$B:$FF,CC$1,FALSE)/VLOOKUP($B76,'Benchmark Data'!$B:$FF,CC$1,FALSE),"")</f>
        <v/>
      </c>
      <c r="CD77" s="171" t="str">
        <f>IFERROR(VLOOKUP($B77,'Benchmark Data'!$B:$FF,CD$1,FALSE)/VLOOKUP($B76,'Benchmark Data'!$B:$FF,CD$1,FALSE),"")</f>
        <v/>
      </c>
      <c r="CE77" s="171" t="str">
        <f>IFERROR(VLOOKUP($B77,'Benchmark Data'!$B:$FF,CE$1,FALSE)/VLOOKUP($B76,'Benchmark Data'!$B:$FF,CE$1,FALSE),"")</f>
        <v/>
      </c>
      <c r="CF77" s="171" t="str">
        <f>IFERROR(VLOOKUP($B77,'Benchmark Data'!$B:$FF,CF$1,FALSE)/VLOOKUP($B76,'Benchmark Data'!$B:$FF,CF$1,FALSE),"")</f>
        <v/>
      </c>
      <c r="CG77" s="171" t="str">
        <f>IFERROR(VLOOKUP($B77,'Benchmark Data'!$B:$FF,CG$1,FALSE)/VLOOKUP($B76,'Benchmark Data'!$B:$FF,CG$1,FALSE),"")</f>
        <v/>
      </c>
      <c r="CH77" s="156"/>
      <c r="CI77" s="171" t="str">
        <f>IFERROR(VLOOKUP($B77,'Benchmark Data'!$B:$FF,CI$1,FALSE)/VLOOKUP($B76,'Benchmark Data'!$B:$FF,CI$1,FALSE),"")</f>
        <v/>
      </c>
      <c r="CJ77" s="171" t="str">
        <f>IFERROR(VLOOKUP($B77,'Benchmark Data'!$B:$FF,CJ$1,FALSE)/VLOOKUP($B76,'Benchmark Data'!$B:$FF,CJ$1,FALSE),"")</f>
        <v/>
      </c>
      <c r="CK77" s="171" t="str">
        <f>IFERROR(VLOOKUP($B77,'Benchmark Data'!$B:$AAA,CK$1,FALSE)/VLOOKUP($B76,'Benchmark Data'!$B:$AAA,CK$1,FALSE),"")</f>
        <v/>
      </c>
      <c r="CL77" s="171" t="str">
        <f>IFERROR(VLOOKUP($B77,'Benchmark Data'!$B:$AAA,CL$1,FALSE)/VLOOKUP($B76,'Benchmark Data'!$B:$AAA,CL$1,FALSE),"")</f>
        <v/>
      </c>
      <c r="CM77" s="171" t="str">
        <f>IFERROR(VLOOKUP($B77,'Benchmark Data'!$B:$AAA,CM$1,FALSE)/VLOOKUP($B76,'Benchmark Data'!$B:$AAA,CM$1,FALSE),"")</f>
        <v/>
      </c>
      <c r="CN77" s="171" t="str">
        <f>IFERROR(VLOOKUP($B77,'Benchmark Data'!$B:$AAA,CN$1,FALSE)/VLOOKUP($B76,'Benchmark Data'!$B:$AAA,CN$1,FALSE),"")</f>
        <v/>
      </c>
      <c r="CO77" s="171" t="str">
        <f>IFERROR(VLOOKUP($B77,'Benchmark Data'!$B:$AAA,CO$1,FALSE)/VLOOKUP($B76,'Benchmark Data'!$B:$AAA,CO$1,FALSE),"")</f>
        <v/>
      </c>
      <c r="CP77" s="171" t="str">
        <f>IFERROR(VLOOKUP($B77,'Benchmark Data'!$B:$AAA,CP$1,FALSE)/VLOOKUP($B76,'Benchmark Data'!$B:$AAA,CP$1,FALSE),"")</f>
        <v/>
      </c>
      <c r="CQ77" s="171" t="str">
        <f>IFERROR(VLOOKUP($B77,'Benchmark Data'!$B:$AAA,CQ$1,FALSE)/VLOOKUP($B76,'Benchmark Data'!$B:$AAA,CQ$1,FALSE),"")</f>
        <v/>
      </c>
      <c r="CR77" s="171" t="str">
        <f>IFERROR(VLOOKUP($B77,'Benchmark Data'!$B:$AAA,CR$1,FALSE)/VLOOKUP($B76,'Benchmark Data'!$B:$AAA,CR$1,FALSE),"")</f>
        <v/>
      </c>
      <c r="CS77" s="171" t="str">
        <f>IFERROR(VLOOKUP($B77,'Benchmark Data'!$B:$AAA,CS$1,FALSE)/VLOOKUP($B76,'Benchmark Data'!$B:$AAA,CS$1,FALSE),"")</f>
        <v/>
      </c>
      <c r="CT77" s="171" t="str">
        <f>IFERROR(VLOOKUP($B77,'Benchmark Data'!$B:$AAA,CT$1,FALSE)/VLOOKUP($B76,'Benchmark Data'!$B:$AAA,CT$1,FALSE),"")</f>
        <v/>
      </c>
      <c r="CU77" s="171" t="str">
        <f>IFERROR(VLOOKUP($B77,'Benchmark Data'!$B:$AAA,CU$1,FALSE)/VLOOKUP($B76,'Benchmark Data'!$B:$AAA,CU$1,FALSE),"")</f>
        <v/>
      </c>
      <c r="CV77" s="171" t="str">
        <f>IFERROR(VLOOKUP($B77,'Benchmark Data'!$B:$AAA,CV$1,FALSE)/VLOOKUP($B76,'Benchmark Data'!$B:$AAA,CV$1,FALSE),"")</f>
        <v/>
      </c>
      <c r="CW77" s="171" t="str">
        <f>IFERROR(VLOOKUP($B77,'Benchmark Data'!$B:$AAA,CW$1,FALSE)/VLOOKUP($B76,'Benchmark Data'!$B:$AAA,CW$1,FALSE),"")</f>
        <v/>
      </c>
      <c r="CX77" s="171" t="str">
        <f>IFERROR(VLOOKUP($B77,'Benchmark Data'!$B:$AAA,CX$1,FALSE)/VLOOKUP($B76,'Benchmark Data'!$B:$AAA,CX$1,FALSE),"")</f>
        <v/>
      </c>
      <c r="CY77" s="171" t="str">
        <f>IFERROR(VLOOKUP($B77,'Benchmark Data'!$B:$AAA,CY$1,FALSE)/VLOOKUP($B76,'Benchmark Data'!$B:$AAA,CY$1,FALSE),"")</f>
        <v/>
      </c>
      <c r="CZ77" s="171" t="str">
        <f>IFERROR(VLOOKUP($B77,'Benchmark Data'!$B:$AAA,CZ$1,FALSE)/VLOOKUP($B76,'Benchmark Data'!$B:$AAA,CZ$1,FALSE),"")</f>
        <v/>
      </c>
      <c r="DA77" s="171" t="str">
        <f>IFERROR(VLOOKUP($B77,'Benchmark Data'!$B:$AAA,DA$1,FALSE)/VLOOKUP($B76,'Benchmark Data'!$B:$AAA,DA$1,FALSE),"")</f>
        <v/>
      </c>
      <c r="DB77" s="171" t="str">
        <f>IFERROR(VLOOKUP($B77,'Benchmark Data'!$B:$AAA,DB$1,FALSE)/VLOOKUP($B76,'Benchmark Data'!$B:$AAA,DB$1,FALSE),"")</f>
        <v/>
      </c>
      <c r="DC77" s="171" t="str">
        <f>IFERROR(VLOOKUP($B77,'Benchmark Data'!$B:$AAA,DC$1,FALSE)/VLOOKUP($B76,'Benchmark Data'!$B:$AAA,DC$1,FALSE),"")</f>
        <v/>
      </c>
      <c r="DD77" s="171" t="str">
        <f>IFERROR(VLOOKUP($B77,'Benchmark Data'!$B:$AAA,DD$1,FALSE)/VLOOKUP($B76,'Benchmark Data'!$B:$AAA,DD$1,FALSE),"")</f>
        <v/>
      </c>
      <c r="DE77" s="171" t="str">
        <f>IFERROR(VLOOKUP($B77,'Benchmark Data'!$B:$AAA,DE$1,FALSE)/VLOOKUP($B76,'Benchmark Data'!$B:$AAA,DE$1,FALSE),"")</f>
        <v/>
      </c>
      <c r="DF77" s="171" t="str">
        <f>IFERROR(VLOOKUP($B77,'Benchmark Data'!$B:$AAA,DF$1,FALSE)/VLOOKUP($B76,'Benchmark Data'!$B:$AAA,DF$1,FALSE),"")</f>
        <v/>
      </c>
      <c r="DG77" s="171" t="str">
        <f>IFERROR(VLOOKUP($B77,'Benchmark Data'!$B:$AAA,DG$1,FALSE)/VLOOKUP($B76,'Benchmark Data'!$B:$AAA,DG$1,FALSE),"")</f>
        <v/>
      </c>
      <c r="DH77" s="171" t="str">
        <f>IFERROR(VLOOKUP($B77,'Benchmark Data'!$B:$AAA,DH$1,FALSE)/VLOOKUP($B76,'Benchmark Data'!$B:$AAA,DH$1,FALSE),"")</f>
        <v/>
      </c>
      <c r="DI77" s="171" t="str">
        <f>IFERROR(VLOOKUP($B77,'Benchmark Data'!$B:$AAA,DI$1,FALSE)/VLOOKUP($B76,'Benchmark Data'!$B:$AAA,DI$1,FALSE),"")</f>
        <v/>
      </c>
    </row>
    <row r="78" spans="1:113">
      <c r="A78" s="94">
        <f t="shared" si="35"/>
        <v>123</v>
      </c>
      <c r="B78" s="168">
        <f t="shared" si="36"/>
        <v>42338</v>
      </c>
      <c r="C78" s="171">
        <f>IFERROR(VLOOKUP($B78,'Benchmark Data'!$B:$FF,C$1,FALSE)/VLOOKUP($B77,'Benchmark Data'!$B:$FF,C$1,FALSE),"")</f>
        <v>1.0106244045076715</v>
      </c>
      <c r="D78" s="171" t="str">
        <f>IFERROR(VLOOKUP($B78,'Benchmark Data'!$B:$FF,D$1,FALSE)/VLOOKUP($B77,'Benchmark Data'!$B:$FF,D$1,FALSE),"")</f>
        <v/>
      </c>
      <c r="E78" s="171" t="str">
        <f>IFERROR(VLOOKUP($B78,'Benchmark Data'!$B:$FF,E$1,FALSE)/VLOOKUP($B77,'Benchmark Data'!$B:$FF,E$1,FALSE),"")</f>
        <v/>
      </c>
      <c r="F78" s="171" t="str">
        <f>IFERROR(VLOOKUP($B78,'Benchmark Data'!$B:$FF,F$1,FALSE)/VLOOKUP($B77,'Benchmark Data'!$B:$FF,F$1,FALSE),"")</f>
        <v/>
      </c>
      <c r="G78" s="171" t="str">
        <f>IFERROR(VLOOKUP($B78,'Benchmark Data'!$B:$FF,G$1,FALSE)/VLOOKUP($B77,'Benchmark Data'!$B:$FF,G$1,FALSE),"")</f>
        <v/>
      </c>
      <c r="H78" s="171" t="str">
        <f>IFERROR(VLOOKUP($B78,'Benchmark Data'!$B:$FF,H$1,FALSE)/VLOOKUP($B77,'Benchmark Data'!$B:$FF,H$1,FALSE),"")</f>
        <v/>
      </c>
      <c r="I78" s="171" t="str">
        <f>IFERROR(VLOOKUP($B78,'Benchmark Data'!$B:$FF,I$1,FALSE)/VLOOKUP($B77,'Benchmark Data'!$B:$FF,I$1,FALSE),"")</f>
        <v/>
      </c>
      <c r="J78" s="143" t="str">
        <f>IFERROR(VLOOKUP($B78,'Benchmark Data'!$B:$FF,J$1,FALSE)/VLOOKUP($B77,'Benchmark Data'!$B:$FF,J$1,FALSE)*J79,"")</f>
        <v/>
      </c>
      <c r="K78" s="156"/>
      <c r="L78" s="156"/>
      <c r="M78" s="156"/>
      <c r="N78" s="171" t="str">
        <f>IFERROR(VLOOKUP($B78,'Benchmark Data'!$B:$FF,N$1,FALSE)/VLOOKUP($B77,'Benchmark Data'!$B:$FF,N$1,FALSE),"")</f>
        <v/>
      </c>
      <c r="O78" s="171">
        <f>IFERROR(VLOOKUP($B78,'Benchmark Data'!$B:$FF,O$1,FALSE)/VLOOKUP($B77,'Benchmark Data'!$B:$FF,O$1,FALSE),"")</f>
        <v>1.0064066365217932</v>
      </c>
      <c r="P78" s="171">
        <f>IFERROR(VLOOKUP($B78,'Benchmark Data'!$B:$FF,P$1,FALSE)/VLOOKUP($B77,'Benchmark Data'!$B:$FF,P$1,FALSE),"")</f>
        <v>0.98516680180400051</v>
      </c>
      <c r="Q78" s="156">
        <f>IFERROR(VLOOKUP($B78,'Benchmark Data'!$B:$FF,Q$1,FALSE),"")</f>
        <v>1.0000684036183982</v>
      </c>
      <c r="R78" s="156">
        <f>IFERROR(VLOOKUP($B78,'Benchmark Data'!$B:$FF,R$1,FALSE),"")</f>
        <v>1.0000684036183982</v>
      </c>
      <c r="S78" s="156">
        <f>IFERROR(VLOOKUP($B78,'Benchmark Data'!$B:$FF,S$1,FALSE),"")</f>
        <v>1.0000684036183982</v>
      </c>
      <c r="T78" s="156">
        <f>IFERROR(VLOOKUP($B78,'Benchmark Data'!$B:$FF,T$1,FALSE),"")</f>
        <v>1.0000684036183982</v>
      </c>
      <c r="U78" s="156">
        <f>IFERROR(VLOOKUP($B78,'Benchmark Data'!$B:$FF,U$1,FALSE),"")</f>
        <v>1.0000684036183982</v>
      </c>
      <c r="V78" s="171">
        <f>IFERROR(VLOOKUP($B78,'Benchmark Data'!$B:$FF,V$1,FALSE)/VLOOKUP($B77,'Benchmark Data'!$B:$FF,V$1,FALSE),"")</f>
        <v>0.9976994167992016</v>
      </c>
      <c r="W78" s="171">
        <f>IFERROR(VLOOKUP($B78,'Benchmark Data'!$B:$FF,W$1,FALSE)/VLOOKUP($B77,'Benchmark Data'!$B:$FF,W$1,FALSE),"")</f>
        <v>0.9976994167992016</v>
      </c>
      <c r="X78" s="171">
        <f>IFERROR(VLOOKUP($B78,'Benchmark Data'!$B:$FF,X$1,FALSE)/VLOOKUP($B77,'Benchmark Data'!$B:$FF,X$1,FALSE),"")</f>
        <v>0.9976994167992016</v>
      </c>
      <c r="Y78" s="171">
        <f>IFERROR(VLOOKUP($B78,'Benchmark Data'!$B:$FF,Y$1,FALSE)/VLOOKUP($B77,'Benchmark Data'!$B:$FF,Y$1,FALSE),"")</f>
        <v>0.9976994167992016</v>
      </c>
      <c r="Z78" s="171">
        <f>IFERROR(VLOOKUP($B78,'Benchmark Data'!$B:$FF,Z$1,FALSE)/VLOOKUP($B77,'Benchmark Data'!$B:$FF,Z$1,FALSE),"")</f>
        <v>0.9976994167992016</v>
      </c>
      <c r="AA78" s="171">
        <f>IFERROR(VLOOKUP($B78,'Benchmark Data'!$B:$FF,AA$1,FALSE)/VLOOKUP($B77,'Benchmark Data'!$B:$FF,AA$1,FALSE),"")</f>
        <v>0.99604867000718922</v>
      </c>
      <c r="AB78" s="171" t="str">
        <f>IFERROR(VLOOKUP($B78,'Benchmark Data'!$B:$FF,AB$1,FALSE)/VLOOKUP($B77,'Benchmark Data'!$B:$FF,AB$1,FALSE),"")</f>
        <v/>
      </c>
      <c r="AC78" s="171">
        <f>IFERROR(VLOOKUP($B78,'Benchmark Data'!$B:$FF,AC$1,FALSE)/VLOOKUP($B77,'Benchmark Data'!$B:$FF,AC$1,FALSE),"")</f>
        <v>0.99604867000718922</v>
      </c>
      <c r="AD78" s="171" t="str">
        <f>IFERROR(VLOOKUP($B78,'Benchmark Data'!$B:$FF,AD$1,FALSE)/VLOOKUP($B77,'Benchmark Data'!$B:$FF,AD$1,FALSE),"")</f>
        <v/>
      </c>
      <c r="AE78" s="171" t="str">
        <f>IFERROR(VLOOKUP($B78,'Benchmark Data'!$B:$FF,AE$1,FALSE)/VLOOKUP($B77,'Benchmark Data'!$B:$FF,AE$1,FALSE),"")</f>
        <v/>
      </c>
      <c r="AF78" s="171">
        <f>IFERROR(VLOOKUP($B78,'Benchmark Data'!$B:$FF,AF$1,FALSE)/VLOOKUP($B77,'Benchmark Data'!$B:$FF,AF$1,FALSE),"")</f>
        <v>0.99337518474836883</v>
      </c>
      <c r="AG78" s="171" t="str">
        <f>IFERROR(VLOOKUP($B78,'Benchmark Data'!$B:$FF,AG$1,FALSE)/VLOOKUP($B77,'Benchmark Data'!$B:$FF,AG$1,FALSE),"")</f>
        <v/>
      </c>
      <c r="AH78" s="171" t="str">
        <f>IFERROR(VLOOKUP($B78,'Benchmark Data'!$B:$FF,AH$1,FALSE)/VLOOKUP($B77,'Benchmark Data'!$B:$FF,AH$1,FALSE),"")</f>
        <v/>
      </c>
      <c r="AI78" s="171" t="str">
        <f>IFERROR(VLOOKUP($B78,'Benchmark Data'!$B:$FF,AI$1,FALSE)/VLOOKUP($B77,'Benchmark Data'!$B:$FF,AI$1,FALSE),"")</f>
        <v/>
      </c>
      <c r="AJ78" s="171" t="str">
        <f>IFERROR(VLOOKUP($B78,'Benchmark Data'!$B:$FF,AJ$1,FALSE)/VLOOKUP($B77,'Benchmark Data'!$B:$FF,AJ$1,FALSE),"")</f>
        <v/>
      </c>
      <c r="AK78" s="171" t="str">
        <f>IFERROR(VLOOKUP($B78,'Benchmark Data'!$B:$FF,AK$1,FALSE)/VLOOKUP($B77,'Benchmark Data'!$B:$FF,AK$1,FALSE),"")</f>
        <v/>
      </c>
      <c r="AL78" s="171" t="str">
        <f>IFERROR(VLOOKUP($B78,'Benchmark Data'!$B:$FF,AL$1,FALSE)/VLOOKUP($B77,'Benchmark Data'!$B:$FF,AL$1,FALSE),"")</f>
        <v/>
      </c>
      <c r="AM78" s="171" t="str">
        <f>IFERROR(VLOOKUP($B78,'Benchmark Data'!$B:$FF,AM$1,FALSE)/VLOOKUP($B77,'Benchmark Data'!$B:$FF,AM$1,FALSE),"")</f>
        <v/>
      </c>
      <c r="AN78" s="171" t="str">
        <f>IFERROR(VLOOKUP($B78,'Benchmark Data'!$B:$FF,AN$1,FALSE)/VLOOKUP($B77,'Benchmark Data'!$B:$FF,AN$1,FALSE),"")</f>
        <v/>
      </c>
      <c r="AO78" s="171" t="str">
        <f>IFERROR(VLOOKUP($B78,'Benchmark Data'!$B:$FF,AO$1,FALSE)/VLOOKUP($B77,'Benchmark Data'!$B:$FF,AO$1,FALSE),"")</f>
        <v/>
      </c>
      <c r="AP78" s="171" t="str">
        <f>IFERROR(VLOOKUP($B78,'Benchmark Data'!$B:$FF,AP$1,FALSE)/VLOOKUP($B77,'Benchmark Data'!$B:$FF,AP$1,FALSE),"")</f>
        <v/>
      </c>
      <c r="AQ78" s="171" t="str">
        <f>IFERROR(VLOOKUP($B78,'Benchmark Data'!$B:$FF,AQ$1,FALSE)/VLOOKUP($B77,'Benchmark Data'!$B:$FF,AQ$1,FALSE),"")</f>
        <v/>
      </c>
      <c r="AR78" s="171" t="str">
        <f>IFERROR(VLOOKUP($B78,'Benchmark Data'!$B:$FF,AR$1,FALSE)/VLOOKUP($B77,'Benchmark Data'!$B:$FF,AR$1,FALSE),"")</f>
        <v/>
      </c>
      <c r="AS78" s="171" t="str">
        <f>IFERROR(VLOOKUP($B78,'Benchmark Data'!$B:$FF,AS$1,FALSE)/VLOOKUP($B77,'Benchmark Data'!$B:$FF,AS$1,FALSE),"")</f>
        <v/>
      </c>
      <c r="AT78" s="171" t="str">
        <f>IFERROR(VLOOKUP($B78,'Benchmark Data'!$B:$FF,AT$1,FALSE)/VLOOKUP($B77,'Benchmark Data'!$B:$FF,AT$1,FALSE),"")</f>
        <v/>
      </c>
      <c r="AU78" s="171" t="str">
        <f>IFERROR(VLOOKUP($B78,'Benchmark Data'!$B:$FF,AU$1,FALSE)/VLOOKUP($B77,'Benchmark Data'!$B:$FF,AU$1,FALSE),"")</f>
        <v/>
      </c>
      <c r="AV78" s="171" t="str">
        <f>IFERROR(VLOOKUP($B78,'Benchmark Data'!$B:$FF,AV$1,FALSE)/VLOOKUP($B77,'Benchmark Data'!$B:$FF,AV$1,FALSE),"")</f>
        <v/>
      </c>
      <c r="AW78" s="171" t="str">
        <f>IFERROR(VLOOKUP($B78,'Benchmark Data'!$B:$FF,AW$1,FALSE)/VLOOKUP($B77,'Benchmark Data'!$B:$FF,AW$1,FALSE),"")</f>
        <v/>
      </c>
      <c r="AX78" s="171" t="str">
        <f>IFERROR(VLOOKUP($B78,'Benchmark Data'!$B:$FF,AX$1,FALSE)/VLOOKUP($B77,'Benchmark Data'!$B:$FF,AX$1,FALSE),"")</f>
        <v/>
      </c>
      <c r="AY78" s="171" t="str">
        <f>IFERROR(VLOOKUP($B78,'Benchmark Data'!$B:$FF,AY$1,FALSE)/VLOOKUP($B77,'Benchmark Data'!$B:$FF,AY$1,FALSE),"")</f>
        <v/>
      </c>
      <c r="AZ78" s="156"/>
      <c r="BA78" s="156"/>
      <c r="BB78" s="171" t="str">
        <f>IFERROR(VLOOKUP($B78,'Benchmark Data'!$B:$FF,BB$1,FALSE)/VLOOKUP($B77,'Benchmark Data'!$B:$FF,BB$1,FALSE),"")</f>
        <v/>
      </c>
      <c r="BC78" s="171" t="str">
        <f>IFERROR(VLOOKUP($B78,'Benchmark Data'!$B:$FF,BC$1,FALSE)/VLOOKUP($B77,'Benchmark Data'!$B:$FF,BC$1,FALSE),"")</f>
        <v/>
      </c>
      <c r="BD78" s="171" t="str">
        <f>IFERROR(VLOOKUP($B78,'Benchmark Data'!$B:$FF,BD$1,FALSE)/VLOOKUP($B77,'Benchmark Data'!$B:$FF,BD$1,FALSE),"")</f>
        <v/>
      </c>
      <c r="BE78" s="171" t="str">
        <f>IFERROR(VLOOKUP($B78,'Benchmark Data'!$B:$FF,BE$1,FALSE)/VLOOKUP($B77,'Benchmark Data'!$B:$FF,BE$1,FALSE),"")</f>
        <v/>
      </c>
      <c r="BF78" s="171" t="str">
        <f>IFERROR(VLOOKUP($B78,'Benchmark Data'!$B:$FF,BF$1,FALSE)/VLOOKUP($B77,'Benchmark Data'!$B:$FF,BF$1,FALSE),"")</f>
        <v/>
      </c>
      <c r="BG78" s="171" t="str">
        <f>IFERROR(VLOOKUP($B78,'Benchmark Data'!$B:$FF,BG$1,FALSE)/VLOOKUP($B77,'Benchmark Data'!$B:$FF,BG$1,FALSE),"")</f>
        <v/>
      </c>
      <c r="BH78" s="171" t="str">
        <f>IFERROR(VLOOKUP($B78,'Benchmark Data'!$B:$FF,BH$1,FALSE)/VLOOKUP($B77,'Benchmark Data'!$B:$FF,BH$1,FALSE),"")</f>
        <v/>
      </c>
      <c r="BI78" s="171" t="str">
        <f>IFERROR(VLOOKUP($B78,'Benchmark Data'!$B:$FF,BI$1,FALSE)/VLOOKUP($B77,'Benchmark Data'!$B:$FF,BI$1,FALSE),"")</f>
        <v/>
      </c>
      <c r="BJ78" s="171" t="str">
        <f>IFERROR(VLOOKUP($B78,'Benchmark Data'!$B:$FF,BJ$1,FALSE)/VLOOKUP($B77,'Benchmark Data'!$B:$FF,BJ$1,FALSE),"")</f>
        <v/>
      </c>
      <c r="BK78" s="171" t="str">
        <f>IFERROR(VLOOKUP($B78,'Benchmark Data'!$B:$FF,BK$1,FALSE)/VLOOKUP($B77,'Benchmark Data'!$B:$FF,BK$1,FALSE),"")</f>
        <v/>
      </c>
      <c r="BL78" s="171" t="str">
        <f>IFERROR(VLOOKUP($B78,'Benchmark Data'!$B:$FF,BL$1,FALSE)/VLOOKUP($B77,'Benchmark Data'!$B:$FF,BL$1,FALSE),"")</f>
        <v/>
      </c>
      <c r="BM78" s="171" t="str">
        <f>IFERROR(VLOOKUP($B78,'Benchmark Data'!$B:$FF,BM$1,FALSE)/VLOOKUP($B77,'Benchmark Data'!$B:$FF,BM$1,FALSE),"")</f>
        <v/>
      </c>
      <c r="BN78" s="171" t="str">
        <f>IFERROR(VLOOKUP($B78,'Benchmark Data'!$B:$FF,BN$1,FALSE)/VLOOKUP($B77,'Benchmark Data'!$B:$FF,BN$1,FALSE),"")</f>
        <v/>
      </c>
      <c r="BO78" s="171" t="str">
        <f>IFERROR(VLOOKUP($B78,'Benchmark Data'!$B:$FF,BO$1,FALSE)/VLOOKUP($B77,'Benchmark Data'!$B:$FF,BO$1,FALSE),"")</f>
        <v/>
      </c>
      <c r="BP78" s="171" t="str">
        <f>IFERROR(VLOOKUP($B78,'Benchmark Data'!$B:$FF,BP$1,FALSE)/VLOOKUP($B77,'Benchmark Data'!$B:$FF,BP$1,FALSE),"")</f>
        <v/>
      </c>
      <c r="BQ78" s="171" t="str">
        <f>IFERROR(VLOOKUP($B78,'Benchmark Data'!$B:$FF,BQ$1,FALSE)/VLOOKUP($B77,'Benchmark Data'!$B:$FF,BQ$1,FALSE),"")</f>
        <v/>
      </c>
      <c r="BR78" s="171" t="str">
        <f>IFERROR(VLOOKUP($B78,'Benchmark Data'!$B:$FF,BR$1,FALSE)/VLOOKUP($B77,'Benchmark Data'!$B:$FF,BR$1,FALSE),"")</f>
        <v/>
      </c>
      <c r="BS78" s="171" t="str">
        <f>IFERROR(VLOOKUP($B78,'Benchmark Data'!$B:$FF,BS$1,FALSE)/VLOOKUP($B77,'Benchmark Data'!$B:$FF,BS$1,FALSE),"")</f>
        <v/>
      </c>
      <c r="BT78" s="171" t="str">
        <f>IFERROR(VLOOKUP($B78,'Benchmark Data'!$B:$FF,BT$1,FALSE)/VLOOKUP($B77,'Benchmark Data'!$B:$FF,BT$1,FALSE),"")</f>
        <v/>
      </c>
      <c r="BU78" s="171" t="str">
        <f>IFERROR(VLOOKUP($B78,'Benchmark Data'!$B:$FF,BU$1,FALSE)/VLOOKUP($B77,'Benchmark Data'!$B:$FF,BU$1,FALSE),"")</f>
        <v/>
      </c>
      <c r="BV78" s="171" t="str">
        <f>IFERROR(VLOOKUP($B78,'Benchmark Data'!$B:$FF,BV$1,FALSE)/VLOOKUP($B77,'Benchmark Data'!$B:$FF,BV$1,FALSE),"")</f>
        <v/>
      </c>
      <c r="BW78" s="171" t="str">
        <f>IFERROR(VLOOKUP($B78,'Benchmark Data'!$B:$FF,BW$1,FALSE)/VLOOKUP($B77,'Benchmark Data'!$B:$FF,BW$1,FALSE),"")</f>
        <v/>
      </c>
      <c r="BX78" s="171" t="str">
        <f>IFERROR(VLOOKUP($B78,'Benchmark Data'!$B:$FF,BX$1,FALSE)/VLOOKUP($B77,'Benchmark Data'!$B:$FF,BX$1,FALSE),"")</f>
        <v/>
      </c>
      <c r="BY78" s="171" t="str">
        <f>IFERROR(VLOOKUP($B78,'Benchmark Data'!$B:$FF,BY$1,FALSE)/VLOOKUP($B77,'Benchmark Data'!$B:$FF,BY$1,FALSE),"")</f>
        <v/>
      </c>
      <c r="BZ78" s="171" t="str">
        <f>IFERROR(VLOOKUP($B78,'Benchmark Data'!$B:$FF,BZ$1,FALSE)/VLOOKUP($B77,'Benchmark Data'!$B:$FF,BZ$1,FALSE),"")</f>
        <v/>
      </c>
      <c r="CA78" s="171" t="str">
        <f>IFERROR(VLOOKUP($B78,'Benchmark Data'!$B:$FF,CA$1,FALSE)/VLOOKUP($B77,'Benchmark Data'!$B:$FF,CA$1,FALSE),"")</f>
        <v/>
      </c>
      <c r="CB78" s="171" t="str">
        <f>IFERROR(VLOOKUP($B78,'Benchmark Data'!$B:$FF,CB$1,FALSE)/VLOOKUP($B77,'Benchmark Data'!$B:$FF,CB$1,FALSE),"")</f>
        <v/>
      </c>
      <c r="CC78" s="171" t="str">
        <f>IFERROR(VLOOKUP($B78,'Benchmark Data'!$B:$FF,CC$1,FALSE)/VLOOKUP($B77,'Benchmark Data'!$B:$FF,CC$1,FALSE),"")</f>
        <v/>
      </c>
      <c r="CD78" s="171" t="str">
        <f>IFERROR(VLOOKUP($B78,'Benchmark Data'!$B:$FF,CD$1,FALSE)/VLOOKUP($B77,'Benchmark Data'!$B:$FF,CD$1,FALSE),"")</f>
        <v/>
      </c>
      <c r="CE78" s="171" t="str">
        <f>IFERROR(VLOOKUP($B78,'Benchmark Data'!$B:$FF,CE$1,FALSE)/VLOOKUP($B77,'Benchmark Data'!$B:$FF,CE$1,FALSE),"")</f>
        <v/>
      </c>
      <c r="CF78" s="171" t="str">
        <f>IFERROR(VLOOKUP($B78,'Benchmark Data'!$B:$FF,CF$1,FALSE)/VLOOKUP($B77,'Benchmark Data'!$B:$FF,CF$1,FALSE),"")</f>
        <v/>
      </c>
      <c r="CG78" s="171" t="str">
        <f>IFERROR(VLOOKUP($B78,'Benchmark Data'!$B:$FF,CG$1,FALSE)/VLOOKUP($B77,'Benchmark Data'!$B:$FF,CG$1,FALSE),"")</f>
        <v/>
      </c>
      <c r="CH78" s="156"/>
      <c r="CI78" s="171" t="str">
        <f>IFERROR(VLOOKUP($B78,'Benchmark Data'!$B:$FF,CI$1,FALSE)/VLOOKUP($B77,'Benchmark Data'!$B:$FF,CI$1,FALSE),"")</f>
        <v/>
      </c>
      <c r="CJ78" s="171" t="str">
        <f>IFERROR(VLOOKUP($B78,'Benchmark Data'!$B:$FF,CJ$1,FALSE)/VLOOKUP($B77,'Benchmark Data'!$B:$FF,CJ$1,FALSE),"")</f>
        <v/>
      </c>
      <c r="CK78" s="171" t="str">
        <f>IFERROR(VLOOKUP($B78,'Benchmark Data'!$B:$AAA,CK$1,FALSE)/VLOOKUP($B77,'Benchmark Data'!$B:$AAA,CK$1,FALSE),"")</f>
        <v/>
      </c>
      <c r="CL78" s="171" t="str">
        <f>IFERROR(VLOOKUP($B78,'Benchmark Data'!$B:$AAA,CL$1,FALSE)/VLOOKUP($B77,'Benchmark Data'!$B:$AAA,CL$1,FALSE),"")</f>
        <v/>
      </c>
      <c r="CM78" s="171" t="str">
        <f>IFERROR(VLOOKUP($B78,'Benchmark Data'!$B:$AAA,CM$1,FALSE)/VLOOKUP($B77,'Benchmark Data'!$B:$AAA,CM$1,FALSE),"")</f>
        <v/>
      </c>
      <c r="CN78" s="171" t="str">
        <f>IFERROR(VLOOKUP($B78,'Benchmark Data'!$B:$AAA,CN$1,FALSE)/VLOOKUP($B77,'Benchmark Data'!$B:$AAA,CN$1,FALSE),"")</f>
        <v/>
      </c>
      <c r="CO78" s="171" t="str">
        <f>IFERROR(VLOOKUP($B78,'Benchmark Data'!$B:$AAA,CO$1,FALSE)/VLOOKUP($B77,'Benchmark Data'!$B:$AAA,CO$1,FALSE),"")</f>
        <v/>
      </c>
      <c r="CP78" s="171" t="str">
        <f>IFERROR(VLOOKUP($B78,'Benchmark Data'!$B:$AAA,CP$1,FALSE)/VLOOKUP($B77,'Benchmark Data'!$B:$AAA,CP$1,FALSE),"")</f>
        <v/>
      </c>
      <c r="CQ78" s="171" t="str">
        <f>IFERROR(VLOOKUP($B78,'Benchmark Data'!$B:$AAA,CQ$1,FALSE)/VLOOKUP($B77,'Benchmark Data'!$B:$AAA,CQ$1,FALSE),"")</f>
        <v/>
      </c>
      <c r="CR78" s="171" t="str">
        <f>IFERROR(VLOOKUP($B78,'Benchmark Data'!$B:$AAA,CR$1,FALSE)/VLOOKUP($B77,'Benchmark Data'!$B:$AAA,CR$1,FALSE),"")</f>
        <v/>
      </c>
      <c r="CS78" s="171" t="str">
        <f>IFERROR(VLOOKUP($B78,'Benchmark Data'!$B:$AAA,CS$1,FALSE)/VLOOKUP($B77,'Benchmark Data'!$B:$AAA,CS$1,FALSE),"")</f>
        <v/>
      </c>
      <c r="CT78" s="171" t="str">
        <f>IFERROR(VLOOKUP($B78,'Benchmark Data'!$B:$AAA,CT$1,FALSE)/VLOOKUP($B77,'Benchmark Data'!$B:$AAA,CT$1,FALSE),"")</f>
        <v/>
      </c>
      <c r="CU78" s="171" t="str">
        <f>IFERROR(VLOOKUP($B78,'Benchmark Data'!$B:$AAA,CU$1,FALSE)/VLOOKUP($B77,'Benchmark Data'!$B:$AAA,CU$1,FALSE),"")</f>
        <v/>
      </c>
      <c r="CV78" s="171" t="str">
        <f>IFERROR(VLOOKUP($B78,'Benchmark Data'!$B:$AAA,CV$1,FALSE)/VLOOKUP($B77,'Benchmark Data'!$B:$AAA,CV$1,FALSE),"")</f>
        <v/>
      </c>
      <c r="CW78" s="171" t="str">
        <f>IFERROR(VLOOKUP($B78,'Benchmark Data'!$B:$AAA,CW$1,FALSE)/VLOOKUP($B77,'Benchmark Data'!$B:$AAA,CW$1,FALSE),"")</f>
        <v/>
      </c>
      <c r="CX78" s="171" t="str">
        <f>IFERROR(VLOOKUP($B78,'Benchmark Data'!$B:$AAA,CX$1,FALSE)/VLOOKUP($B77,'Benchmark Data'!$B:$AAA,CX$1,FALSE),"")</f>
        <v/>
      </c>
      <c r="CY78" s="171" t="str">
        <f>IFERROR(VLOOKUP($B78,'Benchmark Data'!$B:$AAA,CY$1,FALSE)/VLOOKUP($B77,'Benchmark Data'!$B:$AAA,CY$1,FALSE),"")</f>
        <v/>
      </c>
      <c r="CZ78" s="171" t="str">
        <f>IFERROR(VLOOKUP($B78,'Benchmark Data'!$B:$AAA,CZ$1,FALSE)/VLOOKUP($B77,'Benchmark Data'!$B:$AAA,CZ$1,FALSE),"")</f>
        <v/>
      </c>
      <c r="DA78" s="171" t="str">
        <f>IFERROR(VLOOKUP($B78,'Benchmark Data'!$B:$AAA,DA$1,FALSE)/VLOOKUP($B77,'Benchmark Data'!$B:$AAA,DA$1,FALSE),"")</f>
        <v/>
      </c>
      <c r="DB78" s="171" t="str">
        <f>IFERROR(VLOOKUP($B78,'Benchmark Data'!$B:$AAA,DB$1,FALSE)/VLOOKUP($B77,'Benchmark Data'!$B:$AAA,DB$1,FALSE),"")</f>
        <v/>
      </c>
      <c r="DC78" s="171" t="str">
        <f>IFERROR(VLOOKUP($B78,'Benchmark Data'!$B:$AAA,DC$1,FALSE)/VLOOKUP($B77,'Benchmark Data'!$B:$AAA,DC$1,FALSE),"")</f>
        <v/>
      </c>
      <c r="DD78" s="171" t="str">
        <f>IFERROR(VLOOKUP($B78,'Benchmark Data'!$B:$AAA,DD$1,FALSE)/VLOOKUP($B77,'Benchmark Data'!$B:$AAA,DD$1,FALSE),"")</f>
        <v/>
      </c>
      <c r="DE78" s="171" t="str">
        <f>IFERROR(VLOOKUP($B78,'Benchmark Data'!$B:$AAA,DE$1,FALSE)/VLOOKUP($B77,'Benchmark Data'!$B:$AAA,DE$1,FALSE),"")</f>
        <v/>
      </c>
      <c r="DF78" s="171" t="str">
        <f>IFERROR(VLOOKUP($B78,'Benchmark Data'!$B:$AAA,DF$1,FALSE)/VLOOKUP($B77,'Benchmark Data'!$B:$AAA,DF$1,FALSE),"")</f>
        <v/>
      </c>
      <c r="DG78" s="171" t="str">
        <f>IFERROR(VLOOKUP($B78,'Benchmark Data'!$B:$AAA,DG$1,FALSE)/VLOOKUP($B77,'Benchmark Data'!$B:$AAA,DG$1,FALSE),"")</f>
        <v/>
      </c>
      <c r="DH78" s="171" t="str">
        <f>IFERROR(VLOOKUP($B78,'Benchmark Data'!$B:$AAA,DH$1,FALSE)/VLOOKUP($B77,'Benchmark Data'!$B:$AAA,DH$1,FALSE),"")</f>
        <v/>
      </c>
      <c r="DI78" s="171" t="str">
        <f>IFERROR(VLOOKUP($B78,'Benchmark Data'!$B:$AAA,DI$1,FALSE)/VLOOKUP($B77,'Benchmark Data'!$B:$AAA,DI$1,FALSE),"")</f>
        <v/>
      </c>
    </row>
    <row r="79" spans="1:113">
      <c r="A79" s="94">
        <f t="shared" si="35"/>
        <v>122</v>
      </c>
      <c r="B79" s="168">
        <f t="shared" si="36"/>
        <v>42369</v>
      </c>
      <c r="C79" s="171">
        <f>IFERROR(VLOOKUP($B79,'Benchmark Data'!$B:$FF,C$1,FALSE)/VLOOKUP($B78,'Benchmark Data'!$B:$FF,C$1,FALSE),"")</f>
        <v>0.97595526712531944</v>
      </c>
      <c r="D79" s="171" t="str">
        <f>IFERROR(VLOOKUP($B79,'Benchmark Data'!$B:$FF,D$1,FALSE)/VLOOKUP($B78,'Benchmark Data'!$B:$FF,D$1,FALSE),"")</f>
        <v/>
      </c>
      <c r="E79" s="171" t="str">
        <f>IFERROR(VLOOKUP($B79,'Benchmark Data'!$B:$FF,E$1,FALSE)/VLOOKUP($B78,'Benchmark Data'!$B:$FF,E$1,FALSE),"")</f>
        <v/>
      </c>
      <c r="F79" s="171" t="str">
        <f>IFERROR(VLOOKUP($B79,'Benchmark Data'!$B:$FF,F$1,FALSE)/VLOOKUP($B78,'Benchmark Data'!$B:$FF,F$1,FALSE),"")</f>
        <v/>
      </c>
      <c r="G79" s="171" t="str">
        <f>IFERROR(VLOOKUP($B79,'Benchmark Data'!$B:$FF,G$1,FALSE)/VLOOKUP($B78,'Benchmark Data'!$B:$FF,G$1,FALSE),"")</f>
        <v/>
      </c>
      <c r="H79" s="171" t="str">
        <f>IFERROR(VLOOKUP($B79,'Benchmark Data'!$B:$FF,H$1,FALSE)/VLOOKUP($B78,'Benchmark Data'!$B:$FF,H$1,FALSE),"")</f>
        <v/>
      </c>
      <c r="I79" s="171" t="str">
        <f>IFERROR(VLOOKUP($B79,'Benchmark Data'!$B:$FF,I$1,FALSE)/VLOOKUP($B78,'Benchmark Data'!$B:$FF,I$1,FALSE),"")</f>
        <v/>
      </c>
      <c r="J79" s="143" t="str">
        <f>IFERROR(VLOOKUP($B79,'Benchmark Data'!$B:$FF,J$1,FALSE)/VLOOKUP($B78,'Benchmark Data'!$B:$FF,J$1,FALSE)*J80,"")</f>
        <v/>
      </c>
      <c r="K79" s="156"/>
      <c r="L79" s="156"/>
      <c r="M79" s="156"/>
      <c r="N79" s="171" t="str">
        <f>IFERROR(VLOOKUP($B79,'Benchmark Data'!$B:$FF,N$1,FALSE)/VLOOKUP($B78,'Benchmark Data'!$B:$FF,N$1,FALSE),"")</f>
        <v/>
      </c>
      <c r="O79" s="171">
        <f>IFERROR(VLOOKUP($B79,'Benchmark Data'!$B:$FF,O$1,FALSE)/VLOOKUP($B78,'Benchmark Data'!$B:$FF,O$1,FALSE),"")</f>
        <v>0.9415722413017098</v>
      </c>
      <c r="P79" s="171">
        <f>IFERROR(VLOOKUP($B79,'Benchmark Data'!$B:$FF,P$1,FALSE)/VLOOKUP($B78,'Benchmark Data'!$B:$FF,P$1,FALSE),"")</f>
        <v>0.90911830972421759</v>
      </c>
      <c r="Q79" s="156">
        <f>IFERROR(VLOOKUP($B79,'Benchmark Data'!$B:$FF,Q$1,FALSE),"")</f>
        <v>0.96650654207939235</v>
      </c>
      <c r="R79" s="156">
        <f>IFERROR(VLOOKUP($B79,'Benchmark Data'!$B:$FF,R$1,FALSE),"")</f>
        <v>0.96650654207939235</v>
      </c>
      <c r="S79" s="156">
        <f>IFERROR(VLOOKUP($B79,'Benchmark Data'!$B:$FF,S$1,FALSE),"")</f>
        <v>0.96650654207939235</v>
      </c>
      <c r="T79" s="156">
        <f>IFERROR(VLOOKUP($B79,'Benchmark Data'!$B:$FF,T$1,FALSE),"")</f>
        <v>0.96650654207939235</v>
      </c>
      <c r="U79" s="156">
        <f>IFERROR(VLOOKUP($B79,'Benchmark Data'!$B:$FF,U$1,FALSE),"")</f>
        <v>0.96650654207939235</v>
      </c>
      <c r="V79" s="171">
        <f>IFERROR(VLOOKUP($B79,'Benchmark Data'!$B:$FF,V$1,FALSE)/VLOOKUP($B78,'Benchmark Data'!$B:$FF,V$1,FALSE),"")</f>
        <v>0.9693465077591652</v>
      </c>
      <c r="W79" s="171">
        <f>IFERROR(VLOOKUP($B79,'Benchmark Data'!$B:$FF,W$1,FALSE)/VLOOKUP($B78,'Benchmark Data'!$B:$FF,W$1,FALSE),"")</f>
        <v>0.9693465077591652</v>
      </c>
      <c r="X79" s="171">
        <f>IFERROR(VLOOKUP($B79,'Benchmark Data'!$B:$FF,X$1,FALSE)/VLOOKUP($B78,'Benchmark Data'!$B:$FF,X$1,FALSE),"")</f>
        <v>0.9693465077591652</v>
      </c>
      <c r="Y79" s="171">
        <f>IFERROR(VLOOKUP($B79,'Benchmark Data'!$B:$FF,Y$1,FALSE)/VLOOKUP($B78,'Benchmark Data'!$B:$FF,Y$1,FALSE),"")</f>
        <v>0.9693465077591652</v>
      </c>
      <c r="Z79" s="171">
        <f>IFERROR(VLOOKUP($B79,'Benchmark Data'!$B:$FF,Z$1,FALSE)/VLOOKUP($B78,'Benchmark Data'!$B:$FF,Z$1,FALSE),"")</f>
        <v>0.9693465077591652</v>
      </c>
      <c r="AA79" s="171">
        <f>IFERROR(VLOOKUP($B79,'Benchmark Data'!$B:$FF,AA$1,FALSE)/VLOOKUP($B78,'Benchmark Data'!$B:$FF,AA$1,FALSE),"")</f>
        <v>0.98608563520920378</v>
      </c>
      <c r="AB79" s="171" t="str">
        <f>IFERROR(VLOOKUP($B79,'Benchmark Data'!$B:$FF,AB$1,FALSE)/VLOOKUP($B78,'Benchmark Data'!$B:$FF,AB$1,FALSE),"")</f>
        <v/>
      </c>
      <c r="AC79" s="171">
        <f>IFERROR(VLOOKUP($B79,'Benchmark Data'!$B:$FF,AC$1,FALSE)/VLOOKUP($B78,'Benchmark Data'!$B:$FF,AC$1,FALSE),"")</f>
        <v>0.98608563520920378</v>
      </c>
      <c r="AD79" s="171" t="str">
        <f>IFERROR(VLOOKUP($B79,'Benchmark Data'!$B:$FF,AD$1,FALSE)/VLOOKUP($B78,'Benchmark Data'!$B:$FF,AD$1,FALSE),"")</f>
        <v/>
      </c>
      <c r="AE79" s="171" t="str">
        <f>IFERROR(VLOOKUP($B79,'Benchmark Data'!$B:$FF,AE$1,FALSE)/VLOOKUP($B78,'Benchmark Data'!$B:$FF,AE$1,FALSE),"")</f>
        <v/>
      </c>
      <c r="AF79" s="171">
        <f>IFERROR(VLOOKUP($B79,'Benchmark Data'!$B:$FF,AF$1,FALSE)/VLOOKUP($B78,'Benchmark Data'!$B:$FF,AF$1,FALSE),"")</f>
        <v>1.0152090683318493</v>
      </c>
      <c r="AG79" s="171" t="str">
        <f>IFERROR(VLOOKUP($B79,'Benchmark Data'!$B:$FF,AG$1,FALSE)/VLOOKUP($B78,'Benchmark Data'!$B:$FF,AG$1,FALSE),"")</f>
        <v/>
      </c>
      <c r="AH79" s="171" t="str">
        <f>IFERROR(VLOOKUP($B79,'Benchmark Data'!$B:$FF,AH$1,FALSE)/VLOOKUP($B78,'Benchmark Data'!$B:$FF,AH$1,FALSE),"")</f>
        <v/>
      </c>
      <c r="AI79" s="171" t="str">
        <f>IFERROR(VLOOKUP($B79,'Benchmark Data'!$B:$FF,AI$1,FALSE)/VLOOKUP($B78,'Benchmark Data'!$B:$FF,AI$1,FALSE),"")</f>
        <v/>
      </c>
      <c r="AJ79" s="171" t="str">
        <f>IFERROR(VLOOKUP($B79,'Benchmark Data'!$B:$FF,AJ$1,FALSE)/VLOOKUP($B78,'Benchmark Data'!$B:$FF,AJ$1,FALSE),"")</f>
        <v/>
      </c>
      <c r="AK79" s="171" t="str">
        <f>IFERROR(VLOOKUP($B79,'Benchmark Data'!$B:$FF,AK$1,FALSE)/VLOOKUP($B78,'Benchmark Data'!$B:$FF,AK$1,FALSE),"")</f>
        <v/>
      </c>
      <c r="AL79" s="171" t="str">
        <f>IFERROR(VLOOKUP($B79,'Benchmark Data'!$B:$FF,AL$1,FALSE)/VLOOKUP($B78,'Benchmark Data'!$B:$FF,AL$1,FALSE),"")</f>
        <v/>
      </c>
      <c r="AM79" s="171" t="str">
        <f>IFERROR(VLOOKUP($B79,'Benchmark Data'!$B:$FF,AM$1,FALSE)/VLOOKUP($B78,'Benchmark Data'!$B:$FF,AM$1,FALSE),"")</f>
        <v/>
      </c>
      <c r="AN79" s="171" t="str">
        <f>IFERROR(VLOOKUP($B79,'Benchmark Data'!$B:$FF,AN$1,FALSE)/VLOOKUP($B78,'Benchmark Data'!$B:$FF,AN$1,FALSE),"")</f>
        <v/>
      </c>
      <c r="AO79" s="171" t="str">
        <f>IFERROR(VLOOKUP($B79,'Benchmark Data'!$B:$FF,AO$1,FALSE)/VLOOKUP($B78,'Benchmark Data'!$B:$FF,AO$1,FALSE),"")</f>
        <v/>
      </c>
      <c r="AP79" s="171" t="str">
        <f>IFERROR(VLOOKUP($B79,'Benchmark Data'!$B:$FF,AP$1,FALSE)/VLOOKUP($B78,'Benchmark Data'!$B:$FF,AP$1,FALSE),"")</f>
        <v/>
      </c>
      <c r="AQ79" s="171" t="str">
        <f>IFERROR(VLOOKUP($B79,'Benchmark Data'!$B:$FF,AQ$1,FALSE)/VLOOKUP($B78,'Benchmark Data'!$B:$FF,AQ$1,FALSE),"")</f>
        <v/>
      </c>
      <c r="AR79" s="171" t="str">
        <f>IFERROR(VLOOKUP($B79,'Benchmark Data'!$B:$FF,AR$1,FALSE)/VLOOKUP($B78,'Benchmark Data'!$B:$FF,AR$1,FALSE),"")</f>
        <v/>
      </c>
      <c r="AS79" s="171" t="str">
        <f>IFERROR(VLOOKUP($B79,'Benchmark Data'!$B:$FF,AS$1,FALSE)/VLOOKUP($B78,'Benchmark Data'!$B:$FF,AS$1,FALSE),"")</f>
        <v/>
      </c>
      <c r="AT79" s="171" t="str">
        <f>IFERROR(VLOOKUP($B79,'Benchmark Data'!$B:$FF,AT$1,FALSE)/VLOOKUP($B78,'Benchmark Data'!$B:$FF,AT$1,FALSE),"")</f>
        <v/>
      </c>
      <c r="AU79" s="171" t="str">
        <f>IFERROR(VLOOKUP($B79,'Benchmark Data'!$B:$FF,AU$1,FALSE)/VLOOKUP($B78,'Benchmark Data'!$B:$FF,AU$1,FALSE),"")</f>
        <v/>
      </c>
      <c r="AV79" s="171" t="str">
        <f>IFERROR(VLOOKUP($B79,'Benchmark Data'!$B:$FF,AV$1,FALSE)/VLOOKUP($B78,'Benchmark Data'!$B:$FF,AV$1,FALSE),"")</f>
        <v/>
      </c>
      <c r="AW79" s="171" t="str">
        <f>IFERROR(VLOOKUP($B79,'Benchmark Data'!$B:$FF,AW$1,FALSE)/VLOOKUP($B78,'Benchmark Data'!$B:$FF,AW$1,FALSE),"")</f>
        <v/>
      </c>
      <c r="AX79" s="171" t="str">
        <f>IFERROR(VLOOKUP($B79,'Benchmark Data'!$B:$FF,AX$1,FALSE)/VLOOKUP($B78,'Benchmark Data'!$B:$FF,AX$1,FALSE),"")</f>
        <v/>
      </c>
      <c r="AY79" s="171" t="str">
        <f>IFERROR(VLOOKUP($B79,'Benchmark Data'!$B:$FF,AY$1,FALSE)/VLOOKUP($B78,'Benchmark Data'!$B:$FF,AY$1,FALSE),"")</f>
        <v/>
      </c>
      <c r="AZ79" s="156"/>
      <c r="BA79" s="156"/>
      <c r="BB79" s="171" t="str">
        <f>IFERROR(VLOOKUP($B79,'Benchmark Data'!$B:$FF,BB$1,FALSE)/VLOOKUP($B78,'Benchmark Data'!$B:$FF,BB$1,FALSE),"")</f>
        <v/>
      </c>
      <c r="BC79" s="171" t="str">
        <f>IFERROR(VLOOKUP($B79,'Benchmark Data'!$B:$FF,BC$1,FALSE)/VLOOKUP($B78,'Benchmark Data'!$B:$FF,BC$1,FALSE),"")</f>
        <v/>
      </c>
      <c r="BD79" s="171" t="str">
        <f>IFERROR(VLOOKUP($B79,'Benchmark Data'!$B:$FF,BD$1,FALSE)/VLOOKUP($B78,'Benchmark Data'!$B:$FF,BD$1,FALSE),"")</f>
        <v/>
      </c>
      <c r="BE79" s="171" t="str">
        <f>IFERROR(VLOOKUP($B79,'Benchmark Data'!$B:$FF,BE$1,FALSE)/VLOOKUP($B78,'Benchmark Data'!$B:$FF,BE$1,FALSE),"")</f>
        <v/>
      </c>
      <c r="BF79" s="171" t="str">
        <f>IFERROR(VLOOKUP($B79,'Benchmark Data'!$B:$FF,BF$1,FALSE)/VLOOKUP($B78,'Benchmark Data'!$B:$FF,BF$1,FALSE),"")</f>
        <v/>
      </c>
      <c r="BG79" s="171" t="str">
        <f>IFERROR(VLOOKUP($B79,'Benchmark Data'!$B:$FF,BG$1,FALSE)/VLOOKUP($B78,'Benchmark Data'!$B:$FF,BG$1,FALSE),"")</f>
        <v/>
      </c>
      <c r="BH79" s="171" t="str">
        <f>IFERROR(VLOOKUP($B79,'Benchmark Data'!$B:$FF,BH$1,FALSE)/VLOOKUP($B78,'Benchmark Data'!$B:$FF,BH$1,FALSE),"")</f>
        <v/>
      </c>
      <c r="BI79" s="171" t="str">
        <f>IFERROR(VLOOKUP($B79,'Benchmark Data'!$B:$FF,BI$1,FALSE)/VLOOKUP($B78,'Benchmark Data'!$B:$FF,BI$1,FALSE),"")</f>
        <v/>
      </c>
      <c r="BJ79" s="171" t="str">
        <f>IFERROR(VLOOKUP($B79,'Benchmark Data'!$B:$FF,BJ$1,FALSE)/VLOOKUP($B78,'Benchmark Data'!$B:$FF,BJ$1,FALSE),"")</f>
        <v/>
      </c>
      <c r="BK79" s="171" t="str">
        <f>IFERROR(VLOOKUP($B79,'Benchmark Data'!$B:$FF,BK$1,FALSE)/VLOOKUP($B78,'Benchmark Data'!$B:$FF,BK$1,FALSE),"")</f>
        <v/>
      </c>
      <c r="BL79" s="171" t="str">
        <f>IFERROR(VLOOKUP($B79,'Benchmark Data'!$B:$FF,BL$1,FALSE)/VLOOKUP($B78,'Benchmark Data'!$B:$FF,BL$1,FALSE),"")</f>
        <v/>
      </c>
      <c r="BM79" s="171" t="str">
        <f>IFERROR(VLOOKUP($B79,'Benchmark Data'!$B:$FF,BM$1,FALSE)/VLOOKUP($B78,'Benchmark Data'!$B:$FF,BM$1,FALSE),"")</f>
        <v/>
      </c>
      <c r="BN79" s="171" t="str">
        <f>IFERROR(VLOOKUP($B79,'Benchmark Data'!$B:$FF,BN$1,FALSE)/VLOOKUP($B78,'Benchmark Data'!$B:$FF,BN$1,FALSE),"")</f>
        <v/>
      </c>
      <c r="BO79" s="171" t="str">
        <f>IFERROR(VLOOKUP($B79,'Benchmark Data'!$B:$FF,BO$1,FALSE)/VLOOKUP($B78,'Benchmark Data'!$B:$FF,BO$1,FALSE),"")</f>
        <v/>
      </c>
      <c r="BP79" s="171" t="str">
        <f>IFERROR(VLOOKUP($B79,'Benchmark Data'!$B:$FF,BP$1,FALSE)/VLOOKUP($B78,'Benchmark Data'!$B:$FF,BP$1,FALSE),"")</f>
        <v/>
      </c>
      <c r="BQ79" s="171" t="str">
        <f>IFERROR(VLOOKUP($B79,'Benchmark Data'!$B:$FF,BQ$1,FALSE)/VLOOKUP($B78,'Benchmark Data'!$B:$FF,BQ$1,FALSE),"")</f>
        <v/>
      </c>
      <c r="BR79" s="171" t="str">
        <f>IFERROR(VLOOKUP($B79,'Benchmark Data'!$B:$FF,BR$1,FALSE)/VLOOKUP($B78,'Benchmark Data'!$B:$FF,BR$1,FALSE),"")</f>
        <v/>
      </c>
      <c r="BS79" s="171" t="str">
        <f>IFERROR(VLOOKUP($B79,'Benchmark Data'!$B:$FF,BS$1,FALSE)/VLOOKUP($B78,'Benchmark Data'!$B:$FF,BS$1,FALSE),"")</f>
        <v/>
      </c>
      <c r="BT79" s="171" t="str">
        <f>IFERROR(VLOOKUP($B79,'Benchmark Data'!$B:$FF,BT$1,FALSE)/VLOOKUP($B78,'Benchmark Data'!$B:$FF,BT$1,FALSE),"")</f>
        <v/>
      </c>
      <c r="BU79" s="171" t="str">
        <f>IFERROR(VLOOKUP($B79,'Benchmark Data'!$B:$FF,BU$1,FALSE)/VLOOKUP($B78,'Benchmark Data'!$B:$FF,BU$1,FALSE),"")</f>
        <v/>
      </c>
      <c r="BV79" s="171" t="str">
        <f>IFERROR(VLOOKUP($B79,'Benchmark Data'!$B:$FF,BV$1,FALSE)/VLOOKUP($B78,'Benchmark Data'!$B:$FF,BV$1,FALSE),"")</f>
        <v/>
      </c>
      <c r="BW79" s="171" t="str">
        <f>IFERROR(VLOOKUP($B79,'Benchmark Data'!$B:$FF,BW$1,FALSE)/VLOOKUP($B78,'Benchmark Data'!$B:$FF,BW$1,FALSE),"")</f>
        <v/>
      </c>
      <c r="BX79" s="171" t="str">
        <f>IFERROR(VLOOKUP($B79,'Benchmark Data'!$B:$FF,BX$1,FALSE)/VLOOKUP($B78,'Benchmark Data'!$B:$FF,BX$1,FALSE),"")</f>
        <v/>
      </c>
      <c r="BY79" s="171" t="str">
        <f>IFERROR(VLOOKUP($B79,'Benchmark Data'!$B:$FF,BY$1,FALSE)/VLOOKUP($B78,'Benchmark Data'!$B:$FF,BY$1,FALSE),"")</f>
        <v/>
      </c>
      <c r="BZ79" s="171" t="str">
        <f>IFERROR(VLOOKUP($B79,'Benchmark Data'!$B:$FF,BZ$1,FALSE)/VLOOKUP($B78,'Benchmark Data'!$B:$FF,BZ$1,FALSE),"")</f>
        <v/>
      </c>
      <c r="CA79" s="171" t="str">
        <f>IFERROR(VLOOKUP($B79,'Benchmark Data'!$B:$FF,CA$1,FALSE)/VLOOKUP($B78,'Benchmark Data'!$B:$FF,CA$1,FALSE),"")</f>
        <v/>
      </c>
      <c r="CB79" s="171" t="str">
        <f>IFERROR(VLOOKUP($B79,'Benchmark Data'!$B:$FF,CB$1,FALSE)/VLOOKUP($B78,'Benchmark Data'!$B:$FF,CB$1,FALSE),"")</f>
        <v/>
      </c>
      <c r="CC79" s="171" t="str">
        <f>IFERROR(VLOOKUP($B79,'Benchmark Data'!$B:$FF,CC$1,FALSE)/VLOOKUP($B78,'Benchmark Data'!$B:$FF,CC$1,FALSE),"")</f>
        <v/>
      </c>
      <c r="CD79" s="171" t="str">
        <f>IFERROR(VLOOKUP($B79,'Benchmark Data'!$B:$FF,CD$1,FALSE)/VLOOKUP($B78,'Benchmark Data'!$B:$FF,CD$1,FALSE),"")</f>
        <v/>
      </c>
      <c r="CE79" s="171" t="str">
        <f>IFERROR(VLOOKUP($B79,'Benchmark Data'!$B:$FF,CE$1,FALSE)/VLOOKUP($B78,'Benchmark Data'!$B:$FF,CE$1,FALSE),"")</f>
        <v/>
      </c>
      <c r="CF79" s="171" t="str">
        <f>IFERROR(VLOOKUP($B79,'Benchmark Data'!$B:$FF,CF$1,FALSE)/VLOOKUP($B78,'Benchmark Data'!$B:$FF,CF$1,FALSE),"")</f>
        <v/>
      </c>
      <c r="CG79" s="171" t="str">
        <f>IFERROR(VLOOKUP($B79,'Benchmark Data'!$B:$FF,CG$1,FALSE)/VLOOKUP($B78,'Benchmark Data'!$B:$FF,CG$1,FALSE),"")</f>
        <v/>
      </c>
      <c r="CH79" s="156"/>
      <c r="CI79" s="171" t="str">
        <f>IFERROR(VLOOKUP($B79,'Benchmark Data'!$B:$FF,CI$1,FALSE)/VLOOKUP($B78,'Benchmark Data'!$B:$FF,CI$1,FALSE),"")</f>
        <v/>
      </c>
      <c r="CJ79" s="171" t="str">
        <f>IFERROR(VLOOKUP($B79,'Benchmark Data'!$B:$FF,CJ$1,FALSE)/VLOOKUP($B78,'Benchmark Data'!$B:$FF,CJ$1,FALSE),"")</f>
        <v/>
      </c>
      <c r="CK79" s="171" t="str">
        <f>IFERROR(VLOOKUP($B79,'Benchmark Data'!$B:$AAA,CK$1,FALSE)/VLOOKUP($B78,'Benchmark Data'!$B:$AAA,CK$1,FALSE),"")</f>
        <v/>
      </c>
      <c r="CL79" s="171" t="str">
        <f>IFERROR(VLOOKUP($B79,'Benchmark Data'!$B:$AAA,CL$1,FALSE)/VLOOKUP($B78,'Benchmark Data'!$B:$AAA,CL$1,FALSE),"")</f>
        <v/>
      </c>
      <c r="CM79" s="171" t="str">
        <f>IFERROR(VLOOKUP($B79,'Benchmark Data'!$B:$AAA,CM$1,FALSE)/VLOOKUP($B78,'Benchmark Data'!$B:$AAA,CM$1,FALSE),"")</f>
        <v/>
      </c>
      <c r="CN79" s="171" t="str">
        <f>IFERROR(VLOOKUP($B79,'Benchmark Data'!$B:$AAA,CN$1,FALSE)/VLOOKUP($B78,'Benchmark Data'!$B:$AAA,CN$1,FALSE),"")</f>
        <v/>
      </c>
      <c r="CO79" s="171" t="str">
        <f>IFERROR(VLOOKUP($B79,'Benchmark Data'!$B:$AAA,CO$1,FALSE)/VLOOKUP($B78,'Benchmark Data'!$B:$AAA,CO$1,FALSE),"")</f>
        <v/>
      </c>
      <c r="CP79" s="171" t="str">
        <f>IFERROR(VLOOKUP($B79,'Benchmark Data'!$B:$AAA,CP$1,FALSE)/VLOOKUP($B78,'Benchmark Data'!$B:$AAA,CP$1,FALSE),"")</f>
        <v/>
      </c>
      <c r="CQ79" s="171" t="str">
        <f>IFERROR(VLOOKUP($B79,'Benchmark Data'!$B:$AAA,CQ$1,FALSE)/VLOOKUP($B78,'Benchmark Data'!$B:$AAA,CQ$1,FALSE),"")</f>
        <v/>
      </c>
      <c r="CR79" s="171" t="str">
        <f>IFERROR(VLOOKUP($B79,'Benchmark Data'!$B:$AAA,CR$1,FALSE)/VLOOKUP($B78,'Benchmark Data'!$B:$AAA,CR$1,FALSE),"")</f>
        <v/>
      </c>
      <c r="CS79" s="171" t="str">
        <f>IFERROR(VLOOKUP($B79,'Benchmark Data'!$B:$AAA,CS$1,FALSE)/VLOOKUP($B78,'Benchmark Data'!$B:$AAA,CS$1,FALSE),"")</f>
        <v/>
      </c>
      <c r="CT79" s="171" t="str">
        <f>IFERROR(VLOOKUP($B79,'Benchmark Data'!$B:$AAA,CT$1,FALSE)/VLOOKUP($B78,'Benchmark Data'!$B:$AAA,CT$1,FALSE),"")</f>
        <v/>
      </c>
      <c r="CU79" s="171" t="str">
        <f>IFERROR(VLOOKUP($B79,'Benchmark Data'!$B:$AAA,CU$1,FALSE)/VLOOKUP($B78,'Benchmark Data'!$B:$AAA,CU$1,FALSE),"")</f>
        <v/>
      </c>
      <c r="CV79" s="171" t="str">
        <f>IFERROR(VLOOKUP($B79,'Benchmark Data'!$B:$AAA,CV$1,FALSE)/VLOOKUP($B78,'Benchmark Data'!$B:$AAA,CV$1,FALSE),"")</f>
        <v/>
      </c>
      <c r="CW79" s="171" t="str">
        <f>IFERROR(VLOOKUP($B79,'Benchmark Data'!$B:$AAA,CW$1,FALSE)/VLOOKUP($B78,'Benchmark Data'!$B:$AAA,CW$1,FALSE),"")</f>
        <v/>
      </c>
      <c r="CX79" s="171" t="str">
        <f>IFERROR(VLOOKUP($B79,'Benchmark Data'!$B:$AAA,CX$1,FALSE)/VLOOKUP($B78,'Benchmark Data'!$B:$AAA,CX$1,FALSE),"")</f>
        <v/>
      </c>
      <c r="CY79" s="171" t="str">
        <f>IFERROR(VLOOKUP($B79,'Benchmark Data'!$B:$AAA,CY$1,FALSE)/VLOOKUP($B78,'Benchmark Data'!$B:$AAA,CY$1,FALSE),"")</f>
        <v/>
      </c>
      <c r="CZ79" s="171" t="str">
        <f>IFERROR(VLOOKUP($B79,'Benchmark Data'!$B:$AAA,CZ$1,FALSE)/VLOOKUP($B78,'Benchmark Data'!$B:$AAA,CZ$1,FALSE),"")</f>
        <v/>
      </c>
      <c r="DA79" s="171" t="str">
        <f>IFERROR(VLOOKUP($B79,'Benchmark Data'!$B:$AAA,DA$1,FALSE)/VLOOKUP($B78,'Benchmark Data'!$B:$AAA,DA$1,FALSE),"")</f>
        <v/>
      </c>
      <c r="DB79" s="171" t="str">
        <f>IFERROR(VLOOKUP($B79,'Benchmark Data'!$B:$AAA,DB$1,FALSE)/VLOOKUP($B78,'Benchmark Data'!$B:$AAA,DB$1,FALSE),"")</f>
        <v/>
      </c>
      <c r="DC79" s="171" t="str">
        <f>IFERROR(VLOOKUP($B79,'Benchmark Data'!$B:$AAA,DC$1,FALSE)/VLOOKUP($B78,'Benchmark Data'!$B:$AAA,DC$1,FALSE),"")</f>
        <v/>
      </c>
      <c r="DD79" s="171" t="str">
        <f>IFERROR(VLOOKUP($B79,'Benchmark Data'!$B:$AAA,DD$1,FALSE)/VLOOKUP($B78,'Benchmark Data'!$B:$AAA,DD$1,FALSE),"")</f>
        <v/>
      </c>
      <c r="DE79" s="171" t="str">
        <f>IFERROR(VLOOKUP($B79,'Benchmark Data'!$B:$AAA,DE$1,FALSE)/VLOOKUP($B78,'Benchmark Data'!$B:$AAA,DE$1,FALSE),"")</f>
        <v/>
      </c>
      <c r="DF79" s="171" t="str">
        <f>IFERROR(VLOOKUP($B79,'Benchmark Data'!$B:$AAA,DF$1,FALSE)/VLOOKUP($B78,'Benchmark Data'!$B:$AAA,DF$1,FALSE),"")</f>
        <v/>
      </c>
      <c r="DG79" s="171" t="str">
        <f>IFERROR(VLOOKUP($B79,'Benchmark Data'!$B:$AAA,DG$1,FALSE)/VLOOKUP($B78,'Benchmark Data'!$B:$AAA,DG$1,FALSE),"")</f>
        <v/>
      </c>
      <c r="DH79" s="171" t="str">
        <f>IFERROR(VLOOKUP($B79,'Benchmark Data'!$B:$AAA,DH$1,FALSE)/VLOOKUP($B78,'Benchmark Data'!$B:$AAA,DH$1,FALSE),"")</f>
        <v/>
      </c>
      <c r="DI79" s="171" t="str">
        <f>IFERROR(VLOOKUP($B79,'Benchmark Data'!$B:$AAA,DI$1,FALSE)/VLOOKUP($B78,'Benchmark Data'!$B:$AAA,DI$1,FALSE),"")</f>
        <v/>
      </c>
    </row>
    <row r="80" spans="1:113">
      <c r="A80" s="94">
        <f t="shared" si="35"/>
        <v>121</v>
      </c>
      <c r="B80" s="168">
        <f t="shared" si="36"/>
        <v>42400</v>
      </c>
      <c r="C80" s="171">
        <f>IFERROR(VLOOKUP($B80,'Benchmark Data'!$B:$FF,C$1,FALSE)/VLOOKUP($B79,'Benchmark Data'!$B:$FF,C$1,FALSE),"")</f>
        <v>0.94577500562111205</v>
      </c>
      <c r="D80" s="171" t="str">
        <f>IFERROR(VLOOKUP($B80,'Benchmark Data'!$B:$FF,D$1,FALSE)/VLOOKUP($B79,'Benchmark Data'!$B:$FF,D$1,FALSE),"")</f>
        <v/>
      </c>
      <c r="E80" s="171" t="str">
        <f>IFERROR(VLOOKUP($B80,'Benchmark Data'!$B:$FF,E$1,FALSE)/VLOOKUP($B79,'Benchmark Data'!$B:$FF,E$1,FALSE),"")</f>
        <v/>
      </c>
      <c r="F80" s="171" t="str">
        <f>IFERROR(VLOOKUP($B80,'Benchmark Data'!$B:$FF,F$1,FALSE)/VLOOKUP($B79,'Benchmark Data'!$B:$FF,F$1,FALSE),"")</f>
        <v/>
      </c>
      <c r="G80" s="171" t="str">
        <f>IFERROR(VLOOKUP($B80,'Benchmark Data'!$B:$FF,G$1,FALSE)/VLOOKUP($B79,'Benchmark Data'!$B:$FF,G$1,FALSE),"")</f>
        <v/>
      </c>
      <c r="H80" s="171" t="str">
        <f>IFERROR(VLOOKUP($B80,'Benchmark Data'!$B:$FF,H$1,FALSE)/VLOOKUP($B79,'Benchmark Data'!$B:$FF,H$1,FALSE),"")</f>
        <v/>
      </c>
      <c r="I80" s="171" t="str">
        <f>IFERROR(VLOOKUP($B80,'Benchmark Data'!$B:$FF,I$1,FALSE)/VLOOKUP($B79,'Benchmark Data'!$B:$FF,I$1,FALSE),"")</f>
        <v/>
      </c>
      <c r="J80" s="143" t="str">
        <f>IFERROR(VLOOKUP($B80,'Benchmark Data'!$B:$FF,J$1,FALSE)/VLOOKUP($B79,'Benchmark Data'!$B:$FF,J$1,FALSE)*J81,"")</f>
        <v/>
      </c>
      <c r="K80" s="156"/>
      <c r="L80" s="156"/>
      <c r="M80" s="156"/>
      <c r="N80" s="171" t="str">
        <f>IFERROR(VLOOKUP($B80,'Benchmark Data'!$B:$FF,N$1,FALSE)/VLOOKUP($B79,'Benchmark Data'!$B:$FF,N$1,FALSE),"")</f>
        <v/>
      </c>
      <c r="O80" s="171">
        <f>IFERROR(VLOOKUP($B80,'Benchmark Data'!$B:$FF,O$1,FALSE)/VLOOKUP($B79,'Benchmark Data'!$B:$FF,O$1,FALSE),"")</f>
        <v>0.97994159776202761</v>
      </c>
      <c r="P80" s="171">
        <f>IFERROR(VLOOKUP($B80,'Benchmark Data'!$B:$FF,P$1,FALSE)/VLOOKUP($B79,'Benchmark Data'!$B:$FF,P$1,FALSE),"")</f>
        <v>0.97033570201979813</v>
      </c>
      <c r="Q80" s="156">
        <f>IFERROR(VLOOKUP($B80,'Benchmark Data'!$B:$FF,Q$1,FALSE),"")</f>
        <v>0.99944419390827888</v>
      </c>
      <c r="R80" s="156">
        <f>IFERROR(VLOOKUP($B80,'Benchmark Data'!$B:$FF,R$1,FALSE),"")</f>
        <v>0.99944419390827888</v>
      </c>
      <c r="S80" s="156">
        <f>IFERROR(VLOOKUP($B80,'Benchmark Data'!$B:$FF,S$1,FALSE),"")</f>
        <v>0.99944419390827888</v>
      </c>
      <c r="T80" s="156">
        <f>IFERROR(VLOOKUP($B80,'Benchmark Data'!$B:$FF,T$1,FALSE),"")</f>
        <v>0.99944419390827888</v>
      </c>
      <c r="U80" s="156">
        <f>IFERROR(VLOOKUP($B80,'Benchmark Data'!$B:$FF,U$1,FALSE),"")</f>
        <v>0.99944419390827888</v>
      </c>
      <c r="V80" s="171">
        <f>IFERROR(VLOOKUP($B80,'Benchmark Data'!$B:$FF,V$1,FALSE)/VLOOKUP($B79,'Benchmark Data'!$B:$FF,V$1,FALSE),"")</f>
        <v>0.98831265911710442</v>
      </c>
      <c r="W80" s="171">
        <f>IFERROR(VLOOKUP($B80,'Benchmark Data'!$B:$FF,W$1,FALSE)/VLOOKUP($B79,'Benchmark Data'!$B:$FF,W$1,FALSE),"")</f>
        <v>0.98831265911710442</v>
      </c>
      <c r="X80" s="171">
        <f>IFERROR(VLOOKUP($B80,'Benchmark Data'!$B:$FF,X$1,FALSE)/VLOOKUP($B79,'Benchmark Data'!$B:$FF,X$1,FALSE),"")</f>
        <v>0.98831265911710442</v>
      </c>
      <c r="Y80" s="171">
        <f>IFERROR(VLOOKUP($B80,'Benchmark Data'!$B:$FF,Y$1,FALSE)/VLOOKUP($B79,'Benchmark Data'!$B:$FF,Y$1,FALSE),"")</f>
        <v>0.98831265911710442</v>
      </c>
      <c r="Z80" s="171">
        <f>IFERROR(VLOOKUP($B80,'Benchmark Data'!$B:$FF,Z$1,FALSE)/VLOOKUP($B79,'Benchmark Data'!$B:$FF,Z$1,FALSE),"")</f>
        <v>0.98831265911710442</v>
      </c>
      <c r="AA80" s="171">
        <f>IFERROR(VLOOKUP($B80,'Benchmark Data'!$B:$FF,AA$1,FALSE)/VLOOKUP($B79,'Benchmark Data'!$B:$FF,AA$1,FALSE),"")</f>
        <v>0.94325448801910783</v>
      </c>
      <c r="AB80" s="171" t="str">
        <f>IFERROR(VLOOKUP($B80,'Benchmark Data'!$B:$FF,AB$1,FALSE)/VLOOKUP($B79,'Benchmark Data'!$B:$FF,AB$1,FALSE),"")</f>
        <v/>
      </c>
      <c r="AC80" s="171">
        <f>IFERROR(VLOOKUP($B80,'Benchmark Data'!$B:$FF,AC$1,FALSE)/VLOOKUP($B79,'Benchmark Data'!$B:$FF,AC$1,FALSE),"")</f>
        <v>0.94325448801910783</v>
      </c>
      <c r="AD80" s="171" t="str">
        <f>IFERROR(VLOOKUP($B80,'Benchmark Data'!$B:$FF,AD$1,FALSE)/VLOOKUP($B79,'Benchmark Data'!$B:$FF,AD$1,FALSE),"")</f>
        <v/>
      </c>
      <c r="AE80" s="171" t="str">
        <f>IFERROR(VLOOKUP($B80,'Benchmark Data'!$B:$FF,AE$1,FALSE)/VLOOKUP($B79,'Benchmark Data'!$B:$FF,AE$1,FALSE),"")</f>
        <v/>
      </c>
      <c r="AF80" s="171">
        <f>IFERROR(VLOOKUP($B80,'Benchmark Data'!$B:$FF,AF$1,FALSE)/VLOOKUP($B79,'Benchmark Data'!$B:$FF,AF$1,FALSE),"")</f>
        <v>0.92121537351270333</v>
      </c>
      <c r="AG80" s="171" t="str">
        <f>IFERROR(VLOOKUP($B80,'Benchmark Data'!$B:$FF,AG$1,FALSE)/VLOOKUP($B79,'Benchmark Data'!$B:$FF,AG$1,FALSE),"")</f>
        <v/>
      </c>
      <c r="AH80" s="171" t="str">
        <f>IFERROR(VLOOKUP($B80,'Benchmark Data'!$B:$FF,AH$1,FALSE)/VLOOKUP($B79,'Benchmark Data'!$B:$FF,AH$1,FALSE),"")</f>
        <v/>
      </c>
      <c r="AI80" s="171" t="str">
        <f>IFERROR(VLOOKUP($B80,'Benchmark Data'!$B:$FF,AI$1,FALSE)/VLOOKUP($B79,'Benchmark Data'!$B:$FF,AI$1,FALSE),"")</f>
        <v/>
      </c>
      <c r="AJ80" s="171" t="str">
        <f>IFERROR(VLOOKUP($B80,'Benchmark Data'!$B:$FF,AJ$1,FALSE)/VLOOKUP($B79,'Benchmark Data'!$B:$FF,AJ$1,FALSE),"")</f>
        <v/>
      </c>
      <c r="AK80" s="171" t="str">
        <f>IFERROR(VLOOKUP($B80,'Benchmark Data'!$B:$FF,AK$1,FALSE)/VLOOKUP($B79,'Benchmark Data'!$B:$FF,AK$1,FALSE),"")</f>
        <v/>
      </c>
      <c r="AL80" s="171" t="str">
        <f>IFERROR(VLOOKUP($B80,'Benchmark Data'!$B:$FF,AL$1,FALSE)/VLOOKUP($B79,'Benchmark Data'!$B:$FF,AL$1,FALSE),"")</f>
        <v/>
      </c>
      <c r="AM80" s="171" t="str">
        <f>IFERROR(VLOOKUP($B80,'Benchmark Data'!$B:$FF,AM$1,FALSE)/VLOOKUP($B79,'Benchmark Data'!$B:$FF,AM$1,FALSE),"")</f>
        <v/>
      </c>
      <c r="AN80" s="171" t="str">
        <f>IFERROR(VLOOKUP($B80,'Benchmark Data'!$B:$FF,AN$1,FALSE)/VLOOKUP($B79,'Benchmark Data'!$B:$FF,AN$1,FALSE),"")</f>
        <v/>
      </c>
      <c r="AO80" s="171" t="str">
        <f>IFERROR(VLOOKUP($B80,'Benchmark Data'!$B:$FF,AO$1,FALSE)/VLOOKUP($B79,'Benchmark Data'!$B:$FF,AO$1,FALSE),"")</f>
        <v/>
      </c>
      <c r="AP80" s="171" t="str">
        <f>IFERROR(VLOOKUP($B80,'Benchmark Data'!$B:$FF,AP$1,FALSE)/VLOOKUP($B79,'Benchmark Data'!$B:$FF,AP$1,FALSE),"")</f>
        <v/>
      </c>
      <c r="AQ80" s="171" t="str">
        <f>IFERROR(VLOOKUP($B80,'Benchmark Data'!$B:$FF,AQ$1,FALSE)/VLOOKUP($B79,'Benchmark Data'!$B:$FF,AQ$1,FALSE),"")</f>
        <v/>
      </c>
      <c r="AR80" s="171" t="str">
        <f>IFERROR(VLOOKUP($B80,'Benchmark Data'!$B:$FF,AR$1,FALSE)/VLOOKUP($B79,'Benchmark Data'!$B:$FF,AR$1,FALSE),"")</f>
        <v/>
      </c>
      <c r="AS80" s="171" t="str">
        <f>IFERROR(VLOOKUP($B80,'Benchmark Data'!$B:$FF,AS$1,FALSE)/VLOOKUP($B79,'Benchmark Data'!$B:$FF,AS$1,FALSE),"")</f>
        <v/>
      </c>
      <c r="AT80" s="171" t="str">
        <f>IFERROR(VLOOKUP($B80,'Benchmark Data'!$B:$FF,AT$1,FALSE)/VLOOKUP($B79,'Benchmark Data'!$B:$FF,AT$1,FALSE),"")</f>
        <v/>
      </c>
      <c r="AU80" s="171" t="str">
        <f>IFERROR(VLOOKUP($B80,'Benchmark Data'!$B:$FF,AU$1,FALSE)/VLOOKUP($B79,'Benchmark Data'!$B:$FF,AU$1,FALSE),"")</f>
        <v/>
      </c>
      <c r="AV80" s="171" t="str">
        <f>IFERROR(VLOOKUP($B80,'Benchmark Data'!$B:$FF,AV$1,FALSE)/VLOOKUP($B79,'Benchmark Data'!$B:$FF,AV$1,FALSE),"")</f>
        <v/>
      </c>
      <c r="AW80" s="171" t="str">
        <f>IFERROR(VLOOKUP($B80,'Benchmark Data'!$B:$FF,AW$1,FALSE)/VLOOKUP($B79,'Benchmark Data'!$B:$FF,AW$1,FALSE),"")</f>
        <v/>
      </c>
      <c r="AX80" s="171" t="str">
        <f>IFERROR(VLOOKUP($B80,'Benchmark Data'!$B:$FF,AX$1,FALSE)/VLOOKUP($B79,'Benchmark Data'!$B:$FF,AX$1,FALSE),"")</f>
        <v/>
      </c>
      <c r="AY80" s="171" t="str">
        <f>IFERROR(VLOOKUP($B80,'Benchmark Data'!$B:$FF,AY$1,FALSE)/VLOOKUP($B79,'Benchmark Data'!$B:$FF,AY$1,FALSE),"")</f>
        <v/>
      </c>
      <c r="AZ80" s="156"/>
      <c r="BA80" s="156"/>
      <c r="BB80" s="171" t="str">
        <f>IFERROR(VLOOKUP($B80,'Benchmark Data'!$B:$FF,BB$1,FALSE)/VLOOKUP($B79,'Benchmark Data'!$B:$FF,BB$1,FALSE),"")</f>
        <v/>
      </c>
      <c r="BC80" s="171" t="str">
        <f>IFERROR(VLOOKUP($B80,'Benchmark Data'!$B:$FF,BC$1,FALSE)/VLOOKUP($B79,'Benchmark Data'!$B:$FF,BC$1,FALSE),"")</f>
        <v/>
      </c>
      <c r="BD80" s="171" t="str">
        <f>IFERROR(VLOOKUP($B80,'Benchmark Data'!$B:$FF,BD$1,FALSE)/VLOOKUP($B79,'Benchmark Data'!$B:$FF,BD$1,FALSE),"")</f>
        <v/>
      </c>
      <c r="BE80" s="171" t="str">
        <f>IFERROR(VLOOKUP($B80,'Benchmark Data'!$B:$FF,BE$1,FALSE)/VLOOKUP($B79,'Benchmark Data'!$B:$FF,BE$1,FALSE),"")</f>
        <v/>
      </c>
      <c r="BF80" s="171" t="str">
        <f>IFERROR(VLOOKUP($B80,'Benchmark Data'!$B:$FF,BF$1,FALSE)/VLOOKUP($B79,'Benchmark Data'!$B:$FF,BF$1,FALSE),"")</f>
        <v/>
      </c>
      <c r="BG80" s="171" t="str">
        <f>IFERROR(VLOOKUP($B80,'Benchmark Data'!$B:$FF,BG$1,FALSE)/VLOOKUP($B79,'Benchmark Data'!$B:$FF,BG$1,FALSE),"")</f>
        <v/>
      </c>
      <c r="BH80" s="171" t="str">
        <f>IFERROR(VLOOKUP($B80,'Benchmark Data'!$B:$FF,BH$1,FALSE)/VLOOKUP($B79,'Benchmark Data'!$B:$FF,BH$1,FALSE),"")</f>
        <v/>
      </c>
      <c r="BI80" s="171" t="str">
        <f>IFERROR(VLOOKUP($B80,'Benchmark Data'!$B:$FF,BI$1,FALSE)/VLOOKUP($B79,'Benchmark Data'!$B:$FF,BI$1,FALSE),"")</f>
        <v/>
      </c>
      <c r="BJ80" s="171" t="str">
        <f>IFERROR(VLOOKUP($B80,'Benchmark Data'!$B:$FF,BJ$1,FALSE)/VLOOKUP($B79,'Benchmark Data'!$B:$FF,BJ$1,FALSE),"")</f>
        <v/>
      </c>
      <c r="BK80" s="171" t="str">
        <f>IFERROR(VLOOKUP($B80,'Benchmark Data'!$B:$FF,BK$1,FALSE)/VLOOKUP($B79,'Benchmark Data'!$B:$FF,BK$1,FALSE),"")</f>
        <v/>
      </c>
      <c r="BL80" s="171" t="str">
        <f>IFERROR(VLOOKUP($B80,'Benchmark Data'!$B:$FF,BL$1,FALSE)/VLOOKUP($B79,'Benchmark Data'!$B:$FF,BL$1,FALSE),"")</f>
        <v/>
      </c>
      <c r="BM80" s="171" t="str">
        <f>IFERROR(VLOOKUP($B80,'Benchmark Data'!$B:$FF,BM$1,FALSE)/VLOOKUP($B79,'Benchmark Data'!$B:$FF,BM$1,FALSE),"")</f>
        <v/>
      </c>
      <c r="BN80" s="171" t="str">
        <f>IFERROR(VLOOKUP($B80,'Benchmark Data'!$B:$FF,BN$1,FALSE)/VLOOKUP($B79,'Benchmark Data'!$B:$FF,BN$1,FALSE),"")</f>
        <v/>
      </c>
      <c r="BO80" s="171" t="str">
        <f>IFERROR(VLOOKUP($B80,'Benchmark Data'!$B:$FF,BO$1,FALSE)/VLOOKUP($B79,'Benchmark Data'!$B:$FF,BO$1,FALSE),"")</f>
        <v/>
      </c>
      <c r="BP80" s="171" t="str">
        <f>IFERROR(VLOOKUP($B80,'Benchmark Data'!$B:$FF,BP$1,FALSE)/VLOOKUP($B79,'Benchmark Data'!$B:$FF,BP$1,FALSE),"")</f>
        <v/>
      </c>
      <c r="BQ80" s="171" t="str">
        <f>IFERROR(VLOOKUP($B80,'Benchmark Data'!$B:$FF,BQ$1,FALSE)/VLOOKUP($B79,'Benchmark Data'!$B:$FF,BQ$1,FALSE),"")</f>
        <v/>
      </c>
      <c r="BR80" s="171" t="str">
        <f>IFERROR(VLOOKUP($B80,'Benchmark Data'!$B:$FF,BR$1,FALSE)/VLOOKUP($B79,'Benchmark Data'!$B:$FF,BR$1,FALSE),"")</f>
        <v/>
      </c>
      <c r="BS80" s="171" t="str">
        <f>IFERROR(VLOOKUP($B80,'Benchmark Data'!$B:$FF,BS$1,FALSE)/VLOOKUP($B79,'Benchmark Data'!$B:$FF,BS$1,FALSE),"")</f>
        <v/>
      </c>
      <c r="BT80" s="171" t="str">
        <f>IFERROR(VLOOKUP($B80,'Benchmark Data'!$B:$FF,BT$1,FALSE)/VLOOKUP($B79,'Benchmark Data'!$B:$FF,BT$1,FALSE),"")</f>
        <v/>
      </c>
      <c r="BU80" s="171" t="str">
        <f>IFERROR(VLOOKUP($B80,'Benchmark Data'!$B:$FF,BU$1,FALSE)/VLOOKUP($B79,'Benchmark Data'!$B:$FF,BU$1,FALSE),"")</f>
        <v/>
      </c>
      <c r="BV80" s="171" t="str">
        <f>IFERROR(VLOOKUP($B80,'Benchmark Data'!$B:$FF,BV$1,FALSE)/VLOOKUP($B79,'Benchmark Data'!$B:$FF,BV$1,FALSE),"")</f>
        <v/>
      </c>
      <c r="BW80" s="171" t="str">
        <f>IFERROR(VLOOKUP($B80,'Benchmark Data'!$B:$FF,BW$1,FALSE)/VLOOKUP($B79,'Benchmark Data'!$B:$FF,BW$1,FALSE),"")</f>
        <v/>
      </c>
      <c r="BX80" s="171" t="str">
        <f>IFERROR(VLOOKUP($B80,'Benchmark Data'!$B:$FF,BX$1,FALSE)/VLOOKUP($B79,'Benchmark Data'!$B:$FF,BX$1,FALSE),"")</f>
        <v/>
      </c>
      <c r="BY80" s="171" t="str">
        <f>IFERROR(VLOOKUP($B80,'Benchmark Data'!$B:$FF,BY$1,FALSE)/VLOOKUP($B79,'Benchmark Data'!$B:$FF,BY$1,FALSE),"")</f>
        <v/>
      </c>
      <c r="BZ80" s="171" t="str">
        <f>IFERROR(VLOOKUP($B80,'Benchmark Data'!$B:$FF,BZ$1,FALSE)/VLOOKUP($B79,'Benchmark Data'!$B:$FF,BZ$1,FALSE),"")</f>
        <v/>
      </c>
      <c r="CA80" s="171" t="str">
        <f>IFERROR(VLOOKUP($B80,'Benchmark Data'!$B:$FF,CA$1,FALSE)/VLOOKUP($B79,'Benchmark Data'!$B:$FF,CA$1,FALSE),"")</f>
        <v/>
      </c>
      <c r="CB80" s="171" t="str">
        <f>IFERROR(VLOOKUP($B80,'Benchmark Data'!$B:$FF,CB$1,FALSE)/VLOOKUP($B79,'Benchmark Data'!$B:$FF,CB$1,FALSE),"")</f>
        <v/>
      </c>
      <c r="CC80" s="171" t="str">
        <f>IFERROR(VLOOKUP($B80,'Benchmark Data'!$B:$FF,CC$1,FALSE)/VLOOKUP($B79,'Benchmark Data'!$B:$FF,CC$1,FALSE),"")</f>
        <v/>
      </c>
      <c r="CD80" s="171" t="str">
        <f>IFERROR(VLOOKUP($B80,'Benchmark Data'!$B:$FF,CD$1,FALSE)/VLOOKUP($B79,'Benchmark Data'!$B:$FF,CD$1,FALSE),"")</f>
        <v/>
      </c>
      <c r="CE80" s="171" t="str">
        <f>IFERROR(VLOOKUP($B80,'Benchmark Data'!$B:$FF,CE$1,FALSE)/VLOOKUP($B79,'Benchmark Data'!$B:$FF,CE$1,FALSE),"")</f>
        <v/>
      </c>
      <c r="CF80" s="171" t="str">
        <f>IFERROR(VLOOKUP($B80,'Benchmark Data'!$B:$FF,CF$1,FALSE)/VLOOKUP($B79,'Benchmark Data'!$B:$FF,CF$1,FALSE),"")</f>
        <v/>
      </c>
      <c r="CG80" s="171" t="str">
        <f>IFERROR(VLOOKUP($B80,'Benchmark Data'!$B:$FF,CG$1,FALSE)/VLOOKUP($B79,'Benchmark Data'!$B:$FF,CG$1,FALSE),"")</f>
        <v/>
      </c>
      <c r="CH80" s="156"/>
      <c r="CI80" s="171" t="str">
        <f>IFERROR(VLOOKUP($B80,'Benchmark Data'!$B:$FF,CI$1,FALSE)/VLOOKUP($B79,'Benchmark Data'!$B:$FF,CI$1,FALSE),"")</f>
        <v/>
      </c>
      <c r="CJ80" s="171" t="str">
        <f>IFERROR(VLOOKUP($B80,'Benchmark Data'!$B:$FF,CJ$1,FALSE)/VLOOKUP($B79,'Benchmark Data'!$B:$FF,CJ$1,FALSE),"")</f>
        <v/>
      </c>
      <c r="CK80" s="171" t="str">
        <f>IFERROR(VLOOKUP($B80,'Benchmark Data'!$B:$AAA,CK$1,FALSE)/VLOOKUP($B79,'Benchmark Data'!$B:$AAA,CK$1,FALSE),"")</f>
        <v/>
      </c>
      <c r="CL80" s="171" t="str">
        <f>IFERROR(VLOOKUP($B80,'Benchmark Data'!$B:$AAA,CL$1,FALSE)/VLOOKUP($B79,'Benchmark Data'!$B:$AAA,CL$1,FALSE),"")</f>
        <v/>
      </c>
      <c r="CM80" s="171" t="str">
        <f>IFERROR(VLOOKUP($B80,'Benchmark Data'!$B:$AAA,CM$1,FALSE)/VLOOKUP($B79,'Benchmark Data'!$B:$AAA,CM$1,FALSE),"")</f>
        <v/>
      </c>
      <c r="CN80" s="171" t="str">
        <f>IFERROR(VLOOKUP($B80,'Benchmark Data'!$B:$AAA,CN$1,FALSE)/VLOOKUP($B79,'Benchmark Data'!$B:$AAA,CN$1,FALSE),"")</f>
        <v/>
      </c>
      <c r="CO80" s="171" t="str">
        <f>IFERROR(VLOOKUP($B80,'Benchmark Data'!$B:$AAA,CO$1,FALSE)/VLOOKUP($B79,'Benchmark Data'!$B:$AAA,CO$1,FALSE),"")</f>
        <v/>
      </c>
      <c r="CP80" s="171" t="str">
        <f>IFERROR(VLOOKUP($B80,'Benchmark Data'!$B:$AAA,CP$1,FALSE)/VLOOKUP($B79,'Benchmark Data'!$B:$AAA,CP$1,FALSE),"")</f>
        <v/>
      </c>
      <c r="CQ80" s="171" t="str">
        <f>IFERROR(VLOOKUP($B80,'Benchmark Data'!$B:$AAA,CQ$1,FALSE)/VLOOKUP($B79,'Benchmark Data'!$B:$AAA,CQ$1,FALSE),"")</f>
        <v/>
      </c>
      <c r="CR80" s="171" t="str">
        <f>IFERROR(VLOOKUP($B80,'Benchmark Data'!$B:$AAA,CR$1,FALSE)/VLOOKUP($B79,'Benchmark Data'!$B:$AAA,CR$1,FALSE),"")</f>
        <v/>
      </c>
      <c r="CS80" s="171" t="str">
        <f>IFERROR(VLOOKUP($B80,'Benchmark Data'!$B:$AAA,CS$1,FALSE)/VLOOKUP($B79,'Benchmark Data'!$B:$AAA,CS$1,FALSE),"")</f>
        <v/>
      </c>
      <c r="CT80" s="171" t="str">
        <f>IFERROR(VLOOKUP($B80,'Benchmark Data'!$B:$AAA,CT$1,FALSE)/VLOOKUP($B79,'Benchmark Data'!$B:$AAA,CT$1,FALSE),"")</f>
        <v/>
      </c>
      <c r="CU80" s="171" t="str">
        <f>IFERROR(VLOOKUP($B80,'Benchmark Data'!$B:$AAA,CU$1,FALSE)/VLOOKUP($B79,'Benchmark Data'!$B:$AAA,CU$1,FALSE),"")</f>
        <v/>
      </c>
      <c r="CV80" s="171" t="str">
        <f>IFERROR(VLOOKUP($B80,'Benchmark Data'!$B:$AAA,CV$1,FALSE)/VLOOKUP($B79,'Benchmark Data'!$B:$AAA,CV$1,FALSE),"")</f>
        <v/>
      </c>
      <c r="CW80" s="171" t="str">
        <f>IFERROR(VLOOKUP($B80,'Benchmark Data'!$B:$AAA,CW$1,FALSE)/VLOOKUP($B79,'Benchmark Data'!$B:$AAA,CW$1,FALSE),"")</f>
        <v/>
      </c>
      <c r="CX80" s="171" t="str">
        <f>IFERROR(VLOOKUP($B80,'Benchmark Data'!$B:$AAA,CX$1,FALSE)/VLOOKUP($B79,'Benchmark Data'!$B:$AAA,CX$1,FALSE),"")</f>
        <v/>
      </c>
      <c r="CY80" s="171" t="str">
        <f>IFERROR(VLOOKUP($B80,'Benchmark Data'!$B:$AAA,CY$1,FALSE)/VLOOKUP($B79,'Benchmark Data'!$B:$AAA,CY$1,FALSE),"")</f>
        <v/>
      </c>
      <c r="CZ80" s="171" t="str">
        <f>IFERROR(VLOOKUP($B80,'Benchmark Data'!$B:$AAA,CZ$1,FALSE)/VLOOKUP($B79,'Benchmark Data'!$B:$AAA,CZ$1,FALSE),"")</f>
        <v/>
      </c>
      <c r="DA80" s="171" t="str">
        <f>IFERROR(VLOOKUP($B80,'Benchmark Data'!$B:$AAA,DA$1,FALSE)/VLOOKUP($B79,'Benchmark Data'!$B:$AAA,DA$1,FALSE),"")</f>
        <v/>
      </c>
      <c r="DB80" s="171" t="str">
        <f>IFERROR(VLOOKUP($B80,'Benchmark Data'!$B:$AAA,DB$1,FALSE)/VLOOKUP($B79,'Benchmark Data'!$B:$AAA,DB$1,FALSE),"")</f>
        <v/>
      </c>
      <c r="DC80" s="171" t="str">
        <f>IFERROR(VLOOKUP($B80,'Benchmark Data'!$B:$AAA,DC$1,FALSE)/VLOOKUP($B79,'Benchmark Data'!$B:$AAA,DC$1,FALSE),"")</f>
        <v/>
      </c>
      <c r="DD80" s="171" t="str">
        <f>IFERROR(VLOOKUP($B80,'Benchmark Data'!$B:$AAA,DD$1,FALSE)/VLOOKUP($B79,'Benchmark Data'!$B:$AAA,DD$1,FALSE),"")</f>
        <v/>
      </c>
      <c r="DE80" s="171" t="str">
        <f>IFERROR(VLOOKUP($B80,'Benchmark Data'!$B:$AAA,DE$1,FALSE)/VLOOKUP($B79,'Benchmark Data'!$B:$AAA,DE$1,FALSE),"")</f>
        <v/>
      </c>
      <c r="DF80" s="171" t="str">
        <f>IFERROR(VLOOKUP($B80,'Benchmark Data'!$B:$AAA,DF$1,FALSE)/VLOOKUP($B79,'Benchmark Data'!$B:$AAA,DF$1,FALSE),"")</f>
        <v/>
      </c>
      <c r="DG80" s="171" t="str">
        <f>IFERROR(VLOOKUP($B80,'Benchmark Data'!$B:$AAA,DG$1,FALSE)/VLOOKUP($B79,'Benchmark Data'!$B:$AAA,DG$1,FALSE),"")</f>
        <v/>
      </c>
      <c r="DH80" s="171" t="str">
        <f>IFERROR(VLOOKUP($B80,'Benchmark Data'!$B:$AAA,DH$1,FALSE)/VLOOKUP($B79,'Benchmark Data'!$B:$AAA,DH$1,FALSE),"")</f>
        <v/>
      </c>
      <c r="DI80" s="171" t="str">
        <f>IFERROR(VLOOKUP($B80,'Benchmark Data'!$B:$AAA,DI$1,FALSE)/VLOOKUP($B79,'Benchmark Data'!$B:$AAA,DI$1,FALSE),"")</f>
        <v/>
      </c>
    </row>
    <row r="81" spans="1:113">
      <c r="A81" s="94">
        <f t="shared" si="35"/>
        <v>120</v>
      </c>
      <c r="B81" s="168">
        <f t="shared" si="36"/>
        <v>42429</v>
      </c>
      <c r="C81" s="171">
        <f>IFERROR(VLOOKUP($B81,'Benchmark Data'!$B:$FF,C$1,FALSE)/VLOOKUP($B80,'Benchmark Data'!$B:$FF,C$1,FALSE),"")</f>
        <v>0.98522956903800696</v>
      </c>
      <c r="D81" s="171" t="str">
        <f>IFERROR(VLOOKUP($B81,'Benchmark Data'!$B:$FF,D$1,FALSE)/VLOOKUP($B80,'Benchmark Data'!$B:$FF,D$1,FALSE),"")</f>
        <v/>
      </c>
      <c r="E81" s="171" t="str">
        <f>IFERROR(VLOOKUP($B81,'Benchmark Data'!$B:$FF,E$1,FALSE)/VLOOKUP($B80,'Benchmark Data'!$B:$FF,E$1,FALSE),"")</f>
        <v/>
      </c>
      <c r="F81" s="171" t="str">
        <f>IFERROR(VLOOKUP($B81,'Benchmark Data'!$B:$FF,F$1,FALSE)/VLOOKUP($B80,'Benchmark Data'!$B:$FF,F$1,FALSE),"")</f>
        <v/>
      </c>
      <c r="G81" s="171" t="str">
        <f>IFERROR(VLOOKUP($B81,'Benchmark Data'!$B:$FF,G$1,FALSE)/VLOOKUP($B80,'Benchmark Data'!$B:$FF,G$1,FALSE),"")</f>
        <v/>
      </c>
      <c r="H81" s="171" t="str">
        <f>IFERROR(VLOOKUP($B81,'Benchmark Data'!$B:$FF,H$1,FALSE)/VLOOKUP($B80,'Benchmark Data'!$B:$FF,H$1,FALSE),"")</f>
        <v/>
      </c>
      <c r="I81" s="171" t="str">
        <f>IFERROR(VLOOKUP($B81,'Benchmark Data'!$B:$FF,I$1,FALSE)/VLOOKUP($B80,'Benchmark Data'!$B:$FF,I$1,FALSE),"")</f>
        <v/>
      </c>
      <c r="J81" s="143" t="str">
        <f>IFERROR(VLOOKUP($B81,'Benchmark Data'!$B:$FF,J$1,FALSE)/VLOOKUP($B80,'Benchmark Data'!$B:$FF,J$1,FALSE)*J82,"")</f>
        <v/>
      </c>
      <c r="K81" s="156"/>
      <c r="L81" s="156"/>
      <c r="M81" s="156"/>
      <c r="N81" s="171" t="str">
        <f>IFERROR(VLOOKUP($B81,'Benchmark Data'!$B:$FF,N$1,FALSE)/VLOOKUP($B80,'Benchmark Data'!$B:$FF,N$1,FALSE),"")</f>
        <v/>
      </c>
      <c r="O81" s="171">
        <f>IFERROR(VLOOKUP($B81,'Benchmark Data'!$B:$FF,O$1,FALSE)/VLOOKUP($B80,'Benchmark Data'!$B:$FF,O$1,FALSE),"")</f>
        <v>0.96698394992398051</v>
      </c>
      <c r="P81" s="171">
        <f>IFERROR(VLOOKUP($B81,'Benchmark Data'!$B:$FF,P$1,FALSE)/VLOOKUP($B80,'Benchmark Data'!$B:$FF,P$1,FALSE),"")</f>
        <v>0.99812169011355623</v>
      </c>
      <c r="Q81" s="156">
        <f>IFERROR(VLOOKUP($B81,'Benchmark Data'!$B:$FF,Q$1,FALSE),"")</f>
        <v>1.0023821491201463</v>
      </c>
      <c r="R81" s="156">
        <f>IFERROR(VLOOKUP($B81,'Benchmark Data'!$B:$FF,R$1,FALSE),"")</f>
        <v>1.0023821491201463</v>
      </c>
      <c r="S81" s="156">
        <f>IFERROR(VLOOKUP($B81,'Benchmark Data'!$B:$FF,S$1,FALSE),"")</f>
        <v>1.0023821491201463</v>
      </c>
      <c r="T81" s="156">
        <f>IFERROR(VLOOKUP($B81,'Benchmark Data'!$B:$FF,T$1,FALSE),"")</f>
        <v>1.0023821491201463</v>
      </c>
      <c r="U81" s="156">
        <f>IFERROR(VLOOKUP($B81,'Benchmark Data'!$B:$FF,U$1,FALSE),"")</f>
        <v>1.0023821491201463</v>
      </c>
      <c r="V81" s="171">
        <f>IFERROR(VLOOKUP($B81,'Benchmark Data'!$B:$FF,V$1,FALSE)/VLOOKUP($B80,'Benchmark Data'!$B:$FF,V$1,FALSE),"")</f>
        <v>1.0046799775467996</v>
      </c>
      <c r="W81" s="171">
        <f>IFERROR(VLOOKUP($B81,'Benchmark Data'!$B:$FF,W$1,FALSE)/VLOOKUP($B80,'Benchmark Data'!$B:$FF,W$1,FALSE),"")</f>
        <v>1.0046799775467996</v>
      </c>
      <c r="X81" s="171">
        <f>IFERROR(VLOOKUP($B81,'Benchmark Data'!$B:$FF,X$1,FALSE)/VLOOKUP($B80,'Benchmark Data'!$B:$FF,X$1,FALSE),"")</f>
        <v>1.0046799775467996</v>
      </c>
      <c r="Y81" s="171">
        <f>IFERROR(VLOOKUP($B81,'Benchmark Data'!$B:$FF,Y$1,FALSE)/VLOOKUP($B80,'Benchmark Data'!$B:$FF,Y$1,FALSE),"")</f>
        <v>1.0046799775467996</v>
      </c>
      <c r="Z81" s="171">
        <f>IFERROR(VLOOKUP($B81,'Benchmark Data'!$B:$FF,Z$1,FALSE)/VLOOKUP($B80,'Benchmark Data'!$B:$FF,Z$1,FALSE),"")</f>
        <v>1.0046799775467996</v>
      </c>
      <c r="AA81" s="171">
        <f>IFERROR(VLOOKUP($B81,'Benchmark Data'!$B:$FF,AA$1,FALSE)/VLOOKUP($B80,'Benchmark Data'!$B:$FF,AA$1,FALSE),"")</f>
        <v>0.99707109308906328</v>
      </c>
      <c r="AB81" s="171" t="str">
        <f>IFERROR(VLOOKUP($B81,'Benchmark Data'!$B:$FF,AB$1,FALSE)/VLOOKUP($B80,'Benchmark Data'!$B:$FF,AB$1,FALSE),"")</f>
        <v/>
      </c>
      <c r="AC81" s="171">
        <f>IFERROR(VLOOKUP($B81,'Benchmark Data'!$B:$FF,AC$1,FALSE)/VLOOKUP($B80,'Benchmark Data'!$B:$FF,AC$1,FALSE),"")</f>
        <v>0.99707109308906328</v>
      </c>
      <c r="AD81" s="171" t="str">
        <f>IFERROR(VLOOKUP($B81,'Benchmark Data'!$B:$FF,AD$1,FALSE)/VLOOKUP($B80,'Benchmark Data'!$B:$FF,AD$1,FALSE),"")</f>
        <v/>
      </c>
      <c r="AE81" s="171" t="str">
        <f>IFERROR(VLOOKUP($B81,'Benchmark Data'!$B:$FF,AE$1,FALSE)/VLOOKUP($B80,'Benchmark Data'!$B:$FF,AE$1,FALSE),"")</f>
        <v/>
      </c>
      <c r="AF81" s="171">
        <f>IFERROR(VLOOKUP($B81,'Benchmark Data'!$B:$FF,AF$1,FALSE)/VLOOKUP($B80,'Benchmark Data'!$B:$FF,AF$1,FALSE),"")</f>
        <v>0.98751792766263458</v>
      </c>
      <c r="AG81" s="171" t="str">
        <f>IFERROR(VLOOKUP($B81,'Benchmark Data'!$B:$FF,AG$1,FALSE)/VLOOKUP($B80,'Benchmark Data'!$B:$FF,AG$1,FALSE),"")</f>
        <v/>
      </c>
      <c r="AH81" s="171" t="str">
        <f>IFERROR(VLOOKUP($B81,'Benchmark Data'!$B:$FF,AH$1,FALSE)/VLOOKUP($B80,'Benchmark Data'!$B:$FF,AH$1,FALSE),"")</f>
        <v/>
      </c>
      <c r="AI81" s="171" t="str">
        <f>IFERROR(VLOOKUP($B81,'Benchmark Data'!$B:$FF,AI$1,FALSE)/VLOOKUP($B80,'Benchmark Data'!$B:$FF,AI$1,FALSE),"")</f>
        <v/>
      </c>
      <c r="AJ81" s="171" t="str">
        <f>IFERROR(VLOOKUP($B81,'Benchmark Data'!$B:$FF,AJ$1,FALSE)/VLOOKUP($B80,'Benchmark Data'!$B:$FF,AJ$1,FALSE),"")</f>
        <v/>
      </c>
      <c r="AK81" s="171" t="str">
        <f>IFERROR(VLOOKUP($B81,'Benchmark Data'!$B:$FF,AK$1,FALSE)/VLOOKUP($B80,'Benchmark Data'!$B:$FF,AK$1,FALSE),"")</f>
        <v/>
      </c>
      <c r="AL81" s="171" t="str">
        <f>IFERROR(VLOOKUP($B81,'Benchmark Data'!$B:$FF,AL$1,FALSE)/VLOOKUP($B80,'Benchmark Data'!$B:$FF,AL$1,FALSE),"")</f>
        <v/>
      </c>
      <c r="AM81" s="171" t="str">
        <f>IFERROR(VLOOKUP($B81,'Benchmark Data'!$B:$FF,AM$1,FALSE)/VLOOKUP($B80,'Benchmark Data'!$B:$FF,AM$1,FALSE),"")</f>
        <v/>
      </c>
      <c r="AN81" s="171" t="str">
        <f>IFERROR(VLOOKUP($B81,'Benchmark Data'!$B:$FF,AN$1,FALSE)/VLOOKUP($B80,'Benchmark Data'!$B:$FF,AN$1,FALSE),"")</f>
        <v/>
      </c>
      <c r="AO81" s="171" t="str">
        <f>IFERROR(VLOOKUP($B81,'Benchmark Data'!$B:$FF,AO$1,FALSE)/VLOOKUP($B80,'Benchmark Data'!$B:$FF,AO$1,FALSE),"")</f>
        <v/>
      </c>
      <c r="AP81" s="171" t="str">
        <f>IFERROR(VLOOKUP($B81,'Benchmark Data'!$B:$FF,AP$1,FALSE)/VLOOKUP($B80,'Benchmark Data'!$B:$FF,AP$1,FALSE),"")</f>
        <v/>
      </c>
      <c r="AQ81" s="171" t="str">
        <f>IFERROR(VLOOKUP($B81,'Benchmark Data'!$B:$FF,AQ$1,FALSE)/VLOOKUP($B80,'Benchmark Data'!$B:$FF,AQ$1,FALSE),"")</f>
        <v/>
      </c>
      <c r="AR81" s="171" t="str">
        <f>IFERROR(VLOOKUP($B81,'Benchmark Data'!$B:$FF,AR$1,FALSE)/VLOOKUP($B80,'Benchmark Data'!$B:$FF,AR$1,FALSE),"")</f>
        <v/>
      </c>
      <c r="AS81" s="171" t="str">
        <f>IFERROR(VLOOKUP($B81,'Benchmark Data'!$B:$FF,AS$1,FALSE)/VLOOKUP($B80,'Benchmark Data'!$B:$FF,AS$1,FALSE),"")</f>
        <v/>
      </c>
      <c r="AT81" s="171" t="str">
        <f>IFERROR(VLOOKUP($B81,'Benchmark Data'!$B:$FF,AT$1,FALSE)/VLOOKUP($B80,'Benchmark Data'!$B:$FF,AT$1,FALSE),"")</f>
        <v/>
      </c>
      <c r="AU81" s="171" t="str">
        <f>IFERROR(VLOOKUP($B81,'Benchmark Data'!$B:$FF,AU$1,FALSE)/VLOOKUP($B80,'Benchmark Data'!$B:$FF,AU$1,FALSE),"")</f>
        <v/>
      </c>
      <c r="AV81" s="171" t="str">
        <f>IFERROR(VLOOKUP($B81,'Benchmark Data'!$B:$FF,AV$1,FALSE)/VLOOKUP($B80,'Benchmark Data'!$B:$FF,AV$1,FALSE),"")</f>
        <v/>
      </c>
      <c r="AW81" s="171" t="str">
        <f>IFERROR(VLOOKUP($B81,'Benchmark Data'!$B:$FF,AW$1,FALSE)/VLOOKUP($B80,'Benchmark Data'!$B:$FF,AW$1,FALSE),"")</f>
        <v/>
      </c>
      <c r="AX81" s="171" t="str">
        <f>IFERROR(VLOOKUP($B81,'Benchmark Data'!$B:$FF,AX$1,FALSE)/VLOOKUP($B80,'Benchmark Data'!$B:$FF,AX$1,FALSE),"")</f>
        <v/>
      </c>
      <c r="AY81" s="171" t="str">
        <f>IFERROR(VLOOKUP($B81,'Benchmark Data'!$B:$FF,AY$1,FALSE)/VLOOKUP($B80,'Benchmark Data'!$B:$FF,AY$1,FALSE),"")</f>
        <v/>
      </c>
      <c r="AZ81" s="156"/>
      <c r="BA81" s="156"/>
      <c r="BB81" s="171" t="str">
        <f>IFERROR(VLOOKUP($B81,'Benchmark Data'!$B:$FF,BB$1,FALSE)/VLOOKUP($B80,'Benchmark Data'!$B:$FF,BB$1,FALSE),"")</f>
        <v/>
      </c>
      <c r="BC81" s="171" t="str">
        <f>IFERROR(VLOOKUP($B81,'Benchmark Data'!$B:$FF,BC$1,FALSE)/VLOOKUP($B80,'Benchmark Data'!$B:$FF,BC$1,FALSE),"")</f>
        <v/>
      </c>
      <c r="BD81" s="171" t="str">
        <f>IFERROR(VLOOKUP($B81,'Benchmark Data'!$B:$FF,BD$1,FALSE)/VLOOKUP($B80,'Benchmark Data'!$B:$FF,BD$1,FALSE),"")</f>
        <v/>
      </c>
      <c r="BE81" s="171" t="str">
        <f>IFERROR(VLOOKUP($B81,'Benchmark Data'!$B:$FF,BE$1,FALSE)/VLOOKUP($B80,'Benchmark Data'!$B:$FF,BE$1,FALSE),"")</f>
        <v/>
      </c>
      <c r="BF81" s="171" t="str">
        <f>IFERROR(VLOOKUP($B81,'Benchmark Data'!$B:$FF,BF$1,FALSE)/VLOOKUP($B80,'Benchmark Data'!$B:$FF,BF$1,FALSE),"")</f>
        <v/>
      </c>
      <c r="BG81" s="171" t="str">
        <f>IFERROR(VLOOKUP($B81,'Benchmark Data'!$B:$FF,BG$1,FALSE)/VLOOKUP($B80,'Benchmark Data'!$B:$FF,BG$1,FALSE),"")</f>
        <v/>
      </c>
      <c r="BH81" s="171" t="str">
        <f>IFERROR(VLOOKUP($B81,'Benchmark Data'!$B:$FF,BH$1,FALSE)/VLOOKUP($B80,'Benchmark Data'!$B:$FF,BH$1,FALSE),"")</f>
        <v/>
      </c>
      <c r="BI81" s="171" t="str">
        <f>IFERROR(VLOOKUP($B81,'Benchmark Data'!$B:$FF,BI$1,FALSE)/VLOOKUP($B80,'Benchmark Data'!$B:$FF,BI$1,FALSE),"")</f>
        <v/>
      </c>
      <c r="BJ81" s="171" t="str">
        <f>IFERROR(VLOOKUP($B81,'Benchmark Data'!$B:$FF,BJ$1,FALSE)/VLOOKUP($B80,'Benchmark Data'!$B:$FF,BJ$1,FALSE),"")</f>
        <v/>
      </c>
      <c r="BK81" s="171" t="str">
        <f>IFERROR(VLOOKUP($B81,'Benchmark Data'!$B:$FF,BK$1,FALSE)/VLOOKUP($B80,'Benchmark Data'!$B:$FF,BK$1,FALSE),"")</f>
        <v/>
      </c>
      <c r="BL81" s="171" t="str">
        <f>IFERROR(VLOOKUP($B81,'Benchmark Data'!$B:$FF,BL$1,FALSE)/VLOOKUP($B80,'Benchmark Data'!$B:$FF,BL$1,FALSE),"")</f>
        <v/>
      </c>
      <c r="BM81" s="171" t="str">
        <f>IFERROR(VLOOKUP($B81,'Benchmark Data'!$B:$FF,BM$1,FALSE)/VLOOKUP($B80,'Benchmark Data'!$B:$FF,BM$1,FALSE),"")</f>
        <v/>
      </c>
      <c r="BN81" s="171" t="str">
        <f>IFERROR(VLOOKUP($B81,'Benchmark Data'!$B:$FF,BN$1,FALSE)/VLOOKUP($B80,'Benchmark Data'!$B:$FF,BN$1,FALSE),"")</f>
        <v/>
      </c>
      <c r="BO81" s="171" t="str">
        <f>IFERROR(VLOOKUP($B81,'Benchmark Data'!$B:$FF,BO$1,FALSE)/VLOOKUP($B80,'Benchmark Data'!$B:$FF,BO$1,FALSE),"")</f>
        <v/>
      </c>
      <c r="BP81" s="171" t="str">
        <f>IFERROR(VLOOKUP($B81,'Benchmark Data'!$B:$FF,BP$1,FALSE)/VLOOKUP($B80,'Benchmark Data'!$B:$FF,BP$1,FALSE),"")</f>
        <v/>
      </c>
      <c r="BQ81" s="171" t="str">
        <f>IFERROR(VLOOKUP($B81,'Benchmark Data'!$B:$FF,BQ$1,FALSE)/VLOOKUP($B80,'Benchmark Data'!$B:$FF,BQ$1,FALSE),"")</f>
        <v/>
      </c>
      <c r="BR81" s="171" t="str">
        <f>IFERROR(VLOOKUP($B81,'Benchmark Data'!$B:$FF,BR$1,FALSE)/VLOOKUP($B80,'Benchmark Data'!$B:$FF,BR$1,FALSE),"")</f>
        <v/>
      </c>
      <c r="BS81" s="171" t="str">
        <f>IFERROR(VLOOKUP($B81,'Benchmark Data'!$B:$FF,BS$1,FALSE)/VLOOKUP($B80,'Benchmark Data'!$B:$FF,BS$1,FALSE),"")</f>
        <v/>
      </c>
      <c r="BT81" s="171" t="str">
        <f>IFERROR(VLOOKUP($B81,'Benchmark Data'!$B:$FF,BT$1,FALSE)/VLOOKUP($B80,'Benchmark Data'!$B:$FF,BT$1,FALSE),"")</f>
        <v/>
      </c>
      <c r="BU81" s="171" t="str">
        <f>IFERROR(VLOOKUP($B81,'Benchmark Data'!$B:$FF,BU$1,FALSE)/VLOOKUP($B80,'Benchmark Data'!$B:$FF,BU$1,FALSE),"")</f>
        <v/>
      </c>
      <c r="BV81" s="171" t="str">
        <f>IFERROR(VLOOKUP($B81,'Benchmark Data'!$B:$FF,BV$1,FALSE)/VLOOKUP($B80,'Benchmark Data'!$B:$FF,BV$1,FALSE),"")</f>
        <v/>
      </c>
      <c r="BW81" s="171" t="str">
        <f>IFERROR(VLOOKUP($B81,'Benchmark Data'!$B:$FF,BW$1,FALSE)/VLOOKUP($B80,'Benchmark Data'!$B:$FF,BW$1,FALSE),"")</f>
        <v/>
      </c>
      <c r="BX81" s="171" t="str">
        <f>IFERROR(VLOOKUP($B81,'Benchmark Data'!$B:$FF,BX$1,FALSE)/VLOOKUP($B80,'Benchmark Data'!$B:$FF,BX$1,FALSE),"")</f>
        <v/>
      </c>
      <c r="BY81" s="171" t="str">
        <f>IFERROR(VLOOKUP($B81,'Benchmark Data'!$B:$FF,BY$1,FALSE)/VLOOKUP($B80,'Benchmark Data'!$B:$FF,BY$1,FALSE),"")</f>
        <v/>
      </c>
      <c r="BZ81" s="171" t="str">
        <f>IFERROR(VLOOKUP($B81,'Benchmark Data'!$B:$FF,BZ$1,FALSE)/VLOOKUP($B80,'Benchmark Data'!$B:$FF,BZ$1,FALSE),"")</f>
        <v/>
      </c>
      <c r="CA81" s="171" t="str">
        <f>IFERROR(VLOOKUP($B81,'Benchmark Data'!$B:$FF,CA$1,FALSE)/VLOOKUP($B80,'Benchmark Data'!$B:$FF,CA$1,FALSE),"")</f>
        <v/>
      </c>
      <c r="CB81" s="171" t="str">
        <f>IFERROR(VLOOKUP($B81,'Benchmark Data'!$B:$FF,CB$1,FALSE)/VLOOKUP($B80,'Benchmark Data'!$B:$FF,CB$1,FALSE),"")</f>
        <v/>
      </c>
      <c r="CC81" s="171" t="str">
        <f>IFERROR(VLOOKUP($B81,'Benchmark Data'!$B:$FF,CC$1,FALSE)/VLOOKUP($B80,'Benchmark Data'!$B:$FF,CC$1,FALSE),"")</f>
        <v/>
      </c>
      <c r="CD81" s="171" t="str">
        <f>IFERROR(VLOOKUP($B81,'Benchmark Data'!$B:$FF,CD$1,FALSE)/VLOOKUP($B80,'Benchmark Data'!$B:$FF,CD$1,FALSE),"")</f>
        <v/>
      </c>
      <c r="CE81" s="171" t="str">
        <f>IFERROR(VLOOKUP($B81,'Benchmark Data'!$B:$FF,CE$1,FALSE)/VLOOKUP($B80,'Benchmark Data'!$B:$FF,CE$1,FALSE),"")</f>
        <v/>
      </c>
      <c r="CF81" s="171" t="str">
        <f>IFERROR(VLOOKUP($B81,'Benchmark Data'!$B:$FF,CF$1,FALSE)/VLOOKUP($B80,'Benchmark Data'!$B:$FF,CF$1,FALSE),"")</f>
        <v/>
      </c>
      <c r="CG81" s="171" t="str">
        <f>IFERROR(VLOOKUP($B81,'Benchmark Data'!$B:$FF,CG$1,FALSE)/VLOOKUP($B80,'Benchmark Data'!$B:$FF,CG$1,FALSE),"")</f>
        <v/>
      </c>
      <c r="CH81" s="156"/>
      <c r="CI81" s="171" t="str">
        <f>IFERROR(VLOOKUP($B81,'Benchmark Data'!$B:$FF,CI$1,FALSE)/VLOOKUP($B80,'Benchmark Data'!$B:$FF,CI$1,FALSE),"")</f>
        <v/>
      </c>
      <c r="CJ81" s="171" t="str">
        <f>IFERROR(VLOOKUP($B81,'Benchmark Data'!$B:$FF,CJ$1,FALSE)/VLOOKUP($B80,'Benchmark Data'!$B:$FF,CJ$1,FALSE),"")</f>
        <v/>
      </c>
      <c r="CK81" s="171" t="str">
        <f>IFERROR(VLOOKUP($B81,'Benchmark Data'!$B:$AAA,CK$1,FALSE)/VLOOKUP($B80,'Benchmark Data'!$B:$AAA,CK$1,FALSE),"")</f>
        <v/>
      </c>
      <c r="CL81" s="171" t="str">
        <f>IFERROR(VLOOKUP($B81,'Benchmark Data'!$B:$AAA,CL$1,FALSE)/VLOOKUP($B80,'Benchmark Data'!$B:$AAA,CL$1,FALSE),"")</f>
        <v/>
      </c>
      <c r="CM81" s="171" t="str">
        <f>IFERROR(VLOOKUP($B81,'Benchmark Data'!$B:$AAA,CM$1,FALSE)/VLOOKUP($B80,'Benchmark Data'!$B:$AAA,CM$1,FALSE),"")</f>
        <v/>
      </c>
      <c r="CN81" s="171" t="str">
        <f>IFERROR(VLOOKUP($B81,'Benchmark Data'!$B:$AAA,CN$1,FALSE)/VLOOKUP($B80,'Benchmark Data'!$B:$AAA,CN$1,FALSE),"")</f>
        <v/>
      </c>
      <c r="CO81" s="171" t="str">
        <f>IFERROR(VLOOKUP($B81,'Benchmark Data'!$B:$AAA,CO$1,FALSE)/VLOOKUP($B80,'Benchmark Data'!$B:$AAA,CO$1,FALSE),"")</f>
        <v/>
      </c>
      <c r="CP81" s="171" t="str">
        <f>IFERROR(VLOOKUP($B81,'Benchmark Data'!$B:$AAA,CP$1,FALSE)/VLOOKUP($B80,'Benchmark Data'!$B:$AAA,CP$1,FALSE),"")</f>
        <v/>
      </c>
      <c r="CQ81" s="171" t="str">
        <f>IFERROR(VLOOKUP($B81,'Benchmark Data'!$B:$AAA,CQ$1,FALSE)/VLOOKUP($B80,'Benchmark Data'!$B:$AAA,CQ$1,FALSE),"")</f>
        <v/>
      </c>
      <c r="CR81" s="171" t="str">
        <f>IFERROR(VLOOKUP($B81,'Benchmark Data'!$B:$AAA,CR$1,FALSE)/VLOOKUP($B80,'Benchmark Data'!$B:$AAA,CR$1,FALSE),"")</f>
        <v/>
      </c>
      <c r="CS81" s="171" t="str">
        <f>IFERROR(VLOOKUP($B81,'Benchmark Data'!$B:$AAA,CS$1,FALSE)/VLOOKUP($B80,'Benchmark Data'!$B:$AAA,CS$1,FALSE),"")</f>
        <v/>
      </c>
      <c r="CT81" s="171" t="str">
        <f>IFERROR(VLOOKUP($B81,'Benchmark Data'!$B:$AAA,CT$1,FALSE)/VLOOKUP($B80,'Benchmark Data'!$B:$AAA,CT$1,FALSE),"")</f>
        <v/>
      </c>
      <c r="CU81" s="171" t="str">
        <f>IFERROR(VLOOKUP($B81,'Benchmark Data'!$B:$AAA,CU$1,FALSE)/VLOOKUP($B80,'Benchmark Data'!$B:$AAA,CU$1,FALSE),"")</f>
        <v/>
      </c>
      <c r="CV81" s="171" t="str">
        <f>IFERROR(VLOOKUP($B81,'Benchmark Data'!$B:$AAA,CV$1,FALSE)/VLOOKUP($B80,'Benchmark Data'!$B:$AAA,CV$1,FALSE),"")</f>
        <v/>
      </c>
      <c r="CW81" s="171" t="str">
        <f>IFERROR(VLOOKUP($B81,'Benchmark Data'!$B:$AAA,CW$1,FALSE)/VLOOKUP($B80,'Benchmark Data'!$B:$AAA,CW$1,FALSE),"")</f>
        <v/>
      </c>
      <c r="CX81" s="171" t="str">
        <f>IFERROR(VLOOKUP($B81,'Benchmark Data'!$B:$AAA,CX$1,FALSE)/VLOOKUP($B80,'Benchmark Data'!$B:$AAA,CX$1,FALSE),"")</f>
        <v/>
      </c>
      <c r="CY81" s="171" t="str">
        <f>IFERROR(VLOOKUP($B81,'Benchmark Data'!$B:$AAA,CY$1,FALSE)/VLOOKUP($B80,'Benchmark Data'!$B:$AAA,CY$1,FALSE),"")</f>
        <v/>
      </c>
      <c r="CZ81" s="171" t="str">
        <f>IFERROR(VLOOKUP($B81,'Benchmark Data'!$B:$AAA,CZ$1,FALSE)/VLOOKUP($B80,'Benchmark Data'!$B:$AAA,CZ$1,FALSE),"")</f>
        <v/>
      </c>
      <c r="DA81" s="171" t="str">
        <f>IFERROR(VLOOKUP($B81,'Benchmark Data'!$B:$AAA,DA$1,FALSE)/VLOOKUP($B80,'Benchmark Data'!$B:$AAA,DA$1,FALSE),"")</f>
        <v/>
      </c>
      <c r="DB81" s="171" t="str">
        <f>IFERROR(VLOOKUP($B81,'Benchmark Data'!$B:$AAA,DB$1,FALSE)/VLOOKUP($B80,'Benchmark Data'!$B:$AAA,DB$1,FALSE),"")</f>
        <v/>
      </c>
      <c r="DC81" s="171" t="str">
        <f>IFERROR(VLOOKUP($B81,'Benchmark Data'!$B:$AAA,DC$1,FALSE)/VLOOKUP($B80,'Benchmark Data'!$B:$AAA,DC$1,FALSE),"")</f>
        <v/>
      </c>
      <c r="DD81" s="171" t="str">
        <f>IFERROR(VLOOKUP($B81,'Benchmark Data'!$B:$AAA,DD$1,FALSE)/VLOOKUP($B80,'Benchmark Data'!$B:$AAA,DD$1,FALSE),"")</f>
        <v/>
      </c>
      <c r="DE81" s="171" t="str">
        <f>IFERROR(VLOOKUP($B81,'Benchmark Data'!$B:$AAA,DE$1,FALSE)/VLOOKUP($B80,'Benchmark Data'!$B:$AAA,DE$1,FALSE),"")</f>
        <v/>
      </c>
      <c r="DF81" s="171" t="str">
        <f>IFERROR(VLOOKUP($B81,'Benchmark Data'!$B:$AAA,DF$1,FALSE)/VLOOKUP($B80,'Benchmark Data'!$B:$AAA,DF$1,FALSE),"")</f>
        <v/>
      </c>
      <c r="DG81" s="171" t="str">
        <f>IFERROR(VLOOKUP($B81,'Benchmark Data'!$B:$AAA,DG$1,FALSE)/VLOOKUP($B80,'Benchmark Data'!$B:$AAA,DG$1,FALSE),"")</f>
        <v/>
      </c>
      <c r="DH81" s="171" t="str">
        <f>IFERROR(VLOOKUP($B81,'Benchmark Data'!$B:$AAA,DH$1,FALSE)/VLOOKUP($B80,'Benchmark Data'!$B:$AAA,DH$1,FALSE),"")</f>
        <v/>
      </c>
      <c r="DI81" s="171" t="str">
        <f>IFERROR(VLOOKUP($B81,'Benchmark Data'!$B:$AAA,DI$1,FALSE)/VLOOKUP($B80,'Benchmark Data'!$B:$AAA,DI$1,FALSE),"")</f>
        <v/>
      </c>
    </row>
    <row r="82" spans="1:113">
      <c r="A82" s="94">
        <f t="shared" si="35"/>
        <v>119</v>
      </c>
      <c r="B82" s="168">
        <f t="shared" si="36"/>
        <v>42460</v>
      </c>
      <c r="C82" s="171">
        <f>IFERROR(VLOOKUP($B82,'Benchmark Data'!$B:$FF,C$1,FALSE)/VLOOKUP($B81,'Benchmark Data'!$B:$FF,C$1,FALSE),"")</f>
        <v>1.090335496094518</v>
      </c>
      <c r="D82" s="171" t="str">
        <f>IFERROR(VLOOKUP($B82,'Benchmark Data'!$B:$FF,D$1,FALSE)/VLOOKUP($B81,'Benchmark Data'!$B:$FF,D$1,FALSE),"")</f>
        <v/>
      </c>
      <c r="E82" s="171" t="str">
        <f>IFERROR(VLOOKUP($B82,'Benchmark Data'!$B:$FF,E$1,FALSE)/VLOOKUP($B81,'Benchmark Data'!$B:$FF,E$1,FALSE),"")</f>
        <v/>
      </c>
      <c r="F82" s="171" t="str">
        <f>IFERROR(VLOOKUP($B82,'Benchmark Data'!$B:$FF,F$1,FALSE)/VLOOKUP($B81,'Benchmark Data'!$B:$FF,F$1,FALSE),"")</f>
        <v/>
      </c>
      <c r="G82" s="171" t="str">
        <f>IFERROR(VLOOKUP($B82,'Benchmark Data'!$B:$FF,G$1,FALSE)/VLOOKUP($B81,'Benchmark Data'!$B:$FF,G$1,FALSE),"")</f>
        <v/>
      </c>
      <c r="H82" s="171" t="str">
        <f>IFERROR(VLOOKUP($B82,'Benchmark Data'!$B:$FF,H$1,FALSE)/VLOOKUP($B81,'Benchmark Data'!$B:$FF,H$1,FALSE),"")</f>
        <v/>
      </c>
      <c r="I82" s="171" t="str">
        <f>IFERROR(VLOOKUP($B82,'Benchmark Data'!$B:$FF,I$1,FALSE)/VLOOKUP($B81,'Benchmark Data'!$B:$FF,I$1,FALSE),"")</f>
        <v/>
      </c>
      <c r="J82" s="143" t="str">
        <f>IFERROR(VLOOKUP($B82,'Benchmark Data'!$B:$FF,J$1,FALSE)/VLOOKUP($B81,'Benchmark Data'!$B:$FF,J$1,FALSE)*J83,"")</f>
        <v/>
      </c>
      <c r="K82" s="156"/>
      <c r="L82" s="156"/>
      <c r="M82" s="156"/>
      <c r="N82" s="171" t="str">
        <f>IFERROR(VLOOKUP($B82,'Benchmark Data'!$B:$FF,N$1,FALSE)/VLOOKUP($B81,'Benchmark Data'!$B:$FF,N$1,FALSE),"")</f>
        <v/>
      </c>
      <c r="O82" s="171">
        <f>IFERROR(VLOOKUP($B82,'Benchmark Data'!$B:$FF,O$1,FALSE)/VLOOKUP($B81,'Benchmark Data'!$B:$FF,O$1,FALSE),"")</f>
        <v>1.0532713462022381</v>
      </c>
      <c r="P82" s="171">
        <f>IFERROR(VLOOKUP($B82,'Benchmark Data'!$B:$FF,P$1,FALSE)/VLOOKUP($B81,'Benchmark Data'!$B:$FF,P$1,FALSE),"")</f>
        <v>1.0966851759134346</v>
      </c>
      <c r="Q82" s="156">
        <f>IFERROR(VLOOKUP($B82,'Benchmark Data'!$B:$FF,Q$1,FALSE),"")</f>
        <v>1.0699899288662986</v>
      </c>
      <c r="R82" s="156">
        <f>IFERROR(VLOOKUP($B82,'Benchmark Data'!$B:$FF,R$1,FALSE),"")</f>
        <v>1.0699899288662986</v>
      </c>
      <c r="S82" s="156">
        <f>IFERROR(VLOOKUP($B82,'Benchmark Data'!$B:$FF,S$1,FALSE),"")</f>
        <v>1.0699899288662986</v>
      </c>
      <c r="T82" s="156">
        <f>IFERROR(VLOOKUP($B82,'Benchmark Data'!$B:$FF,T$1,FALSE),"")</f>
        <v>1.0699899288662986</v>
      </c>
      <c r="U82" s="156">
        <f>IFERROR(VLOOKUP($B82,'Benchmark Data'!$B:$FF,U$1,FALSE),"")</f>
        <v>1.0699899288662986</v>
      </c>
      <c r="V82" s="171">
        <f>IFERROR(VLOOKUP($B82,'Benchmark Data'!$B:$FF,V$1,FALSE)/VLOOKUP($B81,'Benchmark Data'!$B:$FF,V$1,FALSE),"")</f>
        <v>1.0528313534827201</v>
      </c>
      <c r="W82" s="171">
        <f>IFERROR(VLOOKUP($B82,'Benchmark Data'!$B:$FF,W$1,FALSE)/VLOOKUP($B81,'Benchmark Data'!$B:$FF,W$1,FALSE),"")</f>
        <v>1.0528313534827201</v>
      </c>
      <c r="X82" s="171">
        <f>IFERROR(VLOOKUP($B82,'Benchmark Data'!$B:$FF,X$1,FALSE)/VLOOKUP($B81,'Benchmark Data'!$B:$FF,X$1,FALSE),"")</f>
        <v>1.0528313534827201</v>
      </c>
      <c r="Y82" s="171">
        <f>IFERROR(VLOOKUP($B82,'Benchmark Data'!$B:$FF,Y$1,FALSE)/VLOOKUP($B81,'Benchmark Data'!$B:$FF,Y$1,FALSE),"")</f>
        <v>1.0528313534827201</v>
      </c>
      <c r="Z82" s="171">
        <f>IFERROR(VLOOKUP($B82,'Benchmark Data'!$B:$FF,Z$1,FALSE)/VLOOKUP($B81,'Benchmark Data'!$B:$FF,Z$1,FALSE),"")</f>
        <v>1.0528313534827201</v>
      </c>
      <c r="AA82" s="171">
        <f>IFERROR(VLOOKUP($B82,'Benchmark Data'!$B:$FF,AA$1,FALSE)/VLOOKUP($B81,'Benchmark Data'!$B:$FF,AA$1,FALSE),"")</f>
        <v>1.0579134312113427</v>
      </c>
      <c r="AB82" s="171" t="str">
        <f>IFERROR(VLOOKUP($B82,'Benchmark Data'!$B:$FF,AB$1,FALSE)/VLOOKUP($B81,'Benchmark Data'!$B:$FF,AB$1,FALSE),"")</f>
        <v/>
      </c>
      <c r="AC82" s="171">
        <f>IFERROR(VLOOKUP($B82,'Benchmark Data'!$B:$FF,AC$1,FALSE)/VLOOKUP($B81,'Benchmark Data'!$B:$FF,AC$1,FALSE),"")</f>
        <v>1.0579134312113427</v>
      </c>
      <c r="AD82" s="171" t="str">
        <f>IFERROR(VLOOKUP($B82,'Benchmark Data'!$B:$FF,AD$1,FALSE)/VLOOKUP($B81,'Benchmark Data'!$B:$FF,AD$1,FALSE),"")</f>
        <v/>
      </c>
      <c r="AE82" s="171" t="str">
        <f>IFERROR(VLOOKUP($B82,'Benchmark Data'!$B:$FF,AE$1,FALSE)/VLOOKUP($B81,'Benchmark Data'!$B:$FF,AE$1,FALSE),"")</f>
        <v/>
      </c>
      <c r="AF82" s="171">
        <f>IFERROR(VLOOKUP($B82,'Benchmark Data'!$B:$FF,AF$1,FALSE)/VLOOKUP($B81,'Benchmark Data'!$B:$FF,AF$1,FALSE),"")</f>
        <v>1.0242748464261013</v>
      </c>
      <c r="AG82" s="171" t="str">
        <f>IFERROR(VLOOKUP($B82,'Benchmark Data'!$B:$FF,AG$1,FALSE)/VLOOKUP($B81,'Benchmark Data'!$B:$FF,AG$1,FALSE),"")</f>
        <v/>
      </c>
      <c r="AH82" s="171" t="str">
        <f>IFERROR(VLOOKUP($B82,'Benchmark Data'!$B:$FF,AH$1,FALSE)/VLOOKUP($B81,'Benchmark Data'!$B:$FF,AH$1,FALSE),"")</f>
        <v/>
      </c>
      <c r="AI82" s="171" t="str">
        <f>IFERROR(VLOOKUP($B82,'Benchmark Data'!$B:$FF,AI$1,FALSE)/VLOOKUP($B81,'Benchmark Data'!$B:$FF,AI$1,FALSE),"")</f>
        <v/>
      </c>
      <c r="AJ82" s="171" t="str">
        <f>IFERROR(VLOOKUP($B82,'Benchmark Data'!$B:$FF,AJ$1,FALSE)/VLOOKUP($B81,'Benchmark Data'!$B:$FF,AJ$1,FALSE),"")</f>
        <v/>
      </c>
      <c r="AK82" s="171" t="str">
        <f>IFERROR(VLOOKUP($B82,'Benchmark Data'!$B:$FF,AK$1,FALSE)/VLOOKUP($B81,'Benchmark Data'!$B:$FF,AK$1,FALSE),"")</f>
        <v/>
      </c>
      <c r="AL82" s="171" t="str">
        <f>IFERROR(VLOOKUP($B82,'Benchmark Data'!$B:$FF,AL$1,FALSE)/VLOOKUP($B81,'Benchmark Data'!$B:$FF,AL$1,FALSE),"")</f>
        <v/>
      </c>
      <c r="AM82" s="171" t="str">
        <f>IFERROR(VLOOKUP($B82,'Benchmark Data'!$B:$FF,AM$1,FALSE)/VLOOKUP($B81,'Benchmark Data'!$B:$FF,AM$1,FALSE),"")</f>
        <v/>
      </c>
      <c r="AN82" s="171" t="str">
        <f>IFERROR(VLOOKUP($B82,'Benchmark Data'!$B:$FF,AN$1,FALSE)/VLOOKUP($B81,'Benchmark Data'!$B:$FF,AN$1,FALSE),"")</f>
        <v/>
      </c>
      <c r="AO82" s="171" t="str">
        <f>IFERROR(VLOOKUP($B82,'Benchmark Data'!$B:$FF,AO$1,FALSE)/VLOOKUP($B81,'Benchmark Data'!$B:$FF,AO$1,FALSE),"")</f>
        <v/>
      </c>
      <c r="AP82" s="171" t="str">
        <f>IFERROR(VLOOKUP($B82,'Benchmark Data'!$B:$FF,AP$1,FALSE)/VLOOKUP($B81,'Benchmark Data'!$B:$FF,AP$1,FALSE),"")</f>
        <v/>
      </c>
      <c r="AQ82" s="171" t="str">
        <f>IFERROR(VLOOKUP($B82,'Benchmark Data'!$B:$FF,AQ$1,FALSE)/VLOOKUP($B81,'Benchmark Data'!$B:$FF,AQ$1,FALSE),"")</f>
        <v/>
      </c>
      <c r="AR82" s="171" t="str">
        <f>IFERROR(VLOOKUP($B82,'Benchmark Data'!$B:$FF,AR$1,FALSE)/VLOOKUP($B81,'Benchmark Data'!$B:$FF,AR$1,FALSE),"")</f>
        <v/>
      </c>
      <c r="AS82" s="171" t="str">
        <f>IFERROR(VLOOKUP($B82,'Benchmark Data'!$B:$FF,AS$1,FALSE)/VLOOKUP($B81,'Benchmark Data'!$B:$FF,AS$1,FALSE),"")</f>
        <v/>
      </c>
      <c r="AT82" s="171" t="str">
        <f>IFERROR(VLOOKUP($B82,'Benchmark Data'!$B:$FF,AT$1,FALSE)/VLOOKUP($B81,'Benchmark Data'!$B:$FF,AT$1,FALSE),"")</f>
        <v/>
      </c>
      <c r="AU82" s="171" t="str">
        <f>IFERROR(VLOOKUP($B82,'Benchmark Data'!$B:$FF,AU$1,FALSE)/VLOOKUP($B81,'Benchmark Data'!$B:$FF,AU$1,FALSE),"")</f>
        <v/>
      </c>
      <c r="AV82" s="171" t="str">
        <f>IFERROR(VLOOKUP($B82,'Benchmark Data'!$B:$FF,AV$1,FALSE)/VLOOKUP($B81,'Benchmark Data'!$B:$FF,AV$1,FALSE),"")</f>
        <v/>
      </c>
      <c r="AW82" s="171" t="str">
        <f>IFERROR(VLOOKUP($B82,'Benchmark Data'!$B:$FF,AW$1,FALSE)/VLOOKUP($B81,'Benchmark Data'!$B:$FF,AW$1,FALSE),"")</f>
        <v/>
      </c>
      <c r="AX82" s="171" t="str">
        <f>IFERROR(VLOOKUP($B82,'Benchmark Data'!$B:$FF,AX$1,FALSE)/VLOOKUP($B81,'Benchmark Data'!$B:$FF,AX$1,FALSE),"")</f>
        <v/>
      </c>
      <c r="AY82" s="171" t="str">
        <f>IFERROR(VLOOKUP($B82,'Benchmark Data'!$B:$FF,AY$1,FALSE)/VLOOKUP($B81,'Benchmark Data'!$B:$FF,AY$1,FALSE),"")</f>
        <v/>
      </c>
      <c r="AZ82" s="156"/>
      <c r="BA82" s="156"/>
      <c r="BB82" s="171" t="str">
        <f>IFERROR(VLOOKUP($B82,'Benchmark Data'!$B:$FF,BB$1,FALSE)/VLOOKUP($B81,'Benchmark Data'!$B:$FF,BB$1,FALSE),"")</f>
        <v/>
      </c>
      <c r="BC82" s="171" t="str">
        <f>IFERROR(VLOOKUP($B82,'Benchmark Data'!$B:$FF,BC$1,FALSE)/VLOOKUP($B81,'Benchmark Data'!$B:$FF,BC$1,FALSE),"")</f>
        <v/>
      </c>
      <c r="BD82" s="171" t="str">
        <f>IFERROR(VLOOKUP($B82,'Benchmark Data'!$B:$FF,BD$1,FALSE)/VLOOKUP($B81,'Benchmark Data'!$B:$FF,BD$1,FALSE),"")</f>
        <v/>
      </c>
      <c r="BE82" s="171" t="str">
        <f>IFERROR(VLOOKUP($B82,'Benchmark Data'!$B:$FF,BE$1,FALSE)/VLOOKUP($B81,'Benchmark Data'!$B:$FF,BE$1,FALSE),"")</f>
        <v/>
      </c>
      <c r="BF82" s="171" t="str">
        <f>IFERROR(VLOOKUP($B82,'Benchmark Data'!$B:$FF,BF$1,FALSE)/VLOOKUP($B81,'Benchmark Data'!$B:$FF,BF$1,FALSE),"")</f>
        <v/>
      </c>
      <c r="BG82" s="171" t="str">
        <f>IFERROR(VLOOKUP($B82,'Benchmark Data'!$B:$FF,BG$1,FALSE)/VLOOKUP($B81,'Benchmark Data'!$B:$FF,BG$1,FALSE),"")</f>
        <v/>
      </c>
      <c r="BH82" s="171" t="str">
        <f>IFERROR(VLOOKUP($B82,'Benchmark Data'!$B:$FF,BH$1,FALSE)/VLOOKUP($B81,'Benchmark Data'!$B:$FF,BH$1,FALSE),"")</f>
        <v/>
      </c>
      <c r="BI82" s="171" t="str">
        <f>IFERROR(VLOOKUP($B82,'Benchmark Data'!$B:$FF,BI$1,FALSE)/VLOOKUP($B81,'Benchmark Data'!$B:$FF,BI$1,FALSE),"")</f>
        <v/>
      </c>
      <c r="BJ82" s="171" t="str">
        <f>IFERROR(VLOOKUP($B82,'Benchmark Data'!$B:$FF,BJ$1,FALSE)/VLOOKUP($B81,'Benchmark Data'!$B:$FF,BJ$1,FALSE),"")</f>
        <v/>
      </c>
      <c r="BK82" s="171" t="str">
        <f>IFERROR(VLOOKUP($B82,'Benchmark Data'!$B:$FF,BK$1,FALSE)/VLOOKUP($B81,'Benchmark Data'!$B:$FF,BK$1,FALSE),"")</f>
        <v/>
      </c>
      <c r="BL82" s="171" t="str">
        <f>IFERROR(VLOOKUP($B82,'Benchmark Data'!$B:$FF,BL$1,FALSE)/VLOOKUP($B81,'Benchmark Data'!$B:$FF,BL$1,FALSE),"")</f>
        <v/>
      </c>
      <c r="BM82" s="171" t="str">
        <f>IFERROR(VLOOKUP($B82,'Benchmark Data'!$B:$FF,BM$1,FALSE)/VLOOKUP($B81,'Benchmark Data'!$B:$FF,BM$1,FALSE),"")</f>
        <v/>
      </c>
      <c r="BN82" s="171" t="str">
        <f>IFERROR(VLOOKUP($B82,'Benchmark Data'!$B:$FF,BN$1,FALSE)/VLOOKUP($B81,'Benchmark Data'!$B:$FF,BN$1,FALSE),"")</f>
        <v/>
      </c>
      <c r="BO82" s="171" t="str">
        <f>IFERROR(VLOOKUP($B82,'Benchmark Data'!$B:$FF,BO$1,FALSE)/VLOOKUP($B81,'Benchmark Data'!$B:$FF,BO$1,FALSE),"")</f>
        <v/>
      </c>
      <c r="BP82" s="171" t="str">
        <f>IFERROR(VLOOKUP($B82,'Benchmark Data'!$B:$FF,BP$1,FALSE)/VLOOKUP($B81,'Benchmark Data'!$B:$FF,BP$1,FALSE),"")</f>
        <v/>
      </c>
      <c r="BQ82" s="171" t="str">
        <f>IFERROR(VLOOKUP($B82,'Benchmark Data'!$B:$FF,BQ$1,FALSE)/VLOOKUP($B81,'Benchmark Data'!$B:$FF,BQ$1,FALSE),"")</f>
        <v/>
      </c>
      <c r="BR82" s="171" t="str">
        <f>IFERROR(VLOOKUP($B82,'Benchmark Data'!$B:$FF,BR$1,FALSE)/VLOOKUP($B81,'Benchmark Data'!$B:$FF,BR$1,FALSE),"")</f>
        <v/>
      </c>
      <c r="BS82" s="171" t="str">
        <f>IFERROR(VLOOKUP($B82,'Benchmark Data'!$B:$FF,BS$1,FALSE)/VLOOKUP($B81,'Benchmark Data'!$B:$FF,BS$1,FALSE),"")</f>
        <v/>
      </c>
      <c r="BT82" s="171" t="str">
        <f>IFERROR(VLOOKUP($B82,'Benchmark Data'!$B:$FF,BT$1,FALSE)/VLOOKUP($B81,'Benchmark Data'!$B:$FF,BT$1,FALSE),"")</f>
        <v/>
      </c>
      <c r="BU82" s="171" t="str">
        <f>IFERROR(VLOOKUP($B82,'Benchmark Data'!$B:$FF,BU$1,FALSE)/VLOOKUP($B81,'Benchmark Data'!$B:$FF,BU$1,FALSE),"")</f>
        <v/>
      </c>
      <c r="BV82" s="171" t="str">
        <f>IFERROR(VLOOKUP($B82,'Benchmark Data'!$B:$FF,BV$1,FALSE)/VLOOKUP($B81,'Benchmark Data'!$B:$FF,BV$1,FALSE),"")</f>
        <v/>
      </c>
      <c r="BW82" s="171" t="str">
        <f>IFERROR(VLOOKUP($B82,'Benchmark Data'!$B:$FF,BW$1,FALSE)/VLOOKUP($B81,'Benchmark Data'!$B:$FF,BW$1,FALSE),"")</f>
        <v/>
      </c>
      <c r="BX82" s="171" t="str">
        <f>IFERROR(VLOOKUP($B82,'Benchmark Data'!$B:$FF,BX$1,FALSE)/VLOOKUP($B81,'Benchmark Data'!$B:$FF,BX$1,FALSE),"")</f>
        <v/>
      </c>
      <c r="BY82" s="171" t="str">
        <f>IFERROR(VLOOKUP($B82,'Benchmark Data'!$B:$FF,BY$1,FALSE)/VLOOKUP($B81,'Benchmark Data'!$B:$FF,BY$1,FALSE),"")</f>
        <v/>
      </c>
      <c r="BZ82" s="171" t="str">
        <f>IFERROR(VLOOKUP($B82,'Benchmark Data'!$B:$FF,BZ$1,FALSE)/VLOOKUP($B81,'Benchmark Data'!$B:$FF,BZ$1,FALSE),"")</f>
        <v/>
      </c>
      <c r="CA82" s="171" t="str">
        <f>IFERROR(VLOOKUP($B82,'Benchmark Data'!$B:$FF,CA$1,FALSE)/VLOOKUP($B81,'Benchmark Data'!$B:$FF,CA$1,FALSE),"")</f>
        <v/>
      </c>
      <c r="CB82" s="171" t="str">
        <f>IFERROR(VLOOKUP($B82,'Benchmark Data'!$B:$FF,CB$1,FALSE)/VLOOKUP($B81,'Benchmark Data'!$B:$FF,CB$1,FALSE),"")</f>
        <v/>
      </c>
      <c r="CC82" s="171" t="str">
        <f>IFERROR(VLOOKUP($B82,'Benchmark Data'!$B:$FF,CC$1,FALSE)/VLOOKUP($B81,'Benchmark Data'!$B:$FF,CC$1,FALSE),"")</f>
        <v/>
      </c>
      <c r="CD82" s="171" t="str">
        <f>IFERROR(VLOOKUP($B82,'Benchmark Data'!$B:$FF,CD$1,FALSE)/VLOOKUP($B81,'Benchmark Data'!$B:$FF,CD$1,FALSE),"")</f>
        <v/>
      </c>
      <c r="CE82" s="171" t="str">
        <f>IFERROR(VLOOKUP($B82,'Benchmark Data'!$B:$FF,CE$1,FALSE)/VLOOKUP($B81,'Benchmark Data'!$B:$FF,CE$1,FALSE),"")</f>
        <v/>
      </c>
      <c r="CF82" s="171" t="str">
        <f>IFERROR(VLOOKUP($B82,'Benchmark Data'!$B:$FF,CF$1,FALSE)/VLOOKUP($B81,'Benchmark Data'!$B:$FF,CF$1,FALSE),"")</f>
        <v/>
      </c>
      <c r="CG82" s="171" t="str">
        <f>IFERROR(VLOOKUP($B82,'Benchmark Data'!$B:$FF,CG$1,FALSE)/VLOOKUP($B81,'Benchmark Data'!$B:$FF,CG$1,FALSE),"")</f>
        <v/>
      </c>
      <c r="CH82" s="156"/>
      <c r="CI82" s="171" t="str">
        <f>IFERROR(VLOOKUP($B82,'Benchmark Data'!$B:$FF,CI$1,FALSE)/VLOOKUP($B81,'Benchmark Data'!$B:$FF,CI$1,FALSE),"")</f>
        <v/>
      </c>
      <c r="CJ82" s="171" t="str">
        <f>IFERROR(VLOOKUP($B82,'Benchmark Data'!$B:$FF,CJ$1,FALSE)/VLOOKUP($B81,'Benchmark Data'!$B:$FF,CJ$1,FALSE),"")</f>
        <v/>
      </c>
      <c r="CK82" s="171" t="str">
        <f>IFERROR(VLOOKUP($B82,'Benchmark Data'!$B:$AAA,CK$1,FALSE)/VLOOKUP($B81,'Benchmark Data'!$B:$AAA,CK$1,FALSE),"")</f>
        <v/>
      </c>
      <c r="CL82" s="171" t="str">
        <f>IFERROR(VLOOKUP($B82,'Benchmark Data'!$B:$AAA,CL$1,FALSE)/VLOOKUP($B81,'Benchmark Data'!$B:$AAA,CL$1,FALSE),"")</f>
        <v/>
      </c>
      <c r="CM82" s="171" t="str">
        <f>IFERROR(VLOOKUP($B82,'Benchmark Data'!$B:$AAA,CM$1,FALSE)/VLOOKUP($B81,'Benchmark Data'!$B:$AAA,CM$1,FALSE),"")</f>
        <v/>
      </c>
      <c r="CN82" s="171" t="str">
        <f>IFERROR(VLOOKUP($B82,'Benchmark Data'!$B:$AAA,CN$1,FALSE)/VLOOKUP($B81,'Benchmark Data'!$B:$AAA,CN$1,FALSE),"")</f>
        <v/>
      </c>
      <c r="CO82" s="171" t="str">
        <f>IFERROR(VLOOKUP($B82,'Benchmark Data'!$B:$AAA,CO$1,FALSE)/VLOOKUP($B81,'Benchmark Data'!$B:$AAA,CO$1,FALSE),"")</f>
        <v/>
      </c>
      <c r="CP82" s="171" t="str">
        <f>IFERROR(VLOOKUP($B82,'Benchmark Data'!$B:$AAA,CP$1,FALSE)/VLOOKUP($B81,'Benchmark Data'!$B:$AAA,CP$1,FALSE),"")</f>
        <v/>
      </c>
      <c r="CQ82" s="171" t="str">
        <f>IFERROR(VLOOKUP($B82,'Benchmark Data'!$B:$AAA,CQ$1,FALSE)/VLOOKUP($B81,'Benchmark Data'!$B:$AAA,CQ$1,FALSE),"")</f>
        <v/>
      </c>
      <c r="CR82" s="171" t="str">
        <f>IFERROR(VLOOKUP($B82,'Benchmark Data'!$B:$AAA,CR$1,FALSE)/VLOOKUP($B81,'Benchmark Data'!$B:$AAA,CR$1,FALSE),"")</f>
        <v/>
      </c>
      <c r="CS82" s="171" t="str">
        <f>IFERROR(VLOOKUP($B82,'Benchmark Data'!$B:$AAA,CS$1,FALSE)/VLOOKUP($B81,'Benchmark Data'!$B:$AAA,CS$1,FALSE),"")</f>
        <v/>
      </c>
      <c r="CT82" s="171" t="str">
        <f>IFERROR(VLOOKUP($B82,'Benchmark Data'!$B:$AAA,CT$1,FALSE)/VLOOKUP($B81,'Benchmark Data'!$B:$AAA,CT$1,FALSE),"")</f>
        <v/>
      </c>
      <c r="CU82" s="171" t="str">
        <f>IFERROR(VLOOKUP($B82,'Benchmark Data'!$B:$AAA,CU$1,FALSE)/VLOOKUP($B81,'Benchmark Data'!$B:$AAA,CU$1,FALSE),"")</f>
        <v/>
      </c>
      <c r="CV82" s="171" t="str">
        <f>IFERROR(VLOOKUP($B82,'Benchmark Data'!$B:$AAA,CV$1,FALSE)/VLOOKUP($B81,'Benchmark Data'!$B:$AAA,CV$1,FALSE),"")</f>
        <v/>
      </c>
      <c r="CW82" s="171" t="str">
        <f>IFERROR(VLOOKUP($B82,'Benchmark Data'!$B:$AAA,CW$1,FALSE)/VLOOKUP($B81,'Benchmark Data'!$B:$AAA,CW$1,FALSE),"")</f>
        <v/>
      </c>
      <c r="CX82" s="171" t="str">
        <f>IFERROR(VLOOKUP($B82,'Benchmark Data'!$B:$AAA,CX$1,FALSE)/VLOOKUP($B81,'Benchmark Data'!$B:$AAA,CX$1,FALSE),"")</f>
        <v/>
      </c>
      <c r="CY82" s="171" t="str">
        <f>IFERROR(VLOOKUP($B82,'Benchmark Data'!$B:$AAA,CY$1,FALSE)/VLOOKUP($B81,'Benchmark Data'!$B:$AAA,CY$1,FALSE),"")</f>
        <v/>
      </c>
      <c r="CZ82" s="171" t="str">
        <f>IFERROR(VLOOKUP($B82,'Benchmark Data'!$B:$AAA,CZ$1,FALSE)/VLOOKUP($B81,'Benchmark Data'!$B:$AAA,CZ$1,FALSE),"")</f>
        <v/>
      </c>
      <c r="DA82" s="171" t="str">
        <f>IFERROR(VLOOKUP($B82,'Benchmark Data'!$B:$AAA,DA$1,FALSE)/VLOOKUP($B81,'Benchmark Data'!$B:$AAA,DA$1,FALSE),"")</f>
        <v/>
      </c>
      <c r="DB82" s="171" t="str">
        <f>IFERROR(VLOOKUP($B82,'Benchmark Data'!$B:$AAA,DB$1,FALSE)/VLOOKUP($B81,'Benchmark Data'!$B:$AAA,DB$1,FALSE),"")</f>
        <v/>
      </c>
      <c r="DC82" s="171" t="str">
        <f>IFERROR(VLOOKUP($B82,'Benchmark Data'!$B:$AAA,DC$1,FALSE)/VLOOKUP($B81,'Benchmark Data'!$B:$AAA,DC$1,FALSE),"")</f>
        <v/>
      </c>
      <c r="DD82" s="171" t="str">
        <f>IFERROR(VLOOKUP($B82,'Benchmark Data'!$B:$AAA,DD$1,FALSE)/VLOOKUP($B81,'Benchmark Data'!$B:$AAA,DD$1,FALSE),"")</f>
        <v/>
      </c>
      <c r="DE82" s="171" t="str">
        <f>IFERROR(VLOOKUP($B82,'Benchmark Data'!$B:$AAA,DE$1,FALSE)/VLOOKUP($B81,'Benchmark Data'!$B:$AAA,DE$1,FALSE),"")</f>
        <v/>
      </c>
      <c r="DF82" s="171" t="str">
        <f>IFERROR(VLOOKUP($B82,'Benchmark Data'!$B:$AAA,DF$1,FALSE)/VLOOKUP($B81,'Benchmark Data'!$B:$AAA,DF$1,FALSE),"")</f>
        <v/>
      </c>
      <c r="DG82" s="171" t="str">
        <f>IFERROR(VLOOKUP($B82,'Benchmark Data'!$B:$AAA,DG$1,FALSE)/VLOOKUP($B81,'Benchmark Data'!$B:$AAA,DG$1,FALSE),"")</f>
        <v/>
      </c>
      <c r="DH82" s="171" t="str">
        <f>IFERROR(VLOOKUP($B82,'Benchmark Data'!$B:$AAA,DH$1,FALSE)/VLOOKUP($B81,'Benchmark Data'!$B:$AAA,DH$1,FALSE),"")</f>
        <v/>
      </c>
      <c r="DI82" s="171" t="str">
        <f>IFERROR(VLOOKUP($B82,'Benchmark Data'!$B:$AAA,DI$1,FALSE)/VLOOKUP($B81,'Benchmark Data'!$B:$AAA,DI$1,FALSE),"")</f>
        <v/>
      </c>
    </row>
    <row r="83" spans="1:113">
      <c r="A83" s="94">
        <f t="shared" si="35"/>
        <v>118</v>
      </c>
      <c r="B83" s="168">
        <f t="shared" si="36"/>
        <v>42490</v>
      </c>
      <c r="C83" s="171">
        <f>IFERROR(VLOOKUP($B83,'Benchmark Data'!$B:$FF,C$1,FALSE)/VLOOKUP($B82,'Benchmark Data'!$B:$FF,C$1,FALSE),"")</f>
        <v>0.94633694529597878</v>
      </c>
      <c r="D83" s="171" t="str">
        <f>IFERROR(VLOOKUP($B83,'Benchmark Data'!$B:$FF,D$1,FALSE)/VLOOKUP($B82,'Benchmark Data'!$B:$FF,D$1,FALSE),"")</f>
        <v/>
      </c>
      <c r="E83" s="171" t="str">
        <f>IFERROR(VLOOKUP($B83,'Benchmark Data'!$B:$FF,E$1,FALSE)/VLOOKUP($B82,'Benchmark Data'!$B:$FF,E$1,FALSE),"")</f>
        <v/>
      </c>
      <c r="F83" s="171" t="str">
        <f>IFERROR(VLOOKUP($B83,'Benchmark Data'!$B:$FF,F$1,FALSE)/VLOOKUP($B82,'Benchmark Data'!$B:$FF,F$1,FALSE),"")</f>
        <v/>
      </c>
      <c r="G83" s="171" t="str">
        <f>IFERROR(VLOOKUP($B83,'Benchmark Data'!$B:$FF,G$1,FALSE)/VLOOKUP($B82,'Benchmark Data'!$B:$FF,G$1,FALSE),"")</f>
        <v/>
      </c>
      <c r="H83" s="171" t="str">
        <f>IFERROR(VLOOKUP($B83,'Benchmark Data'!$B:$FF,H$1,FALSE)/VLOOKUP($B82,'Benchmark Data'!$B:$FF,H$1,FALSE),"")</f>
        <v/>
      </c>
      <c r="I83" s="171" t="str">
        <f>IFERROR(VLOOKUP($B83,'Benchmark Data'!$B:$FF,I$1,FALSE)/VLOOKUP($B82,'Benchmark Data'!$B:$FF,I$1,FALSE),"")</f>
        <v/>
      </c>
      <c r="J83" s="143" t="str">
        <f>IFERROR(VLOOKUP($B83,'Benchmark Data'!$B:$FF,J$1,FALSE)/VLOOKUP($B82,'Benchmark Data'!$B:$FF,J$1,FALSE)*J84,"")</f>
        <v/>
      </c>
      <c r="K83" s="156"/>
      <c r="L83" s="156"/>
      <c r="M83" s="156"/>
      <c r="N83" s="171" t="str">
        <f>IFERROR(VLOOKUP($B83,'Benchmark Data'!$B:$FF,N$1,FALSE)/VLOOKUP($B82,'Benchmark Data'!$B:$FF,N$1,FALSE),"")</f>
        <v/>
      </c>
      <c r="O83" s="171">
        <f>IFERROR(VLOOKUP($B83,'Benchmark Data'!$B:$FF,O$1,FALSE)/VLOOKUP($B82,'Benchmark Data'!$B:$FF,O$1,FALSE),"")</f>
        <v>1.0449713493917259</v>
      </c>
      <c r="P83" s="171">
        <f>IFERROR(VLOOKUP($B83,'Benchmark Data'!$B:$FF,P$1,FALSE)/VLOOKUP($B82,'Benchmark Data'!$B:$FF,P$1,FALSE),"")</f>
        <v>1.0822560869297548</v>
      </c>
      <c r="Q83" s="156">
        <f>IFERROR(VLOOKUP($B83,'Benchmark Data'!$B:$FF,Q$1,FALSE),"")</f>
        <v>1.0238289734598065</v>
      </c>
      <c r="R83" s="156">
        <f>IFERROR(VLOOKUP($B83,'Benchmark Data'!$B:$FF,R$1,FALSE),"")</f>
        <v>1.0238289734598065</v>
      </c>
      <c r="S83" s="156">
        <f>IFERROR(VLOOKUP($B83,'Benchmark Data'!$B:$FF,S$1,FALSE),"")</f>
        <v>1.0238289734598065</v>
      </c>
      <c r="T83" s="156">
        <f>IFERROR(VLOOKUP($B83,'Benchmark Data'!$B:$FF,T$1,FALSE),"")</f>
        <v>1.0238289734598065</v>
      </c>
      <c r="U83" s="156">
        <f>IFERROR(VLOOKUP($B83,'Benchmark Data'!$B:$FF,U$1,FALSE),"")</f>
        <v>1.0238289734598065</v>
      </c>
      <c r="V83" s="171">
        <f>IFERROR(VLOOKUP($B83,'Benchmark Data'!$B:$FF,V$1,FALSE)/VLOOKUP($B82,'Benchmark Data'!$B:$FF,V$1,FALSE),"")</f>
        <v>1.0367710303684896</v>
      </c>
      <c r="W83" s="171">
        <f>IFERROR(VLOOKUP($B83,'Benchmark Data'!$B:$FF,W$1,FALSE)/VLOOKUP($B82,'Benchmark Data'!$B:$FF,W$1,FALSE),"")</f>
        <v>1.0367710303684896</v>
      </c>
      <c r="X83" s="171">
        <f>IFERROR(VLOOKUP($B83,'Benchmark Data'!$B:$FF,X$1,FALSE)/VLOOKUP($B82,'Benchmark Data'!$B:$FF,X$1,FALSE),"")</f>
        <v>1.0367710303684896</v>
      </c>
      <c r="Y83" s="171">
        <f>IFERROR(VLOOKUP($B83,'Benchmark Data'!$B:$FF,Y$1,FALSE)/VLOOKUP($B82,'Benchmark Data'!$B:$FF,Y$1,FALSE),"")</f>
        <v>1.0367710303684896</v>
      </c>
      <c r="Z83" s="171">
        <f>IFERROR(VLOOKUP($B83,'Benchmark Data'!$B:$FF,Z$1,FALSE)/VLOOKUP($B82,'Benchmark Data'!$B:$FF,Z$1,FALSE),"")</f>
        <v>1.0367710303684896</v>
      </c>
      <c r="AA83" s="171">
        <f>IFERROR(VLOOKUP($B83,'Benchmark Data'!$B:$FF,AA$1,FALSE)/VLOOKUP($B82,'Benchmark Data'!$B:$FF,AA$1,FALSE),"")</f>
        <v>1.0162896177885945</v>
      </c>
      <c r="AB83" s="171" t="str">
        <f>IFERROR(VLOOKUP($B83,'Benchmark Data'!$B:$FF,AB$1,FALSE)/VLOOKUP($B82,'Benchmark Data'!$B:$FF,AB$1,FALSE),"")</f>
        <v/>
      </c>
      <c r="AC83" s="171">
        <f>IFERROR(VLOOKUP($B83,'Benchmark Data'!$B:$FF,AC$1,FALSE)/VLOOKUP($B82,'Benchmark Data'!$B:$FF,AC$1,FALSE),"")</f>
        <v>1.0162896177885945</v>
      </c>
      <c r="AD83" s="171" t="str">
        <f>IFERROR(VLOOKUP($B83,'Benchmark Data'!$B:$FF,AD$1,FALSE)/VLOOKUP($B82,'Benchmark Data'!$B:$FF,AD$1,FALSE),"")</f>
        <v/>
      </c>
      <c r="AE83" s="171" t="str">
        <f>IFERROR(VLOOKUP($B83,'Benchmark Data'!$B:$FF,AE$1,FALSE)/VLOOKUP($B82,'Benchmark Data'!$B:$FF,AE$1,FALSE),"")</f>
        <v/>
      </c>
      <c r="AF83" s="171">
        <f>IFERROR(VLOOKUP($B83,'Benchmark Data'!$B:$FF,AF$1,FALSE)/VLOOKUP($B82,'Benchmark Data'!$B:$FF,AF$1,FALSE),"")</f>
        <v>1.0330888047756548</v>
      </c>
      <c r="AG83" s="171" t="str">
        <f>IFERROR(VLOOKUP($B83,'Benchmark Data'!$B:$FF,AG$1,FALSE)/VLOOKUP($B82,'Benchmark Data'!$B:$FF,AG$1,FALSE),"")</f>
        <v/>
      </c>
      <c r="AH83" s="171" t="str">
        <f>IFERROR(VLOOKUP($B83,'Benchmark Data'!$B:$FF,AH$1,FALSE)/VLOOKUP($B82,'Benchmark Data'!$B:$FF,AH$1,FALSE),"")</f>
        <v/>
      </c>
      <c r="AI83" s="171" t="str">
        <f>IFERROR(VLOOKUP($B83,'Benchmark Data'!$B:$FF,AI$1,FALSE)/VLOOKUP($B82,'Benchmark Data'!$B:$FF,AI$1,FALSE),"")</f>
        <v/>
      </c>
      <c r="AJ83" s="171" t="str">
        <f>IFERROR(VLOOKUP($B83,'Benchmark Data'!$B:$FF,AJ$1,FALSE)/VLOOKUP($B82,'Benchmark Data'!$B:$FF,AJ$1,FALSE),"")</f>
        <v/>
      </c>
      <c r="AK83" s="171" t="str">
        <f>IFERROR(VLOOKUP($B83,'Benchmark Data'!$B:$FF,AK$1,FALSE)/VLOOKUP($B82,'Benchmark Data'!$B:$FF,AK$1,FALSE),"")</f>
        <v/>
      </c>
      <c r="AL83" s="171" t="str">
        <f>IFERROR(VLOOKUP($B83,'Benchmark Data'!$B:$FF,AL$1,FALSE)/VLOOKUP($B82,'Benchmark Data'!$B:$FF,AL$1,FALSE),"")</f>
        <v/>
      </c>
      <c r="AM83" s="171" t="str">
        <f>IFERROR(VLOOKUP($B83,'Benchmark Data'!$B:$FF,AM$1,FALSE)/VLOOKUP($B82,'Benchmark Data'!$B:$FF,AM$1,FALSE),"")</f>
        <v/>
      </c>
      <c r="AN83" s="171" t="str">
        <f>IFERROR(VLOOKUP($B83,'Benchmark Data'!$B:$FF,AN$1,FALSE)/VLOOKUP($B82,'Benchmark Data'!$B:$FF,AN$1,FALSE),"")</f>
        <v/>
      </c>
      <c r="AO83" s="171" t="str">
        <f>IFERROR(VLOOKUP($B83,'Benchmark Data'!$B:$FF,AO$1,FALSE)/VLOOKUP($B82,'Benchmark Data'!$B:$FF,AO$1,FALSE),"")</f>
        <v/>
      </c>
      <c r="AP83" s="171" t="str">
        <f>IFERROR(VLOOKUP($B83,'Benchmark Data'!$B:$FF,AP$1,FALSE)/VLOOKUP($B82,'Benchmark Data'!$B:$FF,AP$1,FALSE),"")</f>
        <v/>
      </c>
      <c r="AQ83" s="171" t="str">
        <f>IFERROR(VLOOKUP($B83,'Benchmark Data'!$B:$FF,AQ$1,FALSE)/VLOOKUP($B82,'Benchmark Data'!$B:$FF,AQ$1,FALSE),"")</f>
        <v/>
      </c>
      <c r="AR83" s="171" t="str">
        <f>IFERROR(VLOOKUP($B83,'Benchmark Data'!$B:$FF,AR$1,FALSE)/VLOOKUP($B82,'Benchmark Data'!$B:$FF,AR$1,FALSE),"")</f>
        <v/>
      </c>
      <c r="AS83" s="171" t="str">
        <f>IFERROR(VLOOKUP($B83,'Benchmark Data'!$B:$FF,AS$1,FALSE)/VLOOKUP($B82,'Benchmark Data'!$B:$FF,AS$1,FALSE),"")</f>
        <v/>
      </c>
      <c r="AT83" s="171" t="str">
        <f>IFERROR(VLOOKUP($B83,'Benchmark Data'!$B:$FF,AT$1,FALSE)/VLOOKUP($B82,'Benchmark Data'!$B:$FF,AT$1,FALSE),"")</f>
        <v/>
      </c>
      <c r="AU83" s="171" t="str">
        <f>IFERROR(VLOOKUP($B83,'Benchmark Data'!$B:$FF,AU$1,FALSE)/VLOOKUP($B82,'Benchmark Data'!$B:$FF,AU$1,FALSE),"")</f>
        <v/>
      </c>
      <c r="AV83" s="171" t="str">
        <f>IFERROR(VLOOKUP($B83,'Benchmark Data'!$B:$FF,AV$1,FALSE)/VLOOKUP($B82,'Benchmark Data'!$B:$FF,AV$1,FALSE),"")</f>
        <v/>
      </c>
      <c r="AW83" s="171" t="str">
        <f>IFERROR(VLOOKUP($B83,'Benchmark Data'!$B:$FF,AW$1,FALSE)/VLOOKUP($B82,'Benchmark Data'!$B:$FF,AW$1,FALSE),"")</f>
        <v/>
      </c>
      <c r="AX83" s="171" t="str">
        <f>IFERROR(VLOOKUP($B83,'Benchmark Data'!$B:$FF,AX$1,FALSE)/VLOOKUP($B82,'Benchmark Data'!$B:$FF,AX$1,FALSE),"")</f>
        <v/>
      </c>
      <c r="AY83" s="171" t="str">
        <f>IFERROR(VLOOKUP($B83,'Benchmark Data'!$B:$FF,AY$1,FALSE)/VLOOKUP($B82,'Benchmark Data'!$B:$FF,AY$1,FALSE),"")</f>
        <v/>
      </c>
      <c r="AZ83" s="156"/>
      <c r="BA83" s="156"/>
      <c r="BB83" s="171" t="str">
        <f>IFERROR(VLOOKUP($B83,'Benchmark Data'!$B:$FF,BB$1,FALSE)/VLOOKUP($B82,'Benchmark Data'!$B:$FF,BB$1,FALSE),"")</f>
        <v/>
      </c>
      <c r="BC83" s="171" t="str">
        <f>IFERROR(VLOOKUP($B83,'Benchmark Data'!$B:$FF,BC$1,FALSE)/VLOOKUP($B82,'Benchmark Data'!$B:$FF,BC$1,FALSE),"")</f>
        <v/>
      </c>
      <c r="BD83" s="171" t="str">
        <f>IFERROR(VLOOKUP($B83,'Benchmark Data'!$B:$FF,BD$1,FALSE)/VLOOKUP($B82,'Benchmark Data'!$B:$FF,BD$1,FALSE),"")</f>
        <v/>
      </c>
      <c r="BE83" s="171" t="str">
        <f>IFERROR(VLOOKUP($B83,'Benchmark Data'!$B:$FF,BE$1,FALSE)/VLOOKUP($B82,'Benchmark Data'!$B:$FF,BE$1,FALSE),"")</f>
        <v/>
      </c>
      <c r="BF83" s="171" t="str">
        <f>IFERROR(VLOOKUP($B83,'Benchmark Data'!$B:$FF,BF$1,FALSE)/VLOOKUP($B82,'Benchmark Data'!$B:$FF,BF$1,FALSE),"")</f>
        <v/>
      </c>
      <c r="BG83" s="171" t="str">
        <f>IFERROR(VLOOKUP($B83,'Benchmark Data'!$B:$FF,BG$1,FALSE)/VLOOKUP($B82,'Benchmark Data'!$B:$FF,BG$1,FALSE),"")</f>
        <v/>
      </c>
      <c r="BH83" s="171" t="str">
        <f>IFERROR(VLOOKUP($B83,'Benchmark Data'!$B:$FF,BH$1,FALSE)/VLOOKUP($B82,'Benchmark Data'!$B:$FF,BH$1,FALSE),"")</f>
        <v/>
      </c>
      <c r="BI83" s="171" t="str">
        <f>IFERROR(VLOOKUP($B83,'Benchmark Data'!$B:$FF,BI$1,FALSE)/VLOOKUP($B82,'Benchmark Data'!$B:$FF,BI$1,FALSE),"")</f>
        <v/>
      </c>
      <c r="BJ83" s="171" t="str">
        <f>IFERROR(VLOOKUP($B83,'Benchmark Data'!$B:$FF,BJ$1,FALSE)/VLOOKUP($B82,'Benchmark Data'!$B:$FF,BJ$1,FALSE),"")</f>
        <v/>
      </c>
      <c r="BK83" s="171" t="str">
        <f>IFERROR(VLOOKUP($B83,'Benchmark Data'!$B:$FF,BK$1,FALSE)/VLOOKUP($B82,'Benchmark Data'!$B:$FF,BK$1,FALSE),"")</f>
        <v/>
      </c>
      <c r="BL83" s="171" t="str">
        <f>IFERROR(VLOOKUP($B83,'Benchmark Data'!$B:$FF,BL$1,FALSE)/VLOOKUP($B82,'Benchmark Data'!$B:$FF,BL$1,FALSE),"")</f>
        <v/>
      </c>
      <c r="BM83" s="171" t="str">
        <f>IFERROR(VLOOKUP($B83,'Benchmark Data'!$B:$FF,BM$1,FALSE)/VLOOKUP($B82,'Benchmark Data'!$B:$FF,BM$1,FALSE),"")</f>
        <v/>
      </c>
      <c r="BN83" s="171" t="str">
        <f>IFERROR(VLOOKUP($B83,'Benchmark Data'!$B:$FF,BN$1,FALSE)/VLOOKUP($B82,'Benchmark Data'!$B:$FF,BN$1,FALSE),"")</f>
        <v/>
      </c>
      <c r="BO83" s="171" t="str">
        <f>IFERROR(VLOOKUP($B83,'Benchmark Data'!$B:$FF,BO$1,FALSE)/VLOOKUP($B82,'Benchmark Data'!$B:$FF,BO$1,FALSE),"")</f>
        <v/>
      </c>
      <c r="BP83" s="171" t="str">
        <f>IFERROR(VLOOKUP($B83,'Benchmark Data'!$B:$FF,BP$1,FALSE)/VLOOKUP($B82,'Benchmark Data'!$B:$FF,BP$1,FALSE),"")</f>
        <v/>
      </c>
      <c r="BQ83" s="171" t="str">
        <f>IFERROR(VLOOKUP($B83,'Benchmark Data'!$B:$FF,BQ$1,FALSE)/VLOOKUP($B82,'Benchmark Data'!$B:$FF,BQ$1,FALSE),"")</f>
        <v/>
      </c>
      <c r="BR83" s="171" t="str">
        <f>IFERROR(VLOOKUP($B83,'Benchmark Data'!$B:$FF,BR$1,FALSE)/VLOOKUP($B82,'Benchmark Data'!$B:$FF,BR$1,FALSE),"")</f>
        <v/>
      </c>
      <c r="BS83" s="171" t="str">
        <f>IFERROR(VLOOKUP($B83,'Benchmark Data'!$B:$FF,BS$1,FALSE)/VLOOKUP($B82,'Benchmark Data'!$B:$FF,BS$1,FALSE),"")</f>
        <v/>
      </c>
      <c r="BT83" s="171" t="str">
        <f>IFERROR(VLOOKUP($B83,'Benchmark Data'!$B:$FF,BT$1,FALSE)/VLOOKUP($B82,'Benchmark Data'!$B:$FF,BT$1,FALSE),"")</f>
        <v/>
      </c>
      <c r="BU83" s="171" t="str">
        <f>IFERROR(VLOOKUP($B83,'Benchmark Data'!$B:$FF,BU$1,FALSE)/VLOOKUP($B82,'Benchmark Data'!$B:$FF,BU$1,FALSE),"")</f>
        <v/>
      </c>
      <c r="BV83" s="171" t="str">
        <f>IFERROR(VLOOKUP($B83,'Benchmark Data'!$B:$FF,BV$1,FALSE)/VLOOKUP($B82,'Benchmark Data'!$B:$FF,BV$1,FALSE),"")</f>
        <v/>
      </c>
      <c r="BW83" s="171" t="str">
        <f>IFERROR(VLOOKUP($B83,'Benchmark Data'!$B:$FF,BW$1,FALSE)/VLOOKUP($B82,'Benchmark Data'!$B:$FF,BW$1,FALSE),"")</f>
        <v/>
      </c>
      <c r="BX83" s="171" t="str">
        <f>IFERROR(VLOOKUP($B83,'Benchmark Data'!$B:$FF,BX$1,FALSE)/VLOOKUP($B82,'Benchmark Data'!$B:$FF,BX$1,FALSE),"")</f>
        <v/>
      </c>
      <c r="BY83" s="171" t="str">
        <f>IFERROR(VLOOKUP($B83,'Benchmark Data'!$B:$FF,BY$1,FALSE)/VLOOKUP($B82,'Benchmark Data'!$B:$FF,BY$1,FALSE),"")</f>
        <v/>
      </c>
      <c r="BZ83" s="171" t="str">
        <f>IFERROR(VLOOKUP($B83,'Benchmark Data'!$B:$FF,BZ$1,FALSE)/VLOOKUP($B82,'Benchmark Data'!$B:$FF,BZ$1,FALSE),"")</f>
        <v/>
      </c>
      <c r="CA83" s="171" t="str">
        <f>IFERROR(VLOOKUP($B83,'Benchmark Data'!$B:$FF,CA$1,FALSE)/VLOOKUP($B82,'Benchmark Data'!$B:$FF,CA$1,FALSE),"")</f>
        <v/>
      </c>
      <c r="CB83" s="171" t="str">
        <f>IFERROR(VLOOKUP($B83,'Benchmark Data'!$B:$FF,CB$1,FALSE)/VLOOKUP($B82,'Benchmark Data'!$B:$FF,CB$1,FALSE),"")</f>
        <v/>
      </c>
      <c r="CC83" s="171" t="str">
        <f>IFERROR(VLOOKUP($B83,'Benchmark Data'!$B:$FF,CC$1,FALSE)/VLOOKUP($B82,'Benchmark Data'!$B:$FF,CC$1,FALSE),"")</f>
        <v/>
      </c>
      <c r="CD83" s="171" t="str">
        <f>IFERROR(VLOOKUP($B83,'Benchmark Data'!$B:$FF,CD$1,FALSE)/VLOOKUP($B82,'Benchmark Data'!$B:$FF,CD$1,FALSE),"")</f>
        <v/>
      </c>
      <c r="CE83" s="171" t="str">
        <f>IFERROR(VLOOKUP($B83,'Benchmark Data'!$B:$FF,CE$1,FALSE)/VLOOKUP($B82,'Benchmark Data'!$B:$FF,CE$1,FALSE),"")</f>
        <v/>
      </c>
      <c r="CF83" s="171" t="str">
        <f>IFERROR(VLOOKUP($B83,'Benchmark Data'!$B:$FF,CF$1,FALSE)/VLOOKUP($B82,'Benchmark Data'!$B:$FF,CF$1,FALSE),"")</f>
        <v/>
      </c>
      <c r="CG83" s="171" t="str">
        <f>IFERROR(VLOOKUP($B83,'Benchmark Data'!$B:$FF,CG$1,FALSE)/VLOOKUP($B82,'Benchmark Data'!$B:$FF,CG$1,FALSE),"")</f>
        <v/>
      </c>
      <c r="CH83" s="156"/>
      <c r="CI83" s="171" t="str">
        <f>IFERROR(VLOOKUP($B83,'Benchmark Data'!$B:$FF,CI$1,FALSE)/VLOOKUP($B82,'Benchmark Data'!$B:$FF,CI$1,FALSE),"")</f>
        <v/>
      </c>
      <c r="CJ83" s="171" t="str">
        <f>IFERROR(VLOOKUP($B83,'Benchmark Data'!$B:$FF,CJ$1,FALSE)/VLOOKUP($B82,'Benchmark Data'!$B:$FF,CJ$1,FALSE),"")</f>
        <v/>
      </c>
      <c r="CK83" s="171" t="str">
        <f>IFERROR(VLOOKUP($B83,'Benchmark Data'!$B:$AAA,CK$1,FALSE)/VLOOKUP($B82,'Benchmark Data'!$B:$AAA,CK$1,FALSE),"")</f>
        <v/>
      </c>
      <c r="CL83" s="171" t="str">
        <f>IFERROR(VLOOKUP($B83,'Benchmark Data'!$B:$AAA,CL$1,FALSE)/VLOOKUP($B82,'Benchmark Data'!$B:$AAA,CL$1,FALSE),"")</f>
        <v/>
      </c>
      <c r="CM83" s="171" t="str">
        <f>IFERROR(VLOOKUP($B83,'Benchmark Data'!$B:$AAA,CM$1,FALSE)/VLOOKUP($B82,'Benchmark Data'!$B:$AAA,CM$1,FALSE),"")</f>
        <v/>
      </c>
      <c r="CN83" s="171" t="str">
        <f>IFERROR(VLOOKUP($B83,'Benchmark Data'!$B:$AAA,CN$1,FALSE)/VLOOKUP($B82,'Benchmark Data'!$B:$AAA,CN$1,FALSE),"")</f>
        <v/>
      </c>
      <c r="CO83" s="171" t="str">
        <f>IFERROR(VLOOKUP($B83,'Benchmark Data'!$B:$AAA,CO$1,FALSE)/VLOOKUP($B82,'Benchmark Data'!$B:$AAA,CO$1,FALSE),"")</f>
        <v/>
      </c>
      <c r="CP83" s="171" t="str">
        <f>IFERROR(VLOOKUP($B83,'Benchmark Data'!$B:$AAA,CP$1,FALSE)/VLOOKUP($B82,'Benchmark Data'!$B:$AAA,CP$1,FALSE),"")</f>
        <v/>
      </c>
      <c r="CQ83" s="171" t="str">
        <f>IFERROR(VLOOKUP($B83,'Benchmark Data'!$B:$AAA,CQ$1,FALSE)/VLOOKUP($B82,'Benchmark Data'!$B:$AAA,CQ$1,FALSE),"")</f>
        <v/>
      </c>
      <c r="CR83" s="171" t="str">
        <f>IFERROR(VLOOKUP($B83,'Benchmark Data'!$B:$AAA,CR$1,FALSE)/VLOOKUP($B82,'Benchmark Data'!$B:$AAA,CR$1,FALSE),"")</f>
        <v/>
      </c>
      <c r="CS83" s="171" t="str">
        <f>IFERROR(VLOOKUP($B83,'Benchmark Data'!$B:$AAA,CS$1,FALSE)/VLOOKUP($B82,'Benchmark Data'!$B:$AAA,CS$1,FALSE),"")</f>
        <v/>
      </c>
      <c r="CT83" s="171" t="str">
        <f>IFERROR(VLOOKUP($B83,'Benchmark Data'!$B:$AAA,CT$1,FALSE)/VLOOKUP($B82,'Benchmark Data'!$B:$AAA,CT$1,FALSE),"")</f>
        <v/>
      </c>
      <c r="CU83" s="171" t="str">
        <f>IFERROR(VLOOKUP($B83,'Benchmark Data'!$B:$AAA,CU$1,FALSE)/VLOOKUP($B82,'Benchmark Data'!$B:$AAA,CU$1,FALSE),"")</f>
        <v/>
      </c>
      <c r="CV83" s="171" t="str">
        <f>IFERROR(VLOOKUP($B83,'Benchmark Data'!$B:$AAA,CV$1,FALSE)/VLOOKUP($B82,'Benchmark Data'!$B:$AAA,CV$1,FALSE),"")</f>
        <v/>
      </c>
      <c r="CW83" s="171" t="str">
        <f>IFERROR(VLOOKUP($B83,'Benchmark Data'!$B:$AAA,CW$1,FALSE)/VLOOKUP($B82,'Benchmark Data'!$B:$AAA,CW$1,FALSE),"")</f>
        <v/>
      </c>
      <c r="CX83" s="171" t="str">
        <f>IFERROR(VLOOKUP($B83,'Benchmark Data'!$B:$AAA,CX$1,FALSE)/VLOOKUP($B82,'Benchmark Data'!$B:$AAA,CX$1,FALSE),"")</f>
        <v/>
      </c>
      <c r="CY83" s="171" t="str">
        <f>IFERROR(VLOOKUP($B83,'Benchmark Data'!$B:$AAA,CY$1,FALSE)/VLOOKUP($B82,'Benchmark Data'!$B:$AAA,CY$1,FALSE),"")</f>
        <v/>
      </c>
      <c r="CZ83" s="171" t="str">
        <f>IFERROR(VLOOKUP($B83,'Benchmark Data'!$B:$AAA,CZ$1,FALSE)/VLOOKUP($B82,'Benchmark Data'!$B:$AAA,CZ$1,FALSE),"")</f>
        <v/>
      </c>
      <c r="DA83" s="171" t="str">
        <f>IFERROR(VLOOKUP($B83,'Benchmark Data'!$B:$AAA,DA$1,FALSE)/VLOOKUP($B82,'Benchmark Data'!$B:$AAA,DA$1,FALSE),"")</f>
        <v/>
      </c>
      <c r="DB83" s="171" t="str">
        <f>IFERROR(VLOOKUP($B83,'Benchmark Data'!$B:$AAA,DB$1,FALSE)/VLOOKUP($B82,'Benchmark Data'!$B:$AAA,DB$1,FALSE),"")</f>
        <v/>
      </c>
      <c r="DC83" s="171" t="str">
        <f>IFERROR(VLOOKUP($B83,'Benchmark Data'!$B:$AAA,DC$1,FALSE)/VLOOKUP($B82,'Benchmark Data'!$B:$AAA,DC$1,FALSE),"")</f>
        <v/>
      </c>
      <c r="DD83" s="171" t="str">
        <f>IFERROR(VLOOKUP($B83,'Benchmark Data'!$B:$AAA,DD$1,FALSE)/VLOOKUP($B82,'Benchmark Data'!$B:$AAA,DD$1,FALSE),"")</f>
        <v/>
      </c>
      <c r="DE83" s="171" t="str">
        <f>IFERROR(VLOOKUP($B83,'Benchmark Data'!$B:$AAA,DE$1,FALSE)/VLOOKUP($B82,'Benchmark Data'!$B:$AAA,DE$1,FALSE),"")</f>
        <v/>
      </c>
      <c r="DF83" s="171" t="str">
        <f>IFERROR(VLOOKUP($B83,'Benchmark Data'!$B:$AAA,DF$1,FALSE)/VLOOKUP($B82,'Benchmark Data'!$B:$AAA,DF$1,FALSE),"")</f>
        <v/>
      </c>
      <c r="DG83" s="171" t="str">
        <f>IFERROR(VLOOKUP($B83,'Benchmark Data'!$B:$AAA,DG$1,FALSE)/VLOOKUP($B82,'Benchmark Data'!$B:$AAA,DG$1,FALSE),"")</f>
        <v/>
      </c>
      <c r="DH83" s="171" t="str">
        <f>IFERROR(VLOOKUP($B83,'Benchmark Data'!$B:$AAA,DH$1,FALSE)/VLOOKUP($B82,'Benchmark Data'!$B:$AAA,DH$1,FALSE),"")</f>
        <v/>
      </c>
      <c r="DI83" s="171" t="str">
        <f>IFERROR(VLOOKUP($B83,'Benchmark Data'!$B:$AAA,DI$1,FALSE)/VLOOKUP($B82,'Benchmark Data'!$B:$AAA,DI$1,FALSE),"")</f>
        <v/>
      </c>
    </row>
    <row r="84" spans="1:113">
      <c r="A84" s="94">
        <f t="shared" si="35"/>
        <v>117</v>
      </c>
      <c r="B84" s="168">
        <f t="shared" si="36"/>
        <v>42521</v>
      </c>
      <c r="C84" s="171">
        <f>IFERROR(VLOOKUP($B84,'Benchmark Data'!$B:$FF,C$1,FALSE)/VLOOKUP($B83,'Benchmark Data'!$B:$FF,C$1,FALSE),"")</f>
        <v>1.0556234030574683</v>
      </c>
      <c r="D84" s="171" t="str">
        <f>IFERROR(VLOOKUP($B84,'Benchmark Data'!$B:$FF,D$1,FALSE)/VLOOKUP($B83,'Benchmark Data'!$B:$FF,D$1,FALSE),"")</f>
        <v/>
      </c>
      <c r="E84" s="171" t="str">
        <f>IFERROR(VLOOKUP($B84,'Benchmark Data'!$B:$FF,E$1,FALSE)/VLOOKUP($B83,'Benchmark Data'!$B:$FF,E$1,FALSE),"")</f>
        <v/>
      </c>
      <c r="F84" s="171" t="str">
        <f>IFERROR(VLOOKUP($B84,'Benchmark Data'!$B:$FF,F$1,FALSE)/VLOOKUP($B83,'Benchmark Data'!$B:$FF,F$1,FALSE),"")</f>
        <v/>
      </c>
      <c r="G84" s="171" t="str">
        <f>IFERROR(VLOOKUP($B84,'Benchmark Data'!$B:$FF,G$1,FALSE)/VLOOKUP($B83,'Benchmark Data'!$B:$FF,G$1,FALSE),"")</f>
        <v/>
      </c>
      <c r="H84" s="171" t="str">
        <f>IFERROR(VLOOKUP($B84,'Benchmark Data'!$B:$FF,H$1,FALSE)/VLOOKUP($B83,'Benchmark Data'!$B:$FF,H$1,FALSE),"")</f>
        <v/>
      </c>
      <c r="I84" s="171" t="str">
        <f>IFERROR(VLOOKUP($B84,'Benchmark Data'!$B:$FF,I$1,FALSE)/VLOOKUP($B83,'Benchmark Data'!$B:$FF,I$1,FALSE),"")</f>
        <v/>
      </c>
      <c r="J84" s="143" t="str">
        <f>IFERROR(VLOOKUP($B84,'Benchmark Data'!$B:$FF,J$1,FALSE)/VLOOKUP($B83,'Benchmark Data'!$B:$FF,J$1,FALSE)*J85,"")</f>
        <v/>
      </c>
      <c r="K84" s="156"/>
      <c r="L84" s="156"/>
      <c r="M84" s="156"/>
      <c r="N84" s="171" t="str">
        <f>IFERROR(VLOOKUP($B84,'Benchmark Data'!$B:$FF,N$1,FALSE)/VLOOKUP($B83,'Benchmark Data'!$B:$FF,N$1,FALSE),"")</f>
        <v/>
      </c>
      <c r="O84" s="171">
        <f>IFERROR(VLOOKUP($B84,'Benchmark Data'!$B:$FF,O$1,FALSE)/VLOOKUP($B83,'Benchmark Data'!$B:$FF,O$1,FALSE),"")</f>
        <v>1.0119645488314397</v>
      </c>
      <c r="P84" s="171">
        <f>IFERROR(VLOOKUP($B84,'Benchmark Data'!$B:$FF,P$1,FALSE)/VLOOKUP($B83,'Benchmark Data'!$B:$FF,P$1,FALSE),"")</f>
        <v>0.97045954900538889</v>
      </c>
      <c r="Q84" s="156">
        <f>IFERROR(VLOOKUP($B84,'Benchmark Data'!$B:$FF,Q$1,FALSE),"")</f>
        <v>1.0122219514906829</v>
      </c>
      <c r="R84" s="156">
        <f>IFERROR(VLOOKUP($B84,'Benchmark Data'!$B:$FF,R$1,FALSE),"")</f>
        <v>1.0122219514906829</v>
      </c>
      <c r="S84" s="156">
        <f>IFERROR(VLOOKUP($B84,'Benchmark Data'!$B:$FF,S$1,FALSE),"")</f>
        <v>1.0122219514906829</v>
      </c>
      <c r="T84" s="156">
        <f>IFERROR(VLOOKUP($B84,'Benchmark Data'!$B:$FF,T$1,FALSE),"")</f>
        <v>1.0122219514906829</v>
      </c>
      <c r="U84" s="156">
        <f>IFERROR(VLOOKUP($B84,'Benchmark Data'!$B:$FF,U$1,FALSE),"")</f>
        <v>1.0122219514906829</v>
      </c>
      <c r="V84" s="171">
        <f>IFERROR(VLOOKUP($B84,'Benchmark Data'!$B:$FF,V$1,FALSE)/VLOOKUP($B83,'Benchmark Data'!$B:$FF,V$1,FALSE),"")</f>
        <v>1.0099620327412595</v>
      </c>
      <c r="W84" s="171">
        <f>IFERROR(VLOOKUP($B84,'Benchmark Data'!$B:$FF,W$1,FALSE)/VLOOKUP($B83,'Benchmark Data'!$B:$FF,W$1,FALSE),"")</f>
        <v>1.0099620327412595</v>
      </c>
      <c r="X84" s="171">
        <f>IFERROR(VLOOKUP($B84,'Benchmark Data'!$B:$FF,X$1,FALSE)/VLOOKUP($B83,'Benchmark Data'!$B:$FF,X$1,FALSE),"")</f>
        <v>1.0099620327412595</v>
      </c>
      <c r="Y84" s="171">
        <f>IFERROR(VLOOKUP($B84,'Benchmark Data'!$B:$FF,Y$1,FALSE)/VLOOKUP($B83,'Benchmark Data'!$B:$FF,Y$1,FALSE),"")</f>
        <v>1.0099620327412595</v>
      </c>
      <c r="Z84" s="171">
        <f>IFERROR(VLOOKUP($B84,'Benchmark Data'!$B:$FF,Z$1,FALSE)/VLOOKUP($B83,'Benchmark Data'!$B:$FF,Z$1,FALSE),"")</f>
        <v>1.0099620327412595</v>
      </c>
      <c r="AA84" s="171">
        <f>IFERROR(VLOOKUP($B84,'Benchmark Data'!$B:$FF,AA$1,FALSE)/VLOOKUP($B83,'Benchmark Data'!$B:$FF,AA$1,FALSE),"")</f>
        <v>1.0145209132718318</v>
      </c>
      <c r="AB84" s="171" t="str">
        <f>IFERROR(VLOOKUP($B84,'Benchmark Data'!$B:$FF,AB$1,FALSE)/VLOOKUP($B83,'Benchmark Data'!$B:$FF,AB$1,FALSE),"")</f>
        <v/>
      </c>
      <c r="AC84" s="171">
        <f>IFERROR(VLOOKUP($B84,'Benchmark Data'!$B:$FF,AC$1,FALSE)/VLOOKUP($B83,'Benchmark Data'!$B:$FF,AC$1,FALSE),"")</f>
        <v>1.0145209132718318</v>
      </c>
      <c r="AD84" s="171" t="str">
        <f>IFERROR(VLOOKUP($B84,'Benchmark Data'!$B:$FF,AD$1,FALSE)/VLOOKUP($B83,'Benchmark Data'!$B:$FF,AD$1,FALSE),"")</f>
        <v/>
      </c>
      <c r="AE84" s="171" t="str">
        <f>IFERROR(VLOOKUP($B84,'Benchmark Data'!$B:$FF,AE$1,FALSE)/VLOOKUP($B83,'Benchmark Data'!$B:$FF,AE$1,FALSE),"")</f>
        <v/>
      </c>
      <c r="AF84" s="171">
        <f>IFERROR(VLOOKUP($B84,'Benchmark Data'!$B:$FF,AF$1,FALSE)/VLOOKUP($B83,'Benchmark Data'!$B:$FF,AF$1,FALSE),"")</f>
        <v>1.0140095652575085</v>
      </c>
      <c r="AG84" s="171" t="str">
        <f>IFERROR(VLOOKUP($B84,'Benchmark Data'!$B:$FF,AG$1,FALSE)/VLOOKUP($B83,'Benchmark Data'!$B:$FF,AG$1,FALSE),"")</f>
        <v/>
      </c>
      <c r="AH84" s="171" t="str">
        <f>IFERROR(VLOOKUP($B84,'Benchmark Data'!$B:$FF,AH$1,FALSE)/VLOOKUP($B83,'Benchmark Data'!$B:$FF,AH$1,FALSE),"")</f>
        <v/>
      </c>
      <c r="AI84" s="171" t="str">
        <f>IFERROR(VLOOKUP($B84,'Benchmark Data'!$B:$FF,AI$1,FALSE)/VLOOKUP($B83,'Benchmark Data'!$B:$FF,AI$1,FALSE),"")</f>
        <v/>
      </c>
      <c r="AJ84" s="171" t="str">
        <f>IFERROR(VLOOKUP($B84,'Benchmark Data'!$B:$FF,AJ$1,FALSE)/VLOOKUP($B83,'Benchmark Data'!$B:$FF,AJ$1,FALSE),"")</f>
        <v/>
      </c>
      <c r="AK84" s="171" t="str">
        <f>IFERROR(VLOOKUP($B84,'Benchmark Data'!$B:$FF,AK$1,FALSE)/VLOOKUP($B83,'Benchmark Data'!$B:$FF,AK$1,FALSE),"")</f>
        <v/>
      </c>
      <c r="AL84" s="171" t="str">
        <f>IFERROR(VLOOKUP($B84,'Benchmark Data'!$B:$FF,AL$1,FALSE)/VLOOKUP($B83,'Benchmark Data'!$B:$FF,AL$1,FALSE),"")</f>
        <v/>
      </c>
      <c r="AM84" s="171" t="str">
        <f>IFERROR(VLOOKUP($B84,'Benchmark Data'!$B:$FF,AM$1,FALSE)/VLOOKUP($B83,'Benchmark Data'!$B:$FF,AM$1,FALSE),"")</f>
        <v/>
      </c>
      <c r="AN84" s="171" t="str">
        <f>IFERROR(VLOOKUP($B84,'Benchmark Data'!$B:$FF,AN$1,FALSE)/VLOOKUP($B83,'Benchmark Data'!$B:$FF,AN$1,FALSE),"")</f>
        <v/>
      </c>
      <c r="AO84" s="171" t="str">
        <f>IFERROR(VLOOKUP($B84,'Benchmark Data'!$B:$FF,AO$1,FALSE)/VLOOKUP($B83,'Benchmark Data'!$B:$FF,AO$1,FALSE),"")</f>
        <v/>
      </c>
      <c r="AP84" s="171" t="str">
        <f>IFERROR(VLOOKUP($B84,'Benchmark Data'!$B:$FF,AP$1,FALSE)/VLOOKUP($B83,'Benchmark Data'!$B:$FF,AP$1,FALSE),"")</f>
        <v/>
      </c>
      <c r="AQ84" s="171" t="str">
        <f>IFERROR(VLOOKUP($B84,'Benchmark Data'!$B:$FF,AQ$1,FALSE)/VLOOKUP($B83,'Benchmark Data'!$B:$FF,AQ$1,FALSE),"")</f>
        <v/>
      </c>
      <c r="AR84" s="171" t="str">
        <f>IFERROR(VLOOKUP($B84,'Benchmark Data'!$B:$FF,AR$1,FALSE)/VLOOKUP($B83,'Benchmark Data'!$B:$FF,AR$1,FALSE),"")</f>
        <v/>
      </c>
      <c r="AS84" s="171" t="str">
        <f>IFERROR(VLOOKUP($B84,'Benchmark Data'!$B:$FF,AS$1,FALSE)/VLOOKUP($B83,'Benchmark Data'!$B:$FF,AS$1,FALSE),"")</f>
        <v/>
      </c>
      <c r="AT84" s="171" t="str">
        <f>IFERROR(VLOOKUP($B84,'Benchmark Data'!$B:$FF,AT$1,FALSE)/VLOOKUP($B83,'Benchmark Data'!$B:$FF,AT$1,FALSE),"")</f>
        <v/>
      </c>
      <c r="AU84" s="171" t="str">
        <f>IFERROR(VLOOKUP($B84,'Benchmark Data'!$B:$FF,AU$1,FALSE)/VLOOKUP($B83,'Benchmark Data'!$B:$FF,AU$1,FALSE),"")</f>
        <v/>
      </c>
      <c r="AV84" s="171" t="str">
        <f>IFERROR(VLOOKUP($B84,'Benchmark Data'!$B:$FF,AV$1,FALSE)/VLOOKUP($B83,'Benchmark Data'!$B:$FF,AV$1,FALSE),"")</f>
        <v/>
      </c>
      <c r="AW84" s="171" t="str">
        <f>IFERROR(VLOOKUP($B84,'Benchmark Data'!$B:$FF,AW$1,FALSE)/VLOOKUP($B83,'Benchmark Data'!$B:$FF,AW$1,FALSE),"")</f>
        <v/>
      </c>
      <c r="AX84" s="171" t="str">
        <f>IFERROR(VLOOKUP($B84,'Benchmark Data'!$B:$FF,AX$1,FALSE)/VLOOKUP($B83,'Benchmark Data'!$B:$FF,AX$1,FALSE),"")</f>
        <v/>
      </c>
      <c r="AY84" s="171" t="str">
        <f>IFERROR(VLOOKUP($B84,'Benchmark Data'!$B:$FF,AY$1,FALSE)/VLOOKUP($B83,'Benchmark Data'!$B:$FF,AY$1,FALSE),"")</f>
        <v/>
      </c>
      <c r="AZ84" s="156"/>
      <c r="BA84" s="156"/>
      <c r="BB84" s="171" t="str">
        <f>IFERROR(VLOOKUP($B84,'Benchmark Data'!$B:$FF,BB$1,FALSE)/VLOOKUP($B83,'Benchmark Data'!$B:$FF,BB$1,FALSE),"")</f>
        <v/>
      </c>
      <c r="BC84" s="171" t="str">
        <f>IFERROR(VLOOKUP($B84,'Benchmark Data'!$B:$FF,BC$1,FALSE)/VLOOKUP($B83,'Benchmark Data'!$B:$FF,BC$1,FALSE),"")</f>
        <v/>
      </c>
      <c r="BD84" s="171" t="str">
        <f>IFERROR(VLOOKUP($B84,'Benchmark Data'!$B:$FF,BD$1,FALSE)/VLOOKUP($B83,'Benchmark Data'!$B:$FF,BD$1,FALSE),"")</f>
        <v/>
      </c>
      <c r="BE84" s="171" t="str">
        <f>IFERROR(VLOOKUP($B84,'Benchmark Data'!$B:$FF,BE$1,FALSE)/VLOOKUP($B83,'Benchmark Data'!$B:$FF,BE$1,FALSE),"")</f>
        <v/>
      </c>
      <c r="BF84" s="171" t="str">
        <f>IFERROR(VLOOKUP($B84,'Benchmark Data'!$B:$FF,BF$1,FALSE)/VLOOKUP($B83,'Benchmark Data'!$B:$FF,BF$1,FALSE),"")</f>
        <v/>
      </c>
      <c r="BG84" s="171" t="str">
        <f>IFERROR(VLOOKUP($B84,'Benchmark Data'!$B:$FF,BG$1,FALSE)/VLOOKUP($B83,'Benchmark Data'!$B:$FF,BG$1,FALSE),"")</f>
        <v/>
      </c>
      <c r="BH84" s="171" t="str">
        <f>IFERROR(VLOOKUP($B84,'Benchmark Data'!$B:$FF,BH$1,FALSE)/VLOOKUP($B83,'Benchmark Data'!$B:$FF,BH$1,FALSE),"")</f>
        <v/>
      </c>
      <c r="BI84" s="171" t="str">
        <f>IFERROR(VLOOKUP($B84,'Benchmark Data'!$B:$FF,BI$1,FALSE)/VLOOKUP($B83,'Benchmark Data'!$B:$FF,BI$1,FALSE),"")</f>
        <v/>
      </c>
      <c r="BJ84" s="171" t="str">
        <f>IFERROR(VLOOKUP($B84,'Benchmark Data'!$B:$FF,BJ$1,FALSE)/VLOOKUP($B83,'Benchmark Data'!$B:$FF,BJ$1,FALSE),"")</f>
        <v/>
      </c>
      <c r="BK84" s="171" t="str">
        <f>IFERROR(VLOOKUP($B84,'Benchmark Data'!$B:$FF,BK$1,FALSE)/VLOOKUP($B83,'Benchmark Data'!$B:$FF,BK$1,FALSE),"")</f>
        <v/>
      </c>
      <c r="BL84" s="171" t="str">
        <f>IFERROR(VLOOKUP($B84,'Benchmark Data'!$B:$FF,BL$1,FALSE)/VLOOKUP($B83,'Benchmark Data'!$B:$FF,BL$1,FALSE),"")</f>
        <v/>
      </c>
      <c r="BM84" s="171" t="str">
        <f>IFERROR(VLOOKUP($B84,'Benchmark Data'!$B:$FF,BM$1,FALSE)/VLOOKUP($B83,'Benchmark Data'!$B:$FF,BM$1,FALSE),"")</f>
        <v/>
      </c>
      <c r="BN84" s="171" t="str">
        <f>IFERROR(VLOOKUP($B84,'Benchmark Data'!$B:$FF,BN$1,FALSE)/VLOOKUP($B83,'Benchmark Data'!$B:$FF,BN$1,FALSE),"")</f>
        <v/>
      </c>
      <c r="BO84" s="171" t="str">
        <f>IFERROR(VLOOKUP($B84,'Benchmark Data'!$B:$FF,BO$1,FALSE)/VLOOKUP($B83,'Benchmark Data'!$B:$FF,BO$1,FALSE),"")</f>
        <v/>
      </c>
      <c r="BP84" s="171" t="str">
        <f>IFERROR(VLOOKUP($B84,'Benchmark Data'!$B:$FF,BP$1,FALSE)/VLOOKUP($B83,'Benchmark Data'!$B:$FF,BP$1,FALSE),"")</f>
        <v/>
      </c>
      <c r="BQ84" s="171" t="str">
        <f>IFERROR(VLOOKUP($B84,'Benchmark Data'!$B:$FF,BQ$1,FALSE)/VLOOKUP($B83,'Benchmark Data'!$B:$FF,BQ$1,FALSE),"")</f>
        <v/>
      </c>
      <c r="BR84" s="171" t="str">
        <f>IFERROR(VLOOKUP($B84,'Benchmark Data'!$B:$FF,BR$1,FALSE)/VLOOKUP($B83,'Benchmark Data'!$B:$FF,BR$1,FALSE),"")</f>
        <v/>
      </c>
      <c r="BS84" s="171" t="str">
        <f>IFERROR(VLOOKUP($B84,'Benchmark Data'!$B:$FF,BS$1,FALSE)/VLOOKUP($B83,'Benchmark Data'!$B:$FF,BS$1,FALSE),"")</f>
        <v/>
      </c>
      <c r="BT84" s="171" t="str">
        <f>IFERROR(VLOOKUP($B84,'Benchmark Data'!$B:$FF,BT$1,FALSE)/VLOOKUP($B83,'Benchmark Data'!$B:$FF,BT$1,FALSE),"")</f>
        <v/>
      </c>
      <c r="BU84" s="171" t="str">
        <f>IFERROR(VLOOKUP($B84,'Benchmark Data'!$B:$FF,BU$1,FALSE)/VLOOKUP($B83,'Benchmark Data'!$B:$FF,BU$1,FALSE),"")</f>
        <v/>
      </c>
      <c r="BV84" s="171" t="str">
        <f>IFERROR(VLOOKUP($B84,'Benchmark Data'!$B:$FF,BV$1,FALSE)/VLOOKUP($B83,'Benchmark Data'!$B:$FF,BV$1,FALSE),"")</f>
        <v/>
      </c>
      <c r="BW84" s="171" t="str">
        <f>IFERROR(VLOOKUP($B84,'Benchmark Data'!$B:$FF,BW$1,FALSE)/VLOOKUP($B83,'Benchmark Data'!$B:$FF,BW$1,FALSE),"")</f>
        <v/>
      </c>
      <c r="BX84" s="171" t="str">
        <f>IFERROR(VLOOKUP($B84,'Benchmark Data'!$B:$FF,BX$1,FALSE)/VLOOKUP($B83,'Benchmark Data'!$B:$FF,BX$1,FALSE),"")</f>
        <v/>
      </c>
      <c r="BY84" s="171" t="str">
        <f>IFERROR(VLOOKUP($B84,'Benchmark Data'!$B:$FF,BY$1,FALSE)/VLOOKUP($B83,'Benchmark Data'!$B:$FF,BY$1,FALSE),"")</f>
        <v/>
      </c>
      <c r="BZ84" s="171" t="str">
        <f>IFERROR(VLOOKUP($B84,'Benchmark Data'!$B:$FF,BZ$1,FALSE)/VLOOKUP($B83,'Benchmark Data'!$B:$FF,BZ$1,FALSE),"")</f>
        <v/>
      </c>
      <c r="CA84" s="171" t="str">
        <f>IFERROR(VLOOKUP($B84,'Benchmark Data'!$B:$FF,CA$1,FALSE)/VLOOKUP($B83,'Benchmark Data'!$B:$FF,CA$1,FALSE),"")</f>
        <v/>
      </c>
      <c r="CB84" s="171" t="str">
        <f>IFERROR(VLOOKUP($B84,'Benchmark Data'!$B:$FF,CB$1,FALSE)/VLOOKUP($B83,'Benchmark Data'!$B:$FF,CB$1,FALSE),"")</f>
        <v/>
      </c>
      <c r="CC84" s="171" t="str">
        <f>IFERROR(VLOOKUP($B84,'Benchmark Data'!$B:$FF,CC$1,FALSE)/VLOOKUP($B83,'Benchmark Data'!$B:$FF,CC$1,FALSE),"")</f>
        <v/>
      </c>
      <c r="CD84" s="171" t="str">
        <f>IFERROR(VLOOKUP($B84,'Benchmark Data'!$B:$FF,CD$1,FALSE)/VLOOKUP($B83,'Benchmark Data'!$B:$FF,CD$1,FALSE),"")</f>
        <v/>
      </c>
      <c r="CE84" s="171" t="str">
        <f>IFERROR(VLOOKUP($B84,'Benchmark Data'!$B:$FF,CE$1,FALSE)/VLOOKUP($B83,'Benchmark Data'!$B:$FF,CE$1,FALSE),"")</f>
        <v/>
      </c>
      <c r="CF84" s="171" t="str">
        <f>IFERROR(VLOOKUP($B84,'Benchmark Data'!$B:$FF,CF$1,FALSE)/VLOOKUP($B83,'Benchmark Data'!$B:$FF,CF$1,FALSE),"")</f>
        <v/>
      </c>
      <c r="CG84" s="171" t="str">
        <f>IFERROR(VLOOKUP($B84,'Benchmark Data'!$B:$FF,CG$1,FALSE)/VLOOKUP($B83,'Benchmark Data'!$B:$FF,CG$1,FALSE),"")</f>
        <v/>
      </c>
      <c r="CH84" s="156"/>
      <c r="CI84" s="171" t="str">
        <f>IFERROR(VLOOKUP($B84,'Benchmark Data'!$B:$FF,CI$1,FALSE)/VLOOKUP($B83,'Benchmark Data'!$B:$FF,CI$1,FALSE),"")</f>
        <v/>
      </c>
      <c r="CJ84" s="171" t="str">
        <f>IFERROR(VLOOKUP($B84,'Benchmark Data'!$B:$FF,CJ$1,FALSE)/VLOOKUP($B83,'Benchmark Data'!$B:$FF,CJ$1,FALSE),"")</f>
        <v/>
      </c>
      <c r="CK84" s="171" t="str">
        <f>IFERROR(VLOOKUP($B84,'Benchmark Data'!$B:$AAA,CK$1,FALSE)/VLOOKUP($B83,'Benchmark Data'!$B:$AAA,CK$1,FALSE),"")</f>
        <v/>
      </c>
      <c r="CL84" s="171" t="str">
        <f>IFERROR(VLOOKUP($B84,'Benchmark Data'!$B:$AAA,CL$1,FALSE)/VLOOKUP($B83,'Benchmark Data'!$B:$AAA,CL$1,FALSE),"")</f>
        <v/>
      </c>
      <c r="CM84" s="171" t="str">
        <f>IFERROR(VLOOKUP($B84,'Benchmark Data'!$B:$AAA,CM$1,FALSE)/VLOOKUP($B83,'Benchmark Data'!$B:$AAA,CM$1,FALSE),"")</f>
        <v/>
      </c>
      <c r="CN84" s="171" t="str">
        <f>IFERROR(VLOOKUP($B84,'Benchmark Data'!$B:$AAA,CN$1,FALSE)/VLOOKUP($B83,'Benchmark Data'!$B:$AAA,CN$1,FALSE),"")</f>
        <v/>
      </c>
      <c r="CO84" s="171" t="str">
        <f>IFERROR(VLOOKUP($B84,'Benchmark Data'!$B:$AAA,CO$1,FALSE)/VLOOKUP($B83,'Benchmark Data'!$B:$AAA,CO$1,FALSE),"")</f>
        <v/>
      </c>
      <c r="CP84" s="171" t="str">
        <f>IFERROR(VLOOKUP($B84,'Benchmark Data'!$B:$AAA,CP$1,FALSE)/VLOOKUP($B83,'Benchmark Data'!$B:$AAA,CP$1,FALSE),"")</f>
        <v/>
      </c>
      <c r="CQ84" s="171" t="str">
        <f>IFERROR(VLOOKUP($B84,'Benchmark Data'!$B:$AAA,CQ$1,FALSE)/VLOOKUP($B83,'Benchmark Data'!$B:$AAA,CQ$1,FALSE),"")</f>
        <v/>
      </c>
      <c r="CR84" s="171" t="str">
        <f>IFERROR(VLOOKUP($B84,'Benchmark Data'!$B:$AAA,CR$1,FALSE)/VLOOKUP($B83,'Benchmark Data'!$B:$AAA,CR$1,FALSE),"")</f>
        <v/>
      </c>
      <c r="CS84" s="171" t="str">
        <f>IFERROR(VLOOKUP($B84,'Benchmark Data'!$B:$AAA,CS$1,FALSE)/VLOOKUP($B83,'Benchmark Data'!$B:$AAA,CS$1,FALSE),"")</f>
        <v/>
      </c>
      <c r="CT84" s="171" t="str">
        <f>IFERROR(VLOOKUP($B84,'Benchmark Data'!$B:$AAA,CT$1,FALSE)/VLOOKUP($B83,'Benchmark Data'!$B:$AAA,CT$1,FALSE),"")</f>
        <v/>
      </c>
      <c r="CU84" s="171" t="str">
        <f>IFERROR(VLOOKUP($B84,'Benchmark Data'!$B:$AAA,CU$1,FALSE)/VLOOKUP($B83,'Benchmark Data'!$B:$AAA,CU$1,FALSE),"")</f>
        <v/>
      </c>
      <c r="CV84" s="171" t="str">
        <f>IFERROR(VLOOKUP($B84,'Benchmark Data'!$B:$AAA,CV$1,FALSE)/VLOOKUP($B83,'Benchmark Data'!$B:$AAA,CV$1,FALSE),"")</f>
        <v/>
      </c>
      <c r="CW84" s="171" t="str">
        <f>IFERROR(VLOOKUP($B84,'Benchmark Data'!$B:$AAA,CW$1,FALSE)/VLOOKUP($B83,'Benchmark Data'!$B:$AAA,CW$1,FALSE),"")</f>
        <v/>
      </c>
      <c r="CX84" s="171" t="str">
        <f>IFERROR(VLOOKUP($B84,'Benchmark Data'!$B:$AAA,CX$1,FALSE)/VLOOKUP($B83,'Benchmark Data'!$B:$AAA,CX$1,FALSE),"")</f>
        <v/>
      </c>
      <c r="CY84" s="171" t="str">
        <f>IFERROR(VLOOKUP($B84,'Benchmark Data'!$B:$AAA,CY$1,FALSE)/VLOOKUP($B83,'Benchmark Data'!$B:$AAA,CY$1,FALSE),"")</f>
        <v/>
      </c>
      <c r="CZ84" s="171" t="str">
        <f>IFERROR(VLOOKUP($B84,'Benchmark Data'!$B:$AAA,CZ$1,FALSE)/VLOOKUP($B83,'Benchmark Data'!$B:$AAA,CZ$1,FALSE),"")</f>
        <v/>
      </c>
      <c r="DA84" s="171" t="str">
        <f>IFERROR(VLOOKUP($B84,'Benchmark Data'!$B:$AAA,DA$1,FALSE)/VLOOKUP($B83,'Benchmark Data'!$B:$AAA,DA$1,FALSE),"")</f>
        <v/>
      </c>
      <c r="DB84" s="171" t="str">
        <f>IFERROR(VLOOKUP($B84,'Benchmark Data'!$B:$AAA,DB$1,FALSE)/VLOOKUP($B83,'Benchmark Data'!$B:$AAA,DB$1,FALSE),"")</f>
        <v/>
      </c>
      <c r="DC84" s="171" t="str">
        <f>IFERROR(VLOOKUP($B84,'Benchmark Data'!$B:$AAA,DC$1,FALSE)/VLOOKUP($B83,'Benchmark Data'!$B:$AAA,DC$1,FALSE),"")</f>
        <v/>
      </c>
      <c r="DD84" s="171" t="str">
        <f>IFERROR(VLOOKUP($B84,'Benchmark Data'!$B:$AAA,DD$1,FALSE)/VLOOKUP($B83,'Benchmark Data'!$B:$AAA,DD$1,FALSE),"")</f>
        <v/>
      </c>
      <c r="DE84" s="171" t="str">
        <f>IFERROR(VLOOKUP($B84,'Benchmark Data'!$B:$AAA,DE$1,FALSE)/VLOOKUP($B83,'Benchmark Data'!$B:$AAA,DE$1,FALSE),"")</f>
        <v/>
      </c>
      <c r="DF84" s="171" t="str">
        <f>IFERROR(VLOOKUP($B84,'Benchmark Data'!$B:$AAA,DF$1,FALSE)/VLOOKUP($B83,'Benchmark Data'!$B:$AAA,DF$1,FALSE),"")</f>
        <v/>
      </c>
      <c r="DG84" s="171" t="str">
        <f>IFERROR(VLOOKUP($B84,'Benchmark Data'!$B:$AAA,DG$1,FALSE)/VLOOKUP($B83,'Benchmark Data'!$B:$AAA,DG$1,FALSE),"")</f>
        <v/>
      </c>
      <c r="DH84" s="171" t="str">
        <f>IFERROR(VLOOKUP($B84,'Benchmark Data'!$B:$AAA,DH$1,FALSE)/VLOOKUP($B83,'Benchmark Data'!$B:$AAA,DH$1,FALSE),"")</f>
        <v/>
      </c>
      <c r="DI84" s="171" t="str">
        <f>IFERROR(VLOOKUP($B84,'Benchmark Data'!$B:$AAA,DI$1,FALSE)/VLOOKUP($B83,'Benchmark Data'!$B:$AAA,DI$1,FALSE),"")</f>
        <v/>
      </c>
    </row>
    <row r="85" spans="1:113">
      <c r="A85" s="94">
        <f t="shared" si="35"/>
        <v>116</v>
      </c>
      <c r="B85" s="168">
        <f t="shared" si="36"/>
        <v>42551</v>
      </c>
      <c r="C85" s="171">
        <f>IFERROR(VLOOKUP($B85,'Benchmark Data'!$B:$FF,C$1,FALSE)/VLOOKUP($B84,'Benchmark Data'!$B:$FF,C$1,FALSE),"")</f>
        <v>0.97297275121639026</v>
      </c>
      <c r="D85" s="171" t="str">
        <f>IFERROR(VLOOKUP($B85,'Benchmark Data'!$B:$FF,D$1,FALSE)/VLOOKUP($B84,'Benchmark Data'!$B:$FF,D$1,FALSE),"")</f>
        <v/>
      </c>
      <c r="E85" s="171" t="str">
        <f>IFERROR(VLOOKUP($B85,'Benchmark Data'!$B:$FF,E$1,FALSE)/VLOOKUP($B84,'Benchmark Data'!$B:$FF,E$1,FALSE),"")</f>
        <v/>
      </c>
      <c r="F85" s="171" t="str">
        <f>IFERROR(VLOOKUP($B85,'Benchmark Data'!$B:$FF,F$1,FALSE)/VLOOKUP($B84,'Benchmark Data'!$B:$FF,F$1,FALSE),"")</f>
        <v/>
      </c>
      <c r="G85" s="171" t="str">
        <f>IFERROR(VLOOKUP($B85,'Benchmark Data'!$B:$FF,G$1,FALSE)/VLOOKUP($B84,'Benchmark Data'!$B:$FF,G$1,FALSE),"")</f>
        <v/>
      </c>
      <c r="H85" s="171" t="str">
        <f>IFERROR(VLOOKUP($B85,'Benchmark Data'!$B:$FF,H$1,FALSE)/VLOOKUP($B84,'Benchmark Data'!$B:$FF,H$1,FALSE),"")</f>
        <v/>
      </c>
      <c r="I85" s="171" t="str">
        <f>IFERROR(VLOOKUP($B85,'Benchmark Data'!$B:$FF,I$1,FALSE)/VLOOKUP($B84,'Benchmark Data'!$B:$FF,I$1,FALSE),"")</f>
        <v/>
      </c>
      <c r="J85" s="143" t="str">
        <f>IFERROR(VLOOKUP($B85,'Benchmark Data'!$B:$FF,J$1,FALSE)/VLOOKUP($B84,'Benchmark Data'!$B:$FF,J$1,FALSE)*J86,"")</f>
        <v/>
      </c>
      <c r="K85" s="156"/>
      <c r="L85" s="156"/>
      <c r="M85" s="156"/>
      <c r="N85" s="171" t="str">
        <f>IFERROR(VLOOKUP($B85,'Benchmark Data'!$B:$FF,N$1,FALSE)/VLOOKUP($B84,'Benchmark Data'!$B:$FF,N$1,FALSE),"")</f>
        <v/>
      </c>
      <c r="O85" s="171">
        <f>IFERROR(VLOOKUP($B85,'Benchmark Data'!$B:$FF,O$1,FALSE)/VLOOKUP($B84,'Benchmark Data'!$B:$FF,O$1,FALSE),"")</f>
        <v>1.0292621978089547</v>
      </c>
      <c r="P85" s="171">
        <f>IFERROR(VLOOKUP($B85,'Benchmark Data'!$B:$FF,P$1,FALSE)/VLOOKUP($B84,'Benchmark Data'!$B:$FF,P$1,FALSE),"")</f>
        <v>1.0427212903058374</v>
      </c>
      <c r="Q85" s="156">
        <f>IFERROR(VLOOKUP($B85,'Benchmark Data'!$B:$FF,Q$1,FALSE),"")</f>
        <v>1.0176989093407631</v>
      </c>
      <c r="R85" s="156">
        <f>IFERROR(VLOOKUP($B85,'Benchmark Data'!$B:$FF,R$1,FALSE),"")</f>
        <v>1.0176989093407631</v>
      </c>
      <c r="S85" s="156">
        <f>IFERROR(VLOOKUP($B85,'Benchmark Data'!$B:$FF,S$1,FALSE),"")</f>
        <v>1.0176989093407631</v>
      </c>
      <c r="T85" s="156">
        <f>IFERROR(VLOOKUP($B85,'Benchmark Data'!$B:$FF,T$1,FALSE),"")</f>
        <v>1.0176989093407631</v>
      </c>
      <c r="U85" s="156">
        <f>IFERROR(VLOOKUP($B85,'Benchmark Data'!$B:$FF,U$1,FALSE),"")</f>
        <v>1.0176989093407631</v>
      </c>
      <c r="V85" s="171">
        <f>IFERROR(VLOOKUP($B85,'Benchmark Data'!$B:$FF,V$1,FALSE)/VLOOKUP($B84,'Benchmark Data'!$B:$FF,V$1,FALSE),"")</f>
        <v>1.0034231912660914</v>
      </c>
      <c r="W85" s="171">
        <f>IFERROR(VLOOKUP($B85,'Benchmark Data'!$B:$FF,W$1,FALSE)/VLOOKUP($B84,'Benchmark Data'!$B:$FF,W$1,FALSE),"")</f>
        <v>1.0034231912660914</v>
      </c>
      <c r="X85" s="171">
        <f>IFERROR(VLOOKUP($B85,'Benchmark Data'!$B:$FF,X$1,FALSE)/VLOOKUP($B84,'Benchmark Data'!$B:$FF,X$1,FALSE),"")</f>
        <v>1.0034231912660914</v>
      </c>
      <c r="Y85" s="171">
        <f>IFERROR(VLOOKUP($B85,'Benchmark Data'!$B:$FF,Y$1,FALSE)/VLOOKUP($B84,'Benchmark Data'!$B:$FF,Y$1,FALSE),"")</f>
        <v>1.0034231912660914</v>
      </c>
      <c r="Z85" s="171">
        <f>IFERROR(VLOOKUP($B85,'Benchmark Data'!$B:$FF,Z$1,FALSE)/VLOOKUP($B84,'Benchmark Data'!$B:$FF,Z$1,FALSE),"")</f>
        <v>1.0034231912660914</v>
      </c>
      <c r="AA85" s="171">
        <f>IFERROR(VLOOKUP($B85,'Benchmark Data'!$B:$FF,AA$1,FALSE)/VLOOKUP($B84,'Benchmark Data'!$B:$FF,AA$1,FALSE),"")</f>
        <v>0.99623933091205619</v>
      </c>
      <c r="AB85" s="171" t="str">
        <f>IFERROR(VLOOKUP($B85,'Benchmark Data'!$B:$FF,AB$1,FALSE)/VLOOKUP($B84,'Benchmark Data'!$B:$FF,AB$1,FALSE),"")</f>
        <v/>
      </c>
      <c r="AC85" s="171">
        <f>IFERROR(VLOOKUP($B85,'Benchmark Data'!$B:$FF,AC$1,FALSE)/VLOOKUP($B84,'Benchmark Data'!$B:$FF,AC$1,FALSE),"")</f>
        <v>0.99623933091205619</v>
      </c>
      <c r="AD85" s="171" t="str">
        <f>IFERROR(VLOOKUP($B85,'Benchmark Data'!$B:$FF,AD$1,FALSE)/VLOOKUP($B84,'Benchmark Data'!$B:$FF,AD$1,FALSE),"")</f>
        <v/>
      </c>
      <c r="AE85" s="171" t="str">
        <f>IFERROR(VLOOKUP($B85,'Benchmark Data'!$B:$FF,AE$1,FALSE)/VLOOKUP($B84,'Benchmark Data'!$B:$FF,AE$1,FALSE),"")</f>
        <v/>
      </c>
      <c r="AF85" s="171">
        <f>IFERROR(VLOOKUP($B85,'Benchmark Data'!$B:$FF,AF$1,FALSE)/VLOOKUP($B84,'Benchmark Data'!$B:$FF,AF$1,FALSE),"")</f>
        <v>1.0079544420516242</v>
      </c>
      <c r="AG85" s="171" t="str">
        <f>IFERROR(VLOOKUP($B85,'Benchmark Data'!$B:$FF,AG$1,FALSE)/VLOOKUP($B84,'Benchmark Data'!$B:$FF,AG$1,FALSE),"")</f>
        <v/>
      </c>
      <c r="AH85" s="171" t="str">
        <f>IFERROR(VLOOKUP($B85,'Benchmark Data'!$B:$FF,AH$1,FALSE)/VLOOKUP($B84,'Benchmark Data'!$B:$FF,AH$1,FALSE),"")</f>
        <v/>
      </c>
      <c r="AI85" s="171" t="str">
        <f>IFERROR(VLOOKUP($B85,'Benchmark Data'!$B:$FF,AI$1,FALSE)/VLOOKUP($B84,'Benchmark Data'!$B:$FF,AI$1,FALSE),"")</f>
        <v/>
      </c>
      <c r="AJ85" s="171" t="str">
        <f>IFERROR(VLOOKUP($B85,'Benchmark Data'!$B:$FF,AJ$1,FALSE)/VLOOKUP($B84,'Benchmark Data'!$B:$FF,AJ$1,FALSE),"")</f>
        <v/>
      </c>
      <c r="AK85" s="171" t="str">
        <f>IFERROR(VLOOKUP($B85,'Benchmark Data'!$B:$FF,AK$1,FALSE)/VLOOKUP($B84,'Benchmark Data'!$B:$FF,AK$1,FALSE),"")</f>
        <v/>
      </c>
      <c r="AL85" s="171" t="str">
        <f>IFERROR(VLOOKUP($B85,'Benchmark Data'!$B:$FF,AL$1,FALSE)/VLOOKUP($B84,'Benchmark Data'!$B:$FF,AL$1,FALSE),"")</f>
        <v/>
      </c>
      <c r="AM85" s="171" t="str">
        <f>IFERROR(VLOOKUP($B85,'Benchmark Data'!$B:$FF,AM$1,FALSE)/VLOOKUP($B84,'Benchmark Data'!$B:$FF,AM$1,FALSE),"")</f>
        <v/>
      </c>
      <c r="AN85" s="171" t="str">
        <f>IFERROR(VLOOKUP($B85,'Benchmark Data'!$B:$FF,AN$1,FALSE)/VLOOKUP($B84,'Benchmark Data'!$B:$FF,AN$1,FALSE),"")</f>
        <v/>
      </c>
      <c r="AO85" s="171" t="str">
        <f>IFERROR(VLOOKUP($B85,'Benchmark Data'!$B:$FF,AO$1,FALSE)/VLOOKUP($B84,'Benchmark Data'!$B:$FF,AO$1,FALSE),"")</f>
        <v/>
      </c>
      <c r="AP85" s="171" t="str">
        <f>IFERROR(VLOOKUP($B85,'Benchmark Data'!$B:$FF,AP$1,FALSE)/VLOOKUP($B84,'Benchmark Data'!$B:$FF,AP$1,FALSE),"")</f>
        <v/>
      </c>
      <c r="AQ85" s="171" t="str">
        <f>IFERROR(VLOOKUP($B85,'Benchmark Data'!$B:$FF,AQ$1,FALSE)/VLOOKUP($B84,'Benchmark Data'!$B:$FF,AQ$1,FALSE),"")</f>
        <v/>
      </c>
      <c r="AR85" s="171" t="str">
        <f>IFERROR(VLOOKUP($B85,'Benchmark Data'!$B:$FF,AR$1,FALSE)/VLOOKUP($B84,'Benchmark Data'!$B:$FF,AR$1,FALSE),"")</f>
        <v/>
      </c>
      <c r="AS85" s="171" t="str">
        <f>IFERROR(VLOOKUP($B85,'Benchmark Data'!$B:$FF,AS$1,FALSE)/VLOOKUP($B84,'Benchmark Data'!$B:$FF,AS$1,FALSE),"")</f>
        <v/>
      </c>
      <c r="AT85" s="171" t="str">
        <f>IFERROR(VLOOKUP($B85,'Benchmark Data'!$B:$FF,AT$1,FALSE)/VLOOKUP($B84,'Benchmark Data'!$B:$FF,AT$1,FALSE),"")</f>
        <v/>
      </c>
      <c r="AU85" s="171" t="str">
        <f>IFERROR(VLOOKUP($B85,'Benchmark Data'!$B:$FF,AU$1,FALSE)/VLOOKUP($B84,'Benchmark Data'!$B:$FF,AU$1,FALSE),"")</f>
        <v/>
      </c>
      <c r="AV85" s="171" t="str">
        <f>IFERROR(VLOOKUP($B85,'Benchmark Data'!$B:$FF,AV$1,FALSE)/VLOOKUP($B84,'Benchmark Data'!$B:$FF,AV$1,FALSE),"")</f>
        <v/>
      </c>
      <c r="AW85" s="171" t="str">
        <f>IFERROR(VLOOKUP($B85,'Benchmark Data'!$B:$FF,AW$1,FALSE)/VLOOKUP($B84,'Benchmark Data'!$B:$FF,AW$1,FALSE),"")</f>
        <v/>
      </c>
      <c r="AX85" s="171" t="str">
        <f>IFERROR(VLOOKUP($B85,'Benchmark Data'!$B:$FF,AX$1,FALSE)/VLOOKUP($B84,'Benchmark Data'!$B:$FF,AX$1,FALSE),"")</f>
        <v/>
      </c>
      <c r="AY85" s="171" t="str">
        <f>IFERROR(VLOOKUP($B85,'Benchmark Data'!$B:$FF,AY$1,FALSE)/VLOOKUP($B84,'Benchmark Data'!$B:$FF,AY$1,FALSE),"")</f>
        <v/>
      </c>
      <c r="AZ85" s="156"/>
      <c r="BA85" s="156"/>
      <c r="BB85" s="171" t="str">
        <f>IFERROR(VLOOKUP($B85,'Benchmark Data'!$B:$FF,BB$1,FALSE)/VLOOKUP($B84,'Benchmark Data'!$B:$FF,BB$1,FALSE),"")</f>
        <v/>
      </c>
      <c r="BC85" s="171" t="str">
        <f>IFERROR(VLOOKUP($B85,'Benchmark Data'!$B:$FF,BC$1,FALSE)/VLOOKUP($B84,'Benchmark Data'!$B:$FF,BC$1,FALSE),"")</f>
        <v/>
      </c>
      <c r="BD85" s="171" t="str">
        <f>IFERROR(VLOOKUP($B85,'Benchmark Data'!$B:$FF,BD$1,FALSE)/VLOOKUP($B84,'Benchmark Data'!$B:$FF,BD$1,FALSE),"")</f>
        <v/>
      </c>
      <c r="BE85" s="171" t="str">
        <f>IFERROR(VLOOKUP($B85,'Benchmark Data'!$B:$FF,BE$1,FALSE)/VLOOKUP($B84,'Benchmark Data'!$B:$FF,BE$1,FALSE),"")</f>
        <v/>
      </c>
      <c r="BF85" s="171" t="str">
        <f>IFERROR(VLOOKUP($B85,'Benchmark Data'!$B:$FF,BF$1,FALSE)/VLOOKUP($B84,'Benchmark Data'!$B:$FF,BF$1,FALSE),"")</f>
        <v/>
      </c>
      <c r="BG85" s="171" t="str">
        <f>IFERROR(VLOOKUP($B85,'Benchmark Data'!$B:$FF,BG$1,FALSE)/VLOOKUP($B84,'Benchmark Data'!$B:$FF,BG$1,FALSE),"")</f>
        <v/>
      </c>
      <c r="BH85" s="171" t="str">
        <f>IFERROR(VLOOKUP($B85,'Benchmark Data'!$B:$FF,BH$1,FALSE)/VLOOKUP($B84,'Benchmark Data'!$B:$FF,BH$1,FALSE),"")</f>
        <v/>
      </c>
      <c r="BI85" s="171" t="str">
        <f>IFERROR(VLOOKUP($B85,'Benchmark Data'!$B:$FF,BI$1,FALSE)/VLOOKUP($B84,'Benchmark Data'!$B:$FF,BI$1,FALSE),"")</f>
        <v/>
      </c>
      <c r="BJ85" s="171" t="str">
        <f>IFERROR(VLOOKUP($B85,'Benchmark Data'!$B:$FF,BJ$1,FALSE)/VLOOKUP($B84,'Benchmark Data'!$B:$FF,BJ$1,FALSE),"")</f>
        <v/>
      </c>
      <c r="BK85" s="171" t="str">
        <f>IFERROR(VLOOKUP($B85,'Benchmark Data'!$B:$FF,BK$1,FALSE)/VLOOKUP($B84,'Benchmark Data'!$B:$FF,BK$1,FALSE),"")</f>
        <v/>
      </c>
      <c r="BL85" s="171" t="str">
        <f>IFERROR(VLOOKUP($B85,'Benchmark Data'!$B:$FF,BL$1,FALSE)/VLOOKUP($B84,'Benchmark Data'!$B:$FF,BL$1,FALSE),"")</f>
        <v/>
      </c>
      <c r="BM85" s="171" t="str">
        <f>IFERROR(VLOOKUP($B85,'Benchmark Data'!$B:$FF,BM$1,FALSE)/VLOOKUP($B84,'Benchmark Data'!$B:$FF,BM$1,FALSE),"")</f>
        <v/>
      </c>
      <c r="BN85" s="171" t="str">
        <f>IFERROR(VLOOKUP($B85,'Benchmark Data'!$B:$FF,BN$1,FALSE)/VLOOKUP($B84,'Benchmark Data'!$B:$FF,BN$1,FALSE),"")</f>
        <v/>
      </c>
      <c r="BO85" s="171" t="str">
        <f>IFERROR(VLOOKUP($B85,'Benchmark Data'!$B:$FF,BO$1,FALSE)/VLOOKUP($B84,'Benchmark Data'!$B:$FF,BO$1,FALSE),"")</f>
        <v/>
      </c>
      <c r="BP85" s="171" t="str">
        <f>IFERROR(VLOOKUP($B85,'Benchmark Data'!$B:$FF,BP$1,FALSE)/VLOOKUP($B84,'Benchmark Data'!$B:$FF,BP$1,FALSE),"")</f>
        <v/>
      </c>
      <c r="BQ85" s="171" t="str">
        <f>IFERROR(VLOOKUP($B85,'Benchmark Data'!$B:$FF,BQ$1,FALSE)/VLOOKUP($B84,'Benchmark Data'!$B:$FF,BQ$1,FALSE),"")</f>
        <v/>
      </c>
      <c r="BR85" s="171" t="str">
        <f>IFERROR(VLOOKUP($B85,'Benchmark Data'!$B:$FF,BR$1,FALSE)/VLOOKUP($B84,'Benchmark Data'!$B:$FF,BR$1,FALSE),"")</f>
        <v/>
      </c>
      <c r="BS85" s="171" t="str">
        <f>IFERROR(VLOOKUP($B85,'Benchmark Data'!$B:$FF,BS$1,FALSE)/VLOOKUP($B84,'Benchmark Data'!$B:$FF,BS$1,FALSE),"")</f>
        <v/>
      </c>
      <c r="BT85" s="171" t="str">
        <f>IFERROR(VLOOKUP($B85,'Benchmark Data'!$B:$FF,BT$1,FALSE)/VLOOKUP($B84,'Benchmark Data'!$B:$FF,BT$1,FALSE),"")</f>
        <v/>
      </c>
      <c r="BU85" s="171" t="str">
        <f>IFERROR(VLOOKUP($B85,'Benchmark Data'!$B:$FF,BU$1,FALSE)/VLOOKUP($B84,'Benchmark Data'!$B:$FF,BU$1,FALSE),"")</f>
        <v/>
      </c>
      <c r="BV85" s="171" t="str">
        <f>IFERROR(VLOOKUP($B85,'Benchmark Data'!$B:$FF,BV$1,FALSE)/VLOOKUP($B84,'Benchmark Data'!$B:$FF,BV$1,FALSE),"")</f>
        <v/>
      </c>
      <c r="BW85" s="171" t="str">
        <f>IFERROR(VLOOKUP($B85,'Benchmark Data'!$B:$FF,BW$1,FALSE)/VLOOKUP($B84,'Benchmark Data'!$B:$FF,BW$1,FALSE),"")</f>
        <v/>
      </c>
      <c r="BX85" s="171" t="str">
        <f>IFERROR(VLOOKUP($B85,'Benchmark Data'!$B:$FF,BX$1,FALSE)/VLOOKUP($B84,'Benchmark Data'!$B:$FF,BX$1,FALSE),"")</f>
        <v/>
      </c>
      <c r="BY85" s="171" t="str">
        <f>IFERROR(VLOOKUP($B85,'Benchmark Data'!$B:$FF,BY$1,FALSE)/VLOOKUP($B84,'Benchmark Data'!$B:$FF,BY$1,FALSE),"")</f>
        <v/>
      </c>
      <c r="BZ85" s="171" t="str">
        <f>IFERROR(VLOOKUP($B85,'Benchmark Data'!$B:$FF,BZ$1,FALSE)/VLOOKUP($B84,'Benchmark Data'!$B:$FF,BZ$1,FALSE),"")</f>
        <v/>
      </c>
      <c r="CA85" s="171" t="str">
        <f>IFERROR(VLOOKUP($B85,'Benchmark Data'!$B:$FF,CA$1,FALSE)/VLOOKUP($B84,'Benchmark Data'!$B:$FF,CA$1,FALSE),"")</f>
        <v/>
      </c>
      <c r="CB85" s="171" t="str">
        <f>IFERROR(VLOOKUP($B85,'Benchmark Data'!$B:$FF,CB$1,FALSE)/VLOOKUP($B84,'Benchmark Data'!$B:$FF,CB$1,FALSE),"")</f>
        <v/>
      </c>
      <c r="CC85" s="171" t="str">
        <f>IFERROR(VLOOKUP($B85,'Benchmark Data'!$B:$FF,CC$1,FALSE)/VLOOKUP($B84,'Benchmark Data'!$B:$FF,CC$1,FALSE),"")</f>
        <v/>
      </c>
      <c r="CD85" s="171" t="str">
        <f>IFERROR(VLOOKUP($B85,'Benchmark Data'!$B:$FF,CD$1,FALSE)/VLOOKUP($B84,'Benchmark Data'!$B:$FF,CD$1,FALSE),"")</f>
        <v/>
      </c>
      <c r="CE85" s="171" t="str">
        <f>IFERROR(VLOOKUP($B85,'Benchmark Data'!$B:$FF,CE$1,FALSE)/VLOOKUP($B84,'Benchmark Data'!$B:$FF,CE$1,FALSE),"")</f>
        <v/>
      </c>
      <c r="CF85" s="171" t="str">
        <f>IFERROR(VLOOKUP($B85,'Benchmark Data'!$B:$FF,CF$1,FALSE)/VLOOKUP($B84,'Benchmark Data'!$B:$FF,CF$1,FALSE),"")</f>
        <v/>
      </c>
      <c r="CG85" s="171" t="str">
        <f>IFERROR(VLOOKUP($B85,'Benchmark Data'!$B:$FF,CG$1,FALSE)/VLOOKUP($B84,'Benchmark Data'!$B:$FF,CG$1,FALSE),"")</f>
        <v/>
      </c>
      <c r="CH85" s="156"/>
      <c r="CI85" s="171" t="str">
        <f>IFERROR(VLOOKUP($B85,'Benchmark Data'!$B:$FF,CI$1,FALSE)/VLOOKUP($B84,'Benchmark Data'!$B:$FF,CI$1,FALSE),"")</f>
        <v/>
      </c>
      <c r="CJ85" s="171" t="str">
        <f>IFERROR(VLOOKUP($B85,'Benchmark Data'!$B:$FF,CJ$1,FALSE)/VLOOKUP($B84,'Benchmark Data'!$B:$FF,CJ$1,FALSE),"")</f>
        <v/>
      </c>
      <c r="CK85" s="171" t="str">
        <f>IFERROR(VLOOKUP($B85,'Benchmark Data'!$B:$AAA,CK$1,FALSE)/VLOOKUP($B84,'Benchmark Data'!$B:$AAA,CK$1,FALSE),"")</f>
        <v/>
      </c>
      <c r="CL85" s="171" t="str">
        <f>IFERROR(VLOOKUP($B85,'Benchmark Data'!$B:$AAA,CL$1,FALSE)/VLOOKUP($B84,'Benchmark Data'!$B:$AAA,CL$1,FALSE),"")</f>
        <v/>
      </c>
      <c r="CM85" s="171" t="str">
        <f>IFERROR(VLOOKUP($B85,'Benchmark Data'!$B:$AAA,CM$1,FALSE)/VLOOKUP($B84,'Benchmark Data'!$B:$AAA,CM$1,FALSE),"")</f>
        <v/>
      </c>
      <c r="CN85" s="171" t="str">
        <f>IFERROR(VLOOKUP($B85,'Benchmark Data'!$B:$AAA,CN$1,FALSE)/VLOOKUP($B84,'Benchmark Data'!$B:$AAA,CN$1,FALSE),"")</f>
        <v/>
      </c>
      <c r="CO85" s="171" t="str">
        <f>IFERROR(VLOOKUP($B85,'Benchmark Data'!$B:$AAA,CO$1,FALSE)/VLOOKUP($B84,'Benchmark Data'!$B:$AAA,CO$1,FALSE),"")</f>
        <v/>
      </c>
      <c r="CP85" s="171" t="str">
        <f>IFERROR(VLOOKUP($B85,'Benchmark Data'!$B:$AAA,CP$1,FALSE)/VLOOKUP($B84,'Benchmark Data'!$B:$AAA,CP$1,FALSE),"")</f>
        <v/>
      </c>
      <c r="CQ85" s="171" t="str">
        <f>IFERROR(VLOOKUP($B85,'Benchmark Data'!$B:$AAA,CQ$1,FALSE)/VLOOKUP($B84,'Benchmark Data'!$B:$AAA,CQ$1,FALSE),"")</f>
        <v/>
      </c>
      <c r="CR85" s="171" t="str">
        <f>IFERROR(VLOOKUP($B85,'Benchmark Data'!$B:$AAA,CR$1,FALSE)/VLOOKUP($B84,'Benchmark Data'!$B:$AAA,CR$1,FALSE),"")</f>
        <v/>
      </c>
      <c r="CS85" s="171" t="str">
        <f>IFERROR(VLOOKUP($B85,'Benchmark Data'!$B:$AAA,CS$1,FALSE)/VLOOKUP($B84,'Benchmark Data'!$B:$AAA,CS$1,FALSE),"")</f>
        <v/>
      </c>
      <c r="CT85" s="171" t="str">
        <f>IFERROR(VLOOKUP($B85,'Benchmark Data'!$B:$AAA,CT$1,FALSE)/VLOOKUP($B84,'Benchmark Data'!$B:$AAA,CT$1,FALSE),"")</f>
        <v/>
      </c>
      <c r="CU85" s="171" t="str">
        <f>IFERROR(VLOOKUP($B85,'Benchmark Data'!$B:$AAA,CU$1,FALSE)/VLOOKUP($B84,'Benchmark Data'!$B:$AAA,CU$1,FALSE),"")</f>
        <v/>
      </c>
      <c r="CV85" s="171" t="str">
        <f>IFERROR(VLOOKUP($B85,'Benchmark Data'!$B:$AAA,CV$1,FALSE)/VLOOKUP($B84,'Benchmark Data'!$B:$AAA,CV$1,FALSE),"")</f>
        <v/>
      </c>
      <c r="CW85" s="171" t="str">
        <f>IFERROR(VLOOKUP($B85,'Benchmark Data'!$B:$AAA,CW$1,FALSE)/VLOOKUP($B84,'Benchmark Data'!$B:$AAA,CW$1,FALSE),"")</f>
        <v/>
      </c>
      <c r="CX85" s="171" t="str">
        <f>IFERROR(VLOOKUP($B85,'Benchmark Data'!$B:$AAA,CX$1,FALSE)/VLOOKUP($B84,'Benchmark Data'!$B:$AAA,CX$1,FALSE),"")</f>
        <v/>
      </c>
      <c r="CY85" s="171" t="str">
        <f>IFERROR(VLOOKUP($B85,'Benchmark Data'!$B:$AAA,CY$1,FALSE)/VLOOKUP($B84,'Benchmark Data'!$B:$AAA,CY$1,FALSE),"")</f>
        <v/>
      </c>
      <c r="CZ85" s="171" t="str">
        <f>IFERROR(VLOOKUP($B85,'Benchmark Data'!$B:$AAA,CZ$1,FALSE)/VLOOKUP($B84,'Benchmark Data'!$B:$AAA,CZ$1,FALSE),"")</f>
        <v/>
      </c>
      <c r="DA85" s="171" t="str">
        <f>IFERROR(VLOOKUP($B85,'Benchmark Data'!$B:$AAA,DA$1,FALSE)/VLOOKUP($B84,'Benchmark Data'!$B:$AAA,DA$1,FALSE),"")</f>
        <v/>
      </c>
      <c r="DB85" s="171" t="str">
        <f>IFERROR(VLOOKUP($B85,'Benchmark Data'!$B:$AAA,DB$1,FALSE)/VLOOKUP($B84,'Benchmark Data'!$B:$AAA,DB$1,FALSE),"")</f>
        <v/>
      </c>
      <c r="DC85" s="171" t="str">
        <f>IFERROR(VLOOKUP($B85,'Benchmark Data'!$B:$AAA,DC$1,FALSE)/VLOOKUP($B84,'Benchmark Data'!$B:$AAA,DC$1,FALSE),"")</f>
        <v/>
      </c>
      <c r="DD85" s="171" t="str">
        <f>IFERROR(VLOOKUP($B85,'Benchmark Data'!$B:$AAA,DD$1,FALSE)/VLOOKUP($B84,'Benchmark Data'!$B:$AAA,DD$1,FALSE),"")</f>
        <v/>
      </c>
      <c r="DE85" s="171" t="str">
        <f>IFERROR(VLOOKUP($B85,'Benchmark Data'!$B:$AAA,DE$1,FALSE)/VLOOKUP($B84,'Benchmark Data'!$B:$AAA,DE$1,FALSE),"")</f>
        <v/>
      </c>
      <c r="DF85" s="171" t="str">
        <f>IFERROR(VLOOKUP($B85,'Benchmark Data'!$B:$AAA,DF$1,FALSE)/VLOOKUP($B84,'Benchmark Data'!$B:$AAA,DF$1,FALSE),"")</f>
        <v/>
      </c>
      <c r="DG85" s="171" t="str">
        <f>IFERROR(VLOOKUP($B85,'Benchmark Data'!$B:$AAA,DG$1,FALSE)/VLOOKUP($B84,'Benchmark Data'!$B:$AAA,DG$1,FALSE),"")</f>
        <v/>
      </c>
      <c r="DH85" s="171" t="str">
        <f>IFERROR(VLOOKUP($B85,'Benchmark Data'!$B:$AAA,DH$1,FALSE)/VLOOKUP($B84,'Benchmark Data'!$B:$AAA,DH$1,FALSE),"")</f>
        <v/>
      </c>
      <c r="DI85" s="171" t="str">
        <f>IFERROR(VLOOKUP($B85,'Benchmark Data'!$B:$AAA,DI$1,FALSE)/VLOOKUP($B84,'Benchmark Data'!$B:$AAA,DI$1,FALSE),"")</f>
        <v/>
      </c>
    </row>
    <row r="86" spans="1:113">
      <c r="A86" s="94">
        <f t="shared" si="35"/>
        <v>115</v>
      </c>
      <c r="B86" s="168">
        <f t="shared" si="36"/>
        <v>42582</v>
      </c>
      <c r="C86" s="171">
        <f>IFERROR(VLOOKUP($B86,'Benchmark Data'!$B:$FF,C$1,FALSE)/VLOOKUP($B85,'Benchmark Data'!$B:$FF,C$1,FALSE),"")</f>
        <v>1.0789278395722828</v>
      </c>
      <c r="D86" s="171" t="str">
        <f>IFERROR(VLOOKUP($B86,'Benchmark Data'!$B:$FF,D$1,FALSE)/VLOOKUP($B85,'Benchmark Data'!$B:$FF,D$1,FALSE),"")</f>
        <v/>
      </c>
      <c r="E86" s="171" t="str">
        <f>IFERROR(VLOOKUP($B86,'Benchmark Data'!$B:$FF,E$1,FALSE)/VLOOKUP($B85,'Benchmark Data'!$B:$FF,E$1,FALSE),"")</f>
        <v/>
      </c>
      <c r="F86" s="171" t="str">
        <f>IFERROR(VLOOKUP($B86,'Benchmark Data'!$B:$FF,F$1,FALSE)/VLOOKUP($B85,'Benchmark Data'!$B:$FF,F$1,FALSE),"")</f>
        <v/>
      </c>
      <c r="G86" s="171" t="str">
        <f>IFERROR(VLOOKUP($B86,'Benchmark Data'!$B:$FF,G$1,FALSE)/VLOOKUP($B85,'Benchmark Data'!$B:$FF,G$1,FALSE),"")</f>
        <v/>
      </c>
      <c r="H86" s="171" t="str">
        <f>IFERROR(VLOOKUP($B86,'Benchmark Data'!$B:$FF,H$1,FALSE)/VLOOKUP($B85,'Benchmark Data'!$B:$FF,H$1,FALSE),"")</f>
        <v/>
      </c>
      <c r="I86" s="171" t="str">
        <f>IFERROR(VLOOKUP($B86,'Benchmark Data'!$B:$FF,I$1,FALSE)/VLOOKUP($B85,'Benchmark Data'!$B:$FF,I$1,FALSE),"")</f>
        <v/>
      </c>
      <c r="J86" s="143" t="str">
        <f>IFERROR(VLOOKUP($B86,'Benchmark Data'!$B:$FF,J$1,FALSE)/VLOOKUP($B85,'Benchmark Data'!$B:$FF,J$1,FALSE)*J87,"")</f>
        <v/>
      </c>
      <c r="K86" s="156"/>
      <c r="L86" s="156"/>
      <c r="M86" s="156"/>
      <c r="N86" s="171" t="str">
        <f>IFERROR(VLOOKUP($B86,'Benchmark Data'!$B:$FF,N$1,FALSE)/VLOOKUP($B85,'Benchmark Data'!$B:$FF,N$1,FALSE),"")</f>
        <v/>
      </c>
      <c r="O86" s="171">
        <f>IFERROR(VLOOKUP($B86,'Benchmark Data'!$B:$FF,O$1,FALSE)/VLOOKUP($B85,'Benchmark Data'!$B:$FF,O$1,FALSE),"")</f>
        <v>0.99297249927221087</v>
      </c>
      <c r="P86" s="171">
        <f>IFERROR(VLOOKUP($B86,'Benchmark Data'!$B:$FF,P$1,FALSE)/VLOOKUP($B85,'Benchmark Data'!$B:$FF,P$1,FALSE),"")</f>
        <v>0.98489459559432502</v>
      </c>
      <c r="Q86" s="156">
        <f>IFERROR(VLOOKUP($B86,'Benchmark Data'!$B:$FF,Q$1,FALSE),"")</f>
        <v>1.0270017462180276</v>
      </c>
      <c r="R86" s="156">
        <f>IFERROR(VLOOKUP($B86,'Benchmark Data'!$B:$FF,R$1,FALSE),"")</f>
        <v>1.0270017462180276</v>
      </c>
      <c r="S86" s="156">
        <f>IFERROR(VLOOKUP($B86,'Benchmark Data'!$B:$FF,S$1,FALSE),"")</f>
        <v>1.0270017462180276</v>
      </c>
      <c r="T86" s="156">
        <f>IFERROR(VLOOKUP($B86,'Benchmark Data'!$B:$FF,T$1,FALSE),"")</f>
        <v>1.0270017462180276</v>
      </c>
      <c r="U86" s="156">
        <f>IFERROR(VLOOKUP($B86,'Benchmark Data'!$B:$FF,U$1,FALSE),"")</f>
        <v>1.0270017462180276</v>
      </c>
      <c r="V86" s="171">
        <f>IFERROR(VLOOKUP($B86,'Benchmark Data'!$B:$FF,V$1,FALSE)/VLOOKUP($B85,'Benchmark Data'!$B:$FF,V$1,FALSE),"")</f>
        <v>1.0390637057017185</v>
      </c>
      <c r="W86" s="171">
        <f>IFERROR(VLOOKUP($B86,'Benchmark Data'!$B:$FF,W$1,FALSE)/VLOOKUP($B85,'Benchmark Data'!$B:$FF,W$1,FALSE),"")</f>
        <v>1.0390637057017185</v>
      </c>
      <c r="X86" s="171">
        <f>IFERROR(VLOOKUP($B86,'Benchmark Data'!$B:$FF,X$1,FALSE)/VLOOKUP($B85,'Benchmark Data'!$B:$FF,X$1,FALSE),"")</f>
        <v>1.0390637057017185</v>
      </c>
      <c r="Y86" s="171">
        <f>IFERROR(VLOOKUP($B86,'Benchmark Data'!$B:$FF,Y$1,FALSE)/VLOOKUP($B85,'Benchmark Data'!$B:$FF,Y$1,FALSE),"")</f>
        <v>1.0390637057017185</v>
      </c>
      <c r="Z86" s="171">
        <f>IFERROR(VLOOKUP($B86,'Benchmark Data'!$B:$FF,Z$1,FALSE)/VLOOKUP($B85,'Benchmark Data'!$B:$FF,Z$1,FALSE),"")</f>
        <v>1.0390637057017185</v>
      </c>
      <c r="AA86" s="171">
        <f>IFERROR(VLOOKUP($B86,'Benchmark Data'!$B:$FF,AA$1,FALSE)/VLOOKUP($B85,'Benchmark Data'!$B:$FF,AA$1,FALSE),"")</f>
        <v>1.0364831827336269</v>
      </c>
      <c r="AB86" s="171" t="str">
        <f>IFERROR(VLOOKUP($B86,'Benchmark Data'!$B:$FF,AB$1,FALSE)/VLOOKUP($B85,'Benchmark Data'!$B:$FF,AB$1,FALSE),"")</f>
        <v/>
      </c>
      <c r="AC86" s="171">
        <f>IFERROR(VLOOKUP($B86,'Benchmark Data'!$B:$FF,AC$1,FALSE)/VLOOKUP($B85,'Benchmark Data'!$B:$FF,AC$1,FALSE),"")</f>
        <v>1.0364831827336269</v>
      </c>
      <c r="AD86" s="171" t="str">
        <f>IFERROR(VLOOKUP($B86,'Benchmark Data'!$B:$FF,AD$1,FALSE)/VLOOKUP($B85,'Benchmark Data'!$B:$FF,AD$1,FALSE),"")</f>
        <v/>
      </c>
      <c r="AE86" s="171" t="str">
        <f>IFERROR(VLOOKUP($B86,'Benchmark Data'!$B:$FF,AE$1,FALSE)/VLOOKUP($B85,'Benchmark Data'!$B:$FF,AE$1,FALSE),"")</f>
        <v/>
      </c>
      <c r="AF86" s="171">
        <f>IFERROR(VLOOKUP($B86,'Benchmark Data'!$B:$FF,AF$1,FALSE)/VLOOKUP($B85,'Benchmark Data'!$B:$FF,AF$1,FALSE),"")</f>
        <v>1.0454880571750986</v>
      </c>
      <c r="AG86" s="171" t="str">
        <f>IFERROR(VLOOKUP($B86,'Benchmark Data'!$B:$FF,AG$1,FALSE)/VLOOKUP($B85,'Benchmark Data'!$B:$FF,AG$1,FALSE),"")</f>
        <v/>
      </c>
      <c r="AH86" s="171" t="str">
        <f>IFERROR(VLOOKUP($B86,'Benchmark Data'!$B:$FF,AH$1,FALSE)/VLOOKUP($B85,'Benchmark Data'!$B:$FF,AH$1,FALSE),"")</f>
        <v/>
      </c>
      <c r="AI86" s="171" t="str">
        <f>IFERROR(VLOOKUP($B86,'Benchmark Data'!$B:$FF,AI$1,FALSE)/VLOOKUP($B85,'Benchmark Data'!$B:$FF,AI$1,FALSE),"")</f>
        <v/>
      </c>
      <c r="AJ86" s="171" t="str">
        <f>IFERROR(VLOOKUP($B86,'Benchmark Data'!$B:$FF,AJ$1,FALSE)/VLOOKUP($B85,'Benchmark Data'!$B:$FF,AJ$1,FALSE),"")</f>
        <v/>
      </c>
      <c r="AK86" s="171" t="str">
        <f>IFERROR(VLOOKUP($B86,'Benchmark Data'!$B:$FF,AK$1,FALSE)/VLOOKUP($B85,'Benchmark Data'!$B:$FF,AK$1,FALSE),"")</f>
        <v/>
      </c>
      <c r="AL86" s="171" t="str">
        <f>IFERROR(VLOOKUP($B86,'Benchmark Data'!$B:$FF,AL$1,FALSE)/VLOOKUP($B85,'Benchmark Data'!$B:$FF,AL$1,FALSE),"")</f>
        <v/>
      </c>
      <c r="AM86" s="171" t="str">
        <f>IFERROR(VLOOKUP($B86,'Benchmark Data'!$B:$FF,AM$1,FALSE)/VLOOKUP($B85,'Benchmark Data'!$B:$FF,AM$1,FALSE),"")</f>
        <v/>
      </c>
      <c r="AN86" s="171" t="str">
        <f>IFERROR(VLOOKUP($B86,'Benchmark Data'!$B:$FF,AN$1,FALSE)/VLOOKUP($B85,'Benchmark Data'!$B:$FF,AN$1,FALSE),"")</f>
        <v/>
      </c>
      <c r="AO86" s="171" t="str">
        <f>IFERROR(VLOOKUP($B86,'Benchmark Data'!$B:$FF,AO$1,FALSE)/VLOOKUP($B85,'Benchmark Data'!$B:$FF,AO$1,FALSE),"")</f>
        <v/>
      </c>
      <c r="AP86" s="171" t="str">
        <f>IFERROR(VLOOKUP($B86,'Benchmark Data'!$B:$FF,AP$1,FALSE)/VLOOKUP($B85,'Benchmark Data'!$B:$FF,AP$1,FALSE),"")</f>
        <v/>
      </c>
      <c r="AQ86" s="171" t="str">
        <f>IFERROR(VLOOKUP($B86,'Benchmark Data'!$B:$FF,AQ$1,FALSE)/VLOOKUP($B85,'Benchmark Data'!$B:$FF,AQ$1,FALSE),"")</f>
        <v/>
      </c>
      <c r="AR86" s="171" t="str">
        <f>IFERROR(VLOOKUP($B86,'Benchmark Data'!$B:$FF,AR$1,FALSE)/VLOOKUP($B85,'Benchmark Data'!$B:$FF,AR$1,FALSE),"")</f>
        <v/>
      </c>
      <c r="AS86" s="171" t="str">
        <f>IFERROR(VLOOKUP($B86,'Benchmark Data'!$B:$FF,AS$1,FALSE)/VLOOKUP($B85,'Benchmark Data'!$B:$FF,AS$1,FALSE),"")</f>
        <v/>
      </c>
      <c r="AT86" s="171" t="str">
        <f>IFERROR(VLOOKUP($B86,'Benchmark Data'!$B:$FF,AT$1,FALSE)/VLOOKUP($B85,'Benchmark Data'!$B:$FF,AT$1,FALSE),"")</f>
        <v/>
      </c>
      <c r="AU86" s="171" t="str">
        <f>IFERROR(VLOOKUP($B86,'Benchmark Data'!$B:$FF,AU$1,FALSE)/VLOOKUP($B85,'Benchmark Data'!$B:$FF,AU$1,FALSE),"")</f>
        <v/>
      </c>
      <c r="AV86" s="171" t="str">
        <f>IFERROR(VLOOKUP($B86,'Benchmark Data'!$B:$FF,AV$1,FALSE)/VLOOKUP($B85,'Benchmark Data'!$B:$FF,AV$1,FALSE),"")</f>
        <v/>
      </c>
      <c r="AW86" s="171" t="str">
        <f>IFERROR(VLOOKUP($B86,'Benchmark Data'!$B:$FF,AW$1,FALSE)/VLOOKUP($B85,'Benchmark Data'!$B:$FF,AW$1,FALSE),"")</f>
        <v/>
      </c>
      <c r="AX86" s="171" t="str">
        <f>IFERROR(VLOOKUP($B86,'Benchmark Data'!$B:$FF,AX$1,FALSE)/VLOOKUP($B85,'Benchmark Data'!$B:$FF,AX$1,FALSE),"")</f>
        <v/>
      </c>
      <c r="AY86" s="171" t="str">
        <f>IFERROR(VLOOKUP($B86,'Benchmark Data'!$B:$FF,AY$1,FALSE)/VLOOKUP($B85,'Benchmark Data'!$B:$FF,AY$1,FALSE),"")</f>
        <v/>
      </c>
      <c r="AZ86" s="156"/>
      <c r="BA86" s="156"/>
      <c r="BB86" s="171" t="str">
        <f>IFERROR(VLOOKUP($B86,'Benchmark Data'!$B:$FF,BB$1,FALSE)/VLOOKUP($B85,'Benchmark Data'!$B:$FF,BB$1,FALSE),"")</f>
        <v/>
      </c>
      <c r="BC86" s="171" t="str">
        <f>IFERROR(VLOOKUP($B86,'Benchmark Data'!$B:$FF,BC$1,FALSE)/VLOOKUP($B85,'Benchmark Data'!$B:$FF,BC$1,FALSE),"")</f>
        <v/>
      </c>
      <c r="BD86" s="171" t="str">
        <f>IFERROR(VLOOKUP($B86,'Benchmark Data'!$B:$FF,BD$1,FALSE)/VLOOKUP($B85,'Benchmark Data'!$B:$FF,BD$1,FALSE),"")</f>
        <v/>
      </c>
      <c r="BE86" s="171" t="str">
        <f>IFERROR(VLOOKUP($B86,'Benchmark Data'!$B:$FF,BE$1,FALSE)/VLOOKUP($B85,'Benchmark Data'!$B:$FF,BE$1,FALSE),"")</f>
        <v/>
      </c>
      <c r="BF86" s="171" t="str">
        <f>IFERROR(VLOOKUP($B86,'Benchmark Data'!$B:$FF,BF$1,FALSE)/VLOOKUP($B85,'Benchmark Data'!$B:$FF,BF$1,FALSE),"")</f>
        <v/>
      </c>
      <c r="BG86" s="171" t="str">
        <f>IFERROR(VLOOKUP($B86,'Benchmark Data'!$B:$FF,BG$1,FALSE)/VLOOKUP($B85,'Benchmark Data'!$B:$FF,BG$1,FALSE),"")</f>
        <v/>
      </c>
      <c r="BH86" s="171" t="str">
        <f>IFERROR(VLOOKUP($B86,'Benchmark Data'!$B:$FF,BH$1,FALSE)/VLOOKUP($B85,'Benchmark Data'!$B:$FF,BH$1,FALSE),"")</f>
        <v/>
      </c>
      <c r="BI86" s="171" t="str">
        <f>IFERROR(VLOOKUP($B86,'Benchmark Data'!$B:$FF,BI$1,FALSE)/VLOOKUP($B85,'Benchmark Data'!$B:$FF,BI$1,FALSE),"")</f>
        <v/>
      </c>
      <c r="BJ86" s="171" t="str">
        <f>IFERROR(VLOOKUP($B86,'Benchmark Data'!$B:$FF,BJ$1,FALSE)/VLOOKUP($B85,'Benchmark Data'!$B:$FF,BJ$1,FALSE),"")</f>
        <v/>
      </c>
      <c r="BK86" s="171" t="str">
        <f>IFERROR(VLOOKUP($B86,'Benchmark Data'!$B:$FF,BK$1,FALSE)/VLOOKUP($B85,'Benchmark Data'!$B:$FF,BK$1,FALSE),"")</f>
        <v/>
      </c>
      <c r="BL86" s="171" t="str">
        <f>IFERROR(VLOOKUP($B86,'Benchmark Data'!$B:$FF,BL$1,FALSE)/VLOOKUP($B85,'Benchmark Data'!$B:$FF,BL$1,FALSE),"")</f>
        <v/>
      </c>
      <c r="BM86" s="171" t="str">
        <f>IFERROR(VLOOKUP($B86,'Benchmark Data'!$B:$FF,BM$1,FALSE)/VLOOKUP($B85,'Benchmark Data'!$B:$FF,BM$1,FALSE),"")</f>
        <v/>
      </c>
      <c r="BN86" s="171" t="str">
        <f>IFERROR(VLOOKUP($B86,'Benchmark Data'!$B:$FF,BN$1,FALSE)/VLOOKUP($B85,'Benchmark Data'!$B:$FF,BN$1,FALSE),"")</f>
        <v/>
      </c>
      <c r="BO86" s="171" t="str">
        <f>IFERROR(VLOOKUP($B86,'Benchmark Data'!$B:$FF,BO$1,FALSE)/VLOOKUP($B85,'Benchmark Data'!$B:$FF,BO$1,FALSE),"")</f>
        <v/>
      </c>
      <c r="BP86" s="171" t="str">
        <f>IFERROR(VLOOKUP($B86,'Benchmark Data'!$B:$FF,BP$1,FALSE)/VLOOKUP($B85,'Benchmark Data'!$B:$FF,BP$1,FALSE),"")</f>
        <v/>
      </c>
      <c r="BQ86" s="171" t="str">
        <f>IFERROR(VLOOKUP($B86,'Benchmark Data'!$B:$FF,BQ$1,FALSE)/VLOOKUP($B85,'Benchmark Data'!$B:$FF,BQ$1,FALSE),"")</f>
        <v/>
      </c>
      <c r="BR86" s="171" t="str">
        <f>IFERROR(VLOOKUP($B86,'Benchmark Data'!$B:$FF,BR$1,FALSE)/VLOOKUP($B85,'Benchmark Data'!$B:$FF,BR$1,FALSE),"")</f>
        <v/>
      </c>
      <c r="BS86" s="171" t="str">
        <f>IFERROR(VLOOKUP($B86,'Benchmark Data'!$B:$FF,BS$1,FALSE)/VLOOKUP($B85,'Benchmark Data'!$B:$FF,BS$1,FALSE),"")</f>
        <v/>
      </c>
      <c r="BT86" s="171" t="str">
        <f>IFERROR(VLOOKUP($B86,'Benchmark Data'!$B:$FF,BT$1,FALSE)/VLOOKUP($B85,'Benchmark Data'!$B:$FF,BT$1,FALSE),"")</f>
        <v/>
      </c>
      <c r="BU86" s="171" t="str">
        <f>IFERROR(VLOOKUP($B86,'Benchmark Data'!$B:$FF,BU$1,FALSE)/VLOOKUP($B85,'Benchmark Data'!$B:$FF,BU$1,FALSE),"")</f>
        <v/>
      </c>
      <c r="BV86" s="171" t="str">
        <f>IFERROR(VLOOKUP($B86,'Benchmark Data'!$B:$FF,BV$1,FALSE)/VLOOKUP($B85,'Benchmark Data'!$B:$FF,BV$1,FALSE),"")</f>
        <v/>
      </c>
      <c r="BW86" s="171" t="str">
        <f>IFERROR(VLOOKUP($B86,'Benchmark Data'!$B:$FF,BW$1,FALSE)/VLOOKUP($B85,'Benchmark Data'!$B:$FF,BW$1,FALSE),"")</f>
        <v/>
      </c>
      <c r="BX86" s="171" t="str">
        <f>IFERROR(VLOOKUP($B86,'Benchmark Data'!$B:$FF,BX$1,FALSE)/VLOOKUP($B85,'Benchmark Data'!$B:$FF,BX$1,FALSE),"")</f>
        <v/>
      </c>
      <c r="BY86" s="171" t="str">
        <f>IFERROR(VLOOKUP($B86,'Benchmark Data'!$B:$FF,BY$1,FALSE)/VLOOKUP($B85,'Benchmark Data'!$B:$FF,BY$1,FALSE),"")</f>
        <v/>
      </c>
      <c r="BZ86" s="171" t="str">
        <f>IFERROR(VLOOKUP($B86,'Benchmark Data'!$B:$FF,BZ$1,FALSE)/VLOOKUP($B85,'Benchmark Data'!$B:$FF,BZ$1,FALSE),"")</f>
        <v/>
      </c>
      <c r="CA86" s="171" t="str">
        <f>IFERROR(VLOOKUP($B86,'Benchmark Data'!$B:$FF,CA$1,FALSE)/VLOOKUP($B85,'Benchmark Data'!$B:$FF,CA$1,FALSE),"")</f>
        <v/>
      </c>
      <c r="CB86" s="171" t="str">
        <f>IFERROR(VLOOKUP($B86,'Benchmark Data'!$B:$FF,CB$1,FALSE)/VLOOKUP($B85,'Benchmark Data'!$B:$FF,CB$1,FALSE),"")</f>
        <v/>
      </c>
      <c r="CC86" s="171" t="str">
        <f>IFERROR(VLOOKUP($B86,'Benchmark Data'!$B:$FF,CC$1,FALSE)/VLOOKUP($B85,'Benchmark Data'!$B:$FF,CC$1,FALSE),"")</f>
        <v/>
      </c>
      <c r="CD86" s="171" t="str">
        <f>IFERROR(VLOOKUP($B86,'Benchmark Data'!$B:$FF,CD$1,FALSE)/VLOOKUP($B85,'Benchmark Data'!$B:$FF,CD$1,FALSE),"")</f>
        <v/>
      </c>
      <c r="CE86" s="171" t="str">
        <f>IFERROR(VLOOKUP($B86,'Benchmark Data'!$B:$FF,CE$1,FALSE)/VLOOKUP($B85,'Benchmark Data'!$B:$FF,CE$1,FALSE),"")</f>
        <v/>
      </c>
      <c r="CF86" s="171" t="str">
        <f>IFERROR(VLOOKUP($B86,'Benchmark Data'!$B:$FF,CF$1,FALSE)/VLOOKUP($B85,'Benchmark Data'!$B:$FF,CF$1,FALSE),"")</f>
        <v/>
      </c>
      <c r="CG86" s="171" t="str">
        <f>IFERROR(VLOOKUP($B86,'Benchmark Data'!$B:$FF,CG$1,FALSE)/VLOOKUP($B85,'Benchmark Data'!$B:$FF,CG$1,FALSE),"")</f>
        <v/>
      </c>
      <c r="CH86" s="156"/>
      <c r="CI86" s="171" t="str">
        <f>IFERROR(VLOOKUP($B86,'Benchmark Data'!$B:$FF,CI$1,FALSE)/VLOOKUP($B85,'Benchmark Data'!$B:$FF,CI$1,FALSE),"")</f>
        <v/>
      </c>
      <c r="CJ86" s="171" t="str">
        <f>IFERROR(VLOOKUP($B86,'Benchmark Data'!$B:$FF,CJ$1,FALSE)/VLOOKUP($B85,'Benchmark Data'!$B:$FF,CJ$1,FALSE),"")</f>
        <v/>
      </c>
      <c r="CK86" s="171" t="str">
        <f>IFERROR(VLOOKUP($B86,'Benchmark Data'!$B:$AAA,CK$1,FALSE)/VLOOKUP($B85,'Benchmark Data'!$B:$AAA,CK$1,FALSE),"")</f>
        <v/>
      </c>
      <c r="CL86" s="171" t="str">
        <f>IFERROR(VLOOKUP($B86,'Benchmark Data'!$B:$AAA,CL$1,FALSE)/VLOOKUP($B85,'Benchmark Data'!$B:$AAA,CL$1,FALSE),"")</f>
        <v/>
      </c>
      <c r="CM86" s="171" t="str">
        <f>IFERROR(VLOOKUP($B86,'Benchmark Data'!$B:$AAA,CM$1,FALSE)/VLOOKUP($B85,'Benchmark Data'!$B:$AAA,CM$1,FALSE),"")</f>
        <v/>
      </c>
      <c r="CN86" s="171" t="str">
        <f>IFERROR(VLOOKUP($B86,'Benchmark Data'!$B:$AAA,CN$1,FALSE)/VLOOKUP($B85,'Benchmark Data'!$B:$AAA,CN$1,FALSE),"")</f>
        <v/>
      </c>
      <c r="CO86" s="171" t="str">
        <f>IFERROR(VLOOKUP($B86,'Benchmark Data'!$B:$AAA,CO$1,FALSE)/VLOOKUP($B85,'Benchmark Data'!$B:$AAA,CO$1,FALSE),"")</f>
        <v/>
      </c>
      <c r="CP86" s="171" t="str">
        <f>IFERROR(VLOOKUP($B86,'Benchmark Data'!$B:$AAA,CP$1,FALSE)/VLOOKUP($B85,'Benchmark Data'!$B:$AAA,CP$1,FALSE),"")</f>
        <v/>
      </c>
      <c r="CQ86" s="171" t="str">
        <f>IFERROR(VLOOKUP($B86,'Benchmark Data'!$B:$AAA,CQ$1,FALSE)/VLOOKUP($B85,'Benchmark Data'!$B:$AAA,CQ$1,FALSE),"")</f>
        <v/>
      </c>
      <c r="CR86" s="171" t="str">
        <f>IFERROR(VLOOKUP($B86,'Benchmark Data'!$B:$AAA,CR$1,FALSE)/VLOOKUP($B85,'Benchmark Data'!$B:$AAA,CR$1,FALSE),"")</f>
        <v/>
      </c>
      <c r="CS86" s="171" t="str">
        <f>IFERROR(VLOOKUP($B86,'Benchmark Data'!$B:$AAA,CS$1,FALSE)/VLOOKUP($B85,'Benchmark Data'!$B:$AAA,CS$1,FALSE),"")</f>
        <v/>
      </c>
      <c r="CT86" s="171" t="str">
        <f>IFERROR(VLOOKUP($B86,'Benchmark Data'!$B:$AAA,CT$1,FALSE)/VLOOKUP($B85,'Benchmark Data'!$B:$AAA,CT$1,FALSE),"")</f>
        <v/>
      </c>
      <c r="CU86" s="171" t="str">
        <f>IFERROR(VLOOKUP($B86,'Benchmark Data'!$B:$AAA,CU$1,FALSE)/VLOOKUP($B85,'Benchmark Data'!$B:$AAA,CU$1,FALSE),"")</f>
        <v/>
      </c>
      <c r="CV86" s="171" t="str">
        <f>IFERROR(VLOOKUP($B86,'Benchmark Data'!$B:$AAA,CV$1,FALSE)/VLOOKUP($B85,'Benchmark Data'!$B:$AAA,CV$1,FALSE),"")</f>
        <v/>
      </c>
      <c r="CW86" s="171" t="str">
        <f>IFERROR(VLOOKUP($B86,'Benchmark Data'!$B:$AAA,CW$1,FALSE)/VLOOKUP($B85,'Benchmark Data'!$B:$AAA,CW$1,FALSE),"")</f>
        <v/>
      </c>
      <c r="CX86" s="171" t="str">
        <f>IFERROR(VLOOKUP($B86,'Benchmark Data'!$B:$AAA,CX$1,FALSE)/VLOOKUP($B85,'Benchmark Data'!$B:$AAA,CX$1,FALSE),"")</f>
        <v/>
      </c>
      <c r="CY86" s="171" t="str">
        <f>IFERROR(VLOOKUP($B86,'Benchmark Data'!$B:$AAA,CY$1,FALSE)/VLOOKUP($B85,'Benchmark Data'!$B:$AAA,CY$1,FALSE),"")</f>
        <v/>
      </c>
      <c r="CZ86" s="171" t="str">
        <f>IFERROR(VLOOKUP($B86,'Benchmark Data'!$B:$AAA,CZ$1,FALSE)/VLOOKUP($B85,'Benchmark Data'!$B:$AAA,CZ$1,FALSE),"")</f>
        <v/>
      </c>
      <c r="DA86" s="171" t="str">
        <f>IFERROR(VLOOKUP($B86,'Benchmark Data'!$B:$AAA,DA$1,FALSE)/VLOOKUP($B85,'Benchmark Data'!$B:$AAA,DA$1,FALSE),"")</f>
        <v/>
      </c>
      <c r="DB86" s="171" t="str">
        <f>IFERROR(VLOOKUP($B86,'Benchmark Data'!$B:$AAA,DB$1,FALSE)/VLOOKUP($B85,'Benchmark Data'!$B:$AAA,DB$1,FALSE),"")</f>
        <v/>
      </c>
      <c r="DC86" s="171" t="str">
        <f>IFERROR(VLOOKUP($B86,'Benchmark Data'!$B:$AAA,DC$1,FALSE)/VLOOKUP($B85,'Benchmark Data'!$B:$AAA,DC$1,FALSE),"")</f>
        <v/>
      </c>
      <c r="DD86" s="171" t="str">
        <f>IFERROR(VLOOKUP($B86,'Benchmark Data'!$B:$AAA,DD$1,FALSE)/VLOOKUP($B85,'Benchmark Data'!$B:$AAA,DD$1,FALSE),"")</f>
        <v/>
      </c>
      <c r="DE86" s="171" t="str">
        <f>IFERROR(VLOOKUP($B86,'Benchmark Data'!$B:$AAA,DE$1,FALSE)/VLOOKUP($B85,'Benchmark Data'!$B:$AAA,DE$1,FALSE),"")</f>
        <v/>
      </c>
      <c r="DF86" s="171" t="str">
        <f>IFERROR(VLOOKUP($B86,'Benchmark Data'!$B:$AAA,DF$1,FALSE)/VLOOKUP($B85,'Benchmark Data'!$B:$AAA,DF$1,FALSE),"")</f>
        <v/>
      </c>
      <c r="DG86" s="171" t="str">
        <f>IFERROR(VLOOKUP($B86,'Benchmark Data'!$B:$AAA,DG$1,FALSE)/VLOOKUP($B85,'Benchmark Data'!$B:$AAA,DG$1,FALSE),"")</f>
        <v/>
      </c>
      <c r="DH86" s="171" t="str">
        <f>IFERROR(VLOOKUP($B86,'Benchmark Data'!$B:$AAA,DH$1,FALSE)/VLOOKUP($B85,'Benchmark Data'!$B:$AAA,DH$1,FALSE),"")</f>
        <v/>
      </c>
      <c r="DI86" s="171" t="str">
        <f>IFERROR(VLOOKUP($B86,'Benchmark Data'!$B:$AAA,DI$1,FALSE)/VLOOKUP($B85,'Benchmark Data'!$B:$AAA,DI$1,FALSE),"")</f>
        <v/>
      </c>
    </row>
    <row r="87" spans="1:113">
      <c r="A87" s="94">
        <f t="shared" si="35"/>
        <v>114</v>
      </c>
      <c r="B87" s="168">
        <f t="shared" si="36"/>
        <v>42613</v>
      </c>
      <c r="C87" s="171">
        <f>IFERROR(VLOOKUP($B87,'Benchmark Data'!$B:$FF,C$1,FALSE)/VLOOKUP($B86,'Benchmark Data'!$B:$FF,C$1,FALSE),"")</f>
        <v>1.0205248451452802</v>
      </c>
      <c r="D87" s="171" t="str">
        <f>IFERROR(VLOOKUP($B87,'Benchmark Data'!$B:$FF,D$1,FALSE)/VLOOKUP($B86,'Benchmark Data'!$B:$FF,D$1,FALSE),"")</f>
        <v/>
      </c>
      <c r="E87" s="171" t="str">
        <f>IFERROR(VLOOKUP($B87,'Benchmark Data'!$B:$FF,E$1,FALSE)/VLOOKUP($B86,'Benchmark Data'!$B:$FF,E$1,FALSE),"")</f>
        <v/>
      </c>
      <c r="F87" s="171" t="str">
        <f>IFERROR(VLOOKUP($B87,'Benchmark Data'!$B:$FF,F$1,FALSE)/VLOOKUP($B86,'Benchmark Data'!$B:$FF,F$1,FALSE),"")</f>
        <v/>
      </c>
      <c r="G87" s="171" t="str">
        <f>IFERROR(VLOOKUP($B87,'Benchmark Data'!$B:$FF,G$1,FALSE)/VLOOKUP($B86,'Benchmark Data'!$B:$FF,G$1,FALSE),"")</f>
        <v/>
      </c>
      <c r="H87" s="171" t="str">
        <f>IFERROR(VLOOKUP($B87,'Benchmark Data'!$B:$FF,H$1,FALSE)/VLOOKUP($B86,'Benchmark Data'!$B:$FF,H$1,FALSE),"")</f>
        <v/>
      </c>
      <c r="I87" s="171" t="str">
        <f>IFERROR(VLOOKUP($B87,'Benchmark Data'!$B:$FF,I$1,FALSE)/VLOOKUP($B86,'Benchmark Data'!$B:$FF,I$1,FALSE),"")</f>
        <v/>
      </c>
      <c r="J87" s="143" t="str">
        <f>IFERROR(VLOOKUP($B87,'Benchmark Data'!$B:$FF,J$1,FALSE)/VLOOKUP($B86,'Benchmark Data'!$B:$FF,J$1,FALSE)*J88,"")</f>
        <v/>
      </c>
      <c r="K87" s="156"/>
      <c r="L87" s="156"/>
      <c r="M87" s="156"/>
      <c r="N87" s="171" t="str">
        <f>IFERROR(VLOOKUP($B87,'Benchmark Data'!$B:$FF,N$1,FALSE)/VLOOKUP($B86,'Benchmark Data'!$B:$FF,N$1,FALSE),"")</f>
        <v/>
      </c>
      <c r="O87" s="171">
        <f>IFERROR(VLOOKUP($B87,'Benchmark Data'!$B:$FF,O$1,FALSE)/VLOOKUP($B86,'Benchmark Data'!$B:$FF,O$1,FALSE),"")</f>
        <v>1.0136804996234638</v>
      </c>
      <c r="P87" s="171">
        <f>IFERROR(VLOOKUP($B87,'Benchmark Data'!$B:$FF,P$1,FALSE)/VLOOKUP($B86,'Benchmark Data'!$B:$FF,P$1,FALSE),"")</f>
        <v>1.0078791995493117</v>
      </c>
      <c r="Q87" s="156">
        <f>IFERROR(VLOOKUP($B87,'Benchmark Data'!$B:$FF,Q$1,FALSE),"")</f>
        <v>0.98393276809767016</v>
      </c>
      <c r="R87" s="156">
        <f>IFERROR(VLOOKUP($B87,'Benchmark Data'!$B:$FF,R$1,FALSE),"")</f>
        <v>0.98393276809767016</v>
      </c>
      <c r="S87" s="156">
        <f>IFERROR(VLOOKUP($B87,'Benchmark Data'!$B:$FF,S$1,FALSE),"")</f>
        <v>0.98393276809767016</v>
      </c>
      <c r="T87" s="156">
        <f>IFERROR(VLOOKUP($B87,'Benchmark Data'!$B:$FF,T$1,FALSE),"")</f>
        <v>0.98393276809767016</v>
      </c>
      <c r="U87" s="156">
        <f>IFERROR(VLOOKUP($B87,'Benchmark Data'!$B:$FF,U$1,FALSE),"")</f>
        <v>0.98393276809767016</v>
      </c>
      <c r="V87" s="171">
        <f>IFERROR(VLOOKUP($B87,'Benchmark Data'!$B:$FF,V$1,FALSE)/VLOOKUP($B86,'Benchmark Data'!$B:$FF,V$1,FALSE),"")</f>
        <v>1.0026702850575915</v>
      </c>
      <c r="W87" s="171">
        <f>IFERROR(VLOOKUP($B87,'Benchmark Data'!$B:$FF,W$1,FALSE)/VLOOKUP($B86,'Benchmark Data'!$B:$FF,W$1,FALSE),"")</f>
        <v>1.0026702850575915</v>
      </c>
      <c r="X87" s="171">
        <f>IFERROR(VLOOKUP($B87,'Benchmark Data'!$B:$FF,X$1,FALSE)/VLOOKUP($B86,'Benchmark Data'!$B:$FF,X$1,FALSE),"")</f>
        <v>1.0026702850575915</v>
      </c>
      <c r="Y87" s="171">
        <f>IFERROR(VLOOKUP($B87,'Benchmark Data'!$B:$FF,Y$1,FALSE)/VLOOKUP($B86,'Benchmark Data'!$B:$FF,Y$1,FALSE),"")</f>
        <v>1.0026702850575915</v>
      </c>
      <c r="Z87" s="171">
        <f>IFERROR(VLOOKUP($B87,'Benchmark Data'!$B:$FF,Z$1,FALSE)/VLOOKUP($B86,'Benchmark Data'!$B:$FF,Z$1,FALSE),"")</f>
        <v>1.0026702850575915</v>
      </c>
      <c r="AA87" s="171">
        <f>IFERROR(VLOOKUP($B87,'Benchmark Data'!$B:$FF,AA$1,FALSE)/VLOOKUP($B86,'Benchmark Data'!$B:$FF,AA$1,FALSE),"")</f>
        <v>1.0020989520825865</v>
      </c>
      <c r="AB87" s="171" t="str">
        <f>IFERROR(VLOOKUP($B87,'Benchmark Data'!$B:$FF,AB$1,FALSE)/VLOOKUP($B86,'Benchmark Data'!$B:$FF,AB$1,FALSE),"")</f>
        <v/>
      </c>
      <c r="AC87" s="171">
        <f>IFERROR(VLOOKUP($B87,'Benchmark Data'!$B:$FF,AC$1,FALSE)/VLOOKUP($B86,'Benchmark Data'!$B:$FF,AC$1,FALSE),"")</f>
        <v>1.0020989520825865</v>
      </c>
      <c r="AD87" s="171" t="str">
        <f>IFERROR(VLOOKUP($B87,'Benchmark Data'!$B:$FF,AD$1,FALSE)/VLOOKUP($B86,'Benchmark Data'!$B:$FF,AD$1,FALSE),"")</f>
        <v/>
      </c>
      <c r="AE87" s="171" t="str">
        <f>IFERROR(VLOOKUP($B87,'Benchmark Data'!$B:$FF,AE$1,FALSE)/VLOOKUP($B86,'Benchmark Data'!$B:$FF,AE$1,FALSE),"")</f>
        <v/>
      </c>
      <c r="AF87" s="171">
        <f>IFERROR(VLOOKUP($B87,'Benchmark Data'!$B:$FF,AF$1,FALSE)/VLOOKUP($B86,'Benchmark Data'!$B:$FF,AF$1,FALSE),"")</f>
        <v>0.95845191280226516</v>
      </c>
      <c r="AG87" s="171" t="str">
        <f>IFERROR(VLOOKUP($B87,'Benchmark Data'!$B:$FF,AG$1,FALSE)/VLOOKUP($B86,'Benchmark Data'!$B:$FF,AG$1,FALSE),"")</f>
        <v/>
      </c>
      <c r="AH87" s="171" t="str">
        <f>IFERROR(VLOOKUP($B87,'Benchmark Data'!$B:$FF,AH$1,FALSE)/VLOOKUP($B86,'Benchmark Data'!$B:$FF,AH$1,FALSE),"")</f>
        <v/>
      </c>
      <c r="AI87" s="171" t="str">
        <f>IFERROR(VLOOKUP($B87,'Benchmark Data'!$B:$FF,AI$1,FALSE)/VLOOKUP($B86,'Benchmark Data'!$B:$FF,AI$1,FALSE),"")</f>
        <v/>
      </c>
      <c r="AJ87" s="171" t="str">
        <f>IFERROR(VLOOKUP($B87,'Benchmark Data'!$B:$FF,AJ$1,FALSE)/VLOOKUP($B86,'Benchmark Data'!$B:$FF,AJ$1,FALSE),"")</f>
        <v/>
      </c>
      <c r="AK87" s="171" t="str">
        <f>IFERROR(VLOOKUP($B87,'Benchmark Data'!$B:$FF,AK$1,FALSE)/VLOOKUP($B86,'Benchmark Data'!$B:$FF,AK$1,FALSE),"")</f>
        <v/>
      </c>
      <c r="AL87" s="171" t="str">
        <f>IFERROR(VLOOKUP($B87,'Benchmark Data'!$B:$FF,AL$1,FALSE)/VLOOKUP($B86,'Benchmark Data'!$B:$FF,AL$1,FALSE),"")</f>
        <v/>
      </c>
      <c r="AM87" s="171" t="str">
        <f>IFERROR(VLOOKUP($B87,'Benchmark Data'!$B:$FF,AM$1,FALSE)/VLOOKUP($B86,'Benchmark Data'!$B:$FF,AM$1,FALSE),"")</f>
        <v/>
      </c>
      <c r="AN87" s="171" t="str">
        <f>IFERROR(VLOOKUP($B87,'Benchmark Data'!$B:$FF,AN$1,FALSE)/VLOOKUP($B86,'Benchmark Data'!$B:$FF,AN$1,FALSE),"")</f>
        <v/>
      </c>
      <c r="AO87" s="171" t="str">
        <f>IFERROR(VLOOKUP($B87,'Benchmark Data'!$B:$FF,AO$1,FALSE)/VLOOKUP($B86,'Benchmark Data'!$B:$FF,AO$1,FALSE),"")</f>
        <v/>
      </c>
      <c r="AP87" s="171" t="str">
        <f>IFERROR(VLOOKUP($B87,'Benchmark Data'!$B:$FF,AP$1,FALSE)/VLOOKUP($B86,'Benchmark Data'!$B:$FF,AP$1,FALSE),"")</f>
        <v/>
      </c>
      <c r="AQ87" s="171" t="str">
        <f>IFERROR(VLOOKUP($B87,'Benchmark Data'!$B:$FF,AQ$1,FALSE)/VLOOKUP($B86,'Benchmark Data'!$B:$FF,AQ$1,FALSE),"")</f>
        <v/>
      </c>
      <c r="AR87" s="171" t="str">
        <f>IFERROR(VLOOKUP($B87,'Benchmark Data'!$B:$FF,AR$1,FALSE)/VLOOKUP($B86,'Benchmark Data'!$B:$FF,AR$1,FALSE),"")</f>
        <v/>
      </c>
      <c r="AS87" s="171" t="str">
        <f>IFERROR(VLOOKUP($B87,'Benchmark Data'!$B:$FF,AS$1,FALSE)/VLOOKUP($B86,'Benchmark Data'!$B:$FF,AS$1,FALSE),"")</f>
        <v/>
      </c>
      <c r="AT87" s="171" t="str">
        <f>IFERROR(VLOOKUP($B87,'Benchmark Data'!$B:$FF,AT$1,FALSE)/VLOOKUP($B86,'Benchmark Data'!$B:$FF,AT$1,FALSE),"")</f>
        <v/>
      </c>
      <c r="AU87" s="171" t="str">
        <f>IFERROR(VLOOKUP($B87,'Benchmark Data'!$B:$FF,AU$1,FALSE)/VLOOKUP($B86,'Benchmark Data'!$B:$FF,AU$1,FALSE),"")</f>
        <v/>
      </c>
      <c r="AV87" s="171" t="str">
        <f>IFERROR(VLOOKUP($B87,'Benchmark Data'!$B:$FF,AV$1,FALSE)/VLOOKUP($B86,'Benchmark Data'!$B:$FF,AV$1,FALSE),"")</f>
        <v/>
      </c>
      <c r="AW87" s="171" t="str">
        <f>IFERROR(VLOOKUP($B87,'Benchmark Data'!$B:$FF,AW$1,FALSE)/VLOOKUP($B86,'Benchmark Data'!$B:$FF,AW$1,FALSE),"")</f>
        <v/>
      </c>
      <c r="AX87" s="171" t="str">
        <f>IFERROR(VLOOKUP($B87,'Benchmark Data'!$B:$FF,AX$1,FALSE)/VLOOKUP($B86,'Benchmark Data'!$B:$FF,AX$1,FALSE),"")</f>
        <v/>
      </c>
      <c r="AY87" s="171" t="str">
        <f>IFERROR(VLOOKUP($B87,'Benchmark Data'!$B:$FF,AY$1,FALSE)/VLOOKUP($B86,'Benchmark Data'!$B:$FF,AY$1,FALSE),"")</f>
        <v/>
      </c>
      <c r="AZ87" s="156"/>
      <c r="BA87" s="156"/>
      <c r="BB87" s="171" t="str">
        <f>IFERROR(VLOOKUP($B87,'Benchmark Data'!$B:$FF,BB$1,FALSE)/VLOOKUP($B86,'Benchmark Data'!$B:$FF,BB$1,FALSE),"")</f>
        <v/>
      </c>
      <c r="BC87" s="171" t="str">
        <f>IFERROR(VLOOKUP($B87,'Benchmark Data'!$B:$FF,BC$1,FALSE)/VLOOKUP($B86,'Benchmark Data'!$B:$FF,BC$1,FALSE),"")</f>
        <v/>
      </c>
      <c r="BD87" s="171" t="str">
        <f>IFERROR(VLOOKUP($B87,'Benchmark Data'!$B:$FF,BD$1,FALSE)/VLOOKUP($B86,'Benchmark Data'!$B:$FF,BD$1,FALSE),"")</f>
        <v/>
      </c>
      <c r="BE87" s="171" t="str">
        <f>IFERROR(VLOOKUP($B87,'Benchmark Data'!$B:$FF,BE$1,FALSE)/VLOOKUP($B86,'Benchmark Data'!$B:$FF,BE$1,FALSE),"")</f>
        <v/>
      </c>
      <c r="BF87" s="171" t="str">
        <f>IFERROR(VLOOKUP($B87,'Benchmark Data'!$B:$FF,BF$1,FALSE)/VLOOKUP($B86,'Benchmark Data'!$B:$FF,BF$1,FALSE),"")</f>
        <v/>
      </c>
      <c r="BG87" s="171" t="str">
        <f>IFERROR(VLOOKUP($B87,'Benchmark Data'!$B:$FF,BG$1,FALSE)/VLOOKUP($B86,'Benchmark Data'!$B:$FF,BG$1,FALSE),"")</f>
        <v/>
      </c>
      <c r="BH87" s="171" t="str">
        <f>IFERROR(VLOOKUP($B87,'Benchmark Data'!$B:$FF,BH$1,FALSE)/VLOOKUP($B86,'Benchmark Data'!$B:$FF,BH$1,FALSE),"")</f>
        <v/>
      </c>
      <c r="BI87" s="171" t="str">
        <f>IFERROR(VLOOKUP($B87,'Benchmark Data'!$B:$FF,BI$1,FALSE)/VLOOKUP($B86,'Benchmark Data'!$B:$FF,BI$1,FALSE),"")</f>
        <v/>
      </c>
      <c r="BJ87" s="171" t="str">
        <f>IFERROR(VLOOKUP($B87,'Benchmark Data'!$B:$FF,BJ$1,FALSE)/VLOOKUP($B86,'Benchmark Data'!$B:$FF,BJ$1,FALSE),"")</f>
        <v/>
      </c>
      <c r="BK87" s="171" t="str">
        <f>IFERROR(VLOOKUP($B87,'Benchmark Data'!$B:$FF,BK$1,FALSE)/VLOOKUP($B86,'Benchmark Data'!$B:$FF,BK$1,FALSE),"")</f>
        <v/>
      </c>
      <c r="BL87" s="171" t="str">
        <f>IFERROR(VLOOKUP($B87,'Benchmark Data'!$B:$FF,BL$1,FALSE)/VLOOKUP($B86,'Benchmark Data'!$B:$FF,BL$1,FALSE),"")</f>
        <v/>
      </c>
      <c r="BM87" s="171" t="str">
        <f>IFERROR(VLOOKUP($B87,'Benchmark Data'!$B:$FF,BM$1,FALSE)/VLOOKUP($B86,'Benchmark Data'!$B:$FF,BM$1,FALSE),"")</f>
        <v/>
      </c>
      <c r="BN87" s="171" t="str">
        <f>IFERROR(VLOOKUP($B87,'Benchmark Data'!$B:$FF,BN$1,FALSE)/VLOOKUP($B86,'Benchmark Data'!$B:$FF,BN$1,FALSE),"")</f>
        <v/>
      </c>
      <c r="BO87" s="171" t="str">
        <f>IFERROR(VLOOKUP($B87,'Benchmark Data'!$B:$FF,BO$1,FALSE)/VLOOKUP($B86,'Benchmark Data'!$B:$FF,BO$1,FALSE),"")</f>
        <v/>
      </c>
      <c r="BP87" s="171" t="str">
        <f>IFERROR(VLOOKUP($B87,'Benchmark Data'!$B:$FF,BP$1,FALSE)/VLOOKUP($B86,'Benchmark Data'!$B:$FF,BP$1,FALSE),"")</f>
        <v/>
      </c>
      <c r="BQ87" s="171" t="str">
        <f>IFERROR(VLOOKUP($B87,'Benchmark Data'!$B:$FF,BQ$1,FALSE)/VLOOKUP($B86,'Benchmark Data'!$B:$FF,BQ$1,FALSE),"")</f>
        <v/>
      </c>
      <c r="BR87" s="171" t="str">
        <f>IFERROR(VLOOKUP($B87,'Benchmark Data'!$B:$FF,BR$1,FALSE)/VLOOKUP($B86,'Benchmark Data'!$B:$FF,BR$1,FALSE),"")</f>
        <v/>
      </c>
      <c r="BS87" s="171" t="str">
        <f>IFERROR(VLOOKUP($B87,'Benchmark Data'!$B:$FF,BS$1,FALSE)/VLOOKUP($B86,'Benchmark Data'!$B:$FF,BS$1,FALSE),"")</f>
        <v/>
      </c>
      <c r="BT87" s="171" t="str">
        <f>IFERROR(VLOOKUP($B87,'Benchmark Data'!$B:$FF,BT$1,FALSE)/VLOOKUP($B86,'Benchmark Data'!$B:$FF,BT$1,FALSE),"")</f>
        <v/>
      </c>
      <c r="BU87" s="171" t="str">
        <f>IFERROR(VLOOKUP($B87,'Benchmark Data'!$B:$FF,BU$1,FALSE)/VLOOKUP($B86,'Benchmark Data'!$B:$FF,BU$1,FALSE),"")</f>
        <v/>
      </c>
      <c r="BV87" s="171" t="str">
        <f>IFERROR(VLOOKUP($B87,'Benchmark Data'!$B:$FF,BV$1,FALSE)/VLOOKUP($B86,'Benchmark Data'!$B:$FF,BV$1,FALSE),"")</f>
        <v/>
      </c>
      <c r="BW87" s="171" t="str">
        <f>IFERROR(VLOOKUP($B87,'Benchmark Data'!$B:$FF,BW$1,FALSE)/VLOOKUP($B86,'Benchmark Data'!$B:$FF,BW$1,FALSE),"")</f>
        <v/>
      </c>
      <c r="BX87" s="171" t="str">
        <f>IFERROR(VLOOKUP($B87,'Benchmark Data'!$B:$FF,BX$1,FALSE)/VLOOKUP($B86,'Benchmark Data'!$B:$FF,BX$1,FALSE),"")</f>
        <v/>
      </c>
      <c r="BY87" s="171" t="str">
        <f>IFERROR(VLOOKUP($B87,'Benchmark Data'!$B:$FF,BY$1,FALSE)/VLOOKUP($B86,'Benchmark Data'!$B:$FF,BY$1,FALSE),"")</f>
        <v/>
      </c>
      <c r="BZ87" s="171" t="str">
        <f>IFERROR(VLOOKUP($B87,'Benchmark Data'!$B:$FF,BZ$1,FALSE)/VLOOKUP($B86,'Benchmark Data'!$B:$FF,BZ$1,FALSE),"")</f>
        <v/>
      </c>
      <c r="CA87" s="171" t="str">
        <f>IFERROR(VLOOKUP($B87,'Benchmark Data'!$B:$FF,CA$1,FALSE)/VLOOKUP($B86,'Benchmark Data'!$B:$FF,CA$1,FALSE),"")</f>
        <v/>
      </c>
      <c r="CB87" s="171" t="str">
        <f>IFERROR(VLOOKUP($B87,'Benchmark Data'!$B:$FF,CB$1,FALSE)/VLOOKUP($B86,'Benchmark Data'!$B:$FF,CB$1,FALSE),"")</f>
        <v/>
      </c>
      <c r="CC87" s="171" t="str">
        <f>IFERROR(VLOOKUP($B87,'Benchmark Data'!$B:$FF,CC$1,FALSE)/VLOOKUP($B86,'Benchmark Data'!$B:$FF,CC$1,FALSE),"")</f>
        <v/>
      </c>
      <c r="CD87" s="171" t="str">
        <f>IFERROR(VLOOKUP($B87,'Benchmark Data'!$B:$FF,CD$1,FALSE)/VLOOKUP($B86,'Benchmark Data'!$B:$FF,CD$1,FALSE),"")</f>
        <v/>
      </c>
      <c r="CE87" s="171" t="str">
        <f>IFERROR(VLOOKUP($B87,'Benchmark Data'!$B:$FF,CE$1,FALSE)/VLOOKUP($B86,'Benchmark Data'!$B:$FF,CE$1,FALSE),"")</f>
        <v/>
      </c>
      <c r="CF87" s="171" t="str">
        <f>IFERROR(VLOOKUP($B87,'Benchmark Data'!$B:$FF,CF$1,FALSE)/VLOOKUP($B86,'Benchmark Data'!$B:$FF,CF$1,FALSE),"")</f>
        <v/>
      </c>
      <c r="CG87" s="171" t="str">
        <f>IFERROR(VLOOKUP($B87,'Benchmark Data'!$B:$FF,CG$1,FALSE)/VLOOKUP($B86,'Benchmark Data'!$B:$FF,CG$1,FALSE),"")</f>
        <v/>
      </c>
      <c r="CH87" s="156"/>
      <c r="CI87" s="171" t="str">
        <f>IFERROR(VLOOKUP($B87,'Benchmark Data'!$B:$FF,CI$1,FALSE)/VLOOKUP($B86,'Benchmark Data'!$B:$FF,CI$1,FALSE),"")</f>
        <v/>
      </c>
      <c r="CJ87" s="171" t="str">
        <f>IFERROR(VLOOKUP($B87,'Benchmark Data'!$B:$FF,CJ$1,FALSE)/VLOOKUP($B86,'Benchmark Data'!$B:$FF,CJ$1,FALSE),"")</f>
        <v/>
      </c>
      <c r="CK87" s="171" t="str">
        <f>IFERROR(VLOOKUP($B87,'Benchmark Data'!$B:$AAA,CK$1,FALSE)/VLOOKUP($B86,'Benchmark Data'!$B:$AAA,CK$1,FALSE),"")</f>
        <v/>
      </c>
      <c r="CL87" s="171" t="str">
        <f>IFERROR(VLOOKUP($B87,'Benchmark Data'!$B:$AAA,CL$1,FALSE)/VLOOKUP($B86,'Benchmark Data'!$B:$AAA,CL$1,FALSE),"")</f>
        <v/>
      </c>
      <c r="CM87" s="171" t="str">
        <f>IFERROR(VLOOKUP($B87,'Benchmark Data'!$B:$AAA,CM$1,FALSE)/VLOOKUP($B86,'Benchmark Data'!$B:$AAA,CM$1,FALSE),"")</f>
        <v/>
      </c>
      <c r="CN87" s="171" t="str">
        <f>IFERROR(VLOOKUP($B87,'Benchmark Data'!$B:$AAA,CN$1,FALSE)/VLOOKUP($B86,'Benchmark Data'!$B:$AAA,CN$1,FALSE),"")</f>
        <v/>
      </c>
      <c r="CO87" s="171" t="str">
        <f>IFERROR(VLOOKUP($B87,'Benchmark Data'!$B:$AAA,CO$1,FALSE)/VLOOKUP($B86,'Benchmark Data'!$B:$AAA,CO$1,FALSE),"")</f>
        <v/>
      </c>
      <c r="CP87" s="171" t="str">
        <f>IFERROR(VLOOKUP($B87,'Benchmark Data'!$B:$AAA,CP$1,FALSE)/VLOOKUP($B86,'Benchmark Data'!$B:$AAA,CP$1,FALSE),"")</f>
        <v/>
      </c>
      <c r="CQ87" s="171" t="str">
        <f>IFERROR(VLOOKUP($B87,'Benchmark Data'!$B:$AAA,CQ$1,FALSE)/VLOOKUP($B86,'Benchmark Data'!$B:$AAA,CQ$1,FALSE),"")</f>
        <v/>
      </c>
      <c r="CR87" s="171" t="str">
        <f>IFERROR(VLOOKUP($B87,'Benchmark Data'!$B:$AAA,CR$1,FALSE)/VLOOKUP($B86,'Benchmark Data'!$B:$AAA,CR$1,FALSE),"")</f>
        <v/>
      </c>
      <c r="CS87" s="171" t="str">
        <f>IFERROR(VLOOKUP($B87,'Benchmark Data'!$B:$AAA,CS$1,FALSE)/VLOOKUP($B86,'Benchmark Data'!$B:$AAA,CS$1,FALSE),"")</f>
        <v/>
      </c>
      <c r="CT87" s="171" t="str">
        <f>IFERROR(VLOOKUP($B87,'Benchmark Data'!$B:$AAA,CT$1,FALSE)/VLOOKUP($B86,'Benchmark Data'!$B:$AAA,CT$1,FALSE),"")</f>
        <v/>
      </c>
      <c r="CU87" s="171" t="str">
        <f>IFERROR(VLOOKUP($B87,'Benchmark Data'!$B:$AAA,CU$1,FALSE)/VLOOKUP($B86,'Benchmark Data'!$B:$AAA,CU$1,FALSE),"")</f>
        <v/>
      </c>
      <c r="CV87" s="171" t="str">
        <f>IFERROR(VLOOKUP($B87,'Benchmark Data'!$B:$AAA,CV$1,FALSE)/VLOOKUP($B86,'Benchmark Data'!$B:$AAA,CV$1,FALSE),"")</f>
        <v/>
      </c>
      <c r="CW87" s="171" t="str">
        <f>IFERROR(VLOOKUP($B87,'Benchmark Data'!$B:$AAA,CW$1,FALSE)/VLOOKUP($B86,'Benchmark Data'!$B:$AAA,CW$1,FALSE),"")</f>
        <v/>
      </c>
      <c r="CX87" s="171" t="str">
        <f>IFERROR(VLOOKUP($B87,'Benchmark Data'!$B:$AAA,CX$1,FALSE)/VLOOKUP($B86,'Benchmark Data'!$B:$AAA,CX$1,FALSE),"")</f>
        <v/>
      </c>
      <c r="CY87" s="171" t="str">
        <f>IFERROR(VLOOKUP($B87,'Benchmark Data'!$B:$AAA,CY$1,FALSE)/VLOOKUP($B86,'Benchmark Data'!$B:$AAA,CY$1,FALSE),"")</f>
        <v/>
      </c>
      <c r="CZ87" s="171" t="str">
        <f>IFERROR(VLOOKUP($B87,'Benchmark Data'!$B:$AAA,CZ$1,FALSE)/VLOOKUP($B86,'Benchmark Data'!$B:$AAA,CZ$1,FALSE),"")</f>
        <v/>
      </c>
      <c r="DA87" s="171" t="str">
        <f>IFERROR(VLOOKUP($B87,'Benchmark Data'!$B:$AAA,DA$1,FALSE)/VLOOKUP($B86,'Benchmark Data'!$B:$AAA,DA$1,FALSE),"")</f>
        <v/>
      </c>
      <c r="DB87" s="171" t="str">
        <f>IFERROR(VLOOKUP($B87,'Benchmark Data'!$B:$AAA,DB$1,FALSE)/VLOOKUP($B86,'Benchmark Data'!$B:$AAA,DB$1,FALSE),"")</f>
        <v/>
      </c>
      <c r="DC87" s="171" t="str">
        <f>IFERROR(VLOOKUP($B87,'Benchmark Data'!$B:$AAA,DC$1,FALSE)/VLOOKUP($B86,'Benchmark Data'!$B:$AAA,DC$1,FALSE),"")</f>
        <v/>
      </c>
      <c r="DD87" s="171" t="str">
        <f>IFERROR(VLOOKUP($B87,'Benchmark Data'!$B:$AAA,DD$1,FALSE)/VLOOKUP($B86,'Benchmark Data'!$B:$AAA,DD$1,FALSE),"")</f>
        <v/>
      </c>
      <c r="DE87" s="171" t="str">
        <f>IFERROR(VLOOKUP($B87,'Benchmark Data'!$B:$AAA,DE$1,FALSE)/VLOOKUP($B86,'Benchmark Data'!$B:$AAA,DE$1,FALSE),"")</f>
        <v/>
      </c>
      <c r="DF87" s="171" t="str">
        <f>IFERROR(VLOOKUP($B87,'Benchmark Data'!$B:$AAA,DF$1,FALSE)/VLOOKUP($B86,'Benchmark Data'!$B:$AAA,DF$1,FALSE),"")</f>
        <v/>
      </c>
      <c r="DG87" s="171" t="str">
        <f>IFERROR(VLOOKUP($B87,'Benchmark Data'!$B:$AAA,DG$1,FALSE)/VLOOKUP($B86,'Benchmark Data'!$B:$AAA,DG$1,FALSE),"")</f>
        <v/>
      </c>
      <c r="DH87" s="171" t="str">
        <f>IFERROR(VLOOKUP($B87,'Benchmark Data'!$B:$AAA,DH$1,FALSE)/VLOOKUP($B86,'Benchmark Data'!$B:$AAA,DH$1,FALSE),"")</f>
        <v/>
      </c>
      <c r="DI87" s="171" t="str">
        <f>IFERROR(VLOOKUP($B87,'Benchmark Data'!$B:$AAA,DI$1,FALSE)/VLOOKUP($B86,'Benchmark Data'!$B:$AAA,DI$1,FALSE),"")</f>
        <v/>
      </c>
    </row>
    <row r="88" spans="1:113">
      <c r="A88" s="94">
        <f t="shared" si="35"/>
        <v>113</v>
      </c>
      <c r="B88" s="168">
        <f t="shared" si="36"/>
        <v>42643</v>
      </c>
      <c r="C88" s="171">
        <f>IFERROR(VLOOKUP($B88,'Benchmark Data'!$B:$FF,C$1,FALSE)/VLOOKUP($B87,'Benchmark Data'!$B:$FF,C$1,FALSE),"")</f>
        <v>1.0257565951971572</v>
      </c>
      <c r="D88" s="171" t="str">
        <f>IFERROR(VLOOKUP($B88,'Benchmark Data'!$B:$FF,D$1,FALSE)/VLOOKUP($B87,'Benchmark Data'!$B:$FF,D$1,FALSE),"")</f>
        <v/>
      </c>
      <c r="E88" s="171" t="str">
        <f>IFERROR(VLOOKUP($B88,'Benchmark Data'!$B:$FF,E$1,FALSE)/VLOOKUP($B87,'Benchmark Data'!$B:$FF,E$1,FALSE),"")</f>
        <v/>
      </c>
      <c r="F88" s="171" t="str">
        <f>IFERROR(VLOOKUP($B88,'Benchmark Data'!$B:$FF,F$1,FALSE)/VLOOKUP($B87,'Benchmark Data'!$B:$FF,F$1,FALSE),"")</f>
        <v/>
      </c>
      <c r="G88" s="171" t="str">
        <f>IFERROR(VLOOKUP($B88,'Benchmark Data'!$B:$FF,G$1,FALSE)/VLOOKUP($B87,'Benchmark Data'!$B:$FF,G$1,FALSE),"")</f>
        <v/>
      </c>
      <c r="H88" s="171" t="str">
        <f>IFERROR(VLOOKUP($B88,'Benchmark Data'!$B:$FF,H$1,FALSE)/VLOOKUP($B87,'Benchmark Data'!$B:$FF,H$1,FALSE),"")</f>
        <v/>
      </c>
      <c r="I88" s="171" t="str">
        <f>IFERROR(VLOOKUP($B88,'Benchmark Data'!$B:$FF,I$1,FALSE)/VLOOKUP($B87,'Benchmark Data'!$B:$FF,I$1,FALSE),"")</f>
        <v/>
      </c>
      <c r="J88" s="143" t="str">
        <f>IFERROR(VLOOKUP($B88,'Benchmark Data'!$B:$FF,J$1,FALSE)/VLOOKUP($B87,'Benchmark Data'!$B:$FF,J$1,FALSE)*J89,"")</f>
        <v/>
      </c>
      <c r="K88" s="156"/>
      <c r="L88" s="156"/>
      <c r="M88" s="156"/>
      <c r="N88" s="171" t="str">
        <f>IFERROR(VLOOKUP($B88,'Benchmark Data'!$B:$FF,N$1,FALSE)/VLOOKUP($B87,'Benchmark Data'!$B:$FF,N$1,FALSE),"")</f>
        <v/>
      </c>
      <c r="O88" s="171">
        <f>IFERROR(VLOOKUP($B88,'Benchmark Data'!$B:$FF,O$1,FALSE)/VLOOKUP($B87,'Benchmark Data'!$B:$FF,O$1,FALSE),"")</f>
        <v>1.0306958266084039</v>
      </c>
      <c r="P88" s="171">
        <f>IFERROR(VLOOKUP($B88,'Benchmark Data'!$B:$FF,P$1,FALSE)/VLOOKUP($B87,'Benchmark Data'!$B:$FF,P$1,FALSE),"")</f>
        <v>1.0289684472996978</v>
      </c>
      <c r="Q88" s="156">
        <f>IFERROR(VLOOKUP($B88,'Benchmark Data'!$B:$FF,Q$1,FALSE),"")</f>
        <v>1.0002316598227967</v>
      </c>
      <c r="R88" s="156">
        <f>IFERROR(VLOOKUP($B88,'Benchmark Data'!$B:$FF,R$1,FALSE),"")</f>
        <v>1.0002316598227967</v>
      </c>
      <c r="S88" s="156">
        <f>IFERROR(VLOOKUP($B88,'Benchmark Data'!$B:$FF,S$1,FALSE),"")</f>
        <v>1.0002316598227967</v>
      </c>
      <c r="T88" s="156">
        <f>IFERROR(VLOOKUP($B88,'Benchmark Data'!$B:$FF,T$1,FALSE),"")</f>
        <v>1.0002316598227967</v>
      </c>
      <c r="U88" s="156">
        <f>IFERROR(VLOOKUP($B88,'Benchmark Data'!$B:$FF,U$1,FALSE),"")</f>
        <v>1.0002316598227967</v>
      </c>
      <c r="V88" s="171">
        <f>IFERROR(VLOOKUP($B88,'Benchmark Data'!$B:$FF,V$1,FALSE)/VLOOKUP($B87,'Benchmark Data'!$B:$FF,V$1,FALSE),"")</f>
        <v>1.0121927993206012</v>
      </c>
      <c r="W88" s="171">
        <f>IFERROR(VLOOKUP($B88,'Benchmark Data'!$B:$FF,W$1,FALSE)/VLOOKUP($B87,'Benchmark Data'!$B:$FF,W$1,FALSE),"")</f>
        <v>1.0121927993206012</v>
      </c>
      <c r="X88" s="171">
        <f>IFERROR(VLOOKUP($B88,'Benchmark Data'!$B:$FF,X$1,FALSE)/VLOOKUP($B87,'Benchmark Data'!$B:$FF,X$1,FALSE),"")</f>
        <v>1.0121927993206012</v>
      </c>
      <c r="Y88" s="171">
        <f>IFERROR(VLOOKUP($B88,'Benchmark Data'!$B:$FF,Y$1,FALSE)/VLOOKUP($B87,'Benchmark Data'!$B:$FF,Y$1,FALSE),"")</f>
        <v>1.0121927993206012</v>
      </c>
      <c r="Z88" s="171">
        <f>IFERROR(VLOOKUP($B88,'Benchmark Data'!$B:$FF,Z$1,FALSE)/VLOOKUP($B87,'Benchmark Data'!$B:$FF,Z$1,FALSE),"")</f>
        <v>1.0121927993206012</v>
      </c>
      <c r="AA88" s="171">
        <f>IFERROR(VLOOKUP($B88,'Benchmark Data'!$B:$FF,AA$1,FALSE)/VLOOKUP($B87,'Benchmark Data'!$B:$FF,AA$1,FALSE),"")</f>
        <v>0.99592494854340241</v>
      </c>
      <c r="AB88" s="171" t="str">
        <f>IFERROR(VLOOKUP($B88,'Benchmark Data'!$B:$FF,AB$1,FALSE)/VLOOKUP($B87,'Benchmark Data'!$B:$FF,AB$1,FALSE),"")</f>
        <v/>
      </c>
      <c r="AC88" s="171">
        <f>IFERROR(VLOOKUP($B88,'Benchmark Data'!$B:$FF,AC$1,FALSE)/VLOOKUP($B87,'Benchmark Data'!$B:$FF,AC$1,FALSE),"")</f>
        <v>0.99592494854340241</v>
      </c>
      <c r="AD88" s="171" t="str">
        <f>IFERROR(VLOOKUP($B88,'Benchmark Data'!$B:$FF,AD$1,FALSE)/VLOOKUP($B87,'Benchmark Data'!$B:$FF,AD$1,FALSE),"")</f>
        <v/>
      </c>
      <c r="AE88" s="171" t="str">
        <f>IFERROR(VLOOKUP($B88,'Benchmark Data'!$B:$FF,AE$1,FALSE)/VLOOKUP($B87,'Benchmark Data'!$B:$FF,AE$1,FALSE),"")</f>
        <v/>
      </c>
      <c r="AF88" s="171">
        <f>IFERROR(VLOOKUP($B88,'Benchmark Data'!$B:$FF,AF$1,FALSE)/VLOOKUP($B87,'Benchmark Data'!$B:$FF,AF$1,FALSE),"")</f>
        <v>0.99868240770284733</v>
      </c>
      <c r="AG88" s="171" t="str">
        <f>IFERROR(VLOOKUP($B88,'Benchmark Data'!$B:$FF,AG$1,FALSE)/VLOOKUP($B87,'Benchmark Data'!$B:$FF,AG$1,FALSE),"")</f>
        <v/>
      </c>
      <c r="AH88" s="171" t="str">
        <f>IFERROR(VLOOKUP($B88,'Benchmark Data'!$B:$FF,AH$1,FALSE)/VLOOKUP($B87,'Benchmark Data'!$B:$FF,AH$1,FALSE),"")</f>
        <v/>
      </c>
      <c r="AI88" s="171" t="str">
        <f>IFERROR(VLOOKUP($B88,'Benchmark Data'!$B:$FF,AI$1,FALSE)/VLOOKUP($B87,'Benchmark Data'!$B:$FF,AI$1,FALSE),"")</f>
        <v/>
      </c>
      <c r="AJ88" s="171" t="str">
        <f>IFERROR(VLOOKUP($B88,'Benchmark Data'!$B:$FF,AJ$1,FALSE)/VLOOKUP($B87,'Benchmark Data'!$B:$FF,AJ$1,FALSE),"")</f>
        <v/>
      </c>
      <c r="AK88" s="171" t="str">
        <f>IFERROR(VLOOKUP($B88,'Benchmark Data'!$B:$FF,AK$1,FALSE)/VLOOKUP($B87,'Benchmark Data'!$B:$FF,AK$1,FALSE),"")</f>
        <v/>
      </c>
      <c r="AL88" s="171" t="str">
        <f>IFERROR(VLOOKUP($B88,'Benchmark Data'!$B:$FF,AL$1,FALSE)/VLOOKUP($B87,'Benchmark Data'!$B:$FF,AL$1,FALSE),"")</f>
        <v/>
      </c>
      <c r="AM88" s="171" t="str">
        <f>IFERROR(VLOOKUP($B88,'Benchmark Data'!$B:$FF,AM$1,FALSE)/VLOOKUP($B87,'Benchmark Data'!$B:$FF,AM$1,FALSE),"")</f>
        <v/>
      </c>
      <c r="AN88" s="171" t="str">
        <f>IFERROR(VLOOKUP($B88,'Benchmark Data'!$B:$FF,AN$1,FALSE)/VLOOKUP($B87,'Benchmark Data'!$B:$FF,AN$1,FALSE),"")</f>
        <v/>
      </c>
      <c r="AO88" s="171" t="str">
        <f>IFERROR(VLOOKUP($B88,'Benchmark Data'!$B:$FF,AO$1,FALSE)/VLOOKUP($B87,'Benchmark Data'!$B:$FF,AO$1,FALSE),"")</f>
        <v/>
      </c>
      <c r="AP88" s="171" t="str">
        <f>IFERROR(VLOOKUP($B88,'Benchmark Data'!$B:$FF,AP$1,FALSE)/VLOOKUP($B87,'Benchmark Data'!$B:$FF,AP$1,FALSE),"")</f>
        <v/>
      </c>
      <c r="AQ88" s="171" t="str">
        <f>IFERROR(VLOOKUP($B88,'Benchmark Data'!$B:$FF,AQ$1,FALSE)/VLOOKUP($B87,'Benchmark Data'!$B:$FF,AQ$1,FALSE),"")</f>
        <v/>
      </c>
      <c r="AR88" s="171" t="str">
        <f>IFERROR(VLOOKUP($B88,'Benchmark Data'!$B:$FF,AR$1,FALSE)/VLOOKUP($B87,'Benchmark Data'!$B:$FF,AR$1,FALSE),"")</f>
        <v/>
      </c>
      <c r="AS88" s="171" t="str">
        <f>IFERROR(VLOOKUP($B88,'Benchmark Data'!$B:$FF,AS$1,FALSE)/VLOOKUP($B87,'Benchmark Data'!$B:$FF,AS$1,FALSE),"")</f>
        <v/>
      </c>
      <c r="AT88" s="171" t="str">
        <f>IFERROR(VLOOKUP($B88,'Benchmark Data'!$B:$FF,AT$1,FALSE)/VLOOKUP($B87,'Benchmark Data'!$B:$FF,AT$1,FALSE),"")</f>
        <v/>
      </c>
      <c r="AU88" s="171" t="str">
        <f>IFERROR(VLOOKUP($B88,'Benchmark Data'!$B:$FF,AU$1,FALSE)/VLOOKUP($B87,'Benchmark Data'!$B:$FF,AU$1,FALSE),"")</f>
        <v/>
      </c>
      <c r="AV88" s="171" t="str">
        <f>IFERROR(VLOOKUP($B88,'Benchmark Data'!$B:$FF,AV$1,FALSE)/VLOOKUP($B87,'Benchmark Data'!$B:$FF,AV$1,FALSE),"")</f>
        <v/>
      </c>
      <c r="AW88" s="171" t="str">
        <f>IFERROR(VLOOKUP($B88,'Benchmark Data'!$B:$FF,AW$1,FALSE)/VLOOKUP($B87,'Benchmark Data'!$B:$FF,AW$1,FALSE),"")</f>
        <v/>
      </c>
      <c r="AX88" s="171" t="str">
        <f>IFERROR(VLOOKUP($B88,'Benchmark Data'!$B:$FF,AX$1,FALSE)/VLOOKUP($B87,'Benchmark Data'!$B:$FF,AX$1,FALSE),"")</f>
        <v/>
      </c>
      <c r="AY88" s="171" t="str">
        <f>IFERROR(VLOOKUP($B88,'Benchmark Data'!$B:$FF,AY$1,FALSE)/VLOOKUP($B87,'Benchmark Data'!$B:$FF,AY$1,FALSE),"")</f>
        <v/>
      </c>
      <c r="AZ88" s="156"/>
      <c r="BA88" s="156"/>
      <c r="BB88" s="171" t="str">
        <f>IFERROR(VLOOKUP($B88,'Benchmark Data'!$B:$FF,BB$1,FALSE)/VLOOKUP($B87,'Benchmark Data'!$B:$FF,BB$1,FALSE),"")</f>
        <v/>
      </c>
      <c r="BC88" s="171" t="str">
        <f>IFERROR(VLOOKUP($B88,'Benchmark Data'!$B:$FF,BC$1,FALSE)/VLOOKUP($B87,'Benchmark Data'!$B:$FF,BC$1,FALSE),"")</f>
        <v/>
      </c>
      <c r="BD88" s="171" t="str">
        <f>IFERROR(VLOOKUP($B88,'Benchmark Data'!$B:$FF,BD$1,FALSE)/VLOOKUP($B87,'Benchmark Data'!$B:$FF,BD$1,FALSE),"")</f>
        <v/>
      </c>
      <c r="BE88" s="171" t="str">
        <f>IFERROR(VLOOKUP($B88,'Benchmark Data'!$B:$FF,BE$1,FALSE)/VLOOKUP($B87,'Benchmark Data'!$B:$FF,BE$1,FALSE),"")</f>
        <v/>
      </c>
      <c r="BF88" s="171" t="str">
        <f>IFERROR(VLOOKUP($B88,'Benchmark Data'!$B:$FF,BF$1,FALSE)/VLOOKUP($B87,'Benchmark Data'!$B:$FF,BF$1,FALSE),"")</f>
        <v/>
      </c>
      <c r="BG88" s="171" t="str">
        <f>IFERROR(VLOOKUP($B88,'Benchmark Data'!$B:$FF,BG$1,FALSE)/VLOOKUP($B87,'Benchmark Data'!$B:$FF,BG$1,FALSE),"")</f>
        <v/>
      </c>
      <c r="BH88" s="171" t="str">
        <f>IFERROR(VLOOKUP($B88,'Benchmark Data'!$B:$FF,BH$1,FALSE)/VLOOKUP($B87,'Benchmark Data'!$B:$FF,BH$1,FALSE),"")</f>
        <v/>
      </c>
      <c r="BI88" s="171" t="str">
        <f>IFERROR(VLOOKUP($B88,'Benchmark Data'!$B:$FF,BI$1,FALSE)/VLOOKUP($B87,'Benchmark Data'!$B:$FF,BI$1,FALSE),"")</f>
        <v/>
      </c>
      <c r="BJ88" s="171" t="str">
        <f>IFERROR(VLOOKUP($B88,'Benchmark Data'!$B:$FF,BJ$1,FALSE)/VLOOKUP($B87,'Benchmark Data'!$B:$FF,BJ$1,FALSE),"")</f>
        <v/>
      </c>
      <c r="BK88" s="171" t="str">
        <f>IFERROR(VLOOKUP($B88,'Benchmark Data'!$B:$FF,BK$1,FALSE)/VLOOKUP($B87,'Benchmark Data'!$B:$FF,BK$1,FALSE),"")</f>
        <v/>
      </c>
      <c r="BL88" s="171" t="str">
        <f>IFERROR(VLOOKUP($B88,'Benchmark Data'!$B:$FF,BL$1,FALSE)/VLOOKUP($B87,'Benchmark Data'!$B:$FF,BL$1,FALSE),"")</f>
        <v/>
      </c>
      <c r="BM88" s="171" t="str">
        <f>IFERROR(VLOOKUP($B88,'Benchmark Data'!$B:$FF,BM$1,FALSE)/VLOOKUP($B87,'Benchmark Data'!$B:$FF,BM$1,FALSE),"")</f>
        <v/>
      </c>
      <c r="BN88" s="171" t="str">
        <f>IFERROR(VLOOKUP($B88,'Benchmark Data'!$B:$FF,BN$1,FALSE)/VLOOKUP($B87,'Benchmark Data'!$B:$FF,BN$1,FALSE),"")</f>
        <v/>
      </c>
      <c r="BO88" s="171" t="str">
        <f>IFERROR(VLOOKUP($B88,'Benchmark Data'!$B:$FF,BO$1,FALSE)/VLOOKUP($B87,'Benchmark Data'!$B:$FF,BO$1,FALSE),"")</f>
        <v/>
      </c>
      <c r="BP88" s="171" t="str">
        <f>IFERROR(VLOOKUP($B88,'Benchmark Data'!$B:$FF,BP$1,FALSE)/VLOOKUP($B87,'Benchmark Data'!$B:$FF,BP$1,FALSE),"")</f>
        <v/>
      </c>
      <c r="BQ88" s="171" t="str">
        <f>IFERROR(VLOOKUP($B88,'Benchmark Data'!$B:$FF,BQ$1,FALSE)/VLOOKUP($B87,'Benchmark Data'!$B:$FF,BQ$1,FALSE),"")</f>
        <v/>
      </c>
      <c r="BR88" s="171" t="str">
        <f>IFERROR(VLOOKUP($B88,'Benchmark Data'!$B:$FF,BR$1,FALSE)/VLOOKUP($B87,'Benchmark Data'!$B:$FF,BR$1,FALSE),"")</f>
        <v/>
      </c>
      <c r="BS88" s="171" t="str">
        <f>IFERROR(VLOOKUP($B88,'Benchmark Data'!$B:$FF,BS$1,FALSE)/VLOOKUP($B87,'Benchmark Data'!$B:$FF,BS$1,FALSE),"")</f>
        <v/>
      </c>
      <c r="BT88" s="171" t="str">
        <f>IFERROR(VLOOKUP($B88,'Benchmark Data'!$B:$FF,BT$1,FALSE)/VLOOKUP($B87,'Benchmark Data'!$B:$FF,BT$1,FALSE),"")</f>
        <v/>
      </c>
      <c r="BU88" s="171" t="str">
        <f>IFERROR(VLOOKUP($B88,'Benchmark Data'!$B:$FF,BU$1,FALSE)/VLOOKUP($B87,'Benchmark Data'!$B:$FF,BU$1,FALSE),"")</f>
        <v/>
      </c>
      <c r="BV88" s="171" t="str">
        <f>IFERROR(VLOOKUP($B88,'Benchmark Data'!$B:$FF,BV$1,FALSE)/VLOOKUP($B87,'Benchmark Data'!$B:$FF,BV$1,FALSE),"")</f>
        <v/>
      </c>
      <c r="BW88" s="171" t="str">
        <f>IFERROR(VLOOKUP($B88,'Benchmark Data'!$B:$FF,BW$1,FALSE)/VLOOKUP($B87,'Benchmark Data'!$B:$FF,BW$1,FALSE),"")</f>
        <v/>
      </c>
      <c r="BX88" s="171" t="str">
        <f>IFERROR(VLOOKUP($B88,'Benchmark Data'!$B:$FF,BX$1,FALSE)/VLOOKUP($B87,'Benchmark Data'!$B:$FF,BX$1,FALSE),"")</f>
        <v/>
      </c>
      <c r="BY88" s="171" t="str">
        <f>IFERROR(VLOOKUP($B88,'Benchmark Data'!$B:$FF,BY$1,FALSE)/VLOOKUP($B87,'Benchmark Data'!$B:$FF,BY$1,FALSE),"")</f>
        <v/>
      </c>
      <c r="BZ88" s="171" t="str">
        <f>IFERROR(VLOOKUP($B88,'Benchmark Data'!$B:$FF,BZ$1,FALSE)/VLOOKUP($B87,'Benchmark Data'!$B:$FF,BZ$1,FALSE),"")</f>
        <v/>
      </c>
      <c r="CA88" s="171" t="str">
        <f>IFERROR(VLOOKUP($B88,'Benchmark Data'!$B:$FF,CA$1,FALSE)/VLOOKUP($B87,'Benchmark Data'!$B:$FF,CA$1,FALSE),"")</f>
        <v/>
      </c>
      <c r="CB88" s="171" t="str">
        <f>IFERROR(VLOOKUP($B88,'Benchmark Data'!$B:$FF,CB$1,FALSE)/VLOOKUP($B87,'Benchmark Data'!$B:$FF,CB$1,FALSE),"")</f>
        <v/>
      </c>
      <c r="CC88" s="171" t="str">
        <f>IFERROR(VLOOKUP($B88,'Benchmark Data'!$B:$FF,CC$1,FALSE)/VLOOKUP($B87,'Benchmark Data'!$B:$FF,CC$1,FALSE),"")</f>
        <v/>
      </c>
      <c r="CD88" s="171" t="str">
        <f>IFERROR(VLOOKUP($B88,'Benchmark Data'!$B:$FF,CD$1,FALSE)/VLOOKUP($B87,'Benchmark Data'!$B:$FF,CD$1,FALSE),"")</f>
        <v/>
      </c>
      <c r="CE88" s="171" t="str">
        <f>IFERROR(VLOOKUP($B88,'Benchmark Data'!$B:$FF,CE$1,FALSE)/VLOOKUP($B87,'Benchmark Data'!$B:$FF,CE$1,FALSE),"")</f>
        <v/>
      </c>
      <c r="CF88" s="171" t="str">
        <f>IFERROR(VLOOKUP($B88,'Benchmark Data'!$B:$FF,CF$1,FALSE)/VLOOKUP($B87,'Benchmark Data'!$B:$FF,CF$1,FALSE),"")</f>
        <v/>
      </c>
      <c r="CG88" s="171" t="str">
        <f>IFERROR(VLOOKUP($B88,'Benchmark Data'!$B:$FF,CG$1,FALSE)/VLOOKUP($B87,'Benchmark Data'!$B:$FF,CG$1,FALSE),"")</f>
        <v/>
      </c>
      <c r="CH88" s="156"/>
      <c r="CI88" s="171" t="str">
        <f>IFERROR(VLOOKUP($B88,'Benchmark Data'!$B:$FF,CI$1,FALSE)/VLOOKUP($B87,'Benchmark Data'!$B:$FF,CI$1,FALSE),"")</f>
        <v/>
      </c>
      <c r="CJ88" s="171" t="str">
        <f>IFERROR(VLOOKUP($B88,'Benchmark Data'!$B:$FF,CJ$1,FALSE)/VLOOKUP($B87,'Benchmark Data'!$B:$FF,CJ$1,FALSE),"")</f>
        <v/>
      </c>
      <c r="CK88" s="171" t="str">
        <f>IFERROR(VLOOKUP($B88,'Benchmark Data'!$B:$AAA,CK$1,FALSE)/VLOOKUP($B87,'Benchmark Data'!$B:$AAA,CK$1,FALSE),"")</f>
        <v/>
      </c>
      <c r="CL88" s="171" t="str">
        <f>IFERROR(VLOOKUP($B88,'Benchmark Data'!$B:$AAA,CL$1,FALSE)/VLOOKUP($B87,'Benchmark Data'!$B:$AAA,CL$1,FALSE),"")</f>
        <v/>
      </c>
      <c r="CM88" s="171" t="str">
        <f>IFERROR(VLOOKUP($B88,'Benchmark Data'!$B:$AAA,CM$1,FALSE)/VLOOKUP($B87,'Benchmark Data'!$B:$AAA,CM$1,FALSE),"")</f>
        <v/>
      </c>
      <c r="CN88" s="171" t="str">
        <f>IFERROR(VLOOKUP($B88,'Benchmark Data'!$B:$AAA,CN$1,FALSE)/VLOOKUP($B87,'Benchmark Data'!$B:$AAA,CN$1,FALSE),"")</f>
        <v/>
      </c>
      <c r="CO88" s="171" t="str">
        <f>IFERROR(VLOOKUP($B88,'Benchmark Data'!$B:$AAA,CO$1,FALSE)/VLOOKUP($B87,'Benchmark Data'!$B:$AAA,CO$1,FALSE),"")</f>
        <v/>
      </c>
      <c r="CP88" s="171" t="str">
        <f>IFERROR(VLOOKUP($B88,'Benchmark Data'!$B:$AAA,CP$1,FALSE)/VLOOKUP($B87,'Benchmark Data'!$B:$AAA,CP$1,FALSE),"")</f>
        <v/>
      </c>
      <c r="CQ88" s="171" t="str">
        <f>IFERROR(VLOOKUP($B88,'Benchmark Data'!$B:$AAA,CQ$1,FALSE)/VLOOKUP($B87,'Benchmark Data'!$B:$AAA,CQ$1,FALSE),"")</f>
        <v/>
      </c>
      <c r="CR88" s="171" t="str">
        <f>IFERROR(VLOOKUP($B88,'Benchmark Data'!$B:$AAA,CR$1,FALSE)/VLOOKUP($B87,'Benchmark Data'!$B:$AAA,CR$1,FALSE),"")</f>
        <v/>
      </c>
      <c r="CS88" s="171" t="str">
        <f>IFERROR(VLOOKUP($B88,'Benchmark Data'!$B:$AAA,CS$1,FALSE)/VLOOKUP($B87,'Benchmark Data'!$B:$AAA,CS$1,FALSE),"")</f>
        <v/>
      </c>
      <c r="CT88" s="171" t="str">
        <f>IFERROR(VLOOKUP($B88,'Benchmark Data'!$B:$AAA,CT$1,FALSE)/VLOOKUP($B87,'Benchmark Data'!$B:$AAA,CT$1,FALSE),"")</f>
        <v/>
      </c>
      <c r="CU88" s="171" t="str">
        <f>IFERROR(VLOOKUP($B88,'Benchmark Data'!$B:$AAA,CU$1,FALSE)/VLOOKUP($B87,'Benchmark Data'!$B:$AAA,CU$1,FALSE),"")</f>
        <v/>
      </c>
      <c r="CV88" s="171" t="str">
        <f>IFERROR(VLOOKUP($B88,'Benchmark Data'!$B:$AAA,CV$1,FALSE)/VLOOKUP($B87,'Benchmark Data'!$B:$AAA,CV$1,FALSE),"")</f>
        <v/>
      </c>
      <c r="CW88" s="171" t="str">
        <f>IFERROR(VLOOKUP($B88,'Benchmark Data'!$B:$AAA,CW$1,FALSE)/VLOOKUP($B87,'Benchmark Data'!$B:$AAA,CW$1,FALSE),"")</f>
        <v/>
      </c>
      <c r="CX88" s="171" t="str">
        <f>IFERROR(VLOOKUP($B88,'Benchmark Data'!$B:$AAA,CX$1,FALSE)/VLOOKUP($B87,'Benchmark Data'!$B:$AAA,CX$1,FALSE),"")</f>
        <v/>
      </c>
      <c r="CY88" s="171" t="str">
        <f>IFERROR(VLOOKUP($B88,'Benchmark Data'!$B:$AAA,CY$1,FALSE)/VLOOKUP($B87,'Benchmark Data'!$B:$AAA,CY$1,FALSE),"")</f>
        <v/>
      </c>
      <c r="CZ88" s="171" t="str">
        <f>IFERROR(VLOOKUP($B88,'Benchmark Data'!$B:$AAA,CZ$1,FALSE)/VLOOKUP($B87,'Benchmark Data'!$B:$AAA,CZ$1,FALSE),"")</f>
        <v/>
      </c>
      <c r="DA88" s="171" t="str">
        <f>IFERROR(VLOOKUP($B88,'Benchmark Data'!$B:$AAA,DA$1,FALSE)/VLOOKUP($B87,'Benchmark Data'!$B:$AAA,DA$1,FALSE),"")</f>
        <v/>
      </c>
      <c r="DB88" s="171" t="str">
        <f>IFERROR(VLOOKUP($B88,'Benchmark Data'!$B:$AAA,DB$1,FALSE)/VLOOKUP($B87,'Benchmark Data'!$B:$AAA,DB$1,FALSE),"")</f>
        <v/>
      </c>
      <c r="DC88" s="171" t="str">
        <f>IFERROR(VLOOKUP($B88,'Benchmark Data'!$B:$AAA,DC$1,FALSE)/VLOOKUP($B87,'Benchmark Data'!$B:$AAA,DC$1,FALSE),"")</f>
        <v/>
      </c>
      <c r="DD88" s="171" t="str">
        <f>IFERROR(VLOOKUP($B88,'Benchmark Data'!$B:$AAA,DD$1,FALSE)/VLOOKUP($B87,'Benchmark Data'!$B:$AAA,DD$1,FALSE),"")</f>
        <v/>
      </c>
      <c r="DE88" s="171" t="str">
        <f>IFERROR(VLOOKUP($B88,'Benchmark Data'!$B:$AAA,DE$1,FALSE)/VLOOKUP($B87,'Benchmark Data'!$B:$AAA,DE$1,FALSE),"")</f>
        <v/>
      </c>
      <c r="DF88" s="171" t="str">
        <f>IFERROR(VLOOKUP($B88,'Benchmark Data'!$B:$AAA,DF$1,FALSE)/VLOOKUP($B87,'Benchmark Data'!$B:$AAA,DF$1,FALSE),"")</f>
        <v/>
      </c>
      <c r="DG88" s="171" t="str">
        <f>IFERROR(VLOOKUP($B88,'Benchmark Data'!$B:$AAA,DG$1,FALSE)/VLOOKUP($B87,'Benchmark Data'!$B:$AAA,DG$1,FALSE),"")</f>
        <v/>
      </c>
      <c r="DH88" s="171" t="str">
        <f>IFERROR(VLOOKUP($B88,'Benchmark Data'!$B:$AAA,DH$1,FALSE)/VLOOKUP($B87,'Benchmark Data'!$B:$AAA,DH$1,FALSE),"")</f>
        <v/>
      </c>
      <c r="DI88" s="171" t="str">
        <f>IFERROR(VLOOKUP($B88,'Benchmark Data'!$B:$AAA,DI$1,FALSE)/VLOOKUP($B87,'Benchmark Data'!$B:$AAA,DI$1,FALSE),"")</f>
        <v/>
      </c>
    </row>
    <row r="89" spans="1:113">
      <c r="A89" s="94">
        <f t="shared" si="35"/>
        <v>112</v>
      </c>
      <c r="B89" s="168">
        <f t="shared" si="36"/>
        <v>42674</v>
      </c>
      <c r="C89" s="171">
        <f>IFERROR(VLOOKUP($B89,'Benchmark Data'!$B:$FF,C$1,FALSE)/VLOOKUP($B88,'Benchmark Data'!$B:$FF,C$1,FALSE),"")</f>
        <v>1.0022772835367333</v>
      </c>
      <c r="D89" s="171" t="str">
        <f>IFERROR(VLOOKUP($B89,'Benchmark Data'!$B:$FF,D$1,FALSE)/VLOOKUP($B88,'Benchmark Data'!$B:$FF,D$1,FALSE),"")</f>
        <v/>
      </c>
      <c r="E89" s="171" t="str">
        <f>IFERROR(VLOOKUP($B89,'Benchmark Data'!$B:$FF,E$1,FALSE)/VLOOKUP($B88,'Benchmark Data'!$B:$FF,E$1,FALSE),"")</f>
        <v/>
      </c>
      <c r="F89" s="171" t="str">
        <f>IFERROR(VLOOKUP($B89,'Benchmark Data'!$B:$FF,F$1,FALSE)/VLOOKUP($B88,'Benchmark Data'!$B:$FF,F$1,FALSE),"")</f>
        <v/>
      </c>
      <c r="G89" s="171" t="str">
        <f>IFERROR(VLOOKUP($B89,'Benchmark Data'!$B:$FF,G$1,FALSE)/VLOOKUP($B88,'Benchmark Data'!$B:$FF,G$1,FALSE),"")</f>
        <v/>
      </c>
      <c r="H89" s="171" t="str">
        <f>IFERROR(VLOOKUP($B89,'Benchmark Data'!$B:$FF,H$1,FALSE)/VLOOKUP($B88,'Benchmark Data'!$B:$FF,H$1,FALSE),"")</f>
        <v/>
      </c>
      <c r="I89" s="171" t="str">
        <f>IFERROR(VLOOKUP($B89,'Benchmark Data'!$B:$FF,I$1,FALSE)/VLOOKUP($B88,'Benchmark Data'!$B:$FF,I$1,FALSE),"")</f>
        <v/>
      </c>
      <c r="J89" s="143" t="str">
        <f>IFERROR(VLOOKUP($B89,'Benchmark Data'!$B:$FF,J$1,FALSE)/VLOOKUP($B88,'Benchmark Data'!$B:$FF,J$1,FALSE)*J90,"")</f>
        <v/>
      </c>
      <c r="K89" s="156"/>
      <c r="L89" s="156"/>
      <c r="M89" s="156"/>
      <c r="N89" s="171" t="str">
        <f>IFERROR(VLOOKUP($B89,'Benchmark Data'!$B:$FF,N$1,FALSE)/VLOOKUP($B88,'Benchmark Data'!$B:$FF,N$1,FALSE),"")</f>
        <v/>
      </c>
      <c r="O89" s="171">
        <f>IFERROR(VLOOKUP($B89,'Benchmark Data'!$B:$FF,O$1,FALSE)/VLOOKUP($B88,'Benchmark Data'!$B:$FF,O$1,FALSE),"")</f>
        <v>1.0106056628241669</v>
      </c>
      <c r="P89" s="171">
        <f>IFERROR(VLOOKUP($B89,'Benchmark Data'!$B:$FF,P$1,FALSE)/VLOOKUP($B88,'Benchmark Data'!$B:$FF,P$1,FALSE),"")</f>
        <v>0.98935196777484058</v>
      </c>
      <c r="Q89" s="156">
        <f>IFERROR(VLOOKUP($B89,'Benchmark Data'!$B:$FF,Q$1,FALSE),"")</f>
        <v>1.0012128007613792</v>
      </c>
      <c r="R89" s="156">
        <f>IFERROR(VLOOKUP($B89,'Benchmark Data'!$B:$FF,R$1,FALSE),"")</f>
        <v>1.0012128007613792</v>
      </c>
      <c r="S89" s="156">
        <f>IFERROR(VLOOKUP($B89,'Benchmark Data'!$B:$FF,S$1,FALSE),"")</f>
        <v>1.0012128007613792</v>
      </c>
      <c r="T89" s="156">
        <f>IFERROR(VLOOKUP($B89,'Benchmark Data'!$B:$FF,T$1,FALSE),"")</f>
        <v>1.0012128007613792</v>
      </c>
      <c r="U89" s="156">
        <f>IFERROR(VLOOKUP($B89,'Benchmark Data'!$B:$FF,U$1,FALSE),"")</f>
        <v>1.0012128007613792</v>
      </c>
      <c r="V89" s="171">
        <f>IFERROR(VLOOKUP($B89,'Benchmark Data'!$B:$FF,V$1,FALSE)/VLOOKUP($B88,'Benchmark Data'!$B:$FF,V$1,FALSE),"")</f>
        <v>1.0061782858677835</v>
      </c>
      <c r="W89" s="171">
        <f>IFERROR(VLOOKUP($B89,'Benchmark Data'!$B:$FF,W$1,FALSE)/VLOOKUP($B88,'Benchmark Data'!$B:$FF,W$1,FALSE),"")</f>
        <v>1.0061782858677835</v>
      </c>
      <c r="X89" s="171">
        <f>IFERROR(VLOOKUP($B89,'Benchmark Data'!$B:$FF,X$1,FALSE)/VLOOKUP($B88,'Benchmark Data'!$B:$FF,X$1,FALSE),"")</f>
        <v>1.0061782858677835</v>
      </c>
      <c r="Y89" s="171">
        <f>IFERROR(VLOOKUP($B89,'Benchmark Data'!$B:$FF,Y$1,FALSE)/VLOOKUP($B88,'Benchmark Data'!$B:$FF,Y$1,FALSE),"")</f>
        <v>1.0061782858677835</v>
      </c>
      <c r="Z89" s="171">
        <f>IFERROR(VLOOKUP($B89,'Benchmark Data'!$B:$FF,Z$1,FALSE)/VLOOKUP($B88,'Benchmark Data'!$B:$FF,Z$1,FALSE),"")</f>
        <v>1.0061782858677835</v>
      </c>
      <c r="AA89" s="171">
        <f>IFERROR(VLOOKUP($B89,'Benchmark Data'!$B:$FF,AA$1,FALSE)/VLOOKUP($B88,'Benchmark Data'!$B:$FF,AA$1,FALSE),"")</f>
        <v>0.99013508940888617</v>
      </c>
      <c r="AB89" s="171" t="str">
        <f>IFERROR(VLOOKUP($B89,'Benchmark Data'!$B:$FF,AB$1,FALSE)/VLOOKUP($B88,'Benchmark Data'!$B:$FF,AB$1,FALSE),"")</f>
        <v/>
      </c>
      <c r="AC89" s="171">
        <f>IFERROR(VLOOKUP($B89,'Benchmark Data'!$B:$FF,AC$1,FALSE)/VLOOKUP($B88,'Benchmark Data'!$B:$FF,AC$1,FALSE),"")</f>
        <v>0.99013508940888617</v>
      </c>
      <c r="AD89" s="171" t="str">
        <f>IFERROR(VLOOKUP($B89,'Benchmark Data'!$B:$FF,AD$1,FALSE)/VLOOKUP($B88,'Benchmark Data'!$B:$FF,AD$1,FALSE),"")</f>
        <v/>
      </c>
      <c r="AE89" s="171" t="str">
        <f>IFERROR(VLOOKUP($B89,'Benchmark Data'!$B:$FF,AE$1,FALSE)/VLOOKUP($B88,'Benchmark Data'!$B:$FF,AE$1,FALSE),"")</f>
        <v/>
      </c>
      <c r="AF89" s="171">
        <f>IFERROR(VLOOKUP($B89,'Benchmark Data'!$B:$FF,AF$1,FALSE)/VLOOKUP($B88,'Benchmark Data'!$B:$FF,AF$1,FALSE),"")</f>
        <v>0.93097382387875693</v>
      </c>
      <c r="AG89" s="171" t="str">
        <f>IFERROR(VLOOKUP($B89,'Benchmark Data'!$B:$FF,AG$1,FALSE)/VLOOKUP($B88,'Benchmark Data'!$B:$FF,AG$1,FALSE),"")</f>
        <v/>
      </c>
      <c r="AH89" s="171" t="str">
        <f>IFERROR(VLOOKUP($B89,'Benchmark Data'!$B:$FF,AH$1,FALSE)/VLOOKUP($B88,'Benchmark Data'!$B:$FF,AH$1,FALSE),"")</f>
        <v/>
      </c>
      <c r="AI89" s="171" t="str">
        <f>IFERROR(VLOOKUP($B89,'Benchmark Data'!$B:$FF,AI$1,FALSE)/VLOOKUP($B88,'Benchmark Data'!$B:$FF,AI$1,FALSE),"")</f>
        <v/>
      </c>
      <c r="AJ89" s="171" t="str">
        <f>IFERROR(VLOOKUP($B89,'Benchmark Data'!$B:$FF,AJ$1,FALSE)/VLOOKUP($B88,'Benchmark Data'!$B:$FF,AJ$1,FALSE),"")</f>
        <v/>
      </c>
      <c r="AK89" s="171" t="str">
        <f>IFERROR(VLOOKUP($B89,'Benchmark Data'!$B:$FF,AK$1,FALSE)/VLOOKUP($B88,'Benchmark Data'!$B:$FF,AK$1,FALSE),"")</f>
        <v/>
      </c>
      <c r="AL89" s="171" t="str">
        <f>IFERROR(VLOOKUP($B89,'Benchmark Data'!$B:$FF,AL$1,FALSE)/VLOOKUP($B88,'Benchmark Data'!$B:$FF,AL$1,FALSE),"")</f>
        <v/>
      </c>
      <c r="AM89" s="171" t="str">
        <f>IFERROR(VLOOKUP($B89,'Benchmark Data'!$B:$FF,AM$1,FALSE)/VLOOKUP($B88,'Benchmark Data'!$B:$FF,AM$1,FALSE),"")</f>
        <v/>
      </c>
      <c r="AN89" s="171" t="str">
        <f>IFERROR(VLOOKUP($B89,'Benchmark Data'!$B:$FF,AN$1,FALSE)/VLOOKUP($B88,'Benchmark Data'!$B:$FF,AN$1,FALSE),"")</f>
        <v/>
      </c>
      <c r="AO89" s="171" t="str">
        <f>IFERROR(VLOOKUP($B89,'Benchmark Data'!$B:$FF,AO$1,FALSE)/VLOOKUP($B88,'Benchmark Data'!$B:$FF,AO$1,FALSE),"")</f>
        <v/>
      </c>
      <c r="AP89" s="171" t="str">
        <f>IFERROR(VLOOKUP($B89,'Benchmark Data'!$B:$FF,AP$1,FALSE)/VLOOKUP($B88,'Benchmark Data'!$B:$FF,AP$1,FALSE),"")</f>
        <v/>
      </c>
      <c r="AQ89" s="171" t="str">
        <f>IFERROR(VLOOKUP($B89,'Benchmark Data'!$B:$FF,AQ$1,FALSE)/VLOOKUP($B88,'Benchmark Data'!$B:$FF,AQ$1,FALSE),"")</f>
        <v/>
      </c>
      <c r="AR89" s="171" t="str">
        <f>IFERROR(VLOOKUP($B89,'Benchmark Data'!$B:$FF,AR$1,FALSE)/VLOOKUP($B88,'Benchmark Data'!$B:$FF,AR$1,FALSE),"")</f>
        <v/>
      </c>
      <c r="AS89" s="171" t="str">
        <f>IFERROR(VLOOKUP($B89,'Benchmark Data'!$B:$FF,AS$1,FALSE)/VLOOKUP($B88,'Benchmark Data'!$B:$FF,AS$1,FALSE),"")</f>
        <v/>
      </c>
      <c r="AT89" s="171" t="str">
        <f>IFERROR(VLOOKUP($B89,'Benchmark Data'!$B:$FF,AT$1,FALSE)/VLOOKUP($B88,'Benchmark Data'!$B:$FF,AT$1,FALSE),"")</f>
        <v/>
      </c>
      <c r="AU89" s="171" t="str">
        <f>IFERROR(VLOOKUP($B89,'Benchmark Data'!$B:$FF,AU$1,FALSE)/VLOOKUP($B88,'Benchmark Data'!$B:$FF,AU$1,FALSE),"")</f>
        <v/>
      </c>
      <c r="AV89" s="171" t="str">
        <f>IFERROR(VLOOKUP($B89,'Benchmark Data'!$B:$FF,AV$1,FALSE)/VLOOKUP($B88,'Benchmark Data'!$B:$FF,AV$1,FALSE),"")</f>
        <v/>
      </c>
      <c r="AW89" s="171" t="str">
        <f>IFERROR(VLOOKUP($B89,'Benchmark Data'!$B:$FF,AW$1,FALSE)/VLOOKUP($B88,'Benchmark Data'!$B:$FF,AW$1,FALSE),"")</f>
        <v/>
      </c>
      <c r="AX89" s="171" t="str">
        <f>IFERROR(VLOOKUP($B89,'Benchmark Data'!$B:$FF,AX$1,FALSE)/VLOOKUP($B88,'Benchmark Data'!$B:$FF,AX$1,FALSE),"")</f>
        <v/>
      </c>
      <c r="AY89" s="171" t="str">
        <f>IFERROR(VLOOKUP($B89,'Benchmark Data'!$B:$FF,AY$1,FALSE)/VLOOKUP($B88,'Benchmark Data'!$B:$FF,AY$1,FALSE),"")</f>
        <v/>
      </c>
      <c r="AZ89" s="156"/>
      <c r="BA89" s="156"/>
      <c r="BB89" s="171" t="str">
        <f>IFERROR(VLOOKUP($B89,'Benchmark Data'!$B:$FF,BB$1,FALSE)/VLOOKUP($B88,'Benchmark Data'!$B:$FF,BB$1,FALSE),"")</f>
        <v/>
      </c>
      <c r="BC89" s="171" t="str">
        <f>IFERROR(VLOOKUP($B89,'Benchmark Data'!$B:$FF,BC$1,FALSE)/VLOOKUP($B88,'Benchmark Data'!$B:$FF,BC$1,FALSE),"")</f>
        <v/>
      </c>
      <c r="BD89" s="171" t="str">
        <f>IFERROR(VLOOKUP($B89,'Benchmark Data'!$B:$FF,BD$1,FALSE)/VLOOKUP($B88,'Benchmark Data'!$B:$FF,BD$1,FALSE),"")</f>
        <v/>
      </c>
      <c r="BE89" s="171" t="str">
        <f>IFERROR(VLOOKUP($B89,'Benchmark Data'!$B:$FF,BE$1,FALSE)/VLOOKUP($B88,'Benchmark Data'!$B:$FF,BE$1,FALSE),"")</f>
        <v/>
      </c>
      <c r="BF89" s="171" t="str">
        <f>IFERROR(VLOOKUP($B89,'Benchmark Data'!$B:$FF,BF$1,FALSE)/VLOOKUP($B88,'Benchmark Data'!$B:$FF,BF$1,FALSE),"")</f>
        <v/>
      </c>
      <c r="BG89" s="171" t="str">
        <f>IFERROR(VLOOKUP($B89,'Benchmark Data'!$B:$FF,BG$1,FALSE)/VLOOKUP($B88,'Benchmark Data'!$B:$FF,BG$1,FALSE),"")</f>
        <v/>
      </c>
      <c r="BH89" s="171" t="str">
        <f>IFERROR(VLOOKUP($B89,'Benchmark Data'!$B:$FF,BH$1,FALSE)/VLOOKUP($B88,'Benchmark Data'!$B:$FF,BH$1,FALSE),"")</f>
        <v/>
      </c>
      <c r="BI89" s="171" t="str">
        <f>IFERROR(VLOOKUP($B89,'Benchmark Data'!$B:$FF,BI$1,FALSE)/VLOOKUP($B88,'Benchmark Data'!$B:$FF,BI$1,FALSE),"")</f>
        <v/>
      </c>
      <c r="BJ89" s="171" t="str">
        <f>IFERROR(VLOOKUP($B89,'Benchmark Data'!$B:$FF,BJ$1,FALSE)/VLOOKUP($B88,'Benchmark Data'!$B:$FF,BJ$1,FALSE),"")</f>
        <v/>
      </c>
      <c r="BK89" s="171" t="str">
        <f>IFERROR(VLOOKUP($B89,'Benchmark Data'!$B:$FF,BK$1,FALSE)/VLOOKUP($B88,'Benchmark Data'!$B:$FF,BK$1,FALSE),"")</f>
        <v/>
      </c>
      <c r="BL89" s="171" t="str">
        <f>IFERROR(VLOOKUP($B89,'Benchmark Data'!$B:$FF,BL$1,FALSE)/VLOOKUP($B88,'Benchmark Data'!$B:$FF,BL$1,FALSE),"")</f>
        <v/>
      </c>
      <c r="BM89" s="171" t="str">
        <f>IFERROR(VLOOKUP($B89,'Benchmark Data'!$B:$FF,BM$1,FALSE)/VLOOKUP($B88,'Benchmark Data'!$B:$FF,BM$1,FALSE),"")</f>
        <v/>
      </c>
      <c r="BN89" s="171" t="str">
        <f>IFERROR(VLOOKUP($B89,'Benchmark Data'!$B:$FF,BN$1,FALSE)/VLOOKUP($B88,'Benchmark Data'!$B:$FF,BN$1,FALSE),"")</f>
        <v/>
      </c>
      <c r="BO89" s="171" t="str">
        <f>IFERROR(VLOOKUP($B89,'Benchmark Data'!$B:$FF,BO$1,FALSE)/VLOOKUP($B88,'Benchmark Data'!$B:$FF,BO$1,FALSE),"")</f>
        <v/>
      </c>
      <c r="BP89" s="171" t="str">
        <f>IFERROR(VLOOKUP($B89,'Benchmark Data'!$B:$FF,BP$1,FALSE)/VLOOKUP($B88,'Benchmark Data'!$B:$FF,BP$1,FALSE),"")</f>
        <v/>
      </c>
      <c r="BQ89" s="171" t="str">
        <f>IFERROR(VLOOKUP($B89,'Benchmark Data'!$B:$FF,BQ$1,FALSE)/VLOOKUP($B88,'Benchmark Data'!$B:$FF,BQ$1,FALSE),"")</f>
        <v/>
      </c>
      <c r="BR89" s="171" t="str">
        <f>IFERROR(VLOOKUP($B89,'Benchmark Data'!$B:$FF,BR$1,FALSE)/VLOOKUP($B88,'Benchmark Data'!$B:$FF,BR$1,FALSE),"")</f>
        <v/>
      </c>
      <c r="BS89" s="171" t="str">
        <f>IFERROR(VLOOKUP($B89,'Benchmark Data'!$B:$FF,BS$1,FALSE)/VLOOKUP($B88,'Benchmark Data'!$B:$FF,BS$1,FALSE),"")</f>
        <v/>
      </c>
      <c r="BT89" s="171" t="str">
        <f>IFERROR(VLOOKUP($B89,'Benchmark Data'!$B:$FF,BT$1,FALSE)/VLOOKUP($B88,'Benchmark Data'!$B:$FF,BT$1,FALSE),"")</f>
        <v/>
      </c>
      <c r="BU89" s="171" t="str">
        <f>IFERROR(VLOOKUP($B89,'Benchmark Data'!$B:$FF,BU$1,FALSE)/VLOOKUP($B88,'Benchmark Data'!$B:$FF,BU$1,FALSE),"")</f>
        <v/>
      </c>
      <c r="BV89" s="171" t="str">
        <f>IFERROR(VLOOKUP($B89,'Benchmark Data'!$B:$FF,BV$1,FALSE)/VLOOKUP($B88,'Benchmark Data'!$B:$FF,BV$1,FALSE),"")</f>
        <v/>
      </c>
      <c r="BW89" s="171" t="str">
        <f>IFERROR(VLOOKUP($B89,'Benchmark Data'!$B:$FF,BW$1,FALSE)/VLOOKUP($B88,'Benchmark Data'!$B:$FF,BW$1,FALSE),"")</f>
        <v/>
      </c>
      <c r="BX89" s="171" t="str">
        <f>IFERROR(VLOOKUP($B89,'Benchmark Data'!$B:$FF,BX$1,FALSE)/VLOOKUP($B88,'Benchmark Data'!$B:$FF,BX$1,FALSE),"")</f>
        <v/>
      </c>
      <c r="BY89" s="171" t="str">
        <f>IFERROR(VLOOKUP($B89,'Benchmark Data'!$B:$FF,BY$1,FALSE)/VLOOKUP($B88,'Benchmark Data'!$B:$FF,BY$1,FALSE),"")</f>
        <v/>
      </c>
      <c r="BZ89" s="171" t="str">
        <f>IFERROR(VLOOKUP($B89,'Benchmark Data'!$B:$FF,BZ$1,FALSE)/VLOOKUP($B88,'Benchmark Data'!$B:$FF,BZ$1,FALSE),"")</f>
        <v/>
      </c>
      <c r="CA89" s="171" t="str">
        <f>IFERROR(VLOOKUP($B89,'Benchmark Data'!$B:$FF,CA$1,FALSE)/VLOOKUP($B88,'Benchmark Data'!$B:$FF,CA$1,FALSE),"")</f>
        <v/>
      </c>
      <c r="CB89" s="171" t="str">
        <f>IFERROR(VLOOKUP($B89,'Benchmark Data'!$B:$FF,CB$1,FALSE)/VLOOKUP($B88,'Benchmark Data'!$B:$FF,CB$1,FALSE),"")</f>
        <v/>
      </c>
      <c r="CC89" s="171" t="str">
        <f>IFERROR(VLOOKUP($B89,'Benchmark Data'!$B:$FF,CC$1,FALSE)/VLOOKUP($B88,'Benchmark Data'!$B:$FF,CC$1,FALSE),"")</f>
        <v/>
      </c>
      <c r="CD89" s="171" t="str">
        <f>IFERROR(VLOOKUP($B89,'Benchmark Data'!$B:$FF,CD$1,FALSE)/VLOOKUP($B88,'Benchmark Data'!$B:$FF,CD$1,FALSE),"")</f>
        <v/>
      </c>
      <c r="CE89" s="171" t="str">
        <f>IFERROR(VLOOKUP($B89,'Benchmark Data'!$B:$FF,CE$1,FALSE)/VLOOKUP($B88,'Benchmark Data'!$B:$FF,CE$1,FALSE),"")</f>
        <v/>
      </c>
      <c r="CF89" s="171" t="str">
        <f>IFERROR(VLOOKUP($B89,'Benchmark Data'!$B:$FF,CF$1,FALSE)/VLOOKUP($B88,'Benchmark Data'!$B:$FF,CF$1,FALSE),"")</f>
        <v/>
      </c>
      <c r="CG89" s="171" t="str">
        <f>IFERROR(VLOOKUP($B89,'Benchmark Data'!$B:$FF,CG$1,FALSE)/VLOOKUP($B88,'Benchmark Data'!$B:$FF,CG$1,FALSE),"")</f>
        <v/>
      </c>
      <c r="CH89" s="156"/>
      <c r="CI89" s="171" t="str">
        <f>IFERROR(VLOOKUP($B89,'Benchmark Data'!$B:$FF,CI$1,FALSE)/VLOOKUP($B88,'Benchmark Data'!$B:$FF,CI$1,FALSE),"")</f>
        <v/>
      </c>
      <c r="CJ89" s="171" t="str">
        <f>IFERROR(VLOOKUP($B89,'Benchmark Data'!$B:$FF,CJ$1,FALSE)/VLOOKUP($B88,'Benchmark Data'!$B:$FF,CJ$1,FALSE),"")</f>
        <v/>
      </c>
      <c r="CK89" s="171" t="str">
        <f>IFERROR(VLOOKUP($B89,'Benchmark Data'!$B:$AAA,CK$1,FALSE)/VLOOKUP($B88,'Benchmark Data'!$B:$AAA,CK$1,FALSE),"")</f>
        <v/>
      </c>
      <c r="CL89" s="171" t="str">
        <f>IFERROR(VLOOKUP($B89,'Benchmark Data'!$B:$AAA,CL$1,FALSE)/VLOOKUP($B88,'Benchmark Data'!$B:$AAA,CL$1,FALSE),"")</f>
        <v/>
      </c>
      <c r="CM89" s="171" t="str">
        <f>IFERROR(VLOOKUP($B89,'Benchmark Data'!$B:$AAA,CM$1,FALSE)/VLOOKUP($B88,'Benchmark Data'!$B:$AAA,CM$1,FALSE),"")</f>
        <v/>
      </c>
      <c r="CN89" s="171" t="str">
        <f>IFERROR(VLOOKUP($B89,'Benchmark Data'!$B:$AAA,CN$1,FALSE)/VLOOKUP($B88,'Benchmark Data'!$B:$AAA,CN$1,FALSE),"")</f>
        <v/>
      </c>
      <c r="CO89" s="171" t="str">
        <f>IFERROR(VLOOKUP($B89,'Benchmark Data'!$B:$AAA,CO$1,FALSE)/VLOOKUP($B88,'Benchmark Data'!$B:$AAA,CO$1,FALSE),"")</f>
        <v/>
      </c>
      <c r="CP89" s="171" t="str">
        <f>IFERROR(VLOOKUP($B89,'Benchmark Data'!$B:$AAA,CP$1,FALSE)/VLOOKUP($B88,'Benchmark Data'!$B:$AAA,CP$1,FALSE),"")</f>
        <v/>
      </c>
      <c r="CQ89" s="171" t="str">
        <f>IFERROR(VLOOKUP($B89,'Benchmark Data'!$B:$AAA,CQ$1,FALSE)/VLOOKUP($B88,'Benchmark Data'!$B:$AAA,CQ$1,FALSE),"")</f>
        <v/>
      </c>
      <c r="CR89" s="171" t="str">
        <f>IFERROR(VLOOKUP($B89,'Benchmark Data'!$B:$AAA,CR$1,FALSE)/VLOOKUP($B88,'Benchmark Data'!$B:$AAA,CR$1,FALSE),"")</f>
        <v/>
      </c>
      <c r="CS89" s="171" t="str">
        <f>IFERROR(VLOOKUP($B89,'Benchmark Data'!$B:$AAA,CS$1,FALSE)/VLOOKUP($B88,'Benchmark Data'!$B:$AAA,CS$1,FALSE),"")</f>
        <v/>
      </c>
      <c r="CT89" s="171" t="str">
        <f>IFERROR(VLOOKUP($B89,'Benchmark Data'!$B:$AAA,CT$1,FALSE)/VLOOKUP($B88,'Benchmark Data'!$B:$AAA,CT$1,FALSE),"")</f>
        <v/>
      </c>
      <c r="CU89" s="171" t="str">
        <f>IFERROR(VLOOKUP($B89,'Benchmark Data'!$B:$AAA,CU$1,FALSE)/VLOOKUP($B88,'Benchmark Data'!$B:$AAA,CU$1,FALSE),"")</f>
        <v/>
      </c>
      <c r="CV89" s="171" t="str">
        <f>IFERROR(VLOOKUP($B89,'Benchmark Data'!$B:$AAA,CV$1,FALSE)/VLOOKUP($B88,'Benchmark Data'!$B:$AAA,CV$1,FALSE),"")</f>
        <v/>
      </c>
      <c r="CW89" s="171" t="str">
        <f>IFERROR(VLOOKUP($B89,'Benchmark Data'!$B:$AAA,CW$1,FALSE)/VLOOKUP($B88,'Benchmark Data'!$B:$AAA,CW$1,FALSE),"")</f>
        <v/>
      </c>
      <c r="CX89" s="171" t="str">
        <f>IFERROR(VLOOKUP($B89,'Benchmark Data'!$B:$AAA,CX$1,FALSE)/VLOOKUP($B88,'Benchmark Data'!$B:$AAA,CX$1,FALSE),"")</f>
        <v/>
      </c>
      <c r="CY89" s="171" t="str">
        <f>IFERROR(VLOOKUP($B89,'Benchmark Data'!$B:$AAA,CY$1,FALSE)/VLOOKUP($B88,'Benchmark Data'!$B:$AAA,CY$1,FALSE),"")</f>
        <v/>
      </c>
      <c r="CZ89" s="171" t="str">
        <f>IFERROR(VLOOKUP($B89,'Benchmark Data'!$B:$AAA,CZ$1,FALSE)/VLOOKUP($B88,'Benchmark Data'!$B:$AAA,CZ$1,FALSE),"")</f>
        <v/>
      </c>
      <c r="DA89" s="171" t="str">
        <f>IFERROR(VLOOKUP($B89,'Benchmark Data'!$B:$AAA,DA$1,FALSE)/VLOOKUP($B88,'Benchmark Data'!$B:$AAA,DA$1,FALSE),"")</f>
        <v/>
      </c>
      <c r="DB89" s="171" t="str">
        <f>IFERROR(VLOOKUP($B89,'Benchmark Data'!$B:$AAA,DB$1,FALSE)/VLOOKUP($B88,'Benchmark Data'!$B:$AAA,DB$1,FALSE),"")</f>
        <v/>
      </c>
      <c r="DC89" s="171" t="str">
        <f>IFERROR(VLOOKUP($B89,'Benchmark Data'!$B:$AAA,DC$1,FALSE)/VLOOKUP($B88,'Benchmark Data'!$B:$AAA,DC$1,FALSE),"")</f>
        <v/>
      </c>
      <c r="DD89" s="171" t="str">
        <f>IFERROR(VLOOKUP($B89,'Benchmark Data'!$B:$AAA,DD$1,FALSE)/VLOOKUP($B88,'Benchmark Data'!$B:$AAA,DD$1,FALSE),"")</f>
        <v/>
      </c>
      <c r="DE89" s="171" t="str">
        <f>IFERROR(VLOOKUP($B89,'Benchmark Data'!$B:$AAA,DE$1,FALSE)/VLOOKUP($B88,'Benchmark Data'!$B:$AAA,DE$1,FALSE),"")</f>
        <v/>
      </c>
      <c r="DF89" s="171" t="str">
        <f>IFERROR(VLOOKUP($B89,'Benchmark Data'!$B:$AAA,DF$1,FALSE)/VLOOKUP($B88,'Benchmark Data'!$B:$AAA,DF$1,FALSE),"")</f>
        <v/>
      </c>
      <c r="DG89" s="171" t="str">
        <f>IFERROR(VLOOKUP($B89,'Benchmark Data'!$B:$AAA,DG$1,FALSE)/VLOOKUP($B88,'Benchmark Data'!$B:$AAA,DG$1,FALSE),"")</f>
        <v/>
      </c>
      <c r="DH89" s="171" t="str">
        <f>IFERROR(VLOOKUP($B89,'Benchmark Data'!$B:$AAA,DH$1,FALSE)/VLOOKUP($B88,'Benchmark Data'!$B:$AAA,DH$1,FALSE),"")</f>
        <v/>
      </c>
      <c r="DI89" s="171" t="str">
        <f>IFERROR(VLOOKUP($B89,'Benchmark Data'!$B:$AAA,DI$1,FALSE)/VLOOKUP($B88,'Benchmark Data'!$B:$AAA,DI$1,FALSE),"")</f>
        <v/>
      </c>
    </row>
    <row r="90" spans="1:113">
      <c r="A90" s="94">
        <f t="shared" si="35"/>
        <v>111</v>
      </c>
      <c r="B90" s="168">
        <f t="shared" si="36"/>
        <v>42704</v>
      </c>
      <c r="C90" s="171">
        <f>IFERROR(VLOOKUP($B90,'Benchmark Data'!$B:$FF,C$1,FALSE)/VLOOKUP($B89,'Benchmark Data'!$B:$FF,C$1,FALSE),"")</f>
        <v>0.99350027749531622</v>
      </c>
      <c r="D90" s="171" t="str">
        <f>IFERROR(VLOOKUP($B90,'Benchmark Data'!$B:$FF,D$1,FALSE)/VLOOKUP($B89,'Benchmark Data'!$B:$FF,D$1,FALSE),"")</f>
        <v/>
      </c>
      <c r="E90" s="171" t="str">
        <f>IFERROR(VLOOKUP($B90,'Benchmark Data'!$B:$FF,E$1,FALSE)/VLOOKUP($B89,'Benchmark Data'!$B:$FF,E$1,FALSE),"")</f>
        <v/>
      </c>
      <c r="F90" s="171" t="str">
        <f>IFERROR(VLOOKUP($B90,'Benchmark Data'!$B:$FF,F$1,FALSE)/VLOOKUP($B89,'Benchmark Data'!$B:$FF,F$1,FALSE),"")</f>
        <v/>
      </c>
      <c r="G90" s="171" t="str">
        <f>IFERROR(VLOOKUP($B90,'Benchmark Data'!$B:$FF,G$1,FALSE)/VLOOKUP($B89,'Benchmark Data'!$B:$FF,G$1,FALSE),"")</f>
        <v/>
      </c>
      <c r="H90" s="171" t="str">
        <f>IFERROR(VLOOKUP($B90,'Benchmark Data'!$B:$FF,H$1,FALSE)/VLOOKUP($B89,'Benchmark Data'!$B:$FF,H$1,FALSE),"")</f>
        <v/>
      </c>
      <c r="I90" s="171" t="str">
        <f>IFERROR(VLOOKUP($B90,'Benchmark Data'!$B:$FF,I$1,FALSE)/VLOOKUP($B89,'Benchmark Data'!$B:$FF,I$1,FALSE),"")</f>
        <v/>
      </c>
      <c r="J90" s="143" t="str">
        <f>IFERROR(VLOOKUP($B90,'Benchmark Data'!$B:$FF,J$1,FALSE)/VLOOKUP($B89,'Benchmark Data'!$B:$FF,J$1,FALSE)*J91,"")</f>
        <v/>
      </c>
      <c r="K90" s="156"/>
      <c r="L90" s="156"/>
      <c r="M90" s="156"/>
      <c r="N90" s="171" t="str">
        <f>IFERROR(VLOOKUP($B90,'Benchmark Data'!$B:$FF,N$1,FALSE)/VLOOKUP($B89,'Benchmark Data'!$B:$FF,N$1,FALSE),"")</f>
        <v/>
      </c>
      <c r="O90" s="171">
        <f>IFERROR(VLOOKUP($B90,'Benchmark Data'!$B:$FF,O$1,FALSE)/VLOOKUP($B89,'Benchmark Data'!$B:$FF,O$1,FALSE),"")</f>
        <v>1.0483996420993817</v>
      </c>
      <c r="P90" s="171">
        <f>IFERROR(VLOOKUP($B90,'Benchmark Data'!$B:$FF,P$1,FALSE)/VLOOKUP($B89,'Benchmark Data'!$B:$FF,P$1,FALSE),"")</f>
        <v>1.0462149885324559</v>
      </c>
      <c r="Q90" s="156">
        <f>IFERROR(VLOOKUP($B90,'Benchmark Data'!$B:$FF,Q$1,FALSE),"")</f>
        <v>1.0221778905892096</v>
      </c>
      <c r="R90" s="156">
        <f>IFERROR(VLOOKUP($B90,'Benchmark Data'!$B:$FF,R$1,FALSE),"")</f>
        <v>1.0221778905892096</v>
      </c>
      <c r="S90" s="156">
        <f>IFERROR(VLOOKUP($B90,'Benchmark Data'!$B:$FF,S$1,FALSE),"")</f>
        <v>1.0221778905892096</v>
      </c>
      <c r="T90" s="156">
        <f>IFERROR(VLOOKUP($B90,'Benchmark Data'!$B:$FF,T$1,FALSE),"")</f>
        <v>1.0221778905892096</v>
      </c>
      <c r="U90" s="156">
        <f>IFERROR(VLOOKUP($B90,'Benchmark Data'!$B:$FF,U$1,FALSE),"")</f>
        <v>1.0221778905892096</v>
      </c>
      <c r="V90" s="171">
        <f>IFERROR(VLOOKUP($B90,'Benchmark Data'!$B:$FF,V$1,FALSE)/VLOOKUP($B89,'Benchmark Data'!$B:$FF,V$1,FALSE),"")</f>
        <v>1.0219399523564658</v>
      </c>
      <c r="W90" s="171">
        <f>IFERROR(VLOOKUP($B90,'Benchmark Data'!$B:$FF,W$1,FALSE)/VLOOKUP($B89,'Benchmark Data'!$B:$FF,W$1,FALSE),"")</f>
        <v>1.0219399523564658</v>
      </c>
      <c r="X90" s="171">
        <f>IFERROR(VLOOKUP($B90,'Benchmark Data'!$B:$FF,X$1,FALSE)/VLOOKUP($B89,'Benchmark Data'!$B:$FF,X$1,FALSE),"")</f>
        <v>1.0219399523564658</v>
      </c>
      <c r="Y90" s="171">
        <f>IFERROR(VLOOKUP($B90,'Benchmark Data'!$B:$FF,Y$1,FALSE)/VLOOKUP($B89,'Benchmark Data'!$B:$FF,Y$1,FALSE),"")</f>
        <v>1.0219399523564658</v>
      </c>
      <c r="Z90" s="171">
        <f>IFERROR(VLOOKUP($B90,'Benchmark Data'!$B:$FF,Z$1,FALSE)/VLOOKUP($B89,'Benchmark Data'!$B:$FF,Z$1,FALSE),"")</f>
        <v>1.0219399523564658</v>
      </c>
      <c r="AA90" s="171">
        <f>IFERROR(VLOOKUP($B90,'Benchmark Data'!$B:$FF,AA$1,FALSE)/VLOOKUP($B89,'Benchmark Data'!$B:$FF,AA$1,FALSE),"")</f>
        <v>1.0361146161934807</v>
      </c>
      <c r="AB90" s="171" t="str">
        <f>IFERROR(VLOOKUP($B90,'Benchmark Data'!$B:$FF,AB$1,FALSE)/VLOOKUP($B89,'Benchmark Data'!$B:$FF,AB$1,FALSE),"")</f>
        <v/>
      </c>
      <c r="AC90" s="171">
        <f>IFERROR(VLOOKUP($B90,'Benchmark Data'!$B:$FF,AC$1,FALSE)/VLOOKUP($B89,'Benchmark Data'!$B:$FF,AC$1,FALSE),"")</f>
        <v>1.0361146161934807</v>
      </c>
      <c r="AD90" s="171" t="str">
        <f>IFERROR(VLOOKUP($B90,'Benchmark Data'!$B:$FF,AD$1,FALSE)/VLOOKUP($B89,'Benchmark Data'!$B:$FF,AD$1,FALSE),"")</f>
        <v/>
      </c>
      <c r="AE90" s="171" t="str">
        <f>IFERROR(VLOOKUP($B90,'Benchmark Data'!$B:$FF,AE$1,FALSE)/VLOOKUP($B89,'Benchmark Data'!$B:$FF,AE$1,FALSE),"")</f>
        <v/>
      </c>
      <c r="AF90" s="171">
        <f>IFERROR(VLOOKUP($B90,'Benchmark Data'!$B:$FF,AF$1,FALSE)/VLOOKUP($B89,'Benchmark Data'!$B:$FF,AF$1,FALSE),"")</f>
        <v>1.000892280361757</v>
      </c>
      <c r="AG90" s="171" t="str">
        <f>IFERROR(VLOOKUP($B90,'Benchmark Data'!$B:$FF,AG$1,FALSE)/VLOOKUP($B89,'Benchmark Data'!$B:$FF,AG$1,FALSE),"")</f>
        <v/>
      </c>
      <c r="AH90" s="171" t="str">
        <f>IFERROR(VLOOKUP($B90,'Benchmark Data'!$B:$FF,AH$1,FALSE)/VLOOKUP($B89,'Benchmark Data'!$B:$FF,AH$1,FALSE),"")</f>
        <v/>
      </c>
      <c r="AI90" s="171" t="str">
        <f>IFERROR(VLOOKUP($B90,'Benchmark Data'!$B:$FF,AI$1,FALSE)/VLOOKUP($B89,'Benchmark Data'!$B:$FF,AI$1,FALSE),"")</f>
        <v/>
      </c>
      <c r="AJ90" s="171" t="str">
        <f>IFERROR(VLOOKUP($B90,'Benchmark Data'!$B:$FF,AJ$1,FALSE)/VLOOKUP($B89,'Benchmark Data'!$B:$FF,AJ$1,FALSE),"")</f>
        <v/>
      </c>
      <c r="AK90" s="171" t="str">
        <f>IFERROR(VLOOKUP($B90,'Benchmark Data'!$B:$FF,AK$1,FALSE)/VLOOKUP($B89,'Benchmark Data'!$B:$FF,AK$1,FALSE),"")</f>
        <v/>
      </c>
      <c r="AL90" s="171" t="str">
        <f>IFERROR(VLOOKUP($B90,'Benchmark Data'!$B:$FF,AL$1,FALSE)/VLOOKUP($B89,'Benchmark Data'!$B:$FF,AL$1,FALSE),"")</f>
        <v/>
      </c>
      <c r="AM90" s="171" t="str">
        <f>IFERROR(VLOOKUP($B90,'Benchmark Data'!$B:$FF,AM$1,FALSE)/VLOOKUP($B89,'Benchmark Data'!$B:$FF,AM$1,FALSE),"")</f>
        <v/>
      </c>
      <c r="AN90" s="171" t="str">
        <f>IFERROR(VLOOKUP($B90,'Benchmark Data'!$B:$FF,AN$1,FALSE)/VLOOKUP($B89,'Benchmark Data'!$B:$FF,AN$1,FALSE),"")</f>
        <v/>
      </c>
      <c r="AO90" s="171" t="str">
        <f>IFERROR(VLOOKUP($B90,'Benchmark Data'!$B:$FF,AO$1,FALSE)/VLOOKUP($B89,'Benchmark Data'!$B:$FF,AO$1,FALSE),"")</f>
        <v/>
      </c>
      <c r="AP90" s="171" t="str">
        <f>IFERROR(VLOOKUP($B90,'Benchmark Data'!$B:$FF,AP$1,FALSE)/VLOOKUP($B89,'Benchmark Data'!$B:$FF,AP$1,FALSE),"")</f>
        <v/>
      </c>
      <c r="AQ90" s="171" t="str">
        <f>IFERROR(VLOOKUP($B90,'Benchmark Data'!$B:$FF,AQ$1,FALSE)/VLOOKUP($B89,'Benchmark Data'!$B:$FF,AQ$1,FALSE),"")</f>
        <v/>
      </c>
      <c r="AR90" s="171" t="str">
        <f>IFERROR(VLOOKUP($B90,'Benchmark Data'!$B:$FF,AR$1,FALSE)/VLOOKUP($B89,'Benchmark Data'!$B:$FF,AR$1,FALSE),"")</f>
        <v/>
      </c>
      <c r="AS90" s="171" t="str">
        <f>IFERROR(VLOOKUP($B90,'Benchmark Data'!$B:$FF,AS$1,FALSE)/VLOOKUP($B89,'Benchmark Data'!$B:$FF,AS$1,FALSE),"")</f>
        <v/>
      </c>
      <c r="AT90" s="171" t="str">
        <f>IFERROR(VLOOKUP($B90,'Benchmark Data'!$B:$FF,AT$1,FALSE)/VLOOKUP($B89,'Benchmark Data'!$B:$FF,AT$1,FALSE),"")</f>
        <v/>
      </c>
      <c r="AU90" s="171" t="str">
        <f>IFERROR(VLOOKUP($B90,'Benchmark Data'!$B:$FF,AU$1,FALSE)/VLOOKUP($B89,'Benchmark Data'!$B:$FF,AU$1,FALSE),"")</f>
        <v/>
      </c>
      <c r="AV90" s="171" t="str">
        <f>IFERROR(VLOOKUP($B90,'Benchmark Data'!$B:$FF,AV$1,FALSE)/VLOOKUP($B89,'Benchmark Data'!$B:$FF,AV$1,FALSE),"")</f>
        <v/>
      </c>
      <c r="AW90" s="171" t="str">
        <f>IFERROR(VLOOKUP($B90,'Benchmark Data'!$B:$FF,AW$1,FALSE)/VLOOKUP($B89,'Benchmark Data'!$B:$FF,AW$1,FALSE),"")</f>
        <v/>
      </c>
      <c r="AX90" s="171" t="str">
        <f>IFERROR(VLOOKUP($B90,'Benchmark Data'!$B:$FF,AX$1,FALSE)/VLOOKUP($B89,'Benchmark Data'!$B:$FF,AX$1,FALSE),"")</f>
        <v/>
      </c>
      <c r="AY90" s="171" t="str">
        <f>IFERROR(VLOOKUP($B90,'Benchmark Data'!$B:$FF,AY$1,FALSE)/VLOOKUP($B89,'Benchmark Data'!$B:$FF,AY$1,FALSE),"")</f>
        <v/>
      </c>
      <c r="AZ90" s="156"/>
      <c r="BA90" s="156"/>
      <c r="BB90" s="171" t="str">
        <f>IFERROR(VLOOKUP($B90,'Benchmark Data'!$B:$FF,BB$1,FALSE)/VLOOKUP($B89,'Benchmark Data'!$B:$FF,BB$1,FALSE),"")</f>
        <v/>
      </c>
      <c r="BC90" s="171" t="str">
        <f>IFERROR(VLOOKUP($B90,'Benchmark Data'!$B:$FF,BC$1,FALSE)/VLOOKUP($B89,'Benchmark Data'!$B:$FF,BC$1,FALSE),"")</f>
        <v/>
      </c>
      <c r="BD90" s="171" t="str">
        <f>IFERROR(VLOOKUP($B90,'Benchmark Data'!$B:$FF,BD$1,FALSE)/VLOOKUP($B89,'Benchmark Data'!$B:$FF,BD$1,FALSE),"")</f>
        <v/>
      </c>
      <c r="BE90" s="171" t="str">
        <f>IFERROR(VLOOKUP($B90,'Benchmark Data'!$B:$FF,BE$1,FALSE)/VLOOKUP($B89,'Benchmark Data'!$B:$FF,BE$1,FALSE),"")</f>
        <v/>
      </c>
      <c r="BF90" s="171" t="str">
        <f>IFERROR(VLOOKUP($B90,'Benchmark Data'!$B:$FF,BF$1,FALSE)/VLOOKUP($B89,'Benchmark Data'!$B:$FF,BF$1,FALSE),"")</f>
        <v/>
      </c>
      <c r="BG90" s="171" t="str">
        <f>IFERROR(VLOOKUP($B90,'Benchmark Data'!$B:$FF,BG$1,FALSE)/VLOOKUP($B89,'Benchmark Data'!$B:$FF,BG$1,FALSE),"")</f>
        <v/>
      </c>
      <c r="BH90" s="171" t="str">
        <f>IFERROR(VLOOKUP($B90,'Benchmark Data'!$B:$FF,BH$1,FALSE)/VLOOKUP($B89,'Benchmark Data'!$B:$FF,BH$1,FALSE),"")</f>
        <v/>
      </c>
      <c r="BI90" s="171" t="str">
        <f>IFERROR(VLOOKUP($B90,'Benchmark Data'!$B:$FF,BI$1,FALSE)/VLOOKUP($B89,'Benchmark Data'!$B:$FF,BI$1,FALSE),"")</f>
        <v/>
      </c>
      <c r="BJ90" s="171" t="str">
        <f>IFERROR(VLOOKUP($B90,'Benchmark Data'!$B:$FF,BJ$1,FALSE)/VLOOKUP($B89,'Benchmark Data'!$B:$FF,BJ$1,FALSE),"")</f>
        <v/>
      </c>
      <c r="BK90" s="171" t="str">
        <f>IFERROR(VLOOKUP($B90,'Benchmark Data'!$B:$FF,BK$1,FALSE)/VLOOKUP($B89,'Benchmark Data'!$B:$FF,BK$1,FALSE),"")</f>
        <v/>
      </c>
      <c r="BL90" s="171" t="str">
        <f>IFERROR(VLOOKUP($B90,'Benchmark Data'!$B:$FF,BL$1,FALSE)/VLOOKUP($B89,'Benchmark Data'!$B:$FF,BL$1,FALSE),"")</f>
        <v/>
      </c>
      <c r="BM90" s="171" t="str">
        <f>IFERROR(VLOOKUP($B90,'Benchmark Data'!$B:$FF,BM$1,FALSE)/VLOOKUP($B89,'Benchmark Data'!$B:$FF,BM$1,FALSE),"")</f>
        <v/>
      </c>
      <c r="BN90" s="171" t="str">
        <f>IFERROR(VLOOKUP($B90,'Benchmark Data'!$B:$FF,BN$1,FALSE)/VLOOKUP($B89,'Benchmark Data'!$B:$FF,BN$1,FALSE),"")</f>
        <v/>
      </c>
      <c r="BO90" s="171" t="str">
        <f>IFERROR(VLOOKUP($B90,'Benchmark Data'!$B:$FF,BO$1,FALSE)/VLOOKUP($B89,'Benchmark Data'!$B:$FF,BO$1,FALSE),"")</f>
        <v/>
      </c>
      <c r="BP90" s="171" t="str">
        <f>IFERROR(VLOOKUP($B90,'Benchmark Data'!$B:$FF,BP$1,FALSE)/VLOOKUP($B89,'Benchmark Data'!$B:$FF,BP$1,FALSE),"")</f>
        <v/>
      </c>
      <c r="BQ90" s="171" t="str">
        <f>IFERROR(VLOOKUP($B90,'Benchmark Data'!$B:$FF,BQ$1,FALSE)/VLOOKUP($B89,'Benchmark Data'!$B:$FF,BQ$1,FALSE),"")</f>
        <v/>
      </c>
      <c r="BR90" s="171" t="str">
        <f>IFERROR(VLOOKUP($B90,'Benchmark Data'!$B:$FF,BR$1,FALSE)/VLOOKUP($B89,'Benchmark Data'!$B:$FF,BR$1,FALSE),"")</f>
        <v/>
      </c>
      <c r="BS90" s="171" t="str">
        <f>IFERROR(VLOOKUP($B90,'Benchmark Data'!$B:$FF,BS$1,FALSE)/VLOOKUP($B89,'Benchmark Data'!$B:$FF,BS$1,FALSE),"")</f>
        <v/>
      </c>
      <c r="BT90" s="171" t="str">
        <f>IFERROR(VLOOKUP($B90,'Benchmark Data'!$B:$FF,BT$1,FALSE)/VLOOKUP($B89,'Benchmark Data'!$B:$FF,BT$1,FALSE),"")</f>
        <v/>
      </c>
      <c r="BU90" s="171" t="str">
        <f>IFERROR(VLOOKUP($B90,'Benchmark Data'!$B:$FF,BU$1,FALSE)/VLOOKUP($B89,'Benchmark Data'!$B:$FF,BU$1,FALSE),"")</f>
        <v/>
      </c>
      <c r="BV90" s="171" t="str">
        <f>IFERROR(VLOOKUP($B90,'Benchmark Data'!$B:$FF,BV$1,FALSE)/VLOOKUP($B89,'Benchmark Data'!$B:$FF,BV$1,FALSE),"")</f>
        <v/>
      </c>
      <c r="BW90" s="171" t="str">
        <f>IFERROR(VLOOKUP($B90,'Benchmark Data'!$B:$FF,BW$1,FALSE)/VLOOKUP($B89,'Benchmark Data'!$B:$FF,BW$1,FALSE),"")</f>
        <v/>
      </c>
      <c r="BX90" s="171" t="str">
        <f>IFERROR(VLOOKUP($B90,'Benchmark Data'!$B:$FF,BX$1,FALSE)/VLOOKUP($B89,'Benchmark Data'!$B:$FF,BX$1,FALSE),"")</f>
        <v/>
      </c>
      <c r="BY90" s="171" t="str">
        <f>IFERROR(VLOOKUP($B90,'Benchmark Data'!$B:$FF,BY$1,FALSE)/VLOOKUP($B89,'Benchmark Data'!$B:$FF,BY$1,FALSE),"")</f>
        <v/>
      </c>
      <c r="BZ90" s="171" t="str">
        <f>IFERROR(VLOOKUP($B90,'Benchmark Data'!$B:$FF,BZ$1,FALSE)/VLOOKUP($B89,'Benchmark Data'!$B:$FF,BZ$1,FALSE),"")</f>
        <v/>
      </c>
      <c r="CA90" s="171" t="str">
        <f>IFERROR(VLOOKUP($B90,'Benchmark Data'!$B:$FF,CA$1,FALSE)/VLOOKUP($B89,'Benchmark Data'!$B:$FF,CA$1,FALSE),"")</f>
        <v/>
      </c>
      <c r="CB90" s="171" t="str">
        <f>IFERROR(VLOOKUP($B90,'Benchmark Data'!$B:$FF,CB$1,FALSE)/VLOOKUP($B89,'Benchmark Data'!$B:$FF,CB$1,FALSE),"")</f>
        <v/>
      </c>
      <c r="CC90" s="171" t="str">
        <f>IFERROR(VLOOKUP($B90,'Benchmark Data'!$B:$FF,CC$1,FALSE)/VLOOKUP($B89,'Benchmark Data'!$B:$FF,CC$1,FALSE),"")</f>
        <v/>
      </c>
      <c r="CD90" s="171" t="str">
        <f>IFERROR(VLOOKUP($B90,'Benchmark Data'!$B:$FF,CD$1,FALSE)/VLOOKUP($B89,'Benchmark Data'!$B:$FF,CD$1,FALSE),"")</f>
        <v/>
      </c>
      <c r="CE90" s="171" t="str">
        <f>IFERROR(VLOOKUP($B90,'Benchmark Data'!$B:$FF,CE$1,FALSE)/VLOOKUP($B89,'Benchmark Data'!$B:$FF,CE$1,FALSE),"")</f>
        <v/>
      </c>
      <c r="CF90" s="171" t="str">
        <f>IFERROR(VLOOKUP($B90,'Benchmark Data'!$B:$FF,CF$1,FALSE)/VLOOKUP($B89,'Benchmark Data'!$B:$FF,CF$1,FALSE),"")</f>
        <v/>
      </c>
      <c r="CG90" s="171" t="str">
        <f>IFERROR(VLOOKUP($B90,'Benchmark Data'!$B:$FF,CG$1,FALSE)/VLOOKUP($B89,'Benchmark Data'!$B:$FF,CG$1,FALSE),"")</f>
        <v/>
      </c>
      <c r="CH90" s="156"/>
      <c r="CI90" s="171" t="str">
        <f>IFERROR(VLOOKUP($B90,'Benchmark Data'!$B:$FF,CI$1,FALSE)/VLOOKUP($B89,'Benchmark Data'!$B:$FF,CI$1,FALSE),"")</f>
        <v/>
      </c>
      <c r="CJ90" s="171" t="str">
        <f>IFERROR(VLOOKUP($B90,'Benchmark Data'!$B:$FF,CJ$1,FALSE)/VLOOKUP($B89,'Benchmark Data'!$B:$FF,CJ$1,FALSE),"")</f>
        <v/>
      </c>
      <c r="CK90" s="171" t="str">
        <f>IFERROR(VLOOKUP($B90,'Benchmark Data'!$B:$AAA,CK$1,FALSE)/VLOOKUP($B89,'Benchmark Data'!$B:$AAA,CK$1,FALSE),"")</f>
        <v/>
      </c>
      <c r="CL90" s="171" t="str">
        <f>IFERROR(VLOOKUP($B90,'Benchmark Data'!$B:$AAA,CL$1,FALSE)/VLOOKUP($B89,'Benchmark Data'!$B:$AAA,CL$1,FALSE),"")</f>
        <v/>
      </c>
      <c r="CM90" s="171" t="str">
        <f>IFERROR(VLOOKUP($B90,'Benchmark Data'!$B:$AAA,CM$1,FALSE)/VLOOKUP($B89,'Benchmark Data'!$B:$AAA,CM$1,FALSE),"")</f>
        <v/>
      </c>
      <c r="CN90" s="171" t="str">
        <f>IFERROR(VLOOKUP($B90,'Benchmark Data'!$B:$AAA,CN$1,FALSE)/VLOOKUP($B89,'Benchmark Data'!$B:$AAA,CN$1,FALSE),"")</f>
        <v/>
      </c>
      <c r="CO90" s="171" t="str">
        <f>IFERROR(VLOOKUP($B90,'Benchmark Data'!$B:$AAA,CO$1,FALSE)/VLOOKUP($B89,'Benchmark Data'!$B:$AAA,CO$1,FALSE),"")</f>
        <v/>
      </c>
      <c r="CP90" s="171" t="str">
        <f>IFERROR(VLOOKUP($B90,'Benchmark Data'!$B:$AAA,CP$1,FALSE)/VLOOKUP($B89,'Benchmark Data'!$B:$AAA,CP$1,FALSE),"")</f>
        <v/>
      </c>
      <c r="CQ90" s="171" t="str">
        <f>IFERROR(VLOOKUP($B90,'Benchmark Data'!$B:$AAA,CQ$1,FALSE)/VLOOKUP($B89,'Benchmark Data'!$B:$AAA,CQ$1,FALSE),"")</f>
        <v/>
      </c>
      <c r="CR90" s="171" t="str">
        <f>IFERROR(VLOOKUP($B90,'Benchmark Data'!$B:$AAA,CR$1,FALSE)/VLOOKUP($B89,'Benchmark Data'!$B:$AAA,CR$1,FALSE),"")</f>
        <v/>
      </c>
      <c r="CS90" s="171" t="str">
        <f>IFERROR(VLOOKUP($B90,'Benchmark Data'!$B:$AAA,CS$1,FALSE)/VLOOKUP($B89,'Benchmark Data'!$B:$AAA,CS$1,FALSE),"")</f>
        <v/>
      </c>
      <c r="CT90" s="171" t="str">
        <f>IFERROR(VLOOKUP($B90,'Benchmark Data'!$B:$AAA,CT$1,FALSE)/VLOOKUP($B89,'Benchmark Data'!$B:$AAA,CT$1,FALSE),"")</f>
        <v/>
      </c>
      <c r="CU90" s="171" t="str">
        <f>IFERROR(VLOOKUP($B90,'Benchmark Data'!$B:$AAA,CU$1,FALSE)/VLOOKUP($B89,'Benchmark Data'!$B:$AAA,CU$1,FALSE),"")</f>
        <v/>
      </c>
      <c r="CV90" s="171" t="str">
        <f>IFERROR(VLOOKUP($B90,'Benchmark Data'!$B:$AAA,CV$1,FALSE)/VLOOKUP($B89,'Benchmark Data'!$B:$AAA,CV$1,FALSE),"")</f>
        <v/>
      </c>
      <c r="CW90" s="171" t="str">
        <f>IFERROR(VLOOKUP($B90,'Benchmark Data'!$B:$AAA,CW$1,FALSE)/VLOOKUP($B89,'Benchmark Data'!$B:$AAA,CW$1,FALSE),"")</f>
        <v/>
      </c>
      <c r="CX90" s="171" t="str">
        <f>IFERROR(VLOOKUP($B90,'Benchmark Data'!$B:$AAA,CX$1,FALSE)/VLOOKUP($B89,'Benchmark Data'!$B:$AAA,CX$1,FALSE),"")</f>
        <v/>
      </c>
      <c r="CY90" s="171" t="str">
        <f>IFERROR(VLOOKUP($B90,'Benchmark Data'!$B:$AAA,CY$1,FALSE)/VLOOKUP($B89,'Benchmark Data'!$B:$AAA,CY$1,FALSE),"")</f>
        <v/>
      </c>
      <c r="CZ90" s="171" t="str">
        <f>IFERROR(VLOOKUP($B90,'Benchmark Data'!$B:$AAA,CZ$1,FALSE)/VLOOKUP($B89,'Benchmark Data'!$B:$AAA,CZ$1,FALSE),"")</f>
        <v/>
      </c>
      <c r="DA90" s="171" t="str">
        <f>IFERROR(VLOOKUP($B90,'Benchmark Data'!$B:$AAA,DA$1,FALSE)/VLOOKUP($B89,'Benchmark Data'!$B:$AAA,DA$1,FALSE),"")</f>
        <v/>
      </c>
      <c r="DB90" s="171" t="str">
        <f>IFERROR(VLOOKUP($B90,'Benchmark Data'!$B:$AAA,DB$1,FALSE)/VLOOKUP($B89,'Benchmark Data'!$B:$AAA,DB$1,FALSE),"")</f>
        <v/>
      </c>
      <c r="DC90" s="171" t="str">
        <f>IFERROR(VLOOKUP($B90,'Benchmark Data'!$B:$AAA,DC$1,FALSE)/VLOOKUP($B89,'Benchmark Data'!$B:$AAA,DC$1,FALSE),"")</f>
        <v/>
      </c>
      <c r="DD90" s="171" t="str">
        <f>IFERROR(VLOOKUP($B90,'Benchmark Data'!$B:$AAA,DD$1,FALSE)/VLOOKUP($B89,'Benchmark Data'!$B:$AAA,DD$1,FALSE),"")</f>
        <v/>
      </c>
      <c r="DE90" s="171" t="str">
        <f>IFERROR(VLOOKUP($B90,'Benchmark Data'!$B:$AAA,DE$1,FALSE)/VLOOKUP($B89,'Benchmark Data'!$B:$AAA,DE$1,FALSE),"")</f>
        <v/>
      </c>
      <c r="DF90" s="171" t="str">
        <f>IFERROR(VLOOKUP($B90,'Benchmark Data'!$B:$AAA,DF$1,FALSE)/VLOOKUP($B89,'Benchmark Data'!$B:$AAA,DF$1,FALSE),"")</f>
        <v/>
      </c>
      <c r="DG90" s="171" t="str">
        <f>IFERROR(VLOOKUP($B90,'Benchmark Data'!$B:$AAA,DG$1,FALSE)/VLOOKUP($B89,'Benchmark Data'!$B:$AAA,DG$1,FALSE),"")</f>
        <v/>
      </c>
      <c r="DH90" s="171" t="str">
        <f>IFERROR(VLOOKUP($B90,'Benchmark Data'!$B:$AAA,DH$1,FALSE)/VLOOKUP($B89,'Benchmark Data'!$B:$AAA,DH$1,FALSE),"")</f>
        <v/>
      </c>
      <c r="DI90" s="171" t="str">
        <f>IFERROR(VLOOKUP($B90,'Benchmark Data'!$B:$AAA,DI$1,FALSE)/VLOOKUP($B89,'Benchmark Data'!$B:$AAA,DI$1,FALSE),"")</f>
        <v/>
      </c>
    </row>
    <row r="91" spans="1:113">
      <c r="A91" s="94">
        <f t="shared" si="35"/>
        <v>110</v>
      </c>
      <c r="B91" s="168">
        <f t="shared" si="36"/>
        <v>42735</v>
      </c>
      <c r="C91" s="171">
        <f>IFERROR(VLOOKUP($B91,'Benchmark Data'!$B:$FF,C$1,FALSE)/VLOOKUP($B90,'Benchmark Data'!$B:$FF,C$1,FALSE),"")</f>
        <v>1.0143816922107913</v>
      </c>
      <c r="D91" s="171" t="str">
        <f>IFERROR(VLOOKUP($B91,'Benchmark Data'!$B:$FF,D$1,FALSE)/VLOOKUP($B90,'Benchmark Data'!$B:$FF,D$1,FALSE),"")</f>
        <v/>
      </c>
      <c r="E91" s="171" t="str">
        <f>IFERROR(VLOOKUP($B91,'Benchmark Data'!$B:$FF,E$1,FALSE)/VLOOKUP($B90,'Benchmark Data'!$B:$FF,E$1,FALSE),"")</f>
        <v/>
      </c>
      <c r="F91" s="171" t="str">
        <f>IFERROR(VLOOKUP($B91,'Benchmark Data'!$B:$FF,F$1,FALSE)/VLOOKUP($B90,'Benchmark Data'!$B:$FF,F$1,FALSE),"")</f>
        <v/>
      </c>
      <c r="G91" s="171" t="str">
        <f>IFERROR(VLOOKUP($B91,'Benchmark Data'!$B:$FF,G$1,FALSE)/VLOOKUP($B90,'Benchmark Data'!$B:$FF,G$1,FALSE),"")</f>
        <v/>
      </c>
      <c r="H91" s="171" t="str">
        <f>IFERROR(VLOOKUP($B91,'Benchmark Data'!$B:$FF,H$1,FALSE)/VLOOKUP($B90,'Benchmark Data'!$B:$FF,H$1,FALSE),"")</f>
        <v/>
      </c>
      <c r="I91" s="171" t="str">
        <f>IFERROR(VLOOKUP($B91,'Benchmark Data'!$B:$FF,I$1,FALSE)/VLOOKUP($B90,'Benchmark Data'!$B:$FF,I$1,FALSE),"")</f>
        <v/>
      </c>
      <c r="J91" s="143" t="str">
        <f>IFERROR(VLOOKUP($B91,'Benchmark Data'!$B:$FF,J$1,FALSE)/VLOOKUP($B90,'Benchmark Data'!$B:$FF,J$1,FALSE)*J92,"")</f>
        <v/>
      </c>
      <c r="K91" s="156"/>
      <c r="L91" s="156"/>
      <c r="M91" s="156"/>
      <c r="N91" s="171" t="str">
        <f>IFERROR(VLOOKUP($B91,'Benchmark Data'!$B:$FF,N$1,FALSE)/VLOOKUP($B90,'Benchmark Data'!$B:$FF,N$1,FALSE),"")</f>
        <v/>
      </c>
      <c r="O91" s="171">
        <f>IFERROR(VLOOKUP($B91,'Benchmark Data'!$B:$FF,O$1,FALSE)/VLOOKUP($B90,'Benchmark Data'!$B:$FF,O$1,FALSE),"")</f>
        <v>1.0383479410171645</v>
      </c>
      <c r="P91" s="171">
        <f>IFERROR(VLOOKUP($B91,'Benchmark Data'!$B:$FF,P$1,FALSE)/VLOOKUP($B90,'Benchmark Data'!$B:$FF,P$1,FALSE),"")</f>
        <v>1.0380389318836127</v>
      </c>
      <c r="Q91" s="156">
        <f>IFERROR(VLOOKUP($B91,'Benchmark Data'!$B:$FF,Q$1,FALSE),"")</f>
        <v>1.0358643068010456</v>
      </c>
      <c r="R91" s="156">
        <f>IFERROR(VLOOKUP($B91,'Benchmark Data'!$B:$FF,R$1,FALSE),"")</f>
        <v>1.0358643068010456</v>
      </c>
      <c r="S91" s="156">
        <f>IFERROR(VLOOKUP($B91,'Benchmark Data'!$B:$FF,S$1,FALSE),"")</f>
        <v>1.0358643068010456</v>
      </c>
      <c r="T91" s="156">
        <f>IFERROR(VLOOKUP($B91,'Benchmark Data'!$B:$FF,T$1,FALSE),"")</f>
        <v>1.0358643068010456</v>
      </c>
      <c r="U91" s="156">
        <f>IFERROR(VLOOKUP($B91,'Benchmark Data'!$B:$FF,U$1,FALSE),"")</f>
        <v>1.0358643068010456</v>
      </c>
      <c r="V91" s="171">
        <f>IFERROR(VLOOKUP($B91,'Benchmark Data'!$B:$FF,V$1,FALSE)/VLOOKUP($B90,'Benchmark Data'!$B:$FF,V$1,FALSE),"")</f>
        <v>1.0166292058218753</v>
      </c>
      <c r="W91" s="171">
        <f>IFERROR(VLOOKUP($B91,'Benchmark Data'!$B:$FF,W$1,FALSE)/VLOOKUP($B90,'Benchmark Data'!$B:$FF,W$1,FALSE),"")</f>
        <v>1.0166292058218753</v>
      </c>
      <c r="X91" s="171">
        <f>IFERROR(VLOOKUP($B91,'Benchmark Data'!$B:$FF,X$1,FALSE)/VLOOKUP($B90,'Benchmark Data'!$B:$FF,X$1,FALSE),"")</f>
        <v>1.0166292058218753</v>
      </c>
      <c r="Y91" s="171">
        <f>IFERROR(VLOOKUP($B91,'Benchmark Data'!$B:$FF,Y$1,FALSE)/VLOOKUP($B90,'Benchmark Data'!$B:$FF,Y$1,FALSE),"")</f>
        <v>1.0166292058218753</v>
      </c>
      <c r="Z91" s="171">
        <f>IFERROR(VLOOKUP($B91,'Benchmark Data'!$B:$FF,Z$1,FALSE)/VLOOKUP($B90,'Benchmark Data'!$B:$FF,Z$1,FALSE),"")</f>
        <v>1.0166292058218753</v>
      </c>
      <c r="AA91" s="171">
        <f>IFERROR(VLOOKUP($B91,'Benchmark Data'!$B:$FF,AA$1,FALSE)/VLOOKUP($B90,'Benchmark Data'!$B:$FF,AA$1,FALSE),"")</f>
        <v>1.0182626389741665</v>
      </c>
      <c r="AB91" s="171" t="str">
        <f>IFERROR(VLOOKUP($B91,'Benchmark Data'!$B:$FF,AB$1,FALSE)/VLOOKUP($B90,'Benchmark Data'!$B:$FF,AB$1,FALSE),"")</f>
        <v/>
      </c>
      <c r="AC91" s="171">
        <f>IFERROR(VLOOKUP($B91,'Benchmark Data'!$B:$FF,AC$1,FALSE)/VLOOKUP($B90,'Benchmark Data'!$B:$FF,AC$1,FALSE),"")</f>
        <v>1.0182626389741665</v>
      </c>
      <c r="AD91" s="171" t="str">
        <f>IFERROR(VLOOKUP($B91,'Benchmark Data'!$B:$FF,AD$1,FALSE)/VLOOKUP($B90,'Benchmark Data'!$B:$FF,AD$1,FALSE),"")</f>
        <v/>
      </c>
      <c r="AE91" s="171" t="str">
        <f>IFERROR(VLOOKUP($B91,'Benchmark Data'!$B:$FF,AE$1,FALSE)/VLOOKUP($B90,'Benchmark Data'!$B:$FF,AE$1,FALSE),"")</f>
        <v/>
      </c>
      <c r="AF91" s="171">
        <f>IFERROR(VLOOKUP($B91,'Benchmark Data'!$B:$FF,AF$1,FALSE)/VLOOKUP($B90,'Benchmark Data'!$B:$FF,AF$1,FALSE),"")</f>
        <v>1.0157199849940097</v>
      </c>
      <c r="AG91" s="171" t="str">
        <f>IFERROR(VLOOKUP($B91,'Benchmark Data'!$B:$FF,AG$1,FALSE)/VLOOKUP($B90,'Benchmark Data'!$B:$FF,AG$1,FALSE),"")</f>
        <v/>
      </c>
      <c r="AH91" s="171" t="str">
        <f>IFERROR(VLOOKUP($B91,'Benchmark Data'!$B:$FF,AH$1,FALSE)/VLOOKUP($B90,'Benchmark Data'!$B:$FF,AH$1,FALSE),"")</f>
        <v/>
      </c>
      <c r="AI91" s="171" t="str">
        <f>IFERROR(VLOOKUP($B91,'Benchmark Data'!$B:$FF,AI$1,FALSE)/VLOOKUP($B90,'Benchmark Data'!$B:$FF,AI$1,FALSE),"")</f>
        <v/>
      </c>
      <c r="AJ91" s="171" t="str">
        <f>IFERROR(VLOOKUP($B91,'Benchmark Data'!$B:$FF,AJ$1,FALSE)/VLOOKUP($B90,'Benchmark Data'!$B:$FF,AJ$1,FALSE),"")</f>
        <v/>
      </c>
      <c r="AK91" s="171" t="str">
        <f>IFERROR(VLOOKUP($B91,'Benchmark Data'!$B:$FF,AK$1,FALSE)/VLOOKUP($B90,'Benchmark Data'!$B:$FF,AK$1,FALSE),"")</f>
        <v/>
      </c>
      <c r="AL91" s="171" t="str">
        <f>IFERROR(VLOOKUP($B91,'Benchmark Data'!$B:$FF,AL$1,FALSE)/VLOOKUP($B90,'Benchmark Data'!$B:$FF,AL$1,FALSE),"")</f>
        <v/>
      </c>
      <c r="AM91" s="171" t="str">
        <f>IFERROR(VLOOKUP($B91,'Benchmark Data'!$B:$FF,AM$1,FALSE)/VLOOKUP($B90,'Benchmark Data'!$B:$FF,AM$1,FALSE),"")</f>
        <v/>
      </c>
      <c r="AN91" s="171" t="str">
        <f>IFERROR(VLOOKUP($B91,'Benchmark Data'!$B:$FF,AN$1,FALSE)/VLOOKUP($B90,'Benchmark Data'!$B:$FF,AN$1,FALSE),"")</f>
        <v/>
      </c>
      <c r="AO91" s="171" t="str">
        <f>IFERROR(VLOOKUP($B91,'Benchmark Data'!$B:$FF,AO$1,FALSE)/VLOOKUP($B90,'Benchmark Data'!$B:$FF,AO$1,FALSE),"")</f>
        <v/>
      </c>
      <c r="AP91" s="171" t="str">
        <f>IFERROR(VLOOKUP($B91,'Benchmark Data'!$B:$FF,AP$1,FALSE)/VLOOKUP($B90,'Benchmark Data'!$B:$FF,AP$1,FALSE),"")</f>
        <v/>
      </c>
      <c r="AQ91" s="171" t="str">
        <f>IFERROR(VLOOKUP($B91,'Benchmark Data'!$B:$FF,AQ$1,FALSE)/VLOOKUP($B90,'Benchmark Data'!$B:$FF,AQ$1,FALSE),"")</f>
        <v/>
      </c>
      <c r="AR91" s="171" t="str">
        <f>IFERROR(VLOOKUP($B91,'Benchmark Data'!$B:$FF,AR$1,FALSE)/VLOOKUP($B90,'Benchmark Data'!$B:$FF,AR$1,FALSE),"")</f>
        <v/>
      </c>
      <c r="AS91" s="171" t="str">
        <f>IFERROR(VLOOKUP($B91,'Benchmark Data'!$B:$FF,AS$1,FALSE)/VLOOKUP($B90,'Benchmark Data'!$B:$FF,AS$1,FALSE),"")</f>
        <v/>
      </c>
      <c r="AT91" s="171" t="str">
        <f>IFERROR(VLOOKUP($B91,'Benchmark Data'!$B:$FF,AT$1,FALSE)/VLOOKUP($B90,'Benchmark Data'!$B:$FF,AT$1,FALSE),"")</f>
        <v/>
      </c>
      <c r="AU91" s="171" t="str">
        <f>IFERROR(VLOOKUP($B91,'Benchmark Data'!$B:$FF,AU$1,FALSE)/VLOOKUP($B90,'Benchmark Data'!$B:$FF,AU$1,FALSE),"")</f>
        <v/>
      </c>
      <c r="AV91" s="171" t="str">
        <f>IFERROR(VLOOKUP($B91,'Benchmark Data'!$B:$FF,AV$1,FALSE)/VLOOKUP($B90,'Benchmark Data'!$B:$FF,AV$1,FALSE),"")</f>
        <v/>
      </c>
      <c r="AW91" s="171" t="str">
        <f>IFERROR(VLOOKUP($B91,'Benchmark Data'!$B:$FF,AW$1,FALSE)/VLOOKUP($B90,'Benchmark Data'!$B:$FF,AW$1,FALSE),"")</f>
        <v/>
      </c>
      <c r="AX91" s="171" t="str">
        <f>IFERROR(VLOOKUP($B91,'Benchmark Data'!$B:$FF,AX$1,FALSE)/VLOOKUP($B90,'Benchmark Data'!$B:$FF,AX$1,FALSE),"")</f>
        <v/>
      </c>
      <c r="AY91" s="171" t="str">
        <f>IFERROR(VLOOKUP($B91,'Benchmark Data'!$B:$FF,AY$1,FALSE)/VLOOKUP($B90,'Benchmark Data'!$B:$FF,AY$1,FALSE),"")</f>
        <v/>
      </c>
      <c r="AZ91" s="156"/>
      <c r="BA91" s="156"/>
      <c r="BB91" s="171" t="str">
        <f>IFERROR(VLOOKUP($B91,'Benchmark Data'!$B:$FF,BB$1,FALSE)/VLOOKUP($B90,'Benchmark Data'!$B:$FF,BB$1,FALSE),"")</f>
        <v/>
      </c>
      <c r="BC91" s="171" t="str">
        <f>IFERROR(VLOOKUP($B91,'Benchmark Data'!$B:$FF,BC$1,FALSE)/VLOOKUP($B90,'Benchmark Data'!$B:$FF,BC$1,FALSE),"")</f>
        <v/>
      </c>
      <c r="BD91" s="171" t="str">
        <f>IFERROR(VLOOKUP($B91,'Benchmark Data'!$B:$FF,BD$1,FALSE)/VLOOKUP($B90,'Benchmark Data'!$B:$FF,BD$1,FALSE),"")</f>
        <v/>
      </c>
      <c r="BE91" s="171" t="str">
        <f>IFERROR(VLOOKUP($B91,'Benchmark Data'!$B:$FF,BE$1,FALSE)/VLOOKUP($B90,'Benchmark Data'!$B:$FF,BE$1,FALSE),"")</f>
        <v/>
      </c>
      <c r="BF91" s="171" t="str">
        <f>IFERROR(VLOOKUP($B91,'Benchmark Data'!$B:$FF,BF$1,FALSE)/VLOOKUP($B90,'Benchmark Data'!$B:$FF,BF$1,FALSE),"")</f>
        <v/>
      </c>
      <c r="BG91" s="171" t="str">
        <f>IFERROR(VLOOKUP($B91,'Benchmark Data'!$B:$FF,BG$1,FALSE)/VLOOKUP($B90,'Benchmark Data'!$B:$FF,BG$1,FALSE),"")</f>
        <v/>
      </c>
      <c r="BH91" s="171" t="str">
        <f>IFERROR(VLOOKUP($B91,'Benchmark Data'!$B:$FF,BH$1,FALSE)/VLOOKUP($B90,'Benchmark Data'!$B:$FF,BH$1,FALSE),"")</f>
        <v/>
      </c>
      <c r="BI91" s="171" t="str">
        <f>IFERROR(VLOOKUP($B91,'Benchmark Data'!$B:$FF,BI$1,FALSE)/VLOOKUP($B90,'Benchmark Data'!$B:$FF,BI$1,FALSE),"")</f>
        <v/>
      </c>
      <c r="BJ91" s="171" t="str">
        <f>IFERROR(VLOOKUP($B91,'Benchmark Data'!$B:$FF,BJ$1,FALSE)/VLOOKUP($B90,'Benchmark Data'!$B:$FF,BJ$1,FALSE),"")</f>
        <v/>
      </c>
      <c r="BK91" s="171" t="str">
        <f>IFERROR(VLOOKUP($B91,'Benchmark Data'!$B:$FF,BK$1,FALSE)/VLOOKUP($B90,'Benchmark Data'!$B:$FF,BK$1,FALSE),"")</f>
        <v/>
      </c>
      <c r="BL91" s="171" t="str">
        <f>IFERROR(VLOOKUP($B91,'Benchmark Data'!$B:$FF,BL$1,FALSE)/VLOOKUP($B90,'Benchmark Data'!$B:$FF,BL$1,FALSE),"")</f>
        <v/>
      </c>
      <c r="BM91" s="171" t="str">
        <f>IFERROR(VLOOKUP($B91,'Benchmark Data'!$B:$FF,BM$1,FALSE)/VLOOKUP($B90,'Benchmark Data'!$B:$FF,BM$1,FALSE),"")</f>
        <v/>
      </c>
      <c r="BN91" s="171" t="str">
        <f>IFERROR(VLOOKUP($B91,'Benchmark Data'!$B:$FF,BN$1,FALSE)/VLOOKUP($B90,'Benchmark Data'!$B:$FF,BN$1,FALSE),"")</f>
        <v/>
      </c>
      <c r="BO91" s="171" t="str">
        <f>IFERROR(VLOOKUP($B91,'Benchmark Data'!$B:$FF,BO$1,FALSE)/VLOOKUP($B90,'Benchmark Data'!$B:$FF,BO$1,FALSE),"")</f>
        <v/>
      </c>
      <c r="BP91" s="171" t="str">
        <f>IFERROR(VLOOKUP($B91,'Benchmark Data'!$B:$FF,BP$1,FALSE)/VLOOKUP($B90,'Benchmark Data'!$B:$FF,BP$1,FALSE),"")</f>
        <v/>
      </c>
      <c r="BQ91" s="171" t="str">
        <f>IFERROR(VLOOKUP($B91,'Benchmark Data'!$B:$FF,BQ$1,FALSE)/VLOOKUP($B90,'Benchmark Data'!$B:$FF,BQ$1,FALSE),"")</f>
        <v/>
      </c>
      <c r="BR91" s="171" t="str">
        <f>IFERROR(VLOOKUP($B91,'Benchmark Data'!$B:$FF,BR$1,FALSE)/VLOOKUP($B90,'Benchmark Data'!$B:$FF,BR$1,FALSE),"")</f>
        <v/>
      </c>
      <c r="BS91" s="171" t="str">
        <f>IFERROR(VLOOKUP($B91,'Benchmark Data'!$B:$FF,BS$1,FALSE)/VLOOKUP($B90,'Benchmark Data'!$B:$FF,BS$1,FALSE),"")</f>
        <v/>
      </c>
      <c r="BT91" s="171" t="str">
        <f>IFERROR(VLOOKUP($B91,'Benchmark Data'!$B:$FF,BT$1,FALSE)/VLOOKUP($B90,'Benchmark Data'!$B:$FF,BT$1,FALSE),"")</f>
        <v/>
      </c>
      <c r="BU91" s="171" t="str">
        <f>IFERROR(VLOOKUP($B91,'Benchmark Data'!$B:$FF,BU$1,FALSE)/VLOOKUP($B90,'Benchmark Data'!$B:$FF,BU$1,FALSE),"")</f>
        <v/>
      </c>
      <c r="BV91" s="171" t="str">
        <f>IFERROR(VLOOKUP($B91,'Benchmark Data'!$B:$FF,BV$1,FALSE)/VLOOKUP($B90,'Benchmark Data'!$B:$FF,BV$1,FALSE),"")</f>
        <v/>
      </c>
      <c r="BW91" s="171" t="str">
        <f>IFERROR(VLOOKUP($B91,'Benchmark Data'!$B:$FF,BW$1,FALSE)/VLOOKUP($B90,'Benchmark Data'!$B:$FF,BW$1,FALSE),"")</f>
        <v/>
      </c>
      <c r="BX91" s="171" t="str">
        <f>IFERROR(VLOOKUP($B91,'Benchmark Data'!$B:$FF,BX$1,FALSE)/VLOOKUP($B90,'Benchmark Data'!$B:$FF,BX$1,FALSE),"")</f>
        <v/>
      </c>
      <c r="BY91" s="171" t="str">
        <f>IFERROR(VLOOKUP($B91,'Benchmark Data'!$B:$FF,BY$1,FALSE)/VLOOKUP($B90,'Benchmark Data'!$B:$FF,BY$1,FALSE),"")</f>
        <v/>
      </c>
      <c r="BZ91" s="171" t="str">
        <f>IFERROR(VLOOKUP($B91,'Benchmark Data'!$B:$FF,BZ$1,FALSE)/VLOOKUP($B90,'Benchmark Data'!$B:$FF,BZ$1,FALSE),"")</f>
        <v/>
      </c>
      <c r="CA91" s="171" t="str">
        <f>IFERROR(VLOOKUP($B91,'Benchmark Data'!$B:$FF,CA$1,FALSE)/VLOOKUP($B90,'Benchmark Data'!$B:$FF,CA$1,FALSE),"")</f>
        <v/>
      </c>
      <c r="CB91" s="171" t="str">
        <f>IFERROR(VLOOKUP($B91,'Benchmark Data'!$B:$FF,CB$1,FALSE)/VLOOKUP($B90,'Benchmark Data'!$B:$FF,CB$1,FALSE),"")</f>
        <v/>
      </c>
      <c r="CC91" s="171" t="str">
        <f>IFERROR(VLOOKUP($B91,'Benchmark Data'!$B:$FF,CC$1,FALSE)/VLOOKUP($B90,'Benchmark Data'!$B:$FF,CC$1,FALSE),"")</f>
        <v/>
      </c>
      <c r="CD91" s="171" t="str">
        <f>IFERROR(VLOOKUP($B91,'Benchmark Data'!$B:$FF,CD$1,FALSE)/VLOOKUP($B90,'Benchmark Data'!$B:$FF,CD$1,FALSE),"")</f>
        <v/>
      </c>
      <c r="CE91" s="171" t="str">
        <f>IFERROR(VLOOKUP($B91,'Benchmark Data'!$B:$FF,CE$1,FALSE)/VLOOKUP($B90,'Benchmark Data'!$B:$FF,CE$1,FALSE),"")</f>
        <v/>
      </c>
      <c r="CF91" s="171" t="str">
        <f>IFERROR(VLOOKUP($B91,'Benchmark Data'!$B:$FF,CF$1,FALSE)/VLOOKUP($B90,'Benchmark Data'!$B:$FF,CF$1,FALSE),"")</f>
        <v/>
      </c>
      <c r="CG91" s="171" t="str">
        <f>IFERROR(VLOOKUP($B91,'Benchmark Data'!$B:$FF,CG$1,FALSE)/VLOOKUP($B90,'Benchmark Data'!$B:$FF,CG$1,FALSE),"")</f>
        <v/>
      </c>
      <c r="CH91" s="156"/>
      <c r="CI91" s="171" t="str">
        <f>IFERROR(VLOOKUP($B91,'Benchmark Data'!$B:$FF,CI$1,FALSE)/VLOOKUP($B90,'Benchmark Data'!$B:$FF,CI$1,FALSE),"")</f>
        <v/>
      </c>
      <c r="CJ91" s="171" t="str">
        <f>IFERROR(VLOOKUP($B91,'Benchmark Data'!$B:$FF,CJ$1,FALSE)/VLOOKUP($B90,'Benchmark Data'!$B:$FF,CJ$1,FALSE),"")</f>
        <v/>
      </c>
      <c r="CK91" s="171" t="str">
        <f>IFERROR(VLOOKUP($B91,'Benchmark Data'!$B:$AAA,CK$1,FALSE)/VLOOKUP($B90,'Benchmark Data'!$B:$AAA,CK$1,FALSE),"")</f>
        <v/>
      </c>
      <c r="CL91" s="171" t="str">
        <f>IFERROR(VLOOKUP($B91,'Benchmark Data'!$B:$AAA,CL$1,FALSE)/VLOOKUP($B90,'Benchmark Data'!$B:$AAA,CL$1,FALSE),"")</f>
        <v/>
      </c>
      <c r="CM91" s="171" t="str">
        <f>IFERROR(VLOOKUP($B91,'Benchmark Data'!$B:$AAA,CM$1,FALSE)/VLOOKUP($B90,'Benchmark Data'!$B:$AAA,CM$1,FALSE),"")</f>
        <v/>
      </c>
      <c r="CN91" s="171" t="str">
        <f>IFERROR(VLOOKUP($B91,'Benchmark Data'!$B:$AAA,CN$1,FALSE)/VLOOKUP($B90,'Benchmark Data'!$B:$AAA,CN$1,FALSE),"")</f>
        <v/>
      </c>
      <c r="CO91" s="171" t="str">
        <f>IFERROR(VLOOKUP($B91,'Benchmark Data'!$B:$AAA,CO$1,FALSE)/VLOOKUP($B90,'Benchmark Data'!$B:$AAA,CO$1,FALSE),"")</f>
        <v/>
      </c>
      <c r="CP91" s="171" t="str">
        <f>IFERROR(VLOOKUP($B91,'Benchmark Data'!$B:$AAA,CP$1,FALSE)/VLOOKUP($B90,'Benchmark Data'!$B:$AAA,CP$1,FALSE),"")</f>
        <v/>
      </c>
      <c r="CQ91" s="171" t="str">
        <f>IFERROR(VLOOKUP($B91,'Benchmark Data'!$B:$AAA,CQ$1,FALSE)/VLOOKUP($B90,'Benchmark Data'!$B:$AAA,CQ$1,FALSE),"")</f>
        <v/>
      </c>
      <c r="CR91" s="171" t="str">
        <f>IFERROR(VLOOKUP($B91,'Benchmark Data'!$B:$AAA,CR$1,FALSE)/VLOOKUP($B90,'Benchmark Data'!$B:$AAA,CR$1,FALSE),"")</f>
        <v/>
      </c>
      <c r="CS91" s="171" t="str">
        <f>IFERROR(VLOOKUP($B91,'Benchmark Data'!$B:$AAA,CS$1,FALSE)/VLOOKUP($B90,'Benchmark Data'!$B:$AAA,CS$1,FALSE),"")</f>
        <v/>
      </c>
      <c r="CT91" s="171" t="str">
        <f>IFERROR(VLOOKUP($B91,'Benchmark Data'!$B:$AAA,CT$1,FALSE)/VLOOKUP($B90,'Benchmark Data'!$B:$AAA,CT$1,FALSE),"")</f>
        <v/>
      </c>
      <c r="CU91" s="171" t="str">
        <f>IFERROR(VLOOKUP($B91,'Benchmark Data'!$B:$AAA,CU$1,FALSE)/VLOOKUP($B90,'Benchmark Data'!$B:$AAA,CU$1,FALSE),"")</f>
        <v/>
      </c>
      <c r="CV91" s="171" t="str">
        <f>IFERROR(VLOOKUP($B91,'Benchmark Data'!$B:$AAA,CV$1,FALSE)/VLOOKUP($B90,'Benchmark Data'!$B:$AAA,CV$1,FALSE),"")</f>
        <v/>
      </c>
      <c r="CW91" s="171" t="str">
        <f>IFERROR(VLOOKUP($B91,'Benchmark Data'!$B:$AAA,CW$1,FALSE)/VLOOKUP($B90,'Benchmark Data'!$B:$AAA,CW$1,FALSE),"")</f>
        <v/>
      </c>
      <c r="CX91" s="171" t="str">
        <f>IFERROR(VLOOKUP($B91,'Benchmark Data'!$B:$AAA,CX$1,FALSE)/VLOOKUP($B90,'Benchmark Data'!$B:$AAA,CX$1,FALSE),"")</f>
        <v/>
      </c>
      <c r="CY91" s="171" t="str">
        <f>IFERROR(VLOOKUP($B91,'Benchmark Data'!$B:$AAA,CY$1,FALSE)/VLOOKUP($B90,'Benchmark Data'!$B:$AAA,CY$1,FALSE),"")</f>
        <v/>
      </c>
      <c r="CZ91" s="171" t="str">
        <f>IFERROR(VLOOKUP($B91,'Benchmark Data'!$B:$AAA,CZ$1,FALSE)/VLOOKUP($B90,'Benchmark Data'!$B:$AAA,CZ$1,FALSE),"")</f>
        <v/>
      </c>
      <c r="DA91" s="171" t="str">
        <f>IFERROR(VLOOKUP($B91,'Benchmark Data'!$B:$AAA,DA$1,FALSE)/VLOOKUP($B90,'Benchmark Data'!$B:$AAA,DA$1,FALSE),"")</f>
        <v/>
      </c>
      <c r="DB91" s="171" t="str">
        <f>IFERROR(VLOOKUP($B91,'Benchmark Data'!$B:$AAA,DB$1,FALSE)/VLOOKUP($B90,'Benchmark Data'!$B:$AAA,DB$1,FALSE),"")</f>
        <v/>
      </c>
      <c r="DC91" s="171" t="str">
        <f>IFERROR(VLOOKUP($B91,'Benchmark Data'!$B:$AAA,DC$1,FALSE)/VLOOKUP($B90,'Benchmark Data'!$B:$AAA,DC$1,FALSE),"")</f>
        <v/>
      </c>
      <c r="DD91" s="171" t="str">
        <f>IFERROR(VLOOKUP($B91,'Benchmark Data'!$B:$AAA,DD$1,FALSE)/VLOOKUP($B90,'Benchmark Data'!$B:$AAA,DD$1,FALSE),"")</f>
        <v/>
      </c>
      <c r="DE91" s="171" t="str">
        <f>IFERROR(VLOOKUP($B91,'Benchmark Data'!$B:$AAA,DE$1,FALSE)/VLOOKUP($B90,'Benchmark Data'!$B:$AAA,DE$1,FALSE),"")</f>
        <v/>
      </c>
      <c r="DF91" s="171" t="str">
        <f>IFERROR(VLOOKUP($B91,'Benchmark Data'!$B:$AAA,DF$1,FALSE)/VLOOKUP($B90,'Benchmark Data'!$B:$AAA,DF$1,FALSE),"")</f>
        <v/>
      </c>
      <c r="DG91" s="171" t="str">
        <f>IFERROR(VLOOKUP($B91,'Benchmark Data'!$B:$AAA,DG$1,FALSE)/VLOOKUP($B90,'Benchmark Data'!$B:$AAA,DG$1,FALSE),"")</f>
        <v/>
      </c>
      <c r="DH91" s="171" t="str">
        <f>IFERROR(VLOOKUP($B91,'Benchmark Data'!$B:$AAA,DH$1,FALSE)/VLOOKUP($B90,'Benchmark Data'!$B:$AAA,DH$1,FALSE),"")</f>
        <v/>
      </c>
      <c r="DI91" s="171" t="str">
        <f>IFERROR(VLOOKUP($B91,'Benchmark Data'!$B:$AAA,DI$1,FALSE)/VLOOKUP($B90,'Benchmark Data'!$B:$AAA,DI$1,FALSE),"")</f>
        <v/>
      </c>
    </row>
    <row r="92" spans="1:113">
      <c r="A92" s="94">
        <f t="shared" si="35"/>
        <v>109</v>
      </c>
      <c r="B92" s="168">
        <f t="shared" si="36"/>
        <v>42766</v>
      </c>
      <c r="C92" s="171">
        <f>IFERROR(VLOOKUP($B92,'Benchmark Data'!$B:$FF,C$1,FALSE)/VLOOKUP($B91,'Benchmark Data'!$B:$FF,C$1,FALSE),"")</f>
        <v>1.046935290726039</v>
      </c>
      <c r="D92" s="171" t="str">
        <f>IFERROR(VLOOKUP($B92,'Benchmark Data'!$B:$FF,D$1,FALSE)/VLOOKUP($B91,'Benchmark Data'!$B:$FF,D$1,FALSE),"")</f>
        <v/>
      </c>
      <c r="E92" s="171" t="str">
        <f>IFERROR(VLOOKUP($B92,'Benchmark Data'!$B:$FF,E$1,FALSE)/VLOOKUP($B91,'Benchmark Data'!$B:$FF,E$1,FALSE),"")</f>
        <v/>
      </c>
      <c r="F92" s="171" t="str">
        <f>IFERROR(VLOOKUP($B92,'Benchmark Data'!$B:$FF,F$1,FALSE)/VLOOKUP($B91,'Benchmark Data'!$B:$FF,F$1,FALSE),"")</f>
        <v/>
      </c>
      <c r="G92" s="171" t="str">
        <f>IFERROR(VLOOKUP($B92,'Benchmark Data'!$B:$FF,G$1,FALSE)/VLOOKUP($B91,'Benchmark Data'!$B:$FF,G$1,FALSE),"")</f>
        <v/>
      </c>
      <c r="H92" s="171" t="str">
        <f>IFERROR(VLOOKUP($B92,'Benchmark Data'!$B:$FF,H$1,FALSE)/VLOOKUP($B91,'Benchmark Data'!$B:$FF,H$1,FALSE),"")</f>
        <v/>
      </c>
      <c r="I92" s="171" t="str">
        <f>IFERROR(VLOOKUP($B92,'Benchmark Data'!$B:$FF,I$1,FALSE)/VLOOKUP($B91,'Benchmark Data'!$B:$FF,I$1,FALSE),"")</f>
        <v/>
      </c>
      <c r="J92" s="143" t="str">
        <f>IFERROR(VLOOKUP($B92,'Benchmark Data'!$B:$FF,J$1,FALSE)/VLOOKUP($B91,'Benchmark Data'!$B:$FF,J$1,FALSE)*J93,"")</f>
        <v/>
      </c>
      <c r="K92" s="156"/>
      <c r="L92" s="156"/>
      <c r="M92" s="156"/>
      <c r="N92" s="171" t="str">
        <f>IFERROR(VLOOKUP($B92,'Benchmark Data'!$B:$FF,N$1,FALSE)/VLOOKUP($B91,'Benchmark Data'!$B:$FF,N$1,FALSE),"")</f>
        <v/>
      </c>
      <c r="O92" s="171">
        <f>IFERROR(VLOOKUP($B92,'Benchmark Data'!$B:$FF,O$1,FALSE)/VLOOKUP($B91,'Benchmark Data'!$B:$FF,O$1,FALSE),"")</f>
        <v>0.94717544311679169</v>
      </c>
      <c r="P92" s="171">
        <f>IFERROR(VLOOKUP($B92,'Benchmark Data'!$B:$FF,P$1,FALSE)/VLOOKUP($B91,'Benchmark Data'!$B:$FF,P$1,FALSE),"")</f>
        <v>0.97705181357887938</v>
      </c>
      <c r="Q92" s="156">
        <f>IFERROR(VLOOKUP($B92,'Benchmark Data'!$B:$FF,Q$1,FALSE),"")</f>
        <v>1.0117422964375753</v>
      </c>
      <c r="R92" s="156">
        <f>IFERROR(VLOOKUP($B92,'Benchmark Data'!$B:$FF,R$1,FALSE),"")</f>
        <v>1.0117422964375753</v>
      </c>
      <c r="S92" s="156">
        <f>IFERROR(VLOOKUP($B92,'Benchmark Data'!$B:$FF,S$1,FALSE),"")</f>
        <v>1.0117422964375753</v>
      </c>
      <c r="T92" s="156">
        <f>IFERROR(VLOOKUP($B92,'Benchmark Data'!$B:$FF,T$1,FALSE),"")</f>
        <v>1.0117422964375753</v>
      </c>
      <c r="U92" s="156">
        <f>IFERROR(VLOOKUP($B92,'Benchmark Data'!$B:$FF,U$1,FALSE),"")</f>
        <v>1.0117422964375753</v>
      </c>
      <c r="V92" s="171">
        <f>IFERROR(VLOOKUP($B92,'Benchmark Data'!$B:$FF,V$1,FALSE)/VLOOKUP($B91,'Benchmark Data'!$B:$FF,V$1,FALSE),"")</f>
        <v>1.0084859697461825</v>
      </c>
      <c r="W92" s="171">
        <f>IFERROR(VLOOKUP($B92,'Benchmark Data'!$B:$FF,W$1,FALSE)/VLOOKUP($B91,'Benchmark Data'!$B:$FF,W$1,FALSE),"")</f>
        <v>1.0084859697461825</v>
      </c>
      <c r="X92" s="171">
        <f>IFERROR(VLOOKUP($B92,'Benchmark Data'!$B:$FF,X$1,FALSE)/VLOOKUP($B91,'Benchmark Data'!$B:$FF,X$1,FALSE),"")</f>
        <v>1.0084859697461825</v>
      </c>
      <c r="Y92" s="171">
        <f>IFERROR(VLOOKUP($B92,'Benchmark Data'!$B:$FF,Y$1,FALSE)/VLOOKUP($B91,'Benchmark Data'!$B:$FF,Y$1,FALSE),"")</f>
        <v>1.0084859697461825</v>
      </c>
      <c r="Z92" s="171">
        <f>IFERROR(VLOOKUP($B92,'Benchmark Data'!$B:$FF,Z$1,FALSE)/VLOOKUP($B91,'Benchmark Data'!$B:$FF,Z$1,FALSE),"")</f>
        <v>1.0084859697461825</v>
      </c>
      <c r="AA92" s="171">
        <f>IFERROR(VLOOKUP($B92,'Benchmark Data'!$B:$FF,AA$1,FALSE)/VLOOKUP($B91,'Benchmark Data'!$B:$FF,AA$1,FALSE),"")</f>
        <v>1.0204068411505571</v>
      </c>
      <c r="AB92" s="171" t="str">
        <f>IFERROR(VLOOKUP($B92,'Benchmark Data'!$B:$FF,AB$1,FALSE)/VLOOKUP($B91,'Benchmark Data'!$B:$FF,AB$1,FALSE),"")</f>
        <v/>
      </c>
      <c r="AC92" s="171">
        <f>IFERROR(VLOOKUP($B92,'Benchmark Data'!$B:$FF,AC$1,FALSE)/VLOOKUP($B91,'Benchmark Data'!$B:$FF,AC$1,FALSE),"")</f>
        <v>1.0204068411505571</v>
      </c>
      <c r="AD92" s="171" t="str">
        <f>IFERROR(VLOOKUP($B92,'Benchmark Data'!$B:$FF,AD$1,FALSE)/VLOOKUP($B91,'Benchmark Data'!$B:$FF,AD$1,FALSE),"")</f>
        <v/>
      </c>
      <c r="AE92" s="171" t="str">
        <f>IFERROR(VLOOKUP($B92,'Benchmark Data'!$B:$FF,AE$1,FALSE)/VLOOKUP($B91,'Benchmark Data'!$B:$FF,AE$1,FALSE),"")</f>
        <v/>
      </c>
      <c r="AF92" s="171">
        <f>IFERROR(VLOOKUP($B92,'Benchmark Data'!$B:$FF,AF$1,FALSE)/VLOOKUP($B91,'Benchmark Data'!$B:$FF,AF$1,FALSE),"")</f>
        <v>1.0218548201335991</v>
      </c>
      <c r="AG92" s="171" t="str">
        <f>IFERROR(VLOOKUP($B92,'Benchmark Data'!$B:$FF,AG$1,FALSE)/VLOOKUP($B91,'Benchmark Data'!$B:$FF,AG$1,FALSE),"")</f>
        <v/>
      </c>
      <c r="AH92" s="171" t="str">
        <f>IFERROR(VLOOKUP($B92,'Benchmark Data'!$B:$FF,AH$1,FALSE)/VLOOKUP($B91,'Benchmark Data'!$B:$FF,AH$1,FALSE),"")</f>
        <v/>
      </c>
      <c r="AI92" s="171" t="str">
        <f>IFERROR(VLOOKUP($B92,'Benchmark Data'!$B:$FF,AI$1,FALSE)/VLOOKUP($B91,'Benchmark Data'!$B:$FF,AI$1,FALSE),"")</f>
        <v/>
      </c>
      <c r="AJ92" s="171" t="str">
        <f>IFERROR(VLOOKUP($B92,'Benchmark Data'!$B:$FF,AJ$1,FALSE)/VLOOKUP($B91,'Benchmark Data'!$B:$FF,AJ$1,FALSE),"")</f>
        <v/>
      </c>
      <c r="AK92" s="171" t="str">
        <f>IFERROR(VLOOKUP($B92,'Benchmark Data'!$B:$FF,AK$1,FALSE)/VLOOKUP($B91,'Benchmark Data'!$B:$FF,AK$1,FALSE),"")</f>
        <v/>
      </c>
      <c r="AL92" s="171" t="str">
        <f>IFERROR(VLOOKUP($B92,'Benchmark Data'!$B:$FF,AL$1,FALSE)/VLOOKUP($B91,'Benchmark Data'!$B:$FF,AL$1,FALSE),"")</f>
        <v/>
      </c>
      <c r="AM92" s="171" t="str">
        <f>IFERROR(VLOOKUP($B92,'Benchmark Data'!$B:$FF,AM$1,FALSE)/VLOOKUP($B91,'Benchmark Data'!$B:$FF,AM$1,FALSE),"")</f>
        <v/>
      </c>
      <c r="AN92" s="171" t="str">
        <f>IFERROR(VLOOKUP($B92,'Benchmark Data'!$B:$FF,AN$1,FALSE)/VLOOKUP($B91,'Benchmark Data'!$B:$FF,AN$1,FALSE),"")</f>
        <v/>
      </c>
      <c r="AO92" s="171" t="str">
        <f>IFERROR(VLOOKUP($B92,'Benchmark Data'!$B:$FF,AO$1,FALSE)/VLOOKUP($B91,'Benchmark Data'!$B:$FF,AO$1,FALSE),"")</f>
        <v/>
      </c>
      <c r="AP92" s="171" t="str">
        <f>IFERROR(VLOOKUP($B92,'Benchmark Data'!$B:$FF,AP$1,FALSE)/VLOOKUP($B91,'Benchmark Data'!$B:$FF,AP$1,FALSE),"")</f>
        <v/>
      </c>
      <c r="AQ92" s="171" t="str">
        <f>IFERROR(VLOOKUP($B92,'Benchmark Data'!$B:$FF,AQ$1,FALSE)/VLOOKUP($B91,'Benchmark Data'!$B:$FF,AQ$1,FALSE),"")</f>
        <v/>
      </c>
      <c r="AR92" s="171" t="str">
        <f>IFERROR(VLOOKUP($B92,'Benchmark Data'!$B:$FF,AR$1,FALSE)/VLOOKUP($B91,'Benchmark Data'!$B:$FF,AR$1,FALSE),"")</f>
        <v/>
      </c>
      <c r="AS92" s="171" t="str">
        <f>IFERROR(VLOOKUP($B92,'Benchmark Data'!$B:$FF,AS$1,FALSE)/VLOOKUP($B91,'Benchmark Data'!$B:$FF,AS$1,FALSE),"")</f>
        <v/>
      </c>
      <c r="AT92" s="171" t="str">
        <f>IFERROR(VLOOKUP($B92,'Benchmark Data'!$B:$FF,AT$1,FALSE)/VLOOKUP($B91,'Benchmark Data'!$B:$FF,AT$1,FALSE),"")</f>
        <v/>
      </c>
      <c r="AU92" s="171" t="str">
        <f>IFERROR(VLOOKUP($B92,'Benchmark Data'!$B:$FF,AU$1,FALSE)/VLOOKUP($B91,'Benchmark Data'!$B:$FF,AU$1,FALSE),"")</f>
        <v/>
      </c>
      <c r="AV92" s="171" t="str">
        <f>IFERROR(VLOOKUP($B92,'Benchmark Data'!$B:$FF,AV$1,FALSE)/VLOOKUP($B91,'Benchmark Data'!$B:$FF,AV$1,FALSE),"")</f>
        <v/>
      </c>
      <c r="AW92" s="171" t="str">
        <f>IFERROR(VLOOKUP($B92,'Benchmark Data'!$B:$FF,AW$1,FALSE)/VLOOKUP($B91,'Benchmark Data'!$B:$FF,AW$1,FALSE),"")</f>
        <v/>
      </c>
      <c r="AX92" s="171" t="str">
        <f>IFERROR(VLOOKUP($B92,'Benchmark Data'!$B:$FF,AX$1,FALSE)/VLOOKUP($B91,'Benchmark Data'!$B:$FF,AX$1,FALSE),"")</f>
        <v/>
      </c>
      <c r="AY92" s="171" t="str">
        <f>IFERROR(VLOOKUP($B92,'Benchmark Data'!$B:$FF,AY$1,FALSE)/VLOOKUP($B91,'Benchmark Data'!$B:$FF,AY$1,FALSE),"")</f>
        <v/>
      </c>
      <c r="AZ92" s="156"/>
      <c r="BA92" s="156"/>
      <c r="BB92" s="171" t="str">
        <f>IFERROR(VLOOKUP($B92,'Benchmark Data'!$B:$FF,BB$1,FALSE)/VLOOKUP($B91,'Benchmark Data'!$B:$FF,BB$1,FALSE),"")</f>
        <v/>
      </c>
      <c r="BC92" s="171" t="str">
        <f>IFERROR(VLOOKUP($B92,'Benchmark Data'!$B:$FF,BC$1,FALSE)/VLOOKUP($B91,'Benchmark Data'!$B:$FF,BC$1,FALSE),"")</f>
        <v/>
      </c>
      <c r="BD92" s="171" t="str">
        <f>IFERROR(VLOOKUP($B92,'Benchmark Data'!$B:$FF,BD$1,FALSE)/VLOOKUP($B91,'Benchmark Data'!$B:$FF,BD$1,FALSE),"")</f>
        <v/>
      </c>
      <c r="BE92" s="171" t="str">
        <f>IFERROR(VLOOKUP($B92,'Benchmark Data'!$B:$FF,BE$1,FALSE)/VLOOKUP($B91,'Benchmark Data'!$B:$FF,BE$1,FALSE),"")</f>
        <v/>
      </c>
      <c r="BF92" s="171" t="str">
        <f>IFERROR(VLOOKUP($B92,'Benchmark Data'!$B:$FF,BF$1,FALSE)/VLOOKUP($B91,'Benchmark Data'!$B:$FF,BF$1,FALSE),"")</f>
        <v/>
      </c>
      <c r="BG92" s="171" t="str">
        <f>IFERROR(VLOOKUP($B92,'Benchmark Data'!$B:$FF,BG$1,FALSE)/VLOOKUP($B91,'Benchmark Data'!$B:$FF,BG$1,FALSE),"")</f>
        <v/>
      </c>
      <c r="BH92" s="171" t="str">
        <f>IFERROR(VLOOKUP($B92,'Benchmark Data'!$B:$FF,BH$1,FALSE)/VLOOKUP($B91,'Benchmark Data'!$B:$FF,BH$1,FALSE),"")</f>
        <v/>
      </c>
      <c r="BI92" s="171" t="str">
        <f>IFERROR(VLOOKUP($B92,'Benchmark Data'!$B:$FF,BI$1,FALSE)/VLOOKUP($B91,'Benchmark Data'!$B:$FF,BI$1,FALSE),"")</f>
        <v/>
      </c>
      <c r="BJ92" s="171" t="str">
        <f>IFERROR(VLOOKUP($B92,'Benchmark Data'!$B:$FF,BJ$1,FALSE)/VLOOKUP($B91,'Benchmark Data'!$B:$FF,BJ$1,FALSE),"")</f>
        <v/>
      </c>
      <c r="BK92" s="171" t="str">
        <f>IFERROR(VLOOKUP($B92,'Benchmark Data'!$B:$FF,BK$1,FALSE)/VLOOKUP($B91,'Benchmark Data'!$B:$FF,BK$1,FALSE),"")</f>
        <v/>
      </c>
      <c r="BL92" s="171" t="str">
        <f>IFERROR(VLOOKUP($B92,'Benchmark Data'!$B:$FF,BL$1,FALSE)/VLOOKUP($B91,'Benchmark Data'!$B:$FF,BL$1,FALSE),"")</f>
        <v/>
      </c>
      <c r="BM92" s="171" t="str">
        <f>IFERROR(VLOOKUP($B92,'Benchmark Data'!$B:$FF,BM$1,FALSE)/VLOOKUP($B91,'Benchmark Data'!$B:$FF,BM$1,FALSE),"")</f>
        <v/>
      </c>
      <c r="BN92" s="171" t="str">
        <f>IFERROR(VLOOKUP($B92,'Benchmark Data'!$B:$FF,BN$1,FALSE)/VLOOKUP($B91,'Benchmark Data'!$B:$FF,BN$1,FALSE),"")</f>
        <v/>
      </c>
      <c r="BO92" s="171" t="str">
        <f>IFERROR(VLOOKUP($B92,'Benchmark Data'!$B:$FF,BO$1,FALSE)/VLOOKUP($B91,'Benchmark Data'!$B:$FF,BO$1,FALSE),"")</f>
        <v/>
      </c>
      <c r="BP92" s="171" t="str">
        <f>IFERROR(VLOOKUP($B92,'Benchmark Data'!$B:$FF,BP$1,FALSE)/VLOOKUP($B91,'Benchmark Data'!$B:$FF,BP$1,FALSE),"")</f>
        <v/>
      </c>
      <c r="BQ92" s="171" t="str">
        <f>IFERROR(VLOOKUP($B92,'Benchmark Data'!$B:$FF,BQ$1,FALSE)/VLOOKUP($B91,'Benchmark Data'!$B:$FF,BQ$1,FALSE),"")</f>
        <v/>
      </c>
      <c r="BR92" s="171" t="str">
        <f>IFERROR(VLOOKUP($B92,'Benchmark Data'!$B:$FF,BR$1,FALSE)/VLOOKUP($B91,'Benchmark Data'!$B:$FF,BR$1,FALSE),"")</f>
        <v/>
      </c>
      <c r="BS92" s="171" t="str">
        <f>IFERROR(VLOOKUP($B92,'Benchmark Data'!$B:$FF,BS$1,FALSE)/VLOOKUP($B91,'Benchmark Data'!$B:$FF,BS$1,FALSE),"")</f>
        <v/>
      </c>
      <c r="BT92" s="171" t="str">
        <f>IFERROR(VLOOKUP($B92,'Benchmark Data'!$B:$FF,BT$1,FALSE)/VLOOKUP($B91,'Benchmark Data'!$B:$FF,BT$1,FALSE),"")</f>
        <v/>
      </c>
      <c r="BU92" s="171" t="str">
        <f>IFERROR(VLOOKUP($B92,'Benchmark Data'!$B:$FF,BU$1,FALSE)/VLOOKUP($B91,'Benchmark Data'!$B:$FF,BU$1,FALSE),"")</f>
        <v/>
      </c>
      <c r="BV92" s="171" t="str">
        <f>IFERROR(VLOOKUP($B92,'Benchmark Data'!$B:$FF,BV$1,FALSE)/VLOOKUP($B91,'Benchmark Data'!$B:$FF,BV$1,FALSE),"")</f>
        <v/>
      </c>
      <c r="BW92" s="171" t="str">
        <f>IFERROR(VLOOKUP($B92,'Benchmark Data'!$B:$FF,BW$1,FALSE)/VLOOKUP($B91,'Benchmark Data'!$B:$FF,BW$1,FALSE),"")</f>
        <v/>
      </c>
      <c r="BX92" s="171" t="str">
        <f>IFERROR(VLOOKUP($B92,'Benchmark Data'!$B:$FF,BX$1,FALSE)/VLOOKUP($B91,'Benchmark Data'!$B:$FF,BX$1,FALSE),"")</f>
        <v/>
      </c>
      <c r="BY92" s="171" t="str">
        <f>IFERROR(VLOOKUP($B92,'Benchmark Data'!$B:$FF,BY$1,FALSE)/VLOOKUP($B91,'Benchmark Data'!$B:$FF,BY$1,FALSE),"")</f>
        <v/>
      </c>
      <c r="BZ92" s="171" t="str">
        <f>IFERROR(VLOOKUP($B92,'Benchmark Data'!$B:$FF,BZ$1,FALSE)/VLOOKUP($B91,'Benchmark Data'!$B:$FF,BZ$1,FALSE),"")</f>
        <v/>
      </c>
      <c r="CA92" s="171" t="str">
        <f>IFERROR(VLOOKUP($B92,'Benchmark Data'!$B:$FF,CA$1,FALSE)/VLOOKUP($B91,'Benchmark Data'!$B:$FF,CA$1,FALSE),"")</f>
        <v/>
      </c>
      <c r="CB92" s="171" t="str">
        <f>IFERROR(VLOOKUP($B92,'Benchmark Data'!$B:$FF,CB$1,FALSE)/VLOOKUP($B91,'Benchmark Data'!$B:$FF,CB$1,FALSE),"")</f>
        <v/>
      </c>
      <c r="CC92" s="171" t="str">
        <f>IFERROR(VLOOKUP($B92,'Benchmark Data'!$B:$FF,CC$1,FALSE)/VLOOKUP($B91,'Benchmark Data'!$B:$FF,CC$1,FALSE),"")</f>
        <v/>
      </c>
      <c r="CD92" s="171" t="str">
        <f>IFERROR(VLOOKUP($B92,'Benchmark Data'!$B:$FF,CD$1,FALSE)/VLOOKUP($B91,'Benchmark Data'!$B:$FF,CD$1,FALSE),"")</f>
        <v/>
      </c>
      <c r="CE92" s="171" t="str">
        <f>IFERROR(VLOOKUP($B92,'Benchmark Data'!$B:$FF,CE$1,FALSE)/VLOOKUP($B91,'Benchmark Data'!$B:$FF,CE$1,FALSE),"")</f>
        <v/>
      </c>
      <c r="CF92" s="171" t="str">
        <f>IFERROR(VLOOKUP($B92,'Benchmark Data'!$B:$FF,CF$1,FALSE)/VLOOKUP($B91,'Benchmark Data'!$B:$FF,CF$1,FALSE),"")</f>
        <v/>
      </c>
      <c r="CG92" s="171" t="str">
        <f>IFERROR(VLOOKUP($B92,'Benchmark Data'!$B:$FF,CG$1,FALSE)/VLOOKUP($B91,'Benchmark Data'!$B:$FF,CG$1,FALSE),"")</f>
        <v/>
      </c>
      <c r="CH92" s="156"/>
      <c r="CI92" s="171" t="str">
        <f>IFERROR(VLOOKUP($B92,'Benchmark Data'!$B:$FF,CI$1,FALSE)/VLOOKUP($B91,'Benchmark Data'!$B:$FF,CI$1,FALSE),"")</f>
        <v/>
      </c>
      <c r="CJ92" s="171" t="str">
        <f>IFERROR(VLOOKUP($B92,'Benchmark Data'!$B:$FF,CJ$1,FALSE)/VLOOKUP($B91,'Benchmark Data'!$B:$FF,CJ$1,FALSE),"")</f>
        <v/>
      </c>
      <c r="CK92" s="171" t="str">
        <f>IFERROR(VLOOKUP($B92,'Benchmark Data'!$B:$AAA,CK$1,FALSE)/VLOOKUP($B91,'Benchmark Data'!$B:$AAA,CK$1,FALSE),"")</f>
        <v/>
      </c>
      <c r="CL92" s="171" t="str">
        <f>IFERROR(VLOOKUP($B92,'Benchmark Data'!$B:$AAA,CL$1,FALSE)/VLOOKUP($B91,'Benchmark Data'!$B:$AAA,CL$1,FALSE),"")</f>
        <v/>
      </c>
      <c r="CM92" s="171" t="str">
        <f>IFERROR(VLOOKUP($B92,'Benchmark Data'!$B:$AAA,CM$1,FALSE)/VLOOKUP($B91,'Benchmark Data'!$B:$AAA,CM$1,FALSE),"")</f>
        <v/>
      </c>
      <c r="CN92" s="171" t="str">
        <f>IFERROR(VLOOKUP($B92,'Benchmark Data'!$B:$AAA,CN$1,FALSE)/VLOOKUP($B91,'Benchmark Data'!$B:$AAA,CN$1,FALSE),"")</f>
        <v/>
      </c>
      <c r="CO92" s="171" t="str">
        <f>IFERROR(VLOOKUP($B92,'Benchmark Data'!$B:$AAA,CO$1,FALSE)/VLOOKUP($B91,'Benchmark Data'!$B:$AAA,CO$1,FALSE),"")</f>
        <v/>
      </c>
      <c r="CP92" s="171" t="str">
        <f>IFERROR(VLOOKUP($B92,'Benchmark Data'!$B:$AAA,CP$1,FALSE)/VLOOKUP($B91,'Benchmark Data'!$B:$AAA,CP$1,FALSE),"")</f>
        <v/>
      </c>
      <c r="CQ92" s="171" t="str">
        <f>IFERROR(VLOOKUP($B92,'Benchmark Data'!$B:$AAA,CQ$1,FALSE)/VLOOKUP($B91,'Benchmark Data'!$B:$AAA,CQ$1,FALSE),"")</f>
        <v/>
      </c>
      <c r="CR92" s="171" t="str">
        <f>IFERROR(VLOOKUP($B92,'Benchmark Data'!$B:$AAA,CR$1,FALSE)/VLOOKUP($B91,'Benchmark Data'!$B:$AAA,CR$1,FALSE),"")</f>
        <v/>
      </c>
      <c r="CS92" s="171" t="str">
        <f>IFERROR(VLOOKUP($B92,'Benchmark Data'!$B:$AAA,CS$1,FALSE)/VLOOKUP($B91,'Benchmark Data'!$B:$AAA,CS$1,FALSE),"")</f>
        <v/>
      </c>
      <c r="CT92" s="171" t="str">
        <f>IFERROR(VLOOKUP($B92,'Benchmark Data'!$B:$AAA,CT$1,FALSE)/VLOOKUP($B91,'Benchmark Data'!$B:$AAA,CT$1,FALSE),"")</f>
        <v/>
      </c>
      <c r="CU92" s="171" t="str">
        <f>IFERROR(VLOOKUP($B92,'Benchmark Data'!$B:$AAA,CU$1,FALSE)/VLOOKUP($B91,'Benchmark Data'!$B:$AAA,CU$1,FALSE),"")</f>
        <v/>
      </c>
      <c r="CV92" s="171" t="str">
        <f>IFERROR(VLOOKUP($B92,'Benchmark Data'!$B:$AAA,CV$1,FALSE)/VLOOKUP($B91,'Benchmark Data'!$B:$AAA,CV$1,FALSE),"")</f>
        <v/>
      </c>
      <c r="CW92" s="171" t="str">
        <f>IFERROR(VLOOKUP($B92,'Benchmark Data'!$B:$AAA,CW$1,FALSE)/VLOOKUP($B91,'Benchmark Data'!$B:$AAA,CW$1,FALSE),"")</f>
        <v/>
      </c>
      <c r="CX92" s="171" t="str">
        <f>IFERROR(VLOOKUP($B92,'Benchmark Data'!$B:$AAA,CX$1,FALSE)/VLOOKUP($B91,'Benchmark Data'!$B:$AAA,CX$1,FALSE),"")</f>
        <v/>
      </c>
      <c r="CY92" s="171" t="str">
        <f>IFERROR(VLOOKUP($B92,'Benchmark Data'!$B:$AAA,CY$1,FALSE)/VLOOKUP($B91,'Benchmark Data'!$B:$AAA,CY$1,FALSE),"")</f>
        <v/>
      </c>
      <c r="CZ92" s="171" t="str">
        <f>IFERROR(VLOOKUP($B92,'Benchmark Data'!$B:$AAA,CZ$1,FALSE)/VLOOKUP($B91,'Benchmark Data'!$B:$AAA,CZ$1,FALSE),"")</f>
        <v/>
      </c>
      <c r="DA92" s="171" t="str">
        <f>IFERROR(VLOOKUP($B92,'Benchmark Data'!$B:$AAA,DA$1,FALSE)/VLOOKUP($B91,'Benchmark Data'!$B:$AAA,DA$1,FALSE),"")</f>
        <v/>
      </c>
      <c r="DB92" s="171" t="str">
        <f>IFERROR(VLOOKUP($B92,'Benchmark Data'!$B:$AAA,DB$1,FALSE)/VLOOKUP($B91,'Benchmark Data'!$B:$AAA,DB$1,FALSE),"")</f>
        <v/>
      </c>
      <c r="DC92" s="171" t="str">
        <f>IFERROR(VLOOKUP($B92,'Benchmark Data'!$B:$AAA,DC$1,FALSE)/VLOOKUP($B91,'Benchmark Data'!$B:$AAA,DC$1,FALSE),"")</f>
        <v/>
      </c>
      <c r="DD92" s="171" t="str">
        <f>IFERROR(VLOOKUP($B92,'Benchmark Data'!$B:$AAA,DD$1,FALSE)/VLOOKUP($B91,'Benchmark Data'!$B:$AAA,DD$1,FALSE),"")</f>
        <v/>
      </c>
      <c r="DE92" s="171" t="str">
        <f>IFERROR(VLOOKUP($B92,'Benchmark Data'!$B:$AAA,DE$1,FALSE)/VLOOKUP($B91,'Benchmark Data'!$B:$AAA,DE$1,FALSE),"")</f>
        <v/>
      </c>
      <c r="DF92" s="171" t="str">
        <f>IFERROR(VLOOKUP($B92,'Benchmark Data'!$B:$AAA,DF$1,FALSE)/VLOOKUP($B91,'Benchmark Data'!$B:$AAA,DF$1,FALSE),"")</f>
        <v/>
      </c>
      <c r="DG92" s="171" t="str">
        <f>IFERROR(VLOOKUP($B92,'Benchmark Data'!$B:$AAA,DG$1,FALSE)/VLOOKUP($B91,'Benchmark Data'!$B:$AAA,DG$1,FALSE),"")</f>
        <v/>
      </c>
      <c r="DH92" s="171" t="str">
        <f>IFERROR(VLOOKUP($B92,'Benchmark Data'!$B:$AAA,DH$1,FALSE)/VLOOKUP($B91,'Benchmark Data'!$B:$AAA,DH$1,FALSE),"")</f>
        <v/>
      </c>
      <c r="DI92" s="171" t="str">
        <f>IFERROR(VLOOKUP($B92,'Benchmark Data'!$B:$AAA,DI$1,FALSE)/VLOOKUP($B91,'Benchmark Data'!$B:$AAA,DI$1,FALSE),"")</f>
        <v/>
      </c>
    </row>
    <row r="93" spans="1:113">
      <c r="A93" s="94">
        <f t="shared" si="35"/>
        <v>108</v>
      </c>
      <c r="B93" s="168">
        <f t="shared" si="36"/>
        <v>42794</v>
      </c>
      <c r="C93" s="171">
        <f>IFERROR(VLOOKUP($B93,'Benchmark Data'!$B:$FF,C$1,FALSE)/VLOOKUP($B92,'Benchmark Data'!$B:$FF,C$1,FALSE),"")</f>
        <v>1.0486438398237681</v>
      </c>
      <c r="D93" s="171" t="str">
        <f>IFERROR(VLOOKUP($B93,'Benchmark Data'!$B:$FF,D$1,FALSE)/VLOOKUP($B92,'Benchmark Data'!$B:$FF,D$1,FALSE),"")</f>
        <v/>
      </c>
      <c r="E93" s="171" t="str">
        <f>IFERROR(VLOOKUP($B93,'Benchmark Data'!$B:$FF,E$1,FALSE)/VLOOKUP($B92,'Benchmark Data'!$B:$FF,E$1,FALSE),"")</f>
        <v/>
      </c>
      <c r="F93" s="171" t="str">
        <f>IFERROR(VLOOKUP($B93,'Benchmark Data'!$B:$FF,F$1,FALSE)/VLOOKUP($B92,'Benchmark Data'!$B:$FF,F$1,FALSE),"")</f>
        <v/>
      </c>
      <c r="G93" s="171" t="str">
        <f>IFERROR(VLOOKUP($B93,'Benchmark Data'!$B:$FF,G$1,FALSE)/VLOOKUP($B92,'Benchmark Data'!$B:$FF,G$1,FALSE),"")</f>
        <v/>
      </c>
      <c r="H93" s="171" t="str">
        <f>IFERROR(VLOOKUP($B93,'Benchmark Data'!$B:$FF,H$1,FALSE)/VLOOKUP($B92,'Benchmark Data'!$B:$FF,H$1,FALSE),"")</f>
        <v/>
      </c>
      <c r="I93" s="171" t="str">
        <f>IFERROR(VLOOKUP($B93,'Benchmark Data'!$B:$FF,I$1,FALSE)/VLOOKUP($B92,'Benchmark Data'!$B:$FF,I$1,FALSE),"")</f>
        <v/>
      </c>
      <c r="J93" s="143" t="str">
        <f>IFERROR(VLOOKUP($B93,'Benchmark Data'!$B:$FF,J$1,FALSE)/VLOOKUP($B92,'Benchmark Data'!$B:$FF,J$1,FALSE)*J94,"")</f>
        <v/>
      </c>
      <c r="K93" s="156"/>
      <c r="L93" s="156"/>
      <c r="M93" s="156"/>
      <c r="N93" s="171" t="str">
        <f>IFERROR(VLOOKUP($B93,'Benchmark Data'!$B:$FF,N$1,FALSE)/VLOOKUP($B92,'Benchmark Data'!$B:$FF,N$1,FALSE),"")</f>
        <v/>
      </c>
      <c r="O93" s="171">
        <f>IFERROR(VLOOKUP($B93,'Benchmark Data'!$B:$FF,O$1,FALSE)/VLOOKUP($B92,'Benchmark Data'!$B:$FF,O$1,FALSE),"")</f>
        <v>1.0005437076321373</v>
      </c>
      <c r="P93" s="171">
        <f>IFERROR(VLOOKUP($B93,'Benchmark Data'!$B:$FF,P$1,FALSE)/VLOOKUP($B92,'Benchmark Data'!$B:$FF,P$1,FALSE),"")</f>
        <v>0.9801582219717877</v>
      </c>
      <c r="Q93" s="156">
        <f>IFERROR(VLOOKUP($B93,'Benchmark Data'!$B:$FF,Q$1,FALSE),"")</f>
        <v>1.0230385407791638</v>
      </c>
      <c r="R93" s="156">
        <f>IFERROR(VLOOKUP($B93,'Benchmark Data'!$B:$FF,R$1,FALSE),"")</f>
        <v>1.0230385407791638</v>
      </c>
      <c r="S93" s="156">
        <f>IFERROR(VLOOKUP($B93,'Benchmark Data'!$B:$FF,S$1,FALSE),"")</f>
        <v>1.0230385407791638</v>
      </c>
      <c r="T93" s="156">
        <f>IFERROR(VLOOKUP($B93,'Benchmark Data'!$B:$FF,T$1,FALSE),"")</f>
        <v>1.0230385407791638</v>
      </c>
      <c r="U93" s="156">
        <f>IFERROR(VLOOKUP($B93,'Benchmark Data'!$B:$FF,U$1,FALSE),"")</f>
        <v>1.0230385407791638</v>
      </c>
      <c r="V93" s="171">
        <f>IFERROR(VLOOKUP($B93,'Benchmark Data'!$B:$FF,V$1,FALSE)/VLOOKUP($B92,'Benchmark Data'!$B:$FF,V$1,FALSE),"")</f>
        <v>1.0021211688403524</v>
      </c>
      <c r="W93" s="171">
        <f>IFERROR(VLOOKUP($B93,'Benchmark Data'!$B:$FF,W$1,FALSE)/VLOOKUP($B92,'Benchmark Data'!$B:$FF,W$1,FALSE),"")</f>
        <v>1.0021211688403524</v>
      </c>
      <c r="X93" s="171">
        <f>IFERROR(VLOOKUP($B93,'Benchmark Data'!$B:$FF,X$1,FALSE)/VLOOKUP($B92,'Benchmark Data'!$B:$FF,X$1,FALSE),"")</f>
        <v>1.0021211688403524</v>
      </c>
      <c r="Y93" s="171">
        <f>IFERROR(VLOOKUP($B93,'Benchmark Data'!$B:$FF,Y$1,FALSE)/VLOOKUP($B92,'Benchmark Data'!$B:$FF,Y$1,FALSE),"")</f>
        <v>1.0021211688403524</v>
      </c>
      <c r="Z93" s="171">
        <f>IFERROR(VLOOKUP($B93,'Benchmark Data'!$B:$FF,Z$1,FALSE)/VLOOKUP($B92,'Benchmark Data'!$B:$FF,Z$1,FALSE),"")</f>
        <v>1.0021211688403524</v>
      </c>
      <c r="AA93" s="171">
        <f>IFERROR(VLOOKUP($B93,'Benchmark Data'!$B:$FF,AA$1,FALSE)/VLOOKUP($B92,'Benchmark Data'!$B:$FF,AA$1,FALSE),"")</f>
        <v>1.0394211844913386</v>
      </c>
      <c r="AB93" s="171" t="str">
        <f>IFERROR(VLOOKUP($B93,'Benchmark Data'!$B:$FF,AB$1,FALSE)/VLOOKUP($B92,'Benchmark Data'!$B:$FF,AB$1,FALSE),"")</f>
        <v/>
      </c>
      <c r="AC93" s="171">
        <f>IFERROR(VLOOKUP($B93,'Benchmark Data'!$B:$FF,AC$1,FALSE)/VLOOKUP($B92,'Benchmark Data'!$B:$FF,AC$1,FALSE),"")</f>
        <v>1.0394211844913386</v>
      </c>
      <c r="AD93" s="171" t="str">
        <f>IFERROR(VLOOKUP($B93,'Benchmark Data'!$B:$FF,AD$1,FALSE)/VLOOKUP($B92,'Benchmark Data'!$B:$FF,AD$1,FALSE),"")</f>
        <v/>
      </c>
      <c r="AE93" s="171" t="str">
        <f>IFERROR(VLOOKUP($B93,'Benchmark Data'!$B:$FF,AE$1,FALSE)/VLOOKUP($B92,'Benchmark Data'!$B:$FF,AE$1,FALSE),"")</f>
        <v/>
      </c>
      <c r="AF93" s="171">
        <f>IFERROR(VLOOKUP($B93,'Benchmark Data'!$B:$FF,AF$1,FALSE)/VLOOKUP($B92,'Benchmark Data'!$B:$FF,AF$1,FALSE),"")</f>
        <v>1.0578311005398346</v>
      </c>
      <c r="AG93" s="171" t="str">
        <f>IFERROR(VLOOKUP($B93,'Benchmark Data'!$B:$FF,AG$1,FALSE)/VLOOKUP($B92,'Benchmark Data'!$B:$FF,AG$1,FALSE),"")</f>
        <v/>
      </c>
      <c r="AH93" s="171" t="str">
        <f>IFERROR(VLOOKUP($B93,'Benchmark Data'!$B:$FF,AH$1,FALSE)/VLOOKUP($B92,'Benchmark Data'!$B:$FF,AH$1,FALSE),"")</f>
        <v/>
      </c>
      <c r="AI93" s="171" t="str">
        <f>IFERROR(VLOOKUP($B93,'Benchmark Data'!$B:$FF,AI$1,FALSE)/VLOOKUP($B92,'Benchmark Data'!$B:$FF,AI$1,FALSE),"")</f>
        <v/>
      </c>
      <c r="AJ93" s="171" t="str">
        <f>IFERROR(VLOOKUP($B93,'Benchmark Data'!$B:$FF,AJ$1,FALSE)/VLOOKUP($B92,'Benchmark Data'!$B:$FF,AJ$1,FALSE),"")</f>
        <v/>
      </c>
      <c r="AK93" s="171" t="str">
        <f>IFERROR(VLOOKUP($B93,'Benchmark Data'!$B:$FF,AK$1,FALSE)/VLOOKUP($B92,'Benchmark Data'!$B:$FF,AK$1,FALSE),"")</f>
        <v/>
      </c>
      <c r="AL93" s="171" t="str">
        <f>IFERROR(VLOOKUP($B93,'Benchmark Data'!$B:$FF,AL$1,FALSE)/VLOOKUP($B92,'Benchmark Data'!$B:$FF,AL$1,FALSE),"")</f>
        <v/>
      </c>
      <c r="AM93" s="171" t="str">
        <f>IFERROR(VLOOKUP($B93,'Benchmark Data'!$B:$FF,AM$1,FALSE)/VLOOKUP($B92,'Benchmark Data'!$B:$FF,AM$1,FALSE),"")</f>
        <v/>
      </c>
      <c r="AN93" s="171" t="str">
        <f>IFERROR(VLOOKUP($B93,'Benchmark Data'!$B:$FF,AN$1,FALSE)/VLOOKUP($B92,'Benchmark Data'!$B:$FF,AN$1,FALSE),"")</f>
        <v/>
      </c>
      <c r="AO93" s="171" t="str">
        <f>IFERROR(VLOOKUP($B93,'Benchmark Data'!$B:$FF,AO$1,FALSE)/VLOOKUP($B92,'Benchmark Data'!$B:$FF,AO$1,FALSE),"")</f>
        <v/>
      </c>
      <c r="AP93" s="171" t="str">
        <f>IFERROR(VLOOKUP($B93,'Benchmark Data'!$B:$FF,AP$1,FALSE)/VLOOKUP($B92,'Benchmark Data'!$B:$FF,AP$1,FALSE),"")</f>
        <v/>
      </c>
      <c r="AQ93" s="171" t="str">
        <f>IFERROR(VLOOKUP($B93,'Benchmark Data'!$B:$FF,AQ$1,FALSE)/VLOOKUP($B92,'Benchmark Data'!$B:$FF,AQ$1,FALSE),"")</f>
        <v/>
      </c>
      <c r="AR93" s="171" t="str">
        <f>IFERROR(VLOOKUP($B93,'Benchmark Data'!$B:$FF,AR$1,FALSE)/VLOOKUP($B92,'Benchmark Data'!$B:$FF,AR$1,FALSE),"")</f>
        <v/>
      </c>
      <c r="AS93" s="171" t="str">
        <f>IFERROR(VLOOKUP($B93,'Benchmark Data'!$B:$FF,AS$1,FALSE)/VLOOKUP($B92,'Benchmark Data'!$B:$FF,AS$1,FALSE),"")</f>
        <v/>
      </c>
      <c r="AT93" s="171" t="str">
        <f>IFERROR(VLOOKUP($B93,'Benchmark Data'!$B:$FF,AT$1,FALSE)/VLOOKUP($B92,'Benchmark Data'!$B:$FF,AT$1,FALSE),"")</f>
        <v/>
      </c>
      <c r="AU93" s="171" t="str">
        <f>IFERROR(VLOOKUP($B93,'Benchmark Data'!$B:$FF,AU$1,FALSE)/VLOOKUP($B92,'Benchmark Data'!$B:$FF,AU$1,FALSE),"")</f>
        <v/>
      </c>
      <c r="AV93" s="171" t="str">
        <f>IFERROR(VLOOKUP($B93,'Benchmark Data'!$B:$FF,AV$1,FALSE)/VLOOKUP($B92,'Benchmark Data'!$B:$FF,AV$1,FALSE),"")</f>
        <v/>
      </c>
      <c r="AW93" s="171" t="str">
        <f>IFERROR(VLOOKUP($B93,'Benchmark Data'!$B:$FF,AW$1,FALSE)/VLOOKUP($B92,'Benchmark Data'!$B:$FF,AW$1,FALSE),"")</f>
        <v/>
      </c>
      <c r="AX93" s="171" t="str">
        <f>IFERROR(VLOOKUP($B93,'Benchmark Data'!$B:$FF,AX$1,FALSE)/VLOOKUP($B92,'Benchmark Data'!$B:$FF,AX$1,FALSE),"")</f>
        <v/>
      </c>
      <c r="AY93" s="171" t="str">
        <f>IFERROR(VLOOKUP($B93,'Benchmark Data'!$B:$FF,AY$1,FALSE)/VLOOKUP($B92,'Benchmark Data'!$B:$FF,AY$1,FALSE),"")</f>
        <v/>
      </c>
      <c r="AZ93" s="156"/>
      <c r="BA93" s="156"/>
      <c r="BB93" s="171" t="str">
        <f>IFERROR(VLOOKUP($B93,'Benchmark Data'!$B:$FF,BB$1,FALSE)/VLOOKUP($B92,'Benchmark Data'!$B:$FF,BB$1,FALSE),"")</f>
        <v/>
      </c>
      <c r="BC93" s="171" t="str">
        <f>IFERROR(VLOOKUP($B93,'Benchmark Data'!$B:$FF,BC$1,FALSE)/VLOOKUP($B92,'Benchmark Data'!$B:$FF,BC$1,FALSE),"")</f>
        <v/>
      </c>
      <c r="BD93" s="171" t="str">
        <f>IFERROR(VLOOKUP($B93,'Benchmark Data'!$B:$FF,BD$1,FALSE)/VLOOKUP($B92,'Benchmark Data'!$B:$FF,BD$1,FALSE),"")</f>
        <v/>
      </c>
      <c r="BE93" s="171" t="str">
        <f>IFERROR(VLOOKUP($B93,'Benchmark Data'!$B:$FF,BE$1,FALSE)/VLOOKUP($B92,'Benchmark Data'!$B:$FF,BE$1,FALSE),"")</f>
        <v/>
      </c>
      <c r="BF93" s="171" t="str">
        <f>IFERROR(VLOOKUP($B93,'Benchmark Data'!$B:$FF,BF$1,FALSE)/VLOOKUP($B92,'Benchmark Data'!$B:$FF,BF$1,FALSE),"")</f>
        <v/>
      </c>
      <c r="BG93" s="171" t="str">
        <f>IFERROR(VLOOKUP($B93,'Benchmark Data'!$B:$FF,BG$1,FALSE)/VLOOKUP($B92,'Benchmark Data'!$B:$FF,BG$1,FALSE),"")</f>
        <v/>
      </c>
      <c r="BH93" s="171" t="str">
        <f>IFERROR(VLOOKUP($B93,'Benchmark Data'!$B:$FF,BH$1,FALSE)/VLOOKUP($B92,'Benchmark Data'!$B:$FF,BH$1,FALSE),"")</f>
        <v/>
      </c>
      <c r="BI93" s="171" t="str">
        <f>IFERROR(VLOOKUP($B93,'Benchmark Data'!$B:$FF,BI$1,FALSE)/VLOOKUP($B92,'Benchmark Data'!$B:$FF,BI$1,FALSE),"")</f>
        <v/>
      </c>
      <c r="BJ93" s="171" t="str">
        <f>IFERROR(VLOOKUP($B93,'Benchmark Data'!$B:$FF,BJ$1,FALSE)/VLOOKUP($B92,'Benchmark Data'!$B:$FF,BJ$1,FALSE),"")</f>
        <v/>
      </c>
      <c r="BK93" s="171" t="str">
        <f>IFERROR(VLOOKUP($B93,'Benchmark Data'!$B:$FF,BK$1,FALSE)/VLOOKUP($B92,'Benchmark Data'!$B:$FF,BK$1,FALSE),"")</f>
        <v/>
      </c>
      <c r="BL93" s="171" t="str">
        <f>IFERROR(VLOOKUP($B93,'Benchmark Data'!$B:$FF,BL$1,FALSE)/VLOOKUP($B92,'Benchmark Data'!$B:$FF,BL$1,FALSE),"")</f>
        <v/>
      </c>
      <c r="BM93" s="171" t="str">
        <f>IFERROR(VLOOKUP($B93,'Benchmark Data'!$B:$FF,BM$1,FALSE)/VLOOKUP($B92,'Benchmark Data'!$B:$FF,BM$1,FALSE),"")</f>
        <v/>
      </c>
      <c r="BN93" s="171" t="str">
        <f>IFERROR(VLOOKUP($B93,'Benchmark Data'!$B:$FF,BN$1,FALSE)/VLOOKUP($B92,'Benchmark Data'!$B:$FF,BN$1,FALSE),"")</f>
        <v/>
      </c>
      <c r="BO93" s="171" t="str">
        <f>IFERROR(VLOOKUP($B93,'Benchmark Data'!$B:$FF,BO$1,FALSE)/VLOOKUP($B92,'Benchmark Data'!$B:$FF,BO$1,FALSE),"")</f>
        <v/>
      </c>
      <c r="BP93" s="171" t="str">
        <f>IFERROR(VLOOKUP($B93,'Benchmark Data'!$B:$FF,BP$1,FALSE)/VLOOKUP($B92,'Benchmark Data'!$B:$FF,BP$1,FALSE),"")</f>
        <v/>
      </c>
      <c r="BQ93" s="171" t="str">
        <f>IFERROR(VLOOKUP($B93,'Benchmark Data'!$B:$FF,BQ$1,FALSE)/VLOOKUP($B92,'Benchmark Data'!$B:$FF,BQ$1,FALSE),"")</f>
        <v/>
      </c>
      <c r="BR93" s="171" t="str">
        <f>IFERROR(VLOOKUP($B93,'Benchmark Data'!$B:$FF,BR$1,FALSE)/VLOOKUP($B92,'Benchmark Data'!$B:$FF,BR$1,FALSE),"")</f>
        <v/>
      </c>
      <c r="BS93" s="171" t="str">
        <f>IFERROR(VLOOKUP($B93,'Benchmark Data'!$B:$FF,BS$1,FALSE)/VLOOKUP($B92,'Benchmark Data'!$B:$FF,BS$1,FALSE),"")</f>
        <v/>
      </c>
      <c r="BT93" s="171" t="str">
        <f>IFERROR(VLOOKUP($B93,'Benchmark Data'!$B:$FF,BT$1,FALSE)/VLOOKUP($B92,'Benchmark Data'!$B:$FF,BT$1,FALSE),"")</f>
        <v/>
      </c>
      <c r="BU93" s="171" t="str">
        <f>IFERROR(VLOOKUP($B93,'Benchmark Data'!$B:$FF,BU$1,FALSE)/VLOOKUP($B92,'Benchmark Data'!$B:$FF,BU$1,FALSE),"")</f>
        <v/>
      </c>
      <c r="BV93" s="171" t="str">
        <f>IFERROR(VLOOKUP($B93,'Benchmark Data'!$B:$FF,BV$1,FALSE)/VLOOKUP($B92,'Benchmark Data'!$B:$FF,BV$1,FALSE),"")</f>
        <v/>
      </c>
      <c r="BW93" s="171" t="str">
        <f>IFERROR(VLOOKUP($B93,'Benchmark Data'!$B:$FF,BW$1,FALSE)/VLOOKUP($B92,'Benchmark Data'!$B:$FF,BW$1,FALSE),"")</f>
        <v/>
      </c>
      <c r="BX93" s="171" t="str">
        <f>IFERROR(VLOOKUP($B93,'Benchmark Data'!$B:$FF,BX$1,FALSE)/VLOOKUP($B92,'Benchmark Data'!$B:$FF,BX$1,FALSE),"")</f>
        <v/>
      </c>
      <c r="BY93" s="171" t="str">
        <f>IFERROR(VLOOKUP($B93,'Benchmark Data'!$B:$FF,BY$1,FALSE)/VLOOKUP($B92,'Benchmark Data'!$B:$FF,BY$1,FALSE),"")</f>
        <v/>
      </c>
      <c r="BZ93" s="171" t="str">
        <f>IFERROR(VLOOKUP($B93,'Benchmark Data'!$B:$FF,BZ$1,FALSE)/VLOOKUP($B92,'Benchmark Data'!$B:$FF,BZ$1,FALSE),"")</f>
        <v/>
      </c>
      <c r="CA93" s="171" t="str">
        <f>IFERROR(VLOOKUP($B93,'Benchmark Data'!$B:$FF,CA$1,FALSE)/VLOOKUP($B92,'Benchmark Data'!$B:$FF,CA$1,FALSE),"")</f>
        <v/>
      </c>
      <c r="CB93" s="171" t="str">
        <f>IFERROR(VLOOKUP($B93,'Benchmark Data'!$B:$FF,CB$1,FALSE)/VLOOKUP($B92,'Benchmark Data'!$B:$FF,CB$1,FALSE),"")</f>
        <v/>
      </c>
      <c r="CC93" s="171" t="str">
        <f>IFERROR(VLOOKUP($B93,'Benchmark Data'!$B:$FF,CC$1,FALSE)/VLOOKUP($B92,'Benchmark Data'!$B:$FF,CC$1,FALSE),"")</f>
        <v/>
      </c>
      <c r="CD93" s="171" t="str">
        <f>IFERROR(VLOOKUP($B93,'Benchmark Data'!$B:$FF,CD$1,FALSE)/VLOOKUP($B92,'Benchmark Data'!$B:$FF,CD$1,FALSE),"")</f>
        <v/>
      </c>
      <c r="CE93" s="171" t="str">
        <f>IFERROR(VLOOKUP($B93,'Benchmark Data'!$B:$FF,CE$1,FALSE)/VLOOKUP($B92,'Benchmark Data'!$B:$FF,CE$1,FALSE),"")</f>
        <v/>
      </c>
      <c r="CF93" s="171" t="str">
        <f>IFERROR(VLOOKUP($B93,'Benchmark Data'!$B:$FF,CF$1,FALSE)/VLOOKUP($B92,'Benchmark Data'!$B:$FF,CF$1,FALSE),"")</f>
        <v/>
      </c>
      <c r="CG93" s="171" t="str">
        <f>IFERROR(VLOOKUP($B93,'Benchmark Data'!$B:$FF,CG$1,FALSE)/VLOOKUP($B92,'Benchmark Data'!$B:$FF,CG$1,FALSE),"")</f>
        <v/>
      </c>
      <c r="CH93" s="156"/>
      <c r="CI93" s="171" t="str">
        <f>IFERROR(VLOOKUP($B93,'Benchmark Data'!$B:$FF,CI$1,FALSE)/VLOOKUP($B92,'Benchmark Data'!$B:$FF,CI$1,FALSE),"")</f>
        <v/>
      </c>
      <c r="CJ93" s="171" t="str">
        <f>IFERROR(VLOOKUP($B93,'Benchmark Data'!$B:$FF,CJ$1,FALSE)/VLOOKUP($B92,'Benchmark Data'!$B:$FF,CJ$1,FALSE),"")</f>
        <v/>
      </c>
      <c r="CK93" s="171" t="str">
        <f>IFERROR(VLOOKUP($B93,'Benchmark Data'!$B:$AAA,CK$1,FALSE)/VLOOKUP($B92,'Benchmark Data'!$B:$AAA,CK$1,FALSE),"")</f>
        <v/>
      </c>
      <c r="CL93" s="171" t="str">
        <f>IFERROR(VLOOKUP($B93,'Benchmark Data'!$B:$AAA,CL$1,FALSE)/VLOOKUP($B92,'Benchmark Data'!$B:$AAA,CL$1,FALSE),"")</f>
        <v/>
      </c>
      <c r="CM93" s="171" t="str">
        <f>IFERROR(VLOOKUP($B93,'Benchmark Data'!$B:$AAA,CM$1,FALSE)/VLOOKUP($B92,'Benchmark Data'!$B:$AAA,CM$1,FALSE),"")</f>
        <v/>
      </c>
      <c r="CN93" s="171" t="str">
        <f>IFERROR(VLOOKUP($B93,'Benchmark Data'!$B:$AAA,CN$1,FALSE)/VLOOKUP($B92,'Benchmark Data'!$B:$AAA,CN$1,FALSE),"")</f>
        <v/>
      </c>
      <c r="CO93" s="171" t="str">
        <f>IFERROR(VLOOKUP($B93,'Benchmark Data'!$B:$AAA,CO$1,FALSE)/VLOOKUP($B92,'Benchmark Data'!$B:$AAA,CO$1,FALSE),"")</f>
        <v/>
      </c>
      <c r="CP93" s="171" t="str">
        <f>IFERROR(VLOOKUP($B93,'Benchmark Data'!$B:$AAA,CP$1,FALSE)/VLOOKUP($B92,'Benchmark Data'!$B:$AAA,CP$1,FALSE),"")</f>
        <v/>
      </c>
      <c r="CQ93" s="171" t="str">
        <f>IFERROR(VLOOKUP($B93,'Benchmark Data'!$B:$AAA,CQ$1,FALSE)/VLOOKUP($B92,'Benchmark Data'!$B:$AAA,CQ$1,FALSE),"")</f>
        <v/>
      </c>
      <c r="CR93" s="171" t="str">
        <f>IFERROR(VLOOKUP($B93,'Benchmark Data'!$B:$AAA,CR$1,FALSE)/VLOOKUP($B92,'Benchmark Data'!$B:$AAA,CR$1,FALSE),"")</f>
        <v/>
      </c>
      <c r="CS93" s="171" t="str">
        <f>IFERROR(VLOOKUP($B93,'Benchmark Data'!$B:$AAA,CS$1,FALSE)/VLOOKUP($B92,'Benchmark Data'!$B:$AAA,CS$1,FALSE),"")</f>
        <v/>
      </c>
      <c r="CT93" s="171" t="str">
        <f>IFERROR(VLOOKUP($B93,'Benchmark Data'!$B:$AAA,CT$1,FALSE)/VLOOKUP($B92,'Benchmark Data'!$B:$AAA,CT$1,FALSE),"")</f>
        <v/>
      </c>
      <c r="CU93" s="171" t="str">
        <f>IFERROR(VLOOKUP($B93,'Benchmark Data'!$B:$AAA,CU$1,FALSE)/VLOOKUP($B92,'Benchmark Data'!$B:$AAA,CU$1,FALSE),"")</f>
        <v/>
      </c>
      <c r="CV93" s="171" t="str">
        <f>IFERROR(VLOOKUP($B93,'Benchmark Data'!$B:$AAA,CV$1,FALSE)/VLOOKUP($B92,'Benchmark Data'!$B:$AAA,CV$1,FALSE),"")</f>
        <v/>
      </c>
      <c r="CW93" s="171" t="str">
        <f>IFERROR(VLOOKUP($B93,'Benchmark Data'!$B:$AAA,CW$1,FALSE)/VLOOKUP($B92,'Benchmark Data'!$B:$AAA,CW$1,FALSE),"")</f>
        <v/>
      </c>
      <c r="CX93" s="171" t="str">
        <f>IFERROR(VLOOKUP($B93,'Benchmark Data'!$B:$AAA,CX$1,FALSE)/VLOOKUP($B92,'Benchmark Data'!$B:$AAA,CX$1,FALSE),"")</f>
        <v/>
      </c>
      <c r="CY93" s="171" t="str">
        <f>IFERROR(VLOOKUP($B93,'Benchmark Data'!$B:$AAA,CY$1,FALSE)/VLOOKUP($B92,'Benchmark Data'!$B:$AAA,CY$1,FALSE),"")</f>
        <v/>
      </c>
      <c r="CZ93" s="171" t="str">
        <f>IFERROR(VLOOKUP($B93,'Benchmark Data'!$B:$AAA,CZ$1,FALSE)/VLOOKUP($B92,'Benchmark Data'!$B:$AAA,CZ$1,FALSE),"")</f>
        <v/>
      </c>
      <c r="DA93" s="171" t="str">
        <f>IFERROR(VLOOKUP($B93,'Benchmark Data'!$B:$AAA,DA$1,FALSE)/VLOOKUP($B92,'Benchmark Data'!$B:$AAA,DA$1,FALSE),"")</f>
        <v/>
      </c>
      <c r="DB93" s="171" t="str">
        <f>IFERROR(VLOOKUP($B93,'Benchmark Data'!$B:$AAA,DB$1,FALSE)/VLOOKUP($B92,'Benchmark Data'!$B:$AAA,DB$1,FALSE),"")</f>
        <v/>
      </c>
      <c r="DC93" s="171" t="str">
        <f>IFERROR(VLOOKUP($B93,'Benchmark Data'!$B:$AAA,DC$1,FALSE)/VLOOKUP($B92,'Benchmark Data'!$B:$AAA,DC$1,FALSE),"")</f>
        <v/>
      </c>
      <c r="DD93" s="171" t="str">
        <f>IFERROR(VLOOKUP($B93,'Benchmark Data'!$B:$AAA,DD$1,FALSE)/VLOOKUP($B92,'Benchmark Data'!$B:$AAA,DD$1,FALSE),"")</f>
        <v/>
      </c>
      <c r="DE93" s="171" t="str">
        <f>IFERROR(VLOOKUP($B93,'Benchmark Data'!$B:$AAA,DE$1,FALSE)/VLOOKUP($B92,'Benchmark Data'!$B:$AAA,DE$1,FALSE),"")</f>
        <v/>
      </c>
      <c r="DF93" s="171" t="str">
        <f>IFERROR(VLOOKUP($B93,'Benchmark Data'!$B:$AAA,DF$1,FALSE)/VLOOKUP($B92,'Benchmark Data'!$B:$AAA,DF$1,FALSE),"")</f>
        <v/>
      </c>
      <c r="DG93" s="171" t="str">
        <f>IFERROR(VLOOKUP($B93,'Benchmark Data'!$B:$AAA,DG$1,FALSE)/VLOOKUP($B92,'Benchmark Data'!$B:$AAA,DG$1,FALSE),"")</f>
        <v/>
      </c>
      <c r="DH93" s="171" t="str">
        <f>IFERROR(VLOOKUP($B93,'Benchmark Data'!$B:$AAA,DH$1,FALSE)/VLOOKUP($B92,'Benchmark Data'!$B:$AAA,DH$1,FALSE),"")</f>
        <v/>
      </c>
      <c r="DI93" s="171" t="str">
        <f>IFERROR(VLOOKUP($B93,'Benchmark Data'!$B:$AAA,DI$1,FALSE)/VLOOKUP($B92,'Benchmark Data'!$B:$AAA,DI$1,FALSE),"")</f>
        <v/>
      </c>
    </row>
    <row r="94" spans="1:113">
      <c r="A94" s="94">
        <f t="shared" si="35"/>
        <v>107</v>
      </c>
      <c r="B94" s="168">
        <f t="shared" si="36"/>
        <v>42825</v>
      </c>
      <c r="C94" s="171">
        <f>IFERROR(VLOOKUP($B94,'Benchmark Data'!$B:$FF,C$1,FALSE)/VLOOKUP($B93,'Benchmark Data'!$B:$FF,C$1,FALSE),"")</f>
        <v>1.0254610459126992</v>
      </c>
      <c r="D94" s="171" t="str">
        <f>IFERROR(VLOOKUP($B94,'Benchmark Data'!$B:$FF,D$1,FALSE)/VLOOKUP($B93,'Benchmark Data'!$B:$FF,D$1,FALSE),"")</f>
        <v/>
      </c>
      <c r="E94" s="171" t="str">
        <f>IFERROR(VLOOKUP($B94,'Benchmark Data'!$B:$FF,E$1,FALSE)/VLOOKUP($B93,'Benchmark Data'!$B:$FF,E$1,FALSE),"")</f>
        <v/>
      </c>
      <c r="F94" s="171" t="str">
        <f>IFERROR(VLOOKUP($B94,'Benchmark Data'!$B:$FF,F$1,FALSE)/VLOOKUP($B93,'Benchmark Data'!$B:$FF,F$1,FALSE),"")</f>
        <v/>
      </c>
      <c r="G94" s="171" t="str">
        <f>IFERROR(VLOOKUP($B94,'Benchmark Data'!$B:$FF,G$1,FALSE)/VLOOKUP($B93,'Benchmark Data'!$B:$FF,G$1,FALSE),"")</f>
        <v/>
      </c>
      <c r="H94" s="171" t="str">
        <f>IFERROR(VLOOKUP($B94,'Benchmark Data'!$B:$FF,H$1,FALSE)/VLOOKUP($B93,'Benchmark Data'!$B:$FF,H$1,FALSE),"")</f>
        <v/>
      </c>
      <c r="I94" s="171" t="str">
        <f>IFERROR(VLOOKUP($B94,'Benchmark Data'!$B:$FF,I$1,FALSE)/VLOOKUP($B93,'Benchmark Data'!$B:$FF,I$1,FALSE),"")</f>
        <v/>
      </c>
      <c r="J94" s="143" t="str">
        <f>IFERROR(VLOOKUP($B94,'Benchmark Data'!$B:$FF,J$1,FALSE)/VLOOKUP($B93,'Benchmark Data'!$B:$FF,J$1,FALSE)*J95,"")</f>
        <v/>
      </c>
      <c r="K94" s="156"/>
      <c r="L94" s="156"/>
      <c r="M94" s="156"/>
      <c r="N94" s="171" t="str">
        <f>IFERROR(VLOOKUP($B94,'Benchmark Data'!$B:$FF,N$1,FALSE)/VLOOKUP($B93,'Benchmark Data'!$B:$FF,N$1,FALSE),"")</f>
        <v/>
      </c>
      <c r="O94" s="171">
        <f>IFERROR(VLOOKUP($B94,'Benchmark Data'!$B:$FF,O$1,FALSE)/VLOOKUP($B93,'Benchmark Data'!$B:$FF,O$1,FALSE),"")</f>
        <v>1.0047657465074979</v>
      </c>
      <c r="P94" s="171">
        <f>IFERROR(VLOOKUP($B94,'Benchmark Data'!$B:$FF,P$1,FALSE)/VLOOKUP($B93,'Benchmark Data'!$B:$FF,P$1,FALSE),"")</f>
        <v>1.0034831952467511</v>
      </c>
      <c r="Q94" s="156">
        <f>IFERROR(VLOOKUP($B94,'Benchmark Data'!$B:$FF,Q$1,FALSE),"")</f>
        <v>1.000874667316884</v>
      </c>
      <c r="R94" s="156">
        <f>IFERROR(VLOOKUP($B94,'Benchmark Data'!$B:$FF,R$1,FALSE),"")</f>
        <v>1.000874667316884</v>
      </c>
      <c r="S94" s="156">
        <f>IFERROR(VLOOKUP($B94,'Benchmark Data'!$B:$FF,S$1,FALSE),"")</f>
        <v>1.000874667316884</v>
      </c>
      <c r="T94" s="156">
        <f>IFERROR(VLOOKUP($B94,'Benchmark Data'!$B:$FF,T$1,FALSE),"")</f>
        <v>1.000874667316884</v>
      </c>
      <c r="U94" s="156">
        <f>IFERROR(VLOOKUP($B94,'Benchmark Data'!$B:$FF,U$1,FALSE),"")</f>
        <v>1.000874667316884</v>
      </c>
      <c r="V94" s="171">
        <f>IFERROR(VLOOKUP($B94,'Benchmark Data'!$B:$FF,V$1,FALSE)/VLOOKUP($B93,'Benchmark Data'!$B:$FF,V$1,FALSE),"")</f>
        <v>1.0133695195024714</v>
      </c>
      <c r="W94" s="171">
        <f>IFERROR(VLOOKUP($B94,'Benchmark Data'!$B:$FF,W$1,FALSE)/VLOOKUP($B93,'Benchmark Data'!$B:$FF,W$1,FALSE),"")</f>
        <v>1.0133695195024714</v>
      </c>
      <c r="X94" s="171">
        <f>IFERROR(VLOOKUP($B94,'Benchmark Data'!$B:$FF,X$1,FALSE)/VLOOKUP($B93,'Benchmark Data'!$B:$FF,X$1,FALSE),"")</f>
        <v>1.0133695195024714</v>
      </c>
      <c r="Y94" s="171">
        <f>IFERROR(VLOOKUP($B94,'Benchmark Data'!$B:$FF,Y$1,FALSE)/VLOOKUP($B93,'Benchmark Data'!$B:$FF,Y$1,FALSE),"")</f>
        <v>1.0133695195024714</v>
      </c>
      <c r="Z94" s="171">
        <f>IFERROR(VLOOKUP($B94,'Benchmark Data'!$B:$FF,Z$1,FALSE)/VLOOKUP($B93,'Benchmark Data'!$B:$FF,Z$1,FALSE),"")</f>
        <v>1.0133695195024714</v>
      </c>
      <c r="AA94" s="171">
        <f>IFERROR(VLOOKUP($B94,'Benchmark Data'!$B:$FF,AA$1,FALSE)/VLOOKUP($B93,'Benchmark Data'!$B:$FF,AA$1,FALSE),"")</f>
        <v>0.99888646134329417</v>
      </c>
      <c r="AB94" s="171" t="str">
        <f>IFERROR(VLOOKUP($B94,'Benchmark Data'!$B:$FF,AB$1,FALSE)/VLOOKUP($B93,'Benchmark Data'!$B:$FF,AB$1,FALSE),"")</f>
        <v/>
      </c>
      <c r="AC94" s="171">
        <f>IFERROR(VLOOKUP($B94,'Benchmark Data'!$B:$FF,AC$1,FALSE)/VLOOKUP($B93,'Benchmark Data'!$B:$FF,AC$1,FALSE),"")</f>
        <v>0.99888646134329417</v>
      </c>
      <c r="AD94" s="171" t="str">
        <f>IFERROR(VLOOKUP($B94,'Benchmark Data'!$B:$FF,AD$1,FALSE)/VLOOKUP($B93,'Benchmark Data'!$B:$FF,AD$1,FALSE),"")</f>
        <v/>
      </c>
      <c r="AE94" s="171" t="str">
        <f>IFERROR(VLOOKUP($B94,'Benchmark Data'!$B:$FF,AE$1,FALSE)/VLOOKUP($B93,'Benchmark Data'!$B:$FF,AE$1,FALSE),"")</f>
        <v/>
      </c>
      <c r="AF94" s="171">
        <f>IFERROR(VLOOKUP($B94,'Benchmark Data'!$B:$FF,AF$1,FALSE)/VLOOKUP($B93,'Benchmark Data'!$B:$FF,AF$1,FALSE),"")</f>
        <v>1.0031890543425146</v>
      </c>
      <c r="AG94" s="171" t="str">
        <f>IFERROR(VLOOKUP($B94,'Benchmark Data'!$B:$FF,AG$1,FALSE)/VLOOKUP($B93,'Benchmark Data'!$B:$FF,AG$1,FALSE),"")</f>
        <v/>
      </c>
      <c r="AH94" s="171">
        <f>IFERROR(VLOOKUP($B94,'Benchmark Data'!$B:$FF,AH$1,FALSE)/VLOOKUP($B93,'Benchmark Data'!$B:$FF,AH$1,FALSE),"")</f>
        <v>1.0031890543425146</v>
      </c>
      <c r="AI94" s="171" t="str">
        <f>IFERROR(VLOOKUP($B94,'Benchmark Data'!$B:$FF,AI$1,FALSE)/VLOOKUP($B93,'Benchmark Data'!$B:$FF,AI$1,FALSE),"")</f>
        <v/>
      </c>
      <c r="AJ94" s="171" t="str">
        <f>IFERROR(VLOOKUP($B94,'Benchmark Data'!$B:$FF,AJ$1,FALSE)/VLOOKUP($B93,'Benchmark Data'!$B:$FF,AJ$1,FALSE),"")</f>
        <v/>
      </c>
      <c r="AK94" s="171" t="str">
        <f>IFERROR(VLOOKUP($B94,'Benchmark Data'!$B:$FF,AK$1,FALSE)/VLOOKUP($B93,'Benchmark Data'!$B:$FF,AK$1,FALSE),"")</f>
        <v/>
      </c>
      <c r="AL94" s="171" t="str">
        <f>IFERROR(VLOOKUP($B94,'Benchmark Data'!$B:$FF,AL$1,FALSE)/VLOOKUP($B93,'Benchmark Data'!$B:$FF,AL$1,FALSE),"")</f>
        <v/>
      </c>
      <c r="AM94" s="171" t="str">
        <f>IFERROR(VLOOKUP($B94,'Benchmark Data'!$B:$FF,AM$1,FALSE)/VLOOKUP($B93,'Benchmark Data'!$B:$FF,AM$1,FALSE),"")</f>
        <v/>
      </c>
      <c r="AN94" s="171" t="str">
        <f>IFERROR(VLOOKUP($B94,'Benchmark Data'!$B:$FF,AN$1,FALSE)/VLOOKUP($B93,'Benchmark Data'!$B:$FF,AN$1,FALSE),"")</f>
        <v/>
      </c>
      <c r="AO94" s="171" t="str">
        <f>IFERROR(VLOOKUP($B94,'Benchmark Data'!$B:$FF,AO$1,FALSE)/VLOOKUP($B93,'Benchmark Data'!$B:$FF,AO$1,FALSE),"")</f>
        <v/>
      </c>
      <c r="AP94" s="171" t="str">
        <f>IFERROR(VLOOKUP($B94,'Benchmark Data'!$B:$FF,AP$1,FALSE)/VLOOKUP($B93,'Benchmark Data'!$B:$FF,AP$1,FALSE),"")</f>
        <v/>
      </c>
      <c r="AQ94" s="171" t="str">
        <f>IFERROR(VLOOKUP($B94,'Benchmark Data'!$B:$FF,AQ$1,FALSE)/VLOOKUP($B93,'Benchmark Data'!$B:$FF,AQ$1,FALSE),"")</f>
        <v/>
      </c>
      <c r="AR94" s="171" t="str">
        <f>IFERROR(VLOOKUP($B94,'Benchmark Data'!$B:$FF,AR$1,FALSE)/VLOOKUP($B93,'Benchmark Data'!$B:$FF,AR$1,FALSE),"")</f>
        <v/>
      </c>
      <c r="AS94" s="171" t="str">
        <f>IFERROR(VLOOKUP($B94,'Benchmark Data'!$B:$FF,AS$1,FALSE)/VLOOKUP($B93,'Benchmark Data'!$B:$FF,AS$1,FALSE),"")</f>
        <v/>
      </c>
      <c r="AT94" s="171" t="str">
        <f>IFERROR(VLOOKUP($B94,'Benchmark Data'!$B:$FF,AT$1,FALSE)/VLOOKUP($B93,'Benchmark Data'!$B:$FF,AT$1,FALSE),"")</f>
        <v/>
      </c>
      <c r="AU94" s="171" t="str">
        <f>IFERROR(VLOOKUP($B94,'Benchmark Data'!$B:$FF,AU$1,FALSE)/VLOOKUP($B93,'Benchmark Data'!$B:$FF,AU$1,FALSE),"")</f>
        <v/>
      </c>
      <c r="AV94" s="171" t="str">
        <f>IFERROR(VLOOKUP($B94,'Benchmark Data'!$B:$FF,AV$1,FALSE)/VLOOKUP($B93,'Benchmark Data'!$B:$FF,AV$1,FALSE),"")</f>
        <v/>
      </c>
      <c r="AW94" s="171" t="str">
        <f>IFERROR(VLOOKUP($B94,'Benchmark Data'!$B:$FF,AW$1,FALSE)/VLOOKUP($B93,'Benchmark Data'!$B:$FF,AW$1,FALSE),"")</f>
        <v/>
      </c>
      <c r="AX94" s="171" t="str">
        <f>IFERROR(VLOOKUP($B94,'Benchmark Data'!$B:$FF,AX$1,FALSE)/VLOOKUP($B93,'Benchmark Data'!$B:$FF,AX$1,FALSE),"")</f>
        <v/>
      </c>
      <c r="AY94" s="171" t="str">
        <f>IFERROR(VLOOKUP($B94,'Benchmark Data'!$B:$FF,AY$1,FALSE)/VLOOKUP($B93,'Benchmark Data'!$B:$FF,AY$1,FALSE),"")</f>
        <v/>
      </c>
      <c r="AZ94" s="156"/>
      <c r="BA94" s="156"/>
      <c r="BB94" s="171" t="str">
        <f>IFERROR(VLOOKUP($B94,'Benchmark Data'!$B:$FF,BB$1,FALSE)/VLOOKUP($B93,'Benchmark Data'!$B:$FF,BB$1,FALSE),"")</f>
        <v/>
      </c>
      <c r="BC94" s="171" t="str">
        <f>IFERROR(VLOOKUP($B94,'Benchmark Data'!$B:$FF,BC$1,FALSE)/VLOOKUP($B93,'Benchmark Data'!$B:$FF,BC$1,FALSE),"")</f>
        <v/>
      </c>
      <c r="BD94" s="171" t="str">
        <f>IFERROR(VLOOKUP($B94,'Benchmark Data'!$B:$FF,BD$1,FALSE)/VLOOKUP($B93,'Benchmark Data'!$B:$FF,BD$1,FALSE),"")</f>
        <v/>
      </c>
      <c r="BE94" s="171" t="str">
        <f>IFERROR(VLOOKUP($B94,'Benchmark Data'!$B:$FF,BE$1,FALSE)/VLOOKUP($B93,'Benchmark Data'!$B:$FF,BE$1,FALSE),"")</f>
        <v/>
      </c>
      <c r="BF94" s="171" t="str">
        <f>IFERROR(VLOOKUP($B94,'Benchmark Data'!$B:$FF,BF$1,FALSE)/VLOOKUP($B93,'Benchmark Data'!$B:$FF,BF$1,FALSE),"")</f>
        <v/>
      </c>
      <c r="BG94" s="171" t="str">
        <f>IFERROR(VLOOKUP($B94,'Benchmark Data'!$B:$FF,BG$1,FALSE)/VLOOKUP($B93,'Benchmark Data'!$B:$FF,BG$1,FALSE),"")</f>
        <v/>
      </c>
      <c r="BH94" s="171" t="str">
        <f>IFERROR(VLOOKUP($B94,'Benchmark Data'!$B:$FF,BH$1,FALSE)/VLOOKUP($B93,'Benchmark Data'!$B:$FF,BH$1,FALSE),"")</f>
        <v/>
      </c>
      <c r="BI94" s="171" t="str">
        <f>IFERROR(VLOOKUP($B94,'Benchmark Data'!$B:$FF,BI$1,FALSE)/VLOOKUP($B93,'Benchmark Data'!$B:$FF,BI$1,FALSE),"")</f>
        <v/>
      </c>
      <c r="BJ94" s="171" t="str">
        <f>IFERROR(VLOOKUP($B94,'Benchmark Data'!$B:$FF,BJ$1,FALSE)/VLOOKUP($B93,'Benchmark Data'!$B:$FF,BJ$1,FALSE),"")</f>
        <v/>
      </c>
      <c r="BK94" s="171" t="str">
        <f>IFERROR(VLOOKUP($B94,'Benchmark Data'!$B:$FF,BK$1,FALSE)/VLOOKUP($B93,'Benchmark Data'!$B:$FF,BK$1,FALSE),"")</f>
        <v/>
      </c>
      <c r="BL94" s="171" t="str">
        <f>IFERROR(VLOOKUP($B94,'Benchmark Data'!$B:$FF,BL$1,FALSE)/VLOOKUP($B93,'Benchmark Data'!$B:$FF,BL$1,FALSE),"")</f>
        <v/>
      </c>
      <c r="BM94" s="171" t="str">
        <f>IFERROR(VLOOKUP($B94,'Benchmark Data'!$B:$FF,BM$1,FALSE)/VLOOKUP($B93,'Benchmark Data'!$B:$FF,BM$1,FALSE),"")</f>
        <v/>
      </c>
      <c r="BN94" s="171" t="str">
        <f>IFERROR(VLOOKUP($B94,'Benchmark Data'!$B:$FF,BN$1,FALSE)/VLOOKUP($B93,'Benchmark Data'!$B:$FF,BN$1,FALSE),"")</f>
        <v/>
      </c>
      <c r="BO94" s="171" t="str">
        <f>IFERROR(VLOOKUP($B94,'Benchmark Data'!$B:$FF,BO$1,FALSE)/VLOOKUP($B93,'Benchmark Data'!$B:$FF,BO$1,FALSE),"")</f>
        <v/>
      </c>
      <c r="BP94" s="171" t="str">
        <f>IFERROR(VLOOKUP($B94,'Benchmark Data'!$B:$FF,BP$1,FALSE)/VLOOKUP($B93,'Benchmark Data'!$B:$FF,BP$1,FALSE),"")</f>
        <v/>
      </c>
      <c r="BQ94" s="171" t="str">
        <f>IFERROR(VLOOKUP($B94,'Benchmark Data'!$B:$FF,BQ$1,FALSE)/VLOOKUP($B93,'Benchmark Data'!$B:$FF,BQ$1,FALSE),"")</f>
        <v/>
      </c>
      <c r="BR94" s="171" t="str">
        <f>IFERROR(VLOOKUP($B94,'Benchmark Data'!$B:$FF,BR$1,FALSE)/VLOOKUP($B93,'Benchmark Data'!$B:$FF,BR$1,FALSE),"")</f>
        <v/>
      </c>
      <c r="BS94" s="171" t="str">
        <f>IFERROR(VLOOKUP($B94,'Benchmark Data'!$B:$FF,BS$1,FALSE)/VLOOKUP($B93,'Benchmark Data'!$B:$FF,BS$1,FALSE),"")</f>
        <v/>
      </c>
      <c r="BT94" s="171" t="str">
        <f>IFERROR(VLOOKUP($B94,'Benchmark Data'!$B:$FF,BT$1,FALSE)/VLOOKUP($B93,'Benchmark Data'!$B:$FF,BT$1,FALSE),"")</f>
        <v/>
      </c>
      <c r="BU94" s="171" t="str">
        <f>IFERROR(VLOOKUP($B94,'Benchmark Data'!$B:$FF,BU$1,FALSE)/VLOOKUP($B93,'Benchmark Data'!$B:$FF,BU$1,FALSE),"")</f>
        <v/>
      </c>
      <c r="BV94" s="171" t="str">
        <f>IFERROR(VLOOKUP($B94,'Benchmark Data'!$B:$FF,BV$1,FALSE)/VLOOKUP($B93,'Benchmark Data'!$B:$FF,BV$1,FALSE),"")</f>
        <v/>
      </c>
      <c r="BW94" s="171" t="str">
        <f>IFERROR(VLOOKUP($B94,'Benchmark Data'!$B:$FF,BW$1,FALSE)/VLOOKUP($B93,'Benchmark Data'!$B:$FF,BW$1,FALSE),"")</f>
        <v/>
      </c>
      <c r="BX94" s="171" t="str">
        <f>IFERROR(VLOOKUP($B94,'Benchmark Data'!$B:$FF,BX$1,FALSE)/VLOOKUP($B93,'Benchmark Data'!$B:$FF,BX$1,FALSE),"")</f>
        <v/>
      </c>
      <c r="BY94" s="171" t="str">
        <f>IFERROR(VLOOKUP($B94,'Benchmark Data'!$B:$FF,BY$1,FALSE)/VLOOKUP($B93,'Benchmark Data'!$B:$FF,BY$1,FALSE),"")</f>
        <v/>
      </c>
      <c r="BZ94" s="171" t="str">
        <f>IFERROR(VLOOKUP($B94,'Benchmark Data'!$B:$FF,BZ$1,FALSE)/VLOOKUP($B93,'Benchmark Data'!$B:$FF,BZ$1,FALSE),"")</f>
        <v/>
      </c>
      <c r="CA94" s="171" t="str">
        <f>IFERROR(VLOOKUP($B94,'Benchmark Data'!$B:$FF,CA$1,FALSE)/VLOOKUP($B93,'Benchmark Data'!$B:$FF,CA$1,FALSE),"")</f>
        <v/>
      </c>
      <c r="CB94" s="171" t="str">
        <f>IFERROR(VLOOKUP($B94,'Benchmark Data'!$B:$FF,CB$1,FALSE)/VLOOKUP($B93,'Benchmark Data'!$B:$FF,CB$1,FALSE),"")</f>
        <v/>
      </c>
      <c r="CC94" s="171" t="str">
        <f>IFERROR(VLOOKUP($B94,'Benchmark Data'!$B:$FF,CC$1,FALSE)/VLOOKUP($B93,'Benchmark Data'!$B:$FF,CC$1,FALSE),"")</f>
        <v/>
      </c>
      <c r="CD94" s="171" t="str">
        <f>IFERROR(VLOOKUP($B94,'Benchmark Data'!$B:$FF,CD$1,FALSE)/VLOOKUP($B93,'Benchmark Data'!$B:$FF,CD$1,FALSE),"")</f>
        <v/>
      </c>
      <c r="CE94" s="171" t="str">
        <f>IFERROR(VLOOKUP($B94,'Benchmark Data'!$B:$FF,CE$1,FALSE)/VLOOKUP($B93,'Benchmark Data'!$B:$FF,CE$1,FALSE),"")</f>
        <v/>
      </c>
      <c r="CF94" s="171" t="str">
        <f>IFERROR(VLOOKUP($B94,'Benchmark Data'!$B:$FF,CF$1,FALSE)/VLOOKUP($B93,'Benchmark Data'!$B:$FF,CF$1,FALSE),"")</f>
        <v/>
      </c>
      <c r="CG94" s="171" t="str">
        <f>IFERROR(VLOOKUP($B94,'Benchmark Data'!$B:$FF,CG$1,FALSE)/VLOOKUP($B93,'Benchmark Data'!$B:$FF,CG$1,FALSE),"")</f>
        <v/>
      </c>
      <c r="CH94" s="156"/>
      <c r="CI94" s="171" t="str">
        <f>IFERROR(VLOOKUP($B94,'Benchmark Data'!$B:$FF,CI$1,FALSE)/VLOOKUP($B93,'Benchmark Data'!$B:$FF,CI$1,FALSE),"")</f>
        <v/>
      </c>
      <c r="CJ94" s="171" t="str">
        <f>IFERROR(VLOOKUP($B94,'Benchmark Data'!$B:$FF,CJ$1,FALSE)/VLOOKUP($B93,'Benchmark Data'!$B:$FF,CJ$1,FALSE),"")</f>
        <v/>
      </c>
      <c r="CK94" s="171" t="str">
        <f>IFERROR(VLOOKUP($B94,'Benchmark Data'!$B:$AAA,CK$1,FALSE)/VLOOKUP($B93,'Benchmark Data'!$B:$AAA,CK$1,FALSE),"")</f>
        <v/>
      </c>
      <c r="CL94" s="171" t="str">
        <f>IFERROR(VLOOKUP($B94,'Benchmark Data'!$B:$AAA,CL$1,FALSE)/VLOOKUP($B93,'Benchmark Data'!$B:$AAA,CL$1,FALSE),"")</f>
        <v/>
      </c>
      <c r="CM94" s="171" t="str">
        <f>IFERROR(VLOOKUP($B94,'Benchmark Data'!$B:$AAA,CM$1,FALSE)/VLOOKUP($B93,'Benchmark Data'!$B:$AAA,CM$1,FALSE),"")</f>
        <v/>
      </c>
      <c r="CN94" s="171" t="str">
        <f>IFERROR(VLOOKUP($B94,'Benchmark Data'!$B:$AAA,CN$1,FALSE)/VLOOKUP($B93,'Benchmark Data'!$B:$AAA,CN$1,FALSE),"")</f>
        <v/>
      </c>
      <c r="CO94" s="171" t="str">
        <f>IFERROR(VLOOKUP($B94,'Benchmark Data'!$B:$AAA,CO$1,FALSE)/VLOOKUP($B93,'Benchmark Data'!$B:$AAA,CO$1,FALSE),"")</f>
        <v/>
      </c>
      <c r="CP94" s="171" t="str">
        <f>IFERROR(VLOOKUP($B94,'Benchmark Data'!$B:$AAA,CP$1,FALSE)/VLOOKUP($B93,'Benchmark Data'!$B:$AAA,CP$1,FALSE),"")</f>
        <v/>
      </c>
      <c r="CQ94" s="171" t="str">
        <f>IFERROR(VLOOKUP($B94,'Benchmark Data'!$B:$AAA,CQ$1,FALSE)/VLOOKUP($B93,'Benchmark Data'!$B:$AAA,CQ$1,FALSE),"")</f>
        <v/>
      </c>
      <c r="CR94" s="171" t="str">
        <f>IFERROR(VLOOKUP($B94,'Benchmark Data'!$B:$AAA,CR$1,FALSE)/VLOOKUP($B93,'Benchmark Data'!$B:$AAA,CR$1,FALSE),"")</f>
        <v/>
      </c>
      <c r="CS94" s="171" t="str">
        <f>IFERROR(VLOOKUP($B94,'Benchmark Data'!$B:$AAA,CS$1,FALSE)/VLOOKUP($B93,'Benchmark Data'!$B:$AAA,CS$1,FALSE),"")</f>
        <v/>
      </c>
      <c r="CT94" s="171" t="str">
        <f>IFERROR(VLOOKUP($B94,'Benchmark Data'!$B:$AAA,CT$1,FALSE)/VLOOKUP($B93,'Benchmark Data'!$B:$AAA,CT$1,FALSE),"")</f>
        <v/>
      </c>
      <c r="CU94" s="171" t="str">
        <f>IFERROR(VLOOKUP($B94,'Benchmark Data'!$B:$AAA,CU$1,FALSE)/VLOOKUP($B93,'Benchmark Data'!$B:$AAA,CU$1,FALSE),"")</f>
        <v/>
      </c>
      <c r="CV94" s="171" t="str">
        <f>IFERROR(VLOOKUP($B94,'Benchmark Data'!$B:$AAA,CV$1,FALSE)/VLOOKUP($B93,'Benchmark Data'!$B:$AAA,CV$1,FALSE),"")</f>
        <v/>
      </c>
      <c r="CW94" s="171" t="str">
        <f>IFERROR(VLOOKUP($B94,'Benchmark Data'!$B:$AAA,CW$1,FALSE)/VLOOKUP($B93,'Benchmark Data'!$B:$AAA,CW$1,FALSE),"")</f>
        <v/>
      </c>
      <c r="CX94" s="171" t="str">
        <f>IFERROR(VLOOKUP($B94,'Benchmark Data'!$B:$AAA,CX$1,FALSE)/VLOOKUP($B93,'Benchmark Data'!$B:$AAA,CX$1,FALSE),"")</f>
        <v/>
      </c>
      <c r="CY94" s="171" t="str">
        <f>IFERROR(VLOOKUP($B94,'Benchmark Data'!$B:$AAA,CY$1,FALSE)/VLOOKUP($B93,'Benchmark Data'!$B:$AAA,CY$1,FALSE),"")</f>
        <v/>
      </c>
      <c r="CZ94" s="171" t="str">
        <f>IFERROR(VLOOKUP($B94,'Benchmark Data'!$B:$AAA,CZ$1,FALSE)/VLOOKUP($B93,'Benchmark Data'!$B:$AAA,CZ$1,FALSE),"")</f>
        <v/>
      </c>
      <c r="DA94" s="171" t="str">
        <f>IFERROR(VLOOKUP($B94,'Benchmark Data'!$B:$AAA,DA$1,FALSE)/VLOOKUP($B93,'Benchmark Data'!$B:$AAA,DA$1,FALSE),"")</f>
        <v/>
      </c>
      <c r="DB94" s="171" t="str">
        <f>IFERROR(VLOOKUP($B94,'Benchmark Data'!$B:$AAA,DB$1,FALSE)/VLOOKUP($B93,'Benchmark Data'!$B:$AAA,DB$1,FALSE),"")</f>
        <v/>
      </c>
      <c r="DC94" s="171" t="str">
        <f>IFERROR(VLOOKUP($B94,'Benchmark Data'!$B:$AAA,DC$1,FALSE)/VLOOKUP($B93,'Benchmark Data'!$B:$AAA,DC$1,FALSE),"")</f>
        <v/>
      </c>
      <c r="DD94" s="171" t="str">
        <f>IFERROR(VLOOKUP($B94,'Benchmark Data'!$B:$AAA,DD$1,FALSE)/VLOOKUP($B93,'Benchmark Data'!$B:$AAA,DD$1,FALSE),"")</f>
        <v/>
      </c>
      <c r="DE94" s="171" t="str">
        <f>IFERROR(VLOOKUP($B94,'Benchmark Data'!$B:$AAA,DE$1,FALSE)/VLOOKUP($B93,'Benchmark Data'!$B:$AAA,DE$1,FALSE),"")</f>
        <v/>
      </c>
      <c r="DF94" s="171" t="str">
        <f>IFERROR(VLOOKUP($B94,'Benchmark Data'!$B:$AAA,DF$1,FALSE)/VLOOKUP($B93,'Benchmark Data'!$B:$AAA,DF$1,FALSE),"")</f>
        <v/>
      </c>
      <c r="DG94" s="171" t="str">
        <f>IFERROR(VLOOKUP($B94,'Benchmark Data'!$B:$AAA,DG$1,FALSE)/VLOOKUP($B93,'Benchmark Data'!$B:$AAA,DG$1,FALSE),"")</f>
        <v/>
      </c>
      <c r="DH94" s="171" t="str">
        <f>IFERROR(VLOOKUP($B94,'Benchmark Data'!$B:$AAA,DH$1,FALSE)/VLOOKUP($B93,'Benchmark Data'!$B:$AAA,DH$1,FALSE),"")</f>
        <v/>
      </c>
      <c r="DI94" s="171" t="str">
        <f>IFERROR(VLOOKUP($B94,'Benchmark Data'!$B:$AAA,DI$1,FALSE)/VLOOKUP($B93,'Benchmark Data'!$B:$AAA,DI$1,FALSE),"")</f>
        <v/>
      </c>
    </row>
    <row r="95" spans="1:113">
      <c r="A95" s="94">
        <f t="shared" si="35"/>
        <v>106</v>
      </c>
      <c r="B95" s="168">
        <f t="shared" si="36"/>
        <v>42855</v>
      </c>
      <c r="C95" s="171">
        <f>IFERROR(VLOOKUP($B95,'Benchmark Data'!$B:$FF,C$1,FALSE)/VLOOKUP($B94,'Benchmark Data'!$B:$FF,C$1,FALSE),"")</f>
        <v>1.0253672789350141</v>
      </c>
      <c r="D95" s="171" t="str">
        <f>IFERROR(VLOOKUP($B95,'Benchmark Data'!$B:$FF,D$1,FALSE)/VLOOKUP($B94,'Benchmark Data'!$B:$FF,D$1,FALSE),"")</f>
        <v/>
      </c>
      <c r="E95" s="171" t="str">
        <f>IFERROR(VLOOKUP($B95,'Benchmark Data'!$B:$FF,E$1,FALSE)/VLOOKUP($B94,'Benchmark Data'!$B:$FF,E$1,FALSE),"")</f>
        <v/>
      </c>
      <c r="F95" s="171" t="str">
        <f>IFERROR(VLOOKUP($B95,'Benchmark Data'!$B:$FF,F$1,FALSE)/VLOOKUP($B94,'Benchmark Data'!$B:$FF,F$1,FALSE),"")</f>
        <v/>
      </c>
      <c r="G95" s="171" t="str">
        <f>IFERROR(VLOOKUP($B95,'Benchmark Data'!$B:$FF,G$1,FALSE)/VLOOKUP($B94,'Benchmark Data'!$B:$FF,G$1,FALSE),"")</f>
        <v/>
      </c>
      <c r="H95" s="171" t="str">
        <f>IFERROR(VLOOKUP($B95,'Benchmark Data'!$B:$FF,H$1,FALSE)/VLOOKUP($B94,'Benchmark Data'!$B:$FF,H$1,FALSE),"")</f>
        <v/>
      </c>
      <c r="I95" s="171" t="str">
        <f>IFERROR(VLOOKUP($B95,'Benchmark Data'!$B:$FF,I$1,FALSE)/VLOOKUP($B94,'Benchmark Data'!$B:$FF,I$1,FALSE),"")</f>
        <v/>
      </c>
      <c r="J95" s="143" t="str">
        <f>IFERROR(VLOOKUP($B95,'Benchmark Data'!$B:$FF,J$1,FALSE)/VLOOKUP($B94,'Benchmark Data'!$B:$FF,J$1,FALSE)*J96,"")</f>
        <v/>
      </c>
      <c r="K95" s="156"/>
      <c r="L95" s="156"/>
      <c r="M95" s="156"/>
      <c r="N95" s="171" t="str">
        <f>IFERROR(VLOOKUP($B95,'Benchmark Data'!$B:$FF,N$1,FALSE)/VLOOKUP($B94,'Benchmark Data'!$B:$FF,N$1,FALSE),"")</f>
        <v/>
      </c>
      <c r="O95" s="171">
        <f>IFERROR(VLOOKUP($B95,'Benchmark Data'!$B:$FF,O$1,FALSE)/VLOOKUP($B94,'Benchmark Data'!$B:$FF,O$1,FALSE),"")</f>
        <v>1.0056687700283784</v>
      </c>
      <c r="P95" s="171">
        <f>IFERROR(VLOOKUP($B95,'Benchmark Data'!$B:$FF,P$1,FALSE)/VLOOKUP($B94,'Benchmark Data'!$B:$FF,P$1,FALSE),"")</f>
        <v>0.98099294508444623</v>
      </c>
      <c r="Q95" s="156">
        <f>IFERROR(VLOOKUP($B95,'Benchmark Data'!$B:$FF,Q$1,FALSE),"")</f>
        <v>1.0002529135788769</v>
      </c>
      <c r="R95" s="156">
        <f>IFERROR(VLOOKUP($B95,'Benchmark Data'!$B:$FF,R$1,FALSE),"")</f>
        <v>1.0002529135788769</v>
      </c>
      <c r="S95" s="156">
        <f>IFERROR(VLOOKUP($B95,'Benchmark Data'!$B:$FF,S$1,FALSE),"")</f>
        <v>1.0002529135788769</v>
      </c>
      <c r="T95" s="156">
        <f>IFERROR(VLOOKUP($B95,'Benchmark Data'!$B:$FF,T$1,FALSE),"")</f>
        <v>1.0002529135788769</v>
      </c>
      <c r="U95" s="156">
        <f>IFERROR(VLOOKUP($B95,'Benchmark Data'!$B:$FF,U$1,FALSE),"")</f>
        <v>1.0002529135788769</v>
      </c>
      <c r="V95" s="171">
        <f>IFERROR(VLOOKUP($B95,'Benchmark Data'!$B:$FF,V$1,FALSE)/VLOOKUP($B94,'Benchmark Data'!$B:$FF,V$1,FALSE),"")</f>
        <v>1.004395672893607</v>
      </c>
      <c r="W95" s="171">
        <f>IFERROR(VLOOKUP($B95,'Benchmark Data'!$B:$FF,W$1,FALSE)/VLOOKUP($B94,'Benchmark Data'!$B:$FF,W$1,FALSE),"")</f>
        <v>1.004395672893607</v>
      </c>
      <c r="X95" s="171">
        <f>IFERROR(VLOOKUP($B95,'Benchmark Data'!$B:$FF,X$1,FALSE)/VLOOKUP($B94,'Benchmark Data'!$B:$FF,X$1,FALSE),"")</f>
        <v>1.004395672893607</v>
      </c>
      <c r="Y95" s="171">
        <f>IFERROR(VLOOKUP($B95,'Benchmark Data'!$B:$FF,Y$1,FALSE)/VLOOKUP($B94,'Benchmark Data'!$B:$FF,Y$1,FALSE),"")</f>
        <v>1.004395672893607</v>
      </c>
      <c r="Z95" s="171">
        <f>IFERROR(VLOOKUP($B95,'Benchmark Data'!$B:$FF,Z$1,FALSE)/VLOOKUP($B94,'Benchmark Data'!$B:$FF,Z$1,FALSE),"")</f>
        <v>1.004395672893607</v>
      </c>
      <c r="AA95" s="171">
        <f>IFERROR(VLOOKUP($B95,'Benchmark Data'!$B:$FF,AA$1,FALSE)/VLOOKUP($B94,'Benchmark Data'!$B:$FF,AA$1,FALSE),"")</f>
        <v>1.0087018692555905</v>
      </c>
      <c r="AB95" s="171" t="str">
        <f>IFERROR(VLOOKUP($B95,'Benchmark Data'!$B:$FF,AB$1,FALSE)/VLOOKUP($B94,'Benchmark Data'!$B:$FF,AB$1,FALSE),"")</f>
        <v/>
      </c>
      <c r="AC95" s="171">
        <f>IFERROR(VLOOKUP($B95,'Benchmark Data'!$B:$FF,AC$1,FALSE)/VLOOKUP($B94,'Benchmark Data'!$B:$FF,AC$1,FALSE),"")</f>
        <v>1.0087018692555905</v>
      </c>
      <c r="AD95" s="171" t="str">
        <f>IFERROR(VLOOKUP($B95,'Benchmark Data'!$B:$FF,AD$1,FALSE)/VLOOKUP($B94,'Benchmark Data'!$B:$FF,AD$1,FALSE),"")</f>
        <v/>
      </c>
      <c r="AE95" s="171" t="str">
        <f>IFERROR(VLOOKUP($B95,'Benchmark Data'!$B:$FF,AE$1,FALSE)/VLOOKUP($B94,'Benchmark Data'!$B:$FF,AE$1,FALSE),"")</f>
        <v/>
      </c>
      <c r="AF95" s="171">
        <f>IFERROR(VLOOKUP($B95,'Benchmark Data'!$B:$FF,AF$1,FALSE)/VLOOKUP($B94,'Benchmark Data'!$B:$FF,AF$1,FALSE),"")</f>
        <v>1.0188867199660137</v>
      </c>
      <c r="AG95" s="171" t="str">
        <f>IFERROR(VLOOKUP($B95,'Benchmark Data'!$B:$FF,AG$1,FALSE)/VLOOKUP($B94,'Benchmark Data'!$B:$FF,AG$1,FALSE),"")</f>
        <v/>
      </c>
      <c r="AH95" s="171">
        <f>IFERROR(VLOOKUP($B95,'Benchmark Data'!$B:$FF,AH$1,FALSE)/VLOOKUP($B94,'Benchmark Data'!$B:$FF,AH$1,FALSE),"")</f>
        <v>1.0188867199660137</v>
      </c>
      <c r="AI95" s="171" t="str">
        <f>IFERROR(VLOOKUP($B95,'Benchmark Data'!$B:$FF,AI$1,FALSE)/VLOOKUP($B94,'Benchmark Data'!$B:$FF,AI$1,FALSE),"")</f>
        <v/>
      </c>
      <c r="AJ95" s="171" t="str">
        <f>IFERROR(VLOOKUP($B95,'Benchmark Data'!$B:$FF,AJ$1,FALSE)/VLOOKUP($B94,'Benchmark Data'!$B:$FF,AJ$1,FALSE),"")</f>
        <v/>
      </c>
      <c r="AK95" s="171" t="str">
        <f>IFERROR(VLOOKUP($B95,'Benchmark Data'!$B:$FF,AK$1,FALSE)/VLOOKUP($B94,'Benchmark Data'!$B:$FF,AK$1,FALSE),"")</f>
        <v/>
      </c>
      <c r="AL95" s="171" t="str">
        <f>IFERROR(VLOOKUP($B95,'Benchmark Data'!$B:$FF,AL$1,FALSE)/VLOOKUP($B94,'Benchmark Data'!$B:$FF,AL$1,FALSE),"")</f>
        <v/>
      </c>
      <c r="AM95" s="171" t="str">
        <f>IFERROR(VLOOKUP($B95,'Benchmark Data'!$B:$FF,AM$1,FALSE)/VLOOKUP($B94,'Benchmark Data'!$B:$FF,AM$1,FALSE),"")</f>
        <v/>
      </c>
      <c r="AN95" s="171" t="str">
        <f>IFERROR(VLOOKUP($B95,'Benchmark Data'!$B:$FF,AN$1,FALSE)/VLOOKUP($B94,'Benchmark Data'!$B:$FF,AN$1,FALSE),"")</f>
        <v/>
      </c>
      <c r="AO95" s="171" t="str">
        <f>IFERROR(VLOOKUP($B95,'Benchmark Data'!$B:$FF,AO$1,FALSE)/VLOOKUP($B94,'Benchmark Data'!$B:$FF,AO$1,FALSE),"")</f>
        <v/>
      </c>
      <c r="AP95" s="171" t="str">
        <f>IFERROR(VLOOKUP($B95,'Benchmark Data'!$B:$FF,AP$1,FALSE)/VLOOKUP($B94,'Benchmark Data'!$B:$FF,AP$1,FALSE),"")</f>
        <v/>
      </c>
      <c r="AQ95" s="171" t="str">
        <f>IFERROR(VLOOKUP($B95,'Benchmark Data'!$B:$FF,AQ$1,FALSE)/VLOOKUP($B94,'Benchmark Data'!$B:$FF,AQ$1,FALSE),"")</f>
        <v/>
      </c>
      <c r="AR95" s="171" t="str">
        <f>IFERROR(VLOOKUP($B95,'Benchmark Data'!$B:$FF,AR$1,FALSE)/VLOOKUP($B94,'Benchmark Data'!$B:$FF,AR$1,FALSE),"")</f>
        <v/>
      </c>
      <c r="AS95" s="171" t="str">
        <f>IFERROR(VLOOKUP($B95,'Benchmark Data'!$B:$FF,AS$1,FALSE)/VLOOKUP($B94,'Benchmark Data'!$B:$FF,AS$1,FALSE),"")</f>
        <v/>
      </c>
      <c r="AT95" s="171" t="str">
        <f>IFERROR(VLOOKUP($B95,'Benchmark Data'!$B:$FF,AT$1,FALSE)/VLOOKUP($B94,'Benchmark Data'!$B:$FF,AT$1,FALSE),"")</f>
        <v/>
      </c>
      <c r="AU95" s="171" t="str">
        <f>IFERROR(VLOOKUP($B95,'Benchmark Data'!$B:$FF,AU$1,FALSE)/VLOOKUP($B94,'Benchmark Data'!$B:$FF,AU$1,FALSE),"")</f>
        <v/>
      </c>
      <c r="AV95" s="171" t="str">
        <f>IFERROR(VLOOKUP($B95,'Benchmark Data'!$B:$FF,AV$1,FALSE)/VLOOKUP($B94,'Benchmark Data'!$B:$FF,AV$1,FALSE),"")</f>
        <v/>
      </c>
      <c r="AW95" s="171" t="str">
        <f>IFERROR(VLOOKUP($B95,'Benchmark Data'!$B:$FF,AW$1,FALSE)/VLOOKUP($B94,'Benchmark Data'!$B:$FF,AW$1,FALSE),"")</f>
        <v/>
      </c>
      <c r="AX95" s="171" t="str">
        <f>IFERROR(VLOOKUP($B95,'Benchmark Data'!$B:$FF,AX$1,FALSE)/VLOOKUP($B94,'Benchmark Data'!$B:$FF,AX$1,FALSE),"")</f>
        <v/>
      </c>
      <c r="AY95" s="171" t="str">
        <f>IFERROR(VLOOKUP($B95,'Benchmark Data'!$B:$FF,AY$1,FALSE)/VLOOKUP($B94,'Benchmark Data'!$B:$FF,AY$1,FALSE),"")</f>
        <v/>
      </c>
      <c r="AZ95" s="156"/>
      <c r="BA95" s="156"/>
      <c r="BB95" s="171" t="str">
        <f>IFERROR(VLOOKUP($B95,'Benchmark Data'!$B:$FF,BB$1,FALSE)/VLOOKUP($B94,'Benchmark Data'!$B:$FF,BB$1,FALSE),"")</f>
        <v/>
      </c>
      <c r="BC95" s="171" t="str">
        <f>IFERROR(VLOOKUP($B95,'Benchmark Data'!$B:$FF,BC$1,FALSE)/VLOOKUP($B94,'Benchmark Data'!$B:$FF,BC$1,FALSE),"")</f>
        <v/>
      </c>
      <c r="BD95" s="171" t="str">
        <f>IFERROR(VLOOKUP($B95,'Benchmark Data'!$B:$FF,BD$1,FALSE)/VLOOKUP($B94,'Benchmark Data'!$B:$FF,BD$1,FALSE),"")</f>
        <v/>
      </c>
      <c r="BE95" s="171" t="str">
        <f>IFERROR(VLOOKUP($B95,'Benchmark Data'!$B:$FF,BE$1,FALSE)/VLOOKUP($B94,'Benchmark Data'!$B:$FF,BE$1,FALSE),"")</f>
        <v/>
      </c>
      <c r="BF95" s="171" t="str">
        <f>IFERROR(VLOOKUP($B95,'Benchmark Data'!$B:$FF,BF$1,FALSE)/VLOOKUP($B94,'Benchmark Data'!$B:$FF,BF$1,FALSE),"")</f>
        <v/>
      </c>
      <c r="BG95" s="171" t="str">
        <f>IFERROR(VLOOKUP($B95,'Benchmark Data'!$B:$FF,BG$1,FALSE)/VLOOKUP($B94,'Benchmark Data'!$B:$FF,BG$1,FALSE),"")</f>
        <v/>
      </c>
      <c r="BH95" s="171" t="str">
        <f>IFERROR(VLOOKUP($B95,'Benchmark Data'!$B:$FF,BH$1,FALSE)/VLOOKUP($B94,'Benchmark Data'!$B:$FF,BH$1,FALSE),"")</f>
        <v/>
      </c>
      <c r="BI95" s="171" t="str">
        <f>IFERROR(VLOOKUP($B95,'Benchmark Data'!$B:$FF,BI$1,FALSE)/VLOOKUP($B94,'Benchmark Data'!$B:$FF,BI$1,FALSE),"")</f>
        <v/>
      </c>
      <c r="BJ95" s="171" t="str">
        <f>IFERROR(VLOOKUP($B95,'Benchmark Data'!$B:$FF,BJ$1,FALSE)/VLOOKUP($B94,'Benchmark Data'!$B:$FF,BJ$1,FALSE),"")</f>
        <v/>
      </c>
      <c r="BK95" s="171" t="str">
        <f>IFERROR(VLOOKUP($B95,'Benchmark Data'!$B:$FF,BK$1,FALSE)/VLOOKUP($B94,'Benchmark Data'!$B:$FF,BK$1,FALSE),"")</f>
        <v/>
      </c>
      <c r="BL95" s="171" t="str">
        <f>IFERROR(VLOOKUP($B95,'Benchmark Data'!$B:$FF,BL$1,FALSE)/VLOOKUP($B94,'Benchmark Data'!$B:$FF,BL$1,FALSE),"")</f>
        <v/>
      </c>
      <c r="BM95" s="171" t="str">
        <f>IFERROR(VLOOKUP($B95,'Benchmark Data'!$B:$FF,BM$1,FALSE)/VLOOKUP($B94,'Benchmark Data'!$B:$FF,BM$1,FALSE),"")</f>
        <v/>
      </c>
      <c r="BN95" s="171" t="str">
        <f>IFERROR(VLOOKUP($B95,'Benchmark Data'!$B:$FF,BN$1,FALSE)/VLOOKUP($B94,'Benchmark Data'!$B:$FF,BN$1,FALSE),"")</f>
        <v/>
      </c>
      <c r="BO95" s="171" t="str">
        <f>IFERROR(VLOOKUP($B95,'Benchmark Data'!$B:$FF,BO$1,FALSE)/VLOOKUP($B94,'Benchmark Data'!$B:$FF,BO$1,FALSE),"")</f>
        <v/>
      </c>
      <c r="BP95" s="171" t="str">
        <f>IFERROR(VLOOKUP($B95,'Benchmark Data'!$B:$FF,BP$1,FALSE)/VLOOKUP($B94,'Benchmark Data'!$B:$FF,BP$1,FALSE),"")</f>
        <v/>
      </c>
      <c r="BQ95" s="171" t="str">
        <f>IFERROR(VLOOKUP($B95,'Benchmark Data'!$B:$FF,BQ$1,FALSE)/VLOOKUP($B94,'Benchmark Data'!$B:$FF,BQ$1,FALSE),"")</f>
        <v/>
      </c>
      <c r="BR95" s="171" t="str">
        <f>IFERROR(VLOOKUP($B95,'Benchmark Data'!$B:$FF,BR$1,FALSE)/VLOOKUP($B94,'Benchmark Data'!$B:$FF,BR$1,FALSE),"")</f>
        <v/>
      </c>
      <c r="BS95" s="171" t="str">
        <f>IFERROR(VLOOKUP($B95,'Benchmark Data'!$B:$FF,BS$1,FALSE)/VLOOKUP($B94,'Benchmark Data'!$B:$FF,BS$1,FALSE),"")</f>
        <v/>
      </c>
      <c r="BT95" s="171" t="str">
        <f>IFERROR(VLOOKUP($B95,'Benchmark Data'!$B:$FF,BT$1,FALSE)/VLOOKUP($B94,'Benchmark Data'!$B:$FF,BT$1,FALSE),"")</f>
        <v/>
      </c>
      <c r="BU95" s="171" t="str">
        <f>IFERROR(VLOOKUP($B95,'Benchmark Data'!$B:$FF,BU$1,FALSE)/VLOOKUP($B94,'Benchmark Data'!$B:$FF,BU$1,FALSE),"")</f>
        <v/>
      </c>
      <c r="BV95" s="171" t="str">
        <f>IFERROR(VLOOKUP($B95,'Benchmark Data'!$B:$FF,BV$1,FALSE)/VLOOKUP($B94,'Benchmark Data'!$B:$FF,BV$1,FALSE),"")</f>
        <v/>
      </c>
      <c r="BW95" s="171" t="str">
        <f>IFERROR(VLOOKUP($B95,'Benchmark Data'!$B:$FF,BW$1,FALSE)/VLOOKUP($B94,'Benchmark Data'!$B:$FF,BW$1,FALSE),"")</f>
        <v/>
      </c>
      <c r="BX95" s="171" t="str">
        <f>IFERROR(VLOOKUP($B95,'Benchmark Data'!$B:$FF,BX$1,FALSE)/VLOOKUP($B94,'Benchmark Data'!$B:$FF,BX$1,FALSE),"")</f>
        <v/>
      </c>
      <c r="BY95" s="171" t="str">
        <f>IFERROR(VLOOKUP($B95,'Benchmark Data'!$B:$FF,BY$1,FALSE)/VLOOKUP($B94,'Benchmark Data'!$B:$FF,BY$1,FALSE),"")</f>
        <v/>
      </c>
      <c r="BZ95" s="171" t="str">
        <f>IFERROR(VLOOKUP($B95,'Benchmark Data'!$B:$FF,BZ$1,FALSE)/VLOOKUP($B94,'Benchmark Data'!$B:$FF,BZ$1,FALSE),"")</f>
        <v/>
      </c>
      <c r="CA95" s="171" t="str">
        <f>IFERROR(VLOOKUP($B95,'Benchmark Data'!$B:$FF,CA$1,FALSE)/VLOOKUP($B94,'Benchmark Data'!$B:$FF,CA$1,FALSE),"")</f>
        <v/>
      </c>
      <c r="CB95" s="171" t="str">
        <f>IFERROR(VLOOKUP($B95,'Benchmark Data'!$B:$FF,CB$1,FALSE)/VLOOKUP($B94,'Benchmark Data'!$B:$FF,CB$1,FALSE),"")</f>
        <v/>
      </c>
      <c r="CC95" s="171" t="str">
        <f>IFERROR(VLOOKUP($B95,'Benchmark Data'!$B:$FF,CC$1,FALSE)/VLOOKUP($B94,'Benchmark Data'!$B:$FF,CC$1,FALSE),"")</f>
        <v/>
      </c>
      <c r="CD95" s="171" t="str">
        <f>IFERROR(VLOOKUP($B95,'Benchmark Data'!$B:$FF,CD$1,FALSE)/VLOOKUP($B94,'Benchmark Data'!$B:$FF,CD$1,FALSE),"")</f>
        <v/>
      </c>
      <c r="CE95" s="171" t="str">
        <f>IFERROR(VLOOKUP($B95,'Benchmark Data'!$B:$FF,CE$1,FALSE)/VLOOKUP($B94,'Benchmark Data'!$B:$FF,CE$1,FALSE),"")</f>
        <v/>
      </c>
      <c r="CF95" s="171" t="str">
        <f>IFERROR(VLOOKUP($B95,'Benchmark Data'!$B:$FF,CF$1,FALSE)/VLOOKUP($B94,'Benchmark Data'!$B:$FF,CF$1,FALSE),"")</f>
        <v/>
      </c>
      <c r="CG95" s="171" t="str">
        <f>IFERROR(VLOOKUP($B95,'Benchmark Data'!$B:$FF,CG$1,FALSE)/VLOOKUP($B94,'Benchmark Data'!$B:$FF,CG$1,FALSE),"")</f>
        <v/>
      </c>
      <c r="CH95" s="156"/>
      <c r="CI95" s="171" t="str">
        <f>IFERROR(VLOOKUP($B95,'Benchmark Data'!$B:$FF,CI$1,FALSE)/VLOOKUP($B94,'Benchmark Data'!$B:$FF,CI$1,FALSE),"")</f>
        <v/>
      </c>
      <c r="CJ95" s="171" t="str">
        <f>IFERROR(VLOOKUP($B95,'Benchmark Data'!$B:$FF,CJ$1,FALSE)/VLOOKUP($B94,'Benchmark Data'!$B:$FF,CJ$1,FALSE),"")</f>
        <v/>
      </c>
      <c r="CK95" s="171" t="str">
        <f>IFERROR(VLOOKUP($B95,'Benchmark Data'!$B:$AAA,CK$1,FALSE)/VLOOKUP($B94,'Benchmark Data'!$B:$AAA,CK$1,FALSE),"")</f>
        <v/>
      </c>
      <c r="CL95" s="171" t="str">
        <f>IFERROR(VLOOKUP($B95,'Benchmark Data'!$B:$AAA,CL$1,FALSE)/VLOOKUP($B94,'Benchmark Data'!$B:$AAA,CL$1,FALSE),"")</f>
        <v/>
      </c>
      <c r="CM95" s="171" t="str">
        <f>IFERROR(VLOOKUP($B95,'Benchmark Data'!$B:$AAA,CM$1,FALSE)/VLOOKUP($B94,'Benchmark Data'!$B:$AAA,CM$1,FALSE),"")</f>
        <v/>
      </c>
      <c r="CN95" s="171" t="str">
        <f>IFERROR(VLOOKUP($B95,'Benchmark Data'!$B:$AAA,CN$1,FALSE)/VLOOKUP($B94,'Benchmark Data'!$B:$AAA,CN$1,FALSE),"")</f>
        <v/>
      </c>
      <c r="CO95" s="171" t="str">
        <f>IFERROR(VLOOKUP($B95,'Benchmark Data'!$B:$AAA,CO$1,FALSE)/VLOOKUP($B94,'Benchmark Data'!$B:$AAA,CO$1,FALSE),"")</f>
        <v/>
      </c>
      <c r="CP95" s="171" t="str">
        <f>IFERROR(VLOOKUP($B95,'Benchmark Data'!$B:$AAA,CP$1,FALSE)/VLOOKUP($B94,'Benchmark Data'!$B:$AAA,CP$1,FALSE),"")</f>
        <v/>
      </c>
      <c r="CQ95" s="171" t="str">
        <f>IFERROR(VLOOKUP($B95,'Benchmark Data'!$B:$AAA,CQ$1,FALSE)/VLOOKUP($B94,'Benchmark Data'!$B:$AAA,CQ$1,FALSE),"")</f>
        <v/>
      </c>
      <c r="CR95" s="171" t="str">
        <f>IFERROR(VLOOKUP($B95,'Benchmark Data'!$B:$AAA,CR$1,FALSE)/VLOOKUP($B94,'Benchmark Data'!$B:$AAA,CR$1,FALSE),"")</f>
        <v/>
      </c>
      <c r="CS95" s="171" t="str">
        <f>IFERROR(VLOOKUP($B95,'Benchmark Data'!$B:$AAA,CS$1,FALSE)/VLOOKUP($B94,'Benchmark Data'!$B:$AAA,CS$1,FALSE),"")</f>
        <v/>
      </c>
      <c r="CT95" s="171" t="str">
        <f>IFERROR(VLOOKUP($B95,'Benchmark Data'!$B:$AAA,CT$1,FALSE)/VLOOKUP($B94,'Benchmark Data'!$B:$AAA,CT$1,FALSE),"")</f>
        <v/>
      </c>
      <c r="CU95" s="171" t="str">
        <f>IFERROR(VLOOKUP($B95,'Benchmark Data'!$B:$AAA,CU$1,FALSE)/VLOOKUP($B94,'Benchmark Data'!$B:$AAA,CU$1,FALSE),"")</f>
        <v/>
      </c>
      <c r="CV95" s="171" t="str">
        <f>IFERROR(VLOOKUP($B95,'Benchmark Data'!$B:$AAA,CV$1,FALSE)/VLOOKUP($B94,'Benchmark Data'!$B:$AAA,CV$1,FALSE),"")</f>
        <v/>
      </c>
      <c r="CW95" s="171" t="str">
        <f>IFERROR(VLOOKUP($B95,'Benchmark Data'!$B:$AAA,CW$1,FALSE)/VLOOKUP($B94,'Benchmark Data'!$B:$AAA,CW$1,FALSE),"")</f>
        <v/>
      </c>
      <c r="CX95" s="171" t="str">
        <f>IFERROR(VLOOKUP($B95,'Benchmark Data'!$B:$AAA,CX$1,FALSE)/VLOOKUP($B94,'Benchmark Data'!$B:$AAA,CX$1,FALSE),"")</f>
        <v/>
      </c>
      <c r="CY95" s="171" t="str">
        <f>IFERROR(VLOOKUP($B95,'Benchmark Data'!$B:$AAA,CY$1,FALSE)/VLOOKUP($B94,'Benchmark Data'!$B:$AAA,CY$1,FALSE),"")</f>
        <v/>
      </c>
      <c r="CZ95" s="171" t="str">
        <f>IFERROR(VLOOKUP($B95,'Benchmark Data'!$B:$AAA,CZ$1,FALSE)/VLOOKUP($B94,'Benchmark Data'!$B:$AAA,CZ$1,FALSE),"")</f>
        <v/>
      </c>
      <c r="DA95" s="171" t="str">
        <f>IFERROR(VLOOKUP($B95,'Benchmark Data'!$B:$AAA,DA$1,FALSE)/VLOOKUP($B94,'Benchmark Data'!$B:$AAA,DA$1,FALSE),"")</f>
        <v/>
      </c>
      <c r="DB95" s="171" t="str">
        <f>IFERROR(VLOOKUP($B95,'Benchmark Data'!$B:$AAA,DB$1,FALSE)/VLOOKUP($B94,'Benchmark Data'!$B:$AAA,DB$1,FALSE),"")</f>
        <v/>
      </c>
      <c r="DC95" s="171" t="str">
        <f>IFERROR(VLOOKUP($B95,'Benchmark Data'!$B:$AAA,DC$1,FALSE)/VLOOKUP($B94,'Benchmark Data'!$B:$AAA,DC$1,FALSE),"")</f>
        <v/>
      </c>
      <c r="DD95" s="171" t="str">
        <f>IFERROR(VLOOKUP($B95,'Benchmark Data'!$B:$AAA,DD$1,FALSE)/VLOOKUP($B94,'Benchmark Data'!$B:$AAA,DD$1,FALSE),"")</f>
        <v/>
      </c>
      <c r="DE95" s="171" t="str">
        <f>IFERROR(VLOOKUP($B95,'Benchmark Data'!$B:$AAA,DE$1,FALSE)/VLOOKUP($B94,'Benchmark Data'!$B:$AAA,DE$1,FALSE),"")</f>
        <v/>
      </c>
      <c r="DF95" s="171" t="str">
        <f>IFERROR(VLOOKUP($B95,'Benchmark Data'!$B:$AAA,DF$1,FALSE)/VLOOKUP($B94,'Benchmark Data'!$B:$AAA,DF$1,FALSE),"")</f>
        <v/>
      </c>
      <c r="DG95" s="171" t="str">
        <f>IFERROR(VLOOKUP($B95,'Benchmark Data'!$B:$AAA,DG$1,FALSE)/VLOOKUP($B94,'Benchmark Data'!$B:$AAA,DG$1,FALSE),"")</f>
        <v/>
      </c>
      <c r="DH95" s="171" t="str">
        <f>IFERROR(VLOOKUP($B95,'Benchmark Data'!$B:$AAA,DH$1,FALSE)/VLOOKUP($B94,'Benchmark Data'!$B:$AAA,DH$1,FALSE),"")</f>
        <v/>
      </c>
      <c r="DI95" s="171" t="str">
        <f>IFERROR(VLOOKUP($B95,'Benchmark Data'!$B:$AAA,DI$1,FALSE)/VLOOKUP($B94,'Benchmark Data'!$B:$AAA,DI$1,FALSE),"")</f>
        <v/>
      </c>
    </row>
    <row r="96" spans="1:113">
      <c r="A96" s="94">
        <f t="shared" si="35"/>
        <v>105</v>
      </c>
      <c r="B96" s="168">
        <f t="shared" si="36"/>
        <v>42886</v>
      </c>
      <c r="C96" s="171">
        <f>IFERROR(VLOOKUP($B96,'Benchmark Data'!$B:$FF,C$1,FALSE)/VLOOKUP($B95,'Benchmark Data'!$B:$FF,C$1,FALSE),"")</f>
        <v>1.0457846138083833</v>
      </c>
      <c r="D96" s="171" t="str">
        <f>IFERROR(VLOOKUP($B96,'Benchmark Data'!$B:$FF,D$1,FALSE)/VLOOKUP($B95,'Benchmark Data'!$B:$FF,D$1,FALSE),"")</f>
        <v/>
      </c>
      <c r="E96" s="171" t="str">
        <f>IFERROR(VLOOKUP($B96,'Benchmark Data'!$B:$FF,E$1,FALSE)/VLOOKUP($B95,'Benchmark Data'!$B:$FF,E$1,FALSE),"")</f>
        <v/>
      </c>
      <c r="F96" s="171" t="str">
        <f>IFERROR(VLOOKUP($B96,'Benchmark Data'!$B:$FF,F$1,FALSE)/VLOOKUP($B95,'Benchmark Data'!$B:$FF,F$1,FALSE),"")</f>
        <v/>
      </c>
      <c r="G96" s="171" t="str">
        <f>IFERROR(VLOOKUP($B96,'Benchmark Data'!$B:$FF,G$1,FALSE)/VLOOKUP($B95,'Benchmark Data'!$B:$FF,G$1,FALSE),"")</f>
        <v/>
      </c>
      <c r="H96" s="171" t="str">
        <f>IFERROR(VLOOKUP($B96,'Benchmark Data'!$B:$FF,H$1,FALSE)/VLOOKUP($B95,'Benchmark Data'!$B:$FF,H$1,FALSE),"")</f>
        <v/>
      </c>
      <c r="I96" s="171" t="str">
        <f>IFERROR(VLOOKUP($B96,'Benchmark Data'!$B:$FF,I$1,FALSE)/VLOOKUP($B95,'Benchmark Data'!$B:$FF,I$1,FALSE),"")</f>
        <v/>
      </c>
      <c r="J96" s="143" t="str">
        <f>IFERROR(VLOOKUP($B96,'Benchmark Data'!$B:$FF,J$1,FALSE)/VLOOKUP($B95,'Benchmark Data'!$B:$FF,J$1,FALSE)*J97,"")</f>
        <v/>
      </c>
      <c r="K96" s="156"/>
      <c r="L96" s="156"/>
      <c r="M96" s="156"/>
      <c r="N96" s="171" t="str">
        <f>IFERROR(VLOOKUP($B96,'Benchmark Data'!$B:$FF,N$1,FALSE)/VLOOKUP($B95,'Benchmark Data'!$B:$FF,N$1,FALSE),"")</f>
        <v/>
      </c>
      <c r="O96" s="171">
        <f>IFERROR(VLOOKUP($B96,'Benchmark Data'!$B:$FF,O$1,FALSE)/VLOOKUP($B95,'Benchmark Data'!$B:$FF,O$1,FALSE),"")</f>
        <v>0.97329945876051105</v>
      </c>
      <c r="P96" s="171">
        <f>IFERROR(VLOOKUP($B96,'Benchmark Data'!$B:$FF,P$1,FALSE)/VLOOKUP($B95,'Benchmark Data'!$B:$FF,P$1,FALSE),"")</f>
        <v>0.98433018595979671</v>
      </c>
      <c r="Q96" s="156">
        <f>IFERROR(VLOOKUP($B96,'Benchmark Data'!$B:$FF,Q$1,FALSE),"")</f>
        <v>0.98838861231970188</v>
      </c>
      <c r="R96" s="156">
        <f>IFERROR(VLOOKUP($B96,'Benchmark Data'!$B:$FF,R$1,FALSE),"")</f>
        <v>0.98838861231970188</v>
      </c>
      <c r="S96" s="156">
        <f>IFERROR(VLOOKUP($B96,'Benchmark Data'!$B:$FF,S$1,FALSE),"")</f>
        <v>0.98838861231970188</v>
      </c>
      <c r="T96" s="156">
        <f>IFERROR(VLOOKUP($B96,'Benchmark Data'!$B:$FF,T$1,FALSE),"")</f>
        <v>0.98838861231970188</v>
      </c>
      <c r="U96" s="156">
        <f>IFERROR(VLOOKUP($B96,'Benchmark Data'!$B:$FF,U$1,FALSE),"")</f>
        <v>0.98838861231970188</v>
      </c>
      <c r="V96" s="171">
        <f>IFERROR(VLOOKUP($B96,'Benchmark Data'!$B:$FF,V$1,FALSE)/VLOOKUP($B95,'Benchmark Data'!$B:$FF,V$1,FALSE),"")</f>
        <v>0.98674853662201012</v>
      </c>
      <c r="W96" s="171">
        <f>IFERROR(VLOOKUP($B96,'Benchmark Data'!$B:$FF,W$1,FALSE)/VLOOKUP($B95,'Benchmark Data'!$B:$FF,W$1,FALSE),"")</f>
        <v>0.98674853662201012</v>
      </c>
      <c r="X96" s="171">
        <f>IFERROR(VLOOKUP($B96,'Benchmark Data'!$B:$FF,X$1,FALSE)/VLOOKUP($B95,'Benchmark Data'!$B:$FF,X$1,FALSE),"")</f>
        <v>0.98674853662201012</v>
      </c>
      <c r="Y96" s="171">
        <f>IFERROR(VLOOKUP($B96,'Benchmark Data'!$B:$FF,Y$1,FALSE)/VLOOKUP($B95,'Benchmark Data'!$B:$FF,Y$1,FALSE),"")</f>
        <v>0.98674853662201012</v>
      </c>
      <c r="Z96" s="171">
        <f>IFERROR(VLOOKUP($B96,'Benchmark Data'!$B:$FF,Z$1,FALSE)/VLOOKUP($B95,'Benchmark Data'!$B:$FF,Z$1,FALSE),"")</f>
        <v>0.98674853662201012</v>
      </c>
      <c r="AA96" s="171">
        <f>IFERROR(VLOOKUP($B96,'Benchmark Data'!$B:$FF,AA$1,FALSE)/VLOOKUP($B95,'Benchmark Data'!$B:$FF,AA$1,FALSE),"")</f>
        <v>1.0091863761844362</v>
      </c>
      <c r="AB96" s="171" t="str">
        <f>IFERROR(VLOOKUP($B96,'Benchmark Data'!$B:$FF,AB$1,FALSE)/VLOOKUP($B95,'Benchmark Data'!$B:$FF,AB$1,FALSE),"")</f>
        <v/>
      </c>
      <c r="AC96" s="171">
        <f>IFERROR(VLOOKUP($B96,'Benchmark Data'!$B:$FF,AC$1,FALSE)/VLOOKUP($B95,'Benchmark Data'!$B:$FF,AC$1,FALSE),"")</f>
        <v>1.0091863761844362</v>
      </c>
      <c r="AD96" s="171" t="str">
        <f>IFERROR(VLOOKUP($B96,'Benchmark Data'!$B:$FF,AD$1,FALSE)/VLOOKUP($B95,'Benchmark Data'!$B:$FF,AD$1,FALSE),"")</f>
        <v/>
      </c>
      <c r="AE96" s="171" t="str">
        <f>IFERROR(VLOOKUP($B96,'Benchmark Data'!$B:$FF,AE$1,FALSE)/VLOOKUP($B95,'Benchmark Data'!$B:$FF,AE$1,FALSE),"")</f>
        <v/>
      </c>
      <c r="AF96" s="171">
        <f>IFERROR(VLOOKUP($B96,'Benchmark Data'!$B:$FF,AF$1,FALSE)/VLOOKUP($B95,'Benchmark Data'!$B:$FF,AF$1,FALSE),"")</f>
        <v>1.0218039869736812</v>
      </c>
      <c r="AG96" s="171" t="str">
        <f>IFERROR(VLOOKUP($B96,'Benchmark Data'!$B:$FF,AG$1,FALSE)/VLOOKUP($B95,'Benchmark Data'!$B:$FF,AG$1,FALSE),"")</f>
        <v/>
      </c>
      <c r="AH96" s="171">
        <f>IFERROR(VLOOKUP($B96,'Benchmark Data'!$B:$FF,AH$1,FALSE)/VLOOKUP($B95,'Benchmark Data'!$B:$FF,AH$1,FALSE),"")</f>
        <v>1.0218039869736812</v>
      </c>
      <c r="AI96" s="171" t="str">
        <f>IFERROR(VLOOKUP($B96,'Benchmark Data'!$B:$FF,AI$1,FALSE)/VLOOKUP($B95,'Benchmark Data'!$B:$FF,AI$1,FALSE),"")</f>
        <v/>
      </c>
      <c r="AJ96" s="171" t="str">
        <f>IFERROR(VLOOKUP($B96,'Benchmark Data'!$B:$FF,AJ$1,FALSE)/VLOOKUP($B95,'Benchmark Data'!$B:$FF,AJ$1,FALSE),"")</f>
        <v/>
      </c>
      <c r="AK96" s="171" t="str">
        <f>IFERROR(VLOOKUP($B96,'Benchmark Data'!$B:$FF,AK$1,FALSE)/VLOOKUP($B95,'Benchmark Data'!$B:$FF,AK$1,FALSE),"")</f>
        <v/>
      </c>
      <c r="AL96" s="171" t="str">
        <f>IFERROR(VLOOKUP($B96,'Benchmark Data'!$B:$FF,AL$1,FALSE)/VLOOKUP($B95,'Benchmark Data'!$B:$FF,AL$1,FALSE),"")</f>
        <v/>
      </c>
      <c r="AM96" s="171" t="str">
        <f>IFERROR(VLOOKUP($B96,'Benchmark Data'!$B:$FF,AM$1,FALSE)/VLOOKUP($B95,'Benchmark Data'!$B:$FF,AM$1,FALSE),"")</f>
        <v/>
      </c>
      <c r="AN96" s="171" t="str">
        <f>IFERROR(VLOOKUP($B96,'Benchmark Data'!$B:$FF,AN$1,FALSE)/VLOOKUP($B95,'Benchmark Data'!$B:$FF,AN$1,FALSE),"")</f>
        <v/>
      </c>
      <c r="AO96" s="171" t="str">
        <f>IFERROR(VLOOKUP($B96,'Benchmark Data'!$B:$FF,AO$1,FALSE)/VLOOKUP($B95,'Benchmark Data'!$B:$FF,AO$1,FALSE),"")</f>
        <v/>
      </c>
      <c r="AP96" s="171" t="str">
        <f>IFERROR(VLOOKUP($B96,'Benchmark Data'!$B:$FF,AP$1,FALSE)/VLOOKUP($B95,'Benchmark Data'!$B:$FF,AP$1,FALSE),"")</f>
        <v/>
      </c>
      <c r="AQ96" s="171" t="str">
        <f>IFERROR(VLOOKUP($B96,'Benchmark Data'!$B:$FF,AQ$1,FALSE)/VLOOKUP($B95,'Benchmark Data'!$B:$FF,AQ$1,FALSE),"")</f>
        <v/>
      </c>
      <c r="AR96" s="171" t="str">
        <f>IFERROR(VLOOKUP($B96,'Benchmark Data'!$B:$FF,AR$1,FALSE)/VLOOKUP($B95,'Benchmark Data'!$B:$FF,AR$1,FALSE),"")</f>
        <v/>
      </c>
      <c r="AS96" s="171" t="str">
        <f>IFERROR(VLOOKUP($B96,'Benchmark Data'!$B:$FF,AS$1,FALSE)/VLOOKUP($B95,'Benchmark Data'!$B:$FF,AS$1,FALSE),"")</f>
        <v/>
      </c>
      <c r="AT96" s="171" t="str">
        <f>IFERROR(VLOOKUP($B96,'Benchmark Data'!$B:$FF,AT$1,FALSE)/VLOOKUP($B95,'Benchmark Data'!$B:$FF,AT$1,FALSE),"")</f>
        <v/>
      </c>
      <c r="AU96" s="171" t="str">
        <f>IFERROR(VLOOKUP($B96,'Benchmark Data'!$B:$FF,AU$1,FALSE)/VLOOKUP($B95,'Benchmark Data'!$B:$FF,AU$1,FALSE),"")</f>
        <v/>
      </c>
      <c r="AV96" s="171" t="str">
        <f>IFERROR(VLOOKUP($B96,'Benchmark Data'!$B:$FF,AV$1,FALSE)/VLOOKUP($B95,'Benchmark Data'!$B:$FF,AV$1,FALSE),"")</f>
        <v/>
      </c>
      <c r="AW96" s="171" t="str">
        <f>IFERROR(VLOOKUP($B96,'Benchmark Data'!$B:$FF,AW$1,FALSE)/VLOOKUP($B95,'Benchmark Data'!$B:$FF,AW$1,FALSE),"")</f>
        <v/>
      </c>
      <c r="AX96" s="171" t="str">
        <f>IFERROR(VLOOKUP($B96,'Benchmark Data'!$B:$FF,AX$1,FALSE)/VLOOKUP($B95,'Benchmark Data'!$B:$FF,AX$1,FALSE),"")</f>
        <v/>
      </c>
      <c r="AY96" s="171" t="str">
        <f>IFERROR(VLOOKUP($B96,'Benchmark Data'!$B:$FF,AY$1,FALSE)/VLOOKUP($B95,'Benchmark Data'!$B:$FF,AY$1,FALSE),"")</f>
        <v/>
      </c>
      <c r="AZ96" s="156"/>
      <c r="BA96" s="156"/>
      <c r="BB96" s="171" t="str">
        <f>IFERROR(VLOOKUP($B96,'Benchmark Data'!$B:$FF,BB$1,FALSE)/VLOOKUP($B95,'Benchmark Data'!$B:$FF,BB$1,FALSE),"")</f>
        <v/>
      </c>
      <c r="BC96" s="171" t="str">
        <f>IFERROR(VLOOKUP($B96,'Benchmark Data'!$B:$FF,BC$1,FALSE)/VLOOKUP($B95,'Benchmark Data'!$B:$FF,BC$1,FALSE),"")</f>
        <v/>
      </c>
      <c r="BD96" s="171" t="str">
        <f>IFERROR(VLOOKUP($B96,'Benchmark Data'!$B:$FF,BD$1,FALSE)/VLOOKUP($B95,'Benchmark Data'!$B:$FF,BD$1,FALSE),"")</f>
        <v/>
      </c>
      <c r="BE96" s="171" t="str">
        <f>IFERROR(VLOOKUP($B96,'Benchmark Data'!$B:$FF,BE$1,FALSE)/VLOOKUP($B95,'Benchmark Data'!$B:$FF,BE$1,FALSE),"")</f>
        <v/>
      </c>
      <c r="BF96" s="171" t="str">
        <f>IFERROR(VLOOKUP($B96,'Benchmark Data'!$B:$FF,BF$1,FALSE)/VLOOKUP($B95,'Benchmark Data'!$B:$FF,BF$1,FALSE),"")</f>
        <v/>
      </c>
      <c r="BG96" s="171" t="str">
        <f>IFERROR(VLOOKUP($B96,'Benchmark Data'!$B:$FF,BG$1,FALSE)/VLOOKUP($B95,'Benchmark Data'!$B:$FF,BG$1,FALSE),"")</f>
        <v/>
      </c>
      <c r="BH96" s="171" t="str">
        <f>IFERROR(VLOOKUP($B96,'Benchmark Data'!$B:$FF,BH$1,FALSE)/VLOOKUP($B95,'Benchmark Data'!$B:$FF,BH$1,FALSE),"")</f>
        <v/>
      </c>
      <c r="BI96" s="171" t="str">
        <f>IFERROR(VLOOKUP($B96,'Benchmark Data'!$B:$FF,BI$1,FALSE)/VLOOKUP($B95,'Benchmark Data'!$B:$FF,BI$1,FALSE),"")</f>
        <v/>
      </c>
      <c r="BJ96" s="171" t="str">
        <f>IFERROR(VLOOKUP($B96,'Benchmark Data'!$B:$FF,BJ$1,FALSE)/VLOOKUP($B95,'Benchmark Data'!$B:$FF,BJ$1,FALSE),"")</f>
        <v/>
      </c>
      <c r="BK96" s="171" t="str">
        <f>IFERROR(VLOOKUP($B96,'Benchmark Data'!$B:$FF,BK$1,FALSE)/VLOOKUP($B95,'Benchmark Data'!$B:$FF,BK$1,FALSE),"")</f>
        <v/>
      </c>
      <c r="BL96" s="171" t="str">
        <f>IFERROR(VLOOKUP($B96,'Benchmark Data'!$B:$FF,BL$1,FALSE)/VLOOKUP($B95,'Benchmark Data'!$B:$FF,BL$1,FALSE),"")</f>
        <v/>
      </c>
      <c r="BM96" s="171" t="str">
        <f>IFERROR(VLOOKUP($B96,'Benchmark Data'!$B:$FF,BM$1,FALSE)/VLOOKUP($B95,'Benchmark Data'!$B:$FF,BM$1,FALSE),"")</f>
        <v/>
      </c>
      <c r="BN96" s="171" t="str">
        <f>IFERROR(VLOOKUP($B96,'Benchmark Data'!$B:$FF,BN$1,FALSE)/VLOOKUP($B95,'Benchmark Data'!$B:$FF,BN$1,FALSE),"")</f>
        <v/>
      </c>
      <c r="BO96" s="171" t="str">
        <f>IFERROR(VLOOKUP($B96,'Benchmark Data'!$B:$FF,BO$1,FALSE)/VLOOKUP($B95,'Benchmark Data'!$B:$FF,BO$1,FALSE),"")</f>
        <v/>
      </c>
      <c r="BP96" s="171" t="str">
        <f>IFERROR(VLOOKUP($B96,'Benchmark Data'!$B:$FF,BP$1,FALSE)/VLOOKUP($B95,'Benchmark Data'!$B:$FF,BP$1,FALSE),"")</f>
        <v/>
      </c>
      <c r="BQ96" s="171" t="str">
        <f>IFERROR(VLOOKUP($B96,'Benchmark Data'!$B:$FF,BQ$1,FALSE)/VLOOKUP($B95,'Benchmark Data'!$B:$FF,BQ$1,FALSE),"")</f>
        <v/>
      </c>
      <c r="BR96" s="171" t="str">
        <f>IFERROR(VLOOKUP($B96,'Benchmark Data'!$B:$FF,BR$1,FALSE)/VLOOKUP($B95,'Benchmark Data'!$B:$FF,BR$1,FALSE),"")</f>
        <v/>
      </c>
      <c r="BS96" s="171" t="str">
        <f>IFERROR(VLOOKUP($B96,'Benchmark Data'!$B:$FF,BS$1,FALSE)/VLOOKUP($B95,'Benchmark Data'!$B:$FF,BS$1,FALSE),"")</f>
        <v/>
      </c>
      <c r="BT96" s="171" t="str">
        <f>IFERROR(VLOOKUP($B96,'Benchmark Data'!$B:$FF,BT$1,FALSE)/VLOOKUP($B95,'Benchmark Data'!$B:$FF,BT$1,FALSE),"")</f>
        <v/>
      </c>
      <c r="BU96" s="171" t="str">
        <f>IFERROR(VLOOKUP($B96,'Benchmark Data'!$B:$FF,BU$1,FALSE)/VLOOKUP($B95,'Benchmark Data'!$B:$FF,BU$1,FALSE),"")</f>
        <v/>
      </c>
      <c r="BV96" s="171" t="str">
        <f>IFERROR(VLOOKUP($B96,'Benchmark Data'!$B:$FF,BV$1,FALSE)/VLOOKUP($B95,'Benchmark Data'!$B:$FF,BV$1,FALSE),"")</f>
        <v/>
      </c>
      <c r="BW96" s="171" t="str">
        <f>IFERROR(VLOOKUP($B96,'Benchmark Data'!$B:$FF,BW$1,FALSE)/VLOOKUP($B95,'Benchmark Data'!$B:$FF,BW$1,FALSE),"")</f>
        <v/>
      </c>
      <c r="BX96" s="171" t="str">
        <f>IFERROR(VLOOKUP($B96,'Benchmark Data'!$B:$FF,BX$1,FALSE)/VLOOKUP($B95,'Benchmark Data'!$B:$FF,BX$1,FALSE),"")</f>
        <v/>
      </c>
      <c r="BY96" s="171" t="str">
        <f>IFERROR(VLOOKUP($B96,'Benchmark Data'!$B:$FF,BY$1,FALSE)/VLOOKUP($B95,'Benchmark Data'!$B:$FF,BY$1,FALSE),"")</f>
        <v/>
      </c>
      <c r="BZ96" s="171" t="str">
        <f>IFERROR(VLOOKUP($B96,'Benchmark Data'!$B:$FF,BZ$1,FALSE)/VLOOKUP($B95,'Benchmark Data'!$B:$FF,BZ$1,FALSE),"")</f>
        <v/>
      </c>
      <c r="CA96" s="171" t="str">
        <f>IFERROR(VLOOKUP($B96,'Benchmark Data'!$B:$FF,CA$1,FALSE)/VLOOKUP($B95,'Benchmark Data'!$B:$FF,CA$1,FALSE),"")</f>
        <v/>
      </c>
      <c r="CB96" s="171" t="str">
        <f>IFERROR(VLOOKUP($B96,'Benchmark Data'!$B:$FF,CB$1,FALSE)/VLOOKUP($B95,'Benchmark Data'!$B:$FF,CB$1,FALSE),"")</f>
        <v/>
      </c>
      <c r="CC96" s="171" t="str">
        <f>IFERROR(VLOOKUP($B96,'Benchmark Data'!$B:$FF,CC$1,FALSE)/VLOOKUP($B95,'Benchmark Data'!$B:$FF,CC$1,FALSE),"")</f>
        <v/>
      </c>
      <c r="CD96" s="171" t="str">
        <f>IFERROR(VLOOKUP($B96,'Benchmark Data'!$B:$FF,CD$1,FALSE)/VLOOKUP($B95,'Benchmark Data'!$B:$FF,CD$1,FALSE),"")</f>
        <v/>
      </c>
      <c r="CE96" s="171" t="str">
        <f>IFERROR(VLOOKUP($B96,'Benchmark Data'!$B:$FF,CE$1,FALSE)/VLOOKUP($B95,'Benchmark Data'!$B:$FF,CE$1,FALSE),"")</f>
        <v/>
      </c>
      <c r="CF96" s="171" t="str">
        <f>IFERROR(VLOOKUP($B96,'Benchmark Data'!$B:$FF,CF$1,FALSE)/VLOOKUP($B95,'Benchmark Data'!$B:$FF,CF$1,FALSE),"")</f>
        <v/>
      </c>
      <c r="CG96" s="171" t="str">
        <f>IFERROR(VLOOKUP($B96,'Benchmark Data'!$B:$FF,CG$1,FALSE)/VLOOKUP($B95,'Benchmark Data'!$B:$FF,CG$1,FALSE),"")</f>
        <v/>
      </c>
      <c r="CH96" s="156"/>
      <c r="CI96" s="171" t="str">
        <f>IFERROR(VLOOKUP($B96,'Benchmark Data'!$B:$FF,CI$1,FALSE)/VLOOKUP($B95,'Benchmark Data'!$B:$FF,CI$1,FALSE),"")</f>
        <v/>
      </c>
      <c r="CJ96" s="171" t="str">
        <f>IFERROR(VLOOKUP($B96,'Benchmark Data'!$B:$FF,CJ$1,FALSE)/VLOOKUP($B95,'Benchmark Data'!$B:$FF,CJ$1,FALSE),"")</f>
        <v/>
      </c>
      <c r="CK96" s="171" t="str">
        <f>IFERROR(VLOOKUP($B96,'Benchmark Data'!$B:$AAA,CK$1,FALSE)/VLOOKUP($B95,'Benchmark Data'!$B:$AAA,CK$1,FALSE),"")</f>
        <v/>
      </c>
      <c r="CL96" s="171" t="str">
        <f>IFERROR(VLOOKUP($B96,'Benchmark Data'!$B:$AAA,CL$1,FALSE)/VLOOKUP($B95,'Benchmark Data'!$B:$AAA,CL$1,FALSE),"")</f>
        <v/>
      </c>
      <c r="CM96" s="171" t="str">
        <f>IFERROR(VLOOKUP($B96,'Benchmark Data'!$B:$AAA,CM$1,FALSE)/VLOOKUP($B95,'Benchmark Data'!$B:$AAA,CM$1,FALSE),"")</f>
        <v/>
      </c>
      <c r="CN96" s="171" t="str">
        <f>IFERROR(VLOOKUP($B96,'Benchmark Data'!$B:$AAA,CN$1,FALSE)/VLOOKUP($B95,'Benchmark Data'!$B:$AAA,CN$1,FALSE),"")</f>
        <v/>
      </c>
      <c r="CO96" s="171" t="str">
        <f>IFERROR(VLOOKUP($B96,'Benchmark Data'!$B:$AAA,CO$1,FALSE)/VLOOKUP($B95,'Benchmark Data'!$B:$AAA,CO$1,FALSE),"")</f>
        <v/>
      </c>
      <c r="CP96" s="171" t="str">
        <f>IFERROR(VLOOKUP($B96,'Benchmark Data'!$B:$AAA,CP$1,FALSE)/VLOOKUP($B95,'Benchmark Data'!$B:$AAA,CP$1,FALSE),"")</f>
        <v/>
      </c>
      <c r="CQ96" s="171" t="str">
        <f>IFERROR(VLOOKUP($B96,'Benchmark Data'!$B:$AAA,CQ$1,FALSE)/VLOOKUP($B95,'Benchmark Data'!$B:$AAA,CQ$1,FALSE),"")</f>
        <v/>
      </c>
      <c r="CR96" s="171" t="str">
        <f>IFERROR(VLOOKUP($B96,'Benchmark Data'!$B:$AAA,CR$1,FALSE)/VLOOKUP($B95,'Benchmark Data'!$B:$AAA,CR$1,FALSE),"")</f>
        <v/>
      </c>
      <c r="CS96" s="171" t="str">
        <f>IFERROR(VLOOKUP($B96,'Benchmark Data'!$B:$AAA,CS$1,FALSE)/VLOOKUP($B95,'Benchmark Data'!$B:$AAA,CS$1,FALSE),"")</f>
        <v/>
      </c>
      <c r="CT96" s="171" t="str">
        <f>IFERROR(VLOOKUP($B96,'Benchmark Data'!$B:$AAA,CT$1,FALSE)/VLOOKUP($B95,'Benchmark Data'!$B:$AAA,CT$1,FALSE),"")</f>
        <v/>
      </c>
      <c r="CU96" s="171" t="str">
        <f>IFERROR(VLOOKUP($B96,'Benchmark Data'!$B:$AAA,CU$1,FALSE)/VLOOKUP($B95,'Benchmark Data'!$B:$AAA,CU$1,FALSE),"")</f>
        <v/>
      </c>
      <c r="CV96" s="171" t="str">
        <f>IFERROR(VLOOKUP($B96,'Benchmark Data'!$B:$AAA,CV$1,FALSE)/VLOOKUP($B95,'Benchmark Data'!$B:$AAA,CV$1,FALSE),"")</f>
        <v/>
      </c>
      <c r="CW96" s="171" t="str">
        <f>IFERROR(VLOOKUP($B96,'Benchmark Data'!$B:$AAA,CW$1,FALSE)/VLOOKUP($B95,'Benchmark Data'!$B:$AAA,CW$1,FALSE),"")</f>
        <v/>
      </c>
      <c r="CX96" s="171" t="str">
        <f>IFERROR(VLOOKUP($B96,'Benchmark Data'!$B:$AAA,CX$1,FALSE)/VLOOKUP($B95,'Benchmark Data'!$B:$AAA,CX$1,FALSE),"")</f>
        <v/>
      </c>
      <c r="CY96" s="171" t="str">
        <f>IFERROR(VLOOKUP($B96,'Benchmark Data'!$B:$AAA,CY$1,FALSE)/VLOOKUP($B95,'Benchmark Data'!$B:$AAA,CY$1,FALSE),"")</f>
        <v/>
      </c>
      <c r="CZ96" s="171" t="str">
        <f>IFERROR(VLOOKUP($B96,'Benchmark Data'!$B:$AAA,CZ$1,FALSE)/VLOOKUP($B95,'Benchmark Data'!$B:$AAA,CZ$1,FALSE),"")</f>
        <v/>
      </c>
      <c r="DA96" s="171" t="str">
        <f>IFERROR(VLOOKUP($B96,'Benchmark Data'!$B:$AAA,DA$1,FALSE)/VLOOKUP($B95,'Benchmark Data'!$B:$AAA,DA$1,FALSE),"")</f>
        <v/>
      </c>
      <c r="DB96" s="171" t="str">
        <f>IFERROR(VLOOKUP($B96,'Benchmark Data'!$B:$AAA,DB$1,FALSE)/VLOOKUP($B95,'Benchmark Data'!$B:$AAA,DB$1,FALSE),"")</f>
        <v/>
      </c>
      <c r="DC96" s="171" t="str">
        <f>IFERROR(VLOOKUP($B96,'Benchmark Data'!$B:$AAA,DC$1,FALSE)/VLOOKUP($B95,'Benchmark Data'!$B:$AAA,DC$1,FALSE),"")</f>
        <v/>
      </c>
      <c r="DD96" s="171" t="str">
        <f>IFERROR(VLOOKUP($B96,'Benchmark Data'!$B:$AAA,DD$1,FALSE)/VLOOKUP($B95,'Benchmark Data'!$B:$AAA,DD$1,FALSE),"")</f>
        <v/>
      </c>
      <c r="DE96" s="171" t="str">
        <f>IFERROR(VLOOKUP($B96,'Benchmark Data'!$B:$AAA,DE$1,FALSE)/VLOOKUP($B95,'Benchmark Data'!$B:$AAA,DE$1,FALSE),"")</f>
        <v/>
      </c>
      <c r="DF96" s="171" t="str">
        <f>IFERROR(VLOOKUP($B96,'Benchmark Data'!$B:$AAA,DF$1,FALSE)/VLOOKUP($B95,'Benchmark Data'!$B:$AAA,DF$1,FALSE),"")</f>
        <v/>
      </c>
      <c r="DG96" s="171" t="str">
        <f>IFERROR(VLOOKUP($B96,'Benchmark Data'!$B:$AAA,DG$1,FALSE)/VLOOKUP($B95,'Benchmark Data'!$B:$AAA,DG$1,FALSE),"")</f>
        <v/>
      </c>
      <c r="DH96" s="171" t="str">
        <f>IFERROR(VLOOKUP($B96,'Benchmark Data'!$B:$AAA,DH$1,FALSE)/VLOOKUP($B95,'Benchmark Data'!$B:$AAA,DH$1,FALSE),"")</f>
        <v/>
      </c>
      <c r="DI96" s="171" t="str">
        <f>IFERROR(VLOOKUP($B96,'Benchmark Data'!$B:$AAA,DI$1,FALSE)/VLOOKUP($B95,'Benchmark Data'!$B:$AAA,DI$1,FALSE),"")</f>
        <v/>
      </c>
    </row>
    <row r="97" spans="1:113">
      <c r="A97" s="94">
        <f t="shared" si="35"/>
        <v>104</v>
      </c>
      <c r="B97" s="168">
        <f t="shared" si="36"/>
        <v>42916</v>
      </c>
      <c r="C97" s="171">
        <f>IFERROR(VLOOKUP($B97,'Benchmark Data'!$B:$FF,C$1,FALSE)/VLOOKUP($B96,'Benchmark Data'!$B:$FF,C$1,FALSE),"")</f>
        <v>0.97133165152220224</v>
      </c>
      <c r="D97" s="171" t="str">
        <f>IFERROR(VLOOKUP($B97,'Benchmark Data'!$B:$FF,D$1,FALSE)/VLOOKUP($B96,'Benchmark Data'!$B:$FF,D$1,FALSE),"")</f>
        <v/>
      </c>
      <c r="E97" s="171" t="str">
        <f>IFERROR(VLOOKUP($B97,'Benchmark Data'!$B:$FF,E$1,FALSE)/VLOOKUP($B96,'Benchmark Data'!$B:$FF,E$1,FALSE),"")</f>
        <v/>
      </c>
      <c r="F97" s="171" t="str">
        <f>IFERROR(VLOOKUP($B97,'Benchmark Data'!$B:$FF,F$1,FALSE)/VLOOKUP($B96,'Benchmark Data'!$B:$FF,F$1,FALSE),"")</f>
        <v/>
      </c>
      <c r="G97" s="171" t="str">
        <f>IFERROR(VLOOKUP($B97,'Benchmark Data'!$B:$FF,G$1,FALSE)/VLOOKUP($B96,'Benchmark Data'!$B:$FF,G$1,FALSE),"")</f>
        <v/>
      </c>
      <c r="H97" s="171" t="str">
        <f>IFERROR(VLOOKUP($B97,'Benchmark Data'!$B:$FF,H$1,FALSE)/VLOOKUP($B96,'Benchmark Data'!$B:$FF,H$1,FALSE),"")</f>
        <v/>
      </c>
      <c r="I97" s="171" t="str">
        <f>IFERROR(VLOOKUP($B97,'Benchmark Data'!$B:$FF,I$1,FALSE)/VLOOKUP($B96,'Benchmark Data'!$B:$FF,I$1,FALSE),"")</f>
        <v/>
      </c>
      <c r="J97" s="143" t="str">
        <f>IFERROR(VLOOKUP($B97,'Benchmark Data'!$B:$FF,J$1,FALSE)/VLOOKUP($B96,'Benchmark Data'!$B:$FF,J$1,FALSE)*J98,"")</f>
        <v/>
      </c>
      <c r="K97" s="156"/>
      <c r="L97" s="156"/>
      <c r="M97" s="156"/>
      <c r="N97" s="171" t="str">
        <f>IFERROR(VLOOKUP($B97,'Benchmark Data'!$B:$FF,N$1,FALSE)/VLOOKUP($B96,'Benchmark Data'!$B:$FF,N$1,FALSE),"")</f>
        <v/>
      </c>
      <c r="O97" s="171">
        <f>IFERROR(VLOOKUP($B97,'Benchmark Data'!$B:$FF,O$1,FALSE)/VLOOKUP($B96,'Benchmark Data'!$B:$FF,O$1,FALSE),"")</f>
        <v>0.94533886386043675</v>
      </c>
      <c r="P97" s="171">
        <f>IFERROR(VLOOKUP($B97,'Benchmark Data'!$B:$FF,P$1,FALSE)/VLOOKUP($B96,'Benchmark Data'!$B:$FF,P$1,FALSE),"")</f>
        <v>0.98442414857419758</v>
      </c>
      <c r="Q97" s="156">
        <f>IFERROR(VLOOKUP($B97,'Benchmark Data'!$B:$FF,Q$1,FALSE),"")</f>
        <v>1.006913663733646</v>
      </c>
      <c r="R97" s="156">
        <f>IFERROR(VLOOKUP($B97,'Benchmark Data'!$B:$FF,R$1,FALSE),"")</f>
        <v>1.006913663733646</v>
      </c>
      <c r="S97" s="156">
        <f>IFERROR(VLOOKUP($B97,'Benchmark Data'!$B:$FF,S$1,FALSE),"")</f>
        <v>1.006913663733646</v>
      </c>
      <c r="T97" s="156">
        <f>IFERROR(VLOOKUP($B97,'Benchmark Data'!$B:$FF,T$1,FALSE),"")</f>
        <v>1.006913663733646</v>
      </c>
      <c r="U97" s="156">
        <f>IFERROR(VLOOKUP($B97,'Benchmark Data'!$B:$FF,U$1,FALSE),"")</f>
        <v>1.006913663733646</v>
      </c>
      <c r="V97" s="171">
        <f>IFERROR(VLOOKUP($B97,'Benchmark Data'!$B:$FF,V$1,FALSE)/VLOOKUP($B96,'Benchmark Data'!$B:$FF,V$1,FALSE),"")</f>
        <v>0.9924581154025971</v>
      </c>
      <c r="W97" s="171">
        <f>IFERROR(VLOOKUP($B97,'Benchmark Data'!$B:$FF,W$1,FALSE)/VLOOKUP($B96,'Benchmark Data'!$B:$FF,W$1,FALSE),"")</f>
        <v>0.9924581154025971</v>
      </c>
      <c r="X97" s="171">
        <f>IFERROR(VLOOKUP($B97,'Benchmark Data'!$B:$FF,X$1,FALSE)/VLOOKUP($B96,'Benchmark Data'!$B:$FF,X$1,FALSE),"")</f>
        <v>0.9924581154025971</v>
      </c>
      <c r="Y97" s="171">
        <f>IFERROR(VLOOKUP($B97,'Benchmark Data'!$B:$FF,Y$1,FALSE)/VLOOKUP($B96,'Benchmark Data'!$B:$FF,Y$1,FALSE),"")</f>
        <v>0.9924581154025971</v>
      </c>
      <c r="Z97" s="171">
        <f>IFERROR(VLOOKUP($B97,'Benchmark Data'!$B:$FF,Z$1,FALSE)/VLOOKUP($B96,'Benchmark Data'!$B:$FF,Z$1,FALSE),"")</f>
        <v>0.9924581154025971</v>
      </c>
      <c r="AA97" s="171">
        <f>IFERROR(VLOOKUP($B97,'Benchmark Data'!$B:$FF,AA$1,FALSE)/VLOOKUP($B96,'Benchmark Data'!$B:$FF,AA$1,FALSE),"")</f>
        <v>1.0093568926799066</v>
      </c>
      <c r="AB97" s="171" t="str">
        <f>IFERROR(VLOOKUP($B97,'Benchmark Data'!$B:$FF,AB$1,FALSE)/VLOOKUP($B96,'Benchmark Data'!$B:$FF,AB$1,FALSE),"")</f>
        <v/>
      </c>
      <c r="AC97" s="171">
        <f>IFERROR(VLOOKUP($B97,'Benchmark Data'!$B:$FF,AC$1,FALSE)/VLOOKUP($B96,'Benchmark Data'!$B:$FF,AC$1,FALSE),"")</f>
        <v>1.0093568926799066</v>
      </c>
      <c r="AD97" s="171" t="str">
        <f>IFERROR(VLOOKUP($B97,'Benchmark Data'!$B:$FF,AD$1,FALSE)/VLOOKUP($B96,'Benchmark Data'!$B:$FF,AD$1,FALSE),"")</f>
        <v/>
      </c>
      <c r="AE97" s="171" t="str">
        <f>IFERROR(VLOOKUP($B97,'Benchmark Data'!$B:$FF,AE$1,FALSE)/VLOOKUP($B96,'Benchmark Data'!$B:$FF,AE$1,FALSE),"")</f>
        <v/>
      </c>
      <c r="AF97" s="171">
        <f>IFERROR(VLOOKUP($B97,'Benchmark Data'!$B:$FF,AF$1,FALSE)/VLOOKUP($B96,'Benchmark Data'!$B:$FF,AF$1,FALSE),"")</f>
        <v>1.0271324646817133</v>
      </c>
      <c r="AG97" s="171" t="str">
        <f>IFERROR(VLOOKUP($B97,'Benchmark Data'!$B:$FF,AG$1,FALSE)/VLOOKUP($B96,'Benchmark Data'!$B:$FF,AG$1,FALSE),"")</f>
        <v/>
      </c>
      <c r="AH97" s="171">
        <f>IFERROR(VLOOKUP($B97,'Benchmark Data'!$B:$FF,AH$1,FALSE)/VLOOKUP($B96,'Benchmark Data'!$B:$FF,AH$1,FALSE),"")</f>
        <v>1.0271324646817133</v>
      </c>
      <c r="AI97" s="171" t="str">
        <f>IFERROR(VLOOKUP($B97,'Benchmark Data'!$B:$FF,AI$1,FALSE)/VLOOKUP($B96,'Benchmark Data'!$B:$FF,AI$1,FALSE),"")</f>
        <v/>
      </c>
      <c r="AJ97" s="171" t="str">
        <f>IFERROR(VLOOKUP($B97,'Benchmark Data'!$B:$FF,AJ$1,FALSE)/VLOOKUP($B96,'Benchmark Data'!$B:$FF,AJ$1,FALSE),"")</f>
        <v/>
      </c>
      <c r="AK97" s="171" t="str">
        <f>IFERROR(VLOOKUP($B97,'Benchmark Data'!$B:$FF,AK$1,FALSE)/VLOOKUP($B96,'Benchmark Data'!$B:$FF,AK$1,FALSE),"")</f>
        <v/>
      </c>
      <c r="AL97" s="171" t="str">
        <f>IFERROR(VLOOKUP($B97,'Benchmark Data'!$B:$FF,AL$1,FALSE)/VLOOKUP($B96,'Benchmark Data'!$B:$FF,AL$1,FALSE),"")</f>
        <v/>
      </c>
      <c r="AM97" s="171" t="str">
        <f>IFERROR(VLOOKUP($B97,'Benchmark Data'!$B:$FF,AM$1,FALSE)/VLOOKUP($B96,'Benchmark Data'!$B:$FF,AM$1,FALSE),"")</f>
        <v/>
      </c>
      <c r="AN97" s="171" t="str">
        <f>IFERROR(VLOOKUP($B97,'Benchmark Data'!$B:$FF,AN$1,FALSE)/VLOOKUP($B96,'Benchmark Data'!$B:$FF,AN$1,FALSE),"")</f>
        <v/>
      </c>
      <c r="AO97" s="171" t="str">
        <f>IFERROR(VLOOKUP($B97,'Benchmark Data'!$B:$FF,AO$1,FALSE)/VLOOKUP($B96,'Benchmark Data'!$B:$FF,AO$1,FALSE),"")</f>
        <v/>
      </c>
      <c r="AP97" s="171" t="str">
        <f>IFERROR(VLOOKUP($B97,'Benchmark Data'!$B:$FF,AP$1,FALSE)/VLOOKUP($B96,'Benchmark Data'!$B:$FF,AP$1,FALSE),"")</f>
        <v/>
      </c>
      <c r="AQ97" s="171" t="str">
        <f>IFERROR(VLOOKUP($B97,'Benchmark Data'!$B:$FF,AQ$1,FALSE)/VLOOKUP($B96,'Benchmark Data'!$B:$FF,AQ$1,FALSE),"")</f>
        <v/>
      </c>
      <c r="AR97" s="171" t="str">
        <f>IFERROR(VLOOKUP($B97,'Benchmark Data'!$B:$FF,AR$1,FALSE)/VLOOKUP($B96,'Benchmark Data'!$B:$FF,AR$1,FALSE),"")</f>
        <v/>
      </c>
      <c r="AS97" s="171" t="str">
        <f>IFERROR(VLOOKUP($B97,'Benchmark Data'!$B:$FF,AS$1,FALSE)/VLOOKUP($B96,'Benchmark Data'!$B:$FF,AS$1,FALSE),"")</f>
        <v/>
      </c>
      <c r="AT97" s="171" t="str">
        <f>IFERROR(VLOOKUP($B97,'Benchmark Data'!$B:$FF,AT$1,FALSE)/VLOOKUP($B96,'Benchmark Data'!$B:$FF,AT$1,FALSE),"")</f>
        <v/>
      </c>
      <c r="AU97" s="171" t="str">
        <f>IFERROR(VLOOKUP($B97,'Benchmark Data'!$B:$FF,AU$1,FALSE)/VLOOKUP($B96,'Benchmark Data'!$B:$FF,AU$1,FALSE),"")</f>
        <v/>
      </c>
      <c r="AV97" s="171" t="str">
        <f>IFERROR(VLOOKUP($B97,'Benchmark Data'!$B:$FF,AV$1,FALSE)/VLOOKUP($B96,'Benchmark Data'!$B:$FF,AV$1,FALSE),"")</f>
        <v/>
      </c>
      <c r="AW97" s="171" t="str">
        <f>IFERROR(VLOOKUP($B97,'Benchmark Data'!$B:$FF,AW$1,FALSE)/VLOOKUP($B96,'Benchmark Data'!$B:$FF,AW$1,FALSE),"")</f>
        <v/>
      </c>
      <c r="AX97" s="171" t="str">
        <f>IFERROR(VLOOKUP($B97,'Benchmark Data'!$B:$FF,AX$1,FALSE)/VLOOKUP($B96,'Benchmark Data'!$B:$FF,AX$1,FALSE),"")</f>
        <v/>
      </c>
      <c r="AY97" s="171" t="str">
        <f>IFERROR(VLOOKUP($B97,'Benchmark Data'!$B:$FF,AY$1,FALSE)/VLOOKUP($B96,'Benchmark Data'!$B:$FF,AY$1,FALSE),"")</f>
        <v/>
      </c>
      <c r="AZ97" s="156"/>
      <c r="BA97" s="156"/>
      <c r="BB97" s="171" t="str">
        <f>IFERROR(VLOOKUP($B97,'Benchmark Data'!$B:$FF,BB$1,FALSE)/VLOOKUP($B96,'Benchmark Data'!$B:$FF,BB$1,FALSE),"")</f>
        <v/>
      </c>
      <c r="BC97" s="171" t="str">
        <f>IFERROR(VLOOKUP($B97,'Benchmark Data'!$B:$FF,BC$1,FALSE)/VLOOKUP($B96,'Benchmark Data'!$B:$FF,BC$1,FALSE),"")</f>
        <v/>
      </c>
      <c r="BD97" s="171" t="str">
        <f>IFERROR(VLOOKUP($B97,'Benchmark Data'!$B:$FF,BD$1,FALSE)/VLOOKUP($B96,'Benchmark Data'!$B:$FF,BD$1,FALSE),"")</f>
        <v/>
      </c>
      <c r="BE97" s="171" t="str">
        <f>IFERROR(VLOOKUP($B97,'Benchmark Data'!$B:$FF,BE$1,FALSE)/VLOOKUP($B96,'Benchmark Data'!$B:$FF,BE$1,FALSE),"")</f>
        <v/>
      </c>
      <c r="BF97" s="171" t="str">
        <f>IFERROR(VLOOKUP($B97,'Benchmark Data'!$B:$FF,BF$1,FALSE)/VLOOKUP($B96,'Benchmark Data'!$B:$FF,BF$1,FALSE),"")</f>
        <v/>
      </c>
      <c r="BG97" s="171" t="str">
        <f>IFERROR(VLOOKUP($B97,'Benchmark Data'!$B:$FF,BG$1,FALSE)/VLOOKUP($B96,'Benchmark Data'!$B:$FF,BG$1,FALSE),"")</f>
        <v/>
      </c>
      <c r="BH97" s="171" t="str">
        <f>IFERROR(VLOOKUP($B97,'Benchmark Data'!$B:$FF,BH$1,FALSE)/VLOOKUP($B96,'Benchmark Data'!$B:$FF,BH$1,FALSE),"")</f>
        <v/>
      </c>
      <c r="BI97" s="171" t="str">
        <f>IFERROR(VLOOKUP($B97,'Benchmark Data'!$B:$FF,BI$1,FALSE)/VLOOKUP($B96,'Benchmark Data'!$B:$FF,BI$1,FALSE),"")</f>
        <v/>
      </c>
      <c r="BJ97" s="171" t="str">
        <f>IFERROR(VLOOKUP($B97,'Benchmark Data'!$B:$FF,BJ$1,FALSE)/VLOOKUP($B96,'Benchmark Data'!$B:$FF,BJ$1,FALSE),"")</f>
        <v/>
      </c>
      <c r="BK97" s="171" t="str">
        <f>IFERROR(VLOOKUP($B97,'Benchmark Data'!$B:$FF,BK$1,FALSE)/VLOOKUP($B96,'Benchmark Data'!$B:$FF,BK$1,FALSE),"")</f>
        <v/>
      </c>
      <c r="BL97" s="171" t="str">
        <f>IFERROR(VLOOKUP($B97,'Benchmark Data'!$B:$FF,BL$1,FALSE)/VLOOKUP($B96,'Benchmark Data'!$B:$FF,BL$1,FALSE),"")</f>
        <v/>
      </c>
      <c r="BM97" s="171" t="str">
        <f>IFERROR(VLOOKUP($B97,'Benchmark Data'!$B:$FF,BM$1,FALSE)/VLOOKUP($B96,'Benchmark Data'!$B:$FF,BM$1,FALSE),"")</f>
        <v/>
      </c>
      <c r="BN97" s="171" t="str">
        <f>IFERROR(VLOOKUP($B97,'Benchmark Data'!$B:$FF,BN$1,FALSE)/VLOOKUP($B96,'Benchmark Data'!$B:$FF,BN$1,FALSE),"")</f>
        <v/>
      </c>
      <c r="BO97" s="171" t="str">
        <f>IFERROR(VLOOKUP($B97,'Benchmark Data'!$B:$FF,BO$1,FALSE)/VLOOKUP($B96,'Benchmark Data'!$B:$FF,BO$1,FALSE),"")</f>
        <v/>
      </c>
      <c r="BP97" s="171" t="str">
        <f>IFERROR(VLOOKUP($B97,'Benchmark Data'!$B:$FF,BP$1,FALSE)/VLOOKUP($B96,'Benchmark Data'!$B:$FF,BP$1,FALSE),"")</f>
        <v/>
      </c>
      <c r="BQ97" s="171" t="str">
        <f>IFERROR(VLOOKUP($B97,'Benchmark Data'!$B:$FF,BQ$1,FALSE)/VLOOKUP($B96,'Benchmark Data'!$B:$FF,BQ$1,FALSE),"")</f>
        <v/>
      </c>
      <c r="BR97" s="171" t="str">
        <f>IFERROR(VLOOKUP($B97,'Benchmark Data'!$B:$FF,BR$1,FALSE)/VLOOKUP($B96,'Benchmark Data'!$B:$FF,BR$1,FALSE),"")</f>
        <v/>
      </c>
      <c r="BS97" s="171" t="str">
        <f>IFERROR(VLOOKUP($B97,'Benchmark Data'!$B:$FF,BS$1,FALSE)/VLOOKUP($B96,'Benchmark Data'!$B:$FF,BS$1,FALSE),"")</f>
        <v/>
      </c>
      <c r="BT97" s="171" t="str">
        <f>IFERROR(VLOOKUP($B97,'Benchmark Data'!$B:$FF,BT$1,FALSE)/VLOOKUP($B96,'Benchmark Data'!$B:$FF,BT$1,FALSE),"")</f>
        <v/>
      </c>
      <c r="BU97" s="171" t="str">
        <f>IFERROR(VLOOKUP($B97,'Benchmark Data'!$B:$FF,BU$1,FALSE)/VLOOKUP($B96,'Benchmark Data'!$B:$FF,BU$1,FALSE),"")</f>
        <v/>
      </c>
      <c r="BV97" s="171" t="str">
        <f>IFERROR(VLOOKUP($B97,'Benchmark Data'!$B:$FF,BV$1,FALSE)/VLOOKUP($B96,'Benchmark Data'!$B:$FF,BV$1,FALSE),"")</f>
        <v/>
      </c>
      <c r="BW97" s="171" t="str">
        <f>IFERROR(VLOOKUP($B97,'Benchmark Data'!$B:$FF,BW$1,FALSE)/VLOOKUP($B96,'Benchmark Data'!$B:$FF,BW$1,FALSE),"")</f>
        <v/>
      </c>
      <c r="BX97" s="171" t="str">
        <f>IFERROR(VLOOKUP($B97,'Benchmark Data'!$B:$FF,BX$1,FALSE)/VLOOKUP($B96,'Benchmark Data'!$B:$FF,BX$1,FALSE),"")</f>
        <v/>
      </c>
      <c r="BY97" s="171" t="str">
        <f>IFERROR(VLOOKUP($B97,'Benchmark Data'!$B:$FF,BY$1,FALSE)/VLOOKUP($B96,'Benchmark Data'!$B:$FF,BY$1,FALSE),"")</f>
        <v/>
      </c>
      <c r="BZ97" s="171" t="str">
        <f>IFERROR(VLOOKUP($B97,'Benchmark Data'!$B:$FF,BZ$1,FALSE)/VLOOKUP($B96,'Benchmark Data'!$B:$FF,BZ$1,FALSE),"")</f>
        <v/>
      </c>
      <c r="CA97" s="171" t="str">
        <f>IFERROR(VLOOKUP($B97,'Benchmark Data'!$B:$FF,CA$1,FALSE)/VLOOKUP($B96,'Benchmark Data'!$B:$FF,CA$1,FALSE),"")</f>
        <v/>
      </c>
      <c r="CB97" s="171" t="str">
        <f>IFERROR(VLOOKUP($B97,'Benchmark Data'!$B:$FF,CB$1,FALSE)/VLOOKUP($B96,'Benchmark Data'!$B:$FF,CB$1,FALSE),"")</f>
        <v/>
      </c>
      <c r="CC97" s="171" t="str">
        <f>IFERROR(VLOOKUP($B97,'Benchmark Data'!$B:$FF,CC$1,FALSE)/VLOOKUP($B96,'Benchmark Data'!$B:$FF,CC$1,FALSE),"")</f>
        <v/>
      </c>
      <c r="CD97" s="171" t="str">
        <f>IFERROR(VLOOKUP($B97,'Benchmark Data'!$B:$FF,CD$1,FALSE)/VLOOKUP($B96,'Benchmark Data'!$B:$FF,CD$1,FALSE),"")</f>
        <v/>
      </c>
      <c r="CE97" s="171" t="str">
        <f>IFERROR(VLOOKUP($B97,'Benchmark Data'!$B:$FF,CE$1,FALSE)/VLOOKUP($B96,'Benchmark Data'!$B:$FF,CE$1,FALSE),"")</f>
        <v/>
      </c>
      <c r="CF97" s="171" t="str">
        <f>IFERROR(VLOOKUP($B97,'Benchmark Data'!$B:$FF,CF$1,FALSE)/VLOOKUP($B96,'Benchmark Data'!$B:$FF,CF$1,FALSE),"")</f>
        <v/>
      </c>
      <c r="CG97" s="171" t="str">
        <f>IFERROR(VLOOKUP($B97,'Benchmark Data'!$B:$FF,CG$1,FALSE)/VLOOKUP($B96,'Benchmark Data'!$B:$FF,CG$1,FALSE),"")</f>
        <v/>
      </c>
      <c r="CH97" s="156"/>
      <c r="CI97" s="171" t="str">
        <f>IFERROR(VLOOKUP($B97,'Benchmark Data'!$B:$FF,CI$1,FALSE)/VLOOKUP($B96,'Benchmark Data'!$B:$FF,CI$1,FALSE),"")</f>
        <v/>
      </c>
      <c r="CJ97" s="171" t="str">
        <f>IFERROR(VLOOKUP($B97,'Benchmark Data'!$B:$FF,CJ$1,FALSE)/VLOOKUP($B96,'Benchmark Data'!$B:$FF,CJ$1,FALSE),"")</f>
        <v/>
      </c>
      <c r="CK97" s="171" t="str">
        <f>IFERROR(VLOOKUP($B97,'Benchmark Data'!$B:$AAA,CK$1,FALSE)/VLOOKUP($B96,'Benchmark Data'!$B:$AAA,CK$1,FALSE),"")</f>
        <v/>
      </c>
      <c r="CL97" s="171" t="str">
        <f>IFERROR(VLOOKUP($B97,'Benchmark Data'!$B:$AAA,CL$1,FALSE)/VLOOKUP($B96,'Benchmark Data'!$B:$AAA,CL$1,FALSE),"")</f>
        <v/>
      </c>
      <c r="CM97" s="171" t="str">
        <f>IFERROR(VLOOKUP($B97,'Benchmark Data'!$B:$AAA,CM$1,FALSE)/VLOOKUP($B96,'Benchmark Data'!$B:$AAA,CM$1,FALSE),"")</f>
        <v/>
      </c>
      <c r="CN97" s="171" t="str">
        <f>IFERROR(VLOOKUP($B97,'Benchmark Data'!$B:$AAA,CN$1,FALSE)/VLOOKUP($B96,'Benchmark Data'!$B:$AAA,CN$1,FALSE),"")</f>
        <v/>
      </c>
      <c r="CO97" s="171" t="str">
        <f>IFERROR(VLOOKUP($B97,'Benchmark Data'!$B:$AAA,CO$1,FALSE)/VLOOKUP($B96,'Benchmark Data'!$B:$AAA,CO$1,FALSE),"")</f>
        <v/>
      </c>
      <c r="CP97" s="171" t="str">
        <f>IFERROR(VLOOKUP($B97,'Benchmark Data'!$B:$AAA,CP$1,FALSE)/VLOOKUP($B96,'Benchmark Data'!$B:$AAA,CP$1,FALSE),"")</f>
        <v/>
      </c>
      <c r="CQ97" s="171" t="str">
        <f>IFERROR(VLOOKUP($B97,'Benchmark Data'!$B:$AAA,CQ$1,FALSE)/VLOOKUP($B96,'Benchmark Data'!$B:$AAA,CQ$1,FALSE),"")</f>
        <v/>
      </c>
      <c r="CR97" s="171" t="str">
        <f>IFERROR(VLOOKUP($B97,'Benchmark Data'!$B:$AAA,CR$1,FALSE)/VLOOKUP($B96,'Benchmark Data'!$B:$AAA,CR$1,FALSE),"")</f>
        <v/>
      </c>
      <c r="CS97" s="171" t="str">
        <f>IFERROR(VLOOKUP($B97,'Benchmark Data'!$B:$AAA,CS$1,FALSE)/VLOOKUP($B96,'Benchmark Data'!$B:$AAA,CS$1,FALSE),"")</f>
        <v/>
      </c>
      <c r="CT97" s="171" t="str">
        <f>IFERROR(VLOOKUP($B97,'Benchmark Data'!$B:$AAA,CT$1,FALSE)/VLOOKUP($B96,'Benchmark Data'!$B:$AAA,CT$1,FALSE),"")</f>
        <v/>
      </c>
      <c r="CU97" s="171" t="str">
        <f>IFERROR(VLOOKUP($B97,'Benchmark Data'!$B:$AAA,CU$1,FALSE)/VLOOKUP($B96,'Benchmark Data'!$B:$AAA,CU$1,FALSE),"")</f>
        <v/>
      </c>
      <c r="CV97" s="171" t="str">
        <f>IFERROR(VLOOKUP($B97,'Benchmark Data'!$B:$AAA,CV$1,FALSE)/VLOOKUP($B96,'Benchmark Data'!$B:$AAA,CV$1,FALSE),"")</f>
        <v/>
      </c>
      <c r="CW97" s="171" t="str">
        <f>IFERROR(VLOOKUP($B97,'Benchmark Data'!$B:$AAA,CW$1,FALSE)/VLOOKUP($B96,'Benchmark Data'!$B:$AAA,CW$1,FALSE),"")</f>
        <v/>
      </c>
      <c r="CX97" s="171" t="str">
        <f>IFERROR(VLOOKUP($B97,'Benchmark Data'!$B:$AAA,CX$1,FALSE)/VLOOKUP($B96,'Benchmark Data'!$B:$AAA,CX$1,FALSE),"")</f>
        <v/>
      </c>
      <c r="CY97" s="171" t="str">
        <f>IFERROR(VLOOKUP($B97,'Benchmark Data'!$B:$AAA,CY$1,FALSE)/VLOOKUP($B96,'Benchmark Data'!$B:$AAA,CY$1,FALSE),"")</f>
        <v/>
      </c>
      <c r="CZ97" s="171" t="str">
        <f>IFERROR(VLOOKUP($B97,'Benchmark Data'!$B:$AAA,CZ$1,FALSE)/VLOOKUP($B96,'Benchmark Data'!$B:$AAA,CZ$1,FALSE),"")</f>
        <v/>
      </c>
      <c r="DA97" s="171" t="str">
        <f>IFERROR(VLOOKUP($B97,'Benchmark Data'!$B:$AAA,DA$1,FALSE)/VLOOKUP($B96,'Benchmark Data'!$B:$AAA,DA$1,FALSE),"")</f>
        <v/>
      </c>
      <c r="DB97" s="171" t="str">
        <f>IFERROR(VLOOKUP($B97,'Benchmark Data'!$B:$AAA,DB$1,FALSE)/VLOOKUP($B96,'Benchmark Data'!$B:$AAA,DB$1,FALSE),"")</f>
        <v/>
      </c>
      <c r="DC97" s="171" t="str">
        <f>IFERROR(VLOOKUP($B97,'Benchmark Data'!$B:$AAA,DC$1,FALSE)/VLOOKUP($B96,'Benchmark Data'!$B:$AAA,DC$1,FALSE),"")</f>
        <v/>
      </c>
      <c r="DD97" s="171" t="str">
        <f>IFERROR(VLOOKUP($B97,'Benchmark Data'!$B:$AAA,DD$1,FALSE)/VLOOKUP($B96,'Benchmark Data'!$B:$AAA,DD$1,FALSE),"")</f>
        <v/>
      </c>
      <c r="DE97" s="171" t="str">
        <f>IFERROR(VLOOKUP($B97,'Benchmark Data'!$B:$AAA,DE$1,FALSE)/VLOOKUP($B96,'Benchmark Data'!$B:$AAA,DE$1,FALSE),"")</f>
        <v/>
      </c>
      <c r="DF97" s="171" t="str">
        <f>IFERROR(VLOOKUP($B97,'Benchmark Data'!$B:$AAA,DF$1,FALSE)/VLOOKUP($B96,'Benchmark Data'!$B:$AAA,DF$1,FALSE),"")</f>
        <v/>
      </c>
      <c r="DG97" s="171" t="str">
        <f>IFERROR(VLOOKUP($B97,'Benchmark Data'!$B:$AAA,DG$1,FALSE)/VLOOKUP($B96,'Benchmark Data'!$B:$AAA,DG$1,FALSE),"")</f>
        <v/>
      </c>
      <c r="DH97" s="171" t="str">
        <f>IFERROR(VLOOKUP($B97,'Benchmark Data'!$B:$AAA,DH$1,FALSE)/VLOOKUP($B96,'Benchmark Data'!$B:$AAA,DH$1,FALSE),"")</f>
        <v/>
      </c>
      <c r="DI97" s="171" t="str">
        <f>IFERROR(VLOOKUP($B97,'Benchmark Data'!$B:$AAA,DI$1,FALSE)/VLOOKUP($B96,'Benchmark Data'!$B:$AAA,DI$1,FALSE),"")</f>
        <v/>
      </c>
    </row>
    <row r="98" spans="1:113">
      <c r="A98" s="94">
        <f t="shared" si="35"/>
        <v>103</v>
      </c>
      <c r="B98" s="168">
        <f t="shared" si="36"/>
        <v>42947</v>
      </c>
      <c r="C98" s="171">
        <f>IFERROR(VLOOKUP($B98,'Benchmark Data'!$B:$FF,C$1,FALSE)/VLOOKUP($B97,'Benchmark Data'!$B:$FF,C$1,FALSE),"")</f>
        <v>1.0444041000037823</v>
      </c>
      <c r="D98" s="171" t="str">
        <f>IFERROR(VLOOKUP($B98,'Benchmark Data'!$B:$FF,D$1,FALSE)/VLOOKUP($B97,'Benchmark Data'!$B:$FF,D$1,FALSE),"")</f>
        <v/>
      </c>
      <c r="E98" s="171">
        <f>IFERROR(VLOOKUP($B98,'Benchmark Data'!$B:$FF,E$1,FALSE)/VLOOKUP($B97,'Benchmark Data'!$B:$FF,E$1,FALSE),"")</f>
        <v>1.0444041000037823</v>
      </c>
      <c r="F98" s="171" t="str">
        <f>IFERROR(VLOOKUP($B98,'Benchmark Data'!$B:$FF,F$1,FALSE)/VLOOKUP($B97,'Benchmark Data'!$B:$FF,F$1,FALSE),"")</f>
        <v/>
      </c>
      <c r="G98" s="171" t="str">
        <f>IFERROR(VLOOKUP($B98,'Benchmark Data'!$B:$FF,G$1,FALSE)/VLOOKUP($B97,'Benchmark Data'!$B:$FF,G$1,FALSE),"")</f>
        <v/>
      </c>
      <c r="H98" s="171" t="str">
        <f>IFERROR(VLOOKUP($B98,'Benchmark Data'!$B:$FF,H$1,FALSE)/VLOOKUP($B97,'Benchmark Data'!$B:$FF,H$1,FALSE),"")</f>
        <v/>
      </c>
      <c r="I98" s="171" t="str">
        <f>IFERROR(VLOOKUP($B98,'Benchmark Data'!$B:$FF,I$1,FALSE)/VLOOKUP($B97,'Benchmark Data'!$B:$FF,I$1,FALSE),"")</f>
        <v/>
      </c>
      <c r="J98" s="143" t="str">
        <f>IFERROR(VLOOKUP($B98,'Benchmark Data'!$B:$FF,J$1,FALSE)/VLOOKUP($B97,'Benchmark Data'!$B:$FF,J$1,FALSE)*J99,"")</f>
        <v/>
      </c>
      <c r="K98" s="156"/>
      <c r="L98" s="156"/>
      <c r="M98" s="156"/>
      <c r="N98" s="171" t="str">
        <f>IFERROR(VLOOKUP($B98,'Benchmark Data'!$B:$FF,N$1,FALSE)/VLOOKUP($B97,'Benchmark Data'!$B:$FF,N$1,FALSE),"")</f>
        <v/>
      </c>
      <c r="O98" s="171">
        <f>IFERROR(VLOOKUP($B98,'Benchmark Data'!$B:$FF,O$1,FALSE)/VLOOKUP($B97,'Benchmark Data'!$B:$FF,O$1,FALSE),"")</f>
        <v>1.0000935548025922</v>
      </c>
      <c r="P98" s="171">
        <f>IFERROR(VLOOKUP($B98,'Benchmark Data'!$B:$FF,P$1,FALSE)/VLOOKUP($B97,'Benchmark Data'!$B:$FF,P$1,FALSE),"")</f>
        <v>1.0388792343317952</v>
      </c>
      <c r="Q98" s="156">
        <f>IFERROR(VLOOKUP($B98,'Benchmark Data'!$B:$FF,Q$1,FALSE),"")</f>
        <v>0.99448826722307482</v>
      </c>
      <c r="R98" s="156">
        <f>IFERROR(VLOOKUP($B98,'Benchmark Data'!$B:$FF,R$1,FALSE),"")</f>
        <v>0.99448826722307482</v>
      </c>
      <c r="S98" s="156">
        <f>IFERROR(VLOOKUP($B98,'Benchmark Data'!$B:$FF,S$1,FALSE),"")</f>
        <v>0.99448826722307482</v>
      </c>
      <c r="T98" s="156">
        <f>IFERROR(VLOOKUP($B98,'Benchmark Data'!$B:$FF,T$1,FALSE),"")</f>
        <v>0.99448826722307482</v>
      </c>
      <c r="U98" s="156">
        <f>IFERROR(VLOOKUP($B98,'Benchmark Data'!$B:$FF,U$1,FALSE),"")</f>
        <v>0.99448826722307482</v>
      </c>
      <c r="V98" s="171">
        <f>IFERROR(VLOOKUP($B98,'Benchmark Data'!$B:$FF,V$1,FALSE)/VLOOKUP($B97,'Benchmark Data'!$B:$FF,V$1,FALSE),"")</f>
        <v>0.99939014705457663</v>
      </c>
      <c r="W98" s="171">
        <f>IFERROR(VLOOKUP($B98,'Benchmark Data'!$B:$FF,W$1,FALSE)/VLOOKUP($B97,'Benchmark Data'!$B:$FF,W$1,FALSE),"")</f>
        <v>0.99939014705457663</v>
      </c>
      <c r="X98" s="171">
        <f>IFERROR(VLOOKUP($B98,'Benchmark Data'!$B:$FF,X$1,FALSE)/VLOOKUP($B97,'Benchmark Data'!$B:$FF,X$1,FALSE),"")</f>
        <v>0.99939014705457663</v>
      </c>
      <c r="Y98" s="171">
        <f>IFERROR(VLOOKUP($B98,'Benchmark Data'!$B:$FF,Y$1,FALSE)/VLOOKUP($B97,'Benchmark Data'!$B:$FF,Y$1,FALSE),"")</f>
        <v>0.99939014705457663</v>
      </c>
      <c r="Z98" s="171">
        <f>IFERROR(VLOOKUP($B98,'Benchmark Data'!$B:$FF,Z$1,FALSE)/VLOOKUP($B97,'Benchmark Data'!$B:$FF,Z$1,FALSE),"")</f>
        <v>0.99939014705457663</v>
      </c>
      <c r="AA98" s="171">
        <f>IFERROR(VLOOKUP($B98,'Benchmark Data'!$B:$FF,AA$1,FALSE)/VLOOKUP($B97,'Benchmark Data'!$B:$FF,AA$1,FALSE),"")</f>
        <v>1.0246792069327011</v>
      </c>
      <c r="AB98" s="171" t="str">
        <f>IFERROR(VLOOKUP($B98,'Benchmark Data'!$B:$FF,AB$1,FALSE)/VLOOKUP($B97,'Benchmark Data'!$B:$FF,AB$1,FALSE),"")</f>
        <v/>
      </c>
      <c r="AC98" s="171">
        <f>IFERROR(VLOOKUP($B98,'Benchmark Data'!$B:$FF,AC$1,FALSE)/VLOOKUP($B97,'Benchmark Data'!$B:$FF,AC$1,FALSE),"")</f>
        <v>1.0246792069327011</v>
      </c>
      <c r="AD98" s="171" t="str">
        <f>IFERROR(VLOOKUP($B98,'Benchmark Data'!$B:$FF,AD$1,FALSE)/VLOOKUP($B97,'Benchmark Data'!$B:$FF,AD$1,FALSE),"")</f>
        <v/>
      </c>
      <c r="AE98" s="171">
        <f>IFERROR(VLOOKUP($B98,'Benchmark Data'!$B:$FF,AE$1,FALSE)/VLOOKUP($B97,'Benchmark Data'!$B:$FF,AE$1,FALSE),"")</f>
        <v>1.0116342565300103</v>
      </c>
      <c r="AF98" s="171">
        <f>IFERROR(VLOOKUP($B98,'Benchmark Data'!$B:$FF,AF$1,FALSE)/VLOOKUP($B97,'Benchmark Data'!$B:$FF,AF$1,FALSE),"")</f>
        <v>1.0007466136959089</v>
      </c>
      <c r="AG98" s="171" t="str">
        <f>IFERROR(VLOOKUP($B98,'Benchmark Data'!$B:$FF,AG$1,FALSE)/VLOOKUP($B97,'Benchmark Data'!$B:$FF,AG$1,FALSE),"")</f>
        <v/>
      </c>
      <c r="AH98" s="171">
        <f>IFERROR(VLOOKUP($B98,'Benchmark Data'!$B:$FF,AH$1,FALSE)/VLOOKUP($B97,'Benchmark Data'!$B:$FF,AH$1,FALSE),"")</f>
        <v>1.0007466136959089</v>
      </c>
      <c r="AI98" s="171" t="str">
        <f>IFERROR(VLOOKUP($B98,'Benchmark Data'!$B:$FF,AI$1,FALSE)/VLOOKUP($B97,'Benchmark Data'!$B:$FF,AI$1,FALSE),"")</f>
        <v/>
      </c>
      <c r="AJ98" s="171" t="str">
        <f>IFERROR(VLOOKUP($B98,'Benchmark Data'!$B:$FF,AJ$1,FALSE)/VLOOKUP($B97,'Benchmark Data'!$B:$FF,AJ$1,FALSE),"")</f>
        <v/>
      </c>
      <c r="AK98" s="171" t="str">
        <f>IFERROR(VLOOKUP($B98,'Benchmark Data'!$B:$FF,AK$1,FALSE)/VLOOKUP($B97,'Benchmark Data'!$B:$FF,AK$1,FALSE),"")</f>
        <v/>
      </c>
      <c r="AL98" s="171" t="str">
        <f>IFERROR(VLOOKUP($B98,'Benchmark Data'!$B:$FF,AL$1,FALSE)/VLOOKUP($B97,'Benchmark Data'!$B:$FF,AL$1,FALSE),"")</f>
        <v/>
      </c>
      <c r="AM98" s="171" t="str">
        <f>IFERROR(VLOOKUP($B98,'Benchmark Data'!$B:$FF,AM$1,FALSE)/VLOOKUP($B97,'Benchmark Data'!$B:$FF,AM$1,FALSE),"")</f>
        <v/>
      </c>
      <c r="AN98" s="171" t="str">
        <f>IFERROR(VLOOKUP($B98,'Benchmark Data'!$B:$FF,AN$1,FALSE)/VLOOKUP($B97,'Benchmark Data'!$B:$FF,AN$1,FALSE),"")</f>
        <v/>
      </c>
      <c r="AO98" s="171" t="str">
        <f>IFERROR(VLOOKUP($B98,'Benchmark Data'!$B:$FF,AO$1,FALSE)/VLOOKUP($B97,'Benchmark Data'!$B:$FF,AO$1,FALSE),"")</f>
        <v/>
      </c>
      <c r="AP98" s="171" t="str">
        <f>IFERROR(VLOOKUP($B98,'Benchmark Data'!$B:$FF,AP$1,FALSE)/VLOOKUP($B97,'Benchmark Data'!$B:$FF,AP$1,FALSE),"")</f>
        <v/>
      </c>
      <c r="AQ98" s="171" t="str">
        <f>IFERROR(VLOOKUP($B98,'Benchmark Data'!$B:$FF,AQ$1,FALSE)/VLOOKUP($B97,'Benchmark Data'!$B:$FF,AQ$1,FALSE),"")</f>
        <v/>
      </c>
      <c r="AR98" s="171" t="str">
        <f>IFERROR(VLOOKUP($B98,'Benchmark Data'!$B:$FF,AR$1,FALSE)/VLOOKUP($B97,'Benchmark Data'!$B:$FF,AR$1,FALSE),"")</f>
        <v/>
      </c>
      <c r="AS98" s="171" t="str">
        <f>IFERROR(VLOOKUP($B98,'Benchmark Data'!$B:$FF,AS$1,FALSE)/VLOOKUP($B97,'Benchmark Data'!$B:$FF,AS$1,FALSE),"")</f>
        <v/>
      </c>
      <c r="AT98" s="171" t="str">
        <f>IFERROR(VLOOKUP($B98,'Benchmark Data'!$B:$FF,AT$1,FALSE)/VLOOKUP($B97,'Benchmark Data'!$B:$FF,AT$1,FALSE),"")</f>
        <v/>
      </c>
      <c r="AU98" s="171" t="str">
        <f>IFERROR(VLOOKUP($B98,'Benchmark Data'!$B:$FF,AU$1,FALSE)/VLOOKUP($B97,'Benchmark Data'!$B:$FF,AU$1,FALSE),"")</f>
        <v/>
      </c>
      <c r="AV98" s="171" t="str">
        <f>IFERROR(VLOOKUP($B98,'Benchmark Data'!$B:$FF,AV$1,FALSE)/VLOOKUP($B97,'Benchmark Data'!$B:$FF,AV$1,FALSE),"")</f>
        <v/>
      </c>
      <c r="AW98" s="171" t="str">
        <f>IFERROR(VLOOKUP($B98,'Benchmark Data'!$B:$FF,AW$1,FALSE)/VLOOKUP($B97,'Benchmark Data'!$B:$FF,AW$1,FALSE),"")</f>
        <v/>
      </c>
      <c r="AX98" s="171" t="str">
        <f>IFERROR(VLOOKUP($B98,'Benchmark Data'!$B:$FF,AX$1,FALSE)/VLOOKUP($B97,'Benchmark Data'!$B:$FF,AX$1,FALSE),"")</f>
        <v/>
      </c>
      <c r="AY98" s="171" t="str">
        <f>IFERROR(VLOOKUP($B98,'Benchmark Data'!$B:$FF,AY$1,FALSE)/VLOOKUP($B97,'Benchmark Data'!$B:$FF,AY$1,FALSE),"")</f>
        <v/>
      </c>
      <c r="AZ98" s="156"/>
      <c r="BA98" s="156"/>
      <c r="BB98" s="171" t="str">
        <f>IFERROR(VLOOKUP($B98,'Benchmark Data'!$B:$FF,BB$1,FALSE)/VLOOKUP($B97,'Benchmark Data'!$B:$FF,BB$1,FALSE),"")</f>
        <v/>
      </c>
      <c r="BC98" s="171" t="str">
        <f>IFERROR(VLOOKUP($B98,'Benchmark Data'!$B:$FF,BC$1,FALSE)/VLOOKUP($B97,'Benchmark Data'!$B:$FF,BC$1,FALSE),"")</f>
        <v/>
      </c>
      <c r="BD98" s="171" t="str">
        <f>IFERROR(VLOOKUP($B98,'Benchmark Data'!$B:$FF,BD$1,FALSE)/VLOOKUP($B97,'Benchmark Data'!$B:$FF,BD$1,FALSE),"")</f>
        <v/>
      </c>
      <c r="BE98" s="171" t="str">
        <f>IFERROR(VLOOKUP($B98,'Benchmark Data'!$B:$FF,BE$1,FALSE)/VLOOKUP($B97,'Benchmark Data'!$B:$FF,BE$1,FALSE),"")</f>
        <v/>
      </c>
      <c r="BF98" s="171" t="str">
        <f>IFERROR(VLOOKUP($B98,'Benchmark Data'!$B:$FF,BF$1,FALSE)/VLOOKUP($B97,'Benchmark Data'!$B:$FF,BF$1,FALSE),"")</f>
        <v/>
      </c>
      <c r="BG98" s="171" t="str">
        <f>IFERROR(VLOOKUP($B98,'Benchmark Data'!$B:$FF,BG$1,FALSE)/VLOOKUP($B97,'Benchmark Data'!$B:$FF,BG$1,FALSE),"")</f>
        <v/>
      </c>
      <c r="BH98" s="171" t="str">
        <f>IFERROR(VLOOKUP($B98,'Benchmark Data'!$B:$FF,BH$1,FALSE)/VLOOKUP($B97,'Benchmark Data'!$B:$FF,BH$1,FALSE),"")</f>
        <v/>
      </c>
      <c r="BI98" s="171" t="str">
        <f>IFERROR(VLOOKUP($B98,'Benchmark Data'!$B:$FF,BI$1,FALSE)/VLOOKUP($B97,'Benchmark Data'!$B:$FF,BI$1,FALSE),"")</f>
        <v/>
      </c>
      <c r="BJ98" s="171" t="str">
        <f>IFERROR(VLOOKUP($B98,'Benchmark Data'!$B:$FF,BJ$1,FALSE)/VLOOKUP($B97,'Benchmark Data'!$B:$FF,BJ$1,FALSE),"")</f>
        <v/>
      </c>
      <c r="BK98" s="171" t="str">
        <f>IFERROR(VLOOKUP($B98,'Benchmark Data'!$B:$FF,BK$1,FALSE)/VLOOKUP($B97,'Benchmark Data'!$B:$FF,BK$1,FALSE),"")</f>
        <v/>
      </c>
      <c r="BL98" s="171" t="str">
        <f>IFERROR(VLOOKUP($B98,'Benchmark Data'!$B:$FF,BL$1,FALSE)/VLOOKUP($B97,'Benchmark Data'!$B:$FF,BL$1,FALSE),"")</f>
        <v/>
      </c>
      <c r="BM98" s="171" t="str">
        <f>IFERROR(VLOOKUP($B98,'Benchmark Data'!$B:$FF,BM$1,FALSE)/VLOOKUP($B97,'Benchmark Data'!$B:$FF,BM$1,FALSE),"")</f>
        <v/>
      </c>
      <c r="BN98" s="171" t="str">
        <f>IFERROR(VLOOKUP($B98,'Benchmark Data'!$B:$FF,BN$1,FALSE)/VLOOKUP($B97,'Benchmark Data'!$B:$FF,BN$1,FALSE),"")</f>
        <v/>
      </c>
      <c r="BO98" s="171" t="str">
        <f>IFERROR(VLOOKUP($B98,'Benchmark Data'!$B:$FF,BO$1,FALSE)/VLOOKUP($B97,'Benchmark Data'!$B:$FF,BO$1,FALSE),"")</f>
        <v/>
      </c>
      <c r="BP98" s="171" t="str">
        <f>IFERROR(VLOOKUP($B98,'Benchmark Data'!$B:$FF,BP$1,FALSE)/VLOOKUP($B97,'Benchmark Data'!$B:$FF,BP$1,FALSE),"")</f>
        <v/>
      </c>
      <c r="BQ98" s="171" t="str">
        <f>IFERROR(VLOOKUP($B98,'Benchmark Data'!$B:$FF,BQ$1,FALSE)/VLOOKUP($B97,'Benchmark Data'!$B:$FF,BQ$1,FALSE),"")</f>
        <v/>
      </c>
      <c r="BR98" s="171" t="str">
        <f>IFERROR(VLOOKUP($B98,'Benchmark Data'!$B:$FF,BR$1,FALSE)/VLOOKUP($B97,'Benchmark Data'!$B:$FF,BR$1,FALSE),"")</f>
        <v/>
      </c>
      <c r="BS98" s="171" t="str">
        <f>IFERROR(VLOOKUP($B98,'Benchmark Data'!$B:$FF,BS$1,FALSE)/VLOOKUP($B97,'Benchmark Data'!$B:$FF,BS$1,FALSE),"")</f>
        <v/>
      </c>
      <c r="BT98" s="171" t="str">
        <f>IFERROR(VLOOKUP($B98,'Benchmark Data'!$B:$FF,BT$1,FALSE)/VLOOKUP($B97,'Benchmark Data'!$B:$FF,BT$1,FALSE),"")</f>
        <v/>
      </c>
      <c r="BU98" s="171" t="str">
        <f>IFERROR(VLOOKUP($B98,'Benchmark Data'!$B:$FF,BU$1,FALSE)/VLOOKUP($B97,'Benchmark Data'!$B:$FF,BU$1,FALSE),"")</f>
        <v/>
      </c>
      <c r="BV98" s="171" t="str">
        <f>IFERROR(VLOOKUP($B98,'Benchmark Data'!$B:$FF,BV$1,FALSE)/VLOOKUP($B97,'Benchmark Data'!$B:$FF,BV$1,FALSE),"")</f>
        <v/>
      </c>
      <c r="BW98" s="171" t="str">
        <f>IFERROR(VLOOKUP($B98,'Benchmark Data'!$B:$FF,BW$1,FALSE)/VLOOKUP($B97,'Benchmark Data'!$B:$FF,BW$1,FALSE),"")</f>
        <v/>
      </c>
      <c r="BX98" s="171" t="str">
        <f>IFERROR(VLOOKUP($B98,'Benchmark Data'!$B:$FF,BX$1,FALSE)/VLOOKUP($B97,'Benchmark Data'!$B:$FF,BX$1,FALSE),"")</f>
        <v/>
      </c>
      <c r="BY98" s="171" t="str">
        <f>IFERROR(VLOOKUP($B98,'Benchmark Data'!$B:$FF,BY$1,FALSE)/VLOOKUP($B97,'Benchmark Data'!$B:$FF,BY$1,FALSE),"")</f>
        <v/>
      </c>
      <c r="BZ98" s="171" t="str">
        <f>IFERROR(VLOOKUP($B98,'Benchmark Data'!$B:$FF,BZ$1,FALSE)/VLOOKUP($B97,'Benchmark Data'!$B:$FF,BZ$1,FALSE),"")</f>
        <v/>
      </c>
      <c r="CA98" s="171" t="str">
        <f>IFERROR(VLOOKUP($B98,'Benchmark Data'!$B:$FF,CA$1,FALSE)/VLOOKUP($B97,'Benchmark Data'!$B:$FF,CA$1,FALSE),"")</f>
        <v/>
      </c>
      <c r="CB98" s="171" t="str">
        <f>IFERROR(VLOOKUP($B98,'Benchmark Data'!$B:$FF,CB$1,FALSE)/VLOOKUP($B97,'Benchmark Data'!$B:$FF,CB$1,FALSE),"")</f>
        <v/>
      </c>
      <c r="CC98" s="171" t="str">
        <f>IFERROR(VLOOKUP($B98,'Benchmark Data'!$B:$FF,CC$1,FALSE)/VLOOKUP($B97,'Benchmark Data'!$B:$FF,CC$1,FALSE),"")</f>
        <v/>
      </c>
      <c r="CD98" s="171" t="str">
        <f>IFERROR(VLOOKUP($B98,'Benchmark Data'!$B:$FF,CD$1,FALSE)/VLOOKUP($B97,'Benchmark Data'!$B:$FF,CD$1,FALSE),"")</f>
        <v/>
      </c>
      <c r="CE98" s="171" t="str">
        <f>IFERROR(VLOOKUP($B98,'Benchmark Data'!$B:$FF,CE$1,FALSE)/VLOOKUP($B97,'Benchmark Data'!$B:$FF,CE$1,FALSE),"")</f>
        <v/>
      </c>
      <c r="CF98" s="171" t="str">
        <f>IFERROR(VLOOKUP($B98,'Benchmark Data'!$B:$FF,CF$1,FALSE)/VLOOKUP($B97,'Benchmark Data'!$B:$FF,CF$1,FALSE),"")</f>
        <v/>
      </c>
      <c r="CG98" s="171" t="str">
        <f>IFERROR(VLOOKUP($B98,'Benchmark Data'!$B:$FF,CG$1,FALSE)/VLOOKUP($B97,'Benchmark Data'!$B:$FF,CG$1,FALSE),"")</f>
        <v/>
      </c>
      <c r="CH98" s="156"/>
      <c r="CI98" s="171" t="str">
        <f>IFERROR(VLOOKUP($B98,'Benchmark Data'!$B:$FF,CI$1,FALSE)/VLOOKUP($B97,'Benchmark Data'!$B:$FF,CI$1,FALSE),"")</f>
        <v/>
      </c>
      <c r="CJ98" s="171" t="str">
        <f>IFERROR(VLOOKUP($B98,'Benchmark Data'!$B:$FF,CJ$1,FALSE)/VLOOKUP($B97,'Benchmark Data'!$B:$FF,CJ$1,FALSE),"")</f>
        <v/>
      </c>
      <c r="CK98" s="171" t="str">
        <f>IFERROR(VLOOKUP($B98,'Benchmark Data'!$B:$AAA,CK$1,FALSE)/VLOOKUP($B97,'Benchmark Data'!$B:$AAA,CK$1,FALSE),"")</f>
        <v/>
      </c>
      <c r="CL98" s="171" t="str">
        <f>IFERROR(VLOOKUP($B98,'Benchmark Data'!$B:$AAA,CL$1,FALSE)/VLOOKUP($B97,'Benchmark Data'!$B:$AAA,CL$1,FALSE),"")</f>
        <v/>
      </c>
      <c r="CM98" s="171" t="str">
        <f>IFERROR(VLOOKUP($B98,'Benchmark Data'!$B:$AAA,CM$1,FALSE)/VLOOKUP($B97,'Benchmark Data'!$B:$AAA,CM$1,FALSE),"")</f>
        <v/>
      </c>
      <c r="CN98" s="171" t="str">
        <f>IFERROR(VLOOKUP($B98,'Benchmark Data'!$B:$AAA,CN$1,FALSE)/VLOOKUP($B97,'Benchmark Data'!$B:$AAA,CN$1,FALSE),"")</f>
        <v/>
      </c>
      <c r="CO98" s="171" t="str">
        <f>IFERROR(VLOOKUP($B98,'Benchmark Data'!$B:$AAA,CO$1,FALSE)/VLOOKUP($B97,'Benchmark Data'!$B:$AAA,CO$1,FALSE),"")</f>
        <v/>
      </c>
      <c r="CP98" s="171" t="str">
        <f>IFERROR(VLOOKUP($B98,'Benchmark Data'!$B:$AAA,CP$1,FALSE)/VLOOKUP($B97,'Benchmark Data'!$B:$AAA,CP$1,FALSE),"")</f>
        <v/>
      </c>
      <c r="CQ98" s="171" t="str">
        <f>IFERROR(VLOOKUP($B98,'Benchmark Data'!$B:$AAA,CQ$1,FALSE)/VLOOKUP($B97,'Benchmark Data'!$B:$AAA,CQ$1,FALSE),"")</f>
        <v/>
      </c>
      <c r="CR98" s="171" t="str">
        <f>IFERROR(VLOOKUP($B98,'Benchmark Data'!$B:$AAA,CR$1,FALSE)/VLOOKUP($B97,'Benchmark Data'!$B:$AAA,CR$1,FALSE),"")</f>
        <v/>
      </c>
      <c r="CS98" s="171" t="str">
        <f>IFERROR(VLOOKUP($B98,'Benchmark Data'!$B:$AAA,CS$1,FALSE)/VLOOKUP($B97,'Benchmark Data'!$B:$AAA,CS$1,FALSE),"")</f>
        <v/>
      </c>
      <c r="CT98" s="171" t="str">
        <f>IFERROR(VLOOKUP($B98,'Benchmark Data'!$B:$AAA,CT$1,FALSE)/VLOOKUP($B97,'Benchmark Data'!$B:$AAA,CT$1,FALSE),"")</f>
        <v/>
      </c>
      <c r="CU98" s="171" t="str">
        <f>IFERROR(VLOOKUP($B98,'Benchmark Data'!$B:$AAA,CU$1,FALSE)/VLOOKUP($B97,'Benchmark Data'!$B:$AAA,CU$1,FALSE),"")</f>
        <v/>
      </c>
      <c r="CV98" s="171" t="str">
        <f>IFERROR(VLOOKUP($B98,'Benchmark Data'!$B:$AAA,CV$1,FALSE)/VLOOKUP($B97,'Benchmark Data'!$B:$AAA,CV$1,FALSE),"")</f>
        <v/>
      </c>
      <c r="CW98" s="171" t="str">
        <f>IFERROR(VLOOKUP($B98,'Benchmark Data'!$B:$AAA,CW$1,FALSE)/VLOOKUP($B97,'Benchmark Data'!$B:$AAA,CW$1,FALSE),"")</f>
        <v/>
      </c>
      <c r="CX98" s="171" t="str">
        <f>IFERROR(VLOOKUP($B98,'Benchmark Data'!$B:$AAA,CX$1,FALSE)/VLOOKUP($B97,'Benchmark Data'!$B:$AAA,CX$1,FALSE),"")</f>
        <v/>
      </c>
      <c r="CY98" s="171" t="str">
        <f>IFERROR(VLOOKUP($B98,'Benchmark Data'!$B:$AAA,CY$1,FALSE)/VLOOKUP($B97,'Benchmark Data'!$B:$AAA,CY$1,FALSE),"")</f>
        <v/>
      </c>
      <c r="CZ98" s="171" t="str">
        <f>IFERROR(VLOOKUP($B98,'Benchmark Data'!$B:$AAA,CZ$1,FALSE)/VLOOKUP($B97,'Benchmark Data'!$B:$AAA,CZ$1,FALSE),"")</f>
        <v/>
      </c>
      <c r="DA98" s="171" t="str">
        <f>IFERROR(VLOOKUP($B98,'Benchmark Data'!$B:$AAA,DA$1,FALSE)/VLOOKUP($B97,'Benchmark Data'!$B:$AAA,DA$1,FALSE),"")</f>
        <v/>
      </c>
      <c r="DB98" s="171" t="str">
        <f>IFERROR(VLOOKUP($B98,'Benchmark Data'!$B:$AAA,DB$1,FALSE)/VLOOKUP($B97,'Benchmark Data'!$B:$AAA,DB$1,FALSE),"")</f>
        <v/>
      </c>
      <c r="DC98" s="171" t="str">
        <f>IFERROR(VLOOKUP($B98,'Benchmark Data'!$B:$AAA,DC$1,FALSE)/VLOOKUP($B97,'Benchmark Data'!$B:$AAA,DC$1,FALSE),"")</f>
        <v/>
      </c>
      <c r="DD98" s="171" t="str">
        <f>IFERROR(VLOOKUP($B98,'Benchmark Data'!$B:$AAA,DD$1,FALSE)/VLOOKUP($B97,'Benchmark Data'!$B:$AAA,DD$1,FALSE),"")</f>
        <v/>
      </c>
      <c r="DE98" s="171" t="str">
        <f>IFERROR(VLOOKUP($B98,'Benchmark Data'!$B:$AAA,DE$1,FALSE)/VLOOKUP($B97,'Benchmark Data'!$B:$AAA,DE$1,FALSE),"")</f>
        <v/>
      </c>
      <c r="DF98" s="171" t="str">
        <f>IFERROR(VLOOKUP($B98,'Benchmark Data'!$B:$AAA,DF$1,FALSE)/VLOOKUP($B97,'Benchmark Data'!$B:$AAA,DF$1,FALSE),"")</f>
        <v/>
      </c>
      <c r="DG98" s="171" t="str">
        <f>IFERROR(VLOOKUP($B98,'Benchmark Data'!$B:$AAA,DG$1,FALSE)/VLOOKUP($B97,'Benchmark Data'!$B:$AAA,DG$1,FALSE),"")</f>
        <v/>
      </c>
      <c r="DH98" s="171" t="str">
        <f>IFERROR(VLOOKUP($B98,'Benchmark Data'!$B:$AAA,DH$1,FALSE)/VLOOKUP($B97,'Benchmark Data'!$B:$AAA,DH$1,FALSE),"")</f>
        <v/>
      </c>
      <c r="DI98" s="171" t="str">
        <f>IFERROR(VLOOKUP($B98,'Benchmark Data'!$B:$AAA,DI$1,FALSE)/VLOOKUP($B97,'Benchmark Data'!$B:$AAA,DI$1,FALSE),"")</f>
        <v/>
      </c>
    </row>
    <row r="99" spans="1:113">
      <c r="A99" s="94">
        <f t="shared" si="35"/>
        <v>102</v>
      </c>
      <c r="B99" s="168">
        <f t="shared" si="36"/>
        <v>42978</v>
      </c>
      <c r="C99" s="171">
        <f>IFERROR(VLOOKUP($B99,'Benchmark Data'!$B:$FF,C$1,FALSE)/VLOOKUP($B98,'Benchmark Data'!$B:$FF,C$1,FALSE),"")</f>
        <v>1.0338035224954429</v>
      </c>
      <c r="D99" s="171" t="str">
        <f>IFERROR(VLOOKUP($B99,'Benchmark Data'!$B:$FF,D$1,FALSE)/VLOOKUP($B98,'Benchmark Data'!$B:$FF,D$1,FALSE),"")</f>
        <v/>
      </c>
      <c r="E99" s="171">
        <f>IFERROR(VLOOKUP($B99,'Benchmark Data'!$B:$FF,E$1,FALSE)/VLOOKUP($B98,'Benchmark Data'!$B:$FF,E$1,FALSE),"")</f>
        <v>1.0338035224954429</v>
      </c>
      <c r="F99" s="171" t="str">
        <f>IFERROR(VLOOKUP($B99,'Benchmark Data'!$B:$FF,F$1,FALSE)/VLOOKUP($B98,'Benchmark Data'!$B:$FF,F$1,FALSE),"")</f>
        <v/>
      </c>
      <c r="G99" s="171" t="str">
        <f>IFERROR(VLOOKUP($B99,'Benchmark Data'!$B:$FF,G$1,FALSE)/VLOOKUP($B98,'Benchmark Data'!$B:$FF,G$1,FALSE),"")</f>
        <v/>
      </c>
      <c r="H99" s="171" t="str">
        <f>IFERROR(VLOOKUP($B99,'Benchmark Data'!$B:$FF,H$1,FALSE)/VLOOKUP($B98,'Benchmark Data'!$B:$FF,H$1,FALSE),"")</f>
        <v/>
      </c>
      <c r="I99" s="171" t="str">
        <f>IFERROR(VLOOKUP($B99,'Benchmark Data'!$B:$FF,I$1,FALSE)/VLOOKUP($B98,'Benchmark Data'!$B:$FF,I$1,FALSE),"")</f>
        <v/>
      </c>
      <c r="J99" s="143" t="str">
        <f>IFERROR(VLOOKUP($B99,'Benchmark Data'!$B:$FF,J$1,FALSE)/VLOOKUP($B98,'Benchmark Data'!$B:$FF,J$1,FALSE)*J100,"")</f>
        <v/>
      </c>
      <c r="K99" s="156"/>
      <c r="L99" s="156"/>
      <c r="M99" s="156"/>
      <c r="N99" s="171" t="str">
        <f>IFERROR(VLOOKUP($B99,'Benchmark Data'!$B:$FF,N$1,FALSE)/VLOOKUP($B98,'Benchmark Data'!$B:$FF,N$1,FALSE),"")</f>
        <v/>
      </c>
      <c r="O99" s="171">
        <f>IFERROR(VLOOKUP($B99,'Benchmark Data'!$B:$FF,O$1,FALSE)/VLOOKUP($B98,'Benchmark Data'!$B:$FF,O$1,FALSE),"")</f>
        <v>0.9748831634413021</v>
      </c>
      <c r="P99" s="171">
        <f>IFERROR(VLOOKUP($B99,'Benchmark Data'!$B:$FF,P$1,FALSE)/VLOOKUP($B98,'Benchmark Data'!$B:$FF,P$1,FALSE),"")</f>
        <v>0.97472695719816138</v>
      </c>
      <c r="Q99" s="156">
        <f>IFERROR(VLOOKUP($B99,'Benchmark Data'!$B:$FF,Q$1,FALSE),"")</f>
        <v>1.0092423034264193</v>
      </c>
      <c r="R99" s="156">
        <f>IFERROR(VLOOKUP($B99,'Benchmark Data'!$B:$FF,R$1,FALSE),"")</f>
        <v>1.0092423034264193</v>
      </c>
      <c r="S99" s="156">
        <f>IFERROR(VLOOKUP($B99,'Benchmark Data'!$B:$FF,S$1,FALSE),"")</f>
        <v>1.0092423034264193</v>
      </c>
      <c r="T99" s="156">
        <f>IFERROR(VLOOKUP($B99,'Benchmark Data'!$B:$FF,T$1,FALSE),"")</f>
        <v>1.0092423034264193</v>
      </c>
      <c r="U99" s="156">
        <f>IFERROR(VLOOKUP($B99,'Benchmark Data'!$B:$FF,U$1,FALSE),"")</f>
        <v>1.0092423034264193</v>
      </c>
      <c r="V99" s="171">
        <f>IFERROR(VLOOKUP($B99,'Benchmark Data'!$B:$FF,V$1,FALSE)/VLOOKUP($B98,'Benchmark Data'!$B:$FF,V$1,FALSE),"")</f>
        <v>1.0066781621489074</v>
      </c>
      <c r="W99" s="171">
        <f>IFERROR(VLOOKUP($B99,'Benchmark Data'!$B:$FF,W$1,FALSE)/VLOOKUP($B98,'Benchmark Data'!$B:$FF,W$1,FALSE),"")</f>
        <v>1.0066781621489074</v>
      </c>
      <c r="X99" s="171">
        <f>IFERROR(VLOOKUP($B99,'Benchmark Data'!$B:$FF,X$1,FALSE)/VLOOKUP($B98,'Benchmark Data'!$B:$FF,X$1,FALSE),"")</f>
        <v>1.0066781621489074</v>
      </c>
      <c r="Y99" s="171">
        <f>IFERROR(VLOOKUP($B99,'Benchmark Data'!$B:$FF,Y$1,FALSE)/VLOOKUP($B98,'Benchmark Data'!$B:$FF,Y$1,FALSE),"")</f>
        <v>1.0066781621489074</v>
      </c>
      <c r="Z99" s="171">
        <f>IFERROR(VLOOKUP($B99,'Benchmark Data'!$B:$FF,Z$1,FALSE)/VLOOKUP($B98,'Benchmark Data'!$B:$FF,Z$1,FALSE),"")</f>
        <v>1.0066781621489074</v>
      </c>
      <c r="AA99" s="171">
        <f>IFERROR(VLOOKUP($B99,'Benchmark Data'!$B:$FF,AA$1,FALSE)/VLOOKUP($B98,'Benchmark Data'!$B:$FF,AA$1,FALSE),"")</f>
        <v>1.0002367826156884</v>
      </c>
      <c r="AB99" s="171" t="str">
        <f>IFERROR(VLOOKUP($B99,'Benchmark Data'!$B:$FF,AB$1,FALSE)/VLOOKUP($B98,'Benchmark Data'!$B:$FF,AB$1,FALSE),"")</f>
        <v/>
      </c>
      <c r="AC99" s="171">
        <f>IFERROR(VLOOKUP($B99,'Benchmark Data'!$B:$FF,AC$1,FALSE)/VLOOKUP($B98,'Benchmark Data'!$B:$FF,AC$1,FALSE),"")</f>
        <v>1.0002367826156884</v>
      </c>
      <c r="AD99" s="171" t="str">
        <f>IFERROR(VLOOKUP($B99,'Benchmark Data'!$B:$FF,AD$1,FALSE)/VLOOKUP($B98,'Benchmark Data'!$B:$FF,AD$1,FALSE),"")</f>
        <v/>
      </c>
      <c r="AE99" s="171">
        <f>IFERROR(VLOOKUP($B99,'Benchmark Data'!$B:$FF,AE$1,FALSE)/VLOOKUP($B98,'Benchmark Data'!$B:$FF,AE$1,FALSE),"")</f>
        <v>1.0110906753996363</v>
      </c>
      <c r="AF99" s="171">
        <f>IFERROR(VLOOKUP($B99,'Benchmark Data'!$B:$FF,AF$1,FALSE)/VLOOKUP($B98,'Benchmark Data'!$B:$FF,AF$1,FALSE),"")</f>
        <v>1.0098527393627035</v>
      </c>
      <c r="AG99" s="171" t="str">
        <f>IFERROR(VLOOKUP($B99,'Benchmark Data'!$B:$FF,AG$1,FALSE)/VLOOKUP($B98,'Benchmark Data'!$B:$FF,AG$1,FALSE),"")</f>
        <v/>
      </c>
      <c r="AH99" s="171">
        <f>IFERROR(VLOOKUP($B99,'Benchmark Data'!$B:$FF,AH$1,FALSE)/VLOOKUP($B98,'Benchmark Data'!$B:$FF,AH$1,FALSE),"")</f>
        <v>1.0098527393627035</v>
      </c>
      <c r="AI99" s="171" t="str">
        <f>IFERROR(VLOOKUP($B99,'Benchmark Data'!$B:$FF,AI$1,FALSE)/VLOOKUP($B98,'Benchmark Data'!$B:$FF,AI$1,FALSE),"")</f>
        <v/>
      </c>
      <c r="AJ99" s="171" t="str">
        <f>IFERROR(VLOOKUP($B99,'Benchmark Data'!$B:$FF,AJ$1,FALSE)/VLOOKUP($B98,'Benchmark Data'!$B:$FF,AJ$1,FALSE),"")</f>
        <v/>
      </c>
      <c r="AK99" s="171" t="str">
        <f>IFERROR(VLOOKUP($B99,'Benchmark Data'!$B:$FF,AK$1,FALSE)/VLOOKUP($B98,'Benchmark Data'!$B:$FF,AK$1,FALSE),"")</f>
        <v/>
      </c>
      <c r="AL99" s="171" t="str">
        <f>IFERROR(VLOOKUP($B99,'Benchmark Data'!$B:$FF,AL$1,FALSE)/VLOOKUP($B98,'Benchmark Data'!$B:$FF,AL$1,FALSE),"")</f>
        <v/>
      </c>
      <c r="AM99" s="171" t="str">
        <f>IFERROR(VLOOKUP($B99,'Benchmark Data'!$B:$FF,AM$1,FALSE)/VLOOKUP($B98,'Benchmark Data'!$B:$FF,AM$1,FALSE),"")</f>
        <v/>
      </c>
      <c r="AN99" s="171" t="str">
        <f>IFERROR(VLOOKUP($B99,'Benchmark Data'!$B:$FF,AN$1,FALSE)/VLOOKUP($B98,'Benchmark Data'!$B:$FF,AN$1,FALSE),"")</f>
        <v/>
      </c>
      <c r="AO99" s="171" t="str">
        <f>IFERROR(VLOOKUP($B99,'Benchmark Data'!$B:$FF,AO$1,FALSE)/VLOOKUP($B98,'Benchmark Data'!$B:$FF,AO$1,FALSE),"")</f>
        <v/>
      </c>
      <c r="AP99" s="171" t="str">
        <f>IFERROR(VLOOKUP($B99,'Benchmark Data'!$B:$FF,AP$1,FALSE)/VLOOKUP($B98,'Benchmark Data'!$B:$FF,AP$1,FALSE),"")</f>
        <v/>
      </c>
      <c r="AQ99" s="171" t="str">
        <f>IFERROR(VLOOKUP($B99,'Benchmark Data'!$B:$FF,AQ$1,FALSE)/VLOOKUP($B98,'Benchmark Data'!$B:$FF,AQ$1,FALSE),"")</f>
        <v/>
      </c>
      <c r="AR99" s="171" t="str">
        <f>IFERROR(VLOOKUP($B99,'Benchmark Data'!$B:$FF,AR$1,FALSE)/VLOOKUP($B98,'Benchmark Data'!$B:$FF,AR$1,FALSE),"")</f>
        <v/>
      </c>
      <c r="AS99" s="171" t="str">
        <f>IFERROR(VLOOKUP($B99,'Benchmark Data'!$B:$FF,AS$1,FALSE)/VLOOKUP($B98,'Benchmark Data'!$B:$FF,AS$1,FALSE),"")</f>
        <v/>
      </c>
      <c r="AT99" s="171" t="str">
        <f>IFERROR(VLOOKUP($B99,'Benchmark Data'!$B:$FF,AT$1,FALSE)/VLOOKUP($B98,'Benchmark Data'!$B:$FF,AT$1,FALSE),"")</f>
        <v/>
      </c>
      <c r="AU99" s="171" t="str">
        <f>IFERROR(VLOOKUP($B99,'Benchmark Data'!$B:$FF,AU$1,FALSE)/VLOOKUP($B98,'Benchmark Data'!$B:$FF,AU$1,FALSE),"")</f>
        <v/>
      </c>
      <c r="AV99" s="171" t="str">
        <f>IFERROR(VLOOKUP($B99,'Benchmark Data'!$B:$FF,AV$1,FALSE)/VLOOKUP($B98,'Benchmark Data'!$B:$FF,AV$1,FALSE),"")</f>
        <v/>
      </c>
      <c r="AW99" s="171" t="str">
        <f>IFERROR(VLOOKUP($B99,'Benchmark Data'!$B:$FF,AW$1,FALSE)/VLOOKUP($B98,'Benchmark Data'!$B:$FF,AW$1,FALSE),"")</f>
        <v/>
      </c>
      <c r="AX99" s="171" t="str">
        <f>IFERROR(VLOOKUP($B99,'Benchmark Data'!$B:$FF,AX$1,FALSE)/VLOOKUP($B98,'Benchmark Data'!$B:$FF,AX$1,FALSE),"")</f>
        <v/>
      </c>
      <c r="AY99" s="171" t="str">
        <f>IFERROR(VLOOKUP($B99,'Benchmark Data'!$B:$FF,AY$1,FALSE)/VLOOKUP($B98,'Benchmark Data'!$B:$FF,AY$1,FALSE),"")</f>
        <v/>
      </c>
      <c r="AZ99" s="156"/>
      <c r="BA99" s="156"/>
      <c r="BB99" s="171" t="str">
        <f>IFERROR(VLOOKUP($B99,'Benchmark Data'!$B:$FF,BB$1,FALSE)/VLOOKUP($B98,'Benchmark Data'!$B:$FF,BB$1,FALSE),"")</f>
        <v/>
      </c>
      <c r="BC99" s="171" t="str">
        <f>IFERROR(VLOOKUP($B99,'Benchmark Data'!$B:$FF,BC$1,FALSE)/VLOOKUP($B98,'Benchmark Data'!$B:$FF,BC$1,FALSE),"")</f>
        <v/>
      </c>
      <c r="BD99" s="171" t="str">
        <f>IFERROR(VLOOKUP($B99,'Benchmark Data'!$B:$FF,BD$1,FALSE)/VLOOKUP($B98,'Benchmark Data'!$B:$FF,BD$1,FALSE),"")</f>
        <v/>
      </c>
      <c r="BE99" s="171" t="str">
        <f>IFERROR(VLOOKUP($B99,'Benchmark Data'!$B:$FF,BE$1,FALSE)/VLOOKUP($B98,'Benchmark Data'!$B:$FF,BE$1,FALSE),"")</f>
        <v/>
      </c>
      <c r="BF99" s="171" t="str">
        <f>IFERROR(VLOOKUP($B99,'Benchmark Data'!$B:$FF,BF$1,FALSE)/VLOOKUP($B98,'Benchmark Data'!$B:$FF,BF$1,FALSE),"")</f>
        <v/>
      </c>
      <c r="BG99" s="171" t="str">
        <f>IFERROR(VLOOKUP($B99,'Benchmark Data'!$B:$FF,BG$1,FALSE)/VLOOKUP($B98,'Benchmark Data'!$B:$FF,BG$1,FALSE),"")</f>
        <v/>
      </c>
      <c r="BH99" s="171" t="str">
        <f>IFERROR(VLOOKUP($B99,'Benchmark Data'!$B:$FF,BH$1,FALSE)/VLOOKUP($B98,'Benchmark Data'!$B:$FF,BH$1,FALSE),"")</f>
        <v/>
      </c>
      <c r="BI99" s="171" t="str">
        <f>IFERROR(VLOOKUP($B99,'Benchmark Data'!$B:$FF,BI$1,FALSE)/VLOOKUP($B98,'Benchmark Data'!$B:$FF,BI$1,FALSE),"")</f>
        <v/>
      </c>
      <c r="BJ99" s="171" t="str">
        <f>IFERROR(VLOOKUP($B99,'Benchmark Data'!$B:$FF,BJ$1,FALSE)/VLOOKUP($B98,'Benchmark Data'!$B:$FF,BJ$1,FALSE),"")</f>
        <v/>
      </c>
      <c r="BK99" s="171" t="str">
        <f>IFERROR(VLOOKUP($B99,'Benchmark Data'!$B:$FF,BK$1,FALSE)/VLOOKUP($B98,'Benchmark Data'!$B:$FF,BK$1,FALSE),"")</f>
        <v/>
      </c>
      <c r="BL99" s="171" t="str">
        <f>IFERROR(VLOOKUP($B99,'Benchmark Data'!$B:$FF,BL$1,FALSE)/VLOOKUP($B98,'Benchmark Data'!$B:$FF,BL$1,FALSE),"")</f>
        <v/>
      </c>
      <c r="BM99" s="171" t="str">
        <f>IFERROR(VLOOKUP($B99,'Benchmark Data'!$B:$FF,BM$1,FALSE)/VLOOKUP($B98,'Benchmark Data'!$B:$FF,BM$1,FALSE),"")</f>
        <v/>
      </c>
      <c r="BN99" s="171" t="str">
        <f>IFERROR(VLOOKUP($B99,'Benchmark Data'!$B:$FF,BN$1,FALSE)/VLOOKUP($B98,'Benchmark Data'!$B:$FF,BN$1,FALSE),"")</f>
        <v/>
      </c>
      <c r="BO99" s="171" t="str">
        <f>IFERROR(VLOOKUP($B99,'Benchmark Data'!$B:$FF,BO$1,FALSE)/VLOOKUP($B98,'Benchmark Data'!$B:$FF,BO$1,FALSE),"")</f>
        <v/>
      </c>
      <c r="BP99" s="171" t="str">
        <f>IFERROR(VLOOKUP($B99,'Benchmark Data'!$B:$FF,BP$1,FALSE)/VLOOKUP($B98,'Benchmark Data'!$B:$FF,BP$1,FALSE),"")</f>
        <v/>
      </c>
      <c r="BQ99" s="171" t="str">
        <f>IFERROR(VLOOKUP($B99,'Benchmark Data'!$B:$FF,BQ$1,FALSE)/VLOOKUP($B98,'Benchmark Data'!$B:$FF,BQ$1,FALSE),"")</f>
        <v/>
      </c>
      <c r="BR99" s="171" t="str">
        <f>IFERROR(VLOOKUP($B99,'Benchmark Data'!$B:$FF,BR$1,FALSE)/VLOOKUP($B98,'Benchmark Data'!$B:$FF,BR$1,FALSE),"")</f>
        <v/>
      </c>
      <c r="BS99" s="171" t="str">
        <f>IFERROR(VLOOKUP($B99,'Benchmark Data'!$B:$FF,BS$1,FALSE)/VLOOKUP($B98,'Benchmark Data'!$B:$FF,BS$1,FALSE),"")</f>
        <v/>
      </c>
      <c r="BT99" s="171" t="str">
        <f>IFERROR(VLOOKUP($B99,'Benchmark Data'!$B:$FF,BT$1,FALSE)/VLOOKUP($B98,'Benchmark Data'!$B:$FF,BT$1,FALSE),"")</f>
        <v/>
      </c>
      <c r="BU99" s="171" t="str">
        <f>IFERROR(VLOOKUP($B99,'Benchmark Data'!$B:$FF,BU$1,FALSE)/VLOOKUP($B98,'Benchmark Data'!$B:$FF,BU$1,FALSE),"")</f>
        <v/>
      </c>
      <c r="BV99" s="171" t="str">
        <f>IFERROR(VLOOKUP($B99,'Benchmark Data'!$B:$FF,BV$1,FALSE)/VLOOKUP($B98,'Benchmark Data'!$B:$FF,BV$1,FALSE),"")</f>
        <v/>
      </c>
      <c r="BW99" s="171" t="str">
        <f>IFERROR(VLOOKUP($B99,'Benchmark Data'!$B:$FF,BW$1,FALSE)/VLOOKUP($B98,'Benchmark Data'!$B:$FF,BW$1,FALSE),"")</f>
        <v/>
      </c>
      <c r="BX99" s="171" t="str">
        <f>IFERROR(VLOOKUP($B99,'Benchmark Data'!$B:$FF,BX$1,FALSE)/VLOOKUP($B98,'Benchmark Data'!$B:$FF,BX$1,FALSE),"")</f>
        <v/>
      </c>
      <c r="BY99" s="171" t="str">
        <f>IFERROR(VLOOKUP($B99,'Benchmark Data'!$B:$FF,BY$1,FALSE)/VLOOKUP($B98,'Benchmark Data'!$B:$FF,BY$1,FALSE),"")</f>
        <v/>
      </c>
      <c r="BZ99" s="171" t="str">
        <f>IFERROR(VLOOKUP($B99,'Benchmark Data'!$B:$FF,BZ$1,FALSE)/VLOOKUP($B98,'Benchmark Data'!$B:$FF,BZ$1,FALSE),"")</f>
        <v/>
      </c>
      <c r="CA99" s="171" t="str">
        <f>IFERROR(VLOOKUP($B99,'Benchmark Data'!$B:$FF,CA$1,FALSE)/VLOOKUP($B98,'Benchmark Data'!$B:$FF,CA$1,FALSE),"")</f>
        <v/>
      </c>
      <c r="CB99" s="171" t="str">
        <f>IFERROR(VLOOKUP($B99,'Benchmark Data'!$B:$FF,CB$1,FALSE)/VLOOKUP($B98,'Benchmark Data'!$B:$FF,CB$1,FALSE),"")</f>
        <v/>
      </c>
      <c r="CC99" s="171" t="str">
        <f>IFERROR(VLOOKUP($B99,'Benchmark Data'!$B:$FF,CC$1,FALSE)/VLOOKUP($B98,'Benchmark Data'!$B:$FF,CC$1,FALSE),"")</f>
        <v/>
      </c>
      <c r="CD99" s="171" t="str">
        <f>IFERROR(VLOOKUP($B99,'Benchmark Data'!$B:$FF,CD$1,FALSE)/VLOOKUP($B98,'Benchmark Data'!$B:$FF,CD$1,FALSE),"")</f>
        <v/>
      </c>
      <c r="CE99" s="171" t="str">
        <f>IFERROR(VLOOKUP($B99,'Benchmark Data'!$B:$FF,CE$1,FALSE)/VLOOKUP($B98,'Benchmark Data'!$B:$FF,CE$1,FALSE),"")</f>
        <v/>
      </c>
      <c r="CF99" s="171" t="str">
        <f>IFERROR(VLOOKUP($B99,'Benchmark Data'!$B:$FF,CF$1,FALSE)/VLOOKUP($B98,'Benchmark Data'!$B:$FF,CF$1,FALSE),"")</f>
        <v/>
      </c>
      <c r="CG99" s="171" t="str">
        <f>IFERROR(VLOOKUP($B99,'Benchmark Data'!$B:$FF,CG$1,FALSE)/VLOOKUP($B98,'Benchmark Data'!$B:$FF,CG$1,FALSE),"")</f>
        <v/>
      </c>
      <c r="CH99" s="156"/>
      <c r="CI99" s="171" t="str">
        <f>IFERROR(VLOOKUP($B99,'Benchmark Data'!$B:$FF,CI$1,FALSE)/VLOOKUP($B98,'Benchmark Data'!$B:$FF,CI$1,FALSE),"")</f>
        <v/>
      </c>
      <c r="CJ99" s="171" t="str">
        <f>IFERROR(VLOOKUP($B99,'Benchmark Data'!$B:$FF,CJ$1,FALSE)/VLOOKUP($B98,'Benchmark Data'!$B:$FF,CJ$1,FALSE),"")</f>
        <v/>
      </c>
      <c r="CK99" s="171" t="str">
        <f>IFERROR(VLOOKUP($B99,'Benchmark Data'!$B:$AAA,CK$1,FALSE)/VLOOKUP($B98,'Benchmark Data'!$B:$AAA,CK$1,FALSE),"")</f>
        <v/>
      </c>
      <c r="CL99" s="171" t="str">
        <f>IFERROR(VLOOKUP($B99,'Benchmark Data'!$B:$AAA,CL$1,FALSE)/VLOOKUP($B98,'Benchmark Data'!$B:$AAA,CL$1,FALSE),"")</f>
        <v/>
      </c>
      <c r="CM99" s="171" t="str">
        <f>IFERROR(VLOOKUP($B99,'Benchmark Data'!$B:$AAA,CM$1,FALSE)/VLOOKUP($B98,'Benchmark Data'!$B:$AAA,CM$1,FALSE),"")</f>
        <v/>
      </c>
      <c r="CN99" s="171" t="str">
        <f>IFERROR(VLOOKUP($B99,'Benchmark Data'!$B:$AAA,CN$1,FALSE)/VLOOKUP($B98,'Benchmark Data'!$B:$AAA,CN$1,FALSE),"")</f>
        <v/>
      </c>
      <c r="CO99" s="171" t="str">
        <f>IFERROR(VLOOKUP($B99,'Benchmark Data'!$B:$AAA,CO$1,FALSE)/VLOOKUP($B98,'Benchmark Data'!$B:$AAA,CO$1,FALSE),"")</f>
        <v/>
      </c>
      <c r="CP99" s="171" t="str">
        <f>IFERROR(VLOOKUP($B99,'Benchmark Data'!$B:$AAA,CP$1,FALSE)/VLOOKUP($B98,'Benchmark Data'!$B:$AAA,CP$1,FALSE),"")</f>
        <v/>
      </c>
      <c r="CQ99" s="171" t="str">
        <f>IFERROR(VLOOKUP($B99,'Benchmark Data'!$B:$AAA,CQ$1,FALSE)/VLOOKUP($B98,'Benchmark Data'!$B:$AAA,CQ$1,FALSE),"")</f>
        <v/>
      </c>
      <c r="CR99" s="171" t="str">
        <f>IFERROR(VLOOKUP($B99,'Benchmark Data'!$B:$AAA,CR$1,FALSE)/VLOOKUP($B98,'Benchmark Data'!$B:$AAA,CR$1,FALSE),"")</f>
        <v/>
      </c>
      <c r="CS99" s="171" t="str">
        <f>IFERROR(VLOOKUP($B99,'Benchmark Data'!$B:$AAA,CS$1,FALSE)/VLOOKUP($B98,'Benchmark Data'!$B:$AAA,CS$1,FALSE),"")</f>
        <v/>
      </c>
      <c r="CT99" s="171" t="str">
        <f>IFERROR(VLOOKUP($B99,'Benchmark Data'!$B:$AAA,CT$1,FALSE)/VLOOKUP($B98,'Benchmark Data'!$B:$AAA,CT$1,FALSE),"")</f>
        <v/>
      </c>
      <c r="CU99" s="171" t="str">
        <f>IFERROR(VLOOKUP($B99,'Benchmark Data'!$B:$AAA,CU$1,FALSE)/VLOOKUP($B98,'Benchmark Data'!$B:$AAA,CU$1,FALSE),"")</f>
        <v/>
      </c>
      <c r="CV99" s="171" t="str">
        <f>IFERROR(VLOOKUP($B99,'Benchmark Data'!$B:$AAA,CV$1,FALSE)/VLOOKUP($B98,'Benchmark Data'!$B:$AAA,CV$1,FALSE),"")</f>
        <v/>
      </c>
      <c r="CW99" s="171" t="str">
        <f>IFERROR(VLOOKUP($B99,'Benchmark Data'!$B:$AAA,CW$1,FALSE)/VLOOKUP($B98,'Benchmark Data'!$B:$AAA,CW$1,FALSE),"")</f>
        <v/>
      </c>
      <c r="CX99" s="171" t="str">
        <f>IFERROR(VLOOKUP($B99,'Benchmark Data'!$B:$AAA,CX$1,FALSE)/VLOOKUP($B98,'Benchmark Data'!$B:$AAA,CX$1,FALSE),"")</f>
        <v/>
      </c>
      <c r="CY99" s="171" t="str">
        <f>IFERROR(VLOOKUP($B99,'Benchmark Data'!$B:$AAA,CY$1,FALSE)/VLOOKUP($B98,'Benchmark Data'!$B:$AAA,CY$1,FALSE),"")</f>
        <v/>
      </c>
      <c r="CZ99" s="171" t="str">
        <f>IFERROR(VLOOKUP($B99,'Benchmark Data'!$B:$AAA,CZ$1,FALSE)/VLOOKUP($B98,'Benchmark Data'!$B:$AAA,CZ$1,FALSE),"")</f>
        <v/>
      </c>
      <c r="DA99" s="171" t="str">
        <f>IFERROR(VLOOKUP($B99,'Benchmark Data'!$B:$AAA,DA$1,FALSE)/VLOOKUP($B98,'Benchmark Data'!$B:$AAA,DA$1,FALSE),"")</f>
        <v/>
      </c>
      <c r="DB99" s="171" t="str">
        <f>IFERROR(VLOOKUP($B99,'Benchmark Data'!$B:$AAA,DB$1,FALSE)/VLOOKUP($B98,'Benchmark Data'!$B:$AAA,DB$1,FALSE),"")</f>
        <v/>
      </c>
      <c r="DC99" s="171" t="str">
        <f>IFERROR(VLOOKUP($B99,'Benchmark Data'!$B:$AAA,DC$1,FALSE)/VLOOKUP($B98,'Benchmark Data'!$B:$AAA,DC$1,FALSE),"")</f>
        <v/>
      </c>
      <c r="DD99" s="171" t="str">
        <f>IFERROR(VLOOKUP($B99,'Benchmark Data'!$B:$AAA,DD$1,FALSE)/VLOOKUP($B98,'Benchmark Data'!$B:$AAA,DD$1,FALSE),"")</f>
        <v/>
      </c>
      <c r="DE99" s="171" t="str">
        <f>IFERROR(VLOOKUP($B99,'Benchmark Data'!$B:$AAA,DE$1,FALSE)/VLOOKUP($B98,'Benchmark Data'!$B:$AAA,DE$1,FALSE),"")</f>
        <v/>
      </c>
      <c r="DF99" s="171" t="str">
        <f>IFERROR(VLOOKUP($B99,'Benchmark Data'!$B:$AAA,DF$1,FALSE)/VLOOKUP($B98,'Benchmark Data'!$B:$AAA,DF$1,FALSE),"")</f>
        <v/>
      </c>
      <c r="DG99" s="171" t="str">
        <f>IFERROR(VLOOKUP($B99,'Benchmark Data'!$B:$AAA,DG$1,FALSE)/VLOOKUP($B98,'Benchmark Data'!$B:$AAA,DG$1,FALSE),"")</f>
        <v/>
      </c>
      <c r="DH99" s="171" t="str">
        <f>IFERROR(VLOOKUP($B99,'Benchmark Data'!$B:$AAA,DH$1,FALSE)/VLOOKUP($B98,'Benchmark Data'!$B:$AAA,DH$1,FALSE),"")</f>
        <v/>
      </c>
      <c r="DI99" s="171" t="str">
        <f>IFERROR(VLOOKUP($B99,'Benchmark Data'!$B:$AAA,DI$1,FALSE)/VLOOKUP($B98,'Benchmark Data'!$B:$AAA,DI$1,FALSE),"")</f>
        <v/>
      </c>
    </row>
    <row r="100" spans="1:113">
      <c r="A100" s="94">
        <f t="shared" si="35"/>
        <v>101</v>
      </c>
      <c r="B100" s="168">
        <f t="shared" si="36"/>
        <v>43008</v>
      </c>
      <c r="C100" s="171">
        <f>IFERROR(VLOOKUP($B100,'Benchmark Data'!$B:$FF,C$1,FALSE)/VLOOKUP($B99,'Benchmark Data'!$B:$FF,C$1,FALSE),"")</f>
        <v>1.0071345790627546</v>
      </c>
      <c r="D100" s="171" t="str">
        <f>IFERROR(VLOOKUP($B100,'Benchmark Data'!$B:$FF,D$1,FALSE)/VLOOKUP($B99,'Benchmark Data'!$B:$FF,D$1,FALSE),"")</f>
        <v/>
      </c>
      <c r="E100" s="171">
        <f>IFERROR(VLOOKUP($B100,'Benchmark Data'!$B:$FF,E$1,FALSE)/VLOOKUP($B99,'Benchmark Data'!$B:$FF,E$1,FALSE),"")</f>
        <v>1.0071345790627546</v>
      </c>
      <c r="F100" s="171" t="str">
        <f>IFERROR(VLOOKUP($B100,'Benchmark Data'!$B:$FF,F$1,FALSE)/VLOOKUP($B99,'Benchmark Data'!$B:$FF,F$1,FALSE),"")</f>
        <v/>
      </c>
      <c r="G100" s="171" t="str">
        <f>IFERROR(VLOOKUP($B100,'Benchmark Data'!$B:$FF,G$1,FALSE)/VLOOKUP($B99,'Benchmark Data'!$B:$FF,G$1,FALSE),"")</f>
        <v/>
      </c>
      <c r="H100" s="171" t="str">
        <f>IFERROR(VLOOKUP($B100,'Benchmark Data'!$B:$FF,H$1,FALSE)/VLOOKUP($B99,'Benchmark Data'!$B:$FF,H$1,FALSE),"")</f>
        <v/>
      </c>
      <c r="I100" s="171" t="str">
        <f>IFERROR(VLOOKUP($B100,'Benchmark Data'!$B:$FF,I$1,FALSE)/VLOOKUP($B99,'Benchmark Data'!$B:$FF,I$1,FALSE),"")</f>
        <v/>
      </c>
      <c r="J100" s="143" t="str">
        <f>IFERROR(VLOOKUP($B100,'Benchmark Data'!$B:$FF,J$1,FALSE)/VLOOKUP($B99,'Benchmark Data'!$B:$FF,J$1,FALSE)*J101,"")</f>
        <v/>
      </c>
      <c r="K100" s="156"/>
      <c r="L100" s="156"/>
      <c r="M100" s="156"/>
      <c r="N100" s="171" t="str">
        <f>IFERROR(VLOOKUP($B100,'Benchmark Data'!$B:$FF,N$1,FALSE)/VLOOKUP($B99,'Benchmark Data'!$B:$FF,N$1,FALSE),"")</f>
        <v/>
      </c>
      <c r="O100" s="171">
        <f>IFERROR(VLOOKUP($B100,'Benchmark Data'!$B:$FF,O$1,FALSE)/VLOOKUP($B99,'Benchmark Data'!$B:$FF,O$1,FALSE),"")</f>
        <v>1.0797779406398387</v>
      </c>
      <c r="P100" s="171">
        <f>IFERROR(VLOOKUP($B100,'Benchmark Data'!$B:$FF,P$1,FALSE)/VLOOKUP($B99,'Benchmark Data'!$B:$FF,P$1,FALSE),"")</f>
        <v>1.0806437022984658</v>
      </c>
      <c r="Q100" s="156">
        <f>IFERROR(VLOOKUP($B100,'Benchmark Data'!$B:$FF,Q$1,FALSE),"")</f>
        <v>1.019738803339608</v>
      </c>
      <c r="R100" s="156">
        <f>IFERROR(VLOOKUP($B100,'Benchmark Data'!$B:$FF,R$1,FALSE),"")</f>
        <v>1.019738803339608</v>
      </c>
      <c r="S100" s="156">
        <f>IFERROR(VLOOKUP($B100,'Benchmark Data'!$B:$FF,S$1,FALSE),"")</f>
        <v>1.019738803339608</v>
      </c>
      <c r="T100" s="156">
        <f>IFERROR(VLOOKUP($B100,'Benchmark Data'!$B:$FF,T$1,FALSE),"")</f>
        <v>1.019738803339608</v>
      </c>
      <c r="U100" s="156">
        <f>IFERROR(VLOOKUP($B100,'Benchmark Data'!$B:$FF,U$1,FALSE),"")</f>
        <v>1.019738803339608</v>
      </c>
      <c r="V100" s="171">
        <f>IFERROR(VLOOKUP($B100,'Benchmark Data'!$B:$FF,V$1,FALSE)/VLOOKUP($B99,'Benchmark Data'!$B:$FF,V$1,FALSE),"")</f>
        <v>1.0305940952664576</v>
      </c>
      <c r="W100" s="171">
        <f>IFERROR(VLOOKUP($B100,'Benchmark Data'!$B:$FF,W$1,FALSE)/VLOOKUP($B99,'Benchmark Data'!$B:$FF,W$1,FALSE),"")</f>
        <v>1.0305940952664576</v>
      </c>
      <c r="X100" s="171">
        <f>IFERROR(VLOOKUP($B100,'Benchmark Data'!$B:$FF,X$1,FALSE)/VLOOKUP($B99,'Benchmark Data'!$B:$FF,X$1,FALSE),"")</f>
        <v>1.0305940952664576</v>
      </c>
      <c r="Y100" s="171">
        <f>IFERROR(VLOOKUP($B100,'Benchmark Data'!$B:$FF,Y$1,FALSE)/VLOOKUP($B99,'Benchmark Data'!$B:$FF,Y$1,FALSE),"")</f>
        <v>1.0305940952664576</v>
      </c>
      <c r="Z100" s="171">
        <f>IFERROR(VLOOKUP($B100,'Benchmark Data'!$B:$FF,Z$1,FALSE)/VLOOKUP($B99,'Benchmark Data'!$B:$FF,Z$1,FALSE),"")</f>
        <v>1.0305940952664576</v>
      </c>
      <c r="AA100" s="171">
        <f>IFERROR(VLOOKUP($B100,'Benchmark Data'!$B:$FF,AA$1,FALSE)/VLOOKUP($B99,'Benchmark Data'!$B:$FF,AA$1,FALSE),"")</f>
        <v>1.025276143768955</v>
      </c>
      <c r="AB100" s="171" t="str">
        <f>IFERROR(VLOOKUP($B100,'Benchmark Data'!$B:$FF,AB$1,FALSE)/VLOOKUP($B99,'Benchmark Data'!$B:$FF,AB$1,FALSE),"")</f>
        <v/>
      </c>
      <c r="AC100" s="171">
        <f>IFERROR(VLOOKUP($B100,'Benchmark Data'!$B:$FF,AC$1,FALSE)/VLOOKUP($B99,'Benchmark Data'!$B:$FF,AC$1,FALSE),"")</f>
        <v>1.025276143768955</v>
      </c>
      <c r="AD100" s="171" t="str">
        <f>IFERROR(VLOOKUP($B100,'Benchmark Data'!$B:$FF,AD$1,FALSE)/VLOOKUP($B99,'Benchmark Data'!$B:$FF,AD$1,FALSE),"")</f>
        <v/>
      </c>
      <c r="AE100" s="171">
        <f>IFERROR(VLOOKUP($B100,'Benchmark Data'!$B:$FF,AE$1,FALSE)/VLOOKUP($B99,'Benchmark Data'!$B:$FF,AE$1,FALSE),"")</f>
        <v>0.98705597320298566</v>
      </c>
      <c r="AF100" s="171">
        <f>IFERROR(VLOOKUP($B100,'Benchmark Data'!$B:$FF,AF$1,FALSE)/VLOOKUP($B99,'Benchmark Data'!$B:$FF,AF$1,FALSE),"")</f>
        <v>1.0134437207284754</v>
      </c>
      <c r="AG100" s="171" t="str">
        <f>IFERROR(VLOOKUP($B100,'Benchmark Data'!$B:$FF,AG$1,FALSE)/VLOOKUP($B99,'Benchmark Data'!$B:$FF,AG$1,FALSE),"")</f>
        <v/>
      </c>
      <c r="AH100" s="171">
        <f>IFERROR(VLOOKUP($B100,'Benchmark Data'!$B:$FF,AH$1,FALSE)/VLOOKUP($B99,'Benchmark Data'!$B:$FF,AH$1,FALSE),"")</f>
        <v>1.0134437207284754</v>
      </c>
      <c r="AI100" s="171" t="str">
        <f>IFERROR(VLOOKUP($B100,'Benchmark Data'!$B:$FF,AI$1,FALSE)/VLOOKUP($B99,'Benchmark Data'!$B:$FF,AI$1,FALSE),"")</f>
        <v/>
      </c>
      <c r="AJ100" s="171" t="str">
        <f>IFERROR(VLOOKUP($B100,'Benchmark Data'!$B:$FF,AJ$1,FALSE)/VLOOKUP($B99,'Benchmark Data'!$B:$FF,AJ$1,FALSE),"")</f>
        <v/>
      </c>
      <c r="AK100" s="171" t="str">
        <f>IFERROR(VLOOKUP($B100,'Benchmark Data'!$B:$FF,AK$1,FALSE)/VLOOKUP($B99,'Benchmark Data'!$B:$FF,AK$1,FALSE),"")</f>
        <v/>
      </c>
      <c r="AL100" s="171" t="str">
        <f>IFERROR(VLOOKUP($B100,'Benchmark Data'!$B:$FF,AL$1,FALSE)/VLOOKUP($B99,'Benchmark Data'!$B:$FF,AL$1,FALSE),"")</f>
        <v/>
      </c>
      <c r="AM100" s="171" t="str">
        <f>IFERROR(VLOOKUP($B100,'Benchmark Data'!$B:$FF,AM$1,FALSE)/VLOOKUP($B99,'Benchmark Data'!$B:$FF,AM$1,FALSE),"")</f>
        <v/>
      </c>
      <c r="AN100" s="171" t="str">
        <f>IFERROR(VLOOKUP($B100,'Benchmark Data'!$B:$FF,AN$1,FALSE)/VLOOKUP($B99,'Benchmark Data'!$B:$FF,AN$1,FALSE),"")</f>
        <v/>
      </c>
      <c r="AO100" s="171" t="str">
        <f>IFERROR(VLOOKUP($B100,'Benchmark Data'!$B:$FF,AO$1,FALSE)/VLOOKUP($B99,'Benchmark Data'!$B:$FF,AO$1,FALSE),"")</f>
        <v/>
      </c>
      <c r="AP100" s="171" t="str">
        <f>IFERROR(VLOOKUP($B100,'Benchmark Data'!$B:$FF,AP$1,FALSE)/VLOOKUP($B99,'Benchmark Data'!$B:$FF,AP$1,FALSE),"")</f>
        <v/>
      </c>
      <c r="AQ100" s="171" t="str">
        <f>IFERROR(VLOOKUP($B100,'Benchmark Data'!$B:$FF,AQ$1,FALSE)/VLOOKUP($B99,'Benchmark Data'!$B:$FF,AQ$1,FALSE),"")</f>
        <v/>
      </c>
      <c r="AR100" s="171" t="str">
        <f>IFERROR(VLOOKUP($B100,'Benchmark Data'!$B:$FF,AR$1,FALSE)/VLOOKUP($B99,'Benchmark Data'!$B:$FF,AR$1,FALSE),"")</f>
        <v/>
      </c>
      <c r="AS100" s="171" t="str">
        <f>IFERROR(VLOOKUP($B100,'Benchmark Data'!$B:$FF,AS$1,FALSE)/VLOOKUP($B99,'Benchmark Data'!$B:$FF,AS$1,FALSE),"")</f>
        <v/>
      </c>
      <c r="AT100" s="171" t="str">
        <f>IFERROR(VLOOKUP($B100,'Benchmark Data'!$B:$FF,AT$1,FALSE)/VLOOKUP($B99,'Benchmark Data'!$B:$FF,AT$1,FALSE),"")</f>
        <v/>
      </c>
      <c r="AU100" s="171" t="str">
        <f>IFERROR(VLOOKUP($B100,'Benchmark Data'!$B:$FF,AU$1,FALSE)/VLOOKUP($B99,'Benchmark Data'!$B:$FF,AU$1,FALSE),"")</f>
        <v/>
      </c>
      <c r="AV100" s="171" t="str">
        <f>IFERROR(VLOOKUP($B100,'Benchmark Data'!$B:$FF,AV$1,FALSE)/VLOOKUP($B99,'Benchmark Data'!$B:$FF,AV$1,FALSE),"")</f>
        <v/>
      </c>
      <c r="AW100" s="171" t="str">
        <f>IFERROR(VLOOKUP($B100,'Benchmark Data'!$B:$FF,AW$1,FALSE)/VLOOKUP($B99,'Benchmark Data'!$B:$FF,AW$1,FALSE),"")</f>
        <v/>
      </c>
      <c r="AX100" s="171" t="str">
        <f>IFERROR(VLOOKUP($B100,'Benchmark Data'!$B:$FF,AX$1,FALSE)/VLOOKUP($B99,'Benchmark Data'!$B:$FF,AX$1,FALSE),"")</f>
        <v/>
      </c>
      <c r="AY100" s="171" t="str">
        <f>IFERROR(VLOOKUP($B100,'Benchmark Data'!$B:$FF,AY$1,FALSE)/VLOOKUP($B99,'Benchmark Data'!$B:$FF,AY$1,FALSE),"")</f>
        <v/>
      </c>
      <c r="AZ100" s="156"/>
      <c r="BA100" s="156"/>
      <c r="BB100" s="171" t="str">
        <f>IFERROR(VLOOKUP($B100,'Benchmark Data'!$B:$FF,BB$1,FALSE)/VLOOKUP($B99,'Benchmark Data'!$B:$FF,BB$1,FALSE),"")</f>
        <v/>
      </c>
      <c r="BC100" s="171" t="str">
        <f>IFERROR(VLOOKUP($B100,'Benchmark Data'!$B:$FF,BC$1,FALSE)/VLOOKUP($B99,'Benchmark Data'!$B:$FF,BC$1,FALSE),"")</f>
        <v/>
      </c>
      <c r="BD100" s="171" t="str">
        <f>IFERROR(VLOOKUP($B100,'Benchmark Data'!$B:$FF,BD$1,FALSE)/VLOOKUP($B99,'Benchmark Data'!$B:$FF,BD$1,FALSE),"")</f>
        <v/>
      </c>
      <c r="BE100" s="171" t="str">
        <f>IFERROR(VLOOKUP($B100,'Benchmark Data'!$B:$FF,BE$1,FALSE)/VLOOKUP($B99,'Benchmark Data'!$B:$FF,BE$1,FALSE),"")</f>
        <v/>
      </c>
      <c r="BF100" s="171" t="str">
        <f>IFERROR(VLOOKUP($B100,'Benchmark Data'!$B:$FF,BF$1,FALSE)/VLOOKUP($B99,'Benchmark Data'!$B:$FF,BF$1,FALSE),"")</f>
        <v/>
      </c>
      <c r="BG100" s="171" t="str">
        <f>IFERROR(VLOOKUP($B100,'Benchmark Data'!$B:$FF,BG$1,FALSE)/VLOOKUP($B99,'Benchmark Data'!$B:$FF,BG$1,FALSE),"")</f>
        <v/>
      </c>
      <c r="BH100" s="171" t="str">
        <f>IFERROR(VLOOKUP($B100,'Benchmark Data'!$B:$FF,BH$1,FALSE)/VLOOKUP($B99,'Benchmark Data'!$B:$FF,BH$1,FALSE),"")</f>
        <v/>
      </c>
      <c r="BI100" s="171" t="str">
        <f>IFERROR(VLOOKUP($B100,'Benchmark Data'!$B:$FF,BI$1,FALSE)/VLOOKUP($B99,'Benchmark Data'!$B:$FF,BI$1,FALSE),"")</f>
        <v/>
      </c>
      <c r="BJ100" s="171" t="str">
        <f>IFERROR(VLOOKUP($B100,'Benchmark Data'!$B:$FF,BJ$1,FALSE)/VLOOKUP($B99,'Benchmark Data'!$B:$FF,BJ$1,FALSE),"")</f>
        <v/>
      </c>
      <c r="BK100" s="171" t="str">
        <f>IFERROR(VLOOKUP($B100,'Benchmark Data'!$B:$FF,BK$1,FALSE)/VLOOKUP($B99,'Benchmark Data'!$B:$FF,BK$1,FALSE),"")</f>
        <v/>
      </c>
      <c r="BL100" s="171" t="str">
        <f>IFERROR(VLOOKUP($B100,'Benchmark Data'!$B:$FF,BL$1,FALSE)/VLOOKUP($B99,'Benchmark Data'!$B:$FF,BL$1,FALSE),"")</f>
        <v/>
      </c>
      <c r="BM100" s="171" t="str">
        <f>IFERROR(VLOOKUP($B100,'Benchmark Data'!$B:$FF,BM$1,FALSE)/VLOOKUP($B99,'Benchmark Data'!$B:$FF,BM$1,FALSE),"")</f>
        <v/>
      </c>
      <c r="BN100" s="171" t="str">
        <f>IFERROR(VLOOKUP($B100,'Benchmark Data'!$B:$FF,BN$1,FALSE)/VLOOKUP($B99,'Benchmark Data'!$B:$FF,BN$1,FALSE),"")</f>
        <v/>
      </c>
      <c r="BO100" s="171" t="str">
        <f>IFERROR(VLOOKUP($B100,'Benchmark Data'!$B:$FF,BO$1,FALSE)/VLOOKUP($B99,'Benchmark Data'!$B:$FF,BO$1,FALSE),"")</f>
        <v/>
      </c>
      <c r="BP100" s="171" t="str">
        <f>IFERROR(VLOOKUP($B100,'Benchmark Data'!$B:$FF,BP$1,FALSE)/VLOOKUP($B99,'Benchmark Data'!$B:$FF,BP$1,FALSE),"")</f>
        <v/>
      </c>
      <c r="BQ100" s="171" t="str">
        <f>IFERROR(VLOOKUP($B100,'Benchmark Data'!$B:$FF,BQ$1,FALSE)/VLOOKUP($B99,'Benchmark Data'!$B:$FF,BQ$1,FALSE),"")</f>
        <v/>
      </c>
      <c r="BR100" s="171" t="str">
        <f>IFERROR(VLOOKUP($B100,'Benchmark Data'!$B:$FF,BR$1,FALSE)/VLOOKUP($B99,'Benchmark Data'!$B:$FF,BR$1,FALSE),"")</f>
        <v/>
      </c>
      <c r="BS100" s="171" t="str">
        <f>IFERROR(VLOOKUP($B100,'Benchmark Data'!$B:$FF,BS$1,FALSE)/VLOOKUP($B99,'Benchmark Data'!$B:$FF,BS$1,FALSE),"")</f>
        <v/>
      </c>
      <c r="BT100" s="171" t="str">
        <f>IFERROR(VLOOKUP($B100,'Benchmark Data'!$B:$FF,BT$1,FALSE)/VLOOKUP($B99,'Benchmark Data'!$B:$FF,BT$1,FALSE),"")</f>
        <v/>
      </c>
      <c r="BU100" s="171" t="str">
        <f>IFERROR(VLOOKUP($B100,'Benchmark Data'!$B:$FF,BU$1,FALSE)/VLOOKUP($B99,'Benchmark Data'!$B:$FF,BU$1,FALSE),"")</f>
        <v/>
      </c>
      <c r="BV100" s="171" t="str">
        <f>IFERROR(VLOOKUP($B100,'Benchmark Data'!$B:$FF,BV$1,FALSE)/VLOOKUP($B99,'Benchmark Data'!$B:$FF,BV$1,FALSE),"")</f>
        <v/>
      </c>
      <c r="BW100" s="171" t="str">
        <f>IFERROR(VLOOKUP($B100,'Benchmark Data'!$B:$FF,BW$1,FALSE)/VLOOKUP($B99,'Benchmark Data'!$B:$FF,BW$1,FALSE),"")</f>
        <v/>
      </c>
      <c r="BX100" s="171" t="str">
        <f>IFERROR(VLOOKUP($B100,'Benchmark Data'!$B:$FF,BX$1,FALSE)/VLOOKUP($B99,'Benchmark Data'!$B:$FF,BX$1,FALSE),"")</f>
        <v/>
      </c>
      <c r="BY100" s="171" t="str">
        <f>IFERROR(VLOOKUP($B100,'Benchmark Data'!$B:$FF,BY$1,FALSE)/VLOOKUP($B99,'Benchmark Data'!$B:$FF,BY$1,FALSE),"")</f>
        <v/>
      </c>
      <c r="BZ100" s="171" t="str">
        <f>IFERROR(VLOOKUP($B100,'Benchmark Data'!$B:$FF,BZ$1,FALSE)/VLOOKUP($B99,'Benchmark Data'!$B:$FF,BZ$1,FALSE),"")</f>
        <v/>
      </c>
      <c r="CA100" s="171" t="str">
        <f>IFERROR(VLOOKUP($B100,'Benchmark Data'!$B:$FF,CA$1,FALSE)/VLOOKUP($B99,'Benchmark Data'!$B:$FF,CA$1,FALSE),"")</f>
        <v/>
      </c>
      <c r="CB100" s="171" t="str">
        <f>IFERROR(VLOOKUP($B100,'Benchmark Data'!$B:$FF,CB$1,FALSE)/VLOOKUP($B99,'Benchmark Data'!$B:$FF,CB$1,FALSE),"")</f>
        <v/>
      </c>
      <c r="CC100" s="171" t="str">
        <f>IFERROR(VLOOKUP($B100,'Benchmark Data'!$B:$FF,CC$1,FALSE)/VLOOKUP($B99,'Benchmark Data'!$B:$FF,CC$1,FALSE),"")</f>
        <v/>
      </c>
      <c r="CD100" s="171" t="str">
        <f>IFERROR(VLOOKUP($B100,'Benchmark Data'!$B:$FF,CD$1,FALSE)/VLOOKUP($B99,'Benchmark Data'!$B:$FF,CD$1,FALSE),"")</f>
        <v/>
      </c>
      <c r="CE100" s="171" t="str">
        <f>IFERROR(VLOOKUP($B100,'Benchmark Data'!$B:$FF,CE$1,FALSE)/VLOOKUP($B99,'Benchmark Data'!$B:$FF,CE$1,FALSE),"")</f>
        <v/>
      </c>
      <c r="CF100" s="171" t="str">
        <f>IFERROR(VLOOKUP($B100,'Benchmark Data'!$B:$FF,CF$1,FALSE)/VLOOKUP($B99,'Benchmark Data'!$B:$FF,CF$1,FALSE),"")</f>
        <v/>
      </c>
      <c r="CG100" s="171" t="str">
        <f>IFERROR(VLOOKUP($B100,'Benchmark Data'!$B:$FF,CG$1,FALSE)/VLOOKUP($B99,'Benchmark Data'!$B:$FF,CG$1,FALSE),"")</f>
        <v/>
      </c>
      <c r="CH100" s="156"/>
      <c r="CI100" s="171" t="str">
        <f>IFERROR(VLOOKUP($B100,'Benchmark Data'!$B:$FF,CI$1,FALSE)/VLOOKUP($B99,'Benchmark Data'!$B:$FF,CI$1,FALSE),"")</f>
        <v/>
      </c>
      <c r="CJ100" s="171" t="str">
        <f>IFERROR(VLOOKUP($B100,'Benchmark Data'!$B:$FF,CJ$1,FALSE)/VLOOKUP($B99,'Benchmark Data'!$B:$FF,CJ$1,FALSE),"")</f>
        <v/>
      </c>
      <c r="CK100" s="171" t="str">
        <f>IFERROR(VLOOKUP($B100,'Benchmark Data'!$B:$AAA,CK$1,FALSE)/VLOOKUP($B99,'Benchmark Data'!$B:$AAA,CK$1,FALSE),"")</f>
        <v/>
      </c>
      <c r="CL100" s="171" t="str">
        <f>IFERROR(VLOOKUP($B100,'Benchmark Data'!$B:$AAA,CL$1,FALSE)/VLOOKUP($B99,'Benchmark Data'!$B:$AAA,CL$1,FALSE),"")</f>
        <v/>
      </c>
      <c r="CM100" s="171" t="str">
        <f>IFERROR(VLOOKUP($B100,'Benchmark Data'!$B:$AAA,CM$1,FALSE)/VLOOKUP($B99,'Benchmark Data'!$B:$AAA,CM$1,FALSE),"")</f>
        <v/>
      </c>
      <c r="CN100" s="171" t="str">
        <f>IFERROR(VLOOKUP($B100,'Benchmark Data'!$B:$AAA,CN$1,FALSE)/VLOOKUP($B99,'Benchmark Data'!$B:$AAA,CN$1,FALSE),"")</f>
        <v/>
      </c>
      <c r="CO100" s="171" t="str">
        <f>IFERROR(VLOOKUP($B100,'Benchmark Data'!$B:$AAA,CO$1,FALSE)/VLOOKUP($B99,'Benchmark Data'!$B:$AAA,CO$1,FALSE),"")</f>
        <v/>
      </c>
      <c r="CP100" s="171" t="str">
        <f>IFERROR(VLOOKUP($B100,'Benchmark Data'!$B:$AAA,CP$1,FALSE)/VLOOKUP($B99,'Benchmark Data'!$B:$AAA,CP$1,FALSE),"")</f>
        <v/>
      </c>
      <c r="CQ100" s="171" t="str">
        <f>IFERROR(VLOOKUP($B100,'Benchmark Data'!$B:$AAA,CQ$1,FALSE)/VLOOKUP($B99,'Benchmark Data'!$B:$AAA,CQ$1,FALSE),"")</f>
        <v/>
      </c>
      <c r="CR100" s="171" t="str">
        <f>IFERROR(VLOOKUP($B100,'Benchmark Data'!$B:$AAA,CR$1,FALSE)/VLOOKUP($B99,'Benchmark Data'!$B:$AAA,CR$1,FALSE),"")</f>
        <v/>
      </c>
      <c r="CS100" s="171" t="str">
        <f>IFERROR(VLOOKUP($B100,'Benchmark Data'!$B:$AAA,CS$1,FALSE)/VLOOKUP($B99,'Benchmark Data'!$B:$AAA,CS$1,FALSE),"")</f>
        <v/>
      </c>
      <c r="CT100" s="171" t="str">
        <f>IFERROR(VLOOKUP($B100,'Benchmark Data'!$B:$AAA,CT$1,FALSE)/VLOOKUP($B99,'Benchmark Data'!$B:$AAA,CT$1,FALSE),"")</f>
        <v/>
      </c>
      <c r="CU100" s="171" t="str">
        <f>IFERROR(VLOOKUP($B100,'Benchmark Data'!$B:$AAA,CU$1,FALSE)/VLOOKUP($B99,'Benchmark Data'!$B:$AAA,CU$1,FALSE),"")</f>
        <v/>
      </c>
      <c r="CV100" s="171" t="str">
        <f>IFERROR(VLOOKUP($B100,'Benchmark Data'!$B:$AAA,CV$1,FALSE)/VLOOKUP($B99,'Benchmark Data'!$B:$AAA,CV$1,FALSE),"")</f>
        <v/>
      </c>
      <c r="CW100" s="171" t="str">
        <f>IFERROR(VLOOKUP($B100,'Benchmark Data'!$B:$AAA,CW$1,FALSE)/VLOOKUP($B99,'Benchmark Data'!$B:$AAA,CW$1,FALSE),"")</f>
        <v/>
      </c>
      <c r="CX100" s="171" t="str">
        <f>IFERROR(VLOOKUP($B100,'Benchmark Data'!$B:$AAA,CX$1,FALSE)/VLOOKUP($B99,'Benchmark Data'!$B:$AAA,CX$1,FALSE),"")</f>
        <v/>
      </c>
      <c r="CY100" s="171" t="str">
        <f>IFERROR(VLOOKUP($B100,'Benchmark Data'!$B:$AAA,CY$1,FALSE)/VLOOKUP($B99,'Benchmark Data'!$B:$AAA,CY$1,FALSE),"")</f>
        <v/>
      </c>
      <c r="CZ100" s="171" t="str">
        <f>IFERROR(VLOOKUP($B100,'Benchmark Data'!$B:$AAA,CZ$1,FALSE)/VLOOKUP($B99,'Benchmark Data'!$B:$AAA,CZ$1,FALSE),"")</f>
        <v/>
      </c>
      <c r="DA100" s="171" t="str">
        <f>IFERROR(VLOOKUP($B100,'Benchmark Data'!$B:$AAA,DA$1,FALSE)/VLOOKUP($B99,'Benchmark Data'!$B:$AAA,DA$1,FALSE),"")</f>
        <v/>
      </c>
      <c r="DB100" s="171" t="str">
        <f>IFERROR(VLOOKUP($B100,'Benchmark Data'!$B:$AAA,DB$1,FALSE)/VLOOKUP($B99,'Benchmark Data'!$B:$AAA,DB$1,FALSE),"")</f>
        <v/>
      </c>
      <c r="DC100" s="171" t="str">
        <f>IFERROR(VLOOKUP($B100,'Benchmark Data'!$B:$AAA,DC$1,FALSE)/VLOOKUP($B99,'Benchmark Data'!$B:$AAA,DC$1,FALSE),"")</f>
        <v/>
      </c>
      <c r="DD100" s="171" t="str">
        <f>IFERROR(VLOOKUP($B100,'Benchmark Data'!$B:$AAA,DD$1,FALSE)/VLOOKUP($B99,'Benchmark Data'!$B:$AAA,DD$1,FALSE),"")</f>
        <v/>
      </c>
      <c r="DE100" s="171" t="str">
        <f>IFERROR(VLOOKUP($B100,'Benchmark Data'!$B:$AAA,DE$1,FALSE)/VLOOKUP($B99,'Benchmark Data'!$B:$AAA,DE$1,FALSE),"")</f>
        <v/>
      </c>
      <c r="DF100" s="171" t="str">
        <f>IFERROR(VLOOKUP($B100,'Benchmark Data'!$B:$AAA,DF$1,FALSE)/VLOOKUP($B99,'Benchmark Data'!$B:$AAA,DF$1,FALSE),"")</f>
        <v/>
      </c>
      <c r="DG100" s="171" t="str">
        <f>IFERROR(VLOOKUP($B100,'Benchmark Data'!$B:$AAA,DG$1,FALSE)/VLOOKUP($B99,'Benchmark Data'!$B:$AAA,DG$1,FALSE),"")</f>
        <v/>
      </c>
      <c r="DH100" s="171" t="str">
        <f>IFERROR(VLOOKUP($B100,'Benchmark Data'!$B:$AAA,DH$1,FALSE)/VLOOKUP($B99,'Benchmark Data'!$B:$AAA,DH$1,FALSE),"")</f>
        <v/>
      </c>
      <c r="DI100" s="171" t="str">
        <f>IFERROR(VLOOKUP($B100,'Benchmark Data'!$B:$AAA,DI$1,FALSE)/VLOOKUP($B99,'Benchmark Data'!$B:$AAA,DI$1,FALSE),"")</f>
        <v/>
      </c>
    </row>
    <row r="101" spans="1:113">
      <c r="A101" s="94">
        <f t="shared" si="35"/>
        <v>100</v>
      </c>
      <c r="B101" s="168">
        <f t="shared" si="36"/>
        <v>43039</v>
      </c>
      <c r="C101" s="171">
        <f>IFERROR(VLOOKUP($B101,'Benchmark Data'!$B:$FF,C$1,FALSE)/VLOOKUP($B100,'Benchmark Data'!$B:$FF,C$1,FALSE),"")</f>
        <v>1.0775157173457468</v>
      </c>
      <c r="D101" s="171" t="str">
        <f>IFERROR(VLOOKUP($B101,'Benchmark Data'!$B:$FF,D$1,FALSE)/VLOOKUP($B100,'Benchmark Data'!$B:$FF,D$1,FALSE),"")</f>
        <v/>
      </c>
      <c r="E101" s="171">
        <f>IFERROR(VLOOKUP($B101,'Benchmark Data'!$B:$FF,E$1,FALSE)/VLOOKUP($B100,'Benchmark Data'!$B:$FF,E$1,FALSE),"")</f>
        <v>1.0775157173457468</v>
      </c>
      <c r="F101" s="171" t="str">
        <f>IFERROR(VLOOKUP($B101,'Benchmark Data'!$B:$FF,F$1,FALSE)/VLOOKUP($B100,'Benchmark Data'!$B:$FF,F$1,FALSE),"")</f>
        <v/>
      </c>
      <c r="G101" s="171" t="str">
        <f>IFERROR(VLOOKUP($B101,'Benchmark Data'!$B:$FF,G$1,FALSE)/VLOOKUP($B100,'Benchmark Data'!$B:$FF,G$1,FALSE),"")</f>
        <v/>
      </c>
      <c r="H101" s="171" t="str">
        <f>IFERROR(VLOOKUP($B101,'Benchmark Data'!$B:$FF,H$1,FALSE)/VLOOKUP($B100,'Benchmark Data'!$B:$FF,H$1,FALSE),"")</f>
        <v/>
      </c>
      <c r="I101" s="171" t="str">
        <f>IFERROR(VLOOKUP($B101,'Benchmark Data'!$B:$FF,I$1,FALSE)/VLOOKUP($B100,'Benchmark Data'!$B:$FF,I$1,FALSE),"")</f>
        <v/>
      </c>
      <c r="J101" s="143" t="str">
        <f>IFERROR(VLOOKUP($B101,'Benchmark Data'!$B:$FF,J$1,FALSE)/VLOOKUP($B100,'Benchmark Data'!$B:$FF,J$1,FALSE)*J102,"")</f>
        <v/>
      </c>
      <c r="K101" s="156"/>
      <c r="L101" s="156"/>
      <c r="M101" s="156"/>
      <c r="N101" s="171" t="str">
        <f>IFERROR(VLOOKUP($B101,'Benchmark Data'!$B:$FF,N$1,FALSE)/VLOOKUP($B100,'Benchmark Data'!$B:$FF,N$1,FALSE),"")</f>
        <v/>
      </c>
      <c r="O101" s="171">
        <f>IFERROR(VLOOKUP($B101,'Benchmark Data'!$B:$FF,O$1,FALSE)/VLOOKUP($B100,'Benchmark Data'!$B:$FF,O$1,FALSE),"")</f>
        <v>1.0431533619448206</v>
      </c>
      <c r="P101" s="171">
        <f>IFERROR(VLOOKUP($B101,'Benchmark Data'!$B:$FF,P$1,FALSE)/VLOOKUP($B100,'Benchmark Data'!$B:$FF,P$1,FALSE),"")</f>
        <v>1.0094823657802454</v>
      </c>
      <c r="Q101" s="156">
        <f>IFERROR(VLOOKUP($B101,'Benchmark Data'!$B:$FF,Q$1,FALSE),"")</f>
        <v>1.0331783362404516</v>
      </c>
      <c r="R101" s="156">
        <f>IFERROR(VLOOKUP($B101,'Benchmark Data'!$B:$FF,R$1,FALSE),"")</f>
        <v>1.0331783362404516</v>
      </c>
      <c r="S101" s="156">
        <f>IFERROR(VLOOKUP($B101,'Benchmark Data'!$B:$FF,S$1,FALSE),"")</f>
        <v>1.0331783362404516</v>
      </c>
      <c r="T101" s="156">
        <f>IFERROR(VLOOKUP($B101,'Benchmark Data'!$B:$FF,T$1,FALSE),"")</f>
        <v>1.0331783362404516</v>
      </c>
      <c r="U101" s="156">
        <f>IFERROR(VLOOKUP($B101,'Benchmark Data'!$B:$FF,U$1,FALSE),"")</f>
        <v>1.0331783362404516</v>
      </c>
      <c r="V101" s="171">
        <f>IFERROR(VLOOKUP($B101,'Benchmark Data'!$B:$FF,V$1,FALSE)/VLOOKUP($B100,'Benchmark Data'!$B:$FF,V$1,FALSE),"")</f>
        <v>1.0273155533824045</v>
      </c>
      <c r="W101" s="171">
        <f>IFERROR(VLOOKUP($B101,'Benchmark Data'!$B:$FF,W$1,FALSE)/VLOOKUP($B100,'Benchmark Data'!$B:$FF,W$1,FALSE),"")</f>
        <v>1.0273155533824045</v>
      </c>
      <c r="X101" s="171">
        <f>IFERROR(VLOOKUP($B101,'Benchmark Data'!$B:$FF,X$1,FALSE)/VLOOKUP($B100,'Benchmark Data'!$B:$FF,X$1,FALSE),"")</f>
        <v>1.0273155533824045</v>
      </c>
      <c r="Y101" s="171">
        <f>IFERROR(VLOOKUP($B101,'Benchmark Data'!$B:$FF,Y$1,FALSE)/VLOOKUP($B100,'Benchmark Data'!$B:$FF,Y$1,FALSE),"")</f>
        <v>1.0273155533824045</v>
      </c>
      <c r="Z101" s="171">
        <f>IFERROR(VLOOKUP($B101,'Benchmark Data'!$B:$FF,Z$1,FALSE)/VLOOKUP($B100,'Benchmark Data'!$B:$FF,Z$1,FALSE),"")</f>
        <v>1.0273155533824045</v>
      </c>
      <c r="AA101" s="171">
        <f>IFERROR(VLOOKUP($B101,'Benchmark Data'!$B:$FF,AA$1,FALSE)/VLOOKUP($B100,'Benchmark Data'!$B:$FF,AA$1,FALSE),"")</f>
        <v>1.0181880755926918</v>
      </c>
      <c r="AB101" s="171" t="str">
        <f>IFERROR(VLOOKUP($B101,'Benchmark Data'!$B:$FF,AB$1,FALSE)/VLOOKUP($B100,'Benchmark Data'!$B:$FF,AB$1,FALSE),"")</f>
        <v/>
      </c>
      <c r="AC101" s="171">
        <f>IFERROR(VLOOKUP($B101,'Benchmark Data'!$B:$FF,AC$1,FALSE)/VLOOKUP($B100,'Benchmark Data'!$B:$FF,AC$1,FALSE),"")</f>
        <v>1.0181880755926918</v>
      </c>
      <c r="AD101" s="171" t="str">
        <f>IFERROR(VLOOKUP($B101,'Benchmark Data'!$B:$FF,AD$1,FALSE)/VLOOKUP($B100,'Benchmark Data'!$B:$FF,AD$1,FALSE),"")</f>
        <v/>
      </c>
      <c r="AE101" s="171">
        <f>IFERROR(VLOOKUP($B101,'Benchmark Data'!$B:$FF,AE$1,FALSE)/VLOOKUP($B100,'Benchmark Data'!$B:$FF,AE$1,FALSE),"")</f>
        <v>1.0078172918291375</v>
      </c>
      <c r="AF101" s="171">
        <f>IFERROR(VLOOKUP($B101,'Benchmark Data'!$B:$FF,AF$1,FALSE)/VLOOKUP($B100,'Benchmark Data'!$B:$FF,AF$1,FALSE),"")</f>
        <v>0.98705228908974796</v>
      </c>
      <c r="AG101" s="171" t="str">
        <f>IFERROR(VLOOKUP($B101,'Benchmark Data'!$B:$FF,AG$1,FALSE)/VLOOKUP($B100,'Benchmark Data'!$B:$FF,AG$1,FALSE),"")</f>
        <v/>
      </c>
      <c r="AH101" s="171">
        <f>IFERROR(VLOOKUP($B101,'Benchmark Data'!$B:$FF,AH$1,FALSE)/VLOOKUP($B100,'Benchmark Data'!$B:$FF,AH$1,FALSE),"")</f>
        <v>0.98705228908974796</v>
      </c>
      <c r="AI101" s="171" t="str">
        <f>IFERROR(VLOOKUP($B101,'Benchmark Data'!$B:$FF,AI$1,FALSE)/VLOOKUP($B100,'Benchmark Data'!$B:$FF,AI$1,FALSE),"")</f>
        <v/>
      </c>
      <c r="AJ101" s="171" t="str">
        <f>IFERROR(VLOOKUP($B101,'Benchmark Data'!$B:$FF,AJ$1,FALSE)/VLOOKUP($B100,'Benchmark Data'!$B:$FF,AJ$1,FALSE),"")</f>
        <v/>
      </c>
      <c r="AK101" s="171" t="str">
        <f>IFERROR(VLOOKUP($B101,'Benchmark Data'!$B:$FF,AK$1,FALSE)/VLOOKUP($B100,'Benchmark Data'!$B:$FF,AK$1,FALSE),"")</f>
        <v/>
      </c>
      <c r="AL101" s="171" t="str">
        <f>IFERROR(VLOOKUP($B101,'Benchmark Data'!$B:$FF,AL$1,FALSE)/VLOOKUP($B100,'Benchmark Data'!$B:$FF,AL$1,FALSE),"")</f>
        <v/>
      </c>
      <c r="AM101" s="171" t="str">
        <f>IFERROR(VLOOKUP($B101,'Benchmark Data'!$B:$FF,AM$1,FALSE)/VLOOKUP($B100,'Benchmark Data'!$B:$FF,AM$1,FALSE),"")</f>
        <v/>
      </c>
      <c r="AN101" s="171" t="str">
        <f>IFERROR(VLOOKUP($B101,'Benchmark Data'!$B:$FF,AN$1,FALSE)/VLOOKUP($B100,'Benchmark Data'!$B:$FF,AN$1,FALSE),"")</f>
        <v/>
      </c>
      <c r="AO101" s="171" t="str">
        <f>IFERROR(VLOOKUP($B101,'Benchmark Data'!$B:$FF,AO$1,FALSE)/VLOOKUP($B100,'Benchmark Data'!$B:$FF,AO$1,FALSE),"")</f>
        <v/>
      </c>
      <c r="AP101" s="171" t="str">
        <f>IFERROR(VLOOKUP($B101,'Benchmark Data'!$B:$FF,AP$1,FALSE)/VLOOKUP($B100,'Benchmark Data'!$B:$FF,AP$1,FALSE),"")</f>
        <v/>
      </c>
      <c r="AQ101" s="171" t="str">
        <f>IFERROR(VLOOKUP($B101,'Benchmark Data'!$B:$FF,AQ$1,FALSE)/VLOOKUP($B100,'Benchmark Data'!$B:$FF,AQ$1,FALSE),"")</f>
        <v/>
      </c>
      <c r="AR101" s="171" t="str">
        <f>IFERROR(VLOOKUP($B101,'Benchmark Data'!$B:$FF,AR$1,FALSE)/VLOOKUP($B100,'Benchmark Data'!$B:$FF,AR$1,FALSE),"")</f>
        <v/>
      </c>
      <c r="AS101" s="171" t="str">
        <f>IFERROR(VLOOKUP($B101,'Benchmark Data'!$B:$FF,AS$1,FALSE)/VLOOKUP($B100,'Benchmark Data'!$B:$FF,AS$1,FALSE),"")</f>
        <v/>
      </c>
      <c r="AT101" s="171" t="str">
        <f>IFERROR(VLOOKUP($B101,'Benchmark Data'!$B:$FF,AT$1,FALSE)/VLOOKUP($B100,'Benchmark Data'!$B:$FF,AT$1,FALSE),"")</f>
        <v/>
      </c>
      <c r="AU101" s="171" t="str">
        <f>IFERROR(VLOOKUP($B101,'Benchmark Data'!$B:$FF,AU$1,FALSE)/VLOOKUP($B100,'Benchmark Data'!$B:$FF,AU$1,FALSE),"")</f>
        <v/>
      </c>
      <c r="AV101" s="171" t="str">
        <f>IFERROR(VLOOKUP($B101,'Benchmark Data'!$B:$FF,AV$1,FALSE)/VLOOKUP($B100,'Benchmark Data'!$B:$FF,AV$1,FALSE),"")</f>
        <v/>
      </c>
      <c r="AW101" s="171" t="str">
        <f>IFERROR(VLOOKUP($B101,'Benchmark Data'!$B:$FF,AW$1,FALSE)/VLOOKUP($B100,'Benchmark Data'!$B:$FF,AW$1,FALSE),"")</f>
        <v/>
      </c>
      <c r="AX101" s="171" t="str">
        <f>IFERROR(VLOOKUP($B101,'Benchmark Data'!$B:$FF,AX$1,FALSE)/VLOOKUP($B100,'Benchmark Data'!$B:$FF,AX$1,FALSE),"")</f>
        <v/>
      </c>
      <c r="AY101" s="171" t="str">
        <f>IFERROR(VLOOKUP($B101,'Benchmark Data'!$B:$FF,AY$1,FALSE)/VLOOKUP($B100,'Benchmark Data'!$B:$FF,AY$1,FALSE),"")</f>
        <v/>
      </c>
      <c r="AZ101" s="156"/>
      <c r="BA101" s="156"/>
      <c r="BB101" s="171" t="str">
        <f>IFERROR(VLOOKUP($B101,'Benchmark Data'!$B:$FF,BB$1,FALSE)/VLOOKUP($B100,'Benchmark Data'!$B:$FF,BB$1,FALSE),"")</f>
        <v/>
      </c>
      <c r="BC101" s="171" t="str">
        <f>IFERROR(VLOOKUP($B101,'Benchmark Data'!$B:$FF,BC$1,FALSE)/VLOOKUP($B100,'Benchmark Data'!$B:$FF,BC$1,FALSE),"")</f>
        <v/>
      </c>
      <c r="BD101" s="171" t="str">
        <f>IFERROR(VLOOKUP($B101,'Benchmark Data'!$B:$FF,BD$1,FALSE)/VLOOKUP($B100,'Benchmark Data'!$B:$FF,BD$1,FALSE),"")</f>
        <v/>
      </c>
      <c r="BE101" s="171" t="str">
        <f>IFERROR(VLOOKUP($B101,'Benchmark Data'!$B:$FF,BE$1,FALSE)/VLOOKUP($B100,'Benchmark Data'!$B:$FF,BE$1,FALSE),"")</f>
        <v/>
      </c>
      <c r="BF101" s="171" t="str">
        <f>IFERROR(VLOOKUP($B101,'Benchmark Data'!$B:$FF,BF$1,FALSE)/VLOOKUP($B100,'Benchmark Data'!$B:$FF,BF$1,FALSE),"")</f>
        <v/>
      </c>
      <c r="BG101" s="171" t="str">
        <f>IFERROR(VLOOKUP($B101,'Benchmark Data'!$B:$FF,BG$1,FALSE)/VLOOKUP($B100,'Benchmark Data'!$B:$FF,BG$1,FALSE),"")</f>
        <v/>
      </c>
      <c r="BH101" s="171" t="str">
        <f>IFERROR(VLOOKUP($B101,'Benchmark Data'!$B:$FF,BH$1,FALSE)/VLOOKUP($B100,'Benchmark Data'!$B:$FF,BH$1,FALSE),"")</f>
        <v/>
      </c>
      <c r="BI101" s="171" t="str">
        <f>IFERROR(VLOOKUP($B101,'Benchmark Data'!$B:$FF,BI$1,FALSE)/VLOOKUP($B100,'Benchmark Data'!$B:$FF,BI$1,FALSE),"")</f>
        <v/>
      </c>
      <c r="BJ101" s="171" t="str">
        <f>IFERROR(VLOOKUP($B101,'Benchmark Data'!$B:$FF,BJ$1,FALSE)/VLOOKUP($B100,'Benchmark Data'!$B:$FF,BJ$1,FALSE),"")</f>
        <v/>
      </c>
      <c r="BK101" s="171" t="str">
        <f>IFERROR(VLOOKUP($B101,'Benchmark Data'!$B:$FF,BK$1,FALSE)/VLOOKUP($B100,'Benchmark Data'!$B:$FF,BK$1,FALSE),"")</f>
        <v/>
      </c>
      <c r="BL101" s="171" t="str">
        <f>IFERROR(VLOOKUP($B101,'Benchmark Data'!$B:$FF,BL$1,FALSE)/VLOOKUP($B100,'Benchmark Data'!$B:$FF,BL$1,FALSE),"")</f>
        <v/>
      </c>
      <c r="BM101" s="171" t="str">
        <f>IFERROR(VLOOKUP($B101,'Benchmark Data'!$B:$FF,BM$1,FALSE)/VLOOKUP($B100,'Benchmark Data'!$B:$FF,BM$1,FALSE),"")</f>
        <v/>
      </c>
      <c r="BN101" s="171" t="str">
        <f>IFERROR(VLOOKUP($B101,'Benchmark Data'!$B:$FF,BN$1,FALSE)/VLOOKUP($B100,'Benchmark Data'!$B:$FF,BN$1,FALSE),"")</f>
        <v/>
      </c>
      <c r="BO101" s="171" t="str">
        <f>IFERROR(VLOOKUP($B101,'Benchmark Data'!$B:$FF,BO$1,FALSE)/VLOOKUP($B100,'Benchmark Data'!$B:$FF,BO$1,FALSE),"")</f>
        <v/>
      </c>
      <c r="BP101" s="171" t="str">
        <f>IFERROR(VLOOKUP($B101,'Benchmark Data'!$B:$FF,BP$1,FALSE)/VLOOKUP($B100,'Benchmark Data'!$B:$FF,BP$1,FALSE),"")</f>
        <v/>
      </c>
      <c r="BQ101" s="171" t="str">
        <f>IFERROR(VLOOKUP($B101,'Benchmark Data'!$B:$FF,BQ$1,FALSE)/VLOOKUP($B100,'Benchmark Data'!$B:$FF,BQ$1,FALSE),"")</f>
        <v/>
      </c>
      <c r="BR101" s="171" t="str">
        <f>IFERROR(VLOOKUP($B101,'Benchmark Data'!$B:$FF,BR$1,FALSE)/VLOOKUP($B100,'Benchmark Data'!$B:$FF,BR$1,FALSE),"")</f>
        <v/>
      </c>
      <c r="BS101" s="171" t="str">
        <f>IFERROR(VLOOKUP($B101,'Benchmark Data'!$B:$FF,BS$1,FALSE)/VLOOKUP($B100,'Benchmark Data'!$B:$FF,BS$1,FALSE),"")</f>
        <v/>
      </c>
      <c r="BT101" s="171" t="str">
        <f>IFERROR(VLOOKUP($B101,'Benchmark Data'!$B:$FF,BT$1,FALSE)/VLOOKUP($B100,'Benchmark Data'!$B:$FF,BT$1,FALSE),"")</f>
        <v/>
      </c>
      <c r="BU101" s="171" t="str">
        <f>IFERROR(VLOOKUP($B101,'Benchmark Data'!$B:$FF,BU$1,FALSE)/VLOOKUP($B100,'Benchmark Data'!$B:$FF,BU$1,FALSE),"")</f>
        <v/>
      </c>
      <c r="BV101" s="171" t="str">
        <f>IFERROR(VLOOKUP($B101,'Benchmark Data'!$B:$FF,BV$1,FALSE)/VLOOKUP($B100,'Benchmark Data'!$B:$FF,BV$1,FALSE),"")</f>
        <v/>
      </c>
      <c r="BW101" s="171" t="str">
        <f>IFERROR(VLOOKUP($B101,'Benchmark Data'!$B:$FF,BW$1,FALSE)/VLOOKUP($B100,'Benchmark Data'!$B:$FF,BW$1,FALSE),"")</f>
        <v/>
      </c>
      <c r="BX101" s="171" t="str">
        <f>IFERROR(VLOOKUP($B101,'Benchmark Data'!$B:$FF,BX$1,FALSE)/VLOOKUP($B100,'Benchmark Data'!$B:$FF,BX$1,FALSE),"")</f>
        <v/>
      </c>
      <c r="BY101" s="171" t="str">
        <f>IFERROR(VLOOKUP($B101,'Benchmark Data'!$B:$FF,BY$1,FALSE)/VLOOKUP($B100,'Benchmark Data'!$B:$FF,BY$1,FALSE),"")</f>
        <v/>
      </c>
      <c r="BZ101" s="171" t="str">
        <f>IFERROR(VLOOKUP($B101,'Benchmark Data'!$B:$FF,BZ$1,FALSE)/VLOOKUP($B100,'Benchmark Data'!$B:$FF,BZ$1,FALSE),"")</f>
        <v/>
      </c>
      <c r="CA101" s="171" t="str">
        <f>IFERROR(VLOOKUP($B101,'Benchmark Data'!$B:$FF,CA$1,FALSE)/VLOOKUP($B100,'Benchmark Data'!$B:$FF,CA$1,FALSE),"")</f>
        <v/>
      </c>
      <c r="CB101" s="171" t="str">
        <f>IFERROR(VLOOKUP($B101,'Benchmark Data'!$B:$FF,CB$1,FALSE)/VLOOKUP($B100,'Benchmark Data'!$B:$FF,CB$1,FALSE),"")</f>
        <v/>
      </c>
      <c r="CC101" s="171" t="str">
        <f>IFERROR(VLOOKUP($B101,'Benchmark Data'!$B:$FF,CC$1,FALSE)/VLOOKUP($B100,'Benchmark Data'!$B:$FF,CC$1,FALSE),"")</f>
        <v/>
      </c>
      <c r="CD101" s="171" t="str">
        <f>IFERROR(VLOOKUP($B101,'Benchmark Data'!$B:$FF,CD$1,FALSE)/VLOOKUP($B100,'Benchmark Data'!$B:$FF,CD$1,FALSE),"")</f>
        <v/>
      </c>
      <c r="CE101" s="171" t="str">
        <f>IFERROR(VLOOKUP($B101,'Benchmark Data'!$B:$FF,CE$1,FALSE)/VLOOKUP($B100,'Benchmark Data'!$B:$FF,CE$1,FALSE),"")</f>
        <v/>
      </c>
      <c r="CF101" s="171" t="str">
        <f>IFERROR(VLOOKUP($B101,'Benchmark Data'!$B:$FF,CF$1,FALSE)/VLOOKUP($B100,'Benchmark Data'!$B:$FF,CF$1,FALSE),"")</f>
        <v/>
      </c>
      <c r="CG101" s="171" t="str">
        <f>IFERROR(VLOOKUP($B101,'Benchmark Data'!$B:$FF,CG$1,FALSE)/VLOOKUP($B100,'Benchmark Data'!$B:$FF,CG$1,FALSE),"")</f>
        <v/>
      </c>
      <c r="CH101" s="156"/>
      <c r="CI101" s="171" t="str">
        <f>IFERROR(VLOOKUP($B101,'Benchmark Data'!$B:$FF,CI$1,FALSE)/VLOOKUP($B100,'Benchmark Data'!$B:$FF,CI$1,FALSE),"")</f>
        <v/>
      </c>
      <c r="CJ101" s="171" t="str">
        <f>IFERROR(VLOOKUP($B101,'Benchmark Data'!$B:$FF,CJ$1,FALSE)/VLOOKUP($B100,'Benchmark Data'!$B:$FF,CJ$1,FALSE),"")</f>
        <v/>
      </c>
      <c r="CK101" s="171" t="str">
        <f>IFERROR(VLOOKUP($B101,'Benchmark Data'!$B:$AAA,CK$1,FALSE)/VLOOKUP($B100,'Benchmark Data'!$B:$AAA,CK$1,FALSE),"")</f>
        <v/>
      </c>
      <c r="CL101" s="171" t="str">
        <f>IFERROR(VLOOKUP($B101,'Benchmark Data'!$B:$AAA,CL$1,FALSE)/VLOOKUP($B100,'Benchmark Data'!$B:$AAA,CL$1,FALSE),"")</f>
        <v/>
      </c>
      <c r="CM101" s="171" t="str">
        <f>IFERROR(VLOOKUP($B101,'Benchmark Data'!$B:$AAA,CM$1,FALSE)/VLOOKUP($B100,'Benchmark Data'!$B:$AAA,CM$1,FALSE),"")</f>
        <v/>
      </c>
      <c r="CN101" s="171" t="str">
        <f>IFERROR(VLOOKUP($B101,'Benchmark Data'!$B:$AAA,CN$1,FALSE)/VLOOKUP($B100,'Benchmark Data'!$B:$AAA,CN$1,FALSE),"")</f>
        <v/>
      </c>
      <c r="CO101" s="171" t="str">
        <f>IFERROR(VLOOKUP($B101,'Benchmark Data'!$B:$AAA,CO$1,FALSE)/VLOOKUP($B100,'Benchmark Data'!$B:$AAA,CO$1,FALSE),"")</f>
        <v/>
      </c>
      <c r="CP101" s="171" t="str">
        <f>IFERROR(VLOOKUP($B101,'Benchmark Data'!$B:$AAA,CP$1,FALSE)/VLOOKUP($B100,'Benchmark Data'!$B:$AAA,CP$1,FALSE),"")</f>
        <v/>
      </c>
      <c r="CQ101" s="171" t="str">
        <f>IFERROR(VLOOKUP($B101,'Benchmark Data'!$B:$AAA,CQ$1,FALSE)/VLOOKUP($B100,'Benchmark Data'!$B:$AAA,CQ$1,FALSE),"")</f>
        <v/>
      </c>
      <c r="CR101" s="171" t="str">
        <f>IFERROR(VLOOKUP($B101,'Benchmark Data'!$B:$AAA,CR$1,FALSE)/VLOOKUP($B100,'Benchmark Data'!$B:$AAA,CR$1,FALSE),"")</f>
        <v/>
      </c>
      <c r="CS101" s="171" t="str">
        <f>IFERROR(VLOOKUP($B101,'Benchmark Data'!$B:$AAA,CS$1,FALSE)/VLOOKUP($B100,'Benchmark Data'!$B:$AAA,CS$1,FALSE),"")</f>
        <v/>
      </c>
      <c r="CT101" s="171" t="str">
        <f>IFERROR(VLOOKUP($B101,'Benchmark Data'!$B:$AAA,CT$1,FALSE)/VLOOKUP($B100,'Benchmark Data'!$B:$AAA,CT$1,FALSE),"")</f>
        <v/>
      </c>
      <c r="CU101" s="171" t="str">
        <f>IFERROR(VLOOKUP($B101,'Benchmark Data'!$B:$AAA,CU$1,FALSE)/VLOOKUP($B100,'Benchmark Data'!$B:$AAA,CU$1,FALSE),"")</f>
        <v/>
      </c>
      <c r="CV101" s="171" t="str">
        <f>IFERROR(VLOOKUP($B101,'Benchmark Data'!$B:$AAA,CV$1,FALSE)/VLOOKUP($B100,'Benchmark Data'!$B:$AAA,CV$1,FALSE),"")</f>
        <v/>
      </c>
      <c r="CW101" s="171" t="str">
        <f>IFERROR(VLOOKUP($B101,'Benchmark Data'!$B:$AAA,CW$1,FALSE)/VLOOKUP($B100,'Benchmark Data'!$B:$AAA,CW$1,FALSE),"")</f>
        <v/>
      </c>
      <c r="CX101" s="171" t="str">
        <f>IFERROR(VLOOKUP($B101,'Benchmark Data'!$B:$AAA,CX$1,FALSE)/VLOOKUP($B100,'Benchmark Data'!$B:$AAA,CX$1,FALSE),"")</f>
        <v/>
      </c>
      <c r="CY101" s="171" t="str">
        <f>IFERROR(VLOOKUP($B101,'Benchmark Data'!$B:$AAA,CY$1,FALSE)/VLOOKUP($B100,'Benchmark Data'!$B:$AAA,CY$1,FALSE),"")</f>
        <v/>
      </c>
      <c r="CZ101" s="171" t="str">
        <f>IFERROR(VLOOKUP($B101,'Benchmark Data'!$B:$AAA,CZ$1,FALSE)/VLOOKUP($B100,'Benchmark Data'!$B:$AAA,CZ$1,FALSE),"")</f>
        <v/>
      </c>
      <c r="DA101" s="171" t="str">
        <f>IFERROR(VLOOKUP($B101,'Benchmark Data'!$B:$AAA,DA$1,FALSE)/VLOOKUP($B100,'Benchmark Data'!$B:$AAA,DA$1,FALSE),"")</f>
        <v/>
      </c>
      <c r="DB101" s="171" t="str">
        <f>IFERROR(VLOOKUP($B101,'Benchmark Data'!$B:$AAA,DB$1,FALSE)/VLOOKUP($B100,'Benchmark Data'!$B:$AAA,DB$1,FALSE),"")</f>
        <v/>
      </c>
      <c r="DC101" s="171" t="str">
        <f>IFERROR(VLOOKUP($B101,'Benchmark Data'!$B:$AAA,DC$1,FALSE)/VLOOKUP($B100,'Benchmark Data'!$B:$AAA,DC$1,FALSE),"")</f>
        <v/>
      </c>
      <c r="DD101" s="171" t="str">
        <f>IFERROR(VLOOKUP($B101,'Benchmark Data'!$B:$AAA,DD$1,FALSE)/VLOOKUP($B100,'Benchmark Data'!$B:$AAA,DD$1,FALSE),"")</f>
        <v/>
      </c>
      <c r="DE101" s="171" t="str">
        <f>IFERROR(VLOOKUP($B101,'Benchmark Data'!$B:$AAA,DE$1,FALSE)/VLOOKUP($B100,'Benchmark Data'!$B:$AAA,DE$1,FALSE),"")</f>
        <v/>
      </c>
      <c r="DF101" s="171" t="str">
        <f>IFERROR(VLOOKUP($B101,'Benchmark Data'!$B:$AAA,DF$1,FALSE)/VLOOKUP($B100,'Benchmark Data'!$B:$AAA,DF$1,FALSE),"")</f>
        <v/>
      </c>
      <c r="DG101" s="171" t="str">
        <f>IFERROR(VLOOKUP($B101,'Benchmark Data'!$B:$AAA,DG$1,FALSE)/VLOOKUP($B100,'Benchmark Data'!$B:$AAA,DG$1,FALSE),"")</f>
        <v/>
      </c>
      <c r="DH101" s="171" t="str">
        <f>IFERROR(VLOOKUP($B101,'Benchmark Data'!$B:$AAA,DH$1,FALSE)/VLOOKUP($B100,'Benchmark Data'!$B:$AAA,DH$1,FALSE),"")</f>
        <v/>
      </c>
      <c r="DI101" s="171" t="str">
        <f>IFERROR(VLOOKUP($B101,'Benchmark Data'!$B:$AAA,DI$1,FALSE)/VLOOKUP($B100,'Benchmark Data'!$B:$AAA,DI$1,FALSE),"")</f>
        <v/>
      </c>
    </row>
    <row r="102" spans="1:113">
      <c r="A102" s="94">
        <f t="shared" si="35"/>
        <v>99</v>
      </c>
      <c r="B102" s="168">
        <f t="shared" si="36"/>
        <v>43069</v>
      </c>
      <c r="C102" s="171">
        <f>IFERROR(VLOOKUP($B102,'Benchmark Data'!$B:$FF,C$1,FALSE)/VLOOKUP($B101,'Benchmark Data'!$B:$FF,C$1,FALSE),"")</f>
        <v>1.0103296892485152</v>
      </c>
      <c r="D102" s="171" t="str">
        <f>IFERROR(VLOOKUP($B102,'Benchmark Data'!$B:$FF,D$1,FALSE)/VLOOKUP($B101,'Benchmark Data'!$B:$FF,D$1,FALSE),"")</f>
        <v/>
      </c>
      <c r="E102" s="171">
        <f>IFERROR(VLOOKUP($B102,'Benchmark Data'!$B:$FF,E$1,FALSE)/VLOOKUP($B101,'Benchmark Data'!$B:$FF,E$1,FALSE),"")</f>
        <v>1.0103296892485152</v>
      </c>
      <c r="F102" s="171" t="str">
        <f>IFERROR(VLOOKUP($B102,'Benchmark Data'!$B:$FF,F$1,FALSE)/VLOOKUP($B101,'Benchmark Data'!$B:$FF,F$1,FALSE),"")</f>
        <v/>
      </c>
      <c r="G102" s="171" t="str">
        <f>IFERROR(VLOOKUP($B102,'Benchmark Data'!$B:$FF,G$1,FALSE)/VLOOKUP($B101,'Benchmark Data'!$B:$FF,G$1,FALSE),"")</f>
        <v/>
      </c>
      <c r="H102" s="171" t="str">
        <f>IFERROR(VLOOKUP($B102,'Benchmark Data'!$B:$FF,H$1,FALSE)/VLOOKUP($B101,'Benchmark Data'!$B:$FF,H$1,FALSE),"")</f>
        <v/>
      </c>
      <c r="I102" s="171" t="str">
        <f>IFERROR(VLOOKUP($B102,'Benchmark Data'!$B:$FF,I$1,FALSE)/VLOOKUP($B101,'Benchmark Data'!$B:$FF,I$1,FALSE),"")</f>
        <v/>
      </c>
      <c r="J102" s="143" t="str">
        <f>IFERROR(VLOOKUP($B102,'Benchmark Data'!$B:$FF,J$1,FALSE)/VLOOKUP($B101,'Benchmark Data'!$B:$FF,J$1,FALSE)*J103,"")</f>
        <v/>
      </c>
      <c r="K102" s="156"/>
      <c r="L102" s="156"/>
      <c r="M102" s="156"/>
      <c r="N102" s="171" t="str">
        <f>IFERROR(VLOOKUP($B102,'Benchmark Data'!$B:$FF,N$1,FALSE)/VLOOKUP($B101,'Benchmark Data'!$B:$FF,N$1,FALSE),"")</f>
        <v/>
      </c>
      <c r="O102" s="171">
        <f>IFERROR(VLOOKUP($B102,'Benchmark Data'!$B:$FF,O$1,FALSE)/VLOOKUP($B101,'Benchmark Data'!$B:$FF,O$1,FALSE),"")</f>
        <v>1.0115902437510902</v>
      </c>
      <c r="P102" s="171">
        <f>IFERROR(VLOOKUP($B102,'Benchmark Data'!$B:$FF,P$1,FALSE)/VLOOKUP($B101,'Benchmark Data'!$B:$FF,P$1,FALSE),"")</f>
        <v>1.010884318947356</v>
      </c>
      <c r="Q102" s="156">
        <f>IFERROR(VLOOKUP($B102,'Benchmark Data'!$B:$FF,Q$1,FALSE),"")</f>
        <v>1.0132605642704871</v>
      </c>
      <c r="R102" s="156">
        <f>IFERROR(VLOOKUP($B102,'Benchmark Data'!$B:$FF,R$1,FALSE),"")</f>
        <v>1.0132605642704871</v>
      </c>
      <c r="S102" s="156">
        <f>IFERROR(VLOOKUP($B102,'Benchmark Data'!$B:$FF,S$1,FALSE),"")</f>
        <v>1.0132605642704871</v>
      </c>
      <c r="T102" s="156">
        <f>IFERROR(VLOOKUP($B102,'Benchmark Data'!$B:$FF,T$1,FALSE),"")</f>
        <v>1.0132605642704871</v>
      </c>
      <c r="U102" s="156">
        <f>IFERROR(VLOOKUP($B102,'Benchmark Data'!$B:$FF,U$1,FALSE),"")</f>
        <v>1.0132605642704871</v>
      </c>
      <c r="V102" s="171">
        <f>IFERROR(VLOOKUP($B102,'Benchmark Data'!$B:$FF,V$1,FALSE)/VLOOKUP($B101,'Benchmark Data'!$B:$FF,V$1,FALSE),"")</f>
        <v>1.0047211711275796</v>
      </c>
      <c r="W102" s="171">
        <f>IFERROR(VLOOKUP($B102,'Benchmark Data'!$B:$FF,W$1,FALSE)/VLOOKUP($B101,'Benchmark Data'!$B:$FF,W$1,FALSE),"")</f>
        <v>1.0047211711275796</v>
      </c>
      <c r="X102" s="171">
        <f>IFERROR(VLOOKUP($B102,'Benchmark Data'!$B:$FF,X$1,FALSE)/VLOOKUP($B101,'Benchmark Data'!$B:$FF,X$1,FALSE),"")</f>
        <v>1.0047211711275796</v>
      </c>
      <c r="Y102" s="171">
        <f>IFERROR(VLOOKUP($B102,'Benchmark Data'!$B:$FF,Y$1,FALSE)/VLOOKUP($B101,'Benchmark Data'!$B:$FF,Y$1,FALSE),"")</f>
        <v>1.0047211711275796</v>
      </c>
      <c r="Z102" s="171">
        <f>IFERROR(VLOOKUP($B102,'Benchmark Data'!$B:$FF,Z$1,FALSE)/VLOOKUP($B101,'Benchmark Data'!$B:$FF,Z$1,FALSE),"")</f>
        <v>1.0047211711275796</v>
      </c>
      <c r="AA102" s="171">
        <f>IFERROR(VLOOKUP($B102,'Benchmark Data'!$B:$FF,AA$1,FALSE)/VLOOKUP($B101,'Benchmark Data'!$B:$FF,AA$1,FALSE),"")</f>
        <v>1.0335399899880626</v>
      </c>
      <c r="AB102" s="171" t="str">
        <f>IFERROR(VLOOKUP($B102,'Benchmark Data'!$B:$FF,AB$1,FALSE)/VLOOKUP($B101,'Benchmark Data'!$B:$FF,AB$1,FALSE),"")</f>
        <v/>
      </c>
      <c r="AC102" s="171">
        <f>IFERROR(VLOOKUP($B102,'Benchmark Data'!$B:$FF,AC$1,FALSE)/VLOOKUP($B101,'Benchmark Data'!$B:$FF,AC$1,FALSE),"")</f>
        <v>1.0335399899880626</v>
      </c>
      <c r="AD102" s="171" t="str">
        <f>IFERROR(VLOOKUP($B102,'Benchmark Data'!$B:$FF,AD$1,FALSE)/VLOOKUP($B101,'Benchmark Data'!$B:$FF,AD$1,FALSE),"")</f>
        <v/>
      </c>
      <c r="AE102" s="171">
        <f>IFERROR(VLOOKUP($B102,'Benchmark Data'!$B:$FF,AE$1,FALSE)/VLOOKUP($B101,'Benchmark Data'!$B:$FF,AE$1,FALSE),"")</f>
        <v>1.0284067920049633</v>
      </c>
      <c r="AF102" s="171">
        <f>IFERROR(VLOOKUP($B102,'Benchmark Data'!$B:$FF,AF$1,FALSE)/VLOOKUP($B101,'Benchmark Data'!$B:$FF,AF$1,FALSE),"")</f>
        <v>1.0226101627159296</v>
      </c>
      <c r="AG102" s="171" t="str">
        <f>IFERROR(VLOOKUP($B102,'Benchmark Data'!$B:$FF,AG$1,FALSE)/VLOOKUP($B101,'Benchmark Data'!$B:$FF,AG$1,FALSE),"")</f>
        <v/>
      </c>
      <c r="AH102" s="171">
        <f>IFERROR(VLOOKUP($B102,'Benchmark Data'!$B:$FF,AH$1,FALSE)/VLOOKUP($B101,'Benchmark Data'!$B:$FF,AH$1,FALSE),"")</f>
        <v>1.0226101627159296</v>
      </c>
      <c r="AI102" s="171" t="str">
        <f>IFERROR(VLOOKUP($B102,'Benchmark Data'!$B:$FF,AI$1,FALSE)/VLOOKUP($B101,'Benchmark Data'!$B:$FF,AI$1,FALSE),"")</f>
        <v/>
      </c>
      <c r="AJ102" s="171" t="str">
        <f>IFERROR(VLOOKUP($B102,'Benchmark Data'!$B:$FF,AJ$1,FALSE)/VLOOKUP($B101,'Benchmark Data'!$B:$FF,AJ$1,FALSE),"")</f>
        <v/>
      </c>
      <c r="AK102" s="171" t="str">
        <f>IFERROR(VLOOKUP($B102,'Benchmark Data'!$B:$FF,AK$1,FALSE)/VLOOKUP($B101,'Benchmark Data'!$B:$FF,AK$1,FALSE),"")</f>
        <v/>
      </c>
      <c r="AL102" s="171" t="str">
        <f>IFERROR(VLOOKUP($B102,'Benchmark Data'!$B:$FF,AL$1,FALSE)/VLOOKUP($B101,'Benchmark Data'!$B:$FF,AL$1,FALSE),"")</f>
        <v/>
      </c>
      <c r="AM102" s="171" t="str">
        <f>IFERROR(VLOOKUP($B102,'Benchmark Data'!$B:$FF,AM$1,FALSE)/VLOOKUP($B101,'Benchmark Data'!$B:$FF,AM$1,FALSE),"")</f>
        <v/>
      </c>
      <c r="AN102" s="171" t="str">
        <f>IFERROR(VLOOKUP($B102,'Benchmark Data'!$B:$FF,AN$1,FALSE)/VLOOKUP($B101,'Benchmark Data'!$B:$FF,AN$1,FALSE),"")</f>
        <v/>
      </c>
      <c r="AO102" s="171" t="str">
        <f>IFERROR(VLOOKUP($B102,'Benchmark Data'!$B:$FF,AO$1,FALSE)/VLOOKUP($B101,'Benchmark Data'!$B:$FF,AO$1,FALSE),"")</f>
        <v/>
      </c>
      <c r="AP102" s="171" t="str">
        <f>IFERROR(VLOOKUP($B102,'Benchmark Data'!$B:$FF,AP$1,FALSE)/VLOOKUP($B101,'Benchmark Data'!$B:$FF,AP$1,FALSE),"")</f>
        <v/>
      </c>
      <c r="AQ102" s="171" t="str">
        <f>IFERROR(VLOOKUP($B102,'Benchmark Data'!$B:$FF,AQ$1,FALSE)/VLOOKUP($B101,'Benchmark Data'!$B:$FF,AQ$1,FALSE),"")</f>
        <v/>
      </c>
      <c r="AR102" s="171" t="str">
        <f>IFERROR(VLOOKUP($B102,'Benchmark Data'!$B:$FF,AR$1,FALSE)/VLOOKUP($B101,'Benchmark Data'!$B:$FF,AR$1,FALSE),"")</f>
        <v/>
      </c>
      <c r="AS102" s="171" t="str">
        <f>IFERROR(VLOOKUP($B102,'Benchmark Data'!$B:$FF,AS$1,FALSE)/VLOOKUP($B101,'Benchmark Data'!$B:$FF,AS$1,FALSE),"")</f>
        <v/>
      </c>
      <c r="AT102" s="171" t="str">
        <f>IFERROR(VLOOKUP($B102,'Benchmark Data'!$B:$FF,AT$1,FALSE)/VLOOKUP($B101,'Benchmark Data'!$B:$FF,AT$1,FALSE),"")</f>
        <v/>
      </c>
      <c r="AU102" s="171" t="str">
        <f>IFERROR(VLOOKUP($B102,'Benchmark Data'!$B:$FF,AU$1,FALSE)/VLOOKUP($B101,'Benchmark Data'!$B:$FF,AU$1,FALSE),"")</f>
        <v/>
      </c>
      <c r="AV102" s="171" t="str">
        <f>IFERROR(VLOOKUP($B102,'Benchmark Data'!$B:$FF,AV$1,FALSE)/VLOOKUP($B101,'Benchmark Data'!$B:$FF,AV$1,FALSE),"")</f>
        <v/>
      </c>
      <c r="AW102" s="171" t="str">
        <f>IFERROR(VLOOKUP($B102,'Benchmark Data'!$B:$FF,AW$1,FALSE)/VLOOKUP($B101,'Benchmark Data'!$B:$FF,AW$1,FALSE),"")</f>
        <v/>
      </c>
      <c r="AX102" s="171" t="str">
        <f>IFERROR(VLOOKUP($B102,'Benchmark Data'!$B:$FF,AX$1,FALSE)/VLOOKUP($B101,'Benchmark Data'!$B:$FF,AX$1,FALSE),"")</f>
        <v/>
      </c>
      <c r="AY102" s="171" t="str">
        <f>IFERROR(VLOOKUP($B102,'Benchmark Data'!$B:$FF,AY$1,FALSE)/VLOOKUP($B101,'Benchmark Data'!$B:$FF,AY$1,FALSE),"")</f>
        <v/>
      </c>
      <c r="AZ102" s="156"/>
      <c r="BA102" s="156"/>
      <c r="BB102" s="171" t="str">
        <f>IFERROR(VLOOKUP($B102,'Benchmark Data'!$B:$FF,BB$1,FALSE)/VLOOKUP($B101,'Benchmark Data'!$B:$FF,BB$1,FALSE),"")</f>
        <v/>
      </c>
      <c r="BC102" s="171" t="str">
        <f>IFERROR(VLOOKUP($B102,'Benchmark Data'!$B:$FF,BC$1,FALSE)/VLOOKUP($B101,'Benchmark Data'!$B:$FF,BC$1,FALSE),"")</f>
        <v/>
      </c>
      <c r="BD102" s="171" t="str">
        <f>IFERROR(VLOOKUP($B102,'Benchmark Data'!$B:$FF,BD$1,FALSE)/VLOOKUP($B101,'Benchmark Data'!$B:$FF,BD$1,FALSE),"")</f>
        <v/>
      </c>
      <c r="BE102" s="171" t="str">
        <f>IFERROR(VLOOKUP($B102,'Benchmark Data'!$B:$FF,BE$1,FALSE)/VLOOKUP($B101,'Benchmark Data'!$B:$FF,BE$1,FALSE),"")</f>
        <v/>
      </c>
      <c r="BF102" s="171" t="str">
        <f>IFERROR(VLOOKUP($B102,'Benchmark Data'!$B:$FF,BF$1,FALSE)/VLOOKUP($B101,'Benchmark Data'!$B:$FF,BF$1,FALSE),"")</f>
        <v/>
      </c>
      <c r="BG102" s="171" t="str">
        <f>IFERROR(VLOOKUP($B102,'Benchmark Data'!$B:$FF,BG$1,FALSE)/VLOOKUP($B101,'Benchmark Data'!$B:$FF,BG$1,FALSE),"")</f>
        <v/>
      </c>
      <c r="BH102" s="171" t="str">
        <f>IFERROR(VLOOKUP($B102,'Benchmark Data'!$B:$FF,BH$1,FALSE)/VLOOKUP($B101,'Benchmark Data'!$B:$FF,BH$1,FALSE),"")</f>
        <v/>
      </c>
      <c r="BI102" s="171" t="str">
        <f>IFERROR(VLOOKUP($B102,'Benchmark Data'!$B:$FF,BI$1,FALSE)/VLOOKUP($B101,'Benchmark Data'!$B:$FF,BI$1,FALSE),"")</f>
        <v/>
      </c>
      <c r="BJ102" s="171" t="str">
        <f>IFERROR(VLOOKUP($B102,'Benchmark Data'!$B:$FF,BJ$1,FALSE)/VLOOKUP($B101,'Benchmark Data'!$B:$FF,BJ$1,FALSE),"")</f>
        <v/>
      </c>
      <c r="BK102" s="171" t="str">
        <f>IFERROR(VLOOKUP($B102,'Benchmark Data'!$B:$FF,BK$1,FALSE)/VLOOKUP($B101,'Benchmark Data'!$B:$FF,BK$1,FALSE),"")</f>
        <v/>
      </c>
      <c r="BL102" s="171" t="str">
        <f>IFERROR(VLOOKUP($B102,'Benchmark Data'!$B:$FF,BL$1,FALSE)/VLOOKUP($B101,'Benchmark Data'!$B:$FF,BL$1,FALSE),"")</f>
        <v/>
      </c>
      <c r="BM102" s="171" t="str">
        <f>IFERROR(VLOOKUP($B102,'Benchmark Data'!$B:$FF,BM$1,FALSE)/VLOOKUP($B101,'Benchmark Data'!$B:$FF,BM$1,FALSE),"")</f>
        <v/>
      </c>
      <c r="BN102" s="171" t="str">
        <f>IFERROR(VLOOKUP($B102,'Benchmark Data'!$B:$FF,BN$1,FALSE)/VLOOKUP($B101,'Benchmark Data'!$B:$FF,BN$1,FALSE),"")</f>
        <v/>
      </c>
      <c r="BO102" s="171" t="str">
        <f>IFERROR(VLOOKUP($B102,'Benchmark Data'!$B:$FF,BO$1,FALSE)/VLOOKUP($B101,'Benchmark Data'!$B:$FF,BO$1,FALSE),"")</f>
        <v/>
      </c>
      <c r="BP102" s="171" t="str">
        <f>IFERROR(VLOOKUP($B102,'Benchmark Data'!$B:$FF,BP$1,FALSE)/VLOOKUP($B101,'Benchmark Data'!$B:$FF,BP$1,FALSE),"")</f>
        <v/>
      </c>
      <c r="BQ102" s="171" t="str">
        <f>IFERROR(VLOOKUP($B102,'Benchmark Data'!$B:$FF,BQ$1,FALSE)/VLOOKUP($B101,'Benchmark Data'!$B:$FF,BQ$1,FALSE),"")</f>
        <v/>
      </c>
      <c r="BR102" s="171" t="str">
        <f>IFERROR(VLOOKUP($B102,'Benchmark Data'!$B:$FF,BR$1,FALSE)/VLOOKUP($B101,'Benchmark Data'!$B:$FF,BR$1,FALSE),"")</f>
        <v/>
      </c>
      <c r="BS102" s="171" t="str">
        <f>IFERROR(VLOOKUP($B102,'Benchmark Data'!$B:$FF,BS$1,FALSE)/VLOOKUP($B101,'Benchmark Data'!$B:$FF,BS$1,FALSE),"")</f>
        <v/>
      </c>
      <c r="BT102" s="171" t="str">
        <f>IFERROR(VLOOKUP($B102,'Benchmark Data'!$B:$FF,BT$1,FALSE)/VLOOKUP($B101,'Benchmark Data'!$B:$FF,BT$1,FALSE),"")</f>
        <v/>
      </c>
      <c r="BU102" s="171" t="str">
        <f>IFERROR(VLOOKUP($B102,'Benchmark Data'!$B:$FF,BU$1,FALSE)/VLOOKUP($B101,'Benchmark Data'!$B:$FF,BU$1,FALSE),"")</f>
        <v/>
      </c>
      <c r="BV102" s="171" t="str">
        <f>IFERROR(VLOOKUP($B102,'Benchmark Data'!$B:$FF,BV$1,FALSE)/VLOOKUP($B101,'Benchmark Data'!$B:$FF,BV$1,FALSE),"")</f>
        <v/>
      </c>
      <c r="BW102" s="171" t="str">
        <f>IFERROR(VLOOKUP($B102,'Benchmark Data'!$B:$FF,BW$1,FALSE)/VLOOKUP($B101,'Benchmark Data'!$B:$FF,BW$1,FALSE),"")</f>
        <v/>
      </c>
      <c r="BX102" s="171" t="str">
        <f>IFERROR(VLOOKUP($B102,'Benchmark Data'!$B:$FF,BX$1,FALSE)/VLOOKUP($B101,'Benchmark Data'!$B:$FF,BX$1,FALSE),"")</f>
        <v/>
      </c>
      <c r="BY102" s="171" t="str">
        <f>IFERROR(VLOOKUP($B102,'Benchmark Data'!$B:$FF,BY$1,FALSE)/VLOOKUP($B101,'Benchmark Data'!$B:$FF,BY$1,FALSE),"")</f>
        <v/>
      </c>
      <c r="BZ102" s="171" t="str">
        <f>IFERROR(VLOOKUP($B102,'Benchmark Data'!$B:$FF,BZ$1,FALSE)/VLOOKUP($B101,'Benchmark Data'!$B:$FF,BZ$1,FALSE),"")</f>
        <v/>
      </c>
      <c r="CA102" s="171" t="str">
        <f>IFERROR(VLOOKUP($B102,'Benchmark Data'!$B:$FF,CA$1,FALSE)/VLOOKUP($B101,'Benchmark Data'!$B:$FF,CA$1,FALSE),"")</f>
        <v/>
      </c>
      <c r="CB102" s="171" t="str">
        <f>IFERROR(VLOOKUP($B102,'Benchmark Data'!$B:$FF,CB$1,FALSE)/VLOOKUP($B101,'Benchmark Data'!$B:$FF,CB$1,FALSE),"")</f>
        <v/>
      </c>
      <c r="CC102" s="171" t="str">
        <f>IFERROR(VLOOKUP($B102,'Benchmark Data'!$B:$FF,CC$1,FALSE)/VLOOKUP($B101,'Benchmark Data'!$B:$FF,CC$1,FALSE),"")</f>
        <v/>
      </c>
      <c r="CD102" s="171" t="str">
        <f>IFERROR(VLOOKUP($B102,'Benchmark Data'!$B:$FF,CD$1,FALSE)/VLOOKUP($B101,'Benchmark Data'!$B:$FF,CD$1,FALSE),"")</f>
        <v/>
      </c>
      <c r="CE102" s="171" t="str">
        <f>IFERROR(VLOOKUP($B102,'Benchmark Data'!$B:$FF,CE$1,FALSE)/VLOOKUP($B101,'Benchmark Data'!$B:$FF,CE$1,FALSE),"")</f>
        <v/>
      </c>
      <c r="CF102" s="171" t="str">
        <f>IFERROR(VLOOKUP($B102,'Benchmark Data'!$B:$FF,CF$1,FALSE)/VLOOKUP($B101,'Benchmark Data'!$B:$FF,CF$1,FALSE),"")</f>
        <v/>
      </c>
      <c r="CG102" s="171" t="str">
        <f>IFERROR(VLOOKUP($B102,'Benchmark Data'!$B:$FF,CG$1,FALSE)/VLOOKUP($B101,'Benchmark Data'!$B:$FF,CG$1,FALSE),"")</f>
        <v/>
      </c>
      <c r="CH102" s="156"/>
      <c r="CI102" s="171" t="str">
        <f>IFERROR(VLOOKUP($B102,'Benchmark Data'!$B:$FF,CI$1,FALSE)/VLOOKUP($B101,'Benchmark Data'!$B:$FF,CI$1,FALSE),"")</f>
        <v/>
      </c>
      <c r="CJ102" s="171" t="str">
        <f>IFERROR(VLOOKUP($B102,'Benchmark Data'!$B:$FF,CJ$1,FALSE)/VLOOKUP($B101,'Benchmark Data'!$B:$FF,CJ$1,FALSE),"")</f>
        <v/>
      </c>
      <c r="CK102" s="171" t="str">
        <f>IFERROR(VLOOKUP($B102,'Benchmark Data'!$B:$AAA,CK$1,FALSE)/VLOOKUP($B101,'Benchmark Data'!$B:$AAA,CK$1,FALSE),"")</f>
        <v/>
      </c>
      <c r="CL102" s="171" t="str">
        <f>IFERROR(VLOOKUP($B102,'Benchmark Data'!$B:$AAA,CL$1,FALSE)/VLOOKUP($B101,'Benchmark Data'!$B:$AAA,CL$1,FALSE),"")</f>
        <v/>
      </c>
      <c r="CM102" s="171" t="str">
        <f>IFERROR(VLOOKUP($B102,'Benchmark Data'!$B:$AAA,CM$1,FALSE)/VLOOKUP($B101,'Benchmark Data'!$B:$AAA,CM$1,FALSE),"")</f>
        <v/>
      </c>
      <c r="CN102" s="171" t="str">
        <f>IFERROR(VLOOKUP($B102,'Benchmark Data'!$B:$AAA,CN$1,FALSE)/VLOOKUP($B101,'Benchmark Data'!$B:$AAA,CN$1,FALSE),"")</f>
        <v/>
      </c>
      <c r="CO102" s="171" t="str">
        <f>IFERROR(VLOOKUP($B102,'Benchmark Data'!$B:$AAA,CO$1,FALSE)/VLOOKUP($B101,'Benchmark Data'!$B:$AAA,CO$1,FALSE),"")</f>
        <v/>
      </c>
      <c r="CP102" s="171" t="str">
        <f>IFERROR(VLOOKUP($B102,'Benchmark Data'!$B:$AAA,CP$1,FALSE)/VLOOKUP($B101,'Benchmark Data'!$B:$AAA,CP$1,FALSE),"")</f>
        <v/>
      </c>
      <c r="CQ102" s="171" t="str">
        <f>IFERROR(VLOOKUP($B102,'Benchmark Data'!$B:$AAA,CQ$1,FALSE)/VLOOKUP($B101,'Benchmark Data'!$B:$AAA,CQ$1,FALSE),"")</f>
        <v/>
      </c>
      <c r="CR102" s="171" t="str">
        <f>IFERROR(VLOOKUP($B102,'Benchmark Data'!$B:$AAA,CR$1,FALSE)/VLOOKUP($B101,'Benchmark Data'!$B:$AAA,CR$1,FALSE),"")</f>
        <v/>
      </c>
      <c r="CS102" s="171" t="str">
        <f>IFERROR(VLOOKUP($B102,'Benchmark Data'!$B:$AAA,CS$1,FALSE)/VLOOKUP($B101,'Benchmark Data'!$B:$AAA,CS$1,FALSE),"")</f>
        <v/>
      </c>
      <c r="CT102" s="171" t="str">
        <f>IFERROR(VLOOKUP($B102,'Benchmark Data'!$B:$AAA,CT$1,FALSE)/VLOOKUP($B101,'Benchmark Data'!$B:$AAA,CT$1,FALSE),"")</f>
        <v/>
      </c>
      <c r="CU102" s="171" t="str">
        <f>IFERROR(VLOOKUP($B102,'Benchmark Data'!$B:$AAA,CU$1,FALSE)/VLOOKUP($B101,'Benchmark Data'!$B:$AAA,CU$1,FALSE),"")</f>
        <v/>
      </c>
      <c r="CV102" s="171" t="str">
        <f>IFERROR(VLOOKUP($B102,'Benchmark Data'!$B:$AAA,CV$1,FALSE)/VLOOKUP($B101,'Benchmark Data'!$B:$AAA,CV$1,FALSE),"")</f>
        <v/>
      </c>
      <c r="CW102" s="171" t="str">
        <f>IFERROR(VLOOKUP($B102,'Benchmark Data'!$B:$AAA,CW$1,FALSE)/VLOOKUP($B101,'Benchmark Data'!$B:$AAA,CW$1,FALSE),"")</f>
        <v/>
      </c>
      <c r="CX102" s="171" t="str">
        <f>IFERROR(VLOOKUP($B102,'Benchmark Data'!$B:$AAA,CX$1,FALSE)/VLOOKUP($B101,'Benchmark Data'!$B:$AAA,CX$1,FALSE),"")</f>
        <v/>
      </c>
      <c r="CY102" s="171" t="str">
        <f>IFERROR(VLOOKUP($B102,'Benchmark Data'!$B:$AAA,CY$1,FALSE)/VLOOKUP($B101,'Benchmark Data'!$B:$AAA,CY$1,FALSE),"")</f>
        <v/>
      </c>
      <c r="CZ102" s="171" t="str">
        <f>IFERROR(VLOOKUP($B102,'Benchmark Data'!$B:$AAA,CZ$1,FALSE)/VLOOKUP($B101,'Benchmark Data'!$B:$AAA,CZ$1,FALSE),"")</f>
        <v/>
      </c>
      <c r="DA102" s="171" t="str">
        <f>IFERROR(VLOOKUP($B102,'Benchmark Data'!$B:$AAA,DA$1,FALSE)/VLOOKUP($B101,'Benchmark Data'!$B:$AAA,DA$1,FALSE),"")</f>
        <v/>
      </c>
      <c r="DB102" s="171" t="str">
        <f>IFERROR(VLOOKUP($B102,'Benchmark Data'!$B:$AAA,DB$1,FALSE)/VLOOKUP($B101,'Benchmark Data'!$B:$AAA,DB$1,FALSE),"")</f>
        <v/>
      </c>
      <c r="DC102" s="171" t="str">
        <f>IFERROR(VLOOKUP($B102,'Benchmark Data'!$B:$AAA,DC$1,FALSE)/VLOOKUP($B101,'Benchmark Data'!$B:$AAA,DC$1,FALSE),"")</f>
        <v/>
      </c>
      <c r="DD102" s="171" t="str">
        <f>IFERROR(VLOOKUP($B102,'Benchmark Data'!$B:$AAA,DD$1,FALSE)/VLOOKUP($B101,'Benchmark Data'!$B:$AAA,DD$1,FALSE),"")</f>
        <v/>
      </c>
      <c r="DE102" s="171" t="str">
        <f>IFERROR(VLOOKUP($B102,'Benchmark Data'!$B:$AAA,DE$1,FALSE)/VLOOKUP($B101,'Benchmark Data'!$B:$AAA,DE$1,FALSE),"")</f>
        <v/>
      </c>
      <c r="DF102" s="171" t="str">
        <f>IFERROR(VLOOKUP($B102,'Benchmark Data'!$B:$AAA,DF$1,FALSE)/VLOOKUP($B101,'Benchmark Data'!$B:$AAA,DF$1,FALSE),"")</f>
        <v/>
      </c>
      <c r="DG102" s="171" t="str">
        <f>IFERROR(VLOOKUP($B102,'Benchmark Data'!$B:$AAA,DG$1,FALSE)/VLOOKUP($B101,'Benchmark Data'!$B:$AAA,DG$1,FALSE),"")</f>
        <v/>
      </c>
      <c r="DH102" s="171" t="str">
        <f>IFERROR(VLOOKUP($B102,'Benchmark Data'!$B:$AAA,DH$1,FALSE)/VLOOKUP($B101,'Benchmark Data'!$B:$AAA,DH$1,FALSE),"")</f>
        <v/>
      </c>
      <c r="DI102" s="171" t="str">
        <f>IFERROR(VLOOKUP($B102,'Benchmark Data'!$B:$AAA,DI$1,FALSE)/VLOOKUP($B101,'Benchmark Data'!$B:$AAA,DI$1,FALSE),"")</f>
        <v/>
      </c>
    </row>
    <row r="103" spans="1:113">
      <c r="A103" s="94">
        <f t="shared" si="35"/>
        <v>98</v>
      </c>
      <c r="B103" s="168">
        <f t="shared" si="36"/>
        <v>43100</v>
      </c>
      <c r="C103" s="171">
        <f>IFERROR(VLOOKUP($B103,'Benchmark Data'!$B:$FF,C$1,FALSE)/VLOOKUP($B102,'Benchmark Data'!$B:$FF,C$1,FALSE),"")</f>
        <v>1.0014244483258072</v>
      </c>
      <c r="D103" s="171" t="str">
        <f>IFERROR(VLOOKUP($B103,'Benchmark Data'!$B:$FF,D$1,FALSE)/VLOOKUP($B102,'Benchmark Data'!$B:$FF,D$1,FALSE),"")</f>
        <v/>
      </c>
      <c r="E103" s="171">
        <f>IFERROR(VLOOKUP($B103,'Benchmark Data'!$B:$FF,E$1,FALSE)/VLOOKUP($B102,'Benchmark Data'!$B:$FF,E$1,FALSE),"")</f>
        <v>1.0014244483258072</v>
      </c>
      <c r="F103" s="171" t="str">
        <f>IFERROR(VLOOKUP($B103,'Benchmark Data'!$B:$FF,F$1,FALSE)/VLOOKUP($B102,'Benchmark Data'!$B:$FF,F$1,FALSE),"")</f>
        <v/>
      </c>
      <c r="G103" s="171" t="str">
        <f>IFERROR(VLOOKUP($B103,'Benchmark Data'!$B:$FF,G$1,FALSE)/VLOOKUP($B102,'Benchmark Data'!$B:$FF,G$1,FALSE),"")</f>
        <v/>
      </c>
      <c r="H103" s="171" t="str">
        <f>IFERROR(VLOOKUP($B103,'Benchmark Data'!$B:$FF,H$1,FALSE)/VLOOKUP($B102,'Benchmark Data'!$B:$FF,H$1,FALSE),"")</f>
        <v/>
      </c>
      <c r="I103" s="171" t="str">
        <f>IFERROR(VLOOKUP($B103,'Benchmark Data'!$B:$FF,I$1,FALSE)/VLOOKUP($B102,'Benchmark Data'!$B:$FF,I$1,FALSE),"")</f>
        <v/>
      </c>
      <c r="J103" s="143" t="str">
        <f>IFERROR(VLOOKUP($B103,'Benchmark Data'!$B:$FF,J$1,FALSE)/VLOOKUP($B102,'Benchmark Data'!$B:$FF,J$1,FALSE)*J104,"")</f>
        <v/>
      </c>
      <c r="K103" s="156"/>
      <c r="L103" s="156"/>
      <c r="M103" s="156"/>
      <c r="N103" s="171" t="str">
        <f>IFERROR(VLOOKUP($B103,'Benchmark Data'!$B:$FF,N$1,FALSE)/VLOOKUP($B102,'Benchmark Data'!$B:$FF,N$1,FALSE),"")</f>
        <v/>
      </c>
      <c r="O103" s="171">
        <f>IFERROR(VLOOKUP($B103,'Benchmark Data'!$B:$FF,O$1,FALSE)/VLOOKUP($B102,'Benchmark Data'!$B:$FF,O$1,FALSE),"")</f>
        <v>1.020206458030035</v>
      </c>
      <c r="P103" s="171">
        <f>IFERROR(VLOOKUP($B103,'Benchmark Data'!$B:$FF,P$1,FALSE)/VLOOKUP($B102,'Benchmark Data'!$B:$FF,P$1,FALSE),"")</f>
        <v>1.0466631683408927</v>
      </c>
      <c r="Q103" s="156">
        <f>IFERROR(VLOOKUP($B103,'Benchmark Data'!$B:$FF,Q$1,FALSE),"")</f>
        <v>1.0105373118193195</v>
      </c>
      <c r="R103" s="156">
        <f>IFERROR(VLOOKUP($B103,'Benchmark Data'!$B:$FF,R$1,FALSE),"")</f>
        <v>1.0105373118193195</v>
      </c>
      <c r="S103" s="156">
        <f>IFERROR(VLOOKUP($B103,'Benchmark Data'!$B:$FF,S$1,FALSE),"")</f>
        <v>1.0105373118193195</v>
      </c>
      <c r="T103" s="156">
        <f>IFERROR(VLOOKUP($B103,'Benchmark Data'!$B:$FF,T$1,FALSE),"")</f>
        <v>1.0105373118193195</v>
      </c>
      <c r="U103" s="156">
        <f>IFERROR(VLOOKUP($B103,'Benchmark Data'!$B:$FF,U$1,FALSE),"")</f>
        <v>1.0105373118193195</v>
      </c>
      <c r="V103" s="171">
        <f>IFERROR(VLOOKUP($B103,'Benchmark Data'!$B:$FF,V$1,FALSE)/VLOOKUP($B102,'Benchmark Data'!$B:$FF,V$1,FALSE),"")</f>
        <v>1.0119550939103941</v>
      </c>
      <c r="W103" s="171">
        <f>IFERROR(VLOOKUP($B103,'Benchmark Data'!$B:$FF,W$1,FALSE)/VLOOKUP($B102,'Benchmark Data'!$B:$FF,W$1,FALSE),"")</f>
        <v>1.0119550939103941</v>
      </c>
      <c r="X103" s="171">
        <f>IFERROR(VLOOKUP($B103,'Benchmark Data'!$B:$FF,X$1,FALSE)/VLOOKUP($B102,'Benchmark Data'!$B:$FF,X$1,FALSE),"")</f>
        <v>1.0119550939103941</v>
      </c>
      <c r="Y103" s="171">
        <f>IFERROR(VLOOKUP($B103,'Benchmark Data'!$B:$FF,Y$1,FALSE)/VLOOKUP($B102,'Benchmark Data'!$B:$FF,Y$1,FALSE),"")</f>
        <v>1.0119550939103941</v>
      </c>
      <c r="Z103" s="171">
        <f>IFERROR(VLOOKUP($B103,'Benchmark Data'!$B:$FF,Z$1,FALSE)/VLOOKUP($B102,'Benchmark Data'!$B:$FF,Z$1,FALSE),"")</f>
        <v>1.0119550939103941</v>
      </c>
      <c r="AA103" s="171">
        <f>IFERROR(VLOOKUP($B103,'Benchmark Data'!$B:$FF,AA$1,FALSE)/VLOOKUP($B102,'Benchmark Data'!$B:$FF,AA$1,FALSE),"")</f>
        <v>1.011558205000828</v>
      </c>
      <c r="AB103" s="171" t="str">
        <f>IFERROR(VLOOKUP($B103,'Benchmark Data'!$B:$FF,AB$1,FALSE)/VLOOKUP($B102,'Benchmark Data'!$B:$FF,AB$1,FALSE),"")</f>
        <v/>
      </c>
      <c r="AC103" s="171">
        <f>IFERROR(VLOOKUP($B103,'Benchmark Data'!$B:$FF,AC$1,FALSE)/VLOOKUP($B102,'Benchmark Data'!$B:$FF,AC$1,FALSE),"")</f>
        <v>1.011558205000828</v>
      </c>
      <c r="AD103" s="171" t="str">
        <f>IFERROR(VLOOKUP($B103,'Benchmark Data'!$B:$FF,AD$1,FALSE)/VLOOKUP($B102,'Benchmark Data'!$B:$FF,AD$1,FALSE),"")</f>
        <v/>
      </c>
      <c r="AE103" s="171">
        <f>IFERROR(VLOOKUP($B103,'Benchmark Data'!$B:$FF,AE$1,FALSE)/VLOOKUP($B102,'Benchmark Data'!$B:$FF,AE$1,FALSE),"")</f>
        <v>1.0023971970226015</v>
      </c>
      <c r="AF103" s="171">
        <f>IFERROR(VLOOKUP($B103,'Benchmark Data'!$B:$FF,AF$1,FALSE)/VLOOKUP($B102,'Benchmark Data'!$B:$FF,AF$1,FALSE),"")</f>
        <v>0.99934736012138436</v>
      </c>
      <c r="AG103" s="171" t="str">
        <f>IFERROR(VLOOKUP($B103,'Benchmark Data'!$B:$FF,AG$1,FALSE)/VLOOKUP($B102,'Benchmark Data'!$B:$FF,AG$1,FALSE),"")</f>
        <v/>
      </c>
      <c r="AH103" s="171">
        <f>IFERROR(VLOOKUP($B103,'Benchmark Data'!$B:$FF,AH$1,FALSE)/VLOOKUP($B102,'Benchmark Data'!$B:$FF,AH$1,FALSE),"")</f>
        <v>0.99934736012138436</v>
      </c>
      <c r="AI103" s="171" t="str">
        <f>IFERROR(VLOOKUP($B103,'Benchmark Data'!$B:$FF,AI$1,FALSE)/VLOOKUP($B102,'Benchmark Data'!$B:$FF,AI$1,FALSE),"")</f>
        <v/>
      </c>
      <c r="AJ103" s="171" t="str">
        <f>IFERROR(VLOOKUP($B103,'Benchmark Data'!$B:$FF,AJ$1,FALSE)/VLOOKUP($B102,'Benchmark Data'!$B:$FF,AJ$1,FALSE),"")</f>
        <v/>
      </c>
      <c r="AK103" s="171" t="str">
        <f>IFERROR(VLOOKUP($B103,'Benchmark Data'!$B:$FF,AK$1,FALSE)/VLOOKUP($B102,'Benchmark Data'!$B:$FF,AK$1,FALSE),"")</f>
        <v/>
      </c>
      <c r="AL103" s="171" t="str">
        <f>IFERROR(VLOOKUP($B103,'Benchmark Data'!$B:$FF,AL$1,FALSE)/VLOOKUP($B102,'Benchmark Data'!$B:$FF,AL$1,FALSE),"")</f>
        <v/>
      </c>
      <c r="AM103" s="171" t="str">
        <f>IFERROR(VLOOKUP($B103,'Benchmark Data'!$B:$FF,AM$1,FALSE)/VLOOKUP($B102,'Benchmark Data'!$B:$FF,AM$1,FALSE),"")</f>
        <v/>
      </c>
      <c r="AN103" s="171" t="str">
        <f>IFERROR(VLOOKUP($B103,'Benchmark Data'!$B:$FF,AN$1,FALSE)/VLOOKUP($B102,'Benchmark Data'!$B:$FF,AN$1,FALSE),"")</f>
        <v/>
      </c>
      <c r="AO103" s="171" t="str">
        <f>IFERROR(VLOOKUP($B103,'Benchmark Data'!$B:$FF,AO$1,FALSE)/VLOOKUP($B102,'Benchmark Data'!$B:$FF,AO$1,FALSE),"")</f>
        <v/>
      </c>
      <c r="AP103" s="171" t="str">
        <f>IFERROR(VLOOKUP($B103,'Benchmark Data'!$B:$FF,AP$1,FALSE)/VLOOKUP($B102,'Benchmark Data'!$B:$FF,AP$1,FALSE),"")</f>
        <v/>
      </c>
      <c r="AQ103" s="171" t="str">
        <f>IFERROR(VLOOKUP($B103,'Benchmark Data'!$B:$FF,AQ$1,FALSE)/VLOOKUP($B102,'Benchmark Data'!$B:$FF,AQ$1,FALSE),"")</f>
        <v/>
      </c>
      <c r="AR103" s="171" t="str">
        <f>IFERROR(VLOOKUP($B103,'Benchmark Data'!$B:$FF,AR$1,FALSE)/VLOOKUP($B102,'Benchmark Data'!$B:$FF,AR$1,FALSE),"")</f>
        <v/>
      </c>
      <c r="AS103" s="171" t="str">
        <f>IFERROR(VLOOKUP($B103,'Benchmark Data'!$B:$FF,AS$1,FALSE)/VLOOKUP($B102,'Benchmark Data'!$B:$FF,AS$1,FALSE),"")</f>
        <v/>
      </c>
      <c r="AT103" s="171" t="str">
        <f>IFERROR(VLOOKUP($B103,'Benchmark Data'!$B:$FF,AT$1,FALSE)/VLOOKUP($B102,'Benchmark Data'!$B:$FF,AT$1,FALSE),"")</f>
        <v/>
      </c>
      <c r="AU103" s="171">
        <f>IFERROR(VLOOKUP($B103,'Benchmark Data'!$B:$FF,AU$1,FALSE)/VLOOKUP($B102,'Benchmark Data'!$B:$FF,AU$1,FALSE),"")</f>
        <v>1.0029610901611243</v>
      </c>
      <c r="AV103" s="171">
        <f>IFERROR(VLOOKUP($B103,'Benchmark Data'!$B:$FF,AV$1,FALSE)/VLOOKUP($B102,'Benchmark Data'!$B:$FF,AV$1,FALSE),"")</f>
        <v>1.0029610901611243</v>
      </c>
      <c r="AW103" s="171">
        <f>IFERROR(VLOOKUP($B103,'Benchmark Data'!$B:$FF,AW$1,FALSE)/VLOOKUP($B102,'Benchmark Data'!$B:$FF,AW$1,FALSE),"")</f>
        <v>1.0029610901611243</v>
      </c>
      <c r="AX103" s="171" t="str">
        <f>IFERROR(VLOOKUP($B103,'Benchmark Data'!$B:$FF,AX$1,FALSE)/VLOOKUP($B102,'Benchmark Data'!$B:$FF,AX$1,FALSE),"")</f>
        <v/>
      </c>
      <c r="AY103" s="171" t="str">
        <f>IFERROR(VLOOKUP($B103,'Benchmark Data'!$B:$FF,AY$1,FALSE)/VLOOKUP($B102,'Benchmark Data'!$B:$FF,AY$1,FALSE),"")</f>
        <v/>
      </c>
      <c r="AZ103" s="156"/>
      <c r="BA103" s="156"/>
      <c r="BB103" s="171" t="str">
        <f>IFERROR(VLOOKUP($B103,'Benchmark Data'!$B:$FF,BB$1,FALSE)/VLOOKUP($B102,'Benchmark Data'!$B:$FF,BB$1,FALSE),"")</f>
        <v/>
      </c>
      <c r="BC103" s="171" t="str">
        <f>IFERROR(VLOOKUP($B103,'Benchmark Data'!$B:$FF,BC$1,FALSE)/VLOOKUP($B102,'Benchmark Data'!$B:$FF,BC$1,FALSE),"")</f>
        <v/>
      </c>
      <c r="BD103" s="171" t="str">
        <f>IFERROR(VLOOKUP($B103,'Benchmark Data'!$B:$FF,BD$1,FALSE)/VLOOKUP($B102,'Benchmark Data'!$B:$FF,BD$1,FALSE),"")</f>
        <v/>
      </c>
      <c r="BE103" s="171" t="str">
        <f>IFERROR(VLOOKUP($B103,'Benchmark Data'!$B:$FF,BE$1,FALSE)/VLOOKUP($B102,'Benchmark Data'!$B:$FF,BE$1,FALSE),"")</f>
        <v/>
      </c>
      <c r="BF103" s="171" t="str">
        <f>IFERROR(VLOOKUP($B103,'Benchmark Data'!$B:$FF,BF$1,FALSE)/VLOOKUP($B102,'Benchmark Data'!$B:$FF,BF$1,FALSE),"")</f>
        <v/>
      </c>
      <c r="BG103" s="171" t="str">
        <f>IFERROR(VLOOKUP($B103,'Benchmark Data'!$B:$FF,BG$1,FALSE)/VLOOKUP($B102,'Benchmark Data'!$B:$FF,BG$1,FALSE),"")</f>
        <v/>
      </c>
      <c r="BH103" s="171" t="str">
        <f>IFERROR(VLOOKUP($B103,'Benchmark Data'!$B:$FF,BH$1,FALSE)/VLOOKUP($B102,'Benchmark Data'!$B:$FF,BH$1,FALSE),"")</f>
        <v/>
      </c>
      <c r="BI103" s="171" t="str">
        <f>IFERROR(VLOOKUP($B103,'Benchmark Data'!$B:$FF,BI$1,FALSE)/VLOOKUP($B102,'Benchmark Data'!$B:$FF,BI$1,FALSE),"")</f>
        <v/>
      </c>
      <c r="BJ103" s="171" t="str">
        <f>IFERROR(VLOOKUP($B103,'Benchmark Data'!$B:$FF,BJ$1,FALSE)/VLOOKUP($B102,'Benchmark Data'!$B:$FF,BJ$1,FALSE),"")</f>
        <v/>
      </c>
      <c r="BK103" s="171" t="str">
        <f>IFERROR(VLOOKUP($B103,'Benchmark Data'!$B:$FF,BK$1,FALSE)/VLOOKUP($B102,'Benchmark Data'!$B:$FF,BK$1,FALSE),"")</f>
        <v/>
      </c>
      <c r="BL103" s="171" t="str">
        <f>IFERROR(VLOOKUP($B103,'Benchmark Data'!$B:$FF,BL$1,FALSE)/VLOOKUP($B102,'Benchmark Data'!$B:$FF,BL$1,FALSE),"")</f>
        <v/>
      </c>
      <c r="BM103" s="171" t="str">
        <f>IFERROR(VLOOKUP($B103,'Benchmark Data'!$B:$FF,BM$1,FALSE)/VLOOKUP($B102,'Benchmark Data'!$B:$FF,BM$1,FALSE),"")</f>
        <v/>
      </c>
      <c r="BN103" s="171" t="str">
        <f>IFERROR(VLOOKUP($B103,'Benchmark Data'!$B:$FF,BN$1,FALSE)/VLOOKUP($B102,'Benchmark Data'!$B:$FF,BN$1,FALSE),"")</f>
        <v/>
      </c>
      <c r="BO103" s="171" t="str">
        <f>IFERROR(VLOOKUP($B103,'Benchmark Data'!$B:$FF,BO$1,FALSE)/VLOOKUP($B102,'Benchmark Data'!$B:$FF,BO$1,FALSE),"")</f>
        <v/>
      </c>
      <c r="BP103" s="171" t="str">
        <f>IFERROR(VLOOKUP($B103,'Benchmark Data'!$B:$FF,BP$1,FALSE)/VLOOKUP($B102,'Benchmark Data'!$B:$FF,BP$1,FALSE),"")</f>
        <v/>
      </c>
      <c r="BQ103" s="171" t="str">
        <f>IFERROR(VLOOKUP($B103,'Benchmark Data'!$B:$FF,BQ$1,FALSE)/VLOOKUP($B102,'Benchmark Data'!$B:$FF,BQ$1,FALSE),"")</f>
        <v/>
      </c>
      <c r="BR103" s="171" t="str">
        <f>IFERROR(VLOOKUP($B103,'Benchmark Data'!$B:$FF,BR$1,FALSE)/VLOOKUP($B102,'Benchmark Data'!$B:$FF,BR$1,FALSE),"")</f>
        <v/>
      </c>
      <c r="BS103" s="171" t="str">
        <f>IFERROR(VLOOKUP($B103,'Benchmark Data'!$B:$FF,BS$1,FALSE)/VLOOKUP($B102,'Benchmark Data'!$B:$FF,BS$1,FALSE),"")</f>
        <v/>
      </c>
      <c r="BT103" s="171" t="str">
        <f>IFERROR(VLOOKUP($B103,'Benchmark Data'!$B:$FF,BT$1,FALSE)/VLOOKUP($B102,'Benchmark Data'!$B:$FF,BT$1,FALSE),"")</f>
        <v/>
      </c>
      <c r="BU103" s="171" t="str">
        <f>IFERROR(VLOOKUP($B103,'Benchmark Data'!$B:$FF,BU$1,FALSE)/VLOOKUP($B102,'Benchmark Data'!$B:$FF,BU$1,FALSE),"")</f>
        <v/>
      </c>
      <c r="BV103" s="171" t="str">
        <f>IFERROR(VLOOKUP($B103,'Benchmark Data'!$B:$FF,BV$1,FALSE)/VLOOKUP($B102,'Benchmark Data'!$B:$FF,BV$1,FALSE),"")</f>
        <v/>
      </c>
      <c r="BW103" s="171" t="str">
        <f>IFERROR(VLOOKUP($B103,'Benchmark Data'!$B:$FF,BW$1,FALSE)/VLOOKUP($B102,'Benchmark Data'!$B:$FF,BW$1,FALSE),"")</f>
        <v/>
      </c>
      <c r="BX103" s="171" t="str">
        <f>IFERROR(VLOOKUP($B103,'Benchmark Data'!$B:$FF,BX$1,FALSE)/VLOOKUP($B102,'Benchmark Data'!$B:$FF,BX$1,FALSE),"")</f>
        <v/>
      </c>
      <c r="BY103" s="171" t="str">
        <f>IFERROR(VLOOKUP($B103,'Benchmark Data'!$B:$FF,BY$1,FALSE)/VLOOKUP($B102,'Benchmark Data'!$B:$FF,BY$1,FALSE),"")</f>
        <v/>
      </c>
      <c r="BZ103" s="171" t="str">
        <f>IFERROR(VLOOKUP($B103,'Benchmark Data'!$B:$FF,BZ$1,FALSE)/VLOOKUP($B102,'Benchmark Data'!$B:$FF,BZ$1,FALSE),"")</f>
        <v/>
      </c>
      <c r="CA103" s="171" t="str">
        <f>IFERROR(VLOOKUP($B103,'Benchmark Data'!$B:$FF,CA$1,FALSE)/VLOOKUP($B102,'Benchmark Data'!$B:$FF,CA$1,FALSE),"")</f>
        <v/>
      </c>
      <c r="CB103" s="171" t="str">
        <f>IFERROR(VLOOKUP($B103,'Benchmark Data'!$B:$FF,CB$1,FALSE)/VLOOKUP($B102,'Benchmark Data'!$B:$FF,CB$1,FALSE),"")</f>
        <v/>
      </c>
      <c r="CC103" s="171" t="str">
        <f>IFERROR(VLOOKUP($B103,'Benchmark Data'!$B:$FF,CC$1,FALSE)/VLOOKUP($B102,'Benchmark Data'!$B:$FF,CC$1,FALSE),"")</f>
        <v/>
      </c>
      <c r="CD103" s="171" t="str">
        <f>IFERROR(VLOOKUP($B103,'Benchmark Data'!$B:$FF,CD$1,FALSE)/VLOOKUP($B102,'Benchmark Data'!$B:$FF,CD$1,FALSE),"")</f>
        <v/>
      </c>
      <c r="CE103" s="171" t="str">
        <f>IFERROR(VLOOKUP($B103,'Benchmark Data'!$B:$FF,CE$1,FALSE)/VLOOKUP($B102,'Benchmark Data'!$B:$FF,CE$1,FALSE),"")</f>
        <v/>
      </c>
      <c r="CF103" s="171" t="str">
        <f>IFERROR(VLOOKUP($B103,'Benchmark Data'!$B:$FF,CF$1,FALSE)/VLOOKUP($B102,'Benchmark Data'!$B:$FF,CF$1,FALSE),"")</f>
        <v/>
      </c>
      <c r="CG103" s="171" t="str">
        <f>IFERROR(VLOOKUP($B103,'Benchmark Data'!$B:$FF,CG$1,FALSE)/VLOOKUP($B102,'Benchmark Data'!$B:$FF,CG$1,FALSE),"")</f>
        <v/>
      </c>
      <c r="CH103" s="156"/>
      <c r="CI103" s="171" t="str">
        <f>IFERROR(VLOOKUP($B103,'Benchmark Data'!$B:$FF,CI$1,FALSE)/VLOOKUP($B102,'Benchmark Data'!$B:$FF,CI$1,FALSE),"")</f>
        <v/>
      </c>
      <c r="CJ103" s="171" t="str">
        <f>IFERROR(VLOOKUP($B103,'Benchmark Data'!$B:$FF,CJ$1,FALSE)/VLOOKUP($B102,'Benchmark Data'!$B:$FF,CJ$1,FALSE),"")</f>
        <v/>
      </c>
      <c r="CK103" s="171" t="str">
        <f>IFERROR(VLOOKUP($B103,'Benchmark Data'!$B:$AAA,CK$1,FALSE)/VLOOKUP($B102,'Benchmark Data'!$B:$AAA,CK$1,FALSE),"")</f>
        <v/>
      </c>
      <c r="CL103" s="171" t="str">
        <f>IFERROR(VLOOKUP($B103,'Benchmark Data'!$B:$AAA,CL$1,FALSE)/VLOOKUP($B102,'Benchmark Data'!$B:$AAA,CL$1,FALSE),"")</f>
        <v/>
      </c>
      <c r="CM103" s="171" t="str">
        <f>IFERROR(VLOOKUP($B103,'Benchmark Data'!$B:$AAA,CM$1,FALSE)/VLOOKUP($B102,'Benchmark Data'!$B:$AAA,CM$1,FALSE),"")</f>
        <v/>
      </c>
      <c r="CN103" s="171" t="str">
        <f>IFERROR(VLOOKUP($B103,'Benchmark Data'!$B:$AAA,CN$1,FALSE)/VLOOKUP($B102,'Benchmark Data'!$B:$AAA,CN$1,FALSE),"")</f>
        <v/>
      </c>
      <c r="CO103" s="171" t="str">
        <f>IFERROR(VLOOKUP($B103,'Benchmark Data'!$B:$AAA,CO$1,FALSE)/VLOOKUP($B102,'Benchmark Data'!$B:$AAA,CO$1,FALSE),"")</f>
        <v/>
      </c>
      <c r="CP103" s="171" t="str">
        <f>IFERROR(VLOOKUP($B103,'Benchmark Data'!$B:$AAA,CP$1,FALSE)/VLOOKUP($B102,'Benchmark Data'!$B:$AAA,CP$1,FALSE),"")</f>
        <v/>
      </c>
      <c r="CQ103" s="171" t="str">
        <f>IFERROR(VLOOKUP($B103,'Benchmark Data'!$B:$AAA,CQ$1,FALSE)/VLOOKUP($B102,'Benchmark Data'!$B:$AAA,CQ$1,FALSE),"")</f>
        <v/>
      </c>
      <c r="CR103" s="171" t="str">
        <f>IFERROR(VLOOKUP($B103,'Benchmark Data'!$B:$AAA,CR$1,FALSE)/VLOOKUP($B102,'Benchmark Data'!$B:$AAA,CR$1,FALSE),"")</f>
        <v/>
      </c>
      <c r="CS103" s="171" t="str">
        <f>IFERROR(VLOOKUP($B103,'Benchmark Data'!$B:$AAA,CS$1,FALSE)/VLOOKUP($B102,'Benchmark Data'!$B:$AAA,CS$1,FALSE),"")</f>
        <v/>
      </c>
      <c r="CT103" s="171" t="str">
        <f>IFERROR(VLOOKUP($B103,'Benchmark Data'!$B:$AAA,CT$1,FALSE)/VLOOKUP($B102,'Benchmark Data'!$B:$AAA,CT$1,FALSE),"")</f>
        <v/>
      </c>
      <c r="CU103" s="171" t="str">
        <f>IFERROR(VLOOKUP($B103,'Benchmark Data'!$B:$AAA,CU$1,FALSE)/VLOOKUP($B102,'Benchmark Data'!$B:$AAA,CU$1,FALSE),"")</f>
        <v/>
      </c>
      <c r="CV103" s="171" t="str">
        <f>IFERROR(VLOOKUP($B103,'Benchmark Data'!$B:$AAA,CV$1,FALSE)/VLOOKUP($B102,'Benchmark Data'!$B:$AAA,CV$1,FALSE),"")</f>
        <v/>
      </c>
      <c r="CW103" s="171" t="str">
        <f>IFERROR(VLOOKUP($B103,'Benchmark Data'!$B:$AAA,CW$1,FALSE)/VLOOKUP($B102,'Benchmark Data'!$B:$AAA,CW$1,FALSE),"")</f>
        <v/>
      </c>
      <c r="CX103" s="171" t="str">
        <f>IFERROR(VLOOKUP($B103,'Benchmark Data'!$B:$AAA,CX$1,FALSE)/VLOOKUP($B102,'Benchmark Data'!$B:$AAA,CX$1,FALSE),"")</f>
        <v/>
      </c>
      <c r="CY103" s="171" t="str">
        <f>IFERROR(VLOOKUP($B103,'Benchmark Data'!$B:$AAA,CY$1,FALSE)/VLOOKUP($B102,'Benchmark Data'!$B:$AAA,CY$1,FALSE),"")</f>
        <v/>
      </c>
      <c r="CZ103" s="171" t="str">
        <f>IFERROR(VLOOKUP($B103,'Benchmark Data'!$B:$AAA,CZ$1,FALSE)/VLOOKUP($B102,'Benchmark Data'!$B:$AAA,CZ$1,FALSE),"")</f>
        <v/>
      </c>
      <c r="DA103" s="171" t="str">
        <f>IFERROR(VLOOKUP($B103,'Benchmark Data'!$B:$AAA,DA$1,FALSE)/VLOOKUP($B102,'Benchmark Data'!$B:$AAA,DA$1,FALSE),"")</f>
        <v/>
      </c>
      <c r="DB103" s="171" t="str">
        <f>IFERROR(VLOOKUP($B103,'Benchmark Data'!$B:$AAA,DB$1,FALSE)/VLOOKUP($B102,'Benchmark Data'!$B:$AAA,DB$1,FALSE),"")</f>
        <v/>
      </c>
      <c r="DC103" s="171" t="str">
        <f>IFERROR(VLOOKUP($B103,'Benchmark Data'!$B:$AAA,DC$1,FALSE)/VLOOKUP($B102,'Benchmark Data'!$B:$AAA,DC$1,FALSE),"")</f>
        <v/>
      </c>
      <c r="DD103" s="171" t="str">
        <f>IFERROR(VLOOKUP($B103,'Benchmark Data'!$B:$AAA,DD$1,FALSE)/VLOOKUP($B102,'Benchmark Data'!$B:$AAA,DD$1,FALSE),"")</f>
        <v/>
      </c>
      <c r="DE103" s="171" t="str">
        <f>IFERROR(VLOOKUP($B103,'Benchmark Data'!$B:$AAA,DE$1,FALSE)/VLOOKUP($B102,'Benchmark Data'!$B:$AAA,DE$1,FALSE),"")</f>
        <v/>
      </c>
      <c r="DF103" s="171" t="str">
        <f>IFERROR(VLOOKUP($B103,'Benchmark Data'!$B:$AAA,DF$1,FALSE)/VLOOKUP($B102,'Benchmark Data'!$B:$AAA,DF$1,FALSE),"")</f>
        <v/>
      </c>
      <c r="DG103" s="171" t="str">
        <f>IFERROR(VLOOKUP($B103,'Benchmark Data'!$B:$AAA,DG$1,FALSE)/VLOOKUP($B102,'Benchmark Data'!$B:$AAA,DG$1,FALSE),"")</f>
        <v/>
      </c>
      <c r="DH103" s="171" t="str">
        <f>IFERROR(VLOOKUP($B103,'Benchmark Data'!$B:$AAA,DH$1,FALSE)/VLOOKUP($B102,'Benchmark Data'!$B:$AAA,DH$1,FALSE),"")</f>
        <v/>
      </c>
      <c r="DI103" s="171" t="str">
        <f>IFERROR(VLOOKUP($B103,'Benchmark Data'!$B:$AAA,DI$1,FALSE)/VLOOKUP($B102,'Benchmark Data'!$B:$AAA,DI$1,FALSE),"")</f>
        <v/>
      </c>
    </row>
    <row r="104" spans="1:113">
      <c r="A104" s="94">
        <f t="shared" si="35"/>
        <v>97</v>
      </c>
      <c r="B104" s="168">
        <f t="shared" si="36"/>
        <v>43131</v>
      </c>
      <c r="C104" s="171">
        <f>IFERROR(VLOOKUP($B104,'Benchmark Data'!$B:$FF,C$1,FALSE)/VLOOKUP($B103,'Benchmark Data'!$B:$FF,C$1,FALSE),"")</f>
        <v>1.0812561981713233</v>
      </c>
      <c r="D104" s="171" t="str">
        <f>IFERROR(VLOOKUP($B104,'Benchmark Data'!$B:$FF,D$1,FALSE)/VLOOKUP($B103,'Benchmark Data'!$B:$FF,D$1,FALSE),"")</f>
        <v/>
      </c>
      <c r="E104" s="171">
        <f>IFERROR(VLOOKUP($B104,'Benchmark Data'!$B:$FF,E$1,FALSE)/VLOOKUP($B103,'Benchmark Data'!$B:$FF,E$1,FALSE),"")</f>
        <v>1.0812561981713233</v>
      </c>
      <c r="F104" s="171" t="str">
        <f>IFERROR(VLOOKUP($B104,'Benchmark Data'!$B:$FF,F$1,FALSE)/VLOOKUP($B103,'Benchmark Data'!$B:$FF,F$1,FALSE),"")</f>
        <v/>
      </c>
      <c r="G104" s="171" t="str">
        <f>IFERROR(VLOOKUP($B104,'Benchmark Data'!$B:$FF,G$1,FALSE)/VLOOKUP($B103,'Benchmark Data'!$B:$FF,G$1,FALSE),"")</f>
        <v/>
      </c>
      <c r="H104" s="171" t="str">
        <f>IFERROR(VLOOKUP($B104,'Benchmark Data'!$B:$FF,H$1,FALSE)/VLOOKUP($B103,'Benchmark Data'!$B:$FF,H$1,FALSE),"")</f>
        <v/>
      </c>
      <c r="I104" s="171" t="str">
        <f>IFERROR(VLOOKUP($B104,'Benchmark Data'!$B:$FF,I$1,FALSE)/VLOOKUP($B103,'Benchmark Data'!$B:$FF,I$1,FALSE),"")</f>
        <v/>
      </c>
      <c r="J104" s="143" t="str">
        <f>IFERROR(VLOOKUP($B104,'Benchmark Data'!$B:$FF,J$1,FALSE)/VLOOKUP($B103,'Benchmark Data'!$B:$FF,J$1,FALSE)*J105,"")</f>
        <v/>
      </c>
      <c r="K104" s="156"/>
      <c r="L104" s="156"/>
      <c r="M104" s="156"/>
      <c r="N104" s="171" t="str">
        <f>IFERROR(VLOOKUP($B104,'Benchmark Data'!$B:$FF,N$1,FALSE)/VLOOKUP($B103,'Benchmark Data'!$B:$FF,N$1,FALSE),"")</f>
        <v/>
      </c>
      <c r="O104" s="171">
        <f>IFERROR(VLOOKUP($B104,'Benchmark Data'!$B:$FF,O$1,FALSE)/VLOOKUP($B103,'Benchmark Data'!$B:$FF,O$1,FALSE),"")</f>
        <v>1.0195453636856511</v>
      </c>
      <c r="P104" s="171">
        <f>IFERROR(VLOOKUP($B104,'Benchmark Data'!$B:$FF,P$1,FALSE)/VLOOKUP($B103,'Benchmark Data'!$B:$FF,P$1,FALSE),"")</f>
        <v>1.0407393233367697</v>
      </c>
      <c r="Q104" s="156">
        <f>IFERROR(VLOOKUP($B104,'Benchmark Data'!$B:$FF,Q$1,FALSE),"")</f>
        <v>1.0047767658903139</v>
      </c>
      <c r="R104" s="156">
        <f>IFERROR(VLOOKUP($B104,'Benchmark Data'!$B:$FF,R$1,FALSE),"")</f>
        <v>1.0047767658903139</v>
      </c>
      <c r="S104" s="156">
        <f>IFERROR(VLOOKUP($B104,'Benchmark Data'!$B:$FF,S$1,FALSE),"")</f>
        <v>1.0047767658903139</v>
      </c>
      <c r="T104" s="156">
        <f>IFERROR(VLOOKUP($B104,'Benchmark Data'!$B:$FF,T$1,FALSE),"")</f>
        <v>1.0047767658903139</v>
      </c>
      <c r="U104" s="156">
        <f>IFERROR(VLOOKUP($B104,'Benchmark Data'!$B:$FF,U$1,FALSE),"")</f>
        <v>1.0047767658903139</v>
      </c>
      <c r="V104" s="171">
        <f>IFERROR(VLOOKUP($B104,'Benchmark Data'!$B:$FF,V$1,FALSE)/VLOOKUP($B103,'Benchmark Data'!$B:$FF,V$1,FALSE),"")</f>
        <v>0.98605032194698483</v>
      </c>
      <c r="W104" s="171">
        <f>IFERROR(VLOOKUP($B104,'Benchmark Data'!$B:$FF,W$1,FALSE)/VLOOKUP($B103,'Benchmark Data'!$B:$FF,W$1,FALSE),"")</f>
        <v>0.98605032194698483</v>
      </c>
      <c r="X104" s="171">
        <f>IFERROR(VLOOKUP($B104,'Benchmark Data'!$B:$FF,X$1,FALSE)/VLOOKUP($B103,'Benchmark Data'!$B:$FF,X$1,FALSE),"")</f>
        <v>0.98605032194698483</v>
      </c>
      <c r="Y104" s="171">
        <f>IFERROR(VLOOKUP($B104,'Benchmark Data'!$B:$FF,Y$1,FALSE)/VLOOKUP($B103,'Benchmark Data'!$B:$FF,Y$1,FALSE),"")</f>
        <v>0.98605032194698483</v>
      </c>
      <c r="Z104" s="171">
        <f>IFERROR(VLOOKUP($B104,'Benchmark Data'!$B:$FF,Z$1,FALSE)/VLOOKUP($B103,'Benchmark Data'!$B:$FF,Z$1,FALSE),"")</f>
        <v>0.98605032194698483</v>
      </c>
      <c r="AA104" s="171">
        <f>IFERROR(VLOOKUP($B104,'Benchmark Data'!$B:$FF,AA$1,FALSE)/VLOOKUP($B103,'Benchmark Data'!$B:$FF,AA$1,FALSE),"")</f>
        <v>1.0640101165531692</v>
      </c>
      <c r="AB104" s="171" t="str">
        <f>IFERROR(VLOOKUP($B104,'Benchmark Data'!$B:$FF,AB$1,FALSE)/VLOOKUP($B103,'Benchmark Data'!$B:$FF,AB$1,FALSE),"")</f>
        <v/>
      </c>
      <c r="AC104" s="171">
        <f>IFERROR(VLOOKUP($B104,'Benchmark Data'!$B:$FF,AC$1,FALSE)/VLOOKUP($B103,'Benchmark Data'!$B:$FF,AC$1,FALSE),"")</f>
        <v>1.0640101165531692</v>
      </c>
      <c r="AD104" s="171" t="str">
        <f>IFERROR(VLOOKUP($B104,'Benchmark Data'!$B:$FF,AD$1,FALSE)/VLOOKUP($B103,'Benchmark Data'!$B:$FF,AD$1,FALSE),"")</f>
        <v/>
      </c>
      <c r="AE104" s="171">
        <f>IFERROR(VLOOKUP($B104,'Benchmark Data'!$B:$FF,AE$1,FALSE)/VLOOKUP($B103,'Benchmark Data'!$B:$FF,AE$1,FALSE),"")</f>
        <v>0.97905847067308249</v>
      </c>
      <c r="AF104" s="171">
        <f>IFERROR(VLOOKUP($B104,'Benchmark Data'!$B:$FF,AF$1,FALSE)/VLOOKUP($B103,'Benchmark Data'!$B:$FF,AF$1,FALSE),"")</f>
        <v>1.0560443421933738</v>
      </c>
      <c r="AG104" s="171" t="str">
        <f>IFERROR(VLOOKUP($B104,'Benchmark Data'!$B:$FF,AG$1,FALSE)/VLOOKUP($B103,'Benchmark Data'!$B:$FF,AG$1,FALSE),"")</f>
        <v/>
      </c>
      <c r="AH104" s="171">
        <f>IFERROR(VLOOKUP($B104,'Benchmark Data'!$B:$FF,AH$1,FALSE)/VLOOKUP($B103,'Benchmark Data'!$B:$FF,AH$1,FALSE),"")</f>
        <v>1.0560443421933738</v>
      </c>
      <c r="AI104" s="171" t="str">
        <f>IFERROR(VLOOKUP($B104,'Benchmark Data'!$B:$FF,AI$1,FALSE)/VLOOKUP($B103,'Benchmark Data'!$B:$FF,AI$1,FALSE),"")</f>
        <v/>
      </c>
      <c r="AJ104" s="171" t="str">
        <f>IFERROR(VLOOKUP($B104,'Benchmark Data'!$B:$FF,AJ$1,FALSE)/VLOOKUP($B103,'Benchmark Data'!$B:$FF,AJ$1,FALSE),"")</f>
        <v/>
      </c>
      <c r="AK104" s="171" t="str">
        <f>IFERROR(VLOOKUP($B104,'Benchmark Data'!$B:$FF,AK$1,FALSE)/VLOOKUP($B103,'Benchmark Data'!$B:$FF,AK$1,FALSE),"")</f>
        <v/>
      </c>
      <c r="AL104" s="171" t="str">
        <f>IFERROR(VLOOKUP($B104,'Benchmark Data'!$B:$FF,AL$1,FALSE)/VLOOKUP($B103,'Benchmark Data'!$B:$FF,AL$1,FALSE),"")</f>
        <v/>
      </c>
      <c r="AM104" s="171" t="str">
        <f>IFERROR(VLOOKUP($B104,'Benchmark Data'!$B:$FF,AM$1,FALSE)/VLOOKUP($B103,'Benchmark Data'!$B:$FF,AM$1,FALSE),"")</f>
        <v/>
      </c>
      <c r="AN104" s="171" t="str">
        <f>IFERROR(VLOOKUP($B104,'Benchmark Data'!$B:$FF,AN$1,FALSE)/VLOOKUP($B103,'Benchmark Data'!$B:$FF,AN$1,FALSE),"")</f>
        <v/>
      </c>
      <c r="AO104" s="171" t="str">
        <f>IFERROR(VLOOKUP($B104,'Benchmark Data'!$B:$FF,AO$1,FALSE)/VLOOKUP($B103,'Benchmark Data'!$B:$FF,AO$1,FALSE),"")</f>
        <v/>
      </c>
      <c r="AP104" s="171" t="str">
        <f>IFERROR(VLOOKUP($B104,'Benchmark Data'!$B:$FF,AP$1,FALSE)/VLOOKUP($B103,'Benchmark Data'!$B:$FF,AP$1,FALSE),"")</f>
        <v/>
      </c>
      <c r="AQ104" s="171" t="str">
        <f>IFERROR(VLOOKUP($B104,'Benchmark Data'!$B:$FF,AQ$1,FALSE)/VLOOKUP($B103,'Benchmark Data'!$B:$FF,AQ$1,FALSE),"")</f>
        <v/>
      </c>
      <c r="AR104" s="171" t="str">
        <f>IFERROR(VLOOKUP($B104,'Benchmark Data'!$B:$FF,AR$1,FALSE)/VLOOKUP($B103,'Benchmark Data'!$B:$FF,AR$1,FALSE),"")</f>
        <v/>
      </c>
      <c r="AS104" s="171" t="str">
        <f>IFERROR(VLOOKUP($B104,'Benchmark Data'!$B:$FF,AS$1,FALSE)/VLOOKUP($B103,'Benchmark Data'!$B:$FF,AS$1,FALSE),"")</f>
        <v/>
      </c>
      <c r="AT104" s="171" t="str">
        <f>IFERROR(VLOOKUP($B104,'Benchmark Data'!$B:$FF,AT$1,FALSE)/VLOOKUP($B103,'Benchmark Data'!$B:$FF,AT$1,FALSE),"")</f>
        <v/>
      </c>
      <c r="AU104" s="171">
        <f>IFERROR(VLOOKUP($B104,'Benchmark Data'!$B:$FF,AU$1,FALSE)/VLOOKUP($B103,'Benchmark Data'!$B:$FF,AU$1,FALSE),"")</f>
        <v>1.0051228151129454</v>
      </c>
      <c r="AV104" s="171">
        <f>IFERROR(VLOOKUP($B104,'Benchmark Data'!$B:$FF,AV$1,FALSE)/VLOOKUP($B103,'Benchmark Data'!$B:$FF,AV$1,FALSE),"")</f>
        <v>1.0051228151129454</v>
      </c>
      <c r="AW104" s="171">
        <f>IFERROR(VLOOKUP($B104,'Benchmark Data'!$B:$FF,AW$1,FALSE)/VLOOKUP($B103,'Benchmark Data'!$B:$FF,AW$1,FALSE),"")</f>
        <v>1.0051228151129454</v>
      </c>
      <c r="AX104" s="171" t="str">
        <f>IFERROR(VLOOKUP($B104,'Benchmark Data'!$B:$FF,AX$1,FALSE)/VLOOKUP($B103,'Benchmark Data'!$B:$FF,AX$1,FALSE),"")</f>
        <v/>
      </c>
      <c r="AY104" s="171" t="str">
        <f>IFERROR(VLOOKUP($B104,'Benchmark Data'!$B:$FF,AY$1,FALSE)/VLOOKUP($B103,'Benchmark Data'!$B:$FF,AY$1,FALSE),"")</f>
        <v/>
      </c>
      <c r="AZ104" s="156"/>
      <c r="BA104" s="156"/>
      <c r="BB104" s="171" t="str">
        <f>IFERROR(VLOOKUP($B104,'Benchmark Data'!$B:$FF,BB$1,FALSE)/VLOOKUP($B103,'Benchmark Data'!$B:$FF,BB$1,FALSE),"")</f>
        <v/>
      </c>
      <c r="BC104" s="171" t="str">
        <f>IFERROR(VLOOKUP($B104,'Benchmark Data'!$B:$FF,BC$1,FALSE)/VLOOKUP($B103,'Benchmark Data'!$B:$FF,BC$1,FALSE),"")</f>
        <v/>
      </c>
      <c r="BD104" s="171" t="str">
        <f>IFERROR(VLOOKUP($B104,'Benchmark Data'!$B:$FF,BD$1,FALSE)/VLOOKUP($B103,'Benchmark Data'!$B:$FF,BD$1,FALSE),"")</f>
        <v/>
      </c>
      <c r="BE104" s="171" t="str">
        <f>IFERROR(VLOOKUP($B104,'Benchmark Data'!$B:$FF,BE$1,FALSE)/VLOOKUP($B103,'Benchmark Data'!$B:$FF,BE$1,FALSE),"")</f>
        <v/>
      </c>
      <c r="BF104" s="171" t="str">
        <f>IFERROR(VLOOKUP($B104,'Benchmark Data'!$B:$FF,BF$1,FALSE)/VLOOKUP($B103,'Benchmark Data'!$B:$FF,BF$1,FALSE),"")</f>
        <v/>
      </c>
      <c r="BG104" s="171" t="str">
        <f>IFERROR(VLOOKUP($B104,'Benchmark Data'!$B:$FF,BG$1,FALSE)/VLOOKUP($B103,'Benchmark Data'!$B:$FF,BG$1,FALSE),"")</f>
        <v/>
      </c>
      <c r="BH104" s="171" t="str">
        <f>IFERROR(VLOOKUP($B104,'Benchmark Data'!$B:$FF,BH$1,FALSE)/VLOOKUP($B103,'Benchmark Data'!$B:$FF,BH$1,FALSE),"")</f>
        <v/>
      </c>
      <c r="BI104" s="171" t="str">
        <f>IFERROR(VLOOKUP($B104,'Benchmark Data'!$B:$FF,BI$1,FALSE)/VLOOKUP($B103,'Benchmark Data'!$B:$FF,BI$1,FALSE),"")</f>
        <v/>
      </c>
      <c r="BJ104" s="171" t="str">
        <f>IFERROR(VLOOKUP($B104,'Benchmark Data'!$B:$FF,BJ$1,FALSE)/VLOOKUP($B103,'Benchmark Data'!$B:$FF,BJ$1,FALSE),"")</f>
        <v/>
      </c>
      <c r="BK104" s="171" t="str">
        <f>IFERROR(VLOOKUP($B104,'Benchmark Data'!$B:$FF,BK$1,FALSE)/VLOOKUP($B103,'Benchmark Data'!$B:$FF,BK$1,FALSE),"")</f>
        <v/>
      </c>
      <c r="BL104" s="171" t="str">
        <f>IFERROR(VLOOKUP($B104,'Benchmark Data'!$B:$FF,BL$1,FALSE)/VLOOKUP($B103,'Benchmark Data'!$B:$FF,BL$1,FALSE),"")</f>
        <v/>
      </c>
      <c r="BM104" s="171" t="str">
        <f>IFERROR(VLOOKUP($B104,'Benchmark Data'!$B:$FF,BM$1,FALSE)/VLOOKUP($B103,'Benchmark Data'!$B:$FF,BM$1,FALSE),"")</f>
        <v/>
      </c>
      <c r="BN104" s="171" t="str">
        <f>IFERROR(VLOOKUP($B104,'Benchmark Data'!$B:$FF,BN$1,FALSE)/VLOOKUP($B103,'Benchmark Data'!$B:$FF,BN$1,FALSE),"")</f>
        <v/>
      </c>
      <c r="BO104" s="171" t="str">
        <f>IFERROR(VLOOKUP($B104,'Benchmark Data'!$B:$FF,BO$1,FALSE)/VLOOKUP($B103,'Benchmark Data'!$B:$FF,BO$1,FALSE),"")</f>
        <v/>
      </c>
      <c r="BP104" s="171" t="str">
        <f>IFERROR(VLOOKUP($B104,'Benchmark Data'!$B:$FF,BP$1,FALSE)/VLOOKUP($B103,'Benchmark Data'!$B:$FF,BP$1,FALSE),"")</f>
        <v/>
      </c>
      <c r="BQ104" s="171" t="str">
        <f>IFERROR(VLOOKUP($B104,'Benchmark Data'!$B:$FF,BQ$1,FALSE)/VLOOKUP($B103,'Benchmark Data'!$B:$FF,BQ$1,FALSE),"")</f>
        <v/>
      </c>
      <c r="BR104" s="171" t="str">
        <f>IFERROR(VLOOKUP($B104,'Benchmark Data'!$B:$FF,BR$1,FALSE)/VLOOKUP($B103,'Benchmark Data'!$B:$FF,BR$1,FALSE),"")</f>
        <v/>
      </c>
      <c r="BS104" s="171" t="str">
        <f>IFERROR(VLOOKUP($B104,'Benchmark Data'!$B:$FF,BS$1,FALSE)/VLOOKUP($B103,'Benchmark Data'!$B:$FF,BS$1,FALSE),"")</f>
        <v/>
      </c>
      <c r="BT104" s="171" t="str">
        <f>IFERROR(VLOOKUP($B104,'Benchmark Data'!$B:$FF,BT$1,FALSE)/VLOOKUP($B103,'Benchmark Data'!$B:$FF,BT$1,FALSE),"")</f>
        <v/>
      </c>
      <c r="BU104" s="171" t="str">
        <f>IFERROR(VLOOKUP($B104,'Benchmark Data'!$B:$FF,BU$1,FALSE)/VLOOKUP($B103,'Benchmark Data'!$B:$FF,BU$1,FALSE),"")</f>
        <v/>
      </c>
      <c r="BV104" s="171" t="str">
        <f>IFERROR(VLOOKUP($B104,'Benchmark Data'!$B:$FF,BV$1,FALSE)/VLOOKUP($B103,'Benchmark Data'!$B:$FF,BV$1,FALSE),"")</f>
        <v/>
      </c>
      <c r="BW104" s="171" t="str">
        <f>IFERROR(VLOOKUP($B104,'Benchmark Data'!$B:$FF,BW$1,FALSE)/VLOOKUP($B103,'Benchmark Data'!$B:$FF,BW$1,FALSE),"")</f>
        <v/>
      </c>
      <c r="BX104" s="171" t="str">
        <f>IFERROR(VLOOKUP($B104,'Benchmark Data'!$B:$FF,BX$1,FALSE)/VLOOKUP($B103,'Benchmark Data'!$B:$FF,BX$1,FALSE),"")</f>
        <v/>
      </c>
      <c r="BY104" s="171" t="str">
        <f>IFERROR(VLOOKUP($B104,'Benchmark Data'!$B:$FF,BY$1,FALSE)/VLOOKUP($B103,'Benchmark Data'!$B:$FF,BY$1,FALSE),"")</f>
        <v/>
      </c>
      <c r="BZ104" s="171" t="str">
        <f>IFERROR(VLOOKUP($B104,'Benchmark Data'!$B:$FF,BZ$1,FALSE)/VLOOKUP($B103,'Benchmark Data'!$B:$FF,BZ$1,FALSE),"")</f>
        <v/>
      </c>
      <c r="CA104" s="171" t="str">
        <f>IFERROR(VLOOKUP($B104,'Benchmark Data'!$B:$FF,CA$1,FALSE)/VLOOKUP($B103,'Benchmark Data'!$B:$FF,CA$1,FALSE),"")</f>
        <v/>
      </c>
      <c r="CB104" s="171" t="str">
        <f>IFERROR(VLOOKUP($B104,'Benchmark Data'!$B:$FF,CB$1,FALSE)/VLOOKUP($B103,'Benchmark Data'!$B:$FF,CB$1,FALSE),"")</f>
        <v/>
      </c>
      <c r="CC104" s="171" t="str">
        <f>IFERROR(VLOOKUP($B104,'Benchmark Data'!$B:$FF,CC$1,FALSE)/VLOOKUP($B103,'Benchmark Data'!$B:$FF,CC$1,FALSE),"")</f>
        <v/>
      </c>
      <c r="CD104" s="171" t="str">
        <f>IFERROR(VLOOKUP($B104,'Benchmark Data'!$B:$FF,CD$1,FALSE)/VLOOKUP($B103,'Benchmark Data'!$B:$FF,CD$1,FALSE),"")</f>
        <v/>
      </c>
      <c r="CE104" s="171" t="str">
        <f>IFERROR(VLOOKUP($B104,'Benchmark Data'!$B:$FF,CE$1,FALSE)/VLOOKUP($B103,'Benchmark Data'!$B:$FF,CE$1,FALSE),"")</f>
        <v/>
      </c>
      <c r="CF104" s="171" t="str">
        <f>IFERROR(VLOOKUP($B104,'Benchmark Data'!$B:$FF,CF$1,FALSE)/VLOOKUP($B103,'Benchmark Data'!$B:$FF,CF$1,FALSE),"")</f>
        <v/>
      </c>
      <c r="CG104" s="171" t="str">
        <f>IFERROR(VLOOKUP($B104,'Benchmark Data'!$B:$FF,CG$1,FALSE)/VLOOKUP($B103,'Benchmark Data'!$B:$FF,CG$1,FALSE),"")</f>
        <v/>
      </c>
      <c r="CH104" s="156"/>
      <c r="CI104" s="171" t="str">
        <f>IFERROR(VLOOKUP($B104,'Benchmark Data'!$B:$FF,CI$1,FALSE)/VLOOKUP($B103,'Benchmark Data'!$B:$FF,CI$1,FALSE),"")</f>
        <v/>
      </c>
      <c r="CJ104" s="171" t="str">
        <f>IFERROR(VLOOKUP($B104,'Benchmark Data'!$B:$FF,CJ$1,FALSE)/VLOOKUP($B103,'Benchmark Data'!$B:$FF,CJ$1,FALSE),"")</f>
        <v/>
      </c>
      <c r="CK104" s="171" t="str">
        <f>IFERROR(VLOOKUP($B104,'Benchmark Data'!$B:$AAA,CK$1,FALSE)/VLOOKUP($B103,'Benchmark Data'!$B:$AAA,CK$1,FALSE),"")</f>
        <v/>
      </c>
      <c r="CL104" s="171" t="str">
        <f>IFERROR(VLOOKUP($B104,'Benchmark Data'!$B:$AAA,CL$1,FALSE)/VLOOKUP($B103,'Benchmark Data'!$B:$AAA,CL$1,FALSE),"")</f>
        <v/>
      </c>
      <c r="CM104" s="171" t="str">
        <f>IFERROR(VLOOKUP($B104,'Benchmark Data'!$B:$AAA,CM$1,FALSE)/VLOOKUP($B103,'Benchmark Data'!$B:$AAA,CM$1,FALSE),"")</f>
        <v/>
      </c>
      <c r="CN104" s="171" t="str">
        <f>IFERROR(VLOOKUP($B104,'Benchmark Data'!$B:$AAA,CN$1,FALSE)/VLOOKUP($B103,'Benchmark Data'!$B:$AAA,CN$1,FALSE),"")</f>
        <v/>
      </c>
      <c r="CO104" s="171" t="str">
        <f>IFERROR(VLOOKUP($B104,'Benchmark Data'!$B:$AAA,CO$1,FALSE)/VLOOKUP($B103,'Benchmark Data'!$B:$AAA,CO$1,FALSE),"")</f>
        <v/>
      </c>
      <c r="CP104" s="171" t="str">
        <f>IFERROR(VLOOKUP($B104,'Benchmark Data'!$B:$AAA,CP$1,FALSE)/VLOOKUP($B103,'Benchmark Data'!$B:$AAA,CP$1,FALSE),"")</f>
        <v/>
      </c>
      <c r="CQ104" s="171" t="str">
        <f>IFERROR(VLOOKUP($B104,'Benchmark Data'!$B:$AAA,CQ$1,FALSE)/VLOOKUP($B103,'Benchmark Data'!$B:$AAA,CQ$1,FALSE),"")</f>
        <v/>
      </c>
      <c r="CR104" s="171" t="str">
        <f>IFERROR(VLOOKUP($B104,'Benchmark Data'!$B:$AAA,CR$1,FALSE)/VLOOKUP($B103,'Benchmark Data'!$B:$AAA,CR$1,FALSE),"")</f>
        <v/>
      </c>
      <c r="CS104" s="171" t="str">
        <f>IFERROR(VLOOKUP($B104,'Benchmark Data'!$B:$AAA,CS$1,FALSE)/VLOOKUP($B103,'Benchmark Data'!$B:$AAA,CS$1,FALSE),"")</f>
        <v/>
      </c>
      <c r="CT104" s="171" t="str">
        <f>IFERROR(VLOOKUP($B104,'Benchmark Data'!$B:$AAA,CT$1,FALSE)/VLOOKUP($B103,'Benchmark Data'!$B:$AAA,CT$1,FALSE),"")</f>
        <v/>
      </c>
      <c r="CU104" s="171" t="str">
        <f>IFERROR(VLOOKUP($B104,'Benchmark Data'!$B:$AAA,CU$1,FALSE)/VLOOKUP($B103,'Benchmark Data'!$B:$AAA,CU$1,FALSE),"")</f>
        <v/>
      </c>
      <c r="CV104" s="171" t="str">
        <f>IFERROR(VLOOKUP($B104,'Benchmark Data'!$B:$AAA,CV$1,FALSE)/VLOOKUP($B103,'Benchmark Data'!$B:$AAA,CV$1,FALSE),"")</f>
        <v/>
      </c>
      <c r="CW104" s="171" t="str">
        <f>IFERROR(VLOOKUP($B104,'Benchmark Data'!$B:$AAA,CW$1,FALSE)/VLOOKUP($B103,'Benchmark Data'!$B:$AAA,CW$1,FALSE),"")</f>
        <v/>
      </c>
      <c r="CX104" s="171" t="str">
        <f>IFERROR(VLOOKUP($B104,'Benchmark Data'!$B:$AAA,CX$1,FALSE)/VLOOKUP($B103,'Benchmark Data'!$B:$AAA,CX$1,FALSE),"")</f>
        <v/>
      </c>
      <c r="CY104" s="171" t="str">
        <f>IFERROR(VLOOKUP($B104,'Benchmark Data'!$B:$AAA,CY$1,FALSE)/VLOOKUP($B103,'Benchmark Data'!$B:$AAA,CY$1,FALSE),"")</f>
        <v/>
      </c>
      <c r="CZ104" s="171" t="str">
        <f>IFERROR(VLOOKUP($B104,'Benchmark Data'!$B:$AAA,CZ$1,FALSE)/VLOOKUP($B103,'Benchmark Data'!$B:$AAA,CZ$1,FALSE),"")</f>
        <v/>
      </c>
      <c r="DA104" s="171" t="str">
        <f>IFERROR(VLOOKUP($B104,'Benchmark Data'!$B:$AAA,DA$1,FALSE)/VLOOKUP($B103,'Benchmark Data'!$B:$AAA,DA$1,FALSE),"")</f>
        <v/>
      </c>
      <c r="DB104" s="171" t="str">
        <f>IFERROR(VLOOKUP($B104,'Benchmark Data'!$B:$AAA,DB$1,FALSE)/VLOOKUP($B103,'Benchmark Data'!$B:$AAA,DB$1,FALSE),"")</f>
        <v/>
      </c>
      <c r="DC104" s="171" t="str">
        <f>IFERROR(VLOOKUP($B104,'Benchmark Data'!$B:$AAA,DC$1,FALSE)/VLOOKUP($B103,'Benchmark Data'!$B:$AAA,DC$1,FALSE),"")</f>
        <v/>
      </c>
      <c r="DD104" s="171" t="str">
        <f>IFERROR(VLOOKUP($B104,'Benchmark Data'!$B:$AAA,DD$1,FALSE)/VLOOKUP($B103,'Benchmark Data'!$B:$AAA,DD$1,FALSE),"")</f>
        <v/>
      </c>
      <c r="DE104" s="171" t="str">
        <f>IFERROR(VLOOKUP($B104,'Benchmark Data'!$B:$AAA,DE$1,FALSE)/VLOOKUP($B103,'Benchmark Data'!$B:$AAA,DE$1,FALSE),"")</f>
        <v/>
      </c>
      <c r="DF104" s="171" t="str">
        <f>IFERROR(VLOOKUP($B104,'Benchmark Data'!$B:$AAA,DF$1,FALSE)/VLOOKUP($B103,'Benchmark Data'!$B:$AAA,DF$1,FALSE),"")</f>
        <v/>
      </c>
      <c r="DG104" s="171" t="str">
        <f>IFERROR(VLOOKUP($B104,'Benchmark Data'!$B:$AAA,DG$1,FALSE)/VLOOKUP($B103,'Benchmark Data'!$B:$AAA,DG$1,FALSE),"")</f>
        <v/>
      </c>
      <c r="DH104" s="171" t="str">
        <f>IFERROR(VLOOKUP($B104,'Benchmark Data'!$B:$AAA,DH$1,FALSE)/VLOOKUP($B103,'Benchmark Data'!$B:$AAA,DH$1,FALSE),"")</f>
        <v/>
      </c>
      <c r="DI104" s="171" t="str">
        <f>IFERROR(VLOOKUP($B104,'Benchmark Data'!$B:$AAA,DI$1,FALSE)/VLOOKUP($B103,'Benchmark Data'!$B:$AAA,DI$1,FALSE),"")</f>
        <v/>
      </c>
    </row>
    <row r="105" spans="1:113">
      <c r="A105" s="94">
        <f t="shared" si="35"/>
        <v>96</v>
      </c>
      <c r="B105" s="168">
        <f t="shared" si="36"/>
        <v>43159</v>
      </c>
      <c r="C105" s="171">
        <f>IFERROR(VLOOKUP($B105,'Benchmark Data'!$B:$FF,C$1,FALSE)/VLOOKUP($B104,'Benchmark Data'!$B:$FF,C$1,FALSE),"")</f>
        <v>1.0030392371416417</v>
      </c>
      <c r="D105" s="171" t="str">
        <f>IFERROR(VLOOKUP($B105,'Benchmark Data'!$B:$FF,D$1,FALSE)/VLOOKUP($B104,'Benchmark Data'!$B:$FF,D$1,FALSE),"")</f>
        <v/>
      </c>
      <c r="E105" s="171">
        <f>IFERROR(VLOOKUP($B105,'Benchmark Data'!$B:$FF,E$1,FALSE)/VLOOKUP($B104,'Benchmark Data'!$B:$FF,E$1,FALSE),"")</f>
        <v>1.0030392371416417</v>
      </c>
      <c r="F105" s="171" t="str">
        <f>IFERROR(VLOOKUP($B105,'Benchmark Data'!$B:$FF,F$1,FALSE)/VLOOKUP($B104,'Benchmark Data'!$B:$FF,F$1,FALSE),"")</f>
        <v/>
      </c>
      <c r="G105" s="171" t="str">
        <f>IFERROR(VLOOKUP($B105,'Benchmark Data'!$B:$FF,G$1,FALSE)/VLOOKUP($B104,'Benchmark Data'!$B:$FF,G$1,FALSE),"")</f>
        <v/>
      </c>
      <c r="H105" s="171" t="str">
        <f>IFERROR(VLOOKUP($B105,'Benchmark Data'!$B:$FF,H$1,FALSE)/VLOOKUP($B104,'Benchmark Data'!$B:$FF,H$1,FALSE),"")</f>
        <v/>
      </c>
      <c r="I105" s="171" t="str">
        <f>IFERROR(VLOOKUP($B105,'Benchmark Data'!$B:$FF,I$1,FALSE)/VLOOKUP($B104,'Benchmark Data'!$B:$FF,I$1,FALSE),"")</f>
        <v/>
      </c>
      <c r="J105" s="143" t="str">
        <f>IFERROR(VLOOKUP($B105,'Benchmark Data'!$B:$FF,J$1,FALSE)/VLOOKUP($B104,'Benchmark Data'!$B:$FF,J$1,FALSE)*J106,"")</f>
        <v/>
      </c>
      <c r="K105" s="156"/>
      <c r="L105" s="156"/>
      <c r="M105" s="156"/>
      <c r="N105" s="171" t="str">
        <f>IFERROR(VLOOKUP($B105,'Benchmark Data'!$B:$FF,N$1,FALSE)/VLOOKUP($B104,'Benchmark Data'!$B:$FF,N$1,FALSE),"")</f>
        <v/>
      </c>
      <c r="O105" s="171">
        <f>IFERROR(VLOOKUP($B105,'Benchmark Data'!$B:$FF,O$1,FALSE)/VLOOKUP($B104,'Benchmark Data'!$B:$FF,O$1,FALSE),"")</f>
        <v>0.95640511464412203</v>
      </c>
      <c r="P105" s="171">
        <f>IFERROR(VLOOKUP($B105,'Benchmark Data'!$B:$FF,P$1,FALSE)/VLOOKUP($B104,'Benchmark Data'!$B:$FF,P$1,FALSE),"")</f>
        <v>0.91794318344964265</v>
      </c>
      <c r="Q105" s="156">
        <f>IFERROR(VLOOKUP($B105,'Benchmark Data'!$B:$FF,Q$1,FALSE),"")</f>
        <v>0.97913690639082562</v>
      </c>
      <c r="R105" s="156">
        <f>IFERROR(VLOOKUP($B105,'Benchmark Data'!$B:$FF,R$1,FALSE),"")</f>
        <v>0.97913690639082562</v>
      </c>
      <c r="S105" s="156">
        <f>IFERROR(VLOOKUP($B105,'Benchmark Data'!$B:$FF,S$1,FALSE),"")</f>
        <v>0.97913690639082562</v>
      </c>
      <c r="T105" s="156">
        <f>IFERROR(VLOOKUP($B105,'Benchmark Data'!$B:$FF,T$1,FALSE),"")</f>
        <v>0.97913690639082562</v>
      </c>
      <c r="U105" s="156">
        <f>IFERROR(VLOOKUP($B105,'Benchmark Data'!$B:$FF,U$1,FALSE),"")</f>
        <v>0.97913690639082562</v>
      </c>
      <c r="V105" s="171">
        <f>IFERROR(VLOOKUP($B105,'Benchmark Data'!$B:$FF,V$1,FALSE)/VLOOKUP($B104,'Benchmark Data'!$B:$FF,V$1,FALSE),"")</f>
        <v>0.96984452019705025</v>
      </c>
      <c r="W105" s="171">
        <f>IFERROR(VLOOKUP($B105,'Benchmark Data'!$B:$FF,W$1,FALSE)/VLOOKUP($B104,'Benchmark Data'!$B:$FF,W$1,FALSE),"")</f>
        <v>0.96984452019705025</v>
      </c>
      <c r="X105" s="171">
        <f>IFERROR(VLOOKUP($B105,'Benchmark Data'!$B:$FF,X$1,FALSE)/VLOOKUP($B104,'Benchmark Data'!$B:$FF,X$1,FALSE),"")</f>
        <v>0.96984452019705025</v>
      </c>
      <c r="Y105" s="171">
        <f>IFERROR(VLOOKUP($B105,'Benchmark Data'!$B:$FF,Y$1,FALSE)/VLOOKUP($B104,'Benchmark Data'!$B:$FF,Y$1,FALSE),"")</f>
        <v>0.96984452019705025</v>
      </c>
      <c r="Z105" s="171">
        <f>IFERROR(VLOOKUP($B105,'Benchmark Data'!$B:$FF,Z$1,FALSE)/VLOOKUP($B104,'Benchmark Data'!$B:$FF,Z$1,FALSE),"")</f>
        <v>0.96984452019705025</v>
      </c>
      <c r="AA105" s="171">
        <f>IFERROR(VLOOKUP($B105,'Benchmark Data'!$B:$FF,AA$1,FALSE)/VLOOKUP($B104,'Benchmark Data'!$B:$FF,AA$1,FALSE),"")</f>
        <v>0.9551026373786986</v>
      </c>
      <c r="AB105" s="171" t="str">
        <f>IFERROR(VLOOKUP($B105,'Benchmark Data'!$B:$FF,AB$1,FALSE)/VLOOKUP($B104,'Benchmark Data'!$B:$FF,AB$1,FALSE),"")</f>
        <v/>
      </c>
      <c r="AC105" s="171">
        <f>IFERROR(VLOOKUP($B105,'Benchmark Data'!$B:$FF,AC$1,FALSE)/VLOOKUP($B104,'Benchmark Data'!$B:$FF,AC$1,FALSE),"")</f>
        <v>0.9551026373786986</v>
      </c>
      <c r="AD105" s="171" t="str">
        <f>IFERROR(VLOOKUP($B105,'Benchmark Data'!$B:$FF,AD$1,FALSE)/VLOOKUP($B104,'Benchmark Data'!$B:$FF,AD$1,FALSE),"")</f>
        <v/>
      </c>
      <c r="AE105" s="171">
        <f>IFERROR(VLOOKUP($B105,'Benchmark Data'!$B:$FF,AE$1,FALSE)/VLOOKUP($B104,'Benchmark Data'!$B:$FF,AE$1,FALSE),"")</f>
        <v>0.93811667432246215</v>
      </c>
      <c r="AF105" s="171">
        <f>IFERROR(VLOOKUP($B105,'Benchmark Data'!$B:$FF,AF$1,FALSE)/VLOOKUP($B104,'Benchmark Data'!$B:$FF,AF$1,FALSE),"")</f>
        <v>0.95516700150678058</v>
      </c>
      <c r="AG105" s="171" t="str">
        <f>IFERROR(VLOOKUP($B105,'Benchmark Data'!$B:$FF,AG$1,FALSE)/VLOOKUP($B104,'Benchmark Data'!$B:$FF,AG$1,FALSE),"")</f>
        <v/>
      </c>
      <c r="AH105" s="171">
        <f>IFERROR(VLOOKUP($B105,'Benchmark Data'!$B:$FF,AH$1,FALSE)/VLOOKUP($B104,'Benchmark Data'!$B:$FF,AH$1,FALSE),"")</f>
        <v>0.95516700150678058</v>
      </c>
      <c r="AI105" s="171" t="str">
        <f>IFERROR(VLOOKUP($B105,'Benchmark Data'!$B:$FF,AI$1,FALSE)/VLOOKUP($B104,'Benchmark Data'!$B:$FF,AI$1,FALSE),"")</f>
        <v/>
      </c>
      <c r="AJ105" s="171" t="str">
        <f>IFERROR(VLOOKUP($B105,'Benchmark Data'!$B:$FF,AJ$1,FALSE)/VLOOKUP($B104,'Benchmark Data'!$B:$FF,AJ$1,FALSE),"")</f>
        <v/>
      </c>
      <c r="AK105" s="171" t="str">
        <f>IFERROR(VLOOKUP($B105,'Benchmark Data'!$B:$FF,AK$1,FALSE)/VLOOKUP($B104,'Benchmark Data'!$B:$FF,AK$1,FALSE),"")</f>
        <v/>
      </c>
      <c r="AL105" s="171">
        <f>IFERROR(VLOOKUP($B105,'Benchmark Data'!$B:$FF,AL$1,FALSE)/VLOOKUP($B104,'Benchmark Data'!$B:$FF,AL$1,FALSE),"")</f>
        <v>0.97261955921173815</v>
      </c>
      <c r="AM105" s="171">
        <f>IFERROR(VLOOKUP($B105,'Benchmark Data'!$B:$FF,AM$1,FALSE)/VLOOKUP($B104,'Benchmark Data'!$B:$FF,AM$1,FALSE),"")</f>
        <v>0.97261955921173815</v>
      </c>
      <c r="AN105" s="171" t="str">
        <f>IFERROR(VLOOKUP($B105,'Benchmark Data'!$B:$FF,AN$1,FALSE)/VLOOKUP($B104,'Benchmark Data'!$B:$FF,AN$1,FALSE),"")</f>
        <v/>
      </c>
      <c r="AO105" s="171" t="str">
        <f>IFERROR(VLOOKUP($B105,'Benchmark Data'!$B:$FF,AO$1,FALSE)/VLOOKUP($B104,'Benchmark Data'!$B:$FF,AO$1,FALSE),"")</f>
        <v/>
      </c>
      <c r="AP105" s="171" t="str">
        <f>IFERROR(VLOOKUP($B105,'Benchmark Data'!$B:$FF,AP$1,FALSE)/VLOOKUP($B104,'Benchmark Data'!$B:$FF,AP$1,FALSE),"")</f>
        <v/>
      </c>
      <c r="AQ105" s="171" t="str">
        <f>IFERROR(VLOOKUP($B105,'Benchmark Data'!$B:$FF,AQ$1,FALSE)/VLOOKUP($B104,'Benchmark Data'!$B:$FF,AQ$1,FALSE),"")</f>
        <v/>
      </c>
      <c r="AR105" s="171" t="str">
        <f>IFERROR(VLOOKUP($B105,'Benchmark Data'!$B:$FF,AR$1,FALSE)/VLOOKUP($B104,'Benchmark Data'!$B:$FF,AR$1,FALSE),"")</f>
        <v/>
      </c>
      <c r="AS105" s="171" t="str">
        <f>IFERROR(VLOOKUP($B105,'Benchmark Data'!$B:$FF,AS$1,FALSE)/VLOOKUP($B104,'Benchmark Data'!$B:$FF,AS$1,FALSE),"")</f>
        <v/>
      </c>
      <c r="AT105" s="171" t="str">
        <f>IFERROR(VLOOKUP($B105,'Benchmark Data'!$B:$FF,AT$1,FALSE)/VLOOKUP($B104,'Benchmark Data'!$B:$FF,AT$1,FALSE),"")</f>
        <v/>
      </c>
      <c r="AU105" s="171">
        <f>IFERROR(VLOOKUP($B105,'Benchmark Data'!$B:$FF,AU$1,FALSE)/VLOOKUP($B104,'Benchmark Data'!$B:$FF,AU$1,FALSE),"")</f>
        <v>0.96064187035069082</v>
      </c>
      <c r="AV105" s="171">
        <f>IFERROR(VLOOKUP($B105,'Benchmark Data'!$B:$FF,AV$1,FALSE)/VLOOKUP($B104,'Benchmark Data'!$B:$FF,AV$1,FALSE),"")</f>
        <v>0.96064187035069082</v>
      </c>
      <c r="AW105" s="171">
        <f>IFERROR(VLOOKUP($B105,'Benchmark Data'!$B:$FF,AW$1,FALSE)/VLOOKUP($B104,'Benchmark Data'!$B:$FF,AW$1,FALSE),"")</f>
        <v>0.96064187035069082</v>
      </c>
      <c r="AX105" s="171" t="str">
        <f>IFERROR(VLOOKUP($B105,'Benchmark Data'!$B:$FF,AX$1,FALSE)/VLOOKUP($B104,'Benchmark Data'!$B:$FF,AX$1,FALSE),"")</f>
        <v/>
      </c>
      <c r="AY105" s="171" t="str">
        <f>IFERROR(VLOOKUP($B105,'Benchmark Data'!$B:$FF,AY$1,FALSE)/VLOOKUP($B104,'Benchmark Data'!$B:$FF,AY$1,FALSE),"")</f>
        <v/>
      </c>
      <c r="AZ105" s="156"/>
      <c r="BA105" s="156"/>
      <c r="BB105" s="171" t="str">
        <f>IFERROR(VLOOKUP($B105,'Benchmark Data'!$B:$FF,BB$1,FALSE)/VLOOKUP($B104,'Benchmark Data'!$B:$FF,BB$1,FALSE),"")</f>
        <v/>
      </c>
      <c r="BC105" s="171" t="str">
        <f>IFERROR(VLOOKUP($B105,'Benchmark Data'!$B:$FF,BC$1,FALSE)/VLOOKUP($B104,'Benchmark Data'!$B:$FF,BC$1,FALSE),"")</f>
        <v/>
      </c>
      <c r="BD105" s="171" t="str">
        <f>IFERROR(VLOOKUP($B105,'Benchmark Data'!$B:$FF,BD$1,FALSE)/VLOOKUP($B104,'Benchmark Data'!$B:$FF,BD$1,FALSE),"")</f>
        <v/>
      </c>
      <c r="BE105" s="171" t="str">
        <f>IFERROR(VLOOKUP($B105,'Benchmark Data'!$B:$FF,BE$1,FALSE)/VLOOKUP($B104,'Benchmark Data'!$B:$FF,BE$1,FALSE),"")</f>
        <v/>
      </c>
      <c r="BF105" s="171" t="str">
        <f>IFERROR(VLOOKUP($B105,'Benchmark Data'!$B:$FF,BF$1,FALSE)/VLOOKUP($B104,'Benchmark Data'!$B:$FF,BF$1,FALSE),"")</f>
        <v/>
      </c>
      <c r="BG105" s="171" t="str">
        <f>IFERROR(VLOOKUP($B105,'Benchmark Data'!$B:$FF,BG$1,FALSE)/VLOOKUP($B104,'Benchmark Data'!$B:$FF,BG$1,FALSE),"")</f>
        <v/>
      </c>
      <c r="BH105" s="171" t="str">
        <f>IFERROR(VLOOKUP($B105,'Benchmark Data'!$B:$FF,BH$1,FALSE)/VLOOKUP($B104,'Benchmark Data'!$B:$FF,BH$1,FALSE),"")</f>
        <v/>
      </c>
      <c r="BI105" s="171" t="str">
        <f>IFERROR(VLOOKUP($B105,'Benchmark Data'!$B:$FF,BI$1,FALSE)/VLOOKUP($B104,'Benchmark Data'!$B:$FF,BI$1,FALSE),"")</f>
        <v/>
      </c>
      <c r="BJ105" s="171" t="str">
        <f>IFERROR(VLOOKUP($B105,'Benchmark Data'!$B:$FF,BJ$1,FALSE)/VLOOKUP($B104,'Benchmark Data'!$B:$FF,BJ$1,FALSE),"")</f>
        <v/>
      </c>
      <c r="BK105" s="171" t="str">
        <f>IFERROR(VLOOKUP($B105,'Benchmark Data'!$B:$FF,BK$1,FALSE)/VLOOKUP($B104,'Benchmark Data'!$B:$FF,BK$1,FALSE),"")</f>
        <v/>
      </c>
      <c r="BL105" s="171" t="str">
        <f>IFERROR(VLOOKUP($B105,'Benchmark Data'!$B:$FF,BL$1,FALSE)/VLOOKUP($B104,'Benchmark Data'!$B:$FF,BL$1,FALSE),"")</f>
        <v/>
      </c>
      <c r="BM105" s="171" t="str">
        <f>IFERROR(VLOOKUP($B105,'Benchmark Data'!$B:$FF,BM$1,FALSE)/VLOOKUP($B104,'Benchmark Data'!$B:$FF,BM$1,FALSE),"")</f>
        <v/>
      </c>
      <c r="BN105" s="171" t="str">
        <f>IFERROR(VLOOKUP($B105,'Benchmark Data'!$B:$FF,BN$1,FALSE)/VLOOKUP($B104,'Benchmark Data'!$B:$FF,BN$1,FALSE),"")</f>
        <v/>
      </c>
      <c r="BO105" s="171" t="str">
        <f>IFERROR(VLOOKUP($B105,'Benchmark Data'!$B:$FF,BO$1,FALSE)/VLOOKUP($B104,'Benchmark Data'!$B:$FF,BO$1,FALSE),"")</f>
        <v/>
      </c>
      <c r="BP105" s="171" t="str">
        <f>IFERROR(VLOOKUP($B105,'Benchmark Data'!$B:$FF,BP$1,FALSE)/VLOOKUP($B104,'Benchmark Data'!$B:$FF,BP$1,FALSE),"")</f>
        <v/>
      </c>
      <c r="BQ105" s="171" t="str">
        <f>IFERROR(VLOOKUP($B105,'Benchmark Data'!$B:$FF,BQ$1,FALSE)/VLOOKUP($B104,'Benchmark Data'!$B:$FF,BQ$1,FALSE),"")</f>
        <v/>
      </c>
      <c r="BR105" s="171" t="str">
        <f>IFERROR(VLOOKUP($B105,'Benchmark Data'!$B:$FF,BR$1,FALSE)/VLOOKUP($B104,'Benchmark Data'!$B:$FF,BR$1,FALSE),"")</f>
        <v/>
      </c>
      <c r="BS105" s="171" t="str">
        <f>IFERROR(VLOOKUP($B105,'Benchmark Data'!$B:$FF,BS$1,FALSE)/VLOOKUP($B104,'Benchmark Data'!$B:$FF,BS$1,FALSE),"")</f>
        <v/>
      </c>
      <c r="BT105" s="171" t="str">
        <f>IFERROR(VLOOKUP($B105,'Benchmark Data'!$B:$FF,BT$1,FALSE)/VLOOKUP($B104,'Benchmark Data'!$B:$FF,BT$1,FALSE),"")</f>
        <v/>
      </c>
      <c r="BU105" s="171" t="str">
        <f>IFERROR(VLOOKUP($B105,'Benchmark Data'!$B:$FF,BU$1,FALSE)/VLOOKUP($B104,'Benchmark Data'!$B:$FF,BU$1,FALSE),"")</f>
        <v/>
      </c>
      <c r="BV105" s="171" t="str">
        <f>IFERROR(VLOOKUP($B105,'Benchmark Data'!$B:$FF,BV$1,FALSE)/VLOOKUP($B104,'Benchmark Data'!$B:$FF,BV$1,FALSE),"")</f>
        <v/>
      </c>
      <c r="BW105" s="171" t="str">
        <f>IFERROR(VLOOKUP($B105,'Benchmark Data'!$B:$FF,BW$1,FALSE)/VLOOKUP($B104,'Benchmark Data'!$B:$FF,BW$1,FALSE),"")</f>
        <v/>
      </c>
      <c r="BX105" s="171" t="str">
        <f>IFERROR(VLOOKUP($B105,'Benchmark Data'!$B:$FF,BX$1,FALSE)/VLOOKUP($B104,'Benchmark Data'!$B:$FF,BX$1,FALSE),"")</f>
        <v/>
      </c>
      <c r="BY105" s="171" t="str">
        <f>IFERROR(VLOOKUP($B105,'Benchmark Data'!$B:$FF,BY$1,FALSE)/VLOOKUP($B104,'Benchmark Data'!$B:$FF,BY$1,FALSE),"")</f>
        <v/>
      </c>
      <c r="BZ105" s="171" t="str">
        <f>IFERROR(VLOOKUP($B105,'Benchmark Data'!$B:$FF,BZ$1,FALSE)/VLOOKUP($B104,'Benchmark Data'!$B:$FF,BZ$1,FALSE),"")</f>
        <v/>
      </c>
      <c r="CA105" s="171" t="str">
        <f>IFERROR(VLOOKUP($B105,'Benchmark Data'!$B:$FF,CA$1,FALSE)/VLOOKUP($B104,'Benchmark Data'!$B:$FF,CA$1,FALSE),"")</f>
        <v/>
      </c>
      <c r="CB105" s="171" t="str">
        <f>IFERROR(VLOOKUP($B105,'Benchmark Data'!$B:$FF,CB$1,FALSE)/VLOOKUP($B104,'Benchmark Data'!$B:$FF,CB$1,FALSE),"")</f>
        <v/>
      </c>
      <c r="CC105" s="171" t="str">
        <f>IFERROR(VLOOKUP($B105,'Benchmark Data'!$B:$FF,CC$1,FALSE)/VLOOKUP($B104,'Benchmark Data'!$B:$FF,CC$1,FALSE),"")</f>
        <v/>
      </c>
      <c r="CD105" s="171" t="str">
        <f>IFERROR(VLOOKUP($B105,'Benchmark Data'!$B:$FF,CD$1,FALSE)/VLOOKUP($B104,'Benchmark Data'!$B:$FF,CD$1,FALSE),"")</f>
        <v/>
      </c>
      <c r="CE105" s="171" t="str">
        <f>IFERROR(VLOOKUP($B105,'Benchmark Data'!$B:$FF,CE$1,FALSE)/VLOOKUP($B104,'Benchmark Data'!$B:$FF,CE$1,FALSE),"")</f>
        <v/>
      </c>
      <c r="CF105" s="171" t="str">
        <f>IFERROR(VLOOKUP($B105,'Benchmark Data'!$B:$FF,CF$1,FALSE)/VLOOKUP($B104,'Benchmark Data'!$B:$FF,CF$1,FALSE),"")</f>
        <v/>
      </c>
      <c r="CG105" s="171" t="str">
        <f>IFERROR(VLOOKUP($B105,'Benchmark Data'!$B:$FF,CG$1,FALSE)/VLOOKUP($B104,'Benchmark Data'!$B:$FF,CG$1,FALSE),"")</f>
        <v/>
      </c>
      <c r="CH105" s="156"/>
      <c r="CI105" s="171" t="str">
        <f>IFERROR(VLOOKUP($B105,'Benchmark Data'!$B:$FF,CI$1,FALSE)/VLOOKUP($B104,'Benchmark Data'!$B:$FF,CI$1,FALSE),"")</f>
        <v/>
      </c>
      <c r="CJ105" s="171" t="str">
        <f>IFERROR(VLOOKUP($B105,'Benchmark Data'!$B:$FF,CJ$1,FALSE)/VLOOKUP($B104,'Benchmark Data'!$B:$FF,CJ$1,FALSE),"")</f>
        <v/>
      </c>
      <c r="CK105" s="171" t="str">
        <f>IFERROR(VLOOKUP($B105,'Benchmark Data'!$B:$AAA,CK$1,FALSE)/VLOOKUP($B104,'Benchmark Data'!$B:$AAA,CK$1,FALSE),"")</f>
        <v/>
      </c>
      <c r="CL105" s="171" t="str">
        <f>IFERROR(VLOOKUP($B105,'Benchmark Data'!$B:$AAA,CL$1,FALSE)/VLOOKUP($B104,'Benchmark Data'!$B:$AAA,CL$1,FALSE),"")</f>
        <v/>
      </c>
      <c r="CM105" s="171" t="str">
        <f>IFERROR(VLOOKUP($B105,'Benchmark Data'!$B:$AAA,CM$1,FALSE)/VLOOKUP($B104,'Benchmark Data'!$B:$AAA,CM$1,FALSE),"")</f>
        <v/>
      </c>
      <c r="CN105" s="171" t="str">
        <f>IFERROR(VLOOKUP($B105,'Benchmark Data'!$B:$AAA,CN$1,FALSE)/VLOOKUP($B104,'Benchmark Data'!$B:$AAA,CN$1,FALSE),"")</f>
        <v/>
      </c>
      <c r="CO105" s="171" t="str">
        <f>IFERROR(VLOOKUP($B105,'Benchmark Data'!$B:$AAA,CO$1,FALSE)/VLOOKUP($B104,'Benchmark Data'!$B:$AAA,CO$1,FALSE),"")</f>
        <v/>
      </c>
      <c r="CP105" s="171" t="str">
        <f>IFERROR(VLOOKUP($B105,'Benchmark Data'!$B:$AAA,CP$1,FALSE)/VLOOKUP($B104,'Benchmark Data'!$B:$AAA,CP$1,FALSE),"")</f>
        <v/>
      </c>
      <c r="CQ105" s="171" t="str">
        <f>IFERROR(VLOOKUP($B105,'Benchmark Data'!$B:$AAA,CQ$1,FALSE)/VLOOKUP($B104,'Benchmark Data'!$B:$AAA,CQ$1,FALSE),"")</f>
        <v/>
      </c>
      <c r="CR105" s="171" t="str">
        <f>IFERROR(VLOOKUP($B105,'Benchmark Data'!$B:$AAA,CR$1,FALSE)/VLOOKUP($B104,'Benchmark Data'!$B:$AAA,CR$1,FALSE),"")</f>
        <v/>
      </c>
      <c r="CS105" s="171" t="str">
        <f>IFERROR(VLOOKUP($B105,'Benchmark Data'!$B:$AAA,CS$1,FALSE)/VLOOKUP($B104,'Benchmark Data'!$B:$AAA,CS$1,FALSE),"")</f>
        <v/>
      </c>
      <c r="CT105" s="171" t="str">
        <f>IFERROR(VLOOKUP($B105,'Benchmark Data'!$B:$AAA,CT$1,FALSE)/VLOOKUP($B104,'Benchmark Data'!$B:$AAA,CT$1,FALSE),"")</f>
        <v/>
      </c>
      <c r="CU105" s="171" t="str">
        <f>IFERROR(VLOOKUP($B105,'Benchmark Data'!$B:$AAA,CU$1,FALSE)/VLOOKUP($B104,'Benchmark Data'!$B:$AAA,CU$1,FALSE),"")</f>
        <v/>
      </c>
      <c r="CV105" s="171" t="str">
        <f>IFERROR(VLOOKUP($B105,'Benchmark Data'!$B:$AAA,CV$1,FALSE)/VLOOKUP($B104,'Benchmark Data'!$B:$AAA,CV$1,FALSE),"")</f>
        <v/>
      </c>
      <c r="CW105" s="171" t="str">
        <f>IFERROR(VLOOKUP($B105,'Benchmark Data'!$B:$AAA,CW$1,FALSE)/VLOOKUP($B104,'Benchmark Data'!$B:$AAA,CW$1,FALSE),"")</f>
        <v/>
      </c>
      <c r="CX105" s="171" t="str">
        <f>IFERROR(VLOOKUP($B105,'Benchmark Data'!$B:$AAA,CX$1,FALSE)/VLOOKUP($B104,'Benchmark Data'!$B:$AAA,CX$1,FALSE),"")</f>
        <v/>
      </c>
      <c r="CY105" s="171" t="str">
        <f>IFERROR(VLOOKUP($B105,'Benchmark Data'!$B:$AAA,CY$1,FALSE)/VLOOKUP($B104,'Benchmark Data'!$B:$AAA,CY$1,FALSE),"")</f>
        <v/>
      </c>
      <c r="CZ105" s="171" t="str">
        <f>IFERROR(VLOOKUP($B105,'Benchmark Data'!$B:$AAA,CZ$1,FALSE)/VLOOKUP($B104,'Benchmark Data'!$B:$AAA,CZ$1,FALSE),"")</f>
        <v/>
      </c>
      <c r="DA105" s="171" t="str">
        <f>IFERROR(VLOOKUP($B105,'Benchmark Data'!$B:$AAA,DA$1,FALSE)/VLOOKUP($B104,'Benchmark Data'!$B:$AAA,DA$1,FALSE),"")</f>
        <v/>
      </c>
      <c r="DB105" s="171" t="str">
        <f>IFERROR(VLOOKUP($B105,'Benchmark Data'!$B:$AAA,DB$1,FALSE)/VLOOKUP($B104,'Benchmark Data'!$B:$AAA,DB$1,FALSE),"")</f>
        <v/>
      </c>
      <c r="DC105" s="171" t="str">
        <f>IFERROR(VLOOKUP($B105,'Benchmark Data'!$B:$AAA,DC$1,FALSE)/VLOOKUP($B104,'Benchmark Data'!$B:$AAA,DC$1,FALSE),"")</f>
        <v/>
      </c>
      <c r="DD105" s="171" t="str">
        <f>IFERROR(VLOOKUP($B105,'Benchmark Data'!$B:$AAA,DD$1,FALSE)/VLOOKUP($B104,'Benchmark Data'!$B:$AAA,DD$1,FALSE),"")</f>
        <v/>
      </c>
      <c r="DE105" s="171" t="str">
        <f>IFERROR(VLOOKUP($B105,'Benchmark Data'!$B:$AAA,DE$1,FALSE)/VLOOKUP($B104,'Benchmark Data'!$B:$AAA,DE$1,FALSE),"")</f>
        <v/>
      </c>
      <c r="DF105" s="171" t="str">
        <f>IFERROR(VLOOKUP($B105,'Benchmark Data'!$B:$AAA,DF$1,FALSE)/VLOOKUP($B104,'Benchmark Data'!$B:$AAA,DF$1,FALSE),"")</f>
        <v/>
      </c>
      <c r="DG105" s="171" t="str">
        <f>IFERROR(VLOOKUP($B105,'Benchmark Data'!$B:$AAA,DG$1,FALSE)/VLOOKUP($B104,'Benchmark Data'!$B:$AAA,DG$1,FALSE),"")</f>
        <v/>
      </c>
      <c r="DH105" s="171" t="str">
        <f>IFERROR(VLOOKUP($B105,'Benchmark Data'!$B:$AAA,DH$1,FALSE)/VLOOKUP($B104,'Benchmark Data'!$B:$AAA,DH$1,FALSE),"")</f>
        <v/>
      </c>
      <c r="DI105" s="171" t="str">
        <f>IFERROR(VLOOKUP($B105,'Benchmark Data'!$B:$AAA,DI$1,FALSE)/VLOOKUP($B104,'Benchmark Data'!$B:$AAA,DI$1,FALSE),"")</f>
        <v/>
      </c>
    </row>
    <row r="106" spans="1:113">
      <c r="A106" s="94">
        <f t="shared" si="35"/>
        <v>95</v>
      </c>
      <c r="B106" s="168">
        <f t="shared" si="36"/>
        <v>43190</v>
      </c>
      <c r="C106" s="171">
        <f>IFERROR(VLOOKUP($B106,'Benchmark Data'!$B:$FF,C$1,FALSE)/VLOOKUP($B105,'Benchmark Data'!$B:$FF,C$1,FALSE),"")</f>
        <v>0.9628331253661897</v>
      </c>
      <c r="D106" s="171" t="str">
        <f>IFERROR(VLOOKUP($B106,'Benchmark Data'!$B:$FF,D$1,FALSE)/VLOOKUP($B105,'Benchmark Data'!$B:$FF,D$1,FALSE),"")</f>
        <v/>
      </c>
      <c r="E106" s="171">
        <f>IFERROR(VLOOKUP($B106,'Benchmark Data'!$B:$FF,E$1,FALSE)/VLOOKUP($B105,'Benchmark Data'!$B:$FF,E$1,FALSE),"")</f>
        <v>0.9628331253661897</v>
      </c>
      <c r="F106" s="171" t="str">
        <f>IFERROR(VLOOKUP($B106,'Benchmark Data'!$B:$FF,F$1,FALSE)/VLOOKUP($B105,'Benchmark Data'!$B:$FF,F$1,FALSE),"")</f>
        <v/>
      </c>
      <c r="G106" s="171" t="str">
        <f>IFERROR(VLOOKUP($B106,'Benchmark Data'!$B:$FF,G$1,FALSE)/VLOOKUP($B105,'Benchmark Data'!$B:$FF,G$1,FALSE),"")</f>
        <v/>
      </c>
      <c r="H106" s="171" t="str">
        <f>IFERROR(VLOOKUP($B106,'Benchmark Data'!$B:$FF,H$1,FALSE)/VLOOKUP($B105,'Benchmark Data'!$B:$FF,H$1,FALSE),"")</f>
        <v/>
      </c>
      <c r="I106" s="171" t="str">
        <f>IFERROR(VLOOKUP($B106,'Benchmark Data'!$B:$FF,I$1,FALSE)/VLOOKUP($B105,'Benchmark Data'!$B:$FF,I$1,FALSE),"")</f>
        <v/>
      </c>
      <c r="J106" s="143" t="str">
        <f>IFERROR(VLOOKUP($B106,'Benchmark Data'!$B:$FF,J$1,FALSE)/VLOOKUP($B105,'Benchmark Data'!$B:$FF,J$1,FALSE)*J107,"")</f>
        <v/>
      </c>
      <c r="K106" s="156"/>
      <c r="L106" s="156"/>
      <c r="M106" s="156"/>
      <c r="N106" s="171" t="str">
        <f>IFERROR(VLOOKUP($B106,'Benchmark Data'!$B:$FF,N$1,FALSE)/VLOOKUP($B105,'Benchmark Data'!$B:$FF,N$1,FALSE),"")</f>
        <v/>
      </c>
      <c r="O106" s="171">
        <f>IFERROR(VLOOKUP($B106,'Benchmark Data'!$B:$FF,O$1,FALSE)/VLOOKUP($B105,'Benchmark Data'!$B:$FF,O$1,FALSE),"")</f>
        <v>1.0125221602800107</v>
      </c>
      <c r="P106" s="171">
        <f>IFERROR(VLOOKUP($B106,'Benchmark Data'!$B:$FF,P$1,FALSE)/VLOOKUP($B105,'Benchmark Data'!$B:$FF,P$1,FALSE),"")</f>
        <v>1.0071063440738617</v>
      </c>
      <c r="Q106" s="156">
        <f>IFERROR(VLOOKUP($B106,'Benchmark Data'!$B:$FF,Q$1,FALSE),"")</f>
        <v>1.0054417803241089</v>
      </c>
      <c r="R106" s="156">
        <f>IFERROR(VLOOKUP($B106,'Benchmark Data'!$B:$FF,R$1,FALSE),"")</f>
        <v>1.0054417803241089</v>
      </c>
      <c r="S106" s="156">
        <f>IFERROR(VLOOKUP($B106,'Benchmark Data'!$B:$FF,S$1,FALSE),"")</f>
        <v>1.0054417803241089</v>
      </c>
      <c r="T106" s="156">
        <f>IFERROR(VLOOKUP($B106,'Benchmark Data'!$B:$FF,T$1,FALSE),"")</f>
        <v>1.0054417803241089</v>
      </c>
      <c r="U106" s="156">
        <f>IFERROR(VLOOKUP($B106,'Benchmark Data'!$B:$FF,U$1,FALSE),"")</f>
        <v>1.0054417803241089</v>
      </c>
      <c r="V106" s="171">
        <f>IFERROR(VLOOKUP($B106,'Benchmark Data'!$B:$FF,V$1,FALSE)/VLOOKUP($B105,'Benchmark Data'!$B:$FF,V$1,FALSE),"")</f>
        <v>0.99842032701051042</v>
      </c>
      <c r="W106" s="171">
        <f>IFERROR(VLOOKUP($B106,'Benchmark Data'!$B:$FF,W$1,FALSE)/VLOOKUP($B105,'Benchmark Data'!$B:$FF,W$1,FALSE),"")</f>
        <v>0.99842032701051042</v>
      </c>
      <c r="X106" s="171">
        <f>IFERROR(VLOOKUP($B106,'Benchmark Data'!$B:$FF,X$1,FALSE)/VLOOKUP($B105,'Benchmark Data'!$B:$FF,X$1,FALSE),"")</f>
        <v>0.99842032701051042</v>
      </c>
      <c r="Y106" s="171">
        <f>IFERROR(VLOOKUP($B106,'Benchmark Data'!$B:$FF,Y$1,FALSE)/VLOOKUP($B105,'Benchmark Data'!$B:$FF,Y$1,FALSE),"")</f>
        <v>0.99842032701051042</v>
      </c>
      <c r="Z106" s="171">
        <f>IFERROR(VLOOKUP($B106,'Benchmark Data'!$B:$FF,Z$1,FALSE)/VLOOKUP($B105,'Benchmark Data'!$B:$FF,Z$1,FALSE),"")</f>
        <v>0.99842032701051042</v>
      </c>
      <c r="AA106" s="171">
        <f>IFERROR(VLOOKUP($B106,'Benchmark Data'!$B:$FF,AA$1,FALSE)/VLOOKUP($B105,'Benchmark Data'!$B:$FF,AA$1,FALSE),"")</f>
        <v>0.97386839561855676</v>
      </c>
      <c r="AB106" s="171" t="str">
        <f>IFERROR(VLOOKUP($B106,'Benchmark Data'!$B:$FF,AB$1,FALSE)/VLOOKUP($B105,'Benchmark Data'!$B:$FF,AB$1,FALSE),"")</f>
        <v/>
      </c>
      <c r="AC106" s="171">
        <f>IFERROR(VLOOKUP($B106,'Benchmark Data'!$B:$FF,AC$1,FALSE)/VLOOKUP($B105,'Benchmark Data'!$B:$FF,AC$1,FALSE),"")</f>
        <v>0.97386839561855676</v>
      </c>
      <c r="AD106" s="171" t="str">
        <f>IFERROR(VLOOKUP($B106,'Benchmark Data'!$B:$FF,AD$1,FALSE)/VLOOKUP($B105,'Benchmark Data'!$B:$FF,AD$1,FALSE),"")</f>
        <v/>
      </c>
      <c r="AE106" s="171">
        <f>IFERROR(VLOOKUP($B106,'Benchmark Data'!$B:$FF,AE$1,FALSE)/VLOOKUP($B105,'Benchmark Data'!$B:$FF,AE$1,FALSE),"")</f>
        <v>1.0286168578077621</v>
      </c>
      <c r="AF106" s="171">
        <f>IFERROR(VLOOKUP($B106,'Benchmark Data'!$B:$FF,AF$1,FALSE)/VLOOKUP($B105,'Benchmark Data'!$B:$FF,AF$1,FALSE),"")</f>
        <v>0.97919665568986247</v>
      </c>
      <c r="AG106" s="171" t="str">
        <f>IFERROR(VLOOKUP($B106,'Benchmark Data'!$B:$FF,AG$1,FALSE)/VLOOKUP($B105,'Benchmark Data'!$B:$FF,AG$1,FALSE),"")</f>
        <v/>
      </c>
      <c r="AH106" s="171">
        <f>IFERROR(VLOOKUP($B106,'Benchmark Data'!$B:$FF,AH$1,FALSE)/VLOOKUP($B105,'Benchmark Data'!$B:$FF,AH$1,FALSE),"")</f>
        <v>0.97919665568986247</v>
      </c>
      <c r="AI106" s="171">
        <f>IFERROR(VLOOKUP($B106,'Benchmark Data'!$B:$FF,AI$1,FALSE)/VLOOKUP($B105,'Benchmark Data'!$B:$FF,AI$1,FALSE),"")</f>
        <v>0.99705939777422703</v>
      </c>
      <c r="AJ106" s="171">
        <f>IFERROR(VLOOKUP($B106,'Benchmark Data'!$B:$FF,AJ$1,FALSE)/VLOOKUP($B105,'Benchmark Data'!$B:$FF,AJ$1,FALSE),"")</f>
        <v>0.85048730855735244</v>
      </c>
      <c r="AK106" s="171" t="str">
        <f>IFERROR(VLOOKUP($B106,'Benchmark Data'!$B:$FF,AK$1,FALSE)/VLOOKUP($B105,'Benchmark Data'!$B:$FF,AK$1,FALSE),"")</f>
        <v/>
      </c>
      <c r="AL106" s="171">
        <f>IFERROR(VLOOKUP($B106,'Benchmark Data'!$B:$FF,AL$1,FALSE)/VLOOKUP($B105,'Benchmark Data'!$B:$FF,AL$1,FALSE),"")</f>
        <v>0.93479770245534299</v>
      </c>
      <c r="AM106" s="171">
        <f>IFERROR(VLOOKUP($B106,'Benchmark Data'!$B:$FF,AM$1,FALSE)/VLOOKUP($B105,'Benchmark Data'!$B:$FF,AM$1,FALSE),"")</f>
        <v>0.93479770245534299</v>
      </c>
      <c r="AN106" s="171" t="str">
        <f>IFERROR(VLOOKUP($B106,'Benchmark Data'!$B:$FF,AN$1,FALSE)/VLOOKUP($B105,'Benchmark Data'!$B:$FF,AN$1,FALSE),"")</f>
        <v/>
      </c>
      <c r="AO106" s="171" t="str">
        <f>IFERROR(VLOOKUP($B106,'Benchmark Data'!$B:$FF,AO$1,FALSE)/VLOOKUP($B105,'Benchmark Data'!$B:$FF,AO$1,FALSE),"")</f>
        <v/>
      </c>
      <c r="AP106" s="171" t="str">
        <f>IFERROR(VLOOKUP($B106,'Benchmark Data'!$B:$FF,AP$1,FALSE)/VLOOKUP($B105,'Benchmark Data'!$B:$FF,AP$1,FALSE),"")</f>
        <v/>
      </c>
      <c r="AQ106" s="171" t="str">
        <f>IFERROR(VLOOKUP($B106,'Benchmark Data'!$B:$FF,AQ$1,FALSE)/VLOOKUP($B105,'Benchmark Data'!$B:$FF,AQ$1,FALSE),"")</f>
        <v/>
      </c>
      <c r="AR106" s="171" t="str">
        <f>IFERROR(VLOOKUP($B106,'Benchmark Data'!$B:$FF,AR$1,FALSE)/VLOOKUP($B105,'Benchmark Data'!$B:$FF,AR$1,FALSE),"")</f>
        <v/>
      </c>
      <c r="AS106" s="171" t="str">
        <f>IFERROR(VLOOKUP($B106,'Benchmark Data'!$B:$FF,AS$1,FALSE)/VLOOKUP($B105,'Benchmark Data'!$B:$FF,AS$1,FALSE),"")</f>
        <v/>
      </c>
      <c r="AT106" s="171" t="str">
        <f>IFERROR(VLOOKUP($B106,'Benchmark Data'!$B:$FF,AT$1,FALSE)/VLOOKUP($B105,'Benchmark Data'!$B:$FF,AT$1,FALSE),"")</f>
        <v/>
      </c>
      <c r="AU106" s="171">
        <f>IFERROR(VLOOKUP($B106,'Benchmark Data'!$B:$FF,AU$1,FALSE)/VLOOKUP($B105,'Benchmark Data'!$B:$FF,AU$1,FALSE),"")</f>
        <v>0.99956635441234376</v>
      </c>
      <c r="AV106" s="171">
        <f>IFERROR(VLOOKUP($B106,'Benchmark Data'!$B:$FF,AV$1,FALSE)/VLOOKUP($B105,'Benchmark Data'!$B:$FF,AV$1,FALSE),"")</f>
        <v>0.99956635441234376</v>
      </c>
      <c r="AW106" s="171">
        <f>IFERROR(VLOOKUP($B106,'Benchmark Data'!$B:$FF,AW$1,FALSE)/VLOOKUP($B105,'Benchmark Data'!$B:$FF,AW$1,FALSE),"")</f>
        <v>0.99956635441234376</v>
      </c>
      <c r="AX106" s="171" t="str">
        <f>IFERROR(VLOOKUP($B106,'Benchmark Data'!$B:$FF,AX$1,FALSE)/VLOOKUP($B105,'Benchmark Data'!$B:$FF,AX$1,FALSE),"")</f>
        <v/>
      </c>
      <c r="AY106" s="171" t="str">
        <f>IFERROR(VLOOKUP($B106,'Benchmark Data'!$B:$FF,AY$1,FALSE)/VLOOKUP($B105,'Benchmark Data'!$B:$FF,AY$1,FALSE),"")</f>
        <v/>
      </c>
      <c r="AZ106" s="156"/>
      <c r="BA106" s="156"/>
      <c r="BB106" s="171" t="str">
        <f>IFERROR(VLOOKUP($B106,'Benchmark Data'!$B:$FF,BB$1,FALSE)/VLOOKUP($B105,'Benchmark Data'!$B:$FF,BB$1,FALSE),"")</f>
        <v/>
      </c>
      <c r="BC106" s="171" t="str">
        <f>IFERROR(VLOOKUP($B106,'Benchmark Data'!$B:$FF,BC$1,FALSE)/VLOOKUP($B105,'Benchmark Data'!$B:$FF,BC$1,FALSE),"")</f>
        <v/>
      </c>
      <c r="BD106" s="171" t="str">
        <f>IFERROR(VLOOKUP($B106,'Benchmark Data'!$B:$FF,BD$1,FALSE)/VLOOKUP($B105,'Benchmark Data'!$B:$FF,BD$1,FALSE),"")</f>
        <v/>
      </c>
      <c r="BE106" s="171" t="str">
        <f>IFERROR(VLOOKUP($B106,'Benchmark Data'!$B:$FF,BE$1,FALSE)/VLOOKUP($B105,'Benchmark Data'!$B:$FF,BE$1,FALSE),"")</f>
        <v/>
      </c>
      <c r="BF106" s="171" t="str">
        <f>IFERROR(VLOOKUP($B106,'Benchmark Data'!$B:$FF,BF$1,FALSE)/VLOOKUP($B105,'Benchmark Data'!$B:$FF,BF$1,FALSE),"")</f>
        <v/>
      </c>
      <c r="BG106" s="171" t="str">
        <f>IFERROR(VLOOKUP($B106,'Benchmark Data'!$B:$FF,BG$1,FALSE)/VLOOKUP($B105,'Benchmark Data'!$B:$FF,BG$1,FALSE),"")</f>
        <v/>
      </c>
      <c r="BH106" s="171" t="str">
        <f>IFERROR(VLOOKUP($B106,'Benchmark Data'!$B:$FF,BH$1,FALSE)/VLOOKUP($B105,'Benchmark Data'!$B:$FF,BH$1,FALSE),"")</f>
        <v/>
      </c>
      <c r="BI106" s="171" t="str">
        <f>IFERROR(VLOOKUP($B106,'Benchmark Data'!$B:$FF,BI$1,FALSE)/VLOOKUP($B105,'Benchmark Data'!$B:$FF,BI$1,FALSE),"")</f>
        <v/>
      </c>
      <c r="BJ106" s="171" t="str">
        <f>IFERROR(VLOOKUP($B106,'Benchmark Data'!$B:$FF,BJ$1,FALSE)/VLOOKUP($B105,'Benchmark Data'!$B:$FF,BJ$1,FALSE),"")</f>
        <v/>
      </c>
      <c r="BK106" s="171" t="str">
        <f>IFERROR(VLOOKUP($B106,'Benchmark Data'!$B:$FF,BK$1,FALSE)/VLOOKUP($B105,'Benchmark Data'!$B:$FF,BK$1,FALSE),"")</f>
        <v/>
      </c>
      <c r="BL106" s="171" t="str">
        <f>IFERROR(VLOOKUP($B106,'Benchmark Data'!$B:$FF,BL$1,FALSE)/VLOOKUP($B105,'Benchmark Data'!$B:$FF,BL$1,FALSE),"")</f>
        <v/>
      </c>
      <c r="BM106" s="171" t="str">
        <f>IFERROR(VLOOKUP($B106,'Benchmark Data'!$B:$FF,BM$1,FALSE)/VLOOKUP($B105,'Benchmark Data'!$B:$FF,BM$1,FALSE),"")</f>
        <v/>
      </c>
      <c r="BN106" s="171" t="str">
        <f>IFERROR(VLOOKUP($B106,'Benchmark Data'!$B:$FF,BN$1,FALSE)/VLOOKUP($B105,'Benchmark Data'!$B:$FF,BN$1,FALSE),"")</f>
        <v/>
      </c>
      <c r="BO106" s="171" t="str">
        <f>IFERROR(VLOOKUP($B106,'Benchmark Data'!$B:$FF,BO$1,FALSE)/VLOOKUP($B105,'Benchmark Data'!$B:$FF,BO$1,FALSE),"")</f>
        <v/>
      </c>
      <c r="BP106" s="171" t="str">
        <f>IFERROR(VLOOKUP($B106,'Benchmark Data'!$B:$FF,BP$1,FALSE)/VLOOKUP($B105,'Benchmark Data'!$B:$FF,BP$1,FALSE),"")</f>
        <v/>
      </c>
      <c r="BQ106" s="171" t="str">
        <f>IFERROR(VLOOKUP($B106,'Benchmark Data'!$B:$FF,BQ$1,FALSE)/VLOOKUP($B105,'Benchmark Data'!$B:$FF,BQ$1,FALSE),"")</f>
        <v/>
      </c>
      <c r="BR106" s="171" t="str">
        <f>IFERROR(VLOOKUP($B106,'Benchmark Data'!$B:$FF,BR$1,FALSE)/VLOOKUP($B105,'Benchmark Data'!$B:$FF,BR$1,FALSE),"")</f>
        <v/>
      </c>
      <c r="BS106" s="171" t="str">
        <f>IFERROR(VLOOKUP($B106,'Benchmark Data'!$B:$FF,BS$1,FALSE)/VLOOKUP($B105,'Benchmark Data'!$B:$FF,BS$1,FALSE),"")</f>
        <v/>
      </c>
      <c r="BT106" s="171" t="str">
        <f>IFERROR(VLOOKUP($B106,'Benchmark Data'!$B:$FF,BT$1,FALSE)/VLOOKUP($B105,'Benchmark Data'!$B:$FF,BT$1,FALSE),"")</f>
        <v/>
      </c>
      <c r="BU106" s="171" t="str">
        <f>IFERROR(VLOOKUP($B106,'Benchmark Data'!$B:$FF,BU$1,FALSE)/VLOOKUP($B105,'Benchmark Data'!$B:$FF,BU$1,FALSE),"")</f>
        <v/>
      </c>
      <c r="BV106" s="171" t="str">
        <f>IFERROR(VLOOKUP($B106,'Benchmark Data'!$B:$FF,BV$1,FALSE)/VLOOKUP($B105,'Benchmark Data'!$B:$FF,BV$1,FALSE),"")</f>
        <v/>
      </c>
      <c r="BW106" s="171" t="str">
        <f>IFERROR(VLOOKUP($B106,'Benchmark Data'!$B:$FF,BW$1,FALSE)/VLOOKUP($B105,'Benchmark Data'!$B:$FF,BW$1,FALSE),"")</f>
        <v/>
      </c>
      <c r="BX106" s="171" t="str">
        <f>IFERROR(VLOOKUP($B106,'Benchmark Data'!$B:$FF,BX$1,FALSE)/VLOOKUP($B105,'Benchmark Data'!$B:$FF,BX$1,FALSE),"")</f>
        <v/>
      </c>
      <c r="BY106" s="171" t="str">
        <f>IFERROR(VLOOKUP($B106,'Benchmark Data'!$B:$FF,BY$1,FALSE)/VLOOKUP($B105,'Benchmark Data'!$B:$FF,BY$1,FALSE),"")</f>
        <v/>
      </c>
      <c r="BZ106" s="171" t="str">
        <f>IFERROR(VLOOKUP($B106,'Benchmark Data'!$B:$FF,BZ$1,FALSE)/VLOOKUP($B105,'Benchmark Data'!$B:$FF,BZ$1,FALSE),"")</f>
        <v/>
      </c>
      <c r="CA106" s="171" t="str">
        <f>IFERROR(VLOOKUP($B106,'Benchmark Data'!$B:$FF,CA$1,FALSE)/VLOOKUP($B105,'Benchmark Data'!$B:$FF,CA$1,FALSE),"")</f>
        <v/>
      </c>
      <c r="CB106" s="171" t="str">
        <f>IFERROR(VLOOKUP($B106,'Benchmark Data'!$B:$FF,CB$1,FALSE)/VLOOKUP($B105,'Benchmark Data'!$B:$FF,CB$1,FALSE),"")</f>
        <v/>
      </c>
      <c r="CC106" s="171" t="str">
        <f>IFERROR(VLOOKUP($B106,'Benchmark Data'!$B:$FF,CC$1,FALSE)/VLOOKUP($B105,'Benchmark Data'!$B:$FF,CC$1,FALSE),"")</f>
        <v/>
      </c>
      <c r="CD106" s="171" t="str">
        <f>IFERROR(VLOOKUP($B106,'Benchmark Data'!$B:$FF,CD$1,FALSE)/VLOOKUP($B105,'Benchmark Data'!$B:$FF,CD$1,FALSE),"")</f>
        <v/>
      </c>
      <c r="CE106" s="171" t="str">
        <f>IFERROR(VLOOKUP($B106,'Benchmark Data'!$B:$FF,CE$1,FALSE)/VLOOKUP($B105,'Benchmark Data'!$B:$FF,CE$1,FALSE),"")</f>
        <v/>
      </c>
      <c r="CF106" s="171" t="str">
        <f>IFERROR(VLOOKUP($B106,'Benchmark Data'!$B:$FF,CF$1,FALSE)/VLOOKUP($B105,'Benchmark Data'!$B:$FF,CF$1,FALSE),"")</f>
        <v/>
      </c>
      <c r="CG106" s="171" t="str">
        <f>IFERROR(VLOOKUP($B106,'Benchmark Data'!$B:$FF,CG$1,FALSE)/VLOOKUP($B105,'Benchmark Data'!$B:$FF,CG$1,FALSE),"")</f>
        <v/>
      </c>
      <c r="CH106" s="156"/>
      <c r="CI106" s="171" t="str">
        <f>IFERROR(VLOOKUP($B106,'Benchmark Data'!$B:$FF,CI$1,FALSE)/VLOOKUP($B105,'Benchmark Data'!$B:$FF,CI$1,FALSE),"")</f>
        <v/>
      </c>
      <c r="CJ106" s="171" t="str">
        <f>IFERROR(VLOOKUP($B106,'Benchmark Data'!$B:$FF,CJ$1,FALSE)/VLOOKUP($B105,'Benchmark Data'!$B:$FF,CJ$1,FALSE),"")</f>
        <v/>
      </c>
      <c r="CK106" s="171" t="str">
        <f>IFERROR(VLOOKUP($B106,'Benchmark Data'!$B:$AAA,CK$1,FALSE)/VLOOKUP($B105,'Benchmark Data'!$B:$AAA,CK$1,FALSE),"")</f>
        <v/>
      </c>
      <c r="CL106" s="171" t="str">
        <f>IFERROR(VLOOKUP($B106,'Benchmark Data'!$B:$AAA,CL$1,FALSE)/VLOOKUP($B105,'Benchmark Data'!$B:$AAA,CL$1,FALSE),"")</f>
        <v/>
      </c>
      <c r="CM106" s="171" t="str">
        <f>IFERROR(VLOOKUP($B106,'Benchmark Data'!$B:$AAA,CM$1,FALSE)/VLOOKUP($B105,'Benchmark Data'!$B:$AAA,CM$1,FALSE),"")</f>
        <v/>
      </c>
      <c r="CN106" s="171" t="str">
        <f>IFERROR(VLOOKUP($B106,'Benchmark Data'!$B:$AAA,CN$1,FALSE)/VLOOKUP($B105,'Benchmark Data'!$B:$AAA,CN$1,FALSE),"")</f>
        <v/>
      </c>
      <c r="CO106" s="171" t="str">
        <f>IFERROR(VLOOKUP($B106,'Benchmark Data'!$B:$AAA,CO$1,FALSE)/VLOOKUP($B105,'Benchmark Data'!$B:$AAA,CO$1,FALSE),"")</f>
        <v/>
      </c>
      <c r="CP106" s="171" t="str">
        <f>IFERROR(VLOOKUP($B106,'Benchmark Data'!$B:$AAA,CP$1,FALSE)/VLOOKUP($B105,'Benchmark Data'!$B:$AAA,CP$1,FALSE),"")</f>
        <v/>
      </c>
      <c r="CQ106" s="171" t="str">
        <f>IFERROR(VLOOKUP($B106,'Benchmark Data'!$B:$AAA,CQ$1,FALSE)/VLOOKUP($B105,'Benchmark Data'!$B:$AAA,CQ$1,FALSE),"")</f>
        <v/>
      </c>
      <c r="CR106" s="171" t="str">
        <f>IFERROR(VLOOKUP($B106,'Benchmark Data'!$B:$AAA,CR$1,FALSE)/VLOOKUP($B105,'Benchmark Data'!$B:$AAA,CR$1,FALSE),"")</f>
        <v/>
      </c>
      <c r="CS106" s="171" t="str">
        <f>IFERROR(VLOOKUP($B106,'Benchmark Data'!$B:$AAA,CS$1,FALSE)/VLOOKUP($B105,'Benchmark Data'!$B:$AAA,CS$1,FALSE),"")</f>
        <v/>
      </c>
      <c r="CT106" s="171" t="str">
        <f>IFERROR(VLOOKUP($B106,'Benchmark Data'!$B:$AAA,CT$1,FALSE)/VLOOKUP($B105,'Benchmark Data'!$B:$AAA,CT$1,FALSE),"")</f>
        <v/>
      </c>
      <c r="CU106" s="171" t="str">
        <f>IFERROR(VLOOKUP($B106,'Benchmark Data'!$B:$AAA,CU$1,FALSE)/VLOOKUP($B105,'Benchmark Data'!$B:$AAA,CU$1,FALSE),"")</f>
        <v/>
      </c>
      <c r="CV106" s="171" t="str">
        <f>IFERROR(VLOOKUP($B106,'Benchmark Data'!$B:$AAA,CV$1,FALSE)/VLOOKUP($B105,'Benchmark Data'!$B:$AAA,CV$1,FALSE),"")</f>
        <v/>
      </c>
      <c r="CW106" s="171" t="str">
        <f>IFERROR(VLOOKUP($B106,'Benchmark Data'!$B:$AAA,CW$1,FALSE)/VLOOKUP($B105,'Benchmark Data'!$B:$AAA,CW$1,FALSE),"")</f>
        <v/>
      </c>
      <c r="CX106" s="171" t="str">
        <f>IFERROR(VLOOKUP($B106,'Benchmark Data'!$B:$AAA,CX$1,FALSE)/VLOOKUP($B105,'Benchmark Data'!$B:$AAA,CX$1,FALSE),"")</f>
        <v/>
      </c>
      <c r="CY106" s="171" t="str">
        <f>IFERROR(VLOOKUP($B106,'Benchmark Data'!$B:$AAA,CY$1,FALSE)/VLOOKUP($B105,'Benchmark Data'!$B:$AAA,CY$1,FALSE),"")</f>
        <v/>
      </c>
      <c r="CZ106" s="171" t="str">
        <f>IFERROR(VLOOKUP($B106,'Benchmark Data'!$B:$AAA,CZ$1,FALSE)/VLOOKUP($B105,'Benchmark Data'!$B:$AAA,CZ$1,FALSE),"")</f>
        <v/>
      </c>
      <c r="DA106" s="171" t="str">
        <f>IFERROR(VLOOKUP($B106,'Benchmark Data'!$B:$AAA,DA$1,FALSE)/VLOOKUP($B105,'Benchmark Data'!$B:$AAA,DA$1,FALSE),"")</f>
        <v/>
      </c>
      <c r="DB106" s="171" t="str">
        <f>IFERROR(VLOOKUP($B106,'Benchmark Data'!$B:$AAA,DB$1,FALSE)/VLOOKUP($B105,'Benchmark Data'!$B:$AAA,DB$1,FALSE),"")</f>
        <v/>
      </c>
      <c r="DC106" s="171" t="str">
        <f>IFERROR(VLOOKUP($B106,'Benchmark Data'!$B:$AAA,DC$1,FALSE)/VLOOKUP($B105,'Benchmark Data'!$B:$AAA,DC$1,FALSE),"")</f>
        <v/>
      </c>
      <c r="DD106" s="171" t="str">
        <f>IFERROR(VLOOKUP($B106,'Benchmark Data'!$B:$AAA,DD$1,FALSE)/VLOOKUP($B105,'Benchmark Data'!$B:$AAA,DD$1,FALSE),"")</f>
        <v/>
      </c>
      <c r="DE106" s="171" t="str">
        <f>IFERROR(VLOOKUP($B106,'Benchmark Data'!$B:$AAA,DE$1,FALSE)/VLOOKUP($B105,'Benchmark Data'!$B:$AAA,DE$1,FALSE),"")</f>
        <v/>
      </c>
      <c r="DF106" s="171" t="str">
        <f>IFERROR(VLOOKUP($B106,'Benchmark Data'!$B:$AAA,DF$1,FALSE)/VLOOKUP($B105,'Benchmark Data'!$B:$AAA,DF$1,FALSE),"")</f>
        <v/>
      </c>
      <c r="DG106" s="171" t="str">
        <f>IFERROR(VLOOKUP($B106,'Benchmark Data'!$B:$AAA,DG$1,FALSE)/VLOOKUP($B105,'Benchmark Data'!$B:$AAA,DG$1,FALSE),"")</f>
        <v/>
      </c>
      <c r="DH106" s="171" t="str">
        <f>IFERROR(VLOOKUP($B106,'Benchmark Data'!$B:$AAA,DH$1,FALSE)/VLOOKUP($B105,'Benchmark Data'!$B:$AAA,DH$1,FALSE),"")</f>
        <v/>
      </c>
      <c r="DI106" s="171" t="str">
        <f>IFERROR(VLOOKUP($B106,'Benchmark Data'!$B:$AAA,DI$1,FALSE)/VLOOKUP($B105,'Benchmark Data'!$B:$AAA,DI$1,FALSE),"")</f>
        <v/>
      </c>
    </row>
    <row r="107" spans="1:113">
      <c r="A107" s="94">
        <f t="shared" si="35"/>
        <v>94</v>
      </c>
      <c r="B107" s="168">
        <f t="shared" si="36"/>
        <v>43220</v>
      </c>
      <c r="C107" s="171">
        <f>IFERROR(VLOOKUP($B107,'Benchmark Data'!$B:$FF,C$1,FALSE)/VLOOKUP($B106,'Benchmark Data'!$B:$FF,C$1,FALSE),"")</f>
        <v>1.0025181028424772</v>
      </c>
      <c r="D107" s="171" t="str">
        <f>IFERROR(VLOOKUP($B107,'Benchmark Data'!$B:$FF,D$1,FALSE)/VLOOKUP($B106,'Benchmark Data'!$B:$FF,D$1,FALSE),"")</f>
        <v/>
      </c>
      <c r="E107" s="171">
        <f>IFERROR(VLOOKUP($B107,'Benchmark Data'!$B:$FF,E$1,FALSE)/VLOOKUP($B106,'Benchmark Data'!$B:$FF,E$1,FALSE),"")</f>
        <v>1.0025181028424772</v>
      </c>
      <c r="F107" s="171" t="str">
        <f>IFERROR(VLOOKUP($B107,'Benchmark Data'!$B:$FF,F$1,FALSE)/VLOOKUP($B106,'Benchmark Data'!$B:$FF,F$1,FALSE),"")</f>
        <v/>
      </c>
      <c r="G107" s="171" t="str">
        <f>IFERROR(VLOOKUP($B107,'Benchmark Data'!$B:$FF,G$1,FALSE)/VLOOKUP($B106,'Benchmark Data'!$B:$FF,G$1,FALSE),"")</f>
        <v/>
      </c>
      <c r="H107" s="171" t="str">
        <f>IFERROR(VLOOKUP($B107,'Benchmark Data'!$B:$FF,H$1,FALSE)/VLOOKUP($B106,'Benchmark Data'!$B:$FF,H$1,FALSE),"")</f>
        <v/>
      </c>
      <c r="I107" s="171" t="str">
        <f>IFERROR(VLOOKUP($B107,'Benchmark Data'!$B:$FF,I$1,FALSE)/VLOOKUP($B106,'Benchmark Data'!$B:$FF,I$1,FALSE),"")</f>
        <v/>
      </c>
      <c r="J107" s="143" t="str">
        <f>IFERROR(VLOOKUP($B107,'Benchmark Data'!$B:$FF,J$1,FALSE)/VLOOKUP($B106,'Benchmark Data'!$B:$FF,J$1,FALSE)*J108,"")</f>
        <v/>
      </c>
      <c r="K107" s="156"/>
      <c r="L107" s="156"/>
      <c r="M107" s="156"/>
      <c r="N107" s="171" t="str">
        <f>IFERROR(VLOOKUP($B107,'Benchmark Data'!$B:$FF,N$1,FALSE)/VLOOKUP($B106,'Benchmark Data'!$B:$FF,N$1,FALSE),"")</f>
        <v/>
      </c>
      <c r="O107" s="171">
        <f>IFERROR(VLOOKUP($B107,'Benchmark Data'!$B:$FF,O$1,FALSE)/VLOOKUP($B106,'Benchmark Data'!$B:$FF,O$1,FALSE),"")</f>
        <v>1.0778076489613342</v>
      </c>
      <c r="P107" s="171">
        <f>IFERROR(VLOOKUP($B107,'Benchmark Data'!$B:$FF,P$1,FALSE)/VLOOKUP($B106,'Benchmark Data'!$B:$FF,P$1,FALSE),"")</f>
        <v>1.0825911914351174</v>
      </c>
      <c r="Q107" s="156">
        <f>IFERROR(VLOOKUP($B107,'Benchmark Data'!$B:$FF,Q$1,FALSE),"")</f>
        <v>1.0030858510719183</v>
      </c>
      <c r="R107" s="156">
        <f>IFERROR(VLOOKUP($B107,'Benchmark Data'!$B:$FF,R$1,FALSE),"")</f>
        <v>1.0030858510719183</v>
      </c>
      <c r="S107" s="156">
        <f>IFERROR(VLOOKUP($B107,'Benchmark Data'!$B:$FF,S$1,FALSE),"")</f>
        <v>1.0030858510719183</v>
      </c>
      <c r="T107" s="156">
        <f>IFERROR(VLOOKUP($B107,'Benchmark Data'!$B:$FF,T$1,FALSE),"")</f>
        <v>1.0030858510719183</v>
      </c>
      <c r="U107" s="156">
        <f>IFERROR(VLOOKUP($B107,'Benchmark Data'!$B:$FF,U$1,FALSE),"")</f>
        <v>1.0030858510719183</v>
      </c>
      <c r="V107" s="171">
        <f>IFERROR(VLOOKUP($B107,'Benchmark Data'!$B:$FF,V$1,FALSE)/VLOOKUP($B106,'Benchmark Data'!$B:$FF,V$1,FALSE),"")</f>
        <v>1.018212436207891</v>
      </c>
      <c r="W107" s="171">
        <f>IFERROR(VLOOKUP($B107,'Benchmark Data'!$B:$FF,W$1,FALSE)/VLOOKUP($B106,'Benchmark Data'!$B:$FF,W$1,FALSE),"")</f>
        <v>1.018212436207891</v>
      </c>
      <c r="X107" s="171">
        <f>IFERROR(VLOOKUP($B107,'Benchmark Data'!$B:$FF,X$1,FALSE)/VLOOKUP($B106,'Benchmark Data'!$B:$FF,X$1,FALSE),"")</f>
        <v>1.018212436207891</v>
      </c>
      <c r="Y107" s="171">
        <f>IFERROR(VLOOKUP($B107,'Benchmark Data'!$B:$FF,Y$1,FALSE)/VLOOKUP($B106,'Benchmark Data'!$B:$FF,Y$1,FALSE),"")</f>
        <v>1.018212436207891</v>
      </c>
      <c r="Z107" s="171">
        <f>IFERROR(VLOOKUP($B107,'Benchmark Data'!$B:$FF,Z$1,FALSE)/VLOOKUP($B106,'Benchmark Data'!$B:$FF,Z$1,FALSE),"")</f>
        <v>1.018212436207891</v>
      </c>
      <c r="AA107" s="171">
        <f>IFERROR(VLOOKUP($B107,'Benchmark Data'!$B:$FF,AA$1,FALSE)/VLOOKUP($B106,'Benchmark Data'!$B:$FF,AA$1,FALSE),"")</f>
        <v>1.0008104833540779</v>
      </c>
      <c r="AB107" s="171" t="str">
        <f>IFERROR(VLOOKUP($B107,'Benchmark Data'!$B:$FF,AB$1,FALSE)/VLOOKUP($B106,'Benchmark Data'!$B:$FF,AB$1,FALSE),"")</f>
        <v/>
      </c>
      <c r="AC107" s="171">
        <f>IFERROR(VLOOKUP($B107,'Benchmark Data'!$B:$FF,AC$1,FALSE)/VLOOKUP($B106,'Benchmark Data'!$B:$FF,AC$1,FALSE),"")</f>
        <v>1.0008104833540779</v>
      </c>
      <c r="AD107" s="171" t="str">
        <f>IFERROR(VLOOKUP($B107,'Benchmark Data'!$B:$FF,AD$1,FALSE)/VLOOKUP($B106,'Benchmark Data'!$B:$FF,AD$1,FALSE),"")</f>
        <v/>
      </c>
      <c r="AE107" s="171">
        <f>IFERROR(VLOOKUP($B107,'Benchmark Data'!$B:$FF,AE$1,FALSE)/VLOOKUP($B106,'Benchmark Data'!$B:$FF,AE$1,FALSE),"")</f>
        <v>1.0088125477108321</v>
      </c>
      <c r="AF107" s="171">
        <f>IFERROR(VLOOKUP($B107,'Benchmark Data'!$B:$FF,AF$1,FALSE)/VLOOKUP($B106,'Benchmark Data'!$B:$FF,AF$1,FALSE),"")</f>
        <v>1.0095486460724692</v>
      </c>
      <c r="AG107" s="171" t="str">
        <f>IFERROR(VLOOKUP($B107,'Benchmark Data'!$B:$FF,AG$1,FALSE)/VLOOKUP($B106,'Benchmark Data'!$B:$FF,AG$1,FALSE),"")</f>
        <v/>
      </c>
      <c r="AH107" s="171">
        <f>IFERROR(VLOOKUP($B107,'Benchmark Data'!$B:$FF,AH$1,FALSE)/VLOOKUP($B106,'Benchmark Data'!$B:$FF,AH$1,FALSE),"")</f>
        <v>1.0095486460724692</v>
      </c>
      <c r="AI107" s="171">
        <f>IFERROR(VLOOKUP($B107,'Benchmark Data'!$B:$FF,AI$1,FALSE)/VLOOKUP($B106,'Benchmark Data'!$B:$FF,AI$1,FALSE),"")</f>
        <v>0.9852815998017832</v>
      </c>
      <c r="AJ107" s="171">
        <f>IFERROR(VLOOKUP($B107,'Benchmark Data'!$B:$FF,AJ$1,FALSE)/VLOOKUP($B106,'Benchmark Data'!$B:$FF,AJ$1,FALSE),"")</f>
        <v>1.0812240272006044</v>
      </c>
      <c r="AK107" s="171" t="str">
        <f>IFERROR(VLOOKUP($B107,'Benchmark Data'!$B:$FF,AK$1,FALSE)/VLOOKUP($B106,'Benchmark Data'!$B:$FF,AK$1,FALSE),"")</f>
        <v/>
      </c>
      <c r="AL107" s="171">
        <f>IFERROR(VLOOKUP($B107,'Benchmark Data'!$B:$FF,AL$1,FALSE)/VLOOKUP($B106,'Benchmark Data'!$B:$FF,AL$1,FALSE),"")</f>
        <v>0.99837947332883203</v>
      </c>
      <c r="AM107" s="171">
        <f>IFERROR(VLOOKUP($B107,'Benchmark Data'!$B:$FF,AM$1,FALSE)/VLOOKUP($B106,'Benchmark Data'!$B:$FF,AM$1,FALSE),"")</f>
        <v>0.99837947332883203</v>
      </c>
      <c r="AN107" s="171" t="str">
        <f>IFERROR(VLOOKUP($B107,'Benchmark Data'!$B:$FF,AN$1,FALSE)/VLOOKUP($B106,'Benchmark Data'!$B:$FF,AN$1,FALSE),"")</f>
        <v/>
      </c>
      <c r="AO107" s="171" t="str">
        <f>IFERROR(VLOOKUP($B107,'Benchmark Data'!$B:$FF,AO$1,FALSE)/VLOOKUP($B106,'Benchmark Data'!$B:$FF,AO$1,FALSE),"")</f>
        <v/>
      </c>
      <c r="AP107" s="171" t="str">
        <f>IFERROR(VLOOKUP($B107,'Benchmark Data'!$B:$FF,AP$1,FALSE)/VLOOKUP($B106,'Benchmark Data'!$B:$FF,AP$1,FALSE),"")</f>
        <v/>
      </c>
      <c r="AQ107" s="171" t="str">
        <f>IFERROR(VLOOKUP($B107,'Benchmark Data'!$B:$FF,AQ$1,FALSE)/VLOOKUP($B106,'Benchmark Data'!$B:$FF,AQ$1,FALSE),"")</f>
        <v/>
      </c>
      <c r="AR107" s="171" t="str">
        <f>IFERROR(VLOOKUP($B107,'Benchmark Data'!$B:$FF,AR$1,FALSE)/VLOOKUP($B106,'Benchmark Data'!$B:$FF,AR$1,FALSE),"")</f>
        <v/>
      </c>
      <c r="AS107" s="171" t="str">
        <f>IFERROR(VLOOKUP($B107,'Benchmark Data'!$B:$FF,AS$1,FALSE)/VLOOKUP($B106,'Benchmark Data'!$B:$FF,AS$1,FALSE),"")</f>
        <v/>
      </c>
      <c r="AT107" s="171" t="str">
        <f>IFERROR(VLOOKUP($B107,'Benchmark Data'!$B:$FF,AT$1,FALSE)/VLOOKUP($B106,'Benchmark Data'!$B:$FF,AT$1,FALSE),"")</f>
        <v/>
      </c>
      <c r="AU107" s="171">
        <f>IFERROR(VLOOKUP($B107,'Benchmark Data'!$B:$FF,AU$1,FALSE)/VLOOKUP($B106,'Benchmark Data'!$B:$FF,AU$1,FALSE),"")</f>
        <v>1.005338810852926</v>
      </c>
      <c r="AV107" s="171">
        <f>IFERROR(VLOOKUP($B107,'Benchmark Data'!$B:$FF,AV$1,FALSE)/VLOOKUP($B106,'Benchmark Data'!$B:$FF,AV$1,FALSE),"")</f>
        <v>1.005338810852926</v>
      </c>
      <c r="AW107" s="171">
        <f>IFERROR(VLOOKUP($B107,'Benchmark Data'!$B:$FF,AW$1,FALSE)/VLOOKUP($B106,'Benchmark Data'!$B:$FF,AW$1,FALSE),"")</f>
        <v>1.005338810852926</v>
      </c>
      <c r="AX107" s="171" t="str">
        <f>IFERROR(VLOOKUP($B107,'Benchmark Data'!$B:$FF,AX$1,FALSE)/VLOOKUP($B106,'Benchmark Data'!$B:$FF,AX$1,FALSE),"")</f>
        <v/>
      </c>
      <c r="AY107" s="171" t="str">
        <f>IFERROR(VLOOKUP($B107,'Benchmark Data'!$B:$FF,AY$1,FALSE)/VLOOKUP($B106,'Benchmark Data'!$B:$FF,AY$1,FALSE),"")</f>
        <v/>
      </c>
      <c r="AZ107" s="156"/>
      <c r="BA107" s="156"/>
      <c r="BB107" s="171" t="str">
        <f>IFERROR(VLOOKUP($B107,'Benchmark Data'!$B:$FF,BB$1,FALSE)/VLOOKUP($B106,'Benchmark Data'!$B:$FF,BB$1,FALSE),"")</f>
        <v/>
      </c>
      <c r="BC107" s="171" t="str">
        <f>IFERROR(VLOOKUP($B107,'Benchmark Data'!$B:$FF,BC$1,FALSE)/VLOOKUP($B106,'Benchmark Data'!$B:$FF,BC$1,FALSE),"")</f>
        <v/>
      </c>
      <c r="BD107" s="171" t="str">
        <f>IFERROR(VLOOKUP($B107,'Benchmark Data'!$B:$FF,BD$1,FALSE)/VLOOKUP($B106,'Benchmark Data'!$B:$FF,BD$1,FALSE),"")</f>
        <v/>
      </c>
      <c r="BE107" s="171" t="str">
        <f>IFERROR(VLOOKUP($B107,'Benchmark Data'!$B:$FF,BE$1,FALSE)/VLOOKUP($B106,'Benchmark Data'!$B:$FF,BE$1,FALSE),"")</f>
        <v/>
      </c>
      <c r="BF107" s="171" t="str">
        <f>IFERROR(VLOOKUP($B107,'Benchmark Data'!$B:$FF,BF$1,FALSE)/VLOOKUP($B106,'Benchmark Data'!$B:$FF,BF$1,FALSE),"")</f>
        <v/>
      </c>
      <c r="BG107" s="171" t="str">
        <f>IFERROR(VLOOKUP($B107,'Benchmark Data'!$B:$FF,BG$1,FALSE)/VLOOKUP($B106,'Benchmark Data'!$B:$FF,BG$1,FALSE),"")</f>
        <v/>
      </c>
      <c r="BH107" s="171" t="str">
        <f>IFERROR(VLOOKUP($B107,'Benchmark Data'!$B:$FF,BH$1,FALSE)/VLOOKUP($B106,'Benchmark Data'!$B:$FF,BH$1,FALSE),"")</f>
        <v/>
      </c>
      <c r="BI107" s="171" t="str">
        <f>IFERROR(VLOOKUP($B107,'Benchmark Data'!$B:$FF,BI$1,FALSE)/VLOOKUP($B106,'Benchmark Data'!$B:$FF,BI$1,FALSE),"")</f>
        <v/>
      </c>
      <c r="BJ107" s="171" t="str">
        <f>IFERROR(VLOOKUP($B107,'Benchmark Data'!$B:$FF,BJ$1,FALSE)/VLOOKUP($B106,'Benchmark Data'!$B:$FF,BJ$1,FALSE),"")</f>
        <v/>
      </c>
      <c r="BK107" s="171" t="str">
        <f>IFERROR(VLOOKUP($B107,'Benchmark Data'!$B:$FF,BK$1,FALSE)/VLOOKUP($B106,'Benchmark Data'!$B:$FF,BK$1,FALSE),"")</f>
        <v/>
      </c>
      <c r="BL107" s="171" t="str">
        <f>IFERROR(VLOOKUP($B107,'Benchmark Data'!$B:$FF,BL$1,FALSE)/VLOOKUP($B106,'Benchmark Data'!$B:$FF,BL$1,FALSE),"")</f>
        <v/>
      </c>
      <c r="BM107" s="171" t="str">
        <f>IFERROR(VLOOKUP($B107,'Benchmark Data'!$B:$FF,BM$1,FALSE)/VLOOKUP($B106,'Benchmark Data'!$B:$FF,BM$1,FALSE),"")</f>
        <v/>
      </c>
      <c r="BN107" s="171" t="str">
        <f>IFERROR(VLOOKUP($B107,'Benchmark Data'!$B:$FF,BN$1,FALSE)/VLOOKUP($B106,'Benchmark Data'!$B:$FF,BN$1,FALSE),"")</f>
        <v/>
      </c>
      <c r="BO107" s="171" t="str">
        <f>IFERROR(VLOOKUP($B107,'Benchmark Data'!$B:$FF,BO$1,FALSE)/VLOOKUP($B106,'Benchmark Data'!$B:$FF,BO$1,FALSE),"")</f>
        <v/>
      </c>
      <c r="BP107" s="171" t="str">
        <f>IFERROR(VLOOKUP($B107,'Benchmark Data'!$B:$FF,BP$1,FALSE)/VLOOKUP($B106,'Benchmark Data'!$B:$FF,BP$1,FALSE),"")</f>
        <v/>
      </c>
      <c r="BQ107" s="171" t="str">
        <f>IFERROR(VLOOKUP($B107,'Benchmark Data'!$B:$FF,BQ$1,FALSE)/VLOOKUP($B106,'Benchmark Data'!$B:$FF,BQ$1,FALSE),"")</f>
        <v/>
      </c>
      <c r="BR107" s="171" t="str">
        <f>IFERROR(VLOOKUP($B107,'Benchmark Data'!$B:$FF,BR$1,FALSE)/VLOOKUP($B106,'Benchmark Data'!$B:$FF,BR$1,FALSE),"")</f>
        <v/>
      </c>
      <c r="BS107" s="171" t="str">
        <f>IFERROR(VLOOKUP($B107,'Benchmark Data'!$B:$FF,BS$1,FALSE)/VLOOKUP($B106,'Benchmark Data'!$B:$FF,BS$1,FALSE),"")</f>
        <v/>
      </c>
      <c r="BT107" s="171" t="str">
        <f>IFERROR(VLOOKUP($B107,'Benchmark Data'!$B:$FF,BT$1,FALSE)/VLOOKUP($B106,'Benchmark Data'!$B:$FF,BT$1,FALSE),"")</f>
        <v/>
      </c>
      <c r="BU107" s="171" t="str">
        <f>IFERROR(VLOOKUP($B107,'Benchmark Data'!$B:$FF,BU$1,FALSE)/VLOOKUP($B106,'Benchmark Data'!$B:$FF,BU$1,FALSE),"")</f>
        <v/>
      </c>
      <c r="BV107" s="171" t="str">
        <f>IFERROR(VLOOKUP($B107,'Benchmark Data'!$B:$FF,BV$1,FALSE)/VLOOKUP($B106,'Benchmark Data'!$B:$FF,BV$1,FALSE),"")</f>
        <v/>
      </c>
      <c r="BW107" s="171" t="str">
        <f>IFERROR(VLOOKUP($B107,'Benchmark Data'!$B:$FF,BW$1,FALSE)/VLOOKUP($B106,'Benchmark Data'!$B:$FF,BW$1,FALSE),"")</f>
        <v/>
      </c>
      <c r="BX107" s="171" t="str">
        <f>IFERROR(VLOOKUP($B107,'Benchmark Data'!$B:$FF,BX$1,FALSE)/VLOOKUP($B106,'Benchmark Data'!$B:$FF,BX$1,FALSE),"")</f>
        <v/>
      </c>
      <c r="BY107" s="171" t="str">
        <f>IFERROR(VLOOKUP($B107,'Benchmark Data'!$B:$FF,BY$1,FALSE)/VLOOKUP($B106,'Benchmark Data'!$B:$FF,BY$1,FALSE),"")</f>
        <v/>
      </c>
      <c r="BZ107" s="171" t="str">
        <f>IFERROR(VLOOKUP($B107,'Benchmark Data'!$B:$FF,BZ$1,FALSE)/VLOOKUP($B106,'Benchmark Data'!$B:$FF,BZ$1,FALSE),"")</f>
        <v/>
      </c>
      <c r="CA107" s="171" t="str">
        <f>IFERROR(VLOOKUP($B107,'Benchmark Data'!$B:$FF,CA$1,FALSE)/VLOOKUP($B106,'Benchmark Data'!$B:$FF,CA$1,FALSE),"")</f>
        <v/>
      </c>
      <c r="CB107" s="171" t="str">
        <f>IFERROR(VLOOKUP($B107,'Benchmark Data'!$B:$FF,CB$1,FALSE)/VLOOKUP($B106,'Benchmark Data'!$B:$FF,CB$1,FALSE),"")</f>
        <v/>
      </c>
      <c r="CC107" s="171" t="str">
        <f>IFERROR(VLOOKUP($B107,'Benchmark Data'!$B:$FF,CC$1,FALSE)/VLOOKUP($B106,'Benchmark Data'!$B:$FF,CC$1,FALSE),"")</f>
        <v/>
      </c>
      <c r="CD107" s="171" t="str">
        <f>IFERROR(VLOOKUP($B107,'Benchmark Data'!$B:$FF,CD$1,FALSE)/VLOOKUP($B106,'Benchmark Data'!$B:$FF,CD$1,FALSE),"")</f>
        <v/>
      </c>
      <c r="CE107" s="171" t="str">
        <f>IFERROR(VLOOKUP($B107,'Benchmark Data'!$B:$FF,CE$1,FALSE)/VLOOKUP($B106,'Benchmark Data'!$B:$FF,CE$1,FALSE),"")</f>
        <v/>
      </c>
      <c r="CF107" s="171" t="str">
        <f>IFERROR(VLOOKUP($B107,'Benchmark Data'!$B:$FF,CF$1,FALSE)/VLOOKUP($B106,'Benchmark Data'!$B:$FF,CF$1,FALSE),"")</f>
        <v/>
      </c>
      <c r="CG107" s="171" t="str">
        <f>IFERROR(VLOOKUP($B107,'Benchmark Data'!$B:$FF,CG$1,FALSE)/VLOOKUP($B106,'Benchmark Data'!$B:$FF,CG$1,FALSE),"")</f>
        <v/>
      </c>
      <c r="CH107" s="156"/>
      <c r="CI107" s="171" t="str">
        <f>IFERROR(VLOOKUP($B107,'Benchmark Data'!$B:$FF,CI$1,FALSE)/VLOOKUP($B106,'Benchmark Data'!$B:$FF,CI$1,FALSE),"")</f>
        <v/>
      </c>
      <c r="CJ107" s="171" t="str">
        <f>IFERROR(VLOOKUP($B107,'Benchmark Data'!$B:$FF,CJ$1,FALSE)/VLOOKUP($B106,'Benchmark Data'!$B:$FF,CJ$1,FALSE),"")</f>
        <v/>
      </c>
      <c r="CK107" s="171" t="str">
        <f>IFERROR(VLOOKUP($B107,'Benchmark Data'!$B:$AAA,CK$1,FALSE)/VLOOKUP($B106,'Benchmark Data'!$B:$AAA,CK$1,FALSE),"")</f>
        <v/>
      </c>
      <c r="CL107" s="171" t="str">
        <f>IFERROR(VLOOKUP($B107,'Benchmark Data'!$B:$AAA,CL$1,FALSE)/VLOOKUP($B106,'Benchmark Data'!$B:$AAA,CL$1,FALSE),"")</f>
        <v/>
      </c>
      <c r="CM107" s="171" t="str">
        <f>IFERROR(VLOOKUP($B107,'Benchmark Data'!$B:$AAA,CM$1,FALSE)/VLOOKUP($B106,'Benchmark Data'!$B:$AAA,CM$1,FALSE),"")</f>
        <v/>
      </c>
      <c r="CN107" s="171" t="str">
        <f>IFERROR(VLOOKUP($B107,'Benchmark Data'!$B:$AAA,CN$1,FALSE)/VLOOKUP($B106,'Benchmark Data'!$B:$AAA,CN$1,FALSE),"")</f>
        <v/>
      </c>
      <c r="CO107" s="171" t="str">
        <f>IFERROR(VLOOKUP($B107,'Benchmark Data'!$B:$AAA,CO$1,FALSE)/VLOOKUP($B106,'Benchmark Data'!$B:$AAA,CO$1,FALSE),"")</f>
        <v/>
      </c>
      <c r="CP107" s="171" t="str">
        <f>IFERROR(VLOOKUP($B107,'Benchmark Data'!$B:$AAA,CP$1,FALSE)/VLOOKUP($B106,'Benchmark Data'!$B:$AAA,CP$1,FALSE),"")</f>
        <v/>
      </c>
      <c r="CQ107" s="171" t="str">
        <f>IFERROR(VLOOKUP($B107,'Benchmark Data'!$B:$AAA,CQ$1,FALSE)/VLOOKUP($B106,'Benchmark Data'!$B:$AAA,CQ$1,FALSE),"")</f>
        <v/>
      </c>
      <c r="CR107" s="171" t="str">
        <f>IFERROR(VLOOKUP($B107,'Benchmark Data'!$B:$AAA,CR$1,FALSE)/VLOOKUP($B106,'Benchmark Data'!$B:$AAA,CR$1,FALSE),"")</f>
        <v/>
      </c>
      <c r="CS107" s="171" t="str">
        <f>IFERROR(VLOOKUP($B107,'Benchmark Data'!$B:$AAA,CS$1,FALSE)/VLOOKUP($B106,'Benchmark Data'!$B:$AAA,CS$1,FALSE),"")</f>
        <v/>
      </c>
      <c r="CT107" s="171" t="str">
        <f>IFERROR(VLOOKUP($B107,'Benchmark Data'!$B:$AAA,CT$1,FALSE)/VLOOKUP($B106,'Benchmark Data'!$B:$AAA,CT$1,FALSE),"")</f>
        <v/>
      </c>
      <c r="CU107" s="171" t="str">
        <f>IFERROR(VLOOKUP($B107,'Benchmark Data'!$B:$AAA,CU$1,FALSE)/VLOOKUP($B106,'Benchmark Data'!$B:$AAA,CU$1,FALSE),"")</f>
        <v/>
      </c>
      <c r="CV107" s="171" t="str">
        <f>IFERROR(VLOOKUP($B107,'Benchmark Data'!$B:$AAA,CV$1,FALSE)/VLOOKUP($B106,'Benchmark Data'!$B:$AAA,CV$1,FALSE),"")</f>
        <v/>
      </c>
      <c r="CW107" s="171" t="str">
        <f>IFERROR(VLOOKUP($B107,'Benchmark Data'!$B:$AAA,CW$1,FALSE)/VLOOKUP($B106,'Benchmark Data'!$B:$AAA,CW$1,FALSE),"")</f>
        <v/>
      </c>
      <c r="CX107" s="171" t="str">
        <f>IFERROR(VLOOKUP($B107,'Benchmark Data'!$B:$AAA,CX$1,FALSE)/VLOOKUP($B106,'Benchmark Data'!$B:$AAA,CX$1,FALSE),"")</f>
        <v/>
      </c>
      <c r="CY107" s="171" t="str">
        <f>IFERROR(VLOOKUP($B107,'Benchmark Data'!$B:$AAA,CY$1,FALSE)/VLOOKUP($B106,'Benchmark Data'!$B:$AAA,CY$1,FALSE),"")</f>
        <v/>
      </c>
      <c r="CZ107" s="171" t="str">
        <f>IFERROR(VLOOKUP($B107,'Benchmark Data'!$B:$AAA,CZ$1,FALSE)/VLOOKUP($B106,'Benchmark Data'!$B:$AAA,CZ$1,FALSE),"")</f>
        <v/>
      </c>
      <c r="DA107" s="171" t="str">
        <f>IFERROR(VLOOKUP($B107,'Benchmark Data'!$B:$AAA,DA$1,FALSE)/VLOOKUP($B106,'Benchmark Data'!$B:$AAA,DA$1,FALSE),"")</f>
        <v/>
      </c>
      <c r="DB107" s="171" t="str">
        <f>IFERROR(VLOOKUP($B107,'Benchmark Data'!$B:$AAA,DB$1,FALSE)/VLOOKUP($B106,'Benchmark Data'!$B:$AAA,DB$1,FALSE),"")</f>
        <v/>
      </c>
      <c r="DC107" s="171" t="str">
        <f>IFERROR(VLOOKUP($B107,'Benchmark Data'!$B:$AAA,DC$1,FALSE)/VLOOKUP($B106,'Benchmark Data'!$B:$AAA,DC$1,FALSE),"")</f>
        <v/>
      </c>
      <c r="DD107" s="171" t="str">
        <f>IFERROR(VLOOKUP($B107,'Benchmark Data'!$B:$AAA,DD$1,FALSE)/VLOOKUP($B106,'Benchmark Data'!$B:$AAA,DD$1,FALSE),"")</f>
        <v/>
      </c>
      <c r="DE107" s="171" t="str">
        <f>IFERROR(VLOOKUP($B107,'Benchmark Data'!$B:$AAA,DE$1,FALSE)/VLOOKUP($B106,'Benchmark Data'!$B:$AAA,DE$1,FALSE),"")</f>
        <v/>
      </c>
      <c r="DF107" s="171" t="str">
        <f>IFERROR(VLOOKUP($B107,'Benchmark Data'!$B:$AAA,DF$1,FALSE)/VLOOKUP($B106,'Benchmark Data'!$B:$AAA,DF$1,FALSE),"")</f>
        <v/>
      </c>
      <c r="DG107" s="171" t="str">
        <f>IFERROR(VLOOKUP($B107,'Benchmark Data'!$B:$AAA,DG$1,FALSE)/VLOOKUP($B106,'Benchmark Data'!$B:$AAA,DG$1,FALSE),"")</f>
        <v/>
      </c>
      <c r="DH107" s="171" t="str">
        <f>IFERROR(VLOOKUP($B107,'Benchmark Data'!$B:$AAA,DH$1,FALSE)/VLOOKUP($B106,'Benchmark Data'!$B:$AAA,DH$1,FALSE),"")</f>
        <v/>
      </c>
      <c r="DI107" s="171" t="str">
        <f>IFERROR(VLOOKUP($B107,'Benchmark Data'!$B:$AAA,DI$1,FALSE)/VLOOKUP($B106,'Benchmark Data'!$B:$AAA,DI$1,FALSE),"")</f>
        <v/>
      </c>
    </row>
    <row r="108" spans="1:113">
      <c r="A108" s="94">
        <f t="shared" si="35"/>
        <v>93</v>
      </c>
      <c r="B108" s="168">
        <f t="shared" si="36"/>
        <v>43251</v>
      </c>
      <c r="C108" s="171">
        <f>IFERROR(VLOOKUP($B108,'Benchmark Data'!$B:$FF,C$1,FALSE)/VLOOKUP($B107,'Benchmark Data'!$B:$FF,C$1,FALSE),"")</f>
        <v>1.0726231444208816</v>
      </c>
      <c r="D108" s="171" t="str">
        <f>IFERROR(VLOOKUP($B108,'Benchmark Data'!$B:$FF,D$1,FALSE)/VLOOKUP($B107,'Benchmark Data'!$B:$FF,D$1,FALSE),"")</f>
        <v/>
      </c>
      <c r="E108" s="171">
        <f>IFERROR(VLOOKUP($B108,'Benchmark Data'!$B:$FF,E$1,FALSE)/VLOOKUP($B107,'Benchmark Data'!$B:$FF,E$1,FALSE),"")</f>
        <v>1.0726231444208816</v>
      </c>
      <c r="F108" s="171" t="str">
        <f>IFERROR(VLOOKUP($B108,'Benchmark Data'!$B:$FF,F$1,FALSE)/VLOOKUP($B107,'Benchmark Data'!$B:$FF,F$1,FALSE),"")</f>
        <v/>
      </c>
      <c r="G108" s="171" t="str">
        <f>IFERROR(VLOOKUP($B108,'Benchmark Data'!$B:$FF,G$1,FALSE)/VLOOKUP($B107,'Benchmark Data'!$B:$FF,G$1,FALSE),"")</f>
        <v/>
      </c>
      <c r="H108" s="171" t="str">
        <f>IFERROR(VLOOKUP($B108,'Benchmark Data'!$B:$FF,H$1,FALSE)/VLOOKUP($B107,'Benchmark Data'!$B:$FF,H$1,FALSE),"")</f>
        <v/>
      </c>
      <c r="I108" s="171" t="str">
        <f>IFERROR(VLOOKUP($B108,'Benchmark Data'!$B:$FF,I$1,FALSE)/VLOOKUP($B107,'Benchmark Data'!$B:$FF,I$1,FALSE),"")</f>
        <v/>
      </c>
      <c r="J108" s="143" t="str">
        <f>IFERROR(VLOOKUP($B108,'Benchmark Data'!$B:$FF,J$1,FALSE)/VLOOKUP($B107,'Benchmark Data'!$B:$FF,J$1,FALSE)*J109,"")</f>
        <v/>
      </c>
      <c r="K108" s="156"/>
      <c r="L108" s="156"/>
      <c r="M108" s="156"/>
      <c r="N108" s="171" t="str">
        <f>IFERROR(VLOOKUP($B108,'Benchmark Data'!$B:$FF,N$1,FALSE)/VLOOKUP($B107,'Benchmark Data'!$B:$FF,N$1,FALSE),"")</f>
        <v/>
      </c>
      <c r="O108" s="171">
        <f>IFERROR(VLOOKUP($B108,'Benchmark Data'!$B:$FF,O$1,FALSE)/VLOOKUP($B107,'Benchmark Data'!$B:$FF,O$1,FALSE),"")</f>
        <v>1.0208708537092435</v>
      </c>
      <c r="P108" s="171">
        <f>IFERROR(VLOOKUP($B108,'Benchmark Data'!$B:$FF,P$1,FALSE)/VLOOKUP($B107,'Benchmark Data'!$B:$FF,P$1,FALSE),"")</f>
        <v>1.0118108021444523</v>
      </c>
      <c r="Q108" s="156">
        <f>IFERROR(VLOOKUP($B108,'Benchmark Data'!$B:$FF,Q$1,FALSE),"")</f>
        <v>1.0223585306785898</v>
      </c>
      <c r="R108" s="156">
        <f>IFERROR(VLOOKUP($B108,'Benchmark Data'!$B:$FF,R$1,FALSE),"")</f>
        <v>1.0223585306785898</v>
      </c>
      <c r="S108" s="156">
        <f>IFERROR(VLOOKUP($B108,'Benchmark Data'!$B:$FF,S$1,FALSE),"")</f>
        <v>1.0223585306785898</v>
      </c>
      <c r="T108" s="156">
        <f>IFERROR(VLOOKUP($B108,'Benchmark Data'!$B:$FF,T$1,FALSE),"")</f>
        <v>1.0223585306785898</v>
      </c>
      <c r="U108" s="156">
        <f>IFERROR(VLOOKUP($B108,'Benchmark Data'!$B:$FF,U$1,FALSE),"")</f>
        <v>1.0223585306785898</v>
      </c>
      <c r="V108" s="171">
        <f>IFERROR(VLOOKUP($B108,'Benchmark Data'!$B:$FF,V$1,FALSE)/VLOOKUP($B107,'Benchmark Data'!$B:$FF,V$1,FALSE),"")</f>
        <v>1.0311517341830427</v>
      </c>
      <c r="W108" s="171">
        <f>IFERROR(VLOOKUP($B108,'Benchmark Data'!$B:$FF,W$1,FALSE)/VLOOKUP($B107,'Benchmark Data'!$B:$FF,W$1,FALSE),"")</f>
        <v>1.0311517341830427</v>
      </c>
      <c r="X108" s="171">
        <f>IFERROR(VLOOKUP($B108,'Benchmark Data'!$B:$FF,X$1,FALSE)/VLOOKUP($B107,'Benchmark Data'!$B:$FF,X$1,FALSE),"")</f>
        <v>1.0311517341830427</v>
      </c>
      <c r="Y108" s="171">
        <f>IFERROR(VLOOKUP($B108,'Benchmark Data'!$B:$FF,Y$1,FALSE)/VLOOKUP($B107,'Benchmark Data'!$B:$FF,Y$1,FALSE),"")</f>
        <v>1.0311517341830427</v>
      </c>
      <c r="Z108" s="171">
        <f>IFERROR(VLOOKUP($B108,'Benchmark Data'!$B:$FF,Z$1,FALSE)/VLOOKUP($B107,'Benchmark Data'!$B:$FF,Z$1,FALSE),"")</f>
        <v>1.0311517341830427</v>
      </c>
      <c r="AA108" s="171">
        <f>IFERROR(VLOOKUP($B108,'Benchmark Data'!$B:$FF,AA$1,FALSE)/VLOOKUP($B107,'Benchmark Data'!$B:$FF,AA$1,FALSE),"")</f>
        <v>1.0196135141946971</v>
      </c>
      <c r="AB108" s="171" t="str">
        <f>IFERROR(VLOOKUP($B108,'Benchmark Data'!$B:$FF,AB$1,FALSE)/VLOOKUP($B107,'Benchmark Data'!$B:$FF,AB$1,FALSE),"")</f>
        <v/>
      </c>
      <c r="AC108" s="171">
        <f>IFERROR(VLOOKUP($B108,'Benchmark Data'!$B:$FF,AC$1,FALSE)/VLOOKUP($B107,'Benchmark Data'!$B:$FF,AC$1,FALSE),"")</f>
        <v>1.0196135141946971</v>
      </c>
      <c r="AD108" s="171" t="str">
        <f>IFERROR(VLOOKUP($B108,'Benchmark Data'!$B:$FF,AD$1,FALSE)/VLOOKUP($B107,'Benchmark Data'!$B:$FF,AD$1,FALSE),"")</f>
        <v/>
      </c>
      <c r="AE108" s="171">
        <f>IFERROR(VLOOKUP($B108,'Benchmark Data'!$B:$FF,AE$1,FALSE)/VLOOKUP($B107,'Benchmark Data'!$B:$FF,AE$1,FALSE),"")</f>
        <v>1.0179921870084707</v>
      </c>
      <c r="AF108" s="171">
        <f>IFERROR(VLOOKUP($B108,'Benchmark Data'!$B:$FF,AF$1,FALSE)/VLOOKUP($B107,'Benchmark Data'!$B:$FF,AF$1,FALSE),"")</f>
        <v>1.0047275036320658</v>
      </c>
      <c r="AG108" s="171" t="str">
        <f>IFERROR(VLOOKUP($B108,'Benchmark Data'!$B:$FF,AG$1,FALSE)/VLOOKUP($B107,'Benchmark Data'!$B:$FF,AG$1,FALSE),"")</f>
        <v/>
      </c>
      <c r="AH108" s="171">
        <f>IFERROR(VLOOKUP($B108,'Benchmark Data'!$B:$FF,AH$1,FALSE)/VLOOKUP($B107,'Benchmark Data'!$B:$FF,AH$1,FALSE),"")</f>
        <v>1.0047275036320658</v>
      </c>
      <c r="AI108" s="171">
        <f>IFERROR(VLOOKUP($B108,'Benchmark Data'!$B:$FF,AI$1,FALSE)/VLOOKUP($B107,'Benchmark Data'!$B:$FF,AI$1,FALSE),"")</f>
        <v>1.0561391696545905</v>
      </c>
      <c r="AJ108" s="171">
        <f>IFERROR(VLOOKUP($B108,'Benchmark Data'!$B:$FF,AJ$1,FALSE)/VLOOKUP($B107,'Benchmark Data'!$B:$FF,AJ$1,FALSE),"")</f>
        <v>0.9550430934078733</v>
      </c>
      <c r="AK108" s="171" t="str">
        <f>IFERROR(VLOOKUP($B108,'Benchmark Data'!$B:$FF,AK$1,FALSE)/VLOOKUP($B107,'Benchmark Data'!$B:$FF,AK$1,FALSE),"")</f>
        <v/>
      </c>
      <c r="AL108" s="171">
        <f>IFERROR(VLOOKUP($B108,'Benchmark Data'!$B:$FF,AL$1,FALSE)/VLOOKUP($B107,'Benchmark Data'!$B:$FF,AL$1,FALSE),"")</f>
        <v>0.99296631949141068</v>
      </c>
      <c r="AM108" s="171">
        <f>IFERROR(VLOOKUP($B108,'Benchmark Data'!$B:$FF,AM$1,FALSE)/VLOOKUP($B107,'Benchmark Data'!$B:$FF,AM$1,FALSE),"")</f>
        <v>0.99296631949141068</v>
      </c>
      <c r="AN108" s="171" t="str">
        <f>IFERROR(VLOOKUP($B108,'Benchmark Data'!$B:$FF,AN$1,FALSE)/VLOOKUP($B107,'Benchmark Data'!$B:$FF,AN$1,FALSE),"")</f>
        <v/>
      </c>
      <c r="AO108" s="171" t="str">
        <f>IFERROR(VLOOKUP($B108,'Benchmark Data'!$B:$FF,AO$1,FALSE)/VLOOKUP($B107,'Benchmark Data'!$B:$FF,AO$1,FALSE),"")</f>
        <v/>
      </c>
      <c r="AP108" s="171" t="str">
        <f>IFERROR(VLOOKUP($B108,'Benchmark Data'!$B:$FF,AP$1,FALSE)/VLOOKUP($B107,'Benchmark Data'!$B:$FF,AP$1,FALSE),"")</f>
        <v/>
      </c>
      <c r="AQ108" s="171" t="str">
        <f>IFERROR(VLOOKUP($B108,'Benchmark Data'!$B:$FF,AQ$1,FALSE)/VLOOKUP($B107,'Benchmark Data'!$B:$FF,AQ$1,FALSE),"")</f>
        <v/>
      </c>
      <c r="AR108" s="171" t="str">
        <f>IFERROR(VLOOKUP($B108,'Benchmark Data'!$B:$FF,AR$1,FALSE)/VLOOKUP($B107,'Benchmark Data'!$B:$FF,AR$1,FALSE),"")</f>
        <v/>
      </c>
      <c r="AS108" s="171" t="str">
        <f>IFERROR(VLOOKUP($B108,'Benchmark Data'!$B:$FF,AS$1,FALSE)/VLOOKUP($B107,'Benchmark Data'!$B:$FF,AS$1,FALSE),"")</f>
        <v/>
      </c>
      <c r="AT108" s="171" t="str">
        <f>IFERROR(VLOOKUP($B108,'Benchmark Data'!$B:$FF,AT$1,FALSE)/VLOOKUP($B107,'Benchmark Data'!$B:$FF,AT$1,FALSE),"")</f>
        <v/>
      </c>
      <c r="AU108" s="171">
        <f>IFERROR(VLOOKUP($B108,'Benchmark Data'!$B:$FF,AU$1,FALSE)/VLOOKUP($B107,'Benchmark Data'!$B:$FF,AU$1,FALSE),"")</f>
        <v>1.0028445743926657</v>
      </c>
      <c r="AV108" s="171">
        <f>IFERROR(VLOOKUP($B108,'Benchmark Data'!$B:$FF,AV$1,FALSE)/VLOOKUP($B107,'Benchmark Data'!$B:$FF,AV$1,FALSE),"")</f>
        <v>1.0028445743926657</v>
      </c>
      <c r="AW108" s="171">
        <f>IFERROR(VLOOKUP($B108,'Benchmark Data'!$B:$FF,AW$1,FALSE)/VLOOKUP($B107,'Benchmark Data'!$B:$FF,AW$1,FALSE),"")</f>
        <v>1.0028445743926657</v>
      </c>
      <c r="AX108" s="171" t="str">
        <f>IFERROR(VLOOKUP($B108,'Benchmark Data'!$B:$FF,AX$1,FALSE)/VLOOKUP($B107,'Benchmark Data'!$B:$FF,AX$1,FALSE),"")</f>
        <v/>
      </c>
      <c r="AY108" s="171" t="str">
        <f>IFERROR(VLOOKUP($B108,'Benchmark Data'!$B:$FF,AY$1,FALSE)/VLOOKUP($B107,'Benchmark Data'!$B:$FF,AY$1,FALSE),"")</f>
        <v/>
      </c>
      <c r="AZ108" s="156"/>
      <c r="BA108" s="156"/>
      <c r="BB108" s="171" t="str">
        <f>IFERROR(VLOOKUP($B108,'Benchmark Data'!$B:$FF,BB$1,FALSE)/VLOOKUP($B107,'Benchmark Data'!$B:$FF,BB$1,FALSE),"")</f>
        <v/>
      </c>
      <c r="BC108" s="171" t="str">
        <f>IFERROR(VLOOKUP($B108,'Benchmark Data'!$B:$FF,BC$1,FALSE)/VLOOKUP($B107,'Benchmark Data'!$B:$FF,BC$1,FALSE),"")</f>
        <v/>
      </c>
      <c r="BD108" s="171" t="str">
        <f>IFERROR(VLOOKUP($B108,'Benchmark Data'!$B:$FF,BD$1,FALSE)/VLOOKUP($B107,'Benchmark Data'!$B:$FF,BD$1,FALSE),"")</f>
        <v/>
      </c>
      <c r="BE108" s="171" t="str">
        <f>IFERROR(VLOOKUP($B108,'Benchmark Data'!$B:$FF,BE$1,FALSE)/VLOOKUP($B107,'Benchmark Data'!$B:$FF,BE$1,FALSE),"")</f>
        <v/>
      </c>
      <c r="BF108" s="171" t="str">
        <f>IFERROR(VLOOKUP($B108,'Benchmark Data'!$B:$FF,BF$1,FALSE)/VLOOKUP($B107,'Benchmark Data'!$B:$FF,BF$1,FALSE),"")</f>
        <v/>
      </c>
      <c r="BG108" s="171" t="str">
        <f>IFERROR(VLOOKUP($B108,'Benchmark Data'!$B:$FF,BG$1,FALSE)/VLOOKUP($B107,'Benchmark Data'!$B:$FF,BG$1,FALSE),"")</f>
        <v/>
      </c>
      <c r="BH108" s="171" t="str">
        <f>IFERROR(VLOOKUP($B108,'Benchmark Data'!$B:$FF,BH$1,FALSE)/VLOOKUP($B107,'Benchmark Data'!$B:$FF,BH$1,FALSE),"")</f>
        <v/>
      </c>
      <c r="BI108" s="171" t="str">
        <f>IFERROR(VLOOKUP($B108,'Benchmark Data'!$B:$FF,BI$1,FALSE)/VLOOKUP($B107,'Benchmark Data'!$B:$FF,BI$1,FALSE),"")</f>
        <v/>
      </c>
      <c r="BJ108" s="171" t="str">
        <f>IFERROR(VLOOKUP($B108,'Benchmark Data'!$B:$FF,BJ$1,FALSE)/VLOOKUP($B107,'Benchmark Data'!$B:$FF,BJ$1,FALSE),"")</f>
        <v/>
      </c>
      <c r="BK108" s="171" t="str">
        <f>IFERROR(VLOOKUP($B108,'Benchmark Data'!$B:$FF,BK$1,FALSE)/VLOOKUP($B107,'Benchmark Data'!$B:$FF,BK$1,FALSE),"")</f>
        <v/>
      </c>
      <c r="BL108" s="171" t="str">
        <f>IFERROR(VLOOKUP($B108,'Benchmark Data'!$B:$FF,BL$1,FALSE)/VLOOKUP($B107,'Benchmark Data'!$B:$FF,BL$1,FALSE),"")</f>
        <v/>
      </c>
      <c r="BM108" s="171" t="str">
        <f>IFERROR(VLOOKUP($B108,'Benchmark Data'!$B:$FF,BM$1,FALSE)/VLOOKUP($B107,'Benchmark Data'!$B:$FF,BM$1,FALSE),"")</f>
        <v/>
      </c>
      <c r="BN108" s="171" t="str">
        <f>IFERROR(VLOOKUP($B108,'Benchmark Data'!$B:$FF,BN$1,FALSE)/VLOOKUP($B107,'Benchmark Data'!$B:$FF,BN$1,FALSE),"")</f>
        <v/>
      </c>
      <c r="BO108" s="171" t="str">
        <f>IFERROR(VLOOKUP($B108,'Benchmark Data'!$B:$FF,BO$1,FALSE)/VLOOKUP($B107,'Benchmark Data'!$B:$FF,BO$1,FALSE),"")</f>
        <v/>
      </c>
      <c r="BP108" s="171" t="str">
        <f>IFERROR(VLOOKUP($B108,'Benchmark Data'!$B:$FF,BP$1,FALSE)/VLOOKUP($B107,'Benchmark Data'!$B:$FF,BP$1,FALSE),"")</f>
        <v/>
      </c>
      <c r="BQ108" s="171" t="str">
        <f>IFERROR(VLOOKUP($B108,'Benchmark Data'!$B:$FF,BQ$1,FALSE)/VLOOKUP($B107,'Benchmark Data'!$B:$FF,BQ$1,FALSE),"")</f>
        <v/>
      </c>
      <c r="BR108" s="171" t="str">
        <f>IFERROR(VLOOKUP($B108,'Benchmark Data'!$B:$FF,BR$1,FALSE)/VLOOKUP($B107,'Benchmark Data'!$B:$FF,BR$1,FALSE),"")</f>
        <v/>
      </c>
      <c r="BS108" s="171" t="str">
        <f>IFERROR(VLOOKUP($B108,'Benchmark Data'!$B:$FF,BS$1,FALSE)/VLOOKUP($B107,'Benchmark Data'!$B:$FF,BS$1,FALSE),"")</f>
        <v/>
      </c>
      <c r="BT108" s="171" t="str">
        <f>IFERROR(VLOOKUP($B108,'Benchmark Data'!$B:$FF,BT$1,FALSE)/VLOOKUP($B107,'Benchmark Data'!$B:$FF,BT$1,FALSE),"")</f>
        <v/>
      </c>
      <c r="BU108" s="171" t="str">
        <f>IFERROR(VLOOKUP($B108,'Benchmark Data'!$B:$FF,BU$1,FALSE)/VLOOKUP($B107,'Benchmark Data'!$B:$FF,BU$1,FALSE),"")</f>
        <v/>
      </c>
      <c r="BV108" s="171" t="str">
        <f>IFERROR(VLOOKUP($B108,'Benchmark Data'!$B:$FF,BV$1,FALSE)/VLOOKUP($B107,'Benchmark Data'!$B:$FF,BV$1,FALSE),"")</f>
        <v/>
      </c>
      <c r="BW108" s="171" t="str">
        <f>IFERROR(VLOOKUP($B108,'Benchmark Data'!$B:$FF,BW$1,FALSE)/VLOOKUP($B107,'Benchmark Data'!$B:$FF,BW$1,FALSE),"")</f>
        <v/>
      </c>
      <c r="BX108" s="171" t="str">
        <f>IFERROR(VLOOKUP($B108,'Benchmark Data'!$B:$FF,BX$1,FALSE)/VLOOKUP($B107,'Benchmark Data'!$B:$FF,BX$1,FALSE),"")</f>
        <v/>
      </c>
      <c r="BY108" s="171" t="str">
        <f>IFERROR(VLOOKUP($B108,'Benchmark Data'!$B:$FF,BY$1,FALSE)/VLOOKUP($B107,'Benchmark Data'!$B:$FF,BY$1,FALSE),"")</f>
        <v/>
      </c>
      <c r="BZ108" s="171" t="str">
        <f>IFERROR(VLOOKUP($B108,'Benchmark Data'!$B:$FF,BZ$1,FALSE)/VLOOKUP($B107,'Benchmark Data'!$B:$FF,BZ$1,FALSE),"")</f>
        <v/>
      </c>
      <c r="CA108" s="171" t="str">
        <f>IFERROR(VLOOKUP($B108,'Benchmark Data'!$B:$FF,CA$1,FALSE)/VLOOKUP($B107,'Benchmark Data'!$B:$FF,CA$1,FALSE),"")</f>
        <v/>
      </c>
      <c r="CB108" s="171" t="str">
        <f>IFERROR(VLOOKUP($B108,'Benchmark Data'!$B:$FF,CB$1,FALSE)/VLOOKUP($B107,'Benchmark Data'!$B:$FF,CB$1,FALSE),"")</f>
        <v/>
      </c>
      <c r="CC108" s="171" t="str">
        <f>IFERROR(VLOOKUP($B108,'Benchmark Data'!$B:$FF,CC$1,FALSE)/VLOOKUP($B107,'Benchmark Data'!$B:$FF,CC$1,FALSE),"")</f>
        <v/>
      </c>
      <c r="CD108" s="171" t="str">
        <f>IFERROR(VLOOKUP($B108,'Benchmark Data'!$B:$FF,CD$1,FALSE)/VLOOKUP($B107,'Benchmark Data'!$B:$FF,CD$1,FALSE),"")</f>
        <v/>
      </c>
      <c r="CE108" s="171" t="str">
        <f>IFERROR(VLOOKUP($B108,'Benchmark Data'!$B:$FF,CE$1,FALSE)/VLOOKUP($B107,'Benchmark Data'!$B:$FF,CE$1,FALSE),"")</f>
        <v/>
      </c>
      <c r="CF108" s="171" t="str">
        <f>IFERROR(VLOOKUP($B108,'Benchmark Data'!$B:$FF,CF$1,FALSE)/VLOOKUP($B107,'Benchmark Data'!$B:$FF,CF$1,FALSE),"")</f>
        <v/>
      </c>
      <c r="CG108" s="171" t="str">
        <f>IFERROR(VLOOKUP($B108,'Benchmark Data'!$B:$FF,CG$1,FALSE)/VLOOKUP($B107,'Benchmark Data'!$B:$FF,CG$1,FALSE),"")</f>
        <v/>
      </c>
      <c r="CH108" s="156"/>
      <c r="CI108" s="171" t="str">
        <f>IFERROR(VLOOKUP($B108,'Benchmark Data'!$B:$FF,CI$1,FALSE)/VLOOKUP($B107,'Benchmark Data'!$B:$FF,CI$1,FALSE),"")</f>
        <v/>
      </c>
      <c r="CJ108" s="171" t="str">
        <f>IFERROR(VLOOKUP($B108,'Benchmark Data'!$B:$FF,CJ$1,FALSE)/VLOOKUP($B107,'Benchmark Data'!$B:$FF,CJ$1,FALSE),"")</f>
        <v/>
      </c>
      <c r="CK108" s="171" t="str">
        <f>IFERROR(VLOOKUP($B108,'Benchmark Data'!$B:$AAA,CK$1,FALSE)/VLOOKUP($B107,'Benchmark Data'!$B:$AAA,CK$1,FALSE),"")</f>
        <v/>
      </c>
      <c r="CL108" s="171" t="str">
        <f>IFERROR(VLOOKUP($B108,'Benchmark Data'!$B:$AAA,CL$1,FALSE)/VLOOKUP($B107,'Benchmark Data'!$B:$AAA,CL$1,FALSE),"")</f>
        <v/>
      </c>
      <c r="CM108" s="171" t="str">
        <f>IFERROR(VLOOKUP($B108,'Benchmark Data'!$B:$AAA,CM$1,FALSE)/VLOOKUP($B107,'Benchmark Data'!$B:$AAA,CM$1,FALSE),"")</f>
        <v/>
      </c>
      <c r="CN108" s="171" t="str">
        <f>IFERROR(VLOOKUP($B108,'Benchmark Data'!$B:$AAA,CN$1,FALSE)/VLOOKUP($B107,'Benchmark Data'!$B:$AAA,CN$1,FALSE),"")</f>
        <v/>
      </c>
      <c r="CO108" s="171" t="str">
        <f>IFERROR(VLOOKUP($B108,'Benchmark Data'!$B:$AAA,CO$1,FALSE)/VLOOKUP($B107,'Benchmark Data'!$B:$AAA,CO$1,FALSE),"")</f>
        <v/>
      </c>
      <c r="CP108" s="171" t="str">
        <f>IFERROR(VLOOKUP($B108,'Benchmark Data'!$B:$AAA,CP$1,FALSE)/VLOOKUP($B107,'Benchmark Data'!$B:$AAA,CP$1,FALSE),"")</f>
        <v/>
      </c>
      <c r="CQ108" s="171" t="str">
        <f>IFERROR(VLOOKUP($B108,'Benchmark Data'!$B:$AAA,CQ$1,FALSE)/VLOOKUP($B107,'Benchmark Data'!$B:$AAA,CQ$1,FALSE),"")</f>
        <v/>
      </c>
      <c r="CR108" s="171" t="str">
        <f>IFERROR(VLOOKUP($B108,'Benchmark Data'!$B:$AAA,CR$1,FALSE)/VLOOKUP($B107,'Benchmark Data'!$B:$AAA,CR$1,FALSE),"")</f>
        <v/>
      </c>
      <c r="CS108" s="171" t="str">
        <f>IFERROR(VLOOKUP($B108,'Benchmark Data'!$B:$AAA,CS$1,FALSE)/VLOOKUP($B107,'Benchmark Data'!$B:$AAA,CS$1,FALSE),"")</f>
        <v/>
      </c>
      <c r="CT108" s="171" t="str">
        <f>IFERROR(VLOOKUP($B108,'Benchmark Data'!$B:$AAA,CT$1,FALSE)/VLOOKUP($B107,'Benchmark Data'!$B:$AAA,CT$1,FALSE),"")</f>
        <v/>
      </c>
      <c r="CU108" s="171" t="str">
        <f>IFERROR(VLOOKUP($B108,'Benchmark Data'!$B:$AAA,CU$1,FALSE)/VLOOKUP($B107,'Benchmark Data'!$B:$AAA,CU$1,FALSE),"")</f>
        <v/>
      </c>
      <c r="CV108" s="171" t="str">
        <f>IFERROR(VLOOKUP($B108,'Benchmark Data'!$B:$AAA,CV$1,FALSE)/VLOOKUP($B107,'Benchmark Data'!$B:$AAA,CV$1,FALSE),"")</f>
        <v/>
      </c>
      <c r="CW108" s="171" t="str">
        <f>IFERROR(VLOOKUP($B108,'Benchmark Data'!$B:$AAA,CW$1,FALSE)/VLOOKUP($B107,'Benchmark Data'!$B:$AAA,CW$1,FALSE),"")</f>
        <v/>
      </c>
      <c r="CX108" s="171" t="str">
        <f>IFERROR(VLOOKUP($B108,'Benchmark Data'!$B:$AAA,CX$1,FALSE)/VLOOKUP($B107,'Benchmark Data'!$B:$AAA,CX$1,FALSE),"")</f>
        <v/>
      </c>
      <c r="CY108" s="171" t="str">
        <f>IFERROR(VLOOKUP($B108,'Benchmark Data'!$B:$AAA,CY$1,FALSE)/VLOOKUP($B107,'Benchmark Data'!$B:$AAA,CY$1,FALSE),"")</f>
        <v/>
      </c>
      <c r="CZ108" s="171" t="str">
        <f>IFERROR(VLOOKUP($B108,'Benchmark Data'!$B:$AAA,CZ$1,FALSE)/VLOOKUP($B107,'Benchmark Data'!$B:$AAA,CZ$1,FALSE),"")</f>
        <v/>
      </c>
      <c r="DA108" s="171" t="str">
        <f>IFERROR(VLOOKUP($B108,'Benchmark Data'!$B:$AAA,DA$1,FALSE)/VLOOKUP($B107,'Benchmark Data'!$B:$AAA,DA$1,FALSE),"")</f>
        <v/>
      </c>
      <c r="DB108" s="171" t="str">
        <f>IFERROR(VLOOKUP($B108,'Benchmark Data'!$B:$AAA,DB$1,FALSE)/VLOOKUP($B107,'Benchmark Data'!$B:$AAA,DB$1,FALSE),"")</f>
        <v/>
      </c>
      <c r="DC108" s="171" t="str">
        <f>IFERROR(VLOOKUP($B108,'Benchmark Data'!$B:$AAA,DC$1,FALSE)/VLOOKUP($B107,'Benchmark Data'!$B:$AAA,DC$1,FALSE),"")</f>
        <v/>
      </c>
      <c r="DD108" s="171" t="str">
        <f>IFERROR(VLOOKUP($B108,'Benchmark Data'!$B:$AAA,DD$1,FALSE)/VLOOKUP($B107,'Benchmark Data'!$B:$AAA,DD$1,FALSE),"")</f>
        <v/>
      </c>
      <c r="DE108" s="171" t="str">
        <f>IFERROR(VLOOKUP($B108,'Benchmark Data'!$B:$AAA,DE$1,FALSE)/VLOOKUP($B107,'Benchmark Data'!$B:$AAA,DE$1,FALSE),"")</f>
        <v/>
      </c>
      <c r="DF108" s="171" t="str">
        <f>IFERROR(VLOOKUP($B108,'Benchmark Data'!$B:$AAA,DF$1,FALSE)/VLOOKUP($B107,'Benchmark Data'!$B:$AAA,DF$1,FALSE),"")</f>
        <v/>
      </c>
      <c r="DG108" s="171" t="str">
        <f>IFERROR(VLOOKUP($B108,'Benchmark Data'!$B:$AAA,DG$1,FALSE)/VLOOKUP($B107,'Benchmark Data'!$B:$AAA,DG$1,FALSE),"")</f>
        <v/>
      </c>
      <c r="DH108" s="171" t="str">
        <f>IFERROR(VLOOKUP($B108,'Benchmark Data'!$B:$AAA,DH$1,FALSE)/VLOOKUP($B107,'Benchmark Data'!$B:$AAA,DH$1,FALSE),"")</f>
        <v/>
      </c>
      <c r="DI108" s="171" t="str">
        <f>IFERROR(VLOOKUP($B108,'Benchmark Data'!$B:$AAA,DI$1,FALSE)/VLOOKUP($B107,'Benchmark Data'!$B:$AAA,DI$1,FALSE),"")</f>
        <v/>
      </c>
    </row>
    <row r="109" spans="1:113">
      <c r="A109" s="94">
        <f t="shared" si="35"/>
        <v>92</v>
      </c>
      <c r="B109" s="168">
        <f t="shared" si="36"/>
        <v>43281</v>
      </c>
      <c r="C109" s="171">
        <f>IFERROR(VLOOKUP($B109,'Benchmark Data'!$B:$FF,C$1,FALSE)/VLOOKUP($B108,'Benchmark Data'!$B:$FF,C$1,FALSE),"")</f>
        <v>0.99963299711133224</v>
      </c>
      <c r="D109" s="171" t="str">
        <f>IFERROR(VLOOKUP($B109,'Benchmark Data'!$B:$FF,D$1,FALSE)/VLOOKUP($B108,'Benchmark Data'!$B:$FF,D$1,FALSE),"")</f>
        <v/>
      </c>
      <c r="E109" s="171">
        <f>IFERROR(VLOOKUP($B109,'Benchmark Data'!$B:$FF,E$1,FALSE)/VLOOKUP($B108,'Benchmark Data'!$B:$FF,E$1,FALSE),"")</f>
        <v>0.99963299711133224</v>
      </c>
      <c r="F109" s="171" t="str">
        <f>IFERROR(VLOOKUP($B109,'Benchmark Data'!$B:$FF,F$1,FALSE)/VLOOKUP($B108,'Benchmark Data'!$B:$FF,F$1,FALSE),"")</f>
        <v/>
      </c>
      <c r="G109" s="171" t="str">
        <f>IFERROR(VLOOKUP($B109,'Benchmark Data'!$B:$FF,G$1,FALSE)/VLOOKUP($B108,'Benchmark Data'!$B:$FF,G$1,FALSE),"")</f>
        <v/>
      </c>
      <c r="H109" s="171" t="str">
        <f>IFERROR(VLOOKUP($B109,'Benchmark Data'!$B:$FF,H$1,FALSE)/VLOOKUP($B108,'Benchmark Data'!$B:$FF,H$1,FALSE),"")</f>
        <v/>
      </c>
      <c r="I109" s="171" t="str">
        <f>IFERROR(VLOOKUP($B109,'Benchmark Data'!$B:$FF,I$1,FALSE)/VLOOKUP($B108,'Benchmark Data'!$B:$FF,I$1,FALSE),"")</f>
        <v/>
      </c>
      <c r="J109" s="143" t="str">
        <f>IFERROR(VLOOKUP($B109,'Benchmark Data'!$B:$FF,J$1,FALSE)/VLOOKUP($B108,'Benchmark Data'!$B:$FF,J$1,FALSE)*J110,"")</f>
        <v/>
      </c>
      <c r="K109" s="156"/>
      <c r="L109" s="156"/>
      <c r="M109" s="156"/>
      <c r="N109" s="171" t="str">
        <f>IFERROR(VLOOKUP($B109,'Benchmark Data'!$B:$FF,N$1,FALSE)/VLOOKUP($B108,'Benchmark Data'!$B:$FF,N$1,FALSE),"")</f>
        <v/>
      </c>
      <c r="O109" s="171">
        <f>IFERROR(VLOOKUP($B109,'Benchmark Data'!$B:$FF,O$1,FALSE)/VLOOKUP($B108,'Benchmark Data'!$B:$FF,O$1,FALSE),"")</f>
        <v>1.02005967554555</v>
      </c>
      <c r="P109" s="171">
        <f>IFERROR(VLOOKUP($B109,'Benchmark Data'!$B:$FF,P$1,FALSE)/VLOOKUP($B108,'Benchmark Data'!$B:$FF,P$1,FALSE),"")</f>
        <v>1.0064671648305215</v>
      </c>
      <c r="Q109" s="156">
        <f>IFERROR(VLOOKUP($B109,'Benchmark Data'!$B:$FF,Q$1,FALSE),"")</f>
        <v>1.0079306557631962</v>
      </c>
      <c r="R109" s="156">
        <f>IFERROR(VLOOKUP($B109,'Benchmark Data'!$B:$FF,R$1,FALSE),"")</f>
        <v>1.0079306557631962</v>
      </c>
      <c r="S109" s="156">
        <f>IFERROR(VLOOKUP($B109,'Benchmark Data'!$B:$FF,S$1,FALSE),"")</f>
        <v>1.0079306557631962</v>
      </c>
      <c r="T109" s="156">
        <f>IFERROR(VLOOKUP($B109,'Benchmark Data'!$B:$FF,T$1,FALSE),"")</f>
        <v>1.0079306557631962</v>
      </c>
      <c r="U109" s="156">
        <f>IFERROR(VLOOKUP($B109,'Benchmark Data'!$B:$FF,U$1,FALSE),"")</f>
        <v>1.0079306557631962</v>
      </c>
      <c r="V109" s="171">
        <f>IFERROR(VLOOKUP($B109,'Benchmark Data'!$B:$FF,V$1,FALSE)/VLOOKUP($B108,'Benchmark Data'!$B:$FF,V$1,FALSE),"")</f>
        <v>1.01693401819361</v>
      </c>
      <c r="W109" s="171">
        <f>IFERROR(VLOOKUP($B109,'Benchmark Data'!$B:$FF,W$1,FALSE)/VLOOKUP($B108,'Benchmark Data'!$B:$FF,W$1,FALSE),"")</f>
        <v>1.01693401819361</v>
      </c>
      <c r="X109" s="171">
        <f>IFERROR(VLOOKUP($B109,'Benchmark Data'!$B:$FF,X$1,FALSE)/VLOOKUP($B108,'Benchmark Data'!$B:$FF,X$1,FALSE),"")</f>
        <v>1.01693401819361</v>
      </c>
      <c r="Y109" s="171">
        <f>IFERROR(VLOOKUP($B109,'Benchmark Data'!$B:$FF,Y$1,FALSE)/VLOOKUP($B108,'Benchmark Data'!$B:$FF,Y$1,FALSE),"")</f>
        <v>1.01693401819361</v>
      </c>
      <c r="Z109" s="171">
        <f>IFERROR(VLOOKUP($B109,'Benchmark Data'!$B:$FF,Z$1,FALSE)/VLOOKUP($B108,'Benchmark Data'!$B:$FF,Z$1,FALSE),"")</f>
        <v>1.01693401819361</v>
      </c>
      <c r="AA109" s="171">
        <f>IFERROR(VLOOKUP($B109,'Benchmark Data'!$B:$FF,AA$1,FALSE)/VLOOKUP($B108,'Benchmark Data'!$B:$FF,AA$1,FALSE),"")</f>
        <v>1.005211245917317</v>
      </c>
      <c r="AB109" s="171" t="str">
        <f>IFERROR(VLOOKUP($B109,'Benchmark Data'!$B:$FF,AB$1,FALSE)/VLOOKUP($B108,'Benchmark Data'!$B:$FF,AB$1,FALSE),"")</f>
        <v/>
      </c>
      <c r="AC109" s="171">
        <f>IFERROR(VLOOKUP($B109,'Benchmark Data'!$B:$FF,AC$1,FALSE)/VLOOKUP($B108,'Benchmark Data'!$B:$FF,AC$1,FALSE),"")</f>
        <v>1.005211245917317</v>
      </c>
      <c r="AD109" s="171" t="str">
        <f>IFERROR(VLOOKUP($B109,'Benchmark Data'!$B:$FF,AD$1,FALSE)/VLOOKUP($B108,'Benchmark Data'!$B:$FF,AD$1,FALSE),"")</f>
        <v/>
      </c>
      <c r="AE109" s="171">
        <f>IFERROR(VLOOKUP($B109,'Benchmark Data'!$B:$FF,AE$1,FALSE)/VLOOKUP($B108,'Benchmark Data'!$B:$FF,AE$1,FALSE),"")</f>
        <v>1.0364305070099509</v>
      </c>
      <c r="AF109" s="171">
        <f>IFERROR(VLOOKUP($B109,'Benchmark Data'!$B:$FF,AF$1,FALSE)/VLOOKUP($B108,'Benchmark Data'!$B:$FF,AF$1,FALSE),"")</f>
        <v>1.0132984795592541</v>
      </c>
      <c r="AG109" s="171" t="str">
        <f>IFERROR(VLOOKUP($B109,'Benchmark Data'!$B:$FF,AG$1,FALSE)/VLOOKUP($B108,'Benchmark Data'!$B:$FF,AG$1,FALSE),"")</f>
        <v/>
      </c>
      <c r="AH109" s="171">
        <f>IFERROR(VLOOKUP($B109,'Benchmark Data'!$B:$FF,AH$1,FALSE)/VLOOKUP($B108,'Benchmark Data'!$B:$FF,AH$1,FALSE),"")</f>
        <v>1.0132984795592541</v>
      </c>
      <c r="AI109" s="171">
        <f>IFERROR(VLOOKUP($B109,'Benchmark Data'!$B:$FF,AI$1,FALSE)/VLOOKUP($B108,'Benchmark Data'!$B:$FF,AI$1,FALSE),"")</f>
        <v>0.98319437457035441</v>
      </c>
      <c r="AJ109" s="171">
        <f>IFERROR(VLOOKUP($B109,'Benchmark Data'!$B:$FF,AJ$1,FALSE)/VLOOKUP($B108,'Benchmark Data'!$B:$FF,AJ$1,FALSE),"")</f>
        <v>0.92890243902439029</v>
      </c>
      <c r="AK109" s="171" t="str">
        <f>IFERROR(VLOOKUP($B109,'Benchmark Data'!$B:$FF,AK$1,FALSE)/VLOOKUP($B108,'Benchmark Data'!$B:$FF,AK$1,FALSE),"")</f>
        <v/>
      </c>
      <c r="AL109" s="171">
        <f>IFERROR(VLOOKUP($B109,'Benchmark Data'!$B:$FF,AL$1,FALSE)/VLOOKUP($B108,'Benchmark Data'!$B:$FF,AL$1,FALSE),"")</f>
        <v>0.98487944421740903</v>
      </c>
      <c r="AM109" s="171">
        <f>IFERROR(VLOOKUP($B109,'Benchmark Data'!$B:$FF,AM$1,FALSE)/VLOOKUP($B108,'Benchmark Data'!$B:$FF,AM$1,FALSE),"")</f>
        <v>0.98487944421740903</v>
      </c>
      <c r="AN109" s="171" t="str">
        <f>IFERROR(VLOOKUP($B109,'Benchmark Data'!$B:$FF,AN$1,FALSE)/VLOOKUP($B108,'Benchmark Data'!$B:$FF,AN$1,FALSE),"")</f>
        <v/>
      </c>
      <c r="AO109" s="171" t="str">
        <f>IFERROR(VLOOKUP($B109,'Benchmark Data'!$B:$FF,AO$1,FALSE)/VLOOKUP($B108,'Benchmark Data'!$B:$FF,AO$1,FALSE),"")</f>
        <v/>
      </c>
      <c r="AP109" s="171" t="str">
        <f>IFERROR(VLOOKUP($B109,'Benchmark Data'!$B:$FF,AP$1,FALSE)/VLOOKUP($B108,'Benchmark Data'!$B:$FF,AP$1,FALSE),"")</f>
        <v/>
      </c>
      <c r="AQ109" s="171" t="str">
        <f>IFERROR(VLOOKUP($B109,'Benchmark Data'!$B:$FF,AQ$1,FALSE)/VLOOKUP($B108,'Benchmark Data'!$B:$FF,AQ$1,FALSE),"")</f>
        <v/>
      </c>
      <c r="AR109" s="171" t="str">
        <f>IFERROR(VLOOKUP($B109,'Benchmark Data'!$B:$FF,AR$1,FALSE)/VLOOKUP($B108,'Benchmark Data'!$B:$FF,AR$1,FALSE),"")</f>
        <v/>
      </c>
      <c r="AS109" s="171" t="str">
        <f>IFERROR(VLOOKUP($B109,'Benchmark Data'!$B:$FF,AS$1,FALSE)/VLOOKUP($B108,'Benchmark Data'!$B:$FF,AS$1,FALSE),"")</f>
        <v/>
      </c>
      <c r="AT109" s="171" t="str">
        <f>IFERROR(VLOOKUP($B109,'Benchmark Data'!$B:$FF,AT$1,FALSE)/VLOOKUP($B108,'Benchmark Data'!$B:$FF,AT$1,FALSE),"")</f>
        <v/>
      </c>
      <c r="AU109" s="171">
        <f>IFERROR(VLOOKUP($B109,'Benchmark Data'!$B:$FF,AU$1,FALSE)/VLOOKUP($B108,'Benchmark Data'!$B:$FF,AU$1,FALSE),"")</f>
        <v>1.0141078838174273</v>
      </c>
      <c r="AV109" s="171">
        <f>IFERROR(VLOOKUP($B109,'Benchmark Data'!$B:$FF,AV$1,FALSE)/VLOOKUP($B108,'Benchmark Data'!$B:$FF,AV$1,FALSE),"")</f>
        <v>1.0141078838174273</v>
      </c>
      <c r="AW109" s="171">
        <f>IFERROR(VLOOKUP($B109,'Benchmark Data'!$B:$FF,AW$1,FALSE)/VLOOKUP($B108,'Benchmark Data'!$B:$FF,AW$1,FALSE),"")</f>
        <v>1.0141078838174273</v>
      </c>
      <c r="AX109" s="171" t="str">
        <f>IFERROR(VLOOKUP($B109,'Benchmark Data'!$B:$FF,AX$1,FALSE)/VLOOKUP($B108,'Benchmark Data'!$B:$FF,AX$1,FALSE),"")</f>
        <v/>
      </c>
      <c r="AY109" s="171" t="str">
        <f>IFERROR(VLOOKUP($B109,'Benchmark Data'!$B:$FF,AY$1,FALSE)/VLOOKUP($B108,'Benchmark Data'!$B:$FF,AY$1,FALSE),"")</f>
        <v/>
      </c>
      <c r="AZ109" s="156"/>
      <c r="BA109" s="156"/>
      <c r="BB109" s="171" t="str">
        <f>IFERROR(VLOOKUP($B109,'Benchmark Data'!$B:$FF,BB$1,FALSE)/VLOOKUP($B108,'Benchmark Data'!$B:$FF,BB$1,FALSE),"")</f>
        <v/>
      </c>
      <c r="BC109" s="171" t="str">
        <f>IFERROR(VLOOKUP($B109,'Benchmark Data'!$B:$FF,BC$1,FALSE)/VLOOKUP($B108,'Benchmark Data'!$B:$FF,BC$1,FALSE),"")</f>
        <v/>
      </c>
      <c r="BD109" s="171" t="str">
        <f>IFERROR(VLOOKUP($B109,'Benchmark Data'!$B:$FF,BD$1,FALSE)/VLOOKUP($B108,'Benchmark Data'!$B:$FF,BD$1,FALSE),"")</f>
        <v/>
      </c>
      <c r="BE109" s="171" t="str">
        <f>IFERROR(VLOOKUP($B109,'Benchmark Data'!$B:$FF,BE$1,FALSE)/VLOOKUP($B108,'Benchmark Data'!$B:$FF,BE$1,FALSE),"")</f>
        <v/>
      </c>
      <c r="BF109" s="171" t="str">
        <f>IFERROR(VLOOKUP($B109,'Benchmark Data'!$B:$FF,BF$1,FALSE)/VLOOKUP($B108,'Benchmark Data'!$B:$FF,BF$1,FALSE),"")</f>
        <v/>
      </c>
      <c r="BG109" s="171" t="str">
        <f>IFERROR(VLOOKUP($B109,'Benchmark Data'!$B:$FF,BG$1,FALSE)/VLOOKUP($B108,'Benchmark Data'!$B:$FF,BG$1,FALSE),"")</f>
        <v/>
      </c>
      <c r="BH109" s="171" t="str">
        <f>IFERROR(VLOOKUP($B109,'Benchmark Data'!$B:$FF,BH$1,FALSE)/VLOOKUP($B108,'Benchmark Data'!$B:$FF,BH$1,FALSE),"")</f>
        <v/>
      </c>
      <c r="BI109" s="171" t="str">
        <f>IFERROR(VLOOKUP($B109,'Benchmark Data'!$B:$FF,BI$1,FALSE)/VLOOKUP($B108,'Benchmark Data'!$B:$FF,BI$1,FALSE),"")</f>
        <v/>
      </c>
      <c r="BJ109" s="171" t="str">
        <f>IFERROR(VLOOKUP($B109,'Benchmark Data'!$B:$FF,BJ$1,FALSE)/VLOOKUP($B108,'Benchmark Data'!$B:$FF,BJ$1,FALSE),"")</f>
        <v/>
      </c>
      <c r="BK109" s="171" t="str">
        <f>IFERROR(VLOOKUP($B109,'Benchmark Data'!$B:$FF,BK$1,FALSE)/VLOOKUP($B108,'Benchmark Data'!$B:$FF,BK$1,FALSE),"")</f>
        <v/>
      </c>
      <c r="BL109" s="171" t="str">
        <f>IFERROR(VLOOKUP($B109,'Benchmark Data'!$B:$FF,BL$1,FALSE)/VLOOKUP($B108,'Benchmark Data'!$B:$FF,BL$1,FALSE),"")</f>
        <v/>
      </c>
      <c r="BM109" s="171" t="str">
        <f>IFERROR(VLOOKUP($B109,'Benchmark Data'!$B:$FF,BM$1,FALSE)/VLOOKUP($B108,'Benchmark Data'!$B:$FF,BM$1,FALSE),"")</f>
        <v/>
      </c>
      <c r="BN109" s="171" t="str">
        <f>IFERROR(VLOOKUP($B109,'Benchmark Data'!$B:$FF,BN$1,FALSE)/VLOOKUP($B108,'Benchmark Data'!$B:$FF,BN$1,FALSE),"")</f>
        <v/>
      </c>
      <c r="BO109" s="171" t="str">
        <f>IFERROR(VLOOKUP($B109,'Benchmark Data'!$B:$FF,BO$1,FALSE)/VLOOKUP($B108,'Benchmark Data'!$B:$FF,BO$1,FALSE),"")</f>
        <v/>
      </c>
      <c r="BP109" s="171" t="str">
        <f>IFERROR(VLOOKUP($B109,'Benchmark Data'!$B:$FF,BP$1,FALSE)/VLOOKUP($B108,'Benchmark Data'!$B:$FF,BP$1,FALSE),"")</f>
        <v/>
      </c>
      <c r="BQ109" s="171" t="str">
        <f>IFERROR(VLOOKUP($B109,'Benchmark Data'!$B:$FF,BQ$1,FALSE)/VLOOKUP($B108,'Benchmark Data'!$B:$FF,BQ$1,FALSE),"")</f>
        <v/>
      </c>
      <c r="BR109" s="171" t="str">
        <f>IFERROR(VLOOKUP($B109,'Benchmark Data'!$B:$FF,BR$1,FALSE)/VLOOKUP($B108,'Benchmark Data'!$B:$FF,BR$1,FALSE),"")</f>
        <v/>
      </c>
      <c r="BS109" s="171" t="str">
        <f>IFERROR(VLOOKUP($B109,'Benchmark Data'!$B:$FF,BS$1,FALSE)/VLOOKUP($B108,'Benchmark Data'!$B:$FF,BS$1,FALSE),"")</f>
        <v/>
      </c>
      <c r="BT109" s="171" t="str">
        <f>IFERROR(VLOOKUP($B109,'Benchmark Data'!$B:$FF,BT$1,FALSE)/VLOOKUP($B108,'Benchmark Data'!$B:$FF,BT$1,FALSE),"")</f>
        <v/>
      </c>
      <c r="BU109" s="171" t="str">
        <f>IFERROR(VLOOKUP($B109,'Benchmark Data'!$B:$FF,BU$1,FALSE)/VLOOKUP($B108,'Benchmark Data'!$B:$FF,BU$1,FALSE),"")</f>
        <v/>
      </c>
      <c r="BV109" s="171" t="str">
        <f>IFERROR(VLOOKUP($B109,'Benchmark Data'!$B:$FF,BV$1,FALSE)/VLOOKUP($B108,'Benchmark Data'!$B:$FF,BV$1,FALSE),"")</f>
        <v/>
      </c>
      <c r="BW109" s="171" t="str">
        <f>IFERROR(VLOOKUP($B109,'Benchmark Data'!$B:$FF,BW$1,FALSE)/VLOOKUP($B108,'Benchmark Data'!$B:$FF,BW$1,FALSE),"")</f>
        <v/>
      </c>
      <c r="BX109" s="171" t="str">
        <f>IFERROR(VLOOKUP($B109,'Benchmark Data'!$B:$FF,BX$1,FALSE)/VLOOKUP($B108,'Benchmark Data'!$B:$FF,BX$1,FALSE),"")</f>
        <v/>
      </c>
      <c r="BY109" s="171" t="str">
        <f>IFERROR(VLOOKUP($B109,'Benchmark Data'!$B:$FF,BY$1,FALSE)/VLOOKUP($B108,'Benchmark Data'!$B:$FF,BY$1,FALSE),"")</f>
        <v/>
      </c>
      <c r="BZ109" s="171" t="str">
        <f>IFERROR(VLOOKUP($B109,'Benchmark Data'!$B:$FF,BZ$1,FALSE)/VLOOKUP($B108,'Benchmark Data'!$B:$FF,BZ$1,FALSE),"")</f>
        <v/>
      </c>
      <c r="CA109" s="171" t="str">
        <f>IFERROR(VLOOKUP($B109,'Benchmark Data'!$B:$FF,CA$1,FALSE)/VLOOKUP($B108,'Benchmark Data'!$B:$FF,CA$1,FALSE),"")</f>
        <v/>
      </c>
      <c r="CB109" s="171" t="str">
        <f>IFERROR(VLOOKUP($B109,'Benchmark Data'!$B:$FF,CB$1,FALSE)/VLOOKUP($B108,'Benchmark Data'!$B:$FF,CB$1,FALSE),"")</f>
        <v/>
      </c>
      <c r="CC109" s="171" t="str">
        <f>IFERROR(VLOOKUP($B109,'Benchmark Data'!$B:$FF,CC$1,FALSE)/VLOOKUP($B108,'Benchmark Data'!$B:$FF,CC$1,FALSE),"")</f>
        <v/>
      </c>
      <c r="CD109" s="171" t="str">
        <f>IFERROR(VLOOKUP($B109,'Benchmark Data'!$B:$FF,CD$1,FALSE)/VLOOKUP($B108,'Benchmark Data'!$B:$FF,CD$1,FALSE),"")</f>
        <v/>
      </c>
      <c r="CE109" s="171" t="str">
        <f>IFERROR(VLOOKUP($B109,'Benchmark Data'!$B:$FF,CE$1,FALSE)/VLOOKUP($B108,'Benchmark Data'!$B:$FF,CE$1,FALSE),"")</f>
        <v/>
      </c>
      <c r="CF109" s="171" t="str">
        <f>IFERROR(VLOOKUP($B109,'Benchmark Data'!$B:$FF,CF$1,FALSE)/VLOOKUP($B108,'Benchmark Data'!$B:$FF,CF$1,FALSE),"")</f>
        <v/>
      </c>
      <c r="CG109" s="171" t="str">
        <f>IFERROR(VLOOKUP($B109,'Benchmark Data'!$B:$FF,CG$1,FALSE)/VLOOKUP($B108,'Benchmark Data'!$B:$FF,CG$1,FALSE),"")</f>
        <v/>
      </c>
      <c r="CH109" s="156"/>
      <c r="CI109" s="171" t="str">
        <f>IFERROR(VLOOKUP($B109,'Benchmark Data'!$B:$FF,CI$1,FALSE)/VLOOKUP($B108,'Benchmark Data'!$B:$FF,CI$1,FALSE),"")</f>
        <v/>
      </c>
      <c r="CJ109" s="171" t="str">
        <f>IFERROR(VLOOKUP($B109,'Benchmark Data'!$B:$FF,CJ$1,FALSE)/VLOOKUP($B108,'Benchmark Data'!$B:$FF,CJ$1,FALSE),"")</f>
        <v/>
      </c>
      <c r="CK109" s="171" t="str">
        <f>IFERROR(VLOOKUP($B109,'Benchmark Data'!$B:$AAA,CK$1,FALSE)/VLOOKUP($B108,'Benchmark Data'!$B:$AAA,CK$1,FALSE),"")</f>
        <v/>
      </c>
      <c r="CL109" s="171" t="str">
        <f>IFERROR(VLOOKUP($B109,'Benchmark Data'!$B:$AAA,CL$1,FALSE)/VLOOKUP($B108,'Benchmark Data'!$B:$AAA,CL$1,FALSE),"")</f>
        <v/>
      </c>
      <c r="CM109" s="171" t="str">
        <f>IFERROR(VLOOKUP($B109,'Benchmark Data'!$B:$AAA,CM$1,FALSE)/VLOOKUP($B108,'Benchmark Data'!$B:$AAA,CM$1,FALSE),"")</f>
        <v/>
      </c>
      <c r="CN109" s="171" t="str">
        <f>IFERROR(VLOOKUP($B109,'Benchmark Data'!$B:$AAA,CN$1,FALSE)/VLOOKUP($B108,'Benchmark Data'!$B:$AAA,CN$1,FALSE),"")</f>
        <v/>
      </c>
      <c r="CO109" s="171" t="str">
        <f>IFERROR(VLOOKUP($B109,'Benchmark Data'!$B:$AAA,CO$1,FALSE)/VLOOKUP($B108,'Benchmark Data'!$B:$AAA,CO$1,FALSE),"")</f>
        <v/>
      </c>
      <c r="CP109" s="171" t="str">
        <f>IFERROR(VLOOKUP($B109,'Benchmark Data'!$B:$AAA,CP$1,FALSE)/VLOOKUP($B108,'Benchmark Data'!$B:$AAA,CP$1,FALSE),"")</f>
        <v/>
      </c>
      <c r="CQ109" s="171" t="str">
        <f>IFERROR(VLOOKUP($B109,'Benchmark Data'!$B:$AAA,CQ$1,FALSE)/VLOOKUP($B108,'Benchmark Data'!$B:$AAA,CQ$1,FALSE),"")</f>
        <v/>
      </c>
      <c r="CR109" s="171" t="str">
        <f>IFERROR(VLOOKUP($B109,'Benchmark Data'!$B:$AAA,CR$1,FALSE)/VLOOKUP($B108,'Benchmark Data'!$B:$AAA,CR$1,FALSE),"")</f>
        <v/>
      </c>
      <c r="CS109" s="171" t="str">
        <f>IFERROR(VLOOKUP($B109,'Benchmark Data'!$B:$AAA,CS$1,FALSE)/VLOOKUP($B108,'Benchmark Data'!$B:$AAA,CS$1,FALSE),"")</f>
        <v/>
      </c>
      <c r="CT109" s="171" t="str">
        <f>IFERROR(VLOOKUP($B109,'Benchmark Data'!$B:$AAA,CT$1,FALSE)/VLOOKUP($B108,'Benchmark Data'!$B:$AAA,CT$1,FALSE),"")</f>
        <v/>
      </c>
      <c r="CU109" s="171" t="str">
        <f>IFERROR(VLOOKUP($B109,'Benchmark Data'!$B:$AAA,CU$1,FALSE)/VLOOKUP($B108,'Benchmark Data'!$B:$AAA,CU$1,FALSE),"")</f>
        <v/>
      </c>
      <c r="CV109" s="171" t="str">
        <f>IFERROR(VLOOKUP($B109,'Benchmark Data'!$B:$AAA,CV$1,FALSE)/VLOOKUP($B108,'Benchmark Data'!$B:$AAA,CV$1,FALSE),"")</f>
        <v/>
      </c>
      <c r="CW109" s="171" t="str">
        <f>IFERROR(VLOOKUP($B109,'Benchmark Data'!$B:$AAA,CW$1,FALSE)/VLOOKUP($B108,'Benchmark Data'!$B:$AAA,CW$1,FALSE),"")</f>
        <v/>
      </c>
      <c r="CX109" s="171" t="str">
        <f>IFERROR(VLOOKUP($B109,'Benchmark Data'!$B:$AAA,CX$1,FALSE)/VLOOKUP($B108,'Benchmark Data'!$B:$AAA,CX$1,FALSE),"")</f>
        <v/>
      </c>
      <c r="CY109" s="171" t="str">
        <f>IFERROR(VLOOKUP($B109,'Benchmark Data'!$B:$AAA,CY$1,FALSE)/VLOOKUP($B108,'Benchmark Data'!$B:$AAA,CY$1,FALSE),"")</f>
        <v/>
      </c>
      <c r="CZ109" s="171" t="str">
        <f>IFERROR(VLOOKUP($B109,'Benchmark Data'!$B:$AAA,CZ$1,FALSE)/VLOOKUP($B108,'Benchmark Data'!$B:$AAA,CZ$1,FALSE),"")</f>
        <v/>
      </c>
      <c r="DA109" s="171" t="str">
        <f>IFERROR(VLOOKUP($B109,'Benchmark Data'!$B:$AAA,DA$1,FALSE)/VLOOKUP($B108,'Benchmark Data'!$B:$AAA,DA$1,FALSE),"")</f>
        <v/>
      </c>
      <c r="DB109" s="171" t="str">
        <f>IFERROR(VLOOKUP($B109,'Benchmark Data'!$B:$AAA,DB$1,FALSE)/VLOOKUP($B108,'Benchmark Data'!$B:$AAA,DB$1,FALSE),"")</f>
        <v/>
      </c>
      <c r="DC109" s="171" t="str">
        <f>IFERROR(VLOOKUP($B109,'Benchmark Data'!$B:$AAA,DC$1,FALSE)/VLOOKUP($B108,'Benchmark Data'!$B:$AAA,DC$1,FALSE),"")</f>
        <v/>
      </c>
      <c r="DD109" s="171" t="str">
        <f>IFERROR(VLOOKUP($B109,'Benchmark Data'!$B:$AAA,DD$1,FALSE)/VLOOKUP($B108,'Benchmark Data'!$B:$AAA,DD$1,FALSE),"")</f>
        <v/>
      </c>
      <c r="DE109" s="171" t="str">
        <f>IFERROR(VLOOKUP($B109,'Benchmark Data'!$B:$AAA,DE$1,FALSE)/VLOOKUP($B108,'Benchmark Data'!$B:$AAA,DE$1,FALSE),"")</f>
        <v/>
      </c>
      <c r="DF109" s="171" t="str">
        <f>IFERROR(VLOOKUP($B109,'Benchmark Data'!$B:$AAA,DF$1,FALSE)/VLOOKUP($B108,'Benchmark Data'!$B:$AAA,DF$1,FALSE),"")</f>
        <v/>
      </c>
      <c r="DG109" s="171" t="str">
        <f>IFERROR(VLOOKUP($B109,'Benchmark Data'!$B:$AAA,DG$1,FALSE)/VLOOKUP($B108,'Benchmark Data'!$B:$AAA,DG$1,FALSE),"")</f>
        <v/>
      </c>
      <c r="DH109" s="171" t="str">
        <f>IFERROR(VLOOKUP($B109,'Benchmark Data'!$B:$AAA,DH$1,FALSE)/VLOOKUP($B108,'Benchmark Data'!$B:$AAA,DH$1,FALSE),"")</f>
        <v/>
      </c>
      <c r="DI109" s="171" t="str">
        <f>IFERROR(VLOOKUP($B109,'Benchmark Data'!$B:$AAA,DI$1,FALSE)/VLOOKUP($B108,'Benchmark Data'!$B:$AAA,DI$1,FALSE),"")</f>
        <v/>
      </c>
    </row>
    <row r="110" spans="1:113">
      <c r="A110" s="94">
        <f t="shared" si="35"/>
        <v>91</v>
      </c>
      <c r="B110" s="168">
        <f t="shared" si="36"/>
        <v>43312</v>
      </c>
      <c r="C110" s="171">
        <f>IFERROR(VLOOKUP($B110,'Benchmark Data'!$B:$FF,C$1,FALSE)/VLOOKUP($B109,'Benchmark Data'!$B:$FF,C$1,FALSE),"")</f>
        <v>1.0176533983917002</v>
      </c>
      <c r="D110" s="171" t="str">
        <f>IFERROR(VLOOKUP($B110,'Benchmark Data'!$B:$FF,D$1,FALSE)/VLOOKUP($B109,'Benchmark Data'!$B:$FF,D$1,FALSE),"")</f>
        <v/>
      </c>
      <c r="E110" s="171">
        <f>IFERROR(VLOOKUP($B110,'Benchmark Data'!$B:$FF,E$1,FALSE)/VLOOKUP($B109,'Benchmark Data'!$B:$FF,E$1,FALSE),"")</f>
        <v>1.0176533983917002</v>
      </c>
      <c r="F110" s="171" t="str">
        <f>IFERROR(VLOOKUP($B110,'Benchmark Data'!$B:$FF,F$1,FALSE)/VLOOKUP($B109,'Benchmark Data'!$B:$FF,F$1,FALSE),"")</f>
        <v/>
      </c>
      <c r="G110" s="171" t="str">
        <f>IFERROR(VLOOKUP($B110,'Benchmark Data'!$B:$FF,G$1,FALSE)/VLOOKUP($B109,'Benchmark Data'!$B:$FF,G$1,FALSE),"")</f>
        <v/>
      </c>
      <c r="H110" s="171" t="str">
        <f>IFERROR(VLOOKUP($B110,'Benchmark Data'!$B:$FF,H$1,FALSE)/VLOOKUP($B109,'Benchmark Data'!$B:$FF,H$1,FALSE),"")</f>
        <v/>
      </c>
      <c r="I110" s="171" t="str">
        <f>IFERROR(VLOOKUP($B110,'Benchmark Data'!$B:$FF,I$1,FALSE)/VLOOKUP($B109,'Benchmark Data'!$B:$FF,I$1,FALSE),"")</f>
        <v/>
      </c>
      <c r="J110" s="143" t="str">
        <f>IFERROR(VLOOKUP($B110,'Benchmark Data'!$B:$FF,J$1,FALSE)/VLOOKUP($B109,'Benchmark Data'!$B:$FF,J$1,FALSE)*J111,"")</f>
        <v/>
      </c>
      <c r="K110" s="156"/>
      <c r="L110" s="156"/>
      <c r="M110" s="156"/>
      <c r="N110" s="171" t="str">
        <f>IFERROR(VLOOKUP($B110,'Benchmark Data'!$B:$FF,N$1,FALSE)/VLOOKUP($B109,'Benchmark Data'!$B:$FF,N$1,FALSE),"")</f>
        <v/>
      </c>
      <c r="O110" s="171">
        <f>IFERROR(VLOOKUP($B110,'Benchmark Data'!$B:$FF,O$1,FALSE)/VLOOKUP($B109,'Benchmark Data'!$B:$FF,O$1,FALSE),"")</f>
        <v>1.0112210114986695</v>
      </c>
      <c r="P110" s="171">
        <f>IFERROR(VLOOKUP($B110,'Benchmark Data'!$B:$FF,P$1,FALSE)/VLOOKUP($B109,'Benchmark Data'!$B:$FF,P$1,FALSE),"")</f>
        <v>1.0210953055522085</v>
      </c>
      <c r="Q110" s="156">
        <f>IFERROR(VLOOKUP($B110,'Benchmark Data'!$B:$FF,Q$1,FALSE),"")</f>
        <v>1.0192273191406578</v>
      </c>
      <c r="R110" s="156">
        <f>IFERROR(VLOOKUP($B110,'Benchmark Data'!$B:$FF,R$1,FALSE),"")</f>
        <v>1.0192273191406578</v>
      </c>
      <c r="S110" s="156">
        <f>IFERROR(VLOOKUP($B110,'Benchmark Data'!$B:$FF,S$1,FALSE),"")</f>
        <v>1.0192273191406578</v>
      </c>
      <c r="T110" s="156">
        <f>IFERROR(VLOOKUP($B110,'Benchmark Data'!$B:$FF,T$1,FALSE),"")</f>
        <v>1.0192273191406578</v>
      </c>
      <c r="U110" s="156">
        <f>IFERROR(VLOOKUP($B110,'Benchmark Data'!$B:$FF,U$1,FALSE),"")</f>
        <v>1.0192273191406578</v>
      </c>
      <c r="V110" s="171">
        <f>IFERROR(VLOOKUP($B110,'Benchmark Data'!$B:$FF,V$1,FALSE)/VLOOKUP($B109,'Benchmark Data'!$B:$FF,V$1,FALSE),"")</f>
        <v>1.0114999380600704</v>
      </c>
      <c r="W110" s="171">
        <f>IFERROR(VLOOKUP($B110,'Benchmark Data'!$B:$FF,W$1,FALSE)/VLOOKUP($B109,'Benchmark Data'!$B:$FF,W$1,FALSE),"")</f>
        <v>1.0114999380600704</v>
      </c>
      <c r="X110" s="171">
        <f>IFERROR(VLOOKUP($B110,'Benchmark Data'!$B:$FF,X$1,FALSE)/VLOOKUP($B109,'Benchmark Data'!$B:$FF,X$1,FALSE),"")</f>
        <v>1.0114999380600704</v>
      </c>
      <c r="Y110" s="171">
        <f>IFERROR(VLOOKUP($B110,'Benchmark Data'!$B:$FF,Y$1,FALSE)/VLOOKUP($B109,'Benchmark Data'!$B:$FF,Y$1,FALSE),"")</f>
        <v>1.0114999380600704</v>
      </c>
      <c r="Z110" s="171">
        <f>IFERROR(VLOOKUP($B110,'Benchmark Data'!$B:$FF,Z$1,FALSE)/VLOOKUP($B109,'Benchmark Data'!$B:$FF,Z$1,FALSE),"")</f>
        <v>1.0114999380600704</v>
      </c>
      <c r="AA110" s="171">
        <f>IFERROR(VLOOKUP($B110,'Benchmark Data'!$B:$FF,AA$1,FALSE)/VLOOKUP($B109,'Benchmark Data'!$B:$FF,AA$1,FALSE),"")</f>
        <v>1.0406071111827784</v>
      </c>
      <c r="AB110" s="171" t="str">
        <f>IFERROR(VLOOKUP($B110,'Benchmark Data'!$B:$FF,AB$1,FALSE)/VLOOKUP($B109,'Benchmark Data'!$B:$FF,AB$1,FALSE),"")</f>
        <v/>
      </c>
      <c r="AC110" s="171">
        <f>IFERROR(VLOOKUP($B110,'Benchmark Data'!$B:$FF,AC$1,FALSE)/VLOOKUP($B109,'Benchmark Data'!$B:$FF,AC$1,FALSE),"")</f>
        <v>1.0406071111827784</v>
      </c>
      <c r="AD110" s="171" t="str">
        <f>IFERROR(VLOOKUP($B110,'Benchmark Data'!$B:$FF,AD$1,FALSE)/VLOOKUP($B109,'Benchmark Data'!$B:$FF,AD$1,FALSE),"")</f>
        <v/>
      </c>
      <c r="AE110" s="171">
        <f>IFERROR(VLOOKUP($B110,'Benchmark Data'!$B:$FF,AE$1,FALSE)/VLOOKUP($B109,'Benchmark Data'!$B:$FF,AE$1,FALSE),"")</f>
        <v>1.0113429686767312</v>
      </c>
      <c r="AF110" s="171">
        <f>IFERROR(VLOOKUP($B110,'Benchmark Data'!$B:$FF,AF$1,FALSE)/VLOOKUP($B109,'Benchmark Data'!$B:$FF,AF$1,FALSE),"")</f>
        <v>1.0614301481873338</v>
      </c>
      <c r="AG110" s="171" t="str">
        <f>IFERROR(VLOOKUP($B110,'Benchmark Data'!$B:$FF,AG$1,FALSE)/VLOOKUP($B109,'Benchmark Data'!$B:$FF,AG$1,FALSE),"")</f>
        <v/>
      </c>
      <c r="AH110" s="171">
        <f>IFERROR(VLOOKUP($B110,'Benchmark Data'!$B:$FF,AH$1,FALSE)/VLOOKUP($B109,'Benchmark Data'!$B:$FF,AH$1,FALSE),"")</f>
        <v>1.0614301481873338</v>
      </c>
      <c r="AI110" s="171">
        <f>IFERROR(VLOOKUP($B110,'Benchmark Data'!$B:$FF,AI$1,FALSE)/VLOOKUP($B109,'Benchmark Data'!$B:$FF,AI$1,FALSE),"")</f>
        <v>1.0057692382808685</v>
      </c>
      <c r="AJ110" s="171">
        <f>IFERROR(VLOOKUP($B110,'Benchmark Data'!$B:$FF,AJ$1,FALSE)/VLOOKUP($B109,'Benchmark Data'!$B:$FF,AJ$1,FALSE),"")</f>
        <v>1.0190363660233688</v>
      </c>
      <c r="AK110" s="171" t="str">
        <f>IFERROR(VLOOKUP($B110,'Benchmark Data'!$B:$FF,AK$1,FALSE)/VLOOKUP($B109,'Benchmark Data'!$B:$FF,AK$1,FALSE),"")</f>
        <v/>
      </c>
      <c r="AL110" s="171">
        <f>IFERROR(VLOOKUP($B110,'Benchmark Data'!$B:$FF,AL$1,FALSE)/VLOOKUP($B109,'Benchmark Data'!$B:$FF,AL$1,FALSE),"")</f>
        <v>1.0704702627939142</v>
      </c>
      <c r="AM110" s="171">
        <f>IFERROR(VLOOKUP($B110,'Benchmark Data'!$B:$FF,AM$1,FALSE)/VLOOKUP($B109,'Benchmark Data'!$B:$FF,AM$1,FALSE),"")</f>
        <v>1.0704702627939142</v>
      </c>
      <c r="AN110" s="171" t="str">
        <f>IFERROR(VLOOKUP($B110,'Benchmark Data'!$B:$FF,AN$1,FALSE)/VLOOKUP($B109,'Benchmark Data'!$B:$FF,AN$1,FALSE),"")</f>
        <v/>
      </c>
      <c r="AO110" s="171" t="str">
        <f>IFERROR(VLOOKUP($B110,'Benchmark Data'!$B:$FF,AO$1,FALSE)/VLOOKUP($B109,'Benchmark Data'!$B:$FF,AO$1,FALSE),"")</f>
        <v/>
      </c>
      <c r="AP110" s="171" t="str">
        <f>IFERROR(VLOOKUP($B110,'Benchmark Data'!$B:$FF,AP$1,FALSE)/VLOOKUP($B109,'Benchmark Data'!$B:$FF,AP$1,FALSE),"")</f>
        <v/>
      </c>
      <c r="AQ110" s="171" t="str">
        <f>IFERROR(VLOOKUP($B110,'Benchmark Data'!$B:$FF,AQ$1,FALSE)/VLOOKUP($B109,'Benchmark Data'!$B:$FF,AQ$1,FALSE),"")</f>
        <v/>
      </c>
      <c r="AR110" s="171" t="str">
        <f>IFERROR(VLOOKUP($B110,'Benchmark Data'!$B:$FF,AR$1,FALSE)/VLOOKUP($B109,'Benchmark Data'!$B:$FF,AR$1,FALSE),"")</f>
        <v/>
      </c>
      <c r="AS110" s="171" t="str">
        <f>IFERROR(VLOOKUP($B110,'Benchmark Data'!$B:$FF,AS$1,FALSE)/VLOOKUP($B109,'Benchmark Data'!$B:$FF,AS$1,FALSE),"")</f>
        <v/>
      </c>
      <c r="AT110" s="171" t="str">
        <f>IFERROR(VLOOKUP($B110,'Benchmark Data'!$B:$FF,AT$1,FALSE)/VLOOKUP($B109,'Benchmark Data'!$B:$FF,AT$1,FALSE),"")</f>
        <v/>
      </c>
      <c r="AU110" s="171">
        <f>IFERROR(VLOOKUP($B110,'Benchmark Data'!$B:$FF,AU$1,FALSE)/VLOOKUP($B109,'Benchmark Data'!$B:$FF,AU$1,FALSE),"")</f>
        <v>1.0803089739259952</v>
      </c>
      <c r="AV110" s="171">
        <f>IFERROR(VLOOKUP($B110,'Benchmark Data'!$B:$FF,AV$1,FALSE)/VLOOKUP($B109,'Benchmark Data'!$B:$FF,AV$1,FALSE),"")</f>
        <v>1.0803089739259952</v>
      </c>
      <c r="AW110" s="171">
        <f>IFERROR(VLOOKUP($B110,'Benchmark Data'!$B:$FF,AW$1,FALSE)/VLOOKUP($B109,'Benchmark Data'!$B:$FF,AW$1,FALSE),"")</f>
        <v>1.0803089739259952</v>
      </c>
      <c r="AX110" s="171" t="str">
        <f>IFERROR(VLOOKUP($B110,'Benchmark Data'!$B:$FF,AX$1,FALSE)/VLOOKUP($B109,'Benchmark Data'!$B:$FF,AX$1,FALSE),"")</f>
        <v/>
      </c>
      <c r="AY110" s="171" t="str">
        <f>IFERROR(VLOOKUP($B110,'Benchmark Data'!$B:$FF,AY$1,FALSE)/VLOOKUP($B109,'Benchmark Data'!$B:$FF,AY$1,FALSE),"")</f>
        <v/>
      </c>
      <c r="AZ110" s="156"/>
      <c r="BA110" s="156"/>
      <c r="BB110" s="171" t="str">
        <f>IFERROR(VLOOKUP($B110,'Benchmark Data'!$B:$FF,BB$1,FALSE)/VLOOKUP($B109,'Benchmark Data'!$B:$FF,BB$1,FALSE),"")</f>
        <v/>
      </c>
      <c r="BC110" s="171" t="str">
        <f>IFERROR(VLOOKUP($B110,'Benchmark Data'!$B:$FF,BC$1,FALSE)/VLOOKUP($B109,'Benchmark Data'!$B:$FF,BC$1,FALSE),"")</f>
        <v/>
      </c>
      <c r="BD110" s="171" t="str">
        <f>IFERROR(VLOOKUP($B110,'Benchmark Data'!$B:$FF,BD$1,FALSE)/VLOOKUP($B109,'Benchmark Data'!$B:$FF,BD$1,FALSE),"")</f>
        <v/>
      </c>
      <c r="BE110" s="171" t="str">
        <f>IFERROR(VLOOKUP($B110,'Benchmark Data'!$B:$FF,BE$1,FALSE)/VLOOKUP($B109,'Benchmark Data'!$B:$FF,BE$1,FALSE),"")</f>
        <v/>
      </c>
      <c r="BF110" s="171" t="str">
        <f>IFERROR(VLOOKUP($B110,'Benchmark Data'!$B:$FF,BF$1,FALSE)/VLOOKUP($B109,'Benchmark Data'!$B:$FF,BF$1,FALSE),"")</f>
        <v/>
      </c>
      <c r="BG110" s="171" t="str">
        <f>IFERROR(VLOOKUP($B110,'Benchmark Data'!$B:$FF,BG$1,FALSE)/VLOOKUP($B109,'Benchmark Data'!$B:$FF,BG$1,FALSE),"")</f>
        <v/>
      </c>
      <c r="BH110" s="171" t="str">
        <f>IFERROR(VLOOKUP($B110,'Benchmark Data'!$B:$FF,BH$1,FALSE)/VLOOKUP($B109,'Benchmark Data'!$B:$FF,BH$1,FALSE),"")</f>
        <v/>
      </c>
      <c r="BI110" s="171" t="str">
        <f>IFERROR(VLOOKUP($B110,'Benchmark Data'!$B:$FF,BI$1,FALSE)/VLOOKUP($B109,'Benchmark Data'!$B:$FF,BI$1,FALSE),"")</f>
        <v/>
      </c>
      <c r="BJ110" s="171" t="str">
        <f>IFERROR(VLOOKUP($B110,'Benchmark Data'!$B:$FF,BJ$1,FALSE)/VLOOKUP($B109,'Benchmark Data'!$B:$FF,BJ$1,FALSE),"")</f>
        <v/>
      </c>
      <c r="BK110" s="171" t="str">
        <f>IFERROR(VLOOKUP($B110,'Benchmark Data'!$B:$FF,BK$1,FALSE)/VLOOKUP($B109,'Benchmark Data'!$B:$FF,BK$1,FALSE),"")</f>
        <v/>
      </c>
      <c r="BL110" s="171" t="str">
        <f>IFERROR(VLOOKUP($B110,'Benchmark Data'!$B:$FF,BL$1,FALSE)/VLOOKUP($B109,'Benchmark Data'!$B:$FF,BL$1,FALSE),"")</f>
        <v/>
      </c>
      <c r="BM110" s="171" t="str">
        <f>IFERROR(VLOOKUP($B110,'Benchmark Data'!$B:$FF,BM$1,FALSE)/VLOOKUP($B109,'Benchmark Data'!$B:$FF,BM$1,FALSE),"")</f>
        <v/>
      </c>
      <c r="BN110" s="171" t="str">
        <f>IFERROR(VLOOKUP($B110,'Benchmark Data'!$B:$FF,BN$1,FALSE)/VLOOKUP($B109,'Benchmark Data'!$B:$FF,BN$1,FALSE),"")</f>
        <v/>
      </c>
      <c r="BO110" s="171" t="str">
        <f>IFERROR(VLOOKUP($B110,'Benchmark Data'!$B:$FF,BO$1,FALSE)/VLOOKUP($B109,'Benchmark Data'!$B:$FF,BO$1,FALSE),"")</f>
        <v/>
      </c>
      <c r="BP110" s="171" t="str">
        <f>IFERROR(VLOOKUP($B110,'Benchmark Data'!$B:$FF,BP$1,FALSE)/VLOOKUP($B109,'Benchmark Data'!$B:$FF,BP$1,FALSE),"")</f>
        <v/>
      </c>
      <c r="BQ110" s="171" t="str">
        <f>IFERROR(VLOOKUP($B110,'Benchmark Data'!$B:$FF,BQ$1,FALSE)/VLOOKUP($B109,'Benchmark Data'!$B:$FF,BQ$1,FALSE),"")</f>
        <v/>
      </c>
      <c r="BR110" s="171" t="str">
        <f>IFERROR(VLOOKUP($B110,'Benchmark Data'!$B:$FF,BR$1,FALSE)/VLOOKUP($B109,'Benchmark Data'!$B:$FF,BR$1,FALSE),"")</f>
        <v/>
      </c>
      <c r="BS110" s="171" t="str">
        <f>IFERROR(VLOOKUP($B110,'Benchmark Data'!$B:$FF,BS$1,FALSE)/VLOOKUP($B109,'Benchmark Data'!$B:$FF,BS$1,FALSE),"")</f>
        <v/>
      </c>
      <c r="BT110" s="171" t="str">
        <f>IFERROR(VLOOKUP($B110,'Benchmark Data'!$B:$FF,BT$1,FALSE)/VLOOKUP($B109,'Benchmark Data'!$B:$FF,BT$1,FALSE),"")</f>
        <v/>
      </c>
      <c r="BU110" s="171" t="str">
        <f>IFERROR(VLOOKUP($B110,'Benchmark Data'!$B:$FF,BU$1,FALSE)/VLOOKUP($B109,'Benchmark Data'!$B:$FF,BU$1,FALSE),"")</f>
        <v/>
      </c>
      <c r="BV110" s="171" t="str">
        <f>IFERROR(VLOOKUP($B110,'Benchmark Data'!$B:$FF,BV$1,FALSE)/VLOOKUP($B109,'Benchmark Data'!$B:$FF,BV$1,FALSE),"")</f>
        <v/>
      </c>
      <c r="BW110" s="171" t="str">
        <f>IFERROR(VLOOKUP($B110,'Benchmark Data'!$B:$FF,BW$1,FALSE)/VLOOKUP($B109,'Benchmark Data'!$B:$FF,BW$1,FALSE),"")</f>
        <v/>
      </c>
      <c r="BX110" s="171" t="str">
        <f>IFERROR(VLOOKUP($B110,'Benchmark Data'!$B:$FF,BX$1,FALSE)/VLOOKUP($B109,'Benchmark Data'!$B:$FF,BX$1,FALSE),"")</f>
        <v/>
      </c>
      <c r="BY110" s="171" t="str">
        <f>IFERROR(VLOOKUP($B110,'Benchmark Data'!$B:$FF,BY$1,FALSE)/VLOOKUP($B109,'Benchmark Data'!$B:$FF,BY$1,FALSE),"")</f>
        <v/>
      </c>
      <c r="BZ110" s="171" t="str">
        <f>IFERROR(VLOOKUP($B110,'Benchmark Data'!$B:$FF,BZ$1,FALSE)/VLOOKUP($B109,'Benchmark Data'!$B:$FF,BZ$1,FALSE),"")</f>
        <v/>
      </c>
      <c r="CA110" s="171" t="str">
        <f>IFERROR(VLOOKUP($B110,'Benchmark Data'!$B:$FF,CA$1,FALSE)/VLOOKUP($B109,'Benchmark Data'!$B:$FF,CA$1,FALSE),"")</f>
        <v/>
      </c>
      <c r="CB110" s="171" t="str">
        <f>IFERROR(VLOOKUP($B110,'Benchmark Data'!$B:$FF,CB$1,FALSE)/VLOOKUP($B109,'Benchmark Data'!$B:$FF,CB$1,FALSE),"")</f>
        <v/>
      </c>
      <c r="CC110" s="171" t="str">
        <f>IFERROR(VLOOKUP($B110,'Benchmark Data'!$B:$FF,CC$1,FALSE)/VLOOKUP($B109,'Benchmark Data'!$B:$FF,CC$1,FALSE),"")</f>
        <v/>
      </c>
      <c r="CD110" s="171" t="str">
        <f>IFERROR(VLOOKUP($B110,'Benchmark Data'!$B:$FF,CD$1,FALSE)/VLOOKUP($B109,'Benchmark Data'!$B:$FF,CD$1,FALSE),"")</f>
        <v/>
      </c>
      <c r="CE110" s="171" t="str">
        <f>IFERROR(VLOOKUP($B110,'Benchmark Data'!$B:$FF,CE$1,FALSE)/VLOOKUP($B109,'Benchmark Data'!$B:$FF,CE$1,FALSE),"")</f>
        <v/>
      </c>
      <c r="CF110" s="171" t="str">
        <f>IFERROR(VLOOKUP($B110,'Benchmark Data'!$B:$FF,CF$1,FALSE)/VLOOKUP($B109,'Benchmark Data'!$B:$FF,CF$1,FALSE),"")</f>
        <v/>
      </c>
      <c r="CG110" s="171" t="str">
        <f>IFERROR(VLOOKUP($B110,'Benchmark Data'!$B:$FF,CG$1,FALSE)/VLOOKUP($B109,'Benchmark Data'!$B:$FF,CG$1,FALSE),"")</f>
        <v/>
      </c>
      <c r="CH110" s="156"/>
      <c r="CI110" s="171" t="str">
        <f>IFERROR(VLOOKUP($B110,'Benchmark Data'!$B:$FF,CI$1,FALSE)/VLOOKUP($B109,'Benchmark Data'!$B:$FF,CI$1,FALSE),"")</f>
        <v/>
      </c>
      <c r="CJ110" s="171" t="str">
        <f>IFERROR(VLOOKUP($B110,'Benchmark Data'!$B:$FF,CJ$1,FALSE)/VLOOKUP($B109,'Benchmark Data'!$B:$FF,CJ$1,FALSE),"")</f>
        <v/>
      </c>
      <c r="CK110" s="171" t="str">
        <f>IFERROR(VLOOKUP($B110,'Benchmark Data'!$B:$AAA,CK$1,FALSE)/VLOOKUP($B109,'Benchmark Data'!$B:$AAA,CK$1,FALSE),"")</f>
        <v/>
      </c>
      <c r="CL110" s="171" t="str">
        <f>IFERROR(VLOOKUP($B110,'Benchmark Data'!$B:$AAA,CL$1,FALSE)/VLOOKUP($B109,'Benchmark Data'!$B:$AAA,CL$1,FALSE),"")</f>
        <v/>
      </c>
      <c r="CM110" s="171" t="str">
        <f>IFERROR(VLOOKUP($B110,'Benchmark Data'!$B:$AAA,CM$1,FALSE)/VLOOKUP($B109,'Benchmark Data'!$B:$AAA,CM$1,FALSE),"")</f>
        <v/>
      </c>
      <c r="CN110" s="171" t="str">
        <f>IFERROR(VLOOKUP($B110,'Benchmark Data'!$B:$AAA,CN$1,FALSE)/VLOOKUP($B109,'Benchmark Data'!$B:$AAA,CN$1,FALSE),"")</f>
        <v/>
      </c>
      <c r="CO110" s="171" t="str">
        <f>IFERROR(VLOOKUP($B110,'Benchmark Data'!$B:$AAA,CO$1,FALSE)/VLOOKUP($B109,'Benchmark Data'!$B:$AAA,CO$1,FALSE),"")</f>
        <v/>
      </c>
      <c r="CP110" s="171" t="str">
        <f>IFERROR(VLOOKUP($B110,'Benchmark Data'!$B:$AAA,CP$1,FALSE)/VLOOKUP($B109,'Benchmark Data'!$B:$AAA,CP$1,FALSE),"")</f>
        <v/>
      </c>
      <c r="CQ110" s="171" t="str">
        <f>IFERROR(VLOOKUP($B110,'Benchmark Data'!$B:$AAA,CQ$1,FALSE)/VLOOKUP($B109,'Benchmark Data'!$B:$AAA,CQ$1,FALSE),"")</f>
        <v/>
      </c>
      <c r="CR110" s="171" t="str">
        <f>IFERROR(VLOOKUP($B110,'Benchmark Data'!$B:$AAA,CR$1,FALSE)/VLOOKUP($B109,'Benchmark Data'!$B:$AAA,CR$1,FALSE),"")</f>
        <v/>
      </c>
      <c r="CS110" s="171" t="str">
        <f>IFERROR(VLOOKUP($B110,'Benchmark Data'!$B:$AAA,CS$1,FALSE)/VLOOKUP($B109,'Benchmark Data'!$B:$AAA,CS$1,FALSE),"")</f>
        <v/>
      </c>
      <c r="CT110" s="171" t="str">
        <f>IFERROR(VLOOKUP($B110,'Benchmark Data'!$B:$AAA,CT$1,FALSE)/VLOOKUP($B109,'Benchmark Data'!$B:$AAA,CT$1,FALSE),"")</f>
        <v/>
      </c>
      <c r="CU110" s="171" t="str">
        <f>IFERROR(VLOOKUP($B110,'Benchmark Data'!$B:$AAA,CU$1,FALSE)/VLOOKUP($B109,'Benchmark Data'!$B:$AAA,CU$1,FALSE),"")</f>
        <v/>
      </c>
      <c r="CV110" s="171" t="str">
        <f>IFERROR(VLOOKUP($B110,'Benchmark Data'!$B:$AAA,CV$1,FALSE)/VLOOKUP($B109,'Benchmark Data'!$B:$AAA,CV$1,FALSE),"")</f>
        <v/>
      </c>
      <c r="CW110" s="171" t="str">
        <f>IFERROR(VLOOKUP($B110,'Benchmark Data'!$B:$AAA,CW$1,FALSE)/VLOOKUP($B109,'Benchmark Data'!$B:$AAA,CW$1,FALSE),"")</f>
        <v/>
      </c>
      <c r="CX110" s="171" t="str">
        <f>IFERROR(VLOOKUP($B110,'Benchmark Data'!$B:$AAA,CX$1,FALSE)/VLOOKUP($B109,'Benchmark Data'!$B:$AAA,CX$1,FALSE),"")</f>
        <v/>
      </c>
      <c r="CY110" s="171" t="str">
        <f>IFERROR(VLOOKUP($B110,'Benchmark Data'!$B:$AAA,CY$1,FALSE)/VLOOKUP($B109,'Benchmark Data'!$B:$AAA,CY$1,FALSE),"")</f>
        <v/>
      </c>
      <c r="CZ110" s="171" t="str">
        <f>IFERROR(VLOOKUP($B110,'Benchmark Data'!$B:$AAA,CZ$1,FALSE)/VLOOKUP($B109,'Benchmark Data'!$B:$AAA,CZ$1,FALSE),"")</f>
        <v/>
      </c>
      <c r="DA110" s="171" t="str">
        <f>IFERROR(VLOOKUP($B110,'Benchmark Data'!$B:$AAA,DA$1,FALSE)/VLOOKUP($B109,'Benchmark Data'!$B:$AAA,DA$1,FALSE),"")</f>
        <v/>
      </c>
      <c r="DB110" s="171" t="str">
        <f>IFERROR(VLOOKUP($B110,'Benchmark Data'!$B:$AAA,DB$1,FALSE)/VLOOKUP($B109,'Benchmark Data'!$B:$AAA,DB$1,FALSE),"")</f>
        <v/>
      </c>
      <c r="DC110" s="171" t="str">
        <f>IFERROR(VLOOKUP($B110,'Benchmark Data'!$B:$AAA,DC$1,FALSE)/VLOOKUP($B109,'Benchmark Data'!$B:$AAA,DC$1,FALSE),"")</f>
        <v/>
      </c>
      <c r="DD110" s="171" t="str">
        <f>IFERROR(VLOOKUP($B110,'Benchmark Data'!$B:$AAA,DD$1,FALSE)/VLOOKUP($B109,'Benchmark Data'!$B:$AAA,DD$1,FALSE),"")</f>
        <v/>
      </c>
      <c r="DE110" s="171" t="str">
        <f>IFERROR(VLOOKUP($B110,'Benchmark Data'!$B:$AAA,DE$1,FALSE)/VLOOKUP($B109,'Benchmark Data'!$B:$AAA,DE$1,FALSE),"")</f>
        <v/>
      </c>
      <c r="DF110" s="171" t="str">
        <f>IFERROR(VLOOKUP($B110,'Benchmark Data'!$B:$AAA,DF$1,FALSE)/VLOOKUP($B109,'Benchmark Data'!$B:$AAA,DF$1,FALSE),"")</f>
        <v/>
      </c>
      <c r="DG110" s="171" t="str">
        <f>IFERROR(VLOOKUP($B110,'Benchmark Data'!$B:$AAA,DG$1,FALSE)/VLOOKUP($B109,'Benchmark Data'!$B:$AAA,DG$1,FALSE),"")</f>
        <v/>
      </c>
      <c r="DH110" s="171" t="str">
        <f>IFERROR(VLOOKUP($B110,'Benchmark Data'!$B:$AAA,DH$1,FALSE)/VLOOKUP($B109,'Benchmark Data'!$B:$AAA,DH$1,FALSE),"")</f>
        <v/>
      </c>
      <c r="DI110" s="171" t="str">
        <f>IFERROR(VLOOKUP($B110,'Benchmark Data'!$B:$AAA,DI$1,FALSE)/VLOOKUP($B109,'Benchmark Data'!$B:$AAA,DI$1,FALSE),"")</f>
        <v/>
      </c>
    </row>
    <row r="111" spans="1:113">
      <c r="A111" s="94">
        <f>A112+1</f>
        <v>90</v>
      </c>
      <c r="B111" s="168">
        <f t="shared" si="36"/>
        <v>43343</v>
      </c>
      <c r="C111" s="171">
        <f>IFERROR(VLOOKUP($B111,'Benchmark Data'!$B:$FF,C$1,FALSE)/VLOOKUP($B110,'Benchmark Data'!$B:$FF,C$1,FALSE),"")</f>
        <v>1.069346752382238</v>
      </c>
      <c r="D111" s="171" t="str">
        <f>IFERROR(VLOOKUP($B111,'Benchmark Data'!$B:$FF,D$1,FALSE)/VLOOKUP($B110,'Benchmark Data'!$B:$FF,D$1,FALSE),"")</f>
        <v/>
      </c>
      <c r="E111" s="171">
        <f>IFERROR(VLOOKUP($B111,'Benchmark Data'!$B:$FF,E$1,FALSE)/VLOOKUP($B110,'Benchmark Data'!$B:$FF,E$1,FALSE),"")</f>
        <v>1.069346752382238</v>
      </c>
      <c r="F111" s="171" t="str">
        <f>IFERROR(VLOOKUP($B111,'Benchmark Data'!$B:$FF,F$1,FALSE)/VLOOKUP($B110,'Benchmark Data'!$B:$FF,F$1,FALSE),"")</f>
        <v/>
      </c>
      <c r="G111" s="171" t="str">
        <f>IFERROR(VLOOKUP($B111,'Benchmark Data'!$B:$FF,G$1,FALSE)/VLOOKUP($B110,'Benchmark Data'!$B:$FF,G$1,FALSE),"")</f>
        <v/>
      </c>
      <c r="H111" s="171" t="str">
        <f>IFERROR(VLOOKUP($B111,'Benchmark Data'!$B:$FF,H$1,FALSE)/VLOOKUP($B110,'Benchmark Data'!$B:$FF,H$1,FALSE),"")</f>
        <v/>
      </c>
      <c r="I111" s="171" t="str">
        <f>IFERROR(VLOOKUP($B111,'Benchmark Data'!$B:$FF,I$1,FALSE)/VLOOKUP($B110,'Benchmark Data'!$B:$FF,I$1,FALSE),"")</f>
        <v/>
      </c>
      <c r="J111" s="143" t="str">
        <f>IFERROR(VLOOKUP($B111,'Benchmark Data'!$B:$FF,J$1,FALSE)/VLOOKUP($B110,'Benchmark Data'!$B:$FF,J$1,FALSE)*J112,"")</f>
        <v/>
      </c>
      <c r="K111" s="156"/>
      <c r="L111" s="156"/>
      <c r="M111" s="156"/>
      <c r="N111" s="171" t="str">
        <f>IFERROR(VLOOKUP($B111,'Benchmark Data'!$B:$FF,N$1,FALSE)/VLOOKUP($B110,'Benchmark Data'!$B:$FF,N$1,FALSE),"")</f>
        <v/>
      </c>
      <c r="O111" s="171">
        <f>IFERROR(VLOOKUP($B111,'Benchmark Data'!$B:$FF,O$1,FALSE)/VLOOKUP($B110,'Benchmark Data'!$B:$FF,O$1,FALSE),"")</f>
        <v>0.97160529643495563</v>
      </c>
      <c r="P111" s="171">
        <f>IFERROR(VLOOKUP($B111,'Benchmark Data'!$B:$FF,P$1,FALSE)/VLOOKUP($B110,'Benchmark Data'!$B:$FF,P$1,FALSE),"")</f>
        <v>0.96907196974179688</v>
      </c>
      <c r="Q111" s="156">
        <f>IFERROR(VLOOKUP($B111,'Benchmark Data'!$B:$FF,Q$1,FALSE),"")</f>
        <v>1.0191690947620469</v>
      </c>
      <c r="R111" s="156">
        <f>IFERROR(VLOOKUP($B111,'Benchmark Data'!$B:$FF,R$1,FALSE),"")</f>
        <v>1.0191690947620469</v>
      </c>
      <c r="S111" s="156">
        <f>IFERROR(VLOOKUP($B111,'Benchmark Data'!$B:$FF,S$1,FALSE),"")</f>
        <v>1.0191690947620469</v>
      </c>
      <c r="T111" s="156">
        <f>IFERROR(VLOOKUP($B111,'Benchmark Data'!$B:$FF,T$1,FALSE),"")</f>
        <v>1.0191690947620469</v>
      </c>
      <c r="U111" s="156">
        <f>IFERROR(VLOOKUP($B111,'Benchmark Data'!$B:$FF,U$1,FALSE),"")</f>
        <v>1.0191690947620469</v>
      </c>
      <c r="V111" s="171">
        <f>IFERROR(VLOOKUP($B111,'Benchmark Data'!$B:$FF,V$1,FALSE)/VLOOKUP($B110,'Benchmark Data'!$B:$FF,V$1,FALSE),"")</f>
        <v>0.99179962091316665</v>
      </c>
      <c r="W111" s="171">
        <f>IFERROR(VLOOKUP($B111,'Benchmark Data'!$B:$FF,W$1,FALSE)/VLOOKUP($B110,'Benchmark Data'!$B:$FF,W$1,FALSE),"")</f>
        <v>0.99179962091316665</v>
      </c>
      <c r="X111" s="171">
        <f>IFERROR(VLOOKUP($B111,'Benchmark Data'!$B:$FF,X$1,FALSE)/VLOOKUP($B110,'Benchmark Data'!$B:$FF,X$1,FALSE),"")</f>
        <v>0.99179962091316665</v>
      </c>
      <c r="Y111" s="171">
        <f>IFERROR(VLOOKUP($B111,'Benchmark Data'!$B:$FF,Y$1,FALSE)/VLOOKUP($B110,'Benchmark Data'!$B:$FF,Y$1,FALSE),"")</f>
        <v>0.99179962091316665</v>
      </c>
      <c r="Z111" s="171">
        <f>IFERROR(VLOOKUP($B111,'Benchmark Data'!$B:$FF,Z$1,FALSE)/VLOOKUP($B110,'Benchmark Data'!$B:$FF,Z$1,FALSE),"")</f>
        <v>0.99179962091316665</v>
      </c>
      <c r="AA111" s="171">
        <f>IFERROR(VLOOKUP($B111,'Benchmark Data'!$B:$FF,AA$1,FALSE)/VLOOKUP($B110,'Benchmark Data'!$B:$FF,AA$1,FALSE),"")</f>
        <v>1.0226821057361903</v>
      </c>
      <c r="AB111" s="171" t="str">
        <f>IFERROR(VLOOKUP($B111,'Benchmark Data'!$B:$FF,AB$1,FALSE)/VLOOKUP($B110,'Benchmark Data'!$B:$FF,AB$1,FALSE),"")</f>
        <v/>
      </c>
      <c r="AC111" s="171">
        <f>IFERROR(VLOOKUP($B111,'Benchmark Data'!$B:$FF,AC$1,FALSE)/VLOOKUP($B110,'Benchmark Data'!$B:$FF,AC$1,FALSE),"")</f>
        <v>1.0226821057361903</v>
      </c>
      <c r="AD111" s="171" t="str">
        <f>IFERROR(VLOOKUP($B111,'Benchmark Data'!$B:$FF,AD$1,FALSE)/VLOOKUP($B110,'Benchmark Data'!$B:$FF,AD$1,FALSE),"")</f>
        <v/>
      </c>
      <c r="AE111" s="171">
        <f>IFERROR(VLOOKUP($B111,'Benchmark Data'!$B:$FF,AE$1,FALSE)/VLOOKUP($B110,'Benchmark Data'!$B:$FF,AE$1,FALSE),"")</f>
        <v>1.0194185113457344</v>
      </c>
      <c r="AF111" s="171">
        <f>IFERROR(VLOOKUP($B111,'Benchmark Data'!$B:$FF,AF$1,FALSE)/VLOOKUP($B110,'Benchmark Data'!$B:$FF,AF$1,FALSE),"")</f>
        <v>1.0295650461780794</v>
      </c>
      <c r="AG111" s="171" t="str">
        <f>IFERROR(VLOOKUP($B111,'Benchmark Data'!$B:$FF,AG$1,FALSE)/VLOOKUP($B110,'Benchmark Data'!$B:$FF,AG$1,FALSE),"")</f>
        <v/>
      </c>
      <c r="AH111" s="171">
        <f>IFERROR(VLOOKUP($B111,'Benchmark Data'!$B:$FF,AH$1,FALSE)/VLOOKUP($B110,'Benchmark Data'!$B:$FF,AH$1,FALSE),"")</f>
        <v>1.0295650461780794</v>
      </c>
      <c r="AI111" s="171">
        <f>IFERROR(VLOOKUP($B111,'Benchmark Data'!$B:$FF,AI$1,FALSE)/VLOOKUP($B110,'Benchmark Data'!$B:$FF,AI$1,FALSE),"")</f>
        <v>1.0628529263272359</v>
      </c>
      <c r="AJ111" s="171">
        <f>IFERROR(VLOOKUP($B111,'Benchmark Data'!$B:$FF,AJ$1,FALSE)/VLOOKUP($B110,'Benchmark Data'!$B:$FF,AJ$1,FALSE),"")</f>
        <v>1.015717598557073</v>
      </c>
      <c r="AK111" s="171" t="str">
        <f>IFERROR(VLOOKUP($B111,'Benchmark Data'!$B:$FF,AK$1,FALSE)/VLOOKUP($B110,'Benchmark Data'!$B:$FF,AK$1,FALSE),"")</f>
        <v/>
      </c>
      <c r="AL111" s="171">
        <f>IFERROR(VLOOKUP($B111,'Benchmark Data'!$B:$FF,AL$1,FALSE)/VLOOKUP($B110,'Benchmark Data'!$B:$FF,AL$1,FALSE),"")</f>
        <v>1.008592286323406</v>
      </c>
      <c r="AM111" s="171">
        <f>IFERROR(VLOOKUP($B111,'Benchmark Data'!$B:$FF,AM$1,FALSE)/VLOOKUP($B110,'Benchmark Data'!$B:$FF,AM$1,FALSE),"")</f>
        <v>1.008592286323406</v>
      </c>
      <c r="AN111" s="171" t="str">
        <f>IFERROR(VLOOKUP($B111,'Benchmark Data'!$B:$FF,AN$1,FALSE)/VLOOKUP($B110,'Benchmark Data'!$B:$FF,AN$1,FALSE),"")</f>
        <v/>
      </c>
      <c r="AO111" s="171" t="str">
        <f>IFERROR(VLOOKUP($B111,'Benchmark Data'!$B:$FF,AO$1,FALSE)/VLOOKUP($B110,'Benchmark Data'!$B:$FF,AO$1,FALSE),"")</f>
        <v/>
      </c>
      <c r="AP111" s="171" t="str">
        <f>IFERROR(VLOOKUP($B111,'Benchmark Data'!$B:$FF,AP$1,FALSE)/VLOOKUP($B110,'Benchmark Data'!$B:$FF,AP$1,FALSE),"")</f>
        <v/>
      </c>
      <c r="AQ111" s="171" t="str">
        <f>IFERROR(VLOOKUP($B111,'Benchmark Data'!$B:$FF,AQ$1,FALSE)/VLOOKUP($B110,'Benchmark Data'!$B:$FF,AQ$1,FALSE),"")</f>
        <v/>
      </c>
      <c r="AR111" s="171" t="str">
        <f>IFERROR(VLOOKUP($B111,'Benchmark Data'!$B:$FF,AR$1,FALSE)/VLOOKUP($B110,'Benchmark Data'!$B:$FF,AR$1,FALSE),"")</f>
        <v/>
      </c>
      <c r="AS111" s="171" t="str">
        <f>IFERROR(VLOOKUP($B111,'Benchmark Data'!$B:$FF,AS$1,FALSE)/VLOOKUP($B110,'Benchmark Data'!$B:$FF,AS$1,FALSE),"")</f>
        <v/>
      </c>
      <c r="AT111" s="171" t="str">
        <f>IFERROR(VLOOKUP($B111,'Benchmark Data'!$B:$FF,AT$1,FALSE)/VLOOKUP($B110,'Benchmark Data'!$B:$FF,AT$1,FALSE),"")</f>
        <v/>
      </c>
      <c r="AU111" s="171">
        <f>IFERROR(VLOOKUP($B111,'Benchmark Data'!$B:$FF,AU$1,FALSE)/VLOOKUP($B110,'Benchmark Data'!$B:$FF,AU$1,FALSE),"")</f>
        <v>1.0106971375437865</v>
      </c>
      <c r="AV111" s="171">
        <f>IFERROR(VLOOKUP($B111,'Benchmark Data'!$B:$FF,AV$1,FALSE)/VLOOKUP($B110,'Benchmark Data'!$B:$FF,AV$1,FALSE),"")</f>
        <v>1.0106971375437865</v>
      </c>
      <c r="AW111" s="171">
        <f>IFERROR(VLOOKUP($B111,'Benchmark Data'!$B:$FF,AW$1,FALSE)/VLOOKUP($B110,'Benchmark Data'!$B:$FF,AW$1,FALSE),"")</f>
        <v>1.0106971375437865</v>
      </c>
      <c r="AX111" s="171" t="str">
        <f>IFERROR(VLOOKUP($B111,'Benchmark Data'!$B:$FF,AX$1,FALSE)/VLOOKUP($B110,'Benchmark Data'!$B:$FF,AX$1,FALSE),"")</f>
        <v/>
      </c>
      <c r="AY111" s="171" t="str">
        <f>IFERROR(VLOOKUP($B111,'Benchmark Data'!$B:$FF,AY$1,FALSE)/VLOOKUP($B110,'Benchmark Data'!$B:$FF,AY$1,FALSE),"")</f>
        <v/>
      </c>
      <c r="AZ111" s="156"/>
      <c r="BA111" s="156"/>
      <c r="BB111" s="171" t="str">
        <f>IFERROR(VLOOKUP($B111,'Benchmark Data'!$B:$FF,BB$1,FALSE)/VLOOKUP($B110,'Benchmark Data'!$B:$FF,BB$1,FALSE),"")</f>
        <v/>
      </c>
      <c r="BC111" s="171" t="str">
        <f>IFERROR(VLOOKUP($B111,'Benchmark Data'!$B:$FF,BC$1,FALSE)/VLOOKUP($B110,'Benchmark Data'!$B:$FF,BC$1,FALSE),"")</f>
        <v/>
      </c>
      <c r="BD111" s="171" t="str">
        <f>IFERROR(VLOOKUP($B111,'Benchmark Data'!$B:$FF,BD$1,FALSE)/VLOOKUP($B110,'Benchmark Data'!$B:$FF,BD$1,FALSE),"")</f>
        <v/>
      </c>
      <c r="BE111" s="171" t="str">
        <f>IFERROR(VLOOKUP($B111,'Benchmark Data'!$B:$FF,BE$1,FALSE)/VLOOKUP($B110,'Benchmark Data'!$B:$FF,BE$1,FALSE),"")</f>
        <v/>
      </c>
      <c r="BF111" s="171" t="str">
        <f>IFERROR(VLOOKUP($B111,'Benchmark Data'!$B:$FF,BF$1,FALSE)/VLOOKUP($B110,'Benchmark Data'!$B:$FF,BF$1,FALSE),"")</f>
        <v/>
      </c>
      <c r="BG111" s="171" t="str">
        <f>IFERROR(VLOOKUP($B111,'Benchmark Data'!$B:$FF,BG$1,FALSE)/VLOOKUP($B110,'Benchmark Data'!$B:$FF,BG$1,FALSE),"")</f>
        <v/>
      </c>
      <c r="BH111" s="171" t="str">
        <f>IFERROR(VLOOKUP($B111,'Benchmark Data'!$B:$FF,BH$1,FALSE)/VLOOKUP($B110,'Benchmark Data'!$B:$FF,BH$1,FALSE),"")</f>
        <v/>
      </c>
      <c r="BI111" s="171" t="str">
        <f>IFERROR(VLOOKUP($B111,'Benchmark Data'!$B:$FF,BI$1,FALSE)/VLOOKUP($B110,'Benchmark Data'!$B:$FF,BI$1,FALSE),"")</f>
        <v/>
      </c>
      <c r="BJ111" s="171" t="str">
        <f>IFERROR(VLOOKUP($B111,'Benchmark Data'!$B:$FF,BJ$1,FALSE)/VLOOKUP($B110,'Benchmark Data'!$B:$FF,BJ$1,FALSE),"")</f>
        <v/>
      </c>
      <c r="BK111" s="171" t="str">
        <f>IFERROR(VLOOKUP($B111,'Benchmark Data'!$B:$FF,BK$1,FALSE)/VLOOKUP($B110,'Benchmark Data'!$B:$FF,BK$1,FALSE),"")</f>
        <v/>
      </c>
      <c r="BL111" s="171" t="str">
        <f>IFERROR(VLOOKUP($B111,'Benchmark Data'!$B:$FF,BL$1,FALSE)/VLOOKUP($B110,'Benchmark Data'!$B:$FF,BL$1,FALSE),"")</f>
        <v/>
      </c>
      <c r="BM111" s="171" t="str">
        <f>IFERROR(VLOOKUP($B111,'Benchmark Data'!$B:$FF,BM$1,FALSE)/VLOOKUP($B110,'Benchmark Data'!$B:$FF,BM$1,FALSE),"")</f>
        <v/>
      </c>
      <c r="BN111" s="171" t="str">
        <f>IFERROR(VLOOKUP($B111,'Benchmark Data'!$B:$FF,BN$1,FALSE)/VLOOKUP($B110,'Benchmark Data'!$B:$FF,BN$1,FALSE),"")</f>
        <v/>
      </c>
      <c r="BO111" s="171" t="str">
        <f>IFERROR(VLOOKUP($B111,'Benchmark Data'!$B:$FF,BO$1,FALSE)/VLOOKUP($B110,'Benchmark Data'!$B:$FF,BO$1,FALSE),"")</f>
        <v/>
      </c>
      <c r="BP111" s="171" t="str">
        <f>IFERROR(VLOOKUP($B111,'Benchmark Data'!$B:$FF,BP$1,FALSE)/VLOOKUP($B110,'Benchmark Data'!$B:$FF,BP$1,FALSE),"")</f>
        <v/>
      </c>
      <c r="BQ111" s="171" t="str">
        <f>IFERROR(VLOOKUP($B111,'Benchmark Data'!$B:$FF,BQ$1,FALSE)/VLOOKUP($B110,'Benchmark Data'!$B:$FF,BQ$1,FALSE),"")</f>
        <v/>
      </c>
      <c r="BR111" s="171" t="str">
        <f>IFERROR(VLOOKUP($B111,'Benchmark Data'!$B:$FF,BR$1,FALSE)/VLOOKUP($B110,'Benchmark Data'!$B:$FF,BR$1,FALSE),"")</f>
        <v/>
      </c>
      <c r="BS111" s="171" t="str">
        <f>IFERROR(VLOOKUP($B111,'Benchmark Data'!$B:$FF,BS$1,FALSE)/VLOOKUP($B110,'Benchmark Data'!$B:$FF,BS$1,FALSE),"")</f>
        <v/>
      </c>
      <c r="BT111" s="171" t="str">
        <f>IFERROR(VLOOKUP($B111,'Benchmark Data'!$B:$FF,BT$1,FALSE)/VLOOKUP($B110,'Benchmark Data'!$B:$FF,BT$1,FALSE),"")</f>
        <v/>
      </c>
      <c r="BU111" s="171" t="str">
        <f>IFERROR(VLOOKUP($B111,'Benchmark Data'!$B:$FF,BU$1,FALSE)/VLOOKUP($B110,'Benchmark Data'!$B:$FF,BU$1,FALSE),"")</f>
        <v/>
      </c>
      <c r="BV111" s="171" t="str">
        <f>IFERROR(VLOOKUP($B111,'Benchmark Data'!$B:$FF,BV$1,FALSE)/VLOOKUP($B110,'Benchmark Data'!$B:$FF,BV$1,FALSE),"")</f>
        <v/>
      </c>
      <c r="BW111" s="171" t="str">
        <f>IFERROR(VLOOKUP($B111,'Benchmark Data'!$B:$FF,BW$1,FALSE)/VLOOKUP($B110,'Benchmark Data'!$B:$FF,BW$1,FALSE),"")</f>
        <v/>
      </c>
      <c r="BX111" s="171" t="str">
        <f>IFERROR(VLOOKUP($B111,'Benchmark Data'!$B:$FF,BX$1,FALSE)/VLOOKUP($B110,'Benchmark Data'!$B:$FF,BX$1,FALSE),"")</f>
        <v/>
      </c>
      <c r="BY111" s="171" t="str">
        <f>IFERROR(VLOOKUP($B111,'Benchmark Data'!$B:$FF,BY$1,FALSE)/VLOOKUP($B110,'Benchmark Data'!$B:$FF,BY$1,FALSE),"")</f>
        <v/>
      </c>
      <c r="BZ111" s="171" t="str">
        <f>IFERROR(VLOOKUP($B111,'Benchmark Data'!$B:$FF,BZ$1,FALSE)/VLOOKUP($B110,'Benchmark Data'!$B:$FF,BZ$1,FALSE),"")</f>
        <v/>
      </c>
      <c r="CA111" s="171" t="str">
        <f>IFERROR(VLOOKUP($B111,'Benchmark Data'!$B:$FF,CA$1,FALSE)/VLOOKUP($B110,'Benchmark Data'!$B:$FF,CA$1,FALSE),"")</f>
        <v/>
      </c>
      <c r="CB111" s="171" t="str">
        <f>IFERROR(VLOOKUP($B111,'Benchmark Data'!$B:$FF,CB$1,FALSE)/VLOOKUP($B110,'Benchmark Data'!$B:$FF,CB$1,FALSE),"")</f>
        <v/>
      </c>
      <c r="CC111" s="171" t="str">
        <f>IFERROR(VLOOKUP($B111,'Benchmark Data'!$B:$FF,CC$1,FALSE)/VLOOKUP($B110,'Benchmark Data'!$B:$FF,CC$1,FALSE),"")</f>
        <v/>
      </c>
      <c r="CD111" s="171" t="str">
        <f>IFERROR(VLOOKUP($B111,'Benchmark Data'!$B:$FF,CD$1,FALSE)/VLOOKUP($B110,'Benchmark Data'!$B:$FF,CD$1,FALSE),"")</f>
        <v/>
      </c>
      <c r="CE111" s="171" t="str">
        <f>IFERROR(VLOOKUP($B111,'Benchmark Data'!$B:$FF,CE$1,FALSE)/VLOOKUP($B110,'Benchmark Data'!$B:$FF,CE$1,FALSE),"")</f>
        <v/>
      </c>
      <c r="CF111" s="171" t="str">
        <f>IFERROR(VLOOKUP($B111,'Benchmark Data'!$B:$FF,CF$1,FALSE)/VLOOKUP($B110,'Benchmark Data'!$B:$FF,CF$1,FALSE),"")</f>
        <v/>
      </c>
      <c r="CG111" s="171" t="str">
        <f>IFERROR(VLOOKUP($B111,'Benchmark Data'!$B:$FF,CG$1,FALSE)/VLOOKUP($B110,'Benchmark Data'!$B:$FF,CG$1,FALSE),"")</f>
        <v/>
      </c>
      <c r="CH111" s="156"/>
      <c r="CI111" s="171" t="str">
        <f>IFERROR(VLOOKUP($B111,'Benchmark Data'!$B:$FF,CI$1,FALSE)/VLOOKUP($B110,'Benchmark Data'!$B:$FF,CI$1,FALSE),"")</f>
        <v/>
      </c>
      <c r="CJ111" s="171" t="str">
        <f>IFERROR(VLOOKUP($B111,'Benchmark Data'!$B:$FF,CJ$1,FALSE)/VLOOKUP($B110,'Benchmark Data'!$B:$FF,CJ$1,FALSE),"")</f>
        <v/>
      </c>
      <c r="CK111" s="171" t="str">
        <f>IFERROR(VLOOKUP($B111,'Benchmark Data'!$B:$AAA,CK$1,FALSE)/VLOOKUP($B110,'Benchmark Data'!$B:$AAA,CK$1,FALSE),"")</f>
        <v/>
      </c>
      <c r="CL111" s="171" t="str">
        <f>IFERROR(VLOOKUP($B111,'Benchmark Data'!$B:$AAA,CL$1,FALSE)/VLOOKUP($B110,'Benchmark Data'!$B:$AAA,CL$1,FALSE),"")</f>
        <v/>
      </c>
      <c r="CM111" s="171" t="str">
        <f>IFERROR(VLOOKUP($B111,'Benchmark Data'!$B:$AAA,CM$1,FALSE)/VLOOKUP($B110,'Benchmark Data'!$B:$AAA,CM$1,FALSE),"")</f>
        <v/>
      </c>
      <c r="CN111" s="171" t="str">
        <f>IFERROR(VLOOKUP($B111,'Benchmark Data'!$B:$AAA,CN$1,FALSE)/VLOOKUP($B110,'Benchmark Data'!$B:$AAA,CN$1,FALSE),"")</f>
        <v/>
      </c>
      <c r="CO111" s="171" t="str">
        <f>IFERROR(VLOOKUP($B111,'Benchmark Data'!$B:$AAA,CO$1,FALSE)/VLOOKUP($B110,'Benchmark Data'!$B:$AAA,CO$1,FALSE),"")</f>
        <v/>
      </c>
      <c r="CP111" s="171" t="str">
        <f>IFERROR(VLOOKUP($B111,'Benchmark Data'!$B:$AAA,CP$1,FALSE)/VLOOKUP($B110,'Benchmark Data'!$B:$AAA,CP$1,FALSE),"")</f>
        <v/>
      </c>
      <c r="CQ111" s="171" t="str">
        <f>IFERROR(VLOOKUP($B111,'Benchmark Data'!$B:$AAA,CQ$1,FALSE)/VLOOKUP($B110,'Benchmark Data'!$B:$AAA,CQ$1,FALSE),"")</f>
        <v/>
      </c>
      <c r="CR111" s="171" t="str">
        <f>IFERROR(VLOOKUP($B111,'Benchmark Data'!$B:$AAA,CR$1,FALSE)/VLOOKUP($B110,'Benchmark Data'!$B:$AAA,CR$1,FALSE),"")</f>
        <v/>
      </c>
      <c r="CS111" s="171" t="str">
        <f>IFERROR(VLOOKUP($B111,'Benchmark Data'!$B:$AAA,CS$1,FALSE)/VLOOKUP($B110,'Benchmark Data'!$B:$AAA,CS$1,FALSE),"")</f>
        <v/>
      </c>
      <c r="CT111" s="171" t="str">
        <f>IFERROR(VLOOKUP($B111,'Benchmark Data'!$B:$AAA,CT$1,FALSE)/VLOOKUP($B110,'Benchmark Data'!$B:$AAA,CT$1,FALSE),"")</f>
        <v/>
      </c>
      <c r="CU111" s="171" t="str">
        <f>IFERROR(VLOOKUP($B111,'Benchmark Data'!$B:$AAA,CU$1,FALSE)/VLOOKUP($B110,'Benchmark Data'!$B:$AAA,CU$1,FALSE),"")</f>
        <v/>
      </c>
      <c r="CV111" s="171" t="str">
        <f>IFERROR(VLOOKUP($B111,'Benchmark Data'!$B:$AAA,CV$1,FALSE)/VLOOKUP($B110,'Benchmark Data'!$B:$AAA,CV$1,FALSE),"")</f>
        <v/>
      </c>
      <c r="CW111" s="171" t="str">
        <f>IFERROR(VLOOKUP($B111,'Benchmark Data'!$B:$AAA,CW$1,FALSE)/VLOOKUP($B110,'Benchmark Data'!$B:$AAA,CW$1,FALSE),"")</f>
        <v/>
      </c>
      <c r="CX111" s="171" t="str">
        <f>IFERROR(VLOOKUP($B111,'Benchmark Data'!$B:$AAA,CX$1,FALSE)/VLOOKUP($B110,'Benchmark Data'!$B:$AAA,CX$1,FALSE),"")</f>
        <v/>
      </c>
      <c r="CY111" s="171" t="str">
        <f>IFERROR(VLOOKUP($B111,'Benchmark Data'!$B:$AAA,CY$1,FALSE)/VLOOKUP($B110,'Benchmark Data'!$B:$AAA,CY$1,FALSE),"")</f>
        <v/>
      </c>
      <c r="CZ111" s="171" t="str">
        <f>IFERROR(VLOOKUP($B111,'Benchmark Data'!$B:$AAA,CZ$1,FALSE)/VLOOKUP($B110,'Benchmark Data'!$B:$AAA,CZ$1,FALSE),"")</f>
        <v/>
      </c>
      <c r="DA111" s="171" t="str">
        <f>IFERROR(VLOOKUP($B111,'Benchmark Data'!$B:$AAA,DA$1,FALSE)/VLOOKUP($B110,'Benchmark Data'!$B:$AAA,DA$1,FALSE),"")</f>
        <v/>
      </c>
      <c r="DB111" s="171" t="str">
        <f>IFERROR(VLOOKUP($B111,'Benchmark Data'!$B:$AAA,DB$1,FALSE)/VLOOKUP($B110,'Benchmark Data'!$B:$AAA,DB$1,FALSE),"")</f>
        <v/>
      </c>
      <c r="DC111" s="171" t="str">
        <f>IFERROR(VLOOKUP($B111,'Benchmark Data'!$B:$AAA,DC$1,FALSE)/VLOOKUP($B110,'Benchmark Data'!$B:$AAA,DC$1,FALSE),"")</f>
        <v/>
      </c>
      <c r="DD111" s="171" t="str">
        <f>IFERROR(VLOOKUP($B111,'Benchmark Data'!$B:$AAA,DD$1,FALSE)/VLOOKUP($B110,'Benchmark Data'!$B:$AAA,DD$1,FALSE),"")</f>
        <v/>
      </c>
      <c r="DE111" s="171" t="str">
        <f>IFERROR(VLOOKUP($B111,'Benchmark Data'!$B:$AAA,DE$1,FALSE)/VLOOKUP($B110,'Benchmark Data'!$B:$AAA,DE$1,FALSE),"")</f>
        <v/>
      </c>
      <c r="DF111" s="171" t="str">
        <f>IFERROR(VLOOKUP($B111,'Benchmark Data'!$B:$AAA,DF$1,FALSE)/VLOOKUP($B110,'Benchmark Data'!$B:$AAA,DF$1,FALSE),"")</f>
        <v/>
      </c>
      <c r="DG111" s="171" t="str">
        <f>IFERROR(VLOOKUP($B111,'Benchmark Data'!$B:$AAA,DG$1,FALSE)/VLOOKUP($B110,'Benchmark Data'!$B:$AAA,DG$1,FALSE),"")</f>
        <v/>
      </c>
      <c r="DH111" s="171" t="str">
        <f>IFERROR(VLOOKUP($B111,'Benchmark Data'!$B:$AAA,DH$1,FALSE)/VLOOKUP($B110,'Benchmark Data'!$B:$AAA,DH$1,FALSE),"")</f>
        <v/>
      </c>
      <c r="DI111" s="171" t="str">
        <f>IFERROR(VLOOKUP($B111,'Benchmark Data'!$B:$AAA,DI$1,FALSE)/VLOOKUP($B110,'Benchmark Data'!$B:$AAA,DI$1,FALSE),"")</f>
        <v/>
      </c>
    </row>
    <row r="112" spans="1:113">
      <c r="A112" s="94">
        <f>A113+1</f>
        <v>89</v>
      </c>
      <c r="B112" s="168">
        <f t="shared" si="36"/>
        <v>43373</v>
      </c>
      <c r="C112" s="171">
        <f>IFERROR(VLOOKUP($B112,'Benchmark Data'!$B:$FF,C$1,FALSE)/VLOOKUP($B111,'Benchmark Data'!$B:$FF,C$1,FALSE),"")</f>
        <v>0.99925560257013002</v>
      </c>
      <c r="D112" s="171" t="str">
        <f>IFERROR(VLOOKUP($B112,'Benchmark Data'!$B:$FF,D$1,FALSE)/VLOOKUP($B111,'Benchmark Data'!$B:$FF,D$1,FALSE),"")</f>
        <v/>
      </c>
      <c r="E112" s="171">
        <f>IFERROR(VLOOKUP($B112,'Benchmark Data'!$B:$FF,E$1,FALSE)/VLOOKUP($B111,'Benchmark Data'!$B:$FF,E$1,FALSE),"")</f>
        <v>0.99925560257013002</v>
      </c>
      <c r="F112" s="171" t="str">
        <f>IFERROR(VLOOKUP($B112,'Benchmark Data'!$B:$FF,F$1,FALSE)/VLOOKUP($B111,'Benchmark Data'!$B:$FF,F$1,FALSE),"")</f>
        <v/>
      </c>
      <c r="G112" s="171" t="str">
        <f>IFERROR(VLOOKUP($B112,'Benchmark Data'!$B:$FF,G$1,FALSE)/VLOOKUP($B111,'Benchmark Data'!$B:$FF,G$1,FALSE),"")</f>
        <v/>
      </c>
      <c r="H112" s="171" t="str">
        <f>IFERROR(VLOOKUP($B112,'Benchmark Data'!$B:$FF,H$1,FALSE)/VLOOKUP($B111,'Benchmark Data'!$B:$FF,H$1,FALSE),"")</f>
        <v/>
      </c>
      <c r="I112" s="171" t="str">
        <f>IFERROR(VLOOKUP($B112,'Benchmark Data'!$B:$FF,I$1,FALSE)/VLOOKUP($B111,'Benchmark Data'!$B:$FF,I$1,FALSE),"")</f>
        <v/>
      </c>
      <c r="J112" s="143" t="str">
        <f>IFERROR(VLOOKUP($B112,'Benchmark Data'!$B:$FF,J$1,FALSE)/VLOOKUP($B111,'Benchmark Data'!$B:$FF,J$1,FALSE)*J113,"")</f>
        <v/>
      </c>
      <c r="K112" s="156"/>
      <c r="L112" s="156"/>
      <c r="M112" s="156"/>
      <c r="N112" s="171" t="str">
        <f>IFERROR(VLOOKUP($B112,'Benchmark Data'!$B:$FF,N$1,FALSE)/VLOOKUP($B111,'Benchmark Data'!$B:$FF,N$1,FALSE),"")</f>
        <v/>
      </c>
      <c r="O112" s="171">
        <f>IFERROR(VLOOKUP($B112,'Benchmark Data'!$B:$FF,O$1,FALSE)/VLOOKUP($B111,'Benchmark Data'!$B:$FF,O$1,FALSE),"")</f>
        <v>1.0245297929532138</v>
      </c>
      <c r="P112" s="171">
        <f>IFERROR(VLOOKUP($B112,'Benchmark Data'!$B:$FF,P$1,FALSE)/VLOOKUP($B111,'Benchmark Data'!$B:$FF,P$1,FALSE),"")</f>
        <v>1.0350068562217161</v>
      </c>
      <c r="Q112" s="156">
        <f>IFERROR(VLOOKUP($B112,'Benchmark Data'!$B:$FF,Q$1,FALSE),"")</f>
        <v>0.99797784374569631</v>
      </c>
      <c r="R112" s="156">
        <f>IFERROR(VLOOKUP($B112,'Benchmark Data'!$B:$FF,R$1,FALSE),"")</f>
        <v>0.99797784374569631</v>
      </c>
      <c r="S112" s="156">
        <f>IFERROR(VLOOKUP($B112,'Benchmark Data'!$B:$FF,S$1,FALSE),"")</f>
        <v>0.99797784374569631</v>
      </c>
      <c r="T112" s="156">
        <f>IFERROR(VLOOKUP($B112,'Benchmark Data'!$B:$FF,T$1,FALSE),"")</f>
        <v>0.99797784374569631</v>
      </c>
      <c r="U112" s="156">
        <f>IFERROR(VLOOKUP($B112,'Benchmark Data'!$B:$FF,U$1,FALSE),"")</f>
        <v>0.99797784374569631</v>
      </c>
      <c r="V112" s="171">
        <f>IFERROR(VLOOKUP($B112,'Benchmark Data'!$B:$FF,V$1,FALSE)/VLOOKUP($B111,'Benchmark Data'!$B:$FF,V$1,FALSE),"")</f>
        <v>0.99110588848773662</v>
      </c>
      <c r="W112" s="171">
        <f>IFERROR(VLOOKUP($B112,'Benchmark Data'!$B:$FF,W$1,FALSE)/VLOOKUP($B111,'Benchmark Data'!$B:$FF,W$1,FALSE),"")</f>
        <v>0.99110588848773662</v>
      </c>
      <c r="X112" s="171">
        <f>IFERROR(VLOOKUP($B112,'Benchmark Data'!$B:$FF,X$1,FALSE)/VLOOKUP($B111,'Benchmark Data'!$B:$FF,X$1,FALSE),"")</f>
        <v>0.99110588848773662</v>
      </c>
      <c r="Y112" s="171">
        <f>IFERROR(VLOOKUP($B112,'Benchmark Data'!$B:$FF,Y$1,FALSE)/VLOOKUP($B111,'Benchmark Data'!$B:$FF,Y$1,FALSE),"")</f>
        <v>0.99110588848773662</v>
      </c>
      <c r="Z112" s="171">
        <f>IFERROR(VLOOKUP($B112,'Benchmark Data'!$B:$FF,Z$1,FALSE)/VLOOKUP($B111,'Benchmark Data'!$B:$FF,Z$1,FALSE),"")</f>
        <v>0.99110588848773662</v>
      </c>
      <c r="AA112" s="171">
        <f>IFERROR(VLOOKUP($B112,'Benchmark Data'!$B:$FF,AA$1,FALSE)/VLOOKUP($B111,'Benchmark Data'!$B:$FF,AA$1,FALSE),"")</f>
        <v>1.0122391926905767</v>
      </c>
      <c r="AB112" s="171" t="str">
        <f>IFERROR(VLOOKUP($B112,'Benchmark Data'!$B:$FF,AB$1,FALSE)/VLOOKUP($B111,'Benchmark Data'!$B:$FF,AB$1,FALSE),"")</f>
        <v/>
      </c>
      <c r="AC112" s="171">
        <f>IFERROR(VLOOKUP($B112,'Benchmark Data'!$B:$FF,AC$1,FALSE)/VLOOKUP($B111,'Benchmark Data'!$B:$FF,AC$1,FALSE),"")</f>
        <v>1.0122391926905767</v>
      </c>
      <c r="AD112" s="171" t="str">
        <f>IFERROR(VLOOKUP($B112,'Benchmark Data'!$B:$FF,AD$1,FALSE)/VLOOKUP($B111,'Benchmark Data'!$B:$FF,AD$1,FALSE),"")</f>
        <v/>
      </c>
      <c r="AE112" s="171">
        <f>IFERROR(VLOOKUP($B112,'Benchmark Data'!$B:$FF,AE$1,FALSE)/VLOOKUP($B111,'Benchmark Data'!$B:$FF,AE$1,FALSE),"")</f>
        <v>0.97756515081884809</v>
      </c>
      <c r="AF112" s="171">
        <f>IFERROR(VLOOKUP($B112,'Benchmark Data'!$B:$FF,AF$1,FALSE)/VLOOKUP($B111,'Benchmark Data'!$B:$FF,AF$1,FALSE),"")</f>
        <v>1.0202655861541403</v>
      </c>
      <c r="AG112" s="171" t="str">
        <f>IFERROR(VLOOKUP($B112,'Benchmark Data'!$B:$FF,AG$1,FALSE)/VLOOKUP($B111,'Benchmark Data'!$B:$FF,AG$1,FALSE),"")</f>
        <v/>
      </c>
      <c r="AH112" s="171">
        <f>IFERROR(VLOOKUP($B112,'Benchmark Data'!$B:$FF,AH$1,FALSE)/VLOOKUP($B111,'Benchmark Data'!$B:$FF,AH$1,FALSE),"")</f>
        <v>1.0202655861541403</v>
      </c>
      <c r="AI112" s="171">
        <f>IFERROR(VLOOKUP($B112,'Benchmark Data'!$B:$FF,AI$1,FALSE)/VLOOKUP($B111,'Benchmark Data'!$B:$FF,AI$1,FALSE),"")</f>
        <v>0.96063564679143809</v>
      </c>
      <c r="AJ112" s="171">
        <f>IFERROR(VLOOKUP($B112,'Benchmark Data'!$B:$FF,AJ$1,FALSE)/VLOOKUP($B111,'Benchmark Data'!$B:$FF,AJ$1,FALSE),"")</f>
        <v>0.88318112633181112</v>
      </c>
      <c r="AK112" s="171" t="str">
        <f>IFERROR(VLOOKUP($B112,'Benchmark Data'!$B:$FF,AK$1,FALSE)/VLOOKUP($B111,'Benchmark Data'!$B:$FF,AK$1,FALSE),"")</f>
        <v/>
      </c>
      <c r="AL112" s="171">
        <f>IFERROR(VLOOKUP($B112,'Benchmark Data'!$B:$FF,AL$1,FALSE)/VLOOKUP($B111,'Benchmark Data'!$B:$FF,AL$1,FALSE),"")</f>
        <v>0.95695618754804002</v>
      </c>
      <c r="AM112" s="171">
        <f>IFERROR(VLOOKUP($B112,'Benchmark Data'!$B:$FF,AM$1,FALSE)/VLOOKUP($B111,'Benchmark Data'!$B:$FF,AM$1,FALSE),"")</f>
        <v>0.95695618754804002</v>
      </c>
      <c r="AN112" s="171" t="str">
        <f>IFERROR(VLOOKUP($B112,'Benchmark Data'!$B:$FF,AN$1,FALSE)/VLOOKUP($B111,'Benchmark Data'!$B:$FF,AN$1,FALSE),"")</f>
        <v/>
      </c>
      <c r="AO112" s="171" t="str">
        <f>IFERROR(VLOOKUP($B112,'Benchmark Data'!$B:$FF,AO$1,FALSE)/VLOOKUP($B111,'Benchmark Data'!$B:$FF,AO$1,FALSE),"")</f>
        <v/>
      </c>
      <c r="AP112" s="171" t="str">
        <f>IFERROR(VLOOKUP($B112,'Benchmark Data'!$B:$FF,AP$1,FALSE)/VLOOKUP($B111,'Benchmark Data'!$B:$FF,AP$1,FALSE),"")</f>
        <v/>
      </c>
      <c r="AQ112" s="171" t="str">
        <f>IFERROR(VLOOKUP($B112,'Benchmark Data'!$B:$FF,AQ$1,FALSE)/VLOOKUP($B111,'Benchmark Data'!$B:$FF,AQ$1,FALSE),"")</f>
        <v/>
      </c>
      <c r="AR112" s="171" t="str">
        <f>IFERROR(VLOOKUP($B112,'Benchmark Data'!$B:$FF,AR$1,FALSE)/VLOOKUP($B111,'Benchmark Data'!$B:$FF,AR$1,FALSE),"")</f>
        <v/>
      </c>
      <c r="AS112" s="171" t="str">
        <f>IFERROR(VLOOKUP($B112,'Benchmark Data'!$B:$FF,AS$1,FALSE)/VLOOKUP($B111,'Benchmark Data'!$B:$FF,AS$1,FALSE),"")</f>
        <v/>
      </c>
      <c r="AT112" s="171" t="str">
        <f>IFERROR(VLOOKUP($B112,'Benchmark Data'!$B:$FF,AT$1,FALSE)/VLOOKUP($B111,'Benchmark Data'!$B:$FF,AT$1,FALSE),"")</f>
        <v/>
      </c>
      <c r="AU112" s="171">
        <f>IFERROR(VLOOKUP($B112,'Benchmark Data'!$B:$FF,AU$1,FALSE)/VLOOKUP($B111,'Benchmark Data'!$B:$FF,AU$1,FALSE),"")</f>
        <v>1.0249667889362546</v>
      </c>
      <c r="AV112" s="171">
        <f>IFERROR(VLOOKUP($B112,'Benchmark Data'!$B:$FF,AV$1,FALSE)/VLOOKUP($B111,'Benchmark Data'!$B:$FF,AV$1,FALSE),"")</f>
        <v>1.0249667889362546</v>
      </c>
      <c r="AW112" s="171">
        <f>IFERROR(VLOOKUP($B112,'Benchmark Data'!$B:$FF,AW$1,FALSE)/VLOOKUP($B111,'Benchmark Data'!$B:$FF,AW$1,FALSE),"")</f>
        <v>1.0249667889362546</v>
      </c>
      <c r="AX112" s="171" t="str">
        <f>IFERROR(VLOOKUP($B112,'Benchmark Data'!$B:$FF,AX$1,FALSE)/VLOOKUP($B111,'Benchmark Data'!$B:$FF,AX$1,FALSE),"")</f>
        <v/>
      </c>
      <c r="AY112" s="171" t="str">
        <f>IFERROR(VLOOKUP($B112,'Benchmark Data'!$B:$FF,AY$1,FALSE)/VLOOKUP($B111,'Benchmark Data'!$B:$FF,AY$1,FALSE),"")</f>
        <v/>
      </c>
      <c r="AZ112" s="156"/>
      <c r="BA112" s="156"/>
      <c r="BB112" s="171" t="str">
        <f>IFERROR(VLOOKUP($B112,'Benchmark Data'!$B:$FF,BB$1,FALSE)/VLOOKUP($B111,'Benchmark Data'!$B:$FF,BB$1,FALSE),"")</f>
        <v/>
      </c>
      <c r="BC112" s="171" t="str">
        <f>IFERROR(VLOOKUP($B112,'Benchmark Data'!$B:$FF,BC$1,FALSE)/VLOOKUP($B111,'Benchmark Data'!$B:$FF,BC$1,FALSE),"")</f>
        <v/>
      </c>
      <c r="BD112" s="171" t="str">
        <f>IFERROR(VLOOKUP($B112,'Benchmark Data'!$B:$FF,BD$1,FALSE)/VLOOKUP($B111,'Benchmark Data'!$B:$FF,BD$1,FALSE),"")</f>
        <v/>
      </c>
      <c r="BE112" s="171" t="str">
        <f>IFERROR(VLOOKUP($B112,'Benchmark Data'!$B:$FF,BE$1,FALSE)/VLOOKUP($B111,'Benchmark Data'!$B:$FF,BE$1,FALSE),"")</f>
        <v/>
      </c>
      <c r="BF112" s="171" t="str">
        <f>IFERROR(VLOOKUP($B112,'Benchmark Data'!$B:$FF,BF$1,FALSE)/VLOOKUP($B111,'Benchmark Data'!$B:$FF,BF$1,FALSE),"")</f>
        <v/>
      </c>
      <c r="BG112" s="171" t="str">
        <f>IFERROR(VLOOKUP($B112,'Benchmark Data'!$B:$FF,BG$1,FALSE)/VLOOKUP($B111,'Benchmark Data'!$B:$FF,BG$1,FALSE),"")</f>
        <v/>
      </c>
      <c r="BH112" s="171" t="str">
        <f>IFERROR(VLOOKUP($B112,'Benchmark Data'!$B:$FF,BH$1,FALSE)/VLOOKUP($B111,'Benchmark Data'!$B:$FF,BH$1,FALSE),"")</f>
        <v/>
      </c>
      <c r="BI112" s="171" t="str">
        <f>IFERROR(VLOOKUP($B112,'Benchmark Data'!$B:$FF,BI$1,FALSE)/VLOOKUP($B111,'Benchmark Data'!$B:$FF,BI$1,FALSE),"")</f>
        <v/>
      </c>
      <c r="BJ112" s="171" t="str">
        <f>IFERROR(VLOOKUP($B112,'Benchmark Data'!$B:$FF,BJ$1,FALSE)/VLOOKUP($B111,'Benchmark Data'!$B:$FF,BJ$1,FALSE),"")</f>
        <v/>
      </c>
      <c r="BK112" s="171" t="str">
        <f>IFERROR(VLOOKUP($B112,'Benchmark Data'!$B:$FF,BK$1,FALSE)/VLOOKUP($B111,'Benchmark Data'!$B:$FF,BK$1,FALSE),"")</f>
        <v/>
      </c>
      <c r="BL112" s="171" t="str">
        <f>IFERROR(VLOOKUP($B112,'Benchmark Data'!$B:$FF,BL$1,FALSE)/VLOOKUP($B111,'Benchmark Data'!$B:$FF,BL$1,FALSE),"")</f>
        <v/>
      </c>
      <c r="BM112" s="171" t="str">
        <f>IFERROR(VLOOKUP($B112,'Benchmark Data'!$B:$FF,BM$1,FALSE)/VLOOKUP($B111,'Benchmark Data'!$B:$FF,BM$1,FALSE),"")</f>
        <v/>
      </c>
      <c r="BN112" s="171" t="str">
        <f>IFERROR(VLOOKUP($B112,'Benchmark Data'!$B:$FF,BN$1,FALSE)/VLOOKUP($B111,'Benchmark Data'!$B:$FF,BN$1,FALSE),"")</f>
        <v/>
      </c>
      <c r="BO112" s="171" t="str">
        <f>IFERROR(VLOOKUP($B112,'Benchmark Data'!$B:$FF,BO$1,FALSE)/VLOOKUP($B111,'Benchmark Data'!$B:$FF,BO$1,FALSE),"")</f>
        <v/>
      </c>
      <c r="BP112" s="171" t="str">
        <f>IFERROR(VLOOKUP($B112,'Benchmark Data'!$B:$FF,BP$1,FALSE)/VLOOKUP($B111,'Benchmark Data'!$B:$FF,BP$1,FALSE),"")</f>
        <v/>
      </c>
      <c r="BQ112" s="171" t="str">
        <f>IFERROR(VLOOKUP($B112,'Benchmark Data'!$B:$FF,BQ$1,FALSE)/VLOOKUP($B111,'Benchmark Data'!$B:$FF,BQ$1,FALSE),"")</f>
        <v/>
      </c>
      <c r="BR112" s="171" t="str">
        <f>IFERROR(VLOOKUP($B112,'Benchmark Data'!$B:$FF,BR$1,FALSE)/VLOOKUP($B111,'Benchmark Data'!$B:$FF,BR$1,FALSE),"")</f>
        <v/>
      </c>
      <c r="BS112" s="171" t="str">
        <f>IFERROR(VLOOKUP($B112,'Benchmark Data'!$B:$FF,BS$1,FALSE)/VLOOKUP($B111,'Benchmark Data'!$B:$FF,BS$1,FALSE),"")</f>
        <v/>
      </c>
      <c r="BT112" s="171" t="str">
        <f>IFERROR(VLOOKUP($B112,'Benchmark Data'!$B:$FF,BT$1,FALSE)/VLOOKUP($B111,'Benchmark Data'!$B:$FF,BT$1,FALSE),"")</f>
        <v/>
      </c>
      <c r="BU112" s="171" t="str">
        <f>IFERROR(VLOOKUP($B112,'Benchmark Data'!$B:$FF,BU$1,FALSE)/VLOOKUP($B111,'Benchmark Data'!$B:$FF,BU$1,FALSE),"")</f>
        <v/>
      </c>
      <c r="BV112" s="171" t="str">
        <f>IFERROR(VLOOKUP($B112,'Benchmark Data'!$B:$FF,BV$1,FALSE)/VLOOKUP($B111,'Benchmark Data'!$B:$FF,BV$1,FALSE),"")</f>
        <v/>
      </c>
      <c r="BW112" s="171" t="str">
        <f>IFERROR(VLOOKUP($B112,'Benchmark Data'!$B:$FF,BW$1,FALSE)/VLOOKUP($B111,'Benchmark Data'!$B:$FF,BW$1,FALSE),"")</f>
        <v/>
      </c>
      <c r="BX112" s="171" t="str">
        <f>IFERROR(VLOOKUP($B112,'Benchmark Data'!$B:$FF,BX$1,FALSE)/VLOOKUP($B111,'Benchmark Data'!$B:$FF,BX$1,FALSE),"")</f>
        <v/>
      </c>
      <c r="BY112" s="171" t="str">
        <f>IFERROR(VLOOKUP($B112,'Benchmark Data'!$B:$FF,BY$1,FALSE)/VLOOKUP($B111,'Benchmark Data'!$B:$FF,BY$1,FALSE),"")</f>
        <v/>
      </c>
      <c r="BZ112" s="171" t="str">
        <f>IFERROR(VLOOKUP($B112,'Benchmark Data'!$B:$FF,BZ$1,FALSE)/VLOOKUP($B111,'Benchmark Data'!$B:$FF,BZ$1,FALSE),"")</f>
        <v/>
      </c>
      <c r="CA112" s="171" t="str">
        <f>IFERROR(VLOOKUP($B112,'Benchmark Data'!$B:$FF,CA$1,FALSE)/VLOOKUP($B111,'Benchmark Data'!$B:$FF,CA$1,FALSE),"")</f>
        <v/>
      </c>
      <c r="CB112" s="171" t="str">
        <f>IFERROR(VLOOKUP($B112,'Benchmark Data'!$B:$FF,CB$1,FALSE)/VLOOKUP($B111,'Benchmark Data'!$B:$FF,CB$1,FALSE),"")</f>
        <v/>
      </c>
      <c r="CC112" s="171" t="str">
        <f>IFERROR(VLOOKUP($B112,'Benchmark Data'!$B:$FF,CC$1,FALSE)/VLOOKUP($B111,'Benchmark Data'!$B:$FF,CC$1,FALSE),"")</f>
        <v/>
      </c>
      <c r="CD112" s="171" t="str">
        <f>IFERROR(VLOOKUP($B112,'Benchmark Data'!$B:$FF,CD$1,FALSE)/VLOOKUP($B111,'Benchmark Data'!$B:$FF,CD$1,FALSE),"")</f>
        <v/>
      </c>
      <c r="CE112" s="171" t="str">
        <f>IFERROR(VLOOKUP($B112,'Benchmark Data'!$B:$FF,CE$1,FALSE)/VLOOKUP($B111,'Benchmark Data'!$B:$FF,CE$1,FALSE),"")</f>
        <v/>
      </c>
      <c r="CF112" s="171" t="str">
        <f>IFERROR(VLOOKUP($B112,'Benchmark Data'!$B:$FF,CF$1,FALSE)/VLOOKUP($B111,'Benchmark Data'!$B:$FF,CF$1,FALSE),"")</f>
        <v/>
      </c>
      <c r="CG112" s="171" t="str">
        <f>IFERROR(VLOOKUP($B112,'Benchmark Data'!$B:$FF,CG$1,FALSE)/VLOOKUP($B111,'Benchmark Data'!$B:$FF,CG$1,FALSE),"")</f>
        <v/>
      </c>
      <c r="CH112" s="156"/>
      <c r="CI112" s="171" t="str">
        <f>IFERROR(VLOOKUP($B112,'Benchmark Data'!$B:$FF,CI$1,FALSE)/VLOOKUP($B111,'Benchmark Data'!$B:$FF,CI$1,FALSE),"")</f>
        <v/>
      </c>
      <c r="CJ112" s="171" t="str">
        <f>IFERROR(VLOOKUP($B112,'Benchmark Data'!$B:$FF,CJ$1,FALSE)/VLOOKUP($B111,'Benchmark Data'!$B:$FF,CJ$1,FALSE),"")</f>
        <v/>
      </c>
      <c r="CK112" s="171" t="str">
        <f>IFERROR(VLOOKUP($B112,'Benchmark Data'!$B:$AAA,CK$1,FALSE)/VLOOKUP($B111,'Benchmark Data'!$B:$AAA,CK$1,FALSE),"")</f>
        <v/>
      </c>
      <c r="CL112" s="171" t="str">
        <f>IFERROR(VLOOKUP($B112,'Benchmark Data'!$B:$AAA,CL$1,FALSE)/VLOOKUP($B111,'Benchmark Data'!$B:$AAA,CL$1,FALSE),"")</f>
        <v/>
      </c>
      <c r="CM112" s="171" t="str">
        <f>IFERROR(VLOOKUP($B112,'Benchmark Data'!$B:$AAA,CM$1,FALSE)/VLOOKUP($B111,'Benchmark Data'!$B:$AAA,CM$1,FALSE),"")</f>
        <v/>
      </c>
      <c r="CN112" s="171" t="str">
        <f>IFERROR(VLOOKUP($B112,'Benchmark Data'!$B:$AAA,CN$1,FALSE)/VLOOKUP($B111,'Benchmark Data'!$B:$AAA,CN$1,FALSE),"")</f>
        <v/>
      </c>
      <c r="CO112" s="171" t="str">
        <f>IFERROR(VLOOKUP($B112,'Benchmark Data'!$B:$AAA,CO$1,FALSE)/VLOOKUP($B111,'Benchmark Data'!$B:$AAA,CO$1,FALSE),"")</f>
        <v/>
      </c>
      <c r="CP112" s="171" t="str">
        <f>IFERROR(VLOOKUP($B112,'Benchmark Data'!$B:$AAA,CP$1,FALSE)/VLOOKUP($B111,'Benchmark Data'!$B:$AAA,CP$1,FALSE),"")</f>
        <v/>
      </c>
      <c r="CQ112" s="171" t="str">
        <f>IFERROR(VLOOKUP($B112,'Benchmark Data'!$B:$AAA,CQ$1,FALSE)/VLOOKUP($B111,'Benchmark Data'!$B:$AAA,CQ$1,FALSE),"")</f>
        <v/>
      </c>
      <c r="CR112" s="171" t="str">
        <f>IFERROR(VLOOKUP($B112,'Benchmark Data'!$B:$AAA,CR$1,FALSE)/VLOOKUP($B111,'Benchmark Data'!$B:$AAA,CR$1,FALSE),"")</f>
        <v/>
      </c>
      <c r="CS112" s="171" t="str">
        <f>IFERROR(VLOOKUP($B112,'Benchmark Data'!$B:$AAA,CS$1,FALSE)/VLOOKUP($B111,'Benchmark Data'!$B:$AAA,CS$1,FALSE),"")</f>
        <v/>
      </c>
      <c r="CT112" s="171" t="str">
        <f>IFERROR(VLOOKUP($B112,'Benchmark Data'!$B:$AAA,CT$1,FALSE)/VLOOKUP($B111,'Benchmark Data'!$B:$AAA,CT$1,FALSE),"")</f>
        <v/>
      </c>
      <c r="CU112" s="171" t="str">
        <f>IFERROR(VLOOKUP($B112,'Benchmark Data'!$B:$AAA,CU$1,FALSE)/VLOOKUP($B111,'Benchmark Data'!$B:$AAA,CU$1,FALSE),"")</f>
        <v/>
      </c>
      <c r="CV112" s="171" t="str">
        <f>IFERROR(VLOOKUP($B112,'Benchmark Data'!$B:$AAA,CV$1,FALSE)/VLOOKUP($B111,'Benchmark Data'!$B:$AAA,CV$1,FALSE),"")</f>
        <v/>
      </c>
      <c r="CW112" s="171" t="str">
        <f>IFERROR(VLOOKUP($B112,'Benchmark Data'!$B:$AAA,CW$1,FALSE)/VLOOKUP($B111,'Benchmark Data'!$B:$AAA,CW$1,FALSE),"")</f>
        <v/>
      </c>
      <c r="CX112" s="171" t="str">
        <f>IFERROR(VLOOKUP($B112,'Benchmark Data'!$B:$AAA,CX$1,FALSE)/VLOOKUP($B111,'Benchmark Data'!$B:$AAA,CX$1,FALSE),"")</f>
        <v/>
      </c>
      <c r="CY112" s="171" t="str">
        <f>IFERROR(VLOOKUP($B112,'Benchmark Data'!$B:$AAA,CY$1,FALSE)/VLOOKUP($B111,'Benchmark Data'!$B:$AAA,CY$1,FALSE),"")</f>
        <v/>
      </c>
      <c r="CZ112" s="171" t="str">
        <f>IFERROR(VLOOKUP($B112,'Benchmark Data'!$B:$AAA,CZ$1,FALSE)/VLOOKUP($B111,'Benchmark Data'!$B:$AAA,CZ$1,FALSE),"")</f>
        <v/>
      </c>
      <c r="DA112" s="171" t="str">
        <f>IFERROR(VLOOKUP($B112,'Benchmark Data'!$B:$AAA,DA$1,FALSE)/VLOOKUP($B111,'Benchmark Data'!$B:$AAA,DA$1,FALSE),"")</f>
        <v/>
      </c>
      <c r="DB112" s="171" t="str">
        <f>IFERROR(VLOOKUP($B112,'Benchmark Data'!$B:$AAA,DB$1,FALSE)/VLOOKUP($B111,'Benchmark Data'!$B:$AAA,DB$1,FALSE),"")</f>
        <v/>
      </c>
      <c r="DC112" s="171" t="str">
        <f>IFERROR(VLOOKUP($B112,'Benchmark Data'!$B:$AAA,DC$1,FALSE)/VLOOKUP($B111,'Benchmark Data'!$B:$AAA,DC$1,FALSE),"")</f>
        <v/>
      </c>
      <c r="DD112" s="171" t="str">
        <f>IFERROR(VLOOKUP($B112,'Benchmark Data'!$B:$AAA,DD$1,FALSE)/VLOOKUP($B111,'Benchmark Data'!$B:$AAA,DD$1,FALSE),"")</f>
        <v/>
      </c>
      <c r="DE112" s="171" t="str">
        <f>IFERROR(VLOOKUP($B112,'Benchmark Data'!$B:$AAA,DE$1,FALSE)/VLOOKUP($B111,'Benchmark Data'!$B:$AAA,DE$1,FALSE),"")</f>
        <v/>
      </c>
      <c r="DF112" s="171" t="str">
        <f>IFERROR(VLOOKUP($B112,'Benchmark Data'!$B:$AAA,DF$1,FALSE)/VLOOKUP($B111,'Benchmark Data'!$B:$AAA,DF$1,FALSE),"")</f>
        <v/>
      </c>
      <c r="DG112" s="171" t="str">
        <f>IFERROR(VLOOKUP($B112,'Benchmark Data'!$B:$AAA,DG$1,FALSE)/VLOOKUP($B111,'Benchmark Data'!$B:$AAA,DG$1,FALSE),"")</f>
        <v/>
      </c>
      <c r="DH112" s="171" t="str">
        <f>IFERROR(VLOOKUP($B112,'Benchmark Data'!$B:$AAA,DH$1,FALSE)/VLOOKUP($B111,'Benchmark Data'!$B:$AAA,DH$1,FALSE),"")</f>
        <v/>
      </c>
      <c r="DI112" s="171" t="str">
        <f>IFERROR(VLOOKUP($B112,'Benchmark Data'!$B:$AAA,DI$1,FALSE)/VLOOKUP($B111,'Benchmark Data'!$B:$AAA,DI$1,FALSE),"")</f>
        <v/>
      </c>
    </row>
    <row r="113" spans="1:113">
      <c r="A113" s="94">
        <f t="shared" ref="A113:A176" si="37">A114+1</f>
        <v>88</v>
      </c>
      <c r="B113" s="168">
        <f t="shared" si="36"/>
        <v>43404</v>
      </c>
      <c r="C113" s="171">
        <f>IFERROR(VLOOKUP($B113,'Benchmark Data'!$B:$FF,C$1,FALSE)/VLOOKUP($B112,'Benchmark Data'!$B:$FF,C$1,FALSE),"")</f>
        <v>0.91318042213944983</v>
      </c>
      <c r="D113" s="171" t="str">
        <f>IFERROR(VLOOKUP($B113,'Benchmark Data'!$B:$FF,D$1,FALSE)/VLOOKUP($B112,'Benchmark Data'!$B:$FF,D$1,FALSE),"")</f>
        <v/>
      </c>
      <c r="E113" s="171">
        <f>IFERROR(VLOOKUP($B113,'Benchmark Data'!$B:$FF,E$1,FALSE)/VLOOKUP($B112,'Benchmark Data'!$B:$FF,E$1,FALSE),"")</f>
        <v>0.91318042213944983</v>
      </c>
      <c r="F113" s="171" t="str">
        <f>IFERROR(VLOOKUP($B113,'Benchmark Data'!$B:$FF,F$1,FALSE)/VLOOKUP($B112,'Benchmark Data'!$B:$FF,F$1,FALSE),"")</f>
        <v/>
      </c>
      <c r="G113" s="171" t="str">
        <f>IFERROR(VLOOKUP($B113,'Benchmark Data'!$B:$FF,G$1,FALSE)/VLOOKUP($B112,'Benchmark Data'!$B:$FF,G$1,FALSE),"")</f>
        <v/>
      </c>
      <c r="H113" s="171" t="str">
        <f>IFERROR(VLOOKUP($B113,'Benchmark Data'!$B:$FF,H$1,FALSE)/VLOOKUP($B112,'Benchmark Data'!$B:$FF,H$1,FALSE),"")</f>
        <v/>
      </c>
      <c r="I113" s="171" t="str">
        <f>IFERROR(VLOOKUP($B113,'Benchmark Data'!$B:$FF,I$1,FALSE)/VLOOKUP($B112,'Benchmark Data'!$B:$FF,I$1,FALSE),"")</f>
        <v/>
      </c>
      <c r="J113" s="143" t="str">
        <f>IFERROR(VLOOKUP($B113,'Benchmark Data'!$B:$FF,J$1,FALSE)/VLOOKUP($B112,'Benchmark Data'!$B:$FF,J$1,FALSE)*J114,"")</f>
        <v/>
      </c>
      <c r="K113" s="156"/>
      <c r="L113" s="156"/>
      <c r="M113" s="156"/>
      <c r="N113" s="171" t="str">
        <f>IFERROR(VLOOKUP($B113,'Benchmark Data'!$B:$FF,N$1,FALSE)/VLOOKUP($B112,'Benchmark Data'!$B:$FF,N$1,FALSE),"")</f>
        <v/>
      </c>
      <c r="O113" s="171">
        <f>IFERROR(VLOOKUP($B113,'Benchmark Data'!$B:$FF,O$1,FALSE)/VLOOKUP($B112,'Benchmark Data'!$B:$FF,O$1,FALSE),"")</f>
        <v>0.92383166940112782</v>
      </c>
      <c r="P113" s="171">
        <f>IFERROR(VLOOKUP($B113,'Benchmark Data'!$B:$FF,P$1,FALSE)/VLOOKUP($B112,'Benchmark Data'!$B:$FF,P$1,FALSE),"")</f>
        <v>0.90634788999238103</v>
      </c>
      <c r="Q113" s="156">
        <f>IFERROR(VLOOKUP($B113,'Benchmark Data'!$B:$FF,Q$1,FALSE),"")</f>
        <v>0.95997096622974953</v>
      </c>
      <c r="R113" s="156">
        <f>IFERROR(VLOOKUP($B113,'Benchmark Data'!$B:$FF,R$1,FALSE),"")</f>
        <v>0.95997096622974953</v>
      </c>
      <c r="S113" s="156">
        <f>IFERROR(VLOOKUP($B113,'Benchmark Data'!$B:$FF,S$1,FALSE),"")</f>
        <v>0.95997096622974953</v>
      </c>
      <c r="T113" s="156">
        <f>IFERROR(VLOOKUP($B113,'Benchmark Data'!$B:$FF,T$1,FALSE),"")</f>
        <v>0.95997096622974953</v>
      </c>
      <c r="U113" s="156">
        <f>IFERROR(VLOOKUP($B113,'Benchmark Data'!$B:$FF,U$1,FALSE),"")</f>
        <v>0.95997096622974953</v>
      </c>
      <c r="V113" s="171">
        <f>IFERROR(VLOOKUP($B113,'Benchmark Data'!$B:$FF,V$1,FALSE)/VLOOKUP($B112,'Benchmark Data'!$B:$FF,V$1,FALSE),"")</f>
        <v>0.93725759784049933</v>
      </c>
      <c r="W113" s="171">
        <f>IFERROR(VLOOKUP($B113,'Benchmark Data'!$B:$FF,W$1,FALSE)/VLOOKUP($B112,'Benchmark Data'!$B:$FF,W$1,FALSE),"")</f>
        <v>0.93725759784049933</v>
      </c>
      <c r="X113" s="171">
        <f>IFERROR(VLOOKUP($B113,'Benchmark Data'!$B:$FF,X$1,FALSE)/VLOOKUP($B112,'Benchmark Data'!$B:$FF,X$1,FALSE),"")</f>
        <v>0.93725759784049933</v>
      </c>
      <c r="Y113" s="171">
        <f>IFERROR(VLOOKUP($B113,'Benchmark Data'!$B:$FF,Y$1,FALSE)/VLOOKUP($B112,'Benchmark Data'!$B:$FF,Y$1,FALSE),"")</f>
        <v>0.93725759784049933</v>
      </c>
      <c r="Z113" s="171">
        <f>IFERROR(VLOOKUP($B113,'Benchmark Data'!$B:$FF,Z$1,FALSE)/VLOOKUP($B112,'Benchmark Data'!$B:$FF,Z$1,FALSE),"")</f>
        <v>0.93725759784049933</v>
      </c>
      <c r="AA113" s="171">
        <f>IFERROR(VLOOKUP($B113,'Benchmark Data'!$B:$FF,AA$1,FALSE)/VLOOKUP($B112,'Benchmark Data'!$B:$FF,AA$1,FALSE),"")</f>
        <v>0.93382581328423508</v>
      </c>
      <c r="AB113" s="171" t="str">
        <f>IFERROR(VLOOKUP($B113,'Benchmark Data'!$B:$FF,AB$1,FALSE)/VLOOKUP($B112,'Benchmark Data'!$B:$FF,AB$1,FALSE),"")</f>
        <v/>
      </c>
      <c r="AC113" s="171">
        <f>IFERROR(VLOOKUP($B113,'Benchmark Data'!$B:$FF,AC$1,FALSE)/VLOOKUP($B112,'Benchmark Data'!$B:$FF,AC$1,FALSE),"")</f>
        <v>0.93382581328423508</v>
      </c>
      <c r="AD113" s="171" t="str">
        <f>IFERROR(VLOOKUP($B113,'Benchmark Data'!$B:$FF,AD$1,FALSE)/VLOOKUP($B112,'Benchmark Data'!$B:$FF,AD$1,FALSE),"")</f>
        <v/>
      </c>
      <c r="AE113" s="171">
        <f>IFERROR(VLOOKUP($B113,'Benchmark Data'!$B:$FF,AE$1,FALSE)/VLOOKUP($B112,'Benchmark Data'!$B:$FF,AE$1,FALSE),"")</f>
        <v>0.97797220344124824</v>
      </c>
      <c r="AF113" s="171">
        <f>IFERROR(VLOOKUP($B113,'Benchmark Data'!$B:$FF,AF$1,FALSE)/VLOOKUP($B112,'Benchmark Data'!$B:$FF,AF$1,FALSE),"")</f>
        <v>0.93424574886216538</v>
      </c>
      <c r="AG113" s="171" t="str">
        <f>IFERROR(VLOOKUP($B113,'Benchmark Data'!$B:$FF,AG$1,FALSE)/VLOOKUP($B112,'Benchmark Data'!$B:$FF,AG$1,FALSE),"")</f>
        <v/>
      </c>
      <c r="AH113" s="171">
        <f>IFERROR(VLOOKUP($B113,'Benchmark Data'!$B:$FF,AH$1,FALSE)/VLOOKUP($B112,'Benchmark Data'!$B:$FF,AH$1,FALSE),"")</f>
        <v>0.93424574886216538</v>
      </c>
      <c r="AI113" s="171">
        <f>IFERROR(VLOOKUP($B113,'Benchmark Data'!$B:$FF,AI$1,FALSE)/VLOOKUP($B112,'Benchmark Data'!$B:$FF,AI$1,FALSE),"")</f>
        <v>0.8804150611827265</v>
      </c>
      <c r="AJ113" s="171">
        <f>IFERROR(VLOOKUP($B113,'Benchmark Data'!$B:$FF,AJ$1,FALSE)/VLOOKUP($B112,'Benchmark Data'!$B:$FF,AJ$1,FALSE),"")</f>
        <v>0.87189429843458288</v>
      </c>
      <c r="AK113" s="171" t="str">
        <f>IFERROR(VLOOKUP($B113,'Benchmark Data'!$B:$FF,AK$1,FALSE)/VLOOKUP($B112,'Benchmark Data'!$B:$FF,AK$1,FALSE),"")</f>
        <v/>
      </c>
      <c r="AL113" s="171">
        <f>IFERROR(VLOOKUP($B113,'Benchmark Data'!$B:$FF,AL$1,FALSE)/VLOOKUP($B112,'Benchmark Data'!$B:$FF,AL$1,FALSE),"")</f>
        <v>0.95836680053547529</v>
      </c>
      <c r="AM113" s="171">
        <f>IFERROR(VLOOKUP($B113,'Benchmark Data'!$B:$FF,AM$1,FALSE)/VLOOKUP($B112,'Benchmark Data'!$B:$FF,AM$1,FALSE),"")</f>
        <v>0.95836680053547529</v>
      </c>
      <c r="AN113" s="171" t="str">
        <f>IFERROR(VLOOKUP($B113,'Benchmark Data'!$B:$FF,AN$1,FALSE)/VLOOKUP($B112,'Benchmark Data'!$B:$FF,AN$1,FALSE),"")</f>
        <v/>
      </c>
      <c r="AO113" s="171" t="str">
        <f>IFERROR(VLOOKUP($B113,'Benchmark Data'!$B:$FF,AO$1,FALSE)/VLOOKUP($B112,'Benchmark Data'!$B:$FF,AO$1,FALSE),"")</f>
        <v/>
      </c>
      <c r="AP113" s="171" t="str">
        <f>IFERROR(VLOOKUP($B113,'Benchmark Data'!$B:$FF,AP$1,FALSE)/VLOOKUP($B112,'Benchmark Data'!$B:$FF,AP$1,FALSE),"")</f>
        <v/>
      </c>
      <c r="AQ113" s="171" t="str">
        <f>IFERROR(VLOOKUP($B113,'Benchmark Data'!$B:$FF,AQ$1,FALSE)/VLOOKUP($B112,'Benchmark Data'!$B:$FF,AQ$1,FALSE),"")</f>
        <v/>
      </c>
      <c r="AR113" s="171" t="str">
        <f>IFERROR(VLOOKUP($B113,'Benchmark Data'!$B:$FF,AR$1,FALSE)/VLOOKUP($B112,'Benchmark Data'!$B:$FF,AR$1,FALSE),"")</f>
        <v/>
      </c>
      <c r="AS113" s="171" t="str">
        <f>IFERROR(VLOOKUP($B113,'Benchmark Data'!$B:$FF,AS$1,FALSE)/VLOOKUP($B112,'Benchmark Data'!$B:$FF,AS$1,FALSE),"")</f>
        <v/>
      </c>
      <c r="AT113" s="171" t="str">
        <f>IFERROR(VLOOKUP($B113,'Benchmark Data'!$B:$FF,AT$1,FALSE)/VLOOKUP($B112,'Benchmark Data'!$B:$FF,AT$1,FALSE),"")</f>
        <v/>
      </c>
      <c r="AU113" s="171">
        <f>IFERROR(VLOOKUP($B113,'Benchmark Data'!$B:$FF,AU$1,FALSE)/VLOOKUP($B112,'Benchmark Data'!$B:$FF,AU$1,FALSE),"")</f>
        <v>0.97544792259092894</v>
      </c>
      <c r="AV113" s="171">
        <f>IFERROR(VLOOKUP($B113,'Benchmark Data'!$B:$FF,AV$1,FALSE)/VLOOKUP($B112,'Benchmark Data'!$B:$FF,AV$1,FALSE),"")</f>
        <v>0.97544792259092894</v>
      </c>
      <c r="AW113" s="171">
        <f>IFERROR(VLOOKUP($B113,'Benchmark Data'!$B:$FF,AW$1,FALSE)/VLOOKUP($B112,'Benchmark Data'!$B:$FF,AW$1,FALSE),"")</f>
        <v>0.97544792259092894</v>
      </c>
      <c r="AX113" s="171" t="str">
        <f>IFERROR(VLOOKUP($B113,'Benchmark Data'!$B:$FF,AX$1,FALSE)/VLOOKUP($B112,'Benchmark Data'!$B:$FF,AX$1,FALSE),"")</f>
        <v/>
      </c>
      <c r="AY113" s="171" t="str">
        <f>IFERROR(VLOOKUP($B113,'Benchmark Data'!$B:$FF,AY$1,FALSE)/VLOOKUP($B112,'Benchmark Data'!$B:$FF,AY$1,FALSE),"")</f>
        <v/>
      </c>
      <c r="AZ113" s="156"/>
      <c r="BA113" s="156"/>
      <c r="BB113" s="171" t="str">
        <f>IFERROR(VLOOKUP($B113,'Benchmark Data'!$B:$FF,BB$1,FALSE)/VLOOKUP($B112,'Benchmark Data'!$B:$FF,BB$1,FALSE),"")</f>
        <v/>
      </c>
      <c r="BC113" s="171" t="str">
        <f>IFERROR(VLOOKUP($B113,'Benchmark Data'!$B:$FF,BC$1,FALSE)/VLOOKUP($B112,'Benchmark Data'!$B:$FF,BC$1,FALSE),"")</f>
        <v/>
      </c>
      <c r="BD113" s="171" t="str">
        <f>IFERROR(VLOOKUP($B113,'Benchmark Data'!$B:$FF,BD$1,FALSE)/VLOOKUP($B112,'Benchmark Data'!$B:$FF,BD$1,FALSE),"")</f>
        <v/>
      </c>
      <c r="BE113" s="171" t="str">
        <f>IFERROR(VLOOKUP($B113,'Benchmark Data'!$B:$FF,BE$1,FALSE)/VLOOKUP($B112,'Benchmark Data'!$B:$FF,BE$1,FALSE),"")</f>
        <v/>
      </c>
      <c r="BF113" s="171" t="str">
        <f>IFERROR(VLOOKUP($B113,'Benchmark Data'!$B:$FF,BF$1,FALSE)/VLOOKUP($B112,'Benchmark Data'!$B:$FF,BF$1,FALSE),"")</f>
        <v/>
      </c>
      <c r="BG113" s="171" t="str">
        <f>IFERROR(VLOOKUP($B113,'Benchmark Data'!$B:$FF,BG$1,FALSE)/VLOOKUP($B112,'Benchmark Data'!$B:$FF,BG$1,FALSE),"")</f>
        <v/>
      </c>
      <c r="BH113" s="171" t="str">
        <f>IFERROR(VLOOKUP($B113,'Benchmark Data'!$B:$FF,BH$1,FALSE)/VLOOKUP($B112,'Benchmark Data'!$B:$FF,BH$1,FALSE),"")</f>
        <v/>
      </c>
      <c r="BI113" s="171" t="str">
        <f>IFERROR(VLOOKUP($B113,'Benchmark Data'!$B:$FF,BI$1,FALSE)/VLOOKUP($B112,'Benchmark Data'!$B:$FF,BI$1,FALSE),"")</f>
        <v/>
      </c>
      <c r="BJ113" s="171" t="str">
        <f>IFERROR(VLOOKUP($B113,'Benchmark Data'!$B:$FF,BJ$1,FALSE)/VLOOKUP($B112,'Benchmark Data'!$B:$FF,BJ$1,FALSE),"")</f>
        <v/>
      </c>
      <c r="BK113" s="171" t="str">
        <f>IFERROR(VLOOKUP($B113,'Benchmark Data'!$B:$FF,BK$1,FALSE)/VLOOKUP($B112,'Benchmark Data'!$B:$FF,BK$1,FALSE),"")</f>
        <v/>
      </c>
      <c r="BL113" s="171" t="str">
        <f>IFERROR(VLOOKUP($B113,'Benchmark Data'!$B:$FF,BL$1,FALSE)/VLOOKUP($B112,'Benchmark Data'!$B:$FF,BL$1,FALSE),"")</f>
        <v/>
      </c>
      <c r="BM113" s="171" t="str">
        <f>IFERROR(VLOOKUP($B113,'Benchmark Data'!$B:$FF,BM$1,FALSE)/VLOOKUP($B112,'Benchmark Data'!$B:$FF,BM$1,FALSE),"")</f>
        <v/>
      </c>
      <c r="BN113" s="171" t="str">
        <f>IFERROR(VLOOKUP($B113,'Benchmark Data'!$B:$FF,BN$1,FALSE)/VLOOKUP($B112,'Benchmark Data'!$B:$FF,BN$1,FALSE),"")</f>
        <v/>
      </c>
      <c r="BO113" s="171" t="str">
        <f>IFERROR(VLOOKUP($B113,'Benchmark Data'!$B:$FF,BO$1,FALSE)/VLOOKUP($B112,'Benchmark Data'!$B:$FF,BO$1,FALSE),"")</f>
        <v/>
      </c>
      <c r="BP113" s="171" t="str">
        <f>IFERROR(VLOOKUP($B113,'Benchmark Data'!$B:$FF,BP$1,FALSE)/VLOOKUP($B112,'Benchmark Data'!$B:$FF,BP$1,FALSE),"")</f>
        <v/>
      </c>
      <c r="BQ113" s="171" t="str">
        <f>IFERROR(VLOOKUP($B113,'Benchmark Data'!$B:$FF,BQ$1,FALSE)/VLOOKUP($B112,'Benchmark Data'!$B:$FF,BQ$1,FALSE),"")</f>
        <v/>
      </c>
      <c r="BR113" s="171" t="str">
        <f>IFERROR(VLOOKUP($B113,'Benchmark Data'!$B:$FF,BR$1,FALSE)/VLOOKUP($B112,'Benchmark Data'!$B:$FF,BR$1,FALSE),"")</f>
        <v/>
      </c>
      <c r="BS113" s="171" t="str">
        <f>IFERROR(VLOOKUP($B113,'Benchmark Data'!$B:$FF,BS$1,FALSE)/VLOOKUP($B112,'Benchmark Data'!$B:$FF,BS$1,FALSE),"")</f>
        <v/>
      </c>
      <c r="BT113" s="171" t="str">
        <f>IFERROR(VLOOKUP($B113,'Benchmark Data'!$B:$FF,BT$1,FALSE)/VLOOKUP($B112,'Benchmark Data'!$B:$FF,BT$1,FALSE),"")</f>
        <v/>
      </c>
      <c r="BU113" s="171" t="str">
        <f>IFERROR(VLOOKUP($B113,'Benchmark Data'!$B:$FF,BU$1,FALSE)/VLOOKUP($B112,'Benchmark Data'!$B:$FF,BU$1,FALSE),"")</f>
        <v/>
      </c>
      <c r="BV113" s="171" t="str">
        <f>IFERROR(VLOOKUP($B113,'Benchmark Data'!$B:$FF,BV$1,FALSE)/VLOOKUP($B112,'Benchmark Data'!$B:$FF,BV$1,FALSE),"")</f>
        <v/>
      </c>
      <c r="BW113" s="171" t="str">
        <f>IFERROR(VLOOKUP($B113,'Benchmark Data'!$B:$FF,BW$1,FALSE)/VLOOKUP($B112,'Benchmark Data'!$B:$FF,BW$1,FALSE),"")</f>
        <v/>
      </c>
      <c r="BX113" s="171" t="str">
        <f>IFERROR(VLOOKUP($B113,'Benchmark Data'!$B:$FF,BX$1,FALSE)/VLOOKUP($B112,'Benchmark Data'!$B:$FF,BX$1,FALSE),"")</f>
        <v/>
      </c>
      <c r="BY113" s="171" t="str">
        <f>IFERROR(VLOOKUP($B113,'Benchmark Data'!$B:$FF,BY$1,FALSE)/VLOOKUP($B112,'Benchmark Data'!$B:$FF,BY$1,FALSE),"")</f>
        <v/>
      </c>
      <c r="BZ113" s="171" t="str">
        <f>IFERROR(VLOOKUP($B113,'Benchmark Data'!$B:$FF,BZ$1,FALSE)/VLOOKUP($B112,'Benchmark Data'!$B:$FF,BZ$1,FALSE),"")</f>
        <v/>
      </c>
      <c r="CA113" s="171" t="str">
        <f>IFERROR(VLOOKUP($B113,'Benchmark Data'!$B:$FF,CA$1,FALSE)/VLOOKUP($B112,'Benchmark Data'!$B:$FF,CA$1,FALSE),"")</f>
        <v/>
      </c>
      <c r="CB113" s="171" t="str">
        <f>IFERROR(VLOOKUP($B113,'Benchmark Data'!$B:$FF,CB$1,FALSE)/VLOOKUP($B112,'Benchmark Data'!$B:$FF,CB$1,FALSE),"")</f>
        <v/>
      </c>
      <c r="CC113" s="171" t="str">
        <f>IFERROR(VLOOKUP($B113,'Benchmark Data'!$B:$FF,CC$1,FALSE)/VLOOKUP($B112,'Benchmark Data'!$B:$FF,CC$1,FALSE),"")</f>
        <v/>
      </c>
      <c r="CD113" s="171" t="str">
        <f>IFERROR(VLOOKUP($B113,'Benchmark Data'!$B:$FF,CD$1,FALSE)/VLOOKUP($B112,'Benchmark Data'!$B:$FF,CD$1,FALSE),"")</f>
        <v/>
      </c>
      <c r="CE113" s="171" t="str">
        <f>IFERROR(VLOOKUP($B113,'Benchmark Data'!$B:$FF,CE$1,FALSE)/VLOOKUP($B112,'Benchmark Data'!$B:$FF,CE$1,FALSE),"")</f>
        <v/>
      </c>
      <c r="CF113" s="171" t="str">
        <f>IFERROR(VLOOKUP($B113,'Benchmark Data'!$B:$FF,CF$1,FALSE)/VLOOKUP($B112,'Benchmark Data'!$B:$FF,CF$1,FALSE),"")</f>
        <v/>
      </c>
      <c r="CG113" s="171" t="str">
        <f>IFERROR(VLOOKUP($B113,'Benchmark Data'!$B:$FF,CG$1,FALSE)/VLOOKUP($B112,'Benchmark Data'!$B:$FF,CG$1,FALSE),"")</f>
        <v/>
      </c>
      <c r="CH113" s="156"/>
      <c r="CI113" s="171" t="str">
        <f>IFERROR(VLOOKUP($B113,'Benchmark Data'!$B:$FF,CI$1,FALSE)/VLOOKUP($B112,'Benchmark Data'!$B:$FF,CI$1,FALSE),"")</f>
        <v/>
      </c>
      <c r="CJ113" s="171" t="str">
        <f>IFERROR(VLOOKUP($B113,'Benchmark Data'!$B:$FF,CJ$1,FALSE)/VLOOKUP($B112,'Benchmark Data'!$B:$FF,CJ$1,FALSE),"")</f>
        <v/>
      </c>
      <c r="CK113" s="171" t="str">
        <f>IFERROR(VLOOKUP($B113,'Benchmark Data'!$B:$AAA,CK$1,FALSE)/VLOOKUP($B112,'Benchmark Data'!$B:$AAA,CK$1,FALSE),"")</f>
        <v/>
      </c>
      <c r="CL113" s="171" t="str">
        <f>IFERROR(VLOOKUP($B113,'Benchmark Data'!$B:$AAA,CL$1,FALSE)/VLOOKUP($B112,'Benchmark Data'!$B:$AAA,CL$1,FALSE),"")</f>
        <v/>
      </c>
      <c r="CM113" s="171" t="str">
        <f>IFERROR(VLOOKUP($B113,'Benchmark Data'!$B:$AAA,CM$1,FALSE)/VLOOKUP($B112,'Benchmark Data'!$B:$AAA,CM$1,FALSE),"")</f>
        <v/>
      </c>
      <c r="CN113" s="171" t="str">
        <f>IFERROR(VLOOKUP($B113,'Benchmark Data'!$B:$AAA,CN$1,FALSE)/VLOOKUP($B112,'Benchmark Data'!$B:$AAA,CN$1,FALSE),"")</f>
        <v/>
      </c>
      <c r="CO113" s="171" t="str">
        <f>IFERROR(VLOOKUP($B113,'Benchmark Data'!$B:$AAA,CO$1,FALSE)/VLOOKUP($B112,'Benchmark Data'!$B:$AAA,CO$1,FALSE),"")</f>
        <v/>
      </c>
      <c r="CP113" s="171" t="str">
        <f>IFERROR(VLOOKUP($B113,'Benchmark Data'!$B:$AAA,CP$1,FALSE)/VLOOKUP($B112,'Benchmark Data'!$B:$AAA,CP$1,FALSE),"")</f>
        <v/>
      </c>
      <c r="CQ113" s="171" t="str">
        <f>IFERROR(VLOOKUP($B113,'Benchmark Data'!$B:$AAA,CQ$1,FALSE)/VLOOKUP($B112,'Benchmark Data'!$B:$AAA,CQ$1,FALSE),"")</f>
        <v/>
      </c>
      <c r="CR113" s="171" t="str">
        <f>IFERROR(VLOOKUP($B113,'Benchmark Data'!$B:$AAA,CR$1,FALSE)/VLOOKUP($B112,'Benchmark Data'!$B:$AAA,CR$1,FALSE),"")</f>
        <v/>
      </c>
      <c r="CS113" s="171" t="str">
        <f>IFERROR(VLOOKUP($B113,'Benchmark Data'!$B:$AAA,CS$1,FALSE)/VLOOKUP($B112,'Benchmark Data'!$B:$AAA,CS$1,FALSE),"")</f>
        <v/>
      </c>
      <c r="CT113" s="171" t="str">
        <f>IFERROR(VLOOKUP($B113,'Benchmark Data'!$B:$AAA,CT$1,FALSE)/VLOOKUP($B112,'Benchmark Data'!$B:$AAA,CT$1,FALSE),"")</f>
        <v/>
      </c>
      <c r="CU113" s="171" t="str">
        <f>IFERROR(VLOOKUP($B113,'Benchmark Data'!$B:$AAA,CU$1,FALSE)/VLOOKUP($B112,'Benchmark Data'!$B:$AAA,CU$1,FALSE),"")</f>
        <v/>
      </c>
      <c r="CV113" s="171" t="str">
        <f>IFERROR(VLOOKUP($B113,'Benchmark Data'!$B:$AAA,CV$1,FALSE)/VLOOKUP($B112,'Benchmark Data'!$B:$AAA,CV$1,FALSE),"")</f>
        <v/>
      </c>
      <c r="CW113" s="171" t="str">
        <f>IFERROR(VLOOKUP($B113,'Benchmark Data'!$B:$AAA,CW$1,FALSE)/VLOOKUP($B112,'Benchmark Data'!$B:$AAA,CW$1,FALSE),"")</f>
        <v/>
      </c>
      <c r="CX113" s="171" t="str">
        <f>IFERROR(VLOOKUP($B113,'Benchmark Data'!$B:$AAA,CX$1,FALSE)/VLOOKUP($B112,'Benchmark Data'!$B:$AAA,CX$1,FALSE),"")</f>
        <v/>
      </c>
      <c r="CY113" s="171" t="str">
        <f>IFERROR(VLOOKUP($B113,'Benchmark Data'!$B:$AAA,CY$1,FALSE)/VLOOKUP($B112,'Benchmark Data'!$B:$AAA,CY$1,FALSE),"")</f>
        <v/>
      </c>
      <c r="CZ113" s="171" t="str">
        <f>IFERROR(VLOOKUP($B113,'Benchmark Data'!$B:$AAA,CZ$1,FALSE)/VLOOKUP($B112,'Benchmark Data'!$B:$AAA,CZ$1,FALSE),"")</f>
        <v/>
      </c>
      <c r="DA113" s="171" t="str">
        <f>IFERROR(VLOOKUP($B113,'Benchmark Data'!$B:$AAA,DA$1,FALSE)/VLOOKUP($B112,'Benchmark Data'!$B:$AAA,DA$1,FALSE),"")</f>
        <v/>
      </c>
      <c r="DB113" s="171" t="str">
        <f>IFERROR(VLOOKUP($B113,'Benchmark Data'!$B:$AAA,DB$1,FALSE)/VLOOKUP($B112,'Benchmark Data'!$B:$AAA,DB$1,FALSE),"")</f>
        <v/>
      </c>
      <c r="DC113" s="171" t="str">
        <f>IFERROR(VLOOKUP($B113,'Benchmark Data'!$B:$AAA,DC$1,FALSE)/VLOOKUP($B112,'Benchmark Data'!$B:$AAA,DC$1,FALSE),"")</f>
        <v/>
      </c>
      <c r="DD113" s="171" t="str">
        <f>IFERROR(VLOOKUP($B113,'Benchmark Data'!$B:$AAA,DD$1,FALSE)/VLOOKUP($B112,'Benchmark Data'!$B:$AAA,DD$1,FALSE),"")</f>
        <v/>
      </c>
      <c r="DE113" s="171" t="str">
        <f>IFERROR(VLOOKUP($B113,'Benchmark Data'!$B:$AAA,DE$1,FALSE)/VLOOKUP($B112,'Benchmark Data'!$B:$AAA,DE$1,FALSE),"")</f>
        <v/>
      </c>
      <c r="DF113" s="171" t="str">
        <f>IFERROR(VLOOKUP($B113,'Benchmark Data'!$B:$AAA,DF$1,FALSE)/VLOOKUP($B112,'Benchmark Data'!$B:$AAA,DF$1,FALSE),"")</f>
        <v/>
      </c>
      <c r="DG113" s="171" t="str">
        <f>IFERROR(VLOOKUP($B113,'Benchmark Data'!$B:$AAA,DG$1,FALSE)/VLOOKUP($B112,'Benchmark Data'!$B:$AAA,DG$1,FALSE),"")</f>
        <v/>
      </c>
      <c r="DH113" s="171" t="str">
        <f>IFERROR(VLOOKUP($B113,'Benchmark Data'!$B:$AAA,DH$1,FALSE)/VLOOKUP($B112,'Benchmark Data'!$B:$AAA,DH$1,FALSE),"")</f>
        <v/>
      </c>
      <c r="DI113" s="171" t="str">
        <f>IFERROR(VLOOKUP($B113,'Benchmark Data'!$B:$AAA,DI$1,FALSE)/VLOOKUP($B112,'Benchmark Data'!$B:$AAA,DI$1,FALSE),"")</f>
        <v/>
      </c>
    </row>
    <row r="114" spans="1:113">
      <c r="A114" s="94">
        <f t="shared" si="37"/>
        <v>87</v>
      </c>
      <c r="B114" s="168">
        <f t="shared" si="36"/>
        <v>43434</v>
      </c>
      <c r="C114" s="171">
        <f>IFERROR(VLOOKUP($B114,'Benchmark Data'!$B:$FF,C$1,FALSE)/VLOOKUP($B113,'Benchmark Data'!$B:$FF,C$1,FALSE),"")</f>
        <v>0.98207436455232433</v>
      </c>
      <c r="D114" s="171" t="str">
        <f>IFERROR(VLOOKUP($B114,'Benchmark Data'!$B:$FF,D$1,FALSE)/VLOOKUP($B113,'Benchmark Data'!$B:$FF,D$1,FALSE),"")</f>
        <v/>
      </c>
      <c r="E114" s="171">
        <f>IFERROR(VLOOKUP($B114,'Benchmark Data'!$B:$FF,E$1,FALSE)/VLOOKUP($B113,'Benchmark Data'!$B:$FF,E$1,FALSE),"")</f>
        <v>0.98207436455232433</v>
      </c>
      <c r="F114" s="171" t="str">
        <f>IFERROR(VLOOKUP($B114,'Benchmark Data'!$B:$FF,F$1,FALSE)/VLOOKUP($B113,'Benchmark Data'!$B:$FF,F$1,FALSE),"")</f>
        <v/>
      </c>
      <c r="G114" s="171" t="str">
        <f>IFERROR(VLOOKUP($B114,'Benchmark Data'!$B:$FF,G$1,FALSE)/VLOOKUP($B113,'Benchmark Data'!$B:$FF,G$1,FALSE),"")</f>
        <v/>
      </c>
      <c r="H114" s="171" t="str">
        <f>IFERROR(VLOOKUP($B114,'Benchmark Data'!$B:$FF,H$1,FALSE)/VLOOKUP($B113,'Benchmark Data'!$B:$FF,H$1,FALSE),"")</f>
        <v/>
      </c>
      <c r="I114" s="171" t="str">
        <f>IFERROR(VLOOKUP($B114,'Benchmark Data'!$B:$FF,I$1,FALSE)/VLOOKUP($B113,'Benchmark Data'!$B:$FF,I$1,FALSE),"")</f>
        <v/>
      </c>
      <c r="J114" s="143" t="str">
        <f>IFERROR(VLOOKUP($B114,'Benchmark Data'!$B:$FF,J$1,FALSE)/VLOOKUP($B113,'Benchmark Data'!$B:$FF,J$1,FALSE)*J115,"")</f>
        <v/>
      </c>
      <c r="K114" s="156"/>
      <c r="L114" s="156"/>
      <c r="M114" s="156"/>
      <c r="N114" s="171" t="str">
        <f>IFERROR(VLOOKUP($B114,'Benchmark Data'!$B:$FF,N$1,FALSE)/VLOOKUP($B113,'Benchmark Data'!$B:$FF,N$1,FALSE),"")</f>
        <v/>
      </c>
      <c r="O114" s="171">
        <f>IFERROR(VLOOKUP($B114,'Benchmark Data'!$B:$FF,O$1,FALSE)/VLOOKUP($B113,'Benchmark Data'!$B:$FF,O$1,FALSE),"")</f>
        <v>0.97792940638778447</v>
      </c>
      <c r="P114" s="171">
        <f>IFERROR(VLOOKUP($B114,'Benchmark Data'!$B:$FF,P$1,FALSE)/VLOOKUP($B113,'Benchmark Data'!$B:$FF,P$1,FALSE),"")</f>
        <v>0.96799708093921766</v>
      </c>
      <c r="Q114" s="156">
        <f>IFERROR(VLOOKUP($B114,'Benchmark Data'!$B:$FF,Q$1,FALSE),"")</f>
        <v>1.0195543819091677</v>
      </c>
      <c r="R114" s="156">
        <f>IFERROR(VLOOKUP($B114,'Benchmark Data'!$B:$FF,R$1,FALSE),"")</f>
        <v>1.0195543819091677</v>
      </c>
      <c r="S114" s="156">
        <f>IFERROR(VLOOKUP($B114,'Benchmark Data'!$B:$FF,S$1,FALSE),"")</f>
        <v>1.0195543819091677</v>
      </c>
      <c r="T114" s="156">
        <f>IFERROR(VLOOKUP($B114,'Benchmark Data'!$B:$FF,T$1,FALSE),"")</f>
        <v>1.0195543819091677</v>
      </c>
      <c r="U114" s="156">
        <f>IFERROR(VLOOKUP($B114,'Benchmark Data'!$B:$FF,U$1,FALSE),"")</f>
        <v>1.0195543819091677</v>
      </c>
      <c r="V114" s="171">
        <f>IFERROR(VLOOKUP($B114,'Benchmark Data'!$B:$FF,V$1,FALSE)/VLOOKUP($B113,'Benchmark Data'!$B:$FF,V$1,FALSE),"")</f>
        <v>1.0138519008696176</v>
      </c>
      <c r="W114" s="171">
        <f>IFERROR(VLOOKUP($B114,'Benchmark Data'!$B:$FF,W$1,FALSE)/VLOOKUP($B113,'Benchmark Data'!$B:$FF,W$1,FALSE),"")</f>
        <v>1.0138519008696176</v>
      </c>
      <c r="X114" s="171">
        <f>IFERROR(VLOOKUP($B114,'Benchmark Data'!$B:$FF,X$1,FALSE)/VLOOKUP($B113,'Benchmark Data'!$B:$FF,X$1,FALSE),"")</f>
        <v>1.0138519008696176</v>
      </c>
      <c r="Y114" s="171">
        <f>IFERROR(VLOOKUP($B114,'Benchmark Data'!$B:$FF,Y$1,FALSE)/VLOOKUP($B113,'Benchmark Data'!$B:$FF,Y$1,FALSE),"")</f>
        <v>1.0138519008696176</v>
      </c>
      <c r="Z114" s="171">
        <f>IFERROR(VLOOKUP($B114,'Benchmark Data'!$B:$FF,Z$1,FALSE)/VLOOKUP($B113,'Benchmark Data'!$B:$FF,Z$1,FALSE),"")</f>
        <v>1.0138519008696176</v>
      </c>
      <c r="AA114" s="171">
        <f>IFERROR(VLOOKUP($B114,'Benchmark Data'!$B:$FF,AA$1,FALSE)/VLOOKUP($B113,'Benchmark Data'!$B:$FF,AA$1,FALSE),"")</f>
        <v>1.0295107719928187</v>
      </c>
      <c r="AB114" s="171" t="str">
        <f>IFERROR(VLOOKUP($B114,'Benchmark Data'!$B:$FF,AB$1,FALSE)/VLOOKUP($B113,'Benchmark Data'!$B:$FF,AB$1,FALSE),"")</f>
        <v/>
      </c>
      <c r="AC114" s="171">
        <f>IFERROR(VLOOKUP($B114,'Benchmark Data'!$B:$FF,AC$1,FALSE)/VLOOKUP($B113,'Benchmark Data'!$B:$FF,AC$1,FALSE),"")</f>
        <v>1.0295107719928187</v>
      </c>
      <c r="AD114" s="171" t="str">
        <f>IFERROR(VLOOKUP($B114,'Benchmark Data'!$B:$FF,AD$1,FALSE)/VLOOKUP($B113,'Benchmark Data'!$B:$FF,AD$1,FALSE),"")</f>
        <v/>
      </c>
      <c r="AE114" s="171">
        <f>IFERROR(VLOOKUP($B114,'Benchmark Data'!$B:$FF,AE$1,FALSE)/VLOOKUP($B113,'Benchmark Data'!$B:$FF,AE$1,FALSE),"")</f>
        <v>1.0426004208562543</v>
      </c>
      <c r="AF114" s="171">
        <f>IFERROR(VLOOKUP($B114,'Benchmark Data'!$B:$FF,AF$1,FALSE)/VLOOKUP($B113,'Benchmark Data'!$B:$FF,AF$1,FALSE),"")</f>
        <v>1.0544943837836651</v>
      </c>
      <c r="AG114" s="171" t="str">
        <f>IFERROR(VLOOKUP($B114,'Benchmark Data'!$B:$FF,AG$1,FALSE)/VLOOKUP($B113,'Benchmark Data'!$B:$FF,AG$1,FALSE),"")</f>
        <v/>
      </c>
      <c r="AH114" s="171">
        <f>IFERROR(VLOOKUP($B114,'Benchmark Data'!$B:$FF,AH$1,FALSE)/VLOOKUP($B113,'Benchmark Data'!$B:$FF,AH$1,FALSE),"")</f>
        <v>1.0544943837836651</v>
      </c>
      <c r="AI114" s="171">
        <f>IFERROR(VLOOKUP($B114,'Benchmark Data'!$B:$FF,AI$1,FALSE)/VLOOKUP($B113,'Benchmark Data'!$B:$FF,AI$1,FALSE),"")</f>
        <v>1.0194329954808996</v>
      </c>
      <c r="AJ114" s="171">
        <f>IFERROR(VLOOKUP($B114,'Benchmark Data'!$B:$FF,AJ$1,FALSE)/VLOOKUP($B113,'Benchmark Data'!$B:$FF,AJ$1,FALSE),"")</f>
        <v>0.92983034096524464</v>
      </c>
      <c r="AK114" s="171" t="str">
        <f>IFERROR(VLOOKUP($B114,'Benchmark Data'!$B:$FF,AK$1,FALSE)/VLOOKUP($B113,'Benchmark Data'!$B:$FF,AK$1,FALSE),"")</f>
        <v/>
      </c>
      <c r="AL114" s="171">
        <f>IFERROR(VLOOKUP($B114,'Benchmark Data'!$B:$FF,AL$1,FALSE)/VLOOKUP($B113,'Benchmark Data'!$B:$FF,AL$1,FALSE),"")</f>
        <v>1.0240955440704007</v>
      </c>
      <c r="AM114" s="171">
        <f>IFERROR(VLOOKUP($B114,'Benchmark Data'!$B:$FF,AM$1,FALSE)/VLOOKUP($B113,'Benchmark Data'!$B:$FF,AM$1,FALSE),"")</f>
        <v>1.0240955440704007</v>
      </c>
      <c r="AN114" s="171" t="str">
        <f>IFERROR(VLOOKUP($B114,'Benchmark Data'!$B:$FF,AN$1,FALSE)/VLOOKUP($B113,'Benchmark Data'!$B:$FF,AN$1,FALSE),"")</f>
        <v/>
      </c>
      <c r="AO114" s="171" t="str">
        <f>IFERROR(VLOOKUP($B114,'Benchmark Data'!$B:$FF,AO$1,FALSE)/VLOOKUP($B113,'Benchmark Data'!$B:$FF,AO$1,FALSE),"")</f>
        <v/>
      </c>
      <c r="AP114" s="171" t="str">
        <f>IFERROR(VLOOKUP($B114,'Benchmark Data'!$B:$FF,AP$1,FALSE)/VLOOKUP($B113,'Benchmark Data'!$B:$FF,AP$1,FALSE),"")</f>
        <v/>
      </c>
      <c r="AQ114" s="171" t="str">
        <f>IFERROR(VLOOKUP($B114,'Benchmark Data'!$B:$FF,AQ$1,FALSE)/VLOOKUP($B113,'Benchmark Data'!$B:$FF,AQ$1,FALSE),"")</f>
        <v/>
      </c>
      <c r="AR114" s="171" t="str">
        <f>IFERROR(VLOOKUP($B114,'Benchmark Data'!$B:$FF,AR$1,FALSE)/VLOOKUP($B113,'Benchmark Data'!$B:$FF,AR$1,FALSE),"")</f>
        <v/>
      </c>
      <c r="AS114" s="171" t="str">
        <f>IFERROR(VLOOKUP($B114,'Benchmark Data'!$B:$FF,AS$1,FALSE)/VLOOKUP($B113,'Benchmark Data'!$B:$FF,AS$1,FALSE),"")</f>
        <v/>
      </c>
      <c r="AT114" s="171" t="str">
        <f>IFERROR(VLOOKUP($B114,'Benchmark Data'!$B:$FF,AT$1,FALSE)/VLOOKUP($B113,'Benchmark Data'!$B:$FF,AT$1,FALSE),"")</f>
        <v/>
      </c>
      <c r="AU114" s="171">
        <f>IFERROR(VLOOKUP($B114,'Benchmark Data'!$B:$FF,AU$1,FALSE)/VLOOKUP($B113,'Benchmark Data'!$B:$FF,AU$1,FALSE),"")</f>
        <v>1.0492493802677243</v>
      </c>
      <c r="AV114" s="171">
        <f>IFERROR(VLOOKUP($B114,'Benchmark Data'!$B:$FF,AV$1,FALSE)/VLOOKUP($B113,'Benchmark Data'!$B:$FF,AV$1,FALSE),"")</f>
        <v>1.0492493802677243</v>
      </c>
      <c r="AW114" s="171">
        <f>IFERROR(VLOOKUP($B114,'Benchmark Data'!$B:$FF,AW$1,FALSE)/VLOOKUP($B113,'Benchmark Data'!$B:$FF,AW$1,FALSE),"")</f>
        <v>1.0492493802677243</v>
      </c>
      <c r="AX114" s="171" t="str">
        <f>IFERROR(VLOOKUP($B114,'Benchmark Data'!$B:$FF,AX$1,FALSE)/VLOOKUP($B113,'Benchmark Data'!$B:$FF,AX$1,FALSE),"")</f>
        <v/>
      </c>
      <c r="AY114" s="171" t="str">
        <f>IFERROR(VLOOKUP($B114,'Benchmark Data'!$B:$FF,AY$1,FALSE)/VLOOKUP($B113,'Benchmark Data'!$B:$FF,AY$1,FALSE),"")</f>
        <v/>
      </c>
      <c r="AZ114" s="156"/>
      <c r="BA114" s="156"/>
      <c r="BB114" s="171" t="str">
        <f>IFERROR(VLOOKUP($B114,'Benchmark Data'!$B:$FF,BB$1,FALSE)/VLOOKUP($B113,'Benchmark Data'!$B:$FF,BB$1,FALSE),"")</f>
        <v/>
      </c>
      <c r="BC114" s="171" t="str">
        <f>IFERROR(VLOOKUP($B114,'Benchmark Data'!$B:$FF,BC$1,FALSE)/VLOOKUP($B113,'Benchmark Data'!$B:$FF,BC$1,FALSE),"")</f>
        <v/>
      </c>
      <c r="BD114" s="171" t="str">
        <f>IFERROR(VLOOKUP($B114,'Benchmark Data'!$B:$FF,BD$1,FALSE)/VLOOKUP($B113,'Benchmark Data'!$B:$FF,BD$1,FALSE),"")</f>
        <v/>
      </c>
      <c r="BE114" s="171" t="str">
        <f>IFERROR(VLOOKUP($B114,'Benchmark Data'!$B:$FF,BE$1,FALSE)/VLOOKUP($B113,'Benchmark Data'!$B:$FF,BE$1,FALSE),"")</f>
        <v/>
      </c>
      <c r="BF114" s="171" t="str">
        <f>IFERROR(VLOOKUP($B114,'Benchmark Data'!$B:$FF,BF$1,FALSE)/VLOOKUP($B113,'Benchmark Data'!$B:$FF,BF$1,FALSE),"")</f>
        <v/>
      </c>
      <c r="BG114" s="171" t="str">
        <f>IFERROR(VLOOKUP($B114,'Benchmark Data'!$B:$FF,BG$1,FALSE)/VLOOKUP($B113,'Benchmark Data'!$B:$FF,BG$1,FALSE),"")</f>
        <v/>
      </c>
      <c r="BH114" s="171" t="str">
        <f>IFERROR(VLOOKUP($B114,'Benchmark Data'!$B:$FF,BH$1,FALSE)/VLOOKUP($B113,'Benchmark Data'!$B:$FF,BH$1,FALSE),"")</f>
        <v/>
      </c>
      <c r="BI114" s="171" t="str">
        <f>IFERROR(VLOOKUP($B114,'Benchmark Data'!$B:$FF,BI$1,FALSE)/VLOOKUP($B113,'Benchmark Data'!$B:$FF,BI$1,FALSE),"")</f>
        <v/>
      </c>
      <c r="BJ114" s="171" t="str">
        <f>IFERROR(VLOOKUP($B114,'Benchmark Data'!$B:$FF,BJ$1,FALSE)/VLOOKUP($B113,'Benchmark Data'!$B:$FF,BJ$1,FALSE),"")</f>
        <v/>
      </c>
      <c r="BK114" s="171" t="str">
        <f>IFERROR(VLOOKUP($B114,'Benchmark Data'!$B:$FF,BK$1,FALSE)/VLOOKUP($B113,'Benchmark Data'!$B:$FF,BK$1,FALSE),"")</f>
        <v/>
      </c>
      <c r="BL114" s="171" t="str">
        <f>IFERROR(VLOOKUP($B114,'Benchmark Data'!$B:$FF,BL$1,FALSE)/VLOOKUP($B113,'Benchmark Data'!$B:$FF,BL$1,FALSE),"")</f>
        <v/>
      </c>
      <c r="BM114" s="171" t="str">
        <f>IFERROR(VLOOKUP($B114,'Benchmark Data'!$B:$FF,BM$1,FALSE)/VLOOKUP($B113,'Benchmark Data'!$B:$FF,BM$1,FALSE),"")</f>
        <v/>
      </c>
      <c r="BN114" s="171" t="str">
        <f>IFERROR(VLOOKUP($B114,'Benchmark Data'!$B:$FF,BN$1,FALSE)/VLOOKUP($B113,'Benchmark Data'!$B:$FF,BN$1,FALSE),"")</f>
        <v/>
      </c>
      <c r="BO114" s="171" t="str">
        <f>IFERROR(VLOOKUP($B114,'Benchmark Data'!$B:$FF,BO$1,FALSE)/VLOOKUP($B113,'Benchmark Data'!$B:$FF,BO$1,FALSE),"")</f>
        <v/>
      </c>
      <c r="BP114" s="171" t="str">
        <f>IFERROR(VLOOKUP($B114,'Benchmark Data'!$B:$FF,BP$1,FALSE)/VLOOKUP($B113,'Benchmark Data'!$B:$FF,BP$1,FALSE),"")</f>
        <v/>
      </c>
      <c r="BQ114" s="171" t="str">
        <f>IFERROR(VLOOKUP($B114,'Benchmark Data'!$B:$FF,BQ$1,FALSE)/VLOOKUP($B113,'Benchmark Data'!$B:$FF,BQ$1,FALSE),"")</f>
        <v/>
      </c>
      <c r="BR114" s="171" t="str">
        <f>IFERROR(VLOOKUP($B114,'Benchmark Data'!$B:$FF,BR$1,FALSE)/VLOOKUP($B113,'Benchmark Data'!$B:$FF,BR$1,FALSE),"")</f>
        <v/>
      </c>
      <c r="BS114" s="171" t="str">
        <f>IFERROR(VLOOKUP($B114,'Benchmark Data'!$B:$FF,BS$1,FALSE)/VLOOKUP($B113,'Benchmark Data'!$B:$FF,BS$1,FALSE),"")</f>
        <v/>
      </c>
      <c r="BT114" s="171" t="str">
        <f>IFERROR(VLOOKUP($B114,'Benchmark Data'!$B:$FF,BT$1,FALSE)/VLOOKUP($B113,'Benchmark Data'!$B:$FF,BT$1,FALSE),"")</f>
        <v/>
      </c>
      <c r="BU114" s="171" t="str">
        <f>IFERROR(VLOOKUP($B114,'Benchmark Data'!$B:$FF,BU$1,FALSE)/VLOOKUP($B113,'Benchmark Data'!$B:$FF,BU$1,FALSE),"")</f>
        <v/>
      </c>
      <c r="BV114" s="171" t="str">
        <f>IFERROR(VLOOKUP($B114,'Benchmark Data'!$B:$FF,BV$1,FALSE)/VLOOKUP($B113,'Benchmark Data'!$B:$FF,BV$1,FALSE),"")</f>
        <v/>
      </c>
      <c r="BW114" s="171" t="str">
        <f>IFERROR(VLOOKUP($B114,'Benchmark Data'!$B:$FF,BW$1,FALSE)/VLOOKUP($B113,'Benchmark Data'!$B:$FF,BW$1,FALSE),"")</f>
        <v/>
      </c>
      <c r="BX114" s="171" t="str">
        <f>IFERROR(VLOOKUP($B114,'Benchmark Data'!$B:$FF,BX$1,FALSE)/VLOOKUP($B113,'Benchmark Data'!$B:$FF,BX$1,FALSE),"")</f>
        <v/>
      </c>
      <c r="BY114" s="171" t="str">
        <f>IFERROR(VLOOKUP($B114,'Benchmark Data'!$B:$FF,BY$1,FALSE)/VLOOKUP($B113,'Benchmark Data'!$B:$FF,BY$1,FALSE),"")</f>
        <v/>
      </c>
      <c r="BZ114" s="171" t="str">
        <f>IFERROR(VLOOKUP($B114,'Benchmark Data'!$B:$FF,BZ$1,FALSE)/VLOOKUP($B113,'Benchmark Data'!$B:$FF,BZ$1,FALSE),"")</f>
        <v/>
      </c>
      <c r="CA114" s="171" t="str">
        <f>IFERROR(VLOOKUP($B114,'Benchmark Data'!$B:$FF,CA$1,FALSE)/VLOOKUP($B113,'Benchmark Data'!$B:$FF,CA$1,FALSE),"")</f>
        <v/>
      </c>
      <c r="CB114" s="171" t="str">
        <f>IFERROR(VLOOKUP($B114,'Benchmark Data'!$B:$FF,CB$1,FALSE)/VLOOKUP($B113,'Benchmark Data'!$B:$FF,CB$1,FALSE),"")</f>
        <v/>
      </c>
      <c r="CC114" s="171" t="str">
        <f>IFERROR(VLOOKUP($B114,'Benchmark Data'!$B:$FF,CC$1,FALSE)/VLOOKUP($B113,'Benchmark Data'!$B:$FF,CC$1,FALSE),"")</f>
        <v/>
      </c>
      <c r="CD114" s="171" t="str">
        <f>IFERROR(VLOOKUP($B114,'Benchmark Data'!$B:$FF,CD$1,FALSE)/VLOOKUP($B113,'Benchmark Data'!$B:$FF,CD$1,FALSE),"")</f>
        <v/>
      </c>
      <c r="CE114" s="171" t="str">
        <f>IFERROR(VLOOKUP($B114,'Benchmark Data'!$B:$FF,CE$1,FALSE)/VLOOKUP($B113,'Benchmark Data'!$B:$FF,CE$1,FALSE),"")</f>
        <v/>
      </c>
      <c r="CF114" s="171" t="str">
        <f>IFERROR(VLOOKUP($B114,'Benchmark Data'!$B:$FF,CF$1,FALSE)/VLOOKUP($B113,'Benchmark Data'!$B:$FF,CF$1,FALSE),"")</f>
        <v/>
      </c>
      <c r="CG114" s="171" t="str">
        <f>IFERROR(VLOOKUP($B114,'Benchmark Data'!$B:$FF,CG$1,FALSE)/VLOOKUP($B113,'Benchmark Data'!$B:$FF,CG$1,FALSE),"")</f>
        <v/>
      </c>
      <c r="CH114" s="156"/>
      <c r="CI114" s="171" t="str">
        <f>IFERROR(VLOOKUP($B114,'Benchmark Data'!$B:$FF,CI$1,FALSE)/VLOOKUP($B113,'Benchmark Data'!$B:$FF,CI$1,FALSE),"")</f>
        <v/>
      </c>
      <c r="CJ114" s="171" t="str">
        <f>IFERROR(VLOOKUP($B114,'Benchmark Data'!$B:$FF,CJ$1,FALSE)/VLOOKUP($B113,'Benchmark Data'!$B:$FF,CJ$1,FALSE),"")</f>
        <v/>
      </c>
      <c r="CK114" s="171" t="str">
        <f>IFERROR(VLOOKUP($B114,'Benchmark Data'!$B:$AAA,CK$1,FALSE)/VLOOKUP($B113,'Benchmark Data'!$B:$AAA,CK$1,FALSE),"")</f>
        <v/>
      </c>
      <c r="CL114" s="171" t="str">
        <f>IFERROR(VLOOKUP($B114,'Benchmark Data'!$B:$AAA,CL$1,FALSE)/VLOOKUP($B113,'Benchmark Data'!$B:$AAA,CL$1,FALSE),"")</f>
        <v/>
      </c>
      <c r="CM114" s="171" t="str">
        <f>IFERROR(VLOOKUP($B114,'Benchmark Data'!$B:$AAA,CM$1,FALSE)/VLOOKUP($B113,'Benchmark Data'!$B:$AAA,CM$1,FALSE),"")</f>
        <v/>
      </c>
      <c r="CN114" s="171" t="str">
        <f>IFERROR(VLOOKUP($B114,'Benchmark Data'!$B:$AAA,CN$1,FALSE)/VLOOKUP($B113,'Benchmark Data'!$B:$AAA,CN$1,FALSE),"")</f>
        <v/>
      </c>
      <c r="CO114" s="171" t="str">
        <f>IFERROR(VLOOKUP($B114,'Benchmark Data'!$B:$AAA,CO$1,FALSE)/VLOOKUP($B113,'Benchmark Data'!$B:$AAA,CO$1,FALSE),"")</f>
        <v/>
      </c>
      <c r="CP114" s="171" t="str">
        <f>IFERROR(VLOOKUP($B114,'Benchmark Data'!$B:$AAA,CP$1,FALSE)/VLOOKUP($B113,'Benchmark Data'!$B:$AAA,CP$1,FALSE),"")</f>
        <v/>
      </c>
      <c r="CQ114" s="171" t="str">
        <f>IFERROR(VLOOKUP($B114,'Benchmark Data'!$B:$AAA,CQ$1,FALSE)/VLOOKUP($B113,'Benchmark Data'!$B:$AAA,CQ$1,FALSE),"")</f>
        <v/>
      </c>
      <c r="CR114" s="171" t="str">
        <f>IFERROR(VLOOKUP($B114,'Benchmark Data'!$B:$AAA,CR$1,FALSE)/VLOOKUP($B113,'Benchmark Data'!$B:$AAA,CR$1,FALSE),"")</f>
        <v/>
      </c>
      <c r="CS114" s="171" t="str">
        <f>IFERROR(VLOOKUP($B114,'Benchmark Data'!$B:$AAA,CS$1,FALSE)/VLOOKUP($B113,'Benchmark Data'!$B:$AAA,CS$1,FALSE),"")</f>
        <v/>
      </c>
      <c r="CT114" s="171" t="str">
        <f>IFERROR(VLOOKUP($B114,'Benchmark Data'!$B:$AAA,CT$1,FALSE)/VLOOKUP($B113,'Benchmark Data'!$B:$AAA,CT$1,FALSE),"")</f>
        <v/>
      </c>
      <c r="CU114" s="171" t="str">
        <f>IFERROR(VLOOKUP($B114,'Benchmark Data'!$B:$AAA,CU$1,FALSE)/VLOOKUP($B113,'Benchmark Data'!$B:$AAA,CU$1,FALSE),"")</f>
        <v/>
      </c>
      <c r="CV114" s="171" t="str">
        <f>IFERROR(VLOOKUP($B114,'Benchmark Data'!$B:$AAA,CV$1,FALSE)/VLOOKUP($B113,'Benchmark Data'!$B:$AAA,CV$1,FALSE),"")</f>
        <v/>
      </c>
      <c r="CW114" s="171" t="str">
        <f>IFERROR(VLOOKUP($B114,'Benchmark Data'!$B:$AAA,CW$1,FALSE)/VLOOKUP($B113,'Benchmark Data'!$B:$AAA,CW$1,FALSE),"")</f>
        <v/>
      </c>
      <c r="CX114" s="171" t="str">
        <f>IFERROR(VLOOKUP($B114,'Benchmark Data'!$B:$AAA,CX$1,FALSE)/VLOOKUP($B113,'Benchmark Data'!$B:$AAA,CX$1,FALSE),"")</f>
        <v/>
      </c>
      <c r="CY114" s="171" t="str">
        <f>IFERROR(VLOOKUP($B114,'Benchmark Data'!$B:$AAA,CY$1,FALSE)/VLOOKUP($B113,'Benchmark Data'!$B:$AAA,CY$1,FALSE),"")</f>
        <v/>
      </c>
      <c r="CZ114" s="171" t="str">
        <f>IFERROR(VLOOKUP($B114,'Benchmark Data'!$B:$AAA,CZ$1,FALSE)/VLOOKUP($B113,'Benchmark Data'!$B:$AAA,CZ$1,FALSE),"")</f>
        <v/>
      </c>
      <c r="DA114" s="171" t="str">
        <f>IFERROR(VLOOKUP($B114,'Benchmark Data'!$B:$AAA,DA$1,FALSE)/VLOOKUP($B113,'Benchmark Data'!$B:$AAA,DA$1,FALSE),"")</f>
        <v/>
      </c>
      <c r="DB114" s="171" t="str">
        <f>IFERROR(VLOOKUP($B114,'Benchmark Data'!$B:$AAA,DB$1,FALSE)/VLOOKUP($B113,'Benchmark Data'!$B:$AAA,DB$1,FALSE),"")</f>
        <v/>
      </c>
      <c r="DC114" s="171" t="str">
        <f>IFERROR(VLOOKUP($B114,'Benchmark Data'!$B:$AAA,DC$1,FALSE)/VLOOKUP($B113,'Benchmark Data'!$B:$AAA,DC$1,FALSE),"")</f>
        <v/>
      </c>
      <c r="DD114" s="171" t="str">
        <f>IFERROR(VLOOKUP($B114,'Benchmark Data'!$B:$AAA,DD$1,FALSE)/VLOOKUP($B113,'Benchmark Data'!$B:$AAA,DD$1,FALSE),"")</f>
        <v/>
      </c>
      <c r="DE114" s="171" t="str">
        <f>IFERROR(VLOOKUP($B114,'Benchmark Data'!$B:$AAA,DE$1,FALSE)/VLOOKUP($B113,'Benchmark Data'!$B:$AAA,DE$1,FALSE),"")</f>
        <v/>
      </c>
      <c r="DF114" s="171" t="str">
        <f>IFERROR(VLOOKUP($B114,'Benchmark Data'!$B:$AAA,DF$1,FALSE)/VLOOKUP($B113,'Benchmark Data'!$B:$AAA,DF$1,FALSE),"")</f>
        <v/>
      </c>
      <c r="DG114" s="171" t="str">
        <f>IFERROR(VLOOKUP($B114,'Benchmark Data'!$B:$AAA,DG$1,FALSE)/VLOOKUP($B113,'Benchmark Data'!$B:$AAA,DG$1,FALSE),"")</f>
        <v/>
      </c>
      <c r="DH114" s="171" t="str">
        <f>IFERROR(VLOOKUP($B114,'Benchmark Data'!$B:$AAA,DH$1,FALSE)/VLOOKUP($B113,'Benchmark Data'!$B:$AAA,DH$1,FALSE),"")</f>
        <v/>
      </c>
      <c r="DI114" s="171" t="str">
        <f>IFERROR(VLOOKUP($B114,'Benchmark Data'!$B:$AAA,DI$1,FALSE)/VLOOKUP($B113,'Benchmark Data'!$B:$AAA,DI$1,FALSE),"")</f>
        <v/>
      </c>
    </row>
    <row r="115" spans="1:113">
      <c r="A115" s="94">
        <f t="shared" si="37"/>
        <v>86</v>
      </c>
      <c r="B115" s="168">
        <f t="shared" si="36"/>
        <v>43465</v>
      </c>
      <c r="C115" s="171">
        <f>IFERROR(VLOOKUP($B115,'Benchmark Data'!$B:$FF,C$1,FALSE)/VLOOKUP($B114,'Benchmark Data'!$B:$FF,C$1,FALSE),"")</f>
        <v>0.91987457403993522</v>
      </c>
      <c r="D115" s="171" t="str">
        <f>IFERROR(VLOOKUP($B115,'Benchmark Data'!$B:$FF,D$1,FALSE)/VLOOKUP($B114,'Benchmark Data'!$B:$FF,D$1,FALSE),"")</f>
        <v/>
      </c>
      <c r="E115" s="171">
        <f>IFERROR(VLOOKUP($B115,'Benchmark Data'!$B:$FF,E$1,FALSE)/VLOOKUP($B114,'Benchmark Data'!$B:$FF,E$1,FALSE),"")</f>
        <v>0.91987457403993522</v>
      </c>
      <c r="F115" s="171" t="str">
        <f>IFERROR(VLOOKUP($B115,'Benchmark Data'!$B:$FF,F$1,FALSE)/VLOOKUP($B114,'Benchmark Data'!$B:$FF,F$1,FALSE),"")</f>
        <v/>
      </c>
      <c r="G115" s="171" t="str">
        <f>IFERROR(VLOOKUP($B115,'Benchmark Data'!$B:$FF,G$1,FALSE)/VLOOKUP($B114,'Benchmark Data'!$B:$FF,G$1,FALSE),"")</f>
        <v/>
      </c>
      <c r="H115" s="171" t="str">
        <f>IFERROR(VLOOKUP($B115,'Benchmark Data'!$B:$FF,H$1,FALSE)/VLOOKUP($B114,'Benchmark Data'!$B:$FF,H$1,FALSE),"")</f>
        <v/>
      </c>
      <c r="I115" s="171" t="str">
        <f>IFERROR(VLOOKUP($B115,'Benchmark Data'!$B:$FF,I$1,FALSE)/VLOOKUP($B114,'Benchmark Data'!$B:$FF,I$1,FALSE),"")</f>
        <v/>
      </c>
      <c r="J115" s="143" t="str">
        <f>IFERROR(VLOOKUP($B115,'Benchmark Data'!$B:$FF,J$1,FALSE)/VLOOKUP($B114,'Benchmark Data'!$B:$FF,J$1,FALSE)*J116,"")</f>
        <v/>
      </c>
      <c r="K115" s="156"/>
      <c r="L115" s="156"/>
      <c r="M115" s="156"/>
      <c r="N115" s="171" t="str">
        <f>IFERROR(VLOOKUP($B115,'Benchmark Data'!$B:$FF,N$1,FALSE)/VLOOKUP($B114,'Benchmark Data'!$B:$FF,N$1,FALSE),"")</f>
        <v/>
      </c>
      <c r="O115" s="171">
        <f>IFERROR(VLOOKUP($B115,'Benchmark Data'!$B:$FF,O$1,FALSE)/VLOOKUP($B114,'Benchmark Data'!$B:$FF,O$1,FALSE),"")</f>
        <v>0.93357395766429885</v>
      </c>
      <c r="P115" s="171">
        <f>IFERROR(VLOOKUP($B115,'Benchmark Data'!$B:$FF,P$1,FALSE)/VLOOKUP($B114,'Benchmark Data'!$B:$FF,P$1,FALSE),"")</f>
        <v>0.90995563872360941</v>
      </c>
      <c r="Q115" s="156">
        <f>IFERROR(VLOOKUP($B115,'Benchmark Data'!$B:$FF,Q$1,FALSE),"")</f>
        <v>0.94725891310398158</v>
      </c>
      <c r="R115" s="156">
        <f>IFERROR(VLOOKUP($B115,'Benchmark Data'!$B:$FF,R$1,FALSE),"")</f>
        <v>0.94725891310398158</v>
      </c>
      <c r="S115" s="156">
        <f>IFERROR(VLOOKUP($B115,'Benchmark Data'!$B:$FF,S$1,FALSE),"")</f>
        <v>0.94725891310398158</v>
      </c>
      <c r="T115" s="156">
        <f>IFERROR(VLOOKUP($B115,'Benchmark Data'!$B:$FF,T$1,FALSE),"")</f>
        <v>0.94725891310398158</v>
      </c>
      <c r="U115" s="156">
        <f>IFERROR(VLOOKUP($B115,'Benchmark Data'!$B:$FF,U$1,FALSE),"")</f>
        <v>0.94725891310398158</v>
      </c>
      <c r="V115" s="171">
        <f>IFERROR(VLOOKUP($B115,'Benchmark Data'!$B:$FF,V$1,FALSE)/VLOOKUP($B114,'Benchmark Data'!$B:$FF,V$1,FALSE),"")</f>
        <v>0.94596019864342495</v>
      </c>
      <c r="W115" s="171">
        <f>IFERROR(VLOOKUP($B115,'Benchmark Data'!$B:$FF,W$1,FALSE)/VLOOKUP($B114,'Benchmark Data'!$B:$FF,W$1,FALSE),"")</f>
        <v>0.94596019864342495</v>
      </c>
      <c r="X115" s="171">
        <f>IFERROR(VLOOKUP($B115,'Benchmark Data'!$B:$FF,X$1,FALSE)/VLOOKUP($B114,'Benchmark Data'!$B:$FF,X$1,FALSE),"")</f>
        <v>0.94596019864342495</v>
      </c>
      <c r="Y115" s="171">
        <f>IFERROR(VLOOKUP($B115,'Benchmark Data'!$B:$FF,Y$1,FALSE)/VLOOKUP($B114,'Benchmark Data'!$B:$FF,Y$1,FALSE),"")</f>
        <v>0.94596019864342495</v>
      </c>
      <c r="Z115" s="171">
        <f>IFERROR(VLOOKUP($B115,'Benchmark Data'!$B:$FF,Z$1,FALSE)/VLOOKUP($B114,'Benchmark Data'!$B:$FF,Z$1,FALSE),"")</f>
        <v>0.94596019864342495</v>
      </c>
      <c r="AA115" s="171">
        <f>IFERROR(VLOOKUP($B115,'Benchmark Data'!$B:$FF,AA$1,FALSE)/VLOOKUP($B114,'Benchmark Data'!$B:$FF,AA$1,FALSE),"")</f>
        <v>0.91105099260412603</v>
      </c>
      <c r="AB115" s="171" t="str">
        <f>IFERROR(VLOOKUP($B115,'Benchmark Data'!$B:$FF,AB$1,FALSE)/VLOOKUP($B114,'Benchmark Data'!$B:$FF,AB$1,FALSE),"")</f>
        <v/>
      </c>
      <c r="AC115" s="171">
        <f>IFERROR(VLOOKUP($B115,'Benchmark Data'!$B:$FF,AC$1,FALSE)/VLOOKUP($B114,'Benchmark Data'!$B:$FF,AC$1,FALSE),"")</f>
        <v>0.91105099260412603</v>
      </c>
      <c r="AD115" s="171" t="str">
        <f>IFERROR(VLOOKUP($B115,'Benchmark Data'!$B:$FF,AD$1,FALSE)/VLOOKUP($B114,'Benchmark Data'!$B:$FF,AD$1,FALSE),"")</f>
        <v/>
      </c>
      <c r="AE115" s="171">
        <f>IFERROR(VLOOKUP($B115,'Benchmark Data'!$B:$FF,AE$1,FALSE)/VLOOKUP($B114,'Benchmark Data'!$B:$FF,AE$1,FALSE),"")</f>
        <v>0.941027212771951</v>
      </c>
      <c r="AF115" s="171">
        <f>IFERROR(VLOOKUP($B115,'Benchmark Data'!$B:$FF,AF$1,FALSE)/VLOOKUP($B114,'Benchmark Data'!$B:$FF,AF$1,FALSE),"")</f>
        <v>0.9193328774861016</v>
      </c>
      <c r="AG115" s="171" t="str">
        <f>IFERROR(VLOOKUP($B115,'Benchmark Data'!$B:$FF,AG$1,FALSE)/VLOOKUP($B114,'Benchmark Data'!$B:$FF,AG$1,FALSE),"")</f>
        <v/>
      </c>
      <c r="AH115" s="171">
        <f>IFERROR(VLOOKUP($B115,'Benchmark Data'!$B:$FF,AH$1,FALSE)/VLOOKUP($B114,'Benchmark Data'!$B:$FF,AH$1,FALSE),"")</f>
        <v>0.9193328774861016</v>
      </c>
      <c r="AI115" s="171">
        <f>IFERROR(VLOOKUP($B115,'Benchmark Data'!$B:$FF,AI$1,FALSE)/VLOOKUP($B114,'Benchmark Data'!$B:$FF,AI$1,FALSE),"")</f>
        <v>0.91724868621800315</v>
      </c>
      <c r="AJ115" s="171">
        <f>IFERROR(VLOOKUP($B115,'Benchmark Data'!$B:$FF,AJ$1,FALSE)/VLOOKUP($B114,'Benchmark Data'!$B:$FF,AJ$1,FALSE),"")</f>
        <v>0.8965456155890168</v>
      </c>
      <c r="AK115" s="171" t="str">
        <f>IFERROR(VLOOKUP($B115,'Benchmark Data'!$B:$FF,AK$1,FALSE)/VLOOKUP($B114,'Benchmark Data'!$B:$FF,AK$1,FALSE),"")</f>
        <v/>
      </c>
      <c r="AL115" s="171">
        <f>IFERROR(VLOOKUP($B115,'Benchmark Data'!$B:$FF,AL$1,FALSE)/VLOOKUP($B114,'Benchmark Data'!$B:$FF,AL$1,FALSE),"")</f>
        <v>0.85221305326331587</v>
      </c>
      <c r="AM115" s="171">
        <f>IFERROR(VLOOKUP($B115,'Benchmark Data'!$B:$FF,AM$1,FALSE)/VLOOKUP($B114,'Benchmark Data'!$B:$FF,AM$1,FALSE),"")</f>
        <v>0.85221305326331587</v>
      </c>
      <c r="AN115" s="171" t="str">
        <f>IFERROR(VLOOKUP($B115,'Benchmark Data'!$B:$FF,AN$1,FALSE)/VLOOKUP($B114,'Benchmark Data'!$B:$FF,AN$1,FALSE),"")</f>
        <v/>
      </c>
      <c r="AO115" s="171" t="str">
        <f>IFERROR(VLOOKUP($B115,'Benchmark Data'!$B:$FF,AO$1,FALSE)/VLOOKUP($B114,'Benchmark Data'!$B:$FF,AO$1,FALSE),"")</f>
        <v/>
      </c>
      <c r="AP115" s="171" t="str">
        <f>IFERROR(VLOOKUP($B115,'Benchmark Data'!$B:$FF,AP$1,FALSE)/VLOOKUP($B114,'Benchmark Data'!$B:$FF,AP$1,FALSE),"")</f>
        <v/>
      </c>
      <c r="AQ115" s="171" t="str">
        <f>IFERROR(VLOOKUP($B115,'Benchmark Data'!$B:$FF,AQ$1,FALSE)/VLOOKUP($B114,'Benchmark Data'!$B:$FF,AQ$1,FALSE),"")</f>
        <v/>
      </c>
      <c r="AR115" s="171" t="str">
        <f>IFERROR(VLOOKUP($B115,'Benchmark Data'!$B:$FF,AR$1,FALSE)/VLOOKUP($B114,'Benchmark Data'!$B:$FF,AR$1,FALSE),"")</f>
        <v/>
      </c>
      <c r="AS115" s="171" t="str">
        <f>IFERROR(VLOOKUP($B115,'Benchmark Data'!$B:$FF,AS$1,FALSE)/VLOOKUP($B114,'Benchmark Data'!$B:$FF,AS$1,FALSE),"")</f>
        <v/>
      </c>
      <c r="AT115" s="171" t="str">
        <f>IFERROR(VLOOKUP($B115,'Benchmark Data'!$B:$FF,AT$1,FALSE)/VLOOKUP($B114,'Benchmark Data'!$B:$FF,AT$1,FALSE),"")</f>
        <v/>
      </c>
      <c r="AU115" s="171">
        <f>IFERROR(VLOOKUP($B115,'Benchmark Data'!$B:$FF,AU$1,FALSE)/VLOOKUP($B114,'Benchmark Data'!$B:$FF,AU$1,FALSE),"")</f>
        <v>0.91855357561370232</v>
      </c>
      <c r="AV115" s="171">
        <f>IFERROR(VLOOKUP($B115,'Benchmark Data'!$B:$FF,AV$1,FALSE)/VLOOKUP($B114,'Benchmark Data'!$B:$FF,AV$1,FALSE),"")</f>
        <v>0.91855357561370232</v>
      </c>
      <c r="AW115" s="171">
        <f>IFERROR(VLOOKUP($B115,'Benchmark Data'!$B:$FF,AW$1,FALSE)/VLOOKUP($B114,'Benchmark Data'!$B:$FF,AW$1,FALSE),"")</f>
        <v>0.91855357561370232</v>
      </c>
      <c r="AX115" s="171" t="str">
        <f>IFERROR(VLOOKUP($B115,'Benchmark Data'!$B:$FF,AX$1,FALSE)/VLOOKUP($B114,'Benchmark Data'!$B:$FF,AX$1,FALSE),"")</f>
        <v/>
      </c>
      <c r="AY115" s="171" t="str">
        <f>IFERROR(VLOOKUP($B115,'Benchmark Data'!$B:$FF,AY$1,FALSE)/VLOOKUP($B114,'Benchmark Data'!$B:$FF,AY$1,FALSE),"")</f>
        <v/>
      </c>
      <c r="AZ115" s="156"/>
      <c r="BA115" s="156"/>
      <c r="BB115" s="171" t="str">
        <f>IFERROR(VLOOKUP($B115,'Benchmark Data'!$B:$FF,BB$1,FALSE)/VLOOKUP($B114,'Benchmark Data'!$B:$FF,BB$1,FALSE),"")</f>
        <v/>
      </c>
      <c r="BC115" s="171" t="str">
        <f>IFERROR(VLOOKUP($B115,'Benchmark Data'!$B:$FF,BC$1,FALSE)/VLOOKUP($B114,'Benchmark Data'!$B:$FF,BC$1,FALSE),"")</f>
        <v/>
      </c>
      <c r="BD115" s="171" t="str">
        <f>IFERROR(VLOOKUP($B115,'Benchmark Data'!$B:$FF,BD$1,FALSE)/VLOOKUP($B114,'Benchmark Data'!$B:$FF,BD$1,FALSE),"")</f>
        <v/>
      </c>
      <c r="BE115" s="171" t="str">
        <f>IFERROR(VLOOKUP($B115,'Benchmark Data'!$B:$FF,BE$1,FALSE)/VLOOKUP($B114,'Benchmark Data'!$B:$FF,BE$1,FALSE),"")</f>
        <v/>
      </c>
      <c r="BF115" s="171" t="str">
        <f>IFERROR(VLOOKUP($B115,'Benchmark Data'!$B:$FF,BF$1,FALSE)/VLOOKUP($B114,'Benchmark Data'!$B:$FF,BF$1,FALSE),"")</f>
        <v/>
      </c>
      <c r="BG115" s="171" t="str">
        <f>IFERROR(VLOOKUP($B115,'Benchmark Data'!$B:$FF,BG$1,FALSE)/VLOOKUP($B114,'Benchmark Data'!$B:$FF,BG$1,FALSE),"")</f>
        <v/>
      </c>
      <c r="BH115" s="171" t="str">
        <f>IFERROR(VLOOKUP($B115,'Benchmark Data'!$B:$FF,BH$1,FALSE)/VLOOKUP($B114,'Benchmark Data'!$B:$FF,BH$1,FALSE),"")</f>
        <v/>
      </c>
      <c r="BI115" s="171" t="str">
        <f>IFERROR(VLOOKUP($B115,'Benchmark Data'!$B:$FF,BI$1,FALSE)/VLOOKUP($B114,'Benchmark Data'!$B:$FF,BI$1,FALSE),"")</f>
        <v/>
      </c>
      <c r="BJ115" s="171" t="str">
        <f>IFERROR(VLOOKUP($B115,'Benchmark Data'!$B:$FF,BJ$1,FALSE)/VLOOKUP($B114,'Benchmark Data'!$B:$FF,BJ$1,FALSE),"")</f>
        <v/>
      </c>
      <c r="BK115" s="171" t="str">
        <f>IFERROR(VLOOKUP($B115,'Benchmark Data'!$B:$FF,BK$1,FALSE)/VLOOKUP($B114,'Benchmark Data'!$B:$FF,BK$1,FALSE),"")</f>
        <v/>
      </c>
      <c r="BL115" s="171" t="str">
        <f>IFERROR(VLOOKUP($B115,'Benchmark Data'!$B:$FF,BL$1,FALSE)/VLOOKUP($B114,'Benchmark Data'!$B:$FF,BL$1,FALSE),"")</f>
        <v/>
      </c>
      <c r="BM115" s="171" t="str">
        <f>IFERROR(VLOOKUP($B115,'Benchmark Data'!$B:$FF,BM$1,FALSE)/VLOOKUP($B114,'Benchmark Data'!$B:$FF,BM$1,FALSE),"")</f>
        <v/>
      </c>
      <c r="BN115" s="171" t="str">
        <f>IFERROR(VLOOKUP($B115,'Benchmark Data'!$B:$FF,BN$1,FALSE)/VLOOKUP($B114,'Benchmark Data'!$B:$FF,BN$1,FALSE),"")</f>
        <v/>
      </c>
      <c r="BO115" s="171" t="str">
        <f>IFERROR(VLOOKUP($B115,'Benchmark Data'!$B:$FF,BO$1,FALSE)/VLOOKUP($B114,'Benchmark Data'!$B:$FF,BO$1,FALSE),"")</f>
        <v/>
      </c>
      <c r="BP115" s="171" t="str">
        <f>IFERROR(VLOOKUP($B115,'Benchmark Data'!$B:$FF,BP$1,FALSE)/VLOOKUP($B114,'Benchmark Data'!$B:$FF,BP$1,FALSE),"")</f>
        <v/>
      </c>
      <c r="BQ115" s="171" t="str">
        <f>IFERROR(VLOOKUP($B115,'Benchmark Data'!$B:$FF,BQ$1,FALSE)/VLOOKUP($B114,'Benchmark Data'!$B:$FF,BQ$1,FALSE),"")</f>
        <v/>
      </c>
      <c r="BR115" s="171" t="str">
        <f>IFERROR(VLOOKUP($B115,'Benchmark Data'!$B:$FF,BR$1,FALSE)/VLOOKUP($B114,'Benchmark Data'!$B:$FF,BR$1,FALSE),"")</f>
        <v/>
      </c>
      <c r="BS115" s="171" t="str">
        <f>IFERROR(VLOOKUP($B115,'Benchmark Data'!$B:$FF,BS$1,FALSE)/VLOOKUP($B114,'Benchmark Data'!$B:$FF,BS$1,FALSE),"")</f>
        <v/>
      </c>
      <c r="BT115" s="171" t="str">
        <f>IFERROR(VLOOKUP($B115,'Benchmark Data'!$B:$FF,BT$1,FALSE)/VLOOKUP($B114,'Benchmark Data'!$B:$FF,BT$1,FALSE),"")</f>
        <v/>
      </c>
      <c r="BU115" s="171" t="str">
        <f>IFERROR(VLOOKUP($B115,'Benchmark Data'!$B:$FF,BU$1,FALSE)/VLOOKUP($B114,'Benchmark Data'!$B:$FF,BU$1,FALSE),"")</f>
        <v/>
      </c>
      <c r="BV115" s="171" t="str">
        <f>IFERROR(VLOOKUP($B115,'Benchmark Data'!$B:$FF,BV$1,FALSE)/VLOOKUP($B114,'Benchmark Data'!$B:$FF,BV$1,FALSE),"")</f>
        <v/>
      </c>
      <c r="BW115" s="171" t="str">
        <f>IFERROR(VLOOKUP($B115,'Benchmark Data'!$B:$FF,BW$1,FALSE)/VLOOKUP($B114,'Benchmark Data'!$B:$FF,BW$1,FALSE),"")</f>
        <v/>
      </c>
      <c r="BX115" s="171" t="str">
        <f>IFERROR(VLOOKUP($B115,'Benchmark Data'!$B:$FF,BX$1,FALSE)/VLOOKUP($B114,'Benchmark Data'!$B:$FF,BX$1,FALSE),"")</f>
        <v/>
      </c>
      <c r="BY115" s="171" t="str">
        <f>IFERROR(VLOOKUP($B115,'Benchmark Data'!$B:$FF,BY$1,FALSE)/VLOOKUP($B114,'Benchmark Data'!$B:$FF,BY$1,FALSE),"")</f>
        <v/>
      </c>
      <c r="BZ115" s="171" t="str">
        <f>IFERROR(VLOOKUP($B115,'Benchmark Data'!$B:$FF,BZ$1,FALSE)/VLOOKUP($B114,'Benchmark Data'!$B:$FF,BZ$1,FALSE),"")</f>
        <v/>
      </c>
      <c r="CA115" s="171" t="str">
        <f>IFERROR(VLOOKUP($B115,'Benchmark Data'!$B:$FF,CA$1,FALSE)/VLOOKUP($B114,'Benchmark Data'!$B:$FF,CA$1,FALSE),"")</f>
        <v/>
      </c>
      <c r="CB115" s="171" t="str">
        <f>IFERROR(VLOOKUP($B115,'Benchmark Data'!$B:$FF,CB$1,FALSE)/VLOOKUP($B114,'Benchmark Data'!$B:$FF,CB$1,FALSE),"")</f>
        <v/>
      </c>
      <c r="CC115" s="171" t="str">
        <f>IFERROR(VLOOKUP($B115,'Benchmark Data'!$B:$FF,CC$1,FALSE)/VLOOKUP($B114,'Benchmark Data'!$B:$FF,CC$1,FALSE),"")</f>
        <v/>
      </c>
      <c r="CD115" s="171" t="str">
        <f>IFERROR(VLOOKUP($B115,'Benchmark Data'!$B:$FF,CD$1,FALSE)/VLOOKUP($B114,'Benchmark Data'!$B:$FF,CD$1,FALSE),"")</f>
        <v/>
      </c>
      <c r="CE115" s="171" t="str">
        <f>IFERROR(VLOOKUP($B115,'Benchmark Data'!$B:$FF,CE$1,FALSE)/VLOOKUP($B114,'Benchmark Data'!$B:$FF,CE$1,FALSE),"")</f>
        <v/>
      </c>
      <c r="CF115" s="171" t="str">
        <f>IFERROR(VLOOKUP($B115,'Benchmark Data'!$B:$FF,CF$1,FALSE)/VLOOKUP($B114,'Benchmark Data'!$B:$FF,CF$1,FALSE),"")</f>
        <v/>
      </c>
      <c r="CG115" s="171" t="str">
        <f>IFERROR(VLOOKUP($B115,'Benchmark Data'!$B:$FF,CG$1,FALSE)/VLOOKUP($B114,'Benchmark Data'!$B:$FF,CG$1,FALSE),"")</f>
        <v/>
      </c>
      <c r="CH115" s="156"/>
      <c r="CI115" s="171" t="str">
        <f>IFERROR(VLOOKUP($B115,'Benchmark Data'!$B:$FF,CI$1,FALSE)/VLOOKUP($B114,'Benchmark Data'!$B:$FF,CI$1,FALSE),"")</f>
        <v/>
      </c>
      <c r="CJ115" s="171" t="str">
        <f>IFERROR(VLOOKUP($B115,'Benchmark Data'!$B:$FF,CJ$1,FALSE)/VLOOKUP($B114,'Benchmark Data'!$B:$FF,CJ$1,FALSE),"")</f>
        <v/>
      </c>
      <c r="CK115" s="171" t="str">
        <f>IFERROR(VLOOKUP($B115,'Benchmark Data'!$B:$AAA,CK$1,FALSE)/VLOOKUP($B114,'Benchmark Data'!$B:$AAA,CK$1,FALSE),"")</f>
        <v/>
      </c>
      <c r="CL115" s="171" t="str">
        <f>IFERROR(VLOOKUP($B115,'Benchmark Data'!$B:$AAA,CL$1,FALSE)/VLOOKUP($B114,'Benchmark Data'!$B:$AAA,CL$1,FALSE),"")</f>
        <v/>
      </c>
      <c r="CM115" s="171" t="str">
        <f>IFERROR(VLOOKUP($B115,'Benchmark Data'!$B:$AAA,CM$1,FALSE)/VLOOKUP($B114,'Benchmark Data'!$B:$AAA,CM$1,FALSE),"")</f>
        <v/>
      </c>
      <c r="CN115" s="171" t="str">
        <f>IFERROR(VLOOKUP($B115,'Benchmark Data'!$B:$AAA,CN$1,FALSE)/VLOOKUP($B114,'Benchmark Data'!$B:$AAA,CN$1,FALSE),"")</f>
        <v/>
      </c>
      <c r="CO115" s="171" t="str">
        <f>IFERROR(VLOOKUP($B115,'Benchmark Data'!$B:$AAA,CO$1,FALSE)/VLOOKUP($B114,'Benchmark Data'!$B:$AAA,CO$1,FALSE),"")</f>
        <v/>
      </c>
      <c r="CP115" s="171" t="str">
        <f>IFERROR(VLOOKUP($B115,'Benchmark Data'!$B:$AAA,CP$1,FALSE)/VLOOKUP($B114,'Benchmark Data'!$B:$AAA,CP$1,FALSE),"")</f>
        <v/>
      </c>
      <c r="CQ115" s="171" t="str">
        <f>IFERROR(VLOOKUP($B115,'Benchmark Data'!$B:$AAA,CQ$1,FALSE)/VLOOKUP($B114,'Benchmark Data'!$B:$AAA,CQ$1,FALSE),"")</f>
        <v/>
      </c>
      <c r="CR115" s="171" t="str">
        <f>IFERROR(VLOOKUP($B115,'Benchmark Data'!$B:$AAA,CR$1,FALSE)/VLOOKUP($B114,'Benchmark Data'!$B:$AAA,CR$1,FALSE),"")</f>
        <v/>
      </c>
      <c r="CS115" s="171" t="str">
        <f>IFERROR(VLOOKUP($B115,'Benchmark Data'!$B:$AAA,CS$1,FALSE)/VLOOKUP($B114,'Benchmark Data'!$B:$AAA,CS$1,FALSE),"")</f>
        <v/>
      </c>
      <c r="CT115" s="171" t="str">
        <f>IFERROR(VLOOKUP($B115,'Benchmark Data'!$B:$AAA,CT$1,FALSE)/VLOOKUP($B114,'Benchmark Data'!$B:$AAA,CT$1,FALSE),"")</f>
        <v/>
      </c>
      <c r="CU115" s="171" t="str">
        <f>IFERROR(VLOOKUP($B115,'Benchmark Data'!$B:$AAA,CU$1,FALSE)/VLOOKUP($B114,'Benchmark Data'!$B:$AAA,CU$1,FALSE),"")</f>
        <v/>
      </c>
      <c r="CV115" s="171" t="str">
        <f>IFERROR(VLOOKUP($B115,'Benchmark Data'!$B:$AAA,CV$1,FALSE)/VLOOKUP($B114,'Benchmark Data'!$B:$AAA,CV$1,FALSE),"")</f>
        <v/>
      </c>
      <c r="CW115" s="171" t="str">
        <f>IFERROR(VLOOKUP($B115,'Benchmark Data'!$B:$AAA,CW$1,FALSE)/VLOOKUP($B114,'Benchmark Data'!$B:$AAA,CW$1,FALSE),"")</f>
        <v/>
      </c>
      <c r="CX115" s="171" t="str">
        <f>IFERROR(VLOOKUP($B115,'Benchmark Data'!$B:$AAA,CX$1,FALSE)/VLOOKUP($B114,'Benchmark Data'!$B:$AAA,CX$1,FALSE),"")</f>
        <v/>
      </c>
      <c r="CY115" s="171" t="str">
        <f>IFERROR(VLOOKUP($B115,'Benchmark Data'!$B:$AAA,CY$1,FALSE)/VLOOKUP($B114,'Benchmark Data'!$B:$AAA,CY$1,FALSE),"")</f>
        <v/>
      </c>
      <c r="CZ115" s="171" t="str">
        <f>IFERROR(VLOOKUP($B115,'Benchmark Data'!$B:$AAA,CZ$1,FALSE)/VLOOKUP($B114,'Benchmark Data'!$B:$AAA,CZ$1,FALSE),"")</f>
        <v/>
      </c>
      <c r="DA115" s="171" t="str">
        <f>IFERROR(VLOOKUP($B115,'Benchmark Data'!$B:$AAA,DA$1,FALSE)/VLOOKUP($B114,'Benchmark Data'!$B:$AAA,DA$1,FALSE),"")</f>
        <v/>
      </c>
      <c r="DB115" s="171" t="str">
        <f>IFERROR(VLOOKUP($B115,'Benchmark Data'!$B:$AAA,DB$1,FALSE)/VLOOKUP($B114,'Benchmark Data'!$B:$AAA,DB$1,FALSE),"")</f>
        <v/>
      </c>
      <c r="DC115" s="171" t="str">
        <f>IFERROR(VLOOKUP($B115,'Benchmark Data'!$B:$AAA,DC$1,FALSE)/VLOOKUP($B114,'Benchmark Data'!$B:$AAA,DC$1,FALSE),"")</f>
        <v/>
      </c>
      <c r="DD115" s="171" t="str">
        <f>IFERROR(VLOOKUP($B115,'Benchmark Data'!$B:$AAA,DD$1,FALSE)/VLOOKUP($B114,'Benchmark Data'!$B:$AAA,DD$1,FALSE),"")</f>
        <v/>
      </c>
      <c r="DE115" s="171" t="str">
        <f>IFERROR(VLOOKUP($B115,'Benchmark Data'!$B:$AAA,DE$1,FALSE)/VLOOKUP($B114,'Benchmark Data'!$B:$AAA,DE$1,FALSE),"")</f>
        <v/>
      </c>
      <c r="DF115" s="171" t="str">
        <f>IFERROR(VLOOKUP($B115,'Benchmark Data'!$B:$AAA,DF$1,FALSE)/VLOOKUP($B114,'Benchmark Data'!$B:$AAA,DF$1,FALSE),"")</f>
        <v/>
      </c>
      <c r="DG115" s="171" t="str">
        <f>IFERROR(VLOOKUP($B115,'Benchmark Data'!$B:$AAA,DG$1,FALSE)/VLOOKUP($B114,'Benchmark Data'!$B:$AAA,DG$1,FALSE),"")</f>
        <v/>
      </c>
      <c r="DH115" s="171" t="str">
        <f>IFERROR(VLOOKUP($B115,'Benchmark Data'!$B:$AAA,DH$1,FALSE)/VLOOKUP($B114,'Benchmark Data'!$B:$AAA,DH$1,FALSE),"")</f>
        <v/>
      </c>
      <c r="DI115" s="171" t="str">
        <f>IFERROR(VLOOKUP($B115,'Benchmark Data'!$B:$AAA,DI$1,FALSE)/VLOOKUP($B114,'Benchmark Data'!$B:$AAA,DI$1,FALSE),"")</f>
        <v/>
      </c>
    </row>
    <row r="116" spans="1:113">
      <c r="A116" s="94">
        <f t="shared" si="37"/>
        <v>85</v>
      </c>
      <c r="B116" s="168">
        <f t="shared" si="36"/>
        <v>43496</v>
      </c>
      <c r="C116" s="171">
        <f>IFERROR(VLOOKUP($B116,'Benchmark Data'!$B:$FF,C$1,FALSE)/VLOOKUP($B115,'Benchmark Data'!$B:$FF,C$1,FALSE),"")</f>
        <v>1.0900936820092519</v>
      </c>
      <c r="D116" s="171" t="str">
        <f>IFERROR(VLOOKUP($B116,'Benchmark Data'!$B:$FF,D$1,FALSE)/VLOOKUP($B115,'Benchmark Data'!$B:$FF,D$1,FALSE),"")</f>
        <v/>
      </c>
      <c r="E116" s="171">
        <f>IFERROR(VLOOKUP($B116,'Benchmark Data'!$B:$FF,E$1,FALSE)/VLOOKUP($B115,'Benchmark Data'!$B:$FF,E$1,FALSE),"")</f>
        <v>1.0900936820092519</v>
      </c>
      <c r="F116" s="171" t="str">
        <f>IFERROR(VLOOKUP($B116,'Benchmark Data'!$B:$FF,F$1,FALSE)/VLOOKUP($B115,'Benchmark Data'!$B:$FF,F$1,FALSE),"")</f>
        <v/>
      </c>
      <c r="G116" s="171" t="str">
        <f>IFERROR(VLOOKUP($B116,'Benchmark Data'!$B:$FF,G$1,FALSE)/VLOOKUP($B115,'Benchmark Data'!$B:$FF,G$1,FALSE),"")</f>
        <v/>
      </c>
      <c r="H116" s="171" t="str">
        <f>IFERROR(VLOOKUP($B116,'Benchmark Data'!$B:$FF,H$1,FALSE)/VLOOKUP($B115,'Benchmark Data'!$B:$FF,H$1,FALSE),"")</f>
        <v/>
      </c>
      <c r="I116" s="171" t="str">
        <f>IFERROR(VLOOKUP($B116,'Benchmark Data'!$B:$FF,I$1,FALSE)/VLOOKUP($B115,'Benchmark Data'!$B:$FF,I$1,FALSE),"")</f>
        <v/>
      </c>
      <c r="J116" s="143" t="str">
        <f>IFERROR(VLOOKUP($B116,'Benchmark Data'!$B:$FF,J$1,FALSE)/VLOOKUP($B115,'Benchmark Data'!$B:$FF,J$1,FALSE)*J117,"")</f>
        <v/>
      </c>
      <c r="K116" s="156"/>
      <c r="L116" s="156"/>
      <c r="M116" s="156"/>
      <c r="N116" s="171" t="str">
        <f>IFERROR(VLOOKUP($B116,'Benchmark Data'!$B:$FF,N$1,FALSE)/VLOOKUP($B115,'Benchmark Data'!$B:$FF,N$1,FALSE),"")</f>
        <v/>
      </c>
      <c r="O116" s="171">
        <f>IFERROR(VLOOKUP($B116,'Benchmark Data'!$B:$FF,O$1,FALSE)/VLOOKUP($B115,'Benchmark Data'!$B:$FF,O$1,FALSE),"")</f>
        <v>1.062471927337387</v>
      </c>
      <c r="P116" s="171">
        <f>IFERROR(VLOOKUP($B116,'Benchmark Data'!$B:$FF,P$1,FALSE)/VLOOKUP($B115,'Benchmark Data'!$B:$FF,P$1,FALSE),"")</f>
        <v>1.1039184512838054</v>
      </c>
      <c r="Q116" s="156">
        <f>IFERROR(VLOOKUP($B116,'Benchmark Data'!$B:$FF,Q$1,FALSE),"")</f>
        <v>1.0798001132029373</v>
      </c>
      <c r="R116" s="156">
        <f>IFERROR(VLOOKUP($B116,'Benchmark Data'!$B:$FF,R$1,FALSE),"")</f>
        <v>1.0798001132029373</v>
      </c>
      <c r="S116" s="156">
        <f>IFERROR(VLOOKUP($B116,'Benchmark Data'!$B:$FF,S$1,FALSE),"")</f>
        <v>1.0798001132029373</v>
      </c>
      <c r="T116" s="156">
        <f>IFERROR(VLOOKUP($B116,'Benchmark Data'!$B:$FF,T$1,FALSE),"")</f>
        <v>1.0798001132029373</v>
      </c>
      <c r="U116" s="156">
        <f>IFERROR(VLOOKUP($B116,'Benchmark Data'!$B:$FF,U$1,FALSE),"")</f>
        <v>1.0798001132029373</v>
      </c>
      <c r="V116" s="171">
        <f>IFERROR(VLOOKUP($B116,'Benchmark Data'!$B:$FF,V$1,FALSE)/VLOOKUP($B115,'Benchmark Data'!$B:$FF,V$1,FALSE),"")</f>
        <v>1.0873515413603057</v>
      </c>
      <c r="W116" s="171">
        <f>IFERROR(VLOOKUP($B116,'Benchmark Data'!$B:$FF,W$1,FALSE)/VLOOKUP($B115,'Benchmark Data'!$B:$FF,W$1,FALSE),"")</f>
        <v>1.0873515413603057</v>
      </c>
      <c r="X116" s="171">
        <f>IFERROR(VLOOKUP($B116,'Benchmark Data'!$B:$FF,X$1,FALSE)/VLOOKUP($B115,'Benchmark Data'!$B:$FF,X$1,FALSE),"")</f>
        <v>1.0873515413603057</v>
      </c>
      <c r="Y116" s="171">
        <f>IFERROR(VLOOKUP($B116,'Benchmark Data'!$B:$FF,Y$1,FALSE)/VLOOKUP($B115,'Benchmark Data'!$B:$FF,Y$1,FALSE),"")</f>
        <v>1.0873515413603057</v>
      </c>
      <c r="Z116" s="171">
        <f>IFERROR(VLOOKUP($B116,'Benchmark Data'!$B:$FF,Z$1,FALSE)/VLOOKUP($B115,'Benchmark Data'!$B:$FF,Z$1,FALSE),"")</f>
        <v>1.0873515413603057</v>
      </c>
      <c r="AA116" s="171">
        <f>IFERROR(VLOOKUP($B116,'Benchmark Data'!$B:$FF,AA$1,FALSE)/VLOOKUP($B115,'Benchmark Data'!$B:$FF,AA$1,FALSE),"")</f>
        <v>1.0762361727672412</v>
      </c>
      <c r="AB116" s="171" t="str">
        <f>IFERROR(VLOOKUP($B116,'Benchmark Data'!$B:$FF,AB$1,FALSE)/VLOOKUP($B115,'Benchmark Data'!$B:$FF,AB$1,FALSE),"")</f>
        <v/>
      </c>
      <c r="AC116" s="171">
        <f>IFERROR(VLOOKUP($B116,'Benchmark Data'!$B:$FF,AC$1,FALSE)/VLOOKUP($B115,'Benchmark Data'!$B:$FF,AC$1,FALSE),"")</f>
        <v>1.0762361727672412</v>
      </c>
      <c r="AD116" s="171" t="str">
        <f>IFERROR(VLOOKUP($B116,'Benchmark Data'!$B:$FF,AD$1,FALSE)/VLOOKUP($B115,'Benchmark Data'!$B:$FF,AD$1,FALSE),"")</f>
        <v/>
      </c>
      <c r="AE116" s="171">
        <f>IFERROR(VLOOKUP($B116,'Benchmark Data'!$B:$FF,AE$1,FALSE)/VLOOKUP($B115,'Benchmark Data'!$B:$FF,AE$1,FALSE),"")</f>
        <v>1.1004360202751109</v>
      </c>
      <c r="AF116" s="171">
        <f>IFERROR(VLOOKUP($B116,'Benchmark Data'!$B:$FF,AF$1,FALSE)/VLOOKUP($B115,'Benchmark Data'!$B:$FF,AF$1,FALSE),"")</f>
        <v>1.0514849500058208</v>
      </c>
      <c r="AG116" s="171" t="str">
        <f>IFERROR(VLOOKUP($B116,'Benchmark Data'!$B:$FF,AG$1,FALSE)/VLOOKUP($B115,'Benchmark Data'!$B:$FF,AG$1,FALSE),"")</f>
        <v/>
      </c>
      <c r="AH116" s="171">
        <f>IFERROR(VLOOKUP($B116,'Benchmark Data'!$B:$FF,AH$1,FALSE)/VLOOKUP($B115,'Benchmark Data'!$B:$FF,AH$1,FALSE),"")</f>
        <v>1.0514849500058208</v>
      </c>
      <c r="AI116" s="171">
        <f>IFERROR(VLOOKUP($B116,'Benchmark Data'!$B:$FF,AI$1,FALSE)/VLOOKUP($B115,'Benchmark Data'!$B:$FF,AI$1,FALSE),"")</f>
        <v>1.1185858044484691</v>
      </c>
      <c r="AJ116" s="171">
        <f>IFERROR(VLOOKUP($B116,'Benchmark Data'!$B:$FF,AJ$1,FALSE)/VLOOKUP($B115,'Benchmark Data'!$B:$FF,AJ$1,FALSE),"")</f>
        <v>1.1217150760719226</v>
      </c>
      <c r="AK116" s="171" t="str">
        <f>IFERROR(VLOOKUP($B116,'Benchmark Data'!$B:$FF,AK$1,FALSE)/VLOOKUP($B115,'Benchmark Data'!$B:$FF,AK$1,FALSE),"")</f>
        <v/>
      </c>
      <c r="AL116" s="171">
        <f>IFERROR(VLOOKUP($B116,'Benchmark Data'!$B:$FF,AL$1,FALSE)/VLOOKUP($B115,'Benchmark Data'!$B:$FF,AL$1,FALSE),"")</f>
        <v>1.1181978233034571</v>
      </c>
      <c r="AM116" s="171">
        <f>IFERROR(VLOOKUP($B116,'Benchmark Data'!$B:$FF,AM$1,FALSE)/VLOOKUP($B115,'Benchmark Data'!$B:$FF,AM$1,FALSE),"")</f>
        <v>1.1181978233034571</v>
      </c>
      <c r="AN116" s="171" t="str">
        <f>IFERROR(VLOOKUP($B116,'Benchmark Data'!$B:$FF,AN$1,FALSE)/VLOOKUP($B115,'Benchmark Data'!$B:$FF,AN$1,FALSE),"")</f>
        <v/>
      </c>
      <c r="AO116" s="171" t="str">
        <f>IFERROR(VLOOKUP($B116,'Benchmark Data'!$B:$FF,AO$1,FALSE)/VLOOKUP($B115,'Benchmark Data'!$B:$FF,AO$1,FALSE),"")</f>
        <v/>
      </c>
      <c r="AP116" s="171" t="str">
        <f>IFERROR(VLOOKUP($B116,'Benchmark Data'!$B:$FF,AP$1,FALSE)/VLOOKUP($B115,'Benchmark Data'!$B:$FF,AP$1,FALSE),"")</f>
        <v/>
      </c>
      <c r="AQ116" s="171" t="str">
        <f>IFERROR(VLOOKUP($B116,'Benchmark Data'!$B:$FF,AQ$1,FALSE)/VLOOKUP($B115,'Benchmark Data'!$B:$FF,AQ$1,FALSE),"")</f>
        <v/>
      </c>
      <c r="AR116" s="171" t="str">
        <f>IFERROR(VLOOKUP($B116,'Benchmark Data'!$B:$FF,AR$1,FALSE)/VLOOKUP($B115,'Benchmark Data'!$B:$FF,AR$1,FALSE),"")</f>
        <v/>
      </c>
      <c r="AS116" s="171" t="str">
        <f>IFERROR(VLOOKUP($B116,'Benchmark Data'!$B:$FF,AS$1,FALSE)/VLOOKUP($B115,'Benchmark Data'!$B:$FF,AS$1,FALSE),"")</f>
        <v/>
      </c>
      <c r="AT116" s="171" t="str">
        <f>IFERROR(VLOOKUP($B116,'Benchmark Data'!$B:$FF,AT$1,FALSE)/VLOOKUP($B115,'Benchmark Data'!$B:$FF,AT$1,FALSE),"")</f>
        <v/>
      </c>
      <c r="AU116" s="171">
        <f>IFERROR(VLOOKUP($B116,'Benchmark Data'!$B:$FF,AU$1,FALSE)/VLOOKUP($B115,'Benchmark Data'!$B:$FF,AU$1,FALSE),"")</f>
        <v>1.0264572256333437</v>
      </c>
      <c r="AV116" s="171">
        <f>IFERROR(VLOOKUP($B116,'Benchmark Data'!$B:$FF,AV$1,FALSE)/VLOOKUP($B115,'Benchmark Data'!$B:$FF,AV$1,FALSE),"")</f>
        <v>1.0264572256333437</v>
      </c>
      <c r="AW116" s="171">
        <f>IFERROR(VLOOKUP($B116,'Benchmark Data'!$B:$FF,AW$1,FALSE)/VLOOKUP($B115,'Benchmark Data'!$B:$FF,AW$1,FALSE),"")</f>
        <v>1.0264572256333437</v>
      </c>
      <c r="AX116" s="171" t="str">
        <f>IFERROR(VLOOKUP($B116,'Benchmark Data'!$B:$FF,AX$1,FALSE)/VLOOKUP($B115,'Benchmark Data'!$B:$FF,AX$1,FALSE),"")</f>
        <v/>
      </c>
      <c r="AY116" s="171" t="str">
        <f>IFERROR(VLOOKUP($B116,'Benchmark Data'!$B:$FF,AY$1,FALSE)/VLOOKUP($B115,'Benchmark Data'!$B:$FF,AY$1,FALSE),"")</f>
        <v/>
      </c>
      <c r="AZ116" s="156"/>
      <c r="BA116" s="156"/>
      <c r="BB116" s="171" t="str">
        <f>IFERROR(VLOOKUP($B116,'Benchmark Data'!$B:$FF,BB$1,FALSE)/VLOOKUP($B115,'Benchmark Data'!$B:$FF,BB$1,FALSE),"")</f>
        <v/>
      </c>
      <c r="BC116" s="171" t="str">
        <f>IFERROR(VLOOKUP($B116,'Benchmark Data'!$B:$FF,BC$1,FALSE)/VLOOKUP($B115,'Benchmark Data'!$B:$FF,BC$1,FALSE),"")</f>
        <v/>
      </c>
      <c r="BD116" s="171" t="str">
        <f>IFERROR(VLOOKUP($B116,'Benchmark Data'!$B:$FF,BD$1,FALSE)/VLOOKUP($B115,'Benchmark Data'!$B:$FF,BD$1,FALSE),"")</f>
        <v/>
      </c>
      <c r="BE116" s="171" t="str">
        <f>IFERROR(VLOOKUP($B116,'Benchmark Data'!$B:$FF,BE$1,FALSE)/VLOOKUP($B115,'Benchmark Data'!$B:$FF,BE$1,FALSE),"")</f>
        <v/>
      </c>
      <c r="BF116" s="171" t="str">
        <f>IFERROR(VLOOKUP($B116,'Benchmark Data'!$B:$FF,BF$1,FALSE)/VLOOKUP($B115,'Benchmark Data'!$B:$FF,BF$1,FALSE),"")</f>
        <v/>
      </c>
      <c r="BG116" s="171" t="str">
        <f>IFERROR(VLOOKUP($B116,'Benchmark Data'!$B:$FF,BG$1,FALSE)/VLOOKUP($B115,'Benchmark Data'!$B:$FF,BG$1,FALSE),"")</f>
        <v/>
      </c>
      <c r="BH116" s="171" t="str">
        <f>IFERROR(VLOOKUP($B116,'Benchmark Data'!$B:$FF,BH$1,FALSE)/VLOOKUP($B115,'Benchmark Data'!$B:$FF,BH$1,FALSE),"")</f>
        <v/>
      </c>
      <c r="BI116" s="171" t="str">
        <f>IFERROR(VLOOKUP($B116,'Benchmark Data'!$B:$FF,BI$1,FALSE)/VLOOKUP($B115,'Benchmark Data'!$B:$FF,BI$1,FALSE),"")</f>
        <v/>
      </c>
      <c r="BJ116" s="171" t="str">
        <f>IFERROR(VLOOKUP($B116,'Benchmark Data'!$B:$FF,BJ$1,FALSE)/VLOOKUP($B115,'Benchmark Data'!$B:$FF,BJ$1,FALSE),"")</f>
        <v/>
      </c>
      <c r="BK116" s="171" t="str">
        <f>IFERROR(VLOOKUP($B116,'Benchmark Data'!$B:$FF,BK$1,FALSE)/VLOOKUP($B115,'Benchmark Data'!$B:$FF,BK$1,FALSE),"")</f>
        <v/>
      </c>
      <c r="BL116" s="171" t="str">
        <f>IFERROR(VLOOKUP($B116,'Benchmark Data'!$B:$FF,BL$1,FALSE)/VLOOKUP($B115,'Benchmark Data'!$B:$FF,BL$1,FALSE),"")</f>
        <v/>
      </c>
      <c r="BM116" s="171" t="str">
        <f>IFERROR(VLOOKUP($B116,'Benchmark Data'!$B:$FF,BM$1,FALSE)/VLOOKUP($B115,'Benchmark Data'!$B:$FF,BM$1,FALSE),"")</f>
        <v/>
      </c>
      <c r="BN116" s="171" t="str">
        <f>IFERROR(VLOOKUP($B116,'Benchmark Data'!$B:$FF,BN$1,FALSE)/VLOOKUP($B115,'Benchmark Data'!$B:$FF,BN$1,FALSE),"")</f>
        <v/>
      </c>
      <c r="BO116" s="171" t="str">
        <f>IFERROR(VLOOKUP($B116,'Benchmark Data'!$B:$FF,BO$1,FALSE)/VLOOKUP($B115,'Benchmark Data'!$B:$FF,BO$1,FALSE),"")</f>
        <v/>
      </c>
      <c r="BP116" s="171" t="str">
        <f>IFERROR(VLOOKUP($B116,'Benchmark Data'!$B:$FF,BP$1,FALSE)/VLOOKUP($B115,'Benchmark Data'!$B:$FF,BP$1,FALSE),"")</f>
        <v/>
      </c>
      <c r="BQ116" s="171" t="str">
        <f>IFERROR(VLOOKUP($B116,'Benchmark Data'!$B:$FF,BQ$1,FALSE)/VLOOKUP($B115,'Benchmark Data'!$B:$FF,BQ$1,FALSE),"")</f>
        <v/>
      </c>
      <c r="BR116" s="171" t="str">
        <f>IFERROR(VLOOKUP($B116,'Benchmark Data'!$B:$FF,BR$1,FALSE)/VLOOKUP($B115,'Benchmark Data'!$B:$FF,BR$1,FALSE),"")</f>
        <v/>
      </c>
      <c r="BS116" s="171" t="str">
        <f>IFERROR(VLOOKUP($B116,'Benchmark Data'!$B:$FF,BS$1,FALSE)/VLOOKUP($B115,'Benchmark Data'!$B:$FF,BS$1,FALSE),"")</f>
        <v/>
      </c>
      <c r="BT116" s="171" t="str">
        <f>IFERROR(VLOOKUP($B116,'Benchmark Data'!$B:$FF,BT$1,FALSE)/VLOOKUP($B115,'Benchmark Data'!$B:$FF,BT$1,FALSE),"")</f>
        <v/>
      </c>
      <c r="BU116" s="171" t="str">
        <f>IFERROR(VLOOKUP($B116,'Benchmark Data'!$B:$FF,BU$1,FALSE)/VLOOKUP($B115,'Benchmark Data'!$B:$FF,BU$1,FALSE),"")</f>
        <v/>
      </c>
      <c r="BV116" s="171" t="str">
        <f>IFERROR(VLOOKUP($B116,'Benchmark Data'!$B:$FF,BV$1,FALSE)/VLOOKUP($B115,'Benchmark Data'!$B:$FF,BV$1,FALSE),"")</f>
        <v/>
      </c>
      <c r="BW116" s="171" t="str">
        <f>IFERROR(VLOOKUP($B116,'Benchmark Data'!$B:$FF,BW$1,FALSE)/VLOOKUP($B115,'Benchmark Data'!$B:$FF,BW$1,FALSE),"")</f>
        <v/>
      </c>
      <c r="BX116" s="171" t="str">
        <f>IFERROR(VLOOKUP($B116,'Benchmark Data'!$B:$FF,BX$1,FALSE)/VLOOKUP($B115,'Benchmark Data'!$B:$FF,BX$1,FALSE),"")</f>
        <v/>
      </c>
      <c r="BY116" s="171" t="str">
        <f>IFERROR(VLOOKUP($B116,'Benchmark Data'!$B:$FF,BY$1,FALSE)/VLOOKUP($B115,'Benchmark Data'!$B:$FF,BY$1,FALSE),"")</f>
        <v/>
      </c>
      <c r="BZ116" s="171" t="str">
        <f>IFERROR(VLOOKUP($B116,'Benchmark Data'!$B:$FF,BZ$1,FALSE)/VLOOKUP($B115,'Benchmark Data'!$B:$FF,BZ$1,FALSE),"")</f>
        <v/>
      </c>
      <c r="CA116" s="171" t="str">
        <f>IFERROR(VLOOKUP($B116,'Benchmark Data'!$B:$FF,CA$1,FALSE)/VLOOKUP($B115,'Benchmark Data'!$B:$FF,CA$1,FALSE),"")</f>
        <v/>
      </c>
      <c r="CB116" s="171" t="str">
        <f>IFERROR(VLOOKUP($B116,'Benchmark Data'!$B:$FF,CB$1,FALSE)/VLOOKUP($B115,'Benchmark Data'!$B:$FF,CB$1,FALSE),"")</f>
        <v/>
      </c>
      <c r="CC116" s="171" t="str">
        <f>IFERROR(VLOOKUP($B116,'Benchmark Data'!$B:$FF,CC$1,FALSE)/VLOOKUP($B115,'Benchmark Data'!$B:$FF,CC$1,FALSE),"")</f>
        <v/>
      </c>
      <c r="CD116" s="171" t="str">
        <f>IFERROR(VLOOKUP($B116,'Benchmark Data'!$B:$FF,CD$1,FALSE)/VLOOKUP($B115,'Benchmark Data'!$B:$FF,CD$1,FALSE),"")</f>
        <v/>
      </c>
      <c r="CE116" s="171" t="str">
        <f>IFERROR(VLOOKUP($B116,'Benchmark Data'!$B:$FF,CE$1,FALSE)/VLOOKUP($B115,'Benchmark Data'!$B:$FF,CE$1,FALSE),"")</f>
        <v/>
      </c>
      <c r="CF116" s="171" t="str">
        <f>IFERROR(VLOOKUP($B116,'Benchmark Data'!$B:$FF,CF$1,FALSE)/VLOOKUP($B115,'Benchmark Data'!$B:$FF,CF$1,FALSE),"")</f>
        <v/>
      </c>
      <c r="CG116" s="171" t="str">
        <f>IFERROR(VLOOKUP($B116,'Benchmark Data'!$B:$FF,CG$1,FALSE)/VLOOKUP($B115,'Benchmark Data'!$B:$FF,CG$1,FALSE),"")</f>
        <v/>
      </c>
      <c r="CH116" s="156"/>
      <c r="CI116" s="171" t="str">
        <f>IFERROR(VLOOKUP($B116,'Benchmark Data'!$B:$FF,CI$1,FALSE)/VLOOKUP($B115,'Benchmark Data'!$B:$FF,CI$1,FALSE),"")</f>
        <v/>
      </c>
      <c r="CJ116" s="171" t="str">
        <f>IFERROR(VLOOKUP($B116,'Benchmark Data'!$B:$FF,CJ$1,FALSE)/VLOOKUP($B115,'Benchmark Data'!$B:$FF,CJ$1,FALSE),"")</f>
        <v/>
      </c>
      <c r="CK116" s="171" t="str">
        <f>IFERROR(VLOOKUP($B116,'Benchmark Data'!$B:$AAA,CK$1,FALSE)/VLOOKUP($B115,'Benchmark Data'!$B:$AAA,CK$1,FALSE),"")</f>
        <v/>
      </c>
      <c r="CL116" s="171" t="str">
        <f>IFERROR(VLOOKUP($B116,'Benchmark Data'!$B:$AAA,CL$1,FALSE)/VLOOKUP($B115,'Benchmark Data'!$B:$AAA,CL$1,FALSE),"")</f>
        <v/>
      </c>
      <c r="CM116" s="171" t="str">
        <f>IFERROR(VLOOKUP($B116,'Benchmark Data'!$B:$AAA,CM$1,FALSE)/VLOOKUP($B115,'Benchmark Data'!$B:$AAA,CM$1,FALSE),"")</f>
        <v/>
      </c>
      <c r="CN116" s="171" t="str">
        <f>IFERROR(VLOOKUP($B116,'Benchmark Data'!$B:$AAA,CN$1,FALSE)/VLOOKUP($B115,'Benchmark Data'!$B:$AAA,CN$1,FALSE),"")</f>
        <v/>
      </c>
      <c r="CO116" s="171" t="str">
        <f>IFERROR(VLOOKUP($B116,'Benchmark Data'!$B:$AAA,CO$1,FALSE)/VLOOKUP($B115,'Benchmark Data'!$B:$AAA,CO$1,FALSE),"")</f>
        <v/>
      </c>
      <c r="CP116" s="171" t="str">
        <f>IFERROR(VLOOKUP($B116,'Benchmark Data'!$B:$AAA,CP$1,FALSE)/VLOOKUP($B115,'Benchmark Data'!$B:$AAA,CP$1,FALSE),"")</f>
        <v/>
      </c>
      <c r="CQ116" s="171" t="str">
        <f>IFERROR(VLOOKUP($B116,'Benchmark Data'!$B:$AAA,CQ$1,FALSE)/VLOOKUP($B115,'Benchmark Data'!$B:$AAA,CQ$1,FALSE),"")</f>
        <v/>
      </c>
      <c r="CR116" s="171" t="str">
        <f>IFERROR(VLOOKUP($B116,'Benchmark Data'!$B:$AAA,CR$1,FALSE)/VLOOKUP($B115,'Benchmark Data'!$B:$AAA,CR$1,FALSE),"")</f>
        <v/>
      </c>
      <c r="CS116" s="171" t="str">
        <f>IFERROR(VLOOKUP($B116,'Benchmark Data'!$B:$AAA,CS$1,FALSE)/VLOOKUP($B115,'Benchmark Data'!$B:$AAA,CS$1,FALSE),"")</f>
        <v/>
      </c>
      <c r="CT116" s="171" t="str">
        <f>IFERROR(VLOOKUP($B116,'Benchmark Data'!$B:$AAA,CT$1,FALSE)/VLOOKUP($B115,'Benchmark Data'!$B:$AAA,CT$1,FALSE),"")</f>
        <v/>
      </c>
      <c r="CU116" s="171" t="str">
        <f>IFERROR(VLOOKUP($B116,'Benchmark Data'!$B:$AAA,CU$1,FALSE)/VLOOKUP($B115,'Benchmark Data'!$B:$AAA,CU$1,FALSE),"")</f>
        <v/>
      </c>
      <c r="CV116" s="171" t="str">
        <f>IFERROR(VLOOKUP($B116,'Benchmark Data'!$B:$AAA,CV$1,FALSE)/VLOOKUP($B115,'Benchmark Data'!$B:$AAA,CV$1,FALSE),"")</f>
        <v/>
      </c>
      <c r="CW116" s="171" t="str">
        <f>IFERROR(VLOOKUP($B116,'Benchmark Data'!$B:$AAA,CW$1,FALSE)/VLOOKUP($B115,'Benchmark Data'!$B:$AAA,CW$1,FALSE),"")</f>
        <v/>
      </c>
      <c r="CX116" s="171" t="str">
        <f>IFERROR(VLOOKUP($B116,'Benchmark Data'!$B:$AAA,CX$1,FALSE)/VLOOKUP($B115,'Benchmark Data'!$B:$AAA,CX$1,FALSE),"")</f>
        <v/>
      </c>
      <c r="CY116" s="171" t="str">
        <f>IFERROR(VLOOKUP($B116,'Benchmark Data'!$B:$AAA,CY$1,FALSE)/VLOOKUP($B115,'Benchmark Data'!$B:$AAA,CY$1,FALSE),"")</f>
        <v/>
      </c>
      <c r="CZ116" s="171" t="str">
        <f>IFERROR(VLOOKUP($B116,'Benchmark Data'!$B:$AAA,CZ$1,FALSE)/VLOOKUP($B115,'Benchmark Data'!$B:$AAA,CZ$1,FALSE),"")</f>
        <v/>
      </c>
      <c r="DA116" s="171" t="str">
        <f>IFERROR(VLOOKUP($B116,'Benchmark Data'!$B:$AAA,DA$1,FALSE)/VLOOKUP($B115,'Benchmark Data'!$B:$AAA,DA$1,FALSE),"")</f>
        <v/>
      </c>
      <c r="DB116" s="171" t="str">
        <f>IFERROR(VLOOKUP($B116,'Benchmark Data'!$B:$AAA,DB$1,FALSE)/VLOOKUP($B115,'Benchmark Data'!$B:$AAA,DB$1,FALSE),"")</f>
        <v/>
      </c>
      <c r="DC116" s="171" t="str">
        <f>IFERROR(VLOOKUP($B116,'Benchmark Data'!$B:$AAA,DC$1,FALSE)/VLOOKUP($B115,'Benchmark Data'!$B:$AAA,DC$1,FALSE),"")</f>
        <v/>
      </c>
      <c r="DD116" s="171" t="str">
        <f>IFERROR(VLOOKUP($B116,'Benchmark Data'!$B:$AAA,DD$1,FALSE)/VLOOKUP($B115,'Benchmark Data'!$B:$AAA,DD$1,FALSE),"")</f>
        <v/>
      </c>
      <c r="DE116" s="171" t="str">
        <f>IFERROR(VLOOKUP($B116,'Benchmark Data'!$B:$AAA,DE$1,FALSE)/VLOOKUP($B115,'Benchmark Data'!$B:$AAA,DE$1,FALSE),"")</f>
        <v/>
      </c>
      <c r="DF116" s="171" t="str">
        <f>IFERROR(VLOOKUP($B116,'Benchmark Data'!$B:$AAA,DF$1,FALSE)/VLOOKUP($B115,'Benchmark Data'!$B:$AAA,DF$1,FALSE),"")</f>
        <v/>
      </c>
      <c r="DG116" s="171" t="str">
        <f>IFERROR(VLOOKUP($B116,'Benchmark Data'!$B:$AAA,DG$1,FALSE)/VLOOKUP($B115,'Benchmark Data'!$B:$AAA,DG$1,FALSE),"")</f>
        <v/>
      </c>
      <c r="DH116" s="171" t="str">
        <f>IFERROR(VLOOKUP($B116,'Benchmark Data'!$B:$AAA,DH$1,FALSE)/VLOOKUP($B115,'Benchmark Data'!$B:$AAA,DH$1,FALSE),"")</f>
        <v/>
      </c>
      <c r="DI116" s="171" t="str">
        <f>IFERROR(VLOOKUP($B116,'Benchmark Data'!$B:$AAA,DI$1,FALSE)/VLOOKUP($B115,'Benchmark Data'!$B:$AAA,DI$1,FALSE),"")</f>
        <v/>
      </c>
    </row>
    <row r="117" spans="1:113">
      <c r="A117" s="94">
        <f t="shared" si="37"/>
        <v>84</v>
      </c>
      <c r="B117" s="168">
        <f t="shared" si="36"/>
        <v>43524</v>
      </c>
      <c r="C117" s="171">
        <f>IFERROR(VLOOKUP($B117,'Benchmark Data'!$B:$FF,C$1,FALSE)/VLOOKUP($B116,'Benchmark Data'!$B:$FF,C$1,FALSE),"")</f>
        <v>1.0543515910175392</v>
      </c>
      <c r="D117" s="171" t="str">
        <f>IFERROR(VLOOKUP($B117,'Benchmark Data'!$B:$FF,D$1,FALSE)/VLOOKUP($B116,'Benchmark Data'!$B:$FF,D$1,FALSE),"")</f>
        <v/>
      </c>
      <c r="E117" s="171">
        <f>IFERROR(VLOOKUP($B117,'Benchmark Data'!$B:$FF,E$1,FALSE)/VLOOKUP($B116,'Benchmark Data'!$B:$FF,E$1,FALSE),"")</f>
        <v>1.0543515910175392</v>
      </c>
      <c r="F117" s="171" t="str">
        <f>IFERROR(VLOOKUP($B117,'Benchmark Data'!$B:$FF,F$1,FALSE)/VLOOKUP($B116,'Benchmark Data'!$B:$FF,F$1,FALSE),"")</f>
        <v/>
      </c>
      <c r="G117" s="171" t="str">
        <f>IFERROR(VLOOKUP($B117,'Benchmark Data'!$B:$FF,G$1,FALSE)/VLOOKUP($B116,'Benchmark Data'!$B:$FF,G$1,FALSE),"")</f>
        <v/>
      </c>
      <c r="H117" s="171" t="str">
        <f>IFERROR(VLOOKUP($B117,'Benchmark Data'!$B:$FF,H$1,FALSE)/VLOOKUP($B116,'Benchmark Data'!$B:$FF,H$1,FALSE),"")</f>
        <v/>
      </c>
      <c r="I117" s="171" t="str">
        <f>IFERROR(VLOOKUP($B117,'Benchmark Data'!$B:$FF,I$1,FALSE)/VLOOKUP($B116,'Benchmark Data'!$B:$FF,I$1,FALSE),"")</f>
        <v/>
      </c>
      <c r="J117" s="143" t="str">
        <f>IFERROR(VLOOKUP($B117,'Benchmark Data'!$B:$FF,J$1,FALSE)/VLOOKUP($B116,'Benchmark Data'!$B:$FF,J$1,FALSE)*J118,"")</f>
        <v/>
      </c>
      <c r="K117" s="156"/>
      <c r="L117" s="156"/>
      <c r="M117" s="156"/>
      <c r="N117" s="171" t="str">
        <f>IFERROR(VLOOKUP($B117,'Benchmark Data'!$B:$FF,N$1,FALSE)/VLOOKUP($B116,'Benchmark Data'!$B:$FF,N$1,FALSE),"")</f>
        <v/>
      </c>
      <c r="O117" s="171">
        <f>IFERROR(VLOOKUP($B117,'Benchmark Data'!$B:$FF,O$1,FALSE)/VLOOKUP($B116,'Benchmark Data'!$B:$FF,O$1,FALSE),"")</f>
        <v>1.0259268737801701</v>
      </c>
      <c r="P117" s="171">
        <f>IFERROR(VLOOKUP($B117,'Benchmark Data'!$B:$FF,P$1,FALSE)/VLOOKUP($B116,'Benchmark Data'!$B:$FF,P$1,FALSE),"")</f>
        <v>1.0222661872429952</v>
      </c>
      <c r="Q117" s="156">
        <f>IFERROR(VLOOKUP($B117,'Benchmark Data'!$B:$FF,Q$1,FALSE),"")</f>
        <v>1.0339835539179052</v>
      </c>
      <c r="R117" s="156">
        <f>IFERROR(VLOOKUP($B117,'Benchmark Data'!$B:$FF,R$1,FALSE),"")</f>
        <v>1.0339835539179052</v>
      </c>
      <c r="S117" s="156">
        <f>IFERROR(VLOOKUP($B117,'Benchmark Data'!$B:$FF,S$1,FALSE),"")</f>
        <v>1.0339835539179052</v>
      </c>
      <c r="T117" s="156">
        <f>IFERROR(VLOOKUP($B117,'Benchmark Data'!$B:$FF,T$1,FALSE),"")</f>
        <v>1.0339835539179052</v>
      </c>
      <c r="U117" s="156">
        <f>IFERROR(VLOOKUP($B117,'Benchmark Data'!$B:$FF,U$1,FALSE),"")</f>
        <v>1.0339835539179052</v>
      </c>
      <c r="V117" s="171">
        <f>IFERROR(VLOOKUP($B117,'Benchmark Data'!$B:$FF,V$1,FALSE)/VLOOKUP($B116,'Benchmark Data'!$B:$FF,V$1,FALSE),"")</f>
        <v>1.0314810778965562</v>
      </c>
      <c r="W117" s="171">
        <f>IFERROR(VLOOKUP($B117,'Benchmark Data'!$B:$FF,W$1,FALSE)/VLOOKUP($B116,'Benchmark Data'!$B:$FF,W$1,FALSE),"")</f>
        <v>1.0314810778965562</v>
      </c>
      <c r="X117" s="171">
        <f>IFERROR(VLOOKUP($B117,'Benchmark Data'!$B:$FF,X$1,FALSE)/VLOOKUP($B116,'Benchmark Data'!$B:$FF,X$1,FALSE),"")</f>
        <v>1.0314810778965562</v>
      </c>
      <c r="Y117" s="171">
        <f>IFERROR(VLOOKUP($B117,'Benchmark Data'!$B:$FF,Y$1,FALSE)/VLOOKUP($B116,'Benchmark Data'!$B:$FF,Y$1,FALSE),"")</f>
        <v>1.0314810778965562</v>
      </c>
      <c r="Z117" s="171">
        <f>IFERROR(VLOOKUP($B117,'Benchmark Data'!$B:$FF,Z$1,FALSE)/VLOOKUP($B116,'Benchmark Data'!$B:$FF,Z$1,FALSE),"")</f>
        <v>1.0314810778965562</v>
      </c>
      <c r="AA117" s="171">
        <f>IFERROR(VLOOKUP($B117,'Benchmark Data'!$B:$FF,AA$1,FALSE)/VLOOKUP($B116,'Benchmark Data'!$B:$FF,AA$1,FALSE),"")</f>
        <v>1.0280199450558176</v>
      </c>
      <c r="AB117" s="171" t="str">
        <f>IFERROR(VLOOKUP($B117,'Benchmark Data'!$B:$FF,AB$1,FALSE)/VLOOKUP($B116,'Benchmark Data'!$B:$FF,AB$1,FALSE),"")</f>
        <v/>
      </c>
      <c r="AC117" s="171">
        <f>IFERROR(VLOOKUP($B117,'Benchmark Data'!$B:$FF,AC$1,FALSE)/VLOOKUP($B116,'Benchmark Data'!$B:$FF,AC$1,FALSE),"")</f>
        <v>1.0280199450558176</v>
      </c>
      <c r="AD117" s="171">
        <f>IFERROR(VLOOKUP($B117,'Benchmark Data'!$B:$FF,AD$1,FALSE)/VLOOKUP($B116,'Benchmark Data'!$B:$FF,AD$1,FALSE),"")</f>
        <v>0.9666417724670151</v>
      </c>
      <c r="AE117" s="171">
        <f>IFERROR(VLOOKUP($B117,'Benchmark Data'!$B:$FF,AE$1,FALSE)/VLOOKUP($B116,'Benchmark Data'!$B:$FF,AE$1,FALSE),"")</f>
        <v>1.0089759381689289</v>
      </c>
      <c r="AF117" s="171">
        <f>IFERROR(VLOOKUP($B117,'Benchmark Data'!$B:$FF,AF$1,FALSE)/VLOOKUP($B116,'Benchmark Data'!$B:$FF,AF$1,FALSE),"")</f>
        <v>1.0197347742782716</v>
      </c>
      <c r="AG117" s="171" t="str">
        <f>IFERROR(VLOOKUP($B117,'Benchmark Data'!$B:$FF,AG$1,FALSE)/VLOOKUP($B116,'Benchmark Data'!$B:$FF,AG$1,FALSE),"")</f>
        <v/>
      </c>
      <c r="AH117" s="171">
        <f>IFERROR(VLOOKUP($B117,'Benchmark Data'!$B:$FF,AH$1,FALSE)/VLOOKUP($B116,'Benchmark Data'!$B:$FF,AH$1,FALSE),"")</f>
        <v>1.0197347742782716</v>
      </c>
      <c r="AI117" s="171">
        <f>IFERROR(VLOOKUP($B117,'Benchmark Data'!$B:$FF,AI$1,FALSE)/VLOOKUP($B116,'Benchmark Data'!$B:$FF,AI$1,FALSE),"")</f>
        <v>1.0794754233787691</v>
      </c>
      <c r="AJ117" s="171">
        <f>IFERROR(VLOOKUP($B117,'Benchmark Data'!$B:$FF,AJ$1,FALSE)/VLOOKUP($B116,'Benchmark Data'!$B:$FF,AJ$1,FALSE),"")</f>
        <v>1.1375726616170512</v>
      </c>
      <c r="AK117" s="171">
        <f>IFERROR(VLOOKUP($B117,'Benchmark Data'!$B:$FF,AK$1,FALSE)/VLOOKUP($B116,'Benchmark Data'!$B:$FF,AK$1,FALSE),"")</f>
        <v>1.028416386219573</v>
      </c>
      <c r="AL117" s="171">
        <f>IFERROR(VLOOKUP($B117,'Benchmark Data'!$B:$FF,AL$1,FALSE)/VLOOKUP($B116,'Benchmark Data'!$B:$FF,AL$1,FALSE),"")</f>
        <v>1.0246189078937951</v>
      </c>
      <c r="AM117" s="171">
        <f>IFERROR(VLOOKUP($B117,'Benchmark Data'!$B:$FF,AM$1,FALSE)/VLOOKUP($B116,'Benchmark Data'!$B:$FF,AM$1,FALSE),"")</f>
        <v>1.0246189078937951</v>
      </c>
      <c r="AN117" s="171" t="str">
        <f>IFERROR(VLOOKUP($B117,'Benchmark Data'!$B:$FF,AN$1,FALSE)/VLOOKUP($B116,'Benchmark Data'!$B:$FF,AN$1,FALSE),"")</f>
        <v/>
      </c>
      <c r="AO117" s="171" t="str">
        <f>IFERROR(VLOOKUP($B117,'Benchmark Data'!$B:$FF,AO$1,FALSE)/VLOOKUP($B116,'Benchmark Data'!$B:$FF,AO$1,FALSE),"")</f>
        <v/>
      </c>
      <c r="AP117" s="171" t="str">
        <f>IFERROR(VLOOKUP($B117,'Benchmark Data'!$B:$FF,AP$1,FALSE)/VLOOKUP($B116,'Benchmark Data'!$B:$FF,AP$1,FALSE),"")</f>
        <v/>
      </c>
      <c r="AQ117" s="171" t="str">
        <f>IFERROR(VLOOKUP($B117,'Benchmark Data'!$B:$FF,AQ$1,FALSE)/VLOOKUP($B116,'Benchmark Data'!$B:$FF,AQ$1,FALSE),"")</f>
        <v/>
      </c>
      <c r="AR117" s="171" t="str">
        <f>IFERROR(VLOOKUP($B117,'Benchmark Data'!$B:$FF,AR$1,FALSE)/VLOOKUP($B116,'Benchmark Data'!$B:$FF,AR$1,FALSE),"")</f>
        <v/>
      </c>
      <c r="AS117" s="171" t="str">
        <f>IFERROR(VLOOKUP($B117,'Benchmark Data'!$B:$FF,AS$1,FALSE)/VLOOKUP($B116,'Benchmark Data'!$B:$FF,AS$1,FALSE),"")</f>
        <v/>
      </c>
      <c r="AT117" s="171" t="str">
        <f>IFERROR(VLOOKUP($B117,'Benchmark Data'!$B:$FF,AT$1,FALSE)/VLOOKUP($B116,'Benchmark Data'!$B:$FF,AT$1,FALSE),"")</f>
        <v/>
      </c>
      <c r="AU117" s="171">
        <f>IFERROR(VLOOKUP($B117,'Benchmark Data'!$B:$FF,AU$1,FALSE)/VLOOKUP($B116,'Benchmark Data'!$B:$FF,AU$1,FALSE),"")</f>
        <v>1.0434326951989574</v>
      </c>
      <c r="AV117" s="171">
        <f>IFERROR(VLOOKUP($B117,'Benchmark Data'!$B:$FF,AV$1,FALSE)/VLOOKUP($B116,'Benchmark Data'!$B:$FF,AV$1,FALSE),"")</f>
        <v>1.0434326951989574</v>
      </c>
      <c r="AW117" s="171">
        <f>IFERROR(VLOOKUP($B117,'Benchmark Data'!$B:$FF,AW$1,FALSE)/VLOOKUP($B116,'Benchmark Data'!$B:$FF,AW$1,FALSE),"")</f>
        <v>1.0434326951989574</v>
      </c>
      <c r="AX117" s="171" t="str">
        <f>IFERROR(VLOOKUP($B117,'Benchmark Data'!$B:$FF,AX$1,FALSE)/VLOOKUP($B116,'Benchmark Data'!$B:$FF,AX$1,FALSE),"")</f>
        <v/>
      </c>
      <c r="AY117" s="171" t="str">
        <f>IFERROR(VLOOKUP($B117,'Benchmark Data'!$B:$FF,AY$1,FALSE)/VLOOKUP($B116,'Benchmark Data'!$B:$FF,AY$1,FALSE),"")</f>
        <v/>
      </c>
      <c r="AZ117" s="156"/>
      <c r="BA117" s="156"/>
      <c r="BB117" s="171" t="str">
        <f>IFERROR(VLOOKUP($B117,'Benchmark Data'!$B:$FF,BB$1,FALSE)/VLOOKUP($B116,'Benchmark Data'!$B:$FF,BB$1,FALSE),"")</f>
        <v/>
      </c>
      <c r="BC117" s="171" t="str">
        <f>IFERROR(VLOOKUP($B117,'Benchmark Data'!$B:$FF,BC$1,FALSE)/VLOOKUP($B116,'Benchmark Data'!$B:$FF,BC$1,FALSE),"")</f>
        <v/>
      </c>
      <c r="BD117" s="171" t="str">
        <f>IFERROR(VLOOKUP($B117,'Benchmark Data'!$B:$FF,BD$1,FALSE)/VLOOKUP($B116,'Benchmark Data'!$B:$FF,BD$1,FALSE),"")</f>
        <v/>
      </c>
      <c r="BE117" s="171" t="str">
        <f>IFERROR(VLOOKUP($B117,'Benchmark Data'!$B:$FF,BE$1,FALSE)/VLOOKUP($B116,'Benchmark Data'!$B:$FF,BE$1,FALSE),"")</f>
        <v/>
      </c>
      <c r="BF117" s="171" t="str">
        <f>IFERROR(VLOOKUP($B117,'Benchmark Data'!$B:$FF,BF$1,FALSE)/VLOOKUP($B116,'Benchmark Data'!$B:$FF,BF$1,FALSE),"")</f>
        <v/>
      </c>
      <c r="BG117" s="171" t="str">
        <f>IFERROR(VLOOKUP($B117,'Benchmark Data'!$B:$FF,BG$1,FALSE)/VLOOKUP($B116,'Benchmark Data'!$B:$FF,BG$1,FALSE),"")</f>
        <v/>
      </c>
      <c r="BH117" s="171" t="str">
        <f>IFERROR(VLOOKUP($B117,'Benchmark Data'!$B:$FF,BH$1,FALSE)/VLOOKUP($B116,'Benchmark Data'!$B:$FF,BH$1,FALSE),"")</f>
        <v/>
      </c>
      <c r="BI117" s="171" t="str">
        <f>IFERROR(VLOOKUP($B117,'Benchmark Data'!$B:$FF,BI$1,FALSE)/VLOOKUP($B116,'Benchmark Data'!$B:$FF,BI$1,FALSE),"")</f>
        <v/>
      </c>
      <c r="BJ117" s="171" t="str">
        <f>IFERROR(VLOOKUP($B117,'Benchmark Data'!$B:$FF,BJ$1,FALSE)/VLOOKUP($B116,'Benchmark Data'!$B:$FF,BJ$1,FALSE),"")</f>
        <v/>
      </c>
      <c r="BK117" s="171" t="str">
        <f>IFERROR(VLOOKUP($B117,'Benchmark Data'!$B:$FF,BK$1,FALSE)/VLOOKUP($B116,'Benchmark Data'!$B:$FF,BK$1,FALSE),"")</f>
        <v/>
      </c>
      <c r="BL117" s="171" t="str">
        <f>IFERROR(VLOOKUP($B117,'Benchmark Data'!$B:$FF,BL$1,FALSE)/VLOOKUP($B116,'Benchmark Data'!$B:$FF,BL$1,FALSE),"")</f>
        <v/>
      </c>
      <c r="BM117" s="171" t="str">
        <f>IFERROR(VLOOKUP($B117,'Benchmark Data'!$B:$FF,BM$1,FALSE)/VLOOKUP($B116,'Benchmark Data'!$B:$FF,BM$1,FALSE),"")</f>
        <v/>
      </c>
      <c r="BN117" s="171" t="str">
        <f>IFERROR(VLOOKUP($B117,'Benchmark Data'!$B:$FF,BN$1,FALSE)/VLOOKUP($B116,'Benchmark Data'!$B:$FF,BN$1,FALSE),"")</f>
        <v/>
      </c>
      <c r="BO117" s="171" t="str">
        <f>IFERROR(VLOOKUP($B117,'Benchmark Data'!$B:$FF,BO$1,FALSE)/VLOOKUP($B116,'Benchmark Data'!$B:$FF,BO$1,FALSE),"")</f>
        <v/>
      </c>
      <c r="BP117" s="171" t="str">
        <f>IFERROR(VLOOKUP($B117,'Benchmark Data'!$B:$FF,BP$1,FALSE)/VLOOKUP($B116,'Benchmark Data'!$B:$FF,BP$1,FALSE),"")</f>
        <v/>
      </c>
      <c r="BQ117" s="171" t="str">
        <f>IFERROR(VLOOKUP($B117,'Benchmark Data'!$B:$FF,BQ$1,FALSE)/VLOOKUP($B116,'Benchmark Data'!$B:$FF,BQ$1,FALSE),"")</f>
        <v/>
      </c>
      <c r="BR117" s="171" t="str">
        <f>IFERROR(VLOOKUP($B117,'Benchmark Data'!$B:$FF,BR$1,FALSE)/VLOOKUP($B116,'Benchmark Data'!$B:$FF,BR$1,FALSE),"")</f>
        <v/>
      </c>
      <c r="BS117" s="171" t="str">
        <f>IFERROR(VLOOKUP($B117,'Benchmark Data'!$B:$FF,BS$1,FALSE)/VLOOKUP($B116,'Benchmark Data'!$B:$FF,BS$1,FALSE),"")</f>
        <v/>
      </c>
      <c r="BT117" s="171" t="str">
        <f>IFERROR(VLOOKUP($B117,'Benchmark Data'!$B:$FF,BT$1,FALSE)/VLOOKUP($B116,'Benchmark Data'!$B:$FF,BT$1,FALSE),"")</f>
        <v/>
      </c>
      <c r="BU117" s="171" t="str">
        <f>IFERROR(VLOOKUP($B117,'Benchmark Data'!$B:$FF,BU$1,FALSE)/VLOOKUP($B116,'Benchmark Data'!$B:$FF,BU$1,FALSE),"")</f>
        <v/>
      </c>
      <c r="BV117" s="171" t="str">
        <f>IFERROR(VLOOKUP($B117,'Benchmark Data'!$B:$FF,BV$1,FALSE)/VLOOKUP($B116,'Benchmark Data'!$B:$FF,BV$1,FALSE),"")</f>
        <v/>
      </c>
      <c r="BW117" s="171" t="str">
        <f>IFERROR(VLOOKUP($B117,'Benchmark Data'!$B:$FF,BW$1,FALSE)/VLOOKUP($B116,'Benchmark Data'!$B:$FF,BW$1,FALSE),"")</f>
        <v/>
      </c>
      <c r="BX117" s="171" t="str">
        <f>IFERROR(VLOOKUP($B117,'Benchmark Data'!$B:$FF,BX$1,FALSE)/VLOOKUP($B116,'Benchmark Data'!$B:$FF,BX$1,FALSE),"")</f>
        <v/>
      </c>
      <c r="BY117" s="171" t="str">
        <f>IFERROR(VLOOKUP($B117,'Benchmark Data'!$B:$FF,BY$1,FALSE)/VLOOKUP($B116,'Benchmark Data'!$B:$FF,BY$1,FALSE),"")</f>
        <v/>
      </c>
      <c r="BZ117" s="171" t="str">
        <f>IFERROR(VLOOKUP($B117,'Benchmark Data'!$B:$FF,BZ$1,FALSE)/VLOOKUP($B116,'Benchmark Data'!$B:$FF,BZ$1,FALSE),"")</f>
        <v/>
      </c>
      <c r="CA117" s="171" t="str">
        <f>IFERROR(VLOOKUP($B117,'Benchmark Data'!$B:$FF,CA$1,FALSE)/VLOOKUP($B116,'Benchmark Data'!$B:$FF,CA$1,FALSE),"")</f>
        <v/>
      </c>
      <c r="CB117" s="171" t="str">
        <f>IFERROR(VLOOKUP($B117,'Benchmark Data'!$B:$FF,CB$1,FALSE)/VLOOKUP($B116,'Benchmark Data'!$B:$FF,CB$1,FALSE),"")</f>
        <v/>
      </c>
      <c r="CC117" s="171" t="str">
        <f>IFERROR(VLOOKUP($B117,'Benchmark Data'!$B:$FF,CC$1,FALSE)/VLOOKUP($B116,'Benchmark Data'!$B:$FF,CC$1,FALSE),"")</f>
        <v/>
      </c>
      <c r="CD117" s="171" t="str">
        <f>IFERROR(VLOOKUP($B117,'Benchmark Data'!$B:$FF,CD$1,FALSE)/VLOOKUP($B116,'Benchmark Data'!$B:$FF,CD$1,FALSE),"")</f>
        <v/>
      </c>
      <c r="CE117" s="171" t="str">
        <f>IFERROR(VLOOKUP($B117,'Benchmark Data'!$B:$FF,CE$1,FALSE)/VLOOKUP($B116,'Benchmark Data'!$B:$FF,CE$1,FALSE),"")</f>
        <v/>
      </c>
      <c r="CF117" s="171" t="str">
        <f>IFERROR(VLOOKUP($B117,'Benchmark Data'!$B:$FF,CF$1,FALSE)/VLOOKUP($B116,'Benchmark Data'!$B:$FF,CF$1,FALSE),"")</f>
        <v/>
      </c>
      <c r="CG117" s="171" t="str">
        <f>IFERROR(VLOOKUP($B117,'Benchmark Data'!$B:$FF,CG$1,FALSE)/VLOOKUP($B116,'Benchmark Data'!$B:$FF,CG$1,FALSE),"")</f>
        <v/>
      </c>
      <c r="CH117" s="156"/>
      <c r="CI117" s="171" t="str">
        <f>IFERROR(VLOOKUP($B117,'Benchmark Data'!$B:$FF,CI$1,FALSE)/VLOOKUP($B116,'Benchmark Data'!$B:$FF,CI$1,FALSE),"")</f>
        <v/>
      </c>
      <c r="CJ117" s="171" t="str">
        <f>IFERROR(VLOOKUP($B117,'Benchmark Data'!$B:$FF,CJ$1,FALSE)/VLOOKUP($B116,'Benchmark Data'!$B:$FF,CJ$1,FALSE),"")</f>
        <v/>
      </c>
      <c r="CK117" s="171" t="str">
        <f>IFERROR(VLOOKUP($B117,'Benchmark Data'!$B:$AAA,CK$1,FALSE)/VLOOKUP($B116,'Benchmark Data'!$B:$AAA,CK$1,FALSE),"")</f>
        <v/>
      </c>
      <c r="CL117" s="171" t="str">
        <f>IFERROR(VLOOKUP($B117,'Benchmark Data'!$B:$AAA,CL$1,FALSE)/VLOOKUP($B116,'Benchmark Data'!$B:$AAA,CL$1,FALSE),"")</f>
        <v/>
      </c>
      <c r="CM117" s="171" t="str">
        <f>IFERROR(VLOOKUP($B117,'Benchmark Data'!$B:$AAA,CM$1,FALSE)/VLOOKUP($B116,'Benchmark Data'!$B:$AAA,CM$1,FALSE),"")</f>
        <v/>
      </c>
      <c r="CN117" s="171" t="str">
        <f>IFERROR(VLOOKUP($B117,'Benchmark Data'!$B:$AAA,CN$1,FALSE)/VLOOKUP($B116,'Benchmark Data'!$B:$AAA,CN$1,FALSE),"")</f>
        <v/>
      </c>
      <c r="CO117" s="171" t="str">
        <f>IFERROR(VLOOKUP($B117,'Benchmark Data'!$B:$AAA,CO$1,FALSE)/VLOOKUP($B116,'Benchmark Data'!$B:$AAA,CO$1,FALSE),"")</f>
        <v/>
      </c>
      <c r="CP117" s="171" t="str">
        <f>IFERROR(VLOOKUP($B117,'Benchmark Data'!$B:$AAA,CP$1,FALSE)/VLOOKUP($B116,'Benchmark Data'!$B:$AAA,CP$1,FALSE),"")</f>
        <v/>
      </c>
      <c r="CQ117" s="171" t="str">
        <f>IFERROR(VLOOKUP($B117,'Benchmark Data'!$B:$AAA,CQ$1,FALSE)/VLOOKUP($B116,'Benchmark Data'!$B:$AAA,CQ$1,FALSE),"")</f>
        <v/>
      </c>
      <c r="CR117" s="171" t="str">
        <f>IFERROR(VLOOKUP($B117,'Benchmark Data'!$B:$AAA,CR$1,FALSE)/VLOOKUP($B116,'Benchmark Data'!$B:$AAA,CR$1,FALSE),"")</f>
        <v/>
      </c>
      <c r="CS117" s="171" t="str">
        <f>IFERROR(VLOOKUP($B117,'Benchmark Data'!$B:$AAA,CS$1,FALSE)/VLOOKUP($B116,'Benchmark Data'!$B:$AAA,CS$1,FALSE),"")</f>
        <v/>
      </c>
      <c r="CT117" s="171" t="str">
        <f>IFERROR(VLOOKUP($B117,'Benchmark Data'!$B:$AAA,CT$1,FALSE)/VLOOKUP($B116,'Benchmark Data'!$B:$AAA,CT$1,FALSE),"")</f>
        <v/>
      </c>
      <c r="CU117" s="171" t="str">
        <f>IFERROR(VLOOKUP($B117,'Benchmark Data'!$B:$AAA,CU$1,FALSE)/VLOOKUP($B116,'Benchmark Data'!$B:$AAA,CU$1,FALSE),"")</f>
        <v/>
      </c>
      <c r="CV117" s="171" t="str">
        <f>IFERROR(VLOOKUP($B117,'Benchmark Data'!$B:$AAA,CV$1,FALSE)/VLOOKUP($B116,'Benchmark Data'!$B:$AAA,CV$1,FALSE),"")</f>
        <v/>
      </c>
      <c r="CW117" s="171" t="str">
        <f>IFERROR(VLOOKUP($B117,'Benchmark Data'!$B:$AAA,CW$1,FALSE)/VLOOKUP($B116,'Benchmark Data'!$B:$AAA,CW$1,FALSE),"")</f>
        <v/>
      </c>
      <c r="CX117" s="171" t="str">
        <f>IFERROR(VLOOKUP($B117,'Benchmark Data'!$B:$AAA,CX$1,FALSE)/VLOOKUP($B116,'Benchmark Data'!$B:$AAA,CX$1,FALSE),"")</f>
        <v/>
      </c>
      <c r="CY117" s="171" t="str">
        <f>IFERROR(VLOOKUP($B117,'Benchmark Data'!$B:$AAA,CY$1,FALSE)/VLOOKUP($B116,'Benchmark Data'!$B:$AAA,CY$1,FALSE),"")</f>
        <v/>
      </c>
      <c r="CZ117" s="171" t="str">
        <f>IFERROR(VLOOKUP($B117,'Benchmark Data'!$B:$AAA,CZ$1,FALSE)/VLOOKUP($B116,'Benchmark Data'!$B:$AAA,CZ$1,FALSE),"")</f>
        <v/>
      </c>
      <c r="DA117" s="171" t="str">
        <f>IFERROR(VLOOKUP($B117,'Benchmark Data'!$B:$AAA,DA$1,FALSE)/VLOOKUP($B116,'Benchmark Data'!$B:$AAA,DA$1,FALSE),"")</f>
        <v/>
      </c>
      <c r="DB117" s="171" t="str">
        <f>IFERROR(VLOOKUP($B117,'Benchmark Data'!$B:$AAA,DB$1,FALSE)/VLOOKUP($B116,'Benchmark Data'!$B:$AAA,DB$1,FALSE),"")</f>
        <v/>
      </c>
      <c r="DC117" s="171" t="str">
        <f>IFERROR(VLOOKUP($B117,'Benchmark Data'!$B:$AAA,DC$1,FALSE)/VLOOKUP($B116,'Benchmark Data'!$B:$AAA,DC$1,FALSE),"")</f>
        <v/>
      </c>
      <c r="DD117" s="171" t="str">
        <f>IFERROR(VLOOKUP($B117,'Benchmark Data'!$B:$AAA,DD$1,FALSE)/VLOOKUP($B116,'Benchmark Data'!$B:$AAA,DD$1,FALSE),"")</f>
        <v/>
      </c>
      <c r="DE117" s="171" t="str">
        <f>IFERROR(VLOOKUP($B117,'Benchmark Data'!$B:$AAA,DE$1,FALSE)/VLOOKUP($B116,'Benchmark Data'!$B:$AAA,DE$1,FALSE),"")</f>
        <v/>
      </c>
      <c r="DF117" s="171" t="str">
        <f>IFERROR(VLOOKUP($B117,'Benchmark Data'!$B:$AAA,DF$1,FALSE)/VLOOKUP($B116,'Benchmark Data'!$B:$AAA,DF$1,FALSE),"")</f>
        <v/>
      </c>
      <c r="DG117" s="171" t="str">
        <f>IFERROR(VLOOKUP($B117,'Benchmark Data'!$B:$AAA,DG$1,FALSE)/VLOOKUP($B116,'Benchmark Data'!$B:$AAA,DG$1,FALSE),"")</f>
        <v/>
      </c>
      <c r="DH117" s="171" t="str">
        <f>IFERROR(VLOOKUP($B117,'Benchmark Data'!$B:$AAA,DH$1,FALSE)/VLOOKUP($B116,'Benchmark Data'!$B:$AAA,DH$1,FALSE),"")</f>
        <v/>
      </c>
      <c r="DI117" s="171" t="str">
        <f>IFERROR(VLOOKUP($B117,'Benchmark Data'!$B:$AAA,DI$1,FALSE)/VLOOKUP($B116,'Benchmark Data'!$B:$AAA,DI$1,FALSE),"")</f>
        <v/>
      </c>
    </row>
    <row r="118" spans="1:113">
      <c r="A118" s="94">
        <f t="shared" si="37"/>
        <v>83</v>
      </c>
      <c r="B118" s="168">
        <f t="shared" si="36"/>
        <v>43555</v>
      </c>
      <c r="C118" s="171">
        <f>IFERROR(VLOOKUP($B118,'Benchmark Data'!$B:$FF,C$1,FALSE)/VLOOKUP($B117,'Benchmark Data'!$B:$FF,C$1,FALSE),"")</f>
        <v>1.0434815570380989</v>
      </c>
      <c r="D118" s="171" t="str">
        <f>IFERROR(VLOOKUP($B118,'Benchmark Data'!$B:$FF,D$1,FALSE)/VLOOKUP($B117,'Benchmark Data'!$B:$FF,D$1,FALSE),"")</f>
        <v/>
      </c>
      <c r="E118" s="171">
        <f>IFERROR(VLOOKUP($B118,'Benchmark Data'!$B:$FF,E$1,FALSE)/VLOOKUP($B117,'Benchmark Data'!$B:$FF,E$1,FALSE),"")</f>
        <v>1.0434815570380989</v>
      </c>
      <c r="F118" s="171" t="str">
        <f>IFERROR(VLOOKUP($B118,'Benchmark Data'!$B:$FF,F$1,FALSE)/VLOOKUP($B117,'Benchmark Data'!$B:$FF,F$1,FALSE),"")</f>
        <v/>
      </c>
      <c r="G118" s="171" t="str">
        <f>IFERROR(VLOOKUP($B118,'Benchmark Data'!$B:$FF,G$1,FALSE)/VLOOKUP($B117,'Benchmark Data'!$B:$FF,G$1,FALSE),"")</f>
        <v/>
      </c>
      <c r="H118" s="171" t="str">
        <f>IFERROR(VLOOKUP($B118,'Benchmark Data'!$B:$FF,H$1,FALSE)/VLOOKUP($B117,'Benchmark Data'!$B:$FF,H$1,FALSE),"")</f>
        <v/>
      </c>
      <c r="I118" s="171" t="str">
        <f>IFERROR(VLOOKUP($B118,'Benchmark Data'!$B:$FF,I$1,FALSE)/VLOOKUP($B117,'Benchmark Data'!$B:$FF,I$1,FALSE),"")</f>
        <v/>
      </c>
      <c r="J118" s="143" t="str">
        <f>IFERROR(VLOOKUP($B118,'Benchmark Data'!$B:$FF,J$1,FALSE)/VLOOKUP($B117,'Benchmark Data'!$B:$FF,J$1,FALSE)*J119,"")</f>
        <v/>
      </c>
      <c r="K118" s="156"/>
      <c r="L118" s="156"/>
      <c r="M118" s="156"/>
      <c r="N118" s="171" t="str">
        <f>IFERROR(VLOOKUP($B118,'Benchmark Data'!$B:$FF,N$1,FALSE)/VLOOKUP($B117,'Benchmark Data'!$B:$FF,N$1,FALSE),"")</f>
        <v/>
      </c>
      <c r="O118" s="171">
        <f>IFERROR(VLOOKUP($B118,'Benchmark Data'!$B:$FF,O$1,FALSE)/VLOOKUP($B117,'Benchmark Data'!$B:$FF,O$1,FALSE),"")</f>
        <v>1.0249170575969591</v>
      </c>
      <c r="P118" s="171">
        <f>IFERROR(VLOOKUP($B118,'Benchmark Data'!$B:$FF,P$1,FALSE)/VLOOKUP($B117,'Benchmark Data'!$B:$FF,P$1,FALSE),"")</f>
        <v>1.0113272516793126</v>
      </c>
      <c r="Q118" s="156">
        <f>IFERROR(VLOOKUP($B118,'Benchmark Data'!$B:$FF,Q$1,FALSE),"")</f>
        <v>1.0129223272546017</v>
      </c>
      <c r="R118" s="156">
        <f>IFERROR(VLOOKUP($B118,'Benchmark Data'!$B:$FF,R$1,FALSE),"")</f>
        <v>1.0129223272546017</v>
      </c>
      <c r="S118" s="156">
        <f>IFERROR(VLOOKUP($B118,'Benchmark Data'!$B:$FF,S$1,FALSE),"")</f>
        <v>1.0129223272546017</v>
      </c>
      <c r="T118" s="156">
        <f>IFERROR(VLOOKUP($B118,'Benchmark Data'!$B:$FF,T$1,FALSE),"")</f>
        <v>1.0129223272546017</v>
      </c>
      <c r="U118" s="156">
        <f>IFERROR(VLOOKUP($B118,'Benchmark Data'!$B:$FF,U$1,FALSE),"")</f>
        <v>1.0129223272546017</v>
      </c>
      <c r="V118" s="171">
        <f>IFERROR(VLOOKUP($B118,'Benchmark Data'!$B:$FF,V$1,FALSE)/VLOOKUP($B117,'Benchmark Data'!$B:$FF,V$1,FALSE),"")</f>
        <v>1.0101333157444206</v>
      </c>
      <c r="W118" s="171">
        <f>IFERROR(VLOOKUP($B118,'Benchmark Data'!$B:$FF,W$1,FALSE)/VLOOKUP($B117,'Benchmark Data'!$B:$FF,W$1,FALSE),"")</f>
        <v>1.0101333157444206</v>
      </c>
      <c r="X118" s="171">
        <f>IFERROR(VLOOKUP($B118,'Benchmark Data'!$B:$FF,X$1,FALSE)/VLOOKUP($B117,'Benchmark Data'!$B:$FF,X$1,FALSE),"")</f>
        <v>1.0101333157444206</v>
      </c>
      <c r="Y118" s="171">
        <f>IFERROR(VLOOKUP($B118,'Benchmark Data'!$B:$FF,Y$1,FALSE)/VLOOKUP($B117,'Benchmark Data'!$B:$FF,Y$1,FALSE),"")</f>
        <v>1.0101333157444206</v>
      </c>
      <c r="Z118" s="171">
        <f>IFERROR(VLOOKUP($B118,'Benchmark Data'!$B:$FF,Z$1,FALSE)/VLOOKUP($B117,'Benchmark Data'!$B:$FF,Z$1,FALSE),"")</f>
        <v>1.0101333157444206</v>
      </c>
      <c r="AA118" s="171">
        <f>IFERROR(VLOOKUP($B118,'Benchmark Data'!$B:$FF,AA$1,FALSE)/VLOOKUP($B117,'Benchmark Data'!$B:$FF,AA$1,FALSE),"")</f>
        <v>1.01351612280363</v>
      </c>
      <c r="AB118" s="171" t="str">
        <f>IFERROR(VLOOKUP($B118,'Benchmark Data'!$B:$FF,AB$1,FALSE)/VLOOKUP($B117,'Benchmark Data'!$B:$FF,AB$1,FALSE),"")</f>
        <v/>
      </c>
      <c r="AC118" s="171">
        <f>IFERROR(VLOOKUP($B118,'Benchmark Data'!$B:$FF,AC$1,FALSE)/VLOOKUP($B117,'Benchmark Data'!$B:$FF,AC$1,FALSE),"")</f>
        <v>1.01351612280363</v>
      </c>
      <c r="AD118" s="171">
        <f>IFERROR(VLOOKUP($B118,'Benchmark Data'!$B:$FF,AD$1,FALSE)/VLOOKUP($B117,'Benchmark Data'!$B:$FF,AD$1,FALSE),"")</f>
        <v>1.0181989870375139</v>
      </c>
      <c r="AE118" s="171">
        <f>IFERROR(VLOOKUP($B118,'Benchmark Data'!$B:$FF,AE$1,FALSE)/VLOOKUP($B117,'Benchmark Data'!$B:$FF,AE$1,FALSE),"")</f>
        <v>1.0484831716520773</v>
      </c>
      <c r="AF118" s="171">
        <f>IFERROR(VLOOKUP($B118,'Benchmark Data'!$B:$FF,AF$1,FALSE)/VLOOKUP($B117,'Benchmark Data'!$B:$FF,AF$1,FALSE),"")</f>
        <v>1.0085202725546252</v>
      </c>
      <c r="AG118" s="171" t="str">
        <f>IFERROR(VLOOKUP($B118,'Benchmark Data'!$B:$FF,AG$1,FALSE)/VLOOKUP($B117,'Benchmark Data'!$B:$FF,AG$1,FALSE),"")</f>
        <v/>
      </c>
      <c r="AH118" s="171">
        <f>IFERROR(VLOOKUP($B118,'Benchmark Data'!$B:$FF,AH$1,FALSE)/VLOOKUP($B117,'Benchmark Data'!$B:$FF,AH$1,FALSE),"")</f>
        <v>1.0085202725546252</v>
      </c>
      <c r="AI118" s="171">
        <f>IFERROR(VLOOKUP($B118,'Benchmark Data'!$B:$FF,AI$1,FALSE)/VLOOKUP($B117,'Benchmark Data'!$B:$FF,AI$1,FALSE),"")</f>
        <v>1.0072778477162021</v>
      </c>
      <c r="AJ118" s="171">
        <f>IFERROR(VLOOKUP($B118,'Benchmark Data'!$B:$FF,AJ$1,FALSE)/VLOOKUP($B117,'Benchmark Data'!$B:$FF,AJ$1,FALSE),"")</f>
        <v>1.0374729018271911</v>
      </c>
      <c r="AK118" s="171">
        <f>IFERROR(VLOOKUP($B118,'Benchmark Data'!$B:$FF,AK$1,FALSE)/VLOOKUP($B117,'Benchmark Data'!$B:$FF,AK$1,FALSE),"")</f>
        <v>1.0268065421236274</v>
      </c>
      <c r="AL118" s="171">
        <f>IFERROR(VLOOKUP($B118,'Benchmark Data'!$B:$FF,AL$1,FALSE)/VLOOKUP($B117,'Benchmark Data'!$B:$FF,AL$1,FALSE),"")</f>
        <v>0.95201508695955872</v>
      </c>
      <c r="AM118" s="171">
        <f>IFERROR(VLOOKUP($B118,'Benchmark Data'!$B:$FF,AM$1,FALSE)/VLOOKUP($B117,'Benchmark Data'!$B:$FF,AM$1,FALSE),"")</f>
        <v>0.95201508695955872</v>
      </c>
      <c r="AN118" s="171" t="str">
        <f>IFERROR(VLOOKUP($B118,'Benchmark Data'!$B:$FF,AN$1,FALSE)/VLOOKUP($B117,'Benchmark Data'!$B:$FF,AN$1,FALSE),"")</f>
        <v/>
      </c>
      <c r="AO118" s="171" t="str">
        <f>IFERROR(VLOOKUP($B118,'Benchmark Data'!$B:$FF,AO$1,FALSE)/VLOOKUP($B117,'Benchmark Data'!$B:$FF,AO$1,FALSE),"")</f>
        <v/>
      </c>
      <c r="AP118" s="171" t="str">
        <f>IFERROR(VLOOKUP($B118,'Benchmark Data'!$B:$FF,AP$1,FALSE)/VLOOKUP($B117,'Benchmark Data'!$B:$FF,AP$1,FALSE),"")</f>
        <v/>
      </c>
      <c r="AQ118" s="171" t="str">
        <f>IFERROR(VLOOKUP($B118,'Benchmark Data'!$B:$FF,AQ$1,FALSE)/VLOOKUP($B117,'Benchmark Data'!$B:$FF,AQ$1,FALSE),"")</f>
        <v/>
      </c>
      <c r="AR118" s="171" t="str">
        <f>IFERROR(VLOOKUP($B118,'Benchmark Data'!$B:$FF,AR$1,FALSE)/VLOOKUP($B117,'Benchmark Data'!$B:$FF,AR$1,FALSE),"")</f>
        <v/>
      </c>
      <c r="AS118" s="171" t="str">
        <f>IFERROR(VLOOKUP($B118,'Benchmark Data'!$B:$FF,AS$1,FALSE)/VLOOKUP($B117,'Benchmark Data'!$B:$FF,AS$1,FALSE),"")</f>
        <v/>
      </c>
      <c r="AT118" s="171" t="str">
        <f>IFERROR(VLOOKUP($B118,'Benchmark Data'!$B:$FF,AT$1,FALSE)/VLOOKUP($B117,'Benchmark Data'!$B:$FF,AT$1,FALSE),"")</f>
        <v/>
      </c>
      <c r="AU118" s="171">
        <f>IFERROR(VLOOKUP($B118,'Benchmark Data'!$B:$FF,AU$1,FALSE)/VLOOKUP($B117,'Benchmark Data'!$B:$FF,AU$1,FALSE),"")</f>
        <v>1.0180274819390898</v>
      </c>
      <c r="AV118" s="171">
        <f>IFERROR(VLOOKUP($B118,'Benchmark Data'!$B:$FF,AV$1,FALSE)/VLOOKUP($B117,'Benchmark Data'!$B:$FF,AV$1,FALSE),"")</f>
        <v>1.0180274819390898</v>
      </c>
      <c r="AW118" s="171">
        <f>IFERROR(VLOOKUP($B118,'Benchmark Data'!$B:$FF,AW$1,FALSE)/VLOOKUP($B117,'Benchmark Data'!$B:$FF,AW$1,FALSE),"")</f>
        <v>1.0180274819390898</v>
      </c>
      <c r="AX118" s="171" t="str">
        <f>IFERROR(VLOOKUP($B118,'Benchmark Data'!$B:$FF,AX$1,FALSE)/VLOOKUP($B117,'Benchmark Data'!$B:$FF,AX$1,FALSE),"")</f>
        <v/>
      </c>
      <c r="AY118" s="171" t="str">
        <f>IFERROR(VLOOKUP($B118,'Benchmark Data'!$B:$FF,AY$1,FALSE)/VLOOKUP($B117,'Benchmark Data'!$B:$FF,AY$1,FALSE),"")</f>
        <v/>
      </c>
      <c r="AZ118" s="156"/>
      <c r="BA118" s="156"/>
      <c r="BB118" s="171" t="str">
        <f>IFERROR(VLOOKUP($B118,'Benchmark Data'!$B:$FF,BB$1,FALSE)/VLOOKUP($B117,'Benchmark Data'!$B:$FF,BB$1,FALSE),"")</f>
        <v/>
      </c>
      <c r="BC118" s="171" t="str">
        <f>IFERROR(VLOOKUP($B118,'Benchmark Data'!$B:$FF,BC$1,FALSE)/VLOOKUP($B117,'Benchmark Data'!$B:$FF,BC$1,FALSE),"")</f>
        <v/>
      </c>
      <c r="BD118" s="171" t="str">
        <f>IFERROR(VLOOKUP($B118,'Benchmark Data'!$B:$FF,BD$1,FALSE)/VLOOKUP($B117,'Benchmark Data'!$B:$FF,BD$1,FALSE),"")</f>
        <v/>
      </c>
      <c r="BE118" s="171" t="str">
        <f>IFERROR(VLOOKUP($B118,'Benchmark Data'!$B:$FF,BE$1,FALSE)/VLOOKUP($B117,'Benchmark Data'!$B:$FF,BE$1,FALSE),"")</f>
        <v/>
      </c>
      <c r="BF118" s="171" t="str">
        <f>IFERROR(VLOOKUP($B118,'Benchmark Data'!$B:$FF,BF$1,FALSE)/VLOOKUP($B117,'Benchmark Data'!$B:$FF,BF$1,FALSE),"")</f>
        <v/>
      </c>
      <c r="BG118" s="171" t="str">
        <f>IFERROR(VLOOKUP($B118,'Benchmark Data'!$B:$FF,BG$1,FALSE)/VLOOKUP($B117,'Benchmark Data'!$B:$FF,BG$1,FALSE),"")</f>
        <v/>
      </c>
      <c r="BH118" s="171" t="str">
        <f>IFERROR(VLOOKUP($B118,'Benchmark Data'!$B:$FF,BH$1,FALSE)/VLOOKUP($B117,'Benchmark Data'!$B:$FF,BH$1,FALSE),"")</f>
        <v/>
      </c>
      <c r="BI118" s="171" t="str">
        <f>IFERROR(VLOOKUP($B118,'Benchmark Data'!$B:$FF,BI$1,FALSE)/VLOOKUP($B117,'Benchmark Data'!$B:$FF,BI$1,FALSE),"")</f>
        <v/>
      </c>
      <c r="BJ118" s="171" t="str">
        <f>IFERROR(VLOOKUP($B118,'Benchmark Data'!$B:$FF,BJ$1,FALSE)/VLOOKUP($B117,'Benchmark Data'!$B:$FF,BJ$1,FALSE),"")</f>
        <v/>
      </c>
      <c r="BK118" s="171" t="str">
        <f>IFERROR(VLOOKUP($B118,'Benchmark Data'!$B:$FF,BK$1,FALSE)/VLOOKUP($B117,'Benchmark Data'!$B:$FF,BK$1,FALSE),"")</f>
        <v/>
      </c>
      <c r="BL118" s="171" t="str">
        <f>IFERROR(VLOOKUP($B118,'Benchmark Data'!$B:$FF,BL$1,FALSE)/VLOOKUP($B117,'Benchmark Data'!$B:$FF,BL$1,FALSE),"")</f>
        <v/>
      </c>
      <c r="BM118" s="171" t="str">
        <f>IFERROR(VLOOKUP($B118,'Benchmark Data'!$B:$FF,BM$1,FALSE)/VLOOKUP($B117,'Benchmark Data'!$B:$FF,BM$1,FALSE),"")</f>
        <v/>
      </c>
      <c r="BN118" s="171" t="str">
        <f>IFERROR(VLOOKUP($B118,'Benchmark Data'!$B:$FF,BN$1,FALSE)/VLOOKUP($B117,'Benchmark Data'!$B:$FF,BN$1,FALSE),"")</f>
        <v/>
      </c>
      <c r="BO118" s="171" t="str">
        <f>IFERROR(VLOOKUP($B118,'Benchmark Data'!$B:$FF,BO$1,FALSE)/VLOOKUP($B117,'Benchmark Data'!$B:$FF,BO$1,FALSE),"")</f>
        <v/>
      </c>
      <c r="BP118" s="171" t="str">
        <f>IFERROR(VLOOKUP($B118,'Benchmark Data'!$B:$FF,BP$1,FALSE)/VLOOKUP($B117,'Benchmark Data'!$B:$FF,BP$1,FALSE),"")</f>
        <v/>
      </c>
      <c r="BQ118" s="171" t="str">
        <f>IFERROR(VLOOKUP($B118,'Benchmark Data'!$B:$FF,BQ$1,FALSE)/VLOOKUP($B117,'Benchmark Data'!$B:$FF,BQ$1,FALSE),"")</f>
        <v/>
      </c>
      <c r="BR118" s="171" t="str">
        <f>IFERROR(VLOOKUP($B118,'Benchmark Data'!$B:$FF,BR$1,FALSE)/VLOOKUP($B117,'Benchmark Data'!$B:$FF,BR$1,FALSE),"")</f>
        <v/>
      </c>
      <c r="BS118" s="171" t="str">
        <f>IFERROR(VLOOKUP($B118,'Benchmark Data'!$B:$FF,BS$1,FALSE)/VLOOKUP($B117,'Benchmark Data'!$B:$FF,BS$1,FALSE),"")</f>
        <v/>
      </c>
      <c r="BT118" s="171" t="str">
        <f>IFERROR(VLOOKUP($B118,'Benchmark Data'!$B:$FF,BT$1,FALSE)/VLOOKUP($B117,'Benchmark Data'!$B:$FF,BT$1,FALSE),"")</f>
        <v/>
      </c>
      <c r="BU118" s="171" t="str">
        <f>IFERROR(VLOOKUP($B118,'Benchmark Data'!$B:$FF,BU$1,FALSE)/VLOOKUP($B117,'Benchmark Data'!$B:$FF,BU$1,FALSE),"")</f>
        <v/>
      </c>
      <c r="BV118" s="171" t="str">
        <f>IFERROR(VLOOKUP($B118,'Benchmark Data'!$B:$FF,BV$1,FALSE)/VLOOKUP($B117,'Benchmark Data'!$B:$FF,BV$1,FALSE),"")</f>
        <v/>
      </c>
      <c r="BW118" s="171" t="str">
        <f>IFERROR(VLOOKUP($B118,'Benchmark Data'!$B:$FF,BW$1,FALSE)/VLOOKUP($B117,'Benchmark Data'!$B:$FF,BW$1,FALSE),"")</f>
        <v/>
      </c>
      <c r="BX118" s="171" t="str">
        <f>IFERROR(VLOOKUP($B118,'Benchmark Data'!$B:$FF,BX$1,FALSE)/VLOOKUP($B117,'Benchmark Data'!$B:$FF,BX$1,FALSE),"")</f>
        <v/>
      </c>
      <c r="BY118" s="171" t="str">
        <f>IFERROR(VLOOKUP($B118,'Benchmark Data'!$B:$FF,BY$1,FALSE)/VLOOKUP($B117,'Benchmark Data'!$B:$FF,BY$1,FALSE),"")</f>
        <v/>
      </c>
      <c r="BZ118" s="171" t="str">
        <f>IFERROR(VLOOKUP($B118,'Benchmark Data'!$B:$FF,BZ$1,FALSE)/VLOOKUP($B117,'Benchmark Data'!$B:$FF,BZ$1,FALSE),"")</f>
        <v/>
      </c>
      <c r="CA118" s="171" t="str">
        <f>IFERROR(VLOOKUP($B118,'Benchmark Data'!$B:$FF,CA$1,FALSE)/VLOOKUP($B117,'Benchmark Data'!$B:$FF,CA$1,FALSE),"")</f>
        <v/>
      </c>
      <c r="CB118" s="171" t="str">
        <f>IFERROR(VLOOKUP($B118,'Benchmark Data'!$B:$FF,CB$1,FALSE)/VLOOKUP($B117,'Benchmark Data'!$B:$FF,CB$1,FALSE),"")</f>
        <v/>
      </c>
      <c r="CC118" s="171" t="str">
        <f>IFERROR(VLOOKUP($B118,'Benchmark Data'!$B:$FF,CC$1,FALSE)/VLOOKUP($B117,'Benchmark Data'!$B:$FF,CC$1,FALSE),"")</f>
        <v/>
      </c>
      <c r="CD118" s="171" t="str">
        <f>IFERROR(VLOOKUP($B118,'Benchmark Data'!$B:$FF,CD$1,FALSE)/VLOOKUP($B117,'Benchmark Data'!$B:$FF,CD$1,FALSE),"")</f>
        <v/>
      </c>
      <c r="CE118" s="171" t="str">
        <f>IFERROR(VLOOKUP($B118,'Benchmark Data'!$B:$FF,CE$1,FALSE)/VLOOKUP($B117,'Benchmark Data'!$B:$FF,CE$1,FALSE),"")</f>
        <v/>
      </c>
      <c r="CF118" s="171" t="str">
        <f>IFERROR(VLOOKUP($B118,'Benchmark Data'!$B:$FF,CF$1,FALSE)/VLOOKUP($B117,'Benchmark Data'!$B:$FF,CF$1,FALSE),"")</f>
        <v/>
      </c>
      <c r="CG118" s="171" t="str">
        <f>IFERROR(VLOOKUP($B118,'Benchmark Data'!$B:$FF,CG$1,FALSE)/VLOOKUP($B117,'Benchmark Data'!$B:$FF,CG$1,FALSE),"")</f>
        <v/>
      </c>
      <c r="CH118" s="156"/>
      <c r="CI118" s="171" t="str">
        <f>IFERROR(VLOOKUP($B118,'Benchmark Data'!$B:$FF,CI$1,FALSE)/VLOOKUP($B117,'Benchmark Data'!$B:$FF,CI$1,FALSE),"")</f>
        <v/>
      </c>
      <c r="CJ118" s="171" t="str">
        <f>IFERROR(VLOOKUP($B118,'Benchmark Data'!$B:$FF,CJ$1,FALSE)/VLOOKUP($B117,'Benchmark Data'!$B:$FF,CJ$1,FALSE),"")</f>
        <v/>
      </c>
      <c r="CK118" s="171" t="str">
        <f>IFERROR(VLOOKUP($B118,'Benchmark Data'!$B:$AAA,CK$1,FALSE)/VLOOKUP($B117,'Benchmark Data'!$B:$AAA,CK$1,FALSE),"")</f>
        <v/>
      </c>
      <c r="CL118" s="171" t="str">
        <f>IFERROR(VLOOKUP($B118,'Benchmark Data'!$B:$AAA,CL$1,FALSE)/VLOOKUP($B117,'Benchmark Data'!$B:$AAA,CL$1,FALSE),"")</f>
        <v/>
      </c>
      <c r="CM118" s="171" t="str">
        <f>IFERROR(VLOOKUP($B118,'Benchmark Data'!$B:$AAA,CM$1,FALSE)/VLOOKUP($B117,'Benchmark Data'!$B:$AAA,CM$1,FALSE),"")</f>
        <v/>
      </c>
      <c r="CN118" s="171" t="str">
        <f>IFERROR(VLOOKUP($B118,'Benchmark Data'!$B:$AAA,CN$1,FALSE)/VLOOKUP($B117,'Benchmark Data'!$B:$AAA,CN$1,FALSE),"")</f>
        <v/>
      </c>
      <c r="CO118" s="171" t="str">
        <f>IFERROR(VLOOKUP($B118,'Benchmark Data'!$B:$AAA,CO$1,FALSE)/VLOOKUP($B117,'Benchmark Data'!$B:$AAA,CO$1,FALSE),"")</f>
        <v/>
      </c>
      <c r="CP118" s="171" t="str">
        <f>IFERROR(VLOOKUP($B118,'Benchmark Data'!$B:$AAA,CP$1,FALSE)/VLOOKUP($B117,'Benchmark Data'!$B:$AAA,CP$1,FALSE),"")</f>
        <v/>
      </c>
      <c r="CQ118" s="171" t="str">
        <f>IFERROR(VLOOKUP($B118,'Benchmark Data'!$B:$AAA,CQ$1,FALSE)/VLOOKUP($B117,'Benchmark Data'!$B:$AAA,CQ$1,FALSE),"")</f>
        <v/>
      </c>
      <c r="CR118" s="171" t="str">
        <f>IFERROR(VLOOKUP($B118,'Benchmark Data'!$B:$AAA,CR$1,FALSE)/VLOOKUP($B117,'Benchmark Data'!$B:$AAA,CR$1,FALSE),"")</f>
        <v/>
      </c>
      <c r="CS118" s="171" t="str">
        <f>IFERROR(VLOOKUP($B118,'Benchmark Data'!$B:$AAA,CS$1,FALSE)/VLOOKUP($B117,'Benchmark Data'!$B:$AAA,CS$1,FALSE),"")</f>
        <v/>
      </c>
      <c r="CT118" s="171" t="str">
        <f>IFERROR(VLOOKUP($B118,'Benchmark Data'!$B:$AAA,CT$1,FALSE)/VLOOKUP($B117,'Benchmark Data'!$B:$AAA,CT$1,FALSE),"")</f>
        <v/>
      </c>
      <c r="CU118" s="171" t="str">
        <f>IFERROR(VLOOKUP($B118,'Benchmark Data'!$B:$AAA,CU$1,FALSE)/VLOOKUP($B117,'Benchmark Data'!$B:$AAA,CU$1,FALSE),"")</f>
        <v/>
      </c>
      <c r="CV118" s="171" t="str">
        <f>IFERROR(VLOOKUP($B118,'Benchmark Data'!$B:$AAA,CV$1,FALSE)/VLOOKUP($B117,'Benchmark Data'!$B:$AAA,CV$1,FALSE),"")</f>
        <v/>
      </c>
      <c r="CW118" s="171" t="str">
        <f>IFERROR(VLOOKUP($B118,'Benchmark Data'!$B:$AAA,CW$1,FALSE)/VLOOKUP($B117,'Benchmark Data'!$B:$AAA,CW$1,FALSE),"")</f>
        <v/>
      </c>
      <c r="CX118" s="171" t="str">
        <f>IFERROR(VLOOKUP($B118,'Benchmark Data'!$B:$AAA,CX$1,FALSE)/VLOOKUP($B117,'Benchmark Data'!$B:$AAA,CX$1,FALSE),"")</f>
        <v/>
      </c>
      <c r="CY118" s="171" t="str">
        <f>IFERROR(VLOOKUP($B118,'Benchmark Data'!$B:$AAA,CY$1,FALSE)/VLOOKUP($B117,'Benchmark Data'!$B:$AAA,CY$1,FALSE),"")</f>
        <v/>
      </c>
      <c r="CZ118" s="171" t="str">
        <f>IFERROR(VLOOKUP($B118,'Benchmark Data'!$B:$AAA,CZ$1,FALSE)/VLOOKUP($B117,'Benchmark Data'!$B:$AAA,CZ$1,FALSE),"")</f>
        <v/>
      </c>
      <c r="DA118" s="171" t="str">
        <f>IFERROR(VLOOKUP($B118,'Benchmark Data'!$B:$AAA,DA$1,FALSE)/VLOOKUP($B117,'Benchmark Data'!$B:$AAA,DA$1,FALSE),"")</f>
        <v/>
      </c>
      <c r="DB118" s="171" t="str">
        <f>IFERROR(VLOOKUP($B118,'Benchmark Data'!$B:$AAA,DB$1,FALSE)/VLOOKUP($B117,'Benchmark Data'!$B:$AAA,DB$1,FALSE),"")</f>
        <v/>
      </c>
      <c r="DC118" s="171" t="str">
        <f>IFERROR(VLOOKUP($B118,'Benchmark Data'!$B:$AAA,DC$1,FALSE)/VLOOKUP($B117,'Benchmark Data'!$B:$AAA,DC$1,FALSE),"")</f>
        <v/>
      </c>
      <c r="DD118" s="171" t="str">
        <f>IFERROR(VLOOKUP($B118,'Benchmark Data'!$B:$AAA,DD$1,FALSE)/VLOOKUP($B117,'Benchmark Data'!$B:$AAA,DD$1,FALSE),"")</f>
        <v/>
      </c>
      <c r="DE118" s="171" t="str">
        <f>IFERROR(VLOOKUP($B118,'Benchmark Data'!$B:$AAA,DE$1,FALSE)/VLOOKUP($B117,'Benchmark Data'!$B:$AAA,DE$1,FALSE),"")</f>
        <v/>
      </c>
      <c r="DF118" s="171" t="str">
        <f>IFERROR(VLOOKUP($B118,'Benchmark Data'!$B:$AAA,DF$1,FALSE)/VLOOKUP($B117,'Benchmark Data'!$B:$AAA,DF$1,FALSE),"")</f>
        <v/>
      </c>
      <c r="DG118" s="171" t="str">
        <f>IFERROR(VLOOKUP($B118,'Benchmark Data'!$B:$AAA,DG$1,FALSE)/VLOOKUP($B117,'Benchmark Data'!$B:$AAA,DG$1,FALSE),"")</f>
        <v/>
      </c>
      <c r="DH118" s="171" t="str">
        <f>IFERROR(VLOOKUP($B118,'Benchmark Data'!$B:$AAA,DH$1,FALSE)/VLOOKUP($B117,'Benchmark Data'!$B:$AAA,DH$1,FALSE),"")</f>
        <v/>
      </c>
      <c r="DI118" s="171" t="str">
        <f>IFERROR(VLOOKUP($B118,'Benchmark Data'!$B:$AAA,DI$1,FALSE)/VLOOKUP($B117,'Benchmark Data'!$B:$AAA,DI$1,FALSE),"")</f>
        <v/>
      </c>
    </row>
    <row r="119" spans="1:113">
      <c r="A119" s="94">
        <f t="shared" si="37"/>
        <v>82</v>
      </c>
      <c r="B119" s="168">
        <f t="shared" si="36"/>
        <v>43585</v>
      </c>
      <c r="C119" s="171">
        <f>IFERROR(VLOOKUP($B119,'Benchmark Data'!$B:$FF,C$1,FALSE)/VLOOKUP($B118,'Benchmark Data'!$B:$FF,C$1,FALSE),"")</f>
        <v>1.063974109177372</v>
      </c>
      <c r="D119" s="171" t="str">
        <f>IFERROR(VLOOKUP($B119,'Benchmark Data'!$B:$FF,D$1,FALSE)/VLOOKUP($B118,'Benchmark Data'!$B:$FF,D$1,FALSE),"")</f>
        <v/>
      </c>
      <c r="E119" s="171">
        <f>IFERROR(VLOOKUP($B119,'Benchmark Data'!$B:$FF,E$1,FALSE)/VLOOKUP($B118,'Benchmark Data'!$B:$FF,E$1,FALSE),"")</f>
        <v>1.063974109177372</v>
      </c>
      <c r="F119" s="171" t="str">
        <f>IFERROR(VLOOKUP($B119,'Benchmark Data'!$B:$FF,F$1,FALSE)/VLOOKUP($B118,'Benchmark Data'!$B:$FF,F$1,FALSE),"")</f>
        <v/>
      </c>
      <c r="G119" s="171" t="str">
        <f>IFERROR(VLOOKUP($B119,'Benchmark Data'!$B:$FF,G$1,FALSE)/VLOOKUP($B118,'Benchmark Data'!$B:$FF,G$1,FALSE),"")</f>
        <v/>
      </c>
      <c r="H119" s="171" t="str">
        <f>IFERROR(VLOOKUP($B119,'Benchmark Data'!$B:$FF,H$1,FALSE)/VLOOKUP($B118,'Benchmark Data'!$B:$FF,H$1,FALSE),"")</f>
        <v/>
      </c>
      <c r="I119" s="171" t="str">
        <f>IFERROR(VLOOKUP($B119,'Benchmark Data'!$B:$FF,I$1,FALSE)/VLOOKUP($B118,'Benchmark Data'!$B:$FF,I$1,FALSE),"")</f>
        <v/>
      </c>
      <c r="J119" s="143" t="str">
        <f>IFERROR(VLOOKUP($B119,'Benchmark Data'!$B:$FF,J$1,FALSE)/VLOOKUP($B118,'Benchmark Data'!$B:$FF,J$1,FALSE)*J120,"")</f>
        <v/>
      </c>
      <c r="K119" s="156"/>
      <c r="L119" s="156"/>
      <c r="M119" s="156"/>
      <c r="N119" s="171" t="str">
        <f>IFERROR(VLOOKUP($B119,'Benchmark Data'!$B:$FF,N$1,FALSE)/VLOOKUP($B118,'Benchmark Data'!$B:$FF,N$1,FALSE),"")</f>
        <v/>
      </c>
      <c r="O119" s="171">
        <f>IFERROR(VLOOKUP($B119,'Benchmark Data'!$B:$FF,O$1,FALSE)/VLOOKUP($B118,'Benchmark Data'!$B:$FF,O$1,FALSE),"")</f>
        <v>1.0058675482131856</v>
      </c>
      <c r="P119" s="171">
        <f>IFERROR(VLOOKUP($B119,'Benchmark Data'!$B:$FF,P$1,FALSE)/VLOOKUP($B118,'Benchmark Data'!$B:$FF,P$1,FALSE),"")</f>
        <v>1.00293739924543</v>
      </c>
      <c r="Q119" s="156">
        <f>IFERROR(VLOOKUP($B119,'Benchmark Data'!$B:$FF,Q$1,FALSE),"")</f>
        <v>1.0126319735721658</v>
      </c>
      <c r="R119" s="156">
        <f>IFERROR(VLOOKUP($B119,'Benchmark Data'!$B:$FF,R$1,FALSE),"")</f>
        <v>1.0126319735721658</v>
      </c>
      <c r="S119" s="156">
        <f>IFERROR(VLOOKUP($B119,'Benchmark Data'!$B:$FF,S$1,FALSE),"")</f>
        <v>1.0126319735721658</v>
      </c>
      <c r="T119" s="156">
        <f>IFERROR(VLOOKUP($B119,'Benchmark Data'!$B:$FF,T$1,FALSE),"")</f>
        <v>1.0126319735721658</v>
      </c>
      <c r="U119" s="156">
        <f>IFERROR(VLOOKUP($B119,'Benchmark Data'!$B:$FF,U$1,FALSE),"")</f>
        <v>1.0126319735721658</v>
      </c>
      <c r="V119" s="171">
        <f>IFERROR(VLOOKUP($B119,'Benchmark Data'!$B:$FF,V$1,FALSE)/VLOOKUP($B118,'Benchmark Data'!$B:$FF,V$1,FALSE),"")</f>
        <v>1.0322076221399037</v>
      </c>
      <c r="W119" s="171">
        <f>IFERROR(VLOOKUP($B119,'Benchmark Data'!$B:$FF,W$1,FALSE)/VLOOKUP($B118,'Benchmark Data'!$B:$FF,W$1,FALSE),"")</f>
        <v>1.0322076221399037</v>
      </c>
      <c r="X119" s="171">
        <f>IFERROR(VLOOKUP($B119,'Benchmark Data'!$B:$FF,X$1,FALSE)/VLOOKUP($B118,'Benchmark Data'!$B:$FF,X$1,FALSE),"")</f>
        <v>1.0322076221399037</v>
      </c>
      <c r="Y119" s="171">
        <f>IFERROR(VLOOKUP($B119,'Benchmark Data'!$B:$FF,Y$1,FALSE)/VLOOKUP($B118,'Benchmark Data'!$B:$FF,Y$1,FALSE),"")</f>
        <v>1.0322076221399037</v>
      </c>
      <c r="Z119" s="171">
        <f>IFERROR(VLOOKUP($B119,'Benchmark Data'!$B:$FF,Z$1,FALSE)/VLOOKUP($B118,'Benchmark Data'!$B:$FF,Z$1,FALSE),"")</f>
        <v>1.0322076221399037</v>
      </c>
      <c r="AA119" s="171">
        <f>IFERROR(VLOOKUP($B119,'Benchmark Data'!$B:$FF,AA$1,FALSE)/VLOOKUP($B118,'Benchmark Data'!$B:$FF,AA$1,FALSE),"")</f>
        <v>1.0365441036387883</v>
      </c>
      <c r="AB119" s="171" t="str">
        <f>IFERROR(VLOOKUP($B119,'Benchmark Data'!$B:$FF,AB$1,FALSE)/VLOOKUP($B118,'Benchmark Data'!$B:$FF,AB$1,FALSE),"")</f>
        <v/>
      </c>
      <c r="AC119" s="171">
        <f>IFERROR(VLOOKUP($B119,'Benchmark Data'!$B:$FF,AC$1,FALSE)/VLOOKUP($B118,'Benchmark Data'!$B:$FF,AC$1,FALSE),"")</f>
        <v>1.0365441036387883</v>
      </c>
      <c r="AD119" s="171">
        <f>IFERROR(VLOOKUP($B119,'Benchmark Data'!$B:$FF,AD$1,FALSE)/VLOOKUP($B118,'Benchmark Data'!$B:$FF,AD$1,FALSE),"")</f>
        <v>0.92749346598094595</v>
      </c>
      <c r="AE119" s="171">
        <f>IFERROR(VLOOKUP($B119,'Benchmark Data'!$B:$FF,AE$1,FALSE)/VLOOKUP($B118,'Benchmark Data'!$B:$FF,AE$1,FALSE),"")</f>
        <v>0.99433709864908992</v>
      </c>
      <c r="AF119" s="171">
        <f>IFERROR(VLOOKUP($B119,'Benchmark Data'!$B:$FF,AF$1,FALSE)/VLOOKUP($B118,'Benchmark Data'!$B:$FF,AF$1,FALSE),"")</f>
        <v>0.97422061668844695</v>
      </c>
      <c r="AG119" s="171" t="str">
        <f>IFERROR(VLOOKUP($B119,'Benchmark Data'!$B:$FF,AG$1,FALSE)/VLOOKUP($B118,'Benchmark Data'!$B:$FF,AG$1,FALSE),"")</f>
        <v/>
      </c>
      <c r="AH119" s="171">
        <f>IFERROR(VLOOKUP($B119,'Benchmark Data'!$B:$FF,AH$1,FALSE)/VLOOKUP($B118,'Benchmark Data'!$B:$FF,AH$1,FALSE),"")</f>
        <v>0.97422061668844695</v>
      </c>
      <c r="AI119" s="171">
        <f>IFERROR(VLOOKUP($B119,'Benchmark Data'!$B:$FF,AI$1,FALSE)/VLOOKUP($B118,'Benchmark Data'!$B:$FF,AI$1,FALSE),"")</f>
        <v>1.0630330151229093</v>
      </c>
      <c r="AJ119" s="171">
        <f>IFERROR(VLOOKUP($B119,'Benchmark Data'!$B:$FF,AJ$1,FALSE)/VLOOKUP($B118,'Benchmark Data'!$B:$FF,AJ$1,FALSE),"")</f>
        <v>1.0356716417910448</v>
      </c>
      <c r="AK119" s="171">
        <f>IFERROR(VLOOKUP($B119,'Benchmark Data'!$B:$FF,AK$1,FALSE)/VLOOKUP($B118,'Benchmark Data'!$B:$FF,AK$1,FALSE),"")</f>
        <v>0.99987361011119114</v>
      </c>
      <c r="AL119" s="171">
        <f>IFERROR(VLOOKUP($B119,'Benchmark Data'!$B:$FF,AL$1,FALSE)/VLOOKUP($B118,'Benchmark Data'!$B:$FF,AL$1,FALSE),"")</f>
        <v>1.1038884812912693</v>
      </c>
      <c r="AM119" s="171">
        <f>IFERROR(VLOOKUP($B119,'Benchmark Data'!$B:$FF,AM$1,FALSE)/VLOOKUP($B118,'Benchmark Data'!$B:$FF,AM$1,FALSE),"")</f>
        <v>1.1038884812912693</v>
      </c>
      <c r="AN119" s="171" t="str">
        <f>IFERROR(VLOOKUP($B119,'Benchmark Data'!$B:$FF,AN$1,FALSE)/VLOOKUP($B118,'Benchmark Data'!$B:$FF,AN$1,FALSE),"")</f>
        <v/>
      </c>
      <c r="AO119" s="171" t="str">
        <f>IFERROR(VLOOKUP($B119,'Benchmark Data'!$B:$FF,AO$1,FALSE)/VLOOKUP($B118,'Benchmark Data'!$B:$FF,AO$1,FALSE),"")</f>
        <v/>
      </c>
      <c r="AP119" s="171" t="str">
        <f>IFERROR(VLOOKUP($B119,'Benchmark Data'!$B:$FF,AP$1,FALSE)/VLOOKUP($B118,'Benchmark Data'!$B:$FF,AP$1,FALSE),"")</f>
        <v/>
      </c>
      <c r="AQ119" s="171" t="str">
        <f>IFERROR(VLOOKUP($B119,'Benchmark Data'!$B:$FF,AQ$1,FALSE)/VLOOKUP($B118,'Benchmark Data'!$B:$FF,AQ$1,FALSE),"")</f>
        <v/>
      </c>
      <c r="AR119" s="171" t="str">
        <f>IFERROR(VLOOKUP($B119,'Benchmark Data'!$B:$FF,AR$1,FALSE)/VLOOKUP($B118,'Benchmark Data'!$B:$FF,AR$1,FALSE),"")</f>
        <v/>
      </c>
      <c r="AS119" s="171" t="str">
        <f>IFERROR(VLOOKUP($B119,'Benchmark Data'!$B:$FF,AS$1,FALSE)/VLOOKUP($B118,'Benchmark Data'!$B:$FF,AS$1,FALSE),"")</f>
        <v/>
      </c>
      <c r="AT119" s="171" t="str">
        <f>IFERROR(VLOOKUP($B119,'Benchmark Data'!$B:$FF,AT$1,FALSE)/VLOOKUP($B118,'Benchmark Data'!$B:$FF,AT$1,FALSE),"")</f>
        <v/>
      </c>
      <c r="AU119" s="171">
        <f>IFERROR(VLOOKUP($B119,'Benchmark Data'!$B:$FF,AU$1,FALSE)/VLOOKUP($B118,'Benchmark Data'!$B:$FF,AU$1,FALSE),"")</f>
        <v>0.97293262879788645</v>
      </c>
      <c r="AV119" s="171">
        <f>IFERROR(VLOOKUP($B119,'Benchmark Data'!$B:$FF,AV$1,FALSE)/VLOOKUP($B118,'Benchmark Data'!$B:$FF,AV$1,FALSE),"")</f>
        <v>0.97293262879788645</v>
      </c>
      <c r="AW119" s="171">
        <f>IFERROR(VLOOKUP($B119,'Benchmark Data'!$B:$FF,AW$1,FALSE)/VLOOKUP($B118,'Benchmark Data'!$B:$FF,AW$1,FALSE),"")</f>
        <v>0.97293262879788645</v>
      </c>
      <c r="AX119" s="171" t="str">
        <f>IFERROR(VLOOKUP($B119,'Benchmark Data'!$B:$FF,AX$1,FALSE)/VLOOKUP($B118,'Benchmark Data'!$B:$FF,AX$1,FALSE),"")</f>
        <v/>
      </c>
      <c r="AY119" s="171" t="str">
        <f>IFERROR(VLOOKUP($B119,'Benchmark Data'!$B:$FF,AY$1,FALSE)/VLOOKUP($B118,'Benchmark Data'!$B:$FF,AY$1,FALSE),"")</f>
        <v/>
      </c>
      <c r="AZ119" s="156"/>
      <c r="BA119" s="156"/>
      <c r="BB119" s="171" t="str">
        <f>IFERROR(VLOOKUP($B119,'Benchmark Data'!$B:$FF,BB$1,FALSE)/VLOOKUP($B118,'Benchmark Data'!$B:$FF,BB$1,FALSE),"")</f>
        <v/>
      </c>
      <c r="BC119" s="171" t="str">
        <f>IFERROR(VLOOKUP($B119,'Benchmark Data'!$B:$FF,BC$1,FALSE)/VLOOKUP($B118,'Benchmark Data'!$B:$FF,BC$1,FALSE),"")</f>
        <v/>
      </c>
      <c r="BD119" s="171" t="str">
        <f>IFERROR(VLOOKUP($B119,'Benchmark Data'!$B:$FF,BD$1,FALSE)/VLOOKUP($B118,'Benchmark Data'!$B:$FF,BD$1,FALSE),"")</f>
        <v/>
      </c>
      <c r="BE119" s="171" t="str">
        <f>IFERROR(VLOOKUP($B119,'Benchmark Data'!$B:$FF,BE$1,FALSE)/VLOOKUP($B118,'Benchmark Data'!$B:$FF,BE$1,FALSE),"")</f>
        <v/>
      </c>
      <c r="BF119" s="171" t="str">
        <f>IFERROR(VLOOKUP($B119,'Benchmark Data'!$B:$FF,BF$1,FALSE)/VLOOKUP($B118,'Benchmark Data'!$B:$FF,BF$1,FALSE),"")</f>
        <v/>
      </c>
      <c r="BG119" s="171" t="str">
        <f>IFERROR(VLOOKUP($B119,'Benchmark Data'!$B:$FF,BG$1,FALSE)/VLOOKUP($B118,'Benchmark Data'!$B:$FF,BG$1,FALSE),"")</f>
        <v/>
      </c>
      <c r="BH119" s="171" t="str">
        <f>IFERROR(VLOOKUP($B119,'Benchmark Data'!$B:$FF,BH$1,FALSE)/VLOOKUP($B118,'Benchmark Data'!$B:$FF,BH$1,FALSE),"")</f>
        <v/>
      </c>
      <c r="BI119" s="171" t="str">
        <f>IFERROR(VLOOKUP($B119,'Benchmark Data'!$B:$FF,BI$1,FALSE)/VLOOKUP($B118,'Benchmark Data'!$B:$FF,BI$1,FALSE),"")</f>
        <v/>
      </c>
      <c r="BJ119" s="171" t="str">
        <f>IFERROR(VLOOKUP($B119,'Benchmark Data'!$B:$FF,BJ$1,FALSE)/VLOOKUP($B118,'Benchmark Data'!$B:$FF,BJ$1,FALSE),"")</f>
        <v/>
      </c>
      <c r="BK119" s="171" t="str">
        <f>IFERROR(VLOOKUP($B119,'Benchmark Data'!$B:$FF,BK$1,FALSE)/VLOOKUP($B118,'Benchmark Data'!$B:$FF,BK$1,FALSE),"")</f>
        <v/>
      </c>
      <c r="BL119" s="171" t="str">
        <f>IFERROR(VLOOKUP($B119,'Benchmark Data'!$B:$FF,BL$1,FALSE)/VLOOKUP($B118,'Benchmark Data'!$B:$FF,BL$1,FALSE),"")</f>
        <v/>
      </c>
      <c r="BM119" s="171" t="str">
        <f>IFERROR(VLOOKUP($B119,'Benchmark Data'!$B:$FF,BM$1,FALSE)/VLOOKUP($B118,'Benchmark Data'!$B:$FF,BM$1,FALSE),"")</f>
        <v/>
      </c>
      <c r="BN119" s="171" t="str">
        <f>IFERROR(VLOOKUP($B119,'Benchmark Data'!$B:$FF,BN$1,FALSE)/VLOOKUP($B118,'Benchmark Data'!$B:$FF,BN$1,FALSE),"")</f>
        <v/>
      </c>
      <c r="BO119" s="171" t="str">
        <f>IFERROR(VLOOKUP($B119,'Benchmark Data'!$B:$FF,BO$1,FALSE)/VLOOKUP($B118,'Benchmark Data'!$B:$FF,BO$1,FALSE),"")</f>
        <v/>
      </c>
      <c r="BP119" s="171" t="str">
        <f>IFERROR(VLOOKUP($B119,'Benchmark Data'!$B:$FF,BP$1,FALSE)/VLOOKUP($B118,'Benchmark Data'!$B:$FF,BP$1,FALSE),"")</f>
        <v/>
      </c>
      <c r="BQ119" s="171" t="str">
        <f>IFERROR(VLOOKUP($B119,'Benchmark Data'!$B:$FF,BQ$1,FALSE)/VLOOKUP($B118,'Benchmark Data'!$B:$FF,BQ$1,FALSE),"")</f>
        <v/>
      </c>
      <c r="BR119" s="171" t="str">
        <f>IFERROR(VLOOKUP($B119,'Benchmark Data'!$B:$FF,BR$1,FALSE)/VLOOKUP($B118,'Benchmark Data'!$B:$FF,BR$1,FALSE),"")</f>
        <v/>
      </c>
      <c r="BS119" s="171" t="str">
        <f>IFERROR(VLOOKUP($B119,'Benchmark Data'!$B:$FF,BS$1,FALSE)/VLOOKUP($B118,'Benchmark Data'!$B:$FF,BS$1,FALSE),"")</f>
        <v/>
      </c>
      <c r="BT119" s="171" t="str">
        <f>IFERROR(VLOOKUP($B119,'Benchmark Data'!$B:$FF,BT$1,FALSE)/VLOOKUP($B118,'Benchmark Data'!$B:$FF,BT$1,FALSE),"")</f>
        <v/>
      </c>
      <c r="BU119" s="171" t="str">
        <f>IFERROR(VLOOKUP($B119,'Benchmark Data'!$B:$FF,BU$1,FALSE)/VLOOKUP($B118,'Benchmark Data'!$B:$FF,BU$1,FALSE),"")</f>
        <v/>
      </c>
      <c r="BV119" s="171" t="str">
        <f>IFERROR(VLOOKUP($B119,'Benchmark Data'!$B:$FF,BV$1,FALSE)/VLOOKUP($B118,'Benchmark Data'!$B:$FF,BV$1,FALSE),"")</f>
        <v/>
      </c>
      <c r="BW119" s="171" t="str">
        <f>IFERROR(VLOOKUP($B119,'Benchmark Data'!$B:$FF,BW$1,FALSE)/VLOOKUP($B118,'Benchmark Data'!$B:$FF,BW$1,FALSE),"")</f>
        <v/>
      </c>
      <c r="BX119" s="171" t="str">
        <f>IFERROR(VLOOKUP($B119,'Benchmark Data'!$B:$FF,BX$1,FALSE)/VLOOKUP($B118,'Benchmark Data'!$B:$FF,BX$1,FALSE),"")</f>
        <v/>
      </c>
      <c r="BY119" s="171" t="str">
        <f>IFERROR(VLOOKUP($B119,'Benchmark Data'!$B:$FF,BY$1,FALSE)/VLOOKUP($B118,'Benchmark Data'!$B:$FF,BY$1,FALSE),"")</f>
        <v/>
      </c>
      <c r="BZ119" s="171" t="str">
        <f>IFERROR(VLOOKUP($B119,'Benchmark Data'!$B:$FF,BZ$1,FALSE)/VLOOKUP($B118,'Benchmark Data'!$B:$FF,BZ$1,FALSE),"")</f>
        <v/>
      </c>
      <c r="CA119" s="171" t="str">
        <f>IFERROR(VLOOKUP($B119,'Benchmark Data'!$B:$FF,CA$1,FALSE)/VLOOKUP($B118,'Benchmark Data'!$B:$FF,CA$1,FALSE),"")</f>
        <v/>
      </c>
      <c r="CB119" s="171" t="str">
        <f>IFERROR(VLOOKUP($B119,'Benchmark Data'!$B:$FF,CB$1,FALSE)/VLOOKUP($B118,'Benchmark Data'!$B:$FF,CB$1,FALSE),"")</f>
        <v/>
      </c>
      <c r="CC119" s="171" t="str">
        <f>IFERROR(VLOOKUP($B119,'Benchmark Data'!$B:$FF,CC$1,FALSE)/VLOOKUP($B118,'Benchmark Data'!$B:$FF,CC$1,FALSE),"")</f>
        <v/>
      </c>
      <c r="CD119" s="171" t="str">
        <f>IFERROR(VLOOKUP($B119,'Benchmark Data'!$B:$FF,CD$1,FALSE)/VLOOKUP($B118,'Benchmark Data'!$B:$FF,CD$1,FALSE),"")</f>
        <v/>
      </c>
      <c r="CE119" s="171" t="str">
        <f>IFERROR(VLOOKUP($B119,'Benchmark Data'!$B:$FF,CE$1,FALSE)/VLOOKUP($B118,'Benchmark Data'!$B:$FF,CE$1,FALSE),"")</f>
        <v/>
      </c>
      <c r="CF119" s="171" t="str">
        <f>IFERROR(VLOOKUP($B119,'Benchmark Data'!$B:$FF,CF$1,FALSE)/VLOOKUP($B118,'Benchmark Data'!$B:$FF,CF$1,FALSE),"")</f>
        <v/>
      </c>
      <c r="CG119" s="171" t="str">
        <f>IFERROR(VLOOKUP($B119,'Benchmark Data'!$B:$FF,CG$1,FALSE)/VLOOKUP($B118,'Benchmark Data'!$B:$FF,CG$1,FALSE),"")</f>
        <v/>
      </c>
      <c r="CH119" s="156"/>
      <c r="CI119" s="171" t="str">
        <f>IFERROR(VLOOKUP($B119,'Benchmark Data'!$B:$FF,CI$1,FALSE)/VLOOKUP($B118,'Benchmark Data'!$B:$FF,CI$1,FALSE),"")</f>
        <v/>
      </c>
      <c r="CJ119" s="171" t="str">
        <f>IFERROR(VLOOKUP($B119,'Benchmark Data'!$B:$FF,CJ$1,FALSE)/VLOOKUP($B118,'Benchmark Data'!$B:$FF,CJ$1,FALSE),"")</f>
        <v/>
      </c>
      <c r="CK119" s="171" t="str">
        <f>IFERROR(VLOOKUP($B119,'Benchmark Data'!$B:$AAA,CK$1,FALSE)/VLOOKUP($B118,'Benchmark Data'!$B:$AAA,CK$1,FALSE),"")</f>
        <v/>
      </c>
      <c r="CL119" s="171" t="str">
        <f>IFERROR(VLOOKUP($B119,'Benchmark Data'!$B:$AAA,CL$1,FALSE)/VLOOKUP($B118,'Benchmark Data'!$B:$AAA,CL$1,FALSE),"")</f>
        <v/>
      </c>
      <c r="CM119" s="171" t="str">
        <f>IFERROR(VLOOKUP($B119,'Benchmark Data'!$B:$AAA,CM$1,FALSE)/VLOOKUP($B118,'Benchmark Data'!$B:$AAA,CM$1,FALSE),"")</f>
        <v/>
      </c>
      <c r="CN119" s="171" t="str">
        <f>IFERROR(VLOOKUP($B119,'Benchmark Data'!$B:$AAA,CN$1,FALSE)/VLOOKUP($B118,'Benchmark Data'!$B:$AAA,CN$1,FALSE),"")</f>
        <v/>
      </c>
      <c r="CO119" s="171" t="str">
        <f>IFERROR(VLOOKUP($B119,'Benchmark Data'!$B:$AAA,CO$1,FALSE)/VLOOKUP($B118,'Benchmark Data'!$B:$AAA,CO$1,FALSE),"")</f>
        <v/>
      </c>
      <c r="CP119" s="171" t="str">
        <f>IFERROR(VLOOKUP($B119,'Benchmark Data'!$B:$AAA,CP$1,FALSE)/VLOOKUP($B118,'Benchmark Data'!$B:$AAA,CP$1,FALSE),"")</f>
        <v/>
      </c>
      <c r="CQ119" s="171" t="str">
        <f>IFERROR(VLOOKUP($B119,'Benchmark Data'!$B:$AAA,CQ$1,FALSE)/VLOOKUP($B118,'Benchmark Data'!$B:$AAA,CQ$1,FALSE),"")</f>
        <v/>
      </c>
      <c r="CR119" s="171" t="str">
        <f>IFERROR(VLOOKUP($B119,'Benchmark Data'!$B:$AAA,CR$1,FALSE)/VLOOKUP($B118,'Benchmark Data'!$B:$AAA,CR$1,FALSE),"")</f>
        <v/>
      </c>
      <c r="CS119" s="171" t="str">
        <f>IFERROR(VLOOKUP($B119,'Benchmark Data'!$B:$AAA,CS$1,FALSE)/VLOOKUP($B118,'Benchmark Data'!$B:$AAA,CS$1,FALSE),"")</f>
        <v/>
      </c>
      <c r="CT119" s="171" t="str">
        <f>IFERROR(VLOOKUP($B119,'Benchmark Data'!$B:$AAA,CT$1,FALSE)/VLOOKUP($B118,'Benchmark Data'!$B:$AAA,CT$1,FALSE),"")</f>
        <v/>
      </c>
      <c r="CU119" s="171" t="str">
        <f>IFERROR(VLOOKUP($B119,'Benchmark Data'!$B:$AAA,CU$1,FALSE)/VLOOKUP($B118,'Benchmark Data'!$B:$AAA,CU$1,FALSE),"")</f>
        <v/>
      </c>
      <c r="CV119" s="171" t="str">
        <f>IFERROR(VLOOKUP($B119,'Benchmark Data'!$B:$AAA,CV$1,FALSE)/VLOOKUP($B118,'Benchmark Data'!$B:$AAA,CV$1,FALSE),"")</f>
        <v/>
      </c>
      <c r="CW119" s="171" t="str">
        <f>IFERROR(VLOOKUP($B119,'Benchmark Data'!$B:$AAA,CW$1,FALSE)/VLOOKUP($B118,'Benchmark Data'!$B:$AAA,CW$1,FALSE),"")</f>
        <v/>
      </c>
      <c r="CX119" s="171" t="str">
        <f>IFERROR(VLOOKUP($B119,'Benchmark Data'!$B:$AAA,CX$1,FALSE)/VLOOKUP($B118,'Benchmark Data'!$B:$AAA,CX$1,FALSE),"")</f>
        <v/>
      </c>
      <c r="CY119" s="171" t="str">
        <f>IFERROR(VLOOKUP($B119,'Benchmark Data'!$B:$AAA,CY$1,FALSE)/VLOOKUP($B118,'Benchmark Data'!$B:$AAA,CY$1,FALSE),"")</f>
        <v/>
      </c>
      <c r="CZ119" s="171" t="str">
        <f>IFERROR(VLOOKUP($B119,'Benchmark Data'!$B:$AAA,CZ$1,FALSE)/VLOOKUP($B118,'Benchmark Data'!$B:$AAA,CZ$1,FALSE),"")</f>
        <v/>
      </c>
      <c r="DA119" s="171" t="str">
        <f>IFERROR(VLOOKUP($B119,'Benchmark Data'!$B:$AAA,DA$1,FALSE)/VLOOKUP($B118,'Benchmark Data'!$B:$AAA,DA$1,FALSE),"")</f>
        <v/>
      </c>
      <c r="DB119" s="171" t="str">
        <f>IFERROR(VLOOKUP($B119,'Benchmark Data'!$B:$AAA,DB$1,FALSE)/VLOOKUP($B118,'Benchmark Data'!$B:$AAA,DB$1,FALSE),"")</f>
        <v/>
      </c>
      <c r="DC119" s="171" t="str">
        <f>IFERROR(VLOOKUP($B119,'Benchmark Data'!$B:$AAA,DC$1,FALSE)/VLOOKUP($B118,'Benchmark Data'!$B:$AAA,DC$1,FALSE),"")</f>
        <v/>
      </c>
      <c r="DD119" s="171" t="str">
        <f>IFERROR(VLOOKUP($B119,'Benchmark Data'!$B:$AAA,DD$1,FALSE)/VLOOKUP($B118,'Benchmark Data'!$B:$AAA,DD$1,FALSE),"")</f>
        <v/>
      </c>
      <c r="DE119" s="171" t="str">
        <f>IFERROR(VLOOKUP($B119,'Benchmark Data'!$B:$AAA,DE$1,FALSE)/VLOOKUP($B118,'Benchmark Data'!$B:$AAA,DE$1,FALSE),"")</f>
        <v/>
      </c>
      <c r="DF119" s="171" t="str">
        <f>IFERROR(VLOOKUP($B119,'Benchmark Data'!$B:$AAA,DF$1,FALSE)/VLOOKUP($B118,'Benchmark Data'!$B:$AAA,DF$1,FALSE),"")</f>
        <v/>
      </c>
      <c r="DG119" s="171" t="str">
        <f>IFERROR(VLOOKUP($B119,'Benchmark Data'!$B:$AAA,DG$1,FALSE)/VLOOKUP($B118,'Benchmark Data'!$B:$AAA,DG$1,FALSE),"")</f>
        <v/>
      </c>
      <c r="DH119" s="171" t="str">
        <f>IFERROR(VLOOKUP($B119,'Benchmark Data'!$B:$AAA,DH$1,FALSE)/VLOOKUP($B118,'Benchmark Data'!$B:$AAA,DH$1,FALSE),"")</f>
        <v/>
      </c>
      <c r="DI119" s="171" t="str">
        <f>IFERROR(VLOOKUP($B119,'Benchmark Data'!$B:$AAA,DI$1,FALSE)/VLOOKUP($B118,'Benchmark Data'!$B:$AAA,DI$1,FALSE),"")</f>
        <v/>
      </c>
    </row>
    <row r="120" spans="1:113">
      <c r="A120" s="94">
        <f t="shared" si="37"/>
        <v>81</v>
      </c>
      <c r="B120" s="168">
        <f t="shared" si="36"/>
        <v>43616</v>
      </c>
      <c r="C120" s="171">
        <f>IFERROR(VLOOKUP($B120,'Benchmark Data'!$B:$FF,C$1,FALSE)/VLOOKUP($B119,'Benchmark Data'!$B:$FF,C$1,FALSE),"")</f>
        <v>0.91555911462051476</v>
      </c>
      <c r="D120" s="171" t="str">
        <f>IFERROR(VLOOKUP($B120,'Benchmark Data'!$B:$FF,D$1,FALSE)/VLOOKUP($B119,'Benchmark Data'!$B:$FF,D$1,FALSE),"")</f>
        <v/>
      </c>
      <c r="E120" s="171">
        <f>IFERROR(VLOOKUP($B120,'Benchmark Data'!$B:$FF,E$1,FALSE)/VLOOKUP($B119,'Benchmark Data'!$B:$FF,E$1,FALSE),"")</f>
        <v>0.91555911462051476</v>
      </c>
      <c r="F120" s="171" t="str">
        <f>IFERROR(VLOOKUP($B120,'Benchmark Data'!$B:$FF,F$1,FALSE)/VLOOKUP($B119,'Benchmark Data'!$B:$FF,F$1,FALSE),"")</f>
        <v/>
      </c>
      <c r="G120" s="171" t="str">
        <f>IFERROR(VLOOKUP($B120,'Benchmark Data'!$B:$FF,G$1,FALSE)/VLOOKUP($B119,'Benchmark Data'!$B:$FF,G$1,FALSE),"")</f>
        <v/>
      </c>
      <c r="H120" s="171" t="str">
        <f>IFERROR(VLOOKUP($B120,'Benchmark Data'!$B:$FF,H$1,FALSE)/VLOOKUP($B119,'Benchmark Data'!$B:$FF,H$1,FALSE),"")</f>
        <v/>
      </c>
      <c r="I120" s="171" t="str">
        <f>IFERROR(VLOOKUP($B120,'Benchmark Data'!$B:$FF,I$1,FALSE)/VLOOKUP($B119,'Benchmark Data'!$B:$FF,I$1,FALSE),"")</f>
        <v/>
      </c>
      <c r="J120" s="143" t="str">
        <f>IFERROR(VLOOKUP($B120,'Benchmark Data'!$B:$FF,J$1,FALSE)/VLOOKUP($B119,'Benchmark Data'!$B:$FF,J$1,FALSE)*J121,"")</f>
        <v/>
      </c>
      <c r="K120" s="156"/>
      <c r="L120" s="156"/>
      <c r="M120" s="156"/>
      <c r="N120" s="171" t="str">
        <f>IFERROR(VLOOKUP($B120,'Benchmark Data'!$B:$FF,N$1,FALSE)/VLOOKUP($B119,'Benchmark Data'!$B:$FF,N$1,FALSE),"")</f>
        <v/>
      </c>
      <c r="O120" s="171">
        <f>IFERROR(VLOOKUP($B120,'Benchmark Data'!$B:$FF,O$1,FALSE)/VLOOKUP($B119,'Benchmark Data'!$B:$FF,O$1,FALSE),"")</f>
        <v>0.93451683209716796</v>
      </c>
      <c r="P120" s="171">
        <f>IFERROR(VLOOKUP($B120,'Benchmark Data'!$B:$FF,P$1,FALSE)/VLOOKUP($B119,'Benchmark Data'!$B:$FF,P$1,FALSE),"")</f>
        <v>0.92566671708470594</v>
      </c>
      <c r="Q120" s="156">
        <f>IFERROR(VLOOKUP($B120,'Benchmark Data'!$B:$FF,Q$1,FALSE),"")</f>
        <v>0.9838013878130355</v>
      </c>
      <c r="R120" s="156">
        <f>IFERROR(VLOOKUP($B120,'Benchmark Data'!$B:$FF,R$1,FALSE),"")</f>
        <v>0.9838013878130355</v>
      </c>
      <c r="S120" s="156">
        <f>IFERROR(VLOOKUP($B120,'Benchmark Data'!$B:$FF,S$1,FALSE),"")</f>
        <v>0.9838013878130355</v>
      </c>
      <c r="T120" s="156">
        <f>IFERROR(VLOOKUP($B120,'Benchmark Data'!$B:$FF,T$1,FALSE),"")</f>
        <v>0.9838013878130355</v>
      </c>
      <c r="U120" s="156">
        <f>IFERROR(VLOOKUP($B120,'Benchmark Data'!$B:$FF,U$1,FALSE),"")</f>
        <v>0.9838013878130355</v>
      </c>
      <c r="V120" s="171">
        <f>IFERROR(VLOOKUP($B120,'Benchmark Data'!$B:$FF,V$1,FALSE)/VLOOKUP($B119,'Benchmark Data'!$B:$FF,V$1,FALSE),"")</f>
        <v>0.96935989738087314</v>
      </c>
      <c r="W120" s="171">
        <f>IFERROR(VLOOKUP($B120,'Benchmark Data'!$B:$FF,W$1,FALSE)/VLOOKUP($B119,'Benchmark Data'!$B:$FF,W$1,FALSE),"")</f>
        <v>0.96935989738087314</v>
      </c>
      <c r="X120" s="171">
        <f>IFERROR(VLOOKUP($B120,'Benchmark Data'!$B:$FF,X$1,FALSE)/VLOOKUP($B119,'Benchmark Data'!$B:$FF,X$1,FALSE),"")</f>
        <v>0.96935989738087314</v>
      </c>
      <c r="Y120" s="171">
        <f>IFERROR(VLOOKUP($B120,'Benchmark Data'!$B:$FF,Y$1,FALSE)/VLOOKUP($B119,'Benchmark Data'!$B:$FF,Y$1,FALSE),"")</f>
        <v>0.96935989738087314</v>
      </c>
      <c r="Z120" s="171">
        <f>IFERROR(VLOOKUP($B120,'Benchmark Data'!$B:$FF,Z$1,FALSE)/VLOOKUP($B119,'Benchmark Data'!$B:$FF,Z$1,FALSE),"")</f>
        <v>0.96935989738087314</v>
      </c>
      <c r="AA120" s="171">
        <f>IFERROR(VLOOKUP($B120,'Benchmark Data'!$B:$FF,AA$1,FALSE)/VLOOKUP($B119,'Benchmark Data'!$B:$FF,AA$1,FALSE),"")</f>
        <v>0.93524137905683336</v>
      </c>
      <c r="AB120" s="171" t="str">
        <f>IFERROR(VLOOKUP($B120,'Benchmark Data'!$B:$FF,AB$1,FALSE)/VLOOKUP($B119,'Benchmark Data'!$B:$FF,AB$1,FALSE),"")</f>
        <v/>
      </c>
      <c r="AC120" s="171">
        <f>IFERROR(VLOOKUP($B120,'Benchmark Data'!$B:$FF,AC$1,FALSE)/VLOOKUP($B119,'Benchmark Data'!$B:$FF,AC$1,FALSE),"")</f>
        <v>0.93524137905683336</v>
      </c>
      <c r="AD120" s="171">
        <f>IFERROR(VLOOKUP($B120,'Benchmark Data'!$B:$FF,AD$1,FALSE)/VLOOKUP($B119,'Benchmark Data'!$B:$FF,AD$1,FALSE),"")</f>
        <v>1.0386328515589491</v>
      </c>
      <c r="AE120" s="171">
        <f>IFERROR(VLOOKUP($B120,'Benchmark Data'!$B:$FF,AE$1,FALSE)/VLOOKUP($B119,'Benchmark Data'!$B:$FF,AE$1,FALSE),"")</f>
        <v>1.011112327196193</v>
      </c>
      <c r="AF120" s="171">
        <f>IFERROR(VLOOKUP($B120,'Benchmark Data'!$B:$FF,AF$1,FALSE)/VLOOKUP($B119,'Benchmark Data'!$B:$FF,AF$1,FALSE),"")</f>
        <v>0.97604568013103399</v>
      </c>
      <c r="AG120" s="171" t="str">
        <f>IFERROR(VLOOKUP($B120,'Benchmark Data'!$B:$FF,AG$1,FALSE)/VLOOKUP($B119,'Benchmark Data'!$B:$FF,AG$1,FALSE),"")</f>
        <v/>
      </c>
      <c r="AH120" s="171">
        <f>IFERROR(VLOOKUP($B120,'Benchmark Data'!$B:$FF,AH$1,FALSE)/VLOOKUP($B119,'Benchmark Data'!$B:$FF,AH$1,FALSE),"")</f>
        <v>0.97604568013103399</v>
      </c>
      <c r="AI120" s="171">
        <f>IFERROR(VLOOKUP($B120,'Benchmark Data'!$B:$FF,AI$1,FALSE)/VLOOKUP($B119,'Benchmark Data'!$B:$FF,AI$1,FALSE),"")</f>
        <v>0.91181978015694898</v>
      </c>
      <c r="AJ120" s="171">
        <f>IFERROR(VLOOKUP($B120,'Benchmark Data'!$B:$FF,AJ$1,FALSE)/VLOOKUP($B119,'Benchmark Data'!$B:$FF,AJ$1,FALSE),"")</f>
        <v>0.92491713503386663</v>
      </c>
      <c r="AK120" s="171">
        <f>IFERROR(VLOOKUP($B120,'Benchmark Data'!$B:$FF,AK$1,FALSE)/VLOOKUP($B119,'Benchmark Data'!$B:$FF,AK$1,FALSE),"")</f>
        <v>0.99372610889145252</v>
      </c>
      <c r="AL120" s="171">
        <f>IFERROR(VLOOKUP($B120,'Benchmark Data'!$B:$FF,AL$1,FALSE)/VLOOKUP($B119,'Benchmark Data'!$B:$FF,AL$1,FALSE),"")</f>
        <v>0.90296424298816969</v>
      </c>
      <c r="AM120" s="171">
        <f>IFERROR(VLOOKUP($B120,'Benchmark Data'!$B:$FF,AM$1,FALSE)/VLOOKUP($B119,'Benchmark Data'!$B:$FF,AM$1,FALSE),"")</f>
        <v>0.90296424298816969</v>
      </c>
      <c r="AN120" s="171" t="str">
        <f>IFERROR(VLOOKUP($B120,'Benchmark Data'!$B:$FF,AN$1,FALSE)/VLOOKUP($B119,'Benchmark Data'!$B:$FF,AN$1,FALSE),"")</f>
        <v/>
      </c>
      <c r="AO120" s="171" t="str">
        <f>IFERROR(VLOOKUP($B120,'Benchmark Data'!$B:$FF,AO$1,FALSE)/VLOOKUP($B119,'Benchmark Data'!$B:$FF,AO$1,FALSE),"")</f>
        <v/>
      </c>
      <c r="AP120" s="171" t="str">
        <f>IFERROR(VLOOKUP($B120,'Benchmark Data'!$B:$FF,AP$1,FALSE)/VLOOKUP($B119,'Benchmark Data'!$B:$FF,AP$1,FALSE),"")</f>
        <v/>
      </c>
      <c r="AQ120" s="171" t="str">
        <f>IFERROR(VLOOKUP($B120,'Benchmark Data'!$B:$FF,AQ$1,FALSE)/VLOOKUP($B119,'Benchmark Data'!$B:$FF,AQ$1,FALSE),"")</f>
        <v/>
      </c>
      <c r="AR120" s="171" t="str">
        <f>IFERROR(VLOOKUP($B120,'Benchmark Data'!$B:$FF,AR$1,FALSE)/VLOOKUP($B119,'Benchmark Data'!$B:$FF,AR$1,FALSE),"")</f>
        <v/>
      </c>
      <c r="AS120" s="171" t="str">
        <f>IFERROR(VLOOKUP($B120,'Benchmark Data'!$B:$FF,AS$1,FALSE)/VLOOKUP($B119,'Benchmark Data'!$B:$FF,AS$1,FALSE),"")</f>
        <v/>
      </c>
      <c r="AT120" s="171" t="str">
        <f>IFERROR(VLOOKUP($B120,'Benchmark Data'!$B:$FF,AT$1,FALSE)/VLOOKUP($B119,'Benchmark Data'!$B:$FF,AT$1,FALSE),"")</f>
        <v/>
      </c>
      <c r="AU120" s="171">
        <f>IFERROR(VLOOKUP($B120,'Benchmark Data'!$B:$FF,AU$1,FALSE)/VLOOKUP($B119,'Benchmark Data'!$B:$FF,AU$1,FALSE),"")</f>
        <v>0.96968599010390699</v>
      </c>
      <c r="AV120" s="171">
        <f>IFERROR(VLOOKUP($B120,'Benchmark Data'!$B:$FF,AV$1,FALSE)/VLOOKUP($B119,'Benchmark Data'!$B:$FF,AV$1,FALSE),"")</f>
        <v>0.96968599010390699</v>
      </c>
      <c r="AW120" s="171">
        <f>IFERROR(VLOOKUP($B120,'Benchmark Data'!$B:$FF,AW$1,FALSE)/VLOOKUP($B119,'Benchmark Data'!$B:$FF,AW$1,FALSE),"")</f>
        <v>0.96968599010390699</v>
      </c>
      <c r="AX120" s="171" t="str">
        <f>IFERROR(VLOOKUP($B120,'Benchmark Data'!$B:$FF,AX$1,FALSE)/VLOOKUP($B119,'Benchmark Data'!$B:$FF,AX$1,FALSE),"")</f>
        <v/>
      </c>
      <c r="AY120" s="171" t="str">
        <f>IFERROR(VLOOKUP($B120,'Benchmark Data'!$B:$FF,AY$1,FALSE)/VLOOKUP($B119,'Benchmark Data'!$B:$FF,AY$1,FALSE),"")</f>
        <v/>
      </c>
      <c r="AZ120" s="156"/>
      <c r="BA120" s="156"/>
      <c r="BB120" s="171" t="str">
        <f>IFERROR(VLOOKUP($B120,'Benchmark Data'!$B:$FF,BB$1,FALSE)/VLOOKUP($B119,'Benchmark Data'!$B:$FF,BB$1,FALSE),"")</f>
        <v/>
      </c>
      <c r="BC120" s="171" t="str">
        <f>IFERROR(VLOOKUP($B120,'Benchmark Data'!$B:$FF,BC$1,FALSE)/VLOOKUP($B119,'Benchmark Data'!$B:$FF,BC$1,FALSE),"")</f>
        <v/>
      </c>
      <c r="BD120" s="171" t="str">
        <f>IFERROR(VLOOKUP($B120,'Benchmark Data'!$B:$FF,BD$1,FALSE)/VLOOKUP($B119,'Benchmark Data'!$B:$FF,BD$1,FALSE),"")</f>
        <v/>
      </c>
      <c r="BE120" s="171" t="str">
        <f>IFERROR(VLOOKUP($B120,'Benchmark Data'!$B:$FF,BE$1,FALSE)/VLOOKUP($B119,'Benchmark Data'!$B:$FF,BE$1,FALSE),"")</f>
        <v/>
      </c>
      <c r="BF120" s="171" t="str">
        <f>IFERROR(VLOOKUP($B120,'Benchmark Data'!$B:$FF,BF$1,FALSE)/VLOOKUP($B119,'Benchmark Data'!$B:$FF,BF$1,FALSE),"")</f>
        <v/>
      </c>
      <c r="BG120" s="171" t="str">
        <f>IFERROR(VLOOKUP($B120,'Benchmark Data'!$B:$FF,BG$1,FALSE)/VLOOKUP($B119,'Benchmark Data'!$B:$FF,BG$1,FALSE),"")</f>
        <v/>
      </c>
      <c r="BH120" s="171" t="str">
        <f>IFERROR(VLOOKUP($B120,'Benchmark Data'!$B:$FF,BH$1,FALSE)/VLOOKUP($B119,'Benchmark Data'!$B:$FF,BH$1,FALSE),"")</f>
        <v/>
      </c>
      <c r="BI120" s="171" t="str">
        <f>IFERROR(VLOOKUP($B120,'Benchmark Data'!$B:$FF,BI$1,FALSE)/VLOOKUP($B119,'Benchmark Data'!$B:$FF,BI$1,FALSE),"")</f>
        <v/>
      </c>
      <c r="BJ120" s="171" t="str">
        <f>IFERROR(VLOOKUP($B120,'Benchmark Data'!$B:$FF,BJ$1,FALSE)/VLOOKUP($B119,'Benchmark Data'!$B:$FF,BJ$1,FALSE),"")</f>
        <v/>
      </c>
      <c r="BK120" s="171" t="str">
        <f>IFERROR(VLOOKUP($B120,'Benchmark Data'!$B:$FF,BK$1,FALSE)/VLOOKUP($B119,'Benchmark Data'!$B:$FF,BK$1,FALSE),"")</f>
        <v/>
      </c>
      <c r="BL120" s="171" t="str">
        <f>IFERROR(VLOOKUP($B120,'Benchmark Data'!$B:$FF,BL$1,FALSE)/VLOOKUP($B119,'Benchmark Data'!$B:$FF,BL$1,FALSE),"")</f>
        <v/>
      </c>
      <c r="BM120" s="171" t="str">
        <f>IFERROR(VLOOKUP($B120,'Benchmark Data'!$B:$FF,BM$1,FALSE)/VLOOKUP($B119,'Benchmark Data'!$B:$FF,BM$1,FALSE),"")</f>
        <v/>
      </c>
      <c r="BN120" s="171" t="str">
        <f>IFERROR(VLOOKUP($B120,'Benchmark Data'!$B:$FF,BN$1,FALSE)/VLOOKUP($B119,'Benchmark Data'!$B:$FF,BN$1,FALSE),"")</f>
        <v/>
      </c>
      <c r="BO120" s="171" t="str">
        <f>IFERROR(VLOOKUP($B120,'Benchmark Data'!$B:$FF,BO$1,FALSE)/VLOOKUP($B119,'Benchmark Data'!$B:$FF,BO$1,FALSE),"")</f>
        <v/>
      </c>
      <c r="BP120" s="171" t="str">
        <f>IFERROR(VLOOKUP($B120,'Benchmark Data'!$B:$FF,BP$1,FALSE)/VLOOKUP($B119,'Benchmark Data'!$B:$FF,BP$1,FALSE),"")</f>
        <v/>
      </c>
      <c r="BQ120" s="171" t="str">
        <f>IFERROR(VLOOKUP($B120,'Benchmark Data'!$B:$FF,BQ$1,FALSE)/VLOOKUP($B119,'Benchmark Data'!$B:$FF,BQ$1,FALSE),"")</f>
        <v/>
      </c>
      <c r="BR120" s="171" t="str">
        <f>IFERROR(VLOOKUP($B120,'Benchmark Data'!$B:$FF,BR$1,FALSE)/VLOOKUP($B119,'Benchmark Data'!$B:$FF,BR$1,FALSE),"")</f>
        <v/>
      </c>
      <c r="BS120" s="171" t="str">
        <f>IFERROR(VLOOKUP($B120,'Benchmark Data'!$B:$FF,BS$1,FALSE)/VLOOKUP($B119,'Benchmark Data'!$B:$FF,BS$1,FALSE),"")</f>
        <v/>
      </c>
      <c r="BT120" s="171" t="str">
        <f>IFERROR(VLOOKUP($B120,'Benchmark Data'!$B:$FF,BT$1,FALSE)/VLOOKUP($B119,'Benchmark Data'!$B:$FF,BT$1,FALSE),"")</f>
        <v/>
      </c>
      <c r="BU120" s="171" t="str">
        <f>IFERROR(VLOOKUP($B120,'Benchmark Data'!$B:$FF,BU$1,FALSE)/VLOOKUP($B119,'Benchmark Data'!$B:$FF,BU$1,FALSE),"")</f>
        <v/>
      </c>
      <c r="BV120" s="171" t="str">
        <f>IFERROR(VLOOKUP($B120,'Benchmark Data'!$B:$FF,BV$1,FALSE)/VLOOKUP($B119,'Benchmark Data'!$B:$FF,BV$1,FALSE),"")</f>
        <v/>
      </c>
      <c r="BW120" s="171" t="str">
        <f>IFERROR(VLOOKUP($B120,'Benchmark Data'!$B:$FF,BW$1,FALSE)/VLOOKUP($B119,'Benchmark Data'!$B:$FF,BW$1,FALSE),"")</f>
        <v/>
      </c>
      <c r="BX120" s="171" t="str">
        <f>IFERROR(VLOOKUP($B120,'Benchmark Data'!$B:$FF,BX$1,FALSE)/VLOOKUP($B119,'Benchmark Data'!$B:$FF,BX$1,FALSE),"")</f>
        <v/>
      </c>
      <c r="BY120" s="171" t="str">
        <f>IFERROR(VLOOKUP($B120,'Benchmark Data'!$B:$FF,BY$1,FALSE)/VLOOKUP($B119,'Benchmark Data'!$B:$FF,BY$1,FALSE),"")</f>
        <v/>
      </c>
      <c r="BZ120" s="171" t="str">
        <f>IFERROR(VLOOKUP($B120,'Benchmark Data'!$B:$FF,BZ$1,FALSE)/VLOOKUP($B119,'Benchmark Data'!$B:$FF,BZ$1,FALSE),"")</f>
        <v/>
      </c>
      <c r="CA120" s="171" t="str">
        <f>IFERROR(VLOOKUP($B120,'Benchmark Data'!$B:$FF,CA$1,FALSE)/VLOOKUP($B119,'Benchmark Data'!$B:$FF,CA$1,FALSE),"")</f>
        <v/>
      </c>
      <c r="CB120" s="171" t="str">
        <f>IFERROR(VLOOKUP($B120,'Benchmark Data'!$B:$FF,CB$1,FALSE)/VLOOKUP($B119,'Benchmark Data'!$B:$FF,CB$1,FALSE),"")</f>
        <v/>
      </c>
      <c r="CC120" s="171" t="str">
        <f>IFERROR(VLOOKUP($B120,'Benchmark Data'!$B:$FF,CC$1,FALSE)/VLOOKUP($B119,'Benchmark Data'!$B:$FF,CC$1,FALSE),"")</f>
        <v/>
      </c>
      <c r="CD120" s="171" t="str">
        <f>IFERROR(VLOOKUP($B120,'Benchmark Data'!$B:$FF,CD$1,FALSE)/VLOOKUP($B119,'Benchmark Data'!$B:$FF,CD$1,FALSE),"")</f>
        <v/>
      </c>
      <c r="CE120" s="171" t="str">
        <f>IFERROR(VLOOKUP($B120,'Benchmark Data'!$B:$FF,CE$1,FALSE)/VLOOKUP($B119,'Benchmark Data'!$B:$FF,CE$1,FALSE),"")</f>
        <v/>
      </c>
      <c r="CF120" s="171" t="str">
        <f>IFERROR(VLOOKUP($B120,'Benchmark Data'!$B:$FF,CF$1,FALSE)/VLOOKUP($B119,'Benchmark Data'!$B:$FF,CF$1,FALSE),"")</f>
        <v/>
      </c>
      <c r="CG120" s="171" t="str">
        <f>IFERROR(VLOOKUP($B120,'Benchmark Data'!$B:$FF,CG$1,FALSE)/VLOOKUP($B119,'Benchmark Data'!$B:$FF,CG$1,FALSE),"")</f>
        <v/>
      </c>
      <c r="CH120" s="156"/>
      <c r="CI120" s="171" t="str">
        <f>IFERROR(VLOOKUP($B120,'Benchmark Data'!$B:$FF,CI$1,FALSE)/VLOOKUP($B119,'Benchmark Data'!$B:$FF,CI$1,FALSE),"")</f>
        <v/>
      </c>
      <c r="CJ120" s="171" t="str">
        <f>IFERROR(VLOOKUP($B120,'Benchmark Data'!$B:$FF,CJ$1,FALSE)/VLOOKUP($B119,'Benchmark Data'!$B:$FF,CJ$1,FALSE),"")</f>
        <v/>
      </c>
      <c r="CK120" s="171" t="str">
        <f>IFERROR(VLOOKUP($B120,'Benchmark Data'!$B:$AAA,CK$1,FALSE)/VLOOKUP($B119,'Benchmark Data'!$B:$AAA,CK$1,FALSE),"")</f>
        <v/>
      </c>
      <c r="CL120" s="171" t="str">
        <f>IFERROR(VLOOKUP($B120,'Benchmark Data'!$B:$AAA,CL$1,FALSE)/VLOOKUP($B119,'Benchmark Data'!$B:$AAA,CL$1,FALSE),"")</f>
        <v/>
      </c>
      <c r="CM120" s="171" t="str">
        <f>IFERROR(VLOOKUP($B120,'Benchmark Data'!$B:$AAA,CM$1,FALSE)/VLOOKUP($B119,'Benchmark Data'!$B:$AAA,CM$1,FALSE),"")</f>
        <v/>
      </c>
      <c r="CN120" s="171" t="str">
        <f>IFERROR(VLOOKUP($B120,'Benchmark Data'!$B:$AAA,CN$1,FALSE)/VLOOKUP($B119,'Benchmark Data'!$B:$AAA,CN$1,FALSE),"")</f>
        <v/>
      </c>
      <c r="CO120" s="171" t="str">
        <f>IFERROR(VLOOKUP($B120,'Benchmark Data'!$B:$AAA,CO$1,FALSE)/VLOOKUP($B119,'Benchmark Data'!$B:$AAA,CO$1,FALSE),"")</f>
        <v/>
      </c>
      <c r="CP120" s="171" t="str">
        <f>IFERROR(VLOOKUP($B120,'Benchmark Data'!$B:$AAA,CP$1,FALSE)/VLOOKUP($B119,'Benchmark Data'!$B:$AAA,CP$1,FALSE),"")</f>
        <v/>
      </c>
      <c r="CQ120" s="171" t="str">
        <f>IFERROR(VLOOKUP($B120,'Benchmark Data'!$B:$AAA,CQ$1,FALSE)/VLOOKUP($B119,'Benchmark Data'!$B:$AAA,CQ$1,FALSE),"")</f>
        <v/>
      </c>
      <c r="CR120" s="171" t="str">
        <f>IFERROR(VLOOKUP($B120,'Benchmark Data'!$B:$AAA,CR$1,FALSE)/VLOOKUP($B119,'Benchmark Data'!$B:$AAA,CR$1,FALSE),"")</f>
        <v/>
      </c>
      <c r="CS120" s="171" t="str">
        <f>IFERROR(VLOOKUP($B120,'Benchmark Data'!$B:$AAA,CS$1,FALSE)/VLOOKUP($B119,'Benchmark Data'!$B:$AAA,CS$1,FALSE),"")</f>
        <v/>
      </c>
      <c r="CT120" s="171" t="str">
        <f>IFERROR(VLOOKUP($B120,'Benchmark Data'!$B:$AAA,CT$1,FALSE)/VLOOKUP($B119,'Benchmark Data'!$B:$AAA,CT$1,FALSE),"")</f>
        <v/>
      </c>
      <c r="CU120" s="171" t="str">
        <f>IFERROR(VLOOKUP($B120,'Benchmark Data'!$B:$AAA,CU$1,FALSE)/VLOOKUP($B119,'Benchmark Data'!$B:$AAA,CU$1,FALSE),"")</f>
        <v/>
      </c>
      <c r="CV120" s="171" t="str">
        <f>IFERROR(VLOOKUP($B120,'Benchmark Data'!$B:$AAA,CV$1,FALSE)/VLOOKUP($B119,'Benchmark Data'!$B:$AAA,CV$1,FALSE),"")</f>
        <v/>
      </c>
      <c r="CW120" s="171" t="str">
        <f>IFERROR(VLOOKUP($B120,'Benchmark Data'!$B:$AAA,CW$1,FALSE)/VLOOKUP($B119,'Benchmark Data'!$B:$AAA,CW$1,FALSE),"")</f>
        <v/>
      </c>
      <c r="CX120" s="171" t="str">
        <f>IFERROR(VLOOKUP($B120,'Benchmark Data'!$B:$AAA,CX$1,FALSE)/VLOOKUP($B119,'Benchmark Data'!$B:$AAA,CX$1,FALSE),"")</f>
        <v/>
      </c>
      <c r="CY120" s="171" t="str">
        <f>IFERROR(VLOOKUP($B120,'Benchmark Data'!$B:$AAA,CY$1,FALSE)/VLOOKUP($B119,'Benchmark Data'!$B:$AAA,CY$1,FALSE),"")</f>
        <v/>
      </c>
      <c r="CZ120" s="171" t="str">
        <f>IFERROR(VLOOKUP($B120,'Benchmark Data'!$B:$AAA,CZ$1,FALSE)/VLOOKUP($B119,'Benchmark Data'!$B:$AAA,CZ$1,FALSE),"")</f>
        <v/>
      </c>
      <c r="DA120" s="171" t="str">
        <f>IFERROR(VLOOKUP($B120,'Benchmark Data'!$B:$AAA,DA$1,FALSE)/VLOOKUP($B119,'Benchmark Data'!$B:$AAA,DA$1,FALSE),"")</f>
        <v/>
      </c>
      <c r="DB120" s="171" t="str">
        <f>IFERROR(VLOOKUP($B120,'Benchmark Data'!$B:$AAA,DB$1,FALSE)/VLOOKUP($B119,'Benchmark Data'!$B:$AAA,DB$1,FALSE),"")</f>
        <v/>
      </c>
      <c r="DC120" s="171" t="str">
        <f>IFERROR(VLOOKUP($B120,'Benchmark Data'!$B:$AAA,DC$1,FALSE)/VLOOKUP($B119,'Benchmark Data'!$B:$AAA,DC$1,FALSE),"")</f>
        <v/>
      </c>
      <c r="DD120" s="171" t="str">
        <f>IFERROR(VLOOKUP($B120,'Benchmark Data'!$B:$AAA,DD$1,FALSE)/VLOOKUP($B119,'Benchmark Data'!$B:$AAA,DD$1,FALSE),"")</f>
        <v/>
      </c>
      <c r="DE120" s="171" t="str">
        <f>IFERROR(VLOOKUP($B120,'Benchmark Data'!$B:$AAA,DE$1,FALSE)/VLOOKUP($B119,'Benchmark Data'!$B:$AAA,DE$1,FALSE),"")</f>
        <v/>
      </c>
      <c r="DF120" s="171" t="str">
        <f>IFERROR(VLOOKUP($B120,'Benchmark Data'!$B:$AAA,DF$1,FALSE)/VLOOKUP($B119,'Benchmark Data'!$B:$AAA,DF$1,FALSE),"")</f>
        <v/>
      </c>
      <c r="DG120" s="171" t="str">
        <f>IFERROR(VLOOKUP($B120,'Benchmark Data'!$B:$AAA,DG$1,FALSE)/VLOOKUP($B119,'Benchmark Data'!$B:$AAA,DG$1,FALSE),"")</f>
        <v/>
      </c>
      <c r="DH120" s="171" t="str">
        <f>IFERROR(VLOOKUP($B120,'Benchmark Data'!$B:$AAA,DH$1,FALSE)/VLOOKUP($B119,'Benchmark Data'!$B:$AAA,DH$1,FALSE),"")</f>
        <v/>
      </c>
      <c r="DI120" s="171" t="str">
        <f>IFERROR(VLOOKUP($B120,'Benchmark Data'!$B:$AAA,DI$1,FALSE)/VLOOKUP($B119,'Benchmark Data'!$B:$AAA,DI$1,FALSE),"")</f>
        <v/>
      </c>
    </row>
    <row r="121" spans="1:113">
      <c r="A121" s="94">
        <f t="shared" si="37"/>
        <v>80</v>
      </c>
      <c r="B121" s="168">
        <f t="shared" si="36"/>
        <v>43646</v>
      </c>
      <c r="C121" s="171">
        <f>IFERROR(VLOOKUP($B121,'Benchmark Data'!$B:$FF,C$1,FALSE)/VLOOKUP($B120,'Benchmark Data'!$B:$FF,C$1,FALSE),"")</f>
        <v>1.0765574678223138</v>
      </c>
      <c r="D121" s="171" t="str">
        <f>IFERROR(VLOOKUP($B121,'Benchmark Data'!$B:$FF,D$1,FALSE)/VLOOKUP($B120,'Benchmark Data'!$B:$FF,D$1,FALSE),"")</f>
        <v/>
      </c>
      <c r="E121" s="171">
        <f>IFERROR(VLOOKUP($B121,'Benchmark Data'!$B:$FF,E$1,FALSE)/VLOOKUP($B120,'Benchmark Data'!$B:$FF,E$1,FALSE),"")</f>
        <v>1.0765574678223138</v>
      </c>
      <c r="F121" s="171" t="str">
        <f>IFERROR(VLOOKUP($B121,'Benchmark Data'!$B:$FF,F$1,FALSE)/VLOOKUP($B120,'Benchmark Data'!$B:$FF,F$1,FALSE),"")</f>
        <v/>
      </c>
      <c r="G121" s="171" t="str">
        <f>IFERROR(VLOOKUP($B121,'Benchmark Data'!$B:$FF,G$1,FALSE)/VLOOKUP($B120,'Benchmark Data'!$B:$FF,G$1,FALSE),"")</f>
        <v/>
      </c>
      <c r="H121" s="171" t="str">
        <f>IFERROR(VLOOKUP($B121,'Benchmark Data'!$B:$FF,H$1,FALSE)/VLOOKUP($B120,'Benchmark Data'!$B:$FF,H$1,FALSE),"")</f>
        <v/>
      </c>
      <c r="I121" s="171" t="str">
        <f>IFERROR(VLOOKUP($B121,'Benchmark Data'!$B:$FF,I$1,FALSE)/VLOOKUP($B120,'Benchmark Data'!$B:$FF,I$1,FALSE),"")</f>
        <v/>
      </c>
      <c r="J121" s="143" t="str">
        <f>IFERROR(VLOOKUP($B121,'Benchmark Data'!$B:$FF,J$1,FALSE)/VLOOKUP($B120,'Benchmark Data'!$B:$FF,J$1,FALSE)*J122,"")</f>
        <v/>
      </c>
      <c r="K121" s="156"/>
      <c r="L121" s="156"/>
      <c r="M121" s="156"/>
      <c r="N121" s="171" t="str">
        <f>IFERROR(VLOOKUP($B121,'Benchmark Data'!$B:$FF,N$1,FALSE)/VLOOKUP($B120,'Benchmark Data'!$B:$FF,N$1,FALSE),"")</f>
        <v/>
      </c>
      <c r="O121" s="171">
        <f>IFERROR(VLOOKUP($B121,'Benchmark Data'!$B:$FF,O$1,FALSE)/VLOOKUP($B120,'Benchmark Data'!$B:$FF,O$1,FALSE),"")</f>
        <v>1.0318604915505285</v>
      </c>
      <c r="P121" s="171">
        <f>IFERROR(VLOOKUP($B121,'Benchmark Data'!$B:$FF,P$1,FALSE)/VLOOKUP($B120,'Benchmark Data'!$B:$FF,P$1,FALSE),"")</f>
        <v>1.0650344714621567</v>
      </c>
      <c r="Q121" s="156">
        <f>IFERROR(VLOOKUP($B121,'Benchmark Data'!$B:$FF,Q$1,FALSE),"")</f>
        <v>1.0150172897530914</v>
      </c>
      <c r="R121" s="156">
        <f>IFERROR(VLOOKUP($B121,'Benchmark Data'!$B:$FF,R$1,FALSE),"")</f>
        <v>1.0150172897530914</v>
      </c>
      <c r="S121" s="156">
        <f>IFERROR(VLOOKUP($B121,'Benchmark Data'!$B:$FF,S$1,FALSE),"")</f>
        <v>1.0150172897530914</v>
      </c>
      <c r="T121" s="156">
        <f>IFERROR(VLOOKUP($B121,'Benchmark Data'!$B:$FF,T$1,FALSE),"")</f>
        <v>1.0150172897530914</v>
      </c>
      <c r="U121" s="156">
        <f>IFERROR(VLOOKUP($B121,'Benchmark Data'!$B:$FF,U$1,FALSE),"")</f>
        <v>1.0150172897530914</v>
      </c>
      <c r="V121" s="171">
        <f>IFERROR(VLOOKUP($B121,'Benchmark Data'!$B:$FF,V$1,FALSE)/VLOOKUP($B120,'Benchmark Data'!$B:$FF,V$1,FALSE),"")</f>
        <v>1.0252544602366493</v>
      </c>
      <c r="W121" s="171">
        <f>IFERROR(VLOOKUP($B121,'Benchmark Data'!$B:$FF,W$1,FALSE)/VLOOKUP($B120,'Benchmark Data'!$B:$FF,W$1,FALSE),"")</f>
        <v>1.0252544602366493</v>
      </c>
      <c r="X121" s="171">
        <f>IFERROR(VLOOKUP($B121,'Benchmark Data'!$B:$FF,X$1,FALSE)/VLOOKUP($B120,'Benchmark Data'!$B:$FF,X$1,FALSE),"")</f>
        <v>1.0252544602366493</v>
      </c>
      <c r="Y121" s="171">
        <f>IFERROR(VLOOKUP($B121,'Benchmark Data'!$B:$FF,Y$1,FALSE)/VLOOKUP($B120,'Benchmark Data'!$B:$FF,Y$1,FALSE),"")</f>
        <v>1.0252544602366493</v>
      </c>
      <c r="Z121" s="171">
        <f>IFERROR(VLOOKUP($B121,'Benchmark Data'!$B:$FF,Z$1,FALSE)/VLOOKUP($B120,'Benchmark Data'!$B:$FF,Z$1,FALSE),"")</f>
        <v>1.0252544602366493</v>
      </c>
      <c r="AA121" s="171">
        <f>IFERROR(VLOOKUP($B121,'Benchmark Data'!$B:$FF,AA$1,FALSE)/VLOOKUP($B120,'Benchmark Data'!$B:$FF,AA$1,FALSE),"")</f>
        <v>1.0687985410181431</v>
      </c>
      <c r="AB121" s="171" t="str">
        <f>IFERROR(VLOOKUP($B121,'Benchmark Data'!$B:$FF,AB$1,FALSE)/VLOOKUP($B120,'Benchmark Data'!$B:$FF,AB$1,FALSE),"")</f>
        <v/>
      </c>
      <c r="AC121" s="171">
        <f>IFERROR(VLOOKUP($B121,'Benchmark Data'!$B:$FF,AC$1,FALSE)/VLOOKUP($B120,'Benchmark Data'!$B:$FF,AC$1,FALSE),"")</f>
        <v>1.0687985410181431</v>
      </c>
      <c r="AD121" s="171">
        <f>IFERROR(VLOOKUP($B121,'Benchmark Data'!$B:$FF,AD$1,FALSE)/VLOOKUP($B120,'Benchmark Data'!$B:$FF,AD$1,FALSE),"")</f>
        <v>1.1391563101697881</v>
      </c>
      <c r="AE121" s="171">
        <f>IFERROR(VLOOKUP($B121,'Benchmark Data'!$B:$FF,AE$1,FALSE)/VLOOKUP($B120,'Benchmark Data'!$B:$FF,AE$1,FALSE),"")</f>
        <v>1.018497408830094</v>
      </c>
      <c r="AF121" s="171">
        <f>IFERROR(VLOOKUP($B121,'Benchmark Data'!$B:$FF,AF$1,FALSE)/VLOOKUP($B120,'Benchmark Data'!$B:$FF,AF$1,FALSE),"")</f>
        <v>1.067460419794537</v>
      </c>
      <c r="AG121" s="171" t="str">
        <f>IFERROR(VLOOKUP($B121,'Benchmark Data'!$B:$FF,AG$1,FALSE)/VLOOKUP($B120,'Benchmark Data'!$B:$FF,AG$1,FALSE),"")</f>
        <v/>
      </c>
      <c r="AH121" s="171">
        <f>IFERROR(VLOOKUP($B121,'Benchmark Data'!$B:$FF,AH$1,FALSE)/VLOOKUP($B120,'Benchmark Data'!$B:$FF,AH$1,FALSE),"")</f>
        <v>1.067460419794537</v>
      </c>
      <c r="AI121" s="171">
        <f>IFERROR(VLOOKUP($B121,'Benchmark Data'!$B:$FF,AI$1,FALSE)/VLOOKUP($B120,'Benchmark Data'!$B:$FF,AI$1,FALSE),"")</f>
        <v>1.0674400376234519</v>
      </c>
      <c r="AJ121" s="171">
        <f>IFERROR(VLOOKUP($B121,'Benchmark Data'!$B:$FF,AJ$1,FALSE)/VLOOKUP($B120,'Benchmark Data'!$B:$FF,AJ$1,FALSE),"")</f>
        <v>1.0121533187909004</v>
      </c>
      <c r="AK121" s="171">
        <f>IFERROR(VLOOKUP($B121,'Benchmark Data'!$B:$FF,AK$1,FALSE)/VLOOKUP($B120,'Benchmark Data'!$B:$FF,AK$1,FALSE),"")</f>
        <v>1.0311984542307384</v>
      </c>
      <c r="AL121" s="171">
        <f>IFERROR(VLOOKUP($B121,'Benchmark Data'!$B:$FF,AL$1,FALSE)/VLOOKUP($B120,'Benchmark Data'!$B:$FF,AL$1,FALSE),"")</f>
        <v>1.0752981009863094</v>
      </c>
      <c r="AM121" s="171">
        <f>IFERROR(VLOOKUP($B121,'Benchmark Data'!$B:$FF,AM$1,FALSE)/VLOOKUP($B120,'Benchmark Data'!$B:$FF,AM$1,FALSE),"")</f>
        <v>1.0752981009863094</v>
      </c>
      <c r="AN121" s="171" t="str">
        <f>IFERROR(VLOOKUP($B121,'Benchmark Data'!$B:$FF,AN$1,FALSE)/VLOOKUP($B120,'Benchmark Data'!$B:$FF,AN$1,FALSE),"")</f>
        <v/>
      </c>
      <c r="AO121" s="171" t="str">
        <f>IFERROR(VLOOKUP($B121,'Benchmark Data'!$B:$FF,AO$1,FALSE)/VLOOKUP($B120,'Benchmark Data'!$B:$FF,AO$1,FALSE),"")</f>
        <v/>
      </c>
      <c r="AP121" s="171" t="str">
        <f>IFERROR(VLOOKUP($B121,'Benchmark Data'!$B:$FF,AP$1,FALSE)/VLOOKUP($B120,'Benchmark Data'!$B:$FF,AP$1,FALSE),"")</f>
        <v/>
      </c>
      <c r="AQ121" s="171" t="str">
        <f>IFERROR(VLOOKUP($B121,'Benchmark Data'!$B:$FF,AQ$1,FALSE)/VLOOKUP($B120,'Benchmark Data'!$B:$FF,AQ$1,FALSE),"")</f>
        <v/>
      </c>
      <c r="AR121" s="171" t="str">
        <f>IFERROR(VLOOKUP($B121,'Benchmark Data'!$B:$FF,AR$1,FALSE)/VLOOKUP($B120,'Benchmark Data'!$B:$FF,AR$1,FALSE),"")</f>
        <v/>
      </c>
      <c r="AS121" s="171" t="str">
        <f>IFERROR(VLOOKUP($B121,'Benchmark Data'!$B:$FF,AS$1,FALSE)/VLOOKUP($B120,'Benchmark Data'!$B:$FF,AS$1,FALSE),"")</f>
        <v/>
      </c>
      <c r="AT121" s="171" t="str">
        <f>IFERROR(VLOOKUP($B121,'Benchmark Data'!$B:$FF,AT$1,FALSE)/VLOOKUP($B120,'Benchmark Data'!$B:$FF,AT$1,FALSE),"")</f>
        <v/>
      </c>
      <c r="AU121" s="171">
        <f>IFERROR(VLOOKUP($B121,'Benchmark Data'!$B:$FF,AU$1,FALSE)/VLOOKUP($B120,'Benchmark Data'!$B:$FF,AU$1,FALSE),"")</f>
        <v>1.0563168645750072</v>
      </c>
      <c r="AV121" s="171">
        <f>IFERROR(VLOOKUP($B121,'Benchmark Data'!$B:$FF,AV$1,FALSE)/VLOOKUP($B120,'Benchmark Data'!$B:$FF,AV$1,FALSE),"")</f>
        <v>1.0563168645750072</v>
      </c>
      <c r="AW121" s="171">
        <f>IFERROR(VLOOKUP($B121,'Benchmark Data'!$B:$FF,AW$1,FALSE)/VLOOKUP($B120,'Benchmark Data'!$B:$FF,AW$1,FALSE),"")</f>
        <v>1.0563168645750072</v>
      </c>
      <c r="AX121" s="171" t="str">
        <f>IFERROR(VLOOKUP($B121,'Benchmark Data'!$B:$FF,AX$1,FALSE)/VLOOKUP($B120,'Benchmark Data'!$B:$FF,AX$1,FALSE),"")</f>
        <v/>
      </c>
      <c r="AY121" s="171" t="str">
        <f>IFERROR(VLOOKUP($B121,'Benchmark Data'!$B:$FF,AY$1,FALSE)/VLOOKUP($B120,'Benchmark Data'!$B:$FF,AY$1,FALSE),"")</f>
        <v/>
      </c>
      <c r="AZ121" s="156"/>
      <c r="BA121" s="156"/>
      <c r="BB121" s="171" t="str">
        <f>IFERROR(VLOOKUP($B121,'Benchmark Data'!$B:$FF,BB$1,FALSE)/VLOOKUP($B120,'Benchmark Data'!$B:$FF,BB$1,FALSE),"")</f>
        <v/>
      </c>
      <c r="BC121" s="171" t="str">
        <f>IFERROR(VLOOKUP($B121,'Benchmark Data'!$B:$FF,BC$1,FALSE)/VLOOKUP($B120,'Benchmark Data'!$B:$FF,BC$1,FALSE),"")</f>
        <v/>
      </c>
      <c r="BD121" s="171" t="str">
        <f>IFERROR(VLOOKUP($B121,'Benchmark Data'!$B:$FF,BD$1,FALSE)/VLOOKUP($B120,'Benchmark Data'!$B:$FF,BD$1,FALSE),"")</f>
        <v/>
      </c>
      <c r="BE121" s="171" t="str">
        <f>IFERROR(VLOOKUP($B121,'Benchmark Data'!$B:$FF,BE$1,FALSE)/VLOOKUP($B120,'Benchmark Data'!$B:$FF,BE$1,FALSE),"")</f>
        <v/>
      </c>
      <c r="BF121" s="171" t="str">
        <f>IFERROR(VLOOKUP($B121,'Benchmark Data'!$B:$FF,BF$1,FALSE)/VLOOKUP($B120,'Benchmark Data'!$B:$FF,BF$1,FALSE),"")</f>
        <v/>
      </c>
      <c r="BG121" s="171" t="str">
        <f>IFERROR(VLOOKUP($B121,'Benchmark Data'!$B:$FF,BG$1,FALSE)/VLOOKUP($B120,'Benchmark Data'!$B:$FF,BG$1,FALSE),"")</f>
        <v/>
      </c>
      <c r="BH121" s="171" t="str">
        <f>IFERROR(VLOOKUP($B121,'Benchmark Data'!$B:$FF,BH$1,FALSE)/VLOOKUP($B120,'Benchmark Data'!$B:$FF,BH$1,FALSE),"")</f>
        <v/>
      </c>
      <c r="BI121" s="171" t="str">
        <f>IFERROR(VLOOKUP($B121,'Benchmark Data'!$B:$FF,BI$1,FALSE)/VLOOKUP($B120,'Benchmark Data'!$B:$FF,BI$1,FALSE),"")</f>
        <v/>
      </c>
      <c r="BJ121" s="171" t="str">
        <f>IFERROR(VLOOKUP($B121,'Benchmark Data'!$B:$FF,BJ$1,FALSE)/VLOOKUP($B120,'Benchmark Data'!$B:$FF,BJ$1,FALSE),"")</f>
        <v/>
      </c>
      <c r="BK121" s="171" t="str">
        <f>IFERROR(VLOOKUP($B121,'Benchmark Data'!$B:$FF,BK$1,FALSE)/VLOOKUP($B120,'Benchmark Data'!$B:$FF,BK$1,FALSE),"")</f>
        <v/>
      </c>
      <c r="BL121" s="171" t="str">
        <f>IFERROR(VLOOKUP($B121,'Benchmark Data'!$B:$FF,BL$1,FALSE)/VLOOKUP($B120,'Benchmark Data'!$B:$FF,BL$1,FALSE),"")</f>
        <v/>
      </c>
      <c r="BM121" s="171" t="str">
        <f>IFERROR(VLOOKUP($B121,'Benchmark Data'!$B:$FF,BM$1,FALSE)/VLOOKUP($B120,'Benchmark Data'!$B:$FF,BM$1,FALSE),"")</f>
        <v/>
      </c>
      <c r="BN121" s="171" t="str">
        <f>IFERROR(VLOOKUP($B121,'Benchmark Data'!$B:$FF,BN$1,FALSE)/VLOOKUP($B120,'Benchmark Data'!$B:$FF,BN$1,FALSE),"")</f>
        <v/>
      </c>
      <c r="BO121" s="171" t="str">
        <f>IFERROR(VLOOKUP($B121,'Benchmark Data'!$B:$FF,BO$1,FALSE)/VLOOKUP($B120,'Benchmark Data'!$B:$FF,BO$1,FALSE),"")</f>
        <v/>
      </c>
      <c r="BP121" s="171" t="str">
        <f>IFERROR(VLOOKUP($B121,'Benchmark Data'!$B:$FF,BP$1,FALSE)/VLOOKUP($B120,'Benchmark Data'!$B:$FF,BP$1,FALSE),"")</f>
        <v/>
      </c>
      <c r="BQ121" s="171" t="str">
        <f>IFERROR(VLOOKUP($B121,'Benchmark Data'!$B:$FF,BQ$1,FALSE)/VLOOKUP($B120,'Benchmark Data'!$B:$FF,BQ$1,FALSE),"")</f>
        <v/>
      </c>
      <c r="BR121" s="171" t="str">
        <f>IFERROR(VLOOKUP($B121,'Benchmark Data'!$B:$FF,BR$1,FALSE)/VLOOKUP($B120,'Benchmark Data'!$B:$FF,BR$1,FALSE),"")</f>
        <v/>
      </c>
      <c r="BS121" s="171" t="str">
        <f>IFERROR(VLOOKUP($B121,'Benchmark Data'!$B:$FF,BS$1,FALSE)/VLOOKUP($B120,'Benchmark Data'!$B:$FF,BS$1,FALSE),"")</f>
        <v/>
      </c>
      <c r="BT121" s="171" t="str">
        <f>IFERROR(VLOOKUP($B121,'Benchmark Data'!$B:$FF,BT$1,FALSE)/VLOOKUP($B120,'Benchmark Data'!$B:$FF,BT$1,FALSE),"")</f>
        <v/>
      </c>
      <c r="BU121" s="171" t="str">
        <f>IFERROR(VLOOKUP($B121,'Benchmark Data'!$B:$FF,BU$1,FALSE)/VLOOKUP($B120,'Benchmark Data'!$B:$FF,BU$1,FALSE),"")</f>
        <v/>
      </c>
      <c r="BV121" s="171" t="str">
        <f>IFERROR(VLOOKUP($B121,'Benchmark Data'!$B:$FF,BV$1,FALSE)/VLOOKUP($B120,'Benchmark Data'!$B:$FF,BV$1,FALSE),"")</f>
        <v/>
      </c>
      <c r="BW121" s="171" t="str">
        <f>IFERROR(VLOOKUP($B121,'Benchmark Data'!$B:$FF,BW$1,FALSE)/VLOOKUP($B120,'Benchmark Data'!$B:$FF,BW$1,FALSE),"")</f>
        <v/>
      </c>
      <c r="BX121" s="171" t="str">
        <f>IFERROR(VLOOKUP($B121,'Benchmark Data'!$B:$FF,BX$1,FALSE)/VLOOKUP($B120,'Benchmark Data'!$B:$FF,BX$1,FALSE),"")</f>
        <v/>
      </c>
      <c r="BY121" s="171" t="str">
        <f>IFERROR(VLOOKUP($B121,'Benchmark Data'!$B:$FF,BY$1,FALSE)/VLOOKUP($B120,'Benchmark Data'!$B:$FF,BY$1,FALSE),"")</f>
        <v/>
      </c>
      <c r="BZ121" s="171" t="str">
        <f>IFERROR(VLOOKUP($B121,'Benchmark Data'!$B:$FF,BZ$1,FALSE)/VLOOKUP($B120,'Benchmark Data'!$B:$FF,BZ$1,FALSE),"")</f>
        <v/>
      </c>
      <c r="CA121" s="171" t="str">
        <f>IFERROR(VLOOKUP($B121,'Benchmark Data'!$B:$FF,CA$1,FALSE)/VLOOKUP($B120,'Benchmark Data'!$B:$FF,CA$1,FALSE),"")</f>
        <v/>
      </c>
      <c r="CB121" s="171" t="str">
        <f>IFERROR(VLOOKUP($B121,'Benchmark Data'!$B:$FF,CB$1,FALSE)/VLOOKUP($B120,'Benchmark Data'!$B:$FF,CB$1,FALSE),"")</f>
        <v/>
      </c>
      <c r="CC121" s="171" t="str">
        <f>IFERROR(VLOOKUP($B121,'Benchmark Data'!$B:$FF,CC$1,FALSE)/VLOOKUP($B120,'Benchmark Data'!$B:$FF,CC$1,FALSE),"")</f>
        <v/>
      </c>
      <c r="CD121" s="171" t="str">
        <f>IFERROR(VLOOKUP($B121,'Benchmark Data'!$B:$FF,CD$1,FALSE)/VLOOKUP($B120,'Benchmark Data'!$B:$FF,CD$1,FALSE),"")</f>
        <v/>
      </c>
      <c r="CE121" s="171" t="str">
        <f>IFERROR(VLOOKUP($B121,'Benchmark Data'!$B:$FF,CE$1,FALSE)/VLOOKUP($B120,'Benchmark Data'!$B:$FF,CE$1,FALSE),"")</f>
        <v/>
      </c>
      <c r="CF121" s="171" t="str">
        <f>IFERROR(VLOOKUP($B121,'Benchmark Data'!$B:$FF,CF$1,FALSE)/VLOOKUP($B120,'Benchmark Data'!$B:$FF,CF$1,FALSE),"")</f>
        <v/>
      </c>
      <c r="CG121" s="171" t="str">
        <f>IFERROR(VLOOKUP($B121,'Benchmark Data'!$B:$FF,CG$1,FALSE)/VLOOKUP($B120,'Benchmark Data'!$B:$FF,CG$1,FALSE),"")</f>
        <v/>
      </c>
      <c r="CH121" s="156"/>
      <c r="CI121" s="171" t="str">
        <f>IFERROR(VLOOKUP($B121,'Benchmark Data'!$B:$FF,CI$1,FALSE)/VLOOKUP($B120,'Benchmark Data'!$B:$FF,CI$1,FALSE),"")</f>
        <v/>
      </c>
      <c r="CJ121" s="171" t="str">
        <f>IFERROR(VLOOKUP($B121,'Benchmark Data'!$B:$FF,CJ$1,FALSE)/VLOOKUP($B120,'Benchmark Data'!$B:$FF,CJ$1,FALSE),"")</f>
        <v/>
      </c>
      <c r="CK121" s="171" t="str">
        <f>IFERROR(VLOOKUP($B121,'Benchmark Data'!$B:$AAA,CK$1,FALSE)/VLOOKUP($B120,'Benchmark Data'!$B:$AAA,CK$1,FALSE),"")</f>
        <v/>
      </c>
      <c r="CL121" s="171" t="str">
        <f>IFERROR(VLOOKUP($B121,'Benchmark Data'!$B:$AAA,CL$1,FALSE)/VLOOKUP($B120,'Benchmark Data'!$B:$AAA,CL$1,FALSE),"")</f>
        <v/>
      </c>
      <c r="CM121" s="171" t="str">
        <f>IFERROR(VLOOKUP($B121,'Benchmark Data'!$B:$AAA,CM$1,FALSE)/VLOOKUP($B120,'Benchmark Data'!$B:$AAA,CM$1,FALSE),"")</f>
        <v/>
      </c>
      <c r="CN121" s="171" t="str">
        <f>IFERROR(VLOOKUP($B121,'Benchmark Data'!$B:$AAA,CN$1,FALSE)/VLOOKUP($B120,'Benchmark Data'!$B:$AAA,CN$1,FALSE),"")</f>
        <v/>
      </c>
      <c r="CO121" s="171" t="str">
        <f>IFERROR(VLOOKUP($B121,'Benchmark Data'!$B:$AAA,CO$1,FALSE)/VLOOKUP($B120,'Benchmark Data'!$B:$AAA,CO$1,FALSE),"")</f>
        <v/>
      </c>
      <c r="CP121" s="171" t="str">
        <f>IFERROR(VLOOKUP($B121,'Benchmark Data'!$B:$AAA,CP$1,FALSE)/VLOOKUP($B120,'Benchmark Data'!$B:$AAA,CP$1,FALSE),"")</f>
        <v/>
      </c>
      <c r="CQ121" s="171" t="str">
        <f>IFERROR(VLOOKUP($B121,'Benchmark Data'!$B:$AAA,CQ$1,FALSE)/VLOOKUP($B120,'Benchmark Data'!$B:$AAA,CQ$1,FALSE),"")</f>
        <v/>
      </c>
      <c r="CR121" s="171" t="str">
        <f>IFERROR(VLOOKUP($B121,'Benchmark Data'!$B:$AAA,CR$1,FALSE)/VLOOKUP($B120,'Benchmark Data'!$B:$AAA,CR$1,FALSE),"")</f>
        <v/>
      </c>
      <c r="CS121" s="171" t="str">
        <f>IFERROR(VLOOKUP($B121,'Benchmark Data'!$B:$AAA,CS$1,FALSE)/VLOOKUP($B120,'Benchmark Data'!$B:$AAA,CS$1,FALSE),"")</f>
        <v/>
      </c>
      <c r="CT121" s="171" t="str">
        <f>IFERROR(VLOOKUP($B121,'Benchmark Data'!$B:$AAA,CT$1,FALSE)/VLOOKUP($B120,'Benchmark Data'!$B:$AAA,CT$1,FALSE),"")</f>
        <v/>
      </c>
      <c r="CU121" s="171" t="str">
        <f>IFERROR(VLOOKUP($B121,'Benchmark Data'!$B:$AAA,CU$1,FALSE)/VLOOKUP($B120,'Benchmark Data'!$B:$AAA,CU$1,FALSE),"")</f>
        <v/>
      </c>
      <c r="CV121" s="171" t="str">
        <f>IFERROR(VLOOKUP($B121,'Benchmark Data'!$B:$AAA,CV$1,FALSE)/VLOOKUP($B120,'Benchmark Data'!$B:$AAA,CV$1,FALSE),"")</f>
        <v/>
      </c>
      <c r="CW121" s="171" t="str">
        <f>IFERROR(VLOOKUP($B121,'Benchmark Data'!$B:$AAA,CW$1,FALSE)/VLOOKUP($B120,'Benchmark Data'!$B:$AAA,CW$1,FALSE),"")</f>
        <v/>
      </c>
      <c r="CX121" s="171" t="str">
        <f>IFERROR(VLOOKUP($B121,'Benchmark Data'!$B:$AAA,CX$1,FALSE)/VLOOKUP($B120,'Benchmark Data'!$B:$AAA,CX$1,FALSE),"")</f>
        <v/>
      </c>
      <c r="CY121" s="171" t="str">
        <f>IFERROR(VLOOKUP($B121,'Benchmark Data'!$B:$AAA,CY$1,FALSE)/VLOOKUP($B120,'Benchmark Data'!$B:$AAA,CY$1,FALSE),"")</f>
        <v/>
      </c>
      <c r="CZ121" s="171" t="str">
        <f>IFERROR(VLOOKUP($B121,'Benchmark Data'!$B:$AAA,CZ$1,FALSE)/VLOOKUP($B120,'Benchmark Data'!$B:$AAA,CZ$1,FALSE),"")</f>
        <v/>
      </c>
      <c r="DA121" s="171" t="str">
        <f>IFERROR(VLOOKUP($B121,'Benchmark Data'!$B:$AAA,DA$1,FALSE)/VLOOKUP($B120,'Benchmark Data'!$B:$AAA,DA$1,FALSE),"")</f>
        <v/>
      </c>
      <c r="DB121" s="171" t="str">
        <f>IFERROR(VLOOKUP($B121,'Benchmark Data'!$B:$AAA,DB$1,FALSE)/VLOOKUP($B120,'Benchmark Data'!$B:$AAA,DB$1,FALSE),"")</f>
        <v/>
      </c>
      <c r="DC121" s="171" t="str">
        <f>IFERROR(VLOOKUP($B121,'Benchmark Data'!$B:$AAA,DC$1,FALSE)/VLOOKUP($B120,'Benchmark Data'!$B:$AAA,DC$1,FALSE),"")</f>
        <v/>
      </c>
      <c r="DD121" s="171" t="str">
        <f>IFERROR(VLOOKUP($B121,'Benchmark Data'!$B:$AAA,DD$1,FALSE)/VLOOKUP($B120,'Benchmark Data'!$B:$AAA,DD$1,FALSE),"")</f>
        <v/>
      </c>
      <c r="DE121" s="171" t="str">
        <f>IFERROR(VLOOKUP($B121,'Benchmark Data'!$B:$AAA,DE$1,FALSE)/VLOOKUP($B120,'Benchmark Data'!$B:$AAA,DE$1,FALSE),"")</f>
        <v/>
      </c>
      <c r="DF121" s="171" t="str">
        <f>IFERROR(VLOOKUP($B121,'Benchmark Data'!$B:$AAA,DF$1,FALSE)/VLOOKUP($B120,'Benchmark Data'!$B:$AAA,DF$1,FALSE),"")</f>
        <v/>
      </c>
      <c r="DG121" s="171" t="str">
        <f>IFERROR(VLOOKUP($B121,'Benchmark Data'!$B:$AAA,DG$1,FALSE)/VLOOKUP($B120,'Benchmark Data'!$B:$AAA,DG$1,FALSE),"")</f>
        <v/>
      </c>
      <c r="DH121" s="171" t="str">
        <f>IFERROR(VLOOKUP($B121,'Benchmark Data'!$B:$AAA,DH$1,FALSE)/VLOOKUP($B120,'Benchmark Data'!$B:$AAA,DH$1,FALSE),"")</f>
        <v/>
      </c>
      <c r="DI121" s="171" t="str">
        <f>IFERROR(VLOOKUP($B121,'Benchmark Data'!$B:$AAA,DI$1,FALSE)/VLOOKUP($B120,'Benchmark Data'!$B:$AAA,DI$1,FALSE),"")</f>
        <v/>
      </c>
    </row>
    <row r="122" spans="1:113">
      <c r="A122" s="94">
        <f t="shared" si="37"/>
        <v>79</v>
      </c>
      <c r="B122" s="168">
        <f t="shared" si="36"/>
        <v>43677</v>
      </c>
      <c r="C122" s="171">
        <f>IFERROR(VLOOKUP($B122,'Benchmark Data'!$B:$FF,C$1,FALSE)/VLOOKUP($B121,'Benchmark Data'!$B:$FF,C$1,FALSE),"")</f>
        <v>1.0373830402297524</v>
      </c>
      <c r="D122" s="171" t="str">
        <f>IFERROR(VLOOKUP($B122,'Benchmark Data'!$B:$FF,D$1,FALSE)/VLOOKUP($B121,'Benchmark Data'!$B:$FF,D$1,FALSE),"")</f>
        <v/>
      </c>
      <c r="E122" s="171">
        <f>IFERROR(VLOOKUP($B122,'Benchmark Data'!$B:$FF,E$1,FALSE)/VLOOKUP($B121,'Benchmark Data'!$B:$FF,E$1,FALSE),"")</f>
        <v>1.0373830402297524</v>
      </c>
      <c r="F122" s="171" t="str">
        <f>IFERROR(VLOOKUP($B122,'Benchmark Data'!$B:$FF,F$1,FALSE)/VLOOKUP($B121,'Benchmark Data'!$B:$FF,F$1,FALSE),"")</f>
        <v/>
      </c>
      <c r="G122" s="171" t="str">
        <f>IFERROR(VLOOKUP($B122,'Benchmark Data'!$B:$FF,G$1,FALSE)/VLOOKUP($B121,'Benchmark Data'!$B:$FF,G$1,FALSE),"")</f>
        <v/>
      </c>
      <c r="H122" s="171" t="str">
        <f>IFERROR(VLOOKUP($B122,'Benchmark Data'!$B:$FF,H$1,FALSE)/VLOOKUP($B121,'Benchmark Data'!$B:$FF,H$1,FALSE),"")</f>
        <v/>
      </c>
      <c r="I122" s="171" t="str">
        <f>IFERROR(VLOOKUP($B122,'Benchmark Data'!$B:$FF,I$1,FALSE)/VLOOKUP($B121,'Benchmark Data'!$B:$FF,I$1,FALSE),"")</f>
        <v/>
      </c>
      <c r="J122" s="143" t="str">
        <f>IFERROR(VLOOKUP($B122,'Benchmark Data'!$B:$FF,J$1,FALSE)/VLOOKUP($B121,'Benchmark Data'!$B:$FF,J$1,FALSE)*J123,"")</f>
        <v/>
      </c>
      <c r="K122" s="156"/>
      <c r="L122" s="156"/>
      <c r="M122" s="156"/>
      <c r="N122" s="171" t="str">
        <f>IFERROR(VLOOKUP($B122,'Benchmark Data'!$B:$FF,N$1,FALSE)/VLOOKUP($B121,'Benchmark Data'!$B:$FF,N$1,FALSE),"")</f>
        <v/>
      </c>
      <c r="O122" s="171">
        <f>IFERROR(VLOOKUP($B122,'Benchmark Data'!$B:$FF,O$1,FALSE)/VLOOKUP($B121,'Benchmark Data'!$B:$FF,O$1,FALSE),"")</f>
        <v>0.98052049750072245</v>
      </c>
      <c r="P122" s="171">
        <f>IFERROR(VLOOKUP($B122,'Benchmark Data'!$B:$FF,P$1,FALSE)/VLOOKUP($B121,'Benchmark Data'!$B:$FF,P$1,FALSE),"")</f>
        <v>0.97338457393464961</v>
      </c>
      <c r="Q122" s="156">
        <f>IFERROR(VLOOKUP($B122,'Benchmark Data'!$B:$FF,Q$1,FALSE),"")</f>
        <v>1.0132509153412275</v>
      </c>
      <c r="R122" s="156">
        <f>IFERROR(VLOOKUP($B122,'Benchmark Data'!$B:$FF,R$1,FALSE),"")</f>
        <v>1.0132509153412275</v>
      </c>
      <c r="S122" s="156">
        <f>IFERROR(VLOOKUP($B122,'Benchmark Data'!$B:$FF,S$1,FALSE),"")</f>
        <v>1.0132509153412275</v>
      </c>
      <c r="T122" s="156">
        <f>IFERROR(VLOOKUP($B122,'Benchmark Data'!$B:$FF,T$1,FALSE),"")</f>
        <v>1.0132509153412275</v>
      </c>
      <c r="U122" s="156">
        <f>IFERROR(VLOOKUP($B122,'Benchmark Data'!$B:$FF,U$1,FALSE),"")</f>
        <v>1.0132509153412275</v>
      </c>
      <c r="V122" s="171">
        <f>IFERROR(VLOOKUP($B122,'Benchmark Data'!$B:$FF,V$1,FALSE)/VLOOKUP($B121,'Benchmark Data'!$B:$FF,V$1,FALSE),"")</f>
        <v>1.0034321031306159</v>
      </c>
      <c r="W122" s="171">
        <f>IFERROR(VLOOKUP($B122,'Benchmark Data'!$B:$FF,W$1,FALSE)/VLOOKUP($B121,'Benchmark Data'!$B:$FF,W$1,FALSE),"")</f>
        <v>1.0034321031306159</v>
      </c>
      <c r="X122" s="171">
        <f>IFERROR(VLOOKUP($B122,'Benchmark Data'!$B:$FF,X$1,FALSE)/VLOOKUP($B121,'Benchmark Data'!$B:$FF,X$1,FALSE),"")</f>
        <v>1.0034321031306159</v>
      </c>
      <c r="Y122" s="171">
        <f>IFERROR(VLOOKUP($B122,'Benchmark Data'!$B:$FF,Y$1,FALSE)/VLOOKUP($B121,'Benchmark Data'!$B:$FF,Y$1,FALSE),"")</f>
        <v>1.0034321031306159</v>
      </c>
      <c r="Z122" s="171">
        <f>IFERROR(VLOOKUP($B122,'Benchmark Data'!$B:$FF,Z$1,FALSE)/VLOOKUP($B121,'Benchmark Data'!$B:$FF,Z$1,FALSE),"")</f>
        <v>1.0034321031306159</v>
      </c>
      <c r="AA122" s="171">
        <f>IFERROR(VLOOKUP($B122,'Benchmark Data'!$B:$FF,AA$1,FALSE)/VLOOKUP($B121,'Benchmark Data'!$B:$FF,AA$1,FALSE),"")</f>
        <v>1.012499632255597</v>
      </c>
      <c r="AB122" s="171" t="str">
        <f>IFERROR(VLOOKUP($B122,'Benchmark Data'!$B:$FF,AB$1,FALSE)/VLOOKUP($B121,'Benchmark Data'!$B:$FF,AB$1,FALSE),"")</f>
        <v/>
      </c>
      <c r="AC122" s="171">
        <f>IFERROR(VLOOKUP($B122,'Benchmark Data'!$B:$FF,AC$1,FALSE)/VLOOKUP($B121,'Benchmark Data'!$B:$FF,AC$1,FALSE),"")</f>
        <v>1.012499632255597</v>
      </c>
      <c r="AD122" s="171">
        <f>IFERROR(VLOOKUP($B122,'Benchmark Data'!$B:$FF,AD$1,FALSE)/VLOOKUP($B121,'Benchmark Data'!$B:$FF,AD$1,FALSE),"")</f>
        <v>1.042639827904118</v>
      </c>
      <c r="AE122" s="171">
        <f>IFERROR(VLOOKUP($B122,'Benchmark Data'!$B:$FF,AE$1,FALSE)/VLOOKUP($B121,'Benchmark Data'!$B:$FF,AE$1,FALSE),"")</f>
        <v>1.0153765847786012</v>
      </c>
      <c r="AF122" s="171">
        <f>IFERROR(VLOOKUP($B122,'Benchmark Data'!$B:$FF,AF$1,FALSE)/VLOOKUP($B121,'Benchmark Data'!$B:$FF,AF$1,FALSE),"")</f>
        <v>0.98887767058024256</v>
      </c>
      <c r="AG122" s="171" t="str">
        <f>IFERROR(VLOOKUP($B122,'Benchmark Data'!$B:$FF,AG$1,FALSE)/VLOOKUP($B121,'Benchmark Data'!$B:$FF,AG$1,FALSE),"")</f>
        <v/>
      </c>
      <c r="AH122" s="171">
        <f>IFERROR(VLOOKUP($B122,'Benchmark Data'!$B:$FF,AH$1,FALSE)/VLOOKUP($B121,'Benchmark Data'!$B:$FF,AH$1,FALSE),"")</f>
        <v>0.98887767058024256</v>
      </c>
      <c r="AI122" s="171">
        <f>IFERROR(VLOOKUP($B122,'Benchmark Data'!$B:$FF,AI$1,FALSE)/VLOOKUP($B121,'Benchmark Data'!$B:$FF,AI$1,FALSE),"")</f>
        <v>1.0363882688127828</v>
      </c>
      <c r="AJ122" s="171">
        <f>IFERROR(VLOOKUP($B122,'Benchmark Data'!$B:$FF,AJ$1,FALSE)/VLOOKUP($B121,'Benchmark Data'!$B:$FF,AJ$1,FALSE),"")</f>
        <v>1.0435652709359609</v>
      </c>
      <c r="AK122" s="171">
        <f>IFERROR(VLOOKUP($B122,'Benchmark Data'!$B:$FF,AK$1,FALSE)/VLOOKUP($B121,'Benchmark Data'!$B:$FF,AK$1,FALSE),"")</f>
        <v>1.0036891080902737</v>
      </c>
      <c r="AL122" s="171">
        <f>IFERROR(VLOOKUP($B122,'Benchmark Data'!$B:$FF,AL$1,FALSE)/VLOOKUP($B121,'Benchmark Data'!$B:$FF,AL$1,FALSE),"")</f>
        <v>1.0407967691149291</v>
      </c>
      <c r="AM122" s="171">
        <f>IFERROR(VLOOKUP($B122,'Benchmark Data'!$B:$FF,AM$1,FALSE)/VLOOKUP($B121,'Benchmark Data'!$B:$FF,AM$1,FALSE),"")</f>
        <v>1.0407967691149291</v>
      </c>
      <c r="AN122" s="171" t="str">
        <f>IFERROR(VLOOKUP($B122,'Benchmark Data'!$B:$FF,AN$1,FALSE)/VLOOKUP($B121,'Benchmark Data'!$B:$FF,AN$1,FALSE),"")</f>
        <v/>
      </c>
      <c r="AO122" s="171" t="str">
        <f>IFERROR(VLOOKUP($B122,'Benchmark Data'!$B:$FF,AO$1,FALSE)/VLOOKUP($B121,'Benchmark Data'!$B:$FF,AO$1,FALSE),"")</f>
        <v/>
      </c>
      <c r="AP122" s="171" t="str">
        <f>IFERROR(VLOOKUP($B122,'Benchmark Data'!$B:$FF,AP$1,FALSE)/VLOOKUP($B121,'Benchmark Data'!$B:$FF,AP$1,FALSE),"")</f>
        <v/>
      </c>
      <c r="AQ122" s="171" t="str">
        <f>IFERROR(VLOOKUP($B122,'Benchmark Data'!$B:$FF,AQ$1,FALSE)/VLOOKUP($B121,'Benchmark Data'!$B:$FF,AQ$1,FALSE),"")</f>
        <v/>
      </c>
      <c r="AR122" s="171" t="str">
        <f>IFERROR(VLOOKUP($B122,'Benchmark Data'!$B:$FF,AR$1,FALSE)/VLOOKUP($B121,'Benchmark Data'!$B:$FF,AR$1,FALSE),"")</f>
        <v/>
      </c>
      <c r="AS122" s="171" t="str">
        <f>IFERROR(VLOOKUP($B122,'Benchmark Data'!$B:$FF,AS$1,FALSE)/VLOOKUP($B121,'Benchmark Data'!$B:$FF,AS$1,FALSE),"")</f>
        <v/>
      </c>
      <c r="AT122" s="171" t="str">
        <f>IFERROR(VLOOKUP($B122,'Benchmark Data'!$B:$FF,AT$1,FALSE)/VLOOKUP($B121,'Benchmark Data'!$B:$FF,AT$1,FALSE),"")</f>
        <v/>
      </c>
      <c r="AU122" s="171">
        <f>IFERROR(VLOOKUP($B122,'Benchmark Data'!$B:$FF,AU$1,FALSE)/VLOOKUP($B121,'Benchmark Data'!$B:$FF,AU$1,FALSE),"")</f>
        <v>0.98086550063740008</v>
      </c>
      <c r="AV122" s="171">
        <f>IFERROR(VLOOKUP($B122,'Benchmark Data'!$B:$FF,AV$1,FALSE)/VLOOKUP($B121,'Benchmark Data'!$B:$FF,AV$1,FALSE),"")</f>
        <v>0.98086550063740008</v>
      </c>
      <c r="AW122" s="171">
        <f>IFERROR(VLOOKUP($B122,'Benchmark Data'!$B:$FF,AW$1,FALSE)/VLOOKUP($B121,'Benchmark Data'!$B:$FF,AW$1,FALSE),"")</f>
        <v>0.98086550063740008</v>
      </c>
      <c r="AX122" s="171" t="str">
        <f>IFERROR(VLOOKUP($B122,'Benchmark Data'!$B:$FF,AX$1,FALSE)/VLOOKUP($B121,'Benchmark Data'!$B:$FF,AX$1,FALSE),"")</f>
        <v/>
      </c>
      <c r="AY122" s="171" t="str">
        <f>IFERROR(VLOOKUP($B122,'Benchmark Data'!$B:$FF,AY$1,FALSE)/VLOOKUP($B121,'Benchmark Data'!$B:$FF,AY$1,FALSE),"")</f>
        <v/>
      </c>
      <c r="AZ122" s="156"/>
      <c r="BA122" s="156"/>
      <c r="BB122" s="171" t="str">
        <f>IFERROR(VLOOKUP($B122,'Benchmark Data'!$B:$FF,BB$1,FALSE)/VLOOKUP($B121,'Benchmark Data'!$B:$FF,BB$1,FALSE),"")</f>
        <v/>
      </c>
      <c r="BC122" s="171" t="str">
        <f>IFERROR(VLOOKUP($B122,'Benchmark Data'!$B:$FF,BC$1,FALSE)/VLOOKUP($B121,'Benchmark Data'!$B:$FF,BC$1,FALSE),"")</f>
        <v/>
      </c>
      <c r="BD122" s="171" t="str">
        <f>IFERROR(VLOOKUP($B122,'Benchmark Data'!$B:$FF,BD$1,FALSE)/VLOOKUP($B121,'Benchmark Data'!$B:$FF,BD$1,FALSE),"")</f>
        <v/>
      </c>
      <c r="BE122" s="171" t="str">
        <f>IFERROR(VLOOKUP($B122,'Benchmark Data'!$B:$FF,BE$1,FALSE)/VLOOKUP($B121,'Benchmark Data'!$B:$FF,BE$1,FALSE),"")</f>
        <v/>
      </c>
      <c r="BF122" s="171" t="str">
        <f>IFERROR(VLOOKUP($B122,'Benchmark Data'!$B:$FF,BF$1,FALSE)/VLOOKUP($B121,'Benchmark Data'!$B:$FF,BF$1,FALSE),"")</f>
        <v/>
      </c>
      <c r="BG122" s="171" t="str">
        <f>IFERROR(VLOOKUP($B122,'Benchmark Data'!$B:$FF,BG$1,FALSE)/VLOOKUP($B121,'Benchmark Data'!$B:$FF,BG$1,FALSE),"")</f>
        <v/>
      </c>
      <c r="BH122" s="171" t="str">
        <f>IFERROR(VLOOKUP($B122,'Benchmark Data'!$B:$FF,BH$1,FALSE)/VLOOKUP($B121,'Benchmark Data'!$B:$FF,BH$1,FALSE),"")</f>
        <v/>
      </c>
      <c r="BI122" s="171" t="str">
        <f>IFERROR(VLOOKUP($B122,'Benchmark Data'!$B:$FF,BI$1,FALSE)/VLOOKUP($B121,'Benchmark Data'!$B:$FF,BI$1,FALSE),"")</f>
        <v/>
      </c>
      <c r="BJ122" s="171" t="str">
        <f>IFERROR(VLOOKUP($B122,'Benchmark Data'!$B:$FF,BJ$1,FALSE)/VLOOKUP($B121,'Benchmark Data'!$B:$FF,BJ$1,FALSE),"")</f>
        <v/>
      </c>
      <c r="BK122" s="171" t="str">
        <f>IFERROR(VLOOKUP($B122,'Benchmark Data'!$B:$FF,BK$1,FALSE)/VLOOKUP($B121,'Benchmark Data'!$B:$FF,BK$1,FALSE),"")</f>
        <v/>
      </c>
      <c r="BL122" s="171" t="str">
        <f>IFERROR(VLOOKUP($B122,'Benchmark Data'!$B:$FF,BL$1,FALSE)/VLOOKUP($B121,'Benchmark Data'!$B:$FF,BL$1,FALSE),"")</f>
        <v/>
      </c>
      <c r="BM122" s="171" t="str">
        <f>IFERROR(VLOOKUP($B122,'Benchmark Data'!$B:$FF,BM$1,FALSE)/VLOOKUP($B121,'Benchmark Data'!$B:$FF,BM$1,FALSE),"")</f>
        <v/>
      </c>
      <c r="BN122" s="171" t="str">
        <f>IFERROR(VLOOKUP($B122,'Benchmark Data'!$B:$FF,BN$1,FALSE)/VLOOKUP($B121,'Benchmark Data'!$B:$FF,BN$1,FALSE),"")</f>
        <v/>
      </c>
      <c r="BO122" s="171" t="str">
        <f>IFERROR(VLOOKUP($B122,'Benchmark Data'!$B:$FF,BO$1,FALSE)/VLOOKUP($B121,'Benchmark Data'!$B:$FF,BO$1,FALSE),"")</f>
        <v/>
      </c>
      <c r="BP122" s="171" t="str">
        <f>IFERROR(VLOOKUP($B122,'Benchmark Data'!$B:$FF,BP$1,FALSE)/VLOOKUP($B121,'Benchmark Data'!$B:$FF,BP$1,FALSE),"")</f>
        <v/>
      </c>
      <c r="BQ122" s="171" t="str">
        <f>IFERROR(VLOOKUP($B122,'Benchmark Data'!$B:$FF,BQ$1,FALSE)/VLOOKUP($B121,'Benchmark Data'!$B:$FF,BQ$1,FALSE),"")</f>
        <v/>
      </c>
      <c r="BR122" s="171" t="str">
        <f>IFERROR(VLOOKUP($B122,'Benchmark Data'!$B:$FF,BR$1,FALSE)/VLOOKUP($B121,'Benchmark Data'!$B:$FF,BR$1,FALSE),"")</f>
        <v/>
      </c>
      <c r="BS122" s="171" t="str">
        <f>IFERROR(VLOOKUP($B122,'Benchmark Data'!$B:$FF,BS$1,FALSE)/VLOOKUP($B121,'Benchmark Data'!$B:$FF,BS$1,FALSE),"")</f>
        <v/>
      </c>
      <c r="BT122" s="171" t="str">
        <f>IFERROR(VLOOKUP($B122,'Benchmark Data'!$B:$FF,BT$1,FALSE)/VLOOKUP($B121,'Benchmark Data'!$B:$FF,BT$1,FALSE),"")</f>
        <v/>
      </c>
      <c r="BU122" s="171" t="str">
        <f>IFERROR(VLOOKUP($B122,'Benchmark Data'!$B:$FF,BU$1,FALSE)/VLOOKUP($B121,'Benchmark Data'!$B:$FF,BU$1,FALSE),"")</f>
        <v/>
      </c>
      <c r="BV122" s="171" t="str">
        <f>IFERROR(VLOOKUP($B122,'Benchmark Data'!$B:$FF,BV$1,FALSE)/VLOOKUP($B121,'Benchmark Data'!$B:$FF,BV$1,FALSE),"")</f>
        <v/>
      </c>
      <c r="BW122" s="171" t="str">
        <f>IFERROR(VLOOKUP($B122,'Benchmark Data'!$B:$FF,BW$1,FALSE)/VLOOKUP($B121,'Benchmark Data'!$B:$FF,BW$1,FALSE),"")</f>
        <v/>
      </c>
      <c r="BX122" s="171" t="str">
        <f>IFERROR(VLOOKUP($B122,'Benchmark Data'!$B:$FF,BX$1,FALSE)/VLOOKUP($B121,'Benchmark Data'!$B:$FF,BX$1,FALSE),"")</f>
        <v/>
      </c>
      <c r="BY122" s="171" t="str">
        <f>IFERROR(VLOOKUP($B122,'Benchmark Data'!$B:$FF,BY$1,FALSE)/VLOOKUP($B121,'Benchmark Data'!$B:$FF,BY$1,FALSE),"")</f>
        <v/>
      </c>
      <c r="BZ122" s="171" t="str">
        <f>IFERROR(VLOOKUP($B122,'Benchmark Data'!$B:$FF,BZ$1,FALSE)/VLOOKUP($B121,'Benchmark Data'!$B:$FF,BZ$1,FALSE),"")</f>
        <v/>
      </c>
      <c r="CA122" s="171" t="str">
        <f>IFERROR(VLOOKUP($B122,'Benchmark Data'!$B:$FF,CA$1,FALSE)/VLOOKUP($B121,'Benchmark Data'!$B:$FF,CA$1,FALSE),"")</f>
        <v/>
      </c>
      <c r="CB122" s="171" t="str">
        <f>IFERROR(VLOOKUP($B122,'Benchmark Data'!$B:$FF,CB$1,FALSE)/VLOOKUP($B121,'Benchmark Data'!$B:$FF,CB$1,FALSE),"")</f>
        <v/>
      </c>
      <c r="CC122" s="171" t="str">
        <f>IFERROR(VLOOKUP($B122,'Benchmark Data'!$B:$FF,CC$1,FALSE)/VLOOKUP($B121,'Benchmark Data'!$B:$FF,CC$1,FALSE),"")</f>
        <v/>
      </c>
      <c r="CD122" s="171" t="str">
        <f>IFERROR(VLOOKUP($B122,'Benchmark Data'!$B:$FF,CD$1,FALSE)/VLOOKUP($B121,'Benchmark Data'!$B:$FF,CD$1,FALSE),"")</f>
        <v/>
      </c>
      <c r="CE122" s="171" t="str">
        <f>IFERROR(VLOOKUP($B122,'Benchmark Data'!$B:$FF,CE$1,FALSE)/VLOOKUP($B121,'Benchmark Data'!$B:$FF,CE$1,FALSE),"")</f>
        <v/>
      </c>
      <c r="CF122" s="171" t="str">
        <f>IFERROR(VLOOKUP($B122,'Benchmark Data'!$B:$FF,CF$1,FALSE)/VLOOKUP($B121,'Benchmark Data'!$B:$FF,CF$1,FALSE),"")</f>
        <v/>
      </c>
      <c r="CG122" s="171" t="str">
        <f>IFERROR(VLOOKUP($B122,'Benchmark Data'!$B:$FF,CG$1,FALSE)/VLOOKUP($B121,'Benchmark Data'!$B:$FF,CG$1,FALSE),"")</f>
        <v/>
      </c>
      <c r="CH122" s="156"/>
      <c r="CI122" s="171" t="str">
        <f>IFERROR(VLOOKUP($B122,'Benchmark Data'!$B:$FF,CI$1,FALSE)/VLOOKUP($B121,'Benchmark Data'!$B:$FF,CI$1,FALSE),"")</f>
        <v/>
      </c>
      <c r="CJ122" s="171" t="str">
        <f>IFERROR(VLOOKUP($B122,'Benchmark Data'!$B:$FF,CJ$1,FALSE)/VLOOKUP($B121,'Benchmark Data'!$B:$FF,CJ$1,FALSE),"")</f>
        <v/>
      </c>
      <c r="CK122" s="171" t="str">
        <f>IFERROR(VLOOKUP($B122,'Benchmark Data'!$B:$AAA,CK$1,FALSE)/VLOOKUP($B121,'Benchmark Data'!$B:$AAA,CK$1,FALSE),"")</f>
        <v/>
      </c>
      <c r="CL122" s="171" t="str">
        <f>IFERROR(VLOOKUP($B122,'Benchmark Data'!$B:$AAA,CL$1,FALSE)/VLOOKUP($B121,'Benchmark Data'!$B:$AAA,CL$1,FALSE),"")</f>
        <v/>
      </c>
      <c r="CM122" s="171" t="str">
        <f>IFERROR(VLOOKUP($B122,'Benchmark Data'!$B:$AAA,CM$1,FALSE)/VLOOKUP($B121,'Benchmark Data'!$B:$AAA,CM$1,FALSE),"")</f>
        <v/>
      </c>
      <c r="CN122" s="171" t="str">
        <f>IFERROR(VLOOKUP($B122,'Benchmark Data'!$B:$AAA,CN$1,FALSE)/VLOOKUP($B121,'Benchmark Data'!$B:$AAA,CN$1,FALSE),"")</f>
        <v/>
      </c>
      <c r="CO122" s="171" t="str">
        <f>IFERROR(VLOOKUP($B122,'Benchmark Data'!$B:$AAA,CO$1,FALSE)/VLOOKUP($B121,'Benchmark Data'!$B:$AAA,CO$1,FALSE),"")</f>
        <v/>
      </c>
      <c r="CP122" s="171" t="str">
        <f>IFERROR(VLOOKUP($B122,'Benchmark Data'!$B:$AAA,CP$1,FALSE)/VLOOKUP($B121,'Benchmark Data'!$B:$AAA,CP$1,FALSE),"")</f>
        <v/>
      </c>
      <c r="CQ122" s="171" t="str">
        <f>IFERROR(VLOOKUP($B122,'Benchmark Data'!$B:$AAA,CQ$1,FALSE)/VLOOKUP($B121,'Benchmark Data'!$B:$AAA,CQ$1,FALSE),"")</f>
        <v/>
      </c>
      <c r="CR122" s="171" t="str">
        <f>IFERROR(VLOOKUP($B122,'Benchmark Data'!$B:$AAA,CR$1,FALSE)/VLOOKUP($B121,'Benchmark Data'!$B:$AAA,CR$1,FALSE),"")</f>
        <v/>
      </c>
      <c r="CS122" s="171" t="str">
        <f>IFERROR(VLOOKUP($B122,'Benchmark Data'!$B:$AAA,CS$1,FALSE)/VLOOKUP($B121,'Benchmark Data'!$B:$AAA,CS$1,FALSE),"")</f>
        <v/>
      </c>
      <c r="CT122" s="171" t="str">
        <f>IFERROR(VLOOKUP($B122,'Benchmark Data'!$B:$AAA,CT$1,FALSE)/VLOOKUP($B121,'Benchmark Data'!$B:$AAA,CT$1,FALSE),"")</f>
        <v/>
      </c>
      <c r="CU122" s="171" t="str">
        <f>IFERROR(VLOOKUP($B122,'Benchmark Data'!$B:$AAA,CU$1,FALSE)/VLOOKUP($B121,'Benchmark Data'!$B:$AAA,CU$1,FALSE),"")</f>
        <v/>
      </c>
      <c r="CV122" s="171" t="str">
        <f>IFERROR(VLOOKUP($B122,'Benchmark Data'!$B:$AAA,CV$1,FALSE)/VLOOKUP($B121,'Benchmark Data'!$B:$AAA,CV$1,FALSE),"")</f>
        <v/>
      </c>
      <c r="CW122" s="171" t="str">
        <f>IFERROR(VLOOKUP($B122,'Benchmark Data'!$B:$AAA,CW$1,FALSE)/VLOOKUP($B121,'Benchmark Data'!$B:$AAA,CW$1,FALSE),"")</f>
        <v/>
      </c>
      <c r="CX122" s="171" t="str">
        <f>IFERROR(VLOOKUP($B122,'Benchmark Data'!$B:$AAA,CX$1,FALSE)/VLOOKUP($B121,'Benchmark Data'!$B:$AAA,CX$1,FALSE),"")</f>
        <v/>
      </c>
      <c r="CY122" s="171" t="str">
        <f>IFERROR(VLOOKUP($B122,'Benchmark Data'!$B:$AAA,CY$1,FALSE)/VLOOKUP($B121,'Benchmark Data'!$B:$AAA,CY$1,FALSE),"")</f>
        <v/>
      </c>
      <c r="CZ122" s="171" t="str">
        <f>IFERROR(VLOOKUP($B122,'Benchmark Data'!$B:$AAA,CZ$1,FALSE)/VLOOKUP($B121,'Benchmark Data'!$B:$AAA,CZ$1,FALSE),"")</f>
        <v/>
      </c>
      <c r="DA122" s="171" t="str">
        <f>IFERROR(VLOOKUP($B122,'Benchmark Data'!$B:$AAA,DA$1,FALSE)/VLOOKUP($B121,'Benchmark Data'!$B:$AAA,DA$1,FALSE),"")</f>
        <v/>
      </c>
      <c r="DB122" s="171" t="str">
        <f>IFERROR(VLOOKUP($B122,'Benchmark Data'!$B:$AAA,DB$1,FALSE)/VLOOKUP($B121,'Benchmark Data'!$B:$AAA,DB$1,FALSE),"")</f>
        <v/>
      </c>
      <c r="DC122" s="171" t="str">
        <f>IFERROR(VLOOKUP($B122,'Benchmark Data'!$B:$AAA,DC$1,FALSE)/VLOOKUP($B121,'Benchmark Data'!$B:$AAA,DC$1,FALSE),"")</f>
        <v/>
      </c>
      <c r="DD122" s="171" t="str">
        <f>IFERROR(VLOOKUP($B122,'Benchmark Data'!$B:$AAA,DD$1,FALSE)/VLOOKUP($B121,'Benchmark Data'!$B:$AAA,DD$1,FALSE),"")</f>
        <v/>
      </c>
      <c r="DE122" s="171" t="str">
        <f>IFERROR(VLOOKUP($B122,'Benchmark Data'!$B:$AAA,DE$1,FALSE)/VLOOKUP($B121,'Benchmark Data'!$B:$AAA,DE$1,FALSE),"")</f>
        <v/>
      </c>
      <c r="DF122" s="171" t="str">
        <f>IFERROR(VLOOKUP($B122,'Benchmark Data'!$B:$AAA,DF$1,FALSE)/VLOOKUP($B121,'Benchmark Data'!$B:$AAA,DF$1,FALSE),"")</f>
        <v/>
      </c>
      <c r="DG122" s="171" t="str">
        <f>IFERROR(VLOOKUP($B122,'Benchmark Data'!$B:$AAA,DG$1,FALSE)/VLOOKUP($B121,'Benchmark Data'!$B:$AAA,DG$1,FALSE),"")</f>
        <v/>
      </c>
      <c r="DH122" s="171" t="str">
        <f>IFERROR(VLOOKUP($B122,'Benchmark Data'!$B:$AAA,DH$1,FALSE)/VLOOKUP($B121,'Benchmark Data'!$B:$AAA,DH$1,FALSE),"")</f>
        <v/>
      </c>
      <c r="DI122" s="171" t="str">
        <f>IFERROR(VLOOKUP($B122,'Benchmark Data'!$B:$AAA,DI$1,FALSE)/VLOOKUP($B121,'Benchmark Data'!$B:$AAA,DI$1,FALSE),"")</f>
        <v/>
      </c>
    </row>
    <row r="123" spans="1:113">
      <c r="A123" s="94">
        <f t="shared" si="37"/>
        <v>78</v>
      </c>
      <c r="B123" s="168">
        <f t="shared" si="36"/>
        <v>43708</v>
      </c>
      <c r="C123" s="171">
        <f>IFERROR(VLOOKUP($B123,'Benchmark Data'!$B:$FF,C$1,FALSE)/VLOOKUP($B122,'Benchmark Data'!$B:$FF,C$1,FALSE),"")</f>
        <v>0.97584317185609115</v>
      </c>
      <c r="D123" s="171" t="str">
        <f>IFERROR(VLOOKUP($B123,'Benchmark Data'!$B:$FF,D$1,FALSE)/VLOOKUP($B122,'Benchmark Data'!$B:$FF,D$1,FALSE),"")</f>
        <v/>
      </c>
      <c r="E123" s="171">
        <f>IFERROR(VLOOKUP($B123,'Benchmark Data'!$B:$FF,E$1,FALSE)/VLOOKUP($B122,'Benchmark Data'!$B:$FF,E$1,FALSE),"")</f>
        <v>0.97584317185609115</v>
      </c>
      <c r="F123" s="171" t="str">
        <f>IFERROR(VLOOKUP($B123,'Benchmark Data'!$B:$FF,F$1,FALSE)/VLOOKUP($B122,'Benchmark Data'!$B:$FF,F$1,FALSE),"")</f>
        <v/>
      </c>
      <c r="G123" s="171" t="str">
        <f>IFERROR(VLOOKUP($B123,'Benchmark Data'!$B:$FF,G$1,FALSE)/VLOOKUP($B122,'Benchmark Data'!$B:$FF,G$1,FALSE),"")</f>
        <v/>
      </c>
      <c r="H123" s="171" t="str">
        <f>IFERROR(VLOOKUP($B123,'Benchmark Data'!$B:$FF,H$1,FALSE)/VLOOKUP($B122,'Benchmark Data'!$B:$FF,H$1,FALSE),"")</f>
        <v/>
      </c>
      <c r="I123" s="171" t="str">
        <f>IFERROR(VLOOKUP($B123,'Benchmark Data'!$B:$FF,I$1,FALSE)/VLOOKUP($B122,'Benchmark Data'!$B:$FF,I$1,FALSE),"")</f>
        <v/>
      </c>
      <c r="J123" s="143" t="str">
        <f>IFERROR(VLOOKUP($B123,'Benchmark Data'!$B:$FF,J$1,FALSE)/VLOOKUP($B122,'Benchmark Data'!$B:$FF,J$1,FALSE)*J124,"")</f>
        <v/>
      </c>
      <c r="K123" s="156"/>
      <c r="L123" s="156"/>
      <c r="M123" s="156"/>
      <c r="N123" s="171" t="str">
        <f>IFERROR(VLOOKUP($B123,'Benchmark Data'!$B:$FF,N$1,FALSE)/VLOOKUP($B122,'Benchmark Data'!$B:$FF,N$1,FALSE),"")</f>
        <v/>
      </c>
      <c r="O123" s="171">
        <f>IFERROR(VLOOKUP($B123,'Benchmark Data'!$B:$FF,O$1,FALSE)/VLOOKUP($B122,'Benchmark Data'!$B:$FF,O$1,FALSE),"")</f>
        <v>0.93615266476518566</v>
      </c>
      <c r="P123" s="171">
        <f>IFERROR(VLOOKUP($B123,'Benchmark Data'!$B:$FF,P$1,FALSE)/VLOOKUP($B122,'Benchmark Data'!$B:$FF,P$1,FALSE),"")</f>
        <v>0.92771315460277692</v>
      </c>
      <c r="Q123" s="156">
        <f>IFERROR(VLOOKUP($B123,'Benchmark Data'!$B:$FF,Q$1,FALSE),"")</f>
        <v>1.0077948232597826</v>
      </c>
      <c r="R123" s="156">
        <f>IFERROR(VLOOKUP($B123,'Benchmark Data'!$B:$FF,R$1,FALSE),"")</f>
        <v>1.0077948232597826</v>
      </c>
      <c r="S123" s="156">
        <f>IFERROR(VLOOKUP($B123,'Benchmark Data'!$B:$FF,S$1,FALSE),"")</f>
        <v>1.0077948232597826</v>
      </c>
      <c r="T123" s="156">
        <f>IFERROR(VLOOKUP($B123,'Benchmark Data'!$B:$FF,T$1,FALSE),"")</f>
        <v>1.0077948232597826</v>
      </c>
      <c r="U123" s="156">
        <f>IFERROR(VLOOKUP($B123,'Benchmark Data'!$B:$FF,U$1,FALSE),"")</f>
        <v>1.0077948232597826</v>
      </c>
      <c r="V123" s="171">
        <f>IFERROR(VLOOKUP($B123,'Benchmark Data'!$B:$FF,V$1,FALSE)/VLOOKUP($B122,'Benchmark Data'!$B:$FF,V$1,FALSE),"")</f>
        <v>1.0043441603909744</v>
      </c>
      <c r="W123" s="171">
        <f>IFERROR(VLOOKUP($B123,'Benchmark Data'!$B:$FF,W$1,FALSE)/VLOOKUP($B122,'Benchmark Data'!$B:$FF,W$1,FALSE),"")</f>
        <v>1.0043441603909744</v>
      </c>
      <c r="X123" s="171">
        <f>IFERROR(VLOOKUP($B123,'Benchmark Data'!$B:$FF,X$1,FALSE)/VLOOKUP($B122,'Benchmark Data'!$B:$FF,X$1,FALSE),"")</f>
        <v>1.0043441603909744</v>
      </c>
      <c r="Y123" s="171">
        <f>IFERROR(VLOOKUP($B123,'Benchmark Data'!$B:$FF,Y$1,FALSE)/VLOOKUP($B122,'Benchmark Data'!$B:$FF,Y$1,FALSE),"")</f>
        <v>1.0043441603909744</v>
      </c>
      <c r="Z123" s="171">
        <f>IFERROR(VLOOKUP($B123,'Benchmark Data'!$B:$FF,Z$1,FALSE)/VLOOKUP($B122,'Benchmark Data'!$B:$FF,Z$1,FALSE),"")</f>
        <v>1.0043441603909744</v>
      </c>
      <c r="AA123" s="171">
        <f>IFERROR(VLOOKUP($B123,'Benchmark Data'!$B:$FF,AA$1,FALSE)/VLOOKUP($B122,'Benchmark Data'!$B:$FF,AA$1,FALSE),"")</f>
        <v>0.983532308854562</v>
      </c>
      <c r="AB123" s="171" t="str">
        <f>IFERROR(VLOOKUP($B123,'Benchmark Data'!$B:$FF,AB$1,FALSE)/VLOOKUP($B122,'Benchmark Data'!$B:$FF,AB$1,FALSE),"")</f>
        <v/>
      </c>
      <c r="AC123" s="171">
        <f>IFERROR(VLOOKUP($B123,'Benchmark Data'!$B:$FF,AC$1,FALSE)/VLOOKUP($B122,'Benchmark Data'!$B:$FF,AC$1,FALSE),"")</f>
        <v>0.983532308854562</v>
      </c>
      <c r="AD123" s="171">
        <f>IFERROR(VLOOKUP($B123,'Benchmark Data'!$B:$FF,AD$1,FALSE)/VLOOKUP($B122,'Benchmark Data'!$B:$FF,AD$1,FALSE),"")</f>
        <v>1.1033822120698549</v>
      </c>
      <c r="AE123" s="171">
        <f>IFERROR(VLOOKUP($B123,'Benchmark Data'!$B:$FF,AE$1,FALSE)/VLOOKUP($B122,'Benchmark Data'!$B:$FF,AE$1,FALSE),"")</f>
        <v>1.0420683241492827</v>
      </c>
      <c r="AF123" s="171">
        <f>IFERROR(VLOOKUP($B123,'Benchmark Data'!$B:$FF,AF$1,FALSE)/VLOOKUP($B122,'Benchmark Data'!$B:$FF,AF$1,FALSE),"")</f>
        <v>0.9997002831222157</v>
      </c>
      <c r="AG123" s="171" t="str">
        <f>IFERROR(VLOOKUP($B123,'Benchmark Data'!$B:$FF,AG$1,FALSE)/VLOOKUP($B122,'Benchmark Data'!$B:$FF,AG$1,FALSE),"")</f>
        <v/>
      </c>
      <c r="AH123" s="171">
        <f>IFERROR(VLOOKUP($B123,'Benchmark Data'!$B:$FF,AH$1,FALSE)/VLOOKUP($B122,'Benchmark Data'!$B:$FF,AH$1,FALSE),"")</f>
        <v>0.9997002831222157</v>
      </c>
      <c r="AI123" s="171">
        <f>IFERROR(VLOOKUP($B123,'Benchmark Data'!$B:$FF,AI$1,FALSE)/VLOOKUP($B122,'Benchmark Data'!$B:$FF,AI$1,FALSE),"")</f>
        <v>0.96895270282238499</v>
      </c>
      <c r="AJ123" s="171">
        <f>IFERROR(VLOOKUP($B123,'Benchmark Data'!$B:$FF,AJ$1,FALSE)/VLOOKUP($B122,'Benchmark Data'!$B:$FF,AJ$1,FALSE),"")</f>
        <v>0.88066086443428226</v>
      </c>
      <c r="AK123" s="171">
        <f>IFERROR(VLOOKUP($B123,'Benchmark Data'!$B:$FF,AK$1,FALSE)/VLOOKUP($B122,'Benchmark Data'!$B:$FF,AK$1,FALSE),"")</f>
        <v>1.0359004611782041</v>
      </c>
      <c r="AL123" s="171">
        <f>IFERROR(VLOOKUP($B123,'Benchmark Data'!$B:$FF,AL$1,FALSE)/VLOOKUP($B122,'Benchmark Data'!$B:$FF,AL$1,FALSE),"")</f>
        <v>0.92489312726076933</v>
      </c>
      <c r="AM123" s="171">
        <f>IFERROR(VLOOKUP($B123,'Benchmark Data'!$B:$FF,AM$1,FALSE)/VLOOKUP($B122,'Benchmark Data'!$B:$FF,AM$1,FALSE),"")</f>
        <v>0.92489312726076933</v>
      </c>
      <c r="AN123" s="171" t="str">
        <f>IFERROR(VLOOKUP($B123,'Benchmark Data'!$B:$FF,AN$1,FALSE)/VLOOKUP($B122,'Benchmark Data'!$B:$FF,AN$1,FALSE),"")</f>
        <v/>
      </c>
      <c r="AO123" s="171" t="str">
        <f>IFERROR(VLOOKUP($B123,'Benchmark Data'!$B:$FF,AO$1,FALSE)/VLOOKUP($B122,'Benchmark Data'!$B:$FF,AO$1,FALSE),"")</f>
        <v/>
      </c>
      <c r="AP123" s="171" t="str">
        <f>IFERROR(VLOOKUP($B123,'Benchmark Data'!$B:$FF,AP$1,FALSE)/VLOOKUP($B122,'Benchmark Data'!$B:$FF,AP$1,FALSE),"")</f>
        <v/>
      </c>
      <c r="AQ123" s="171" t="str">
        <f>IFERROR(VLOOKUP($B123,'Benchmark Data'!$B:$FF,AQ$1,FALSE)/VLOOKUP($B122,'Benchmark Data'!$B:$FF,AQ$1,FALSE),"")</f>
        <v/>
      </c>
      <c r="AR123" s="171" t="str">
        <f>IFERROR(VLOOKUP($B123,'Benchmark Data'!$B:$FF,AR$1,FALSE)/VLOOKUP($B122,'Benchmark Data'!$B:$FF,AR$1,FALSE),"")</f>
        <v/>
      </c>
      <c r="AS123" s="171" t="str">
        <f>IFERROR(VLOOKUP($B123,'Benchmark Data'!$B:$FF,AS$1,FALSE)/VLOOKUP($B122,'Benchmark Data'!$B:$FF,AS$1,FALSE),"")</f>
        <v/>
      </c>
      <c r="AT123" s="171" t="str">
        <f>IFERROR(VLOOKUP($B123,'Benchmark Data'!$B:$FF,AT$1,FALSE)/VLOOKUP($B122,'Benchmark Data'!$B:$FF,AT$1,FALSE),"")</f>
        <v/>
      </c>
      <c r="AU123" s="171">
        <f>IFERROR(VLOOKUP($B123,'Benchmark Data'!$B:$FF,AU$1,FALSE)/VLOOKUP($B122,'Benchmark Data'!$B:$FF,AU$1,FALSE),"")</f>
        <v>1.0085269997849329</v>
      </c>
      <c r="AV123" s="171">
        <f>IFERROR(VLOOKUP($B123,'Benchmark Data'!$B:$FF,AV$1,FALSE)/VLOOKUP($B122,'Benchmark Data'!$B:$FF,AV$1,FALSE),"")</f>
        <v>1.0085269997849329</v>
      </c>
      <c r="AW123" s="171">
        <f>IFERROR(VLOOKUP($B123,'Benchmark Data'!$B:$FF,AW$1,FALSE)/VLOOKUP($B122,'Benchmark Data'!$B:$FF,AW$1,FALSE),"")</f>
        <v>1.0085269997849329</v>
      </c>
      <c r="AX123" s="171" t="str">
        <f>IFERROR(VLOOKUP($B123,'Benchmark Data'!$B:$FF,AX$1,FALSE)/VLOOKUP($B122,'Benchmark Data'!$B:$FF,AX$1,FALSE),"")</f>
        <v/>
      </c>
      <c r="AY123" s="171" t="str">
        <f>IFERROR(VLOOKUP($B123,'Benchmark Data'!$B:$FF,AY$1,FALSE)/VLOOKUP($B122,'Benchmark Data'!$B:$FF,AY$1,FALSE),"")</f>
        <v/>
      </c>
      <c r="AZ123" s="156"/>
      <c r="BA123" s="156"/>
      <c r="BB123" s="171" t="str">
        <f>IFERROR(VLOOKUP($B123,'Benchmark Data'!$B:$FF,BB$1,FALSE)/VLOOKUP($B122,'Benchmark Data'!$B:$FF,BB$1,FALSE),"")</f>
        <v/>
      </c>
      <c r="BC123" s="171" t="str">
        <f>IFERROR(VLOOKUP($B123,'Benchmark Data'!$B:$FF,BC$1,FALSE)/VLOOKUP($B122,'Benchmark Data'!$B:$FF,BC$1,FALSE),"")</f>
        <v/>
      </c>
      <c r="BD123" s="171" t="str">
        <f>IFERROR(VLOOKUP($B123,'Benchmark Data'!$B:$FF,BD$1,FALSE)/VLOOKUP($B122,'Benchmark Data'!$B:$FF,BD$1,FALSE),"")</f>
        <v/>
      </c>
      <c r="BE123" s="171" t="str">
        <f>IFERROR(VLOOKUP($B123,'Benchmark Data'!$B:$FF,BE$1,FALSE)/VLOOKUP($B122,'Benchmark Data'!$B:$FF,BE$1,FALSE),"")</f>
        <v/>
      </c>
      <c r="BF123" s="171" t="str">
        <f>IFERROR(VLOOKUP($B123,'Benchmark Data'!$B:$FF,BF$1,FALSE)/VLOOKUP($B122,'Benchmark Data'!$B:$FF,BF$1,FALSE),"")</f>
        <v/>
      </c>
      <c r="BG123" s="171" t="str">
        <f>IFERROR(VLOOKUP($B123,'Benchmark Data'!$B:$FF,BG$1,FALSE)/VLOOKUP($B122,'Benchmark Data'!$B:$FF,BG$1,FALSE),"")</f>
        <v/>
      </c>
      <c r="BH123" s="171" t="str">
        <f>IFERROR(VLOOKUP($B123,'Benchmark Data'!$B:$FF,BH$1,FALSE)/VLOOKUP($B122,'Benchmark Data'!$B:$FF,BH$1,FALSE),"")</f>
        <v/>
      </c>
      <c r="BI123" s="171" t="str">
        <f>IFERROR(VLOOKUP($B123,'Benchmark Data'!$B:$FF,BI$1,FALSE)/VLOOKUP($B122,'Benchmark Data'!$B:$FF,BI$1,FALSE),"")</f>
        <v/>
      </c>
      <c r="BJ123" s="171" t="str">
        <f>IFERROR(VLOOKUP($B123,'Benchmark Data'!$B:$FF,BJ$1,FALSE)/VLOOKUP($B122,'Benchmark Data'!$B:$FF,BJ$1,FALSE),"")</f>
        <v/>
      </c>
      <c r="BK123" s="171" t="str">
        <f>IFERROR(VLOOKUP($B123,'Benchmark Data'!$B:$FF,BK$1,FALSE)/VLOOKUP($B122,'Benchmark Data'!$B:$FF,BK$1,FALSE),"")</f>
        <v/>
      </c>
      <c r="BL123" s="171" t="str">
        <f>IFERROR(VLOOKUP($B123,'Benchmark Data'!$B:$FF,BL$1,FALSE)/VLOOKUP($B122,'Benchmark Data'!$B:$FF,BL$1,FALSE),"")</f>
        <v/>
      </c>
      <c r="BM123" s="171" t="str">
        <f>IFERROR(VLOOKUP($B123,'Benchmark Data'!$B:$FF,BM$1,FALSE)/VLOOKUP($B122,'Benchmark Data'!$B:$FF,BM$1,FALSE),"")</f>
        <v/>
      </c>
      <c r="BN123" s="171" t="str">
        <f>IFERROR(VLOOKUP($B123,'Benchmark Data'!$B:$FF,BN$1,FALSE)/VLOOKUP($B122,'Benchmark Data'!$B:$FF,BN$1,FALSE),"")</f>
        <v/>
      </c>
      <c r="BO123" s="171" t="str">
        <f>IFERROR(VLOOKUP($B123,'Benchmark Data'!$B:$FF,BO$1,FALSE)/VLOOKUP($B122,'Benchmark Data'!$B:$FF,BO$1,FALSE),"")</f>
        <v/>
      </c>
      <c r="BP123" s="171" t="str">
        <f>IFERROR(VLOOKUP($B123,'Benchmark Data'!$B:$FF,BP$1,FALSE)/VLOOKUP($B122,'Benchmark Data'!$B:$FF,BP$1,FALSE),"")</f>
        <v/>
      </c>
      <c r="BQ123" s="171" t="str">
        <f>IFERROR(VLOOKUP($B123,'Benchmark Data'!$B:$FF,BQ$1,FALSE)/VLOOKUP($B122,'Benchmark Data'!$B:$FF,BQ$1,FALSE),"")</f>
        <v/>
      </c>
      <c r="BR123" s="171" t="str">
        <f>IFERROR(VLOOKUP($B123,'Benchmark Data'!$B:$FF,BR$1,FALSE)/VLOOKUP($B122,'Benchmark Data'!$B:$FF,BR$1,FALSE),"")</f>
        <v/>
      </c>
      <c r="BS123" s="171" t="str">
        <f>IFERROR(VLOOKUP($B123,'Benchmark Data'!$B:$FF,BS$1,FALSE)/VLOOKUP($B122,'Benchmark Data'!$B:$FF,BS$1,FALSE),"")</f>
        <v/>
      </c>
      <c r="BT123" s="171" t="str">
        <f>IFERROR(VLOOKUP($B123,'Benchmark Data'!$B:$FF,BT$1,FALSE)/VLOOKUP($B122,'Benchmark Data'!$B:$FF,BT$1,FALSE),"")</f>
        <v/>
      </c>
      <c r="BU123" s="171" t="str">
        <f>IFERROR(VLOOKUP($B123,'Benchmark Data'!$B:$FF,BU$1,FALSE)/VLOOKUP($B122,'Benchmark Data'!$B:$FF,BU$1,FALSE),"")</f>
        <v/>
      </c>
      <c r="BV123" s="171" t="str">
        <f>IFERROR(VLOOKUP($B123,'Benchmark Data'!$B:$FF,BV$1,FALSE)/VLOOKUP($B122,'Benchmark Data'!$B:$FF,BV$1,FALSE),"")</f>
        <v/>
      </c>
      <c r="BW123" s="171" t="str">
        <f>IFERROR(VLOOKUP($B123,'Benchmark Data'!$B:$FF,BW$1,FALSE)/VLOOKUP($B122,'Benchmark Data'!$B:$FF,BW$1,FALSE),"")</f>
        <v/>
      </c>
      <c r="BX123" s="171" t="str">
        <f>IFERROR(VLOOKUP($B123,'Benchmark Data'!$B:$FF,BX$1,FALSE)/VLOOKUP($B122,'Benchmark Data'!$B:$FF,BX$1,FALSE),"")</f>
        <v/>
      </c>
      <c r="BY123" s="171" t="str">
        <f>IFERROR(VLOOKUP($B123,'Benchmark Data'!$B:$FF,BY$1,FALSE)/VLOOKUP($B122,'Benchmark Data'!$B:$FF,BY$1,FALSE),"")</f>
        <v/>
      </c>
      <c r="BZ123" s="171" t="str">
        <f>IFERROR(VLOOKUP($B123,'Benchmark Data'!$B:$FF,BZ$1,FALSE)/VLOOKUP($B122,'Benchmark Data'!$B:$FF,BZ$1,FALSE),"")</f>
        <v/>
      </c>
      <c r="CA123" s="171" t="str">
        <f>IFERROR(VLOOKUP($B123,'Benchmark Data'!$B:$FF,CA$1,FALSE)/VLOOKUP($B122,'Benchmark Data'!$B:$FF,CA$1,FALSE),"")</f>
        <v/>
      </c>
      <c r="CB123" s="171" t="str">
        <f>IFERROR(VLOOKUP($B123,'Benchmark Data'!$B:$FF,CB$1,FALSE)/VLOOKUP($B122,'Benchmark Data'!$B:$FF,CB$1,FALSE),"")</f>
        <v/>
      </c>
      <c r="CC123" s="171" t="str">
        <f>IFERROR(VLOOKUP($B123,'Benchmark Data'!$B:$FF,CC$1,FALSE)/VLOOKUP($B122,'Benchmark Data'!$B:$FF,CC$1,FALSE),"")</f>
        <v/>
      </c>
      <c r="CD123" s="171" t="str">
        <f>IFERROR(VLOOKUP($B123,'Benchmark Data'!$B:$FF,CD$1,FALSE)/VLOOKUP($B122,'Benchmark Data'!$B:$FF,CD$1,FALSE),"")</f>
        <v/>
      </c>
      <c r="CE123" s="171" t="str">
        <f>IFERROR(VLOOKUP($B123,'Benchmark Data'!$B:$FF,CE$1,FALSE)/VLOOKUP($B122,'Benchmark Data'!$B:$FF,CE$1,FALSE),"")</f>
        <v/>
      </c>
      <c r="CF123" s="171" t="str">
        <f>IFERROR(VLOOKUP($B123,'Benchmark Data'!$B:$FF,CF$1,FALSE)/VLOOKUP($B122,'Benchmark Data'!$B:$FF,CF$1,FALSE),"")</f>
        <v/>
      </c>
      <c r="CG123" s="171" t="str">
        <f>IFERROR(VLOOKUP($B123,'Benchmark Data'!$B:$FF,CG$1,FALSE)/VLOOKUP($B122,'Benchmark Data'!$B:$FF,CG$1,FALSE),"")</f>
        <v/>
      </c>
      <c r="CH123" s="156"/>
      <c r="CI123" s="171" t="str">
        <f>IFERROR(VLOOKUP($B123,'Benchmark Data'!$B:$FF,CI$1,FALSE)/VLOOKUP($B122,'Benchmark Data'!$B:$FF,CI$1,FALSE),"")</f>
        <v/>
      </c>
      <c r="CJ123" s="171" t="str">
        <f>IFERROR(VLOOKUP($B123,'Benchmark Data'!$B:$FF,CJ$1,FALSE)/VLOOKUP($B122,'Benchmark Data'!$B:$FF,CJ$1,FALSE),"")</f>
        <v/>
      </c>
      <c r="CK123" s="171" t="str">
        <f>IFERROR(VLOOKUP($B123,'Benchmark Data'!$B:$AAA,CK$1,FALSE)/VLOOKUP($B122,'Benchmark Data'!$B:$AAA,CK$1,FALSE),"")</f>
        <v/>
      </c>
      <c r="CL123" s="171" t="str">
        <f>IFERROR(VLOOKUP($B123,'Benchmark Data'!$B:$AAA,CL$1,FALSE)/VLOOKUP($B122,'Benchmark Data'!$B:$AAA,CL$1,FALSE),"")</f>
        <v/>
      </c>
      <c r="CM123" s="171" t="str">
        <f>IFERROR(VLOOKUP($B123,'Benchmark Data'!$B:$AAA,CM$1,FALSE)/VLOOKUP($B122,'Benchmark Data'!$B:$AAA,CM$1,FALSE),"")</f>
        <v/>
      </c>
      <c r="CN123" s="171" t="str">
        <f>IFERROR(VLOOKUP($B123,'Benchmark Data'!$B:$AAA,CN$1,FALSE)/VLOOKUP($B122,'Benchmark Data'!$B:$AAA,CN$1,FALSE),"")</f>
        <v/>
      </c>
      <c r="CO123" s="171" t="str">
        <f>IFERROR(VLOOKUP($B123,'Benchmark Data'!$B:$AAA,CO$1,FALSE)/VLOOKUP($B122,'Benchmark Data'!$B:$AAA,CO$1,FALSE),"")</f>
        <v/>
      </c>
      <c r="CP123" s="171" t="str">
        <f>IFERROR(VLOOKUP($B123,'Benchmark Data'!$B:$AAA,CP$1,FALSE)/VLOOKUP($B122,'Benchmark Data'!$B:$AAA,CP$1,FALSE),"")</f>
        <v/>
      </c>
      <c r="CQ123" s="171" t="str">
        <f>IFERROR(VLOOKUP($B123,'Benchmark Data'!$B:$AAA,CQ$1,FALSE)/VLOOKUP($B122,'Benchmark Data'!$B:$AAA,CQ$1,FALSE),"")</f>
        <v/>
      </c>
      <c r="CR123" s="171" t="str">
        <f>IFERROR(VLOOKUP($B123,'Benchmark Data'!$B:$AAA,CR$1,FALSE)/VLOOKUP($B122,'Benchmark Data'!$B:$AAA,CR$1,FALSE),"")</f>
        <v/>
      </c>
      <c r="CS123" s="171" t="str">
        <f>IFERROR(VLOOKUP($B123,'Benchmark Data'!$B:$AAA,CS$1,FALSE)/VLOOKUP($B122,'Benchmark Data'!$B:$AAA,CS$1,FALSE),"")</f>
        <v/>
      </c>
      <c r="CT123" s="171" t="str">
        <f>IFERROR(VLOOKUP($B123,'Benchmark Data'!$B:$AAA,CT$1,FALSE)/VLOOKUP($B122,'Benchmark Data'!$B:$AAA,CT$1,FALSE),"")</f>
        <v/>
      </c>
      <c r="CU123" s="171" t="str">
        <f>IFERROR(VLOOKUP($B123,'Benchmark Data'!$B:$AAA,CU$1,FALSE)/VLOOKUP($B122,'Benchmark Data'!$B:$AAA,CU$1,FALSE),"")</f>
        <v/>
      </c>
      <c r="CV123" s="171" t="str">
        <f>IFERROR(VLOOKUP($B123,'Benchmark Data'!$B:$AAA,CV$1,FALSE)/VLOOKUP($B122,'Benchmark Data'!$B:$AAA,CV$1,FALSE),"")</f>
        <v/>
      </c>
      <c r="CW123" s="171" t="str">
        <f>IFERROR(VLOOKUP($B123,'Benchmark Data'!$B:$AAA,CW$1,FALSE)/VLOOKUP($B122,'Benchmark Data'!$B:$AAA,CW$1,FALSE),"")</f>
        <v/>
      </c>
      <c r="CX123" s="171" t="str">
        <f>IFERROR(VLOOKUP($B123,'Benchmark Data'!$B:$AAA,CX$1,FALSE)/VLOOKUP($B122,'Benchmark Data'!$B:$AAA,CX$1,FALSE),"")</f>
        <v/>
      </c>
      <c r="CY123" s="171" t="str">
        <f>IFERROR(VLOOKUP($B123,'Benchmark Data'!$B:$AAA,CY$1,FALSE)/VLOOKUP($B122,'Benchmark Data'!$B:$AAA,CY$1,FALSE),"")</f>
        <v/>
      </c>
      <c r="CZ123" s="171" t="str">
        <f>IFERROR(VLOOKUP($B123,'Benchmark Data'!$B:$AAA,CZ$1,FALSE)/VLOOKUP($B122,'Benchmark Data'!$B:$AAA,CZ$1,FALSE),"")</f>
        <v/>
      </c>
      <c r="DA123" s="171" t="str">
        <f>IFERROR(VLOOKUP($B123,'Benchmark Data'!$B:$AAA,DA$1,FALSE)/VLOOKUP($B122,'Benchmark Data'!$B:$AAA,DA$1,FALSE),"")</f>
        <v/>
      </c>
      <c r="DB123" s="171" t="str">
        <f>IFERROR(VLOOKUP($B123,'Benchmark Data'!$B:$AAA,DB$1,FALSE)/VLOOKUP($B122,'Benchmark Data'!$B:$AAA,DB$1,FALSE),"")</f>
        <v/>
      </c>
      <c r="DC123" s="171" t="str">
        <f>IFERROR(VLOOKUP($B123,'Benchmark Data'!$B:$AAA,DC$1,FALSE)/VLOOKUP($B122,'Benchmark Data'!$B:$AAA,DC$1,FALSE),"")</f>
        <v/>
      </c>
      <c r="DD123" s="171" t="str">
        <f>IFERROR(VLOOKUP($B123,'Benchmark Data'!$B:$AAA,DD$1,FALSE)/VLOOKUP($B122,'Benchmark Data'!$B:$AAA,DD$1,FALSE),"")</f>
        <v/>
      </c>
      <c r="DE123" s="171" t="str">
        <f>IFERROR(VLOOKUP($B123,'Benchmark Data'!$B:$AAA,DE$1,FALSE)/VLOOKUP($B122,'Benchmark Data'!$B:$AAA,DE$1,FALSE),"")</f>
        <v/>
      </c>
      <c r="DF123" s="171" t="str">
        <f>IFERROR(VLOOKUP($B123,'Benchmark Data'!$B:$AAA,DF$1,FALSE)/VLOOKUP($B122,'Benchmark Data'!$B:$AAA,DF$1,FALSE),"")</f>
        <v/>
      </c>
      <c r="DG123" s="171" t="str">
        <f>IFERROR(VLOOKUP($B123,'Benchmark Data'!$B:$AAA,DG$1,FALSE)/VLOOKUP($B122,'Benchmark Data'!$B:$AAA,DG$1,FALSE),"")</f>
        <v/>
      </c>
      <c r="DH123" s="171" t="str">
        <f>IFERROR(VLOOKUP($B123,'Benchmark Data'!$B:$AAA,DH$1,FALSE)/VLOOKUP($B122,'Benchmark Data'!$B:$AAA,DH$1,FALSE),"")</f>
        <v/>
      </c>
      <c r="DI123" s="171" t="str">
        <f>IFERROR(VLOOKUP($B123,'Benchmark Data'!$B:$AAA,DI$1,FALSE)/VLOOKUP($B122,'Benchmark Data'!$B:$AAA,DI$1,FALSE),"")</f>
        <v/>
      </c>
    </row>
    <row r="124" spans="1:113">
      <c r="A124" s="94">
        <f t="shared" si="37"/>
        <v>77</v>
      </c>
      <c r="B124" s="168">
        <f t="shared" si="36"/>
        <v>43738</v>
      </c>
      <c r="C124" s="171">
        <f>IFERROR(VLOOKUP($B124,'Benchmark Data'!$B:$FF,C$1,FALSE)/VLOOKUP($B123,'Benchmark Data'!$B:$FF,C$1,FALSE),"")</f>
        <v>1.0090189108871879</v>
      </c>
      <c r="D124" s="171" t="str">
        <f>IFERROR(VLOOKUP($B124,'Benchmark Data'!$B:$FF,D$1,FALSE)/VLOOKUP($B123,'Benchmark Data'!$B:$FF,D$1,FALSE),"")</f>
        <v/>
      </c>
      <c r="E124" s="171">
        <f>IFERROR(VLOOKUP($B124,'Benchmark Data'!$B:$FF,E$1,FALSE)/VLOOKUP($B123,'Benchmark Data'!$B:$FF,E$1,FALSE),"")</f>
        <v>1.0090189108871879</v>
      </c>
      <c r="F124" s="171" t="str">
        <f>IFERROR(VLOOKUP($B124,'Benchmark Data'!$B:$FF,F$1,FALSE)/VLOOKUP($B123,'Benchmark Data'!$B:$FF,F$1,FALSE),"")</f>
        <v/>
      </c>
      <c r="G124" s="171" t="str">
        <f>IFERROR(VLOOKUP($B124,'Benchmark Data'!$B:$FF,G$1,FALSE)/VLOOKUP($B123,'Benchmark Data'!$B:$FF,G$1,FALSE),"")</f>
        <v/>
      </c>
      <c r="H124" s="171" t="str">
        <f>IFERROR(VLOOKUP($B124,'Benchmark Data'!$B:$FF,H$1,FALSE)/VLOOKUP($B123,'Benchmark Data'!$B:$FF,H$1,FALSE),"")</f>
        <v/>
      </c>
      <c r="I124" s="171" t="str">
        <f>IFERROR(VLOOKUP($B124,'Benchmark Data'!$B:$FF,I$1,FALSE)/VLOOKUP($B123,'Benchmark Data'!$B:$FF,I$1,FALSE),"")</f>
        <v/>
      </c>
      <c r="J124" s="143" t="str">
        <f>IFERROR(VLOOKUP($B124,'Benchmark Data'!$B:$FF,J$1,FALSE)/VLOOKUP($B123,'Benchmark Data'!$B:$FF,J$1,FALSE)*J125,"")</f>
        <v/>
      </c>
      <c r="K124" s="156"/>
      <c r="L124" s="156"/>
      <c r="M124" s="156"/>
      <c r="N124" s="171" t="str">
        <f>IFERROR(VLOOKUP($B124,'Benchmark Data'!$B:$FF,N$1,FALSE)/VLOOKUP($B123,'Benchmark Data'!$B:$FF,N$1,FALSE),"")</f>
        <v/>
      </c>
      <c r="O124" s="171">
        <f>IFERROR(VLOOKUP($B124,'Benchmark Data'!$B:$FF,O$1,FALSE)/VLOOKUP($B123,'Benchmark Data'!$B:$FF,O$1,FALSE),"")</f>
        <v>1.0411134135212488</v>
      </c>
      <c r="P124" s="171">
        <f>IFERROR(VLOOKUP($B124,'Benchmark Data'!$B:$FF,P$1,FALSE)/VLOOKUP($B123,'Benchmark Data'!$B:$FF,P$1,FALSE),"")</f>
        <v>1.0466173738676339</v>
      </c>
      <c r="Q124" s="156">
        <f>IFERROR(VLOOKUP($B124,'Benchmark Data'!$B:$FF,Q$1,FALSE),"")</f>
        <v>1.0473523660213873</v>
      </c>
      <c r="R124" s="156">
        <f>IFERROR(VLOOKUP($B124,'Benchmark Data'!$B:$FF,R$1,FALSE),"")</f>
        <v>1.0473523660213873</v>
      </c>
      <c r="S124" s="156">
        <f>IFERROR(VLOOKUP($B124,'Benchmark Data'!$B:$FF,S$1,FALSE),"")</f>
        <v>1.0473523660213873</v>
      </c>
      <c r="T124" s="156">
        <f>IFERROR(VLOOKUP($B124,'Benchmark Data'!$B:$FF,T$1,FALSE),"")</f>
        <v>1.0473523660213873</v>
      </c>
      <c r="U124" s="156">
        <f>IFERROR(VLOOKUP($B124,'Benchmark Data'!$B:$FF,U$1,FALSE),"")</f>
        <v>1.0473523660213873</v>
      </c>
      <c r="V124" s="171">
        <f>IFERROR(VLOOKUP($B124,'Benchmark Data'!$B:$FF,V$1,FALSE)/VLOOKUP($B123,'Benchmark Data'!$B:$FF,V$1,FALSE),"")</f>
        <v>1.0168827905856568</v>
      </c>
      <c r="W124" s="171">
        <f>IFERROR(VLOOKUP($B124,'Benchmark Data'!$B:$FF,W$1,FALSE)/VLOOKUP($B123,'Benchmark Data'!$B:$FF,W$1,FALSE),"")</f>
        <v>1.0168827905856568</v>
      </c>
      <c r="X124" s="171">
        <f>IFERROR(VLOOKUP($B124,'Benchmark Data'!$B:$FF,X$1,FALSE)/VLOOKUP($B123,'Benchmark Data'!$B:$FF,X$1,FALSE),"")</f>
        <v>1.0168827905856568</v>
      </c>
      <c r="Y124" s="171">
        <f>IFERROR(VLOOKUP($B124,'Benchmark Data'!$B:$FF,Y$1,FALSE)/VLOOKUP($B123,'Benchmark Data'!$B:$FF,Y$1,FALSE),"")</f>
        <v>1.0168827905856568</v>
      </c>
      <c r="Z124" s="171">
        <f>IFERROR(VLOOKUP($B124,'Benchmark Data'!$B:$FF,Z$1,FALSE)/VLOOKUP($B123,'Benchmark Data'!$B:$FF,Z$1,FALSE),"")</f>
        <v>1.0168827905856568</v>
      </c>
      <c r="AA124" s="171">
        <f>IFERROR(VLOOKUP($B124,'Benchmark Data'!$B:$FF,AA$1,FALSE)/VLOOKUP($B123,'Benchmark Data'!$B:$FF,AA$1,FALSE),"")</f>
        <v>1.0147086519961743</v>
      </c>
      <c r="AB124" s="171" t="str">
        <f>IFERROR(VLOOKUP($B124,'Benchmark Data'!$B:$FF,AB$1,FALSE)/VLOOKUP($B123,'Benchmark Data'!$B:$FF,AB$1,FALSE),"")</f>
        <v/>
      </c>
      <c r="AC124" s="171">
        <f>IFERROR(VLOOKUP($B124,'Benchmark Data'!$B:$FF,AC$1,FALSE)/VLOOKUP($B123,'Benchmark Data'!$B:$FF,AC$1,FALSE),"")</f>
        <v>1.0147086519961743</v>
      </c>
      <c r="AD124" s="171">
        <f>IFERROR(VLOOKUP($B124,'Benchmark Data'!$B:$FF,AD$1,FALSE)/VLOOKUP($B123,'Benchmark Data'!$B:$FF,AD$1,FALSE),"")</f>
        <v>0.90510217710698537</v>
      </c>
      <c r="AE124" s="171">
        <f>IFERROR(VLOOKUP($B124,'Benchmark Data'!$B:$FF,AE$1,FALSE)/VLOOKUP($B123,'Benchmark Data'!$B:$FF,AE$1,FALSE),"")</f>
        <v>1.0122848288297257</v>
      </c>
      <c r="AF124" s="171">
        <f>IFERROR(VLOOKUP($B124,'Benchmark Data'!$B:$FF,AF$1,FALSE)/VLOOKUP($B123,'Benchmark Data'!$B:$FF,AF$1,FALSE),"")</f>
        <v>0.99895037840914669</v>
      </c>
      <c r="AG124" s="171" t="str">
        <f>IFERROR(VLOOKUP($B124,'Benchmark Data'!$B:$FF,AG$1,FALSE)/VLOOKUP($B123,'Benchmark Data'!$B:$FF,AG$1,FALSE),"")</f>
        <v/>
      </c>
      <c r="AH124" s="171">
        <f>IFERROR(VLOOKUP($B124,'Benchmark Data'!$B:$FF,AH$1,FALSE)/VLOOKUP($B123,'Benchmark Data'!$B:$FF,AH$1,FALSE),"")</f>
        <v>0.99895037840914669</v>
      </c>
      <c r="AI124" s="171">
        <f>IFERROR(VLOOKUP($B124,'Benchmark Data'!$B:$FF,AI$1,FALSE)/VLOOKUP($B123,'Benchmark Data'!$B:$FF,AI$1,FALSE),"")</f>
        <v>1.0047675630221378</v>
      </c>
      <c r="AJ124" s="171">
        <f>IFERROR(VLOOKUP($B124,'Benchmark Data'!$B:$FF,AJ$1,FALSE)/VLOOKUP($B123,'Benchmark Data'!$B:$FF,AJ$1,FALSE),"")</f>
        <v>0.98391959798994977</v>
      </c>
      <c r="AK124" s="171">
        <f>IFERROR(VLOOKUP($B124,'Benchmark Data'!$B:$FF,AK$1,FALSE)/VLOOKUP($B123,'Benchmark Data'!$B:$FF,AK$1,FALSE),"")</f>
        <v>1.038805174864327</v>
      </c>
      <c r="AL124" s="171">
        <f>IFERROR(VLOOKUP($B124,'Benchmark Data'!$B:$FF,AL$1,FALSE)/VLOOKUP($B123,'Benchmark Data'!$B:$FF,AL$1,FALSE),"")</f>
        <v>1.0740951432837944</v>
      </c>
      <c r="AM124" s="171">
        <f>IFERROR(VLOOKUP($B124,'Benchmark Data'!$B:$FF,AM$1,FALSE)/VLOOKUP($B123,'Benchmark Data'!$B:$FF,AM$1,FALSE),"")</f>
        <v>1.0740951432837944</v>
      </c>
      <c r="AN124" s="171" t="str">
        <f>IFERROR(VLOOKUP($B124,'Benchmark Data'!$B:$FF,AN$1,FALSE)/VLOOKUP($B123,'Benchmark Data'!$B:$FF,AN$1,FALSE),"")</f>
        <v/>
      </c>
      <c r="AO124" s="171" t="str">
        <f>IFERROR(VLOOKUP($B124,'Benchmark Data'!$B:$FF,AO$1,FALSE)/VLOOKUP($B123,'Benchmark Data'!$B:$FF,AO$1,FALSE),"")</f>
        <v/>
      </c>
      <c r="AP124" s="171" t="str">
        <f>IFERROR(VLOOKUP($B124,'Benchmark Data'!$B:$FF,AP$1,FALSE)/VLOOKUP($B123,'Benchmark Data'!$B:$FF,AP$1,FALSE),"")</f>
        <v/>
      </c>
      <c r="AQ124" s="171" t="str">
        <f>IFERROR(VLOOKUP($B124,'Benchmark Data'!$B:$FF,AQ$1,FALSE)/VLOOKUP($B123,'Benchmark Data'!$B:$FF,AQ$1,FALSE),"")</f>
        <v/>
      </c>
      <c r="AR124" s="171" t="str">
        <f>IFERROR(VLOOKUP($B124,'Benchmark Data'!$B:$FF,AR$1,FALSE)/VLOOKUP($B123,'Benchmark Data'!$B:$FF,AR$1,FALSE),"")</f>
        <v/>
      </c>
      <c r="AS124" s="171" t="str">
        <f>IFERROR(VLOOKUP($B124,'Benchmark Data'!$B:$FF,AS$1,FALSE)/VLOOKUP($B123,'Benchmark Data'!$B:$FF,AS$1,FALSE),"")</f>
        <v/>
      </c>
      <c r="AT124" s="171" t="str">
        <f>IFERROR(VLOOKUP($B124,'Benchmark Data'!$B:$FF,AT$1,FALSE)/VLOOKUP($B123,'Benchmark Data'!$B:$FF,AT$1,FALSE),"")</f>
        <v/>
      </c>
      <c r="AU124" s="171">
        <f>IFERROR(VLOOKUP($B124,'Benchmark Data'!$B:$FF,AU$1,FALSE)/VLOOKUP($B123,'Benchmark Data'!$B:$FF,AU$1,FALSE),"")</f>
        <v>1.0125590788579522</v>
      </c>
      <c r="AV124" s="171">
        <f>IFERROR(VLOOKUP($B124,'Benchmark Data'!$B:$FF,AV$1,FALSE)/VLOOKUP($B123,'Benchmark Data'!$B:$FF,AV$1,FALSE),"")</f>
        <v>1.0125590788579522</v>
      </c>
      <c r="AW124" s="171">
        <f>IFERROR(VLOOKUP($B124,'Benchmark Data'!$B:$FF,AW$1,FALSE)/VLOOKUP($B123,'Benchmark Data'!$B:$FF,AW$1,FALSE),"")</f>
        <v>1.0125590788579522</v>
      </c>
      <c r="AX124" s="171" t="str">
        <f>IFERROR(VLOOKUP($B124,'Benchmark Data'!$B:$FF,AX$1,FALSE)/VLOOKUP($B123,'Benchmark Data'!$B:$FF,AX$1,FALSE),"")</f>
        <v/>
      </c>
      <c r="AY124" s="171" t="str">
        <f>IFERROR(VLOOKUP($B124,'Benchmark Data'!$B:$FF,AY$1,FALSE)/VLOOKUP($B123,'Benchmark Data'!$B:$FF,AY$1,FALSE),"")</f>
        <v/>
      </c>
      <c r="AZ124" s="156"/>
      <c r="BA124" s="156"/>
      <c r="BB124" s="171" t="str">
        <f>IFERROR(VLOOKUP($B124,'Benchmark Data'!$B:$FF,BB$1,FALSE)/VLOOKUP($B123,'Benchmark Data'!$B:$FF,BB$1,FALSE),"")</f>
        <v/>
      </c>
      <c r="BC124" s="171" t="str">
        <f>IFERROR(VLOOKUP($B124,'Benchmark Data'!$B:$FF,BC$1,FALSE)/VLOOKUP($B123,'Benchmark Data'!$B:$FF,BC$1,FALSE),"")</f>
        <v/>
      </c>
      <c r="BD124" s="171" t="str">
        <f>IFERROR(VLOOKUP($B124,'Benchmark Data'!$B:$FF,BD$1,FALSE)/VLOOKUP($B123,'Benchmark Data'!$B:$FF,BD$1,FALSE),"")</f>
        <v/>
      </c>
      <c r="BE124" s="171" t="str">
        <f>IFERROR(VLOOKUP($B124,'Benchmark Data'!$B:$FF,BE$1,FALSE)/VLOOKUP($B123,'Benchmark Data'!$B:$FF,BE$1,FALSE),"")</f>
        <v/>
      </c>
      <c r="BF124" s="171" t="str">
        <f>IFERROR(VLOOKUP($B124,'Benchmark Data'!$B:$FF,BF$1,FALSE)/VLOOKUP($B123,'Benchmark Data'!$B:$FF,BF$1,FALSE),"")</f>
        <v/>
      </c>
      <c r="BG124" s="171" t="str">
        <f>IFERROR(VLOOKUP($B124,'Benchmark Data'!$B:$FF,BG$1,FALSE)/VLOOKUP($B123,'Benchmark Data'!$B:$FF,BG$1,FALSE),"")</f>
        <v/>
      </c>
      <c r="BH124" s="171" t="str">
        <f>IFERROR(VLOOKUP($B124,'Benchmark Data'!$B:$FF,BH$1,FALSE)/VLOOKUP($B123,'Benchmark Data'!$B:$FF,BH$1,FALSE),"")</f>
        <v/>
      </c>
      <c r="BI124" s="171" t="str">
        <f>IFERROR(VLOOKUP($B124,'Benchmark Data'!$B:$FF,BI$1,FALSE)/VLOOKUP($B123,'Benchmark Data'!$B:$FF,BI$1,FALSE),"")</f>
        <v/>
      </c>
      <c r="BJ124" s="171" t="str">
        <f>IFERROR(VLOOKUP($B124,'Benchmark Data'!$B:$FF,BJ$1,FALSE)/VLOOKUP($B123,'Benchmark Data'!$B:$FF,BJ$1,FALSE),"")</f>
        <v/>
      </c>
      <c r="BK124" s="171" t="str">
        <f>IFERROR(VLOOKUP($B124,'Benchmark Data'!$B:$FF,BK$1,FALSE)/VLOOKUP($B123,'Benchmark Data'!$B:$FF,BK$1,FALSE),"")</f>
        <v/>
      </c>
      <c r="BL124" s="171" t="str">
        <f>IFERROR(VLOOKUP($B124,'Benchmark Data'!$B:$FF,BL$1,FALSE)/VLOOKUP($B123,'Benchmark Data'!$B:$FF,BL$1,FALSE),"")</f>
        <v/>
      </c>
      <c r="BM124" s="171" t="str">
        <f>IFERROR(VLOOKUP($B124,'Benchmark Data'!$B:$FF,BM$1,FALSE)/VLOOKUP($B123,'Benchmark Data'!$B:$FF,BM$1,FALSE),"")</f>
        <v/>
      </c>
      <c r="BN124" s="171" t="str">
        <f>IFERROR(VLOOKUP($B124,'Benchmark Data'!$B:$FF,BN$1,FALSE)/VLOOKUP($B123,'Benchmark Data'!$B:$FF,BN$1,FALSE),"")</f>
        <v/>
      </c>
      <c r="BO124" s="171" t="str">
        <f>IFERROR(VLOOKUP($B124,'Benchmark Data'!$B:$FF,BO$1,FALSE)/VLOOKUP($B123,'Benchmark Data'!$B:$FF,BO$1,FALSE),"")</f>
        <v/>
      </c>
      <c r="BP124" s="171" t="str">
        <f>IFERROR(VLOOKUP($B124,'Benchmark Data'!$B:$FF,BP$1,FALSE)/VLOOKUP($B123,'Benchmark Data'!$B:$FF,BP$1,FALSE),"")</f>
        <v/>
      </c>
      <c r="BQ124" s="171" t="str">
        <f>IFERROR(VLOOKUP($B124,'Benchmark Data'!$B:$FF,BQ$1,FALSE)/VLOOKUP($B123,'Benchmark Data'!$B:$FF,BQ$1,FALSE),"")</f>
        <v/>
      </c>
      <c r="BR124" s="171" t="str">
        <f>IFERROR(VLOOKUP($B124,'Benchmark Data'!$B:$FF,BR$1,FALSE)/VLOOKUP($B123,'Benchmark Data'!$B:$FF,BR$1,FALSE),"")</f>
        <v/>
      </c>
      <c r="BS124" s="171" t="str">
        <f>IFERROR(VLOOKUP($B124,'Benchmark Data'!$B:$FF,BS$1,FALSE)/VLOOKUP($B123,'Benchmark Data'!$B:$FF,BS$1,FALSE),"")</f>
        <v/>
      </c>
      <c r="BT124" s="171" t="str">
        <f>IFERROR(VLOOKUP($B124,'Benchmark Data'!$B:$FF,BT$1,FALSE)/VLOOKUP($B123,'Benchmark Data'!$B:$FF,BT$1,FALSE),"")</f>
        <v/>
      </c>
      <c r="BU124" s="171" t="str">
        <f>IFERROR(VLOOKUP($B124,'Benchmark Data'!$B:$FF,BU$1,FALSE)/VLOOKUP($B123,'Benchmark Data'!$B:$FF,BU$1,FALSE),"")</f>
        <v/>
      </c>
      <c r="BV124" s="171" t="str">
        <f>IFERROR(VLOOKUP($B124,'Benchmark Data'!$B:$FF,BV$1,FALSE)/VLOOKUP($B123,'Benchmark Data'!$B:$FF,BV$1,FALSE),"")</f>
        <v/>
      </c>
      <c r="BW124" s="171" t="str">
        <f>IFERROR(VLOOKUP($B124,'Benchmark Data'!$B:$FF,BW$1,FALSE)/VLOOKUP($B123,'Benchmark Data'!$B:$FF,BW$1,FALSE),"")</f>
        <v/>
      </c>
      <c r="BX124" s="171" t="str">
        <f>IFERROR(VLOOKUP($B124,'Benchmark Data'!$B:$FF,BX$1,FALSE)/VLOOKUP($B123,'Benchmark Data'!$B:$FF,BX$1,FALSE),"")</f>
        <v/>
      </c>
      <c r="BY124" s="171" t="str">
        <f>IFERROR(VLOOKUP($B124,'Benchmark Data'!$B:$FF,BY$1,FALSE)/VLOOKUP($B123,'Benchmark Data'!$B:$FF,BY$1,FALSE),"")</f>
        <v/>
      </c>
      <c r="BZ124" s="171" t="str">
        <f>IFERROR(VLOOKUP($B124,'Benchmark Data'!$B:$FF,BZ$1,FALSE)/VLOOKUP($B123,'Benchmark Data'!$B:$FF,BZ$1,FALSE),"")</f>
        <v/>
      </c>
      <c r="CA124" s="171" t="str">
        <f>IFERROR(VLOOKUP($B124,'Benchmark Data'!$B:$FF,CA$1,FALSE)/VLOOKUP($B123,'Benchmark Data'!$B:$FF,CA$1,FALSE),"")</f>
        <v/>
      </c>
      <c r="CB124" s="171" t="str">
        <f>IFERROR(VLOOKUP($B124,'Benchmark Data'!$B:$FF,CB$1,FALSE)/VLOOKUP($B123,'Benchmark Data'!$B:$FF,CB$1,FALSE),"")</f>
        <v/>
      </c>
      <c r="CC124" s="171" t="str">
        <f>IFERROR(VLOOKUP($B124,'Benchmark Data'!$B:$FF,CC$1,FALSE)/VLOOKUP($B123,'Benchmark Data'!$B:$FF,CC$1,FALSE),"")</f>
        <v/>
      </c>
      <c r="CD124" s="171" t="str">
        <f>IFERROR(VLOOKUP($B124,'Benchmark Data'!$B:$FF,CD$1,FALSE)/VLOOKUP($B123,'Benchmark Data'!$B:$FF,CD$1,FALSE),"")</f>
        <v/>
      </c>
      <c r="CE124" s="171" t="str">
        <f>IFERROR(VLOOKUP($B124,'Benchmark Data'!$B:$FF,CE$1,FALSE)/VLOOKUP($B123,'Benchmark Data'!$B:$FF,CE$1,FALSE),"")</f>
        <v/>
      </c>
      <c r="CF124" s="171" t="str">
        <f>IFERROR(VLOOKUP($B124,'Benchmark Data'!$B:$FF,CF$1,FALSE)/VLOOKUP($B123,'Benchmark Data'!$B:$FF,CF$1,FALSE),"")</f>
        <v/>
      </c>
      <c r="CG124" s="171" t="str">
        <f>IFERROR(VLOOKUP($B124,'Benchmark Data'!$B:$FF,CG$1,FALSE)/VLOOKUP($B123,'Benchmark Data'!$B:$FF,CG$1,FALSE),"")</f>
        <v/>
      </c>
      <c r="CH124" s="156"/>
      <c r="CI124" s="171" t="str">
        <f>IFERROR(VLOOKUP($B124,'Benchmark Data'!$B:$FF,CI$1,FALSE)/VLOOKUP($B123,'Benchmark Data'!$B:$FF,CI$1,FALSE),"")</f>
        <v/>
      </c>
      <c r="CJ124" s="171" t="str">
        <f>IFERROR(VLOOKUP($B124,'Benchmark Data'!$B:$FF,CJ$1,FALSE)/VLOOKUP($B123,'Benchmark Data'!$B:$FF,CJ$1,FALSE),"")</f>
        <v/>
      </c>
      <c r="CK124" s="171" t="str">
        <f>IFERROR(VLOOKUP($B124,'Benchmark Data'!$B:$AAA,CK$1,FALSE)/VLOOKUP($B123,'Benchmark Data'!$B:$AAA,CK$1,FALSE),"")</f>
        <v/>
      </c>
      <c r="CL124" s="171" t="str">
        <f>IFERROR(VLOOKUP($B124,'Benchmark Data'!$B:$AAA,CL$1,FALSE)/VLOOKUP($B123,'Benchmark Data'!$B:$AAA,CL$1,FALSE),"")</f>
        <v/>
      </c>
      <c r="CM124" s="171" t="str">
        <f>IFERROR(VLOOKUP($B124,'Benchmark Data'!$B:$AAA,CM$1,FALSE)/VLOOKUP($B123,'Benchmark Data'!$B:$AAA,CM$1,FALSE),"")</f>
        <v/>
      </c>
      <c r="CN124" s="171" t="str">
        <f>IFERROR(VLOOKUP($B124,'Benchmark Data'!$B:$AAA,CN$1,FALSE)/VLOOKUP($B123,'Benchmark Data'!$B:$AAA,CN$1,FALSE),"")</f>
        <v/>
      </c>
      <c r="CO124" s="171" t="str">
        <f>IFERROR(VLOOKUP($B124,'Benchmark Data'!$B:$AAA,CO$1,FALSE)/VLOOKUP($B123,'Benchmark Data'!$B:$AAA,CO$1,FALSE),"")</f>
        <v/>
      </c>
      <c r="CP124" s="171" t="str">
        <f>IFERROR(VLOOKUP($B124,'Benchmark Data'!$B:$AAA,CP$1,FALSE)/VLOOKUP($B123,'Benchmark Data'!$B:$AAA,CP$1,FALSE),"")</f>
        <v/>
      </c>
      <c r="CQ124" s="171" t="str">
        <f>IFERROR(VLOOKUP($B124,'Benchmark Data'!$B:$AAA,CQ$1,FALSE)/VLOOKUP($B123,'Benchmark Data'!$B:$AAA,CQ$1,FALSE),"")</f>
        <v/>
      </c>
      <c r="CR124" s="171" t="str">
        <f>IFERROR(VLOOKUP($B124,'Benchmark Data'!$B:$AAA,CR$1,FALSE)/VLOOKUP($B123,'Benchmark Data'!$B:$AAA,CR$1,FALSE),"")</f>
        <v/>
      </c>
      <c r="CS124" s="171" t="str">
        <f>IFERROR(VLOOKUP($B124,'Benchmark Data'!$B:$AAA,CS$1,FALSE)/VLOOKUP($B123,'Benchmark Data'!$B:$AAA,CS$1,FALSE),"")</f>
        <v/>
      </c>
      <c r="CT124" s="171" t="str">
        <f>IFERROR(VLOOKUP($B124,'Benchmark Data'!$B:$AAA,CT$1,FALSE)/VLOOKUP($B123,'Benchmark Data'!$B:$AAA,CT$1,FALSE),"")</f>
        <v/>
      </c>
      <c r="CU124" s="171" t="str">
        <f>IFERROR(VLOOKUP($B124,'Benchmark Data'!$B:$AAA,CU$1,FALSE)/VLOOKUP($B123,'Benchmark Data'!$B:$AAA,CU$1,FALSE),"")</f>
        <v/>
      </c>
      <c r="CV124" s="171" t="str">
        <f>IFERROR(VLOOKUP($B124,'Benchmark Data'!$B:$AAA,CV$1,FALSE)/VLOOKUP($B123,'Benchmark Data'!$B:$AAA,CV$1,FALSE),"")</f>
        <v/>
      </c>
      <c r="CW124" s="171" t="str">
        <f>IFERROR(VLOOKUP($B124,'Benchmark Data'!$B:$AAA,CW$1,FALSE)/VLOOKUP($B123,'Benchmark Data'!$B:$AAA,CW$1,FALSE),"")</f>
        <v/>
      </c>
      <c r="CX124" s="171" t="str">
        <f>IFERROR(VLOOKUP($B124,'Benchmark Data'!$B:$AAA,CX$1,FALSE)/VLOOKUP($B123,'Benchmark Data'!$B:$AAA,CX$1,FALSE),"")</f>
        <v/>
      </c>
      <c r="CY124" s="171" t="str">
        <f>IFERROR(VLOOKUP($B124,'Benchmark Data'!$B:$AAA,CY$1,FALSE)/VLOOKUP($B123,'Benchmark Data'!$B:$AAA,CY$1,FALSE),"")</f>
        <v/>
      </c>
      <c r="CZ124" s="171" t="str">
        <f>IFERROR(VLOOKUP($B124,'Benchmark Data'!$B:$AAA,CZ$1,FALSE)/VLOOKUP($B123,'Benchmark Data'!$B:$AAA,CZ$1,FALSE),"")</f>
        <v/>
      </c>
      <c r="DA124" s="171" t="str">
        <f>IFERROR(VLOOKUP($B124,'Benchmark Data'!$B:$AAA,DA$1,FALSE)/VLOOKUP($B123,'Benchmark Data'!$B:$AAA,DA$1,FALSE),"")</f>
        <v/>
      </c>
      <c r="DB124" s="171" t="str">
        <f>IFERROR(VLOOKUP($B124,'Benchmark Data'!$B:$AAA,DB$1,FALSE)/VLOOKUP($B123,'Benchmark Data'!$B:$AAA,DB$1,FALSE),"")</f>
        <v/>
      </c>
      <c r="DC124" s="171" t="str">
        <f>IFERROR(VLOOKUP($B124,'Benchmark Data'!$B:$AAA,DC$1,FALSE)/VLOOKUP($B123,'Benchmark Data'!$B:$AAA,DC$1,FALSE),"")</f>
        <v/>
      </c>
      <c r="DD124" s="171" t="str">
        <f>IFERROR(VLOOKUP($B124,'Benchmark Data'!$B:$AAA,DD$1,FALSE)/VLOOKUP($B123,'Benchmark Data'!$B:$AAA,DD$1,FALSE),"")</f>
        <v/>
      </c>
      <c r="DE124" s="171" t="str">
        <f>IFERROR(VLOOKUP($B124,'Benchmark Data'!$B:$AAA,DE$1,FALSE)/VLOOKUP($B123,'Benchmark Data'!$B:$AAA,DE$1,FALSE),"")</f>
        <v/>
      </c>
      <c r="DF124" s="171" t="str">
        <f>IFERROR(VLOOKUP($B124,'Benchmark Data'!$B:$AAA,DF$1,FALSE)/VLOOKUP($B123,'Benchmark Data'!$B:$AAA,DF$1,FALSE),"")</f>
        <v/>
      </c>
      <c r="DG124" s="171" t="str">
        <f>IFERROR(VLOOKUP($B124,'Benchmark Data'!$B:$AAA,DG$1,FALSE)/VLOOKUP($B123,'Benchmark Data'!$B:$AAA,DG$1,FALSE),"")</f>
        <v/>
      </c>
      <c r="DH124" s="171" t="str">
        <f>IFERROR(VLOOKUP($B124,'Benchmark Data'!$B:$AAA,DH$1,FALSE)/VLOOKUP($B123,'Benchmark Data'!$B:$AAA,DH$1,FALSE),"")</f>
        <v/>
      </c>
      <c r="DI124" s="171" t="str">
        <f>IFERROR(VLOOKUP($B124,'Benchmark Data'!$B:$AAA,DI$1,FALSE)/VLOOKUP($B123,'Benchmark Data'!$B:$AAA,DI$1,FALSE),"")</f>
        <v/>
      </c>
    </row>
    <row r="125" spans="1:113">
      <c r="A125" s="94">
        <f t="shared" si="37"/>
        <v>76</v>
      </c>
      <c r="B125" s="168">
        <f t="shared" si="36"/>
        <v>43769</v>
      </c>
      <c r="C125" s="171">
        <f>IFERROR(VLOOKUP($B125,'Benchmark Data'!$B:$FF,C$1,FALSE)/VLOOKUP($B124,'Benchmark Data'!$B:$FF,C$1,FALSE),"")</f>
        <v>1.0370767719367475</v>
      </c>
      <c r="D125" s="171" t="str">
        <f>IFERROR(VLOOKUP($B125,'Benchmark Data'!$B:$FF,D$1,FALSE)/VLOOKUP($B124,'Benchmark Data'!$B:$FF,D$1,FALSE),"")</f>
        <v/>
      </c>
      <c r="E125" s="171">
        <f>IFERROR(VLOOKUP($B125,'Benchmark Data'!$B:$FF,E$1,FALSE)/VLOOKUP($B124,'Benchmark Data'!$B:$FF,E$1,FALSE),"")</f>
        <v>1.0370767719367475</v>
      </c>
      <c r="F125" s="171" t="str">
        <f>IFERROR(VLOOKUP($B125,'Benchmark Data'!$B:$FF,F$1,FALSE)/VLOOKUP($B124,'Benchmark Data'!$B:$FF,F$1,FALSE),"")</f>
        <v/>
      </c>
      <c r="G125" s="171" t="str">
        <f>IFERROR(VLOOKUP($B125,'Benchmark Data'!$B:$FF,G$1,FALSE)/VLOOKUP($B124,'Benchmark Data'!$B:$FF,G$1,FALSE),"")</f>
        <v/>
      </c>
      <c r="H125" s="171" t="str">
        <f>IFERROR(VLOOKUP($B125,'Benchmark Data'!$B:$FF,H$1,FALSE)/VLOOKUP($B124,'Benchmark Data'!$B:$FF,H$1,FALSE),"")</f>
        <v/>
      </c>
      <c r="I125" s="171" t="str">
        <f>IFERROR(VLOOKUP($B125,'Benchmark Data'!$B:$FF,I$1,FALSE)/VLOOKUP($B124,'Benchmark Data'!$B:$FF,I$1,FALSE),"")</f>
        <v/>
      </c>
      <c r="J125" s="143" t="str">
        <f>IFERROR(VLOOKUP($B125,'Benchmark Data'!$B:$FF,J$1,FALSE)/VLOOKUP($B124,'Benchmark Data'!$B:$FF,J$1,FALSE)*J126,"")</f>
        <v/>
      </c>
      <c r="K125" s="156"/>
      <c r="L125" s="156"/>
      <c r="M125" s="156"/>
      <c r="N125" s="171" t="str">
        <f>IFERROR(VLOOKUP($B125,'Benchmark Data'!$B:$FF,N$1,FALSE)/VLOOKUP($B124,'Benchmark Data'!$B:$FF,N$1,FALSE),"")</f>
        <v/>
      </c>
      <c r="O125" s="171">
        <f>IFERROR(VLOOKUP($B125,'Benchmark Data'!$B:$FF,O$1,FALSE)/VLOOKUP($B124,'Benchmark Data'!$B:$FF,O$1,FALSE),"")</f>
        <v>0.99192294261608693</v>
      </c>
      <c r="P125" s="171">
        <f>IFERROR(VLOOKUP($B125,'Benchmark Data'!$B:$FF,P$1,FALSE)/VLOOKUP($B124,'Benchmark Data'!$B:$FF,P$1,FALSE),"")</f>
        <v>0.99772498352929251</v>
      </c>
      <c r="Q125" s="156">
        <f>IFERROR(VLOOKUP($B125,'Benchmark Data'!$B:$FF,Q$1,FALSE),"")</f>
        <v>1.0000218651528798</v>
      </c>
      <c r="R125" s="156">
        <f>IFERROR(VLOOKUP($B125,'Benchmark Data'!$B:$FF,R$1,FALSE),"")</f>
        <v>1.0000218651528798</v>
      </c>
      <c r="S125" s="156">
        <f>IFERROR(VLOOKUP($B125,'Benchmark Data'!$B:$FF,S$1,FALSE),"")</f>
        <v>1.0000218651528798</v>
      </c>
      <c r="T125" s="156">
        <f>IFERROR(VLOOKUP($B125,'Benchmark Data'!$B:$FF,T$1,FALSE),"")</f>
        <v>1.0000218651528798</v>
      </c>
      <c r="U125" s="156">
        <f>IFERROR(VLOOKUP($B125,'Benchmark Data'!$B:$FF,U$1,FALSE),"")</f>
        <v>1.0000218651528798</v>
      </c>
      <c r="V125" s="171">
        <f>IFERROR(VLOOKUP($B125,'Benchmark Data'!$B:$FF,V$1,FALSE)/VLOOKUP($B124,'Benchmark Data'!$B:$FF,V$1,FALSE),"")</f>
        <v>0.99140381247008569</v>
      </c>
      <c r="W125" s="171">
        <f>IFERROR(VLOOKUP($B125,'Benchmark Data'!$B:$FF,W$1,FALSE)/VLOOKUP($B124,'Benchmark Data'!$B:$FF,W$1,FALSE),"")</f>
        <v>0.99140381247008569</v>
      </c>
      <c r="X125" s="171">
        <f>IFERROR(VLOOKUP($B125,'Benchmark Data'!$B:$FF,X$1,FALSE)/VLOOKUP($B124,'Benchmark Data'!$B:$FF,X$1,FALSE),"")</f>
        <v>0.99140381247008569</v>
      </c>
      <c r="Y125" s="171">
        <f>IFERROR(VLOOKUP($B125,'Benchmark Data'!$B:$FF,Y$1,FALSE)/VLOOKUP($B124,'Benchmark Data'!$B:$FF,Y$1,FALSE),"")</f>
        <v>0.99140381247008569</v>
      </c>
      <c r="Z125" s="171">
        <f>IFERROR(VLOOKUP($B125,'Benchmark Data'!$B:$FF,Z$1,FALSE)/VLOOKUP($B124,'Benchmark Data'!$B:$FF,Z$1,FALSE),"")</f>
        <v>0.99140381247008569</v>
      </c>
      <c r="AA125" s="171">
        <f>IFERROR(VLOOKUP($B125,'Benchmark Data'!$B:$FF,AA$1,FALSE)/VLOOKUP($B124,'Benchmark Data'!$B:$FF,AA$1,FALSE),"")</f>
        <v>1.0217595423181063</v>
      </c>
      <c r="AB125" s="171" t="str">
        <f>IFERROR(VLOOKUP($B125,'Benchmark Data'!$B:$FF,AB$1,FALSE)/VLOOKUP($B124,'Benchmark Data'!$B:$FF,AB$1,FALSE),"")</f>
        <v/>
      </c>
      <c r="AC125" s="171">
        <f>IFERROR(VLOOKUP($B125,'Benchmark Data'!$B:$FF,AC$1,FALSE)/VLOOKUP($B124,'Benchmark Data'!$B:$FF,AC$1,FALSE),"")</f>
        <v>1.0217595423181063</v>
      </c>
      <c r="AD125" s="171">
        <f>IFERROR(VLOOKUP($B125,'Benchmark Data'!$B:$FF,AD$1,FALSE)/VLOOKUP($B124,'Benchmark Data'!$B:$FF,AD$1,FALSE),"")</f>
        <v>1.0351213753412527</v>
      </c>
      <c r="AE125" s="171">
        <f>IFERROR(VLOOKUP($B125,'Benchmark Data'!$B:$FF,AE$1,FALSE)/VLOOKUP($B124,'Benchmark Data'!$B:$FF,AE$1,FALSE),"")</f>
        <v>1.0084925177331743</v>
      </c>
      <c r="AF125" s="171">
        <f>IFERROR(VLOOKUP($B125,'Benchmark Data'!$B:$FF,AF$1,FALSE)/VLOOKUP($B124,'Benchmark Data'!$B:$FF,AF$1,FALSE),"")</f>
        <v>1.0499234331541454</v>
      </c>
      <c r="AG125" s="171" t="str">
        <f>IFERROR(VLOOKUP($B125,'Benchmark Data'!$B:$FF,AG$1,FALSE)/VLOOKUP($B124,'Benchmark Data'!$B:$FF,AG$1,FALSE),"")</f>
        <v/>
      </c>
      <c r="AH125" s="171">
        <f>IFERROR(VLOOKUP($B125,'Benchmark Data'!$B:$FF,AH$1,FALSE)/VLOOKUP($B124,'Benchmark Data'!$B:$FF,AH$1,FALSE),"")</f>
        <v>1.0499234331541454</v>
      </c>
      <c r="AI125" s="171">
        <f>IFERROR(VLOOKUP($B125,'Benchmark Data'!$B:$FF,AI$1,FALSE)/VLOOKUP($B124,'Benchmark Data'!$B:$FF,AI$1,FALSE),"")</f>
        <v>1.0393422579952623</v>
      </c>
      <c r="AJ125" s="171">
        <f>IFERROR(VLOOKUP($B125,'Benchmark Data'!$B:$FF,AJ$1,FALSE)/VLOOKUP($B124,'Benchmark Data'!$B:$FF,AJ$1,FALSE),"")</f>
        <v>1.0202587674497787</v>
      </c>
      <c r="AK125" s="171">
        <f>IFERROR(VLOOKUP($B125,'Benchmark Data'!$B:$FF,AK$1,FALSE)/VLOOKUP($B124,'Benchmark Data'!$B:$FF,AK$1,FALSE),"")</f>
        <v>0.993928036827324</v>
      </c>
      <c r="AL125" s="171">
        <f>IFERROR(VLOOKUP($B125,'Benchmark Data'!$B:$FF,AL$1,FALSE)/VLOOKUP($B124,'Benchmark Data'!$B:$FF,AL$1,FALSE),"")</f>
        <v>1.0464746772591855</v>
      </c>
      <c r="AM125" s="171">
        <f>IFERROR(VLOOKUP($B125,'Benchmark Data'!$B:$FF,AM$1,FALSE)/VLOOKUP($B124,'Benchmark Data'!$B:$FF,AM$1,FALSE),"")</f>
        <v>1.0464746772591855</v>
      </c>
      <c r="AN125" s="171" t="str">
        <f>IFERROR(VLOOKUP($B125,'Benchmark Data'!$B:$FF,AN$1,FALSE)/VLOOKUP($B124,'Benchmark Data'!$B:$FF,AN$1,FALSE),"")</f>
        <v/>
      </c>
      <c r="AO125" s="171" t="str">
        <f>IFERROR(VLOOKUP($B125,'Benchmark Data'!$B:$FF,AO$1,FALSE)/VLOOKUP($B124,'Benchmark Data'!$B:$FF,AO$1,FALSE),"")</f>
        <v/>
      </c>
      <c r="AP125" s="171" t="str">
        <f>IFERROR(VLOOKUP($B125,'Benchmark Data'!$B:$FF,AP$1,FALSE)/VLOOKUP($B124,'Benchmark Data'!$B:$FF,AP$1,FALSE),"")</f>
        <v/>
      </c>
      <c r="AQ125" s="171" t="str">
        <f>IFERROR(VLOOKUP($B125,'Benchmark Data'!$B:$FF,AQ$1,FALSE)/VLOOKUP($B124,'Benchmark Data'!$B:$FF,AQ$1,FALSE),"")</f>
        <v/>
      </c>
      <c r="AR125" s="171" t="str">
        <f>IFERROR(VLOOKUP($B125,'Benchmark Data'!$B:$FF,AR$1,FALSE)/VLOOKUP($B124,'Benchmark Data'!$B:$FF,AR$1,FALSE),"")</f>
        <v/>
      </c>
      <c r="AS125" s="171" t="str">
        <f>IFERROR(VLOOKUP($B125,'Benchmark Data'!$B:$FF,AS$1,FALSE)/VLOOKUP($B124,'Benchmark Data'!$B:$FF,AS$1,FALSE),"")</f>
        <v/>
      </c>
      <c r="AT125" s="171" t="str">
        <f>IFERROR(VLOOKUP($B125,'Benchmark Data'!$B:$FF,AT$1,FALSE)/VLOOKUP($B124,'Benchmark Data'!$B:$FF,AT$1,FALSE),"")</f>
        <v/>
      </c>
      <c r="AU125" s="171">
        <f>IFERROR(VLOOKUP($B125,'Benchmark Data'!$B:$FF,AU$1,FALSE)/VLOOKUP($B124,'Benchmark Data'!$B:$FF,AU$1,FALSE),"")</f>
        <v>1.0370877869190585</v>
      </c>
      <c r="AV125" s="171">
        <f>IFERROR(VLOOKUP($B125,'Benchmark Data'!$B:$FF,AV$1,FALSE)/VLOOKUP($B124,'Benchmark Data'!$B:$FF,AV$1,FALSE),"")</f>
        <v>1.0370877869190585</v>
      </c>
      <c r="AW125" s="171">
        <f>IFERROR(VLOOKUP($B125,'Benchmark Data'!$B:$FF,AW$1,FALSE)/VLOOKUP($B124,'Benchmark Data'!$B:$FF,AW$1,FALSE),"")</f>
        <v>1.0370877869190585</v>
      </c>
      <c r="AX125" s="171" t="str">
        <f>IFERROR(VLOOKUP($B125,'Benchmark Data'!$B:$FF,AX$1,FALSE)/VLOOKUP($B124,'Benchmark Data'!$B:$FF,AX$1,FALSE),"")</f>
        <v/>
      </c>
      <c r="AY125" s="171" t="str">
        <f>IFERROR(VLOOKUP($B125,'Benchmark Data'!$B:$FF,AY$1,FALSE)/VLOOKUP($B124,'Benchmark Data'!$B:$FF,AY$1,FALSE),"")</f>
        <v/>
      </c>
      <c r="AZ125" s="156"/>
      <c r="BA125" s="156"/>
      <c r="BB125" s="171" t="str">
        <f>IFERROR(VLOOKUP($B125,'Benchmark Data'!$B:$FF,BB$1,FALSE)/VLOOKUP($B124,'Benchmark Data'!$B:$FF,BB$1,FALSE),"")</f>
        <v/>
      </c>
      <c r="BC125" s="171" t="str">
        <f>IFERROR(VLOOKUP($B125,'Benchmark Data'!$B:$FF,BC$1,FALSE)/VLOOKUP($B124,'Benchmark Data'!$B:$FF,BC$1,FALSE),"")</f>
        <v/>
      </c>
      <c r="BD125" s="171" t="str">
        <f>IFERROR(VLOOKUP($B125,'Benchmark Data'!$B:$FF,BD$1,FALSE)/VLOOKUP($B124,'Benchmark Data'!$B:$FF,BD$1,FALSE),"")</f>
        <v/>
      </c>
      <c r="BE125" s="171" t="str">
        <f>IFERROR(VLOOKUP($B125,'Benchmark Data'!$B:$FF,BE$1,FALSE)/VLOOKUP($B124,'Benchmark Data'!$B:$FF,BE$1,FALSE),"")</f>
        <v/>
      </c>
      <c r="BF125" s="171" t="str">
        <f>IFERROR(VLOOKUP($B125,'Benchmark Data'!$B:$FF,BF$1,FALSE)/VLOOKUP($B124,'Benchmark Data'!$B:$FF,BF$1,FALSE),"")</f>
        <v/>
      </c>
      <c r="BG125" s="171" t="str">
        <f>IFERROR(VLOOKUP($B125,'Benchmark Data'!$B:$FF,BG$1,FALSE)/VLOOKUP($B124,'Benchmark Data'!$B:$FF,BG$1,FALSE),"")</f>
        <v/>
      </c>
      <c r="BH125" s="171" t="str">
        <f>IFERROR(VLOOKUP($B125,'Benchmark Data'!$B:$FF,BH$1,FALSE)/VLOOKUP($B124,'Benchmark Data'!$B:$FF,BH$1,FALSE),"")</f>
        <v/>
      </c>
      <c r="BI125" s="171" t="str">
        <f>IFERROR(VLOOKUP($B125,'Benchmark Data'!$B:$FF,BI$1,FALSE)/VLOOKUP($B124,'Benchmark Data'!$B:$FF,BI$1,FALSE),"")</f>
        <v/>
      </c>
      <c r="BJ125" s="171" t="str">
        <f>IFERROR(VLOOKUP($B125,'Benchmark Data'!$B:$FF,BJ$1,FALSE)/VLOOKUP($B124,'Benchmark Data'!$B:$FF,BJ$1,FALSE),"")</f>
        <v/>
      </c>
      <c r="BK125" s="171" t="str">
        <f>IFERROR(VLOOKUP($B125,'Benchmark Data'!$B:$FF,BK$1,FALSE)/VLOOKUP($B124,'Benchmark Data'!$B:$FF,BK$1,FALSE),"")</f>
        <v/>
      </c>
      <c r="BL125" s="171" t="str">
        <f>IFERROR(VLOOKUP($B125,'Benchmark Data'!$B:$FF,BL$1,FALSE)/VLOOKUP($B124,'Benchmark Data'!$B:$FF,BL$1,FALSE),"")</f>
        <v/>
      </c>
      <c r="BM125" s="171" t="str">
        <f>IFERROR(VLOOKUP($B125,'Benchmark Data'!$B:$FF,BM$1,FALSE)/VLOOKUP($B124,'Benchmark Data'!$B:$FF,BM$1,FALSE),"")</f>
        <v/>
      </c>
      <c r="BN125" s="171" t="str">
        <f>IFERROR(VLOOKUP($B125,'Benchmark Data'!$B:$FF,BN$1,FALSE)/VLOOKUP($B124,'Benchmark Data'!$B:$FF,BN$1,FALSE),"")</f>
        <v/>
      </c>
      <c r="BO125" s="171" t="str">
        <f>IFERROR(VLOOKUP($B125,'Benchmark Data'!$B:$FF,BO$1,FALSE)/VLOOKUP($B124,'Benchmark Data'!$B:$FF,BO$1,FALSE),"")</f>
        <v/>
      </c>
      <c r="BP125" s="171" t="str">
        <f>IFERROR(VLOOKUP($B125,'Benchmark Data'!$B:$FF,BP$1,FALSE)/VLOOKUP($B124,'Benchmark Data'!$B:$FF,BP$1,FALSE),"")</f>
        <v/>
      </c>
      <c r="BQ125" s="171" t="str">
        <f>IFERROR(VLOOKUP($B125,'Benchmark Data'!$B:$FF,BQ$1,FALSE)/VLOOKUP($B124,'Benchmark Data'!$B:$FF,BQ$1,FALSE),"")</f>
        <v/>
      </c>
      <c r="BR125" s="171" t="str">
        <f>IFERROR(VLOOKUP($B125,'Benchmark Data'!$B:$FF,BR$1,FALSE)/VLOOKUP($B124,'Benchmark Data'!$B:$FF,BR$1,FALSE),"")</f>
        <v/>
      </c>
      <c r="BS125" s="171" t="str">
        <f>IFERROR(VLOOKUP($B125,'Benchmark Data'!$B:$FF,BS$1,FALSE)/VLOOKUP($B124,'Benchmark Data'!$B:$FF,BS$1,FALSE),"")</f>
        <v/>
      </c>
      <c r="BT125" s="171" t="str">
        <f>IFERROR(VLOOKUP($B125,'Benchmark Data'!$B:$FF,BT$1,FALSE)/VLOOKUP($B124,'Benchmark Data'!$B:$FF,BT$1,FALSE),"")</f>
        <v/>
      </c>
      <c r="BU125" s="171" t="str">
        <f>IFERROR(VLOOKUP($B125,'Benchmark Data'!$B:$FF,BU$1,FALSE)/VLOOKUP($B124,'Benchmark Data'!$B:$FF,BU$1,FALSE),"")</f>
        <v/>
      </c>
      <c r="BV125" s="171" t="str">
        <f>IFERROR(VLOOKUP($B125,'Benchmark Data'!$B:$FF,BV$1,FALSE)/VLOOKUP($B124,'Benchmark Data'!$B:$FF,BV$1,FALSE),"")</f>
        <v/>
      </c>
      <c r="BW125" s="171" t="str">
        <f>IFERROR(VLOOKUP($B125,'Benchmark Data'!$B:$FF,BW$1,FALSE)/VLOOKUP($B124,'Benchmark Data'!$B:$FF,BW$1,FALSE),"")</f>
        <v/>
      </c>
      <c r="BX125" s="171" t="str">
        <f>IFERROR(VLOOKUP($B125,'Benchmark Data'!$B:$FF,BX$1,FALSE)/VLOOKUP($B124,'Benchmark Data'!$B:$FF,BX$1,FALSE),"")</f>
        <v/>
      </c>
      <c r="BY125" s="171" t="str">
        <f>IFERROR(VLOOKUP($B125,'Benchmark Data'!$B:$FF,BY$1,FALSE)/VLOOKUP($B124,'Benchmark Data'!$B:$FF,BY$1,FALSE),"")</f>
        <v/>
      </c>
      <c r="BZ125" s="171" t="str">
        <f>IFERROR(VLOOKUP($B125,'Benchmark Data'!$B:$FF,BZ$1,FALSE)/VLOOKUP($B124,'Benchmark Data'!$B:$FF,BZ$1,FALSE),"")</f>
        <v/>
      </c>
      <c r="CA125" s="171" t="str">
        <f>IFERROR(VLOOKUP($B125,'Benchmark Data'!$B:$FF,CA$1,FALSE)/VLOOKUP($B124,'Benchmark Data'!$B:$FF,CA$1,FALSE),"")</f>
        <v/>
      </c>
      <c r="CB125" s="171" t="str">
        <f>IFERROR(VLOOKUP($B125,'Benchmark Data'!$B:$FF,CB$1,FALSE)/VLOOKUP($B124,'Benchmark Data'!$B:$FF,CB$1,FALSE),"")</f>
        <v/>
      </c>
      <c r="CC125" s="171" t="str">
        <f>IFERROR(VLOOKUP($B125,'Benchmark Data'!$B:$FF,CC$1,FALSE)/VLOOKUP($B124,'Benchmark Data'!$B:$FF,CC$1,FALSE),"")</f>
        <v/>
      </c>
      <c r="CD125" s="171" t="str">
        <f>IFERROR(VLOOKUP($B125,'Benchmark Data'!$B:$FF,CD$1,FALSE)/VLOOKUP($B124,'Benchmark Data'!$B:$FF,CD$1,FALSE),"")</f>
        <v/>
      </c>
      <c r="CE125" s="171" t="str">
        <f>IFERROR(VLOOKUP($B125,'Benchmark Data'!$B:$FF,CE$1,FALSE)/VLOOKUP($B124,'Benchmark Data'!$B:$FF,CE$1,FALSE),"")</f>
        <v/>
      </c>
      <c r="CF125" s="171" t="str">
        <f>IFERROR(VLOOKUP($B125,'Benchmark Data'!$B:$FF,CF$1,FALSE)/VLOOKUP($B124,'Benchmark Data'!$B:$FF,CF$1,FALSE),"")</f>
        <v/>
      </c>
      <c r="CG125" s="171" t="str">
        <f>IFERROR(VLOOKUP($B125,'Benchmark Data'!$B:$FF,CG$1,FALSE)/VLOOKUP($B124,'Benchmark Data'!$B:$FF,CG$1,FALSE),"")</f>
        <v/>
      </c>
      <c r="CH125" s="156"/>
      <c r="CI125" s="171" t="str">
        <f>IFERROR(VLOOKUP($B125,'Benchmark Data'!$B:$FF,CI$1,FALSE)/VLOOKUP($B124,'Benchmark Data'!$B:$FF,CI$1,FALSE),"")</f>
        <v/>
      </c>
      <c r="CJ125" s="171" t="str">
        <f>IFERROR(VLOOKUP($B125,'Benchmark Data'!$B:$FF,CJ$1,FALSE)/VLOOKUP($B124,'Benchmark Data'!$B:$FF,CJ$1,FALSE),"")</f>
        <v/>
      </c>
      <c r="CK125" s="171" t="str">
        <f>IFERROR(VLOOKUP($B125,'Benchmark Data'!$B:$AAA,CK$1,FALSE)/VLOOKUP($B124,'Benchmark Data'!$B:$AAA,CK$1,FALSE),"")</f>
        <v/>
      </c>
      <c r="CL125" s="171" t="str">
        <f>IFERROR(VLOOKUP($B125,'Benchmark Data'!$B:$AAA,CL$1,FALSE)/VLOOKUP($B124,'Benchmark Data'!$B:$AAA,CL$1,FALSE),"")</f>
        <v/>
      </c>
      <c r="CM125" s="171" t="str">
        <f>IFERROR(VLOOKUP($B125,'Benchmark Data'!$B:$AAA,CM$1,FALSE)/VLOOKUP($B124,'Benchmark Data'!$B:$AAA,CM$1,FALSE),"")</f>
        <v/>
      </c>
      <c r="CN125" s="171" t="str">
        <f>IFERROR(VLOOKUP($B125,'Benchmark Data'!$B:$AAA,CN$1,FALSE)/VLOOKUP($B124,'Benchmark Data'!$B:$AAA,CN$1,FALSE),"")</f>
        <v/>
      </c>
      <c r="CO125" s="171" t="str">
        <f>IFERROR(VLOOKUP($B125,'Benchmark Data'!$B:$AAA,CO$1,FALSE)/VLOOKUP($B124,'Benchmark Data'!$B:$AAA,CO$1,FALSE),"")</f>
        <v/>
      </c>
      <c r="CP125" s="171" t="str">
        <f>IFERROR(VLOOKUP($B125,'Benchmark Data'!$B:$AAA,CP$1,FALSE)/VLOOKUP($B124,'Benchmark Data'!$B:$AAA,CP$1,FALSE),"")</f>
        <v/>
      </c>
      <c r="CQ125" s="171" t="str">
        <f>IFERROR(VLOOKUP($B125,'Benchmark Data'!$B:$AAA,CQ$1,FALSE)/VLOOKUP($B124,'Benchmark Data'!$B:$AAA,CQ$1,FALSE),"")</f>
        <v/>
      </c>
      <c r="CR125" s="171" t="str">
        <f>IFERROR(VLOOKUP($B125,'Benchmark Data'!$B:$AAA,CR$1,FALSE)/VLOOKUP($B124,'Benchmark Data'!$B:$AAA,CR$1,FALSE),"")</f>
        <v/>
      </c>
      <c r="CS125" s="171" t="str">
        <f>IFERROR(VLOOKUP($B125,'Benchmark Data'!$B:$AAA,CS$1,FALSE)/VLOOKUP($B124,'Benchmark Data'!$B:$AAA,CS$1,FALSE),"")</f>
        <v/>
      </c>
      <c r="CT125" s="171" t="str">
        <f>IFERROR(VLOOKUP($B125,'Benchmark Data'!$B:$AAA,CT$1,FALSE)/VLOOKUP($B124,'Benchmark Data'!$B:$AAA,CT$1,FALSE),"")</f>
        <v/>
      </c>
      <c r="CU125" s="171" t="str">
        <f>IFERROR(VLOOKUP($B125,'Benchmark Data'!$B:$AAA,CU$1,FALSE)/VLOOKUP($B124,'Benchmark Data'!$B:$AAA,CU$1,FALSE),"")</f>
        <v/>
      </c>
      <c r="CV125" s="171" t="str">
        <f>IFERROR(VLOOKUP($B125,'Benchmark Data'!$B:$AAA,CV$1,FALSE)/VLOOKUP($B124,'Benchmark Data'!$B:$AAA,CV$1,FALSE),"")</f>
        <v/>
      </c>
      <c r="CW125" s="171" t="str">
        <f>IFERROR(VLOOKUP($B125,'Benchmark Data'!$B:$AAA,CW$1,FALSE)/VLOOKUP($B124,'Benchmark Data'!$B:$AAA,CW$1,FALSE),"")</f>
        <v/>
      </c>
      <c r="CX125" s="171" t="str">
        <f>IFERROR(VLOOKUP($B125,'Benchmark Data'!$B:$AAA,CX$1,FALSE)/VLOOKUP($B124,'Benchmark Data'!$B:$AAA,CX$1,FALSE),"")</f>
        <v/>
      </c>
      <c r="CY125" s="171" t="str">
        <f>IFERROR(VLOOKUP($B125,'Benchmark Data'!$B:$AAA,CY$1,FALSE)/VLOOKUP($B124,'Benchmark Data'!$B:$AAA,CY$1,FALSE),"")</f>
        <v/>
      </c>
      <c r="CZ125" s="171" t="str">
        <f>IFERROR(VLOOKUP($B125,'Benchmark Data'!$B:$AAA,CZ$1,FALSE)/VLOOKUP($B124,'Benchmark Data'!$B:$AAA,CZ$1,FALSE),"")</f>
        <v/>
      </c>
      <c r="DA125" s="171" t="str">
        <f>IFERROR(VLOOKUP($B125,'Benchmark Data'!$B:$AAA,DA$1,FALSE)/VLOOKUP($B124,'Benchmark Data'!$B:$AAA,DA$1,FALSE),"")</f>
        <v/>
      </c>
      <c r="DB125" s="171" t="str">
        <f>IFERROR(VLOOKUP($B125,'Benchmark Data'!$B:$AAA,DB$1,FALSE)/VLOOKUP($B124,'Benchmark Data'!$B:$AAA,DB$1,FALSE),"")</f>
        <v/>
      </c>
      <c r="DC125" s="171" t="str">
        <f>IFERROR(VLOOKUP($B125,'Benchmark Data'!$B:$AAA,DC$1,FALSE)/VLOOKUP($B124,'Benchmark Data'!$B:$AAA,DC$1,FALSE),"")</f>
        <v/>
      </c>
      <c r="DD125" s="171" t="str">
        <f>IFERROR(VLOOKUP($B125,'Benchmark Data'!$B:$AAA,DD$1,FALSE)/VLOOKUP($B124,'Benchmark Data'!$B:$AAA,DD$1,FALSE),"")</f>
        <v/>
      </c>
      <c r="DE125" s="171" t="str">
        <f>IFERROR(VLOOKUP($B125,'Benchmark Data'!$B:$AAA,DE$1,FALSE)/VLOOKUP($B124,'Benchmark Data'!$B:$AAA,DE$1,FALSE),"")</f>
        <v/>
      </c>
      <c r="DF125" s="171" t="str">
        <f>IFERROR(VLOOKUP($B125,'Benchmark Data'!$B:$AAA,DF$1,FALSE)/VLOOKUP($B124,'Benchmark Data'!$B:$AAA,DF$1,FALSE),"")</f>
        <v/>
      </c>
      <c r="DG125" s="171" t="str">
        <f>IFERROR(VLOOKUP($B125,'Benchmark Data'!$B:$AAA,DG$1,FALSE)/VLOOKUP($B124,'Benchmark Data'!$B:$AAA,DG$1,FALSE),"")</f>
        <v/>
      </c>
      <c r="DH125" s="171" t="str">
        <f>IFERROR(VLOOKUP($B125,'Benchmark Data'!$B:$AAA,DH$1,FALSE)/VLOOKUP($B124,'Benchmark Data'!$B:$AAA,DH$1,FALSE),"")</f>
        <v/>
      </c>
      <c r="DI125" s="171" t="str">
        <f>IFERROR(VLOOKUP($B125,'Benchmark Data'!$B:$AAA,DI$1,FALSE)/VLOOKUP($B124,'Benchmark Data'!$B:$AAA,DI$1,FALSE),"")</f>
        <v/>
      </c>
    </row>
    <row r="126" spans="1:113">
      <c r="A126" s="94">
        <f t="shared" si="37"/>
        <v>75</v>
      </c>
      <c r="B126" s="168">
        <f t="shared" si="36"/>
        <v>43799</v>
      </c>
      <c r="C126" s="171">
        <f>IFERROR(VLOOKUP($B126,'Benchmark Data'!$B:$FF,C$1,FALSE)/VLOOKUP($B125,'Benchmark Data'!$B:$FF,C$1,FALSE),"")</f>
        <v>1.0518452312533939</v>
      </c>
      <c r="D126" s="171" t="str">
        <f>IFERROR(VLOOKUP($B126,'Benchmark Data'!$B:$FF,D$1,FALSE)/VLOOKUP($B125,'Benchmark Data'!$B:$FF,D$1,FALSE),"")</f>
        <v/>
      </c>
      <c r="E126" s="171">
        <f>IFERROR(VLOOKUP($B126,'Benchmark Data'!$B:$FF,E$1,FALSE)/VLOOKUP($B125,'Benchmark Data'!$B:$FF,E$1,FALSE),"")</f>
        <v>1.0518452312533939</v>
      </c>
      <c r="F126" s="171" t="str">
        <f>IFERROR(VLOOKUP($B126,'Benchmark Data'!$B:$FF,F$1,FALSE)/VLOOKUP($B125,'Benchmark Data'!$B:$FF,F$1,FALSE),"")</f>
        <v/>
      </c>
      <c r="G126" s="171" t="str">
        <f>IFERROR(VLOOKUP($B126,'Benchmark Data'!$B:$FF,G$1,FALSE)/VLOOKUP($B125,'Benchmark Data'!$B:$FF,G$1,FALSE),"")</f>
        <v/>
      </c>
      <c r="H126" s="171" t="str">
        <f>IFERROR(VLOOKUP($B126,'Benchmark Data'!$B:$FF,H$1,FALSE)/VLOOKUP($B125,'Benchmark Data'!$B:$FF,H$1,FALSE),"")</f>
        <v/>
      </c>
      <c r="I126" s="171" t="str">
        <f>IFERROR(VLOOKUP($B126,'Benchmark Data'!$B:$FF,I$1,FALSE)/VLOOKUP($B125,'Benchmark Data'!$B:$FF,I$1,FALSE),"")</f>
        <v/>
      </c>
      <c r="J126" s="143" t="str">
        <f>IFERROR(VLOOKUP($B126,'Benchmark Data'!$B:$FF,J$1,FALSE)/VLOOKUP($B125,'Benchmark Data'!$B:$FF,J$1,FALSE)*J127,"")</f>
        <v/>
      </c>
      <c r="K126" s="156"/>
      <c r="L126" s="156"/>
      <c r="M126" s="156"/>
      <c r="N126" s="171" t="str">
        <f>IFERROR(VLOOKUP($B126,'Benchmark Data'!$B:$FF,N$1,FALSE)/VLOOKUP($B125,'Benchmark Data'!$B:$FF,N$1,FALSE),"")</f>
        <v/>
      </c>
      <c r="O126" s="171">
        <f>IFERROR(VLOOKUP($B126,'Benchmark Data'!$B:$FF,O$1,FALSE)/VLOOKUP($B125,'Benchmark Data'!$B:$FF,O$1,FALSE),"")</f>
        <v>1.0155162300135108</v>
      </c>
      <c r="P126" s="171">
        <f>IFERROR(VLOOKUP($B126,'Benchmark Data'!$B:$FF,P$1,FALSE)/VLOOKUP($B125,'Benchmark Data'!$B:$FF,P$1,FALSE),"")</f>
        <v>1.0064941764717554</v>
      </c>
      <c r="Q126" s="156">
        <f>IFERROR(VLOOKUP($B126,'Benchmark Data'!$B:$FF,Q$1,FALSE),"")</f>
        <v>1.0248786461058597</v>
      </c>
      <c r="R126" s="156">
        <f>IFERROR(VLOOKUP($B126,'Benchmark Data'!$B:$FF,R$1,FALSE),"")</f>
        <v>1.0248786461058597</v>
      </c>
      <c r="S126" s="156">
        <f>IFERROR(VLOOKUP($B126,'Benchmark Data'!$B:$FF,S$1,FALSE),"")</f>
        <v>1.0248786461058597</v>
      </c>
      <c r="T126" s="156">
        <f>IFERROR(VLOOKUP($B126,'Benchmark Data'!$B:$FF,T$1,FALSE),"")</f>
        <v>1.0248786461058597</v>
      </c>
      <c r="U126" s="156">
        <f>IFERROR(VLOOKUP($B126,'Benchmark Data'!$B:$FF,U$1,FALSE),"")</f>
        <v>1.0248786461058597</v>
      </c>
      <c r="V126" s="171">
        <f>IFERROR(VLOOKUP($B126,'Benchmark Data'!$B:$FF,V$1,FALSE)/VLOOKUP($B125,'Benchmark Data'!$B:$FF,V$1,FALSE),"")</f>
        <v>1.0358966335847737</v>
      </c>
      <c r="W126" s="171">
        <f>IFERROR(VLOOKUP($B126,'Benchmark Data'!$B:$FF,W$1,FALSE)/VLOOKUP($B125,'Benchmark Data'!$B:$FF,W$1,FALSE),"")</f>
        <v>1.0358966335847737</v>
      </c>
      <c r="X126" s="171">
        <f>IFERROR(VLOOKUP($B126,'Benchmark Data'!$B:$FF,X$1,FALSE)/VLOOKUP($B125,'Benchmark Data'!$B:$FF,X$1,FALSE),"")</f>
        <v>1.0358966335847737</v>
      </c>
      <c r="Y126" s="171">
        <f>IFERROR(VLOOKUP($B126,'Benchmark Data'!$B:$FF,Y$1,FALSE)/VLOOKUP($B125,'Benchmark Data'!$B:$FF,Y$1,FALSE),"")</f>
        <v>1.0358966335847737</v>
      </c>
      <c r="Z126" s="171">
        <f>IFERROR(VLOOKUP($B126,'Benchmark Data'!$B:$FF,Z$1,FALSE)/VLOOKUP($B125,'Benchmark Data'!$B:$FF,Z$1,FALSE),"")</f>
        <v>1.0358966335847737</v>
      </c>
      <c r="AA126" s="171">
        <f>IFERROR(VLOOKUP($B126,'Benchmark Data'!$B:$FF,AA$1,FALSE)/VLOOKUP($B125,'Benchmark Data'!$B:$FF,AA$1,FALSE),"")</f>
        <v>1.0385852433616498</v>
      </c>
      <c r="AB126" s="171" t="str">
        <f>IFERROR(VLOOKUP($B126,'Benchmark Data'!$B:$FF,AB$1,FALSE)/VLOOKUP($B125,'Benchmark Data'!$B:$FF,AB$1,FALSE),"")</f>
        <v/>
      </c>
      <c r="AC126" s="171">
        <f>IFERROR(VLOOKUP($B126,'Benchmark Data'!$B:$FF,AC$1,FALSE)/VLOOKUP($B125,'Benchmark Data'!$B:$FF,AC$1,FALSE),"")</f>
        <v>1.0385852433616498</v>
      </c>
      <c r="AD126" s="171">
        <f>IFERROR(VLOOKUP($B126,'Benchmark Data'!$B:$FF,AD$1,FALSE)/VLOOKUP($B125,'Benchmark Data'!$B:$FF,AD$1,FALSE),"")</f>
        <v>0.9669256540024237</v>
      </c>
      <c r="AE126" s="171">
        <f>IFERROR(VLOOKUP($B126,'Benchmark Data'!$B:$FF,AE$1,FALSE)/VLOOKUP($B125,'Benchmark Data'!$B:$FF,AE$1,FALSE),"")</f>
        <v>0.98667911771684313</v>
      </c>
      <c r="AF126" s="171">
        <f>IFERROR(VLOOKUP($B126,'Benchmark Data'!$B:$FF,AF$1,FALSE)/VLOOKUP($B125,'Benchmark Data'!$B:$FF,AF$1,FALSE),"")</f>
        <v>1.0472520930919793</v>
      </c>
      <c r="AG126" s="171" t="str">
        <f>IFERROR(VLOOKUP($B126,'Benchmark Data'!$B:$FF,AG$1,FALSE)/VLOOKUP($B125,'Benchmark Data'!$B:$FF,AG$1,FALSE),"")</f>
        <v/>
      </c>
      <c r="AH126" s="171">
        <f>IFERROR(VLOOKUP($B126,'Benchmark Data'!$B:$FF,AH$1,FALSE)/VLOOKUP($B125,'Benchmark Data'!$B:$FF,AH$1,FALSE),"")</f>
        <v>1.0472520930919793</v>
      </c>
      <c r="AI126" s="171">
        <f>IFERROR(VLOOKUP($B126,'Benchmark Data'!$B:$FF,AI$1,FALSE)/VLOOKUP($B125,'Benchmark Data'!$B:$FF,AI$1,FALSE),"")</f>
        <v>1.0499630642332241</v>
      </c>
      <c r="AJ126" s="171">
        <f>IFERROR(VLOOKUP($B126,'Benchmark Data'!$B:$FF,AJ$1,FALSE)/VLOOKUP($B125,'Benchmark Data'!$B:$FF,AJ$1,FALSE),"")</f>
        <v>1.0256966460871015</v>
      </c>
      <c r="AK126" s="171">
        <f>IFERROR(VLOOKUP($B126,'Benchmark Data'!$B:$FF,AK$1,FALSE)/VLOOKUP($B125,'Benchmark Data'!$B:$FF,AK$1,FALSE),"")</f>
        <v>0.98501564645897233</v>
      </c>
      <c r="AL126" s="171">
        <f>IFERROR(VLOOKUP($B126,'Benchmark Data'!$B:$FF,AL$1,FALSE)/VLOOKUP($B125,'Benchmark Data'!$B:$FF,AL$1,FALSE),"")</f>
        <v>1.0559245903713546</v>
      </c>
      <c r="AM126" s="171">
        <f>IFERROR(VLOOKUP($B126,'Benchmark Data'!$B:$FF,AM$1,FALSE)/VLOOKUP($B125,'Benchmark Data'!$B:$FF,AM$1,FALSE),"")</f>
        <v>1.0559245903713546</v>
      </c>
      <c r="AN126" s="171" t="str">
        <f>IFERROR(VLOOKUP($B126,'Benchmark Data'!$B:$FF,AN$1,FALSE)/VLOOKUP($B125,'Benchmark Data'!$B:$FF,AN$1,FALSE),"")</f>
        <v/>
      </c>
      <c r="AO126" s="171" t="str">
        <f>IFERROR(VLOOKUP($B126,'Benchmark Data'!$B:$FF,AO$1,FALSE)/VLOOKUP($B125,'Benchmark Data'!$B:$FF,AO$1,FALSE),"")</f>
        <v/>
      </c>
      <c r="AP126" s="171" t="str">
        <f>IFERROR(VLOOKUP($B126,'Benchmark Data'!$B:$FF,AP$1,FALSE)/VLOOKUP($B125,'Benchmark Data'!$B:$FF,AP$1,FALSE),"")</f>
        <v/>
      </c>
      <c r="AQ126" s="171" t="str">
        <f>IFERROR(VLOOKUP($B126,'Benchmark Data'!$B:$FF,AQ$1,FALSE)/VLOOKUP($B125,'Benchmark Data'!$B:$FF,AQ$1,FALSE),"")</f>
        <v/>
      </c>
      <c r="AR126" s="171" t="str">
        <f>IFERROR(VLOOKUP($B126,'Benchmark Data'!$B:$FF,AR$1,FALSE)/VLOOKUP($B125,'Benchmark Data'!$B:$FF,AR$1,FALSE),"")</f>
        <v/>
      </c>
      <c r="AS126" s="171" t="str">
        <f>IFERROR(VLOOKUP($B126,'Benchmark Data'!$B:$FF,AS$1,FALSE)/VLOOKUP($B125,'Benchmark Data'!$B:$FF,AS$1,FALSE),"")</f>
        <v/>
      </c>
      <c r="AT126" s="171" t="str">
        <f>IFERROR(VLOOKUP($B126,'Benchmark Data'!$B:$FF,AT$1,FALSE)/VLOOKUP($B125,'Benchmark Data'!$B:$FF,AT$1,FALSE),"")</f>
        <v/>
      </c>
      <c r="AU126" s="171">
        <f>IFERROR(VLOOKUP($B126,'Benchmark Data'!$B:$FF,AU$1,FALSE)/VLOOKUP($B125,'Benchmark Data'!$B:$FF,AU$1,FALSE),"")</f>
        <v>1.0290980098203777</v>
      </c>
      <c r="AV126" s="171">
        <f>IFERROR(VLOOKUP($B126,'Benchmark Data'!$B:$FF,AV$1,FALSE)/VLOOKUP($B125,'Benchmark Data'!$B:$FF,AV$1,FALSE),"")</f>
        <v>1.0290980098203777</v>
      </c>
      <c r="AW126" s="171">
        <f>IFERROR(VLOOKUP($B126,'Benchmark Data'!$B:$FF,AW$1,FALSE)/VLOOKUP($B125,'Benchmark Data'!$B:$FF,AW$1,FALSE),"")</f>
        <v>1.0290980098203777</v>
      </c>
      <c r="AX126" s="171" t="str">
        <f>IFERROR(VLOOKUP($B126,'Benchmark Data'!$B:$FF,AX$1,FALSE)/VLOOKUP($B125,'Benchmark Data'!$B:$FF,AX$1,FALSE),"")</f>
        <v/>
      </c>
      <c r="AY126" s="171" t="str">
        <f>IFERROR(VLOOKUP($B126,'Benchmark Data'!$B:$FF,AY$1,FALSE)/VLOOKUP($B125,'Benchmark Data'!$B:$FF,AY$1,FALSE),"")</f>
        <v/>
      </c>
      <c r="AZ126" s="156"/>
      <c r="BA126" s="156"/>
      <c r="BB126" s="171" t="str">
        <f>IFERROR(VLOOKUP($B126,'Benchmark Data'!$B:$FF,BB$1,FALSE)/VLOOKUP($B125,'Benchmark Data'!$B:$FF,BB$1,FALSE),"")</f>
        <v/>
      </c>
      <c r="BC126" s="171" t="str">
        <f>IFERROR(VLOOKUP($B126,'Benchmark Data'!$B:$FF,BC$1,FALSE)/VLOOKUP($B125,'Benchmark Data'!$B:$FF,BC$1,FALSE),"")</f>
        <v/>
      </c>
      <c r="BD126" s="171" t="str">
        <f>IFERROR(VLOOKUP($B126,'Benchmark Data'!$B:$FF,BD$1,FALSE)/VLOOKUP($B125,'Benchmark Data'!$B:$FF,BD$1,FALSE),"")</f>
        <v/>
      </c>
      <c r="BE126" s="171" t="str">
        <f>IFERROR(VLOOKUP($B126,'Benchmark Data'!$B:$FF,BE$1,FALSE)/VLOOKUP($B125,'Benchmark Data'!$B:$FF,BE$1,FALSE),"")</f>
        <v/>
      </c>
      <c r="BF126" s="171" t="str">
        <f>IFERROR(VLOOKUP($B126,'Benchmark Data'!$B:$FF,BF$1,FALSE)/VLOOKUP($B125,'Benchmark Data'!$B:$FF,BF$1,FALSE),"")</f>
        <v/>
      </c>
      <c r="BG126" s="171" t="str">
        <f>IFERROR(VLOOKUP($B126,'Benchmark Data'!$B:$FF,BG$1,FALSE)/VLOOKUP($B125,'Benchmark Data'!$B:$FF,BG$1,FALSE),"")</f>
        <v/>
      </c>
      <c r="BH126" s="171" t="str">
        <f>IFERROR(VLOOKUP($B126,'Benchmark Data'!$B:$FF,BH$1,FALSE)/VLOOKUP($B125,'Benchmark Data'!$B:$FF,BH$1,FALSE),"")</f>
        <v/>
      </c>
      <c r="BI126" s="171" t="str">
        <f>IFERROR(VLOOKUP($B126,'Benchmark Data'!$B:$FF,BI$1,FALSE)/VLOOKUP($B125,'Benchmark Data'!$B:$FF,BI$1,FALSE),"")</f>
        <v/>
      </c>
      <c r="BJ126" s="171" t="str">
        <f>IFERROR(VLOOKUP($B126,'Benchmark Data'!$B:$FF,BJ$1,FALSE)/VLOOKUP($B125,'Benchmark Data'!$B:$FF,BJ$1,FALSE),"")</f>
        <v/>
      </c>
      <c r="BK126" s="171" t="str">
        <f>IFERROR(VLOOKUP($B126,'Benchmark Data'!$B:$FF,BK$1,FALSE)/VLOOKUP($B125,'Benchmark Data'!$B:$FF,BK$1,FALSE),"")</f>
        <v/>
      </c>
      <c r="BL126" s="171" t="str">
        <f>IFERROR(VLOOKUP($B126,'Benchmark Data'!$B:$FF,BL$1,FALSE)/VLOOKUP($B125,'Benchmark Data'!$B:$FF,BL$1,FALSE),"")</f>
        <v/>
      </c>
      <c r="BM126" s="171" t="str">
        <f>IFERROR(VLOOKUP($B126,'Benchmark Data'!$B:$FF,BM$1,FALSE)/VLOOKUP($B125,'Benchmark Data'!$B:$FF,BM$1,FALSE),"")</f>
        <v/>
      </c>
      <c r="BN126" s="171" t="str">
        <f>IFERROR(VLOOKUP($B126,'Benchmark Data'!$B:$FF,BN$1,FALSE)/VLOOKUP($B125,'Benchmark Data'!$B:$FF,BN$1,FALSE),"")</f>
        <v/>
      </c>
      <c r="BO126" s="171" t="str">
        <f>IFERROR(VLOOKUP($B126,'Benchmark Data'!$B:$FF,BO$1,FALSE)/VLOOKUP($B125,'Benchmark Data'!$B:$FF,BO$1,FALSE),"")</f>
        <v/>
      </c>
      <c r="BP126" s="171" t="str">
        <f>IFERROR(VLOOKUP($B126,'Benchmark Data'!$B:$FF,BP$1,FALSE)/VLOOKUP($B125,'Benchmark Data'!$B:$FF,BP$1,FALSE),"")</f>
        <v/>
      </c>
      <c r="BQ126" s="171" t="str">
        <f>IFERROR(VLOOKUP($B126,'Benchmark Data'!$B:$FF,BQ$1,FALSE)/VLOOKUP($B125,'Benchmark Data'!$B:$FF,BQ$1,FALSE),"")</f>
        <v/>
      </c>
      <c r="BR126" s="171" t="str">
        <f>IFERROR(VLOOKUP($B126,'Benchmark Data'!$B:$FF,BR$1,FALSE)/VLOOKUP($B125,'Benchmark Data'!$B:$FF,BR$1,FALSE),"")</f>
        <v/>
      </c>
      <c r="BS126" s="171" t="str">
        <f>IFERROR(VLOOKUP($B126,'Benchmark Data'!$B:$FF,BS$1,FALSE)/VLOOKUP($B125,'Benchmark Data'!$B:$FF,BS$1,FALSE),"")</f>
        <v/>
      </c>
      <c r="BT126" s="171" t="str">
        <f>IFERROR(VLOOKUP($B126,'Benchmark Data'!$B:$FF,BT$1,FALSE)/VLOOKUP($B125,'Benchmark Data'!$B:$FF,BT$1,FALSE),"")</f>
        <v/>
      </c>
      <c r="BU126" s="171" t="str">
        <f>IFERROR(VLOOKUP($B126,'Benchmark Data'!$B:$FF,BU$1,FALSE)/VLOOKUP($B125,'Benchmark Data'!$B:$FF,BU$1,FALSE),"")</f>
        <v/>
      </c>
      <c r="BV126" s="171" t="str">
        <f>IFERROR(VLOOKUP($B126,'Benchmark Data'!$B:$FF,BV$1,FALSE)/VLOOKUP($B125,'Benchmark Data'!$B:$FF,BV$1,FALSE),"")</f>
        <v/>
      </c>
      <c r="BW126" s="171" t="str">
        <f>IFERROR(VLOOKUP($B126,'Benchmark Data'!$B:$FF,BW$1,FALSE)/VLOOKUP($B125,'Benchmark Data'!$B:$FF,BW$1,FALSE),"")</f>
        <v/>
      </c>
      <c r="BX126" s="171" t="str">
        <f>IFERROR(VLOOKUP($B126,'Benchmark Data'!$B:$FF,BX$1,FALSE)/VLOOKUP($B125,'Benchmark Data'!$B:$FF,BX$1,FALSE),"")</f>
        <v/>
      </c>
      <c r="BY126" s="171" t="str">
        <f>IFERROR(VLOOKUP($B126,'Benchmark Data'!$B:$FF,BY$1,FALSE)/VLOOKUP($B125,'Benchmark Data'!$B:$FF,BY$1,FALSE),"")</f>
        <v/>
      </c>
      <c r="BZ126" s="171" t="str">
        <f>IFERROR(VLOOKUP($B126,'Benchmark Data'!$B:$FF,BZ$1,FALSE)/VLOOKUP($B125,'Benchmark Data'!$B:$FF,BZ$1,FALSE),"")</f>
        <v/>
      </c>
      <c r="CA126" s="171" t="str">
        <f>IFERROR(VLOOKUP($B126,'Benchmark Data'!$B:$FF,CA$1,FALSE)/VLOOKUP($B125,'Benchmark Data'!$B:$FF,CA$1,FALSE),"")</f>
        <v/>
      </c>
      <c r="CB126" s="171" t="str">
        <f>IFERROR(VLOOKUP($B126,'Benchmark Data'!$B:$FF,CB$1,FALSE)/VLOOKUP($B125,'Benchmark Data'!$B:$FF,CB$1,FALSE),"")</f>
        <v/>
      </c>
      <c r="CC126" s="171" t="str">
        <f>IFERROR(VLOOKUP($B126,'Benchmark Data'!$B:$FF,CC$1,FALSE)/VLOOKUP($B125,'Benchmark Data'!$B:$FF,CC$1,FALSE),"")</f>
        <v/>
      </c>
      <c r="CD126" s="171" t="str">
        <f>IFERROR(VLOOKUP($B126,'Benchmark Data'!$B:$FF,CD$1,FALSE)/VLOOKUP($B125,'Benchmark Data'!$B:$FF,CD$1,FALSE),"")</f>
        <v/>
      </c>
      <c r="CE126" s="171" t="str">
        <f>IFERROR(VLOOKUP($B126,'Benchmark Data'!$B:$FF,CE$1,FALSE)/VLOOKUP($B125,'Benchmark Data'!$B:$FF,CE$1,FALSE),"")</f>
        <v/>
      </c>
      <c r="CF126" s="171" t="str">
        <f>IFERROR(VLOOKUP($B126,'Benchmark Data'!$B:$FF,CF$1,FALSE)/VLOOKUP($B125,'Benchmark Data'!$B:$FF,CF$1,FALSE),"")</f>
        <v/>
      </c>
      <c r="CG126" s="171" t="str">
        <f>IFERROR(VLOOKUP($B126,'Benchmark Data'!$B:$FF,CG$1,FALSE)/VLOOKUP($B125,'Benchmark Data'!$B:$FF,CG$1,FALSE),"")</f>
        <v/>
      </c>
      <c r="CH126" s="156"/>
      <c r="CI126" s="171" t="str">
        <f>IFERROR(VLOOKUP($B126,'Benchmark Data'!$B:$FF,CI$1,FALSE)/VLOOKUP($B125,'Benchmark Data'!$B:$FF,CI$1,FALSE),"")</f>
        <v/>
      </c>
      <c r="CJ126" s="171" t="str">
        <f>IFERROR(VLOOKUP($B126,'Benchmark Data'!$B:$FF,CJ$1,FALSE)/VLOOKUP($B125,'Benchmark Data'!$B:$FF,CJ$1,FALSE),"")</f>
        <v/>
      </c>
      <c r="CK126" s="171" t="str">
        <f>IFERROR(VLOOKUP($B126,'Benchmark Data'!$B:$AAA,CK$1,FALSE)/VLOOKUP($B125,'Benchmark Data'!$B:$AAA,CK$1,FALSE),"")</f>
        <v/>
      </c>
      <c r="CL126" s="171" t="str">
        <f>IFERROR(VLOOKUP($B126,'Benchmark Data'!$B:$AAA,CL$1,FALSE)/VLOOKUP($B125,'Benchmark Data'!$B:$AAA,CL$1,FALSE),"")</f>
        <v/>
      </c>
      <c r="CM126" s="171" t="str">
        <f>IFERROR(VLOOKUP($B126,'Benchmark Data'!$B:$AAA,CM$1,FALSE)/VLOOKUP($B125,'Benchmark Data'!$B:$AAA,CM$1,FALSE),"")</f>
        <v/>
      </c>
      <c r="CN126" s="171" t="str">
        <f>IFERROR(VLOOKUP($B126,'Benchmark Data'!$B:$AAA,CN$1,FALSE)/VLOOKUP($B125,'Benchmark Data'!$B:$AAA,CN$1,FALSE),"")</f>
        <v/>
      </c>
      <c r="CO126" s="171" t="str">
        <f>IFERROR(VLOOKUP($B126,'Benchmark Data'!$B:$AAA,CO$1,FALSE)/VLOOKUP($B125,'Benchmark Data'!$B:$AAA,CO$1,FALSE),"")</f>
        <v/>
      </c>
      <c r="CP126" s="171" t="str">
        <f>IFERROR(VLOOKUP($B126,'Benchmark Data'!$B:$AAA,CP$1,FALSE)/VLOOKUP($B125,'Benchmark Data'!$B:$AAA,CP$1,FALSE),"")</f>
        <v/>
      </c>
      <c r="CQ126" s="171" t="str">
        <f>IFERROR(VLOOKUP($B126,'Benchmark Data'!$B:$AAA,CQ$1,FALSE)/VLOOKUP($B125,'Benchmark Data'!$B:$AAA,CQ$1,FALSE),"")</f>
        <v/>
      </c>
      <c r="CR126" s="171" t="str">
        <f>IFERROR(VLOOKUP($B126,'Benchmark Data'!$B:$AAA,CR$1,FALSE)/VLOOKUP($B125,'Benchmark Data'!$B:$AAA,CR$1,FALSE),"")</f>
        <v/>
      </c>
      <c r="CS126" s="171" t="str">
        <f>IFERROR(VLOOKUP($B126,'Benchmark Data'!$B:$AAA,CS$1,FALSE)/VLOOKUP($B125,'Benchmark Data'!$B:$AAA,CS$1,FALSE),"")</f>
        <v/>
      </c>
      <c r="CT126" s="171" t="str">
        <f>IFERROR(VLOOKUP($B126,'Benchmark Data'!$B:$AAA,CT$1,FALSE)/VLOOKUP($B125,'Benchmark Data'!$B:$AAA,CT$1,FALSE),"")</f>
        <v/>
      </c>
      <c r="CU126" s="171" t="str">
        <f>IFERROR(VLOOKUP($B126,'Benchmark Data'!$B:$AAA,CU$1,FALSE)/VLOOKUP($B125,'Benchmark Data'!$B:$AAA,CU$1,FALSE),"")</f>
        <v/>
      </c>
      <c r="CV126" s="171" t="str">
        <f>IFERROR(VLOOKUP($B126,'Benchmark Data'!$B:$AAA,CV$1,FALSE)/VLOOKUP($B125,'Benchmark Data'!$B:$AAA,CV$1,FALSE),"")</f>
        <v/>
      </c>
      <c r="CW126" s="171" t="str">
        <f>IFERROR(VLOOKUP($B126,'Benchmark Data'!$B:$AAA,CW$1,FALSE)/VLOOKUP($B125,'Benchmark Data'!$B:$AAA,CW$1,FALSE),"")</f>
        <v/>
      </c>
      <c r="CX126" s="171" t="str">
        <f>IFERROR(VLOOKUP($B126,'Benchmark Data'!$B:$AAA,CX$1,FALSE)/VLOOKUP($B125,'Benchmark Data'!$B:$AAA,CX$1,FALSE),"")</f>
        <v/>
      </c>
      <c r="CY126" s="171" t="str">
        <f>IFERROR(VLOOKUP($B126,'Benchmark Data'!$B:$AAA,CY$1,FALSE)/VLOOKUP($B125,'Benchmark Data'!$B:$AAA,CY$1,FALSE),"")</f>
        <v/>
      </c>
      <c r="CZ126" s="171" t="str">
        <f>IFERROR(VLOOKUP($B126,'Benchmark Data'!$B:$AAA,CZ$1,FALSE)/VLOOKUP($B125,'Benchmark Data'!$B:$AAA,CZ$1,FALSE),"")</f>
        <v/>
      </c>
      <c r="DA126" s="171" t="str">
        <f>IFERROR(VLOOKUP($B126,'Benchmark Data'!$B:$AAA,DA$1,FALSE)/VLOOKUP($B125,'Benchmark Data'!$B:$AAA,DA$1,FALSE),"")</f>
        <v/>
      </c>
      <c r="DB126" s="171" t="str">
        <f>IFERROR(VLOOKUP($B126,'Benchmark Data'!$B:$AAA,DB$1,FALSE)/VLOOKUP($B125,'Benchmark Data'!$B:$AAA,DB$1,FALSE),"")</f>
        <v/>
      </c>
      <c r="DC126" s="171" t="str">
        <f>IFERROR(VLOOKUP($B126,'Benchmark Data'!$B:$AAA,DC$1,FALSE)/VLOOKUP($B125,'Benchmark Data'!$B:$AAA,DC$1,FALSE),"")</f>
        <v/>
      </c>
      <c r="DD126" s="171" t="str">
        <f>IFERROR(VLOOKUP($B126,'Benchmark Data'!$B:$AAA,DD$1,FALSE)/VLOOKUP($B125,'Benchmark Data'!$B:$AAA,DD$1,FALSE),"")</f>
        <v/>
      </c>
      <c r="DE126" s="171" t="str">
        <f>IFERROR(VLOOKUP($B126,'Benchmark Data'!$B:$AAA,DE$1,FALSE)/VLOOKUP($B125,'Benchmark Data'!$B:$AAA,DE$1,FALSE),"")</f>
        <v/>
      </c>
      <c r="DF126" s="171" t="str">
        <f>IFERROR(VLOOKUP($B126,'Benchmark Data'!$B:$AAA,DF$1,FALSE)/VLOOKUP($B125,'Benchmark Data'!$B:$AAA,DF$1,FALSE),"")</f>
        <v/>
      </c>
      <c r="DG126" s="171" t="str">
        <f>IFERROR(VLOOKUP($B126,'Benchmark Data'!$B:$AAA,DG$1,FALSE)/VLOOKUP($B125,'Benchmark Data'!$B:$AAA,DG$1,FALSE),"")</f>
        <v/>
      </c>
      <c r="DH126" s="171" t="str">
        <f>IFERROR(VLOOKUP($B126,'Benchmark Data'!$B:$AAA,DH$1,FALSE)/VLOOKUP($B125,'Benchmark Data'!$B:$AAA,DH$1,FALSE),"")</f>
        <v/>
      </c>
      <c r="DI126" s="171" t="str">
        <f>IFERROR(VLOOKUP($B126,'Benchmark Data'!$B:$AAA,DI$1,FALSE)/VLOOKUP($B125,'Benchmark Data'!$B:$AAA,DI$1,FALSE),"")</f>
        <v/>
      </c>
    </row>
    <row r="127" spans="1:113">
      <c r="A127" s="94">
        <f t="shared" si="37"/>
        <v>74</v>
      </c>
      <c r="B127" s="168">
        <f t="shared" si="36"/>
        <v>43830</v>
      </c>
      <c r="C127" s="171">
        <f>IFERROR(VLOOKUP($B127,'Benchmark Data'!$B:$FF,C$1,FALSE)/VLOOKUP($B126,'Benchmark Data'!$B:$FF,C$1,FALSE),"")</f>
        <v>1.0406794797638852</v>
      </c>
      <c r="D127" s="171" t="str">
        <f>IFERROR(VLOOKUP($B127,'Benchmark Data'!$B:$FF,D$1,FALSE)/VLOOKUP($B126,'Benchmark Data'!$B:$FF,D$1,FALSE),"")</f>
        <v/>
      </c>
      <c r="E127" s="171">
        <f>IFERROR(VLOOKUP($B127,'Benchmark Data'!$B:$FF,E$1,FALSE)/VLOOKUP($B126,'Benchmark Data'!$B:$FF,E$1,FALSE),"")</f>
        <v>1.0406794797638852</v>
      </c>
      <c r="F127" s="171" t="str">
        <f>IFERROR(VLOOKUP($B127,'Benchmark Data'!$B:$FF,F$1,FALSE)/VLOOKUP($B126,'Benchmark Data'!$B:$FF,F$1,FALSE),"")</f>
        <v/>
      </c>
      <c r="G127" s="171" t="str">
        <f>IFERROR(VLOOKUP($B127,'Benchmark Data'!$B:$FF,G$1,FALSE)/VLOOKUP($B126,'Benchmark Data'!$B:$FF,G$1,FALSE),"")</f>
        <v/>
      </c>
      <c r="H127" s="171" t="str">
        <f>IFERROR(VLOOKUP($B127,'Benchmark Data'!$B:$FF,H$1,FALSE)/VLOOKUP($B126,'Benchmark Data'!$B:$FF,H$1,FALSE),"")</f>
        <v/>
      </c>
      <c r="I127" s="171" t="str">
        <f>IFERROR(VLOOKUP($B127,'Benchmark Data'!$B:$FF,I$1,FALSE)/VLOOKUP($B126,'Benchmark Data'!$B:$FF,I$1,FALSE),"")</f>
        <v/>
      </c>
      <c r="J127" s="143" t="str">
        <f>IFERROR(VLOOKUP($B127,'Benchmark Data'!$B:$FF,J$1,FALSE)/VLOOKUP($B126,'Benchmark Data'!$B:$FF,J$1,FALSE)*J128,"")</f>
        <v/>
      </c>
      <c r="K127" s="156"/>
      <c r="L127" s="156"/>
      <c r="M127" s="156"/>
      <c r="N127" s="171" t="str">
        <f>IFERROR(VLOOKUP($B127,'Benchmark Data'!$B:$FF,N$1,FALSE)/VLOOKUP($B126,'Benchmark Data'!$B:$FF,N$1,FALSE),"")</f>
        <v/>
      </c>
      <c r="O127" s="171">
        <f>IFERROR(VLOOKUP($B127,'Benchmark Data'!$B:$FF,O$1,FALSE)/VLOOKUP($B126,'Benchmark Data'!$B:$FF,O$1,FALSE),"")</f>
        <v>1.0300936074350286</v>
      </c>
      <c r="P127" s="171">
        <f>IFERROR(VLOOKUP($B127,'Benchmark Data'!$B:$FF,P$1,FALSE)/VLOOKUP($B126,'Benchmark Data'!$B:$FF,P$1,FALSE),"")</f>
        <v>1.0532489063858392</v>
      </c>
      <c r="Q127" s="156">
        <f>IFERROR(VLOOKUP($B127,'Benchmark Data'!$B:$FF,Q$1,FALSE),"")</f>
        <v>0.9765296927298015</v>
      </c>
      <c r="R127" s="156">
        <f>IFERROR(VLOOKUP($B127,'Benchmark Data'!$B:$FF,R$1,FALSE),"")</f>
        <v>0.9765296927298015</v>
      </c>
      <c r="S127" s="156">
        <f>IFERROR(VLOOKUP($B127,'Benchmark Data'!$B:$FF,S$1,FALSE),"")</f>
        <v>0.9765296927298015</v>
      </c>
      <c r="T127" s="156">
        <f>IFERROR(VLOOKUP($B127,'Benchmark Data'!$B:$FF,T$1,FALSE),"")</f>
        <v>0.9765296927298015</v>
      </c>
      <c r="U127" s="156">
        <f>IFERROR(VLOOKUP($B127,'Benchmark Data'!$B:$FF,U$1,FALSE),"")</f>
        <v>0.9765296927298015</v>
      </c>
      <c r="V127" s="171">
        <f>IFERROR(VLOOKUP($B127,'Benchmark Data'!$B:$FF,V$1,FALSE)/VLOOKUP($B126,'Benchmark Data'!$B:$FF,V$1,FALSE),"")</f>
        <v>1.0045415190778193</v>
      </c>
      <c r="W127" s="171">
        <f>IFERROR(VLOOKUP($B127,'Benchmark Data'!$B:$FF,W$1,FALSE)/VLOOKUP($B126,'Benchmark Data'!$B:$FF,W$1,FALSE),"")</f>
        <v>1.0045415190778193</v>
      </c>
      <c r="X127" s="171">
        <f>IFERROR(VLOOKUP($B127,'Benchmark Data'!$B:$FF,X$1,FALSE)/VLOOKUP($B126,'Benchmark Data'!$B:$FF,X$1,FALSE),"")</f>
        <v>1.0045415190778193</v>
      </c>
      <c r="Y127" s="171">
        <f>IFERROR(VLOOKUP($B127,'Benchmark Data'!$B:$FF,Y$1,FALSE)/VLOOKUP($B126,'Benchmark Data'!$B:$FF,Y$1,FALSE),"")</f>
        <v>1.0045415190778193</v>
      </c>
      <c r="Z127" s="171">
        <f>IFERROR(VLOOKUP($B127,'Benchmark Data'!$B:$FF,Z$1,FALSE)/VLOOKUP($B126,'Benchmark Data'!$B:$FF,Z$1,FALSE),"")</f>
        <v>1.0045415190778193</v>
      </c>
      <c r="AA127" s="171">
        <f>IFERROR(VLOOKUP($B127,'Benchmark Data'!$B:$FF,AA$1,FALSE)/VLOOKUP($B126,'Benchmark Data'!$B:$FF,AA$1,FALSE),"")</f>
        <v>1.0259921533122076</v>
      </c>
      <c r="AB127" s="171" t="str">
        <f>IFERROR(VLOOKUP($B127,'Benchmark Data'!$B:$FF,AB$1,FALSE)/VLOOKUP($B126,'Benchmark Data'!$B:$FF,AB$1,FALSE),"")</f>
        <v/>
      </c>
      <c r="AC127" s="171">
        <f>IFERROR(VLOOKUP($B127,'Benchmark Data'!$B:$FF,AC$1,FALSE)/VLOOKUP($B126,'Benchmark Data'!$B:$FF,AC$1,FALSE),"")</f>
        <v>1.0259921533122076</v>
      </c>
      <c r="AD127" s="171">
        <f>IFERROR(VLOOKUP($B127,'Benchmark Data'!$B:$FF,AD$1,FALSE)/VLOOKUP($B126,'Benchmark Data'!$B:$FF,AD$1,FALSE),"")</f>
        <v>1.0532989310726133</v>
      </c>
      <c r="AE127" s="171">
        <f>IFERROR(VLOOKUP($B127,'Benchmark Data'!$B:$FF,AE$1,FALSE)/VLOOKUP($B126,'Benchmark Data'!$B:$FF,AE$1,FALSE),"")</f>
        <v>1.0014684099917182</v>
      </c>
      <c r="AF127" s="171">
        <f>IFERROR(VLOOKUP($B127,'Benchmark Data'!$B:$FF,AF$1,FALSE)/VLOOKUP($B126,'Benchmark Data'!$B:$FF,AF$1,FALSE),"")</f>
        <v>1.0340622040856196</v>
      </c>
      <c r="AG127" s="171" t="str">
        <f>IFERROR(VLOOKUP($B127,'Benchmark Data'!$B:$FF,AG$1,FALSE)/VLOOKUP($B126,'Benchmark Data'!$B:$FF,AG$1,FALSE),"")</f>
        <v/>
      </c>
      <c r="AH127" s="171">
        <f>IFERROR(VLOOKUP($B127,'Benchmark Data'!$B:$FF,AH$1,FALSE)/VLOOKUP($B126,'Benchmark Data'!$B:$FF,AH$1,FALSE),"")</f>
        <v>1.0340622040856196</v>
      </c>
      <c r="AI127" s="171">
        <f>IFERROR(VLOOKUP($B127,'Benchmark Data'!$B:$FF,AI$1,FALSE)/VLOOKUP($B126,'Benchmark Data'!$B:$FF,AI$1,FALSE),"")</f>
        <v>1.031793719281632</v>
      </c>
      <c r="AJ127" s="171">
        <f>IFERROR(VLOOKUP($B127,'Benchmark Data'!$B:$FF,AJ$1,FALSE)/VLOOKUP($B126,'Benchmark Data'!$B:$FF,AJ$1,FALSE),"")</f>
        <v>1.0056938343907598</v>
      </c>
      <c r="AK127" s="171">
        <f>IFERROR(VLOOKUP($B127,'Benchmark Data'!$B:$FF,AK$1,FALSE)/VLOOKUP($B126,'Benchmark Data'!$B:$FF,AK$1,FALSE),"")</f>
        <v>1.0321174479697344</v>
      </c>
      <c r="AL127" s="171">
        <f>IFERROR(VLOOKUP($B127,'Benchmark Data'!$B:$FF,AL$1,FALSE)/VLOOKUP($B126,'Benchmark Data'!$B:$FF,AL$1,FALSE),"")</f>
        <v>1.0412198190641664</v>
      </c>
      <c r="AM127" s="171">
        <f>IFERROR(VLOOKUP($B127,'Benchmark Data'!$B:$FF,AM$1,FALSE)/VLOOKUP($B126,'Benchmark Data'!$B:$FF,AM$1,FALSE),"")</f>
        <v>1.0412198190641664</v>
      </c>
      <c r="AN127" s="171" t="str">
        <f>IFERROR(VLOOKUP($B127,'Benchmark Data'!$B:$FF,AN$1,FALSE)/VLOOKUP($B126,'Benchmark Data'!$B:$FF,AN$1,FALSE),"")</f>
        <v/>
      </c>
      <c r="AO127" s="171" t="str">
        <f>IFERROR(VLOOKUP($B127,'Benchmark Data'!$B:$FF,AO$1,FALSE)/VLOOKUP($B126,'Benchmark Data'!$B:$FF,AO$1,FALSE),"")</f>
        <v/>
      </c>
      <c r="AP127" s="171" t="str">
        <f>IFERROR(VLOOKUP($B127,'Benchmark Data'!$B:$FF,AP$1,FALSE)/VLOOKUP($B126,'Benchmark Data'!$B:$FF,AP$1,FALSE),"")</f>
        <v/>
      </c>
      <c r="AQ127" s="171" t="str">
        <f>IFERROR(VLOOKUP($B127,'Benchmark Data'!$B:$FF,AQ$1,FALSE)/VLOOKUP($B126,'Benchmark Data'!$B:$FF,AQ$1,FALSE),"")</f>
        <v/>
      </c>
      <c r="AR127" s="171" t="str">
        <f>IFERROR(VLOOKUP($B127,'Benchmark Data'!$B:$FF,AR$1,FALSE)/VLOOKUP($B126,'Benchmark Data'!$B:$FF,AR$1,FALSE),"")</f>
        <v/>
      </c>
      <c r="AS127" s="171" t="str">
        <f>IFERROR(VLOOKUP($B127,'Benchmark Data'!$B:$FF,AS$1,FALSE)/VLOOKUP($B126,'Benchmark Data'!$B:$FF,AS$1,FALSE),"")</f>
        <v/>
      </c>
      <c r="AT127" s="171" t="str">
        <f>IFERROR(VLOOKUP($B127,'Benchmark Data'!$B:$FF,AT$1,FALSE)/VLOOKUP($B126,'Benchmark Data'!$B:$FF,AT$1,FALSE),"")</f>
        <v/>
      </c>
      <c r="AU127" s="171">
        <f>IFERROR(VLOOKUP($B127,'Benchmark Data'!$B:$FF,AU$1,FALSE)/VLOOKUP($B126,'Benchmark Data'!$B:$FF,AU$1,FALSE),"")</f>
        <v>1.040032876557031</v>
      </c>
      <c r="AV127" s="171">
        <f>IFERROR(VLOOKUP($B127,'Benchmark Data'!$B:$FF,AV$1,FALSE)/VLOOKUP($B126,'Benchmark Data'!$B:$FF,AV$1,FALSE),"")</f>
        <v>1.040032876557031</v>
      </c>
      <c r="AW127" s="171">
        <f>IFERROR(VLOOKUP($B127,'Benchmark Data'!$B:$FF,AW$1,FALSE)/VLOOKUP($B126,'Benchmark Data'!$B:$FF,AW$1,FALSE),"")</f>
        <v>1.040032876557031</v>
      </c>
      <c r="AX127" s="171" t="str">
        <f>IFERROR(VLOOKUP($B127,'Benchmark Data'!$B:$FF,AX$1,FALSE)/VLOOKUP($B126,'Benchmark Data'!$B:$FF,AX$1,FALSE),"")</f>
        <v/>
      </c>
      <c r="AY127" s="171" t="str">
        <f>IFERROR(VLOOKUP($B127,'Benchmark Data'!$B:$FF,AY$1,FALSE)/VLOOKUP($B126,'Benchmark Data'!$B:$FF,AY$1,FALSE),"")</f>
        <v/>
      </c>
      <c r="AZ127" s="156"/>
      <c r="BA127" s="156"/>
      <c r="BB127" s="171" t="str">
        <f>IFERROR(VLOOKUP($B127,'Benchmark Data'!$B:$FF,BB$1,FALSE)/VLOOKUP($B126,'Benchmark Data'!$B:$FF,BB$1,FALSE),"")</f>
        <v/>
      </c>
      <c r="BC127" s="171" t="str">
        <f>IFERROR(VLOOKUP($B127,'Benchmark Data'!$B:$FF,BC$1,FALSE)/VLOOKUP($B126,'Benchmark Data'!$B:$FF,BC$1,FALSE),"")</f>
        <v/>
      </c>
      <c r="BD127" s="171" t="str">
        <f>IFERROR(VLOOKUP($B127,'Benchmark Data'!$B:$FF,BD$1,FALSE)/VLOOKUP($B126,'Benchmark Data'!$B:$FF,BD$1,FALSE),"")</f>
        <v/>
      </c>
      <c r="BE127" s="171" t="str">
        <f>IFERROR(VLOOKUP($B127,'Benchmark Data'!$B:$FF,BE$1,FALSE)/VLOOKUP($B126,'Benchmark Data'!$B:$FF,BE$1,FALSE),"")</f>
        <v/>
      </c>
      <c r="BF127" s="171" t="str">
        <f>IFERROR(VLOOKUP($B127,'Benchmark Data'!$B:$FF,BF$1,FALSE)/VLOOKUP($B126,'Benchmark Data'!$B:$FF,BF$1,FALSE),"")</f>
        <v/>
      </c>
      <c r="BG127" s="171" t="str">
        <f>IFERROR(VLOOKUP($B127,'Benchmark Data'!$B:$FF,BG$1,FALSE)/VLOOKUP($B126,'Benchmark Data'!$B:$FF,BG$1,FALSE),"")</f>
        <v/>
      </c>
      <c r="BH127" s="171" t="str">
        <f>IFERROR(VLOOKUP($B127,'Benchmark Data'!$B:$FF,BH$1,FALSE)/VLOOKUP($B126,'Benchmark Data'!$B:$FF,BH$1,FALSE),"")</f>
        <v/>
      </c>
      <c r="BI127" s="171" t="str">
        <f>IFERROR(VLOOKUP($B127,'Benchmark Data'!$B:$FF,BI$1,FALSE)/VLOOKUP($B126,'Benchmark Data'!$B:$FF,BI$1,FALSE),"")</f>
        <v/>
      </c>
      <c r="BJ127" s="171" t="str">
        <f>IFERROR(VLOOKUP($B127,'Benchmark Data'!$B:$FF,BJ$1,FALSE)/VLOOKUP($B126,'Benchmark Data'!$B:$FF,BJ$1,FALSE),"")</f>
        <v/>
      </c>
      <c r="BK127" s="171" t="str">
        <f>IFERROR(VLOOKUP($B127,'Benchmark Data'!$B:$FF,BK$1,FALSE)/VLOOKUP($B126,'Benchmark Data'!$B:$FF,BK$1,FALSE),"")</f>
        <v/>
      </c>
      <c r="BL127" s="171" t="str">
        <f>IFERROR(VLOOKUP($B127,'Benchmark Data'!$B:$FF,BL$1,FALSE)/VLOOKUP($B126,'Benchmark Data'!$B:$FF,BL$1,FALSE),"")</f>
        <v/>
      </c>
      <c r="BM127" s="171" t="str">
        <f>IFERROR(VLOOKUP($B127,'Benchmark Data'!$B:$FF,BM$1,FALSE)/VLOOKUP($B126,'Benchmark Data'!$B:$FF,BM$1,FALSE),"")</f>
        <v/>
      </c>
      <c r="BN127" s="171" t="str">
        <f>IFERROR(VLOOKUP($B127,'Benchmark Data'!$B:$FF,BN$1,FALSE)/VLOOKUP($B126,'Benchmark Data'!$B:$FF,BN$1,FALSE),"")</f>
        <v/>
      </c>
      <c r="BO127" s="171" t="str">
        <f>IFERROR(VLOOKUP($B127,'Benchmark Data'!$B:$FF,BO$1,FALSE)/VLOOKUP($B126,'Benchmark Data'!$B:$FF,BO$1,FALSE),"")</f>
        <v/>
      </c>
      <c r="BP127" s="171" t="str">
        <f>IFERROR(VLOOKUP($B127,'Benchmark Data'!$B:$FF,BP$1,FALSE)/VLOOKUP($B126,'Benchmark Data'!$B:$FF,BP$1,FALSE),"")</f>
        <v/>
      </c>
      <c r="BQ127" s="171" t="str">
        <f>IFERROR(VLOOKUP($B127,'Benchmark Data'!$B:$FF,BQ$1,FALSE)/VLOOKUP($B126,'Benchmark Data'!$B:$FF,BQ$1,FALSE),"")</f>
        <v/>
      </c>
      <c r="BR127" s="171" t="str">
        <f>IFERROR(VLOOKUP($B127,'Benchmark Data'!$B:$FF,BR$1,FALSE)/VLOOKUP($B126,'Benchmark Data'!$B:$FF,BR$1,FALSE),"")</f>
        <v/>
      </c>
      <c r="BS127" s="171" t="str">
        <f>IFERROR(VLOOKUP($B127,'Benchmark Data'!$B:$FF,BS$1,FALSE)/VLOOKUP($B126,'Benchmark Data'!$B:$FF,BS$1,FALSE),"")</f>
        <v/>
      </c>
      <c r="BT127" s="171" t="str">
        <f>IFERROR(VLOOKUP($B127,'Benchmark Data'!$B:$FF,BT$1,FALSE)/VLOOKUP($B126,'Benchmark Data'!$B:$FF,BT$1,FALSE),"")</f>
        <v/>
      </c>
      <c r="BU127" s="171" t="str">
        <f>IFERROR(VLOOKUP($B127,'Benchmark Data'!$B:$FF,BU$1,FALSE)/VLOOKUP($B126,'Benchmark Data'!$B:$FF,BU$1,FALSE),"")</f>
        <v/>
      </c>
      <c r="BV127" s="171" t="str">
        <f>IFERROR(VLOOKUP($B127,'Benchmark Data'!$B:$FF,BV$1,FALSE)/VLOOKUP($B126,'Benchmark Data'!$B:$FF,BV$1,FALSE),"")</f>
        <v/>
      </c>
      <c r="BW127" s="171" t="str">
        <f>IFERROR(VLOOKUP($B127,'Benchmark Data'!$B:$FF,BW$1,FALSE)/VLOOKUP($B126,'Benchmark Data'!$B:$FF,BW$1,FALSE),"")</f>
        <v/>
      </c>
      <c r="BX127" s="171" t="str">
        <f>IFERROR(VLOOKUP($B127,'Benchmark Data'!$B:$FF,BX$1,FALSE)/VLOOKUP($B126,'Benchmark Data'!$B:$FF,BX$1,FALSE),"")</f>
        <v/>
      </c>
      <c r="BY127" s="171" t="str">
        <f>IFERROR(VLOOKUP($B127,'Benchmark Data'!$B:$FF,BY$1,FALSE)/VLOOKUP($B126,'Benchmark Data'!$B:$FF,BY$1,FALSE),"")</f>
        <v/>
      </c>
      <c r="BZ127" s="171" t="str">
        <f>IFERROR(VLOOKUP($B127,'Benchmark Data'!$B:$FF,BZ$1,FALSE)/VLOOKUP($B126,'Benchmark Data'!$B:$FF,BZ$1,FALSE),"")</f>
        <v/>
      </c>
      <c r="CA127" s="171" t="str">
        <f>IFERROR(VLOOKUP($B127,'Benchmark Data'!$B:$FF,CA$1,FALSE)/VLOOKUP($B126,'Benchmark Data'!$B:$FF,CA$1,FALSE),"")</f>
        <v/>
      </c>
      <c r="CB127" s="171" t="str">
        <f>IFERROR(VLOOKUP($B127,'Benchmark Data'!$B:$FF,CB$1,FALSE)/VLOOKUP($B126,'Benchmark Data'!$B:$FF,CB$1,FALSE),"")</f>
        <v/>
      </c>
      <c r="CC127" s="171" t="str">
        <f>IFERROR(VLOOKUP($B127,'Benchmark Data'!$B:$FF,CC$1,FALSE)/VLOOKUP($B126,'Benchmark Data'!$B:$FF,CC$1,FALSE),"")</f>
        <v/>
      </c>
      <c r="CD127" s="171" t="str">
        <f>IFERROR(VLOOKUP($B127,'Benchmark Data'!$B:$FF,CD$1,FALSE)/VLOOKUP($B126,'Benchmark Data'!$B:$FF,CD$1,FALSE),"")</f>
        <v/>
      </c>
      <c r="CE127" s="171" t="str">
        <f>IFERROR(VLOOKUP($B127,'Benchmark Data'!$B:$FF,CE$1,FALSE)/VLOOKUP($B126,'Benchmark Data'!$B:$FF,CE$1,FALSE),"")</f>
        <v/>
      </c>
      <c r="CF127" s="171" t="str">
        <f>IFERROR(VLOOKUP($B127,'Benchmark Data'!$B:$FF,CF$1,FALSE)/VLOOKUP($B126,'Benchmark Data'!$B:$FF,CF$1,FALSE),"")</f>
        <v/>
      </c>
      <c r="CG127" s="171" t="str">
        <f>IFERROR(VLOOKUP($B127,'Benchmark Data'!$B:$FF,CG$1,FALSE)/VLOOKUP($B126,'Benchmark Data'!$B:$FF,CG$1,FALSE),"")</f>
        <v/>
      </c>
      <c r="CH127" s="156"/>
      <c r="CI127" s="171" t="str">
        <f>IFERROR(VLOOKUP($B127,'Benchmark Data'!$B:$FF,CI$1,FALSE)/VLOOKUP($B126,'Benchmark Data'!$B:$FF,CI$1,FALSE),"")</f>
        <v/>
      </c>
      <c r="CJ127" s="171" t="str">
        <f>IFERROR(VLOOKUP($B127,'Benchmark Data'!$B:$FF,CJ$1,FALSE)/VLOOKUP($B126,'Benchmark Data'!$B:$FF,CJ$1,FALSE),"")</f>
        <v/>
      </c>
      <c r="CK127" s="171" t="str">
        <f>IFERROR(VLOOKUP($B127,'Benchmark Data'!$B:$AAA,CK$1,FALSE)/VLOOKUP($B126,'Benchmark Data'!$B:$AAA,CK$1,FALSE),"")</f>
        <v/>
      </c>
      <c r="CL127" s="171" t="str">
        <f>IFERROR(VLOOKUP($B127,'Benchmark Data'!$B:$AAA,CL$1,FALSE)/VLOOKUP($B126,'Benchmark Data'!$B:$AAA,CL$1,FALSE),"")</f>
        <v/>
      </c>
      <c r="CM127" s="171" t="str">
        <f>IFERROR(VLOOKUP($B127,'Benchmark Data'!$B:$AAA,CM$1,FALSE)/VLOOKUP($B126,'Benchmark Data'!$B:$AAA,CM$1,FALSE),"")</f>
        <v/>
      </c>
      <c r="CN127" s="171" t="str">
        <f>IFERROR(VLOOKUP($B127,'Benchmark Data'!$B:$AAA,CN$1,FALSE)/VLOOKUP($B126,'Benchmark Data'!$B:$AAA,CN$1,FALSE),"")</f>
        <v/>
      </c>
      <c r="CO127" s="171" t="str">
        <f>IFERROR(VLOOKUP($B127,'Benchmark Data'!$B:$AAA,CO$1,FALSE)/VLOOKUP($B126,'Benchmark Data'!$B:$AAA,CO$1,FALSE),"")</f>
        <v/>
      </c>
      <c r="CP127" s="171" t="str">
        <f>IFERROR(VLOOKUP($B127,'Benchmark Data'!$B:$AAA,CP$1,FALSE)/VLOOKUP($B126,'Benchmark Data'!$B:$AAA,CP$1,FALSE),"")</f>
        <v/>
      </c>
      <c r="CQ127" s="171" t="str">
        <f>IFERROR(VLOOKUP($B127,'Benchmark Data'!$B:$AAA,CQ$1,FALSE)/VLOOKUP($B126,'Benchmark Data'!$B:$AAA,CQ$1,FALSE),"")</f>
        <v/>
      </c>
      <c r="CR127" s="171" t="str">
        <f>IFERROR(VLOOKUP($B127,'Benchmark Data'!$B:$AAA,CR$1,FALSE)/VLOOKUP($B126,'Benchmark Data'!$B:$AAA,CR$1,FALSE),"")</f>
        <v/>
      </c>
      <c r="CS127" s="171" t="str">
        <f>IFERROR(VLOOKUP($B127,'Benchmark Data'!$B:$AAA,CS$1,FALSE)/VLOOKUP($B126,'Benchmark Data'!$B:$AAA,CS$1,FALSE),"")</f>
        <v/>
      </c>
      <c r="CT127" s="171" t="str">
        <f>IFERROR(VLOOKUP($B127,'Benchmark Data'!$B:$AAA,CT$1,FALSE)/VLOOKUP($B126,'Benchmark Data'!$B:$AAA,CT$1,FALSE),"")</f>
        <v/>
      </c>
      <c r="CU127" s="171" t="str">
        <f>IFERROR(VLOOKUP($B127,'Benchmark Data'!$B:$AAA,CU$1,FALSE)/VLOOKUP($B126,'Benchmark Data'!$B:$AAA,CU$1,FALSE),"")</f>
        <v/>
      </c>
      <c r="CV127" s="171" t="str">
        <f>IFERROR(VLOOKUP($B127,'Benchmark Data'!$B:$AAA,CV$1,FALSE)/VLOOKUP($B126,'Benchmark Data'!$B:$AAA,CV$1,FALSE),"")</f>
        <v/>
      </c>
      <c r="CW127" s="171" t="str">
        <f>IFERROR(VLOOKUP($B127,'Benchmark Data'!$B:$AAA,CW$1,FALSE)/VLOOKUP($B126,'Benchmark Data'!$B:$AAA,CW$1,FALSE),"")</f>
        <v/>
      </c>
      <c r="CX127" s="171" t="str">
        <f>IFERROR(VLOOKUP($B127,'Benchmark Data'!$B:$AAA,CX$1,FALSE)/VLOOKUP($B126,'Benchmark Data'!$B:$AAA,CX$1,FALSE),"")</f>
        <v/>
      </c>
      <c r="CY127" s="171" t="str">
        <f>IFERROR(VLOOKUP($B127,'Benchmark Data'!$B:$AAA,CY$1,FALSE)/VLOOKUP($B126,'Benchmark Data'!$B:$AAA,CY$1,FALSE),"")</f>
        <v/>
      </c>
      <c r="CZ127" s="171" t="str">
        <f>IFERROR(VLOOKUP($B127,'Benchmark Data'!$B:$AAA,CZ$1,FALSE)/VLOOKUP($B126,'Benchmark Data'!$B:$AAA,CZ$1,FALSE),"")</f>
        <v/>
      </c>
      <c r="DA127" s="171" t="str">
        <f>IFERROR(VLOOKUP($B127,'Benchmark Data'!$B:$AAA,DA$1,FALSE)/VLOOKUP($B126,'Benchmark Data'!$B:$AAA,DA$1,FALSE),"")</f>
        <v/>
      </c>
      <c r="DB127" s="171" t="str">
        <f>IFERROR(VLOOKUP($B127,'Benchmark Data'!$B:$AAA,DB$1,FALSE)/VLOOKUP($B126,'Benchmark Data'!$B:$AAA,DB$1,FALSE),"")</f>
        <v/>
      </c>
      <c r="DC127" s="171" t="str">
        <f>IFERROR(VLOOKUP($B127,'Benchmark Data'!$B:$AAA,DC$1,FALSE)/VLOOKUP($B126,'Benchmark Data'!$B:$AAA,DC$1,FALSE),"")</f>
        <v/>
      </c>
      <c r="DD127" s="171" t="str">
        <f>IFERROR(VLOOKUP($B127,'Benchmark Data'!$B:$AAA,DD$1,FALSE)/VLOOKUP($B126,'Benchmark Data'!$B:$AAA,DD$1,FALSE),"")</f>
        <v/>
      </c>
      <c r="DE127" s="171" t="str">
        <f>IFERROR(VLOOKUP($B127,'Benchmark Data'!$B:$AAA,DE$1,FALSE)/VLOOKUP($B126,'Benchmark Data'!$B:$AAA,DE$1,FALSE),"")</f>
        <v/>
      </c>
      <c r="DF127" s="171" t="str">
        <f>IFERROR(VLOOKUP($B127,'Benchmark Data'!$B:$AAA,DF$1,FALSE)/VLOOKUP($B126,'Benchmark Data'!$B:$AAA,DF$1,FALSE),"")</f>
        <v/>
      </c>
      <c r="DG127" s="171" t="str">
        <f>IFERROR(VLOOKUP($B127,'Benchmark Data'!$B:$AAA,DG$1,FALSE)/VLOOKUP($B126,'Benchmark Data'!$B:$AAA,DG$1,FALSE),"")</f>
        <v/>
      </c>
      <c r="DH127" s="171" t="str">
        <f>IFERROR(VLOOKUP($B127,'Benchmark Data'!$B:$AAA,DH$1,FALSE)/VLOOKUP($B126,'Benchmark Data'!$B:$AAA,DH$1,FALSE),"")</f>
        <v/>
      </c>
      <c r="DI127" s="171" t="str">
        <f>IFERROR(VLOOKUP($B127,'Benchmark Data'!$B:$AAA,DI$1,FALSE)/VLOOKUP($B126,'Benchmark Data'!$B:$AAA,DI$1,FALSE),"")</f>
        <v/>
      </c>
    </row>
    <row r="128" spans="1:113">
      <c r="A128" s="94">
        <f t="shared" si="37"/>
        <v>73</v>
      </c>
      <c r="B128" s="168">
        <f t="shared" si="36"/>
        <v>43861</v>
      </c>
      <c r="C128" s="171">
        <f>IFERROR(VLOOKUP($B128,'Benchmark Data'!$B:$FF,C$1,FALSE)/VLOOKUP($B127,'Benchmark Data'!$B:$FF,C$1,FALSE),"")</f>
        <v>1.0411152349054043</v>
      </c>
      <c r="D128" s="171" t="str">
        <f>IFERROR(VLOOKUP($B128,'Benchmark Data'!$B:$FF,D$1,FALSE)/VLOOKUP($B127,'Benchmark Data'!$B:$FF,D$1,FALSE),"")</f>
        <v/>
      </c>
      <c r="E128" s="171">
        <f>IFERROR(VLOOKUP($B128,'Benchmark Data'!$B:$FF,E$1,FALSE)/VLOOKUP($B127,'Benchmark Data'!$B:$FF,E$1,FALSE),"")</f>
        <v>1.0411152349054043</v>
      </c>
      <c r="F128" s="171" t="str">
        <f>IFERROR(VLOOKUP($B128,'Benchmark Data'!$B:$FF,F$1,FALSE)/VLOOKUP($B127,'Benchmark Data'!$B:$FF,F$1,FALSE),"")</f>
        <v/>
      </c>
      <c r="G128" s="171" t="str">
        <f>IFERROR(VLOOKUP($B128,'Benchmark Data'!$B:$FF,G$1,FALSE)/VLOOKUP($B127,'Benchmark Data'!$B:$FF,G$1,FALSE),"")</f>
        <v/>
      </c>
      <c r="H128" s="171" t="str">
        <f>IFERROR(VLOOKUP($B128,'Benchmark Data'!$B:$FF,H$1,FALSE)/VLOOKUP($B127,'Benchmark Data'!$B:$FF,H$1,FALSE),"")</f>
        <v/>
      </c>
      <c r="I128" s="171" t="str">
        <f>IFERROR(VLOOKUP($B128,'Benchmark Data'!$B:$FF,I$1,FALSE)/VLOOKUP($B127,'Benchmark Data'!$B:$FF,I$1,FALSE),"")</f>
        <v/>
      </c>
      <c r="J128" s="143" t="str">
        <f>IFERROR(VLOOKUP($B128,'Benchmark Data'!$B:$FF,J$1,FALSE)/VLOOKUP($B127,'Benchmark Data'!$B:$FF,J$1,FALSE)*J129,"")</f>
        <v/>
      </c>
      <c r="K128" s="156"/>
      <c r="L128" s="156"/>
      <c r="M128" s="156"/>
      <c r="N128" s="171" t="str">
        <f>IFERROR(VLOOKUP($B128,'Benchmark Data'!$B:$FF,N$1,FALSE)/VLOOKUP($B127,'Benchmark Data'!$B:$FF,N$1,FALSE),"")</f>
        <v/>
      </c>
      <c r="O128" s="171">
        <f>IFERROR(VLOOKUP($B128,'Benchmark Data'!$B:$FF,O$1,FALSE)/VLOOKUP($B127,'Benchmark Data'!$B:$FF,O$1,FALSE),"")</f>
        <v>0.92761167670441369</v>
      </c>
      <c r="P128" s="171">
        <f>IFERROR(VLOOKUP($B128,'Benchmark Data'!$B:$FF,P$1,FALSE)/VLOOKUP($B127,'Benchmark Data'!$B:$FF,P$1,FALSE),"")</f>
        <v>0.9103026124038931</v>
      </c>
      <c r="Q128" s="156">
        <f>IFERROR(VLOOKUP($B128,'Benchmark Data'!$B:$FF,Q$1,FALSE),"")</f>
        <v>1.0324637913325971</v>
      </c>
      <c r="R128" s="156">
        <f>IFERROR(VLOOKUP($B128,'Benchmark Data'!$B:$FF,R$1,FALSE),"")</f>
        <v>1.0324637913325971</v>
      </c>
      <c r="S128" s="156">
        <f>IFERROR(VLOOKUP($B128,'Benchmark Data'!$B:$FF,S$1,FALSE),"")</f>
        <v>1.0324637913325971</v>
      </c>
      <c r="T128" s="156">
        <f>IFERROR(VLOOKUP($B128,'Benchmark Data'!$B:$FF,T$1,FALSE),"")</f>
        <v>1.0324637913325971</v>
      </c>
      <c r="U128" s="156">
        <f>IFERROR(VLOOKUP($B128,'Benchmark Data'!$B:$FF,U$1,FALSE),"")</f>
        <v>1.0324637913325971</v>
      </c>
      <c r="V128" s="171">
        <f>IFERROR(VLOOKUP($B128,'Benchmark Data'!$B:$FF,V$1,FALSE)/VLOOKUP($B127,'Benchmark Data'!$B:$FF,V$1,FALSE),"")</f>
        <v>1.0174438577412432</v>
      </c>
      <c r="W128" s="171">
        <f>IFERROR(VLOOKUP($B128,'Benchmark Data'!$B:$FF,W$1,FALSE)/VLOOKUP($B127,'Benchmark Data'!$B:$FF,W$1,FALSE),"")</f>
        <v>1.0174438577412432</v>
      </c>
      <c r="X128" s="171">
        <f>IFERROR(VLOOKUP($B128,'Benchmark Data'!$B:$FF,X$1,FALSE)/VLOOKUP($B127,'Benchmark Data'!$B:$FF,X$1,FALSE),"")</f>
        <v>1.0174438577412432</v>
      </c>
      <c r="Y128" s="171">
        <f>IFERROR(VLOOKUP($B128,'Benchmark Data'!$B:$FF,Y$1,FALSE)/VLOOKUP($B127,'Benchmark Data'!$B:$FF,Y$1,FALSE),"")</f>
        <v>1.0174438577412432</v>
      </c>
      <c r="Z128" s="171">
        <f>IFERROR(VLOOKUP($B128,'Benchmark Data'!$B:$FF,Z$1,FALSE)/VLOOKUP($B127,'Benchmark Data'!$B:$FF,Z$1,FALSE),"")</f>
        <v>1.0174438577412432</v>
      </c>
      <c r="AA128" s="171">
        <f>IFERROR(VLOOKUP($B128,'Benchmark Data'!$B:$FF,AA$1,FALSE)/VLOOKUP($B127,'Benchmark Data'!$B:$FF,AA$1,FALSE),"")</f>
        <v>0.99589192658281167</v>
      </c>
      <c r="AB128" s="171" t="str">
        <f>IFERROR(VLOOKUP($B128,'Benchmark Data'!$B:$FF,AB$1,FALSE)/VLOOKUP($B127,'Benchmark Data'!$B:$FF,AB$1,FALSE),"")</f>
        <v/>
      </c>
      <c r="AC128" s="171">
        <f>IFERROR(VLOOKUP($B128,'Benchmark Data'!$B:$FF,AC$1,FALSE)/VLOOKUP($B127,'Benchmark Data'!$B:$FF,AC$1,FALSE),"")</f>
        <v>0.99589192658281167</v>
      </c>
      <c r="AD128" s="171">
        <f>IFERROR(VLOOKUP($B128,'Benchmark Data'!$B:$FF,AD$1,FALSE)/VLOOKUP($B127,'Benchmark Data'!$B:$FF,AD$1,FALSE),"")</f>
        <v>1.0404535274356104</v>
      </c>
      <c r="AE128" s="171">
        <f>IFERROR(VLOOKUP($B128,'Benchmark Data'!$B:$FF,AE$1,FALSE)/VLOOKUP($B127,'Benchmark Data'!$B:$FF,AE$1,FALSE),"")</f>
        <v>1.0183572899800637</v>
      </c>
      <c r="AF128" s="171">
        <f>IFERROR(VLOOKUP($B128,'Benchmark Data'!$B:$FF,AF$1,FALSE)/VLOOKUP($B127,'Benchmark Data'!$B:$FF,AF$1,FALSE),"")</f>
        <v>0.98578906629232643</v>
      </c>
      <c r="AG128" s="171" t="str">
        <f>IFERROR(VLOOKUP($B128,'Benchmark Data'!$B:$FF,AG$1,FALSE)/VLOOKUP($B127,'Benchmark Data'!$B:$FF,AG$1,FALSE),"")</f>
        <v/>
      </c>
      <c r="AH128" s="171">
        <f>IFERROR(VLOOKUP($B128,'Benchmark Data'!$B:$FF,AH$1,FALSE)/VLOOKUP($B127,'Benchmark Data'!$B:$FF,AH$1,FALSE),"")</f>
        <v>0.98578906629232643</v>
      </c>
      <c r="AI128" s="171">
        <f>IFERROR(VLOOKUP($B128,'Benchmark Data'!$B:$FF,AI$1,FALSE)/VLOOKUP($B127,'Benchmark Data'!$B:$FF,AI$1,FALSE),"")</f>
        <v>0.99314561607047636</v>
      </c>
      <c r="AJ128" s="171">
        <f>IFERROR(VLOOKUP($B128,'Benchmark Data'!$B:$FF,AJ$1,FALSE)/VLOOKUP($B127,'Benchmark Data'!$B:$FF,AJ$1,FALSE),"")</f>
        <v>1.0473956648333873</v>
      </c>
      <c r="AK128" s="171">
        <f>IFERROR(VLOOKUP($B128,'Benchmark Data'!$B:$FF,AK$1,FALSE)/VLOOKUP($B127,'Benchmark Data'!$B:$FF,AK$1,FALSE),"")</f>
        <v>1.0618898007302362</v>
      </c>
      <c r="AL128" s="171">
        <f>IFERROR(VLOOKUP($B128,'Benchmark Data'!$B:$FF,AL$1,FALSE)/VLOOKUP($B127,'Benchmark Data'!$B:$FF,AL$1,FALSE),"")</f>
        <v>0.92755624604407616</v>
      </c>
      <c r="AM128" s="171">
        <f>IFERROR(VLOOKUP($B128,'Benchmark Data'!$B:$FF,AM$1,FALSE)/VLOOKUP($B127,'Benchmark Data'!$B:$FF,AM$1,FALSE),"")</f>
        <v>0.92755624604407616</v>
      </c>
      <c r="AN128" s="171" t="str">
        <f>IFERROR(VLOOKUP($B128,'Benchmark Data'!$B:$FF,AN$1,FALSE)/VLOOKUP($B127,'Benchmark Data'!$B:$FF,AN$1,FALSE),"")</f>
        <v/>
      </c>
      <c r="AO128" s="171" t="str">
        <f>IFERROR(VLOOKUP($B128,'Benchmark Data'!$B:$FF,AO$1,FALSE)/VLOOKUP($B127,'Benchmark Data'!$B:$FF,AO$1,FALSE),"")</f>
        <v/>
      </c>
      <c r="AP128" s="171" t="str">
        <f>IFERROR(VLOOKUP($B128,'Benchmark Data'!$B:$FF,AP$1,FALSE)/VLOOKUP($B127,'Benchmark Data'!$B:$FF,AP$1,FALSE),"")</f>
        <v/>
      </c>
      <c r="AQ128" s="171" t="str">
        <f>IFERROR(VLOOKUP($B128,'Benchmark Data'!$B:$FF,AQ$1,FALSE)/VLOOKUP($B127,'Benchmark Data'!$B:$FF,AQ$1,FALSE),"")</f>
        <v/>
      </c>
      <c r="AR128" s="171" t="str">
        <f>IFERROR(VLOOKUP($B128,'Benchmark Data'!$B:$FF,AR$1,FALSE)/VLOOKUP($B127,'Benchmark Data'!$B:$FF,AR$1,FALSE),"")</f>
        <v/>
      </c>
      <c r="AS128" s="171" t="str">
        <f>IFERROR(VLOOKUP($B128,'Benchmark Data'!$B:$FF,AS$1,FALSE)/VLOOKUP($B127,'Benchmark Data'!$B:$FF,AS$1,FALSE),"")</f>
        <v/>
      </c>
      <c r="AT128" s="171" t="str">
        <f>IFERROR(VLOOKUP($B128,'Benchmark Data'!$B:$FF,AT$1,FALSE)/VLOOKUP($B127,'Benchmark Data'!$B:$FF,AT$1,FALSE),"")</f>
        <v/>
      </c>
      <c r="AU128" s="171">
        <f>IFERROR(VLOOKUP($B128,'Benchmark Data'!$B:$FF,AU$1,FALSE)/VLOOKUP($B127,'Benchmark Data'!$B:$FF,AU$1,FALSE),"")</f>
        <v>1.0020438194898627</v>
      </c>
      <c r="AV128" s="171">
        <f>IFERROR(VLOOKUP($B128,'Benchmark Data'!$B:$FF,AV$1,FALSE)/VLOOKUP($B127,'Benchmark Data'!$B:$FF,AV$1,FALSE),"")</f>
        <v>1.0020438194898627</v>
      </c>
      <c r="AW128" s="171">
        <f>IFERROR(VLOOKUP($B128,'Benchmark Data'!$B:$FF,AW$1,FALSE)/VLOOKUP($B127,'Benchmark Data'!$B:$FF,AW$1,FALSE),"")</f>
        <v>1.0020438194898627</v>
      </c>
      <c r="AX128" s="171" t="str">
        <f>IFERROR(VLOOKUP($B128,'Benchmark Data'!$B:$FF,AX$1,FALSE)/VLOOKUP($B127,'Benchmark Data'!$B:$FF,AX$1,FALSE),"")</f>
        <v/>
      </c>
      <c r="AY128" s="171" t="str">
        <f>IFERROR(VLOOKUP($B128,'Benchmark Data'!$B:$FF,AY$1,FALSE)/VLOOKUP($B127,'Benchmark Data'!$B:$FF,AY$1,FALSE),"")</f>
        <v/>
      </c>
      <c r="AZ128" s="156"/>
      <c r="BA128" s="156"/>
      <c r="BB128" s="171" t="str">
        <f>IFERROR(VLOOKUP($B128,'Benchmark Data'!$B:$FF,BB$1,FALSE)/VLOOKUP($B127,'Benchmark Data'!$B:$FF,BB$1,FALSE),"")</f>
        <v/>
      </c>
      <c r="BC128" s="171" t="str">
        <f>IFERROR(VLOOKUP($B128,'Benchmark Data'!$B:$FF,BC$1,FALSE)/VLOOKUP($B127,'Benchmark Data'!$B:$FF,BC$1,FALSE),"")</f>
        <v/>
      </c>
      <c r="BD128" s="171" t="str">
        <f>IFERROR(VLOOKUP($B128,'Benchmark Data'!$B:$FF,BD$1,FALSE)/VLOOKUP($B127,'Benchmark Data'!$B:$FF,BD$1,FALSE),"")</f>
        <v/>
      </c>
      <c r="BE128" s="171" t="str">
        <f>IFERROR(VLOOKUP($B128,'Benchmark Data'!$B:$FF,BE$1,FALSE)/VLOOKUP($B127,'Benchmark Data'!$B:$FF,BE$1,FALSE),"")</f>
        <v/>
      </c>
      <c r="BF128" s="171" t="str">
        <f>IFERROR(VLOOKUP($B128,'Benchmark Data'!$B:$FF,BF$1,FALSE)/VLOOKUP($B127,'Benchmark Data'!$B:$FF,BF$1,FALSE),"")</f>
        <v/>
      </c>
      <c r="BG128" s="171" t="str">
        <f>IFERROR(VLOOKUP($B128,'Benchmark Data'!$B:$FF,BG$1,FALSE)/VLOOKUP($B127,'Benchmark Data'!$B:$FF,BG$1,FALSE),"")</f>
        <v/>
      </c>
      <c r="BH128" s="171" t="str">
        <f>IFERROR(VLOOKUP($B128,'Benchmark Data'!$B:$FF,BH$1,FALSE)/VLOOKUP($B127,'Benchmark Data'!$B:$FF,BH$1,FALSE),"")</f>
        <v/>
      </c>
      <c r="BI128" s="171" t="str">
        <f>IFERROR(VLOOKUP($B128,'Benchmark Data'!$B:$FF,BI$1,FALSE)/VLOOKUP($B127,'Benchmark Data'!$B:$FF,BI$1,FALSE),"")</f>
        <v/>
      </c>
      <c r="BJ128" s="171" t="str">
        <f>IFERROR(VLOOKUP($B128,'Benchmark Data'!$B:$FF,BJ$1,FALSE)/VLOOKUP($B127,'Benchmark Data'!$B:$FF,BJ$1,FALSE),"")</f>
        <v/>
      </c>
      <c r="BK128" s="171" t="str">
        <f>IFERROR(VLOOKUP($B128,'Benchmark Data'!$B:$FF,BK$1,FALSE)/VLOOKUP($B127,'Benchmark Data'!$B:$FF,BK$1,FALSE),"")</f>
        <v/>
      </c>
      <c r="BL128" s="171" t="str">
        <f>IFERROR(VLOOKUP($B128,'Benchmark Data'!$B:$FF,BL$1,FALSE)/VLOOKUP($B127,'Benchmark Data'!$B:$FF,BL$1,FALSE),"")</f>
        <v/>
      </c>
      <c r="BM128" s="171" t="str">
        <f>IFERROR(VLOOKUP($B128,'Benchmark Data'!$B:$FF,BM$1,FALSE)/VLOOKUP($B127,'Benchmark Data'!$B:$FF,BM$1,FALSE),"")</f>
        <v/>
      </c>
      <c r="BN128" s="171" t="str">
        <f>IFERROR(VLOOKUP($B128,'Benchmark Data'!$B:$FF,BN$1,FALSE)/VLOOKUP($B127,'Benchmark Data'!$B:$FF,BN$1,FALSE),"")</f>
        <v/>
      </c>
      <c r="BO128" s="171" t="str">
        <f>IFERROR(VLOOKUP($B128,'Benchmark Data'!$B:$FF,BO$1,FALSE)/VLOOKUP($B127,'Benchmark Data'!$B:$FF,BO$1,FALSE),"")</f>
        <v/>
      </c>
      <c r="BP128" s="171" t="str">
        <f>IFERROR(VLOOKUP($B128,'Benchmark Data'!$B:$FF,BP$1,FALSE)/VLOOKUP($B127,'Benchmark Data'!$B:$FF,BP$1,FALSE),"")</f>
        <v/>
      </c>
      <c r="BQ128" s="171" t="str">
        <f>IFERROR(VLOOKUP($B128,'Benchmark Data'!$B:$FF,BQ$1,FALSE)/VLOOKUP($B127,'Benchmark Data'!$B:$FF,BQ$1,FALSE),"")</f>
        <v/>
      </c>
      <c r="BR128" s="171" t="str">
        <f>IFERROR(VLOOKUP($B128,'Benchmark Data'!$B:$FF,BR$1,FALSE)/VLOOKUP($B127,'Benchmark Data'!$B:$FF,BR$1,FALSE),"")</f>
        <v/>
      </c>
      <c r="BS128" s="171" t="str">
        <f>IFERROR(VLOOKUP($B128,'Benchmark Data'!$B:$FF,BS$1,FALSE)/VLOOKUP($B127,'Benchmark Data'!$B:$FF,BS$1,FALSE),"")</f>
        <v/>
      </c>
      <c r="BT128" s="171" t="str">
        <f>IFERROR(VLOOKUP($B128,'Benchmark Data'!$B:$FF,BT$1,FALSE)/VLOOKUP($B127,'Benchmark Data'!$B:$FF,BT$1,FALSE),"")</f>
        <v/>
      </c>
      <c r="BU128" s="171" t="str">
        <f>IFERROR(VLOOKUP($B128,'Benchmark Data'!$B:$FF,BU$1,FALSE)/VLOOKUP($B127,'Benchmark Data'!$B:$FF,BU$1,FALSE),"")</f>
        <v/>
      </c>
      <c r="BV128" s="171" t="str">
        <f>IFERROR(VLOOKUP($B128,'Benchmark Data'!$B:$FF,BV$1,FALSE)/VLOOKUP($B127,'Benchmark Data'!$B:$FF,BV$1,FALSE),"")</f>
        <v/>
      </c>
      <c r="BW128" s="171" t="str">
        <f>IFERROR(VLOOKUP($B128,'Benchmark Data'!$B:$FF,BW$1,FALSE)/VLOOKUP($B127,'Benchmark Data'!$B:$FF,BW$1,FALSE),"")</f>
        <v/>
      </c>
      <c r="BX128" s="171" t="str">
        <f>IFERROR(VLOOKUP($B128,'Benchmark Data'!$B:$FF,BX$1,FALSE)/VLOOKUP($B127,'Benchmark Data'!$B:$FF,BX$1,FALSE),"")</f>
        <v/>
      </c>
      <c r="BY128" s="171" t="str">
        <f>IFERROR(VLOOKUP($B128,'Benchmark Data'!$B:$FF,BY$1,FALSE)/VLOOKUP($B127,'Benchmark Data'!$B:$FF,BY$1,FALSE),"")</f>
        <v/>
      </c>
      <c r="BZ128" s="171" t="str">
        <f>IFERROR(VLOOKUP($B128,'Benchmark Data'!$B:$FF,BZ$1,FALSE)/VLOOKUP($B127,'Benchmark Data'!$B:$FF,BZ$1,FALSE),"")</f>
        <v/>
      </c>
      <c r="CA128" s="171" t="str">
        <f>IFERROR(VLOOKUP($B128,'Benchmark Data'!$B:$FF,CA$1,FALSE)/VLOOKUP($B127,'Benchmark Data'!$B:$FF,CA$1,FALSE),"")</f>
        <v/>
      </c>
      <c r="CB128" s="171" t="str">
        <f>IFERROR(VLOOKUP($B128,'Benchmark Data'!$B:$FF,CB$1,FALSE)/VLOOKUP($B127,'Benchmark Data'!$B:$FF,CB$1,FALSE),"")</f>
        <v/>
      </c>
      <c r="CC128" s="171" t="str">
        <f>IFERROR(VLOOKUP($B128,'Benchmark Data'!$B:$FF,CC$1,FALSE)/VLOOKUP($B127,'Benchmark Data'!$B:$FF,CC$1,FALSE),"")</f>
        <v/>
      </c>
      <c r="CD128" s="171" t="str">
        <f>IFERROR(VLOOKUP($B128,'Benchmark Data'!$B:$FF,CD$1,FALSE)/VLOOKUP($B127,'Benchmark Data'!$B:$FF,CD$1,FALSE),"")</f>
        <v/>
      </c>
      <c r="CE128" s="171" t="str">
        <f>IFERROR(VLOOKUP($B128,'Benchmark Data'!$B:$FF,CE$1,FALSE)/VLOOKUP($B127,'Benchmark Data'!$B:$FF,CE$1,FALSE),"")</f>
        <v/>
      </c>
      <c r="CF128" s="171" t="str">
        <f>IFERROR(VLOOKUP($B128,'Benchmark Data'!$B:$FF,CF$1,FALSE)/VLOOKUP($B127,'Benchmark Data'!$B:$FF,CF$1,FALSE),"")</f>
        <v/>
      </c>
      <c r="CG128" s="171" t="str">
        <f>IFERROR(VLOOKUP($B128,'Benchmark Data'!$B:$FF,CG$1,FALSE)/VLOOKUP($B127,'Benchmark Data'!$B:$FF,CG$1,FALSE),"")</f>
        <v/>
      </c>
      <c r="CH128" s="156"/>
      <c r="CI128" s="171" t="str">
        <f>IFERROR(VLOOKUP($B128,'Benchmark Data'!$B:$FF,CI$1,FALSE)/VLOOKUP($B127,'Benchmark Data'!$B:$FF,CI$1,FALSE),"")</f>
        <v/>
      </c>
      <c r="CJ128" s="171" t="str">
        <f>IFERROR(VLOOKUP($B128,'Benchmark Data'!$B:$FF,CJ$1,FALSE)/VLOOKUP($B127,'Benchmark Data'!$B:$FF,CJ$1,FALSE),"")</f>
        <v/>
      </c>
      <c r="CK128" s="171" t="str">
        <f>IFERROR(VLOOKUP($B128,'Benchmark Data'!$B:$AAA,CK$1,FALSE)/VLOOKUP($B127,'Benchmark Data'!$B:$AAA,CK$1,FALSE),"")</f>
        <v/>
      </c>
      <c r="CL128" s="171" t="str">
        <f>IFERROR(VLOOKUP($B128,'Benchmark Data'!$B:$AAA,CL$1,FALSE)/VLOOKUP($B127,'Benchmark Data'!$B:$AAA,CL$1,FALSE),"")</f>
        <v/>
      </c>
      <c r="CM128" s="171" t="str">
        <f>IFERROR(VLOOKUP($B128,'Benchmark Data'!$B:$AAA,CM$1,FALSE)/VLOOKUP($B127,'Benchmark Data'!$B:$AAA,CM$1,FALSE),"")</f>
        <v/>
      </c>
      <c r="CN128" s="171" t="str">
        <f>IFERROR(VLOOKUP($B128,'Benchmark Data'!$B:$AAA,CN$1,FALSE)/VLOOKUP($B127,'Benchmark Data'!$B:$AAA,CN$1,FALSE),"")</f>
        <v/>
      </c>
      <c r="CO128" s="171" t="str">
        <f>IFERROR(VLOOKUP($B128,'Benchmark Data'!$B:$AAA,CO$1,FALSE)/VLOOKUP($B127,'Benchmark Data'!$B:$AAA,CO$1,FALSE),"")</f>
        <v/>
      </c>
      <c r="CP128" s="171" t="str">
        <f>IFERROR(VLOOKUP($B128,'Benchmark Data'!$B:$AAA,CP$1,FALSE)/VLOOKUP($B127,'Benchmark Data'!$B:$AAA,CP$1,FALSE),"")</f>
        <v/>
      </c>
      <c r="CQ128" s="171" t="str">
        <f>IFERROR(VLOOKUP($B128,'Benchmark Data'!$B:$AAA,CQ$1,FALSE)/VLOOKUP($B127,'Benchmark Data'!$B:$AAA,CQ$1,FALSE),"")</f>
        <v/>
      </c>
      <c r="CR128" s="171" t="str">
        <f>IFERROR(VLOOKUP($B128,'Benchmark Data'!$B:$AAA,CR$1,FALSE)/VLOOKUP($B127,'Benchmark Data'!$B:$AAA,CR$1,FALSE),"")</f>
        <v/>
      </c>
      <c r="CS128" s="171" t="str">
        <f>IFERROR(VLOOKUP($B128,'Benchmark Data'!$B:$AAA,CS$1,FALSE)/VLOOKUP($B127,'Benchmark Data'!$B:$AAA,CS$1,FALSE),"")</f>
        <v/>
      </c>
      <c r="CT128" s="171" t="str">
        <f>IFERROR(VLOOKUP($B128,'Benchmark Data'!$B:$AAA,CT$1,FALSE)/VLOOKUP($B127,'Benchmark Data'!$B:$AAA,CT$1,FALSE),"")</f>
        <v/>
      </c>
      <c r="CU128" s="171" t="str">
        <f>IFERROR(VLOOKUP($B128,'Benchmark Data'!$B:$AAA,CU$1,FALSE)/VLOOKUP($B127,'Benchmark Data'!$B:$AAA,CU$1,FALSE),"")</f>
        <v/>
      </c>
      <c r="CV128" s="171" t="str">
        <f>IFERROR(VLOOKUP($B128,'Benchmark Data'!$B:$AAA,CV$1,FALSE)/VLOOKUP($B127,'Benchmark Data'!$B:$AAA,CV$1,FALSE),"")</f>
        <v/>
      </c>
      <c r="CW128" s="171" t="str">
        <f>IFERROR(VLOOKUP($B128,'Benchmark Data'!$B:$AAA,CW$1,FALSE)/VLOOKUP($B127,'Benchmark Data'!$B:$AAA,CW$1,FALSE),"")</f>
        <v/>
      </c>
      <c r="CX128" s="171" t="str">
        <f>IFERROR(VLOOKUP($B128,'Benchmark Data'!$B:$AAA,CX$1,FALSE)/VLOOKUP($B127,'Benchmark Data'!$B:$AAA,CX$1,FALSE),"")</f>
        <v/>
      </c>
      <c r="CY128" s="171" t="str">
        <f>IFERROR(VLOOKUP($B128,'Benchmark Data'!$B:$AAA,CY$1,FALSE)/VLOOKUP($B127,'Benchmark Data'!$B:$AAA,CY$1,FALSE),"")</f>
        <v/>
      </c>
      <c r="CZ128" s="171" t="str">
        <f>IFERROR(VLOOKUP($B128,'Benchmark Data'!$B:$AAA,CZ$1,FALSE)/VLOOKUP($B127,'Benchmark Data'!$B:$AAA,CZ$1,FALSE),"")</f>
        <v/>
      </c>
      <c r="DA128" s="171" t="str">
        <f>IFERROR(VLOOKUP($B128,'Benchmark Data'!$B:$AAA,DA$1,FALSE)/VLOOKUP($B127,'Benchmark Data'!$B:$AAA,DA$1,FALSE),"")</f>
        <v/>
      </c>
      <c r="DB128" s="171" t="str">
        <f>IFERROR(VLOOKUP($B128,'Benchmark Data'!$B:$AAA,DB$1,FALSE)/VLOOKUP($B127,'Benchmark Data'!$B:$AAA,DB$1,FALSE),"")</f>
        <v/>
      </c>
      <c r="DC128" s="171" t="str">
        <f>IFERROR(VLOOKUP($B128,'Benchmark Data'!$B:$AAA,DC$1,FALSE)/VLOOKUP($B127,'Benchmark Data'!$B:$AAA,DC$1,FALSE),"")</f>
        <v/>
      </c>
      <c r="DD128" s="171" t="str">
        <f>IFERROR(VLOOKUP($B128,'Benchmark Data'!$B:$AAA,DD$1,FALSE)/VLOOKUP($B127,'Benchmark Data'!$B:$AAA,DD$1,FALSE),"")</f>
        <v/>
      </c>
      <c r="DE128" s="171" t="str">
        <f>IFERROR(VLOOKUP($B128,'Benchmark Data'!$B:$AAA,DE$1,FALSE)/VLOOKUP($B127,'Benchmark Data'!$B:$AAA,DE$1,FALSE),"")</f>
        <v/>
      </c>
      <c r="DF128" s="171" t="str">
        <f>IFERROR(VLOOKUP($B128,'Benchmark Data'!$B:$AAA,DF$1,FALSE)/VLOOKUP($B127,'Benchmark Data'!$B:$AAA,DF$1,FALSE),"")</f>
        <v/>
      </c>
      <c r="DG128" s="171" t="str">
        <f>IFERROR(VLOOKUP($B128,'Benchmark Data'!$B:$AAA,DG$1,FALSE)/VLOOKUP($B127,'Benchmark Data'!$B:$AAA,DG$1,FALSE),"")</f>
        <v/>
      </c>
      <c r="DH128" s="171" t="str">
        <f>IFERROR(VLOOKUP($B128,'Benchmark Data'!$B:$AAA,DH$1,FALSE)/VLOOKUP($B127,'Benchmark Data'!$B:$AAA,DH$1,FALSE),"")</f>
        <v/>
      </c>
      <c r="DI128" s="171" t="str">
        <f>IFERROR(VLOOKUP($B128,'Benchmark Data'!$B:$AAA,DI$1,FALSE)/VLOOKUP($B127,'Benchmark Data'!$B:$AAA,DI$1,FALSE),"")</f>
        <v/>
      </c>
    </row>
    <row r="129" spans="1:113">
      <c r="A129" s="94">
        <f t="shared" si="37"/>
        <v>72</v>
      </c>
      <c r="B129" s="168">
        <f t="shared" si="36"/>
        <v>43890</v>
      </c>
      <c r="C129" s="171">
        <f>IFERROR(VLOOKUP($B129,'Benchmark Data'!$B:$FF,C$1,FALSE)/VLOOKUP($B128,'Benchmark Data'!$B:$FF,C$1,FALSE),"")</f>
        <v>0.93324348763607268</v>
      </c>
      <c r="D129" s="171" t="str">
        <f>IFERROR(VLOOKUP($B129,'Benchmark Data'!$B:$FF,D$1,FALSE)/VLOOKUP($B128,'Benchmark Data'!$B:$FF,D$1,FALSE),"")</f>
        <v/>
      </c>
      <c r="E129" s="171">
        <f>IFERROR(VLOOKUP($B129,'Benchmark Data'!$B:$FF,E$1,FALSE)/VLOOKUP($B128,'Benchmark Data'!$B:$FF,E$1,FALSE),"")</f>
        <v>0.93324348763607268</v>
      </c>
      <c r="F129" s="171" t="str">
        <f>IFERROR(VLOOKUP($B129,'Benchmark Data'!$B:$FF,F$1,FALSE)/VLOOKUP($B128,'Benchmark Data'!$B:$FF,F$1,FALSE),"")</f>
        <v/>
      </c>
      <c r="G129" s="171" t="str">
        <f>IFERROR(VLOOKUP($B129,'Benchmark Data'!$B:$FF,G$1,FALSE)/VLOOKUP($B128,'Benchmark Data'!$B:$FF,G$1,FALSE),"")</f>
        <v/>
      </c>
      <c r="H129" s="171" t="str">
        <f>IFERROR(VLOOKUP($B129,'Benchmark Data'!$B:$FF,H$1,FALSE)/VLOOKUP($B128,'Benchmark Data'!$B:$FF,H$1,FALSE),"")</f>
        <v/>
      </c>
      <c r="I129" s="171" t="str">
        <f>IFERROR(VLOOKUP($B129,'Benchmark Data'!$B:$FF,I$1,FALSE)/VLOOKUP($B128,'Benchmark Data'!$B:$FF,I$1,FALSE),"")</f>
        <v/>
      </c>
      <c r="J129" s="143" t="str">
        <f>IFERROR(VLOOKUP($B129,'Benchmark Data'!$B:$FF,J$1,FALSE)/VLOOKUP($B128,'Benchmark Data'!$B:$FF,J$1,FALSE)*J130,"")</f>
        <v/>
      </c>
      <c r="K129" s="156"/>
      <c r="L129" s="156"/>
      <c r="M129" s="156"/>
      <c r="N129" s="171" t="str">
        <f>IFERROR(VLOOKUP($B129,'Benchmark Data'!$B:$FF,N$1,FALSE)/VLOOKUP($B128,'Benchmark Data'!$B:$FF,N$1,FALSE),"")</f>
        <v/>
      </c>
      <c r="O129" s="171">
        <f>IFERROR(VLOOKUP($B129,'Benchmark Data'!$B:$FF,O$1,FALSE)/VLOOKUP($B128,'Benchmark Data'!$B:$FF,O$1,FALSE),"")</f>
        <v>0.87307936750466775</v>
      </c>
      <c r="P129" s="171">
        <f>IFERROR(VLOOKUP($B129,'Benchmark Data'!$B:$FF,P$1,FALSE)/VLOOKUP($B128,'Benchmark Data'!$B:$FF,P$1,FALSE),"")</f>
        <v>0.86200877061678882</v>
      </c>
      <c r="Q129" s="156">
        <f>IFERROR(VLOOKUP($B129,'Benchmark Data'!$B:$FF,Q$1,FALSE),"")</f>
        <v>0.95582019258259243</v>
      </c>
      <c r="R129" s="156">
        <f>IFERROR(VLOOKUP($B129,'Benchmark Data'!$B:$FF,R$1,FALSE),"")</f>
        <v>0.95582019258259243</v>
      </c>
      <c r="S129" s="156">
        <f>IFERROR(VLOOKUP($B129,'Benchmark Data'!$B:$FF,S$1,FALSE),"")</f>
        <v>0.95582019258259243</v>
      </c>
      <c r="T129" s="156">
        <f>IFERROR(VLOOKUP($B129,'Benchmark Data'!$B:$FF,T$1,FALSE),"")</f>
        <v>0.95582019258259243</v>
      </c>
      <c r="U129" s="156">
        <f>IFERROR(VLOOKUP($B129,'Benchmark Data'!$B:$FF,U$1,FALSE),"")</f>
        <v>0.95582019258259243</v>
      </c>
      <c r="V129" s="171">
        <f>IFERROR(VLOOKUP($B129,'Benchmark Data'!$B:$FF,V$1,FALSE)/VLOOKUP($B128,'Benchmark Data'!$B:$FF,V$1,FALSE),"")</f>
        <v>0.94098243824139538</v>
      </c>
      <c r="W129" s="171">
        <f>IFERROR(VLOOKUP($B129,'Benchmark Data'!$B:$FF,W$1,FALSE)/VLOOKUP($B128,'Benchmark Data'!$B:$FF,W$1,FALSE),"")</f>
        <v>0.94098243824139538</v>
      </c>
      <c r="X129" s="171">
        <f>IFERROR(VLOOKUP($B129,'Benchmark Data'!$B:$FF,X$1,FALSE)/VLOOKUP($B128,'Benchmark Data'!$B:$FF,X$1,FALSE),"")</f>
        <v>0.94098243824139538</v>
      </c>
      <c r="Y129" s="171">
        <f>IFERROR(VLOOKUP($B129,'Benchmark Data'!$B:$FF,Y$1,FALSE)/VLOOKUP($B128,'Benchmark Data'!$B:$FF,Y$1,FALSE),"")</f>
        <v>0.94098243824139538</v>
      </c>
      <c r="Z129" s="171">
        <f>IFERROR(VLOOKUP($B129,'Benchmark Data'!$B:$FF,Z$1,FALSE)/VLOOKUP($B128,'Benchmark Data'!$B:$FF,Z$1,FALSE),"")</f>
        <v>0.94098243824139538</v>
      </c>
      <c r="AA129" s="171">
        <f>IFERROR(VLOOKUP($B129,'Benchmark Data'!$B:$FF,AA$1,FALSE)/VLOOKUP($B128,'Benchmark Data'!$B:$FF,AA$1,FALSE),"")</f>
        <v>0.92263491061898784</v>
      </c>
      <c r="AB129" s="171" t="str">
        <f>IFERROR(VLOOKUP($B129,'Benchmark Data'!$B:$FF,AB$1,FALSE)/VLOOKUP($B128,'Benchmark Data'!$B:$FF,AB$1,FALSE),"")</f>
        <v/>
      </c>
      <c r="AC129" s="171">
        <f>IFERROR(VLOOKUP($B129,'Benchmark Data'!$B:$FF,AC$1,FALSE)/VLOOKUP($B128,'Benchmark Data'!$B:$FF,AC$1,FALSE),"")</f>
        <v>0.92263491061898784</v>
      </c>
      <c r="AD129" s="171">
        <f>IFERROR(VLOOKUP($B129,'Benchmark Data'!$B:$FF,AD$1,FALSE)/VLOOKUP($B128,'Benchmark Data'!$B:$FF,AD$1,FALSE),"")</f>
        <v>0.93192519843939192</v>
      </c>
      <c r="AE129" s="171">
        <f>IFERROR(VLOOKUP($B129,'Benchmark Data'!$B:$FF,AE$1,FALSE)/VLOOKUP($B128,'Benchmark Data'!$B:$FF,AE$1,FALSE),"")</f>
        <v>0.93292783436467475</v>
      </c>
      <c r="AF129" s="171">
        <f>IFERROR(VLOOKUP($B129,'Benchmark Data'!$B:$FF,AF$1,FALSE)/VLOOKUP($B128,'Benchmark Data'!$B:$FF,AF$1,FALSE),"")</f>
        <v>0.93164740922919675</v>
      </c>
      <c r="AG129" s="171" t="str">
        <f>IFERROR(VLOOKUP($B129,'Benchmark Data'!$B:$FF,AG$1,FALSE)/VLOOKUP($B128,'Benchmark Data'!$B:$FF,AG$1,FALSE),"")</f>
        <v/>
      </c>
      <c r="AH129" s="171">
        <f>IFERROR(VLOOKUP($B129,'Benchmark Data'!$B:$FF,AH$1,FALSE)/VLOOKUP($B128,'Benchmark Data'!$B:$FF,AH$1,FALSE),"")</f>
        <v>0.93164740922919675</v>
      </c>
      <c r="AI129" s="171">
        <f>IFERROR(VLOOKUP($B129,'Benchmark Data'!$B:$FF,AI$1,FALSE)/VLOOKUP($B128,'Benchmark Data'!$B:$FF,AI$1,FALSE),"")</f>
        <v>0.92197282276223824</v>
      </c>
      <c r="AJ129" s="171">
        <f>IFERROR(VLOOKUP($B129,'Benchmark Data'!$B:$FF,AJ$1,FALSE)/VLOOKUP($B128,'Benchmark Data'!$B:$FF,AJ$1,FALSE),"")</f>
        <v>0.9499613899613899</v>
      </c>
      <c r="AK129" s="171">
        <f>IFERROR(VLOOKUP($B129,'Benchmark Data'!$B:$FF,AK$1,FALSE)/VLOOKUP($B128,'Benchmark Data'!$B:$FF,AK$1,FALSE),"")</f>
        <v>0.92779132590506719</v>
      </c>
      <c r="AL129" s="171">
        <f>IFERROR(VLOOKUP($B129,'Benchmark Data'!$B:$FF,AL$1,FALSE)/VLOOKUP($B128,'Benchmark Data'!$B:$FF,AL$1,FALSE),"")</f>
        <v>0.87140198511166256</v>
      </c>
      <c r="AM129" s="171">
        <f>IFERROR(VLOOKUP($B129,'Benchmark Data'!$B:$FF,AM$1,FALSE)/VLOOKUP($B128,'Benchmark Data'!$B:$FF,AM$1,FALSE),"")</f>
        <v>0.87140198511166256</v>
      </c>
      <c r="AN129" s="171" t="str">
        <f>IFERROR(VLOOKUP($B129,'Benchmark Data'!$B:$FF,AN$1,FALSE)/VLOOKUP($B128,'Benchmark Data'!$B:$FF,AN$1,FALSE),"")</f>
        <v/>
      </c>
      <c r="AO129" s="171" t="str">
        <f>IFERROR(VLOOKUP($B129,'Benchmark Data'!$B:$FF,AO$1,FALSE)/VLOOKUP($B128,'Benchmark Data'!$B:$FF,AO$1,FALSE),"")</f>
        <v/>
      </c>
      <c r="AP129" s="171" t="str">
        <f>IFERROR(VLOOKUP($B129,'Benchmark Data'!$B:$FF,AP$1,FALSE)/VLOOKUP($B128,'Benchmark Data'!$B:$FF,AP$1,FALSE),"")</f>
        <v/>
      </c>
      <c r="AQ129" s="171" t="str">
        <f>IFERROR(VLOOKUP($B129,'Benchmark Data'!$B:$FF,AQ$1,FALSE)/VLOOKUP($B128,'Benchmark Data'!$B:$FF,AQ$1,FALSE),"")</f>
        <v/>
      </c>
      <c r="AR129" s="171" t="str">
        <f>IFERROR(VLOOKUP($B129,'Benchmark Data'!$B:$FF,AR$1,FALSE)/VLOOKUP($B128,'Benchmark Data'!$B:$FF,AR$1,FALSE),"")</f>
        <v/>
      </c>
      <c r="AS129" s="171" t="str">
        <f>IFERROR(VLOOKUP($B129,'Benchmark Data'!$B:$FF,AS$1,FALSE)/VLOOKUP($B128,'Benchmark Data'!$B:$FF,AS$1,FALSE),"")</f>
        <v/>
      </c>
      <c r="AT129" s="171" t="str">
        <f>IFERROR(VLOOKUP($B129,'Benchmark Data'!$B:$FF,AT$1,FALSE)/VLOOKUP($B128,'Benchmark Data'!$B:$FF,AT$1,FALSE),"")</f>
        <v/>
      </c>
      <c r="AU129" s="171">
        <f>IFERROR(VLOOKUP($B129,'Benchmark Data'!$B:$FF,AU$1,FALSE)/VLOOKUP($B128,'Benchmark Data'!$B:$FF,AU$1,FALSE),"")</f>
        <v>0.9197091457942399</v>
      </c>
      <c r="AV129" s="171">
        <f>IFERROR(VLOOKUP($B129,'Benchmark Data'!$B:$FF,AV$1,FALSE)/VLOOKUP($B128,'Benchmark Data'!$B:$FF,AV$1,FALSE),"")</f>
        <v>0.9197091457942399</v>
      </c>
      <c r="AW129" s="171">
        <f>IFERROR(VLOOKUP($B129,'Benchmark Data'!$B:$FF,AW$1,FALSE)/VLOOKUP($B128,'Benchmark Data'!$B:$FF,AW$1,FALSE),"")</f>
        <v>0.9197091457942399</v>
      </c>
      <c r="AX129" s="171" t="str">
        <f>IFERROR(VLOOKUP($B129,'Benchmark Data'!$B:$FF,AX$1,FALSE)/VLOOKUP($B128,'Benchmark Data'!$B:$FF,AX$1,FALSE),"")</f>
        <v/>
      </c>
      <c r="AY129" s="171" t="str">
        <f>IFERROR(VLOOKUP($B129,'Benchmark Data'!$B:$FF,AY$1,FALSE)/VLOOKUP($B128,'Benchmark Data'!$B:$FF,AY$1,FALSE),"")</f>
        <v/>
      </c>
      <c r="AZ129" s="156"/>
      <c r="BA129" s="156"/>
      <c r="BB129" s="171" t="str">
        <f>IFERROR(VLOOKUP($B129,'Benchmark Data'!$B:$FF,BB$1,FALSE)/VLOOKUP($B128,'Benchmark Data'!$B:$FF,BB$1,FALSE),"")</f>
        <v/>
      </c>
      <c r="BC129" s="171" t="str">
        <f>IFERROR(VLOOKUP($B129,'Benchmark Data'!$B:$FF,BC$1,FALSE)/VLOOKUP($B128,'Benchmark Data'!$B:$FF,BC$1,FALSE),"")</f>
        <v/>
      </c>
      <c r="BD129" s="171" t="str">
        <f>IFERROR(VLOOKUP($B129,'Benchmark Data'!$B:$FF,BD$1,FALSE)/VLOOKUP($B128,'Benchmark Data'!$B:$FF,BD$1,FALSE),"")</f>
        <v/>
      </c>
      <c r="BE129" s="171" t="str">
        <f>IFERROR(VLOOKUP($B129,'Benchmark Data'!$B:$FF,BE$1,FALSE)/VLOOKUP($B128,'Benchmark Data'!$B:$FF,BE$1,FALSE),"")</f>
        <v/>
      </c>
      <c r="BF129" s="171" t="str">
        <f>IFERROR(VLOOKUP($B129,'Benchmark Data'!$B:$FF,BF$1,FALSE)/VLOOKUP($B128,'Benchmark Data'!$B:$FF,BF$1,FALSE),"")</f>
        <v/>
      </c>
      <c r="BG129" s="171" t="str">
        <f>IFERROR(VLOOKUP($B129,'Benchmark Data'!$B:$FF,BG$1,FALSE)/VLOOKUP($B128,'Benchmark Data'!$B:$FF,BG$1,FALSE),"")</f>
        <v/>
      </c>
      <c r="BH129" s="171" t="str">
        <f>IFERROR(VLOOKUP($B129,'Benchmark Data'!$B:$FF,BH$1,FALSE)/VLOOKUP($B128,'Benchmark Data'!$B:$FF,BH$1,FALSE),"")</f>
        <v/>
      </c>
      <c r="BI129" s="171" t="str">
        <f>IFERROR(VLOOKUP($B129,'Benchmark Data'!$B:$FF,BI$1,FALSE)/VLOOKUP($B128,'Benchmark Data'!$B:$FF,BI$1,FALSE),"")</f>
        <v/>
      </c>
      <c r="BJ129" s="171" t="str">
        <f>IFERROR(VLOOKUP($B129,'Benchmark Data'!$B:$FF,BJ$1,FALSE)/VLOOKUP($B128,'Benchmark Data'!$B:$FF,BJ$1,FALSE),"")</f>
        <v/>
      </c>
      <c r="BK129" s="171" t="str">
        <f>IFERROR(VLOOKUP($B129,'Benchmark Data'!$B:$FF,BK$1,FALSE)/VLOOKUP($B128,'Benchmark Data'!$B:$FF,BK$1,FALSE),"")</f>
        <v/>
      </c>
      <c r="BL129" s="171" t="str">
        <f>IFERROR(VLOOKUP($B129,'Benchmark Data'!$B:$FF,BL$1,FALSE)/VLOOKUP($B128,'Benchmark Data'!$B:$FF,BL$1,FALSE),"")</f>
        <v/>
      </c>
      <c r="BM129" s="171" t="str">
        <f>IFERROR(VLOOKUP($B129,'Benchmark Data'!$B:$FF,BM$1,FALSE)/VLOOKUP($B128,'Benchmark Data'!$B:$FF,BM$1,FALSE),"")</f>
        <v/>
      </c>
      <c r="BN129" s="171" t="str">
        <f>IFERROR(VLOOKUP($B129,'Benchmark Data'!$B:$FF,BN$1,FALSE)/VLOOKUP($B128,'Benchmark Data'!$B:$FF,BN$1,FALSE),"")</f>
        <v/>
      </c>
      <c r="BO129" s="171" t="str">
        <f>IFERROR(VLOOKUP($B129,'Benchmark Data'!$B:$FF,BO$1,FALSE)/VLOOKUP($B128,'Benchmark Data'!$B:$FF,BO$1,FALSE),"")</f>
        <v/>
      </c>
      <c r="BP129" s="171" t="str">
        <f>IFERROR(VLOOKUP($B129,'Benchmark Data'!$B:$FF,BP$1,FALSE)/VLOOKUP($B128,'Benchmark Data'!$B:$FF,BP$1,FALSE),"")</f>
        <v/>
      </c>
      <c r="BQ129" s="171" t="str">
        <f>IFERROR(VLOOKUP($B129,'Benchmark Data'!$B:$FF,BQ$1,FALSE)/VLOOKUP($B128,'Benchmark Data'!$B:$FF,BQ$1,FALSE),"")</f>
        <v/>
      </c>
      <c r="BR129" s="171" t="str">
        <f>IFERROR(VLOOKUP($B129,'Benchmark Data'!$B:$FF,BR$1,FALSE)/VLOOKUP($B128,'Benchmark Data'!$B:$FF,BR$1,FALSE),"")</f>
        <v/>
      </c>
      <c r="BS129" s="171" t="str">
        <f>IFERROR(VLOOKUP($B129,'Benchmark Data'!$B:$FF,BS$1,FALSE)/VLOOKUP($B128,'Benchmark Data'!$B:$FF,BS$1,FALSE),"")</f>
        <v/>
      </c>
      <c r="BT129" s="171" t="str">
        <f>IFERROR(VLOOKUP($B129,'Benchmark Data'!$B:$FF,BT$1,FALSE)/VLOOKUP($B128,'Benchmark Data'!$B:$FF,BT$1,FALSE),"")</f>
        <v/>
      </c>
      <c r="BU129" s="171" t="str">
        <f>IFERROR(VLOOKUP($B129,'Benchmark Data'!$B:$FF,BU$1,FALSE)/VLOOKUP($B128,'Benchmark Data'!$B:$FF,BU$1,FALSE),"")</f>
        <v/>
      </c>
      <c r="BV129" s="171" t="str">
        <f>IFERROR(VLOOKUP($B129,'Benchmark Data'!$B:$FF,BV$1,FALSE)/VLOOKUP($B128,'Benchmark Data'!$B:$FF,BV$1,FALSE),"")</f>
        <v/>
      </c>
      <c r="BW129" s="171" t="str">
        <f>IFERROR(VLOOKUP($B129,'Benchmark Data'!$B:$FF,BW$1,FALSE)/VLOOKUP($B128,'Benchmark Data'!$B:$FF,BW$1,FALSE),"")</f>
        <v/>
      </c>
      <c r="BX129" s="171" t="str">
        <f>IFERROR(VLOOKUP($B129,'Benchmark Data'!$B:$FF,BX$1,FALSE)/VLOOKUP($B128,'Benchmark Data'!$B:$FF,BX$1,FALSE),"")</f>
        <v/>
      </c>
      <c r="BY129" s="171" t="str">
        <f>IFERROR(VLOOKUP($B129,'Benchmark Data'!$B:$FF,BY$1,FALSE)/VLOOKUP($B128,'Benchmark Data'!$B:$FF,BY$1,FALSE),"")</f>
        <v/>
      </c>
      <c r="BZ129" s="171" t="str">
        <f>IFERROR(VLOOKUP($B129,'Benchmark Data'!$B:$FF,BZ$1,FALSE)/VLOOKUP($B128,'Benchmark Data'!$B:$FF,BZ$1,FALSE),"")</f>
        <v/>
      </c>
      <c r="CA129" s="171" t="str">
        <f>IFERROR(VLOOKUP($B129,'Benchmark Data'!$B:$FF,CA$1,FALSE)/VLOOKUP($B128,'Benchmark Data'!$B:$FF,CA$1,FALSE),"")</f>
        <v/>
      </c>
      <c r="CB129" s="171" t="str">
        <f>IFERROR(VLOOKUP($B129,'Benchmark Data'!$B:$FF,CB$1,FALSE)/VLOOKUP($B128,'Benchmark Data'!$B:$FF,CB$1,FALSE),"")</f>
        <v/>
      </c>
      <c r="CC129" s="171" t="str">
        <f>IFERROR(VLOOKUP($B129,'Benchmark Data'!$B:$FF,CC$1,FALSE)/VLOOKUP($B128,'Benchmark Data'!$B:$FF,CC$1,FALSE),"")</f>
        <v/>
      </c>
      <c r="CD129" s="171" t="str">
        <f>IFERROR(VLOOKUP($B129,'Benchmark Data'!$B:$FF,CD$1,FALSE)/VLOOKUP($B128,'Benchmark Data'!$B:$FF,CD$1,FALSE),"")</f>
        <v/>
      </c>
      <c r="CE129" s="171" t="str">
        <f>IFERROR(VLOOKUP($B129,'Benchmark Data'!$B:$FF,CE$1,FALSE)/VLOOKUP($B128,'Benchmark Data'!$B:$FF,CE$1,FALSE),"")</f>
        <v/>
      </c>
      <c r="CF129" s="171" t="str">
        <f>IFERROR(VLOOKUP($B129,'Benchmark Data'!$B:$FF,CF$1,FALSE)/VLOOKUP($B128,'Benchmark Data'!$B:$FF,CF$1,FALSE),"")</f>
        <v/>
      </c>
      <c r="CG129" s="171" t="str">
        <f>IFERROR(VLOOKUP($B129,'Benchmark Data'!$B:$FF,CG$1,FALSE)/VLOOKUP($B128,'Benchmark Data'!$B:$FF,CG$1,FALSE),"")</f>
        <v/>
      </c>
      <c r="CH129" s="156"/>
      <c r="CI129" s="171" t="str">
        <f>IFERROR(VLOOKUP($B129,'Benchmark Data'!$B:$FF,CI$1,FALSE)/VLOOKUP($B128,'Benchmark Data'!$B:$FF,CI$1,FALSE),"")</f>
        <v/>
      </c>
      <c r="CJ129" s="171" t="str">
        <f>IFERROR(VLOOKUP($B129,'Benchmark Data'!$B:$FF,CJ$1,FALSE)/VLOOKUP($B128,'Benchmark Data'!$B:$FF,CJ$1,FALSE),"")</f>
        <v/>
      </c>
      <c r="CK129" s="171" t="str">
        <f>IFERROR(VLOOKUP($B129,'Benchmark Data'!$B:$AAA,CK$1,FALSE)/VLOOKUP($B128,'Benchmark Data'!$B:$AAA,CK$1,FALSE),"")</f>
        <v/>
      </c>
      <c r="CL129" s="171" t="str">
        <f>IFERROR(VLOOKUP($B129,'Benchmark Data'!$B:$AAA,CL$1,FALSE)/VLOOKUP($B128,'Benchmark Data'!$B:$AAA,CL$1,FALSE),"")</f>
        <v/>
      </c>
      <c r="CM129" s="171" t="str">
        <f>IFERROR(VLOOKUP($B129,'Benchmark Data'!$B:$AAA,CM$1,FALSE)/VLOOKUP($B128,'Benchmark Data'!$B:$AAA,CM$1,FALSE),"")</f>
        <v/>
      </c>
      <c r="CN129" s="171" t="str">
        <f>IFERROR(VLOOKUP($B129,'Benchmark Data'!$B:$AAA,CN$1,FALSE)/VLOOKUP($B128,'Benchmark Data'!$B:$AAA,CN$1,FALSE),"")</f>
        <v/>
      </c>
      <c r="CO129" s="171" t="str">
        <f>IFERROR(VLOOKUP($B129,'Benchmark Data'!$B:$AAA,CO$1,FALSE)/VLOOKUP($B128,'Benchmark Data'!$B:$AAA,CO$1,FALSE),"")</f>
        <v/>
      </c>
      <c r="CP129" s="171" t="str">
        <f>IFERROR(VLOOKUP($B129,'Benchmark Data'!$B:$AAA,CP$1,FALSE)/VLOOKUP($B128,'Benchmark Data'!$B:$AAA,CP$1,FALSE),"")</f>
        <v/>
      </c>
      <c r="CQ129" s="171" t="str">
        <f>IFERROR(VLOOKUP($B129,'Benchmark Data'!$B:$AAA,CQ$1,FALSE)/VLOOKUP($B128,'Benchmark Data'!$B:$AAA,CQ$1,FALSE),"")</f>
        <v/>
      </c>
      <c r="CR129" s="171" t="str">
        <f>IFERROR(VLOOKUP($B129,'Benchmark Data'!$B:$AAA,CR$1,FALSE)/VLOOKUP($B128,'Benchmark Data'!$B:$AAA,CR$1,FALSE),"")</f>
        <v/>
      </c>
      <c r="CS129" s="171" t="str">
        <f>IFERROR(VLOOKUP($B129,'Benchmark Data'!$B:$AAA,CS$1,FALSE)/VLOOKUP($B128,'Benchmark Data'!$B:$AAA,CS$1,FALSE),"")</f>
        <v/>
      </c>
      <c r="CT129" s="171" t="str">
        <f>IFERROR(VLOOKUP($B129,'Benchmark Data'!$B:$AAA,CT$1,FALSE)/VLOOKUP($B128,'Benchmark Data'!$B:$AAA,CT$1,FALSE),"")</f>
        <v/>
      </c>
      <c r="CU129" s="171" t="str">
        <f>IFERROR(VLOOKUP($B129,'Benchmark Data'!$B:$AAA,CU$1,FALSE)/VLOOKUP($B128,'Benchmark Data'!$B:$AAA,CU$1,FALSE),"")</f>
        <v/>
      </c>
      <c r="CV129" s="171" t="str">
        <f>IFERROR(VLOOKUP($B129,'Benchmark Data'!$B:$AAA,CV$1,FALSE)/VLOOKUP($B128,'Benchmark Data'!$B:$AAA,CV$1,FALSE),"")</f>
        <v/>
      </c>
      <c r="CW129" s="171" t="str">
        <f>IFERROR(VLOOKUP($B129,'Benchmark Data'!$B:$AAA,CW$1,FALSE)/VLOOKUP($B128,'Benchmark Data'!$B:$AAA,CW$1,FALSE),"")</f>
        <v/>
      </c>
      <c r="CX129" s="171" t="str">
        <f>IFERROR(VLOOKUP($B129,'Benchmark Data'!$B:$AAA,CX$1,FALSE)/VLOOKUP($B128,'Benchmark Data'!$B:$AAA,CX$1,FALSE),"")</f>
        <v/>
      </c>
      <c r="CY129" s="171" t="str">
        <f>IFERROR(VLOOKUP($B129,'Benchmark Data'!$B:$AAA,CY$1,FALSE)/VLOOKUP($B128,'Benchmark Data'!$B:$AAA,CY$1,FALSE),"")</f>
        <v/>
      </c>
      <c r="CZ129" s="171" t="str">
        <f>IFERROR(VLOOKUP($B129,'Benchmark Data'!$B:$AAA,CZ$1,FALSE)/VLOOKUP($B128,'Benchmark Data'!$B:$AAA,CZ$1,FALSE),"")</f>
        <v/>
      </c>
      <c r="DA129" s="171" t="str">
        <f>IFERROR(VLOOKUP($B129,'Benchmark Data'!$B:$AAA,DA$1,FALSE)/VLOOKUP($B128,'Benchmark Data'!$B:$AAA,DA$1,FALSE),"")</f>
        <v/>
      </c>
      <c r="DB129" s="171" t="str">
        <f>IFERROR(VLOOKUP($B129,'Benchmark Data'!$B:$AAA,DB$1,FALSE)/VLOOKUP($B128,'Benchmark Data'!$B:$AAA,DB$1,FALSE),"")</f>
        <v/>
      </c>
      <c r="DC129" s="171" t="str">
        <f>IFERROR(VLOOKUP($B129,'Benchmark Data'!$B:$AAA,DC$1,FALSE)/VLOOKUP($B128,'Benchmark Data'!$B:$AAA,DC$1,FALSE),"")</f>
        <v/>
      </c>
      <c r="DD129" s="171" t="str">
        <f>IFERROR(VLOOKUP($B129,'Benchmark Data'!$B:$AAA,DD$1,FALSE)/VLOOKUP($B128,'Benchmark Data'!$B:$AAA,DD$1,FALSE),"")</f>
        <v/>
      </c>
      <c r="DE129" s="171" t="str">
        <f>IFERROR(VLOOKUP($B129,'Benchmark Data'!$B:$AAA,DE$1,FALSE)/VLOOKUP($B128,'Benchmark Data'!$B:$AAA,DE$1,FALSE),"")</f>
        <v/>
      </c>
      <c r="DF129" s="171" t="str">
        <f>IFERROR(VLOOKUP($B129,'Benchmark Data'!$B:$AAA,DF$1,FALSE)/VLOOKUP($B128,'Benchmark Data'!$B:$AAA,DF$1,FALSE),"")</f>
        <v/>
      </c>
      <c r="DG129" s="171" t="str">
        <f>IFERROR(VLOOKUP($B129,'Benchmark Data'!$B:$AAA,DG$1,FALSE)/VLOOKUP($B128,'Benchmark Data'!$B:$AAA,DG$1,FALSE),"")</f>
        <v/>
      </c>
      <c r="DH129" s="171" t="str">
        <f>IFERROR(VLOOKUP($B129,'Benchmark Data'!$B:$AAA,DH$1,FALSE)/VLOOKUP($B128,'Benchmark Data'!$B:$AAA,DH$1,FALSE),"")</f>
        <v/>
      </c>
      <c r="DI129" s="171" t="str">
        <f>IFERROR(VLOOKUP($B129,'Benchmark Data'!$B:$AAA,DI$1,FALSE)/VLOOKUP($B128,'Benchmark Data'!$B:$AAA,DI$1,FALSE),"")</f>
        <v/>
      </c>
    </row>
    <row r="130" spans="1:113">
      <c r="A130" s="94">
        <f t="shared" si="37"/>
        <v>71</v>
      </c>
      <c r="B130" s="168">
        <f t="shared" si="36"/>
        <v>43921</v>
      </c>
      <c r="C130" s="171">
        <f>IFERROR(VLOOKUP($B130,'Benchmark Data'!$B:$FF,C$1,FALSE)/VLOOKUP($B129,'Benchmark Data'!$B:$FF,C$1,FALSE),"")</f>
        <v>0.90951439522538025</v>
      </c>
      <c r="D130" s="171" t="str">
        <f>IFERROR(VLOOKUP($B130,'Benchmark Data'!$B:$FF,D$1,FALSE)/VLOOKUP($B129,'Benchmark Data'!$B:$FF,D$1,FALSE),"")</f>
        <v/>
      </c>
      <c r="E130" s="171">
        <f>IFERROR(VLOOKUP($B130,'Benchmark Data'!$B:$FF,E$1,FALSE)/VLOOKUP($B129,'Benchmark Data'!$B:$FF,E$1,FALSE),"")</f>
        <v>0.90951439522538025</v>
      </c>
      <c r="F130" s="171" t="str">
        <f>IFERROR(VLOOKUP($B130,'Benchmark Data'!$B:$FF,F$1,FALSE)/VLOOKUP($B129,'Benchmark Data'!$B:$FF,F$1,FALSE),"")</f>
        <v/>
      </c>
      <c r="G130" s="171" t="str">
        <f>IFERROR(VLOOKUP($B130,'Benchmark Data'!$B:$FF,G$1,FALSE)/VLOOKUP($B129,'Benchmark Data'!$B:$FF,G$1,FALSE),"")</f>
        <v/>
      </c>
      <c r="H130" s="171" t="str">
        <f>IFERROR(VLOOKUP($B130,'Benchmark Data'!$B:$FF,H$1,FALSE)/VLOOKUP($B129,'Benchmark Data'!$B:$FF,H$1,FALSE),"")</f>
        <v/>
      </c>
      <c r="I130" s="171" t="str">
        <f>IFERROR(VLOOKUP($B130,'Benchmark Data'!$B:$FF,I$1,FALSE)/VLOOKUP($B129,'Benchmark Data'!$B:$FF,I$1,FALSE),"")</f>
        <v/>
      </c>
      <c r="J130" s="143" t="str">
        <f>IFERROR(VLOOKUP($B130,'Benchmark Data'!$B:$FF,J$1,FALSE)/VLOOKUP($B129,'Benchmark Data'!$B:$FF,J$1,FALSE)*J131,"")</f>
        <v/>
      </c>
      <c r="K130" s="156"/>
      <c r="L130" s="156"/>
      <c r="M130" s="156"/>
      <c r="N130" s="171" t="str">
        <f>IFERROR(VLOOKUP($B130,'Benchmark Data'!$B:$FF,N$1,FALSE)/VLOOKUP($B129,'Benchmark Data'!$B:$FF,N$1,FALSE),"")</f>
        <v/>
      </c>
      <c r="O130" s="171">
        <f>IFERROR(VLOOKUP($B130,'Benchmark Data'!$B:$FF,O$1,FALSE)/VLOOKUP($B129,'Benchmark Data'!$B:$FF,O$1,FALSE),"")</f>
        <v>0.7496489626441929</v>
      </c>
      <c r="P130" s="171">
        <f>IFERROR(VLOOKUP($B130,'Benchmark Data'!$B:$FF,P$1,FALSE)/VLOOKUP($B129,'Benchmark Data'!$B:$FF,P$1,FALSE),"")</f>
        <v>0.71473073831394496</v>
      </c>
      <c r="Q130" s="156">
        <f>IFERROR(VLOOKUP($B130,'Benchmark Data'!$B:$FF,Q$1,FALSE),"")</f>
        <v>0.77083194094171881</v>
      </c>
      <c r="R130" s="156">
        <f>IFERROR(VLOOKUP($B130,'Benchmark Data'!$B:$FF,R$1,FALSE),"")</f>
        <v>0.77083194094171881</v>
      </c>
      <c r="S130" s="156">
        <f>IFERROR(VLOOKUP($B130,'Benchmark Data'!$B:$FF,S$1,FALSE),"")</f>
        <v>0.77083194094171881</v>
      </c>
      <c r="T130" s="156">
        <f>IFERROR(VLOOKUP($B130,'Benchmark Data'!$B:$FF,T$1,FALSE),"")</f>
        <v>0.77083194094171881</v>
      </c>
      <c r="U130" s="156">
        <f>IFERROR(VLOOKUP($B130,'Benchmark Data'!$B:$FF,U$1,FALSE),"")</f>
        <v>0.77083194094171881</v>
      </c>
      <c r="V130" s="171">
        <f>IFERROR(VLOOKUP($B130,'Benchmark Data'!$B:$FF,V$1,FALSE)/VLOOKUP($B129,'Benchmark Data'!$B:$FF,V$1,FALSE),"")</f>
        <v>0.82623848028270119</v>
      </c>
      <c r="W130" s="171">
        <f>IFERROR(VLOOKUP($B130,'Benchmark Data'!$B:$FF,W$1,FALSE)/VLOOKUP($B129,'Benchmark Data'!$B:$FF,W$1,FALSE),"")</f>
        <v>0.82623848028270119</v>
      </c>
      <c r="X130" s="171">
        <f>IFERROR(VLOOKUP($B130,'Benchmark Data'!$B:$FF,X$1,FALSE)/VLOOKUP($B129,'Benchmark Data'!$B:$FF,X$1,FALSE),"")</f>
        <v>0.82623848028270119</v>
      </c>
      <c r="Y130" s="171">
        <f>IFERROR(VLOOKUP($B130,'Benchmark Data'!$B:$FF,Y$1,FALSE)/VLOOKUP($B129,'Benchmark Data'!$B:$FF,Y$1,FALSE),"")</f>
        <v>0.82623848028270119</v>
      </c>
      <c r="Z130" s="171">
        <f>IFERROR(VLOOKUP($B130,'Benchmark Data'!$B:$FF,Z$1,FALSE)/VLOOKUP($B129,'Benchmark Data'!$B:$FF,Z$1,FALSE),"")</f>
        <v>0.82623848028270119</v>
      </c>
      <c r="AA130" s="171">
        <f>IFERROR(VLOOKUP($B130,'Benchmark Data'!$B:$FF,AA$1,FALSE)/VLOOKUP($B129,'Benchmark Data'!$B:$FF,AA$1,FALSE),"")</f>
        <v>0.8909956054829602</v>
      </c>
      <c r="AB130" s="171" t="str">
        <f>IFERROR(VLOOKUP($B130,'Benchmark Data'!$B:$FF,AB$1,FALSE)/VLOOKUP($B129,'Benchmark Data'!$B:$FF,AB$1,FALSE),"")</f>
        <v/>
      </c>
      <c r="AC130" s="171">
        <f>IFERROR(VLOOKUP($B130,'Benchmark Data'!$B:$FF,AC$1,FALSE)/VLOOKUP($B129,'Benchmark Data'!$B:$FF,AC$1,FALSE),"")</f>
        <v>0.8909956054829602</v>
      </c>
      <c r="AD130" s="171">
        <f>IFERROR(VLOOKUP($B130,'Benchmark Data'!$B:$FF,AD$1,FALSE)/VLOOKUP($B129,'Benchmark Data'!$B:$FF,AD$1,FALSE),"")</f>
        <v>0.94571964775516104</v>
      </c>
      <c r="AE130" s="171">
        <f>IFERROR(VLOOKUP($B130,'Benchmark Data'!$B:$FF,AE$1,FALSE)/VLOOKUP($B129,'Benchmark Data'!$B:$FF,AE$1,FALSE),"")</f>
        <v>0.81853409517237607</v>
      </c>
      <c r="AF130" s="171">
        <f>IFERROR(VLOOKUP($B130,'Benchmark Data'!$B:$FF,AF$1,FALSE)/VLOOKUP($B129,'Benchmark Data'!$B:$FF,AF$1,FALSE),"")</f>
        <v>0.96387338973027181</v>
      </c>
      <c r="AG130" s="171" t="str">
        <f>IFERROR(VLOOKUP($B130,'Benchmark Data'!$B:$FF,AG$1,FALSE)/VLOOKUP($B129,'Benchmark Data'!$B:$FF,AG$1,FALSE),"")</f>
        <v/>
      </c>
      <c r="AH130" s="171">
        <f>IFERROR(VLOOKUP($B130,'Benchmark Data'!$B:$FF,AH$1,FALSE)/VLOOKUP($B129,'Benchmark Data'!$B:$FF,AH$1,FALSE),"")</f>
        <v>0.96387338973027181</v>
      </c>
      <c r="AI130" s="171">
        <f>IFERROR(VLOOKUP($B130,'Benchmark Data'!$B:$FF,AI$1,FALSE)/VLOOKUP($B129,'Benchmark Data'!$B:$FF,AI$1,FALSE),"")</f>
        <v>0.8399926589185317</v>
      </c>
      <c r="AJ130" s="171">
        <f>IFERROR(VLOOKUP($B130,'Benchmark Data'!$B:$FF,AJ$1,FALSE)/VLOOKUP($B129,'Benchmark Data'!$B:$FF,AJ$1,FALSE),"")</f>
        <v>0.8775808811575353</v>
      </c>
      <c r="AK130" s="171">
        <f>IFERROR(VLOOKUP($B130,'Benchmark Data'!$B:$FF,AK$1,FALSE)/VLOOKUP($B129,'Benchmark Data'!$B:$FF,AK$1,FALSE),"")</f>
        <v>0.88762677602611617</v>
      </c>
      <c r="AL130" s="171">
        <f>IFERROR(VLOOKUP($B130,'Benchmark Data'!$B:$FF,AL$1,FALSE)/VLOOKUP($B129,'Benchmark Data'!$B:$FF,AL$1,FALSE),"")</f>
        <v>0.72898127714102656</v>
      </c>
      <c r="AM130" s="171">
        <f>IFERROR(VLOOKUP($B130,'Benchmark Data'!$B:$FF,AM$1,FALSE)/VLOOKUP($B129,'Benchmark Data'!$B:$FF,AM$1,FALSE),"")</f>
        <v>0.72898127714102656</v>
      </c>
      <c r="AN130" s="171" t="str">
        <f>IFERROR(VLOOKUP($B130,'Benchmark Data'!$B:$FF,AN$1,FALSE)/VLOOKUP($B129,'Benchmark Data'!$B:$FF,AN$1,FALSE),"")</f>
        <v/>
      </c>
      <c r="AO130" s="171" t="str">
        <f>IFERROR(VLOOKUP($B130,'Benchmark Data'!$B:$FF,AO$1,FALSE)/VLOOKUP($B129,'Benchmark Data'!$B:$FF,AO$1,FALSE),"")</f>
        <v/>
      </c>
      <c r="AP130" s="171" t="str">
        <f>IFERROR(VLOOKUP($B130,'Benchmark Data'!$B:$FF,AP$1,FALSE)/VLOOKUP($B129,'Benchmark Data'!$B:$FF,AP$1,FALSE),"")</f>
        <v/>
      </c>
      <c r="AQ130" s="171" t="str">
        <f>IFERROR(VLOOKUP($B130,'Benchmark Data'!$B:$FF,AQ$1,FALSE)/VLOOKUP($B129,'Benchmark Data'!$B:$FF,AQ$1,FALSE),"")</f>
        <v/>
      </c>
      <c r="AR130" s="171" t="str">
        <f>IFERROR(VLOOKUP($B130,'Benchmark Data'!$B:$FF,AR$1,FALSE)/VLOOKUP($B129,'Benchmark Data'!$B:$FF,AR$1,FALSE),"")</f>
        <v/>
      </c>
      <c r="AS130" s="171" t="str">
        <f>IFERROR(VLOOKUP($B130,'Benchmark Data'!$B:$FF,AS$1,FALSE)/VLOOKUP($B129,'Benchmark Data'!$B:$FF,AS$1,FALSE),"")</f>
        <v/>
      </c>
      <c r="AT130" s="171" t="str">
        <f>IFERROR(VLOOKUP($B130,'Benchmark Data'!$B:$FF,AT$1,FALSE)/VLOOKUP($B129,'Benchmark Data'!$B:$FF,AT$1,FALSE),"")</f>
        <v/>
      </c>
      <c r="AU130" s="171">
        <f>IFERROR(VLOOKUP($B130,'Benchmark Data'!$B:$FF,AU$1,FALSE)/VLOOKUP($B129,'Benchmark Data'!$B:$FF,AU$1,FALSE),"")</f>
        <v>0.98714835390262035</v>
      </c>
      <c r="AV130" s="171">
        <f>IFERROR(VLOOKUP($B130,'Benchmark Data'!$B:$FF,AV$1,FALSE)/VLOOKUP($B129,'Benchmark Data'!$B:$FF,AV$1,FALSE),"")</f>
        <v>0.98714835390262035</v>
      </c>
      <c r="AW130" s="171">
        <f>IFERROR(VLOOKUP($B130,'Benchmark Data'!$B:$FF,AW$1,FALSE)/VLOOKUP($B129,'Benchmark Data'!$B:$FF,AW$1,FALSE),"")</f>
        <v>0.98714835390262035</v>
      </c>
      <c r="AX130" s="171" t="str">
        <f>IFERROR(VLOOKUP($B130,'Benchmark Data'!$B:$FF,AX$1,FALSE)/VLOOKUP($B129,'Benchmark Data'!$B:$FF,AX$1,FALSE),"")</f>
        <v/>
      </c>
      <c r="AY130" s="171" t="str">
        <f>IFERROR(VLOOKUP($B130,'Benchmark Data'!$B:$FF,AY$1,FALSE)/VLOOKUP($B129,'Benchmark Data'!$B:$FF,AY$1,FALSE),"")</f>
        <v/>
      </c>
      <c r="AZ130" s="156"/>
      <c r="BA130" s="156"/>
      <c r="BB130" s="171" t="str">
        <f>IFERROR(VLOOKUP($B130,'Benchmark Data'!$B:$FF,BB$1,FALSE)/VLOOKUP($B129,'Benchmark Data'!$B:$FF,BB$1,FALSE),"")</f>
        <v/>
      </c>
      <c r="BC130" s="171" t="str">
        <f>IFERROR(VLOOKUP($B130,'Benchmark Data'!$B:$FF,BC$1,FALSE)/VLOOKUP($B129,'Benchmark Data'!$B:$FF,BC$1,FALSE),"")</f>
        <v/>
      </c>
      <c r="BD130" s="171" t="str">
        <f>IFERROR(VLOOKUP($B130,'Benchmark Data'!$B:$FF,BD$1,FALSE)/VLOOKUP($B129,'Benchmark Data'!$B:$FF,BD$1,FALSE),"")</f>
        <v/>
      </c>
      <c r="BE130" s="171" t="str">
        <f>IFERROR(VLOOKUP($B130,'Benchmark Data'!$B:$FF,BE$1,FALSE)/VLOOKUP($B129,'Benchmark Data'!$B:$FF,BE$1,FALSE),"")</f>
        <v/>
      </c>
      <c r="BF130" s="171" t="str">
        <f>IFERROR(VLOOKUP($B130,'Benchmark Data'!$B:$FF,BF$1,FALSE)/VLOOKUP($B129,'Benchmark Data'!$B:$FF,BF$1,FALSE),"")</f>
        <v/>
      </c>
      <c r="BG130" s="171" t="str">
        <f>IFERROR(VLOOKUP($B130,'Benchmark Data'!$B:$FF,BG$1,FALSE)/VLOOKUP($B129,'Benchmark Data'!$B:$FF,BG$1,FALSE),"")</f>
        <v/>
      </c>
      <c r="BH130" s="171" t="str">
        <f>IFERROR(VLOOKUP($B130,'Benchmark Data'!$B:$FF,BH$1,FALSE)/VLOOKUP($B129,'Benchmark Data'!$B:$FF,BH$1,FALSE),"")</f>
        <v/>
      </c>
      <c r="BI130" s="171" t="str">
        <f>IFERROR(VLOOKUP($B130,'Benchmark Data'!$B:$FF,BI$1,FALSE)/VLOOKUP($B129,'Benchmark Data'!$B:$FF,BI$1,FALSE),"")</f>
        <v/>
      </c>
      <c r="BJ130" s="171" t="str">
        <f>IFERROR(VLOOKUP($B130,'Benchmark Data'!$B:$FF,BJ$1,FALSE)/VLOOKUP($B129,'Benchmark Data'!$B:$FF,BJ$1,FALSE),"")</f>
        <v/>
      </c>
      <c r="BK130" s="171" t="str">
        <f>IFERROR(VLOOKUP($B130,'Benchmark Data'!$B:$FF,BK$1,FALSE)/VLOOKUP($B129,'Benchmark Data'!$B:$FF,BK$1,FALSE),"")</f>
        <v/>
      </c>
      <c r="BL130" s="171" t="str">
        <f>IFERROR(VLOOKUP($B130,'Benchmark Data'!$B:$FF,BL$1,FALSE)/VLOOKUP($B129,'Benchmark Data'!$B:$FF,BL$1,FALSE),"")</f>
        <v/>
      </c>
      <c r="BM130" s="171" t="str">
        <f>IFERROR(VLOOKUP($B130,'Benchmark Data'!$B:$FF,BM$1,FALSE)/VLOOKUP($B129,'Benchmark Data'!$B:$FF,BM$1,FALSE),"")</f>
        <v/>
      </c>
      <c r="BN130" s="171" t="str">
        <f>IFERROR(VLOOKUP($B130,'Benchmark Data'!$B:$FF,BN$1,FALSE)/VLOOKUP($B129,'Benchmark Data'!$B:$FF,BN$1,FALSE),"")</f>
        <v/>
      </c>
      <c r="BO130" s="171" t="str">
        <f>IFERROR(VLOOKUP($B130,'Benchmark Data'!$B:$FF,BO$1,FALSE)/VLOOKUP($B129,'Benchmark Data'!$B:$FF,BO$1,FALSE),"")</f>
        <v/>
      </c>
      <c r="BP130" s="171" t="str">
        <f>IFERROR(VLOOKUP($B130,'Benchmark Data'!$B:$FF,BP$1,FALSE)/VLOOKUP($B129,'Benchmark Data'!$B:$FF,BP$1,FALSE),"")</f>
        <v/>
      </c>
      <c r="BQ130" s="171" t="str">
        <f>IFERROR(VLOOKUP($B130,'Benchmark Data'!$B:$FF,BQ$1,FALSE)/VLOOKUP($B129,'Benchmark Data'!$B:$FF,BQ$1,FALSE),"")</f>
        <v/>
      </c>
      <c r="BR130" s="171" t="str">
        <f>IFERROR(VLOOKUP($B130,'Benchmark Data'!$B:$FF,BR$1,FALSE)/VLOOKUP($B129,'Benchmark Data'!$B:$FF,BR$1,FALSE),"")</f>
        <v/>
      </c>
      <c r="BS130" s="171" t="str">
        <f>IFERROR(VLOOKUP($B130,'Benchmark Data'!$B:$FF,BS$1,FALSE)/VLOOKUP($B129,'Benchmark Data'!$B:$FF,BS$1,FALSE),"")</f>
        <v/>
      </c>
      <c r="BT130" s="171" t="str">
        <f>IFERROR(VLOOKUP($B130,'Benchmark Data'!$B:$FF,BT$1,FALSE)/VLOOKUP($B129,'Benchmark Data'!$B:$FF,BT$1,FALSE),"")</f>
        <v/>
      </c>
      <c r="BU130" s="171" t="str">
        <f>IFERROR(VLOOKUP($B130,'Benchmark Data'!$B:$FF,BU$1,FALSE)/VLOOKUP($B129,'Benchmark Data'!$B:$FF,BU$1,FALSE),"")</f>
        <v/>
      </c>
      <c r="BV130" s="171" t="str">
        <f>IFERROR(VLOOKUP($B130,'Benchmark Data'!$B:$FF,BV$1,FALSE)/VLOOKUP($B129,'Benchmark Data'!$B:$FF,BV$1,FALSE),"")</f>
        <v/>
      </c>
      <c r="BW130" s="171" t="str">
        <f>IFERROR(VLOOKUP($B130,'Benchmark Data'!$B:$FF,BW$1,FALSE)/VLOOKUP($B129,'Benchmark Data'!$B:$FF,BW$1,FALSE),"")</f>
        <v/>
      </c>
      <c r="BX130" s="171" t="str">
        <f>IFERROR(VLOOKUP($B130,'Benchmark Data'!$B:$FF,BX$1,FALSE)/VLOOKUP($B129,'Benchmark Data'!$B:$FF,BX$1,FALSE),"")</f>
        <v/>
      </c>
      <c r="BY130" s="171" t="str">
        <f>IFERROR(VLOOKUP($B130,'Benchmark Data'!$B:$FF,BY$1,FALSE)/VLOOKUP($B129,'Benchmark Data'!$B:$FF,BY$1,FALSE),"")</f>
        <v/>
      </c>
      <c r="BZ130" s="171" t="str">
        <f>IFERROR(VLOOKUP($B130,'Benchmark Data'!$B:$FF,BZ$1,FALSE)/VLOOKUP($B129,'Benchmark Data'!$B:$FF,BZ$1,FALSE),"")</f>
        <v/>
      </c>
      <c r="CA130" s="171" t="str">
        <f>IFERROR(VLOOKUP($B130,'Benchmark Data'!$B:$FF,CA$1,FALSE)/VLOOKUP($B129,'Benchmark Data'!$B:$FF,CA$1,FALSE),"")</f>
        <v/>
      </c>
      <c r="CB130" s="171" t="str">
        <f>IFERROR(VLOOKUP($B130,'Benchmark Data'!$B:$FF,CB$1,FALSE)/VLOOKUP($B129,'Benchmark Data'!$B:$FF,CB$1,FALSE),"")</f>
        <v/>
      </c>
      <c r="CC130" s="171" t="str">
        <f>IFERROR(VLOOKUP($B130,'Benchmark Data'!$B:$FF,CC$1,FALSE)/VLOOKUP($B129,'Benchmark Data'!$B:$FF,CC$1,FALSE),"")</f>
        <v/>
      </c>
      <c r="CD130" s="171" t="str">
        <f>IFERROR(VLOOKUP($B130,'Benchmark Data'!$B:$FF,CD$1,FALSE)/VLOOKUP($B129,'Benchmark Data'!$B:$FF,CD$1,FALSE),"")</f>
        <v/>
      </c>
      <c r="CE130" s="171" t="str">
        <f>IFERROR(VLOOKUP($B130,'Benchmark Data'!$B:$FF,CE$1,FALSE)/VLOOKUP($B129,'Benchmark Data'!$B:$FF,CE$1,FALSE),"")</f>
        <v/>
      </c>
      <c r="CF130" s="171" t="str">
        <f>IFERROR(VLOOKUP($B130,'Benchmark Data'!$B:$FF,CF$1,FALSE)/VLOOKUP($B129,'Benchmark Data'!$B:$FF,CF$1,FALSE),"")</f>
        <v/>
      </c>
      <c r="CG130" s="171" t="str">
        <f>IFERROR(VLOOKUP($B130,'Benchmark Data'!$B:$FF,CG$1,FALSE)/VLOOKUP($B129,'Benchmark Data'!$B:$FF,CG$1,FALSE),"")</f>
        <v/>
      </c>
      <c r="CH130" s="156"/>
      <c r="CI130" s="171" t="str">
        <f>IFERROR(VLOOKUP($B130,'Benchmark Data'!$B:$FF,CI$1,FALSE)/VLOOKUP($B129,'Benchmark Data'!$B:$FF,CI$1,FALSE),"")</f>
        <v/>
      </c>
      <c r="CJ130" s="171" t="str">
        <f>IFERROR(VLOOKUP($B130,'Benchmark Data'!$B:$FF,CJ$1,FALSE)/VLOOKUP($B129,'Benchmark Data'!$B:$FF,CJ$1,FALSE),"")</f>
        <v/>
      </c>
      <c r="CK130" s="171" t="str">
        <f>IFERROR(VLOOKUP($B130,'Benchmark Data'!$B:$AAA,CK$1,FALSE)/VLOOKUP($B129,'Benchmark Data'!$B:$AAA,CK$1,FALSE),"")</f>
        <v/>
      </c>
      <c r="CL130" s="171" t="str">
        <f>IFERROR(VLOOKUP($B130,'Benchmark Data'!$B:$AAA,CL$1,FALSE)/VLOOKUP($B129,'Benchmark Data'!$B:$AAA,CL$1,FALSE),"")</f>
        <v/>
      </c>
      <c r="CM130" s="171" t="str">
        <f>IFERROR(VLOOKUP($B130,'Benchmark Data'!$B:$AAA,CM$1,FALSE)/VLOOKUP($B129,'Benchmark Data'!$B:$AAA,CM$1,FALSE),"")</f>
        <v/>
      </c>
      <c r="CN130" s="171" t="str">
        <f>IFERROR(VLOOKUP($B130,'Benchmark Data'!$B:$AAA,CN$1,FALSE)/VLOOKUP($B129,'Benchmark Data'!$B:$AAA,CN$1,FALSE),"")</f>
        <v/>
      </c>
      <c r="CO130" s="171" t="str">
        <f>IFERROR(VLOOKUP($B130,'Benchmark Data'!$B:$AAA,CO$1,FALSE)/VLOOKUP($B129,'Benchmark Data'!$B:$AAA,CO$1,FALSE),"")</f>
        <v/>
      </c>
      <c r="CP130" s="171" t="str">
        <f>IFERROR(VLOOKUP($B130,'Benchmark Data'!$B:$AAA,CP$1,FALSE)/VLOOKUP($B129,'Benchmark Data'!$B:$AAA,CP$1,FALSE),"")</f>
        <v/>
      </c>
      <c r="CQ130" s="171" t="str">
        <f>IFERROR(VLOOKUP($B130,'Benchmark Data'!$B:$AAA,CQ$1,FALSE)/VLOOKUP($B129,'Benchmark Data'!$B:$AAA,CQ$1,FALSE),"")</f>
        <v/>
      </c>
      <c r="CR130" s="171" t="str">
        <f>IFERROR(VLOOKUP($B130,'Benchmark Data'!$B:$AAA,CR$1,FALSE)/VLOOKUP($B129,'Benchmark Data'!$B:$AAA,CR$1,FALSE),"")</f>
        <v/>
      </c>
      <c r="CS130" s="171" t="str">
        <f>IFERROR(VLOOKUP($B130,'Benchmark Data'!$B:$AAA,CS$1,FALSE)/VLOOKUP($B129,'Benchmark Data'!$B:$AAA,CS$1,FALSE),"")</f>
        <v/>
      </c>
      <c r="CT130" s="171" t="str">
        <f>IFERROR(VLOOKUP($B130,'Benchmark Data'!$B:$AAA,CT$1,FALSE)/VLOOKUP($B129,'Benchmark Data'!$B:$AAA,CT$1,FALSE),"")</f>
        <v/>
      </c>
      <c r="CU130" s="171" t="str">
        <f>IFERROR(VLOOKUP($B130,'Benchmark Data'!$B:$AAA,CU$1,FALSE)/VLOOKUP($B129,'Benchmark Data'!$B:$AAA,CU$1,FALSE),"")</f>
        <v/>
      </c>
      <c r="CV130" s="171" t="str">
        <f>IFERROR(VLOOKUP($B130,'Benchmark Data'!$B:$AAA,CV$1,FALSE)/VLOOKUP($B129,'Benchmark Data'!$B:$AAA,CV$1,FALSE),"")</f>
        <v/>
      </c>
      <c r="CW130" s="171" t="str">
        <f>IFERROR(VLOOKUP($B130,'Benchmark Data'!$B:$AAA,CW$1,FALSE)/VLOOKUP($B129,'Benchmark Data'!$B:$AAA,CW$1,FALSE),"")</f>
        <v/>
      </c>
      <c r="CX130" s="171" t="str">
        <f>IFERROR(VLOOKUP($B130,'Benchmark Data'!$B:$AAA,CX$1,FALSE)/VLOOKUP($B129,'Benchmark Data'!$B:$AAA,CX$1,FALSE),"")</f>
        <v/>
      </c>
      <c r="CY130" s="171" t="str">
        <f>IFERROR(VLOOKUP($B130,'Benchmark Data'!$B:$AAA,CY$1,FALSE)/VLOOKUP($B129,'Benchmark Data'!$B:$AAA,CY$1,FALSE),"")</f>
        <v/>
      </c>
      <c r="CZ130" s="171" t="str">
        <f>IFERROR(VLOOKUP($B130,'Benchmark Data'!$B:$AAA,CZ$1,FALSE)/VLOOKUP($B129,'Benchmark Data'!$B:$AAA,CZ$1,FALSE),"")</f>
        <v/>
      </c>
      <c r="DA130" s="171" t="str">
        <f>IFERROR(VLOOKUP($B130,'Benchmark Data'!$B:$AAA,DA$1,FALSE)/VLOOKUP($B129,'Benchmark Data'!$B:$AAA,DA$1,FALSE),"")</f>
        <v/>
      </c>
      <c r="DB130" s="171" t="str">
        <f>IFERROR(VLOOKUP($B130,'Benchmark Data'!$B:$AAA,DB$1,FALSE)/VLOOKUP($B129,'Benchmark Data'!$B:$AAA,DB$1,FALSE),"")</f>
        <v/>
      </c>
      <c r="DC130" s="171" t="str">
        <f>IFERROR(VLOOKUP($B130,'Benchmark Data'!$B:$AAA,DC$1,FALSE)/VLOOKUP($B129,'Benchmark Data'!$B:$AAA,DC$1,FALSE),"")</f>
        <v/>
      </c>
      <c r="DD130" s="171" t="str">
        <f>IFERROR(VLOOKUP($B130,'Benchmark Data'!$B:$AAA,DD$1,FALSE)/VLOOKUP($B129,'Benchmark Data'!$B:$AAA,DD$1,FALSE),"")</f>
        <v/>
      </c>
      <c r="DE130" s="171" t="str">
        <f>IFERROR(VLOOKUP($B130,'Benchmark Data'!$B:$AAA,DE$1,FALSE)/VLOOKUP($B129,'Benchmark Data'!$B:$AAA,DE$1,FALSE),"")</f>
        <v/>
      </c>
      <c r="DF130" s="171" t="str">
        <f>IFERROR(VLOOKUP($B130,'Benchmark Data'!$B:$AAA,DF$1,FALSE)/VLOOKUP($B129,'Benchmark Data'!$B:$AAA,DF$1,FALSE),"")</f>
        <v/>
      </c>
      <c r="DG130" s="171" t="str">
        <f>IFERROR(VLOOKUP($B130,'Benchmark Data'!$B:$AAA,DG$1,FALSE)/VLOOKUP($B129,'Benchmark Data'!$B:$AAA,DG$1,FALSE),"")</f>
        <v/>
      </c>
      <c r="DH130" s="171" t="str">
        <f>IFERROR(VLOOKUP($B130,'Benchmark Data'!$B:$AAA,DH$1,FALSE)/VLOOKUP($B129,'Benchmark Data'!$B:$AAA,DH$1,FALSE),"")</f>
        <v/>
      </c>
      <c r="DI130" s="171" t="str">
        <f>IFERROR(VLOOKUP($B130,'Benchmark Data'!$B:$AAA,DI$1,FALSE)/VLOOKUP($B129,'Benchmark Data'!$B:$AAA,DI$1,FALSE),"")</f>
        <v/>
      </c>
    </row>
    <row r="131" spans="1:113">
      <c r="A131" s="94">
        <f t="shared" si="37"/>
        <v>70</v>
      </c>
      <c r="B131" s="168">
        <f t="shared" si="36"/>
        <v>43951</v>
      </c>
      <c r="C131" s="171">
        <f>IFERROR(VLOOKUP($B131,'Benchmark Data'!$B:$FF,C$1,FALSE)/VLOOKUP($B130,'Benchmark Data'!$B:$FF,C$1,FALSE),"")</f>
        <v>1.1465079592714758</v>
      </c>
      <c r="D131" s="171">
        <f>IFERROR(VLOOKUP($B131,'Benchmark Data'!$B:$FF,D$1,FALSE)/VLOOKUP($B130,'Benchmark Data'!$B:$FF,D$1,FALSE),"")</f>
        <v>1.1465079592714758</v>
      </c>
      <c r="E131" s="171">
        <f>IFERROR(VLOOKUP($B131,'Benchmark Data'!$B:$FF,E$1,FALSE)/VLOOKUP($B130,'Benchmark Data'!$B:$FF,E$1,FALSE),"")</f>
        <v>1.1465079592714758</v>
      </c>
      <c r="F131" s="171" t="str">
        <f>IFERROR(VLOOKUP($B131,'Benchmark Data'!$B:$FF,F$1,FALSE)/VLOOKUP($B130,'Benchmark Data'!$B:$FF,F$1,FALSE),"")</f>
        <v/>
      </c>
      <c r="G131" s="171" t="str">
        <f>IFERROR(VLOOKUP($B131,'Benchmark Data'!$B:$FF,G$1,FALSE)/VLOOKUP($B130,'Benchmark Data'!$B:$FF,G$1,FALSE),"")</f>
        <v/>
      </c>
      <c r="H131" s="171" t="str">
        <f>IFERROR(VLOOKUP($B131,'Benchmark Data'!$B:$FF,H$1,FALSE)/VLOOKUP($B130,'Benchmark Data'!$B:$FF,H$1,FALSE),"")</f>
        <v/>
      </c>
      <c r="I131" s="171" t="str">
        <f>IFERROR(VLOOKUP($B131,'Benchmark Data'!$B:$FF,I$1,FALSE)/VLOOKUP($B130,'Benchmark Data'!$B:$FF,I$1,FALSE),"")</f>
        <v/>
      </c>
      <c r="J131" s="143" t="str">
        <f>IFERROR(VLOOKUP($B131,'Benchmark Data'!$B:$FF,J$1,FALSE)/VLOOKUP($B130,'Benchmark Data'!$B:$FF,J$1,FALSE)*J132,"")</f>
        <v/>
      </c>
      <c r="K131" s="156"/>
      <c r="L131" s="156"/>
      <c r="M131" s="156"/>
      <c r="N131" s="171" t="str">
        <f>IFERROR(VLOOKUP($B131,'Benchmark Data'!$B:$FF,N$1,FALSE)/VLOOKUP($B130,'Benchmark Data'!$B:$FF,N$1,FALSE),"")</f>
        <v/>
      </c>
      <c r="O131" s="171">
        <f>IFERROR(VLOOKUP($B131,'Benchmark Data'!$B:$FF,O$1,FALSE)/VLOOKUP($B130,'Benchmark Data'!$B:$FF,O$1,FALSE),"")</f>
        <v>1.1480977066639517</v>
      </c>
      <c r="P131" s="171">
        <f>IFERROR(VLOOKUP($B131,'Benchmark Data'!$B:$FF,P$1,FALSE)/VLOOKUP($B130,'Benchmark Data'!$B:$FF,P$1,FALSE),"")</f>
        <v>1.1577303658019711</v>
      </c>
      <c r="Q131" s="156">
        <f>IFERROR(VLOOKUP($B131,'Benchmark Data'!$B:$FF,Q$1,FALSE),"")</f>
        <v>1.0409160095950847</v>
      </c>
      <c r="R131" s="156">
        <f>IFERROR(VLOOKUP($B131,'Benchmark Data'!$B:$FF,R$1,FALSE),"")</f>
        <v>1.0409160095950847</v>
      </c>
      <c r="S131" s="156">
        <f>IFERROR(VLOOKUP($B131,'Benchmark Data'!$B:$FF,S$1,FALSE),"")</f>
        <v>1.0409160095950847</v>
      </c>
      <c r="T131" s="156">
        <f>IFERROR(VLOOKUP($B131,'Benchmark Data'!$B:$FF,T$1,FALSE),"")</f>
        <v>1.0409160095950847</v>
      </c>
      <c r="U131" s="156">
        <f>IFERROR(VLOOKUP($B131,'Benchmark Data'!$B:$FF,U$1,FALSE),"")</f>
        <v>1.0409160095950847</v>
      </c>
      <c r="V131" s="171">
        <f>IFERROR(VLOOKUP($B131,'Benchmark Data'!$B:$FF,V$1,FALSE)/VLOOKUP($B130,'Benchmark Data'!$B:$FF,V$1,FALSE),"")</f>
        <v>1.1079214475030088</v>
      </c>
      <c r="W131" s="171">
        <f>IFERROR(VLOOKUP($B131,'Benchmark Data'!$B:$FF,W$1,FALSE)/VLOOKUP($B130,'Benchmark Data'!$B:$FF,W$1,FALSE),"")</f>
        <v>1.1079214475030088</v>
      </c>
      <c r="X131" s="171">
        <f>IFERROR(VLOOKUP($B131,'Benchmark Data'!$B:$FF,X$1,FALSE)/VLOOKUP($B130,'Benchmark Data'!$B:$FF,X$1,FALSE),"")</f>
        <v>1.1079214475030088</v>
      </c>
      <c r="Y131" s="171">
        <f>IFERROR(VLOOKUP($B131,'Benchmark Data'!$B:$FF,Y$1,FALSE)/VLOOKUP($B130,'Benchmark Data'!$B:$FF,Y$1,FALSE),"")</f>
        <v>1.1079214475030088</v>
      </c>
      <c r="Z131" s="171">
        <f>IFERROR(VLOOKUP($B131,'Benchmark Data'!$B:$FF,Z$1,FALSE)/VLOOKUP($B130,'Benchmark Data'!$B:$FF,Z$1,FALSE),"")</f>
        <v>1.1079214475030088</v>
      </c>
      <c r="AA131" s="171">
        <f>IFERROR(VLOOKUP($B131,'Benchmark Data'!$B:$FF,AA$1,FALSE)/VLOOKUP($B130,'Benchmark Data'!$B:$FF,AA$1,FALSE),"")</f>
        <v>1.1126757688099167</v>
      </c>
      <c r="AB131" s="171">
        <f>IFERROR(VLOOKUP($B131,'Benchmark Data'!$B:$FF,AB$1,FALSE)/VLOOKUP($B130,'Benchmark Data'!$B:$FF,AB$1,FALSE),"")</f>
        <v>1.1126757688099167</v>
      </c>
      <c r="AC131" s="171">
        <f>IFERROR(VLOOKUP($B131,'Benchmark Data'!$B:$FF,AC$1,FALSE)/VLOOKUP($B130,'Benchmark Data'!$B:$FF,AC$1,FALSE),"")</f>
        <v>1.1126757688099167</v>
      </c>
      <c r="AD131" s="171">
        <f>IFERROR(VLOOKUP($B131,'Benchmark Data'!$B:$FF,AD$1,FALSE)/VLOOKUP($B130,'Benchmark Data'!$B:$FF,AD$1,FALSE),"")</f>
        <v>1.3745992978171271</v>
      </c>
      <c r="AE131" s="171">
        <f>IFERROR(VLOOKUP($B131,'Benchmark Data'!$B:$FF,AE$1,FALSE)/VLOOKUP($B130,'Benchmark Data'!$B:$FF,AE$1,FALSE),"")</f>
        <v>1.0860058185155703</v>
      </c>
      <c r="AF131" s="171">
        <f>IFERROR(VLOOKUP($B131,'Benchmark Data'!$B:$FF,AF$1,FALSE)/VLOOKUP($B130,'Benchmark Data'!$B:$FF,AF$1,FALSE),"")</f>
        <v>1.1160729635360163</v>
      </c>
      <c r="AG131" s="171">
        <f>IFERROR(VLOOKUP($B131,'Benchmark Data'!$B:$FF,AG$1,FALSE)/VLOOKUP($B130,'Benchmark Data'!$B:$FF,AG$1,FALSE),"")</f>
        <v>1.1160729635360163</v>
      </c>
      <c r="AH131" s="171">
        <f>IFERROR(VLOOKUP($B131,'Benchmark Data'!$B:$FF,AH$1,FALSE)/VLOOKUP($B130,'Benchmark Data'!$B:$FF,AH$1,FALSE),"")</f>
        <v>1.1160729635360163</v>
      </c>
      <c r="AI131" s="171">
        <f>IFERROR(VLOOKUP($B131,'Benchmark Data'!$B:$FF,AI$1,FALSE)/VLOOKUP($B130,'Benchmark Data'!$B:$FF,AI$1,FALSE),"")</f>
        <v>1.1697765975773209</v>
      </c>
      <c r="AJ131" s="171">
        <f>IFERROR(VLOOKUP($B131,'Benchmark Data'!$B:$FF,AJ$1,FALSE)/VLOOKUP($B130,'Benchmark Data'!$B:$FF,AJ$1,FALSE),"")</f>
        <v>1.2321230085216748</v>
      </c>
      <c r="AK131" s="171">
        <f>IFERROR(VLOOKUP($B131,'Benchmark Data'!$B:$FF,AK$1,FALSE)/VLOOKUP($B130,'Benchmark Data'!$B:$FF,AK$1,FALSE),"")</f>
        <v>1.0290559752893327</v>
      </c>
      <c r="AL131" s="171">
        <f>IFERROR(VLOOKUP($B131,'Benchmark Data'!$B:$FF,AL$1,FALSE)/VLOOKUP($B130,'Benchmark Data'!$B:$FF,AL$1,FALSE),"")</f>
        <v>1.107421875</v>
      </c>
      <c r="AM131" s="171">
        <f>IFERROR(VLOOKUP($B131,'Benchmark Data'!$B:$FF,AM$1,FALSE)/VLOOKUP($B130,'Benchmark Data'!$B:$FF,AM$1,FALSE),"")</f>
        <v>1.107421875</v>
      </c>
      <c r="AN131" s="171" t="str">
        <f>IFERROR(VLOOKUP($B131,'Benchmark Data'!$B:$FF,AN$1,FALSE)/VLOOKUP($B130,'Benchmark Data'!$B:$FF,AN$1,FALSE),"")</f>
        <v/>
      </c>
      <c r="AO131" s="171" t="str">
        <f>IFERROR(VLOOKUP($B131,'Benchmark Data'!$B:$FF,AO$1,FALSE)/VLOOKUP($B130,'Benchmark Data'!$B:$FF,AO$1,FALSE),"")</f>
        <v/>
      </c>
      <c r="AP131" s="171" t="str">
        <f>IFERROR(VLOOKUP($B131,'Benchmark Data'!$B:$FF,AP$1,FALSE)/VLOOKUP($B130,'Benchmark Data'!$B:$FF,AP$1,FALSE),"")</f>
        <v/>
      </c>
      <c r="AQ131" s="171" t="str">
        <f>IFERROR(VLOOKUP($B131,'Benchmark Data'!$B:$FF,AQ$1,FALSE)/VLOOKUP($B130,'Benchmark Data'!$B:$FF,AQ$1,FALSE),"")</f>
        <v/>
      </c>
      <c r="AR131" s="171" t="str">
        <f>IFERROR(VLOOKUP($B131,'Benchmark Data'!$B:$FF,AR$1,FALSE)/VLOOKUP($B130,'Benchmark Data'!$B:$FF,AR$1,FALSE),"")</f>
        <v/>
      </c>
      <c r="AS131" s="171" t="str">
        <f>IFERROR(VLOOKUP($B131,'Benchmark Data'!$B:$FF,AS$1,FALSE)/VLOOKUP($B130,'Benchmark Data'!$B:$FF,AS$1,FALSE),"")</f>
        <v/>
      </c>
      <c r="AT131" s="171" t="str">
        <f>IFERROR(VLOOKUP($B131,'Benchmark Data'!$B:$FF,AT$1,FALSE)/VLOOKUP($B130,'Benchmark Data'!$B:$FF,AT$1,FALSE),"")</f>
        <v/>
      </c>
      <c r="AU131" s="171">
        <f>IFERROR(VLOOKUP($B131,'Benchmark Data'!$B:$FF,AU$1,FALSE)/VLOOKUP($B130,'Benchmark Data'!$B:$FF,AU$1,FALSE),"")</f>
        <v>1.0982207045291157</v>
      </c>
      <c r="AV131" s="171">
        <f>IFERROR(VLOOKUP($B131,'Benchmark Data'!$B:$FF,AV$1,FALSE)/VLOOKUP($B130,'Benchmark Data'!$B:$FF,AV$1,FALSE),"")</f>
        <v>1.0982207045291157</v>
      </c>
      <c r="AW131" s="171">
        <f>IFERROR(VLOOKUP($B131,'Benchmark Data'!$B:$FF,AW$1,FALSE)/VLOOKUP($B130,'Benchmark Data'!$B:$FF,AW$1,FALSE),"")</f>
        <v>1.0982207045291157</v>
      </c>
      <c r="AX131" s="171" t="str">
        <f>IFERROR(VLOOKUP($B131,'Benchmark Data'!$B:$FF,AX$1,FALSE)/VLOOKUP($B130,'Benchmark Data'!$B:$FF,AX$1,FALSE),"")</f>
        <v/>
      </c>
      <c r="AY131" s="171" t="str">
        <f>IFERROR(VLOOKUP($B131,'Benchmark Data'!$B:$FF,AY$1,FALSE)/VLOOKUP($B130,'Benchmark Data'!$B:$FF,AY$1,FALSE),"")</f>
        <v/>
      </c>
      <c r="AZ131" s="156"/>
      <c r="BA131" s="156"/>
      <c r="BB131" s="171" t="str">
        <f>IFERROR(VLOOKUP($B131,'Benchmark Data'!$B:$FF,BB$1,FALSE)/VLOOKUP($B130,'Benchmark Data'!$B:$FF,BB$1,FALSE),"")</f>
        <v/>
      </c>
      <c r="BC131" s="171" t="str">
        <f>IFERROR(VLOOKUP($B131,'Benchmark Data'!$B:$FF,BC$1,FALSE)/VLOOKUP($B130,'Benchmark Data'!$B:$FF,BC$1,FALSE),"")</f>
        <v/>
      </c>
      <c r="BD131" s="171" t="str">
        <f>IFERROR(VLOOKUP($B131,'Benchmark Data'!$B:$FF,BD$1,FALSE)/VLOOKUP($B130,'Benchmark Data'!$B:$FF,BD$1,FALSE),"")</f>
        <v/>
      </c>
      <c r="BE131" s="171" t="str">
        <f>IFERROR(VLOOKUP($B131,'Benchmark Data'!$B:$FF,BE$1,FALSE)/VLOOKUP($B130,'Benchmark Data'!$B:$FF,BE$1,FALSE),"")</f>
        <v/>
      </c>
      <c r="BF131" s="171" t="str">
        <f>IFERROR(VLOOKUP($B131,'Benchmark Data'!$B:$FF,BF$1,FALSE)/VLOOKUP($B130,'Benchmark Data'!$B:$FF,BF$1,FALSE),"")</f>
        <v/>
      </c>
      <c r="BG131" s="171" t="str">
        <f>IFERROR(VLOOKUP($B131,'Benchmark Data'!$B:$FF,BG$1,FALSE)/VLOOKUP($B130,'Benchmark Data'!$B:$FF,BG$1,FALSE),"")</f>
        <v/>
      </c>
      <c r="BH131" s="171" t="str">
        <f>IFERROR(VLOOKUP($B131,'Benchmark Data'!$B:$FF,BH$1,FALSE)/VLOOKUP($B130,'Benchmark Data'!$B:$FF,BH$1,FALSE),"")</f>
        <v/>
      </c>
      <c r="BI131" s="171" t="str">
        <f>IFERROR(VLOOKUP($B131,'Benchmark Data'!$B:$FF,BI$1,FALSE)/VLOOKUP($B130,'Benchmark Data'!$B:$FF,BI$1,FALSE),"")</f>
        <v/>
      </c>
      <c r="BJ131" s="171" t="str">
        <f>IFERROR(VLOOKUP($B131,'Benchmark Data'!$B:$FF,BJ$1,FALSE)/VLOOKUP($B130,'Benchmark Data'!$B:$FF,BJ$1,FALSE),"")</f>
        <v/>
      </c>
      <c r="BK131" s="171" t="str">
        <f>IFERROR(VLOOKUP($B131,'Benchmark Data'!$B:$FF,BK$1,FALSE)/VLOOKUP($B130,'Benchmark Data'!$B:$FF,BK$1,FALSE),"")</f>
        <v/>
      </c>
      <c r="BL131" s="171" t="str">
        <f>IFERROR(VLOOKUP($B131,'Benchmark Data'!$B:$FF,BL$1,FALSE)/VLOOKUP($B130,'Benchmark Data'!$B:$FF,BL$1,FALSE),"")</f>
        <v/>
      </c>
      <c r="BM131" s="171" t="str">
        <f>IFERROR(VLOOKUP($B131,'Benchmark Data'!$B:$FF,BM$1,FALSE)/VLOOKUP($B130,'Benchmark Data'!$B:$FF,BM$1,FALSE),"")</f>
        <v/>
      </c>
      <c r="BN131" s="171" t="str">
        <f>IFERROR(VLOOKUP($B131,'Benchmark Data'!$B:$FF,BN$1,FALSE)/VLOOKUP($B130,'Benchmark Data'!$B:$FF,BN$1,FALSE),"")</f>
        <v/>
      </c>
      <c r="BO131" s="171" t="str">
        <f>IFERROR(VLOOKUP($B131,'Benchmark Data'!$B:$FF,BO$1,FALSE)/VLOOKUP($B130,'Benchmark Data'!$B:$FF,BO$1,FALSE),"")</f>
        <v/>
      </c>
      <c r="BP131" s="171" t="str">
        <f>IFERROR(VLOOKUP($B131,'Benchmark Data'!$B:$FF,BP$1,FALSE)/VLOOKUP($B130,'Benchmark Data'!$B:$FF,BP$1,FALSE),"")</f>
        <v/>
      </c>
      <c r="BQ131" s="171" t="str">
        <f>IFERROR(VLOOKUP($B131,'Benchmark Data'!$B:$FF,BQ$1,FALSE)/VLOOKUP($B130,'Benchmark Data'!$B:$FF,BQ$1,FALSE),"")</f>
        <v/>
      </c>
      <c r="BR131" s="171" t="str">
        <f>IFERROR(VLOOKUP($B131,'Benchmark Data'!$B:$FF,BR$1,FALSE)/VLOOKUP($B130,'Benchmark Data'!$B:$FF,BR$1,FALSE),"")</f>
        <v/>
      </c>
      <c r="BS131" s="171" t="str">
        <f>IFERROR(VLOOKUP($B131,'Benchmark Data'!$B:$FF,BS$1,FALSE)/VLOOKUP($B130,'Benchmark Data'!$B:$FF,BS$1,FALSE),"")</f>
        <v/>
      </c>
      <c r="BT131" s="171" t="str">
        <f>IFERROR(VLOOKUP($B131,'Benchmark Data'!$B:$FF,BT$1,FALSE)/VLOOKUP($B130,'Benchmark Data'!$B:$FF,BT$1,FALSE),"")</f>
        <v/>
      </c>
      <c r="BU131" s="171" t="str">
        <f>IFERROR(VLOOKUP($B131,'Benchmark Data'!$B:$FF,BU$1,FALSE)/VLOOKUP($B130,'Benchmark Data'!$B:$FF,BU$1,FALSE),"")</f>
        <v/>
      </c>
      <c r="BV131" s="171" t="str">
        <f>IFERROR(VLOOKUP($B131,'Benchmark Data'!$B:$FF,BV$1,FALSE)/VLOOKUP($B130,'Benchmark Data'!$B:$FF,BV$1,FALSE),"")</f>
        <v/>
      </c>
      <c r="BW131" s="171" t="str">
        <f>IFERROR(VLOOKUP($B131,'Benchmark Data'!$B:$FF,BW$1,FALSE)/VLOOKUP($B130,'Benchmark Data'!$B:$FF,BW$1,FALSE),"")</f>
        <v/>
      </c>
      <c r="BX131" s="171" t="str">
        <f>IFERROR(VLOOKUP($B131,'Benchmark Data'!$B:$FF,BX$1,FALSE)/VLOOKUP($B130,'Benchmark Data'!$B:$FF,BX$1,FALSE),"")</f>
        <v/>
      </c>
      <c r="BY131" s="171" t="str">
        <f>IFERROR(VLOOKUP($B131,'Benchmark Data'!$B:$FF,BY$1,FALSE)/VLOOKUP($B130,'Benchmark Data'!$B:$FF,BY$1,FALSE),"")</f>
        <v/>
      </c>
      <c r="BZ131" s="171" t="str">
        <f>IFERROR(VLOOKUP($B131,'Benchmark Data'!$B:$FF,BZ$1,FALSE)/VLOOKUP($B130,'Benchmark Data'!$B:$FF,BZ$1,FALSE),"")</f>
        <v/>
      </c>
      <c r="CA131" s="171" t="str">
        <f>IFERROR(VLOOKUP($B131,'Benchmark Data'!$B:$FF,CA$1,FALSE)/VLOOKUP($B130,'Benchmark Data'!$B:$FF,CA$1,FALSE),"")</f>
        <v/>
      </c>
      <c r="CB131" s="171" t="str">
        <f>IFERROR(VLOOKUP($B131,'Benchmark Data'!$B:$FF,CB$1,FALSE)/VLOOKUP($B130,'Benchmark Data'!$B:$FF,CB$1,FALSE),"")</f>
        <v/>
      </c>
      <c r="CC131" s="171" t="str">
        <f>IFERROR(VLOOKUP($B131,'Benchmark Data'!$B:$FF,CC$1,FALSE)/VLOOKUP($B130,'Benchmark Data'!$B:$FF,CC$1,FALSE),"")</f>
        <v/>
      </c>
      <c r="CD131" s="171" t="str">
        <f>IFERROR(VLOOKUP($B131,'Benchmark Data'!$B:$FF,CD$1,FALSE)/VLOOKUP($B130,'Benchmark Data'!$B:$FF,CD$1,FALSE),"")</f>
        <v/>
      </c>
      <c r="CE131" s="171" t="str">
        <f>IFERROR(VLOOKUP($B131,'Benchmark Data'!$B:$FF,CE$1,FALSE)/VLOOKUP($B130,'Benchmark Data'!$B:$FF,CE$1,FALSE),"")</f>
        <v/>
      </c>
      <c r="CF131" s="171" t="str">
        <f>IFERROR(VLOOKUP($B131,'Benchmark Data'!$B:$FF,CF$1,FALSE)/VLOOKUP($B130,'Benchmark Data'!$B:$FF,CF$1,FALSE),"")</f>
        <v/>
      </c>
      <c r="CG131" s="171" t="str">
        <f>IFERROR(VLOOKUP($B131,'Benchmark Data'!$B:$FF,CG$1,FALSE)/VLOOKUP($B130,'Benchmark Data'!$B:$FF,CG$1,FALSE),"")</f>
        <v/>
      </c>
      <c r="CH131" s="156"/>
      <c r="CI131" s="171" t="str">
        <f>IFERROR(VLOOKUP($B131,'Benchmark Data'!$B:$FF,CI$1,FALSE)/VLOOKUP($B130,'Benchmark Data'!$B:$FF,CI$1,FALSE),"")</f>
        <v/>
      </c>
      <c r="CJ131" s="171" t="str">
        <f>IFERROR(VLOOKUP($B131,'Benchmark Data'!$B:$FF,CJ$1,FALSE)/VLOOKUP($B130,'Benchmark Data'!$B:$FF,CJ$1,FALSE),"")</f>
        <v/>
      </c>
      <c r="CK131" s="171" t="str">
        <f>IFERROR(VLOOKUP($B131,'Benchmark Data'!$B:$AAA,CK$1,FALSE)/VLOOKUP($B130,'Benchmark Data'!$B:$AAA,CK$1,FALSE),"")</f>
        <v/>
      </c>
      <c r="CL131" s="171" t="str">
        <f>IFERROR(VLOOKUP($B131,'Benchmark Data'!$B:$AAA,CL$1,FALSE)/VLOOKUP($B130,'Benchmark Data'!$B:$AAA,CL$1,FALSE),"")</f>
        <v/>
      </c>
      <c r="CM131" s="171" t="str">
        <f>IFERROR(VLOOKUP($B131,'Benchmark Data'!$B:$AAA,CM$1,FALSE)/VLOOKUP($B130,'Benchmark Data'!$B:$AAA,CM$1,FALSE),"")</f>
        <v/>
      </c>
      <c r="CN131" s="171" t="str">
        <f>IFERROR(VLOOKUP($B131,'Benchmark Data'!$B:$AAA,CN$1,FALSE)/VLOOKUP($B130,'Benchmark Data'!$B:$AAA,CN$1,FALSE),"")</f>
        <v/>
      </c>
      <c r="CO131" s="171" t="str">
        <f>IFERROR(VLOOKUP($B131,'Benchmark Data'!$B:$AAA,CO$1,FALSE)/VLOOKUP($B130,'Benchmark Data'!$B:$AAA,CO$1,FALSE),"")</f>
        <v/>
      </c>
      <c r="CP131" s="171" t="str">
        <f>IFERROR(VLOOKUP($B131,'Benchmark Data'!$B:$AAA,CP$1,FALSE)/VLOOKUP($B130,'Benchmark Data'!$B:$AAA,CP$1,FALSE),"")</f>
        <v/>
      </c>
      <c r="CQ131" s="171" t="str">
        <f>IFERROR(VLOOKUP($B131,'Benchmark Data'!$B:$AAA,CQ$1,FALSE)/VLOOKUP($B130,'Benchmark Data'!$B:$AAA,CQ$1,FALSE),"")</f>
        <v/>
      </c>
      <c r="CR131" s="171" t="str">
        <f>IFERROR(VLOOKUP($B131,'Benchmark Data'!$B:$AAA,CR$1,FALSE)/VLOOKUP($B130,'Benchmark Data'!$B:$AAA,CR$1,FALSE),"")</f>
        <v/>
      </c>
      <c r="CS131" s="171" t="str">
        <f>IFERROR(VLOOKUP($B131,'Benchmark Data'!$B:$AAA,CS$1,FALSE)/VLOOKUP($B130,'Benchmark Data'!$B:$AAA,CS$1,FALSE),"")</f>
        <v/>
      </c>
      <c r="CT131" s="171" t="str">
        <f>IFERROR(VLOOKUP($B131,'Benchmark Data'!$B:$AAA,CT$1,FALSE)/VLOOKUP($B130,'Benchmark Data'!$B:$AAA,CT$1,FALSE),"")</f>
        <v/>
      </c>
      <c r="CU131" s="171" t="str">
        <f>IFERROR(VLOOKUP($B131,'Benchmark Data'!$B:$AAA,CU$1,FALSE)/VLOOKUP($B130,'Benchmark Data'!$B:$AAA,CU$1,FALSE),"")</f>
        <v/>
      </c>
      <c r="CV131" s="171" t="str">
        <f>IFERROR(VLOOKUP($B131,'Benchmark Data'!$B:$AAA,CV$1,FALSE)/VLOOKUP($B130,'Benchmark Data'!$B:$AAA,CV$1,FALSE),"")</f>
        <v/>
      </c>
      <c r="CW131" s="171" t="str">
        <f>IFERROR(VLOOKUP($B131,'Benchmark Data'!$B:$AAA,CW$1,FALSE)/VLOOKUP($B130,'Benchmark Data'!$B:$AAA,CW$1,FALSE),"")</f>
        <v/>
      </c>
      <c r="CX131" s="171" t="str">
        <f>IFERROR(VLOOKUP($B131,'Benchmark Data'!$B:$AAA,CX$1,FALSE)/VLOOKUP($B130,'Benchmark Data'!$B:$AAA,CX$1,FALSE),"")</f>
        <v/>
      </c>
      <c r="CY131" s="171" t="str">
        <f>IFERROR(VLOOKUP($B131,'Benchmark Data'!$B:$AAA,CY$1,FALSE)/VLOOKUP($B130,'Benchmark Data'!$B:$AAA,CY$1,FALSE),"")</f>
        <v/>
      </c>
      <c r="CZ131" s="171" t="str">
        <f>IFERROR(VLOOKUP($B131,'Benchmark Data'!$B:$AAA,CZ$1,FALSE)/VLOOKUP($B130,'Benchmark Data'!$B:$AAA,CZ$1,FALSE),"")</f>
        <v/>
      </c>
      <c r="DA131" s="171" t="str">
        <f>IFERROR(VLOOKUP($B131,'Benchmark Data'!$B:$AAA,DA$1,FALSE)/VLOOKUP($B130,'Benchmark Data'!$B:$AAA,DA$1,FALSE),"")</f>
        <v/>
      </c>
      <c r="DB131" s="171" t="str">
        <f>IFERROR(VLOOKUP($B131,'Benchmark Data'!$B:$AAA,DB$1,FALSE)/VLOOKUP($B130,'Benchmark Data'!$B:$AAA,DB$1,FALSE),"")</f>
        <v/>
      </c>
      <c r="DC131" s="171" t="str">
        <f>IFERROR(VLOOKUP($B131,'Benchmark Data'!$B:$AAA,DC$1,FALSE)/VLOOKUP($B130,'Benchmark Data'!$B:$AAA,DC$1,FALSE),"")</f>
        <v/>
      </c>
      <c r="DD131" s="171" t="str">
        <f>IFERROR(VLOOKUP($B131,'Benchmark Data'!$B:$AAA,DD$1,FALSE)/VLOOKUP($B130,'Benchmark Data'!$B:$AAA,DD$1,FALSE),"")</f>
        <v/>
      </c>
      <c r="DE131" s="171" t="str">
        <f>IFERROR(VLOOKUP($B131,'Benchmark Data'!$B:$AAA,DE$1,FALSE)/VLOOKUP($B130,'Benchmark Data'!$B:$AAA,DE$1,FALSE),"")</f>
        <v/>
      </c>
      <c r="DF131" s="171" t="str">
        <f>IFERROR(VLOOKUP($B131,'Benchmark Data'!$B:$AAA,DF$1,FALSE)/VLOOKUP($B130,'Benchmark Data'!$B:$AAA,DF$1,FALSE),"")</f>
        <v/>
      </c>
      <c r="DG131" s="171" t="str">
        <f>IFERROR(VLOOKUP($B131,'Benchmark Data'!$B:$AAA,DG$1,FALSE)/VLOOKUP($B130,'Benchmark Data'!$B:$AAA,DG$1,FALSE),"")</f>
        <v/>
      </c>
      <c r="DH131" s="171" t="str">
        <f>IFERROR(VLOOKUP($B131,'Benchmark Data'!$B:$AAA,DH$1,FALSE)/VLOOKUP($B130,'Benchmark Data'!$B:$AAA,DH$1,FALSE),"")</f>
        <v/>
      </c>
      <c r="DI131" s="171" t="str">
        <f>IFERROR(VLOOKUP($B131,'Benchmark Data'!$B:$AAA,DI$1,FALSE)/VLOOKUP($B130,'Benchmark Data'!$B:$AAA,DI$1,FALSE),"")</f>
        <v/>
      </c>
    </row>
    <row r="132" spans="1:113">
      <c r="A132" s="94">
        <f t="shared" si="37"/>
        <v>69</v>
      </c>
      <c r="B132" s="168">
        <f t="shared" si="36"/>
        <v>43982</v>
      </c>
      <c r="C132" s="171">
        <f>IFERROR(VLOOKUP($B132,'Benchmark Data'!$B:$FF,C$1,FALSE)/VLOOKUP($B131,'Benchmark Data'!$B:$FF,C$1,FALSE),"")</f>
        <v>1.0778454027897402</v>
      </c>
      <c r="D132" s="171">
        <f>IFERROR(VLOOKUP($B132,'Benchmark Data'!$B:$FF,D$1,FALSE)/VLOOKUP($B131,'Benchmark Data'!$B:$FF,D$1,FALSE),"")</f>
        <v>1.0778454027897402</v>
      </c>
      <c r="E132" s="171">
        <f>IFERROR(VLOOKUP($B132,'Benchmark Data'!$B:$FF,E$1,FALSE)/VLOOKUP($B131,'Benchmark Data'!$B:$FF,E$1,FALSE),"")</f>
        <v>1.0778454027897402</v>
      </c>
      <c r="F132" s="171" t="str">
        <f>IFERROR(VLOOKUP($B132,'Benchmark Data'!$B:$FF,F$1,FALSE)/VLOOKUP($B131,'Benchmark Data'!$B:$FF,F$1,FALSE),"")</f>
        <v/>
      </c>
      <c r="G132" s="171" t="str">
        <f>IFERROR(VLOOKUP($B132,'Benchmark Data'!$B:$FF,G$1,FALSE)/VLOOKUP($B131,'Benchmark Data'!$B:$FF,G$1,FALSE),"")</f>
        <v/>
      </c>
      <c r="H132" s="171" t="str">
        <f>IFERROR(VLOOKUP($B132,'Benchmark Data'!$B:$FF,H$1,FALSE)/VLOOKUP($B131,'Benchmark Data'!$B:$FF,H$1,FALSE),"")</f>
        <v/>
      </c>
      <c r="I132" s="171" t="str">
        <f>IFERROR(VLOOKUP($B132,'Benchmark Data'!$B:$FF,I$1,FALSE)/VLOOKUP($B131,'Benchmark Data'!$B:$FF,I$1,FALSE),"")</f>
        <v/>
      </c>
      <c r="J132" s="143" t="str">
        <f>IFERROR(VLOOKUP($B132,'Benchmark Data'!$B:$FF,J$1,FALSE)/VLOOKUP($B131,'Benchmark Data'!$B:$FF,J$1,FALSE)*J133,"")</f>
        <v/>
      </c>
      <c r="K132" s="156"/>
      <c r="L132" s="156"/>
      <c r="M132" s="156"/>
      <c r="N132" s="171" t="str">
        <f>IFERROR(VLOOKUP($B132,'Benchmark Data'!$B:$FF,N$1,FALSE)/VLOOKUP($B131,'Benchmark Data'!$B:$FF,N$1,FALSE),"")</f>
        <v/>
      </c>
      <c r="O132" s="171">
        <f>IFERROR(VLOOKUP($B132,'Benchmark Data'!$B:$FF,O$1,FALSE)/VLOOKUP($B131,'Benchmark Data'!$B:$FF,O$1,FALSE),"")</f>
        <v>1.0066814672095445</v>
      </c>
      <c r="P132" s="171">
        <f>IFERROR(VLOOKUP($B132,'Benchmark Data'!$B:$FF,P$1,FALSE)/VLOOKUP($B131,'Benchmark Data'!$B:$FF,P$1,FALSE),"")</f>
        <v>1.0187353454453629</v>
      </c>
      <c r="Q132" s="156">
        <f>IFERROR(VLOOKUP($B132,'Benchmark Data'!$B:$FF,Q$1,FALSE),"")</f>
        <v>0.99116804091788868</v>
      </c>
      <c r="R132" s="156">
        <f>IFERROR(VLOOKUP($B132,'Benchmark Data'!$B:$FF,R$1,FALSE),"")</f>
        <v>0.99116804091788868</v>
      </c>
      <c r="S132" s="156">
        <f>IFERROR(VLOOKUP($B132,'Benchmark Data'!$B:$FF,S$1,FALSE),"")</f>
        <v>0.99116804091788868</v>
      </c>
      <c r="T132" s="156">
        <f>IFERROR(VLOOKUP($B132,'Benchmark Data'!$B:$FF,T$1,FALSE),"")</f>
        <v>0.99116804091788868</v>
      </c>
      <c r="U132" s="156">
        <f>IFERROR(VLOOKUP($B132,'Benchmark Data'!$B:$FF,U$1,FALSE),"")</f>
        <v>0.99116804091788868</v>
      </c>
      <c r="V132" s="171">
        <f>IFERROR(VLOOKUP($B132,'Benchmark Data'!$B:$FF,V$1,FALSE)/VLOOKUP($B131,'Benchmark Data'!$B:$FF,V$1,FALSE),"")</f>
        <v>1.0303945149689977</v>
      </c>
      <c r="W132" s="171">
        <f>IFERROR(VLOOKUP($B132,'Benchmark Data'!$B:$FF,W$1,FALSE)/VLOOKUP($B131,'Benchmark Data'!$B:$FF,W$1,FALSE),"")</f>
        <v>1.0303945149689977</v>
      </c>
      <c r="X132" s="171">
        <f>IFERROR(VLOOKUP($B132,'Benchmark Data'!$B:$FF,X$1,FALSE)/VLOOKUP($B131,'Benchmark Data'!$B:$FF,X$1,FALSE),"")</f>
        <v>1.0303945149689977</v>
      </c>
      <c r="Y132" s="171">
        <f>IFERROR(VLOOKUP($B132,'Benchmark Data'!$B:$FF,Y$1,FALSE)/VLOOKUP($B131,'Benchmark Data'!$B:$FF,Y$1,FALSE),"")</f>
        <v>1.0303945149689977</v>
      </c>
      <c r="Z132" s="171">
        <f>IFERROR(VLOOKUP($B132,'Benchmark Data'!$B:$FF,Z$1,FALSE)/VLOOKUP($B131,'Benchmark Data'!$B:$FF,Z$1,FALSE),"")</f>
        <v>1.0303945149689977</v>
      </c>
      <c r="AA132" s="171">
        <f>IFERROR(VLOOKUP($B132,'Benchmark Data'!$B:$FF,AA$1,FALSE)/VLOOKUP($B131,'Benchmark Data'!$B:$FF,AA$1,FALSE),"")</f>
        <v>1.0526491536432054</v>
      </c>
      <c r="AB132" s="171">
        <f>IFERROR(VLOOKUP($B132,'Benchmark Data'!$B:$FF,AB$1,FALSE)/VLOOKUP($B131,'Benchmark Data'!$B:$FF,AB$1,FALSE),"")</f>
        <v>1.0526491536432054</v>
      </c>
      <c r="AC132" s="171">
        <f>IFERROR(VLOOKUP($B132,'Benchmark Data'!$B:$FF,AC$1,FALSE)/VLOOKUP($B131,'Benchmark Data'!$B:$FF,AC$1,FALSE),"")</f>
        <v>1.0526491536432054</v>
      </c>
      <c r="AD132" s="171">
        <f>IFERROR(VLOOKUP($B132,'Benchmark Data'!$B:$FF,AD$1,FALSE)/VLOOKUP($B131,'Benchmark Data'!$B:$FF,AD$1,FALSE),"")</f>
        <v>1.0575791227096059</v>
      </c>
      <c r="AE132" s="171">
        <f>IFERROR(VLOOKUP($B132,'Benchmark Data'!$B:$FF,AE$1,FALSE)/VLOOKUP($B131,'Benchmark Data'!$B:$FF,AE$1,FALSE),"")</f>
        <v>1.0185756914954667</v>
      </c>
      <c r="AF132" s="171">
        <f>IFERROR(VLOOKUP($B132,'Benchmark Data'!$B:$FF,AF$1,FALSE)/VLOOKUP($B131,'Benchmark Data'!$B:$FF,AF$1,FALSE),"")</f>
        <v>1.0403496098625886</v>
      </c>
      <c r="AG132" s="171">
        <f>IFERROR(VLOOKUP($B132,'Benchmark Data'!$B:$FF,AG$1,FALSE)/VLOOKUP($B131,'Benchmark Data'!$B:$FF,AG$1,FALSE),"")</f>
        <v>1.0403496098625886</v>
      </c>
      <c r="AH132" s="171">
        <f>IFERROR(VLOOKUP($B132,'Benchmark Data'!$B:$FF,AH$1,FALSE)/VLOOKUP($B131,'Benchmark Data'!$B:$FF,AH$1,FALSE),"")</f>
        <v>1.0403496098625886</v>
      </c>
      <c r="AI132" s="171">
        <f>IFERROR(VLOOKUP($B132,'Benchmark Data'!$B:$FF,AI$1,FALSE)/VLOOKUP($B131,'Benchmark Data'!$B:$FF,AI$1,FALSE),"")</f>
        <v>1.0897244332059424</v>
      </c>
      <c r="AJ132" s="171">
        <f>IFERROR(VLOOKUP($B132,'Benchmark Data'!$B:$FF,AJ$1,FALSE)/VLOOKUP($B131,'Benchmark Data'!$B:$FF,AJ$1,FALSE),"")</f>
        <v>1.0402946925274394</v>
      </c>
      <c r="AK132" s="171">
        <f>IFERROR(VLOOKUP($B132,'Benchmark Data'!$B:$FF,AK$1,FALSE)/VLOOKUP($B131,'Benchmark Data'!$B:$FF,AK$1,FALSE),"")</f>
        <v>1.0417110497079463</v>
      </c>
      <c r="AL132" s="171">
        <f>IFERROR(VLOOKUP($B132,'Benchmark Data'!$B:$FF,AL$1,FALSE)/VLOOKUP($B131,'Benchmark Data'!$B:$FF,AL$1,FALSE),"")</f>
        <v>1</v>
      </c>
      <c r="AM132" s="171">
        <f>IFERROR(VLOOKUP($B132,'Benchmark Data'!$B:$FF,AM$1,FALSE)/VLOOKUP($B131,'Benchmark Data'!$B:$FF,AM$1,FALSE),"")</f>
        <v>1</v>
      </c>
      <c r="AN132" s="171" t="str">
        <f>IFERROR(VLOOKUP($B132,'Benchmark Data'!$B:$FF,AN$1,FALSE)/VLOOKUP($B131,'Benchmark Data'!$B:$FF,AN$1,FALSE),"")</f>
        <v/>
      </c>
      <c r="AO132" s="171" t="str">
        <f>IFERROR(VLOOKUP($B132,'Benchmark Data'!$B:$FF,AO$1,FALSE)/VLOOKUP($B131,'Benchmark Data'!$B:$FF,AO$1,FALSE),"")</f>
        <v/>
      </c>
      <c r="AP132" s="171" t="str">
        <f>IFERROR(VLOOKUP($B132,'Benchmark Data'!$B:$FF,AP$1,FALSE)/VLOOKUP($B131,'Benchmark Data'!$B:$FF,AP$1,FALSE),"")</f>
        <v/>
      </c>
      <c r="AQ132" s="171" t="str">
        <f>IFERROR(VLOOKUP($B132,'Benchmark Data'!$B:$FF,AQ$1,FALSE)/VLOOKUP($B131,'Benchmark Data'!$B:$FF,AQ$1,FALSE),"")</f>
        <v/>
      </c>
      <c r="AR132" s="171" t="str">
        <f>IFERROR(VLOOKUP($B132,'Benchmark Data'!$B:$FF,AR$1,FALSE)/VLOOKUP($B131,'Benchmark Data'!$B:$FF,AR$1,FALSE),"")</f>
        <v/>
      </c>
      <c r="AS132" s="171" t="str">
        <f>IFERROR(VLOOKUP($B132,'Benchmark Data'!$B:$FF,AS$1,FALSE)/VLOOKUP($B131,'Benchmark Data'!$B:$FF,AS$1,FALSE),"")</f>
        <v/>
      </c>
      <c r="AT132" s="171" t="str">
        <f>IFERROR(VLOOKUP($B132,'Benchmark Data'!$B:$FF,AT$1,FALSE)/VLOOKUP($B131,'Benchmark Data'!$B:$FF,AT$1,FALSE),"")</f>
        <v/>
      </c>
      <c r="AU132" s="171">
        <f>IFERROR(VLOOKUP($B132,'Benchmark Data'!$B:$FF,AU$1,FALSE)/VLOOKUP($B131,'Benchmark Data'!$B:$FF,AU$1,FALSE),"")</f>
        <v>1.0236785042140579</v>
      </c>
      <c r="AV132" s="171">
        <f>IFERROR(VLOOKUP($B132,'Benchmark Data'!$B:$FF,AV$1,FALSE)/VLOOKUP($B131,'Benchmark Data'!$B:$FF,AV$1,FALSE),"")</f>
        <v>1.0236785042140579</v>
      </c>
      <c r="AW132" s="171">
        <f>IFERROR(VLOOKUP($B132,'Benchmark Data'!$B:$FF,AW$1,FALSE)/VLOOKUP($B131,'Benchmark Data'!$B:$FF,AW$1,FALSE),"")</f>
        <v>1.0236785042140579</v>
      </c>
      <c r="AX132" s="171" t="str">
        <f>IFERROR(VLOOKUP($B132,'Benchmark Data'!$B:$FF,AX$1,FALSE)/VLOOKUP($B131,'Benchmark Data'!$B:$FF,AX$1,FALSE),"")</f>
        <v/>
      </c>
      <c r="AY132" s="171" t="str">
        <f>IFERROR(VLOOKUP($B132,'Benchmark Data'!$B:$FF,AY$1,FALSE)/VLOOKUP($B131,'Benchmark Data'!$B:$FF,AY$1,FALSE),"")</f>
        <v/>
      </c>
      <c r="AZ132" s="156"/>
      <c r="BA132" s="156"/>
      <c r="BB132" s="171" t="str">
        <f>IFERROR(VLOOKUP($B132,'Benchmark Data'!$B:$FF,BB$1,FALSE)/VLOOKUP($B131,'Benchmark Data'!$B:$FF,BB$1,FALSE),"")</f>
        <v/>
      </c>
      <c r="BC132" s="171" t="str">
        <f>IFERROR(VLOOKUP($B132,'Benchmark Data'!$B:$FF,BC$1,FALSE)/VLOOKUP($B131,'Benchmark Data'!$B:$FF,BC$1,FALSE),"")</f>
        <v/>
      </c>
      <c r="BD132" s="171" t="str">
        <f>IFERROR(VLOOKUP($B132,'Benchmark Data'!$B:$FF,BD$1,FALSE)/VLOOKUP($B131,'Benchmark Data'!$B:$FF,BD$1,FALSE),"")</f>
        <v/>
      </c>
      <c r="BE132" s="171" t="str">
        <f>IFERROR(VLOOKUP($B132,'Benchmark Data'!$B:$FF,BE$1,FALSE)/VLOOKUP($B131,'Benchmark Data'!$B:$FF,BE$1,FALSE),"")</f>
        <v/>
      </c>
      <c r="BF132" s="171" t="str">
        <f>IFERROR(VLOOKUP($B132,'Benchmark Data'!$B:$FF,BF$1,FALSE)/VLOOKUP($B131,'Benchmark Data'!$B:$FF,BF$1,FALSE),"")</f>
        <v/>
      </c>
      <c r="BG132" s="171" t="str">
        <f>IFERROR(VLOOKUP($B132,'Benchmark Data'!$B:$FF,BG$1,FALSE)/VLOOKUP($B131,'Benchmark Data'!$B:$FF,BG$1,FALSE),"")</f>
        <v/>
      </c>
      <c r="BH132" s="171" t="str">
        <f>IFERROR(VLOOKUP($B132,'Benchmark Data'!$B:$FF,BH$1,FALSE)/VLOOKUP($B131,'Benchmark Data'!$B:$FF,BH$1,FALSE),"")</f>
        <v/>
      </c>
      <c r="BI132" s="171" t="str">
        <f>IFERROR(VLOOKUP($B132,'Benchmark Data'!$B:$FF,BI$1,FALSE)/VLOOKUP($B131,'Benchmark Data'!$B:$FF,BI$1,FALSE),"")</f>
        <v/>
      </c>
      <c r="BJ132" s="171" t="str">
        <f>IFERROR(VLOOKUP($B132,'Benchmark Data'!$B:$FF,BJ$1,FALSE)/VLOOKUP($B131,'Benchmark Data'!$B:$FF,BJ$1,FALSE),"")</f>
        <v/>
      </c>
      <c r="BK132" s="171" t="str">
        <f>IFERROR(VLOOKUP($B132,'Benchmark Data'!$B:$FF,BK$1,FALSE)/VLOOKUP($B131,'Benchmark Data'!$B:$FF,BK$1,FALSE),"")</f>
        <v/>
      </c>
      <c r="BL132" s="171" t="str">
        <f>IFERROR(VLOOKUP($B132,'Benchmark Data'!$B:$FF,BL$1,FALSE)/VLOOKUP($B131,'Benchmark Data'!$B:$FF,BL$1,FALSE),"")</f>
        <v/>
      </c>
      <c r="BM132" s="171" t="str">
        <f>IFERROR(VLOOKUP($B132,'Benchmark Data'!$B:$FF,BM$1,FALSE)/VLOOKUP($B131,'Benchmark Data'!$B:$FF,BM$1,FALSE),"")</f>
        <v/>
      </c>
      <c r="BN132" s="171" t="str">
        <f>IFERROR(VLOOKUP($B132,'Benchmark Data'!$B:$FF,BN$1,FALSE)/VLOOKUP($B131,'Benchmark Data'!$B:$FF,BN$1,FALSE),"")</f>
        <v/>
      </c>
      <c r="BO132" s="171" t="str">
        <f>IFERROR(VLOOKUP($B132,'Benchmark Data'!$B:$FF,BO$1,FALSE)/VLOOKUP($B131,'Benchmark Data'!$B:$FF,BO$1,FALSE),"")</f>
        <v/>
      </c>
      <c r="BP132" s="171" t="str">
        <f>IFERROR(VLOOKUP($B132,'Benchmark Data'!$B:$FF,BP$1,FALSE)/VLOOKUP($B131,'Benchmark Data'!$B:$FF,BP$1,FALSE),"")</f>
        <v/>
      </c>
      <c r="BQ132" s="171" t="str">
        <f>IFERROR(VLOOKUP($B132,'Benchmark Data'!$B:$FF,BQ$1,FALSE)/VLOOKUP($B131,'Benchmark Data'!$B:$FF,BQ$1,FALSE),"")</f>
        <v/>
      </c>
      <c r="BR132" s="171" t="str">
        <f>IFERROR(VLOOKUP($B132,'Benchmark Data'!$B:$FF,BR$1,FALSE)/VLOOKUP($B131,'Benchmark Data'!$B:$FF,BR$1,FALSE),"")</f>
        <v/>
      </c>
      <c r="BS132" s="171" t="str">
        <f>IFERROR(VLOOKUP($B132,'Benchmark Data'!$B:$FF,BS$1,FALSE)/VLOOKUP($B131,'Benchmark Data'!$B:$FF,BS$1,FALSE),"")</f>
        <v/>
      </c>
      <c r="BT132" s="171" t="str">
        <f>IFERROR(VLOOKUP($B132,'Benchmark Data'!$B:$FF,BT$1,FALSE)/VLOOKUP($B131,'Benchmark Data'!$B:$FF,BT$1,FALSE),"")</f>
        <v/>
      </c>
      <c r="BU132" s="171" t="str">
        <f>IFERROR(VLOOKUP($B132,'Benchmark Data'!$B:$FF,BU$1,FALSE)/VLOOKUP($B131,'Benchmark Data'!$B:$FF,BU$1,FALSE),"")</f>
        <v/>
      </c>
      <c r="BV132" s="171" t="str">
        <f>IFERROR(VLOOKUP($B132,'Benchmark Data'!$B:$FF,BV$1,FALSE)/VLOOKUP($B131,'Benchmark Data'!$B:$FF,BV$1,FALSE),"")</f>
        <v/>
      </c>
      <c r="BW132" s="171" t="str">
        <f>IFERROR(VLOOKUP($B132,'Benchmark Data'!$B:$FF,BW$1,FALSE)/VLOOKUP($B131,'Benchmark Data'!$B:$FF,BW$1,FALSE),"")</f>
        <v/>
      </c>
      <c r="BX132" s="171" t="str">
        <f>IFERROR(VLOOKUP($B132,'Benchmark Data'!$B:$FF,BX$1,FALSE)/VLOOKUP($B131,'Benchmark Data'!$B:$FF,BX$1,FALSE),"")</f>
        <v/>
      </c>
      <c r="BY132" s="171" t="str">
        <f>IFERROR(VLOOKUP($B132,'Benchmark Data'!$B:$FF,BY$1,FALSE)/VLOOKUP($B131,'Benchmark Data'!$B:$FF,BY$1,FALSE),"")</f>
        <v/>
      </c>
      <c r="BZ132" s="171" t="str">
        <f>IFERROR(VLOOKUP($B132,'Benchmark Data'!$B:$FF,BZ$1,FALSE)/VLOOKUP($B131,'Benchmark Data'!$B:$FF,BZ$1,FALSE),"")</f>
        <v/>
      </c>
      <c r="CA132" s="171" t="str">
        <f>IFERROR(VLOOKUP($B132,'Benchmark Data'!$B:$FF,CA$1,FALSE)/VLOOKUP($B131,'Benchmark Data'!$B:$FF,CA$1,FALSE),"")</f>
        <v/>
      </c>
      <c r="CB132" s="171" t="str">
        <f>IFERROR(VLOOKUP($B132,'Benchmark Data'!$B:$FF,CB$1,FALSE)/VLOOKUP($B131,'Benchmark Data'!$B:$FF,CB$1,FALSE),"")</f>
        <v/>
      </c>
      <c r="CC132" s="171" t="str">
        <f>IFERROR(VLOOKUP($B132,'Benchmark Data'!$B:$FF,CC$1,FALSE)/VLOOKUP($B131,'Benchmark Data'!$B:$FF,CC$1,FALSE),"")</f>
        <v/>
      </c>
      <c r="CD132" s="171" t="str">
        <f>IFERROR(VLOOKUP($B132,'Benchmark Data'!$B:$FF,CD$1,FALSE)/VLOOKUP($B131,'Benchmark Data'!$B:$FF,CD$1,FALSE),"")</f>
        <v/>
      </c>
      <c r="CE132" s="171" t="str">
        <f>IFERROR(VLOOKUP($B132,'Benchmark Data'!$B:$FF,CE$1,FALSE)/VLOOKUP($B131,'Benchmark Data'!$B:$FF,CE$1,FALSE),"")</f>
        <v/>
      </c>
      <c r="CF132" s="171" t="str">
        <f>IFERROR(VLOOKUP($B132,'Benchmark Data'!$B:$FF,CF$1,FALSE)/VLOOKUP($B131,'Benchmark Data'!$B:$FF,CF$1,FALSE),"")</f>
        <v/>
      </c>
      <c r="CG132" s="171" t="str">
        <f>IFERROR(VLOOKUP($B132,'Benchmark Data'!$B:$FF,CG$1,FALSE)/VLOOKUP($B131,'Benchmark Data'!$B:$FF,CG$1,FALSE),"")</f>
        <v/>
      </c>
      <c r="CH132" s="156"/>
      <c r="CI132" s="171" t="str">
        <f>IFERROR(VLOOKUP($B132,'Benchmark Data'!$B:$FF,CI$1,FALSE)/VLOOKUP($B131,'Benchmark Data'!$B:$FF,CI$1,FALSE),"")</f>
        <v/>
      </c>
      <c r="CJ132" s="171" t="str">
        <f>IFERROR(VLOOKUP($B132,'Benchmark Data'!$B:$FF,CJ$1,FALSE)/VLOOKUP($B131,'Benchmark Data'!$B:$FF,CJ$1,FALSE),"")</f>
        <v/>
      </c>
      <c r="CK132" s="171" t="str">
        <f>IFERROR(VLOOKUP($B132,'Benchmark Data'!$B:$AAA,CK$1,FALSE)/VLOOKUP($B131,'Benchmark Data'!$B:$AAA,CK$1,FALSE),"")</f>
        <v/>
      </c>
      <c r="CL132" s="171" t="str">
        <f>IFERROR(VLOOKUP($B132,'Benchmark Data'!$B:$AAA,CL$1,FALSE)/VLOOKUP($B131,'Benchmark Data'!$B:$AAA,CL$1,FALSE),"")</f>
        <v/>
      </c>
      <c r="CM132" s="171" t="str">
        <f>IFERROR(VLOOKUP($B132,'Benchmark Data'!$B:$AAA,CM$1,FALSE)/VLOOKUP($B131,'Benchmark Data'!$B:$AAA,CM$1,FALSE),"")</f>
        <v/>
      </c>
      <c r="CN132" s="171" t="str">
        <f>IFERROR(VLOOKUP($B132,'Benchmark Data'!$B:$AAA,CN$1,FALSE)/VLOOKUP($B131,'Benchmark Data'!$B:$AAA,CN$1,FALSE),"")</f>
        <v/>
      </c>
      <c r="CO132" s="171" t="str">
        <f>IFERROR(VLOOKUP($B132,'Benchmark Data'!$B:$AAA,CO$1,FALSE)/VLOOKUP($B131,'Benchmark Data'!$B:$AAA,CO$1,FALSE),"")</f>
        <v/>
      </c>
      <c r="CP132" s="171" t="str">
        <f>IFERROR(VLOOKUP($B132,'Benchmark Data'!$B:$AAA,CP$1,FALSE)/VLOOKUP($B131,'Benchmark Data'!$B:$AAA,CP$1,FALSE),"")</f>
        <v/>
      </c>
      <c r="CQ132" s="171" t="str">
        <f>IFERROR(VLOOKUP($B132,'Benchmark Data'!$B:$AAA,CQ$1,FALSE)/VLOOKUP($B131,'Benchmark Data'!$B:$AAA,CQ$1,FALSE),"")</f>
        <v/>
      </c>
      <c r="CR132" s="171" t="str">
        <f>IFERROR(VLOOKUP($B132,'Benchmark Data'!$B:$AAA,CR$1,FALSE)/VLOOKUP($B131,'Benchmark Data'!$B:$AAA,CR$1,FALSE),"")</f>
        <v/>
      </c>
      <c r="CS132" s="171" t="str">
        <f>IFERROR(VLOOKUP($B132,'Benchmark Data'!$B:$AAA,CS$1,FALSE)/VLOOKUP($B131,'Benchmark Data'!$B:$AAA,CS$1,FALSE),"")</f>
        <v/>
      </c>
      <c r="CT132" s="171" t="str">
        <f>IFERROR(VLOOKUP($B132,'Benchmark Data'!$B:$AAA,CT$1,FALSE)/VLOOKUP($B131,'Benchmark Data'!$B:$AAA,CT$1,FALSE),"")</f>
        <v/>
      </c>
      <c r="CU132" s="171" t="str">
        <f>IFERROR(VLOOKUP($B132,'Benchmark Data'!$B:$AAA,CU$1,FALSE)/VLOOKUP($B131,'Benchmark Data'!$B:$AAA,CU$1,FALSE),"")</f>
        <v/>
      </c>
      <c r="CV132" s="171" t="str">
        <f>IFERROR(VLOOKUP($B132,'Benchmark Data'!$B:$AAA,CV$1,FALSE)/VLOOKUP($B131,'Benchmark Data'!$B:$AAA,CV$1,FALSE),"")</f>
        <v/>
      </c>
      <c r="CW132" s="171" t="str">
        <f>IFERROR(VLOOKUP($B132,'Benchmark Data'!$B:$AAA,CW$1,FALSE)/VLOOKUP($B131,'Benchmark Data'!$B:$AAA,CW$1,FALSE),"")</f>
        <v/>
      </c>
      <c r="CX132" s="171" t="str">
        <f>IFERROR(VLOOKUP($B132,'Benchmark Data'!$B:$AAA,CX$1,FALSE)/VLOOKUP($B131,'Benchmark Data'!$B:$AAA,CX$1,FALSE),"")</f>
        <v/>
      </c>
      <c r="CY132" s="171" t="str">
        <f>IFERROR(VLOOKUP($B132,'Benchmark Data'!$B:$AAA,CY$1,FALSE)/VLOOKUP($B131,'Benchmark Data'!$B:$AAA,CY$1,FALSE),"")</f>
        <v/>
      </c>
      <c r="CZ132" s="171" t="str">
        <f>IFERROR(VLOOKUP($B132,'Benchmark Data'!$B:$AAA,CZ$1,FALSE)/VLOOKUP($B131,'Benchmark Data'!$B:$AAA,CZ$1,FALSE),"")</f>
        <v/>
      </c>
      <c r="DA132" s="171" t="str">
        <f>IFERROR(VLOOKUP($B132,'Benchmark Data'!$B:$AAA,DA$1,FALSE)/VLOOKUP($B131,'Benchmark Data'!$B:$AAA,DA$1,FALSE),"")</f>
        <v/>
      </c>
      <c r="DB132" s="171" t="str">
        <f>IFERROR(VLOOKUP($B132,'Benchmark Data'!$B:$AAA,DB$1,FALSE)/VLOOKUP($B131,'Benchmark Data'!$B:$AAA,DB$1,FALSE),"")</f>
        <v/>
      </c>
      <c r="DC132" s="171" t="str">
        <f>IFERROR(VLOOKUP($B132,'Benchmark Data'!$B:$AAA,DC$1,FALSE)/VLOOKUP($B131,'Benchmark Data'!$B:$AAA,DC$1,FALSE),"")</f>
        <v/>
      </c>
      <c r="DD132" s="171" t="str">
        <f>IFERROR(VLOOKUP($B132,'Benchmark Data'!$B:$AAA,DD$1,FALSE)/VLOOKUP($B131,'Benchmark Data'!$B:$AAA,DD$1,FALSE),"")</f>
        <v/>
      </c>
      <c r="DE132" s="171" t="str">
        <f>IFERROR(VLOOKUP($B132,'Benchmark Data'!$B:$AAA,DE$1,FALSE)/VLOOKUP($B131,'Benchmark Data'!$B:$AAA,DE$1,FALSE),"")</f>
        <v/>
      </c>
      <c r="DF132" s="171" t="str">
        <f>IFERROR(VLOOKUP($B132,'Benchmark Data'!$B:$AAA,DF$1,FALSE)/VLOOKUP($B131,'Benchmark Data'!$B:$AAA,DF$1,FALSE),"")</f>
        <v/>
      </c>
      <c r="DG132" s="171" t="str">
        <f>IFERROR(VLOOKUP($B132,'Benchmark Data'!$B:$AAA,DG$1,FALSE)/VLOOKUP($B131,'Benchmark Data'!$B:$AAA,DG$1,FALSE),"")</f>
        <v/>
      </c>
      <c r="DH132" s="171" t="str">
        <f>IFERROR(VLOOKUP($B132,'Benchmark Data'!$B:$AAA,DH$1,FALSE)/VLOOKUP($B131,'Benchmark Data'!$B:$AAA,DH$1,FALSE),"")</f>
        <v/>
      </c>
      <c r="DI132" s="171" t="str">
        <f>IFERROR(VLOOKUP($B132,'Benchmark Data'!$B:$AAA,DI$1,FALSE)/VLOOKUP($B131,'Benchmark Data'!$B:$AAA,DI$1,FALSE),"")</f>
        <v/>
      </c>
    </row>
    <row r="133" spans="1:113">
      <c r="A133" s="94">
        <f t="shared" si="37"/>
        <v>68</v>
      </c>
      <c r="B133" s="168">
        <f t="shared" si="36"/>
        <v>44012</v>
      </c>
      <c r="C133" s="171">
        <f>IFERROR(VLOOKUP($B133,'Benchmark Data'!$B:$FF,C$1,FALSE)/VLOOKUP($B132,'Benchmark Data'!$B:$FF,C$1,FALSE),"")</f>
        <v>1.0661586973172454</v>
      </c>
      <c r="D133" s="171">
        <f>IFERROR(VLOOKUP($B133,'Benchmark Data'!$B:$FF,D$1,FALSE)/VLOOKUP($B132,'Benchmark Data'!$B:$FF,D$1,FALSE),"")</f>
        <v>1.0661586973172454</v>
      </c>
      <c r="E133" s="171">
        <f>IFERROR(VLOOKUP($B133,'Benchmark Data'!$B:$FF,E$1,FALSE)/VLOOKUP($B132,'Benchmark Data'!$B:$FF,E$1,FALSE),"")</f>
        <v>1.0661586973172454</v>
      </c>
      <c r="F133" s="171" t="str">
        <f>IFERROR(VLOOKUP($B133,'Benchmark Data'!$B:$FF,F$1,FALSE)/VLOOKUP($B132,'Benchmark Data'!$B:$FF,F$1,FALSE),"")</f>
        <v/>
      </c>
      <c r="G133" s="171" t="str">
        <f>IFERROR(VLOOKUP($B133,'Benchmark Data'!$B:$FF,G$1,FALSE)/VLOOKUP($B132,'Benchmark Data'!$B:$FF,G$1,FALSE),"")</f>
        <v/>
      </c>
      <c r="H133" s="171" t="str">
        <f>IFERROR(VLOOKUP($B133,'Benchmark Data'!$B:$FF,H$1,FALSE)/VLOOKUP($B132,'Benchmark Data'!$B:$FF,H$1,FALSE),"")</f>
        <v/>
      </c>
      <c r="I133" s="171" t="str">
        <f>IFERROR(VLOOKUP($B133,'Benchmark Data'!$B:$FF,I$1,FALSE)/VLOOKUP($B132,'Benchmark Data'!$B:$FF,I$1,FALSE),"")</f>
        <v/>
      </c>
      <c r="J133" s="143" t="str">
        <f>IFERROR(VLOOKUP($B133,'Benchmark Data'!$B:$FF,J$1,FALSE)/VLOOKUP($B132,'Benchmark Data'!$B:$FF,J$1,FALSE)*J134,"")</f>
        <v/>
      </c>
      <c r="K133" s="156"/>
      <c r="L133" s="156"/>
      <c r="M133" s="156"/>
      <c r="N133" s="171" t="str">
        <f>IFERROR(VLOOKUP($B133,'Benchmark Data'!$B:$FF,N$1,FALSE)/VLOOKUP($B132,'Benchmark Data'!$B:$FF,N$1,FALSE),"")</f>
        <v/>
      </c>
      <c r="O133" s="171">
        <f>IFERROR(VLOOKUP($B133,'Benchmark Data'!$B:$FF,O$1,FALSE)/VLOOKUP($B132,'Benchmark Data'!$B:$FF,O$1,FALSE),"")</f>
        <v>0.98407359870940858</v>
      </c>
      <c r="P133" s="171">
        <f>IFERROR(VLOOKUP($B133,'Benchmark Data'!$B:$FF,P$1,FALSE)/VLOOKUP($B132,'Benchmark Data'!$B:$FF,P$1,FALSE),"")</f>
        <v>0.99886079774717518</v>
      </c>
      <c r="Q133" s="156">
        <f>IFERROR(VLOOKUP($B133,'Benchmark Data'!$B:$FF,Q$1,FALSE),"")</f>
        <v>1.0344895430939902</v>
      </c>
      <c r="R133" s="156">
        <f>IFERROR(VLOOKUP($B133,'Benchmark Data'!$B:$FF,R$1,FALSE),"")</f>
        <v>1.0344895430939902</v>
      </c>
      <c r="S133" s="156">
        <f>IFERROR(VLOOKUP($B133,'Benchmark Data'!$B:$FF,S$1,FALSE),"")</f>
        <v>1.0344895430939902</v>
      </c>
      <c r="T133" s="156">
        <f>IFERROR(VLOOKUP($B133,'Benchmark Data'!$B:$FF,T$1,FALSE),"")</f>
        <v>1.0344895430939902</v>
      </c>
      <c r="U133" s="156">
        <f>IFERROR(VLOOKUP($B133,'Benchmark Data'!$B:$FF,U$1,FALSE),"")</f>
        <v>1.0344895430939902</v>
      </c>
      <c r="V133" s="171">
        <f>IFERROR(VLOOKUP($B133,'Benchmark Data'!$B:$FF,V$1,FALSE)/VLOOKUP($B132,'Benchmark Data'!$B:$FF,V$1,FALSE),"")</f>
        <v>1.0246285650547571</v>
      </c>
      <c r="W133" s="171">
        <f>IFERROR(VLOOKUP($B133,'Benchmark Data'!$B:$FF,W$1,FALSE)/VLOOKUP($B132,'Benchmark Data'!$B:$FF,W$1,FALSE),"")</f>
        <v>1.0246285650547571</v>
      </c>
      <c r="X133" s="171">
        <f>IFERROR(VLOOKUP($B133,'Benchmark Data'!$B:$FF,X$1,FALSE)/VLOOKUP($B132,'Benchmark Data'!$B:$FF,X$1,FALSE),"")</f>
        <v>1.0246285650547571</v>
      </c>
      <c r="Y133" s="171">
        <f>IFERROR(VLOOKUP($B133,'Benchmark Data'!$B:$FF,Y$1,FALSE)/VLOOKUP($B132,'Benchmark Data'!$B:$FF,Y$1,FALSE),"")</f>
        <v>1.0246285650547571</v>
      </c>
      <c r="Z133" s="171">
        <f>IFERROR(VLOOKUP($B133,'Benchmark Data'!$B:$FF,Z$1,FALSE)/VLOOKUP($B132,'Benchmark Data'!$B:$FF,Z$1,FALSE),"")</f>
        <v>1.0246285650547571</v>
      </c>
      <c r="AA133" s="171">
        <f>IFERROR(VLOOKUP($B133,'Benchmark Data'!$B:$FF,AA$1,FALSE)/VLOOKUP($B132,'Benchmark Data'!$B:$FF,AA$1,FALSE),"")</f>
        <v>1.0110817132558763</v>
      </c>
      <c r="AB133" s="171">
        <f>IFERROR(VLOOKUP($B133,'Benchmark Data'!$B:$FF,AB$1,FALSE)/VLOOKUP($B132,'Benchmark Data'!$B:$FF,AB$1,FALSE),"")</f>
        <v>1.0110817132558763</v>
      </c>
      <c r="AC133" s="171">
        <f>IFERROR(VLOOKUP($B133,'Benchmark Data'!$B:$FF,AC$1,FALSE)/VLOOKUP($B132,'Benchmark Data'!$B:$FF,AC$1,FALSE),"")</f>
        <v>1.0110817132558763</v>
      </c>
      <c r="AD133" s="171">
        <f>IFERROR(VLOOKUP($B133,'Benchmark Data'!$B:$FF,AD$1,FALSE)/VLOOKUP($B132,'Benchmark Data'!$B:$FF,AD$1,FALSE),"")</f>
        <v>1.0251483173203129</v>
      </c>
      <c r="AE133" s="171">
        <f>IFERROR(VLOOKUP($B133,'Benchmark Data'!$B:$FF,AE$1,FALSE)/VLOOKUP($B132,'Benchmark Data'!$B:$FF,AE$1,FALSE),"")</f>
        <v>1.0138296831649396</v>
      </c>
      <c r="AF133" s="171">
        <f>IFERROR(VLOOKUP($B133,'Benchmark Data'!$B:$FF,AF$1,FALSE)/VLOOKUP($B132,'Benchmark Data'!$B:$FF,AF$1,FALSE),"")</f>
        <v>0.98662333717104012</v>
      </c>
      <c r="AG133" s="171">
        <f>IFERROR(VLOOKUP($B133,'Benchmark Data'!$B:$FF,AG$1,FALSE)/VLOOKUP($B132,'Benchmark Data'!$B:$FF,AG$1,FALSE),"")</f>
        <v>0.98662333717104012</v>
      </c>
      <c r="AH133" s="171">
        <f>IFERROR(VLOOKUP($B133,'Benchmark Data'!$B:$FF,AH$1,FALSE)/VLOOKUP($B132,'Benchmark Data'!$B:$FF,AH$1,FALSE),"")</f>
        <v>0.98662333717104012</v>
      </c>
      <c r="AI133" s="171">
        <f>IFERROR(VLOOKUP($B133,'Benchmark Data'!$B:$FF,AI$1,FALSE)/VLOOKUP($B132,'Benchmark Data'!$B:$FF,AI$1,FALSE),"")</f>
        <v>1.0417419278283913</v>
      </c>
      <c r="AJ133" s="171">
        <f>IFERROR(VLOOKUP($B133,'Benchmark Data'!$B:$FF,AJ$1,FALSE)/VLOOKUP($B132,'Benchmark Data'!$B:$FF,AJ$1,FALSE),"")</f>
        <v>1.0620031796502385</v>
      </c>
      <c r="AK133" s="171">
        <f>IFERROR(VLOOKUP($B133,'Benchmark Data'!$B:$FF,AK$1,FALSE)/VLOOKUP($B132,'Benchmark Data'!$B:$FF,AK$1,FALSE),"")</f>
        <v>0.98533949910718377</v>
      </c>
      <c r="AL133" s="171">
        <f>IFERROR(VLOOKUP($B133,'Benchmark Data'!$B:$FF,AL$1,FALSE)/VLOOKUP($B132,'Benchmark Data'!$B:$FF,AL$1,FALSE),"")</f>
        <v>0.99188712522045852</v>
      </c>
      <c r="AM133" s="171">
        <f>IFERROR(VLOOKUP($B133,'Benchmark Data'!$B:$FF,AM$1,FALSE)/VLOOKUP($B132,'Benchmark Data'!$B:$FF,AM$1,FALSE),"")</f>
        <v>0.99188712522045852</v>
      </c>
      <c r="AN133" s="171" t="str">
        <f>IFERROR(VLOOKUP($B133,'Benchmark Data'!$B:$FF,AN$1,FALSE)/VLOOKUP($B132,'Benchmark Data'!$B:$FF,AN$1,FALSE),"")</f>
        <v/>
      </c>
      <c r="AO133" s="171" t="str">
        <f>IFERROR(VLOOKUP($B133,'Benchmark Data'!$B:$FF,AO$1,FALSE)/VLOOKUP($B132,'Benchmark Data'!$B:$FF,AO$1,FALSE),"")</f>
        <v/>
      </c>
      <c r="AP133" s="171" t="str">
        <f>IFERROR(VLOOKUP($B133,'Benchmark Data'!$B:$FF,AP$1,FALSE)/VLOOKUP($B132,'Benchmark Data'!$B:$FF,AP$1,FALSE),"")</f>
        <v/>
      </c>
      <c r="AQ133" s="171" t="str">
        <f>IFERROR(VLOOKUP($B133,'Benchmark Data'!$B:$FF,AQ$1,FALSE)/VLOOKUP($B132,'Benchmark Data'!$B:$FF,AQ$1,FALSE),"")</f>
        <v/>
      </c>
      <c r="AR133" s="171" t="str">
        <f>IFERROR(VLOOKUP($B133,'Benchmark Data'!$B:$FF,AR$1,FALSE)/VLOOKUP($B132,'Benchmark Data'!$B:$FF,AR$1,FALSE),"")</f>
        <v/>
      </c>
      <c r="AS133" s="171" t="str">
        <f>IFERROR(VLOOKUP($B133,'Benchmark Data'!$B:$FF,AS$1,FALSE)/VLOOKUP($B132,'Benchmark Data'!$B:$FF,AS$1,FALSE),"")</f>
        <v/>
      </c>
      <c r="AT133" s="171" t="str">
        <f>IFERROR(VLOOKUP($B133,'Benchmark Data'!$B:$FF,AT$1,FALSE)/VLOOKUP($B132,'Benchmark Data'!$B:$FF,AT$1,FALSE),"")</f>
        <v/>
      </c>
      <c r="AU133" s="171">
        <f>IFERROR(VLOOKUP($B133,'Benchmark Data'!$B:$FF,AU$1,FALSE)/VLOOKUP($B132,'Benchmark Data'!$B:$FF,AU$1,FALSE),"")</f>
        <v>0.97395828129319328</v>
      </c>
      <c r="AV133" s="171">
        <f>IFERROR(VLOOKUP($B133,'Benchmark Data'!$B:$FF,AV$1,FALSE)/VLOOKUP($B132,'Benchmark Data'!$B:$FF,AV$1,FALSE),"")</f>
        <v>0.97395828129319328</v>
      </c>
      <c r="AW133" s="171">
        <f>IFERROR(VLOOKUP($B133,'Benchmark Data'!$B:$FF,AW$1,FALSE)/VLOOKUP($B132,'Benchmark Data'!$B:$FF,AW$1,FALSE),"")</f>
        <v>0.97395828129319328</v>
      </c>
      <c r="AX133" s="171" t="str">
        <f>IFERROR(VLOOKUP($B133,'Benchmark Data'!$B:$FF,AX$1,FALSE)/VLOOKUP($B132,'Benchmark Data'!$B:$FF,AX$1,FALSE),"")</f>
        <v/>
      </c>
      <c r="AY133" s="171" t="str">
        <f>IFERROR(VLOOKUP($B133,'Benchmark Data'!$B:$FF,AY$1,FALSE)/VLOOKUP($B132,'Benchmark Data'!$B:$FF,AY$1,FALSE),"")</f>
        <v/>
      </c>
      <c r="AZ133" s="156"/>
      <c r="BA133" s="156"/>
      <c r="BB133" s="171" t="str">
        <f>IFERROR(VLOOKUP($B133,'Benchmark Data'!$B:$FF,BB$1,FALSE)/VLOOKUP($B132,'Benchmark Data'!$B:$FF,BB$1,FALSE),"")</f>
        <v/>
      </c>
      <c r="BC133" s="171" t="str">
        <f>IFERROR(VLOOKUP($B133,'Benchmark Data'!$B:$FF,BC$1,FALSE)/VLOOKUP($B132,'Benchmark Data'!$B:$FF,BC$1,FALSE),"")</f>
        <v/>
      </c>
      <c r="BD133" s="171" t="str">
        <f>IFERROR(VLOOKUP($B133,'Benchmark Data'!$B:$FF,BD$1,FALSE)/VLOOKUP($B132,'Benchmark Data'!$B:$FF,BD$1,FALSE),"")</f>
        <v/>
      </c>
      <c r="BE133" s="171" t="str">
        <f>IFERROR(VLOOKUP($B133,'Benchmark Data'!$B:$FF,BE$1,FALSE)/VLOOKUP($B132,'Benchmark Data'!$B:$FF,BE$1,FALSE),"")</f>
        <v/>
      </c>
      <c r="BF133" s="171" t="str">
        <f>IFERROR(VLOOKUP($B133,'Benchmark Data'!$B:$FF,BF$1,FALSE)/VLOOKUP($B132,'Benchmark Data'!$B:$FF,BF$1,FALSE),"")</f>
        <v/>
      </c>
      <c r="BG133" s="171" t="str">
        <f>IFERROR(VLOOKUP($B133,'Benchmark Data'!$B:$FF,BG$1,FALSE)/VLOOKUP($B132,'Benchmark Data'!$B:$FF,BG$1,FALSE),"")</f>
        <v/>
      </c>
      <c r="BH133" s="171" t="str">
        <f>IFERROR(VLOOKUP($B133,'Benchmark Data'!$B:$FF,BH$1,FALSE)/VLOOKUP($B132,'Benchmark Data'!$B:$FF,BH$1,FALSE),"")</f>
        <v/>
      </c>
      <c r="BI133" s="171" t="str">
        <f>IFERROR(VLOOKUP($B133,'Benchmark Data'!$B:$FF,BI$1,FALSE)/VLOOKUP($B132,'Benchmark Data'!$B:$FF,BI$1,FALSE),"")</f>
        <v/>
      </c>
      <c r="BJ133" s="171" t="str">
        <f>IFERROR(VLOOKUP($B133,'Benchmark Data'!$B:$FF,BJ$1,FALSE)/VLOOKUP($B132,'Benchmark Data'!$B:$FF,BJ$1,FALSE),"")</f>
        <v/>
      </c>
      <c r="BK133" s="171" t="str">
        <f>IFERROR(VLOOKUP($B133,'Benchmark Data'!$B:$FF,BK$1,FALSE)/VLOOKUP($B132,'Benchmark Data'!$B:$FF,BK$1,FALSE),"")</f>
        <v/>
      </c>
      <c r="BL133" s="171" t="str">
        <f>IFERROR(VLOOKUP($B133,'Benchmark Data'!$B:$FF,BL$1,FALSE)/VLOOKUP($B132,'Benchmark Data'!$B:$FF,BL$1,FALSE),"")</f>
        <v/>
      </c>
      <c r="BM133" s="171" t="str">
        <f>IFERROR(VLOOKUP($B133,'Benchmark Data'!$B:$FF,BM$1,FALSE)/VLOOKUP($B132,'Benchmark Data'!$B:$FF,BM$1,FALSE),"")</f>
        <v/>
      </c>
      <c r="BN133" s="171" t="str">
        <f>IFERROR(VLOOKUP($B133,'Benchmark Data'!$B:$FF,BN$1,FALSE)/VLOOKUP($B132,'Benchmark Data'!$B:$FF,BN$1,FALSE),"")</f>
        <v/>
      </c>
      <c r="BO133" s="171" t="str">
        <f>IFERROR(VLOOKUP($B133,'Benchmark Data'!$B:$FF,BO$1,FALSE)/VLOOKUP($B132,'Benchmark Data'!$B:$FF,BO$1,FALSE),"")</f>
        <v/>
      </c>
      <c r="BP133" s="171" t="str">
        <f>IFERROR(VLOOKUP($B133,'Benchmark Data'!$B:$FF,BP$1,FALSE)/VLOOKUP($B132,'Benchmark Data'!$B:$FF,BP$1,FALSE),"")</f>
        <v/>
      </c>
      <c r="BQ133" s="171" t="str">
        <f>IFERROR(VLOOKUP($B133,'Benchmark Data'!$B:$FF,BQ$1,FALSE)/VLOOKUP($B132,'Benchmark Data'!$B:$FF,BQ$1,FALSE),"")</f>
        <v/>
      </c>
      <c r="BR133" s="171" t="str">
        <f>IFERROR(VLOOKUP($B133,'Benchmark Data'!$B:$FF,BR$1,FALSE)/VLOOKUP($B132,'Benchmark Data'!$B:$FF,BR$1,FALSE),"")</f>
        <v/>
      </c>
      <c r="BS133" s="171" t="str">
        <f>IFERROR(VLOOKUP($B133,'Benchmark Data'!$B:$FF,BS$1,FALSE)/VLOOKUP($B132,'Benchmark Data'!$B:$FF,BS$1,FALSE),"")</f>
        <v/>
      </c>
      <c r="BT133" s="171" t="str">
        <f>IFERROR(VLOOKUP($B133,'Benchmark Data'!$B:$FF,BT$1,FALSE)/VLOOKUP($B132,'Benchmark Data'!$B:$FF,BT$1,FALSE),"")</f>
        <v/>
      </c>
      <c r="BU133" s="171" t="str">
        <f>IFERROR(VLOOKUP($B133,'Benchmark Data'!$B:$FF,BU$1,FALSE)/VLOOKUP($B132,'Benchmark Data'!$B:$FF,BU$1,FALSE),"")</f>
        <v/>
      </c>
      <c r="BV133" s="171" t="str">
        <f>IFERROR(VLOOKUP($B133,'Benchmark Data'!$B:$FF,BV$1,FALSE)/VLOOKUP($B132,'Benchmark Data'!$B:$FF,BV$1,FALSE),"")</f>
        <v/>
      </c>
      <c r="BW133" s="171" t="str">
        <f>IFERROR(VLOOKUP($B133,'Benchmark Data'!$B:$FF,BW$1,FALSE)/VLOOKUP($B132,'Benchmark Data'!$B:$FF,BW$1,FALSE),"")</f>
        <v/>
      </c>
      <c r="BX133" s="171" t="str">
        <f>IFERROR(VLOOKUP($B133,'Benchmark Data'!$B:$FF,BX$1,FALSE)/VLOOKUP($B132,'Benchmark Data'!$B:$FF,BX$1,FALSE),"")</f>
        <v/>
      </c>
      <c r="BY133" s="171" t="str">
        <f>IFERROR(VLOOKUP($B133,'Benchmark Data'!$B:$FF,BY$1,FALSE)/VLOOKUP($B132,'Benchmark Data'!$B:$FF,BY$1,FALSE),"")</f>
        <v/>
      </c>
      <c r="BZ133" s="171" t="str">
        <f>IFERROR(VLOOKUP($B133,'Benchmark Data'!$B:$FF,BZ$1,FALSE)/VLOOKUP($B132,'Benchmark Data'!$B:$FF,BZ$1,FALSE),"")</f>
        <v/>
      </c>
      <c r="CA133" s="171" t="str">
        <f>IFERROR(VLOOKUP($B133,'Benchmark Data'!$B:$FF,CA$1,FALSE)/VLOOKUP($B132,'Benchmark Data'!$B:$FF,CA$1,FALSE),"")</f>
        <v/>
      </c>
      <c r="CB133" s="171" t="str">
        <f>IFERROR(VLOOKUP($B133,'Benchmark Data'!$B:$FF,CB$1,FALSE)/VLOOKUP($B132,'Benchmark Data'!$B:$FF,CB$1,FALSE),"")</f>
        <v/>
      </c>
      <c r="CC133" s="171" t="str">
        <f>IFERROR(VLOOKUP($B133,'Benchmark Data'!$B:$FF,CC$1,FALSE)/VLOOKUP($B132,'Benchmark Data'!$B:$FF,CC$1,FALSE),"")</f>
        <v/>
      </c>
      <c r="CD133" s="171" t="str">
        <f>IFERROR(VLOOKUP($B133,'Benchmark Data'!$B:$FF,CD$1,FALSE)/VLOOKUP($B132,'Benchmark Data'!$B:$FF,CD$1,FALSE),"")</f>
        <v/>
      </c>
      <c r="CE133" s="171" t="str">
        <f>IFERROR(VLOOKUP($B133,'Benchmark Data'!$B:$FF,CE$1,FALSE)/VLOOKUP($B132,'Benchmark Data'!$B:$FF,CE$1,FALSE),"")</f>
        <v/>
      </c>
      <c r="CF133" s="171" t="str">
        <f>IFERROR(VLOOKUP($B133,'Benchmark Data'!$B:$FF,CF$1,FALSE)/VLOOKUP($B132,'Benchmark Data'!$B:$FF,CF$1,FALSE),"")</f>
        <v/>
      </c>
      <c r="CG133" s="171" t="str">
        <f>IFERROR(VLOOKUP($B133,'Benchmark Data'!$B:$FF,CG$1,FALSE)/VLOOKUP($B132,'Benchmark Data'!$B:$FF,CG$1,FALSE),"")</f>
        <v/>
      </c>
      <c r="CH133" s="156"/>
      <c r="CI133" s="171" t="str">
        <f>IFERROR(VLOOKUP($B133,'Benchmark Data'!$B:$FF,CI$1,FALSE)/VLOOKUP($B132,'Benchmark Data'!$B:$FF,CI$1,FALSE),"")</f>
        <v/>
      </c>
      <c r="CJ133" s="171" t="str">
        <f>IFERROR(VLOOKUP($B133,'Benchmark Data'!$B:$FF,CJ$1,FALSE)/VLOOKUP($B132,'Benchmark Data'!$B:$FF,CJ$1,FALSE),"")</f>
        <v/>
      </c>
      <c r="CK133" s="171" t="str">
        <f>IFERROR(VLOOKUP($B133,'Benchmark Data'!$B:$AAA,CK$1,FALSE)/VLOOKUP($B132,'Benchmark Data'!$B:$AAA,CK$1,FALSE),"")</f>
        <v/>
      </c>
      <c r="CL133" s="171" t="str">
        <f>IFERROR(VLOOKUP($B133,'Benchmark Data'!$B:$AAA,CL$1,FALSE)/VLOOKUP($B132,'Benchmark Data'!$B:$AAA,CL$1,FALSE),"")</f>
        <v/>
      </c>
      <c r="CM133" s="171" t="str">
        <f>IFERROR(VLOOKUP($B133,'Benchmark Data'!$B:$AAA,CM$1,FALSE)/VLOOKUP($B132,'Benchmark Data'!$B:$AAA,CM$1,FALSE),"")</f>
        <v/>
      </c>
      <c r="CN133" s="171" t="str">
        <f>IFERROR(VLOOKUP($B133,'Benchmark Data'!$B:$AAA,CN$1,FALSE)/VLOOKUP($B132,'Benchmark Data'!$B:$AAA,CN$1,FALSE),"")</f>
        <v/>
      </c>
      <c r="CO133" s="171" t="str">
        <f>IFERROR(VLOOKUP($B133,'Benchmark Data'!$B:$AAA,CO$1,FALSE)/VLOOKUP($B132,'Benchmark Data'!$B:$AAA,CO$1,FALSE),"")</f>
        <v/>
      </c>
      <c r="CP133" s="171" t="str">
        <f>IFERROR(VLOOKUP($B133,'Benchmark Data'!$B:$AAA,CP$1,FALSE)/VLOOKUP($B132,'Benchmark Data'!$B:$AAA,CP$1,FALSE),"")</f>
        <v/>
      </c>
      <c r="CQ133" s="171" t="str">
        <f>IFERROR(VLOOKUP($B133,'Benchmark Data'!$B:$AAA,CQ$1,FALSE)/VLOOKUP($B132,'Benchmark Data'!$B:$AAA,CQ$1,FALSE),"")</f>
        <v/>
      </c>
      <c r="CR133" s="171" t="str">
        <f>IFERROR(VLOOKUP($B133,'Benchmark Data'!$B:$AAA,CR$1,FALSE)/VLOOKUP($B132,'Benchmark Data'!$B:$AAA,CR$1,FALSE),"")</f>
        <v/>
      </c>
      <c r="CS133" s="171" t="str">
        <f>IFERROR(VLOOKUP($B133,'Benchmark Data'!$B:$AAA,CS$1,FALSE)/VLOOKUP($B132,'Benchmark Data'!$B:$AAA,CS$1,FALSE),"")</f>
        <v/>
      </c>
      <c r="CT133" s="171" t="str">
        <f>IFERROR(VLOOKUP($B133,'Benchmark Data'!$B:$AAA,CT$1,FALSE)/VLOOKUP($B132,'Benchmark Data'!$B:$AAA,CT$1,FALSE),"")</f>
        <v/>
      </c>
      <c r="CU133" s="171" t="str">
        <f>IFERROR(VLOOKUP($B133,'Benchmark Data'!$B:$AAA,CU$1,FALSE)/VLOOKUP($B132,'Benchmark Data'!$B:$AAA,CU$1,FALSE),"")</f>
        <v/>
      </c>
      <c r="CV133" s="171" t="str">
        <f>IFERROR(VLOOKUP($B133,'Benchmark Data'!$B:$AAA,CV$1,FALSE)/VLOOKUP($B132,'Benchmark Data'!$B:$AAA,CV$1,FALSE),"")</f>
        <v/>
      </c>
      <c r="CW133" s="171" t="str">
        <f>IFERROR(VLOOKUP($B133,'Benchmark Data'!$B:$AAA,CW$1,FALSE)/VLOOKUP($B132,'Benchmark Data'!$B:$AAA,CW$1,FALSE),"")</f>
        <v/>
      </c>
      <c r="CX133" s="171" t="str">
        <f>IFERROR(VLOOKUP($B133,'Benchmark Data'!$B:$AAA,CX$1,FALSE)/VLOOKUP($B132,'Benchmark Data'!$B:$AAA,CX$1,FALSE),"")</f>
        <v/>
      </c>
      <c r="CY133" s="171" t="str">
        <f>IFERROR(VLOOKUP($B133,'Benchmark Data'!$B:$AAA,CY$1,FALSE)/VLOOKUP($B132,'Benchmark Data'!$B:$AAA,CY$1,FALSE),"")</f>
        <v/>
      </c>
      <c r="CZ133" s="171" t="str">
        <f>IFERROR(VLOOKUP($B133,'Benchmark Data'!$B:$AAA,CZ$1,FALSE)/VLOOKUP($B132,'Benchmark Data'!$B:$AAA,CZ$1,FALSE),"")</f>
        <v/>
      </c>
      <c r="DA133" s="171" t="str">
        <f>IFERROR(VLOOKUP($B133,'Benchmark Data'!$B:$AAA,DA$1,FALSE)/VLOOKUP($B132,'Benchmark Data'!$B:$AAA,DA$1,FALSE),"")</f>
        <v/>
      </c>
      <c r="DB133" s="171" t="str">
        <f>IFERROR(VLOOKUP($B133,'Benchmark Data'!$B:$AAA,DB$1,FALSE)/VLOOKUP($B132,'Benchmark Data'!$B:$AAA,DB$1,FALSE),"")</f>
        <v/>
      </c>
      <c r="DC133" s="171" t="str">
        <f>IFERROR(VLOOKUP($B133,'Benchmark Data'!$B:$AAA,DC$1,FALSE)/VLOOKUP($B132,'Benchmark Data'!$B:$AAA,DC$1,FALSE),"")</f>
        <v/>
      </c>
      <c r="DD133" s="171" t="str">
        <f>IFERROR(VLOOKUP($B133,'Benchmark Data'!$B:$AAA,DD$1,FALSE)/VLOOKUP($B132,'Benchmark Data'!$B:$AAA,DD$1,FALSE),"")</f>
        <v/>
      </c>
      <c r="DE133" s="171" t="str">
        <f>IFERROR(VLOOKUP($B133,'Benchmark Data'!$B:$AAA,DE$1,FALSE)/VLOOKUP($B132,'Benchmark Data'!$B:$AAA,DE$1,FALSE),"")</f>
        <v/>
      </c>
      <c r="DF133" s="171" t="str">
        <f>IFERROR(VLOOKUP($B133,'Benchmark Data'!$B:$AAA,DF$1,FALSE)/VLOOKUP($B132,'Benchmark Data'!$B:$AAA,DF$1,FALSE),"")</f>
        <v/>
      </c>
      <c r="DG133" s="171" t="str">
        <f>IFERROR(VLOOKUP($B133,'Benchmark Data'!$B:$AAA,DG$1,FALSE)/VLOOKUP($B132,'Benchmark Data'!$B:$AAA,DG$1,FALSE),"")</f>
        <v/>
      </c>
      <c r="DH133" s="171" t="str">
        <f>IFERROR(VLOOKUP($B133,'Benchmark Data'!$B:$AAA,DH$1,FALSE)/VLOOKUP($B132,'Benchmark Data'!$B:$AAA,DH$1,FALSE),"")</f>
        <v/>
      </c>
      <c r="DI133" s="171" t="str">
        <f>IFERROR(VLOOKUP($B133,'Benchmark Data'!$B:$AAA,DI$1,FALSE)/VLOOKUP($B132,'Benchmark Data'!$B:$AAA,DI$1,FALSE),"")</f>
        <v/>
      </c>
    </row>
    <row r="134" spans="1:113">
      <c r="A134" s="94">
        <f t="shared" si="37"/>
        <v>67</v>
      </c>
      <c r="B134" s="168">
        <f t="shared" ref="B134:B193" si="38">EOMONTH(B133,1)</f>
        <v>44043</v>
      </c>
      <c r="C134" s="171">
        <f>IFERROR(VLOOKUP($B134,'Benchmark Data'!$B:$FF,C$1,FALSE)/VLOOKUP($B133,'Benchmark Data'!$B:$FF,C$1,FALSE),"")</f>
        <v>1.0634776983697511</v>
      </c>
      <c r="D134" s="171">
        <f>IFERROR(VLOOKUP($B134,'Benchmark Data'!$B:$FF,D$1,FALSE)/VLOOKUP($B133,'Benchmark Data'!$B:$FF,D$1,FALSE),"")</f>
        <v>1.0634776983697511</v>
      </c>
      <c r="E134" s="171">
        <f>IFERROR(VLOOKUP($B134,'Benchmark Data'!$B:$FF,E$1,FALSE)/VLOOKUP($B133,'Benchmark Data'!$B:$FF,E$1,FALSE),"")</f>
        <v>1.0634776983697511</v>
      </c>
      <c r="F134" s="171" t="str">
        <f>IFERROR(VLOOKUP($B134,'Benchmark Data'!$B:$FF,F$1,FALSE)/VLOOKUP($B133,'Benchmark Data'!$B:$FF,F$1,FALSE),"")</f>
        <v/>
      </c>
      <c r="G134" s="171" t="str">
        <f>IFERROR(VLOOKUP($B134,'Benchmark Data'!$B:$FF,G$1,FALSE)/VLOOKUP($B133,'Benchmark Data'!$B:$FF,G$1,FALSE),"")</f>
        <v/>
      </c>
      <c r="H134" s="171" t="str">
        <f>IFERROR(VLOOKUP($B134,'Benchmark Data'!$B:$FF,H$1,FALSE)/VLOOKUP($B133,'Benchmark Data'!$B:$FF,H$1,FALSE),"")</f>
        <v/>
      </c>
      <c r="I134" s="171" t="str">
        <f>IFERROR(VLOOKUP($B134,'Benchmark Data'!$B:$FF,I$1,FALSE)/VLOOKUP($B133,'Benchmark Data'!$B:$FF,I$1,FALSE),"")</f>
        <v/>
      </c>
      <c r="J134" s="143" t="str">
        <f>IFERROR(VLOOKUP($B134,'Benchmark Data'!$B:$FF,J$1,FALSE)/VLOOKUP($B133,'Benchmark Data'!$B:$FF,J$1,FALSE)*J135,"")</f>
        <v/>
      </c>
      <c r="K134" s="156"/>
      <c r="L134" s="156"/>
      <c r="M134" s="156"/>
      <c r="N134" s="171" t="str">
        <f>IFERROR(VLOOKUP($B134,'Benchmark Data'!$B:$FF,N$1,FALSE)/VLOOKUP($B133,'Benchmark Data'!$B:$FF,N$1,FALSE),"")</f>
        <v/>
      </c>
      <c r="O134" s="171">
        <f>IFERROR(VLOOKUP($B134,'Benchmark Data'!$B:$FF,O$1,FALSE)/VLOOKUP($B133,'Benchmark Data'!$B:$FF,O$1,FALSE),"")</f>
        <v>0.96863457357765925</v>
      </c>
      <c r="P134" s="171">
        <f>IFERROR(VLOOKUP($B134,'Benchmark Data'!$B:$FF,P$1,FALSE)/VLOOKUP($B133,'Benchmark Data'!$B:$FF,P$1,FALSE),"")</f>
        <v>0.98047889732256943</v>
      </c>
      <c r="Q134" s="156">
        <f>IFERROR(VLOOKUP($B134,'Benchmark Data'!$B:$FF,Q$1,FALSE),"")</f>
        <v>1.0098645533718178</v>
      </c>
      <c r="R134" s="156">
        <f>IFERROR(VLOOKUP($B134,'Benchmark Data'!$B:$FF,R$1,FALSE),"")</f>
        <v>1.0098645533718178</v>
      </c>
      <c r="S134" s="156">
        <f>IFERROR(VLOOKUP($B134,'Benchmark Data'!$B:$FF,S$1,FALSE),"")</f>
        <v>1.0098645533718178</v>
      </c>
      <c r="T134" s="156">
        <f>IFERROR(VLOOKUP($B134,'Benchmark Data'!$B:$FF,T$1,FALSE),"")</f>
        <v>1.0098645533718178</v>
      </c>
      <c r="U134" s="156">
        <f>IFERROR(VLOOKUP($B134,'Benchmark Data'!$B:$FF,U$1,FALSE),"")</f>
        <v>1.0098645533718178</v>
      </c>
      <c r="V134" s="171">
        <f>IFERROR(VLOOKUP($B134,'Benchmark Data'!$B:$FF,V$1,FALSE)/VLOOKUP($B133,'Benchmark Data'!$B:$FF,V$1,FALSE),"")</f>
        <v>1.0448298600702464</v>
      </c>
      <c r="W134" s="171">
        <f>IFERROR(VLOOKUP($B134,'Benchmark Data'!$B:$FF,W$1,FALSE)/VLOOKUP($B133,'Benchmark Data'!$B:$FF,W$1,FALSE),"")</f>
        <v>1.0448298600702464</v>
      </c>
      <c r="X134" s="171">
        <f>IFERROR(VLOOKUP($B134,'Benchmark Data'!$B:$FF,X$1,FALSE)/VLOOKUP($B133,'Benchmark Data'!$B:$FF,X$1,FALSE),"")</f>
        <v>1.0448298600702464</v>
      </c>
      <c r="Y134" s="171">
        <f>IFERROR(VLOOKUP($B134,'Benchmark Data'!$B:$FF,Y$1,FALSE)/VLOOKUP($B133,'Benchmark Data'!$B:$FF,Y$1,FALSE),"")</f>
        <v>1.0448298600702464</v>
      </c>
      <c r="Z134" s="171">
        <f>IFERROR(VLOOKUP($B134,'Benchmark Data'!$B:$FF,Z$1,FALSE)/VLOOKUP($B133,'Benchmark Data'!$B:$FF,Z$1,FALSE),"")</f>
        <v>1.0448298600702464</v>
      </c>
      <c r="AA134" s="171">
        <f>IFERROR(VLOOKUP($B134,'Benchmark Data'!$B:$FF,AA$1,FALSE)/VLOOKUP($B133,'Benchmark Data'!$B:$FF,AA$1,FALSE),"")</f>
        <v>1.0470129082082966</v>
      </c>
      <c r="AB134" s="171">
        <f>IFERROR(VLOOKUP($B134,'Benchmark Data'!$B:$FF,AB$1,FALSE)/VLOOKUP($B133,'Benchmark Data'!$B:$FF,AB$1,FALSE),"")</f>
        <v>1.0470129082082966</v>
      </c>
      <c r="AC134" s="171">
        <f>IFERROR(VLOOKUP($B134,'Benchmark Data'!$B:$FF,AC$1,FALSE)/VLOOKUP($B133,'Benchmark Data'!$B:$FF,AC$1,FALSE),"")</f>
        <v>1.0470129082082966</v>
      </c>
      <c r="AD134" s="171">
        <f>IFERROR(VLOOKUP($B134,'Benchmark Data'!$B:$FF,AD$1,FALSE)/VLOOKUP($B133,'Benchmark Data'!$B:$FF,AD$1,FALSE),"")</f>
        <v>1.1752022943767284</v>
      </c>
      <c r="AE134" s="171">
        <f>IFERROR(VLOOKUP($B134,'Benchmark Data'!$B:$FF,AE$1,FALSE)/VLOOKUP($B133,'Benchmark Data'!$B:$FF,AE$1,FALSE),"")</f>
        <v>1.0369023207739045</v>
      </c>
      <c r="AF134" s="171">
        <f>IFERROR(VLOOKUP($B134,'Benchmark Data'!$B:$FF,AF$1,FALSE)/VLOOKUP($B133,'Benchmark Data'!$B:$FF,AF$1,FALSE),"")</f>
        <v>1.0410156098393994</v>
      </c>
      <c r="AG134" s="171">
        <f>IFERROR(VLOOKUP($B134,'Benchmark Data'!$B:$FF,AG$1,FALSE)/VLOOKUP($B133,'Benchmark Data'!$B:$FF,AG$1,FALSE),"")</f>
        <v>1.0410156098393994</v>
      </c>
      <c r="AH134" s="171">
        <f>IFERROR(VLOOKUP($B134,'Benchmark Data'!$B:$FF,AH$1,FALSE)/VLOOKUP($B133,'Benchmark Data'!$B:$FF,AH$1,FALSE),"")</f>
        <v>1.0410156098393994</v>
      </c>
      <c r="AI134" s="171">
        <f>IFERROR(VLOOKUP($B134,'Benchmark Data'!$B:$FF,AI$1,FALSE)/VLOOKUP($B133,'Benchmark Data'!$B:$FF,AI$1,FALSE),"")</f>
        <v>1.0659258603014694</v>
      </c>
      <c r="AJ134" s="171">
        <f>IFERROR(VLOOKUP($B134,'Benchmark Data'!$B:$FF,AJ$1,FALSE)/VLOOKUP($B133,'Benchmark Data'!$B:$FF,AJ$1,FALSE),"")</f>
        <v>1.5894120849210669</v>
      </c>
      <c r="AK134" s="171">
        <f>IFERROR(VLOOKUP($B134,'Benchmark Data'!$B:$FF,AK$1,FALSE)/VLOOKUP($B133,'Benchmark Data'!$B:$FF,AK$1,FALSE),"")</f>
        <v>1.0504194391782213</v>
      </c>
      <c r="AL134" s="171">
        <f>IFERROR(VLOOKUP($B134,'Benchmark Data'!$B:$FF,AL$1,FALSE)/VLOOKUP($B133,'Benchmark Data'!$B:$FF,AL$1,FALSE),"")</f>
        <v>1.0146692745376955</v>
      </c>
      <c r="AM134" s="171">
        <f>IFERROR(VLOOKUP($B134,'Benchmark Data'!$B:$FF,AM$1,FALSE)/VLOOKUP($B133,'Benchmark Data'!$B:$FF,AM$1,FALSE),"")</f>
        <v>1.0146692745376955</v>
      </c>
      <c r="AN134" s="171" t="str">
        <f>IFERROR(VLOOKUP($B134,'Benchmark Data'!$B:$FF,AN$1,FALSE)/VLOOKUP($B133,'Benchmark Data'!$B:$FF,AN$1,FALSE),"")</f>
        <v/>
      </c>
      <c r="AO134" s="171" t="str">
        <f>IFERROR(VLOOKUP($B134,'Benchmark Data'!$B:$FF,AO$1,FALSE)/VLOOKUP($B133,'Benchmark Data'!$B:$FF,AO$1,FALSE),"")</f>
        <v/>
      </c>
      <c r="AP134" s="171" t="str">
        <f>IFERROR(VLOOKUP($B134,'Benchmark Data'!$B:$FF,AP$1,FALSE)/VLOOKUP($B133,'Benchmark Data'!$B:$FF,AP$1,FALSE),"")</f>
        <v/>
      </c>
      <c r="AQ134" s="171" t="str">
        <f>IFERROR(VLOOKUP($B134,'Benchmark Data'!$B:$FF,AQ$1,FALSE)/VLOOKUP($B133,'Benchmark Data'!$B:$FF,AQ$1,FALSE),"")</f>
        <v/>
      </c>
      <c r="AR134" s="171" t="str">
        <f>IFERROR(VLOOKUP($B134,'Benchmark Data'!$B:$FF,AR$1,FALSE)/VLOOKUP($B133,'Benchmark Data'!$B:$FF,AR$1,FALSE),"")</f>
        <v/>
      </c>
      <c r="AS134" s="171" t="str">
        <f>IFERROR(VLOOKUP($B134,'Benchmark Data'!$B:$FF,AS$1,FALSE)/VLOOKUP($B133,'Benchmark Data'!$B:$FF,AS$1,FALSE),"")</f>
        <v/>
      </c>
      <c r="AT134" s="171" t="str">
        <f>IFERROR(VLOOKUP($B134,'Benchmark Data'!$B:$FF,AT$1,FALSE)/VLOOKUP($B133,'Benchmark Data'!$B:$FF,AT$1,FALSE),"")</f>
        <v/>
      </c>
      <c r="AU134" s="171">
        <f>IFERROR(VLOOKUP($B134,'Benchmark Data'!$B:$FF,AU$1,FALSE)/VLOOKUP($B133,'Benchmark Data'!$B:$FF,AU$1,FALSE),"")</f>
        <v>0.99670006497281394</v>
      </c>
      <c r="AV134" s="171">
        <f>IFERROR(VLOOKUP($B134,'Benchmark Data'!$B:$FF,AV$1,FALSE)/VLOOKUP($B133,'Benchmark Data'!$B:$FF,AV$1,FALSE),"")</f>
        <v>0.99670006497281394</v>
      </c>
      <c r="AW134" s="171">
        <f>IFERROR(VLOOKUP($B134,'Benchmark Data'!$B:$FF,AW$1,FALSE)/VLOOKUP($B133,'Benchmark Data'!$B:$FF,AW$1,FALSE),"")</f>
        <v>0.99670006497281394</v>
      </c>
      <c r="AX134" s="171" t="str">
        <f>IFERROR(VLOOKUP($B134,'Benchmark Data'!$B:$FF,AX$1,FALSE)/VLOOKUP($B133,'Benchmark Data'!$B:$FF,AX$1,FALSE),"")</f>
        <v/>
      </c>
      <c r="AY134" s="171" t="str">
        <f>IFERROR(VLOOKUP($B134,'Benchmark Data'!$B:$FF,AY$1,FALSE)/VLOOKUP($B133,'Benchmark Data'!$B:$FF,AY$1,FALSE),"")</f>
        <v/>
      </c>
      <c r="AZ134" s="156"/>
      <c r="BA134" s="156"/>
      <c r="BB134" s="171" t="str">
        <f>IFERROR(VLOOKUP($B134,'Benchmark Data'!$B:$FF,BB$1,FALSE)/VLOOKUP($B133,'Benchmark Data'!$B:$FF,BB$1,FALSE),"")</f>
        <v/>
      </c>
      <c r="BC134" s="171" t="str">
        <f>IFERROR(VLOOKUP($B134,'Benchmark Data'!$B:$FF,BC$1,FALSE)/VLOOKUP($B133,'Benchmark Data'!$B:$FF,BC$1,FALSE),"")</f>
        <v/>
      </c>
      <c r="BD134" s="171" t="str">
        <f>IFERROR(VLOOKUP($B134,'Benchmark Data'!$B:$FF,BD$1,FALSE)/VLOOKUP($B133,'Benchmark Data'!$B:$FF,BD$1,FALSE),"")</f>
        <v/>
      </c>
      <c r="BE134" s="171" t="str">
        <f>IFERROR(VLOOKUP($B134,'Benchmark Data'!$B:$FF,BE$1,FALSE)/VLOOKUP($B133,'Benchmark Data'!$B:$FF,BE$1,FALSE),"")</f>
        <v/>
      </c>
      <c r="BF134" s="171" t="str">
        <f>IFERROR(VLOOKUP($B134,'Benchmark Data'!$B:$FF,BF$1,FALSE)/VLOOKUP($B133,'Benchmark Data'!$B:$FF,BF$1,FALSE),"")</f>
        <v/>
      </c>
      <c r="BG134" s="171" t="str">
        <f>IFERROR(VLOOKUP($B134,'Benchmark Data'!$B:$FF,BG$1,FALSE)/VLOOKUP($B133,'Benchmark Data'!$B:$FF,BG$1,FALSE),"")</f>
        <v/>
      </c>
      <c r="BH134" s="171" t="str">
        <f>IFERROR(VLOOKUP($B134,'Benchmark Data'!$B:$FF,BH$1,FALSE)/VLOOKUP($B133,'Benchmark Data'!$B:$FF,BH$1,FALSE),"")</f>
        <v/>
      </c>
      <c r="BI134" s="171" t="str">
        <f>IFERROR(VLOOKUP($B134,'Benchmark Data'!$B:$FF,BI$1,FALSE)/VLOOKUP($B133,'Benchmark Data'!$B:$FF,BI$1,FALSE),"")</f>
        <v/>
      </c>
      <c r="BJ134" s="171" t="str">
        <f>IFERROR(VLOOKUP($B134,'Benchmark Data'!$B:$FF,BJ$1,FALSE)/VLOOKUP($B133,'Benchmark Data'!$B:$FF,BJ$1,FALSE),"")</f>
        <v/>
      </c>
      <c r="BK134" s="171" t="str">
        <f>IFERROR(VLOOKUP($B134,'Benchmark Data'!$B:$FF,BK$1,FALSE)/VLOOKUP($B133,'Benchmark Data'!$B:$FF,BK$1,FALSE),"")</f>
        <v/>
      </c>
      <c r="BL134" s="171" t="str">
        <f>IFERROR(VLOOKUP($B134,'Benchmark Data'!$B:$FF,BL$1,FALSE)/VLOOKUP($B133,'Benchmark Data'!$B:$FF,BL$1,FALSE),"")</f>
        <v/>
      </c>
      <c r="BM134" s="171" t="str">
        <f>IFERROR(VLOOKUP($B134,'Benchmark Data'!$B:$FF,BM$1,FALSE)/VLOOKUP($B133,'Benchmark Data'!$B:$FF,BM$1,FALSE),"")</f>
        <v/>
      </c>
      <c r="BN134" s="171" t="str">
        <f>IFERROR(VLOOKUP($B134,'Benchmark Data'!$B:$FF,BN$1,FALSE)/VLOOKUP($B133,'Benchmark Data'!$B:$FF,BN$1,FALSE),"")</f>
        <v/>
      </c>
      <c r="BO134" s="171" t="str">
        <f>IFERROR(VLOOKUP($B134,'Benchmark Data'!$B:$FF,BO$1,FALSE)/VLOOKUP($B133,'Benchmark Data'!$B:$FF,BO$1,FALSE),"")</f>
        <v/>
      </c>
      <c r="BP134" s="171" t="str">
        <f>IFERROR(VLOOKUP($B134,'Benchmark Data'!$B:$FF,BP$1,FALSE)/VLOOKUP($B133,'Benchmark Data'!$B:$FF,BP$1,FALSE),"")</f>
        <v/>
      </c>
      <c r="BQ134" s="171" t="str">
        <f>IFERROR(VLOOKUP($B134,'Benchmark Data'!$B:$FF,BQ$1,FALSE)/VLOOKUP($B133,'Benchmark Data'!$B:$FF,BQ$1,FALSE),"")</f>
        <v/>
      </c>
      <c r="BR134" s="171" t="str">
        <f>IFERROR(VLOOKUP($B134,'Benchmark Data'!$B:$FF,BR$1,FALSE)/VLOOKUP($B133,'Benchmark Data'!$B:$FF,BR$1,FALSE),"")</f>
        <v/>
      </c>
      <c r="BS134" s="171" t="str">
        <f>IFERROR(VLOOKUP($B134,'Benchmark Data'!$B:$FF,BS$1,FALSE)/VLOOKUP($B133,'Benchmark Data'!$B:$FF,BS$1,FALSE),"")</f>
        <v/>
      </c>
      <c r="BT134" s="171" t="str">
        <f>IFERROR(VLOOKUP($B134,'Benchmark Data'!$B:$FF,BT$1,FALSE)/VLOOKUP($B133,'Benchmark Data'!$B:$FF,BT$1,FALSE),"")</f>
        <v/>
      </c>
      <c r="BU134" s="171" t="str">
        <f>IFERROR(VLOOKUP($B134,'Benchmark Data'!$B:$FF,BU$1,FALSE)/VLOOKUP($B133,'Benchmark Data'!$B:$FF,BU$1,FALSE),"")</f>
        <v/>
      </c>
      <c r="BV134" s="171" t="str">
        <f>IFERROR(VLOOKUP($B134,'Benchmark Data'!$B:$FF,BV$1,FALSE)/VLOOKUP($B133,'Benchmark Data'!$B:$FF,BV$1,FALSE),"")</f>
        <v/>
      </c>
      <c r="BW134" s="171" t="str">
        <f>IFERROR(VLOOKUP($B134,'Benchmark Data'!$B:$FF,BW$1,FALSE)/VLOOKUP($B133,'Benchmark Data'!$B:$FF,BW$1,FALSE),"")</f>
        <v/>
      </c>
      <c r="BX134" s="171" t="str">
        <f>IFERROR(VLOOKUP($B134,'Benchmark Data'!$B:$FF,BX$1,FALSE)/VLOOKUP($B133,'Benchmark Data'!$B:$FF,BX$1,FALSE),"")</f>
        <v/>
      </c>
      <c r="BY134" s="171" t="str">
        <f>IFERROR(VLOOKUP($B134,'Benchmark Data'!$B:$FF,BY$1,FALSE)/VLOOKUP($B133,'Benchmark Data'!$B:$FF,BY$1,FALSE),"")</f>
        <v/>
      </c>
      <c r="BZ134" s="171" t="str">
        <f>IFERROR(VLOOKUP($B134,'Benchmark Data'!$B:$FF,BZ$1,FALSE)/VLOOKUP($B133,'Benchmark Data'!$B:$FF,BZ$1,FALSE),"")</f>
        <v/>
      </c>
      <c r="CA134" s="171" t="str">
        <f>IFERROR(VLOOKUP($B134,'Benchmark Data'!$B:$FF,CA$1,FALSE)/VLOOKUP($B133,'Benchmark Data'!$B:$FF,CA$1,FALSE),"")</f>
        <v/>
      </c>
      <c r="CB134" s="171" t="str">
        <f>IFERROR(VLOOKUP($B134,'Benchmark Data'!$B:$FF,CB$1,FALSE)/VLOOKUP($B133,'Benchmark Data'!$B:$FF,CB$1,FALSE),"")</f>
        <v/>
      </c>
      <c r="CC134" s="171" t="str">
        <f>IFERROR(VLOOKUP($B134,'Benchmark Data'!$B:$FF,CC$1,FALSE)/VLOOKUP($B133,'Benchmark Data'!$B:$FF,CC$1,FALSE),"")</f>
        <v/>
      </c>
      <c r="CD134" s="171" t="str">
        <f>IFERROR(VLOOKUP($B134,'Benchmark Data'!$B:$FF,CD$1,FALSE)/VLOOKUP($B133,'Benchmark Data'!$B:$FF,CD$1,FALSE),"")</f>
        <v/>
      </c>
      <c r="CE134" s="171" t="str">
        <f>IFERROR(VLOOKUP($B134,'Benchmark Data'!$B:$FF,CE$1,FALSE)/VLOOKUP($B133,'Benchmark Data'!$B:$FF,CE$1,FALSE),"")</f>
        <v/>
      </c>
      <c r="CF134" s="171" t="str">
        <f>IFERROR(VLOOKUP($B134,'Benchmark Data'!$B:$FF,CF$1,FALSE)/VLOOKUP($B133,'Benchmark Data'!$B:$FF,CF$1,FALSE),"")</f>
        <v/>
      </c>
      <c r="CG134" s="171" t="str">
        <f>IFERROR(VLOOKUP($B134,'Benchmark Data'!$B:$FF,CG$1,FALSE)/VLOOKUP($B133,'Benchmark Data'!$B:$FF,CG$1,FALSE),"")</f>
        <v/>
      </c>
      <c r="CH134" s="156"/>
      <c r="CI134" s="171" t="str">
        <f>IFERROR(VLOOKUP($B134,'Benchmark Data'!$B:$FF,CI$1,FALSE)/VLOOKUP($B133,'Benchmark Data'!$B:$FF,CI$1,FALSE),"")</f>
        <v/>
      </c>
      <c r="CJ134" s="171" t="str">
        <f>IFERROR(VLOOKUP($B134,'Benchmark Data'!$B:$FF,CJ$1,FALSE)/VLOOKUP($B133,'Benchmark Data'!$B:$FF,CJ$1,FALSE),"")</f>
        <v/>
      </c>
      <c r="CK134" s="171" t="str">
        <f>IFERROR(VLOOKUP($B134,'Benchmark Data'!$B:$AAA,CK$1,FALSE)/VLOOKUP($B133,'Benchmark Data'!$B:$AAA,CK$1,FALSE),"")</f>
        <v/>
      </c>
      <c r="CL134" s="171" t="str">
        <f>IFERROR(VLOOKUP($B134,'Benchmark Data'!$B:$AAA,CL$1,FALSE)/VLOOKUP($B133,'Benchmark Data'!$B:$AAA,CL$1,FALSE),"")</f>
        <v/>
      </c>
      <c r="CM134" s="171" t="str">
        <f>IFERROR(VLOOKUP($B134,'Benchmark Data'!$B:$AAA,CM$1,FALSE)/VLOOKUP($B133,'Benchmark Data'!$B:$AAA,CM$1,FALSE),"")</f>
        <v/>
      </c>
      <c r="CN134" s="171" t="str">
        <f>IFERROR(VLOOKUP($B134,'Benchmark Data'!$B:$AAA,CN$1,FALSE)/VLOOKUP($B133,'Benchmark Data'!$B:$AAA,CN$1,FALSE),"")</f>
        <v/>
      </c>
      <c r="CO134" s="171" t="str">
        <f>IFERROR(VLOOKUP($B134,'Benchmark Data'!$B:$AAA,CO$1,FALSE)/VLOOKUP($B133,'Benchmark Data'!$B:$AAA,CO$1,FALSE),"")</f>
        <v/>
      </c>
      <c r="CP134" s="171" t="str">
        <f>IFERROR(VLOOKUP($B134,'Benchmark Data'!$B:$AAA,CP$1,FALSE)/VLOOKUP($B133,'Benchmark Data'!$B:$AAA,CP$1,FALSE),"")</f>
        <v/>
      </c>
      <c r="CQ134" s="171" t="str">
        <f>IFERROR(VLOOKUP($B134,'Benchmark Data'!$B:$AAA,CQ$1,FALSE)/VLOOKUP($B133,'Benchmark Data'!$B:$AAA,CQ$1,FALSE),"")</f>
        <v/>
      </c>
      <c r="CR134" s="171" t="str">
        <f>IFERROR(VLOOKUP($B134,'Benchmark Data'!$B:$AAA,CR$1,FALSE)/VLOOKUP($B133,'Benchmark Data'!$B:$AAA,CR$1,FALSE),"")</f>
        <v/>
      </c>
      <c r="CS134" s="171" t="str">
        <f>IFERROR(VLOOKUP($B134,'Benchmark Data'!$B:$AAA,CS$1,FALSE)/VLOOKUP($B133,'Benchmark Data'!$B:$AAA,CS$1,FALSE),"")</f>
        <v/>
      </c>
      <c r="CT134" s="171" t="str">
        <f>IFERROR(VLOOKUP($B134,'Benchmark Data'!$B:$AAA,CT$1,FALSE)/VLOOKUP($B133,'Benchmark Data'!$B:$AAA,CT$1,FALSE),"")</f>
        <v/>
      </c>
      <c r="CU134" s="171" t="str">
        <f>IFERROR(VLOOKUP($B134,'Benchmark Data'!$B:$AAA,CU$1,FALSE)/VLOOKUP($B133,'Benchmark Data'!$B:$AAA,CU$1,FALSE),"")</f>
        <v/>
      </c>
      <c r="CV134" s="171" t="str">
        <f>IFERROR(VLOOKUP($B134,'Benchmark Data'!$B:$AAA,CV$1,FALSE)/VLOOKUP($B133,'Benchmark Data'!$B:$AAA,CV$1,FALSE),"")</f>
        <v/>
      </c>
      <c r="CW134" s="171" t="str">
        <f>IFERROR(VLOOKUP($B134,'Benchmark Data'!$B:$AAA,CW$1,FALSE)/VLOOKUP($B133,'Benchmark Data'!$B:$AAA,CW$1,FALSE),"")</f>
        <v/>
      </c>
      <c r="CX134" s="171" t="str">
        <f>IFERROR(VLOOKUP($B134,'Benchmark Data'!$B:$AAA,CX$1,FALSE)/VLOOKUP($B133,'Benchmark Data'!$B:$AAA,CX$1,FALSE),"")</f>
        <v/>
      </c>
      <c r="CY134" s="171" t="str">
        <f>IFERROR(VLOOKUP($B134,'Benchmark Data'!$B:$AAA,CY$1,FALSE)/VLOOKUP($B133,'Benchmark Data'!$B:$AAA,CY$1,FALSE),"")</f>
        <v/>
      </c>
      <c r="CZ134" s="171" t="str">
        <f>IFERROR(VLOOKUP($B134,'Benchmark Data'!$B:$AAA,CZ$1,FALSE)/VLOOKUP($B133,'Benchmark Data'!$B:$AAA,CZ$1,FALSE),"")</f>
        <v/>
      </c>
      <c r="DA134" s="171" t="str">
        <f>IFERROR(VLOOKUP($B134,'Benchmark Data'!$B:$AAA,DA$1,FALSE)/VLOOKUP($B133,'Benchmark Data'!$B:$AAA,DA$1,FALSE),"")</f>
        <v/>
      </c>
      <c r="DB134" s="171" t="str">
        <f>IFERROR(VLOOKUP($B134,'Benchmark Data'!$B:$AAA,DB$1,FALSE)/VLOOKUP($B133,'Benchmark Data'!$B:$AAA,DB$1,FALSE),"")</f>
        <v/>
      </c>
      <c r="DC134" s="171" t="str">
        <f>IFERROR(VLOOKUP($B134,'Benchmark Data'!$B:$AAA,DC$1,FALSE)/VLOOKUP($B133,'Benchmark Data'!$B:$AAA,DC$1,FALSE),"")</f>
        <v/>
      </c>
      <c r="DD134" s="171" t="str">
        <f>IFERROR(VLOOKUP($B134,'Benchmark Data'!$B:$AAA,DD$1,FALSE)/VLOOKUP($B133,'Benchmark Data'!$B:$AAA,DD$1,FALSE),"")</f>
        <v/>
      </c>
      <c r="DE134" s="171" t="str">
        <f>IFERROR(VLOOKUP($B134,'Benchmark Data'!$B:$AAA,DE$1,FALSE)/VLOOKUP($B133,'Benchmark Data'!$B:$AAA,DE$1,FALSE),"")</f>
        <v/>
      </c>
      <c r="DF134" s="171" t="str">
        <f>IFERROR(VLOOKUP($B134,'Benchmark Data'!$B:$AAA,DF$1,FALSE)/VLOOKUP($B133,'Benchmark Data'!$B:$AAA,DF$1,FALSE),"")</f>
        <v/>
      </c>
      <c r="DG134" s="171" t="str">
        <f>IFERROR(VLOOKUP($B134,'Benchmark Data'!$B:$AAA,DG$1,FALSE)/VLOOKUP($B133,'Benchmark Data'!$B:$AAA,DG$1,FALSE),"")</f>
        <v/>
      </c>
      <c r="DH134" s="171" t="str">
        <f>IFERROR(VLOOKUP($B134,'Benchmark Data'!$B:$AAA,DH$1,FALSE)/VLOOKUP($B133,'Benchmark Data'!$B:$AAA,DH$1,FALSE),"")</f>
        <v/>
      </c>
      <c r="DI134" s="171" t="str">
        <f>IFERROR(VLOOKUP($B134,'Benchmark Data'!$B:$AAA,DI$1,FALSE)/VLOOKUP($B133,'Benchmark Data'!$B:$AAA,DI$1,FALSE),"")</f>
        <v/>
      </c>
    </row>
    <row r="135" spans="1:113">
      <c r="A135" s="94">
        <f t="shared" si="37"/>
        <v>66</v>
      </c>
      <c r="B135" s="168">
        <f t="shared" si="38"/>
        <v>44074</v>
      </c>
      <c r="C135" s="171">
        <f>IFERROR(VLOOKUP($B135,'Benchmark Data'!$B:$FF,C$1,FALSE)/VLOOKUP($B134,'Benchmark Data'!$B:$FF,C$1,FALSE),"")</f>
        <v>1.1202899779796873</v>
      </c>
      <c r="D135" s="171">
        <f>IFERROR(VLOOKUP($B135,'Benchmark Data'!$B:$FF,D$1,FALSE)/VLOOKUP($B134,'Benchmark Data'!$B:$FF,D$1,FALSE),"")</f>
        <v>1.1202899779796873</v>
      </c>
      <c r="E135" s="171">
        <f>IFERROR(VLOOKUP($B135,'Benchmark Data'!$B:$FF,E$1,FALSE)/VLOOKUP($B134,'Benchmark Data'!$B:$FF,E$1,FALSE),"")</f>
        <v>1.1202899779796873</v>
      </c>
      <c r="F135" s="171" t="str">
        <f>IFERROR(VLOOKUP($B135,'Benchmark Data'!$B:$FF,F$1,FALSE)/VLOOKUP($B134,'Benchmark Data'!$B:$FF,F$1,FALSE),"")</f>
        <v/>
      </c>
      <c r="G135" s="171" t="str">
        <f>IFERROR(VLOOKUP($B135,'Benchmark Data'!$B:$FF,G$1,FALSE)/VLOOKUP($B134,'Benchmark Data'!$B:$FF,G$1,FALSE),"")</f>
        <v/>
      </c>
      <c r="H135" s="171" t="str">
        <f>IFERROR(VLOOKUP($B135,'Benchmark Data'!$B:$FF,H$1,FALSE)/VLOOKUP($B134,'Benchmark Data'!$B:$FF,H$1,FALSE),"")</f>
        <v/>
      </c>
      <c r="I135" s="171" t="str">
        <f>IFERROR(VLOOKUP($B135,'Benchmark Data'!$B:$FF,I$1,FALSE)/VLOOKUP($B134,'Benchmark Data'!$B:$FF,I$1,FALSE),"")</f>
        <v/>
      </c>
      <c r="J135" s="143" t="str">
        <f>IFERROR(VLOOKUP($B135,'Benchmark Data'!$B:$FF,J$1,FALSE)/VLOOKUP($B134,'Benchmark Data'!$B:$FF,J$1,FALSE)*J136,"")</f>
        <v/>
      </c>
      <c r="K135" s="156"/>
      <c r="L135" s="156"/>
      <c r="M135" s="156"/>
      <c r="N135" s="171" t="str">
        <f>IFERROR(VLOOKUP($B135,'Benchmark Data'!$B:$FF,N$1,FALSE)/VLOOKUP($B134,'Benchmark Data'!$B:$FF,N$1,FALSE),"")</f>
        <v/>
      </c>
      <c r="O135" s="171">
        <f>IFERROR(VLOOKUP($B135,'Benchmark Data'!$B:$FF,O$1,FALSE)/VLOOKUP($B134,'Benchmark Data'!$B:$FF,O$1,FALSE),"")</f>
        <v>0.98454348120564883</v>
      </c>
      <c r="P135" s="171">
        <f>IFERROR(VLOOKUP($B135,'Benchmark Data'!$B:$FF,P$1,FALSE)/VLOOKUP($B134,'Benchmark Data'!$B:$FF,P$1,FALSE),"")</f>
        <v>1.0120868529110265</v>
      </c>
      <c r="Q135" s="156">
        <f>IFERROR(VLOOKUP($B135,'Benchmark Data'!$B:$FF,Q$1,FALSE),"")</f>
        <v>1.0254453445140141</v>
      </c>
      <c r="R135" s="156">
        <f>IFERROR(VLOOKUP($B135,'Benchmark Data'!$B:$FF,R$1,FALSE),"")</f>
        <v>1.0254453445140141</v>
      </c>
      <c r="S135" s="156">
        <f>IFERROR(VLOOKUP($B135,'Benchmark Data'!$B:$FF,S$1,FALSE),"")</f>
        <v>1.0254453445140141</v>
      </c>
      <c r="T135" s="156">
        <f>IFERROR(VLOOKUP($B135,'Benchmark Data'!$B:$FF,T$1,FALSE),"")</f>
        <v>1.0254453445140141</v>
      </c>
      <c r="U135" s="156">
        <f>IFERROR(VLOOKUP($B135,'Benchmark Data'!$B:$FF,U$1,FALSE),"")</f>
        <v>1.0254453445140141</v>
      </c>
      <c r="V135" s="171">
        <f>IFERROR(VLOOKUP($B135,'Benchmark Data'!$B:$FF,V$1,FALSE)/VLOOKUP($B134,'Benchmark Data'!$B:$FF,V$1,FALSE),"")</f>
        <v>1.023484461084406</v>
      </c>
      <c r="W135" s="171">
        <f>IFERROR(VLOOKUP($B135,'Benchmark Data'!$B:$FF,W$1,FALSE)/VLOOKUP($B134,'Benchmark Data'!$B:$FF,W$1,FALSE),"")</f>
        <v>1.023484461084406</v>
      </c>
      <c r="X135" s="171">
        <f>IFERROR(VLOOKUP($B135,'Benchmark Data'!$B:$FF,X$1,FALSE)/VLOOKUP($B134,'Benchmark Data'!$B:$FF,X$1,FALSE),"")</f>
        <v>1.023484461084406</v>
      </c>
      <c r="Y135" s="171">
        <f>IFERROR(VLOOKUP($B135,'Benchmark Data'!$B:$FF,Y$1,FALSE)/VLOOKUP($B134,'Benchmark Data'!$B:$FF,Y$1,FALSE),"")</f>
        <v>1.023484461084406</v>
      </c>
      <c r="Z135" s="171">
        <f>IFERROR(VLOOKUP($B135,'Benchmark Data'!$B:$FF,Z$1,FALSE)/VLOOKUP($B134,'Benchmark Data'!$B:$FF,Z$1,FALSE),"")</f>
        <v>1.023484461084406</v>
      </c>
      <c r="AA135" s="171">
        <f>IFERROR(VLOOKUP($B135,'Benchmark Data'!$B:$FF,AA$1,FALSE)/VLOOKUP($B134,'Benchmark Data'!$B:$FF,AA$1,FALSE),"")</f>
        <v>1.0697830639743944</v>
      </c>
      <c r="AB135" s="171">
        <f>IFERROR(VLOOKUP($B135,'Benchmark Data'!$B:$FF,AB$1,FALSE)/VLOOKUP($B134,'Benchmark Data'!$B:$FF,AB$1,FALSE),"")</f>
        <v>1.0697830639743944</v>
      </c>
      <c r="AC135" s="171">
        <f>IFERROR(VLOOKUP($B135,'Benchmark Data'!$B:$FF,AC$1,FALSE)/VLOOKUP($B134,'Benchmark Data'!$B:$FF,AC$1,FALSE),"")</f>
        <v>1.0697830639743944</v>
      </c>
      <c r="AD135" s="171">
        <f>IFERROR(VLOOKUP($B135,'Benchmark Data'!$B:$FF,AD$1,FALSE)/VLOOKUP($B134,'Benchmark Data'!$B:$FF,AD$1,FALSE),"")</f>
        <v>0.97049723275373678</v>
      </c>
      <c r="AE135" s="171">
        <f>IFERROR(VLOOKUP($B135,'Benchmark Data'!$B:$FF,AE$1,FALSE)/VLOOKUP($B134,'Benchmark Data'!$B:$FF,AE$1,FALSE),"")</f>
        <v>1.0044053249767602</v>
      </c>
      <c r="AF135" s="171">
        <f>IFERROR(VLOOKUP($B135,'Benchmark Data'!$B:$FF,AF$1,FALSE)/VLOOKUP($B134,'Benchmark Data'!$B:$FF,AF$1,FALSE),"")</f>
        <v>1.020554805773241</v>
      </c>
      <c r="AG135" s="171">
        <f>IFERROR(VLOOKUP($B135,'Benchmark Data'!$B:$FF,AG$1,FALSE)/VLOOKUP($B134,'Benchmark Data'!$B:$FF,AG$1,FALSE),"")</f>
        <v>1.020554805773241</v>
      </c>
      <c r="AH135" s="171">
        <f>IFERROR(VLOOKUP($B135,'Benchmark Data'!$B:$FF,AH$1,FALSE)/VLOOKUP($B134,'Benchmark Data'!$B:$FF,AH$1,FALSE),"")</f>
        <v>1.020554805773241</v>
      </c>
      <c r="AI135" s="171">
        <f>IFERROR(VLOOKUP($B135,'Benchmark Data'!$B:$FF,AI$1,FALSE)/VLOOKUP($B134,'Benchmark Data'!$B:$FF,AI$1,FALSE),"")</f>
        <v>1.0331029897176509</v>
      </c>
      <c r="AJ135" s="171">
        <f>IFERROR(VLOOKUP($B135,'Benchmark Data'!$B:$FF,AJ$1,FALSE)/VLOOKUP($B134,'Benchmark Data'!$B:$FF,AJ$1,FALSE),"")</f>
        <v>0.99178011816080136</v>
      </c>
      <c r="AK135" s="171">
        <f>IFERROR(VLOOKUP($B135,'Benchmark Data'!$B:$FF,AK$1,FALSE)/VLOOKUP($B134,'Benchmark Data'!$B:$FF,AK$1,FALSE),"")</f>
        <v>0.98110519983013245</v>
      </c>
      <c r="AL135" s="171">
        <f>IFERROR(VLOOKUP($B135,'Benchmark Data'!$B:$FF,AL$1,FALSE)/VLOOKUP($B134,'Benchmark Data'!$B:$FF,AL$1,FALSE),"")</f>
        <v>1.0281258214317008</v>
      </c>
      <c r="AM135" s="171">
        <f>IFERROR(VLOOKUP($B135,'Benchmark Data'!$B:$FF,AM$1,FALSE)/VLOOKUP($B134,'Benchmark Data'!$B:$FF,AM$1,FALSE),"")</f>
        <v>1.0281258214317008</v>
      </c>
      <c r="AN135" s="171" t="str">
        <f>IFERROR(VLOOKUP($B135,'Benchmark Data'!$B:$FF,AN$1,FALSE)/VLOOKUP($B134,'Benchmark Data'!$B:$FF,AN$1,FALSE),"")</f>
        <v/>
      </c>
      <c r="AO135" s="171" t="str">
        <f>IFERROR(VLOOKUP($B135,'Benchmark Data'!$B:$FF,AO$1,FALSE)/VLOOKUP($B134,'Benchmark Data'!$B:$FF,AO$1,FALSE),"")</f>
        <v/>
      </c>
      <c r="AP135" s="171" t="str">
        <f>IFERROR(VLOOKUP($B135,'Benchmark Data'!$B:$FF,AP$1,FALSE)/VLOOKUP($B134,'Benchmark Data'!$B:$FF,AP$1,FALSE),"")</f>
        <v/>
      </c>
      <c r="AQ135" s="171" t="str">
        <f>IFERROR(VLOOKUP($B135,'Benchmark Data'!$B:$FF,AQ$1,FALSE)/VLOOKUP($B134,'Benchmark Data'!$B:$FF,AQ$1,FALSE),"")</f>
        <v/>
      </c>
      <c r="AR135" s="171" t="str">
        <f>IFERROR(VLOOKUP($B135,'Benchmark Data'!$B:$FF,AR$1,FALSE)/VLOOKUP($B134,'Benchmark Data'!$B:$FF,AR$1,FALSE),"")</f>
        <v/>
      </c>
      <c r="AS135" s="171" t="str">
        <f>IFERROR(VLOOKUP($B135,'Benchmark Data'!$B:$FF,AS$1,FALSE)/VLOOKUP($B134,'Benchmark Data'!$B:$FF,AS$1,FALSE),"")</f>
        <v/>
      </c>
      <c r="AT135" s="171" t="str">
        <f>IFERROR(VLOOKUP($B135,'Benchmark Data'!$B:$FF,AT$1,FALSE)/VLOOKUP($B134,'Benchmark Data'!$B:$FF,AT$1,FALSE),"")</f>
        <v/>
      </c>
      <c r="AU135" s="171">
        <f>IFERROR(VLOOKUP($B135,'Benchmark Data'!$B:$FF,AU$1,FALSE)/VLOOKUP($B134,'Benchmark Data'!$B:$FF,AU$1,FALSE),"")</f>
        <v>1.0195975503062118</v>
      </c>
      <c r="AV135" s="171">
        <f>IFERROR(VLOOKUP($B135,'Benchmark Data'!$B:$FF,AV$1,FALSE)/VLOOKUP($B134,'Benchmark Data'!$B:$FF,AV$1,FALSE),"")</f>
        <v>1.0195975503062118</v>
      </c>
      <c r="AW135" s="171">
        <f>IFERROR(VLOOKUP($B135,'Benchmark Data'!$B:$FF,AW$1,FALSE)/VLOOKUP($B134,'Benchmark Data'!$B:$FF,AW$1,FALSE),"")</f>
        <v>1.0195975503062118</v>
      </c>
      <c r="AX135" s="171" t="str">
        <f>IFERROR(VLOOKUP($B135,'Benchmark Data'!$B:$FF,AX$1,FALSE)/VLOOKUP($B134,'Benchmark Data'!$B:$FF,AX$1,FALSE),"")</f>
        <v/>
      </c>
      <c r="AY135" s="171" t="str">
        <f>IFERROR(VLOOKUP($B135,'Benchmark Data'!$B:$FF,AY$1,FALSE)/VLOOKUP($B134,'Benchmark Data'!$B:$FF,AY$1,FALSE),"")</f>
        <v/>
      </c>
      <c r="AZ135" s="156"/>
      <c r="BA135" s="156"/>
      <c r="BB135" s="171" t="str">
        <f>IFERROR(VLOOKUP($B135,'Benchmark Data'!$B:$FF,BB$1,FALSE)/VLOOKUP($B134,'Benchmark Data'!$B:$FF,BB$1,FALSE),"")</f>
        <v/>
      </c>
      <c r="BC135" s="171" t="str">
        <f>IFERROR(VLOOKUP($B135,'Benchmark Data'!$B:$FF,BC$1,FALSE)/VLOOKUP($B134,'Benchmark Data'!$B:$FF,BC$1,FALSE),"")</f>
        <v/>
      </c>
      <c r="BD135" s="171" t="str">
        <f>IFERROR(VLOOKUP($B135,'Benchmark Data'!$B:$FF,BD$1,FALSE)/VLOOKUP($B134,'Benchmark Data'!$B:$FF,BD$1,FALSE),"")</f>
        <v/>
      </c>
      <c r="BE135" s="171" t="str">
        <f>IFERROR(VLOOKUP($B135,'Benchmark Data'!$B:$FF,BE$1,FALSE)/VLOOKUP($B134,'Benchmark Data'!$B:$FF,BE$1,FALSE),"")</f>
        <v/>
      </c>
      <c r="BF135" s="171" t="str">
        <f>IFERROR(VLOOKUP($B135,'Benchmark Data'!$B:$FF,BF$1,FALSE)/VLOOKUP($B134,'Benchmark Data'!$B:$FF,BF$1,FALSE),"")</f>
        <v/>
      </c>
      <c r="BG135" s="171" t="str">
        <f>IFERROR(VLOOKUP($B135,'Benchmark Data'!$B:$FF,BG$1,FALSE)/VLOOKUP($B134,'Benchmark Data'!$B:$FF,BG$1,FALSE),"")</f>
        <v/>
      </c>
      <c r="BH135" s="171" t="str">
        <f>IFERROR(VLOOKUP($B135,'Benchmark Data'!$B:$FF,BH$1,FALSE)/VLOOKUP($B134,'Benchmark Data'!$B:$FF,BH$1,FALSE),"")</f>
        <v/>
      </c>
      <c r="BI135" s="171" t="str">
        <f>IFERROR(VLOOKUP($B135,'Benchmark Data'!$B:$FF,BI$1,FALSE)/VLOOKUP($B134,'Benchmark Data'!$B:$FF,BI$1,FALSE),"")</f>
        <v/>
      </c>
      <c r="BJ135" s="171" t="str">
        <f>IFERROR(VLOOKUP($B135,'Benchmark Data'!$B:$FF,BJ$1,FALSE)/VLOOKUP($B134,'Benchmark Data'!$B:$FF,BJ$1,FALSE),"")</f>
        <v/>
      </c>
      <c r="BK135" s="171" t="str">
        <f>IFERROR(VLOOKUP($B135,'Benchmark Data'!$B:$FF,BK$1,FALSE)/VLOOKUP($B134,'Benchmark Data'!$B:$FF,BK$1,FALSE),"")</f>
        <v/>
      </c>
      <c r="BL135" s="171" t="str">
        <f>IFERROR(VLOOKUP($B135,'Benchmark Data'!$B:$FF,BL$1,FALSE)/VLOOKUP($B134,'Benchmark Data'!$B:$FF,BL$1,FALSE),"")</f>
        <v/>
      </c>
      <c r="BM135" s="171" t="str">
        <f>IFERROR(VLOOKUP($B135,'Benchmark Data'!$B:$FF,BM$1,FALSE)/VLOOKUP($B134,'Benchmark Data'!$B:$FF,BM$1,FALSE),"")</f>
        <v/>
      </c>
      <c r="BN135" s="171" t="str">
        <f>IFERROR(VLOOKUP($B135,'Benchmark Data'!$B:$FF,BN$1,FALSE)/VLOOKUP($B134,'Benchmark Data'!$B:$FF,BN$1,FALSE),"")</f>
        <v/>
      </c>
      <c r="BO135" s="171" t="str">
        <f>IFERROR(VLOOKUP($B135,'Benchmark Data'!$B:$FF,BO$1,FALSE)/VLOOKUP($B134,'Benchmark Data'!$B:$FF,BO$1,FALSE),"")</f>
        <v/>
      </c>
      <c r="BP135" s="171" t="str">
        <f>IFERROR(VLOOKUP($B135,'Benchmark Data'!$B:$FF,BP$1,FALSE)/VLOOKUP($B134,'Benchmark Data'!$B:$FF,BP$1,FALSE),"")</f>
        <v/>
      </c>
      <c r="BQ135" s="171" t="str">
        <f>IFERROR(VLOOKUP($B135,'Benchmark Data'!$B:$FF,BQ$1,FALSE)/VLOOKUP($B134,'Benchmark Data'!$B:$FF,BQ$1,FALSE),"")</f>
        <v/>
      </c>
      <c r="BR135" s="171" t="str">
        <f>IFERROR(VLOOKUP($B135,'Benchmark Data'!$B:$FF,BR$1,FALSE)/VLOOKUP($B134,'Benchmark Data'!$B:$FF,BR$1,FALSE),"")</f>
        <v/>
      </c>
      <c r="BS135" s="171" t="str">
        <f>IFERROR(VLOOKUP($B135,'Benchmark Data'!$B:$FF,BS$1,FALSE)/VLOOKUP($B134,'Benchmark Data'!$B:$FF,BS$1,FALSE),"")</f>
        <v/>
      </c>
      <c r="BT135" s="171" t="str">
        <f>IFERROR(VLOOKUP($B135,'Benchmark Data'!$B:$FF,BT$1,FALSE)/VLOOKUP($B134,'Benchmark Data'!$B:$FF,BT$1,FALSE),"")</f>
        <v/>
      </c>
      <c r="BU135" s="171" t="str">
        <f>IFERROR(VLOOKUP($B135,'Benchmark Data'!$B:$FF,BU$1,FALSE)/VLOOKUP($B134,'Benchmark Data'!$B:$FF,BU$1,FALSE),"")</f>
        <v/>
      </c>
      <c r="BV135" s="171" t="str">
        <f>IFERROR(VLOOKUP($B135,'Benchmark Data'!$B:$FF,BV$1,FALSE)/VLOOKUP($B134,'Benchmark Data'!$B:$FF,BV$1,FALSE),"")</f>
        <v/>
      </c>
      <c r="BW135" s="171" t="str">
        <f>IFERROR(VLOOKUP($B135,'Benchmark Data'!$B:$FF,BW$1,FALSE)/VLOOKUP($B134,'Benchmark Data'!$B:$FF,BW$1,FALSE),"")</f>
        <v/>
      </c>
      <c r="BX135" s="171" t="str">
        <f>IFERROR(VLOOKUP($B135,'Benchmark Data'!$B:$FF,BX$1,FALSE)/VLOOKUP($B134,'Benchmark Data'!$B:$FF,BX$1,FALSE),"")</f>
        <v/>
      </c>
      <c r="BY135" s="171" t="str">
        <f>IFERROR(VLOOKUP($B135,'Benchmark Data'!$B:$FF,BY$1,FALSE)/VLOOKUP($B134,'Benchmark Data'!$B:$FF,BY$1,FALSE),"")</f>
        <v/>
      </c>
      <c r="BZ135" s="171" t="str">
        <f>IFERROR(VLOOKUP($B135,'Benchmark Data'!$B:$FF,BZ$1,FALSE)/VLOOKUP($B134,'Benchmark Data'!$B:$FF,BZ$1,FALSE),"")</f>
        <v/>
      </c>
      <c r="CA135" s="171" t="str">
        <f>IFERROR(VLOOKUP($B135,'Benchmark Data'!$B:$FF,CA$1,FALSE)/VLOOKUP($B134,'Benchmark Data'!$B:$FF,CA$1,FALSE),"")</f>
        <v/>
      </c>
      <c r="CB135" s="171" t="str">
        <f>IFERROR(VLOOKUP($B135,'Benchmark Data'!$B:$FF,CB$1,FALSE)/VLOOKUP($B134,'Benchmark Data'!$B:$FF,CB$1,FALSE),"")</f>
        <v/>
      </c>
      <c r="CC135" s="171" t="str">
        <f>IFERROR(VLOOKUP($B135,'Benchmark Data'!$B:$FF,CC$1,FALSE)/VLOOKUP($B134,'Benchmark Data'!$B:$FF,CC$1,FALSE),"")</f>
        <v/>
      </c>
      <c r="CD135" s="171" t="str">
        <f>IFERROR(VLOOKUP($B135,'Benchmark Data'!$B:$FF,CD$1,FALSE)/VLOOKUP($B134,'Benchmark Data'!$B:$FF,CD$1,FALSE),"")</f>
        <v/>
      </c>
      <c r="CE135" s="171" t="str">
        <f>IFERROR(VLOOKUP($B135,'Benchmark Data'!$B:$FF,CE$1,FALSE)/VLOOKUP($B134,'Benchmark Data'!$B:$FF,CE$1,FALSE),"")</f>
        <v/>
      </c>
      <c r="CF135" s="171" t="str">
        <f>IFERROR(VLOOKUP($B135,'Benchmark Data'!$B:$FF,CF$1,FALSE)/VLOOKUP($B134,'Benchmark Data'!$B:$FF,CF$1,FALSE),"")</f>
        <v/>
      </c>
      <c r="CG135" s="171" t="str">
        <f>IFERROR(VLOOKUP($B135,'Benchmark Data'!$B:$FF,CG$1,FALSE)/VLOOKUP($B134,'Benchmark Data'!$B:$FF,CG$1,FALSE),"")</f>
        <v/>
      </c>
      <c r="CH135" s="156"/>
      <c r="CI135" s="171" t="str">
        <f>IFERROR(VLOOKUP($B135,'Benchmark Data'!$B:$FF,CI$1,FALSE)/VLOOKUP($B134,'Benchmark Data'!$B:$FF,CI$1,FALSE),"")</f>
        <v/>
      </c>
      <c r="CJ135" s="171" t="str">
        <f>IFERROR(VLOOKUP($B135,'Benchmark Data'!$B:$FF,CJ$1,FALSE)/VLOOKUP($B134,'Benchmark Data'!$B:$FF,CJ$1,FALSE),"")</f>
        <v/>
      </c>
      <c r="CK135" s="171" t="str">
        <f>IFERROR(VLOOKUP($B135,'Benchmark Data'!$B:$AAA,CK$1,FALSE)/VLOOKUP($B134,'Benchmark Data'!$B:$AAA,CK$1,FALSE),"")</f>
        <v/>
      </c>
      <c r="CL135" s="171" t="str">
        <f>IFERROR(VLOOKUP($B135,'Benchmark Data'!$B:$AAA,CL$1,FALSE)/VLOOKUP($B134,'Benchmark Data'!$B:$AAA,CL$1,FALSE),"")</f>
        <v/>
      </c>
      <c r="CM135" s="171" t="str">
        <f>IFERROR(VLOOKUP($B135,'Benchmark Data'!$B:$AAA,CM$1,FALSE)/VLOOKUP($B134,'Benchmark Data'!$B:$AAA,CM$1,FALSE),"")</f>
        <v/>
      </c>
      <c r="CN135" s="171" t="str">
        <f>IFERROR(VLOOKUP($B135,'Benchmark Data'!$B:$AAA,CN$1,FALSE)/VLOOKUP($B134,'Benchmark Data'!$B:$AAA,CN$1,FALSE),"")</f>
        <v/>
      </c>
      <c r="CO135" s="171" t="str">
        <f>IFERROR(VLOOKUP($B135,'Benchmark Data'!$B:$AAA,CO$1,FALSE)/VLOOKUP($B134,'Benchmark Data'!$B:$AAA,CO$1,FALSE),"")</f>
        <v/>
      </c>
      <c r="CP135" s="171" t="str">
        <f>IFERROR(VLOOKUP($B135,'Benchmark Data'!$B:$AAA,CP$1,FALSE)/VLOOKUP($B134,'Benchmark Data'!$B:$AAA,CP$1,FALSE),"")</f>
        <v/>
      </c>
      <c r="CQ135" s="171" t="str">
        <f>IFERROR(VLOOKUP($B135,'Benchmark Data'!$B:$AAA,CQ$1,FALSE)/VLOOKUP($B134,'Benchmark Data'!$B:$AAA,CQ$1,FALSE),"")</f>
        <v/>
      </c>
      <c r="CR135" s="171" t="str">
        <f>IFERROR(VLOOKUP($B135,'Benchmark Data'!$B:$AAA,CR$1,FALSE)/VLOOKUP($B134,'Benchmark Data'!$B:$AAA,CR$1,FALSE),"")</f>
        <v/>
      </c>
      <c r="CS135" s="171" t="str">
        <f>IFERROR(VLOOKUP($B135,'Benchmark Data'!$B:$AAA,CS$1,FALSE)/VLOOKUP($B134,'Benchmark Data'!$B:$AAA,CS$1,FALSE),"")</f>
        <v/>
      </c>
      <c r="CT135" s="171" t="str">
        <f>IFERROR(VLOOKUP($B135,'Benchmark Data'!$B:$AAA,CT$1,FALSE)/VLOOKUP($B134,'Benchmark Data'!$B:$AAA,CT$1,FALSE),"")</f>
        <v/>
      </c>
      <c r="CU135" s="171" t="str">
        <f>IFERROR(VLOOKUP($B135,'Benchmark Data'!$B:$AAA,CU$1,FALSE)/VLOOKUP($B134,'Benchmark Data'!$B:$AAA,CU$1,FALSE),"")</f>
        <v/>
      </c>
      <c r="CV135" s="171" t="str">
        <f>IFERROR(VLOOKUP($B135,'Benchmark Data'!$B:$AAA,CV$1,FALSE)/VLOOKUP($B134,'Benchmark Data'!$B:$AAA,CV$1,FALSE),"")</f>
        <v/>
      </c>
      <c r="CW135" s="171" t="str">
        <f>IFERROR(VLOOKUP($B135,'Benchmark Data'!$B:$AAA,CW$1,FALSE)/VLOOKUP($B134,'Benchmark Data'!$B:$AAA,CW$1,FALSE),"")</f>
        <v/>
      </c>
      <c r="CX135" s="171" t="str">
        <f>IFERROR(VLOOKUP($B135,'Benchmark Data'!$B:$AAA,CX$1,FALSE)/VLOOKUP($B134,'Benchmark Data'!$B:$AAA,CX$1,FALSE),"")</f>
        <v/>
      </c>
      <c r="CY135" s="171" t="str">
        <f>IFERROR(VLOOKUP($B135,'Benchmark Data'!$B:$AAA,CY$1,FALSE)/VLOOKUP($B134,'Benchmark Data'!$B:$AAA,CY$1,FALSE),"")</f>
        <v/>
      </c>
      <c r="CZ135" s="171" t="str">
        <f>IFERROR(VLOOKUP($B135,'Benchmark Data'!$B:$AAA,CZ$1,FALSE)/VLOOKUP($B134,'Benchmark Data'!$B:$AAA,CZ$1,FALSE),"")</f>
        <v/>
      </c>
      <c r="DA135" s="171" t="str">
        <f>IFERROR(VLOOKUP($B135,'Benchmark Data'!$B:$AAA,DA$1,FALSE)/VLOOKUP($B134,'Benchmark Data'!$B:$AAA,DA$1,FALSE),"")</f>
        <v/>
      </c>
      <c r="DB135" s="171" t="str">
        <f>IFERROR(VLOOKUP($B135,'Benchmark Data'!$B:$AAA,DB$1,FALSE)/VLOOKUP($B134,'Benchmark Data'!$B:$AAA,DB$1,FALSE),"")</f>
        <v/>
      </c>
      <c r="DC135" s="171" t="str">
        <f>IFERROR(VLOOKUP($B135,'Benchmark Data'!$B:$AAA,DC$1,FALSE)/VLOOKUP($B134,'Benchmark Data'!$B:$AAA,DC$1,FALSE),"")</f>
        <v/>
      </c>
      <c r="DD135" s="171" t="str">
        <f>IFERROR(VLOOKUP($B135,'Benchmark Data'!$B:$AAA,DD$1,FALSE)/VLOOKUP($B134,'Benchmark Data'!$B:$AAA,DD$1,FALSE),"")</f>
        <v/>
      </c>
      <c r="DE135" s="171" t="str">
        <f>IFERROR(VLOOKUP($B135,'Benchmark Data'!$B:$AAA,DE$1,FALSE)/VLOOKUP($B134,'Benchmark Data'!$B:$AAA,DE$1,FALSE),"")</f>
        <v/>
      </c>
      <c r="DF135" s="171" t="str">
        <f>IFERROR(VLOOKUP($B135,'Benchmark Data'!$B:$AAA,DF$1,FALSE)/VLOOKUP($B134,'Benchmark Data'!$B:$AAA,DF$1,FALSE),"")</f>
        <v/>
      </c>
      <c r="DG135" s="171" t="str">
        <f>IFERROR(VLOOKUP($B135,'Benchmark Data'!$B:$AAA,DG$1,FALSE)/VLOOKUP($B134,'Benchmark Data'!$B:$AAA,DG$1,FALSE),"")</f>
        <v/>
      </c>
      <c r="DH135" s="171" t="str">
        <f>IFERROR(VLOOKUP($B135,'Benchmark Data'!$B:$AAA,DH$1,FALSE)/VLOOKUP($B134,'Benchmark Data'!$B:$AAA,DH$1,FALSE),"")</f>
        <v/>
      </c>
      <c r="DI135" s="171" t="str">
        <f>IFERROR(VLOOKUP($B135,'Benchmark Data'!$B:$AAA,DI$1,FALSE)/VLOOKUP($B134,'Benchmark Data'!$B:$AAA,DI$1,FALSE),"")</f>
        <v/>
      </c>
    </row>
    <row r="136" spans="1:113">
      <c r="A136" s="94">
        <f t="shared" si="37"/>
        <v>65</v>
      </c>
      <c r="B136" s="168">
        <f t="shared" si="38"/>
        <v>44104</v>
      </c>
      <c r="C136" s="171">
        <f>IFERROR(VLOOKUP($B136,'Benchmark Data'!$B:$FF,C$1,FALSE)/VLOOKUP($B135,'Benchmark Data'!$B:$FF,C$1,FALSE),"")</f>
        <v>0.940408414710865</v>
      </c>
      <c r="D136" s="171">
        <f>IFERROR(VLOOKUP($B136,'Benchmark Data'!$B:$FF,D$1,FALSE)/VLOOKUP($B135,'Benchmark Data'!$B:$FF,D$1,FALSE),"")</f>
        <v>0.940408414710865</v>
      </c>
      <c r="E136" s="171">
        <f>IFERROR(VLOOKUP($B136,'Benchmark Data'!$B:$FF,E$1,FALSE)/VLOOKUP($B135,'Benchmark Data'!$B:$FF,E$1,FALSE),"")</f>
        <v>0.940408414710865</v>
      </c>
      <c r="F136" s="171" t="str">
        <f>IFERROR(VLOOKUP($B136,'Benchmark Data'!$B:$FF,F$1,FALSE)/VLOOKUP($B135,'Benchmark Data'!$B:$FF,F$1,FALSE),"")</f>
        <v/>
      </c>
      <c r="G136" s="171" t="str">
        <f>IFERROR(VLOOKUP($B136,'Benchmark Data'!$B:$FF,G$1,FALSE)/VLOOKUP($B135,'Benchmark Data'!$B:$FF,G$1,FALSE),"")</f>
        <v/>
      </c>
      <c r="H136" s="171" t="str">
        <f>IFERROR(VLOOKUP($B136,'Benchmark Data'!$B:$FF,H$1,FALSE)/VLOOKUP($B135,'Benchmark Data'!$B:$FF,H$1,FALSE),"")</f>
        <v/>
      </c>
      <c r="I136" s="171" t="str">
        <f>IFERROR(VLOOKUP($B136,'Benchmark Data'!$B:$FF,I$1,FALSE)/VLOOKUP($B135,'Benchmark Data'!$B:$FF,I$1,FALSE),"")</f>
        <v/>
      </c>
      <c r="J136" s="143" t="str">
        <f>IFERROR(VLOOKUP($B136,'Benchmark Data'!$B:$FF,J$1,FALSE)/VLOOKUP($B135,'Benchmark Data'!$B:$FF,J$1,FALSE)*J137,"")</f>
        <v/>
      </c>
      <c r="K136" s="156"/>
      <c r="L136" s="156"/>
      <c r="M136" s="156"/>
      <c r="N136" s="171" t="str">
        <f>IFERROR(VLOOKUP($B136,'Benchmark Data'!$B:$FF,N$1,FALSE)/VLOOKUP($B135,'Benchmark Data'!$B:$FF,N$1,FALSE),"")</f>
        <v/>
      </c>
      <c r="O136" s="171">
        <f>IFERROR(VLOOKUP($B136,'Benchmark Data'!$B:$FF,O$1,FALSE)/VLOOKUP($B135,'Benchmark Data'!$B:$FF,O$1,FALSE),"")</f>
        <v>0.89731433491275625</v>
      </c>
      <c r="P136" s="171">
        <f>IFERROR(VLOOKUP($B136,'Benchmark Data'!$B:$FF,P$1,FALSE)/VLOOKUP($B135,'Benchmark Data'!$B:$FF,P$1,FALSE),"")</f>
        <v>0.87898942320044526</v>
      </c>
      <c r="Q136" s="156">
        <f>IFERROR(VLOOKUP($B136,'Benchmark Data'!$B:$FF,Q$1,FALSE),"")</f>
        <v>0.97844347808395815</v>
      </c>
      <c r="R136" s="156">
        <f>IFERROR(VLOOKUP($B136,'Benchmark Data'!$B:$FF,R$1,FALSE),"")</f>
        <v>0.97844347808395815</v>
      </c>
      <c r="S136" s="156">
        <f>IFERROR(VLOOKUP($B136,'Benchmark Data'!$B:$FF,S$1,FALSE),"")</f>
        <v>0.97844347808395815</v>
      </c>
      <c r="T136" s="156">
        <f>IFERROR(VLOOKUP($B136,'Benchmark Data'!$B:$FF,T$1,FALSE),"")</f>
        <v>0.97844347808395815</v>
      </c>
      <c r="U136" s="156">
        <f>IFERROR(VLOOKUP($B136,'Benchmark Data'!$B:$FF,U$1,FALSE),"")</f>
        <v>0.97844347808395815</v>
      </c>
      <c r="V136" s="171">
        <f>IFERROR(VLOOKUP($B136,'Benchmark Data'!$B:$FF,V$1,FALSE)/VLOOKUP($B135,'Benchmark Data'!$B:$FF,V$1,FALSE),"")</f>
        <v>0.97938341472808088</v>
      </c>
      <c r="W136" s="171">
        <f>IFERROR(VLOOKUP($B136,'Benchmark Data'!$B:$FF,W$1,FALSE)/VLOOKUP($B135,'Benchmark Data'!$B:$FF,W$1,FALSE),"")</f>
        <v>0.97938341472808088</v>
      </c>
      <c r="X136" s="171">
        <f>IFERROR(VLOOKUP($B136,'Benchmark Data'!$B:$FF,X$1,FALSE)/VLOOKUP($B135,'Benchmark Data'!$B:$FF,X$1,FALSE),"")</f>
        <v>0.97938341472808088</v>
      </c>
      <c r="Y136" s="171">
        <f>IFERROR(VLOOKUP($B136,'Benchmark Data'!$B:$FF,Y$1,FALSE)/VLOOKUP($B135,'Benchmark Data'!$B:$FF,Y$1,FALSE),"")</f>
        <v>0.97938341472808088</v>
      </c>
      <c r="Z136" s="171">
        <f>IFERROR(VLOOKUP($B136,'Benchmark Data'!$B:$FF,Z$1,FALSE)/VLOOKUP($B135,'Benchmark Data'!$B:$FF,Z$1,FALSE),"")</f>
        <v>0.97938341472808088</v>
      </c>
      <c r="AA136" s="171">
        <f>IFERROR(VLOOKUP($B136,'Benchmark Data'!$B:$FF,AA$1,FALSE)/VLOOKUP($B135,'Benchmark Data'!$B:$FF,AA$1,FALSE),"")</f>
        <v>0.98082037454290238</v>
      </c>
      <c r="AB136" s="171">
        <f>IFERROR(VLOOKUP($B136,'Benchmark Data'!$B:$FF,AB$1,FALSE)/VLOOKUP($B135,'Benchmark Data'!$B:$FF,AB$1,FALSE),"")</f>
        <v>0.98082037454290238</v>
      </c>
      <c r="AC136" s="171">
        <f>IFERROR(VLOOKUP($B136,'Benchmark Data'!$B:$FF,AC$1,FALSE)/VLOOKUP($B135,'Benchmark Data'!$B:$FF,AC$1,FALSE),"")</f>
        <v>0.98082037454290238</v>
      </c>
      <c r="AD136" s="171">
        <f>IFERROR(VLOOKUP($B136,'Benchmark Data'!$B:$FF,AD$1,FALSE)/VLOOKUP($B135,'Benchmark Data'!$B:$FF,AD$1,FALSE),"")</f>
        <v>0.96160754378087121</v>
      </c>
      <c r="AE136" s="171">
        <f>IFERROR(VLOOKUP($B136,'Benchmark Data'!$B:$FF,AE$1,FALSE)/VLOOKUP($B135,'Benchmark Data'!$B:$FF,AE$1,FALSE),"")</f>
        <v>0.97789584382297279</v>
      </c>
      <c r="AF136" s="171">
        <f>IFERROR(VLOOKUP($B136,'Benchmark Data'!$B:$FF,AF$1,FALSE)/VLOOKUP($B135,'Benchmark Data'!$B:$FF,AF$1,FALSE),"")</f>
        <v>0.98623751549527661</v>
      </c>
      <c r="AG136" s="171">
        <f>IFERROR(VLOOKUP($B136,'Benchmark Data'!$B:$FF,AG$1,FALSE)/VLOOKUP($B135,'Benchmark Data'!$B:$FF,AG$1,FALSE),"")</f>
        <v>0.98623751549527661</v>
      </c>
      <c r="AH136" s="171">
        <f>IFERROR(VLOOKUP($B136,'Benchmark Data'!$B:$FF,AH$1,FALSE)/VLOOKUP($B135,'Benchmark Data'!$B:$FF,AH$1,FALSE),"")</f>
        <v>0.98623751549527661</v>
      </c>
      <c r="AI136" s="171">
        <f>IFERROR(VLOOKUP($B136,'Benchmark Data'!$B:$FF,AI$1,FALSE)/VLOOKUP($B135,'Benchmark Data'!$B:$FF,AI$1,FALSE),"")</f>
        <v>0.97976956671646931</v>
      </c>
      <c r="AJ136" s="171">
        <f>IFERROR(VLOOKUP($B136,'Benchmark Data'!$B:$FF,AJ$1,FALSE)/VLOOKUP($B135,'Benchmark Data'!$B:$FF,AJ$1,FALSE),"")</f>
        <v>0.97841664508331172</v>
      </c>
      <c r="AK136" s="171">
        <f>IFERROR(VLOOKUP($B136,'Benchmark Data'!$B:$FF,AK$1,FALSE)/VLOOKUP($B135,'Benchmark Data'!$B:$FF,AK$1,FALSE),"")</f>
        <v>1.0030599883972935</v>
      </c>
      <c r="AL136" s="171">
        <f>IFERROR(VLOOKUP($B136,'Benchmark Data'!$B:$FF,AL$1,FALSE)/VLOOKUP($B135,'Benchmark Data'!$B:$FF,AL$1,FALSE),"")</f>
        <v>0.94920743139594332</v>
      </c>
      <c r="AM136" s="171">
        <f>IFERROR(VLOOKUP($B136,'Benchmark Data'!$B:$FF,AM$1,FALSE)/VLOOKUP($B135,'Benchmark Data'!$B:$FF,AM$1,FALSE),"")</f>
        <v>0.94920743139594332</v>
      </c>
      <c r="AN136" s="171" t="str">
        <f>IFERROR(VLOOKUP($B136,'Benchmark Data'!$B:$FF,AN$1,FALSE)/VLOOKUP($B135,'Benchmark Data'!$B:$FF,AN$1,FALSE),"")</f>
        <v/>
      </c>
      <c r="AO136" s="171" t="str">
        <f>IFERROR(VLOOKUP($B136,'Benchmark Data'!$B:$FF,AO$1,FALSE)/VLOOKUP($B135,'Benchmark Data'!$B:$FF,AO$1,FALSE),"")</f>
        <v/>
      </c>
      <c r="AP136" s="171" t="str">
        <f>IFERROR(VLOOKUP($B136,'Benchmark Data'!$B:$FF,AP$1,FALSE)/VLOOKUP($B135,'Benchmark Data'!$B:$FF,AP$1,FALSE),"")</f>
        <v/>
      </c>
      <c r="AQ136" s="171" t="str">
        <f>IFERROR(VLOOKUP($B136,'Benchmark Data'!$B:$FF,AQ$1,FALSE)/VLOOKUP($B135,'Benchmark Data'!$B:$FF,AQ$1,FALSE),"")</f>
        <v/>
      </c>
      <c r="AR136" s="171" t="str">
        <f>IFERROR(VLOOKUP($B136,'Benchmark Data'!$B:$FF,AR$1,FALSE)/VLOOKUP($B135,'Benchmark Data'!$B:$FF,AR$1,FALSE),"")</f>
        <v/>
      </c>
      <c r="AS136" s="171" t="str">
        <f>IFERROR(VLOOKUP($B136,'Benchmark Data'!$B:$FF,AS$1,FALSE)/VLOOKUP($B135,'Benchmark Data'!$B:$FF,AS$1,FALSE),"")</f>
        <v/>
      </c>
      <c r="AT136" s="171" t="str">
        <f>IFERROR(VLOOKUP($B136,'Benchmark Data'!$B:$FF,AT$1,FALSE)/VLOOKUP($B135,'Benchmark Data'!$B:$FF,AT$1,FALSE),"")</f>
        <v/>
      </c>
      <c r="AU136" s="171">
        <f>IFERROR(VLOOKUP($B136,'Benchmark Data'!$B:$FF,AU$1,FALSE)/VLOOKUP($B135,'Benchmark Data'!$B:$FF,AU$1,FALSE),"")</f>
        <v>0.99321279910625659</v>
      </c>
      <c r="AV136" s="171">
        <f>IFERROR(VLOOKUP($B136,'Benchmark Data'!$B:$FF,AV$1,FALSE)/VLOOKUP($B135,'Benchmark Data'!$B:$FF,AV$1,FALSE),"")</f>
        <v>0.99321279910625659</v>
      </c>
      <c r="AW136" s="171">
        <f>IFERROR(VLOOKUP($B136,'Benchmark Data'!$B:$FF,AW$1,FALSE)/VLOOKUP($B135,'Benchmark Data'!$B:$FF,AW$1,FALSE),"")</f>
        <v>0.99321279910625659</v>
      </c>
      <c r="AX136" s="171" t="str">
        <f>IFERROR(VLOOKUP($B136,'Benchmark Data'!$B:$FF,AX$1,FALSE)/VLOOKUP($B135,'Benchmark Data'!$B:$FF,AX$1,FALSE),"")</f>
        <v/>
      </c>
      <c r="AY136" s="171" t="str">
        <f>IFERROR(VLOOKUP($B136,'Benchmark Data'!$B:$FF,AY$1,FALSE)/VLOOKUP($B135,'Benchmark Data'!$B:$FF,AY$1,FALSE),"")</f>
        <v/>
      </c>
      <c r="AZ136" s="156"/>
      <c r="BA136" s="156"/>
      <c r="BB136" s="171" t="str">
        <f>IFERROR(VLOOKUP($B136,'Benchmark Data'!$B:$FF,BB$1,FALSE)/VLOOKUP($B135,'Benchmark Data'!$B:$FF,BB$1,FALSE),"")</f>
        <v/>
      </c>
      <c r="BC136" s="171" t="str">
        <f>IFERROR(VLOOKUP($B136,'Benchmark Data'!$B:$FF,BC$1,FALSE)/VLOOKUP($B135,'Benchmark Data'!$B:$FF,BC$1,FALSE),"")</f>
        <v/>
      </c>
      <c r="BD136" s="171" t="str">
        <f>IFERROR(VLOOKUP($B136,'Benchmark Data'!$B:$FF,BD$1,FALSE)/VLOOKUP($B135,'Benchmark Data'!$B:$FF,BD$1,FALSE),"")</f>
        <v/>
      </c>
      <c r="BE136" s="171" t="str">
        <f>IFERROR(VLOOKUP($B136,'Benchmark Data'!$B:$FF,BE$1,FALSE)/VLOOKUP($B135,'Benchmark Data'!$B:$FF,BE$1,FALSE),"")</f>
        <v/>
      </c>
      <c r="BF136" s="171" t="str">
        <f>IFERROR(VLOOKUP($B136,'Benchmark Data'!$B:$FF,BF$1,FALSE)/VLOOKUP($B135,'Benchmark Data'!$B:$FF,BF$1,FALSE),"")</f>
        <v/>
      </c>
      <c r="BG136" s="171" t="str">
        <f>IFERROR(VLOOKUP($B136,'Benchmark Data'!$B:$FF,BG$1,FALSE)/VLOOKUP($B135,'Benchmark Data'!$B:$FF,BG$1,FALSE),"")</f>
        <v/>
      </c>
      <c r="BH136" s="171" t="str">
        <f>IFERROR(VLOOKUP($B136,'Benchmark Data'!$B:$FF,BH$1,FALSE)/VLOOKUP($B135,'Benchmark Data'!$B:$FF,BH$1,FALSE),"")</f>
        <v/>
      </c>
      <c r="BI136" s="171" t="str">
        <f>IFERROR(VLOOKUP($B136,'Benchmark Data'!$B:$FF,BI$1,FALSE)/VLOOKUP($B135,'Benchmark Data'!$B:$FF,BI$1,FALSE),"")</f>
        <v/>
      </c>
      <c r="BJ136" s="171" t="str">
        <f>IFERROR(VLOOKUP($B136,'Benchmark Data'!$B:$FF,BJ$1,FALSE)/VLOOKUP($B135,'Benchmark Data'!$B:$FF,BJ$1,FALSE),"")</f>
        <v/>
      </c>
      <c r="BK136" s="171" t="str">
        <f>IFERROR(VLOOKUP($B136,'Benchmark Data'!$B:$FF,BK$1,FALSE)/VLOOKUP($B135,'Benchmark Data'!$B:$FF,BK$1,FALSE),"")</f>
        <v/>
      </c>
      <c r="BL136" s="171" t="str">
        <f>IFERROR(VLOOKUP($B136,'Benchmark Data'!$B:$FF,BL$1,FALSE)/VLOOKUP($B135,'Benchmark Data'!$B:$FF,BL$1,FALSE),"")</f>
        <v/>
      </c>
      <c r="BM136" s="171" t="str">
        <f>IFERROR(VLOOKUP($B136,'Benchmark Data'!$B:$FF,BM$1,FALSE)/VLOOKUP($B135,'Benchmark Data'!$B:$FF,BM$1,FALSE),"")</f>
        <v/>
      </c>
      <c r="BN136" s="171" t="str">
        <f>IFERROR(VLOOKUP($B136,'Benchmark Data'!$B:$FF,BN$1,FALSE)/VLOOKUP($B135,'Benchmark Data'!$B:$FF,BN$1,FALSE),"")</f>
        <v/>
      </c>
      <c r="BO136" s="171" t="str">
        <f>IFERROR(VLOOKUP($B136,'Benchmark Data'!$B:$FF,BO$1,FALSE)/VLOOKUP($B135,'Benchmark Data'!$B:$FF,BO$1,FALSE),"")</f>
        <v/>
      </c>
      <c r="BP136" s="171" t="str">
        <f>IFERROR(VLOOKUP($B136,'Benchmark Data'!$B:$FF,BP$1,FALSE)/VLOOKUP($B135,'Benchmark Data'!$B:$FF,BP$1,FALSE),"")</f>
        <v/>
      </c>
      <c r="BQ136" s="171" t="str">
        <f>IFERROR(VLOOKUP($B136,'Benchmark Data'!$B:$FF,BQ$1,FALSE)/VLOOKUP($B135,'Benchmark Data'!$B:$FF,BQ$1,FALSE),"")</f>
        <v/>
      </c>
      <c r="BR136" s="171" t="str">
        <f>IFERROR(VLOOKUP($B136,'Benchmark Data'!$B:$FF,BR$1,FALSE)/VLOOKUP($B135,'Benchmark Data'!$B:$FF,BR$1,FALSE),"")</f>
        <v/>
      </c>
      <c r="BS136" s="171" t="str">
        <f>IFERROR(VLOOKUP($B136,'Benchmark Data'!$B:$FF,BS$1,FALSE)/VLOOKUP($B135,'Benchmark Data'!$B:$FF,BS$1,FALSE),"")</f>
        <v/>
      </c>
      <c r="BT136" s="171" t="str">
        <f>IFERROR(VLOOKUP($B136,'Benchmark Data'!$B:$FF,BT$1,FALSE)/VLOOKUP($B135,'Benchmark Data'!$B:$FF,BT$1,FALSE),"")</f>
        <v/>
      </c>
      <c r="BU136" s="171" t="str">
        <f>IFERROR(VLOOKUP($B136,'Benchmark Data'!$B:$FF,BU$1,FALSE)/VLOOKUP($B135,'Benchmark Data'!$B:$FF,BU$1,FALSE),"")</f>
        <v/>
      </c>
      <c r="BV136" s="171" t="str">
        <f>IFERROR(VLOOKUP($B136,'Benchmark Data'!$B:$FF,BV$1,FALSE)/VLOOKUP($B135,'Benchmark Data'!$B:$FF,BV$1,FALSE),"")</f>
        <v/>
      </c>
      <c r="BW136" s="171" t="str">
        <f>IFERROR(VLOOKUP($B136,'Benchmark Data'!$B:$FF,BW$1,FALSE)/VLOOKUP($B135,'Benchmark Data'!$B:$FF,BW$1,FALSE),"")</f>
        <v/>
      </c>
      <c r="BX136" s="171" t="str">
        <f>IFERROR(VLOOKUP($B136,'Benchmark Data'!$B:$FF,BX$1,FALSE)/VLOOKUP($B135,'Benchmark Data'!$B:$FF,BX$1,FALSE),"")</f>
        <v/>
      </c>
      <c r="BY136" s="171" t="str">
        <f>IFERROR(VLOOKUP($B136,'Benchmark Data'!$B:$FF,BY$1,FALSE)/VLOOKUP($B135,'Benchmark Data'!$B:$FF,BY$1,FALSE),"")</f>
        <v/>
      </c>
      <c r="BZ136" s="171" t="str">
        <f>IFERROR(VLOOKUP($B136,'Benchmark Data'!$B:$FF,BZ$1,FALSE)/VLOOKUP($B135,'Benchmark Data'!$B:$FF,BZ$1,FALSE),"")</f>
        <v/>
      </c>
      <c r="CA136" s="171" t="str">
        <f>IFERROR(VLOOKUP($B136,'Benchmark Data'!$B:$FF,CA$1,FALSE)/VLOOKUP($B135,'Benchmark Data'!$B:$FF,CA$1,FALSE),"")</f>
        <v/>
      </c>
      <c r="CB136" s="171" t="str">
        <f>IFERROR(VLOOKUP($B136,'Benchmark Data'!$B:$FF,CB$1,FALSE)/VLOOKUP($B135,'Benchmark Data'!$B:$FF,CB$1,FALSE),"")</f>
        <v/>
      </c>
      <c r="CC136" s="171" t="str">
        <f>IFERROR(VLOOKUP($B136,'Benchmark Data'!$B:$FF,CC$1,FALSE)/VLOOKUP($B135,'Benchmark Data'!$B:$FF,CC$1,FALSE),"")</f>
        <v/>
      </c>
      <c r="CD136" s="171" t="str">
        <f>IFERROR(VLOOKUP($B136,'Benchmark Data'!$B:$FF,CD$1,FALSE)/VLOOKUP($B135,'Benchmark Data'!$B:$FF,CD$1,FALSE),"")</f>
        <v/>
      </c>
      <c r="CE136" s="171" t="str">
        <f>IFERROR(VLOOKUP($B136,'Benchmark Data'!$B:$FF,CE$1,FALSE)/VLOOKUP($B135,'Benchmark Data'!$B:$FF,CE$1,FALSE),"")</f>
        <v/>
      </c>
      <c r="CF136" s="171" t="str">
        <f>IFERROR(VLOOKUP($B136,'Benchmark Data'!$B:$FF,CF$1,FALSE)/VLOOKUP($B135,'Benchmark Data'!$B:$FF,CF$1,FALSE),"")</f>
        <v/>
      </c>
      <c r="CG136" s="171" t="str">
        <f>IFERROR(VLOOKUP($B136,'Benchmark Data'!$B:$FF,CG$1,FALSE)/VLOOKUP($B135,'Benchmark Data'!$B:$FF,CG$1,FALSE),"")</f>
        <v/>
      </c>
      <c r="CH136" s="156"/>
      <c r="CI136" s="171" t="str">
        <f>IFERROR(VLOOKUP($B136,'Benchmark Data'!$B:$FF,CI$1,FALSE)/VLOOKUP($B135,'Benchmark Data'!$B:$FF,CI$1,FALSE),"")</f>
        <v/>
      </c>
      <c r="CJ136" s="171" t="str">
        <f>IFERROR(VLOOKUP($B136,'Benchmark Data'!$B:$FF,CJ$1,FALSE)/VLOOKUP($B135,'Benchmark Data'!$B:$FF,CJ$1,FALSE),"")</f>
        <v/>
      </c>
      <c r="CK136" s="171" t="str">
        <f>IFERROR(VLOOKUP($B136,'Benchmark Data'!$B:$AAA,CK$1,FALSE)/VLOOKUP($B135,'Benchmark Data'!$B:$AAA,CK$1,FALSE),"")</f>
        <v/>
      </c>
      <c r="CL136" s="171" t="str">
        <f>IFERROR(VLOOKUP($B136,'Benchmark Data'!$B:$AAA,CL$1,FALSE)/VLOOKUP($B135,'Benchmark Data'!$B:$AAA,CL$1,FALSE),"")</f>
        <v/>
      </c>
      <c r="CM136" s="171" t="str">
        <f>IFERROR(VLOOKUP($B136,'Benchmark Data'!$B:$AAA,CM$1,FALSE)/VLOOKUP($B135,'Benchmark Data'!$B:$AAA,CM$1,FALSE),"")</f>
        <v/>
      </c>
      <c r="CN136" s="171" t="str">
        <f>IFERROR(VLOOKUP($B136,'Benchmark Data'!$B:$AAA,CN$1,FALSE)/VLOOKUP($B135,'Benchmark Data'!$B:$AAA,CN$1,FALSE),"")</f>
        <v/>
      </c>
      <c r="CO136" s="171" t="str">
        <f>IFERROR(VLOOKUP($B136,'Benchmark Data'!$B:$AAA,CO$1,FALSE)/VLOOKUP($B135,'Benchmark Data'!$B:$AAA,CO$1,FALSE),"")</f>
        <v/>
      </c>
      <c r="CP136" s="171" t="str">
        <f>IFERROR(VLOOKUP($B136,'Benchmark Data'!$B:$AAA,CP$1,FALSE)/VLOOKUP($B135,'Benchmark Data'!$B:$AAA,CP$1,FALSE),"")</f>
        <v/>
      </c>
      <c r="CQ136" s="171" t="str">
        <f>IFERROR(VLOOKUP($B136,'Benchmark Data'!$B:$AAA,CQ$1,FALSE)/VLOOKUP($B135,'Benchmark Data'!$B:$AAA,CQ$1,FALSE),"")</f>
        <v/>
      </c>
      <c r="CR136" s="171" t="str">
        <f>IFERROR(VLOOKUP($B136,'Benchmark Data'!$B:$AAA,CR$1,FALSE)/VLOOKUP($B135,'Benchmark Data'!$B:$AAA,CR$1,FALSE),"")</f>
        <v/>
      </c>
      <c r="CS136" s="171" t="str">
        <f>IFERROR(VLOOKUP($B136,'Benchmark Data'!$B:$AAA,CS$1,FALSE)/VLOOKUP($B135,'Benchmark Data'!$B:$AAA,CS$1,FALSE),"")</f>
        <v/>
      </c>
      <c r="CT136" s="171" t="str">
        <f>IFERROR(VLOOKUP($B136,'Benchmark Data'!$B:$AAA,CT$1,FALSE)/VLOOKUP($B135,'Benchmark Data'!$B:$AAA,CT$1,FALSE),"")</f>
        <v/>
      </c>
      <c r="CU136" s="171" t="str">
        <f>IFERROR(VLOOKUP($B136,'Benchmark Data'!$B:$AAA,CU$1,FALSE)/VLOOKUP($B135,'Benchmark Data'!$B:$AAA,CU$1,FALSE),"")</f>
        <v/>
      </c>
      <c r="CV136" s="171" t="str">
        <f>IFERROR(VLOOKUP($B136,'Benchmark Data'!$B:$AAA,CV$1,FALSE)/VLOOKUP($B135,'Benchmark Data'!$B:$AAA,CV$1,FALSE),"")</f>
        <v/>
      </c>
      <c r="CW136" s="171" t="str">
        <f>IFERROR(VLOOKUP($B136,'Benchmark Data'!$B:$AAA,CW$1,FALSE)/VLOOKUP($B135,'Benchmark Data'!$B:$AAA,CW$1,FALSE),"")</f>
        <v/>
      </c>
      <c r="CX136" s="171" t="str">
        <f>IFERROR(VLOOKUP($B136,'Benchmark Data'!$B:$AAA,CX$1,FALSE)/VLOOKUP($B135,'Benchmark Data'!$B:$AAA,CX$1,FALSE),"")</f>
        <v/>
      </c>
      <c r="CY136" s="171" t="str">
        <f>IFERROR(VLOOKUP($B136,'Benchmark Data'!$B:$AAA,CY$1,FALSE)/VLOOKUP($B135,'Benchmark Data'!$B:$AAA,CY$1,FALSE),"")</f>
        <v/>
      </c>
      <c r="CZ136" s="171" t="str">
        <f>IFERROR(VLOOKUP($B136,'Benchmark Data'!$B:$AAA,CZ$1,FALSE)/VLOOKUP($B135,'Benchmark Data'!$B:$AAA,CZ$1,FALSE),"")</f>
        <v/>
      </c>
      <c r="DA136" s="171" t="str">
        <f>IFERROR(VLOOKUP($B136,'Benchmark Data'!$B:$AAA,DA$1,FALSE)/VLOOKUP($B135,'Benchmark Data'!$B:$AAA,DA$1,FALSE),"")</f>
        <v/>
      </c>
      <c r="DB136" s="171" t="str">
        <f>IFERROR(VLOOKUP($B136,'Benchmark Data'!$B:$AAA,DB$1,FALSE)/VLOOKUP($B135,'Benchmark Data'!$B:$AAA,DB$1,FALSE),"")</f>
        <v/>
      </c>
      <c r="DC136" s="171" t="str">
        <f>IFERROR(VLOOKUP($B136,'Benchmark Data'!$B:$AAA,DC$1,FALSE)/VLOOKUP($B135,'Benchmark Data'!$B:$AAA,DC$1,FALSE),"")</f>
        <v/>
      </c>
      <c r="DD136" s="171" t="str">
        <f>IFERROR(VLOOKUP($B136,'Benchmark Data'!$B:$AAA,DD$1,FALSE)/VLOOKUP($B135,'Benchmark Data'!$B:$AAA,DD$1,FALSE),"")</f>
        <v/>
      </c>
      <c r="DE136" s="171" t="str">
        <f>IFERROR(VLOOKUP($B136,'Benchmark Data'!$B:$AAA,DE$1,FALSE)/VLOOKUP($B135,'Benchmark Data'!$B:$AAA,DE$1,FALSE),"")</f>
        <v/>
      </c>
      <c r="DF136" s="171" t="str">
        <f>IFERROR(VLOOKUP($B136,'Benchmark Data'!$B:$AAA,DF$1,FALSE)/VLOOKUP($B135,'Benchmark Data'!$B:$AAA,DF$1,FALSE),"")</f>
        <v/>
      </c>
      <c r="DG136" s="171" t="str">
        <f>IFERROR(VLOOKUP($B136,'Benchmark Data'!$B:$AAA,DG$1,FALSE)/VLOOKUP($B135,'Benchmark Data'!$B:$AAA,DG$1,FALSE),"")</f>
        <v/>
      </c>
      <c r="DH136" s="171" t="str">
        <f>IFERROR(VLOOKUP($B136,'Benchmark Data'!$B:$AAA,DH$1,FALSE)/VLOOKUP($B135,'Benchmark Data'!$B:$AAA,DH$1,FALSE),"")</f>
        <v/>
      </c>
      <c r="DI136" s="171" t="str">
        <f>IFERROR(VLOOKUP($B136,'Benchmark Data'!$B:$AAA,DI$1,FALSE)/VLOOKUP($B135,'Benchmark Data'!$B:$AAA,DI$1,FALSE),"")</f>
        <v/>
      </c>
    </row>
    <row r="137" spans="1:113">
      <c r="A137" s="94">
        <f t="shared" si="37"/>
        <v>64</v>
      </c>
      <c r="B137" s="168">
        <f t="shared" si="38"/>
        <v>44135</v>
      </c>
      <c r="C137" s="171">
        <f>IFERROR(VLOOKUP($B137,'Benchmark Data'!$B:$FF,C$1,FALSE)/VLOOKUP($B136,'Benchmark Data'!$B:$FF,C$1,FALSE),"")</f>
        <v>0.96898229621775267</v>
      </c>
      <c r="D137" s="171">
        <f>IFERROR(VLOOKUP($B137,'Benchmark Data'!$B:$FF,D$1,FALSE)/VLOOKUP($B136,'Benchmark Data'!$B:$FF,D$1,FALSE),"")</f>
        <v>0.96898229621775267</v>
      </c>
      <c r="E137" s="171">
        <f>IFERROR(VLOOKUP($B137,'Benchmark Data'!$B:$FF,E$1,FALSE)/VLOOKUP($B136,'Benchmark Data'!$B:$FF,E$1,FALSE),"")</f>
        <v>0.96898229621775267</v>
      </c>
      <c r="F137" s="171" t="str">
        <f>IFERROR(VLOOKUP($B137,'Benchmark Data'!$B:$FF,F$1,FALSE)/VLOOKUP($B136,'Benchmark Data'!$B:$FF,F$1,FALSE),"")</f>
        <v/>
      </c>
      <c r="G137" s="171" t="str">
        <f>IFERROR(VLOOKUP($B137,'Benchmark Data'!$B:$FF,G$1,FALSE)/VLOOKUP($B136,'Benchmark Data'!$B:$FF,G$1,FALSE),"")</f>
        <v/>
      </c>
      <c r="H137" s="171" t="str">
        <f>IFERROR(VLOOKUP($B137,'Benchmark Data'!$B:$FF,H$1,FALSE)/VLOOKUP($B136,'Benchmark Data'!$B:$FF,H$1,FALSE),"")</f>
        <v/>
      </c>
      <c r="I137" s="171" t="str">
        <f>IFERROR(VLOOKUP($B137,'Benchmark Data'!$B:$FF,I$1,FALSE)/VLOOKUP($B136,'Benchmark Data'!$B:$FF,I$1,FALSE),"")</f>
        <v/>
      </c>
      <c r="J137" s="143" t="str">
        <f>IFERROR(VLOOKUP($B137,'Benchmark Data'!$B:$FF,J$1,FALSE)/VLOOKUP($B136,'Benchmark Data'!$B:$FF,J$1,FALSE)*J138,"")</f>
        <v/>
      </c>
      <c r="K137" s="156"/>
      <c r="L137" s="156"/>
      <c r="M137" s="156"/>
      <c r="N137" s="171" t="str">
        <f>IFERROR(VLOOKUP($B137,'Benchmark Data'!$B:$FF,N$1,FALSE)/VLOOKUP($B136,'Benchmark Data'!$B:$FF,N$1,FALSE),"")</f>
        <v/>
      </c>
      <c r="O137" s="171">
        <f>IFERROR(VLOOKUP($B137,'Benchmark Data'!$B:$FF,O$1,FALSE)/VLOOKUP($B136,'Benchmark Data'!$B:$FF,O$1,FALSE),"")</f>
        <v>0.94242510365033683</v>
      </c>
      <c r="P137" s="171">
        <f>IFERROR(VLOOKUP($B137,'Benchmark Data'!$B:$FF,P$1,FALSE)/VLOOKUP($B136,'Benchmark Data'!$B:$FF,P$1,FALSE),"")</f>
        <v>0.94228360900223973</v>
      </c>
      <c r="Q137" s="156">
        <f>IFERROR(VLOOKUP($B137,'Benchmark Data'!$B:$FF,Q$1,FALSE),"")</f>
        <v>0.97995880276817249</v>
      </c>
      <c r="R137" s="156">
        <f>IFERROR(VLOOKUP($B137,'Benchmark Data'!$B:$FF,R$1,FALSE),"")</f>
        <v>0.97995880276817249</v>
      </c>
      <c r="S137" s="156">
        <f>IFERROR(VLOOKUP($B137,'Benchmark Data'!$B:$FF,S$1,FALSE),"")</f>
        <v>0.97995880276817249</v>
      </c>
      <c r="T137" s="156">
        <f>IFERROR(VLOOKUP($B137,'Benchmark Data'!$B:$FF,T$1,FALSE),"")</f>
        <v>0.97995880276817249</v>
      </c>
      <c r="U137" s="156">
        <f>IFERROR(VLOOKUP($B137,'Benchmark Data'!$B:$FF,U$1,FALSE),"")</f>
        <v>0.97995880276817249</v>
      </c>
      <c r="V137" s="171">
        <f>IFERROR(VLOOKUP($B137,'Benchmark Data'!$B:$FF,V$1,FALSE)/VLOOKUP($B136,'Benchmark Data'!$B:$FF,V$1,FALSE),"")</f>
        <v>0.96885765430193926</v>
      </c>
      <c r="W137" s="171">
        <f>IFERROR(VLOOKUP($B137,'Benchmark Data'!$B:$FF,W$1,FALSE)/VLOOKUP($B136,'Benchmark Data'!$B:$FF,W$1,FALSE),"")</f>
        <v>0.96885765430193926</v>
      </c>
      <c r="X137" s="171">
        <f>IFERROR(VLOOKUP($B137,'Benchmark Data'!$B:$FF,X$1,FALSE)/VLOOKUP($B136,'Benchmark Data'!$B:$FF,X$1,FALSE),"")</f>
        <v>0.96885765430193926</v>
      </c>
      <c r="Y137" s="171">
        <f>IFERROR(VLOOKUP($B137,'Benchmark Data'!$B:$FF,Y$1,FALSE)/VLOOKUP($B136,'Benchmark Data'!$B:$FF,Y$1,FALSE),"")</f>
        <v>0.96885765430193926</v>
      </c>
      <c r="Z137" s="171">
        <f>IFERROR(VLOOKUP($B137,'Benchmark Data'!$B:$FF,Z$1,FALSE)/VLOOKUP($B136,'Benchmark Data'!$B:$FF,Z$1,FALSE),"")</f>
        <v>0.96885765430193926</v>
      </c>
      <c r="AA137" s="171">
        <f>IFERROR(VLOOKUP($B137,'Benchmark Data'!$B:$FF,AA$1,FALSE)/VLOOKUP($B136,'Benchmark Data'!$B:$FF,AA$1,FALSE),"")</f>
        <v>0.96252569473865901</v>
      </c>
      <c r="AB137" s="171">
        <f>IFERROR(VLOOKUP($B137,'Benchmark Data'!$B:$FF,AB$1,FALSE)/VLOOKUP($B136,'Benchmark Data'!$B:$FF,AB$1,FALSE),"")</f>
        <v>0.96252569473865901</v>
      </c>
      <c r="AC137" s="171">
        <f>IFERROR(VLOOKUP($B137,'Benchmark Data'!$B:$FF,AC$1,FALSE)/VLOOKUP($B136,'Benchmark Data'!$B:$FF,AC$1,FALSE),"")</f>
        <v>0.96252569473865901</v>
      </c>
      <c r="AD137" s="171">
        <f>IFERROR(VLOOKUP($B137,'Benchmark Data'!$B:$FF,AD$1,FALSE)/VLOOKUP($B136,'Benchmark Data'!$B:$FF,AD$1,FALSE),"")</f>
        <v>0.9416763950501984</v>
      </c>
      <c r="AE137" s="171">
        <f>IFERROR(VLOOKUP($B137,'Benchmark Data'!$B:$FF,AE$1,FALSE)/VLOOKUP($B136,'Benchmark Data'!$B:$FF,AE$1,FALSE),"")</f>
        <v>0.9652344333228009</v>
      </c>
      <c r="AF137" s="171">
        <f>IFERROR(VLOOKUP($B137,'Benchmark Data'!$B:$FF,AF$1,FALSE)/VLOOKUP($B136,'Benchmark Data'!$B:$FF,AF$1,FALSE),"")</f>
        <v>0.95121469386948765</v>
      </c>
      <c r="AG137" s="171">
        <f>IFERROR(VLOOKUP($B137,'Benchmark Data'!$B:$FF,AG$1,FALSE)/VLOOKUP($B136,'Benchmark Data'!$B:$FF,AG$1,FALSE),"")</f>
        <v>0.95121469386948765</v>
      </c>
      <c r="AH137" s="171">
        <f>IFERROR(VLOOKUP($B137,'Benchmark Data'!$B:$FF,AH$1,FALSE)/VLOOKUP($B136,'Benchmark Data'!$B:$FF,AH$1,FALSE),"")</f>
        <v>0.95121469386948765</v>
      </c>
      <c r="AI137" s="171">
        <f>IFERROR(VLOOKUP($B137,'Benchmark Data'!$B:$FF,AI$1,FALSE)/VLOOKUP($B136,'Benchmark Data'!$B:$FF,AI$1,FALSE),"")</f>
        <v>1.0057243569629237</v>
      </c>
      <c r="AJ137" s="171">
        <f>IFERROR(VLOOKUP($B137,'Benchmark Data'!$B:$FF,AJ$1,FALSE)/VLOOKUP($B136,'Benchmark Data'!$B:$FF,AJ$1,FALSE),"")</f>
        <v>0.96973440395305754</v>
      </c>
      <c r="AK137" s="171">
        <f>IFERROR(VLOOKUP($B137,'Benchmark Data'!$B:$FF,AK$1,FALSE)/VLOOKUP($B136,'Benchmark Data'!$B:$FF,AK$1,FALSE),"")</f>
        <v>1.0198861848552137</v>
      </c>
      <c r="AL137" s="171">
        <f>IFERROR(VLOOKUP($B137,'Benchmark Data'!$B:$FF,AL$1,FALSE)/VLOOKUP($B136,'Benchmark Data'!$B:$FF,AL$1,FALSE),"")</f>
        <v>1.0212785060154426</v>
      </c>
      <c r="AM137" s="171">
        <f>IFERROR(VLOOKUP($B137,'Benchmark Data'!$B:$FF,AM$1,FALSE)/VLOOKUP($B136,'Benchmark Data'!$B:$FF,AM$1,FALSE),"")</f>
        <v>1.0212785060154426</v>
      </c>
      <c r="AN137" s="171" t="str">
        <f>IFERROR(VLOOKUP($B137,'Benchmark Data'!$B:$FF,AN$1,FALSE)/VLOOKUP($B136,'Benchmark Data'!$B:$FF,AN$1,FALSE),"")</f>
        <v/>
      </c>
      <c r="AO137" s="171" t="str">
        <f>IFERROR(VLOOKUP($B137,'Benchmark Data'!$B:$FF,AO$1,FALSE)/VLOOKUP($B136,'Benchmark Data'!$B:$FF,AO$1,FALSE),"")</f>
        <v/>
      </c>
      <c r="AP137" s="171" t="str">
        <f>IFERROR(VLOOKUP($B137,'Benchmark Data'!$B:$FF,AP$1,FALSE)/VLOOKUP($B136,'Benchmark Data'!$B:$FF,AP$1,FALSE),"")</f>
        <v/>
      </c>
      <c r="AQ137" s="171" t="str">
        <f>IFERROR(VLOOKUP($B137,'Benchmark Data'!$B:$FF,AQ$1,FALSE)/VLOOKUP($B136,'Benchmark Data'!$B:$FF,AQ$1,FALSE),"")</f>
        <v/>
      </c>
      <c r="AR137" s="171" t="str">
        <f>IFERROR(VLOOKUP($B137,'Benchmark Data'!$B:$FF,AR$1,FALSE)/VLOOKUP($B136,'Benchmark Data'!$B:$FF,AR$1,FALSE),"")</f>
        <v/>
      </c>
      <c r="AS137" s="171" t="str">
        <f>IFERROR(VLOOKUP($B137,'Benchmark Data'!$B:$FF,AS$1,FALSE)/VLOOKUP($B136,'Benchmark Data'!$B:$FF,AS$1,FALSE),"")</f>
        <v/>
      </c>
      <c r="AT137" s="171" t="str">
        <f>IFERROR(VLOOKUP($B137,'Benchmark Data'!$B:$FF,AT$1,FALSE)/VLOOKUP($B136,'Benchmark Data'!$B:$FF,AT$1,FALSE),"")</f>
        <v/>
      </c>
      <c r="AU137" s="171">
        <f>IFERROR(VLOOKUP($B137,'Benchmark Data'!$B:$FF,AU$1,FALSE)/VLOOKUP($B136,'Benchmark Data'!$B:$FF,AU$1,FALSE),"")</f>
        <v>0.91763789131318607</v>
      </c>
      <c r="AV137" s="171">
        <f>IFERROR(VLOOKUP($B137,'Benchmark Data'!$B:$FF,AV$1,FALSE)/VLOOKUP($B136,'Benchmark Data'!$B:$FF,AV$1,FALSE),"")</f>
        <v>0.91763789131318607</v>
      </c>
      <c r="AW137" s="171">
        <f>IFERROR(VLOOKUP($B137,'Benchmark Data'!$B:$FF,AW$1,FALSE)/VLOOKUP($B136,'Benchmark Data'!$B:$FF,AW$1,FALSE),"")</f>
        <v>0.91763789131318607</v>
      </c>
      <c r="AX137" s="171" t="str">
        <f>IFERROR(VLOOKUP($B137,'Benchmark Data'!$B:$FF,AX$1,FALSE)/VLOOKUP($B136,'Benchmark Data'!$B:$FF,AX$1,FALSE),"")</f>
        <v/>
      </c>
      <c r="AY137" s="171" t="str">
        <f>IFERROR(VLOOKUP($B137,'Benchmark Data'!$B:$FF,AY$1,FALSE)/VLOOKUP($B136,'Benchmark Data'!$B:$FF,AY$1,FALSE),"")</f>
        <v/>
      </c>
      <c r="AZ137" s="156"/>
      <c r="BA137" s="156"/>
      <c r="BB137" s="171" t="str">
        <f>IFERROR(VLOOKUP($B137,'Benchmark Data'!$B:$FF,BB$1,FALSE)/VLOOKUP($B136,'Benchmark Data'!$B:$FF,BB$1,FALSE),"")</f>
        <v/>
      </c>
      <c r="BC137" s="171" t="str">
        <f>IFERROR(VLOOKUP($B137,'Benchmark Data'!$B:$FF,BC$1,FALSE)/VLOOKUP($B136,'Benchmark Data'!$B:$FF,BC$1,FALSE),"")</f>
        <v/>
      </c>
      <c r="BD137" s="171" t="str">
        <f>IFERROR(VLOOKUP($B137,'Benchmark Data'!$B:$FF,BD$1,FALSE)/VLOOKUP($B136,'Benchmark Data'!$B:$FF,BD$1,FALSE),"")</f>
        <v/>
      </c>
      <c r="BE137" s="171" t="str">
        <f>IFERROR(VLOOKUP($B137,'Benchmark Data'!$B:$FF,BE$1,FALSE)/VLOOKUP($B136,'Benchmark Data'!$B:$FF,BE$1,FALSE),"")</f>
        <v/>
      </c>
      <c r="BF137" s="171" t="str">
        <f>IFERROR(VLOOKUP($B137,'Benchmark Data'!$B:$FF,BF$1,FALSE)/VLOOKUP($B136,'Benchmark Data'!$B:$FF,BF$1,FALSE),"")</f>
        <v/>
      </c>
      <c r="BG137" s="171" t="str">
        <f>IFERROR(VLOOKUP($B137,'Benchmark Data'!$B:$FF,BG$1,FALSE)/VLOOKUP($B136,'Benchmark Data'!$B:$FF,BG$1,FALSE),"")</f>
        <v/>
      </c>
      <c r="BH137" s="171" t="str">
        <f>IFERROR(VLOOKUP($B137,'Benchmark Data'!$B:$FF,BH$1,FALSE)/VLOOKUP($B136,'Benchmark Data'!$B:$FF,BH$1,FALSE),"")</f>
        <v/>
      </c>
      <c r="BI137" s="171" t="str">
        <f>IFERROR(VLOOKUP($B137,'Benchmark Data'!$B:$FF,BI$1,FALSE)/VLOOKUP($B136,'Benchmark Data'!$B:$FF,BI$1,FALSE),"")</f>
        <v/>
      </c>
      <c r="BJ137" s="171" t="str">
        <f>IFERROR(VLOOKUP($B137,'Benchmark Data'!$B:$FF,BJ$1,FALSE)/VLOOKUP($B136,'Benchmark Data'!$B:$FF,BJ$1,FALSE),"")</f>
        <v/>
      </c>
      <c r="BK137" s="171" t="str">
        <f>IFERROR(VLOOKUP($B137,'Benchmark Data'!$B:$FF,BK$1,FALSE)/VLOOKUP($B136,'Benchmark Data'!$B:$FF,BK$1,FALSE),"")</f>
        <v/>
      </c>
      <c r="BL137" s="171" t="str">
        <f>IFERROR(VLOOKUP($B137,'Benchmark Data'!$B:$FF,BL$1,FALSE)/VLOOKUP($B136,'Benchmark Data'!$B:$FF,BL$1,FALSE),"")</f>
        <v/>
      </c>
      <c r="BM137" s="171" t="str">
        <f>IFERROR(VLOOKUP($B137,'Benchmark Data'!$B:$FF,BM$1,FALSE)/VLOOKUP($B136,'Benchmark Data'!$B:$FF,BM$1,FALSE),"")</f>
        <v/>
      </c>
      <c r="BN137" s="171" t="str">
        <f>IFERROR(VLOOKUP($B137,'Benchmark Data'!$B:$FF,BN$1,FALSE)/VLOOKUP($B136,'Benchmark Data'!$B:$FF,BN$1,FALSE),"")</f>
        <v/>
      </c>
      <c r="BO137" s="171" t="str">
        <f>IFERROR(VLOOKUP($B137,'Benchmark Data'!$B:$FF,BO$1,FALSE)/VLOOKUP($B136,'Benchmark Data'!$B:$FF,BO$1,FALSE),"")</f>
        <v/>
      </c>
      <c r="BP137" s="171" t="str">
        <f>IFERROR(VLOOKUP($B137,'Benchmark Data'!$B:$FF,BP$1,FALSE)/VLOOKUP($B136,'Benchmark Data'!$B:$FF,BP$1,FALSE),"")</f>
        <v/>
      </c>
      <c r="BQ137" s="171" t="str">
        <f>IFERROR(VLOOKUP($B137,'Benchmark Data'!$B:$FF,BQ$1,FALSE)/VLOOKUP($B136,'Benchmark Data'!$B:$FF,BQ$1,FALSE),"")</f>
        <v/>
      </c>
      <c r="BR137" s="171" t="str">
        <f>IFERROR(VLOOKUP($B137,'Benchmark Data'!$B:$FF,BR$1,FALSE)/VLOOKUP($B136,'Benchmark Data'!$B:$FF,BR$1,FALSE),"")</f>
        <v/>
      </c>
      <c r="BS137" s="171" t="str">
        <f>IFERROR(VLOOKUP($B137,'Benchmark Data'!$B:$FF,BS$1,FALSE)/VLOOKUP($B136,'Benchmark Data'!$B:$FF,BS$1,FALSE),"")</f>
        <v/>
      </c>
      <c r="BT137" s="171" t="str">
        <f>IFERROR(VLOOKUP($B137,'Benchmark Data'!$B:$FF,BT$1,FALSE)/VLOOKUP($B136,'Benchmark Data'!$B:$FF,BT$1,FALSE),"")</f>
        <v/>
      </c>
      <c r="BU137" s="171" t="str">
        <f>IFERROR(VLOOKUP($B137,'Benchmark Data'!$B:$FF,BU$1,FALSE)/VLOOKUP($B136,'Benchmark Data'!$B:$FF,BU$1,FALSE),"")</f>
        <v/>
      </c>
      <c r="BV137" s="171" t="str">
        <f>IFERROR(VLOOKUP($B137,'Benchmark Data'!$B:$FF,BV$1,FALSE)/VLOOKUP($B136,'Benchmark Data'!$B:$FF,BV$1,FALSE),"")</f>
        <v/>
      </c>
      <c r="BW137" s="171" t="str">
        <f>IFERROR(VLOOKUP($B137,'Benchmark Data'!$B:$FF,BW$1,FALSE)/VLOOKUP($B136,'Benchmark Data'!$B:$FF,BW$1,FALSE),"")</f>
        <v/>
      </c>
      <c r="BX137" s="171" t="str">
        <f>IFERROR(VLOOKUP($B137,'Benchmark Data'!$B:$FF,BX$1,FALSE)/VLOOKUP($B136,'Benchmark Data'!$B:$FF,BX$1,FALSE),"")</f>
        <v/>
      </c>
      <c r="BY137" s="171" t="str">
        <f>IFERROR(VLOOKUP($B137,'Benchmark Data'!$B:$FF,BY$1,FALSE)/VLOOKUP($B136,'Benchmark Data'!$B:$FF,BY$1,FALSE),"")</f>
        <v/>
      </c>
      <c r="BZ137" s="171" t="str">
        <f>IFERROR(VLOOKUP($B137,'Benchmark Data'!$B:$FF,BZ$1,FALSE)/VLOOKUP($B136,'Benchmark Data'!$B:$FF,BZ$1,FALSE),"")</f>
        <v/>
      </c>
      <c r="CA137" s="171" t="str">
        <f>IFERROR(VLOOKUP($B137,'Benchmark Data'!$B:$FF,CA$1,FALSE)/VLOOKUP($B136,'Benchmark Data'!$B:$FF,CA$1,FALSE),"")</f>
        <v/>
      </c>
      <c r="CB137" s="171" t="str">
        <f>IFERROR(VLOOKUP($B137,'Benchmark Data'!$B:$FF,CB$1,FALSE)/VLOOKUP($B136,'Benchmark Data'!$B:$FF,CB$1,FALSE),"")</f>
        <v/>
      </c>
      <c r="CC137" s="171" t="str">
        <f>IFERROR(VLOOKUP($B137,'Benchmark Data'!$B:$FF,CC$1,FALSE)/VLOOKUP($B136,'Benchmark Data'!$B:$FF,CC$1,FALSE),"")</f>
        <v/>
      </c>
      <c r="CD137" s="171" t="str">
        <f>IFERROR(VLOOKUP($B137,'Benchmark Data'!$B:$FF,CD$1,FALSE)/VLOOKUP($B136,'Benchmark Data'!$B:$FF,CD$1,FALSE),"")</f>
        <v/>
      </c>
      <c r="CE137" s="171" t="str">
        <f>IFERROR(VLOOKUP($B137,'Benchmark Data'!$B:$FF,CE$1,FALSE)/VLOOKUP($B136,'Benchmark Data'!$B:$FF,CE$1,FALSE),"")</f>
        <v/>
      </c>
      <c r="CF137" s="171" t="str">
        <f>IFERROR(VLOOKUP($B137,'Benchmark Data'!$B:$FF,CF$1,FALSE)/VLOOKUP($B136,'Benchmark Data'!$B:$FF,CF$1,FALSE),"")</f>
        <v/>
      </c>
      <c r="CG137" s="171" t="str">
        <f>IFERROR(VLOOKUP($B137,'Benchmark Data'!$B:$FF,CG$1,FALSE)/VLOOKUP($B136,'Benchmark Data'!$B:$FF,CG$1,FALSE),"")</f>
        <v/>
      </c>
      <c r="CH137" s="156"/>
      <c r="CI137" s="171" t="str">
        <f>IFERROR(VLOOKUP($B137,'Benchmark Data'!$B:$FF,CI$1,FALSE)/VLOOKUP($B136,'Benchmark Data'!$B:$FF,CI$1,FALSE),"")</f>
        <v/>
      </c>
      <c r="CJ137" s="171" t="str">
        <f>IFERROR(VLOOKUP($B137,'Benchmark Data'!$B:$FF,CJ$1,FALSE)/VLOOKUP($B136,'Benchmark Data'!$B:$FF,CJ$1,FALSE),"")</f>
        <v/>
      </c>
      <c r="CK137" s="171" t="str">
        <f>IFERROR(VLOOKUP($B137,'Benchmark Data'!$B:$AAA,CK$1,FALSE)/VLOOKUP($B136,'Benchmark Data'!$B:$AAA,CK$1,FALSE),"")</f>
        <v/>
      </c>
      <c r="CL137" s="171" t="str">
        <f>IFERROR(VLOOKUP($B137,'Benchmark Data'!$B:$AAA,CL$1,FALSE)/VLOOKUP($B136,'Benchmark Data'!$B:$AAA,CL$1,FALSE),"")</f>
        <v/>
      </c>
      <c r="CM137" s="171" t="str">
        <f>IFERROR(VLOOKUP($B137,'Benchmark Data'!$B:$AAA,CM$1,FALSE)/VLOOKUP($B136,'Benchmark Data'!$B:$AAA,CM$1,FALSE),"")</f>
        <v/>
      </c>
      <c r="CN137" s="171" t="str">
        <f>IFERROR(VLOOKUP($B137,'Benchmark Data'!$B:$AAA,CN$1,FALSE)/VLOOKUP($B136,'Benchmark Data'!$B:$AAA,CN$1,FALSE),"")</f>
        <v/>
      </c>
      <c r="CO137" s="171" t="str">
        <f>IFERROR(VLOOKUP($B137,'Benchmark Data'!$B:$AAA,CO$1,FALSE)/VLOOKUP($B136,'Benchmark Data'!$B:$AAA,CO$1,FALSE),"")</f>
        <v/>
      </c>
      <c r="CP137" s="171" t="str">
        <f>IFERROR(VLOOKUP($B137,'Benchmark Data'!$B:$AAA,CP$1,FALSE)/VLOOKUP($B136,'Benchmark Data'!$B:$AAA,CP$1,FALSE),"")</f>
        <v/>
      </c>
      <c r="CQ137" s="171" t="str">
        <f>IFERROR(VLOOKUP($B137,'Benchmark Data'!$B:$AAA,CQ$1,FALSE)/VLOOKUP($B136,'Benchmark Data'!$B:$AAA,CQ$1,FALSE),"")</f>
        <v/>
      </c>
      <c r="CR137" s="171" t="str">
        <f>IFERROR(VLOOKUP($B137,'Benchmark Data'!$B:$AAA,CR$1,FALSE)/VLOOKUP($B136,'Benchmark Data'!$B:$AAA,CR$1,FALSE),"")</f>
        <v/>
      </c>
      <c r="CS137" s="171" t="str">
        <f>IFERROR(VLOOKUP($B137,'Benchmark Data'!$B:$AAA,CS$1,FALSE)/VLOOKUP($B136,'Benchmark Data'!$B:$AAA,CS$1,FALSE),"")</f>
        <v/>
      </c>
      <c r="CT137" s="171" t="str">
        <f>IFERROR(VLOOKUP($B137,'Benchmark Data'!$B:$AAA,CT$1,FALSE)/VLOOKUP($B136,'Benchmark Data'!$B:$AAA,CT$1,FALSE),"")</f>
        <v/>
      </c>
      <c r="CU137" s="171" t="str">
        <f>IFERROR(VLOOKUP($B137,'Benchmark Data'!$B:$AAA,CU$1,FALSE)/VLOOKUP($B136,'Benchmark Data'!$B:$AAA,CU$1,FALSE),"")</f>
        <v/>
      </c>
      <c r="CV137" s="171" t="str">
        <f>IFERROR(VLOOKUP($B137,'Benchmark Data'!$B:$AAA,CV$1,FALSE)/VLOOKUP($B136,'Benchmark Data'!$B:$AAA,CV$1,FALSE),"")</f>
        <v/>
      </c>
      <c r="CW137" s="171" t="str">
        <f>IFERROR(VLOOKUP($B137,'Benchmark Data'!$B:$AAA,CW$1,FALSE)/VLOOKUP($B136,'Benchmark Data'!$B:$AAA,CW$1,FALSE),"")</f>
        <v/>
      </c>
      <c r="CX137" s="171" t="str">
        <f>IFERROR(VLOOKUP($B137,'Benchmark Data'!$B:$AAA,CX$1,FALSE)/VLOOKUP($B136,'Benchmark Data'!$B:$AAA,CX$1,FALSE),"")</f>
        <v/>
      </c>
      <c r="CY137" s="171" t="str">
        <f>IFERROR(VLOOKUP($B137,'Benchmark Data'!$B:$AAA,CY$1,FALSE)/VLOOKUP($B136,'Benchmark Data'!$B:$AAA,CY$1,FALSE),"")</f>
        <v/>
      </c>
      <c r="CZ137" s="171" t="str">
        <f>IFERROR(VLOOKUP($B137,'Benchmark Data'!$B:$AAA,CZ$1,FALSE)/VLOOKUP($B136,'Benchmark Data'!$B:$AAA,CZ$1,FALSE),"")</f>
        <v/>
      </c>
      <c r="DA137" s="171" t="str">
        <f>IFERROR(VLOOKUP($B137,'Benchmark Data'!$B:$AAA,DA$1,FALSE)/VLOOKUP($B136,'Benchmark Data'!$B:$AAA,DA$1,FALSE),"")</f>
        <v/>
      </c>
      <c r="DB137" s="171" t="str">
        <f>IFERROR(VLOOKUP($B137,'Benchmark Data'!$B:$AAA,DB$1,FALSE)/VLOOKUP($B136,'Benchmark Data'!$B:$AAA,DB$1,FALSE),"")</f>
        <v/>
      </c>
      <c r="DC137" s="171" t="str">
        <f>IFERROR(VLOOKUP($B137,'Benchmark Data'!$B:$AAA,DC$1,FALSE)/VLOOKUP($B136,'Benchmark Data'!$B:$AAA,DC$1,FALSE),"")</f>
        <v/>
      </c>
      <c r="DD137" s="171" t="str">
        <f>IFERROR(VLOOKUP($B137,'Benchmark Data'!$B:$AAA,DD$1,FALSE)/VLOOKUP($B136,'Benchmark Data'!$B:$AAA,DD$1,FALSE),"")</f>
        <v/>
      </c>
      <c r="DE137" s="171" t="str">
        <f>IFERROR(VLOOKUP($B137,'Benchmark Data'!$B:$AAA,DE$1,FALSE)/VLOOKUP($B136,'Benchmark Data'!$B:$AAA,DE$1,FALSE),"")</f>
        <v/>
      </c>
      <c r="DF137" s="171" t="str">
        <f>IFERROR(VLOOKUP($B137,'Benchmark Data'!$B:$AAA,DF$1,FALSE)/VLOOKUP($B136,'Benchmark Data'!$B:$AAA,DF$1,FALSE),"")</f>
        <v/>
      </c>
      <c r="DG137" s="171" t="str">
        <f>IFERROR(VLOOKUP($B137,'Benchmark Data'!$B:$AAA,DG$1,FALSE)/VLOOKUP($B136,'Benchmark Data'!$B:$AAA,DG$1,FALSE),"")</f>
        <v/>
      </c>
      <c r="DH137" s="171" t="str">
        <f>IFERROR(VLOOKUP($B137,'Benchmark Data'!$B:$AAA,DH$1,FALSE)/VLOOKUP($B136,'Benchmark Data'!$B:$AAA,DH$1,FALSE),"")</f>
        <v/>
      </c>
      <c r="DI137" s="171" t="str">
        <f>IFERROR(VLOOKUP($B137,'Benchmark Data'!$B:$AAA,DI$1,FALSE)/VLOOKUP($B136,'Benchmark Data'!$B:$AAA,DI$1,FALSE),"")</f>
        <v/>
      </c>
    </row>
    <row r="138" spans="1:113">
      <c r="A138" s="94">
        <f t="shared" si="37"/>
        <v>63</v>
      </c>
      <c r="B138" s="168">
        <f t="shared" si="38"/>
        <v>44165</v>
      </c>
      <c r="C138" s="171">
        <f>IFERROR(VLOOKUP($B138,'Benchmark Data'!$B:$FF,C$1,FALSE)/VLOOKUP($B137,'Benchmark Data'!$B:$FF,C$1,FALSE),"")</f>
        <v>1.1099251620295771</v>
      </c>
      <c r="D138" s="171">
        <f>IFERROR(VLOOKUP($B138,'Benchmark Data'!$B:$FF,D$1,FALSE)/VLOOKUP($B137,'Benchmark Data'!$B:$FF,D$1,FALSE),"")</f>
        <v>1.1099251620295771</v>
      </c>
      <c r="E138" s="171">
        <f>IFERROR(VLOOKUP($B138,'Benchmark Data'!$B:$FF,E$1,FALSE)/VLOOKUP($B137,'Benchmark Data'!$B:$FF,E$1,FALSE),"")</f>
        <v>1.1099251620295771</v>
      </c>
      <c r="F138" s="171" t="str">
        <f>IFERROR(VLOOKUP($B138,'Benchmark Data'!$B:$FF,F$1,FALSE)/VLOOKUP($B137,'Benchmark Data'!$B:$FF,F$1,FALSE),"")</f>
        <v/>
      </c>
      <c r="G138" s="171" t="str">
        <f>IFERROR(VLOOKUP($B138,'Benchmark Data'!$B:$FF,G$1,FALSE)/VLOOKUP($B137,'Benchmark Data'!$B:$FF,G$1,FALSE),"")</f>
        <v/>
      </c>
      <c r="H138" s="171" t="str">
        <f>IFERROR(VLOOKUP($B138,'Benchmark Data'!$B:$FF,H$1,FALSE)/VLOOKUP($B137,'Benchmark Data'!$B:$FF,H$1,FALSE),"")</f>
        <v/>
      </c>
      <c r="I138" s="171" t="str">
        <f>IFERROR(VLOOKUP($B138,'Benchmark Data'!$B:$FF,I$1,FALSE)/VLOOKUP($B137,'Benchmark Data'!$B:$FF,I$1,FALSE),"")</f>
        <v/>
      </c>
      <c r="J138" s="143" t="str">
        <f>IFERROR(VLOOKUP($B138,'Benchmark Data'!$B:$FF,J$1,FALSE)/VLOOKUP($B137,'Benchmark Data'!$B:$FF,J$1,FALSE)*J139,"")</f>
        <v/>
      </c>
      <c r="K138" s="156"/>
      <c r="L138" s="156"/>
      <c r="M138" s="156"/>
      <c r="N138" s="171" t="str">
        <f>IFERROR(VLOOKUP($B138,'Benchmark Data'!$B:$FF,N$1,FALSE)/VLOOKUP($B137,'Benchmark Data'!$B:$FF,N$1,FALSE),"")</f>
        <v/>
      </c>
      <c r="O138" s="171">
        <f>IFERROR(VLOOKUP($B138,'Benchmark Data'!$B:$FF,O$1,FALSE)/VLOOKUP($B137,'Benchmark Data'!$B:$FF,O$1,FALSE),"")</f>
        <v>1.2302805031855981</v>
      </c>
      <c r="P138" s="171">
        <f>IFERROR(VLOOKUP($B138,'Benchmark Data'!$B:$FF,P$1,FALSE)/VLOOKUP($B137,'Benchmark Data'!$B:$FF,P$1,FALSE),"")</f>
        <v>1.2605620016102881</v>
      </c>
      <c r="Q138" s="156">
        <f>IFERROR(VLOOKUP($B138,'Benchmark Data'!$B:$FF,Q$1,FALSE),"")</f>
        <v>1.1710019799122771</v>
      </c>
      <c r="R138" s="156">
        <f>IFERROR(VLOOKUP($B138,'Benchmark Data'!$B:$FF,R$1,FALSE),"")</f>
        <v>1.1710019799122771</v>
      </c>
      <c r="S138" s="156">
        <f>IFERROR(VLOOKUP($B138,'Benchmark Data'!$B:$FF,S$1,FALSE),"")</f>
        <v>1.1710019799122771</v>
      </c>
      <c r="T138" s="156">
        <f>IFERROR(VLOOKUP($B138,'Benchmark Data'!$B:$FF,T$1,FALSE),"")</f>
        <v>1.1710019799122771</v>
      </c>
      <c r="U138" s="156">
        <f>IFERROR(VLOOKUP($B138,'Benchmark Data'!$B:$FF,U$1,FALSE),"")</f>
        <v>1.1710019799122771</v>
      </c>
      <c r="V138" s="171">
        <f>IFERROR(VLOOKUP($B138,'Benchmark Data'!$B:$FF,V$1,FALSE)/VLOOKUP($B137,'Benchmark Data'!$B:$FF,V$1,FALSE),"")</f>
        <v>1.1056782901217779</v>
      </c>
      <c r="W138" s="171">
        <f>IFERROR(VLOOKUP($B138,'Benchmark Data'!$B:$FF,W$1,FALSE)/VLOOKUP($B137,'Benchmark Data'!$B:$FF,W$1,FALSE),"")</f>
        <v>1.1056782901217779</v>
      </c>
      <c r="X138" s="171">
        <f>IFERROR(VLOOKUP($B138,'Benchmark Data'!$B:$FF,X$1,FALSE)/VLOOKUP($B137,'Benchmark Data'!$B:$FF,X$1,FALSE),"")</f>
        <v>1.1056782901217779</v>
      </c>
      <c r="Y138" s="171">
        <f>IFERROR(VLOOKUP($B138,'Benchmark Data'!$B:$FF,Y$1,FALSE)/VLOOKUP($B137,'Benchmark Data'!$B:$FF,Y$1,FALSE),"")</f>
        <v>1.1056782901217779</v>
      </c>
      <c r="Z138" s="171">
        <f>IFERROR(VLOOKUP($B138,'Benchmark Data'!$B:$FF,Z$1,FALSE)/VLOOKUP($B137,'Benchmark Data'!$B:$FF,Z$1,FALSE),"")</f>
        <v>1.1056782901217779</v>
      </c>
      <c r="AA138" s="171">
        <f>IFERROR(VLOOKUP($B138,'Benchmark Data'!$B:$FF,AA$1,FALSE)/VLOOKUP($B137,'Benchmark Data'!$B:$FF,AA$1,FALSE),"")</f>
        <v>1.1260303093536439</v>
      </c>
      <c r="AB138" s="171">
        <f>IFERROR(VLOOKUP($B138,'Benchmark Data'!$B:$FF,AB$1,FALSE)/VLOOKUP($B137,'Benchmark Data'!$B:$FF,AB$1,FALSE),"")</f>
        <v>1.1260303093536439</v>
      </c>
      <c r="AC138" s="171">
        <f>IFERROR(VLOOKUP($B138,'Benchmark Data'!$B:$FF,AC$1,FALSE)/VLOOKUP($B137,'Benchmark Data'!$B:$FF,AC$1,FALSE),"")</f>
        <v>1.1260303093536439</v>
      </c>
      <c r="AD138" s="171">
        <f>IFERROR(VLOOKUP($B138,'Benchmark Data'!$B:$FF,AD$1,FALSE)/VLOOKUP($B137,'Benchmark Data'!$B:$FF,AD$1,FALSE),"")</f>
        <v>0.89933551522364386</v>
      </c>
      <c r="AE138" s="171">
        <f>IFERROR(VLOOKUP($B138,'Benchmark Data'!$B:$FF,AE$1,FALSE)/VLOOKUP($B137,'Benchmark Data'!$B:$FF,AE$1,FALSE),"")</f>
        <v>1.0814002966233653</v>
      </c>
      <c r="AF138" s="171">
        <f>IFERROR(VLOOKUP($B138,'Benchmark Data'!$B:$FF,AF$1,FALSE)/VLOOKUP($B137,'Benchmark Data'!$B:$FF,AF$1,FALSE),"")</f>
        <v>1.0895010929330584</v>
      </c>
      <c r="AG138" s="171">
        <f>IFERROR(VLOOKUP($B138,'Benchmark Data'!$B:$FF,AG$1,FALSE)/VLOOKUP($B137,'Benchmark Data'!$B:$FF,AG$1,FALSE),"")</f>
        <v>1.0895010929330584</v>
      </c>
      <c r="AH138" s="171">
        <f>IFERROR(VLOOKUP($B138,'Benchmark Data'!$B:$FF,AH$1,FALSE)/VLOOKUP($B137,'Benchmark Data'!$B:$FF,AH$1,FALSE),"")</f>
        <v>1.0895010929330584</v>
      </c>
      <c r="AI138" s="171">
        <f>IFERROR(VLOOKUP($B138,'Benchmark Data'!$B:$FF,AI$1,FALSE)/VLOOKUP($B137,'Benchmark Data'!$B:$FF,AI$1,FALSE),"")</f>
        <v>1.1705783041892281</v>
      </c>
      <c r="AJ138" s="171">
        <f>IFERROR(VLOOKUP($B138,'Benchmark Data'!$B:$FF,AJ$1,FALSE)/VLOOKUP($B137,'Benchmark Data'!$B:$FF,AJ$1,FALSE),"")</f>
        <v>1.2010919017288444</v>
      </c>
      <c r="AK138" s="171">
        <f>IFERROR(VLOOKUP($B138,'Benchmark Data'!$B:$FF,AK$1,FALSE)/VLOOKUP($B137,'Benchmark Data'!$B:$FF,AK$1,FALSE),"")</f>
        <v>1.0435629600246816</v>
      </c>
      <c r="AL138" s="171">
        <f>IFERROR(VLOOKUP($B138,'Benchmark Data'!$B:$FF,AL$1,FALSE)/VLOOKUP($B137,'Benchmark Data'!$B:$FF,AL$1,FALSE),"")</f>
        <v>1.200087912087912</v>
      </c>
      <c r="AM138" s="171">
        <f>IFERROR(VLOOKUP($B138,'Benchmark Data'!$B:$FF,AM$1,FALSE)/VLOOKUP($B137,'Benchmark Data'!$B:$FF,AM$1,FALSE),"")</f>
        <v>1.200087912087912</v>
      </c>
      <c r="AN138" s="171" t="str">
        <f>IFERROR(VLOOKUP($B138,'Benchmark Data'!$B:$FF,AN$1,FALSE)/VLOOKUP($B137,'Benchmark Data'!$B:$FF,AN$1,FALSE),"")</f>
        <v/>
      </c>
      <c r="AO138" s="171" t="str">
        <f>IFERROR(VLOOKUP($B138,'Benchmark Data'!$B:$FF,AO$1,FALSE)/VLOOKUP($B137,'Benchmark Data'!$B:$FF,AO$1,FALSE),"")</f>
        <v/>
      </c>
      <c r="AP138" s="171" t="str">
        <f>IFERROR(VLOOKUP($B138,'Benchmark Data'!$B:$FF,AP$1,FALSE)/VLOOKUP($B137,'Benchmark Data'!$B:$FF,AP$1,FALSE),"")</f>
        <v/>
      </c>
      <c r="AQ138" s="171" t="str">
        <f>IFERROR(VLOOKUP($B138,'Benchmark Data'!$B:$FF,AQ$1,FALSE)/VLOOKUP($B137,'Benchmark Data'!$B:$FF,AQ$1,FALSE),"")</f>
        <v/>
      </c>
      <c r="AR138" s="171" t="str">
        <f>IFERROR(VLOOKUP($B138,'Benchmark Data'!$B:$FF,AR$1,FALSE)/VLOOKUP($B137,'Benchmark Data'!$B:$FF,AR$1,FALSE),"")</f>
        <v/>
      </c>
      <c r="AS138" s="171" t="str">
        <f>IFERROR(VLOOKUP($B138,'Benchmark Data'!$B:$FF,AS$1,FALSE)/VLOOKUP($B137,'Benchmark Data'!$B:$FF,AS$1,FALSE),"")</f>
        <v/>
      </c>
      <c r="AT138" s="171" t="str">
        <f>IFERROR(VLOOKUP($B138,'Benchmark Data'!$B:$FF,AT$1,FALSE)/VLOOKUP($B137,'Benchmark Data'!$B:$FF,AT$1,FALSE),"")</f>
        <v/>
      </c>
      <c r="AU138" s="171">
        <f>IFERROR(VLOOKUP($B138,'Benchmark Data'!$B:$FF,AU$1,FALSE)/VLOOKUP($B137,'Benchmark Data'!$B:$FF,AU$1,FALSE),"")</f>
        <v>1.083729001292228</v>
      </c>
      <c r="AV138" s="171">
        <f>IFERROR(VLOOKUP($B138,'Benchmark Data'!$B:$FF,AV$1,FALSE)/VLOOKUP($B137,'Benchmark Data'!$B:$FF,AV$1,FALSE),"")</f>
        <v>1.083729001292228</v>
      </c>
      <c r="AW138" s="171">
        <f>IFERROR(VLOOKUP($B138,'Benchmark Data'!$B:$FF,AW$1,FALSE)/VLOOKUP($B137,'Benchmark Data'!$B:$FF,AW$1,FALSE),"")</f>
        <v>1.083729001292228</v>
      </c>
      <c r="AX138" s="171" t="str">
        <f>IFERROR(VLOOKUP($B138,'Benchmark Data'!$B:$FF,AX$1,FALSE)/VLOOKUP($B137,'Benchmark Data'!$B:$FF,AX$1,FALSE),"")</f>
        <v/>
      </c>
      <c r="AY138" s="171" t="str">
        <f>IFERROR(VLOOKUP($B138,'Benchmark Data'!$B:$FF,AY$1,FALSE)/VLOOKUP($B137,'Benchmark Data'!$B:$FF,AY$1,FALSE),"")</f>
        <v/>
      </c>
      <c r="AZ138" s="156"/>
      <c r="BA138" s="156"/>
      <c r="BB138" s="171" t="str">
        <f>IFERROR(VLOOKUP($B138,'Benchmark Data'!$B:$FF,BB$1,FALSE)/VLOOKUP($B137,'Benchmark Data'!$B:$FF,BB$1,FALSE),"")</f>
        <v/>
      </c>
      <c r="BC138" s="171" t="str">
        <f>IFERROR(VLOOKUP($B138,'Benchmark Data'!$B:$FF,BC$1,FALSE)/VLOOKUP($B137,'Benchmark Data'!$B:$FF,BC$1,FALSE),"")</f>
        <v/>
      </c>
      <c r="BD138" s="171" t="str">
        <f>IFERROR(VLOOKUP($B138,'Benchmark Data'!$B:$FF,BD$1,FALSE)/VLOOKUP($B137,'Benchmark Data'!$B:$FF,BD$1,FALSE),"")</f>
        <v/>
      </c>
      <c r="BE138" s="171" t="str">
        <f>IFERROR(VLOOKUP($B138,'Benchmark Data'!$B:$FF,BE$1,FALSE)/VLOOKUP($B137,'Benchmark Data'!$B:$FF,BE$1,FALSE),"")</f>
        <v/>
      </c>
      <c r="BF138" s="171" t="str">
        <f>IFERROR(VLOOKUP($B138,'Benchmark Data'!$B:$FF,BF$1,FALSE)/VLOOKUP($B137,'Benchmark Data'!$B:$FF,BF$1,FALSE),"")</f>
        <v/>
      </c>
      <c r="BG138" s="171" t="str">
        <f>IFERROR(VLOOKUP($B138,'Benchmark Data'!$B:$FF,BG$1,FALSE)/VLOOKUP($B137,'Benchmark Data'!$B:$FF,BG$1,FALSE),"")</f>
        <v/>
      </c>
      <c r="BH138" s="171" t="str">
        <f>IFERROR(VLOOKUP($B138,'Benchmark Data'!$B:$FF,BH$1,FALSE)/VLOOKUP($B137,'Benchmark Data'!$B:$FF,BH$1,FALSE),"")</f>
        <v/>
      </c>
      <c r="BI138" s="171" t="str">
        <f>IFERROR(VLOOKUP($B138,'Benchmark Data'!$B:$FF,BI$1,FALSE)/VLOOKUP($B137,'Benchmark Data'!$B:$FF,BI$1,FALSE),"")</f>
        <v/>
      </c>
      <c r="BJ138" s="171" t="str">
        <f>IFERROR(VLOOKUP($B138,'Benchmark Data'!$B:$FF,BJ$1,FALSE)/VLOOKUP($B137,'Benchmark Data'!$B:$FF,BJ$1,FALSE),"")</f>
        <v/>
      </c>
      <c r="BK138" s="171" t="str">
        <f>IFERROR(VLOOKUP($B138,'Benchmark Data'!$B:$FF,BK$1,FALSE)/VLOOKUP($B137,'Benchmark Data'!$B:$FF,BK$1,FALSE),"")</f>
        <v/>
      </c>
      <c r="BL138" s="171" t="str">
        <f>IFERROR(VLOOKUP($B138,'Benchmark Data'!$B:$FF,BL$1,FALSE)/VLOOKUP($B137,'Benchmark Data'!$B:$FF,BL$1,FALSE),"")</f>
        <v/>
      </c>
      <c r="BM138" s="171" t="str">
        <f>IFERROR(VLOOKUP($B138,'Benchmark Data'!$B:$FF,BM$1,FALSE)/VLOOKUP($B137,'Benchmark Data'!$B:$FF,BM$1,FALSE),"")</f>
        <v/>
      </c>
      <c r="BN138" s="171" t="str">
        <f>IFERROR(VLOOKUP($B138,'Benchmark Data'!$B:$FF,BN$1,FALSE)/VLOOKUP($B137,'Benchmark Data'!$B:$FF,BN$1,FALSE),"")</f>
        <v/>
      </c>
      <c r="BO138" s="171" t="str">
        <f>IFERROR(VLOOKUP($B138,'Benchmark Data'!$B:$FF,BO$1,FALSE)/VLOOKUP($B137,'Benchmark Data'!$B:$FF,BO$1,FALSE),"")</f>
        <v/>
      </c>
      <c r="BP138" s="171" t="str">
        <f>IFERROR(VLOOKUP($B138,'Benchmark Data'!$B:$FF,BP$1,FALSE)/VLOOKUP($B137,'Benchmark Data'!$B:$FF,BP$1,FALSE),"")</f>
        <v/>
      </c>
      <c r="BQ138" s="171" t="str">
        <f>IFERROR(VLOOKUP($B138,'Benchmark Data'!$B:$FF,BQ$1,FALSE)/VLOOKUP($B137,'Benchmark Data'!$B:$FF,BQ$1,FALSE),"")</f>
        <v/>
      </c>
      <c r="BR138" s="171" t="str">
        <f>IFERROR(VLOOKUP($B138,'Benchmark Data'!$B:$FF,BR$1,FALSE)/VLOOKUP($B137,'Benchmark Data'!$B:$FF,BR$1,FALSE),"")</f>
        <v/>
      </c>
      <c r="BS138" s="171" t="str">
        <f>IFERROR(VLOOKUP($B138,'Benchmark Data'!$B:$FF,BS$1,FALSE)/VLOOKUP($B137,'Benchmark Data'!$B:$FF,BS$1,FALSE),"")</f>
        <v/>
      </c>
      <c r="BT138" s="171" t="str">
        <f>IFERROR(VLOOKUP($B138,'Benchmark Data'!$B:$FF,BT$1,FALSE)/VLOOKUP($B137,'Benchmark Data'!$B:$FF,BT$1,FALSE),"")</f>
        <v/>
      </c>
      <c r="BU138" s="171" t="str">
        <f>IFERROR(VLOOKUP($B138,'Benchmark Data'!$B:$FF,BU$1,FALSE)/VLOOKUP($B137,'Benchmark Data'!$B:$FF,BU$1,FALSE),"")</f>
        <v/>
      </c>
      <c r="BV138" s="171" t="str">
        <f>IFERROR(VLOOKUP($B138,'Benchmark Data'!$B:$FF,BV$1,FALSE)/VLOOKUP($B137,'Benchmark Data'!$B:$FF,BV$1,FALSE),"")</f>
        <v/>
      </c>
      <c r="BW138" s="171" t="str">
        <f>IFERROR(VLOOKUP($B138,'Benchmark Data'!$B:$FF,BW$1,FALSE)/VLOOKUP($B137,'Benchmark Data'!$B:$FF,BW$1,FALSE),"")</f>
        <v/>
      </c>
      <c r="BX138" s="171" t="str">
        <f>IFERROR(VLOOKUP($B138,'Benchmark Data'!$B:$FF,BX$1,FALSE)/VLOOKUP($B137,'Benchmark Data'!$B:$FF,BX$1,FALSE),"")</f>
        <v/>
      </c>
      <c r="BY138" s="171" t="str">
        <f>IFERROR(VLOOKUP($B138,'Benchmark Data'!$B:$FF,BY$1,FALSE)/VLOOKUP($B137,'Benchmark Data'!$B:$FF,BY$1,FALSE),"")</f>
        <v/>
      </c>
      <c r="BZ138" s="171" t="str">
        <f>IFERROR(VLOOKUP($B138,'Benchmark Data'!$B:$FF,BZ$1,FALSE)/VLOOKUP($B137,'Benchmark Data'!$B:$FF,BZ$1,FALSE),"")</f>
        <v/>
      </c>
      <c r="CA138" s="171" t="str">
        <f>IFERROR(VLOOKUP($B138,'Benchmark Data'!$B:$FF,CA$1,FALSE)/VLOOKUP($B137,'Benchmark Data'!$B:$FF,CA$1,FALSE),"")</f>
        <v/>
      </c>
      <c r="CB138" s="171" t="str">
        <f>IFERROR(VLOOKUP($B138,'Benchmark Data'!$B:$FF,CB$1,FALSE)/VLOOKUP($B137,'Benchmark Data'!$B:$FF,CB$1,FALSE),"")</f>
        <v/>
      </c>
      <c r="CC138" s="171" t="str">
        <f>IFERROR(VLOOKUP($B138,'Benchmark Data'!$B:$FF,CC$1,FALSE)/VLOOKUP($B137,'Benchmark Data'!$B:$FF,CC$1,FALSE),"")</f>
        <v/>
      </c>
      <c r="CD138" s="171" t="str">
        <f>IFERROR(VLOOKUP($B138,'Benchmark Data'!$B:$FF,CD$1,FALSE)/VLOOKUP($B137,'Benchmark Data'!$B:$FF,CD$1,FALSE),"")</f>
        <v/>
      </c>
      <c r="CE138" s="171" t="str">
        <f>IFERROR(VLOOKUP($B138,'Benchmark Data'!$B:$FF,CE$1,FALSE)/VLOOKUP($B137,'Benchmark Data'!$B:$FF,CE$1,FALSE),"")</f>
        <v/>
      </c>
      <c r="CF138" s="171" t="str">
        <f>IFERROR(VLOOKUP($B138,'Benchmark Data'!$B:$FF,CF$1,FALSE)/VLOOKUP($B137,'Benchmark Data'!$B:$FF,CF$1,FALSE),"")</f>
        <v/>
      </c>
      <c r="CG138" s="171" t="str">
        <f>IFERROR(VLOOKUP($B138,'Benchmark Data'!$B:$FF,CG$1,FALSE)/VLOOKUP($B137,'Benchmark Data'!$B:$FF,CG$1,FALSE),"")</f>
        <v/>
      </c>
      <c r="CH138" s="156"/>
      <c r="CI138" s="171" t="str">
        <f>IFERROR(VLOOKUP($B138,'Benchmark Data'!$B:$FF,CI$1,FALSE)/VLOOKUP($B137,'Benchmark Data'!$B:$FF,CI$1,FALSE),"")</f>
        <v/>
      </c>
      <c r="CJ138" s="171" t="str">
        <f>IFERROR(VLOOKUP($B138,'Benchmark Data'!$B:$FF,CJ$1,FALSE)/VLOOKUP($B137,'Benchmark Data'!$B:$FF,CJ$1,FALSE),"")</f>
        <v/>
      </c>
      <c r="CK138" s="171" t="str">
        <f>IFERROR(VLOOKUP($B138,'Benchmark Data'!$B:$AAA,CK$1,FALSE)/VLOOKUP($B137,'Benchmark Data'!$B:$AAA,CK$1,FALSE),"")</f>
        <v/>
      </c>
      <c r="CL138" s="171" t="str">
        <f>IFERROR(VLOOKUP($B138,'Benchmark Data'!$B:$AAA,CL$1,FALSE)/VLOOKUP($B137,'Benchmark Data'!$B:$AAA,CL$1,FALSE),"")</f>
        <v/>
      </c>
      <c r="CM138" s="171" t="str">
        <f>IFERROR(VLOOKUP($B138,'Benchmark Data'!$B:$AAA,CM$1,FALSE)/VLOOKUP($B137,'Benchmark Data'!$B:$AAA,CM$1,FALSE),"")</f>
        <v/>
      </c>
      <c r="CN138" s="171" t="str">
        <f>IFERROR(VLOOKUP($B138,'Benchmark Data'!$B:$AAA,CN$1,FALSE)/VLOOKUP($B137,'Benchmark Data'!$B:$AAA,CN$1,FALSE),"")</f>
        <v/>
      </c>
      <c r="CO138" s="171" t="str">
        <f>IFERROR(VLOOKUP($B138,'Benchmark Data'!$B:$AAA,CO$1,FALSE)/VLOOKUP($B137,'Benchmark Data'!$B:$AAA,CO$1,FALSE),"")</f>
        <v/>
      </c>
      <c r="CP138" s="171" t="str">
        <f>IFERROR(VLOOKUP($B138,'Benchmark Data'!$B:$AAA,CP$1,FALSE)/VLOOKUP($B137,'Benchmark Data'!$B:$AAA,CP$1,FALSE),"")</f>
        <v/>
      </c>
      <c r="CQ138" s="171" t="str">
        <f>IFERROR(VLOOKUP($B138,'Benchmark Data'!$B:$AAA,CQ$1,FALSE)/VLOOKUP($B137,'Benchmark Data'!$B:$AAA,CQ$1,FALSE),"")</f>
        <v/>
      </c>
      <c r="CR138" s="171" t="str">
        <f>IFERROR(VLOOKUP($B138,'Benchmark Data'!$B:$AAA,CR$1,FALSE)/VLOOKUP($B137,'Benchmark Data'!$B:$AAA,CR$1,FALSE),"")</f>
        <v/>
      </c>
      <c r="CS138" s="171" t="str">
        <f>IFERROR(VLOOKUP($B138,'Benchmark Data'!$B:$AAA,CS$1,FALSE)/VLOOKUP($B137,'Benchmark Data'!$B:$AAA,CS$1,FALSE),"")</f>
        <v/>
      </c>
      <c r="CT138" s="171" t="str">
        <f>IFERROR(VLOOKUP($B138,'Benchmark Data'!$B:$AAA,CT$1,FALSE)/VLOOKUP($B137,'Benchmark Data'!$B:$AAA,CT$1,FALSE),"")</f>
        <v/>
      </c>
      <c r="CU138" s="171" t="str">
        <f>IFERROR(VLOOKUP($B138,'Benchmark Data'!$B:$AAA,CU$1,FALSE)/VLOOKUP($B137,'Benchmark Data'!$B:$AAA,CU$1,FALSE),"")</f>
        <v/>
      </c>
      <c r="CV138" s="171" t="str">
        <f>IFERROR(VLOOKUP($B138,'Benchmark Data'!$B:$AAA,CV$1,FALSE)/VLOOKUP($B137,'Benchmark Data'!$B:$AAA,CV$1,FALSE),"")</f>
        <v/>
      </c>
      <c r="CW138" s="171" t="str">
        <f>IFERROR(VLOOKUP($B138,'Benchmark Data'!$B:$AAA,CW$1,FALSE)/VLOOKUP($B137,'Benchmark Data'!$B:$AAA,CW$1,FALSE),"")</f>
        <v/>
      </c>
      <c r="CX138" s="171" t="str">
        <f>IFERROR(VLOOKUP($B138,'Benchmark Data'!$B:$AAA,CX$1,FALSE)/VLOOKUP($B137,'Benchmark Data'!$B:$AAA,CX$1,FALSE),"")</f>
        <v/>
      </c>
      <c r="CY138" s="171" t="str">
        <f>IFERROR(VLOOKUP($B138,'Benchmark Data'!$B:$AAA,CY$1,FALSE)/VLOOKUP($B137,'Benchmark Data'!$B:$AAA,CY$1,FALSE),"")</f>
        <v/>
      </c>
      <c r="CZ138" s="171" t="str">
        <f>IFERROR(VLOOKUP($B138,'Benchmark Data'!$B:$AAA,CZ$1,FALSE)/VLOOKUP($B137,'Benchmark Data'!$B:$AAA,CZ$1,FALSE),"")</f>
        <v/>
      </c>
      <c r="DA138" s="171" t="str">
        <f>IFERROR(VLOOKUP($B138,'Benchmark Data'!$B:$AAA,DA$1,FALSE)/VLOOKUP($B137,'Benchmark Data'!$B:$AAA,DA$1,FALSE),"")</f>
        <v/>
      </c>
      <c r="DB138" s="171" t="str">
        <f>IFERROR(VLOOKUP($B138,'Benchmark Data'!$B:$AAA,DB$1,FALSE)/VLOOKUP($B137,'Benchmark Data'!$B:$AAA,DB$1,FALSE),"")</f>
        <v/>
      </c>
      <c r="DC138" s="171" t="str">
        <f>IFERROR(VLOOKUP($B138,'Benchmark Data'!$B:$AAA,DC$1,FALSE)/VLOOKUP($B137,'Benchmark Data'!$B:$AAA,DC$1,FALSE),"")</f>
        <v/>
      </c>
      <c r="DD138" s="171" t="str">
        <f>IFERROR(VLOOKUP($B138,'Benchmark Data'!$B:$AAA,DD$1,FALSE)/VLOOKUP($B137,'Benchmark Data'!$B:$AAA,DD$1,FALSE),"")</f>
        <v/>
      </c>
      <c r="DE138" s="171" t="str">
        <f>IFERROR(VLOOKUP($B138,'Benchmark Data'!$B:$AAA,DE$1,FALSE)/VLOOKUP($B137,'Benchmark Data'!$B:$AAA,DE$1,FALSE),"")</f>
        <v/>
      </c>
      <c r="DF138" s="171" t="str">
        <f>IFERROR(VLOOKUP($B138,'Benchmark Data'!$B:$AAA,DF$1,FALSE)/VLOOKUP($B137,'Benchmark Data'!$B:$AAA,DF$1,FALSE),"")</f>
        <v/>
      </c>
      <c r="DG138" s="171" t="str">
        <f>IFERROR(VLOOKUP($B138,'Benchmark Data'!$B:$AAA,DG$1,FALSE)/VLOOKUP($B137,'Benchmark Data'!$B:$AAA,DG$1,FALSE),"")</f>
        <v/>
      </c>
      <c r="DH138" s="171" t="str">
        <f>IFERROR(VLOOKUP($B138,'Benchmark Data'!$B:$AAA,DH$1,FALSE)/VLOOKUP($B137,'Benchmark Data'!$B:$AAA,DH$1,FALSE),"")</f>
        <v/>
      </c>
      <c r="DI138" s="171" t="str">
        <f>IFERROR(VLOOKUP($B138,'Benchmark Data'!$B:$AAA,DI$1,FALSE)/VLOOKUP($B137,'Benchmark Data'!$B:$AAA,DI$1,FALSE),"")</f>
        <v/>
      </c>
    </row>
    <row r="139" spans="1:113">
      <c r="A139" s="94">
        <f t="shared" si="37"/>
        <v>62</v>
      </c>
      <c r="B139" s="168">
        <f t="shared" si="38"/>
        <v>44196</v>
      </c>
      <c r="C139" s="171">
        <f>IFERROR(VLOOKUP($B139,'Benchmark Data'!$B:$FF,C$1,FALSE)/VLOOKUP($B138,'Benchmark Data'!$B:$FF,C$1,FALSE),"")</f>
        <v>1.0451000229700538</v>
      </c>
      <c r="D139" s="171">
        <f>IFERROR(VLOOKUP($B139,'Benchmark Data'!$B:$FF,D$1,FALSE)/VLOOKUP($B138,'Benchmark Data'!$B:$FF,D$1,FALSE),"")</f>
        <v>1.0451000229700538</v>
      </c>
      <c r="E139" s="171">
        <f>IFERROR(VLOOKUP($B139,'Benchmark Data'!$B:$FF,E$1,FALSE)/VLOOKUP($B138,'Benchmark Data'!$B:$FF,E$1,FALSE),"")</f>
        <v>1.0451000229700538</v>
      </c>
      <c r="F139" s="171" t="str">
        <f>IFERROR(VLOOKUP($B139,'Benchmark Data'!$B:$FF,F$1,FALSE)/VLOOKUP($B138,'Benchmark Data'!$B:$FF,F$1,FALSE),"")</f>
        <v/>
      </c>
      <c r="G139" s="171" t="str">
        <f>IFERROR(VLOOKUP($B139,'Benchmark Data'!$B:$FF,G$1,FALSE)/VLOOKUP($B138,'Benchmark Data'!$B:$FF,G$1,FALSE),"")</f>
        <v/>
      </c>
      <c r="H139" s="171" t="str">
        <f>IFERROR(VLOOKUP($B139,'Benchmark Data'!$B:$FF,H$1,FALSE)/VLOOKUP($B138,'Benchmark Data'!$B:$FF,H$1,FALSE),"")</f>
        <v/>
      </c>
      <c r="I139" s="171" t="str">
        <f>IFERROR(VLOOKUP($B139,'Benchmark Data'!$B:$FF,I$1,FALSE)/VLOOKUP($B138,'Benchmark Data'!$B:$FF,I$1,FALSE),"")</f>
        <v/>
      </c>
      <c r="J139" s="143" t="str">
        <f>IFERROR(VLOOKUP($B139,'Benchmark Data'!$B:$FF,J$1,FALSE)/VLOOKUP($B138,'Benchmark Data'!$B:$FF,J$1,FALSE)*J140,"")</f>
        <v/>
      </c>
      <c r="K139" s="156"/>
      <c r="L139" s="156"/>
      <c r="M139" s="156"/>
      <c r="N139" s="171" t="str">
        <f>IFERROR(VLOOKUP($B139,'Benchmark Data'!$B:$FF,N$1,FALSE)/VLOOKUP($B138,'Benchmark Data'!$B:$FF,N$1,FALSE),"")</f>
        <v/>
      </c>
      <c r="O139" s="171">
        <f>IFERROR(VLOOKUP($B139,'Benchmark Data'!$B:$FF,O$1,FALSE)/VLOOKUP($B138,'Benchmark Data'!$B:$FF,O$1,FALSE),"")</f>
        <v>1.0213191373509345</v>
      </c>
      <c r="P139" s="171">
        <f>IFERROR(VLOOKUP($B139,'Benchmark Data'!$B:$FF,P$1,FALSE)/VLOOKUP($B138,'Benchmark Data'!$B:$FF,P$1,FALSE),"")</f>
        <v>1.0434711280706876</v>
      </c>
      <c r="Q139" s="156">
        <f>IFERROR(VLOOKUP($B139,'Benchmark Data'!$B:$FF,Q$1,FALSE),"")</f>
        <v>0.99631004353286134</v>
      </c>
      <c r="R139" s="156">
        <f>IFERROR(VLOOKUP($B139,'Benchmark Data'!$B:$FF,R$1,FALSE),"")</f>
        <v>0.99631004353286134</v>
      </c>
      <c r="S139" s="156">
        <f>IFERROR(VLOOKUP($B139,'Benchmark Data'!$B:$FF,S$1,FALSE),"")</f>
        <v>0.99631004353286134</v>
      </c>
      <c r="T139" s="156">
        <f>IFERROR(VLOOKUP($B139,'Benchmark Data'!$B:$FF,T$1,FALSE),"")</f>
        <v>0.99631004353286134</v>
      </c>
      <c r="U139" s="156">
        <f>IFERROR(VLOOKUP($B139,'Benchmark Data'!$B:$FF,U$1,FALSE),"")</f>
        <v>0.99631004353286134</v>
      </c>
      <c r="V139" s="171">
        <f>IFERROR(VLOOKUP($B139,'Benchmark Data'!$B:$FF,V$1,FALSE)/VLOOKUP($B138,'Benchmark Data'!$B:$FF,V$1,FALSE),"")</f>
        <v>1.0172318527424224</v>
      </c>
      <c r="W139" s="171">
        <f>IFERROR(VLOOKUP($B139,'Benchmark Data'!$B:$FF,W$1,FALSE)/VLOOKUP($B138,'Benchmark Data'!$B:$FF,W$1,FALSE),"")</f>
        <v>1.0172318527424224</v>
      </c>
      <c r="X139" s="171">
        <f>IFERROR(VLOOKUP($B139,'Benchmark Data'!$B:$FF,X$1,FALSE)/VLOOKUP($B138,'Benchmark Data'!$B:$FF,X$1,FALSE),"")</f>
        <v>1.0172318527424224</v>
      </c>
      <c r="Y139" s="171">
        <f>IFERROR(VLOOKUP($B139,'Benchmark Data'!$B:$FF,Y$1,FALSE)/VLOOKUP($B138,'Benchmark Data'!$B:$FF,Y$1,FALSE),"")</f>
        <v>1.0172318527424224</v>
      </c>
      <c r="Z139" s="171">
        <f>IFERROR(VLOOKUP($B139,'Benchmark Data'!$B:$FF,Z$1,FALSE)/VLOOKUP($B138,'Benchmark Data'!$B:$FF,Z$1,FALSE),"")</f>
        <v>1.0172318527424224</v>
      </c>
      <c r="AA139" s="171">
        <f>IFERROR(VLOOKUP($B139,'Benchmark Data'!$B:$FF,AA$1,FALSE)/VLOOKUP($B138,'Benchmark Data'!$B:$FF,AA$1,FALSE),"")</f>
        <v>1.032288234238095</v>
      </c>
      <c r="AB139" s="171">
        <f>IFERROR(VLOOKUP($B139,'Benchmark Data'!$B:$FF,AB$1,FALSE)/VLOOKUP($B138,'Benchmark Data'!$B:$FF,AB$1,FALSE),"")</f>
        <v>1.032288234238095</v>
      </c>
      <c r="AC139" s="171">
        <f>IFERROR(VLOOKUP($B139,'Benchmark Data'!$B:$FF,AC$1,FALSE)/VLOOKUP($B138,'Benchmark Data'!$B:$FF,AC$1,FALSE),"")</f>
        <v>1.032288234238095</v>
      </c>
      <c r="AD139" s="171">
        <f>IFERROR(VLOOKUP($B139,'Benchmark Data'!$B:$FF,AD$1,FALSE)/VLOOKUP($B138,'Benchmark Data'!$B:$FF,AD$1,FALSE),"")</f>
        <v>1.0256396118217908</v>
      </c>
      <c r="AE139" s="171">
        <f>IFERROR(VLOOKUP($B139,'Benchmark Data'!$B:$FF,AE$1,FALSE)/VLOOKUP($B138,'Benchmark Data'!$B:$FF,AE$1,FALSE),"")</f>
        <v>1.0210649722306575</v>
      </c>
      <c r="AF139" s="171">
        <f>IFERROR(VLOOKUP($B139,'Benchmark Data'!$B:$FF,AF$1,FALSE)/VLOOKUP($B138,'Benchmark Data'!$B:$FF,AF$1,FALSE),"")</f>
        <v>1.0308784353718803</v>
      </c>
      <c r="AG139" s="171">
        <f>IFERROR(VLOOKUP($B139,'Benchmark Data'!$B:$FF,AG$1,FALSE)/VLOOKUP($B138,'Benchmark Data'!$B:$FF,AG$1,FALSE),"")</f>
        <v>1.0308784353718803</v>
      </c>
      <c r="AH139" s="171">
        <f>IFERROR(VLOOKUP($B139,'Benchmark Data'!$B:$FF,AH$1,FALSE)/VLOOKUP($B138,'Benchmark Data'!$B:$FF,AH$1,FALSE),"")</f>
        <v>1.0308784353718803</v>
      </c>
      <c r="AI139" s="171">
        <f>IFERROR(VLOOKUP($B139,'Benchmark Data'!$B:$FF,AI$1,FALSE)/VLOOKUP($B138,'Benchmark Data'!$B:$FF,AI$1,FALSE),"")</f>
        <v>1.0955384343294698</v>
      </c>
      <c r="AJ139" s="171">
        <f>IFERROR(VLOOKUP($B139,'Benchmark Data'!$B:$FF,AJ$1,FALSE)/VLOOKUP($B138,'Benchmark Data'!$B:$FF,AJ$1,FALSE),"")</f>
        <v>1.1611363636363636</v>
      </c>
      <c r="AK139" s="171">
        <f>IFERROR(VLOOKUP($B139,'Benchmark Data'!$B:$FF,AK$1,FALSE)/VLOOKUP($B138,'Benchmark Data'!$B:$FF,AK$1,FALSE),"")</f>
        <v>1.0107951041921832</v>
      </c>
      <c r="AL139" s="171">
        <f>IFERROR(VLOOKUP($B139,'Benchmark Data'!$B:$FF,AL$1,FALSE)/VLOOKUP($B138,'Benchmark Data'!$B:$FF,AL$1,FALSE),"")</f>
        <v>1.085048714379899</v>
      </c>
      <c r="AM139" s="171">
        <f>IFERROR(VLOOKUP($B139,'Benchmark Data'!$B:$FF,AM$1,FALSE)/VLOOKUP($B138,'Benchmark Data'!$B:$FF,AM$1,FALSE),"")</f>
        <v>1.085048714379899</v>
      </c>
      <c r="AN139" s="171" t="str">
        <f>IFERROR(VLOOKUP($B139,'Benchmark Data'!$B:$FF,AN$1,FALSE)/VLOOKUP($B138,'Benchmark Data'!$B:$FF,AN$1,FALSE),"")</f>
        <v/>
      </c>
      <c r="AO139" s="171" t="str">
        <f>IFERROR(VLOOKUP($B139,'Benchmark Data'!$B:$FF,AO$1,FALSE)/VLOOKUP($B138,'Benchmark Data'!$B:$FF,AO$1,FALSE),"")</f>
        <v/>
      </c>
      <c r="AP139" s="171" t="str">
        <f>IFERROR(VLOOKUP($B139,'Benchmark Data'!$B:$FF,AP$1,FALSE)/VLOOKUP($B138,'Benchmark Data'!$B:$FF,AP$1,FALSE),"")</f>
        <v/>
      </c>
      <c r="AQ139" s="171" t="str">
        <f>IFERROR(VLOOKUP($B139,'Benchmark Data'!$B:$FF,AQ$1,FALSE)/VLOOKUP($B138,'Benchmark Data'!$B:$FF,AQ$1,FALSE),"")</f>
        <v/>
      </c>
      <c r="AR139" s="171" t="str">
        <f>IFERROR(VLOOKUP($B139,'Benchmark Data'!$B:$FF,AR$1,FALSE)/VLOOKUP($B138,'Benchmark Data'!$B:$FF,AR$1,FALSE),"")</f>
        <v/>
      </c>
      <c r="AS139" s="171" t="str">
        <f>IFERROR(VLOOKUP($B139,'Benchmark Data'!$B:$FF,AS$1,FALSE)/VLOOKUP($B138,'Benchmark Data'!$B:$FF,AS$1,FALSE),"")</f>
        <v/>
      </c>
      <c r="AT139" s="171" t="str">
        <f>IFERROR(VLOOKUP($B139,'Benchmark Data'!$B:$FF,AT$1,FALSE)/VLOOKUP($B138,'Benchmark Data'!$B:$FF,AT$1,FALSE),"")</f>
        <v/>
      </c>
      <c r="AU139" s="171">
        <f>IFERROR(VLOOKUP($B139,'Benchmark Data'!$B:$FF,AU$1,FALSE)/VLOOKUP($B138,'Benchmark Data'!$B:$FF,AU$1,FALSE),"")</f>
        <v>1.0216231500913029</v>
      </c>
      <c r="AV139" s="171">
        <f>IFERROR(VLOOKUP($B139,'Benchmark Data'!$B:$FF,AV$1,FALSE)/VLOOKUP($B138,'Benchmark Data'!$B:$FF,AV$1,FALSE),"")</f>
        <v>1.0216231500913029</v>
      </c>
      <c r="AW139" s="171">
        <f>IFERROR(VLOOKUP($B139,'Benchmark Data'!$B:$FF,AW$1,FALSE)/VLOOKUP($B138,'Benchmark Data'!$B:$FF,AW$1,FALSE),"")</f>
        <v>1.0216231500913029</v>
      </c>
      <c r="AX139" s="171" t="str">
        <f>IFERROR(VLOOKUP($B139,'Benchmark Data'!$B:$FF,AX$1,FALSE)/VLOOKUP($B138,'Benchmark Data'!$B:$FF,AX$1,FALSE),"")</f>
        <v/>
      </c>
      <c r="AY139" s="171" t="str">
        <f>IFERROR(VLOOKUP($B139,'Benchmark Data'!$B:$FF,AY$1,FALSE)/VLOOKUP($B138,'Benchmark Data'!$B:$FF,AY$1,FALSE),"")</f>
        <v/>
      </c>
      <c r="AZ139" s="156"/>
      <c r="BA139" s="156"/>
      <c r="BB139" s="171" t="str">
        <f>IFERROR(VLOOKUP($B139,'Benchmark Data'!$B:$FF,BB$1,FALSE)/VLOOKUP($B138,'Benchmark Data'!$B:$FF,BB$1,FALSE),"")</f>
        <v/>
      </c>
      <c r="BC139" s="171" t="str">
        <f>IFERROR(VLOOKUP($B139,'Benchmark Data'!$B:$FF,BC$1,FALSE)/VLOOKUP($B138,'Benchmark Data'!$B:$FF,BC$1,FALSE),"")</f>
        <v/>
      </c>
      <c r="BD139" s="171" t="str">
        <f>IFERROR(VLOOKUP($B139,'Benchmark Data'!$B:$FF,BD$1,FALSE)/VLOOKUP($B138,'Benchmark Data'!$B:$FF,BD$1,FALSE),"")</f>
        <v/>
      </c>
      <c r="BE139" s="171" t="str">
        <f>IFERROR(VLOOKUP($B139,'Benchmark Data'!$B:$FF,BE$1,FALSE)/VLOOKUP($B138,'Benchmark Data'!$B:$FF,BE$1,FALSE),"")</f>
        <v/>
      </c>
      <c r="BF139" s="171" t="str">
        <f>IFERROR(VLOOKUP($B139,'Benchmark Data'!$B:$FF,BF$1,FALSE)/VLOOKUP($B138,'Benchmark Data'!$B:$FF,BF$1,FALSE),"")</f>
        <v/>
      </c>
      <c r="BG139" s="171" t="str">
        <f>IFERROR(VLOOKUP($B139,'Benchmark Data'!$B:$FF,BG$1,FALSE)/VLOOKUP($B138,'Benchmark Data'!$B:$FF,BG$1,FALSE),"")</f>
        <v/>
      </c>
      <c r="BH139" s="171" t="str">
        <f>IFERROR(VLOOKUP($B139,'Benchmark Data'!$B:$FF,BH$1,FALSE)/VLOOKUP($B138,'Benchmark Data'!$B:$FF,BH$1,FALSE),"")</f>
        <v/>
      </c>
      <c r="BI139" s="171" t="str">
        <f>IFERROR(VLOOKUP($B139,'Benchmark Data'!$B:$FF,BI$1,FALSE)/VLOOKUP($B138,'Benchmark Data'!$B:$FF,BI$1,FALSE),"")</f>
        <v/>
      </c>
      <c r="BJ139" s="171" t="str">
        <f>IFERROR(VLOOKUP($B139,'Benchmark Data'!$B:$FF,BJ$1,FALSE)/VLOOKUP($B138,'Benchmark Data'!$B:$FF,BJ$1,FALSE),"")</f>
        <v/>
      </c>
      <c r="BK139" s="171" t="str">
        <f>IFERROR(VLOOKUP($B139,'Benchmark Data'!$B:$FF,BK$1,FALSE)/VLOOKUP($B138,'Benchmark Data'!$B:$FF,BK$1,FALSE),"")</f>
        <v/>
      </c>
      <c r="BL139" s="171" t="str">
        <f>IFERROR(VLOOKUP($B139,'Benchmark Data'!$B:$FF,BL$1,FALSE)/VLOOKUP($B138,'Benchmark Data'!$B:$FF,BL$1,FALSE),"")</f>
        <v/>
      </c>
      <c r="BM139" s="171" t="str">
        <f>IFERROR(VLOOKUP($B139,'Benchmark Data'!$B:$FF,BM$1,FALSE)/VLOOKUP($B138,'Benchmark Data'!$B:$FF,BM$1,FALSE),"")</f>
        <v/>
      </c>
      <c r="BN139" s="171" t="str">
        <f>IFERROR(VLOOKUP($B139,'Benchmark Data'!$B:$FF,BN$1,FALSE)/VLOOKUP($B138,'Benchmark Data'!$B:$FF,BN$1,FALSE),"")</f>
        <v/>
      </c>
      <c r="BO139" s="171" t="str">
        <f>IFERROR(VLOOKUP($B139,'Benchmark Data'!$B:$FF,BO$1,FALSE)/VLOOKUP($B138,'Benchmark Data'!$B:$FF,BO$1,FALSE),"")</f>
        <v/>
      </c>
      <c r="BP139" s="171" t="str">
        <f>IFERROR(VLOOKUP($B139,'Benchmark Data'!$B:$FF,BP$1,FALSE)/VLOOKUP($B138,'Benchmark Data'!$B:$FF,BP$1,FALSE),"")</f>
        <v/>
      </c>
      <c r="BQ139" s="171" t="str">
        <f>IFERROR(VLOOKUP($B139,'Benchmark Data'!$B:$FF,BQ$1,FALSE)/VLOOKUP($B138,'Benchmark Data'!$B:$FF,BQ$1,FALSE),"")</f>
        <v/>
      </c>
      <c r="BR139" s="171" t="str">
        <f>IFERROR(VLOOKUP($B139,'Benchmark Data'!$B:$FF,BR$1,FALSE)/VLOOKUP($B138,'Benchmark Data'!$B:$FF,BR$1,FALSE),"")</f>
        <v/>
      </c>
      <c r="BS139" s="171" t="str">
        <f>IFERROR(VLOOKUP($B139,'Benchmark Data'!$B:$FF,BS$1,FALSE)/VLOOKUP($B138,'Benchmark Data'!$B:$FF,BS$1,FALSE),"")</f>
        <v/>
      </c>
      <c r="BT139" s="171" t="str">
        <f>IFERROR(VLOOKUP($B139,'Benchmark Data'!$B:$FF,BT$1,FALSE)/VLOOKUP($B138,'Benchmark Data'!$B:$FF,BT$1,FALSE),"")</f>
        <v/>
      </c>
      <c r="BU139" s="171" t="str">
        <f>IFERROR(VLOOKUP($B139,'Benchmark Data'!$B:$FF,BU$1,FALSE)/VLOOKUP($B138,'Benchmark Data'!$B:$FF,BU$1,FALSE),"")</f>
        <v/>
      </c>
      <c r="BV139" s="171" t="str">
        <f>IFERROR(VLOOKUP($B139,'Benchmark Data'!$B:$FF,BV$1,FALSE)/VLOOKUP($B138,'Benchmark Data'!$B:$FF,BV$1,FALSE),"")</f>
        <v/>
      </c>
      <c r="BW139" s="171" t="str">
        <f>IFERROR(VLOOKUP($B139,'Benchmark Data'!$B:$FF,BW$1,FALSE)/VLOOKUP($B138,'Benchmark Data'!$B:$FF,BW$1,FALSE),"")</f>
        <v/>
      </c>
      <c r="BX139" s="171" t="str">
        <f>IFERROR(VLOOKUP($B139,'Benchmark Data'!$B:$FF,BX$1,FALSE)/VLOOKUP($B138,'Benchmark Data'!$B:$FF,BX$1,FALSE),"")</f>
        <v/>
      </c>
      <c r="BY139" s="171" t="str">
        <f>IFERROR(VLOOKUP($B139,'Benchmark Data'!$B:$FF,BY$1,FALSE)/VLOOKUP($B138,'Benchmark Data'!$B:$FF,BY$1,FALSE),"")</f>
        <v/>
      </c>
      <c r="BZ139" s="171" t="str">
        <f>IFERROR(VLOOKUP($B139,'Benchmark Data'!$B:$FF,BZ$1,FALSE)/VLOOKUP($B138,'Benchmark Data'!$B:$FF,BZ$1,FALSE),"")</f>
        <v/>
      </c>
      <c r="CA139" s="171" t="str">
        <f>IFERROR(VLOOKUP($B139,'Benchmark Data'!$B:$FF,CA$1,FALSE)/VLOOKUP($B138,'Benchmark Data'!$B:$FF,CA$1,FALSE),"")</f>
        <v/>
      </c>
      <c r="CB139" s="171" t="str">
        <f>IFERROR(VLOOKUP($B139,'Benchmark Data'!$B:$FF,CB$1,FALSE)/VLOOKUP($B138,'Benchmark Data'!$B:$FF,CB$1,FALSE),"")</f>
        <v/>
      </c>
      <c r="CC139" s="171" t="str">
        <f>IFERROR(VLOOKUP($B139,'Benchmark Data'!$B:$FF,CC$1,FALSE)/VLOOKUP($B138,'Benchmark Data'!$B:$FF,CC$1,FALSE),"")</f>
        <v/>
      </c>
      <c r="CD139" s="171" t="str">
        <f>IFERROR(VLOOKUP($B139,'Benchmark Data'!$B:$FF,CD$1,FALSE)/VLOOKUP($B138,'Benchmark Data'!$B:$FF,CD$1,FALSE),"")</f>
        <v/>
      </c>
      <c r="CE139" s="171" t="str">
        <f>IFERROR(VLOOKUP($B139,'Benchmark Data'!$B:$FF,CE$1,FALSE)/VLOOKUP($B138,'Benchmark Data'!$B:$FF,CE$1,FALSE),"")</f>
        <v/>
      </c>
      <c r="CF139" s="171" t="str">
        <f>IFERROR(VLOOKUP($B139,'Benchmark Data'!$B:$FF,CF$1,FALSE)/VLOOKUP($B138,'Benchmark Data'!$B:$FF,CF$1,FALSE),"")</f>
        <v/>
      </c>
      <c r="CG139" s="171" t="str">
        <f>IFERROR(VLOOKUP($B139,'Benchmark Data'!$B:$FF,CG$1,FALSE)/VLOOKUP($B138,'Benchmark Data'!$B:$FF,CG$1,FALSE),"")</f>
        <v/>
      </c>
      <c r="CH139" s="156"/>
      <c r="CI139" s="171" t="str">
        <f>IFERROR(VLOOKUP($B139,'Benchmark Data'!$B:$FF,CI$1,FALSE)/VLOOKUP($B138,'Benchmark Data'!$B:$FF,CI$1,FALSE),"")</f>
        <v/>
      </c>
      <c r="CJ139" s="171" t="str">
        <f>IFERROR(VLOOKUP($B139,'Benchmark Data'!$B:$FF,CJ$1,FALSE)/VLOOKUP($B138,'Benchmark Data'!$B:$FF,CJ$1,FALSE),"")</f>
        <v/>
      </c>
      <c r="CK139" s="171" t="str">
        <f>IFERROR(VLOOKUP($B139,'Benchmark Data'!$B:$AAA,CK$1,FALSE)/VLOOKUP($B138,'Benchmark Data'!$B:$AAA,CK$1,FALSE),"")</f>
        <v/>
      </c>
      <c r="CL139" s="171" t="str">
        <f>IFERROR(VLOOKUP($B139,'Benchmark Data'!$B:$AAA,CL$1,FALSE)/VLOOKUP($B138,'Benchmark Data'!$B:$AAA,CL$1,FALSE),"")</f>
        <v/>
      </c>
      <c r="CM139" s="171" t="str">
        <f>IFERROR(VLOOKUP($B139,'Benchmark Data'!$B:$AAA,CM$1,FALSE)/VLOOKUP($B138,'Benchmark Data'!$B:$AAA,CM$1,FALSE),"")</f>
        <v/>
      </c>
      <c r="CN139" s="171" t="str">
        <f>IFERROR(VLOOKUP($B139,'Benchmark Data'!$B:$AAA,CN$1,FALSE)/VLOOKUP($B138,'Benchmark Data'!$B:$AAA,CN$1,FALSE),"")</f>
        <v/>
      </c>
      <c r="CO139" s="171" t="str">
        <f>IFERROR(VLOOKUP($B139,'Benchmark Data'!$B:$AAA,CO$1,FALSE)/VLOOKUP($B138,'Benchmark Data'!$B:$AAA,CO$1,FALSE),"")</f>
        <v/>
      </c>
      <c r="CP139" s="171" t="str">
        <f>IFERROR(VLOOKUP($B139,'Benchmark Data'!$B:$AAA,CP$1,FALSE)/VLOOKUP($B138,'Benchmark Data'!$B:$AAA,CP$1,FALSE),"")</f>
        <v/>
      </c>
      <c r="CQ139" s="171" t="str">
        <f>IFERROR(VLOOKUP($B139,'Benchmark Data'!$B:$AAA,CQ$1,FALSE)/VLOOKUP($B138,'Benchmark Data'!$B:$AAA,CQ$1,FALSE),"")</f>
        <v/>
      </c>
      <c r="CR139" s="171" t="str">
        <f>IFERROR(VLOOKUP($B139,'Benchmark Data'!$B:$AAA,CR$1,FALSE)/VLOOKUP($B138,'Benchmark Data'!$B:$AAA,CR$1,FALSE),"")</f>
        <v/>
      </c>
      <c r="CS139" s="171" t="str">
        <f>IFERROR(VLOOKUP($B139,'Benchmark Data'!$B:$AAA,CS$1,FALSE)/VLOOKUP($B138,'Benchmark Data'!$B:$AAA,CS$1,FALSE),"")</f>
        <v/>
      </c>
      <c r="CT139" s="171" t="str">
        <f>IFERROR(VLOOKUP($B139,'Benchmark Data'!$B:$AAA,CT$1,FALSE)/VLOOKUP($B138,'Benchmark Data'!$B:$AAA,CT$1,FALSE),"")</f>
        <v/>
      </c>
      <c r="CU139" s="171" t="str">
        <f>IFERROR(VLOOKUP($B139,'Benchmark Data'!$B:$AAA,CU$1,FALSE)/VLOOKUP($B138,'Benchmark Data'!$B:$AAA,CU$1,FALSE),"")</f>
        <v/>
      </c>
      <c r="CV139" s="171" t="str">
        <f>IFERROR(VLOOKUP($B139,'Benchmark Data'!$B:$AAA,CV$1,FALSE)/VLOOKUP($B138,'Benchmark Data'!$B:$AAA,CV$1,FALSE),"")</f>
        <v/>
      </c>
      <c r="CW139" s="171" t="str">
        <f>IFERROR(VLOOKUP($B139,'Benchmark Data'!$B:$AAA,CW$1,FALSE)/VLOOKUP($B138,'Benchmark Data'!$B:$AAA,CW$1,FALSE),"")</f>
        <v/>
      </c>
      <c r="CX139" s="171" t="str">
        <f>IFERROR(VLOOKUP($B139,'Benchmark Data'!$B:$AAA,CX$1,FALSE)/VLOOKUP($B138,'Benchmark Data'!$B:$AAA,CX$1,FALSE),"")</f>
        <v/>
      </c>
      <c r="CY139" s="171" t="str">
        <f>IFERROR(VLOOKUP($B139,'Benchmark Data'!$B:$AAA,CY$1,FALSE)/VLOOKUP($B138,'Benchmark Data'!$B:$AAA,CY$1,FALSE),"")</f>
        <v/>
      </c>
      <c r="CZ139" s="171" t="str">
        <f>IFERROR(VLOOKUP($B139,'Benchmark Data'!$B:$AAA,CZ$1,FALSE)/VLOOKUP($B138,'Benchmark Data'!$B:$AAA,CZ$1,FALSE),"")</f>
        <v/>
      </c>
      <c r="DA139" s="171" t="str">
        <f>IFERROR(VLOOKUP($B139,'Benchmark Data'!$B:$AAA,DA$1,FALSE)/VLOOKUP($B138,'Benchmark Data'!$B:$AAA,DA$1,FALSE),"")</f>
        <v/>
      </c>
      <c r="DB139" s="171" t="str">
        <f>IFERROR(VLOOKUP($B139,'Benchmark Data'!$B:$AAA,DB$1,FALSE)/VLOOKUP($B138,'Benchmark Data'!$B:$AAA,DB$1,FALSE),"")</f>
        <v/>
      </c>
      <c r="DC139" s="171" t="str">
        <f>IFERROR(VLOOKUP($B139,'Benchmark Data'!$B:$AAA,DC$1,FALSE)/VLOOKUP($B138,'Benchmark Data'!$B:$AAA,DC$1,FALSE),"")</f>
        <v/>
      </c>
      <c r="DD139" s="171" t="str">
        <f>IFERROR(VLOOKUP($B139,'Benchmark Data'!$B:$AAA,DD$1,FALSE)/VLOOKUP($B138,'Benchmark Data'!$B:$AAA,DD$1,FALSE),"")</f>
        <v/>
      </c>
      <c r="DE139" s="171" t="str">
        <f>IFERROR(VLOOKUP($B139,'Benchmark Data'!$B:$AAA,DE$1,FALSE)/VLOOKUP($B138,'Benchmark Data'!$B:$AAA,DE$1,FALSE),"")</f>
        <v/>
      </c>
      <c r="DF139" s="171" t="str">
        <f>IFERROR(VLOOKUP($B139,'Benchmark Data'!$B:$AAA,DF$1,FALSE)/VLOOKUP($B138,'Benchmark Data'!$B:$AAA,DF$1,FALSE),"")</f>
        <v/>
      </c>
      <c r="DG139" s="171" t="str">
        <f>IFERROR(VLOOKUP($B139,'Benchmark Data'!$B:$AAA,DG$1,FALSE)/VLOOKUP($B138,'Benchmark Data'!$B:$AAA,DG$1,FALSE),"")</f>
        <v/>
      </c>
      <c r="DH139" s="171" t="str">
        <f>IFERROR(VLOOKUP($B139,'Benchmark Data'!$B:$AAA,DH$1,FALSE)/VLOOKUP($B138,'Benchmark Data'!$B:$AAA,DH$1,FALSE),"")</f>
        <v/>
      </c>
      <c r="DI139" s="171" t="str">
        <f>IFERROR(VLOOKUP($B139,'Benchmark Data'!$B:$AAA,DI$1,FALSE)/VLOOKUP($B138,'Benchmark Data'!$B:$AAA,DI$1,FALSE),"")</f>
        <v/>
      </c>
    </row>
    <row r="140" spans="1:113">
      <c r="A140" s="94">
        <f t="shared" si="37"/>
        <v>61</v>
      </c>
      <c r="B140" s="168">
        <f t="shared" si="38"/>
        <v>44227</v>
      </c>
      <c r="C140" s="171">
        <f>IFERROR(VLOOKUP($B140,'Benchmark Data'!$B:$FF,C$1,FALSE)/VLOOKUP($B139,'Benchmark Data'!$B:$FF,C$1,FALSE),"")</f>
        <v>0.99451888016733525</v>
      </c>
      <c r="D140" s="171">
        <f>IFERROR(VLOOKUP($B140,'Benchmark Data'!$B:$FF,D$1,FALSE)/VLOOKUP($B139,'Benchmark Data'!$B:$FF,D$1,FALSE),"")</f>
        <v>0.99451888016733525</v>
      </c>
      <c r="E140" s="171">
        <f>IFERROR(VLOOKUP($B140,'Benchmark Data'!$B:$FF,E$1,FALSE)/VLOOKUP($B139,'Benchmark Data'!$B:$FF,E$1,FALSE),"")</f>
        <v>0.99451888016733525</v>
      </c>
      <c r="F140" s="171" t="str">
        <f>IFERROR(VLOOKUP($B140,'Benchmark Data'!$B:$FF,F$1,FALSE)/VLOOKUP($B139,'Benchmark Data'!$B:$FF,F$1,FALSE),"")</f>
        <v/>
      </c>
      <c r="G140" s="171" t="str">
        <f>IFERROR(VLOOKUP($B140,'Benchmark Data'!$B:$FF,G$1,FALSE)/VLOOKUP($B139,'Benchmark Data'!$B:$FF,G$1,FALSE),"")</f>
        <v/>
      </c>
      <c r="H140" s="171" t="str">
        <f>IFERROR(VLOOKUP($B140,'Benchmark Data'!$B:$FF,H$1,FALSE)/VLOOKUP($B139,'Benchmark Data'!$B:$FF,H$1,FALSE),"")</f>
        <v/>
      </c>
      <c r="I140" s="171" t="str">
        <f>IFERROR(VLOOKUP($B140,'Benchmark Data'!$B:$FF,I$1,FALSE)/VLOOKUP($B139,'Benchmark Data'!$B:$FF,I$1,FALSE),"")</f>
        <v/>
      </c>
      <c r="J140" s="143" t="str">
        <f>IFERROR(VLOOKUP($B140,'Benchmark Data'!$B:$FF,J$1,FALSE)/VLOOKUP($B139,'Benchmark Data'!$B:$FF,J$1,FALSE)*J141,"")</f>
        <v/>
      </c>
      <c r="K140" s="156"/>
      <c r="L140" s="156"/>
      <c r="M140" s="156"/>
      <c r="N140" s="171" t="str">
        <f>IFERROR(VLOOKUP($B140,'Benchmark Data'!$B:$FF,N$1,FALSE)/VLOOKUP($B139,'Benchmark Data'!$B:$FF,N$1,FALSE),"")</f>
        <v/>
      </c>
      <c r="O140" s="171">
        <f>IFERROR(VLOOKUP($B140,'Benchmark Data'!$B:$FF,O$1,FALSE)/VLOOKUP($B139,'Benchmark Data'!$B:$FF,O$1,FALSE),"")</f>
        <v>1.0213602652768985</v>
      </c>
      <c r="P140" s="171">
        <f>IFERROR(VLOOKUP($B140,'Benchmark Data'!$B:$FF,P$1,FALSE)/VLOOKUP($B139,'Benchmark Data'!$B:$FF,P$1,FALSE),"")</f>
        <v>1.0172035200476273</v>
      </c>
      <c r="Q140" s="156">
        <f>IFERROR(VLOOKUP($B140,'Benchmark Data'!$B:$FF,Q$1,FALSE),"")</f>
        <v>1.0010893610479372</v>
      </c>
      <c r="R140" s="156">
        <f>IFERROR(VLOOKUP($B140,'Benchmark Data'!$B:$FF,R$1,FALSE),"")</f>
        <v>1.0010893610479372</v>
      </c>
      <c r="S140" s="156">
        <f>IFERROR(VLOOKUP($B140,'Benchmark Data'!$B:$FF,S$1,FALSE),"")</f>
        <v>1.0010893610479372</v>
      </c>
      <c r="T140" s="156">
        <f>IFERROR(VLOOKUP($B140,'Benchmark Data'!$B:$FF,T$1,FALSE),"")</f>
        <v>1.0010893610479372</v>
      </c>
      <c r="U140" s="156">
        <f>IFERROR(VLOOKUP($B140,'Benchmark Data'!$B:$FF,U$1,FALSE),"")</f>
        <v>1.0010893610479372</v>
      </c>
      <c r="V140" s="171">
        <f>IFERROR(VLOOKUP($B140,'Benchmark Data'!$B:$FF,V$1,FALSE)/VLOOKUP($B139,'Benchmark Data'!$B:$FF,V$1,FALSE),"")</f>
        <v>0.99677646867554859</v>
      </c>
      <c r="W140" s="171">
        <f>IFERROR(VLOOKUP($B140,'Benchmark Data'!$B:$FF,W$1,FALSE)/VLOOKUP($B139,'Benchmark Data'!$B:$FF,W$1,FALSE),"")</f>
        <v>0.99677646867554859</v>
      </c>
      <c r="X140" s="171">
        <f>IFERROR(VLOOKUP($B140,'Benchmark Data'!$B:$FF,X$1,FALSE)/VLOOKUP($B139,'Benchmark Data'!$B:$FF,X$1,FALSE),"")</f>
        <v>0.99677646867554859</v>
      </c>
      <c r="Y140" s="171">
        <f>IFERROR(VLOOKUP($B140,'Benchmark Data'!$B:$FF,Y$1,FALSE)/VLOOKUP($B139,'Benchmark Data'!$B:$FF,Y$1,FALSE),"")</f>
        <v>0.99677646867554859</v>
      </c>
      <c r="Z140" s="171">
        <f>IFERROR(VLOOKUP($B140,'Benchmark Data'!$B:$FF,Z$1,FALSE)/VLOOKUP($B139,'Benchmark Data'!$B:$FF,Z$1,FALSE),"")</f>
        <v>0.99677646867554859</v>
      </c>
      <c r="AA140" s="171">
        <f>IFERROR(VLOOKUP($B140,'Benchmark Data'!$B:$FF,AA$1,FALSE)/VLOOKUP($B139,'Benchmark Data'!$B:$FF,AA$1,FALSE),"")</f>
        <v>0.98081955855251901</v>
      </c>
      <c r="AB140" s="171">
        <f>IFERROR(VLOOKUP($B140,'Benchmark Data'!$B:$FF,AB$1,FALSE)/VLOOKUP($B139,'Benchmark Data'!$B:$FF,AB$1,FALSE),"")</f>
        <v>0.98081955855251901</v>
      </c>
      <c r="AC140" s="171">
        <f>IFERROR(VLOOKUP($B140,'Benchmark Data'!$B:$FF,AC$1,FALSE)/VLOOKUP($B139,'Benchmark Data'!$B:$FF,AC$1,FALSE),"")</f>
        <v>0.98081955855251901</v>
      </c>
      <c r="AD140" s="171">
        <f>IFERROR(VLOOKUP($B140,'Benchmark Data'!$B:$FF,AD$1,FALSE)/VLOOKUP($B139,'Benchmark Data'!$B:$FF,AD$1,FALSE),"")</f>
        <v>0.94489543572926182</v>
      </c>
      <c r="AE140" s="171">
        <f>IFERROR(VLOOKUP($B140,'Benchmark Data'!$B:$FF,AE$1,FALSE)/VLOOKUP($B139,'Benchmark Data'!$B:$FF,AE$1,FALSE),"")</f>
        <v>0.99983663978747339</v>
      </c>
      <c r="AF140" s="171">
        <f>IFERROR(VLOOKUP($B140,'Benchmark Data'!$B:$FF,AF$1,FALSE)/VLOOKUP($B139,'Benchmark Data'!$B:$FF,AF$1,FALSE),"")</f>
        <v>1.0106509614295587</v>
      </c>
      <c r="AG140" s="171">
        <f>IFERROR(VLOOKUP($B140,'Benchmark Data'!$B:$FF,AG$1,FALSE)/VLOOKUP($B139,'Benchmark Data'!$B:$FF,AG$1,FALSE),"")</f>
        <v>1.0106509614295587</v>
      </c>
      <c r="AH140" s="171">
        <f>IFERROR(VLOOKUP($B140,'Benchmark Data'!$B:$FF,AH$1,FALSE)/VLOOKUP($B139,'Benchmark Data'!$B:$FF,AH$1,FALSE),"")</f>
        <v>1.0106509614295587</v>
      </c>
      <c r="AI140" s="171">
        <f>IFERROR(VLOOKUP($B140,'Benchmark Data'!$B:$FF,AI$1,FALSE)/VLOOKUP($B139,'Benchmark Data'!$B:$FF,AI$1,FALSE),"")</f>
        <v>1.0253248598810838</v>
      </c>
      <c r="AJ140" s="171">
        <f>IFERROR(VLOOKUP($B140,'Benchmark Data'!$B:$FF,AJ$1,FALSE)/VLOOKUP($B139,'Benchmark Data'!$B:$FF,AJ$1,FALSE),"")</f>
        <v>1.0814249363867683</v>
      </c>
      <c r="AK140" s="171">
        <f>IFERROR(VLOOKUP($B140,'Benchmark Data'!$B:$FF,AK$1,FALSE)/VLOOKUP($B139,'Benchmark Data'!$B:$FF,AK$1,FALSE),"")</f>
        <v>0.99224501734007442</v>
      </c>
      <c r="AL140" s="171">
        <f>IFERROR(VLOOKUP($B140,'Benchmark Data'!$B:$FF,AL$1,FALSE)/VLOOKUP($B139,'Benchmark Data'!$B:$FF,AL$1,FALSE),"")</f>
        <v>0.99392384553065083</v>
      </c>
      <c r="AM140" s="171">
        <f>IFERROR(VLOOKUP($B140,'Benchmark Data'!$B:$FF,AM$1,FALSE)/VLOOKUP($B139,'Benchmark Data'!$B:$FF,AM$1,FALSE),"")</f>
        <v>0.99392384553065083</v>
      </c>
      <c r="AN140" s="171" t="str">
        <f>IFERROR(VLOOKUP($B140,'Benchmark Data'!$B:$FF,AN$1,FALSE)/VLOOKUP($B139,'Benchmark Data'!$B:$FF,AN$1,FALSE),"")</f>
        <v/>
      </c>
      <c r="AO140" s="171" t="str">
        <f>IFERROR(VLOOKUP($B140,'Benchmark Data'!$B:$FF,AO$1,FALSE)/VLOOKUP($B139,'Benchmark Data'!$B:$FF,AO$1,FALSE),"")</f>
        <v/>
      </c>
      <c r="AP140" s="171" t="str">
        <f>IFERROR(VLOOKUP($B140,'Benchmark Data'!$B:$FF,AP$1,FALSE)/VLOOKUP($B139,'Benchmark Data'!$B:$FF,AP$1,FALSE),"")</f>
        <v/>
      </c>
      <c r="AQ140" s="171" t="str">
        <f>IFERROR(VLOOKUP($B140,'Benchmark Data'!$B:$FF,AQ$1,FALSE)/VLOOKUP($B139,'Benchmark Data'!$B:$FF,AQ$1,FALSE),"")</f>
        <v/>
      </c>
      <c r="AR140" s="171" t="str">
        <f>IFERROR(VLOOKUP($B140,'Benchmark Data'!$B:$FF,AR$1,FALSE)/VLOOKUP($B139,'Benchmark Data'!$B:$FF,AR$1,FALSE),"")</f>
        <v/>
      </c>
      <c r="AS140" s="171" t="str">
        <f>IFERROR(VLOOKUP($B140,'Benchmark Data'!$B:$FF,AS$1,FALSE)/VLOOKUP($B139,'Benchmark Data'!$B:$FF,AS$1,FALSE),"")</f>
        <v/>
      </c>
      <c r="AT140" s="171" t="str">
        <f>IFERROR(VLOOKUP($B140,'Benchmark Data'!$B:$FF,AT$1,FALSE)/VLOOKUP($B139,'Benchmark Data'!$B:$FF,AT$1,FALSE),"")</f>
        <v/>
      </c>
      <c r="AU140" s="171">
        <f>IFERROR(VLOOKUP($B140,'Benchmark Data'!$B:$FF,AU$1,FALSE)/VLOOKUP($B139,'Benchmark Data'!$B:$FF,AU$1,FALSE),"")</f>
        <v>1.009934139224677</v>
      </c>
      <c r="AV140" s="171">
        <f>IFERROR(VLOOKUP($B140,'Benchmark Data'!$B:$FF,AV$1,FALSE)/VLOOKUP($B139,'Benchmark Data'!$B:$FF,AV$1,FALSE),"")</f>
        <v>1.009934139224677</v>
      </c>
      <c r="AW140" s="171">
        <f>IFERROR(VLOOKUP($B140,'Benchmark Data'!$B:$FF,AW$1,FALSE)/VLOOKUP($B139,'Benchmark Data'!$B:$FF,AW$1,FALSE),"")</f>
        <v>1.009934139224677</v>
      </c>
      <c r="AX140" s="171" t="str">
        <f>IFERROR(VLOOKUP($B140,'Benchmark Data'!$B:$FF,AX$1,FALSE)/VLOOKUP($B139,'Benchmark Data'!$B:$FF,AX$1,FALSE),"")</f>
        <v/>
      </c>
      <c r="AY140" s="171" t="str">
        <f>IFERROR(VLOOKUP($B140,'Benchmark Data'!$B:$FF,AY$1,FALSE)/VLOOKUP($B139,'Benchmark Data'!$B:$FF,AY$1,FALSE),"")</f>
        <v/>
      </c>
      <c r="AZ140" s="156"/>
      <c r="BA140" s="156"/>
      <c r="BB140" s="171" t="str">
        <f>IFERROR(VLOOKUP($B140,'Benchmark Data'!$B:$FF,BB$1,FALSE)/VLOOKUP($B139,'Benchmark Data'!$B:$FF,BB$1,FALSE),"")</f>
        <v/>
      </c>
      <c r="BC140" s="171" t="str">
        <f>IFERROR(VLOOKUP($B140,'Benchmark Data'!$B:$FF,BC$1,FALSE)/VLOOKUP($B139,'Benchmark Data'!$B:$FF,BC$1,FALSE),"")</f>
        <v/>
      </c>
      <c r="BD140" s="171" t="str">
        <f>IFERROR(VLOOKUP($B140,'Benchmark Data'!$B:$FF,BD$1,FALSE)/VLOOKUP($B139,'Benchmark Data'!$B:$FF,BD$1,FALSE),"")</f>
        <v/>
      </c>
      <c r="BE140" s="171" t="str">
        <f>IFERROR(VLOOKUP($B140,'Benchmark Data'!$B:$FF,BE$1,FALSE)/VLOOKUP($B139,'Benchmark Data'!$B:$FF,BE$1,FALSE),"")</f>
        <v/>
      </c>
      <c r="BF140" s="171" t="str">
        <f>IFERROR(VLOOKUP($B140,'Benchmark Data'!$B:$FF,BF$1,FALSE)/VLOOKUP($B139,'Benchmark Data'!$B:$FF,BF$1,FALSE),"")</f>
        <v/>
      </c>
      <c r="BG140" s="171" t="str">
        <f>IFERROR(VLOOKUP($B140,'Benchmark Data'!$B:$FF,BG$1,FALSE)/VLOOKUP($B139,'Benchmark Data'!$B:$FF,BG$1,FALSE),"")</f>
        <v/>
      </c>
      <c r="BH140" s="171" t="str">
        <f>IFERROR(VLOOKUP($B140,'Benchmark Data'!$B:$FF,BH$1,FALSE)/VLOOKUP($B139,'Benchmark Data'!$B:$FF,BH$1,FALSE),"")</f>
        <v/>
      </c>
      <c r="BI140" s="171" t="str">
        <f>IFERROR(VLOOKUP($B140,'Benchmark Data'!$B:$FF,BI$1,FALSE)/VLOOKUP($B139,'Benchmark Data'!$B:$FF,BI$1,FALSE),"")</f>
        <v/>
      </c>
      <c r="BJ140" s="171" t="str">
        <f>IFERROR(VLOOKUP($B140,'Benchmark Data'!$B:$FF,BJ$1,FALSE)/VLOOKUP($B139,'Benchmark Data'!$B:$FF,BJ$1,FALSE),"")</f>
        <v/>
      </c>
      <c r="BK140" s="171" t="str">
        <f>IFERROR(VLOOKUP($B140,'Benchmark Data'!$B:$FF,BK$1,FALSE)/VLOOKUP($B139,'Benchmark Data'!$B:$FF,BK$1,FALSE),"")</f>
        <v/>
      </c>
      <c r="BL140" s="171" t="str">
        <f>IFERROR(VLOOKUP($B140,'Benchmark Data'!$B:$FF,BL$1,FALSE)/VLOOKUP($B139,'Benchmark Data'!$B:$FF,BL$1,FALSE),"")</f>
        <v/>
      </c>
      <c r="BM140" s="171" t="str">
        <f>IFERROR(VLOOKUP($B140,'Benchmark Data'!$B:$FF,BM$1,FALSE)/VLOOKUP($B139,'Benchmark Data'!$B:$FF,BM$1,FALSE),"")</f>
        <v/>
      </c>
      <c r="BN140" s="171" t="str">
        <f>IFERROR(VLOOKUP($B140,'Benchmark Data'!$B:$FF,BN$1,FALSE)/VLOOKUP($B139,'Benchmark Data'!$B:$FF,BN$1,FALSE),"")</f>
        <v/>
      </c>
      <c r="BO140" s="171" t="str">
        <f>IFERROR(VLOOKUP($B140,'Benchmark Data'!$B:$FF,BO$1,FALSE)/VLOOKUP($B139,'Benchmark Data'!$B:$FF,BO$1,FALSE),"")</f>
        <v/>
      </c>
      <c r="BP140" s="171" t="str">
        <f>IFERROR(VLOOKUP($B140,'Benchmark Data'!$B:$FF,BP$1,FALSE)/VLOOKUP($B139,'Benchmark Data'!$B:$FF,BP$1,FALSE),"")</f>
        <v/>
      </c>
      <c r="BQ140" s="171" t="str">
        <f>IFERROR(VLOOKUP($B140,'Benchmark Data'!$B:$FF,BQ$1,FALSE)/VLOOKUP($B139,'Benchmark Data'!$B:$FF,BQ$1,FALSE),"")</f>
        <v/>
      </c>
      <c r="BR140" s="171" t="str">
        <f>IFERROR(VLOOKUP($B140,'Benchmark Data'!$B:$FF,BR$1,FALSE)/VLOOKUP($B139,'Benchmark Data'!$B:$FF,BR$1,FALSE),"")</f>
        <v/>
      </c>
      <c r="BS140" s="171" t="str">
        <f>IFERROR(VLOOKUP($B140,'Benchmark Data'!$B:$FF,BS$1,FALSE)/VLOOKUP($B139,'Benchmark Data'!$B:$FF,BS$1,FALSE),"")</f>
        <v/>
      </c>
      <c r="BT140" s="171" t="str">
        <f>IFERROR(VLOOKUP($B140,'Benchmark Data'!$B:$FF,BT$1,FALSE)/VLOOKUP($B139,'Benchmark Data'!$B:$FF,BT$1,FALSE),"")</f>
        <v/>
      </c>
      <c r="BU140" s="171" t="str">
        <f>IFERROR(VLOOKUP($B140,'Benchmark Data'!$B:$FF,BU$1,FALSE)/VLOOKUP($B139,'Benchmark Data'!$B:$FF,BU$1,FALSE),"")</f>
        <v/>
      </c>
      <c r="BV140" s="171" t="str">
        <f>IFERROR(VLOOKUP($B140,'Benchmark Data'!$B:$FF,BV$1,FALSE)/VLOOKUP($B139,'Benchmark Data'!$B:$FF,BV$1,FALSE),"")</f>
        <v/>
      </c>
      <c r="BW140" s="171" t="str">
        <f>IFERROR(VLOOKUP($B140,'Benchmark Data'!$B:$FF,BW$1,FALSE)/VLOOKUP($B139,'Benchmark Data'!$B:$FF,BW$1,FALSE),"")</f>
        <v/>
      </c>
      <c r="BX140" s="171" t="str">
        <f>IFERROR(VLOOKUP($B140,'Benchmark Data'!$B:$FF,BX$1,FALSE)/VLOOKUP($B139,'Benchmark Data'!$B:$FF,BX$1,FALSE),"")</f>
        <v/>
      </c>
      <c r="BY140" s="171" t="str">
        <f>IFERROR(VLOOKUP($B140,'Benchmark Data'!$B:$FF,BY$1,FALSE)/VLOOKUP($B139,'Benchmark Data'!$B:$FF,BY$1,FALSE),"")</f>
        <v/>
      </c>
      <c r="BZ140" s="171" t="str">
        <f>IFERROR(VLOOKUP($B140,'Benchmark Data'!$B:$FF,BZ$1,FALSE)/VLOOKUP($B139,'Benchmark Data'!$B:$FF,BZ$1,FALSE),"")</f>
        <v/>
      </c>
      <c r="CA140" s="171" t="str">
        <f>IFERROR(VLOOKUP($B140,'Benchmark Data'!$B:$FF,CA$1,FALSE)/VLOOKUP($B139,'Benchmark Data'!$B:$FF,CA$1,FALSE),"")</f>
        <v/>
      </c>
      <c r="CB140" s="171" t="str">
        <f>IFERROR(VLOOKUP($B140,'Benchmark Data'!$B:$FF,CB$1,FALSE)/VLOOKUP($B139,'Benchmark Data'!$B:$FF,CB$1,FALSE),"")</f>
        <v/>
      </c>
      <c r="CC140" s="171" t="str">
        <f>IFERROR(VLOOKUP($B140,'Benchmark Data'!$B:$FF,CC$1,FALSE)/VLOOKUP($B139,'Benchmark Data'!$B:$FF,CC$1,FALSE),"")</f>
        <v/>
      </c>
      <c r="CD140" s="171" t="str">
        <f>IFERROR(VLOOKUP($B140,'Benchmark Data'!$B:$FF,CD$1,FALSE)/VLOOKUP($B139,'Benchmark Data'!$B:$FF,CD$1,FALSE),"")</f>
        <v/>
      </c>
      <c r="CE140" s="171" t="str">
        <f>IFERROR(VLOOKUP($B140,'Benchmark Data'!$B:$FF,CE$1,FALSE)/VLOOKUP($B139,'Benchmark Data'!$B:$FF,CE$1,FALSE),"")</f>
        <v/>
      </c>
      <c r="CF140" s="171" t="str">
        <f>IFERROR(VLOOKUP($B140,'Benchmark Data'!$B:$FF,CF$1,FALSE)/VLOOKUP($B139,'Benchmark Data'!$B:$FF,CF$1,FALSE),"")</f>
        <v/>
      </c>
      <c r="CG140" s="171" t="str">
        <f>IFERROR(VLOOKUP($B140,'Benchmark Data'!$B:$FF,CG$1,FALSE)/VLOOKUP($B139,'Benchmark Data'!$B:$FF,CG$1,FALSE),"")</f>
        <v/>
      </c>
      <c r="CH140" s="156"/>
      <c r="CI140" s="171" t="str">
        <f>IFERROR(VLOOKUP($B140,'Benchmark Data'!$B:$FF,CI$1,FALSE)/VLOOKUP($B139,'Benchmark Data'!$B:$FF,CI$1,FALSE),"")</f>
        <v/>
      </c>
      <c r="CJ140" s="171" t="str">
        <f>IFERROR(VLOOKUP($B140,'Benchmark Data'!$B:$FF,CJ$1,FALSE)/VLOOKUP($B139,'Benchmark Data'!$B:$FF,CJ$1,FALSE),"")</f>
        <v/>
      </c>
      <c r="CK140" s="171" t="str">
        <f>IFERROR(VLOOKUP($B140,'Benchmark Data'!$B:$AAA,CK$1,FALSE)/VLOOKUP($B139,'Benchmark Data'!$B:$AAA,CK$1,FALSE),"")</f>
        <v/>
      </c>
      <c r="CL140" s="171" t="str">
        <f>IFERROR(VLOOKUP($B140,'Benchmark Data'!$B:$AAA,CL$1,FALSE)/VLOOKUP($B139,'Benchmark Data'!$B:$AAA,CL$1,FALSE),"")</f>
        <v/>
      </c>
      <c r="CM140" s="171" t="str">
        <f>IFERROR(VLOOKUP($B140,'Benchmark Data'!$B:$AAA,CM$1,FALSE)/VLOOKUP($B139,'Benchmark Data'!$B:$AAA,CM$1,FALSE),"")</f>
        <v/>
      </c>
      <c r="CN140" s="171" t="str">
        <f>IFERROR(VLOOKUP($B140,'Benchmark Data'!$B:$AAA,CN$1,FALSE)/VLOOKUP($B139,'Benchmark Data'!$B:$AAA,CN$1,FALSE),"")</f>
        <v/>
      </c>
      <c r="CO140" s="171" t="str">
        <f>IFERROR(VLOOKUP($B140,'Benchmark Data'!$B:$AAA,CO$1,FALSE)/VLOOKUP($B139,'Benchmark Data'!$B:$AAA,CO$1,FALSE),"")</f>
        <v/>
      </c>
      <c r="CP140" s="171" t="str">
        <f>IFERROR(VLOOKUP($B140,'Benchmark Data'!$B:$AAA,CP$1,FALSE)/VLOOKUP($B139,'Benchmark Data'!$B:$AAA,CP$1,FALSE),"")</f>
        <v/>
      </c>
      <c r="CQ140" s="171" t="str">
        <f>IFERROR(VLOOKUP($B140,'Benchmark Data'!$B:$AAA,CQ$1,FALSE)/VLOOKUP($B139,'Benchmark Data'!$B:$AAA,CQ$1,FALSE),"")</f>
        <v/>
      </c>
      <c r="CR140" s="171" t="str">
        <f>IFERROR(VLOOKUP($B140,'Benchmark Data'!$B:$AAA,CR$1,FALSE)/VLOOKUP($B139,'Benchmark Data'!$B:$AAA,CR$1,FALSE),"")</f>
        <v/>
      </c>
      <c r="CS140" s="171" t="str">
        <f>IFERROR(VLOOKUP($B140,'Benchmark Data'!$B:$AAA,CS$1,FALSE)/VLOOKUP($B139,'Benchmark Data'!$B:$AAA,CS$1,FALSE),"")</f>
        <v/>
      </c>
      <c r="CT140" s="171" t="str">
        <f>IFERROR(VLOOKUP($B140,'Benchmark Data'!$B:$AAA,CT$1,FALSE)/VLOOKUP($B139,'Benchmark Data'!$B:$AAA,CT$1,FALSE),"")</f>
        <v/>
      </c>
      <c r="CU140" s="171" t="str">
        <f>IFERROR(VLOOKUP($B140,'Benchmark Data'!$B:$AAA,CU$1,FALSE)/VLOOKUP($B139,'Benchmark Data'!$B:$AAA,CU$1,FALSE),"")</f>
        <v/>
      </c>
      <c r="CV140" s="171" t="str">
        <f>IFERROR(VLOOKUP($B140,'Benchmark Data'!$B:$AAA,CV$1,FALSE)/VLOOKUP($B139,'Benchmark Data'!$B:$AAA,CV$1,FALSE),"")</f>
        <v/>
      </c>
      <c r="CW140" s="171" t="str">
        <f>IFERROR(VLOOKUP($B140,'Benchmark Data'!$B:$AAA,CW$1,FALSE)/VLOOKUP($B139,'Benchmark Data'!$B:$AAA,CW$1,FALSE),"")</f>
        <v/>
      </c>
      <c r="CX140" s="171" t="str">
        <f>IFERROR(VLOOKUP($B140,'Benchmark Data'!$B:$AAA,CX$1,FALSE)/VLOOKUP($B139,'Benchmark Data'!$B:$AAA,CX$1,FALSE),"")</f>
        <v/>
      </c>
      <c r="CY140" s="171" t="str">
        <f>IFERROR(VLOOKUP($B140,'Benchmark Data'!$B:$AAA,CY$1,FALSE)/VLOOKUP($B139,'Benchmark Data'!$B:$AAA,CY$1,FALSE),"")</f>
        <v/>
      </c>
      <c r="CZ140" s="171" t="str">
        <f>IFERROR(VLOOKUP($B140,'Benchmark Data'!$B:$AAA,CZ$1,FALSE)/VLOOKUP($B139,'Benchmark Data'!$B:$AAA,CZ$1,FALSE),"")</f>
        <v/>
      </c>
      <c r="DA140" s="171" t="str">
        <f>IFERROR(VLOOKUP($B140,'Benchmark Data'!$B:$AAA,DA$1,FALSE)/VLOOKUP($B139,'Benchmark Data'!$B:$AAA,DA$1,FALSE),"")</f>
        <v/>
      </c>
      <c r="DB140" s="171" t="str">
        <f>IFERROR(VLOOKUP($B140,'Benchmark Data'!$B:$AAA,DB$1,FALSE)/VLOOKUP($B139,'Benchmark Data'!$B:$AAA,DB$1,FALSE),"")</f>
        <v/>
      </c>
      <c r="DC140" s="171" t="str">
        <f>IFERROR(VLOOKUP($B140,'Benchmark Data'!$B:$AAA,DC$1,FALSE)/VLOOKUP($B139,'Benchmark Data'!$B:$AAA,DC$1,FALSE),"")</f>
        <v/>
      </c>
      <c r="DD140" s="171" t="str">
        <f>IFERROR(VLOOKUP($B140,'Benchmark Data'!$B:$AAA,DD$1,FALSE)/VLOOKUP($B139,'Benchmark Data'!$B:$AAA,DD$1,FALSE),"")</f>
        <v/>
      </c>
      <c r="DE140" s="171" t="str">
        <f>IFERROR(VLOOKUP($B140,'Benchmark Data'!$B:$AAA,DE$1,FALSE)/VLOOKUP($B139,'Benchmark Data'!$B:$AAA,DE$1,FALSE),"")</f>
        <v/>
      </c>
      <c r="DF140" s="171" t="str">
        <f>IFERROR(VLOOKUP($B140,'Benchmark Data'!$B:$AAA,DF$1,FALSE)/VLOOKUP($B139,'Benchmark Data'!$B:$AAA,DF$1,FALSE),"")</f>
        <v/>
      </c>
      <c r="DG140" s="171" t="str">
        <f>IFERROR(VLOOKUP($B140,'Benchmark Data'!$B:$AAA,DG$1,FALSE)/VLOOKUP($B139,'Benchmark Data'!$B:$AAA,DG$1,FALSE),"")</f>
        <v/>
      </c>
      <c r="DH140" s="171" t="str">
        <f>IFERROR(VLOOKUP($B140,'Benchmark Data'!$B:$AAA,DH$1,FALSE)/VLOOKUP($B139,'Benchmark Data'!$B:$AAA,DH$1,FALSE),"")</f>
        <v/>
      </c>
      <c r="DI140" s="171" t="str">
        <f>IFERROR(VLOOKUP($B140,'Benchmark Data'!$B:$AAA,DI$1,FALSE)/VLOOKUP($B139,'Benchmark Data'!$B:$AAA,DI$1,FALSE),"")</f>
        <v/>
      </c>
    </row>
    <row r="141" spans="1:113">
      <c r="A141" s="94">
        <f t="shared" si="37"/>
        <v>60</v>
      </c>
      <c r="B141" s="168">
        <f t="shared" si="38"/>
        <v>44255</v>
      </c>
      <c r="C141" s="171">
        <f>IFERROR(VLOOKUP($B141,'Benchmark Data'!$B:$FF,C$1,FALSE)/VLOOKUP($B140,'Benchmark Data'!$B:$FF,C$1,FALSE),"")</f>
        <v>1.0175855938179759</v>
      </c>
      <c r="D141" s="171">
        <f>IFERROR(VLOOKUP($B141,'Benchmark Data'!$B:$FF,D$1,FALSE)/VLOOKUP($B140,'Benchmark Data'!$B:$FF,D$1,FALSE),"")</f>
        <v>1.0175855938179759</v>
      </c>
      <c r="E141" s="171">
        <f>IFERROR(VLOOKUP($B141,'Benchmark Data'!$B:$FF,E$1,FALSE)/VLOOKUP($B140,'Benchmark Data'!$B:$FF,E$1,FALSE),"")</f>
        <v>1.0175855938179759</v>
      </c>
      <c r="F141" s="171" t="str">
        <f>IFERROR(VLOOKUP($B141,'Benchmark Data'!$B:$FF,F$1,FALSE)/VLOOKUP($B140,'Benchmark Data'!$B:$FF,F$1,FALSE),"")</f>
        <v/>
      </c>
      <c r="G141" s="171" t="str">
        <f>IFERROR(VLOOKUP($B141,'Benchmark Data'!$B:$FF,G$1,FALSE)/VLOOKUP($B140,'Benchmark Data'!$B:$FF,G$1,FALSE),"")</f>
        <v/>
      </c>
      <c r="H141" s="171" t="str">
        <f>IFERROR(VLOOKUP($B141,'Benchmark Data'!$B:$FF,H$1,FALSE)/VLOOKUP($B140,'Benchmark Data'!$B:$FF,H$1,FALSE),"")</f>
        <v/>
      </c>
      <c r="I141" s="171" t="str">
        <f>IFERROR(VLOOKUP($B141,'Benchmark Data'!$B:$FF,I$1,FALSE)/VLOOKUP($B140,'Benchmark Data'!$B:$FF,I$1,FALSE),"")</f>
        <v/>
      </c>
      <c r="J141" s="143" t="str">
        <f>IFERROR(VLOOKUP($B141,'Benchmark Data'!$B:$FF,J$1,FALSE)/VLOOKUP($B140,'Benchmark Data'!$B:$FF,J$1,FALSE)*J142,"")</f>
        <v/>
      </c>
      <c r="K141" s="156"/>
      <c r="L141" s="156"/>
      <c r="M141" s="156"/>
      <c r="N141" s="171" t="str">
        <f>IFERROR(VLOOKUP($B141,'Benchmark Data'!$B:$FF,N$1,FALSE)/VLOOKUP($B140,'Benchmark Data'!$B:$FF,N$1,FALSE),"")</f>
        <v/>
      </c>
      <c r="O141" s="171">
        <f>IFERROR(VLOOKUP($B141,'Benchmark Data'!$B:$FF,O$1,FALSE)/VLOOKUP($B140,'Benchmark Data'!$B:$FF,O$1,FALSE),"")</f>
        <v>1.1292007600019582</v>
      </c>
      <c r="P141" s="171">
        <f>IFERROR(VLOOKUP($B141,'Benchmark Data'!$B:$FF,P$1,FALSE)/VLOOKUP($B140,'Benchmark Data'!$B:$FF,P$1,FALSE),"")</f>
        <v>1.1326580397664483</v>
      </c>
      <c r="Q141" s="156">
        <f>IFERROR(VLOOKUP($B141,'Benchmark Data'!$B:$FF,Q$1,FALSE),"")</f>
        <v>1.0540222684305047</v>
      </c>
      <c r="R141" s="156">
        <f>IFERROR(VLOOKUP($B141,'Benchmark Data'!$B:$FF,R$1,FALSE),"")</f>
        <v>1.0540222684305047</v>
      </c>
      <c r="S141" s="156">
        <f>IFERROR(VLOOKUP($B141,'Benchmark Data'!$B:$FF,S$1,FALSE),"")</f>
        <v>1.0540222684305047</v>
      </c>
      <c r="T141" s="156">
        <f>IFERROR(VLOOKUP($B141,'Benchmark Data'!$B:$FF,T$1,FALSE),"")</f>
        <v>1.0540222684305047</v>
      </c>
      <c r="U141" s="156">
        <f>IFERROR(VLOOKUP($B141,'Benchmark Data'!$B:$FF,U$1,FALSE),"")</f>
        <v>1.0540222684305047</v>
      </c>
      <c r="V141" s="171">
        <f>IFERROR(VLOOKUP($B141,'Benchmark Data'!$B:$FF,V$1,FALSE)/VLOOKUP($B140,'Benchmark Data'!$B:$FF,V$1,FALSE),"")</f>
        <v>1.0436468578410669</v>
      </c>
      <c r="W141" s="171">
        <f>IFERROR(VLOOKUP($B141,'Benchmark Data'!$B:$FF,W$1,FALSE)/VLOOKUP($B140,'Benchmark Data'!$B:$FF,W$1,FALSE),"")</f>
        <v>1.0436468578410669</v>
      </c>
      <c r="X141" s="171">
        <f>IFERROR(VLOOKUP($B141,'Benchmark Data'!$B:$FF,X$1,FALSE)/VLOOKUP($B140,'Benchmark Data'!$B:$FF,X$1,FALSE),"")</f>
        <v>1.0436468578410669</v>
      </c>
      <c r="Y141" s="171">
        <f>IFERROR(VLOOKUP($B141,'Benchmark Data'!$B:$FF,Y$1,FALSE)/VLOOKUP($B140,'Benchmark Data'!$B:$FF,Y$1,FALSE),"")</f>
        <v>1.0436468578410669</v>
      </c>
      <c r="Z141" s="171">
        <f>IFERROR(VLOOKUP($B141,'Benchmark Data'!$B:$FF,Z$1,FALSE)/VLOOKUP($B140,'Benchmark Data'!$B:$FF,Z$1,FALSE),"")</f>
        <v>1.0436468578410669</v>
      </c>
      <c r="AA141" s="171">
        <f>IFERROR(VLOOKUP($B141,'Benchmark Data'!$B:$FF,AA$1,FALSE)/VLOOKUP($B140,'Benchmark Data'!$B:$FF,AA$1,FALSE),"")</f>
        <v>1.0287699008496558</v>
      </c>
      <c r="AB141" s="171">
        <f>IFERROR(VLOOKUP($B141,'Benchmark Data'!$B:$FF,AB$1,FALSE)/VLOOKUP($B140,'Benchmark Data'!$B:$FF,AB$1,FALSE),"")</f>
        <v>1.0287699008496558</v>
      </c>
      <c r="AC141" s="171">
        <f>IFERROR(VLOOKUP($B141,'Benchmark Data'!$B:$FF,AC$1,FALSE)/VLOOKUP($B140,'Benchmark Data'!$B:$FF,AC$1,FALSE),"")</f>
        <v>1.0287699008496558</v>
      </c>
      <c r="AD141" s="171">
        <f>IFERROR(VLOOKUP($B141,'Benchmark Data'!$B:$FF,AD$1,FALSE)/VLOOKUP($B140,'Benchmark Data'!$B:$FF,AD$1,FALSE),"")</f>
        <v>0.8781861629494766</v>
      </c>
      <c r="AE141" s="171">
        <f>IFERROR(VLOOKUP($B141,'Benchmark Data'!$B:$FF,AE$1,FALSE)/VLOOKUP($B140,'Benchmark Data'!$B:$FF,AE$1,FALSE),"")</f>
        <v>1.0092534708079739</v>
      </c>
      <c r="AF141" s="171">
        <f>IFERROR(VLOOKUP($B141,'Benchmark Data'!$B:$FF,AF$1,FALSE)/VLOOKUP($B140,'Benchmark Data'!$B:$FF,AF$1,FALSE),"")</f>
        <v>0.97280243341833528</v>
      </c>
      <c r="AG141" s="171">
        <f>IFERROR(VLOOKUP($B141,'Benchmark Data'!$B:$FF,AG$1,FALSE)/VLOOKUP($B140,'Benchmark Data'!$B:$FF,AG$1,FALSE),"")</f>
        <v>0.97280243341833528</v>
      </c>
      <c r="AH141" s="171">
        <f>IFERROR(VLOOKUP($B141,'Benchmark Data'!$B:$FF,AH$1,FALSE)/VLOOKUP($B140,'Benchmark Data'!$B:$FF,AH$1,FALSE),"")</f>
        <v>0.97280243341833528</v>
      </c>
      <c r="AI141" s="171">
        <f>IFERROR(VLOOKUP($B141,'Benchmark Data'!$B:$FF,AI$1,FALSE)/VLOOKUP($B140,'Benchmark Data'!$B:$FF,AI$1,FALSE),"")</f>
        <v>1.0296822436538542</v>
      </c>
      <c r="AJ141" s="171">
        <f>IFERROR(VLOOKUP($B141,'Benchmark Data'!$B:$FF,AJ$1,FALSE)/VLOOKUP($B140,'Benchmark Data'!$B:$FF,AJ$1,FALSE),"")</f>
        <v>1.2976168929110106</v>
      </c>
      <c r="AK141" s="171">
        <f>IFERROR(VLOOKUP($B141,'Benchmark Data'!$B:$FF,AK$1,FALSE)/VLOOKUP($B140,'Benchmark Data'!$B:$FF,AK$1,FALSE),"")</f>
        <v>0.9419304850215181</v>
      </c>
      <c r="AL141" s="171">
        <f>IFERROR(VLOOKUP($B141,'Benchmark Data'!$B:$FF,AL$1,FALSE)/VLOOKUP($B140,'Benchmark Data'!$B:$FF,AL$1,FALSE),"")</f>
        <v>1.163972286374134</v>
      </c>
      <c r="AM141" s="171">
        <f>IFERROR(VLOOKUP($B141,'Benchmark Data'!$B:$FF,AM$1,FALSE)/VLOOKUP($B140,'Benchmark Data'!$B:$FF,AM$1,FALSE),"")</f>
        <v>1.163972286374134</v>
      </c>
      <c r="AN141" s="171">
        <f>IFERROR(VLOOKUP($B141,'Benchmark Data'!$B:$FF,AN$1,FALSE)/VLOOKUP($B140,'Benchmark Data'!$B:$FF,AN$1,FALSE),"")</f>
        <v>0.9041257914144577</v>
      </c>
      <c r="AO141" s="171">
        <f>IFERROR(VLOOKUP($B141,'Benchmark Data'!$B:$FF,AO$1,FALSE)/VLOOKUP($B140,'Benchmark Data'!$B:$FF,AO$1,FALSE),"")</f>
        <v>1.2557075493720529</v>
      </c>
      <c r="AP141" s="171">
        <f>IFERROR(VLOOKUP($B141,'Benchmark Data'!$B:$FF,AP$1,FALSE)/VLOOKUP($B140,'Benchmark Data'!$B:$FF,AP$1,FALSE),"")</f>
        <v>1.2557075493720529</v>
      </c>
      <c r="AQ141" s="171" t="str">
        <f>IFERROR(VLOOKUP($B141,'Benchmark Data'!$B:$FF,AQ$1,FALSE)/VLOOKUP($B140,'Benchmark Data'!$B:$FF,AQ$1,FALSE),"")</f>
        <v/>
      </c>
      <c r="AR141" s="171" t="str">
        <f>IFERROR(VLOOKUP($B141,'Benchmark Data'!$B:$FF,AR$1,FALSE)/VLOOKUP($B140,'Benchmark Data'!$B:$FF,AR$1,FALSE),"")</f>
        <v/>
      </c>
      <c r="AS141" s="171" t="str">
        <f>IFERROR(VLOOKUP($B141,'Benchmark Data'!$B:$FF,AS$1,FALSE)/VLOOKUP($B140,'Benchmark Data'!$B:$FF,AS$1,FALSE),"")</f>
        <v/>
      </c>
      <c r="AT141" s="171" t="str">
        <f>IFERROR(VLOOKUP($B141,'Benchmark Data'!$B:$FF,AT$1,FALSE)/VLOOKUP($B140,'Benchmark Data'!$B:$FF,AT$1,FALSE),"")</f>
        <v/>
      </c>
      <c r="AU141" s="171">
        <f>IFERROR(VLOOKUP($B141,'Benchmark Data'!$B:$FF,AU$1,FALSE)/VLOOKUP($B140,'Benchmark Data'!$B:$FF,AU$1,FALSE),"")</f>
        <v>0.96881995945240951</v>
      </c>
      <c r="AV141" s="171">
        <f>IFERROR(VLOOKUP($B141,'Benchmark Data'!$B:$FF,AV$1,FALSE)/VLOOKUP($B140,'Benchmark Data'!$B:$FF,AV$1,FALSE),"")</f>
        <v>0.96881995945240951</v>
      </c>
      <c r="AW141" s="171">
        <f>IFERROR(VLOOKUP($B141,'Benchmark Data'!$B:$FF,AW$1,FALSE)/VLOOKUP($B140,'Benchmark Data'!$B:$FF,AW$1,FALSE),"")</f>
        <v>0.96881995945240951</v>
      </c>
      <c r="AX141" s="171" t="str">
        <f>IFERROR(VLOOKUP($B141,'Benchmark Data'!$B:$FF,AX$1,FALSE)/VLOOKUP($B140,'Benchmark Data'!$B:$FF,AX$1,FALSE),"")</f>
        <v/>
      </c>
      <c r="AY141" s="171" t="str">
        <f>IFERROR(VLOOKUP($B141,'Benchmark Data'!$B:$FF,AY$1,FALSE)/VLOOKUP($B140,'Benchmark Data'!$B:$FF,AY$1,FALSE),"")</f>
        <v/>
      </c>
      <c r="AZ141" s="156"/>
      <c r="BA141" s="156"/>
      <c r="BB141" s="171" t="str">
        <f>IFERROR(VLOOKUP($B141,'Benchmark Data'!$B:$FF,BB$1,FALSE)/VLOOKUP($B140,'Benchmark Data'!$B:$FF,BB$1,FALSE),"")</f>
        <v/>
      </c>
      <c r="BC141" s="171" t="str">
        <f>IFERROR(VLOOKUP($B141,'Benchmark Data'!$B:$FF,BC$1,FALSE)/VLOOKUP($B140,'Benchmark Data'!$B:$FF,BC$1,FALSE),"")</f>
        <v/>
      </c>
      <c r="BD141" s="171" t="str">
        <f>IFERROR(VLOOKUP($B141,'Benchmark Data'!$B:$FF,BD$1,FALSE)/VLOOKUP($B140,'Benchmark Data'!$B:$FF,BD$1,FALSE),"")</f>
        <v/>
      </c>
      <c r="BE141" s="171" t="str">
        <f>IFERROR(VLOOKUP($B141,'Benchmark Data'!$B:$FF,BE$1,FALSE)/VLOOKUP($B140,'Benchmark Data'!$B:$FF,BE$1,FALSE),"")</f>
        <v/>
      </c>
      <c r="BF141" s="171" t="str">
        <f>IFERROR(VLOOKUP($B141,'Benchmark Data'!$B:$FF,BF$1,FALSE)/VLOOKUP($B140,'Benchmark Data'!$B:$FF,BF$1,FALSE),"")</f>
        <v/>
      </c>
      <c r="BG141" s="171" t="str">
        <f>IFERROR(VLOOKUP($B141,'Benchmark Data'!$B:$FF,BG$1,FALSE)/VLOOKUP($B140,'Benchmark Data'!$B:$FF,BG$1,FALSE),"")</f>
        <v/>
      </c>
      <c r="BH141" s="171" t="str">
        <f>IFERROR(VLOOKUP($B141,'Benchmark Data'!$B:$FF,BH$1,FALSE)/VLOOKUP($B140,'Benchmark Data'!$B:$FF,BH$1,FALSE),"")</f>
        <v/>
      </c>
      <c r="BI141" s="171" t="str">
        <f>IFERROR(VLOOKUP($B141,'Benchmark Data'!$B:$FF,BI$1,FALSE)/VLOOKUP($B140,'Benchmark Data'!$B:$FF,BI$1,FALSE),"")</f>
        <v/>
      </c>
      <c r="BJ141" s="171" t="str">
        <f>IFERROR(VLOOKUP($B141,'Benchmark Data'!$B:$FF,BJ$1,FALSE)/VLOOKUP($B140,'Benchmark Data'!$B:$FF,BJ$1,FALSE),"")</f>
        <v/>
      </c>
      <c r="BK141" s="171" t="str">
        <f>IFERROR(VLOOKUP($B141,'Benchmark Data'!$B:$FF,BK$1,FALSE)/VLOOKUP($B140,'Benchmark Data'!$B:$FF,BK$1,FALSE),"")</f>
        <v/>
      </c>
      <c r="BL141" s="171" t="str">
        <f>IFERROR(VLOOKUP($B141,'Benchmark Data'!$B:$FF,BL$1,FALSE)/VLOOKUP($B140,'Benchmark Data'!$B:$FF,BL$1,FALSE),"")</f>
        <v/>
      </c>
      <c r="BM141" s="171" t="str">
        <f>IFERROR(VLOOKUP($B141,'Benchmark Data'!$B:$FF,BM$1,FALSE)/VLOOKUP($B140,'Benchmark Data'!$B:$FF,BM$1,FALSE),"")</f>
        <v/>
      </c>
      <c r="BN141" s="171" t="str">
        <f>IFERROR(VLOOKUP($B141,'Benchmark Data'!$B:$FF,BN$1,FALSE)/VLOOKUP($B140,'Benchmark Data'!$B:$FF,BN$1,FALSE),"")</f>
        <v/>
      </c>
      <c r="BO141" s="171" t="str">
        <f>IFERROR(VLOOKUP($B141,'Benchmark Data'!$B:$FF,BO$1,FALSE)/VLOOKUP($B140,'Benchmark Data'!$B:$FF,BO$1,FALSE),"")</f>
        <v/>
      </c>
      <c r="BP141" s="171" t="str">
        <f>IFERROR(VLOOKUP($B141,'Benchmark Data'!$B:$FF,BP$1,FALSE)/VLOOKUP($B140,'Benchmark Data'!$B:$FF,BP$1,FALSE),"")</f>
        <v/>
      </c>
      <c r="BQ141" s="171" t="str">
        <f>IFERROR(VLOOKUP($B141,'Benchmark Data'!$B:$FF,BQ$1,FALSE)/VLOOKUP($B140,'Benchmark Data'!$B:$FF,BQ$1,FALSE),"")</f>
        <v/>
      </c>
      <c r="BR141" s="171" t="str">
        <f>IFERROR(VLOOKUP($B141,'Benchmark Data'!$B:$FF,BR$1,FALSE)/VLOOKUP($B140,'Benchmark Data'!$B:$FF,BR$1,FALSE),"")</f>
        <v/>
      </c>
      <c r="BS141" s="171" t="str">
        <f>IFERROR(VLOOKUP($B141,'Benchmark Data'!$B:$FF,BS$1,FALSE)/VLOOKUP($B140,'Benchmark Data'!$B:$FF,BS$1,FALSE),"")</f>
        <v/>
      </c>
      <c r="BT141" s="171" t="str">
        <f>IFERROR(VLOOKUP($B141,'Benchmark Data'!$B:$FF,BT$1,FALSE)/VLOOKUP($B140,'Benchmark Data'!$B:$FF,BT$1,FALSE),"")</f>
        <v/>
      </c>
      <c r="BU141" s="171" t="str">
        <f>IFERROR(VLOOKUP($B141,'Benchmark Data'!$B:$FF,BU$1,FALSE)/VLOOKUP($B140,'Benchmark Data'!$B:$FF,BU$1,FALSE),"")</f>
        <v/>
      </c>
      <c r="BV141" s="171" t="str">
        <f>IFERROR(VLOOKUP($B141,'Benchmark Data'!$B:$FF,BV$1,FALSE)/VLOOKUP($B140,'Benchmark Data'!$B:$FF,BV$1,FALSE),"")</f>
        <v/>
      </c>
      <c r="BW141" s="171" t="str">
        <f>IFERROR(VLOOKUP($B141,'Benchmark Data'!$B:$FF,BW$1,FALSE)/VLOOKUP($B140,'Benchmark Data'!$B:$FF,BW$1,FALSE),"")</f>
        <v/>
      </c>
      <c r="BX141" s="171" t="str">
        <f>IFERROR(VLOOKUP($B141,'Benchmark Data'!$B:$FF,BX$1,FALSE)/VLOOKUP($B140,'Benchmark Data'!$B:$FF,BX$1,FALSE),"")</f>
        <v/>
      </c>
      <c r="BY141" s="171" t="str">
        <f>IFERROR(VLOOKUP($B141,'Benchmark Data'!$B:$FF,BY$1,FALSE)/VLOOKUP($B140,'Benchmark Data'!$B:$FF,BY$1,FALSE),"")</f>
        <v/>
      </c>
      <c r="BZ141" s="171" t="str">
        <f>IFERROR(VLOOKUP($B141,'Benchmark Data'!$B:$FF,BZ$1,FALSE)/VLOOKUP($B140,'Benchmark Data'!$B:$FF,BZ$1,FALSE),"")</f>
        <v/>
      </c>
      <c r="CA141" s="171" t="str">
        <f>IFERROR(VLOOKUP($B141,'Benchmark Data'!$B:$FF,CA$1,FALSE)/VLOOKUP($B140,'Benchmark Data'!$B:$FF,CA$1,FALSE),"")</f>
        <v/>
      </c>
      <c r="CB141" s="171" t="str">
        <f>IFERROR(VLOOKUP($B141,'Benchmark Data'!$B:$FF,CB$1,FALSE)/VLOOKUP($B140,'Benchmark Data'!$B:$FF,CB$1,FALSE),"")</f>
        <v/>
      </c>
      <c r="CC141" s="171" t="str">
        <f>IFERROR(VLOOKUP($B141,'Benchmark Data'!$B:$FF,CC$1,FALSE)/VLOOKUP($B140,'Benchmark Data'!$B:$FF,CC$1,FALSE),"")</f>
        <v/>
      </c>
      <c r="CD141" s="171" t="str">
        <f>IFERROR(VLOOKUP($B141,'Benchmark Data'!$B:$FF,CD$1,FALSE)/VLOOKUP($B140,'Benchmark Data'!$B:$FF,CD$1,FALSE),"")</f>
        <v/>
      </c>
      <c r="CE141" s="171" t="str">
        <f>IFERROR(VLOOKUP($B141,'Benchmark Data'!$B:$FF,CE$1,FALSE)/VLOOKUP($B140,'Benchmark Data'!$B:$FF,CE$1,FALSE),"")</f>
        <v/>
      </c>
      <c r="CF141" s="171" t="str">
        <f>IFERROR(VLOOKUP($B141,'Benchmark Data'!$B:$FF,CF$1,FALSE)/VLOOKUP($B140,'Benchmark Data'!$B:$FF,CF$1,FALSE),"")</f>
        <v/>
      </c>
      <c r="CG141" s="171" t="str">
        <f>IFERROR(VLOOKUP($B141,'Benchmark Data'!$B:$FF,CG$1,FALSE)/VLOOKUP($B140,'Benchmark Data'!$B:$FF,CG$1,FALSE),"")</f>
        <v/>
      </c>
      <c r="CH141" s="156"/>
      <c r="CI141" s="171" t="str">
        <f>IFERROR(VLOOKUP($B141,'Benchmark Data'!$B:$FF,CI$1,FALSE)/VLOOKUP($B140,'Benchmark Data'!$B:$FF,CI$1,FALSE),"")</f>
        <v/>
      </c>
      <c r="CJ141" s="171" t="str">
        <f>IFERROR(VLOOKUP($B141,'Benchmark Data'!$B:$FF,CJ$1,FALSE)/VLOOKUP($B140,'Benchmark Data'!$B:$FF,CJ$1,FALSE),"")</f>
        <v/>
      </c>
      <c r="CK141" s="171" t="str">
        <f>IFERROR(VLOOKUP($B141,'Benchmark Data'!$B:$AAA,CK$1,FALSE)/VLOOKUP($B140,'Benchmark Data'!$B:$AAA,CK$1,FALSE),"")</f>
        <v/>
      </c>
      <c r="CL141" s="171" t="str">
        <f>IFERROR(VLOOKUP($B141,'Benchmark Data'!$B:$AAA,CL$1,FALSE)/VLOOKUP($B140,'Benchmark Data'!$B:$AAA,CL$1,FALSE),"")</f>
        <v/>
      </c>
      <c r="CM141" s="171" t="str">
        <f>IFERROR(VLOOKUP($B141,'Benchmark Data'!$B:$AAA,CM$1,FALSE)/VLOOKUP($B140,'Benchmark Data'!$B:$AAA,CM$1,FALSE),"")</f>
        <v/>
      </c>
      <c r="CN141" s="171" t="str">
        <f>IFERROR(VLOOKUP($B141,'Benchmark Data'!$B:$AAA,CN$1,FALSE)/VLOOKUP($B140,'Benchmark Data'!$B:$AAA,CN$1,FALSE),"")</f>
        <v/>
      </c>
      <c r="CO141" s="171" t="str">
        <f>IFERROR(VLOOKUP($B141,'Benchmark Data'!$B:$AAA,CO$1,FALSE)/VLOOKUP($B140,'Benchmark Data'!$B:$AAA,CO$1,FALSE),"")</f>
        <v/>
      </c>
      <c r="CP141" s="171" t="str">
        <f>IFERROR(VLOOKUP($B141,'Benchmark Data'!$B:$AAA,CP$1,FALSE)/VLOOKUP($B140,'Benchmark Data'!$B:$AAA,CP$1,FALSE),"")</f>
        <v/>
      </c>
      <c r="CQ141" s="171" t="str">
        <f>IFERROR(VLOOKUP($B141,'Benchmark Data'!$B:$AAA,CQ$1,FALSE)/VLOOKUP($B140,'Benchmark Data'!$B:$AAA,CQ$1,FALSE),"")</f>
        <v/>
      </c>
      <c r="CR141" s="171" t="str">
        <f>IFERROR(VLOOKUP($B141,'Benchmark Data'!$B:$AAA,CR$1,FALSE)/VLOOKUP($B140,'Benchmark Data'!$B:$AAA,CR$1,FALSE),"")</f>
        <v/>
      </c>
      <c r="CS141" s="171" t="str">
        <f>IFERROR(VLOOKUP($B141,'Benchmark Data'!$B:$AAA,CS$1,FALSE)/VLOOKUP($B140,'Benchmark Data'!$B:$AAA,CS$1,FALSE),"")</f>
        <v/>
      </c>
      <c r="CT141" s="171" t="str">
        <f>IFERROR(VLOOKUP($B141,'Benchmark Data'!$B:$AAA,CT$1,FALSE)/VLOOKUP($B140,'Benchmark Data'!$B:$AAA,CT$1,FALSE),"")</f>
        <v/>
      </c>
      <c r="CU141" s="171" t="str">
        <f>IFERROR(VLOOKUP($B141,'Benchmark Data'!$B:$AAA,CU$1,FALSE)/VLOOKUP($B140,'Benchmark Data'!$B:$AAA,CU$1,FALSE),"")</f>
        <v/>
      </c>
      <c r="CV141" s="171" t="str">
        <f>IFERROR(VLOOKUP($B141,'Benchmark Data'!$B:$AAA,CV$1,FALSE)/VLOOKUP($B140,'Benchmark Data'!$B:$AAA,CV$1,FALSE),"")</f>
        <v/>
      </c>
      <c r="CW141" s="171" t="str">
        <f>IFERROR(VLOOKUP($B141,'Benchmark Data'!$B:$AAA,CW$1,FALSE)/VLOOKUP($B140,'Benchmark Data'!$B:$AAA,CW$1,FALSE),"")</f>
        <v/>
      </c>
      <c r="CX141" s="171" t="str">
        <f>IFERROR(VLOOKUP($B141,'Benchmark Data'!$B:$AAA,CX$1,FALSE)/VLOOKUP($B140,'Benchmark Data'!$B:$AAA,CX$1,FALSE),"")</f>
        <v/>
      </c>
      <c r="CY141" s="171" t="str">
        <f>IFERROR(VLOOKUP($B141,'Benchmark Data'!$B:$AAA,CY$1,FALSE)/VLOOKUP($B140,'Benchmark Data'!$B:$AAA,CY$1,FALSE),"")</f>
        <v/>
      </c>
      <c r="CZ141" s="171" t="str">
        <f>IFERROR(VLOOKUP($B141,'Benchmark Data'!$B:$AAA,CZ$1,FALSE)/VLOOKUP($B140,'Benchmark Data'!$B:$AAA,CZ$1,FALSE),"")</f>
        <v/>
      </c>
      <c r="DA141" s="171" t="str">
        <f>IFERROR(VLOOKUP($B141,'Benchmark Data'!$B:$AAA,DA$1,FALSE)/VLOOKUP($B140,'Benchmark Data'!$B:$AAA,DA$1,FALSE),"")</f>
        <v/>
      </c>
      <c r="DB141" s="171" t="str">
        <f>IFERROR(VLOOKUP($B141,'Benchmark Data'!$B:$AAA,DB$1,FALSE)/VLOOKUP($B140,'Benchmark Data'!$B:$AAA,DB$1,FALSE),"")</f>
        <v/>
      </c>
      <c r="DC141" s="171" t="str">
        <f>IFERROR(VLOOKUP($B141,'Benchmark Data'!$B:$AAA,DC$1,FALSE)/VLOOKUP($B140,'Benchmark Data'!$B:$AAA,DC$1,FALSE),"")</f>
        <v/>
      </c>
      <c r="DD141" s="171" t="str">
        <f>IFERROR(VLOOKUP($B141,'Benchmark Data'!$B:$AAA,DD$1,FALSE)/VLOOKUP($B140,'Benchmark Data'!$B:$AAA,DD$1,FALSE),"")</f>
        <v/>
      </c>
      <c r="DE141" s="171" t="str">
        <f>IFERROR(VLOOKUP($B141,'Benchmark Data'!$B:$AAA,DE$1,FALSE)/VLOOKUP($B140,'Benchmark Data'!$B:$AAA,DE$1,FALSE),"")</f>
        <v/>
      </c>
      <c r="DF141" s="171" t="str">
        <f>IFERROR(VLOOKUP($B141,'Benchmark Data'!$B:$AAA,DF$1,FALSE)/VLOOKUP($B140,'Benchmark Data'!$B:$AAA,DF$1,FALSE),"")</f>
        <v/>
      </c>
      <c r="DG141" s="171" t="str">
        <f>IFERROR(VLOOKUP($B141,'Benchmark Data'!$B:$AAA,DG$1,FALSE)/VLOOKUP($B140,'Benchmark Data'!$B:$AAA,DG$1,FALSE),"")</f>
        <v/>
      </c>
      <c r="DH141" s="171" t="str">
        <f>IFERROR(VLOOKUP($B141,'Benchmark Data'!$B:$AAA,DH$1,FALSE)/VLOOKUP($B140,'Benchmark Data'!$B:$AAA,DH$1,FALSE),"")</f>
        <v/>
      </c>
      <c r="DI141" s="171" t="str">
        <f>IFERROR(VLOOKUP($B141,'Benchmark Data'!$B:$AAA,DI$1,FALSE)/VLOOKUP($B140,'Benchmark Data'!$B:$AAA,DI$1,FALSE),"")</f>
        <v/>
      </c>
    </row>
    <row r="142" spans="1:113">
      <c r="A142" s="94">
        <f t="shared" si="37"/>
        <v>59</v>
      </c>
      <c r="B142" s="168">
        <f t="shared" si="38"/>
        <v>44286</v>
      </c>
      <c r="C142" s="171">
        <f>IFERROR(VLOOKUP($B142,'Benchmark Data'!$B:$FF,C$1,FALSE)/VLOOKUP($B141,'Benchmark Data'!$B:$FF,C$1,FALSE),"")</f>
        <v>1.0150537581930612</v>
      </c>
      <c r="D142" s="171">
        <f>IFERROR(VLOOKUP($B142,'Benchmark Data'!$B:$FF,D$1,FALSE)/VLOOKUP($B141,'Benchmark Data'!$B:$FF,D$1,FALSE),"")</f>
        <v>1.0150537581930612</v>
      </c>
      <c r="E142" s="171">
        <f>IFERROR(VLOOKUP($B142,'Benchmark Data'!$B:$FF,E$1,FALSE)/VLOOKUP($B141,'Benchmark Data'!$B:$FF,E$1,FALSE),"")</f>
        <v>1.0150537581930612</v>
      </c>
      <c r="F142" s="171" t="str">
        <f>IFERROR(VLOOKUP($B142,'Benchmark Data'!$B:$FF,F$1,FALSE)/VLOOKUP($B141,'Benchmark Data'!$B:$FF,F$1,FALSE),"")</f>
        <v/>
      </c>
      <c r="G142" s="171" t="str">
        <f>IFERROR(VLOOKUP($B142,'Benchmark Data'!$B:$FF,G$1,FALSE)/VLOOKUP($B141,'Benchmark Data'!$B:$FF,G$1,FALSE),"")</f>
        <v/>
      </c>
      <c r="H142" s="171" t="str">
        <f>IFERROR(VLOOKUP($B142,'Benchmark Data'!$B:$FF,H$1,FALSE)/VLOOKUP($B141,'Benchmark Data'!$B:$FF,H$1,FALSE),"")</f>
        <v/>
      </c>
      <c r="I142" s="171" t="str">
        <f>IFERROR(VLOOKUP($B142,'Benchmark Data'!$B:$FF,I$1,FALSE)/VLOOKUP($B141,'Benchmark Data'!$B:$FF,I$1,FALSE),"")</f>
        <v/>
      </c>
      <c r="J142" s="143" t="str">
        <f>IFERROR(VLOOKUP($B142,'Benchmark Data'!$B:$FF,J$1,FALSE)/VLOOKUP($B141,'Benchmark Data'!$B:$FF,J$1,FALSE)*J143,"")</f>
        <v/>
      </c>
      <c r="K142" s="156"/>
      <c r="L142" s="156"/>
      <c r="M142" s="156"/>
      <c r="N142" s="171" t="str">
        <f>IFERROR(VLOOKUP($B142,'Benchmark Data'!$B:$FF,N$1,FALSE)/VLOOKUP($B141,'Benchmark Data'!$B:$FF,N$1,FALSE),"")</f>
        <v/>
      </c>
      <c r="O142" s="171">
        <f>IFERROR(VLOOKUP($B142,'Benchmark Data'!$B:$FF,O$1,FALSE)/VLOOKUP($B141,'Benchmark Data'!$B:$FF,O$1,FALSE),"")</f>
        <v>1.0074725386228527</v>
      </c>
      <c r="P142" s="171">
        <f>IFERROR(VLOOKUP($B142,'Benchmark Data'!$B:$FF,P$1,FALSE)/VLOOKUP($B141,'Benchmark Data'!$B:$FF,P$1,FALSE),"")</f>
        <v>1.0215877405650293</v>
      </c>
      <c r="Q142" s="156">
        <f>IFERROR(VLOOKUP($B142,'Benchmark Data'!$B:$FF,Q$1,FALSE),"")</f>
        <v>1.0572348682827362</v>
      </c>
      <c r="R142" s="156">
        <f>IFERROR(VLOOKUP($B142,'Benchmark Data'!$B:$FF,R$1,FALSE),"")</f>
        <v>1.0572348682827362</v>
      </c>
      <c r="S142" s="156">
        <f>IFERROR(VLOOKUP($B142,'Benchmark Data'!$B:$FF,S$1,FALSE),"")</f>
        <v>1.0572348682827362</v>
      </c>
      <c r="T142" s="156">
        <f>IFERROR(VLOOKUP($B142,'Benchmark Data'!$B:$FF,T$1,FALSE),"")</f>
        <v>1.0572348682827362</v>
      </c>
      <c r="U142" s="156">
        <f>IFERROR(VLOOKUP($B142,'Benchmark Data'!$B:$FF,U$1,FALSE),"")</f>
        <v>1.0572348682827362</v>
      </c>
      <c r="V142" s="171">
        <f>IFERROR(VLOOKUP($B142,'Benchmark Data'!$B:$FF,V$1,FALSE)/VLOOKUP($B141,'Benchmark Data'!$B:$FF,V$1,FALSE),"")</f>
        <v>1.0386846822594229</v>
      </c>
      <c r="W142" s="171">
        <f>IFERROR(VLOOKUP($B142,'Benchmark Data'!$B:$FF,W$1,FALSE)/VLOOKUP($B141,'Benchmark Data'!$B:$FF,W$1,FALSE),"")</f>
        <v>1.0386846822594229</v>
      </c>
      <c r="X142" s="171">
        <f>IFERROR(VLOOKUP($B142,'Benchmark Data'!$B:$FF,X$1,FALSE)/VLOOKUP($B141,'Benchmark Data'!$B:$FF,X$1,FALSE),"")</f>
        <v>1.0386846822594229</v>
      </c>
      <c r="Y142" s="171">
        <f>IFERROR(VLOOKUP($B142,'Benchmark Data'!$B:$FF,Y$1,FALSE)/VLOOKUP($B141,'Benchmark Data'!$B:$FF,Y$1,FALSE),"")</f>
        <v>1.0386846822594229</v>
      </c>
      <c r="Z142" s="171">
        <f>IFERROR(VLOOKUP($B142,'Benchmark Data'!$B:$FF,Z$1,FALSE)/VLOOKUP($B141,'Benchmark Data'!$B:$FF,Z$1,FALSE),"")</f>
        <v>1.0386846822594229</v>
      </c>
      <c r="AA142" s="171">
        <f>IFERROR(VLOOKUP($B142,'Benchmark Data'!$B:$FF,AA$1,FALSE)/VLOOKUP($B141,'Benchmark Data'!$B:$FF,AA$1,FALSE),"")</f>
        <v>1.0497038064553792</v>
      </c>
      <c r="AB142" s="171">
        <f>IFERROR(VLOOKUP($B142,'Benchmark Data'!$B:$FF,AB$1,FALSE)/VLOOKUP($B141,'Benchmark Data'!$B:$FF,AB$1,FALSE),"")</f>
        <v>1.0497038064553792</v>
      </c>
      <c r="AC142" s="171">
        <f>IFERROR(VLOOKUP($B142,'Benchmark Data'!$B:$FF,AC$1,FALSE)/VLOOKUP($B141,'Benchmark Data'!$B:$FF,AC$1,FALSE),"")</f>
        <v>1.0497038064553792</v>
      </c>
      <c r="AD142" s="171">
        <f>IFERROR(VLOOKUP($B142,'Benchmark Data'!$B:$FF,AD$1,FALSE)/VLOOKUP($B141,'Benchmark Data'!$B:$FF,AD$1,FALSE),"")</f>
        <v>1.0185293164885003</v>
      </c>
      <c r="AE142" s="171">
        <f>IFERROR(VLOOKUP($B142,'Benchmark Data'!$B:$FF,AE$1,FALSE)/VLOOKUP($B141,'Benchmark Data'!$B:$FF,AE$1,FALSE),"")</f>
        <v>1.0604611111572333</v>
      </c>
      <c r="AF142" s="171">
        <f>IFERROR(VLOOKUP($B142,'Benchmark Data'!$B:$FF,AF$1,FALSE)/VLOOKUP($B141,'Benchmark Data'!$B:$FF,AF$1,FALSE),"")</f>
        <v>1.0244855449473731</v>
      </c>
      <c r="AG142" s="171">
        <f>IFERROR(VLOOKUP($B142,'Benchmark Data'!$B:$FF,AG$1,FALSE)/VLOOKUP($B141,'Benchmark Data'!$B:$FF,AG$1,FALSE),"")</f>
        <v>1.0244855449473731</v>
      </c>
      <c r="AH142" s="171">
        <f>IFERROR(VLOOKUP($B142,'Benchmark Data'!$B:$FF,AH$1,FALSE)/VLOOKUP($B141,'Benchmark Data'!$B:$FF,AH$1,FALSE),"")</f>
        <v>1.0244855449473731</v>
      </c>
      <c r="AI142" s="171">
        <f>IFERROR(VLOOKUP($B142,'Benchmark Data'!$B:$FF,AI$1,FALSE)/VLOOKUP($B141,'Benchmark Data'!$B:$FF,AI$1,FALSE),"")</f>
        <v>0.98430635240605779</v>
      </c>
      <c r="AJ142" s="171">
        <f>IFERROR(VLOOKUP($B142,'Benchmark Data'!$B:$FF,AJ$1,FALSE)/VLOOKUP($B141,'Benchmark Data'!$B:$FF,AJ$1,FALSE),"")</f>
        <v>1.0924772177794309</v>
      </c>
      <c r="AK142" s="171">
        <f>IFERROR(VLOOKUP($B142,'Benchmark Data'!$B:$FF,AK$1,FALSE)/VLOOKUP($B141,'Benchmark Data'!$B:$FF,AK$1,FALSE),"")</f>
        <v>1.0898112217831106</v>
      </c>
      <c r="AL142" s="171">
        <f>IFERROR(VLOOKUP($B142,'Benchmark Data'!$B:$FF,AL$1,FALSE)/VLOOKUP($B141,'Benchmark Data'!$B:$FF,AL$1,FALSE),"")</f>
        <v>1.0637254901960784</v>
      </c>
      <c r="AM142" s="171">
        <f>IFERROR(VLOOKUP($B142,'Benchmark Data'!$B:$FF,AM$1,FALSE)/VLOOKUP($B141,'Benchmark Data'!$B:$FF,AM$1,FALSE),"")</f>
        <v>1.0637254901960784</v>
      </c>
      <c r="AN142" s="171">
        <f>IFERROR(VLOOKUP($B142,'Benchmark Data'!$B:$FF,AN$1,FALSE)/VLOOKUP($B141,'Benchmark Data'!$B:$FF,AN$1,FALSE),"")</f>
        <v>0.98499422854944219</v>
      </c>
      <c r="AO142" s="171">
        <f>IFERROR(VLOOKUP($B142,'Benchmark Data'!$B:$FF,AO$1,FALSE)/VLOOKUP($B141,'Benchmark Data'!$B:$FF,AO$1,FALSE),"")</f>
        <v>0.99648646638905414</v>
      </c>
      <c r="AP142" s="171">
        <f>IFERROR(VLOOKUP($B142,'Benchmark Data'!$B:$FF,AP$1,FALSE)/VLOOKUP($B141,'Benchmark Data'!$B:$FF,AP$1,FALSE),"")</f>
        <v>0.99648646638905414</v>
      </c>
      <c r="AQ142" s="171" t="str">
        <f>IFERROR(VLOOKUP($B142,'Benchmark Data'!$B:$FF,AQ$1,FALSE)/VLOOKUP($B141,'Benchmark Data'!$B:$FF,AQ$1,FALSE),"")</f>
        <v/>
      </c>
      <c r="AR142" s="171" t="str">
        <f>IFERROR(VLOOKUP($B142,'Benchmark Data'!$B:$FF,AR$1,FALSE)/VLOOKUP($B141,'Benchmark Data'!$B:$FF,AR$1,FALSE),"")</f>
        <v/>
      </c>
      <c r="AS142" s="171" t="str">
        <f>IFERROR(VLOOKUP($B142,'Benchmark Data'!$B:$FF,AS$1,FALSE)/VLOOKUP($B141,'Benchmark Data'!$B:$FF,AS$1,FALSE),"")</f>
        <v/>
      </c>
      <c r="AT142" s="171" t="str">
        <f>IFERROR(VLOOKUP($B142,'Benchmark Data'!$B:$FF,AT$1,FALSE)/VLOOKUP($B141,'Benchmark Data'!$B:$FF,AT$1,FALSE),"")</f>
        <v/>
      </c>
      <c r="AU142" s="171">
        <f>IFERROR(VLOOKUP($B142,'Benchmark Data'!$B:$FF,AU$1,FALSE)/VLOOKUP($B141,'Benchmark Data'!$B:$FF,AU$1,FALSE),"")</f>
        <v>1.0418627795140605</v>
      </c>
      <c r="AV142" s="171">
        <f>IFERROR(VLOOKUP($B142,'Benchmark Data'!$B:$FF,AV$1,FALSE)/VLOOKUP($B141,'Benchmark Data'!$B:$FF,AV$1,FALSE),"")</f>
        <v>1.0418627795140605</v>
      </c>
      <c r="AW142" s="171">
        <f>IFERROR(VLOOKUP($B142,'Benchmark Data'!$B:$FF,AW$1,FALSE)/VLOOKUP($B141,'Benchmark Data'!$B:$FF,AW$1,FALSE),"")</f>
        <v>1.0418627795140605</v>
      </c>
      <c r="AX142" s="171" t="str">
        <f>IFERROR(VLOOKUP($B142,'Benchmark Data'!$B:$FF,AX$1,FALSE)/VLOOKUP($B141,'Benchmark Data'!$B:$FF,AX$1,FALSE),"")</f>
        <v/>
      </c>
      <c r="AY142" s="171" t="str">
        <f>IFERROR(VLOOKUP($B142,'Benchmark Data'!$B:$FF,AY$1,FALSE)/VLOOKUP($B141,'Benchmark Data'!$B:$FF,AY$1,FALSE),"")</f>
        <v/>
      </c>
      <c r="AZ142" s="156"/>
      <c r="BA142" s="156"/>
      <c r="BB142" s="171" t="str">
        <f>IFERROR(VLOOKUP($B142,'Benchmark Data'!$B:$FF,BB$1,FALSE)/VLOOKUP($B141,'Benchmark Data'!$B:$FF,BB$1,FALSE),"")</f>
        <v/>
      </c>
      <c r="BC142" s="171" t="str">
        <f>IFERROR(VLOOKUP($B142,'Benchmark Data'!$B:$FF,BC$1,FALSE)/VLOOKUP($B141,'Benchmark Data'!$B:$FF,BC$1,FALSE),"")</f>
        <v/>
      </c>
      <c r="BD142" s="171" t="str">
        <f>IFERROR(VLOOKUP($B142,'Benchmark Data'!$B:$FF,BD$1,FALSE)/VLOOKUP($B141,'Benchmark Data'!$B:$FF,BD$1,FALSE),"")</f>
        <v/>
      </c>
      <c r="BE142" s="171" t="str">
        <f>IFERROR(VLOOKUP($B142,'Benchmark Data'!$B:$FF,BE$1,FALSE)/VLOOKUP($B141,'Benchmark Data'!$B:$FF,BE$1,FALSE),"")</f>
        <v/>
      </c>
      <c r="BF142" s="171" t="str">
        <f>IFERROR(VLOOKUP($B142,'Benchmark Data'!$B:$FF,BF$1,FALSE)/VLOOKUP($B141,'Benchmark Data'!$B:$FF,BF$1,FALSE),"")</f>
        <v/>
      </c>
      <c r="BG142" s="171" t="str">
        <f>IFERROR(VLOOKUP($B142,'Benchmark Data'!$B:$FF,BG$1,FALSE)/VLOOKUP($B141,'Benchmark Data'!$B:$FF,BG$1,FALSE),"")</f>
        <v/>
      </c>
      <c r="BH142" s="171" t="str">
        <f>IFERROR(VLOOKUP($B142,'Benchmark Data'!$B:$FF,BH$1,FALSE)/VLOOKUP($B141,'Benchmark Data'!$B:$FF,BH$1,FALSE),"")</f>
        <v/>
      </c>
      <c r="BI142" s="171" t="str">
        <f>IFERROR(VLOOKUP($B142,'Benchmark Data'!$B:$FF,BI$1,FALSE)/VLOOKUP($B141,'Benchmark Data'!$B:$FF,BI$1,FALSE),"")</f>
        <v/>
      </c>
      <c r="BJ142" s="171" t="str">
        <f>IFERROR(VLOOKUP($B142,'Benchmark Data'!$B:$FF,BJ$1,FALSE)/VLOOKUP($B141,'Benchmark Data'!$B:$FF,BJ$1,FALSE),"")</f>
        <v/>
      </c>
      <c r="BK142" s="171" t="str">
        <f>IFERROR(VLOOKUP($B142,'Benchmark Data'!$B:$FF,BK$1,FALSE)/VLOOKUP($B141,'Benchmark Data'!$B:$FF,BK$1,FALSE),"")</f>
        <v/>
      </c>
      <c r="BL142" s="171" t="str">
        <f>IFERROR(VLOOKUP($B142,'Benchmark Data'!$B:$FF,BL$1,FALSE)/VLOOKUP($B141,'Benchmark Data'!$B:$FF,BL$1,FALSE),"")</f>
        <v/>
      </c>
      <c r="BM142" s="171" t="str">
        <f>IFERROR(VLOOKUP($B142,'Benchmark Data'!$B:$FF,BM$1,FALSE)/VLOOKUP($B141,'Benchmark Data'!$B:$FF,BM$1,FALSE),"")</f>
        <v/>
      </c>
      <c r="BN142" s="171" t="str">
        <f>IFERROR(VLOOKUP($B142,'Benchmark Data'!$B:$FF,BN$1,FALSE)/VLOOKUP($B141,'Benchmark Data'!$B:$FF,BN$1,FALSE),"")</f>
        <v/>
      </c>
      <c r="BO142" s="171" t="str">
        <f>IFERROR(VLOOKUP($B142,'Benchmark Data'!$B:$FF,BO$1,FALSE)/VLOOKUP($B141,'Benchmark Data'!$B:$FF,BO$1,FALSE),"")</f>
        <v/>
      </c>
      <c r="BP142" s="171" t="str">
        <f>IFERROR(VLOOKUP($B142,'Benchmark Data'!$B:$FF,BP$1,FALSE)/VLOOKUP($B141,'Benchmark Data'!$B:$FF,BP$1,FALSE),"")</f>
        <v/>
      </c>
      <c r="BQ142" s="171" t="str">
        <f>IFERROR(VLOOKUP($B142,'Benchmark Data'!$B:$FF,BQ$1,FALSE)/VLOOKUP($B141,'Benchmark Data'!$B:$FF,BQ$1,FALSE),"")</f>
        <v/>
      </c>
      <c r="BR142" s="171" t="str">
        <f>IFERROR(VLOOKUP($B142,'Benchmark Data'!$B:$FF,BR$1,FALSE)/VLOOKUP($B141,'Benchmark Data'!$B:$FF,BR$1,FALSE),"")</f>
        <v/>
      </c>
      <c r="BS142" s="171" t="str">
        <f>IFERROR(VLOOKUP($B142,'Benchmark Data'!$B:$FF,BS$1,FALSE)/VLOOKUP($B141,'Benchmark Data'!$B:$FF,BS$1,FALSE),"")</f>
        <v/>
      </c>
      <c r="BT142" s="171" t="str">
        <f>IFERROR(VLOOKUP($B142,'Benchmark Data'!$B:$FF,BT$1,FALSE)/VLOOKUP($B141,'Benchmark Data'!$B:$FF,BT$1,FALSE),"")</f>
        <v/>
      </c>
      <c r="BU142" s="171" t="str">
        <f>IFERROR(VLOOKUP($B142,'Benchmark Data'!$B:$FF,BU$1,FALSE)/VLOOKUP($B141,'Benchmark Data'!$B:$FF,BU$1,FALSE),"")</f>
        <v/>
      </c>
      <c r="BV142" s="171" t="str">
        <f>IFERROR(VLOOKUP($B142,'Benchmark Data'!$B:$FF,BV$1,FALSE)/VLOOKUP($B141,'Benchmark Data'!$B:$FF,BV$1,FALSE),"")</f>
        <v/>
      </c>
      <c r="BW142" s="171" t="str">
        <f>IFERROR(VLOOKUP($B142,'Benchmark Data'!$B:$FF,BW$1,FALSE)/VLOOKUP($B141,'Benchmark Data'!$B:$FF,BW$1,FALSE),"")</f>
        <v/>
      </c>
      <c r="BX142" s="171" t="str">
        <f>IFERROR(VLOOKUP($B142,'Benchmark Data'!$B:$FF,BX$1,FALSE)/VLOOKUP($B141,'Benchmark Data'!$B:$FF,BX$1,FALSE),"")</f>
        <v/>
      </c>
      <c r="BY142" s="171" t="str">
        <f>IFERROR(VLOOKUP($B142,'Benchmark Data'!$B:$FF,BY$1,FALSE)/VLOOKUP($B141,'Benchmark Data'!$B:$FF,BY$1,FALSE),"")</f>
        <v/>
      </c>
      <c r="BZ142" s="171" t="str">
        <f>IFERROR(VLOOKUP($B142,'Benchmark Data'!$B:$FF,BZ$1,FALSE)/VLOOKUP($B141,'Benchmark Data'!$B:$FF,BZ$1,FALSE),"")</f>
        <v/>
      </c>
      <c r="CA142" s="171" t="str">
        <f>IFERROR(VLOOKUP($B142,'Benchmark Data'!$B:$FF,CA$1,FALSE)/VLOOKUP($B141,'Benchmark Data'!$B:$FF,CA$1,FALSE),"")</f>
        <v/>
      </c>
      <c r="CB142" s="171" t="str">
        <f>IFERROR(VLOOKUP($B142,'Benchmark Data'!$B:$FF,CB$1,FALSE)/VLOOKUP($B141,'Benchmark Data'!$B:$FF,CB$1,FALSE),"")</f>
        <v/>
      </c>
      <c r="CC142" s="171" t="str">
        <f>IFERROR(VLOOKUP($B142,'Benchmark Data'!$B:$FF,CC$1,FALSE)/VLOOKUP($B141,'Benchmark Data'!$B:$FF,CC$1,FALSE),"")</f>
        <v/>
      </c>
      <c r="CD142" s="171" t="str">
        <f>IFERROR(VLOOKUP($B142,'Benchmark Data'!$B:$FF,CD$1,FALSE)/VLOOKUP($B141,'Benchmark Data'!$B:$FF,CD$1,FALSE),"")</f>
        <v/>
      </c>
      <c r="CE142" s="171" t="str">
        <f>IFERROR(VLOOKUP($B142,'Benchmark Data'!$B:$FF,CE$1,FALSE)/VLOOKUP($B141,'Benchmark Data'!$B:$FF,CE$1,FALSE),"")</f>
        <v/>
      </c>
      <c r="CF142" s="171" t="str">
        <f>IFERROR(VLOOKUP($B142,'Benchmark Data'!$B:$FF,CF$1,FALSE)/VLOOKUP($B141,'Benchmark Data'!$B:$FF,CF$1,FALSE),"")</f>
        <v/>
      </c>
      <c r="CG142" s="171" t="str">
        <f>IFERROR(VLOOKUP($B142,'Benchmark Data'!$B:$FF,CG$1,FALSE)/VLOOKUP($B141,'Benchmark Data'!$B:$FF,CG$1,FALSE),"")</f>
        <v/>
      </c>
      <c r="CH142" s="156"/>
      <c r="CI142" s="171" t="str">
        <f>IFERROR(VLOOKUP($B142,'Benchmark Data'!$B:$FF,CI$1,FALSE)/VLOOKUP($B141,'Benchmark Data'!$B:$FF,CI$1,FALSE),"")</f>
        <v/>
      </c>
      <c r="CJ142" s="171" t="str">
        <f>IFERROR(VLOOKUP($B142,'Benchmark Data'!$B:$FF,CJ$1,FALSE)/VLOOKUP($B141,'Benchmark Data'!$B:$FF,CJ$1,FALSE),"")</f>
        <v/>
      </c>
      <c r="CK142" s="171" t="str">
        <f>IFERROR(VLOOKUP($B142,'Benchmark Data'!$B:$AAA,CK$1,FALSE)/VLOOKUP($B141,'Benchmark Data'!$B:$AAA,CK$1,FALSE),"")</f>
        <v/>
      </c>
      <c r="CL142" s="171" t="str">
        <f>IFERROR(VLOOKUP($B142,'Benchmark Data'!$B:$AAA,CL$1,FALSE)/VLOOKUP($B141,'Benchmark Data'!$B:$AAA,CL$1,FALSE),"")</f>
        <v/>
      </c>
      <c r="CM142" s="171" t="str">
        <f>IFERROR(VLOOKUP($B142,'Benchmark Data'!$B:$AAA,CM$1,FALSE)/VLOOKUP($B141,'Benchmark Data'!$B:$AAA,CM$1,FALSE),"")</f>
        <v/>
      </c>
      <c r="CN142" s="171" t="str">
        <f>IFERROR(VLOOKUP($B142,'Benchmark Data'!$B:$AAA,CN$1,FALSE)/VLOOKUP($B141,'Benchmark Data'!$B:$AAA,CN$1,FALSE),"")</f>
        <v/>
      </c>
      <c r="CO142" s="171" t="str">
        <f>IFERROR(VLOOKUP($B142,'Benchmark Data'!$B:$AAA,CO$1,FALSE)/VLOOKUP($B141,'Benchmark Data'!$B:$AAA,CO$1,FALSE),"")</f>
        <v/>
      </c>
      <c r="CP142" s="171" t="str">
        <f>IFERROR(VLOOKUP($B142,'Benchmark Data'!$B:$AAA,CP$1,FALSE)/VLOOKUP($B141,'Benchmark Data'!$B:$AAA,CP$1,FALSE),"")</f>
        <v/>
      </c>
      <c r="CQ142" s="171" t="str">
        <f>IFERROR(VLOOKUP($B142,'Benchmark Data'!$B:$AAA,CQ$1,FALSE)/VLOOKUP($B141,'Benchmark Data'!$B:$AAA,CQ$1,FALSE),"")</f>
        <v/>
      </c>
      <c r="CR142" s="171" t="str">
        <f>IFERROR(VLOOKUP($B142,'Benchmark Data'!$B:$AAA,CR$1,FALSE)/VLOOKUP($B141,'Benchmark Data'!$B:$AAA,CR$1,FALSE),"")</f>
        <v/>
      </c>
      <c r="CS142" s="171" t="str">
        <f>IFERROR(VLOOKUP($B142,'Benchmark Data'!$B:$AAA,CS$1,FALSE)/VLOOKUP($B141,'Benchmark Data'!$B:$AAA,CS$1,FALSE),"")</f>
        <v/>
      </c>
      <c r="CT142" s="171" t="str">
        <f>IFERROR(VLOOKUP($B142,'Benchmark Data'!$B:$AAA,CT$1,FALSE)/VLOOKUP($B141,'Benchmark Data'!$B:$AAA,CT$1,FALSE),"")</f>
        <v/>
      </c>
      <c r="CU142" s="171" t="str">
        <f>IFERROR(VLOOKUP($B142,'Benchmark Data'!$B:$AAA,CU$1,FALSE)/VLOOKUP($B141,'Benchmark Data'!$B:$AAA,CU$1,FALSE),"")</f>
        <v/>
      </c>
      <c r="CV142" s="171" t="str">
        <f>IFERROR(VLOOKUP($B142,'Benchmark Data'!$B:$AAA,CV$1,FALSE)/VLOOKUP($B141,'Benchmark Data'!$B:$AAA,CV$1,FALSE),"")</f>
        <v/>
      </c>
      <c r="CW142" s="171" t="str">
        <f>IFERROR(VLOOKUP($B142,'Benchmark Data'!$B:$AAA,CW$1,FALSE)/VLOOKUP($B141,'Benchmark Data'!$B:$AAA,CW$1,FALSE),"")</f>
        <v/>
      </c>
      <c r="CX142" s="171" t="str">
        <f>IFERROR(VLOOKUP($B142,'Benchmark Data'!$B:$AAA,CX$1,FALSE)/VLOOKUP($B141,'Benchmark Data'!$B:$AAA,CX$1,FALSE),"")</f>
        <v/>
      </c>
      <c r="CY142" s="171" t="str">
        <f>IFERROR(VLOOKUP($B142,'Benchmark Data'!$B:$AAA,CY$1,FALSE)/VLOOKUP($B141,'Benchmark Data'!$B:$AAA,CY$1,FALSE),"")</f>
        <v/>
      </c>
      <c r="CZ142" s="171" t="str">
        <f>IFERROR(VLOOKUP($B142,'Benchmark Data'!$B:$AAA,CZ$1,FALSE)/VLOOKUP($B141,'Benchmark Data'!$B:$AAA,CZ$1,FALSE),"")</f>
        <v/>
      </c>
      <c r="DA142" s="171" t="str">
        <f>IFERROR(VLOOKUP($B142,'Benchmark Data'!$B:$AAA,DA$1,FALSE)/VLOOKUP($B141,'Benchmark Data'!$B:$AAA,DA$1,FALSE),"")</f>
        <v/>
      </c>
      <c r="DB142" s="171" t="str">
        <f>IFERROR(VLOOKUP($B142,'Benchmark Data'!$B:$AAA,DB$1,FALSE)/VLOOKUP($B141,'Benchmark Data'!$B:$AAA,DB$1,FALSE),"")</f>
        <v/>
      </c>
      <c r="DC142" s="171" t="str">
        <f>IFERROR(VLOOKUP($B142,'Benchmark Data'!$B:$AAA,DC$1,FALSE)/VLOOKUP($B141,'Benchmark Data'!$B:$AAA,DC$1,FALSE),"")</f>
        <v/>
      </c>
      <c r="DD142" s="171" t="str">
        <f>IFERROR(VLOOKUP($B142,'Benchmark Data'!$B:$AAA,DD$1,FALSE)/VLOOKUP($B141,'Benchmark Data'!$B:$AAA,DD$1,FALSE),"")</f>
        <v/>
      </c>
      <c r="DE142" s="171" t="str">
        <f>IFERROR(VLOOKUP($B142,'Benchmark Data'!$B:$AAA,DE$1,FALSE)/VLOOKUP($B141,'Benchmark Data'!$B:$AAA,DE$1,FALSE),"")</f>
        <v/>
      </c>
      <c r="DF142" s="171" t="str">
        <f>IFERROR(VLOOKUP($B142,'Benchmark Data'!$B:$AAA,DF$1,FALSE)/VLOOKUP($B141,'Benchmark Data'!$B:$AAA,DF$1,FALSE),"")</f>
        <v/>
      </c>
      <c r="DG142" s="171" t="str">
        <f>IFERROR(VLOOKUP($B142,'Benchmark Data'!$B:$AAA,DG$1,FALSE)/VLOOKUP($B141,'Benchmark Data'!$B:$AAA,DG$1,FALSE),"")</f>
        <v/>
      </c>
      <c r="DH142" s="171" t="str">
        <f>IFERROR(VLOOKUP($B142,'Benchmark Data'!$B:$AAA,DH$1,FALSE)/VLOOKUP($B141,'Benchmark Data'!$B:$AAA,DH$1,FALSE),"")</f>
        <v/>
      </c>
      <c r="DI142" s="171" t="str">
        <f>IFERROR(VLOOKUP($B142,'Benchmark Data'!$B:$AAA,DI$1,FALSE)/VLOOKUP($B141,'Benchmark Data'!$B:$AAA,DI$1,FALSE),"")</f>
        <v/>
      </c>
    </row>
    <row r="143" spans="1:113">
      <c r="A143" s="94">
        <f t="shared" si="37"/>
        <v>58</v>
      </c>
      <c r="B143" s="168">
        <f t="shared" si="38"/>
        <v>44316</v>
      </c>
      <c r="C143" s="171">
        <f>IFERROR(VLOOKUP($B143,'Benchmark Data'!$B:$FF,C$1,FALSE)/VLOOKUP($B142,'Benchmark Data'!$B:$FF,C$1,FALSE),"")</f>
        <v>1.0635651385807048</v>
      </c>
      <c r="D143" s="171">
        <f>IFERROR(VLOOKUP($B143,'Benchmark Data'!$B:$FF,D$1,FALSE)/VLOOKUP($B142,'Benchmark Data'!$B:$FF,D$1,FALSE),"")</f>
        <v>1.0635651385807048</v>
      </c>
      <c r="E143" s="171">
        <f>IFERROR(VLOOKUP($B143,'Benchmark Data'!$B:$FF,E$1,FALSE)/VLOOKUP($B142,'Benchmark Data'!$B:$FF,E$1,FALSE),"")</f>
        <v>1.0635651385807048</v>
      </c>
      <c r="F143" s="171" t="str">
        <f>IFERROR(VLOOKUP($B143,'Benchmark Data'!$B:$FF,F$1,FALSE)/VLOOKUP($B142,'Benchmark Data'!$B:$FF,F$1,FALSE),"")</f>
        <v/>
      </c>
      <c r="G143" s="171" t="str">
        <f>IFERROR(VLOOKUP($B143,'Benchmark Data'!$B:$FF,G$1,FALSE)/VLOOKUP($B142,'Benchmark Data'!$B:$FF,G$1,FALSE),"")</f>
        <v/>
      </c>
      <c r="H143" s="171" t="str">
        <f>IFERROR(VLOOKUP($B143,'Benchmark Data'!$B:$FF,H$1,FALSE)/VLOOKUP($B142,'Benchmark Data'!$B:$FF,H$1,FALSE),"")</f>
        <v/>
      </c>
      <c r="I143" s="171" t="str">
        <f>IFERROR(VLOOKUP($B143,'Benchmark Data'!$B:$FF,I$1,FALSE)/VLOOKUP($B142,'Benchmark Data'!$B:$FF,I$1,FALSE),"")</f>
        <v/>
      </c>
      <c r="J143" s="143" t="str">
        <f>IFERROR(VLOOKUP($B143,'Benchmark Data'!$B:$FF,J$1,FALSE)/VLOOKUP($B142,'Benchmark Data'!$B:$FF,J$1,FALSE)*J144,"")</f>
        <v/>
      </c>
      <c r="K143" s="156"/>
      <c r="L143" s="156"/>
      <c r="M143" s="156"/>
      <c r="N143" s="171" t="str">
        <f>IFERROR(VLOOKUP($B143,'Benchmark Data'!$B:$FF,N$1,FALSE)/VLOOKUP($B142,'Benchmark Data'!$B:$FF,N$1,FALSE),"")</f>
        <v/>
      </c>
      <c r="O143" s="171">
        <f>IFERROR(VLOOKUP($B143,'Benchmark Data'!$B:$FF,O$1,FALSE)/VLOOKUP($B142,'Benchmark Data'!$B:$FF,O$1,FALSE),"")</f>
        <v>0.98020857546068352</v>
      </c>
      <c r="P143" s="171">
        <f>IFERROR(VLOOKUP($B143,'Benchmark Data'!$B:$FF,P$1,FALSE)/VLOOKUP($B142,'Benchmark Data'!$B:$FF,P$1,FALSE),"")</f>
        <v>1.0021469947861243</v>
      </c>
      <c r="Q143" s="156">
        <f>IFERROR(VLOOKUP($B143,'Benchmark Data'!$B:$FF,Q$1,FALSE),"")</f>
        <v>1.0382344076074013</v>
      </c>
      <c r="R143" s="156">
        <f>IFERROR(VLOOKUP($B143,'Benchmark Data'!$B:$FF,R$1,FALSE),"")</f>
        <v>1.0382344076074013</v>
      </c>
      <c r="S143" s="156">
        <f>IFERROR(VLOOKUP($B143,'Benchmark Data'!$B:$FF,S$1,FALSE),"")</f>
        <v>1.0382344076074013</v>
      </c>
      <c r="T143" s="156">
        <f>IFERROR(VLOOKUP($B143,'Benchmark Data'!$B:$FF,T$1,FALSE),"")</f>
        <v>1.0382344076074013</v>
      </c>
      <c r="U143" s="156">
        <f>IFERROR(VLOOKUP($B143,'Benchmark Data'!$B:$FF,U$1,FALSE),"")</f>
        <v>1.0382344076074013</v>
      </c>
      <c r="V143" s="171">
        <f>IFERROR(VLOOKUP($B143,'Benchmark Data'!$B:$FF,V$1,FALSE)/VLOOKUP($B142,'Benchmark Data'!$B:$FF,V$1,FALSE),"")</f>
        <v>1.0238977041887951</v>
      </c>
      <c r="W143" s="171">
        <f>IFERROR(VLOOKUP($B143,'Benchmark Data'!$B:$FF,W$1,FALSE)/VLOOKUP($B142,'Benchmark Data'!$B:$FF,W$1,FALSE),"")</f>
        <v>1.0238977041887951</v>
      </c>
      <c r="X143" s="171">
        <f>IFERROR(VLOOKUP($B143,'Benchmark Data'!$B:$FF,X$1,FALSE)/VLOOKUP($B142,'Benchmark Data'!$B:$FF,X$1,FALSE),"")</f>
        <v>1.0238977041887951</v>
      </c>
      <c r="Y143" s="171">
        <f>IFERROR(VLOOKUP($B143,'Benchmark Data'!$B:$FF,Y$1,FALSE)/VLOOKUP($B142,'Benchmark Data'!$B:$FF,Y$1,FALSE),"")</f>
        <v>1.0238977041887951</v>
      </c>
      <c r="Z143" s="171">
        <f>IFERROR(VLOOKUP($B143,'Benchmark Data'!$B:$FF,Z$1,FALSE)/VLOOKUP($B142,'Benchmark Data'!$B:$FF,Z$1,FALSE),"")</f>
        <v>1.0238977041887951</v>
      </c>
      <c r="AA143" s="171">
        <f>IFERROR(VLOOKUP($B143,'Benchmark Data'!$B:$FF,AA$1,FALSE)/VLOOKUP($B142,'Benchmark Data'!$B:$FF,AA$1,FALSE),"")</f>
        <v>1.0428271422177848</v>
      </c>
      <c r="AB143" s="171">
        <f>IFERROR(VLOOKUP($B143,'Benchmark Data'!$B:$FF,AB$1,FALSE)/VLOOKUP($B142,'Benchmark Data'!$B:$FF,AB$1,FALSE),"")</f>
        <v>1.0428271422177848</v>
      </c>
      <c r="AC143" s="171">
        <f>IFERROR(VLOOKUP($B143,'Benchmark Data'!$B:$FF,AC$1,FALSE)/VLOOKUP($B142,'Benchmark Data'!$B:$FF,AC$1,FALSE),"")</f>
        <v>1.0428271422177848</v>
      </c>
      <c r="AD143" s="171">
        <f>IFERROR(VLOOKUP($B143,'Benchmark Data'!$B:$FF,AD$1,FALSE)/VLOOKUP($B142,'Benchmark Data'!$B:$FF,AD$1,FALSE),"")</f>
        <v>1.0468799694675912</v>
      </c>
      <c r="AE143" s="171">
        <f>IFERROR(VLOOKUP($B143,'Benchmark Data'!$B:$FF,AE$1,FALSE)/VLOOKUP($B142,'Benchmark Data'!$B:$FF,AE$1,FALSE),"")</f>
        <v>1.0734463473412772</v>
      </c>
      <c r="AF143" s="171">
        <f>IFERROR(VLOOKUP($B143,'Benchmark Data'!$B:$FF,AF$1,FALSE)/VLOOKUP($B142,'Benchmark Data'!$B:$FF,AF$1,FALSE),"")</f>
        <v>1.0381739824860936</v>
      </c>
      <c r="AG143" s="171">
        <f>IFERROR(VLOOKUP($B143,'Benchmark Data'!$B:$FF,AG$1,FALSE)/VLOOKUP($B142,'Benchmark Data'!$B:$FF,AG$1,FALSE),"")</f>
        <v>1.0381739824860936</v>
      </c>
      <c r="AH143" s="171">
        <f>IFERROR(VLOOKUP($B143,'Benchmark Data'!$B:$FF,AH$1,FALSE)/VLOOKUP($B142,'Benchmark Data'!$B:$FF,AH$1,FALSE),"")</f>
        <v>1.0381739824860936</v>
      </c>
      <c r="AI143" s="171">
        <f>IFERROR(VLOOKUP($B143,'Benchmark Data'!$B:$FF,AI$1,FALSE)/VLOOKUP($B142,'Benchmark Data'!$B:$FF,AI$1,FALSE),"")</f>
        <v>1.0328526324771738</v>
      </c>
      <c r="AJ143" s="171">
        <f>IFERROR(VLOOKUP($B143,'Benchmark Data'!$B:$FF,AJ$1,FALSE)/VLOOKUP($B142,'Benchmark Data'!$B:$FF,AJ$1,FALSE),"")</f>
        <v>0.99838277226880034</v>
      </c>
      <c r="AK143" s="171">
        <f>IFERROR(VLOOKUP($B143,'Benchmark Data'!$B:$FF,AK$1,FALSE)/VLOOKUP($B142,'Benchmark Data'!$B:$FF,AK$1,FALSE),"")</f>
        <v>1.0231882076245693</v>
      </c>
      <c r="AL143" s="171">
        <f>IFERROR(VLOOKUP($B143,'Benchmark Data'!$B:$FF,AL$1,FALSE)/VLOOKUP($B142,'Benchmark Data'!$B:$FF,AL$1,FALSE),"")</f>
        <v>1.0459183673469388</v>
      </c>
      <c r="AM143" s="171">
        <f>IFERROR(VLOOKUP($B143,'Benchmark Data'!$B:$FF,AM$1,FALSE)/VLOOKUP($B142,'Benchmark Data'!$B:$FF,AM$1,FALSE),"")</f>
        <v>1.0459183673469388</v>
      </c>
      <c r="AN143" s="171">
        <f>IFERROR(VLOOKUP($B143,'Benchmark Data'!$B:$FF,AN$1,FALSE)/VLOOKUP($B142,'Benchmark Data'!$B:$FF,AN$1,FALSE),"")</f>
        <v>0.9559375</v>
      </c>
      <c r="AO143" s="171">
        <f>IFERROR(VLOOKUP($B143,'Benchmark Data'!$B:$FF,AO$1,FALSE)/VLOOKUP($B142,'Benchmark Data'!$B:$FF,AO$1,FALSE),"")</f>
        <v>0.99968285357162856</v>
      </c>
      <c r="AP143" s="171">
        <f>IFERROR(VLOOKUP($B143,'Benchmark Data'!$B:$FF,AP$1,FALSE)/VLOOKUP($B142,'Benchmark Data'!$B:$FF,AP$1,FALSE),"")</f>
        <v>0.99968285357162856</v>
      </c>
      <c r="AQ143" s="171" t="str">
        <f>IFERROR(VLOOKUP($B143,'Benchmark Data'!$B:$FF,AQ$1,FALSE)/VLOOKUP($B142,'Benchmark Data'!$B:$FF,AQ$1,FALSE),"")</f>
        <v/>
      </c>
      <c r="AR143" s="171" t="str">
        <f>IFERROR(VLOOKUP($B143,'Benchmark Data'!$B:$FF,AR$1,FALSE)/VLOOKUP($B142,'Benchmark Data'!$B:$FF,AR$1,FALSE),"")</f>
        <v/>
      </c>
      <c r="AS143" s="171" t="str">
        <f>IFERROR(VLOOKUP($B143,'Benchmark Data'!$B:$FF,AS$1,FALSE)/VLOOKUP($B142,'Benchmark Data'!$B:$FF,AS$1,FALSE),"")</f>
        <v/>
      </c>
      <c r="AT143" s="171" t="str">
        <f>IFERROR(VLOOKUP($B143,'Benchmark Data'!$B:$FF,AT$1,FALSE)/VLOOKUP($B142,'Benchmark Data'!$B:$FF,AT$1,FALSE),"")</f>
        <v/>
      </c>
      <c r="AU143" s="171">
        <f>IFERROR(VLOOKUP($B143,'Benchmark Data'!$B:$FF,AU$1,FALSE)/VLOOKUP($B142,'Benchmark Data'!$B:$FF,AU$1,FALSE),"")</f>
        <v>0.9989139466263649</v>
      </c>
      <c r="AV143" s="171">
        <f>IFERROR(VLOOKUP($B143,'Benchmark Data'!$B:$FF,AV$1,FALSE)/VLOOKUP($B142,'Benchmark Data'!$B:$FF,AV$1,FALSE),"")</f>
        <v>0.9989139466263649</v>
      </c>
      <c r="AW143" s="171">
        <f>IFERROR(VLOOKUP($B143,'Benchmark Data'!$B:$FF,AW$1,FALSE)/VLOOKUP($B142,'Benchmark Data'!$B:$FF,AW$1,FALSE),"")</f>
        <v>0.9989139466263649</v>
      </c>
      <c r="AX143" s="171" t="str">
        <f>IFERROR(VLOOKUP($B143,'Benchmark Data'!$B:$FF,AX$1,FALSE)/VLOOKUP($B142,'Benchmark Data'!$B:$FF,AX$1,FALSE),"")</f>
        <v/>
      </c>
      <c r="AY143" s="171" t="str">
        <f>IFERROR(VLOOKUP($B143,'Benchmark Data'!$B:$FF,AY$1,FALSE)/VLOOKUP($B142,'Benchmark Data'!$B:$FF,AY$1,FALSE),"")</f>
        <v/>
      </c>
      <c r="AZ143" s="156"/>
      <c r="BA143" s="156"/>
      <c r="BB143" s="171" t="str">
        <f>IFERROR(VLOOKUP($B143,'Benchmark Data'!$B:$FF,BB$1,FALSE)/VLOOKUP($B142,'Benchmark Data'!$B:$FF,BB$1,FALSE),"")</f>
        <v/>
      </c>
      <c r="BC143" s="171" t="str">
        <f>IFERROR(VLOOKUP($B143,'Benchmark Data'!$B:$FF,BC$1,FALSE)/VLOOKUP($B142,'Benchmark Data'!$B:$FF,BC$1,FALSE),"")</f>
        <v/>
      </c>
      <c r="BD143" s="171" t="str">
        <f>IFERROR(VLOOKUP($B143,'Benchmark Data'!$B:$FF,BD$1,FALSE)/VLOOKUP($B142,'Benchmark Data'!$B:$FF,BD$1,FALSE),"")</f>
        <v/>
      </c>
      <c r="BE143" s="171" t="str">
        <f>IFERROR(VLOOKUP($B143,'Benchmark Data'!$B:$FF,BE$1,FALSE)/VLOOKUP($B142,'Benchmark Data'!$B:$FF,BE$1,FALSE),"")</f>
        <v/>
      </c>
      <c r="BF143" s="171" t="str">
        <f>IFERROR(VLOOKUP($B143,'Benchmark Data'!$B:$FF,BF$1,FALSE)/VLOOKUP($B142,'Benchmark Data'!$B:$FF,BF$1,FALSE),"")</f>
        <v/>
      </c>
      <c r="BG143" s="171" t="str">
        <f>IFERROR(VLOOKUP($B143,'Benchmark Data'!$B:$FF,BG$1,FALSE)/VLOOKUP($B142,'Benchmark Data'!$B:$FF,BG$1,FALSE),"")</f>
        <v/>
      </c>
      <c r="BH143" s="171" t="str">
        <f>IFERROR(VLOOKUP($B143,'Benchmark Data'!$B:$FF,BH$1,FALSE)/VLOOKUP($B142,'Benchmark Data'!$B:$FF,BH$1,FALSE),"")</f>
        <v/>
      </c>
      <c r="BI143" s="171" t="str">
        <f>IFERROR(VLOOKUP($B143,'Benchmark Data'!$B:$FF,BI$1,FALSE)/VLOOKUP($B142,'Benchmark Data'!$B:$FF,BI$1,FALSE),"")</f>
        <v/>
      </c>
      <c r="BJ143" s="171" t="str">
        <f>IFERROR(VLOOKUP($B143,'Benchmark Data'!$B:$FF,BJ$1,FALSE)/VLOOKUP($B142,'Benchmark Data'!$B:$FF,BJ$1,FALSE),"")</f>
        <v/>
      </c>
      <c r="BK143" s="171" t="str">
        <f>IFERROR(VLOOKUP($B143,'Benchmark Data'!$B:$FF,BK$1,FALSE)/VLOOKUP($B142,'Benchmark Data'!$B:$FF,BK$1,FALSE),"")</f>
        <v/>
      </c>
      <c r="BL143" s="171" t="str">
        <f>IFERROR(VLOOKUP($B143,'Benchmark Data'!$B:$FF,BL$1,FALSE)/VLOOKUP($B142,'Benchmark Data'!$B:$FF,BL$1,FALSE),"")</f>
        <v/>
      </c>
      <c r="BM143" s="171" t="str">
        <f>IFERROR(VLOOKUP($B143,'Benchmark Data'!$B:$FF,BM$1,FALSE)/VLOOKUP($B142,'Benchmark Data'!$B:$FF,BM$1,FALSE),"")</f>
        <v/>
      </c>
      <c r="BN143" s="171" t="str">
        <f>IFERROR(VLOOKUP($B143,'Benchmark Data'!$B:$FF,BN$1,FALSE)/VLOOKUP($B142,'Benchmark Data'!$B:$FF,BN$1,FALSE),"")</f>
        <v/>
      </c>
      <c r="BO143" s="171" t="str">
        <f>IFERROR(VLOOKUP($B143,'Benchmark Data'!$B:$FF,BO$1,FALSE)/VLOOKUP($B142,'Benchmark Data'!$B:$FF,BO$1,FALSE),"")</f>
        <v/>
      </c>
      <c r="BP143" s="171" t="str">
        <f>IFERROR(VLOOKUP($B143,'Benchmark Data'!$B:$FF,BP$1,FALSE)/VLOOKUP($B142,'Benchmark Data'!$B:$FF,BP$1,FALSE),"")</f>
        <v/>
      </c>
      <c r="BQ143" s="171" t="str">
        <f>IFERROR(VLOOKUP($B143,'Benchmark Data'!$B:$FF,BQ$1,FALSE)/VLOOKUP($B142,'Benchmark Data'!$B:$FF,BQ$1,FALSE),"")</f>
        <v/>
      </c>
      <c r="BR143" s="171" t="str">
        <f>IFERROR(VLOOKUP($B143,'Benchmark Data'!$B:$FF,BR$1,FALSE)/VLOOKUP($B142,'Benchmark Data'!$B:$FF,BR$1,FALSE),"")</f>
        <v/>
      </c>
      <c r="BS143" s="171" t="str">
        <f>IFERROR(VLOOKUP($B143,'Benchmark Data'!$B:$FF,BS$1,FALSE)/VLOOKUP($B142,'Benchmark Data'!$B:$FF,BS$1,FALSE),"")</f>
        <v/>
      </c>
      <c r="BT143" s="171" t="str">
        <f>IFERROR(VLOOKUP($B143,'Benchmark Data'!$B:$FF,BT$1,FALSE)/VLOOKUP($B142,'Benchmark Data'!$B:$FF,BT$1,FALSE),"")</f>
        <v/>
      </c>
      <c r="BU143" s="171" t="str">
        <f>IFERROR(VLOOKUP($B143,'Benchmark Data'!$B:$FF,BU$1,FALSE)/VLOOKUP($B142,'Benchmark Data'!$B:$FF,BU$1,FALSE),"")</f>
        <v/>
      </c>
      <c r="BV143" s="171" t="str">
        <f>IFERROR(VLOOKUP($B143,'Benchmark Data'!$B:$FF,BV$1,FALSE)/VLOOKUP($B142,'Benchmark Data'!$B:$FF,BV$1,FALSE),"")</f>
        <v/>
      </c>
      <c r="BW143" s="171" t="str">
        <f>IFERROR(VLOOKUP($B143,'Benchmark Data'!$B:$FF,BW$1,FALSE)/VLOOKUP($B142,'Benchmark Data'!$B:$FF,BW$1,FALSE),"")</f>
        <v/>
      </c>
      <c r="BX143" s="171" t="str">
        <f>IFERROR(VLOOKUP($B143,'Benchmark Data'!$B:$FF,BX$1,FALSE)/VLOOKUP($B142,'Benchmark Data'!$B:$FF,BX$1,FALSE),"")</f>
        <v/>
      </c>
      <c r="BY143" s="171" t="str">
        <f>IFERROR(VLOOKUP($B143,'Benchmark Data'!$B:$FF,BY$1,FALSE)/VLOOKUP($B142,'Benchmark Data'!$B:$FF,BY$1,FALSE),"")</f>
        <v/>
      </c>
      <c r="BZ143" s="171" t="str">
        <f>IFERROR(VLOOKUP($B143,'Benchmark Data'!$B:$FF,BZ$1,FALSE)/VLOOKUP($B142,'Benchmark Data'!$B:$FF,BZ$1,FALSE),"")</f>
        <v/>
      </c>
      <c r="CA143" s="171" t="str">
        <f>IFERROR(VLOOKUP($B143,'Benchmark Data'!$B:$FF,CA$1,FALSE)/VLOOKUP($B142,'Benchmark Data'!$B:$FF,CA$1,FALSE),"")</f>
        <v/>
      </c>
      <c r="CB143" s="171" t="str">
        <f>IFERROR(VLOOKUP($B143,'Benchmark Data'!$B:$FF,CB$1,FALSE)/VLOOKUP($B142,'Benchmark Data'!$B:$FF,CB$1,FALSE),"")</f>
        <v/>
      </c>
      <c r="CC143" s="171" t="str">
        <f>IFERROR(VLOOKUP($B143,'Benchmark Data'!$B:$FF,CC$1,FALSE)/VLOOKUP($B142,'Benchmark Data'!$B:$FF,CC$1,FALSE),"")</f>
        <v/>
      </c>
      <c r="CD143" s="171" t="str">
        <f>IFERROR(VLOOKUP($B143,'Benchmark Data'!$B:$FF,CD$1,FALSE)/VLOOKUP($B142,'Benchmark Data'!$B:$FF,CD$1,FALSE),"")</f>
        <v/>
      </c>
      <c r="CE143" s="171" t="str">
        <f>IFERROR(VLOOKUP($B143,'Benchmark Data'!$B:$FF,CE$1,FALSE)/VLOOKUP($B142,'Benchmark Data'!$B:$FF,CE$1,FALSE),"")</f>
        <v/>
      </c>
      <c r="CF143" s="171" t="str">
        <f>IFERROR(VLOOKUP($B143,'Benchmark Data'!$B:$FF,CF$1,FALSE)/VLOOKUP($B142,'Benchmark Data'!$B:$FF,CF$1,FALSE),"")</f>
        <v/>
      </c>
      <c r="CG143" s="171" t="str">
        <f>IFERROR(VLOOKUP($B143,'Benchmark Data'!$B:$FF,CG$1,FALSE)/VLOOKUP($B142,'Benchmark Data'!$B:$FF,CG$1,FALSE),"")</f>
        <v/>
      </c>
      <c r="CH143" s="156"/>
      <c r="CI143" s="171" t="str">
        <f>IFERROR(VLOOKUP($B143,'Benchmark Data'!$B:$FF,CI$1,FALSE)/VLOOKUP($B142,'Benchmark Data'!$B:$FF,CI$1,FALSE),"")</f>
        <v/>
      </c>
      <c r="CJ143" s="171" t="str">
        <f>IFERROR(VLOOKUP($B143,'Benchmark Data'!$B:$FF,CJ$1,FALSE)/VLOOKUP($B142,'Benchmark Data'!$B:$FF,CJ$1,FALSE),"")</f>
        <v/>
      </c>
      <c r="CK143" s="171" t="str">
        <f>IFERROR(VLOOKUP($B143,'Benchmark Data'!$B:$AAA,CK$1,FALSE)/VLOOKUP($B142,'Benchmark Data'!$B:$AAA,CK$1,FALSE),"")</f>
        <v/>
      </c>
      <c r="CL143" s="171" t="str">
        <f>IFERROR(VLOOKUP($B143,'Benchmark Data'!$B:$AAA,CL$1,FALSE)/VLOOKUP($B142,'Benchmark Data'!$B:$AAA,CL$1,FALSE),"")</f>
        <v/>
      </c>
      <c r="CM143" s="171" t="str">
        <f>IFERROR(VLOOKUP($B143,'Benchmark Data'!$B:$AAA,CM$1,FALSE)/VLOOKUP($B142,'Benchmark Data'!$B:$AAA,CM$1,FALSE),"")</f>
        <v/>
      </c>
      <c r="CN143" s="171" t="str">
        <f>IFERROR(VLOOKUP($B143,'Benchmark Data'!$B:$AAA,CN$1,FALSE)/VLOOKUP($B142,'Benchmark Data'!$B:$AAA,CN$1,FALSE),"")</f>
        <v/>
      </c>
      <c r="CO143" s="171" t="str">
        <f>IFERROR(VLOOKUP($B143,'Benchmark Data'!$B:$AAA,CO$1,FALSE)/VLOOKUP($B142,'Benchmark Data'!$B:$AAA,CO$1,FALSE),"")</f>
        <v/>
      </c>
      <c r="CP143" s="171" t="str">
        <f>IFERROR(VLOOKUP($B143,'Benchmark Data'!$B:$AAA,CP$1,FALSE)/VLOOKUP($B142,'Benchmark Data'!$B:$AAA,CP$1,FALSE),"")</f>
        <v/>
      </c>
      <c r="CQ143" s="171" t="str">
        <f>IFERROR(VLOOKUP($B143,'Benchmark Data'!$B:$AAA,CQ$1,FALSE)/VLOOKUP($B142,'Benchmark Data'!$B:$AAA,CQ$1,FALSE),"")</f>
        <v/>
      </c>
      <c r="CR143" s="171" t="str">
        <f>IFERROR(VLOOKUP($B143,'Benchmark Data'!$B:$AAA,CR$1,FALSE)/VLOOKUP($B142,'Benchmark Data'!$B:$AAA,CR$1,FALSE),"")</f>
        <v/>
      </c>
      <c r="CS143" s="171" t="str">
        <f>IFERROR(VLOOKUP($B143,'Benchmark Data'!$B:$AAA,CS$1,FALSE)/VLOOKUP($B142,'Benchmark Data'!$B:$AAA,CS$1,FALSE),"")</f>
        <v/>
      </c>
      <c r="CT143" s="171" t="str">
        <f>IFERROR(VLOOKUP($B143,'Benchmark Data'!$B:$AAA,CT$1,FALSE)/VLOOKUP($B142,'Benchmark Data'!$B:$AAA,CT$1,FALSE),"")</f>
        <v/>
      </c>
      <c r="CU143" s="171" t="str">
        <f>IFERROR(VLOOKUP($B143,'Benchmark Data'!$B:$AAA,CU$1,FALSE)/VLOOKUP($B142,'Benchmark Data'!$B:$AAA,CU$1,FALSE),"")</f>
        <v/>
      </c>
      <c r="CV143" s="171" t="str">
        <f>IFERROR(VLOOKUP($B143,'Benchmark Data'!$B:$AAA,CV$1,FALSE)/VLOOKUP($B142,'Benchmark Data'!$B:$AAA,CV$1,FALSE),"")</f>
        <v/>
      </c>
      <c r="CW143" s="171" t="str">
        <f>IFERROR(VLOOKUP($B143,'Benchmark Data'!$B:$AAA,CW$1,FALSE)/VLOOKUP($B142,'Benchmark Data'!$B:$AAA,CW$1,FALSE),"")</f>
        <v/>
      </c>
      <c r="CX143" s="171" t="str">
        <f>IFERROR(VLOOKUP($B143,'Benchmark Data'!$B:$AAA,CX$1,FALSE)/VLOOKUP($B142,'Benchmark Data'!$B:$AAA,CX$1,FALSE),"")</f>
        <v/>
      </c>
      <c r="CY143" s="171" t="str">
        <f>IFERROR(VLOOKUP($B143,'Benchmark Data'!$B:$AAA,CY$1,FALSE)/VLOOKUP($B142,'Benchmark Data'!$B:$AAA,CY$1,FALSE),"")</f>
        <v/>
      </c>
      <c r="CZ143" s="171" t="str">
        <f>IFERROR(VLOOKUP($B143,'Benchmark Data'!$B:$AAA,CZ$1,FALSE)/VLOOKUP($B142,'Benchmark Data'!$B:$AAA,CZ$1,FALSE),"")</f>
        <v/>
      </c>
      <c r="DA143" s="171" t="str">
        <f>IFERROR(VLOOKUP($B143,'Benchmark Data'!$B:$AAA,DA$1,FALSE)/VLOOKUP($B142,'Benchmark Data'!$B:$AAA,DA$1,FALSE),"")</f>
        <v/>
      </c>
      <c r="DB143" s="171" t="str">
        <f>IFERROR(VLOOKUP($B143,'Benchmark Data'!$B:$AAA,DB$1,FALSE)/VLOOKUP($B142,'Benchmark Data'!$B:$AAA,DB$1,FALSE),"")</f>
        <v/>
      </c>
      <c r="DC143" s="171" t="str">
        <f>IFERROR(VLOOKUP($B143,'Benchmark Data'!$B:$AAA,DC$1,FALSE)/VLOOKUP($B142,'Benchmark Data'!$B:$AAA,DC$1,FALSE),"")</f>
        <v/>
      </c>
      <c r="DD143" s="171" t="str">
        <f>IFERROR(VLOOKUP($B143,'Benchmark Data'!$B:$AAA,DD$1,FALSE)/VLOOKUP($B142,'Benchmark Data'!$B:$AAA,DD$1,FALSE),"")</f>
        <v/>
      </c>
      <c r="DE143" s="171" t="str">
        <f>IFERROR(VLOOKUP($B143,'Benchmark Data'!$B:$AAA,DE$1,FALSE)/VLOOKUP($B142,'Benchmark Data'!$B:$AAA,DE$1,FALSE),"")</f>
        <v/>
      </c>
      <c r="DF143" s="171" t="str">
        <f>IFERROR(VLOOKUP($B143,'Benchmark Data'!$B:$AAA,DF$1,FALSE)/VLOOKUP($B142,'Benchmark Data'!$B:$AAA,DF$1,FALSE),"")</f>
        <v/>
      </c>
      <c r="DG143" s="171" t="str">
        <f>IFERROR(VLOOKUP($B143,'Benchmark Data'!$B:$AAA,DG$1,FALSE)/VLOOKUP($B142,'Benchmark Data'!$B:$AAA,DG$1,FALSE),"")</f>
        <v/>
      </c>
      <c r="DH143" s="171" t="str">
        <f>IFERROR(VLOOKUP($B143,'Benchmark Data'!$B:$AAA,DH$1,FALSE)/VLOOKUP($B142,'Benchmark Data'!$B:$AAA,DH$1,FALSE),"")</f>
        <v/>
      </c>
      <c r="DI143" s="171" t="str">
        <f>IFERROR(VLOOKUP($B143,'Benchmark Data'!$B:$AAA,DI$1,FALSE)/VLOOKUP($B142,'Benchmark Data'!$B:$AAA,DI$1,FALSE),"")</f>
        <v/>
      </c>
    </row>
    <row r="144" spans="1:113">
      <c r="A144" s="94">
        <f t="shared" si="37"/>
        <v>57</v>
      </c>
      <c r="B144" s="168">
        <f t="shared" si="38"/>
        <v>44347</v>
      </c>
      <c r="C144" s="171">
        <f>IFERROR(VLOOKUP($B144,'Benchmark Data'!$B:$FF,C$1,FALSE)/VLOOKUP($B143,'Benchmark Data'!$B:$FF,C$1,FALSE),"")</f>
        <v>0.99168640711741207</v>
      </c>
      <c r="D144" s="171">
        <f>IFERROR(VLOOKUP($B144,'Benchmark Data'!$B:$FF,D$1,FALSE)/VLOOKUP($B143,'Benchmark Data'!$B:$FF,D$1,FALSE),"")</f>
        <v>0.99168640711741207</v>
      </c>
      <c r="E144" s="171">
        <f>IFERROR(VLOOKUP($B144,'Benchmark Data'!$B:$FF,E$1,FALSE)/VLOOKUP($B143,'Benchmark Data'!$B:$FF,E$1,FALSE),"")</f>
        <v>0.99168640711741207</v>
      </c>
      <c r="F144" s="171" t="str">
        <f>IFERROR(VLOOKUP($B144,'Benchmark Data'!$B:$FF,F$1,FALSE)/VLOOKUP($B143,'Benchmark Data'!$B:$FF,F$1,FALSE),"")</f>
        <v/>
      </c>
      <c r="G144" s="171" t="str">
        <f>IFERROR(VLOOKUP($B144,'Benchmark Data'!$B:$FF,G$1,FALSE)/VLOOKUP($B143,'Benchmark Data'!$B:$FF,G$1,FALSE),"")</f>
        <v/>
      </c>
      <c r="H144" s="171" t="str">
        <f>IFERROR(VLOOKUP($B144,'Benchmark Data'!$B:$FF,H$1,FALSE)/VLOOKUP($B143,'Benchmark Data'!$B:$FF,H$1,FALSE),"")</f>
        <v/>
      </c>
      <c r="I144" s="171" t="str">
        <f>IFERROR(VLOOKUP($B144,'Benchmark Data'!$B:$FF,I$1,FALSE)/VLOOKUP($B143,'Benchmark Data'!$B:$FF,I$1,FALSE),"")</f>
        <v/>
      </c>
      <c r="J144" s="143" t="str">
        <f>IFERROR(VLOOKUP($B144,'Benchmark Data'!$B:$FF,J$1,FALSE)/VLOOKUP($B143,'Benchmark Data'!$B:$FF,J$1,FALSE)*J145,"")</f>
        <v/>
      </c>
      <c r="K144" s="156"/>
      <c r="L144" s="156"/>
      <c r="M144" s="156"/>
      <c r="N144" s="171" t="str">
        <f>IFERROR(VLOOKUP($B144,'Benchmark Data'!$B:$FF,N$1,FALSE)/VLOOKUP($B143,'Benchmark Data'!$B:$FF,N$1,FALSE),"")</f>
        <v/>
      </c>
      <c r="O144" s="171">
        <f>IFERROR(VLOOKUP($B144,'Benchmark Data'!$B:$FF,O$1,FALSE)/VLOOKUP($B143,'Benchmark Data'!$B:$FF,O$1,FALSE),"")</f>
        <v>1.0378542400724915</v>
      </c>
      <c r="P144" s="171">
        <f>IFERROR(VLOOKUP($B144,'Benchmark Data'!$B:$FF,P$1,FALSE)/VLOOKUP($B143,'Benchmark Data'!$B:$FF,P$1,FALSE),"")</f>
        <v>1.0570387141719746</v>
      </c>
      <c r="Q144" s="156">
        <f>IFERROR(VLOOKUP($B144,'Benchmark Data'!$B:$FF,Q$1,FALSE),"")</f>
        <v>1.0358016728877617</v>
      </c>
      <c r="R144" s="156">
        <f>IFERROR(VLOOKUP($B144,'Benchmark Data'!$B:$FF,R$1,FALSE),"")</f>
        <v>1.0358016728877617</v>
      </c>
      <c r="S144" s="156">
        <f>IFERROR(VLOOKUP($B144,'Benchmark Data'!$B:$FF,S$1,FALSE),"")</f>
        <v>1.0358016728877617</v>
      </c>
      <c r="T144" s="156">
        <f>IFERROR(VLOOKUP($B144,'Benchmark Data'!$B:$FF,T$1,FALSE),"")</f>
        <v>1.0358016728877617</v>
      </c>
      <c r="U144" s="156">
        <f>IFERROR(VLOOKUP($B144,'Benchmark Data'!$B:$FF,U$1,FALSE),"")</f>
        <v>1.0358016728877617</v>
      </c>
      <c r="V144" s="171">
        <f>IFERROR(VLOOKUP($B144,'Benchmark Data'!$B:$FF,V$1,FALSE)/VLOOKUP($B143,'Benchmark Data'!$B:$FF,V$1,FALSE),"")</f>
        <v>1.0344328573438877</v>
      </c>
      <c r="W144" s="171">
        <f>IFERROR(VLOOKUP($B144,'Benchmark Data'!$B:$FF,W$1,FALSE)/VLOOKUP($B143,'Benchmark Data'!$B:$FF,W$1,FALSE),"")</f>
        <v>1.0344328573438877</v>
      </c>
      <c r="X144" s="171">
        <f>IFERROR(VLOOKUP($B144,'Benchmark Data'!$B:$FF,X$1,FALSE)/VLOOKUP($B143,'Benchmark Data'!$B:$FF,X$1,FALSE),"")</f>
        <v>1.0344328573438877</v>
      </c>
      <c r="Y144" s="171">
        <f>IFERROR(VLOOKUP($B144,'Benchmark Data'!$B:$FF,Y$1,FALSE)/VLOOKUP($B143,'Benchmark Data'!$B:$FF,Y$1,FALSE),"")</f>
        <v>1.0344328573438877</v>
      </c>
      <c r="Z144" s="171">
        <f>IFERROR(VLOOKUP($B144,'Benchmark Data'!$B:$FF,Z$1,FALSE)/VLOOKUP($B143,'Benchmark Data'!$B:$FF,Z$1,FALSE),"")</f>
        <v>1.0344328573438877</v>
      </c>
      <c r="AA144" s="171">
        <f>IFERROR(VLOOKUP($B144,'Benchmark Data'!$B:$FF,AA$1,FALSE)/VLOOKUP($B143,'Benchmark Data'!$B:$FF,AA$1,FALSE),"")</f>
        <v>1.0135226761947571</v>
      </c>
      <c r="AB144" s="171">
        <f>IFERROR(VLOOKUP($B144,'Benchmark Data'!$B:$FF,AB$1,FALSE)/VLOOKUP($B143,'Benchmark Data'!$B:$FF,AB$1,FALSE),"")</f>
        <v>1.0135226761947571</v>
      </c>
      <c r="AC144" s="171">
        <f>IFERROR(VLOOKUP($B144,'Benchmark Data'!$B:$FF,AC$1,FALSE)/VLOOKUP($B143,'Benchmark Data'!$B:$FF,AC$1,FALSE),"")</f>
        <v>1.0135226761947571</v>
      </c>
      <c r="AD144" s="171">
        <f>IFERROR(VLOOKUP($B144,'Benchmark Data'!$B:$FF,AD$1,FALSE)/VLOOKUP($B143,'Benchmark Data'!$B:$FF,AD$1,FALSE),"")</f>
        <v>1.1036577956009235</v>
      </c>
      <c r="AE144" s="171">
        <f>IFERROR(VLOOKUP($B144,'Benchmark Data'!$B:$FF,AE$1,FALSE)/VLOOKUP($B143,'Benchmark Data'!$B:$FF,AE$1,FALSE),"")</f>
        <v>1.010548945470104</v>
      </c>
      <c r="AF144" s="171">
        <f>IFERROR(VLOOKUP($B144,'Benchmark Data'!$B:$FF,AF$1,FALSE)/VLOOKUP($B143,'Benchmark Data'!$B:$FF,AF$1,FALSE),"")</f>
        <v>1.0205679449517355</v>
      </c>
      <c r="AG144" s="171">
        <f>IFERROR(VLOOKUP($B144,'Benchmark Data'!$B:$FF,AG$1,FALSE)/VLOOKUP($B143,'Benchmark Data'!$B:$FF,AG$1,FALSE),"")</f>
        <v>1.0205679449517355</v>
      </c>
      <c r="AH144" s="171">
        <f>IFERROR(VLOOKUP($B144,'Benchmark Data'!$B:$FF,AH$1,FALSE)/VLOOKUP($B143,'Benchmark Data'!$B:$FF,AH$1,FALSE),"")</f>
        <v>1.0205679449517355</v>
      </c>
      <c r="AI144" s="171">
        <f>IFERROR(VLOOKUP($B144,'Benchmark Data'!$B:$FF,AI$1,FALSE)/VLOOKUP($B143,'Benchmark Data'!$B:$FF,AI$1,FALSE),"")</f>
        <v>0.99021726235870311</v>
      </c>
      <c r="AJ144" s="171">
        <f>IFERROR(VLOOKUP($B144,'Benchmark Data'!$B:$FF,AJ$1,FALSE)/VLOOKUP($B143,'Benchmark Data'!$B:$FF,AJ$1,FALSE),"")</f>
        <v>0.91444648109467586</v>
      </c>
      <c r="AK144" s="171">
        <f>IFERROR(VLOOKUP($B144,'Benchmark Data'!$B:$FF,AK$1,FALSE)/VLOOKUP($B143,'Benchmark Data'!$B:$FF,AK$1,FALSE),"")</f>
        <v>0.9877211410732375</v>
      </c>
      <c r="AL144" s="171">
        <f>IFERROR(VLOOKUP($B144,'Benchmark Data'!$B:$FF,AL$1,FALSE)/VLOOKUP($B143,'Benchmark Data'!$B:$FF,AL$1,FALSE),"")</f>
        <v>1.0561237870443221</v>
      </c>
      <c r="AM144" s="171">
        <f>IFERROR(VLOOKUP($B144,'Benchmark Data'!$B:$FF,AM$1,FALSE)/VLOOKUP($B143,'Benchmark Data'!$B:$FF,AM$1,FALSE),"")</f>
        <v>1.0561237870443221</v>
      </c>
      <c r="AN144" s="171">
        <f>IFERROR(VLOOKUP($B144,'Benchmark Data'!$B:$FF,AN$1,FALSE)/VLOOKUP($B143,'Benchmark Data'!$B:$FF,AN$1,FALSE),"")</f>
        <v>0.99051977770513244</v>
      </c>
      <c r="AO144" s="171">
        <f>IFERROR(VLOOKUP($B144,'Benchmark Data'!$B:$FF,AO$1,FALSE)/VLOOKUP($B143,'Benchmark Data'!$B:$FF,AO$1,FALSE),"")</f>
        <v>0.98314858358526491</v>
      </c>
      <c r="AP144" s="171">
        <f>IFERROR(VLOOKUP($B144,'Benchmark Data'!$B:$FF,AP$1,FALSE)/VLOOKUP($B143,'Benchmark Data'!$B:$FF,AP$1,FALSE),"")</f>
        <v>0.98314858358526491</v>
      </c>
      <c r="AQ144" s="171" t="str">
        <f>IFERROR(VLOOKUP($B144,'Benchmark Data'!$B:$FF,AQ$1,FALSE)/VLOOKUP($B143,'Benchmark Data'!$B:$FF,AQ$1,FALSE),"")</f>
        <v/>
      </c>
      <c r="AR144" s="171" t="str">
        <f>IFERROR(VLOOKUP($B144,'Benchmark Data'!$B:$FF,AR$1,FALSE)/VLOOKUP($B143,'Benchmark Data'!$B:$FF,AR$1,FALSE),"")</f>
        <v/>
      </c>
      <c r="AS144" s="171" t="str">
        <f>IFERROR(VLOOKUP($B144,'Benchmark Data'!$B:$FF,AS$1,FALSE)/VLOOKUP($B143,'Benchmark Data'!$B:$FF,AS$1,FALSE),"")</f>
        <v/>
      </c>
      <c r="AT144" s="171" t="str">
        <f>IFERROR(VLOOKUP($B144,'Benchmark Data'!$B:$FF,AT$1,FALSE)/VLOOKUP($B143,'Benchmark Data'!$B:$FF,AT$1,FALSE),"")</f>
        <v/>
      </c>
      <c r="AU144" s="171">
        <f>IFERROR(VLOOKUP($B144,'Benchmark Data'!$B:$FF,AU$1,FALSE)/VLOOKUP($B143,'Benchmark Data'!$B:$FF,AU$1,FALSE),"")</f>
        <v>1.033353855424054</v>
      </c>
      <c r="AV144" s="171">
        <f>IFERROR(VLOOKUP($B144,'Benchmark Data'!$B:$FF,AV$1,FALSE)/VLOOKUP($B143,'Benchmark Data'!$B:$FF,AV$1,FALSE),"")</f>
        <v>1.033353855424054</v>
      </c>
      <c r="AW144" s="171">
        <f>IFERROR(VLOOKUP($B144,'Benchmark Data'!$B:$FF,AW$1,FALSE)/VLOOKUP($B143,'Benchmark Data'!$B:$FF,AW$1,FALSE),"")</f>
        <v>1.033353855424054</v>
      </c>
      <c r="AX144" s="171" t="str">
        <f>IFERROR(VLOOKUP($B144,'Benchmark Data'!$B:$FF,AX$1,FALSE)/VLOOKUP($B143,'Benchmark Data'!$B:$FF,AX$1,FALSE),"")</f>
        <v/>
      </c>
      <c r="AY144" s="171" t="str">
        <f>IFERROR(VLOOKUP($B144,'Benchmark Data'!$B:$FF,AY$1,FALSE)/VLOOKUP($B143,'Benchmark Data'!$B:$FF,AY$1,FALSE),"")</f>
        <v/>
      </c>
      <c r="AZ144" s="156"/>
      <c r="BA144" s="156"/>
      <c r="BB144" s="171" t="str">
        <f>IFERROR(VLOOKUP($B144,'Benchmark Data'!$B:$FF,BB$1,FALSE)/VLOOKUP($B143,'Benchmark Data'!$B:$FF,BB$1,FALSE),"")</f>
        <v/>
      </c>
      <c r="BC144" s="171" t="str">
        <f>IFERROR(VLOOKUP($B144,'Benchmark Data'!$B:$FF,BC$1,FALSE)/VLOOKUP($B143,'Benchmark Data'!$B:$FF,BC$1,FALSE),"")</f>
        <v/>
      </c>
      <c r="BD144" s="171" t="str">
        <f>IFERROR(VLOOKUP($B144,'Benchmark Data'!$B:$FF,BD$1,FALSE)/VLOOKUP($B143,'Benchmark Data'!$B:$FF,BD$1,FALSE),"")</f>
        <v/>
      </c>
      <c r="BE144" s="171" t="str">
        <f>IFERROR(VLOOKUP($B144,'Benchmark Data'!$B:$FF,BE$1,FALSE)/VLOOKUP($B143,'Benchmark Data'!$B:$FF,BE$1,FALSE),"")</f>
        <v/>
      </c>
      <c r="BF144" s="171" t="str">
        <f>IFERROR(VLOOKUP($B144,'Benchmark Data'!$B:$FF,BF$1,FALSE)/VLOOKUP($B143,'Benchmark Data'!$B:$FF,BF$1,FALSE),"")</f>
        <v/>
      </c>
      <c r="BG144" s="171" t="str">
        <f>IFERROR(VLOOKUP($B144,'Benchmark Data'!$B:$FF,BG$1,FALSE)/VLOOKUP($B143,'Benchmark Data'!$B:$FF,BG$1,FALSE),"")</f>
        <v/>
      </c>
      <c r="BH144" s="171" t="str">
        <f>IFERROR(VLOOKUP($B144,'Benchmark Data'!$B:$FF,BH$1,FALSE)/VLOOKUP($B143,'Benchmark Data'!$B:$FF,BH$1,FALSE),"")</f>
        <v/>
      </c>
      <c r="BI144" s="171" t="str">
        <f>IFERROR(VLOOKUP($B144,'Benchmark Data'!$B:$FF,BI$1,FALSE)/VLOOKUP($B143,'Benchmark Data'!$B:$FF,BI$1,FALSE),"")</f>
        <v/>
      </c>
      <c r="BJ144" s="171" t="str">
        <f>IFERROR(VLOOKUP($B144,'Benchmark Data'!$B:$FF,BJ$1,FALSE)/VLOOKUP($B143,'Benchmark Data'!$B:$FF,BJ$1,FALSE),"")</f>
        <v/>
      </c>
      <c r="BK144" s="171" t="str">
        <f>IFERROR(VLOOKUP($B144,'Benchmark Data'!$B:$FF,BK$1,FALSE)/VLOOKUP($B143,'Benchmark Data'!$B:$FF,BK$1,FALSE),"")</f>
        <v/>
      </c>
      <c r="BL144" s="171" t="str">
        <f>IFERROR(VLOOKUP($B144,'Benchmark Data'!$B:$FF,BL$1,FALSE)/VLOOKUP($B143,'Benchmark Data'!$B:$FF,BL$1,FALSE),"")</f>
        <v/>
      </c>
      <c r="BM144" s="171" t="str">
        <f>IFERROR(VLOOKUP($B144,'Benchmark Data'!$B:$FF,BM$1,FALSE)/VLOOKUP($B143,'Benchmark Data'!$B:$FF,BM$1,FALSE),"")</f>
        <v/>
      </c>
      <c r="BN144" s="171" t="str">
        <f>IFERROR(VLOOKUP($B144,'Benchmark Data'!$B:$FF,BN$1,FALSE)/VLOOKUP($B143,'Benchmark Data'!$B:$FF,BN$1,FALSE),"")</f>
        <v/>
      </c>
      <c r="BO144" s="171" t="str">
        <f>IFERROR(VLOOKUP($B144,'Benchmark Data'!$B:$FF,BO$1,FALSE)/VLOOKUP($B143,'Benchmark Data'!$B:$FF,BO$1,FALSE),"")</f>
        <v/>
      </c>
      <c r="BP144" s="171" t="str">
        <f>IFERROR(VLOOKUP($B144,'Benchmark Data'!$B:$FF,BP$1,FALSE)/VLOOKUP($B143,'Benchmark Data'!$B:$FF,BP$1,FALSE),"")</f>
        <v/>
      </c>
      <c r="BQ144" s="171" t="str">
        <f>IFERROR(VLOOKUP($B144,'Benchmark Data'!$B:$FF,BQ$1,FALSE)/VLOOKUP($B143,'Benchmark Data'!$B:$FF,BQ$1,FALSE),"")</f>
        <v/>
      </c>
      <c r="BR144" s="171" t="str">
        <f>IFERROR(VLOOKUP($B144,'Benchmark Data'!$B:$FF,BR$1,FALSE)/VLOOKUP($B143,'Benchmark Data'!$B:$FF,BR$1,FALSE),"")</f>
        <v/>
      </c>
      <c r="BS144" s="171" t="str">
        <f>IFERROR(VLOOKUP($B144,'Benchmark Data'!$B:$FF,BS$1,FALSE)/VLOOKUP($B143,'Benchmark Data'!$B:$FF,BS$1,FALSE),"")</f>
        <v/>
      </c>
      <c r="BT144" s="171" t="str">
        <f>IFERROR(VLOOKUP($B144,'Benchmark Data'!$B:$FF,BT$1,FALSE)/VLOOKUP($B143,'Benchmark Data'!$B:$FF,BT$1,FALSE),"")</f>
        <v/>
      </c>
      <c r="BU144" s="171" t="str">
        <f>IFERROR(VLOOKUP($B144,'Benchmark Data'!$B:$FF,BU$1,FALSE)/VLOOKUP($B143,'Benchmark Data'!$B:$FF,BU$1,FALSE),"")</f>
        <v/>
      </c>
      <c r="BV144" s="171" t="str">
        <f>IFERROR(VLOOKUP($B144,'Benchmark Data'!$B:$FF,BV$1,FALSE)/VLOOKUP($B143,'Benchmark Data'!$B:$FF,BV$1,FALSE),"")</f>
        <v/>
      </c>
      <c r="BW144" s="171" t="str">
        <f>IFERROR(VLOOKUP($B144,'Benchmark Data'!$B:$FF,BW$1,FALSE)/VLOOKUP($B143,'Benchmark Data'!$B:$FF,BW$1,FALSE),"")</f>
        <v/>
      </c>
      <c r="BX144" s="171" t="str">
        <f>IFERROR(VLOOKUP($B144,'Benchmark Data'!$B:$FF,BX$1,FALSE)/VLOOKUP($B143,'Benchmark Data'!$B:$FF,BX$1,FALSE),"")</f>
        <v/>
      </c>
      <c r="BY144" s="171" t="str">
        <f>IFERROR(VLOOKUP($B144,'Benchmark Data'!$B:$FF,BY$1,FALSE)/VLOOKUP($B143,'Benchmark Data'!$B:$FF,BY$1,FALSE),"")</f>
        <v/>
      </c>
      <c r="BZ144" s="171" t="str">
        <f>IFERROR(VLOOKUP($B144,'Benchmark Data'!$B:$FF,BZ$1,FALSE)/VLOOKUP($B143,'Benchmark Data'!$B:$FF,BZ$1,FALSE),"")</f>
        <v/>
      </c>
      <c r="CA144" s="171" t="str">
        <f>IFERROR(VLOOKUP($B144,'Benchmark Data'!$B:$FF,CA$1,FALSE)/VLOOKUP($B143,'Benchmark Data'!$B:$FF,CA$1,FALSE),"")</f>
        <v/>
      </c>
      <c r="CB144" s="171" t="str">
        <f>IFERROR(VLOOKUP($B144,'Benchmark Data'!$B:$FF,CB$1,FALSE)/VLOOKUP($B143,'Benchmark Data'!$B:$FF,CB$1,FALSE),"")</f>
        <v/>
      </c>
      <c r="CC144" s="171" t="str">
        <f>IFERROR(VLOOKUP($B144,'Benchmark Data'!$B:$FF,CC$1,FALSE)/VLOOKUP($B143,'Benchmark Data'!$B:$FF,CC$1,FALSE),"")</f>
        <v/>
      </c>
      <c r="CD144" s="171" t="str">
        <f>IFERROR(VLOOKUP($B144,'Benchmark Data'!$B:$FF,CD$1,FALSE)/VLOOKUP($B143,'Benchmark Data'!$B:$FF,CD$1,FALSE),"")</f>
        <v/>
      </c>
      <c r="CE144" s="171" t="str">
        <f>IFERROR(VLOOKUP($B144,'Benchmark Data'!$B:$FF,CE$1,FALSE)/VLOOKUP($B143,'Benchmark Data'!$B:$FF,CE$1,FALSE),"")</f>
        <v/>
      </c>
      <c r="CF144" s="171" t="str">
        <f>IFERROR(VLOOKUP($B144,'Benchmark Data'!$B:$FF,CF$1,FALSE)/VLOOKUP($B143,'Benchmark Data'!$B:$FF,CF$1,FALSE),"")</f>
        <v/>
      </c>
      <c r="CG144" s="171" t="str">
        <f>IFERROR(VLOOKUP($B144,'Benchmark Data'!$B:$FF,CG$1,FALSE)/VLOOKUP($B143,'Benchmark Data'!$B:$FF,CG$1,FALSE),"")</f>
        <v/>
      </c>
      <c r="CH144" s="156"/>
      <c r="CI144" s="171" t="str">
        <f>IFERROR(VLOOKUP($B144,'Benchmark Data'!$B:$FF,CI$1,FALSE)/VLOOKUP($B143,'Benchmark Data'!$B:$FF,CI$1,FALSE),"")</f>
        <v/>
      </c>
      <c r="CJ144" s="171" t="str">
        <f>IFERROR(VLOOKUP($B144,'Benchmark Data'!$B:$FF,CJ$1,FALSE)/VLOOKUP($B143,'Benchmark Data'!$B:$FF,CJ$1,FALSE),"")</f>
        <v/>
      </c>
      <c r="CK144" s="171" t="str">
        <f>IFERROR(VLOOKUP($B144,'Benchmark Data'!$B:$AAA,CK$1,FALSE)/VLOOKUP($B143,'Benchmark Data'!$B:$AAA,CK$1,FALSE),"")</f>
        <v/>
      </c>
      <c r="CL144" s="171" t="str">
        <f>IFERROR(VLOOKUP($B144,'Benchmark Data'!$B:$AAA,CL$1,FALSE)/VLOOKUP($B143,'Benchmark Data'!$B:$AAA,CL$1,FALSE),"")</f>
        <v/>
      </c>
      <c r="CM144" s="171" t="str">
        <f>IFERROR(VLOOKUP($B144,'Benchmark Data'!$B:$AAA,CM$1,FALSE)/VLOOKUP($B143,'Benchmark Data'!$B:$AAA,CM$1,FALSE),"")</f>
        <v/>
      </c>
      <c r="CN144" s="171" t="str">
        <f>IFERROR(VLOOKUP($B144,'Benchmark Data'!$B:$AAA,CN$1,FALSE)/VLOOKUP($B143,'Benchmark Data'!$B:$AAA,CN$1,FALSE),"")</f>
        <v/>
      </c>
      <c r="CO144" s="171" t="str">
        <f>IFERROR(VLOOKUP($B144,'Benchmark Data'!$B:$AAA,CO$1,FALSE)/VLOOKUP($B143,'Benchmark Data'!$B:$AAA,CO$1,FALSE),"")</f>
        <v/>
      </c>
      <c r="CP144" s="171" t="str">
        <f>IFERROR(VLOOKUP($B144,'Benchmark Data'!$B:$AAA,CP$1,FALSE)/VLOOKUP($B143,'Benchmark Data'!$B:$AAA,CP$1,FALSE),"")</f>
        <v/>
      </c>
      <c r="CQ144" s="171" t="str">
        <f>IFERROR(VLOOKUP($B144,'Benchmark Data'!$B:$AAA,CQ$1,FALSE)/VLOOKUP($B143,'Benchmark Data'!$B:$AAA,CQ$1,FALSE),"")</f>
        <v/>
      </c>
      <c r="CR144" s="171" t="str">
        <f>IFERROR(VLOOKUP($B144,'Benchmark Data'!$B:$AAA,CR$1,FALSE)/VLOOKUP($B143,'Benchmark Data'!$B:$AAA,CR$1,FALSE),"")</f>
        <v/>
      </c>
      <c r="CS144" s="171" t="str">
        <f>IFERROR(VLOOKUP($B144,'Benchmark Data'!$B:$AAA,CS$1,FALSE)/VLOOKUP($B143,'Benchmark Data'!$B:$AAA,CS$1,FALSE),"")</f>
        <v/>
      </c>
      <c r="CT144" s="171" t="str">
        <f>IFERROR(VLOOKUP($B144,'Benchmark Data'!$B:$AAA,CT$1,FALSE)/VLOOKUP($B143,'Benchmark Data'!$B:$AAA,CT$1,FALSE),"")</f>
        <v/>
      </c>
      <c r="CU144" s="171" t="str">
        <f>IFERROR(VLOOKUP($B144,'Benchmark Data'!$B:$AAA,CU$1,FALSE)/VLOOKUP($B143,'Benchmark Data'!$B:$AAA,CU$1,FALSE),"")</f>
        <v/>
      </c>
      <c r="CV144" s="171" t="str">
        <f>IFERROR(VLOOKUP($B144,'Benchmark Data'!$B:$AAA,CV$1,FALSE)/VLOOKUP($B143,'Benchmark Data'!$B:$AAA,CV$1,FALSE),"")</f>
        <v/>
      </c>
      <c r="CW144" s="171" t="str">
        <f>IFERROR(VLOOKUP($B144,'Benchmark Data'!$B:$AAA,CW$1,FALSE)/VLOOKUP($B143,'Benchmark Data'!$B:$AAA,CW$1,FALSE),"")</f>
        <v/>
      </c>
      <c r="CX144" s="171" t="str">
        <f>IFERROR(VLOOKUP($B144,'Benchmark Data'!$B:$AAA,CX$1,FALSE)/VLOOKUP($B143,'Benchmark Data'!$B:$AAA,CX$1,FALSE),"")</f>
        <v/>
      </c>
      <c r="CY144" s="171" t="str">
        <f>IFERROR(VLOOKUP($B144,'Benchmark Data'!$B:$AAA,CY$1,FALSE)/VLOOKUP($B143,'Benchmark Data'!$B:$AAA,CY$1,FALSE),"")</f>
        <v/>
      </c>
      <c r="CZ144" s="171" t="str">
        <f>IFERROR(VLOOKUP($B144,'Benchmark Data'!$B:$AAA,CZ$1,FALSE)/VLOOKUP($B143,'Benchmark Data'!$B:$AAA,CZ$1,FALSE),"")</f>
        <v/>
      </c>
      <c r="DA144" s="171" t="str">
        <f>IFERROR(VLOOKUP($B144,'Benchmark Data'!$B:$AAA,DA$1,FALSE)/VLOOKUP($B143,'Benchmark Data'!$B:$AAA,DA$1,FALSE),"")</f>
        <v/>
      </c>
      <c r="DB144" s="171" t="str">
        <f>IFERROR(VLOOKUP($B144,'Benchmark Data'!$B:$AAA,DB$1,FALSE)/VLOOKUP($B143,'Benchmark Data'!$B:$AAA,DB$1,FALSE),"")</f>
        <v/>
      </c>
      <c r="DC144" s="171" t="str">
        <f>IFERROR(VLOOKUP($B144,'Benchmark Data'!$B:$AAA,DC$1,FALSE)/VLOOKUP($B143,'Benchmark Data'!$B:$AAA,DC$1,FALSE),"")</f>
        <v/>
      </c>
      <c r="DD144" s="171" t="str">
        <f>IFERROR(VLOOKUP($B144,'Benchmark Data'!$B:$AAA,DD$1,FALSE)/VLOOKUP($B143,'Benchmark Data'!$B:$AAA,DD$1,FALSE),"")</f>
        <v/>
      </c>
      <c r="DE144" s="171" t="str">
        <f>IFERROR(VLOOKUP($B144,'Benchmark Data'!$B:$AAA,DE$1,FALSE)/VLOOKUP($B143,'Benchmark Data'!$B:$AAA,DE$1,FALSE),"")</f>
        <v/>
      </c>
      <c r="DF144" s="171" t="str">
        <f>IFERROR(VLOOKUP($B144,'Benchmark Data'!$B:$AAA,DF$1,FALSE)/VLOOKUP($B143,'Benchmark Data'!$B:$AAA,DF$1,FALSE),"")</f>
        <v/>
      </c>
      <c r="DG144" s="171" t="str">
        <f>IFERROR(VLOOKUP($B144,'Benchmark Data'!$B:$AAA,DG$1,FALSE)/VLOOKUP($B143,'Benchmark Data'!$B:$AAA,DG$1,FALSE),"")</f>
        <v/>
      </c>
      <c r="DH144" s="171" t="str">
        <f>IFERROR(VLOOKUP($B144,'Benchmark Data'!$B:$AAA,DH$1,FALSE)/VLOOKUP($B143,'Benchmark Data'!$B:$AAA,DH$1,FALSE),"")</f>
        <v/>
      </c>
      <c r="DI144" s="171" t="str">
        <f>IFERROR(VLOOKUP($B144,'Benchmark Data'!$B:$AAA,DI$1,FALSE)/VLOOKUP($B143,'Benchmark Data'!$B:$AAA,DI$1,FALSE),"")</f>
        <v/>
      </c>
    </row>
    <row r="145" spans="1:113">
      <c r="A145" s="94">
        <f t="shared" si="37"/>
        <v>56</v>
      </c>
      <c r="B145" s="168">
        <f t="shared" si="38"/>
        <v>44377</v>
      </c>
      <c r="C145" s="171">
        <f>IFERROR(VLOOKUP($B145,'Benchmark Data'!$B:$FF,C$1,FALSE)/VLOOKUP($B144,'Benchmark Data'!$B:$FF,C$1,FALSE),"")</f>
        <v>1.0672930959815832</v>
      </c>
      <c r="D145" s="171">
        <f>IFERROR(VLOOKUP($B145,'Benchmark Data'!$B:$FF,D$1,FALSE)/VLOOKUP($B144,'Benchmark Data'!$B:$FF,D$1,FALSE),"")</f>
        <v>1.0672930959815832</v>
      </c>
      <c r="E145" s="171">
        <f>IFERROR(VLOOKUP($B145,'Benchmark Data'!$B:$FF,E$1,FALSE)/VLOOKUP($B144,'Benchmark Data'!$B:$FF,E$1,FALSE),"")</f>
        <v>1.0672930959815832</v>
      </c>
      <c r="F145" s="171" t="str">
        <f>IFERROR(VLOOKUP($B145,'Benchmark Data'!$B:$FF,F$1,FALSE)/VLOOKUP($B144,'Benchmark Data'!$B:$FF,F$1,FALSE),"")</f>
        <v/>
      </c>
      <c r="G145" s="171" t="str">
        <f>IFERROR(VLOOKUP($B145,'Benchmark Data'!$B:$FF,G$1,FALSE)/VLOOKUP($B144,'Benchmark Data'!$B:$FF,G$1,FALSE),"")</f>
        <v/>
      </c>
      <c r="H145" s="171" t="str">
        <f>IFERROR(VLOOKUP($B145,'Benchmark Data'!$B:$FF,H$1,FALSE)/VLOOKUP($B144,'Benchmark Data'!$B:$FF,H$1,FALSE),"")</f>
        <v/>
      </c>
      <c r="I145" s="171" t="str">
        <f>IFERROR(VLOOKUP($B145,'Benchmark Data'!$B:$FF,I$1,FALSE)/VLOOKUP($B144,'Benchmark Data'!$B:$FF,I$1,FALSE),"")</f>
        <v/>
      </c>
      <c r="J145" s="143" t="str">
        <f>IFERROR(VLOOKUP($B145,'Benchmark Data'!$B:$FF,J$1,FALSE)/VLOOKUP($B144,'Benchmark Data'!$B:$FF,J$1,FALSE)*J146,"")</f>
        <v/>
      </c>
      <c r="K145" s="156"/>
      <c r="L145" s="156"/>
      <c r="M145" s="156"/>
      <c r="N145" s="171" t="str">
        <f>IFERROR(VLOOKUP($B145,'Benchmark Data'!$B:$FF,N$1,FALSE)/VLOOKUP($B144,'Benchmark Data'!$B:$FF,N$1,FALSE),"")</f>
        <v/>
      </c>
      <c r="O145" s="171">
        <f>IFERROR(VLOOKUP($B145,'Benchmark Data'!$B:$FF,O$1,FALSE)/VLOOKUP($B144,'Benchmark Data'!$B:$FF,O$1,FALSE),"")</f>
        <v>1.0605615862389215</v>
      </c>
      <c r="P145" s="171">
        <f>IFERROR(VLOOKUP($B145,'Benchmark Data'!$B:$FF,P$1,FALSE)/VLOOKUP($B144,'Benchmark Data'!$B:$FF,P$1,FALSE),"")</f>
        <v>1.0319902384567146</v>
      </c>
      <c r="Q145" s="156">
        <f>IFERROR(VLOOKUP($B145,'Benchmark Data'!$B:$FF,Q$1,FALSE),"")</f>
        <v>1.0207689492310772</v>
      </c>
      <c r="R145" s="156">
        <f>IFERROR(VLOOKUP($B145,'Benchmark Data'!$B:$FF,R$1,FALSE),"")</f>
        <v>1.0207689492310772</v>
      </c>
      <c r="S145" s="156">
        <f>IFERROR(VLOOKUP($B145,'Benchmark Data'!$B:$FF,S$1,FALSE),"")</f>
        <v>1.0207689492310772</v>
      </c>
      <c r="T145" s="156">
        <f>IFERROR(VLOOKUP($B145,'Benchmark Data'!$B:$FF,T$1,FALSE),"")</f>
        <v>1.0207689492310772</v>
      </c>
      <c r="U145" s="156">
        <f>IFERROR(VLOOKUP($B145,'Benchmark Data'!$B:$FF,U$1,FALSE),"")</f>
        <v>1.0207689492310772</v>
      </c>
      <c r="V145" s="171">
        <f>IFERROR(VLOOKUP($B145,'Benchmark Data'!$B:$FF,V$1,FALSE)/VLOOKUP($B144,'Benchmark Data'!$B:$FF,V$1,FALSE),"")</f>
        <v>1.0248158501739881</v>
      </c>
      <c r="W145" s="171">
        <f>IFERROR(VLOOKUP($B145,'Benchmark Data'!$B:$FF,W$1,FALSE)/VLOOKUP($B144,'Benchmark Data'!$B:$FF,W$1,FALSE),"")</f>
        <v>1.0248158501739881</v>
      </c>
      <c r="X145" s="171">
        <f>IFERROR(VLOOKUP($B145,'Benchmark Data'!$B:$FF,X$1,FALSE)/VLOOKUP($B144,'Benchmark Data'!$B:$FF,X$1,FALSE),"")</f>
        <v>1.0248158501739881</v>
      </c>
      <c r="Y145" s="171">
        <f>IFERROR(VLOOKUP($B145,'Benchmark Data'!$B:$FF,Y$1,FALSE)/VLOOKUP($B144,'Benchmark Data'!$B:$FF,Y$1,FALSE),"")</f>
        <v>1.0248158501739881</v>
      </c>
      <c r="Z145" s="171">
        <f>IFERROR(VLOOKUP($B145,'Benchmark Data'!$B:$FF,Z$1,FALSE)/VLOOKUP($B144,'Benchmark Data'!$B:$FF,Z$1,FALSE),"")</f>
        <v>1.0248158501739881</v>
      </c>
      <c r="AA145" s="171">
        <f>IFERROR(VLOOKUP($B145,'Benchmark Data'!$B:$FF,AA$1,FALSE)/VLOOKUP($B144,'Benchmark Data'!$B:$FF,AA$1,FALSE),"")</f>
        <v>1.019836735921104</v>
      </c>
      <c r="AB145" s="171">
        <f>IFERROR(VLOOKUP($B145,'Benchmark Data'!$B:$FF,AB$1,FALSE)/VLOOKUP($B144,'Benchmark Data'!$B:$FF,AB$1,FALSE),"")</f>
        <v>1.019836735921104</v>
      </c>
      <c r="AC145" s="171">
        <f>IFERROR(VLOOKUP($B145,'Benchmark Data'!$B:$FF,AC$1,FALSE)/VLOOKUP($B144,'Benchmark Data'!$B:$FF,AC$1,FALSE),"")</f>
        <v>1.019836735921104</v>
      </c>
      <c r="AD145" s="171">
        <f>IFERROR(VLOOKUP($B145,'Benchmark Data'!$B:$FF,AD$1,FALSE)/VLOOKUP($B144,'Benchmark Data'!$B:$FF,AD$1,FALSE),"")</f>
        <v>0.88768993613741476</v>
      </c>
      <c r="AE145" s="171">
        <f>IFERROR(VLOOKUP($B145,'Benchmark Data'!$B:$FF,AE$1,FALSE)/VLOOKUP($B144,'Benchmark Data'!$B:$FF,AE$1,FALSE),"")</f>
        <v>1.032253072188922</v>
      </c>
      <c r="AF145" s="171">
        <f>IFERROR(VLOOKUP($B145,'Benchmark Data'!$B:$FF,AF$1,FALSE)/VLOOKUP($B144,'Benchmark Data'!$B:$FF,AF$1,FALSE),"")</f>
        <v>1.0299648262538228</v>
      </c>
      <c r="AG145" s="171">
        <f>IFERROR(VLOOKUP($B145,'Benchmark Data'!$B:$FF,AG$1,FALSE)/VLOOKUP($B144,'Benchmark Data'!$B:$FF,AG$1,FALSE),"")</f>
        <v>1.0299648262538228</v>
      </c>
      <c r="AH145" s="171">
        <f>IFERROR(VLOOKUP($B145,'Benchmark Data'!$B:$FF,AH$1,FALSE)/VLOOKUP($B144,'Benchmark Data'!$B:$FF,AH$1,FALSE),"")</f>
        <v>1.0299648262538228</v>
      </c>
      <c r="AI145" s="171">
        <f>IFERROR(VLOOKUP($B145,'Benchmark Data'!$B:$FF,AI$1,FALSE)/VLOOKUP($B144,'Benchmark Data'!$B:$FF,AI$1,FALSE),"")</f>
        <v>1.0440229506373038</v>
      </c>
      <c r="AJ145" s="171">
        <f>IFERROR(VLOOKUP($B145,'Benchmark Data'!$B:$FF,AJ$1,FALSE)/VLOOKUP($B144,'Benchmark Data'!$B:$FF,AJ$1,FALSE),"")</f>
        <v>1.1142550811113183</v>
      </c>
      <c r="AK145" s="171">
        <f>IFERROR(VLOOKUP($B145,'Benchmark Data'!$B:$FF,AK$1,FALSE)/VLOOKUP($B144,'Benchmark Data'!$B:$FF,AK$1,FALSE),"")</f>
        <v>0.98254881002313654</v>
      </c>
      <c r="AL145" s="171">
        <f>IFERROR(VLOOKUP($B145,'Benchmark Data'!$B:$FF,AL$1,FALSE)/VLOOKUP($B144,'Benchmark Data'!$B:$FF,AL$1,FALSE),"")</f>
        <v>0.94651105040973438</v>
      </c>
      <c r="AM145" s="171">
        <f>IFERROR(VLOOKUP($B145,'Benchmark Data'!$B:$FF,AM$1,FALSE)/VLOOKUP($B144,'Benchmark Data'!$B:$FF,AM$1,FALSE),"")</f>
        <v>0.94651105040973438</v>
      </c>
      <c r="AN145" s="171">
        <f>IFERROR(VLOOKUP($B145,'Benchmark Data'!$B:$FF,AN$1,FALSE)/VLOOKUP($B144,'Benchmark Data'!$B:$FF,AN$1,FALSE),"")</f>
        <v>1.0365511551155115</v>
      </c>
      <c r="AO145" s="171">
        <f>IFERROR(VLOOKUP($B145,'Benchmark Data'!$B:$FF,AO$1,FALSE)/VLOOKUP($B144,'Benchmark Data'!$B:$FF,AO$1,FALSE),"")</f>
        <v>0.95171117817891915</v>
      </c>
      <c r="AP145" s="171">
        <f>IFERROR(VLOOKUP($B145,'Benchmark Data'!$B:$FF,AP$1,FALSE)/VLOOKUP($B144,'Benchmark Data'!$B:$FF,AP$1,FALSE),"")</f>
        <v>0.95171117817891915</v>
      </c>
      <c r="AQ145" s="171" t="str">
        <f>IFERROR(VLOOKUP($B145,'Benchmark Data'!$B:$FF,AQ$1,FALSE)/VLOOKUP($B144,'Benchmark Data'!$B:$FF,AQ$1,FALSE),"")</f>
        <v/>
      </c>
      <c r="AR145" s="171" t="str">
        <f>IFERROR(VLOOKUP($B145,'Benchmark Data'!$B:$FF,AR$1,FALSE)/VLOOKUP($B144,'Benchmark Data'!$B:$FF,AR$1,FALSE),"")</f>
        <v/>
      </c>
      <c r="AS145" s="171" t="str">
        <f>IFERROR(VLOOKUP($B145,'Benchmark Data'!$B:$FF,AS$1,FALSE)/VLOOKUP($B144,'Benchmark Data'!$B:$FF,AS$1,FALSE),"")</f>
        <v/>
      </c>
      <c r="AT145" s="171" t="str">
        <f>IFERROR(VLOOKUP($B145,'Benchmark Data'!$B:$FF,AT$1,FALSE)/VLOOKUP($B144,'Benchmark Data'!$B:$FF,AT$1,FALSE),"")</f>
        <v/>
      </c>
      <c r="AU145" s="171">
        <f>IFERROR(VLOOKUP($B145,'Benchmark Data'!$B:$FF,AU$1,FALSE)/VLOOKUP($B144,'Benchmark Data'!$B:$FF,AU$1,FALSE),"")</f>
        <v>1.047967497710325</v>
      </c>
      <c r="AV145" s="171">
        <f>IFERROR(VLOOKUP($B145,'Benchmark Data'!$B:$FF,AV$1,FALSE)/VLOOKUP($B144,'Benchmark Data'!$B:$FF,AV$1,FALSE),"")</f>
        <v>1.047967497710325</v>
      </c>
      <c r="AW145" s="171">
        <f>IFERROR(VLOOKUP($B145,'Benchmark Data'!$B:$FF,AW$1,FALSE)/VLOOKUP($B144,'Benchmark Data'!$B:$FF,AW$1,FALSE),"")</f>
        <v>1.047967497710325</v>
      </c>
      <c r="AX145" s="171" t="str">
        <f>IFERROR(VLOOKUP($B145,'Benchmark Data'!$B:$FF,AX$1,FALSE)/VLOOKUP($B144,'Benchmark Data'!$B:$FF,AX$1,FALSE),"")</f>
        <v/>
      </c>
      <c r="AY145" s="171" t="str">
        <f>IFERROR(VLOOKUP($B145,'Benchmark Data'!$B:$FF,AY$1,FALSE)/VLOOKUP($B144,'Benchmark Data'!$B:$FF,AY$1,FALSE),"")</f>
        <v/>
      </c>
      <c r="AZ145" s="156"/>
      <c r="BA145" s="156"/>
      <c r="BB145" s="171" t="str">
        <f>IFERROR(VLOOKUP($B145,'Benchmark Data'!$B:$FF,BB$1,FALSE)/VLOOKUP($B144,'Benchmark Data'!$B:$FF,BB$1,FALSE),"")</f>
        <v/>
      </c>
      <c r="BC145" s="171" t="str">
        <f>IFERROR(VLOOKUP($B145,'Benchmark Data'!$B:$FF,BC$1,FALSE)/VLOOKUP($B144,'Benchmark Data'!$B:$FF,BC$1,FALSE),"")</f>
        <v/>
      </c>
      <c r="BD145" s="171" t="str">
        <f>IFERROR(VLOOKUP($B145,'Benchmark Data'!$B:$FF,BD$1,FALSE)/VLOOKUP($B144,'Benchmark Data'!$B:$FF,BD$1,FALSE),"")</f>
        <v/>
      </c>
      <c r="BE145" s="171" t="str">
        <f>IFERROR(VLOOKUP($B145,'Benchmark Data'!$B:$FF,BE$1,FALSE)/VLOOKUP($B144,'Benchmark Data'!$B:$FF,BE$1,FALSE),"")</f>
        <v/>
      </c>
      <c r="BF145" s="171" t="str">
        <f>IFERROR(VLOOKUP($B145,'Benchmark Data'!$B:$FF,BF$1,FALSE)/VLOOKUP($B144,'Benchmark Data'!$B:$FF,BF$1,FALSE),"")</f>
        <v/>
      </c>
      <c r="BG145" s="171" t="str">
        <f>IFERROR(VLOOKUP($B145,'Benchmark Data'!$B:$FF,BG$1,FALSE)/VLOOKUP($B144,'Benchmark Data'!$B:$FF,BG$1,FALSE),"")</f>
        <v/>
      </c>
      <c r="BH145" s="171" t="str">
        <f>IFERROR(VLOOKUP($B145,'Benchmark Data'!$B:$FF,BH$1,FALSE)/VLOOKUP($B144,'Benchmark Data'!$B:$FF,BH$1,FALSE),"")</f>
        <v/>
      </c>
      <c r="BI145" s="171" t="str">
        <f>IFERROR(VLOOKUP($B145,'Benchmark Data'!$B:$FF,BI$1,FALSE)/VLOOKUP($B144,'Benchmark Data'!$B:$FF,BI$1,FALSE),"")</f>
        <v/>
      </c>
      <c r="BJ145" s="171" t="str">
        <f>IFERROR(VLOOKUP($B145,'Benchmark Data'!$B:$FF,BJ$1,FALSE)/VLOOKUP($B144,'Benchmark Data'!$B:$FF,BJ$1,FALSE),"")</f>
        <v/>
      </c>
      <c r="BK145" s="171" t="str">
        <f>IFERROR(VLOOKUP($B145,'Benchmark Data'!$B:$FF,BK$1,FALSE)/VLOOKUP($B144,'Benchmark Data'!$B:$FF,BK$1,FALSE),"")</f>
        <v/>
      </c>
      <c r="BL145" s="171" t="str">
        <f>IFERROR(VLOOKUP($B145,'Benchmark Data'!$B:$FF,BL$1,FALSE)/VLOOKUP($B144,'Benchmark Data'!$B:$FF,BL$1,FALSE),"")</f>
        <v/>
      </c>
      <c r="BM145" s="171" t="str">
        <f>IFERROR(VLOOKUP($B145,'Benchmark Data'!$B:$FF,BM$1,FALSE)/VLOOKUP($B144,'Benchmark Data'!$B:$FF,BM$1,FALSE),"")</f>
        <v/>
      </c>
      <c r="BN145" s="171" t="str">
        <f>IFERROR(VLOOKUP($B145,'Benchmark Data'!$B:$FF,BN$1,FALSE)/VLOOKUP($B144,'Benchmark Data'!$B:$FF,BN$1,FALSE),"")</f>
        <v/>
      </c>
      <c r="BO145" s="171" t="str">
        <f>IFERROR(VLOOKUP($B145,'Benchmark Data'!$B:$FF,BO$1,FALSE)/VLOOKUP($B144,'Benchmark Data'!$B:$FF,BO$1,FALSE),"")</f>
        <v/>
      </c>
      <c r="BP145" s="171" t="str">
        <f>IFERROR(VLOOKUP($B145,'Benchmark Data'!$B:$FF,BP$1,FALSE)/VLOOKUP($B144,'Benchmark Data'!$B:$FF,BP$1,FALSE),"")</f>
        <v/>
      </c>
      <c r="BQ145" s="171" t="str">
        <f>IFERROR(VLOOKUP($B145,'Benchmark Data'!$B:$FF,BQ$1,FALSE)/VLOOKUP($B144,'Benchmark Data'!$B:$FF,BQ$1,FALSE),"")</f>
        <v/>
      </c>
      <c r="BR145" s="171" t="str">
        <f>IFERROR(VLOOKUP($B145,'Benchmark Data'!$B:$FF,BR$1,FALSE)/VLOOKUP($B144,'Benchmark Data'!$B:$FF,BR$1,FALSE),"")</f>
        <v/>
      </c>
      <c r="BS145" s="171" t="str">
        <f>IFERROR(VLOOKUP($B145,'Benchmark Data'!$B:$FF,BS$1,FALSE)/VLOOKUP($B144,'Benchmark Data'!$B:$FF,BS$1,FALSE),"")</f>
        <v/>
      </c>
      <c r="BT145" s="171" t="str">
        <f>IFERROR(VLOOKUP($B145,'Benchmark Data'!$B:$FF,BT$1,FALSE)/VLOOKUP($B144,'Benchmark Data'!$B:$FF,BT$1,FALSE),"")</f>
        <v/>
      </c>
      <c r="BU145" s="171" t="str">
        <f>IFERROR(VLOOKUP($B145,'Benchmark Data'!$B:$FF,BU$1,FALSE)/VLOOKUP($B144,'Benchmark Data'!$B:$FF,BU$1,FALSE),"")</f>
        <v/>
      </c>
      <c r="BV145" s="171" t="str">
        <f>IFERROR(VLOOKUP($B145,'Benchmark Data'!$B:$FF,BV$1,FALSE)/VLOOKUP($B144,'Benchmark Data'!$B:$FF,BV$1,FALSE),"")</f>
        <v/>
      </c>
      <c r="BW145" s="171" t="str">
        <f>IFERROR(VLOOKUP($B145,'Benchmark Data'!$B:$FF,BW$1,FALSE)/VLOOKUP($B144,'Benchmark Data'!$B:$FF,BW$1,FALSE),"")</f>
        <v/>
      </c>
      <c r="BX145" s="171" t="str">
        <f>IFERROR(VLOOKUP($B145,'Benchmark Data'!$B:$FF,BX$1,FALSE)/VLOOKUP($B144,'Benchmark Data'!$B:$FF,BX$1,FALSE),"")</f>
        <v/>
      </c>
      <c r="BY145" s="171" t="str">
        <f>IFERROR(VLOOKUP($B145,'Benchmark Data'!$B:$FF,BY$1,FALSE)/VLOOKUP($B144,'Benchmark Data'!$B:$FF,BY$1,FALSE),"")</f>
        <v/>
      </c>
      <c r="BZ145" s="171" t="str">
        <f>IFERROR(VLOOKUP($B145,'Benchmark Data'!$B:$FF,BZ$1,FALSE)/VLOOKUP($B144,'Benchmark Data'!$B:$FF,BZ$1,FALSE),"")</f>
        <v/>
      </c>
      <c r="CA145" s="171" t="str">
        <f>IFERROR(VLOOKUP($B145,'Benchmark Data'!$B:$FF,CA$1,FALSE)/VLOOKUP($B144,'Benchmark Data'!$B:$FF,CA$1,FALSE),"")</f>
        <v/>
      </c>
      <c r="CB145" s="171" t="str">
        <f>IFERROR(VLOOKUP($B145,'Benchmark Data'!$B:$FF,CB$1,FALSE)/VLOOKUP($B144,'Benchmark Data'!$B:$FF,CB$1,FALSE),"")</f>
        <v/>
      </c>
      <c r="CC145" s="171" t="str">
        <f>IFERROR(VLOOKUP($B145,'Benchmark Data'!$B:$FF,CC$1,FALSE)/VLOOKUP($B144,'Benchmark Data'!$B:$FF,CC$1,FALSE),"")</f>
        <v/>
      </c>
      <c r="CD145" s="171" t="str">
        <f>IFERROR(VLOOKUP($B145,'Benchmark Data'!$B:$FF,CD$1,FALSE)/VLOOKUP($B144,'Benchmark Data'!$B:$FF,CD$1,FALSE),"")</f>
        <v/>
      </c>
      <c r="CE145" s="171" t="str">
        <f>IFERROR(VLOOKUP($B145,'Benchmark Data'!$B:$FF,CE$1,FALSE)/VLOOKUP($B144,'Benchmark Data'!$B:$FF,CE$1,FALSE),"")</f>
        <v/>
      </c>
      <c r="CF145" s="171" t="str">
        <f>IFERROR(VLOOKUP($B145,'Benchmark Data'!$B:$FF,CF$1,FALSE)/VLOOKUP($B144,'Benchmark Data'!$B:$FF,CF$1,FALSE),"")</f>
        <v/>
      </c>
      <c r="CG145" s="171" t="str">
        <f>IFERROR(VLOOKUP($B145,'Benchmark Data'!$B:$FF,CG$1,FALSE)/VLOOKUP($B144,'Benchmark Data'!$B:$FF,CG$1,FALSE),"")</f>
        <v/>
      </c>
      <c r="CH145" s="156"/>
      <c r="CI145" s="171" t="str">
        <f>IFERROR(VLOOKUP($B145,'Benchmark Data'!$B:$FF,CI$1,FALSE)/VLOOKUP($B144,'Benchmark Data'!$B:$FF,CI$1,FALSE),"")</f>
        <v/>
      </c>
      <c r="CJ145" s="171" t="str">
        <f>IFERROR(VLOOKUP($B145,'Benchmark Data'!$B:$FF,CJ$1,FALSE)/VLOOKUP($B144,'Benchmark Data'!$B:$FF,CJ$1,FALSE),"")</f>
        <v/>
      </c>
      <c r="CK145" s="171" t="str">
        <f>IFERROR(VLOOKUP($B145,'Benchmark Data'!$B:$AAA,CK$1,FALSE)/VLOOKUP($B144,'Benchmark Data'!$B:$AAA,CK$1,FALSE),"")</f>
        <v/>
      </c>
      <c r="CL145" s="171" t="str">
        <f>IFERROR(VLOOKUP($B145,'Benchmark Data'!$B:$AAA,CL$1,FALSE)/VLOOKUP($B144,'Benchmark Data'!$B:$AAA,CL$1,FALSE),"")</f>
        <v/>
      </c>
      <c r="CM145" s="171" t="str">
        <f>IFERROR(VLOOKUP($B145,'Benchmark Data'!$B:$AAA,CM$1,FALSE)/VLOOKUP($B144,'Benchmark Data'!$B:$AAA,CM$1,FALSE),"")</f>
        <v/>
      </c>
      <c r="CN145" s="171" t="str">
        <f>IFERROR(VLOOKUP($B145,'Benchmark Data'!$B:$AAA,CN$1,FALSE)/VLOOKUP($B144,'Benchmark Data'!$B:$AAA,CN$1,FALSE),"")</f>
        <v/>
      </c>
      <c r="CO145" s="171" t="str">
        <f>IFERROR(VLOOKUP($B145,'Benchmark Data'!$B:$AAA,CO$1,FALSE)/VLOOKUP($B144,'Benchmark Data'!$B:$AAA,CO$1,FALSE),"")</f>
        <v/>
      </c>
      <c r="CP145" s="171" t="str">
        <f>IFERROR(VLOOKUP($B145,'Benchmark Data'!$B:$AAA,CP$1,FALSE)/VLOOKUP($B144,'Benchmark Data'!$B:$AAA,CP$1,FALSE),"")</f>
        <v/>
      </c>
      <c r="CQ145" s="171" t="str">
        <f>IFERROR(VLOOKUP($B145,'Benchmark Data'!$B:$AAA,CQ$1,FALSE)/VLOOKUP($B144,'Benchmark Data'!$B:$AAA,CQ$1,FALSE),"")</f>
        <v/>
      </c>
      <c r="CR145" s="171" t="str">
        <f>IFERROR(VLOOKUP($B145,'Benchmark Data'!$B:$AAA,CR$1,FALSE)/VLOOKUP($B144,'Benchmark Data'!$B:$AAA,CR$1,FALSE),"")</f>
        <v/>
      </c>
      <c r="CS145" s="171" t="str">
        <f>IFERROR(VLOOKUP($B145,'Benchmark Data'!$B:$AAA,CS$1,FALSE)/VLOOKUP($B144,'Benchmark Data'!$B:$AAA,CS$1,FALSE),"")</f>
        <v/>
      </c>
      <c r="CT145" s="171" t="str">
        <f>IFERROR(VLOOKUP($B145,'Benchmark Data'!$B:$AAA,CT$1,FALSE)/VLOOKUP($B144,'Benchmark Data'!$B:$AAA,CT$1,FALSE),"")</f>
        <v/>
      </c>
      <c r="CU145" s="171" t="str">
        <f>IFERROR(VLOOKUP($B145,'Benchmark Data'!$B:$AAA,CU$1,FALSE)/VLOOKUP($B144,'Benchmark Data'!$B:$AAA,CU$1,FALSE),"")</f>
        <v/>
      </c>
      <c r="CV145" s="171" t="str">
        <f>IFERROR(VLOOKUP($B145,'Benchmark Data'!$B:$AAA,CV$1,FALSE)/VLOOKUP($B144,'Benchmark Data'!$B:$AAA,CV$1,FALSE),"")</f>
        <v/>
      </c>
      <c r="CW145" s="171" t="str">
        <f>IFERROR(VLOOKUP($B145,'Benchmark Data'!$B:$AAA,CW$1,FALSE)/VLOOKUP($B144,'Benchmark Data'!$B:$AAA,CW$1,FALSE),"")</f>
        <v/>
      </c>
      <c r="CX145" s="171" t="str">
        <f>IFERROR(VLOOKUP($B145,'Benchmark Data'!$B:$AAA,CX$1,FALSE)/VLOOKUP($B144,'Benchmark Data'!$B:$AAA,CX$1,FALSE),"")</f>
        <v/>
      </c>
      <c r="CY145" s="171" t="str">
        <f>IFERROR(VLOOKUP($B145,'Benchmark Data'!$B:$AAA,CY$1,FALSE)/VLOOKUP($B144,'Benchmark Data'!$B:$AAA,CY$1,FALSE),"")</f>
        <v/>
      </c>
      <c r="CZ145" s="171" t="str">
        <f>IFERROR(VLOOKUP($B145,'Benchmark Data'!$B:$AAA,CZ$1,FALSE)/VLOOKUP($B144,'Benchmark Data'!$B:$AAA,CZ$1,FALSE),"")</f>
        <v/>
      </c>
      <c r="DA145" s="171" t="str">
        <f>IFERROR(VLOOKUP($B145,'Benchmark Data'!$B:$AAA,DA$1,FALSE)/VLOOKUP($B144,'Benchmark Data'!$B:$AAA,DA$1,FALSE),"")</f>
        <v/>
      </c>
      <c r="DB145" s="171" t="str">
        <f>IFERROR(VLOOKUP($B145,'Benchmark Data'!$B:$AAA,DB$1,FALSE)/VLOOKUP($B144,'Benchmark Data'!$B:$AAA,DB$1,FALSE),"")</f>
        <v/>
      </c>
      <c r="DC145" s="171" t="str">
        <f>IFERROR(VLOOKUP($B145,'Benchmark Data'!$B:$AAA,DC$1,FALSE)/VLOOKUP($B144,'Benchmark Data'!$B:$AAA,DC$1,FALSE),"")</f>
        <v/>
      </c>
      <c r="DD145" s="171" t="str">
        <f>IFERROR(VLOOKUP($B145,'Benchmark Data'!$B:$AAA,DD$1,FALSE)/VLOOKUP($B144,'Benchmark Data'!$B:$AAA,DD$1,FALSE),"")</f>
        <v/>
      </c>
      <c r="DE145" s="171" t="str">
        <f>IFERROR(VLOOKUP($B145,'Benchmark Data'!$B:$AAA,DE$1,FALSE)/VLOOKUP($B144,'Benchmark Data'!$B:$AAA,DE$1,FALSE),"")</f>
        <v/>
      </c>
      <c r="DF145" s="171" t="str">
        <f>IFERROR(VLOOKUP($B145,'Benchmark Data'!$B:$AAA,DF$1,FALSE)/VLOOKUP($B144,'Benchmark Data'!$B:$AAA,DF$1,FALSE),"")</f>
        <v/>
      </c>
      <c r="DG145" s="171" t="str">
        <f>IFERROR(VLOOKUP($B145,'Benchmark Data'!$B:$AAA,DG$1,FALSE)/VLOOKUP($B144,'Benchmark Data'!$B:$AAA,DG$1,FALSE),"")</f>
        <v/>
      </c>
      <c r="DH145" s="171" t="str">
        <f>IFERROR(VLOOKUP($B145,'Benchmark Data'!$B:$AAA,DH$1,FALSE)/VLOOKUP($B144,'Benchmark Data'!$B:$AAA,DH$1,FALSE),"")</f>
        <v/>
      </c>
      <c r="DI145" s="171" t="str">
        <f>IFERROR(VLOOKUP($B145,'Benchmark Data'!$B:$AAA,DI$1,FALSE)/VLOOKUP($B144,'Benchmark Data'!$B:$AAA,DI$1,FALSE),"")</f>
        <v/>
      </c>
    </row>
    <row r="146" spans="1:113">
      <c r="A146" s="94">
        <f t="shared" si="37"/>
        <v>55</v>
      </c>
      <c r="B146" s="168">
        <f t="shared" si="38"/>
        <v>44408</v>
      </c>
      <c r="C146" s="171">
        <f>IFERROR(VLOOKUP($B146,'Benchmark Data'!$B:$FF,C$1,FALSE)/VLOOKUP($B145,'Benchmark Data'!$B:$FF,C$1,FALSE),"")</f>
        <v>1.0355662050577306</v>
      </c>
      <c r="D146" s="171">
        <f>IFERROR(VLOOKUP($B146,'Benchmark Data'!$B:$FF,D$1,FALSE)/VLOOKUP($B145,'Benchmark Data'!$B:$FF,D$1,FALSE),"")</f>
        <v>1.0355662050577306</v>
      </c>
      <c r="E146" s="171">
        <f>IFERROR(VLOOKUP($B146,'Benchmark Data'!$B:$FF,E$1,FALSE)/VLOOKUP($B145,'Benchmark Data'!$B:$FF,E$1,FALSE),"")</f>
        <v>1.0355662050577306</v>
      </c>
      <c r="F146" s="171" t="str">
        <f>IFERROR(VLOOKUP($B146,'Benchmark Data'!$B:$FF,F$1,FALSE)/VLOOKUP($B145,'Benchmark Data'!$B:$FF,F$1,FALSE),"")</f>
        <v/>
      </c>
      <c r="G146" s="171" t="str">
        <f>IFERROR(VLOOKUP($B146,'Benchmark Data'!$B:$FF,G$1,FALSE)/VLOOKUP($B145,'Benchmark Data'!$B:$FF,G$1,FALSE),"")</f>
        <v/>
      </c>
      <c r="H146" s="171" t="str">
        <f>IFERROR(VLOOKUP($B146,'Benchmark Data'!$B:$FF,H$1,FALSE)/VLOOKUP($B145,'Benchmark Data'!$B:$FF,H$1,FALSE),"")</f>
        <v/>
      </c>
      <c r="I146" s="171" t="str">
        <f>IFERROR(VLOOKUP($B146,'Benchmark Data'!$B:$FF,I$1,FALSE)/VLOOKUP($B145,'Benchmark Data'!$B:$FF,I$1,FALSE),"")</f>
        <v/>
      </c>
      <c r="J146" s="143" t="str">
        <f>IFERROR(VLOOKUP($B146,'Benchmark Data'!$B:$FF,J$1,FALSE)/VLOOKUP($B145,'Benchmark Data'!$B:$FF,J$1,FALSE)*J147,"")</f>
        <v/>
      </c>
      <c r="K146" s="156"/>
      <c r="L146" s="156"/>
      <c r="M146" s="156"/>
      <c r="N146" s="171" t="str">
        <f>IFERROR(VLOOKUP($B146,'Benchmark Data'!$B:$FF,N$1,FALSE)/VLOOKUP($B145,'Benchmark Data'!$B:$FF,N$1,FALSE),"")</f>
        <v/>
      </c>
      <c r="O146" s="171">
        <f>IFERROR(VLOOKUP($B146,'Benchmark Data'!$B:$FF,O$1,FALSE)/VLOOKUP($B145,'Benchmark Data'!$B:$FF,O$1,FALSE),"")</f>
        <v>0.94652467801215945</v>
      </c>
      <c r="P146" s="171">
        <f>IFERROR(VLOOKUP($B146,'Benchmark Data'!$B:$FF,P$1,FALSE)/VLOOKUP($B145,'Benchmark Data'!$B:$FF,P$1,FALSE),"")</f>
        <v>0.94068240144246529</v>
      </c>
      <c r="Q146" s="156">
        <f>IFERROR(VLOOKUP($B146,'Benchmark Data'!$B:$FF,Q$1,FALSE),"")</f>
        <v>1.0250432701322856</v>
      </c>
      <c r="R146" s="156">
        <f>IFERROR(VLOOKUP($B146,'Benchmark Data'!$B:$FF,R$1,FALSE),"")</f>
        <v>1.0250432701322856</v>
      </c>
      <c r="S146" s="156">
        <f>IFERROR(VLOOKUP($B146,'Benchmark Data'!$B:$FF,S$1,FALSE),"")</f>
        <v>1.0250432701322856</v>
      </c>
      <c r="T146" s="156">
        <f>IFERROR(VLOOKUP($B146,'Benchmark Data'!$B:$FF,T$1,FALSE),"")</f>
        <v>1.0250432701322856</v>
      </c>
      <c r="U146" s="156">
        <f>IFERROR(VLOOKUP($B146,'Benchmark Data'!$B:$FF,U$1,FALSE),"")</f>
        <v>1.0250432701322856</v>
      </c>
      <c r="V146" s="171">
        <f>IFERROR(VLOOKUP($B146,'Benchmark Data'!$B:$FF,V$1,FALSE)/VLOOKUP($B145,'Benchmark Data'!$B:$FF,V$1,FALSE),"")</f>
        <v>1.0080329619597479</v>
      </c>
      <c r="W146" s="171">
        <f>IFERROR(VLOOKUP($B146,'Benchmark Data'!$B:$FF,W$1,FALSE)/VLOOKUP($B145,'Benchmark Data'!$B:$FF,W$1,FALSE),"")</f>
        <v>1.0080329619597479</v>
      </c>
      <c r="X146" s="171">
        <f>IFERROR(VLOOKUP($B146,'Benchmark Data'!$B:$FF,X$1,FALSE)/VLOOKUP($B145,'Benchmark Data'!$B:$FF,X$1,FALSE),"")</f>
        <v>1.0080329619597479</v>
      </c>
      <c r="Y146" s="171">
        <f>IFERROR(VLOOKUP($B146,'Benchmark Data'!$B:$FF,Y$1,FALSE)/VLOOKUP($B145,'Benchmark Data'!$B:$FF,Y$1,FALSE),"")</f>
        <v>1.0080329619597479</v>
      </c>
      <c r="Z146" s="171">
        <f>IFERROR(VLOOKUP($B146,'Benchmark Data'!$B:$FF,Z$1,FALSE)/VLOOKUP($B145,'Benchmark Data'!$B:$FF,Z$1,FALSE),"")</f>
        <v>1.0080329619597479</v>
      </c>
      <c r="AA146" s="171">
        <f>IFERROR(VLOOKUP($B146,'Benchmark Data'!$B:$FF,AA$1,FALSE)/VLOOKUP($B145,'Benchmark Data'!$B:$FF,AA$1,FALSE),"")</f>
        <v>1.0202395430256126</v>
      </c>
      <c r="AB146" s="171">
        <f>IFERROR(VLOOKUP($B146,'Benchmark Data'!$B:$FF,AB$1,FALSE)/VLOOKUP($B145,'Benchmark Data'!$B:$FF,AB$1,FALSE),"")</f>
        <v>1.0202395430256126</v>
      </c>
      <c r="AC146" s="171">
        <f>IFERROR(VLOOKUP($B146,'Benchmark Data'!$B:$FF,AC$1,FALSE)/VLOOKUP($B145,'Benchmark Data'!$B:$FF,AC$1,FALSE),"")</f>
        <v>1.0202395430256126</v>
      </c>
      <c r="AD146" s="171">
        <f>IFERROR(VLOOKUP($B146,'Benchmark Data'!$B:$FF,AD$1,FALSE)/VLOOKUP($B145,'Benchmark Data'!$B:$FF,AD$1,FALSE),"")</f>
        <v>1.0493053832795831</v>
      </c>
      <c r="AE146" s="171">
        <f>IFERROR(VLOOKUP($B146,'Benchmark Data'!$B:$FF,AE$1,FALSE)/VLOOKUP($B145,'Benchmark Data'!$B:$FF,AE$1,FALSE),"")</f>
        <v>1.0424898061597283</v>
      </c>
      <c r="AF146" s="171">
        <f>IFERROR(VLOOKUP($B146,'Benchmark Data'!$B:$FF,AF$1,FALSE)/VLOOKUP($B145,'Benchmark Data'!$B:$FF,AF$1,FALSE),"")</f>
        <v>1.0372100945655809</v>
      </c>
      <c r="AG146" s="171">
        <f>IFERROR(VLOOKUP($B146,'Benchmark Data'!$B:$FF,AG$1,FALSE)/VLOOKUP($B145,'Benchmark Data'!$B:$FF,AG$1,FALSE),"")</f>
        <v>1.0372100945655809</v>
      </c>
      <c r="AH146" s="171">
        <f>IFERROR(VLOOKUP($B146,'Benchmark Data'!$B:$FF,AH$1,FALSE)/VLOOKUP($B145,'Benchmark Data'!$B:$FF,AH$1,FALSE),"")</f>
        <v>1.0372100945655809</v>
      </c>
      <c r="AI146" s="171">
        <f>IFERROR(VLOOKUP($B146,'Benchmark Data'!$B:$FF,AI$1,FALSE)/VLOOKUP($B145,'Benchmark Data'!$B:$FF,AI$1,FALSE),"")</f>
        <v>1.0034978361365201</v>
      </c>
      <c r="AJ146" s="171">
        <f>IFERROR(VLOOKUP($B146,'Benchmark Data'!$B:$FF,AJ$1,FALSE)/VLOOKUP($B145,'Benchmark Data'!$B:$FF,AJ$1,FALSE),"")</f>
        <v>0.98627787307032588</v>
      </c>
      <c r="AK146" s="171">
        <f>IFERROR(VLOOKUP($B146,'Benchmark Data'!$B:$FF,AK$1,FALSE)/VLOOKUP($B145,'Benchmark Data'!$B:$FF,AK$1,FALSE),"")</f>
        <v>1.0318345561504394</v>
      </c>
      <c r="AL146" s="171">
        <f>IFERROR(VLOOKUP($B146,'Benchmark Data'!$B:$FF,AL$1,FALSE)/VLOOKUP($B145,'Benchmark Data'!$B:$FF,AL$1,FALSE),"")</f>
        <v>0.96972400041977114</v>
      </c>
      <c r="AM146" s="171">
        <f>IFERROR(VLOOKUP($B146,'Benchmark Data'!$B:$FF,AM$1,FALSE)/VLOOKUP($B145,'Benchmark Data'!$B:$FF,AM$1,FALSE),"")</f>
        <v>0.96972400041977114</v>
      </c>
      <c r="AN146" s="171">
        <f>IFERROR(VLOOKUP($B146,'Benchmark Data'!$B:$FF,AN$1,FALSE)/VLOOKUP($B145,'Benchmark Data'!$B:$FF,AN$1,FALSE),"")</f>
        <v>0.9816126721324524</v>
      </c>
      <c r="AO146" s="171">
        <f>IFERROR(VLOOKUP($B146,'Benchmark Data'!$B:$FF,AO$1,FALSE)/VLOOKUP($B145,'Benchmark Data'!$B:$FF,AO$1,FALSE),"")</f>
        <v>0.94770537904625152</v>
      </c>
      <c r="AP146" s="171">
        <f>IFERROR(VLOOKUP($B146,'Benchmark Data'!$B:$FF,AP$1,FALSE)/VLOOKUP($B145,'Benchmark Data'!$B:$FF,AP$1,FALSE),"")</f>
        <v>0.94770537904625152</v>
      </c>
      <c r="AQ146" s="171" t="str">
        <f>IFERROR(VLOOKUP($B146,'Benchmark Data'!$B:$FF,AQ$1,FALSE)/VLOOKUP($B145,'Benchmark Data'!$B:$FF,AQ$1,FALSE),"")</f>
        <v/>
      </c>
      <c r="AR146" s="171" t="str">
        <f>IFERROR(VLOOKUP($B146,'Benchmark Data'!$B:$FF,AR$1,FALSE)/VLOOKUP($B145,'Benchmark Data'!$B:$FF,AR$1,FALSE),"")</f>
        <v/>
      </c>
      <c r="AS146" s="171" t="str">
        <f>IFERROR(VLOOKUP($B146,'Benchmark Data'!$B:$FF,AS$1,FALSE)/VLOOKUP($B145,'Benchmark Data'!$B:$FF,AS$1,FALSE),"")</f>
        <v/>
      </c>
      <c r="AT146" s="171" t="str">
        <f>IFERROR(VLOOKUP($B146,'Benchmark Data'!$B:$FF,AT$1,FALSE)/VLOOKUP($B145,'Benchmark Data'!$B:$FF,AT$1,FALSE),"")</f>
        <v/>
      </c>
      <c r="AU146" s="171">
        <f>IFERROR(VLOOKUP($B146,'Benchmark Data'!$B:$FF,AU$1,FALSE)/VLOOKUP($B145,'Benchmark Data'!$B:$FF,AU$1,FALSE),"")</f>
        <v>1.0194264597817246</v>
      </c>
      <c r="AV146" s="171">
        <f>IFERROR(VLOOKUP($B146,'Benchmark Data'!$B:$FF,AV$1,FALSE)/VLOOKUP($B145,'Benchmark Data'!$B:$FF,AV$1,FALSE),"")</f>
        <v>1.0194264597817246</v>
      </c>
      <c r="AW146" s="171">
        <f>IFERROR(VLOOKUP($B146,'Benchmark Data'!$B:$FF,AW$1,FALSE)/VLOOKUP($B145,'Benchmark Data'!$B:$FF,AW$1,FALSE),"")</f>
        <v>1.0194264597817246</v>
      </c>
      <c r="AX146" s="171" t="str">
        <f>IFERROR(VLOOKUP($B146,'Benchmark Data'!$B:$FF,AX$1,FALSE)/VLOOKUP($B145,'Benchmark Data'!$B:$FF,AX$1,FALSE),"")</f>
        <v/>
      </c>
      <c r="AY146" s="171" t="str">
        <f>IFERROR(VLOOKUP($B146,'Benchmark Data'!$B:$FF,AY$1,FALSE)/VLOOKUP($B145,'Benchmark Data'!$B:$FF,AY$1,FALSE),"")</f>
        <v/>
      </c>
      <c r="AZ146" s="156"/>
      <c r="BA146" s="156"/>
      <c r="BB146" s="171" t="str">
        <f>IFERROR(VLOOKUP($B146,'Benchmark Data'!$B:$FF,BB$1,FALSE)/VLOOKUP($B145,'Benchmark Data'!$B:$FF,BB$1,FALSE),"")</f>
        <v/>
      </c>
      <c r="BC146" s="171" t="str">
        <f>IFERROR(VLOOKUP($B146,'Benchmark Data'!$B:$FF,BC$1,FALSE)/VLOOKUP($B145,'Benchmark Data'!$B:$FF,BC$1,FALSE),"")</f>
        <v/>
      </c>
      <c r="BD146" s="171" t="str">
        <f>IFERROR(VLOOKUP($B146,'Benchmark Data'!$B:$FF,BD$1,FALSE)/VLOOKUP($B145,'Benchmark Data'!$B:$FF,BD$1,FALSE),"")</f>
        <v/>
      </c>
      <c r="BE146" s="171" t="str">
        <f>IFERROR(VLOOKUP($B146,'Benchmark Data'!$B:$FF,BE$1,FALSE)/VLOOKUP($B145,'Benchmark Data'!$B:$FF,BE$1,FALSE),"")</f>
        <v/>
      </c>
      <c r="BF146" s="171" t="str">
        <f>IFERROR(VLOOKUP($B146,'Benchmark Data'!$B:$FF,BF$1,FALSE)/VLOOKUP($B145,'Benchmark Data'!$B:$FF,BF$1,FALSE),"")</f>
        <v/>
      </c>
      <c r="BG146" s="171" t="str">
        <f>IFERROR(VLOOKUP($B146,'Benchmark Data'!$B:$FF,BG$1,FALSE)/VLOOKUP($B145,'Benchmark Data'!$B:$FF,BG$1,FALSE),"")</f>
        <v/>
      </c>
      <c r="BH146" s="171" t="str">
        <f>IFERROR(VLOOKUP($B146,'Benchmark Data'!$B:$FF,BH$1,FALSE)/VLOOKUP($B145,'Benchmark Data'!$B:$FF,BH$1,FALSE),"")</f>
        <v/>
      </c>
      <c r="BI146" s="171" t="str">
        <f>IFERROR(VLOOKUP($B146,'Benchmark Data'!$B:$FF,BI$1,FALSE)/VLOOKUP($B145,'Benchmark Data'!$B:$FF,BI$1,FALSE),"")</f>
        <v/>
      </c>
      <c r="BJ146" s="171" t="str">
        <f>IFERROR(VLOOKUP($B146,'Benchmark Data'!$B:$FF,BJ$1,FALSE)/VLOOKUP($B145,'Benchmark Data'!$B:$FF,BJ$1,FALSE),"")</f>
        <v/>
      </c>
      <c r="BK146" s="171" t="str">
        <f>IFERROR(VLOOKUP($B146,'Benchmark Data'!$B:$FF,BK$1,FALSE)/VLOOKUP($B145,'Benchmark Data'!$B:$FF,BK$1,FALSE),"")</f>
        <v/>
      </c>
      <c r="BL146" s="171" t="str">
        <f>IFERROR(VLOOKUP($B146,'Benchmark Data'!$B:$FF,BL$1,FALSE)/VLOOKUP($B145,'Benchmark Data'!$B:$FF,BL$1,FALSE),"")</f>
        <v/>
      </c>
      <c r="BM146" s="171" t="str">
        <f>IFERROR(VLOOKUP($B146,'Benchmark Data'!$B:$FF,BM$1,FALSE)/VLOOKUP($B145,'Benchmark Data'!$B:$FF,BM$1,FALSE),"")</f>
        <v/>
      </c>
      <c r="BN146" s="171" t="str">
        <f>IFERROR(VLOOKUP($B146,'Benchmark Data'!$B:$FF,BN$1,FALSE)/VLOOKUP($B145,'Benchmark Data'!$B:$FF,BN$1,FALSE),"")</f>
        <v/>
      </c>
      <c r="BO146" s="171" t="str">
        <f>IFERROR(VLOOKUP($B146,'Benchmark Data'!$B:$FF,BO$1,FALSE)/VLOOKUP($B145,'Benchmark Data'!$B:$FF,BO$1,FALSE),"")</f>
        <v/>
      </c>
      <c r="BP146" s="171" t="str">
        <f>IFERROR(VLOOKUP($B146,'Benchmark Data'!$B:$FF,BP$1,FALSE)/VLOOKUP($B145,'Benchmark Data'!$B:$FF,BP$1,FALSE),"")</f>
        <v/>
      </c>
      <c r="BQ146" s="171" t="str">
        <f>IFERROR(VLOOKUP($B146,'Benchmark Data'!$B:$FF,BQ$1,FALSE)/VLOOKUP($B145,'Benchmark Data'!$B:$FF,BQ$1,FALSE),"")</f>
        <v/>
      </c>
      <c r="BR146" s="171" t="str">
        <f>IFERROR(VLOOKUP($B146,'Benchmark Data'!$B:$FF,BR$1,FALSE)/VLOOKUP($B145,'Benchmark Data'!$B:$FF,BR$1,FALSE),"")</f>
        <v/>
      </c>
      <c r="BS146" s="171" t="str">
        <f>IFERROR(VLOOKUP($B146,'Benchmark Data'!$B:$FF,BS$1,FALSE)/VLOOKUP($B145,'Benchmark Data'!$B:$FF,BS$1,FALSE),"")</f>
        <v/>
      </c>
      <c r="BT146" s="171" t="str">
        <f>IFERROR(VLOOKUP($B146,'Benchmark Data'!$B:$FF,BT$1,FALSE)/VLOOKUP($B145,'Benchmark Data'!$B:$FF,BT$1,FALSE),"")</f>
        <v/>
      </c>
      <c r="BU146" s="171" t="str">
        <f>IFERROR(VLOOKUP($B146,'Benchmark Data'!$B:$FF,BU$1,FALSE)/VLOOKUP($B145,'Benchmark Data'!$B:$FF,BU$1,FALSE),"")</f>
        <v/>
      </c>
      <c r="BV146" s="171" t="str">
        <f>IFERROR(VLOOKUP($B146,'Benchmark Data'!$B:$FF,BV$1,FALSE)/VLOOKUP($B145,'Benchmark Data'!$B:$FF,BV$1,FALSE),"")</f>
        <v/>
      </c>
      <c r="BW146" s="171" t="str">
        <f>IFERROR(VLOOKUP($B146,'Benchmark Data'!$B:$FF,BW$1,FALSE)/VLOOKUP($B145,'Benchmark Data'!$B:$FF,BW$1,FALSE),"")</f>
        <v/>
      </c>
      <c r="BX146" s="171" t="str">
        <f>IFERROR(VLOOKUP($B146,'Benchmark Data'!$B:$FF,BX$1,FALSE)/VLOOKUP($B145,'Benchmark Data'!$B:$FF,BX$1,FALSE),"")</f>
        <v/>
      </c>
      <c r="BY146" s="171" t="str">
        <f>IFERROR(VLOOKUP($B146,'Benchmark Data'!$B:$FF,BY$1,FALSE)/VLOOKUP($B145,'Benchmark Data'!$B:$FF,BY$1,FALSE),"")</f>
        <v/>
      </c>
      <c r="BZ146" s="171" t="str">
        <f>IFERROR(VLOOKUP($B146,'Benchmark Data'!$B:$FF,BZ$1,FALSE)/VLOOKUP($B145,'Benchmark Data'!$B:$FF,BZ$1,FALSE),"")</f>
        <v/>
      </c>
      <c r="CA146" s="171" t="str">
        <f>IFERROR(VLOOKUP($B146,'Benchmark Data'!$B:$FF,CA$1,FALSE)/VLOOKUP($B145,'Benchmark Data'!$B:$FF,CA$1,FALSE),"")</f>
        <v/>
      </c>
      <c r="CB146" s="171" t="str">
        <f>IFERROR(VLOOKUP($B146,'Benchmark Data'!$B:$FF,CB$1,FALSE)/VLOOKUP($B145,'Benchmark Data'!$B:$FF,CB$1,FALSE),"")</f>
        <v/>
      </c>
      <c r="CC146" s="171" t="str">
        <f>IFERROR(VLOOKUP($B146,'Benchmark Data'!$B:$FF,CC$1,FALSE)/VLOOKUP($B145,'Benchmark Data'!$B:$FF,CC$1,FALSE),"")</f>
        <v/>
      </c>
      <c r="CD146" s="171" t="str">
        <f>IFERROR(VLOOKUP($B146,'Benchmark Data'!$B:$FF,CD$1,FALSE)/VLOOKUP($B145,'Benchmark Data'!$B:$FF,CD$1,FALSE),"")</f>
        <v/>
      </c>
      <c r="CE146" s="171" t="str">
        <f>IFERROR(VLOOKUP($B146,'Benchmark Data'!$B:$FF,CE$1,FALSE)/VLOOKUP($B145,'Benchmark Data'!$B:$FF,CE$1,FALSE),"")</f>
        <v/>
      </c>
      <c r="CF146" s="171" t="str">
        <f>IFERROR(VLOOKUP($B146,'Benchmark Data'!$B:$FF,CF$1,FALSE)/VLOOKUP($B145,'Benchmark Data'!$B:$FF,CF$1,FALSE),"")</f>
        <v/>
      </c>
      <c r="CG146" s="171" t="str">
        <f>IFERROR(VLOOKUP($B146,'Benchmark Data'!$B:$FF,CG$1,FALSE)/VLOOKUP($B145,'Benchmark Data'!$B:$FF,CG$1,FALSE),"")</f>
        <v/>
      </c>
      <c r="CH146" s="156"/>
      <c r="CI146" s="171" t="str">
        <f>IFERROR(VLOOKUP($B146,'Benchmark Data'!$B:$FF,CI$1,FALSE)/VLOOKUP($B145,'Benchmark Data'!$B:$FF,CI$1,FALSE),"")</f>
        <v/>
      </c>
      <c r="CJ146" s="171" t="str">
        <f>IFERROR(VLOOKUP($B146,'Benchmark Data'!$B:$FF,CJ$1,FALSE)/VLOOKUP($B145,'Benchmark Data'!$B:$FF,CJ$1,FALSE),"")</f>
        <v/>
      </c>
      <c r="CK146" s="171" t="str">
        <f>IFERROR(VLOOKUP($B146,'Benchmark Data'!$B:$AAA,CK$1,FALSE)/VLOOKUP($B145,'Benchmark Data'!$B:$AAA,CK$1,FALSE),"")</f>
        <v/>
      </c>
      <c r="CL146" s="171" t="str">
        <f>IFERROR(VLOOKUP($B146,'Benchmark Data'!$B:$AAA,CL$1,FALSE)/VLOOKUP($B145,'Benchmark Data'!$B:$AAA,CL$1,FALSE),"")</f>
        <v/>
      </c>
      <c r="CM146" s="171" t="str">
        <f>IFERROR(VLOOKUP($B146,'Benchmark Data'!$B:$AAA,CM$1,FALSE)/VLOOKUP($B145,'Benchmark Data'!$B:$AAA,CM$1,FALSE),"")</f>
        <v/>
      </c>
      <c r="CN146" s="171" t="str">
        <f>IFERROR(VLOOKUP($B146,'Benchmark Data'!$B:$AAA,CN$1,FALSE)/VLOOKUP($B145,'Benchmark Data'!$B:$AAA,CN$1,FALSE),"")</f>
        <v/>
      </c>
      <c r="CO146" s="171" t="str">
        <f>IFERROR(VLOOKUP($B146,'Benchmark Data'!$B:$AAA,CO$1,FALSE)/VLOOKUP($B145,'Benchmark Data'!$B:$AAA,CO$1,FALSE),"")</f>
        <v/>
      </c>
      <c r="CP146" s="171" t="str">
        <f>IFERROR(VLOOKUP($B146,'Benchmark Data'!$B:$AAA,CP$1,FALSE)/VLOOKUP($B145,'Benchmark Data'!$B:$AAA,CP$1,FALSE),"")</f>
        <v/>
      </c>
      <c r="CQ146" s="171" t="str">
        <f>IFERROR(VLOOKUP($B146,'Benchmark Data'!$B:$AAA,CQ$1,FALSE)/VLOOKUP($B145,'Benchmark Data'!$B:$AAA,CQ$1,FALSE),"")</f>
        <v/>
      </c>
      <c r="CR146" s="171" t="str">
        <f>IFERROR(VLOOKUP($B146,'Benchmark Data'!$B:$AAA,CR$1,FALSE)/VLOOKUP($B145,'Benchmark Data'!$B:$AAA,CR$1,FALSE),"")</f>
        <v/>
      </c>
      <c r="CS146" s="171" t="str">
        <f>IFERROR(VLOOKUP($B146,'Benchmark Data'!$B:$AAA,CS$1,FALSE)/VLOOKUP($B145,'Benchmark Data'!$B:$AAA,CS$1,FALSE),"")</f>
        <v/>
      </c>
      <c r="CT146" s="171" t="str">
        <f>IFERROR(VLOOKUP($B146,'Benchmark Data'!$B:$AAA,CT$1,FALSE)/VLOOKUP($B145,'Benchmark Data'!$B:$AAA,CT$1,FALSE),"")</f>
        <v/>
      </c>
      <c r="CU146" s="171" t="str">
        <f>IFERROR(VLOOKUP($B146,'Benchmark Data'!$B:$AAA,CU$1,FALSE)/VLOOKUP($B145,'Benchmark Data'!$B:$AAA,CU$1,FALSE),"")</f>
        <v/>
      </c>
      <c r="CV146" s="171" t="str">
        <f>IFERROR(VLOOKUP($B146,'Benchmark Data'!$B:$AAA,CV$1,FALSE)/VLOOKUP($B145,'Benchmark Data'!$B:$AAA,CV$1,FALSE),"")</f>
        <v/>
      </c>
      <c r="CW146" s="171" t="str">
        <f>IFERROR(VLOOKUP($B146,'Benchmark Data'!$B:$AAA,CW$1,FALSE)/VLOOKUP($B145,'Benchmark Data'!$B:$AAA,CW$1,FALSE),"")</f>
        <v/>
      </c>
      <c r="CX146" s="171" t="str">
        <f>IFERROR(VLOOKUP($B146,'Benchmark Data'!$B:$AAA,CX$1,FALSE)/VLOOKUP($B145,'Benchmark Data'!$B:$AAA,CX$1,FALSE),"")</f>
        <v/>
      </c>
      <c r="CY146" s="171" t="str">
        <f>IFERROR(VLOOKUP($B146,'Benchmark Data'!$B:$AAA,CY$1,FALSE)/VLOOKUP($B145,'Benchmark Data'!$B:$AAA,CY$1,FALSE),"")</f>
        <v/>
      </c>
      <c r="CZ146" s="171" t="str">
        <f>IFERROR(VLOOKUP($B146,'Benchmark Data'!$B:$AAA,CZ$1,FALSE)/VLOOKUP($B145,'Benchmark Data'!$B:$AAA,CZ$1,FALSE),"")</f>
        <v/>
      </c>
      <c r="DA146" s="171" t="str">
        <f>IFERROR(VLOOKUP($B146,'Benchmark Data'!$B:$AAA,DA$1,FALSE)/VLOOKUP($B145,'Benchmark Data'!$B:$AAA,DA$1,FALSE),"")</f>
        <v/>
      </c>
      <c r="DB146" s="171" t="str">
        <f>IFERROR(VLOOKUP($B146,'Benchmark Data'!$B:$AAA,DB$1,FALSE)/VLOOKUP($B145,'Benchmark Data'!$B:$AAA,DB$1,FALSE),"")</f>
        <v/>
      </c>
      <c r="DC146" s="171" t="str">
        <f>IFERROR(VLOOKUP($B146,'Benchmark Data'!$B:$AAA,DC$1,FALSE)/VLOOKUP($B145,'Benchmark Data'!$B:$AAA,DC$1,FALSE),"")</f>
        <v/>
      </c>
      <c r="DD146" s="171" t="str">
        <f>IFERROR(VLOOKUP($B146,'Benchmark Data'!$B:$AAA,DD$1,FALSE)/VLOOKUP($B145,'Benchmark Data'!$B:$AAA,DD$1,FALSE),"")</f>
        <v/>
      </c>
      <c r="DE146" s="171" t="str">
        <f>IFERROR(VLOOKUP($B146,'Benchmark Data'!$B:$AAA,DE$1,FALSE)/VLOOKUP($B145,'Benchmark Data'!$B:$AAA,DE$1,FALSE),"")</f>
        <v/>
      </c>
      <c r="DF146" s="171" t="str">
        <f>IFERROR(VLOOKUP($B146,'Benchmark Data'!$B:$AAA,DF$1,FALSE)/VLOOKUP($B145,'Benchmark Data'!$B:$AAA,DF$1,FALSE),"")</f>
        <v/>
      </c>
      <c r="DG146" s="171" t="str">
        <f>IFERROR(VLOOKUP($B146,'Benchmark Data'!$B:$AAA,DG$1,FALSE)/VLOOKUP($B145,'Benchmark Data'!$B:$AAA,DG$1,FALSE),"")</f>
        <v/>
      </c>
      <c r="DH146" s="171" t="str">
        <f>IFERROR(VLOOKUP($B146,'Benchmark Data'!$B:$AAA,DH$1,FALSE)/VLOOKUP($B145,'Benchmark Data'!$B:$AAA,DH$1,FALSE),"")</f>
        <v/>
      </c>
      <c r="DI146" s="171" t="str">
        <f>IFERROR(VLOOKUP($B146,'Benchmark Data'!$B:$AAA,DI$1,FALSE)/VLOOKUP($B145,'Benchmark Data'!$B:$AAA,DI$1,FALSE),"")</f>
        <v/>
      </c>
    </row>
    <row r="147" spans="1:113">
      <c r="A147" s="94">
        <f t="shared" si="37"/>
        <v>54</v>
      </c>
      <c r="B147" s="168">
        <f t="shared" si="38"/>
        <v>44439</v>
      </c>
      <c r="C147" s="171">
        <f>IFERROR(VLOOKUP($B147,'Benchmark Data'!$B:$FF,C$1,FALSE)/VLOOKUP($B146,'Benchmark Data'!$B:$FF,C$1,FALSE),"")</f>
        <v>1.0414130530049546</v>
      </c>
      <c r="D147" s="171">
        <f>IFERROR(VLOOKUP($B147,'Benchmark Data'!$B:$FF,D$1,FALSE)/VLOOKUP($B146,'Benchmark Data'!$B:$FF,D$1,FALSE),"")</f>
        <v>1.0414130530049546</v>
      </c>
      <c r="E147" s="171">
        <f>IFERROR(VLOOKUP($B147,'Benchmark Data'!$B:$FF,E$1,FALSE)/VLOOKUP($B146,'Benchmark Data'!$B:$FF,E$1,FALSE),"")</f>
        <v>1.0414130530049546</v>
      </c>
      <c r="F147" s="171" t="str">
        <f>IFERROR(VLOOKUP($B147,'Benchmark Data'!$B:$FF,F$1,FALSE)/VLOOKUP($B146,'Benchmark Data'!$B:$FF,F$1,FALSE),"")</f>
        <v/>
      </c>
      <c r="G147" s="171" t="str">
        <f>IFERROR(VLOOKUP($B147,'Benchmark Data'!$B:$FF,G$1,FALSE)/VLOOKUP($B146,'Benchmark Data'!$B:$FF,G$1,FALSE),"")</f>
        <v/>
      </c>
      <c r="H147" s="171" t="str">
        <f>IFERROR(VLOOKUP($B147,'Benchmark Data'!$B:$FF,H$1,FALSE)/VLOOKUP($B146,'Benchmark Data'!$B:$FF,H$1,FALSE),"")</f>
        <v/>
      </c>
      <c r="I147" s="171" t="str">
        <f>IFERROR(VLOOKUP($B147,'Benchmark Data'!$B:$FF,I$1,FALSE)/VLOOKUP($B146,'Benchmark Data'!$B:$FF,I$1,FALSE),"")</f>
        <v/>
      </c>
      <c r="J147" s="143" t="str">
        <f>IFERROR(VLOOKUP($B147,'Benchmark Data'!$B:$FF,J$1,FALSE)/VLOOKUP($B146,'Benchmark Data'!$B:$FF,J$1,FALSE)*J148,"")</f>
        <v/>
      </c>
      <c r="K147" s="156"/>
      <c r="L147" s="156"/>
      <c r="M147" s="156"/>
      <c r="N147" s="171" t="str">
        <f>IFERROR(VLOOKUP($B147,'Benchmark Data'!$B:$FF,N$1,FALSE)/VLOOKUP($B146,'Benchmark Data'!$B:$FF,N$1,FALSE),"")</f>
        <v/>
      </c>
      <c r="O147" s="171">
        <f>IFERROR(VLOOKUP($B147,'Benchmark Data'!$B:$FF,O$1,FALSE)/VLOOKUP($B146,'Benchmark Data'!$B:$FF,O$1,FALSE),"")</f>
        <v>1.0136465167786008</v>
      </c>
      <c r="P147" s="171">
        <f>IFERROR(VLOOKUP($B147,'Benchmark Data'!$B:$FF,P$1,FALSE)/VLOOKUP($B146,'Benchmark Data'!$B:$FF,P$1,FALSE),"")</f>
        <v>1.0023177153466269</v>
      </c>
      <c r="Q147" s="156">
        <f>IFERROR(VLOOKUP($B147,'Benchmark Data'!$B:$FF,Q$1,FALSE),"")</f>
        <v>1.0148086989971548</v>
      </c>
      <c r="R147" s="156">
        <f>IFERROR(VLOOKUP($B147,'Benchmark Data'!$B:$FF,R$1,FALSE),"")</f>
        <v>1.0148086989971548</v>
      </c>
      <c r="S147" s="156">
        <f>IFERROR(VLOOKUP($B147,'Benchmark Data'!$B:$FF,S$1,FALSE),"")</f>
        <v>1.0148086989971548</v>
      </c>
      <c r="T147" s="156">
        <f>IFERROR(VLOOKUP($B147,'Benchmark Data'!$B:$FF,T$1,FALSE),"")</f>
        <v>1.0148086989971548</v>
      </c>
      <c r="U147" s="156">
        <f>IFERROR(VLOOKUP($B147,'Benchmark Data'!$B:$FF,U$1,FALSE),"")</f>
        <v>1.0148086989971548</v>
      </c>
      <c r="V147" s="171">
        <f>IFERROR(VLOOKUP($B147,'Benchmark Data'!$B:$FF,V$1,FALSE)/VLOOKUP($B146,'Benchmark Data'!$B:$FF,V$1,FALSE),"")</f>
        <v>1.0163289768992987</v>
      </c>
      <c r="W147" s="171">
        <f>IFERROR(VLOOKUP($B147,'Benchmark Data'!$B:$FF,W$1,FALSE)/VLOOKUP($B146,'Benchmark Data'!$B:$FF,W$1,FALSE),"")</f>
        <v>1.0163289768992987</v>
      </c>
      <c r="X147" s="171">
        <f>IFERROR(VLOOKUP($B147,'Benchmark Data'!$B:$FF,X$1,FALSE)/VLOOKUP($B146,'Benchmark Data'!$B:$FF,X$1,FALSE),"")</f>
        <v>1.0163289768992987</v>
      </c>
      <c r="Y147" s="171">
        <f>IFERROR(VLOOKUP($B147,'Benchmark Data'!$B:$FF,Y$1,FALSE)/VLOOKUP($B146,'Benchmark Data'!$B:$FF,Y$1,FALSE),"")</f>
        <v>1.0163289768992987</v>
      </c>
      <c r="Z147" s="171">
        <f>IFERROR(VLOOKUP($B147,'Benchmark Data'!$B:$FF,Z$1,FALSE)/VLOOKUP($B146,'Benchmark Data'!$B:$FF,Z$1,FALSE),"")</f>
        <v>1.0163289768992987</v>
      </c>
      <c r="AA147" s="171">
        <f>IFERROR(VLOOKUP($B147,'Benchmark Data'!$B:$FF,AA$1,FALSE)/VLOOKUP($B146,'Benchmark Data'!$B:$FF,AA$1,FALSE),"")</f>
        <v>1.0216320741313336</v>
      </c>
      <c r="AB147" s="171">
        <f>IFERROR(VLOOKUP($B147,'Benchmark Data'!$B:$FF,AB$1,FALSE)/VLOOKUP($B146,'Benchmark Data'!$B:$FF,AB$1,FALSE),"")</f>
        <v>1.0216320741313336</v>
      </c>
      <c r="AC147" s="171">
        <f>IFERROR(VLOOKUP($B147,'Benchmark Data'!$B:$FF,AC$1,FALSE)/VLOOKUP($B146,'Benchmark Data'!$B:$FF,AC$1,FALSE),"")</f>
        <v>1.0216320741313336</v>
      </c>
      <c r="AD147" s="171">
        <f>IFERROR(VLOOKUP($B147,'Benchmark Data'!$B:$FF,AD$1,FALSE)/VLOOKUP($B146,'Benchmark Data'!$B:$FF,AD$1,FALSE),"")</f>
        <v>0.96081328683728351</v>
      </c>
      <c r="AE147" s="171">
        <f>IFERROR(VLOOKUP($B147,'Benchmark Data'!$B:$FF,AE$1,FALSE)/VLOOKUP($B146,'Benchmark Data'!$B:$FF,AE$1,FALSE),"")</f>
        <v>1.0243596469134737</v>
      </c>
      <c r="AF147" s="171">
        <f>IFERROR(VLOOKUP($B147,'Benchmark Data'!$B:$FF,AF$1,FALSE)/VLOOKUP($B146,'Benchmark Data'!$B:$FF,AF$1,FALSE),"")</f>
        <v>1.0277411716047831</v>
      </c>
      <c r="AG147" s="171">
        <f>IFERROR(VLOOKUP($B147,'Benchmark Data'!$B:$FF,AG$1,FALSE)/VLOOKUP($B146,'Benchmark Data'!$B:$FF,AG$1,FALSE),"")</f>
        <v>1.0277411716047831</v>
      </c>
      <c r="AH147" s="171">
        <f>IFERROR(VLOOKUP($B147,'Benchmark Data'!$B:$FF,AH$1,FALSE)/VLOOKUP($B146,'Benchmark Data'!$B:$FF,AH$1,FALSE),"")</f>
        <v>1.0277411716047831</v>
      </c>
      <c r="AI147" s="171">
        <f>IFERROR(VLOOKUP($B147,'Benchmark Data'!$B:$FF,AI$1,FALSE)/VLOOKUP($B146,'Benchmark Data'!$B:$FF,AI$1,FALSE),"")</f>
        <v>1.027758549220682</v>
      </c>
      <c r="AJ147" s="171">
        <f>IFERROR(VLOOKUP($B147,'Benchmark Data'!$B:$FF,AJ$1,FALSE)/VLOOKUP($B146,'Benchmark Data'!$B:$FF,AJ$1,FALSE),"")</f>
        <v>1.1023541887592789</v>
      </c>
      <c r="AK147" s="171">
        <f>IFERROR(VLOOKUP($B147,'Benchmark Data'!$B:$FF,AK$1,FALSE)/VLOOKUP($B146,'Benchmark Data'!$B:$FF,AK$1,FALSE),"")</f>
        <v>1.0352163990871603</v>
      </c>
      <c r="AL147" s="171">
        <f>IFERROR(VLOOKUP($B147,'Benchmark Data'!$B:$FF,AL$1,FALSE)/VLOOKUP($B146,'Benchmark Data'!$B:$FF,AL$1,FALSE),"")</f>
        <v>1.0523240084411016</v>
      </c>
      <c r="AM147" s="171">
        <f>IFERROR(VLOOKUP($B147,'Benchmark Data'!$B:$FF,AM$1,FALSE)/VLOOKUP($B146,'Benchmark Data'!$B:$FF,AM$1,FALSE),"")</f>
        <v>1.0523240084411016</v>
      </c>
      <c r="AN147" s="171">
        <f>IFERROR(VLOOKUP($B147,'Benchmark Data'!$B:$FF,AN$1,FALSE)/VLOOKUP($B146,'Benchmark Data'!$B:$FF,AN$1,FALSE),"")</f>
        <v>1.0401394745377881</v>
      </c>
      <c r="AO147" s="171">
        <f>IFERROR(VLOOKUP($B147,'Benchmark Data'!$B:$FF,AO$1,FALSE)/VLOOKUP($B146,'Benchmark Data'!$B:$FF,AO$1,FALSE),"")</f>
        <v>1.0363027968937433</v>
      </c>
      <c r="AP147" s="171">
        <f>IFERROR(VLOOKUP($B147,'Benchmark Data'!$B:$FF,AP$1,FALSE)/VLOOKUP($B146,'Benchmark Data'!$B:$FF,AP$1,FALSE),"")</f>
        <v>1.0363027968937433</v>
      </c>
      <c r="AQ147" s="171" t="str">
        <f>IFERROR(VLOOKUP($B147,'Benchmark Data'!$B:$FF,AQ$1,FALSE)/VLOOKUP($B146,'Benchmark Data'!$B:$FF,AQ$1,FALSE),"")</f>
        <v/>
      </c>
      <c r="AR147" s="171" t="str">
        <f>IFERROR(VLOOKUP($B147,'Benchmark Data'!$B:$FF,AR$1,FALSE)/VLOOKUP($B146,'Benchmark Data'!$B:$FF,AR$1,FALSE),"")</f>
        <v/>
      </c>
      <c r="AS147" s="171" t="str">
        <f>IFERROR(VLOOKUP($B147,'Benchmark Data'!$B:$FF,AS$1,FALSE)/VLOOKUP($B146,'Benchmark Data'!$B:$FF,AS$1,FALSE),"")</f>
        <v/>
      </c>
      <c r="AT147" s="171" t="str">
        <f>IFERROR(VLOOKUP($B147,'Benchmark Data'!$B:$FF,AT$1,FALSE)/VLOOKUP($B146,'Benchmark Data'!$B:$FF,AT$1,FALSE),"")</f>
        <v/>
      </c>
      <c r="AU147" s="171">
        <f>IFERROR(VLOOKUP($B147,'Benchmark Data'!$B:$FF,AU$1,FALSE)/VLOOKUP($B146,'Benchmark Data'!$B:$FF,AU$1,FALSE),"")</f>
        <v>1.0327907756291028</v>
      </c>
      <c r="AV147" s="171">
        <f>IFERROR(VLOOKUP($B147,'Benchmark Data'!$B:$FF,AV$1,FALSE)/VLOOKUP($B146,'Benchmark Data'!$B:$FF,AV$1,FALSE),"")</f>
        <v>1.0327907756291028</v>
      </c>
      <c r="AW147" s="171">
        <f>IFERROR(VLOOKUP($B147,'Benchmark Data'!$B:$FF,AW$1,FALSE)/VLOOKUP($B146,'Benchmark Data'!$B:$FF,AW$1,FALSE),"")</f>
        <v>1.0327907756291028</v>
      </c>
      <c r="AX147" s="171" t="str">
        <f>IFERROR(VLOOKUP($B147,'Benchmark Data'!$B:$FF,AX$1,FALSE)/VLOOKUP($B146,'Benchmark Data'!$B:$FF,AX$1,FALSE),"")</f>
        <v/>
      </c>
      <c r="AY147" s="171" t="str">
        <f>IFERROR(VLOOKUP($B147,'Benchmark Data'!$B:$FF,AY$1,FALSE)/VLOOKUP($B146,'Benchmark Data'!$B:$FF,AY$1,FALSE),"")</f>
        <v/>
      </c>
      <c r="AZ147" s="156"/>
      <c r="BA147" s="156"/>
      <c r="BB147" s="171" t="str">
        <f>IFERROR(VLOOKUP($B147,'Benchmark Data'!$B:$FF,BB$1,FALSE)/VLOOKUP($B146,'Benchmark Data'!$B:$FF,BB$1,FALSE),"")</f>
        <v/>
      </c>
      <c r="BC147" s="171" t="str">
        <f>IFERROR(VLOOKUP($B147,'Benchmark Data'!$B:$FF,BC$1,FALSE)/VLOOKUP($B146,'Benchmark Data'!$B:$FF,BC$1,FALSE),"")</f>
        <v/>
      </c>
      <c r="BD147" s="171" t="str">
        <f>IFERROR(VLOOKUP($B147,'Benchmark Data'!$B:$FF,BD$1,FALSE)/VLOOKUP($B146,'Benchmark Data'!$B:$FF,BD$1,FALSE),"")</f>
        <v/>
      </c>
      <c r="BE147" s="171" t="str">
        <f>IFERROR(VLOOKUP($B147,'Benchmark Data'!$B:$FF,BE$1,FALSE)/VLOOKUP($B146,'Benchmark Data'!$B:$FF,BE$1,FALSE),"")</f>
        <v/>
      </c>
      <c r="BF147" s="171" t="str">
        <f>IFERROR(VLOOKUP($B147,'Benchmark Data'!$B:$FF,BF$1,FALSE)/VLOOKUP($B146,'Benchmark Data'!$B:$FF,BF$1,FALSE),"")</f>
        <v/>
      </c>
      <c r="BG147" s="171" t="str">
        <f>IFERROR(VLOOKUP($B147,'Benchmark Data'!$B:$FF,BG$1,FALSE)/VLOOKUP($B146,'Benchmark Data'!$B:$FF,BG$1,FALSE),"")</f>
        <v/>
      </c>
      <c r="BH147" s="171" t="str">
        <f>IFERROR(VLOOKUP($B147,'Benchmark Data'!$B:$FF,BH$1,FALSE)/VLOOKUP($B146,'Benchmark Data'!$B:$FF,BH$1,FALSE),"")</f>
        <v/>
      </c>
      <c r="BI147" s="171" t="str">
        <f>IFERROR(VLOOKUP($B147,'Benchmark Data'!$B:$FF,BI$1,FALSE)/VLOOKUP($B146,'Benchmark Data'!$B:$FF,BI$1,FALSE),"")</f>
        <v/>
      </c>
      <c r="BJ147" s="171" t="str">
        <f>IFERROR(VLOOKUP($B147,'Benchmark Data'!$B:$FF,BJ$1,FALSE)/VLOOKUP($B146,'Benchmark Data'!$B:$FF,BJ$1,FALSE),"")</f>
        <v/>
      </c>
      <c r="BK147" s="171" t="str">
        <f>IFERROR(VLOOKUP($B147,'Benchmark Data'!$B:$FF,BK$1,FALSE)/VLOOKUP($B146,'Benchmark Data'!$B:$FF,BK$1,FALSE),"")</f>
        <v/>
      </c>
      <c r="BL147" s="171" t="str">
        <f>IFERROR(VLOOKUP($B147,'Benchmark Data'!$B:$FF,BL$1,FALSE)/VLOOKUP($B146,'Benchmark Data'!$B:$FF,BL$1,FALSE),"")</f>
        <v/>
      </c>
      <c r="BM147" s="171" t="str">
        <f>IFERROR(VLOOKUP($B147,'Benchmark Data'!$B:$FF,BM$1,FALSE)/VLOOKUP($B146,'Benchmark Data'!$B:$FF,BM$1,FALSE),"")</f>
        <v/>
      </c>
      <c r="BN147" s="171" t="str">
        <f>IFERROR(VLOOKUP($B147,'Benchmark Data'!$B:$FF,BN$1,FALSE)/VLOOKUP($B146,'Benchmark Data'!$B:$FF,BN$1,FALSE),"")</f>
        <v/>
      </c>
      <c r="BO147" s="171" t="str">
        <f>IFERROR(VLOOKUP($B147,'Benchmark Data'!$B:$FF,BO$1,FALSE)/VLOOKUP($B146,'Benchmark Data'!$B:$FF,BO$1,FALSE),"")</f>
        <v/>
      </c>
      <c r="BP147" s="171" t="str">
        <f>IFERROR(VLOOKUP($B147,'Benchmark Data'!$B:$FF,BP$1,FALSE)/VLOOKUP($B146,'Benchmark Data'!$B:$FF,BP$1,FALSE),"")</f>
        <v/>
      </c>
      <c r="BQ147" s="171" t="str">
        <f>IFERROR(VLOOKUP($B147,'Benchmark Data'!$B:$FF,BQ$1,FALSE)/VLOOKUP($B146,'Benchmark Data'!$B:$FF,BQ$1,FALSE),"")</f>
        <v/>
      </c>
      <c r="BR147" s="171" t="str">
        <f>IFERROR(VLOOKUP($B147,'Benchmark Data'!$B:$FF,BR$1,FALSE)/VLOOKUP($B146,'Benchmark Data'!$B:$FF,BR$1,FALSE),"")</f>
        <v/>
      </c>
      <c r="BS147" s="171" t="str">
        <f>IFERROR(VLOOKUP($B147,'Benchmark Data'!$B:$FF,BS$1,FALSE)/VLOOKUP($B146,'Benchmark Data'!$B:$FF,BS$1,FALSE),"")</f>
        <v/>
      </c>
      <c r="BT147" s="171" t="str">
        <f>IFERROR(VLOOKUP($B147,'Benchmark Data'!$B:$FF,BT$1,FALSE)/VLOOKUP($B146,'Benchmark Data'!$B:$FF,BT$1,FALSE),"")</f>
        <v/>
      </c>
      <c r="BU147" s="171" t="str">
        <f>IFERROR(VLOOKUP($B147,'Benchmark Data'!$B:$FF,BU$1,FALSE)/VLOOKUP($B146,'Benchmark Data'!$B:$FF,BU$1,FALSE),"")</f>
        <v/>
      </c>
      <c r="BV147" s="171" t="str">
        <f>IFERROR(VLOOKUP($B147,'Benchmark Data'!$B:$FF,BV$1,FALSE)/VLOOKUP($B146,'Benchmark Data'!$B:$FF,BV$1,FALSE),"")</f>
        <v/>
      </c>
      <c r="BW147" s="171" t="str">
        <f>IFERROR(VLOOKUP($B147,'Benchmark Data'!$B:$FF,BW$1,FALSE)/VLOOKUP($B146,'Benchmark Data'!$B:$FF,BW$1,FALSE),"")</f>
        <v/>
      </c>
      <c r="BX147" s="171" t="str">
        <f>IFERROR(VLOOKUP($B147,'Benchmark Data'!$B:$FF,BX$1,FALSE)/VLOOKUP($B146,'Benchmark Data'!$B:$FF,BX$1,FALSE),"")</f>
        <v/>
      </c>
      <c r="BY147" s="171" t="str">
        <f>IFERROR(VLOOKUP($B147,'Benchmark Data'!$B:$FF,BY$1,FALSE)/VLOOKUP($B146,'Benchmark Data'!$B:$FF,BY$1,FALSE),"")</f>
        <v/>
      </c>
      <c r="BZ147" s="171" t="str">
        <f>IFERROR(VLOOKUP($B147,'Benchmark Data'!$B:$FF,BZ$1,FALSE)/VLOOKUP($B146,'Benchmark Data'!$B:$FF,BZ$1,FALSE),"")</f>
        <v/>
      </c>
      <c r="CA147" s="171" t="str">
        <f>IFERROR(VLOOKUP($B147,'Benchmark Data'!$B:$FF,CA$1,FALSE)/VLOOKUP($B146,'Benchmark Data'!$B:$FF,CA$1,FALSE),"")</f>
        <v/>
      </c>
      <c r="CB147" s="171" t="str">
        <f>IFERROR(VLOOKUP($B147,'Benchmark Data'!$B:$FF,CB$1,FALSE)/VLOOKUP($B146,'Benchmark Data'!$B:$FF,CB$1,FALSE),"")</f>
        <v/>
      </c>
      <c r="CC147" s="171" t="str">
        <f>IFERROR(VLOOKUP($B147,'Benchmark Data'!$B:$FF,CC$1,FALSE)/VLOOKUP($B146,'Benchmark Data'!$B:$FF,CC$1,FALSE),"")</f>
        <v/>
      </c>
      <c r="CD147" s="171" t="str">
        <f>IFERROR(VLOOKUP($B147,'Benchmark Data'!$B:$FF,CD$1,FALSE)/VLOOKUP($B146,'Benchmark Data'!$B:$FF,CD$1,FALSE),"")</f>
        <v/>
      </c>
      <c r="CE147" s="171" t="str">
        <f>IFERROR(VLOOKUP($B147,'Benchmark Data'!$B:$FF,CE$1,FALSE)/VLOOKUP($B146,'Benchmark Data'!$B:$FF,CE$1,FALSE),"")</f>
        <v/>
      </c>
      <c r="CF147" s="171" t="str">
        <f>IFERROR(VLOOKUP($B147,'Benchmark Data'!$B:$FF,CF$1,FALSE)/VLOOKUP($B146,'Benchmark Data'!$B:$FF,CF$1,FALSE),"")</f>
        <v/>
      </c>
      <c r="CG147" s="171" t="str">
        <f>IFERROR(VLOOKUP($B147,'Benchmark Data'!$B:$FF,CG$1,FALSE)/VLOOKUP($B146,'Benchmark Data'!$B:$FF,CG$1,FALSE),"")</f>
        <v/>
      </c>
      <c r="CH147" s="156"/>
      <c r="CI147" s="171" t="str">
        <f>IFERROR(VLOOKUP($B147,'Benchmark Data'!$B:$FF,CI$1,FALSE)/VLOOKUP($B146,'Benchmark Data'!$B:$FF,CI$1,FALSE),"")</f>
        <v/>
      </c>
      <c r="CJ147" s="171" t="str">
        <f>IFERROR(VLOOKUP($B147,'Benchmark Data'!$B:$FF,CJ$1,FALSE)/VLOOKUP($B146,'Benchmark Data'!$B:$FF,CJ$1,FALSE),"")</f>
        <v/>
      </c>
      <c r="CK147" s="171" t="str">
        <f>IFERROR(VLOOKUP($B147,'Benchmark Data'!$B:$AAA,CK$1,FALSE)/VLOOKUP($B146,'Benchmark Data'!$B:$AAA,CK$1,FALSE),"")</f>
        <v/>
      </c>
      <c r="CL147" s="171" t="str">
        <f>IFERROR(VLOOKUP($B147,'Benchmark Data'!$B:$AAA,CL$1,FALSE)/VLOOKUP($B146,'Benchmark Data'!$B:$AAA,CL$1,FALSE),"")</f>
        <v/>
      </c>
      <c r="CM147" s="171" t="str">
        <f>IFERROR(VLOOKUP($B147,'Benchmark Data'!$B:$AAA,CM$1,FALSE)/VLOOKUP($B146,'Benchmark Data'!$B:$AAA,CM$1,FALSE),"")</f>
        <v/>
      </c>
      <c r="CN147" s="171" t="str">
        <f>IFERROR(VLOOKUP($B147,'Benchmark Data'!$B:$AAA,CN$1,FALSE)/VLOOKUP($B146,'Benchmark Data'!$B:$AAA,CN$1,FALSE),"")</f>
        <v/>
      </c>
      <c r="CO147" s="171" t="str">
        <f>IFERROR(VLOOKUP($B147,'Benchmark Data'!$B:$AAA,CO$1,FALSE)/VLOOKUP($B146,'Benchmark Data'!$B:$AAA,CO$1,FALSE),"")</f>
        <v/>
      </c>
      <c r="CP147" s="171" t="str">
        <f>IFERROR(VLOOKUP($B147,'Benchmark Data'!$B:$AAA,CP$1,FALSE)/VLOOKUP($B146,'Benchmark Data'!$B:$AAA,CP$1,FALSE),"")</f>
        <v/>
      </c>
      <c r="CQ147" s="171" t="str">
        <f>IFERROR(VLOOKUP($B147,'Benchmark Data'!$B:$AAA,CQ$1,FALSE)/VLOOKUP($B146,'Benchmark Data'!$B:$AAA,CQ$1,FALSE),"")</f>
        <v/>
      </c>
      <c r="CR147" s="171" t="str">
        <f>IFERROR(VLOOKUP($B147,'Benchmark Data'!$B:$AAA,CR$1,FALSE)/VLOOKUP($B146,'Benchmark Data'!$B:$AAA,CR$1,FALSE),"")</f>
        <v/>
      </c>
      <c r="CS147" s="171" t="str">
        <f>IFERROR(VLOOKUP($B147,'Benchmark Data'!$B:$AAA,CS$1,FALSE)/VLOOKUP($B146,'Benchmark Data'!$B:$AAA,CS$1,FALSE),"")</f>
        <v/>
      </c>
      <c r="CT147" s="171" t="str">
        <f>IFERROR(VLOOKUP($B147,'Benchmark Data'!$B:$AAA,CT$1,FALSE)/VLOOKUP($B146,'Benchmark Data'!$B:$AAA,CT$1,FALSE),"")</f>
        <v/>
      </c>
      <c r="CU147" s="171" t="str">
        <f>IFERROR(VLOOKUP($B147,'Benchmark Data'!$B:$AAA,CU$1,FALSE)/VLOOKUP($B146,'Benchmark Data'!$B:$AAA,CU$1,FALSE),"")</f>
        <v/>
      </c>
      <c r="CV147" s="171" t="str">
        <f>IFERROR(VLOOKUP($B147,'Benchmark Data'!$B:$AAA,CV$1,FALSE)/VLOOKUP($B146,'Benchmark Data'!$B:$AAA,CV$1,FALSE),"")</f>
        <v/>
      </c>
      <c r="CW147" s="171" t="str">
        <f>IFERROR(VLOOKUP($B147,'Benchmark Data'!$B:$AAA,CW$1,FALSE)/VLOOKUP($B146,'Benchmark Data'!$B:$AAA,CW$1,FALSE),"")</f>
        <v/>
      </c>
      <c r="CX147" s="171" t="str">
        <f>IFERROR(VLOOKUP($B147,'Benchmark Data'!$B:$AAA,CX$1,FALSE)/VLOOKUP($B146,'Benchmark Data'!$B:$AAA,CX$1,FALSE),"")</f>
        <v/>
      </c>
      <c r="CY147" s="171" t="str">
        <f>IFERROR(VLOOKUP($B147,'Benchmark Data'!$B:$AAA,CY$1,FALSE)/VLOOKUP($B146,'Benchmark Data'!$B:$AAA,CY$1,FALSE),"")</f>
        <v/>
      </c>
      <c r="CZ147" s="171" t="str">
        <f>IFERROR(VLOOKUP($B147,'Benchmark Data'!$B:$AAA,CZ$1,FALSE)/VLOOKUP($B146,'Benchmark Data'!$B:$AAA,CZ$1,FALSE),"")</f>
        <v/>
      </c>
      <c r="DA147" s="171" t="str">
        <f>IFERROR(VLOOKUP($B147,'Benchmark Data'!$B:$AAA,DA$1,FALSE)/VLOOKUP($B146,'Benchmark Data'!$B:$AAA,DA$1,FALSE),"")</f>
        <v/>
      </c>
      <c r="DB147" s="171" t="str">
        <f>IFERROR(VLOOKUP($B147,'Benchmark Data'!$B:$AAA,DB$1,FALSE)/VLOOKUP($B146,'Benchmark Data'!$B:$AAA,DB$1,FALSE),"")</f>
        <v/>
      </c>
      <c r="DC147" s="171" t="str">
        <f>IFERROR(VLOOKUP($B147,'Benchmark Data'!$B:$AAA,DC$1,FALSE)/VLOOKUP($B146,'Benchmark Data'!$B:$AAA,DC$1,FALSE),"")</f>
        <v/>
      </c>
      <c r="DD147" s="171" t="str">
        <f>IFERROR(VLOOKUP($B147,'Benchmark Data'!$B:$AAA,DD$1,FALSE)/VLOOKUP($B146,'Benchmark Data'!$B:$AAA,DD$1,FALSE),"")</f>
        <v/>
      </c>
      <c r="DE147" s="171" t="str">
        <f>IFERROR(VLOOKUP($B147,'Benchmark Data'!$B:$AAA,DE$1,FALSE)/VLOOKUP($B146,'Benchmark Data'!$B:$AAA,DE$1,FALSE),"")</f>
        <v/>
      </c>
      <c r="DF147" s="171" t="str">
        <f>IFERROR(VLOOKUP($B147,'Benchmark Data'!$B:$AAA,DF$1,FALSE)/VLOOKUP($B146,'Benchmark Data'!$B:$AAA,DF$1,FALSE),"")</f>
        <v/>
      </c>
      <c r="DG147" s="171" t="str">
        <f>IFERROR(VLOOKUP($B147,'Benchmark Data'!$B:$AAA,DG$1,FALSE)/VLOOKUP($B146,'Benchmark Data'!$B:$AAA,DG$1,FALSE),"")</f>
        <v/>
      </c>
      <c r="DH147" s="171" t="str">
        <f>IFERROR(VLOOKUP($B147,'Benchmark Data'!$B:$AAA,DH$1,FALSE)/VLOOKUP($B146,'Benchmark Data'!$B:$AAA,DH$1,FALSE),"")</f>
        <v/>
      </c>
      <c r="DI147" s="171" t="str">
        <f>IFERROR(VLOOKUP($B147,'Benchmark Data'!$B:$AAA,DI$1,FALSE)/VLOOKUP($B146,'Benchmark Data'!$B:$AAA,DI$1,FALSE),"")</f>
        <v/>
      </c>
    </row>
    <row r="148" spans="1:113">
      <c r="A148" s="94">
        <f t="shared" si="37"/>
        <v>53</v>
      </c>
      <c r="B148" s="168">
        <f t="shared" si="38"/>
        <v>44469</v>
      </c>
      <c r="C148" s="171">
        <f>IFERROR(VLOOKUP($B148,'Benchmark Data'!$B:$FF,C$1,FALSE)/VLOOKUP($B147,'Benchmark Data'!$B:$FF,C$1,FALSE),"")</f>
        <v>0.94131258304636323</v>
      </c>
      <c r="D148" s="171">
        <f>IFERROR(VLOOKUP($B148,'Benchmark Data'!$B:$FF,D$1,FALSE)/VLOOKUP($B147,'Benchmark Data'!$B:$FF,D$1,FALSE),"")</f>
        <v>0.94131258304636323</v>
      </c>
      <c r="E148" s="171">
        <f>IFERROR(VLOOKUP($B148,'Benchmark Data'!$B:$FF,E$1,FALSE)/VLOOKUP($B147,'Benchmark Data'!$B:$FF,E$1,FALSE),"")</f>
        <v>0.94131258304636323</v>
      </c>
      <c r="F148" s="171" t="str">
        <f>IFERROR(VLOOKUP($B148,'Benchmark Data'!$B:$FF,F$1,FALSE)/VLOOKUP($B147,'Benchmark Data'!$B:$FF,F$1,FALSE),"")</f>
        <v/>
      </c>
      <c r="G148" s="171" t="str">
        <f>IFERROR(VLOOKUP($B148,'Benchmark Data'!$B:$FF,G$1,FALSE)/VLOOKUP($B147,'Benchmark Data'!$B:$FF,G$1,FALSE),"")</f>
        <v/>
      </c>
      <c r="H148" s="171" t="str">
        <f>IFERROR(VLOOKUP($B148,'Benchmark Data'!$B:$FF,H$1,FALSE)/VLOOKUP($B147,'Benchmark Data'!$B:$FF,H$1,FALSE),"")</f>
        <v/>
      </c>
      <c r="I148" s="171" t="str">
        <f>IFERROR(VLOOKUP($B148,'Benchmark Data'!$B:$FF,I$1,FALSE)/VLOOKUP($B147,'Benchmark Data'!$B:$FF,I$1,FALSE),"")</f>
        <v/>
      </c>
      <c r="J148" s="143" t="str">
        <f>IFERROR(VLOOKUP($B148,'Benchmark Data'!$B:$FF,J$1,FALSE)/VLOOKUP($B147,'Benchmark Data'!$B:$FF,J$1,FALSE)*J149,"")</f>
        <v/>
      </c>
      <c r="K148" s="156"/>
      <c r="L148" s="156"/>
      <c r="M148" s="156"/>
      <c r="N148" s="171" t="str">
        <f>IFERROR(VLOOKUP($B148,'Benchmark Data'!$B:$FF,N$1,FALSE)/VLOOKUP($B147,'Benchmark Data'!$B:$FF,N$1,FALSE),"")</f>
        <v/>
      </c>
      <c r="O148" s="171">
        <f>IFERROR(VLOOKUP($B148,'Benchmark Data'!$B:$FF,O$1,FALSE)/VLOOKUP($B147,'Benchmark Data'!$B:$FF,O$1,FALSE),"")</f>
        <v>1.0957874022094054</v>
      </c>
      <c r="P148" s="171">
        <f>IFERROR(VLOOKUP($B148,'Benchmark Data'!$B:$FF,P$1,FALSE)/VLOOKUP($B147,'Benchmark Data'!$B:$FF,P$1,FALSE),"")</f>
        <v>1.0902566140594525</v>
      </c>
      <c r="Q148" s="156">
        <f>IFERROR(VLOOKUP($B148,'Benchmark Data'!$B:$FF,Q$1,FALSE),"")</f>
        <v>0.97931575423737582</v>
      </c>
      <c r="R148" s="156">
        <f>IFERROR(VLOOKUP($B148,'Benchmark Data'!$B:$FF,R$1,FALSE),"")</f>
        <v>0.97931575423737582</v>
      </c>
      <c r="S148" s="156">
        <f>IFERROR(VLOOKUP($B148,'Benchmark Data'!$B:$FF,S$1,FALSE),"")</f>
        <v>0.97931575423737582</v>
      </c>
      <c r="T148" s="156">
        <f>IFERROR(VLOOKUP($B148,'Benchmark Data'!$B:$FF,T$1,FALSE),"")</f>
        <v>0.97931575423737582</v>
      </c>
      <c r="U148" s="156">
        <f>IFERROR(VLOOKUP($B148,'Benchmark Data'!$B:$FF,U$1,FALSE),"")</f>
        <v>0.97931575423737582</v>
      </c>
      <c r="V148" s="171">
        <f>IFERROR(VLOOKUP($B148,'Benchmark Data'!$B:$FF,V$1,FALSE)/VLOOKUP($B147,'Benchmark Data'!$B:$FF,V$1,FALSE),"")</f>
        <v>0.97775470553232036</v>
      </c>
      <c r="W148" s="171">
        <f>IFERROR(VLOOKUP($B148,'Benchmark Data'!$B:$FF,W$1,FALSE)/VLOOKUP($B147,'Benchmark Data'!$B:$FF,W$1,FALSE),"")</f>
        <v>0.97775470553232036</v>
      </c>
      <c r="X148" s="171">
        <f>IFERROR(VLOOKUP($B148,'Benchmark Data'!$B:$FF,X$1,FALSE)/VLOOKUP($B147,'Benchmark Data'!$B:$FF,X$1,FALSE),"")</f>
        <v>0.97775470553232036</v>
      </c>
      <c r="Y148" s="171">
        <f>IFERROR(VLOOKUP($B148,'Benchmark Data'!$B:$FF,Y$1,FALSE)/VLOOKUP($B147,'Benchmark Data'!$B:$FF,Y$1,FALSE),"")</f>
        <v>0.97775470553232036</v>
      </c>
      <c r="Z148" s="171">
        <f>IFERROR(VLOOKUP($B148,'Benchmark Data'!$B:$FF,Z$1,FALSE)/VLOOKUP($B147,'Benchmark Data'!$B:$FF,Z$1,FALSE),"")</f>
        <v>0.97775470553232036</v>
      </c>
      <c r="AA148" s="171">
        <f>IFERROR(VLOOKUP($B148,'Benchmark Data'!$B:$FF,AA$1,FALSE)/VLOOKUP($B147,'Benchmark Data'!$B:$FF,AA$1,FALSE),"")</f>
        <v>0.95549280370351164</v>
      </c>
      <c r="AB148" s="171">
        <f>IFERROR(VLOOKUP($B148,'Benchmark Data'!$B:$FF,AB$1,FALSE)/VLOOKUP($B147,'Benchmark Data'!$B:$FF,AB$1,FALSE),"")</f>
        <v>0.95549280370351164</v>
      </c>
      <c r="AC148" s="171">
        <f>IFERROR(VLOOKUP($B148,'Benchmark Data'!$B:$FF,AC$1,FALSE)/VLOOKUP($B147,'Benchmark Data'!$B:$FF,AC$1,FALSE),"")</f>
        <v>0.95549280370351164</v>
      </c>
      <c r="AD148" s="171">
        <f>IFERROR(VLOOKUP($B148,'Benchmark Data'!$B:$FF,AD$1,FALSE)/VLOOKUP($B147,'Benchmark Data'!$B:$FF,AD$1,FALSE),"")</f>
        <v>0.90877214566929121</v>
      </c>
      <c r="AE148" s="171">
        <f>IFERROR(VLOOKUP($B148,'Benchmark Data'!$B:$FF,AE$1,FALSE)/VLOOKUP($B147,'Benchmark Data'!$B:$FF,AE$1,FALSE),"")</f>
        <v>0.93973926380925943</v>
      </c>
      <c r="AF148" s="171">
        <f>IFERROR(VLOOKUP($B148,'Benchmark Data'!$B:$FF,AF$1,FALSE)/VLOOKUP($B147,'Benchmark Data'!$B:$FF,AF$1,FALSE),"")</f>
        <v>0.94758552121533735</v>
      </c>
      <c r="AG148" s="171">
        <f>IFERROR(VLOOKUP($B148,'Benchmark Data'!$B:$FF,AG$1,FALSE)/VLOOKUP($B147,'Benchmark Data'!$B:$FF,AG$1,FALSE),"")</f>
        <v>0.94758552121533735</v>
      </c>
      <c r="AH148" s="171">
        <f>IFERROR(VLOOKUP($B148,'Benchmark Data'!$B:$FF,AH$1,FALSE)/VLOOKUP($B147,'Benchmark Data'!$B:$FF,AH$1,FALSE),"")</f>
        <v>0.94758552121533735</v>
      </c>
      <c r="AI148" s="171">
        <f>IFERROR(VLOOKUP($B148,'Benchmark Data'!$B:$FF,AI$1,FALSE)/VLOOKUP($B147,'Benchmark Data'!$B:$FF,AI$1,FALSE),"")</f>
        <v>0.96252063808693122</v>
      </c>
      <c r="AJ148" s="171">
        <f>IFERROR(VLOOKUP($B148,'Benchmark Data'!$B:$FF,AJ$1,FALSE)/VLOOKUP($B147,'Benchmark Data'!$B:$FF,AJ$1,FALSE),"")</f>
        <v>0.90291673079883028</v>
      </c>
      <c r="AK148" s="171">
        <f>IFERROR(VLOOKUP($B148,'Benchmark Data'!$B:$FF,AK$1,FALSE)/VLOOKUP($B147,'Benchmark Data'!$B:$FF,AK$1,FALSE),"")</f>
        <v>0.93605758942268769</v>
      </c>
      <c r="AL148" s="171">
        <f>IFERROR(VLOOKUP($B148,'Benchmark Data'!$B:$FF,AL$1,FALSE)/VLOOKUP($B147,'Benchmark Data'!$B:$FF,AL$1,FALSE),"")</f>
        <v>1.0228301110654052</v>
      </c>
      <c r="AM148" s="171">
        <f>IFERROR(VLOOKUP($B148,'Benchmark Data'!$B:$FF,AM$1,FALSE)/VLOOKUP($B147,'Benchmark Data'!$B:$FF,AM$1,FALSE),"")</f>
        <v>1.0228301110654052</v>
      </c>
      <c r="AN148" s="171">
        <f>IFERROR(VLOOKUP($B148,'Benchmark Data'!$B:$FF,AN$1,FALSE)/VLOOKUP($B147,'Benchmark Data'!$B:$FF,AN$1,FALSE),"")</f>
        <v>0.94987136508926473</v>
      </c>
      <c r="AO148" s="171">
        <f>IFERROR(VLOOKUP($B148,'Benchmark Data'!$B:$FF,AO$1,FALSE)/VLOOKUP($B147,'Benchmark Data'!$B:$FF,AO$1,FALSE),"")</f>
        <v>1.0314568863977904</v>
      </c>
      <c r="AP148" s="171">
        <f>IFERROR(VLOOKUP($B148,'Benchmark Data'!$B:$FF,AP$1,FALSE)/VLOOKUP($B147,'Benchmark Data'!$B:$FF,AP$1,FALSE),"")</f>
        <v>1.0314568863977904</v>
      </c>
      <c r="AQ148" s="171" t="str">
        <f>IFERROR(VLOOKUP($B148,'Benchmark Data'!$B:$FF,AQ$1,FALSE)/VLOOKUP($B147,'Benchmark Data'!$B:$FF,AQ$1,FALSE),"")</f>
        <v/>
      </c>
      <c r="AR148" s="171" t="str">
        <f>IFERROR(VLOOKUP($B148,'Benchmark Data'!$B:$FF,AR$1,FALSE)/VLOOKUP($B147,'Benchmark Data'!$B:$FF,AR$1,FALSE),"")</f>
        <v/>
      </c>
      <c r="AS148" s="171" t="str">
        <f>IFERROR(VLOOKUP($B148,'Benchmark Data'!$B:$FF,AS$1,FALSE)/VLOOKUP($B147,'Benchmark Data'!$B:$FF,AS$1,FALSE),"")</f>
        <v/>
      </c>
      <c r="AT148" s="171" t="str">
        <f>IFERROR(VLOOKUP($B148,'Benchmark Data'!$B:$FF,AT$1,FALSE)/VLOOKUP($B147,'Benchmark Data'!$B:$FF,AT$1,FALSE),"")</f>
        <v/>
      </c>
      <c r="AU148" s="171">
        <f>IFERROR(VLOOKUP($B148,'Benchmark Data'!$B:$FF,AU$1,FALSE)/VLOOKUP($B147,'Benchmark Data'!$B:$FF,AU$1,FALSE),"")</f>
        <v>0.95407297198709795</v>
      </c>
      <c r="AV148" s="171">
        <f>IFERROR(VLOOKUP($B148,'Benchmark Data'!$B:$FF,AV$1,FALSE)/VLOOKUP($B147,'Benchmark Data'!$B:$FF,AV$1,FALSE),"")</f>
        <v>0.95407297198709795</v>
      </c>
      <c r="AW148" s="171">
        <f>IFERROR(VLOOKUP($B148,'Benchmark Data'!$B:$FF,AW$1,FALSE)/VLOOKUP($B147,'Benchmark Data'!$B:$FF,AW$1,FALSE),"")</f>
        <v>0.95407297198709795</v>
      </c>
      <c r="AX148" s="171" t="str">
        <f>IFERROR(VLOOKUP($B148,'Benchmark Data'!$B:$FF,AX$1,FALSE)/VLOOKUP($B147,'Benchmark Data'!$B:$FF,AX$1,FALSE),"")</f>
        <v/>
      </c>
      <c r="AY148" s="171" t="str">
        <f>IFERROR(VLOOKUP($B148,'Benchmark Data'!$B:$FF,AY$1,FALSE)/VLOOKUP($B147,'Benchmark Data'!$B:$FF,AY$1,FALSE),"")</f>
        <v/>
      </c>
      <c r="AZ148" s="156"/>
      <c r="BA148" s="156"/>
      <c r="BB148" s="171" t="str">
        <f>IFERROR(VLOOKUP($B148,'Benchmark Data'!$B:$FF,BB$1,FALSE)/VLOOKUP($B147,'Benchmark Data'!$B:$FF,BB$1,FALSE),"")</f>
        <v/>
      </c>
      <c r="BC148" s="171" t="str">
        <f>IFERROR(VLOOKUP($B148,'Benchmark Data'!$B:$FF,BC$1,FALSE)/VLOOKUP($B147,'Benchmark Data'!$B:$FF,BC$1,FALSE),"")</f>
        <v/>
      </c>
      <c r="BD148" s="171" t="str">
        <f>IFERROR(VLOOKUP($B148,'Benchmark Data'!$B:$FF,BD$1,FALSE)/VLOOKUP($B147,'Benchmark Data'!$B:$FF,BD$1,FALSE),"")</f>
        <v/>
      </c>
      <c r="BE148" s="171" t="str">
        <f>IFERROR(VLOOKUP($B148,'Benchmark Data'!$B:$FF,BE$1,FALSE)/VLOOKUP($B147,'Benchmark Data'!$B:$FF,BE$1,FALSE),"")</f>
        <v/>
      </c>
      <c r="BF148" s="171" t="str">
        <f>IFERROR(VLOOKUP($B148,'Benchmark Data'!$B:$FF,BF$1,FALSE)/VLOOKUP($B147,'Benchmark Data'!$B:$FF,BF$1,FALSE),"")</f>
        <v/>
      </c>
      <c r="BG148" s="171" t="str">
        <f>IFERROR(VLOOKUP($B148,'Benchmark Data'!$B:$FF,BG$1,FALSE)/VLOOKUP($B147,'Benchmark Data'!$B:$FF,BG$1,FALSE),"")</f>
        <v/>
      </c>
      <c r="BH148" s="171" t="str">
        <f>IFERROR(VLOOKUP($B148,'Benchmark Data'!$B:$FF,BH$1,FALSE)/VLOOKUP($B147,'Benchmark Data'!$B:$FF,BH$1,FALSE),"")</f>
        <v/>
      </c>
      <c r="BI148" s="171" t="str">
        <f>IFERROR(VLOOKUP($B148,'Benchmark Data'!$B:$FF,BI$1,FALSE)/VLOOKUP($B147,'Benchmark Data'!$B:$FF,BI$1,FALSE),"")</f>
        <v/>
      </c>
      <c r="BJ148" s="171" t="str">
        <f>IFERROR(VLOOKUP($B148,'Benchmark Data'!$B:$FF,BJ$1,FALSE)/VLOOKUP($B147,'Benchmark Data'!$B:$FF,BJ$1,FALSE),"")</f>
        <v/>
      </c>
      <c r="BK148" s="171" t="str">
        <f>IFERROR(VLOOKUP($B148,'Benchmark Data'!$B:$FF,BK$1,FALSE)/VLOOKUP($B147,'Benchmark Data'!$B:$FF,BK$1,FALSE),"")</f>
        <v/>
      </c>
      <c r="BL148" s="171" t="str">
        <f>IFERROR(VLOOKUP($B148,'Benchmark Data'!$B:$FF,BL$1,FALSE)/VLOOKUP($B147,'Benchmark Data'!$B:$FF,BL$1,FALSE),"")</f>
        <v/>
      </c>
      <c r="BM148" s="171" t="str">
        <f>IFERROR(VLOOKUP($B148,'Benchmark Data'!$B:$FF,BM$1,FALSE)/VLOOKUP($B147,'Benchmark Data'!$B:$FF,BM$1,FALSE),"")</f>
        <v/>
      </c>
      <c r="BN148" s="171" t="str">
        <f>IFERROR(VLOOKUP($B148,'Benchmark Data'!$B:$FF,BN$1,FALSE)/VLOOKUP($B147,'Benchmark Data'!$B:$FF,BN$1,FALSE),"")</f>
        <v/>
      </c>
      <c r="BO148" s="171" t="str">
        <f>IFERROR(VLOOKUP($B148,'Benchmark Data'!$B:$FF,BO$1,FALSE)/VLOOKUP($B147,'Benchmark Data'!$B:$FF,BO$1,FALSE),"")</f>
        <v/>
      </c>
      <c r="BP148" s="171" t="str">
        <f>IFERROR(VLOOKUP($B148,'Benchmark Data'!$B:$FF,BP$1,FALSE)/VLOOKUP($B147,'Benchmark Data'!$B:$FF,BP$1,FALSE),"")</f>
        <v/>
      </c>
      <c r="BQ148" s="171" t="str">
        <f>IFERROR(VLOOKUP($B148,'Benchmark Data'!$B:$FF,BQ$1,FALSE)/VLOOKUP($B147,'Benchmark Data'!$B:$FF,BQ$1,FALSE),"")</f>
        <v/>
      </c>
      <c r="BR148" s="171" t="str">
        <f>IFERROR(VLOOKUP($B148,'Benchmark Data'!$B:$FF,BR$1,FALSE)/VLOOKUP($B147,'Benchmark Data'!$B:$FF,BR$1,FALSE),"")</f>
        <v/>
      </c>
      <c r="BS148" s="171" t="str">
        <f>IFERROR(VLOOKUP($B148,'Benchmark Data'!$B:$FF,BS$1,FALSE)/VLOOKUP($B147,'Benchmark Data'!$B:$FF,BS$1,FALSE),"")</f>
        <v/>
      </c>
      <c r="BT148" s="171" t="str">
        <f>IFERROR(VLOOKUP($B148,'Benchmark Data'!$B:$FF,BT$1,FALSE)/VLOOKUP($B147,'Benchmark Data'!$B:$FF,BT$1,FALSE),"")</f>
        <v/>
      </c>
      <c r="BU148" s="171" t="str">
        <f>IFERROR(VLOOKUP($B148,'Benchmark Data'!$B:$FF,BU$1,FALSE)/VLOOKUP($B147,'Benchmark Data'!$B:$FF,BU$1,FALSE),"")</f>
        <v/>
      </c>
      <c r="BV148" s="171" t="str">
        <f>IFERROR(VLOOKUP($B148,'Benchmark Data'!$B:$FF,BV$1,FALSE)/VLOOKUP($B147,'Benchmark Data'!$B:$FF,BV$1,FALSE),"")</f>
        <v/>
      </c>
      <c r="BW148" s="171" t="str">
        <f>IFERROR(VLOOKUP($B148,'Benchmark Data'!$B:$FF,BW$1,FALSE)/VLOOKUP($B147,'Benchmark Data'!$B:$FF,BW$1,FALSE),"")</f>
        <v/>
      </c>
      <c r="BX148" s="171" t="str">
        <f>IFERROR(VLOOKUP($B148,'Benchmark Data'!$B:$FF,BX$1,FALSE)/VLOOKUP($B147,'Benchmark Data'!$B:$FF,BX$1,FALSE),"")</f>
        <v/>
      </c>
      <c r="BY148" s="171" t="str">
        <f>IFERROR(VLOOKUP($B148,'Benchmark Data'!$B:$FF,BY$1,FALSE)/VLOOKUP($B147,'Benchmark Data'!$B:$FF,BY$1,FALSE),"")</f>
        <v/>
      </c>
      <c r="BZ148" s="171" t="str">
        <f>IFERROR(VLOOKUP($B148,'Benchmark Data'!$B:$FF,BZ$1,FALSE)/VLOOKUP($B147,'Benchmark Data'!$B:$FF,BZ$1,FALSE),"")</f>
        <v/>
      </c>
      <c r="CA148" s="171" t="str">
        <f>IFERROR(VLOOKUP($B148,'Benchmark Data'!$B:$FF,CA$1,FALSE)/VLOOKUP($B147,'Benchmark Data'!$B:$FF,CA$1,FALSE),"")</f>
        <v/>
      </c>
      <c r="CB148" s="171" t="str">
        <f>IFERROR(VLOOKUP($B148,'Benchmark Data'!$B:$FF,CB$1,FALSE)/VLOOKUP($B147,'Benchmark Data'!$B:$FF,CB$1,FALSE),"")</f>
        <v/>
      </c>
      <c r="CC148" s="171" t="str">
        <f>IFERROR(VLOOKUP($B148,'Benchmark Data'!$B:$FF,CC$1,FALSE)/VLOOKUP($B147,'Benchmark Data'!$B:$FF,CC$1,FALSE),"")</f>
        <v/>
      </c>
      <c r="CD148" s="171" t="str">
        <f>IFERROR(VLOOKUP($B148,'Benchmark Data'!$B:$FF,CD$1,FALSE)/VLOOKUP($B147,'Benchmark Data'!$B:$FF,CD$1,FALSE),"")</f>
        <v/>
      </c>
      <c r="CE148" s="171" t="str">
        <f>IFERROR(VLOOKUP($B148,'Benchmark Data'!$B:$FF,CE$1,FALSE)/VLOOKUP($B147,'Benchmark Data'!$B:$FF,CE$1,FALSE),"")</f>
        <v/>
      </c>
      <c r="CF148" s="171" t="str">
        <f>IFERROR(VLOOKUP($B148,'Benchmark Data'!$B:$FF,CF$1,FALSE)/VLOOKUP($B147,'Benchmark Data'!$B:$FF,CF$1,FALSE),"")</f>
        <v/>
      </c>
      <c r="CG148" s="171" t="str">
        <f>IFERROR(VLOOKUP($B148,'Benchmark Data'!$B:$FF,CG$1,FALSE)/VLOOKUP($B147,'Benchmark Data'!$B:$FF,CG$1,FALSE),"")</f>
        <v/>
      </c>
      <c r="CH148" s="156"/>
      <c r="CI148" s="171" t="str">
        <f>IFERROR(VLOOKUP($B148,'Benchmark Data'!$B:$FF,CI$1,FALSE)/VLOOKUP($B147,'Benchmark Data'!$B:$FF,CI$1,FALSE),"")</f>
        <v/>
      </c>
      <c r="CJ148" s="171" t="str">
        <f>IFERROR(VLOOKUP($B148,'Benchmark Data'!$B:$FF,CJ$1,FALSE)/VLOOKUP($B147,'Benchmark Data'!$B:$FF,CJ$1,FALSE),"")</f>
        <v/>
      </c>
      <c r="CK148" s="171" t="str">
        <f>IFERROR(VLOOKUP($B148,'Benchmark Data'!$B:$AAA,CK$1,FALSE)/VLOOKUP($B147,'Benchmark Data'!$B:$AAA,CK$1,FALSE),"")</f>
        <v/>
      </c>
      <c r="CL148" s="171" t="str">
        <f>IFERROR(VLOOKUP($B148,'Benchmark Data'!$B:$AAA,CL$1,FALSE)/VLOOKUP($B147,'Benchmark Data'!$B:$AAA,CL$1,FALSE),"")</f>
        <v/>
      </c>
      <c r="CM148" s="171" t="str">
        <f>IFERROR(VLOOKUP($B148,'Benchmark Data'!$B:$AAA,CM$1,FALSE)/VLOOKUP($B147,'Benchmark Data'!$B:$AAA,CM$1,FALSE),"")</f>
        <v/>
      </c>
      <c r="CN148" s="171" t="str">
        <f>IFERROR(VLOOKUP($B148,'Benchmark Data'!$B:$AAA,CN$1,FALSE)/VLOOKUP($B147,'Benchmark Data'!$B:$AAA,CN$1,FALSE),"")</f>
        <v/>
      </c>
      <c r="CO148" s="171" t="str">
        <f>IFERROR(VLOOKUP($B148,'Benchmark Data'!$B:$AAA,CO$1,FALSE)/VLOOKUP($B147,'Benchmark Data'!$B:$AAA,CO$1,FALSE),"")</f>
        <v/>
      </c>
      <c r="CP148" s="171" t="str">
        <f>IFERROR(VLOOKUP($B148,'Benchmark Data'!$B:$AAA,CP$1,FALSE)/VLOOKUP($B147,'Benchmark Data'!$B:$AAA,CP$1,FALSE),"")</f>
        <v/>
      </c>
      <c r="CQ148" s="171" t="str">
        <f>IFERROR(VLOOKUP($B148,'Benchmark Data'!$B:$AAA,CQ$1,FALSE)/VLOOKUP($B147,'Benchmark Data'!$B:$AAA,CQ$1,FALSE),"")</f>
        <v/>
      </c>
      <c r="CR148" s="171" t="str">
        <f>IFERROR(VLOOKUP($B148,'Benchmark Data'!$B:$AAA,CR$1,FALSE)/VLOOKUP($B147,'Benchmark Data'!$B:$AAA,CR$1,FALSE),"")</f>
        <v/>
      </c>
      <c r="CS148" s="171" t="str">
        <f>IFERROR(VLOOKUP($B148,'Benchmark Data'!$B:$AAA,CS$1,FALSE)/VLOOKUP($B147,'Benchmark Data'!$B:$AAA,CS$1,FALSE),"")</f>
        <v/>
      </c>
      <c r="CT148" s="171" t="str">
        <f>IFERROR(VLOOKUP($B148,'Benchmark Data'!$B:$AAA,CT$1,FALSE)/VLOOKUP($B147,'Benchmark Data'!$B:$AAA,CT$1,FALSE),"")</f>
        <v/>
      </c>
      <c r="CU148" s="171" t="str">
        <f>IFERROR(VLOOKUP($B148,'Benchmark Data'!$B:$AAA,CU$1,FALSE)/VLOOKUP($B147,'Benchmark Data'!$B:$AAA,CU$1,FALSE),"")</f>
        <v/>
      </c>
      <c r="CV148" s="171" t="str">
        <f>IFERROR(VLOOKUP($B148,'Benchmark Data'!$B:$AAA,CV$1,FALSE)/VLOOKUP($B147,'Benchmark Data'!$B:$AAA,CV$1,FALSE),"")</f>
        <v/>
      </c>
      <c r="CW148" s="171" t="str">
        <f>IFERROR(VLOOKUP($B148,'Benchmark Data'!$B:$AAA,CW$1,FALSE)/VLOOKUP($B147,'Benchmark Data'!$B:$AAA,CW$1,FALSE),"")</f>
        <v/>
      </c>
      <c r="CX148" s="171" t="str">
        <f>IFERROR(VLOOKUP($B148,'Benchmark Data'!$B:$AAA,CX$1,FALSE)/VLOOKUP($B147,'Benchmark Data'!$B:$AAA,CX$1,FALSE),"")</f>
        <v/>
      </c>
      <c r="CY148" s="171" t="str">
        <f>IFERROR(VLOOKUP($B148,'Benchmark Data'!$B:$AAA,CY$1,FALSE)/VLOOKUP($B147,'Benchmark Data'!$B:$AAA,CY$1,FALSE),"")</f>
        <v/>
      </c>
      <c r="CZ148" s="171" t="str">
        <f>IFERROR(VLOOKUP($B148,'Benchmark Data'!$B:$AAA,CZ$1,FALSE)/VLOOKUP($B147,'Benchmark Data'!$B:$AAA,CZ$1,FALSE),"")</f>
        <v/>
      </c>
      <c r="DA148" s="171" t="str">
        <f>IFERROR(VLOOKUP($B148,'Benchmark Data'!$B:$AAA,DA$1,FALSE)/VLOOKUP($B147,'Benchmark Data'!$B:$AAA,DA$1,FALSE),"")</f>
        <v/>
      </c>
      <c r="DB148" s="171" t="str">
        <f>IFERROR(VLOOKUP($B148,'Benchmark Data'!$B:$AAA,DB$1,FALSE)/VLOOKUP($B147,'Benchmark Data'!$B:$AAA,DB$1,FALSE),"")</f>
        <v/>
      </c>
      <c r="DC148" s="171" t="str">
        <f>IFERROR(VLOOKUP($B148,'Benchmark Data'!$B:$AAA,DC$1,FALSE)/VLOOKUP($B147,'Benchmark Data'!$B:$AAA,DC$1,FALSE),"")</f>
        <v/>
      </c>
      <c r="DD148" s="171" t="str">
        <f>IFERROR(VLOOKUP($B148,'Benchmark Data'!$B:$AAA,DD$1,FALSE)/VLOOKUP($B147,'Benchmark Data'!$B:$AAA,DD$1,FALSE),"")</f>
        <v/>
      </c>
      <c r="DE148" s="171" t="str">
        <f>IFERROR(VLOOKUP($B148,'Benchmark Data'!$B:$AAA,DE$1,FALSE)/VLOOKUP($B147,'Benchmark Data'!$B:$AAA,DE$1,FALSE),"")</f>
        <v/>
      </c>
      <c r="DF148" s="171" t="str">
        <f>IFERROR(VLOOKUP($B148,'Benchmark Data'!$B:$AAA,DF$1,FALSE)/VLOOKUP($B147,'Benchmark Data'!$B:$AAA,DF$1,FALSE),"")</f>
        <v/>
      </c>
      <c r="DG148" s="171" t="str">
        <f>IFERROR(VLOOKUP($B148,'Benchmark Data'!$B:$AAA,DG$1,FALSE)/VLOOKUP($B147,'Benchmark Data'!$B:$AAA,DG$1,FALSE),"")</f>
        <v/>
      </c>
      <c r="DH148" s="171" t="str">
        <f>IFERROR(VLOOKUP($B148,'Benchmark Data'!$B:$AAA,DH$1,FALSE)/VLOOKUP($B147,'Benchmark Data'!$B:$AAA,DH$1,FALSE),"")</f>
        <v/>
      </c>
      <c r="DI148" s="171" t="str">
        <f>IFERROR(VLOOKUP($B148,'Benchmark Data'!$B:$AAA,DI$1,FALSE)/VLOOKUP($B147,'Benchmark Data'!$B:$AAA,DI$1,FALSE),"")</f>
        <v/>
      </c>
    </row>
    <row r="149" spans="1:113">
      <c r="A149" s="94">
        <f t="shared" si="37"/>
        <v>52</v>
      </c>
      <c r="B149" s="168">
        <f t="shared" si="38"/>
        <v>44500</v>
      </c>
      <c r="C149" s="171">
        <f>IFERROR(VLOOKUP($B149,'Benchmark Data'!$B:$FF,C$1,FALSE)/VLOOKUP($B148,'Benchmark Data'!$B:$FF,C$1,FALSE),"")</f>
        <v>1.0702857353227342</v>
      </c>
      <c r="D149" s="171">
        <f>IFERROR(VLOOKUP($B149,'Benchmark Data'!$B:$FF,D$1,FALSE)/VLOOKUP($B148,'Benchmark Data'!$B:$FF,D$1,FALSE),"")</f>
        <v>1.0702857353227342</v>
      </c>
      <c r="E149" s="171">
        <f>IFERROR(VLOOKUP($B149,'Benchmark Data'!$B:$FF,E$1,FALSE)/VLOOKUP($B148,'Benchmark Data'!$B:$FF,E$1,FALSE),"")</f>
        <v>1.0702857353227342</v>
      </c>
      <c r="F149" s="171" t="str">
        <f>IFERROR(VLOOKUP($B149,'Benchmark Data'!$B:$FF,F$1,FALSE)/VLOOKUP($B148,'Benchmark Data'!$B:$FF,F$1,FALSE),"")</f>
        <v/>
      </c>
      <c r="G149" s="171" t="str">
        <f>IFERROR(VLOOKUP($B149,'Benchmark Data'!$B:$FF,G$1,FALSE)/VLOOKUP($B148,'Benchmark Data'!$B:$FF,G$1,FALSE),"")</f>
        <v/>
      </c>
      <c r="H149" s="171" t="str">
        <f>IFERROR(VLOOKUP($B149,'Benchmark Data'!$B:$FF,H$1,FALSE)/VLOOKUP($B148,'Benchmark Data'!$B:$FF,H$1,FALSE),"")</f>
        <v/>
      </c>
      <c r="I149" s="171" t="str">
        <f>IFERROR(VLOOKUP($B149,'Benchmark Data'!$B:$FF,I$1,FALSE)/VLOOKUP($B148,'Benchmark Data'!$B:$FF,I$1,FALSE),"")</f>
        <v/>
      </c>
      <c r="J149" s="143" t="str">
        <f>IFERROR(VLOOKUP($B149,'Benchmark Data'!$B:$FF,J$1,FALSE)/VLOOKUP($B148,'Benchmark Data'!$B:$FF,J$1,FALSE)*J150,"")</f>
        <v/>
      </c>
      <c r="K149" s="156"/>
      <c r="L149" s="156"/>
      <c r="M149" s="156"/>
      <c r="N149" s="171" t="str">
        <f>IFERROR(VLOOKUP($B149,'Benchmark Data'!$B:$FF,N$1,FALSE)/VLOOKUP($B148,'Benchmark Data'!$B:$FF,N$1,FALSE),"")</f>
        <v/>
      </c>
      <c r="O149" s="171">
        <f>IFERROR(VLOOKUP($B149,'Benchmark Data'!$B:$FF,O$1,FALSE)/VLOOKUP($B148,'Benchmark Data'!$B:$FF,O$1,FALSE),"")</f>
        <v>1.0392069796881409</v>
      </c>
      <c r="P149" s="171">
        <f>IFERROR(VLOOKUP($B149,'Benchmark Data'!$B:$FF,P$1,FALSE)/VLOOKUP($B148,'Benchmark Data'!$B:$FF,P$1,FALSE),"")</f>
        <v>1.0637023331002282</v>
      </c>
      <c r="Q149" s="156">
        <f>IFERROR(VLOOKUP($B149,'Benchmark Data'!$B:$FF,Q$1,FALSE),"")</f>
        <v>1.0560761142562858</v>
      </c>
      <c r="R149" s="156">
        <f>IFERROR(VLOOKUP($B149,'Benchmark Data'!$B:$FF,R$1,FALSE),"")</f>
        <v>1.0560761142562858</v>
      </c>
      <c r="S149" s="156">
        <f>IFERROR(VLOOKUP($B149,'Benchmark Data'!$B:$FF,S$1,FALSE),"")</f>
        <v>1.0560761142562858</v>
      </c>
      <c r="T149" s="156">
        <f>IFERROR(VLOOKUP($B149,'Benchmark Data'!$B:$FF,T$1,FALSE),"")</f>
        <v>1.0560761142562858</v>
      </c>
      <c r="U149" s="156">
        <f>IFERROR(VLOOKUP($B149,'Benchmark Data'!$B:$FF,U$1,FALSE),"")</f>
        <v>1.0560761142562858</v>
      </c>
      <c r="V149" s="171">
        <f>IFERROR(VLOOKUP($B149,'Benchmark Data'!$B:$FF,V$1,FALSE)/VLOOKUP($B148,'Benchmark Data'!$B:$FF,V$1,FALSE),"")</f>
        <v>1.0501554546994967</v>
      </c>
      <c r="W149" s="171">
        <f>IFERROR(VLOOKUP($B149,'Benchmark Data'!$B:$FF,W$1,FALSE)/VLOOKUP($B148,'Benchmark Data'!$B:$FF,W$1,FALSE),"")</f>
        <v>1.0501554546994967</v>
      </c>
      <c r="X149" s="171">
        <f>IFERROR(VLOOKUP($B149,'Benchmark Data'!$B:$FF,X$1,FALSE)/VLOOKUP($B148,'Benchmark Data'!$B:$FF,X$1,FALSE),"")</f>
        <v>1.0501554546994967</v>
      </c>
      <c r="Y149" s="171">
        <f>IFERROR(VLOOKUP($B149,'Benchmark Data'!$B:$FF,Y$1,FALSE)/VLOOKUP($B148,'Benchmark Data'!$B:$FF,Y$1,FALSE),"")</f>
        <v>1.0501554546994967</v>
      </c>
      <c r="Z149" s="171">
        <f>IFERROR(VLOOKUP($B149,'Benchmark Data'!$B:$FF,Z$1,FALSE)/VLOOKUP($B148,'Benchmark Data'!$B:$FF,Z$1,FALSE),"")</f>
        <v>1.0501554546994967</v>
      </c>
      <c r="AA149" s="171">
        <f>IFERROR(VLOOKUP($B149,'Benchmark Data'!$B:$FF,AA$1,FALSE)/VLOOKUP($B148,'Benchmark Data'!$B:$FF,AA$1,FALSE),"")</f>
        <v>1.060150876742878</v>
      </c>
      <c r="AB149" s="171">
        <f>IFERROR(VLOOKUP($B149,'Benchmark Data'!$B:$FF,AB$1,FALSE)/VLOOKUP($B148,'Benchmark Data'!$B:$FF,AB$1,FALSE),"")</f>
        <v>1.060150876742878</v>
      </c>
      <c r="AC149" s="171">
        <f>IFERROR(VLOOKUP($B149,'Benchmark Data'!$B:$FF,AC$1,FALSE)/VLOOKUP($B148,'Benchmark Data'!$B:$FF,AC$1,FALSE),"")</f>
        <v>1.060150876742878</v>
      </c>
      <c r="AD149" s="171">
        <f>IFERROR(VLOOKUP($B149,'Benchmark Data'!$B:$FF,AD$1,FALSE)/VLOOKUP($B148,'Benchmark Data'!$B:$FF,AD$1,FALSE),"")</f>
        <v>1.0510390577404727</v>
      </c>
      <c r="AE149" s="171">
        <f>IFERROR(VLOOKUP($B149,'Benchmark Data'!$B:$FF,AE$1,FALSE)/VLOOKUP($B148,'Benchmark Data'!$B:$FF,AE$1,FALSE),"")</f>
        <v>1.0642352604221095</v>
      </c>
      <c r="AF149" s="171">
        <f>IFERROR(VLOOKUP($B149,'Benchmark Data'!$B:$FF,AF$1,FALSE)/VLOOKUP($B148,'Benchmark Data'!$B:$FF,AF$1,FALSE),"")</f>
        <v>1.0422149636411708</v>
      </c>
      <c r="AG149" s="171">
        <f>IFERROR(VLOOKUP($B149,'Benchmark Data'!$B:$FF,AG$1,FALSE)/VLOOKUP($B148,'Benchmark Data'!$B:$FF,AG$1,FALSE),"")</f>
        <v>1.0422149636411708</v>
      </c>
      <c r="AH149" s="171">
        <f>IFERROR(VLOOKUP($B149,'Benchmark Data'!$B:$FF,AH$1,FALSE)/VLOOKUP($B148,'Benchmark Data'!$B:$FF,AH$1,FALSE),"")</f>
        <v>1.0422149636411708</v>
      </c>
      <c r="AI149" s="171">
        <f>IFERROR(VLOOKUP($B149,'Benchmark Data'!$B:$FF,AI$1,FALSE)/VLOOKUP($B148,'Benchmark Data'!$B:$FF,AI$1,FALSE),"")</f>
        <v>1.0486837732452892</v>
      </c>
      <c r="AJ149" s="171">
        <f>IFERROR(VLOOKUP($B149,'Benchmark Data'!$B:$FF,AJ$1,FALSE)/VLOOKUP($B148,'Benchmark Data'!$B:$FF,AJ$1,FALSE),"")</f>
        <v>1.1411890049009161</v>
      </c>
      <c r="AK149" s="171">
        <f>IFERROR(VLOOKUP($B149,'Benchmark Data'!$B:$FF,AK$1,FALSE)/VLOOKUP($B148,'Benchmark Data'!$B:$FF,AK$1,FALSE),"")</f>
        <v>1.0503403121892638</v>
      </c>
      <c r="AL149" s="171">
        <f>IFERROR(VLOOKUP($B149,'Benchmark Data'!$B:$FF,AL$1,FALSE)/VLOOKUP($B148,'Benchmark Data'!$B:$FF,AL$1,FALSE),"")</f>
        <v>1.0672129499296199</v>
      </c>
      <c r="AM149" s="171">
        <f>IFERROR(VLOOKUP($B149,'Benchmark Data'!$B:$FF,AM$1,FALSE)/VLOOKUP($B148,'Benchmark Data'!$B:$FF,AM$1,FALSE),"")</f>
        <v>1.0672129499296199</v>
      </c>
      <c r="AN149" s="171">
        <f>IFERROR(VLOOKUP($B149,'Benchmark Data'!$B:$FF,AN$1,FALSE)/VLOOKUP($B148,'Benchmark Data'!$B:$FF,AN$1,FALSE),"")</f>
        <v>1.1410866710439922</v>
      </c>
      <c r="AO149" s="171">
        <f>IFERROR(VLOOKUP($B149,'Benchmark Data'!$B:$FF,AO$1,FALSE)/VLOOKUP($B148,'Benchmark Data'!$B:$FF,AO$1,FALSE),"")</f>
        <v>0.98060680041739678</v>
      </c>
      <c r="AP149" s="171">
        <f>IFERROR(VLOOKUP($B149,'Benchmark Data'!$B:$FF,AP$1,FALSE)/VLOOKUP($B148,'Benchmark Data'!$B:$FF,AP$1,FALSE),"")</f>
        <v>0.98060680041739678</v>
      </c>
      <c r="AQ149" s="171" t="str">
        <f>IFERROR(VLOOKUP($B149,'Benchmark Data'!$B:$FF,AQ$1,FALSE)/VLOOKUP($B148,'Benchmark Data'!$B:$FF,AQ$1,FALSE),"")</f>
        <v/>
      </c>
      <c r="AR149" s="171" t="str">
        <f>IFERROR(VLOOKUP($B149,'Benchmark Data'!$B:$FF,AR$1,FALSE)/VLOOKUP($B148,'Benchmark Data'!$B:$FF,AR$1,FALSE),"")</f>
        <v/>
      </c>
      <c r="AS149" s="171" t="str">
        <f>IFERROR(VLOOKUP($B149,'Benchmark Data'!$B:$FF,AS$1,FALSE)/VLOOKUP($B148,'Benchmark Data'!$B:$FF,AS$1,FALSE),"")</f>
        <v/>
      </c>
      <c r="AT149" s="171" t="str">
        <f>IFERROR(VLOOKUP($B149,'Benchmark Data'!$B:$FF,AT$1,FALSE)/VLOOKUP($B148,'Benchmark Data'!$B:$FF,AT$1,FALSE),"")</f>
        <v/>
      </c>
      <c r="AU149" s="171">
        <f>IFERROR(VLOOKUP($B149,'Benchmark Data'!$B:$FF,AU$1,FALSE)/VLOOKUP($B148,'Benchmark Data'!$B:$FF,AU$1,FALSE),"")</f>
        <v>1.0389799229914713</v>
      </c>
      <c r="AV149" s="171">
        <f>IFERROR(VLOOKUP($B149,'Benchmark Data'!$B:$FF,AV$1,FALSE)/VLOOKUP($B148,'Benchmark Data'!$B:$FF,AV$1,FALSE),"")</f>
        <v>1.0389799229914713</v>
      </c>
      <c r="AW149" s="171">
        <f>IFERROR(VLOOKUP($B149,'Benchmark Data'!$B:$FF,AW$1,FALSE)/VLOOKUP($B148,'Benchmark Data'!$B:$FF,AW$1,FALSE),"")</f>
        <v>1.0389799229914713</v>
      </c>
      <c r="AX149" s="171" t="str">
        <f>IFERROR(VLOOKUP($B149,'Benchmark Data'!$B:$FF,AX$1,FALSE)/VLOOKUP($B148,'Benchmark Data'!$B:$FF,AX$1,FALSE),"")</f>
        <v/>
      </c>
      <c r="AY149" s="171" t="str">
        <f>IFERROR(VLOOKUP($B149,'Benchmark Data'!$B:$FF,AY$1,FALSE)/VLOOKUP($B148,'Benchmark Data'!$B:$FF,AY$1,FALSE),"")</f>
        <v/>
      </c>
      <c r="AZ149" s="156"/>
      <c r="BA149" s="156"/>
      <c r="BB149" s="171" t="str">
        <f>IFERROR(VLOOKUP($B149,'Benchmark Data'!$B:$FF,BB$1,FALSE)/VLOOKUP($B148,'Benchmark Data'!$B:$FF,BB$1,FALSE),"")</f>
        <v/>
      </c>
      <c r="BC149" s="171" t="str">
        <f>IFERROR(VLOOKUP($B149,'Benchmark Data'!$B:$FF,BC$1,FALSE)/VLOOKUP($B148,'Benchmark Data'!$B:$FF,BC$1,FALSE),"")</f>
        <v/>
      </c>
      <c r="BD149" s="171" t="str">
        <f>IFERROR(VLOOKUP($B149,'Benchmark Data'!$B:$FF,BD$1,FALSE)/VLOOKUP($B148,'Benchmark Data'!$B:$FF,BD$1,FALSE),"")</f>
        <v/>
      </c>
      <c r="BE149" s="171" t="str">
        <f>IFERROR(VLOOKUP($B149,'Benchmark Data'!$B:$FF,BE$1,FALSE)/VLOOKUP($B148,'Benchmark Data'!$B:$FF,BE$1,FALSE),"")</f>
        <v/>
      </c>
      <c r="BF149" s="171" t="str">
        <f>IFERROR(VLOOKUP($B149,'Benchmark Data'!$B:$FF,BF$1,FALSE)/VLOOKUP($B148,'Benchmark Data'!$B:$FF,BF$1,FALSE),"")</f>
        <v/>
      </c>
      <c r="BG149" s="171" t="str">
        <f>IFERROR(VLOOKUP($B149,'Benchmark Data'!$B:$FF,BG$1,FALSE)/VLOOKUP($B148,'Benchmark Data'!$B:$FF,BG$1,FALSE),"")</f>
        <v/>
      </c>
      <c r="BH149" s="171" t="str">
        <f>IFERROR(VLOOKUP($B149,'Benchmark Data'!$B:$FF,BH$1,FALSE)/VLOOKUP($B148,'Benchmark Data'!$B:$FF,BH$1,FALSE),"")</f>
        <v/>
      </c>
      <c r="BI149" s="171" t="str">
        <f>IFERROR(VLOOKUP($B149,'Benchmark Data'!$B:$FF,BI$1,FALSE)/VLOOKUP($B148,'Benchmark Data'!$B:$FF,BI$1,FALSE),"")</f>
        <v/>
      </c>
      <c r="BJ149" s="171" t="str">
        <f>IFERROR(VLOOKUP($B149,'Benchmark Data'!$B:$FF,BJ$1,FALSE)/VLOOKUP($B148,'Benchmark Data'!$B:$FF,BJ$1,FALSE),"")</f>
        <v/>
      </c>
      <c r="BK149" s="171" t="str">
        <f>IFERROR(VLOOKUP($B149,'Benchmark Data'!$B:$FF,BK$1,FALSE)/VLOOKUP($B148,'Benchmark Data'!$B:$FF,BK$1,FALSE),"")</f>
        <v/>
      </c>
      <c r="BL149" s="171" t="str">
        <f>IFERROR(VLOOKUP($B149,'Benchmark Data'!$B:$FF,BL$1,FALSE)/VLOOKUP($B148,'Benchmark Data'!$B:$FF,BL$1,FALSE),"")</f>
        <v/>
      </c>
      <c r="BM149" s="171" t="str">
        <f>IFERROR(VLOOKUP($B149,'Benchmark Data'!$B:$FF,BM$1,FALSE)/VLOOKUP($B148,'Benchmark Data'!$B:$FF,BM$1,FALSE),"")</f>
        <v/>
      </c>
      <c r="BN149" s="171" t="str">
        <f>IFERROR(VLOOKUP($B149,'Benchmark Data'!$B:$FF,BN$1,FALSE)/VLOOKUP($B148,'Benchmark Data'!$B:$FF,BN$1,FALSE),"")</f>
        <v/>
      </c>
      <c r="BO149" s="171" t="str">
        <f>IFERROR(VLOOKUP($B149,'Benchmark Data'!$B:$FF,BO$1,FALSE)/VLOOKUP($B148,'Benchmark Data'!$B:$FF,BO$1,FALSE),"")</f>
        <v/>
      </c>
      <c r="BP149" s="171" t="str">
        <f>IFERROR(VLOOKUP($B149,'Benchmark Data'!$B:$FF,BP$1,FALSE)/VLOOKUP($B148,'Benchmark Data'!$B:$FF,BP$1,FALSE),"")</f>
        <v/>
      </c>
      <c r="BQ149" s="171" t="str">
        <f>IFERROR(VLOOKUP($B149,'Benchmark Data'!$B:$FF,BQ$1,FALSE)/VLOOKUP($B148,'Benchmark Data'!$B:$FF,BQ$1,FALSE),"")</f>
        <v/>
      </c>
      <c r="BR149" s="171" t="str">
        <f>IFERROR(VLOOKUP($B149,'Benchmark Data'!$B:$FF,BR$1,FALSE)/VLOOKUP($B148,'Benchmark Data'!$B:$FF,BR$1,FALSE),"")</f>
        <v/>
      </c>
      <c r="BS149" s="171" t="str">
        <f>IFERROR(VLOOKUP($B149,'Benchmark Data'!$B:$FF,BS$1,FALSE)/VLOOKUP($B148,'Benchmark Data'!$B:$FF,BS$1,FALSE),"")</f>
        <v/>
      </c>
      <c r="BT149" s="171" t="str">
        <f>IFERROR(VLOOKUP($B149,'Benchmark Data'!$B:$FF,BT$1,FALSE)/VLOOKUP($B148,'Benchmark Data'!$B:$FF,BT$1,FALSE),"")</f>
        <v/>
      </c>
      <c r="BU149" s="171" t="str">
        <f>IFERROR(VLOOKUP($B149,'Benchmark Data'!$B:$FF,BU$1,FALSE)/VLOOKUP($B148,'Benchmark Data'!$B:$FF,BU$1,FALSE),"")</f>
        <v/>
      </c>
      <c r="BV149" s="171" t="str">
        <f>IFERROR(VLOOKUP($B149,'Benchmark Data'!$B:$FF,BV$1,FALSE)/VLOOKUP($B148,'Benchmark Data'!$B:$FF,BV$1,FALSE),"")</f>
        <v/>
      </c>
      <c r="BW149" s="171" t="str">
        <f>IFERROR(VLOOKUP($B149,'Benchmark Data'!$B:$FF,BW$1,FALSE)/VLOOKUP($B148,'Benchmark Data'!$B:$FF,BW$1,FALSE),"")</f>
        <v/>
      </c>
      <c r="BX149" s="171" t="str">
        <f>IFERROR(VLOOKUP($B149,'Benchmark Data'!$B:$FF,BX$1,FALSE)/VLOOKUP($B148,'Benchmark Data'!$B:$FF,BX$1,FALSE),"")</f>
        <v/>
      </c>
      <c r="BY149" s="171" t="str">
        <f>IFERROR(VLOOKUP($B149,'Benchmark Data'!$B:$FF,BY$1,FALSE)/VLOOKUP($B148,'Benchmark Data'!$B:$FF,BY$1,FALSE),"")</f>
        <v/>
      </c>
      <c r="BZ149" s="171" t="str">
        <f>IFERROR(VLOOKUP($B149,'Benchmark Data'!$B:$FF,BZ$1,FALSE)/VLOOKUP($B148,'Benchmark Data'!$B:$FF,BZ$1,FALSE),"")</f>
        <v/>
      </c>
      <c r="CA149" s="171" t="str">
        <f>IFERROR(VLOOKUP($B149,'Benchmark Data'!$B:$FF,CA$1,FALSE)/VLOOKUP($B148,'Benchmark Data'!$B:$FF,CA$1,FALSE),"")</f>
        <v/>
      </c>
      <c r="CB149" s="171" t="str">
        <f>IFERROR(VLOOKUP($B149,'Benchmark Data'!$B:$FF,CB$1,FALSE)/VLOOKUP($B148,'Benchmark Data'!$B:$FF,CB$1,FALSE),"")</f>
        <v/>
      </c>
      <c r="CC149" s="171" t="str">
        <f>IFERROR(VLOOKUP($B149,'Benchmark Data'!$B:$FF,CC$1,FALSE)/VLOOKUP($B148,'Benchmark Data'!$B:$FF,CC$1,FALSE),"")</f>
        <v/>
      </c>
      <c r="CD149" s="171" t="str">
        <f>IFERROR(VLOOKUP($B149,'Benchmark Data'!$B:$FF,CD$1,FALSE)/VLOOKUP($B148,'Benchmark Data'!$B:$FF,CD$1,FALSE),"")</f>
        <v/>
      </c>
      <c r="CE149" s="171" t="str">
        <f>IFERROR(VLOOKUP($B149,'Benchmark Data'!$B:$FF,CE$1,FALSE)/VLOOKUP($B148,'Benchmark Data'!$B:$FF,CE$1,FALSE),"")</f>
        <v/>
      </c>
      <c r="CF149" s="171" t="str">
        <f>IFERROR(VLOOKUP($B149,'Benchmark Data'!$B:$FF,CF$1,FALSE)/VLOOKUP($B148,'Benchmark Data'!$B:$FF,CF$1,FALSE),"")</f>
        <v/>
      </c>
      <c r="CG149" s="171" t="str">
        <f>IFERROR(VLOOKUP($B149,'Benchmark Data'!$B:$FF,CG$1,FALSE)/VLOOKUP($B148,'Benchmark Data'!$B:$FF,CG$1,FALSE),"")</f>
        <v/>
      </c>
      <c r="CH149" s="156"/>
      <c r="CI149" s="171" t="str">
        <f>IFERROR(VLOOKUP($B149,'Benchmark Data'!$B:$FF,CI$1,FALSE)/VLOOKUP($B148,'Benchmark Data'!$B:$FF,CI$1,FALSE),"")</f>
        <v/>
      </c>
      <c r="CJ149" s="171" t="str">
        <f>IFERROR(VLOOKUP($B149,'Benchmark Data'!$B:$FF,CJ$1,FALSE)/VLOOKUP($B148,'Benchmark Data'!$B:$FF,CJ$1,FALSE),"")</f>
        <v/>
      </c>
      <c r="CK149" s="171" t="str">
        <f>IFERROR(VLOOKUP($B149,'Benchmark Data'!$B:$AAA,CK$1,FALSE)/VLOOKUP($B148,'Benchmark Data'!$B:$AAA,CK$1,FALSE),"")</f>
        <v/>
      </c>
      <c r="CL149" s="171" t="str">
        <f>IFERROR(VLOOKUP($B149,'Benchmark Data'!$B:$AAA,CL$1,FALSE)/VLOOKUP($B148,'Benchmark Data'!$B:$AAA,CL$1,FALSE),"")</f>
        <v/>
      </c>
      <c r="CM149" s="171" t="str">
        <f>IFERROR(VLOOKUP($B149,'Benchmark Data'!$B:$AAA,CM$1,FALSE)/VLOOKUP($B148,'Benchmark Data'!$B:$AAA,CM$1,FALSE),"")</f>
        <v/>
      </c>
      <c r="CN149" s="171" t="str">
        <f>IFERROR(VLOOKUP($B149,'Benchmark Data'!$B:$AAA,CN$1,FALSE)/VLOOKUP($B148,'Benchmark Data'!$B:$AAA,CN$1,FALSE),"")</f>
        <v/>
      </c>
      <c r="CO149" s="171" t="str">
        <f>IFERROR(VLOOKUP($B149,'Benchmark Data'!$B:$AAA,CO$1,FALSE)/VLOOKUP($B148,'Benchmark Data'!$B:$AAA,CO$1,FALSE),"")</f>
        <v/>
      </c>
      <c r="CP149" s="171" t="str">
        <f>IFERROR(VLOOKUP($B149,'Benchmark Data'!$B:$AAA,CP$1,FALSE)/VLOOKUP($B148,'Benchmark Data'!$B:$AAA,CP$1,FALSE),"")</f>
        <v/>
      </c>
      <c r="CQ149" s="171" t="str">
        <f>IFERROR(VLOOKUP($B149,'Benchmark Data'!$B:$AAA,CQ$1,FALSE)/VLOOKUP($B148,'Benchmark Data'!$B:$AAA,CQ$1,FALSE),"")</f>
        <v/>
      </c>
      <c r="CR149" s="171" t="str">
        <f>IFERROR(VLOOKUP($B149,'Benchmark Data'!$B:$AAA,CR$1,FALSE)/VLOOKUP($B148,'Benchmark Data'!$B:$AAA,CR$1,FALSE),"")</f>
        <v/>
      </c>
      <c r="CS149" s="171" t="str">
        <f>IFERROR(VLOOKUP($B149,'Benchmark Data'!$B:$AAA,CS$1,FALSE)/VLOOKUP($B148,'Benchmark Data'!$B:$AAA,CS$1,FALSE),"")</f>
        <v/>
      </c>
      <c r="CT149" s="171" t="str">
        <f>IFERROR(VLOOKUP($B149,'Benchmark Data'!$B:$AAA,CT$1,FALSE)/VLOOKUP($B148,'Benchmark Data'!$B:$AAA,CT$1,FALSE),"")</f>
        <v/>
      </c>
      <c r="CU149" s="171" t="str">
        <f>IFERROR(VLOOKUP($B149,'Benchmark Data'!$B:$AAA,CU$1,FALSE)/VLOOKUP($B148,'Benchmark Data'!$B:$AAA,CU$1,FALSE),"")</f>
        <v/>
      </c>
      <c r="CV149" s="171" t="str">
        <f>IFERROR(VLOOKUP($B149,'Benchmark Data'!$B:$AAA,CV$1,FALSE)/VLOOKUP($B148,'Benchmark Data'!$B:$AAA,CV$1,FALSE),"")</f>
        <v/>
      </c>
      <c r="CW149" s="171" t="str">
        <f>IFERROR(VLOOKUP($B149,'Benchmark Data'!$B:$AAA,CW$1,FALSE)/VLOOKUP($B148,'Benchmark Data'!$B:$AAA,CW$1,FALSE),"")</f>
        <v/>
      </c>
      <c r="CX149" s="171" t="str">
        <f>IFERROR(VLOOKUP($B149,'Benchmark Data'!$B:$AAA,CX$1,FALSE)/VLOOKUP($B148,'Benchmark Data'!$B:$AAA,CX$1,FALSE),"")</f>
        <v/>
      </c>
      <c r="CY149" s="171" t="str">
        <f>IFERROR(VLOOKUP($B149,'Benchmark Data'!$B:$AAA,CY$1,FALSE)/VLOOKUP($B148,'Benchmark Data'!$B:$AAA,CY$1,FALSE),"")</f>
        <v/>
      </c>
      <c r="CZ149" s="171" t="str">
        <f>IFERROR(VLOOKUP($B149,'Benchmark Data'!$B:$AAA,CZ$1,FALSE)/VLOOKUP($B148,'Benchmark Data'!$B:$AAA,CZ$1,FALSE),"")</f>
        <v/>
      </c>
      <c r="DA149" s="171" t="str">
        <f>IFERROR(VLOOKUP($B149,'Benchmark Data'!$B:$AAA,DA$1,FALSE)/VLOOKUP($B148,'Benchmark Data'!$B:$AAA,DA$1,FALSE),"")</f>
        <v/>
      </c>
      <c r="DB149" s="171" t="str">
        <f>IFERROR(VLOOKUP($B149,'Benchmark Data'!$B:$AAA,DB$1,FALSE)/VLOOKUP($B148,'Benchmark Data'!$B:$AAA,DB$1,FALSE),"")</f>
        <v/>
      </c>
      <c r="DC149" s="171" t="str">
        <f>IFERROR(VLOOKUP($B149,'Benchmark Data'!$B:$AAA,DC$1,FALSE)/VLOOKUP($B148,'Benchmark Data'!$B:$AAA,DC$1,FALSE),"")</f>
        <v/>
      </c>
      <c r="DD149" s="171" t="str">
        <f>IFERROR(VLOOKUP($B149,'Benchmark Data'!$B:$AAA,DD$1,FALSE)/VLOOKUP($B148,'Benchmark Data'!$B:$AAA,DD$1,FALSE),"")</f>
        <v/>
      </c>
      <c r="DE149" s="171" t="str">
        <f>IFERROR(VLOOKUP($B149,'Benchmark Data'!$B:$AAA,DE$1,FALSE)/VLOOKUP($B148,'Benchmark Data'!$B:$AAA,DE$1,FALSE),"")</f>
        <v/>
      </c>
      <c r="DF149" s="171" t="str">
        <f>IFERROR(VLOOKUP($B149,'Benchmark Data'!$B:$AAA,DF$1,FALSE)/VLOOKUP($B148,'Benchmark Data'!$B:$AAA,DF$1,FALSE),"")</f>
        <v/>
      </c>
      <c r="DG149" s="171" t="str">
        <f>IFERROR(VLOOKUP($B149,'Benchmark Data'!$B:$AAA,DG$1,FALSE)/VLOOKUP($B148,'Benchmark Data'!$B:$AAA,DG$1,FALSE),"")</f>
        <v/>
      </c>
      <c r="DH149" s="171" t="str">
        <f>IFERROR(VLOOKUP($B149,'Benchmark Data'!$B:$AAA,DH$1,FALSE)/VLOOKUP($B148,'Benchmark Data'!$B:$AAA,DH$1,FALSE),"")</f>
        <v/>
      </c>
      <c r="DI149" s="171" t="str">
        <f>IFERROR(VLOOKUP($B149,'Benchmark Data'!$B:$AAA,DI$1,FALSE)/VLOOKUP($B148,'Benchmark Data'!$B:$AAA,DI$1,FALSE),"")</f>
        <v/>
      </c>
    </row>
    <row r="150" spans="1:113">
      <c r="A150" s="94">
        <f t="shared" si="37"/>
        <v>51</v>
      </c>
      <c r="B150" s="168">
        <f t="shared" si="38"/>
        <v>44530</v>
      </c>
      <c r="C150" s="171">
        <f>IFERROR(VLOOKUP($B150,'Benchmark Data'!$B:$FF,C$1,FALSE)/VLOOKUP($B149,'Benchmark Data'!$B:$FF,C$1,FALSE),"")</f>
        <v>1.0131829555215297</v>
      </c>
      <c r="D150" s="171">
        <f>IFERROR(VLOOKUP($B150,'Benchmark Data'!$B:$FF,D$1,FALSE)/VLOOKUP($B149,'Benchmark Data'!$B:$FF,D$1,FALSE),"")</f>
        <v>1.0131829555215297</v>
      </c>
      <c r="E150" s="171">
        <f>IFERROR(VLOOKUP($B150,'Benchmark Data'!$B:$FF,E$1,FALSE)/VLOOKUP($B149,'Benchmark Data'!$B:$FF,E$1,FALSE),"")</f>
        <v>1.0131829555215297</v>
      </c>
      <c r="F150" s="171" t="str">
        <f>IFERROR(VLOOKUP($B150,'Benchmark Data'!$B:$FF,F$1,FALSE)/VLOOKUP($B149,'Benchmark Data'!$B:$FF,F$1,FALSE),"")</f>
        <v/>
      </c>
      <c r="G150" s="171" t="str">
        <f>IFERROR(VLOOKUP($B150,'Benchmark Data'!$B:$FF,G$1,FALSE)/VLOOKUP($B149,'Benchmark Data'!$B:$FF,G$1,FALSE),"")</f>
        <v/>
      </c>
      <c r="H150" s="171" t="str">
        <f>IFERROR(VLOOKUP($B150,'Benchmark Data'!$B:$FF,H$1,FALSE)/VLOOKUP($B149,'Benchmark Data'!$B:$FF,H$1,FALSE),"")</f>
        <v/>
      </c>
      <c r="I150" s="171" t="str">
        <f>IFERROR(VLOOKUP($B150,'Benchmark Data'!$B:$FF,I$1,FALSE)/VLOOKUP($B149,'Benchmark Data'!$B:$FF,I$1,FALSE),"")</f>
        <v/>
      </c>
      <c r="J150" s="143" t="str">
        <f>IFERROR(VLOOKUP($B150,'Benchmark Data'!$B:$FF,J$1,FALSE)/VLOOKUP($B149,'Benchmark Data'!$B:$FF,J$1,FALSE)*J151,"")</f>
        <v/>
      </c>
      <c r="K150" s="156"/>
      <c r="L150" s="156"/>
      <c r="M150" s="156"/>
      <c r="N150" s="171" t="str">
        <f>IFERROR(VLOOKUP($B150,'Benchmark Data'!$B:$FF,N$1,FALSE)/VLOOKUP($B149,'Benchmark Data'!$B:$FF,N$1,FALSE),"")</f>
        <v/>
      </c>
      <c r="O150" s="171">
        <f>IFERROR(VLOOKUP($B150,'Benchmark Data'!$B:$FF,O$1,FALSE)/VLOOKUP($B149,'Benchmark Data'!$B:$FF,O$1,FALSE),"")</f>
        <v>0.95932040401929641</v>
      </c>
      <c r="P150" s="171">
        <f>IFERROR(VLOOKUP($B150,'Benchmark Data'!$B:$FF,P$1,FALSE)/VLOOKUP($B149,'Benchmark Data'!$B:$FF,P$1,FALSE),"")</f>
        <v>0.9299680072768638</v>
      </c>
      <c r="Q150" s="156">
        <f>IFERROR(VLOOKUP($B150,'Benchmark Data'!$B:$FF,Q$1,FALSE),"")</f>
        <v>0.96959282385800027</v>
      </c>
      <c r="R150" s="156">
        <f>IFERROR(VLOOKUP($B150,'Benchmark Data'!$B:$FF,R$1,FALSE),"")</f>
        <v>0.96959282385800027</v>
      </c>
      <c r="S150" s="156">
        <f>IFERROR(VLOOKUP($B150,'Benchmark Data'!$B:$FF,S$1,FALSE),"")</f>
        <v>0.96959282385800027</v>
      </c>
      <c r="T150" s="156">
        <f>IFERROR(VLOOKUP($B150,'Benchmark Data'!$B:$FF,T$1,FALSE),"")</f>
        <v>0.96959282385800027</v>
      </c>
      <c r="U150" s="156">
        <f>IFERROR(VLOOKUP($B150,'Benchmark Data'!$B:$FF,U$1,FALSE),"")</f>
        <v>0.96959282385800027</v>
      </c>
      <c r="V150" s="171">
        <f>IFERROR(VLOOKUP($B150,'Benchmark Data'!$B:$FF,V$1,FALSE)/VLOOKUP($B149,'Benchmark Data'!$B:$FF,V$1,FALSE),"")</f>
        <v>0.98378402739075621</v>
      </c>
      <c r="W150" s="171">
        <f>IFERROR(VLOOKUP($B150,'Benchmark Data'!$B:$FF,W$1,FALSE)/VLOOKUP($B149,'Benchmark Data'!$B:$FF,W$1,FALSE),"")</f>
        <v>0.98378402739075621</v>
      </c>
      <c r="X150" s="171">
        <f>IFERROR(VLOOKUP($B150,'Benchmark Data'!$B:$FF,X$1,FALSE)/VLOOKUP($B149,'Benchmark Data'!$B:$FF,X$1,FALSE),"")</f>
        <v>0.98378402739075621</v>
      </c>
      <c r="Y150" s="171">
        <f>IFERROR(VLOOKUP($B150,'Benchmark Data'!$B:$FF,Y$1,FALSE)/VLOOKUP($B149,'Benchmark Data'!$B:$FF,Y$1,FALSE),"")</f>
        <v>0.98378402739075621</v>
      </c>
      <c r="Z150" s="171">
        <f>IFERROR(VLOOKUP($B150,'Benchmark Data'!$B:$FF,Z$1,FALSE)/VLOOKUP($B149,'Benchmark Data'!$B:$FF,Z$1,FALSE),"")</f>
        <v>0.98378402739075621</v>
      </c>
      <c r="AA150" s="171">
        <f>IFERROR(VLOOKUP($B150,'Benchmark Data'!$B:$FF,AA$1,FALSE)/VLOOKUP($B149,'Benchmark Data'!$B:$FF,AA$1,FALSE),"")</f>
        <v>0.98467470395372148</v>
      </c>
      <c r="AB150" s="171">
        <f>IFERROR(VLOOKUP($B150,'Benchmark Data'!$B:$FF,AB$1,FALSE)/VLOOKUP($B149,'Benchmark Data'!$B:$FF,AB$1,FALSE),"")</f>
        <v>0.98467470395372148</v>
      </c>
      <c r="AC150" s="171">
        <f>IFERROR(VLOOKUP($B150,'Benchmark Data'!$B:$FF,AC$1,FALSE)/VLOOKUP($B149,'Benchmark Data'!$B:$FF,AC$1,FALSE),"")</f>
        <v>0.98467470395372148</v>
      </c>
      <c r="AD150" s="171">
        <f>IFERROR(VLOOKUP($B150,'Benchmark Data'!$B:$FF,AD$1,FALSE)/VLOOKUP($B149,'Benchmark Data'!$B:$FF,AD$1,FALSE),"")</f>
        <v>1.025697172666967</v>
      </c>
      <c r="AE150" s="171">
        <f>IFERROR(VLOOKUP($B150,'Benchmark Data'!$B:$FF,AE$1,FALSE)/VLOOKUP($B149,'Benchmark Data'!$B:$FF,AE$1,FALSE),"")</f>
        <v>0.99447130438957054</v>
      </c>
      <c r="AF150" s="171">
        <f>IFERROR(VLOOKUP($B150,'Benchmark Data'!$B:$FF,AF$1,FALSE)/VLOOKUP($B149,'Benchmark Data'!$B:$FF,AF$1,FALSE),"")</f>
        <v>0.96430090945590441</v>
      </c>
      <c r="AG150" s="171">
        <f>IFERROR(VLOOKUP($B150,'Benchmark Data'!$B:$FF,AG$1,FALSE)/VLOOKUP($B149,'Benchmark Data'!$B:$FF,AG$1,FALSE),"")</f>
        <v>0.96430090945590441</v>
      </c>
      <c r="AH150" s="171">
        <f>IFERROR(VLOOKUP($B150,'Benchmark Data'!$B:$FF,AH$1,FALSE)/VLOOKUP($B149,'Benchmark Data'!$B:$FF,AH$1,FALSE),"")</f>
        <v>0.96430090945590441</v>
      </c>
      <c r="AI150" s="171">
        <f>IFERROR(VLOOKUP($B150,'Benchmark Data'!$B:$FF,AI$1,FALSE)/VLOOKUP($B149,'Benchmark Data'!$B:$FF,AI$1,FALSE),"")</f>
        <v>0.97689739743877424</v>
      </c>
      <c r="AJ150" s="171">
        <f>IFERROR(VLOOKUP($B150,'Benchmark Data'!$B:$FF,AJ$1,FALSE)/VLOOKUP($B149,'Benchmark Data'!$B:$FF,AJ$1,FALSE),"")</f>
        <v>0.98614534319217273</v>
      </c>
      <c r="AK150" s="171">
        <f>IFERROR(VLOOKUP($B150,'Benchmark Data'!$B:$FF,AK$1,FALSE)/VLOOKUP($B149,'Benchmark Data'!$B:$FF,AK$1,FALSE),"")</f>
        <v>0.98801284993116112</v>
      </c>
      <c r="AL150" s="171">
        <f>IFERROR(VLOOKUP($B150,'Benchmark Data'!$B:$FF,AL$1,FALSE)/VLOOKUP($B149,'Benchmark Data'!$B:$FF,AL$1,FALSE),"")</f>
        <v>0.93673748174666738</v>
      </c>
      <c r="AM150" s="171">
        <f>IFERROR(VLOOKUP($B150,'Benchmark Data'!$B:$FF,AM$1,FALSE)/VLOOKUP($B149,'Benchmark Data'!$B:$FF,AM$1,FALSE),"")</f>
        <v>0.93673748174666738</v>
      </c>
      <c r="AN150" s="171">
        <f>IFERROR(VLOOKUP($B150,'Benchmark Data'!$B:$FF,AN$1,FALSE)/VLOOKUP($B149,'Benchmark Data'!$B:$FF,AN$1,FALSE),"")</f>
        <v>0.9199453355390923</v>
      </c>
      <c r="AO150" s="171">
        <f>IFERROR(VLOOKUP($B150,'Benchmark Data'!$B:$FF,AO$1,FALSE)/VLOOKUP($B149,'Benchmark Data'!$B:$FF,AO$1,FALSE),"")</f>
        <v>0.94155322651889328</v>
      </c>
      <c r="AP150" s="171">
        <f>IFERROR(VLOOKUP($B150,'Benchmark Data'!$B:$FF,AP$1,FALSE)/VLOOKUP($B149,'Benchmark Data'!$B:$FF,AP$1,FALSE),"")</f>
        <v>0.94155322651889328</v>
      </c>
      <c r="AQ150" s="171" t="str">
        <f>IFERROR(VLOOKUP($B150,'Benchmark Data'!$B:$FF,AQ$1,FALSE)/VLOOKUP($B149,'Benchmark Data'!$B:$FF,AQ$1,FALSE),"")</f>
        <v/>
      </c>
      <c r="AR150" s="171" t="str">
        <f>IFERROR(VLOOKUP($B150,'Benchmark Data'!$B:$FF,AR$1,FALSE)/VLOOKUP($B149,'Benchmark Data'!$B:$FF,AR$1,FALSE),"")</f>
        <v/>
      </c>
      <c r="AS150" s="171" t="str">
        <f>IFERROR(VLOOKUP($B150,'Benchmark Data'!$B:$FF,AS$1,FALSE)/VLOOKUP($B149,'Benchmark Data'!$B:$FF,AS$1,FALSE),"")</f>
        <v/>
      </c>
      <c r="AT150" s="171" t="str">
        <f>IFERROR(VLOOKUP($B150,'Benchmark Data'!$B:$FF,AT$1,FALSE)/VLOOKUP($B149,'Benchmark Data'!$B:$FF,AT$1,FALSE),"")</f>
        <v/>
      </c>
      <c r="AU150" s="171">
        <f>IFERROR(VLOOKUP($B150,'Benchmark Data'!$B:$FF,AU$1,FALSE)/VLOOKUP($B149,'Benchmark Data'!$B:$FF,AU$1,FALSE),"")</f>
        <v>0.98324346095115012</v>
      </c>
      <c r="AV150" s="171">
        <f>IFERROR(VLOOKUP($B150,'Benchmark Data'!$B:$FF,AV$1,FALSE)/VLOOKUP($B149,'Benchmark Data'!$B:$FF,AV$1,FALSE),"")</f>
        <v>0.98324346095115012</v>
      </c>
      <c r="AW150" s="171">
        <f>IFERROR(VLOOKUP($B150,'Benchmark Data'!$B:$FF,AW$1,FALSE)/VLOOKUP($B149,'Benchmark Data'!$B:$FF,AW$1,FALSE),"")</f>
        <v>0.98324346095115012</v>
      </c>
      <c r="AX150" s="171" t="str">
        <f>IFERROR(VLOOKUP($B150,'Benchmark Data'!$B:$FF,AX$1,FALSE)/VLOOKUP($B149,'Benchmark Data'!$B:$FF,AX$1,FALSE),"")</f>
        <v/>
      </c>
      <c r="AY150" s="171" t="str">
        <f>IFERROR(VLOOKUP($B150,'Benchmark Data'!$B:$FF,AY$1,FALSE)/VLOOKUP($B149,'Benchmark Data'!$B:$FF,AY$1,FALSE),"")</f>
        <v/>
      </c>
      <c r="AZ150" s="156"/>
      <c r="BA150" s="156"/>
      <c r="BB150" s="171" t="str">
        <f>IFERROR(VLOOKUP($B150,'Benchmark Data'!$B:$FF,BB$1,FALSE)/VLOOKUP($B149,'Benchmark Data'!$B:$FF,BB$1,FALSE),"")</f>
        <v/>
      </c>
      <c r="BC150" s="171" t="str">
        <f>IFERROR(VLOOKUP($B150,'Benchmark Data'!$B:$FF,BC$1,FALSE)/VLOOKUP($B149,'Benchmark Data'!$B:$FF,BC$1,FALSE),"")</f>
        <v/>
      </c>
      <c r="BD150" s="171" t="str">
        <f>IFERROR(VLOOKUP($B150,'Benchmark Data'!$B:$FF,BD$1,FALSE)/VLOOKUP($B149,'Benchmark Data'!$B:$FF,BD$1,FALSE),"")</f>
        <v/>
      </c>
      <c r="BE150" s="171" t="str">
        <f>IFERROR(VLOOKUP($B150,'Benchmark Data'!$B:$FF,BE$1,FALSE)/VLOOKUP($B149,'Benchmark Data'!$B:$FF,BE$1,FALSE),"")</f>
        <v/>
      </c>
      <c r="BF150" s="171" t="str">
        <f>IFERROR(VLOOKUP($B150,'Benchmark Data'!$B:$FF,BF$1,FALSE)/VLOOKUP($B149,'Benchmark Data'!$B:$FF,BF$1,FALSE),"")</f>
        <v/>
      </c>
      <c r="BG150" s="171" t="str">
        <f>IFERROR(VLOOKUP($B150,'Benchmark Data'!$B:$FF,BG$1,FALSE)/VLOOKUP($B149,'Benchmark Data'!$B:$FF,BG$1,FALSE),"")</f>
        <v/>
      </c>
      <c r="BH150" s="171" t="str">
        <f>IFERROR(VLOOKUP($B150,'Benchmark Data'!$B:$FF,BH$1,FALSE)/VLOOKUP($B149,'Benchmark Data'!$B:$FF,BH$1,FALSE),"")</f>
        <v/>
      </c>
      <c r="BI150" s="171" t="str">
        <f>IFERROR(VLOOKUP($B150,'Benchmark Data'!$B:$FF,BI$1,FALSE)/VLOOKUP($B149,'Benchmark Data'!$B:$FF,BI$1,FALSE),"")</f>
        <v/>
      </c>
      <c r="BJ150" s="171" t="str">
        <f>IFERROR(VLOOKUP($B150,'Benchmark Data'!$B:$FF,BJ$1,FALSE)/VLOOKUP($B149,'Benchmark Data'!$B:$FF,BJ$1,FALSE),"")</f>
        <v/>
      </c>
      <c r="BK150" s="171" t="str">
        <f>IFERROR(VLOOKUP($B150,'Benchmark Data'!$B:$FF,BK$1,FALSE)/VLOOKUP($B149,'Benchmark Data'!$B:$FF,BK$1,FALSE),"")</f>
        <v/>
      </c>
      <c r="BL150" s="171" t="str">
        <f>IFERROR(VLOOKUP($B150,'Benchmark Data'!$B:$FF,BL$1,FALSE)/VLOOKUP($B149,'Benchmark Data'!$B:$FF,BL$1,FALSE),"")</f>
        <v/>
      </c>
      <c r="BM150" s="171" t="str">
        <f>IFERROR(VLOOKUP($B150,'Benchmark Data'!$B:$FF,BM$1,FALSE)/VLOOKUP($B149,'Benchmark Data'!$B:$FF,BM$1,FALSE),"")</f>
        <v/>
      </c>
      <c r="BN150" s="171" t="str">
        <f>IFERROR(VLOOKUP($B150,'Benchmark Data'!$B:$FF,BN$1,FALSE)/VLOOKUP($B149,'Benchmark Data'!$B:$FF,BN$1,FALSE),"")</f>
        <v/>
      </c>
      <c r="BO150" s="171" t="str">
        <f>IFERROR(VLOOKUP($B150,'Benchmark Data'!$B:$FF,BO$1,FALSE)/VLOOKUP($B149,'Benchmark Data'!$B:$FF,BO$1,FALSE),"")</f>
        <v/>
      </c>
      <c r="BP150" s="171" t="str">
        <f>IFERROR(VLOOKUP($B150,'Benchmark Data'!$B:$FF,BP$1,FALSE)/VLOOKUP($B149,'Benchmark Data'!$B:$FF,BP$1,FALSE),"")</f>
        <v/>
      </c>
      <c r="BQ150" s="171" t="str">
        <f>IFERROR(VLOOKUP($B150,'Benchmark Data'!$B:$FF,BQ$1,FALSE)/VLOOKUP($B149,'Benchmark Data'!$B:$FF,BQ$1,FALSE),"")</f>
        <v/>
      </c>
      <c r="BR150" s="171" t="str">
        <f>IFERROR(VLOOKUP($B150,'Benchmark Data'!$B:$FF,BR$1,FALSE)/VLOOKUP($B149,'Benchmark Data'!$B:$FF,BR$1,FALSE),"")</f>
        <v/>
      </c>
      <c r="BS150" s="171" t="str">
        <f>IFERROR(VLOOKUP($B150,'Benchmark Data'!$B:$FF,BS$1,FALSE)/VLOOKUP($B149,'Benchmark Data'!$B:$FF,BS$1,FALSE),"")</f>
        <v/>
      </c>
      <c r="BT150" s="171" t="str">
        <f>IFERROR(VLOOKUP($B150,'Benchmark Data'!$B:$FF,BT$1,FALSE)/VLOOKUP($B149,'Benchmark Data'!$B:$FF,BT$1,FALSE),"")</f>
        <v/>
      </c>
      <c r="BU150" s="171" t="str">
        <f>IFERROR(VLOOKUP($B150,'Benchmark Data'!$B:$FF,BU$1,FALSE)/VLOOKUP($B149,'Benchmark Data'!$B:$FF,BU$1,FALSE),"")</f>
        <v/>
      </c>
      <c r="BV150" s="171" t="str">
        <f>IFERROR(VLOOKUP($B150,'Benchmark Data'!$B:$FF,BV$1,FALSE)/VLOOKUP($B149,'Benchmark Data'!$B:$FF,BV$1,FALSE),"")</f>
        <v/>
      </c>
      <c r="BW150" s="171" t="str">
        <f>IFERROR(VLOOKUP($B150,'Benchmark Data'!$B:$FF,BW$1,FALSE)/VLOOKUP($B149,'Benchmark Data'!$B:$FF,BW$1,FALSE),"")</f>
        <v/>
      </c>
      <c r="BX150" s="171" t="str">
        <f>IFERROR(VLOOKUP($B150,'Benchmark Data'!$B:$FF,BX$1,FALSE)/VLOOKUP($B149,'Benchmark Data'!$B:$FF,BX$1,FALSE),"")</f>
        <v/>
      </c>
      <c r="BY150" s="171" t="str">
        <f>IFERROR(VLOOKUP($B150,'Benchmark Data'!$B:$FF,BY$1,FALSE)/VLOOKUP($B149,'Benchmark Data'!$B:$FF,BY$1,FALSE),"")</f>
        <v/>
      </c>
      <c r="BZ150" s="171" t="str">
        <f>IFERROR(VLOOKUP($B150,'Benchmark Data'!$B:$FF,BZ$1,FALSE)/VLOOKUP($B149,'Benchmark Data'!$B:$FF,BZ$1,FALSE),"")</f>
        <v/>
      </c>
      <c r="CA150" s="171" t="str">
        <f>IFERROR(VLOOKUP($B150,'Benchmark Data'!$B:$FF,CA$1,FALSE)/VLOOKUP($B149,'Benchmark Data'!$B:$FF,CA$1,FALSE),"")</f>
        <v/>
      </c>
      <c r="CB150" s="171" t="str">
        <f>IFERROR(VLOOKUP($B150,'Benchmark Data'!$B:$FF,CB$1,FALSE)/VLOOKUP($B149,'Benchmark Data'!$B:$FF,CB$1,FALSE),"")</f>
        <v/>
      </c>
      <c r="CC150" s="171" t="str">
        <f>IFERROR(VLOOKUP($B150,'Benchmark Data'!$B:$FF,CC$1,FALSE)/VLOOKUP($B149,'Benchmark Data'!$B:$FF,CC$1,FALSE),"")</f>
        <v/>
      </c>
      <c r="CD150" s="171" t="str">
        <f>IFERROR(VLOOKUP($B150,'Benchmark Data'!$B:$FF,CD$1,FALSE)/VLOOKUP($B149,'Benchmark Data'!$B:$FF,CD$1,FALSE),"")</f>
        <v/>
      </c>
      <c r="CE150" s="171" t="str">
        <f>IFERROR(VLOOKUP($B150,'Benchmark Data'!$B:$FF,CE$1,FALSE)/VLOOKUP($B149,'Benchmark Data'!$B:$FF,CE$1,FALSE),"")</f>
        <v/>
      </c>
      <c r="CF150" s="171" t="str">
        <f>IFERROR(VLOOKUP($B150,'Benchmark Data'!$B:$FF,CF$1,FALSE)/VLOOKUP($B149,'Benchmark Data'!$B:$FF,CF$1,FALSE),"")</f>
        <v/>
      </c>
      <c r="CG150" s="171" t="str">
        <f>IFERROR(VLOOKUP($B150,'Benchmark Data'!$B:$FF,CG$1,FALSE)/VLOOKUP($B149,'Benchmark Data'!$B:$FF,CG$1,FALSE),"")</f>
        <v/>
      </c>
      <c r="CH150" s="156"/>
      <c r="CI150" s="171" t="str">
        <f>IFERROR(VLOOKUP($B150,'Benchmark Data'!$B:$FF,CI$1,FALSE)/VLOOKUP($B149,'Benchmark Data'!$B:$FF,CI$1,FALSE),"")</f>
        <v/>
      </c>
      <c r="CJ150" s="171" t="str">
        <f>IFERROR(VLOOKUP($B150,'Benchmark Data'!$B:$FF,CJ$1,FALSE)/VLOOKUP($B149,'Benchmark Data'!$B:$FF,CJ$1,FALSE),"")</f>
        <v/>
      </c>
      <c r="CK150" s="171" t="str">
        <f>IFERROR(VLOOKUP($B150,'Benchmark Data'!$B:$AAA,CK$1,FALSE)/VLOOKUP($B149,'Benchmark Data'!$B:$AAA,CK$1,FALSE),"")</f>
        <v/>
      </c>
      <c r="CL150" s="171" t="str">
        <f>IFERROR(VLOOKUP($B150,'Benchmark Data'!$B:$AAA,CL$1,FALSE)/VLOOKUP($B149,'Benchmark Data'!$B:$AAA,CL$1,FALSE),"")</f>
        <v/>
      </c>
      <c r="CM150" s="171" t="str">
        <f>IFERROR(VLOOKUP($B150,'Benchmark Data'!$B:$AAA,CM$1,FALSE)/VLOOKUP($B149,'Benchmark Data'!$B:$AAA,CM$1,FALSE),"")</f>
        <v/>
      </c>
      <c r="CN150" s="171" t="str">
        <f>IFERROR(VLOOKUP($B150,'Benchmark Data'!$B:$AAA,CN$1,FALSE)/VLOOKUP($B149,'Benchmark Data'!$B:$AAA,CN$1,FALSE),"")</f>
        <v/>
      </c>
      <c r="CO150" s="171" t="str">
        <f>IFERROR(VLOOKUP($B150,'Benchmark Data'!$B:$AAA,CO$1,FALSE)/VLOOKUP($B149,'Benchmark Data'!$B:$AAA,CO$1,FALSE),"")</f>
        <v/>
      </c>
      <c r="CP150" s="171" t="str">
        <f>IFERROR(VLOOKUP($B150,'Benchmark Data'!$B:$AAA,CP$1,FALSE)/VLOOKUP($B149,'Benchmark Data'!$B:$AAA,CP$1,FALSE),"")</f>
        <v/>
      </c>
      <c r="CQ150" s="171" t="str">
        <f>IFERROR(VLOOKUP($B150,'Benchmark Data'!$B:$AAA,CQ$1,FALSE)/VLOOKUP($B149,'Benchmark Data'!$B:$AAA,CQ$1,FALSE),"")</f>
        <v/>
      </c>
      <c r="CR150" s="171" t="str">
        <f>IFERROR(VLOOKUP($B150,'Benchmark Data'!$B:$AAA,CR$1,FALSE)/VLOOKUP($B149,'Benchmark Data'!$B:$AAA,CR$1,FALSE),"")</f>
        <v/>
      </c>
      <c r="CS150" s="171" t="str">
        <f>IFERROR(VLOOKUP($B150,'Benchmark Data'!$B:$AAA,CS$1,FALSE)/VLOOKUP($B149,'Benchmark Data'!$B:$AAA,CS$1,FALSE),"")</f>
        <v/>
      </c>
      <c r="CT150" s="171" t="str">
        <f>IFERROR(VLOOKUP($B150,'Benchmark Data'!$B:$AAA,CT$1,FALSE)/VLOOKUP($B149,'Benchmark Data'!$B:$AAA,CT$1,FALSE),"")</f>
        <v/>
      </c>
      <c r="CU150" s="171" t="str">
        <f>IFERROR(VLOOKUP($B150,'Benchmark Data'!$B:$AAA,CU$1,FALSE)/VLOOKUP($B149,'Benchmark Data'!$B:$AAA,CU$1,FALSE),"")</f>
        <v/>
      </c>
      <c r="CV150" s="171" t="str">
        <f>IFERROR(VLOOKUP($B150,'Benchmark Data'!$B:$AAA,CV$1,FALSE)/VLOOKUP($B149,'Benchmark Data'!$B:$AAA,CV$1,FALSE),"")</f>
        <v/>
      </c>
      <c r="CW150" s="171" t="str">
        <f>IFERROR(VLOOKUP($B150,'Benchmark Data'!$B:$AAA,CW$1,FALSE)/VLOOKUP($B149,'Benchmark Data'!$B:$AAA,CW$1,FALSE),"")</f>
        <v/>
      </c>
      <c r="CX150" s="171" t="str">
        <f>IFERROR(VLOOKUP($B150,'Benchmark Data'!$B:$AAA,CX$1,FALSE)/VLOOKUP($B149,'Benchmark Data'!$B:$AAA,CX$1,FALSE),"")</f>
        <v/>
      </c>
      <c r="CY150" s="171" t="str">
        <f>IFERROR(VLOOKUP($B150,'Benchmark Data'!$B:$AAA,CY$1,FALSE)/VLOOKUP($B149,'Benchmark Data'!$B:$AAA,CY$1,FALSE),"")</f>
        <v/>
      </c>
      <c r="CZ150" s="171" t="str">
        <f>IFERROR(VLOOKUP($B150,'Benchmark Data'!$B:$AAA,CZ$1,FALSE)/VLOOKUP($B149,'Benchmark Data'!$B:$AAA,CZ$1,FALSE),"")</f>
        <v/>
      </c>
      <c r="DA150" s="171" t="str">
        <f>IFERROR(VLOOKUP($B150,'Benchmark Data'!$B:$AAA,DA$1,FALSE)/VLOOKUP($B149,'Benchmark Data'!$B:$AAA,DA$1,FALSE),"")</f>
        <v/>
      </c>
      <c r="DB150" s="171" t="str">
        <f>IFERROR(VLOOKUP($B150,'Benchmark Data'!$B:$AAA,DB$1,FALSE)/VLOOKUP($B149,'Benchmark Data'!$B:$AAA,DB$1,FALSE),"")</f>
        <v/>
      </c>
      <c r="DC150" s="171" t="str">
        <f>IFERROR(VLOOKUP($B150,'Benchmark Data'!$B:$AAA,DC$1,FALSE)/VLOOKUP($B149,'Benchmark Data'!$B:$AAA,DC$1,FALSE),"")</f>
        <v/>
      </c>
      <c r="DD150" s="171" t="str">
        <f>IFERROR(VLOOKUP($B150,'Benchmark Data'!$B:$AAA,DD$1,FALSE)/VLOOKUP($B149,'Benchmark Data'!$B:$AAA,DD$1,FALSE),"")</f>
        <v/>
      </c>
      <c r="DE150" s="171" t="str">
        <f>IFERROR(VLOOKUP($B150,'Benchmark Data'!$B:$AAA,DE$1,FALSE)/VLOOKUP($B149,'Benchmark Data'!$B:$AAA,DE$1,FALSE),"")</f>
        <v/>
      </c>
      <c r="DF150" s="171" t="str">
        <f>IFERROR(VLOOKUP($B150,'Benchmark Data'!$B:$AAA,DF$1,FALSE)/VLOOKUP($B149,'Benchmark Data'!$B:$AAA,DF$1,FALSE),"")</f>
        <v/>
      </c>
      <c r="DG150" s="171" t="str">
        <f>IFERROR(VLOOKUP($B150,'Benchmark Data'!$B:$AAA,DG$1,FALSE)/VLOOKUP($B149,'Benchmark Data'!$B:$AAA,DG$1,FALSE),"")</f>
        <v/>
      </c>
      <c r="DH150" s="171" t="str">
        <f>IFERROR(VLOOKUP($B150,'Benchmark Data'!$B:$AAA,DH$1,FALSE)/VLOOKUP($B149,'Benchmark Data'!$B:$AAA,DH$1,FALSE),"")</f>
        <v/>
      </c>
      <c r="DI150" s="171" t="str">
        <f>IFERROR(VLOOKUP($B150,'Benchmark Data'!$B:$AAA,DI$1,FALSE)/VLOOKUP($B149,'Benchmark Data'!$B:$AAA,DI$1,FALSE),"")</f>
        <v/>
      </c>
    </row>
    <row r="151" spans="1:113">
      <c r="A151" s="94">
        <f t="shared" si="37"/>
        <v>50</v>
      </c>
      <c r="B151" s="168">
        <f t="shared" si="38"/>
        <v>44561</v>
      </c>
      <c r="C151" s="171">
        <f>IFERROR(VLOOKUP($B151,'Benchmark Data'!$B:$FF,C$1,FALSE)/VLOOKUP($B150,'Benchmark Data'!$B:$FF,C$1,FALSE),"")</f>
        <v>1.0245174306943179</v>
      </c>
      <c r="D151" s="171">
        <f>IFERROR(VLOOKUP($B151,'Benchmark Data'!$B:$FF,D$1,FALSE)/VLOOKUP($B150,'Benchmark Data'!$B:$FF,D$1,FALSE),"")</f>
        <v>1.0245174306943179</v>
      </c>
      <c r="E151" s="171">
        <f>IFERROR(VLOOKUP($B151,'Benchmark Data'!$B:$FF,E$1,FALSE)/VLOOKUP($B150,'Benchmark Data'!$B:$FF,E$1,FALSE),"")</f>
        <v>1.0245174306943179</v>
      </c>
      <c r="F151" s="171" t="str">
        <f>IFERROR(VLOOKUP($B151,'Benchmark Data'!$B:$FF,F$1,FALSE)/VLOOKUP($B150,'Benchmark Data'!$B:$FF,F$1,FALSE),"")</f>
        <v/>
      </c>
      <c r="G151" s="171" t="str">
        <f>IFERROR(VLOOKUP($B151,'Benchmark Data'!$B:$FF,G$1,FALSE)/VLOOKUP($B150,'Benchmark Data'!$B:$FF,G$1,FALSE),"")</f>
        <v/>
      </c>
      <c r="H151" s="171" t="str">
        <f>IFERROR(VLOOKUP($B151,'Benchmark Data'!$B:$FF,H$1,FALSE)/VLOOKUP($B150,'Benchmark Data'!$B:$FF,H$1,FALSE),"")</f>
        <v/>
      </c>
      <c r="I151" s="171" t="str">
        <f>IFERROR(VLOOKUP($B151,'Benchmark Data'!$B:$FF,I$1,FALSE)/VLOOKUP($B150,'Benchmark Data'!$B:$FF,I$1,FALSE),"")</f>
        <v/>
      </c>
      <c r="J151" s="143" t="str">
        <f>IFERROR(VLOOKUP($B151,'Benchmark Data'!$B:$FF,J$1,FALSE)/VLOOKUP($B150,'Benchmark Data'!$B:$FF,J$1,FALSE)*J152,"")</f>
        <v/>
      </c>
      <c r="K151" s="156"/>
      <c r="L151" s="156"/>
      <c r="M151" s="156"/>
      <c r="N151" s="171" t="str">
        <f>IFERROR(VLOOKUP($B151,'Benchmark Data'!$B:$FF,N$1,FALSE)/VLOOKUP($B150,'Benchmark Data'!$B:$FF,N$1,FALSE),"")</f>
        <v/>
      </c>
      <c r="O151" s="171">
        <f>IFERROR(VLOOKUP($B151,'Benchmark Data'!$B:$FF,O$1,FALSE)/VLOOKUP($B150,'Benchmark Data'!$B:$FF,O$1,FALSE),"")</f>
        <v>1.0279565940506563</v>
      </c>
      <c r="P151" s="171">
        <f>IFERROR(VLOOKUP($B151,'Benchmark Data'!$B:$FF,P$1,FALSE)/VLOOKUP($B150,'Benchmark Data'!$B:$FF,P$1,FALSE),"")</f>
        <v>1.0395075821297253</v>
      </c>
      <c r="Q151" s="156">
        <f>IFERROR(VLOOKUP($B151,'Benchmark Data'!$B:$FF,Q$1,FALSE),"")</f>
        <v>1.0638448656983792</v>
      </c>
      <c r="R151" s="156">
        <f>IFERROR(VLOOKUP($B151,'Benchmark Data'!$B:$FF,R$1,FALSE),"")</f>
        <v>1.0638448656983792</v>
      </c>
      <c r="S151" s="156">
        <f>IFERROR(VLOOKUP($B151,'Benchmark Data'!$B:$FF,S$1,FALSE),"")</f>
        <v>1.0638448656983792</v>
      </c>
      <c r="T151" s="156">
        <f>IFERROR(VLOOKUP($B151,'Benchmark Data'!$B:$FF,T$1,FALSE),"")</f>
        <v>1.0638448656983792</v>
      </c>
      <c r="U151" s="156">
        <f>IFERROR(VLOOKUP($B151,'Benchmark Data'!$B:$FF,U$1,FALSE),"")</f>
        <v>1.0638448656983792</v>
      </c>
      <c r="V151" s="171">
        <f>IFERROR(VLOOKUP($B151,'Benchmark Data'!$B:$FF,V$1,FALSE)/VLOOKUP($B150,'Benchmark Data'!$B:$FF,V$1,FALSE),"")</f>
        <v>1.0306086619888699</v>
      </c>
      <c r="W151" s="171">
        <f>IFERROR(VLOOKUP($B151,'Benchmark Data'!$B:$FF,W$1,FALSE)/VLOOKUP($B150,'Benchmark Data'!$B:$FF,W$1,FALSE),"")</f>
        <v>1.0306086619888699</v>
      </c>
      <c r="X151" s="171">
        <f>IFERROR(VLOOKUP($B151,'Benchmark Data'!$B:$FF,X$1,FALSE)/VLOOKUP($B150,'Benchmark Data'!$B:$FF,X$1,FALSE),"")</f>
        <v>1.0306086619888699</v>
      </c>
      <c r="Y151" s="171">
        <f>IFERROR(VLOOKUP($B151,'Benchmark Data'!$B:$FF,Y$1,FALSE)/VLOOKUP($B150,'Benchmark Data'!$B:$FF,Y$1,FALSE),"")</f>
        <v>1.0306086619888699</v>
      </c>
      <c r="Z151" s="171">
        <f>IFERROR(VLOOKUP($B151,'Benchmark Data'!$B:$FF,Z$1,FALSE)/VLOOKUP($B150,'Benchmark Data'!$B:$FF,Z$1,FALSE),"")</f>
        <v>1.0306086619888699</v>
      </c>
      <c r="AA151" s="171">
        <f>IFERROR(VLOOKUP($B151,'Benchmark Data'!$B:$FF,AA$1,FALSE)/VLOOKUP($B150,'Benchmark Data'!$B:$FF,AA$1,FALSE),"")</f>
        <v>1.042728417788974</v>
      </c>
      <c r="AB151" s="171">
        <f>IFERROR(VLOOKUP($B151,'Benchmark Data'!$B:$FF,AB$1,FALSE)/VLOOKUP($B150,'Benchmark Data'!$B:$FF,AB$1,FALSE),"")</f>
        <v>1.042728417788974</v>
      </c>
      <c r="AC151" s="171">
        <f>IFERROR(VLOOKUP($B151,'Benchmark Data'!$B:$FF,AC$1,FALSE)/VLOOKUP($B150,'Benchmark Data'!$B:$FF,AC$1,FALSE),"")</f>
        <v>1.042728417788974</v>
      </c>
      <c r="AD151" s="171">
        <f>IFERROR(VLOOKUP($B151,'Benchmark Data'!$B:$FF,AD$1,FALSE)/VLOOKUP($B150,'Benchmark Data'!$B:$FF,AD$1,FALSE),"")</f>
        <v>1.0164510862740173</v>
      </c>
      <c r="AE151" s="171">
        <f>IFERROR(VLOOKUP($B151,'Benchmark Data'!$B:$FF,AE$1,FALSE)/VLOOKUP($B150,'Benchmark Data'!$B:$FF,AE$1,FALSE),"")</f>
        <v>1.0896724462524849</v>
      </c>
      <c r="AF151" s="171">
        <f>IFERROR(VLOOKUP($B151,'Benchmark Data'!$B:$FF,AF$1,FALSE)/VLOOKUP($B150,'Benchmark Data'!$B:$FF,AF$1,FALSE),"")</f>
        <v>1.0736540329813964</v>
      </c>
      <c r="AG151" s="171">
        <f>IFERROR(VLOOKUP($B151,'Benchmark Data'!$B:$FF,AG$1,FALSE)/VLOOKUP($B150,'Benchmark Data'!$B:$FF,AG$1,FALSE),"")</f>
        <v>1.0736540329813964</v>
      </c>
      <c r="AH151" s="171">
        <f>IFERROR(VLOOKUP($B151,'Benchmark Data'!$B:$FF,AH$1,FALSE)/VLOOKUP($B150,'Benchmark Data'!$B:$FF,AH$1,FALSE),"")</f>
        <v>1.0736540329813964</v>
      </c>
      <c r="AI151" s="171">
        <f>IFERROR(VLOOKUP($B151,'Benchmark Data'!$B:$FF,AI$1,FALSE)/VLOOKUP($B150,'Benchmark Data'!$B:$FF,AI$1,FALSE),"")</f>
        <v>1.0293068117936495</v>
      </c>
      <c r="AJ151" s="171">
        <f>IFERROR(VLOOKUP($B151,'Benchmark Data'!$B:$FF,AJ$1,FALSE)/VLOOKUP($B150,'Benchmark Data'!$B:$FF,AJ$1,FALSE),"")</f>
        <v>0.82595523914113689</v>
      </c>
      <c r="AK151" s="171">
        <f>IFERROR(VLOOKUP($B151,'Benchmark Data'!$B:$FF,AK$1,FALSE)/VLOOKUP($B150,'Benchmark Data'!$B:$FF,AK$1,FALSE),"")</f>
        <v>1.0788153543160788</v>
      </c>
      <c r="AL151" s="171">
        <f>IFERROR(VLOOKUP($B151,'Benchmark Data'!$B:$FF,AL$1,FALSE)/VLOOKUP($B150,'Benchmark Data'!$B:$FF,AL$1,FALSE),"")</f>
        <v>0.99929598712662171</v>
      </c>
      <c r="AM151" s="171">
        <f>IFERROR(VLOOKUP($B151,'Benchmark Data'!$B:$FF,AM$1,FALSE)/VLOOKUP($B150,'Benchmark Data'!$B:$FF,AM$1,FALSE),"")</f>
        <v>0.99929598712662171</v>
      </c>
      <c r="AN151" s="171">
        <f>IFERROR(VLOOKUP($B151,'Benchmark Data'!$B:$FF,AN$1,FALSE)/VLOOKUP($B150,'Benchmark Data'!$B:$FF,AN$1,FALSE),"")</f>
        <v>0.92275215011727907</v>
      </c>
      <c r="AO151" s="171">
        <f>IFERROR(VLOOKUP($B151,'Benchmark Data'!$B:$FF,AO$1,FALSE)/VLOOKUP($B150,'Benchmark Data'!$B:$FF,AO$1,FALSE),"")</f>
        <v>1.0596438852756158</v>
      </c>
      <c r="AP151" s="171">
        <f>IFERROR(VLOOKUP($B151,'Benchmark Data'!$B:$FF,AP$1,FALSE)/VLOOKUP($B150,'Benchmark Data'!$B:$FF,AP$1,FALSE),"")</f>
        <v>1.0596438852756158</v>
      </c>
      <c r="AQ151" s="171" t="str">
        <f>IFERROR(VLOOKUP($B151,'Benchmark Data'!$B:$FF,AQ$1,FALSE)/VLOOKUP($B150,'Benchmark Data'!$B:$FF,AQ$1,FALSE),"")</f>
        <v/>
      </c>
      <c r="AR151" s="171" t="str">
        <f>IFERROR(VLOOKUP($B151,'Benchmark Data'!$B:$FF,AR$1,FALSE)/VLOOKUP($B150,'Benchmark Data'!$B:$FF,AR$1,FALSE),"")</f>
        <v/>
      </c>
      <c r="AS151" s="171" t="str">
        <f>IFERROR(VLOOKUP($B151,'Benchmark Data'!$B:$FF,AS$1,FALSE)/VLOOKUP($B150,'Benchmark Data'!$B:$FF,AS$1,FALSE),"")</f>
        <v/>
      </c>
      <c r="AT151" s="171" t="str">
        <f>IFERROR(VLOOKUP($B151,'Benchmark Data'!$B:$FF,AT$1,FALSE)/VLOOKUP($B150,'Benchmark Data'!$B:$FF,AT$1,FALSE),"")</f>
        <v/>
      </c>
      <c r="AU151" s="171">
        <f>IFERROR(VLOOKUP($B151,'Benchmark Data'!$B:$FF,AU$1,FALSE)/VLOOKUP($B150,'Benchmark Data'!$B:$FF,AU$1,FALSE),"")</f>
        <v>1.07338449206686</v>
      </c>
      <c r="AV151" s="171">
        <f>IFERROR(VLOOKUP($B151,'Benchmark Data'!$B:$FF,AV$1,FALSE)/VLOOKUP($B150,'Benchmark Data'!$B:$FF,AV$1,FALSE),"")</f>
        <v>1.07338449206686</v>
      </c>
      <c r="AW151" s="171">
        <f>IFERROR(VLOOKUP($B151,'Benchmark Data'!$B:$FF,AW$1,FALSE)/VLOOKUP($B150,'Benchmark Data'!$B:$FF,AW$1,FALSE),"")</f>
        <v>1.07338449206686</v>
      </c>
      <c r="AX151" s="171" t="str">
        <f>IFERROR(VLOOKUP($B151,'Benchmark Data'!$B:$FF,AX$1,FALSE)/VLOOKUP($B150,'Benchmark Data'!$B:$FF,AX$1,FALSE),"")</f>
        <v/>
      </c>
      <c r="AY151" s="171" t="str">
        <f>IFERROR(VLOOKUP($B151,'Benchmark Data'!$B:$FF,AY$1,FALSE)/VLOOKUP($B150,'Benchmark Data'!$B:$FF,AY$1,FALSE),"")</f>
        <v/>
      </c>
      <c r="AZ151" s="156"/>
      <c r="BA151" s="156"/>
      <c r="BB151" s="171" t="str">
        <f>IFERROR(VLOOKUP($B151,'Benchmark Data'!$B:$FF,BB$1,FALSE)/VLOOKUP($B150,'Benchmark Data'!$B:$FF,BB$1,FALSE),"")</f>
        <v/>
      </c>
      <c r="BC151" s="171" t="str">
        <f>IFERROR(VLOOKUP($B151,'Benchmark Data'!$B:$FF,BC$1,FALSE)/VLOOKUP($B150,'Benchmark Data'!$B:$FF,BC$1,FALSE),"")</f>
        <v/>
      </c>
      <c r="BD151" s="171" t="str">
        <f>IFERROR(VLOOKUP($B151,'Benchmark Data'!$B:$FF,BD$1,FALSE)/VLOOKUP($B150,'Benchmark Data'!$B:$FF,BD$1,FALSE),"")</f>
        <v/>
      </c>
      <c r="BE151" s="171" t="str">
        <f>IFERROR(VLOOKUP($B151,'Benchmark Data'!$B:$FF,BE$1,FALSE)/VLOOKUP($B150,'Benchmark Data'!$B:$FF,BE$1,FALSE),"")</f>
        <v/>
      </c>
      <c r="BF151" s="171" t="str">
        <f>IFERROR(VLOOKUP($B151,'Benchmark Data'!$B:$FF,BF$1,FALSE)/VLOOKUP($B150,'Benchmark Data'!$B:$FF,BF$1,FALSE),"")</f>
        <v/>
      </c>
      <c r="BG151" s="171" t="str">
        <f>IFERROR(VLOOKUP($B151,'Benchmark Data'!$B:$FF,BG$1,FALSE)/VLOOKUP($B150,'Benchmark Data'!$B:$FF,BG$1,FALSE),"")</f>
        <v/>
      </c>
      <c r="BH151" s="171" t="str">
        <f>IFERROR(VLOOKUP($B151,'Benchmark Data'!$B:$FF,BH$1,FALSE)/VLOOKUP($B150,'Benchmark Data'!$B:$FF,BH$1,FALSE),"")</f>
        <v/>
      </c>
      <c r="BI151" s="171" t="str">
        <f>IFERROR(VLOOKUP($B151,'Benchmark Data'!$B:$FF,BI$1,FALSE)/VLOOKUP($B150,'Benchmark Data'!$B:$FF,BI$1,FALSE),"")</f>
        <v/>
      </c>
      <c r="BJ151" s="171" t="str">
        <f>IFERROR(VLOOKUP($B151,'Benchmark Data'!$B:$FF,BJ$1,FALSE)/VLOOKUP($B150,'Benchmark Data'!$B:$FF,BJ$1,FALSE),"")</f>
        <v/>
      </c>
      <c r="BK151" s="171" t="str">
        <f>IFERROR(VLOOKUP($B151,'Benchmark Data'!$B:$FF,BK$1,FALSE)/VLOOKUP($B150,'Benchmark Data'!$B:$FF,BK$1,FALSE),"")</f>
        <v/>
      </c>
      <c r="BL151" s="171" t="str">
        <f>IFERROR(VLOOKUP($B151,'Benchmark Data'!$B:$FF,BL$1,FALSE)/VLOOKUP($B150,'Benchmark Data'!$B:$FF,BL$1,FALSE),"")</f>
        <v/>
      </c>
      <c r="BM151" s="171" t="str">
        <f>IFERROR(VLOOKUP($B151,'Benchmark Data'!$B:$FF,BM$1,FALSE)/VLOOKUP($B150,'Benchmark Data'!$B:$FF,BM$1,FALSE),"")</f>
        <v/>
      </c>
      <c r="BN151" s="171" t="str">
        <f>IFERROR(VLOOKUP($B151,'Benchmark Data'!$B:$FF,BN$1,FALSE)/VLOOKUP($B150,'Benchmark Data'!$B:$FF,BN$1,FALSE),"")</f>
        <v/>
      </c>
      <c r="BO151" s="171" t="str">
        <f>IFERROR(VLOOKUP($B151,'Benchmark Data'!$B:$FF,BO$1,FALSE)/VLOOKUP($B150,'Benchmark Data'!$B:$FF,BO$1,FALSE),"")</f>
        <v/>
      </c>
      <c r="BP151" s="171" t="str">
        <f>IFERROR(VLOOKUP($B151,'Benchmark Data'!$B:$FF,BP$1,FALSE)/VLOOKUP($B150,'Benchmark Data'!$B:$FF,BP$1,FALSE),"")</f>
        <v/>
      </c>
      <c r="BQ151" s="171" t="str">
        <f>IFERROR(VLOOKUP($B151,'Benchmark Data'!$B:$FF,BQ$1,FALSE)/VLOOKUP($B150,'Benchmark Data'!$B:$FF,BQ$1,FALSE),"")</f>
        <v/>
      </c>
      <c r="BR151" s="171" t="str">
        <f>IFERROR(VLOOKUP($B151,'Benchmark Data'!$B:$FF,BR$1,FALSE)/VLOOKUP($B150,'Benchmark Data'!$B:$FF,BR$1,FALSE),"")</f>
        <v/>
      </c>
      <c r="BS151" s="171" t="str">
        <f>IFERROR(VLOOKUP($B151,'Benchmark Data'!$B:$FF,BS$1,FALSE)/VLOOKUP($B150,'Benchmark Data'!$B:$FF,BS$1,FALSE),"")</f>
        <v/>
      </c>
      <c r="BT151" s="171" t="str">
        <f>IFERROR(VLOOKUP($B151,'Benchmark Data'!$B:$FF,BT$1,FALSE)/VLOOKUP($B150,'Benchmark Data'!$B:$FF,BT$1,FALSE),"")</f>
        <v/>
      </c>
      <c r="BU151" s="171" t="str">
        <f>IFERROR(VLOOKUP($B151,'Benchmark Data'!$B:$FF,BU$1,FALSE)/VLOOKUP($B150,'Benchmark Data'!$B:$FF,BU$1,FALSE),"")</f>
        <v/>
      </c>
      <c r="BV151" s="171" t="str">
        <f>IFERROR(VLOOKUP($B151,'Benchmark Data'!$B:$FF,BV$1,FALSE)/VLOOKUP($B150,'Benchmark Data'!$B:$FF,BV$1,FALSE),"")</f>
        <v/>
      </c>
      <c r="BW151" s="171" t="str">
        <f>IFERROR(VLOOKUP($B151,'Benchmark Data'!$B:$FF,BW$1,FALSE)/VLOOKUP($B150,'Benchmark Data'!$B:$FF,BW$1,FALSE),"")</f>
        <v/>
      </c>
      <c r="BX151" s="171" t="str">
        <f>IFERROR(VLOOKUP($B151,'Benchmark Data'!$B:$FF,BX$1,FALSE)/VLOOKUP($B150,'Benchmark Data'!$B:$FF,BX$1,FALSE),"")</f>
        <v/>
      </c>
      <c r="BY151" s="171" t="str">
        <f>IFERROR(VLOOKUP($B151,'Benchmark Data'!$B:$FF,BY$1,FALSE)/VLOOKUP($B150,'Benchmark Data'!$B:$FF,BY$1,FALSE),"")</f>
        <v/>
      </c>
      <c r="BZ151" s="171" t="str">
        <f>IFERROR(VLOOKUP($B151,'Benchmark Data'!$B:$FF,BZ$1,FALSE)/VLOOKUP($B150,'Benchmark Data'!$B:$FF,BZ$1,FALSE),"")</f>
        <v/>
      </c>
      <c r="CA151" s="171" t="str">
        <f>IFERROR(VLOOKUP($B151,'Benchmark Data'!$B:$FF,CA$1,FALSE)/VLOOKUP($B150,'Benchmark Data'!$B:$FF,CA$1,FALSE),"")</f>
        <v/>
      </c>
      <c r="CB151" s="171" t="str">
        <f>IFERROR(VLOOKUP($B151,'Benchmark Data'!$B:$FF,CB$1,FALSE)/VLOOKUP($B150,'Benchmark Data'!$B:$FF,CB$1,FALSE),"")</f>
        <v/>
      </c>
      <c r="CC151" s="171" t="str">
        <f>IFERROR(VLOOKUP($B151,'Benchmark Data'!$B:$FF,CC$1,FALSE)/VLOOKUP($B150,'Benchmark Data'!$B:$FF,CC$1,FALSE),"")</f>
        <v/>
      </c>
      <c r="CD151" s="171" t="str">
        <f>IFERROR(VLOOKUP($B151,'Benchmark Data'!$B:$FF,CD$1,FALSE)/VLOOKUP($B150,'Benchmark Data'!$B:$FF,CD$1,FALSE),"")</f>
        <v/>
      </c>
      <c r="CE151" s="171" t="str">
        <f>IFERROR(VLOOKUP($B151,'Benchmark Data'!$B:$FF,CE$1,FALSE)/VLOOKUP($B150,'Benchmark Data'!$B:$FF,CE$1,FALSE),"")</f>
        <v/>
      </c>
      <c r="CF151" s="171" t="str">
        <f>IFERROR(VLOOKUP($B151,'Benchmark Data'!$B:$FF,CF$1,FALSE)/VLOOKUP($B150,'Benchmark Data'!$B:$FF,CF$1,FALSE),"")</f>
        <v/>
      </c>
      <c r="CG151" s="171" t="str">
        <f>IFERROR(VLOOKUP($B151,'Benchmark Data'!$B:$FF,CG$1,FALSE)/VLOOKUP($B150,'Benchmark Data'!$B:$FF,CG$1,FALSE),"")</f>
        <v/>
      </c>
      <c r="CH151" s="156"/>
      <c r="CI151" s="171" t="str">
        <f>IFERROR(VLOOKUP($B151,'Benchmark Data'!$B:$FF,CI$1,FALSE)/VLOOKUP($B150,'Benchmark Data'!$B:$FF,CI$1,FALSE),"")</f>
        <v/>
      </c>
      <c r="CJ151" s="171" t="str">
        <f>IFERROR(VLOOKUP($B151,'Benchmark Data'!$B:$FF,CJ$1,FALSE)/VLOOKUP($B150,'Benchmark Data'!$B:$FF,CJ$1,FALSE),"")</f>
        <v/>
      </c>
      <c r="CK151" s="171" t="str">
        <f>IFERROR(VLOOKUP($B151,'Benchmark Data'!$B:$AAA,CK$1,FALSE)/VLOOKUP($B150,'Benchmark Data'!$B:$AAA,CK$1,FALSE),"")</f>
        <v/>
      </c>
      <c r="CL151" s="171" t="str">
        <f>IFERROR(VLOOKUP($B151,'Benchmark Data'!$B:$AAA,CL$1,FALSE)/VLOOKUP($B150,'Benchmark Data'!$B:$AAA,CL$1,FALSE),"")</f>
        <v/>
      </c>
      <c r="CM151" s="171" t="str">
        <f>IFERROR(VLOOKUP($B151,'Benchmark Data'!$B:$AAA,CM$1,FALSE)/VLOOKUP($B150,'Benchmark Data'!$B:$AAA,CM$1,FALSE),"")</f>
        <v/>
      </c>
      <c r="CN151" s="171" t="str">
        <f>IFERROR(VLOOKUP($B151,'Benchmark Data'!$B:$AAA,CN$1,FALSE)/VLOOKUP($B150,'Benchmark Data'!$B:$AAA,CN$1,FALSE),"")</f>
        <v/>
      </c>
      <c r="CO151" s="171" t="str">
        <f>IFERROR(VLOOKUP($B151,'Benchmark Data'!$B:$AAA,CO$1,FALSE)/VLOOKUP($B150,'Benchmark Data'!$B:$AAA,CO$1,FALSE),"")</f>
        <v/>
      </c>
      <c r="CP151" s="171" t="str">
        <f>IFERROR(VLOOKUP($B151,'Benchmark Data'!$B:$AAA,CP$1,FALSE)/VLOOKUP($B150,'Benchmark Data'!$B:$AAA,CP$1,FALSE),"")</f>
        <v/>
      </c>
      <c r="CQ151" s="171" t="str">
        <f>IFERROR(VLOOKUP($B151,'Benchmark Data'!$B:$AAA,CQ$1,FALSE)/VLOOKUP($B150,'Benchmark Data'!$B:$AAA,CQ$1,FALSE),"")</f>
        <v/>
      </c>
      <c r="CR151" s="171" t="str">
        <f>IFERROR(VLOOKUP($B151,'Benchmark Data'!$B:$AAA,CR$1,FALSE)/VLOOKUP($B150,'Benchmark Data'!$B:$AAA,CR$1,FALSE),"")</f>
        <v/>
      </c>
      <c r="CS151" s="171" t="str">
        <f>IFERROR(VLOOKUP($B151,'Benchmark Data'!$B:$AAA,CS$1,FALSE)/VLOOKUP($B150,'Benchmark Data'!$B:$AAA,CS$1,FALSE),"")</f>
        <v/>
      </c>
      <c r="CT151" s="171" t="str">
        <f>IFERROR(VLOOKUP($B151,'Benchmark Data'!$B:$AAA,CT$1,FALSE)/VLOOKUP($B150,'Benchmark Data'!$B:$AAA,CT$1,FALSE),"")</f>
        <v/>
      </c>
      <c r="CU151" s="171" t="str">
        <f>IFERROR(VLOOKUP($B151,'Benchmark Data'!$B:$AAA,CU$1,FALSE)/VLOOKUP($B150,'Benchmark Data'!$B:$AAA,CU$1,FALSE),"")</f>
        <v/>
      </c>
      <c r="CV151" s="171" t="str">
        <f>IFERROR(VLOOKUP($B151,'Benchmark Data'!$B:$AAA,CV$1,FALSE)/VLOOKUP($B150,'Benchmark Data'!$B:$AAA,CV$1,FALSE),"")</f>
        <v/>
      </c>
      <c r="CW151" s="171" t="str">
        <f>IFERROR(VLOOKUP($B151,'Benchmark Data'!$B:$AAA,CW$1,FALSE)/VLOOKUP($B150,'Benchmark Data'!$B:$AAA,CW$1,FALSE),"")</f>
        <v/>
      </c>
      <c r="CX151" s="171" t="str">
        <f>IFERROR(VLOOKUP($B151,'Benchmark Data'!$B:$AAA,CX$1,FALSE)/VLOOKUP($B150,'Benchmark Data'!$B:$AAA,CX$1,FALSE),"")</f>
        <v/>
      </c>
      <c r="CY151" s="171" t="str">
        <f>IFERROR(VLOOKUP($B151,'Benchmark Data'!$B:$AAA,CY$1,FALSE)/VLOOKUP($B150,'Benchmark Data'!$B:$AAA,CY$1,FALSE),"")</f>
        <v/>
      </c>
      <c r="CZ151" s="171" t="str">
        <f>IFERROR(VLOOKUP($B151,'Benchmark Data'!$B:$AAA,CZ$1,FALSE)/VLOOKUP($B150,'Benchmark Data'!$B:$AAA,CZ$1,FALSE),"")</f>
        <v/>
      </c>
      <c r="DA151" s="171" t="str">
        <f>IFERROR(VLOOKUP($B151,'Benchmark Data'!$B:$AAA,DA$1,FALSE)/VLOOKUP($B150,'Benchmark Data'!$B:$AAA,DA$1,FALSE),"")</f>
        <v/>
      </c>
      <c r="DB151" s="171" t="str">
        <f>IFERROR(VLOOKUP($B151,'Benchmark Data'!$B:$AAA,DB$1,FALSE)/VLOOKUP($B150,'Benchmark Data'!$B:$AAA,DB$1,FALSE),"")</f>
        <v/>
      </c>
      <c r="DC151" s="171" t="str">
        <f>IFERROR(VLOOKUP($B151,'Benchmark Data'!$B:$AAA,DC$1,FALSE)/VLOOKUP($B150,'Benchmark Data'!$B:$AAA,DC$1,FALSE),"")</f>
        <v/>
      </c>
      <c r="DD151" s="171" t="str">
        <f>IFERROR(VLOOKUP($B151,'Benchmark Data'!$B:$AAA,DD$1,FALSE)/VLOOKUP($B150,'Benchmark Data'!$B:$AAA,DD$1,FALSE),"")</f>
        <v/>
      </c>
      <c r="DE151" s="171" t="str">
        <f>IFERROR(VLOOKUP($B151,'Benchmark Data'!$B:$AAA,DE$1,FALSE)/VLOOKUP($B150,'Benchmark Data'!$B:$AAA,DE$1,FALSE),"")</f>
        <v/>
      </c>
      <c r="DF151" s="171" t="str">
        <f>IFERROR(VLOOKUP($B151,'Benchmark Data'!$B:$AAA,DF$1,FALSE)/VLOOKUP($B150,'Benchmark Data'!$B:$AAA,DF$1,FALSE),"")</f>
        <v/>
      </c>
      <c r="DG151" s="171" t="str">
        <f>IFERROR(VLOOKUP($B151,'Benchmark Data'!$B:$AAA,DG$1,FALSE)/VLOOKUP($B150,'Benchmark Data'!$B:$AAA,DG$1,FALSE),"")</f>
        <v/>
      </c>
      <c r="DH151" s="171" t="str">
        <f>IFERROR(VLOOKUP($B151,'Benchmark Data'!$B:$AAA,DH$1,FALSE)/VLOOKUP($B150,'Benchmark Data'!$B:$AAA,DH$1,FALSE),"")</f>
        <v/>
      </c>
      <c r="DI151" s="171" t="str">
        <f>IFERROR(VLOOKUP($B151,'Benchmark Data'!$B:$AAA,DI$1,FALSE)/VLOOKUP($B150,'Benchmark Data'!$B:$AAA,DI$1,FALSE),"")</f>
        <v/>
      </c>
    </row>
    <row r="152" spans="1:113">
      <c r="A152" s="94">
        <f t="shared" si="37"/>
        <v>49</v>
      </c>
      <c r="B152" s="168">
        <f t="shared" si="38"/>
        <v>44592</v>
      </c>
      <c r="C152" s="171">
        <f>IFERROR(VLOOKUP($B152,'Benchmark Data'!$B:$FF,C$1,FALSE)/VLOOKUP($B151,'Benchmark Data'!$B:$FF,C$1,FALSE),"")</f>
        <v>0.92400607451506134</v>
      </c>
      <c r="D152" s="171">
        <f>IFERROR(VLOOKUP($B152,'Benchmark Data'!$B:$FF,D$1,FALSE)/VLOOKUP($B151,'Benchmark Data'!$B:$FF,D$1,FALSE),"")</f>
        <v>0.92400607451506134</v>
      </c>
      <c r="E152" s="171">
        <f>IFERROR(VLOOKUP($B152,'Benchmark Data'!$B:$FF,E$1,FALSE)/VLOOKUP($B151,'Benchmark Data'!$B:$FF,E$1,FALSE),"")</f>
        <v>0.92400607451506134</v>
      </c>
      <c r="F152" s="171" t="str">
        <f>IFERROR(VLOOKUP($B152,'Benchmark Data'!$B:$FF,F$1,FALSE)/VLOOKUP($B151,'Benchmark Data'!$B:$FF,F$1,FALSE),"")</f>
        <v/>
      </c>
      <c r="G152" s="171" t="str">
        <f>IFERROR(VLOOKUP($B152,'Benchmark Data'!$B:$FF,G$1,FALSE)/VLOOKUP($B151,'Benchmark Data'!$B:$FF,G$1,FALSE),"")</f>
        <v/>
      </c>
      <c r="H152" s="171" t="str">
        <f>IFERROR(VLOOKUP($B152,'Benchmark Data'!$B:$FF,H$1,FALSE)/VLOOKUP($B151,'Benchmark Data'!$B:$FF,H$1,FALSE),"")</f>
        <v/>
      </c>
      <c r="I152" s="171" t="str">
        <f>IFERROR(VLOOKUP($B152,'Benchmark Data'!$B:$FF,I$1,FALSE)/VLOOKUP($B151,'Benchmark Data'!$B:$FF,I$1,FALSE),"")</f>
        <v/>
      </c>
      <c r="J152" s="143" t="str">
        <f>IFERROR(VLOOKUP($B152,'Benchmark Data'!$B:$FF,J$1,FALSE)/VLOOKUP($B151,'Benchmark Data'!$B:$FF,J$1,FALSE)*J153,"")</f>
        <v/>
      </c>
      <c r="K152" s="156"/>
      <c r="L152" s="156"/>
      <c r="M152" s="156"/>
      <c r="N152" s="171" t="str">
        <f>IFERROR(VLOOKUP($B152,'Benchmark Data'!$B:$FF,N$1,FALSE)/VLOOKUP($B151,'Benchmark Data'!$B:$FF,N$1,FALSE),"")</f>
        <v/>
      </c>
      <c r="O152" s="171">
        <f>IFERROR(VLOOKUP($B152,'Benchmark Data'!$B:$FF,O$1,FALSE)/VLOOKUP($B151,'Benchmark Data'!$B:$FF,O$1,FALSE),"")</f>
        <v>1.1368340895401143</v>
      </c>
      <c r="P152" s="171">
        <f>IFERROR(VLOOKUP($B152,'Benchmark Data'!$B:$FF,P$1,FALSE)/VLOOKUP($B151,'Benchmark Data'!$B:$FF,P$1,FALSE),"")</f>
        <v>1.1304825613407636</v>
      </c>
      <c r="Q152" s="156">
        <f>IFERROR(VLOOKUP($B152,'Benchmark Data'!$B:$FF,Q$1,FALSE),"")</f>
        <v>0.99933070603707708</v>
      </c>
      <c r="R152" s="156">
        <f>IFERROR(VLOOKUP($B152,'Benchmark Data'!$B:$FF,R$1,FALSE),"")</f>
        <v>0.99933070603707708</v>
      </c>
      <c r="S152" s="156">
        <f>IFERROR(VLOOKUP($B152,'Benchmark Data'!$B:$FF,S$1,FALSE),"")</f>
        <v>0.99933070603707708</v>
      </c>
      <c r="T152" s="156">
        <f>IFERROR(VLOOKUP($B152,'Benchmark Data'!$B:$FF,T$1,FALSE),"")</f>
        <v>0.99933070603707708</v>
      </c>
      <c r="U152" s="156">
        <f>IFERROR(VLOOKUP($B152,'Benchmark Data'!$B:$FF,U$1,FALSE),"")</f>
        <v>0.99933070603707708</v>
      </c>
      <c r="V152" s="171">
        <f>IFERROR(VLOOKUP($B152,'Benchmark Data'!$B:$FF,V$1,FALSE)/VLOOKUP($B151,'Benchmark Data'!$B:$FF,V$1,FALSE),"")</f>
        <v>0.99588371633239936</v>
      </c>
      <c r="W152" s="171">
        <f>IFERROR(VLOOKUP($B152,'Benchmark Data'!$B:$FF,W$1,FALSE)/VLOOKUP($B151,'Benchmark Data'!$B:$FF,W$1,FALSE),"")</f>
        <v>0.99588371633239936</v>
      </c>
      <c r="X152" s="171">
        <f>IFERROR(VLOOKUP($B152,'Benchmark Data'!$B:$FF,X$1,FALSE)/VLOOKUP($B151,'Benchmark Data'!$B:$FF,X$1,FALSE),"")</f>
        <v>0.99588371633239936</v>
      </c>
      <c r="Y152" s="171">
        <f>IFERROR(VLOOKUP($B152,'Benchmark Data'!$B:$FF,Y$1,FALSE)/VLOOKUP($B151,'Benchmark Data'!$B:$FF,Y$1,FALSE),"")</f>
        <v>0.99588371633239936</v>
      </c>
      <c r="Z152" s="171">
        <f>IFERROR(VLOOKUP($B152,'Benchmark Data'!$B:$FF,Z$1,FALSE)/VLOOKUP($B151,'Benchmark Data'!$B:$FF,Z$1,FALSE),"")</f>
        <v>0.99588371633239936</v>
      </c>
      <c r="AA152" s="171">
        <f>IFERROR(VLOOKUP($B152,'Benchmark Data'!$B:$FF,AA$1,FALSE)/VLOOKUP($B151,'Benchmark Data'!$B:$FF,AA$1,FALSE),"")</f>
        <v>0.94842059459434958</v>
      </c>
      <c r="AB152" s="171">
        <f>IFERROR(VLOOKUP($B152,'Benchmark Data'!$B:$FF,AB$1,FALSE)/VLOOKUP($B151,'Benchmark Data'!$B:$FF,AB$1,FALSE),"")</f>
        <v>0.94842059459434958</v>
      </c>
      <c r="AC152" s="171">
        <f>IFERROR(VLOOKUP($B152,'Benchmark Data'!$B:$FF,AC$1,FALSE)/VLOOKUP($B151,'Benchmark Data'!$B:$FF,AC$1,FALSE),"")</f>
        <v>0.94842059459434958</v>
      </c>
      <c r="AD152" s="171">
        <f>IFERROR(VLOOKUP($B152,'Benchmark Data'!$B:$FF,AD$1,FALSE)/VLOOKUP($B151,'Benchmark Data'!$B:$FF,AD$1,FALSE),"")</f>
        <v>0.91944650358290092</v>
      </c>
      <c r="AE152" s="171">
        <f>IFERROR(VLOOKUP($B152,'Benchmark Data'!$B:$FF,AE$1,FALSE)/VLOOKUP($B151,'Benchmark Data'!$B:$FF,AE$1,FALSE),"")</f>
        <v>0.91976056304467246</v>
      </c>
      <c r="AF152" s="171">
        <f>IFERROR(VLOOKUP($B152,'Benchmark Data'!$B:$FF,AF$1,FALSE)/VLOOKUP($B151,'Benchmark Data'!$B:$FF,AF$1,FALSE),"")</f>
        <v>0.92611428593478085</v>
      </c>
      <c r="AG152" s="171">
        <f>IFERROR(VLOOKUP($B152,'Benchmark Data'!$B:$FF,AG$1,FALSE)/VLOOKUP($B151,'Benchmark Data'!$B:$FF,AG$1,FALSE),"")</f>
        <v>0.92611428593478085</v>
      </c>
      <c r="AH152" s="171">
        <f>IFERROR(VLOOKUP($B152,'Benchmark Data'!$B:$FF,AH$1,FALSE)/VLOOKUP($B151,'Benchmark Data'!$B:$FF,AH$1,FALSE),"")</f>
        <v>0.92611428593478085</v>
      </c>
      <c r="AI152" s="171">
        <f>IFERROR(VLOOKUP($B152,'Benchmark Data'!$B:$FF,AI$1,FALSE)/VLOOKUP($B151,'Benchmark Data'!$B:$FF,AI$1,FALSE),"")</f>
        <v>0.88376536177243248</v>
      </c>
      <c r="AJ152" s="171">
        <f>IFERROR(VLOOKUP($B152,'Benchmark Data'!$B:$FF,AJ$1,FALSE)/VLOOKUP($B151,'Benchmark Data'!$B:$FF,AJ$1,FALSE),"")</f>
        <v>0.83196552198431983</v>
      </c>
      <c r="AK152" s="171">
        <f>IFERROR(VLOOKUP($B152,'Benchmark Data'!$B:$FF,AK$1,FALSE)/VLOOKUP($B151,'Benchmark Data'!$B:$FF,AK$1,FALSE),"")</f>
        <v>0.97355627288115576</v>
      </c>
      <c r="AL152" s="171">
        <f>IFERROR(VLOOKUP($B152,'Benchmark Data'!$B:$FF,AL$1,FALSE)/VLOOKUP($B151,'Benchmark Data'!$B:$FF,AL$1,FALSE),"")</f>
        <v>1.0148953301127215</v>
      </c>
      <c r="AM152" s="171">
        <f>IFERROR(VLOOKUP($B152,'Benchmark Data'!$B:$FF,AM$1,FALSE)/VLOOKUP($B151,'Benchmark Data'!$B:$FF,AM$1,FALSE),"")</f>
        <v>1.0148953301127215</v>
      </c>
      <c r="AN152" s="171">
        <f>IFERROR(VLOOKUP($B152,'Benchmark Data'!$B:$FF,AN$1,FALSE)/VLOOKUP($B151,'Benchmark Data'!$B:$FF,AN$1,FALSE),"")</f>
        <v>0.88357905439755979</v>
      </c>
      <c r="AO152" s="171">
        <f>IFERROR(VLOOKUP($B152,'Benchmark Data'!$B:$FF,AO$1,FALSE)/VLOOKUP($B151,'Benchmark Data'!$B:$FF,AO$1,FALSE),"")</f>
        <v>0.97915157369395478</v>
      </c>
      <c r="AP152" s="171">
        <f>IFERROR(VLOOKUP($B152,'Benchmark Data'!$B:$FF,AP$1,FALSE)/VLOOKUP($B151,'Benchmark Data'!$B:$FF,AP$1,FALSE),"")</f>
        <v>0.97915157369395478</v>
      </c>
      <c r="AQ152" s="171" t="str">
        <f>IFERROR(VLOOKUP($B152,'Benchmark Data'!$B:$FF,AQ$1,FALSE)/VLOOKUP($B151,'Benchmark Data'!$B:$FF,AQ$1,FALSE),"")</f>
        <v/>
      </c>
      <c r="AR152" s="171" t="str">
        <f>IFERROR(VLOOKUP($B152,'Benchmark Data'!$B:$FF,AR$1,FALSE)/VLOOKUP($B151,'Benchmark Data'!$B:$FF,AR$1,FALSE),"")</f>
        <v/>
      </c>
      <c r="AS152" s="171" t="str">
        <f>IFERROR(VLOOKUP($B152,'Benchmark Data'!$B:$FF,AS$1,FALSE)/VLOOKUP($B151,'Benchmark Data'!$B:$FF,AS$1,FALSE),"")</f>
        <v/>
      </c>
      <c r="AT152" s="171" t="str">
        <f>IFERROR(VLOOKUP($B152,'Benchmark Data'!$B:$FF,AT$1,FALSE)/VLOOKUP($B151,'Benchmark Data'!$B:$FF,AT$1,FALSE),"")</f>
        <v/>
      </c>
      <c r="AU152" s="171">
        <f>IFERROR(VLOOKUP($B152,'Benchmark Data'!$B:$FF,AU$1,FALSE)/VLOOKUP($B151,'Benchmark Data'!$B:$FF,AU$1,FALSE),"")</f>
        <v>0.96543194285055378</v>
      </c>
      <c r="AV152" s="171">
        <f>IFERROR(VLOOKUP($B152,'Benchmark Data'!$B:$FF,AV$1,FALSE)/VLOOKUP($B151,'Benchmark Data'!$B:$FF,AV$1,FALSE),"")</f>
        <v>0.96543194285055378</v>
      </c>
      <c r="AW152" s="171">
        <f>IFERROR(VLOOKUP($B152,'Benchmark Data'!$B:$FF,AW$1,FALSE)/VLOOKUP($B151,'Benchmark Data'!$B:$FF,AW$1,FALSE),"")</f>
        <v>0.96543194285055378</v>
      </c>
      <c r="AX152" s="171" t="str">
        <f>IFERROR(VLOOKUP($B152,'Benchmark Data'!$B:$FF,AX$1,FALSE)/VLOOKUP($B151,'Benchmark Data'!$B:$FF,AX$1,FALSE),"")</f>
        <v/>
      </c>
      <c r="AY152" s="171" t="str">
        <f>IFERROR(VLOOKUP($B152,'Benchmark Data'!$B:$FF,AY$1,FALSE)/VLOOKUP($B151,'Benchmark Data'!$B:$FF,AY$1,FALSE),"")</f>
        <v/>
      </c>
      <c r="AZ152" s="156"/>
      <c r="BA152" s="156"/>
      <c r="BB152" s="171" t="str">
        <f>IFERROR(VLOOKUP($B152,'Benchmark Data'!$B:$FF,BB$1,FALSE)/VLOOKUP($B151,'Benchmark Data'!$B:$FF,BB$1,FALSE),"")</f>
        <v/>
      </c>
      <c r="BC152" s="171" t="str">
        <f>IFERROR(VLOOKUP($B152,'Benchmark Data'!$B:$FF,BC$1,FALSE)/VLOOKUP($B151,'Benchmark Data'!$B:$FF,BC$1,FALSE),"")</f>
        <v/>
      </c>
      <c r="BD152" s="171" t="str">
        <f>IFERROR(VLOOKUP($B152,'Benchmark Data'!$B:$FF,BD$1,FALSE)/VLOOKUP($B151,'Benchmark Data'!$B:$FF,BD$1,FALSE),"")</f>
        <v/>
      </c>
      <c r="BE152" s="171" t="str">
        <f>IFERROR(VLOOKUP($B152,'Benchmark Data'!$B:$FF,BE$1,FALSE)/VLOOKUP($B151,'Benchmark Data'!$B:$FF,BE$1,FALSE),"")</f>
        <v/>
      </c>
      <c r="BF152" s="171" t="str">
        <f>IFERROR(VLOOKUP($B152,'Benchmark Data'!$B:$FF,BF$1,FALSE)/VLOOKUP($B151,'Benchmark Data'!$B:$FF,BF$1,FALSE),"")</f>
        <v/>
      </c>
      <c r="BG152" s="171" t="str">
        <f>IFERROR(VLOOKUP($B152,'Benchmark Data'!$B:$FF,BG$1,FALSE)/VLOOKUP($B151,'Benchmark Data'!$B:$FF,BG$1,FALSE),"")</f>
        <v/>
      </c>
      <c r="BH152" s="171" t="str">
        <f>IFERROR(VLOOKUP($B152,'Benchmark Data'!$B:$FF,BH$1,FALSE)/VLOOKUP($B151,'Benchmark Data'!$B:$FF,BH$1,FALSE),"")</f>
        <v/>
      </c>
      <c r="BI152" s="171" t="str">
        <f>IFERROR(VLOOKUP($B152,'Benchmark Data'!$B:$FF,BI$1,FALSE)/VLOOKUP($B151,'Benchmark Data'!$B:$FF,BI$1,FALSE),"")</f>
        <v/>
      </c>
      <c r="BJ152" s="171" t="str">
        <f>IFERROR(VLOOKUP($B152,'Benchmark Data'!$B:$FF,BJ$1,FALSE)/VLOOKUP($B151,'Benchmark Data'!$B:$FF,BJ$1,FALSE),"")</f>
        <v/>
      </c>
      <c r="BK152" s="171" t="str">
        <f>IFERROR(VLOOKUP($B152,'Benchmark Data'!$B:$FF,BK$1,FALSE)/VLOOKUP($B151,'Benchmark Data'!$B:$FF,BK$1,FALSE),"")</f>
        <v/>
      </c>
      <c r="BL152" s="171" t="str">
        <f>IFERROR(VLOOKUP($B152,'Benchmark Data'!$B:$FF,BL$1,FALSE)/VLOOKUP($B151,'Benchmark Data'!$B:$FF,BL$1,FALSE),"")</f>
        <v/>
      </c>
      <c r="BM152" s="171" t="str">
        <f>IFERROR(VLOOKUP($B152,'Benchmark Data'!$B:$FF,BM$1,FALSE)/VLOOKUP($B151,'Benchmark Data'!$B:$FF,BM$1,FALSE),"")</f>
        <v/>
      </c>
      <c r="BN152" s="171" t="str">
        <f>IFERROR(VLOOKUP($B152,'Benchmark Data'!$B:$FF,BN$1,FALSE)/VLOOKUP($B151,'Benchmark Data'!$B:$FF,BN$1,FALSE),"")</f>
        <v/>
      </c>
      <c r="BO152" s="171" t="str">
        <f>IFERROR(VLOOKUP($B152,'Benchmark Data'!$B:$FF,BO$1,FALSE)/VLOOKUP($B151,'Benchmark Data'!$B:$FF,BO$1,FALSE),"")</f>
        <v/>
      </c>
      <c r="BP152" s="171" t="str">
        <f>IFERROR(VLOOKUP($B152,'Benchmark Data'!$B:$FF,BP$1,FALSE)/VLOOKUP($B151,'Benchmark Data'!$B:$FF,BP$1,FALSE),"")</f>
        <v/>
      </c>
      <c r="BQ152" s="171" t="str">
        <f>IFERROR(VLOOKUP($B152,'Benchmark Data'!$B:$FF,BQ$1,FALSE)/VLOOKUP($B151,'Benchmark Data'!$B:$FF,BQ$1,FALSE),"")</f>
        <v/>
      </c>
      <c r="BR152" s="171" t="str">
        <f>IFERROR(VLOOKUP($B152,'Benchmark Data'!$B:$FF,BR$1,FALSE)/VLOOKUP($B151,'Benchmark Data'!$B:$FF,BR$1,FALSE),"")</f>
        <v/>
      </c>
      <c r="BS152" s="171" t="str">
        <f>IFERROR(VLOOKUP($B152,'Benchmark Data'!$B:$FF,BS$1,FALSE)/VLOOKUP($B151,'Benchmark Data'!$B:$FF,BS$1,FALSE),"")</f>
        <v/>
      </c>
      <c r="BT152" s="171" t="str">
        <f>IFERROR(VLOOKUP($B152,'Benchmark Data'!$B:$FF,BT$1,FALSE)/VLOOKUP($B151,'Benchmark Data'!$B:$FF,BT$1,FALSE),"")</f>
        <v/>
      </c>
      <c r="BU152" s="171" t="str">
        <f>IFERROR(VLOOKUP($B152,'Benchmark Data'!$B:$FF,BU$1,FALSE)/VLOOKUP($B151,'Benchmark Data'!$B:$FF,BU$1,FALSE),"")</f>
        <v/>
      </c>
      <c r="BV152" s="171" t="str">
        <f>IFERROR(VLOOKUP($B152,'Benchmark Data'!$B:$FF,BV$1,FALSE)/VLOOKUP($B151,'Benchmark Data'!$B:$FF,BV$1,FALSE),"")</f>
        <v/>
      </c>
      <c r="BW152" s="171" t="str">
        <f>IFERROR(VLOOKUP($B152,'Benchmark Data'!$B:$FF,BW$1,FALSE)/VLOOKUP($B151,'Benchmark Data'!$B:$FF,BW$1,FALSE),"")</f>
        <v/>
      </c>
      <c r="BX152" s="171" t="str">
        <f>IFERROR(VLOOKUP($B152,'Benchmark Data'!$B:$FF,BX$1,FALSE)/VLOOKUP($B151,'Benchmark Data'!$B:$FF,BX$1,FALSE),"")</f>
        <v/>
      </c>
      <c r="BY152" s="171" t="str">
        <f>IFERROR(VLOOKUP($B152,'Benchmark Data'!$B:$FF,BY$1,FALSE)/VLOOKUP($B151,'Benchmark Data'!$B:$FF,BY$1,FALSE),"")</f>
        <v/>
      </c>
      <c r="BZ152" s="171" t="str">
        <f>IFERROR(VLOOKUP($B152,'Benchmark Data'!$B:$FF,BZ$1,FALSE)/VLOOKUP($B151,'Benchmark Data'!$B:$FF,BZ$1,FALSE),"")</f>
        <v/>
      </c>
      <c r="CA152" s="171" t="str">
        <f>IFERROR(VLOOKUP($B152,'Benchmark Data'!$B:$FF,CA$1,FALSE)/VLOOKUP($B151,'Benchmark Data'!$B:$FF,CA$1,FALSE),"")</f>
        <v/>
      </c>
      <c r="CB152" s="171" t="str">
        <f>IFERROR(VLOOKUP($B152,'Benchmark Data'!$B:$FF,CB$1,FALSE)/VLOOKUP($B151,'Benchmark Data'!$B:$FF,CB$1,FALSE),"")</f>
        <v/>
      </c>
      <c r="CC152" s="171" t="str">
        <f>IFERROR(VLOOKUP($B152,'Benchmark Data'!$B:$FF,CC$1,FALSE)/VLOOKUP($B151,'Benchmark Data'!$B:$FF,CC$1,FALSE),"")</f>
        <v/>
      </c>
      <c r="CD152" s="171" t="str">
        <f>IFERROR(VLOOKUP($B152,'Benchmark Data'!$B:$FF,CD$1,FALSE)/VLOOKUP($B151,'Benchmark Data'!$B:$FF,CD$1,FALSE),"")</f>
        <v/>
      </c>
      <c r="CE152" s="171" t="str">
        <f>IFERROR(VLOOKUP($B152,'Benchmark Data'!$B:$FF,CE$1,FALSE)/VLOOKUP($B151,'Benchmark Data'!$B:$FF,CE$1,FALSE),"")</f>
        <v/>
      </c>
      <c r="CF152" s="171" t="str">
        <f>IFERROR(VLOOKUP($B152,'Benchmark Data'!$B:$FF,CF$1,FALSE)/VLOOKUP($B151,'Benchmark Data'!$B:$FF,CF$1,FALSE),"")</f>
        <v/>
      </c>
      <c r="CG152" s="171" t="str">
        <f>IFERROR(VLOOKUP($B152,'Benchmark Data'!$B:$FF,CG$1,FALSE)/VLOOKUP($B151,'Benchmark Data'!$B:$FF,CG$1,FALSE),"")</f>
        <v/>
      </c>
      <c r="CH152" s="156"/>
      <c r="CI152" s="171" t="str">
        <f>IFERROR(VLOOKUP($B152,'Benchmark Data'!$B:$FF,CI$1,FALSE)/VLOOKUP($B151,'Benchmark Data'!$B:$FF,CI$1,FALSE),"")</f>
        <v/>
      </c>
      <c r="CJ152" s="171" t="str">
        <f>IFERROR(VLOOKUP($B152,'Benchmark Data'!$B:$FF,CJ$1,FALSE)/VLOOKUP($B151,'Benchmark Data'!$B:$FF,CJ$1,FALSE),"")</f>
        <v/>
      </c>
      <c r="CK152" s="171" t="str">
        <f>IFERROR(VLOOKUP($B152,'Benchmark Data'!$B:$AAA,CK$1,FALSE)/VLOOKUP($B151,'Benchmark Data'!$B:$AAA,CK$1,FALSE),"")</f>
        <v/>
      </c>
      <c r="CL152" s="171" t="str">
        <f>IFERROR(VLOOKUP($B152,'Benchmark Data'!$B:$AAA,CL$1,FALSE)/VLOOKUP($B151,'Benchmark Data'!$B:$AAA,CL$1,FALSE),"")</f>
        <v/>
      </c>
      <c r="CM152" s="171" t="str">
        <f>IFERROR(VLOOKUP($B152,'Benchmark Data'!$B:$AAA,CM$1,FALSE)/VLOOKUP($B151,'Benchmark Data'!$B:$AAA,CM$1,FALSE),"")</f>
        <v/>
      </c>
      <c r="CN152" s="171" t="str">
        <f>IFERROR(VLOOKUP($B152,'Benchmark Data'!$B:$AAA,CN$1,FALSE)/VLOOKUP($B151,'Benchmark Data'!$B:$AAA,CN$1,FALSE),"")</f>
        <v/>
      </c>
      <c r="CO152" s="171" t="str">
        <f>IFERROR(VLOOKUP($B152,'Benchmark Data'!$B:$AAA,CO$1,FALSE)/VLOOKUP($B151,'Benchmark Data'!$B:$AAA,CO$1,FALSE),"")</f>
        <v/>
      </c>
      <c r="CP152" s="171" t="str">
        <f>IFERROR(VLOOKUP($B152,'Benchmark Data'!$B:$AAA,CP$1,FALSE)/VLOOKUP($B151,'Benchmark Data'!$B:$AAA,CP$1,FALSE),"")</f>
        <v/>
      </c>
      <c r="CQ152" s="171" t="str">
        <f>IFERROR(VLOOKUP($B152,'Benchmark Data'!$B:$AAA,CQ$1,FALSE)/VLOOKUP($B151,'Benchmark Data'!$B:$AAA,CQ$1,FALSE),"")</f>
        <v/>
      </c>
      <c r="CR152" s="171" t="str">
        <f>IFERROR(VLOOKUP($B152,'Benchmark Data'!$B:$AAA,CR$1,FALSE)/VLOOKUP($B151,'Benchmark Data'!$B:$AAA,CR$1,FALSE),"")</f>
        <v/>
      </c>
      <c r="CS152" s="171" t="str">
        <f>IFERROR(VLOOKUP($B152,'Benchmark Data'!$B:$AAA,CS$1,FALSE)/VLOOKUP($B151,'Benchmark Data'!$B:$AAA,CS$1,FALSE),"")</f>
        <v/>
      </c>
      <c r="CT152" s="171" t="str">
        <f>IFERROR(VLOOKUP($B152,'Benchmark Data'!$B:$AAA,CT$1,FALSE)/VLOOKUP($B151,'Benchmark Data'!$B:$AAA,CT$1,FALSE),"")</f>
        <v/>
      </c>
      <c r="CU152" s="171" t="str">
        <f>IFERROR(VLOOKUP($B152,'Benchmark Data'!$B:$AAA,CU$1,FALSE)/VLOOKUP($B151,'Benchmark Data'!$B:$AAA,CU$1,FALSE),"")</f>
        <v/>
      </c>
      <c r="CV152" s="171" t="str">
        <f>IFERROR(VLOOKUP($B152,'Benchmark Data'!$B:$AAA,CV$1,FALSE)/VLOOKUP($B151,'Benchmark Data'!$B:$AAA,CV$1,FALSE),"")</f>
        <v/>
      </c>
      <c r="CW152" s="171" t="str">
        <f>IFERROR(VLOOKUP($B152,'Benchmark Data'!$B:$AAA,CW$1,FALSE)/VLOOKUP($B151,'Benchmark Data'!$B:$AAA,CW$1,FALSE),"")</f>
        <v/>
      </c>
      <c r="CX152" s="171" t="str">
        <f>IFERROR(VLOOKUP($B152,'Benchmark Data'!$B:$AAA,CX$1,FALSE)/VLOOKUP($B151,'Benchmark Data'!$B:$AAA,CX$1,FALSE),"")</f>
        <v/>
      </c>
      <c r="CY152" s="171" t="str">
        <f>IFERROR(VLOOKUP($B152,'Benchmark Data'!$B:$AAA,CY$1,FALSE)/VLOOKUP($B151,'Benchmark Data'!$B:$AAA,CY$1,FALSE),"")</f>
        <v/>
      </c>
      <c r="CZ152" s="171" t="str">
        <f>IFERROR(VLOOKUP($B152,'Benchmark Data'!$B:$AAA,CZ$1,FALSE)/VLOOKUP($B151,'Benchmark Data'!$B:$AAA,CZ$1,FALSE),"")</f>
        <v/>
      </c>
      <c r="DA152" s="171" t="str">
        <f>IFERROR(VLOOKUP($B152,'Benchmark Data'!$B:$AAA,DA$1,FALSE)/VLOOKUP($B151,'Benchmark Data'!$B:$AAA,DA$1,FALSE),"")</f>
        <v/>
      </c>
      <c r="DB152" s="171" t="str">
        <f>IFERROR(VLOOKUP($B152,'Benchmark Data'!$B:$AAA,DB$1,FALSE)/VLOOKUP($B151,'Benchmark Data'!$B:$AAA,DB$1,FALSE),"")</f>
        <v/>
      </c>
      <c r="DC152" s="171" t="str">
        <f>IFERROR(VLOOKUP($B152,'Benchmark Data'!$B:$AAA,DC$1,FALSE)/VLOOKUP($B151,'Benchmark Data'!$B:$AAA,DC$1,FALSE),"")</f>
        <v/>
      </c>
      <c r="DD152" s="171" t="str">
        <f>IFERROR(VLOOKUP($B152,'Benchmark Data'!$B:$AAA,DD$1,FALSE)/VLOOKUP($B151,'Benchmark Data'!$B:$AAA,DD$1,FALSE),"")</f>
        <v/>
      </c>
      <c r="DE152" s="171" t="str">
        <f>IFERROR(VLOOKUP($B152,'Benchmark Data'!$B:$AAA,DE$1,FALSE)/VLOOKUP($B151,'Benchmark Data'!$B:$AAA,DE$1,FALSE),"")</f>
        <v/>
      </c>
      <c r="DF152" s="171" t="str">
        <f>IFERROR(VLOOKUP($B152,'Benchmark Data'!$B:$AAA,DF$1,FALSE)/VLOOKUP($B151,'Benchmark Data'!$B:$AAA,DF$1,FALSE),"")</f>
        <v/>
      </c>
      <c r="DG152" s="171" t="str">
        <f>IFERROR(VLOOKUP($B152,'Benchmark Data'!$B:$AAA,DG$1,FALSE)/VLOOKUP($B151,'Benchmark Data'!$B:$AAA,DG$1,FALSE),"")</f>
        <v/>
      </c>
      <c r="DH152" s="171" t="str">
        <f>IFERROR(VLOOKUP($B152,'Benchmark Data'!$B:$AAA,DH$1,FALSE)/VLOOKUP($B151,'Benchmark Data'!$B:$AAA,DH$1,FALSE),"")</f>
        <v/>
      </c>
      <c r="DI152" s="171" t="str">
        <f>IFERROR(VLOOKUP($B152,'Benchmark Data'!$B:$AAA,DI$1,FALSE)/VLOOKUP($B151,'Benchmark Data'!$B:$AAA,DI$1,FALSE),"")</f>
        <v/>
      </c>
    </row>
    <row r="153" spans="1:113">
      <c r="A153" s="94">
        <f t="shared" si="37"/>
        <v>48</v>
      </c>
      <c r="B153" s="168">
        <f t="shared" si="38"/>
        <v>44620</v>
      </c>
      <c r="C153" s="171">
        <f>IFERROR(VLOOKUP($B153,'Benchmark Data'!$B:$FF,C$1,FALSE)/VLOOKUP($B152,'Benchmark Data'!$B:$FF,C$1,FALSE),"")</f>
        <v>0.94471540550233113</v>
      </c>
      <c r="D153" s="171">
        <f>IFERROR(VLOOKUP($B153,'Benchmark Data'!$B:$FF,D$1,FALSE)/VLOOKUP($B152,'Benchmark Data'!$B:$FF,D$1,FALSE),"")</f>
        <v>0.94471540550233113</v>
      </c>
      <c r="E153" s="171">
        <f>IFERROR(VLOOKUP($B153,'Benchmark Data'!$B:$FF,E$1,FALSE)/VLOOKUP($B152,'Benchmark Data'!$B:$FF,E$1,FALSE),"")</f>
        <v>0.94471540550233113</v>
      </c>
      <c r="F153" s="171" t="str">
        <f>IFERROR(VLOOKUP($B153,'Benchmark Data'!$B:$FF,F$1,FALSE)/VLOOKUP($B152,'Benchmark Data'!$B:$FF,F$1,FALSE),"")</f>
        <v/>
      </c>
      <c r="G153" s="171" t="str">
        <f>IFERROR(VLOOKUP($B153,'Benchmark Data'!$B:$FF,G$1,FALSE)/VLOOKUP($B152,'Benchmark Data'!$B:$FF,G$1,FALSE),"")</f>
        <v/>
      </c>
      <c r="H153" s="171" t="str">
        <f>IFERROR(VLOOKUP($B153,'Benchmark Data'!$B:$FF,H$1,FALSE)/VLOOKUP($B152,'Benchmark Data'!$B:$FF,H$1,FALSE),"")</f>
        <v/>
      </c>
      <c r="I153" s="171" t="str">
        <f>IFERROR(VLOOKUP($B153,'Benchmark Data'!$B:$FF,I$1,FALSE)/VLOOKUP($B152,'Benchmark Data'!$B:$FF,I$1,FALSE),"")</f>
        <v/>
      </c>
      <c r="J153" s="143" t="str">
        <f>IFERROR(VLOOKUP($B153,'Benchmark Data'!$B:$FF,J$1,FALSE)/VLOOKUP($B152,'Benchmark Data'!$B:$FF,J$1,FALSE)*J154,"")</f>
        <v/>
      </c>
      <c r="K153" s="156"/>
      <c r="L153" s="156"/>
      <c r="M153" s="156"/>
      <c r="N153" s="171" t="str">
        <f>IFERROR(VLOOKUP($B153,'Benchmark Data'!$B:$FF,N$1,FALSE)/VLOOKUP($B152,'Benchmark Data'!$B:$FF,N$1,FALSE),"")</f>
        <v/>
      </c>
      <c r="O153" s="171">
        <f>IFERROR(VLOOKUP($B153,'Benchmark Data'!$B:$FF,O$1,FALSE)/VLOOKUP($B152,'Benchmark Data'!$B:$FF,O$1,FALSE),"")</f>
        <v>1.0164939930316488</v>
      </c>
      <c r="P153" s="171">
        <f>IFERROR(VLOOKUP($B153,'Benchmark Data'!$B:$FF,P$1,FALSE)/VLOOKUP($B152,'Benchmark Data'!$B:$FF,P$1,FALSE),"")</f>
        <v>1.0191404862679443</v>
      </c>
      <c r="Q153" s="156">
        <f>IFERROR(VLOOKUP($B153,'Benchmark Data'!$B:$FF,Q$1,FALSE),"")</f>
        <v>1.001058564407812</v>
      </c>
      <c r="R153" s="156">
        <f>IFERROR(VLOOKUP($B153,'Benchmark Data'!$B:$FF,R$1,FALSE),"")</f>
        <v>1.001058564407812</v>
      </c>
      <c r="S153" s="156">
        <f>IFERROR(VLOOKUP($B153,'Benchmark Data'!$B:$FF,S$1,FALSE),"")</f>
        <v>1.001058564407812</v>
      </c>
      <c r="T153" s="156">
        <f>IFERROR(VLOOKUP($B153,'Benchmark Data'!$B:$FF,T$1,FALSE),"")</f>
        <v>1.001058564407812</v>
      </c>
      <c r="U153" s="156">
        <f>IFERROR(VLOOKUP($B153,'Benchmark Data'!$B:$FF,U$1,FALSE),"")</f>
        <v>1.001058564407812</v>
      </c>
      <c r="V153" s="171">
        <f>IFERROR(VLOOKUP($B153,'Benchmark Data'!$B:$FF,V$1,FALSE)/VLOOKUP($B152,'Benchmark Data'!$B:$FF,V$1,FALSE),"")</f>
        <v>1.0027994525313886</v>
      </c>
      <c r="W153" s="171">
        <f>IFERROR(VLOOKUP($B153,'Benchmark Data'!$B:$FF,W$1,FALSE)/VLOOKUP($B152,'Benchmark Data'!$B:$FF,W$1,FALSE),"")</f>
        <v>1.0027994525313886</v>
      </c>
      <c r="X153" s="171">
        <f>IFERROR(VLOOKUP($B153,'Benchmark Data'!$B:$FF,X$1,FALSE)/VLOOKUP($B152,'Benchmark Data'!$B:$FF,X$1,FALSE),"")</f>
        <v>1.0027994525313886</v>
      </c>
      <c r="Y153" s="171">
        <f>IFERROR(VLOOKUP($B153,'Benchmark Data'!$B:$FF,Y$1,FALSE)/VLOOKUP($B152,'Benchmark Data'!$B:$FF,Y$1,FALSE),"")</f>
        <v>1.0027994525313886</v>
      </c>
      <c r="Z153" s="171">
        <f>IFERROR(VLOOKUP($B153,'Benchmark Data'!$B:$FF,Z$1,FALSE)/VLOOKUP($B152,'Benchmark Data'!$B:$FF,Z$1,FALSE),"")</f>
        <v>1.0027994525313886</v>
      </c>
      <c r="AA153" s="171">
        <f>IFERROR(VLOOKUP($B153,'Benchmark Data'!$B:$FF,AA$1,FALSE)/VLOOKUP($B152,'Benchmark Data'!$B:$FF,AA$1,FALSE),"")</f>
        <v>0.96955909798008522</v>
      </c>
      <c r="AB153" s="171">
        <f>IFERROR(VLOOKUP($B153,'Benchmark Data'!$B:$FF,AB$1,FALSE)/VLOOKUP($B152,'Benchmark Data'!$B:$FF,AB$1,FALSE),"")</f>
        <v>0.96955909798008522</v>
      </c>
      <c r="AC153" s="171">
        <f>IFERROR(VLOOKUP($B153,'Benchmark Data'!$B:$FF,AC$1,FALSE)/VLOOKUP($B152,'Benchmark Data'!$B:$FF,AC$1,FALSE),"")</f>
        <v>0.96955909798008522</v>
      </c>
      <c r="AD153" s="171">
        <f>IFERROR(VLOOKUP($B153,'Benchmark Data'!$B:$FF,AD$1,FALSE)/VLOOKUP($B152,'Benchmark Data'!$B:$FF,AD$1,FALSE),"")</f>
        <v>1.1027277613544746</v>
      </c>
      <c r="AE153" s="171">
        <f>IFERROR(VLOOKUP($B153,'Benchmark Data'!$B:$FF,AE$1,FALSE)/VLOOKUP($B152,'Benchmark Data'!$B:$FF,AE$1,FALSE),"")</f>
        <v>0.95953398032745729</v>
      </c>
      <c r="AF153" s="171">
        <f>IFERROR(VLOOKUP($B153,'Benchmark Data'!$B:$FF,AF$1,FALSE)/VLOOKUP($B152,'Benchmark Data'!$B:$FF,AF$1,FALSE),"")</f>
        <v>0.99553558408226361</v>
      </c>
      <c r="AG153" s="171">
        <f>IFERROR(VLOOKUP($B153,'Benchmark Data'!$B:$FF,AG$1,FALSE)/VLOOKUP($B152,'Benchmark Data'!$B:$FF,AG$1,FALSE),"")</f>
        <v>0.99553558408226361</v>
      </c>
      <c r="AH153" s="171">
        <f>IFERROR(VLOOKUP($B153,'Benchmark Data'!$B:$FF,AH$1,FALSE)/VLOOKUP($B152,'Benchmark Data'!$B:$FF,AH$1,FALSE),"")</f>
        <v>0.99553558408226361</v>
      </c>
      <c r="AI153" s="171">
        <f>IFERROR(VLOOKUP($B153,'Benchmark Data'!$B:$FF,AI$1,FALSE)/VLOOKUP($B152,'Benchmark Data'!$B:$FF,AI$1,FALSE),"")</f>
        <v>0.98428903045177063</v>
      </c>
      <c r="AJ153" s="171">
        <f>IFERROR(VLOOKUP($B153,'Benchmark Data'!$B:$FF,AJ$1,FALSE)/VLOOKUP($B152,'Benchmark Data'!$B:$FF,AJ$1,FALSE),"")</f>
        <v>0.94158492229692503</v>
      </c>
      <c r="AK153" s="171">
        <f>IFERROR(VLOOKUP($B153,'Benchmark Data'!$B:$FF,AK$1,FALSE)/VLOOKUP($B152,'Benchmark Data'!$B:$FF,AK$1,FALSE),"")</f>
        <v>0.99408642911296441</v>
      </c>
      <c r="AL153" s="171">
        <f>IFERROR(VLOOKUP($B153,'Benchmark Data'!$B:$FF,AL$1,FALSE)/VLOOKUP($B152,'Benchmark Data'!$B:$FF,AL$1,FALSE),"")</f>
        <v>0.97441491471638242</v>
      </c>
      <c r="AM153" s="171">
        <f>IFERROR(VLOOKUP($B153,'Benchmark Data'!$B:$FF,AM$1,FALSE)/VLOOKUP($B152,'Benchmark Data'!$B:$FF,AM$1,FALSE),"")</f>
        <v>0.97441491471638242</v>
      </c>
      <c r="AN153" s="171">
        <f>IFERROR(VLOOKUP($B153,'Benchmark Data'!$B:$FF,AN$1,FALSE)/VLOOKUP($B152,'Benchmark Data'!$B:$FF,AN$1,FALSE),"")</f>
        <v>1.1268699654775605</v>
      </c>
      <c r="AO153" s="171">
        <f>IFERROR(VLOOKUP($B153,'Benchmark Data'!$B:$FF,AO$1,FALSE)/VLOOKUP($B152,'Benchmark Data'!$B:$FF,AO$1,FALSE),"")</f>
        <v>1.00924860243341</v>
      </c>
      <c r="AP153" s="171">
        <f>IFERROR(VLOOKUP($B153,'Benchmark Data'!$B:$FF,AP$1,FALSE)/VLOOKUP($B152,'Benchmark Data'!$B:$FF,AP$1,FALSE),"")</f>
        <v>1.00924860243341</v>
      </c>
      <c r="AQ153" s="171" t="str">
        <f>IFERROR(VLOOKUP($B153,'Benchmark Data'!$B:$FF,AQ$1,FALSE)/VLOOKUP($B152,'Benchmark Data'!$B:$FF,AQ$1,FALSE),"")</f>
        <v/>
      </c>
      <c r="AR153" s="171" t="str">
        <f>IFERROR(VLOOKUP($B153,'Benchmark Data'!$B:$FF,AR$1,FALSE)/VLOOKUP($B152,'Benchmark Data'!$B:$FF,AR$1,FALSE),"")</f>
        <v/>
      </c>
      <c r="AS153" s="171" t="str">
        <f>IFERROR(VLOOKUP($B153,'Benchmark Data'!$B:$FF,AS$1,FALSE)/VLOOKUP($B152,'Benchmark Data'!$B:$FF,AS$1,FALSE),"")</f>
        <v/>
      </c>
      <c r="AT153" s="171" t="str">
        <f>IFERROR(VLOOKUP($B153,'Benchmark Data'!$B:$FF,AT$1,FALSE)/VLOOKUP($B152,'Benchmark Data'!$B:$FF,AT$1,FALSE),"")</f>
        <v/>
      </c>
      <c r="AU153" s="171">
        <f>IFERROR(VLOOKUP($B153,'Benchmark Data'!$B:$FF,AU$1,FALSE)/VLOOKUP($B152,'Benchmark Data'!$B:$FF,AU$1,FALSE),"")</f>
        <v>0.98638976018564073</v>
      </c>
      <c r="AV153" s="171">
        <f>IFERROR(VLOOKUP($B153,'Benchmark Data'!$B:$FF,AV$1,FALSE)/VLOOKUP($B152,'Benchmark Data'!$B:$FF,AV$1,FALSE),"")</f>
        <v>0.98638976018564073</v>
      </c>
      <c r="AW153" s="171">
        <f>IFERROR(VLOOKUP($B153,'Benchmark Data'!$B:$FF,AW$1,FALSE)/VLOOKUP($B152,'Benchmark Data'!$B:$FF,AW$1,FALSE),"")</f>
        <v>0.98638976018564073</v>
      </c>
      <c r="AX153" s="171" t="str">
        <f>IFERROR(VLOOKUP($B153,'Benchmark Data'!$B:$FF,AX$1,FALSE)/VLOOKUP($B152,'Benchmark Data'!$B:$FF,AX$1,FALSE),"")</f>
        <v/>
      </c>
      <c r="AY153" s="171" t="str">
        <f>IFERROR(VLOOKUP($B153,'Benchmark Data'!$B:$FF,AY$1,FALSE)/VLOOKUP($B152,'Benchmark Data'!$B:$FF,AY$1,FALSE),"")</f>
        <v/>
      </c>
      <c r="AZ153" s="156"/>
      <c r="BA153" s="156"/>
      <c r="BB153" s="171" t="str">
        <f>IFERROR(VLOOKUP($B153,'Benchmark Data'!$B:$FF,BB$1,FALSE)/VLOOKUP($B152,'Benchmark Data'!$B:$FF,BB$1,FALSE),"")</f>
        <v/>
      </c>
      <c r="BC153" s="171" t="str">
        <f>IFERROR(VLOOKUP($B153,'Benchmark Data'!$B:$FF,BC$1,FALSE)/VLOOKUP($B152,'Benchmark Data'!$B:$FF,BC$1,FALSE),"")</f>
        <v/>
      </c>
      <c r="BD153" s="171" t="str">
        <f>IFERROR(VLOOKUP($B153,'Benchmark Data'!$B:$FF,BD$1,FALSE)/VLOOKUP($B152,'Benchmark Data'!$B:$FF,BD$1,FALSE),"")</f>
        <v/>
      </c>
      <c r="BE153" s="171" t="str">
        <f>IFERROR(VLOOKUP($B153,'Benchmark Data'!$B:$FF,BE$1,FALSE)/VLOOKUP($B152,'Benchmark Data'!$B:$FF,BE$1,FALSE),"")</f>
        <v/>
      </c>
      <c r="BF153" s="171" t="str">
        <f>IFERROR(VLOOKUP($B153,'Benchmark Data'!$B:$FF,BF$1,FALSE)/VLOOKUP($B152,'Benchmark Data'!$B:$FF,BF$1,FALSE),"")</f>
        <v/>
      </c>
      <c r="BG153" s="171" t="str">
        <f>IFERROR(VLOOKUP($B153,'Benchmark Data'!$B:$FF,BG$1,FALSE)/VLOOKUP($B152,'Benchmark Data'!$B:$FF,BG$1,FALSE),"")</f>
        <v/>
      </c>
      <c r="BH153" s="171" t="str">
        <f>IFERROR(VLOOKUP($B153,'Benchmark Data'!$B:$FF,BH$1,FALSE)/VLOOKUP($B152,'Benchmark Data'!$B:$FF,BH$1,FALSE),"")</f>
        <v/>
      </c>
      <c r="BI153" s="171" t="str">
        <f>IFERROR(VLOOKUP($B153,'Benchmark Data'!$B:$FF,BI$1,FALSE)/VLOOKUP($B152,'Benchmark Data'!$B:$FF,BI$1,FALSE),"")</f>
        <v/>
      </c>
      <c r="BJ153" s="171" t="str">
        <f>IFERROR(VLOOKUP($B153,'Benchmark Data'!$B:$FF,BJ$1,FALSE)/VLOOKUP($B152,'Benchmark Data'!$B:$FF,BJ$1,FALSE),"")</f>
        <v/>
      </c>
      <c r="BK153" s="171" t="str">
        <f>IFERROR(VLOOKUP($B153,'Benchmark Data'!$B:$FF,BK$1,FALSE)/VLOOKUP($B152,'Benchmark Data'!$B:$FF,BK$1,FALSE),"")</f>
        <v/>
      </c>
      <c r="BL153" s="171" t="str">
        <f>IFERROR(VLOOKUP($B153,'Benchmark Data'!$B:$FF,BL$1,FALSE)/VLOOKUP($B152,'Benchmark Data'!$B:$FF,BL$1,FALSE),"")</f>
        <v/>
      </c>
      <c r="BM153" s="171" t="str">
        <f>IFERROR(VLOOKUP($B153,'Benchmark Data'!$B:$FF,BM$1,FALSE)/VLOOKUP($B152,'Benchmark Data'!$B:$FF,BM$1,FALSE),"")</f>
        <v/>
      </c>
      <c r="BN153" s="171" t="str">
        <f>IFERROR(VLOOKUP($B153,'Benchmark Data'!$B:$FF,BN$1,FALSE)/VLOOKUP($B152,'Benchmark Data'!$B:$FF,BN$1,FALSE),"")</f>
        <v/>
      </c>
      <c r="BO153" s="171" t="str">
        <f>IFERROR(VLOOKUP($B153,'Benchmark Data'!$B:$FF,BO$1,FALSE)/VLOOKUP($B152,'Benchmark Data'!$B:$FF,BO$1,FALSE),"")</f>
        <v/>
      </c>
      <c r="BP153" s="171" t="str">
        <f>IFERROR(VLOOKUP($B153,'Benchmark Data'!$B:$FF,BP$1,FALSE)/VLOOKUP($B152,'Benchmark Data'!$B:$FF,BP$1,FALSE),"")</f>
        <v/>
      </c>
      <c r="BQ153" s="171" t="str">
        <f>IFERROR(VLOOKUP($B153,'Benchmark Data'!$B:$FF,BQ$1,FALSE)/VLOOKUP($B152,'Benchmark Data'!$B:$FF,BQ$1,FALSE),"")</f>
        <v/>
      </c>
      <c r="BR153" s="171" t="str">
        <f>IFERROR(VLOOKUP($B153,'Benchmark Data'!$B:$FF,BR$1,FALSE)/VLOOKUP($B152,'Benchmark Data'!$B:$FF,BR$1,FALSE),"")</f>
        <v/>
      </c>
      <c r="BS153" s="171" t="str">
        <f>IFERROR(VLOOKUP($B153,'Benchmark Data'!$B:$FF,BS$1,FALSE)/VLOOKUP($B152,'Benchmark Data'!$B:$FF,BS$1,FALSE),"")</f>
        <v/>
      </c>
      <c r="BT153" s="171" t="str">
        <f>IFERROR(VLOOKUP($B153,'Benchmark Data'!$B:$FF,BT$1,FALSE)/VLOOKUP($B152,'Benchmark Data'!$B:$FF,BT$1,FALSE),"")</f>
        <v/>
      </c>
      <c r="BU153" s="171" t="str">
        <f>IFERROR(VLOOKUP($B153,'Benchmark Data'!$B:$FF,BU$1,FALSE)/VLOOKUP($B152,'Benchmark Data'!$B:$FF,BU$1,FALSE),"")</f>
        <v/>
      </c>
      <c r="BV153" s="171" t="str">
        <f>IFERROR(VLOOKUP($B153,'Benchmark Data'!$B:$FF,BV$1,FALSE)/VLOOKUP($B152,'Benchmark Data'!$B:$FF,BV$1,FALSE),"")</f>
        <v/>
      </c>
      <c r="BW153" s="171" t="str">
        <f>IFERROR(VLOOKUP($B153,'Benchmark Data'!$B:$FF,BW$1,FALSE)/VLOOKUP($B152,'Benchmark Data'!$B:$FF,BW$1,FALSE),"")</f>
        <v/>
      </c>
      <c r="BX153" s="171" t="str">
        <f>IFERROR(VLOOKUP($B153,'Benchmark Data'!$B:$FF,BX$1,FALSE)/VLOOKUP($B152,'Benchmark Data'!$B:$FF,BX$1,FALSE),"")</f>
        <v/>
      </c>
      <c r="BY153" s="171" t="str">
        <f>IFERROR(VLOOKUP($B153,'Benchmark Data'!$B:$FF,BY$1,FALSE)/VLOOKUP($B152,'Benchmark Data'!$B:$FF,BY$1,FALSE),"")</f>
        <v/>
      </c>
      <c r="BZ153" s="171" t="str">
        <f>IFERROR(VLOOKUP($B153,'Benchmark Data'!$B:$FF,BZ$1,FALSE)/VLOOKUP($B152,'Benchmark Data'!$B:$FF,BZ$1,FALSE),"")</f>
        <v/>
      </c>
      <c r="CA153" s="171" t="str">
        <f>IFERROR(VLOOKUP($B153,'Benchmark Data'!$B:$FF,CA$1,FALSE)/VLOOKUP($B152,'Benchmark Data'!$B:$FF,CA$1,FALSE),"")</f>
        <v/>
      </c>
      <c r="CB153" s="171" t="str">
        <f>IFERROR(VLOOKUP($B153,'Benchmark Data'!$B:$FF,CB$1,FALSE)/VLOOKUP($B152,'Benchmark Data'!$B:$FF,CB$1,FALSE),"")</f>
        <v/>
      </c>
      <c r="CC153" s="171" t="str">
        <f>IFERROR(VLOOKUP($B153,'Benchmark Data'!$B:$FF,CC$1,FALSE)/VLOOKUP($B152,'Benchmark Data'!$B:$FF,CC$1,FALSE),"")</f>
        <v/>
      </c>
      <c r="CD153" s="171" t="str">
        <f>IFERROR(VLOOKUP($B153,'Benchmark Data'!$B:$FF,CD$1,FALSE)/VLOOKUP($B152,'Benchmark Data'!$B:$FF,CD$1,FALSE),"")</f>
        <v/>
      </c>
      <c r="CE153" s="171" t="str">
        <f>IFERROR(VLOOKUP($B153,'Benchmark Data'!$B:$FF,CE$1,FALSE)/VLOOKUP($B152,'Benchmark Data'!$B:$FF,CE$1,FALSE),"")</f>
        <v/>
      </c>
      <c r="CF153" s="171" t="str">
        <f>IFERROR(VLOOKUP($B153,'Benchmark Data'!$B:$FF,CF$1,FALSE)/VLOOKUP($B152,'Benchmark Data'!$B:$FF,CF$1,FALSE),"")</f>
        <v/>
      </c>
      <c r="CG153" s="171" t="str">
        <f>IFERROR(VLOOKUP($B153,'Benchmark Data'!$B:$FF,CG$1,FALSE)/VLOOKUP($B152,'Benchmark Data'!$B:$FF,CG$1,FALSE),"")</f>
        <v/>
      </c>
      <c r="CH153" s="156"/>
      <c r="CI153" s="171" t="str">
        <f>IFERROR(VLOOKUP($B153,'Benchmark Data'!$B:$FF,CI$1,FALSE)/VLOOKUP($B152,'Benchmark Data'!$B:$FF,CI$1,FALSE),"")</f>
        <v/>
      </c>
      <c r="CJ153" s="171" t="str">
        <f>IFERROR(VLOOKUP($B153,'Benchmark Data'!$B:$FF,CJ$1,FALSE)/VLOOKUP($B152,'Benchmark Data'!$B:$FF,CJ$1,FALSE),"")</f>
        <v/>
      </c>
      <c r="CK153" s="171" t="str">
        <f>IFERROR(VLOOKUP($B153,'Benchmark Data'!$B:$AAA,CK$1,FALSE)/VLOOKUP($B152,'Benchmark Data'!$B:$AAA,CK$1,FALSE),"")</f>
        <v/>
      </c>
      <c r="CL153" s="171" t="str">
        <f>IFERROR(VLOOKUP($B153,'Benchmark Data'!$B:$AAA,CL$1,FALSE)/VLOOKUP($B152,'Benchmark Data'!$B:$AAA,CL$1,FALSE),"")</f>
        <v/>
      </c>
      <c r="CM153" s="171" t="str">
        <f>IFERROR(VLOOKUP($B153,'Benchmark Data'!$B:$AAA,CM$1,FALSE)/VLOOKUP($B152,'Benchmark Data'!$B:$AAA,CM$1,FALSE),"")</f>
        <v/>
      </c>
      <c r="CN153" s="171" t="str">
        <f>IFERROR(VLOOKUP($B153,'Benchmark Data'!$B:$AAA,CN$1,FALSE)/VLOOKUP($B152,'Benchmark Data'!$B:$AAA,CN$1,FALSE),"")</f>
        <v/>
      </c>
      <c r="CO153" s="171" t="str">
        <f>IFERROR(VLOOKUP($B153,'Benchmark Data'!$B:$AAA,CO$1,FALSE)/VLOOKUP($B152,'Benchmark Data'!$B:$AAA,CO$1,FALSE),"")</f>
        <v/>
      </c>
      <c r="CP153" s="171" t="str">
        <f>IFERROR(VLOOKUP($B153,'Benchmark Data'!$B:$AAA,CP$1,FALSE)/VLOOKUP($B152,'Benchmark Data'!$B:$AAA,CP$1,FALSE),"")</f>
        <v/>
      </c>
      <c r="CQ153" s="171" t="str">
        <f>IFERROR(VLOOKUP($B153,'Benchmark Data'!$B:$AAA,CQ$1,FALSE)/VLOOKUP($B152,'Benchmark Data'!$B:$AAA,CQ$1,FALSE),"")</f>
        <v/>
      </c>
      <c r="CR153" s="171" t="str">
        <f>IFERROR(VLOOKUP($B153,'Benchmark Data'!$B:$AAA,CR$1,FALSE)/VLOOKUP($B152,'Benchmark Data'!$B:$AAA,CR$1,FALSE),"")</f>
        <v/>
      </c>
      <c r="CS153" s="171" t="str">
        <f>IFERROR(VLOOKUP($B153,'Benchmark Data'!$B:$AAA,CS$1,FALSE)/VLOOKUP($B152,'Benchmark Data'!$B:$AAA,CS$1,FALSE),"")</f>
        <v/>
      </c>
      <c r="CT153" s="171" t="str">
        <f>IFERROR(VLOOKUP($B153,'Benchmark Data'!$B:$AAA,CT$1,FALSE)/VLOOKUP($B152,'Benchmark Data'!$B:$AAA,CT$1,FALSE),"")</f>
        <v/>
      </c>
      <c r="CU153" s="171" t="str">
        <f>IFERROR(VLOOKUP($B153,'Benchmark Data'!$B:$AAA,CU$1,FALSE)/VLOOKUP($B152,'Benchmark Data'!$B:$AAA,CU$1,FALSE),"")</f>
        <v/>
      </c>
      <c r="CV153" s="171" t="str">
        <f>IFERROR(VLOOKUP($B153,'Benchmark Data'!$B:$AAA,CV$1,FALSE)/VLOOKUP($B152,'Benchmark Data'!$B:$AAA,CV$1,FALSE),"")</f>
        <v/>
      </c>
      <c r="CW153" s="171" t="str">
        <f>IFERROR(VLOOKUP($B153,'Benchmark Data'!$B:$AAA,CW$1,FALSE)/VLOOKUP($B152,'Benchmark Data'!$B:$AAA,CW$1,FALSE),"")</f>
        <v/>
      </c>
      <c r="CX153" s="171" t="str">
        <f>IFERROR(VLOOKUP($B153,'Benchmark Data'!$B:$AAA,CX$1,FALSE)/VLOOKUP($B152,'Benchmark Data'!$B:$AAA,CX$1,FALSE),"")</f>
        <v/>
      </c>
      <c r="CY153" s="171" t="str">
        <f>IFERROR(VLOOKUP($B153,'Benchmark Data'!$B:$AAA,CY$1,FALSE)/VLOOKUP($B152,'Benchmark Data'!$B:$AAA,CY$1,FALSE),"")</f>
        <v/>
      </c>
      <c r="CZ153" s="171" t="str">
        <f>IFERROR(VLOOKUP($B153,'Benchmark Data'!$B:$AAA,CZ$1,FALSE)/VLOOKUP($B152,'Benchmark Data'!$B:$AAA,CZ$1,FALSE),"")</f>
        <v/>
      </c>
      <c r="DA153" s="171" t="str">
        <f>IFERROR(VLOOKUP($B153,'Benchmark Data'!$B:$AAA,DA$1,FALSE)/VLOOKUP($B152,'Benchmark Data'!$B:$AAA,DA$1,FALSE),"")</f>
        <v/>
      </c>
      <c r="DB153" s="171" t="str">
        <f>IFERROR(VLOOKUP($B153,'Benchmark Data'!$B:$AAA,DB$1,FALSE)/VLOOKUP($B152,'Benchmark Data'!$B:$AAA,DB$1,FALSE),"")</f>
        <v/>
      </c>
      <c r="DC153" s="171" t="str">
        <f>IFERROR(VLOOKUP($B153,'Benchmark Data'!$B:$AAA,DC$1,FALSE)/VLOOKUP($B152,'Benchmark Data'!$B:$AAA,DC$1,FALSE),"")</f>
        <v/>
      </c>
      <c r="DD153" s="171" t="str">
        <f>IFERROR(VLOOKUP($B153,'Benchmark Data'!$B:$AAA,DD$1,FALSE)/VLOOKUP($B152,'Benchmark Data'!$B:$AAA,DD$1,FALSE),"")</f>
        <v/>
      </c>
      <c r="DE153" s="171" t="str">
        <f>IFERROR(VLOOKUP($B153,'Benchmark Data'!$B:$AAA,DE$1,FALSE)/VLOOKUP($B152,'Benchmark Data'!$B:$AAA,DE$1,FALSE),"")</f>
        <v/>
      </c>
      <c r="DF153" s="171" t="str">
        <f>IFERROR(VLOOKUP($B153,'Benchmark Data'!$B:$AAA,DF$1,FALSE)/VLOOKUP($B152,'Benchmark Data'!$B:$AAA,DF$1,FALSE),"")</f>
        <v/>
      </c>
      <c r="DG153" s="171" t="str">
        <f>IFERROR(VLOOKUP($B153,'Benchmark Data'!$B:$AAA,DG$1,FALSE)/VLOOKUP($B152,'Benchmark Data'!$B:$AAA,DG$1,FALSE),"")</f>
        <v/>
      </c>
      <c r="DH153" s="171" t="str">
        <f>IFERROR(VLOOKUP($B153,'Benchmark Data'!$B:$AAA,DH$1,FALSE)/VLOOKUP($B152,'Benchmark Data'!$B:$AAA,DH$1,FALSE),"")</f>
        <v/>
      </c>
      <c r="DI153" s="171" t="str">
        <f>IFERROR(VLOOKUP($B153,'Benchmark Data'!$B:$AAA,DI$1,FALSE)/VLOOKUP($B152,'Benchmark Data'!$B:$AAA,DI$1,FALSE),"")</f>
        <v/>
      </c>
    </row>
    <row r="154" spans="1:113">
      <c r="A154" s="94">
        <f t="shared" si="37"/>
        <v>47</v>
      </c>
      <c r="B154" s="168">
        <f t="shared" si="38"/>
        <v>44651</v>
      </c>
      <c r="C154" s="171">
        <f>IFERROR(VLOOKUP($B154,'Benchmark Data'!$B:$FF,C$1,FALSE)/VLOOKUP($B153,'Benchmark Data'!$B:$FF,C$1,FALSE),"")</f>
        <v>1.0283298716370477</v>
      </c>
      <c r="D154" s="171">
        <f>IFERROR(VLOOKUP($B154,'Benchmark Data'!$B:$FF,D$1,FALSE)/VLOOKUP($B153,'Benchmark Data'!$B:$FF,D$1,FALSE),"")</f>
        <v>1.0283298716370477</v>
      </c>
      <c r="E154" s="171">
        <f>IFERROR(VLOOKUP($B154,'Benchmark Data'!$B:$FF,E$1,FALSE)/VLOOKUP($B153,'Benchmark Data'!$B:$FF,E$1,FALSE),"")</f>
        <v>1.0283298716370477</v>
      </c>
      <c r="F154" s="171" t="str">
        <f>IFERROR(VLOOKUP($B154,'Benchmark Data'!$B:$FF,F$1,FALSE)/VLOOKUP($B153,'Benchmark Data'!$B:$FF,F$1,FALSE),"")</f>
        <v/>
      </c>
      <c r="G154" s="171" t="str">
        <f>IFERROR(VLOOKUP($B154,'Benchmark Data'!$B:$FF,G$1,FALSE)/VLOOKUP($B153,'Benchmark Data'!$B:$FF,G$1,FALSE),"")</f>
        <v/>
      </c>
      <c r="H154" s="171" t="str">
        <f>IFERROR(VLOOKUP($B154,'Benchmark Data'!$B:$FF,H$1,FALSE)/VLOOKUP($B153,'Benchmark Data'!$B:$FF,H$1,FALSE),"")</f>
        <v/>
      </c>
      <c r="I154" s="171" t="str">
        <f>IFERROR(VLOOKUP($B154,'Benchmark Data'!$B:$FF,I$1,FALSE)/VLOOKUP($B153,'Benchmark Data'!$B:$FF,I$1,FALSE),"")</f>
        <v/>
      </c>
      <c r="J154" s="143" t="str">
        <f>IFERROR(VLOOKUP($B154,'Benchmark Data'!$B:$FF,J$1,FALSE)/VLOOKUP($B153,'Benchmark Data'!$B:$FF,J$1,FALSE)*J155,"")</f>
        <v/>
      </c>
      <c r="K154" s="156"/>
      <c r="L154" s="156"/>
      <c r="M154" s="156"/>
      <c r="N154" s="171" t="str">
        <f>IFERROR(VLOOKUP($B154,'Benchmark Data'!$B:$FF,N$1,FALSE)/VLOOKUP($B153,'Benchmark Data'!$B:$FF,N$1,FALSE),"")</f>
        <v/>
      </c>
      <c r="O154" s="171">
        <f>IFERROR(VLOOKUP($B154,'Benchmark Data'!$B:$FF,O$1,FALSE)/VLOOKUP($B153,'Benchmark Data'!$B:$FF,O$1,FALSE),"")</f>
        <v>1.0376016471187102</v>
      </c>
      <c r="P154" s="171">
        <f>IFERROR(VLOOKUP($B154,'Benchmark Data'!$B:$FF,P$1,FALSE)/VLOOKUP($B153,'Benchmark Data'!$B:$FF,P$1,FALSE),"")</f>
        <v>1.051707387223483</v>
      </c>
      <c r="Q154" s="156">
        <f>IFERROR(VLOOKUP($B154,'Benchmark Data'!$B:$FF,Q$1,FALSE),"")</f>
        <v>1.0093798186699963</v>
      </c>
      <c r="R154" s="156">
        <f>IFERROR(VLOOKUP($B154,'Benchmark Data'!$B:$FF,R$1,FALSE),"")</f>
        <v>1.0093798186699963</v>
      </c>
      <c r="S154" s="156">
        <f>IFERROR(VLOOKUP($B154,'Benchmark Data'!$B:$FF,S$1,FALSE),"")</f>
        <v>1.0093798186699963</v>
      </c>
      <c r="T154" s="156">
        <f>IFERROR(VLOOKUP($B154,'Benchmark Data'!$B:$FF,T$1,FALSE),"")</f>
        <v>1.0093798186699963</v>
      </c>
      <c r="U154" s="156">
        <f>IFERROR(VLOOKUP($B154,'Benchmark Data'!$B:$FF,U$1,FALSE),"")</f>
        <v>1.0093798186699963</v>
      </c>
      <c r="V154" s="171">
        <f>IFERROR(VLOOKUP($B154,'Benchmark Data'!$B:$FF,V$1,FALSE)/VLOOKUP($B153,'Benchmark Data'!$B:$FF,V$1,FALSE),"")</f>
        <v>1.0395568485514728</v>
      </c>
      <c r="W154" s="171">
        <f>IFERROR(VLOOKUP($B154,'Benchmark Data'!$B:$FF,W$1,FALSE)/VLOOKUP($B153,'Benchmark Data'!$B:$FF,W$1,FALSE),"")</f>
        <v>1.0395568485514728</v>
      </c>
      <c r="X154" s="171">
        <f>IFERROR(VLOOKUP($B154,'Benchmark Data'!$B:$FF,X$1,FALSE)/VLOOKUP($B153,'Benchmark Data'!$B:$FF,X$1,FALSE),"")</f>
        <v>1.0395568485514728</v>
      </c>
      <c r="Y154" s="171">
        <f>IFERROR(VLOOKUP($B154,'Benchmark Data'!$B:$FF,Y$1,FALSE)/VLOOKUP($B153,'Benchmark Data'!$B:$FF,Y$1,FALSE),"")</f>
        <v>1.0395568485514728</v>
      </c>
      <c r="Z154" s="171">
        <f>IFERROR(VLOOKUP($B154,'Benchmark Data'!$B:$FF,Z$1,FALSE)/VLOOKUP($B153,'Benchmark Data'!$B:$FF,Z$1,FALSE),"")</f>
        <v>1.0395568485514728</v>
      </c>
      <c r="AA154" s="171">
        <f>IFERROR(VLOOKUP($B154,'Benchmark Data'!$B:$FF,AA$1,FALSE)/VLOOKUP($B153,'Benchmark Data'!$B:$FF,AA$1,FALSE),"")</f>
        <v>1.0255998856421784</v>
      </c>
      <c r="AB154" s="171">
        <f>IFERROR(VLOOKUP($B154,'Benchmark Data'!$B:$FF,AB$1,FALSE)/VLOOKUP($B153,'Benchmark Data'!$B:$FF,AB$1,FALSE),"")</f>
        <v>1.0255998856421784</v>
      </c>
      <c r="AC154" s="171">
        <f>IFERROR(VLOOKUP($B154,'Benchmark Data'!$B:$FF,AC$1,FALSE)/VLOOKUP($B153,'Benchmark Data'!$B:$FF,AC$1,FALSE),"")</f>
        <v>1.0255998856421784</v>
      </c>
      <c r="AD154" s="171">
        <f>IFERROR(VLOOKUP($B154,'Benchmark Data'!$B:$FF,AD$1,FALSE)/VLOOKUP($B153,'Benchmark Data'!$B:$FF,AD$1,FALSE),"")</f>
        <v>1.0706147565953816</v>
      </c>
      <c r="AE154" s="171">
        <f>IFERROR(VLOOKUP($B154,'Benchmark Data'!$B:$FF,AE$1,FALSE)/VLOOKUP($B153,'Benchmark Data'!$B:$FF,AE$1,FALSE),"")</f>
        <v>1.0689458871470996</v>
      </c>
      <c r="AF154" s="171">
        <f>IFERROR(VLOOKUP($B154,'Benchmark Data'!$B:$FF,AF$1,FALSE)/VLOOKUP($B153,'Benchmark Data'!$B:$FF,AF$1,FALSE),"")</f>
        <v>1.0481611300026157</v>
      </c>
      <c r="AG154" s="171">
        <f>IFERROR(VLOOKUP($B154,'Benchmark Data'!$B:$FF,AG$1,FALSE)/VLOOKUP($B153,'Benchmark Data'!$B:$FF,AG$1,FALSE),"")</f>
        <v>1.0481611300026157</v>
      </c>
      <c r="AH154" s="171">
        <f>IFERROR(VLOOKUP($B154,'Benchmark Data'!$B:$FF,AH$1,FALSE)/VLOOKUP($B153,'Benchmark Data'!$B:$FF,AH$1,FALSE),"")</f>
        <v>1.0481611300026157</v>
      </c>
      <c r="AI154" s="171">
        <f>IFERROR(VLOOKUP($B154,'Benchmark Data'!$B:$FF,AI$1,FALSE)/VLOOKUP($B153,'Benchmark Data'!$B:$FF,AI$1,FALSE),"")</f>
        <v>1.015959493670886</v>
      </c>
      <c r="AJ154" s="171">
        <f>IFERROR(VLOOKUP($B154,'Benchmark Data'!$B:$FF,AJ$1,FALSE)/VLOOKUP($B153,'Benchmark Data'!$B:$FF,AJ$1,FALSE),"")</f>
        <v>1.0492801123727027</v>
      </c>
      <c r="AK154" s="171">
        <f>IFERROR(VLOOKUP($B154,'Benchmark Data'!$B:$FF,AK$1,FALSE)/VLOOKUP($B153,'Benchmark Data'!$B:$FF,AK$1,FALSE),"")</f>
        <v>1.0559970510473866</v>
      </c>
      <c r="AL154" s="171">
        <f>IFERROR(VLOOKUP($B154,'Benchmark Data'!$B:$FF,AL$1,FALSE)/VLOOKUP($B153,'Benchmark Data'!$B:$FF,AL$1,FALSE),"")</f>
        <v>0.93059230612660282</v>
      </c>
      <c r="AM154" s="171">
        <f>IFERROR(VLOOKUP($B154,'Benchmark Data'!$B:$FF,AM$1,FALSE)/VLOOKUP($B153,'Benchmark Data'!$B:$FF,AM$1,FALSE),"")</f>
        <v>0.93059230612660282</v>
      </c>
      <c r="AN154" s="171">
        <f>IFERROR(VLOOKUP($B154,'Benchmark Data'!$B:$FF,AN$1,FALSE)/VLOOKUP($B153,'Benchmark Data'!$B:$FF,AN$1,FALSE),"")</f>
        <v>1.0114883839673219</v>
      </c>
      <c r="AO154" s="171">
        <f>IFERROR(VLOOKUP($B154,'Benchmark Data'!$B:$FF,AO$1,FALSE)/VLOOKUP($B153,'Benchmark Data'!$B:$FF,AO$1,FALSE),"")</f>
        <v>1.0063536024111106</v>
      </c>
      <c r="AP154" s="171">
        <f>IFERROR(VLOOKUP($B154,'Benchmark Data'!$B:$FF,AP$1,FALSE)/VLOOKUP($B153,'Benchmark Data'!$B:$FF,AP$1,FALSE),"")</f>
        <v>1.0063536024111106</v>
      </c>
      <c r="AQ154" s="171" t="str">
        <f>IFERROR(VLOOKUP($B154,'Benchmark Data'!$B:$FF,AQ$1,FALSE)/VLOOKUP($B153,'Benchmark Data'!$B:$FF,AQ$1,FALSE),"")</f>
        <v/>
      </c>
      <c r="AR154" s="171" t="str">
        <f>IFERROR(VLOOKUP($B154,'Benchmark Data'!$B:$FF,AR$1,FALSE)/VLOOKUP($B153,'Benchmark Data'!$B:$FF,AR$1,FALSE),"")</f>
        <v/>
      </c>
      <c r="AS154" s="171" t="str">
        <f>IFERROR(VLOOKUP($B154,'Benchmark Data'!$B:$FF,AS$1,FALSE)/VLOOKUP($B153,'Benchmark Data'!$B:$FF,AS$1,FALSE),"")</f>
        <v/>
      </c>
      <c r="AT154" s="171">
        <f>IFERROR(VLOOKUP($B154,'Benchmark Data'!$B:$FF,AT$1,FALSE)/VLOOKUP($B153,'Benchmark Data'!$B:$FF,AT$1,FALSE),"")</f>
        <v>1.0347467216934034</v>
      </c>
      <c r="AU154" s="171">
        <f>IFERROR(VLOOKUP($B154,'Benchmark Data'!$B:$FF,AU$1,FALSE)/VLOOKUP($B153,'Benchmark Data'!$B:$FF,AU$1,FALSE),"")</f>
        <v>1.0756499001040762</v>
      </c>
      <c r="AV154" s="171">
        <f>IFERROR(VLOOKUP($B154,'Benchmark Data'!$B:$FF,AV$1,FALSE)/VLOOKUP($B153,'Benchmark Data'!$B:$FF,AV$1,FALSE),"")</f>
        <v>1.0756499001040762</v>
      </c>
      <c r="AW154" s="171">
        <f>IFERROR(VLOOKUP($B154,'Benchmark Data'!$B:$FF,AW$1,FALSE)/VLOOKUP($B153,'Benchmark Data'!$B:$FF,AW$1,FALSE),"")</f>
        <v>1.0756499001040762</v>
      </c>
      <c r="AX154" s="171" t="str">
        <f>IFERROR(VLOOKUP($B154,'Benchmark Data'!$B:$FF,AX$1,FALSE)/VLOOKUP($B153,'Benchmark Data'!$B:$FF,AX$1,FALSE),"")</f>
        <v/>
      </c>
      <c r="AY154" s="171" t="str">
        <f>IFERROR(VLOOKUP($B154,'Benchmark Data'!$B:$FF,AY$1,FALSE)/VLOOKUP($B153,'Benchmark Data'!$B:$FF,AY$1,FALSE),"")</f>
        <v/>
      </c>
      <c r="AZ154" s="156"/>
      <c r="BA154" s="156"/>
      <c r="BB154" s="171" t="str">
        <f>IFERROR(VLOOKUP($B154,'Benchmark Data'!$B:$FF,BB$1,FALSE)/VLOOKUP($B153,'Benchmark Data'!$B:$FF,BB$1,FALSE),"")</f>
        <v/>
      </c>
      <c r="BC154" s="171" t="str">
        <f>IFERROR(VLOOKUP($B154,'Benchmark Data'!$B:$FF,BC$1,FALSE)/VLOOKUP($B153,'Benchmark Data'!$B:$FF,BC$1,FALSE),"")</f>
        <v/>
      </c>
      <c r="BD154" s="171" t="str">
        <f>IFERROR(VLOOKUP($B154,'Benchmark Data'!$B:$FF,BD$1,FALSE)/VLOOKUP($B153,'Benchmark Data'!$B:$FF,BD$1,FALSE),"")</f>
        <v/>
      </c>
      <c r="BE154" s="171" t="str">
        <f>IFERROR(VLOOKUP($B154,'Benchmark Data'!$B:$FF,BE$1,FALSE)/VLOOKUP($B153,'Benchmark Data'!$B:$FF,BE$1,FALSE),"")</f>
        <v/>
      </c>
      <c r="BF154" s="171" t="str">
        <f>IFERROR(VLOOKUP($B154,'Benchmark Data'!$B:$FF,BF$1,FALSE)/VLOOKUP($B153,'Benchmark Data'!$B:$FF,BF$1,FALSE),"")</f>
        <v/>
      </c>
      <c r="BG154" s="171" t="str">
        <f>IFERROR(VLOOKUP($B154,'Benchmark Data'!$B:$FF,BG$1,FALSE)/VLOOKUP($B153,'Benchmark Data'!$B:$FF,BG$1,FALSE),"")</f>
        <v/>
      </c>
      <c r="BH154" s="171" t="str">
        <f>IFERROR(VLOOKUP($B154,'Benchmark Data'!$B:$FF,BH$1,FALSE)/VLOOKUP($B153,'Benchmark Data'!$B:$FF,BH$1,FALSE),"")</f>
        <v/>
      </c>
      <c r="BI154" s="171" t="str">
        <f>IFERROR(VLOOKUP($B154,'Benchmark Data'!$B:$FF,BI$1,FALSE)/VLOOKUP($B153,'Benchmark Data'!$B:$FF,BI$1,FALSE),"")</f>
        <v/>
      </c>
      <c r="BJ154" s="171" t="str">
        <f>IFERROR(VLOOKUP($B154,'Benchmark Data'!$B:$FF,BJ$1,FALSE)/VLOOKUP($B153,'Benchmark Data'!$B:$FF,BJ$1,FALSE),"")</f>
        <v/>
      </c>
      <c r="BK154" s="171" t="str">
        <f>IFERROR(VLOOKUP($B154,'Benchmark Data'!$B:$FF,BK$1,FALSE)/VLOOKUP($B153,'Benchmark Data'!$B:$FF,BK$1,FALSE),"")</f>
        <v/>
      </c>
      <c r="BL154" s="171" t="str">
        <f>IFERROR(VLOOKUP($B154,'Benchmark Data'!$B:$FF,BL$1,FALSE)/VLOOKUP($B153,'Benchmark Data'!$B:$FF,BL$1,FALSE),"")</f>
        <v/>
      </c>
      <c r="BM154" s="171" t="str">
        <f>IFERROR(VLOOKUP($B154,'Benchmark Data'!$B:$FF,BM$1,FALSE)/VLOOKUP($B153,'Benchmark Data'!$B:$FF,BM$1,FALSE),"")</f>
        <v/>
      </c>
      <c r="BN154" s="171" t="str">
        <f>IFERROR(VLOOKUP($B154,'Benchmark Data'!$B:$FF,BN$1,FALSE)/VLOOKUP($B153,'Benchmark Data'!$B:$FF,BN$1,FALSE),"")</f>
        <v/>
      </c>
      <c r="BO154" s="171" t="str">
        <f>IFERROR(VLOOKUP($B154,'Benchmark Data'!$B:$FF,BO$1,FALSE)/VLOOKUP($B153,'Benchmark Data'!$B:$FF,BO$1,FALSE),"")</f>
        <v/>
      </c>
      <c r="BP154" s="171" t="str">
        <f>IFERROR(VLOOKUP($B154,'Benchmark Data'!$B:$FF,BP$1,FALSE)/VLOOKUP($B153,'Benchmark Data'!$B:$FF,BP$1,FALSE),"")</f>
        <v/>
      </c>
      <c r="BQ154" s="171" t="str">
        <f>IFERROR(VLOOKUP($B154,'Benchmark Data'!$B:$FF,BQ$1,FALSE)/VLOOKUP($B153,'Benchmark Data'!$B:$FF,BQ$1,FALSE),"")</f>
        <v/>
      </c>
      <c r="BR154" s="171" t="str">
        <f>IFERROR(VLOOKUP($B154,'Benchmark Data'!$B:$FF,BR$1,FALSE)/VLOOKUP($B153,'Benchmark Data'!$B:$FF,BR$1,FALSE),"")</f>
        <v/>
      </c>
      <c r="BS154" s="171" t="str">
        <f>IFERROR(VLOOKUP($B154,'Benchmark Data'!$B:$FF,BS$1,FALSE)/VLOOKUP($B153,'Benchmark Data'!$B:$FF,BS$1,FALSE),"")</f>
        <v/>
      </c>
      <c r="BT154" s="171" t="str">
        <f>IFERROR(VLOOKUP($B154,'Benchmark Data'!$B:$FF,BT$1,FALSE)/VLOOKUP($B153,'Benchmark Data'!$B:$FF,BT$1,FALSE),"")</f>
        <v/>
      </c>
      <c r="BU154" s="171" t="str">
        <f>IFERROR(VLOOKUP($B154,'Benchmark Data'!$B:$FF,BU$1,FALSE)/VLOOKUP($B153,'Benchmark Data'!$B:$FF,BU$1,FALSE),"")</f>
        <v/>
      </c>
      <c r="BV154" s="171" t="str">
        <f>IFERROR(VLOOKUP($B154,'Benchmark Data'!$B:$FF,BV$1,FALSE)/VLOOKUP($B153,'Benchmark Data'!$B:$FF,BV$1,FALSE),"")</f>
        <v/>
      </c>
      <c r="BW154" s="171" t="str">
        <f>IFERROR(VLOOKUP($B154,'Benchmark Data'!$B:$FF,BW$1,FALSE)/VLOOKUP($B153,'Benchmark Data'!$B:$FF,BW$1,FALSE),"")</f>
        <v/>
      </c>
      <c r="BX154" s="171" t="str">
        <f>IFERROR(VLOOKUP($B154,'Benchmark Data'!$B:$FF,BX$1,FALSE)/VLOOKUP($B153,'Benchmark Data'!$B:$FF,BX$1,FALSE),"")</f>
        <v/>
      </c>
      <c r="BY154" s="171" t="str">
        <f>IFERROR(VLOOKUP($B154,'Benchmark Data'!$B:$FF,BY$1,FALSE)/VLOOKUP($B153,'Benchmark Data'!$B:$FF,BY$1,FALSE),"")</f>
        <v/>
      </c>
      <c r="BZ154" s="171" t="str">
        <f>IFERROR(VLOOKUP($B154,'Benchmark Data'!$B:$FF,BZ$1,FALSE)/VLOOKUP($B153,'Benchmark Data'!$B:$FF,BZ$1,FALSE),"")</f>
        <v/>
      </c>
      <c r="CA154" s="171" t="str">
        <f>IFERROR(VLOOKUP($B154,'Benchmark Data'!$B:$FF,CA$1,FALSE)/VLOOKUP($B153,'Benchmark Data'!$B:$FF,CA$1,FALSE),"")</f>
        <v/>
      </c>
      <c r="CB154" s="171" t="str">
        <f>IFERROR(VLOOKUP($B154,'Benchmark Data'!$B:$FF,CB$1,FALSE)/VLOOKUP($B153,'Benchmark Data'!$B:$FF,CB$1,FALSE),"")</f>
        <v/>
      </c>
      <c r="CC154" s="171" t="str">
        <f>IFERROR(VLOOKUP($B154,'Benchmark Data'!$B:$FF,CC$1,FALSE)/VLOOKUP($B153,'Benchmark Data'!$B:$FF,CC$1,FALSE),"")</f>
        <v/>
      </c>
      <c r="CD154" s="171" t="str">
        <f>IFERROR(VLOOKUP($B154,'Benchmark Data'!$B:$FF,CD$1,FALSE)/VLOOKUP($B153,'Benchmark Data'!$B:$FF,CD$1,FALSE),"")</f>
        <v/>
      </c>
      <c r="CE154" s="171" t="str">
        <f>IFERROR(VLOOKUP($B154,'Benchmark Data'!$B:$FF,CE$1,FALSE)/VLOOKUP($B153,'Benchmark Data'!$B:$FF,CE$1,FALSE),"")</f>
        <v/>
      </c>
      <c r="CF154" s="171" t="str">
        <f>IFERROR(VLOOKUP($B154,'Benchmark Data'!$B:$FF,CF$1,FALSE)/VLOOKUP($B153,'Benchmark Data'!$B:$FF,CF$1,FALSE),"")</f>
        <v/>
      </c>
      <c r="CG154" s="171" t="str">
        <f>IFERROR(VLOOKUP($B154,'Benchmark Data'!$B:$FF,CG$1,FALSE)/VLOOKUP($B153,'Benchmark Data'!$B:$FF,CG$1,FALSE),"")</f>
        <v/>
      </c>
      <c r="CH154" s="156"/>
      <c r="CI154" s="171" t="str">
        <f>IFERROR(VLOOKUP($B154,'Benchmark Data'!$B:$FF,CI$1,FALSE)/VLOOKUP($B153,'Benchmark Data'!$B:$FF,CI$1,FALSE),"")</f>
        <v/>
      </c>
      <c r="CJ154" s="171" t="str">
        <f>IFERROR(VLOOKUP($B154,'Benchmark Data'!$B:$FF,CJ$1,FALSE)/VLOOKUP($B153,'Benchmark Data'!$B:$FF,CJ$1,FALSE),"")</f>
        <v/>
      </c>
      <c r="CK154" s="171" t="str">
        <f>IFERROR(VLOOKUP($B154,'Benchmark Data'!$B:$AAA,CK$1,FALSE)/VLOOKUP($B153,'Benchmark Data'!$B:$AAA,CK$1,FALSE),"")</f>
        <v/>
      </c>
      <c r="CL154" s="171" t="str">
        <f>IFERROR(VLOOKUP($B154,'Benchmark Data'!$B:$AAA,CL$1,FALSE)/VLOOKUP($B153,'Benchmark Data'!$B:$AAA,CL$1,FALSE),"")</f>
        <v/>
      </c>
      <c r="CM154" s="171" t="str">
        <f>IFERROR(VLOOKUP($B154,'Benchmark Data'!$B:$AAA,CM$1,FALSE)/VLOOKUP($B153,'Benchmark Data'!$B:$AAA,CM$1,FALSE),"")</f>
        <v/>
      </c>
      <c r="CN154" s="171" t="str">
        <f>IFERROR(VLOOKUP($B154,'Benchmark Data'!$B:$AAA,CN$1,FALSE)/VLOOKUP($B153,'Benchmark Data'!$B:$AAA,CN$1,FALSE),"")</f>
        <v/>
      </c>
      <c r="CO154" s="171" t="str">
        <f>IFERROR(VLOOKUP($B154,'Benchmark Data'!$B:$AAA,CO$1,FALSE)/VLOOKUP($B153,'Benchmark Data'!$B:$AAA,CO$1,FALSE),"")</f>
        <v/>
      </c>
      <c r="CP154" s="171" t="str">
        <f>IFERROR(VLOOKUP($B154,'Benchmark Data'!$B:$AAA,CP$1,FALSE)/VLOOKUP($B153,'Benchmark Data'!$B:$AAA,CP$1,FALSE),"")</f>
        <v/>
      </c>
      <c r="CQ154" s="171" t="str">
        <f>IFERROR(VLOOKUP($B154,'Benchmark Data'!$B:$AAA,CQ$1,FALSE)/VLOOKUP($B153,'Benchmark Data'!$B:$AAA,CQ$1,FALSE),"")</f>
        <v/>
      </c>
      <c r="CR154" s="171" t="str">
        <f>IFERROR(VLOOKUP($B154,'Benchmark Data'!$B:$AAA,CR$1,FALSE)/VLOOKUP($B153,'Benchmark Data'!$B:$AAA,CR$1,FALSE),"")</f>
        <v/>
      </c>
      <c r="CS154" s="171" t="str">
        <f>IFERROR(VLOOKUP($B154,'Benchmark Data'!$B:$AAA,CS$1,FALSE)/VLOOKUP($B153,'Benchmark Data'!$B:$AAA,CS$1,FALSE),"")</f>
        <v/>
      </c>
      <c r="CT154" s="171" t="str">
        <f>IFERROR(VLOOKUP($B154,'Benchmark Data'!$B:$AAA,CT$1,FALSE)/VLOOKUP($B153,'Benchmark Data'!$B:$AAA,CT$1,FALSE),"")</f>
        <v/>
      </c>
      <c r="CU154" s="171" t="str">
        <f>IFERROR(VLOOKUP($B154,'Benchmark Data'!$B:$AAA,CU$1,FALSE)/VLOOKUP($B153,'Benchmark Data'!$B:$AAA,CU$1,FALSE),"")</f>
        <v/>
      </c>
      <c r="CV154" s="171" t="str">
        <f>IFERROR(VLOOKUP($B154,'Benchmark Data'!$B:$AAA,CV$1,FALSE)/VLOOKUP($B153,'Benchmark Data'!$B:$AAA,CV$1,FALSE),"")</f>
        <v/>
      </c>
      <c r="CW154" s="171" t="str">
        <f>IFERROR(VLOOKUP($B154,'Benchmark Data'!$B:$AAA,CW$1,FALSE)/VLOOKUP($B153,'Benchmark Data'!$B:$AAA,CW$1,FALSE),"")</f>
        <v/>
      </c>
      <c r="CX154" s="171" t="str">
        <f>IFERROR(VLOOKUP($B154,'Benchmark Data'!$B:$AAA,CX$1,FALSE)/VLOOKUP($B153,'Benchmark Data'!$B:$AAA,CX$1,FALSE),"")</f>
        <v/>
      </c>
      <c r="CY154" s="171" t="str">
        <f>IFERROR(VLOOKUP($B154,'Benchmark Data'!$B:$AAA,CY$1,FALSE)/VLOOKUP($B153,'Benchmark Data'!$B:$AAA,CY$1,FALSE),"")</f>
        <v/>
      </c>
      <c r="CZ154" s="171" t="str">
        <f>IFERROR(VLOOKUP($B154,'Benchmark Data'!$B:$AAA,CZ$1,FALSE)/VLOOKUP($B153,'Benchmark Data'!$B:$AAA,CZ$1,FALSE),"")</f>
        <v/>
      </c>
      <c r="DA154" s="171" t="str">
        <f>IFERROR(VLOOKUP($B154,'Benchmark Data'!$B:$AAA,DA$1,FALSE)/VLOOKUP($B153,'Benchmark Data'!$B:$AAA,DA$1,FALSE),"")</f>
        <v/>
      </c>
      <c r="DB154" s="171" t="str">
        <f>IFERROR(VLOOKUP($B154,'Benchmark Data'!$B:$AAA,DB$1,FALSE)/VLOOKUP($B153,'Benchmark Data'!$B:$AAA,DB$1,FALSE),"")</f>
        <v/>
      </c>
      <c r="DC154" s="171" t="str">
        <f>IFERROR(VLOOKUP($B154,'Benchmark Data'!$B:$AAA,DC$1,FALSE)/VLOOKUP($B153,'Benchmark Data'!$B:$AAA,DC$1,FALSE),"")</f>
        <v/>
      </c>
      <c r="DD154" s="171" t="str">
        <f>IFERROR(VLOOKUP($B154,'Benchmark Data'!$B:$AAA,DD$1,FALSE)/VLOOKUP($B153,'Benchmark Data'!$B:$AAA,DD$1,FALSE),"")</f>
        <v/>
      </c>
      <c r="DE154" s="171" t="str">
        <f>IFERROR(VLOOKUP($B154,'Benchmark Data'!$B:$AAA,DE$1,FALSE)/VLOOKUP($B153,'Benchmark Data'!$B:$AAA,DE$1,FALSE),"")</f>
        <v/>
      </c>
      <c r="DF154" s="171" t="str">
        <f>IFERROR(VLOOKUP($B154,'Benchmark Data'!$B:$AAA,DF$1,FALSE)/VLOOKUP($B153,'Benchmark Data'!$B:$AAA,DF$1,FALSE),"")</f>
        <v/>
      </c>
      <c r="DG154" s="171" t="str">
        <f>IFERROR(VLOOKUP($B154,'Benchmark Data'!$B:$AAA,DG$1,FALSE)/VLOOKUP($B153,'Benchmark Data'!$B:$AAA,DG$1,FALSE),"")</f>
        <v/>
      </c>
      <c r="DH154" s="171" t="str">
        <f>IFERROR(VLOOKUP($B154,'Benchmark Data'!$B:$AAA,DH$1,FALSE)/VLOOKUP($B153,'Benchmark Data'!$B:$AAA,DH$1,FALSE),"")</f>
        <v/>
      </c>
      <c r="DI154" s="171" t="str">
        <f>IFERROR(VLOOKUP($B154,'Benchmark Data'!$B:$AAA,DI$1,FALSE)/VLOOKUP($B153,'Benchmark Data'!$B:$AAA,DI$1,FALSE),"")</f>
        <v/>
      </c>
    </row>
    <row r="155" spans="1:113">
      <c r="A155" s="94">
        <f t="shared" si="37"/>
        <v>46</v>
      </c>
      <c r="B155" s="168">
        <f t="shared" si="38"/>
        <v>44681</v>
      </c>
      <c r="C155" s="171">
        <f>IFERROR(VLOOKUP($B155,'Benchmark Data'!$B:$FF,C$1,FALSE)/VLOOKUP($B154,'Benchmark Data'!$B:$FF,C$1,FALSE),"")</f>
        <v>0.87292575267768158</v>
      </c>
      <c r="D155" s="171">
        <f>IFERROR(VLOOKUP($B155,'Benchmark Data'!$B:$FF,D$1,FALSE)/VLOOKUP($B154,'Benchmark Data'!$B:$FF,D$1,FALSE),"")</f>
        <v>0.87292575267768158</v>
      </c>
      <c r="E155" s="171">
        <f>IFERROR(VLOOKUP($B155,'Benchmark Data'!$B:$FF,E$1,FALSE)/VLOOKUP($B154,'Benchmark Data'!$B:$FF,E$1,FALSE),"")</f>
        <v>0.87292575267768158</v>
      </c>
      <c r="F155" s="171" t="str">
        <f>IFERROR(VLOOKUP($B155,'Benchmark Data'!$B:$FF,F$1,FALSE)/VLOOKUP($B154,'Benchmark Data'!$B:$FF,F$1,FALSE),"")</f>
        <v/>
      </c>
      <c r="G155" s="171" t="str">
        <f>IFERROR(VLOOKUP($B155,'Benchmark Data'!$B:$FF,G$1,FALSE)/VLOOKUP($B154,'Benchmark Data'!$B:$FF,G$1,FALSE),"")</f>
        <v/>
      </c>
      <c r="H155" s="171" t="str">
        <f>IFERROR(VLOOKUP($B155,'Benchmark Data'!$B:$FF,H$1,FALSE)/VLOOKUP($B154,'Benchmark Data'!$B:$FF,H$1,FALSE),"")</f>
        <v/>
      </c>
      <c r="I155" s="171" t="str">
        <f>IFERROR(VLOOKUP($B155,'Benchmark Data'!$B:$FF,I$1,FALSE)/VLOOKUP($B154,'Benchmark Data'!$B:$FF,I$1,FALSE),"")</f>
        <v/>
      </c>
      <c r="J155" s="143" t="str">
        <f>IFERROR(VLOOKUP($B155,'Benchmark Data'!$B:$FF,J$1,FALSE)/VLOOKUP($B154,'Benchmark Data'!$B:$FF,J$1,FALSE)*J156,"")</f>
        <v/>
      </c>
      <c r="K155" s="156"/>
      <c r="L155" s="156"/>
      <c r="M155" s="156"/>
      <c r="N155" s="171" t="str">
        <f>IFERROR(VLOOKUP($B155,'Benchmark Data'!$B:$FF,N$1,FALSE)/VLOOKUP($B154,'Benchmark Data'!$B:$FF,N$1,FALSE),"")</f>
        <v/>
      </c>
      <c r="O155" s="171">
        <f>IFERROR(VLOOKUP($B155,'Benchmark Data'!$B:$FF,O$1,FALSE)/VLOOKUP($B154,'Benchmark Data'!$B:$FF,O$1,FALSE),"")</f>
        <v>1.0144485563577608</v>
      </c>
      <c r="P155" s="171">
        <f>IFERROR(VLOOKUP($B155,'Benchmark Data'!$B:$FF,P$1,FALSE)/VLOOKUP($B154,'Benchmark Data'!$B:$FF,P$1,FALSE),"")</f>
        <v>0.98736606454341502</v>
      </c>
      <c r="Q155" s="156">
        <f>IFERROR(VLOOKUP($B155,'Benchmark Data'!$B:$FF,Q$1,FALSE),"")</f>
        <v>0.94390819052016395</v>
      </c>
      <c r="R155" s="156">
        <f>IFERROR(VLOOKUP($B155,'Benchmark Data'!$B:$FF,R$1,FALSE),"")</f>
        <v>0.94390819052016395</v>
      </c>
      <c r="S155" s="156">
        <f>IFERROR(VLOOKUP($B155,'Benchmark Data'!$B:$FF,S$1,FALSE),"")</f>
        <v>0.94390819052016395</v>
      </c>
      <c r="T155" s="156">
        <f>IFERROR(VLOOKUP($B155,'Benchmark Data'!$B:$FF,T$1,FALSE),"")</f>
        <v>0.94390819052016395</v>
      </c>
      <c r="U155" s="156">
        <f>IFERROR(VLOOKUP($B155,'Benchmark Data'!$B:$FF,U$1,FALSE),"")</f>
        <v>0.94390819052016395</v>
      </c>
      <c r="V155" s="171">
        <f>IFERROR(VLOOKUP($B155,'Benchmark Data'!$B:$FF,V$1,FALSE)/VLOOKUP($B154,'Benchmark Data'!$B:$FF,V$1,FALSE),"")</f>
        <v>0.95038092168962129</v>
      </c>
      <c r="W155" s="171">
        <f>IFERROR(VLOOKUP($B155,'Benchmark Data'!$B:$FF,W$1,FALSE)/VLOOKUP($B154,'Benchmark Data'!$B:$FF,W$1,FALSE),"")</f>
        <v>0.95038092168962129</v>
      </c>
      <c r="X155" s="171">
        <f>IFERROR(VLOOKUP($B155,'Benchmark Data'!$B:$FF,X$1,FALSE)/VLOOKUP($B154,'Benchmark Data'!$B:$FF,X$1,FALSE),"")</f>
        <v>0.95038092168962129</v>
      </c>
      <c r="Y155" s="171">
        <f>IFERROR(VLOOKUP($B155,'Benchmark Data'!$B:$FF,Y$1,FALSE)/VLOOKUP($B154,'Benchmark Data'!$B:$FF,Y$1,FALSE),"")</f>
        <v>0.95038092168962129</v>
      </c>
      <c r="Z155" s="171">
        <f>IFERROR(VLOOKUP($B155,'Benchmark Data'!$B:$FF,Z$1,FALSE)/VLOOKUP($B154,'Benchmark Data'!$B:$FF,Z$1,FALSE),"")</f>
        <v>0.95038092168962129</v>
      </c>
      <c r="AA155" s="171">
        <f>IFERROR(VLOOKUP($B155,'Benchmark Data'!$B:$FF,AA$1,FALSE)/VLOOKUP($B154,'Benchmark Data'!$B:$FF,AA$1,FALSE),"")</f>
        <v>0.92084704095585268</v>
      </c>
      <c r="AB155" s="171">
        <f>IFERROR(VLOOKUP($B155,'Benchmark Data'!$B:$FF,AB$1,FALSE)/VLOOKUP($B154,'Benchmark Data'!$B:$FF,AB$1,FALSE),"")</f>
        <v>0.92084704095585268</v>
      </c>
      <c r="AC155" s="171">
        <f>IFERROR(VLOOKUP($B155,'Benchmark Data'!$B:$FF,AC$1,FALSE)/VLOOKUP($B154,'Benchmark Data'!$B:$FF,AC$1,FALSE),"")</f>
        <v>0.92084704095585268</v>
      </c>
      <c r="AD155" s="171">
        <f>IFERROR(VLOOKUP($B155,'Benchmark Data'!$B:$FF,AD$1,FALSE)/VLOOKUP($B154,'Benchmark Data'!$B:$FF,AD$1,FALSE),"")</f>
        <v>0.94895287958115182</v>
      </c>
      <c r="AE155" s="171">
        <f>IFERROR(VLOOKUP($B155,'Benchmark Data'!$B:$FF,AE$1,FALSE)/VLOOKUP($B154,'Benchmark Data'!$B:$FF,AE$1,FALSE),"")</f>
        <v>0.97284608619924173</v>
      </c>
      <c r="AF155" s="171">
        <f>IFERROR(VLOOKUP($B155,'Benchmark Data'!$B:$FF,AF$1,FALSE)/VLOOKUP($B154,'Benchmark Data'!$B:$FF,AF$1,FALSE),"")</f>
        <v>0.95368044880113401</v>
      </c>
      <c r="AG155" s="171">
        <f>IFERROR(VLOOKUP($B155,'Benchmark Data'!$B:$FF,AG$1,FALSE)/VLOOKUP($B154,'Benchmark Data'!$B:$FF,AG$1,FALSE),"")</f>
        <v>0.95368044880113401</v>
      </c>
      <c r="AH155" s="171">
        <f>IFERROR(VLOOKUP($B155,'Benchmark Data'!$B:$FF,AH$1,FALSE)/VLOOKUP($B154,'Benchmark Data'!$B:$FF,AH$1,FALSE),"")</f>
        <v>0.95368044880113401</v>
      </c>
      <c r="AI155" s="171">
        <f>IFERROR(VLOOKUP($B155,'Benchmark Data'!$B:$FF,AI$1,FALSE)/VLOOKUP($B154,'Benchmark Data'!$B:$FF,AI$1,FALSE),"")</f>
        <v>0.89468776233921854</v>
      </c>
      <c r="AJ155" s="171">
        <f>IFERROR(VLOOKUP($B155,'Benchmark Data'!$B:$FF,AJ$1,FALSE)/VLOOKUP($B154,'Benchmark Data'!$B:$FF,AJ$1,FALSE),"")</f>
        <v>0.78363453815261053</v>
      </c>
      <c r="AK155" s="171">
        <f>IFERROR(VLOOKUP($B155,'Benchmark Data'!$B:$FF,AK$1,FALSE)/VLOOKUP($B154,'Benchmark Data'!$B:$FF,AK$1,FALSE),"")</f>
        <v>0.98142455108128079</v>
      </c>
      <c r="AL155" s="171">
        <f>IFERROR(VLOOKUP($B155,'Benchmark Data'!$B:$FF,AL$1,FALSE)/VLOOKUP($B154,'Benchmark Data'!$B:$FF,AL$1,FALSE),"")</f>
        <v>0.88675634295713035</v>
      </c>
      <c r="AM155" s="171">
        <f>IFERROR(VLOOKUP($B155,'Benchmark Data'!$B:$FF,AM$1,FALSE)/VLOOKUP($B154,'Benchmark Data'!$B:$FF,AM$1,FALSE),"")</f>
        <v>0.88675634295713035</v>
      </c>
      <c r="AN155" s="171">
        <f>IFERROR(VLOOKUP($B155,'Benchmark Data'!$B:$FF,AN$1,FALSE)/VLOOKUP($B154,'Benchmark Data'!$B:$FF,AN$1,FALSE),"")</f>
        <v>0.89862022547534914</v>
      </c>
      <c r="AO155" s="171">
        <f>IFERROR(VLOOKUP($B155,'Benchmark Data'!$B:$FF,AO$1,FALSE)/VLOOKUP($B154,'Benchmark Data'!$B:$FF,AO$1,FALSE),"")</f>
        <v>0.99123801044153959</v>
      </c>
      <c r="AP155" s="171">
        <f>IFERROR(VLOOKUP($B155,'Benchmark Data'!$B:$FF,AP$1,FALSE)/VLOOKUP($B154,'Benchmark Data'!$B:$FF,AP$1,FALSE),"")</f>
        <v>0.99123801044153959</v>
      </c>
      <c r="AQ155" s="171" t="str">
        <f>IFERROR(VLOOKUP($B155,'Benchmark Data'!$B:$FF,AQ$1,FALSE)/VLOOKUP($B154,'Benchmark Data'!$B:$FF,AQ$1,FALSE),"")</f>
        <v/>
      </c>
      <c r="AR155" s="171" t="str">
        <f>IFERROR(VLOOKUP($B155,'Benchmark Data'!$B:$FF,AR$1,FALSE)/VLOOKUP($B154,'Benchmark Data'!$B:$FF,AR$1,FALSE),"")</f>
        <v/>
      </c>
      <c r="AS155" s="171" t="str">
        <f>IFERROR(VLOOKUP($B155,'Benchmark Data'!$B:$FF,AS$1,FALSE)/VLOOKUP($B154,'Benchmark Data'!$B:$FF,AS$1,FALSE),"")</f>
        <v/>
      </c>
      <c r="AT155" s="171">
        <f>IFERROR(VLOOKUP($B155,'Benchmark Data'!$B:$FF,AT$1,FALSE)/VLOOKUP($B154,'Benchmark Data'!$B:$FF,AT$1,FALSE),"")</f>
        <v>0.90791147449133114</v>
      </c>
      <c r="AU155" s="171">
        <f>IFERROR(VLOOKUP($B155,'Benchmark Data'!$B:$FF,AU$1,FALSE)/VLOOKUP($B154,'Benchmark Data'!$B:$FF,AU$1,FALSE),"")</f>
        <v>1.0255158790783192</v>
      </c>
      <c r="AV155" s="171">
        <f>IFERROR(VLOOKUP($B155,'Benchmark Data'!$B:$FF,AV$1,FALSE)/VLOOKUP($B154,'Benchmark Data'!$B:$FF,AV$1,FALSE),"")</f>
        <v>1.0255158790783192</v>
      </c>
      <c r="AW155" s="171">
        <f>IFERROR(VLOOKUP($B155,'Benchmark Data'!$B:$FF,AW$1,FALSE)/VLOOKUP($B154,'Benchmark Data'!$B:$FF,AW$1,FALSE),"")</f>
        <v>1.0255158790783192</v>
      </c>
      <c r="AX155" s="171" t="str">
        <f>IFERROR(VLOOKUP($B155,'Benchmark Data'!$B:$FF,AX$1,FALSE)/VLOOKUP($B154,'Benchmark Data'!$B:$FF,AX$1,FALSE),"")</f>
        <v/>
      </c>
      <c r="AY155" s="171" t="str">
        <f>IFERROR(VLOOKUP($B155,'Benchmark Data'!$B:$FF,AY$1,FALSE)/VLOOKUP($B154,'Benchmark Data'!$B:$FF,AY$1,FALSE),"")</f>
        <v/>
      </c>
      <c r="AZ155" s="156"/>
      <c r="BA155" s="156"/>
      <c r="BB155" s="171" t="str">
        <f>IFERROR(VLOOKUP($B155,'Benchmark Data'!$B:$FF,BB$1,FALSE)/VLOOKUP($B154,'Benchmark Data'!$B:$FF,BB$1,FALSE),"")</f>
        <v/>
      </c>
      <c r="BC155" s="171" t="str">
        <f>IFERROR(VLOOKUP($B155,'Benchmark Data'!$B:$FF,BC$1,FALSE)/VLOOKUP($B154,'Benchmark Data'!$B:$FF,BC$1,FALSE),"")</f>
        <v/>
      </c>
      <c r="BD155" s="171" t="str">
        <f>IFERROR(VLOOKUP($B155,'Benchmark Data'!$B:$FF,BD$1,FALSE)/VLOOKUP($B154,'Benchmark Data'!$B:$FF,BD$1,FALSE),"")</f>
        <v/>
      </c>
      <c r="BE155" s="171" t="str">
        <f>IFERROR(VLOOKUP($B155,'Benchmark Data'!$B:$FF,BE$1,FALSE)/VLOOKUP($B154,'Benchmark Data'!$B:$FF,BE$1,FALSE),"")</f>
        <v/>
      </c>
      <c r="BF155" s="171" t="str">
        <f>IFERROR(VLOOKUP($B155,'Benchmark Data'!$B:$FF,BF$1,FALSE)/VLOOKUP($B154,'Benchmark Data'!$B:$FF,BF$1,FALSE),"")</f>
        <v/>
      </c>
      <c r="BG155" s="171" t="str">
        <f>IFERROR(VLOOKUP($B155,'Benchmark Data'!$B:$FF,BG$1,FALSE)/VLOOKUP($B154,'Benchmark Data'!$B:$FF,BG$1,FALSE),"")</f>
        <v/>
      </c>
      <c r="BH155" s="171" t="str">
        <f>IFERROR(VLOOKUP($B155,'Benchmark Data'!$B:$FF,BH$1,FALSE)/VLOOKUP($B154,'Benchmark Data'!$B:$FF,BH$1,FALSE),"")</f>
        <v/>
      </c>
      <c r="BI155" s="171" t="str">
        <f>IFERROR(VLOOKUP($B155,'Benchmark Data'!$B:$FF,BI$1,FALSE)/VLOOKUP($B154,'Benchmark Data'!$B:$FF,BI$1,FALSE),"")</f>
        <v/>
      </c>
      <c r="BJ155" s="171" t="str">
        <f>IFERROR(VLOOKUP($B155,'Benchmark Data'!$B:$FF,BJ$1,FALSE)/VLOOKUP($B154,'Benchmark Data'!$B:$FF,BJ$1,FALSE),"")</f>
        <v/>
      </c>
      <c r="BK155" s="171" t="str">
        <f>IFERROR(VLOOKUP($B155,'Benchmark Data'!$B:$FF,BK$1,FALSE)/VLOOKUP($B154,'Benchmark Data'!$B:$FF,BK$1,FALSE),"")</f>
        <v/>
      </c>
      <c r="BL155" s="171" t="str">
        <f>IFERROR(VLOOKUP($B155,'Benchmark Data'!$B:$FF,BL$1,FALSE)/VLOOKUP($B154,'Benchmark Data'!$B:$FF,BL$1,FALSE),"")</f>
        <v/>
      </c>
      <c r="BM155" s="171" t="str">
        <f>IFERROR(VLOOKUP($B155,'Benchmark Data'!$B:$FF,BM$1,FALSE)/VLOOKUP($B154,'Benchmark Data'!$B:$FF,BM$1,FALSE),"")</f>
        <v/>
      </c>
      <c r="BN155" s="171" t="str">
        <f>IFERROR(VLOOKUP($B155,'Benchmark Data'!$B:$FF,BN$1,FALSE)/VLOOKUP($B154,'Benchmark Data'!$B:$FF,BN$1,FALSE),"")</f>
        <v/>
      </c>
      <c r="BO155" s="171" t="str">
        <f>IFERROR(VLOOKUP($B155,'Benchmark Data'!$B:$FF,BO$1,FALSE)/VLOOKUP($B154,'Benchmark Data'!$B:$FF,BO$1,FALSE),"")</f>
        <v/>
      </c>
      <c r="BP155" s="171" t="str">
        <f>IFERROR(VLOOKUP($B155,'Benchmark Data'!$B:$FF,BP$1,FALSE)/VLOOKUP($B154,'Benchmark Data'!$B:$FF,BP$1,FALSE),"")</f>
        <v/>
      </c>
      <c r="BQ155" s="171" t="str">
        <f>IFERROR(VLOOKUP($B155,'Benchmark Data'!$B:$FF,BQ$1,FALSE)/VLOOKUP($B154,'Benchmark Data'!$B:$FF,BQ$1,FALSE),"")</f>
        <v/>
      </c>
      <c r="BR155" s="171" t="str">
        <f>IFERROR(VLOOKUP($B155,'Benchmark Data'!$B:$FF,BR$1,FALSE)/VLOOKUP($B154,'Benchmark Data'!$B:$FF,BR$1,FALSE),"")</f>
        <v/>
      </c>
      <c r="BS155" s="171" t="str">
        <f>IFERROR(VLOOKUP($B155,'Benchmark Data'!$B:$FF,BS$1,FALSE)/VLOOKUP($B154,'Benchmark Data'!$B:$FF,BS$1,FALSE),"")</f>
        <v/>
      </c>
      <c r="BT155" s="171" t="str">
        <f>IFERROR(VLOOKUP($B155,'Benchmark Data'!$B:$FF,BT$1,FALSE)/VLOOKUP($B154,'Benchmark Data'!$B:$FF,BT$1,FALSE),"")</f>
        <v/>
      </c>
      <c r="BU155" s="171" t="str">
        <f>IFERROR(VLOOKUP($B155,'Benchmark Data'!$B:$FF,BU$1,FALSE)/VLOOKUP($B154,'Benchmark Data'!$B:$FF,BU$1,FALSE),"")</f>
        <v/>
      </c>
      <c r="BV155" s="171" t="str">
        <f>IFERROR(VLOOKUP($B155,'Benchmark Data'!$B:$FF,BV$1,FALSE)/VLOOKUP($B154,'Benchmark Data'!$B:$FF,BV$1,FALSE),"")</f>
        <v/>
      </c>
      <c r="BW155" s="171" t="str">
        <f>IFERROR(VLOOKUP($B155,'Benchmark Data'!$B:$FF,BW$1,FALSE)/VLOOKUP($B154,'Benchmark Data'!$B:$FF,BW$1,FALSE),"")</f>
        <v/>
      </c>
      <c r="BX155" s="171" t="str">
        <f>IFERROR(VLOOKUP($B155,'Benchmark Data'!$B:$FF,BX$1,FALSE)/VLOOKUP($B154,'Benchmark Data'!$B:$FF,BX$1,FALSE),"")</f>
        <v/>
      </c>
      <c r="BY155" s="171" t="str">
        <f>IFERROR(VLOOKUP($B155,'Benchmark Data'!$B:$FF,BY$1,FALSE)/VLOOKUP($B154,'Benchmark Data'!$B:$FF,BY$1,FALSE),"")</f>
        <v/>
      </c>
      <c r="BZ155" s="171" t="str">
        <f>IFERROR(VLOOKUP($B155,'Benchmark Data'!$B:$FF,BZ$1,FALSE)/VLOOKUP($B154,'Benchmark Data'!$B:$FF,BZ$1,FALSE),"")</f>
        <v/>
      </c>
      <c r="CA155" s="171" t="str">
        <f>IFERROR(VLOOKUP($B155,'Benchmark Data'!$B:$FF,CA$1,FALSE)/VLOOKUP($B154,'Benchmark Data'!$B:$FF,CA$1,FALSE),"")</f>
        <v/>
      </c>
      <c r="CB155" s="171" t="str">
        <f>IFERROR(VLOOKUP($B155,'Benchmark Data'!$B:$FF,CB$1,FALSE)/VLOOKUP($B154,'Benchmark Data'!$B:$FF,CB$1,FALSE),"")</f>
        <v/>
      </c>
      <c r="CC155" s="171" t="str">
        <f>IFERROR(VLOOKUP($B155,'Benchmark Data'!$B:$FF,CC$1,FALSE)/VLOOKUP($B154,'Benchmark Data'!$B:$FF,CC$1,FALSE),"")</f>
        <v/>
      </c>
      <c r="CD155" s="171" t="str">
        <f>IFERROR(VLOOKUP($B155,'Benchmark Data'!$B:$FF,CD$1,FALSE)/VLOOKUP($B154,'Benchmark Data'!$B:$FF,CD$1,FALSE),"")</f>
        <v/>
      </c>
      <c r="CE155" s="171" t="str">
        <f>IFERROR(VLOOKUP($B155,'Benchmark Data'!$B:$FF,CE$1,FALSE)/VLOOKUP($B154,'Benchmark Data'!$B:$FF,CE$1,FALSE),"")</f>
        <v/>
      </c>
      <c r="CF155" s="171" t="str">
        <f>IFERROR(VLOOKUP($B155,'Benchmark Data'!$B:$FF,CF$1,FALSE)/VLOOKUP($B154,'Benchmark Data'!$B:$FF,CF$1,FALSE),"")</f>
        <v/>
      </c>
      <c r="CG155" s="171" t="str">
        <f>IFERROR(VLOOKUP($B155,'Benchmark Data'!$B:$FF,CG$1,FALSE)/VLOOKUP($B154,'Benchmark Data'!$B:$FF,CG$1,FALSE),"")</f>
        <v/>
      </c>
      <c r="CH155" s="156"/>
      <c r="CI155" s="171" t="str">
        <f>IFERROR(VLOOKUP($B155,'Benchmark Data'!$B:$FF,CI$1,FALSE)/VLOOKUP($B154,'Benchmark Data'!$B:$FF,CI$1,FALSE),"")</f>
        <v/>
      </c>
      <c r="CJ155" s="171" t="str">
        <f>IFERROR(VLOOKUP($B155,'Benchmark Data'!$B:$FF,CJ$1,FALSE)/VLOOKUP($B154,'Benchmark Data'!$B:$FF,CJ$1,FALSE),"")</f>
        <v/>
      </c>
      <c r="CK155" s="171" t="str">
        <f>IFERROR(VLOOKUP($B155,'Benchmark Data'!$B:$AAA,CK$1,FALSE)/VLOOKUP($B154,'Benchmark Data'!$B:$AAA,CK$1,FALSE),"")</f>
        <v/>
      </c>
      <c r="CL155" s="171" t="str">
        <f>IFERROR(VLOOKUP($B155,'Benchmark Data'!$B:$AAA,CL$1,FALSE)/VLOOKUP($B154,'Benchmark Data'!$B:$AAA,CL$1,FALSE),"")</f>
        <v/>
      </c>
      <c r="CM155" s="171" t="str">
        <f>IFERROR(VLOOKUP($B155,'Benchmark Data'!$B:$AAA,CM$1,FALSE)/VLOOKUP($B154,'Benchmark Data'!$B:$AAA,CM$1,FALSE),"")</f>
        <v/>
      </c>
      <c r="CN155" s="171" t="str">
        <f>IFERROR(VLOOKUP($B155,'Benchmark Data'!$B:$AAA,CN$1,FALSE)/VLOOKUP($B154,'Benchmark Data'!$B:$AAA,CN$1,FALSE),"")</f>
        <v/>
      </c>
      <c r="CO155" s="171" t="str">
        <f>IFERROR(VLOOKUP($B155,'Benchmark Data'!$B:$AAA,CO$1,FALSE)/VLOOKUP($B154,'Benchmark Data'!$B:$AAA,CO$1,FALSE),"")</f>
        <v/>
      </c>
      <c r="CP155" s="171" t="str">
        <f>IFERROR(VLOOKUP($B155,'Benchmark Data'!$B:$AAA,CP$1,FALSE)/VLOOKUP($B154,'Benchmark Data'!$B:$AAA,CP$1,FALSE),"")</f>
        <v/>
      </c>
      <c r="CQ155" s="171" t="str">
        <f>IFERROR(VLOOKUP($B155,'Benchmark Data'!$B:$AAA,CQ$1,FALSE)/VLOOKUP($B154,'Benchmark Data'!$B:$AAA,CQ$1,FALSE),"")</f>
        <v/>
      </c>
      <c r="CR155" s="171" t="str">
        <f>IFERROR(VLOOKUP($B155,'Benchmark Data'!$B:$AAA,CR$1,FALSE)/VLOOKUP($B154,'Benchmark Data'!$B:$AAA,CR$1,FALSE),"")</f>
        <v/>
      </c>
      <c r="CS155" s="171" t="str">
        <f>IFERROR(VLOOKUP($B155,'Benchmark Data'!$B:$AAA,CS$1,FALSE)/VLOOKUP($B154,'Benchmark Data'!$B:$AAA,CS$1,FALSE),"")</f>
        <v/>
      </c>
      <c r="CT155" s="171" t="str">
        <f>IFERROR(VLOOKUP($B155,'Benchmark Data'!$B:$AAA,CT$1,FALSE)/VLOOKUP($B154,'Benchmark Data'!$B:$AAA,CT$1,FALSE),"")</f>
        <v/>
      </c>
      <c r="CU155" s="171" t="str">
        <f>IFERROR(VLOOKUP($B155,'Benchmark Data'!$B:$AAA,CU$1,FALSE)/VLOOKUP($B154,'Benchmark Data'!$B:$AAA,CU$1,FALSE),"")</f>
        <v/>
      </c>
      <c r="CV155" s="171" t="str">
        <f>IFERROR(VLOOKUP($B155,'Benchmark Data'!$B:$AAA,CV$1,FALSE)/VLOOKUP($B154,'Benchmark Data'!$B:$AAA,CV$1,FALSE),"")</f>
        <v/>
      </c>
      <c r="CW155" s="171" t="str">
        <f>IFERROR(VLOOKUP($B155,'Benchmark Data'!$B:$AAA,CW$1,FALSE)/VLOOKUP($B154,'Benchmark Data'!$B:$AAA,CW$1,FALSE),"")</f>
        <v/>
      </c>
      <c r="CX155" s="171" t="str">
        <f>IFERROR(VLOOKUP($B155,'Benchmark Data'!$B:$AAA,CX$1,FALSE)/VLOOKUP($B154,'Benchmark Data'!$B:$AAA,CX$1,FALSE),"")</f>
        <v/>
      </c>
      <c r="CY155" s="171" t="str">
        <f>IFERROR(VLOOKUP($B155,'Benchmark Data'!$B:$AAA,CY$1,FALSE)/VLOOKUP($B154,'Benchmark Data'!$B:$AAA,CY$1,FALSE),"")</f>
        <v/>
      </c>
      <c r="CZ155" s="171" t="str">
        <f>IFERROR(VLOOKUP($B155,'Benchmark Data'!$B:$AAA,CZ$1,FALSE)/VLOOKUP($B154,'Benchmark Data'!$B:$AAA,CZ$1,FALSE),"")</f>
        <v/>
      </c>
      <c r="DA155" s="171" t="str">
        <f>IFERROR(VLOOKUP($B155,'Benchmark Data'!$B:$AAA,DA$1,FALSE)/VLOOKUP($B154,'Benchmark Data'!$B:$AAA,DA$1,FALSE),"")</f>
        <v/>
      </c>
      <c r="DB155" s="171" t="str">
        <f>IFERROR(VLOOKUP($B155,'Benchmark Data'!$B:$AAA,DB$1,FALSE)/VLOOKUP($B154,'Benchmark Data'!$B:$AAA,DB$1,FALSE),"")</f>
        <v/>
      </c>
      <c r="DC155" s="171" t="str">
        <f>IFERROR(VLOOKUP($B155,'Benchmark Data'!$B:$AAA,DC$1,FALSE)/VLOOKUP($B154,'Benchmark Data'!$B:$AAA,DC$1,FALSE),"")</f>
        <v/>
      </c>
      <c r="DD155" s="171" t="str">
        <f>IFERROR(VLOOKUP($B155,'Benchmark Data'!$B:$AAA,DD$1,FALSE)/VLOOKUP($B154,'Benchmark Data'!$B:$AAA,DD$1,FALSE),"")</f>
        <v/>
      </c>
      <c r="DE155" s="171" t="str">
        <f>IFERROR(VLOOKUP($B155,'Benchmark Data'!$B:$AAA,DE$1,FALSE)/VLOOKUP($B154,'Benchmark Data'!$B:$AAA,DE$1,FALSE),"")</f>
        <v/>
      </c>
      <c r="DF155" s="171" t="str">
        <f>IFERROR(VLOOKUP($B155,'Benchmark Data'!$B:$AAA,DF$1,FALSE)/VLOOKUP($B154,'Benchmark Data'!$B:$AAA,DF$1,FALSE),"")</f>
        <v/>
      </c>
      <c r="DG155" s="171" t="str">
        <f>IFERROR(VLOOKUP($B155,'Benchmark Data'!$B:$AAA,DG$1,FALSE)/VLOOKUP($B154,'Benchmark Data'!$B:$AAA,DG$1,FALSE),"")</f>
        <v/>
      </c>
      <c r="DH155" s="171" t="str">
        <f>IFERROR(VLOOKUP($B155,'Benchmark Data'!$B:$AAA,DH$1,FALSE)/VLOOKUP($B154,'Benchmark Data'!$B:$AAA,DH$1,FALSE),"")</f>
        <v/>
      </c>
      <c r="DI155" s="171" t="str">
        <f>IFERROR(VLOOKUP($B155,'Benchmark Data'!$B:$AAA,DI$1,FALSE)/VLOOKUP($B154,'Benchmark Data'!$B:$AAA,DI$1,FALSE),"")</f>
        <v/>
      </c>
    </row>
    <row r="156" spans="1:113">
      <c r="A156" s="94">
        <f t="shared" si="37"/>
        <v>45</v>
      </c>
      <c r="B156" s="168">
        <f t="shared" si="38"/>
        <v>44712</v>
      </c>
      <c r="C156" s="171">
        <f>IFERROR(VLOOKUP($B156,'Benchmark Data'!$B:$FF,C$1,FALSE)/VLOOKUP($B155,'Benchmark Data'!$B:$FF,C$1,FALSE),"")</f>
        <v>0.98258892215641214</v>
      </c>
      <c r="D156" s="171">
        <f>IFERROR(VLOOKUP($B156,'Benchmark Data'!$B:$FF,D$1,FALSE)/VLOOKUP($B155,'Benchmark Data'!$B:$FF,D$1,FALSE),"")</f>
        <v>0.98258892215641214</v>
      </c>
      <c r="E156" s="171">
        <f>IFERROR(VLOOKUP($B156,'Benchmark Data'!$B:$FF,E$1,FALSE)/VLOOKUP($B155,'Benchmark Data'!$B:$FF,E$1,FALSE),"")</f>
        <v>0.98258892215641214</v>
      </c>
      <c r="F156" s="171" t="str">
        <f>IFERROR(VLOOKUP($B156,'Benchmark Data'!$B:$FF,F$1,FALSE)/VLOOKUP($B155,'Benchmark Data'!$B:$FF,F$1,FALSE),"")</f>
        <v/>
      </c>
      <c r="G156" s="171" t="str">
        <f>IFERROR(VLOOKUP($B156,'Benchmark Data'!$B:$FF,G$1,FALSE)/VLOOKUP($B155,'Benchmark Data'!$B:$FF,G$1,FALSE),"")</f>
        <v/>
      </c>
      <c r="H156" s="171" t="str">
        <f>IFERROR(VLOOKUP($B156,'Benchmark Data'!$B:$FF,H$1,FALSE)/VLOOKUP($B155,'Benchmark Data'!$B:$FF,H$1,FALSE),"")</f>
        <v/>
      </c>
      <c r="I156" s="171" t="str">
        <f>IFERROR(VLOOKUP($B156,'Benchmark Data'!$B:$FF,I$1,FALSE)/VLOOKUP($B155,'Benchmark Data'!$B:$FF,I$1,FALSE),"")</f>
        <v/>
      </c>
      <c r="J156" s="143" t="str">
        <f>IFERROR(VLOOKUP($B156,'Benchmark Data'!$B:$FF,J$1,FALSE)/VLOOKUP($B155,'Benchmark Data'!$B:$FF,J$1,FALSE)*J157,"")</f>
        <v/>
      </c>
      <c r="K156" s="156"/>
      <c r="L156" s="156"/>
      <c r="M156" s="156"/>
      <c r="N156" s="171" t="str">
        <f>IFERROR(VLOOKUP($B156,'Benchmark Data'!$B:$FF,N$1,FALSE)/VLOOKUP($B155,'Benchmark Data'!$B:$FF,N$1,FALSE),"")</f>
        <v/>
      </c>
      <c r="O156" s="171">
        <f>IFERROR(VLOOKUP($B156,'Benchmark Data'!$B:$FF,O$1,FALSE)/VLOOKUP($B155,'Benchmark Data'!$B:$FF,O$1,FALSE),"")</f>
        <v>1.1026164297430636</v>
      </c>
      <c r="P156" s="171">
        <f>IFERROR(VLOOKUP($B156,'Benchmark Data'!$B:$FF,P$1,FALSE)/VLOOKUP($B155,'Benchmark Data'!$B:$FF,P$1,FALSE),"")</f>
        <v>1.1201404198101432</v>
      </c>
      <c r="Q156" s="156">
        <f>IFERROR(VLOOKUP($B156,'Benchmark Data'!$B:$FF,Q$1,FALSE),"")</f>
        <v>0.99204810703622048</v>
      </c>
      <c r="R156" s="156">
        <f>IFERROR(VLOOKUP($B156,'Benchmark Data'!$B:$FF,R$1,FALSE),"")</f>
        <v>0.99204810703622048</v>
      </c>
      <c r="S156" s="156">
        <f>IFERROR(VLOOKUP($B156,'Benchmark Data'!$B:$FF,S$1,FALSE),"")</f>
        <v>0.99204810703622048</v>
      </c>
      <c r="T156" s="156">
        <f>IFERROR(VLOOKUP($B156,'Benchmark Data'!$B:$FF,T$1,FALSE),"")</f>
        <v>0.99204810703622048</v>
      </c>
      <c r="U156" s="156">
        <f>IFERROR(VLOOKUP($B156,'Benchmark Data'!$B:$FF,U$1,FALSE),"")</f>
        <v>0.99204810703622048</v>
      </c>
      <c r="V156" s="171">
        <f>IFERROR(VLOOKUP($B156,'Benchmark Data'!$B:$FF,V$1,FALSE)/VLOOKUP($B155,'Benchmark Data'!$B:$FF,V$1,FALSE),"")</f>
        <v>1.0005704276354486</v>
      </c>
      <c r="W156" s="171">
        <f>IFERROR(VLOOKUP($B156,'Benchmark Data'!$B:$FF,W$1,FALSE)/VLOOKUP($B155,'Benchmark Data'!$B:$FF,W$1,FALSE),"")</f>
        <v>1.0005704276354486</v>
      </c>
      <c r="X156" s="171">
        <f>IFERROR(VLOOKUP($B156,'Benchmark Data'!$B:$FF,X$1,FALSE)/VLOOKUP($B155,'Benchmark Data'!$B:$FF,X$1,FALSE),"")</f>
        <v>1.0005704276354486</v>
      </c>
      <c r="Y156" s="171">
        <f>IFERROR(VLOOKUP($B156,'Benchmark Data'!$B:$FF,Y$1,FALSE)/VLOOKUP($B155,'Benchmark Data'!$B:$FF,Y$1,FALSE),"")</f>
        <v>1.0005704276354486</v>
      </c>
      <c r="Z156" s="171">
        <f>IFERROR(VLOOKUP($B156,'Benchmark Data'!$B:$FF,Z$1,FALSE)/VLOOKUP($B155,'Benchmark Data'!$B:$FF,Z$1,FALSE),"")</f>
        <v>1.0005704276354486</v>
      </c>
      <c r="AA156" s="171">
        <f>IFERROR(VLOOKUP($B156,'Benchmark Data'!$B:$FF,AA$1,FALSE)/VLOOKUP($B155,'Benchmark Data'!$B:$FF,AA$1,FALSE),"")</f>
        <v>1.0112136703958581</v>
      </c>
      <c r="AB156" s="171">
        <f>IFERROR(VLOOKUP($B156,'Benchmark Data'!$B:$FF,AB$1,FALSE)/VLOOKUP($B155,'Benchmark Data'!$B:$FF,AB$1,FALSE),"")</f>
        <v>1.0112136703958581</v>
      </c>
      <c r="AC156" s="171">
        <f>IFERROR(VLOOKUP($B156,'Benchmark Data'!$B:$FF,AC$1,FALSE)/VLOOKUP($B155,'Benchmark Data'!$B:$FF,AC$1,FALSE),"")</f>
        <v>1.0112136703958581</v>
      </c>
      <c r="AD156" s="171">
        <f>IFERROR(VLOOKUP($B156,'Benchmark Data'!$B:$FF,AD$1,FALSE)/VLOOKUP($B155,'Benchmark Data'!$B:$FF,AD$1,FALSE),"")</f>
        <v>0.91172413793103446</v>
      </c>
      <c r="AE156" s="171">
        <f>IFERROR(VLOOKUP($B156,'Benchmark Data'!$B:$FF,AE$1,FALSE)/VLOOKUP($B155,'Benchmark Data'!$B:$FF,AE$1,FALSE),"")</f>
        <v>0.95313874149021793</v>
      </c>
      <c r="AF156" s="171">
        <f>IFERROR(VLOOKUP($B156,'Benchmark Data'!$B:$FF,AF$1,FALSE)/VLOOKUP($B155,'Benchmark Data'!$B:$FF,AF$1,FALSE),"")</f>
        <v>1.0049299858275991</v>
      </c>
      <c r="AG156" s="171">
        <f>IFERROR(VLOOKUP($B156,'Benchmark Data'!$B:$FF,AG$1,FALSE)/VLOOKUP($B155,'Benchmark Data'!$B:$FF,AG$1,FALSE),"")</f>
        <v>1.0049299858275991</v>
      </c>
      <c r="AH156" s="171">
        <f>IFERROR(VLOOKUP($B156,'Benchmark Data'!$B:$FF,AH$1,FALSE)/VLOOKUP($B155,'Benchmark Data'!$B:$FF,AH$1,FALSE),"")</f>
        <v>1.0049299858275991</v>
      </c>
      <c r="AI156" s="171">
        <f>IFERROR(VLOOKUP($B156,'Benchmark Data'!$B:$FF,AI$1,FALSE)/VLOOKUP($B155,'Benchmark Data'!$B:$FF,AI$1,FALSE),"")</f>
        <v>0.98914889508370429</v>
      </c>
      <c r="AJ156" s="171">
        <f>IFERROR(VLOOKUP($B156,'Benchmark Data'!$B:$FF,AJ$1,FALSE)/VLOOKUP($B155,'Benchmark Data'!$B:$FF,AJ$1,FALSE),"")</f>
        <v>0.88056089401380866</v>
      </c>
      <c r="AK156" s="171">
        <f>IFERROR(VLOOKUP($B156,'Benchmark Data'!$B:$FF,AK$1,FALSE)/VLOOKUP($B155,'Benchmark Data'!$B:$FF,AK$1,FALSE),"")</f>
        <v>1.0276767295196372</v>
      </c>
      <c r="AL156" s="171">
        <f>IFERROR(VLOOKUP($B156,'Benchmark Data'!$B:$FF,AL$1,FALSE)/VLOOKUP($B155,'Benchmark Data'!$B:$FF,AL$1,FALSE),"")</f>
        <v>1.0686316828019982</v>
      </c>
      <c r="AM156" s="171">
        <f>IFERROR(VLOOKUP($B156,'Benchmark Data'!$B:$FF,AM$1,FALSE)/VLOOKUP($B155,'Benchmark Data'!$B:$FF,AM$1,FALSE),"")</f>
        <v>1.0686316828019982</v>
      </c>
      <c r="AN156" s="171">
        <f>IFERROR(VLOOKUP($B156,'Benchmark Data'!$B:$FF,AN$1,FALSE)/VLOOKUP($B155,'Benchmark Data'!$B:$FF,AN$1,FALSE),"")</f>
        <v>1.024810411010205</v>
      </c>
      <c r="AO156" s="171">
        <f>IFERROR(VLOOKUP($B156,'Benchmark Data'!$B:$FF,AO$1,FALSE)/VLOOKUP($B155,'Benchmark Data'!$B:$FF,AO$1,FALSE),"")</f>
        <v>0.90756353985914051</v>
      </c>
      <c r="AP156" s="171">
        <f>IFERROR(VLOOKUP($B156,'Benchmark Data'!$B:$FF,AP$1,FALSE)/VLOOKUP($B155,'Benchmark Data'!$B:$FF,AP$1,FALSE),"")</f>
        <v>0.90756353985914051</v>
      </c>
      <c r="AQ156" s="171" t="str">
        <f>IFERROR(VLOOKUP($B156,'Benchmark Data'!$B:$FF,AQ$1,FALSE)/VLOOKUP($B155,'Benchmark Data'!$B:$FF,AQ$1,FALSE),"")</f>
        <v/>
      </c>
      <c r="AR156" s="171" t="str">
        <f>IFERROR(VLOOKUP($B156,'Benchmark Data'!$B:$FF,AR$1,FALSE)/VLOOKUP($B155,'Benchmark Data'!$B:$FF,AR$1,FALSE),"")</f>
        <v/>
      </c>
      <c r="AS156" s="171" t="str">
        <f>IFERROR(VLOOKUP($B156,'Benchmark Data'!$B:$FF,AS$1,FALSE)/VLOOKUP($B155,'Benchmark Data'!$B:$FF,AS$1,FALSE),"")</f>
        <v/>
      </c>
      <c r="AT156" s="171">
        <f>IFERROR(VLOOKUP($B156,'Benchmark Data'!$B:$FF,AT$1,FALSE)/VLOOKUP($B155,'Benchmark Data'!$B:$FF,AT$1,FALSE),"")</f>
        <v>0.9971338322080463</v>
      </c>
      <c r="AU156" s="171">
        <f>IFERROR(VLOOKUP($B156,'Benchmark Data'!$B:$FF,AU$1,FALSE)/VLOOKUP($B155,'Benchmark Data'!$B:$FF,AU$1,FALSE),"")</f>
        <v>1.0026475284942542</v>
      </c>
      <c r="AV156" s="171">
        <f>IFERROR(VLOOKUP($B156,'Benchmark Data'!$B:$FF,AV$1,FALSE)/VLOOKUP($B155,'Benchmark Data'!$B:$FF,AV$1,FALSE),"")</f>
        <v>1.0026475284942542</v>
      </c>
      <c r="AW156" s="171">
        <f>IFERROR(VLOOKUP($B156,'Benchmark Data'!$B:$FF,AW$1,FALSE)/VLOOKUP($B155,'Benchmark Data'!$B:$FF,AW$1,FALSE),"")</f>
        <v>1.0026475284942542</v>
      </c>
      <c r="AX156" s="171" t="str">
        <f>IFERROR(VLOOKUP($B156,'Benchmark Data'!$B:$FF,AX$1,FALSE)/VLOOKUP($B155,'Benchmark Data'!$B:$FF,AX$1,FALSE),"")</f>
        <v/>
      </c>
      <c r="AY156" s="171" t="str">
        <f>IFERROR(VLOOKUP($B156,'Benchmark Data'!$B:$FF,AY$1,FALSE)/VLOOKUP($B155,'Benchmark Data'!$B:$FF,AY$1,FALSE),"")</f>
        <v/>
      </c>
      <c r="AZ156" s="156"/>
      <c r="BA156" s="156"/>
      <c r="BB156" s="171" t="str">
        <f>IFERROR(VLOOKUP($B156,'Benchmark Data'!$B:$FF,BB$1,FALSE)/VLOOKUP($B155,'Benchmark Data'!$B:$FF,BB$1,FALSE),"")</f>
        <v/>
      </c>
      <c r="BC156" s="171" t="str">
        <f>IFERROR(VLOOKUP($B156,'Benchmark Data'!$B:$FF,BC$1,FALSE)/VLOOKUP($B155,'Benchmark Data'!$B:$FF,BC$1,FALSE),"")</f>
        <v/>
      </c>
      <c r="BD156" s="171" t="str">
        <f>IFERROR(VLOOKUP($B156,'Benchmark Data'!$B:$FF,BD$1,FALSE)/VLOOKUP($B155,'Benchmark Data'!$B:$FF,BD$1,FALSE),"")</f>
        <v/>
      </c>
      <c r="BE156" s="171" t="str">
        <f>IFERROR(VLOOKUP($B156,'Benchmark Data'!$B:$FF,BE$1,FALSE)/VLOOKUP($B155,'Benchmark Data'!$B:$FF,BE$1,FALSE),"")</f>
        <v/>
      </c>
      <c r="BF156" s="171" t="str">
        <f>IFERROR(VLOOKUP($B156,'Benchmark Data'!$B:$FF,BF$1,FALSE)/VLOOKUP($B155,'Benchmark Data'!$B:$FF,BF$1,FALSE),"")</f>
        <v/>
      </c>
      <c r="BG156" s="171" t="str">
        <f>IFERROR(VLOOKUP($B156,'Benchmark Data'!$B:$FF,BG$1,FALSE)/VLOOKUP($B155,'Benchmark Data'!$B:$FF,BG$1,FALSE),"")</f>
        <v/>
      </c>
      <c r="BH156" s="171" t="str">
        <f>IFERROR(VLOOKUP($B156,'Benchmark Data'!$B:$FF,BH$1,FALSE)/VLOOKUP($B155,'Benchmark Data'!$B:$FF,BH$1,FALSE),"")</f>
        <v/>
      </c>
      <c r="BI156" s="171" t="str">
        <f>IFERROR(VLOOKUP($B156,'Benchmark Data'!$B:$FF,BI$1,FALSE)/VLOOKUP($B155,'Benchmark Data'!$B:$FF,BI$1,FALSE),"")</f>
        <v/>
      </c>
      <c r="BJ156" s="171" t="str">
        <f>IFERROR(VLOOKUP($B156,'Benchmark Data'!$B:$FF,BJ$1,FALSE)/VLOOKUP($B155,'Benchmark Data'!$B:$FF,BJ$1,FALSE),"")</f>
        <v/>
      </c>
      <c r="BK156" s="171" t="str">
        <f>IFERROR(VLOOKUP($B156,'Benchmark Data'!$B:$FF,BK$1,FALSE)/VLOOKUP($B155,'Benchmark Data'!$B:$FF,BK$1,FALSE),"")</f>
        <v/>
      </c>
      <c r="BL156" s="171" t="str">
        <f>IFERROR(VLOOKUP($B156,'Benchmark Data'!$B:$FF,BL$1,FALSE)/VLOOKUP($B155,'Benchmark Data'!$B:$FF,BL$1,FALSE),"")</f>
        <v/>
      </c>
      <c r="BM156" s="171" t="str">
        <f>IFERROR(VLOOKUP($B156,'Benchmark Data'!$B:$FF,BM$1,FALSE)/VLOOKUP($B155,'Benchmark Data'!$B:$FF,BM$1,FALSE),"")</f>
        <v/>
      </c>
      <c r="BN156" s="171" t="str">
        <f>IFERROR(VLOOKUP($B156,'Benchmark Data'!$B:$FF,BN$1,FALSE)/VLOOKUP($B155,'Benchmark Data'!$B:$FF,BN$1,FALSE),"")</f>
        <v/>
      </c>
      <c r="BO156" s="171" t="str">
        <f>IFERROR(VLOOKUP($B156,'Benchmark Data'!$B:$FF,BO$1,FALSE)/VLOOKUP($B155,'Benchmark Data'!$B:$FF,BO$1,FALSE),"")</f>
        <v/>
      </c>
      <c r="BP156" s="171" t="str">
        <f>IFERROR(VLOOKUP($B156,'Benchmark Data'!$B:$FF,BP$1,FALSE)/VLOOKUP($B155,'Benchmark Data'!$B:$FF,BP$1,FALSE),"")</f>
        <v/>
      </c>
      <c r="BQ156" s="171" t="str">
        <f>IFERROR(VLOOKUP($B156,'Benchmark Data'!$B:$FF,BQ$1,FALSE)/VLOOKUP($B155,'Benchmark Data'!$B:$FF,BQ$1,FALSE),"")</f>
        <v/>
      </c>
      <c r="BR156" s="171" t="str">
        <f>IFERROR(VLOOKUP($B156,'Benchmark Data'!$B:$FF,BR$1,FALSE)/VLOOKUP($B155,'Benchmark Data'!$B:$FF,BR$1,FALSE),"")</f>
        <v/>
      </c>
      <c r="BS156" s="171" t="str">
        <f>IFERROR(VLOOKUP($B156,'Benchmark Data'!$B:$FF,BS$1,FALSE)/VLOOKUP($B155,'Benchmark Data'!$B:$FF,BS$1,FALSE),"")</f>
        <v/>
      </c>
      <c r="BT156" s="171" t="str">
        <f>IFERROR(VLOOKUP($B156,'Benchmark Data'!$B:$FF,BT$1,FALSE)/VLOOKUP($B155,'Benchmark Data'!$B:$FF,BT$1,FALSE),"")</f>
        <v/>
      </c>
      <c r="BU156" s="171" t="str">
        <f>IFERROR(VLOOKUP($B156,'Benchmark Data'!$B:$FF,BU$1,FALSE)/VLOOKUP($B155,'Benchmark Data'!$B:$FF,BU$1,FALSE),"")</f>
        <v/>
      </c>
      <c r="BV156" s="171" t="str">
        <f>IFERROR(VLOOKUP($B156,'Benchmark Data'!$B:$FF,BV$1,FALSE)/VLOOKUP($B155,'Benchmark Data'!$B:$FF,BV$1,FALSE),"")</f>
        <v/>
      </c>
      <c r="BW156" s="171" t="str">
        <f>IFERROR(VLOOKUP($B156,'Benchmark Data'!$B:$FF,BW$1,FALSE)/VLOOKUP($B155,'Benchmark Data'!$B:$FF,BW$1,FALSE),"")</f>
        <v/>
      </c>
      <c r="BX156" s="171" t="str">
        <f>IFERROR(VLOOKUP($B156,'Benchmark Data'!$B:$FF,BX$1,FALSE)/VLOOKUP($B155,'Benchmark Data'!$B:$FF,BX$1,FALSE),"")</f>
        <v/>
      </c>
      <c r="BY156" s="171" t="str">
        <f>IFERROR(VLOOKUP($B156,'Benchmark Data'!$B:$FF,BY$1,FALSE)/VLOOKUP($B155,'Benchmark Data'!$B:$FF,BY$1,FALSE),"")</f>
        <v/>
      </c>
      <c r="BZ156" s="171" t="str">
        <f>IFERROR(VLOOKUP($B156,'Benchmark Data'!$B:$FF,BZ$1,FALSE)/VLOOKUP($B155,'Benchmark Data'!$B:$FF,BZ$1,FALSE),"")</f>
        <v/>
      </c>
      <c r="CA156" s="171" t="str">
        <f>IFERROR(VLOOKUP($B156,'Benchmark Data'!$B:$FF,CA$1,FALSE)/VLOOKUP($B155,'Benchmark Data'!$B:$FF,CA$1,FALSE),"")</f>
        <v/>
      </c>
      <c r="CB156" s="171" t="str">
        <f>IFERROR(VLOOKUP($B156,'Benchmark Data'!$B:$FF,CB$1,FALSE)/VLOOKUP($B155,'Benchmark Data'!$B:$FF,CB$1,FALSE),"")</f>
        <v/>
      </c>
      <c r="CC156" s="171" t="str">
        <f>IFERROR(VLOOKUP($B156,'Benchmark Data'!$B:$FF,CC$1,FALSE)/VLOOKUP($B155,'Benchmark Data'!$B:$FF,CC$1,FALSE),"")</f>
        <v/>
      </c>
      <c r="CD156" s="171" t="str">
        <f>IFERROR(VLOOKUP($B156,'Benchmark Data'!$B:$FF,CD$1,FALSE)/VLOOKUP($B155,'Benchmark Data'!$B:$FF,CD$1,FALSE),"")</f>
        <v/>
      </c>
      <c r="CE156" s="171" t="str">
        <f>IFERROR(VLOOKUP($B156,'Benchmark Data'!$B:$FF,CE$1,FALSE)/VLOOKUP($B155,'Benchmark Data'!$B:$FF,CE$1,FALSE),"")</f>
        <v/>
      </c>
      <c r="CF156" s="171" t="str">
        <f>IFERROR(VLOOKUP($B156,'Benchmark Data'!$B:$FF,CF$1,FALSE)/VLOOKUP($B155,'Benchmark Data'!$B:$FF,CF$1,FALSE),"")</f>
        <v/>
      </c>
      <c r="CG156" s="171" t="str">
        <f>IFERROR(VLOOKUP($B156,'Benchmark Data'!$B:$FF,CG$1,FALSE)/VLOOKUP($B155,'Benchmark Data'!$B:$FF,CG$1,FALSE),"")</f>
        <v/>
      </c>
      <c r="CH156" s="156"/>
      <c r="CI156" s="171" t="str">
        <f>IFERROR(VLOOKUP($B156,'Benchmark Data'!$B:$FF,CI$1,FALSE)/VLOOKUP($B155,'Benchmark Data'!$B:$FF,CI$1,FALSE),"")</f>
        <v/>
      </c>
      <c r="CJ156" s="171" t="str">
        <f>IFERROR(VLOOKUP($B156,'Benchmark Data'!$B:$FF,CJ$1,FALSE)/VLOOKUP($B155,'Benchmark Data'!$B:$FF,CJ$1,FALSE),"")</f>
        <v/>
      </c>
      <c r="CK156" s="171" t="str">
        <f>IFERROR(VLOOKUP($B156,'Benchmark Data'!$B:$AAA,CK$1,FALSE)/VLOOKUP($B155,'Benchmark Data'!$B:$AAA,CK$1,FALSE),"")</f>
        <v/>
      </c>
      <c r="CL156" s="171" t="str">
        <f>IFERROR(VLOOKUP($B156,'Benchmark Data'!$B:$AAA,CL$1,FALSE)/VLOOKUP($B155,'Benchmark Data'!$B:$AAA,CL$1,FALSE),"")</f>
        <v/>
      </c>
      <c r="CM156" s="171" t="str">
        <f>IFERROR(VLOOKUP($B156,'Benchmark Data'!$B:$AAA,CM$1,FALSE)/VLOOKUP($B155,'Benchmark Data'!$B:$AAA,CM$1,FALSE),"")</f>
        <v/>
      </c>
      <c r="CN156" s="171" t="str">
        <f>IFERROR(VLOOKUP($B156,'Benchmark Data'!$B:$AAA,CN$1,FALSE)/VLOOKUP($B155,'Benchmark Data'!$B:$AAA,CN$1,FALSE),"")</f>
        <v/>
      </c>
      <c r="CO156" s="171" t="str">
        <f>IFERROR(VLOOKUP($B156,'Benchmark Data'!$B:$AAA,CO$1,FALSE)/VLOOKUP($B155,'Benchmark Data'!$B:$AAA,CO$1,FALSE),"")</f>
        <v/>
      </c>
      <c r="CP156" s="171" t="str">
        <f>IFERROR(VLOOKUP($B156,'Benchmark Data'!$B:$AAA,CP$1,FALSE)/VLOOKUP($B155,'Benchmark Data'!$B:$AAA,CP$1,FALSE),"")</f>
        <v/>
      </c>
      <c r="CQ156" s="171" t="str">
        <f>IFERROR(VLOOKUP($B156,'Benchmark Data'!$B:$AAA,CQ$1,FALSE)/VLOOKUP($B155,'Benchmark Data'!$B:$AAA,CQ$1,FALSE),"")</f>
        <v/>
      </c>
      <c r="CR156" s="171" t="str">
        <f>IFERROR(VLOOKUP($B156,'Benchmark Data'!$B:$AAA,CR$1,FALSE)/VLOOKUP($B155,'Benchmark Data'!$B:$AAA,CR$1,FALSE),"")</f>
        <v/>
      </c>
      <c r="CS156" s="171" t="str">
        <f>IFERROR(VLOOKUP($B156,'Benchmark Data'!$B:$AAA,CS$1,FALSE)/VLOOKUP($B155,'Benchmark Data'!$B:$AAA,CS$1,FALSE),"")</f>
        <v/>
      </c>
      <c r="CT156" s="171" t="str">
        <f>IFERROR(VLOOKUP($B156,'Benchmark Data'!$B:$AAA,CT$1,FALSE)/VLOOKUP($B155,'Benchmark Data'!$B:$AAA,CT$1,FALSE),"")</f>
        <v/>
      </c>
      <c r="CU156" s="171" t="str">
        <f>IFERROR(VLOOKUP($B156,'Benchmark Data'!$B:$AAA,CU$1,FALSE)/VLOOKUP($B155,'Benchmark Data'!$B:$AAA,CU$1,FALSE),"")</f>
        <v/>
      </c>
      <c r="CV156" s="171" t="str">
        <f>IFERROR(VLOOKUP($B156,'Benchmark Data'!$B:$AAA,CV$1,FALSE)/VLOOKUP($B155,'Benchmark Data'!$B:$AAA,CV$1,FALSE),"")</f>
        <v/>
      </c>
      <c r="CW156" s="171" t="str">
        <f>IFERROR(VLOOKUP($B156,'Benchmark Data'!$B:$AAA,CW$1,FALSE)/VLOOKUP($B155,'Benchmark Data'!$B:$AAA,CW$1,FALSE),"")</f>
        <v/>
      </c>
      <c r="CX156" s="171" t="str">
        <f>IFERROR(VLOOKUP($B156,'Benchmark Data'!$B:$AAA,CX$1,FALSE)/VLOOKUP($B155,'Benchmark Data'!$B:$AAA,CX$1,FALSE),"")</f>
        <v/>
      </c>
      <c r="CY156" s="171" t="str">
        <f>IFERROR(VLOOKUP($B156,'Benchmark Data'!$B:$AAA,CY$1,FALSE)/VLOOKUP($B155,'Benchmark Data'!$B:$AAA,CY$1,FALSE),"")</f>
        <v/>
      </c>
      <c r="CZ156" s="171" t="str">
        <f>IFERROR(VLOOKUP($B156,'Benchmark Data'!$B:$AAA,CZ$1,FALSE)/VLOOKUP($B155,'Benchmark Data'!$B:$AAA,CZ$1,FALSE),"")</f>
        <v/>
      </c>
      <c r="DA156" s="171" t="str">
        <f>IFERROR(VLOOKUP($B156,'Benchmark Data'!$B:$AAA,DA$1,FALSE)/VLOOKUP($B155,'Benchmark Data'!$B:$AAA,DA$1,FALSE),"")</f>
        <v/>
      </c>
      <c r="DB156" s="171" t="str">
        <f>IFERROR(VLOOKUP($B156,'Benchmark Data'!$B:$AAA,DB$1,FALSE)/VLOOKUP($B155,'Benchmark Data'!$B:$AAA,DB$1,FALSE),"")</f>
        <v/>
      </c>
      <c r="DC156" s="171" t="str">
        <f>IFERROR(VLOOKUP($B156,'Benchmark Data'!$B:$AAA,DC$1,FALSE)/VLOOKUP($B155,'Benchmark Data'!$B:$AAA,DC$1,FALSE),"")</f>
        <v/>
      </c>
      <c r="DD156" s="171" t="str">
        <f>IFERROR(VLOOKUP($B156,'Benchmark Data'!$B:$AAA,DD$1,FALSE)/VLOOKUP($B155,'Benchmark Data'!$B:$AAA,DD$1,FALSE),"")</f>
        <v/>
      </c>
      <c r="DE156" s="171" t="str">
        <f>IFERROR(VLOOKUP($B156,'Benchmark Data'!$B:$AAA,DE$1,FALSE)/VLOOKUP($B155,'Benchmark Data'!$B:$AAA,DE$1,FALSE),"")</f>
        <v/>
      </c>
      <c r="DF156" s="171" t="str">
        <f>IFERROR(VLOOKUP($B156,'Benchmark Data'!$B:$AAA,DF$1,FALSE)/VLOOKUP($B155,'Benchmark Data'!$B:$AAA,DF$1,FALSE),"")</f>
        <v/>
      </c>
      <c r="DG156" s="171" t="str">
        <f>IFERROR(VLOOKUP($B156,'Benchmark Data'!$B:$AAA,DG$1,FALSE)/VLOOKUP($B155,'Benchmark Data'!$B:$AAA,DG$1,FALSE),"")</f>
        <v/>
      </c>
      <c r="DH156" s="171" t="str">
        <f>IFERROR(VLOOKUP($B156,'Benchmark Data'!$B:$AAA,DH$1,FALSE)/VLOOKUP($B155,'Benchmark Data'!$B:$AAA,DH$1,FALSE),"")</f>
        <v/>
      </c>
      <c r="DI156" s="171" t="str">
        <f>IFERROR(VLOOKUP($B156,'Benchmark Data'!$B:$AAA,DI$1,FALSE)/VLOOKUP($B155,'Benchmark Data'!$B:$AAA,DI$1,FALSE),"")</f>
        <v/>
      </c>
    </row>
    <row r="157" spans="1:113">
      <c r="A157" s="94">
        <f t="shared" si="37"/>
        <v>44</v>
      </c>
      <c r="B157" s="168">
        <f t="shared" si="38"/>
        <v>44742</v>
      </c>
      <c r="C157" s="171">
        <f>IFERROR(VLOOKUP($B157,'Benchmark Data'!$B:$FF,C$1,FALSE)/VLOOKUP($B156,'Benchmark Data'!$B:$FF,C$1,FALSE),"")</f>
        <v>0.91217180014362587</v>
      </c>
      <c r="D157" s="171">
        <f>IFERROR(VLOOKUP($B157,'Benchmark Data'!$B:$FF,D$1,FALSE)/VLOOKUP($B156,'Benchmark Data'!$B:$FF,D$1,FALSE),"")</f>
        <v>0.91217180014362587</v>
      </c>
      <c r="E157" s="171">
        <f>IFERROR(VLOOKUP($B157,'Benchmark Data'!$B:$FF,E$1,FALSE)/VLOOKUP($B156,'Benchmark Data'!$B:$FF,E$1,FALSE),"")</f>
        <v>0.91217180014362587</v>
      </c>
      <c r="F157" s="171" t="str">
        <f>IFERROR(VLOOKUP($B157,'Benchmark Data'!$B:$FF,F$1,FALSE)/VLOOKUP($B156,'Benchmark Data'!$B:$FF,F$1,FALSE),"")</f>
        <v/>
      </c>
      <c r="G157" s="171" t="str">
        <f>IFERROR(VLOOKUP($B157,'Benchmark Data'!$B:$FF,G$1,FALSE)/VLOOKUP($B156,'Benchmark Data'!$B:$FF,G$1,FALSE),"")</f>
        <v/>
      </c>
      <c r="H157" s="171" t="str">
        <f>IFERROR(VLOOKUP($B157,'Benchmark Data'!$B:$FF,H$1,FALSE)/VLOOKUP($B156,'Benchmark Data'!$B:$FF,H$1,FALSE),"")</f>
        <v/>
      </c>
      <c r="I157" s="171" t="str">
        <f>IFERROR(VLOOKUP($B157,'Benchmark Data'!$B:$FF,I$1,FALSE)/VLOOKUP($B156,'Benchmark Data'!$B:$FF,I$1,FALSE),"")</f>
        <v/>
      </c>
      <c r="J157" s="143" t="str">
        <f>IFERROR(VLOOKUP($B157,'Benchmark Data'!$B:$FF,J$1,FALSE)/VLOOKUP($B156,'Benchmark Data'!$B:$FF,J$1,FALSE)*J158,"")</f>
        <v/>
      </c>
      <c r="K157" s="156"/>
      <c r="L157" s="156"/>
      <c r="M157" s="156"/>
      <c r="N157" s="171" t="str">
        <f>IFERROR(VLOOKUP($B157,'Benchmark Data'!$B:$FF,N$1,FALSE)/VLOOKUP($B156,'Benchmark Data'!$B:$FF,N$1,FALSE),"")</f>
        <v/>
      </c>
      <c r="O157" s="171">
        <f>IFERROR(VLOOKUP($B157,'Benchmark Data'!$B:$FF,O$1,FALSE)/VLOOKUP($B156,'Benchmark Data'!$B:$FF,O$1,FALSE),"")</f>
        <v>0.87218222226663877</v>
      </c>
      <c r="P157" s="171">
        <f>IFERROR(VLOOKUP($B157,'Benchmark Data'!$B:$FF,P$1,FALSE)/VLOOKUP($B156,'Benchmark Data'!$B:$FF,P$1,FALSE),"")</f>
        <v>0.85687008195495817</v>
      </c>
      <c r="Q157" s="156">
        <f>IFERROR(VLOOKUP($B157,'Benchmark Data'!$B:$FF,Q$1,FALSE),"")</f>
        <v>0.90429538078292526</v>
      </c>
      <c r="R157" s="156">
        <f>IFERROR(VLOOKUP($B157,'Benchmark Data'!$B:$FF,R$1,FALSE),"")</f>
        <v>0.90429538078292526</v>
      </c>
      <c r="S157" s="156">
        <f>IFERROR(VLOOKUP($B157,'Benchmark Data'!$B:$FF,S$1,FALSE),"")</f>
        <v>0.90429538078292526</v>
      </c>
      <c r="T157" s="156">
        <f>IFERROR(VLOOKUP($B157,'Benchmark Data'!$B:$FF,T$1,FALSE),"")</f>
        <v>0.90429538078292526</v>
      </c>
      <c r="U157" s="156">
        <f>IFERROR(VLOOKUP($B157,'Benchmark Data'!$B:$FF,U$1,FALSE),"")</f>
        <v>0.90429538078292526</v>
      </c>
      <c r="V157" s="171">
        <f>IFERROR(VLOOKUP($B157,'Benchmark Data'!$B:$FF,V$1,FALSE)/VLOOKUP($B156,'Benchmark Data'!$B:$FF,V$1,FALSE),"")</f>
        <v>0.91294580234656442</v>
      </c>
      <c r="W157" s="171">
        <f>IFERROR(VLOOKUP($B157,'Benchmark Data'!$B:$FF,W$1,FALSE)/VLOOKUP($B156,'Benchmark Data'!$B:$FF,W$1,FALSE),"")</f>
        <v>0.91294580234656442</v>
      </c>
      <c r="X157" s="171">
        <f>IFERROR(VLOOKUP($B157,'Benchmark Data'!$B:$FF,X$1,FALSE)/VLOOKUP($B156,'Benchmark Data'!$B:$FF,X$1,FALSE),"")</f>
        <v>0.91294580234656442</v>
      </c>
      <c r="Y157" s="171">
        <f>IFERROR(VLOOKUP($B157,'Benchmark Data'!$B:$FF,Y$1,FALSE)/VLOOKUP($B156,'Benchmark Data'!$B:$FF,Y$1,FALSE),"")</f>
        <v>0.91294580234656442</v>
      </c>
      <c r="Z157" s="171">
        <f>IFERROR(VLOOKUP($B157,'Benchmark Data'!$B:$FF,Z$1,FALSE)/VLOOKUP($B156,'Benchmark Data'!$B:$FF,Z$1,FALSE),"")</f>
        <v>0.91294580234656442</v>
      </c>
      <c r="AA157" s="171">
        <f>IFERROR(VLOOKUP($B157,'Benchmark Data'!$B:$FF,AA$1,FALSE)/VLOOKUP($B156,'Benchmark Data'!$B:$FF,AA$1,FALSE),"")</f>
        <v>0.91600041291388157</v>
      </c>
      <c r="AB157" s="171">
        <f>IFERROR(VLOOKUP($B157,'Benchmark Data'!$B:$FF,AB$1,FALSE)/VLOOKUP($B156,'Benchmark Data'!$B:$FF,AB$1,FALSE),"")</f>
        <v>0.91600041291388157</v>
      </c>
      <c r="AC157" s="171">
        <f>IFERROR(VLOOKUP($B157,'Benchmark Data'!$B:$FF,AC$1,FALSE)/VLOOKUP($B156,'Benchmark Data'!$B:$FF,AC$1,FALSE),"")</f>
        <v>0.91600041291388157</v>
      </c>
      <c r="AD157" s="171">
        <f>IFERROR(VLOOKUP($B157,'Benchmark Data'!$B:$FF,AD$1,FALSE)/VLOOKUP($B156,'Benchmark Data'!$B:$FF,AD$1,FALSE),"")</f>
        <v>0.8739064658291128</v>
      </c>
      <c r="AE157" s="171">
        <f>IFERROR(VLOOKUP($B157,'Benchmark Data'!$B:$FF,AE$1,FALSE)/VLOOKUP($B156,'Benchmark Data'!$B:$FF,AE$1,FALSE),"")</f>
        <v>0.93186374975158226</v>
      </c>
      <c r="AF157" s="171">
        <f>IFERROR(VLOOKUP($B157,'Benchmark Data'!$B:$FF,AF$1,FALSE)/VLOOKUP($B156,'Benchmark Data'!$B:$FF,AF$1,FALSE),"")</f>
        <v>0.96827790785844625</v>
      </c>
      <c r="AG157" s="171">
        <f>IFERROR(VLOOKUP($B157,'Benchmark Data'!$B:$FF,AG$1,FALSE)/VLOOKUP($B156,'Benchmark Data'!$B:$FF,AG$1,FALSE),"")</f>
        <v>0.96827790785844625</v>
      </c>
      <c r="AH157" s="171">
        <f>IFERROR(VLOOKUP($B157,'Benchmark Data'!$B:$FF,AH$1,FALSE)/VLOOKUP($B156,'Benchmark Data'!$B:$FF,AH$1,FALSE),"")</f>
        <v>0.96827790785844625</v>
      </c>
      <c r="AI157" s="171">
        <f>IFERROR(VLOOKUP($B157,'Benchmark Data'!$B:$FF,AI$1,FALSE)/VLOOKUP($B156,'Benchmark Data'!$B:$FF,AI$1,FALSE),"")</f>
        <v>0.88638405762641448</v>
      </c>
      <c r="AJ157" s="171">
        <f>IFERROR(VLOOKUP($B157,'Benchmark Data'!$B:$FF,AJ$1,FALSE)/VLOOKUP($B156,'Benchmark Data'!$B:$FF,AJ$1,FALSE),"")</f>
        <v>0.74019885215423165</v>
      </c>
      <c r="AK157" s="171">
        <f>IFERROR(VLOOKUP($B157,'Benchmark Data'!$B:$FF,AK$1,FALSE)/VLOOKUP($B156,'Benchmark Data'!$B:$FF,AK$1,FALSE),"")</f>
        <v>0.94009127493710531</v>
      </c>
      <c r="AL157" s="171">
        <f>IFERROR(VLOOKUP($B157,'Benchmark Data'!$B:$FF,AL$1,FALSE)/VLOOKUP($B156,'Benchmark Data'!$B:$FF,AL$1,FALSE),"")</f>
        <v>0.86180034622042689</v>
      </c>
      <c r="AM157" s="171">
        <f>IFERROR(VLOOKUP($B157,'Benchmark Data'!$B:$FF,AM$1,FALSE)/VLOOKUP($B156,'Benchmark Data'!$B:$FF,AM$1,FALSE),"")</f>
        <v>0.86180034622042689</v>
      </c>
      <c r="AN157" s="171">
        <f>IFERROR(VLOOKUP($B157,'Benchmark Data'!$B:$FF,AN$1,FALSE)/VLOOKUP($B156,'Benchmark Data'!$B:$FF,AN$1,FALSE),"")</f>
        <v>0.956513794993605</v>
      </c>
      <c r="AO157" s="171">
        <f>IFERROR(VLOOKUP($B157,'Benchmark Data'!$B:$FF,AO$1,FALSE)/VLOOKUP($B156,'Benchmark Data'!$B:$FF,AO$1,FALSE),"")</f>
        <v>0.81127831387632998</v>
      </c>
      <c r="AP157" s="171">
        <f>IFERROR(VLOOKUP($B157,'Benchmark Data'!$B:$FF,AP$1,FALSE)/VLOOKUP($B156,'Benchmark Data'!$B:$FF,AP$1,FALSE),"")</f>
        <v>0.81127831387632998</v>
      </c>
      <c r="AQ157" s="171" t="str">
        <f>IFERROR(VLOOKUP($B157,'Benchmark Data'!$B:$FF,AQ$1,FALSE)/VLOOKUP($B156,'Benchmark Data'!$B:$FF,AQ$1,FALSE),"")</f>
        <v/>
      </c>
      <c r="AR157" s="171" t="str">
        <f>IFERROR(VLOOKUP($B157,'Benchmark Data'!$B:$FF,AR$1,FALSE)/VLOOKUP($B156,'Benchmark Data'!$B:$FF,AR$1,FALSE),"")</f>
        <v/>
      </c>
      <c r="AS157" s="171" t="str">
        <f>IFERROR(VLOOKUP($B157,'Benchmark Data'!$B:$FF,AS$1,FALSE)/VLOOKUP($B156,'Benchmark Data'!$B:$FF,AS$1,FALSE),"")</f>
        <v/>
      </c>
      <c r="AT157" s="171">
        <f>IFERROR(VLOOKUP($B157,'Benchmark Data'!$B:$FF,AT$1,FALSE)/VLOOKUP($B156,'Benchmark Data'!$B:$FF,AT$1,FALSE),"")</f>
        <v>0.91791896649735016</v>
      </c>
      <c r="AU157" s="171">
        <f>IFERROR(VLOOKUP($B157,'Benchmark Data'!$B:$FF,AU$1,FALSE)/VLOOKUP($B156,'Benchmark Data'!$B:$FF,AU$1,FALSE),"")</f>
        <v>0.99452863927597657</v>
      </c>
      <c r="AV157" s="171">
        <f>IFERROR(VLOOKUP($B157,'Benchmark Data'!$B:$FF,AV$1,FALSE)/VLOOKUP($B156,'Benchmark Data'!$B:$FF,AV$1,FALSE),"")</f>
        <v>0.99452863927597657</v>
      </c>
      <c r="AW157" s="171">
        <f>IFERROR(VLOOKUP($B157,'Benchmark Data'!$B:$FF,AW$1,FALSE)/VLOOKUP($B156,'Benchmark Data'!$B:$FF,AW$1,FALSE),"")</f>
        <v>0.99452863927597657</v>
      </c>
      <c r="AX157" s="171" t="str">
        <f>IFERROR(VLOOKUP($B157,'Benchmark Data'!$B:$FF,AX$1,FALSE)/VLOOKUP($B156,'Benchmark Data'!$B:$FF,AX$1,FALSE),"")</f>
        <v/>
      </c>
      <c r="AY157" s="171" t="str">
        <f>IFERROR(VLOOKUP($B157,'Benchmark Data'!$B:$FF,AY$1,FALSE)/VLOOKUP($B156,'Benchmark Data'!$B:$FF,AY$1,FALSE),"")</f>
        <v/>
      </c>
      <c r="AZ157" s="156"/>
      <c r="BA157" s="156"/>
      <c r="BB157" s="171" t="str">
        <f>IFERROR(VLOOKUP($B157,'Benchmark Data'!$B:$FF,BB$1,FALSE)/VLOOKUP($B156,'Benchmark Data'!$B:$FF,BB$1,FALSE),"")</f>
        <v/>
      </c>
      <c r="BC157" s="171" t="str">
        <f>IFERROR(VLOOKUP($B157,'Benchmark Data'!$B:$FF,BC$1,FALSE)/VLOOKUP($B156,'Benchmark Data'!$B:$FF,BC$1,FALSE),"")</f>
        <v/>
      </c>
      <c r="BD157" s="171" t="str">
        <f>IFERROR(VLOOKUP($B157,'Benchmark Data'!$B:$FF,BD$1,FALSE)/VLOOKUP($B156,'Benchmark Data'!$B:$FF,BD$1,FALSE),"")</f>
        <v/>
      </c>
      <c r="BE157" s="171" t="str">
        <f>IFERROR(VLOOKUP($B157,'Benchmark Data'!$B:$FF,BE$1,FALSE)/VLOOKUP($B156,'Benchmark Data'!$B:$FF,BE$1,FALSE),"")</f>
        <v/>
      </c>
      <c r="BF157" s="171" t="str">
        <f>IFERROR(VLOOKUP($B157,'Benchmark Data'!$B:$FF,BF$1,FALSE)/VLOOKUP($B156,'Benchmark Data'!$B:$FF,BF$1,FALSE),"")</f>
        <v/>
      </c>
      <c r="BG157" s="171" t="str">
        <f>IFERROR(VLOOKUP($B157,'Benchmark Data'!$B:$FF,BG$1,FALSE)/VLOOKUP($B156,'Benchmark Data'!$B:$FF,BG$1,FALSE),"")</f>
        <v/>
      </c>
      <c r="BH157" s="171" t="str">
        <f>IFERROR(VLOOKUP($B157,'Benchmark Data'!$B:$FF,BH$1,FALSE)/VLOOKUP($B156,'Benchmark Data'!$B:$FF,BH$1,FALSE),"")</f>
        <v/>
      </c>
      <c r="BI157" s="171" t="str">
        <f>IFERROR(VLOOKUP($B157,'Benchmark Data'!$B:$FF,BI$1,FALSE)/VLOOKUP($B156,'Benchmark Data'!$B:$FF,BI$1,FALSE),"")</f>
        <v/>
      </c>
      <c r="BJ157" s="171" t="str">
        <f>IFERROR(VLOOKUP($B157,'Benchmark Data'!$B:$FF,BJ$1,FALSE)/VLOOKUP($B156,'Benchmark Data'!$B:$FF,BJ$1,FALSE),"")</f>
        <v/>
      </c>
      <c r="BK157" s="171" t="str">
        <f>IFERROR(VLOOKUP($B157,'Benchmark Data'!$B:$FF,BK$1,FALSE)/VLOOKUP($B156,'Benchmark Data'!$B:$FF,BK$1,FALSE),"")</f>
        <v/>
      </c>
      <c r="BL157" s="171" t="str">
        <f>IFERROR(VLOOKUP($B157,'Benchmark Data'!$B:$FF,BL$1,FALSE)/VLOOKUP($B156,'Benchmark Data'!$B:$FF,BL$1,FALSE),"")</f>
        <v/>
      </c>
      <c r="BM157" s="171" t="str">
        <f>IFERROR(VLOOKUP($B157,'Benchmark Data'!$B:$FF,BM$1,FALSE)/VLOOKUP($B156,'Benchmark Data'!$B:$FF,BM$1,FALSE),"")</f>
        <v/>
      </c>
      <c r="BN157" s="171" t="str">
        <f>IFERROR(VLOOKUP($B157,'Benchmark Data'!$B:$FF,BN$1,FALSE)/VLOOKUP($B156,'Benchmark Data'!$B:$FF,BN$1,FALSE),"")</f>
        <v/>
      </c>
      <c r="BO157" s="171" t="str">
        <f>IFERROR(VLOOKUP($B157,'Benchmark Data'!$B:$FF,BO$1,FALSE)/VLOOKUP($B156,'Benchmark Data'!$B:$FF,BO$1,FALSE),"")</f>
        <v/>
      </c>
      <c r="BP157" s="171" t="str">
        <f>IFERROR(VLOOKUP($B157,'Benchmark Data'!$B:$FF,BP$1,FALSE)/VLOOKUP($B156,'Benchmark Data'!$B:$FF,BP$1,FALSE),"")</f>
        <v/>
      </c>
      <c r="BQ157" s="171" t="str">
        <f>IFERROR(VLOOKUP($B157,'Benchmark Data'!$B:$FF,BQ$1,FALSE)/VLOOKUP($B156,'Benchmark Data'!$B:$FF,BQ$1,FALSE),"")</f>
        <v/>
      </c>
      <c r="BR157" s="171" t="str">
        <f>IFERROR(VLOOKUP($B157,'Benchmark Data'!$B:$FF,BR$1,FALSE)/VLOOKUP($B156,'Benchmark Data'!$B:$FF,BR$1,FALSE),"")</f>
        <v/>
      </c>
      <c r="BS157" s="171" t="str">
        <f>IFERROR(VLOOKUP($B157,'Benchmark Data'!$B:$FF,BS$1,FALSE)/VLOOKUP($B156,'Benchmark Data'!$B:$FF,BS$1,FALSE),"")</f>
        <v/>
      </c>
      <c r="BT157" s="171" t="str">
        <f>IFERROR(VLOOKUP($B157,'Benchmark Data'!$B:$FF,BT$1,FALSE)/VLOOKUP($B156,'Benchmark Data'!$B:$FF,BT$1,FALSE),"")</f>
        <v/>
      </c>
      <c r="BU157" s="171" t="str">
        <f>IFERROR(VLOOKUP($B157,'Benchmark Data'!$B:$FF,BU$1,FALSE)/VLOOKUP($B156,'Benchmark Data'!$B:$FF,BU$1,FALSE),"")</f>
        <v/>
      </c>
      <c r="BV157" s="171" t="str">
        <f>IFERROR(VLOOKUP($B157,'Benchmark Data'!$B:$FF,BV$1,FALSE)/VLOOKUP($B156,'Benchmark Data'!$B:$FF,BV$1,FALSE),"")</f>
        <v/>
      </c>
      <c r="BW157" s="171" t="str">
        <f>IFERROR(VLOOKUP($B157,'Benchmark Data'!$B:$FF,BW$1,FALSE)/VLOOKUP($B156,'Benchmark Data'!$B:$FF,BW$1,FALSE),"")</f>
        <v/>
      </c>
      <c r="BX157" s="171" t="str">
        <f>IFERROR(VLOOKUP($B157,'Benchmark Data'!$B:$FF,BX$1,FALSE)/VLOOKUP($B156,'Benchmark Data'!$B:$FF,BX$1,FALSE),"")</f>
        <v/>
      </c>
      <c r="BY157" s="171" t="str">
        <f>IFERROR(VLOOKUP($B157,'Benchmark Data'!$B:$FF,BY$1,FALSE)/VLOOKUP($B156,'Benchmark Data'!$B:$FF,BY$1,FALSE),"")</f>
        <v/>
      </c>
      <c r="BZ157" s="171" t="str">
        <f>IFERROR(VLOOKUP($B157,'Benchmark Data'!$B:$FF,BZ$1,FALSE)/VLOOKUP($B156,'Benchmark Data'!$B:$FF,BZ$1,FALSE),"")</f>
        <v/>
      </c>
      <c r="CA157" s="171" t="str">
        <f>IFERROR(VLOOKUP($B157,'Benchmark Data'!$B:$FF,CA$1,FALSE)/VLOOKUP($B156,'Benchmark Data'!$B:$FF,CA$1,FALSE),"")</f>
        <v/>
      </c>
      <c r="CB157" s="171" t="str">
        <f>IFERROR(VLOOKUP($B157,'Benchmark Data'!$B:$FF,CB$1,FALSE)/VLOOKUP($B156,'Benchmark Data'!$B:$FF,CB$1,FALSE),"")</f>
        <v/>
      </c>
      <c r="CC157" s="171" t="str">
        <f>IFERROR(VLOOKUP($B157,'Benchmark Data'!$B:$FF,CC$1,FALSE)/VLOOKUP($B156,'Benchmark Data'!$B:$FF,CC$1,FALSE),"")</f>
        <v/>
      </c>
      <c r="CD157" s="171" t="str">
        <f>IFERROR(VLOOKUP($B157,'Benchmark Data'!$B:$FF,CD$1,FALSE)/VLOOKUP($B156,'Benchmark Data'!$B:$FF,CD$1,FALSE),"")</f>
        <v/>
      </c>
      <c r="CE157" s="171" t="str">
        <f>IFERROR(VLOOKUP($B157,'Benchmark Data'!$B:$FF,CE$1,FALSE)/VLOOKUP($B156,'Benchmark Data'!$B:$FF,CE$1,FALSE),"")</f>
        <v/>
      </c>
      <c r="CF157" s="171" t="str">
        <f>IFERROR(VLOOKUP($B157,'Benchmark Data'!$B:$FF,CF$1,FALSE)/VLOOKUP($B156,'Benchmark Data'!$B:$FF,CF$1,FALSE),"")</f>
        <v/>
      </c>
      <c r="CG157" s="171" t="str">
        <f>IFERROR(VLOOKUP($B157,'Benchmark Data'!$B:$FF,CG$1,FALSE)/VLOOKUP($B156,'Benchmark Data'!$B:$FF,CG$1,FALSE),"")</f>
        <v/>
      </c>
      <c r="CH157" s="156"/>
      <c r="CI157" s="171" t="str">
        <f>IFERROR(VLOOKUP($B157,'Benchmark Data'!$B:$FF,CI$1,FALSE)/VLOOKUP($B156,'Benchmark Data'!$B:$FF,CI$1,FALSE),"")</f>
        <v/>
      </c>
      <c r="CJ157" s="171" t="str">
        <f>IFERROR(VLOOKUP($B157,'Benchmark Data'!$B:$FF,CJ$1,FALSE)/VLOOKUP($B156,'Benchmark Data'!$B:$FF,CJ$1,FALSE),"")</f>
        <v/>
      </c>
      <c r="CK157" s="171" t="str">
        <f>IFERROR(VLOOKUP($B157,'Benchmark Data'!$B:$AAA,CK$1,FALSE)/VLOOKUP($B156,'Benchmark Data'!$B:$AAA,CK$1,FALSE),"")</f>
        <v/>
      </c>
      <c r="CL157" s="171" t="str">
        <f>IFERROR(VLOOKUP($B157,'Benchmark Data'!$B:$AAA,CL$1,FALSE)/VLOOKUP($B156,'Benchmark Data'!$B:$AAA,CL$1,FALSE),"")</f>
        <v/>
      </c>
      <c r="CM157" s="171" t="str">
        <f>IFERROR(VLOOKUP($B157,'Benchmark Data'!$B:$AAA,CM$1,FALSE)/VLOOKUP($B156,'Benchmark Data'!$B:$AAA,CM$1,FALSE),"")</f>
        <v/>
      </c>
      <c r="CN157" s="171" t="str">
        <f>IFERROR(VLOOKUP($B157,'Benchmark Data'!$B:$AAA,CN$1,FALSE)/VLOOKUP($B156,'Benchmark Data'!$B:$AAA,CN$1,FALSE),"")</f>
        <v/>
      </c>
      <c r="CO157" s="171" t="str">
        <f>IFERROR(VLOOKUP($B157,'Benchmark Data'!$B:$AAA,CO$1,FALSE)/VLOOKUP($B156,'Benchmark Data'!$B:$AAA,CO$1,FALSE),"")</f>
        <v/>
      </c>
      <c r="CP157" s="171" t="str">
        <f>IFERROR(VLOOKUP($B157,'Benchmark Data'!$B:$AAA,CP$1,FALSE)/VLOOKUP($B156,'Benchmark Data'!$B:$AAA,CP$1,FALSE),"")</f>
        <v/>
      </c>
      <c r="CQ157" s="171" t="str">
        <f>IFERROR(VLOOKUP($B157,'Benchmark Data'!$B:$AAA,CQ$1,FALSE)/VLOOKUP($B156,'Benchmark Data'!$B:$AAA,CQ$1,FALSE),"")</f>
        <v/>
      </c>
      <c r="CR157" s="171" t="str">
        <f>IFERROR(VLOOKUP($B157,'Benchmark Data'!$B:$AAA,CR$1,FALSE)/VLOOKUP($B156,'Benchmark Data'!$B:$AAA,CR$1,FALSE),"")</f>
        <v/>
      </c>
      <c r="CS157" s="171" t="str">
        <f>IFERROR(VLOOKUP($B157,'Benchmark Data'!$B:$AAA,CS$1,FALSE)/VLOOKUP($B156,'Benchmark Data'!$B:$AAA,CS$1,FALSE),"")</f>
        <v/>
      </c>
      <c r="CT157" s="171" t="str">
        <f>IFERROR(VLOOKUP($B157,'Benchmark Data'!$B:$AAA,CT$1,FALSE)/VLOOKUP($B156,'Benchmark Data'!$B:$AAA,CT$1,FALSE),"")</f>
        <v/>
      </c>
      <c r="CU157" s="171" t="str">
        <f>IFERROR(VLOOKUP($B157,'Benchmark Data'!$B:$AAA,CU$1,FALSE)/VLOOKUP($B156,'Benchmark Data'!$B:$AAA,CU$1,FALSE),"")</f>
        <v/>
      </c>
      <c r="CV157" s="171" t="str">
        <f>IFERROR(VLOOKUP($B157,'Benchmark Data'!$B:$AAA,CV$1,FALSE)/VLOOKUP($B156,'Benchmark Data'!$B:$AAA,CV$1,FALSE),"")</f>
        <v/>
      </c>
      <c r="CW157" s="171" t="str">
        <f>IFERROR(VLOOKUP($B157,'Benchmark Data'!$B:$AAA,CW$1,FALSE)/VLOOKUP($B156,'Benchmark Data'!$B:$AAA,CW$1,FALSE),"")</f>
        <v/>
      </c>
      <c r="CX157" s="171" t="str">
        <f>IFERROR(VLOOKUP($B157,'Benchmark Data'!$B:$AAA,CX$1,FALSE)/VLOOKUP($B156,'Benchmark Data'!$B:$AAA,CX$1,FALSE),"")</f>
        <v/>
      </c>
      <c r="CY157" s="171" t="str">
        <f>IFERROR(VLOOKUP($B157,'Benchmark Data'!$B:$AAA,CY$1,FALSE)/VLOOKUP($B156,'Benchmark Data'!$B:$AAA,CY$1,FALSE),"")</f>
        <v/>
      </c>
      <c r="CZ157" s="171" t="str">
        <f>IFERROR(VLOOKUP($B157,'Benchmark Data'!$B:$AAA,CZ$1,FALSE)/VLOOKUP($B156,'Benchmark Data'!$B:$AAA,CZ$1,FALSE),"")</f>
        <v/>
      </c>
      <c r="DA157" s="171" t="str">
        <f>IFERROR(VLOOKUP($B157,'Benchmark Data'!$B:$AAA,DA$1,FALSE)/VLOOKUP($B156,'Benchmark Data'!$B:$AAA,DA$1,FALSE),"")</f>
        <v/>
      </c>
      <c r="DB157" s="171" t="str">
        <f>IFERROR(VLOOKUP($B157,'Benchmark Data'!$B:$AAA,DB$1,FALSE)/VLOOKUP($B156,'Benchmark Data'!$B:$AAA,DB$1,FALSE),"")</f>
        <v/>
      </c>
      <c r="DC157" s="171" t="str">
        <f>IFERROR(VLOOKUP($B157,'Benchmark Data'!$B:$AAA,DC$1,FALSE)/VLOOKUP($B156,'Benchmark Data'!$B:$AAA,DC$1,FALSE),"")</f>
        <v/>
      </c>
      <c r="DD157" s="171" t="str">
        <f>IFERROR(VLOOKUP($B157,'Benchmark Data'!$B:$AAA,DD$1,FALSE)/VLOOKUP($B156,'Benchmark Data'!$B:$AAA,DD$1,FALSE),"")</f>
        <v/>
      </c>
      <c r="DE157" s="171" t="str">
        <f>IFERROR(VLOOKUP($B157,'Benchmark Data'!$B:$AAA,DE$1,FALSE)/VLOOKUP($B156,'Benchmark Data'!$B:$AAA,DE$1,FALSE),"")</f>
        <v/>
      </c>
      <c r="DF157" s="171" t="str">
        <f>IFERROR(VLOOKUP($B157,'Benchmark Data'!$B:$AAA,DF$1,FALSE)/VLOOKUP($B156,'Benchmark Data'!$B:$AAA,DF$1,FALSE),"")</f>
        <v/>
      </c>
      <c r="DG157" s="171" t="str">
        <f>IFERROR(VLOOKUP($B157,'Benchmark Data'!$B:$AAA,DG$1,FALSE)/VLOOKUP($B156,'Benchmark Data'!$B:$AAA,DG$1,FALSE),"")</f>
        <v/>
      </c>
      <c r="DH157" s="171" t="str">
        <f>IFERROR(VLOOKUP($B157,'Benchmark Data'!$B:$AAA,DH$1,FALSE)/VLOOKUP($B156,'Benchmark Data'!$B:$AAA,DH$1,FALSE),"")</f>
        <v/>
      </c>
      <c r="DI157" s="171" t="str">
        <f>IFERROR(VLOOKUP($B157,'Benchmark Data'!$B:$AAA,DI$1,FALSE)/VLOOKUP($B156,'Benchmark Data'!$B:$AAA,DI$1,FALSE),"")</f>
        <v/>
      </c>
    </row>
    <row r="158" spans="1:113">
      <c r="A158" s="94">
        <f t="shared" si="37"/>
        <v>43</v>
      </c>
      <c r="B158" s="168">
        <f t="shared" si="38"/>
        <v>44773</v>
      </c>
      <c r="C158" s="171">
        <f>IFERROR(VLOOKUP($B158,'Benchmark Data'!$B:$FF,C$1,FALSE)/VLOOKUP($B157,'Benchmark Data'!$B:$FF,C$1,FALSE),"")</f>
        <v>1.1117430574278782</v>
      </c>
      <c r="D158" s="171">
        <f>IFERROR(VLOOKUP($B158,'Benchmark Data'!$B:$FF,D$1,FALSE)/VLOOKUP($B157,'Benchmark Data'!$B:$FF,D$1,FALSE),"")</f>
        <v>1.1117430574278782</v>
      </c>
      <c r="E158" s="171">
        <f>IFERROR(VLOOKUP($B158,'Benchmark Data'!$B:$FF,E$1,FALSE)/VLOOKUP($B157,'Benchmark Data'!$B:$FF,E$1,FALSE),"")</f>
        <v>1.1117430574278782</v>
      </c>
      <c r="F158" s="171" t="str">
        <f>IFERROR(VLOOKUP($B158,'Benchmark Data'!$B:$FF,F$1,FALSE)/VLOOKUP($B157,'Benchmark Data'!$B:$FF,F$1,FALSE),"")</f>
        <v/>
      </c>
      <c r="G158" s="171" t="str">
        <f>IFERROR(VLOOKUP($B158,'Benchmark Data'!$B:$FF,G$1,FALSE)/VLOOKUP($B157,'Benchmark Data'!$B:$FF,G$1,FALSE),"")</f>
        <v/>
      </c>
      <c r="H158" s="171" t="str">
        <f>IFERROR(VLOOKUP($B158,'Benchmark Data'!$B:$FF,H$1,FALSE)/VLOOKUP($B157,'Benchmark Data'!$B:$FF,H$1,FALSE),"")</f>
        <v/>
      </c>
      <c r="I158" s="171" t="str">
        <f>IFERROR(VLOOKUP($B158,'Benchmark Data'!$B:$FF,I$1,FALSE)/VLOOKUP($B157,'Benchmark Data'!$B:$FF,I$1,FALSE),"")</f>
        <v/>
      </c>
      <c r="J158" s="143" t="str">
        <f>IFERROR(VLOOKUP($B158,'Benchmark Data'!$B:$FF,J$1,FALSE)/VLOOKUP($B157,'Benchmark Data'!$B:$FF,J$1,FALSE)*J159,"")</f>
        <v/>
      </c>
      <c r="K158" s="156"/>
      <c r="L158" s="156"/>
      <c r="M158" s="156"/>
      <c r="N158" s="171">
        <f>IFERROR(VLOOKUP($B158,'Benchmark Data'!$B:$FF,N$1,FALSE)/VLOOKUP($B157,'Benchmark Data'!$B:$FF,N$1,FALSE),"")</f>
        <v>1.0415289062032789</v>
      </c>
      <c r="O158" s="171">
        <f>IFERROR(VLOOKUP($B158,'Benchmark Data'!$B:$FF,O$1,FALSE)/VLOOKUP($B157,'Benchmark Data'!$B:$FF,O$1,FALSE),"")</f>
        <v>1.0577781857168527</v>
      </c>
      <c r="P158" s="171">
        <f>IFERROR(VLOOKUP($B158,'Benchmark Data'!$B:$FF,P$1,FALSE)/VLOOKUP($B157,'Benchmark Data'!$B:$FF,P$1,FALSE),"")</f>
        <v>1.0642265404246225</v>
      </c>
      <c r="Q158" s="156">
        <f>IFERROR(VLOOKUP($B158,'Benchmark Data'!$B:$FF,Q$1,FALSE),"")</f>
        <v>1.0466496250536659</v>
      </c>
      <c r="R158" s="156">
        <f>IFERROR(VLOOKUP($B158,'Benchmark Data'!$B:$FF,R$1,FALSE),"")</f>
        <v>1.0466496250536659</v>
      </c>
      <c r="S158" s="156">
        <f>IFERROR(VLOOKUP($B158,'Benchmark Data'!$B:$FF,S$1,FALSE),"")</f>
        <v>1.0466496250536659</v>
      </c>
      <c r="T158" s="156">
        <f>IFERROR(VLOOKUP($B158,'Benchmark Data'!$B:$FF,T$1,FALSE),"")</f>
        <v>1.0466496250536659</v>
      </c>
      <c r="U158" s="156">
        <f>IFERROR(VLOOKUP($B158,'Benchmark Data'!$B:$FF,U$1,FALSE),"")</f>
        <v>1.0466496250536659</v>
      </c>
      <c r="V158" s="171">
        <f>IFERROR(VLOOKUP($B158,'Benchmark Data'!$B:$FF,V$1,FALSE)/VLOOKUP($B157,'Benchmark Data'!$B:$FF,V$1,FALSE),"")</f>
        <v>1.0465613111119294</v>
      </c>
      <c r="W158" s="171">
        <f>IFERROR(VLOOKUP($B158,'Benchmark Data'!$B:$FF,W$1,FALSE)/VLOOKUP($B157,'Benchmark Data'!$B:$FF,W$1,FALSE),"")</f>
        <v>1.0465613111119294</v>
      </c>
      <c r="X158" s="171">
        <f>IFERROR(VLOOKUP($B158,'Benchmark Data'!$B:$FF,X$1,FALSE)/VLOOKUP($B157,'Benchmark Data'!$B:$FF,X$1,FALSE),"")</f>
        <v>1.0465613111119294</v>
      </c>
      <c r="Y158" s="171">
        <f>IFERROR(VLOOKUP($B158,'Benchmark Data'!$B:$FF,Y$1,FALSE)/VLOOKUP($B157,'Benchmark Data'!$B:$FF,Y$1,FALSE),"")</f>
        <v>1.0465613111119294</v>
      </c>
      <c r="Z158" s="171">
        <f>IFERROR(VLOOKUP($B158,'Benchmark Data'!$B:$FF,Z$1,FALSE)/VLOOKUP($B157,'Benchmark Data'!$B:$FF,Z$1,FALSE),"")</f>
        <v>1.0465613111119294</v>
      </c>
      <c r="AA158" s="171">
        <f>IFERROR(VLOOKUP($B158,'Benchmark Data'!$B:$FF,AA$1,FALSE)/VLOOKUP($B157,'Benchmark Data'!$B:$FF,AA$1,FALSE),"")</f>
        <v>1.0747645383317228</v>
      </c>
      <c r="AB158" s="171">
        <f>IFERROR(VLOOKUP($B158,'Benchmark Data'!$B:$FF,AB$1,FALSE)/VLOOKUP($B157,'Benchmark Data'!$B:$FF,AB$1,FALSE),"")</f>
        <v>1.0747645383317228</v>
      </c>
      <c r="AC158" s="171">
        <f>IFERROR(VLOOKUP($B158,'Benchmark Data'!$B:$FF,AC$1,FALSE)/VLOOKUP($B157,'Benchmark Data'!$B:$FF,AC$1,FALSE),"")</f>
        <v>1.0747645383317228</v>
      </c>
      <c r="AD158" s="171">
        <f>IFERROR(VLOOKUP($B158,'Benchmark Data'!$B:$FF,AD$1,FALSE)/VLOOKUP($B157,'Benchmark Data'!$B:$FF,AD$1,FALSE),"")</f>
        <v>0.98133373475839214</v>
      </c>
      <c r="AE158" s="171">
        <f>IFERROR(VLOOKUP($B158,'Benchmark Data'!$B:$FF,AE$1,FALSE)/VLOOKUP($B157,'Benchmark Data'!$B:$FF,AE$1,FALSE),"")</f>
        <v>1.0821614384447946</v>
      </c>
      <c r="AF158" s="171">
        <f>IFERROR(VLOOKUP($B158,'Benchmark Data'!$B:$FF,AF$1,FALSE)/VLOOKUP($B157,'Benchmark Data'!$B:$FF,AF$1,FALSE),"")</f>
        <v>1.0326451757254484</v>
      </c>
      <c r="AG158" s="171">
        <f>IFERROR(VLOOKUP($B158,'Benchmark Data'!$B:$FF,AG$1,FALSE)/VLOOKUP($B157,'Benchmark Data'!$B:$FF,AG$1,FALSE),"")</f>
        <v>1.0326451757254484</v>
      </c>
      <c r="AH158" s="171">
        <f>IFERROR(VLOOKUP($B158,'Benchmark Data'!$B:$FF,AH$1,FALSE)/VLOOKUP($B157,'Benchmark Data'!$B:$FF,AH$1,FALSE),"")</f>
        <v>1.0326451757254484</v>
      </c>
      <c r="AI158" s="171">
        <f>IFERROR(VLOOKUP($B158,'Benchmark Data'!$B:$FF,AI$1,FALSE)/VLOOKUP($B157,'Benchmark Data'!$B:$FF,AI$1,FALSE),"")</f>
        <v>1.0937779722994818</v>
      </c>
      <c r="AJ158" s="171">
        <f>IFERROR(VLOOKUP($B158,'Benchmark Data'!$B:$FF,AJ$1,FALSE)/VLOOKUP($B157,'Benchmark Data'!$B:$FF,AJ$1,FALSE),"")</f>
        <v>1.2120781915474501</v>
      </c>
      <c r="AK158" s="171">
        <f>IFERROR(VLOOKUP($B158,'Benchmark Data'!$B:$FF,AK$1,FALSE)/VLOOKUP($B157,'Benchmark Data'!$B:$FF,AK$1,FALSE),"")</f>
        <v>1.0568407154917419</v>
      </c>
      <c r="AL158" s="171">
        <f>IFERROR(VLOOKUP($B158,'Benchmark Data'!$B:$FF,AL$1,FALSE)/VLOOKUP($B157,'Benchmark Data'!$B:$FF,AL$1,FALSE),"")</f>
        <v>1.0721124874455976</v>
      </c>
      <c r="AM158" s="171">
        <f>IFERROR(VLOOKUP($B158,'Benchmark Data'!$B:$FF,AM$1,FALSE)/VLOOKUP($B157,'Benchmark Data'!$B:$FF,AM$1,FALSE),"")</f>
        <v>1.0721124874455976</v>
      </c>
      <c r="AN158" s="171">
        <f>IFERROR(VLOOKUP($B158,'Benchmark Data'!$B:$FF,AN$1,FALSE)/VLOOKUP($B157,'Benchmark Data'!$B:$FF,AN$1,FALSE),"")</f>
        <v>1.1721107927411651</v>
      </c>
      <c r="AO158" s="171">
        <f>IFERROR(VLOOKUP($B158,'Benchmark Data'!$B:$FF,AO$1,FALSE)/VLOOKUP($B157,'Benchmark Data'!$B:$FF,AO$1,FALSE),"")</f>
        <v>1.1148140959880222</v>
      </c>
      <c r="AP158" s="171">
        <f>IFERROR(VLOOKUP($B158,'Benchmark Data'!$B:$FF,AP$1,FALSE)/VLOOKUP($B157,'Benchmark Data'!$B:$FF,AP$1,FALSE),"")</f>
        <v>1.1148140959880222</v>
      </c>
      <c r="AQ158" s="171" t="str">
        <f>IFERROR(VLOOKUP($B158,'Benchmark Data'!$B:$FF,AQ$1,FALSE)/VLOOKUP($B157,'Benchmark Data'!$B:$FF,AQ$1,FALSE),"")</f>
        <v/>
      </c>
      <c r="AR158" s="171" t="str">
        <f>IFERROR(VLOOKUP($B158,'Benchmark Data'!$B:$FF,AR$1,FALSE)/VLOOKUP($B157,'Benchmark Data'!$B:$FF,AR$1,FALSE),"")</f>
        <v/>
      </c>
      <c r="AS158" s="171" t="str">
        <f>IFERROR(VLOOKUP($B158,'Benchmark Data'!$B:$FF,AS$1,FALSE)/VLOOKUP($B157,'Benchmark Data'!$B:$FF,AS$1,FALSE),"")</f>
        <v/>
      </c>
      <c r="AT158" s="171">
        <f>IFERROR(VLOOKUP($B158,'Benchmark Data'!$B:$FF,AT$1,FALSE)/VLOOKUP($B157,'Benchmark Data'!$B:$FF,AT$1,FALSE),"")</f>
        <v>1.0932239577480616</v>
      </c>
      <c r="AU158" s="171">
        <f>IFERROR(VLOOKUP($B158,'Benchmark Data'!$B:$FF,AU$1,FALSE)/VLOOKUP($B157,'Benchmark Data'!$B:$FF,AU$1,FALSE),"")</f>
        <v>1.0015096911161492</v>
      </c>
      <c r="AV158" s="171">
        <f>IFERROR(VLOOKUP($B158,'Benchmark Data'!$B:$FF,AV$1,FALSE)/VLOOKUP($B157,'Benchmark Data'!$B:$FF,AV$1,FALSE),"")</f>
        <v>1.0015096911161492</v>
      </c>
      <c r="AW158" s="171">
        <f>IFERROR(VLOOKUP($B158,'Benchmark Data'!$B:$FF,AW$1,FALSE)/VLOOKUP($B157,'Benchmark Data'!$B:$FF,AW$1,FALSE),"")</f>
        <v>1.0015096911161492</v>
      </c>
      <c r="AX158" s="171" t="str">
        <f>IFERROR(VLOOKUP($B158,'Benchmark Data'!$B:$FF,AX$1,FALSE)/VLOOKUP($B157,'Benchmark Data'!$B:$FF,AX$1,FALSE),"")</f>
        <v/>
      </c>
      <c r="AY158" s="171" t="str">
        <f>IFERROR(VLOOKUP($B158,'Benchmark Data'!$B:$FF,AY$1,FALSE)/VLOOKUP($B157,'Benchmark Data'!$B:$FF,AY$1,FALSE),"")</f>
        <v/>
      </c>
      <c r="AZ158" s="156"/>
      <c r="BA158" s="156"/>
      <c r="BB158" s="171" t="str">
        <f>IFERROR(VLOOKUP($B158,'Benchmark Data'!$B:$FF,BB$1,FALSE)/VLOOKUP($B157,'Benchmark Data'!$B:$FF,BB$1,FALSE),"")</f>
        <v/>
      </c>
      <c r="BC158" s="171" t="str">
        <f>IFERROR(VLOOKUP($B158,'Benchmark Data'!$B:$FF,BC$1,FALSE)/VLOOKUP($B157,'Benchmark Data'!$B:$FF,BC$1,FALSE),"")</f>
        <v/>
      </c>
      <c r="BD158" s="171" t="str">
        <f>IFERROR(VLOOKUP($B158,'Benchmark Data'!$B:$FF,BD$1,FALSE)/VLOOKUP($B157,'Benchmark Data'!$B:$FF,BD$1,FALSE),"")</f>
        <v/>
      </c>
      <c r="BE158" s="171" t="str">
        <f>IFERROR(VLOOKUP($B158,'Benchmark Data'!$B:$FF,BE$1,FALSE)/VLOOKUP($B157,'Benchmark Data'!$B:$FF,BE$1,FALSE),"")</f>
        <v/>
      </c>
      <c r="BF158" s="171" t="str">
        <f>IFERROR(VLOOKUP($B158,'Benchmark Data'!$B:$FF,BF$1,FALSE)/VLOOKUP($B157,'Benchmark Data'!$B:$FF,BF$1,FALSE),"")</f>
        <v/>
      </c>
      <c r="BG158" s="171" t="str">
        <f>IFERROR(VLOOKUP($B158,'Benchmark Data'!$B:$FF,BG$1,FALSE)/VLOOKUP($B157,'Benchmark Data'!$B:$FF,BG$1,FALSE),"")</f>
        <v/>
      </c>
      <c r="BH158" s="171" t="str">
        <f>IFERROR(VLOOKUP($B158,'Benchmark Data'!$B:$FF,BH$1,FALSE)/VLOOKUP($B157,'Benchmark Data'!$B:$FF,BH$1,FALSE),"")</f>
        <v/>
      </c>
      <c r="BI158" s="171" t="str">
        <f>IFERROR(VLOOKUP($B158,'Benchmark Data'!$B:$FF,BI$1,FALSE)/VLOOKUP($B157,'Benchmark Data'!$B:$FF,BI$1,FALSE),"")</f>
        <v/>
      </c>
      <c r="BJ158" s="171" t="str">
        <f>IFERROR(VLOOKUP($B158,'Benchmark Data'!$B:$FF,BJ$1,FALSE)/VLOOKUP($B157,'Benchmark Data'!$B:$FF,BJ$1,FALSE),"")</f>
        <v/>
      </c>
      <c r="BK158" s="171" t="str">
        <f>IFERROR(VLOOKUP($B158,'Benchmark Data'!$B:$FF,BK$1,FALSE)/VLOOKUP($B157,'Benchmark Data'!$B:$FF,BK$1,FALSE),"")</f>
        <v/>
      </c>
      <c r="BL158" s="171" t="str">
        <f>IFERROR(VLOOKUP($B158,'Benchmark Data'!$B:$FF,BL$1,FALSE)/VLOOKUP($B157,'Benchmark Data'!$B:$FF,BL$1,FALSE),"")</f>
        <v/>
      </c>
      <c r="BM158" s="171" t="str">
        <f>IFERROR(VLOOKUP($B158,'Benchmark Data'!$B:$FF,BM$1,FALSE)/VLOOKUP($B157,'Benchmark Data'!$B:$FF,BM$1,FALSE),"")</f>
        <v/>
      </c>
      <c r="BN158" s="171" t="str">
        <f>IFERROR(VLOOKUP($B158,'Benchmark Data'!$B:$FF,BN$1,FALSE)/VLOOKUP($B157,'Benchmark Data'!$B:$FF,BN$1,FALSE),"")</f>
        <v/>
      </c>
      <c r="BO158" s="171" t="str">
        <f>IFERROR(VLOOKUP($B158,'Benchmark Data'!$B:$FF,BO$1,FALSE)/VLOOKUP($B157,'Benchmark Data'!$B:$FF,BO$1,FALSE),"")</f>
        <v/>
      </c>
      <c r="BP158" s="171" t="str">
        <f>IFERROR(VLOOKUP($B158,'Benchmark Data'!$B:$FF,BP$1,FALSE)/VLOOKUP($B157,'Benchmark Data'!$B:$FF,BP$1,FALSE),"")</f>
        <v/>
      </c>
      <c r="BQ158" s="171" t="str">
        <f>IFERROR(VLOOKUP($B158,'Benchmark Data'!$B:$FF,BQ$1,FALSE)/VLOOKUP($B157,'Benchmark Data'!$B:$FF,BQ$1,FALSE),"")</f>
        <v/>
      </c>
      <c r="BR158" s="171" t="str">
        <f>IFERROR(VLOOKUP($B158,'Benchmark Data'!$B:$FF,BR$1,FALSE)/VLOOKUP($B157,'Benchmark Data'!$B:$FF,BR$1,FALSE),"")</f>
        <v/>
      </c>
      <c r="BS158" s="171" t="str">
        <f>IFERROR(VLOOKUP($B158,'Benchmark Data'!$B:$FF,BS$1,FALSE)/VLOOKUP($B157,'Benchmark Data'!$B:$FF,BS$1,FALSE),"")</f>
        <v/>
      </c>
      <c r="BT158" s="171" t="str">
        <f>IFERROR(VLOOKUP($B158,'Benchmark Data'!$B:$FF,BT$1,FALSE)/VLOOKUP($B157,'Benchmark Data'!$B:$FF,BT$1,FALSE),"")</f>
        <v/>
      </c>
      <c r="BU158" s="171" t="str">
        <f>IFERROR(VLOOKUP($B158,'Benchmark Data'!$B:$FF,BU$1,FALSE)/VLOOKUP($B157,'Benchmark Data'!$B:$FF,BU$1,FALSE),"")</f>
        <v/>
      </c>
      <c r="BV158" s="171" t="str">
        <f>IFERROR(VLOOKUP($B158,'Benchmark Data'!$B:$FF,BV$1,FALSE)/VLOOKUP($B157,'Benchmark Data'!$B:$FF,BV$1,FALSE),"")</f>
        <v/>
      </c>
      <c r="BW158" s="171" t="str">
        <f>IFERROR(VLOOKUP($B158,'Benchmark Data'!$B:$FF,BW$1,FALSE)/VLOOKUP($B157,'Benchmark Data'!$B:$FF,BW$1,FALSE),"")</f>
        <v/>
      </c>
      <c r="BX158" s="171" t="str">
        <f>IFERROR(VLOOKUP($B158,'Benchmark Data'!$B:$FF,BX$1,FALSE)/VLOOKUP($B157,'Benchmark Data'!$B:$FF,BX$1,FALSE),"")</f>
        <v/>
      </c>
      <c r="BY158" s="171" t="str">
        <f>IFERROR(VLOOKUP($B158,'Benchmark Data'!$B:$FF,BY$1,FALSE)/VLOOKUP($B157,'Benchmark Data'!$B:$FF,BY$1,FALSE),"")</f>
        <v/>
      </c>
      <c r="BZ158" s="171" t="str">
        <f>IFERROR(VLOOKUP($B158,'Benchmark Data'!$B:$FF,BZ$1,FALSE)/VLOOKUP($B157,'Benchmark Data'!$B:$FF,BZ$1,FALSE),"")</f>
        <v/>
      </c>
      <c r="CA158" s="171" t="str">
        <f>IFERROR(VLOOKUP($B158,'Benchmark Data'!$B:$FF,CA$1,FALSE)/VLOOKUP($B157,'Benchmark Data'!$B:$FF,CA$1,FALSE),"")</f>
        <v/>
      </c>
      <c r="CB158" s="171" t="str">
        <f>IFERROR(VLOOKUP($B158,'Benchmark Data'!$B:$FF,CB$1,FALSE)/VLOOKUP($B157,'Benchmark Data'!$B:$FF,CB$1,FALSE),"")</f>
        <v/>
      </c>
      <c r="CC158" s="171" t="str">
        <f>IFERROR(VLOOKUP($B158,'Benchmark Data'!$B:$FF,CC$1,FALSE)/VLOOKUP($B157,'Benchmark Data'!$B:$FF,CC$1,FALSE),"")</f>
        <v/>
      </c>
      <c r="CD158" s="171" t="str">
        <f>IFERROR(VLOOKUP($B158,'Benchmark Data'!$B:$FF,CD$1,FALSE)/VLOOKUP($B157,'Benchmark Data'!$B:$FF,CD$1,FALSE),"")</f>
        <v/>
      </c>
      <c r="CE158" s="171" t="str">
        <f>IFERROR(VLOOKUP($B158,'Benchmark Data'!$B:$FF,CE$1,FALSE)/VLOOKUP($B157,'Benchmark Data'!$B:$FF,CE$1,FALSE),"")</f>
        <v/>
      </c>
      <c r="CF158" s="171" t="str">
        <f>IFERROR(VLOOKUP($B158,'Benchmark Data'!$B:$FF,CF$1,FALSE)/VLOOKUP($B157,'Benchmark Data'!$B:$FF,CF$1,FALSE),"")</f>
        <v/>
      </c>
      <c r="CG158" s="171" t="str">
        <f>IFERROR(VLOOKUP($B158,'Benchmark Data'!$B:$FF,CG$1,FALSE)/VLOOKUP($B157,'Benchmark Data'!$B:$FF,CG$1,FALSE),"")</f>
        <v/>
      </c>
      <c r="CH158" s="156"/>
      <c r="CI158" s="171" t="str">
        <f>IFERROR(VLOOKUP($B158,'Benchmark Data'!$B:$FF,CI$1,FALSE)/VLOOKUP($B157,'Benchmark Data'!$B:$FF,CI$1,FALSE),"")</f>
        <v/>
      </c>
      <c r="CJ158" s="171" t="str">
        <f>IFERROR(VLOOKUP($B158,'Benchmark Data'!$B:$FF,CJ$1,FALSE)/VLOOKUP($B157,'Benchmark Data'!$B:$FF,CJ$1,FALSE),"")</f>
        <v/>
      </c>
      <c r="CK158" s="171" t="str">
        <f>IFERROR(VLOOKUP($B158,'Benchmark Data'!$B:$AAA,CK$1,FALSE)/VLOOKUP($B157,'Benchmark Data'!$B:$AAA,CK$1,FALSE),"")</f>
        <v/>
      </c>
      <c r="CL158" s="171" t="str">
        <f>IFERROR(VLOOKUP($B158,'Benchmark Data'!$B:$AAA,CL$1,FALSE)/VLOOKUP($B157,'Benchmark Data'!$B:$AAA,CL$1,FALSE),"")</f>
        <v/>
      </c>
      <c r="CM158" s="171" t="str">
        <f>IFERROR(VLOOKUP($B158,'Benchmark Data'!$B:$AAA,CM$1,FALSE)/VLOOKUP($B157,'Benchmark Data'!$B:$AAA,CM$1,FALSE),"")</f>
        <v/>
      </c>
      <c r="CN158" s="171" t="str">
        <f>IFERROR(VLOOKUP($B158,'Benchmark Data'!$B:$AAA,CN$1,FALSE)/VLOOKUP($B157,'Benchmark Data'!$B:$AAA,CN$1,FALSE),"")</f>
        <v/>
      </c>
      <c r="CO158" s="171" t="str">
        <f>IFERROR(VLOOKUP($B158,'Benchmark Data'!$B:$AAA,CO$1,FALSE)/VLOOKUP($B157,'Benchmark Data'!$B:$AAA,CO$1,FALSE),"")</f>
        <v/>
      </c>
      <c r="CP158" s="171" t="str">
        <f>IFERROR(VLOOKUP($B158,'Benchmark Data'!$B:$AAA,CP$1,FALSE)/VLOOKUP($B157,'Benchmark Data'!$B:$AAA,CP$1,FALSE),"")</f>
        <v/>
      </c>
      <c r="CQ158" s="171" t="str">
        <f>IFERROR(VLOOKUP($B158,'Benchmark Data'!$B:$AAA,CQ$1,FALSE)/VLOOKUP($B157,'Benchmark Data'!$B:$AAA,CQ$1,FALSE),"")</f>
        <v/>
      </c>
      <c r="CR158" s="171" t="str">
        <f>IFERROR(VLOOKUP($B158,'Benchmark Data'!$B:$AAA,CR$1,FALSE)/VLOOKUP($B157,'Benchmark Data'!$B:$AAA,CR$1,FALSE),"")</f>
        <v/>
      </c>
      <c r="CS158" s="171" t="str">
        <f>IFERROR(VLOOKUP($B158,'Benchmark Data'!$B:$AAA,CS$1,FALSE)/VLOOKUP($B157,'Benchmark Data'!$B:$AAA,CS$1,FALSE),"")</f>
        <v/>
      </c>
      <c r="CT158" s="171" t="str">
        <f>IFERROR(VLOOKUP($B158,'Benchmark Data'!$B:$AAA,CT$1,FALSE)/VLOOKUP($B157,'Benchmark Data'!$B:$AAA,CT$1,FALSE),"")</f>
        <v/>
      </c>
      <c r="CU158" s="171" t="str">
        <f>IFERROR(VLOOKUP($B158,'Benchmark Data'!$B:$AAA,CU$1,FALSE)/VLOOKUP($B157,'Benchmark Data'!$B:$AAA,CU$1,FALSE),"")</f>
        <v/>
      </c>
      <c r="CV158" s="171" t="str">
        <f>IFERROR(VLOOKUP($B158,'Benchmark Data'!$B:$AAA,CV$1,FALSE)/VLOOKUP($B157,'Benchmark Data'!$B:$AAA,CV$1,FALSE),"")</f>
        <v/>
      </c>
      <c r="CW158" s="171" t="str">
        <f>IFERROR(VLOOKUP($B158,'Benchmark Data'!$B:$AAA,CW$1,FALSE)/VLOOKUP($B157,'Benchmark Data'!$B:$AAA,CW$1,FALSE),"")</f>
        <v/>
      </c>
      <c r="CX158" s="171" t="str">
        <f>IFERROR(VLOOKUP($B158,'Benchmark Data'!$B:$AAA,CX$1,FALSE)/VLOOKUP($B157,'Benchmark Data'!$B:$AAA,CX$1,FALSE),"")</f>
        <v/>
      </c>
      <c r="CY158" s="171" t="str">
        <f>IFERROR(VLOOKUP($B158,'Benchmark Data'!$B:$AAA,CY$1,FALSE)/VLOOKUP($B157,'Benchmark Data'!$B:$AAA,CY$1,FALSE),"")</f>
        <v/>
      </c>
      <c r="CZ158" s="171" t="str">
        <f>IFERROR(VLOOKUP($B158,'Benchmark Data'!$B:$AAA,CZ$1,FALSE)/VLOOKUP($B157,'Benchmark Data'!$B:$AAA,CZ$1,FALSE),"")</f>
        <v/>
      </c>
      <c r="DA158" s="171" t="str">
        <f>IFERROR(VLOOKUP($B158,'Benchmark Data'!$B:$AAA,DA$1,FALSE)/VLOOKUP($B157,'Benchmark Data'!$B:$AAA,DA$1,FALSE),"")</f>
        <v/>
      </c>
      <c r="DB158" s="171" t="str">
        <f>IFERROR(VLOOKUP($B158,'Benchmark Data'!$B:$AAA,DB$1,FALSE)/VLOOKUP($B157,'Benchmark Data'!$B:$AAA,DB$1,FALSE),"")</f>
        <v/>
      </c>
      <c r="DC158" s="171" t="str">
        <f>IFERROR(VLOOKUP($B158,'Benchmark Data'!$B:$AAA,DC$1,FALSE)/VLOOKUP($B157,'Benchmark Data'!$B:$AAA,DC$1,FALSE),"")</f>
        <v/>
      </c>
      <c r="DD158" s="171" t="str">
        <f>IFERROR(VLOOKUP($B158,'Benchmark Data'!$B:$AAA,DD$1,FALSE)/VLOOKUP($B157,'Benchmark Data'!$B:$AAA,DD$1,FALSE),"")</f>
        <v/>
      </c>
      <c r="DE158" s="171" t="str">
        <f>IFERROR(VLOOKUP($B158,'Benchmark Data'!$B:$AAA,DE$1,FALSE)/VLOOKUP($B157,'Benchmark Data'!$B:$AAA,DE$1,FALSE),"")</f>
        <v/>
      </c>
      <c r="DF158" s="171" t="str">
        <f>IFERROR(VLOOKUP($B158,'Benchmark Data'!$B:$AAA,DF$1,FALSE)/VLOOKUP($B157,'Benchmark Data'!$B:$AAA,DF$1,FALSE),"")</f>
        <v/>
      </c>
      <c r="DG158" s="171" t="str">
        <f>IFERROR(VLOOKUP($B158,'Benchmark Data'!$B:$AAA,DG$1,FALSE)/VLOOKUP($B157,'Benchmark Data'!$B:$AAA,DG$1,FALSE),"")</f>
        <v/>
      </c>
      <c r="DH158" s="171" t="str">
        <f>IFERROR(VLOOKUP($B158,'Benchmark Data'!$B:$AAA,DH$1,FALSE)/VLOOKUP($B157,'Benchmark Data'!$B:$AAA,DH$1,FALSE),"")</f>
        <v/>
      </c>
      <c r="DI158" s="171" t="str">
        <f>IFERROR(VLOOKUP($B158,'Benchmark Data'!$B:$AAA,DI$1,FALSE)/VLOOKUP($B157,'Benchmark Data'!$B:$AAA,DI$1,FALSE),"")</f>
        <v/>
      </c>
    </row>
    <row r="159" spans="1:113">
      <c r="A159" s="94">
        <f t="shared" si="37"/>
        <v>42</v>
      </c>
      <c r="B159" s="168">
        <f t="shared" si="38"/>
        <v>44804</v>
      </c>
      <c r="C159" s="171">
        <f>IFERROR(VLOOKUP($B159,'Benchmark Data'!$B:$FF,C$1,FALSE)/VLOOKUP($B158,'Benchmark Data'!$B:$FF,C$1,FALSE),"")</f>
        <v>0.94601493165318884</v>
      </c>
      <c r="D159" s="171">
        <f>IFERROR(VLOOKUP($B159,'Benchmark Data'!$B:$FF,D$1,FALSE)/VLOOKUP($B158,'Benchmark Data'!$B:$FF,D$1,FALSE),"")</f>
        <v>0.94601493165318884</v>
      </c>
      <c r="E159" s="171">
        <f>IFERROR(VLOOKUP($B159,'Benchmark Data'!$B:$FF,E$1,FALSE)/VLOOKUP($B158,'Benchmark Data'!$B:$FF,E$1,FALSE),"")</f>
        <v>0.94601493165318884</v>
      </c>
      <c r="F159" s="171" t="str">
        <f>IFERROR(VLOOKUP($B159,'Benchmark Data'!$B:$FF,F$1,FALSE)/VLOOKUP($B158,'Benchmark Data'!$B:$FF,F$1,FALSE),"")</f>
        <v/>
      </c>
      <c r="G159" s="171" t="str">
        <f>IFERROR(VLOOKUP($B159,'Benchmark Data'!$B:$FF,G$1,FALSE)/VLOOKUP($B158,'Benchmark Data'!$B:$FF,G$1,FALSE),"")</f>
        <v/>
      </c>
      <c r="H159" s="171" t="str">
        <f>IFERROR(VLOOKUP($B159,'Benchmark Data'!$B:$FF,H$1,FALSE)/VLOOKUP($B158,'Benchmark Data'!$B:$FF,H$1,FALSE),"")</f>
        <v/>
      </c>
      <c r="I159" s="171" t="str">
        <f>IFERROR(VLOOKUP($B159,'Benchmark Data'!$B:$FF,I$1,FALSE)/VLOOKUP($B158,'Benchmark Data'!$B:$FF,I$1,FALSE),"")</f>
        <v/>
      </c>
      <c r="J159" s="143" t="str">
        <f>IFERROR(VLOOKUP($B159,'Benchmark Data'!$B:$FF,J$1,FALSE)/VLOOKUP($B158,'Benchmark Data'!$B:$FF,J$1,FALSE)*J160,"")</f>
        <v/>
      </c>
      <c r="K159" s="156"/>
      <c r="L159" s="156"/>
      <c r="M159" s="156"/>
      <c r="N159" s="171">
        <f>IFERROR(VLOOKUP($B159,'Benchmark Data'!$B:$FF,N$1,FALSE)/VLOOKUP($B158,'Benchmark Data'!$B:$FF,N$1,FALSE),"")</f>
        <v>0.98345938053678061</v>
      </c>
      <c r="O159" s="171">
        <f>IFERROR(VLOOKUP($B159,'Benchmark Data'!$B:$FF,O$1,FALSE)/VLOOKUP($B158,'Benchmark Data'!$B:$FF,O$1,FALSE),"")</f>
        <v>1.0493788771590391</v>
      </c>
      <c r="P159" s="171">
        <f>IFERROR(VLOOKUP($B159,'Benchmark Data'!$B:$FF,P$1,FALSE)/VLOOKUP($B158,'Benchmark Data'!$B:$FF,P$1,FALSE),"")</f>
        <v>1.0226049301789721</v>
      </c>
      <c r="Q159" s="156">
        <f>IFERROR(VLOOKUP($B159,'Benchmark Data'!$B:$FF,Q$1,FALSE),"")</f>
        <v>0.96547993079890715</v>
      </c>
      <c r="R159" s="156">
        <f>IFERROR(VLOOKUP($B159,'Benchmark Data'!$B:$FF,R$1,FALSE),"")</f>
        <v>0.96547993079890715</v>
      </c>
      <c r="S159" s="156">
        <f>IFERROR(VLOOKUP($B159,'Benchmark Data'!$B:$FF,S$1,FALSE),"")</f>
        <v>0.96547993079890715</v>
      </c>
      <c r="T159" s="156">
        <f>IFERROR(VLOOKUP($B159,'Benchmark Data'!$B:$FF,T$1,FALSE),"")</f>
        <v>0.96547993079890715</v>
      </c>
      <c r="U159" s="156">
        <f>IFERROR(VLOOKUP($B159,'Benchmark Data'!$B:$FF,U$1,FALSE),"")</f>
        <v>0.96547993079890715</v>
      </c>
      <c r="V159" s="171">
        <f>IFERROR(VLOOKUP($B159,'Benchmark Data'!$B:$FF,V$1,FALSE)/VLOOKUP($B158,'Benchmark Data'!$B:$FF,V$1,FALSE),"")</f>
        <v>0.9839304604171254</v>
      </c>
      <c r="W159" s="171">
        <f>IFERROR(VLOOKUP($B159,'Benchmark Data'!$B:$FF,W$1,FALSE)/VLOOKUP($B158,'Benchmark Data'!$B:$FF,W$1,FALSE),"")</f>
        <v>0.9839304604171254</v>
      </c>
      <c r="X159" s="171">
        <f>IFERROR(VLOOKUP($B159,'Benchmark Data'!$B:$FF,X$1,FALSE)/VLOOKUP($B158,'Benchmark Data'!$B:$FF,X$1,FALSE),"")</f>
        <v>0.9839304604171254</v>
      </c>
      <c r="Y159" s="171">
        <f>IFERROR(VLOOKUP($B159,'Benchmark Data'!$B:$FF,Y$1,FALSE)/VLOOKUP($B158,'Benchmark Data'!$B:$FF,Y$1,FALSE),"")</f>
        <v>0.9839304604171254</v>
      </c>
      <c r="Z159" s="171">
        <f>IFERROR(VLOOKUP($B159,'Benchmark Data'!$B:$FF,Z$1,FALSE)/VLOOKUP($B158,'Benchmark Data'!$B:$FF,Z$1,FALSE),"")</f>
        <v>0.9839304604171254</v>
      </c>
      <c r="AA159" s="171">
        <f>IFERROR(VLOOKUP($B159,'Benchmark Data'!$B:$FF,AA$1,FALSE)/VLOOKUP($B158,'Benchmark Data'!$B:$FF,AA$1,FALSE),"")</f>
        <v>0.9637462710824739</v>
      </c>
      <c r="AB159" s="171">
        <f>IFERROR(VLOOKUP($B159,'Benchmark Data'!$B:$FF,AB$1,FALSE)/VLOOKUP($B158,'Benchmark Data'!$B:$FF,AB$1,FALSE),"")</f>
        <v>0.9637462710824739</v>
      </c>
      <c r="AC159" s="171">
        <f>IFERROR(VLOOKUP($B159,'Benchmark Data'!$B:$FF,AC$1,FALSE)/VLOOKUP($B158,'Benchmark Data'!$B:$FF,AC$1,FALSE),"")</f>
        <v>0.9637462710824739</v>
      </c>
      <c r="AD159" s="171">
        <f>IFERROR(VLOOKUP($B159,'Benchmark Data'!$B:$FF,AD$1,FALSE)/VLOOKUP($B158,'Benchmark Data'!$B:$FF,AD$1,FALSE),"")</f>
        <v>0.92483509740757786</v>
      </c>
      <c r="AE159" s="171">
        <f>IFERROR(VLOOKUP($B159,'Benchmark Data'!$B:$FF,AE$1,FALSE)/VLOOKUP($B158,'Benchmark Data'!$B:$FF,AE$1,FALSE),"")</f>
        <v>0.94463874895708999</v>
      </c>
      <c r="AF159" s="171">
        <f>IFERROR(VLOOKUP($B159,'Benchmark Data'!$B:$FF,AF$1,FALSE)/VLOOKUP($B158,'Benchmark Data'!$B:$FF,AF$1,FALSE),"")</f>
        <v>0.93976332840267507</v>
      </c>
      <c r="AG159" s="171">
        <f>IFERROR(VLOOKUP($B159,'Benchmark Data'!$B:$FF,AG$1,FALSE)/VLOOKUP($B158,'Benchmark Data'!$B:$FF,AG$1,FALSE),"")</f>
        <v>0.93976332840267507</v>
      </c>
      <c r="AH159" s="171">
        <f>IFERROR(VLOOKUP($B159,'Benchmark Data'!$B:$FF,AH$1,FALSE)/VLOOKUP($B158,'Benchmark Data'!$B:$FF,AH$1,FALSE),"")</f>
        <v>0.93976332840267507</v>
      </c>
      <c r="AI159" s="171">
        <f>IFERROR(VLOOKUP($B159,'Benchmark Data'!$B:$FF,AI$1,FALSE)/VLOOKUP($B158,'Benchmark Data'!$B:$FF,AI$1,FALSE),"")</f>
        <v>0.9726117576596206</v>
      </c>
      <c r="AJ159" s="171">
        <f>IFERROR(VLOOKUP($B159,'Benchmark Data'!$B:$FF,AJ$1,FALSE)/VLOOKUP($B158,'Benchmark Data'!$B:$FF,AJ$1,FALSE),"")</f>
        <v>0.99035949184611227</v>
      </c>
      <c r="AK159" s="171">
        <f>IFERROR(VLOOKUP($B159,'Benchmark Data'!$B:$FF,AK$1,FALSE)/VLOOKUP($B158,'Benchmark Data'!$B:$FF,AK$1,FALSE),"")</f>
        <v>0.9915217589767491</v>
      </c>
      <c r="AL159" s="171">
        <f>IFERROR(VLOOKUP($B159,'Benchmark Data'!$B:$FF,AL$1,FALSE)/VLOOKUP($B158,'Benchmark Data'!$B:$FF,AL$1,FALSE),"")</f>
        <v>0.98182613040219835</v>
      </c>
      <c r="AM159" s="171">
        <f>IFERROR(VLOOKUP($B159,'Benchmark Data'!$B:$FF,AM$1,FALSE)/VLOOKUP($B158,'Benchmark Data'!$B:$FF,AM$1,FALSE),"")</f>
        <v>0.98182613040219835</v>
      </c>
      <c r="AN159" s="171">
        <f>IFERROR(VLOOKUP($B159,'Benchmark Data'!$B:$FF,AN$1,FALSE)/VLOOKUP($B158,'Benchmark Data'!$B:$FF,AN$1,FALSE),"")</f>
        <v>0.96781290743155146</v>
      </c>
      <c r="AO159" s="171">
        <f>IFERROR(VLOOKUP($B159,'Benchmark Data'!$B:$FF,AO$1,FALSE)/VLOOKUP($B158,'Benchmark Data'!$B:$FF,AO$1,FALSE),"")</f>
        <v>0.99888081973736575</v>
      </c>
      <c r="AP159" s="171">
        <f>IFERROR(VLOOKUP($B159,'Benchmark Data'!$B:$FF,AP$1,FALSE)/VLOOKUP($B158,'Benchmark Data'!$B:$FF,AP$1,FALSE),"")</f>
        <v>0.99888081973736575</v>
      </c>
      <c r="AQ159" s="171" t="str">
        <f>IFERROR(VLOOKUP($B159,'Benchmark Data'!$B:$FF,AQ$1,FALSE)/VLOOKUP($B158,'Benchmark Data'!$B:$FF,AQ$1,FALSE),"")</f>
        <v/>
      </c>
      <c r="AR159" s="171" t="str">
        <f>IFERROR(VLOOKUP($B159,'Benchmark Data'!$B:$FF,AR$1,FALSE)/VLOOKUP($B158,'Benchmark Data'!$B:$FF,AR$1,FALSE),"")</f>
        <v/>
      </c>
      <c r="AS159" s="171" t="str">
        <f>IFERROR(VLOOKUP($B159,'Benchmark Data'!$B:$FF,AS$1,FALSE)/VLOOKUP($B158,'Benchmark Data'!$B:$FF,AS$1,FALSE),"")</f>
        <v/>
      </c>
      <c r="AT159" s="171">
        <f>IFERROR(VLOOKUP($B159,'Benchmark Data'!$B:$FF,AT$1,FALSE)/VLOOKUP($B158,'Benchmark Data'!$B:$FF,AT$1,FALSE),"")</f>
        <v>0.96128939415743264</v>
      </c>
      <c r="AU159" s="171">
        <f>IFERROR(VLOOKUP($B159,'Benchmark Data'!$B:$FF,AU$1,FALSE)/VLOOKUP($B158,'Benchmark Data'!$B:$FF,AU$1,FALSE),"")</f>
        <v>0.93494822185176563</v>
      </c>
      <c r="AV159" s="171">
        <f>IFERROR(VLOOKUP($B159,'Benchmark Data'!$B:$FF,AV$1,FALSE)/VLOOKUP($B158,'Benchmark Data'!$B:$FF,AV$1,FALSE),"")</f>
        <v>0.93494822185176563</v>
      </c>
      <c r="AW159" s="171">
        <f>IFERROR(VLOOKUP($B159,'Benchmark Data'!$B:$FF,AW$1,FALSE)/VLOOKUP($B158,'Benchmark Data'!$B:$FF,AW$1,FALSE),"")</f>
        <v>0.93494822185176563</v>
      </c>
      <c r="AX159" s="171" t="str">
        <f>IFERROR(VLOOKUP($B159,'Benchmark Data'!$B:$FF,AX$1,FALSE)/VLOOKUP($B158,'Benchmark Data'!$B:$FF,AX$1,FALSE),"")</f>
        <v/>
      </c>
      <c r="AY159" s="171" t="str">
        <f>IFERROR(VLOOKUP($B159,'Benchmark Data'!$B:$FF,AY$1,FALSE)/VLOOKUP($B158,'Benchmark Data'!$B:$FF,AY$1,FALSE),"")</f>
        <v/>
      </c>
      <c r="AZ159" s="156"/>
      <c r="BA159" s="156"/>
      <c r="BB159" s="171" t="str">
        <f>IFERROR(VLOOKUP($B159,'Benchmark Data'!$B:$FF,BB$1,FALSE)/VLOOKUP($B158,'Benchmark Data'!$B:$FF,BB$1,FALSE),"")</f>
        <v/>
      </c>
      <c r="BC159" s="171" t="str">
        <f>IFERROR(VLOOKUP($B159,'Benchmark Data'!$B:$FF,BC$1,FALSE)/VLOOKUP($B158,'Benchmark Data'!$B:$FF,BC$1,FALSE),"")</f>
        <v/>
      </c>
      <c r="BD159" s="171" t="str">
        <f>IFERROR(VLOOKUP($B159,'Benchmark Data'!$B:$FF,BD$1,FALSE)/VLOOKUP($B158,'Benchmark Data'!$B:$FF,BD$1,FALSE),"")</f>
        <v/>
      </c>
      <c r="BE159" s="171" t="str">
        <f>IFERROR(VLOOKUP($B159,'Benchmark Data'!$B:$FF,BE$1,FALSE)/VLOOKUP($B158,'Benchmark Data'!$B:$FF,BE$1,FALSE),"")</f>
        <v/>
      </c>
      <c r="BF159" s="171" t="str">
        <f>IFERROR(VLOOKUP($B159,'Benchmark Data'!$B:$FF,BF$1,FALSE)/VLOOKUP($B158,'Benchmark Data'!$B:$FF,BF$1,FALSE),"")</f>
        <v/>
      </c>
      <c r="BG159" s="171" t="str">
        <f>IFERROR(VLOOKUP($B159,'Benchmark Data'!$B:$FF,BG$1,FALSE)/VLOOKUP($B158,'Benchmark Data'!$B:$FF,BG$1,FALSE),"")</f>
        <v/>
      </c>
      <c r="BH159" s="171" t="str">
        <f>IFERROR(VLOOKUP($B159,'Benchmark Data'!$B:$FF,BH$1,FALSE)/VLOOKUP($B158,'Benchmark Data'!$B:$FF,BH$1,FALSE),"")</f>
        <v/>
      </c>
      <c r="BI159" s="171" t="str">
        <f>IFERROR(VLOOKUP($B159,'Benchmark Data'!$B:$FF,BI$1,FALSE)/VLOOKUP($B158,'Benchmark Data'!$B:$FF,BI$1,FALSE),"")</f>
        <v/>
      </c>
      <c r="BJ159" s="171" t="str">
        <f>IFERROR(VLOOKUP($B159,'Benchmark Data'!$B:$FF,BJ$1,FALSE)/VLOOKUP($B158,'Benchmark Data'!$B:$FF,BJ$1,FALSE),"")</f>
        <v/>
      </c>
      <c r="BK159" s="171" t="str">
        <f>IFERROR(VLOOKUP($B159,'Benchmark Data'!$B:$FF,BK$1,FALSE)/VLOOKUP($B158,'Benchmark Data'!$B:$FF,BK$1,FALSE),"")</f>
        <v/>
      </c>
      <c r="BL159" s="171" t="str">
        <f>IFERROR(VLOOKUP($B159,'Benchmark Data'!$B:$FF,BL$1,FALSE)/VLOOKUP($B158,'Benchmark Data'!$B:$FF,BL$1,FALSE),"")</f>
        <v/>
      </c>
      <c r="BM159" s="171" t="str">
        <f>IFERROR(VLOOKUP($B159,'Benchmark Data'!$B:$FF,BM$1,FALSE)/VLOOKUP($B158,'Benchmark Data'!$B:$FF,BM$1,FALSE),"")</f>
        <v/>
      </c>
      <c r="BN159" s="171" t="str">
        <f>IFERROR(VLOOKUP($B159,'Benchmark Data'!$B:$FF,BN$1,FALSE)/VLOOKUP($B158,'Benchmark Data'!$B:$FF,BN$1,FALSE),"")</f>
        <v/>
      </c>
      <c r="BO159" s="171" t="str">
        <f>IFERROR(VLOOKUP($B159,'Benchmark Data'!$B:$FF,BO$1,FALSE)/VLOOKUP($B158,'Benchmark Data'!$B:$FF,BO$1,FALSE),"")</f>
        <v/>
      </c>
      <c r="BP159" s="171" t="str">
        <f>IFERROR(VLOOKUP($B159,'Benchmark Data'!$B:$FF,BP$1,FALSE)/VLOOKUP($B158,'Benchmark Data'!$B:$FF,BP$1,FALSE),"")</f>
        <v/>
      </c>
      <c r="BQ159" s="171" t="str">
        <f>IFERROR(VLOOKUP($B159,'Benchmark Data'!$B:$FF,BQ$1,FALSE)/VLOOKUP($B158,'Benchmark Data'!$B:$FF,BQ$1,FALSE),"")</f>
        <v/>
      </c>
      <c r="BR159" s="171" t="str">
        <f>IFERROR(VLOOKUP($B159,'Benchmark Data'!$B:$FF,BR$1,FALSE)/VLOOKUP($B158,'Benchmark Data'!$B:$FF,BR$1,FALSE),"")</f>
        <v/>
      </c>
      <c r="BS159" s="171" t="str">
        <f>IFERROR(VLOOKUP($B159,'Benchmark Data'!$B:$FF,BS$1,FALSE)/VLOOKUP($B158,'Benchmark Data'!$B:$FF,BS$1,FALSE),"")</f>
        <v/>
      </c>
      <c r="BT159" s="171" t="str">
        <f>IFERROR(VLOOKUP($B159,'Benchmark Data'!$B:$FF,BT$1,FALSE)/VLOOKUP($B158,'Benchmark Data'!$B:$FF,BT$1,FALSE),"")</f>
        <v/>
      </c>
      <c r="BU159" s="171" t="str">
        <f>IFERROR(VLOOKUP($B159,'Benchmark Data'!$B:$FF,BU$1,FALSE)/VLOOKUP($B158,'Benchmark Data'!$B:$FF,BU$1,FALSE),"")</f>
        <v/>
      </c>
      <c r="BV159" s="171" t="str">
        <f>IFERROR(VLOOKUP($B159,'Benchmark Data'!$B:$FF,BV$1,FALSE)/VLOOKUP($B158,'Benchmark Data'!$B:$FF,BV$1,FALSE),"")</f>
        <v/>
      </c>
      <c r="BW159" s="171" t="str">
        <f>IFERROR(VLOOKUP($B159,'Benchmark Data'!$B:$FF,BW$1,FALSE)/VLOOKUP($B158,'Benchmark Data'!$B:$FF,BW$1,FALSE),"")</f>
        <v/>
      </c>
      <c r="BX159" s="171" t="str">
        <f>IFERROR(VLOOKUP($B159,'Benchmark Data'!$B:$FF,BX$1,FALSE)/VLOOKUP($B158,'Benchmark Data'!$B:$FF,BX$1,FALSE),"")</f>
        <v/>
      </c>
      <c r="BY159" s="171" t="str">
        <f>IFERROR(VLOOKUP($B159,'Benchmark Data'!$B:$FF,BY$1,FALSE)/VLOOKUP($B158,'Benchmark Data'!$B:$FF,BY$1,FALSE),"")</f>
        <v/>
      </c>
      <c r="BZ159" s="171" t="str">
        <f>IFERROR(VLOOKUP($B159,'Benchmark Data'!$B:$FF,BZ$1,FALSE)/VLOOKUP($B158,'Benchmark Data'!$B:$FF,BZ$1,FALSE),"")</f>
        <v/>
      </c>
      <c r="CA159" s="171" t="str">
        <f>IFERROR(VLOOKUP($B159,'Benchmark Data'!$B:$FF,CA$1,FALSE)/VLOOKUP($B158,'Benchmark Data'!$B:$FF,CA$1,FALSE),"")</f>
        <v/>
      </c>
      <c r="CB159" s="171" t="str">
        <f>IFERROR(VLOOKUP($B159,'Benchmark Data'!$B:$FF,CB$1,FALSE)/VLOOKUP($B158,'Benchmark Data'!$B:$FF,CB$1,FALSE),"")</f>
        <v/>
      </c>
      <c r="CC159" s="171" t="str">
        <f>IFERROR(VLOOKUP($B159,'Benchmark Data'!$B:$FF,CC$1,FALSE)/VLOOKUP($B158,'Benchmark Data'!$B:$FF,CC$1,FALSE),"")</f>
        <v/>
      </c>
      <c r="CD159" s="171" t="str">
        <f>IFERROR(VLOOKUP($B159,'Benchmark Data'!$B:$FF,CD$1,FALSE)/VLOOKUP($B158,'Benchmark Data'!$B:$FF,CD$1,FALSE),"")</f>
        <v/>
      </c>
      <c r="CE159" s="171" t="str">
        <f>IFERROR(VLOOKUP($B159,'Benchmark Data'!$B:$FF,CE$1,FALSE)/VLOOKUP($B158,'Benchmark Data'!$B:$FF,CE$1,FALSE),"")</f>
        <v/>
      </c>
      <c r="CF159" s="171" t="str">
        <f>IFERROR(VLOOKUP($B159,'Benchmark Data'!$B:$FF,CF$1,FALSE)/VLOOKUP($B158,'Benchmark Data'!$B:$FF,CF$1,FALSE),"")</f>
        <v/>
      </c>
      <c r="CG159" s="171" t="str">
        <f>IFERROR(VLOOKUP($B159,'Benchmark Data'!$B:$FF,CG$1,FALSE)/VLOOKUP($B158,'Benchmark Data'!$B:$FF,CG$1,FALSE),"")</f>
        <v/>
      </c>
      <c r="CH159" s="156"/>
      <c r="CI159" s="171" t="str">
        <f>IFERROR(VLOOKUP($B159,'Benchmark Data'!$B:$FF,CI$1,FALSE)/VLOOKUP($B158,'Benchmark Data'!$B:$FF,CI$1,FALSE),"")</f>
        <v/>
      </c>
      <c r="CJ159" s="171" t="str">
        <f>IFERROR(VLOOKUP($B159,'Benchmark Data'!$B:$FF,CJ$1,FALSE)/VLOOKUP($B158,'Benchmark Data'!$B:$FF,CJ$1,FALSE),"")</f>
        <v/>
      </c>
      <c r="CK159" s="171" t="str">
        <f>IFERROR(VLOOKUP($B159,'Benchmark Data'!$B:$AAA,CK$1,FALSE)/VLOOKUP($B158,'Benchmark Data'!$B:$AAA,CK$1,FALSE),"")</f>
        <v/>
      </c>
      <c r="CL159" s="171" t="str">
        <f>IFERROR(VLOOKUP($B159,'Benchmark Data'!$B:$AAA,CL$1,FALSE)/VLOOKUP($B158,'Benchmark Data'!$B:$AAA,CL$1,FALSE),"")</f>
        <v/>
      </c>
      <c r="CM159" s="171" t="str">
        <f>IFERROR(VLOOKUP($B159,'Benchmark Data'!$B:$AAA,CM$1,FALSE)/VLOOKUP($B158,'Benchmark Data'!$B:$AAA,CM$1,FALSE),"")</f>
        <v/>
      </c>
      <c r="CN159" s="171" t="str">
        <f>IFERROR(VLOOKUP($B159,'Benchmark Data'!$B:$AAA,CN$1,FALSE)/VLOOKUP($B158,'Benchmark Data'!$B:$AAA,CN$1,FALSE),"")</f>
        <v/>
      </c>
      <c r="CO159" s="171" t="str">
        <f>IFERROR(VLOOKUP($B159,'Benchmark Data'!$B:$AAA,CO$1,FALSE)/VLOOKUP($B158,'Benchmark Data'!$B:$AAA,CO$1,FALSE),"")</f>
        <v/>
      </c>
      <c r="CP159" s="171" t="str">
        <f>IFERROR(VLOOKUP($B159,'Benchmark Data'!$B:$AAA,CP$1,FALSE)/VLOOKUP($B158,'Benchmark Data'!$B:$AAA,CP$1,FALSE),"")</f>
        <v/>
      </c>
      <c r="CQ159" s="171" t="str">
        <f>IFERROR(VLOOKUP($B159,'Benchmark Data'!$B:$AAA,CQ$1,FALSE)/VLOOKUP($B158,'Benchmark Data'!$B:$AAA,CQ$1,FALSE),"")</f>
        <v/>
      </c>
      <c r="CR159" s="171" t="str">
        <f>IFERROR(VLOOKUP($B159,'Benchmark Data'!$B:$AAA,CR$1,FALSE)/VLOOKUP($B158,'Benchmark Data'!$B:$AAA,CR$1,FALSE),"")</f>
        <v/>
      </c>
      <c r="CS159" s="171" t="str">
        <f>IFERROR(VLOOKUP($B159,'Benchmark Data'!$B:$AAA,CS$1,FALSE)/VLOOKUP($B158,'Benchmark Data'!$B:$AAA,CS$1,FALSE),"")</f>
        <v/>
      </c>
      <c r="CT159" s="171" t="str">
        <f>IFERROR(VLOOKUP($B159,'Benchmark Data'!$B:$AAA,CT$1,FALSE)/VLOOKUP($B158,'Benchmark Data'!$B:$AAA,CT$1,FALSE),"")</f>
        <v/>
      </c>
      <c r="CU159" s="171" t="str">
        <f>IFERROR(VLOOKUP($B159,'Benchmark Data'!$B:$AAA,CU$1,FALSE)/VLOOKUP($B158,'Benchmark Data'!$B:$AAA,CU$1,FALSE),"")</f>
        <v/>
      </c>
      <c r="CV159" s="171" t="str">
        <f>IFERROR(VLOOKUP($B159,'Benchmark Data'!$B:$AAA,CV$1,FALSE)/VLOOKUP($B158,'Benchmark Data'!$B:$AAA,CV$1,FALSE),"")</f>
        <v/>
      </c>
      <c r="CW159" s="171" t="str">
        <f>IFERROR(VLOOKUP($B159,'Benchmark Data'!$B:$AAA,CW$1,FALSE)/VLOOKUP($B158,'Benchmark Data'!$B:$AAA,CW$1,FALSE),"")</f>
        <v/>
      </c>
      <c r="CX159" s="171" t="str">
        <f>IFERROR(VLOOKUP($B159,'Benchmark Data'!$B:$AAA,CX$1,FALSE)/VLOOKUP($B158,'Benchmark Data'!$B:$AAA,CX$1,FALSE),"")</f>
        <v/>
      </c>
      <c r="CY159" s="171" t="str">
        <f>IFERROR(VLOOKUP($B159,'Benchmark Data'!$B:$AAA,CY$1,FALSE)/VLOOKUP($B158,'Benchmark Data'!$B:$AAA,CY$1,FALSE),"")</f>
        <v/>
      </c>
      <c r="CZ159" s="171" t="str">
        <f>IFERROR(VLOOKUP($B159,'Benchmark Data'!$B:$AAA,CZ$1,FALSE)/VLOOKUP($B158,'Benchmark Data'!$B:$AAA,CZ$1,FALSE),"")</f>
        <v/>
      </c>
      <c r="DA159" s="171" t="str">
        <f>IFERROR(VLOOKUP($B159,'Benchmark Data'!$B:$AAA,DA$1,FALSE)/VLOOKUP($B158,'Benchmark Data'!$B:$AAA,DA$1,FALSE),"")</f>
        <v/>
      </c>
      <c r="DB159" s="171" t="str">
        <f>IFERROR(VLOOKUP($B159,'Benchmark Data'!$B:$AAA,DB$1,FALSE)/VLOOKUP($B158,'Benchmark Data'!$B:$AAA,DB$1,FALSE),"")</f>
        <v/>
      </c>
      <c r="DC159" s="171" t="str">
        <f>IFERROR(VLOOKUP($B159,'Benchmark Data'!$B:$AAA,DC$1,FALSE)/VLOOKUP($B158,'Benchmark Data'!$B:$AAA,DC$1,FALSE),"")</f>
        <v/>
      </c>
      <c r="DD159" s="171" t="str">
        <f>IFERROR(VLOOKUP($B159,'Benchmark Data'!$B:$AAA,DD$1,FALSE)/VLOOKUP($B158,'Benchmark Data'!$B:$AAA,DD$1,FALSE),"")</f>
        <v/>
      </c>
      <c r="DE159" s="171" t="str">
        <f>IFERROR(VLOOKUP($B159,'Benchmark Data'!$B:$AAA,DE$1,FALSE)/VLOOKUP($B158,'Benchmark Data'!$B:$AAA,DE$1,FALSE),"")</f>
        <v/>
      </c>
      <c r="DF159" s="171" t="str">
        <f>IFERROR(VLOOKUP($B159,'Benchmark Data'!$B:$AAA,DF$1,FALSE)/VLOOKUP($B158,'Benchmark Data'!$B:$AAA,DF$1,FALSE),"")</f>
        <v/>
      </c>
      <c r="DG159" s="171" t="str">
        <f>IFERROR(VLOOKUP($B159,'Benchmark Data'!$B:$AAA,DG$1,FALSE)/VLOOKUP($B158,'Benchmark Data'!$B:$AAA,DG$1,FALSE),"")</f>
        <v/>
      </c>
      <c r="DH159" s="171" t="str">
        <f>IFERROR(VLOOKUP($B159,'Benchmark Data'!$B:$AAA,DH$1,FALSE)/VLOOKUP($B158,'Benchmark Data'!$B:$AAA,DH$1,FALSE),"")</f>
        <v/>
      </c>
      <c r="DI159" s="171" t="str">
        <f>IFERROR(VLOOKUP($B159,'Benchmark Data'!$B:$AAA,DI$1,FALSE)/VLOOKUP($B158,'Benchmark Data'!$B:$AAA,DI$1,FALSE),"")</f>
        <v/>
      </c>
    </row>
    <row r="160" spans="1:113">
      <c r="A160" s="94">
        <f t="shared" si="37"/>
        <v>41</v>
      </c>
      <c r="B160" s="168">
        <f t="shared" si="38"/>
        <v>44834</v>
      </c>
      <c r="C160" s="171">
        <f>IFERROR(VLOOKUP($B160,'Benchmark Data'!$B:$FF,C$1,FALSE)/VLOOKUP($B159,'Benchmark Data'!$B:$FF,C$1,FALSE),"")</f>
        <v>0.88143481548893188</v>
      </c>
      <c r="D160" s="171">
        <f>IFERROR(VLOOKUP($B160,'Benchmark Data'!$B:$FF,D$1,FALSE)/VLOOKUP($B159,'Benchmark Data'!$B:$FF,D$1,FALSE),"")</f>
        <v>0.88143481548893188</v>
      </c>
      <c r="E160" s="171">
        <f>IFERROR(VLOOKUP($B160,'Benchmark Data'!$B:$FF,E$1,FALSE)/VLOOKUP($B159,'Benchmark Data'!$B:$FF,E$1,FALSE),"")</f>
        <v>0.88143481548893188</v>
      </c>
      <c r="F160" s="171" t="str">
        <f>IFERROR(VLOOKUP($B160,'Benchmark Data'!$B:$FF,F$1,FALSE)/VLOOKUP($B159,'Benchmark Data'!$B:$FF,F$1,FALSE),"")</f>
        <v/>
      </c>
      <c r="G160" s="171" t="str">
        <f>IFERROR(VLOOKUP($B160,'Benchmark Data'!$B:$FF,G$1,FALSE)/VLOOKUP($B159,'Benchmark Data'!$B:$FF,G$1,FALSE),"")</f>
        <v/>
      </c>
      <c r="H160" s="171" t="str">
        <f>IFERROR(VLOOKUP($B160,'Benchmark Data'!$B:$FF,H$1,FALSE)/VLOOKUP($B159,'Benchmark Data'!$B:$FF,H$1,FALSE),"")</f>
        <v/>
      </c>
      <c r="I160" s="171" t="str">
        <f>IFERROR(VLOOKUP($B160,'Benchmark Data'!$B:$FF,I$1,FALSE)/VLOOKUP($B159,'Benchmark Data'!$B:$FF,I$1,FALSE),"")</f>
        <v/>
      </c>
      <c r="J160" s="143" t="str">
        <f>IFERROR(VLOOKUP($B160,'Benchmark Data'!$B:$FF,J$1,FALSE)/VLOOKUP($B159,'Benchmark Data'!$B:$FF,J$1,FALSE)*J161,"")</f>
        <v/>
      </c>
      <c r="K160" s="156"/>
      <c r="L160" s="156"/>
      <c r="M160" s="156"/>
      <c r="N160" s="171">
        <f>IFERROR(VLOOKUP($B160,'Benchmark Data'!$B:$FF,N$1,FALSE)/VLOOKUP($B159,'Benchmark Data'!$B:$FF,N$1,FALSE),"")</f>
        <v>0.96042803941765964</v>
      </c>
      <c r="O160" s="171">
        <f>IFERROR(VLOOKUP($B160,'Benchmark Data'!$B:$FF,O$1,FALSE)/VLOOKUP($B159,'Benchmark Data'!$B:$FF,O$1,FALSE),"")</f>
        <v>0.95266652272861041</v>
      </c>
      <c r="P160" s="171">
        <f>IFERROR(VLOOKUP($B160,'Benchmark Data'!$B:$FF,P$1,FALSE)/VLOOKUP($B159,'Benchmark Data'!$B:$FF,P$1,FALSE),"")</f>
        <v>0.90451308434642086</v>
      </c>
      <c r="Q160" s="156">
        <f>IFERROR(VLOOKUP($B160,'Benchmark Data'!$B:$FF,Q$1,FALSE),"")</f>
        <v>0.94633521666442677</v>
      </c>
      <c r="R160" s="156">
        <f>IFERROR(VLOOKUP($B160,'Benchmark Data'!$B:$FF,R$1,FALSE),"")</f>
        <v>0.94633521666442677</v>
      </c>
      <c r="S160" s="156">
        <f>IFERROR(VLOOKUP($B160,'Benchmark Data'!$B:$FF,S$1,FALSE),"")</f>
        <v>0.94633521666442677</v>
      </c>
      <c r="T160" s="156">
        <f>IFERROR(VLOOKUP($B160,'Benchmark Data'!$B:$FF,T$1,FALSE),"")</f>
        <v>0.94633521666442677</v>
      </c>
      <c r="U160" s="156">
        <f>IFERROR(VLOOKUP($B160,'Benchmark Data'!$B:$FF,U$1,FALSE),"")</f>
        <v>0.94633521666442677</v>
      </c>
      <c r="V160" s="171">
        <f>IFERROR(VLOOKUP($B160,'Benchmark Data'!$B:$FF,V$1,FALSE)/VLOOKUP($B159,'Benchmark Data'!$B:$FF,V$1,FALSE),"")</f>
        <v>0.95743203426105705</v>
      </c>
      <c r="W160" s="171">
        <f>IFERROR(VLOOKUP($B160,'Benchmark Data'!$B:$FF,W$1,FALSE)/VLOOKUP($B159,'Benchmark Data'!$B:$FF,W$1,FALSE),"")</f>
        <v>0.95743203426105705</v>
      </c>
      <c r="X160" s="171">
        <f>IFERROR(VLOOKUP($B160,'Benchmark Data'!$B:$FF,X$1,FALSE)/VLOOKUP($B159,'Benchmark Data'!$B:$FF,X$1,FALSE),"")</f>
        <v>0.95743203426105705</v>
      </c>
      <c r="Y160" s="171">
        <f>IFERROR(VLOOKUP($B160,'Benchmark Data'!$B:$FF,Y$1,FALSE)/VLOOKUP($B159,'Benchmark Data'!$B:$FF,Y$1,FALSE),"")</f>
        <v>0.95743203426105705</v>
      </c>
      <c r="Z160" s="171">
        <f>IFERROR(VLOOKUP($B160,'Benchmark Data'!$B:$FF,Z$1,FALSE)/VLOOKUP($B159,'Benchmark Data'!$B:$FF,Z$1,FALSE),"")</f>
        <v>0.95743203426105705</v>
      </c>
      <c r="AA160" s="171">
        <f>IFERROR(VLOOKUP($B160,'Benchmark Data'!$B:$FF,AA$1,FALSE)/VLOOKUP($B159,'Benchmark Data'!$B:$FF,AA$1,FALSE),"")</f>
        <v>0.90671511880929578</v>
      </c>
      <c r="AB160" s="171">
        <f>IFERROR(VLOOKUP($B160,'Benchmark Data'!$B:$FF,AB$1,FALSE)/VLOOKUP($B159,'Benchmark Data'!$B:$FF,AB$1,FALSE),"")</f>
        <v>0.90671511880929578</v>
      </c>
      <c r="AC160" s="171">
        <f>IFERROR(VLOOKUP($B160,'Benchmark Data'!$B:$FF,AC$1,FALSE)/VLOOKUP($B159,'Benchmark Data'!$B:$FF,AC$1,FALSE),"")</f>
        <v>0.90671511880929578</v>
      </c>
      <c r="AD160" s="171">
        <f>IFERROR(VLOOKUP($B160,'Benchmark Data'!$B:$FF,AD$1,FALSE)/VLOOKUP($B159,'Benchmark Data'!$B:$FF,AD$1,FALSE),"")</f>
        <v>1.0614529772764969</v>
      </c>
      <c r="AE160" s="171">
        <f>IFERROR(VLOOKUP($B160,'Benchmark Data'!$B:$FF,AE$1,FALSE)/VLOOKUP($B159,'Benchmark Data'!$B:$FF,AE$1,FALSE),"")</f>
        <v>0.87300015948783471</v>
      </c>
      <c r="AF160" s="171">
        <f>IFERROR(VLOOKUP($B160,'Benchmark Data'!$B:$FF,AF$1,FALSE)/VLOOKUP($B159,'Benchmark Data'!$B:$FF,AF$1,FALSE),"")</f>
        <v>0.96062313086235829</v>
      </c>
      <c r="AG160" s="171">
        <f>IFERROR(VLOOKUP($B160,'Benchmark Data'!$B:$FF,AG$1,FALSE)/VLOOKUP($B159,'Benchmark Data'!$B:$FF,AG$1,FALSE),"")</f>
        <v>0.96062313086235829</v>
      </c>
      <c r="AH160" s="171">
        <f>IFERROR(VLOOKUP($B160,'Benchmark Data'!$B:$FF,AH$1,FALSE)/VLOOKUP($B159,'Benchmark Data'!$B:$FF,AH$1,FALSE),"")</f>
        <v>0.96062313086235829</v>
      </c>
      <c r="AI160" s="171">
        <f>IFERROR(VLOOKUP($B160,'Benchmark Data'!$B:$FF,AI$1,FALSE)/VLOOKUP($B159,'Benchmark Data'!$B:$FF,AI$1,FALSE),"")</f>
        <v>0.88829904418615147</v>
      </c>
      <c r="AJ160" s="171">
        <f>IFERROR(VLOOKUP($B160,'Benchmark Data'!$B:$FF,AJ$1,FALSE)/VLOOKUP($B159,'Benchmark Data'!$B:$FF,AJ$1,FALSE),"")</f>
        <v>0.91466521106259102</v>
      </c>
      <c r="AK160" s="171">
        <f>IFERROR(VLOOKUP($B160,'Benchmark Data'!$B:$FF,AK$1,FALSE)/VLOOKUP($B159,'Benchmark Data'!$B:$FF,AK$1,FALSE),"")</f>
        <v>0.8947646427420507</v>
      </c>
      <c r="AL160" s="171">
        <f>IFERROR(VLOOKUP($B160,'Benchmark Data'!$B:$FF,AL$1,FALSE)/VLOOKUP($B159,'Benchmark Data'!$B:$FF,AL$1,FALSE),"")</f>
        <v>0.91183766935945543</v>
      </c>
      <c r="AM160" s="171">
        <f>IFERROR(VLOOKUP($B160,'Benchmark Data'!$B:$FF,AM$1,FALSE)/VLOOKUP($B159,'Benchmark Data'!$B:$FF,AM$1,FALSE),"")</f>
        <v>0.91183766935945543</v>
      </c>
      <c r="AN160" s="171">
        <f>IFERROR(VLOOKUP($B160,'Benchmark Data'!$B:$FF,AN$1,FALSE)/VLOOKUP($B159,'Benchmark Data'!$B:$FF,AN$1,FALSE),"")</f>
        <v>0.86983244927170167</v>
      </c>
      <c r="AO160" s="171">
        <f>IFERROR(VLOOKUP($B160,'Benchmark Data'!$B:$FF,AO$1,FALSE)/VLOOKUP($B159,'Benchmark Data'!$B:$FF,AO$1,FALSE),"")</f>
        <v>0.94992903916540095</v>
      </c>
      <c r="AP160" s="171">
        <f>IFERROR(VLOOKUP($B160,'Benchmark Data'!$B:$FF,AP$1,FALSE)/VLOOKUP($B159,'Benchmark Data'!$B:$FF,AP$1,FALSE),"")</f>
        <v>0.94992903916540095</v>
      </c>
      <c r="AQ160" s="171" t="str">
        <f>IFERROR(VLOOKUP($B160,'Benchmark Data'!$B:$FF,AQ$1,FALSE)/VLOOKUP($B159,'Benchmark Data'!$B:$FF,AQ$1,FALSE),"")</f>
        <v/>
      </c>
      <c r="AR160" s="171" t="str">
        <f>IFERROR(VLOOKUP($B160,'Benchmark Data'!$B:$FF,AR$1,FALSE)/VLOOKUP($B159,'Benchmark Data'!$B:$FF,AR$1,FALSE),"")</f>
        <v/>
      </c>
      <c r="AS160" s="171" t="str">
        <f>IFERROR(VLOOKUP($B160,'Benchmark Data'!$B:$FF,AS$1,FALSE)/VLOOKUP($B159,'Benchmark Data'!$B:$FF,AS$1,FALSE),"")</f>
        <v/>
      </c>
      <c r="AT160" s="171">
        <f>IFERROR(VLOOKUP($B160,'Benchmark Data'!$B:$FF,AT$1,FALSE)/VLOOKUP($B159,'Benchmark Data'!$B:$FF,AT$1,FALSE),"")</f>
        <v>0.90756106833951156</v>
      </c>
      <c r="AU160" s="171">
        <f>IFERROR(VLOOKUP($B160,'Benchmark Data'!$B:$FF,AU$1,FALSE)/VLOOKUP($B159,'Benchmark Data'!$B:$FF,AU$1,FALSE),"")</f>
        <v>0.9933884575120222</v>
      </c>
      <c r="AV160" s="171">
        <f>IFERROR(VLOOKUP($B160,'Benchmark Data'!$B:$FF,AV$1,FALSE)/VLOOKUP($B159,'Benchmark Data'!$B:$FF,AV$1,FALSE),"")</f>
        <v>0.9933884575120222</v>
      </c>
      <c r="AW160" s="171">
        <f>IFERROR(VLOOKUP($B160,'Benchmark Data'!$B:$FF,AW$1,FALSE)/VLOOKUP($B159,'Benchmark Data'!$B:$FF,AW$1,FALSE),"")</f>
        <v>0.9933884575120222</v>
      </c>
      <c r="AX160" s="171" t="str">
        <f>IFERROR(VLOOKUP($B160,'Benchmark Data'!$B:$FF,AX$1,FALSE)/VLOOKUP($B159,'Benchmark Data'!$B:$FF,AX$1,FALSE),"")</f>
        <v/>
      </c>
      <c r="AY160" s="171" t="str">
        <f>IFERROR(VLOOKUP($B160,'Benchmark Data'!$B:$FF,AY$1,FALSE)/VLOOKUP($B159,'Benchmark Data'!$B:$FF,AY$1,FALSE),"")</f>
        <v/>
      </c>
      <c r="AZ160" s="156"/>
      <c r="BA160" s="156"/>
      <c r="BB160" s="171" t="str">
        <f>IFERROR(VLOOKUP($B160,'Benchmark Data'!$B:$FF,BB$1,FALSE)/VLOOKUP($B159,'Benchmark Data'!$B:$FF,BB$1,FALSE),"")</f>
        <v/>
      </c>
      <c r="BC160" s="171" t="str">
        <f>IFERROR(VLOOKUP($B160,'Benchmark Data'!$B:$FF,BC$1,FALSE)/VLOOKUP($B159,'Benchmark Data'!$B:$FF,BC$1,FALSE),"")</f>
        <v/>
      </c>
      <c r="BD160" s="171" t="str">
        <f>IFERROR(VLOOKUP($B160,'Benchmark Data'!$B:$FF,BD$1,FALSE)/VLOOKUP($B159,'Benchmark Data'!$B:$FF,BD$1,FALSE),"")</f>
        <v/>
      </c>
      <c r="BE160" s="171" t="str">
        <f>IFERROR(VLOOKUP($B160,'Benchmark Data'!$B:$FF,BE$1,FALSE)/VLOOKUP($B159,'Benchmark Data'!$B:$FF,BE$1,FALSE),"")</f>
        <v/>
      </c>
      <c r="BF160" s="171" t="str">
        <f>IFERROR(VLOOKUP($B160,'Benchmark Data'!$B:$FF,BF$1,FALSE)/VLOOKUP($B159,'Benchmark Data'!$B:$FF,BF$1,FALSE),"")</f>
        <v/>
      </c>
      <c r="BG160" s="171" t="str">
        <f>IFERROR(VLOOKUP($B160,'Benchmark Data'!$B:$FF,BG$1,FALSE)/VLOOKUP($B159,'Benchmark Data'!$B:$FF,BG$1,FALSE),"")</f>
        <v/>
      </c>
      <c r="BH160" s="171" t="str">
        <f>IFERROR(VLOOKUP($B160,'Benchmark Data'!$B:$FF,BH$1,FALSE)/VLOOKUP($B159,'Benchmark Data'!$B:$FF,BH$1,FALSE),"")</f>
        <v/>
      </c>
      <c r="BI160" s="171" t="str">
        <f>IFERROR(VLOOKUP($B160,'Benchmark Data'!$B:$FF,BI$1,FALSE)/VLOOKUP($B159,'Benchmark Data'!$B:$FF,BI$1,FALSE),"")</f>
        <v/>
      </c>
      <c r="BJ160" s="171" t="str">
        <f>IFERROR(VLOOKUP($B160,'Benchmark Data'!$B:$FF,BJ$1,FALSE)/VLOOKUP($B159,'Benchmark Data'!$B:$FF,BJ$1,FALSE),"")</f>
        <v/>
      </c>
      <c r="BK160" s="171" t="str">
        <f>IFERROR(VLOOKUP($B160,'Benchmark Data'!$B:$FF,BK$1,FALSE)/VLOOKUP($B159,'Benchmark Data'!$B:$FF,BK$1,FALSE),"")</f>
        <v/>
      </c>
      <c r="BL160" s="171" t="str">
        <f>IFERROR(VLOOKUP($B160,'Benchmark Data'!$B:$FF,BL$1,FALSE)/VLOOKUP($B159,'Benchmark Data'!$B:$FF,BL$1,FALSE),"")</f>
        <v/>
      </c>
      <c r="BM160" s="171" t="str">
        <f>IFERROR(VLOOKUP($B160,'Benchmark Data'!$B:$FF,BM$1,FALSE)/VLOOKUP($B159,'Benchmark Data'!$B:$FF,BM$1,FALSE),"")</f>
        <v/>
      </c>
      <c r="BN160" s="171" t="str">
        <f>IFERROR(VLOOKUP($B160,'Benchmark Data'!$B:$FF,BN$1,FALSE)/VLOOKUP($B159,'Benchmark Data'!$B:$FF,BN$1,FALSE),"")</f>
        <v/>
      </c>
      <c r="BO160" s="171" t="str">
        <f>IFERROR(VLOOKUP($B160,'Benchmark Data'!$B:$FF,BO$1,FALSE)/VLOOKUP($B159,'Benchmark Data'!$B:$FF,BO$1,FALSE),"")</f>
        <v/>
      </c>
      <c r="BP160" s="171" t="str">
        <f>IFERROR(VLOOKUP($B160,'Benchmark Data'!$B:$FF,BP$1,FALSE)/VLOOKUP($B159,'Benchmark Data'!$B:$FF,BP$1,FALSE),"")</f>
        <v/>
      </c>
      <c r="BQ160" s="171" t="str">
        <f>IFERROR(VLOOKUP($B160,'Benchmark Data'!$B:$FF,BQ$1,FALSE)/VLOOKUP($B159,'Benchmark Data'!$B:$FF,BQ$1,FALSE),"")</f>
        <v/>
      </c>
      <c r="BR160" s="171" t="str">
        <f>IFERROR(VLOOKUP($B160,'Benchmark Data'!$B:$FF,BR$1,FALSE)/VLOOKUP($B159,'Benchmark Data'!$B:$FF,BR$1,FALSE),"")</f>
        <v/>
      </c>
      <c r="BS160" s="171" t="str">
        <f>IFERROR(VLOOKUP($B160,'Benchmark Data'!$B:$FF,BS$1,FALSE)/VLOOKUP($B159,'Benchmark Data'!$B:$FF,BS$1,FALSE),"")</f>
        <v/>
      </c>
      <c r="BT160" s="171" t="str">
        <f>IFERROR(VLOOKUP($B160,'Benchmark Data'!$B:$FF,BT$1,FALSE)/VLOOKUP($B159,'Benchmark Data'!$B:$FF,BT$1,FALSE),"")</f>
        <v/>
      </c>
      <c r="BU160" s="171" t="str">
        <f>IFERROR(VLOOKUP($B160,'Benchmark Data'!$B:$FF,BU$1,FALSE)/VLOOKUP($B159,'Benchmark Data'!$B:$FF,BU$1,FALSE),"")</f>
        <v/>
      </c>
      <c r="BV160" s="171" t="str">
        <f>IFERROR(VLOOKUP($B160,'Benchmark Data'!$B:$FF,BV$1,FALSE)/VLOOKUP($B159,'Benchmark Data'!$B:$FF,BV$1,FALSE),"")</f>
        <v/>
      </c>
      <c r="BW160" s="171" t="str">
        <f>IFERROR(VLOOKUP($B160,'Benchmark Data'!$B:$FF,BW$1,FALSE)/VLOOKUP($B159,'Benchmark Data'!$B:$FF,BW$1,FALSE),"")</f>
        <v/>
      </c>
      <c r="BX160" s="171" t="str">
        <f>IFERROR(VLOOKUP($B160,'Benchmark Data'!$B:$FF,BX$1,FALSE)/VLOOKUP($B159,'Benchmark Data'!$B:$FF,BX$1,FALSE),"")</f>
        <v/>
      </c>
      <c r="BY160" s="171" t="str">
        <f>IFERROR(VLOOKUP($B160,'Benchmark Data'!$B:$FF,BY$1,FALSE)/VLOOKUP($B159,'Benchmark Data'!$B:$FF,BY$1,FALSE),"")</f>
        <v/>
      </c>
      <c r="BZ160" s="171" t="str">
        <f>IFERROR(VLOOKUP($B160,'Benchmark Data'!$B:$FF,BZ$1,FALSE)/VLOOKUP($B159,'Benchmark Data'!$B:$FF,BZ$1,FALSE),"")</f>
        <v/>
      </c>
      <c r="CA160" s="171" t="str">
        <f>IFERROR(VLOOKUP($B160,'Benchmark Data'!$B:$FF,CA$1,FALSE)/VLOOKUP($B159,'Benchmark Data'!$B:$FF,CA$1,FALSE),"")</f>
        <v/>
      </c>
      <c r="CB160" s="171" t="str">
        <f>IFERROR(VLOOKUP($B160,'Benchmark Data'!$B:$FF,CB$1,FALSE)/VLOOKUP($B159,'Benchmark Data'!$B:$FF,CB$1,FALSE),"")</f>
        <v/>
      </c>
      <c r="CC160" s="171" t="str">
        <f>IFERROR(VLOOKUP($B160,'Benchmark Data'!$B:$FF,CC$1,FALSE)/VLOOKUP($B159,'Benchmark Data'!$B:$FF,CC$1,FALSE),"")</f>
        <v/>
      </c>
      <c r="CD160" s="171" t="str">
        <f>IFERROR(VLOOKUP($B160,'Benchmark Data'!$B:$FF,CD$1,FALSE)/VLOOKUP($B159,'Benchmark Data'!$B:$FF,CD$1,FALSE),"")</f>
        <v/>
      </c>
      <c r="CE160" s="171" t="str">
        <f>IFERROR(VLOOKUP($B160,'Benchmark Data'!$B:$FF,CE$1,FALSE)/VLOOKUP($B159,'Benchmark Data'!$B:$FF,CE$1,FALSE),"")</f>
        <v/>
      </c>
      <c r="CF160" s="171" t="str">
        <f>IFERROR(VLOOKUP($B160,'Benchmark Data'!$B:$FF,CF$1,FALSE)/VLOOKUP($B159,'Benchmark Data'!$B:$FF,CF$1,FALSE),"")</f>
        <v/>
      </c>
      <c r="CG160" s="171" t="str">
        <f>IFERROR(VLOOKUP($B160,'Benchmark Data'!$B:$FF,CG$1,FALSE)/VLOOKUP($B159,'Benchmark Data'!$B:$FF,CG$1,FALSE),"")</f>
        <v/>
      </c>
      <c r="CH160" s="156"/>
      <c r="CI160" s="171" t="str">
        <f>IFERROR(VLOOKUP($B160,'Benchmark Data'!$B:$FF,CI$1,FALSE)/VLOOKUP($B159,'Benchmark Data'!$B:$FF,CI$1,FALSE),"")</f>
        <v/>
      </c>
      <c r="CJ160" s="171" t="str">
        <f>IFERROR(VLOOKUP($B160,'Benchmark Data'!$B:$FF,CJ$1,FALSE)/VLOOKUP($B159,'Benchmark Data'!$B:$FF,CJ$1,FALSE),"")</f>
        <v/>
      </c>
      <c r="CK160" s="171" t="str">
        <f>IFERROR(VLOOKUP($B160,'Benchmark Data'!$B:$AAA,CK$1,FALSE)/VLOOKUP($B159,'Benchmark Data'!$B:$AAA,CK$1,FALSE),"")</f>
        <v/>
      </c>
      <c r="CL160" s="171" t="str">
        <f>IFERROR(VLOOKUP($B160,'Benchmark Data'!$B:$AAA,CL$1,FALSE)/VLOOKUP($B159,'Benchmark Data'!$B:$AAA,CL$1,FALSE),"")</f>
        <v/>
      </c>
      <c r="CM160" s="171" t="str">
        <f>IFERROR(VLOOKUP($B160,'Benchmark Data'!$B:$AAA,CM$1,FALSE)/VLOOKUP($B159,'Benchmark Data'!$B:$AAA,CM$1,FALSE),"")</f>
        <v/>
      </c>
      <c r="CN160" s="171" t="str">
        <f>IFERROR(VLOOKUP($B160,'Benchmark Data'!$B:$AAA,CN$1,FALSE)/VLOOKUP($B159,'Benchmark Data'!$B:$AAA,CN$1,FALSE),"")</f>
        <v/>
      </c>
      <c r="CO160" s="171" t="str">
        <f>IFERROR(VLOOKUP($B160,'Benchmark Data'!$B:$AAA,CO$1,FALSE)/VLOOKUP($B159,'Benchmark Data'!$B:$AAA,CO$1,FALSE),"")</f>
        <v/>
      </c>
      <c r="CP160" s="171" t="str">
        <f>IFERROR(VLOOKUP($B160,'Benchmark Data'!$B:$AAA,CP$1,FALSE)/VLOOKUP($B159,'Benchmark Data'!$B:$AAA,CP$1,FALSE),"")</f>
        <v/>
      </c>
      <c r="CQ160" s="171" t="str">
        <f>IFERROR(VLOOKUP($B160,'Benchmark Data'!$B:$AAA,CQ$1,FALSE)/VLOOKUP($B159,'Benchmark Data'!$B:$AAA,CQ$1,FALSE),"")</f>
        <v/>
      </c>
      <c r="CR160" s="171" t="str">
        <f>IFERROR(VLOOKUP($B160,'Benchmark Data'!$B:$AAA,CR$1,FALSE)/VLOOKUP($B159,'Benchmark Data'!$B:$AAA,CR$1,FALSE),"")</f>
        <v/>
      </c>
      <c r="CS160" s="171" t="str">
        <f>IFERROR(VLOOKUP($B160,'Benchmark Data'!$B:$AAA,CS$1,FALSE)/VLOOKUP($B159,'Benchmark Data'!$B:$AAA,CS$1,FALSE),"")</f>
        <v/>
      </c>
      <c r="CT160" s="171" t="str">
        <f>IFERROR(VLOOKUP($B160,'Benchmark Data'!$B:$AAA,CT$1,FALSE)/VLOOKUP($B159,'Benchmark Data'!$B:$AAA,CT$1,FALSE),"")</f>
        <v/>
      </c>
      <c r="CU160" s="171" t="str">
        <f>IFERROR(VLOOKUP($B160,'Benchmark Data'!$B:$AAA,CU$1,FALSE)/VLOOKUP($B159,'Benchmark Data'!$B:$AAA,CU$1,FALSE),"")</f>
        <v/>
      </c>
      <c r="CV160" s="171" t="str">
        <f>IFERROR(VLOOKUP($B160,'Benchmark Data'!$B:$AAA,CV$1,FALSE)/VLOOKUP($B159,'Benchmark Data'!$B:$AAA,CV$1,FALSE),"")</f>
        <v/>
      </c>
      <c r="CW160" s="171" t="str">
        <f>IFERROR(VLOOKUP($B160,'Benchmark Data'!$B:$AAA,CW$1,FALSE)/VLOOKUP($B159,'Benchmark Data'!$B:$AAA,CW$1,FALSE),"")</f>
        <v/>
      </c>
      <c r="CX160" s="171" t="str">
        <f>IFERROR(VLOOKUP($B160,'Benchmark Data'!$B:$AAA,CX$1,FALSE)/VLOOKUP($B159,'Benchmark Data'!$B:$AAA,CX$1,FALSE),"")</f>
        <v/>
      </c>
      <c r="CY160" s="171" t="str">
        <f>IFERROR(VLOOKUP($B160,'Benchmark Data'!$B:$AAA,CY$1,FALSE)/VLOOKUP($B159,'Benchmark Data'!$B:$AAA,CY$1,FALSE),"")</f>
        <v/>
      </c>
      <c r="CZ160" s="171" t="str">
        <f>IFERROR(VLOOKUP($B160,'Benchmark Data'!$B:$AAA,CZ$1,FALSE)/VLOOKUP($B159,'Benchmark Data'!$B:$AAA,CZ$1,FALSE),"")</f>
        <v/>
      </c>
      <c r="DA160" s="171" t="str">
        <f>IFERROR(VLOOKUP($B160,'Benchmark Data'!$B:$AAA,DA$1,FALSE)/VLOOKUP($B159,'Benchmark Data'!$B:$AAA,DA$1,FALSE),"")</f>
        <v/>
      </c>
      <c r="DB160" s="171" t="str">
        <f>IFERROR(VLOOKUP($B160,'Benchmark Data'!$B:$AAA,DB$1,FALSE)/VLOOKUP($B159,'Benchmark Data'!$B:$AAA,DB$1,FALSE),"")</f>
        <v/>
      </c>
      <c r="DC160" s="171" t="str">
        <f>IFERROR(VLOOKUP($B160,'Benchmark Data'!$B:$AAA,DC$1,FALSE)/VLOOKUP($B159,'Benchmark Data'!$B:$AAA,DC$1,FALSE),"")</f>
        <v/>
      </c>
      <c r="DD160" s="171" t="str">
        <f>IFERROR(VLOOKUP($B160,'Benchmark Data'!$B:$AAA,DD$1,FALSE)/VLOOKUP($B159,'Benchmark Data'!$B:$AAA,DD$1,FALSE),"")</f>
        <v/>
      </c>
      <c r="DE160" s="171" t="str">
        <f>IFERROR(VLOOKUP($B160,'Benchmark Data'!$B:$AAA,DE$1,FALSE)/VLOOKUP($B159,'Benchmark Data'!$B:$AAA,DE$1,FALSE),"")</f>
        <v/>
      </c>
      <c r="DF160" s="171" t="str">
        <f>IFERROR(VLOOKUP($B160,'Benchmark Data'!$B:$AAA,DF$1,FALSE)/VLOOKUP($B159,'Benchmark Data'!$B:$AAA,DF$1,FALSE),"")</f>
        <v/>
      </c>
      <c r="DG160" s="171" t="str">
        <f>IFERROR(VLOOKUP($B160,'Benchmark Data'!$B:$AAA,DG$1,FALSE)/VLOOKUP($B159,'Benchmark Data'!$B:$AAA,DG$1,FALSE),"")</f>
        <v/>
      </c>
      <c r="DH160" s="171" t="str">
        <f>IFERROR(VLOOKUP($B160,'Benchmark Data'!$B:$AAA,DH$1,FALSE)/VLOOKUP($B159,'Benchmark Data'!$B:$AAA,DH$1,FALSE),"")</f>
        <v/>
      </c>
      <c r="DI160" s="171" t="str">
        <f>IFERROR(VLOOKUP($B160,'Benchmark Data'!$B:$AAA,DI$1,FALSE)/VLOOKUP($B159,'Benchmark Data'!$B:$AAA,DI$1,FALSE),"")</f>
        <v/>
      </c>
    </row>
    <row r="161" spans="1:113">
      <c r="A161" s="94">
        <f t="shared" si="37"/>
        <v>40</v>
      </c>
      <c r="B161" s="168">
        <f t="shared" si="38"/>
        <v>44865</v>
      </c>
      <c r="C161" s="171">
        <f>IFERROR(VLOOKUP($B161,'Benchmark Data'!$B:$FF,C$1,FALSE)/VLOOKUP($B160,'Benchmark Data'!$B:$FF,C$1,FALSE),"")</f>
        <v>1.0559004404735419</v>
      </c>
      <c r="D161" s="171">
        <f>IFERROR(VLOOKUP($B161,'Benchmark Data'!$B:$FF,D$1,FALSE)/VLOOKUP($B160,'Benchmark Data'!$B:$FF,D$1,FALSE),"")</f>
        <v>1.0559004404735419</v>
      </c>
      <c r="E161" s="171">
        <f>IFERROR(VLOOKUP($B161,'Benchmark Data'!$B:$FF,E$1,FALSE)/VLOOKUP($B160,'Benchmark Data'!$B:$FF,E$1,FALSE),"")</f>
        <v>1.0559004404735419</v>
      </c>
      <c r="F161" s="171" t="str">
        <f>IFERROR(VLOOKUP($B161,'Benchmark Data'!$B:$FF,F$1,FALSE)/VLOOKUP($B160,'Benchmark Data'!$B:$FF,F$1,FALSE),"")</f>
        <v/>
      </c>
      <c r="G161" s="171" t="str">
        <f>IFERROR(VLOOKUP($B161,'Benchmark Data'!$B:$FF,G$1,FALSE)/VLOOKUP($B160,'Benchmark Data'!$B:$FF,G$1,FALSE),"")</f>
        <v/>
      </c>
      <c r="H161" s="171" t="str">
        <f>IFERROR(VLOOKUP($B161,'Benchmark Data'!$B:$FF,H$1,FALSE)/VLOOKUP($B160,'Benchmark Data'!$B:$FF,H$1,FALSE),"")</f>
        <v/>
      </c>
      <c r="I161" s="171" t="str">
        <f>IFERROR(VLOOKUP($B161,'Benchmark Data'!$B:$FF,I$1,FALSE)/VLOOKUP($B160,'Benchmark Data'!$B:$FF,I$1,FALSE),"")</f>
        <v/>
      </c>
      <c r="J161" s="143" t="str">
        <f>IFERROR(VLOOKUP($B161,'Benchmark Data'!$B:$FF,J$1,FALSE)/VLOOKUP($B160,'Benchmark Data'!$B:$FF,J$1,FALSE)*J162,"")</f>
        <v/>
      </c>
      <c r="K161" s="156"/>
      <c r="L161" s="156"/>
      <c r="M161" s="156"/>
      <c r="N161" s="171">
        <f>IFERROR(VLOOKUP($B161,'Benchmark Data'!$B:$FF,N$1,FALSE)/VLOOKUP($B160,'Benchmark Data'!$B:$FF,N$1,FALSE),"")</f>
        <v>1.058240918446214</v>
      </c>
      <c r="O161" s="171">
        <f>IFERROR(VLOOKUP($B161,'Benchmark Data'!$B:$FF,O$1,FALSE)/VLOOKUP($B160,'Benchmark Data'!$B:$FF,O$1,FALSE),"")</f>
        <v>1.1626132893596608</v>
      </c>
      <c r="P161" s="171">
        <f>IFERROR(VLOOKUP($B161,'Benchmark Data'!$B:$FF,P$1,FALSE)/VLOOKUP($B160,'Benchmark Data'!$B:$FF,P$1,FALSE),"")</f>
        <v>1.1801071035345532</v>
      </c>
      <c r="Q161" s="156">
        <f>IFERROR(VLOOKUP($B161,'Benchmark Data'!$B:$FF,Q$1,FALSE),"")</f>
        <v>1.0318322962386506</v>
      </c>
      <c r="R161" s="156">
        <f>IFERROR(VLOOKUP($B161,'Benchmark Data'!$B:$FF,R$1,FALSE),"")</f>
        <v>1.0318322962386506</v>
      </c>
      <c r="S161" s="156">
        <f>IFERROR(VLOOKUP($B161,'Benchmark Data'!$B:$FF,S$1,FALSE),"")</f>
        <v>1.0318322962386506</v>
      </c>
      <c r="T161" s="156">
        <f>IFERROR(VLOOKUP($B161,'Benchmark Data'!$B:$FF,T$1,FALSE),"")</f>
        <v>1.0318322962386506</v>
      </c>
      <c r="U161" s="156">
        <f>IFERROR(VLOOKUP($B161,'Benchmark Data'!$B:$FF,U$1,FALSE),"")</f>
        <v>1.0318322962386506</v>
      </c>
      <c r="V161" s="171">
        <f>IFERROR(VLOOKUP($B161,'Benchmark Data'!$B:$FF,V$1,FALSE)/VLOOKUP($B160,'Benchmark Data'!$B:$FF,V$1,FALSE),"")</f>
        <v>1.0557134762881937</v>
      </c>
      <c r="W161" s="171">
        <f>IFERROR(VLOOKUP($B161,'Benchmark Data'!$B:$FF,W$1,FALSE)/VLOOKUP($B160,'Benchmark Data'!$B:$FF,W$1,FALSE),"")</f>
        <v>1.0557134762881937</v>
      </c>
      <c r="X161" s="171">
        <f>IFERROR(VLOOKUP($B161,'Benchmark Data'!$B:$FF,X$1,FALSE)/VLOOKUP($B160,'Benchmark Data'!$B:$FF,X$1,FALSE),"")</f>
        <v>1.0557134762881937</v>
      </c>
      <c r="Y161" s="171">
        <f>IFERROR(VLOOKUP($B161,'Benchmark Data'!$B:$FF,Y$1,FALSE)/VLOOKUP($B160,'Benchmark Data'!$B:$FF,Y$1,FALSE),"")</f>
        <v>1.0557134762881937</v>
      </c>
      <c r="Z161" s="171">
        <f>IFERROR(VLOOKUP($B161,'Benchmark Data'!$B:$FF,Z$1,FALSE)/VLOOKUP($B160,'Benchmark Data'!$B:$FF,Z$1,FALSE),"")</f>
        <v>1.0557134762881937</v>
      </c>
      <c r="AA161" s="171">
        <f>IFERROR(VLOOKUP($B161,'Benchmark Data'!$B:$FF,AA$1,FALSE)/VLOOKUP($B160,'Benchmark Data'!$B:$FF,AA$1,FALSE),"")</f>
        <v>1.1074509827449663</v>
      </c>
      <c r="AB161" s="171">
        <f>IFERROR(VLOOKUP($B161,'Benchmark Data'!$B:$FF,AB$1,FALSE)/VLOOKUP($B160,'Benchmark Data'!$B:$FF,AB$1,FALSE),"")</f>
        <v>1.1074509827449663</v>
      </c>
      <c r="AC161" s="171">
        <f>IFERROR(VLOOKUP($B161,'Benchmark Data'!$B:$FF,AC$1,FALSE)/VLOOKUP($B160,'Benchmark Data'!$B:$FF,AC$1,FALSE),"")</f>
        <v>1.1074509827449663</v>
      </c>
      <c r="AD161" s="171">
        <f>IFERROR(VLOOKUP($B161,'Benchmark Data'!$B:$FF,AD$1,FALSE)/VLOOKUP($B160,'Benchmark Data'!$B:$FF,AD$1,FALSE),"")</f>
        <v>1.0039065551996251</v>
      </c>
      <c r="AE161" s="171">
        <f>IFERROR(VLOOKUP($B161,'Benchmark Data'!$B:$FF,AE$1,FALSE)/VLOOKUP($B160,'Benchmark Data'!$B:$FF,AE$1,FALSE),"")</f>
        <v>1.0215873305856118</v>
      </c>
      <c r="AF161" s="171">
        <f>IFERROR(VLOOKUP($B161,'Benchmark Data'!$B:$FF,AF$1,FALSE)/VLOOKUP($B160,'Benchmark Data'!$B:$FF,AF$1,FALSE),"")</f>
        <v>1.0840335552657998</v>
      </c>
      <c r="AG161" s="171">
        <f>IFERROR(VLOOKUP($B161,'Benchmark Data'!$B:$FF,AG$1,FALSE)/VLOOKUP($B160,'Benchmark Data'!$B:$FF,AG$1,FALSE),"")</f>
        <v>1.0840335552657998</v>
      </c>
      <c r="AH161" s="171">
        <f>IFERROR(VLOOKUP($B161,'Benchmark Data'!$B:$FF,AH$1,FALSE)/VLOOKUP($B160,'Benchmark Data'!$B:$FF,AH$1,FALSE),"")</f>
        <v>1.0840335552657998</v>
      </c>
      <c r="AI161" s="171">
        <f>IFERROR(VLOOKUP($B161,'Benchmark Data'!$B:$FF,AI$1,FALSE)/VLOOKUP($B160,'Benchmark Data'!$B:$FF,AI$1,FALSE),"")</f>
        <v>1.0464435971601369</v>
      </c>
      <c r="AJ161" s="171">
        <f>IFERROR(VLOOKUP($B161,'Benchmark Data'!$B:$FF,AJ$1,FALSE)/VLOOKUP($B160,'Benchmark Data'!$B:$FF,AJ$1,FALSE),"")</f>
        <v>1.0166103043564749</v>
      </c>
      <c r="AK161" s="171">
        <f>IFERROR(VLOOKUP($B161,'Benchmark Data'!$B:$FF,AK$1,FALSE)/VLOOKUP($B160,'Benchmark Data'!$B:$FF,AK$1,FALSE),"")</f>
        <v>1.024152339275511</v>
      </c>
      <c r="AL161" s="171">
        <f>IFERROR(VLOOKUP($B161,'Benchmark Data'!$B:$FF,AL$1,FALSE)/VLOOKUP($B160,'Benchmark Data'!$B:$FF,AL$1,FALSE),"")</f>
        <v>1.1351935821416115</v>
      </c>
      <c r="AM161" s="171">
        <f>IFERROR(VLOOKUP($B161,'Benchmark Data'!$B:$FF,AM$1,FALSE)/VLOOKUP($B160,'Benchmark Data'!$B:$FF,AM$1,FALSE),"")</f>
        <v>1.1351935821416115</v>
      </c>
      <c r="AN161" s="171">
        <f>IFERROR(VLOOKUP($B161,'Benchmark Data'!$B:$FF,AN$1,FALSE)/VLOOKUP($B160,'Benchmark Data'!$B:$FF,AN$1,FALSE),"")</f>
        <v>1.0126802826444681</v>
      </c>
      <c r="AO161" s="171">
        <f>IFERROR(VLOOKUP($B161,'Benchmark Data'!$B:$FF,AO$1,FALSE)/VLOOKUP($B160,'Benchmark Data'!$B:$FF,AO$1,FALSE),"")</f>
        <v>1.1288005871251836</v>
      </c>
      <c r="AP161" s="171">
        <f>IFERROR(VLOOKUP($B161,'Benchmark Data'!$B:$FF,AP$1,FALSE)/VLOOKUP($B160,'Benchmark Data'!$B:$FF,AP$1,FALSE),"")</f>
        <v>1.1288005871251836</v>
      </c>
      <c r="AQ161" s="171" t="str">
        <f>IFERROR(VLOOKUP($B161,'Benchmark Data'!$B:$FF,AQ$1,FALSE)/VLOOKUP($B160,'Benchmark Data'!$B:$FF,AQ$1,FALSE),"")</f>
        <v/>
      </c>
      <c r="AR161" s="171" t="str">
        <f>IFERROR(VLOOKUP($B161,'Benchmark Data'!$B:$FF,AR$1,FALSE)/VLOOKUP($B160,'Benchmark Data'!$B:$FF,AR$1,FALSE),"")</f>
        <v/>
      </c>
      <c r="AS161" s="171" t="str">
        <f>IFERROR(VLOOKUP($B161,'Benchmark Data'!$B:$FF,AS$1,FALSE)/VLOOKUP($B160,'Benchmark Data'!$B:$FF,AS$1,FALSE),"")</f>
        <v/>
      </c>
      <c r="AT161" s="171">
        <f>IFERROR(VLOOKUP($B161,'Benchmark Data'!$B:$FF,AT$1,FALSE)/VLOOKUP($B160,'Benchmark Data'!$B:$FF,AT$1,FALSE),"")</f>
        <v>1.0792929742523654</v>
      </c>
      <c r="AU161" s="171">
        <f>IFERROR(VLOOKUP($B161,'Benchmark Data'!$B:$FF,AU$1,FALSE)/VLOOKUP($B160,'Benchmark Data'!$B:$FF,AU$1,FALSE),"")</f>
        <v>1.0792212842216788</v>
      </c>
      <c r="AV161" s="171">
        <f>IFERROR(VLOOKUP($B161,'Benchmark Data'!$B:$FF,AV$1,FALSE)/VLOOKUP($B160,'Benchmark Data'!$B:$FF,AV$1,FALSE),"")</f>
        <v>1.0792212842216788</v>
      </c>
      <c r="AW161" s="171">
        <f>IFERROR(VLOOKUP($B161,'Benchmark Data'!$B:$FF,AW$1,FALSE)/VLOOKUP($B160,'Benchmark Data'!$B:$FF,AW$1,FALSE),"")</f>
        <v>1.0792212842216788</v>
      </c>
      <c r="AX161" s="171" t="str">
        <f>IFERROR(VLOOKUP($B161,'Benchmark Data'!$B:$FF,AX$1,FALSE)/VLOOKUP($B160,'Benchmark Data'!$B:$FF,AX$1,FALSE),"")</f>
        <v/>
      </c>
      <c r="AY161" s="171" t="str">
        <f>IFERROR(VLOOKUP($B161,'Benchmark Data'!$B:$FF,AY$1,FALSE)/VLOOKUP($B160,'Benchmark Data'!$B:$FF,AY$1,FALSE),"")</f>
        <v/>
      </c>
      <c r="AZ161" s="156"/>
      <c r="BA161" s="156"/>
      <c r="BB161" s="171" t="str">
        <f>IFERROR(VLOOKUP($B161,'Benchmark Data'!$B:$FF,BB$1,FALSE)/VLOOKUP($B160,'Benchmark Data'!$B:$FF,BB$1,FALSE),"")</f>
        <v/>
      </c>
      <c r="BC161" s="171" t="str">
        <f>IFERROR(VLOOKUP($B161,'Benchmark Data'!$B:$FF,BC$1,FALSE)/VLOOKUP($B160,'Benchmark Data'!$B:$FF,BC$1,FALSE),"")</f>
        <v/>
      </c>
      <c r="BD161" s="171" t="str">
        <f>IFERROR(VLOOKUP($B161,'Benchmark Data'!$B:$FF,BD$1,FALSE)/VLOOKUP($B160,'Benchmark Data'!$B:$FF,BD$1,FALSE),"")</f>
        <v/>
      </c>
      <c r="BE161" s="171" t="str">
        <f>IFERROR(VLOOKUP($B161,'Benchmark Data'!$B:$FF,BE$1,FALSE)/VLOOKUP($B160,'Benchmark Data'!$B:$FF,BE$1,FALSE),"")</f>
        <v/>
      </c>
      <c r="BF161" s="171" t="str">
        <f>IFERROR(VLOOKUP($B161,'Benchmark Data'!$B:$FF,BF$1,FALSE)/VLOOKUP($B160,'Benchmark Data'!$B:$FF,BF$1,FALSE),"")</f>
        <v/>
      </c>
      <c r="BG161" s="171" t="str">
        <f>IFERROR(VLOOKUP($B161,'Benchmark Data'!$B:$FF,BG$1,FALSE)/VLOOKUP($B160,'Benchmark Data'!$B:$FF,BG$1,FALSE),"")</f>
        <v/>
      </c>
      <c r="BH161" s="171" t="str">
        <f>IFERROR(VLOOKUP($B161,'Benchmark Data'!$B:$FF,BH$1,FALSE)/VLOOKUP($B160,'Benchmark Data'!$B:$FF,BH$1,FALSE),"")</f>
        <v/>
      </c>
      <c r="BI161" s="171" t="str">
        <f>IFERROR(VLOOKUP($B161,'Benchmark Data'!$B:$FF,BI$1,FALSE)/VLOOKUP($B160,'Benchmark Data'!$B:$FF,BI$1,FALSE),"")</f>
        <v/>
      </c>
      <c r="BJ161" s="171" t="str">
        <f>IFERROR(VLOOKUP($B161,'Benchmark Data'!$B:$FF,BJ$1,FALSE)/VLOOKUP($B160,'Benchmark Data'!$B:$FF,BJ$1,FALSE),"")</f>
        <v/>
      </c>
      <c r="BK161" s="171" t="str">
        <f>IFERROR(VLOOKUP($B161,'Benchmark Data'!$B:$FF,BK$1,FALSE)/VLOOKUP($B160,'Benchmark Data'!$B:$FF,BK$1,FALSE),"")</f>
        <v/>
      </c>
      <c r="BL161" s="171" t="str">
        <f>IFERROR(VLOOKUP($B161,'Benchmark Data'!$B:$FF,BL$1,FALSE)/VLOOKUP($B160,'Benchmark Data'!$B:$FF,BL$1,FALSE),"")</f>
        <v/>
      </c>
      <c r="BM161" s="171" t="str">
        <f>IFERROR(VLOOKUP($B161,'Benchmark Data'!$B:$FF,BM$1,FALSE)/VLOOKUP($B160,'Benchmark Data'!$B:$FF,BM$1,FALSE),"")</f>
        <v/>
      </c>
      <c r="BN161" s="171" t="str">
        <f>IFERROR(VLOOKUP($B161,'Benchmark Data'!$B:$FF,BN$1,FALSE)/VLOOKUP($B160,'Benchmark Data'!$B:$FF,BN$1,FALSE),"")</f>
        <v/>
      </c>
      <c r="BO161" s="171" t="str">
        <f>IFERROR(VLOOKUP($B161,'Benchmark Data'!$B:$FF,BO$1,FALSE)/VLOOKUP($B160,'Benchmark Data'!$B:$FF,BO$1,FALSE),"")</f>
        <v/>
      </c>
      <c r="BP161" s="171" t="str">
        <f>IFERROR(VLOOKUP($B161,'Benchmark Data'!$B:$FF,BP$1,FALSE)/VLOOKUP($B160,'Benchmark Data'!$B:$FF,BP$1,FALSE),"")</f>
        <v/>
      </c>
      <c r="BQ161" s="171" t="str">
        <f>IFERROR(VLOOKUP($B161,'Benchmark Data'!$B:$FF,BQ$1,FALSE)/VLOOKUP($B160,'Benchmark Data'!$B:$FF,BQ$1,FALSE),"")</f>
        <v/>
      </c>
      <c r="BR161" s="171" t="str">
        <f>IFERROR(VLOOKUP($B161,'Benchmark Data'!$B:$FF,BR$1,FALSE)/VLOOKUP($B160,'Benchmark Data'!$B:$FF,BR$1,FALSE),"")</f>
        <v/>
      </c>
      <c r="BS161" s="171" t="str">
        <f>IFERROR(VLOOKUP($B161,'Benchmark Data'!$B:$FF,BS$1,FALSE)/VLOOKUP($B160,'Benchmark Data'!$B:$FF,BS$1,FALSE),"")</f>
        <v/>
      </c>
      <c r="BT161" s="171" t="str">
        <f>IFERROR(VLOOKUP($B161,'Benchmark Data'!$B:$FF,BT$1,FALSE)/VLOOKUP($B160,'Benchmark Data'!$B:$FF,BT$1,FALSE),"")</f>
        <v/>
      </c>
      <c r="BU161" s="171" t="str">
        <f>IFERROR(VLOOKUP($B161,'Benchmark Data'!$B:$FF,BU$1,FALSE)/VLOOKUP($B160,'Benchmark Data'!$B:$FF,BU$1,FALSE),"")</f>
        <v/>
      </c>
      <c r="BV161" s="171" t="str">
        <f>IFERROR(VLOOKUP($B161,'Benchmark Data'!$B:$FF,BV$1,FALSE)/VLOOKUP($B160,'Benchmark Data'!$B:$FF,BV$1,FALSE),"")</f>
        <v/>
      </c>
      <c r="BW161" s="171" t="str">
        <f>IFERROR(VLOOKUP($B161,'Benchmark Data'!$B:$FF,BW$1,FALSE)/VLOOKUP($B160,'Benchmark Data'!$B:$FF,BW$1,FALSE),"")</f>
        <v/>
      </c>
      <c r="BX161" s="171" t="str">
        <f>IFERROR(VLOOKUP($B161,'Benchmark Data'!$B:$FF,BX$1,FALSE)/VLOOKUP($B160,'Benchmark Data'!$B:$FF,BX$1,FALSE),"")</f>
        <v/>
      </c>
      <c r="BY161" s="171" t="str">
        <f>IFERROR(VLOOKUP($B161,'Benchmark Data'!$B:$FF,BY$1,FALSE)/VLOOKUP($B160,'Benchmark Data'!$B:$FF,BY$1,FALSE),"")</f>
        <v/>
      </c>
      <c r="BZ161" s="171" t="str">
        <f>IFERROR(VLOOKUP($B161,'Benchmark Data'!$B:$FF,BZ$1,FALSE)/VLOOKUP($B160,'Benchmark Data'!$B:$FF,BZ$1,FALSE),"")</f>
        <v/>
      </c>
      <c r="CA161" s="171" t="str">
        <f>IFERROR(VLOOKUP($B161,'Benchmark Data'!$B:$FF,CA$1,FALSE)/VLOOKUP($B160,'Benchmark Data'!$B:$FF,CA$1,FALSE),"")</f>
        <v/>
      </c>
      <c r="CB161" s="171" t="str">
        <f>IFERROR(VLOOKUP($B161,'Benchmark Data'!$B:$FF,CB$1,FALSE)/VLOOKUP($B160,'Benchmark Data'!$B:$FF,CB$1,FALSE),"")</f>
        <v/>
      </c>
      <c r="CC161" s="171" t="str">
        <f>IFERROR(VLOOKUP($B161,'Benchmark Data'!$B:$FF,CC$1,FALSE)/VLOOKUP($B160,'Benchmark Data'!$B:$FF,CC$1,FALSE),"")</f>
        <v/>
      </c>
      <c r="CD161" s="171" t="str">
        <f>IFERROR(VLOOKUP($B161,'Benchmark Data'!$B:$FF,CD$1,FALSE)/VLOOKUP($B160,'Benchmark Data'!$B:$FF,CD$1,FALSE),"")</f>
        <v/>
      </c>
      <c r="CE161" s="171" t="str">
        <f>IFERROR(VLOOKUP($B161,'Benchmark Data'!$B:$FF,CE$1,FALSE)/VLOOKUP($B160,'Benchmark Data'!$B:$FF,CE$1,FALSE),"")</f>
        <v/>
      </c>
      <c r="CF161" s="171" t="str">
        <f>IFERROR(VLOOKUP($B161,'Benchmark Data'!$B:$FF,CF$1,FALSE)/VLOOKUP($B160,'Benchmark Data'!$B:$FF,CF$1,FALSE),"")</f>
        <v/>
      </c>
      <c r="CG161" s="171" t="str">
        <f>IFERROR(VLOOKUP($B161,'Benchmark Data'!$B:$FF,CG$1,FALSE)/VLOOKUP($B160,'Benchmark Data'!$B:$FF,CG$1,FALSE),"")</f>
        <v/>
      </c>
      <c r="CH161" s="156"/>
      <c r="CI161" s="171" t="str">
        <f>IFERROR(VLOOKUP($B161,'Benchmark Data'!$B:$FF,CI$1,FALSE)/VLOOKUP($B160,'Benchmark Data'!$B:$FF,CI$1,FALSE),"")</f>
        <v/>
      </c>
      <c r="CJ161" s="171" t="str">
        <f>IFERROR(VLOOKUP($B161,'Benchmark Data'!$B:$FF,CJ$1,FALSE)/VLOOKUP($B160,'Benchmark Data'!$B:$FF,CJ$1,FALSE),"")</f>
        <v/>
      </c>
      <c r="CK161" s="171" t="str">
        <f>IFERROR(VLOOKUP($B161,'Benchmark Data'!$B:$AAA,CK$1,FALSE)/VLOOKUP($B160,'Benchmark Data'!$B:$AAA,CK$1,FALSE),"")</f>
        <v/>
      </c>
      <c r="CL161" s="171" t="str">
        <f>IFERROR(VLOOKUP($B161,'Benchmark Data'!$B:$AAA,CL$1,FALSE)/VLOOKUP($B160,'Benchmark Data'!$B:$AAA,CL$1,FALSE),"")</f>
        <v/>
      </c>
      <c r="CM161" s="171" t="str">
        <f>IFERROR(VLOOKUP($B161,'Benchmark Data'!$B:$AAA,CM$1,FALSE)/VLOOKUP($B160,'Benchmark Data'!$B:$AAA,CM$1,FALSE),"")</f>
        <v/>
      </c>
      <c r="CN161" s="171" t="str">
        <f>IFERROR(VLOOKUP($B161,'Benchmark Data'!$B:$AAA,CN$1,FALSE)/VLOOKUP($B160,'Benchmark Data'!$B:$AAA,CN$1,FALSE),"")</f>
        <v/>
      </c>
      <c r="CO161" s="171" t="str">
        <f>IFERROR(VLOOKUP($B161,'Benchmark Data'!$B:$AAA,CO$1,FALSE)/VLOOKUP($B160,'Benchmark Data'!$B:$AAA,CO$1,FALSE),"")</f>
        <v/>
      </c>
      <c r="CP161" s="171" t="str">
        <f>IFERROR(VLOOKUP($B161,'Benchmark Data'!$B:$AAA,CP$1,FALSE)/VLOOKUP($B160,'Benchmark Data'!$B:$AAA,CP$1,FALSE),"")</f>
        <v/>
      </c>
      <c r="CQ161" s="171" t="str">
        <f>IFERROR(VLOOKUP($B161,'Benchmark Data'!$B:$AAA,CQ$1,FALSE)/VLOOKUP($B160,'Benchmark Data'!$B:$AAA,CQ$1,FALSE),"")</f>
        <v/>
      </c>
      <c r="CR161" s="171" t="str">
        <f>IFERROR(VLOOKUP($B161,'Benchmark Data'!$B:$AAA,CR$1,FALSE)/VLOOKUP($B160,'Benchmark Data'!$B:$AAA,CR$1,FALSE),"")</f>
        <v/>
      </c>
      <c r="CS161" s="171" t="str">
        <f>IFERROR(VLOOKUP($B161,'Benchmark Data'!$B:$AAA,CS$1,FALSE)/VLOOKUP($B160,'Benchmark Data'!$B:$AAA,CS$1,FALSE),"")</f>
        <v/>
      </c>
      <c r="CT161" s="171" t="str">
        <f>IFERROR(VLOOKUP($B161,'Benchmark Data'!$B:$AAA,CT$1,FALSE)/VLOOKUP($B160,'Benchmark Data'!$B:$AAA,CT$1,FALSE),"")</f>
        <v/>
      </c>
      <c r="CU161" s="171" t="str">
        <f>IFERROR(VLOOKUP($B161,'Benchmark Data'!$B:$AAA,CU$1,FALSE)/VLOOKUP($B160,'Benchmark Data'!$B:$AAA,CU$1,FALSE),"")</f>
        <v/>
      </c>
      <c r="CV161" s="171" t="str">
        <f>IFERROR(VLOOKUP($B161,'Benchmark Data'!$B:$AAA,CV$1,FALSE)/VLOOKUP($B160,'Benchmark Data'!$B:$AAA,CV$1,FALSE),"")</f>
        <v/>
      </c>
      <c r="CW161" s="171" t="str">
        <f>IFERROR(VLOOKUP($B161,'Benchmark Data'!$B:$AAA,CW$1,FALSE)/VLOOKUP($B160,'Benchmark Data'!$B:$AAA,CW$1,FALSE),"")</f>
        <v/>
      </c>
      <c r="CX161" s="171" t="str">
        <f>IFERROR(VLOOKUP($B161,'Benchmark Data'!$B:$AAA,CX$1,FALSE)/VLOOKUP($B160,'Benchmark Data'!$B:$AAA,CX$1,FALSE),"")</f>
        <v/>
      </c>
      <c r="CY161" s="171" t="str">
        <f>IFERROR(VLOOKUP($B161,'Benchmark Data'!$B:$AAA,CY$1,FALSE)/VLOOKUP($B160,'Benchmark Data'!$B:$AAA,CY$1,FALSE),"")</f>
        <v/>
      </c>
      <c r="CZ161" s="171" t="str">
        <f>IFERROR(VLOOKUP($B161,'Benchmark Data'!$B:$AAA,CZ$1,FALSE)/VLOOKUP($B160,'Benchmark Data'!$B:$AAA,CZ$1,FALSE),"")</f>
        <v/>
      </c>
      <c r="DA161" s="171" t="str">
        <f>IFERROR(VLOOKUP($B161,'Benchmark Data'!$B:$AAA,DA$1,FALSE)/VLOOKUP($B160,'Benchmark Data'!$B:$AAA,DA$1,FALSE),"")</f>
        <v/>
      </c>
      <c r="DB161" s="171" t="str">
        <f>IFERROR(VLOOKUP($B161,'Benchmark Data'!$B:$AAA,DB$1,FALSE)/VLOOKUP($B160,'Benchmark Data'!$B:$AAA,DB$1,FALSE),"")</f>
        <v/>
      </c>
      <c r="DC161" s="171" t="str">
        <f>IFERROR(VLOOKUP($B161,'Benchmark Data'!$B:$AAA,DC$1,FALSE)/VLOOKUP($B160,'Benchmark Data'!$B:$AAA,DC$1,FALSE),"")</f>
        <v/>
      </c>
      <c r="DD161" s="171" t="str">
        <f>IFERROR(VLOOKUP($B161,'Benchmark Data'!$B:$AAA,DD$1,FALSE)/VLOOKUP($B160,'Benchmark Data'!$B:$AAA,DD$1,FALSE),"")</f>
        <v/>
      </c>
      <c r="DE161" s="171" t="str">
        <f>IFERROR(VLOOKUP($B161,'Benchmark Data'!$B:$AAA,DE$1,FALSE)/VLOOKUP($B160,'Benchmark Data'!$B:$AAA,DE$1,FALSE),"")</f>
        <v/>
      </c>
      <c r="DF161" s="171" t="str">
        <f>IFERROR(VLOOKUP($B161,'Benchmark Data'!$B:$AAA,DF$1,FALSE)/VLOOKUP($B160,'Benchmark Data'!$B:$AAA,DF$1,FALSE),"")</f>
        <v/>
      </c>
      <c r="DG161" s="171" t="str">
        <f>IFERROR(VLOOKUP($B161,'Benchmark Data'!$B:$AAA,DG$1,FALSE)/VLOOKUP($B160,'Benchmark Data'!$B:$AAA,DG$1,FALSE),"")</f>
        <v/>
      </c>
      <c r="DH161" s="171" t="str">
        <f>IFERROR(VLOOKUP($B161,'Benchmark Data'!$B:$AAA,DH$1,FALSE)/VLOOKUP($B160,'Benchmark Data'!$B:$AAA,DH$1,FALSE),"")</f>
        <v/>
      </c>
      <c r="DI161" s="171" t="str">
        <f>IFERROR(VLOOKUP($B161,'Benchmark Data'!$B:$AAA,DI$1,FALSE)/VLOOKUP($B160,'Benchmark Data'!$B:$AAA,DI$1,FALSE),"")</f>
        <v/>
      </c>
    </row>
    <row r="162" spans="1:113">
      <c r="A162" s="94">
        <f t="shared" si="37"/>
        <v>39</v>
      </c>
      <c r="B162" s="168">
        <f t="shared" si="38"/>
        <v>44895</v>
      </c>
      <c r="C162" s="171">
        <f>IFERROR(VLOOKUP($B162,'Benchmark Data'!$B:$FF,C$1,FALSE)/VLOOKUP($B161,'Benchmark Data'!$B:$FF,C$1,FALSE),"")</f>
        <v>1.0562380355593504</v>
      </c>
      <c r="D162" s="171">
        <f>IFERROR(VLOOKUP($B162,'Benchmark Data'!$B:$FF,D$1,FALSE)/VLOOKUP($B161,'Benchmark Data'!$B:$FF,D$1,FALSE),"")</f>
        <v>1.0562380355593504</v>
      </c>
      <c r="E162" s="171">
        <f>IFERROR(VLOOKUP($B162,'Benchmark Data'!$B:$FF,E$1,FALSE)/VLOOKUP($B161,'Benchmark Data'!$B:$FF,E$1,FALSE),"")</f>
        <v>1.0562380355593504</v>
      </c>
      <c r="F162" s="171">
        <f>IFERROR(VLOOKUP($B162,'Benchmark Data'!$B:$FF,F$1,FALSE)/VLOOKUP($B161,'Benchmark Data'!$B:$FF,F$1,FALSE),"")</f>
        <v>1.0562027386061721</v>
      </c>
      <c r="G162" s="171" t="str">
        <f>IFERROR(VLOOKUP($B162,'Benchmark Data'!$B:$FF,G$1,FALSE)/VLOOKUP($B161,'Benchmark Data'!$B:$FF,G$1,FALSE),"")</f>
        <v/>
      </c>
      <c r="H162" s="171">
        <f>IFERROR(VLOOKUP($B162,'Benchmark Data'!$B:$FF,H$1,FALSE)/VLOOKUP($B161,'Benchmark Data'!$B:$FF,H$1,FALSE),"")</f>
        <v>1.0562380355593504</v>
      </c>
      <c r="I162" s="171">
        <f>IFERROR(VLOOKUP($B162,'Benchmark Data'!$B:$FF,I$1,FALSE)/VLOOKUP($B161,'Benchmark Data'!$B:$FF,I$1,FALSE),"")</f>
        <v>1.0671655208884188</v>
      </c>
      <c r="J162" s="143" t="str">
        <f>IFERROR(VLOOKUP($B162,'Benchmark Data'!$B:$FF,J$1,FALSE)/VLOOKUP($B161,'Benchmark Data'!$B:$FF,J$1,FALSE)*J163,"")</f>
        <v/>
      </c>
      <c r="K162" s="156"/>
      <c r="L162" s="156"/>
      <c r="M162" s="156"/>
      <c r="N162" s="171">
        <f>IFERROR(VLOOKUP($B162,'Benchmark Data'!$B:$FF,N$1,FALSE)/VLOOKUP($B161,'Benchmark Data'!$B:$FF,N$1,FALSE),"")</f>
        <v>1.0568327759883469</v>
      </c>
      <c r="O162" s="171">
        <f>IFERROR(VLOOKUP($B162,'Benchmark Data'!$B:$FF,O$1,FALSE)/VLOOKUP($B161,'Benchmark Data'!$B:$FF,O$1,FALSE),"")</f>
        <v>1.0191857545383838</v>
      </c>
      <c r="P162" s="171">
        <f>IFERROR(VLOOKUP($B162,'Benchmark Data'!$B:$FF,P$1,FALSE)/VLOOKUP($B161,'Benchmark Data'!$B:$FF,P$1,FALSE),"")</f>
        <v>1.0352957590091665</v>
      </c>
      <c r="Q162" s="156">
        <f>IFERROR(VLOOKUP($B162,'Benchmark Data'!$B:$FF,Q$1,FALSE),"")</f>
        <v>1.0729877280109819</v>
      </c>
      <c r="R162" s="156">
        <f>IFERROR(VLOOKUP($B162,'Benchmark Data'!$B:$FF,R$1,FALSE),"")</f>
        <v>1.0729877280109819</v>
      </c>
      <c r="S162" s="156">
        <f>IFERROR(VLOOKUP($B162,'Benchmark Data'!$B:$FF,S$1,FALSE),"")</f>
        <v>1.0729877280109819</v>
      </c>
      <c r="T162" s="156">
        <f>IFERROR(VLOOKUP($B162,'Benchmark Data'!$B:$FF,T$1,FALSE),"")</f>
        <v>1.0729877280109819</v>
      </c>
      <c r="U162" s="156">
        <f>IFERROR(VLOOKUP($B162,'Benchmark Data'!$B:$FF,U$1,FALSE),"")</f>
        <v>1.0729877280109819</v>
      </c>
      <c r="V162" s="171">
        <f>IFERROR(VLOOKUP($B162,'Benchmark Data'!$B:$FF,V$1,FALSE)/VLOOKUP($B161,'Benchmark Data'!$B:$FF,V$1,FALSE),"")</f>
        <v>1.0553859033013739</v>
      </c>
      <c r="W162" s="171">
        <f>IFERROR(VLOOKUP($B162,'Benchmark Data'!$B:$FF,W$1,FALSE)/VLOOKUP($B161,'Benchmark Data'!$B:$FF,W$1,FALSE),"")</f>
        <v>1.0553859033013739</v>
      </c>
      <c r="X162" s="171">
        <f>IFERROR(VLOOKUP($B162,'Benchmark Data'!$B:$FF,X$1,FALSE)/VLOOKUP($B161,'Benchmark Data'!$B:$FF,X$1,FALSE),"")</f>
        <v>1.0553859033013739</v>
      </c>
      <c r="Y162" s="171">
        <f>IFERROR(VLOOKUP($B162,'Benchmark Data'!$B:$FF,Y$1,FALSE)/VLOOKUP($B161,'Benchmark Data'!$B:$FF,Y$1,FALSE),"")</f>
        <v>1.0553859033013739</v>
      </c>
      <c r="Z162" s="171">
        <f>IFERROR(VLOOKUP($B162,'Benchmark Data'!$B:$FF,Z$1,FALSE)/VLOOKUP($B161,'Benchmark Data'!$B:$FF,Z$1,FALSE),"")</f>
        <v>1.0553859033013739</v>
      </c>
      <c r="AA162" s="171">
        <f>IFERROR(VLOOKUP($B162,'Benchmark Data'!$B:$FF,AA$1,FALSE)/VLOOKUP($B161,'Benchmark Data'!$B:$FF,AA$1,FALSE),"")</f>
        <v>1.0684858778181385</v>
      </c>
      <c r="AB162" s="171">
        <f>IFERROR(VLOOKUP($B162,'Benchmark Data'!$B:$FF,AB$1,FALSE)/VLOOKUP($B161,'Benchmark Data'!$B:$FF,AB$1,FALSE),"")</f>
        <v>1.0684858778181385</v>
      </c>
      <c r="AC162" s="171">
        <f>IFERROR(VLOOKUP($B162,'Benchmark Data'!$B:$FF,AC$1,FALSE)/VLOOKUP($B161,'Benchmark Data'!$B:$FF,AC$1,FALSE),"")</f>
        <v>1.0684858778181385</v>
      </c>
      <c r="AD162" s="171">
        <f>IFERROR(VLOOKUP($B162,'Benchmark Data'!$B:$FF,AD$1,FALSE)/VLOOKUP($B161,'Benchmark Data'!$B:$FF,AD$1,FALSE),"")</f>
        <v>1.1827379562611875</v>
      </c>
      <c r="AE162" s="171">
        <f>IFERROR(VLOOKUP($B162,'Benchmark Data'!$B:$FF,AE$1,FALSE)/VLOOKUP($B161,'Benchmark Data'!$B:$FF,AE$1,FALSE),"")</f>
        <v>1.0649961818220408</v>
      </c>
      <c r="AF162" s="171">
        <f>IFERROR(VLOOKUP($B162,'Benchmark Data'!$B:$FF,AF$1,FALSE)/VLOOKUP($B161,'Benchmark Data'!$B:$FF,AF$1,FALSE),"")</f>
        <v>1.0562027386061721</v>
      </c>
      <c r="AG162" s="171">
        <f>IFERROR(VLOOKUP($B162,'Benchmark Data'!$B:$FF,AG$1,FALSE)/VLOOKUP($B161,'Benchmark Data'!$B:$FF,AG$1,FALSE),"")</f>
        <v>1.0562027386061721</v>
      </c>
      <c r="AH162" s="171">
        <f>IFERROR(VLOOKUP($B162,'Benchmark Data'!$B:$FF,AH$1,FALSE)/VLOOKUP($B161,'Benchmark Data'!$B:$FF,AH$1,FALSE),"")</f>
        <v>1.0562027386061721</v>
      </c>
      <c r="AI162" s="171">
        <f>IFERROR(VLOOKUP($B162,'Benchmark Data'!$B:$FF,AI$1,FALSE)/VLOOKUP($B161,'Benchmark Data'!$B:$FF,AI$1,FALSE),"")</f>
        <v>1.077776857687025</v>
      </c>
      <c r="AJ162" s="171">
        <f>IFERROR(VLOOKUP($B162,'Benchmark Data'!$B:$FF,AJ$1,FALSE)/VLOOKUP($B161,'Benchmark Data'!$B:$FF,AJ$1,FALSE),"")</f>
        <v>0.92466490558653758</v>
      </c>
      <c r="AK162" s="171">
        <f>IFERROR(VLOOKUP($B162,'Benchmark Data'!$B:$FF,AK$1,FALSE)/VLOOKUP($B161,'Benchmark Data'!$B:$FF,AK$1,FALSE),"")</f>
        <v>1.0671655208884188</v>
      </c>
      <c r="AL162" s="171">
        <f>IFERROR(VLOOKUP($B162,'Benchmark Data'!$B:$FF,AL$1,FALSE)/VLOOKUP($B161,'Benchmark Data'!$B:$FF,AL$1,FALSE),"")</f>
        <v>1.0608369692128066</v>
      </c>
      <c r="AM162" s="171">
        <f>IFERROR(VLOOKUP($B162,'Benchmark Data'!$B:$FF,AM$1,FALSE)/VLOOKUP($B161,'Benchmark Data'!$B:$FF,AM$1,FALSE),"")</f>
        <v>1.0608369692128066</v>
      </c>
      <c r="AN162" s="171">
        <f>IFERROR(VLOOKUP($B162,'Benchmark Data'!$B:$FF,AN$1,FALSE)/VLOOKUP($B161,'Benchmark Data'!$B:$FF,AN$1,FALSE),"")</f>
        <v>1.115561078187727</v>
      </c>
      <c r="AO162" s="171">
        <f>IFERROR(VLOOKUP($B162,'Benchmark Data'!$B:$FF,AO$1,FALSE)/VLOOKUP($B161,'Benchmark Data'!$B:$FF,AO$1,FALSE),"")</f>
        <v>1.0594436446384619</v>
      </c>
      <c r="AP162" s="171">
        <f>IFERROR(VLOOKUP($B162,'Benchmark Data'!$B:$FF,AP$1,FALSE)/VLOOKUP($B161,'Benchmark Data'!$B:$FF,AP$1,FALSE),"")</f>
        <v>1.0594436446384619</v>
      </c>
      <c r="AQ162" s="171" t="str">
        <f>IFERROR(VLOOKUP($B162,'Benchmark Data'!$B:$FF,AQ$1,FALSE)/VLOOKUP($B161,'Benchmark Data'!$B:$FF,AQ$1,FALSE),"")</f>
        <v/>
      </c>
      <c r="AR162" s="171" t="str">
        <f>IFERROR(VLOOKUP($B162,'Benchmark Data'!$B:$FF,AR$1,FALSE)/VLOOKUP($B161,'Benchmark Data'!$B:$FF,AR$1,FALSE),"")</f>
        <v/>
      </c>
      <c r="AS162" s="171" t="str">
        <f>IFERROR(VLOOKUP($B162,'Benchmark Data'!$B:$FF,AS$1,FALSE)/VLOOKUP($B161,'Benchmark Data'!$B:$FF,AS$1,FALSE),"")</f>
        <v/>
      </c>
      <c r="AT162" s="171">
        <f>IFERROR(VLOOKUP($B162,'Benchmark Data'!$B:$FF,AT$1,FALSE)/VLOOKUP($B161,'Benchmark Data'!$B:$FF,AT$1,FALSE),"")</f>
        <v>1.0531678242116524</v>
      </c>
      <c r="AU162" s="171">
        <f>IFERROR(VLOOKUP($B162,'Benchmark Data'!$B:$FF,AU$1,FALSE)/VLOOKUP($B161,'Benchmark Data'!$B:$FF,AU$1,FALSE),"")</f>
        <v>1.0337330649309282</v>
      </c>
      <c r="AV162" s="171">
        <f>IFERROR(VLOOKUP($B162,'Benchmark Data'!$B:$FF,AV$1,FALSE)/VLOOKUP($B161,'Benchmark Data'!$B:$FF,AV$1,FALSE),"")</f>
        <v>1.0337330649309282</v>
      </c>
      <c r="AW162" s="171">
        <f>IFERROR(VLOOKUP($B162,'Benchmark Data'!$B:$FF,AW$1,FALSE)/VLOOKUP($B161,'Benchmark Data'!$B:$FF,AW$1,FALSE),"")</f>
        <v>1.0337330649309282</v>
      </c>
      <c r="AX162" s="171" t="str">
        <f>IFERROR(VLOOKUP($B162,'Benchmark Data'!$B:$FF,AX$1,FALSE)/VLOOKUP($B161,'Benchmark Data'!$B:$FF,AX$1,FALSE),"")</f>
        <v/>
      </c>
      <c r="AY162" s="171" t="str">
        <f>IFERROR(VLOOKUP($B162,'Benchmark Data'!$B:$FF,AY$1,FALSE)/VLOOKUP($B161,'Benchmark Data'!$B:$FF,AY$1,FALSE),"")</f>
        <v/>
      </c>
      <c r="AZ162" s="156"/>
      <c r="BA162" s="156"/>
      <c r="BB162" s="171" t="str">
        <f>IFERROR(VLOOKUP($B162,'Benchmark Data'!$B:$FF,BB$1,FALSE)/VLOOKUP($B161,'Benchmark Data'!$B:$FF,BB$1,FALSE),"")</f>
        <v/>
      </c>
      <c r="BC162" s="171" t="str">
        <f>IFERROR(VLOOKUP($B162,'Benchmark Data'!$B:$FF,BC$1,FALSE)/VLOOKUP($B161,'Benchmark Data'!$B:$FF,BC$1,FALSE),"")</f>
        <v/>
      </c>
      <c r="BD162" s="171" t="str">
        <f>IFERROR(VLOOKUP($B162,'Benchmark Data'!$B:$FF,BD$1,FALSE)/VLOOKUP($B161,'Benchmark Data'!$B:$FF,BD$1,FALSE),"")</f>
        <v/>
      </c>
      <c r="BE162" s="171" t="str">
        <f>IFERROR(VLOOKUP($B162,'Benchmark Data'!$B:$FF,BE$1,FALSE)/VLOOKUP($B161,'Benchmark Data'!$B:$FF,BE$1,FALSE),"")</f>
        <v/>
      </c>
      <c r="BF162" s="171" t="str">
        <f>IFERROR(VLOOKUP($B162,'Benchmark Data'!$B:$FF,BF$1,FALSE)/VLOOKUP($B161,'Benchmark Data'!$B:$FF,BF$1,FALSE),"")</f>
        <v/>
      </c>
      <c r="BG162" s="171" t="str">
        <f>IFERROR(VLOOKUP($B162,'Benchmark Data'!$B:$FF,BG$1,FALSE)/VLOOKUP($B161,'Benchmark Data'!$B:$FF,BG$1,FALSE),"")</f>
        <v/>
      </c>
      <c r="BH162" s="171" t="str">
        <f>IFERROR(VLOOKUP($B162,'Benchmark Data'!$B:$FF,BH$1,FALSE)/VLOOKUP($B161,'Benchmark Data'!$B:$FF,BH$1,FALSE),"")</f>
        <v/>
      </c>
      <c r="BI162" s="171" t="str">
        <f>IFERROR(VLOOKUP($B162,'Benchmark Data'!$B:$FF,BI$1,FALSE)/VLOOKUP($B161,'Benchmark Data'!$B:$FF,BI$1,FALSE),"")</f>
        <v/>
      </c>
      <c r="BJ162" s="171" t="str">
        <f>IFERROR(VLOOKUP($B162,'Benchmark Data'!$B:$FF,BJ$1,FALSE)/VLOOKUP($B161,'Benchmark Data'!$B:$FF,BJ$1,FALSE),"")</f>
        <v/>
      </c>
      <c r="BK162" s="171" t="str">
        <f>IFERROR(VLOOKUP($B162,'Benchmark Data'!$B:$FF,BK$1,FALSE)/VLOOKUP($B161,'Benchmark Data'!$B:$FF,BK$1,FALSE),"")</f>
        <v/>
      </c>
      <c r="BL162" s="171" t="str">
        <f>IFERROR(VLOOKUP($B162,'Benchmark Data'!$B:$FF,BL$1,FALSE)/VLOOKUP($B161,'Benchmark Data'!$B:$FF,BL$1,FALSE),"")</f>
        <v/>
      </c>
      <c r="BM162" s="171" t="str">
        <f>IFERROR(VLOOKUP($B162,'Benchmark Data'!$B:$FF,BM$1,FALSE)/VLOOKUP($B161,'Benchmark Data'!$B:$FF,BM$1,FALSE),"")</f>
        <v/>
      </c>
      <c r="BN162" s="171" t="str">
        <f>IFERROR(VLOOKUP($B162,'Benchmark Data'!$B:$FF,BN$1,FALSE)/VLOOKUP($B161,'Benchmark Data'!$B:$FF,BN$1,FALSE),"")</f>
        <v/>
      </c>
      <c r="BO162" s="171" t="str">
        <f>IFERROR(VLOOKUP($B162,'Benchmark Data'!$B:$FF,BO$1,FALSE)/VLOOKUP($B161,'Benchmark Data'!$B:$FF,BO$1,FALSE),"")</f>
        <v/>
      </c>
      <c r="BP162" s="171" t="str">
        <f>IFERROR(VLOOKUP($B162,'Benchmark Data'!$B:$FF,BP$1,FALSE)/VLOOKUP($B161,'Benchmark Data'!$B:$FF,BP$1,FALSE),"")</f>
        <v/>
      </c>
      <c r="BQ162" s="171" t="str">
        <f>IFERROR(VLOOKUP($B162,'Benchmark Data'!$B:$FF,BQ$1,FALSE)/VLOOKUP($B161,'Benchmark Data'!$B:$FF,BQ$1,FALSE),"")</f>
        <v/>
      </c>
      <c r="BR162" s="171" t="str">
        <f>IFERROR(VLOOKUP($B162,'Benchmark Data'!$B:$FF,BR$1,FALSE)/VLOOKUP($B161,'Benchmark Data'!$B:$FF,BR$1,FALSE),"")</f>
        <v/>
      </c>
      <c r="BS162" s="171" t="str">
        <f>IFERROR(VLOOKUP($B162,'Benchmark Data'!$B:$FF,BS$1,FALSE)/VLOOKUP($B161,'Benchmark Data'!$B:$FF,BS$1,FALSE),"")</f>
        <v/>
      </c>
      <c r="BT162" s="171" t="str">
        <f>IFERROR(VLOOKUP($B162,'Benchmark Data'!$B:$FF,BT$1,FALSE)/VLOOKUP($B161,'Benchmark Data'!$B:$FF,BT$1,FALSE),"")</f>
        <v/>
      </c>
      <c r="BU162" s="171" t="str">
        <f>IFERROR(VLOOKUP($B162,'Benchmark Data'!$B:$FF,BU$1,FALSE)/VLOOKUP($B161,'Benchmark Data'!$B:$FF,BU$1,FALSE),"")</f>
        <v/>
      </c>
      <c r="BV162" s="171" t="str">
        <f>IFERROR(VLOOKUP($B162,'Benchmark Data'!$B:$FF,BV$1,FALSE)/VLOOKUP($B161,'Benchmark Data'!$B:$FF,BV$1,FALSE),"")</f>
        <v/>
      </c>
      <c r="BW162" s="171" t="str">
        <f>IFERROR(VLOOKUP($B162,'Benchmark Data'!$B:$FF,BW$1,FALSE)/VLOOKUP($B161,'Benchmark Data'!$B:$FF,BW$1,FALSE),"")</f>
        <v/>
      </c>
      <c r="BX162" s="171" t="str">
        <f>IFERROR(VLOOKUP($B162,'Benchmark Data'!$B:$FF,BX$1,FALSE)/VLOOKUP($B161,'Benchmark Data'!$B:$FF,BX$1,FALSE),"")</f>
        <v/>
      </c>
      <c r="BY162" s="171" t="str">
        <f>IFERROR(VLOOKUP($B162,'Benchmark Data'!$B:$FF,BY$1,FALSE)/VLOOKUP($B161,'Benchmark Data'!$B:$FF,BY$1,FALSE),"")</f>
        <v/>
      </c>
      <c r="BZ162" s="171" t="str">
        <f>IFERROR(VLOOKUP($B162,'Benchmark Data'!$B:$FF,BZ$1,FALSE)/VLOOKUP($B161,'Benchmark Data'!$B:$FF,BZ$1,FALSE),"")</f>
        <v/>
      </c>
      <c r="CA162" s="171" t="str">
        <f>IFERROR(VLOOKUP($B162,'Benchmark Data'!$B:$FF,CA$1,FALSE)/VLOOKUP($B161,'Benchmark Data'!$B:$FF,CA$1,FALSE),"")</f>
        <v/>
      </c>
      <c r="CB162" s="171" t="str">
        <f>IFERROR(VLOOKUP($B162,'Benchmark Data'!$B:$FF,CB$1,FALSE)/VLOOKUP($B161,'Benchmark Data'!$B:$FF,CB$1,FALSE),"")</f>
        <v/>
      </c>
      <c r="CC162" s="171" t="str">
        <f>IFERROR(VLOOKUP($B162,'Benchmark Data'!$B:$FF,CC$1,FALSE)/VLOOKUP($B161,'Benchmark Data'!$B:$FF,CC$1,FALSE),"")</f>
        <v/>
      </c>
      <c r="CD162" s="171" t="str">
        <f>IFERROR(VLOOKUP($B162,'Benchmark Data'!$B:$FF,CD$1,FALSE)/VLOOKUP($B161,'Benchmark Data'!$B:$FF,CD$1,FALSE),"")</f>
        <v/>
      </c>
      <c r="CE162" s="171" t="str">
        <f>IFERROR(VLOOKUP($B162,'Benchmark Data'!$B:$FF,CE$1,FALSE)/VLOOKUP($B161,'Benchmark Data'!$B:$FF,CE$1,FALSE),"")</f>
        <v/>
      </c>
      <c r="CF162" s="171" t="str">
        <f>IFERROR(VLOOKUP($B162,'Benchmark Data'!$B:$FF,CF$1,FALSE)/VLOOKUP($B161,'Benchmark Data'!$B:$FF,CF$1,FALSE),"")</f>
        <v/>
      </c>
      <c r="CG162" s="171" t="str">
        <f>IFERROR(VLOOKUP($B162,'Benchmark Data'!$B:$FF,CG$1,FALSE)/VLOOKUP($B161,'Benchmark Data'!$B:$FF,CG$1,FALSE),"")</f>
        <v/>
      </c>
      <c r="CH162" s="156"/>
      <c r="CI162" s="171" t="str">
        <f>IFERROR(VLOOKUP($B162,'Benchmark Data'!$B:$FF,CI$1,FALSE)/VLOOKUP($B161,'Benchmark Data'!$B:$FF,CI$1,FALSE),"")</f>
        <v/>
      </c>
      <c r="CJ162" s="171" t="str">
        <f>IFERROR(VLOOKUP($B162,'Benchmark Data'!$B:$FF,CJ$1,FALSE)/VLOOKUP($B161,'Benchmark Data'!$B:$FF,CJ$1,FALSE),"")</f>
        <v/>
      </c>
      <c r="CK162" s="171" t="str">
        <f>IFERROR(VLOOKUP($B162,'Benchmark Data'!$B:$AAA,CK$1,FALSE)/VLOOKUP($B161,'Benchmark Data'!$B:$AAA,CK$1,FALSE),"")</f>
        <v/>
      </c>
      <c r="CL162" s="171" t="str">
        <f>IFERROR(VLOOKUP($B162,'Benchmark Data'!$B:$AAA,CL$1,FALSE)/VLOOKUP($B161,'Benchmark Data'!$B:$AAA,CL$1,FALSE),"")</f>
        <v/>
      </c>
      <c r="CM162" s="171" t="str">
        <f>IFERROR(VLOOKUP($B162,'Benchmark Data'!$B:$AAA,CM$1,FALSE)/VLOOKUP($B161,'Benchmark Data'!$B:$AAA,CM$1,FALSE),"")</f>
        <v/>
      </c>
      <c r="CN162" s="171" t="str">
        <f>IFERROR(VLOOKUP($B162,'Benchmark Data'!$B:$AAA,CN$1,FALSE)/VLOOKUP($B161,'Benchmark Data'!$B:$AAA,CN$1,FALSE),"")</f>
        <v/>
      </c>
      <c r="CO162" s="171" t="str">
        <f>IFERROR(VLOOKUP($B162,'Benchmark Data'!$B:$AAA,CO$1,FALSE)/VLOOKUP($B161,'Benchmark Data'!$B:$AAA,CO$1,FALSE),"")</f>
        <v/>
      </c>
      <c r="CP162" s="171" t="str">
        <f>IFERROR(VLOOKUP($B162,'Benchmark Data'!$B:$AAA,CP$1,FALSE)/VLOOKUP($B161,'Benchmark Data'!$B:$AAA,CP$1,FALSE),"")</f>
        <v/>
      </c>
      <c r="CQ162" s="171" t="str">
        <f>IFERROR(VLOOKUP($B162,'Benchmark Data'!$B:$AAA,CQ$1,FALSE)/VLOOKUP($B161,'Benchmark Data'!$B:$AAA,CQ$1,FALSE),"")</f>
        <v/>
      </c>
      <c r="CR162" s="171" t="str">
        <f>IFERROR(VLOOKUP($B162,'Benchmark Data'!$B:$AAA,CR$1,FALSE)/VLOOKUP($B161,'Benchmark Data'!$B:$AAA,CR$1,FALSE),"")</f>
        <v/>
      </c>
      <c r="CS162" s="171" t="str">
        <f>IFERROR(VLOOKUP($B162,'Benchmark Data'!$B:$AAA,CS$1,FALSE)/VLOOKUP($B161,'Benchmark Data'!$B:$AAA,CS$1,FALSE),"")</f>
        <v/>
      </c>
      <c r="CT162" s="171" t="str">
        <f>IFERROR(VLOOKUP($B162,'Benchmark Data'!$B:$AAA,CT$1,FALSE)/VLOOKUP($B161,'Benchmark Data'!$B:$AAA,CT$1,FALSE),"")</f>
        <v/>
      </c>
      <c r="CU162" s="171" t="str">
        <f>IFERROR(VLOOKUP($B162,'Benchmark Data'!$B:$AAA,CU$1,FALSE)/VLOOKUP($B161,'Benchmark Data'!$B:$AAA,CU$1,FALSE),"")</f>
        <v/>
      </c>
      <c r="CV162" s="171" t="str">
        <f>IFERROR(VLOOKUP($B162,'Benchmark Data'!$B:$AAA,CV$1,FALSE)/VLOOKUP($B161,'Benchmark Data'!$B:$AAA,CV$1,FALSE),"")</f>
        <v/>
      </c>
      <c r="CW162" s="171" t="str">
        <f>IFERROR(VLOOKUP($B162,'Benchmark Data'!$B:$AAA,CW$1,FALSE)/VLOOKUP($B161,'Benchmark Data'!$B:$AAA,CW$1,FALSE),"")</f>
        <v/>
      </c>
      <c r="CX162" s="171" t="str">
        <f>IFERROR(VLOOKUP($B162,'Benchmark Data'!$B:$AAA,CX$1,FALSE)/VLOOKUP($B161,'Benchmark Data'!$B:$AAA,CX$1,FALSE),"")</f>
        <v/>
      </c>
      <c r="CY162" s="171" t="str">
        <f>IFERROR(VLOOKUP($B162,'Benchmark Data'!$B:$AAA,CY$1,FALSE)/VLOOKUP($B161,'Benchmark Data'!$B:$AAA,CY$1,FALSE),"")</f>
        <v/>
      </c>
      <c r="CZ162" s="171" t="str">
        <f>IFERROR(VLOOKUP($B162,'Benchmark Data'!$B:$AAA,CZ$1,FALSE)/VLOOKUP($B161,'Benchmark Data'!$B:$AAA,CZ$1,FALSE),"")</f>
        <v/>
      </c>
      <c r="DA162" s="171" t="str">
        <f>IFERROR(VLOOKUP($B162,'Benchmark Data'!$B:$AAA,DA$1,FALSE)/VLOOKUP($B161,'Benchmark Data'!$B:$AAA,DA$1,FALSE),"")</f>
        <v/>
      </c>
      <c r="DB162" s="171" t="str">
        <f>IFERROR(VLOOKUP($B162,'Benchmark Data'!$B:$AAA,DB$1,FALSE)/VLOOKUP($B161,'Benchmark Data'!$B:$AAA,DB$1,FALSE),"")</f>
        <v/>
      </c>
      <c r="DC162" s="171" t="str">
        <f>IFERROR(VLOOKUP($B162,'Benchmark Data'!$B:$AAA,DC$1,FALSE)/VLOOKUP($B161,'Benchmark Data'!$B:$AAA,DC$1,FALSE),"")</f>
        <v/>
      </c>
      <c r="DD162" s="171" t="str">
        <f>IFERROR(VLOOKUP($B162,'Benchmark Data'!$B:$AAA,DD$1,FALSE)/VLOOKUP($B161,'Benchmark Data'!$B:$AAA,DD$1,FALSE),"")</f>
        <v/>
      </c>
      <c r="DE162" s="171" t="str">
        <f>IFERROR(VLOOKUP($B162,'Benchmark Data'!$B:$AAA,DE$1,FALSE)/VLOOKUP($B161,'Benchmark Data'!$B:$AAA,DE$1,FALSE),"")</f>
        <v/>
      </c>
      <c r="DF162" s="171" t="str">
        <f>IFERROR(VLOOKUP($B162,'Benchmark Data'!$B:$AAA,DF$1,FALSE)/VLOOKUP($B161,'Benchmark Data'!$B:$AAA,DF$1,FALSE),"")</f>
        <v/>
      </c>
      <c r="DG162" s="171" t="str">
        <f>IFERROR(VLOOKUP($B162,'Benchmark Data'!$B:$AAA,DG$1,FALSE)/VLOOKUP($B161,'Benchmark Data'!$B:$AAA,DG$1,FALSE),"")</f>
        <v/>
      </c>
      <c r="DH162" s="171" t="str">
        <f>IFERROR(VLOOKUP($B162,'Benchmark Data'!$B:$AAA,DH$1,FALSE)/VLOOKUP($B161,'Benchmark Data'!$B:$AAA,DH$1,FALSE),"")</f>
        <v/>
      </c>
      <c r="DI162" s="171" t="str">
        <f>IFERROR(VLOOKUP($B162,'Benchmark Data'!$B:$AAA,DI$1,FALSE)/VLOOKUP($B161,'Benchmark Data'!$B:$AAA,DI$1,FALSE),"")</f>
        <v/>
      </c>
    </row>
    <row r="163" spans="1:113">
      <c r="A163" s="94">
        <f t="shared" si="37"/>
        <v>38</v>
      </c>
      <c r="B163" s="168">
        <f t="shared" si="38"/>
        <v>44926</v>
      </c>
      <c r="C163" s="171">
        <f>IFERROR(VLOOKUP($B163,'Benchmark Data'!$B:$FF,C$1,FALSE)/VLOOKUP($B162,'Benchmark Data'!$B:$FF,C$1,FALSE),"")</f>
        <v>0.91737086753287389</v>
      </c>
      <c r="D163" s="171">
        <f>IFERROR(VLOOKUP($B163,'Benchmark Data'!$B:$FF,D$1,FALSE)/VLOOKUP($B162,'Benchmark Data'!$B:$FF,D$1,FALSE),"")</f>
        <v>0.91737086753287389</v>
      </c>
      <c r="E163" s="171">
        <f>IFERROR(VLOOKUP($B163,'Benchmark Data'!$B:$FF,E$1,FALSE)/VLOOKUP($B162,'Benchmark Data'!$B:$FF,E$1,FALSE),"")</f>
        <v>0.91737086753287389</v>
      </c>
      <c r="F163" s="171">
        <f>IFERROR(VLOOKUP($B163,'Benchmark Data'!$B:$FF,F$1,FALSE)/VLOOKUP($B162,'Benchmark Data'!$B:$FF,F$1,FALSE),"")</f>
        <v>0.98815628224974206</v>
      </c>
      <c r="G163" s="171" t="str">
        <f>IFERROR(VLOOKUP($B163,'Benchmark Data'!$B:$FF,G$1,FALSE)/VLOOKUP($B162,'Benchmark Data'!$B:$FF,G$1,FALSE),"")</f>
        <v/>
      </c>
      <c r="H163" s="171">
        <f>IFERROR(VLOOKUP($B163,'Benchmark Data'!$B:$FF,H$1,FALSE)/VLOOKUP($B162,'Benchmark Data'!$B:$FF,H$1,FALSE),"")</f>
        <v>0.91737086753287389</v>
      </c>
      <c r="I163" s="171">
        <f>IFERROR(VLOOKUP($B163,'Benchmark Data'!$B:$FF,I$1,FALSE)/VLOOKUP($B162,'Benchmark Data'!$B:$FF,I$1,FALSE),"")</f>
        <v>0.99316901303759653</v>
      </c>
      <c r="J163" s="143" t="str">
        <f>IFERROR(VLOOKUP($B163,'Benchmark Data'!$B:$FF,J$1,FALSE)/VLOOKUP($B162,'Benchmark Data'!$B:$FF,J$1,FALSE)*J164,"")</f>
        <v/>
      </c>
      <c r="K163" s="156"/>
      <c r="L163" s="156"/>
      <c r="M163" s="156"/>
      <c r="N163" s="171">
        <f>IFERROR(VLOOKUP($B163,'Benchmark Data'!$B:$FF,N$1,FALSE)/VLOOKUP($B162,'Benchmark Data'!$B:$FF,N$1,FALSE),"")</f>
        <v>0.94863064224315319</v>
      </c>
      <c r="O163" s="171">
        <f>IFERROR(VLOOKUP($B163,'Benchmark Data'!$B:$FF,O$1,FALSE)/VLOOKUP($B162,'Benchmark Data'!$B:$FF,O$1,FALSE),"")</f>
        <v>0.9740998052899662</v>
      </c>
      <c r="P163" s="171">
        <f>IFERROR(VLOOKUP($B163,'Benchmark Data'!$B:$FF,P$1,FALSE)/VLOOKUP($B162,'Benchmark Data'!$B:$FF,P$1,FALSE),"")</f>
        <v>0.96389453951224935</v>
      </c>
      <c r="Q163" s="156">
        <f>IFERROR(VLOOKUP($B163,'Benchmark Data'!$B:$FF,Q$1,FALSE),"")</f>
        <v>0.96003044475375443</v>
      </c>
      <c r="R163" s="156">
        <f>IFERROR(VLOOKUP($B163,'Benchmark Data'!$B:$FF,R$1,FALSE),"")</f>
        <v>0.96003044475375443</v>
      </c>
      <c r="S163" s="156">
        <f>IFERROR(VLOOKUP($B163,'Benchmark Data'!$B:$FF,S$1,FALSE),"")</f>
        <v>0.96003044475375443</v>
      </c>
      <c r="T163" s="156">
        <f>IFERROR(VLOOKUP($B163,'Benchmark Data'!$B:$FF,T$1,FALSE),"")</f>
        <v>0.96003044475375443</v>
      </c>
      <c r="U163" s="156">
        <f>IFERROR(VLOOKUP($B163,'Benchmark Data'!$B:$FF,U$1,FALSE),"")</f>
        <v>0.96003044475375443</v>
      </c>
      <c r="V163" s="171">
        <f>IFERROR(VLOOKUP($B163,'Benchmark Data'!$B:$FF,V$1,FALSE)/VLOOKUP($B162,'Benchmark Data'!$B:$FF,V$1,FALSE),"")</f>
        <v>0.95104780133149003</v>
      </c>
      <c r="W163" s="171">
        <f>IFERROR(VLOOKUP($B163,'Benchmark Data'!$B:$FF,W$1,FALSE)/VLOOKUP($B162,'Benchmark Data'!$B:$FF,W$1,FALSE),"")</f>
        <v>0.95104780133149003</v>
      </c>
      <c r="X163" s="171">
        <f>IFERROR(VLOOKUP($B163,'Benchmark Data'!$B:$FF,X$1,FALSE)/VLOOKUP($B162,'Benchmark Data'!$B:$FF,X$1,FALSE),"")</f>
        <v>0.95104780133149003</v>
      </c>
      <c r="Y163" s="171">
        <f>IFERROR(VLOOKUP($B163,'Benchmark Data'!$B:$FF,Y$1,FALSE)/VLOOKUP($B162,'Benchmark Data'!$B:$FF,Y$1,FALSE),"")</f>
        <v>0.95104780133149003</v>
      </c>
      <c r="Z163" s="171">
        <f>IFERROR(VLOOKUP($B163,'Benchmark Data'!$B:$FF,Z$1,FALSE)/VLOOKUP($B162,'Benchmark Data'!$B:$FF,Z$1,FALSE),"")</f>
        <v>0.95104780133149003</v>
      </c>
      <c r="AA163" s="171">
        <f>IFERROR(VLOOKUP($B163,'Benchmark Data'!$B:$FF,AA$1,FALSE)/VLOOKUP($B162,'Benchmark Data'!$B:$FF,AA$1,FALSE),"")</f>
        <v>0.95471715333093343</v>
      </c>
      <c r="AB163" s="171">
        <f>IFERROR(VLOOKUP($B163,'Benchmark Data'!$B:$FF,AB$1,FALSE)/VLOOKUP($B162,'Benchmark Data'!$B:$FF,AB$1,FALSE),"")</f>
        <v>0.95471715333093343</v>
      </c>
      <c r="AC163" s="171">
        <f>IFERROR(VLOOKUP($B163,'Benchmark Data'!$B:$FF,AC$1,FALSE)/VLOOKUP($B162,'Benchmark Data'!$B:$FF,AC$1,FALSE),"")</f>
        <v>0.95471715333093343</v>
      </c>
      <c r="AD163" s="171">
        <f>IFERROR(VLOOKUP($B163,'Benchmark Data'!$B:$FF,AD$1,FALSE)/VLOOKUP($B162,'Benchmark Data'!$B:$FF,AD$1,FALSE),"")</f>
        <v>1.0209909850628414</v>
      </c>
      <c r="AE163" s="171">
        <f>IFERROR(VLOOKUP($B163,'Benchmark Data'!$B:$FF,AE$1,FALSE)/VLOOKUP($B162,'Benchmark Data'!$B:$FF,AE$1,FALSE),"")</f>
        <v>0.95724441184140507</v>
      </c>
      <c r="AF163" s="171">
        <f>IFERROR(VLOOKUP($B163,'Benchmark Data'!$B:$FF,AF$1,FALSE)/VLOOKUP($B162,'Benchmark Data'!$B:$FF,AF$1,FALSE),"")</f>
        <v>0.98815628224974206</v>
      </c>
      <c r="AG163" s="171">
        <f>IFERROR(VLOOKUP($B163,'Benchmark Data'!$B:$FF,AG$1,FALSE)/VLOOKUP($B162,'Benchmark Data'!$B:$FF,AG$1,FALSE),"")</f>
        <v>0.98815628224974206</v>
      </c>
      <c r="AH163" s="171">
        <f>IFERROR(VLOOKUP($B163,'Benchmark Data'!$B:$FF,AH$1,FALSE)/VLOOKUP($B162,'Benchmark Data'!$B:$FF,AH$1,FALSE),"")</f>
        <v>0.98815628224974206</v>
      </c>
      <c r="AI163" s="171">
        <f>IFERROR(VLOOKUP($B163,'Benchmark Data'!$B:$FF,AI$1,FALSE)/VLOOKUP($B162,'Benchmark Data'!$B:$FF,AI$1,FALSE),"")</f>
        <v>0.96180900528553837</v>
      </c>
      <c r="AJ163" s="171">
        <f>IFERROR(VLOOKUP($B163,'Benchmark Data'!$B:$FF,AJ$1,FALSE)/VLOOKUP($B162,'Benchmark Data'!$B:$FF,AJ$1,FALSE),"")</f>
        <v>0.87525129615913655</v>
      </c>
      <c r="AK163" s="171">
        <f>IFERROR(VLOOKUP($B163,'Benchmark Data'!$B:$FF,AK$1,FALSE)/VLOOKUP($B162,'Benchmark Data'!$B:$FF,AK$1,FALSE),"")</f>
        <v>0.99316901303759653</v>
      </c>
      <c r="AL163" s="171">
        <f>IFERROR(VLOOKUP($B163,'Benchmark Data'!$B:$FF,AL$1,FALSE)/VLOOKUP($B162,'Benchmark Data'!$B:$FF,AL$1,FALSE),"")</f>
        <v>0.92295661240804039</v>
      </c>
      <c r="AM163" s="171">
        <f>IFERROR(VLOOKUP($B163,'Benchmark Data'!$B:$FF,AM$1,FALSE)/VLOOKUP($B162,'Benchmark Data'!$B:$FF,AM$1,FALSE),"")</f>
        <v>0.92295661240804039</v>
      </c>
      <c r="AN163" s="171">
        <f>IFERROR(VLOOKUP($B163,'Benchmark Data'!$B:$FF,AN$1,FALSE)/VLOOKUP($B162,'Benchmark Data'!$B:$FF,AN$1,FALSE),"")</f>
        <v>0.9471339216862309</v>
      </c>
      <c r="AO163" s="171">
        <f>IFERROR(VLOOKUP($B163,'Benchmark Data'!$B:$FF,AO$1,FALSE)/VLOOKUP($B162,'Benchmark Data'!$B:$FF,AO$1,FALSE),"")</f>
        <v>0.90150352868978212</v>
      </c>
      <c r="AP163" s="171">
        <f>IFERROR(VLOOKUP($B163,'Benchmark Data'!$B:$FF,AP$1,FALSE)/VLOOKUP($B162,'Benchmark Data'!$B:$FF,AP$1,FALSE),"")</f>
        <v>0.90150352868978212</v>
      </c>
      <c r="AQ163" s="171" t="str">
        <f>IFERROR(VLOOKUP($B163,'Benchmark Data'!$B:$FF,AQ$1,FALSE)/VLOOKUP($B162,'Benchmark Data'!$B:$FF,AQ$1,FALSE),"")</f>
        <v/>
      </c>
      <c r="AR163" s="171" t="str">
        <f>IFERROR(VLOOKUP($B163,'Benchmark Data'!$B:$FF,AR$1,FALSE)/VLOOKUP($B162,'Benchmark Data'!$B:$FF,AR$1,FALSE),"")</f>
        <v/>
      </c>
      <c r="AS163" s="171" t="str">
        <f>IFERROR(VLOOKUP($B163,'Benchmark Data'!$B:$FF,AS$1,FALSE)/VLOOKUP($B162,'Benchmark Data'!$B:$FF,AS$1,FALSE),"")</f>
        <v/>
      </c>
      <c r="AT163" s="171">
        <f>IFERROR(VLOOKUP($B163,'Benchmark Data'!$B:$FF,AT$1,FALSE)/VLOOKUP($B162,'Benchmark Data'!$B:$FF,AT$1,FALSE),"")</f>
        <v>0.94076565163311376</v>
      </c>
      <c r="AU163" s="171">
        <f>IFERROR(VLOOKUP($B163,'Benchmark Data'!$B:$FF,AU$1,FALSE)/VLOOKUP($B162,'Benchmark Data'!$B:$FF,AU$1,FALSE),"")</f>
        <v>0.98902322902959383</v>
      </c>
      <c r="AV163" s="171">
        <f>IFERROR(VLOOKUP($B163,'Benchmark Data'!$B:$FF,AV$1,FALSE)/VLOOKUP($B162,'Benchmark Data'!$B:$FF,AV$1,FALSE),"")</f>
        <v>0.98902322902959383</v>
      </c>
      <c r="AW163" s="171">
        <f>IFERROR(VLOOKUP($B163,'Benchmark Data'!$B:$FF,AW$1,FALSE)/VLOOKUP($B162,'Benchmark Data'!$B:$FF,AW$1,FALSE),"")</f>
        <v>0.98902322902959383</v>
      </c>
      <c r="AX163" s="171" t="str">
        <f>IFERROR(VLOOKUP($B163,'Benchmark Data'!$B:$FF,AX$1,FALSE)/VLOOKUP($B162,'Benchmark Data'!$B:$FF,AX$1,FALSE),"")</f>
        <v/>
      </c>
      <c r="AY163" s="171" t="str">
        <f>IFERROR(VLOOKUP($B163,'Benchmark Data'!$B:$FF,AY$1,FALSE)/VLOOKUP($B162,'Benchmark Data'!$B:$FF,AY$1,FALSE),"")</f>
        <v/>
      </c>
      <c r="AZ163" s="156"/>
      <c r="BA163" s="156"/>
      <c r="BB163" s="171" t="str">
        <f>IFERROR(VLOOKUP($B163,'Benchmark Data'!$B:$FF,BB$1,FALSE)/VLOOKUP($B162,'Benchmark Data'!$B:$FF,BB$1,FALSE),"")</f>
        <v/>
      </c>
      <c r="BC163" s="171" t="str">
        <f>IFERROR(VLOOKUP($B163,'Benchmark Data'!$B:$FF,BC$1,FALSE)/VLOOKUP($B162,'Benchmark Data'!$B:$FF,BC$1,FALSE),"")</f>
        <v/>
      </c>
      <c r="BD163" s="171" t="str">
        <f>IFERROR(VLOOKUP($B163,'Benchmark Data'!$B:$FF,BD$1,FALSE)/VLOOKUP($B162,'Benchmark Data'!$B:$FF,BD$1,FALSE),"")</f>
        <v/>
      </c>
      <c r="BE163" s="171" t="str">
        <f>IFERROR(VLOOKUP($B163,'Benchmark Data'!$B:$FF,BE$1,FALSE)/VLOOKUP($B162,'Benchmark Data'!$B:$FF,BE$1,FALSE),"")</f>
        <v/>
      </c>
      <c r="BF163" s="171" t="str">
        <f>IFERROR(VLOOKUP($B163,'Benchmark Data'!$B:$FF,BF$1,FALSE)/VLOOKUP($B162,'Benchmark Data'!$B:$FF,BF$1,FALSE),"")</f>
        <v/>
      </c>
      <c r="BG163" s="171" t="str">
        <f>IFERROR(VLOOKUP($B163,'Benchmark Data'!$B:$FF,BG$1,FALSE)/VLOOKUP($B162,'Benchmark Data'!$B:$FF,BG$1,FALSE),"")</f>
        <v/>
      </c>
      <c r="BH163" s="171" t="str">
        <f>IFERROR(VLOOKUP($B163,'Benchmark Data'!$B:$FF,BH$1,FALSE)/VLOOKUP($B162,'Benchmark Data'!$B:$FF,BH$1,FALSE),"")</f>
        <v/>
      </c>
      <c r="BI163" s="171" t="str">
        <f>IFERROR(VLOOKUP($B163,'Benchmark Data'!$B:$FF,BI$1,FALSE)/VLOOKUP($B162,'Benchmark Data'!$B:$FF,BI$1,FALSE),"")</f>
        <v/>
      </c>
      <c r="BJ163" s="171" t="str">
        <f>IFERROR(VLOOKUP($B163,'Benchmark Data'!$B:$FF,BJ$1,FALSE)/VLOOKUP($B162,'Benchmark Data'!$B:$FF,BJ$1,FALSE),"")</f>
        <v/>
      </c>
      <c r="BK163" s="171" t="str">
        <f>IFERROR(VLOOKUP($B163,'Benchmark Data'!$B:$FF,BK$1,FALSE)/VLOOKUP($B162,'Benchmark Data'!$B:$FF,BK$1,FALSE),"")</f>
        <v/>
      </c>
      <c r="BL163" s="171" t="str">
        <f>IFERROR(VLOOKUP($B163,'Benchmark Data'!$B:$FF,BL$1,FALSE)/VLOOKUP($B162,'Benchmark Data'!$B:$FF,BL$1,FALSE),"")</f>
        <v/>
      </c>
      <c r="BM163" s="171" t="str">
        <f>IFERROR(VLOOKUP($B163,'Benchmark Data'!$B:$FF,BM$1,FALSE)/VLOOKUP($B162,'Benchmark Data'!$B:$FF,BM$1,FALSE),"")</f>
        <v/>
      </c>
      <c r="BN163" s="171" t="str">
        <f>IFERROR(VLOOKUP($B163,'Benchmark Data'!$B:$FF,BN$1,FALSE)/VLOOKUP($B162,'Benchmark Data'!$B:$FF,BN$1,FALSE),"")</f>
        <v/>
      </c>
      <c r="BO163" s="171" t="str">
        <f>IFERROR(VLOOKUP($B163,'Benchmark Data'!$B:$FF,BO$1,FALSE)/VLOOKUP($B162,'Benchmark Data'!$B:$FF,BO$1,FALSE),"")</f>
        <v/>
      </c>
      <c r="BP163" s="171" t="str">
        <f>IFERROR(VLOOKUP($B163,'Benchmark Data'!$B:$FF,BP$1,FALSE)/VLOOKUP($B162,'Benchmark Data'!$B:$FF,BP$1,FALSE),"")</f>
        <v/>
      </c>
      <c r="BQ163" s="171" t="str">
        <f>IFERROR(VLOOKUP($B163,'Benchmark Data'!$B:$FF,BQ$1,FALSE)/VLOOKUP($B162,'Benchmark Data'!$B:$FF,BQ$1,FALSE),"")</f>
        <v/>
      </c>
      <c r="BR163" s="171" t="str">
        <f>IFERROR(VLOOKUP($B163,'Benchmark Data'!$B:$FF,BR$1,FALSE)/VLOOKUP($B162,'Benchmark Data'!$B:$FF,BR$1,FALSE),"")</f>
        <v/>
      </c>
      <c r="BS163" s="171" t="str">
        <f>IFERROR(VLOOKUP($B163,'Benchmark Data'!$B:$FF,BS$1,FALSE)/VLOOKUP($B162,'Benchmark Data'!$B:$FF,BS$1,FALSE),"")</f>
        <v/>
      </c>
      <c r="BT163" s="171" t="str">
        <f>IFERROR(VLOOKUP($B163,'Benchmark Data'!$B:$FF,BT$1,FALSE)/VLOOKUP($B162,'Benchmark Data'!$B:$FF,BT$1,FALSE),"")</f>
        <v/>
      </c>
      <c r="BU163" s="171" t="str">
        <f>IFERROR(VLOOKUP($B163,'Benchmark Data'!$B:$FF,BU$1,FALSE)/VLOOKUP($B162,'Benchmark Data'!$B:$FF,BU$1,FALSE),"")</f>
        <v/>
      </c>
      <c r="BV163" s="171" t="str">
        <f>IFERROR(VLOOKUP($B163,'Benchmark Data'!$B:$FF,BV$1,FALSE)/VLOOKUP($B162,'Benchmark Data'!$B:$FF,BV$1,FALSE),"")</f>
        <v/>
      </c>
      <c r="BW163" s="171" t="str">
        <f>IFERROR(VLOOKUP($B163,'Benchmark Data'!$B:$FF,BW$1,FALSE)/VLOOKUP($B162,'Benchmark Data'!$B:$FF,BW$1,FALSE),"")</f>
        <v/>
      </c>
      <c r="BX163" s="171" t="str">
        <f>IFERROR(VLOOKUP($B163,'Benchmark Data'!$B:$FF,BX$1,FALSE)/VLOOKUP($B162,'Benchmark Data'!$B:$FF,BX$1,FALSE),"")</f>
        <v/>
      </c>
      <c r="BY163" s="171" t="str">
        <f>IFERROR(VLOOKUP($B163,'Benchmark Data'!$B:$FF,BY$1,FALSE)/VLOOKUP($B162,'Benchmark Data'!$B:$FF,BY$1,FALSE),"")</f>
        <v/>
      </c>
      <c r="BZ163" s="171" t="str">
        <f>IFERROR(VLOOKUP($B163,'Benchmark Data'!$B:$FF,BZ$1,FALSE)/VLOOKUP($B162,'Benchmark Data'!$B:$FF,BZ$1,FALSE),"")</f>
        <v/>
      </c>
      <c r="CA163" s="171" t="str">
        <f>IFERROR(VLOOKUP($B163,'Benchmark Data'!$B:$FF,CA$1,FALSE)/VLOOKUP($B162,'Benchmark Data'!$B:$FF,CA$1,FALSE),"")</f>
        <v/>
      </c>
      <c r="CB163" s="171" t="str">
        <f>IFERROR(VLOOKUP($B163,'Benchmark Data'!$B:$FF,CB$1,FALSE)/VLOOKUP($B162,'Benchmark Data'!$B:$FF,CB$1,FALSE),"")</f>
        <v/>
      </c>
      <c r="CC163" s="171" t="str">
        <f>IFERROR(VLOOKUP($B163,'Benchmark Data'!$B:$FF,CC$1,FALSE)/VLOOKUP($B162,'Benchmark Data'!$B:$FF,CC$1,FALSE),"")</f>
        <v/>
      </c>
      <c r="CD163" s="171" t="str">
        <f>IFERROR(VLOOKUP($B163,'Benchmark Data'!$B:$FF,CD$1,FALSE)/VLOOKUP($B162,'Benchmark Data'!$B:$FF,CD$1,FALSE),"")</f>
        <v/>
      </c>
      <c r="CE163" s="171" t="str">
        <f>IFERROR(VLOOKUP($B163,'Benchmark Data'!$B:$FF,CE$1,FALSE)/VLOOKUP($B162,'Benchmark Data'!$B:$FF,CE$1,FALSE),"")</f>
        <v/>
      </c>
      <c r="CF163" s="171" t="str">
        <f>IFERROR(VLOOKUP($B163,'Benchmark Data'!$B:$FF,CF$1,FALSE)/VLOOKUP($B162,'Benchmark Data'!$B:$FF,CF$1,FALSE),"")</f>
        <v/>
      </c>
      <c r="CG163" s="171" t="str">
        <f>IFERROR(VLOOKUP($B163,'Benchmark Data'!$B:$FF,CG$1,FALSE)/VLOOKUP($B162,'Benchmark Data'!$B:$FF,CG$1,FALSE),"")</f>
        <v/>
      </c>
      <c r="CH163" s="156"/>
      <c r="CI163" s="171" t="str">
        <f>IFERROR(VLOOKUP($B163,'Benchmark Data'!$B:$FF,CI$1,FALSE)/VLOOKUP($B162,'Benchmark Data'!$B:$FF,CI$1,FALSE),"")</f>
        <v/>
      </c>
      <c r="CJ163" s="171" t="str">
        <f>IFERROR(VLOOKUP($B163,'Benchmark Data'!$B:$FF,CJ$1,FALSE)/VLOOKUP($B162,'Benchmark Data'!$B:$FF,CJ$1,FALSE),"")</f>
        <v/>
      </c>
      <c r="CK163" s="171" t="str">
        <f>IFERROR(VLOOKUP($B163,'Benchmark Data'!$B:$AAA,CK$1,FALSE)/VLOOKUP($B162,'Benchmark Data'!$B:$AAA,CK$1,FALSE),"")</f>
        <v/>
      </c>
      <c r="CL163" s="171" t="str">
        <f>IFERROR(VLOOKUP($B163,'Benchmark Data'!$B:$AAA,CL$1,FALSE)/VLOOKUP($B162,'Benchmark Data'!$B:$AAA,CL$1,FALSE),"")</f>
        <v/>
      </c>
      <c r="CM163" s="171" t="str">
        <f>IFERROR(VLOOKUP($B163,'Benchmark Data'!$B:$AAA,CM$1,FALSE)/VLOOKUP($B162,'Benchmark Data'!$B:$AAA,CM$1,FALSE),"")</f>
        <v/>
      </c>
      <c r="CN163" s="171" t="str">
        <f>IFERROR(VLOOKUP($B163,'Benchmark Data'!$B:$AAA,CN$1,FALSE)/VLOOKUP($B162,'Benchmark Data'!$B:$AAA,CN$1,FALSE),"")</f>
        <v/>
      </c>
      <c r="CO163" s="171" t="str">
        <f>IFERROR(VLOOKUP($B163,'Benchmark Data'!$B:$AAA,CO$1,FALSE)/VLOOKUP($B162,'Benchmark Data'!$B:$AAA,CO$1,FALSE),"")</f>
        <v/>
      </c>
      <c r="CP163" s="171" t="str">
        <f>IFERROR(VLOOKUP($B163,'Benchmark Data'!$B:$AAA,CP$1,FALSE)/VLOOKUP($B162,'Benchmark Data'!$B:$AAA,CP$1,FALSE),"")</f>
        <v/>
      </c>
      <c r="CQ163" s="171" t="str">
        <f>IFERROR(VLOOKUP($B163,'Benchmark Data'!$B:$AAA,CQ$1,FALSE)/VLOOKUP($B162,'Benchmark Data'!$B:$AAA,CQ$1,FALSE),"")</f>
        <v/>
      </c>
      <c r="CR163" s="171" t="str">
        <f>IFERROR(VLOOKUP($B163,'Benchmark Data'!$B:$AAA,CR$1,FALSE)/VLOOKUP($B162,'Benchmark Data'!$B:$AAA,CR$1,FALSE),"")</f>
        <v/>
      </c>
      <c r="CS163" s="171" t="str">
        <f>IFERROR(VLOOKUP($B163,'Benchmark Data'!$B:$AAA,CS$1,FALSE)/VLOOKUP($B162,'Benchmark Data'!$B:$AAA,CS$1,FALSE),"")</f>
        <v/>
      </c>
      <c r="CT163" s="171" t="str">
        <f>IFERROR(VLOOKUP($B163,'Benchmark Data'!$B:$AAA,CT$1,FALSE)/VLOOKUP($B162,'Benchmark Data'!$B:$AAA,CT$1,FALSE),"")</f>
        <v/>
      </c>
      <c r="CU163" s="171" t="str">
        <f>IFERROR(VLOOKUP($B163,'Benchmark Data'!$B:$AAA,CU$1,FALSE)/VLOOKUP($B162,'Benchmark Data'!$B:$AAA,CU$1,FALSE),"")</f>
        <v/>
      </c>
      <c r="CV163" s="171" t="str">
        <f>IFERROR(VLOOKUP($B163,'Benchmark Data'!$B:$AAA,CV$1,FALSE)/VLOOKUP($B162,'Benchmark Data'!$B:$AAA,CV$1,FALSE),"")</f>
        <v/>
      </c>
      <c r="CW163" s="171" t="str">
        <f>IFERROR(VLOOKUP($B163,'Benchmark Data'!$B:$AAA,CW$1,FALSE)/VLOOKUP($B162,'Benchmark Data'!$B:$AAA,CW$1,FALSE),"")</f>
        <v/>
      </c>
      <c r="CX163" s="171" t="str">
        <f>IFERROR(VLOOKUP($B163,'Benchmark Data'!$B:$AAA,CX$1,FALSE)/VLOOKUP($B162,'Benchmark Data'!$B:$AAA,CX$1,FALSE),"")</f>
        <v/>
      </c>
      <c r="CY163" s="171" t="str">
        <f>IFERROR(VLOOKUP($B163,'Benchmark Data'!$B:$AAA,CY$1,FALSE)/VLOOKUP($B162,'Benchmark Data'!$B:$AAA,CY$1,FALSE),"")</f>
        <v/>
      </c>
      <c r="CZ163" s="171" t="str">
        <f>IFERROR(VLOOKUP($B163,'Benchmark Data'!$B:$AAA,CZ$1,FALSE)/VLOOKUP($B162,'Benchmark Data'!$B:$AAA,CZ$1,FALSE),"")</f>
        <v/>
      </c>
      <c r="DA163" s="171" t="str">
        <f>IFERROR(VLOOKUP($B163,'Benchmark Data'!$B:$AAA,DA$1,FALSE)/VLOOKUP($B162,'Benchmark Data'!$B:$AAA,DA$1,FALSE),"")</f>
        <v/>
      </c>
      <c r="DB163" s="171" t="str">
        <f>IFERROR(VLOOKUP($B163,'Benchmark Data'!$B:$AAA,DB$1,FALSE)/VLOOKUP($B162,'Benchmark Data'!$B:$AAA,DB$1,FALSE),"")</f>
        <v/>
      </c>
      <c r="DC163" s="171" t="str">
        <f>IFERROR(VLOOKUP($B163,'Benchmark Data'!$B:$AAA,DC$1,FALSE)/VLOOKUP($B162,'Benchmark Data'!$B:$AAA,DC$1,FALSE),"")</f>
        <v/>
      </c>
      <c r="DD163" s="171" t="str">
        <f>IFERROR(VLOOKUP($B163,'Benchmark Data'!$B:$AAA,DD$1,FALSE)/VLOOKUP($B162,'Benchmark Data'!$B:$AAA,DD$1,FALSE),"")</f>
        <v/>
      </c>
      <c r="DE163" s="171" t="str">
        <f>IFERROR(VLOOKUP($B163,'Benchmark Data'!$B:$AAA,DE$1,FALSE)/VLOOKUP($B162,'Benchmark Data'!$B:$AAA,DE$1,FALSE),"")</f>
        <v/>
      </c>
      <c r="DF163" s="171" t="str">
        <f>IFERROR(VLOOKUP($B163,'Benchmark Data'!$B:$AAA,DF$1,FALSE)/VLOOKUP($B162,'Benchmark Data'!$B:$AAA,DF$1,FALSE),"")</f>
        <v/>
      </c>
      <c r="DG163" s="171" t="str">
        <f>IFERROR(VLOOKUP($B163,'Benchmark Data'!$B:$AAA,DG$1,FALSE)/VLOOKUP($B162,'Benchmark Data'!$B:$AAA,DG$1,FALSE),"")</f>
        <v/>
      </c>
      <c r="DH163" s="171" t="str">
        <f>IFERROR(VLOOKUP($B163,'Benchmark Data'!$B:$AAA,DH$1,FALSE)/VLOOKUP($B162,'Benchmark Data'!$B:$AAA,DH$1,FALSE),"")</f>
        <v/>
      </c>
      <c r="DI163" s="171" t="str">
        <f>IFERROR(VLOOKUP($B163,'Benchmark Data'!$B:$AAA,DI$1,FALSE)/VLOOKUP($B162,'Benchmark Data'!$B:$AAA,DI$1,FALSE),"")</f>
        <v/>
      </c>
    </row>
    <row r="164" spans="1:113">
      <c r="A164" s="94">
        <f t="shared" si="37"/>
        <v>37</v>
      </c>
      <c r="B164" s="168">
        <f t="shared" si="38"/>
        <v>44957</v>
      </c>
      <c r="C164" s="171">
        <f>IFERROR(VLOOKUP($B164,'Benchmark Data'!$B:$FF,C$1,FALSE)/VLOOKUP($B163,'Benchmark Data'!$B:$FF,C$1,FALSE),"")</f>
        <v>1.1052001711265214</v>
      </c>
      <c r="D164" s="171">
        <f>IFERROR(VLOOKUP($B164,'Benchmark Data'!$B:$FF,D$1,FALSE)/VLOOKUP($B163,'Benchmark Data'!$B:$FF,D$1,FALSE),"")</f>
        <v>1.1052001711265214</v>
      </c>
      <c r="E164" s="171">
        <f>IFERROR(VLOOKUP($B164,'Benchmark Data'!$B:$FF,E$1,FALSE)/VLOOKUP($B163,'Benchmark Data'!$B:$FF,E$1,FALSE),"")</f>
        <v>1.1052001711265214</v>
      </c>
      <c r="F164" s="171">
        <f>IFERROR(VLOOKUP($B164,'Benchmark Data'!$B:$FF,F$1,FALSE)/VLOOKUP($B163,'Benchmark Data'!$B:$FF,F$1,FALSE),"")</f>
        <v>0.99352781834648307</v>
      </c>
      <c r="G164" s="171" t="str">
        <f>IFERROR(VLOOKUP($B164,'Benchmark Data'!$B:$FF,G$1,FALSE)/VLOOKUP($B163,'Benchmark Data'!$B:$FF,G$1,FALSE),"")</f>
        <v/>
      </c>
      <c r="H164" s="171">
        <f>IFERROR(VLOOKUP($B164,'Benchmark Data'!$B:$FF,H$1,FALSE)/VLOOKUP($B163,'Benchmark Data'!$B:$FF,H$1,FALSE),"")</f>
        <v>1.1052001711265214</v>
      </c>
      <c r="I164" s="171">
        <f>IFERROR(VLOOKUP($B164,'Benchmark Data'!$B:$FF,I$1,FALSE)/VLOOKUP($B163,'Benchmark Data'!$B:$FF,I$1,FALSE),"")</f>
        <v>0.9961905474684728</v>
      </c>
      <c r="J164" s="143" t="str">
        <f>IFERROR(VLOOKUP($B164,'Benchmark Data'!$B:$FF,J$1,FALSE)/VLOOKUP($B163,'Benchmark Data'!$B:$FF,J$1,FALSE)*J165,"")</f>
        <v/>
      </c>
      <c r="K164" s="156"/>
      <c r="L164" s="156"/>
      <c r="M164" s="156"/>
      <c r="N164" s="171">
        <f>IFERROR(VLOOKUP($B164,'Benchmark Data'!$B:$FF,N$1,FALSE)/VLOOKUP($B163,'Benchmark Data'!$B:$FF,N$1,FALSE),"")</f>
        <v>1.0704074324186057</v>
      </c>
      <c r="O164" s="171">
        <f>IFERROR(VLOOKUP($B164,'Benchmark Data'!$B:$FF,O$1,FALSE)/VLOOKUP($B163,'Benchmark Data'!$B:$FF,O$1,FALSE),"")</f>
        <v>1.0110039320127</v>
      </c>
      <c r="P164" s="171">
        <f>IFERROR(VLOOKUP($B164,'Benchmark Data'!$B:$FF,P$1,FALSE)/VLOOKUP($B163,'Benchmark Data'!$B:$FF,P$1,FALSE),"")</f>
        <v>1.0298472339170401</v>
      </c>
      <c r="Q164" s="156">
        <f>IFERROR(VLOOKUP($B164,'Benchmark Data'!$B:$FF,Q$1,FALSE),"")</f>
        <v>1.0944765169973416</v>
      </c>
      <c r="R164" s="156">
        <f>IFERROR(VLOOKUP($B164,'Benchmark Data'!$B:$FF,R$1,FALSE),"")</f>
        <v>1.0944765169973416</v>
      </c>
      <c r="S164" s="156">
        <f>IFERROR(VLOOKUP($B164,'Benchmark Data'!$B:$FF,S$1,FALSE),"")</f>
        <v>1.0944765169973416</v>
      </c>
      <c r="T164" s="156">
        <f>IFERROR(VLOOKUP($B164,'Benchmark Data'!$B:$FF,T$1,FALSE),"")</f>
        <v>1.0944765169973416</v>
      </c>
      <c r="U164" s="156">
        <f>IFERROR(VLOOKUP($B164,'Benchmark Data'!$B:$FF,U$1,FALSE),"")</f>
        <v>1.0944765169973416</v>
      </c>
      <c r="V164" s="171">
        <f>IFERROR(VLOOKUP($B164,'Benchmark Data'!$B:$FF,V$1,FALSE)/VLOOKUP($B163,'Benchmark Data'!$B:$FF,V$1,FALSE),"")</f>
        <v>1.074096690271239</v>
      </c>
      <c r="W164" s="171">
        <f>IFERROR(VLOOKUP($B164,'Benchmark Data'!$B:$FF,W$1,FALSE)/VLOOKUP($B163,'Benchmark Data'!$B:$FF,W$1,FALSE),"")</f>
        <v>1.074096690271239</v>
      </c>
      <c r="X164" s="171">
        <f>IFERROR(VLOOKUP($B164,'Benchmark Data'!$B:$FF,X$1,FALSE)/VLOOKUP($B163,'Benchmark Data'!$B:$FF,X$1,FALSE),"")</f>
        <v>1.074096690271239</v>
      </c>
      <c r="Y164" s="171">
        <f>IFERROR(VLOOKUP($B164,'Benchmark Data'!$B:$FF,Y$1,FALSE)/VLOOKUP($B163,'Benchmark Data'!$B:$FF,Y$1,FALSE),"")</f>
        <v>1.074096690271239</v>
      </c>
      <c r="Z164" s="171">
        <f>IFERROR(VLOOKUP($B164,'Benchmark Data'!$B:$FF,Z$1,FALSE)/VLOOKUP($B163,'Benchmark Data'!$B:$FF,Z$1,FALSE),"")</f>
        <v>1.074096690271239</v>
      </c>
      <c r="AA164" s="171">
        <f>IFERROR(VLOOKUP($B164,'Benchmark Data'!$B:$FF,AA$1,FALSE)/VLOOKUP($B163,'Benchmark Data'!$B:$FF,AA$1,FALSE),"")</f>
        <v>1.0574945829969835</v>
      </c>
      <c r="AB164" s="171">
        <f>IFERROR(VLOOKUP($B164,'Benchmark Data'!$B:$FF,AB$1,FALSE)/VLOOKUP($B163,'Benchmark Data'!$B:$FF,AB$1,FALSE),"")</f>
        <v>1.0574945829969835</v>
      </c>
      <c r="AC164" s="171">
        <f>IFERROR(VLOOKUP($B164,'Benchmark Data'!$B:$FF,AC$1,FALSE)/VLOOKUP($B163,'Benchmark Data'!$B:$FF,AC$1,FALSE),"")</f>
        <v>1.0574945829969835</v>
      </c>
      <c r="AD164" s="171">
        <f>IFERROR(VLOOKUP($B164,'Benchmark Data'!$B:$FF,AD$1,FALSE)/VLOOKUP($B163,'Benchmark Data'!$B:$FF,AD$1,FALSE),"")</f>
        <v>1.0959010054137663</v>
      </c>
      <c r="AE164" s="171">
        <f>IFERROR(VLOOKUP($B164,'Benchmark Data'!$B:$FF,AE$1,FALSE)/VLOOKUP($B163,'Benchmark Data'!$B:$FF,AE$1,FALSE),"")</f>
        <v>1.0937969960615777</v>
      </c>
      <c r="AF164" s="171">
        <f>IFERROR(VLOOKUP($B164,'Benchmark Data'!$B:$FF,AF$1,FALSE)/VLOOKUP($B163,'Benchmark Data'!$B:$FF,AF$1,FALSE),"")</f>
        <v>0.99352781834648307</v>
      </c>
      <c r="AG164" s="171">
        <f>IFERROR(VLOOKUP($B164,'Benchmark Data'!$B:$FF,AG$1,FALSE)/VLOOKUP($B163,'Benchmark Data'!$B:$FF,AG$1,FALSE),"")</f>
        <v>0.99352781834648307</v>
      </c>
      <c r="AH164" s="171">
        <f>IFERROR(VLOOKUP($B164,'Benchmark Data'!$B:$FF,AH$1,FALSE)/VLOOKUP($B163,'Benchmark Data'!$B:$FF,AH$1,FALSE),"")</f>
        <v>0.99352781834648307</v>
      </c>
      <c r="AI164" s="171">
        <f>IFERROR(VLOOKUP($B164,'Benchmark Data'!$B:$FF,AI$1,FALSE)/VLOOKUP($B163,'Benchmark Data'!$B:$FF,AI$1,FALSE),"")</f>
        <v>1.1115500096410764</v>
      </c>
      <c r="AJ164" s="171">
        <f>IFERROR(VLOOKUP($B164,'Benchmark Data'!$B:$FF,AJ$1,FALSE)/VLOOKUP($B163,'Benchmark Data'!$B:$FF,AJ$1,FALSE),"")</f>
        <v>1.1955996131528048</v>
      </c>
      <c r="AK164" s="171">
        <f>IFERROR(VLOOKUP($B164,'Benchmark Data'!$B:$FF,AK$1,FALSE)/VLOOKUP($B163,'Benchmark Data'!$B:$FF,AK$1,FALSE),"")</f>
        <v>0.9961905474684728</v>
      </c>
      <c r="AL164" s="171">
        <f>IFERROR(VLOOKUP($B164,'Benchmark Data'!$B:$FF,AL$1,FALSE)/VLOOKUP($B163,'Benchmark Data'!$B:$FF,AL$1,FALSE),"")</f>
        <v>1.090001882884579</v>
      </c>
      <c r="AM164" s="171">
        <f>IFERROR(VLOOKUP($B164,'Benchmark Data'!$B:$FF,AM$1,FALSE)/VLOOKUP($B163,'Benchmark Data'!$B:$FF,AM$1,FALSE),"")</f>
        <v>1.090001882884579</v>
      </c>
      <c r="AN164" s="171">
        <f>IFERROR(VLOOKUP($B164,'Benchmark Data'!$B:$FF,AN$1,FALSE)/VLOOKUP($B163,'Benchmark Data'!$B:$FF,AN$1,FALSE),"")</f>
        <v>1</v>
      </c>
      <c r="AO164" s="171">
        <f>IFERROR(VLOOKUP($B164,'Benchmark Data'!$B:$FF,AO$1,FALSE)/VLOOKUP($B163,'Benchmark Data'!$B:$FF,AO$1,FALSE),"")</f>
        <v>1.1718856364874064</v>
      </c>
      <c r="AP164" s="171">
        <f>IFERROR(VLOOKUP($B164,'Benchmark Data'!$B:$FF,AP$1,FALSE)/VLOOKUP($B163,'Benchmark Data'!$B:$FF,AP$1,FALSE),"")</f>
        <v>1.1718856364874064</v>
      </c>
      <c r="AQ164" s="171" t="str">
        <f>IFERROR(VLOOKUP($B164,'Benchmark Data'!$B:$FF,AQ$1,FALSE)/VLOOKUP($B163,'Benchmark Data'!$B:$FF,AQ$1,FALSE),"")</f>
        <v/>
      </c>
      <c r="AR164" s="171" t="str">
        <f>IFERROR(VLOOKUP($B164,'Benchmark Data'!$B:$FF,AR$1,FALSE)/VLOOKUP($B163,'Benchmark Data'!$B:$FF,AR$1,FALSE),"")</f>
        <v/>
      </c>
      <c r="AS164" s="171" t="str">
        <f>IFERROR(VLOOKUP($B164,'Benchmark Data'!$B:$FF,AS$1,FALSE)/VLOOKUP($B163,'Benchmark Data'!$B:$FF,AS$1,FALSE),"")</f>
        <v/>
      </c>
      <c r="AT164" s="171">
        <f>IFERROR(VLOOKUP($B164,'Benchmark Data'!$B:$FF,AT$1,FALSE)/VLOOKUP($B163,'Benchmark Data'!$B:$FF,AT$1,FALSE),"")</f>
        <v>1.0647586821538402</v>
      </c>
      <c r="AU164" s="171">
        <f>IFERROR(VLOOKUP($B164,'Benchmark Data'!$B:$FF,AU$1,FALSE)/VLOOKUP($B163,'Benchmark Data'!$B:$FF,AU$1,FALSE),"")</f>
        <v>0.96676805054382098</v>
      </c>
      <c r="AV164" s="171">
        <f>IFERROR(VLOOKUP($B164,'Benchmark Data'!$B:$FF,AV$1,FALSE)/VLOOKUP($B163,'Benchmark Data'!$B:$FF,AV$1,FALSE),"")</f>
        <v>0.96676805054382098</v>
      </c>
      <c r="AW164" s="171">
        <f>IFERROR(VLOOKUP($B164,'Benchmark Data'!$B:$FF,AW$1,FALSE)/VLOOKUP($B163,'Benchmark Data'!$B:$FF,AW$1,FALSE),"")</f>
        <v>0.96676805054382098</v>
      </c>
      <c r="AX164" s="171" t="str">
        <f>IFERROR(VLOOKUP($B164,'Benchmark Data'!$B:$FF,AX$1,FALSE)/VLOOKUP($B163,'Benchmark Data'!$B:$FF,AX$1,FALSE),"")</f>
        <v/>
      </c>
      <c r="AY164" s="171" t="str">
        <f>IFERROR(VLOOKUP($B164,'Benchmark Data'!$B:$FF,AY$1,FALSE)/VLOOKUP($B163,'Benchmark Data'!$B:$FF,AY$1,FALSE),"")</f>
        <v/>
      </c>
      <c r="AZ164" s="156"/>
      <c r="BA164" s="156"/>
      <c r="BB164" s="171" t="str">
        <f>IFERROR(VLOOKUP($B164,'Benchmark Data'!$B:$FF,BB$1,FALSE)/VLOOKUP($B163,'Benchmark Data'!$B:$FF,BB$1,FALSE),"")</f>
        <v/>
      </c>
      <c r="BC164" s="171" t="str">
        <f>IFERROR(VLOOKUP($B164,'Benchmark Data'!$B:$FF,BC$1,FALSE)/VLOOKUP($B163,'Benchmark Data'!$B:$FF,BC$1,FALSE),"")</f>
        <v/>
      </c>
      <c r="BD164" s="171" t="str">
        <f>IFERROR(VLOOKUP($B164,'Benchmark Data'!$B:$FF,BD$1,FALSE)/VLOOKUP($B163,'Benchmark Data'!$B:$FF,BD$1,FALSE),"")</f>
        <v/>
      </c>
      <c r="BE164" s="171" t="str">
        <f>IFERROR(VLOOKUP($B164,'Benchmark Data'!$B:$FF,BE$1,FALSE)/VLOOKUP($B163,'Benchmark Data'!$B:$FF,BE$1,FALSE),"")</f>
        <v/>
      </c>
      <c r="BF164" s="171" t="str">
        <f>IFERROR(VLOOKUP($B164,'Benchmark Data'!$B:$FF,BF$1,FALSE)/VLOOKUP($B163,'Benchmark Data'!$B:$FF,BF$1,FALSE),"")</f>
        <v/>
      </c>
      <c r="BG164" s="171" t="str">
        <f>IFERROR(VLOOKUP($B164,'Benchmark Data'!$B:$FF,BG$1,FALSE)/VLOOKUP($B163,'Benchmark Data'!$B:$FF,BG$1,FALSE),"")</f>
        <v/>
      </c>
      <c r="BH164" s="171" t="str">
        <f>IFERROR(VLOOKUP($B164,'Benchmark Data'!$B:$FF,BH$1,FALSE)/VLOOKUP($B163,'Benchmark Data'!$B:$FF,BH$1,FALSE),"")</f>
        <v/>
      </c>
      <c r="BI164" s="171" t="str">
        <f>IFERROR(VLOOKUP($B164,'Benchmark Data'!$B:$FF,BI$1,FALSE)/VLOOKUP($B163,'Benchmark Data'!$B:$FF,BI$1,FALSE),"")</f>
        <v/>
      </c>
      <c r="BJ164" s="171" t="str">
        <f>IFERROR(VLOOKUP($B164,'Benchmark Data'!$B:$FF,BJ$1,FALSE)/VLOOKUP($B163,'Benchmark Data'!$B:$FF,BJ$1,FALSE),"")</f>
        <v/>
      </c>
      <c r="BK164" s="171" t="str">
        <f>IFERROR(VLOOKUP($B164,'Benchmark Data'!$B:$FF,BK$1,FALSE)/VLOOKUP($B163,'Benchmark Data'!$B:$FF,BK$1,FALSE),"")</f>
        <v/>
      </c>
      <c r="BL164" s="171" t="str">
        <f>IFERROR(VLOOKUP($B164,'Benchmark Data'!$B:$FF,BL$1,FALSE)/VLOOKUP($B163,'Benchmark Data'!$B:$FF,BL$1,FALSE),"")</f>
        <v/>
      </c>
      <c r="BM164" s="171" t="str">
        <f>IFERROR(VLOOKUP($B164,'Benchmark Data'!$B:$FF,BM$1,FALSE)/VLOOKUP($B163,'Benchmark Data'!$B:$FF,BM$1,FALSE),"")</f>
        <v/>
      </c>
      <c r="BN164" s="171" t="str">
        <f>IFERROR(VLOOKUP($B164,'Benchmark Data'!$B:$FF,BN$1,FALSE)/VLOOKUP($B163,'Benchmark Data'!$B:$FF,BN$1,FALSE),"")</f>
        <v/>
      </c>
      <c r="BO164" s="171" t="str">
        <f>IFERROR(VLOOKUP($B164,'Benchmark Data'!$B:$FF,BO$1,FALSE)/VLOOKUP($B163,'Benchmark Data'!$B:$FF,BO$1,FALSE),"")</f>
        <v/>
      </c>
      <c r="BP164" s="171" t="str">
        <f>IFERROR(VLOOKUP($B164,'Benchmark Data'!$B:$FF,BP$1,FALSE)/VLOOKUP($B163,'Benchmark Data'!$B:$FF,BP$1,FALSE),"")</f>
        <v/>
      </c>
      <c r="BQ164" s="171" t="str">
        <f>IFERROR(VLOOKUP($B164,'Benchmark Data'!$B:$FF,BQ$1,FALSE)/VLOOKUP($B163,'Benchmark Data'!$B:$FF,BQ$1,FALSE),"")</f>
        <v/>
      </c>
      <c r="BR164" s="171" t="str">
        <f>IFERROR(VLOOKUP($B164,'Benchmark Data'!$B:$FF,BR$1,FALSE)/VLOOKUP($B163,'Benchmark Data'!$B:$FF,BR$1,FALSE),"")</f>
        <v/>
      </c>
      <c r="BS164" s="171" t="str">
        <f>IFERROR(VLOOKUP($B164,'Benchmark Data'!$B:$FF,BS$1,FALSE)/VLOOKUP($B163,'Benchmark Data'!$B:$FF,BS$1,FALSE),"")</f>
        <v/>
      </c>
      <c r="BT164" s="171" t="str">
        <f>IFERROR(VLOOKUP($B164,'Benchmark Data'!$B:$FF,BT$1,FALSE)/VLOOKUP($B163,'Benchmark Data'!$B:$FF,BT$1,FALSE),"")</f>
        <v/>
      </c>
      <c r="BU164" s="171" t="str">
        <f>IFERROR(VLOOKUP($B164,'Benchmark Data'!$B:$FF,BU$1,FALSE)/VLOOKUP($B163,'Benchmark Data'!$B:$FF,BU$1,FALSE),"")</f>
        <v/>
      </c>
      <c r="BV164" s="171" t="str">
        <f>IFERROR(VLOOKUP($B164,'Benchmark Data'!$B:$FF,BV$1,FALSE)/VLOOKUP($B163,'Benchmark Data'!$B:$FF,BV$1,FALSE),"")</f>
        <v/>
      </c>
      <c r="BW164" s="171" t="str">
        <f>IFERROR(VLOOKUP($B164,'Benchmark Data'!$B:$FF,BW$1,FALSE)/VLOOKUP($B163,'Benchmark Data'!$B:$FF,BW$1,FALSE),"")</f>
        <v/>
      </c>
      <c r="BX164" s="171" t="str">
        <f>IFERROR(VLOOKUP($B164,'Benchmark Data'!$B:$FF,BX$1,FALSE)/VLOOKUP($B163,'Benchmark Data'!$B:$FF,BX$1,FALSE),"")</f>
        <v/>
      </c>
      <c r="BY164" s="171" t="str">
        <f>IFERROR(VLOOKUP($B164,'Benchmark Data'!$B:$FF,BY$1,FALSE)/VLOOKUP($B163,'Benchmark Data'!$B:$FF,BY$1,FALSE),"")</f>
        <v/>
      </c>
      <c r="BZ164" s="171" t="str">
        <f>IFERROR(VLOOKUP($B164,'Benchmark Data'!$B:$FF,BZ$1,FALSE)/VLOOKUP($B163,'Benchmark Data'!$B:$FF,BZ$1,FALSE),"")</f>
        <v/>
      </c>
      <c r="CA164" s="171" t="str">
        <f>IFERROR(VLOOKUP($B164,'Benchmark Data'!$B:$FF,CA$1,FALSE)/VLOOKUP($B163,'Benchmark Data'!$B:$FF,CA$1,FALSE),"")</f>
        <v/>
      </c>
      <c r="CB164" s="171" t="str">
        <f>IFERROR(VLOOKUP($B164,'Benchmark Data'!$B:$FF,CB$1,FALSE)/VLOOKUP($B163,'Benchmark Data'!$B:$FF,CB$1,FALSE),"")</f>
        <v/>
      </c>
      <c r="CC164" s="171" t="str">
        <f>IFERROR(VLOOKUP($B164,'Benchmark Data'!$B:$FF,CC$1,FALSE)/VLOOKUP($B163,'Benchmark Data'!$B:$FF,CC$1,FALSE),"")</f>
        <v/>
      </c>
      <c r="CD164" s="171" t="str">
        <f>IFERROR(VLOOKUP($B164,'Benchmark Data'!$B:$FF,CD$1,FALSE)/VLOOKUP($B163,'Benchmark Data'!$B:$FF,CD$1,FALSE),"")</f>
        <v/>
      </c>
      <c r="CE164" s="171" t="str">
        <f>IFERROR(VLOOKUP($B164,'Benchmark Data'!$B:$FF,CE$1,FALSE)/VLOOKUP($B163,'Benchmark Data'!$B:$FF,CE$1,FALSE),"")</f>
        <v/>
      </c>
      <c r="CF164" s="171" t="str">
        <f>IFERROR(VLOOKUP($B164,'Benchmark Data'!$B:$FF,CF$1,FALSE)/VLOOKUP($B163,'Benchmark Data'!$B:$FF,CF$1,FALSE),"")</f>
        <v/>
      </c>
      <c r="CG164" s="171" t="str">
        <f>IFERROR(VLOOKUP($B164,'Benchmark Data'!$B:$FF,CG$1,FALSE)/VLOOKUP($B163,'Benchmark Data'!$B:$FF,CG$1,FALSE),"")</f>
        <v/>
      </c>
      <c r="CH164" s="156"/>
      <c r="CI164" s="171" t="str">
        <f>IFERROR(VLOOKUP($B164,'Benchmark Data'!$B:$FF,CI$1,FALSE)/VLOOKUP($B163,'Benchmark Data'!$B:$FF,CI$1,FALSE),"")</f>
        <v/>
      </c>
      <c r="CJ164" s="171" t="str">
        <f>IFERROR(VLOOKUP($B164,'Benchmark Data'!$B:$FF,CJ$1,FALSE)/VLOOKUP($B163,'Benchmark Data'!$B:$FF,CJ$1,FALSE),"")</f>
        <v/>
      </c>
      <c r="CK164" s="171" t="str">
        <f>IFERROR(VLOOKUP($B164,'Benchmark Data'!$B:$AAA,CK$1,FALSE)/VLOOKUP($B163,'Benchmark Data'!$B:$AAA,CK$1,FALSE),"")</f>
        <v/>
      </c>
      <c r="CL164" s="171" t="str">
        <f>IFERROR(VLOOKUP($B164,'Benchmark Data'!$B:$AAA,CL$1,FALSE)/VLOOKUP($B163,'Benchmark Data'!$B:$AAA,CL$1,FALSE),"")</f>
        <v/>
      </c>
      <c r="CM164" s="171" t="str">
        <f>IFERROR(VLOOKUP($B164,'Benchmark Data'!$B:$AAA,CM$1,FALSE)/VLOOKUP($B163,'Benchmark Data'!$B:$AAA,CM$1,FALSE),"")</f>
        <v/>
      </c>
      <c r="CN164" s="171" t="str">
        <f>IFERROR(VLOOKUP($B164,'Benchmark Data'!$B:$AAA,CN$1,FALSE)/VLOOKUP($B163,'Benchmark Data'!$B:$AAA,CN$1,FALSE),"")</f>
        <v/>
      </c>
      <c r="CO164" s="171" t="str">
        <f>IFERROR(VLOOKUP($B164,'Benchmark Data'!$B:$AAA,CO$1,FALSE)/VLOOKUP($B163,'Benchmark Data'!$B:$AAA,CO$1,FALSE),"")</f>
        <v/>
      </c>
      <c r="CP164" s="171" t="str">
        <f>IFERROR(VLOOKUP($B164,'Benchmark Data'!$B:$AAA,CP$1,FALSE)/VLOOKUP($B163,'Benchmark Data'!$B:$AAA,CP$1,FALSE),"")</f>
        <v/>
      </c>
      <c r="CQ164" s="171" t="str">
        <f>IFERROR(VLOOKUP($B164,'Benchmark Data'!$B:$AAA,CQ$1,FALSE)/VLOOKUP($B163,'Benchmark Data'!$B:$AAA,CQ$1,FALSE),"")</f>
        <v/>
      </c>
      <c r="CR164" s="171" t="str">
        <f>IFERROR(VLOOKUP($B164,'Benchmark Data'!$B:$AAA,CR$1,FALSE)/VLOOKUP($B163,'Benchmark Data'!$B:$AAA,CR$1,FALSE),"")</f>
        <v/>
      </c>
      <c r="CS164" s="171" t="str">
        <f>IFERROR(VLOOKUP($B164,'Benchmark Data'!$B:$AAA,CS$1,FALSE)/VLOOKUP($B163,'Benchmark Data'!$B:$AAA,CS$1,FALSE),"")</f>
        <v/>
      </c>
      <c r="CT164" s="171" t="str">
        <f>IFERROR(VLOOKUP($B164,'Benchmark Data'!$B:$AAA,CT$1,FALSE)/VLOOKUP($B163,'Benchmark Data'!$B:$AAA,CT$1,FALSE),"")</f>
        <v/>
      </c>
      <c r="CU164" s="171" t="str">
        <f>IFERROR(VLOOKUP($B164,'Benchmark Data'!$B:$AAA,CU$1,FALSE)/VLOOKUP($B163,'Benchmark Data'!$B:$AAA,CU$1,FALSE),"")</f>
        <v/>
      </c>
      <c r="CV164" s="171" t="str">
        <f>IFERROR(VLOOKUP($B164,'Benchmark Data'!$B:$AAA,CV$1,FALSE)/VLOOKUP($B163,'Benchmark Data'!$B:$AAA,CV$1,FALSE),"")</f>
        <v/>
      </c>
      <c r="CW164" s="171" t="str">
        <f>IFERROR(VLOOKUP($B164,'Benchmark Data'!$B:$AAA,CW$1,FALSE)/VLOOKUP($B163,'Benchmark Data'!$B:$AAA,CW$1,FALSE),"")</f>
        <v/>
      </c>
      <c r="CX164" s="171" t="str">
        <f>IFERROR(VLOOKUP($B164,'Benchmark Data'!$B:$AAA,CX$1,FALSE)/VLOOKUP($B163,'Benchmark Data'!$B:$AAA,CX$1,FALSE),"")</f>
        <v/>
      </c>
      <c r="CY164" s="171" t="str">
        <f>IFERROR(VLOOKUP($B164,'Benchmark Data'!$B:$AAA,CY$1,FALSE)/VLOOKUP($B163,'Benchmark Data'!$B:$AAA,CY$1,FALSE),"")</f>
        <v/>
      </c>
      <c r="CZ164" s="171" t="str">
        <f>IFERROR(VLOOKUP($B164,'Benchmark Data'!$B:$AAA,CZ$1,FALSE)/VLOOKUP($B163,'Benchmark Data'!$B:$AAA,CZ$1,FALSE),"")</f>
        <v/>
      </c>
      <c r="DA164" s="171" t="str">
        <f>IFERROR(VLOOKUP($B164,'Benchmark Data'!$B:$AAA,DA$1,FALSE)/VLOOKUP($B163,'Benchmark Data'!$B:$AAA,DA$1,FALSE),"")</f>
        <v/>
      </c>
      <c r="DB164" s="171" t="str">
        <f>IFERROR(VLOOKUP($B164,'Benchmark Data'!$B:$AAA,DB$1,FALSE)/VLOOKUP($B163,'Benchmark Data'!$B:$AAA,DB$1,FALSE),"")</f>
        <v/>
      </c>
      <c r="DC164" s="171" t="str">
        <f>IFERROR(VLOOKUP($B164,'Benchmark Data'!$B:$AAA,DC$1,FALSE)/VLOOKUP($B163,'Benchmark Data'!$B:$AAA,DC$1,FALSE),"")</f>
        <v/>
      </c>
      <c r="DD164" s="171" t="str">
        <f>IFERROR(VLOOKUP($B164,'Benchmark Data'!$B:$AAA,DD$1,FALSE)/VLOOKUP($B163,'Benchmark Data'!$B:$AAA,DD$1,FALSE),"")</f>
        <v/>
      </c>
      <c r="DE164" s="171" t="str">
        <f>IFERROR(VLOOKUP($B164,'Benchmark Data'!$B:$AAA,DE$1,FALSE)/VLOOKUP($B163,'Benchmark Data'!$B:$AAA,DE$1,FALSE),"")</f>
        <v/>
      </c>
      <c r="DF164" s="171" t="str">
        <f>IFERROR(VLOOKUP($B164,'Benchmark Data'!$B:$AAA,DF$1,FALSE)/VLOOKUP($B163,'Benchmark Data'!$B:$AAA,DF$1,FALSE),"")</f>
        <v/>
      </c>
      <c r="DG164" s="171" t="str">
        <f>IFERROR(VLOOKUP($B164,'Benchmark Data'!$B:$AAA,DG$1,FALSE)/VLOOKUP($B163,'Benchmark Data'!$B:$AAA,DG$1,FALSE),"")</f>
        <v/>
      </c>
      <c r="DH164" s="171" t="str">
        <f>IFERROR(VLOOKUP($B164,'Benchmark Data'!$B:$AAA,DH$1,FALSE)/VLOOKUP($B163,'Benchmark Data'!$B:$AAA,DH$1,FALSE),"")</f>
        <v/>
      </c>
      <c r="DI164" s="171" t="str">
        <f>IFERROR(VLOOKUP($B164,'Benchmark Data'!$B:$AAA,DI$1,FALSE)/VLOOKUP($B163,'Benchmark Data'!$B:$AAA,DI$1,FALSE),"")</f>
        <v/>
      </c>
    </row>
    <row r="165" spans="1:113">
      <c r="A165" s="94">
        <f t="shared" si="37"/>
        <v>36</v>
      </c>
      <c r="B165" s="168">
        <f t="shared" si="38"/>
        <v>44985</v>
      </c>
      <c r="C165" s="171">
        <f>IFERROR(VLOOKUP($B165,'Benchmark Data'!$B:$FF,C$1,FALSE)/VLOOKUP($B164,'Benchmark Data'!$B:$FF,C$1,FALSE),"")</f>
        <v>0.99550919573193553</v>
      </c>
      <c r="D165" s="171">
        <f>IFERROR(VLOOKUP($B165,'Benchmark Data'!$B:$FF,D$1,FALSE)/VLOOKUP($B164,'Benchmark Data'!$B:$FF,D$1,FALSE),"")</f>
        <v>0.99550919573193553</v>
      </c>
      <c r="E165" s="171">
        <f>IFERROR(VLOOKUP($B165,'Benchmark Data'!$B:$FF,E$1,FALSE)/VLOOKUP($B164,'Benchmark Data'!$B:$FF,E$1,FALSE),"")</f>
        <v>0.99550919573193553</v>
      </c>
      <c r="F165" s="171">
        <f>IFERROR(VLOOKUP($B165,'Benchmark Data'!$B:$FF,F$1,FALSE)/VLOOKUP($B164,'Benchmark Data'!$B:$FF,F$1,FALSE),"")</f>
        <v>0.9591975839648188</v>
      </c>
      <c r="G165" s="171" t="str">
        <f>IFERROR(VLOOKUP($B165,'Benchmark Data'!$B:$FF,G$1,FALSE)/VLOOKUP($B164,'Benchmark Data'!$B:$FF,G$1,FALSE),"")</f>
        <v/>
      </c>
      <c r="H165" s="171">
        <f>IFERROR(VLOOKUP($B165,'Benchmark Data'!$B:$FF,H$1,FALSE)/VLOOKUP($B164,'Benchmark Data'!$B:$FF,H$1,FALSE),"")</f>
        <v>0.99550919573193553</v>
      </c>
      <c r="I165" s="171">
        <f>IFERROR(VLOOKUP($B165,'Benchmark Data'!$B:$FF,I$1,FALSE)/VLOOKUP($B164,'Benchmark Data'!$B:$FF,I$1,FALSE),"")</f>
        <v>0.96343766121236718</v>
      </c>
      <c r="J165" s="143" t="str">
        <f>IFERROR(VLOOKUP($B165,'Benchmark Data'!$B:$FF,J$1,FALSE)/VLOOKUP($B164,'Benchmark Data'!$B:$FF,J$1,FALSE)*J166,"")</f>
        <v/>
      </c>
      <c r="K165" s="156"/>
      <c r="L165" s="156"/>
      <c r="M165" s="156"/>
      <c r="N165" s="171">
        <f>IFERROR(VLOOKUP($B165,'Benchmark Data'!$B:$FF,N$1,FALSE)/VLOOKUP($B164,'Benchmark Data'!$B:$FF,N$1,FALSE),"")</f>
        <v>0.97611436961359332</v>
      </c>
      <c r="O165" s="171">
        <f>IFERROR(VLOOKUP($B165,'Benchmark Data'!$B:$FF,O$1,FALSE)/VLOOKUP($B164,'Benchmark Data'!$B:$FF,O$1,FALSE),"")</f>
        <v>0.97763840224334075</v>
      </c>
      <c r="P165" s="171">
        <f>IFERROR(VLOOKUP($B165,'Benchmark Data'!$B:$FF,P$1,FALSE)/VLOOKUP($B164,'Benchmark Data'!$B:$FF,P$1,FALSE),"")</f>
        <v>0.95320997876821956</v>
      </c>
      <c r="Q165" s="156">
        <f>IFERROR(VLOOKUP($B165,'Benchmark Data'!$B:$FF,Q$1,FALSE),"")</f>
        <v>0.99609757086960915</v>
      </c>
      <c r="R165" s="156">
        <f>IFERROR(VLOOKUP($B165,'Benchmark Data'!$B:$FF,R$1,FALSE),"")</f>
        <v>0.99609757086960915</v>
      </c>
      <c r="S165" s="156">
        <f>IFERROR(VLOOKUP($B165,'Benchmark Data'!$B:$FF,S$1,FALSE),"")</f>
        <v>0.99609757086960915</v>
      </c>
      <c r="T165" s="156">
        <f>IFERROR(VLOOKUP($B165,'Benchmark Data'!$B:$FF,T$1,FALSE),"")</f>
        <v>0.99609757086960915</v>
      </c>
      <c r="U165" s="156">
        <f>IFERROR(VLOOKUP($B165,'Benchmark Data'!$B:$FF,U$1,FALSE),"")</f>
        <v>0.99609757086960915</v>
      </c>
      <c r="V165" s="171">
        <f>IFERROR(VLOOKUP($B165,'Benchmark Data'!$B:$FF,V$1,FALSE)/VLOOKUP($B164,'Benchmark Data'!$B:$FF,V$1,FALSE),"")</f>
        <v>0.97551484297815338</v>
      </c>
      <c r="W165" s="171">
        <f>IFERROR(VLOOKUP($B165,'Benchmark Data'!$B:$FF,W$1,FALSE)/VLOOKUP($B164,'Benchmark Data'!$B:$FF,W$1,FALSE),"")</f>
        <v>0.97551484297815338</v>
      </c>
      <c r="X165" s="171">
        <f>IFERROR(VLOOKUP($B165,'Benchmark Data'!$B:$FF,X$1,FALSE)/VLOOKUP($B164,'Benchmark Data'!$B:$FF,X$1,FALSE),"")</f>
        <v>0.97551484297815338</v>
      </c>
      <c r="Y165" s="171">
        <f>IFERROR(VLOOKUP($B165,'Benchmark Data'!$B:$FF,Y$1,FALSE)/VLOOKUP($B164,'Benchmark Data'!$B:$FF,Y$1,FALSE),"")</f>
        <v>0.97551484297815338</v>
      </c>
      <c r="Z165" s="171">
        <f>IFERROR(VLOOKUP($B165,'Benchmark Data'!$B:$FF,Z$1,FALSE)/VLOOKUP($B164,'Benchmark Data'!$B:$FF,Z$1,FALSE),"")</f>
        <v>0.97551484297815338</v>
      </c>
      <c r="AA165" s="171">
        <f>IFERROR(VLOOKUP($B165,'Benchmark Data'!$B:$FF,AA$1,FALSE)/VLOOKUP($B164,'Benchmark Data'!$B:$FF,AA$1,FALSE),"")</f>
        <v>0.97100019083777778</v>
      </c>
      <c r="AB165" s="171">
        <f>IFERROR(VLOOKUP($B165,'Benchmark Data'!$B:$FF,AB$1,FALSE)/VLOOKUP($B164,'Benchmark Data'!$B:$FF,AB$1,FALSE),"")</f>
        <v>0.97100019083777778</v>
      </c>
      <c r="AC165" s="171">
        <f>IFERROR(VLOOKUP($B165,'Benchmark Data'!$B:$FF,AC$1,FALSE)/VLOOKUP($B164,'Benchmark Data'!$B:$FF,AC$1,FALSE),"")</f>
        <v>0.97100019083777778</v>
      </c>
      <c r="AD165" s="171">
        <f>IFERROR(VLOOKUP($B165,'Benchmark Data'!$B:$FF,AD$1,FALSE)/VLOOKUP($B164,'Benchmark Data'!$B:$FF,AD$1,FALSE),"")</f>
        <v>0.8941425546930134</v>
      </c>
      <c r="AE165" s="171">
        <f>IFERROR(VLOOKUP($B165,'Benchmark Data'!$B:$FF,AE$1,FALSE)/VLOOKUP($B164,'Benchmark Data'!$B:$FF,AE$1,FALSE),"")</f>
        <v>0.94577624784853709</v>
      </c>
      <c r="AF165" s="171">
        <f>IFERROR(VLOOKUP($B165,'Benchmark Data'!$B:$FF,AF$1,FALSE)/VLOOKUP($B164,'Benchmark Data'!$B:$FF,AF$1,FALSE),"")</f>
        <v>0.9591975839648188</v>
      </c>
      <c r="AG165" s="171">
        <f>IFERROR(VLOOKUP($B165,'Benchmark Data'!$B:$FF,AG$1,FALSE)/VLOOKUP($B164,'Benchmark Data'!$B:$FF,AG$1,FALSE),"")</f>
        <v>0.9591975839648188</v>
      </c>
      <c r="AH165" s="171">
        <f>IFERROR(VLOOKUP($B165,'Benchmark Data'!$B:$FF,AH$1,FALSE)/VLOOKUP($B164,'Benchmark Data'!$B:$FF,AH$1,FALSE),"")</f>
        <v>0.9591975839648188</v>
      </c>
      <c r="AI165" s="171">
        <f>IFERROR(VLOOKUP($B165,'Benchmark Data'!$B:$FF,AI$1,FALSE)/VLOOKUP($B164,'Benchmark Data'!$B:$FF,AI$1,FALSE),"")</f>
        <v>0.99956632286395419</v>
      </c>
      <c r="AJ165" s="171">
        <f>IFERROR(VLOOKUP($B165,'Benchmark Data'!$B:$FF,AJ$1,FALSE)/VLOOKUP($B164,'Benchmark Data'!$B:$FF,AJ$1,FALSE),"")</f>
        <v>0.95591506572295248</v>
      </c>
      <c r="AK165" s="171">
        <f>IFERROR(VLOOKUP($B165,'Benchmark Data'!$B:$FF,AK$1,FALSE)/VLOOKUP($B164,'Benchmark Data'!$B:$FF,AK$1,FALSE),"")</f>
        <v>0.96343766121236718</v>
      </c>
      <c r="AL165" s="171">
        <f>IFERROR(VLOOKUP($B165,'Benchmark Data'!$B:$FF,AL$1,FALSE)/VLOOKUP($B164,'Benchmark Data'!$B:$FF,AL$1,FALSE),"")</f>
        <v>0.98819600391547202</v>
      </c>
      <c r="AM165" s="171">
        <f>IFERROR(VLOOKUP($B165,'Benchmark Data'!$B:$FF,AM$1,FALSE)/VLOOKUP($B164,'Benchmark Data'!$B:$FF,AM$1,FALSE),"")</f>
        <v>0.98819600391547202</v>
      </c>
      <c r="AN165" s="171">
        <f>IFERROR(VLOOKUP($B165,'Benchmark Data'!$B:$FF,AN$1,FALSE)/VLOOKUP($B164,'Benchmark Data'!$B:$FF,AN$1,FALSE),"")</f>
        <v>0.93549846209516907</v>
      </c>
      <c r="AO165" s="171">
        <f>IFERROR(VLOOKUP($B165,'Benchmark Data'!$B:$FF,AO$1,FALSE)/VLOOKUP($B164,'Benchmark Data'!$B:$FF,AO$1,FALSE),"")</f>
        <v>1.0164515995186922</v>
      </c>
      <c r="AP165" s="171">
        <f>IFERROR(VLOOKUP($B165,'Benchmark Data'!$B:$FF,AP$1,FALSE)/VLOOKUP($B164,'Benchmark Data'!$B:$FF,AP$1,FALSE),"")</f>
        <v>1.0164515995186922</v>
      </c>
      <c r="AQ165" s="171" t="str">
        <f>IFERROR(VLOOKUP($B165,'Benchmark Data'!$B:$FF,AQ$1,FALSE)/VLOOKUP($B164,'Benchmark Data'!$B:$FF,AQ$1,FALSE),"")</f>
        <v/>
      </c>
      <c r="AR165" s="171" t="str">
        <f>IFERROR(VLOOKUP($B165,'Benchmark Data'!$B:$FF,AR$1,FALSE)/VLOOKUP($B164,'Benchmark Data'!$B:$FF,AR$1,FALSE),"")</f>
        <v/>
      </c>
      <c r="AS165" s="171" t="str">
        <f>IFERROR(VLOOKUP($B165,'Benchmark Data'!$B:$FF,AS$1,FALSE)/VLOOKUP($B164,'Benchmark Data'!$B:$FF,AS$1,FALSE),"")</f>
        <v/>
      </c>
      <c r="AT165" s="171">
        <f>IFERROR(VLOOKUP($B165,'Benchmark Data'!$B:$FF,AT$1,FALSE)/VLOOKUP($B164,'Benchmark Data'!$B:$FF,AT$1,FALSE),"")</f>
        <v>0.977002481184162</v>
      </c>
      <c r="AU165" s="171">
        <f>IFERROR(VLOOKUP($B165,'Benchmark Data'!$B:$FF,AU$1,FALSE)/VLOOKUP($B164,'Benchmark Data'!$B:$FF,AU$1,FALSE),"")</f>
        <v>0.97234314574924463</v>
      </c>
      <c r="AV165" s="171">
        <f>IFERROR(VLOOKUP($B165,'Benchmark Data'!$B:$FF,AV$1,FALSE)/VLOOKUP($B164,'Benchmark Data'!$B:$FF,AV$1,FALSE),"")</f>
        <v>0.97234314574924463</v>
      </c>
      <c r="AW165" s="171">
        <f>IFERROR(VLOOKUP($B165,'Benchmark Data'!$B:$FF,AW$1,FALSE)/VLOOKUP($B164,'Benchmark Data'!$B:$FF,AW$1,FALSE),"")</f>
        <v>0.97234314574924463</v>
      </c>
      <c r="AX165" s="171" t="str">
        <f>IFERROR(VLOOKUP($B165,'Benchmark Data'!$B:$FF,AX$1,FALSE)/VLOOKUP($B164,'Benchmark Data'!$B:$FF,AX$1,FALSE),"")</f>
        <v/>
      </c>
      <c r="AY165" s="171" t="str">
        <f>IFERROR(VLOOKUP($B165,'Benchmark Data'!$B:$FF,AY$1,FALSE)/VLOOKUP($B164,'Benchmark Data'!$B:$FF,AY$1,FALSE),"")</f>
        <v/>
      </c>
      <c r="AZ165" s="156"/>
      <c r="BA165" s="156"/>
      <c r="BB165" s="171" t="str">
        <f>IFERROR(VLOOKUP($B165,'Benchmark Data'!$B:$FF,BB$1,FALSE)/VLOOKUP($B164,'Benchmark Data'!$B:$FF,BB$1,FALSE),"")</f>
        <v/>
      </c>
      <c r="BC165" s="171" t="str">
        <f>IFERROR(VLOOKUP($B165,'Benchmark Data'!$B:$FF,BC$1,FALSE)/VLOOKUP($B164,'Benchmark Data'!$B:$FF,BC$1,FALSE),"")</f>
        <v/>
      </c>
      <c r="BD165" s="171" t="str">
        <f>IFERROR(VLOOKUP($B165,'Benchmark Data'!$B:$FF,BD$1,FALSE)/VLOOKUP($B164,'Benchmark Data'!$B:$FF,BD$1,FALSE),"")</f>
        <v/>
      </c>
      <c r="BE165" s="171" t="str">
        <f>IFERROR(VLOOKUP($B165,'Benchmark Data'!$B:$FF,BE$1,FALSE)/VLOOKUP($B164,'Benchmark Data'!$B:$FF,BE$1,FALSE),"")</f>
        <v/>
      </c>
      <c r="BF165" s="171" t="str">
        <f>IFERROR(VLOOKUP($B165,'Benchmark Data'!$B:$FF,BF$1,FALSE)/VLOOKUP($B164,'Benchmark Data'!$B:$FF,BF$1,FALSE),"")</f>
        <v/>
      </c>
      <c r="BG165" s="171" t="str">
        <f>IFERROR(VLOOKUP($B165,'Benchmark Data'!$B:$FF,BG$1,FALSE)/VLOOKUP($B164,'Benchmark Data'!$B:$FF,BG$1,FALSE),"")</f>
        <v/>
      </c>
      <c r="BH165" s="171" t="str">
        <f>IFERROR(VLOOKUP($B165,'Benchmark Data'!$B:$FF,BH$1,FALSE)/VLOOKUP($B164,'Benchmark Data'!$B:$FF,BH$1,FALSE),"")</f>
        <v/>
      </c>
      <c r="BI165" s="171" t="str">
        <f>IFERROR(VLOOKUP($B165,'Benchmark Data'!$B:$FF,BI$1,FALSE)/VLOOKUP($B164,'Benchmark Data'!$B:$FF,BI$1,FALSE),"")</f>
        <v/>
      </c>
      <c r="BJ165" s="171" t="str">
        <f>IFERROR(VLOOKUP($B165,'Benchmark Data'!$B:$FF,BJ$1,FALSE)/VLOOKUP($B164,'Benchmark Data'!$B:$FF,BJ$1,FALSE),"")</f>
        <v/>
      </c>
      <c r="BK165" s="171" t="str">
        <f>IFERROR(VLOOKUP($B165,'Benchmark Data'!$B:$FF,BK$1,FALSE)/VLOOKUP($B164,'Benchmark Data'!$B:$FF,BK$1,FALSE),"")</f>
        <v/>
      </c>
      <c r="BL165" s="171" t="str">
        <f>IFERROR(VLOOKUP($B165,'Benchmark Data'!$B:$FF,BL$1,FALSE)/VLOOKUP($B164,'Benchmark Data'!$B:$FF,BL$1,FALSE),"")</f>
        <v/>
      </c>
      <c r="BM165" s="171" t="str">
        <f>IFERROR(VLOOKUP($B165,'Benchmark Data'!$B:$FF,BM$1,FALSE)/VLOOKUP($B164,'Benchmark Data'!$B:$FF,BM$1,FALSE),"")</f>
        <v/>
      </c>
      <c r="BN165" s="171" t="str">
        <f>IFERROR(VLOOKUP($B165,'Benchmark Data'!$B:$FF,BN$1,FALSE)/VLOOKUP($B164,'Benchmark Data'!$B:$FF,BN$1,FALSE),"")</f>
        <v/>
      </c>
      <c r="BO165" s="171" t="str">
        <f>IFERROR(VLOOKUP($B165,'Benchmark Data'!$B:$FF,BO$1,FALSE)/VLOOKUP($B164,'Benchmark Data'!$B:$FF,BO$1,FALSE),"")</f>
        <v/>
      </c>
      <c r="BP165" s="171" t="str">
        <f>IFERROR(VLOOKUP($B165,'Benchmark Data'!$B:$FF,BP$1,FALSE)/VLOOKUP($B164,'Benchmark Data'!$B:$FF,BP$1,FALSE),"")</f>
        <v/>
      </c>
      <c r="BQ165" s="171" t="str">
        <f>IFERROR(VLOOKUP($B165,'Benchmark Data'!$B:$FF,BQ$1,FALSE)/VLOOKUP($B164,'Benchmark Data'!$B:$FF,BQ$1,FALSE),"")</f>
        <v/>
      </c>
      <c r="BR165" s="171" t="str">
        <f>IFERROR(VLOOKUP($B165,'Benchmark Data'!$B:$FF,BR$1,FALSE)/VLOOKUP($B164,'Benchmark Data'!$B:$FF,BR$1,FALSE),"")</f>
        <v/>
      </c>
      <c r="BS165" s="171" t="str">
        <f>IFERROR(VLOOKUP($B165,'Benchmark Data'!$B:$FF,BS$1,FALSE)/VLOOKUP($B164,'Benchmark Data'!$B:$FF,BS$1,FALSE),"")</f>
        <v/>
      </c>
      <c r="BT165" s="171" t="str">
        <f>IFERROR(VLOOKUP($B165,'Benchmark Data'!$B:$FF,BT$1,FALSE)/VLOOKUP($B164,'Benchmark Data'!$B:$FF,BT$1,FALSE),"")</f>
        <v/>
      </c>
      <c r="BU165" s="171" t="str">
        <f>IFERROR(VLOOKUP($B165,'Benchmark Data'!$B:$FF,BU$1,FALSE)/VLOOKUP($B164,'Benchmark Data'!$B:$FF,BU$1,FALSE),"")</f>
        <v/>
      </c>
      <c r="BV165" s="171" t="str">
        <f>IFERROR(VLOOKUP($B165,'Benchmark Data'!$B:$FF,BV$1,FALSE)/VLOOKUP($B164,'Benchmark Data'!$B:$FF,BV$1,FALSE),"")</f>
        <v/>
      </c>
      <c r="BW165" s="171" t="str">
        <f>IFERROR(VLOOKUP($B165,'Benchmark Data'!$B:$FF,BW$1,FALSE)/VLOOKUP($B164,'Benchmark Data'!$B:$FF,BW$1,FALSE),"")</f>
        <v/>
      </c>
      <c r="BX165" s="171" t="str">
        <f>IFERROR(VLOOKUP($B165,'Benchmark Data'!$B:$FF,BX$1,FALSE)/VLOOKUP($B164,'Benchmark Data'!$B:$FF,BX$1,FALSE),"")</f>
        <v/>
      </c>
      <c r="BY165" s="171" t="str">
        <f>IFERROR(VLOOKUP($B165,'Benchmark Data'!$B:$FF,BY$1,FALSE)/VLOOKUP($B164,'Benchmark Data'!$B:$FF,BY$1,FALSE),"")</f>
        <v/>
      </c>
      <c r="BZ165" s="171" t="str">
        <f>IFERROR(VLOOKUP($B165,'Benchmark Data'!$B:$FF,BZ$1,FALSE)/VLOOKUP($B164,'Benchmark Data'!$B:$FF,BZ$1,FALSE),"")</f>
        <v/>
      </c>
      <c r="CA165" s="171" t="str">
        <f>IFERROR(VLOOKUP($B165,'Benchmark Data'!$B:$FF,CA$1,FALSE)/VLOOKUP($B164,'Benchmark Data'!$B:$FF,CA$1,FALSE),"")</f>
        <v/>
      </c>
      <c r="CB165" s="171" t="str">
        <f>IFERROR(VLOOKUP($B165,'Benchmark Data'!$B:$FF,CB$1,FALSE)/VLOOKUP($B164,'Benchmark Data'!$B:$FF,CB$1,FALSE),"")</f>
        <v/>
      </c>
      <c r="CC165" s="171" t="str">
        <f>IFERROR(VLOOKUP($B165,'Benchmark Data'!$B:$FF,CC$1,FALSE)/VLOOKUP($B164,'Benchmark Data'!$B:$FF,CC$1,FALSE),"")</f>
        <v/>
      </c>
      <c r="CD165" s="171" t="str">
        <f>IFERROR(VLOOKUP($B165,'Benchmark Data'!$B:$FF,CD$1,FALSE)/VLOOKUP($B164,'Benchmark Data'!$B:$FF,CD$1,FALSE),"")</f>
        <v/>
      </c>
      <c r="CE165" s="171" t="str">
        <f>IFERROR(VLOOKUP($B165,'Benchmark Data'!$B:$FF,CE$1,FALSE)/VLOOKUP($B164,'Benchmark Data'!$B:$FF,CE$1,FALSE),"")</f>
        <v/>
      </c>
      <c r="CF165" s="171" t="str">
        <f>IFERROR(VLOOKUP($B165,'Benchmark Data'!$B:$FF,CF$1,FALSE)/VLOOKUP($B164,'Benchmark Data'!$B:$FF,CF$1,FALSE),"")</f>
        <v/>
      </c>
      <c r="CG165" s="171" t="str">
        <f>IFERROR(VLOOKUP($B165,'Benchmark Data'!$B:$FF,CG$1,FALSE)/VLOOKUP($B164,'Benchmark Data'!$B:$FF,CG$1,FALSE),"")</f>
        <v/>
      </c>
      <c r="CH165" s="156"/>
      <c r="CI165" s="171" t="str">
        <f>IFERROR(VLOOKUP($B165,'Benchmark Data'!$B:$FF,CI$1,FALSE)/VLOOKUP($B164,'Benchmark Data'!$B:$FF,CI$1,FALSE),"")</f>
        <v/>
      </c>
      <c r="CJ165" s="171" t="str">
        <f>IFERROR(VLOOKUP($B165,'Benchmark Data'!$B:$FF,CJ$1,FALSE)/VLOOKUP($B164,'Benchmark Data'!$B:$FF,CJ$1,FALSE),"")</f>
        <v/>
      </c>
      <c r="CK165" s="171" t="str">
        <f>IFERROR(VLOOKUP($B165,'Benchmark Data'!$B:$AAA,CK$1,FALSE)/VLOOKUP($B164,'Benchmark Data'!$B:$AAA,CK$1,FALSE),"")</f>
        <v/>
      </c>
      <c r="CL165" s="171" t="str">
        <f>IFERROR(VLOOKUP($B165,'Benchmark Data'!$B:$AAA,CL$1,FALSE)/VLOOKUP($B164,'Benchmark Data'!$B:$AAA,CL$1,FALSE),"")</f>
        <v/>
      </c>
      <c r="CM165" s="171" t="str">
        <f>IFERROR(VLOOKUP($B165,'Benchmark Data'!$B:$AAA,CM$1,FALSE)/VLOOKUP($B164,'Benchmark Data'!$B:$AAA,CM$1,FALSE),"")</f>
        <v/>
      </c>
      <c r="CN165" s="171" t="str">
        <f>IFERROR(VLOOKUP($B165,'Benchmark Data'!$B:$AAA,CN$1,FALSE)/VLOOKUP($B164,'Benchmark Data'!$B:$AAA,CN$1,FALSE),"")</f>
        <v/>
      </c>
      <c r="CO165" s="171" t="str">
        <f>IFERROR(VLOOKUP($B165,'Benchmark Data'!$B:$AAA,CO$1,FALSE)/VLOOKUP($B164,'Benchmark Data'!$B:$AAA,CO$1,FALSE),"")</f>
        <v/>
      </c>
      <c r="CP165" s="171" t="str">
        <f>IFERROR(VLOOKUP($B165,'Benchmark Data'!$B:$AAA,CP$1,FALSE)/VLOOKUP($B164,'Benchmark Data'!$B:$AAA,CP$1,FALSE),"")</f>
        <v/>
      </c>
      <c r="CQ165" s="171" t="str">
        <f>IFERROR(VLOOKUP($B165,'Benchmark Data'!$B:$AAA,CQ$1,FALSE)/VLOOKUP($B164,'Benchmark Data'!$B:$AAA,CQ$1,FALSE),"")</f>
        <v/>
      </c>
      <c r="CR165" s="171" t="str">
        <f>IFERROR(VLOOKUP($B165,'Benchmark Data'!$B:$AAA,CR$1,FALSE)/VLOOKUP($B164,'Benchmark Data'!$B:$AAA,CR$1,FALSE),"")</f>
        <v/>
      </c>
      <c r="CS165" s="171" t="str">
        <f>IFERROR(VLOOKUP($B165,'Benchmark Data'!$B:$AAA,CS$1,FALSE)/VLOOKUP($B164,'Benchmark Data'!$B:$AAA,CS$1,FALSE),"")</f>
        <v/>
      </c>
      <c r="CT165" s="171" t="str">
        <f>IFERROR(VLOOKUP($B165,'Benchmark Data'!$B:$AAA,CT$1,FALSE)/VLOOKUP($B164,'Benchmark Data'!$B:$AAA,CT$1,FALSE),"")</f>
        <v/>
      </c>
      <c r="CU165" s="171" t="str">
        <f>IFERROR(VLOOKUP($B165,'Benchmark Data'!$B:$AAA,CU$1,FALSE)/VLOOKUP($B164,'Benchmark Data'!$B:$AAA,CU$1,FALSE),"")</f>
        <v/>
      </c>
      <c r="CV165" s="171" t="str">
        <f>IFERROR(VLOOKUP($B165,'Benchmark Data'!$B:$AAA,CV$1,FALSE)/VLOOKUP($B164,'Benchmark Data'!$B:$AAA,CV$1,FALSE),"")</f>
        <v/>
      </c>
      <c r="CW165" s="171" t="str">
        <f>IFERROR(VLOOKUP($B165,'Benchmark Data'!$B:$AAA,CW$1,FALSE)/VLOOKUP($B164,'Benchmark Data'!$B:$AAA,CW$1,FALSE),"")</f>
        <v/>
      </c>
      <c r="CX165" s="171" t="str">
        <f>IFERROR(VLOOKUP($B165,'Benchmark Data'!$B:$AAA,CX$1,FALSE)/VLOOKUP($B164,'Benchmark Data'!$B:$AAA,CX$1,FALSE),"")</f>
        <v/>
      </c>
      <c r="CY165" s="171" t="str">
        <f>IFERROR(VLOOKUP($B165,'Benchmark Data'!$B:$AAA,CY$1,FALSE)/VLOOKUP($B164,'Benchmark Data'!$B:$AAA,CY$1,FALSE),"")</f>
        <v/>
      </c>
      <c r="CZ165" s="171" t="str">
        <f>IFERROR(VLOOKUP($B165,'Benchmark Data'!$B:$AAA,CZ$1,FALSE)/VLOOKUP($B164,'Benchmark Data'!$B:$AAA,CZ$1,FALSE),"")</f>
        <v/>
      </c>
      <c r="DA165" s="171" t="str">
        <f>IFERROR(VLOOKUP($B165,'Benchmark Data'!$B:$AAA,DA$1,FALSE)/VLOOKUP($B164,'Benchmark Data'!$B:$AAA,DA$1,FALSE),"")</f>
        <v/>
      </c>
      <c r="DB165" s="171" t="str">
        <f>IFERROR(VLOOKUP($B165,'Benchmark Data'!$B:$AAA,DB$1,FALSE)/VLOOKUP($B164,'Benchmark Data'!$B:$AAA,DB$1,FALSE),"")</f>
        <v/>
      </c>
      <c r="DC165" s="171" t="str">
        <f>IFERROR(VLOOKUP($B165,'Benchmark Data'!$B:$AAA,DC$1,FALSE)/VLOOKUP($B164,'Benchmark Data'!$B:$AAA,DC$1,FALSE),"")</f>
        <v/>
      </c>
      <c r="DD165" s="171" t="str">
        <f>IFERROR(VLOOKUP($B165,'Benchmark Data'!$B:$AAA,DD$1,FALSE)/VLOOKUP($B164,'Benchmark Data'!$B:$AAA,DD$1,FALSE),"")</f>
        <v/>
      </c>
      <c r="DE165" s="171" t="str">
        <f>IFERROR(VLOOKUP($B165,'Benchmark Data'!$B:$AAA,DE$1,FALSE)/VLOOKUP($B164,'Benchmark Data'!$B:$AAA,DE$1,FALSE),"")</f>
        <v/>
      </c>
      <c r="DF165" s="171" t="str">
        <f>IFERROR(VLOOKUP($B165,'Benchmark Data'!$B:$AAA,DF$1,FALSE)/VLOOKUP($B164,'Benchmark Data'!$B:$AAA,DF$1,FALSE),"")</f>
        <v/>
      </c>
      <c r="DG165" s="171" t="str">
        <f>IFERROR(VLOOKUP($B165,'Benchmark Data'!$B:$AAA,DG$1,FALSE)/VLOOKUP($B164,'Benchmark Data'!$B:$AAA,DG$1,FALSE),"")</f>
        <v/>
      </c>
      <c r="DH165" s="171" t="str">
        <f>IFERROR(VLOOKUP($B165,'Benchmark Data'!$B:$AAA,DH$1,FALSE)/VLOOKUP($B164,'Benchmark Data'!$B:$AAA,DH$1,FALSE),"")</f>
        <v/>
      </c>
      <c r="DI165" s="171" t="str">
        <f>IFERROR(VLOOKUP($B165,'Benchmark Data'!$B:$AAA,DI$1,FALSE)/VLOOKUP($B164,'Benchmark Data'!$B:$AAA,DI$1,FALSE),"")</f>
        <v/>
      </c>
    </row>
    <row r="166" spans="1:113">
      <c r="A166" s="94">
        <f t="shared" si="37"/>
        <v>35</v>
      </c>
      <c r="B166" s="168">
        <f t="shared" si="38"/>
        <v>45016</v>
      </c>
      <c r="C166" s="171">
        <f>IFERROR(VLOOKUP($B166,'Benchmark Data'!$B:$FF,C$1,FALSE)/VLOOKUP($B165,'Benchmark Data'!$B:$FF,C$1,FALSE),"")</f>
        <v>1.1076970973921871</v>
      </c>
      <c r="D166" s="171">
        <f>IFERROR(VLOOKUP($B166,'Benchmark Data'!$B:$FF,D$1,FALSE)/VLOOKUP($B165,'Benchmark Data'!$B:$FF,D$1,FALSE),"")</f>
        <v>1.1076970973921871</v>
      </c>
      <c r="E166" s="171">
        <f>IFERROR(VLOOKUP($B166,'Benchmark Data'!$B:$FF,E$1,FALSE)/VLOOKUP($B165,'Benchmark Data'!$B:$FF,E$1,FALSE),"")</f>
        <v>1.1076970973921871</v>
      </c>
      <c r="F166" s="171">
        <f>IFERROR(VLOOKUP($B166,'Benchmark Data'!$B:$FF,F$1,FALSE)/VLOOKUP($B165,'Benchmark Data'!$B:$FF,F$1,FALSE),"")</f>
        <v>1.0325360387838316</v>
      </c>
      <c r="G166" s="171" t="str">
        <f>IFERROR(VLOOKUP($B166,'Benchmark Data'!$B:$FF,G$1,FALSE)/VLOOKUP($B165,'Benchmark Data'!$B:$FF,G$1,FALSE),"")</f>
        <v/>
      </c>
      <c r="H166" s="171">
        <f>IFERROR(VLOOKUP($B166,'Benchmark Data'!$B:$FF,H$1,FALSE)/VLOOKUP($B165,'Benchmark Data'!$B:$FF,H$1,FALSE),"")</f>
        <v>1.1076970973921871</v>
      </c>
      <c r="I166" s="171">
        <f>IFERROR(VLOOKUP($B166,'Benchmark Data'!$B:$FF,I$1,FALSE)/VLOOKUP($B165,'Benchmark Data'!$B:$FF,I$1,FALSE),"")</f>
        <v>1.0442375974090112</v>
      </c>
      <c r="J166" s="143" t="str">
        <f>IFERROR(VLOOKUP($B166,'Benchmark Data'!$B:$FF,J$1,FALSE)/VLOOKUP($B165,'Benchmark Data'!$B:$FF,J$1,FALSE)*J167,"")</f>
        <v/>
      </c>
      <c r="K166" s="156"/>
      <c r="L166" s="156"/>
      <c r="M166" s="156"/>
      <c r="N166" s="171">
        <f>IFERROR(VLOOKUP($B166,'Benchmark Data'!$B:$FF,N$1,FALSE)/VLOOKUP($B165,'Benchmark Data'!$B:$FF,N$1,FALSE),"")</f>
        <v>0.99419877708184001</v>
      </c>
      <c r="O166" s="171">
        <f>IFERROR(VLOOKUP($B166,'Benchmark Data'!$B:$FF,O$1,FALSE)/VLOOKUP($B165,'Benchmark Data'!$B:$FF,O$1,FALSE),"")</f>
        <v>0.97761795463772383</v>
      </c>
      <c r="P166" s="171">
        <f>IFERROR(VLOOKUP($B166,'Benchmark Data'!$B:$FF,P$1,FALSE)/VLOOKUP($B165,'Benchmark Data'!$B:$FF,P$1,FALSE),"")</f>
        <v>0.98709323963754203</v>
      </c>
      <c r="Q166" s="156">
        <f>IFERROR(VLOOKUP($B166,'Benchmark Data'!$B:$FF,Q$1,FALSE),"")</f>
        <v>0.93882005797692547</v>
      </c>
      <c r="R166" s="156">
        <f>IFERROR(VLOOKUP($B166,'Benchmark Data'!$B:$FF,R$1,FALSE),"")</f>
        <v>0.93882005797692547</v>
      </c>
      <c r="S166" s="156">
        <f>IFERROR(VLOOKUP($B166,'Benchmark Data'!$B:$FF,S$1,FALSE),"")</f>
        <v>0.93882005797692547</v>
      </c>
      <c r="T166" s="156">
        <f>IFERROR(VLOOKUP($B166,'Benchmark Data'!$B:$FF,T$1,FALSE),"")</f>
        <v>0.93882005797692547</v>
      </c>
      <c r="U166" s="156">
        <f>IFERROR(VLOOKUP($B166,'Benchmark Data'!$B:$FF,U$1,FALSE),"")</f>
        <v>0.93882005797692547</v>
      </c>
      <c r="V166" s="171">
        <f>IFERROR(VLOOKUP($B166,'Benchmark Data'!$B:$FF,V$1,FALSE)/VLOOKUP($B165,'Benchmark Data'!$B:$FF,V$1,FALSE),"")</f>
        <v>0.99784528053234189</v>
      </c>
      <c r="W166" s="171">
        <f>IFERROR(VLOOKUP($B166,'Benchmark Data'!$B:$FF,W$1,FALSE)/VLOOKUP($B165,'Benchmark Data'!$B:$FF,W$1,FALSE),"")</f>
        <v>0.99784528053234189</v>
      </c>
      <c r="X166" s="171">
        <f>IFERROR(VLOOKUP($B166,'Benchmark Data'!$B:$FF,X$1,FALSE)/VLOOKUP($B165,'Benchmark Data'!$B:$FF,X$1,FALSE),"")</f>
        <v>0.99784528053234189</v>
      </c>
      <c r="Y166" s="171">
        <f>IFERROR(VLOOKUP($B166,'Benchmark Data'!$B:$FF,Y$1,FALSE)/VLOOKUP($B165,'Benchmark Data'!$B:$FF,Y$1,FALSE),"")</f>
        <v>0.99784528053234189</v>
      </c>
      <c r="Z166" s="171">
        <f>IFERROR(VLOOKUP($B166,'Benchmark Data'!$B:$FF,Z$1,FALSE)/VLOOKUP($B165,'Benchmark Data'!$B:$FF,Z$1,FALSE),"")</f>
        <v>0.99784528053234189</v>
      </c>
      <c r="AA166" s="171">
        <f>IFERROR(VLOOKUP($B166,'Benchmark Data'!$B:$FF,AA$1,FALSE)/VLOOKUP($B165,'Benchmark Data'!$B:$FF,AA$1,FALSE),"")</f>
        <v>1.0303365701651173</v>
      </c>
      <c r="AB166" s="171">
        <f>IFERROR(VLOOKUP($B166,'Benchmark Data'!$B:$FF,AB$1,FALSE)/VLOOKUP($B165,'Benchmark Data'!$B:$FF,AB$1,FALSE),"")</f>
        <v>1.0303365701651173</v>
      </c>
      <c r="AC166" s="171">
        <f>IFERROR(VLOOKUP($B166,'Benchmark Data'!$B:$FF,AC$1,FALSE)/VLOOKUP($B165,'Benchmark Data'!$B:$FF,AC$1,FALSE),"")</f>
        <v>1.0303365701651173</v>
      </c>
      <c r="AD166" s="171">
        <f>IFERROR(VLOOKUP($B166,'Benchmark Data'!$B:$FF,AD$1,FALSE)/VLOOKUP($B165,'Benchmark Data'!$B:$FF,AD$1,FALSE),"")</f>
        <v>1.1453564851354907</v>
      </c>
      <c r="AE166" s="171">
        <f>IFERROR(VLOOKUP($B166,'Benchmark Data'!$B:$FF,AE$1,FALSE)/VLOOKUP($B165,'Benchmark Data'!$B:$FF,AE$1,FALSE),"")</f>
        <v>0.98232519382467265</v>
      </c>
      <c r="AF166" s="171">
        <f>IFERROR(VLOOKUP($B166,'Benchmark Data'!$B:$FF,AF$1,FALSE)/VLOOKUP($B165,'Benchmark Data'!$B:$FF,AF$1,FALSE),"")</f>
        <v>1.0325360387838316</v>
      </c>
      <c r="AG166" s="171">
        <f>IFERROR(VLOOKUP($B166,'Benchmark Data'!$B:$FF,AG$1,FALSE)/VLOOKUP($B165,'Benchmark Data'!$B:$FF,AG$1,FALSE),"")</f>
        <v>1.0325360387838316</v>
      </c>
      <c r="AH166" s="171">
        <f>IFERROR(VLOOKUP($B166,'Benchmark Data'!$B:$FF,AH$1,FALSE)/VLOOKUP($B165,'Benchmark Data'!$B:$FF,AH$1,FALSE),"")</f>
        <v>1.0325360387838316</v>
      </c>
      <c r="AI166" s="171">
        <f>IFERROR(VLOOKUP($B166,'Benchmark Data'!$B:$FF,AI$1,FALSE)/VLOOKUP($B165,'Benchmark Data'!$B:$FF,AI$1,FALSE),"")</f>
        <v>1.0269021274274763</v>
      </c>
      <c r="AJ166" s="171">
        <f>IFERROR(VLOOKUP($B166,'Benchmark Data'!$B:$FF,AJ$1,FALSE)/VLOOKUP($B165,'Benchmark Data'!$B:$FF,AJ$1,FALSE),"")</f>
        <v>1.067801988576264</v>
      </c>
      <c r="AK166" s="171">
        <f>IFERROR(VLOOKUP($B166,'Benchmark Data'!$B:$FF,AK$1,FALSE)/VLOOKUP($B165,'Benchmark Data'!$B:$FF,AK$1,FALSE),"")</f>
        <v>1.0442375974090112</v>
      </c>
      <c r="AL166" s="171">
        <f>IFERROR(VLOOKUP($B166,'Benchmark Data'!$B:$FF,AL$1,FALSE)/VLOOKUP($B165,'Benchmark Data'!$B:$FF,AL$1,FALSE),"")</f>
        <v>0.81575573942430946</v>
      </c>
      <c r="AM166" s="171">
        <f>IFERROR(VLOOKUP($B166,'Benchmark Data'!$B:$FF,AM$1,FALSE)/VLOOKUP($B165,'Benchmark Data'!$B:$FF,AM$1,FALSE),"")</f>
        <v>0.81575573942430946</v>
      </c>
      <c r="AN166" s="171">
        <f>IFERROR(VLOOKUP($B166,'Benchmark Data'!$B:$FF,AN$1,FALSE)/VLOOKUP($B165,'Benchmark Data'!$B:$FF,AN$1,FALSE),"")</f>
        <v>1.0164394159172228</v>
      </c>
      <c r="AO166" s="171">
        <f>IFERROR(VLOOKUP($B166,'Benchmark Data'!$B:$FF,AO$1,FALSE)/VLOOKUP($B165,'Benchmark Data'!$B:$FF,AO$1,FALSE),"")</f>
        <v>0.97109909174405562</v>
      </c>
      <c r="AP166" s="171">
        <f>IFERROR(VLOOKUP($B166,'Benchmark Data'!$B:$FF,AP$1,FALSE)/VLOOKUP($B165,'Benchmark Data'!$B:$FF,AP$1,FALSE),"")</f>
        <v>0.97109909174405562</v>
      </c>
      <c r="AQ166" s="171" t="str">
        <f>IFERROR(VLOOKUP($B166,'Benchmark Data'!$B:$FF,AQ$1,FALSE)/VLOOKUP($B165,'Benchmark Data'!$B:$FF,AQ$1,FALSE),"")</f>
        <v/>
      </c>
      <c r="AR166" s="171" t="str">
        <f>IFERROR(VLOOKUP($B166,'Benchmark Data'!$B:$FF,AR$1,FALSE)/VLOOKUP($B165,'Benchmark Data'!$B:$FF,AR$1,FALSE),"")</f>
        <v/>
      </c>
      <c r="AS166" s="171" t="str">
        <f>IFERROR(VLOOKUP($B166,'Benchmark Data'!$B:$FF,AS$1,FALSE)/VLOOKUP($B165,'Benchmark Data'!$B:$FF,AS$1,FALSE),"")</f>
        <v/>
      </c>
      <c r="AT166" s="171">
        <f>IFERROR(VLOOKUP($B166,'Benchmark Data'!$B:$FF,AT$1,FALSE)/VLOOKUP($B165,'Benchmark Data'!$B:$FF,AT$1,FALSE),"")</f>
        <v>1.0381032405053756</v>
      </c>
      <c r="AU166" s="171">
        <f>IFERROR(VLOOKUP($B166,'Benchmark Data'!$B:$FF,AU$1,FALSE)/VLOOKUP($B165,'Benchmark Data'!$B:$FF,AU$1,FALSE),"")</f>
        <v>1.0370607827263392</v>
      </c>
      <c r="AV166" s="171">
        <f>IFERROR(VLOOKUP($B166,'Benchmark Data'!$B:$FF,AV$1,FALSE)/VLOOKUP($B165,'Benchmark Data'!$B:$FF,AV$1,FALSE),"")</f>
        <v>1.0370607827263392</v>
      </c>
      <c r="AW166" s="171">
        <f>IFERROR(VLOOKUP($B166,'Benchmark Data'!$B:$FF,AW$1,FALSE)/VLOOKUP($B165,'Benchmark Data'!$B:$FF,AW$1,FALSE),"")</f>
        <v>1.0370607827263392</v>
      </c>
      <c r="AX166" s="171" t="str">
        <f>IFERROR(VLOOKUP($B166,'Benchmark Data'!$B:$FF,AX$1,FALSE)/VLOOKUP($B165,'Benchmark Data'!$B:$FF,AX$1,FALSE),"")</f>
        <v/>
      </c>
      <c r="AY166" s="171" t="str">
        <f>IFERROR(VLOOKUP($B166,'Benchmark Data'!$B:$FF,AY$1,FALSE)/VLOOKUP($B165,'Benchmark Data'!$B:$FF,AY$1,FALSE),"")</f>
        <v/>
      </c>
      <c r="AZ166" s="156"/>
      <c r="BA166" s="156"/>
      <c r="BB166" s="171" t="str">
        <f>IFERROR(VLOOKUP($B166,'Benchmark Data'!$B:$FF,BB$1,FALSE)/VLOOKUP($B165,'Benchmark Data'!$B:$FF,BB$1,FALSE),"")</f>
        <v/>
      </c>
      <c r="BC166" s="171" t="str">
        <f>IFERROR(VLOOKUP($B166,'Benchmark Data'!$B:$FF,BC$1,FALSE)/VLOOKUP($B165,'Benchmark Data'!$B:$FF,BC$1,FALSE),"")</f>
        <v/>
      </c>
      <c r="BD166" s="171" t="str">
        <f>IFERROR(VLOOKUP($B166,'Benchmark Data'!$B:$FF,BD$1,FALSE)/VLOOKUP($B165,'Benchmark Data'!$B:$FF,BD$1,FALSE),"")</f>
        <v/>
      </c>
      <c r="BE166" s="171" t="str">
        <f>IFERROR(VLOOKUP($B166,'Benchmark Data'!$B:$FF,BE$1,FALSE)/VLOOKUP($B165,'Benchmark Data'!$B:$FF,BE$1,FALSE),"")</f>
        <v/>
      </c>
      <c r="BF166" s="171" t="str">
        <f>IFERROR(VLOOKUP($B166,'Benchmark Data'!$B:$FF,BF$1,FALSE)/VLOOKUP($B165,'Benchmark Data'!$B:$FF,BF$1,FALSE),"")</f>
        <v/>
      </c>
      <c r="BG166" s="171" t="str">
        <f>IFERROR(VLOOKUP($B166,'Benchmark Data'!$B:$FF,BG$1,FALSE)/VLOOKUP($B165,'Benchmark Data'!$B:$FF,BG$1,FALSE),"")</f>
        <v/>
      </c>
      <c r="BH166" s="171" t="str">
        <f>IFERROR(VLOOKUP($B166,'Benchmark Data'!$B:$FF,BH$1,FALSE)/VLOOKUP($B165,'Benchmark Data'!$B:$FF,BH$1,FALSE),"")</f>
        <v/>
      </c>
      <c r="BI166" s="171" t="str">
        <f>IFERROR(VLOOKUP($B166,'Benchmark Data'!$B:$FF,BI$1,FALSE)/VLOOKUP($B165,'Benchmark Data'!$B:$FF,BI$1,FALSE),"")</f>
        <v/>
      </c>
      <c r="BJ166" s="171" t="str">
        <f>IFERROR(VLOOKUP($B166,'Benchmark Data'!$B:$FF,BJ$1,FALSE)/VLOOKUP($B165,'Benchmark Data'!$B:$FF,BJ$1,FALSE),"")</f>
        <v/>
      </c>
      <c r="BK166" s="171" t="str">
        <f>IFERROR(VLOOKUP($B166,'Benchmark Data'!$B:$FF,BK$1,FALSE)/VLOOKUP($B165,'Benchmark Data'!$B:$FF,BK$1,FALSE),"")</f>
        <v/>
      </c>
      <c r="BL166" s="171" t="str">
        <f>IFERROR(VLOOKUP($B166,'Benchmark Data'!$B:$FF,BL$1,FALSE)/VLOOKUP($B165,'Benchmark Data'!$B:$FF,BL$1,FALSE),"")</f>
        <v/>
      </c>
      <c r="BM166" s="171" t="str">
        <f>IFERROR(VLOOKUP($B166,'Benchmark Data'!$B:$FF,BM$1,FALSE)/VLOOKUP($B165,'Benchmark Data'!$B:$FF,BM$1,FALSE),"")</f>
        <v/>
      </c>
      <c r="BN166" s="171" t="str">
        <f>IFERROR(VLOOKUP($B166,'Benchmark Data'!$B:$FF,BN$1,FALSE)/VLOOKUP($B165,'Benchmark Data'!$B:$FF,BN$1,FALSE),"")</f>
        <v/>
      </c>
      <c r="BO166" s="171" t="str">
        <f>IFERROR(VLOOKUP($B166,'Benchmark Data'!$B:$FF,BO$1,FALSE)/VLOOKUP($B165,'Benchmark Data'!$B:$FF,BO$1,FALSE),"")</f>
        <v/>
      </c>
      <c r="BP166" s="171" t="str">
        <f>IFERROR(VLOOKUP($B166,'Benchmark Data'!$B:$FF,BP$1,FALSE)/VLOOKUP($B165,'Benchmark Data'!$B:$FF,BP$1,FALSE),"")</f>
        <v/>
      </c>
      <c r="BQ166" s="171" t="str">
        <f>IFERROR(VLOOKUP($B166,'Benchmark Data'!$B:$FF,BQ$1,FALSE)/VLOOKUP($B165,'Benchmark Data'!$B:$FF,BQ$1,FALSE),"")</f>
        <v/>
      </c>
      <c r="BR166" s="171" t="str">
        <f>IFERROR(VLOOKUP($B166,'Benchmark Data'!$B:$FF,BR$1,FALSE)/VLOOKUP($B165,'Benchmark Data'!$B:$FF,BR$1,FALSE),"")</f>
        <v/>
      </c>
      <c r="BS166" s="171" t="str">
        <f>IFERROR(VLOOKUP($B166,'Benchmark Data'!$B:$FF,BS$1,FALSE)/VLOOKUP($B165,'Benchmark Data'!$B:$FF,BS$1,FALSE),"")</f>
        <v/>
      </c>
      <c r="BT166" s="171" t="str">
        <f>IFERROR(VLOOKUP($B166,'Benchmark Data'!$B:$FF,BT$1,FALSE)/VLOOKUP($B165,'Benchmark Data'!$B:$FF,BT$1,FALSE),"")</f>
        <v/>
      </c>
      <c r="BU166" s="171" t="str">
        <f>IFERROR(VLOOKUP($B166,'Benchmark Data'!$B:$FF,BU$1,FALSE)/VLOOKUP($B165,'Benchmark Data'!$B:$FF,BU$1,FALSE),"")</f>
        <v/>
      </c>
      <c r="BV166" s="171" t="str">
        <f>IFERROR(VLOOKUP($B166,'Benchmark Data'!$B:$FF,BV$1,FALSE)/VLOOKUP($B165,'Benchmark Data'!$B:$FF,BV$1,FALSE),"")</f>
        <v/>
      </c>
      <c r="BW166" s="171" t="str">
        <f>IFERROR(VLOOKUP($B166,'Benchmark Data'!$B:$FF,BW$1,FALSE)/VLOOKUP($B165,'Benchmark Data'!$B:$FF,BW$1,FALSE),"")</f>
        <v/>
      </c>
      <c r="BX166" s="171" t="str">
        <f>IFERROR(VLOOKUP($B166,'Benchmark Data'!$B:$FF,BX$1,FALSE)/VLOOKUP($B165,'Benchmark Data'!$B:$FF,BX$1,FALSE),"")</f>
        <v/>
      </c>
      <c r="BY166" s="171" t="str">
        <f>IFERROR(VLOOKUP($B166,'Benchmark Data'!$B:$FF,BY$1,FALSE)/VLOOKUP($B165,'Benchmark Data'!$B:$FF,BY$1,FALSE),"")</f>
        <v/>
      </c>
      <c r="BZ166" s="171" t="str">
        <f>IFERROR(VLOOKUP($B166,'Benchmark Data'!$B:$FF,BZ$1,FALSE)/VLOOKUP($B165,'Benchmark Data'!$B:$FF,BZ$1,FALSE),"")</f>
        <v/>
      </c>
      <c r="CA166" s="171" t="str">
        <f>IFERROR(VLOOKUP($B166,'Benchmark Data'!$B:$FF,CA$1,FALSE)/VLOOKUP($B165,'Benchmark Data'!$B:$FF,CA$1,FALSE),"")</f>
        <v/>
      </c>
      <c r="CB166" s="171" t="str">
        <f>IFERROR(VLOOKUP($B166,'Benchmark Data'!$B:$FF,CB$1,FALSE)/VLOOKUP($B165,'Benchmark Data'!$B:$FF,CB$1,FALSE),"")</f>
        <v/>
      </c>
      <c r="CC166" s="171" t="str">
        <f>IFERROR(VLOOKUP($B166,'Benchmark Data'!$B:$FF,CC$1,FALSE)/VLOOKUP($B165,'Benchmark Data'!$B:$FF,CC$1,FALSE),"")</f>
        <v/>
      </c>
      <c r="CD166" s="171" t="str">
        <f>IFERROR(VLOOKUP($B166,'Benchmark Data'!$B:$FF,CD$1,FALSE)/VLOOKUP($B165,'Benchmark Data'!$B:$FF,CD$1,FALSE),"")</f>
        <v/>
      </c>
      <c r="CE166" s="171" t="str">
        <f>IFERROR(VLOOKUP($B166,'Benchmark Data'!$B:$FF,CE$1,FALSE)/VLOOKUP($B165,'Benchmark Data'!$B:$FF,CE$1,FALSE),"")</f>
        <v/>
      </c>
      <c r="CF166" s="171" t="str">
        <f>IFERROR(VLOOKUP($B166,'Benchmark Data'!$B:$FF,CF$1,FALSE)/VLOOKUP($B165,'Benchmark Data'!$B:$FF,CF$1,FALSE),"")</f>
        <v/>
      </c>
      <c r="CG166" s="171" t="str">
        <f>IFERROR(VLOOKUP($B166,'Benchmark Data'!$B:$FF,CG$1,FALSE)/VLOOKUP($B165,'Benchmark Data'!$B:$FF,CG$1,FALSE),"")</f>
        <v/>
      </c>
      <c r="CH166" s="156"/>
      <c r="CI166" s="171" t="str">
        <f>IFERROR(VLOOKUP($B166,'Benchmark Data'!$B:$FF,CI$1,FALSE)/VLOOKUP($B165,'Benchmark Data'!$B:$FF,CI$1,FALSE),"")</f>
        <v/>
      </c>
      <c r="CJ166" s="171" t="str">
        <f>IFERROR(VLOOKUP($B166,'Benchmark Data'!$B:$FF,CJ$1,FALSE)/VLOOKUP($B165,'Benchmark Data'!$B:$FF,CJ$1,FALSE),"")</f>
        <v/>
      </c>
      <c r="CK166" s="171" t="str">
        <f>IFERROR(VLOOKUP($B166,'Benchmark Data'!$B:$AAA,CK$1,FALSE)/VLOOKUP($B165,'Benchmark Data'!$B:$AAA,CK$1,FALSE),"")</f>
        <v/>
      </c>
      <c r="CL166" s="171" t="str">
        <f>IFERROR(VLOOKUP($B166,'Benchmark Data'!$B:$AAA,CL$1,FALSE)/VLOOKUP($B165,'Benchmark Data'!$B:$AAA,CL$1,FALSE),"")</f>
        <v/>
      </c>
      <c r="CM166" s="171" t="str">
        <f>IFERROR(VLOOKUP($B166,'Benchmark Data'!$B:$AAA,CM$1,FALSE)/VLOOKUP($B165,'Benchmark Data'!$B:$AAA,CM$1,FALSE),"")</f>
        <v/>
      </c>
      <c r="CN166" s="171" t="str">
        <f>IFERROR(VLOOKUP($B166,'Benchmark Data'!$B:$AAA,CN$1,FALSE)/VLOOKUP($B165,'Benchmark Data'!$B:$AAA,CN$1,FALSE),"")</f>
        <v/>
      </c>
      <c r="CO166" s="171" t="str">
        <f>IFERROR(VLOOKUP($B166,'Benchmark Data'!$B:$AAA,CO$1,FALSE)/VLOOKUP($B165,'Benchmark Data'!$B:$AAA,CO$1,FALSE),"")</f>
        <v/>
      </c>
      <c r="CP166" s="171" t="str">
        <f>IFERROR(VLOOKUP($B166,'Benchmark Data'!$B:$AAA,CP$1,FALSE)/VLOOKUP($B165,'Benchmark Data'!$B:$AAA,CP$1,FALSE),"")</f>
        <v/>
      </c>
      <c r="CQ166" s="171" t="str">
        <f>IFERROR(VLOOKUP($B166,'Benchmark Data'!$B:$AAA,CQ$1,FALSE)/VLOOKUP($B165,'Benchmark Data'!$B:$AAA,CQ$1,FALSE),"")</f>
        <v/>
      </c>
      <c r="CR166" s="171" t="str">
        <f>IFERROR(VLOOKUP($B166,'Benchmark Data'!$B:$AAA,CR$1,FALSE)/VLOOKUP($B165,'Benchmark Data'!$B:$AAA,CR$1,FALSE),"")</f>
        <v/>
      </c>
      <c r="CS166" s="171" t="str">
        <f>IFERROR(VLOOKUP($B166,'Benchmark Data'!$B:$AAA,CS$1,FALSE)/VLOOKUP($B165,'Benchmark Data'!$B:$AAA,CS$1,FALSE),"")</f>
        <v/>
      </c>
      <c r="CT166" s="171" t="str">
        <f>IFERROR(VLOOKUP($B166,'Benchmark Data'!$B:$AAA,CT$1,FALSE)/VLOOKUP($B165,'Benchmark Data'!$B:$AAA,CT$1,FALSE),"")</f>
        <v/>
      </c>
      <c r="CU166" s="171" t="str">
        <f>IFERROR(VLOOKUP($B166,'Benchmark Data'!$B:$AAA,CU$1,FALSE)/VLOOKUP($B165,'Benchmark Data'!$B:$AAA,CU$1,FALSE),"")</f>
        <v/>
      </c>
      <c r="CV166" s="171" t="str">
        <f>IFERROR(VLOOKUP($B166,'Benchmark Data'!$B:$AAA,CV$1,FALSE)/VLOOKUP($B165,'Benchmark Data'!$B:$AAA,CV$1,FALSE),"")</f>
        <v/>
      </c>
      <c r="CW166" s="171" t="str">
        <f>IFERROR(VLOOKUP($B166,'Benchmark Data'!$B:$AAA,CW$1,FALSE)/VLOOKUP($B165,'Benchmark Data'!$B:$AAA,CW$1,FALSE),"")</f>
        <v/>
      </c>
      <c r="CX166" s="171" t="str">
        <f>IFERROR(VLOOKUP($B166,'Benchmark Data'!$B:$AAA,CX$1,FALSE)/VLOOKUP($B165,'Benchmark Data'!$B:$AAA,CX$1,FALSE),"")</f>
        <v/>
      </c>
      <c r="CY166" s="171" t="str">
        <f>IFERROR(VLOOKUP($B166,'Benchmark Data'!$B:$AAA,CY$1,FALSE)/VLOOKUP($B165,'Benchmark Data'!$B:$AAA,CY$1,FALSE),"")</f>
        <v/>
      </c>
      <c r="CZ166" s="171" t="str">
        <f>IFERROR(VLOOKUP($B166,'Benchmark Data'!$B:$AAA,CZ$1,FALSE)/VLOOKUP($B165,'Benchmark Data'!$B:$AAA,CZ$1,FALSE),"")</f>
        <v/>
      </c>
      <c r="DA166" s="171" t="str">
        <f>IFERROR(VLOOKUP($B166,'Benchmark Data'!$B:$AAA,DA$1,FALSE)/VLOOKUP($B165,'Benchmark Data'!$B:$AAA,DA$1,FALSE),"")</f>
        <v/>
      </c>
      <c r="DB166" s="171" t="str">
        <f>IFERROR(VLOOKUP($B166,'Benchmark Data'!$B:$AAA,DB$1,FALSE)/VLOOKUP($B165,'Benchmark Data'!$B:$AAA,DB$1,FALSE),"")</f>
        <v/>
      </c>
      <c r="DC166" s="171" t="str">
        <f>IFERROR(VLOOKUP($B166,'Benchmark Data'!$B:$AAA,DC$1,FALSE)/VLOOKUP($B165,'Benchmark Data'!$B:$AAA,DC$1,FALSE),"")</f>
        <v/>
      </c>
      <c r="DD166" s="171" t="str">
        <f>IFERROR(VLOOKUP($B166,'Benchmark Data'!$B:$AAA,DD$1,FALSE)/VLOOKUP($B165,'Benchmark Data'!$B:$AAA,DD$1,FALSE),"")</f>
        <v/>
      </c>
      <c r="DE166" s="171" t="str">
        <f>IFERROR(VLOOKUP($B166,'Benchmark Data'!$B:$AAA,DE$1,FALSE)/VLOOKUP($B165,'Benchmark Data'!$B:$AAA,DE$1,FALSE),"")</f>
        <v/>
      </c>
      <c r="DF166" s="171" t="str">
        <f>IFERROR(VLOOKUP($B166,'Benchmark Data'!$B:$AAA,DF$1,FALSE)/VLOOKUP($B165,'Benchmark Data'!$B:$AAA,DF$1,FALSE),"")</f>
        <v/>
      </c>
      <c r="DG166" s="171" t="str">
        <f>IFERROR(VLOOKUP($B166,'Benchmark Data'!$B:$AAA,DG$1,FALSE)/VLOOKUP($B165,'Benchmark Data'!$B:$AAA,DG$1,FALSE),"")</f>
        <v/>
      </c>
      <c r="DH166" s="171" t="str">
        <f>IFERROR(VLOOKUP($B166,'Benchmark Data'!$B:$AAA,DH$1,FALSE)/VLOOKUP($B165,'Benchmark Data'!$B:$AAA,DH$1,FALSE),"")</f>
        <v/>
      </c>
      <c r="DI166" s="171" t="str">
        <f>IFERROR(VLOOKUP($B166,'Benchmark Data'!$B:$AAA,DI$1,FALSE)/VLOOKUP($B165,'Benchmark Data'!$B:$AAA,DI$1,FALSE),"")</f>
        <v/>
      </c>
    </row>
    <row r="167" spans="1:113">
      <c r="A167" s="94">
        <f t="shared" si="37"/>
        <v>34</v>
      </c>
      <c r="B167" s="168">
        <f t="shared" si="38"/>
        <v>45046</v>
      </c>
      <c r="C167" s="171">
        <f>IFERROR(VLOOKUP($B167,'Benchmark Data'!$B:$FF,C$1,FALSE)/VLOOKUP($B166,'Benchmark Data'!$B:$FF,C$1,FALSE),"")</f>
        <v>1.0114430326602253</v>
      </c>
      <c r="D167" s="171">
        <f>IFERROR(VLOOKUP($B167,'Benchmark Data'!$B:$FF,D$1,FALSE)/VLOOKUP($B166,'Benchmark Data'!$B:$FF,D$1,FALSE),"")</f>
        <v>1.0114430326602253</v>
      </c>
      <c r="E167" s="171">
        <f>IFERROR(VLOOKUP($B167,'Benchmark Data'!$B:$FF,E$1,FALSE)/VLOOKUP($B166,'Benchmark Data'!$B:$FF,E$1,FALSE),"")</f>
        <v>1.0114430326602253</v>
      </c>
      <c r="F167" s="171">
        <f>IFERROR(VLOOKUP($B167,'Benchmark Data'!$B:$FF,F$1,FALSE)/VLOOKUP($B166,'Benchmark Data'!$B:$FF,F$1,FALSE),"")</f>
        <v>1.0349643246559952</v>
      </c>
      <c r="G167" s="171" t="str">
        <f>IFERROR(VLOOKUP($B167,'Benchmark Data'!$B:$FF,G$1,FALSE)/VLOOKUP($B166,'Benchmark Data'!$B:$FF,G$1,FALSE),"")</f>
        <v/>
      </c>
      <c r="H167" s="171">
        <f>IFERROR(VLOOKUP($B167,'Benchmark Data'!$B:$FF,H$1,FALSE)/VLOOKUP($B166,'Benchmark Data'!$B:$FF,H$1,FALSE),"")</f>
        <v>1.0114430326602253</v>
      </c>
      <c r="I167" s="171">
        <f>IFERROR(VLOOKUP($B167,'Benchmark Data'!$B:$FF,I$1,FALSE)/VLOOKUP($B166,'Benchmark Data'!$B:$FF,I$1,FALSE),"")</f>
        <v>1.0262709185362562</v>
      </c>
      <c r="J167" s="143" t="str">
        <f>IFERROR(VLOOKUP($B167,'Benchmark Data'!$B:$FF,J$1,FALSE)/VLOOKUP($B166,'Benchmark Data'!$B:$FF,J$1,FALSE)*J168,"")</f>
        <v/>
      </c>
      <c r="K167" s="156"/>
      <c r="L167" s="156"/>
      <c r="M167" s="156"/>
      <c r="N167" s="171">
        <f>IFERROR(VLOOKUP($B167,'Benchmark Data'!$B:$FF,N$1,FALSE)/VLOOKUP($B166,'Benchmark Data'!$B:$FF,N$1,FALSE),"")</f>
        <v>1.035857531224144</v>
      </c>
      <c r="O167" s="171">
        <f>IFERROR(VLOOKUP($B167,'Benchmark Data'!$B:$FF,O$1,FALSE)/VLOOKUP($B166,'Benchmark Data'!$B:$FF,O$1,FALSE),"")</f>
        <v>1.0435002188004439</v>
      </c>
      <c r="P167" s="171">
        <f>IFERROR(VLOOKUP($B167,'Benchmark Data'!$B:$FF,P$1,FALSE)/VLOOKUP($B166,'Benchmark Data'!$B:$FF,P$1,FALSE),"")</f>
        <v>1.0407282288449526</v>
      </c>
      <c r="Q167" s="156">
        <f>IFERROR(VLOOKUP($B167,'Benchmark Data'!$B:$FF,Q$1,FALSE),"")</f>
        <v>0.98441352027875906</v>
      </c>
      <c r="R167" s="156">
        <f>IFERROR(VLOOKUP($B167,'Benchmark Data'!$B:$FF,R$1,FALSE),"")</f>
        <v>0.98441352027875906</v>
      </c>
      <c r="S167" s="156">
        <f>IFERROR(VLOOKUP($B167,'Benchmark Data'!$B:$FF,S$1,FALSE),"")</f>
        <v>0.98441352027875906</v>
      </c>
      <c r="T167" s="156">
        <f>IFERROR(VLOOKUP($B167,'Benchmark Data'!$B:$FF,T$1,FALSE),"")</f>
        <v>0.98441352027875906</v>
      </c>
      <c r="U167" s="156">
        <f>IFERROR(VLOOKUP($B167,'Benchmark Data'!$B:$FF,U$1,FALSE),"")</f>
        <v>0.98441352027875906</v>
      </c>
      <c r="V167" s="171">
        <f>IFERROR(VLOOKUP($B167,'Benchmark Data'!$B:$FF,V$1,FALSE)/VLOOKUP($B166,'Benchmark Data'!$B:$FF,V$1,FALSE),"")</f>
        <v>1.0290352777180707</v>
      </c>
      <c r="W167" s="171">
        <f>IFERROR(VLOOKUP($B167,'Benchmark Data'!$B:$FF,W$1,FALSE)/VLOOKUP($B166,'Benchmark Data'!$B:$FF,W$1,FALSE),"")</f>
        <v>1.0290352777180707</v>
      </c>
      <c r="X167" s="171">
        <f>IFERROR(VLOOKUP($B167,'Benchmark Data'!$B:$FF,X$1,FALSE)/VLOOKUP($B166,'Benchmark Data'!$B:$FF,X$1,FALSE),"")</f>
        <v>1.0290352777180707</v>
      </c>
      <c r="Y167" s="171">
        <f>IFERROR(VLOOKUP($B167,'Benchmark Data'!$B:$FF,Y$1,FALSE)/VLOOKUP($B166,'Benchmark Data'!$B:$FF,Y$1,FALSE),"")</f>
        <v>1.0290352777180707</v>
      </c>
      <c r="Z167" s="171">
        <f>IFERROR(VLOOKUP($B167,'Benchmark Data'!$B:$FF,Z$1,FALSE)/VLOOKUP($B166,'Benchmark Data'!$B:$FF,Z$1,FALSE),"")</f>
        <v>1.0290352777180707</v>
      </c>
      <c r="AA167" s="171">
        <f>IFERROR(VLOOKUP($B167,'Benchmark Data'!$B:$FF,AA$1,FALSE)/VLOOKUP($B166,'Benchmark Data'!$B:$FF,AA$1,FALSE),"")</f>
        <v>1.0087268401158558</v>
      </c>
      <c r="AB167" s="171">
        <f>IFERROR(VLOOKUP($B167,'Benchmark Data'!$B:$FF,AB$1,FALSE)/VLOOKUP($B166,'Benchmark Data'!$B:$FF,AB$1,FALSE),"")</f>
        <v>1.0087268401158558</v>
      </c>
      <c r="AC167" s="171">
        <f>IFERROR(VLOOKUP($B167,'Benchmark Data'!$B:$FF,AC$1,FALSE)/VLOOKUP($B166,'Benchmark Data'!$B:$FF,AC$1,FALSE),"")</f>
        <v>1.0087268401158558</v>
      </c>
      <c r="AD167" s="171">
        <f>IFERROR(VLOOKUP($B167,'Benchmark Data'!$B:$FF,AD$1,FALSE)/VLOOKUP($B166,'Benchmark Data'!$B:$FF,AD$1,FALSE),"")</f>
        <v>1.0365223383484554</v>
      </c>
      <c r="AE167" s="171">
        <f>IFERROR(VLOOKUP($B167,'Benchmark Data'!$B:$FF,AE$1,FALSE)/VLOOKUP($B166,'Benchmark Data'!$B:$FF,AE$1,FALSE),"")</f>
        <v>1.0148163905284948</v>
      </c>
      <c r="AF167" s="171">
        <f>IFERROR(VLOOKUP($B167,'Benchmark Data'!$B:$FF,AF$1,FALSE)/VLOOKUP($B166,'Benchmark Data'!$B:$FF,AF$1,FALSE),"")</f>
        <v>1.0349643246559952</v>
      </c>
      <c r="AG167" s="171">
        <f>IFERROR(VLOOKUP($B167,'Benchmark Data'!$B:$FF,AG$1,FALSE)/VLOOKUP($B166,'Benchmark Data'!$B:$FF,AG$1,FALSE),"")</f>
        <v>1.0349643246559952</v>
      </c>
      <c r="AH167" s="171">
        <f>IFERROR(VLOOKUP($B167,'Benchmark Data'!$B:$FF,AH$1,FALSE)/VLOOKUP($B166,'Benchmark Data'!$B:$FF,AH$1,FALSE),"")</f>
        <v>1.0349643246559952</v>
      </c>
      <c r="AI167" s="171">
        <f>IFERROR(VLOOKUP($B167,'Benchmark Data'!$B:$FF,AI$1,FALSE)/VLOOKUP($B166,'Benchmark Data'!$B:$FF,AI$1,FALSE),"")</f>
        <v>0.94319438341678685</v>
      </c>
      <c r="AJ167" s="171">
        <f>IFERROR(VLOOKUP($B167,'Benchmark Data'!$B:$FF,AJ$1,FALSE)/VLOOKUP($B166,'Benchmark Data'!$B:$FF,AJ$1,FALSE),"")</f>
        <v>1.0057454185240218</v>
      </c>
      <c r="AK167" s="171">
        <f>IFERROR(VLOOKUP($B167,'Benchmark Data'!$B:$FF,AK$1,FALSE)/VLOOKUP($B166,'Benchmark Data'!$B:$FF,AK$1,FALSE),"")</f>
        <v>1.0262709185362562</v>
      </c>
      <c r="AL167" s="171">
        <f>IFERROR(VLOOKUP($B167,'Benchmark Data'!$B:$FF,AL$1,FALSE)/VLOOKUP($B166,'Benchmark Data'!$B:$FF,AL$1,FALSE),"")</f>
        <v>1.032</v>
      </c>
      <c r="AM167" s="171">
        <f>IFERROR(VLOOKUP($B167,'Benchmark Data'!$B:$FF,AM$1,FALSE)/VLOOKUP($B166,'Benchmark Data'!$B:$FF,AM$1,FALSE),"")</f>
        <v>1.032</v>
      </c>
      <c r="AN167" s="171">
        <f>IFERROR(VLOOKUP($B167,'Benchmark Data'!$B:$FF,AN$1,FALSE)/VLOOKUP($B166,'Benchmark Data'!$B:$FF,AN$1,FALSE),"")</f>
        <v>0.93463990105603645</v>
      </c>
      <c r="AO167" s="171">
        <f>IFERROR(VLOOKUP($B167,'Benchmark Data'!$B:$FF,AO$1,FALSE)/VLOOKUP($B166,'Benchmark Data'!$B:$FF,AO$1,FALSE),"")</f>
        <v>1.004182517497215</v>
      </c>
      <c r="AP167" s="171">
        <f>IFERROR(VLOOKUP($B167,'Benchmark Data'!$B:$FF,AP$1,FALSE)/VLOOKUP($B166,'Benchmark Data'!$B:$FF,AP$1,FALSE),"")</f>
        <v>1.004182517497215</v>
      </c>
      <c r="AQ167" s="171" t="str">
        <f>IFERROR(VLOOKUP($B167,'Benchmark Data'!$B:$FF,AQ$1,FALSE)/VLOOKUP($B166,'Benchmark Data'!$B:$FF,AQ$1,FALSE),"")</f>
        <v/>
      </c>
      <c r="AR167" s="171" t="str">
        <f>IFERROR(VLOOKUP($B167,'Benchmark Data'!$B:$FF,AR$1,FALSE)/VLOOKUP($B166,'Benchmark Data'!$B:$FF,AR$1,FALSE),"")</f>
        <v/>
      </c>
      <c r="AS167" s="171" t="str">
        <f>IFERROR(VLOOKUP($B167,'Benchmark Data'!$B:$FF,AS$1,FALSE)/VLOOKUP($B166,'Benchmark Data'!$B:$FF,AS$1,FALSE),"")</f>
        <v/>
      </c>
      <c r="AT167" s="171">
        <f>IFERROR(VLOOKUP($B167,'Benchmark Data'!$B:$FF,AT$1,FALSE)/VLOOKUP($B166,'Benchmark Data'!$B:$FF,AT$1,FALSE),"")</f>
        <v>1.0136670437875941</v>
      </c>
      <c r="AU167" s="171">
        <f>IFERROR(VLOOKUP($B167,'Benchmark Data'!$B:$FF,AU$1,FALSE)/VLOOKUP($B166,'Benchmark Data'!$B:$FF,AU$1,FALSE),"")</f>
        <v>1.0465735841148425</v>
      </c>
      <c r="AV167" s="171">
        <f>IFERROR(VLOOKUP($B167,'Benchmark Data'!$B:$FF,AV$1,FALSE)/VLOOKUP($B166,'Benchmark Data'!$B:$FF,AV$1,FALSE),"")</f>
        <v>1.0465735841148425</v>
      </c>
      <c r="AW167" s="171">
        <f>IFERROR(VLOOKUP($B167,'Benchmark Data'!$B:$FF,AW$1,FALSE)/VLOOKUP($B166,'Benchmark Data'!$B:$FF,AW$1,FALSE),"")</f>
        <v>1.0465735841148425</v>
      </c>
      <c r="AX167" s="171" t="str">
        <f>IFERROR(VLOOKUP($B167,'Benchmark Data'!$B:$FF,AX$1,FALSE)/VLOOKUP($B166,'Benchmark Data'!$B:$FF,AX$1,FALSE),"")</f>
        <v/>
      </c>
      <c r="AY167" s="171" t="str">
        <f>IFERROR(VLOOKUP($B167,'Benchmark Data'!$B:$FF,AY$1,FALSE)/VLOOKUP($B166,'Benchmark Data'!$B:$FF,AY$1,FALSE),"")</f>
        <v/>
      </c>
      <c r="AZ167" s="156"/>
      <c r="BA167" s="156"/>
      <c r="BB167" s="171" t="str">
        <f>IFERROR(VLOOKUP($B167,'Benchmark Data'!$B:$FF,BB$1,FALSE)/VLOOKUP($B166,'Benchmark Data'!$B:$FF,BB$1,FALSE),"")</f>
        <v/>
      </c>
      <c r="BC167" s="171" t="str">
        <f>IFERROR(VLOOKUP($B167,'Benchmark Data'!$B:$FF,BC$1,FALSE)/VLOOKUP($B166,'Benchmark Data'!$B:$FF,BC$1,FALSE),"")</f>
        <v/>
      </c>
      <c r="BD167" s="171" t="str">
        <f>IFERROR(VLOOKUP($B167,'Benchmark Data'!$B:$FF,BD$1,FALSE)/VLOOKUP($B166,'Benchmark Data'!$B:$FF,BD$1,FALSE),"")</f>
        <v/>
      </c>
      <c r="BE167" s="171" t="str">
        <f>IFERROR(VLOOKUP($B167,'Benchmark Data'!$B:$FF,BE$1,FALSE)/VLOOKUP($B166,'Benchmark Data'!$B:$FF,BE$1,FALSE),"")</f>
        <v/>
      </c>
      <c r="BF167" s="171" t="str">
        <f>IFERROR(VLOOKUP($B167,'Benchmark Data'!$B:$FF,BF$1,FALSE)/VLOOKUP($B166,'Benchmark Data'!$B:$FF,BF$1,FALSE),"")</f>
        <v/>
      </c>
      <c r="BG167" s="171" t="str">
        <f>IFERROR(VLOOKUP($B167,'Benchmark Data'!$B:$FF,BG$1,FALSE)/VLOOKUP($B166,'Benchmark Data'!$B:$FF,BG$1,FALSE),"")</f>
        <v/>
      </c>
      <c r="BH167" s="171" t="str">
        <f>IFERROR(VLOOKUP($B167,'Benchmark Data'!$B:$FF,BH$1,FALSE)/VLOOKUP($B166,'Benchmark Data'!$B:$FF,BH$1,FALSE),"")</f>
        <v/>
      </c>
      <c r="BI167" s="171" t="str">
        <f>IFERROR(VLOOKUP($B167,'Benchmark Data'!$B:$FF,BI$1,FALSE)/VLOOKUP($B166,'Benchmark Data'!$B:$FF,BI$1,FALSE),"")</f>
        <v/>
      </c>
      <c r="BJ167" s="171" t="str">
        <f>IFERROR(VLOOKUP($B167,'Benchmark Data'!$B:$FF,BJ$1,FALSE)/VLOOKUP($B166,'Benchmark Data'!$B:$FF,BJ$1,FALSE),"")</f>
        <v/>
      </c>
      <c r="BK167" s="171" t="str">
        <f>IFERROR(VLOOKUP($B167,'Benchmark Data'!$B:$FF,BK$1,FALSE)/VLOOKUP($B166,'Benchmark Data'!$B:$FF,BK$1,FALSE),"")</f>
        <v/>
      </c>
      <c r="BL167" s="171" t="str">
        <f>IFERROR(VLOOKUP($B167,'Benchmark Data'!$B:$FF,BL$1,FALSE)/VLOOKUP($B166,'Benchmark Data'!$B:$FF,BL$1,FALSE),"")</f>
        <v/>
      </c>
      <c r="BM167" s="171" t="str">
        <f>IFERROR(VLOOKUP($B167,'Benchmark Data'!$B:$FF,BM$1,FALSE)/VLOOKUP($B166,'Benchmark Data'!$B:$FF,BM$1,FALSE),"")</f>
        <v/>
      </c>
      <c r="BN167" s="171" t="str">
        <f>IFERROR(VLOOKUP($B167,'Benchmark Data'!$B:$FF,BN$1,FALSE)/VLOOKUP($B166,'Benchmark Data'!$B:$FF,BN$1,FALSE),"")</f>
        <v/>
      </c>
      <c r="BO167" s="171" t="str">
        <f>IFERROR(VLOOKUP($B167,'Benchmark Data'!$B:$FF,BO$1,FALSE)/VLOOKUP($B166,'Benchmark Data'!$B:$FF,BO$1,FALSE),"")</f>
        <v/>
      </c>
      <c r="BP167" s="171" t="str">
        <f>IFERROR(VLOOKUP($B167,'Benchmark Data'!$B:$FF,BP$1,FALSE)/VLOOKUP($B166,'Benchmark Data'!$B:$FF,BP$1,FALSE),"")</f>
        <v/>
      </c>
      <c r="BQ167" s="171" t="str">
        <f>IFERROR(VLOOKUP($B167,'Benchmark Data'!$B:$FF,BQ$1,FALSE)/VLOOKUP($B166,'Benchmark Data'!$B:$FF,BQ$1,FALSE),"")</f>
        <v/>
      </c>
      <c r="BR167" s="171" t="str">
        <f>IFERROR(VLOOKUP($B167,'Benchmark Data'!$B:$FF,BR$1,FALSE)/VLOOKUP($B166,'Benchmark Data'!$B:$FF,BR$1,FALSE),"")</f>
        <v/>
      </c>
      <c r="BS167" s="171" t="str">
        <f>IFERROR(VLOOKUP($B167,'Benchmark Data'!$B:$FF,BS$1,FALSE)/VLOOKUP($B166,'Benchmark Data'!$B:$FF,BS$1,FALSE),"")</f>
        <v/>
      </c>
      <c r="BT167" s="171" t="str">
        <f>IFERROR(VLOOKUP($B167,'Benchmark Data'!$B:$FF,BT$1,FALSE)/VLOOKUP($B166,'Benchmark Data'!$B:$FF,BT$1,FALSE),"")</f>
        <v/>
      </c>
      <c r="BU167" s="171" t="str">
        <f>IFERROR(VLOOKUP($B167,'Benchmark Data'!$B:$FF,BU$1,FALSE)/VLOOKUP($B166,'Benchmark Data'!$B:$FF,BU$1,FALSE),"")</f>
        <v/>
      </c>
      <c r="BV167" s="171" t="str">
        <f>IFERROR(VLOOKUP($B167,'Benchmark Data'!$B:$FF,BV$1,FALSE)/VLOOKUP($B166,'Benchmark Data'!$B:$FF,BV$1,FALSE),"")</f>
        <v/>
      </c>
      <c r="BW167" s="171" t="str">
        <f>IFERROR(VLOOKUP($B167,'Benchmark Data'!$B:$FF,BW$1,FALSE)/VLOOKUP($B166,'Benchmark Data'!$B:$FF,BW$1,FALSE),"")</f>
        <v/>
      </c>
      <c r="BX167" s="171" t="str">
        <f>IFERROR(VLOOKUP($B167,'Benchmark Data'!$B:$FF,BX$1,FALSE)/VLOOKUP($B166,'Benchmark Data'!$B:$FF,BX$1,FALSE),"")</f>
        <v/>
      </c>
      <c r="BY167" s="171" t="str">
        <f>IFERROR(VLOOKUP($B167,'Benchmark Data'!$B:$FF,BY$1,FALSE)/VLOOKUP($B166,'Benchmark Data'!$B:$FF,BY$1,FALSE),"")</f>
        <v/>
      </c>
      <c r="BZ167" s="171" t="str">
        <f>IFERROR(VLOOKUP($B167,'Benchmark Data'!$B:$FF,BZ$1,FALSE)/VLOOKUP($B166,'Benchmark Data'!$B:$FF,BZ$1,FALSE),"")</f>
        <v/>
      </c>
      <c r="CA167" s="171" t="str">
        <f>IFERROR(VLOOKUP($B167,'Benchmark Data'!$B:$FF,CA$1,FALSE)/VLOOKUP($B166,'Benchmark Data'!$B:$FF,CA$1,FALSE),"")</f>
        <v/>
      </c>
      <c r="CB167" s="171" t="str">
        <f>IFERROR(VLOOKUP($B167,'Benchmark Data'!$B:$FF,CB$1,FALSE)/VLOOKUP($B166,'Benchmark Data'!$B:$FF,CB$1,FALSE),"")</f>
        <v/>
      </c>
      <c r="CC167" s="171" t="str">
        <f>IFERROR(VLOOKUP($B167,'Benchmark Data'!$B:$FF,CC$1,FALSE)/VLOOKUP($B166,'Benchmark Data'!$B:$FF,CC$1,FALSE),"")</f>
        <v/>
      </c>
      <c r="CD167" s="171" t="str">
        <f>IFERROR(VLOOKUP($B167,'Benchmark Data'!$B:$FF,CD$1,FALSE)/VLOOKUP($B166,'Benchmark Data'!$B:$FF,CD$1,FALSE),"")</f>
        <v/>
      </c>
      <c r="CE167" s="171" t="str">
        <f>IFERROR(VLOOKUP($B167,'Benchmark Data'!$B:$FF,CE$1,FALSE)/VLOOKUP($B166,'Benchmark Data'!$B:$FF,CE$1,FALSE),"")</f>
        <v/>
      </c>
      <c r="CF167" s="171" t="str">
        <f>IFERROR(VLOOKUP($B167,'Benchmark Data'!$B:$FF,CF$1,FALSE)/VLOOKUP($B166,'Benchmark Data'!$B:$FF,CF$1,FALSE),"")</f>
        <v/>
      </c>
      <c r="CG167" s="171" t="str">
        <f>IFERROR(VLOOKUP($B167,'Benchmark Data'!$B:$FF,CG$1,FALSE)/VLOOKUP($B166,'Benchmark Data'!$B:$FF,CG$1,FALSE),"")</f>
        <v/>
      </c>
      <c r="CH167" s="156"/>
      <c r="CI167" s="171" t="str">
        <f>IFERROR(VLOOKUP($B167,'Benchmark Data'!$B:$FF,CI$1,FALSE)/VLOOKUP($B166,'Benchmark Data'!$B:$FF,CI$1,FALSE),"")</f>
        <v/>
      </c>
      <c r="CJ167" s="171" t="str">
        <f>IFERROR(VLOOKUP($B167,'Benchmark Data'!$B:$FF,CJ$1,FALSE)/VLOOKUP($B166,'Benchmark Data'!$B:$FF,CJ$1,FALSE),"")</f>
        <v/>
      </c>
      <c r="CK167" s="171" t="str">
        <f>IFERROR(VLOOKUP($B167,'Benchmark Data'!$B:$AAA,CK$1,FALSE)/VLOOKUP($B166,'Benchmark Data'!$B:$AAA,CK$1,FALSE),"")</f>
        <v/>
      </c>
      <c r="CL167" s="171" t="str">
        <f>IFERROR(VLOOKUP($B167,'Benchmark Data'!$B:$AAA,CL$1,FALSE)/VLOOKUP($B166,'Benchmark Data'!$B:$AAA,CL$1,FALSE),"")</f>
        <v/>
      </c>
      <c r="CM167" s="171" t="str">
        <f>IFERROR(VLOOKUP($B167,'Benchmark Data'!$B:$AAA,CM$1,FALSE)/VLOOKUP($B166,'Benchmark Data'!$B:$AAA,CM$1,FALSE),"")</f>
        <v/>
      </c>
      <c r="CN167" s="171" t="str">
        <f>IFERROR(VLOOKUP($B167,'Benchmark Data'!$B:$AAA,CN$1,FALSE)/VLOOKUP($B166,'Benchmark Data'!$B:$AAA,CN$1,FALSE),"")</f>
        <v/>
      </c>
      <c r="CO167" s="171" t="str">
        <f>IFERROR(VLOOKUP($B167,'Benchmark Data'!$B:$AAA,CO$1,FALSE)/VLOOKUP($B166,'Benchmark Data'!$B:$AAA,CO$1,FALSE),"")</f>
        <v/>
      </c>
      <c r="CP167" s="171" t="str">
        <f>IFERROR(VLOOKUP($B167,'Benchmark Data'!$B:$AAA,CP$1,FALSE)/VLOOKUP($B166,'Benchmark Data'!$B:$AAA,CP$1,FALSE),"")</f>
        <v/>
      </c>
      <c r="CQ167" s="171" t="str">
        <f>IFERROR(VLOOKUP($B167,'Benchmark Data'!$B:$AAA,CQ$1,FALSE)/VLOOKUP($B166,'Benchmark Data'!$B:$AAA,CQ$1,FALSE),"")</f>
        <v/>
      </c>
      <c r="CR167" s="171" t="str">
        <f>IFERROR(VLOOKUP($B167,'Benchmark Data'!$B:$AAA,CR$1,FALSE)/VLOOKUP($B166,'Benchmark Data'!$B:$AAA,CR$1,FALSE),"")</f>
        <v/>
      </c>
      <c r="CS167" s="171" t="str">
        <f>IFERROR(VLOOKUP($B167,'Benchmark Data'!$B:$AAA,CS$1,FALSE)/VLOOKUP($B166,'Benchmark Data'!$B:$AAA,CS$1,FALSE),"")</f>
        <v/>
      </c>
      <c r="CT167" s="171" t="str">
        <f>IFERROR(VLOOKUP($B167,'Benchmark Data'!$B:$AAA,CT$1,FALSE)/VLOOKUP($B166,'Benchmark Data'!$B:$AAA,CT$1,FALSE),"")</f>
        <v/>
      </c>
      <c r="CU167" s="171" t="str">
        <f>IFERROR(VLOOKUP($B167,'Benchmark Data'!$B:$AAA,CU$1,FALSE)/VLOOKUP($B166,'Benchmark Data'!$B:$AAA,CU$1,FALSE),"")</f>
        <v/>
      </c>
      <c r="CV167" s="171" t="str">
        <f>IFERROR(VLOOKUP($B167,'Benchmark Data'!$B:$AAA,CV$1,FALSE)/VLOOKUP($B166,'Benchmark Data'!$B:$AAA,CV$1,FALSE),"")</f>
        <v/>
      </c>
      <c r="CW167" s="171" t="str">
        <f>IFERROR(VLOOKUP($B167,'Benchmark Data'!$B:$AAA,CW$1,FALSE)/VLOOKUP($B166,'Benchmark Data'!$B:$AAA,CW$1,FALSE),"")</f>
        <v/>
      </c>
      <c r="CX167" s="171" t="str">
        <f>IFERROR(VLOOKUP($B167,'Benchmark Data'!$B:$AAA,CX$1,FALSE)/VLOOKUP($B166,'Benchmark Data'!$B:$AAA,CX$1,FALSE),"")</f>
        <v/>
      </c>
      <c r="CY167" s="171" t="str">
        <f>IFERROR(VLOOKUP($B167,'Benchmark Data'!$B:$AAA,CY$1,FALSE)/VLOOKUP($B166,'Benchmark Data'!$B:$AAA,CY$1,FALSE),"")</f>
        <v/>
      </c>
      <c r="CZ167" s="171" t="str">
        <f>IFERROR(VLOOKUP($B167,'Benchmark Data'!$B:$AAA,CZ$1,FALSE)/VLOOKUP($B166,'Benchmark Data'!$B:$AAA,CZ$1,FALSE),"")</f>
        <v/>
      </c>
      <c r="DA167" s="171" t="str">
        <f>IFERROR(VLOOKUP($B167,'Benchmark Data'!$B:$AAA,DA$1,FALSE)/VLOOKUP($B166,'Benchmark Data'!$B:$AAA,DA$1,FALSE),"")</f>
        <v/>
      </c>
      <c r="DB167" s="171" t="str">
        <f>IFERROR(VLOOKUP($B167,'Benchmark Data'!$B:$AAA,DB$1,FALSE)/VLOOKUP($B166,'Benchmark Data'!$B:$AAA,DB$1,FALSE),"")</f>
        <v/>
      </c>
      <c r="DC167" s="171" t="str">
        <f>IFERROR(VLOOKUP($B167,'Benchmark Data'!$B:$AAA,DC$1,FALSE)/VLOOKUP($B166,'Benchmark Data'!$B:$AAA,DC$1,FALSE),"")</f>
        <v/>
      </c>
      <c r="DD167" s="171" t="str">
        <f>IFERROR(VLOOKUP($B167,'Benchmark Data'!$B:$AAA,DD$1,FALSE)/VLOOKUP($B166,'Benchmark Data'!$B:$AAA,DD$1,FALSE),"")</f>
        <v/>
      </c>
      <c r="DE167" s="171" t="str">
        <f>IFERROR(VLOOKUP($B167,'Benchmark Data'!$B:$AAA,DE$1,FALSE)/VLOOKUP($B166,'Benchmark Data'!$B:$AAA,DE$1,FALSE),"")</f>
        <v/>
      </c>
      <c r="DF167" s="171" t="str">
        <f>IFERROR(VLOOKUP($B167,'Benchmark Data'!$B:$AAA,DF$1,FALSE)/VLOOKUP($B166,'Benchmark Data'!$B:$AAA,DF$1,FALSE),"")</f>
        <v/>
      </c>
      <c r="DG167" s="171" t="str">
        <f>IFERROR(VLOOKUP($B167,'Benchmark Data'!$B:$AAA,DG$1,FALSE)/VLOOKUP($B166,'Benchmark Data'!$B:$AAA,DG$1,FALSE),"")</f>
        <v/>
      </c>
      <c r="DH167" s="171" t="str">
        <f>IFERROR(VLOOKUP($B167,'Benchmark Data'!$B:$AAA,DH$1,FALSE)/VLOOKUP($B166,'Benchmark Data'!$B:$AAA,DH$1,FALSE),"")</f>
        <v/>
      </c>
      <c r="DI167" s="171" t="str">
        <f>IFERROR(VLOOKUP($B167,'Benchmark Data'!$B:$AAA,DI$1,FALSE)/VLOOKUP($B166,'Benchmark Data'!$B:$AAA,DI$1,FALSE),"")</f>
        <v/>
      </c>
    </row>
    <row r="168" spans="1:113">
      <c r="A168" s="94">
        <f t="shared" si="37"/>
        <v>33</v>
      </c>
      <c r="B168" s="168">
        <f t="shared" si="38"/>
        <v>45077</v>
      </c>
      <c r="C168" s="171">
        <f>IFERROR(VLOOKUP($B168,'Benchmark Data'!$B:$FF,C$1,FALSE)/VLOOKUP($B167,'Benchmark Data'!$B:$FF,C$1,FALSE),"")</f>
        <v>1.0820245434849534</v>
      </c>
      <c r="D168" s="171">
        <f>IFERROR(VLOOKUP($B168,'Benchmark Data'!$B:$FF,D$1,FALSE)/VLOOKUP($B167,'Benchmark Data'!$B:$FF,D$1,FALSE),"")</f>
        <v>1.0820245434849534</v>
      </c>
      <c r="E168" s="171">
        <f>IFERROR(VLOOKUP($B168,'Benchmark Data'!$B:$FF,E$1,FALSE)/VLOOKUP($B167,'Benchmark Data'!$B:$FF,E$1,FALSE),"")</f>
        <v>1.0820245434849534</v>
      </c>
      <c r="F168" s="171">
        <f>IFERROR(VLOOKUP($B168,'Benchmark Data'!$B:$FF,F$1,FALSE)/VLOOKUP($B167,'Benchmark Data'!$B:$FF,F$1,FALSE),"")</f>
        <v>0.95905246228015528</v>
      </c>
      <c r="G168" s="171" t="str">
        <f>IFERROR(VLOOKUP($B168,'Benchmark Data'!$B:$FF,G$1,FALSE)/VLOOKUP($B167,'Benchmark Data'!$B:$FF,G$1,FALSE),"")</f>
        <v/>
      </c>
      <c r="H168" s="171">
        <f>IFERROR(VLOOKUP($B168,'Benchmark Data'!$B:$FF,H$1,FALSE)/VLOOKUP($B167,'Benchmark Data'!$B:$FF,H$1,FALSE),"")</f>
        <v>1.0820245434849534</v>
      </c>
      <c r="I168" s="171">
        <f>IFERROR(VLOOKUP($B168,'Benchmark Data'!$B:$FF,I$1,FALSE)/VLOOKUP($B167,'Benchmark Data'!$B:$FF,I$1,FALSE),"")</f>
        <v>0.95294100526084735</v>
      </c>
      <c r="J168" s="143" t="str">
        <f>IFERROR(VLOOKUP($B168,'Benchmark Data'!$B:$FF,J$1,FALSE)/VLOOKUP($B167,'Benchmark Data'!$B:$FF,J$1,FALSE)*J169,"")</f>
        <v/>
      </c>
      <c r="K168" s="156"/>
      <c r="L168" s="156"/>
      <c r="M168" s="156"/>
      <c r="N168" s="171">
        <f>IFERROR(VLOOKUP($B168,'Benchmark Data'!$B:$FF,N$1,FALSE)/VLOOKUP($B167,'Benchmark Data'!$B:$FF,N$1,FALSE),"")</f>
        <v>0.94707334421153921</v>
      </c>
      <c r="O168" s="171">
        <f>IFERROR(VLOOKUP($B168,'Benchmark Data'!$B:$FF,O$1,FALSE)/VLOOKUP($B167,'Benchmark Data'!$B:$FF,O$1,FALSE),"")</f>
        <v>0.91004482478954718</v>
      </c>
      <c r="P168" s="171">
        <f>IFERROR(VLOOKUP($B168,'Benchmark Data'!$B:$FF,P$1,FALSE)/VLOOKUP($B167,'Benchmark Data'!$B:$FF,P$1,FALSE),"")</f>
        <v>0.90856987369588504</v>
      </c>
      <c r="Q168" s="156">
        <f>IFERROR(VLOOKUP($B168,'Benchmark Data'!$B:$FF,Q$1,FALSE),"")</f>
        <v>0.9072499185653069</v>
      </c>
      <c r="R168" s="156">
        <f>IFERROR(VLOOKUP($B168,'Benchmark Data'!$B:$FF,R$1,FALSE),"")</f>
        <v>0.9072499185653069</v>
      </c>
      <c r="S168" s="156">
        <f>IFERROR(VLOOKUP($B168,'Benchmark Data'!$B:$FF,S$1,FALSE),"")</f>
        <v>0.9072499185653069</v>
      </c>
      <c r="T168" s="156">
        <f>IFERROR(VLOOKUP($B168,'Benchmark Data'!$B:$FF,T$1,FALSE),"")</f>
        <v>0.9072499185653069</v>
      </c>
      <c r="U168" s="156">
        <f>IFERROR(VLOOKUP($B168,'Benchmark Data'!$B:$FF,U$1,FALSE),"")</f>
        <v>0.9072499185653069</v>
      </c>
      <c r="V168" s="171">
        <f>IFERROR(VLOOKUP($B168,'Benchmark Data'!$B:$FF,V$1,FALSE)/VLOOKUP($B167,'Benchmark Data'!$B:$FF,V$1,FALSE),"")</f>
        <v>0.95054308254639641</v>
      </c>
      <c r="W168" s="171">
        <f>IFERROR(VLOOKUP($B168,'Benchmark Data'!$B:$FF,W$1,FALSE)/VLOOKUP($B167,'Benchmark Data'!$B:$FF,W$1,FALSE),"")</f>
        <v>0.95054308254639641</v>
      </c>
      <c r="X168" s="171">
        <f>IFERROR(VLOOKUP($B168,'Benchmark Data'!$B:$FF,X$1,FALSE)/VLOOKUP($B167,'Benchmark Data'!$B:$FF,X$1,FALSE),"")</f>
        <v>0.95054308254639641</v>
      </c>
      <c r="Y168" s="171">
        <f>IFERROR(VLOOKUP($B168,'Benchmark Data'!$B:$FF,Y$1,FALSE)/VLOOKUP($B167,'Benchmark Data'!$B:$FF,Y$1,FALSE),"")</f>
        <v>0.95054308254639641</v>
      </c>
      <c r="Z168" s="171">
        <f>IFERROR(VLOOKUP($B168,'Benchmark Data'!$B:$FF,Z$1,FALSE)/VLOOKUP($B167,'Benchmark Data'!$B:$FF,Z$1,FALSE),"")</f>
        <v>0.95054308254639641</v>
      </c>
      <c r="AA168" s="171">
        <f>IFERROR(VLOOKUP($B168,'Benchmark Data'!$B:$FF,AA$1,FALSE)/VLOOKUP($B167,'Benchmark Data'!$B:$FF,AA$1,FALSE),"")</f>
        <v>0.98909935979577157</v>
      </c>
      <c r="AB168" s="171">
        <f>IFERROR(VLOOKUP($B168,'Benchmark Data'!$B:$FF,AB$1,FALSE)/VLOOKUP($B167,'Benchmark Data'!$B:$FF,AB$1,FALSE),"")</f>
        <v>0.98909935979577157</v>
      </c>
      <c r="AC168" s="171">
        <f>IFERROR(VLOOKUP($B168,'Benchmark Data'!$B:$FF,AC$1,FALSE)/VLOOKUP($B167,'Benchmark Data'!$B:$FF,AC$1,FALSE),"")</f>
        <v>0.98909935979577157</v>
      </c>
      <c r="AD168" s="171">
        <f>IFERROR(VLOOKUP($B168,'Benchmark Data'!$B:$FF,AD$1,FALSE)/VLOOKUP($B167,'Benchmark Data'!$B:$FF,AD$1,FALSE),"")</f>
        <v>0.92432132963988922</v>
      </c>
      <c r="AE168" s="171">
        <f>IFERROR(VLOOKUP($B168,'Benchmark Data'!$B:$FF,AE$1,FALSE)/VLOOKUP($B167,'Benchmark Data'!$B:$FF,AE$1,FALSE),"")</f>
        <v>0.95413756711028153</v>
      </c>
      <c r="AF168" s="171">
        <f>IFERROR(VLOOKUP($B168,'Benchmark Data'!$B:$FF,AF$1,FALSE)/VLOOKUP($B167,'Benchmark Data'!$B:$FF,AF$1,FALSE),"")</f>
        <v>0.95905246228015528</v>
      </c>
      <c r="AG168" s="171">
        <f>IFERROR(VLOOKUP($B168,'Benchmark Data'!$B:$FF,AG$1,FALSE)/VLOOKUP($B167,'Benchmark Data'!$B:$FF,AG$1,FALSE),"")</f>
        <v>0.95905246228015528</v>
      </c>
      <c r="AH168" s="171">
        <f>IFERROR(VLOOKUP($B168,'Benchmark Data'!$B:$FF,AH$1,FALSE)/VLOOKUP($B167,'Benchmark Data'!$B:$FF,AH$1,FALSE),"")</f>
        <v>0.95905246228015528</v>
      </c>
      <c r="AI168" s="171">
        <f>IFERROR(VLOOKUP($B168,'Benchmark Data'!$B:$FF,AI$1,FALSE)/VLOOKUP($B167,'Benchmark Data'!$B:$FF,AI$1,FALSE),"")</f>
        <v>1.0737598963839323</v>
      </c>
      <c r="AJ168" s="171">
        <f>IFERROR(VLOOKUP($B168,'Benchmark Data'!$B:$FF,AJ$1,FALSE)/VLOOKUP($B167,'Benchmark Data'!$B:$FF,AJ$1,FALSE),"")</f>
        <v>0.98256672904560227</v>
      </c>
      <c r="AK168" s="171">
        <f>IFERROR(VLOOKUP($B168,'Benchmark Data'!$B:$FF,AK$1,FALSE)/VLOOKUP($B167,'Benchmark Data'!$B:$FF,AK$1,FALSE),"")</f>
        <v>0.95294100526084735</v>
      </c>
      <c r="AL168" s="171">
        <f>IFERROR(VLOOKUP($B168,'Benchmark Data'!$B:$FF,AL$1,FALSE)/VLOOKUP($B167,'Benchmark Data'!$B:$FF,AL$1,FALSE),"")</f>
        <v>0.95791805094130689</v>
      </c>
      <c r="AM168" s="171">
        <f>IFERROR(VLOOKUP($B168,'Benchmark Data'!$B:$FF,AM$1,FALSE)/VLOOKUP($B167,'Benchmark Data'!$B:$FF,AM$1,FALSE),"")</f>
        <v>0.95791805094130689</v>
      </c>
      <c r="AN168" s="171">
        <f>IFERROR(VLOOKUP($B168,'Benchmark Data'!$B:$FF,AN$1,FALSE)/VLOOKUP($B167,'Benchmark Data'!$B:$FF,AN$1,FALSE),"")</f>
        <v>0.98961726384364823</v>
      </c>
      <c r="AO168" s="171">
        <f>IFERROR(VLOOKUP($B168,'Benchmark Data'!$B:$FF,AO$1,FALSE)/VLOOKUP($B167,'Benchmark Data'!$B:$FF,AO$1,FALSE),"")</f>
        <v>0.97708150194650256</v>
      </c>
      <c r="AP168" s="171">
        <f>IFERROR(VLOOKUP($B168,'Benchmark Data'!$B:$FF,AP$1,FALSE)/VLOOKUP($B167,'Benchmark Data'!$B:$FF,AP$1,FALSE),"")</f>
        <v>0.97708150194650256</v>
      </c>
      <c r="AQ168" s="171">
        <f>IFERROR(VLOOKUP($B168,'Benchmark Data'!$B:$FF,AQ$1,FALSE)/VLOOKUP($B167,'Benchmark Data'!$B:$FF,AQ$1,FALSE),"")</f>
        <v>1.0076092232195379</v>
      </c>
      <c r="AR168" s="171">
        <f>IFERROR(VLOOKUP($B168,'Benchmark Data'!$B:$FF,AR$1,FALSE)/VLOOKUP($B167,'Benchmark Data'!$B:$FF,AR$1,FALSE),"")</f>
        <v>0.97708150194650256</v>
      </c>
      <c r="AS168" s="171" t="str">
        <f>IFERROR(VLOOKUP($B168,'Benchmark Data'!$B:$FF,AS$1,FALSE)/VLOOKUP($B167,'Benchmark Data'!$B:$FF,AS$1,FALSE),"")</f>
        <v/>
      </c>
      <c r="AT168" s="171">
        <f>IFERROR(VLOOKUP($B168,'Benchmark Data'!$B:$FF,AT$1,FALSE)/VLOOKUP($B167,'Benchmark Data'!$B:$FF,AT$1,FALSE),"")</f>
        <v>1.0076092232195379</v>
      </c>
      <c r="AU168" s="171">
        <f>IFERROR(VLOOKUP($B168,'Benchmark Data'!$B:$FF,AU$1,FALSE)/VLOOKUP($B167,'Benchmark Data'!$B:$FF,AU$1,FALSE),"")</f>
        <v>0.98692928246216083</v>
      </c>
      <c r="AV168" s="171">
        <f>IFERROR(VLOOKUP($B168,'Benchmark Data'!$B:$FF,AV$1,FALSE)/VLOOKUP($B167,'Benchmark Data'!$B:$FF,AV$1,FALSE),"")</f>
        <v>0.98692928246216083</v>
      </c>
      <c r="AW168" s="171">
        <f>IFERROR(VLOOKUP($B168,'Benchmark Data'!$B:$FF,AW$1,FALSE)/VLOOKUP($B167,'Benchmark Data'!$B:$FF,AW$1,FALSE),"")</f>
        <v>0.98692928246216083</v>
      </c>
      <c r="AX168" s="171" t="str">
        <f>IFERROR(VLOOKUP($B168,'Benchmark Data'!$B:$FF,AX$1,FALSE)/VLOOKUP($B167,'Benchmark Data'!$B:$FF,AX$1,FALSE),"")</f>
        <v/>
      </c>
      <c r="AY168" s="171" t="str">
        <f>IFERROR(VLOOKUP($B168,'Benchmark Data'!$B:$FF,AY$1,FALSE)/VLOOKUP($B167,'Benchmark Data'!$B:$FF,AY$1,FALSE),"")</f>
        <v/>
      </c>
      <c r="AZ168" s="156"/>
      <c r="BA168" s="156"/>
      <c r="BB168" s="171" t="str">
        <f>IFERROR(VLOOKUP($B168,'Benchmark Data'!$B:$FF,BB$1,FALSE)/VLOOKUP($B167,'Benchmark Data'!$B:$FF,BB$1,FALSE),"")</f>
        <v/>
      </c>
      <c r="BC168" s="171" t="str">
        <f>IFERROR(VLOOKUP($B168,'Benchmark Data'!$B:$FF,BC$1,FALSE)/VLOOKUP($B167,'Benchmark Data'!$B:$FF,BC$1,FALSE),"")</f>
        <v/>
      </c>
      <c r="BD168" s="171" t="str">
        <f>IFERROR(VLOOKUP($B168,'Benchmark Data'!$B:$FF,BD$1,FALSE)/VLOOKUP($B167,'Benchmark Data'!$B:$FF,BD$1,FALSE),"")</f>
        <v/>
      </c>
      <c r="BE168" s="171" t="str">
        <f>IFERROR(VLOOKUP($B168,'Benchmark Data'!$B:$FF,BE$1,FALSE)/VLOOKUP($B167,'Benchmark Data'!$B:$FF,BE$1,FALSE),"")</f>
        <v/>
      </c>
      <c r="BF168" s="171" t="str">
        <f>IFERROR(VLOOKUP($B168,'Benchmark Data'!$B:$FF,BF$1,FALSE)/VLOOKUP($B167,'Benchmark Data'!$B:$FF,BF$1,FALSE),"")</f>
        <v/>
      </c>
      <c r="BG168" s="171" t="str">
        <f>IFERROR(VLOOKUP($B168,'Benchmark Data'!$B:$FF,BG$1,FALSE)/VLOOKUP($B167,'Benchmark Data'!$B:$FF,BG$1,FALSE),"")</f>
        <v/>
      </c>
      <c r="BH168" s="171" t="str">
        <f>IFERROR(VLOOKUP($B168,'Benchmark Data'!$B:$FF,BH$1,FALSE)/VLOOKUP($B167,'Benchmark Data'!$B:$FF,BH$1,FALSE),"")</f>
        <v/>
      </c>
      <c r="BI168" s="171" t="str">
        <f>IFERROR(VLOOKUP($B168,'Benchmark Data'!$B:$FF,BI$1,FALSE)/VLOOKUP($B167,'Benchmark Data'!$B:$FF,BI$1,FALSE),"")</f>
        <v/>
      </c>
      <c r="BJ168" s="171" t="str">
        <f>IFERROR(VLOOKUP($B168,'Benchmark Data'!$B:$FF,BJ$1,FALSE)/VLOOKUP($B167,'Benchmark Data'!$B:$FF,BJ$1,FALSE),"")</f>
        <v/>
      </c>
      <c r="BK168" s="171" t="str">
        <f>IFERROR(VLOOKUP($B168,'Benchmark Data'!$B:$FF,BK$1,FALSE)/VLOOKUP($B167,'Benchmark Data'!$B:$FF,BK$1,FALSE),"")</f>
        <v/>
      </c>
      <c r="BL168" s="171" t="str">
        <f>IFERROR(VLOOKUP($B168,'Benchmark Data'!$B:$FF,BL$1,FALSE)/VLOOKUP($B167,'Benchmark Data'!$B:$FF,BL$1,FALSE),"")</f>
        <v/>
      </c>
      <c r="BM168" s="171" t="str">
        <f>IFERROR(VLOOKUP($B168,'Benchmark Data'!$B:$FF,BM$1,FALSE)/VLOOKUP($B167,'Benchmark Data'!$B:$FF,BM$1,FALSE),"")</f>
        <v/>
      </c>
      <c r="BN168" s="171" t="str">
        <f>IFERROR(VLOOKUP($B168,'Benchmark Data'!$B:$FF,BN$1,FALSE)/VLOOKUP($B167,'Benchmark Data'!$B:$FF,BN$1,FALSE),"")</f>
        <v/>
      </c>
      <c r="BO168" s="171" t="str">
        <f>IFERROR(VLOOKUP($B168,'Benchmark Data'!$B:$FF,BO$1,FALSE)/VLOOKUP($B167,'Benchmark Data'!$B:$FF,BO$1,FALSE),"")</f>
        <v/>
      </c>
      <c r="BP168" s="171" t="str">
        <f>IFERROR(VLOOKUP($B168,'Benchmark Data'!$B:$FF,BP$1,FALSE)/VLOOKUP($B167,'Benchmark Data'!$B:$FF,BP$1,FALSE),"")</f>
        <v/>
      </c>
      <c r="BQ168" s="171" t="str">
        <f>IFERROR(VLOOKUP($B168,'Benchmark Data'!$B:$FF,BQ$1,FALSE)/VLOOKUP($B167,'Benchmark Data'!$B:$FF,BQ$1,FALSE),"")</f>
        <v/>
      </c>
      <c r="BR168" s="171" t="str">
        <f>IFERROR(VLOOKUP($B168,'Benchmark Data'!$B:$FF,BR$1,FALSE)/VLOOKUP($B167,'Benchmark Data'!$B:$FF,BR$1,FALSE),"")</f>
        <v/>
      </c>
      <c r="BS168" s="171" t="str">
        <f>IFERROR(VLOOKUP($B168,'Benchmark Data'!$B:$FF,BS$1,FALSE)/VLOOKUP($B167,'Benchmark Data'!$B:$FF,BS$1,FALSE),"")</f>
        <v/>
      </c>
      <c r="BT168" s="171" t="str">
        <f>IFERROR(VLOOKUP($B168,'Benchmark Data'!$B:$FF,BT$1,FALSE)/VLOOKUP($B167,'Benchmark Data'!$B:$FF,BT$1,FALSE),"")</f>
        <v/>
      </c>
      <c r="BU168" s="171" t="str">
        <f>IFERROR(VLOOKUP($B168,'Benchmark Data'!$B:$FF,BU$1,FALSE)/VLOOKUP($B167,'Benchmark Data'!$B:$FF,BU$1,FALSE),"")</f>
        <v/>
      </c>
      <c r="BV168" s="171" t="str">
        <f>IFERROR(VLOOKUP($B168,'Benchmark Data'!$B:$FF,BV$1,FALSE)/VLOOKUP($B167,'Benchmark Data'!$B:$FF,BV$1,FALSE),"")</f>
        <v/>
      </c>
      <c r="BW168" s="171" t="str">
        <f>IFERROR(VLOOKUP($B168,'Benchmark Data'!$B:$FF,BW$1,FALSE)/VLOOKUP($B167,'Benchmark Data'!$B:$FF,BW$1,FALSE),"")</f>
        <v/>
      </c>
      <c r="BX168" s="171" t="str">
        <f>IFERROR(VLOOKUP($B168,'Benchmark Data'!$B:$FF,BX$1,FALSE)/VLOOKUP($B167,'Benchmark Data'!$B:$FF,BX$1,FALSE),"")</f>
        <v/>
      </c>
      <c r="BY168" s="171" t="str">
        <f>IFERROR(VLOOKUP($B168,'Benchmark Data'!$B:$FF,BY$1,FALSE)/VLOOKUP($B167,'Benchmark Data'!$B:$FF,BY$1,FALSE),"")</f>
        <v/>
      </c>
      <c r="BZ168" s="171" t="str">
        <f>IFERROR(VLOOKUP($B168,'Benchmark Data'!$B:$FF,BZ$1,FALSE)/VLOOKUP($B167,'Benchmark Data'!$B:$FF,BZ$1,FALSE),"")</f>
        <v/>
      </c>
      <c r="CA168" s="171" t="str">
        <f>IFERROR(VLOOKUP($B168,'Benchmark Data'!$B:$FF,CA$1,FALSE)/VLOOKUP($B167,'Benchmark Data'!$B:$FF,CA$1,FALSE),"")</f>
        <v/>
      </c>
      <c r="CB168" s="171" t="str">
        <f>IFERROR(VLOOKUP($B168,'Benchmark Data'!$B:$FF,CB$1,FALSE)/VLOOKUP($B167,'Benchmark Data'!$B:$FF,CB$1,FALSE),"")</f>
        <v/>
      </c>
      <c r="CC168" s="171" t="str">
        <f>IFERROR(VLOOKUP($B168,'Benchmark Data'!$B:$FF,CC$1,FALSE)/VLOOKUP($B167,'Benchmark Data'!$B:$FF,CC$1,FALSE),"")</f>
        <v/>
      </c>
      <c r="CD168" s="171" t="str">
        <f>IFERROR(VLOOKUP($B168,'Benchmark Data'!$B:$FF,CD$1,FALSE)/VLOOKUP($B167,'Benchmark Data'!$B:$FF,CD$1,FALSE),"")</f>
        <v/>
      </c>
      <c r="CE168" s="171" t="str">
        <f>IFERROR(VLOOKUP($B168,'Benchmark Data'!$B:$FF,CE$1,FALSE)/VLOOKUP($B167,'Benchmark Data'!$B:$FF,CE$1,FALSE),"")</f>
        <v/>
      </c>
      <c r="CF168" s="171" t="str">
        <f>IFERROR(VLOOKUP($B168,'Benchmark Data'!$B:$FF,CF$1,FALSE)/VLOOKUP($B167,'Benchmark Data'!$B:$FF,CF$1,FALSE),"")</f>
        <v/>
      </c>
      <c r="CG168" s="171" t="str">
        <f>IFERROR(VLOOKUP($B168,'Benchmark Data'!$B:$FF,CG$1,FALSE)/VLOOKUP($B167,'Benchmark Data'!$B:$FF,CG$1,FALSE),"")</f>
        <v/>
      </c>
      <c r="CH168" s="156"/>
      <c r="CI168" s="171" t="str">
        <f>IFERROR(VLOOKUP($B168,'Benchmark Data'!$B:$FF,CI$1,FALSE)/VLOOKUP($B167,'Benchmark Data'!$B:$FF,CI$1,FALSE),"")</f>
        <v/>
      </c>
      <c r="CJ168" s="171" t="str">
        <f>IFERROR(VLOOKUP($B168,'Benchmark Data'!$B:$FF,CJ$1,FALSE)/VLOOKUP($B167,'Benchmark Data'!$B:$FF,CJ$1,FALSE),"")</f>
        <v/>
      </c>
      <c r="CK168" s="171" t="str">
        <f>IFERROR(VLOOKUP($B168,'Benchmark Data'!$B:$AAA,CK$1,FALSE)/VLOOKUP($B167,'Benchmark Data'!$B:$AAA,CK$1,FALSE),"")</f>
        <v/>
      </c>
      <c r="CL168" s="171" t="str">
        <f>IFERROR(VLOOKUP($B168,'Benchmark Data'!$B:$AAA,CL$1,FALSE)/VLOOKUP($B167,'Benchmark Data'!$B:$AAA,CL$1,FALSE),"")</f>
        <v/>
      </c>
      <c r="CM168" s="171" t="str">
        <f>IFERROR(VLOOKUP($B168,'Benchmark Data'!$B:$AAA,CM$1,FALSE)/VLOOKUP($B167,'Benchmark Data'!$B:$AAA,CM$1,FALSE),"")</f>
        <v/>
      </c>
      <c r="CN168" s="171" t="str">
        <f>IFERROR(VLOOKUP($B168,'Benchmark Data'!$B:$AAA,CN$1,FALSE)/VLOOKUP($B167,'Benchmark Data'!$B:$AAA,CN$1,FALSE),"")</f>
        <v/>
      </c>
      <c r="CO168" s="171" t="str">
        <f>IFERROR(VLOOKUP($B168,'Benchmark Data'!$B:$AAA,CO$1,FALSE)/VLOOKUP($B167,'Benchmark Data'!$B:$AAA,CO$1,FALSE),"")</f>
        <v/>
      </c>
      <c r="CP168" s="171" t="str">
        <f>IFERROR(VLOOKUP($B168,'Benchmark Data'!$B:$AAA,CP$1,FALSE)/VLOOKUP($B167,'Benchmark Data'!$B:$AAA,CP$1,FALSE),"")</f>
        <v/>
      </c>
      <c r="CQ168" s="171" t="str">
        <f>IFERROR(VLOOKUP($B168,'Benchmark Data'!$B:$AAA,CQ$1,FALSE)/VLOOKUP($B167,'Benchmark Data'!$B:$AAA,CQ$1,FALSE),"")</f>
        <v/>
      </c>
      <c r="CR168" s="171" t="str">
        <f>IFERROR(VLOOKUP($B168,'Benchmark Data'!$B:$AAA,CR$1,FALSE)/VLOOKUP($B167,'Benchmark Data'!$B:$AAA,CR$1,FALSE),"")</f>
        <v/>
      </c>
      <c r="CS168" s="171" t="str">
        <f>IFERROR(VLOOKUP($B168,'Benchmark Data'!$B:$AAA,CS$1,FALSE)/VLOOKUP($B167,'Benchmark Data'!$B:$AAA,CS$1,FALSE),"")</f>
        <v/>
      </c>
      <c r="CT168" s="171" t="str">
        <f>IFERROR(VLOOKUP($B168,'Benchmark Data'!$B:$AAA,CT$1,FALSE)/VLOOKUP($B167,'Benchmark Data'!$B:$AAA,CT$1,FALSE),"")</f>
        <v/>
      </c>
      <c r="CU168" s="171" t="str">
        <f>IFERROR(VLOOKUP($B168,'Benchmark Data'!$B:$AAA,CU$1,FALSE)/VLOOKUP($B167,'Benchmark Data'!$B:$AAA,CU$1,FALSE),"")</f>
        <v/>
      </c>
      <c r="CV168" s="171" t="str">
        <f>IFERROR(VLOOKUP($B168,'Benchmark Data'!$B:$AAA,CV$1,FALSE)/VLOOKUP($B167,'Benchmark Data'!$B:$AAA,CV$1,FALSE),"")</f>
        <v/>
      </c>
      <c r="CW168" s="171" t="str">
        <f>IFERROR(VLOOKUP($B168,'Benchmark Data'!$B:$AAA,CW$1,FALSE)/VLOOKUP($B167,'Benchmark Data'!$B:$AAA,CW$1,FALSE),"")</f>
        <v/>
      </c>
      <c r="CX168" s="171" t="str">
        <f>IFERROR(VLOOKUP($B168,'Benchmark Data'!$B:$AAA,CX$1,FALSE)/VLOOKUP($B167,'Benchmark Data'!$B:$AAA,CX$1,FALSE),"")</f>
        <v/>
      </c>
      <c r="CY168" s="171" t="str">
        <f>IFERROR(VLOOKUP($B168,'Benchmark Data'!$B:$AAA,CY$1,FALSE)/VLOOKUP($B167,'Benchmark Data'!$B:$AAA,CY$1,FALSE),"")</f>
        <v/>
      </c>
      <c r="CZ168" s="171" t="str">
        <f>IFERROR(VLOOKUP($B168,'Benchmark Data'!$B:$AAA,CZ$1,FALSE)/VLOOKUP($B167,'Benchmark Data'!$B:$AAA,CZ$1,FALSE),"")</f>
        <v/>
      </c>
      <c r="DA168" s="171" t="str">
        <f>IFERROR(VLOOKUP($B168,'Benchmark Data'!$B:$AAA,DA$1,FALSE)/VLOOKUP($B167,'Benchmark Data'!$B:$AAA,DA$1,FALSE),"")</f>
        <v/>
      </c>
      <c r="DB168" s="171" t="str">
        <f>IFERROR(VLOOKUP($B168,'Benchmark Data'!$B:$AAA,DB$1,FALSE)/VLOOKUP($B167,'Benchmark Data'!$B:$AAA,DB$1,FALSE),"")</f>
        <v/>
      </c>
      <c r="DC168" s="171" t="str">
        <f>IFERROR(VLOOKUP($B168,'Benchmark Data'!$B:$AAA,DC$1,FALSE)/VLOOKUP($B167,'Benchmark Data'!$B:$AAA,DC$1,FALSE),"")</f>
        <v/>
      </c>
      <c r="DD168" s="171" t="str">
        <f>IFERROR(VLOOKUP($B168,'Benchmark Data'!$B:$AAA,DD$1,FALSE)/VLOOKUP($B167,'Benchmark Data'!$B:$AAA,DD$1,FALSE),"")</f>
        <v/>
      </c>
      <c r="DE168" s="171" t="str">
        <f>IFERROR(VLOOKUP($B168,'Benchmark Data'!$B:$AAA,DE$1,FALSE)/VLOOKUP($B167,'Benchmark Data'!$B:$AAA,DE$1,FALSE),"")</f>
        <v/>
      </c>
      <c r="DF168" s="171" t="str">
        <f>IFERROR(VLOOKUP($B168,'Benchmark Data'!$B:$AAA,DF$1,FALSE)/VLOOKUP($B167,'Benchmark Data'!$B:$AAA,DF$1,FALSE),"")</f>
        <v/>
      </c>
      <c r="DG168" s="171" t="str">
        <f>IFERROR(VLOOKUP($B168,'Benchmark Data'!$B:$AAA,DG$1,FALSE)/VLOOKUP($B167,'Benchmark Data'!$B:$AAA,DG$1,FALSE),"")</f>
        <v/>
      </c>
      <c r="DH168" s="171" t="str">
        <f>IFERROR(VLOOKUP($B168,'Benchmark Data'!$B:$AAA,DH$1,FALSE)/VLOOKUP($B167,'Benchmark Data'!$B:$AAA,DH$1,FALSE),"")</f>
        <v/>
      </c>
      <c r="DI168" s="171" t="str">
        <f>IFERROR(VLOOKUP($B168,'Benchmark Data'!$B:$AAA,DI$1,FALSE)/VLOOKUP($B167,'Benchmark Data'!$B:$AAA,DI$1,FALSE),"")</f>
        <v/>
      </c>
    </row>
    <row r="169" spans="1:113">
      <c r="A169" s="94">
        <f t="shared" si="37"/>
        <v>32</v>
      </c>
      <c r="B169" s="168">
        <f t="shared" si="38"/>
        <v>45107</v>
      </c>
      <c r="C169" s="171">
        <f>IFERROR(VLOOKUP($B169,'Benchmark Data'!$B:$FF,C$1,FALSE)/VLOOKUP($B168,'Benchmark Data'!$B:$FF,C$1,FALSE),"")</f>
        <v>1.0584187166658676</v>
      </c>
      <c r="D169" s="171">
        <f>IFERROR(VLOOKUP($B169,'Benchmark Data'!$B:$FF,D$1,FALSE)/VLOOKUP($B168,'Benchmark Data'!$B:$FF,D$1,FALSE),"")</f>
        <v>1.0584187166658676</v>
      </c>
      <c r="E169" s="171">
        <f>IFERROR(VLOOKUP($B169,'Benchmark Data'!$B:$FF,E$1,FALSE)/VLOOKUP($B168,'Benchmark Data'!$B:$FF,E$1,FALSE),"")</f>
        <v>1.0584187166658676</v>
      </c>
      <c r="F169" s="171">
        <f>IFERROR(VLOOKUP($B169,'Benchmark Data'!$B:$FF,F$1,FALSE)/VLOOKUP($B168,'Benchmark Data'!$B:$FF,F$1,FALSE),"")</f>
        <v>1.0318715031879857</v>
      </c>
      <c r="G169" s="171" t="str">
        <f>IFERROR(VLOOKUP($B169,'Benchmark Data'!$B:$FF,G$1,FALSE)/VLOOKUP($B168,'Benchmark Data'!$B:$FF,G$1,FALSE),"")</f>
        <v/>
      </c>
      <c r="H169" s="171">
        <f>IFERROR(VLOOKUP($B169,'Benchmark Data'!$B:$FF,H$1,FALSE)/VLOOKUP($B168,'Benchmark Data'!$B:$FF,H$1,FALSE),"")</f>
        <v>1.0584187166658676</v>
      </c>
      <c r="I169" s="171">
        <f>IFERROR(VLOOKUP($B169,'Benchmark Data'!$B:$FF,I$1,FALSE)/VLOOKUP($B168,'Benchmark Data'!$B:$FF,I$1,FALSE),"")</f>
        <v>1.0184759563133607</v>
      </c>
      <c r="J169" s="143" t="str">
        <f>IFERROR(VLOOKUP($B169,'Benchmark Data'!$B:$FF,J$1,FALSE)/VLOOKUP($B168,'Benchmark Data'!$B:$FF,J$1,FALSE)*J170,"")</f>
        <v/>
      </c>
      <c r="K169" s="156"/>
      <c r="L169" s="156"/>
      <c r="M169" s="156"/>
      <c r="N169" s="171">
        <f>IFERROR(VLOOKUP($B169,'Benchmark Data'!$B:$FF,N$1,FALSE)/VLOOKUP($B168,'Benchmark Data'!$B:$FF,N$1,FALSE),"")</f>
        <v>1.0373700782341886</v>
      </c>
      <c r="O169" s="171">
        <f>IFERROR(VLOOKUP($B169,'Benchmark Data'!$B:$FF,O$1,FALSE)/VLOOKUP($B168,'Benchmark Data'!$B:$FF,O$1,FALSE),"")</f>
        <v>1.0399403079931413</v>
      </c>
      <c r="P169" s="171">
        <f>IFERROR(VLOOKUP($B169,'Benchmark Data'!$B:$FF,P$1,FALSE)/VLOOKUP($B168,'Benchmark Data'!$B:$FF,P$1,FALSE),"")</f>
        <v>1.0660134224965185</v>
      </c>
      <c r="Q169" s="156">
        <f>IFERROR(VLOOKUP($B169,'Benchmark Data'!$B:$FF,Q$1,FALSE),"")</f>
        <v>1.0294701571463964</v>
      </c>
      <c r="R169" s="156">
        <f>IFERROR(VLOOKUP($B169,'Benchmark Data'!$B:$FF,R$1,FALSE),"")</f>
        <v>1.0294701571463964</v>
      </c>
      <c r="S169" s="156">
        <f>IFERROR(VLOOKUP($B169,'Benchmark Data'!$B:$FF,S$1,FALSE),"")</f>
        <v>1.0294701571463964</v>
      </c>
      <c r="T169" s="156">
        <f>IFERROR(VLOOKUP($B169,'Benchmark Data'!$B:$FF,T$1,FALSE),"")</f>
        <v>1.0294701571463964</v>
      </c>
      <c r="U169" s="156">
        <f>IFERROR(VLOOKUP($B169,'Benchmark Data'!$B:$FF,U$1,FALSE),"")</f>
        <v>1.0294701571463964</v>
      </c>
      <c r="V169" s="171">
        <f>IFERROR(VLOOKUP($B169,'Benchmark Data'!$B:$FF,V$1,FALSE)/VLOOKUP($B168,'Benchmark Data'!$B:$FF,V$1,FALSE),"")</f>
        <v>1.0335495925878491</v>
      </c>
      <c r="W169" s="171">
        <f>IFERROR(VLOOKUP($B169,'Benchmark Data'!$B:$FF,W$1,FALSE)/VLOOKUP($B168,'Benchmark Data'!$B:$FF,W$1,FALSE),"")</f>
        <v>1.0335495925878491</v>
      </c>
      <c r="X169" s="171">
        <f>IFERROR(VLOOKUP($B169,'Benchmark Data'!$B:$FF,X$1,FALSE)/VLOOKUP($B168,'Benchmark Data'!$B:$FF,X$1,FALSE),"")</f>
        <v>1.0335495925878491</v>
      </c>
      <c r="Y169" s="171">
        <f>IFERROR(VLOOKUP($B169,'Benchmark Data'!$B:$FF,Y$1,FALSE)/VLOOKUP($B168,'Benchmark Data'!$B:$FF,Y$1,FALSE),"")</f>
        <v>1.0335495925878491</v>
      </c>
      <c r="Z169" s="171">
        <f>IFERROR(VLOOKUP($B169,'Benchmark Data'!$B:$FF,Z$1,FALSE)/VLOOKUP($B168,'Benchmark Data'!$B:$FF,Z$1,FALSE),"")</f>
        <v>1.0335495925878491</v>
      </c>
      <c r="AA169" s="171">
        <f>IFERROR(VLOOKUP($B169,'Benchmark Data'!$B:$FF,AA$1,FALSE)/VLOOKUP($B168,'Benchmark Data'!$B:$FF,AA$1,FALSE),"")</f>
        <v>1.0582684731914209</v>
      </c>
      <c r="AB169" s="171">
        <f>IFERROR(VLOOKUP($B169,'Benchmark Data'!$B:$FF,AB$1,FALSE)/VLOOKUP($B168,'Benchmark Data'!$B:$FF,AB$1,FALSE),"")</f>
        <v>1.0582684731914209</v>
      </c>
      <c r="AC169" s="171">
        <f>IFERROR(VLOOKUP($B169,'Benchmark Data'!$B:$FF,AC$1,FALSE)/VLOOKUP($B168,'Benchmark Data'!$B:$FF,AC$1,FALSE),"")</f>
        <v>1.0582684731914209</v>
      </c>
      <c r="AD169" s="171">
        <f>IFERROR(VLOOKUP($B169,'Benchmark Data'!$B:$FF,AD$1,FALSE)/VLOOKUP($B168,'Benchmark Data'!$B:$FF,AD$1,FALSE),"")</f>
        <v>0.94096140014385043</v>
      </c>
      <c r="AE169" s="171">
        <f>IFERROR(VLOOKUP($B169,'Benchmark Data'!$B:$FF,AE$1,FALSE)/VLOOKUP($B168,'Benchmark Data'!$B:$FF,AE$1,FALSE),"")</f>
        <v>1.0411074595957321</v>
      </c>
      <c r="AF169" s="171">
        <f>IFERROR(VLOOKUP($B169,'Benchmark Data'!$B:$FF,AF$1,FALSE)/VLOOKUP($B168,'Benchmark Data'!$B:$FF,AF$1,FALSE),"")</f>
        <v>1.0318715031879857</v>
      </c>
      <c r="AG169" s="171">
        <f>IFERROR(VLOOKUP($B169,'Benchmark Data'!$B:$FF,AG$1,FALSE)/VLOOKUP($B168,'Benchmark Data'!$B:$FF,AG$1,FALSE),"")</f>
        <v>1.0318715031879857</v>
      </c>
      <c r="AH169" s="171">
        <f>IFERROR(VLOOKUP($B169,'Benchmark Data'!$B:$FF,AH$1,FALSE)/VLOOKUP($B168,'Benchmark Data'!$B:$FF,AH$1,FALSE),"")</f>
        <v>1.0318715031879857</v>
      </c>
      <c r="AI169" s="171">
        <f>IFERROR(VLOOKUP($B169,'Benchmark Data'!$B:$FF,AI$1,FALSE)/VLOOKUP($B168,'Benchmark Data'!$B:$FF,AI$1,FALSE),"")</f>
        <v>1.0541515987308367</v>
      </c>
      <c r="AJ169" s="171">
        <f>IFERROR(VLOOKUP($B169,'Benchmark Data'!$B:$FF,AJ$1,FALSE)/VLOOKUP($B168,'Benchmark Data'!$B:$FF,AJ$1,FALSE),"")</f>
        <v>1.0867080994386527</v>
      </c>
      <c r="AK169" s="171">
        <f>IFERROR(VLOOKUP($B169,'Benchmark Data'!$B:$FF,AK$1,FALSE)/VLOOKUP($B168,'Benchmark Data'!$B:$FF,AK$1,FALSE),"")</f>
        <v>1.0184759563133607</v>
      </c>
      <c r="AL169" s="171">
        <f>IFERROR(VLOOKUP($B169,'Benchmark Data'!$B:$FF,AL$1,FALSE)/VLOOKUP($B168,'Benchmark Data'!$B:$FF,AL$1,FALSE),"")</f>
        <v>1.0598265895953758</v>
      </c>
      <c r="AM169" s="171">
        <f>IFERROR(VLOOKUP($B169,'Benchmark Data'!$B:$FF,AM$1,FALSE)/VLOOKUP($B168,'Benchmark Data'!$B:$FF,AM$1,FALSE),"")</f>
        <v>1.0598265895953758</v>
      </c>
      <c r="AN169" s="171">
        <f>IFERROR(VLOOKUP($B169,'Benchmark Data'!$B:$FF,AN$1,FALSE)/VLOOKUP($B168,'Benchmark Data'!$B:$FF,AN$1,FALSE),"")</f>
        <v>0.99454844682164167</v>
      </c>
      <c r="AO169" s="171">
        <f>IFERROR(VLOOKUP($B169,'Benchmark Data'!$B:$FF,AO$1,FALSE)/VLOOKUP($B168,'Benchmark Data'!$B:$FF,AO$1,FALSE),"")</f>
        <v>1.1052417368206844</v>
      </c>
      <c r="AP169" s="171">
        <f>IFERROR(VLOOKUP($B169,'Benchmark Data'!$B:$FF,AP$1,FALSE)/VLOOKUP($B168,'Benchmark Data'!$B:$FF,AP$1,FALSE),"")</f>
        <v>1.1052417368206844</v>
      </c>
      <c r="AQ169" s="171">
        <f>IFERROR(VLOOKUP($B169,'Benchmark Data'!$B:$FF,AQ$1,FALSE)/VLOOKUP($B168,'Benchmark Data'!$B:$FF,AQ$1,FALSE),"")</f>
        <v>1.0657504811416876</v>
      </c>
      <c r="AR169" s="171">
        <f>IFERROR(VLOOKUP($B169,'Benchmark Data'!$B:$FF,AR$1,FALSE)/VLOOKUP($B168,'Benchmark Data'!$B:$FF,AR$1,FALSE),"")</f>
        <v>1.1052417368206844</v>
      </c>
      <c r="AS169" s="171" t="str">
        <f>IFERROR(VLOOKUP($B169,'Benchmark Data'!$B:$FF,AS$1,FALSE)/VLOOKUP($B168,'Benchmark Data'!$B:$FF,AS$1,FALSE),"")</f>
        <v/>
      </c>
      <c r="AT169" s="171">
        <f>IFERROR(VLOOKUP($B169,'Benchmark Data'!$B:$FF,AT$1,FALSE)/VLOOKUP($B168,'Benchmark Data'!$B:$FF,AT$1,FALSE),"")</f>
        <v>1.0657504811416876</v>
      </c>
      <c r="AU169" s="171">
        <f>IFERROR(VLOOKUP($B169,'Benchmark Data'!$B:$FF,AU$1,FALSE)/VLOOKUP($B168,'Benchmark Data'!$B:$FF,AU$1,FALSE),"")</f>
        <v>1.0209055610364777</v>
      </c>
      <c r="AV169" s="171">
        <f>IFERROR(VLOOKUP($B169,'Benchmark Data'!$B:$FF,AV$1,FALSE)/VLOOKUP($B168,'Benchmark Data'!$B:$FF,AV$1,FALSE),"")</f>
        <v>1.0209055610364777</v>
      </c>
      <c r="AW169" s="171">
        <f>IFERROR(VLOOKUP($B169,'Benchmark Data'!$B:$FF,AW$1,FALSE)/VLOOKUP($B168,'Benchmark Data'!$B:$FF,AW$1,FALSE),"")</f>
        <v>1.0209055610364777</v>
      </c>
      <c r="AX169" s="171" t="str">
        <f>IFERROR(VLOOKUP($B169,'Benchmark Data'!$B:$FF,AX$1,FALSE)/VLOOKUP($B168,'Benchmark Data'!$B:$FF,AX$1,FALSE),"")</f>
        <v/>
      </c>
      <c r="AY169" s="171" t="str">
        <f>IFERROR(VLOOKUP($B169,'Benchmark Data'!$B:$FF,AY$1,FALSE)/VLOOKUP($B168,'Benchmark Data'!$B:$FF,AY$1,FALSE),"")</f>
        <v/>
      </c>
      <c r="AZ169" s="156"/>
      <c r="BA169" s="156"/>
      <c r="BB169" s="171" t="str">
        <f>IFERROR(VLOOKUP($B169,'Benchmark Data'!$B:$FF,BB$1,FALSE)/VLOOKUP($B168,'Benchmark Data'!$B:$FF,BB$1,FALSE),"")</f>
        <v/>
      </c>
      <c r="BC169" s="171" t="str">
        <f>IFERROR(VLOOKUP($B169,'Benchmark Data'!$B:$FF,BC$1,FALSE)/VLOOKUP($B168,'Benchmark Data'!$B:$FF,BC$1,FALSE),"")</f>
        <v/>
      </c>
      <c r="BD169" s="171" t="str">
        <f>IFERROR(VLOOKUP($B169,'Benchmark Data'!$B:$FF,BD$1,FALSE)/VLOOKUP($B168,'Benchmark Data'!$B:$FF,BD$1,FALSE),"")</f>
        <v/>
      </c>
      <c r="BE169" s="171" t="str">
        <f>IFERROR(VLOOKUP($B169,'Benchmark Data'!$B:$FF,BE$1,FALSE)/VLOOKUP($B168,'Benchmark Data'!$B:$FF,BE$1,FALSE),"")</f>
        <v/>
      </c>
      <c r="BF169" s="171" t="str">
        <f>IFERROR(VLOOKUP($B169,'Benchmark Data'!$B:$FF,BF$1,FALSE)/VLOOKUP($B168,'Benchmark Data'!$B:$FF,BF$1,FALSE),"")</f>
        <v/>
      </c>
      <c r="BG169" s="171" t="str">
        <f>IFERROR(VLOOKUP($B169,'Benchmark Data'!$B:$FF,BG$1,FALSE)/VLOOKUP($B168,'Benchmark Data'!$B:$FF,BG$1,FALSE),"")</f>
        <v/>
      </c>
      <c r="BH169" s="171" t="str">
        <f>IFERROR(VLOOKUP($B169,'Benchmark Data'!$B:$FF,BH$1,FALSE)/VLOOKUP($B168,'Benchmark Data'!$B:$FF,BH$1,FALSE),"")</f>
        <v/>
      </c>
      <c r="BI169" s="171" t="str">
        <f>IFERROR(VLOOKUP($B169,'Benchmark Data'!$B:$FF,BI$1,FALSE)/VLOOKUP($B168,'Benchmark Data'!$B:$FF,BI$1,FALSE),"")</f>
        <v/>
      </c>
      <c r="BJ169" s="171" t="str">
        <f>IFERROR(VLOOKUP($B169,'Benchmark Data'!$B:$FF,BJ$1,FALSE)/VLOOKUP($B168,'Benchmark Data'!$B:$FF,BJ$1,FALSE),"")</f>
        <v/>
      </c>
      <c r="BK169" s="171" t="str">
        <f>IFERROR(VLOOKUP($B169,'Benchmark Data'!$B:$FF,BK$1,FALSE)/VLOOKUP($B168,'Benchmark Data'!$B:$FF,BK$1,FALSE),"")</f>
        <v/>
      </c>
      <c r="BL169" s="171" t="str">
        <f>IFERROR(VLOOKUP($B169,'Benchmark Data'!$B:$FF,BL$1,FALSE)/VLOOKUP($B168,'Benchmark Data'!$B:$FF,BL$1,FALSE),"")</f>
        <v/>
      </c>
      <c r="BM169" s="171" t="str">
        <f>IFERROR(VLOOKUP($B169,'Benchmark Data'!$B:$FF,BM$1,FALSE)/VLOOKUP($B168,'Benchmark Data'!$B:$FF,BM$1,FALSE),"")</f>
        <v/>
      </c>
      <c r="BN169" s="171" t="str">
        <f>IFERROR(VLOOKUP($B169,'Benchmark Data'!$B:$FF,BN$1,FALSE)/VLOOKUP($B168,'Benchmark Data'!$B:$FF,BN$1,FALSE),"")</f>
        <v/>
      </c>
      <c r="BO169" s="171" t="str">
        <f>IFERROR(VLOOKUP($B169,'Benchmark Data'!$B:$FF,BO$1,FALSE)/VLOOKUP($B168,'Benchmark Data'!$B:$FF,BO$1,FALSE),"")</f>
        <v/>
      </c>
      <c r="BP169" s="171" t="str">
        <f>IFERROR(VLOOKUP($B169,'Benchmark Data'!$B:$FF,BP$1,FALSE)/VLOOKUP($B168,'Benchmark Data'!$B:$FF,BP$1,FALSE),"")</f>
        <v/>
      </c>
      <c r="BQ169" s="171" t="str">
        <f>IFERROR(VLOOKUP($B169,'Benchmark Data'!$B:$FF,BQ$1,FALSE)/VLOOKUP($B168,'Benchmark Data'!$B:$FF,BQ$1,FALSE),"")</f>
        <v/>
      </c>
      <c r="BR169" s="171" t="str">
        <f>IFERROR(VLOOKUP($B169,'Benchmark Data'!$B:$FF,BR$1,FALSE)/VLOOKUP($B168,'Benchmark Data'!$B:$FF,BR$1,FALSE),"")</f>
        <v/>
      </c>
      <c r="BS169" s="171" t="str">
        <f>IFERROR(VLOOKUP($B169,'Benchmark Data'!$B:$FF,BS$1,FALSE)/VLOOKUP($B168,'Benchmark Data'!$B:$FF,BS$1,FALSE),"")</f>
        <v/>
      </c>
      <c r="BT169" s="171" t="str">
        <f>IFERROR(VLOOKUP($B169,'Benchmark Data'!$B:$FF,BT$1,FALSE)/VLOOKUP($B168,'Benchmark Data'!$B:$FF,BT$1,FALSE),"")</f>
        <v/>
      </c>
      <c r="BU169" s="171" t="str">
        <f>IFERROR(VLOOKUP($B169,'Benchmark Data'!$B:$FF,BU$1,FALSE)/VLOOKUP($B168,'Benchmark Data'!$B:$FF,BU$1,FALSE),"")</f>
        <v/>
      </c>
      <c r="BV169" s="171" t="str">
        <f>IFERROR(VLOOKUP($B169,'Benchmark Data'!$B:$FF,BV$1,FALSE)/VLOOKUP($B168,'Benchmark Data'!$B:$FF,BV$1,FALSE),"")</f>
        <v/>
      </c>
      <c r="BW169" s="171" t="str">
        <f>IFERROR(VLOOKUP($B169,'Benchmark Data'!$B:$FF,BW$1,FALSE)/VLOOKUP($B168,'Benchmark Data'!$B:$FF,BW$1,FALSE),"")</f>
        <v/>
      </c>
      <c r="BX169" s="171" t="str">
        <f>IFERROR(VLOOKUP($B169,'Benchmark Data'!$B:$FF,BX$1,FALSE)/VLOOKUP($B168,'Benchmark Data'!$B:$FF,BX$1,FALSE),"")</f>
        <v/>
      </c>
      <c r="BY169" s="171" t="str">
        <f>IFERROR(VLOOKUP($B169,'Benchmark Data'!$B:$FF,BY$1,FALSE)/VLOOKUP($B168,'Benchmark Data'!$B:$FF,BY$1,FALSE),"")</f>
        <v/>
      </c>
      <c r="BZ169" s="171" t="str">
        <f>IFERROR(VLOOKUP($B169,'Benchmark Data'!$B:$FF,BZ$1,FALSE)/VLOOKUP($B168,'Benchmark Data'!$B:$FF,BZ$1,FALSE),"")</f>
        <v/>
      </c>
      <c r="CA169" s="171" t="str">
        <f>IFERROR(VLOOKUP($B169,'Benchmark Data'!$B:$FF,CA$1,FALSE)/VLOOKUP($B168,'Benchmark Data'!$B:$FF,CA$1,FALSE),"")</f>
        <v/>
      </c>
      <c r="CB169" s="171" t="str">
        <f>IFERROR(VLOOKUP($B169,'Benchmark Data'!$B:$FF,CB$1,FALSE)/VLOOKUP($B168,'Benchmark Data'!$B:$FF,CB$1,FALSE),"")</f>
        <v/>
      </c>
      <c r="CC169" s="171" t="str">
        <f>IFERROR(VLOOKUP($B169,'Benchmark Data'!$B:$FF,CC$1,FALSE)/VLOOKUP($B168,'Benchmark Data'!$B:$FF,CC$1,FALSE),"")</f>
        <v/>
      </c>
      <c r="CD169" s="171" t="str">
        <f>IFERROR(VLOOKUP($B169,'Benchmark Data'!$B:$FF,CD$1,FALSE)/VLOOKUP($B168,'Benchmark Data'!$B:$FF,CD$1,FALSE),"")</f>
        <v/>
      </c>
      <c r="CE169" s="171" t="str">
        <f>IFERROR(VLOOKUP($B169,'Benchmark Data'!$B:$FF,CE$1,FALSE)/VLOOKUP($B168,'Benchmark Data'!$B:$FF,CE$1,FALSE),"")</f>
        <v/>
      </c>
      <c r="CF169" s="171" t="str">
        <f>IFERROR(VLOOKUP($B169,'Benchmark Data'!$B:$FF,CF$1,FALSE)/VLOOKUP($B168,'Benchmark Data'!$B:$FF,CF$1,FALSE),"")</f>
        <v/>
      </c>
      <c r="CG169" s="171" t="str">
        <f>IFERROR(VLOOKUP($B169,'Benchmark Data'!$B:$FF,CG$1,FALSE)/VLOOKUP($B168,'Benchmark Data'!$B:$FF,CG$1,FALSE),"")</f>
        <v/>
      </c>
      <c r="CH169" s="156"/>
      <c r="CI169" s="171" t="str">
        <f>IFERROR(VLOOKUP($B169,'Benchmark Data'!$B:$FF,CI$1,FALSE)/VLOOKUP($B168,'Benchmark Data'!$B:$FF,CI$1,FALSE),"")</f>
        <v/>
      </c>
      <c r="CJ169" s="171" t="str">
        <f>IFERROR(VLOOKUP($B169,'Benchmark Data'!$B:$FF,CJ$1,FALSE)/VLOOKUP($B168,'Benchmark Data'!$B:$FF,CJ$1,FALSE),"")</f>
        <v/>
      </c>
      <c r="CK169" s="171" t="str">
        <f>IFERROR(VLOOKUP($B169,'Benchmark Data'!$B:$AAA,CK$1,FALSE)/VLOOKUP($B168,'Benchmark Data'!$B:$AAA,CK$1,FALSE),"")</f>
        <v/>
      </c>
      <c r="CL169" s="171" t="str">
        <f>IFERROR(VLOOKUP($B169,'Benchmark Data'!$B:$AAA,CL$1,FALSE)/VLOOKUP($B168,'Benchmark Data'!$B:$AAA,CL$1,FALSE),"")</f>
        <v/>
      </c>
      <c r="CM169" s="171" t="str">
        <f>IFERROR(VLOOKUP($B169,'Benchmark Data'!$B:$AAA,CM$1,FALSE)/VLOOKUP($B168,'Benchmark Data'!$B:$AAA,CM$1,FALSE),"")</f>
        <v/>
      </c>
      <c r="CN169" s="171" t="str">
        <f>IFERROR(VLOOKUP($B169,'Benchmark Data'!$B:$AAA,CN$1,FALSE)/VLOOKUP($B168,'Benchmark Data'!$B:$AAA,CN$1,FALSE),"")</f>
        <v/>
      </c>
      <c r="CO169" s="171" t="str">
        <f>IFERROR(VLOOKUP($B169,'Benchmark Data'!$B:$AAA,CO$1,FALSE)/VLOOKUP($B168,'Benchmark Data'!$B:$AAA,CO$1,FALSE),"")</f>
        <v/>
      </c>
      <c r="CP169" s="171" t="str">
        <f>IFERROR(VLOOKUP($B169,'Benchmark Data'!$B:$AAA,CP$1,FALSE)/VLOOKUP($B168,'Benchmark Data'!$B:$AAA,CP$1,FALSE),"")</f>
        <v/>
      </c>
      <c r="CQ169" s="171" t="str">
        <f>IFERROR(VLOOKUP($B169,'Benchmark Data'!$B:$AAA,CQ$1,FALSE)/VLOOKUP($B168,'Benchmark Data'!$B:$AAA,CQ$1,FALSE),"")</f>
        <v/>
      </c>
      <c r="CR169" s="171" t="str">
        <f>IFERROR(VLOOKUP($B169,'Benchmark Data'!$B:$AAA,CR$1,FALSE)/VLOOKUP($B168,'Benchmark Data'!$B:$AAA,CR$1,FALSE),"")</f>
        <v/>
      </c>
      <c r="CS169" s="171" t="str">
        <f>IFERROR(VLOOKUP($B169,'Benchmark Data'!$B:$AAA,CS$1,FALSE)/VLOOKUP($B168,'Benchmark Data'!$B:$AAA,CS$1,FALSE),"")</f>
        <v/>
      </c>
      <c r="CT169" s="171" t="str">
        <f>IFERROR(VLOOKUP($B169,'Benchmark Data'!$B:$AAA,CT$1,FALSE)/VLOOKUP($B168,'Benchmark Data'!$B:$AAA,CT$1,FALSE),"")</f>
        <v/>
      </c>
      <c r="CU169" s="171" t="str">
        <f>IFERROR(VLOOKUP($B169,'Benchmark Data'!$B:$AAA,CU$1,FALSE)/VLOOKUP($B168,'Benchmark Data'!$B:$AAA,CU$1,FALSE),"")</f>
        <v/>
      </c>
      <c r="CV169" s="171" t="str">
        <f>IFERROR(VLOOKUP($B169,'Benchmark Data'!$B:$AAA,CV$1,FALSE)/VLOOKUP($B168,'Benchmark Data'!$B:$AAA,CV$1,FALSE),"")</f>
        <v/>
      </c>
      <c r="CW169" s="171" t="str">
        <f>IFERROR(VLOOKUP($B169,'Benchmark Data'!$B:$AAA,CW$1,FALSE)/VLOOKUP($B168,'Benchmark Data'!$B:$AAA,CW$1,FALSE),"")</f>
        <v/>
      </c>
      <c r="CX169" s="171" t="str">
        <f>IFERROR(VLOOKUP($B169,'Benchmark Data'!$B:$AAA,CX$1,FALSE)/VLOOKUP($B168,'Benchmark Data'!$B:$AAA,CX$1,FALSE),"")</f>
        <v/>
      </c>
      <c r="CY169" s="171" t="str">
        <f>IFERROR(VLOOKUP($B169,'Benchmark Data'!$B:$AAA,CY$1,FALSE)/VLOOKUP($B168,'Benchmark Data'!$B:$AAA,CY$1,FALSE),"")</f>
        <v/>
      </c>
      <c r="CZ169" s="171" t="str">
        <f>IFERROR(VLOOKUP($B169,'Benchmark Data'!$B:$AAA,CZ$1,FALSE)/VLOOKUP($B168,'Benchmark Data'!$B:$AAA,CZ$1,FALSE),"")</f>
        <v/>
      </c>
      <c r="DA169" s="171" t="str">
        <f>IFERROR(VLOOKUP($B169,'Benchmark Data'!$B:$AAA,DA$1,FALSE)/VLOOKUP($B168,'Benchmark Data'!$B:$AAA,DA$1,FALSE),"")</f>
        <v/>
      </c>
      <c r="DB169" s="171" t="str">
        <f>IFERROR(VLOOKUP($B169,'Benchmark Data'!$B:$AAA,DB$1,FALSE)/VLOOKUP($B168,'Benchmark Data'!$B:$AAA,DB$1,FALSE),"")</f>
        <v/>
      </c>
      <c r="DC169" s="171" t="str">
        <f>IFERROR(VLOOKUP($B169,'Benchmark Data'!$B:$AAA,DC$1,FALSE)/VLOOKUP($B168,'Benchmark Data'!$B:$AAA,DC$1,FALSE),"")</f>
        <v/>
      </c>
      <c r="DD169" s="171" t="str">
        <f>IFERROR(VLOOKUP($B169,'Benchmark Data'!$B:$AAA,DD$1,FALSE)/VLOOKUP($B168,'Benchmark Data'!$B:$AAA,DD$1,FALSE),"")</f>
        <v/>
      </c>
      <c r="DE169" s="171" t="str">
        <f>IFERROR(VLOOKUP($B169,'Benchmark Data'!$B:$AAA,DE$1,FALSE)/VLOOKUP($B168,'Benchmark Data'!$B:$AAA,DE$1,FALSE),"")</f>
        <v/>
      </c>
      <c r="DF169" s="171" t="str">
        <f>IFERROR(VLOOKUP($B169,'Benchmark Data'!$B:$AAA,DF$1,FALSE)/VLOOKUP($B168,'Benchmark Data'!$B:$AAA,DF$1,FALSE),"")</f>
        <v/>
      </c>
      <c r="DG169" s="171" t="str">
        <f>IFERROR(VLOOKUP($B169,'Benchmark Data'!$B:$AAA,DG$1,FALSE)/VLOOKUP($B168,'Benchmark Data'!$B:$AAA,DG$1,FALSE),"")</f>
        <v/>
      </c>
      <c r="DH169" s="171" t="str">
        <f>IFERROR(VLOOKUP($B169,'Benchmark Data'!$B:$AAA,DH$1,FALSE)/VLOOKUP($B168,'Benchmark Data'!$B:$AAA,DH$1,FALSE),"")</f>
        <v/>
      </c>
      <c r="DI169" s="171" t="str">
        <f>IFERROR(VLOOKUP($B169,'Benchmark Data'!$B:$AAA,DI$1,FALSE)/VLOOKUP($B168,'Benchmark Data'!$B:$AAA,DI$1,FALSE),"")</f>
        <v/>
      </c>
    </row>
    <row r="170" spans="1:113">
      <c r="A170" s="94">
        <f t="shared" si="37"/>
        <v>31</v>
      </c>
      <c r="B170" s="168">
        <f t="shared" si="38"/>
        <v>45138</v>
      </c>
      <c r="C170" s="171">
        <f>IFERROR(VLOOKUP($B170,'Benchmark Data'!$B:$FF,C$1,FALSE)/VLOOKUP($B169,'Benchmark Data'!$B:$FF,C$1,FALSE),"")</f>
        <v>1.0382003874205123</v>
      </c>
      <c r="D170" s="171">
        <f>IFERROR(VLOOKUP($B170,'Benchmark Data'!$B:$FF,D$1,FALSE)/VLOOKUP($B169,'Benchmark Data'!$B:$FF,D$1,FALSE),"")</f>
        <v>1.0382003874205123</v>
      </c>
      <c r="E170" s="171">
        <f>IFERROR(VLOOKUP($B170,'Benchmark Data'!$B:$FF,E$1,FALSE)/VLOOKUP($B169,'Benchmark Data'!$B:$FF,E$1,FALSE),"")</f>
        <v>1.0382003874205123</v>
      </c>
      <c r="F170" s="171">
        <f>IFERROR(VLOOKUP($B170,'Benchmark Data'!$B:$FF,F$1,FALSE)/VLOOKUP($B169,'Benchmark Data'!$B:$FF,F$1,FALSE),"")</f>
        <v>1.0129065554858427</v>
      </c>
      <c r="G170" s="171" t="str">
        <f>IFERROR(VLOOKUP($B170,'Benchmark Data'!$B:$FF,G$1,FALSE)/VLOOKUP($B169,'Benchmark Data'!$B:$FF,G$1,FALSE),"")</f>
        <v/>
      </c>
      <c r="H170" s="171">
        <f>IFERROR(VLOOKUP($B170,'Benchmark Data'!$B:$FF,H$1,FALSE)/VLOOKUP($B169,'Benchmark Data'!$B:$FF,H$1,FALSE),"")</f>
        <v>1.0382003874205123</v>
      </c>
      <c r="I170" s="171">
        <f>IFERROR(VLOOKUP($B170,'Benchmark Data'!$B:$FF,I$1,FALSE)/VLOOKUP($B169,'Benchmark Data'!$B:$FF,I$1,FALSE),"")</f>
        <v>1.0138398792446794</v>
      </c>
      <c r="J170" s="143" t="str">
        <f>IFERROR(VLOOKUP($B170,'Benchmark Data'!$B:$FF,J$1,FALSE)/VLOOKUP($B169,'Benchmark Data'!$B:$FF,J$1,FALSE)*J171,"")</f>
        <v/>
      </c>
      <c r="K170" s="156"/>
      <c r="L170" s="156"/>
      <c r="M170" s="156"/>
      <c r="N170" s="171">
        <f>IFERROR(VLOOKUP($B170,'Benchmark Data'!$B:$FF,N$1,FALSE)/VLOOKUP($B169,'Benchmark Data'!$B:$FF,N$1,FALSE),"")</f>
        <v>1.0239913898900894</v>
      </c>
      <c r="O170" s="171">
        <f>IFERROR(VLOOKUP($B170,'Benchmark Data'!$B:$FF,O$1,FALSE)/VLOOKUP($B169,'Benchmark Data'!$B:$FF,O$1,FALSE),"")</f>
        <v>1.061481859597585</v>
      </c>
      <c r="P170" s="171">
        <f>IFERROR(VLOOKUP($B170,'Benchmark Data'!$B:$FF,P$1,FALSE)/VLOOKUP($B169,'Benchmark Data'!$B:$FF,P$1,FALSE),"")</f>
        <v>1.0656666250789402</v>
      </c>
      <c r="Q170" s="156">
        <f>IFERROR(VLOOKUP($B170,'Benchmark Data'!$B:$FF,Q$1,FALSE),"")</f>
        <v>1.0237851817246317</v>
      </c>
      <c r="R170" s="156">
        <f>IFERROR(VLOOKUP($B170,'Benchmark Data'!$B:$FF,R$1,FALSE),"")</f>
        <v>1.0237851817246317</v>
      </c>
      <c r="S170" s="156">
        <f>IFERROR(VLOOKUP($B170,'Benchmark Data'!$B:$FF,S$1,FALSE),"")</f>
        <v>1.0237851817246317</v>
      </c>
      <c r="T170" s="156">
        <f>IFERROR(VLOOKUP($B170,'Benchmark Data'!$B:$FF,T$1,FALSE),"")</f>
        <v>1.0237851817246317</v>
      </c>
      <c r="U170" s="156">
        <f>IFERROR(VLOOKUP($B170,'Benchmark Data'!$B:$FF,U$1,FALSE),"")</f>
        <v>1.0237851817246317</v>
      </c>
      <c r="V170" s="171">
        <f>IFERROR(VLOOKUP($B170,'Benchmark Data'!$B:$FF,V$1,FALSE)/VLOOKUP($B169,'Benchmark Data'!$B:$FF,V$1,FALSE),"")</f>
        <v>1.0257913562987946</v>
      </c>
      <c r="W170" s="171">
        <f>IFERROR(VLOOKUP($B170,'Benchmark Data'!$B:$FF,W$1,FALSE)/VLOOKUP($B169,'Benchmark Data'!$B:$FF,W$1,FALSE),"")</f>
        <v>1.0257913562987946</v>
      </c>
      <c r="X170" s="171">
        <f>IFERROR(VLOOKUP($B170,'Benchmark Data'!$B:$FF,X$1,FALSE)/VLOOKUP($B169,'Benchmark Data'!$B:$FF,X$1,FALSE),"")</f>
        <v>1.0257913562987946</v>
      </c>
      <c r="Y170" s="171">
        <f>IFERROR(VLOOKUP($B170,'Benchmark Data'!$B:$FF,Y$1,FALSE)/VLOOKUP($B169,'Benchmark Data'!$B:$FF,Y$1,FALSE),"")</f>
        <v>1.0257913562987946</v>
      </c>
      <c r="Z170" s="171">
        <f>IFERROR(VLOOKUP($B170,'Benchmark Data'!$B:$FF,Z$1,FALSE)/VLOOKUP($B169,'Benchmark Data'!$B:$FF,Z$1,FALSE),"")</f>
        <v>1.0257913562987946</v>
      </c>
      <c r="AA170" s="171">
        <f>IFERROR(VLOOKUP($B170,'Benchmark Data'!$B:$FF,AA$1,FALSE)/VLOOKUP($B169,'Benchmark Data'!$B:$FF,AA$1,FALSE),"")</f>
        <v>1.0365285189631197</v>
      </c>
      <c r="AB170" s="171">
        <f>IFERROR(VLOOKUP($B170,'Benchmark Data'!$B:$FF,AB$1,FALSE)/VLOOKUP($B169,'Benchmark Data'!$B:$FF,AB$1,FALSE),"")</f>
        <v>1.0365285189631197</v>
      </c>
      <c r="AC170" s="171">
        <f>IFERROR(VLOOKUP($B170,'Benchmark Data'!$B:$FF,AC$1,FALSE)/VLOOKUP($B169,'Benchmark Data'!$B:$FF,AC$1,FALSE),"")</f>
        <v>1.0365285189631197</v>
      </c>
      <c r="AD170" s="171">
        <f>IFERROR(VLOOKUP($B170,'Benchmark Data'!$B:$FF,AD$1,FALSE)/VLOOKUP($B169,'Benchmark Data'!$B:$FF,AD$1,FALSE),"")</f>
        <v>1.0357984585005415</v>
      </c>
      <c r="AE170" s="171">
        <f>IFERROR(VLOOKUP($B170,'Benchmark Data'!$B:$FF,AE$1,FALSE)/VLOOKUP($B169,'Benchmark Data'!$B:$FF,AE$1,FALSE),"")</f>
        <v>1.019130749126961</v>
      </c>
      <c r="AF170" s="171">
        <f>IFERROR(VLOOKUP($B170,'Benchmark Data'!$B:$FF,AF$1,FALSE)/VLOOKUP($B169,'Benchmark Data'!$B:$FF,AF$1,FALSE),"")</f>
        <v>1.0129065554858427</v>
      </c>
      <c r="AG170" s="171">
        <f>IFERROR(VLOOKUP($B170,'Benchmark Data'!$B:$FF,AG$1,FALSE)/VLOOKUP($B169,'Benchmark Data'!$B:$FF,AG$1,FALSE),"")</f>
        <v>1.0129065554858427</v>
      </c>
      <c r="AH170" s="171">
        <f>IFERROR(VLOOKUP($B170,'Benchmark Data'!$B:$FF,AH$1,FALSE)/VLOOKUP($B169,'Benchmark Data'!$B:$FF,AH$1,FALSE),"")</f>
        <v>1.0129065554858427</v>
      </c>
      <c r="AI170" s="171">
        <f>IFERROR(VLOOKUP($B170,'Benchmark Data'!$B:$FF,AI$1,FALSE)/VLOOKUP($B169,'Benchmark Data'!$B:$FF,AI$1,FALSE),"")</f>
        <v>1.0433667642835336</v>
      </c>
      <c r="AJ170" s="171">
        <f>IFERROR(VLOOKUP($B170,'Benchmark Data'!$B:$FF,AJ$1,FALSE)/VLOOKUP($B169,'Benchmark Data'!$B:$FF,AJ$1,FALSE),"")</f>
        <v>1.1558896780739785</v>
      </c>
      <c r="AK170" s="171">
        <f>IFERROR(VLOOKUP($B170,'Benchmark Data'!$B:$FF,AK$1,FALSE)/VLOOKUP($B169,'Benchmark Data'!$B:$FF,AK$1,FALSE),"")</f>
        <v>1.0138398792446794</v>
      </c>
      <c r="AL170" s="171">
        <f>IFERROR(VLOOKUP($B170,'Benchmark Data'!$B:$FF,AL$1,FALSE)/VLOOKUP($B169,'Benchmark Data'!$B:$FF,AL$1,FALSE),"")</f>
        <v>1.1027406599400054</v>
      </c>
      <c r="AM170" s="171">
        <f>IFERROR(VLOOKUP($B170,'Benchmark Data'!$B:$FF,AM$1,FALSE)/VLOOKUP($B169,'Benchmark Data'!$B:$FF,AM$1,FALSE),"")</f>
        <v>1.1027406599400054</v>
      </c>
      <c r="AN170" s="171">
        <f>IFERROR(VLOOKUP($B170,'Benchmark Data'!$B:$FF,AN$1,FALSE)/VLOOKUP($B169,'Benchmark Data'!$B:$FF,AN$1,FALSE),"")</f>
        <v>0.98190092046747335</v>
      </c>
      <c r="AO170" s="171">
        <f>IFERROR(VLOOKUP($B170,'Benchmark Data'!$B:$FF,AO$1,FALSE)/VLOOKUP($B169,'Benchmark Data'!$B:$FF,AO$1,FALSE),"")</f>
        <v>1.0512249011551282</v>
      </c>
      <c r="AP170" s="171">
        <f>IFERROR(VLOOKUP($B170,'Benchmark Data'!$B:$FF,AP$1,FALSE)/VLOOKUP($B169,'Benchmark Data'!$B:$FF,AP$1,FALSE),"")</f>
        <v>1.0512249011551282</v>
      </c>
      <c r="AQ170" s="171">
        <f>IFERROR(VLOOKUP($B170,'Benchmark Data'!$B:$FF,AQ$1,FALSE)/VLOOKUP($B169,'Benchmark Data'!$B:$FF,AQ$1,FALSE),"")</f>
        <v>1.0335984803514189</v>
      </c>
      <c r="AR170" s="171">
        <f>IFERROR(VLOOKUP($B170,'Benchmark Data'!$B:$FF,AR$1,FALSE)/VLOOKUP($B169,'Benchmark Data'!$B:$FF,AR$1,FALSE),"")</f>
        <v>1.0512249011551282</v>
      </c>
      <c r="AS170" s="171" t="str">
        <f>IFERROR(VLOOKUP($B170,'Benchmark Data'!$B:$FF,AS$1,FALSE)/VLOOKUP($B169,'Benchmark Data'!$B:$FF,AS$1,FALSE),"")</f>
        <v/>
      </c>
      <c r="AT170" s="171">
        <f>IFERROR(VLOOKUP($B170,'Benchmark Data'!$B:$FF,AT$1,FALSE)/VLOOKUP($B169,'Benchmark Data'!$B:$FF,AT$1,FALSE),"")</f>
        <v>1.0335984803514189</v>
      </c>
      <c r="AU170" s="171">
        <f>IFERROR(VLOOKUP($B170,'Benchmark Data'!$B:$FF,AU$1,FALSE)/VLOOKUP($B169,'Benchmark Data'!$B:$FF,AU$1,FALSE),"")</f>
        <v>0.99050529139961241</v>
      </c>
      <c r="AV170" s="171">
        <f>IFERROR(VLOOKUP($B170,'Benchmark Data'!$B:$FF,AV$1,FALSE)/VLOOKUP($B169,'Benchmark Data'!$B:$FF,AV$1,FALSE),"")</f>
        <v>0.99050529139961241</v>
      </c>
      <c r="AW170" s="171">
        <f>IFERROR(VLOOKUP($B170,'Benchmark Data'!$B:$FF,AW$1,FALSE)/VLOOKUP($B169,'Benchmark Data'!$B:$FF,AW$1,FALSE),"")</f>
        <v>0.99050529139961241</v>
      </c>
      <c r="AX170" s="171" t="str">
        <f>IFERROR(VLOOKUP($B170,'Benchmark Data'!$B:$FF,AX$1,FALSE)/VLOOKUP($B169,'Benchmark Data'!$B:$FF,AX$1,FALSE),"")</f>
        <v/>
      </c>
      <c r="AY170" s="171" t="str">
        <f>IFERROR(VLOOKUP($B170,'Benchmark Data'!$B:$FF,AY$1,FALSE)/VLOOKUP($B169,'Benchmark Data'!$B:$FF,AY$1,FALSE),"")</f>
        <v/>
      </c>
      <c r="AZ170" s="156"/>
      <c r="BA170" s="156"/>
      <c r="BB170" s="171" t="str">
        <f>IFERROR(VLOOKUP($B170,'Benchmark Data'!$B:$FF,BB$1,FALSE)/VLOOKUP($B169,'Benchmark Data'!$B:$FF,BB$1,FALSE),"")</f>
        <v/>
      </c>
      <c r="BC170" s="171" t="str">
        <f>IFERROR(VLOOKUP($B170,'Benchmark Data'!$B:$FF,BC$1,FALSE)/VLOOKUP($B169,'Benchmark Data'!$B:$FF,BC$1,FALSE),"")</f>
        <v/>
      </c>
      <c r="BD170" s="171" t="str">
        <f>IFERROR(VLOOKUP($B170,'Benchmark Data'!$B:$FF,BD$1,FALSE)/VLOOKUP($B169,'Benchmark Data'!$B:$FF,BD$1,FALSE),"")</f>
        <v/>
      </c>
      <c r="BE170" s="171" t="str">
        <f>IFERROR(VLOOKUP($B170,'Benchmark Data'!$B:$FF,BE$1,FALSE)/VLOOKUP($B169,'Benchmark Data'!$B:$FF,BE$1,FALSE),"")</f>
        <v/>
      </c>
      <c r="BF170" s="171" t="str">
        <f>IFERROR(VLOOKUP($B170,'Benchmark Data'!$B:$FF,BF$1,FALSE)/VLOOKUP($B169,'Benchmark Data'!$B:$FF,BF$1,FALSE),"")</f>
        <v/>
      </c>
      <c r="BG170" s="171" t="str">
        <f>IFERROR(VLOOKUP($B170,'Benchmark Data'!$B:$FF,BG$1,FALSE)/VLOOKUP($B169,'Benchmark Data'!$B:$FF,BG$1,FALSE),"")</f>
        <v/>
      </c>
      <c r="BH170" s="171" t="str">
        <f>IFERROR(VLOOKUP($B170,'Benchmark Data'!$B:$FF,BH$1,FALSE)/VLOOKUP($B169,'Benchmark Data'!$B:$FF,BH$1,FALSE),"")</f>
        <v/>
      </c>
      <c r="BI170" s="171" t="str">
        <f>IFERROR(VLOOKUP($B170,'Benchmark Data'!$B:$FF,BI$1,FALSE)/VLOOKUP($B169,'Benchmark Data'!$B:$FF,BI$1,FALSE),"")</f>
        <v/>
      </c>
      <c r="BJ170" s="171" t="str">
        <f>IFERROR(VLOOKUP($B170,'Benchmark Data'!$B:$FF,BJ$1,FALSE)/VLOOKUP($B169,'Benchmark Data'!$B:$FF,BJ$1,FALSE),"")</f>
        <v/>
      </c>
      <c r="BK170" s="171" t="str">
        <f>IFERROR(VLOOKUP($B170,'Benchmark Data'!$B:$FF,BK$1,FALSE)/VLOOKUP($B169,'Benchmark Data'!$B:$FF,BK$1,FALSE),"")</f>
        <v/>
      </c>
      <c r="BL170" s="171" t="str">
        <f>IFERROR(VLOOKUP($B170,'Benchmark Data'!$B:$FF,BL$1,FALSE)/VLOOKUP($B169,'Benchmark Data'!$B:$FF,BL$1,FALSE),"")</f>
        <v/>
      </c>
      <c r="BM170" s="171" t="str">
        <f>IFERROR(VLOOKUP($B170,'Benchmark Data'!$B:$FF,BM$1,FALSE)/VLOOKUP($B169,'Benchmark Data'!$B:$FF,BM$1,FALSE),"")</f>
        <v/>
      </c>
      <c r="BN170" s="171" t="str">
        <f>IFERROR(VLOOKUP($B170,'Benchmark Data'!$B:$FF,BN$1,FALSE)/VLOOKUP($B169,'Benchmark Data'!$B:$FF,BN$1,FALSE),"")</f>
        <v/>
      </c>
      <c r="BO170" s="171" t="str">
        <f>IFERROR(VLOOKUP($B170,'Benchmark Data'!$B:$FF,BO$1,FALSE)/VLOOKUP($B169,'Benchmark Data'!$B:$FF,BO$1,FALSE),"")</f>
        <v/>
      </c>
      <c r="BP170" s="171" t="str">
        <f>IFERROR(VLOOKUP($B170,'Benchmark Data'!$B:$FF,BP$1,FALSE)/VLOOKUP($B169,'Benchmark Data'!$B:$FF,BP$1,FALSE),"")</f>
        <v/>
      </c>
      <c r="BQ170" s="171" t="str">
        <f>IFERROR(VLOOKUP($B170,'Benchmark Data'!$B:$FF,BQ$1,FALSE)/VLOOKUP($B169,'Benchmark Data'!$B:$FF,BQ$1,FALSE),"")</f>
        <v/>
      </c>
      <c r="BR170" s="171" t="str">
        <f>IFERROR(VLOOKUP($B170,'Benchmark Data'!$B:$FF,BR$1,FALSE)/VLOOKUP($B169,'Benchmark Data'!$B:$FF,BR$1,FALSE),"")</f>
        <v/>
      </c>
      <c r="BS170" s="171" t="str">
        <f>IFERROR(VLOOKUP($B170,'Benchmark Data'!$B:$FF,BS$1,FALSE)/VLOOKUP($B169,'Benchmark Data'!$B:$FF,BS$1,FALSE),"")</f>
        <v/>
      </c>
      <c r="BT170" s="171" t="str">
        <f>IFERROR(VLOOKUP($B170,'Benchmark Data'!$B:$FF,BT$1,FALSE)/VLOOKUP($B169,'Benchmark Data'!$B:$FF,BT$1,FALSE),"")</f>
        <v/>
      </c>
      <c r="BU170" s="171" t="str">
        <f>IFERROR(VLOOKUP($B170,'Benchmark Data'!$B:$FF,BU$1,FALSE)/VLOOKUP($B169,'Benchmark Data'!$B:$FF,BU$1,FALSE),"")</f>
        <v/>
      </c>
      <c r="BV170" s="171" t="str">
        <f>IFERROR(VLOOKUP($B170,'Benchmark Data'!$B:$FF,BV$1,FALSE)/VLOOKUP($B169,'Benchmark Data'!$B:$FF,BV$1,FALSE),"")</f>
        <v/>
      </c>
      <c r="BW170" s="171" t="str">
        <f>IFERROR(VLOOKUP($B170,'Benchmark Data'!$B:$FF,BW$1,FALSE)/VLOOKUP($B169,'Benchmark Data'!$B:$FF,BW$1,FALSE),"")</f>
        <v/>
      </c>
      <c r="BX170" s="171" t="str">
        <f>IFERROR(VLOOKUP($B170,'Benchmark Data'!$B:$FF,BX$1,FALSE)/VLOOKUP($B169,'Benchmark Data'!$B:$FF,BX$1,FALSE),"")</f>
        <v/>
      </c>
      <c r="BY170" s="171" t="str">
        <f>IFERROR(VLOOKUP($B170,'Benchmark Data'!$B:$FF,BY$1,FALSE)/VLOOKUP($B169,'Benchmark Data'!$B:$FF,BY$1,FALSE),"")</f>
        <v/>
      </c>
      <c r="BZ170" s="171" t="str">
        <f>IFERROR(VLOOKUP($B170,'Benchmark Data'!$B:$FF,BZ$1,FALSE)/VLOOKUP($B169,'Benchmark Data'!$B:$FF,BZ$1,FALSE),"")</f>
        <v/>
      </c>
      <c r="CA170" s="171" t="str">
        <f>IFERROR(VLOOKUP($B170,'Benchmark Data'!$B:$FF,CA$1,FALSE)/VLOOKUP($B169,'Benchmark Data'!$B:$FF,CA$1,FALSE),"")</f>
        <v/>
      </c>
      <c r="CB170" s="171" t="str">
        <f>IFERROR(VLOOKUP($B170,'Benchmark Data'!$B:$FF,CB$1,FALSE)/VLOOKUP($B169,'Benchmark Data'!$B:$FF,CB$1,FALSE),"")</f>
        <v/>
      </c>
      <c r="CC170" s="171" t="str">
        <f>IFERROR(VLOOKUP($B170,'Benchmark Data'!$B:$FF,CC$1,FALSE)/VLOOKUP($B169,'Benchmark Data'!$B:$FF,CC$1,FALSE),"")</f>
        <v/>
      </c>
      <c r="CD170" s="171" t="str">
        <f>IFERROR(VLOOKUP($B170,'Benchmark Data'!$B:$FF,CD$1,FALSE)/VLOOKUP($B169,'Benchmark Data'!$B:$FF,CD$1,FALSE),"")</f>
        <v/>
      </c>
      <c r="CE170" s="171" t="str">
        <f>IFERROR(VLOOKUP($B170,'Benchmark Data'!$B:$FF,CE$1,FALSE)/VLOOKUP($B169,'Benchmark Data'!$B:$FF,CE$1,FALSE),"")</f>
        <v/>
      </c>
      <c r="CF170" s="171" t="str">
        <f>IFERROR(VLOOKUP($B170,'Benchmark Data'!$B:$FF,CF$1,FALSE)/VLOOKUP($B169,'Benchmark Data'!$B:$FF,CF$1,FALSE),"")</f>
        <v/>
      </c>
      <c r="CG170" s="171" t="str">
        <f>IFERROR(VLOOKUP($B170,'Benchmark Data'!$B:$FF,CG$1,FALSE)/VLOOKUP($B169,'Benchmark Data'!$B:$FF,CG$1,FALSE),"")</f>
        <v/>
      </c>
      <c r="CH170" s="156"/>
      <c r="CI170" s="171" t="str">
        <f>IFERROR(VLOOKUP($B170,'Benchmark Data'!$B:$FF,CI$1,FALSE)/VLOOKUP($B169,'Benchmark Data'!$B:$FF,CI$1,FALSE),"")</f>
        <v/>
      </c>
      <c r="CJ170" s="171" t="str">
        <f>IFERROR(VLOOKUP($B170,'Benchmark Data'!$B:$FF,CJ$1,FALSE)/VLOOKUP($B169,'Benchmark Data'!$B:$FF,CJ$1,FALSE),"")</f>
        <v/>
      </c>
      <c r="CK170" s="171" t="str">
        <f>IFERROR(VLOOKUP($B170,'Benchmark Data'!$B:$AAA,CK$1,FALSE)/VLOOKUP($B169,'Benchmark Data'!$B:$AAA,CK$1,FALSE),"")</f>
        <v/>
      </c>
      <c r="CL170" s="171" t="str">
        <f>IFERROR(VLOOKUP($B170,'Benchmark Data'!$B:$AAA,CL$1,FALSE)/VLOOKUP($B169,'Benchmark Data'!$B:$AAA,CL$1,FALSE),"")</f>
        <v/>
      </c>
      <c r="CM170" s="171" t="str">
        <f>IFERROR(VLOOKUP($B170,'Benchmark Data'!$B:$AAA,CM$1,FALSE)/VLOOKUP($B169,'Benchmark Data'!$B:$AAA,CM$1,FALSE),"")</f>
        <v/>
      </c>
      <c r="CN170" s="171" t="str">
        <f>IFERROR(VLOOKUP($B170,'Benchmark Data'!$B:$AAA,CN$1,FALSE)/VLOOKUP($B169,'Benchmark Data'!$B:$AAA,CN$1,FALSE),"")</f>
        <v/>
      </c>
      <c r="CO170" s="171" t="str">
        <f>IFERROR(VLOOKUP($B170,'Benchmark Data'!$B:$AAA,CO$1,FALSE)/VLOOKUP($B169,'Benchmark Data'!$B:$AAA,CO$1,FALSE),"")</f>
        <v/>
      </c>
      <c r="CP170" s="171" t="str">
        <f>IFERROR(VLOOKUP($B170,'Benchmark Data'!$B:$AAA,CP$1,FALSE)/VLOOKUP($B169,'Benchmark Data'!$B:$AAA,CP$1,FALSE),"")</f>
        <v/>
      </c>
      <c r="CQ170" s="171" t="str">
        <f>IFERROR(VLOOKUP($B170,'Benchmark Data'!$B:$AAA,CQ$1,FALSE)/VLOOKUP($B169,'Benchmark Data'!$B:$AAA,CQ$1,FALSE),"")</f>
        <v/>
      </c>
      <c r="CR170" s="171" t="str">
        <f>IFERROR(VLOOKUP($B170,'Benchmark Data'!$B:$AAA,CR$1,FALSE)/VLOOKUP($B169,'Benchmark Data'!$B:$AAA,CR$1,FALSE),"")</f>
        <v/>
      </c>
      <c r="CS170" s="171" t="str">
        <f>IFERROR(VLOOKUP($B170,'Benchmark Data'!$B:$AAA,CS$1,FALSE)/VLOOKUP($B169,'Benchmark Data'!$B:$AAA,CS$1,FALSE),"")</f>
        <v/>
      </c>
      <c r="CT170" s="171" t="str">
        <f>IFERROR(VLOOKUP($B170,'Benchmark Data'!$B:$AAA,CT$1,FALSE)/VLOOKUP($B169,'Benchmark Data'!$B:$AAA,CT$1,FALSE),"")</f>
        <v/>
      </c>
      <c r="CU170" s="171" t="str">
        <f>IFERROR(VLOOKUP($B170,'Benchmark Data'!$B:$AAA,CU$1,FALSE)/VLOOKUP($B169,'Benchmark Data'!$B:$AAA,CU$1,FALSE),"")</f>
        <v/>
      </c>
      <c r="CV170" s="171" t="str">
        <f>IFERROR(VLOOKUP($B170,'Benchmark Data'!$B:$AAA,CV$1,FALSE)/VLOOKUP($B169,'Benchmark Data'!$B:$AAA,CV$1,FALSE),"")</f>
        <v/>
      </c>
      <c r="CW170" s="171" t="str">
        <f>IFERROR(VLOOKUP($B170,'Benchmark Data'!$B:$AAA,CW$1,FALSE)/VLOOKUP($B169,'Benchmark Data'!$B:$AAA,CW$1,FALSE),"")</f>
        <v/>
      </c>
      <c r="CX170" s="171" t="str">
        <f>IFERROR(VLOOKUP($B170,'Benchmark Data'!$B:$AAA,CX$1,FALSE)/VLOOKUP($B169,'Benchmark Data'!$B:$AAA,CX$1,FALSE),"")</f>
        <v/>
      </c>
      <c r="CY170" s="171" t="str">
        <f>IFERROR(VLOOKUP($B170,'Benchmark Data'!$B:$AAA,CY$1,FALSE)/VLOOKUP($B169,'Benchmark Data'!$B:$AAA,CY$1,FALSE),"")</f>
        <v/>
      </c>
      <c r="CZ170" s="171" t="str">
        <f>IFERROR(VLOOKUP($B170,'Benchmark Data'!$B:$AAA,CZ$1,FALSE)/VLOOKUP($B169,'Benchmark Data'!$B:$AAA,CZ$1,FALSE),"")</f>
        <v/>
      </c>
      <c r="DA170" s="171" t="str">
        <f>IFERROR(VLOOKUP($B170,'Benchmark Data'!$B:$AAA,DA$1,FALSE)/VLOOKUP($B169,'Benchmark Data'!$B:$AAA,DA$1,FALSE),"")</f>
        <v/>
      </c>
      <c r="DB170" s="171" t="str">
        <f>IFERROR(VLOOKUP($B170,'Benchmark Data'!$B:$AAA,DB$1,FALSE)/VLOOKUP($B169,'Benchmark Data'!$B:$AAA,DB$1,FALSE),"")</f>
        <v/>
      </c>
      <c r="DC170" s="171" t="str">
        <f>IFERROR(VLOOKUP($B170,'Benchmark Data'!$B:$AAA,DC$1,FALSE)/VLOOKUP($B169,'Benchmark Data'!$B:$AAA,DC$1,FALSE),"")</f>
        <v/>
      </c>
      <c r="DD170" s="171" t="str">
        <f>IFERROR(VLOOKUP($B170,'Benchmark Data'!$B:$AAA,DD$1,FALSE)/VLOOKUP($B169,'Benchmark Data'!$B:$AAA,DD$1,FALSE),"")</f>
        <v/>
      </c>
      <c r="DE170" s="171" t="str">
        <f>IFERROR(VLOOKUP($B170,'Benchmark Data'!$B:$AAA,DE$1,FALSE)/VLOOKUP($B169,'Benchmark Data'!$B:$AAA,DE$1,FALSE),"")</f>
        <v/>
      </c>
      <c r="DF170" s="171" t="str">
        <f>IFERROR(VLOOKUP($B170,'Benchmark Data'!$B:$AAA,DF$1,FALSE)/VLOOKUP($B169,'Benchmark Data'!$B:$AAA,DF$1,FALSE),"")</f>
        <v/>
      </c>
      <c r="DG170" s="171" t="str">
        <f>IFERROR(VLOOKUP($B170,'Benchmark Data'!$B:$AAA,DG$1,FALSE)/VLOOKUP($B169,'Benchmark Data'!$B:$AAA,DG$1,FALSE),"")</f>
        <v/>
      </c>
      <c r="DH170" s="171" t="str">
        <f>IFERROR(VLOOKUP($B170,'Benchmark Data'!$B:$AAA,DH$1,FALSE)/VLOOKUP($B169,'Benchmark Data'!$B:$AAA,DH$1,FALSE),"")</f>
        <v/>
      </c>
      <c r="DI170" s="171" t="str">
        <f>IFERROR(VLOOKUP($B170,'Benchmark Data'!$B:$AAA,DI$1,FALSE)/VLOOKUP($B169,'Benchmark Data'!$B:$AAA,DI$1,FALSE),"")</f>
        <v/>
      </c>
    </row>
    <row r="171" spans="1:113">
      <c r="A171" s="94">
        <f t="shared" si="37"/>
        <v>30</v>
      </c>
      <c r="B171" s="168">
        <f t="shared" si="38"/>
        <v>45169</v>
      </c>
      <c r="C171" s="171">
        <f>IFERROR(VLOOKUP($B171,'Benchmark Data'!$B:$FF,C$1,FALSE)/VLOOKUP($B170,'Benchmark Data'!$B:$FF,C$1,FALSE),"")</f>
        <v>0.98928507008489319</v>
      </c>
      <c r="D171" s="171">
        <f>IFERROR(VLOOKUP($B171,'Benchmark Data'!$B:$FF,D$1,FALSE)/VLOOKUP($B170,'Benchmark Data'!$B:$FF,D$1,FALSE),"")</f>
        <v>0.98928507008489319</v>
      </c>
      <c r="E171" s="171">
        <f>IFERROR(VLOOKUP($B171,'Benchmark Data'!$B:$FF,E$1,FALSE)/VLOOKUP($B170,'Benchmark Data'!$B:$FF,E$1,FALSE),"")</f>
        <v>0.98928507008489319</v>
      </c>
      <c r="F171" s="171">
        <f>IFERROR(VLOOKUP($B171,'Benchmark Data'!$B:$FF,F$1,FALSE)/VLOOKUP($B170,'Benchmark Data'!$B:$FF,F$1,FALSE),"")</f>
        <v>0.99229719442041142</v>
      </c>
      <c r="G171" s="171" t="str">
        <f>IFERROR(VLOOKUP($B171,'Benchmark Data'!$B:$FF,G$1,FALSE)/VLOOKUP($B170,'Benchmark Data'!$B:$FF,G$1,FALSE),"")</f>
        <v/>
      </c>
      <c r="H171" s="171">
        <f>IFERROR(VLOOKUP($B171,'Benchmark Data'!$B:$FF,H$1,FALSE)/VLOOKUP($B170,'Benchmark Data'!$B:$FF,H$1,FALSE),"")</f>
        <v>0.98928507008489319</v>
      </c>
      <c r="I171" s="171">
        <f>IFERROR(VLOOKUP($B171,'Benchmark Data'!$B:$FF,I$1,FALSE)/VLOOKUP($B170,'Benchmark Data'!$B:$FF,I$1,FALSE),"")</f>
        <v>0.95276642526486011</v>
      </c>
      <c r="J171" s="143" t="str">
        <f>IFERROR(VLOOKUP($B171,'Benchmark Data'!$B:$FF,J$1,FALSE)/VLOOKUP($B170,'Benchmark Data'!$B:$FF,J$1,FALSE)*J172,"")</f>
        <v/>
      </c>
      <c r="K171" s="156"/>
      <c r="L171" s="156"/>
      <c r="M171" s="156"/>
      <c r="N171" s="171">
        <f>IFERROR(VLOOKUP($B171,'Benchmark Data'!$B:$FF,N$1,FALSE)/VLOOKUP($B170,'Benchmark Data'!$B:$FF,N$1,FALSE),"")</f>
        <v>0.98716814493871408</v>
      </c>
      <c r="O171" s="171">
        <f>IFERROR(VLOOKUP($B171,'Benchmark Data'!$B:$FF,O$1,FALSE)/VLOOKUP($B170,'Benchmark Data'!$B:$FF,O$1,FALSE),"")</f>
        <v>1.0367670809591221</v>
      </c>
      <c r="P171" s="171">
        <f>IFERROR(VLOOKUP($B171,'Benchmark Data'!$B:$FF,P$1,FALSE)/VLOOKUP($B170,'Benchmark Data'!$B:$FF,P$1,FALSE),"")</f>
        <v>1.0123599198882751</v>
      </c>
      <c r="Q171" s="156">
        <f>IFERROR(VLOOKUP($B171,'Benchmark Data'!$B:$FF,Q$1,FALSE),"")</f>
        <v>0.98352131055274616</v>
      </c>
      <c r="R171" s="156">
        <f>IFERROR(VLOOKUP($B171,'Benchmark Data'!$B:$FF,R$1,FALSE),"")</f>
        <v>0.98352131055274616</v>
      </c>
      <c r="S171" s="156">
        <f>IFERROR(VLOOKUP($B171,'Benchmark Data'!$B:$FF,S$1,FALSE),"")</f>
        <v>0.98352131055274616</v>
      </c>
      <c r="T171" s="156">
        <f>IFERROR(VLOOKUP($B171,'Benchmark Data'!$B:$FF,T$1,FALSE),"")</f>
        <v>0.98352131055274616</v>
      </c>
      <c r="U171" s="156">
        <f>IFERROR(VLOOKUP($B171,'Benchmark Data'!$B:$FF,U$1,FALSE),"")</f>
        <v>0.98352131055274616</v>
      </c>
      <c r="V171" s="171">
        <f>IFERROR(VLOOKUP($B171,'Benchmark Data'!$B:$FF,V$1,FALSE)/VLOOKUP($B170,'Benchmark Data'!$B:$FF,V$1,FALSE),"")</f>
        <v>0.98628869714353273</v>
      </c>
      <c r="W171" s="171">
        <f>IFERROR(VLOOKUP($B171,'Benchmark Data'!$B:$FF,W$1,FALSE)/VLOOKUP($B170,'Benchmark Data'!$B:$FF,W$1,FALSE),"")</f>
        <v>0.98628869714353273</v>
      </c>
      <c r="X171" s="171">
        <f>IFERROR(VLOOKUP($B171,'Benchmark Data'!$B:$FF,X$1,FALSE)/VLOOKUP($B170,'Benchmark Data'!$B:$FF,X$1,FALSE),"")</f>
        <v>0.98628869714353273</v>
      </c>
      <c r="Y171" s="171">
        <f>IFERROR(VLOOKUP($B171,'Benchmark Data'!$B:$FF,Y$1,FALSE)/VLOOKUP($B170,'Benchmark Data'!$B:$FF,Y$1,FALSE),"")</f>
        <v>0.98628869714353273</v>
      </c>
      <c r="Z171" s="171">
        <f>IFERROR(VLOOKUP($B171,'Benchmark Data'!$B:$FF,Z$1,FALSE)/VLOOKUP($B170,'Benchmark Data'!$B:$FF,Z$1,FALSE),"")</f>
        <v>0.98628869714353273</v>
      </c>
      <c r="AA171" s="171">
        <f>IFERROR(VLOOKUP($B171,'Benchmark Data'!$B:$FF,AA$1,FALSE)/VLOOKUP($B170,'Benchmark Data'!$B:$FF,AA$1,FALSE),"")</f>
        <v>0.98217185106363447</v>
      </c>
      <c r="AB171" s="171">
        <f>IFERROR(VLOOKUP($B171,'Benchmark Data'!$B:$FF,AB$1,FALSE)/VLOOKUP($B170,'Benchmark Data'!$B:$FF,AB$1,FALSE),"")</f>
        <v>0.98217185106363447</v>
      </c>
      <c r="AC171" s="171">
        <f>IFERROR(VLOOKUP($B171,'Benchmark Data'!$B:$FF,AC$1,FALSE)/VLOOKUP($B170,'Benchmark Data'!$B:$FF,AC$1,FALSE),"")</f>
        <v>0.98217185106363447</v>
      </c>
      <c r="AD171" s="171">
        <f>IFERROR(VLOOKUP($B171,'Benchmark Data'!$B:$FF,AD$1,FALSE)/VLOOKUP($B170,'Benchmark Data'!$B:$FF,AD$1,FALSE),"")</f>
        <v>0.98530225693376783</v>
      </c>
      <c r="AE171" s="171">
        <f>IFERROR(VLOOKUP($B171,'Benchmark Data'!$B:$FF,AE$1,FALSE)/VLOOKUP($B170,'Benchmark Data'!$B:$FF,AE$1,FALSE),"")</f>
        <v>0.9728519458566377</v>
      </c>
      <c r="AF171" s="171">
        <f>IFERROR(VLOOKUP($B171,'Benchmark Data'!$B:$FF,AF$1,FALSE)/VLOOKUP($B170,'Benchmark Data'!$B:$FF,AF$1,FALSE),"")</f>
        <v>0.99229719442041142</v>
      </c>
      <c r="AG171" s="171">
        <f>IFERROR(VLOOKUP($B171,'Benchmark Data'!$B:$FF,AG$1,FALSE)/VLOOKUP($B170,'Benchmark Data'!$B:$FF,AG$1,FALSE),"")</f>
        <v>0.99229719442041142</v>
      </c>
      <c r="AH171" s="171">
        <f>IFERROR(VLOOKUP($B171,'Benchmark Data'!$B:$FF,AH$1,FALSE)/VLOOKUP($B170,'Benchmark Data'!$B:$FF,AH$1,FALSE),"")</f>
        <v>0.99229719442041142</v>
      </c>
      <c r="AI171" s="171">
        <f>IFERROR(VLOOKUP($B171,'Benchmark Data'!$B:$FF,AI$1,FALSE)/VLOOKUP($B170,'Benchmark Data'!$B:$FF,AI$1,FALSE),"")</f>
        <v>0.96599997399118298</v>
      </c>
      <c r="AJ171" s="171">
        <f>IFERROR(VLOOKUP($B171,'Benchmark Data'!$B:$FF,AJ$1,FALSE)/VLOOKUP($B170,'Benchmark Data'!$B:$FF,AJ$1,FALSE),"")</f>
        <v>0.86010693480169176</v>
      </c>
      <c r="AK171" s="171">
        <f>IFERROR(VLOOKUP($B171,'Benchmark Data'!$B:$FF,AK$1,FALSE)/VLOOKUP($B170,'Benchmark Data'!$B:$FF,AK$1,FALSE),"")</f>
        <v>0.95276642526486011</v>
      </c>
      <c r="AL171" s="171">
        <f>IFERROR(VLOOKUP($B171,'Benchmark Data'!$B:$FF,AL$1,FALSE)/VLOOKUP($B170,'Benchmark Data'!$B:$FF,AL$1,FALSE),"")</f>
        <v>0.91035548686244205</v>
      </c>
      <c r="AM171" s="171">
        <f>IFERROR(VLOOKUP($B171,'Benchmark Data'!$B:$FF,AM$1,FALSE)/VLOOKUP($B170,'Benchmark Data'!$B:$FF,AM$1,FALSE),"")</f>
        <v>0.91035548686244205</v>
      </c>
      <c r="AN171" s="171">
        <f>IFERROR(VLOOKUP($B171,'Benchmark Data'!$B:$FF,AN$1,FALSE)/VLOOKUP($B170,'Benchmark Data'!$B:$FF,AN$1,FALSE),"")</f>
        <v>0.86265009479671384</v>
      </c>
      <c r="AO171" s="171">
        <f>IFERROR(VLOOKUP($B171,'Benchmark Data'!$B:$FF,AO$1,FALSE)/VLOOKUP($B170,'Benchmark Data'!$B:$FF,AO$1,FALSE),"")</f>
        <v>0.95739228230608964</v>
      </c>
      <c r="AP171" s="171">
        <f>IFERROR(VLOOKUP($B171,'Benchmark Data'!$B:$FF,AP$1,FALSE)/VLOOKUP($B170,'Benchmark Data'!$B:$FF,AP$1,FALSE),"")</f>
        <v>0.95739228230608964</v>
      </c>
      <c r="AQ171" s="171">
        <f>IFERROR(VLOOKUP($B171,'Benchmark Data'!$B:$FF,AQ$1,FALSE)/VLOOKUP($B170,'Benchmark Data'!$B:$FF,AQ$1,FALSE),"")</f>
        <v>0.98378009116519771</v>
      </c>
      <c r="AR171" s="171">
        <f>IFERROR(VLOOKUP($B171,'Benchmark Data'!$B:$FF,AR$1,FALSE)/VLOOKUP($B170,'Benchmark Data'!$B:$FF,AR$1,FALSE),"")</f>
        <v>0.95739228230608964</v>
      </c>
      <c r="AS171" s="171" t="str">
        <f>IFERROR(VLOOKUP($B171,'Benchmark Data'!$B:$FF,AS$1,FALSE)/VLOOKUP($B170,'Benchmark Data'!$B:$FF,AS$1,FALSE),"")</f>
        <v/>
      </c>
      <c r="AT171" s="171">
        <f>IFERROR(VLOOKUP($B171,'Benchmark Data'!$B:$FF,AT$1,FALSE)/VLOOKUP($B170,'Benchmark Data'!$B:$FF,AT$1,FALSE),"")</f>
        <v>0.98378009116519771</v>
      </c>
      <c r="AU171" s="171">
        <f>IFERROR(VLOOKUP($B171,'Benchmark Data'!$B:$FF,AU$1,FALSE)/VLOOKUP($B170,'Benchmark Data'!$B:$FF,AU$1,FALSE),"")</f>
        <v>1.036040509834018</v>
      </c>
      <c r="AV171" s="171">
        <f>IFERROR(VLOOKUP($B171,'Benchmark Data'!$B:$FF,AV$1,FALSE)/VLOOKUP($B170,'Benchmark Data'!$B:$FF,AV$1,FALSE),"")</f>
        <v>1.036040509834018</v>
      </c>
      <c r="AW171" s="171">
        <f>IFERROR(VLOOKUP($B171,'Benchmark Data'!$B:$FF,AW$1,FALSE)/VLOOKUP($B170,'Benchmark Data'!$B:$FF,AW$1,FALSE),"")</f>
        <v>1.036040509834018</v>
      </c>
      <c r="AX171" s="171" t="str">
        <f>IFERROR(VLOOKUP($B171,'Benchmark Data'!$B:$FF,AX$1,FALSE)/VLOOKUP($B170,'Benchmark Data'!$B:$FF,AX$1,FALSE),"")</f>
        <v/>
      </c>
      <c r="AY171" s="171" t="str">
        <f>IFERROR(VLOOKUP($B171,'Benchmark Data'!$B:$FF,AY$1,FALSE)/VLOOKUP($B170,'Benchmark Data'!$B:$FF,AY$1,FALSE),"")</f>
        <v/>
      </c>
      <c r="AZ171" s="156"/>
      <c r="BA171" s="156"/>
      <c r="BB171" s="171" t="str">
        <f>IFERROR(VLOOKUP($B171,'Benchmark Data'!$B:$FF,BB$1,FALSE)/VLOOKUP($B170,'Benchmark Data'!$B:$FF,BB$1,FALSE),"")</f>
        <v/>
      </c>
      <c r="BC171" s="171" t="str">
        <f>IFERROR(VLOOKUP($B171,'Benchmark Data'!$B:$FF,BC$1,FALSE)/VLOOKUP($B170,'Benchmark Data'!$B:$FF,BC$1,FALSE),"")</f>
        <v/>
      </c>
      <c r="BD171" s="171" t="str">
        <f>IFERROR(VLOOKUP($B171,'Benchmark Data'!$B:$FF,BD$1,FALSE)/VLOOKUP($B170,'Benchmark Data'!$B:$FF,BD$1,FALSE),"")</f>
        <v/>
      </c>
      <c r="BE171" s="171" t="str">
        <f>IFERROR(VLOOKUP($B171,'Benchmark Data'!$B:$FF,BE$1,FALSE)/VLOOKUP($B170,'Benchmark Data'!$B:$FF,BE$1,FALSE),"")</f>
        <v/>
      </c>
      <c r="BF171" s="171" t="str">
        <f>IFERROR(VLOOKUP($B171,'Benchmark Data'!$B:$FF,BF$1,FALSE)/VLOOKUP($B170,'Benchmark Data'!$B:$FF,BF$1,FALSE),"")</f>
        <v/>
      </c>
      <c r="BG171" s="171" t="str">
        <f>IFERROR(VLOOKUP($B171,'Benchmark Data'!$B:$FF,BG$1,FALSE)/VLOOKUP($B170,'Benchmark Data'!$B:$FF,BG$1,FALSE),"")</f>
        <v/>
      </c>
      <c r="BH171" s="171" t="str">
        <f>IFERROR(VLOOKUP($B171,'Benchmark Data'!$B:$FF,BH$1,FALSE)/VLOOKUP($B170,'Benchmark Data'!$B:$FF,BH$1,FALSE),"")</f>
        <v/>
      </c>
      <c r="BI171" s="171" t="str">
        <f>IFERROR(VLOOKUP($B171,'Benchmark Data'!$B:$FF,BI$1,FALSE)/VLOOKUP($B170,'Benchmark Data'!$B:$FF,BI$1,FALSE),"")</f>
        <v/>
      </c>
      <c r="BJ171" s="171" t="str">
        <f>IFERROR(VLOOKUP($B171,'Benchmark Data'!$B:$FF,BJ$1,FALSE)/VLOOKUP($B170,'Benchmark Data'!$B:$FF,BJ$1,FALSE),"")</f>
        <v/>
      </c>
      <c r="BK171" s="171" t="str">
        <f>IFERROR(VLOOKUP($B171,'Benchmark Data'!$B:$FF,BK$1,FALSE)/VLOOKUP($B170,'Benchmark Data'!$B:$FF,BK$1,FALSE),"")</f>
        <v/>
      </c>
      <c r="BL171" s="171" t="str">
        <f>IFERROR(VLOOKUP($B171,'Benchmark Data'!$B:$FF,BL$1,FALSE)/VLOOKUP($B170,'Benchmark Data'!$B:$FF,BL$1,FALSE),"")</f>
        <v/>
      </c>
      <c r="BM171" s="171" t="str">
        <f>IFERROR(VLOOKUP($B171,'Benchmark Data'!$B:$FF,BM$1,FALSE)/VLOOKUP($B170,'Benchmark Data'!$B:$FF,BM$1,FALSE),"")</f>
        <v/>
      </c>
      <c r="BN171" s="171" t="str">
        <f>IFERROR(VLOOKUP($B171,'Benchmark Data'!$B:$FF,BN$1,FALSE)/VLOOKUP($B170,'Benchmark Data'!$B:$FF,BN$1,FALSE),"")</f>
        <v/>
      </c>
      <c r="BO171" s="171" t="str">
        <f>IFERROR(VLOOKUP($B171,'Benchmark Data'!$B:$FF,BO$1,FALSE)/VLOOKUP($B170,'Benchmark Data'!$B:$FF,BO$1,FALSE),"")</f>
        <v/>
      </c>
      <c r="BP171" s="171" t="str">
        <f>IFERROR(VLOOKUP($B171,'Benchmark Data'!$B:$FF,BP$1,FALSE)/VLOOKUP($B170,'Benchmark Data'!$B:$FF,BP$1,FALSE),"")</f>
        <v/>
      </c>
      <c r="BQ171" s="171" t="str">
        <f>IFERROR(VLOOKUP($B171,'Benchmark Data'!$B:$FF,BQ$1,FALSE)/VLOOKUP($B170,'Benchmark Data'!$B:$FF,BQ$1,FALSE),"")</f>
        <v/>
      </c>
      <c r="BR171" s="171" t="str">
        <f>IFERROR(VLOOKUP($B171,'Benchmark Data'!$B:$FF,BR$1,FALSE)/VLOOKUP($B170,'Benchmark Data'!$B:$FF,BR$1,FALSE),"")</f>
        <v/>
      </c>
      <c r="BS171" s="171" t="str">
        <f>IFERROR(VLOOKUP($B171,'Benchmark Data'!$B:$FF,BS$1,FALSE)/VLOOKUP($B170,'Benchmark Data'!$B:$FF,BS$1,FALSE),"")</f>
        <v/>
      </c>
      <c r="BT171" s="171" t="str">
        <f>IFERROR(VLOOKUP($B171,'Benchmark Data'!$B:$FF,BT$1,FALSE)/VLOOKUP($B170,'Benchmark Data'!$B:$FF,BT$1,FALSE),"")</f>
        <v/>
      </c>
      <c r="BU171" s="171" t="str">
        <f>IFERROR(VLOOKUP($B171,'Benchmark Data'!$B:$FF,BU$1,FALSE)/VLOOKUP($B170,'Benchmark Data'!$B:$FF,BU$1,FALSE),"")</f>
        <v/>
      </c>
      <c r="BV171" s="171" t="str">
        <f>IFERROR(VLOOKUP($B171,'Benchmark Data'!$B:$FF,BV$1,FALSE)/VLOOKUP($B170,'Benchmark Data'!$B:$FF,BV$1,FALSE),"")</f>
        <v/>
      </c>
      <c r="BW171" s="171" t="str">
        <f>IFERROR(VLOOKUP($B171,'Benchmark Data'!$B:$FF,BW$1,FALSE)/VLOOKUP($B170,'Benchmark Data'!$B:$FF,BW$1,FALSE),"")</f>
        <v/>
      </c>
      <c r="BX171" s="171" t="str">
        <f>IFERROR(VLOOKUP($B171,'Benchmark Data'!$B:$FF,BX$1,FALSE)/VLOOKUP($B170,'Benchmark Data'!$B:$FF,BX$1,FALSE),"")</f>
        <v/>
      </c>
      <c r="BY171" s="171" t="str">
        <f>IFERROR(VLOOKUP($B171,'Benchmark Data'!$B:$FF,BY$1,FALSE)/VLOOKUP($B170,'Benchmark Data'!$B:$FF,BY$1,FALSE),"")</f>
        <v/>
      </c>
      <c r="BZ171" s="171" t="str">
        <f>IFERROR(VLOOKUP($B171,'Benchmark Data'!$B:$FF,BZ$1,FALSE)/VLOOKUP($B170,'Benchmark Data'!$B:$FF,BZ$1,FALSE),"")</f>
        <v/>
      </c>
      <c r="CA171" s="171" t="str">
        <f>IFERROR(VLOOKUP($B171,'Benchmark Data'!$B:$FF,CA$1,FALSE)/VLOOKUP($B170,'Benchmark Data'!$B:$FF,CA$1,FALSE),"")</f>
        <v/>
      </c>
      <c r="CB171" s="171" t="str">
        <f>IFERROR(VLOOKUP($B171,'Benchmark Data'!$B:$FF,CB$1,FALSE)/VLOOKUP($B170,'Benchmark Data'!$B:$FF,CB$1,FALSE),"")</f>
        <v/>
      </c>
      <c r="CC171" s="171" t="str">
        <f>IFERROR(VLOOKUP($B171,'Benchmark Data'!$B:$FF,CC$1,FALSE)/VLOOKUP($B170,'Benchmark Data'!$B:$FF,CC$1,FALSE),"")</f>
        <v/>
      </c>
      <c r="CD171" s="171" t="str">
        <f>IFERROR(VLOOKUP($B171,'Benchmark Data'!$B:$FF,CD$1,FALSE)/VLOOKUP($B170,'Benchmark Data'!$B:$FF,CD$1,FALSE),"")</f>
        <v/>
      </c>
      <c r="CE171" s="171" t="str">
        <f>IFERROR(VLOOKUP($B171,'Benchmark Data'!$B:$FF,CE$1,FALSE)/VLOOKUP($B170,'Benchmark Data'!$B:$FF,CE$1,FALSE),"")</f>
        <v/>
      </c>
      <c r="CF171" s="171" t="str">
        <f>IFERROR(VLOOKUP($B171,'Benchmark Data'!$B:$FF,CF$1,FALSE)/VLOOKUP($B170,'Benchmark Data'!$B:$FF,CF$1,FALSE),"")</f>
        <v/>
      </c>
      <c r="CG171" s="171" t="str">
        <f>IFERROR(VLOOKUP($B171,'Benchmark Data'!$B:$FF,CG$1,FALSE)/VLOOKUP($B170,'Benchmark Data'!$B:$FF,CG$1,FALSE),"")</f>
        <v/>
      </c>
      <c r="CH171" s="156"/>
      <c r="CI171" s="171" t="str">
        <f>IFERROR(VLOOKUP($B171,'Benchmark Data'!$B:$FF,CI$1,FALSE)/VLOOKUP($B170,'Benchmark Data'!$B:$FF,CI$1,FALSE),"")</f>
        <v/>
      </c>
      <c r="CJ171" s="171" t="str">
        <f>IFERROR(VLOOKUP($B171,'Benchmark Data'!$B:$FF,CJ$1,FALSE)/VLOOKUP($B170,'Benchmark Data'!$B:$FF,CJ$1,FALSE),"")</f>
        <v/>
      </c>
      <c r="CK171" s="171" t="str">
        <f>IFERROR(VLOOKUP($B171,'Benchmark Data'!$B:$AAA,CK$1,FALSE)/VLOOKUP($B170,'Benchmark Data'!$B:$AAA,CK$1,FALSE),"")</f>
        <v/>
      </c>
      <c r="CL171" s="171" t="str">
        <f>IFERROR(VLOOKUP($B171,'Benchmark Data'!$B:$AAA,CL$1,FALSE)/VLOOKUP($B170,'Benchmark Data'!$B:$AAA,CL$1,FALSE),"")</f>
        <v/>
      </c>
      <c r="CM171" s="171" t="str">
        <f>IFERROR(VLOOKUP($B171,'Benchmark Data'!$B:$AAA,CM$1,FALSE)/VLOOKUP($B170,'Benchmark Data'!$B:$AAA,CM$1,FALSE),"")</f>
        <v/>
      </c>
      <c r="CN171" s="171" t="str">
        <f>IFERROR(VLOOKUP($B171,'Benchmark Data'!$B:$AAA,CN$1,FALSE)/VLOOKUP($B170,'Benchmark Data'!$B:$AAA,CN$1,FALSE),"")</f>
        <v/>
      </c>
      <c r="CO171" s="171" t="str">
        <f>IFERROR(VLOOKUP($B171,'Benchmark Data'!$B:$AAA,CO$1,FALSE)/VLOOKUP($B170,'Benchmark Data'!$B:$AAA,CO$1,FALSE),"")</f>
        <v/>
      </c>
      <c r="CP171" s="171" t="str">
        <f>IFERROR(VLOOKUP($B171,'Benchmark Data'!$B:$AAA,CP$1,FALSE)/VLOOKUP($B170,'Benchmark Data'!$B:$AAA,CP$1,FALSE),"")</f>
        <v/>
      </c>
      <c r="CQ171" s="171" t="str">
        <f>IFERROR(VLOOKUP($B171,'Benchmark Data'!$B:$AAA,CQ$1,FALSE)/VLOOKUP($B170,'Benchmark Data'!$B:$AAA,CQ$1,FALSE),"")</f>
        <v/>
      </c>
      <c r="CR171" s="171" t="str">
        <f>IFERROR(VLOOKUP($B171,'Benchmark Data'!$B:$AAA,CR$1,FALSE)/VLOOKUP($B170,'Benchmark Data'!$B:$AAA,CR$1,FALSE),"")</f>
        <v/>
      </c>
      <c r="CS171" s="171" t="str">
        <f>IFERROR(VLOOKUP($B171,'Benchmark Data'!$B:$AAA,CS$1,FALSE)/VLOOKUP($B170,'Benchmark Data'!$B:$AAA,CS$1,FALSE),"")</f>
        <v/>
      </c>
      <c r="CT171" s="171" t="str">
        <f>IFERROR(VLOOKUP($B171,'Benchmark Data'!$B:$AAA,CT$1,FALSE)/VLOOKUP($B170,'Benchmark Data'!$B:$AAA,CT$1,FALSE),"")</f>
        <v/>
      </c>
      <c r="CU171" s="171" t="str">
        <f>IFERROR(VLOOKUP($B171,'Benchmark Data'!$B:$AAA,CU$1,FALSE)/VLOOKUP($B170,'Benchmark Data'!$B:$AAA,CU$1,FALSE),"")</f>
        <v/>
      </c>
      <c r="CV171" s="171" t="str">
        <f>IFERROR(VLOOKUP($B171,'Benchmark Data'!$B:$AAA,CV$1,FALSE)/VLOOKUP($B170,'Benchmark Data'!$B:$AAA,CV$1,FALSE),"")</f>
        <v/>
      </c>
      <c r="CW171" s="171" t="str">
        <f>IFERROR(VLOOKUP($B171,'Benchmark Data'!$B:$AAA,CW$1,FALSE)/VLOOKUP($B170,'Benchmark Data'!$B:$AAA,CW$1,FALSE),"")</f>
        <v/>
      </c>
      <c r="CX171" s="171" t="str">
        <f>IFERROR(VLOOKUP($B171,'Benchmark Data'!$B:$AAA,CX$1,FALSE)/VLOOKUP($B170,'Benchmark Data'!$B:$AAA,CX$1,FALSE),"")</f>
        <v/>
      </c>
      <c r="CY171" s="171" t="str">
        <f>IFERROR(VLOOKUP($B171,'Benchmark Data'!$B:$AAA,CY$1,FALSE)/VLOOKUP($B170,'Benchmark Data'!$B:$AAA,CY$1,FALSE),"")</f>
        <v/>
      </c>
      <c r="CZ171" s="171" t="str">
        <f>IFERROR(VLOOKUP($B171,'Benchmark Data'!$B:$AAA,CZ$1,FALSE)/VLOOKUP($B170,'Benchmark Data'!$B:$AAA,CZ$1,FALSE),"")</f>
        <v/>
      </c>
      <c r="DA171" s="171" t="str">
        <f>IFERROR(VLOOKUP($B171,'Benchmark Data'!$B:$AAA,DA$1,FALSE)/VLOOKUP($B170,'Benchmark Data'!$B:$AAA,DA$1,FALSE),"")</f>
        <v/>
      </c>
      <c r="DB171" s="171" t="str">
        <f>IFERROR(VLOOKUP($B171,'Benchmark Data'!$B:$AAA,DB$1,FALSE)/VLOOKUP($B170,'Benchmark Data'!$B:$AAA,DB$1,FALSE),"")</f>
        <v/>
      </c>
      <c r="DC171" s="171" t="str">
        <f>IFERROR(VLOOKUP($B171,'Benchmark Data'!$B:$AAA,DC$1,FALSE)/VLOOKUP($B170,'Benchmark Data'!$B:$AAA,DC$1,FALSE),"")</f>
        <v/>
      </c>
      <c r="DD171" s="171" t="str">
        <f>IFERROR(VLOOKUP($B171,'Benchmark Data'!$B:$AAA,DD$1,FALSE)/VLOOKUP($B170,'Benchmark Data'!$B:$AAA,DD$1,FALSE),"")</f>
        <v/>
      </c>
      <c r="DE171" s="171" t="str">
        <f>IFERROR(VLOOKUP($B171,'Benchmark Data'!$B:$AAA,DE$1,FALSE)/VLOOKUP($B170,'Benchmark Data'!$B:$AAA,DE$1,FALSE),"")</f>
        <v/>
      </c>
      <c r="DF171" s="171" t="str">
        <f>IFERROR(VLOOKUP($B171,'Benchmark Data'!$B:$AAA,DF$1,FALSE)/VLOOKUP($B170,'Benchmark Data'!$B:$AAA,DF$1,FALSE),"")</f>
        <v/>
      </c>
      <c r="DG171" s="171" t="str">
        <f>IFERROR(VLOOKUP($B171,'Benchmark Data'!$B:$AAA,DG$1,FALSE)/VLOOKUP($B170,'Benchmark Data'!$B:$AAA,DG$1,FALSE),"")</f>
        <v/>
      </c>
      <c r="DH171" s="171" t="str">
        <f>IFERROR(VLOOKUP($B171,'Benchmark Data'!$B:$AAA,DH$1,FALSE)/VLOOKUP($B170,'Benchmark Data'!$B:$AAA,DH$1,FALSE),"")</f>
        <v/>
      </c>
      <c r="DI171" s="171" t="str">
        <f>IFERROR(VLOOKUP($B171,'Benchmark Data'!$B:$AAA,DI$1,FALSE)/VLOOKUP($B170,'Benchmark Data'!$B:$AAA,DI$1,FALSE),"")</f>
        <v/>
      </c>
    </row>
    <row r="172" spans="1:113">
      <c r="A172" s="94">
        <f t="shared" si="37"/>
        <v>29</v>
      </c>
      <c r="B172" s="168">
        <f t="shared" si="38"/>
        <v>45199</v>
      </c>
      <c r="C172" s="171">
        <f>IFERROR(VLOOKUP($B172,'Benchmark Data'!$B:$FF,C$1,FALSE)/VLOOKUP($B171,'Benchmark Data'!$B:$FF,C$1,FALSE),"")</f>
        <v>0.94176912919836608</v>
      </c>
      <c r="D172" s="171">
        <f>IFERROR(VLOOKUP($B172,'Benchmark Data'!$B:$FF,D$1,FALSE)/VLOOKUP($B171,'Benchmark Data'!$B:$FF,D$1,FALSE),"")</f>
        <v>0.94176912919836608</v>
      </c>
      <c r="E172" s="171">
        <f>IFERROR(VLOOKUP($B172,'Benchmark Data'!$B:$FF,E$1,FALSE)/VLOOKUP($B171,'Benchmark Data'!$B:$FF,E$1,FALSE),"")</f>
        <v>0.94176912919836608</v>
      </c>
      <c r="F172" s="171">
        <f>IFERROR(VLOOKUP($B172,'Benchmark Data'!$B:$FF,F$1,FALSE)/VLOOKUP($B171,'Benchmark Data'!$B:$FF,F$1,FALSE),"")</f>
        <v>0.96747762841010687</v>
      </c>
      <c r="G172" s="171" t="str">
        <f>IFERROR(VLOOKUP($B172,'Benchmark Data'!$B:$FF,G$1,FALSE)/VLOOKUP($B171,'Benchmark Data'!$B:$FF,G$1,FALSE),"")</f>
        <v/>
      </c>
      <c r="H172" s="171">
        <f>IFERROR(VLOOKUP($B172,'Benchmark Data'!$B:$FF,H$1,FALSE)/VLOOKUP($B171,'Benchmark Data'!$B:$FF,H$1,FALSE),"")</f>
        <v>0.94176912919836608</v>
      </c>
      <c r="I172" s="171">
        <f>IFERROR(VLOOKUP($B172,'Benchmark Data'!$B:$FF,I$1,FALSE)/VLOOKUP($B171,'Benchmark Data'!$B:$FF,I$1,FALSE),"")</f>
        <v>0.95223323778083635</v>
      </c>
      <c r="J172" s="143" t="str">
        <f>IFERROR(VLOOKUP($B172,'Benchmark Data'!$B:$FF,J$1,FALSE)/VLOOKUP($B171,'Benchmark Data'!$B:$FF,J$1,FALSE)*J173,"")</f>
        <v/>
      </c>
      <c r="K172" s="156"/>
      <c r="L172" s="156"/>
      <c r="M172" s="156"/>
      <c r="N172" s="171">
        <f>IFERROR(VLOOKUP($B172,'Benchmark Data'!$B:$FF,N$1,FALSE)/VLOOKUP($B171,'Benchmark Data'!$B:$FF,N$1,FALSE),"")</f>
        <v>0.97098091182057722</v>
      </c>
      <c r="O172" s="171">
        <f>IFERROR(VLOOKUP($B172,'Benchmark Data'!$B:$FF,O$1,FALSE)/VLOOKUP($B171,'Benchmark Data'!$B:$FF,O$1,FALSE),"")</f>
        <v>1.0313021810668681</v>
      </c>
      <c r="P172" s="171">
        <f>IFERROR(VLOOKUP($B172,'Benchmark Data'!$B:$FF,P$1,FALSE)/VLOOKUP($B171,'Benchmark Data'!$B:$FF,P$1,FALSE),"")</f>
        <v>1.0260609753149634</v>
      </c>
      <c r="Q172" s="156">
        <f>IFERROR(VLOOKUP($B172,'Benchmark Data'!$B:$FF,Q$1,FALSE),"")</f>
        <v>0.93833980862793209</v>
      </c>
      <c r="R172" s="156">
        <f>IFERROR(VLOOKUP($B172,'Benchmark Data'!$B:$FF,R$1,FALSE),"")</f>
        <v>0.93833980862793209</v>
      </c>
      <c r="S172" s="156">
        <f>IFERROR(VLOOKUP($B172,'Benchmark Data'!$B:$FF,S$1,FALSE),"")</f>
        <v>0.93833980862793209</v>
      </c>
      <c r="T172" s="156">
        <f>IFERROR(VLOOKUP($B172,'Benchmark Data'!$B:$FF,T$1,FALSE),"")</f>
        <v>0.93833980862793209</v>
      </c>
      <c r="U172" s="156">
        <f>IFERROR(VLOOKUP($B172,'Benchmark Data'!$B:$FF,U$1,FALSE),"")</f>
        <v>0.93833980862793209</v>
      </c>
      <c r="V172" s="171">
        <f>IFERROR(VLOOKUP($B172,'Benchmark Data'!$B:$FF,V$1,FALSE)/VLOOKUP($B171,'Benchmark Data'!$B:$FF,V$1,FALSE),"")</f>
        <v>0.96667392454041312</v>
      </c>
      <c r="W172" s="171">
        <f>IFERROR(VLOOKUP($B172,'Benchmark Data'!$B:$FF,W$1,FALSE)/VLOOKUP($B171,'Benchmark Data'!$B:$FF,W$1,FALSE),"")</f>
        <v>0.96667392454041312</v>
      </c>
      <c r="X172" s="171">
        <f>IFERROR(VLOOKUP($B172,'Benchmark Data'!$B:$FF,X$1,FALSE)/VLOOKUP($B171,'Benchmark Data'!$B:$FF,X$1,FALSE),"")</f>
        <v>0.96667392454041312</v>
      </c>
      <c r="Y172" s="171">
        <f>IFERROR(VLOOKUP($B172,'Benchmark Data'!$B:$FF,Y$1,FALSE)/VLOOKUP($B171,'Benchmark Data'!$B:$FF,Y$1,FALSE),"")</f>
        <v>0.96667392454041312</v>
      </c>
      <c r="Z172" s="171">
        <f>IFERROR(VLOOKUP($B172,'Benchmark Data'!$B:$FF,Z$1,FALSE)/VLOOKUP($B171,'Benchmark Data'!$B:$FF,Z$1,FALSE),"")</f>
        <v>0.96667392454041312</v>
      </c>
      <c r="AA172" s="171">
        <f>IFERROR(VLOOKUP($B172,'Benchmark Data'!$B:$FF,AA$1,FALSE)/VLOOKUP($B171,'Benchmark Data'!$B:$FF,AA$1,FALSE),"")</f>
        <v>0.95662630347577993</v>
      </c>
      <c r="AB172" s="171">
        <f>IFERROR(VLOOKUP($B172,'Benchmark Data'!$B:$FF,AB$1,FALSE)/VLOOKUP($B171,'Benchmark Data'!$B:$FF,AB$1,FALSE),"")</f>
        <v>0.95662630347577993</v>
      </c>
      <c r="AC172" s="171">
        <f>IFERROR(VLOOKUP($B172,'Benchmark Data'!$B:$FF,AC$1,FALSE)/VLOOKUP($B171,'Benchmark Data'!$B:$FF,AC$1,FALSE),"")</f>
        <v>0.95662630347577993</v>
      </c>
      <c r="AD172" s="171">
        <f>IFERROR(VLOOKUP($B172,'Benchmark Data'!$B:$FF,AD$1,FALSE)/VLOOKUP($B171,'Benchmark Data'!$B:$FF,AD$1,FALSE),"")</f>
        <v>0.90375733366620903</v>
      </c>
      <c r="AE172" s="171">
        <f>IFERROR(VLOOKUP($B172,'Benchmark Data'!$B:$FF,AE$1,FALSE)/VLOOKUP($B171,'Benchmark Data'!$B:$FF,AE$1,FALSE),"")</f>
        <v>0.93225259173001529</v>
      </c>
      <c r="AF172" s="171">
        <f>IFERROR(VLOOKUP($B172,'Benchmark Data'!$B:$FF,AF$1,FALSE)/VLOOKUP($B171,'Benchmark Data'!$B:$FF,AF$1,FALSE),"")</f>
        <v>0.96747762841010687</v>
      </c>
      <c r="AG172" s="171">
        <f>IFERROR(VLOOKUP($B172,'Benchmark Data'!$B:$FF,AG$1,FALSE)/VLOOKUP($B171,'Benchmark Data'!$B:$FF,AG$1,FALSE),"")</f>
        <v>0.96747762841010687</v>
      </c>
      <c r="AH172" s="171">
        <f>IFERROR(VLOOKUP($B172,'Benchmark Data'!$B:$FF,AH$1,FALSE)/VLOOKUP($B171,'Benchmark Data'!$B:$FF,AH$1,FALSE),"")</f>
        <v>0.96747762841010687</v>
      </c>
      <c r="AI172" s="171">
        <f>IFERROR(VLOOKUP($B172,'Benchmark Data'!$B:$FF,AI$1,FALSE)/VLOOKUP($B171,'Benchmark Data'!$B:$FF,AI$1,FALSE),"")</f>
        <v>0.94367897328890848</v>
      </c>
      <c r="AJ172" s="171">
        <f>IFERROR(VLOOKUP($B172,'Benchmark Data'!$B:$FF,AJ$1,FALSE)/VLOOKUP($B171,'Benchmark Data'!$B:$FF,AJ$1,FALSE),"")</f>
        <v>0.87669326405641113</v>
      </c>
      <c r="AK172" s="171">
        <f>IFERROR(VLOOKUP($B172,'Benchmark Data'!$B:$FF,AK$1,FALSE)/VLOOKUP($B171,'Benchmark Data'!$B:$FF,AK$1,FALSE),"")</f>
        <v>0.95223323778083635</v>
      </c>
      <c r="AL172" s="171">
        <f>IFERROR(VLOOKUP($B172,'Benchmark Data'!$B:$FF,AL$1,FALSE)/VLOOKUP($B171,'Benchmark Data'!$B:$FF,AL$1,FALSE),"")</f>
        <v>0.97711375212224105</v>
      </c>
      <c r="AM172" s="171">
        <f>IFERROR(VLOOKUP($B172,'Benchmark Data'!$B:$FF,AM$1,FALSE)/VLOOKUP($B171,'Benchmark Data'!$B:$FF,AM$1,FALSE),"")</f>
        <v>0.97711375212224105</v>
      </c>
      <c r="AN172" s="171">
        <f>IFERROR(VLOOKUP($B172,'Benchmark Data'!$B:$FF,AN$1,FALSE)/VLOOKUP($B171,'Benchmark Data'!$B:$FF,AN$1,FALSE),"")</f>
        <v>0.89816849816849809</v>
      </c>
      <c r="AO172" s="171">
        <f>IFERROR(VLOOKUP($B172,'Benchmark Data'!$B:$FF,AO$1,FALSE)/VLOOKUP($B171,'Benchmark Data'!$B:$FF,AO$1,FALSE),"")</f>
        <v>0.94388383916191654</v>
      </c>
      <c r="AP172" s="171">
        <f>IFERROR(VLOOKUP($B172,'Benchmark Data'!$B:$FF,AP$1,FALSE)/VLOOKUP($B171,'Benchmark Data'!$B:$FF,AP$1,FALSE),"")</f>
        <v>0.94388383916191654</v>
      </c>
      <c r="AQ172" s="171">
        <f>IFERROR(VLOOKUP($B172,'Benchmark Data'!$B:$FF,AQ$1,FALSE)/VLOOKUP($B171,'Benchmark Data'!$B:$FF,AQ$1,FALSE),"")</f>
        <v>0.95378671959655292</v>
      </c>
      <c r="AR172" s="171">
        <f>IFERROR(VLOOKUP($B172,'Benchmark Data'!$B:$FF,AR$1,FALSE)/VLOOKUP($B171,'Benchmark Data'!$B:$FF,AR$1,FALSE),"")</f>
        <v>0.94388383916191654</v>
      </c>
      <c r="AS172" s="171" t="str">
        <f>IFERROR(VLOOKUP($B172,'Benchmark Data'!$B:$FF,AS$1,FALSE)/VLOOKUP($B171,'Benchmark Data'!$B:$FF,AS$1,FALSE),"")</f>
        <v/>
      </c>
      <c r="AT172" s="171">
        <f>IFERROR(VLOOKUP($B172,'Benchmark Data'!$B:$FF,AT$1,FALSE)/VLOOKUP($B171,'Benchmark Data'!$B:$FF,AT$1,FALSE),"")</f>
        <v>0.95378671959655292</v>
      </c>
      <c r="AU172" s="171">
        <f>IFERROR(VLOOKUP($B172,'Benchmark Data'!$B:$FF,AU$1,FALSE)/VLOOKUP($B171,'Benchmark Data'!$B:$FF,AU$1,FALSE),"")</f>
        <v>0.98042063676504754</v>
      </c>
      <c r="AV172" s="171">
        <f>IFERROR(VLOOKUP($B172,'Benchmark Data'!$B:$FF,AV$1,FALSE)/VLOOKUP($B171,'Benchmark Data'!$B:$FF,AV$1,FALSE),"")</f>
        <v>0.98042063676504754</v>
      </c>
      <c r="AW172" s="171">
        <f>IFERROR(VLOOKUP($B172,'Benchmark Data'!$B:$FF,AW$1,FALSE)/VLOOKUP($B171,'Benchmark Data'!$B:$FF,AW$1,FALSE),"")</f>
        <v>0.98042063676504754</v>
      </c>
      <c r="AX172" s="171" t="str">
        <f>IFERROR(VLOOKUP($B172,'Benchmark Data'!$B:$FF,AX$1,FALSE)/VLOOKUP($B171,'Benchmark Data'!$B:$FF,AX$1,FALSE),"")</f>
        <v/>
      </c>
      <c r="AY172" s="171" t="str">
        <f>IFERROR(VLOOKUP($B172,'Benchmark Data'!$B:$FF,AY$1,FALSE)/VLOOKUP($B171,'Benchmark Data'!$B:$FF,AY$1,FALSE),"")</f>
        <v/>
      </c>
      <c r="AZ172" s="156"/>
      <c r="BA172" s="156"/>
      <c r="BB172" s="171" t="str">
        <f>IFERROR(VLOOKUP($B172,'Benchmark Data'!$B:$FF,BB$1,FALSE)/VLOOKUP($B171,'Benchmark Data'!$B:$FF,BB$1,FALSE),"")</f>
        <v/>
      </c>
      <c r="BC172" s="171" t="str">
        <f>IFERROR(VLOOKUP($B172,'Benchmark Data'!$B:$FF,BC$1,FALSE)/VLOOKUP($B171,'Benchmark Data'!$B:$FF,BC$1,FALSE),"")</f>
        <v/>
      </c>
      <c r="BD172" s="171" t="str">
        <f>IFERROR(VLOOKUP($B172,'Benchmark Data'!$B:$FF,BD$1,FALSE)/VLOOKUP($B171,'Benchmark Data'!$B:$FF,BD$1,FALSE),"")</f>
        <v/>
      </c>
      <c r="BE172" s="171" t="str">
        <f>IFERROR(VLOOKUP($B172,'Benchmark Data'!$B:$FF,BE$1,FALSE)/VLOOKUP($B171,'Benchmark Data'!$B:$FF,BE$1,FALSE),"")</f>
        <v/>
      </c>
      <c r="BF172" s="171" t="str">
        <f>IFERROR(VLOOKUP($B172,'Benchmark Data'!$B:$FF,BF$1,FALSE)/VLOOKUP($B171,'Benchmark Data'!$B:$FF,BF$1,FALSE),"")</f>
        <v/>
      </c>
      <c r="BG172" s="171" t="str">
        <f>IFERROR(VLOOKUP($B172,'Benchmark Data'!$B:$FF,BG$1,FALSE)/VLOOKUP($B171,'Benchmark Data'!$B:$FF,BG$1,FALSE),"")</f>
        <v/>
      </c>
      <c r="BH172" s="171" t="str">
        <f>IFERROR(VLOOKUP($B172,'Benchmark Data'!$B:$FF,BH$1,FALSE)/VLOOKUP($B171,'Benchmark Data'!$B:$FF,BH$1,FALSE),"")</f>
        <v/>
      </c>
      <c r="BI172" s="171" t="str">
        <f>IFERROR(VLOOKUP($B172,'Benchmark Data'!$B:$FF,BI$1,FALSE)/VLOOKUP($B171,'Benchmark Data'!$B:$FF,BI$1,FALSE),"")</f>
        <v/>
      </c>
      <c r="BJ172" s="171" t="str">
        <f>IFERROR(VLOOKUP($B172,'Benchmark Data'!$B:$FF,BJ$1,FALSE)/VLOOKUP($B171,'Benchmark Data'!$B:$FF,BJ$1,FALSE),"")</f>
        <v/>
      </c>
      <c r="BK172" s="171" t="str">
        <f>IFERROR(VLOOKUP($B172,'Benchmark Data'!$B:$FF,BK$1,FALSE)/VLOOKUP($B171,'Benchmark Data'!$B:$FF,BK$1,FALSE),"")</f>
        <v/>
      </c>
      <c r="BL172" s="171" t="str">
        <f>IFERROR(VLOOKUP($B172,'Benchmark Data'!$B:$FF,BL$1,FALSE)/VLOOKUP($B171,'Benchmark Data'!$B:$FF,BL$1,FALSE),"")</f>
        <v/>
      </c>
      <c r="BM172" s="171" t="str">
        <f>IFERROR(VLOOKUP($B172,'Benchmark Data'!$B:$FF,BM$1,FALSE)/VLOOKUP($B171,'Benchmark Data'!$B:$FF,BM$1,FALSE),"")</f>
        <v/>
      </c>
      <c r="BN172" s="171" t="str">
        <f>IFERROR(VLOOKUP($B172,'Benchmark Data'!$B:$FF,BN$1,FALSE)/VLOOKUP($B171,'Benchmark Data'!$B:$FF,BN$1,FALSE),"")</f>
        <v/>
      </c>
      <c r="BO172" s="171" t="str">
        <f>IFERROR(VLOOKUP($B172,'Benchmark Data'!$B:$FF,BO$1,FALSE)/VLOOKUP($B171,'Benchmark Data'!$B:$FF,BO$1,FALSE),"")</f>
        <v/>
      </c>
      <c r="BP172" s="171" t="str">
        <f>IFERROR(VLOOKUP($B172,'Benchmark Data'!$B:$FF,BP$1,FALSE)/VLOOKUP($B171,'Benchmark Data'!$B:$FF,BP$1,FALSE),"")</f>
        <v/>
      </c>
      <c r="BQ172" s="171" t="str">
        <f>IFERROR(VLOOKUP($B172,'Benchmark Data'!$B:$FF,BQ$1,FALSE)/VLOOKUP($B171,'Benchmark Data'!$B:$FF,BQ$1,FALSE),"")</f>
        <v/>
      </c>
      <c r="BR172" s="171" t="str">
        <f>IFERROR(VLOOKUP($B172,'Benchmark Data'!$B:$FF,BR$1,FALSE)/VLOOKUP($B171,'Benchmark Data'!$B:$FF,BR$1,FALSE),"")</f>
        <v/>
      </c>
      <c r="BS172" s="171" t="str">
        <f>IFERROR(VLOOKUP($B172,'Benchmark Data'!$B:$FF,BS$1,FALSE)/VLOOKUP($B171,'Benchmark Data'!$B:$FF,BS$1,FALSE),"")</f>
        <v/>
      </c>
      <c r="BT172" s="171" t="str">
        <f>IFERROR(VLOOKUP($B172,'Benchmark Data'!$B:$FF,BT$1,FALSE)/VLOOKUP($B171,'Benchmark Data'!$B:$FF,BT$1,FALSE),"")</f>
        <v/>
      </c>
      <c r="BU172" s="171" t="str">
        <f>IFERROR(VLOOKUP($B172,'Benchmark Data'!$B:$FF,BU$1,FALSE)/VLOOKUP($B171,'Benchmark Data'!$B:$FF,BU$1,FALSE),"")</f>
        <v/>
      </c>
      <c r="BV172" s="171" t="str">
        <f>IFERROR(VLOOKUP($B172,'Benchmark Data'!$B:$FF,BV$1,FALSE)/VLOOKUP($B171,'Benchmark Data'!$B:$FF,BV$1,FALSE),"")</f>
        <v/>
      </c>
      <c r="BW172" s="171" t="str">
        <f>IFERROR(VLOOKUP($B172,'Benchmark Data'!$B:$FF,BW$1,FALSE)/VLOOKUP($B171,'Benchmark Data'!$B:$FF,BW$1,FALSE),"")</f>
        <v/>
      </c>
      <c r="BX172" s="171" t="str">
        <f>IFERROR(VLOOKUP($B172,'Benchmark Data'!$B:$FF,BX$1,FALSE)/VLOOKUP($B171,'Benchmark Data'!$B:$FF,BX$1,FALSE),"")</f>
        <v/>
      </c>
      <c r="BY172" s="171" t="str">
        <f>IFERROR(VLOOKUP($B172,'Benchmark Data'!$B:$FF,BY$1,FALSE)/VLOOKUP($B171,'Benchmark Data'!$B:$FF,BY$1,FALSE),"")</f>
        <v/>
      </c>
      <c r="BZ172" s="171" t="str">
        <f>IFERROR(VLOOKUP($B172,'Benchmark Data'!$B:$FF,BZ$1,FALSE)/VLOOKUP($B171,'Benchmark Data'!$B:$FF,BZ$1,FALSE),"")</f>
        <v/>
      </c>
      <c r="CA172" s="171" t="str">
        <f>IFERROR(VLOOKUP($B172,'Benchmark Data'!$B:$FF,CA$1,FALSE)/VLOOKUP($B171,'Benchmark Data'!$B:$FF,CA$1,FALSE),"")</f>
        <v/>
      </c>
      <c r="CB172" s="171" t="str">
        <f>IFERROR(VLOOKUP($B172,'Benchmark Data'!$B:$FF,CB$1,FALSE)/VLOOKUP($B171,'Benchmark Data'!$B:$FF,CB$1,FALSE),"")</f>
        <v/>
      </c>
      <c r="CC172" s="171" t="str">
        <f>IFERROR(VLOOKUP($B172,'Benchmark Data'!$B:$FF,CC$1,FALSE)/VLOOKUP($B171,'Benchmark Data'!$B:$FF,CC$1,FALSE),"")</f>
        <v/>
      </c>
      <c r="CD172" s="171" t="str">
        <f>IFERROR(VLOOKUP($B172,'Benchmark Data'!$B:$FF,CD$1,FALSE)/VLOOKUP($B171,'Benchmark Data'!$B:$FF,CD$1,FALSE),"")</f>
        <v/>
      </c>
      <c r="CE172" s="171" t="str">
        <f>IFERROR(VLOOKUP($B172,'Benchmark Data'!$B:$FF,CE$1,FALSE)/VLOOKUP($B171,'Benchmark Data'!$B:$FF,CE$1,FALSE),"")</f>
        <v/>
      </c>
      <c r="CF172" s="171" t="str">
        <f>IFERROR(VLOOKUP($B172,'Benchmark Data'!$B:$FF,CF$1,FALSE)/VLOOKUP($B171,'Benchmark Data'!$B:$FF,CF$1,FALSE),"")</f>
        <v/>
      </c>
      <c r="CG172" s="171" t="str">
        <f>IFERROR(VLOOKUP($B172,'Benchmark Data'!$B:$FF,CG$1,FALSE)/VLOOKUP($B171,'Benchmark Data'!$B:$FF,CG$1,FALSE),"")</f>
        <v/>
      </c>
      <c r="CH172" s="156"/>
      <c r="CI172" s="171" t="str">
        <f>IFERROR(VLOOKUP($B172,'Benchmark Data'!$B:$FF,CI$1,FALSE)/VLOOKUP($B171,'Benchmark Data'!$B:$FF,CI$1,FALSE),"")</f>
        <v/>
      </c>
      <c r="CJ172" s="171" t="str">
        <f>IFERROR(VLOOKUP($B172,'Benchmark Data'!$B:$FF,CJ$1,FALSE)/VLOOKUP($B171,'Benchmark Data'!$B:$FF,CJ$1,FALSE),"")</f>
        <v/>
      </c>
      <c r="CK172" s="171" t="str">
        <f>IFERROR(VLOOKUP($B172,'Benchmark Data'!$B:$AAA,CK$1,FALSE)/VLOOKUP($B171,'Benchmark Data'!$B:$AAA,CK$1,FALSE),"")</f>
        <v/>
      </c>
      <c r="CL172" s="171" t="str">
        <f>IFERROR(VLOOKUP($B172,'Benchmark Data'!$B:$AAA,CL$1,FALSE)/VLOOKUP($B171,'Benchmark Data'!$B:$AAA,CL$1,FALSE),"")</f>
        <v/>
      </c>
      <c r="CM172" s="171" t="str">
        <f>IFERROR(VLOOKUP($B172,'Benchmark Data'!$B:$AAA,CM$1,FALSE)/VLOOKUP($B171,'Benchmark Data'!$B:$AAA,CM$1,FALSE),"")</f>
        <v/>
      </c>
      <c r="CN172" s="171" t="str">
        <f>IFERROR(VLOOKUP($B172,'Benchmark Data'!$B:$AAA,CN$1,FALSE)/VLOOKUP($B171,'Benchmark Data'!$B:$AAA,CN$1,FALSE),"")</f>
        <v/>
      </c>
      <c r="CO172" s="171" t="str">
        <f>IFERROR(VLOOKUP($B172,'Benchmark Data'!$B:$AAA,CO$1,FALSE)/VLOOKUP($B171,'Benchmark Data'!$B:$AAA,CO$1,FALSE),"")</f>
        <v/>
      </c>
      <c r="CP172" s="171" t="str">
        <f>IFERROR(VLOOKUP($B172,'Benchmark Data'!$B:$AAA,CP$1,FALSE)/VLOOKUP($B171,'Benchmark Data'!$B:$AAA,CP$1,FALSE),"")</f>
        <v/>
      </c>
      <c r="CQ172" s="171" t="str">
        <f>IFERROR(VLOOKUP($B172,'Benchmark Data'!$B:$AAA,CQ$1,FALSE)/VLOOKUP($B171,'Benchmark Data'!$B:$AAA,CQ$1,FALSE),"")</f>
        <v/>
      </c>
      <c r="CR172" s="171" t="str">
        <f>IFERROR(VLOOKUP($B172,'Benchmark Data'!$B:$AAA,CR$1,FALSE)/VLOOKUP($B171,'Benchmark Data'!$B:$AAA,CR$1,FALSE),"")</f>
        <v/>
      </c>
      <c r="CS172" s="171" t="str">
        <f>IFERROR(VLOOKUP($B172,'Benchmark Data'!$B:$AAA,CS$1,FALSE)/VLOOKUP($B171,'Benchmark Data'!$B:$AAA,CS$1,FALSE),"")</f>
        <v/>
      </c>
      <c r="CT172" s="171" t="str">
        <f>IFERROR(VLOOKUP($B172,'Benchmark Data'!$B:$AAA,CT$1,FALSE)/VLOOKUP($B171,'Benchmark Data'!$B:$AAA,CT$1,FALSE),"")</f>
        <v/>
      </c>
      <c r="CU172" s="171" t="str">
        <f>IFERROR(VLOOKUP($B172,'Benchmark Data'!$B:$AAA,CU$1,FALSE)/VLOOKUP($B171,'Benchmark Data'!$B:$AAA,CU$1,FALSE),"")</f>
        <v/>
      </c>
      <c r="CV172" s="171" t="str">
        <f>IFERROR(VLOOKUP($B172,'Benchmark Data'!$B:$AAA,CV$1,FALSE)/VLOOKUP($B171,'Benchmark Data'!$B:$AAA,CV$1,FALSE),"")</f>
        <v/>
      </c>
      <c r="CW172" s="171" t="str">
        <f>IFERROR(VLOOKUP($B172,'Benchmark Data'!$B:$AAA,CW$1,FALSE)/VLOOKUP($B171,'Benchmark Data'!$B:$AAA,CW$1,FALSE),"")</f>
        <v/>
      </c>
      <c r="CX172" s="171" t="str">
        <f>IFERROR(VLOOKUP($B172,'Benchmark Data'!$B:$AAA,CX$1,FALSE)/VLOOKUP($B171,'Benchmark Data'!$B:$AAA,CX$1,FALSE),"")</f>
        <v/>
      </c>
      <c r="CY172" s="171" t="str">
        <f>IFERROR(VLOOKUP($B172,'Benchmark Data'!$B:$AAA,CY$1,FALSE)/VLOOKUP($B171,'Benchmark Data'!$B:$AAA,CY$1,FALSE),"")</f>
        <v/>
      </c>
      <c r="CZ172" s="171" t="str">
        <f>IFERROR(VLOOKUP($B172,'Benchmark Data'!$B:$AAA,CZ$1,FALSE)/VLOOKUP($B171,'Benchmark Data'!$B:$AAA,CZ$1,FALSE),"")</f>
        <v/>
      </c>
      <c r="DA172" s="171" t="str">
        <f>IFERROR(VLOOKUP($B172,'Benchmark Data'!$B:$AAA,DA$1,FALSE)/VLOOKUP($B171,'Benchmark Data'!$B:$AAA,DA$1,FALSE),"")</f>
        <v/>
      </c>
      <c r="DB172" s="171" t="str">
        <f>IFERROR(VLOOKUP($B172,'Benchmark Data'!$B:$AAA,DB$1,FALSE)/VLOOKUP($B171,'Benchmark Data'!$B:$AAA,DB$1,FALSE),"")</f>
        <v/>
      </c>
      <c r="DC172" s="171" t="str">
        <f>IFERROR(VLOOKUP($B172,'Benchmark Data'!$B:$AAA,DC$1,FALSE)/VLOOKUP($B171,'Benchmark Data'!$B:$AAA,DC$1,FALSE),"")</f>
        <v/>
      </c>
      <c r="DD172" s="171" t="str">
        <f>IFERROR(VLOOKUP($B172,'Benchmark Data'!$B:$AAA,DD$1,FALSE)/VLOOKUP($B171,'Benchmark Data'!$B:$AAA,DD$1,FALSE),"")</f>
        <v/>
      </c>
      <c r="DE172" s="171" t="str">
        <f>IFERROR(VLOOKUP($B172,'Benchmark Data'!$B:$AAA,DE$1,FALSE)/VLOOKUP($B171,'Benchmark Data'!$B:$AAA,DE$1,FALSE),"")</f>
        <v/>
      </c>
      <c r="DF172" s="171" t="str">
        <f>IFERROR(VLOOKUP($B172,'Benchmark Data'!$B:$AAA,DF$1,FALSE)/VLOOKUP($B171,'Benchmark Data'!$B:$AAA,DF$1,FALSE),"")</f>
        <v/>
      </c>
      <c r="DG172" s="171" t="str">
        <f>IFERROR(VLOOKUP($B172,'Benchmark Data'!$B:$AAA,DG$1,FALSE)/VLOOKUP($B171,'Benchmark Data'!$B:$AAA,DG$1,FALSE),"")</f>
        <v/>
      </c>
      <c r="DH172" s="171" t="str">
        <f>IFERROR(VLOOKUP($B172,'Benchmark Data'!$B:$AAA,DH$1,FALSE)/VLOOKUP($B171,'Benchmark Data'!$B:$AAA,DH$1,FALSE),"")</f>
        <v/>
      </c>
      <c r="DI172" s="171" t="str">
        <f>IFERROR(VLOOKUP($B172,'Benchmark Data'!$B:$AAA,DI$1,FALSE)/VLOOKUP($B171,'Benchmark Data'!$B:$AAA,DI$1,FALSE),"")</f>
        <v/>
      </c>
    </row>
    <row r="173" spans="1:113">
      <c r="A173" s="94">
        <f t="shared" si="37"/>
        <v>28</v>
      </c>
      <c r="B173" s="168">
        <f t="shared" si="38"/>
        <v>45230</v>
      </c>
      <c r="C173" s="171">
        <f>IFERROR(VLOOKUP($B173,'Benchmark Data'!$B:$FF,C$1,FALSE)/VLOOKUP($B172,'Benchmark Data'!$B:$FF,C$1,FALSE),"")</f>
        <v>0.99204455796970203</v>
      </c>
      <c r="D173" s="171">
        <f>IFERROR(VLOOKUP($B173,'Benchmark Data'!$B:$FF,D$1,FALSE)/VLOOKUP($B172,'Benchmark Data'!$B:$FF,D$1,FALSE),"")</f>
        <v>0.99204455796970203</v>
      </c>
      <c r="E173" s="171">
        <f>IFERROR(VLOOKUP($B173,'Benchmark Data'!$B:$FF,E$1,FALSE)/VLOOKUP($B172,'Benchmark Data'!$B:$FF,E$1,FALSE),"")</f>
        <v>0.99204455796970203</v>
      </c>
      <c r="F173" s="171">
        <f>IFERROR(VLOOKUP($B173,'Benchmark Data'!$B:$FF,F$1,FALSE)/VLOOKUP($B172,'Benchmark Data'!$B:$FF,F$1,FALSE),"")</f>
        <v>0.9588769952191748</v>
      </c>
      <c r="G173" s="171" t="str">
        <f>IFERROR(VLOOKUP($B173,'Benchmark Data'!$B:$FF,G$1,FALSE)/VLOOKUP($B172,'Benchmark Data'!$B:$FF,G$1,FALSE),"")</f>
        <v/>
      </c>
      <c r="H173" s="171">
        <f>IFERROR(VLOOKUP($B173,'Benchmark Data'!$B:$FF,H$1,FALSE)/VLOOKUP($B172,'Benchmark Data'!$B:$FF,H$1,FALSE),"")</f>
        <v>0.99204455796970203</v>
      </c>
      <c r="I173" s="171">
        <f>IFERROR(VLOOKUP($B173,'Benchmark Data'!$B:$FF,I$1,FALSE)/VLOOKUP($B172,'Benchmark Data'!$B:$FF,I$1,FALSE),"")</f>
        <v>1.0084415355063427</v>
      </c>
      <c r="J173" s="143" t="str">
        <f>IFERROR(VLOOKUP($B173,'Benchmark Data'!$B:$FF,J$1,FALSE)/VLOOKUP($B172,'Benchmark Data'!$B:$FF,J$1,FALSE)*J174,"")</f>
        <v/>
      </c>
      <c r="K173" s="156">
        <f>VLOOKUP($B173,'Benchmark Data'!$B:$FF,K$1,FALSE)</f>
        <v>0.96851283593448168</v>
      </c>
      <c r="L173" s="156"/>
      <c r="M173" s="156"/>
      <c r="N173" s="171">
        <f>IFERROR(VLOOKUP($B173,'Benchmark Data'!$B:$FF,N$1,FALSE)/VLOOKUP($B172,'Benchmark Data'!$B:$FF,N$1,FALSE),"")</f>
        <v>0.97078023248016976</v>
      </c>
      <c r="O173" s="171">
        <f>IFERROR(VLOOKUP($B173,'Benchmark Data'!$B:$FF,O$1,FALSE)/VLOOKUP($B172,'Benchmark Data'!$B:$FF,O$1,FALSE),"")</f>
        <v>0.97838367135801096</v>
      </c>
      <c r="P173" s="171">
        <f>IFERROR(VLOOKUP($B173,'Benchmark Data'!$B:$FF,P$1,FALSE)/VLOOKUP($B172,'Benchmark Data'!$B:$FF,P$1,FALSE),"")</f>
        <v>0.95737045809208743</v>
      </c>
      <c r="Q173" s="156">
        <f>IFERROR(VLOOKUP($B173,'Benchmark Data'!$B:$FF,Q$1,FALSE),"")</f>
        <v>0.9400454214586591</v>
      </c>
      <c r="R173" s="156">
        <f>IFERROR(VLOOKUP($B173,'Benchmark Data'!$B:$FF,R$1,FALSE),"")</f>
        <v>0.9400454214586591</v>
      </c>
      <c r="S173" s="156">
        <f>IFERROR(VLOOKUP($B173,'Benchmark Data'!$B:$FF,S$1,FALSE),"")</f>
        <v>0.9400454214586591</v>
      </c>
      <c r="T173" s="156">
        <f>IFERROR(VLOOKUP($B173,'Benchmark Data'!$B:$FF,T$1,FALSE),"")</f>
        <v>0.9400454214586591</v>
      </c>
      <c r="U173" s="156">
        <f>IFERROR(VLOOKUP($B173,'Benchmark Data'!$B:$FF,U$1,FALSE),"")</f>
        <v>0.9400454214586591</v>
      </c>
      <c r="V173" s="171">
        <f>IFERROR(VLOOKUP($B173,'Benchmark Data'!$B:$FF,V$1,FALSE)/VLOOKUP($B172,'Benchmark Data'!$B:$FF,V$1,FALSE),"")</f>
        <v>0.96788690476956174</v>
      </c>
      <c r="W173" s="171">
        <f>IFERROR(VLOOKUP($B173,'Benchmark Data'!$B:$FF,W$1,FALSE)/VLOOKUP($B172,'Benchmark Data'!$B:$FF,W$1,FALSE),"")</f>
        <v>0.96788690476956174</v>
      </c>
      <c r="X173" s="171">
        <f>IFERROR(VLOOKUP($B173,'Benchmark Data'!$B:$FF,X$1,FALSE)/VLOOKUP($B172,'Benchmark Data'!$B:$FF,X$1,FALSE),"")</f>
        <v>0.96788690476956174</v>
      </c>
      <c r="Y173" s="171">
        <f>IFERROR(VLOOKUP($B173,'Benchmark Data'!$B:$FF,Y$1,FALSE)/VLOOKUP($B172,'Benchmark Data'!$B:$FF,Y$1,FALSE),"")</f>
        <v>0.96788690476956174</v>
      </c>
      <c r="Z173" s="171">
        <f>IFERROR(VLOOKUP($B173,'Benchmark Data'!$B:$FF,Z$1,FALSE)/VLOOKUP($B172,'Benchmark Data'!$B:$FF,Z$1,FALSE),"")</f>
        <v>0.96788690476956174</v>
      </c>
      <c r="AA173" s="171">
        <f>IFERROR(VLOOKUP($B173,'Benchmark Data'!$B:$FF,AA$1,FALSE)/VLOOKUP($B172,'Benchmark Data'!$B:$FF,AA$1,FALSE),"")</f>
        <v>0.97507700719059209</v>
      </c>
      <c r="AB173" s="171">
        <f>IFERROR(VLOOKUP($B173,'Benchmark Data'!$B:$FF,AB$1,FALSE)/VLOOKUP($B172,'Benchmark Data'!$B:$FF,AB$1,FALSE),"")</f>
        <v>0.97507700719059209</v>
      </c>
      <c r="AC173" s="171">
        <f>IFERROR(VLOOKUP($B173,'Benchmark Data'!$B:$FF,AC$1,FALSE)/VLOOKUP($B172,'Benchmark Data'!$B:$FF,AC$1,FALSE),"")</f>
        <v>0.97507700719059209</v>
      </c>
      <c r="AD173" s="171">
        <f>IFERROR(VLOOKUP($B173,'Benchmark Data'!$B:$FF,AD$1,FALSE)/VLOOKUP($B172,'Benchmark Data'!$B:$FF,AD$1,FALSE),"")</f>
        <v>1.0631906077348066</v>
      </c>
      <c r="AE173" s="171">
        <f>IFERROR(VLOOKUP($B173,'Benchmark Data'!$B:$FF,AE$1,FALSE)/VLOOKUP($B172,'Benchmark Data'!$B:$FF,AE$1,FALSE),"")</f>
        <v>0.97137823304798876</v>
      </c>
      <c r="AF173" s="171">
        <f>IFERROR(VLOOKUP($B173,'Benchmark Data'!$B:$FF,AF$1,FALSE)/VLOOKUP($B172,'Benchmark Data'!$B:$FF,AF$1,FALSE),"")</f>
        <v>0.9588769952191748</v>
      </c>
      <c r="AG173" s="171">
        <f>IFERROR(VLOOKUP($B173,'Benchmark Data'!$B:$FF,AG$1,FALSE)/VLOOKUP($B172,'Benchmark Data'!$B:$FF,AG$1,FALSE),"")</f>
        <v>0.9588769952191748</v>
      </c>
      <c r="AH173" s="171">
        <f>IFERROR(VLOOKUP($B173,'Benchmark Data'!$B:$FF,AH$1,FALSE)/VLOOKUP($B172,'Benchmark Data'!$B:$FF,AH$1,FALSE),"")</f>
        <v>0.9588769952191748</v>
      </c>
      <c r="AI173" s="171">
        <f>IFERROR(VLOOKUP($B173,'Benchmark Data'!$B:$FF,AI$1,FALSE)/VLOOKUP($B172,'Benchmark Data'!$B:$FF,AI$1,FALSE),"")</f>
        <v>0.91989643194251913</v>
      </c>
      <c r="AJ173" s="171">
        <f>IFERROR(VLOOKUP($B173,'Benchmark Data'!$B:$FF,AJ$1,FALSE)/VLOOKUP($B172,'Benchmark Data'!$B:$FF,AJ$1,FALSE),"")</f>
        <v>1.0070906974282994</v>
      </c>
      <c r="AK173" s="171">
        <f>IFERROR(VLOOKUP($B173,'Benchmark Data'!$B:$FF,AK$1,FALSE)/VLOOKUP($B172,'Benchmark Data'!$B:$FF,AK$1,FALSE),"")</f>
        <v>1.0084415355063427</v>
      </c>
      <c r="AL173" s="171">
        <f>IFERROR(VLOOKUP($B173,'Benchmark Data'!$B:$FF,AL$1,FALSE)/VLOOKUP($B172,'Benchmark Data'!$B:$FF,AL$1,FALSE),"")</f>
        <v>0.95982763413956074</v>
      </c>
      <c r="AM173" s="171">
        <f>IFERROR(VLOOKUP($B173,'Benchmark Data'!$B:$FF,AM$1,FALSE)/VLOOKUP($B172,'Benchmark Data'!$B:$FF,AM$1,FALSE),"")</f>
        <v>0.95982763413956074</v>
      </c>
      <c r="AN173" s="171">
        <f>IFERROR(VLOOKUP($B173,'Benchmark Data'!$B:$FF,AN$1,FALSE)/VLOOKUP($B172,'Benchmark Data'!$B:$FF,AN$1,FALSE),"")</f>
        <v>0.87561174551386611</v>
      </c>
      <c r="AO173" s="171">
        <f>IFERROR(VLOOKUP($B173,'Benchmark Data'!$B:$FF,AO$1,FALSE)/VLOOKUP($B172,'Benchmark Data'!$B:$FF,AO$1,FALSE),"")</f>
        <v>0.94599502183049744</v>
      </c>
      <c r="AP173" s="171">
        <f>IFERROR(VLOOKUP($B173,'Benchmark Data'!$B:$FF,AP$1,FALSE)/VLOOKUP($B172,'Benchmark Data'!$B:$FF,AP$1,FALSE),"")</f>
        <v>0.94599502183049744</v>
      </c>
      <c r="AQ173" s="171">
        <f>IFERROR(VLOOKUP($B173,'Benchmark Data'!$B:$FF,AQ$1,FALSE)/VLOOKUP($B172,'Benchmark Data'!$B:$FF,AQ$1,FALSE),"")</f>
        <v>0.97846797470964209</v>
      </c>
      <c r="AR173" s="171">
        <f>IFERROR(VLOOKUP($B173,'Benchmark Data'!$B:$FF,AR$1,FALSE)/VLOOKUP($B172,'Benchmark Data'!$B:$FF,AR$1,FALSE),"")</f>
        <v>0.94599502183049744</v>
      </c>
      <c r="AS173" s="171" t="str">
        <f>IFERROR(VLOOKUP($B173,'Benchmark Data'!$B:$FF,AS$1,FALSE)/VLOOKUP($B172,'Benchmark Data'!$B:$FF,AS$1,FALSE),"")</f>
        <v/>
      </c>
      <c r="AT173" s="171">
        <f>IFERROR(VLOOKUP($B173,'Benchmark Data'!$B:$FF,AT$1,FALSE)/VLOOKUP($B172,'Benchmark Data'!$B:$FF,AT$1,FALSE),"")</f>
        <v>0.97846797470964209</v>
      </c>
      <c r="AU173" s="171">
        <f>IFERROR(VLOOKUP($B173,'Benchmark Data'!$B:$FF,AU$1,FALSE)/VLOOKUP($B172,'Benchmark Data'!$B:$FF,AU$1,FALSE),"")</f>
        <v>0.96119012345679011</v>
      </c>
      <c r="AV173" s="171">
        <f>IFERROR(VLOOKUP($B173,'Benchmark Data'!$B:$FF,AV$1,FALSE)/VLOOKUP($B172,'Benchmark Data'!$B:$FF,AV$1,FALSE),"")</f>
        <v>0.96119012345679011</v>
      </c>
      <c r="AW173" s="171">
        <f>IFERROR(VLOOKUP($B173,'Benchmark Data'!$B:$FF,AW$1,FALSE)/VLOOKUP($B172,'Benchmark Data'!$B:$FF,AW$1,FALSE),"")</f>
        <v>0.96119012345679011</v>
      </c>
      <c r="AX173" s="171" t="str">
        <f>IFERROR(VLOOKUP($B173,'Benchmark Data'!$B:$FF,AX$1,FALSE)/VLOOKUP($B172,'Benchmark Data'!$B:$FF,AX$1,FALSE),"")</f>
        <v/>
      </c>
      <c r="AY173" s="171" t="str">
        <f>IFERROR(VLOOKUP($B173,'Benchmark Data'!$B:$FF,AY$1,FALSE)/VLOOKUP($B172,'Benchmark Data'!$B:$FF,AY$1,FALSE),"")</f>
        <v/>
      </c>
      <c r="AZ173" s="156"/>
      <c r="BA173" s="156"/>
      <c r="BB173" s="171" t="str">
        <f>IFERROR(VLOOKUP($B173,'Benchmark Data'!$B:$FF,BB$1,FALSE)/VLOOKUP($B172,'Benchmark Data'!$B:$FF,BB$1,FALSE),"")</f>
        <v/>
      </c>
      <c r="BC173" s="171" t="str">
        <f>IFERROR(VLOOKUP($B173,'Benchmark Data'!$B:$FF,BC$1,FALSE)/VLOOKUP($B172,'Benchmark Data'!$B:$FF,BC$1,FALSE),"")</f>
        <v/>
      </c>
      <c r="BD173" s="171" t="str">
        <f>IFERROR(VLOOKUP($B173,'Benchmark Data'!$B:$FF,BD$1,FALSE)/VLOOKUP($B172,'Benchmark Data'!$B:$FF,BD$1,FALSE),"")</f>
        <v/>
      </c>
      <c r="BE173" s="171" t="str">
        <f>IFERROR(VLOOKUP($B173,'Benchmark Data'!$B:$FF,BE$1,FALSE)/VLOOKUP($B172,'Benchmark Data'!$B:$FF,BE$1,FALSE),"")</f>
        <v/>
      </c>
      <c r="BF173" s="171" t="str">
        <f>IFERROR(VLOOKUP($B173,'Benchmark Data'!$B:$FF,BF$1,FALSE)/VLOOKUP($B172,'Benchmark Data'!$B:$FF,BF$1,FALSE),"")</f>
        <v/>
      </c>
      <c r="BG173" s="171" t="str">
        <f>IFERROR(VLOOKUP($B173,'Benchmark Data'!$B:$FF,BG$1,FALSE)/VLOOKUP($B172,'Benchmark Data'!$B:$FF,BG$1,FALSE),"")</f>
        <v/>
      </c>
      <c r="BH173" s="171" t="str">
        <f>IFERROR(VLOOKUP($B173,'Benchmark Data'!$B:$FF,BH$1,FALSE)/VLOOKUP($B172,'Benchmark Data'!$B:$FF,BH$1,FALSE),"")</f>
        <v/>
      </c>
      <c r="BI173" s="171" t="str">
        <f>IFERROR(VLOOKUP($B173,'Benchmark Data'!$B:$FF,BI$1,FALSE)/VLOOKUP($B172,'Benchmark Data'!$B:$FF,BI$1,FALSE),"")</f>
        <v/>
      </c>
      <c r="BJ173" s="171" t="str">
        <f>IFERROR(VLOOKUP($B173,'Benchmark Data'!$B:$FF,BJ$1,FALSE)/VLOOKUP($B172,'Benchmark Data'!$B:$FF,BJ$1,FALSE),"")</f>
        <v/>
      </c>
      <c r="BK173" s="171" t="str">
        <f>IFERROR(VLOOKUP($B173,'Benchmark Data'!$B:$FF,BK$1,FALSE)/VLOOKUP($B172,'Benchmark Data'!$B:$FF,BK$1,FALSE),"")</f>
        <v/>
      </c>
      <c r="BL173" s="171" t="str">
        <f>IFERROR(VLOOKUP($B173,'Benchmark Data'!$B:$FF,BL$1,FALSE)/VLOOKUP($B172,'Benchmark Data'!$B:$FF,BL$1,FALSE),"")</f>
        <v/>
      </c>
      <c r="BM173" s="171" t="str">
        <f>IFERROR(VLOOKUP($B173,'Benchmark Data'!$B:$FF,BM$1,FALSE)/VLOOKUP($B172,'Benchmark Data'!$B:$FF,BM$1,FALSE),"")</f>
        <v/>
      </c>
      <c r="BN173" s="171" t="str">
        <f>IFERROR(VLOOKUP($B173,'Benchmark Data'!$B:$FF,BN$1,FALSE)/VLOOKUP($B172,'Benchmark Data'!$B:$FF,BN$1,FALSE),"")</f>
        <v/>
      </c>
      <c r="BO173" s="171" t="str">
        <f>IFERROR(VLOOKUP($B173,'Benchmark Data'!$B:$FF,BO$1,FALSE)/VLOOKUP($B172,'Benchmark Data'!$B:$FF,BO$1,FALSE),"")</f>
        <v/>
      </c>
      <c r="BP173" s="171" t="str">
        <f>IFERROR(VLOOKUP($B173,'Benchmark Data'!$B:$FF,BP$1,FALSE)/VLOOKUP($B172,'Benchmark Data'!$B:$FF,BP$1,FALSE),"")</f>
        <v/>
      </c>
      <c r="BQ173" s="171" t="str">
        <f>IFERROR(VLOOKUP($B173,'Benchmark Data'!$B:$FF,BQ$1,FALSE)/VLOOKUP($B172,'Benchmark Data'!$B:$FF,BQ$1,FALSE),"")</f>
        <v/>
      </c>
      <c r="BR173" s="171" t="str">
        <f>IFERROR(VLOOKUP($B173,'Benchmark Data'!$B:$FF,BR$1,FALSE)/VLOOKUP($B172,'Benchmark Data'!$B:$FF,BR$1,FALSE),"")</f>
        <v/>
      </c>
      <c r="BS173" s="171" t="str">
        <f>IFERROR(VLOOKUP($B173,'Benchmark Data'!$B:$FF,BS$1,FALSE)/VLOOKUP($B172,'Benchmark Data'!$B:$FF,BS$1,FALSE),"")</f>
        <v/>
      </c>
      <c r="BT173" s="171" t="str">
        <f>IFERROR(VLOOKUP($B173,'Benchmark Data'!$B:$FF,BT$1,FALSE)/VLOOKUP($B172,'Benchmark Data'!$B:$FF,BT$1,FALSE),"")</f>
        <v/>
      </c>
      <c r="BU173" s="171" t="str">
        <f>IFERROR(VLOOKUP($B173,'Benchmark Data'!$B:$FF,BU$1,FALSE)/VLOOKUP($B172,'Benchmark Data'!$B:$FF,BU$1,FALSE),"")</f>
        <v/>
      </c>
      <c r="BV173" s="171" t="str">
        <f>IFERROR(VLOOKUP($B173,'Benchmark Data'!$B:$FF,BV$1,FALSE)/VLOOKUP($B172,'Benchmark Data'!$B:$FF,BV$1,FALSE),"")</f>
        <v/>
      </c>
      <c r="BW173" s="171" t="str">
        <f>IFERROR(VLOOKUP($B173,'Benchmark Data'!$B:$FF,BW$1,FALSE)/VLOOKUP($B172,'Benchmark Data'!$B:$FF,BW$1,FALSE),"")</f>
        <v/>
      </c>
      <c r="BX173" s="171" t="str">
        <f>IFERROR(VLOOKUP($B173,'Benchmark Data'!$B:$FF,BX$1,FALSE)/VLOOKUP($B172,'Benchmark Data'!$B:$FF,BX$1,FALSE),"")</f>
        <v/>
      </c>
      <c r="BY173" s="171" t="str">
        <f>IFERROR(VLOOKUP($B173,'Benchmark Data'!$B:$FF,BY$1,FALSE)/VLOOKUP($B172,'Benchmark Data'!$B:$FF,BY$1,FALSE),"")</f>
        <v/>
      </c>
      <c r="BZ173" s="171" t="str">
        <f>IFERROR(VLOOKUP($B173,'Benchmark Data'!$B:$FF,BZ$1,FALSE)/VLOOKUP($B172,'Benchmark Data'!$B:$FF,BZ$1,FALSE),"")</f>
        <v/>
      </c>
      <c r="CA173" s="171" t="str">
        <f>IFERROR(VLOOKUP($B173,'Benchmark Data'!$B:$FF,CA$1,FALSE)/VLOOKUP($B172,'Benchmark Data'!$B:$FF,CA$1,FALSE),"")</f>
        <v/>
      </c>
      <c r="CB173" s="171" t="str">
        <f>IFERROR(VLOOKUP($B173,'Benchmark Data'!$B:$FF,CB$1,FALSE)/VLOOKUP($B172,'Benchmark Data'!$B:$FF,CB$1,FALSE),"")</f>
        <v/>
      </c>
      <c r="CC173" s="171" t="str">
        <f>IFERROR(VLOOKUP($B173,'Benchmark Data'!$B:$FF,CC$1,FALSE)/VLOOKUP($B172,'Benchmark Data'!$B:$FF,CC$1,FALSE),"")</f>
        <v/>
      </c>
      <c r="CD173" s="171" t="str">
        <f>IFERROR(VLOOKUP($B173,'Benchmark Data'!$B:$FF,CD$1,FALSE)/VLOOKUP($B172,'Benchmark Data'!$B:$FF,CD$1,FALSE),"")</f>
        <v/>
      </c>
      <c r="CE173" s="171" t="str">
        <f>IFERROR(VLOOKUP($B173,'Benchmark Data'!$B:$FF,CE$1,FALSE)/VLOOKUP($B172,'Benchmark Data'!$B:$FF,CE$1,FALSE),"")</f>
        <v/>
      </c>
      <c r="CF173" s="171" t="str">
        <f>IFERROR(VLOOKUP($B173,'Benchmark Data'!$B:$FF,CF$1,FALSE)/VLOOKUP($B172,'Benchmark Data'!$B:$FF,CF$1,FALSE),"")</f>
        <v/>
      </c>
      <c r="CG173" s="171" t="str">
        <f>IFERROR(VLOOKUP($B173,'Benchmark Data'!$B:$FF,CG$1,FALSE)/VLOOKUP($B172,'Benchmark Data'!$B:$FF,CG$1,FALSE),"")</f>
        <v/>
      </c>
      <c r="CH173" s="156"/>
      <c r="CI173" s="171" t="str">
        <f>IFERROR(VLOOKUP($B173,'Benchmark Data'!$B:$FF,CI$1,FALSE)/VLOOKUP($B172,'Benchmark Data'!$B:$FF,CI$1,FALSE),"")</f>
        <v/>
      </c>
      <c r="CJ173" s="171" t="str">
        <f>IFERROR(VLOOKUP($B173,'Benchmark Data'!$B:$FF,CJ$1,FALSE)/VLOOKUP($B172,'Benchmark Data'!$B:$FF,CJ$1,FALSE),"")</f>
        <v/>
      </c>
      <c r="CK173" s="171" t="str">
        <f>IFERROR(VLOOKUP($B173,'Benchmark Data'!$B:$AAA,CK$1,FALSE)/VLOOKUP($B172,'Benchmark Data'!$B:$AAA,CK$1,FALSE),"")</f>
        <v/>
      </c>
      <c r="CL173" s="171" t="str">
        <f>IFERROR(VLOOKUP($B173,'Benchmark Data'!$B:$AAA,CL$1,FALSE)/VLOOKUP($B172,'Benchmark Data'!$B:$AAA,CL$1,FALSE),"")</f>
        <v/>
      </c>
      <c r="CM173" s="171" t="str">
        <f>IFERROR(VLOOKUP($B173,'Benchmark Data'!$B:$AAA,CM$1,FALSE)/VLOOKUP($B172,'Benchmark Data'!$B:$AAA,CM$1,FALSE),"")</f>
        <v/>
      </c>
      <c r="CN173" s="171" t="str">
        <f>IFERROR(VLOOKUP($B173,'Benchmark Data'!$B:$AAA,CN$1,FALSE)/VLOOKUP($B172,'Benchmark Data'!$B:$AAA,CN$1,FALSE),"")</f>
        <v/>
      </c>
      <c r="CO173" s="171" t="str">
        <f>IFERROR(VLOOKUP($B173,'Benchmark Data'!$B:$AAA,CO$1,FALSE)/VLOOKUP($B172,'Benchmark Data'!$B:$AAA,CO$1,FALSE),"")</f>
        <v/>
      </c>
      <c r="CP173" s="171" t="str">
        <f>IFERROR(VLOOKUP($B173,'Benchmark Data'!$B:$AAA,CP$1,FALSE)/VLOOKUP($B172,'Benchmark Data'!$B:$AAA,CP$1,FALSE),"")</f>
        <v/>
      </c>
      <c r="CQ173" s="171" t="str">
        <f>IFERROR(VLOOKUP($B173,'Benchmark Data'!$B:$AAA,CQ$1,FALSE)/VLOOKUP($B172,'Benchmark Data'!$B:$AAA,CQ$1,FALSE),"")</f>
        <v/>
      </c>
      <c r="CR173" s="171" t="str">
        <f>IFERROR(VLOOKUP($B173,'Benchmark Data'!$B:$AAA,CR$1,FALSE)/VLOOKUP($B172,'Benchmark Data'!$B:$AAA,CR$1,FALSE),"")</f>
        <v/>
      </c>
      <c r="CS173" s="171" t="str">
        <f>IFERROR(VLOOKUP($B173,'Benchmark Data'!$B:$AAA,CS$1,FALSE)/VLOOKUP($B172,'Benchmark Data'!$B:$AAA,CS$1,FALSE),"")</f>
        <v/>
      </c>
      <c r="CT173" s="171" t="str">
        <f>IFERROR(VLOOKUP($B173,'Benchmark Data'!$B:$AAA,CT$1,FALSE)/VLOOKUP($B172,'Benchmark Data'!$B:$AAA,CT$1,FALSE),"")</f>
        <v/>
      </c>
      <c r="CU173" s="171" t="str">
        <f>IFERROR(VLOOKUP($B173,'Benchmark Data'!$B:$AAA,CU$1,FALSE)/VLOOKUP($B172,'Benchmark Data'!$B:$AAA,CU$1,FALSE),"")</f>
        <v/>
      </c>
      <c r="CV173" s="171" t="str">
        <f>IFERROR(VLOOKUP($B173,'Benchmark Data'!$B:$AAA,CV$1,FALSE)/VLOOKUP($B172,'Benchmark Data'!$B:$AAA,CV$1,FALSE),"")</f>
        <v/>
      </c>
      <c r="CW173" s="171" t="str">
        <f>IFERROR(VLOOKUP($B173,'Benchmark Data'!$B:$AAA,CW$1,FALSE)/VLOOKUP($B172,'Benchmark Data'!$B:$AAA,CW$1,FALSE),"")</f>
        <v/>
      </c>
      <c r="CX173" s="171" t="str">
        <f>IFERROR(VLOOKUP($B173,'Benchmark Data'!$B:$AAA,CX$1,FALSE)/VLOOKUP($B172,'Benchmark Data'!$B:$AAA,CX$1,FALSE),"")</f>
        <v/>
      </c>
      <c r="CY173" s="171" t="str">
        <f>IFERROR(VLOOKUP($B173,'Benchmark Data'!$B:$AAA,CY$1,FALSE)/VLOOKUP($B172,'Benchmark Data'!$B:$AAA,CY$1,FALSE),"")</f>
        <v/>
      </c>
      <c r="CZ173" s="171" t="str">
        <f>IFERROR(VLOOKUP($B173,'Benchmark Data'!$B:$AAA,CZ$1,FALSE)/VLOOKUP($B172,'Benchmark Data'!$B:$AAA,CZ$1,FALSE),"")</f>
        <v/>
      </c>
      <c r="DA173" s="171" t="str">
        <f>IFERROR(VLOOKUP($B173,'Benchmark Data'!$B:$AAA,DA$1,FALSE)/VLOOKUP($B172,'Benchmark Data'!$B:$AAA,DA$1,FALSE),"")</f>
        <v/>
      </c>
      <c r="DB173" s="171" t="str">
        <f>IFERROR(VLOOKUP($B173,'Benchmark Data'!$B:$AAA,DB$1,FALSE)/VLOOKUP($B172,'Benchmark Data'!$B:$AAA,DB$1,FALSE),"")</f>
        <v/>
      </c>
      <c r="DC173" s="171" t="str">
        <f>IFERROR(VLOOKUP($B173,'Benchmark Data'!$B:$AAA,DC$1,FALSE)/VLOOKUP($B172,'Benchmark Data'!$B:$AAA,DC$1,FALSE),"")</f>
        <v/>
      </c>
      <c r="DD173" s="171" t="str">
        <f>IFERROR(VLOOKUP($B173,'Benchmark Data'!$B:$AAA,DD$1,FALSE)/VLOOKUP($B172,'Benchmark Data'!$B:$AAA,DD$1,FALSE),"")</f>
        <v/>
      </c>
      <c r="DE173" s="171" t="str">
        <f>IFERROR(VLOOKUP($B173,'Benchmark Data'!$B:$AAA,DE$1,FALSE)/VLOOKUP($B172,'Benchmark Data'!$B:$AAA,DE$1,FALSE),"")</f>
        <v/>
      </c>
      <c r="DF173" s="171" t="str">
        <f>IFERROR(VLOOKUP($B173,'Benchmark Data'!$B:$AAA,DF$1,FALSE)/VLOOKUP($B172,'Benchmark Data'!$B:$AAA,DF$1,FALSE),"")</f>
        <v/>
      </c>
      <c r="DG173" s="171" t="str">
        <f>IFERROR(VLOOKUP($B173,'Benchmark Data'!$B:$AAA,DG$1,FALSE)/VLOOKUP($B172,'Benchmark Data'!$B:$AAA,DG$1,FALSE),"")</f>
        <v/>
      </c>
      <c r="DH173" s="171" t="str">
        <f>IFERROR(VLOOKUP($B173,'Benchmark Data'!$B:$AAA,DH$1,FALSE)/VLOOKUP($B172,'Benchmark Data'!$B:$AAA,DH$1,FALSE),"")</f>
        <v/>
      </c>
      <c r="DI173" s="171" t="str">
        <f>IFERROR(VLOOKUP($B173,'Benchmark Data'!$B:$AAA,DI$1,FALSE)/VLOOKUP($B172,'Benchmark Data'!$B:$AAA,DI$1,FALSE),"")</f>
        <v/>
      </c>
    </row>
    <row r="174" spans="1:113">
      <c r="A174" s="94">
        <f t="shared" si="37"/>
        <v>27</v>
      </c>
      <c r="B174" s="168">
        <f t="shared" si="38"/>
        <v>45260</v>
      </c>
      <c r="C174" s="171">
        <f>IFERROR(VLOOKUP($B174,'Benchmark Data'!$B:$FF,C$1,FALSE)/VLOOKUP($B173,'Benchmark Data'!$B:$FF,C$1,FALSE),"")</f>
        <v>1.1167023228826871</v>
      </c>
      <c r="D174" s="171">
        <f>IFERROR(VLOOKUP($B174,'Benchmark Data'!$B:$FF,D$1,FALSE)/VLOOKUP($B173,'Benchmark Data'!$B:$FF,D$1,FALSE),"")</f>
        <v>1.1167023228826871</v>
      </c>
      <c r="E174" s="171">
        <f>IFERROR(VLOOKUP($B174,'Benchmark Data'!$B:$FF,E$1,FALSE)/VLOOKUP($B173,'Benchmark Data'!$B:$FF,E$1,FALSE),"")</f>
        <v>1.1167023228826871</v>
      </c>
      <c r="F174" s="171">
        <f>IFERROR(VLOOKUP($B174,'Benchmark Data'!$B:$FF,F$1,FALSE)/VLOOKUP($B173,'Benchmark Data'!$B:$FF,F$1,FALSE),"")</f>
        <v>1.0573384588335653</v>
      </c>
      <c r="G174" s="171" t="str">
        <f>IFERROR(VLOOKUP($B174,'Benchmark Data'!$B:$FF,G$1,FALSE)/VLOOKUP($B173,'Benchmark Data'!$B:$FF,G$1,FALSE),"")</f>
        <v/>
      </c>
      <c r="H174" s="171">
        <f>IFERROR(VLOOKUP($B174,'Benchmark Data'!$B:$FF,H$1,FALSE)/VLOOKUP($B173,'Benchmark Data'!$B:$FF,H$1,FALSE),"")</f>
        <v>1.1167023228826871</v>
      </c>
      <c r="I174" s="171">
        <f>IFERROR(VLOOKUP($B174,'Benchmark Data'!$B:$FF,I$1,FALSE)/VLOOKUP($B173,'Benchmark Data'!$B:$FF,I$1,FALSE),"")</f>
        <v>1.055912686438486</v>
      </c>
      <c r="J174" s="143" t="str">
        <f>IFERROR(VLOOKUP($B174,'Benchmark Data'!$B:$FF,J$1,FALSE)/VLOOKUP($B173,'Benchmark Data'!$B:$FF,J$1,FALSE)*J175,"")</f>
        <v/>
      </c>
      <c r="K174" s="156">
        <f>VLOOKUP($B174,'Benchmark Data'!$B:$FF,K$1,FALSE)</f>
        <v>1.0606166894920381</v>
      </c>
      <c r="L174" s="156"/>
      <c r="M174" s="156"/>
      <c r="N174" s="171">
        <f>IFERROR(VLOOKUP($B174,'Benchmark Data'!$B:$FF,N$1,FALSE)/VLOOKUP($B173,'Benchmark Data'!$B:$FF,N$1,FALSE),"")</f>
        <v>1.0767067963058521</v>
      </c>
      <c r="O174" s="171">
        <f>IFERROR(VLOOKUP($B174,'Benchmark Data'!$B:$FF,O$1,FALSE)/VLOOKUP($B173,'Benchmark Data'!$B:$FF,O$1,FALSE),"")</f>
        <v>0.98582499600389739</v>
      </c>
      <c r="P174" s="171">
        <f>IFERROR(VLOOKUP($B174,'Benchmark Data'!$B:$FF,P$1,FALSE)/VLOOKUP($B173,'Benchmark Data'!$B:$FF,P$1,FALSE),"")</f>
        <v>1.0086514135796827</v>
      </c>
      <c r="Q174" s="156">
        <f>IFERROR(VLOOKUP($B174,'Benchmark Data'!$B:$FF,Q$1,FALSE),"")</f>
        <v>1.0736140683052797</v>
      </c>
      <c r="R174" s="156">
        <f>IFERROR(VLOOKUP($B174,'Benchmark Data'!$B:$FF,R$1,FALSE),"")</f>
        <v>1.0736140683052797</v>
      </c>
      <c r="S174" s="156">
        <f>IFERROR(VLOOKUP($B174,'Benchmark Data'!$B:$FF,S$1,FALSE),"")</f>
        <v>1.0736140683052797</v>
      </c>
      <c r="T174" s="156">
        <f>IFERROR(VLOOKUP($B174,'Benchmark Data'!$B:$FF,T$1,FALSE),"")</f>
        <v>1.0736140683052797</v>
      </c>
      <c r="U174" s="156">
        <f>IFERROR(VLOOKUP($B174,'Benchmark Data'!$B:$FF,U$1,FALSE),"")</f>
        <v>1.0736140683052797</v>
      </c>
      <c r="V174" s="171">
        <f>IFERROR(VLOOKUP($B174,'Benchmark Data'!$B:$FF,V$1,FALSE)/VLOOKUP($B173,'Benchmark Data'!$B:$FF,V$1,FALSE),"")</f>
        <v>1.0748317826914662</v>
      </c>
      <c r="W174" s="171">
        <f>IFERROR(VLOOKUP($B174,'Benchmark Data'!$B:$FF,W$1,FALSE)/VLOOKUP($B173,'Benchmark Data'!$B:$FF,W$1,FALSE),"")</f>
        <v>1.0748317826914662</v>
      </c>
      <c r="X174" s="171">
        <f>IFERROR(VLOOKUP($B174,'Benchmark Data'!$B:$FF,X$1,FALSE)/VLOOKUP($B173,'Benchmark Data'!$B:$FF,X$1,FALSE),"")</f>
        <v>1.0748317826914662</v>
      </c>
      <c r="Y174" s="171">
        <f>IFERROR(VLOOKUP($B174,'Benchmark Data'!$B:$FF,Y$1,FALSE)/VLOOKUP($B173,'Benchmark Data'!$B:$FF,Y$1,FALSE),"")</f>
        <v>1.0748317826914662</v>
      </c>
      <c r="Z174" s="171">
        <f>IFERROR(VLOOKUP($B174,'Benchmark Data'!$B:$FF,Z$1,FALSE)/VLOOKUP($B173,'Benchmark Data'!$B:$FF,Z$1,FALSE),"")</f>
        <v>1.0748317826914662</v>
      </c>
      <c r="AA174" s="171">
        <f>IFERROR(VLOOKUP($B174,'Benchmark Data'!$B:$FF,AA$1,FALSE)/VLOOKUP($B173,'Benchmark Data'!$B:$FF,AA$1,FALSE),"")</f>
        <v>1.0883399125387054</v>
      </c>
      <c r="AB174" s="171">
        <f>IFERROR(VLOOKUP($B174,'Benchmark Data'!$B:$FF,AB$1,FALSE)/VLOOKUP($B173,'Benchmark Data'!$B:$FF,AB$1,FALSE),"")</f>
        <v>1.0883399125387054</v>
      </c>
      <c r="AC174" s="171">
        <f>IFERROR(VLOOKUP($B174,'Benchmark Data'!$B:$FF,AC$1,FALSE)/VLOOKUP($B173,'Benchmark Data'!$B:$FF,AC$1,FALSE),"")</f>
        <v>1.0883399125387054</v>
      </c>
      <c r="AD174" s="171">
        <f>IFERROR(VLOOKUP($B174,'Benchmark Data'!$B:$FF,AD$1,FALSE)/VLOOKUP($B173,'Benchmark Data'!$B:$FF,AD$1,FALSE),"")</f>
        <v>1.0940565118544983</v>
      </c>
      <c r="AE174" s="171">
        <f>IFERROR(VLOOKUP($B174,'Benchmark Data'!$B:$FF,AE$1,FALSE)/VLOOKUP($B173,'Benchmark Data'!$B:$FF,AE$1,FALSE),"")</f>
        <v>1.117963988799598</v>
      </c>
      <c r="AF174" s="171">
        <f>IFERROR(VLOOKUP($B174,'Benchmark Data'!$B:$FF,AF$1,FALSE)/VLOOKUP($B173,'Benchmark Data'!$B:$FF,AF$1,FALSE),"")</f>
        <v>1.0573384588335653</v>
      </c>
      <c r="AG174" s="171">
        <f>IFERROR(VLOOKUP($B174,'Benchmark Data'!$B:$FF,AG$1,FALSE)/VLOOKUP($B173,'Benchmark Data'!$B:$FF,AG$1,FALSE),"")</f>
        <v>1.0573384588335653</v>
      </c>
      <c r="AH174" s="171">
        <f>IFERROR(VLOOKUP($B174,'Benchmark Data'!$B:$FF,AH$1,FALSE)/VLOOKUP($B173,'Benchmark Data'!$B:$FF,AH$1,FALSE),"")</f>
        <v>1.0573384588335653</v>
      </c>
      <c r="AI174" s="171">
        <f>IFERROR(VLOOKUP($B174,'Benchmark Data'!$B:$FF,AI$1,FALSE)/VLOOKUP($B173,'Benchmark Data'!$B:$FF,AI$1,FALSE),"")</f>
        <v>1.1397020434115099</v>
      </c>
      <c r="AJ174" s="171">
        <f>IFERROR(VLOOKUP($B174,'Benchmark Data'!$B:$FF,AJ$1,FALSE)/VLOOKUP($B173,'Benchmark Data'!$B:$FF,AJ$1,FALSE),"")</f>
        <v>1.2331862126944093</v>
      </c>
      <c r="AK174" s="171">
        <f>IFERROR(VLOOKUP($B174,'Benchmark Data'!$B:$FF,AK$1,FALSE)/VLOOKUP($B173,'Benchmark Data'!$B:$FF,AK$1,FALSE),"")</f>
        <v>1.055912686438486</v>
      </c>
      <c r="AL174" s="171">
        <f>IFERROR(VLOOKUP($B174,'Benchmark Data'!$B:$FF,AL$1,FALSE)/VLOOKUP($B173,'Benchmark Data'!$B:$FF,AL$1,FALSE),"")</f>
        <v>1.1450398262128891</v>
      </c>
      <c r="AM174" s="171">
        <f>IFERROR(VLOOKUP($B174,'Benchmark Data'!$B:$FF,AM$1,FALSE)/VLOOKUP($B173,'Benchmark Data'!$B:$FF,AM$1,FALSE),"")</f>
        <v>1.1450398262128891</v>
      </c>
      <c r="AN174" s="171">
        <f>IFERROR(VLOOKUP($B174,'Benchmark Data'!$B:$FF,AN$1,FALSE)/VLOOKUP($B173,'Benchmark Data'!$B:$FF,AN$1,FALSE),"")</f>
        <v>1.119857165036485</v>
      </c>
      <c r="AO174" s="171">
        <f>IFERROR(VLOOKUP($B174,'Benchmark Data'!$B:$FF,AO$1,FALSE)/VLOOKUP($B173,'Benchmark Data'!$B:$FF,AO$1,FALSE),"")</f>
        <v>1.0964694718226324</v>
      </c>
      <c r="AP174" s="171">
        <f>IFERROR(VLOOKUP($B174,'Benchmark Data'!$B:$FF,AP$1,FALSE)/VLOOKUP($B173,'Benchmark Data'!$B:$FF,AP$1,FALSE),"")</f>
        <v>1.0964694718226324</v>
      </c>
      <c r="AQ174" s="171">
        <f>IFERROR(VLOOKUP($B174,'Benchmark Data'!$B:$FF,AQ$1,FALSE)/VLOOKUP($B173,'Benchmark Data'!$B:$FF,AQ$1,FALSE),"")</f>
        <v>1.0938881401913054</v>
      </c>
      <c r="AR174" s="171">
        <f>IFERROR(VLOOKUP($B174,'Benchmark Data'!$B:$FF,AR$1,FALSE)/VLOOKUP($B173,'Benchmark Data'!$B:$FF,AR$1,FALSE),"")</f>
        <v>1.0964694718226324</v>
      </c>
      <c r="AS174" s="171" t="str">
        <f>IFERROR(VLOOKUP($B174,'Benchmark Data'!$B:$FF,AS$1,FALSE)/VLOOKUP($B173,'Benchmark Data'!$B:$FF,AS$1,FALSE),"")</f>
        <v/>
      </c>
      <c r="AT174" s="171">
        <f>IFERROR(VLOOKUP($B174,'Benchmark Data'!$B:$FF,AT$1,FALSE)/VLOOKUP($B173,'Benchmark Data'!$B:$FF,AT$1,FALSE),"")</f>
        <v>1.0938881401913054</v>
      </c>
      <c r="AU174" s="171">
        <f>IFERROR(VLOOKUP($B174,'Benchmark Data'!$B:$FF,AU$1,FALSE)/VLOOKUP($B173,'Benchmark Data'!$B:$FF,AU$1,FALSE),"")</f>
        <v>1.0226648034072987</v>
      </c>
      <c r="AV174" s="171">
        <f>IFERROR(VLOOKUP($B174,'Benchmark Data'!$B:$FF,AV$1,FALSE)/VLOOKUP($B173,'Benchmark Data'!$B:$FF,AV$1,FALSE),"")</f>
        <v>1.0226648034072987</v>
      </c>
      <c r="AW174" s="171">
        <f>IFERROR(VLOOKUP($B174,'Benchmark Data'!$B:$FF,AW$1,FALSE)/VLOOKUP($B173,'Benchmark Data'!$B:$FF,AW$1,FALSE),"")</f>
        <v>1.0226648034072987</v>
      </c>
      <c r="AX174" s="171" t="str">
        <f>IFERROR(VLOOKUP($B174,'Benchmark Data'!$B:$FF,AX$1,FALSE)/VLOOKUP($B173,'Benchmark Data'!$B:$FF,AX$1,FALSE),"")</f>
        <v/>
      </c>
      <c r="AY174" s="171" t="str">
        <f>IFERROR(VLOOKUP($B174,'Benchmark Data'!$B:$FF,AY$1,FALSE)/VLOOKUP($B173,'Benchmark Data'!$B:$FF,AY$1,FALSE),"")</f>
        <v/>
      </c>
      <c r="AZ174" s="156"/>
      <c r="BA174" s="156"/>
      <c r="BB174" s="171" t="str">
        <f>IFERROR(VLOOKUP($B174,'Benchmark Data'!$B:$FF,BB$1,FALSE)/VLOOKUP($B173,'Benchmark Data'!$B:$FF,BB$1,FALSE),"")</f>
        <v/>
      </c>
      <c r="BC174" s="171" t="str">
        <f>IFERROR(VLOOKUP($B174,'Benchmark Data'!$B:$FF,BC$1,FALSE)/VLOOKUP($B173,'Benchmark Data'!$B:$FF,BC$1,FALSE),"")</f>
        <v/>
      </c>
      <c r="BD174" s="171" t="str">
        <f>IFERROR(VLOOKUP($B174,'Benchmark Data'!$B:$FF,BD$1,FALSE)/VLOOKUP($B173,'Benchmark Data'!$B:$FF,BD$1,FALSE),"")</f>
        <v/>
      </c>
      <c r="BE174" s="171" t="str">
        <f>IFERROR(VLOOKUP($B174,'Benchmark Data'!$B:$FF,BE$1,FALSE)/VLOOKUP($B173,'Benchmark Data'!$B:$FF,BE$1,FALSE),"")</f>
        <v/>
      </c>
      <c r="BF174" s="171" t="str">
        <f>IFERROR(VLOOKUP($B174,'Benchmark Data'!$B:$FF,BF$1,FALSE)/VLOOKUP($B173,'Benchmark Data'!$B:$FF,BF$1,FALSE),"")</f>
        <v/>
      </c>
      <c r="BG174" s="171" t="str">
        <f>IFERROR(VLOOKUP($B174,'Benchmark Data'!$B:$FF,BG$1,FALSE)/VLOOKUP($B173,'Benchmark Data'!$B:$FF,BG$1,FALSE),"")</f>
        <v/>
      </c>
      <c r="BH174" s="171" t="str">
        <f>IFERROR(VLOOKUP($B174,'Benchmark Data'!$B:$FF,BH$1,FALSE)/VLOOKUP($B173,'Benchmark Data'!$B:$FF,BH$1,FALSE),"")</f>
        <v/>
      </c>
      <c r="BI174" s="171" t="str">
        <f>IFERROR(VLOOKUP($B174,'Benchmark Data'!$B:$FF,BI$1,FALSE)/VLOOKUP($B173,'Benchmark Data'!$B:$FF,BI$1,FALSE),"")</f>
        <v/>
      </c>
      <c r="BJ174" s="171" t="str">
        <f>IFERROR(VLOOKUP($B174,'Benchmark Data'!$B:$FF,BJ$1,FALSE)/VLOOKUP($B173,'Benchmark Data'!$B:$FF,BJ$1,FALSE),"")</f>
        <v/>
      </c>
      <c r="BK174" s="171" t="str">
        <f>IFERROR(VLOOKUP($B174,'Benchmark Data'!$B:$FF,BK$1,FALSE)/VLOOKUP($B173,'Benchmark Data'!$B:$FF,BK$1,FALSE),"")</f>
        <v/>
      </c>
      <c r="BL174" s="171" t="str">
        <f>IFERROR(VLOOKUP($B174,'Benchmark Data'!$B:$FF,BL$1,FALSE)/VLOOKUP($B173,'Benchmark Data'!$B:$FF,BL$1,FALSE),"")</f>
        <v/>
      </c>
      <c r="BM174" s="171" t="str">
        <f>IFERROR(VLOOKUP($B174,'Benchmark Data'!$B:$FF,BM$1,FALSE)/VLOOKUP($B173,'Benchmark Data'!$B:$FF,BM$1,FALSE),"")</f>
        <v/>
      </c>
      <c r="BN174" s="171" t="str">
        <f>IFERROR(VLOOKUP($B174,'Benchmark Data'!$B:$FF,BN$1,FALSE)/VLOOKUP($B173,'Benchmark Data'!$B:$FF,BN$1,FALSE),"")</f>
        <v/>
      </c>
      <c r="BO174" s="171" t="str">
        <f>IFERROR(VLOOKUP($B174,'Benchmark Data'!$B:$FF,BO$1,FALSE)/VLOOKUP($B173,'Benchmark Data'!$B:$FF,BO$1,FALSE),"")</f>
        <v/>
      </c>
      <c r="BP174" s="171" t="str">
        <f>IFERROR(VLOOKUP($B174,'Benchmark Data'!$B:$FF,BP$1,FALSE)/VLOOKUP($B173,'Benchmark Data'!$B:$FF,BP$1,FALSE),"")</f>
        <v/>
      </c>
      <c r="BQ174" s="171" t="str">
        <f>IFERROR(VLOOKUP($B174,'Benchmark Data'!$B:$FF,BQ$1,FALSE)/VLOOKUP($B173,'Benchmark Data'!$B:$FF,BQ$1,FALSE),"")</f>
        <v/>
      </c>
      <c r="BR174" s="171" t="str">
        <f>IFERROR(VLOOKUP($B174,'Benchmark Data'!$B:$FF,BR$1,FALSE)/VLOOKUP($B173,'Benchmark Data'!$B:$FF,BR$1,FALSE),"")</f>
        <v/>
      </c>
      <c r="BS174" s="171" t="str">
        <f>IFERROR(VLOOKUP($B174,'Benchmark Data'!$B:$FF,BS$1,FALSE)/VLOOKUP($B173,'Benchmark Data'!$B:$FF,BS$1,FALSE),"")</f>
        <v/>
      </c>
      <c r="BT174" s="171" t="str">
        <f>IFERROR(VLOOKUP($B174,'Benchmark Data'!$B:$FF,BT$1,FALSE)/VLOOKUP($B173,'Benchmark Data'!$B:$FF,BT$1,FALSE),"")</f>
        <v/>
      </c>
      <c r="BU174" s="171" t="str">
        <f>IFERROR(VLOOKUP($B174,'Benchmark Data'!$B:$FF,BU$1,FALSE)/VLOOKUP($B173,'Benchmark Data'!$B:$FF,BU$1,FALSE),"")</f>
        <v/>
      </c>
      <c r="BV174" s="171" t="str">
        <f>IFERROR(VLOOKUP($B174,'Benchmark Data'!$B:$FF,BV$1,FALSE)/VLOOKUP($B173,'Benchmark Data'!$B:$FF,BV$1,FALSE),"")</f>
        <v/>
      </c>
      <c r="BW174" s="171" t="str">
        <f>IFERROR(VLOOKUP($B174,'Benchmark Data'!$B:$FF,BW$1,FALSE)/VLOOKUP($B173,'Benchmark Data'!$B:$FF,BW$1,FALSE),"")</f>
        <v/>
      </c>
      <c r="BX174" s="171" t="str">
        <f>IFERROR(VLOOKUP($B174,'Benchmark Data'!$B:$FF,BX$1,FALSE)/VLOOKUP($B173,'Benchmark Data'!$B:$FF,BX$1,FALSE),"")</f>
        <v/>
      </c>
      <c r="BY174" s="171" t="str">
        <f>IFERROR(VLOOKUP($B174,'Benchmark Data'!$B:$FF,BY$1,FALSE)/VLOOKUP($B173,'Benchmark Data'!$B:$FF,BY$1,FALSE),"")</f>
        <v/>
      </c>
      <c r="BZ174" s="171" t="str">
        <f>IFERROR(VLOOKUP($B174,'Benchmark Data'!$B:$FF,BZ$1,FALSE)/VLOOKUP($B173,'Benchmark Data'!$B:$FF,BZ$1,FALSE),"")</f>
        <v/>
      </c>
      <c r="CA174" s="171" t="str">
        <f>IFERROR(VLOOKUP($B174,'Benchmark Data'!$B:$FF,CA$1,FALSE)/VLOOKUP($B173,'Benchmark Data'!$B:$FF,CA$1,FALSE),"")</f>
        <v/>
      </c>
      <c r="CB174" s="171" t="str">
        <f>IFERROR(VLOOKUP($B174,'Benchmark Data'!$B:$FF,CB$1,FALSE)/VLOOKUP($B173,'Benchmark Data'!$B:$FF,CB$1,FALSE),"")</f>
        <v/>
      </c>
      <c r="CC174" s="171" t="str">
        <f>IFERROR(VLOOKUP($B174,'Benchmark Data'!$B:$FF,CC$1,FALSE)/VLOOKUP($B173,'Benchmark Data'!$B:$FF,CC$1,FALSE),"")</f>
        <v/>
      </c>
      <c r="CD174" s="171" t="str">
        <f>IFERROR(VLOOKUP($B174,'Benchmark Data'!$B:$FF,CD$1,FALSE)/VLOOKUP($B173,'Benchmark Data'!$B:$FF,CD$1,FALSE),"")</f>
        <v/>
      </c>
      <c r="CE174" s="171" t="str">
        <f>IFERROR(VLOOKUP($B174,'Benchmark Data'!$B:$FF,CE$1,FALSE)/VLOOKUP($B173,'Benchmark Data'!$B:$FF,CE$1,FALSE),"")</f>
        <v/>
      </c>
      <c r="CF174" s="171" t="str">
        <f>IFERROR(VLOOKUP($B174,'Benchmark Data'!$B:$FF,CF$1,FALSE)/VLOOKUP($B173,'Benchmark Data'!$B:$FF,CF$1,FALSE),"")</f>
        <v/>
      </c>
      <c r="CG174" s="171" t="str">
        <f>IFERROR(VLOOKUP($B174,'Benchmark Data'!$B:$FF,CG$1,FALSE)/VLOOKUP($B173,'Benchmark Data'!$B:$FF,CG$1,FALSE),"")</f>
        <v/>
      </c>
      <c r="CH174" s="156"/>
      <c r="CI174" s="171" t="str">
        <f>IFERROR(VLOOKUP($B174,'Benchmark Data'!$B:$FF,CI$1,FALSE)/VLOOKUP($B173,'Benchmark Data'!$B:$FF,CI$1,FALSE),"")</f>
        <v/>
      </c>
      <c r="CJ174" s="171" t="str">
        <f>IFERROR(VLOOKUP($B174,'Benchmark Data'!$B:$FF,CJ$1,FALSE)/VLOOKUP($B173,'Benchmark Data'!$B:$FF,CJ$1,FALSE),"")</f>
        <v/>
      </c>
      <c r="CK174" s="171" t="str">
        <f>IFERROR(VLOOKUP($B174,'Benchmark Data'!$B:$AAA,CK$1,FALSE)/VLOOKUP($B173,'Benchmark Data'!$B:$AAA,CK$1,FALSE),"")</f>
        <v/>
      </c>
      <c r="CL174" s="171" t="str">
        <f>IFERROR(VLOOKUP($B174,'Benchmark Data'!$B:$AAA,CL$1,FALSE)/VLOOKUP($B173,'Benchmark Data'!$B:$AAA,CL$1,FALSE),"")</f>
        <v/>
      </c>
      <c r="CM174" s="171" t="str">
        <f>IFERROR(VLOOKUP($B174,'Benchmark Data'!$B:$AAA,CM$1,FALSE)/VLOOKUP($B173,'Benchmark Data'!$B:$AAA,CM$1,FALSE),"")</f>
        <v/>
      </c>
      <c r="CN174" s="171" t="str">
        <f>IFERROR(VLOOKUP($B174,'Benchmark Data'!$B:$AAA,CN$1,FALSE)/VLOOKUP($B173,'Benchmark Data'!$B:$AAA,CN$1,FALSE),"")</f>
        <v/>
      </c>
      <c r="CO174" s="171" t="str">
        <f>IFERROR(VLOOKUP($B174,'Benchmark Data'!$B:$AAA,CO$1,FALSE)/VLOOKUP($B173,'Benchmark Data'!$B:$AAA,CO$1,FALSE),"")</f>
        <v/>
      </c>
      <c r="CP174" s="171" t="str">
        <f>IFERROR(VLOOKUP($B174,'Benchmark Data'!$B:$AAA,CP$1,FALSE)/VLOOKUP($B173,'Benchmark Data'!$B:$AAA,CP$1,FALSE),"")</f>
        <v/>
      </c>
      <c r="CQ174" s="171" t="str">
        <f>IFERROR(VLOOKUP($B174,'Benchmark Data'!$B:$AAA,CQ$1,FALSE)/VLOOKUP($B173,'Benchmark Data'!$B:$AAA,CQ$1,FALSE),"")</f>
        <v/>
      </c>
      <c r="CR174" s="171" t="str">
        <f>IFERROR(VLOOKUP($B174,'Benchmark Data'!$B:$AAA,CR$1,FALSE)/VLOOKUP($B173,'Benchmark Data'!$B:$AAA,CR$1,FALSE),"")</f>
        <v/>
      </c>
      <c r="CS174" s="171" t="str">
        <f>IFERROR(VLOOKUP($B174,'Benchmark Data'!$B:$AAA,CS$1,FALSE)/VLOOKUP($B173,'Benchmark Data'!$B:$AAA,CS$1,FALSE),"")</f>
        <v/>
      </c>
      <c r="CT174" s="171" t="str">
        <f>IFERROR(VLOOKUP($B174,'Benchmark Data'!$B:$AAA,CT$1,FALSE)/VLOOKUP($B173,'Benchmark Data'!$B:$AAA,CT$1,FALSE),"")</f>
        <v/>
      </c>
      <c r="CU174" s="171" t="str">
        <f>IFERROR(VLOOKUP($B174,'Benchmark Data'!$B:$AAA,CU$1,FALSE)/VLOOKUP($B173,'Benchmark Data'!$B:$AAA,CU$1,FALSE),"")</f>
        <v/>
      </c>
      <c r="CV174" s="171" t="str">
        <f>IFERROR(VLOOKUP($B174,'Benchmark Data'!$B:$AAA,CV$1,FALSE)/VLOOKUP($B173,'Benchmark Data'!$B:$AAA,CV$1,FALSE),"")</f>
        <v/>
      </c>
      <c r="CW174" s="171" t="str">
        <f>IFERROR(VLOOKUP($B174,'Benchmark Data'!$B:$AAA,CW$1,FALSE)/VLOOKUP($B173,'Benchmark Data'!$B:$AAA,CW$1,FALSE),"")</f>
        <v/>
      </c>
      <c r="CX174" s="171" t="str">
        <f>IFERROR(VLOOKUP($B174,'Benchmark Data'!$B:$AAA,CX$1,FALSE)/VLOOKUP($B173,'Benchmark Data'!$B:$AAA,CX$1,FALSE),"")</f>
        <v/>
      </c>
      <c r="CY174" s="171" t="str">
        <f>IFERROR(VLOOKUP($B174,'Benchmark Data'!$B:$AAA,CY$1,FALSE)/VLOOKUP($B173,'Benchmark Data'!$B:$AAA,CY$1,FALSE),"")</f>
        <v/>
      </c>
      <c r="CZ174" s="171" t="str">
        <f>IFERROR(VLOOKUP($B174,'Benchmark Data'!$B:$AAA,CZ$1,FALSE)/VLOOKUP($B173,'Benchmark Data'!$B:$AAA,CZ$1,FALSE),"")</f>
        <v/>
      </c>
      <c r="DA174" s="171" t="str">
        <f>IFERROR(VLOOKUP($B174,'Benchmark Data'!$B:$AAA,DA$1,FALSE)/VLOOKUP($B173,'Benchmark Data'!$B:$AAA,DA$1,FALSE),"")</f>
        <v/>
      </c>
      <c r="DB174" s="171" t="str">
        <f>IFERROR(VLOOKUP($B174,'Benchmark Data'!$B:$AAA,DB$1,FALSE)/VLOOKUP($B173,'Benchmark Data'!$B:$AAA,DB$1,FALSE),"")</f>
        <v/>
      </c>
      <c r="DC174" s="171" t="str">
        <f>IFERROR(VLOOKUP($B174,'Benchmark Data'!$B:$AAA,DC$1,FALSE)/VLOOKUP($B173,'Benchmark Data'!$B:$AAA,DC$1,FALSE),"")</f>
        <v/>
      </c>
      <c r="DD174" s="171" t="str">
        <f>IFERROR(VLOOKUP($B174,'Benchmark Data'!$B:$AAA,DD$1,FALSE)/VLOOKUP($B173,'Benchmark Data'!$B:$AAA,DD$1,FALSE),"")</f>
        <v/>
      </c>
      <c r="DE174" s="171" t="str">
        <f>IFERROR(VLOOKUP($B174,'Benchmark Data'!$B:$AAA,DE$1,FALSE)/VLOOKUP($B173,'Benchmark Data'!$B:$AAA,DE$1,FALSE),"")</f>
        <v/>
      </c>
      <c r="DF174" s="171" t="str">
        <f>IFERROR(VLOOKUP($B174,'Benchmark Data'!$B:$AAA,DF$1,FALSE)/VLOOKUP($B173,'Benchmark Data'!$B:$AAA,DF$1,FALSE),"")</f>
        <v/>
      </c>
      <c r="DG174" s="171" t="str">
        <f>IFERROR(VLOOKUP($B174,'Benchmark Data'!$B:$AAA,DG$1,FALSE)/VLOOKUP($B173,'Benchmark Data'!$B:$AAA,DG$1,FALSE),"")</f>
        <v/>
      </c>
      <c r="DH174" s="171" t="str">
        <f>IFERROR(VLOOKUP($B174,'Benchmark Data'!$B:$AAA,DH$1,FALSE)/VLOOKUP($B173,'Benchmark Data'!$B:$AAA,DH$1,FALSE),"")</f>
        <v/>
      </c>
      <c r="DI174" s="171" t="str">
        <f>IFERROR(VLOOKUP($B174,'Benchmark Data'!$B:$AAA,DI$1,FALSE)/VLOOKUP($B173,'Benchmark Data'!$B:$AAA,DI$1,FALSE),"")</f>
        <v/>
      </c>
    </row>
    <row r="175" spans="1:113">
      <c r="A175" s="94">
        <f t="shared" si="37"/>
        <v>26</v>
      </c>
      <c r="B175" s="168">
        <f t="shared" si="38"/>
        <v>45291</v>
      </c>
      <c r="C175" s="171">
        <f>IFERROR(VLOOKUP($B175,'Benchmark Data'!$B:$FF,C$1,FALSE)/VLOOKUP($B174,'Benchmark Data'!$B:$FF,C$1,FALSE),"")</f>
        <v>1.039684866251374</v>
      </c>
      <c r="D175" s="171">
        <f>IFERROR(VLOOKUP($B175,'Benchmark Data'!$B:$FF,D$1,FALSE)/VLOOKUP($B174,'Benchmark Data'!$B:$FF,D$1,FALSE),"")</f>
        <v>1.039684866251374</v>
      </c>
      <c r="E175" s="171">
        <f>IFERROR(VLOOKUP($B175,'Benchmark Data'!$B:$FF,E$1,FALSE)/VLOOKUP($B174,'Benchmark Data'!$B:$FF,E$1,FALSE),"")</f>
        <v>1.039684866251374</v>
      </c>
      <c r="F175" s="171">
        <f>IFERROR(VLOOKUP($B175,'Benchmark Data'!$B:$FF,F$1,FALSE)/VLOOKUP($B174,'Benchmark Data'!$B:$FF,F$1,FALSE),"")</f>
        <v>1.0442438090076551</v>
      </c>
      <c r="G175" s="171" t="str">
        <f>IFERROR(VLOOKUP($B175,'Benchmark Data'!$B:$FF,G$1,FALSE)/VLOOKUP($B174,'Benchmark Data'!$B:$FF,G$1,FALSE),"")</f>
        <v/>
      </c>
      <c r="H175" s="171">
        <f>IFERROR(VLOOKUP($B175,'Benchmark Data'!$B:$FF,H$1,FALSE)/VLOOKUP($B174,'Benchmark Data'!$B:$FF,H$1,FALSE),"")</f>
        <v>1.039684866251374</v>
      </c>
      <c r="I175" s="171">
        <f>IFERROR(VLOOKUP($B175,'Benchmark Data'!$B:$FF,I$1,FALSE)/VLOOKUP($B174,'Benchmark Data'!$B:$FF,I$1,FALSE),"")</f>
        <v>1.0239282916710255</v>
      </c>
      <c r="J175" s="143" t="str">
        <f>IFERROR(VLOOKUP($B175,'Benchmark Data'!$B:$FF,J$1,FALSE)/VLOOKUP($B174,'Benchmark Data'!$B:$FF,J$1,FALSE)*J176,"")</f>
        <v/>
      </c>
      <c r="K175" s="156">
        <f>VLOOKUP($B175,'Benchmark Data'!$B:$FF,K$1,FALSE)</f>
        <v>1.0573065410316485</v>
      </c>
      <c r="L175" s="156"/>
      <c r="M175" s="156"/>
      <c r="N175" s="171">
        <f>IFERROR(VLOOKUP($B175,'Benchmark Data'!$B:$FF,N$1,FALSE)/VLOOKUP($B174,'Benchmark Data'!$B:$FF,N$1,FALSE),"")</f>
        <v>1.0397059600449814</v>
      </c>
      <c r="O175" s="171">
        <f>IFERROR(VLOOKUP($B175,'Benchmark Data'!$B:$FF,O$1,FALSE)/VLOOKUP($B174,'Benchmark Data'!$B:$FF,O$1,FALSE),"")</f>
        <v>0.98172392460918312</v>
      </c>
      <c r="P175" s="171">
        <f>IFERROR(VLOOKUP($B175,'Benchmark Data'!$B:$FF,P$1,FALSE)/VLOOKUP($B174,'Benchmark Data'!$B:$FF,P$1,FALSE),"")</f>
        <v>1.0052977528977673</v>
      </c>
      <c r="Q175" s="156">
        <f>IFERROR(VLOOKUP($B175,'Benchmark Data'!$B:$FF,Q$1,FALSE),"")</f>
        <v>1.1049638539580493</v>
      </c>
      <c r="R175" s="156">
        <f>IFERROR(VLOOKUP($B175,'Benchmark Data'!$B:$FF,R$1,FALSE),"")</f>
        <v>1.1049638539580493</v>
      </c>
      <c r="S175" s="156">
        <f>IFERROR(VLOOKUP($B175,'Benchmark Data'!$B:$FF,S$1,FALSE),"")</f>
        <v>1.1049638539580493</v>
      </c>
      <c r="T175" s="156">
        <f>IFERROR(VLOOKUP($B175,'Benchmark Data'!$B:$FF,T$1,FALSE),"")</f>
        <v>1.1049638539580493</v>
      </c>
      <c r="U175" s="156">
        <f>IFERROR(VLOOKUP($B175,'Benchmark Data'!$B:$FF,U$1,FALSE),"")</f>
        <v>1.1049638539580493</v>
      </c>
      <c r="V175" s="171">
        <f>IFERROR(VLOOKUP($B175,'Benchmark Data'!$B:$FF,V$1,FALSE)/VLOOKUP($B174,'Benchmark Data'!$B:$FF,V$1,FALSE),"")</f>
        <v>1.0391251903460326</v>
      </c>
      <c r="W175" s="171">
        <f>IFERROR(VLOOKUP($B175,'Benchmark Data'!$B:$FF,W$1,FALSE)/VLOOKUP($B174,'Benchmark Data'!$B:$FF,W$1,FALSE),"")</f>
        <v>1.0391251903460326</v>
      </c>
      <c r="X175" s="171">
        <f>IFERROR(VLOOKUP($B175,'Benchmark Data'!$B:$FF,X$1,FALSE)/VLOOKUP($B174,'Benchmark Data'!$B:$FF,X$1,FALSE),"")</f>
        <v>1.0391251903460326</v>
      </c>
      <c r="Y175" s="171">
        <f>IFERROR(VLOOKUP($B175,'Benchmark Data'!$B:$FF,Y$1,FALSE)/VLOOKUP($B174,'Benchmark Data'!$B:$FF,Y$1,FALSE),"")</f>
        <v>1.0391251903460326</v>
      </c>
      <c r="Z175" s="171">
        <f>IFERROR(VLOOKUP($B175,'Benchmark Data'!$B:$FF,Z$1,FALSE)/VLOOKUP($B174,'Benchmark Data'!$B:$FF,Z$1,FALSE),"")</f>
        <v>1.0391251903460326</v>
      </c>
      <c r="AA175" s="171">
        <f>IFERROR(VLOOKUP($B175,'Benchmark Data'!$B:$FF,AA$1,FALSE)/VLOOKUP($B174,'Benchmark Data'!$B:$FF,AA$1,FALSE),"")</f>
        <v>1.0556968779756291</v>
      </c>
      <c r="AB175" s="171">
        <f>IFERROR(VLOOKUP($B175,'Benchmark Data'!$B:$FF,AB$1,FALSE)/VLOOKUP($B174,'Benchmark Data'!$B:$FF,AB$1,FALSE),"")</f>
        <v>1.0556968779756291</v>
      </c>
      <c r="AC175" s="171">
        <f>IFERROR(VLOOKUP($B175,'Benchmark Data'!$B:$FF,AC$1,FALSE)/VLOOKUP($B174,'Benchmark Data'!$B:$FF,AC$1,FALSE),"")</f>
        <v>1.0556968779756291</v>
      </c>
      <c r="AD175" s="171">
        <f>IFERROR(VLOOKUP($B175,'Benchmark Data'!$B:$FF,AD$1,FALSE)/VLOOKUP($B174,'Benchmark Data'!$B:$FF,AD$1,FALSE),"")</f>
        <v>0.96841417799679397</v>
      </c>
      <c r="AE175" s="171">
        <f>IFERROR(VLOOKUP($B175,'Benchmark Data'!$B:$FF,AE$1,FALSE)/VLOOKUP($B174,'Benchmark Data'!$B:$FF,AE$1,FALSE),"")</f>
        <v>1.0824533265784655</v>
      </c>
      <c r="AF175" s="171">
        <f>IFERROR(VLOOKUP($B175,'Benchmark Data'!$B:$FF,AF$1,FALSE)/VLOOKUP($B174,'Benchmark Data'!$B:$FF,AF$1,FALSE),"")</f>
        <v>1.0442438090076551</v>
      </c>
      <c r="AG175" s="171">
        <f>IFERROR(VLOOKUP($B175,'Benchmark Data'!$B:$FF,AG$1,FALSE)/VLOOKUP($B174,'Benchmark Data'!$B:$FF,AG$1,FALSE),"")</f>
        <v>1.0442438090076551</v>
      </c>
      <c r="AH175" s="171">
        <f>IFERROR(VLOOKUP($B175,'Benchmark Data'!$B:$FF,AH$1,FALSE)/VLOOKUP($B174,'Benchmark Data'!$B:$FF,AH$1,FALSE),"")</f>
        <v>1.0442438090076551</v>
      </c>
      <c r="AI175" s="171">
        <f>IFERROR(VLOOKUP($B175,'Benchmark Data'!$B:$FF,AI$1,FALSE)/VLOOKUP($B174,'Benchmark Data'!$B:$FF,AI$1,FALSE),"")</f>
        <v>1.0949534304109507</v>
      </c>
      <c r="AJ175" s="171">
        <f>IFERROR(VLOOKUP($B175,'Benchmark Data'!$B:$FF,AJ$1,FALSE)/VLOOKUP($B174,'Benchmark Data'!$B:$FF,AJ$1,FALSE),"")</f>
        <v>1.2800170430336602</v>
      </c>
      <c r="AK175" s="171">
        <f>IFERROR(VLOOKUP($B175,'Benchmark Data'!$B:$FF,AK$1,FALSE)/VLOOKUP($B174,'Benchmark Data'!$B:$FF,AK$1,FALSE),"")</f>
        <v>1.0239282916710255</v>
      </c>
      <c r="AL175" s="171">
        <f>IFERROR(VLOOKUP($B175,'Benchmark Data'!$B:$FF,AL$1,FALSE)/VLOOKUP($B174,'Benchmark Data'!$B:$FF,AL$1,FALSE),"")</f>
        <v>1.1077594384367293</v>
      </c>
      <c r="AM175" s="171">
        <f>IFERROR(VLOOKUP($B175,'Benchmark Data'!$B:$FF,AM$1,FALSE)/VLOOKUP($B174,'Benchmark Data'!$B:$FF,AM$1,FALSE),"")</f>
        <v>1.1077594384367293</v>
      </c>
      <c r="AN175" s="171">
        <f>IFERROR(VLOOKUP($B175,'Benchmark Data'!$B:$FF,AN$1,FALSE)/VLOOKUP($B174,'Benchmark Data'!$B:$FF,AN$1,FALSE),"")</f>
        <v>1.1459864134202136</v>
      </c>
      <c r="AO175" s="171">
        <f>IFERROR(VLOOKUP($B175,'Benchmark Data'!$B:$FF,AO$1,FALSE)/VLOOKUP($B174,'Benchmark Data'!$B:$FF,AO$1,FALSE),"")</f>
        <v>1.0770456333595595</v>
      </c>
      <c r="AP175" s="171">
        <f>IFERROR(VLOOKUP($B175,'Benchmark Data'!$B:$FF,AP$1,FALSE)/VLOOKUP($B174,'Benchmark Data'!$B:$FF,AP$1,FALSE),"")</f>
        <v>1.0770456333595595</v>
      </c>
      <c r="AQ175" s="171">
        <f>IFERROR(VLOOKUP($B175,'Benchmark Data'!$B:$FF,AQ$1,FALSE)/VLOOKUP($B174,'Benchmark Data'!$B:$FF,AQ$1,FALSE),"")</f>
        <v>1.045579495246618</v>
      </c>
      <c r="AR175" s="171">
        <f>IFERROR(VLOOKUP($B175,'Benchmark Data'!$B:$FF,AR$1,FALSE)/VLOOKUP($B174,'Benchmark Data'!$B:$FF,AR$1,FALSE),"")</f>
        <v>1.0770456333595595</v>
      </c>
      <c r="AS175" s="171" t="str">
        <f>IFERROR(VLOOKUP($B175,'Benchmark Data'!$B:$FF,AS$1,FALSE)/VLOOKUP($B174,'Benchmark Data'!$B:$FF,AS$1,FALSE),"")</f>
        <v/>
      </c>
      <c r="AT175" s="171">
        <f>IFERROR(VLOOKUP($B175,'Benchmark Data'!$B:$FF,AT$1,FALSE)/VLOOKUP($B174,'Benchmark Data'!$B:$FF,AT$1,FALSE),"")</f>
        <v>1.045579495246618</v>
      </c>
      <c r="AU175" s="171">
        <f>IFERROR(VLOOKUP($B175,'Benchmark Data'!$B:$FF,AU$1,FALSE)/VLOOKUP($B174,'Benchmark Data'!$B:$FF,AU$1,FALSE),"")</f>
        <v>1.0160987679129878</v>
      </c>
      <c r="AV175" s="171">
        <f>IFERROR(VLOOKUP($B175,'Benchmark Data'!$B:$FF,AV$1,FALSE)/VLOOKUP($B174,'Benchmark Data'!$B:$FF,AV$1,FALSE),"")</f>
        <v>1.0160987679129878</v>
      </c>
      <c r="AW175" s="171">
        <f>IFERROR(VLOOKUP($B175,'Benchmark Data'!$B:$FF,AW$1,FALSE)/VLOOKUP($B174,'Benchmark Data'!$B:$FF,AW$1,FALSE),"")</f>
        <v>1.0160987679129878</v>
      </c>
      <c r="AX175" s="171" t="str">
        <f>IFERROR(VLOOKUP($B175,'Benchmark Data'!$B:$FF,AX$1,FALSE)/VLOOKUP($B174,'Benchmark Data'!$B:$FF,AX$1,FALSE),"")</f>
        <v/>
      </c>
      <c r="AY175" s="171" t="str">
        <f>IFERROR(VLOOKUP($B175,'Benchmark Data'!$B:$FF,AY$1,FALSE)/VLOOKUP($B174,'Benchmark Data'!$B:$FF,AY$1,FALSE),"")</f>
        <v/>
      </c>
      <c r="AZ175" s="156"/>
      <c r="BA175" s="156"/>
      <c r="BB175" s="171" t="str">
        <f>IFERROR(VLOOKUP($B175,'Benchmark Data'!$B:$FF,BB$1,FALSE)/VLOOKUP($B174,'Benchmark Data'!$B:$FF,BB$1,FALSE),"")</f>
        <v/>
      </c>
      <c r="BC175" s="171" t="str">
        <f>IFERROR(VLOOKUP($B175,'Benchmark Data'!$B:$FF,BC$1,FALSE)/VLOOKUP($B174,'Benchmark Data'!$B:$FF,BC$1,FALSE),"")</f>
        <v/>
      </c>
      <c r="BD175" s="171" t="str">
        <f>IFERROR(VLOOKUP($B175,'Benchmark Data'!$B:$FF,BD$1,FALSE)/VLOOKUP($B174,'Benchmark Data'!$B:$FF,BD$1,FALSE),"")</f>
        <v/>
      </c>
      <c r="BE175" s="171" t="str">
        <f>IFERROR(VLOOKUP($B175,'Benchmark Data'!$B:$FF,BE$1,FALSE)/VLOOKUP($B174,'Benchmark Data'!$B:$FF,BE$1,FALSE),"")</f>
        <v/>
      </c>
      <c r="BF175" s="171" t="str">
        <f>IFERROR(VLOOKUP($B175,'Benchmark Data'!$B:$FF,BF$1,FALSE)/VLOOKUP($B174,'Benchmark Data'!$B:$FF,BF$1,FALSE),"")</f>
        <v/>
      </c>
      <c r="BG175" s="171" t="str">
        <f>IFERROR(VLOOKUP($B175,'Benchmark Data'!$B:$FF,BG$1,FALSE)/VLOOKUP($B174,'Benchmark Data'!$B:$FF,BG$1,FALSE),"")</f>
        <v/>
      </c>
      <c r="BH175" s="171" t="str">
        <f>IFERROR(VLOOKUP($B175,'Benchmark Data'!$B:$FF,BH$1,FALSE)/VLOOKUP($B174,'Benchmark Data'!$B:$FF,BH$1,FALSE),"")</f>
        <v/>
      </c>
      <c r="BI175" s="171" t="str">
        <f>IFERROR(VLOOKUP($B175,'Benchmark Data'!$B:$FF,BI$1,FALSE)/VLOOKUP($B174,'Benchmark Data'!$B:$FF,BI$1,FALSE),"")</f>
        <v/>
      </c>
      <c r="BJ175" s="171" t="str">
        <f>IFERROR(VLOOKUP($B175,'Benchmark Data'!$B:$FF,BJ$1,FALSE)/VLOOKUP($B174,'Benchmark Data'!$B:$FF,BJ$1,FALSE),"")</f>
        <v/>
      </c>
      <c r="BK175" s="171" t="str">
        <f>IFERROR(VLOOKUP($B175,'Benchmark Data'!$B:$FF,BK$1,FALSE)/VLOOKUP($B174,'Benchmark Data'!$B:$FF,BK$1,FALSE),"")</f>
        <v/>
      </c>
      <c r="BL175" s="171" t="str">
        <f>IFERROR(VLOOKUP($B175,'Benchmark Data'!$B:$FF,BL$1,FALSE)/VLOOKUP($B174,'Benchmark Data'!$B:$FF,BL$1,FALSE),"")</f>
        <v/>
      </c>
      <c r="BM175" s="171" t="str">
        <f>IFERROR(VLOOKUP($B175,'Benchmark Data'!$B:$FF,BM$1,FALSE)/VLOOKUP($B174,'Benchmark Data'!$B:$FF,BM$1,FALSE),"")</f>
        <v/>
      </c>
      <c r="BN175" s="171" t="str">
        <f>IFERROR(VLOOKUP($B175,'Benchmark Data'!$B:$FF,BN$1,FALSE)/VLOOKUP($B174,'Benchmark Data'!$B:$FF,BN$1,FALSE),"")</f>
        <v/>
      </c>
      <c r="BO175" s="171" t="str">
        <f>IFERROR(VLOOKUP($B175,'Benchmark Data'!$B:$FF,BO$1,FALSE)/VLOOKUP($B174,'Benchmark Data'!$B:$FF,BO$1,FALSE),"")</f>
        <v/>
      </c>
      <c r="BP175" s="171" t="str">
        <f>IFERROR(VLOOKUP($B175,'Benchmark Data'!$B:$FF,BP$1,FALSE)/VLOOKUP($B174,'Benchmark Data'!$B:$FF,BP$1,FALSE),"")</f>
        <v/>
      </c>
      <c r="BQ175" s="171" t="str">
        <f>IFERROR(VLOOKUP($B175,'Benchmark Data'!$B:$FF,BQ$1,FALSE)/VLOOKUP($B174,'Benchmark Data'!$B:$FF,BQ$1,FALSE),"")</f>
        <v/>
      </c>
      <c r="BR175" s="171" t="str">
        <f>IFERROR(VLOOKUP($B175,'Benchmark Data'!$B:$FF,BR$1,FALSE)/VLOOKUP($B174,'Benchmark Data'!$B:$FF,BR$1,FALSE),"")</f>
        <v/>
      </c>
      <c r="BS175" s="171" t="str">
        <f>IFERROR(VLOOKUP($B175,'Benchmark Data'!$B:$FF,BS$1,FALSE)/VLOOKUP($B174,'Benchmark Data'!$B:$FF,BS$1,FALSE),"")</f>
        <v/>
      </c>
      <c r="BT175" s="171" t="str">
        <f>IFERROR(VLOOKUP($B175,'Benchmark Data'!$B:$FF,BT$1,FALSE)/VLOOKUP($B174,'Benchmark Data'!$B:$FF,BT$1,FALSE),"")</f>
        <v/>
      </c>
      <c r="BU175" s="171" t="str">
        <f>IFERROR(VLOOKUP($B175,'Benchmark Data'!$B:$FF,BU$1,FALSE)/VLOOKUP($B174,'Benchmark Data'!$B:$FF,BU$1,FALSE),"")</f>
        <v/>
      </c>
      <c r="BV175" s="171" t="str">
        <f>IFERROR(VLOOKUP($B175,'Benchmark Data'!$B:$FF,BV$1,FALSE)/VLOOKUP($B174,'Benchmark Data'!$B:$FF,BV$1,FALSE),"")</f>
        <v/>
      </c>
      <c r="BW175" s="171" t="str">
        <f>IFERROR(VLOOKUP($B175,'Benchmark Data'!$B:$FF,BW$1,FALSE)/VLOOKUP($B174,'Benchmark Data'!$B:$FF,BW$1,FALSE),"")</f>
        <v/>
      </c>
      <c r="BX175" s="171" t="str">
        <f>IFERROR(VLOOKUP($B175,'Benchmark Data'!$B:$FF,BX$1,FALSE)/VLOOKUP($B174,'Benchmark Data'!$B:$FF,BX$1,FALSE),"")</f>
        <v/>
      </c>
      <c r="BY175" s="171" t="str">
        <f>IFERROR(VLOOKUP($B175,'Benchmark Data'!$B:$FF,BY$1,FALSE)/VLOOKUP($B174,'Benchmark Data'!$B:$FF,BY$1,FALSE),"")</f>
        <v/>
      </c>
      <c r="BZ175" s="171" t="str">
        <f>IFERROR(VLOOKUP($B175,'Benchmark Data'!$B:$FF,BZ$1,FALSE)/VLOOKUP($B174,'Benchmark Data'!$B:$FF,BZ$1,FALSE),"")</f>
        <v/>
      </c>
      <c r="CA175" s="171" t="str">
        <f>IFERROR(VLOOKUP($B175,'Benchmark Data'!$B:$FF,CA$1,FALSE)/VLOOKUP($B174,'Benchmark Data'!$B:$FF,CA$1,FALSE),"")</f>
        <v/>
      </c>
      <c r="CB175" s="171" t="str">
        <f>IFERROR(VLOOKUP($B175,'Benchmark Data'!$B:$FF,CB$1,FALSE)/VLOOKUP($B174,'Benchmark Data'!$B:$FF,CB$1,FALSE),"")</f>
        <v/>
      </c>
      <c r="CC175" s="171" t="str">
        <f>IFERROR(VLOOKUP($B175,'Benchmark Data'!$B:$FF,CC$1,FALSE)/VLOOKUP($B174,'Benchmark Data'!$B:$FF,CC$1,FALSE),"")</f>
        <v/>
      </c>
      <c r="CD175" s="171" t="str">
        <f>IFERROR(VLOOKUP($B175,'Benchmark Data'!$B:$FF,CD$1,FALSE)/VLOOKUP($B174,'Benchmark Data'!$B:$FF,CD$1,FALSE),"")</f>
        <v/>
      </c>
      <c r="CE175" s="171" t="str">
        <f>IFERROR(VLOOKUP($B175,'Benchmark Data'!$B:$FF,CE$1,FALSE)/VLOOKUP($B174,'Benchmark Data'!$B:$FF,CE$1,FALSE),"")</f>
        <v/>
      </c>
      <c r="CF175" s="171" t="str">
        <f>IFERROR(VLOOKUP($B175,'Benchmark Data'!$B:$FF,CF$1,FALSE)/VLOOKUP($B174,'Benchmark Data'!$B:$FF,CF$1,FALSE),"")</f>
        <v/>
      </c>
      <c r="CG175" s="171" t="str">
        <f>IFERROR(VLOOKUP($B175,'Benchmark Data'!$B:$FF,CG$1,FALSE)/VLOOKUP($B174,'Benchmark Data'!$B:$FF,CG$1,FALSE),"")</f>
        <v/>
      </c>
      <c r="CH175" s="156"/>
      <c r="CI175" s="171" t="str">
        <f>IFERROR(VLOOKUP($B175,'Benchmark Data'!$B:$FF,CI$1,FALSE)/VLOOKUP($B174,'Benchmark Data'!$B:$FF,CI$1,FALSE),"")</f>
        <v/>
      </c>
      <c r="CJ175" s="171" t="str">
        <f>IFERROR(VLOOKUP($B175,'Benchmark Data'!$B:$FF,CJ$1,FALSE)/VLOOKUP($B174,'Benchmark Data'!$B:$FF,CJ$1,FALSE),"")</f>
        <v/>
      </c>
      <c r="CK175" s="171" t="str">
        <f>IFERROR(VLOOKUP($B175,'Benchmark Data'!$B:$AAA,CK$1,FALSE)/VLOOKUP($B174,'Benchmark Data'!$B:$AAA,CK$1,FALSE),"")</f>
        <v/>
      </c>
      <c r="CL175" s="171" t="str">
        <f>IFERROR(VLOOKUP($B175,'Benchmark Data'!$B:$AAA,CL$1,FALSE)/VLOOKUP($B174,'Benchmark Data'!$B:$AAA,CL$1,FALSE),"")</f>
        <v/>
      </c>
      <c r="CM175" s="171" t="str">
        <f>IFERROR(VLOOKUP($B175,'Benchmark Data'!$B:$AAA,CM$1,FALSE)/VLOOKUP($B174,'Benchmark Data'!$B:$AAA,CM$1,FALSE),"")</f>
        <v/>
      </c>
      <c r="CN175" s="171" t="str">
        <f>IFERROR(VLOOKUP($B175,'Benchmark Data'!$B:$AAA,CN$1,FALSE)/VLOOKUP($B174,'Benchmark Data'!$B:$AAA,CN$1,FALSE),"")</f>
        <v/>
      </c>
      <c r="CO175" s="171" t="str">
        <f>IFERROR(VLOOKUP($B175,'Benchmark Data'!$B:$AAA,CO$1,FALSE)/VLOOKUP($B174,'Benchmark Data'!$B:$AAA,CO$1,FALSE),"")</f>
        <v/>
      </c>
      <c r="CP175" s="171" t="str">
        <f>IFERROR(VLOOKUP($B175,'Benchmark Data'!$B:$AAA,CP$1,FALSE)/VLOOKUP($B174,'Benchmark Data'!$B:$AAA,CP$1,FALSE),"")</f>
        <v/>
      </c>
      <c r="CQ175" s="171" t="str">
        <f>IFERROR(VLOOKUP($B175,'Benchmark Data'!$B:$AAA,CQ$1,FALSE)/VLOOKUP($B174,'Benchmark Data'!$B:$AAA,CQ$1,FALSE),"")</f>
        <v/>
      </c>
      <c r="CR175" s="171" t="str">
        <f>IFERROR(VLOOKUP($B175,'Benchmark Data'!$B:$AAA,CR$1,FALSE)/VLOOKUP($B174,'Benchmark Data'!$B:$AAA,CR$1,FALSE),"")</f>
        <v/>
      </c>
      <c r="CS175" s="171" t="str">
        <f>IFERROR(VLOOKUP($B175,'Benchmark Data'!$B:$AAA,CS$1,FALSE)/VLOOKUP($B174,'Benchmark Data'!$B:$AAA,CS$1,FALSE),"")</f>
        <v/>
      </c>
      <c r="CT175" s="171" t="str">
        <f>IFERROR(VLOOKUP($B175,'Benchmark Data'!$B:$AAA,CT$1,FALSE)/VLOOKUP($B174,'Benchmark Data'!$B:$AAA,CT$1,FALSE),"")</f>
        <v/>
      </c>
      <c r="CU175" s="171" t="str">
        <f>IFERROR(VLOOKUP($B175,'Benchmark Data'!$B:$AAA,CU$1,FALSE)/VLOOKUP($B174,'Benchmark Data'!$B:$AAA,CU$1,FALSE),"")</f>
        <v/>
      </c>
      <c r="CV175" s="171" t="str">
        <f>IFERROR(VLOOKUP($B175,'Benchmark Data'!$B:$AAA,CV$1,FALSE)/VLOOKUP($B174,'Benchmark Data'!$B:$AAA,CV$1,FALSE),"")</f>
        <v/>
      </c>
      <c r="CW175" s="171" t="str">
        <f>IFERROR(VLOOKUP($B175,'Benchmark Data'!$B:$AAA,CW$1,FALSE)/VLOOKUP($B174,'Benchmark Data'!$B:$AAA,CW$1,FALSE),"")</f>
        <v/>
      </c>
      <c r="CX175" s="171" t="str">
        <f>IFERROR(VLOOKUP($B175,'Benchmark Data'!$B:$AAA,CX$1,FALSE)/VLOOKUP($B174,'Benchmark Data'!$B:$AAA,CX$1,FALSE),"")</f>
        <v/>
      </c>
      <c r="CY175" s="171" t="str">
        <f>IFERROR(VLOOKUP($B175,'Benchmark Data'!$B:$AAA,CY$1,FALSE)/VLOOKUP($B174,'Benchmark Data'!$B:$AAA,CY$1,FALSE),"")</f>
        <v/>
      </c>
      <c r="CZ175" s="171" t="str">
        <f>IFERROR(VLOOKUP($B175,'Benchmark Data'!$B:$AAA,CZ$1,FALSE)/VLOOKUP($B174,'Benchmark Data'!$B:$AAA,CZ$1,FALSE),"")</f>
        <v/>
      </c>
      <c r="DA175" s="171" t="str">
        <f>IFERROR(VLOOKUP($B175,'Benchmark Data'!$B:$AAA,DA$1,FALSE)/VLOOKUP($B174,'Benchmark Data'!$B:$AAA,DA$1,FALSE),"")</f>
        <v/>
      </c>
      <c r="DB175" s="171" t="str">
        <f>IFERROR(VLOOKUP($B175,'Benchmark Data'!$B:$AAA,DB$1,FALSE)/VLOOKUP($B174,'Benchmark Data'!$B:$AAA,DB$1,FALSE),"")</f>
        <v/>
      </c>
      <c r="DC175" s="171" t="str">
        <f>IFERROR(VLOOKUP($B175,'Benchmark Data'!$B:$AAA,DC$1,FALSE)/VLOOKUP($B174,'Benchmark Data'!$B:$AAA,DC$1,FALSE),"")</f>
        <v/>
      </c>
      <c r="DD175" s="171" t="str">
        <f>IFERROR(VLOOKUP($B175,'Benchmark Data'!$B:$AAA,DD$1,FALSE)/VLOOKUP($B174,'Benchmark Data'!$B:$AAA,DD$1,FALSE),"")</f>
        <v/>
      </c>
      <c r="DE175" s="171" t="str">
        <f>IFERROR(VLOOKUP($B175,'Benchmark Data'!$B:$AAA,DE$1,FALSE)/VLOOKUP($B174,'Benchmark Data'!$B:$AAA,DE$1,FALSE),"")</f>
        <v/>
      </c>
      <c r="DF175" s="171" t="str">
        <f>IFERROR(VLOOKUP($B175,'Benchmark Data'!$B:$AAA,DF$1,FALSE)/VLOOKUP($B174,'Benchmark Data'!$B:$AAA,DF$1,FALSE),"")</f>
        <v/>
      </c>
      <c r="DG175" s="171" t="str">
        <f>IFERROR(VLOOKUP($B175,'Benchmark Data'!$B:$AAA,DG$1,FALSE)/VLOOKUP($B174,'Benchmark Data'!$B:$AAA,DG$1,FALSE),"")</f>
        <v/>
      </c>
      <c r="DH175" s="171" t="str">
        <f>IFERROR(VLOOKUP($B175,'Benchmark Data'!$B:$AAA,DH$1,FALSE)/VLOOKUP($B174,'Benchmark Data'!$B:$AAA,DH$1,FALSE),"")</f>
        <v/>
      </c>
      <c r="DI175" s="171" t="str">
        <f>IFERROR(VLOOKUP($B175,'Benchmark Data'!$B:$AAA,DI$1,FALSE)/VLOOKUP($B174,'Benchmark Data'!$B:$AAA,DI$1,FALSE),"")</f>
        <v/>
      </c>
    </row>
    <row r="176" spans="1:113">
      <c r="A176" s="94">
        <f t="shared" si="37"/>
        <v>25</v>
      </c>
      <c r="B176" s="168">
        <f t="shared" si="38"/>
        <v>45322</v>
      </c>
      <c r="C176" s="171">
        <f>IFERROR(VLOOKUP($B176,'Benchmark Data'!$B:$FF,C$1,FALSE)/VLOOKUP($B175,'Benchmark Data'!$B:$FF,C$1,FALSE),"")</f>
        <v>1.0400742128440998</v>
      </c>
      <c r="D176" s="171">
        <f>IFERROR(VLOOKUP($B176,'Benchmark Data'!$B:$FF,D$1,FALSE)/VLOOKUP($B175,'Benchmark Data'!$B:$FF,D$1,FALSE),"")</f>
        <v>1.0400742128440998</v>
      </c>
      <c r="E176" s="171">
        <f>IFERROR(VLOOKUP($B176,'Benchmark Data'!$B:$FF,E$1,FALSE)/VLOOKUP($B175,'Benchmark Data'!$B:$FF,E$1,FALSE),"")</f>
        <v>1.0400742128440998</v>
      </c>
      <c r="F176" s="171">
        <f>IFERROR(VLOOKUP($B176,'Benchmark Data'!$B:$FF,F$1,FALSE)/VLOOKUP($B175,'Benchmark Data'!$B:$FF,F$1,FALSE),"")</f>
        <v>1.0268601905750474</v>
      </c>
      <c r="G176" s="171" t="str">
        <f>IFERROR(VLOOKUP($B176,'Benchmark Data'!$B:$FF,G$1,FALSE)/VLOOKUP($B175,'Benchmark Data'!$B:$FF,G$1,FALSE),"")</f>
        <v/>
      </c>
      <c r="H176" s="171">
        <f>IFERROR(VLOOKUP($B176,'Benchmark Data'!$B:$FF,H$1,FALSE)/VLOOKUP($B175,'Benchmark Data'!$B:$FF,H$1,FALSE),"")</f>
        <v>1.0400742128440998</v>
      </c>
      <c r="I176" s="171">
        <f>IFERROR(VLOOKUP($B176,'Benchmark Data'!$B:$FF,I$1,FALSE)/VLOOKUP($B175,'Benchmark Data'!$B:$FF,I$1,FALSE),"")</f>
        <v>0.97357082873368739</v>
      </c>
      <c r="J176" s="143" t="str">
        <f>IFERROR(VLOOKUP($B176,'Benchmark Data'!$B:$FF,J$1,FALSE)/VLOOKUP($B175,'Benchmark Data'!$B:$FF,J$1,FALSE)*J177,"")</f>
        <v/>
      </c>
      <c r="K176" s="156">
        <f>VLOOKUP($B176,'Benchmark Data'!$B:$FF,K$1,FALSE)</f>
        <v>0.98627336916833519</v>
      </c>
      <c r="L176" s="156"/>
      <c r="M176" s="156"/>
      <c r="N176" s="171">
        <f>IFERROR(VLOOKUP($B176,'Benchmark Data'!$B:$FF,N$1,FALSE)/VLOOKUP($B175,'Benchmark Data'!$B:$FF,N$1,FALSE),"")</f>
        <v>1.0077707607433217</v>
      </c>
      <c r="O176" s="171">
        <f>IFERROR(VLOOKUP($B176,'Benchmark Data'!$B:$FF,O$1,FALSE)/VLOOKUP($B175,'Benchmark Data'!$B:$FF,O$1,FALSE),"")</f>
        <v>1.0109221297943429</v>
      </c>
      <c r="P176" s="171">
        <f>IFERROR(VLOOKUP($B176,'Benchmark Data'!$B:$FF,P$1,FALSE)/VLOOKUP($B175,'Benchmark Data'!$B:$FF,P$1,FALSE),"")</f>
        <v>0.99647501041060538</v>
      </c>
      <c r="Q176" s="156">
        <f>IFERROR(VLOOKUP($B176,'Benchmark Data'!$B:$FF,Q$1,FALSE),"")</f>
        <v>0.99866512304439992</v>
      </c>
      <c r="R176" s="156">
        <f>IFERROR(VLOOKUP($B176,'Benchmark Data'!$B:$FF,R$1,FALSE),"")</f>
        <v>0.99866512304439992</v>
      </c>
      <c r="S176" s="156">
        <f>IFERROR(VLOOKUP($B176,'Benchmark Data'!$B:$FF,S$1,FALSE),"")</f>
        <v>0.99866512304439992</v>
      </c>
      <c r="T176" s="156">
        <f>IFERROR(VLOOKUP($B176,'Benchmark Data'!$B:$FF,T$1,FALSE),"")</f>
        <v>0.99866512304439992</v>
      </c>
      <c r="U176" s="156">
        <f>IFERROR(VLOOKUP($B176,'Benchmark Data'!$B:$FF,U$1,FALSE),"")</f>
        <v>0.99866512304439992</v>
      </c>
      <c r="V176" s="171">
        <f>IFERROR(VLOOKUP($B176,'Benchmark Data'!$B:$FF,V$1,FALSE)/VLOOKUP($B175,'Benchmark Data'!$B:$FF,V$1,FALSE),"")</f>
        <v>1.0055145020145984</v>
      </c>
      <c r="W176" s="171">
        <f>IFERROR(VLOOKUP($B176,'Benchmark Data'!$B:$FF,W$1,FALSE)/VLOOKUP($B175,'Benchmark Data'!$B:$FF,W$1,FALSE),"")</f>
        <v>1.0055145020145984</v>
      </c>
      <c r="X176" s="171">
        <f>IFERROR(VLOOKUP($B176,'Benchmark Data'!$B:$FF,X$1,FALSE)/VLOOKUP($B175,'Benchmark Data'!$B:$FF,X$1,FALSE),"")</f>
        <v>1.0055145020145984</v>
      </c>
      <c r="Y176" s="171">
        <f>IFERROR(VLOOKUP($B176,'Benchmark Data'!$B:$FF,Y$1,FALSE)/VLOOKUP($B175,'Benchmark Data'!$B:$FF,Y$1,FALSE),"")</f>
        <v>1.0055145020145984</v>
      </c>
      <c r="Z176" s="171">
        <f>IFERROR(VLOOKUP($B176,'Benchmark Data'!$B:$FF,Z$1,FALSE)/VLOOKUP($B175,'Benchmark Data'!$B:$FF,Z$1,FALSE),"")</f>
        <v>1.0055145020145984</v>
      </c>
      <c r="AA176" s="171">
        <f>IFERROR(VLOOKUP($B176,'Benchmark Data'!$B:$FF,AA$1,FALSE)/VLOOKUP($B175,'Benchmark Data'!$B:$FF,AA$1,FALSE),"")</f>
        <v>1.0200654469082655</v>
      </c>
      <c r="AB176" s="171">
        <f>IFERROR(VLOOKUP($B176,'Benchmark Data'!$B:$FF,AB$1,FALSE)/VLOOKUP($B175,'Benchmark Data'!$B:$FF,AB$1,FALSE),"")</f>
        <v>1.0200654469082655</v>
      </c>
      <c r="AC176" s="171">
        <f>IFERROR(VLOOKUP($B176,'Benchmark Data'!$B:$FF,AC$1,FALSE)/VLOOKUP($B175,'Benchmark Data'!$B:$FF,AC$1,FALSE),"")</f>
        <v>1.0200654469082655</v>
      </c>
      <c r="AD176" s="171">
        <f>IFERROR(VLOOKUP($B176,'Benchmark Data'!$B:$FF,AD$1,FALSE)/VLOOKUP($B175,'Benchmark Data'!$B:$FF,AD$1,FALSE),"")</f>
        <v>0.90552387959046032</v>
      </c>
      <c r="AE176" s="171">
        <f>IFERROR(VLOOKUP($B176,'Benchmark Data'!$B:$FF,AE$1,FALSE)/VLOOKUP($B175,'Benchmark Data'!$B:$FF,AE$1,FALSE),"")</f>
        <v>0.95730825208233272</v>
      </c>
      <c r="AF176" s="171">
        <f>IFERROR(VLOOKUP($B176,'Benchmark Data'!$B:$FF,AF$1,FALSE)/VLOOKUP($B175,'Benchmark Data'!$B:$FF,AF$1,FALSE),"")</f>
        <v>1.0268601905750474</v>
      </c>
      <c r="AG176" s="171">
        <f>IFERROR(VLOOKUP($B176,'Benchmark Data'!$B:$FF,AG$1,FALSE)/VLOOKUP($B175,'Benchmark Data'!$B:$FF,AG$1,FALSE),"")</f>
        <v>1.0268601905750474</v>
      </c>
      <c r="AH176" s="171">
        <f>IFERROR(VLOOKUP($B176,'Benchmark Data'!$B:$FF,AH$1,FALSE)/VLOOKUP($B175,'Benchmark Data'!$B:$FF,AH$1,FALSE),"")</f>
        <v>1.0268601905750474</v>
      </c>
      <c r="AI176" s="171">
        <f>IFERROR(VLOOKUP($B176,'Benchmark Data'!$B:$FF,AI$1,FALSE)/VLOOKUP($B175,'Benchmark Data'!$B:$FF,AI$1,FALSE),"")</f>
        <v>0.9735907361496865</v>
      </c>
      <c r="AJ176" s="171">
        <f>IFERROR(VLOOKUP($B176,'Benchmark Data'!$B:$FF,AJ$1,FALSE)/VLOOKUP($B175,'Benchmark Data'!$B:$FF,AJ$1,FALSE),"")</f>
        <v>0.85959656480926705</v>
      </c>
      <c r="AK176" s="171">
        <f>IFERROR(VLOOKUP($B176,'Benchmark Data'!$B:$FF,AK$1,FALSE)/VLOOKUP($B175,'Benchmark Data'!$B:$FF,AK$1,FALSE),"")</f>
        <v>0.97357082873368739</v>
      </c>
      <c r="AL176" s="171">
        <f>IFERROR(VLOOKUP($B176,'Benchmark Data'!$B:$FF,AL$1,FALSE)/VLOOKUP($B175,'Benchmark Data'!$B:$FF,AL$1,FALSE),"")</f>
        <v>1.0200947650853458</v>
      </c>
      <c r="AM176" s="171">
        <f>IFERROR(VLOOKUP($B176,'Benchmark Data'!$B:$FF,AM$1,FALSE)/VLOOKUP($B175,'Benchmark Data'!$B:$FF,AM$1,FALSE),"")</f>
        <v>1.0200947650853458</v>
      </c>
      <c r="AN176" s="171">
        <f>IFERROR(VLOOKUP($B176,'Benchmark Data'!$B:$FF,AN$1,FALSE)/VLOOKUP($B175,'Benchmark Data'!$B:$FF,AN$1,FALSE),"")</f>
        <v>0.87986934430195995</v>
      </c>
      <c r="AO176" s="171">
        <f>IFERROR(VLOOKUP($B176,'Benchmark Data'!$B:$FF,AO$1,FALSE)/VLOOKUP($B175,'Benchmark Data'!$B:$FF,AO$1,FALSE),"")</f>
        <v>1.0124002410650692</v>
      </c>
      <c r="AP176" s="171">
        <f>IFERROR(VLOOKUP($B176,'Benchmark Data'!$B:$FF,AP$1,FALSE)/VLOOKUP($B175,'Benchmark Data'!$B:$FF,AP$1,FALSE),"")</f>
        <v>1.0124002410650692</v>
      </c>
      <c r="AQ176" s="171">
        <f>IFERROR(VLOOKUP($B176,'Benchmark Data'!$B:$FF,AQ$1,FALSE)/VLOOKUP($B175,'Benchmark Data'!$B:$FF,AQ$1,FALSE),"")</f>
        <v>1.0165803745168855</v>
      </c>
      <c r="AR176" s="171">
        <f>IFERROR(VLOOKUP($B176,'Benchmark Data'!$B:$FF,AR$1,FALSE)/VLOOKUP($B175,'Benchmark Data'!$B:$FF,AR$1,FALSE),"")</f>
        <v>1.0124002410650692</v>
      </c>
      <c r="AS176" s="171" t="str">
        <f>IFERROR(VLOOKUP($B176,'Benchmark Data'!$B:$FF,AS$1,FALSE)/VLOOKUP($B175,'Benchmark Data'!$B:$FF,AS$1,FALSE),"")</f>
        <v/>
      </c>
      <c r="AT176" s="171">
        <f>IFERROR(VLOOKUP($B176,'Benchmark Data'!$B:$FF,AT$1,FALSE)/VLOOKUP($B175,'Benchmark Data'!$B:$FF,AT$1,FALSE),"")</f>
        <v>1.0165803745168855</v>
      </c>
      <c r="AU176" s="171">
        <f>IFERROR(VLOOKUP($B176,'Benchmark Data'!$B:$FF,AU$1,FALSE)/VLOOKUP($B175,'Benchmark Data'!$B:$FF,AU$1,FALSE),"")</f>
        <v>1.0490440380308221</v>
      </c>
      <c r="AV176" s="171">
        <f>IFERROR(VLOOKUP($B176,'Benchmark Data'!$B:$FF,AV$1,FALSE)/VLOOKUP($B175,'Benchmark Data'!$B:$FF,AV$1,FALSE),"")</f>
        <v>1.0490440380308221</v>
      </c>
      <c r="AW176" s="171">
        <f>IFERROR(VLOOKUP($B176,'Benchmark Data'!$B:$FF,AW$1,FALSE)/VLOOKUP($B175,'Benchmark Data'!$B:$FF,AW$1,FALSE),"")</f>
        <v>1.0490440380308221</v>
      </c>
      <c r="AX176" s="171" t="str">
        <f>IFERROR(VLOOKUP($B176,'Benchmark Data'!$B:$FF,AX$1,FALSE)/VLOOKUP($B175,'Benchmark Data'!$B:$FF,AX$1,FALSE),"")</f>
        <v/>
      </c>
      <c r="AY176" s="171" t="str">
        <f>IFERROR(VLOOKUP($B176,'Benchmark Data'!$B:$FF,AY$1,FALSE)/VLOOKUP($B175,'Benchmark Data'!$B:$FF,AY$1,FALSE),"")</f>
        <v/>
      </c>
      <c r="AZ176" s="156"/>
      <c r="BA176" s="156"/>
      <c r="BB176" s="171" t="str">
        <f>IFERROR(VLOOKUP($B176,'Benchmark Data'!$B:$FF,BB$1,FALSE)/VLOOKUP($B175,'Benchmark Data'!$B:$FF,BB$1,FALSE),"")</f>
        <v/>
      </c>
      <c r="BC176" s="171" t="str">
        <f>IFERROR(VLOOKUP($B176,'Benchmark Data'!$B:$FF,BC$1,FALSE)/VLOOKUP($B175,'Benchmark Data'!$B:$FF,BC$1,FALSE),"")</f>
        <v/>
      </c>
      <c r="BD176" s="171" t="str">
        <f>IFERROR(VLOOKUP($B176,'Benchmark Data'!$B:$FF,BD$1,FALSE)/VLOOKUP($B175,'Benchmark Data'!$B:$FF,BD$1,FALSE),"")</f>
        <v/>
      </c>
      <c r="BE176" s="171" t="str">
        <f>IFERROR(VLOOKUP($B176,'Benchmark Data'!$B:$FF,BE$1,FALSE)/VLOOKUP($B175,'Benchmark Data'!$B:$FF,BE$1,FALSE),"")</f>
        <v/>
      </c>
      <c r="BF176" s="171" t="str">
        <f>IFERROR(VLOOKUP($B176,'Benchmark Data'!$B:$FF,BF$1,FALSE)/VLOOKUP($B175,'Benchmark Data'!$B:$FF,BF$1,FALSE),"")</f>
        <v/>
      </c>
      <c r="BG176" s="171" t="str">
        <f>IFERROR(VLOOKUP($B176,'Benchmark Data'!$B:$FF,BG$1,FALSE)/VLOOKUP($B175,'Benchmark Data'!$B:$FF,BG$1,FALSE),"")</f>
        <v/>
      </c>
      <c r="BH176" s="171" t="str">
        <f>IFERROR(VLOOKUP($B176,'Benchmark Data'!$B:$FF,BH$1,FALSE)/VLOOKUP($B175,'Benchmark Data'!$B:$FF,BH$1,FALSE),"")</f>
        <v/>
      </c>
      <c r="BI176" s="171" t="str">
        <f>IFERROR(VLOOKUP($B176,'Benchmark Data'!$B:$FF,BI$1,FALSE)/VLOOKUP($B175,'Benchmark Data'!$B:$FF,BI$1,FALSE),"")</f>
        <v/>
      </c>
      <c r="BJ176" s="171" t="str">
        <f>IFERROR(VLOOKUP($B176,'Benchmark Data'!$B:$FF,BJ$1,FALSE)/VLOOKUP($B175,'Benchmark Data'!$B:$FF,BJ$1,FALSE),"")</f>
        <v/>
      </c>
      <c r="BK176" s="171" t="str">
        <f>IFERROR(VLOOKUP($B176,'Benchmark Data'!$B:$FF,BK$1,FALSE)/VLOOKUP($B175,'Benchmark Data'!$B:$FF,BK$1,FALSE),"")</f>
        <v/>
      </c>
      <c r="BL176" s="171" t="str">
        <f>IFERROR(VLOOKUP($B176,'Benchmark Data'!$B:$FF,BL$1,FALSE)/VLOOKUP($B175,'Benchmark Data'!$B:$FF,BL$1,FALSE),"")</f>
        <v/>
      </c>
      <c r="BM176" s="171" t="str">
        <f>IFERROR(VLOOKUP($B176,'Benchmark Data'!$B:$FF,BM$1,FALSE)/VLOOKUP($B175,'Benchmark Data'!$B:$FF,BM$1,FALSE),"")</f>
        <v/>
      </c>
      <c r="BN176" s="171" t="str">
        <f>IFERROR(VLOOKUP($B176,'Benchmark Data'!$B:$FF,BN$1,FALSE)/VLOOKUP($B175,'Benchmark Data'!$B:$FF,BN$1,FALSE),"")</f>
        <v/>
      </c>
      <c r="BO176" s="171" t="str">
        <f>IFERROR(VLOOKUP($B176,'Benchmark Data'!$B:$FF,BO$1,FALSE)/VLOOKUP($B175,'Benchmark Data'!$B:$FF,BO$1,FALSE),"")</f>
        <v/>
      </c>
      <c r="BP176" s="171" t="str">
        <f>IFERROR(VLOOKUP($B176,'Benchmark Data'!$B:$FF,BP$1,FALSE)/VLOOKUP($B175,'Benchmark Data'!$B:$FF,BP$1,FALSE),"")</f>
        <v/>
      </c>
      <c r="BQ176" s="171" t="str">
        <f>IFERROR(VLOOKUP($B176,'Benchmark Data'!$B:$FF,BQ$1,FALSE)/VLOOKUP($B175,'Benchmark Data'!$B:$FF,BQ$1,FALSE),"")</f>
        <v/>
      </c>
      <c r="BR176" s="171" t="str">
        <f>IFERROR(VLOOKUP($B176,'Benchmark Data'!$B:$FF,BR$1,FALSE)/VLOOKUP($B175,'Benchmark Data'!$B:$FF,BR$1,FALSE),"")</f>
        <v/>
      </c>
      <c r="BS176" s="171" t="str">
        <f>IFERROR(VLOOKUP($B176,'Benchmark Data'!$B:$FF,BS$1,FALSE)/VLOOKUP($B175,'Benchmark Data'!$B:$FF,BS$1,FALSE),"")</f>
        <v/>
      </c>
      <c r="BT176" s="171" t="str">
        <f>IFERROR(VLOOKUP($B176,'Benchmark Data'!$B:$FF,BT$1,FALSE)/VLOOKUP($B175,'Benchmark Data'!$B:$FF,BT$1,FALSE),"")</f>
        <v/>
      </c>
      <c r="BU176" s="171" t="str">
        <f>IFERROR(VLOOKUP($B176,'Benchmark Data'!$B:$FF,BU$1,FALSE)/VLOOKUP($B175,'Benchmark Data'!$B:$FF,BU$1,FALSE),"")</f>
        <v/>
      </c>
      <c r="BV176" s="171" t="str">
        <f>IFERROR(VLOOKUP($B176,'Benchmark Data'!$B:$FF,BV$1,FALSE)/VLOOKUP($B175,'Benchmark Data'!$B:$FF,BV$1,FALSE),"")</f>
        <v/>
      </c>
      <c r="BW176" s="171" t="str">
        <f>IFERROR(VLOOKUP($B176,'Benchmark Data'!$B:$FF,BW$1,FALSE)/VLOOKUP($B175,'Benchmark Data'!$B:$FF,BW$1,FALSE),"")</f>
        <v/>
      </c>
      <c r="BX176" s="171" t="str">
        <f>IFERROR(VLOOKUP($B176,'Benchmark Data'!$B:$FF,BX$1,FALSE)/VLOOKUP($B175,'Benchmark Data'!$B:$FF,BX$1,FALSE),"")</f>
        <v/>
      </c>
      <c r="BY176" s="171" t="str">
        <f>IFERROR(VLOOKUP($B176,'Benchmark Data'!$B:$FF,BY$1,FALSE)/VLOOKUP($B175,'Benchmark Data'!$B:$FF,BY$1,FALSE),"")</f>
        <v/>
      </c>
      <c r="BZ176" s="171" t="str">
        <f>IFERROR(VLOOKUP($B176,'Benchmark Data'!$B:$FF,BZ$1,FALSE)/VLOOKUP($B175,'Benchmark Data'!$B:$FF,BZ$1,FALSE),"")</f>
        <v/>
      </c>
      <c r="CA176" s="171" t="str">
        <f>IFERROR(VLOOKUP($B176,'Benchmark Data'!$B:$FF,CA$1,FALSE)/VLOOKUP($B175,'Benchmark Data'!$B:$FF,CA$1,FALSE),"")</f>
        <v/>
      </c>
      <c r="CB176" s="171" t="str">
        <f>IFERROR(VLOOKUP($B176,'Benchmark Data'!$B:$FF,CB$1,FALSE)/VLOOKUP($B175,'Benchmark Data'!$B:$FF,CB$1,FALSE),"")</f>
        <v/>
      </c>
      <c r="CC176" s="171" t="str">
        <f>IFERROR(VLOOKUP($B176,'Benchmark Data'!$B:$FF,CC$1,FALSE)/VLOOKUP($B175,'Benchmark Data'!$B:$FF,CC$1,FALSE),"")</f>
        <v/>
      </c>
      <c r="CD176" s="171" t="str">
        <f>IFERROR(VLOOKUP($B176,'Benchmark Data'!$B:$FF,CD$1,FALSE)/VLOOKUP($B175,'Benchmark Data'!$B:$FF,CD$1,FALSE),"")</f>
        <v/>
      </c>
      <c r="CE176" s="171" t="str">
        <f>IFERROR(VLOOKUP($B176,'Benchmark Data'!$B:$FF,CE$1,FALSE)/VLOOKUP($B175,'Benchmark Data'!$B:$FF,CE$1,FALSE),"")</f>
        <v/>
      </c>
      <c r="CF176" s="171" t="str">
        <f>IFERROR(VLOOKUP($B176,'Benchmark Data'!$B:$FF,CF$1,FALSE)/VLOOKUP($B175,'Benchmark Data'!$B:$FF,CF$1,FALSE),"")</f>
        <v/>
      </c>
      <c r="CG176" s="171" t="str">
        <f>IFERROR(VLOOKUP($B176,'Benchmark Data'!$B:$FF,CG$1,FALSE)/VLOOKUP($B175,'Benchmark Data'!$B:$FF,CG$1,FALSE),"")</f>
        <v/>
      </c>
      <c r="CH176" s="156"/>
      <c r="CI176" s="171" t="str">
        <f>IFERROR(VLOOKUP($B176,'Benchmark Data'!$B:$FF,CI$1,FALSE)/VLOOKUP($B175,'Benchmark Data'!$B:$FF,CI$1,FALSE),"")</f>
        <v/>
      </c>
      <c r="CJ176" s="171" t="str">
        <f>IFERROR(VLOOKUP($B176,'Benchmark Data'!$B:$FF,CJ$1,FALSE)/VLOOKUP($B175,'Benchmark Data'!$B:$FF,CJ$1,FALSE),"")</f>
        <v/>
      </c>
      <c r="CK176" s="171" t="str">
        <f>IFERROR(VLOOKUP($B176,'Benchmark Data'!$B:$AAA,CK$1,FALSE)/VLOOKUP($B175,'Benchmark Data'!$B:$AAA,CK$1,FALSE),"")</f>
        <v/>
      </c>
      <c r="CL176" s="171" t="str">
        <f>IFERROR(VLOOKUP($B176,'Benchmark Data'!$B:$AAA,CL$1,FALSE)/VLOOKUP($B175,'Benchmark Data'!$B:$AAA,CL$1,FALSE),"")</f>
        <v/>
      </c>
      <c r="CM176" s="171" t="str">
        <f>IFERROR(VLOOKUP($B176,'Benchmark Data'!$B:$AAA,CM$1,FALSE)/VLOOKUP($B175,'Benchmark Data'!$B:$AAA,CM$1,FALSE),"")</f>
        <v/>
      </c>
      <c r="CN176" s="171" t="str">
        <f>IFERROR(VLOOKUP($B176,'Benchmark Data'!$B:$AAA,CN$1,FALSE)/VLOOKUP($B175,'Benchmark Data'!$B:$AAA,CN$1,FALSE),"")</f>
        <v/>
      </c>
      <c r="CO176" s="171" t="str">
        <f>IFERROR(VLOOKUP($B176,'Benchmark Data'!$B:$AAA,CO$1,FALSE)/VLOOKUP($B175,'Benchmark Data'!$B:$AAA,CO$1,FALSE),"")</f>
        <v/>
      </c>
      <c r="CP176" s="171" t="str">
        <f>IFERROR(VLOOKUP($B176,'Benchmark Data'!$B:$AAA,CP$1,FALSE)/VLOOKUP($B175,'Benchmark Data'!$B:$AAA,CP$1,FALSE),"")</f>
        <v/>
      </c>
      <c r="CQ176" s="171" t="str">
        <f>IFERROR(VLOOKUP($B176,'Benchmark Data'!$B:$AAA,CQ$1,FALSE)/VLOOKUP($B175,'Benchmark Data'!$B:$AAA,CQ$1,FALSE),"")</f>
        <v/>
      </c>
      <c r="CR176" s="171" t="str">
        <f>IFERROR(VLOOKUP($B176,'Benchmark Data'!$B:$AAA,CR$1,FALSE)/VLOOKUP($B175,'Benchmark Data'!$B:$AAA,CR$1,FALSE),"")</f>
        <v/>
      </c>
      <c r="CS176" s="171" t="str">
        <f>IFERROR(VLOOKUP($B176,'Benchmark Data'!$B:$AAA,CS$1,FALSE)/VLOOKUP($B175,'Benchmark Data'!$B:$AAA,CS$1,FALSE),"")</f>
        <v/>
      </c>
      <c r="CT176" s="171" t="str">
        <f>IFERROR(VLOOKUP($B176,'Benchmark Data'!$B:$AAA,CT$1,FALSE)/VLOOKUP($B175,'Benchmark Data'!$B:$AAA,CT$1,FALSE),"")</f>
        <v/>
      </c>
      <c r="CU176" s="171" t="str">
        <f>IFERROR(VLOOKUP($B176,'Benchmark Data'!$B:$AAA,CU$1,FALSE)/VLOOKUP($B175,'Benchmark Data'!$B:$AAA,CU$1,FALSE),"")</f>
        <v/>
      </c>
      <c r="CV176" s="171" t="str">
        <f>IFERROR(VLOOKUP($B176,'Benchmark Data'!$B:$AAA,CV$1,FALSE)/VLOOKUP($B175,'Benchmark Data'!$B:$AAA,CV$1,FALSE),"")</f>
        <v/>
      </c>
      <c r="CW176" s="171" t="str">
        <f>IFERROR(VLOOKUP($B176,'Benchmark Data'!$B:$AAA,CW$1,FALSE)/VLOOKUP($B175,'Benchmark Data'!$B:$AAA,CW$1,FALSE),"")</f>
        <v/>
      </c>
      <c r="CX176" s="171" t="str">
        <f>IFERROR(VLOOKUP($B176,'Benchmark Data'!$B:$AAA,CX$1,FALSE)/VLOOKUP($B175,'Benchmark Data'!$B:$AAA,CX$1,FALSE),"")</f>
        <v/>
      </c>
      <c r="CY176" s="171" t="str">
        <f>IFERROR(VLOOKUP($B176,'Benchmark Data'!$B:$AAA,CY$1,FALSE)/VLOOKUP($B175,'Benchmark Data'!$B:$AAA,CY$1,FALSE),"")</f>
        <v/>
      </c>
      <c r="CZ176" s="171" t="str">
        <f>IFERROR(VLOOKUP($B176,'Benchmark Data'!$B:$AAA,CZ$1,FALSE)/VLOOKUP($B175,'Benchmark Data'!$B:$AAA,CZ$1,FALSE),"")</f>
        <v/>
      </c>
      <c r="DA176" s="171" t="str">
        <f>IFERROR(VLOOKUP($B176,'Benchmark Data'!$B:$AAA,DA$1,FALSE)/VLOOKUP($B175,'Benchmark Data'!$B:$AAA,DA$1,FALSE),"")</f>
        <v/>
      </c>
      <c r="DB176" s="171" t="str">
        <f>IFERROR(VLOOKUP($B176,'Benchmark Data'!$B:$AAA,DB$1,FALSE)/VLOOKUP($B175,'Benchmark Data'!$B:$AAA,DB$1,FALSE),"")</f>
        <v/>
      </c>
      <c r="DC176" s="171" t="str">
        <f>IFERROR(VLOOKUP($B176,'Benchmark Data'!$B:$AAA,DC$1,FALSE)/VLOOKUP($B175,'Benchmark Data'!$B:$AAA,DC$1,FALSE),"")</f>
        <v/>
      </c>
      <c r="DD176" s="171" t="str">
        <f>IFERROR(VLOOKUP($B176,'Benchmark Data'!$B:$AAA,DD$1,FALSE)/VLOOKUP($B175,'Benchmark Data'!$B:$AAA,DD$1,FALSE),"")</f>
        <v/>
      </c>
      <c r="DE176" s="171" t="str">
        <f>IFERROR(VLOOKUP($B176,'Benchmark Data'!$B:$AAA,DE$1,FALSE)/VLOOKUP($B175,'Benchmark Data'!$B:$AAA,DE$1,FALSE),"")</f>
        <v/>
      </c>
      <c r="DF176" s="171" t="str">
        <f>IFERROR(VLOOKUP($B176,'Benchmark Data'!$B:$AAA,DF$1,FALSE)/VLOOKUP($B175,'Benchmark Data'!$B:$AAA,DF$1,FALSE),"")</f>
        <v/>
      </c>
      <c r="DG176" s="171" t="str">
        <f>IFERROR(VLOOKUP($B176,'Benchmark Data'!$B:$AAA,DG$1,FALSE)/VLOOKUP($B175,'Benchmark Data'!$B:$AAA,DG$1,FALSE),"")</f>
        <v/>
      </c>
      <c r="DH176" s="171" t="str">
        <f>IFERROR(VLOOKUP($B176,'Benchmark Data'!$B:$AAA,DH$1,FALSE)/VLOOKUP($B175,'Benchmark Data'!$B:$AAA,DH$1,FALSE),"")</f>
        <v/>
      </c>
      <c r="DI176" s="171" t="str">
        <f>IFERROR(VLOOKUP($B176,'Benchmark Data'!$B:$AAA,DI$1,FALSE)/VLOOKUP($B175,'Benchmark Data'!$B:$AAA,DI$1,FALSE),"")</f>
        <v/>
      </c>
    </row>
    <row r="177" spans="1:113">
      <c r="A177" s="94">
        <f t="shared" ref="A177:A191" si="39">IF(B177="",0,A178+1)</f>
        <v>24</v>
      </c>
      <c r="B177" s="168">
        <f t="shared" si="38"/>
        <v>45351</v>
      </c>
      <c r="C177" s="171">
        <f>IFERROR(VLOOKUP($B177,'Benchmark Data'!$B:$FF,C$1,FALSE)/VLOOKUP($B176,'Benchmark Data'!$B:$FF,C$1,FALSE),"")</f>
        <v>1.0551537895421894</v>
      </c>
      <c r="D177" s="171">
        <f>IFERROR(VLOOKUP($B177,'Benchmark Data'!$B:$FF,D$1,FALSE)/VLOOKUP($B176,'Benchmark Data'!$B:$FF,D$1,FALSE),"")</f>
        <v>1.0551537895421894</v>
      </c>
      <c r="E177" s="171">
        <f>IFERROR(VLOOKUP($B177,'Benchmark Data'!$B:$FF,E$1,FALSE)/VLOOKUP($B176,'Benchmark Data'!$B:$FF,E$1,FALSE),"")</f>
        <v>1.0551537895421894</v>
      </c>
      <c r="F177" s="171">
        <f>IFERROR(VLOOKUP($B177,'Benchmark Data'!$B:$FF,F$1,FALSE)/VLOOKUP($B176,'Benchmark Data'!$B:$FF,F$1,FALSE),"")</f>
        <v>1.0225258168145288</v>
      </c>
      <c r="G177" s="171" t="str">
        <f>IFERROR(VLOOKUP($B177,'Benchmark Data'!$B:$FF,G$1,FALSE)/VLOOKUP($B176,'Benchmark Data'!$B:$FF,G$1,FALSE),"")</f>
        <v/>
      </c>
      <c r="H177" s="171">
        <f>IFERROR(VLOOKUP($B177,'Benchmark Data'!$B:$FF,H$1,FALSE)/VLOOKUP($B176,'Benchmark Data'!$B:$FF,H$1,FALSE),"")</f>
        <v>1.0551537895421894</v>
      </c>
      <c r="I177" s="171">
        <f>IFERROR(VLOOKUP($B177,'Benchmark Data'!$B:$FF,I$1,FALSE)/VLOOKUP($B176,'Benchmark Data'!$B:$FF,I$1,FALSE),"")</f>
        <v>0.99326581228739708</v>
      </c>
      <c r="J177" s="143" t="str">
        <f>IFERROR(VLOOKUP($B177,'Benchmark Data'!$B:$FF,J$1,FALSE)/VLOOKUP($B176,'Benchmark Data'!$B:$FF,J$1,FALSE)*J178,"")</f>
        <v/>
      </c>
      <c r="K177" s="156">
        <f>VLOOKUP($B177,'Benchmark Data'!$B:$FF,K$1,FALSE)</f>
        <v>0.97809211629924153</v>
      </c>
      <c r="L177" s="156"/>
      <c r="M177" s="156">
        <f>VLOOKUP($B177,'Benchmark Data'!$B:$FF,M$1,FALSE)</f>
        <v>0.97809211629924153</v>
      </c>
      <c r="N177" s="171">
        <f>IFERROR(VLOOKUP($B177,'Benchmark Data'!$B:$FF,N$1,FALSE)/VLOOKUP($B176,'Benchmark Data'!$B:$FF,N$1,FALSE),"")</f>
        <v>1.0229416446674182</v>
      </c>
      <c r="O177" s="171">
        <f>IFERROR(VLOOKUP($B177,'Benchmark Data'!$B:$FF,O$1,FALSE)/VLOOKUP($B176,'Benchmark Data'!$B:$FF,O$1,FALSE),"")</f>
        <v>1.0283355662223148</v>
      </c>
      <c r="P177" s="171">
        <f>IFERROR(VLOOKUP($B177,'Benchmark Data'!$B:$FF,P$1,FALSE)/VLOOKUP($B176,'Benchmark Data'!$B:$FF,P$1,FALSE),"")</f>
        <v>1.0174304685320568</v>
      </c>
      <c r="Q177" s="156">
        <f>IFERROR(VLOOKUP($B177,'Benchmark Data'!$B:$FF,Q$1,FALSE),"")</f>
        <v>0.96529303592115645</v>
      </c>
      <c r="R177" s="156">
        <f>IFERROR(VLOOKUP($B177,'Benchmark Data'!$B:$FF,R$1,FALSE),"")</f>
        <v>0.96529303592115645</v>
      </c>
      <c r="S177" s="156">
        <f>IFERROR(VLOOKUP($B177,'Benchmark Data'!$B:$FF,S$1,FALSE),"")</f>
        <v>0.96529303592115645</v>
      </c>
      <c r="T177" s="156">
        <f>IFERROR(VLOOKUP($B177,'Benchmark Data'!$B:$FF,T$1,FALSE),"")</f>
        <v>0.96529303592115645</v>
      </c>
      <c r="U177" s="156">
        <f>IFERROR(VLOOKUP($B177,'Benchmark Data'!$B:$FF,U$1,FALSE),"")</f>
        <v>0.96529303592115645</v>
      </c>
      <c r="V177" s="171">
        <f>IFERROR(VLOOKUP($B177,'Benchmark Data'!$B:$FF,V$1,FALSE)/VLOOKUP($B176,'Benchmark Data'!$B:$FF,V$1,FALSE),"")</f>
        <v>1.0182152619608849</v>
      </c>
      <c r="W177" s="171">
        <f>IFERROR(VLOOKUP($B177,'Benchmark Data'!$B:$FF,W$1,FALSE)/VLOOKUP($B176,'Benchmark Data'!$B:$FF,W$1,FALSE),"")</f>
        <v>1.0182152619608849</v>
      </c>
      <c r="X177" s="171">
        <f>IFERROR(VLOOKUP($B177,'Benchmark Data'!$B:$FF,X$1,FALSE)/VLOOKUP($B176,'Benchmark Data'!$B:$FF,X$1,FALSE),"")</f>
        <v>1.0182152619608849</v>
      </c>
      <c r="Y177" s="171">
        <f>IFERROR(VLOOKUP($B177,'Benchmark Data'!$B:$FF,Y$1,FALSE)/VLOOKUP($B176,'Benchmark Data'!$B:$FF,Y$1,FALSE),"")</f>
        <v>1.0182152619608849</v>
      </c>
      <c r="Z177" s="171">
        <f>IFERROR(VLOOKUP($B177,'Benchmark Data'!$B:$FF,Z$1,FALSE)/VLOOKUP($B176,'Benchmark Data'!$B:$FF,Z$1,FALSE),"")</f>
        <v>1.0182152619608849</v>
      </c>
      <c r="AA177" s="171">
        <f>IFERROR(VLOOKUP($B177,'Benchmark Data'!$B:$FF,AA$1,FALSE)/VLOOKUP($B176,'Benchmark Data'!$B:$FF,AA$1,FALSE),"")</f>
        <v>1.0399459214707993</v>
      </c>
      <c r="AB177" s="171">
        <f>IFERROR(VLOOKUP($B177,'Benchmark Data'!$B:$FF,AB$1,FALSE)/VLOOKUP($B176,'Benchmark Data'!$B:$FF,AB$1,FALSE),"")</f>
        <v>1.0399459214707993</v>
      </c>
      <c r="AC177" s="171">
        <f>IFERROR(VLOOKUP($B177,'Benchmark Data'!$B:$FF,AC$1,FALSE)/VLOOKUP($B176,'Benchmark Data'!$B:$FF,AC$1,FALSE),"")</f>
        <v>1.0399459214707993</v>
      </c>
      <c r="AD177" s="171">
        <f>IFERROR(VLOOKUP($B177,'Benchmark Data'!$B:$FF,AD$1,FALSE)/VLOOKUP($B176,'Benchmark Data'!$B:$FF,AD$1,FALSE),"")</f>
        <v>0.92457684495599202</v>
      </c>
      <c r="AE177" s="171">
        <f>IFERROR(VLOOKUP($B177,'Benchmark Data'!$B:$FF,AE$1,FALSE)/VLOOKUP($B176,'Benchmark Data'!$B:$FF,AE$1,FALSE),"")</f>
        <v>1.0184146941734817</v>
      </c>
      <c r="AF177" s="171">
        <f>IFERROR(VLOOKUP($B177,'Benchmark Data'!$B:$FF,AF$1,FALSE)/VLOOKUP($B176,'Benchmark Data'!$B:$FF,AF$1,FALSE),"")</f>
        <v>1.0225258168145288</v>
      </c>
      <c r="AG177" s="171">
        <f>IFERROR(VLOOKUP($B177,'Benchmark Data'!$B:$FF,AG$1,FALSE)/VLOOKUP($B176,'Benchmark Data'!$B:$FF,AG$1,FALSE),"")</f>
        <v>1.0225258168145288</v>
      </c>
      <c r="AH177" s="171">
        <f>IFERROR(VLOOKUP($B177,'Benchmark Data'!$B:$FF,AH$1,FALSE)/VLOOKUP($B176,'Benchmark Data'!$B:$FF,AH$1,FALSE),"")</f>
        <v>1.0225258168145288</v>
      </c>
      <c r="AI177" s="171">
        <f>IFERROR(VLOOKUP($B177,'Benchmark Data'!$B:$FF,AI$1,FALSE)/VLOOKUP($B176,'Benchmark Data'!$B:$FF,AI$1,FALSE),"")</f>
        <v>1.0533748021579672</v>
      </c>
      <c r="AJ177" s="171">
        <f>IFERROR(VLOOKUP($B177,'Benchmark Data'!$B:$FF,AJ$1,FALSE)/VLOOKUP($B176,'Benchmark Data'!$B:$FF,AJ$1,FALSE),"")</f>
        <v>1.2658767038413876</v>
      </c>
      <c r="AK177" s="171">
        <f>IFERROR(VLOOKUP($B177,'Benchmark Data'!$B:$FF,AK$1,FALSE)/VLOOKUP($B176,'Benchmark Data'!$B:$FF,AK$1,FALSE),"")</f>
        <v>0.99326581228739708</v>
      </c>
      <c r="AL177" s="171">
        <f>IFERROR(VLOOKUP($B177,'Benchmark Data'!$B:$FF,AL$1,FALSE)/VLOOKUP($B176,'Benchmark Data'!$B:$FF,AL$1,FALSE),"")</f>
        <v>1.0422519447087135</v>
      </c>
      <c r="AM177" s="171">
        <f>IFERROR(VLOOKUP($B177,'Benchmark Data'!$B:$FF,AM$1,FALSE)/VLOOKUP($B176,'Benchmark Data'!$B:$FF,AM$1,FALSE),"")</f>
        <v>1.0422519447087135</v>
      </c>
      <c r="AN177" s="171">
        <f>IFERROR(VLOOKUP($B177,'Benchmark Data'!$B:$FF,AN$1,FALSE)/VLOOKUP($B176,'Benchmark Data'!$B:$FF,AN$1,FALSE),"")</f>
        <v>1.0089371648563177</v>
      </c>
      <c r="AO177" s="171">
        <f>IFERROR(VLOOKUP($B177,'Benchmark Data'!$B:$FF,AO$1,FALSE)/VLOOKUP($B176,'Benchmark Data'!$B:$FF,AO$1,FALSE),"")</f>
        <v>1.0597626091348582</v>
      </c>
      <c r="AP177" s="171">
        <f>IFERROR(VLOOKUP($B177,'Benchmark Data'!$B:$FF,AP$1,FALSE)/VLOOKUP($B176,'Benchmark Data'!$B:$FF,AP$1,FALSE),"")</f>
        <v>1.0597626091348582</v>
      </c>
      <c r="AQ177" s="171">
        <f>IFERROR(VLOOKUP($B177,'Benchmark Data'!$B:$FF,AQ$1,FALSE)/VLOOKUP($B176,'Benchmark Data'!$B:$FF,AQ$1,FALSE),"")</f>
        <v>1.0542966523073671</v>
      </c>
      <c r="AR177" s="171">
        <f>IFERROR(VLOOKUP($B177,'Benchmark Data'!$B:$FF,AR$1,FALSE)/VLOOKUP($B176,'Benchmark Data'!$B:$FF,AR$1,FALSE),"")</f>
        <v>1.0597626091348582</v>
      </c>
      <c r="AS177" s="171">
        <f>IFERROR(VLOOKUP($B177,'Benchmark Data'!$B:$FF,AS$1,FALSE)/VLOOKUP($B176,'Benchmark Data'!$B:$FF,AS$1,FALSE),"")</f>
        <v>1.0001568121661177</v>
      </c>
      <c r="AT177" s="171">
        <f>IFERROR(VLOOKUP($B177,'Benchmark Data'!$B:$FF,AT$1,FALSE)/VLOOKUP($B176,'Benchmark Data'!$B:$FF,AT$1,FALSE),"")</f>
        <v>1.0542966523073671</v>
      </c>
      <c r="AU177" s="171">
        <f>IFERROR(VLOOKUP($B177,'Benchmark Data'!$B:$FF,AU$1,FALSE)/VLOOKUP($B176,'Benchmark Data'!$B:$FF,AU$1,FALSE),"")</f>
        <v>1.0431928135302448</v>
      </c>
      <c r="AV177" s="171">
        <f>IFERROR(VLOOKUP($B177,'Benchmark Data'!$B:$FF,AV$1,FALSE)/VLOOKUP($B176,'Benchmark Data'!$B:$FF,AV$1,FALSE),"")</f>
        <v>1.0431928135302448</v>
      </c>
      <c r="AW177" s="171">
        <f>IFERROR(VLOOKUP($B177,'Benchmark Data'!$B:$FF,AW$1,FALSE)/VLOOKUP($B176,'Benchmark Data'!$B:$FF,AW$1,FALSE),"")</f>
        <v>1.0431928135302448</v>
      </c>
      <c r="AX177" s="171">
        <f>IFERROR(VLOOKUP($B177,'Benchmark Data'!$B:$FF,AX$1,FALSE)/VLOOKUP($B176,'Benchmark Data'!$B:$FF,AX$1,FALSE),"")</f>
        <v>0.97948320480836759</v>
      </c>
      <c r="AY177" s="171">
        <f>IFERROR(VLOOKUP($B177,'Benchmark Data'!$B:$FF,AY$1,FALSE)/VLOOKUP($B176,'Benchmark Data'!$B:$FF,AY$1,FALSE),"")</f>
        <v>0.97948320480836759</v>
      </c>
      <c r="AZ177" s="156"/>
      <c r="BA177" s="156"/>
      <c r="BB177" s="171" t="str">
        <f>IFERROR(VLOOKUP($B177,'Benchmark Data'!$B:$FF,BB$1,FALSE)/VLOOKUP($B176,'Benchmark Data'!$B:$FF,BB$1,FALSE),"")</f>
        <v/>
      </c>
      <c r="BC177" s="171" t="str">
        <f>IFERROR(VLOOKUP($B177,'Benchmark Data'!$B:$FF,BC$1,FALSE)/VLOOKUP($B176,'Benchmark Data'!$B:$FF,BC$1,FALSE),"")</f>
        <v/>
      </c>
      <c r="BD177" s="171" t="str">
        <f>IFERROR(VLOOKUP($B177,'Benchmark Data'!$B:$FF,BD$1,FALSE)/VLOOKUP($B176,'Benchmark Data'!$B:$FF,BD$1,FALSE),"")</f>
        <v/>
      </c>
      <c r="BE177" s="171" t="str">
        <f>IFERROR(VLOOKUP($B177,'Benchmark Data'!$B:$FF,BE$1,FALSE)/VLOOKUP($B176,'Benchmark Data'!$B:$FF,BE$1,FALSE),"")</f>
        <v/>
      </c>
      <c r="BF177" s="171" t="str">
        <f>IFERROR(VLOOKUP($B177,'Benchmark Data'!$B:$FF,BF$1,FALSE)/VLOOKUP($B176,'Benchmark Data'!$B:$FF,BF$1,FALSE),"")</f>
        <v/>
      </c>
      <c r="BG177" s="171" t="str">
        <f>IFERROR(VLOOKUP($B177,'Benchmark Data'!$B:$FF,BG$1,FALSE)/VLOOKUP($B176,'Benchmark Data'!$B:$FF,BG$1,FALSE),"")</f>
        <v/>
      </c>
      <c r="BH177" s="171" t="str">
        <f>IFERROR(VLOOKUP($B177,'Benchmark Data'!$B:$FF,BH$1,FALSE)/VLOOKUP($B176,'Benchmark Data'!$B:$FF,BH$1,FALSE),"")</f>
        <v/>
      </c>
      <c r="BI177" s="171" t="str">
        <f>IFERROR(VLOOKUP($B177,'Benchmark Data'!$B:$FF,BI$1,FALSE)/VLOOKUP($B176,'Benchmark Data'!$B:$FF,BI$1,FALSE),"")</f>
        <v/>
      </c>
      <c r="BJ177" s="171" t="str">
        <f>IFERROR(VLOOKUP($B177,'Benchmark Data'!$B:$FF,BJ$1,FALSE)/VLOOKUP($B176,'Benchmark Data'!$B:$FF,BJ$1,FALSE),"")</f>
        <v/>
      </c>
      <c r="BK177" s="171" t="str">
        <f>IFERROR(VLOOKUP($B177,'Benchmark Data'!$B:$FF,BK$1,FALSE)/VLOOKUP($B176,'Benchmark Data'!$B:$FF,BK$1,FALSE),"")</f>
        <v/>
      </c>
      <c r="BL177" s="171" t="str">
        <f>IFERROR(VLOOKUP($B177,'Benchmark Data'!$B:$FF,BL$1,FALSE)/VLOOKUP($B176,'Benchmark Data'!$B:$FF,BL$1,FALSE),"")</f>
        <v/>
      </c>
      <c r="BM177" s="171" t="str">
        <f>IFERROR(VLOOKUP($B177,'Benchmark Data'!$B:$FF,BM$1,FALSE)/VLOOKUP($B176,'Benchmark Data'!$B:$FF,BM$1,FALSE),"")</f>
        <v/>
      </c>
      <c r="BN177" s="171" t="str">
        <f>IFERROR(VLOOKUP($B177,'Benchmark Data'!$B:$FF,BN$1,FALSE)/VLOOKUP($B176,'Benchmark Data'!$B:$FF,BN$1,FALSE),"")</f>
        <v/>
      </c>
      <c r="BO177" s="171" t="str">
        <f>IFERROR(VLOOKUP($B177,'Benchmark Data'!$B:$FF,BO$1,FALSE)/VLOOKUP($B176,'Benchmark Data'!$B:$FF,BO$1,FALSE),"")</f>
        <v/>
      </c>
      <c r="BP177" s="171" t="str">
        <f>IFERROR(VLOOKUP($B177,'Benchmark Data'!$B:$FF,BP$1,FALSE)/VLOOKUP($B176,'Benchmark Data'!$B:$FF,BP$1,FALSE),"")</f>
        <v/>
      </c>
      <c r="BQ177" s="171" t="str">
        <f>IFERROR(VLOOKUP($B177,'Benchmark Data'!$B:$FF,BQ$1,FALSE)/VLOOKUP($B176,'Benchmark Data'!$B:$FF,BQ$1,FALSE),"")</f>
        <v/>
      </c>
      <c r="BR177" s="171" t="str">
        <f>IFERROR(VLOOKUP($B177,'Benchmark Data'!$B:$FF,BR$1,FALSE)/VLOOKUP($B176,'Benchmark Data'!$B:$FF,BR$1,FALSE),"")</f>
        <v/>
      </c>
      <c r="BS177" s="171" t="str">
        <f>IFERROR(VLOOKUP($B177,'Benchmark Data'!$B:$FF,BS$1,FALSE)/VLOOKUP($B176,'Benchmark Data'!$B:$FF,BS$1,FALSE),"")</f>
        <v/>
      </c>
      <c r="BT177" s="171" t="str">
        <f>IFERROR(VLOOKUP($B177,'Benchmark Data'!$B:$FF,BT$1,FALSE)/VLOOKUP($B176,'Benchmark Data'!$B:$FF,BT$1,FALSE),"")</f>
        <v/>
      </c>
      <c r="BU177" s="171" t="str">
        <f>IFERROR(VLOOKUP($B177,'Benchmark Data'!$B:$FF,BU$1,FALSE)/VLOOKUP($B176,'Benchmark Data'!$B:$FF,BU$1,FALSE),"")</f>
        <v/>
      </c>
      <c r="BV177" s="171" t="str">
        <f>IFERROR(VLOOKUP($B177,'Benchmark Data'!$B:$FF,BV$1,FALSE)/VLOOKUP($B176,'Benchmark Data'!$B:$FF,BV$1,FALSE),"")</f>
        <v/>
      </c>
      <c r="BW177" s="171" t="str">
        <f>IFERROR(VLOOKUP($B177,'Benchmark Data'!$B:$FF,BW$1,FALSE)/VLOOKUP($B176,'Benchmark Data'!$B:$FF,BW$1,FALSE),"")</f>
        <v/>
      </c>
      <c r="BX177" s="171" t="str">
        <f>IFERROR(VLOOKUP($B177,'Benchmark Data'!$B:$FF,BX$1,FALSE)/VLOOKUP($B176,'Benchmark Data'!$B:$FF,BX$1,FALSE),"")</f>
        <v/>
      </c>
      <c r="BY177" s="171" t="str">
        <f>IFERROR(VLOOKUP($B177,'Benchmark Data'!$B:$FF,BY$1,FALSE)/VLOOKUP($B176,'Benchmark Data'!$B:$FF,BY$1,FALSE),"")</f>
        <v/>
      </c>
      <c r="BZ177" s="171" t="str">
        <f>IFERROR(VLOOKUP($B177,'Benchmark Data'!$B:$FF,BZ$1,FALSE)/VLOOKUP($B176,'Benchmark Data'!$B:$FF,BZ$1,FALSE),"")</f>
        <v/>
      </c>
      <c r="CA177" s="171" t="str">
        <f>IFERROR(VLOOKUP($B177,'Benchmark Data'!$B:$FF,CA$1,FALSE)/VLOOKUP($B176,'Benchmark Data'!$B:$FF,CA$1,FALSE),"")</f>
        <v/>
      </c>
      <c r="CB177" s="171" t="str">
        <f>IFERROR(VLOOKUP($B177,'Benchmark Data'!$B:$FF,CB$1,FALSE)/VLOOKUP($B176,'Benchmark Data'!$B:$FF,CB$1,FALSE),"")</f>
        <v/>
      </c>
      <c r="CC177" s="171" t="str">
        <f>IFERROR(VLOOKUP($B177,'Benchmark Data'!$B:$FF,CC$1,FALSE)/VLOOKUP($B176,'Benchmark Data'!$B:$FF,CC$1,FALSE),"")</f>
        <v/>
      </c>
      <c r="CD177" s="171" t="str">
        <f>IFERROR(VLOOKUP($B177,'Benchmark Data'!$B:$FF,CD$1,FALSE)/VLOOKUP($B176,'Benchmark Data'!$B:$FF,CD$1,FALSE),"")</f>
        <v/>
      </c>
      <c r="CE177" s="171" t="str">
        <f>IFERROR(VLOOKUP($B177,'Benchmark Data'!$B:$FF,CE$1,FALSE)/VLOOKUP($B176,'Benchmark Data'!$B:$FF,CE$1,FALSE),"")</f>
        <v/>
      </c>
      <c r="CF177" s="171" t="str">
        <f>IFERROR(VLOOKUP($B177,'Benchmark Data'!$B:$FF,CF$1,FALSE)/VLOOKUP($B176,'Benchmark Data'!$B:$FF,CF$1,FALSE),"")</f>
        <v/>
      </c>
      <c r="CG177" s="171" t="str">
        <f>IFERROR(VLOOKUP($B177,'Benchmark Data'!$B:$FF,CG$1,FALSE)/VLOOKUP($B176,'Benchmark Data'!$B:$FF,CG$1,FALSE),"")</f>
        <v/>
      </c>
      <c r="CH177" s="156"/>
      <c r="CI177" s="171" t="str">
        <f>IFERROR(VLOOKUP($B177,'Benchmark Data'!$B:$FF,CI$1,FALSE)/VLOOKUP($B176,'Benchmark Data'!$B:$FF,CI$1,FALSE),"")</f>
        <v/>
      </c>
      <c r="CJ177" s="171" t="str">
        <f>IFERROR(VLOOKUP($B177,'Benchmark Data'!$B:$FF,CJ$1,FALSE)/VLOOKUP($B176,'Benchmark Data'!$B:$FF,CJ$1,FALSE),"")</f>
        <v/>
      </c>
      <c r="CK177" s="171" t="str">
        <f>IFERROR(VLOOKUP($B177,'Benchmark Data'!$B:$AAA,CK$1,FALSE)/VLOOKUP($B176,'Benchmark Data'!$B:$AAA,CK$1,FALSE),"")</f>
        <v/>
      </c>
      <c r="CL177" s="171" t="str">
        <f>IFERROR(VLOOKUP($B177,'Benchmark Data'!$B:$AAA,CL$1,FALSE)/VLOOKUP($B176,'Benchmark Data'!$B:$AAA,CL$1,FALSE),"")</f>
        <v/>
      </c>
      <c r="CM177" s="171" t="str">
        <f>IFERROR(VLOOKUP($B177,'Benchmark Data'!$B:$AAA,CM$1,FALSE)/VLOOKUP($B176,'Benchmark Data'!$B:$AAA,CM$1,FALSE),"")</f>
        <v/>
      </c>
      <c r="CN177" s="171" t="str">
        <f>IFERROR(VLOOKUP($B177,'Benchmark Data'!$B:$AAA,CN$1,FALSE)/VLOOKUP($B176,'Benchmark Data'!$B:$AAA,CN$1,FALSE),"")</f>
        <v/>
      </c>
      <c r="CO177" s="171" t="str">
        <f>IFERROR(VLOOKUP($B177,'Benchmark Data'!$B:$AAA,CO$1,FALSE)/VLOOKUP($B176,'Benchmark Data'!$B:$AAA,CO$1,FALSE),"")</f>
        <v/>
      </c>
      <c r="CP177" s="171" t="str">
        <f>IFERROR(VLOOKUP($B177,'Benchmark Data'!$B:$AAA,CP$1,FALSE)/VLOOKUP($B176,'Benchmark Data'!$B:$AAA,CP$1,FALSE),"")</f>
        <v/>
      </c>
      <c r="CQ177" s="171" t="str">
        <f>IFERROR(VLOOKUP($B177,'Benchmark Data'!$B:$AAA,CQ$1,FALSE)/VLOOKUP($B176,'Benchmark Data'!$B:$AAA,CQ$1,FALSE),"")</f>
        <v/>
      </c>
      <c r="CR177" s="171" t="str">
        <f>IFERROR(VLOOKUP($B177,'Benchmark Data'!$B:$AAA,CR$1,FALSE)/VLOOKUP($B176,'Benchmark Data'!$B:$AAA,CR$1,FALSE),"")</f>
        <v/>
      </c>
      <c r="CS177" s="171" t="str">
        <f>IFERROR(VLOOKUP($B177,'Benchmark Data'!$B:$AAA,CS$1,FALSE)/VLOOKUP($B176,'Benchmark Data'!$B:$AAA,CS$1,FALSE),"")</f>
        <v/>
      </c>
      <c r="CT177" s="171" t="str">
        <f>IFERROR(VLOOKUP($B177,'Benchmark Data'!$B:$AAA,CT$1,FALSE)/VLOOKUP($B176,'Benchmark Data'!$B:$AAA,CT$1,FALSE),"")</f>
        <v/>
      </c>
      <c r="CU177" s="171" t="str">
        <f>IFERROR(VLOOKUP($B177,'Benchmark Data'!$B:$AAA,CU$1,FALSE)/VLOOKUP($B176,'Benchmark Data'!$B:$AAA,CU$1,FALSE),"")</f>
        <v/>
      </c>
      <c r="CV177" s="171" t="str">
        <f>IFERROR(VLOOKUP($B177,'Benchmark Data'!$B:$AAA,CV$1,FALSE)/VLOOKUP($B176,'Benchmark Data'!$B:$AAA,CV$1,FALSE),"")</f>
        <v/>
      </c>
      <c r="CW177" s="171" t="str">
        <f>IFERROR(VLOOKUP($B177,'Benchmark Data'!$B:$AAA,CW$1,FALSE)/VLOOKUP($B176,'Benchmark Data'!$B:$AAA,CW$1,FALSE),"")</f>
        <v/>
      </c>
      <c r="CX177" s="171" t="str">
        <f>IFERROR(VLOOKUP($B177,'Benchmark Data'!$B:$AAA,CX$1,FALSE)/VLOOKUP($B176,'Benchmark Data'!$B:$AAA,CX$1,FALSE),"")</f>
        <v/>
      </c>
      <c r="CY177" s="171" t="str">
        <f>IFERROR(VLOOKUP($B177,'Benchmark Data'!$B:$AAA,CY$1,FALSE)/VLOOKUP($B176,'Benchmark Data'!$B:$AAA,CY$1,FALSE),"")</f>
        <v/>
      </c>
      <c r="CZ177" s="171" t="str">
        <f>IFERROR(VLOOKUP($B177,'Benchmark Data'!$B:$AAA,CZ$1,FALSE)/VLOOKUP($B176,'Benchmark Data'!$B:$AAA,CZ$1,FALSE),"")</f>
        <v/>
      </c>
      <c r="DA177" s="171" t="str">
        <f>IFERROR(VLOOKUP($B177,'Benchmark Data'!$B:$AAA,DA$1,FALSE)/VLOOKUP($B176,'Benchmark Data'!$B:$AAA,DA$1,FALSE),"")</f>
        <v/>
      </c>
      <c r="DB177" s="171" t="str">
        <f>IFERROR(VLOOKUP($B177,'Benchmark Data'!$B:$AAA,DB$1,FALSE)/VLOOKUP($B176,'Benchmark Data'!$B:$AAA,DB$1,FALSE),"")</f>
        <v/>
      </c>
      <c r="DC177" s="171" t="str">
        <f>IFERROR(VLOOKUP($B177,'Benchmark Data'!$B:$AAA,DC$1,FALSE)/VLOOKUP($B176,'Benchmark Data'!$B:$AAA,DC$1,FALSE),"")</f>
        <v/>
      </c>
      <c r="DD177" s="171" t="str">
        <f>IFERROR(VLOOKUP($B177,'Benchmark Data'!$B:$AAA,DD$1,FALSE)/VLOOKUP($B176,'Benchmark Data'!$B:$AAA,DD$1,FALSE),"")</f>
        <v/>
      </c>
      <c r="DE177" s="171" t="str">
        <f>IFERROR(VLOOKUP($B177,'Benchmark Data'!$B:$AAA,DE$1,FALSE)/VLOOKUP($B176,'Benchmark Data'!$B:$AAA,DE$1,FALSE),"")</f>
        <v/>
      </c>
      <c r="DF177" s="171" t="str">
        <f>IFERROR(VLOOKUP($B177,'Benchmark Data'!$B:$AAA,DF$1,FALSE)/VLOOKUP($B176,'Benchmark Data'!$B:$AAA,DF$1,FALSE),"")</f>
        <v/>
      </c>
      <c r="DG177" s="171" t="str">
        <f>IFERROR(VLOOKUP($B177,'Benchmark Data'!$B:$AAA,DG$1,FALSE)/VLOOKUP($B176,'Benchmark Data'!$B:$AAA,DG$1,FALSE),"")</f>
        <v/>
      </c>
      <c r="DH177" s="171" t="str">
        <f>IFERROR(VLOOKUP($B177,'Benchmark Data'!$B:$AAA,DH$1,FALSE)/VLOOKUP($B176,'Benchmark Data'!$B:$AAA,DH$1,FALSE),"")</f>
        <v/>
      </c>
      <c r="DI177" s="171" t="str">
        <f>IFERROR(VLOOKUP($B177,'Benchmark Data'!$B:$AAA,DI$1,FALSE)/VLOOKUP($B176,'Benchmark Data'!$B:$AAA,DI$1,FALSE),"")</f>
        <v/>
      </c>
    </row>
    <row r="178" spans="1:113">
      <c r="A178" s="94">
        <f t="shared" si="39"/>
        <v>23</v>
      </c>
      <c r="B178" s="168">
        <f t="shared" si="38"/>
        <v>45382</v>
      </c>
      <c r="C178" s="171">
        <f>IFERROR(VLOOKUP($B178,'Benchmark Data'!$B:$FF,C$1,FALSE)/VLOOKUP($B177,'Benchmark Data'!$B:$FF,C$1,FALSE),"")</f>
        <v>1.0206239135286121</v>
      </c>
      <c r="D178" s="171">
        <f>IFERROR(VLOOKUP($B178,'Benchmark Data'!$B:$FF,D$1,FALSE)/VLOOKUP($B177,'Benchmark Data'!$B:$FF,D$1,FALSE),"")</f>
        <v>1.0206239135286121</v>
      </c>
      <c r="E178" s="171">
        <f>IFERROR(VLOOKUP($B178,'Benchmark Data'!$B:$FF,E$1,FALSE)/VLOOKUP($B177,'Benchmark Data'!$B:$FF,E$1,FALSE),"")</f>
        <v>1.0206239135286121</v>
      </c>
      <c r="F178" s="171">
        <f>IFERROR(VLOOKUP($B178,'Benchmark Data'!$B:$FF,F$1,FALSE)/VLOOKUP($B177,'Benchmark Data'!$B:$FF,F$1,FALSE),"")</f>
        <v>1.0235424077888036</v>
      </c>
      <c r="G178" s="171" t="str">
        <f>IFERROR(VLOOKUP($B178,'Benchmark Data'!$B:$FF,G$1,FALSE)/VLOOKUP($B177,'Benchmark Data'!$B:$FF,G$1,FALSE),"")</f>
        <v/>
      </c>
      <c r="H178" s="171">
        <f>IFERROR(VLOOKUP($B178,'Benchmark Data'!$B:$FF,H$1,FALSE)/VLOOKUP($B177,'Benchmark Data'!$B:$FF,H$1,FALSE),"")</f>
        <v>1.0206239135286121</v>
      </c>
      <c r="I178" s="171">
        <f>IFERROR(VLOOKUP($B178,'Benchmark Data'!$B:$FF,I$1,FALSE)/VLOOKUP($B177,'Benchmark Data'!$B:$FF,I$1,FALSE),"")</f>
        <v>1.0594879168792615</v>
      </c>
      <c r="J178" s="143" t="str">
        <f>IFERROR(VLOOKUP($B178,'Benchmark Data'!$B:$FF,J$1,FALSE)/VLOOKUP($B177,'Benchmark Data'!$B:$FF,J$1,FALSE)*J179,"")</f>
        <v/>
      </c>
      <c r="K178" s="156">
        <f>VLOOKUP($B178,'Benchmark Data'!$B:$FF,K$1,FALSE)</f>
        <v>1.0059542426547328</v>
      </c>
      <c r="L178" s="156"/>
      <c r="M178" s="156">
        <f>VLOOKUP($B178,'Benchmark Data'!$B:$FF,M$1,FALSE)</f>
        <v>1.0059542426547328</v>
      </c>
      <c r="N178" s="171">
        <f>IFERROR(VLOOKUP($B178,'Benchmark Data'!$B:$FF,N$1,FALSE)/VLOOKUP($B177,'Benchmark Data'!$B:$FF,N$1,FALSE),"")</f>
        <v>1.035594706211646</v>
      </c>
      <c r="O178" s="171">
        <f>IFERROR(VLOOKUP($B178,'Benchmark Data'!$B:$FF,O$1,FALSE)/VLOOKUP($B177,'Benchmark Data'!$B:$FF,O$1,FALSE),"")</f>
        <v>1.0760110103767078</v>
      </c>
      <c r="P178" s="171">
        <f>IFERROR(VLOOKUP($B178,'Benchmark Data'!$B:$FF,P$1,FALSE)/VLOOKUP($B177,'Benchmark Data'!$B:$FF,P$1,FALSE),"")</f>
        <v>1.0791103035380587</v>
      </c>
      <c r="Q178" s="156">
        <f>IFERROR(VLOOKUP($B178,'Benchmark Data'!$B:$FF,Q$1,FALSE),"")</f>
        <v>1.0403061280223675</v>
      </c>
      <c r="R178" s="156">
        <f>IFERROR(VLOOKUP($B178,'Benchmark Data'!$B:$FF,R$1,FALSE),"")</f>
        <v>1.0403061280223675</v>
      </c>
      <c r="S178" s="156">
        <f>IFERROR(VLOOKUP($B178,'Benchmark Data'!$B:$FF,S$1,FALSE),"")</f>
        <v>1.0403061280223675</v>
      </c>
      <c r="T178" s="156">
        <f>IFERROR(VLOOKUP($B178,'Benchmark Data'!$B:$FF,T$1,FALSE),"")</f>
        <v>1.0403061280223675</v>
      </c>
      <c r="U178" s="156">
        <f>IFERROR(VLOOKUP($B178,'Benchmark Data'!$B:$FF,U$1,FALSE),"")</f>
        <v>1.0403061280223675</v>
      </c>
      <c r="V178" s="171">
        <f>IFERROR(VLOOKUP($B178,'Benchmark Data'!$B:$FF,V$1,FALSE)/VLOOKUP($B177,'Benchmark Data'!$B:$FF,V$1,FALSE),"")</f>
        <v>1.0414133277141899</v>
      </c>
      <c r="W178" s="171">
        <f>IFERROR(VLOOKUP($B178,'Benchmark Data'!$B:$FF,W$1,FALSE)/VLOOKUP($B177,'Benchmark Data'!$B:$FF,W$1,FALSE),"")</f>
        <v>1.0414133277141899</v>
      </c>
      <c r="X178" s="171">
        <f>IFERROR(VLOOKUP($B178,'Benchmark Data'!$B:$FF,X$1,FALSE)/VLOOKUP($B177,'Benchmark Data'!$B:$FF,X$1,FALSE),"")</f>
        <v>1.0414133277141899</v>
      </c>
      <c r="Y178" s="171">
        <f>IFERROR(VLOOKUP($B178,'Benchmark Data'!$B:$FF,Y$1,FALSE)/VLOOKUP($B177,'Benchmark Data'!$B:$FF,Y$1,FALSE),"")</f>
        <v>1.0414133277141899</v>
      </c>
      <c r="Z178" s="171">
        <f>IFERROR(VLOOKUP($B178,'Benchmark Data'!$B:$FF,Z$1,FALSE)/VLOOKUP($B177,'Benchmark Data'!$B:$FF,Z$1,FALSE),"")</f>
        <v>1.0414133277141899</v>
      </c>
      <c r="AA178" s="171">
        <f>IFERROR(VLOOKUP($B178,'Benchmark Data'!$B:$FF,AA$1,FALSE)/VLOOKUP($B177,'Benchmark Data'!$B:$FF,AA$1,FALSE),"")</f>
        <v>1.0294201609739768</v>
      </c>
      <c r="AB178" s="171">
        <f>IFERROR(VLOOKUP($B178,'Benchmark Data'!$B:$FF,AB$1,FALSE)/VLOOKUP($B177,'Benchmark Data'!$B:$FF,AB$1,FALSE),"")</f>
        <v>1.0294201609739768</v>
      </c>
      <c r="AC178" s="171">
        <f>IFERROR(VLOOKUP($B178,'Benchmark Data'!$B:$FF,AC$1,FALSE)/VLOOKUP($B177,'Benchmark Data'!$B:$FF,AC$1,FALSE),"")</f>
        <v>1.0294201609739768</v>
      </c>
      <c r="AD178" s="171">
        <f>IFERROR(VLOOKUP($B178,'Benchmark Data'!$B:$FF,AD$1,FALSE)/VLOOKUP($B177,'Benchmark Data'!$B:$FF,AD$1,FALSE),"")</f>
        <v>1.2139718804920914</v>
      </c>
      <c r="AE178" s="171">
        <f>IFERROR(VLOOKUP($B178,'Benchmark Data'!$B:$FF,AE$1,FALSE)/VLOOKUP($B177,'Benchmark Data'!$B:$FF,AE$1,FALSE),"")</f>
        <v>1.0193373830627368</v>
      </c>
      <c r="AF178" s="171">
        <f>IFERROR(VLOOKUP($B178,'Benchmark Data'!$B:$FF,AF$1,FALSE)/VLOOKUP($B177,'Benchmark Data'!$B:$FF,AF$1,FALSE),"")</f>
        <v>1.0235424077888036</v>
      </c>
      <c r="AG178" s="171">
        <f>IFERROR(VLOOKUP($B178,'Benchmark Data'!$B:$FF,AG$1,FALSE)/VLOOKUP($B177,'Benchmark Data'!$B:$FF,AG$1,FALSE),"")</f>
        <v>1.0235424077888036</v>
      </c>
      <c r="AH178" s="171">
        <f>IFERROR(VLOOKUP($B178,'Benchmark Data'!$B:$FF,AH$1,FALSE)/VLOOKUP($B177,'Benchmark Data'!$B:$FF,AH$1,FALSE),"")</f>
        <v>1.0235424077888036</v>
      </c>
      <c r="AI178" s="171">
        <f>IFERROR(VLOOKUP($B178,'Benchmark Data'!$B:$FF,AI$1,FALSE)/VLOOKUP($B177,'Benchmark Data'!$B:$FF,AI$1,FALSE),"")</f>
        <v>1.0100492364115179</v>
      </c>
      <c r="AJ178" s="171">
        <f>IFERROR(VLOOKUP($B178,'Benchmark Data'!$B:$FF,AJ$1,FALSE)/VLOOKUP($B177,'Benchmark Data'!$B:$FF,AJ$1,FALSE),"")</f>
        <v>1.0340165188130928</v>
      </c>
      <c r="AK178" s="171">
        <f>IFERROR(VLOOKUP($B178,'Benchmark Data'!$B:$FF,AK$1,FALSE)/VLOOKUP($B177,'Benchmark Data'!$B:$FF,AK$1,FALSE),"")</f>
        <v>1.0594879168792615</v>
      </c>
      <c r="AL178" s="171">
        <f>IFERROR(VLOOKUP($B178,'Benchmark Data'!$B:$FF,AL$1,FALSE)/VLOOKUP($B177,'Benchmark Data'!$B:$FF,AL$1,FALSE),"")</f>
        <v>1.0834407216494846</v>
      </c>
      <c r="AM178" s="171">
        <f>IFERROR(VLOOKUP($B178,'Benchmark Data'!$B:$FF,AM$1,FALSE)/VLOOKUP($B177,'Benchmark Data'!$B:$FF,AM$1,FALSE),"")</f>
        <v>1.0834407216494846</v>
      </c>
      <c r="AN178" s="171">
        <f>IFERROR(VLOOKUP($B178,'Benchmark Data'!$B:$FF,AN$1,FALSE)/VLOOKUP($B177,'Benchmark Data'!$B:$FF,AN$1,FALSE),"")</f>
        <v>1.0124011992368493</v>
      </c>
      <c r="AO178" s="171">
        <f>IFERROR(VLOOKUP($B178,'Benchmark Data'!$B:$FF,AO$1,FALSE)/VLOOKUP($B177,'Benchmark Data'!$B:$FF,AO$1,FALSE),"")</f>
        <v>1.0280515413028306</v>
      </c>
      <c r="AP178" s="171">
        <f>IFERROR(VLOOKUP($B178,'Benchmark Data'!$B:$FF,AP$1,FALSE)/VLOOKUP($B177,'Benchmark Data'!$B:$FF,AP$1,FALSE),"")</f>
        <v>1.0280515413028306</v>
      </c>
      <c r="AQ178" s="171">
        <f>IFERROR(VLOOKUP($B178,'Benchmark Data'!$B:$FF,AQ$1,FALSE)/VLOOKUP($B177,'Benchmark Data'!$B:$FF,AQ$1,FALSE),"")</f>
        <v>1.0309489150422291</v>
      </c>
      <c r="AR178" s="171">
        <f>IFERROR(VLOOKUP($B178,'Benchmark Data'!$B:$FF,AR$1,FALSE)/VLOOKUP($B177,'Benchmark Data'!$B:$FF,AR$1,FALSE),"")</f>
        <v>1.0280515413028306</v>
      </c>
      <c r="AS178" s="171">
        <f>IFERROR(VLOOKUP($B178,'Benchmark Data'!$B:$FF,AS$1,FALSE)/VLOOKUP($B177,'Benchmark Data'!$B:$FF,AS$1,FALSE),"")</f>
        <v>0.9999092266579126</v>
      </c>
      <c r="AT178" s="171">
        <f>IFERROR(VLOOKUP($B178,'Benchmark Data'!$B:$FF,AT$1,FALSE)/VLOOKUP($B177,'Benchmark Data'!$B:$FF,AT$1,FALSE),"")</f>
        <v>1.0309489150422291</v>
      </c>
      <c r="AU178" s="171">
        <f>IFERROR(VLOOKUP($B178,'Benchmark Data'!$B:$FF,AU$1,FALSE)/VLOOKUP($B177,'Benchmark Data'!$B:$FF,AU$1,FALSE),"")</f>
        <v>1.0273243547286766</v>
      </c>
      <c r="AV178" s="171">
        <f>IFERROR(VLOOKUP($B178,'Benchmark Data'!$B:$FF,AV$1,FALSE)/VLOOKUP($B177,'Benchmark Data'!$B:$FF,AV$1,FALSE),"")</f>
        <v>1.0273243547286766</v>
      </c>
      <c r="AW178" s="171">
        <f>IFERROR(VLOOKUP($B178,'Benchmark Data'!$B:$FF,AW$1,FALSE)/VLOOKUP($B177,'Benchmark Data'!$B:$FF,AW$1,FALSE),"")</f>
        <v>1.0273243547286766</v>
      </c>
      <c r="AX178" s="171">
        <f>IFERROR(VLOOKUP($B178,'Benchmark Data'!$B:$FF,AX$1,FALSE)/VLOOKUP($B177,'Benchmark Data'!$B:$FF,AX$1,FALSE),"")</f>
        <v>1.0072205874240803</v>
      </c>
      <c r="AY178" s="171">
        <f>IFERROR(VLOOKUP($B178,'Benchmark Data'!$B:$FF,AY$1,FALSE)/VLOOKUP($B177,'Benchmark Data'!$B:$FF,AY$1,FALSE),"")</f>
        <v>1.0072205874240803</v>
      </c>
      <c r="AZ178" s="156"/>
      <c r="BA178" s="156"/>
      <c r="BB178" s="171" t="str">
        <f>IFERROR(VLOOKUP($B178,'Benchmark Data'!$B:$FF,BB$1,FALSE)/VLOOKUP($B177,'Benchmark Data'!$B:$FF,BB$1,FALSE),"")</f>
        <v/>
      </c>
      <c r="BC178" s="171" t="str">
        <f>IFERROR(VLOOKUP($B178,'Benchmark Data'!$B:$FF,BC$1,FALSE)/VLOOKUP($B177,'Benchmark Data'!$B:$FF,BC$1,FALSE),"")</f>
        <v/>
      </c>
      <c r="BD178" s="171" t="str">
        <f>IFERROR(VLOOKUP($B178,'Benchmark Data'!$B:$FF,BD$1,FALSE)/VLOOKUP($B177,'Benchmark Data'!$B:$FF,BD$1,FALSE),"")</f>
        <v/>
      </c>
      <c r="BE178" s="171" t="str">
        <f>IFERROR(VLOOKUP($B178,'Benchmark Data'!$B:$FF,BE$1,FALSE)/VLOOKUP($B177,'Benchmark Data'!$B:$FF,BE$1,FALSE),"")</f>
        <v/>
      </c>
      <c r="BF178" s="171" t="str">
        <f>IFERROR(VLOOKUP($B178,'Benchmark Data'!$B:$FF,BF$1,FALSE)/VLOOKUP($B177,'Benchmark Data'!$B:$FF,BF$1,FALSE),"")</f>
        <v/>
      </c>
      <c r="BG178" s="171" t="str">
        <f>IFERROR(VLOOKUP($B178,'Benchmark Data'!$B:$FF,BG$1,FALSE)/VLOOKUP($B177,'Benchmark Data'!$B:$FF,BG$1,FALSE),"")</f>
        <v/>
      </c>
      <c r="BH178" s="171" t="str">
        <f>IFERROR(VLOOKUP($B178,'Benchmark Data'!$B:$FF,BH$1,FALSE)/VLOOKUP($B177,'Benchmark Data'!$B:$FF,BH$1,FALSE),"")</f>
        <v/>
      </c>
      <c r="BI178" s="171" t="str">
        <f>IFERROR(VLOOKUP($B178,'Benchmark Data'!$B:$FF,BI$1,FALSE)/VLOOKUP($B177,'Benchmark Data'!$B:$FF,BI$1,FALSE),"")</f>
        <v/>
      </c>
      <c r="BJ178" s="171" t="str">
        <f>IFERROR(VLOOKUP($B178,'Benchmark Data'!$B:$FF,BJ$1,FALSE)/VLOOKUP($B177,'Benchmark Data'!$B:$FF,BJ$1,FALSE),"")</f>
        <v/>
      </c>
      <c r="BK178" s="171" t="str">
        <f>IFERROR(VLOOKUP($B178,'Benchmark Data'!$B:$FF,BK$1,FALSE)/VLOOKUP($B177,'Benchmark Data'!$B:$FF,BK$1,FALSE),"")</f>
        <v/>
      </c>
      <c r="BL178" s="171" t="str">
        <f>IFERROR(VLOOKUP($B178,'Benchmark Data'!$B:$FF,BL$1,FALSE)/VLOOKUP($B177,'Benchmark Data'!$B:$FF,BL$1,FALSE),"")</f>
        <v/>
      </c>
      <c r="BM178" s="171" t="str">
        <f>IFERROR(VLOOKUP($B178,'Benchmark Data'!$B:$FF,BM$1,FALSE)/VLOOKUP($B177,'Benchmark Data'!$B:$FF,BM$1,FALSE),"")</f>
        <v/>
      </c>
      <c r="BN178" s="171" t="str">
        <f>IFERROR(VLOOKUP($B178,'Benchmark Data'!$B:$FF,BN$1,FALSE)/VLOOKUP($B177,'Benchmark Data'!$B:$FF,BN$1,FALSE),"")</f>
        <v/>
      </c>
      <c r="BO178" s="171" t="str">
        <f>IFERROR(VLOOKUP($B178,'Benchmark Data'!$B:$FF,BO$1,FALSE)/VLOOKUP($B177,'Benchmark Data'!$B:$FF,BO$1,FALSE),"")</f>
        <v/>
      </c>
      <c r="BP178" s="171" t="str">
        <f>IFERROR(VLOOKUP($B178,'Benchmark Data'!$B:$FF,BP$1,FALSE)/VLOOKUP($B177,'Benchmark Data'!$B:$FF,BP$1,FALSE),"")</f>
        <v/>
      </c>
      <c r="BQ178" s="171" t="str">
        <f>IFERROR(VLOOKUP($B178,'Benchmark Data'!$B:$FF,BQ$1,FALSE)/VLOOKUP($B177,'Benchmark Data'!$B:$FF,BQ$1,FALSE),"")</f>
        <v/>
      </c>
      <c r="BR178" s="171" t="str">
        <f>IFERROR(VLOOKUP($B178,'Benchmark Data'!$B:$FF,BR$1,FALSE)/VLOOKUP($B177,'Benchmark Data'!$B:$FF,BR$1,FALSE),"")</f>
        <v/>
      </c>
      <c r="BS178" s="171" t="str">
        <f>IFERROR(VLOOKUP($B178,'Benchmark Data'!$B:$FF,BS$1,FALSE)/VLOOKUP($B177,'Benchmark Data'!$B:$FF,BS$1,FALSE),"")</f>
        <v/>
      </c>
      <c r="BT178" s="171" t="str">
        <f>IFERROR(VLOOKUP($B178,'Benchmark Data'!$B:$FF,BT$1,FALSE)/VLOOKUP($B177,'Benchmark Data'!$B:$FF,BT$1,FALSE),"")</f>
        <v/>
      </c>
      <c r="BU178" s="171" t="str">
        <f>IFERROR(VLOOKUP($B178,'Benchmark Data'!$B:$FF,BU$1,FALSE)/VLOOKUP($B177,'Benchmark Data'!$B:$FF,BU$1,FALSE),"")</f>
        <v/>
      </c>
      <c r="BV178" s="171" t="str">
        <f>IFERROR(VLOOKUP($B178,'Benchmark Data'!$B:$FF,BV$1,FALSE)/VLOOKUP($B177,'Benchmark Data'!$B:$FF,BV$1,FALSE),"")</f>
        <v/>
      </c>
      <c r="BW178" s="171" t="str">
        <f>IFERROR(VLOOKUP($B178,'Benchmark Data'!$B:$FF,BW$1,FALSE)/VLOOKUP($B177,'Benchmark Data'!$B:$FF,BW$1,FALSE),"")</f>
        <v/>
      </c>
      <c r="BX178" s="171" t="str">
        <f>IFERROR(VLOOKUP($B178,'Benchmark Data'!$B:$FF,BX$1,FALSE)/VLOOKUP($B177,'Benchmark Data'!$B:$FF,BX$1,FALSE),"")</f>
        <v/>
      </c>
      <c r="BY178" s="171" t="str">
        <f>IFERROR(VLOOKUP($B178,'Benchmark Data'!$B:$FF,BY$1,FALSE)/VLOOKUP($B177,'Benchmark Data'!$B:$FF,BY$1,FALSE),"")</f>
        <v/>
      </c>
      <c r="BZ178" s="171" t="str">
        <f>IFERROR(VLOOKUP($B178,'Benchmark Data'!$B:$FF,BZ$1,FALSE)/VLOOKUP($B177,'Benchmark Data'!$B:$FF,BZ$1,FALSE),"")</f>
        <v/>
      </c>
      <c r="CA178" s="171" t="str">
        <f>IFERROR(VLOOKUP($B178,'Benchmark Data'!$B:$FF,CA$1,FALSE)/VLOOKUP($B177,'Benchmark Data'!$B:$FF,CA$1,FALSE),"")</f>
        <v/>
      </c>
      <c r="CB178" s="171" t="str">
        <f>IFERROR(VLOOKUP($B178,'Benchmark Data'!$B:$FF,CB$1,FALSE)/VLOOKUP($B177,'Benchmark Data'!$B:$FF,CB$1,FALSE),"")</f>
        <v/>
      </c>
      <c r="CC178" s="171" t="str">
        <f>IFERROR(VLOOKUP($B178,'Benchmark Data'!$B:$FF,CC$1,FALSE)/VLOOKUP($B177,'Benchmark Data'!$B:$FF,CC$1,FALSE),"")</f>
        <v/>
      </c>
      <c r="CD178" s="171" t="str">
        <f>IFERROR(VLOOKUP($B178,'Benchmark Data'!$B:$FF,CD$1,FALSE)/VLOOKUP($B177,'Benchmark Data'!$B:$FF,CD$1,FALSE),"")</f>
        <v/>
      </c>
      <c r="CE178" s="171" t="str">
        <f>IFERROR(VLOOKUP($B178,'Benchmark Data'!$B:$FF,CE$1,FALSE)/VLOOKUP($B177,'Benchmark Data'!$B:$FF,CE$1,FALSE),"")</f>
        <v/>
      </c>
      <c r="CF178" s="171" t="str">
        <f>IFERROR(VLOOKUP($B178,'Benchmark Data'!$B:$FF,CF$1,FALSE)/VLOOKUP($B177,'Benchmark Data'!$B:$FF,CF$1,FALSE),"")</f>
        <v/>
      </c>
      <c r="CG178" s="171" t="str">
        <f>IFERROR(VLOOKUP($B178,'Benchmark Data'!$B:$FF,CG$1,FALSE)/VLOOKUP($B177,'Benchmark Data'!$B:$FF,CG$1,FALSE),"")</f>
        <v/>
      </c>
      <c r="CH178" s="156"/>
      <c r="CI178" s="171" t="str">
        <f>IFERROR(VLOOKUP($B178,'Benchmark Data'!$B:$FF,CI$1,FALSE)/VLOOKUP($B177,'Benchmark Data'!$B:$FF,CI$1,FALSE),"")</f>
        <v/>
      </c>
      <c r="CJ178" s="171" t="str">
        <f>IFERROR(VLOOKUP($B178,'Benchmark Data'!$B:$FF,CJ$1,FALSE)/VLOOKUP($B177,'Benchmark Data'!$B:$FF,CJ$1,FALSE),"")</f>
        <v/>
      </c>
      <c r="CK178" s="171" t="str">
        <f>IFERROR(VLOOKUP($B178,'Benchmark Data'!$B:$AAA,CK$1,FALSE)/VLOOKUP($B177,'Benchmark Data'!$B:$AAA,CK$1,FALSE),"")</f>
        <v/>
      </c>
      <c r="CL178" s="171" t="str">
        <f>IFERROR(VLOOKUP($B178,'Benchmark Data'!$B:$AAA,CL$1,FALSE)/VLOOKUP($B177,'Benchmark Data'!$B:$AAA,CL$1,FALSE),"")</f>
        <v/>
      </c>
      <c r="CM178" s="171" t="str">
        <f>IFERROR(VLOOKUP($B178,'Benchmark Data'!$B:$AAA,CM$1,FALSE)/VLOOKUP($B177,'Benchmark Data'!$B:$AAA,CM$1,FALSE),"")</f>
        <v/>
      </c>
      <c r="CN178" s="171" t="str">
        <f>IFERROR(VLOOKUP($B178,'Benchmark Data'!$B:$AAA,CN$1,FALSE)/VLOOKUP($B177,'Benchmark Data'!$B:$AAA,CN$1,FALSE),"")</f>
        <v/>
      </c>
      <c r="CO178" s="171" t="str">
        <f>IFERROR(VLOOKUP($B178,'Benchmark Data'!$B:$AAA,CO$1,FALSE)/VLOOKUP($B177,'Benchmark Data'!$B:$AAA,CO$1,FALSE),"")</f>
        <v/>
      </c>
      <c r="CP178" s="171" t="str">
        <f>IFERROR(VLOOKUP($B178,'Benchmark Data'!$B:$AAA,CP$1,FALSE)/VLOOKUP($B177,'Benchmark Data'!$B:$AAA,CP$1,FALSE),"")</f>
        <v/>
      </c>
      <c r="CQ178" s="171" t="str">
        <f>IFERROR(VLOOKUP($B178,'Benchmark Data'!$B:$AAA,CQ$1,FALSE)/VLOOKUP($B177,'Benchmark Data'!$B:$AAA,CQ$1,FALSE),"")</f>
        <v/>
      </c>
      <c r="CR178" s="171" t="str">
        <f>IFERROR(VLOOKUP($B178,'Benchmark Data'!$B:$AAA,CR$1,FALSE)/VLOOKUP($B177,'Benchmark Data'!$B:$AAA,CR$1,FALSE),"")</f>
        <v/>
      </c>
      <c r="CS178" s="171" t="str">
        <f>IFERROR(VLOOKUP($B178,'Benchmark Data'!$B:$AAA,CS$1,FALSE)/VLOOKUP($B177,'Benchmark Data'!$B:$AAA,CS$1,FALSE),"")</f>
        <v/>
      </c>
      <c r="CT178" s="171" t="str">
        <f>IFERROR(VLOOKUP($B178,'Benchmark Data'!$B:$AAA,CT$1,FALSE)/VLOOKUP($B177,'Benchmark Data'!$B:$AAA,CT$1,FALSE),"")</f>
        <v/>
      </c>
      <c r="CU178" s="171" t="str">
        <f>IFERROR(VLOOKUP($B178,'Benchmark Data'!$B:$AAA,CU$1,FALSE)/VLOOKUP($B177,'Benchmark Data'!$B:$AAA,CU$1,FALSE),"")</f>
        <v/>
      </c>
      <c r="CV178" s="171" t="str">
        <f>IFERROR(VLOOKUP($B178,'Benchmark Data'!$B:$AAA,CV$1,FALSE)/VLOOKUP($B177,'Benchmark Data'!$B:$AAA,CV$1,FALSE),"")</f>
        <v/>
      </c>
      <c r="CW178" s="171" t="str">
        <f>IFERROR(VLOOKUP($B178,'Benchmark Data'!$B:$AAA,CW$1,FALSE)/VLOOKUP($B177,'Benchmark Data'!$B:$AAA,CW$1,FALSE),"")</f>
        <v/>
      </c>
      <c r="CX178" s="171" t="str">
        <f>IFERROR(VLOOKUP($B178,'Benchmark Data'!$B:$AAA,CX$1,FALSE)/VLOOKUP($B177,'Benchmark Data'!$B:$AAA,CX$1,FALSE),"")</f>
        <v/>
      </c>
      <c r="CY178" s="171" t="str">
        <f>IFERROR(VLOOKUP($B178,'Benchmark Data'!$B:$AAA,CY$1,FALSE)/VLOOKUP($B177,'Benchmark Data'!$B:$AAA,CY$1,FALSE),"")</f>
        <v/>
      </c>
      <c r="CZ178" s="171" t="str">
        <f>IFERROR(VLOOKUP($B178,'Benchmark Data'!$B:$AAA,CZ$1,FALSE)/VLOOKUP($B177,'Benchmark Data'!$B:$AAA,CZ$1,FALSE),"")</f>
        <v/>
      </c>
      <c r="DA178" s="171" t="str">
        <f>IFERROR(VLOOKUP($B178,'Benchmark Data'!$B:$AAA,DA$1,FALSE)/VLOOKUP($B177,'Benchmark Data'!$B:$AAA,DA$1,FALSE),"")</f>
        <v/>
      </c>
      <c r="DB178" s="171" t="str">
        <f>IFERROR(VLOOKUP($B178,'Benchmark Data'!$B:$AAA,DB$1,FALSE)/VLOOKUP($B177,'Benchmark Data'!$B:$AAA,DB$1,FALSE),"")</f>
        <v/>
      </c>
      <c r="DC178" s="171" t="str">
        <f>IFERROR(VLOOKUP($B178,'Benchmark Data'!$B:$AAA,DC$1,FALSE)/VLOOKUP($B177,'Benchmark Data'!$B:$AAA,DC$1,FALSE),"")</f>
        <v/>
      </c>
      <c r="DD178" s="171" t="str">
        <f>IFERROR(VLOOKUP($B178,'Benchmark Data'!$B:$AAA,DD$1,FALSE)/VLOOKUP($B177,'Benchmark Data'!$B:$AAA,DD$1,FALSE),"")</f>
        <v/>
      </c>
      <c r="DE178" s="171" t="str">
        <f>IFERROR(VLOOKUP($B178,'Benchmark Data'!$B:$AAA,DE$1,FALSE)/VLOOKUP($B177,'Benchmark Data'!$B:$AAA,DE$1,FALSE),"")</f>
        <v/>
      </c>
      <c r="DF178" s="171" t="str">
        <f>IFERROR(VLOOKUP($B178,'Benchmark Data'!$B:$AAA,DF$1,FALSE)/VLOOKUP($B177,'Benchmark Data'!$B:$AAA,DF$1,FALSE),"")</f>
        <v/>
      </c>
      <c r="DG178" s="171" t="str">
        <f>IFERROR(VLOOKUP($B178,'Benchmark Data'!$B:$AAA,DG$1,FALSE)/VLOOKUP($B177,'Benchmark Data'!$B:$AAA,DG$1,FALSE),"")</f>
        <v/>
      </c>
      <c r="DH178" s="171" t="str">
        <f>IFERROR(VLOOKUP($B178,'Benchmark Data'!$B:$AAA,DH$1,FALSE)/VLOOKUP($B177,'Benchmark Data'!$B:$AAA,DH$1,FALSE),"")</f>
        <v/>
      </c>
      <c r="DI178" s="171" t="str">
        <f>IFERROR(VLOOKUP($B178,'Benchmark Data'!$B:$AAA,DI$1,FALSE)/VLOOKUP($B177,'Benchmark Data'!$B:$AAA,DI$1,FALSE),"")</f>
        <v/>
      </c>
    </row>
    <row r="179" spans="1:113">
      <c r="A179" s="94">
        <f t="shared" si="39"/>
        <v>22</v>
      </c>
      <c r="B179" s="168">
        <f t="shared" si="38"/>
        <v>45412</v>
      </c>
      <c r="C179" s="171">
        <f>IFERROR(VLOOKUP($B179,'Benchmark Data'!$B:$FF,C$1,FALSE)/VLOOKUP($B178,'Benchmark Data'!$B:$FF,C$1,FALSE),"")</f>
        <v>0.9534263021497289</v>
      </c>
      <c r="D179" s="171">
        <f>IFERROR(VLOOKUP($B179,'Benchmark Data'!$B:$FF,D$1,FALSE)/VLOOKUP($B178,'Benchmark Data'!$B:$FF,D$1,FALSE),"")</f>
        <v>0.9534263021497289</v>
      </c>
      <c r="E179" s="171">
        <f>IFERROR(VLOOKUP($B179,'Benchmark Data'!$B:$FF,E$1,FALSE)/VLOOKUP($B178,'Benchmark Data'!$B:$FF,E$1,FALSE),"")</f>
        <v>0.9534263021497289</v>
      </c>
      <c r="F179" s="171">
        <f>IFERROR(VLOOKUP($B179,'Benchmark Data'!$B:$FF,F$1,FALSE)/VLOOKUP($B178,'Benchmark Data'!$B:$FF,F$1,FALSE),"")</f>
        <v>0.96047370096254814</v>
      </c>
      <c r="G179" s="171" t="str">
        <f>IFERROR(VLOOKUP($B179,'Benchmark Data'!$B:$FF,G$1,FALSE)/VLOOKUP($B178,'Benchmark Data'!$B:$FF,G$1,FALSE),"")</f>
        <v/>
      </c>
      <c r="H179" s="171">
        <f>IFERROR(VLOOKUP($B179,'Benchmark Data'!$B:$FF,H$1,FALSE)/VLOOKUP($B178,'Benchmark Data'!$B:$FF,H$1,FALSE),"")</f>
        <v>0.9534263021497289</v>
      </c>
      <c r="I179" s="171">
        <f>IFERROR(VLOOKUP($B179,'Benchmark Data'!$B:$FF,I$1,FALSE)/VLOOKUP($B178,'Benchmark Data'!$B:$FF,I$1,FALSE),"")</f>
        <v>1.0125283657669886</v>
      </c>
      <c r="J179" s="143" t="str">
        <f>IFERROR(VLOOKUP($B179,'Benchmark Data'!$B:$FF,J$1,FALSE)/VLOOKUP($B178,'Benchmark Data'!$B:$FF,J$1,FALSE)*J180,"")</f>
        <v/>
      </c>
      <c r="K179" s="156">
        <f>VLOOKUP($B179,'Benchmark Data'!$B:$FF,K$1,FALSE)</f>
        <v>0.95285743926766209</v>
      </c>
      <c r="L179" s="156"/>
      <c r="M179" s="156">
        <f>VLOOKUP($B179,'Benchmark Data'!$B:$FF,M$1,FALSE)</f>
        <v>0.95285743926766209</v>
      </c>
      <c r="N179" s="171">
        <f>IFERROR(VLOOKUP($B179,'Benchmark Data'!$B:$FF,N$1,FALSE)/VLOOKUP($B178,'Benchmark Data'!$B:$FF,N$1,FALSE),"")</f>
        <v>0.97782356080927169</v>
      </c>
      <c r="O179" s="171">
        <f>IFERROR(VLOOKUP($B179,'Benchmark Data'!$B:$FF,O$1,FALSE)/VLOOKUP($B178,'Benchmark Data'!$B:$FF,O$1,FALSE),"")</f>
        <v>1.0236153318379324</v>
      </c>
      <c r="P179" s="171">
        <f>IFERROR(VLOOKUP($B179,'Benchmark Data'!$B:$FF,P$1,FALSE)/VLOOKUP($B178,'Benchmark Data'!$B:$FF,P$1,FALSE),"")</f>
        <v>1.0059334876677026</v>
      </c>
      <c r="Q179" s="156">
        <f>IFERROR(VLOOKUP($B179,'Benchmark Data'!$B:$FF,Q$1,FALSE),"")</f>
        <v>0.97506383419236964</v>
      </c>
      <c r="R179" s="156">
        <f>IFERROR(VLOOKUP($B179,'Benchmark Data'!$B:$FF,R$1,FALSE),"")</f>
        <v>0.97506383419236964</v>
      </c>
      <c r="S179" s="156">
        <f>IFERROR(VLOOKUP($B179,'Benchmark Data'!$B:$FF,S$1,FALSE),"")</f>
        <v>0.97506383419236964</v>
      </c>
      <c r="T179" s="156">
        <f>IFERROR(VLOOKUP($B179,'Benchmark Data'!$B:$FF,T$1,FALSE),"")</f>
        <v>0.97506383419236964</v>
      </c>
      <c r="U179" s="156">
        <f>IFERROR(VLOOKUP($B179,'Benchmark Data'!$B:$FF,U$1,FALSE),"")</f>
        <v>0.97506383419236964</v>
      </c>
      <c r="V179" s="171">
        <f>IFERROR(VLOOKUP($B179,'Benchmark Data'!$B:$FF,V$1,FALSE)/VLOOKUP($B178,'Benchmark Data'!$B:$FF,V$1,FALSE),"")</f>
        <v>0.98176778340039617</v>
      </c>
      <c r="W179" s="171">
        <f>IFERROR(VLOOKUP($B179,'Benchmark Data'!$B:$FF,W$1,FALSE)/VLOOKUP($B178,'Benchmark Data'!$B:$FF,W$1,FALSE),"")</f>
        <v>0.98176778340039617</v>
      </c>
      <c r="X179" s="171">
        <f>IFERROR(VLOOKUP($B179,'Benchmark Data'!$B:$FF,X$1,FALSE)/VLOOKUP($B178,'Benchmark Data'!$B:$FF,X$1,FALSE),"")</f>
        <v>0.98176778340039617</v>
      </c>
      <c r="Y179" s="171">
        <f>IFERROR(VLOOKUP($B179,'Benchmark Data'!$B:$FF,Y$1,FALSE)/VLOOKUP($B178,'Benchmark Data'!$B:$FF,Y$1,FALSE),"")</f>
        <v>0.98176778340039617</v>
      </c>
      <c r="Z179" s="171">
        <f>IFERROR(VLOOKUP($B179,'Benchmark Data'!$B:$FF,Z$1,FALSE)/VLOOKUP($B178,'Benchmark Data'!$B:$FF,Z$1,FALSE),"")</f>
        <v>0.98176778340039617</v>
      </c>
      <c r="AA179" s="171">
        <f>IFERROR(VLOOKUP($B179,'Benchmark Data'!$B:$FF,AA$1,FALSE)/VLOOKUP($B178,'Benchmark Data'!$B:$FF,AA$1,FALSE),"")</f>
        <v>0.95464810987239546</v>
      </c>
      <c r="AB179" s="171">
        <f>IFERROR(VLOOKUP($B179,'Benchmark Data'!$B:$FF,AB$1,FALSE)/VLOOKUP($B178,'Benchmark Data'!$B:$FF,AB$1,FALSE),"")</f>
        <v>0.95464810987239546</v>
      </c>
      <c r="AC179" s="171">
        <f>IFERROR(VLOOKUP($B179,'Benchmark Data'!$B:$FF,AC$1,FALSE)/VLOOKUP($B178,'Benchmark Data'!$B:$FF,AC$1,FALSE),"")</f>
        <v>0.95464810987239546</v>
      </c>
      <c r="AD179" s="171">
        <f>IFERROR(VLOOKUP($B179,'Benchmark Data'!$B:$FF,AD$1,FALSE)/VLOOKUP($B178,'Benchmark Data'!$B:$FF,AD$1,FALSE),"")</f>
        <v>1.0562190855350464</v>
      </c>
      <c r="AE179" s="171">
        <f>IFERROR(VLOOKUP($B179,'Benchmark Data'!$B:$FF,AE$1,FALSE)/VLOOKUP($B178,'Benchmark Data'!$B:$FF,AE$1,FALSE),"")</f>
        <v>0.92303977202190401</v>
      </c>
      <c r="AF179" s="171">
        <f>IFERROR(VLOOKUP($B179,'Benchmark Data'!$B:$FF,AF$1,FALSE)/VLOOKUP($B178,'Benchmark Data'!$B:$FF,AF$1,FALSE),"")</f>
        <v>0.96047370096254814</v>
      </c>
      <c r="AG179" s="171">
        <f>IFERROR(VLOOKUP($B179,'Benchmark Data'!$B:$FF,AG$1,FALSE)/VLOOKUP($B178,'Benchmark Data'!$B:$FF,AG$1,FALSE),"")</f>
        <v>0.96047370096254814</v>
      </c>
      <c r="AH179" s="171">
        <f>IFERROR(VLOOKUP($B179,'Benchmark Data'!$B:$FF,AH$1,FALSE)/VLOOKUP($B178,'Benchmark Data'!$B:$FF,AH$1,FALSE),"")</f>
        <v>0.96047370096254814</v>
      </c>
      <c r="AI179" s="171">
        <f>IFERROR(VLOOKUP($B179,'Benchmark Data'!$B:$FF,AI$1,FALSE)/VLOOKUP($B178,'Benchmark Data'!$B:$FF,AI$1,FALSE),"")</f>
        <v>0.94372553175323615</v>
      </c>
      <c r="AJ179" s="171">
        <f>IFERROR(VLOOKUP($B179,'Benchmark Data'!$B:$FF,AJ$1,FALSE)/VLOOKUP($B178,'Benchmark Data'!$B:$FF,AJ$1,FALSE),"")</f>
        <v>0.8436187207857524</v>
      </c>
      <c r="AK179" s="171">
        <f>IFERROR(VLOOKUP($B179,'Benchmark Data'!$B:$FF,AK$1,FALSE)/VLOOKUP($B178,'Benchmark Data'!$B:$FF,AK$1,FALSE),"")</f>
        <v>1.0125283657669886</v>
      </c>
      <c r="AL179" s="171">
        <f>IFERROR(VLOOKUP($B179,'Benchmark Data'!$B:$FF,AL$1,FALSE)/VLOOKUP($B178,'Benchmark Data'!$B:$FF,AL$1,FALSE),"")</f>
        <v>0.97120626424819112</v>
      </c>
      <c r="AM179" s="171">
        <f>IFERROR(VLOOKUP($B179,'Benchmark Data'!$B:$FF,AM$1,FALSE)/VLOOKUP($B178,'Benchmark Data'!$B:$FF,AM$1,FALSE),"")</f>
        <v>0.97120626424819112</v>
      </c>
      <c r="AN179" s="171">
        <f>IFERROR(VLOOKUP($B179,'Benchmark Data'!$B:$FF,AN$1,FALSE)/VLOOKUP($B178,'Benchmark Data'!$B:$FF,AN$1,FALSE),"")</f>
        <v>0.95531027056131368</v>
      </c>
      <c r="AO179" s="171">
        <f>IFERROR(VLOOKUP($B179,'Benchmark Data'!$B:$FF,AO$1,FALSE)/VLOOKUP($B178,'Benchmark Data'!$B:$FF,AO$1,FALSE),"")</f>
        <v>0.95357385300594388</v>
      </c>
      <c r="AP179" s="171">
        <f>IFERROR(VLOOKUP($B179,'Benchmark Data'!$B:$FF,AP$1,FALSE)/VLOOKUP($B178,'Benchmark Data'!$B:$FF,AP$1,FALSE),"")</f>
        <v>0.95357385300594388</v>
      </c>
      <c r="AQ179" s="171">
        <f>IFERROR(VLOOKUP($B179,'Benchmark Data'!$B:$FF,AQ$1,FALSE)/VLOOKUP($B178,'Benchmark Data'!$B:$FF,AQ$1,FALSE),"")</f>
        <v>0.95979409016544337</v>
      </c>
      <c r="AR179" s="171">
        <f>IFERROR(VLOOKUP($B179,'Benchmark Data'!$B:$FF,AR$1,FALSE)/VLOOKUP($B178,'Benchmark Data'!$B:$FF,AR$1,FALSE),"")</f>
        <v>0.95357385300594388</v>
      </c>
      <c r="AS179" s="171">
        <f>IFERROR(VLOOKUP($B179,'Benchmark Data'!$B:$FF,AS$1,FALSE)/VLOOKUP($B178,'Benchmark Data'!$B:$FF,AS$1,FALSE),"")</f>
        <v>1.0000165052283756</v>
      </c>
      <c r="AT179" s="171">
        <f>IFERROR(VLOOKUP($B179,'Benchmark Data'!$B:$FF,AT$1,FALSE)/VLOOKUP($B178,'Benchmark Data'!$B:$FF,AT$1,FALSE),"")</f>
        <v>0.95979409016544337</v>
      </c>
      <c r="AU179" s="171">
        <f>IFERROR(VLOOKUP($B179,'Benchmark Data'!$B:$FF,AU$1,FALSE)/VLOOKUP($B178,'Benchmark Data'!$B:$FF,AU$1,FALSE),"")</f>
        <v>0.98832177458012471</v>
      </c>
      <c r="AV179" s="171">
        <f>IFERROR(VLOOKUP($B179,'Benchmark Data'!$B:$FF,AV$1,FALSE)/VLOOKUP($B178,'Benchmark Data'!$B:$FF,AV$1,FALSE),"")</f>
        <v>0.98832177458012471</v>
      </c>
      <c r="AW179" s="171">
        <f>IFERROR(VLOOKUP($B179,'Benchmark Data'!$B:$FF,AW$1,FALSE)/VLOOKUP($B178,'Benchmark Data'!$B:$FF,AW$1,FALSE),"")</f>
        <v>0.98832177458012471</v>
      </c>
      <c r="AX179" s="171">
        <f>IFERROR(VLOOKUP($B179,'Benchmark Data'!$B:$FF,AX$1,FALSE)/VLOOKUP($B178,'Benchmark Data'!$B:$FF,AX$1,FALSE),"")</f>
        <v>0.96940596583666183</v>
      </c>
      <c r="AY179" s="171">
        <f>IFERROR(VLOOKUP($B179,'Benchmark Data'!$B:$FF,AY$1,FALSE)/VLOOKUP($B178,'Benchmark Data'!$B:$FF,AY$1,FALSE),"")</f>
        <v>0.96940596583666183</v>
      </c>
      <c r="AZ179" s="156"/>
      <c r="BA179" s="156"/>
      <c r="BB179" s="171" t="str">
        <f>IFERROR(VLOOKUP($B179,'Benchmark Data'!$B:$FF,BB$1,FALSE)/VLOOKUP($B178,'Benchmark Data'!$B:$FF,BB$1,FALSE),"")</f>
        <v/>
      </c>
      <c r="BC179" s="171" t="str">
        <f>IFERROR(VLOOKUP($B179,'Benchmark Data'!$B:$FF,BC$1,FALSE)/VLOOKUP($B178,'Benchmark Data'!$B:$FF,BC$1,FALSE),"")</f>
        <v/>
      </c>
      <c r="BD179" s="171" t="str">
        <f>IFERROR(VLOOKUP($B179,'Benchmark Data'!$B:$FF,BD$1,FALSE)/VLOOKUP($B178,'Benchmark Data'!$B:$FF,BD$1,FALSE),"")</f>
        <v/>
      </c>
      <c r="BE179" s="171" t="str">
        <f>IFERROR(VLOOKUP($B179,'Benchmark Data'!$B:$FF,BE$1,FALSE)/VLOOKUP($B178,'Benchmark Data'!$B:$FF,BE$1,FALSE),"")</f>
        <v/>
      </c>
      <c r="BF179" s="171" t="str">
        <f>IFERROR(VLOOKUP($B179,'Benchmark Data'!$B:$FF,BF$1,FALSE)/VLOOKUP($B178,'Benchmark Data'!$B:$FF,BF$1,FALSE),"")</f>
        <v/>
      </c>
      <c r="BG179" s="171" t="str">
        <f>IFERROR(VLOOKUP($B179,'Benchmark Data'!$B:$FF,BG$1,FALSE)/VLOOKUP($B178,'Benchmark Data'!$B:$FF,BG$1,FALSE),"")</f>
        <v/>
      </c>
      <c r="BH179" s="171" t="str">
        <f>IFERROR(VLOOKUP($B179,'Benchmark Data'!$B:$FF,BH$1,FALSE)/VLOOKUP($B178,'Benchmark Data'!$B:$FF,BH$1,FALSE),"")</f>
        <v/>
      </c>
      <c r="BI179" s="171" t="str">
        <f>IFERROR(VLOOKUP($B179,'Benchmark Data'!$B:$FF,BI$1,FALSE)/VLOOKUP($B178,'Benchmark Data'!$B:$FF,BI$1,FALSE),"")</f>
        <v/>
      </c>
      <c r="BJ179" s="171" t="str">
        <f>IFERROR(VLOOKUP($B179,'Benchmark Data'!$B:$FF,BJ$1,FALSE)/VLOOKUP($B178,'Benchmark Data'!$B:$FF,BJ$1,FALSE),"")</f>
        <v/>
      </c>
      <c r="BK179" s="171" t="str">
        <f>IFERROR(VLOOKUP($B179,'Benchmark Data'!$B:$FF,BK$1,FALSE)/VLOOKUP($B178,'Benchmark Data'!$B:$FF,BK$1,FALSE),"")</f>
        <v/>
      </c>
      <c r="BL179" s="171" t="str">
        <f>IFERROR(VLOOKUP($B179,'Benchmark Data'!$B:$FF,BL$1,FALSE)/VLOOKUP($B178,'Benchmark Data'!$B:$FF,BL$1,FALSE),"")</f>
        <v/>
      </c>
      <c r="BM179" s="171" t="str">
        <f>IFERROR(VLOOKUP($B179,'Benchmark Data'!$B:$FF,BM$1,FALSE)/VLOOKUP($B178,'Benchmark Data'!$B:$FF,BM$1,FALSE),"")</f>
        <v/>
      </c>
      <c r="BN179" s="171" t="str">
        <f>IFERROR(VLOOKUP($B179,'Benchmark Data'!$B:$FF,BN$1,FALSE)/VLOOKUP($B178,'Benchmark Data'!$B:$FF,BN$1,FALSE),"")</f>
        <v/>
      </c>
      <c r="BO179" s="171" t="str">
        <f>IFERROR(VLOOKUP($B179,'Benchmark Data'!$B:$FF,BO$1,FALSE)/VLOOKUP($B178,'Benchmark Data'!$B:$FF,BO$1,FALSE),"")</f>
        <v/>
      </c>
      <c r="BP179" s="171" t="str">
        <f>IFERROR(VLOOKUP($B179,'Benchmark Data'!$B:$FF,BP$1,FALSE)/VLOOKUP($B178,'Benchmark Data'!$B:$FF,BP$1,FALSE),"")</f>
        <v/>
      </c>
      <c r="BQ179" s="171" t="str">
        <f>IFERROR(VLOOKUP($B179,'Benchmark Data'!$B:$FF,BQ$1,FALSE)/VLOOKUP($B178,'Benchmark Data'!$B:$FF,BQ$1,FALSE),"")</f>
        <v/>
      </c>
      <c r="BR179" s="171" t="str">
        <f>IFERROR(VLOOKUP($B179,'Benchmark Data'!$B:$FF,BR$1,FALSE)/VLOOKUP($B178,'Benchmark Data'!$B:$FF,BR$1,FALSE),"")</f>
        <v/>
      </c>
      <c r="BS179" s="171" t="str">
        <f>IFERROR(VLOOKUP($B179,'Benchmark Data'!$B:$FF,BS$1,FALSE)/VLOOKUP($B178,'Benchmark Data'!$B:$FF,BS$1,FALSE),"")</f>
        <v/>
      </c>
      <c r="BT179" s="171" t="str">
        <f>IFERROR(VLOOKUP($B179,'Benchmark Data'!$B:$FF,BT$1,FALSE)/VLOOKUP($B178,'Benchmark Data'!$B:$FF,BT$1,FALSE),"")</f>
        <v/>
      </c>
      <c r="BU179" s="171" t="str">
        <f>IFERROR(VLOOKUP($B179,'Benchmark Data'!$B:$FF,BU$1,FALSE)/VLOOKUP($B178,'Benchmark Data'!$B:$FF,BU$1,FALSE),"")</f>
        <v/>
      </c>
      <c r="BV179" s="171" t="str">
        <f>IFERROR(VLOOKUP($B179,'Benchmark Data'!$B:$FF,BV$1,FALSE)/VLOOKUP($B178,'Benchmark Data'!$B:$FF,BV$1,FALSE),"")</f>
        <v/>
      </c>
      <c r="BW179" s="171" t="str">
        <f>IFERROR(VLOOKUP($B179,'Benchmark Data'!$B:$FF,BW$1,FALSE)/VLOOKUP($B178,'Benchmark Data'!$B:$FF,BW$1,FALSE),"")</f>
        <v/>
      </c>
      <c r="BX179" s="171" t="str">
        <f>IFERROR(VLOOKUP($B179,'Benchmark Data'!$B:$FF,BX$1,FALSE)/VLOOKUP($B178,'Benchmark Data'!$B:$FF,BX$1,FALSE),"")</f>
        <v/>
      </c>
      <c r="BY179" s="171" t="str">
        <f>IFERROR(VLOOKUP($B179,'Benchmark Data'!$B:$FF,BY$1,FALSE)/VLOOKUP($B178,'Benchmark Data'!$B:$FF,BY$1,FALSE),"")</f>
        <v/>
      </c>
      <c r="BZ179" s="171" t="str">
        <f>IFERROR(VLOOKUP($B179,'Benchmark Data'!$B:$FF,BZ$1,FALSE)/VLOOKUP($B178,'Benchmark Data'!$B:$FF,BZ$1,FALSE),"")</f>
        <v/>
      </c>
      <c r="CA179" s="171" t="str">
        <f>IFERROR(VLOOKUP($B179,'Benchmark Data'!$B:$FF,CA$1,FALSE)/VLOOKUP($B178,'Benchmark Data'!$B:$FF,CA$1,FALSE),"")</f>
        <v/>
      </c>
      <c r="CB179" s="171" t="str">
        <f>IFERROR(VLOOKUP($B179,'Benchmark Data'!$B:$FF,CB$1,FALSE)/VLOOKUP($B178,'Benchmark Data'!$B:$FF,CB$1,FALSE),"")</f>
        <v/>
      </c>
      <c r="CC179" s="171" t="str">
        <f>IFERROR(VLOOKUP($B179,'Benchmark Data'!$B:$FF,CC$1,FALSE)/VLOOKUP($B178,'Benchmark Data'!$B:$FF,CC$1,FALSE),"")</f>
        <v/>
      </c>
      <c r="CD179" s="171" t="str">
        <f>IFERROR(VLOOKUP($B179,'Benchmark Data'!$B:$FF,CD$1,FALSE)/VLOOKUP($B178,'Benchmark Data'!$B:$FF,CD$1,FALSE),"")</f>
        <v/>
      </c>
      <c r="CE179" s="171" t="str">
        <f>IFERROR(VLOOKUP($B179,'Benchmark Data'!$B:$FF,CE$1,FALSE)/VLOOKUP($B178,'Benchmark Data'!$B:$FF,CE$1,FALSE),"")</f>
        <v/>
      </c>
      <c r="CF179" s="171" t="str">
        <f>IFERROR(VLOOKUP($B179,'Benchmark Data'!$B:$FF,CF$1,FALSE)/VLOOKUP($B178,'Benchmark Data'!$B:$FF,CF$1,FALSE),"")</f>
        <v/>
      </c>
      <c r="CG179" s="171" t="str">
        <f>IFERROR(VLOOKUP($B179,'Benchmark Data'!$B:$FF,CG$1,FALSE)/VLOOKUP($B178,'Benchmark Data'!$B:$FF,CG$1,FALSE),"")</f>
        <v/>
      </c>
      <c r="CH179" s="156"/>
      <c r="CI179" s="171" t="str">
        <f>IFERROR(VLOOKUP($B179,'Benchmark Data'!$B:$FF,CI$1,FALSE)/VLOOKUP($B178,'Benchmark Data'!$B:$FF,CI$1,FALSE),"")</f>
        <v/>
      </c>
      <c r="CJ179" s="171" t="str">
        <f>IFERROR(VLOOKUP($B179,'Benchmark Data'!$B:$FF,CJ$1,FALSE)/VLOOKUP($B178,'Benchmark Data'!$B:$FF,CJ$1,FALSE),"")</f>
        <v/>
      </c>
      <c r="CK179" s="171" t="str">
        <f>IFERROR(VLOOKUP($B179,'Benchmark Data'!$B:$AAA,CK$1,FALSE)/VLOOKUP($B178,'Benchmark Data'!$B:$AAA,CK$1,FALSE),"")</f>
        <v/>
      </c>
      <c r="CL179" s="171" t="str">
        <f>IFERROR(VLOOKUP($B179,'Benchmark Data'!$B:$AAA,CL$1,FALSE)/VLOOKUP($B178,'Benchmark Data'!$B:$AAA,CL$1,FALSE),"")</f>
        <v/>
      </c>
      <c r="CM179" s="171" t="str">
        <f>IFERROR(VLOOKUP($B179,'Benchmark Data'!$B:$AAA,CM$1,FALSE)/VLOOKUP($B178,'Benchmark Data'!$B:$AAA,CM$1,FALSE),"")</f>
        <v/>
      </c>
      <c r="CN179" s="171" t="str">
        <f>IFERROR(VLOOKUP($B179,'Benchmark Data'!$B:$AAA,CN$1,FALSE)/VLOOKUP($B178,'Benchmark Data'!$B:$AAA,CN$1,FALSE),"")</f>
        <v/>
      </c>
      <c r="CO179" s="171" t="str">
        <f>IFERROR(VLOOKUP($B179,'Benchmark Data'!$B:$AAA,CO$1,FALSE)/VLOOKUP($B178,'Benchmark Data'!$B:$AAA,CO$1,FALSE),"")</f>
        <v/>
      </c>
      <c r="CP179" s="171" t="str">
        <f>IFERROR(VLOOKUP($B179,'Benchmark Data'!$B:$AAA,CP$1,FALSE)/VLOOKUP($B178,'Benchmark Data'!$B:$AAA,CP$1,FALSE),"")</f>
        <v/>
      </c>
      <c r="CQ179" s="171" t="str">
        <f>IFERROR(VLOOKUP($B179,'Benchmark Data'!$B:$AAA,CQ$1,FALSE)/VLOOKUP($B178,'Benchmark Data'!$B:$AAA,CQ$1,FALSE),"")</f>
        <v/>
      </c>
      <c r="CR179" s="171" t="str">
        <f>IFERROR(VLOOKUP($B179,'Benchmark Data'!$B:$AAA,CR$1,FALSE)/VLOOKUP($B178,'Benchmark Data'!$B:$AAA,CR$1,FALSE),"")</f>
        <v/>
      </c>
      <c r="CS179" s="171" t="str">
        <f>IFERROR(VLOOKUP($B179,'Benchmark Data'!$B:$AAA,CS$1,FALSE)/VLOOKUP($B178,'Benchmark Data'!$B:$AAA,CS$1,FALSE),"")</f>
        <v/>
      </c>
      <c r="CT179" s="171" t="str">
        <f>IFERROR(VLOOKUP($B179,'Benchmark Data'!$B:$AAA,CT$1,FALSE)/VLOOKUP($B178,'Benchmark Data'!$B:$AAA,CT$1,FALSE),"")</f>
        <v/>
      </c>
      <c r="CU179" s="171" t="str">
        <f>IFERROR(VLOOKUP($B179,'Benchmark Data'!$B:$AAA,CU$1,FALSE)/VLOOKUP($B178,'Benchmark Data'!$B:$AAA,CU$1,FALSE),"")</f>
        <v/>
      </c>
      <c r="CV179" s="171" t="str">
        <f>IFERROR(VLOOKUP($B179,'Benchmark Data'!$B:$AAA,CV$1,FALSE)/VLOOKUP($B178,'Benchmark Data'!$B:$AAA,CV$1,FALSE),"")</f>
        <v/>
      </c>
      <c r="CW179" s="171" t="str">
        <f>IFERROR(VLOOKUP($B179,'Benchmark Data'!$B:$AAA,CW$1,FALSE)/VLOOKUP($B178,'Benchmark Data'!$B:$AAA,CW$1,FALSE),"")</f>
        <v/>
      </c>
      <c r="CX179" s="171" t="str">
        <f>IFERROR(VLOOKUP($B179,'Benchmark Data'!$B:$AAA,CX$1,FALSE)/VLOOKUP($B178,'Benchmark Data'!$B:$AAA,CX$1,FALSE),"")</f>
        <v/>
      </c>
      <c r="CY179" s="171" t="str">
        <f>IFERROR(VLOOKUP($B179,'Benchmark Data'!$B:$AAA,CY$1,FALSE)/VLOOKUP($B178,'Benchmark Data'!$B:$AAA,CY$1,FALSE),"")</f>
        <v/>
      </c>
      <c r="CZ179" s="171" t="str">
        <f>IFERROR(VLOOKUP($B179,'Benchmark Data'!$B:$AAA,CZ$1,FALSE)/VLOOKUP($B178,'Benchmark Data'!$B:$AAA,CZ$1,FALSE),"")</f>
        <v/>
      </c>
      <c r="DA179" s="171" t="str">
        <f>IFERROR(VLOOKUP($B179,'Benchmark Data'!$B:$AAA,DA$1,FALSE)/VLOOKUP($B178,'Benchmark Data'!$B:$AAA,DA$1,FALSE),"")</f>
        <v/>
      </c>
      <c r="DB179" s="171" t="str">
        <f>IFERROR(VLOOKUP($B179,'Benchmark Data'!$B:$AAA,DB$1,FALSE)/VLOOKUP($B178,'Benchmark Data'!$B:$AAA,DB$1,FALSE),"")</f>
        <v/>
      </c>
      <c r="DC179" s="171" t="str">
        <f>IFERROR(VLOOKUP($B179,'Benchmark Data'!$B:$AAA,DC$1,FALSE)/VLOOKUP($B178,'Benchmark Data'!$B:$AAA,DC$1,FALSE),"")</f>
        <v/>
      </c>
      <c r="DD179" s="171" t="str">
        <f>IFERROR(VLOOKUP($B179,'Benchmark Data'!$B:$AAA,DD$1,FALSE)/VLOOKUP($B178,'Benchmark Data'!$B:$AAA,DD$1,FALSE),"")</f>
        <v/>
      </c>
      <c r="DE179" s="171" t="str">
        <f>IFERROR(VLOOKUP($B179,'Benchmark Data'!$B:$AAA,DE$1,FALSE)/VLOOKUP($B178,'Benchmark Data'!$B:$AAA,DE$1,FALSE),"")</f>
        <v/>
      </c>
      <c r="DF179" s="171" t="str">
        <f>IFERROR(VLOOKUP($B179,'Benchmark Data'!$B:$AAA,DF$1,FALSE)/VLOOKUP($B178,'Benchmark Data'!$B:$AAA,DF$1,FALSE),"")</f>
        <v/>
      </c>
      <c r="DG179" s="171" t="str">
        <f>IFERROR(VLOOKUP($B179,'Benchmark Data'!$B:$AAA,DG$1,FALSE)/VLOOKUP($B178,'Benchmark Data'!$B:$AAA,DG$1,FALSE),"")</f>
        <v/>
      </c>
      <c r="DH179" s="171" t="str">
        <f>IFERROR(VLOOKUP($B179,'Benchmark Data'!$B:$AAA,DH$1,FALSE)/VLOOKUP($B178,'Benchmark Data'!$B:$AAA,DH$1,FALSE),"")</f>
        <v/>
      </c>
      <c r="DI179" s="171" t="str">
        <f>IFERROR(VLOOKUP($B179,'Benchmark Data'!$B:$AAA,DI$1,FALSE)/VLOOKUP($B178,'Benchmark Data'!$B:$AAA,DI$1,FALSE),"")</f>
        <v/>
      </c>
    </row>
    <row r="180" spans="1:113">
      <c r="A180" s="94">
        <f t="shared" si="39"/>
        <v>21</v>
      </c>
      <c r="B180" s="168">
        <f t="shared" si="38"/>
        <v>45443</v>
      </c>
      <c r="C180" s="171">
        <f>IFERROR(VLOOKUP($B180,'Benchmark Data'!$B:$FF,C$1,FALSE)/VLOOKUP($B179,'Benchmark Data'!$B:$FF,C$1,FALSE),"")</f>
        <v>1.0828255850952198</v>
      </c>
      <c r="D180" s="171">
        <f>IFERROR(VLOOKUP($B180,'Benchmark Data'!$B:$FF,D$1,FALSE)/VLOOKUP($B179,'Benchmark Data'!$B:$FF,D$1,FALSE),"")</f>
        <v>1.0828255850952198</v>
      </c>
      <c r="E180" s="171">
        <f>IFERROR(VLOOKUP($B180,'Benchmark Data'!$B:$FF,E$1,FALSE)/VLOOKUP($B179,'Benchmark Data'!$B:$FF,E$1,FALSE),"")</f>
        <v>1.0828255850952198</v>
      </c>
      <c r="F180" s="171">
        <f>IFERROR(VLOOKUP($B180,'Benchmark Data'!$B:$FF,F$1,FALSE)/VLOOKUP($B179,'Benchmark Data'!$B:$FF,F$1,FALSE),"")</f>
        <v>1.0267090232466014</v>
      </c>
      <c r="G180" s="171" t="str">
        <f>IFERROR(VLOOKUP($B180,'Benchmark Data'!$B:$FF,G$1,FALSE)/VLOOKUP($B179,'Benchmark Data'!$B:$FF,G$1,FALSE),"")</f>
        <v/>
      </c>
      <c r="H180" s="171">
        <f>IFERROR(VLOOKUP($B180,'Benchmark Data'!$B:$FF,H$1,FALSE)/VLOOKUP($B179,'Benchmark Data'!$B:$FF,H$1,FALSE),"")</f>
        <v>1.0828255850952198</v>
      </c>
      <c r="I180" s="171">
        <f>IFERROR(VLOOKUP($B180,'Benchmark Data'!$B:$FF,I$1,FALSE)/VLOOKUP($B179,'Benchmark Data'!$B:$FF,I$1,FALSE),"")</f>
        <v>1.0727003252477791</v>
      </c>
      <c r="J180" s="143" t="str">
        <f>IFERROR(VLOOKUP($B180,'Benchmark Data'!$B:$FF,J$1,FALSE)/VLOOKUP($B179,'Benchmark Data'!$B:$FF,J$1,FALSE)*J181,"")</f>
        <v/>
      </c>
      <c r="K180" s="156">
        <f>VLOOKUP($B180,'Benchmark Data'!$B:$FF,K$1,FALSE)</f>
        <v>1.0154468061017745</v>
      </c>
      <c r="L180" s="156"/>
      <c r="M180" s="156">
        <f>VLOOKUP($B180,'Benchmark Data'!$B:$FF,M$1,FALSE)</f>
        <v>1.0154468061017745</v>
      </c>
      <c r="N180" s="171">
        <f>IFERROR(VLOOKUP($B180,'Benchmark Data'!$B:$FF,N$1,FALSE)/VLOOKUP($B179,'Benchmark Data'!$B:$FF,N$1,FALSE),"")</f>
        <v>1.0258676438887691</v>
      </c>
      <c r="O180" s="171">
        <f>IFERROR(VLOOKUP($B180,'Benchmark Data'!$B:$FF,O$1,FALSE)/VLOOKUP($B179,'Benchmark Data'!$B:$FF,O$1,FALSE),"")</f>
        <v>0.99070505525874375</v>
      </c>
      <c r="P180" s="171">
        <f>IFERROR(VLOOKUP($B180,'Benchmark Data'!$B:$FF,P$1,FALSE)/VLOOKUP($B179,'Benchmark Data'!$B:$FF,P$1,FALSE),"")</f>
        <v>1.0016094989253719</v>
      </c>
      <c r="Q180" s="156">
        <f>IFERROR(VLOOKUP($B180,'Benchmark Data'!$B:$FF,Q$1,FALSE),"")</f>
        <v>1.0319051944198487</v>
      </c>
      <c r="R180" s="156">
        <f>IFERROR(VLOOKUP($B180,'Benchmark Data'!$B:$FF,R$1,FALSE),"")</f>
        <v>1.0319051944198487</v>
      </c>
      <c r="S180" s="156">
        <f>IFERROR(VLOOKUP($B180,'Benchmark Data'!$B:$FF,S$1,FALSE),"")</f>
        <v>1.0319051944198487</v>
      </c>
      <c r="T180" s="156">
        <f>IFERROR(VLOOKUP($B180,'Benchmark Data'!$B:$FF,T$1,FALSE),"")</f>
        <v>1.0319051944198487</v>
      </c>
      <c r="U180" s="156">
        <f>IFERROR(VLOOKUP($B180,'Benchmark Data'!$B:$FF,U$1,FALSE),"")</f>
        <v>1.0319051944198487</v>
      </c>
      <c r="V180" s="171">
        <f>IFERROR(VLOOKUP($B180,'Benchmark Data'!$B:$FF,V$1,FALSE)/VLOOKUP($B179,'Benchmark Data'!$B:$FF,V$1,FALSE),"")</f>
        <v>1.0276997292105956</v>
      </c>
      <c r="W180" s="171">
        <f>IFERROR(VLOOKUP($B180,'Benchmark Data'!$B:$FF,W$1,FALSE)/VLOOKUP($B179,'Benchmark Data'!$B:$FF,W$1,FALSE),"")</f>
        <v>1.0276997292105956</v>
      </c>
      <c r="X180" s="171">
        <f>IFERROR(VLOOKUP($B180,'Benchmark Data'!$B:$FF,X$1,FALSE)/VLOOKUP($B179,'Benchmark Data'!$B:$FF,X$1,FALSE),"")</f>
        <v>1.0276997292105956</v>
      </c>
      <c r="Y180" s="171">
        <f>IFERROR(VLOOKUP($B180,'Benchmark Data'!$B:$FF,Y$1,FALSE)/VLOOKUP($B179,'Benchmark Data'!$B:$FF,Y$1,FALSE),"")</f>
        <v>1.0276997292105956</v>
      </c>
      <c r="Z180" s="171">
        <f>IFERROR(VLOOKUP($B180,'Benchmark Data'!$B:$FF,Z$1,FALSE)/VLOOKUP($B179,'Benchmark Data'!$B:$FF,Z$1,FALSE),"")</f>
        <v>1.0276997292105956</v>
      </c>
      <c r="AA180" s="171">
        <f>IFERROR(VLOOKUP($B180,'Benchmark Data'!$B:$FF,AA$1,FALSE)/VLOOKUP($B179,'Benchmark Data'!$B:$FF,AA$1,FALSE),"")</f>
        <v>1.0339600086937621</v>
      </c>
      <c r="AB180" s="171">
        <f>IFERROR(VLOOKUP($B180,'Benchmark Data'!$B:$FF,AB$1,FALSE)/VLOOKUP($B179,'Benchmark Data'!$B:$FF,AB$1,FALSE),"")</f>
        <v>1.0339600086937621</v>
      </c>
      <c r="AC180" s="171">
        <f>IFERROR(VLOOKUP($B180,'Benchmark Data'!$B:$FF,AC$1,FALSE)/VLOOKUP($B179,'Benchmark Data'!$B:$FF,AC$1,FALSE),"")</f>
        <v>1.0339600086937621</v>
      </c>
      <c r="AD180" s="171">
        <f>IFERROR(VLOOKUP($B180,'Benchmark Data'!$B:$FF,AD$1,FALSE)/VLOOKUP($B179,'Benchmark Data'!$B:$FF,AD$1,FALSE),"")</f>
        <v>1.0572815533980582</v>
      </c>
      <c r="AE180" s="171">
        <f>IFERROR(VLOOKUP($B180,'Benchmark Data'!$B:$FF,AE$1,FALSE)/VLOOKUP($B179,'Benchmark Data'!$B:$FF,AE$1,FALSE),"")</f>
        <v>1.052275884569696</v>
      </c>
      <c r="AF180" s="171">
        <f>IFERROR(VLOOKUP($B180,'Benchmark Data'!$B:$FF,AF$1,FALSE)/VLOOKUP($B179,'Benchmark Data'!$B:$FF,AF$1,FALSE),"")</f>
        <v>1.0267090232466014</v>
      </c>
      <c r="AG180" s="171">
        <f>IFERROR(VLOOKUP($B180,'Benchmark Data'!$B:$FF,AG$1,FALSE)/VLOOKUP($B179,'Benchmark Data'!$B:$FF,AG$1,FALSE),"")</f>
        <v>1.0267090232466014</v>
      </c>
      <c r="AH180" s="171">
        <f>IFERROR(VLOOKUP($B180,'Benchmark Data'!$B:$FF,AH$1,FALSE)/VLOOKUP($B179,'Benchmark Data'!$B:$FF,AH$1,FALSE),"")</f>
        <v>1.0267090232466014</v>
      </c>
      <c r="AI180" s="171">
        <f>IFERROR(VLOOKUP($B180,'Benchmark Data'!$B:$FF,AI$1,FALSE)/VLOOKUP($B179,'Benchmark Data'!$B:$FF,AI$1,FALSE),"")</f>
        <v>1.0492401370359306</v>
      </c>
      <c r="AJ180" s="171">
        <f>IFERROR(VLOOKUP($B180,'Benchmark Data'!$B:$FF,AJ$1,FALSE)/VLOOKUP($B179,'Benchmark Data'!$B:$FF,AJ$1,FALSE),"")</f>
        <v>1.0175340159910227</v>
      </c>
      <c r="AK180" s="171">
        <f>IFERROR(VLOOKUP($B180,'Benchmark Data'!$B:$FF,AK$1,FALSE)/VLOOKUP($B179,'Benchmark Data'!$B:$FF,AK$1,FALSE),"")</f>
        <v>1.0727003252477791</v>
      </c>
      <c r="AL180" s="171">
        <f>IFERROR(VLOOKUP($B180,'Benchmark Data'!$B:$FF,AL$1,FALSE)/VLOOKUP($B179,'Benchmark Data'!$B:$FF,AL$1,FALSE),"")</f>
        <v>1.0438842680002041</v>
      </c>
      <c r="AM180" s="171">
        <f>IFERROR(VLOOKUP($B180,'Benchmark Data'!$B:$FF,AM$1,FALSE)/VLOOKUP($B179,'Benchmark Data'!$B:$FF,AM$1,FALSE),"")</f>
        <v>1.0438842680002041</v>
      </c>
      <c r="AN180" s="171">
        <f>IFERROR(VLOOKUP($B180,'Benchmark Data'!$B:$FF,AN$1,FALSE)/VLOOKUP($B179,'Benchmark Data'!$B:$FF,AN$1,FALSE),"")</f>
        <v>1.1545723545159927</v>
      </c>
      <c r="AO180" s="171">
        <f>IFERROR(VLOOKUP($B180,'Benchmark Data'!$B:$FF,AO$1,FALSE)/VLOOKUP($B179,'Benchmark Data'!$B:$FF,AO$1,FALSE),"")</f>
        <v>0.99022450645043669</v>
      </c>
      <c r="AP180" s="171">
        <f>IFERROR(VLOOKUP($B180,'Benchmark Data'!$B:$FF,AP$1,FALSE)/VLOOKUP($B179,'Benchmark Data'!$B:$FF,AP$1,FALSE),"")</f>
        <v>0.99022450645043669</v>
      </c>
      <c r="AQ180" s="171">
        <f>IFERROR(VLOOKUP($B180,'Benchmark Data'!$B:$FF,AQ$1,FALSE)/VLOOKUP($B179,'Benchmark Data'!$B:$FF,AQ$1,FALSE),"")</f>
        <v>1.0480497108404085</v>
      </c>
      <c r="AR180" s="171">
        <f>IFERROR(VLOOKUP($B180,'Benchmark Data'!$B:$FF,AR$1,FALSE)/VLOOKUP($B179,'Benchmark Data'!$B:$FF,AR$1,FALSE),"")</f>
        <v>0.99022450645043669</v>
      </c>
      <c r="AS180" s="171">
        <f>IFERROR(VLOOKUP($B180,'Benchmark Data'!$B:$FF,AS$1,FALSE)/VLOOKUP($B179,'Benchmark Data'!$B:$FF,AS$1,FALSE),"")</f>
        <v>1.0001402942693778</v>
      </c>
      <c r="AT180" s="171">
        <f>IFERROR(VLOOKUP($B180,'Benchmark Data'!$B:$FF,AT$1,FALSE)/VLOOKUP($B179,'Benchmark Data'!$B:$FF,AT$1,FALSE),"")</f>
        <v>1.0480497108404085</v>
      </c>
      <c r="AU180" s="171">
        <f>IFERROR(VLOOKUP($B180,'Benchmark Data'!$B:$FF,AU$1,FALSE)/VLOOKUP($B179,'Benchmark Data'!$B:$FF,AU$1,FALSE),"")</f>
        <v>1.0298331134432561</v>
      </c>
      <c r="AV180" s="171">
        <f>IFERROR(VLOOKUP($B180,'Benchmark Data'!$B:$FF,AV$1,FALSE)/VLOOKUP($B179,'Benchmark Data'!$B:$FF,AV$1,FALSE),"")</f>
        <v>1.0298331134432561</v>
      </c>
      <c r="AW180" s="171">
        <f>IFERROR(VLOOKUP($B180,'Benchmark Data'!$B:$FF,AW$1,FALSE)/VLOOKUP($B179,'Benchmark Data'!$B:$FF,AW$1,FALSE),"")</f>
        <v>1.0298331134432561</v>
      </c>
      <c r="AX180" s="171">
        <f>IFERROR(VLOOKUP($B180,'Benchmark Data'!$B:$FF,AX$1,FALSE)/VLOOKUP($B179,'Benchmark Data'!$B:$FF,AX$1,FALSE),"")</f>
        <v>1.0136134732084587</v>
      </c>
      <c r="AY180" s="171">
        <f>IFERROR(VLOOKUP($B180,'Benchmark Data'!$B:$FF,AY$1,FALSE)/VLOOKUP($B179,'Benchmark Data'!$B:$FF,AY$1,FALSE),"")</f>
        <v>1.0136134732084587</v>
      </c>
      <c r="AZ180" s="156">
        <f>IFERROR(VLOOKUP($B180,'Benchmark Data'!$B:$FF,AZ$1,FALSE),"")</f>
        <v>1.0336820144904004</v>
      </c>
      <c r="BA180" s="156">
        <f>IFERROR(VLOOKUP($B180,'Benchmark Data'!$B:$FF,BA$1,FALSE),"")</f>
        <v>1.0336820144904004</v>
      </c>
      <c r="BB180" s="171">
        <f>IFERROR(VLOOKUP($B180,'Benchmark Data'!$B:$FF,BB$1,FALSE)/VLOOKUP($B179,'Benchmark Data'!$B:$FF,BB$1,FALSE),"")</f>
        <v>1.0224704210290603</v>
      </c>
      <c r="BC180" s="171" t="str">
        <f>IFERROR(VLOOKUP($B180,'Benchmark Data'!$B:$FF,BC$1,FALSE)/VLOOKUP($B179,'Benchmark Data'!$B:$FF,BC$1,FALSE),"")</f>
        <v/>
      </c>
      <c r="BD180" s="171" t="str">
        <f>IFERROR(VLOOKUP($B180,'Benchmark Data'!$B:$FF,BD$1,FALSE)/VLOOKUP($B179,'Benchmark Data'!$B:$FF,BD$1,FALSE),"")</f>
        <v/>
      </c>
      <c r="BE180" s="171" t="str">
        <f>IFERROR(VLOOKUP($B180,'Benchmark Data'!$B:$FF,BE$1,FALSE)/VLOOKUP($B179,'Benchmark Data'!$B:$FF,BE$1,FALSE),"")</f>
        <v/>
      </c>
      <c r="BF180" s="171" t="str">
        <f>IFERROR(VLOOKUP($B180,'Benchmark Data'!$B:$FF,BF$1,FALSE)/VLOOKUP($B179,'Benchmark Data'!$B:$FF,BF$1,FALSE),"")</f>
        <v/>
      </c>
      <c r="BG180" s="171" t="str">
        <f>IFERROR(VLOOKUP($B180,'Benchmark Data'!$B:$FF,BG$1,FALSE)/VLOOKUP($B179,'Benchmark Data'!$B:$FF,BG$1,FALSE),"")</f>
        <v/>
      </c>
      <c r="BH180" s="171" t="str">
        <f>IFERROR(VLOOKUP($B180,'Benchmark Data'!$B:$FF,BH$1,FALSE)/VLOOKUP($B179,'Benchmark Data'!$B:$FF,BH$1,FALSE),"")</f>
        <v/>
      </c>
      <c r="BI180" s="171" t="str">
        <f>IFERROR(VLOOKUP($B180,'Benchmark Data'!$B:$FF,BI$1,FALSE)/VLOOKUP($B179,'Benchmark Data'!$B:$FF,BI$1,FALSE),"")</f>
        <v/>
      </c>
      <c r="BJ180" s="171" t="str">
        <f>IFERROR(VLOOKUP($B180,'Benchmark Data'!$B:$FF,BJ$1,FALSE)/VLOOKUP($B179,'Benchmark Data'!$B:$FF,BJ$1,FALSE),"")</f>
        <v/>
      </c>
      <c r="BK180" s="171" t="str">
        <f>IFERROR(VLOOKUP($B180,'Benchmark Data'!$B:$FF,BK$1,FALSE)/VLOOKUP($B179,'Benchmark Data'!$B:$FF,BK$1,FALSE),"")</f>
        <v/>
      </c>
      <c r="BL180" s="171" t="str">
        <f>IFERROR(VLOOKUP($B180,'Benchmark Data'!$B:$FF,BL$1,FALSE)/VLOOKUP($B179,'Benchmark Data'!$B:$FF,BL$1,FALSE),"")</f>
        <v/>
      </c>
      <c r="BM180" s="171" t="str">
        <f>IFERROR(VLOOKUP($B180,'Benchmark Data'!$B:$FF,BM$1,FALSE)/VLOOKUP($B179,'Benchmark Data'!$B:$FF,BM$1,FALSE),"")</f>
        <v/>
      </c>
      <c r="BN180" s="171" t="str">
        <f>IFERROR(VLOOKUP($B180,'Benchmark Data'!$B:$FF,BN$1,FALSE)/VLOOKUP($B179,'Benchmark Data'!$B:$FF,BN$1,FALSE),"")</f>
        <v/>
      </c>
      <c r="BO180" s="171" t="str">
        <f>IFERROR(VLOOKUP($B180,'Benchmark Data'!$B:$FF,BO$1,FALSE)/VLOOKUP($B179,'Benchmark Data'!$B:$FF,BO$1,FALSE),"")</f>
        <v/>
      </c>
      <c r="BP180" s="171" t="str">
        <f>IFERROR(VLOOKUP($B180,'Benchmark Data'!$B:$FF,BP$1,FALSE)/VLOOKUP($B179,'Benchmark Data'!$B:$FF,BP$1,FALSE),"")</f>
        <v/>
      </c>
      <c r="BQ180" s="171" t="str">
        <f>IFERROR(VLOOKUP($B180,'Benchmark Data'!$B:$FF,BQ$1,FALSE)/VLOOKUP($B179,'Benchmark Data'!$B:$FF,BQ$1,FALSE),"")</f>
        <v/>
      </c>
      <c r="BR180" s="171" t="str">
        <f>IFERROR(VLOOKUP($B180,'Benchmark Data'!$B:$FF,BR$1,FALSE)/VLOOKUP($B179,'Benchmark Data'!$B:$FF,BR$1,FALSE),"")</f>
        <v/>
      </c>
      <c r="BS180" s="171" t="str">
        <f>IFERROR(VLOOKUP($B180,'Benchmark Data'!$B:$FF,BS$1,FALSE)/VLOOKUP($B179,'Benchmark Data'!$B:$FF,BS$1,FALSE),"")</f>
        <v/>
      </c>
      <c r="BT180" s="171" t="str">
        <f>IFERROR(VLOOKUP($B180,'Benchmark Data'!$B:$FF,BT$1,FALSE)/VLOOKUP($B179,'Benchmark Data'!$B:$FF,BT$1,FALSE),"")</f>
        <v/>
      </c>
      <c r="BU180" s="171" t="str">
        <f>IFERROR(VLOOKUP($B180,'Benchmark Data'!$B:$FF,BU$1,FALSE)/VLOOKUP($B179,'Benchmark Data'!$B:$FF,BU$1,FALSE),"")</f>
        <v/>
      </c>
      <c r="BV180" s="171" t="str">
        <f>IFERROR(VLOOKUP($B180,'Benchmark Data'!$B:$FF,BV$1,FALSE)/VLOOKUP($B179,'Benchmark Data'!$B:$FF,BV$1,FALSE),"")</f>
        <v/>
      </c>
      <c r="BW180" s="171" t="str">
        <f>IFERROR(VLOOKUP($B180,'Benchmark Data'!$B:$FF,BW$1,FALSE)/VLOOKUP($B179,'Benchmark Data'!$B:$FF,BW$1,FALSE),"")</f>
        <v/>
      </c>
      <c r="BX180" s="171" t="str">
        <f>IFERROR(VLOOKUP($B180,'Benchmark Data'!$B:$FF,BX$1,FALSE)/VLOOKUP($B179,'Benchmark Data'!$B:$FF,BX$1,FALSE),"")</f>
        <v/>
      </c>
      <c r="BY180" s="171" t="str">
        <f>IFERROR(VLOOKUP($B180,'Benchmark Data'!$B:$FF,BY$1,FALSE)/VLOOKUP($B179,'Benchmark Data'!$B:$FF,BY$1,FALSE),"")</f>
        <v/>
      </c>
      <c r="BZ180" s="171" t="str">
        <f>IFERROR(VLOOKUP($B180,'Benchmark Data'!$B:$FF,BZ$1,FALSE)/VLOOKUP($B179,'Benchmark Data'!$B:$FF,BZ$1,FALSE),"")</f>
        <v/>
      </c>
      <c r="CA180" s="171" t="str">
        <f>IFERROR(VLOOKUP($B180,'Benchmark Data'!$B:$FF,CA$1,FALSE)/VLOOKUP($B179,'Benchmark Data'!$B:$FF,CA$1,FALSE),"")</f>
        <v/>
      </c>
      <c r="CB180" s="171" t="str">
        <f>IFERROR(VLOOKUP($B180,'Benchmark Data'!$B:$FF,CB$1,FALSE)/VLOOKUP($B179,'Benchmark Data'!$B:$FF,CB$1,FALSE),"")</f>
        <v/>
      </c>
      <c r="CC180" s="171" t="str">
        <f>IFERROR(VLOOKUP($B180,'Benchmark Data'!$B:$FF,CC$1,FALSE)/VLOOKUP($B179,'Benchmark Data'!$B:$FF,CC$1,FALSE),"")</f>
        <v/>
      </c>
      <c r="CD180" s="171" t="str">
        <f>IFERROR(VLOOKUP($B180,'Benchmark Data'!$B:$FF,CD$1,FALSE)/VLOOKUP($B179,'Benchmark Data'!$B:$FF,CD$1,FALSE),"")</f>
        <v/>
      </c>
      <c r="CE180" s="171" t="str">
        <f>IFERROR(VLOOKUP($B180,'Benchmark Data'!$B:$FF,CE$1,FALSE)/VLOOKUP($B179,'Benchmark Data'!$B:$FF,CE$1,FALSE),"")</f>
        <v/>
      </c>
      <c r="CF180" s="171" t="str">
        <f>IFERROR(VLOOKUP($B180,'Benchmark Data'!$B:$FF,CF$1,FALSE)/VLOOKUP($B179,'Benchmark Data'!$B:$FF,CF$1,FALSE),"")</f>
        <v/>
      </c>
      <c r="CG180" s="171" t="str">
        <f>IFERROR(VLOOKUP($B180,'Benchmark Data'!$B:$FF,CG$1,FALSE)/VLOOKUP($B179,'Benchmark Data'!$B:$FF,CG$1,FALSE),"")</f>
        <v/>
      </c>
      <c r="CH180" s="156"/>
      <c r="CI180" s="171" t="str">
        <f>IFERROR(VLOOKUP($B180,'Benchmark Data'!$B:$FF,CI$1,FALSE)/VLOOKUP($B179,'Benchmark Data'!$B:$FF,CI$1,FALSE),"")</f>
        <v/>
      </c>
      <c r="CJ180" s="171" t="str">
        <f>IFERROR(VLOOKUP($B180,'Benchmark Data'!$B:$FF,CJ$1,FALSE)/VLOOKUP($B179,'Benchmark Data'!$B:$FF,CJ$1,FALSE),"")</f>
        <v/>
      </c>
      <c r="CK180" s="171" t="str">
        <f>IFERROR(VLOOKUP($B180,'Benchmark Data'!$B:$AAA,CK$1,FALSE)/VLOOKUP($B179,'Benchmark Data'!$B:$AAA,CK$1,FALSE),"")</f>
        <v/>
      </c>
      <c r="CL180" s="171" t="str">
        <f>IFERROR(VLOOKUP($B180,'Benchmark Data'!$B:$AAA,CL$1,FALSE)/VLOOKUP($B179,'Benchmark Data'!$B:$AAA,CL$1,FALSE),"")</f>
        <v/>
      </c>
      <c r="CM180" s="171" t="str">
        <f>IFERROR(VLOOKUP($B180,'Benchmark Data'!$B:$AAA,CM$1,FALSE)/VLOOKUP($B179,'Benchmark Data'!$B:$AAA,CM$1,FALSE),"")</f>
        <v/>
      </c>
      <c r="CN180" s="171" t="str">
        <f>IFERROR(VLOOKUP($B180,'Benchmark Data'!$B:$AAA,CN$1,FALSE)/VLOOKUP($B179,'Benchmark Data'!$B:$AAA,CN$1,FALSE),"")</f>
        <v/>
      </c>
      <c r="CO180" s="171" t="str">
        <f>IFERROR(VLOOKUP($B180,'Benchmark Data'!$B:$AAA,CO$1,FALSE)/VLOOKUP($B179,'Benchmark Data'!$B:$AAA,CO$1,FALSE),"")</f>
        <v/>
      </c>
      <c r="CP180" s="171" t="str">
        <f>IFERROR(VLOOKUP($B180,'Benchmark Data'!$B:$AAA,CP$1,FALSE)/VLOOKUP($B179,'Benchmark Data'!$B:$AAA,CP$1,FALSE),"")</f>
        <v/>
      </c>
      <c r="CQ180" s="171" t="str">
        <f>IFERROR(VLOOKUP($B180,'Benchmark Data'!$B:$AAA,CQ$1,FALSE)/VLOOKUP($B179,'Benchmark Data'!$B:$AAA,CQ$1,FALSE),"")</f>
        <v/>
      </c>
      <c r="CR180" s="171" t="str">
        <f>IFERROR(VLOOKUP($B180,'Benchmark Data'!$B:$AAA,CR$1,FALSE)/VLOOKUP($B179,'Benchmark Data'!$B:$AAA,CR$1,FALSE),"")</f>
        <v/>
      </c>
      <c r="CS180" s="171" t="str">
        <f>IFERROR(VLOOKUP($B180,'Benchmark Data'!$B:$AAA,CS$1,FALSE)/VLOOKUP($B179,'Benchmark Data'!$B:$AAA,CS$1,FALSE),"")</f>
        <v/>
      </c>
      <c r="CT180" s="171" t="str">
        <f>IFERROR(VLOOKUP($B180,'Benchmark Data'!$B:$AAA,CT$1,FALSE)/VLOOKUP($B179,'Benchmark Data'!$B:$AAA,CT$1,FALSE),"")</f>
        <v/>
      </c>
      <c r="CU180" s="171" t="str">
        <f>IFERROR(VLOOKUP($B180,'Benchmark Data'!$B:$AAA,CU$1,FALSE)/VLOOKUP($B179,'Benchmark Data'!$B:$AAA,CU$1,FALSE),"")</f>
        <v/>
      </c>
      <c r="CV180" s="171" t="str">
        <f>IFERROR(VLOOKUP($B180,'Benchmark Data'!$B:$AAA,CV$1,FALSE)/VLOOKUP($B179,'Benchmark Data'!$B:$AAA,CV$1,FALSE),"")</f>
        <v/>
      </c>
      <c r="CW180" s="171" t="str">
        <f>IFERROR(VLOOKUP($B180,'Benchmark Data'!$B:$AAA,CW$1,FALSE)/VLOOKUP($B179,'Benchmark Data'!$B:$AAA,CW$1,FALSE),"")</f>
        <v/>
      </c>
      <c r="CX180" s="171" t="str">
        <f>IFERROR(VLOOKUP($B180,'Benchmark Data'!$B:$AAA,CX$1,FALSE)/VLOOKUP($B179,'Benchmark Data'!$B:$AAA,CX$1,FALSE),"")</f>
        <v/>
      </c>
      <c r="CY180" s="171" t="str">
        <f>IFERROR(VLOOKUP($B180,'Benchmark Data'!$B:$AAA,CY$1,FALSE)/VLOOKUP($B179,'Benchmark Data'!$B:$AAA,CY$1,FALSE),"")</f>
        <v/>
      </c>
      <c r="CZ180" s="171" t="str">
        <f>IFERROR(VLOOKUP($B180,'Benchmark Data'!$B:$AAA,CZ$1,FALSE)/VLOOKUP($B179,'Benchmark Data'!$B:$AAA,CZ$1,FALSE),"")</f>
        <v/>
      </c>
      <c r="DA180" s="171" t="str">
        <f>IFERROR(VLOOKUP($B180,'Benchmark Data'!$B:$AAA,DA$1,FALSE)/VLOOKUP($B179,'Benchmark Data'!$B:$AAA,DA$1,FALSE),"")</f>
        <v/>
      </c>
      <c r="DB180" s="171" t="str">
        <f>IFERROR(VLOOKUP($B180,'Benchmark Data'!$B:$AAA,DB$1,FALSE)/VLOOKUP($B179,'Benchmark Data'!$B:$AAA,DB$1,FALSE),"")</f>
        <v/>
      </c>
      <c r="DC180" s="171" t="str">
        <f>IFERROR(VLOOKUP($B180,'Benchmark Data'!$B:$AAA,DC$1,FALSE)/VLOOKUP($B179,'Benchmark Data'!$B:$AAA,DC$1,FALSE),"")</f>
        <v/>
      </c>
      <c r="DD180" s="171" t="str">
        <f>IFERROR(VLOOKUP($B180,'Benchmark Data'!$B:$AAA,DD$1,FALSE)/VLOOKUP($B179,'Benchmark Data'!$B:$AAA,DD$1,FALSE),"")</f>
        <v/>
      </c>
      <c r="DE180" s="171" t="str">
        <f>IFERROR(VLOOKUP($B180,'Benchmark Data'!$B:$AAA,DE$1,FALSE)/VLOOKUP($B179,'Benchmark Data'!$B:$AAA,DE$1,FALSE),"")</f>
        <v/>
      </c>
      <c r="DF180" s="171" t="str">
        <f>IFERROR(VLOOKUP($B180,'Benchmark Data'!$B:$AAA,DF$1,FALSE)/VLOOKUP($B179,'Benchmark Data'!$B:$AAA,DF$1,FALSE),"")</f>
        <v/>
      </c>
      <c r="DG180" s="171" t="str">
        <f>IFERROR(VLOOKUP($B180,'Benchmark Data'!$B:$AAA,DG$1,FALSE)/VLOOKUP($B179,'Benchmark Data'!$B:$AAA,DG$1,FALSE),"")</f>
        <v/>
      </c>
      <c r="DH180" s="171" t="str">
        <f>IFERROR(VLOOKUP($B180,'Benchmark Data'!$B:$AAA,DH$1,FALSE)/VLOOKUP($B179,'Benchmark Data'!$B:$AAA,DH$1,FALSE),"")</f>
        <v/>
      </c>
      <c r="DI180" s="171" t="str">
        <f>IFERROR(VLOOKUP($B180,'Benchmark Data'!$B:$AAA,DI$1,FALSE)/VLOOKUP($B179,'Benchmark Data'!$B:$AAA,DI$1,FALSE),"")</f>
        <v/>
      </c>
    </row>
    <row r="181" spans="1:113">
      <c r="A181" s="94">
        <f t="shared" si="39"/>
        <v>20</v>
      </c>
      <c r="B181" s="168">
        <f t="shared" si="38"/>
        <v>45473</v>
      </c>
      <c r="C181" s="171">
        <f>IFERROR(VLOOKUP($B181,'Benchmark Data'!$B:$FF,C$1,FALSE)/VLOOKUP($B180,'Benchmark Data'!$B:$FF,C$1,FALSE),"")</f>
        <v>1.0771342068614103</v>
      </c>
      <c r="D181" s="171">
        <f>IFERROR(VLOOKUP($B181,'Benchmark Data'!$B:$FF,D$1,FALSE)/VLOOKUP($B180,'Benchmark Data'!$B:$FF,D$1,FALSE),"")</f>
        <v>1.0771342068614103</v>
      </c>
      <c r="E181" s="171">
        <f>IFERROR(VLOOKUP($B181,'Benchmark Data'!$B:$FF,E$1,FALSE)/VLOOKUP($B180,'Benchmark Data'!$B:$FF,E$1,FALSE),"")</f>
        <v>1.0771342068614103</v>
      </c>
      <c r="F181" s="171">
        <f>IFERROR(VLOOKUP($B181,'Benchmark Data'!$B:$FF,F$1,FALSE)/VLOOKUP($B180,'Benchmark Data'!$B:$FF,F$1,FALSE),"")</f>
        <v>1.0189244838524179</v>
      </c>
      <c r="G181" s="171" t="str">
        <f>IFERROR(VLOOKUP($B181,'Benchmark Data'!$B:$FF,G$1,FALSE)/VLOOKUP($B180,'Benchmark Data'!$B:$FF,G$1,FALSE),"")</f>
        <v/>
      </c>
      <c r="H181" s="171">
        <f>IFERROR(VLOOKUP($B181,'Benchmark Data'!$B:$FF,H$1,FALSE)/VLOOKUP($B180,'Benchmark Data'!$B:$FF,H$1,FALSE),"")</f>
        <v>1.0771342068614103</v>
      </c>
      <c r="I181" s="171">
        <f>IFERROR(VLOOKUP($B181,'Benchmark Data'!$B:$FF,I$1,FALSE)/VLOOKUP($B180,'Benchmark Data'!$B:$FF,I$1,FALSE),"")</f>
        <v>0.95574196697890323</v>
      </c>
      <c r="J181" s="143" t="str">
        <f>IFERROR(VLOOKUP($B181,'Benchmark Data'!$B:$FF,J$1,FALSE)/VLOOKUP($B180,'Benchmark Data'!$B:$FF,J$1,FALSE)*J182,"")</f>
        <v/>
      </c>
      <c r="K181" s="156">
        <f>VLOOKUP($B181,'Benchmark Data'!$B:$FF,K$1,FALSE)</f>
        <v>1.0181953820878866</v>
      </c>
      <c r="L181" s="156"/>
      <c r="M181" s="156">
        <f>VLOOKUP($B181,'Benchmark Data'!$B:$FF,M$1,FALSE)</f>
        <v>1.0181953820878866</v>
      </c>
      <c r="N181" s="171">
        <f>IFERROR(VLOOKUP($B181,'Benchmark Data'!$B:$FF,N$1,FALSE)/VLOOKUP($B180,'Benchmark Data'!$B:$FF,N$1,FALSE),"")</f>
        <v>0.98291183428342899</v>
      </c>
      <c r="O181" s="171">
        <f>IFERROR(VLOOKUP($B181,'Benchmark Data'!$B:$FF,O$1,FALSE)/VLOOKUP($B180,'Benchmark Data'!$B:$FF,O$1,FALSE),"")</f>
        <v>0.98834127389317017</v>
      </c>
      <c r="P181" s="171">
        <f>IFERROR(VLOOKUP($B181,'Benchmark Data'!$B:$FF,P$1,FALSE)/VLOOKUP($B180,'Benchmark Data'!$B:$FF,P$1,FALSE),"")</f>
        <v>0.98465639890460754</v>
      </c>
      <c r="Q181" s="156">
        <f>IFERROR(VLOOKUP($B181,'Benchmark Data'!$B:$FF,Q$1,FALSE),"")</f>
        <v>0.97993776557303969</v>
      </c>
      <c r="R181" s="156">
        <f>IFERROR(VLOOKUP($B181,'Benchmark Data'!$B:$FF,R$1,FALSE),"")</f>
        <v>0.97993776557303969</v>
      </c>
      <c r="S181" s="156">
        <f>IFERROR(VLOOKUP($B181,'Benchmark Data'!$B:$FF,S$1,FALSE),"")</f>
        <v>0.97993776557303969</v>
      </c>
      <c r="T181" s="156">
        <f>IFERROR(VLOOKUP($B181,'Benchmark Data'!$B:$FF,T$1,FALSE),"")</f>
        <v>0.97993776557303969</v>
      </c>
      <c r="U181" s="156">
        <f>IFERROR(VLOOKUP($B181,'Benchmark Data'!$B:$FF,U$1,FALSE),"")</f>
        <v>0.97993776557303969</v>
      </c>
      <c r="V181" s="171">
        <f>IFERROR(VLOOKUP($B181,'Benchmark Data'!$B:$FF,V$1,FALSE)/VLOOKUP($B180,'Benchmark Data'!$B:$FF,V$1,FALSE),"")</f>
        <v>0.98583138359815514</v>
      </c>
      <c r="W181" s="171">
        <f>IFERROR(VLOOKUP($B181,'Benchmark Data'!$B:$FF,W$1,FALSE)/VLOOKUP($B180,'Benchmark Data'!$B:$FF,W$1,FALSE),"")</f>
        <v>0.98583138359815514</v>
      </c>
      <c r="X181" s="171">
        <f>IFERROR(VLOOKUP($B181,'Benchmark Data'!$B:$FF,X$1,FALSE)/VLOOKUP($B180,'Benchmark Data'!$B:$FF,X$1,FALSE),"")</f>
        <v>0.98583138359815514</v>
      </c>
      <c r="Y181" s="171">
        <f>IFERROR(VLOOKUP($B181,'Benchmark Data'!$B:$FF,Y$1,FALSE)/VLOOKUP($B180,'Benchmark Data'!$B:$FF,Y$1,FALSE),"")</f>
        <v>0.98583138359815514</v>
      </c>
      <c r="Z181" s="171">
        <f>IFERROR(VLOOKUP($B181,'Benchmark Data'!$B:$FF,Z$1,FALSE)/VLOOKUP($B180,'Benchmark Data'!$B:$FF,Z$1,FALSE),"")</f>
        <v>0.98583138359815514</v>
      </c>
      <c r="AA181" s="171">
        <f>IFERROR(VLOOKUP($B181,'Benchmark Data'!$B:$FF,AA$1,FALSE)/VLOOKUP($B180,'Benchmark Data'!$B:$FF,AA$1,FALSE),"")</f>
        <v>1.0206749212740069</v>
      </c>
      <c r="AB181" s="171">
        <f>IFERROR(VLOOKUP($B181,'Benchmark Data'!$B:$FF,AB$1,FALSE)/VLOOKUP($B180,'Benchmark Data'!$B:$FF,AB$1,FALSE),"")</f>
        <v>1.0206749212740069</v>
      </c>
      <c r="AC181" s="171">
        <f>IFERROR(VLOOKUP($B181,'Benchmark Data'!$B:$FF,AC$1,FALSE)/VLOOKUP($B180,'Benchmark Data'!$B:$FF,AC$1,FALSE),"")</f>
        <v>1.0206749212740069</v>
      </c>
      <c r="AD181" s="171">
        <f>IFERROR(VLOOKUP($B181,'Benchmark Data'!$B:$FF,AD$1,FALSE)/VLOOKUP($B180,'Benchmark Data'!$B:$FF,AD$1,FALSE),"")</f>
        <v>0.97320801598876461</v>
      </c>
      <c r="AE181" s="171">
        <f>IFERROR(VLOOKUP($B181,'Benchmark Data'!$B:$FF,AE$1,FALSE)/VLOOKUP($B180,'Benchmark Data'!$B:$FF,AE$1,FALSE),"")</f>
        <v>1.0169419686756436</v>
      </c>
      <c r="AF181" s="171">
        <f>IFERROR(VLOOKUP($B181,'Benchmark Data'!$B:$FF,AF$1,FALSE)/VLOOKUP($B180,'Benchmark Data'!$B:$FF,AF$1,FALSE),"")</f>
        <v>1.0189244838524179</v>
      </c>
      <c r="AG181" s="171">
        <f>IFERROR(VLOOKUP($B181,'Benchmark Data'!$B:$FF,AG$1,FALSE)/VLOOKUP($B180,'Benchmark Data'!$B:$FF,AG$1,FALSE),"")</f>
        <v>1.0189244838524179</v>
      </c>
      <c r="AH181" s="171">
        <f>IFERROR(VLOOKUP($B181,'Benchmark Data'!$B:$FF,AH$1,FALSE)/VLOOKUP($B180,'Benchmark Data'!$B:$FF,AH$1,FALSE),"")</f>
        <v>1.0189244838524179</v>
      </c>
      <c r="AI181" s="171">
        <f>IFERROR(VLOOKUP($B181,'Benchmark Data'!$B:$FF,AI$1,FALSE)/VLOOKUP($B180,'Benchmark Data'!$B:$FF,AI$1,FALSE),"")</f>
        <v>1.0213454649721141</v>
      </c>
      <c r="AJ181" s="171">
        <f>IFERROR(VLOOKUP($B181,'Benchmark Data'!$B:$FF,AJ$1,FALSE)/VLOOKUP($B180,'Benchmark Data'!$B:$FF,AJ$1,FALSE),"")</f>
        <v>1.1009098428453266</v>
      </c>
      <c r="AK181" s="171">
        <f>IFERROR(VLOOKUP($B181,'Benchmark Data'!$B:$FF,AK$1,FALSE)/VLOOKUP($B180,'Benchmark Data'!$B:$FF,AK$1,FALSE),"")</f>
        <v>0.95574196697890323</v>
      </c>
      <c r="AL181" s="171">
        <f>IFERROR(VLOOKUP($B181,'Benchmark Data'!$B:$FF,AL$1,FALSE)/VLOOKUP($B180,'Benchmark Data'!$B:$FF,AL$1,FALSE),"")</f>
        <v>0.99892457349562502</v>
      </c>
      <c r="AM181" s="171">
        <f>IFERROR(VLOOKUP($B181,'Benchmark Data'!$B:$FF,AM$1,FALSE)/VLOOKUP($B180,'Benchmark Data'!$B:$FF,AM$1,FALSE),"")</f>
        <v>0.99892457349562502</v>
      </c>
      <c r="AN181" s="171">
        <f>IFERROR(VLOOKUP($B181,'Benchmark Data'!$B:$FF,AN$1,FALSE)/VLOOKUP($B180,'Benchmark Data'!$B:$FF,AN$1,FALSE),"")</f>
        <v>0.87161337564071273</v>
      </c>
      <c r="AO181" s="171">
        <f>IFERROR(VLOOKUP($B181,'Benchmark Data'!$B:$FF,AO$1,FALSE)/VLOOKUP($B180,'Benchmark Data'!$B:$FF,AO$1,FALSE),"")</f>
        <v>1.0444502893214098</v>
      </c>
      <c r="AP181" s="171">
        <f>IFERROR(VLOOKUP($B181,'Benchmark Data'!$B:$FF,AP$1,FALSE)/VLOOKUP($B180,'Benchmark Data'!$B:$FF,AP$1,FALSE),"")</f>
        <v>1.0444502893214098</v>
      </c>
      <c r="AQ181" s="171">
        <f>IFERROR(VLOOKUP($B181,'Benchmark Data'!$B:$FF,AQ$1,FALSE)/VLOOKUP($B180,'Benchmark Data'!$B:$FF,AQ$1,FALSE),"")</f>
        <v>1.0367944888551253</v>
      </c>
      <c r="AR181" s="171">
        <f>IFERROR(VLOOKUP($B181,'Benchmark Data'!$B:$FF,AR$1,FALSE)/VLOOKUP($B180,'Benchmark Data'!$B:$FF,AR$1,FALSE),"")</f>
        <v>1.0444502893214098</v>
      </c>
      <c r="AS181" s="171">
        <f>IFERROR(VLOOKUP($B181,'Benchmark Data'!$B:$FF,AS$1,FALSE)/VLOOKUP($B180,'Benchmark Data'!$B:$FF,AS$1,FALSE),"")</f>
        <v>1.0000907723699126</v>
      </c>
      <c r="AT181" s="171">
        <f>IFERROR(VLOOKUP($B181,'Benchmark Data'!$B:$FF,AT$1,FALSE)/VLOOKUP($B180,'Benchmark Data'!$B:$FF,AT$1,FALSE),"")</f>
        <v>1.0367944888551253</v>
      </c>
      <c r="AU181" s="171">
        <f>IFERROR(VLOOKUP($B181,'Benchmark Data'!$B:$FF,AU$1,FALSE)/VLOOKUP($B180,'Benchmark Data'!$B:$FF,AU$1,FALSE),"")</f>
        <v>1.034847345725421</v>
      </c>
      <c r="AV181" s="171">
        <f>IFERROR(VLOOKUP($B181,'Benchmark Data'!$B:$FF,AV$1,FALSE)/VLOOKUP($B180,'Benchmark Data'!$B:$FF,AV$1,FALSE),"")</f>
        <v>1.034847345725421</v>
      </c>
      <c r="AW181" s="171">
        <f>IFERROR(VLOOKUP($B181,'Benchmark Data'!$B:$FF,AW$1,FALSE)/VLOOKUP($B180,'Benchmark Data'!$B:$FF,AW$1,FALSE),"")</f>
        <v>1.034847345725421</v>
      </c>
      <c r="AX181" s="171">
        <f>IFERROR(VLOOKUP($B181,'Benchmark Data'!$B:$FF,AX$1,FALSE)/VLOOKUP($B180,'Benchmark Data'!$B:$FF,AX$1,FALSE),"")</f>
        <v>1.017113105248288</v>
      </c>
      <c r="AY181" s="171">
        <f>IFERROR(VLOOKUP($B181,'Benchmark Data'!$B:$FF,AY$1,FALSE)/VLOOKUP($B180,'Benchmark Data'!$B:$FF,AY$1,FALSE),"")</f>
        <v>1.017113105248288</v>
      </c>
      <c r="AZ181" s="156">
        <f>IFERROR(VLOOKUP($B181,'Benchmark Data'!$B:$FF,AZ$1,FALSE),"")</f>
        <v>1.0280559712260098</v>
      </c>
      <c r="BA181" s="156">
        <f>IFERROR(VLOOKUP($B181,'Benchmark Data'!$B:$FF,BA$1,FALSE),"")</f>
        <v>1.0280559712260098</v>
      </c>
      <c r="BB181" s="171">
        <f>IFERROR(VLOOKUP($B181,'Benchmark Data'!$B:$FF,BB$1,FALSE)/VLOOKUP($B180,'Benchmark Data'!$B:$FF,BB$1,FALSE),"")</f>
        <v>0.98608640463399144</v>
      </c>
      <c r="BC181" s="171" t="str">
        <f>IFERROR(VLOOKUP($B181,'Benchmark Data'!$B:$FF,BC$1,FALSE)/VLOOKUP($B180,'Benchmark Data'!$B:$FF,BC$1,FALSE),"")</f>
        <v/>
      </c>
      <c r="BD181" s="171" t="str">
        <f>IFERROR(VLOOKUP($B181,'Benchmark Data'!$B:$FF,BD$1,FALSE)/VLOOKUP($B180,'Benchmark Data'!$B:$FF,BD$1,FALSE),"")</f>
        <v/>
      </c>
      <c r="BE181" s="171" t="str">
        <f>IFERROR(VLOOKUP($B181,'Benchmark Data'!$B:$FF,BE$1,FALSE)/VLOOKUP($B180,'Benchmark Data'!$B:$FF,BE$1,FALSE),"")</f>
        <v/>
      </c>
      <c r="BF181" s="171" t="str">
        <f>IFERROR(VLOOKUP($B181,'Benchmark Data'!$B:$FF,BF$1,FALSE)/VLOOKUP($B180,'Benchmark Data'!$B:$FF,BF$1,FALSE),"")</f>
        <v/>
      </c>
      <c r="BG181" s="171" t="str">
        <f>IFERROR(VLOOKUP($B181,'Benchmark Data'!$B:$FF,BG$1,FALSE)/VLOOKUP($B180,'Benchmark Data'!$B:$FF,BG$1,FALSE),"")</f>
        <v/>
      </c>
      <c r="BH181" s="171" t="str">
        <f>IFERROR(VLOOKUP($B181,'Benchmark Data'!$B:$FF,BH$1,FALSE)/VLOOKUP($B180,'Benchmark Data'!$B:$FF,BH$1,FALSE),"")</f>
        <v/>
      </c>
      <c r="BI181" s="171" t="str">
        <f>IFERROR(VLOOKUP($B181,'Benchmark Data'!$B:$FF,BI$1,FALSE)/VLOOKUP($B180,'Benchmark Data'!$B:$FF,BI$1,FALSE),"")</f>
        <v/>
      </c>
      <c r="BJ181" s="171" t="str">
        <f>IFERROR(VLOOKUP($B181,'Benchmark Data'!$B:$FF,BJ$1,FALSE)/VLOOKUP($B180,'Benchmark Data'!$B:$FF,BJ$1,FALSE),"")</f>
        <v/>
      </c>
      <c r="BK181" s="171" t="str">
        <f>IFERROR(VLOOKUP($B181,'Benchmark Data'!$B:$FF,BK$1,FALSE)/VLOOKUP($B180,'Benchmark Data'!$B:$FF,BK$1,FALSE),"")</f>
        <v/>
      </c>
      <c r="BL181" s="171" t="str">
        <f>IFERROR(VLOOKUP($B181,'Benchmark Data'!$B:$FF,BL$1,FALSE)/VLOOKUP($B180,'Benchmark Data'!$B:$FF,BL$1,FALSE),"")</f>
        <v/>
      </c>
      <c r="BM181" s="171" t="str">
        <f>IFERROR(VLOOKUP($B181,'Benchmark Data'!$B:$FF,BM$1,FALSE)/VLOOKUP($B180,'Benchmark Data'!$B:$FF,BM$1,FALSE),"")</f>
        <v/>
      </c>
      <c r="BN181" s="171" t="str">
        <f>IFERROR(VLOOKUP($B181,'Benchmark Data'!$B:$FF,BN$1,FALSE)/VLOOKUP($B180,'Benchmark Data'!$B:$FF,BN$1,FALSE),"")</f>
        <v/>
      </c>
      <c r="BO181" s="171" t="str">
        <f>IFERROR(VLOOKUP($B181,'Benchmark Data'!$B:$FF,BO$1,FALSE)/VLOOKUP($B180,'Benchmark Data'!$B:$FF,BO$1,FALSE),"")</f>
        <v/>
      </c>
      <c r="BP181" s="171" t="str">
        <f>IFERROR(VLOOKUP($B181,'Benchmark Data'!$B:$FF,BP$1,FALSE)/VLOOKUP($B180,'Benchmark Data'!$B:$FF,BP$1,FALSE),"")</f>
        <v/>
      </c>
      <c r="BQ181" s="171" t="str">
        <f>IFERROR(VLOOKUP($B181,'Benchmark Data'!$B:$FF,BQ$1,FALSE)/VLOOKUP($B180,'Benchmark Data'!$B:$FF,BQ$1,FALSE),"")</f>
        <v/>
      </c>
      <c r="BR181" s="171" t="str">
        <f>IFERROR(VLOOKUP($B181,'Benchmark Data'!$B:$FF,BR$1,FALSE)/VLOOKUP($B180,'Benchmark Data'!$B:$FF,BR$1,FALSE),"")</f>
        <v/>
      </c>
      <c r="BS181" s="171" t="str">
        <f>IFERROR(VLOOKUP($B181,'Benchmark Data'!$B:$FF,BS$1,FALSE)/VLOOKUP($B180,'Benchmark Data'!$B:$FF,BS$1,FALSE),"")</f>
        <v/>
      </c>
      <c r="BT181" s="171" t="str">
        <f>IFERROR(VLOOKUP($B181,'Benchmark Data'!$B:$FF,BT$1,FALSE)/VLOOKUP($B180,'Benchmark Data'!$B:$FF,BT$1,FALSE),"")</f>
        <v/>
      </c>
      <c r="BU181" s="171" t="str">
        <f>IFERROR(VLOOKUP($B181,'Benchmark Data'!$B:$FF,BU$1,FALSE)/VLOOKUP($B180,'Benchmark Data'!$B:$FF,BU$1,FALSE),"")</f>
        <v/>
      </c>
      <c r="BV181" s="171" t="str">
        <f>IFERROR(VLOOKUP($B181,'Benchmark Data'!$B:$FF,BV$1,FALSE)/VLOOKUP($B180,'Benchmark Data'!$B:$FF,BV$1,FALSE),"")</f>
        <v/>
      </c>
      <c r="BW181" s="171" t="str">
        <f>IFERROR(VLOOKUP($B181,'Benchmark Data'!$B:$FF,BW$1,FALSE)/VLOOKUP($B180,'Benchmark Data'!$B:$FF,BW$1,FALSE),"")</f>
        <v/>
      </c>
      <c r="BX181" s="171" t="str">
        <f>IFERROR(VLOOKUP($B181,'Benchmark Data'!$B:$FF,BX$1,FALSE)/VLOOKUP($B180,'Benchmark Data'!$B:$FF,BX$1,FALSE),"")</f>
        <v/>
      </c>
      <c r="BY181" s="171" t="str">
        <f>IFERROR(VLOOKUP($B181,'Benchmark Data'!$B:$FF,BY$1,FALSE)/VLOOKUP($B180,'Benchmark Data'!$B:$FF,BY$1,FALSE),"")</f>
        <v/>
      </c>
      <c r="BZ181" s="171" t="str">
        <f>IFERROR(VLOOKUP($B181,'Benchmark Data'!$B:$FF,BZ$1,FALSE)/VLOOKUP($B180,'Benchmark Data'!$B:$FF,BZ$1,FALSE),"")</f>
        <v/>
      </c>
      <c r="CA181" s="171" t="str">
        <f>IFERROR(VLOOKUP($B181,'Benchmark Data'!$B:$FF,CA$1,FALSE)/VLOOKUP($B180,'Benchmark Data'!$B:$FF,CA$1,FALSE),"")</f>
        <v/>
      </c>
      <c r="CB181" s="171" t="str">
        <f>IFERROR(VLOOKUP($B181,'Benchmark Data'!$B:$FF,CB$1,FALSE)/VLOOKUP($B180,'Benchmark Data'!$B:$FF,CB$1,FALSE),"")</f>
        <v/>
      </c>
      <c r="CC181" s="171" t="str">
        <f>IFERROR(VLOOKUP($B181,'Benchmark Data'!$B:$FF,CC$1,FALSE)/VLOOKUP($B180,'Benchmark Data'!$B:$FF,CC$1,FALSE),"")</f>
        <v/>
      </c>
      <c r="CD181" s="171" t="str">
        <f>IFERROR(VLOOKUP($B181,'Benchmark Data'!$B:$FF,CD$1,FALSE)/VLOOKUP($B180,'Benchmark Data'!$B:$FF,CD$1,FALSE),"")</f>
        <v/>
      </c>
      <c r="CE181" s="171" t="str">
        <f>IFERROR(VLOOKUP($B181,'Benchmark Data'!$B:$FF,CE$1,FALSE)/VLOOKUP($B180,'Benchmark Data'!$B:$FF,CE$1,FALSE),"")</f>
        <v/>
      </c>
      <c r="CF181" s="171" t="str">
        <f>IFERROR(VLOOKUP($B181,'Benchmark Data'!$B:$FF,CF$1,FALSE)/VLOOKUP($B180,'Benchmark Data'!$B:$FF,CF$1,FALSE),"")</f>
        <v/>
      </c>
      <c r="CG181" s="171" t="str">
        <f>IFERROR(VLOOKUP($B181,'Benchmark Data'!$B:$FF,CG$1,FALSE)/VLOOKUP($B180,'Benchmark Data'!$B:$FF,CG$1,FALSE),"")</f>
        <v/>
      </c>
      <c r="CH181" s="156"/>
      <c r="CI181" s="171" t="str">
        <f>IFERROR(VLOOKUP($B181,'Benchmark Data'!$B:$FF,CI$1,FALSE)/VLOOKUP($B180,'Benchmark Data'!$B:$FF,CI$1,FALSE),"")</f>
        <v/>
      </c>
      <c r="CJ181" s="171" t="str">
        <f>IFERROR(VLOOKUP($B181,'Benchmark Data'!$B:$FF,CJ$1,FALSE)/VLOOKUP($B180,'Benchmark Data'!$B:$FF,CJ$1,FALSE),"")</f>
        <v/>
      </c>
      <c r="CK181" s="171" t="str">
        <f>IFERROR(VLOOKUP($B181,'Benchmark Data'!$B:$AAA,CK$1,FALSE)/VLOOKUP($B180,'Benchmark Data'!$B:$AAA,CK$1,FALSE),"")</f>
        <v/>
      </c>
      <c r="CL181" s="171" t="str">
        <f>IFERROR(VLOOKUP($B181,'Benchmark Data'!$B:$AAA,CL$1,FALSE)/VLOOKUP($B180,'Benchmark Data'!$B:$AAA,CL$1,FALSE),"")</f>
        <v/>
      </c>
      <c r="CM181" s="171" t="str">
        <f>IFERROR(VLOOKUP($B181,'Benchmark Data'!$B:$AAA,CM$1,FALSE)/VLOOKUP($B180,'Benchmark Data'!$B:$AAA,CM$1,FALSE),"")</f>
        <v/>
      </c>
      <c r="CN181" s="171" t="str">
        <f>IFERROR(VLOOKUP($B181,'Benchmark Data'!$B:$AAA,CN$1,FALSE)/VLOOKUP($B180,'Benchmark Data'!$B:$AAA,CN$1,FALSE),"")</f>
        <v/>
      </c>
      <c r="CO181" s="171" t="str">
        <f>IFERROR(VLOOKUP($B181,'Benchmark Data'!$B:$AAA,CO$1,FALSE)/VLOOKUP($B180,'Benchmark Data'!$B:$AAA,CO$1,FALSE),"")</f>
        <v/>
      </c>
      <c r="CP181" s="171" t="str">
        <f>IFERROR(VLOOKUP($B181,'Benchmark Data'!$B:$AAA,CP$1,FALSE)/VLOOKUP($B180,'Benchmark Data'!$B:$AAA,CP$1,FALSE),"")</f>
        <v/>
      </c>
      <c r="CQ181" s="171" t="str">
        <f>IFERROR(VLOOKUP($B181,'Benchmark Data'!$B:$AAA,CQ$1,FALSE)/VLOOKUP($B180,'Benchmark Data'!$B:$AAA,CQ$1,FALSE),"")</f>
        <v/>
      </c>
      <c r="CR181" s="171" t="str">
        <f>IFERROR(VLOOKUP($B181,'Benchmark Data'!$B:$AAA,CR$1,FALSE)/VLOOKUP($B180,'Benchmark Data'!$B:$AAA,CR$1,FALSE),"")</f>
        <v/>
      </c>
      <c r="CS181" s="171" t="str">
        <f>IFERROR(VLOOKUP($B181,'Benchmark Data'!$B:$AAA,CS$1,FALSE)/VLOOKUP($B180,'Benchmark Data'!$B:$AAA,CS$1,FALSE),"")</f>
        <v/>
      </c>
      <c r="CT181" s="171" t="str">
        <f>IFERROR(VLOOKUP($B181,'Benchmark Data'!$B:$AAA,CT$1,FALSE)/VLOOKUP($B180,'Benchmark Data'!$B:$AAA,CT$1,FALSE),"")</f>
        <v/>
      </c>
      <c r="CU181" s="171" t="str">
        <f>IFERROR(VLOOKUP($B181,'Benchmark Data'!$B:$AAA,CU$1,FALSE)/VLOOKUP($B180,'Benchmark Data'!$B:$AAA,CU$1,FALSE),"")</f>
        <v/>
      </c>
      <c r="CV181" s="171" t="str">
        <f>IFERROR(VLOOKUP($B181,'Benchmark Data'!$B:$AAA,CV$1,FALSE)/VLOOKUP($B180,'Benchmark Data'!$B:$AAA,CV$1,FALSE),"")</f>
        <v/>
      </c>
      <c r="CW181" s="171" t="str">
        <f>IFERROR(VLOOKUP($B181,'Benchmark Data'!$B:$AAA,CW$1,FALSE)/VLOOKUP($B180,'Benchmark Data'!$B:$AAA,CW$1,FALSE),"")</f>
        <v/>
      </c>
      <c r="CX181" s="171" t="str">
        <f>IFERROR(VLOOKUP($B181,'Benchmark Data'!$B:$AAA,CX$1,FALSE)/VLOOKUP($B180,'Benchmark Data'!$B:$AAA,CX$1,FALSE),"")</f>
        <v/>
      </c>
      <c r="CY181" s="171" t="str">
        <f>IFERROR(VLOOKUP($B181,'Benchmark Data'!$B:$AAA,CY$1,FALSE)/VLOOKUP($B180,'Benchmark Data'!$B:$AAA,CY$1,FALSE),"")</f>
        <v/>
      </c>
      <c r="CZ181" s="171" t="str">
        <f>IFERROR(VLOOKUP($B181,'Benchmark Data'!$B:$AAA,CZ$1,FALSE)/VLOOKUP($B180,'Benchmark Data'!$B:$AAA,CZ$1,FALSE),"")</f>
        <v/>
      </c>
      <c r="DA181" s="171" t="str">
        <f>IFERROR(VLOOKUP($B181,'Benchmark Data'!$B:$AAA,DA$1,FALSE)/VLOOKUP($B180,'Benchmark Data'!$B:$AAA,DA$1,FALSE),"")</f>
        <v/>
      </c>
      <c r="DB181" s="171" t="str">
        <f>IFERROR(VLOOKUP($B181,'Benchmark Data'!$B:$AAA,DB$1,FALSE)/VLOOKUP($B180,'Benchmark Data'!$B:$AAA,DB$1,FALSE),"")</f>
        <v/>
      </c>
      <c r="DC181" s="171" t="str">
        <f>IFERROR(VLOOKUP($B181,'Benchmark Data'!$B:$AAA,DC$1,FALSE)/VLOOKUP($B180,'Benchmark Data'!$B:$AAA,DC$1,FALSE),"")</f>
        <v/>
      </c>
      <c r="DD181" s="171" t="str">
        <f>IFERROR(VLOOKUP($B181,'Benchmark Data'!$B:$AAA,DD$1,FALSE)/VLOOKUP($B180,'Benchmark Data'!$B:$AAA,DD$1,FALSE),"")</f>
        <v/>
      </c>
      <c r="DE181" s="171" t="str">
        <f>IFERROR(VLOOKUP($B181,'Benchmark Data'!$B:$AAA,DE$1,FALSE)/VLOOKUP($B180,'Benchmark Data'!$B:$AAA,DE$1,FALSE),"")</f>
        <v/>
      </c>
      <c r="DF181" s="171" t="str">
        <f>IFERROR(VLOOKUP($B181,'Benchmark Data'!$B:$AAA,DF$1,FALSE)/VLOOKUP($B180,'Benchmark Data'!$B:$AAA,DF$1,FALSE),"")</f>
        <v/>
      </c>
      <c r="DG181" s="171" t="str">
        <f>IFERROR(VLOOKUP($B181,'Benchmark Data'!$B:$AAA,DG$1,FALSE)/VLOOKUP($B180,'Benchmark Data'!$B:$AAA,DG$1,FALSE),"")</f>
        <v/>
      </c>
      <c r="DH181" s="171" t="str">
        <f>IFERROR(VLOOKUP($B181,'Benchmark Data'!$B:$AAA,DH$1,FALSE)/VLOOKUP($B180,'Benchmark Data'!$B:$AAA,DH$1,FALSE),"")</f>
        <v/>
      </c>
      <c r="DI181" s="171" t="str">
        <f>IFERROR(VLOOKUP($B181,'Benchmark Data'!$B:$AAA,DI$1,FALSE)/VLOOKUP($B180,'Benchmark Data'!$B:$AAA,DI$1,FALSE),"")</f>
        <v/>
      </c>
    </row>
    <row r="182" spans="1:113">
      <c r="A182" s="94">
        <f t="shared" si="39"/>
        <v>19</v>
      </c>
      <c r="B182" s="168">
        <f t="shared" si="38"/>
        <v>45504</v>
      </c>
      <c r="C182" s="171">
        <f>IFERROR(VLOOKUP($B182,'Benchmark Data'!$B:$FF,C$1,FALSE)/VLOOKUP($B181,'Benchmark Data'!$B:$FF,C$1,FALSE),"")</f>
        <v>0.9801887887626427</v>
      </c>
      <c r="D182" s="171">
        <f>IFERROR(VLOOKUP($B182,'Benchmark Data'!$B:$FF,D$1,FALSE)/VLOOKUP($B181,'Benchmark Data'!$B:$FF,D$1,FALSE),"")</f>
        <v>0.9801887887626427</v>
      </c>
      <c r="E182" s="171">
        <f>IFERROR(VLOOKUP($B182,'Benchmark Data'!$B:$FF,E$1,FALSE)/VLOOKUP($B181,'Benchmark Data'!$B:$FF,E$1,FALSE),"")</f>
        <v>0.9801887887626427</v>
      </c>
      <c r="F182" s="171">
        <f>IFERROR(VLOOKUP($B182,'Benchmark Data'!$B:$FF,F$1,FALSE)/VLOOKUP($B181,'Benchmark Data'!$B:$FF,F$1,FALSE),"")</f>
        <v>1.0327002759916402</v>
      </c>
      <c r="G182" s="171" t="str">
        <f>IFERROR(VLOOKUP($B182,'Benchmark Data'!$B:$FF,G$1,FALSE)/VLOOKUP($B181,'Benchmark Data'!$B:$FF,G$1,FALSE),"")</f>
        <v/>
      </c>
      <c r="H182" s="171">
        <f>IFERROR(VLOOKUP($B182,'Benchmark Data'!$B:$FF,H$1,FALSE)/VLOOKUP($B181,'Benchmark Data'!$B:$FF,H$1,FALSE),"")</f>
        <v>0.9801887887626427</v>
      </c>
      <c r="I182" s="171">
        <f>IFERROR(VLOOKUP($B182,'Benchmark Data'!$B:$FF,I$1,FALSE)/VLOOKUP($B181,'Benchmark Data'!$B:$FF,I$1,FALSE),"")</f>
        <v>1.0625657510912632</v>
      </c>
      <c r="J182" s="143" t="str">
        <f>IFERROR(VLOOKUP($B182,'Benchmark Data'!$B:$FF,J$1,FALSE)/VLOOKUP($B181,'Benchmark Data'!$B:$FF,J$1,FALSE)*J183,"")</f>
        <v/>
      </c>
      <c r="K182" s="156">
        <f>VLOOKUP($B182,'Benchmark Data'!$B:$FF,K$1,FALSE)</f>
        <v>1.0264480522343775</v>
      </c>
      <c r="L182" s="156">
        <f>VLOOKUP($B182,'Benchmark Data'!$B:$FF,L$1,FALSE)</f>
        <v>1.0264480522343775</v>
      </c>
      <c r="M182" s="156">
        <f>VLOOKUP($B182,'Benchmark Data'!$B:$FF,M$1,FALSE)</f>
        <v>1.0264480522343775</v>
      </c>
      <c r="N182" s="171">
        <f>IFERROR(VLOOKUP($B182,'Benchmark Data'!$B:$FF,N$1,FALSE)/VLOOKUP($B181,'Benchmark Data'!$B:$FF,N$1,FALSE),"")</f>
        <v>1.060224263488911</v>
      </c>
      <c r="O182" s="171">
        <f>IFERROR(VLOOKUP($B182,'Benchmark Data'!$B:$FF,O$1,FALSE)/VLOOKUP($B181,'Benchmark Data'!$B:$FF,O$1,FALSE),"")</f>
        <v>1.0238793233690067</v>
      </c>
      <c r="P182" s="171">
        <f>IFERROR(VLOOKUP($B182,'Benchmark Data'!$B:$FF,P$1,FALSE)/VLOOKUP($B181,'Benchmark Data'!$B:$FF,P$1,FALSE),"")</f>
        <v>1.0143138227378794</v>
      </c>
      <c r="Q182" s="156">
        <f>IFERROR(VLOOKUP($B182,'Benchmark Data'!$B:$FF,Q$1,FALSE),"")</f>
        <v>1.0771161222031653</v>
      </c>
      <c r="R182" s="156">
        <f>IFERROR(VLOOKUP($B182,'Benchmark Data'!$B:$FF,R$1,FALSE),"")</f>
        <v>1.0771161222031653</v>
      </c>
      <c r="S182" s="156">
        <f>IFERROR(VLOOKUP($B182,'Benchmark Data'!$B:$FF,S$1,FALSE),"")</f>
        <v>1.0771161222031653</v>
      </c>
      <c r="T182" s="156">
        <f>IFERROR(VLOOKUP($B182,'Benchmark Data'!$B:$FF,T$1,FALSE),"")</f>
        <v>1.0771161222031653</v>
      </c>
      <c r="U182" s="156">
        <f>IFERROR(VLOOKUP($B182,'Benchmark Data'!$B:$FF,U$1,FALSE),"")</f>
        <v>1.0771161222031653</v>
      </c>
      <c r="V182" s="171">
        <f>IFERROR(VLOOKUP($B182,'Benchmark Data'!$B:$FF,V$1,FALSE)/VLOOKUP($B181,'Benchmark Data'!$B:$FF,V$1,FALSE),"")</f>
        <v>1.0587366978245716</v>
      </c>
      <c r="W182" s="171">
        <f>IFERROR(VLOOKUP($B182,'Benchmark Data'!$B:$FF,W$1,FALSE)/VLOOKUP($B181,'Benchmark Data'!$B:$FF,W$1,FALSE),"")</f>
        <v>1.0587366978245716</v>
      </c>
      <c r="X182" s="171">
        <f>IFERROR(VLOOKUP($B182,'Benchmark Data'!$B:$FF,X$1,FALSE)/VLOOKUP($B181,'Benchmark Data'!$B:$FF,X$1,FALSE),"")</f>
        <v>1.0587366978245716</v>
      </c>
      <c r="Y182" s="171">
        <f>IFERROR(VLOOKUP($B182,'Benchmark Data'!$B:$FF,Y$1,FALSE)/VLOOKUP($B181,'Benchmark Data'!$B:$FF,Y$1,FALSE),"")</f>
        <v>1.0587366978245716</v>
      </c>
      <c r="Z182" s="171">
        <f>IFERROR(VLOOKUP($B182,'Benchmark Data'!$B:$FF,Z$1,FALSE)/VLOOKUP($B181,'Benchmark Data'!$B:$FF,Z$1,FALSE),"")</f>
        <v>1.0587366978245716</v>
      </c>
      <c r="AA182" s="171">
        <f>IFERROR(VLOOKUP($B182,'Benchmark Data'!$B:$FF,AA$1,FALSE)/VLOOKUP($B181,'Benchmark Data'!$B:$FF,AA$1,FALSE),"")</f>
        <v>1.0261870201571142</v>
      </c>
      <c r="AB182" s="171">
        <f>IFERROR(VLOOKUP($B182,'Benchmark Data'!$B:$FF,AB$1,FALSE)/VLOOKUP($B181,'Benchmark Data'!$B:$FF,AB$1,FALSE),"")</f>
        <v>1.0261870201571142</v>
      </c>
      <c r="AC182" s="171">
        <f>IFERROR(VLOOKUP($B182,'Benchmark Data'!$B:$FF,AC$1,FALSE)/VLOOKUP($B181,'Benchmark Data'!$B:$FF,AC$1,FALSE),"")</f>
        <v>1.0261870201571142</v>
      </c>
      <c r="AD182" s="171">
        <f>IFERROR(VLOOKUP($B182,'Benchmark Data'!$B:$FF,AD$1,FALSE)/VLOOKUP($B181,'Benchmark Data'!$B:$FF,AD$1,FALSE),"")</f>
        <v>1.1106177499028695</v>
      </c>
      <c r="AE182" s="171">
        <f>IFERROR(VLOOKUP($B182,'Benchmark Data'!$B:$FF,AE$1,FALSE)/VLOOKUP($B181,'Benchmark Data'!$B:$FF,AE$1,FALSE),"")</f>
        <v>1.0632591766106303</v>
      </c>
      <c r="AF182" s="171">
        <f>IFERROR(VLOOKUP($B182,'Benchmark Data'!$B:$FF,AF$1,FALSE)/VLOOKUP($B181,'Benchmark Data'!$B:$FF,AF$1,FALSE),"")</f>
        <v>1.0327002759916402</v>
      </c>
      <c r="AG182" s="171">
        <f>IFERROR(VLOOKUP($B182,'Benchmark Data'!$B:$FF,AG$1,FALSE)/VLOOKUP($B181,'Benchmark Data'!$B:$FF,AG$1,FALSE),"")</f>
        <v>1.0327002759916402</v>
      </c>
      <c r="AH182" s="171">
        <f>IFERROR(VLOOKUP($B182,'Benchmark Data'!$B:$FF,AH$1,FALSE)/VLOOKUP($B181,'Benchmark Data'!$B:$FF,AH$1,FALSE),"")</f>
        <v>1.0327002759916402</v>
      </c>
      <c r="AI182" s="171">
        <f>IFERROR(VLOOKUP($B182,'Benchmark Data'!$B:$FF,AI$1,FALSE)/VLOOKUP($B181,'Benchmark Data'!$B:$FF,AI$1,FALSE),"")</f>
        <v>1.0015045323790788</v>
      </c>
      <c r="AJ182" s="171">
        <f>IFERROR(VLOOKUP($B182,'Benchmark Data'!$B:$FF,AJ$1,FALSE)/VLOOKUP($B181,'Benchmark Data'!$B:$FF,AJ$1,FALSE),"")</f>
        <v>1.0406962183821689</v>
      </c>
      <c r="AK182" s="171">
        <f>IFERROR(VLOOKUP($B182,'Benchmark Data'!$B:$FF,AK$1,FALSE)/VLOOKUP($B181,'Benchmark Data'!$B:$FF,AK$1,FALSE),"")</f>
        <v>1.0625657510912632</v>
      </c>
      <c r="AL182" s="171">
        <f>IFERROR(VLOOKUP($B182,'Benchmark Data'!$B:$FF,AL$1,FALSE)/VLOOKUP($B181,'Benchmark Data'!$B:$FF,AL$1,FALSE),"")</f>
        <v>1.0576951309028626</v>
      </c>
      <c r="AM182" s="171">
        <f>IFERROR(VLOOKUP($B182,'Benchmark Data'!$B:$FF,AM$1,FALSE)/VLOOKUP($B181,'Benchmark Data'!$B:$FF,AM$1,FALSE),"")</f>
        <v>1.0576951309028626</v>
      </c>
      <c r="AN182" s="171">
        <f>IFERROR(VLOOKUP($B182,'Benchmark Data'!$B:$FF,AN$1,FALSE)/VLOOKUP($B181,'Benchmark Data'!$B:$FF,AN$1,FALSE),"")</f>
        <v>1.0448053766451975</v>
      </c>
      <c r="AO182" s="171">
        <f>IFERROR(VLOOKUP($B182,'Benchmark Data'!$B:$FF,AO$1,FALSE)/VLOOKUP($B181,'Benchmark Data'!$B:$FF,AO$1,FALSE),"")</f>
        <v>0.97248384118190212</v>
      </c>
      <c r="AP182" s="171">
        <f>IFERROR(VLOOKUP($B182,'Benchmark Data'!$B:$FF,AP$1,FALSE)/VLOOKUP($B181,'Benchmark Data'!$B:$FF,AP$1,FALSE),"")</f>
        <v>0.97248384118190212</v>
      </c>
      <c r="AQ182" s="171">
        <f>IFERROR(VLOOKUP($B182,'Benchmark Data'!$B:$FF,AQ$1,FALSE)/VLOOKUP($B181,'Benchmark Data'!$B:$FF,AQ$1,FALSE),"")</f>
        <v>1.0114754180259482</v>
      </c>
      <c r="AR182" s="171">
        <f>IFERROR(VLOOKUP($B182,'Benchmark Data'!$B:$FF,AR$1,FALSE)/VLOOKUP($B181,'Benchmark Data'!$B:$FF,AR$1,FALSE),"")</f>
        <v>0.97248384118190212</v>
      </c>
      <c r="AS182" s="171">
        <f>IFERROR(VLOOKUP($B182,'Benchmark Data'!$B:$FF,AS$1,FALSE)/VLOOKUP($B181,'Benchmark Data'!$B:$FF,AS$1,FALSE),"")</f>
        <v>1.0001650179539363</v>
      </c>
      <c r="AT182" s="171">
        <f>IFERROR(VLOOKUP($B182,'Benchmark Data'!$B:$FF,AT$1,FALSE)/VLOOKUP($B181,'Benchmark Data'!$B:$FF,AT$1,FALSE),"")</f>
        <v>1.0114754180259482</v>
      </c>
      <c r="AU182" s="171">
        <f>IFERROR(VLOOKUP($B182,'Benchmark Data'!$B:$FF,AU$1,FALSE)/VLOOKUP($B181,'Benchmark Data'!$B:$FF,AU$1,FALSE),"")</f>
        <v>0.99374329340342304</v>
      </c>
      <c r="AV182" s="171">
        <f>IFERROR(VLOOKUP($B182,'Benchmark Data'!$B:$FF,AV$1,FALSE)/VLOOKUP($B181,'Benchmark Data'!$B:$FF,AV$1,FALSE),"")</f>
        <v>0.99374329340342304</v>
      </c>
      <c r="AW182" s="171">
        <f>IFERROR(VLOOKUP($B182,'Benchmark Data'!$B:$FF,AW$1,FALSE)/VLOOKUP($B181,'Benchmark Data'!$B:$FF,AW$1,FALSE),"")</f>
        <v>0.99374329340342304</v>
      </c>
      <c r="AX182" s="171">
        <f>IFERROR(VLOOKUP($B182,'Benchmark Data'!$B:$FF,AX$1,FALSE)/VLOOKUP($B181,'Benchmark Data'!$B:$FF,AX$1,FALSE),"")</f>
        <v>1.0288970100546668</v>
      </c>
      <c r="AY182" s="171">
        <f>IFERROR(VLOOKUP($B182,'Benchmark Data'!$B:$FF,AY$1,FALSE)/VLOOKUP($B181,'Benchmark Data'!$B:$FF,AY$1,FALSE),"")</f>
        <v>1.0288970100546668</v>
      </c>
      <c r="AZ182" s="156">
        <f>IFERROR(VLOOKUP($B182,'Benchmark Data'!$B:$FF,AZ$1,FALSE),"")</f>
        <v>1.0163085785770707</v>
      </c>
      <c r="BA182" s="156">
        <f>IFERROR(VLOOKUP($B182,'Benchmark Data'!$B:$FF,BA$1,FALSE),"")</f>
        <v>1.0163085785770707</v>
      </c>
      <c r="BB182" s="171">
        <f>IFERROR(VLOOKUP($B182,'Benchmark Data'!$B:$FF,BB$1,FALSE)/VLOOKUP($B181,'Benchmark Data'!$B:$FF,BB$1,FALSE),"")</f>
        <v>1.0569926345609064</v>
      </c>
      <c r="BC182" s="171" t="str">
        <f>IFERROR(VLOOKUP($B182,'Benchmark Data'!$B:$FF,BC$1,FALSE)/VLOOKUP($B181,'Benchmark Data'!$B:$FF,BC$1,FALSE),"")</f>
        <v/>
      </c>
      <c r="BD182" s="171" t="str">
        <f>IFERROR(VLOOKUP($B182,'Benchmark Data'!$B:$FF,BD$1,FALSE)/VLOOKUP($B181,'Benchmark Data'!$B:$FF,BD$1,FALSE),"")</f>
        <v/>
      </c>
      <c r="BE182" s="171" t="str">
        <f>IFERROR(VLOOKUP($B182,'Benchmark Data'!$B:$FF,BE$1,FALSE)/VLOOKUP($B181,'Benchmark Data'!$B:$FF,BE$1,FALSE),"")</f>
        <v/>
      </c>
      <c r="BF182" s="171" t="str">
        <f>IFERROR(VLOOKUP($B182,'Benchmark Data'!$B:$FF,BF$1,FALSE)/VLOOKUP($B181,'Benchmark Data'!$B:$FF,BF$1,FALSE),"")</f>
        <v/>
      </c>
      <c r="BG182" s="171" t="str">
        <f>IFERROR(VLOOKUP($B182,'Benchmark Data'!$B:$FF,BG$1,FALSE)/VLOOKUP($B181,'Benchmark Data'!$B:$FF,BG$1,FALSE),"")</f>
        <v/>
      </c>
      <c r="BH182" s="171" t="str">
        <f>IFERROR(VLOOKUP($B182,'Benchmark Data'!$B:$FF,BH$1,FALSE)/VLOOKUP($B181,'Benchmark Data'!$B:$FF,BH$1,FALSE),"")</f>
        <v/>
      </c>
      <c r="BI182" s="171" t="str">
        <f>IFERROR(VLOOKUP($B182,'Benchmark Data'!$B:$FF,BI$1,FALSE)/VLOOKUP($B181,'Benchmark Data'!$B:$FF,BI$1,FALSE),"")</f>
        <v/>
      </c>
      <c r="BJ182" s="171" t="str">
        <f>IFERROR(VLOOKUP($B182,'Benchmark Data'!$B:$FF,BJ$1,FALSE)/VLOOKUP($B181,'Benchmark Data'!$B:$FF,BJ$1,FALSE),"")</f>
        <v/>
      </c>
      <c r="BK182" s="171" t="str">
        <f>IFERROR(VLOOKUP($B182,'Benchmark Data'!$B:$FF,BK$1,FALSE)/VLOOKUP($B181,'Benchmark Data'!$B:$FF,BK$1,FALSE),"")</f>
        <v/>
      </c>
      <c r="BL182" s="171" t="str">
        <f>IFERROR(VLOOKUP($B182,'Benchmark Data'!$B:$FF,BL$1,FALSE)/VLOOKUP($B181,'Benchmark Data'!$B:$FF,BL$1,FALSE),"")</f>
        <v/>
      </c>
      <c r="BM182" s="171" t="str">
        <f>IFERROR(VLOOKUP($B182,'Benchmark Data'!$B:$FF,BM$1,FALSE)/VLOOKUP($B181,'Benchmark Data'!$B:$FF,BM$1,FALSE),"")</f>
        <v/>
      </c>
      <c r="BN182" s="171" t="str">
        <f>IFERROR(VLOOKUP($B182,'Benchmark Data'!$B:$FF,BN$1,FALSE)/VLOOKUP($B181,'Benchmark Data'!$B:$FF,BN$1,FALSE),"")</f>
        <v/>
      </c>
      <c r="BO182" s="171" t="str">
        <f>IFERROR(VLOOKUP($B182,'Benchmark Data'!$B:$FF,BO$1,FALSE)/VLOOKUP($B181,'Benchmark Data'!$B:$FF,BO$1,FALSE),"")</f>
        <v/>
      </c>
      <c r="BP182" s="171" t="str">
        <f>IFERROR(VLOOKUP($B182,'Benchmark Data'!$B:$FF,BP$1,FALSE)/VLOOKUP($B181,'Benchmark Data'!$B:$FF,BP$1,FALSE),"")</f>
        <v/>
      </c>
      <c r="BQ182" s="171" t="str">
        <f>IFERROR(VLOOKUP($B182,'Benchmark Data'!$B:$FF,BQ$1,FALSE)/VLOOKUP($B181,'Benchmark Data'!$B:$FF,BQ$1,FALSE),"")</f>
        <v/>
      </c>
      <c r="BR182" s="171" t="str">
        <f>IFERROR(VLOOKUP($B182,'Benchmark Data'!$B:$FF,BR$1,FALSE)/VLOOKUP($B181,'Benchmark Data'!$B:$FF,BR$1,FALSE),"")</f>
        <v/>
      </c>
      <c r="BS182" s="171" t="str">
        <f>IFERROR(VLOOKUP($B182,'Benchmark Data'!$B:$FF,BS$1,FALSE)/VLOOKUP($B181,'Benchmark Data'!$B:$FF,BS$1,FALSE),"")</f>
        <v/>
      </c>
      <c r="BT182" s="171" t="str">
        <f>IFERROR(VLOOKUP($B182,'Benchmark Data'!$B:$FF,BT$1,FALSE)/VLOOKUP($B181,'Benchmark Data'!$B:$FF,BT$1,FALSE),"")</f>
        <v/>
      </c>
      <c r="BU182" s="171" t="str">
        <f>IFERROR(VLOOKUP($B182,'Benchmark Data'!$B:$FF,BU$1,FALSE)/VLOOKUP($B181,'Benchmark Data'!$B:$FF,BU$1,FALSE),"")</f>
        <v/>
      </c>
      <c r="BV182" s="171" t="str">
        <f>IFERROR(VLOOKUP($B182,'Benchmark Data'!$B:$FF,BV$1,FALSE)/VLOOKUP($B181,'Benchmark Data'!$B:$FF,BV$1,FALSE),"")</f>
        <v/>
      </c>
      <c r="BW182" s="171" t="str">
        <f>IFERROR(VLOOKUP($B182,'Benchmark Data'!$B:$FF,BW$1,FALSE)/VLOOKUP($B181,'Benchmark Data'!$B:$FF,BW$1,FALSE),"")</f>
        <v/>
      </c>
      <c r="BX182" s="171" t="str">
        <f>IFERROR(VLOOKUP($B182,'Benchmark Data'!$B:$FF,BX$1,FALSE)/VLOOKUP($B181,'Benchmark Data'!$B:$FF,BX$1,FALSE),"")</f>
        <v/>
      </c>
      <c r="BY182" s="171" t="str">
        <f>IFERROR(VLOOKUP($B182,'Benchmark Data'!$B:$FF,BY$1,FALSE)/VLOOKUP($B181,'Benchmark Data'!$B:$FF,BY$1,FALSE),"")</f>
        <v/>
      </c>
      <c r="BZ182" s="171" t="str">
        <f>IFERROR(VLOOKUP($B182,'Benchmark Data'!$B:$FF,BZ$1,FALSE)/VLOOKUP($B181,'Benchmark Data'!$B:$FF,BZ$1,FALSE),"")</f>
        <v/>
      </c>
      <c r="CA182" s="171" t="str">
        <f>IFERROR(VLOOKUP($B182,'Benchmark Data'!$B:$FF,CA$1,FALSE)/VLOOKUP($B181,'Benchmark Data'!$B:$FF,CA$1,FALSE),"")</f>
        <v/>
      </c>
      <c r="CB182" s="171" t="str">
        <f>IFERROR(VLOOKUP($B182,'Benchmark Data'!$B:$FF,CB$1,FALSE)/VLOOKUP($B181,'Benchmark Data'!$B:$FF,CB$1,FALSE),"")</f>
        <v/>
      </c>
      <c r="CC182" s="171" t="str">
        <f>IFERROR(VLOOKUP($B182,'Benchmark Data'!$B:$FF,CC$1,FALSE)/VLOOKUP($B181,'Benchmark Data'!$B:$FF,CC$1,FALSE),"")</f>
        <v/>
      </c>
      <c r="CD182" s="171" t="str">
        <f>IFERROR(VLOOKUP($B182,'Benchmark Data'!$B:$FF,CD$1,FALSE)/VLOOKUP($B181,'Benchmark Data'!$B:$FF,CD$1,FALSE),"")</f>
        <v/>
      </c>
      <c r="CE182" s="171" t="str">
        <f>IFERROR(VLOOKUP($B182,'Benchmark Data'!$B:$FF,CE$1,FALSE)/VLOOKUP($B181,'Benchmark Data'!$B:$FF,CE$1,FALSE),"")</f>
        <v/>
      </c>
      <c r="CF182" s="171" t="str">
        <f>IFERROR(VLOOKUP($B182,'Benchmark Data'!$B:$FF,CF$1,FALSE)/VLOOKUP($B181,'Benchmark Data'!$B:$FF,CF$1,FALSE),"")</f>
        <v/>
      </c>
      <c r="CG182" s="171" t="str">
        <f>IFERROR(VLOOKUP($B182,'Benchmark Data'!$B:$FF,CG$1,FALSE)/VLOOKUP($B181,'Benchmark Data'!$B:$FF,CG$1,FALSE),"")</f>
        <v/>
      </c>
      <c r="CH182" s="156"/>
      <c r="CI182" s="171" t="str">
        <f>IFERROR(VLOOKUP($B182,'Benchmark Data'!$B:$FF,CI$1,FALSE)/VLOOKUP($B181,'Benchmark Data'!$B:$FF,CI$1,FALSE),"")</f>
        <v/>
      </c>
      <c r="CJ182" s="171" t="str">
        <f>IFERROR(VLOOKUP($B182,'Benchmark Data'!$B:$FF,CJ$1,FALSE)/VLOOKUP($B181,'Benchmark Data'!$B:$FF,CJ$1,FALSE),"")</f>
        <v/>
      </c>
      <c r="CK182" s="171" t="str">
        <f>IFERROR(VLOOKUP($B182,'Benchmark Data'!$B:$AAA,CK$1,FALSE)/VLOOKUP($B181,'Benchmark Data'!$B:$AAA,CK$1,FALSE),"")</f>
        <v/>
      </c>
      <c r="CL182" s="171" t="str">
        <f>IFERROR(VLOOKUP($B182,'Benchmark Data'!$B:$AAA,CL$1,FALSE)/VLOOKUP($B181,'Benchmark Data'!$B:$AAA,CL$1,FALSE),"")</f>
        <v/>
      </c>
      <c r="CM182" s="171" t="str">
        <f>IFERROR(VLOOKUP($B182,'Benchmark Data'!$B:$AAA,CM$1,FALSE)/VLOOKUP($B181,'Benchmark Data'!$B:$AAA,CM$1,FALSE),"")</f>
        <v/>
      </c>
      <c r="CN182" s="171" t="str">
        <f>IFERROR(VLOOKUP($B182,'Benchmark Data'!$B:$AAA,CN$1,FALSE)/VLOOKUP($B181,'Benchmark Data'!$B:$AAA,CN$1,FALSE),"")</f>
        <v/>
      </c>
      <c r="CO182" s="171" t="str">
        <f>IFERROR(VLOOKUP($B182,'Benchmark Data'!$B:$AAA,CO$1,FALSE)/VLOOKUP($B181,'Benchmark Data'!$B:$AAA,CO$1,FALSE),"")</f>
        <v/>
      </c>
      <c r="CP182" s="171" t="str">
        <f>IFERROR(VLOOKUP($B182,'Benchmark Data'!$B:$AAA,CP$1,FALSE)/VLOOKUP($B181,'Benchmark Data'!$B:$AAA,CP$1,FALSE),"")</f>
        <v/>
      </c>
      <c r="CQ182" s="171" t="str">
        <f>IFERROR(VLOOKUP($B182,'Benchmark Data'!$B:$AAA,CQ$1,FALSE)/VLOOKUP($B181,'Benchmark Data'!$B:$AAA,CQ$1,FALSE),"")</f>
        <v/>
      </c>
      <c r="CR182" s="171" t="str">
        <f>IFERROR(VLOOKUP($B182,'Benchmark Data'!$B:$AAA,CR$1,FALSE)/VLOOKUP($B181,'Benchmark Data'!$B:$AAA,CR$1,FALSE),"")</f>
        <v/>
      </c>
      <c r="CS182" s="171" t="str">
        <f>IFERROR(VLOOKUP($B182,'Benchmark Data'!$B:$AAA,CS$1,FALSE)/VLOOKUP($B181,'Benchmark Data'!$B:$AAA,CS$1,FALSE),"")</f>
        <v/>
      </c>
      <c r="CT182" s="171" t="str">
        <f>IFERROR(VLOOKUP($B182,'Benchmark Data'!$B:$AAA,CT$1,FALSE)/VLOOKUP($B181,'Benchmark Data'!$B:$AAA,CT$1,FALSE),"")</f>
        <v/>
      </c>
      <c r="CU182" s="171" t="str">
        <f>IFERROR(VLOOKUP($B182,'Benchmark Data'!$B:$AAA,CU$1,FALSE)/VLOOKUP($B181,'Benchmark Data'!$B:$AAA,CU$1,FALSE),"")</f>
        <v/>
      </c>
      <c r="CV182" s="171" t="str">
        <f>IFERROR(VLOOKUP($B182,'Benchmark Data'!$B:$AAA,CV$1,FALSE)/VLOOKUP($B181,'Benchmark Data'!$B:$AAA,CV$1,FALSE),"")</f>
        <v/>
      </c>
      <c r="CW182" s="171" t="str">
        <f>IFERROR(VLOOKUP($B182,'Benchmark Data'!$B:$AAA,CW$1,FALSE)/VLOOKUP($B181,'Benchmark Data'!$B:$AAA,CW$1,FALSE),"")</f>
        <v/>
      </c>
      <c r="CX182" s="171" t="str">
        <f>IFERROR(VLOOKUP($B182,'Benchmark Data'!$B:$AAA,CX$1,FALSE)/VLOOKUP($B181,'Benchmark Data'!$B:$AAA,CX$1,FALSE),"")</f>
        <v/>
      </c>
      <c r="CY182" s="171" t="str">
        <f>IFERROR(VLOOKUP($B182,'Benchmark Data'!$B:$AAA,CY$1,FALSE)/VLOOKUP($B181,'Benchmark Data'!$B:$AAA,CY$1,FALSE),"")</f>
        <v/>
      </c>
      <c r="CZ182" s="171" t="str">
        <f>IFERROR(VLOOKUP($B182,'Benchmark Data'!$B:$AAA,CZ$1,FALSE)/VLOOKUP($B181,'Benchmark Data'!$B:$AAA,CZ$1,FALSE),"")</f>
        <v/>
      </c>
      <c r="DA182" s="171" t="str">
        <f>IFERROR(VLOOKUP($B182,'Benchmark Data'!$B:$AAA,DA$1,FALSE)/VLOOKUP($B181,'Benchmark Data'!$B:$AAA,DA$1,FALSE),"")</f>
        <v/>
      </c>
      <c r="DB182" s="171" t="str">
        <f>IFERROR(VLOOKUP($B182,'Benchmark Data'!$B:$AAA,DB$1,FALSE)/VLOOKUP($B181,'Benchmark Data'!$B:$AAA,DB$1,FALSE),"")</f>
        <v/>
      </c>
      <c r="DC182" s="171" t="str">
        <f>IFERROR(VLOOKUP($B182,'Benchmark Data'!$B:$AAA,DC$1,FALSE)/VLOOKUP($B181,'Benchmark Data'!$B:$AAA,DC$1,FALSE),"")</f>
        <v/>
      </c>
      <c r="DD182" s="171" t="str">
        <f>IFERROR(VLOOKUP($B182,'Benchmark Data'!$B:$AAA,DD$1,FALSE)/VLOOKUP($B181,'Benchmark Data'!$B:$AAA,DD$1,FALSE),"")</f>
        <v/>
      </c>
      <c r="DE182" s="171" t="str">
        <f>IFERROR(VLOOKUP($B182,'Benchmark Data'!$B:$AAA,DE$1,FALSE)/VLOOKUP($B181,'Benchmark Data'!$B:$AAA,DE$1,FALSE),"")</f>
        <v/>
      </c>
      <c r="DF182" s="171" t="str">
        <f>IFERROR(VLOOKUP($B182,'Benchmark Data'!$B:$AAA,DF$1,FALSE)/VLOOKUP($B181,'Benchmark Data'!$B:$AAA,DF$1,FALSE),"")</f>
        <v/>
      </c>
      <c r="DG182" s="171" t="str">
        <f>IFERROR(VLOOKUP($B182,'Benchmark Data'!$B:$AAA,DG$1,FALSE)/VLOOKUP($B181,'Benchmark Data'!$B:$AAA,DG$1,FALSE),"")</f>
        <v/>
      </c>
      <c r="DH182" s="171" t="str">
        <f>IFERROR(VLOOKUP($B182,'Benchmark Data'!$B:$AAA,DH$1,FALSE)/VLOOKUP($B181,'Benchmark Data'!$B:$AAA,DH$1,FALSE),"")</f>
        <v/>
      </c>
      <c r="DI182" s="171" t="str">
        <f>IFERROR(VLOOKUP($B182,'Benchmark Data'!$B:$AAA,DI$1,FALSE)/VLOOKUP($B181,'Benchmark Data'!$B:$AAA,DI$1,FALSE),"")</f>
        <v/>
      </c>
    </row>
    <row r="183" spans="1:113">
      <c r="A183" s="94">
        <f t="shared" si="39"/>
        <v>18</v>
      </c>
      <c r="B183" s="168">
        <f t="shared" si="38"/>
        <v>45535</v>
      </c>
      <c r="C183" s="171">
        <f>IFERROR(VLOOKUP($B183,'Benchmark Data'!$B:$FF,C$1,FALSE)/VLOOKUP($B182,'Benchmark Data'!$B:$FF,C$1,FALSE),"")</f>
        <v>1.0177844561809979</v>
      </c>
      <c r="D183" s="171">
        <f>IFERROR(VLOOKUP($B183,'Benchmark Data'!$B:$FF,D$1,FALSE)/VLOOKUP($B182,'Benchmark Data'!$B:$FF,D$1,FALSE),"")</f>
        <v>1.0177844561809979</v>
      </c>
      <c r="E183" s="171">
        <f>IFERROR(VLOOKUP($B183,'Benchmark Data'!$B:$FF,E$1,FALSE)/VLOOKUP($B182,'Benchmark Data'!$B:$FF,E$1,FALSE),"")</f>
        <v>1.0177844561809979</v>
      </c>
      <c r="F183" s="171">
        <f>IFERROR(VLOOKUP($B183,'Benchmark Data'!$B:$FF,F$1,FALSE)/VLOOKUP($B182,'Benchmark Data'!$B:$FF,F$1,FALSE),"")</f>
        <v>1.0549330634953653</v>
      </c>
      <c r="G183" s="171" t="str">
        <f>IFERROR(VLOOKUP($B183,'Benchmark Data'!$B:$FF,G$1,FALSE)/VLOOKUP($B182,'Benchmark Data'!$B:$FF,G$1,FALSE),"")</f>
        <v/>
      </c>
      <c r="H183" s="171">
        <f>IFERROR(VLOOKUP($B183,'Benchmark Data'!$B:$FF,H$1,FALSE)/VLOOKUP($B182,'Benchmark Data'!$B:$FF,H$1,FALSE),"")</f>
        <v>1.0177844561809979</v>
      </c>
      <c r="I183" s="171">
        <f>IFERROR(VLOOKUP($B183,'Benchmark Data'!$B:$FF,I$1,FALSE)/VLOOKUP($B182,'Benchmark Data'!$B:$FF,I$1,FALSE),"")</f>
        <v>1.0387429382891364</v>
      </c>
      <c r="J183" s="143" t="str">
        <f>IFERROR(VLOOKUP($B183,'Benchmark Data'!$B:$FF,J$1,FALSE)/VLOOKUP($B182,'Benchmark Data'!$B:$FF,J$1,FALSE)*J184,"")</f>
        <v/>
      </c>
      <c r="K183" s="156">
        <f>VLOOKUP($B183,'Benchmark Data'!$B:$FF,K$1,FALSE)</f>
        <v>1.0165250324602317</v>
      </c>
      <c r="L183" s="156">
        <f>VLOOKUP($B183,'Benchmark Data'!$B:$FF,L$1,FALSE)</f>
        <v>1.0165250324602317</v>
      </c>
      <c r="M183" s="156">
        <f>VLOOKUP($B183,'Benchmark Data'!$B:$FF,M$1,FALSE)</f>
        <v>1.0165250324602317</v>
      </c>
      <c r="N183" s="171">
        <f>IFERROR(VLOOKUP($B183,'Benchmark Data'!$B:$FF,N$1,FALSE)/VLOOKUP($B182,'Benchmark Data'!$B:$FF,N$1,FALSE),"")</f>
        <v>1.016537553417761</v>
      </c>
      <c r="O183" s="171">
        <f>IFERROR(VLOOKUP($B183,'Benchmark Data'!$B:$FF,O$1,FALSE)/VLOOKUP($B182,'Benchmark Data'!$B:$FF,O$1,FALSE),"")</f>
        <v>0.97255309885636765</v>
      </c>
      <c r="P183" s="171">
        <f>IFERROR(VLOOKUP($B183,'Benchmark Data'!$B:$FF,P$1,FALSE)/VLOOKUP($B182,'Benchmark Data'!$B:$FF,P$1,FALSE),"")</f>
        <v>0.99533154380438227</v>
      </c>
      <c r="Q183" s="156">
        <f>IFERROR(VLOOKUP($B183,'Benchmark Data'!$B:$FF,Q$1,FALSE),"")</f>
        <v>1.0644490567039124</v>
      </c>
      <c r="R183" s="156">
        <f>IFERROR(VLOOKUP($B183,'Benchmark Data'!$B:$FF,R$1,FALSE),"")</f>
        <v>1.0644490567039124</v>
      </c>
      <c r="S183" s="156">
        <f>IFERROR(VLOOKUP($B183,'Benchmark Data'!$B:$FF,S$1,FALSE),"")</f>
        <v>1.0644490567039124</v>
      </c>
      <c r="T183" s="156">
        <f>IFERROR(VLOOKUP($B183,'Benchmark Data'!$B:$FF,T$1,FALSE),"")</f>
        <v>1.0644490567039124</v>
      </c>
      <c r="U183" s="156">
        <f>IFERROR(VLOOKUP($B183,'Benchmark Data'!$B:$FF,U$1,FALSE),"")</f>
        <v>1.0644490567039124</v>
      </c>
      <c r="V183" s="171">
        <f>IFERROR(VLOOKUP($B183,'Benchmark Data'!$B:$FF,V$1,FALSE)/VLOOKUP($B182,'Benchmark Data'!$B:$FF,V$1,FALSE),"")</f>
        <v>1.0122095943806342</v>
      </c>
      <c r="W183" s="171">
        <f>IFERROR(VLOOKUP($B183,'Benchmark Data'!$B:$FF,W$1,FALSE)/VLOOKUP($B182,'Benchmark Data'!$B:$FF,W$1,FALSE),"")</f>
        <v>1.0122095943806342</v>
      </c>
      <c r="X183" s="171">
        <f>IFERROR(VLOOKUP($B183,'Benchmark Data'!$B:$FF,X$1,FALSE)/VLOOKUP($B182,'Benchmark Data'!$B:$FF,X$1,FALSE),"")</f>
        <v>1.0122095943806342</v>
      </c>
      <c r="Y183" s="171">
        <f>IFERROR(VLOOKUP($B183,'Benchmark Data'!$B:$FF,Y$1,FALSE)/VLOOKUP($B182,'Benchmark Data'!$B:$FF,Y$1,FALSE),"")</f>
        <v>1.0122095943806342</v>
      </c>
      <c r="Z183" s="171">
        <f>IFERROR(VLOOKUP($B183,'Benchmark Data'!$B:$FF,Z$1,FALSE)/VLOOKUP($B182,'Benchmark Data'!$B:$FF,Z$1,FALSE),"")</f>
        <v>1.0122095943806342</v>
      </c>
      <c r="AA183" s="171">
        <f>IFERROR(VLOOKUP($B183,'Benchmark Data'!$B:$FF,AA$1,FALSE)/VLOOKUP($B182,'Benchmark Data'!$B:$FF,AA$1,FALSE),"")</f>
        <v>1.0284963344763771</v>
      </c>
      <c r="AB183" s="171">
        <f>IFERROR(VLOOKUP($B183,'Benchmark Data'!$B:$FF,AB$1,FALSE)/VLOOKUP($B182,'Benchmark Data'!$B:$FF,AB$1,FALSE),"")</f>
        <v>1.0284963344763771</v>
      </c>
      <c r="AC183" s="171">
        <f>IFERROR(VLOOKUP($B183,'Benchmark Data'!$B:$FF,AC$1,FALSE)/VLOOKUP($B182,'Benchmark Data'!$B:$FF,AC$1,FALSE),"")</f>
        <v>1.0284963344763771</v>
      </c>
      <c r="AD183" s="171">
        <f>IFERROR(VLOOKUP($B183,'Benchmark Data'!$B:$FF,AD$1,FALSE)/VLOOKUP($B182,'Benchmark Data'!$B:$FF,AD$1,FALSE),"")</f>
        <v>1.0311344327836083</v>
      </c>
      <c r="AE183" s="171">
        <f>IFERROR(VLOOKUP($B183,'Benchmark Data'!$B:$FF,AE$1,FALSE)/VLOOKUP($B182,'Benchmark Data'!$B:$FF,AE$1,FALSE),"")</f>
        <v>1.0559988957169373</v>
      </c>
      <c r="AF183" s="171">
        <f>IFERROR(VLOOKUP($B183,'Benchmark Data'!$B:$FF,AF$1,FALSE)/VLOOKUP($B182,'Benchmark Data'!$B:$FF,AF$1,FALSE),"")</f>
        <v>1.0549330634953653</v>
      </c>
      <c r="AG183" s="171">
        <f>IFERROR(VLOOKUP($B183,'Benchmark Data'!$B:$FF,AG$1,FALSE)/VLOOKUP($B182,'Benchmark Data'!$B:$FF,AG$1,FALSE),"")</f>
        <v>1.0549330634953653</v>
      </c>
      <c r="AH183" s="171">
        <f>IFERROR(VLOOKUP($B183,'Benchmark Data'!$B:$FF,AH$1,FALSE)/VLOOKUP($B182,'Benchmark Data'!$B:$FF,AH$1,FALSE),"")</f>
        <v>1.0549330634953653</v>
      </c>
      <c r="AI183" s="171">
        <f>IFERROR(VLOOKUP($B183,'Benchmark Data'!$B:$FF,AI$1,FALSE)/VLOOKUP($B182,'Benchmark Data'!$B:$FF,AI$1,FALSE),"")</f>
        <v>1.0049391392237144</v>
      </c>
      <c r="AJ183" s="171">
        <f>IFERROR(VLOOKUP($B183,'Benchmark Data'!$B:$FF,AJ$1,FALSE)/VLOOKUP($B182,'Benchmark Data'!$B:$FF,AJ$1,FALSE),"")</f>
        <v>0.90055348333533869</v>
      </c>
      <c r="AK183" s="171">
        <f>IFERROR(VLOOKUP($B183,'Benchmark Data'!$B:$FF,AK$1,FALSE)/VLOOKUP($B182,'Benchmark Data'!$B:$FF,AK$1,FALSE),"")</f>
        <v>1.0387429382891364</v>
      </c>
      <c r="AL183" s="171">
        <f>IFERROR(VLOOKUP($B183,'Benchmark Data'!$B:$FF,AL$1,FALSE)/VLOOKUP($B182,'Benchmark Data'!$B:$FF,AL$1,FALSE),"")</f>
        <v>1.0247987415563986</v>
      </c>
      <c r="AM183" s="171">
        <f>IFERROR(VLOOKUP($B183,'Benchmark Data'!$B:$FF,AM$1,FALSE)/VLOOKUP($B182,'Benchmark Data'!$B:$FF,AM$1,FALSE),"")</f>
        <v>1.0247987415563986</v>
      </c>
      <c r="AN183" s="171">
        <f>IFERROR(VLOOKUP($B183,'Benchmark Data'!$B:$FF,AN$1,FALSE)/VLOOKUP($B182,'Benchmark Data'!$B:$FF,AN$1,FALSE),"")</f>
        <v>0.99463950683462876</v>
      </c>
      <c r="AO183" s="171">
        <f>IFERROR(VLOOKUP($B183,'Benchmark Data'!$B:$FF,AO$1,FALSE)/VLOOKUP($B182,'Benchmark Data'!$B:$FF,AO$1,FALSE),"")</f>
        <v>0.98301280944653513</v>
      </c>
      <c r="AP183" s="171">
        <f>IFERROR(VLOOKUP($B183,'Benchmark Data'!$B:$FF,AP$1,FALSE)/VLOOKUP($B182,'Benchmark Data'!$B:$FF,AP$1,FALSE),"")</f>
        <v>0.98301280944653513</v>
      </c>
      <c r="AQ183" s="171">
        <f>IFERROR(VLOOKUP($B183,'Benchmark Data'!$B:$FF,AQ$1,FALSE)/VLOOKUP($B182,'Benchmark Data'!$B:$FF,AQ$1,FALSE),"")</f>
        <v>1.0248472156366892</v>
      </c>
      <c r="AR183" s="171">
        <f>IFERROR(VLOOKUP($B183,'Benchmark Data'!$B:$FF,AR$1,FALSE)/VLOOKUP($B182,'Benchmark Data'!$B:$FF,AR$1,FALSE),"")</f>
        <v>0.98301280944653513</v>
      </c>
      <c r="AS183" s="171">
        <f>IFERROR(VLOOKUP($B183,'Benchmark Data'!$B:$FF,AS$1,FALSE)/VLOOKUP($B182,'Benchmark Data'!$B:$FF,AS$1,FALSE),"")</f>
        <v>1.0002144815622498</v>
      </c>
      <c r="AT183" s="171">
        <f>IFERROR(VLOOKUP($B183,'Benchmark Data'!$B:$FF,AT$1,FALSE)/VLOOKUP($B182,'Benchmark Data'!$B:$FF,AT$1,FALSE),"")</f>
        <v>1.0248472156366892</v>
      </c>
      <c r="AU183" s="171">
        <f>IFERROR(VLOOKUP($B183,'Benchmark Data'!$B:$FF,AU$1,FALSE)/VLOOKUP($B182,'Benchmark Data'!$B:$FF,AU$1,FALSE),"")</f>
        <v>1.0687087849179322</v>
      </c>
      <c r="AV183" s="171">
        <f>IFERROR(VLOOKUP($B183,'Benchmark Data'!$B:$FF,AV$1,FALSE)/VLOOKUP($B182,'Benchmark Data'!$B:$FF,AV$1,FALSE),"")</f>
        <v>1.0687087849179322</v>
      </c>
      <c r="AW183" s="171">
        <f>IFERROR(VLOOKUP($B183,'Benchmark Data'!$B:$FF,AW$1,FALSE)/VLOOKUP($B182,'Benchmark Data'!$B:$FF,AW$1,FALSE),"")</f>
        <v>1.0687087849179322</v>
      </c>
      <c r="AX183" s="171">
        <f>IFERROR(VLOOKUP($B183,'Benchmark Data'!$B:$FF,AX$1,FALSE)/VLOOKUP($B182,'Benchmark Data'!$B:$FF,AX$1,FALSE),"")</f>
        <v>1.0142874327708291</v>
      </c>
      <c r="AY183" s="171">
        <f>IFERROR(VLOOKUP($B183,'Benchmark Data'!$B:$FF,AY$1,FALSE)/VLOOKUP($B182,'Benchmark Data'!$B:$FF,AY$1,FALSE),"")</f>
        <v>1.0142874327708291</v>
      </c>
      <c r="AZ183" s="156">
        <f>IFERROR(VLOOKUP($B183,'Benchmark Data'!$B:$FF,AZ$1,FALSE),"")</f>
        <v>1.0200418174432906</v>
      </c>
      <c r="BA183" s="156">
        <f>IFERROR(VLOOKUP($B183,'Benchmark Data'!$B:$FF,BA$1,FALSE),"")</f>
        <v>1.0200418174432906</v>
      </c>
      <c r="BB183" s="171">
        <f>IFERROR(VLOOKUP($B183,'Benchmark Data'!$B:$FF,BB$1,FALSE)/VLOOKUP($B182,'Benchmark Data'!$B:$FF,BB$1,FALSE),"")</f>
        <v>1.0192325009970027</v>
      </c>
      <c r="BC183" s="171" t="str">
        <f>IFERROR(VLOOKUP($B183,'Benchmark Data'!$B:$FF,BC$1,FALSE)/VLOOKUP($B182,'Benchmark Data'!$B:$FF,BC$1,FALSE),"")</f>
        <v/>
      </c>
      <c r="BD183" s="171" t="str">
        <f>IFERROR(VLOOKUP($B183,'Benchmark Data'!$B:$FF,BD$1,FALSE)/VLOOKUP($B182,'Benchmark Data'!$B:$FF,BD$1,FALSE),"")</f>
        <v/>
      </c>
      <c r="BE183" s="171" t="str">
        <f>IFERROR(VLOOKUP($B183,'Benchmark Data'!$B:$FF,BE$1,FALSE)/VLOOKUP($B182,'Benchmark Data'!$B:$FF,BE$1,FALSE),"")</f>
        <v/>
      </c>
      <c r="BF183" s="171" t="str">
        <f>IFERROR(VLOOKUP($B183,'Benchmark Data'!$B:$FF,BF$1,FALSE)/VLOOKUP($B182,'Benchmark Data'!$B:$FF,BF$1,FALSE),"")</f>
        <v/>
      </c>
      <c r="BG183" s="171" t="str">
        <f>IFERROR(VLOOKUP($B183,'Benchmark Data'!$B:$FF,BG$1,FALSE)/VLOOKUP($B182,'Benchmark Data'!$B:$FF,BG$1,FALSE),"")</f>
        <v/>
      </c>
      <c r="BH183" s="171" t="str">
        <f>IFERROR(VLOOKUP($B183,'Benchmark Data'!$B:$FF,BH$1,FALSE)/VLOOKUP($B182,'Benchmark Data'!$B:$FF,BH$1,FALSE),"")</f>
        <v/>
      </c>
      <c r="BI183" s="171" t="str">
        <f>IFERROR(VLOOKUP($B183,'Benchmark Data'!$B:$FF,BI$1,FALSE)/VLOOKUP($B182,'Benchmark Data'!$B:$FF,BI$1,FALSE),"")</f>
        <v/>
      </c>
      <c r="BJ183" s="171" t="str">
        <f>IFERROR(VLOOKUP($B183,'Benchmark Data'!$B:$FF,BJ$1,FALSE)/VLOOKUP($B182,'Benchmark Data'!$B:$FF,BJ$1,FALSE),"")</f>
        <v/>
      </c>
      <c r="BK183" s="171" t="str">
        <f>IFERROR(VLOOKUP($B183,'Benchmark Data'!$B:$FF,BK$1,FALSE)/VLOOKUP($B182,'Benchmark Data'!$B:$FF,BK$1,FALSE),"")</f>
        <v/>
      </c>
      <c r="BL183" s="171" t="str">
        <f>IFERROR(VLOOKUP($B183,'Benchmark Data'!$B:$FF,BL$1,FALSE)/VLOOKUP($B182,'Benchmark Data'!$B:$FF,BL$1,FALSE),"")</f>
        <v/>
      </c>
      <c r="BM183" s="171" t="str">
        <f>IFERROR(VLOOKUP($B183,'Benchmark Data'!$B:$FF,BM$1,FALSE)/VLOOKUP($B182,'Benchmark Data'!$B:$FF,BM$1,FALSE),"")</f>
        <v/>
      </c>
      <c r="BN183" s="171" t="str">
        <f>IFERROR(VLOOKUP($B183,'Benchmark Data'!$B:$FF,BN$1,FALSE)/VLOOKUP($B182,'Benchmark Data'!$B:$FF,BN$1,FALSE),"")</f>
        <v/>
      </c>
      <c r="BO183" s="171" t="str">
        <f>IFERROR(VLOOKUP($B183,'Benchmark Data'!$B:$FF,BO$1,FALSE)/VLOOKUP($B182,'Benchmark Data'!$B:$FF,BO$1,FALSE),"")</f>
        <v/>
      </c>
      <c r="BP183" s="171" t="str">
        <f>IFERROR(VLOOKUP($B183,'Benchmark Data'!$B:$FF,BP$1,FALSE)/VLOOKUP($B182,'Benchmark Data'!$B:$FF,BP$1,FALSE),"")</f>
        <v/>
      </c>
      <c r="BQ183" s="171" t="str">
        <f>IFERROR(VLOOKUP($B183,'Benchmark Data'!$B:$FF,BQ$1,FALSE)/VLOOKUP($B182,'Benchmark Data'!$B:$FF,BQ$1,FALSE),"")</f>
        <v/>
      </c>
      <c r="BR183" s="171" t="str">
        <f>IFERROR(VLOOKUP($B183,'Benchmark Data'!$B:$FF,BR$1,FALSE)/VLOOKUP($B182,'Benchmark Data'!$B:$FF,BR$1,FALSE),"")</f>
        <v/>
      </c>
      <c r="BS183" s="171" t="str">
        <f>IFERROR(VLOOKUP($B183,'Benchmark Data'!$B:$FF,BS$1,FALSE)/VLOOKUP($B182,'Benchmark Data'!$B:$FF,BS$1,FALSE),"")</f>
        <v/>
      </c>
      <c r="BT183" s="171" t="str">
        <f>IFERROR(VLOOKUP($B183,'Benchmark Data'!$B:$FF,BT$1,FALSE)/VLOOKUP($B182,'Benchmark Data'!$B:$FF,BT$1,FALSE),"")</f>
        <v/>
      </c>
      <c r="BU183" s="171" t="str">
        <f>IFERROR(VLOOKUP($B183,'Benchmark Data'!$B:$FF,BU$1,FALSE)/VLOOKUP($B182,'Benchmark Data'!$B:$FF,BU$1,FALSE),"")</f>
        <v/>
      </c>
      <c r="BV183" s="171" t="str">
        <f>IFERROR(VLOOKUP($B183,'Benchmark Data'!$B:$FF,BV$1,FALSE)/VLOOKUP($B182,'Benchmark Data'!$B:$FF,BV$1,FALSE),"")</f>
        <v/>
      </c>
      <c r="BW183" s="171" t="str">
        <f>IFERROR(VLOOKUP($B183,'Benchmark Data'!$B:$FF,BW$1,FALSE)/VLOOKUP($B182,'Benchmark Data'!$B:$FF,BW$1,FALSE),"")</f>
        <v/>
      </c>
      <c r="BX183" s="171" t="str">
        <f>IFERROR(VLOOKUP($B183,'Benchmark Data'!$B:$FF,BX$1,FALSE)/VLOOKUP($B182,'Benchmark Data'!$B:$FF,BX$1,FALSE),"")</f>
        <v/>
      </c>
      <c r="BY183" s="171" t="str">
        <f>IFERROR(VLOOKUP($B183,'Benchmark Data'!$B:$FF,BY$1,FALSE)/VLOOKUP($B182,'Benchmark Data'!$B:$FF,BY$1,FALSE),"")</f>
        <v/>
      </c>
      <c r="BZ183" s="171" t="str">
        <f>IFERROR(VLOOKUP($B183,'Benchmark Data'!$B:$FF,BZ$1,FALSE)/VLOOKUP($B182,'Benchmark Data'!$B:$FF,BZ$1,FALSE),"")</f>
        <v/>
      </c>
      <c r="CA183" s="171" t="str">
        <f>IFERROR(VLOOKUP($B183,'Benchmark Data'!$B:$FF,CA$1,FALSE)/VLOOKUP($B182,'Benchmark Data'!$B:$FF,CA$1,FALSE),"")</f>
        <v/>
      </c>
      <c r="CB183" s="171" t="str">
        <f>IFERROR(VLOOKUP($B183,'Benchmark Data'!$B:$FF,CB$1,FALSE)/VLOOKUP($B182,'Benchmark Data'!$B:$FF,CB$1,FALSE),"")</f>
        <v/>
      </c>
      <c r="CC183" s="171" t="str">
        <f>IFERROR(VLOOKUP($B183,'Benchmark Data'!$B:$FF,CC$1,FALSE)/VLOOKUP($B182,'Benchmark Data'!$B:$FF,CC$1,FALSE),"")</f>
        <v/>
      </c>
      <c r="CD183" s="171" t="str">
        <f>IFERROR(VLOOKUP($B183,'Benchmark Data'!$B:$FF,CD$1,FALSE)/VLOOKUP($B182,'Benchmark Data'!$B:$FF,CD$1,FALSE),"")</f>
        <v/>
      </c>
      <c r="CE183" s="171" t="str">
        <f>IFERROR(VLOOKUP($B183,'Benchmark Data'!$B:$FF,CE$1,FALSE)/VLOOKUP($B182,'Benchmark Data'!$B:$FF,CE$1,FALSE),"")</f>
        <v/>
      </c>
      <c r="CF183" s="171" t="str">
        <f>IFERROR(VLOOKUP($B183,'Benchmark Data'!$B:$FF,CF$1,FALSE)/VLOOKUP($B182,'Benchmark Data'!$B:$FF,CF$1,FALSE),"")</f>
        <v/>
      </c>
      <c r="CG183" s="171" t="str">
        <f>IFERROR(VLOOKUP($B183,'Benchmark Data'!$B:$FF,CG$1,FALSE)/VLOOKUP($B182,'Benchmark Data'!$B:$FF,CG$1,FALSE),"")</f>
        <v/>
      </c>
      <c r="CH183" s="156"/>
      <c r="CI183" s="171" t="str">
        <f>IFERROR(VLOOKUP($B183,'Benchmark Data'!$B:$FF,CI$1,FALSE)/VLOOKUP($B182,'Benchmark Data'!$B:$FF,CI$1,FALSE),"")</f>
        <v/>
      </c>
      <c r="CJ183" s="171" t="str">
        <f>IFERROR(VLOOKUP($B183,'Benchmark Data'!$B:$FF,CJ$1,FALSE)/VLOOKUP($B182,'Benchmark Data'!$B:$FF,CJ$1,FALSE),"")</f>
        <v/>
      </c>
      <c r="CK183" s="171" t="str">
        <f>IFERROR(VLOOKUP($B183,'Benchmark Data'!$B:$AAA,CK$1,FALSE)/VLOOKUP($B182,'Benchmark Data'!$B:$AAA,CK$1,FALSE),"")</f>
        <v/>
      </c>
      <c r="CL183" s="171" t="str">
        <f>IFERROR(VLOOKUP($B183,'Benchmark Data'!$B:$AAA,CL$1,FALSE)/VLOOKUP($B182,'Benchmark Data'!$B:$AAA,CL$1,FALSE),"")</f>
        <v/>
      </c>
      <c r="CM183" s="171" t="str">
        <f>IFERROR(VLOOKUP($B183,'Benchmark Data'!$B:$AAA,CM$1,FALSE)/VLOOKUP($B182,'Benchmark Data'!$B:$AAA,CM$1,FALSE),"")</f>
        <v/>
      </c>
      <c r="CN183" s="171" t="str">
        <f>IFERROR(VLOOKUP($B183,'Benchmark Data'!$B:$AAA,CN$1,FALSE)/VLOOKUP($B182,'Benchmark Data'!$B:$AAA,CN$1,FALSE),"")</f>
        <v/>
      </c>
      <c r="CO183" s="171" t="str">
        <f>IFERROR(VLOOKUP($B183,'Benchmark Data'!$B:$AAA,CO$1,FALSE)/VLOOKUP($B182,'Benchmark Data'!$B:$AAA,CO$1,FALSE),"")</f>
        <v/>
      </c>
      <c r="CP183" s="171" t="str">
        <f>IFERROR(VLOOKUP($B183,'Benchmark Data'!$B:$AAA,CP$1,FALSE)/VLOOKUP($B182,'Benchmark Data'!$B:$AAA,CP$1,FALSE),"")</f>
        <v/>
      </c>
      <c r="CQ183" s="171" t="str">
        <f>IFERROR(VLOOKUP($B183,'Benchmark Data'!$B:$AAA,CQ$1,FALSE)/VLOOKUP($B182,'Benchmark Data'!$B:$AAA,CQ$1,FALSE),"")</f>
        <v/>
      </c>
      <c r="CR183" s="171" t="str">
        <f>IFERROR(VLOOKUP($B183,'Benchmark Data'!$B:$AAA,CR$1,FALSE)/VLOOKUP($B182,'Benchmark Data'!$B:$AAA,CR$1,FALSE),"")</f>
        <v/>
      </c>
      <c r="CS183" s="171" t="str">
        <f>IFERROR(VLOOKUP($B183,'Benchmark Data'!$B:$AAA,CS$1,FALSE)/VLOOKUP($B182,'Benchmark Data'!$B:$AAA,CS$1,FALSE),"")</f>
        <v/>
      </c>
      <c r="CT183" s="171" t="str">
        <f>IFERROR(VLOOKUP($B183,'Benchmark Data'!$B:$AAA,CT$1,FALSE)/VLOOKUP($B182,'Benchmark Data'!$B:$AAA,CT$1,FALSE),"")</f>
        <v/>
      </c>
      <c r="CU183" s="171" t="str">
        <f>IFERROR(VLOOKUP($B183,'Benchmark Data'!$B:$AAA,CU$1,FALSE)/VLOOKUP($B182,'Benchmark Data'!$B:$AAA,CU$1,FALSE),"")</f>
        <v/>
      </c>
      <c r="CV183" s="171" t="str">
        <f>IFERROR(VLOOKUP($B183,'Benchmark Data'!$B:$AAA,CV$1,FALSE)/VLOOKUP($B182,'Benchmark Data'!$B:$AAA,CV$1,FALSE),"")</f>
        <v/>
      </c>
      <c r="CW183" s="171" t="str">
        <f>IFERROR(VLOOKUP($B183,'Benchmark Data'!$B:$AAA,CW$1,FALSE)/VLOOKUP($B182,'Benchmark Data'!$B:$AAA,CW$1,FALSE),"")</f>
        <v/>
      </c>
      <c r="CX183" s="171" t="str">
        <f>IFERROR(VLOOKUP($B183,'Benchmark Data'!$B:$AAA,CX$1,FALSE)/VLOOKUP($B182,'Benchmark Data'!$B:$AAA,CX$1,FALSE),"")</f>
        <v/>
      </c>
      <c r="CY183" s="171" t="str">
        <f>IFERROR(VLOOKUP($B183,'Benchmark Data'!$B:$AAA,CY$1,FALSE)/VLOOKUP($B182,'Benchmark Data'!$B:$AAA,CY$1,FALSE),"")</f>
        <v/>
      </c>
      <c r="CZ183" s="171" t="str">
        <f>IFERROR(VLOOKUP($B183,'Benchmark Data'!$B:$AAA,CZ$1,FALSE)/VLOOKUP($B182,'Benchmark Data'!$B:$AAA,CZ$1,FALSE),"")</f>
        <v/>
      </c>
      <c r="DA183" s="171" t="str">
        <f>IFERROR(VLOOKUP($B183,'Benchmark Data'!$B:$AAA,DA$1,FALSE)/VLOOKUP($B182,'Benchmark Data'!$B:$AAA,DA$1,FALSE),"")</f>
        <v/>
      </c>
      <c r="DB183" s="171" t="str">
        <f>IFERROR(VLOOKUP($B183,'Benchmark Data'!$B:$AAA,DB$1,FALSE)/VLOOKUP($B182,'Benchmark Data'!$B:$AAA,DB$1,FALSE),"")</f>
        <v/>
      </c>
      <c r="DC183" s="171" t="str">
        <f>IFERROR(VLOOKUP($B183,'Benchmark Data'!$B:$AAA,DC$1,FALSE)/VLOOKUP($B182,'Benchmark Data'!$B:$AAA,DC$1,FALSE),"")</f>
        <v/>
      </c>
      <c r="DD183" s="171" t="str">
        <f>IFERROR(VLOOKUP($B183,'Benchmark Data'!$B:$AAA,DD$1,FALSE)/VLOOKUP($B182,'Benchmark Data'!$B:$AAA,DD$1,FALSE),"")</f>
        <v/>
      </c>
      <c r="DE183" s="171" t="str">
        <f>IFERROR(VLOOKUP($B183,'Benchmark Data'!$B:$AAA,DE$1,FALSE)/VLOOKUP($B182,'Benchmark Data'!$B:$AAA,DE$1,FALSE),"")</f>
        <v/>
      </c>
      <c r="DF183" s="171" t="str">
        <f>IFERROR(VLOOKUP($B183,'Benchmark Data'!$B:$AAA,DF$1,FALSE)/VLOOKUP($B182,'Benchmark Data'!$B:$AAA,DF$1,FALSE),"")</f>
        <v/>
      </c>
      <c r="DG183" s="171" t="str">
        <f>IFERROR(VLOOKUP($B183,'Benchmark Data'!$B:$AAA,DG$1,FALSE)/VLOOKUP($B182,'Benchmark Data'!$B:$AAA,DG$1,FALSE),"")</f>
        <v/>
      </c>
      <c r="DH183" s="171" t="str">
        <f>IFERROR(VLOOKUP($B183,'Benchmark Data'!$B:$AAA,DH$1,FALSE)/VLOOKUP($B182,'Benchmark Data'!$B:$AAA,DH$1,FALSE),"")</f>
        <v/>
      </c>
      <c r="DI183" s="171" t="str">
        <f>IFERROR(VLOOKUP($B183,'Benchmark Data'!$B:$AAA,DI$1,FALSE)/VLOOKUP($B182,'Benchmark Data'!$B:$AAA,DI$1,FALSE),"")</f>
        <v/>
      </c>
    </row>
    <row r="184" spans="1:113">
      <c r="A184" s="94">
        <f t="shared" si="39"/>
        <v>17</v>
      </c>
      <c r="B184" s="168">
        <f t="shared" si="38"/>
        <v>45565</v>
      </c>
      <c r="C184" s="171">
        <f>IFERROR(VLOOKUP($B184,'Benchmark Data'!$B:$FF,C$1,FALSE)/VLOOKUP($B183,'Benchmark Data'!$B:$FF,C$1,FALSE),"")</f>
        <v>1.0283618464546056</v>
      </c>
      <c r="D184" s="171">
        <f>IFERROR(VLOOKUP($B184,'Benchmark Data'!$B:$FF,D$1,FALSE)/VLOOKUP($B183,'Benchmark Data'!$B:$FF,D$1,FALSE),"")</f>
        <v>1.0283618464546056</v>
      </c>
      <c r="E184" s="171">
        <f>IFERROR(VLOOKUP($B184,'Benchmark Data'!$B:$FF,E$1,FALSE)/VLOOKUP($B183,'Benchmark Data'!$B:$FF,E$1,FALSE),"")</f>
        <v>1.0283618464546056</v>
      </c>
      <c r="F184" s="171">
        <f>IFERROR(VLOOKUP($B184,'Benchmark Data'!$B:$FF,F$1,FALSE)/VLOOKUP($B183,'Benchmark Data'!$B:$FF,F$1,FALSE),"")</f>
        <v>0.97018958415146683</v>
      </c>
      <c r="G184" s="171" t="str">
        <f>IFERROR(VLOOKUP($B184,'Benchmark Data'!$B:$FF,G$1,FALSE)/VLOOKUP($B183,'Benchmark Data'!$B:$FF,G$1,FALSE),"")</f>
        <v/>
      </c>
      <c r="H184" s="171">
        <f>IFERROR(VLOOKUP($B184,'Benchmark Data'!$B:$FF,H$1,FALSE)/VLOOKUP($B183,'Benchmark Data'!$B:$FF,H$1,FALSE),"")</f>
        <v>1.0283618464546056</v>
      </c>
      <c r="I184" s="171">
        <f>IFERROR(VLOOKUP($B184,'Benchmark Data'!$B:$FF,I$1,FALSE)/VLOOKUP($B183,'Benchmark Data'!$B:$FF,I$1,FALSE),"")</f>
        <v>1.0506695367162557</v>
      </c>
      <c r="J184" s="143" t="str">
        <f>IFERROR(VLOOKUP($B184,'Benchmark Data'!$B:$FF,J$1,FALSE)/VLOOKUP($B183,'Benchmark Data'!$B:$FF,J$1,FALSE)*J185,"")</f>
        <v/>
      </c>
      <c r="K184" s="156">
        <f>VLOOKUP($B184,'Benchmark Data'!$B:$FF,K$1,FALSE)</f>
        <v>1.0126146787056414</v>
      </c>
      <c r="L184" s="156">
        <f>VLOOKUP($B184,'Benchmark Data'!$B:$FF,L$1,FALSE)</f>
        <v>1.0126146787056414</v>
      </c>
      <c r="M184" s="156">
        <f>VLOOKUP($B184,'Benchmark Data'!$B:$FF,M$1,FALSE)</f>
        <v>1.0126146787056414</v>
      </c>
      <c r="N184" s="171">
        <f>IFERROR(VLOOKUP($B184,'Benchmark Data'!$B:$FF,N$1,FALSE)/VLOOKUP($B183,'Benchmark Data'!$B:$FF,N$1,FALSE),"")</f>
        <v>1.0279332111195361</v>
      </c>
      <c r="O184" s="171">
        <f>IFERROR(VLOOKUP($B184,'Benchmark Data'!$B:$FF,O$1,FALSE)/VLOOKUP($B183,'Benchmark Data'!$B:$FF,O$1,FALSE),"")</f>
        <v>0.97146612214464767</v>
      </c>
      <c r="P184" s="171">
        <f>IFERROR(VLOOKUP($B184,'Benchmark Data'!$B:$FF,P$1,FALSE)/VLOOKUP($B183,'Benchmark Data'!$B:$FF,P$1,FALSE),"")</f>
        <v>0.96909581663405442</v>
      </c>
      <c r="Q184" s="156">
        <f>IFERROR(VLOOKUP($B184,'Benchmark Data'!$B:$FF,Q$1,FALSE),"")</f>
        <v>1.074880978295905</v>
      </c>
      <c r="R184" s="156">
        <f>IFERROR(VLOOKUP($B184,'Benchmark Data'!$B:$FF,R$1,FALSE),"")</f>
        <v>1.074880978295905</v>
      </c>
      <c r="S184" s="156">
        <f>IFERROR(VLOOKUP($B184,'Benchmark Data'!$B:$FF,S$1,FALSE),"")</f>
        <v>1.074880978295905</v>
      </c>
      <c r="T184" s="156">
        <f>IFERROR(VLOOKUP($B184,'Benchmark Data'!$B:$FF,T$1,FALSE),"")</f>
        <v>1.074880978295905</v>
      </c>
      <c r="U184" s="156">
        <f>IFERROR(VLOOKUP($B184,'Benchmark Data'!$B:$FF,U$1,FALSE),"")</f>
        <v>1.074880978295905</v>
      </c>
      <c r="V184" s="171">
        <f>IFERROR(VLOOKUP($B184,'Benchmark Data'!$B:$FF,V$1,FALSE)/VLOOKUP($B183,'Benchmark Data'!$B:$FF,V$1,FALSE),"")</f>
        <v>1.0315259452030325</v>
      </c>
      <c r="W184" s="171">
        <f>IFERROR(VLOOKUP($B184,'Benchmark Data'!$B:$FF,W$1,FALSE)/VLOOKUP($B183,'Benchmark Data'!$B:$FF,W$1,FALSE),"")</f>
        <v>1.0315259452030325</v>
      </c>
      <c r="X184" s="171">
        <f>IFERROR(VLOOKUP($B184,'Benchmark Data'!$B:$FF,X$1,FALSE)/VLOOKUP($B183,'Benchmark Data'!$B:$FF,X$1,FALSE),"")</f>
        <v>1.0315259452030325</v>
      </c>
      <c r="Y184" s="171">
        <f>IFERROR(VLOOKUP($B184,'Benchmark Data'!$B:$FF,Y$1,FALSE)/VLOOKUP($B183,'Benchmark Data'!$B:$FF,Y$1,FALSE),"")</f>
        <v>1.0315259452030325</v>
      </c>
      <c r="Z184" s="171">
        <f>IFERROR(VLOOKUP($B184,'Benchmark Data'!$B:$FF,Z$1,FALSE)/VLOOKUP($B183,'Benchmark Data'!$B:$FF,Z$1,FALSE),"")</f>
        <v>1.0315259452030325</v>
      </c>
      <c r="AA184" s="171">
        <f>IFERROR(VLOOKUP($B184,'Benchmark Data'!$B:$FF,AA$1,FALSE)/VLOOKUP($B183,'Benchmark Data'!$B:$FF,AA$1,FALSE),"")</f>
        <v>1.0184361713704608</v>
      </c>
      <c r="AB184" s="171">
        <f>IFERROR(VLOOKUP($B184,'Benchmark Data'!$B:$FF,AB$1,FALSE)/VLOOKUP($B183,'Benchmark Data'!$B:$FF,AB$1,FALSE),"")</f>
        <v>1.0184361713704608</v>
      </c>
      <c r="AC184" s="171">
        <f>IFERROR(VLOOKUP($B184,'Benchmark Data'!$B:$FF,AC$1,FALSE)/VLOOKUP($B183,'Benchmark Data'!$B:$FF,AC$1,FALSE),"")</f>
        <v>1.0184361713704608</v>
      </c>
      <c r="AD184" s="171">
        <f>IFERROR(VLOOKUP($B184,'Benchmark Data'!$B:$FF,AD$1,FALSE)/VLOOKUP($B183,'Benchmark Data'!$B:$FF,AD$1,FALSE),"")</f>
        <v>1.0675616730480297</v>
      </c>
      <c r="AE184" s="171">
        <f>IFERROR(VLOOKUP($B184,'Benchmark Data'!$B:$FF,AE$1,FALSE)/VLOOKUP($B183,'Benchmark Data'!$B:$FF,AE$1,FALSE),"")</f>
        <v>1.033948105239668</v>
      </c>
      <c r="AF184" s="171">
        <f>IFERROR(VLOOKUP($B184,'Benchmark Data'!$B:$FF,AF$1,FALSE)/VLOOKUP($B183,'Benchmark Data'!$B:$FF,AF$1,FALSE),"")</f>
        <v>0.97018958415146683</v>
      </c>
      <c r="AG184" s="171">
        <f>IFERROR(VLOOKUP($B184,'Benchmark Data'!$B:$FF,AG$1,FALSE)/VLOOKUP($B183,'Benchmark Data'!$B:$FF,AG$1,FALSE),"")</f>
        <v>0.97018958415146683</v>
      </c>
      <c r="AH184" s="171">
        <f>IFERROR(VLOOKUP($B184,'Benchmark Data'!$B:$FF,AH$1,FALSE)/VLOOKUP($B183,'Benchmark Data'!$B:$FF,AH$1,FALSE),"")</f>
        <v>0.97018958415146683</v>
      </c>
      <c r="AI184" s="171">
        <f>IFERROR(VLOOKUP($B184,'Benchmark Data'!$B:$FF,AI$1,FALSE)/VLOOKUP($B183,'Benchmark Data'!$B:$FF,AI$1,FALSE),"")</f>
        <v>1.0057713311384726</v>
      </c>
      <c r="AJ184" s="171">
        <f>IFERROR(VLOOKUP($B184,'Benchmark Data'!$B:$FF,AJ$1,FALSE)/VLOOKUP($B183,'Benchmark Data'!$B:$FF,AJ$1,FALSE),"")</f>
        <v>1.0265882824503973</v>
      </c>
      <c r="AK184" s="171">
        <f>IFERROR(VLOOKUP($B184,'Benchmark Data'!$B:$FF,AK$1,FALSE)/VLOOKUP($B183,'Benchmark Data'!$B:$FF,AK$1,FALSE),"")</f>
        <v>1.0506695367162557</v>
      </c>
      <c r="AL184" s="171">
        <f>IFERROR(VLOOKUP($B184,'Benchmark Data'!$B:$FF,AL$1,FALSE)/VLOOKUP($B183,'Benchmark Data'!$B:$FF,AL$1,FALSE),"")</f>
        <v>0.963431151241535</v>
      </c>
      <c r="AM184" s="171">
        <f>IFERROR(VLOOKUP($B184,'Benchmark Data'!$B:$FF,AM$1,FALSE)/VLOOKUP($B183,'Benchmark Data'!$B:$FF,AM$1,FALSE),"")</f>
        <v>0.963431151241535</v>
      </c>
      <c r="AN184" s="171">
        <f>IFERROR(VLOOKUP($B184,'Benchmark Data'!$B:$FF,AN$1,FALSE)/VLOOKUP($B183,'Benchmark Data'!$B:$FF,AN$1,FALSE),"")</f>
        <v>1.0410940447318782</v>
      </c>
      <c r="AO184" s="171">
        <f>IFERROR(VLOOKUP($B184,'Benchmark Data'!$B:$FF,AO$1,FALSE)/VLOOKUP($B183,'Benchmark Data'!$B:$FF,AO$1,FALSE),"")</f>
        <v>1.082417196445506</v>
      </c>
      <c r="AP184" s="171">
        <f>IFERROR(VLOOKUP($B184,'Benchmark Data'!$B:$FF,AP$1,FALSE)/VLOOKUP($B183,'Benchmark Data'!$B:$FF,AP$1,FALSE),"")</f>
        <v>1.082417196445506</v>
      </c>
      <c r="AQ184" s="171">
        <f>IFERROR(VLOOKUP($B184,'Benchmark Data'!$B:$FF,AQ$1,FALSE)/VLOOKUP($B183,'Benchmark Data'!$B:$FF,AQ$1,FALSE),"")</f>
        <v>1.0218608028479448</v>
      </c>
      <c r="AR184" s="171">
        <f>IFERROR(VLOOKUP($B184,'Benchmark Data'!$B:$FF,AR$1,FALSE)/VLOOKUP($B183,'Benchmark Data'!$B:$FF,AR$1,FALSE),"")</f>
        <v>1.082417196445506</v>
      </c>
      <c r="AS184" s="171">
        <f>IFERROR(VLOOKUP($B184,'Benchmark Data'!$B:$FF,AS$1,FALSE)/VLOOKUP($B183,'Benchmark Data'!$B:$FF,AS$1,FALSE),"")</f>
        <v>1.0000824861030486</v>
      </c>
      <c r="AT184" s="171">
        <f>IFERROR(VLOOKUP($B184,'Benchmark Data'!$B:$FF,AT$1,FALSE)/VLOOKUP($B183,'Benchmark Data'!$B:$FF,AT$1,FALSE),"")</f>
        <v>1.0218608028479448</v>
      </c>
      <c r="AU184" s="171">
        <f>IFERROR(VLOOKUP($B184,'Benchmark Data'!$B:$FF,AU$1,FALSE)/VLOOKUP($B183,'Benchmark Data'!$B:$FF,AU$1,FALSE),"")</f>
        <v>0.93431685717936375</v>
      </c>
      <c r="AV184" s="171">
        <f>IFERROR(VLOOKUP($B184,'Benchmark Data'!$B:$FF,AV$1,FALSE)/VLOOKUP($B183,'Benchmark Data'!$B:$FF,AV$1,FALSE),"")</f>
        <v>0.93431685717936375</v>
      </c>
      <c r="AW184" s="171">
        <f>IFERROR(VLOOKUP($B184,'Benchmark Data'!$B:$FF,AW$1,FALSE)/VLOOKUP($B183,'Benchmark Data'!$B:$FF,AW$1,FALSE),"")</f>
        <v>0.93431685717936375</v>
      </c>
      <c r="AX184" s="171">
        <f>IFERROR(VLOOKUP($B184,'Benchmark Data'!$B:$FF,AX$1,FALSE)/VLOOKUP($B183,'Benchmark Data'!$B:$FF,AX$1,FALSE),"")</f>
        <v>1.0131201801987764</v>
      </c>
      <c r="AY184" s="171">
        <f>IFERROR(VLOOKUP($B184,'Benchmark Data'!$B:$FF,AY$1,FALSE)/VLOOKUP($B183,'Benchmark Data'!$B:$FF,AY$1,FALSE),"")</f>
        <v>1.0131201801987764</v>
      </c>
      <c r="AZ184" s="156">
        <f>IFERROR(VLOOKUP($B184,'Benchmark Data'!$B:$FF,AZ$1,FALSE),"")</f>
        <v>1.0176387843033794</v>
      </c>
      <c r="BA184" s="156">
        <f>IFERROR(VLOOKUP($B184,'Benchmark Data'!$B:$FF,BA$1,FALSE),"")</f>
        <v>1.0176387843033794</v>
      </c>
      <c r="BB184" s="171">
        <f>IFERROR(VLOOKUP($B184,'Benchmark Data'!$B:$FF,BB$1,FALSE)/VLOOKUP($B183,'Benchmark Data'!$B:$FF,BB$1,FALSE),"")</f>
        <v>1.0297075108126754</v>
      </c>
      <c r="BC184" s="171">
        <f>IFERROR(VLOOKUP($B184,'Benchmark Data'!$B:$FF,BC$1,FALSE)/VLOOKUP($B183,'Benchmark Data'!$B:$FF,BC$1,FALSE),"")</f>
        <v>1.0220862966863342</v>
      </c>
      <c r="BD184" s="171">
        <f>IFERROR(VLOOKUP($B184,'Benchmark Data'!$B:$FF,BD$1,FALSE)/VLOOKUP($B183,'Benchmark Data'!$B:$FF,BD$1,FALSE),"")</f>
        <v>1.0220862966863342</v>
      </c>
      <c r="BE184" s="171">
        <f>IFERROR(VLOOKUP($B184,'Benchmark Data'!$B:$FF,BE$1,FALSE)/VLOOKUP($B183,'Benchmark Data'!$B:$FF,BE$1,FALSE),"")</f>
        <v>1.0220862966863342</v>
      </c>
      <c r="BF184" s="171">
        <f>IFERROR(VLOOKUP($B184,'Benchmark Data'!$B:$FF,BF$1,FALSE)/VLOOKUP($B183,'Benchmark Data'!$B:$FF,BF$1,FALSE),"")</f>
        <v>1.0220862966863342</v>
      </c>
      <c r="BG184" s="171">
        <f>IFERROR(VLOOKUP($B184,'Benchmark Data'!$B:$FF,BG$1,FALSE)/VLOOKUP($B183,'Benchmark Data'!$B:$FF,BG$1,FALSE),"")</f>
        <v>0.99225691439811992</v>
      </c>
      <c r="BH184" s="171">
        <f>IFERROR(VLOOKUP($B184,'Benchmark Data'!$B:$FF,BH$1,FALSE)/VLOOKUP($B183,'Benchmark Data'!$B:$FF,BH$1,FALSE),"")</f>
        <v>0.99225691439811992</v>
      </c>
      <c r="BI184" s="171">
        <f>IFERROR(VLOOKUP($B184,'Benchmark Data'!$B:$FF,BI$1,FALSE)/VLOOKUP($B183,'Benchmark Data'!$B:$FF,BI$1,FALSE),"")</f>
        <v>0.99225691439811992</v>
      </c>
      <c r="BJ184" s="171">
        <f>IFERROR(VLOOKUP($B184,'Benchmark Data'!$B:$FF,BJ$1,FALSE)/VLOOKUP($B183,'Benchmark Data'!$B:$FF,BJ$1,FALSE),"")</f>
        <v>0.99225691439811992</v>
      </c>
      <c r="BK184" s="171">
        <f>IFERROR(VLOOKUP($B184,'Benchmark Data'!$B:$FF,BK$1,FALSE)/VLOOKUP($B183,'Benchmark Data'!$B:$FF,BK$1,FALSE),"")</f>
        <v>1.0220862966863342</v>
      </c>
      <c r="BL184" s="171">
        <f>IFERROR(VLOOKUP($B184,'Benchmark Data'!$B:$FF,BL$1,FALSE)/VLOOKUP($B183,'Benchmark Data'!$B:$FF,BL$1,FALSE),"")</f>
        <v>1.0220862966863342</v>
      </c>
      <c r="BM184" s="171">
        <f>IFERROR(VLOOKUP($B184,'Benchmark Data'!$B:$FF,BM$1,FALSE)/VLOOKUP($B183,'Benchmark Data'!$B:$FF,BM$1,FALSE),"")</f>
        <v>1.0220862966863342</v>
      </c>
      <c r="BN184" s="171">
        <f>IFERROR(VLOOKUP($B184,'Benchmark Data'!$B:$FF,BN$1,FALSE)/VLOOKUP($B183,'Benchmark Data'!$B:$FF,BN$1,FALSE),"")</f>
        <v>1.0220862966863342</v>
      </c>
      <c r="BO184" s="171">
        <f>IFERROR(VLOOKUP($B184,'Benchmark Data'!$B:$FF,BO$1,FALSE)/VLOOKUP($B183,'Benchmark Data'!$B:$FF,BO$1,FALSE),"")</f>
        <v>1.0220862966863342</v>
      </c>
      <c r="BP184" s="171">
        <f>IFERROR(VLOOKUP($B184,'Benchmark Data'!$B:$FF,BP$1,FALSE)/VLOOKUP($B183,'Benchmark Data'!$B:$FF,BP$1,FALSE),"")</f>
        <v>1.0220862966863342</v>
      </c>
      <c r="BQ184" s="171">
        <f>IFERROR(VLOOKUP($B184,'Benchmark Data'!$B:$FF,BQ$1,FALSE)/VLOOKUP($B183,'Benchmark Data'!$B:$FF,BQ$1,FALSE),"")</f>
        <v>1.0220862966863342</v>
      </c>
      <c r="BR184" s="171">
        <f>IFERROR(VLOOKUP($B184,'Benchmark Data'!$B:$FF,BR$1,FALSE)/VLOOKUP($B183,'Benchmark Data'!$B:$FF,BR$1,FALSE),"")</f>
        <v>1.0220862966863342</v>
      </c>
      <c r="BS184" s="171" t="str">
        <f>IFERROR(VLOOKUP($B184,'Benchmark Data'!$B:$FF,BS$1,FALSE)/VLOOKUP($B183,'Benchmark Data'!$B:$FF,BS$1,FALSE),"")</f>
        <v/>
      </c>
      <c r="BT184" s="171" t="str">
        <f>IFERROR(VLOOKUP($B184,'Benchmark Data'!$B:$FF,BT$1,FALSE)/VLOOKUP($B183,'Benchmark Data'!$B:$FF,BT$1,FALSE),"")</f>
        <v/>
      </c>
      <c r="BU184" s="171" t="str">
        <f>IFERROR(VLOOKUP($B184,'Benchmark Data'!$B:$FF,BU$1,FALSE)/VLOOKUP($B183,'Benchmark Data'!$B:$FF,BU$1,FALSE),"")</f>
        <v/>
      </c>
      <c r="BV184" s="171" t="str">
        <f>IFERROR(VLOOKUP($B184,'Benchmark Data'!$B:$FF,BV$1,FALSE)/VLOOKUP($B183,'Benchmark Data'!$B:$FF,BV$1,FALSE),"")</f>
        <v/>
      </c>
      <c r="BW184" s="171" t="str">
        <f>IFERROR(VLOOKUP($B184,'Benchmark Data'!$B:$FF,BW$1,FALSE)/VLOOKUP($B183,'Benchmark Data'!$B:$FF,BW$1,FALSE),"")</f>
        <v/>
      </c>
      <c r="BX184" s="171" t="str">
        <f>IFERROR(VLOOKUP($B184,'Benchmark Data'!$B:$FF,BX$1,FALSE)/VLOOKUP($B183,'Benchmark Data'!$B:$FF,BX$1,FALSE),"")</f>
        <v/>
      </c>
      <c r="BY184" s="171" t="str">
        <f>IFERROR(VLOOKUP($B184,'Benchmark Data'!$B:$FF,BY$1,FALSE)/VLOOKUP($B183,'Benchmark Data'!$B:$FF,BY$1,FALSE),"")</f>
        <v/>
      </c>
      <c r="BZ184" s="171" t="str">
        <f>IFERROR(VLOOKUP($B184,'Benchmark Data'!$B:$FF,BZ$1,FALSE)/VLOOKUP($B183,'Benchmark Data'!$B:$FF,BZ$1,FALSE),"")</f>
        <v/>
      </c>
      <c r="CA184" s="171" t="str">
        <f>IFERROR(VLOOKUP($B184,'Benchmark Data'!$B:$FF,CA$1,FALSE)/VLOOKUP($B183,'Benchmark Data'!$B:$FF,CA$1,FALSE),"")</f>
        <v/>
      </c>
      <c r="CB184" s="171" t="str">
        <f>IFERROR(VLOOKUP($B184,'Benchmark Data'!$B:$FF,CB$1,FALSE)/VLOOKUP($B183,'Benchmark Data'!$B:$FF,CB$1,FALSE),"")</f>
        <v/>
      </c>
      <c r="CC184" s="171" t="str">
        <f>IFERROR(VLOOKUP($B184,'Benchmark Data'!$B:$FF,CC$1,FALSE)/VLOOKUP($B183,'Benchmark Data'!$B:$FF,CC$1,FALSE),"")</f>
        <v/>
      </c>
      <c r="CD184" s="171" t="str">
        <f>IFERROR(VLOOKUP($B184,'Benchmark Data'!$B:$FF,CD$1,FALSE)/VLOOKUP($B183,'Benchmark Data'!$B:$FF,CD$1,FALSE),"")</f>
        <v/>
      </c>
      <c r="CE184" s="171" t="str">
        <f>IFERROR(VLOOKUP($B184,'Benchmark Data'!$B:$FF,CE$1,FALSE)/VLOOKUP($B183,'Benchmark Data'!$B:$FF,CE$1,FALSE),"")</f>
        <v/>
      </c>
      <c r="CF184" s="171" t="str">
        <f>IFERROR(VLOOKUP($B184,'Benchmark Data'!$B:$FF,CF$1,FALSE)/VLOOKUP($B183,'Benchmark Data'!$B:$FF,CF$1,FALSE),"")</f>
        <v/>
      </c>
      <c r="CG184" s="171" t="str">
        <f>IFERROR(VLOOKUP($B184,'Benchmark Data'!$B:$FF,CG$1,FALSE)/VLOOKUP($B183,'Benchmark Data'!$B:$FF,CG$1,FALSE),"")</f>
        <v/>
      </c>
      <c r="CH184" s="156"/>
      <c r="CI184" s="171" t="str">
        <f>IFERROR(VLOOKUP($B184,'Benchmark Data'!$B:$FF,CI$1,FALSE)/VLOOKUP($B183,'Benchmark Data'!$B:$FF,CI$1,FALSE),"")</f>
        <v/>
      </c>
      <c r="CJ184" s="171" t="str">
        <f>IFERROR(VLOOKUP($B184,'Benchmark Data'!$B:$FF,CJ$1,FALSE)/VLOOKUP($B183,'Benchmark Data'!$B:$FF,CJ$1,FALSE),"")</f>
        <v/>
      </c>
      <c r="CK184" s="171" t="str">
        <f>IFERROR(VLOOKUP($B184,'Benchmark Data'!$B:$AAA,CK$1,FALSE)/VLOOKUP($B183,'Benchmark Data'!$B:$AAA,CK$1,FALSE),"")</f>
        <v/>
      </c>
      <c r="CL184" s="171" t="str">
        <f>IFERROR(VLOOKUP($B184,'Benchmark Data'!$B:$AAA,CL$1,FALSE)/VLOOKUP($B183,'Benchmark Data'!$B:$AAA,CL$1,FALSE),"")</f>
        <v/>
      </c>
      <c r="CM184" s="171" t="str">
        <f>IFERROR(VLOOKUP($B184,'Benchmark Data'!$B:$AAA,CM$1,FALSE)/VLOOKUP($B183,'Benchmark Data'!$B:$AAA,CM$1,FALSE),"")</f>
        <v/>
      </c>
      <c r="CN184" s="171" t="str">
        <f>IFERROR(VLOOKUP($B184,'Benchmark Data'!$B:$AAA,CN$1,FALSE)/VLOOKUP($B183,'Benchmark Data'!$B:$AAA,CN$1,FALSE),"")</f>
        <v/>
      </c>
      <c r="CO184" s="171" t="str">
        <f>IFERROR(VLOOKUP($B184,'Benchmark Data'!$B:$AAA,CO$1,FALSE)/VLOOKUP($B183,'Benchmark Data'!$B:$AAA,CO$1,FALSE),"")</f>
        <v/>
      </c>
      <c r="CP184" s="171" t="str">
        <f>IFERROR(VLOOKUP($B184,'Benchmark Data'!$B:$AAA,CP$1,FALSE)/VLOOKUP($B183,'Benchmark Data'!$B:$AAA,CP$1,FALSE),"")</f>
        <v/>
      </c>
      <c r="CQ184" s="171" t="str">
        <f>IFERROR(VLOOKUP($B184,'Benchmark Data'!$B:$AAA,CQ$1,FALSE)/VLOOKUP($B183,'Benchmark Data'!$B:$AAA,CQ$1,FALSE),"")</f>
        <v/>
      </c>
      <c r="CR184" s="171" t="str">
        <f>IFERROR(VLOOKUP($B184,'Benchmark Data'!$B:$AAA,CR$1,FALSE)/VLOOKUP($B183,'Benchmark Data'!$B:$AAA,CR$1,FALSE),"")</f>
        <v/>
      </c>
      <c r="CS184" s="171" t="str">
        <f>IFERROR(VLOOKUP($B184,'Benchmark Data'!$B:$AAA,CS$1,FALSE)/VLOOKUP($B183,'Benchmark Data'!$B:$AAA,CS$1,FALSE),"")</f>
        <v/>
      </c>
      <c r="CT184" s="171" t="str">
        <f>IFERROR(VLOOKUP($B184,'Benchmark Data'!$B:$AAA,CT$1,FALSE)/VLOOKUP($B183,'Benchmark Data'!$B:$AAA,CT$1,FALSE),"")</f>
        <v/>
      </c>
      <c r="CU184" s="171" t="str">
        <f>IFERROR(VLOOKUP($B184,'Benchmark Data'!$B:$AAA,CU$1,FALSE)/VLOOKUP($B183,'Benchmark Data'!$B:$AAA,CU$1,FALSE),"")</f>
        <v/>
      </c>
      <c r="CV184" s="171" t="str">
        <f>IFERROR(VLOOKUP($B184,'Benchmark Data'!$B:$AAA,CV$1,FALSE)/VLOOKUP($B183,'Benchmark Data'!$B:$AAA,CV$1,FALSE),"")</f>
        <v/>
      </c>
      <c r="CW184" s="171" t="str">
        <f>IFERROR(VLOOKUP($B184,'Benchmark Data'!$B:$AAA,CW$1,FALSE)/VLOOKUP($B183,'Benchmark Data'!$B:$AAA,CW$1,FALSE),"")</f>
        <v/>
      </c>
      <c r="CX184" s="171" t="str">
        <f>IFERROR(VLOOKUP($B184,'Benchmark Data'!$B:$AAA,CX$1,FALSE)/VLOOKUP($B183,'Benchmark Data'!$B:$AAA,CX$1,FALSE),"")</f>
        <v/>
      </c>
      <c r="CY184" s="171" t="str">
        <f>IFERROR(VLOOKUP($B184,'Benchmark Data'!$B:$AAA,CY$1,FALSE)/VLOOKUP($B183,'Benchmark Data'!$B:$AAA,CY$1,FALSE),"")</f>
        <v/>
      </c>
      <c r="CZ184" s="171" t="str">
        <f>IFERROR(VLOOKUP($B184,'Benchmark Data'!$B:$AAA,CZ$1,FALSE)/VLOOKUP($B183,'Benchmark Data'!$B:$AAA,CZ$1,FALSE),"")</f>
        <v/>
      </c>
      <c r="DA184" s="171" t="str">
        <f>IFERROR(VLOOKUP($B184,'Benchmark Data'!$B:$AAA,DA$1,FALSE)/VLOOKUP($B183,'Benchmark Data'!$B:$AAA,DA$1,FALSE),"")</f>
        <v/>
      </c>
      <c r="DB184" s="171" t="str">
        <f>IFERROR(VLOOKUP($B184,'Benchmark Data'!$B:$AAA,DB$1,FALSE)/VLOOKUP($B183,'Benchmark Data'!$B:$AAA,DB$1,FALSE),"")</f>
        <v/>
      </c>
      <c r="DC184" s="171" t="str">
        <f>IFERROR(VLOOKUP($B184,'Benchmark Data'!$B:$AAA,DC$1,FALSE)/VLOOKUP($B183,'Benchmark Data'!$B:$AAA,DC$1,FALSE),"")</f>
        <v/>
      </c>
      <c r="DD184" s="171" t="str">
        <f>IFERROR(VLOOKUP($B184,'Benchmark Data'!$B:$AAA,DD$1,FALSE)/VLOOKUP($B183,'Benchmark Data'!$B:$AAA,DD$1,FALSE),"")</f>
        <v/>
      </c>
      <c r="DE184" s="171" t="str">
        <f>IFERROR(VLOOKUP($B184,'Benchmark Data'!$B:$AAA,DE$1,FALSE)/VLOOKUP($B183,'Benchmark Data'!$B:$AAA,DE$1,FALSE),"")</f>
        <v/>
      </c>
      <c r="DF184" s="171" t="str">
        <f>IFERROR(VLOOKUP($B184,'Benchmark Data'!$B:$AAA,DF$1,FALSE)/VLOOKUP($B183,'Benchmark Data'!$B:$AAA,DF$1,FALSE),"")</f>
        <v/>
      </c>
      <c r="DG184" s="171" t="str">
        <f>IFERROR(VLOOKUP($B184,'Benchmark Data'!$B:$AAA,DG$1,FALSE)/VLOOKUP($B183,'Benchmark Data'!$B:$AAA,DG$1,FALSE),"")</f>
        <v/>
      </c>
      <c r="DH184" s="171" t="str">
        <f>IFERROR(VLOOKUP($B184,'Benchmark Data'!$B:$AAA,DH$1,FALSE)/VLOOKUP($B183,'Benchmark Data'!$B:$AAA,DH$1,FALSE),"")</f>
        <v/>
      </c>
      <c r="DI184" s="171" t="str">
        <f>IFERROR(VLOOKUP($B184,'Benchmark Data'!$B:$AAA,DI$1,FALSE)/VLOOKUP($B183,'Benchmark Data'!$B:$AAA,DI$1,FALSE),"")</f>
        <v/>
      </c>
    </row>
    <row r="185" spans="1:113">
      <c r="A185" s="94">
        <f t="shared" si="39"/>
        <v>16</v>
      </c>
      <c r="B185" s="168">
        <f t="shared" si="38"/>
        <v>45596</v>
      </c>
      <c r="C185" s="171">
        <f>IFERROR(VLOOKUP($B185,'Benchmark Data'!$B:$FF,C$1,FALSE)/VLOOKUP($B184,'Benchmark Data'!$B:$FF,C$1,FALSE),"")</f>
        <v>1.0023041376881394</v>
      </c>
      <c r="D185" s="171">
        <f>IFERROR(VLOOKUP($B185,'Benchmark Data'!$B:$FF,D$1,FALSE)/VLOOKUP($B184,'Benchmark Data'!$B:$FF,D$1,FALSE),"")</f>
        <v>1.0023041376881394</v>
      </c>
      <c r="E185" s="171">
        <f>IFERROR(VLOOKUP($B185,'Benchmark Data'!$B:$FF,E$1,FALSE)/VLOOKUP($B184,'Benchmark Data'!$B:$FF,E$1,FALSE),"")</f>
        <v>1.0023041376881394</v>
      </c>
      <c r="F185" s="171">
        <f>IFERROR(VLOOKUP($B185,'Benchmark Data'!$B:$FF,F$1,FALSE)/VLOOKUP($B184,'Benchmark Data'!$B:$FF,F$1,FALSE),"")</f>
        <v>0.95178409028275357</v>
      </c>
      <c r="G185" s="171" t="str">
        <f>IFERROR(VLOOKUP($B185,'Benchmark Data'!$B:$FF,G$1,FALSE)/VLOOKUP($B184,'Benchmark Data'!$B:$FF,G$1,FALSE),"")</f>
        <v/>
      </c>
      <c r="H185" s="171">
        <f>IFERROR(VLOOKUP($B185,'Benchmark Data'!$B:$FF,H$1,FALSE)/VLOOKUP($B184,'Benchmark Data'!$B:$FF,H$1,FALSE),"")</f>
        <v>1.0023041376881394</v>
      </c>
      <c r="I185" s="171">
        <f>IFERROR(VLOOKUP($B185,'Benchmark Data'!$B:$FF,I$1,FALSE)/VLOOKUP($B184,'Benchmark Data'!$B:$FF,I$1,FALSE),"")</f>
        <v>0.98198169074697805</v>
      </c>
      <c r="J185" s="143" t="str">
        <f>IFERROR(VLOOKUP($B185,'Benchmark Data'!$B:$FF,J$1,FALSE)/VLOOKUP($B184,'Benchmark Data'!$B:$FF,J$1,FALSE)*J186,"")</f>
        <v/>
      </c>
      <c r="K185" s="156">
        <f>VLOOKUP($B185,'Benchmark Data'!$B:$FF,K$1,FALSE)</f>
        <v>0.9563315029050522</v>
      </c>
      <c r="L185" s="156">
        <f>VLOOKUP($B185,'Benchmark Data'!$B:$FF,L$1,FALSE)</f>
        <v>0.9563315029050522</v>
      </c>
      <c r="M185" s="156">
        <f>VLOOKUP($B185,'Benchmark Data'!$B:$FF,M$1,FALSE)</f>
        <v>0.9563315029050522</v>
      </c>
      <c r="N185" s="171">
        <f>IFERROR(VLOOKUP($B185,'Benchmark Data'!$B:$FF,N$1,FALSE)/VLOOKUP($B184,'Benchmark Data'!$B:$FF,N$1,FALSE),"")</f>
        <v>1.0088982813462892</v>
      </c>
      <c r="O185" s="171">
        <f>IFERROR(VLOOKUP($B185,'Benchmark Data'!$B:$FF,O$1,FALSE)/VLOOKUP($B184,'Benchmark Data'!$B:$FF,O$1,FALSE),"")</f>
        <v>1.0183892674621184</v>
      </c>
      <c r="P185" s="171">
        <f>IFERROR(VLOOKUP($B185,'Benchmark Data'!$B:$FF,P$1,FALSE)/VLOOKUP($B184,'Benchmark Data'!$B:$FF,P$1,FALSE),"")</f>
        <v>0.98849683094769292</v>
      </c>
      <c r="Q185" s="156">
        <f>IFERROR(VLOOKUP($B185,'Benchmark Data'!$B:$FF,Q$1,FALSE),"")</f>
        <v>0.96811974352580821</v>
      </c>
      <c r="R185" s="156">
        <f>IFERROR(VLOOKUP($B185,'Benchmark Data'!$B:$FF,R$1,FALSE),"")</f>
        <v>0.96811974352580821</v>
      </c>
      <c r="S185" s="156">
        <f>IFERROR(VLOOKUP($B185,'Benchmark Data'!$B:$FF,S$1,FALSE),"")</f>
        <v>0.96811974352580821</v>
      </c>
      <c r="T185" s="156">
        <f>IFERROR(VLOOKUP($B185,'Benchmark Data'!$B:$FF,T$1,FALSE),"")</f>
        <v>0.96811974352580821</v>
      </c>
      <c r="U185" s="156">
        <f>IFERROR(VLOOKUP($B185,'Benchmark Data'!$B:$FF,U$1,FALSE),"")</f>
        <v>0.96811974352580821</v>
      </c>
      <c r="V185" s="171">
        <f>IFERROR(VLOOKUP($B185,'Benchmark Data'!$B:$FF,V$1,FALSE)/VLOOKUP($B184,'Benchmark Data'!$B:$FF,V$1,FALSE),"")</f>
        <v>1.0085105363663842</v>
      </c>
      <c r="W185" s="171">
        <f>IFERROR(VLOOKUP($B185,'Benchmark Data'!$B:$FF,W$1,FALSE)/VLOOKUP($B184,'Benchmark Data'!$B:$FF,W$1,FALSE),"")</f>
        <v>1.0085105363663842</v>
      </c>
      <c r="X185" s="171">
        <f>IFERROR(VLOOKUP($B185,'Benchmark Data'!$B:$FF,X$1,FALSE)/VLOOKUP($B184,'Benchmark Data'!$B:$FF,X$1,FALSE),"")</f>
        <v>1.0085105363663842</v>
      </c>
      <c r="Y185" s="171">
        <f>IFERROR(VLOOKUP($B185,'Benchmark Data'!$B:$FF,Y$1,FALSE)/VLOOKUP($B184,'Benchmark Data'!$B:$FF,Y$1,FALSE),"")</f>
        <v>1.0085105363663842</v>
      </c>
      <c r="Z185" s="171">
        <f>IFERROR(VLOOKUP($B185,'Benchmark Data'!$B:$FF,Z$1,FALSE)/VLOOKUP($B184,'Benchmark Data'!$B:$FF,Z$1,FALSE),"")</f>
        <v>1.0085105363663842</v>
      </c>
      <c r="AA185" s="171">
        <f>IFERROR(VLOOKUP($B185,'Benchmark Data'!$B:$FF,AA$1,FALSE)/VLOOKUP($B184,'Benchmark Data'!$B:$FF,AA$1,FALSE),"")</f>
        <v>0.98491341193809867</v>
      </c>
      <c r="AB185" s="171">
        <f>IFERROR(VLOOKUP($B185,'Benchmark Data'!$B:$FF,AB$1,FALSE)/VLOOKUP($B184,'Benchmark Data'!$B:$FF,AB$1,FALSE),"")</f>
        <v>0.98491341193809867</v>
      </c>
      <c r="AC185" s="171">
        <f>IFERROR(VLOOKUP($B185,'Benchmark Data'!$B:$FF,AC$1,FALSE)/VLOOKUP($B184,'Benchmark Data'!$B:$FF,AC$1,FALSE),"")</f>
        <v>0.98491341193809867</v>
      </c>
      <c r="AD185" s="171">
        <f>IFERROR(VLOOKUP($B185,'Benchmark Data'!$B:$FF,AD$1,FALSE)/VLOOKUP($B184,'Benchmark Data'!$B:$FF,AD$1,FALSE),"")</f>
        <v>1.0524356471603031</v>
      </c>
      <c r="AE185" s="171">
        <f>IFERROR(VLOOKUP($B185,'Benchmark Data'!$B:$FF,AE$1,FALSE)/VLOOKUP($B184,'Benchmark Data'!$B:$FF,AE$1,FALSE),"")</f>
        <v>0.96337521726876785</v>
      </c>
      <c r="AF185" s="171">
        <f>IFERROR(VLOOKUP($B185,'Benchmark Data'!$B:$FF,AF$1,FALSE)/VLOOKUP($B184,'Benchmark Data'!$B:$FF,AF$1,FALSE),"")</f>
        <v>0.95178409028275357</v>
      </c>
      <c r="AG185" s="171">
        <f>IFERROR(VLOOKUP($B185,'Benchmark Data'!$B:$FF,AG$1,FALSE)/VLOOKUP($B184,'Benchmark Data'!$B:$FF,AG$1,FALSE),"")</f>
        <v>0.95178409028275357</v>
      </c>
      <c r="AH185" s="171">
        <f>IFERROR(VLOOKUP($B185,'Benchmark Data'!$B:$FF,AH$1,FALSE)/VLOOKUP($B184,'Benchmark Data'!$B:$FF,AH$1,FALSE),"")</f>
        <v>0.95178409028275357</v>
      </c>
      <c r="AI185" s="171">
        <f>IFERROR(VLOOKUP($B185,'Benchmark Data'!$B:$FF,AI$1,FALSE)/VLOOKUP($B184,'Benchmark Data'!$B:$FF,AI$1,FALSE),"")</f>
        <v>0.97668972629226991</v>
      </c>
      <c r="AJ185" s="171">
        <f>IFERROR(VLOOKUP($B185,'Benchmark Data'!$B:$FF,AJ$1,FALSE)/VLOOKUP($B184,'Benchmark Data'!$B:$FF,AJ$1,FALSE),"")</f>
        <v>1.0651395848246243</v>
      </c>
      <c r="AK185" s="171">
        <f>IFERROR(VLOOKUP($B185,'Benchmark Data'!$B:$FF,AK$1,FALSE)/VLOOKUP($B184,'Benchmark Data'!$B:$FF,AK$1,FALSE),"")</f>
        <v>0.98198169074697805</v>
      </c>
      <c r="AL185" s="171">
        <f>IFERROR(VLOOKUP($B185,'Benchmark Data'!$B:$FF,AL$1,FALSE)/VLOOKUP($B184,'Benchmark Data'!$B:$FF,AL$1,FALSE),"")</f>
        <v>1.0611527647610122</v>
      </c>
      <c r="AM185" s="171">
        <f>IFERROR(VLOOKUP($B185,'Benchmark Data'!$B:$FF,AM$1,FALSE)/VLOOKUP($B184,'Benchmark Data'!$B:$FF,AM$1,FALSE),"")</f>
        <v>1.0611527647610122</v>
      </c>
      <c r="AN185" s="171">
        <f>IFERROR(VLOOKUP($B185,'Benchmark Data'!$B:$FF,AN$1,FALSE)/VLOOKUP($B184,'Benchmark Data'!$B:$FF,AN$1,FALSE),"")</f>
        <v>0.8674776756826712</v>
      </c>
      <c r="AO185" s="171">
        <f>IFERROR(VLOOKUP($B185,'Benchmark Data'!$B:$FF,AO$1,FALSE)/VLOOKUP($B184,'Benchmark Data'!$B:$FF,AO$1,FALSE),"")</f>
        <v>1.1040966983045346</v>
      </c>
      <c r="AP185" s="171">
        <f>IFERROR(VLOOKUP($B185,'Benchmark Data'!$B:$FF,AP$1,FALSE)/VLOOKUP($B184,'Benchmark Data'!$B:$FF,AP$1,FALSE),"")</f>
        <v>1.1040966983045346</v>
      </c>
      <c r="AQ185" s="171">
        <f>IFERROR(VLOOKUP($B185,'Benchmark Data'!$B:$FF,AQ$1,FALSE)/VLOOKUP($B184,'Benchmark Data'!$B:$FF,AQ$1,FALSE),"")</f>
        <v>0.99279978367909039</v>
      </c>
      <c r="AR185" s="171">
        <f>IFERROR(VLOOKUP($B185,'Benchmark Data'!$B:$FF,AR$1,FALSE)/VLOOKUP($B184,'Benchmark Data'!$B:$FF,AR$1,FALSE),"")</f>
        <v>1.1040966983045346</v>
      </c>
      <c r="AS185" s="171">
        <f>IFERROR(VLOOKUP($B185,'Benchmark Data'!$B:$FF,AS$1,FALSE)/VLOOKUP($B184,'Benchmark Data'!$B:$FF,AS$1,FALSE),"")</f>
        <v>1.0003546208525931</v>
      </c>
      <c r="AT185" s="171">
        <f>IFERROR(VLOOKUP($B185,'Benchmark Data'!$B:$FF,AT$1,FALSE)/VLOOKUP($B184,'Benchmark Data'!$B:$FF,AT$1,FALSE),"")</f>
        <v>0.99279978367909039</v>
      </c>
      <c r="AU185" s="171">
        <f>IFERROR(VLOOKUP($B185,'Benchmark Data'!$B:$FF,AU$1,FALSE)/VLOOKUP($B184,'Benchmark Data'!$B:$FF,AU$1,FALSE),"")</f>
        <v>0.96536089762066568</v>
      </c>
      <c r="AV185" s="171">
        <f>IFERROR(VLOOKUP($B185,'Benchmark Data'!$B:$FF,AV$1,FALSE)/VLOOKUP($B184,'Benchmark Data'!$B:$FF,AV$1,FALSE),"")</f>
        <v>0.96536089762066568</v>
      </c>
      <c r="AW185" s="171">
        <f>IFERROR(VLOOKUP($B185,'Benchmark Data'!$B:$FF,AW$1,FALSE)/VLOOKUP($B184,'Benchmark Data'!$B:$FF,AW$1,FALSE),"")</f>
        <v>0.96536089762066568</v>
      </c>
      <c r="AX185" s="171">
        <f>IFERROR(VLOOKUP($B185,'Benchmark Data'!$B:$FF,AX$1,FALSE)/VLOOKUP($B184,'Benchmark Data'!$B:$FF,AX$1,FALSE),"")</f>
        <v>0.96666279433448021</v>
      </c>
      <c r="AY185" s="171">
        <f>IFERROR(VLOOKUP($B185,'Benchmark Data'!$B:$FF,AY$1,FALSE)/VLOOKUP($B184,'Benchmark Data'!$B:$FF,AY$1,FALSE),"")</f>
        <v>0.96666279433448021</v>
      </c>
      <c r="AZ185" s="156">
        <f>IFERROR(VLOOKUP($B185,'Benchmark Data'!$B:$FF,AZ$1,FALSE),"")</f>
        <v>0.98365027342703626</v>
      </c>
      <c r="BA185" s="156">
        <f>IFERROR(VLOOKUP($B185,'Benchmark Data'!$B:$FF,BA$1,FALSE),"")</f>
        <v>0.98365027342703626</v>
      </c>
      <c r="BB185" s="171">
        <f>IFERROR(VLOOKUP($B185,'Benchmark Data'!$B:$FF,BB$1,FALSE)/VLOOKUP($B184,'Benchmark Data'!$B:$FF,BB$1,FALSE),"")</f>
        <v>0.98881080308075764</v>
      </c>
      <c r="BC185" s="171">
        <f>IFERROR(VLOOKUP($B185,'Benchmark Data'!$B:$FF,BC$1,FALSE)/VLOOKUP($B184,'Benchmark Data'!$B:$FF,BC$1,FALSE),"")</f>
        <v>0.99911079745942133</v>
      </c>
      <c r="BD185" s="171">
        <f>IFERROR(VLOOKUP($B185,'Benchmark Data'!$B:$FF,BD$1,FALSE)/VLOOKUP($B184,'Benchmark Data'!$B:$FF,BD$1,FALSE),"")</f>
        <v>0.99911079745942133</v>
      </c>
      <c r="BE185" s="171">
        <f>IFERROR(VLOOKUP($B185,'Benchmark Data'!$B:$FF,BE$1,FALSE)/VLOOKUP($B184,'Benchmark Data'!$B:$FF,BE$1,FALSE),"")</f>
        <v>0.99911079745942133</v>
      </c>
      <c r="BF185" s="171">
        <f>IFERROR(VLOOKUP($B185,'Benchmark Data'!$B:$FF,BF$1,FALSE)/VLOOKUP($B184,'Benchmark Data'!$B:$FF,BF$1,FALSE),"")</f>
        <v>0.99911079745942133</v>
      </c>
      <c r="BG185" s="171">
        <f>IFERROR(VLOOKUP($B185,'Benchmark Data'!$B:$FF,BG$1,FALSE)/VLOOKUP($B184,'Benchmark Data'!$B:$FF,BG$1,FALSE),"")</f>
        <v>0.96444101857830788</v>
      </c>
      <c r="BH185" s="171">
        <f>IFERROR(VLOOKUP($B185,'Benchmark Data'!$B:$FF,BH$1,FALSE)/VLOOKUP($B184,'Benchmark Data'!$B:$FF,BH$1,FALSE),"")</f>
        <v>0.96444101857830788</v>
      </c>
      <c r="BI185" s="171">
        <f>IFERROR(VLOOKUP($B185,'Benchmark Data'!$B:$FF,BI$1,FALSE)/VLOOKUP($B184,'Benchmark Data'!$B:$FF,BI$1,FALSE),"")</f>
        <v>0.96444101857830788</v>
      </c>
      <c r="BJ185" s="171">
        <f>IFERROR(VLOOKUP($B185,'Benchmark Data'!$B:$FF,BJ$1,FALSE)/VLOOKUP($B184,'Benchmark Data'!$B:$FF,BJ$1,FALSE),"")</f>
        <v>0.96444101857830788</v>
      </c>
      <c r="BK185" s="171">
        <f>IFERROR(VLOOKUP($B185,'Benchmark Data'!$B:$FF,BK$1,FALSE)/VLOOKUP($B184,'Benchmark Data'!$B:$FF,BK$1,FALSE),"")</f>
        <v>0.99911079745942133</v>
      </c>
      <c r="BL185" s="171">
        <f>IFERROR(VLOOKUP($B185,'Benchmark Data'!$B:$FF,BL$1,FALSE)/VLOOKUP($B184,'Benchmark Data'!$B:$FF,BL$1,FALSE),"")</f>
        <v>0.99911079745942133</v>
      </c>
      <c r="BM185" s="171">
        <f>IFERROR(VLOOKUP($B185,'Benchmark Data'!$B:$FF,BM$1,FALSE)/VLOOKUP($B184,'Benchmark Data'!$B:$FF,BM$1,FALSE),"")</f>
        <v>0.99911079745942133</v>
      </c>
      <c r="BN185" s="171">
        <f>IFERROR(VLOOKUP($B185,'Benchmark Data'!$B:$FF,BN$1,FALSE)/VLOOKUP($B184,'Benchmark Data'!$B:$FF,BN$1,FALSE),"")</f>
        <v>0.99911079745942133</v>
      </c>
      <c r="BO185" s="171">
        <f>IFERROR(VLOOKUP($B185,'Benchmark Data'!$B:$FF,BO$1,FALSE)/VLOOKUP($B184,'Benchmark Data'!$B:$FF,BO$1,FALSE),"")</f>
        <v>0.99911079745942133</v>
      </c>
      <c r="BP185" s="171">
        <f>IFERROR(VLOOKUP($B185,'Benchmark Data'!$B:$FF,BP$1,FALSE)/VLOOKUP($B184,'Benchmark Data'!$B:$FF,BP$1,FALSE),"")</f>
        <v>0.99911079745942133</v>
      </c>
      <c r="BQ185" s="171">
        <f>IFERROR(VLOOKUP($B185,'Benchmark Data'!$B:$FF,BQ$1,FALSE)/VLOOKUP($B184,'Benchmark Data'!$B:$FF,BQ$1,FALSE),"")</f>
        <v>0.99911079745942133</v>
      </c>
      <c r="BR185" s="171">
        <f>IFERROR(VLOOKUP($B185,'Benchmark Data'!$B:$FF,BR$1,FALSE)/VLOOKUP($B184,'Benchmark Data'!$B:$FF,BR$1,FALSE),"")</f>
        <v>0.99911079745942133</v>
      </c>
      <c r="BS185" s="171" t="str">
        <f>IFERROR(VLOOKUP($B185,'Benchmark Data'!$B:$FF,BS$1,FALSE)/VLOOKUP($B184,'Benchmark Data'!$B:$FF,BS$1,FALSE),"")</f>
        <v/>
      </c>
      <c r="BT185" s="171" t="str">
        <f>IFERROR(VLOOKUP($B185,'Benchmark Data'!$B:$FF,BT$1,FALSE)/VLOOKUP($B184,'Benchmark Data'!$B:$FF,BT$1,FALSE),"")</f>
        <v/>
      </c>
      <c r="BU185" s="171" t="str">
        <f>IFERROR(VLOOKUP($B185,'Benchmark Data'!$B:$FF,BU$1,FALSE)/VLOOKUP($B184,'Benchmark Data'!$B:$FF,BU$1,FALSE),"")</f>
        <v/>
      </c>
      <c r="BV185" s="171" t="str">
        <f>IFERROR(VLOOKUP($B185,'Benchmark Data'!$B:$FF,BV$1,FALSE)/VLOOKUP($B184,'Benchmark Data'!$B:$FF,BV$1,FALSE),"")</f>
        <v/>
      </c>
      <c r="BW185" s="171" t="str">
        <f>IFERROR(VLOOKUP($B185,'Benchmark Data'!$B:$FF,BW$1,FALSE)/VLOOKUP($B184,'Benchmark Data'!$B:$FF,BW$1,FALSE),"")</f>
        <v/>
      </c>
      <c r="BX185" s="171" t="str">
        <f>IFERROR(VLOOKUP($B185,'Benchmark Data'!$B:$FF,BX$1,FALSE)/VLOOKUP($B184,'Benchmark Data'!$B:$FF,BX$1,FALSE),"")</f>
        <v/>
      </c>
      <c r="BY185" s="171" t="str">
        <f>IFERROR(VLOOKUP($B185,'Benchmark Data'!$B:$FF,BY$1,FALSE)/VLOOKUP($B184,'Benchmark Data'!$B:$FF,BY$1,FALSE),"")</f>
        <v/>
      </c>
      <c r="BZ185" s="171" t="str">
        <f>IFERROR(VLOOKUP($B185,'Benchmark Data'!$B:$FF,BZ$1,FALSE)/VLOOKUP($B184,'Benchmark Data'!$B:$FF,BZ$1,FALSE),"")</f>
        <v/>
      </c>
      <c r="CA185" s="171" t="str">
        <f>IFERROR(VLOOKUP($B185,'Benchmark Data'!$B:$FF,CA$1,FALSE)/VLOOKUP($B184,'Benchmark Data'!$B:$FF,CA$1,FALSE),"")</f>
        <v/>
      </c>
      <c r="CB185" s="171" t="str">
        <f>IFERROR(VLOOKUP($B185,'Benchmark Data'!$B:$FF,CB$1,FALSE)/VLOOKUP($B184,'Benchmark Data'!$B:$FF,CB$1,FALSE),"")</f>
        <v/>
      </c>
      <c r="CC185" s="171" t="str">
        <f>IFERROR(VLOOKUP($B185,'Benchmark Data'!$B:$FF,CC$1,FALSE)/VLOOKUP($B184,'Benchmark Data'!$B:$FF,CC$1,FALSE),"")</f>
        <v/>
      </c>
      <c r="CD185" s="171" t="str">
        <f>IFERROR(VLOOKUP($B185,'Benchmark Data'!$B:$FF,CD$1,FALSE)/VLOOKUP($B184,'Benchmark Data'!$B:$FF,CD$1,FALSE),"")</f>
        <v/>
      </c>
      <c r="CE185" s="171" t="str">
        <f>IFERROR(VLOOKUP($B185,'Benchmark Data'!$B:$FF,CE$1,FALSE)/VLOOKUP($B184,'Benchmark Data'!$B:$FF,CE$1,FALSE),"")</f>
        <v/>
      </c>
      <c r="CF185" s="171" t="str">
        <f>IFERROR(VLOOKUP($B185,'Benchmark Data'!$B:$FF,CF$1,FALSE)/VLOOKUP($B184,'Benchmark Data'!$B:$FF,CF$1,FALSE),"")</f>
        <v/>
      </c>
      <c r="CG185" s="171" t="str">
        <f>IFERROR(VLOOKUP($B185,'Benchmark Data'!$B:$FF,CG$1,FALSE)/VLOOKUP($B184,'Benchmark Data'!$B:$FF,CG$1,FALSE),"")</f>
        <v/>
      </c>
      <c r="CH185" s="156"/>
      <c r="CI185" s="171" t="str">
        <f>IFERROR(VLOOKUP($B185,'Benchmark Data'!$B:$FF,CI$1,FALSE)/VLOOKUP($B184,'Benchmark Data'!$B:$FF,CI$1,FALSE),"")</f>
        <v/>
      </c>
      <c r="CJ185" s="171" t="str">
        <f>IFERROR(VLOOKUP($B185,'Benchmark Data'!$B:$FF,CJ$1,FALSE)/VLOOKUP($B184,'Benchmark Data'!$B:$FF,CJ$1,FALSE),"")</f>
        <v/>
      </c>
      <c r="CK185" s="171" t="str">
        <f>IFERROR(VLOOKUP($B185,'Benchmark Data'!$B:$AAA,CK$1,FALSE)/VLOOKUP($B184,'Benchmark Data'!$B:$AAA,CK$1,FALSE),"")</f>
        <v/>
      </c>
      <c r="CL185" s="171" t="str">
        <f>IFERROR(VLOOKUP($B185,'Benchmark Data'!$B:$AAA,CL$1,FALSE)/VLOOKUP($B184,'Benchmark Data'!$B:$AAA,CL$1,FALSE),"")</f>
        <v/>
      </c>
      <c r="CM185" s="171" t="str">
        <f>IFERROR(VLOOKUP($B185,'Benchmark Data'!$B:$AAA,CM$1,FALSE)/VLOOKUP($B184,'Benchmark Data'!$B:$AAA,CM$1,FALSE),"")</f>
        <v/>
      </c>
      <c r="CN185" s="171" t="str">
        <f>IFERROR(VLOOKUP($B185,'Benchmark Data'!$B:$AAA,CN$1,FALSE)/VLOOKUP($B184,'Benchmark Data'!$B:$AAA,CN$1,FALSE),"")</f>
        <v/>
      </c>
      <c r="CO185" s="171" t="str">
        <f>IFERROR(VLOOKUP($B185,'Benchmark Data'!$B:$AAA,CO$1,FALSE)/VLOOKUP($B184,'Benchmark Data'!$B:$AAA,CO$1,FALSE),"")</f>
        <v/>
      </c>
      <c r="CP185" s="171" t="str">
        <f>IFERROR(VLOOKUP($B185,'Benchmark Data'!$B:$AAA,CP$1,FALSE)/VLOOKUP($B184,'Benchmark Data'!$B:$AAA,CP$1,FALSE),"")</f>
        <v/>
      </c>
      <c r="CQ185" s="171" t="str">
        <f>IFERROR(VLOOKUP($B185,'Benchmark Data'!$B:$AAA,CQ$1,FALSE)/VLOOKUP($B184,'Benchmark Data'!$B:$AAA,CQ$1,FALSE),"")</f>
        <v/>
      </c>
      <c r="CR185" s="171" t="str">
        <f>IFERROR(VLOOKUP($B185,'Benchmark Data'!$B:$AAA,CR$1,FALSE)/VLOOKUP($B184,'Benchmark Data'!$B:$AAA,CR$1,FALSE),"")</f>
        <v/>
      </c>
      <c r="CS185" s="171" t="str">
        <f>IFERROR(VLOOKUP($B185,'Benchmark Data'!$B:$AAA,CS$1,FALSE)/VLOOKUP($B184,'Benchmark Data'!$B:$AAA,CS$1,FALSE),"")</f>
        <v/>
      </c>
      <c r="CT185" s="171" t="str">
        <f>IFERROR(VLOOKUP($B185,'Benchmark Data'!$B:$AAA,CT$1,FALSE)/VLOOKUP($B184,'Benchmark Data'!$B:$AAA,CT$1,FALSE),"")</f>
        <v/>
      </c>
      <c r="CU185" s="171" t="str">
        <f>IFERROR(VLOOKUP($B185,'Benchmark Data'!$B:$AAA,CU$1,FALSE)/VLOOKUP($B184,'Benchmark Data'!$B:$AAA,CU$1,FALSE),"")</f>
        <v/>
      </c>
      <c r="CV185" s="171" t="str">
        <f>IFERROR(VLOOKUP($B185,'Benchmark Data'!$B:$AAA,CV$1,FALSE)/VLOOKUP($B184,'Benchmark Data'!$B:$AAA,CV$1,FALSE),"")</f>
        <v/>
      </c>
      <c r="CW185" s="171" t="str">
        <f>IFERROR(VLOOKUP($B185,'Benchmark Data'!$B:$AAA,CW$1,FALSE)/VLOOKUP($B184,'Benchmark Data'!$B:$AAA,CW$1,FALSE),"")</f>
        <v/>
      </c>
      <c r="CX185" s="171" t="str">
        <f>IFERROR(VLOOKUP($B185,'Benchmark Data'!$B:$AAA,CX$1,FALSE)/VLOOKUP($B184,'Benchmark Data'!$B:$AAA,CX$1,FALSE),"")</f>
        <v/>
      </c>
      <c r="CY185" s="171" t="str">
        <f>IFERROR(VLOOKUP($B185,'Benchmark Data'!$B:$AAA,CY$1,FALSE)/VLOOKUP($B184,'Benchmark Data'!$B:$AAA,CY$1,FALSE),"")</f>
        <v/>
      </c>
      <c r="CZ185" s="171" t="str">
        <f>IFERROR(VLOOKUP($B185,'Benchmark Data'!$B:$AAA,CZ$1,FALSE)/VLOOKUP($B184,'Benchmark Data'!$B:$AAA,CZ$1,FALSE),"")</f>
        <v/>
      </c>
      <c r="DA185" s="171" t="str">
        <f>IFERROR(VLOOKUP($B185,'Benchmark Data'!$B:$AAA,DA$1,FALSE)/VLOOKUP($B184,'Benchmark Data'!$B:$AAA,DA$1,FALSE),"")</f>
        <v/>
      </c>
      <c r="DB185" s="171" t="str">
        <f>IFERROR(VLOOKUP($B185,'Benchmark Data'!$B:$AAA,DB$1,FALSE)/VLOOKUP($B184,'Benchmark Data'!$B:$AAA,DB$1,FALSE),"")</f>
        <v/>
      </c>
      <c r="DC185" s="171" t="str">
        <f>IFERROR(VLOOKUP($B185,'Benchmark Data'!$B:$AAA,DC$1,FALSE)/VLOOKUP($B184,'Benchmark Data'!$B:$AAA,DC$1,FALSE),"")</f>
        <v/>
      </c>
      <c r="DD185" s="171" t="str">
        <f>IFERROR(VLOOKUP($B185,'Benchmark Data'!$B:$AAA,DD$1,FALSE)/VLOOKUP($B184,'Benchmark Data'!$B:$AAA,DD$1,FALSE),"")</f>
        <v/>
      </c>
      <c r="DE185" s="171" t="str">
        <f>IFERROR(VLOOKUP($B185,'Benchmark Data'!$B:$AAA,DE$1,FALSE)/VLOOKUP($B184,'Benchmark Data'!$B:$AAA,DE$1,FALSE),"")</f>
        <v/>
      </c>
      <c r="DF185" s="171" t="str">
        <f>IFERROR(VLOOKUP($B185,'Benchmark Data'!$B:$AAA,DF$1,FALSE)/VLOOKUP($B184,'Benchmark Data'!$B:$AAA,DF$1,FALSE),"")</f>
        <v/>
      </c>
      <c r="DG185" s="171" t="str">
        <f>IFERROR(VLOOKUP($B185,'Benchmark Data'!$B:$AAA,DG$1,FALSE)/VLOOKUP($B184,'Benchmark Data'!$B:$AAA,DG$1,FALSE),"")</f>
        <v/>
      </c>
      <c r="DH185" s="171" t="str">
        <f>IFERROR(VLOOKUP($B185,'Benchmark Data'!$B:$AAA,DH$1,FALSE)/VLOOKUP($B184,'Benchmark Data'!$B:$AAA,DH$1,FALSE),"")</f>
        <v/>
      </c>
      <c r="DI185" s="171" t="str">
        <f>IFERROR(VLOOKUP($B185,'Benchmark Data'!$B:$AAA,DI$1,FALSE)/VLOOKUP($B184,'Benchmark Data'!$B:$AAA,DI$1,FALSE),"")</f>
        <v/>
      </c>
    </row>
    <row r="186" spans="1:113">
      <c r="A186" s="94">
        <f t="shared" si="39"/>
        <v>15</v>
      </c>
      <c r="B186" s="168">
        <f t="shared" si="38"/>
        <v>45626</v>
      </c>
      <c r="C186" s="171">
        <f>IFERROR(VLOOKUP($B186,'Benchmark Data'!$B:$FF,C$1,FALSE)/VLOOKUP($B185,'Benchmark Data'!$B:$FF,C$1,FALSE),"")</f>
        <v>1.0499260532473067</v>
      </c>
      <c r="D186" s="171">
        <f>IFERROR(VLOOKUP($B186,'Benchmark Data'!$B:$FF,D$1,FALSE)/VLOOKUP($B185,'Benchmark Data'!$B:$FF,D$1,FALSE),"")</f>
        <v>1.0499260532473067</v>
      </c>
      <c r="E186" s="171">
        <f>IFERROR(VLOOKUP($B186,'Benchmark Data'!$B:$FF,E$1,FALSE)/VLOOKUP($B185,'Benchmark Data'!$B:$FF,E$1,FALSE),"")</f>
        <v>1.0499260532473067</v>
      </c>
      <c r="F186" s="171">
        <f>IFERROR(VLOOKUP($B186,'Benchmark Data'!$B:$FF,F$1,FALSE)/VLOOKUP($B185,'Benchmark Data'!$B:$FF,F$1,FALSE),"")</f>
        <v>0.99127008974217456</v>
      </c>
      <c r="G186" s="171" t="str">
        <f>IFERROR(VLOOKUP($B186,'Benchmark Data'!$B:$FF,G$1,FALSE)/VLOOKUP($B185,'Benchmark Data'!$B:$FF,G$1,FALSE),"")</f>
        <v/>
      </c>
      <c r="H186" s="171">
        <f>IFERROR(VLOOKUP($B186,'Benchmark Data'!$B:$FF,H$1,FALSE)/VLOOKUP($B185,'Benchmark Data'!$B:$FF,H$1,FALSE),"")</f>
        <v>1.0499260532473067</v>
      </c>
      <c r="I186" s="171">
        <f>IFERROR(VLOOKUP($B186,'Benchmark Data'!$B:$FF,I$1,FALSE)/VLOOKUP($B185,'Benchmark Data'!$B:$FF,I$1,FALSE),"")</f>
        <v>1.0254782181090194</v>
      </c>
      <c r="J186" s="143" t="str">
        <f>IFERROR(VLOOKUP($B186,'Benchmark Data'!$B:$FF,J$1,FALSE)/VLOOKUP($B185,'Benchmark Data'!$B:$FF,J$1,FALSE)*J187,"")</f>
        <v/>
      </c>
      <c r="K186" s="156">
        <f>VLOOKUP($B186,'Benchmark Data'!$B:$FF,K$1,FALSE)</f>
        <v>1.0120177429898796</v>
      </c>
      <c r="L186" s="156">
        <f>VLOOKUP($B186,'Benchmark Data'!$B:$FF,L$1,FALSE)</f>
        <v>1.0120177429898796</v>
      </c>
      <c r="M186" s="156">
        <f>VLOOKUP($B186,'Benchmark Data'!$B:$FF,M$1,FALSE)</f>
        <v>1.0120177429898796</v>
      </c>
      <c r="N186" s="171">
        <f>IFERROR(VLOOKUP($B186,'Benchmark Data'!$B:$FF,N$1,FALSE)/VLOOKUP($B185,'Benchmark Data'!$B:$FF,N$1,FALSE),"")</f>
        <v>1.0697347273080635</v>
      </c>
      <c r="O186" s="171">
        <f>IFERROR(VLOOKUP($B186,'Benchmark Data'!$B:$FF,O$1,FALSE)/VLOOKUP($B185,'Benchmark Data'!$B:$FF,O$1,FALSE),"")</f>
        <v>1.0473150298603711</v>
      </c>
      <c r="P186" s="171">
        <f>IFERROR(VLOOKUP($B186,'Benchmark Data'!$B:$FF,P$1,FALSE)/VLOOKUP($B185,'Benchmark Data'!$B:$FF,P$1,FALSE),"")</f>
        <v>1.0419311456571765</v>
      </c>
      <c r="Q186" s="156">
        <f>IFERROR(VLOOKUP($B186,'Benchmark Data'!$B:$FF,Q$1,FALSE),"")</f>
        <v>1.0098022506961253</v>
      </c>
      <c r="R186" s="156">
        <f>IFERROR(VLOOKUP($B186,'Benchmark Data'!$B:$FF,R$1,FALSE),"")</f>
        <v>1.0098022506961253</v>
      </c>
      <c r="S186" s="156">
        <f>IFERROR(VLOOKUP($B186,'Benchmark Data'!$B:$FF,S$1,FALSE),"")</f>
        <v>1.0098022506961253</v>
      </c>
      <c r="T186" s="156">
        <f>IFERROR(VLOOKUP($B186,'Benchmark Data'!$B:$FF,T$1,FALSE),"")</f>
        <v>1.0098022506961253</v>
      </c>
      <c r="U186" s="156">
        <f>IFERROR(VLOOKUP($B186,'Benchmark Data'!$B:$FF,U$1,FALSE),"")</f>
        <v>1.0098022506961253</v>
      </c>
      <c r="V186" s="171">
        <f>IFERROR(VLOOKUP($B186,'Benchmark Data'!$B:$FF,V$1,FALSE)/VLOOKUP($B185,'Benchmark Data'!$B:$FF,V$1,FALSE),"")</f>
        <v>1.0637044331048804</v>
      </c>
      <c r="W186" s="171">
        <f>IFERROR(VLOOKUP($B186,'Benchmark Data'!$B:$FF,W$1,FALSE)/VLOOKUP($B185,'Benchmark Data'!$B:$FF,W$1,FALSE),"")</f>
        <v>1.0637044331048804</v>
      </c>
      <c r="X186" s="171">
        <f>IFERROR(VLOOKUP($B186,'Benchmark Data'!$B:$FF,X$1,FALSE)/VLOOKUP($B185,'Benchmark Data'!$B:$FF,X$1,FALSE),"")</f>
        <v>1.0637044331048804</v>
      </c>
      <c r="Y186" s="171">
        <f>IFERROR(VLOOKUP($B186,'Benchmark Data'!$B:$FF,Y$1,FALSE)/VLOOKUP($B185,'Benchmark Data'!$B:$FF,Y$1,FALSE),"")</f>
        <v>1.0637044331048804</v>
      </c>
      <c r="Z186" s="171">
        <f>IFERROR(VLOOKUP($B186,'Benchmark Data'!$B:$FF,Z$1,FALSE)/VLOOKUP($B185,'Benchmark Data'!$B:$FF,Z$1,FALSE),"")</f>
        <v>1.0637044331048804</v>
      </c>
      <c r="AA186" s="171">
        <f>IFERROR(VLOOKUP($B186,'Benchmark Data'!$B:$FF,AA$1,FALSE)/VLOOKUP($B185,'Benchmark Data'!$B:$FF,AA$1,FALSE),"")</f>
        <v>1.0520920819062833</v>
      </c>
      <c r="AB186" s="171">
        <f>IFERROR(VLOOKUP($B186,'Benchmark Data'!$B:$FF,AB$1,FALSE)/VLOOKUP($B185,'Benchmark Data'!$B:$FF,AB$1,FALSE),"")</f>
        <v>1.0520920819062833</v>
      </c>
      <c r="AC186" s="171">
        <f>IFERROR(VLOOKUP($B186,'Benchmark Data'!$B:$FF,AC$1,FALSE)/VLOOKUP($B185,'Benchmark Data'!$B:$FF,AC$1,FALSE),"")</f>
        <v>1.0520920819062833</v>
      </c>
      <c r="AD186" s="171">
        <f>IFERROR(VLOOKUP($B186,'Benchmark Data'!$B:$FF,AD$1,FALSE)/VLOOKUP($B185,'Benchmark Data'!$B:$FF,AD$1,FALSE),"")</f>
        <v>0.96005521525321369</v>
      </c>
      <c r="AE186" s="171">
        <f>IFERROR(VLOOKUP($B186,'Benchmark Data'!$B:$FF,AE$1,FALSE)/VLOOKUP($B185,'Benchmark Data'!$B:$FF,AE$1,FALSE),"")</f>
        <v>1.0326059137551395</v>
      </c>
      <c r="AF186" s="171">
        <f>IFERROR(VLOOKUP($B186,'Benchmark Data'!$B:$FF,AF$1,FALSE)/VLOOKUP($B185,'Benchmark Data'!$B:$FF,AF$1,FALSE),"")</f>
        <v>0.99127008974217456</v>
      </c>
      <c r="AG186" s="171">
        <f>IFERROR(VLOOKUP($B186,'Benchmark Data'!$B:$FF,AG$1,FALSE)/VLOOKUP($B185,'Benchmark Data'!$B:$FF,AG$1,FALSE),"")</f>
        <v>0.99127008974217456</v>
      </c>
      <c r="AH186" s="171">
        <f>IFERROR(VLOOKUP($B186,'Benchmark Data'!$B:$FF,AH$1,FALSE)/VLOOKUP($B185,'Benchmark Data'!$B:$FF,AH$1,FALSE),"")</f>
        <v>0.99127008974217456</v>
      </c>
      <c r="AI186" s="171">
        <f>IFERROR(VLOOKUP($B186,'Benchmark Data'!$B:$FF,AI$1,FALSE)/VLOOKUP($B185,'Benchmark Data'!$B:$FF,AI$1,FALSE),"")</f>
        <v>1.0653127255929657</v>
      </c>
      <c r="AJ186" s="171">
        <f>IFERROR(VLOOKUP($B186,'Benchmark Data'!$B:$FF,AJ$1,FALSE)/VLOOKUP($B185,'Benchmark Data'!$B:$FF,AJ$1,FALSE),"")</f>
        <v>1.2748655913978493</v>
      </c>
      <c r="AK186" s="171">
        <f>IFERROR(VLOOKUP($B186,'Benchmark Data'!$B:$FF,AK$1,FALSE)/VLOOKUP($B185,'Benchmark Data'!$B:$FF,AK$1,FALSE),"")</f>
        <v>1.0254782181090194</v>
      </c>
      <c r="AL186" s="171">
        <f>IFERROR(VLOOKUP($B186,'Benchmark Data'!$B:$FF,AL$1,FALSE)/VLOOKUP($B185,'Benchmark Data'!$B:$FF,AL$1,FALSE),"")</f>
        <v>1.133981011260764</v>
      </c>
      <c r="AM186" s="171">
        <f>IFERROR(VLOOKUP($B186,'Benchmark Data'!$B:$FF,AM$1,FALSE)/VLOOKUP($B185,'Benchmark Data'!$B:$FF,AM$1,FALSE),"")</f>
        <v>1.133981011260764</v>
      </c>
      <c r="AN186" s="171">
        <f>IFERROR(VLOOKUP($B186,'Benchmark Data'!$B:$FF,AN$1,FALSE)/VLOOKUP($B185,'Benchmark Data'!$B:$FF,AN$1,FALSE),"")</f>
        <v>0.92137848724451732</v>
      </c>
      <c r="AO186" s="171">
        <f>IFERROR(VLOOKUP($B186,'Benchmark Data'!$B:$FF,AO$1,FALSE)/VLOOKUP($B185,'Benchmark Data'!$B:$FF,AO$1,FALSE),"")</f>
        <v>1.0971624223009213</v>
      </c>
      <c r="AP186" s="171">
        <f>IFERROR(VLOOKUP($B186,'Benchmark Data'!$B:$FF,AP$1,FALSE)/VLOOKUP($B185,'Benchmark Data'!$B:$FF,AP$1,FALSE),"")</f>
        <v>1.0971624223009213</v>
      </c>
      <c r="AQ186" s="171">
        <f>IFERROR(VLOOKUP($B186,'Benchmark Data'!$B:$FF,AQ$1,FALSE)/VLOOKUP($B185,'Benchmark Data'!$B:$FF,AQ$1,FALSE),"")</f>
        <v>1.0623915301688647</v>
      </c>
      <c r="AR186" s="171">
        <f>IFERROR(VLOOKUP($B186,'Benchmark Data'!$B:$FF,AR$1,FALSE)/VLOOKUP($B185,'Benchmark Data'!$B:$FF,AR$1,FALSE),"")</f>
        <v>1.0971624223009213</v>
      </c>
      <c r="AS186" s="171">
        <f>IFERROR(VLOOKUP($B186,'Benchmark Data'!$B:$FF,AS$1,FALSE)/VLOOKUP($B185,'Benchmark Data'!$B:$FF,AS$1,FALSE),"")</f>
        <v>1.0001433146561542</v>
      </c>
      <c r="AT186" s="171">
        <f>IFERROR(VLOOKUP($B186,'Benchmark Data'!$B:$FF,AT$1,FALSE)/VLOOKUP($B185,'Benchmark Data'!$B:$FF,AT$1,FALSE),"")</f>
        <v>1.0623915301688647</v>
      </c>
      <c r="AU186" s="171">
        <f>IFERROR(VLOOKUP($B186,'Benchmark Data'!$B:$FF,AU$1,FALSE)/VLOOKUP($B185,'Benchmark Data'!$B:$FF,AU$1,FALSE),"")</f>
        <v>0.97202710330683884</v>
      </c>
      <c r="AV186" s="171">
        <f>IFERROR(VLOOKUP($B186,'Benchmark Data'!$B:$FF,AV$1,FALSE)/VLOOKUP($B185,'Benchmark Data'!$B:$FF,AV$1,FALSE),"")</f>
        <v>0.97202710330683884</v>
      </c>
      <c r="AW186" s="171">
        <f>IFERROR(VLOOKUP($B186,'Benchmark Data'!$B:$FF,AW$1,FALSE)/VLOOKUP($B185,'Benchmark Data'!$B:$FF,AW$1,FALSE),"")</f>
        <v>0.97202710330683884</v>
      </c>
      <c r="AX186" s="171">
        <f>IFERROR(VLOOKUP($B186,'Benchmark Data'!$B:$FF,AX$1,FALSE)/VLOOKUP($B185,'Benchmark Data'!$B:$FF,AX$1,FALSE),"")</f>
        <v>1.0098091600230736</v>
      </c>
      <c r="AY186" s="171">
        <f>IFERROR(VLOOKUP($B186,'Benchmark Data'!$B:$FF,AY$1,FALSE)/VLOOKUP($B185,'Benchmark Data'!$B:$FF,AY$1,FALSE),"")</f>
        <v>1.0098091600230736</v>
      </c>
      <c r="AZ186" s="156">
        <f>IFERROR(VLOOKUP($B186,'Benchmark Data'!$B:$FF,AZ$1,FALSE),"")</f>
        <v>1.041334423295176</v>
      </c>
      <c r="BA186" s="156">
        <f>IFERROR(VLOOKUP($B186,'Benchmark Data'!$B:$FF,BA$1,FALSE),"")</f>
        <v>1.041334423295176</v>
      </c>
      <c r="BB186" s="171">
        <f>IFERROR(VLOOKUP($B186,'Benchmark Data'!$B:$FF,BB$1,FALSE)/VLOOKUP($B185,'Benchmark Data'!$B:$FF,BB$1,FALSE),"")</f>
        <v>1.0707687603432139</v>
      </c>
      <c r="BC186" s="171">
        <f>IFERROR(VLOOKUP($B186,'Benchmark Data'!$B:$FF,BC$1,FALSE)/VLOOKUP($B185,'Benchmark Data'!$B:$FF,BC$1,FALSE),"")</f>
        <v>1.0389760831791148</v>
      </c>
      <c r="BD186" s="171">
        <f>IFERROR(VLOOKUP($B186,'Benchmark Data'!$B:$FF,BD$1,FALSE)/VLOOKUP($B185,'Benchmark Data'!$B:$FF,BD$1,FALSE),"")</f>
        <v>1.0389760831791148</v>
      </c>
      <c r="BE186" s="171">
        <f>IFERROR(VLOOKUP($B186,'Benchmark Data'!$B:$FF,BE$1,FALSE)/VLOOKUP($B185,'Benchmark Data'!$B:$FF,BE$1,FALSE),"")</f>
        <v>1.0389760831791148</v>
      </c>
      <c r="BF186" s="171">
        <f>IFERROR(VLOOKUP($B186,'Benchmark Data'!$B:$FF,BF$1,FALSE)/VLOOKUP($B185,'Benchmark Data'!$B:$FF,BF$1,FALSE),"")</f>
        <v>1.0389760831791148</v>
      </c>
      <c r="BG186" s="171">
        <f>IFERROR(VLOOKUP($B186,'Benchmark Data'!$B:$FF,BG$1,FALSE)/VLOOKUP($B185,'Benchmark Data'!$B:$FF,BG$1,FALSE),"")</f>
        <v>1.0020827182561498</v>
      </c>
      <c r="BH186" s="171">
        <f>IFERROR(VLOOKUP($B186,'Benchmark Data'!$B:$FF,BH$1,FALSE)/VLOOKUP($B185,'Benchmark Data'!$B:$FF,BH$1,FALSE),"")</f>
        <v>1.0020827182561498</v>
      </c>
      <c r="BI186" s="171">
        <f>IFERROR(VLOOKUP($B186,'Benchmark Data'!$B:$FF,BI$1,FALSE)/VLOOKUP($B185,'Benchmark Data'!$B:$FF,BI$1,FALSE),"")</f>
        <v>1.0020827182561498</v>
      </c>
      <c r="BJ186" s="171">
        <f>IFERROR(VLOOKUP($B186,'Benchmark Data'!$B:$FF,BJ$1,FALSE)/VLOOKUP($B185,'Benchmark Data'!$B:$FF,BJ$1,FALSE),"")</f>
        <v>1.0020827182561498</v>
      </c>
      <c r="BK186" s="171">
        <f>IFERROR(VLOOKUP($B186,'Benchmark Data'!$B:$FF,BK$1,FALSE)/VLOOKUP($B185,'Benchmark Data'!$B:$FF,BK$1,FALSE),"")</f>
        <v>1.0389760831791148</v>
      </c>
      <c r="BL186" s="171">
        <f>IFERROR(VLOOKUP($B186,'Benchmark Data'!$B:$FF,BL$1,FALSE)/VLOOKUP($B185,'Benchmark Data'!$B:$FF,BL$1,FALSE),"")</f>
        <v>1.0389760831791148</v>
      </c>
      <c r="BM186" s="171">
        <f>IFERROR(VLOOKUP($B186,'Benchmark Data'!$B:$FF,BM$1,FALSE)/VLOOKUP($B185,'Benchmark Data'!$B:$FF,BM$1,FALSE),"")</f>
        <v>1.0389760831791148</v>
      </c>
      <c r="BN186" s="171">
        <f>IFERROR(VLOOKUP($B186,'Benchmark Data'!$B:$FF,BN$1,FALSE)/VLOOKUP($B185,'Benchmark Data'!$B:$FF,BN$1,FALSE),"")</f>
        <v>1.0389760831791148</v>
      </c>
      <c r="BO186" s="171">
        <f>IFERROR(VLOOKUP($B186,'Benchmark Data'!$B:$FF,BO$1,FALSE)/VLOOKUP($B185,'Benchmark Data'!$B:$FF,BO$1,FALSE),"")</f>
        <v>1.0389760831791148</v>
      </c>
      <c r="BP186" s="171">
        <f>IFERROR(VLOOKUP($B186,'Benchmark Data'!$B:$FF,BP$1,FALSE)/VLOOKUP($B185,'Benchmark Data'!$B:$FF,BP$1,FALSE),"")</f>
        <v>1.0389760831791148</v>
      </c>
      <c r="BQ186" s="171">
        <f>IFERROR(VLOOKUP($B186,'Benchmark Data'!$B:$FF,BQ$1,FALSE)/VLOOKUP($B185,'Benchmark Data'!$B:$FF,BQ$1,FALSE),"")</f>
        <v>1.0389760831791148</v>
      </c>
      <c r="BR186" s="171">
        <f>IFERROR(VLOOKUP($B186,'Benchmark Data'!$B:$FF,BR$1,FALSE)/VLOOKUP($B185,'Benchmark Data'!$B:$FF,BR$1,FALSE),"")</f>
        <v>1.0389760831791148</v>
      </c>
      <c r="BS186" s="171" t="str">
        <f>IFERROR(VLOOKUP($B186,'Benchmark Data'!$B:$FF,BS$1,FALSE)/VLOOKUP($B185,'Benchmark Data'!$B:$FF,BS$1,FALSE),"")</f>
        <v/>
      </c>
      <c r="BT186" s="171" t="str">
        <f>IFERROR(VLOOKUP($B186,'Benchmark Data'!$B:$FF,BT$1,FALSE)/VLOOKUP($B185,'Benchmark Data'!$B:$FF,BT$1,FALSE),"")</f>
        <v/>
      </c>
      <c r="BU186" s="171" t="str">
        <f>IFERROR(VLOOKUP($B186,'Benchmark Data'!$B:$FF,BU$1,FALSE)/VLOOKUP($B185,'Benchmark Data'!$B:$FF,BU$1,FALSE),"")</f>
        <v/>
      </c>
      <c r="BV186" s="171" t="str">
        <f>IFERROR(VLOOKUP($B186,'Benchmark Data'!$B:$FF,BV$1,FALSE)/VLOOKUP($B185,'Benchmark Data'!$B:$FF,BV$1,FALSE),"")</f>
        <v/>
      </c>
      <c r="BW186" s="171" t="str">
        <f>IFERROR(VLOOKUP($B186,'Benchmark Data'!$B:$FF,BW$1,FALSE)/VLOOKUP($B185,'Benchmark Data'!$B:$FF,BW$1,FALSE),"")</f>
        <v/>
      </c>
      <c r="BX186" s="171" t="str">
        <f>IFERROR(VLOOKUP($B186,'Benchmark Data'!$B:$FF,BX$1,FALSE)/VLOOKUP($B185,'Benchmark Data'!$B:$FF,BX$1,FALSE),"")</f>
        <v/>
      </c>
      <c r="BY186" s="171" t="str">
        <f>IFERROR(VLOOKUP($B186,'Benchmark Data'!$B:$FF,BY$1,FALSE)/VLOOKUP($B185,'Benchmark Data'!$B:$FF,BY$1,FALSE),"")</f>
        <v/>
      </c>
      <c r="BZ186" s="171" t="str">
        <f>IFERROR(VLOOKUP($B186,'Benchmark Data'!$B:$FF,BZ$1,FALSE)/VLOOKUP($B185,'Benchmark Data'!$B:$FF,BZ$1,FALSE),"")</f>
        <v/>
      </c>
      <c r="CA186" s="171" t="str">
        <f>IFERROR(VLOOKUP($B186,'Benchmark Data'!$B:$FF,CA$1,FALSE)/VLOOKUP($B185,'Benchmark Data'!$B:$FF,CA$1,FALSE),"")</f>
        <v/>
      </c>
      <c r="CB186" s="171" t="str">
        <f>IFERROR(VLOOKUP($B186,'Benchmark Data'!$B:$FF,CB$1,FALSE)/VLOOKUP($B185,'Benchmark Data'!$B:$FF,CB$1,FALSE),"")</f>
        <v/>
      </c>
      <c r="CC186" s="171" t="str">
        <f>IFERROR(VLOOKUP($B186,'Benchmark Data'!$B:$FF,CC$1,FALSE)/VLOOKUP($B185,'Benchmark Data'!$B:$FF,CC$1,FALSE),"")</f>
        <v/>
      </c>
      <c r="CD186" s="171" t="str">
        <f>IFERROR(VLOOKUP($B186,'Benchmark Data'!$B:$FF,CD$1,FALSE)/VLOOKUP($B185,'Benchmark Data'!$B:$FF,CD$1,FALSE),"")</f>
        <v/>
      </c>
      <c r="CE186" s="171" t="str">
        <f>IFERROR(VLOOKUP($B186,'Benchmark Data'!$B:$FF,CE$1,FALSE)/VLOOKUP($B185,'Benchmark Data'!$B:$FF,CE$1,FALSE),"")</f>
        <v/>
      </c>
      <c r="CF186" s="171" t="str">
        <f>IFERROR(VLOOKUP($B186,'Benchmark Data'!$B:$FF,CF$1,FALSE)/VLOOKUP($B185,'Benchmark Data'!$B:$FF,CF$1,FALSE),"")</f>
        <v/>
      </c>
      <c r="CG186" s="171" t="str">
        <f>IFERROR(VLOOKUP($B186,'Benchmark Data'!$B:$FF,CG$1,FALSE)/VLOOKUP($B185,'Benchmark Data'!$B:$FF,CG$1,FALSE),"")</f>
        <v/>
      </c>
      <c r="CH186" s="156"/>
      <c r="CI186" s="171" t="str">
        <f>IFERROR(VLOOKUP($B186,'Benchmark Data'!$B:$FF,CI$1,FALSE)/VLOOKUP($B185,'Benchmark Data'!$B:$FF,CI$1,FALSE),"")</f>
        <v/>
      </c>
      <c r="CJ186" s="171" t="str">
        <f>IFERROR(VLOOKUP($B186,'Benchmark Data'!$B:$FF,CJ$1,FALSE)/VLOOKUP($B185,'Benchmark Data'!$B:$FF,CJ$1,FALSE),"")</f>
        <v/>
      </c>
      <c r="CK186" s="171" t="str">
        <f>IFERROR(VLOOKUP($B186,'Benchmark Data'!$B:$AAA,CK$1,FALSE)/VLOOKUP($B185,'Benchmark Data'!$B:$AAA,CK$1,FALSE),"")</f>
        <v/>
      </c>
      <c r="CL186" s="171" t="str">
        <f>IFERROR(VLOOKUP($B186,'Benchmark Data'!$B:$AAA,CL$1,FALSE)/VLOOKUP($B185,'Benchmark Data'!$B:$AAA,CL$1,FALSE),"")</f>
        <v/>
      </c>
      <c r="CM186" s="171" t="str">
        <f>IFERROR(VLOOKUP($B186,'Benchmark Data'!$B:$AAA,CM$1,FALSE)/VLOOKUP($B185,'Benchmark Data'!$B:$AAA,CM$1,FALSE),"")</f>
        <v/>
      </c>
      <c r="CN186" s="171" t="str">
        <f>IFERROR(VLOOKUP($B186,'Benchmark Data'!$B:$AAA,CN$1,FALSE)/VLOOKUP($B185,'Benchmark Data'!$B:$AAA,CN$1,FALSE),"")</f>
        <v/>
      </c>
      <c r="CO186" s="171" t="str">
        <f>IFERROR(VLOOKUP($B186,'Benchmark Data'!$B:$AAA,CO$1,FALSE)/VLOOKUP($B185,'Benchmark Data'!$B:$AAA,CO$1,FALSE),"")</f>
        <v/>
      </c>
      <c r="CP186" s="171" t="str">
        <f>IFERROR(VLOOKUP($B186,'Benchmark Data'!$B:$AAA,CP$1,FALSE)/VLOOKUP($B185,'Benchmark Data'!$B:$AAA,CP$1,FALSE),"")</f>
        <v/>
      </c>
      <c r="CQ186" s="171" t="str">
        <f>IFERROR(VLOOKUP($B186,'Benchmark Data'!$B:$AAA,CQ$1,FALSE)/VLOOKUP($B185,'Benchmark Data'!$B:$AAA,CQ$1,FALSE),"")</f>
        <v/>
      </c>
      <c r="CR186" s="171" t="str">
        <f>IFERROR(VLOOKUP($B186,'Benchmark Data'!$B:$AAA,CR$1,FALSE)/VLOOKUP($B185,'Benchmark Data'!$B:$AAA,CR$1,FALSE),"")</f>
        <v/>
      </c>
      <c r="CS186" s="171" t="str">
        <f>IFERROR(VLOOKUP($B186,'Benchmark Data'!$B:$AAA,CS$1,FALSE)/VLOOKUP($B185,'Benchmark Data'!$B:$AAA,CS$1,FALSE),"")</f>
        <v/>
      </c>
      <c r="CT186" s="171" t="str">
        <f>IFERROR(VLOOKUP($B186,'Benchmark Data'!$B:$AAA,CT$1,FALSE)/VLOOKUP($B185,'Benchmark Data'!$B:$AAA,CT$1,FALSE),"")</f>
        <v/>
      </c>
      <c r="CU186" s="171" t="str">
        <f>IFERROR(VLOOKUP($B186,'Benchmark Data'!$B:$AAA,CU$1,FALSE)/VLOOKUP($B185,'Benchmark Data'!$B:$AAA,CU$1,FALSE),"")</f>
        <v/>
      </c>
      <c r="CV186" s="171" t="str">
        <f>IFERROR(VLOOKUP($B186,'Benchmark Data'!$B:$AAA,CV$1,FALSE)/VLOOKUP($B185,'Benchmark Data'!$B:$AAA,CV$1,FALSE),"")</f>
        <v/>
      </c>
      <c r="CW186" s="171" t="str">
        <f>IFERROR(VLOOKUP($B186,'Benchmark Data'!$B:$AAA,CW$1,FALSE)/VLOOKUP($B185,'Benchmark Data'!$B:$AAA,CW$1,FALSE),"")</f>
        <v/>
      </c>
      <c r="CX186" s="171" t="str">
        <f>IFERROR(VLOOKUP($B186,'Benchmark Data'!$B:$AAA,CX$1,FALSE)/VLOOKUP($B185,'Benchmark Data'!$B:$AAA,CX$1,FALSE),"")</f>
        <v/>
      </c>
      <c r="CY186" s="171" t="str">
        <f>IFERROR(VLOOKUP($B186,'Benchmark Data'!$B:$AAA,CY$1,FALSE)/VLOOKUP($B185,'Benchmark Data'!$B:$AAA,CY$1,FALSE),"")</f>
        <v/>
      </c>
      <c r="CZ186" s="171" t="str">
        <f>IFERROR(VLOOKUP($B186,'Benchmark Data'!$B:$AAA,CZ$1,FALSE)/VLOOKUP($B185,'Benchmark Data'!$B:$AAA,CZ$1,FALSE),"")</f>
        <v/>
      </c>
      <c r="DA186" s="171" t="str">
        <f>IFERROR(VLOOKUP($B186,'Benchmark Data'!$B:$AAA,DA$1,FALSE)/VLOOKUP($B185,'Benchmark Data'!$B:$AAA,DA$1,FALSE),"")</f>
        <v/>
      </c>
      <c r="DB186" s="171" t="str">
        <f>IFERROR(VLOOKUP($B186,'Benchmark Data'!$B:$AAA,DB$1,FALSE)/VLOOKUP($B185,'Benchmark Data'!$B:$AAA,DB$1,FALSE),"")</f>
        <v/>
      </c>
      <c r="DC186" s="171" t="str">
        <f>IFERROR(VLOOKUP($B186,'Benchmark Data'!$B:$AAA,DC$1,FALSE)/VLOOKUP($B185,'Benchmark Data'!$B:$AAA,DC$1,FALSE),"")</f>
        <v/>
      </c>
      <c r="DD186" s="171" t="str">
        <f>IFERROR(VLOOKUP($B186,'Benchmark Data'!$B:$AAA,DD$1,FALSE)/VLOOKUP($B185,'Benchmark Data'!$B:$AAA,DD$1,FALSE),"")</f>
        <v/>
      </c>
      <c r="DE186" s="171" t="str">
        <f>IFERROR(VLOOKUP($B186,'Benchmark Data'!$B:$AAA,DE$1,FALSE)/VLOOKUP($B185,'Benchmark Data'!$B:$AAA,DE$1,FALSE),"")</f>
        <v/>
      </c>
      <c r="DF186" s="171" t="str">
        <f>IFERROR(VLOOKUP($B186,'Benchmark Data'!$B:$AAA,DF$1,FALSE)/VLOOKUP($B185,'Benchmark Data'!$B:$AAA,DF$1,FALSE),"")</f>
        <v/>
      </c>
      <c r="DG186" s="171" t="str">
        <f>IFERROR(VLOOKUP($B186,'Benchmark Data'!$B:$AAA,DG$1,FALSE)/VLOOKUP($B185,'Benchmark Data'!$B:$AAA,DG$1,FALSE),"")</f>
        <v/>
      </c>
      <c r="DH186" s="171" t="str">
        <f>IFERROR(VLOOKUP($B186,'Benchmark Data'!$B:$AAA,DH$1,FALSE)/VLOOKUP($B185,'Benchmark Data'!$B:$AAA,DH$1,FALSE),"")</f>
        <v/>
      </c>
      <c r="DI186" s="171" t="str">
        <f>IFERROR(VLOOKUP($B186,'Benchmark Data'!$B:$AAA,DI$1,FALSE)/VLOOKUP($B185,'Benchmark Data'!$B:$AAA,DI$1,FALSE),"")</f>
        <v/>
      </c>
    </row>
    <row r="187" spans="1:113">
      <c r="A187" s="94">
        <f t="shared" si="39"/>
        <v>14</v>
      </c>
      <c r="B187" s="168">
        <f t="shared" si="38"/>
        <v>45657</v>
      </c>
      <c r="C187" s="171">
        <f>IFERROR(VLOOKUP($B187,'Benchmark Data'!$B:$FF,C$1,FALSE)/VLOOKUP($B186,'Benchmark Data'!$B:$FF,C$1,FALSE),"")</f>
        <v>1.0157393213543342</v>
      </c>
      <c r="D187" s="171">
        <f>IFERROR(VLOOKUP($B187,'Benchmark Data'!$B:$FF,D$1,FALSE)/VLOOKUP($B186,'Benchmark Data'!$B:$FF,D$1,FALSE),"")</f>
        <v>1.0157393213543342</v>
      </c>
      <c r="E187" s="171">
        <f>IFERROR(VLOOKUP($B187,'Benchmark Data'!$B:$FF,E$1,FALSE)/VLOOKUP($B186,'Benchmark Data'!$B:$FF,E$1,FALSE),"")</f>
        <v>1.0157393213543342</v>
      </c>
      <c r="F187" s="171">
        <f>IFERROR(VLOOKUP($B187,'Benchmark Data'!$B:$FF,F$1,FALSE)/VLOOKUP($B186,'Benchmark Data'!$B:$FF,F$1,FALSE),"")</f>
        <v>0.93913381614907276</v>
      </c>
      <c r="G187" s="171" t="str">
        <f>IFERROR(VLOOKUP($B187,'Benchmark Data'!$B:$FF,G$1,FALSE)/VLOOKUP($B186,'Benchmark Data'!$B:$FF,G$1,FALSE),"")</f>
        <v/>
      </c>
      <c r="H187" s="171">
        <f>IFERROR(VLOOKUP($B187,'Benchmark Data'!$B:$FF,H$1,FALSE)/VLOOKUP($B186,'Benchmark Data'!$B:$FF,H$1,FALSE),"")</f>
        <v>1.0157393213543342</v>
      </c>
      <c r="I187" s="171">
        <f>IFERROR(VLOOKUP($B187,'Benchmark Data'!$B:$FF,I$1,FALSE)/VLOOKUP($B186,'Benchmark Data'!$B:$FF,I$1,FALSE),"")</f>
        <v>0.9366339891574339</v>
      </c>
      <c r="J187" s="143" t="str">
        <f>IFERROR(VLOOKUP($B187,'Benchmark Data'!$B:$FF,J$1,FALSE)/VLOOKUP($B186,'Benchmark Data'!$B:$FF,J$1,FALSE)*J188,"")</f>
        <v/>
      </c>
      <c r="K187" s="156">
        <f>VLOOKUP($B187,'Benchmark Data'!$B:$FF,K$1,FALSE)</f>
        <v>0.95824996273381458</v>
      </c>
      <c r="L187" s="156">
        <f>VLOOKUP($B187,'Benchmark Data'!$B:$FF,L$1,FALSE)</f>
        <v>0.95824996273381458</v>
      </c>
      <c r="M187" s="156">
        <f>VLOOKUP($B187,'Benchmark Data'!$B:$FF,M$1,FALSE)</f>
        <v>0.95824996273381458</v>
      </c>
      <c r="N187" s="171">
        <f>IFERROR(VLOOKUP($B187,'Benchmark Data'!$B:$FF,N$1,FALSE)/VLOOKUP($B186,'Benchmark Data'!$B:$FF,N$1,FALSE),"")</f>
        <v>0.96626793016535839</v>
      </c>
      <c r="O187" s="171">
        <f>IFERROR(VLOOKUP($B187,'Benchmark Data'!$B:$FF,O$1,FALSE)/VLOOKUP($B186,'Benchmark Data'!$B:$FF,O$1,FALSE),"")</f>
        <v>0.95451097087069359</v>
      </c>
      <c r="P187" s="171">
        <f>IFERROR(VLOOKUP($B187,'Benchmark Data'!$B:$FF,P$1,FALSE)/VLOOKUP($B186,'Benchmark Data'!$B:$FF,P$1,FALSE),"")</f>
        <v>0.92942718701438654</v>
      </c>
      <c r="Q187" s="156">
        <f>IFERROR(VLOOKUP($B187,'Benchmark Data'!$B:$FF,Q$1,FALSE),"")</f>
        <v>0.96777776280706918</v>
      </c>
      <c r="R187" s="156">
        <f>IFERROR(VLOOKUP($B187,'Benchmark Data'!$B:$FF,R$1,FALSE),"")</f>
        <v>0.96777776280706918</v>
      </c>
      <c r="S187" s="156">
        <f>IFERROR(VLOOKUP($B187,'Benchmark Data'!$B:$FF,S$1,FALSE),"")</f>
        <v>0.96777776280706918</v>
      </c>
      <c r="T187" s="156">
        <f>IFERROR(VLOOKUP($B187,'Benchmark Data'!$B:$FF,T$1,FALSE),"")</f>
        <v>0.96777776280706918</v>
      </c>
      <c r="U187" s="156">
        <f>IFERROR(VLOOKUP($B187,'Benchmark Data'!$B:$FF,U$1,FALSE),"")</f>
        <v>0.96777776280706918</v>
      </c>
      <c r="V187" s="171">
        <f>IFERROR(VLOOKUP($B187,'Benchmark Data'!$B:$FF,V$1,FALSE)/VLOOKUP($B186,'Benchmark Data'!$B:$FF,V$1,FALSE),"")</f>
        <v>0.96726015887854</v>
      </c>
      <c r="W187" s="171">
        <f>IFERROR(VLOOKUP($B187,'Benchmark Data'!$B:$FF,W$1,FALSE)/VLOOKUP($B186,'Benchmark Data'!$B:$FF,W$1,FALSE),"")</f>
        <v>0.96726015887854</v>
      </c>
      <c r="X187" s="171">
        <f>IFERROR(VLOOKUP($B187,'Benchmark Data'!$B:$FF,X$1,FALSE)/VLOOKUP($B186,'Benchmark Data'!$B:$FF,X$1,FALSE),"")</f>
        <v>0.96726015887854</v>
      </c>
      <c r="Y187" s="171">
        <f>IFERROR(VLOOKUP($B187,'Benchmark Data'!$B:$FF,Y$1,FALSE)/VLOOKUP($B186,'Benchmark Data'!$B:$FF,Y$1,FALSE),"")</f>
        <v>0.96726015887854</v>
      </c>
      <c r="Z187" s="171">
        <f>IFERROR(VLOOKUP($B187,'Benchmark Data'!$B:$FF,Z$1,FALSE)/VLOOKUP($B186,'Benchmark Data'!$B:$FF,Z$1,FALSE),"")</f>
        <v>0.96726015887854</v>
      </c>
      <c r="AA187" s="171">
        <f>IFERROR(VLOOKUP($B187,'Benchmark Data'!$B:$FF,AA$1,FALSE)/VLOOKUP($B186,'Benchmark Data'!$B:$FF,AA$1,FALSE),"")</f>
        <v>0.95400917398570562</v>
      </c>
      <c r="AB187" s="171">
        <f>IFERROR(VLOOKUP($B187,'Benchmark Data'!$B:$FF,AB$1,FALSE)/VLOOKUP($B186,'Benchmark Data'!$B:$FF,AB$1,FALSE),"")</f>
        <v>0.95400917398570562</v>
      </c>
      <c r="AC187" s="171">
        <f>IFERROR(VLOOKUP($B187,'Benchmark Data'!$B:$FF,AC$1,FALSE)/VLOOKUP($B186,'Benchmark Data'!$B:$FF,AC$1,FALSE),"")</f>
        <v>0.95400917398570562</v>
      </c>
      <c r="AD187" s="171">
        <f>IFERROR(VLOOKUP($B187,'Benchmark Data'!$B:$FF,AD$1,FALSE)/VLOOKUP($B186,'Benchmark Data'!$B:$FF,AD$1,FALSE),"")</f>
        <v>0.94163371675053908</v>
      </c>
      <c r="AE187" s="171">
        <f>IFERROR(VLOOKUP($B187,'Benchmark Data'!$B:$FF,AE$1,FALSE)/VLOOKUP($B186,'Benchmark Data'!$B:$FF,AE$1,FALSE),"")</f>
        <v>0.92089029097105735</v>
      </c>
      <c r="AF187" s="171">
        <f>IFERROR(VLOOKUP($B187,'Benchmark Data'!$B:$FF,AF$1,FALSE)/VLOOKUP($B186,'Benchmark Data'!$B:$FF,AF$1,FALSE),"")</f>
        <v>0.93913381614907276</v>
      </c>
      <c r="AG187" s="171">
        <f>IFERROR(VLOOKUP($B187,'Benchmark Data'!$B:$FF,AG$1,FALSE)/VLOOKUP($B186,'Benchmark Data'!$B:$FF,AG$1,FALSE),"")</f>
        <v>0.93913381614907276</v>
      </c>
      <c r="AH187" s="171">
        <f>IFERROR(VLOOKUP($B187,'Benchmark Data'!$B:$FF,AH$1,FALSE)/VLOOKUP($B186,'Benchmark Data'!$B:$FF,AH$1,FALSE),"")</f>
        <v>0.93913381614907276</v>
      </c>
      <c r="AI187" s="171">
        <f>IFERROR(VLOOKUP($B187,'Benchmark Data'!$B:$FF,AI$1,FALSE)/VLOOKUP($B186,'Benchmark Data'!$B:$FF,AI$1,FALSE),"")</f>
        <v>0.98124009821073266</v>
      </c>
      <c r="AJ187" s="171">
        <f>IFERROR(VLOOKUP($B187,'Benchmark Data'!$B:$FF,AJ$1,FALSE)/VLOOKUP($B186,'Benchmark Data'!$B:$FF,AJ$1,FALSE),"")</f>
        <v>0.88647146211721861</v>
      </c>
      <c r="AK187" s="171">
        <f>IFERROR(VLOOKUP($B187,'Benchmark Data'!$B:$FF,AK$1,FALSE)/VLOOKUP($B186,'Benchmark Data'!$B:$FF,AK$1,FALSE),"")</f>
        <v>0.9366339891574339</v>
      </c>
      <c r="AL187" s="171">
        <f>IFERROR(VLOOKUP($B187,'Benchmark Data'!$B:$FF,AL$1,FALSE)/VLOOKUP($B186,'Benchmark Data'!$B:$FF,AL$1,FALSE),"")</f>
        <v>0.9373417967989407</v>
      </c>
      <c r="AM187" s="171">
        <f>IFERROR(VLOOKUP($B187,'Benchmark Data'!$B:$FF,AM$1,FALSE)/VLOOKUP($B186,'Benchmark Data'!$B:$FF,AM$1,FALSE),"")</f>
        <v>0.9373417967989407</v>
      </c>
      <c r="AN187" s="171">
        <f>IFERROR(VLOOKUP($B187,'Benchmark Data'!$B:$FF,AN$1,FALSE)/VLOOKUP($B186,'Benchmark Data'!$B:$FF,AN$1,FALSE),"")</f>
        <v>0.90560233160621761</v>
      </c>
      <c r="AO187" s="171">
        <f>IFERROR(VLOOKUP($B187,'Benchmark Data'!$B:$FF,AO$1,FALSE)/VLOOKUP($B186,'Benchmark Data'!$B:$FF,AO$1,FALSE),"")</f>
        <v>0.99610248717570959</v>
      </c>
      <c r="AP187" s="171">
        <f>IFERROR(VLOOKUP($B187,'Benchmark Data'!$B:$FF,AP$1,FALSE)/VLOOKUP($B186,'Benchmark Data'!$B:$FF,AP$1,FALSE),"")</f>
        <v>0.99610248717570959</v>
      </c>
      <c r="AQ187" s="171">
        <f>IFERROR(VLOOKUP($B187,'Benchmark Data'!$B:$FF,AQ$1,FALSE)/VLOOKUP($B186,'Benchmark Data'!$B:$FF,AQ$1,FALSE),"")</f>
        <v>0.97539174229743641</v>
      </c>
      <c r="AR187" s="171">
        <f>IFERROR(VLOOKUP($B187,'Benchmark Data'!$B:$FF,AR$1,FALSE)/VLOOKUP($B186,'Benchmark Data'!$B:$FF,AR$1,FALSE),"")</f>
        <v>0.99610248717570959</v>
      </c>
      <c r="AS187" s="171">
        <f>IFERROR(VLOOKUP($B187,'Benchmark Data'!$B:$FF,AS$1,FALSE)/VLOOKUP($B186,'Benchmark Data'!$B:$FF,AS$1,FALSE),"")</f>
        <v>1.0002688569967206</v>
      </c>
      <c r="AT187" s="171">
        <f>IFERROR(VLOOKUP($B187,'Benchmark Data'!$B:$FF,AT$1,FALSE)/VLOOKUP($B186,'Benchmark Data'!$B:$FF,AT$1,FALSE),"")</f>
        <v>0.97539174229743641</v>
      </c>
      <c r="AU187" s="171">
        <f>IFERROR(VLOOKUP($B187,'Benchmark Data'!$B:$FF,AU$1,FALSE)/VLOOKUP($B186,'Benchmark Data'!$B:$FF,AU$1,FALSE),"")</f>
        <v>0.96041721786000955</v>
      </c>
      <c r="AV187" s="171">
        <f>IFERROR(VLOOKUP($B187,'Benchmark Data'!$B:$FF,AV$1,FALSE)/VLOOKUP($B186,'Benchmark Data'!$B:$FF,AV$1,FALSE),"")</f>
        <v>0.96041721786000955</v>
      </c>
      <c r="AW187" s="171">
        <f>IFERROR(VLOOKUP($B187,'Benchmark Data'!$B:$FF,AW$1,FALSE)/VLOOKUP($B186,'Benchmark Data'!$B:$FF,AW$1,FALSE),"")</f>
        <v>0.96041721786000955</v>
      </c>
      <c r="AX187" s="171">
        <f>IFERROR(VLOOKUP($B187,'Benchmark Data'!$B:$FF,AX$1,FALSE)/VLOOKUP($B186,'Benchmark Data'!$B:$FF,AX$1,FALSE),"")</f>
        <v>0.97764920744629724</v>
      </c>
      <c r="AY187" s="171">
        <f>IFERROR(VLOOKUP($B187,'Benchmark Data'!$B:$FF,AY$1,FALSE)/VLOOKUP($B186,'Benchmark Data'!$B:$FF,AY$1,FALSE),"")</f>
        <v>0.97764920744629724</v>
      </c>
      <c r="AZ187" s="156">
        <f>IFERROR(VLOOKUP($B187,'Benchmark Data'!$B:$FF,AZ$1,FALSE),"")</f>
        <v>0.97463401065311028</v>
      </c>
      <c r="BA187" s="156">
        <f>IFERROR(VLOOKUP($B187,'Benchmark Data'!$B:$FF,BA$1,FALSE),"")</f>
        <v>0.97463401065311028</v>
      </c>
      <c r="BB187" s="171">
        <f>IFERROR(VLOOKUP($B187,'Benchmark Data'!$B:$FF,BB$1,FALSE)/VLOOKUP($B186,'Benchmark Data'!$B:$FF,BB$1,FALSE),"")</f>
        <v>0.92383833784195757</v>
      </c>
      <c r="BC187" s="171">
        <f>IFERROR(VLOOKUP($B187,'Benchmark Data'!$B:$FF,BC$1,FALSE)/VLOOKUP($B186,'Benchmark Data'!$B:$FF,BC$1,FALSE),"")</f>
        <v>1.0115981834498138</v>
      </c>
      <c r="BD187" s="171">
        <f>IFERROR(VLOOKUP($B187,'Benchmark Data'!$B:$FF,BD$1,FALSE)/VLOOKUP($B186,'Benchmark Data'!$B:$FF,BD$1,FALSE),"")</f>
        <v>1.0115981834498138</v>
      </c>
      <c r="BE187" s="171">
        <f>IFERROR(VLOOKUP($B187,'Benchmark Data'!$B:$FF,BE$1,FALSE)/VLOOKUP($B186,'Benchmark Data'!$B:$FF,BE$1,FALSE),"")</f>
        <v>1.0115981834498138</v>
      </c>
      <c r="BF187" s="171">
        <f>IFERROR(VLOOKUP($B187,'Benchmark Data'!$B:$FF,BF$1,FALSE)/VLOOKUP($B186,'Benchmark Data'!$B:$FF,BF$1,FALSE),"")</f>
        <v>1.0115981834498138</v>
      </c>
      <c r="BG187" s="171">
        <f>IFERROR(VLOOKUP($B187,'Benchmark Data'!$B:$FF,BG$1,FALSE)/VLOOKUP($B186,'Benchmark Data'!$B:$FF,BG$1,FALSE),"")</f>
        <v>0.94757675310186695</v>
      </c>
      <c r="BH187" s="171">
        <f>IFERROR(VLOOKUP($B187,'Benchmark Data'!$B:$FF,BH$1,FALSE)/VLOOKUP($B186,'Benchmark Data'!$B:$FF,BH$1,FALSE),"")</f>
        <v>0.94757675310186695</v>
      </c>
      <c r="BI187" s="171">
        <f>IFERROR(VLOOKUP($B187,'Benchmark Data'!$B:$FF,BI$1,FALSE)/VLOOKUP($B186,'Benchmark Data'!$B:$FF,BI$1,FALSE),"")</f>
        <v>0.94757675310186695</v>
      </c>
      <c r="BJ187" s="171">
        <f>IFERROR(VLOOKUP($B187,'Benchmark Data'!$B:$FF,BJ$1,FALSE)/VLOOKUP($B186,'Benchmark Data'!$B:$FF,BJ$1,FALSE),"")</f>
        <v>0.94757675310186695</v>
      </c>
      <c r="BK187" s="171">
        <f>IFERROR(VLOOKUP($B187,'Benchmark Data'!$B:$FF,BK$1,FALSE)/VLOOKUP($B186,'Benchmark Data'!$B:$FF,BK$1,FALSE),"")</f>
        <v>1.0115981834498138</v>
      </c>
      <c r="BL187" s="171">
        <f>IFERROR(VLOOKUP($B187,'Benchmark Data'!$B:$FF,BL$1,FALSE)/VLOOKUP($B186,'Benchmark Data'!$B:$FF,BL$1,FALSE),"")</f>
        <v>1.0115981834498138</v>
      </c>
      <c r="BM187" s="171">
        <f>IFERROR(VLOOKUP($B187,'Benchmark Data'!$B:$FF,BM$1,FALSE)/VLOOKUP($B186,'Benchmark Data'!$B:$FF,BM$1,FALSE),"")</f>
        <v>1.0115981834498138</v>
      </c>
      <c r="BN187" s="171">
        <f>IFERROR(VLOOKUP($B187,'Benchmark Data'!$B:$FF,BN$1,FALSE)/VLOOKUP($B186,'Benchmark Data'!$B:$FF,BN$1,FALSE),"")</f>
        <v>1.0115981834498138</v>
      </c>
      <c r="BO187" s="171">
        <f>IFERROR(VLOOKUP($B187,'Benchmark Data'!$B:$FF,BO$1,FALSE)/VLOOKUP($B186,'Benchmark Data'!$B:$FF,BO$1,FALSE),"")</f>
        <v>1.0115981834498138</v>
      </c>
      <c r="BP187" s="171">
        <f>IFERROR(VLOOKUP($B187,'Benchmark Data'!$B:$FF,BP$1,FALSE)/VLOOKUP($B186,'Benchmark Data'!$B:$FF,BP$1,FALSE),"")</f>
        <v>1.0115981834498138</v>
      </c>
      <c r="BQ187" s="171">
        <f>IFERROR(VLOOKUP($B187,'Benchmark Data'!$B:$FF,BQ$1,FALSE)/VLOOKUP($B186,'Benchmark Data'!$B:$FF,BQ$1,FALSE),"")</f>
        <v>1.0115981834498138</v>
      </c>
      <c r="BR187" s="171">
        <f>IFERROR(VLOOKUP($B187,'Benchmark Data'!$B:$FF,BR$1,FALSE)/VLOOKUP($B186,'Benchmark Data'!$B:$FF,BR$1,FALSE),"")</f>
        <v>1.0115981834498138</v>
      </c>
      <c r="BS187" s="171" t="str">
        <f>IFERROR(VLOOKUP($B187,'Benchmark Data'!$B:$FF,BS$1,FALSE)/VLOOKUP($B186,'Benchmark Data'!$B:$FF,BS$1,FALSE),"")</f>
        <v/>
      </c>
      <c r="BT187" s="171" t="str">
        <f>IFERROR(VLOOKUP($B187,'Benchmark Data'!$B:$FF,BT$1,FALSE)/VLOOKUP($B186,'Benchmark Data'!$B:$FF,BT$1,FALSE),"")</f>
        <v/>
      </c>
      <c r="BU187" s="171" t="str">
        <f>IFERROR(VLOOKUP($B187,'Benchmark Data'!$B:$FF,BU$1,FALSE)/VLOOKUP($B186,'Benchmark Data'!$B:$FF,BU$1,FALSE),"")</f>
        <v/>
      </c>
      <c r="BV187" s="171" t="str">
        <f>IFERROR(VLOOKUP($B187,'Benchmark Data'!$B:$FF,BV$1,FALSE)/VLOOKUP($B186,'Benchmark Data'!$B:$FF,BV$1,FALSE),"")</f>
        <v/>
      </c>
      <c r="BW187" s="171" t="str">
        <f>IFERROR(VLOOKUP($B187,'Benchmark Data'!$B:$FF,BW$1,FALSE)/VLOOKUP($B186,'Benchmark Data'!$B:$FF,BW$1,FALSE),"")</f>
        <v/>
      </c>
      <c r="BX187" s="171" t="str">
        <f>IFERROR(VLOOKUP($B187,'Benchmark Data'!$B:$FF,BX$1,FALSE)/VLOOKUP($B186,'Benchmark Data'!$B:$FF,BX$1,FALSE),"")</f>
        <v/>
      </c>
      <c r="BY187" s="171" t="str">
        <f>IFERROR(VLOOKUP($B187,'Benchmark Data'!$B:$FF,BY$1,FALSE)/VLOOKUP($B186,'Benchmark Data'!$B:$FF,BY$1,FALSE),"")</f>
        <v/>
      </c>
      <c r="BZ187" s="171" t="str">
        <f>IFERROR(VLOOKUP($B187,'Benchmark Data'!$B:$FF,BZ$1,FALSE)/VLOOKUP($B186,'Benchmark Data'!$B:$FF,BZ$1,FALSE),"")</f>
        <v/>
      </c>
      <c r="CA187" s="171" t="str">
        <f>IFERROR(VLOOKUP($B187,'Benchmark Data'!$B:$FF,CA$1,FALSE)/VLOOKUP($B186,'Benchmark Data'!$B:$FF,CA$1,FALSE),"")</f>
        <v/>
      </c>
      <c r="CB187" s="171" t="str">
        <f>IFERROR(VLOOKUP($B187,'Benchmark Data'!$B:$FF,CB$1,FALSE)/VLOOKUP($B186,'Benchmark Data'!$B:$FF,CB$1,FALSE),"")</f>
        <v/>
      </c>
      <c r="CC187" s="171" t="str">
        <f>IFERROR(VLOOKUP($B187,'Benchmark Data'!$B:$FF,CC$1,FALSE)/VLOOKUP($B186,'Benchmark Data'!$B:$FF,CC$1,FALSE),"")</f>
        <v/>
      </c>
      <c r="CD187" s="171" t="str">
        <f>IFERROR(VLOOKUP($B187,'Benchmark Data'!$B:$FF,CD$1,FALSE)/VLOOKUP($B186,'Benchmark Data'!$B:$FF,CD$1,FALSE),"")</f>
        <v/>
      </c>
      <c r="CE187" s="171" t="str">
        <f>IFERROR(VLOOKUP($B187,'Benchmark Data'!$B:$FF,CE$1,FALSE)/VLOOKUP($B186,'Benchmark Data'!$B:$FF,CE$1,FALSE),"")</f>
        <v/>
      </c>
      <c r="CF187" s="171" t="str">
        <f>IFERROR(VLOOKUP($B187,'Benchmark Data'!$B:$FF,CF$1,FALSE)/VLOOKUP($B186,'Benchmark Data'!$B:$FF,CF$1,FALSE),"")</f>
        <v/>
      </c>
      <c r="CG187" s="171" t="str">
        <f>IFERROR(VLOOKUP($B187,'Benchmark Data'!$B:$FF,CG$1,FALSE)/VLOOKUP($B186,'Benchmark Data'!$B:$FF,CG$1,FALSE),"")</f>
        <v/>
      </c>
      <c r="CH187" s="156"/>
      <c r="CI187" s="171" t="str">
        <f>IFERROR(VLOOKUP($B187,'Benchmark Data'!$B:$FF,CI$1,FALSE)/VLOOKUP($B186,'Benchmark Data'!$B:$FF,CI$1,FALSE),"")</f>
        <v/>
      </c>
      <c r="CJ187" s="171" t="str">
        <f>IFERROR(VLOOKUP($B187,'Benchmark Data'!$B:$FF,CJ$1,FALSE)/VLOOKUP($B186,'Benchmark Data'!$B:$FF,CJ$1,FALSE),"")</f>
        <v/>
      </c>
      <c r="CK187" s="171" t="str">
        <f>IFERROR(VLOOKUP($B187,'Benchmark Data'!$B:$AAA,CK$1,FALSE)/VLOOKUP($B186,'Benchmark Data'!$B:$AAA,CK$1,FALSE),"")</f>
        <v/>
      </c>
      <c r="CL187" s="171" t="str">
        <f>IFERROR(VLOOKUP($B187,'Benchmark Data'!$B:$AAA,CL$1,FALSE)/VLOOKUP($B186,'Benchmark Data'!$B:$AAA,CL$1,FALSE),"")</f>
        <v/>
      </c>
      <c r="CM187" s="171" t="str">
        <f>IFERROR(VLOOKUP($B187,'Benchmark Data'!$B:$AAA,CM$1,FALSE)/VLOOKUP($B186,'Benchmark Data'!$B:$AAA,CM$1,FALSE),"")</f>
        <v/>
      </c>
      <c r="CN187" s="171" t="str">
        <f>IFERROR(VLOOKUP($B187,'Benchmark Data'!$B:$AAA,CN$1,FALSE)/VLOOKUP($B186,'Benchmark Data'!$B:$AAA,CN$1,FALSE),"")</f>
        <v/>
      </c>
      <c r="CO187" s="171" t="str">
        <f>IFERROR(VLOOKUP($B187,'Benchmark Data'!$B:$AAA,CO$1,FALSE)/VLOOKUP($B186,'Benchmark Data'!$B:$AAA,CO$1,FALSE),"")</f>
        <v/>
      </c>
      <c r="CP187" s="171" t="str">
        <f>IFERROR(VLOOKUP($B187,'Benchmark Data'!$B:$AAA,CP$1,FALSE)/VLOOKUP($B186,'Benchmark Data'!$B:$AAA,CP$1,FALSE),"")</f>
        <v/>
      </c>
      <c r="CQ187" s="171" t="str">
        <f>IFERROR(VLOOKUP($B187,'Benchmark Data'!$B:$AAA,CQ$1,FALSE)/VLOOKUP($B186,'Benchmark Data'!$B:$AAA,CQ$1,FALSE),"")</f>
        <v/>
      </c>
      <c r="CR187" s="171" t="str">
        <f>IFERROR(VLOOKUP($B187,'Benchmark Data'!$B:$AAA,CR$1,FALSE)/VLOOKUP($B186,'Benchmark Data'!$B:$AAA,CR$1,FALSE),"")</f>
        <v/>
      </c>
      <c r="CS187" s="171" t="str">
        <f>IFERROR(VLOOKUP($B187,'Benchmark Data'!$B:$AAA,CS$1,FALSE)/VLOOKUP($B186,'Benchmark Data'!$B:$AAA,CS$1,FALSE),"")</f>
        <v/>
      </c>
      <c r="CT187" s="171" t="str">
        <f>IFERROR(VLOOKUP($B187,'Benchmark Data'!$B:$AAA,CT$1,FALSE)/VLOOKUP($B186,'Benchmark Data'!$B:$AAA,CT$1,FALSE),"")</f>
        <v/>
      </c>
      <c r="CU187" s="171" t="str">
        <f>IFERROR(VLOOKUP($B187,'Benchmark Data'!$B:$AAA,CU$1,FALSE)/VLOOKUP($B186,'Benchmark Data'!$B:$AAA,CU$1,FALSE),"")</f>
        <v/>
      </c>
      <c r="CV187" s="171" t="str">
        <f>IFERROR(VLOOKUP($B187,'Benchmark Data'!$B:$AAA,CV$1,FALSE)/VLOOKUP($B186,'Benchmark Data'!$B:$AAA,CV$1,FALSE),"")</f>
        <v/>
      </c>
      <c r="CW187" s="171" t="str">
        <f>IFERROR(VLOOKUP($B187,'Benchmark Data'!$B:$AAA,CW$1,FALSE)/VLOOKUP($B186,'Benchmark Data'!$B:$AAA,CW$1,FALSE),"")</f>
        <v/>
      </c>
      <c r="CX187" s="171" t="str">
        <f>IFERROR(VLOOKUP($B187,'Benchmark Data'!$B:$AAA,CX$1,FALSE)/VLOOKUP($B186,'Benchmark Data'!$B:$AAA,CX$1,FALSE),"")</f>
        <v/>
      </c>
      <c r="CY187" s="171" t="str">
        <f>IFERROR(VLOOKUP($B187,'Benchmark Data'!$B:$AAA,CY$1,FALSE)/VLOOKUP($B186,'Benchmark Data'!$B:$AAA,CY$1,FALSE),"")</f>
        <v/>
      </c>
      <c r="CZ187" s="171" t="str">
        <f>IFERROR(VLOOKUP($B187,'Benchmark Data'!$B:$AAA,CZ$1,FALSE)/VLOOKUP($B186,'Benchmark Data'!$B:$AAA,CZ$1,FALSE),"")</f>
        <v/>
      </c>
      <c r="DA187" s="171" t="str">
        <f>IFERROR(VLOOKUP($B187,'Benchmark Data'!$B:$AAA,DA$1,FALSE)/VLOOKUP($B186,'Benchmark Data'!$B:$AAA,DA$1,FALSE),"")</f>
        <v/>
      </c>
      <c r="DB187" s="171" t="str">
        <f>IFERROR(VLOOKUP($B187,'Benchmark Data'!$B:$AAA,DB$1,FALSE)/VLOOKUP($B186,'Benchmark Data'!$B:$AAA,DB$1,FALSE),"")</f>
        <v/>
      </c>
      <c r="DC187" s="171" t="str">
        <f>IFERROR(VLOOKUP($B187,'Benchmark Data'!$B:$AAA,DC$1,FALSE)/VLOOKUP($B186,'Benchmark Data'!$B:$AAA,DC$1,FALSE),"")</f>
        <v/>
      </c>
      <c r="DD187" s="171" t="str">
        <f>IFERROR(VLOOKUP($B187,'Benchmark Data'!$B:$AAA,DD$1,FALSE)/VLOOKUP($B186,'Benchmark Data'!$B:$AAA,DD$1,FALSE),"")</f>
        <v/>
      </c>
      <c r="DE187" s="171" t="str">
        <f>IFERROR(VLOOKUP($B187,'Benchmark Data'!$B:$AAA,DE$1,FALSE)/VLOOKUP($B186,'Benchmark Data'!$B:$AAA,DE$1,FALSE),"")</f>
        <v/>
      </c>
      <c r="DF187" s="171" t="str">
        <f>IFERROR(VLOOKUP($B187,'Benchmark Data'!$B:$AAA,DF$1,FALSE)/VLOOKUP($B186,'Benchmark Data'!$B:$AAA,DF$1,FALSE),"")</f>
        <v/>
      </c>
      <c r="DG187" s="171" t="str">
        <f>IFERROR(VLOOKUP($B187,'Benchmark Data'!$B:$AAA,DG$1,FALSE)/VLOOKUP($B186,'Benchmark Data'!$B:$AAA,DG$1,FALSE),"")</f>
        <v/>
      </c>
      <c r="DH187" s="171" t="str">
        <f>IFERROR(VLOOKUP($B187,'Benchmark Data'!$B:$AAA,DH$1,FALSE)/VLOOKUP($B186,'Benchmark Data'!$B:$AAA,DH$1,FALSE),"")</f>
        <v/>
      </c>
      <c r="DI187" s="171" t="str">
        <f>IFERROR(VLOOKUP($B187,'Benchmark Data'!$B:$AAA,DI$1,FALSE)/VLOOKUP($B186,'Benchmark Data'!$B:$AAA,DI$1,FALSE),"")</f>
        <v/>
      </c>
    </row>
    <row r="188" spans="1:113">
      <c r="A188" s="94">
        <f t="shared" si="39"/>
        <v>13</v>
      </c>
      <c r="B188" s="168">
        <f t="shared" si="38"/>
        <v>45688</v>
      </c>
      <c r="C188" s="171">
        <f>IFERROR(VLOOKUP($B188,'Benchmark Data'!$B:$FF,C$1,FALSE)/VLOOKUP($B187,'Benchmark Data'!$B:$FF,C$1,FALSE),"")</f>
        <v>1.0038540094600219</v>
      </c>
      <c r="D188" s="171">
        <f>IFERROR(VLOOKUP($B188,'Benchmark Data'!$B:$FF,D$1,FALSE)/VLOOKUP($B187,'Benchmark Data'!$B:$FF,D$1,FALSE),"")</f>
        <v>1.0038540094600219</v>
      </c>
      <c r="E188" s="171">
        <f>IFERROR(VLOOKUP($B188,'Benchmark Data'!$B:$FF,E$1,FALSE)/VLOOKUP($B187,'Benchmark Data'!$B:$FF,E$1,FALSE),"")</f>
        <v>1.0038540094600219</v>
      </c>
      <c r="F188" s="171">
        <f>IFERROR(VLOOKUP($B188,'Benchmark Data'!$B:$FF,F$1,FALSE)/VLOOKUP($B187,'Benchmark Data'!$B:$FF,F$1,FALSE),"")</f>
        <v>1.0639556470503617</v>
      </c>
      <c r="G188" s="171" t="str">
        <f>IFERROR(VLOOKUP($B188,'Benchmark Data'!$B:$FF,G$1,FALSE)/VLOOKUP($B187,'Benchmark Data'!$B:$FF,G$1,FALSE),"")</f>
        <v/>
      </c>
      <c r="H188" s="171">
        <f>IFERROR(VLOOKUP($B188,'Benchmark Data'!$B:$FF,H$1,FALSE)/VLOOKUP($B187,'Benchmark Data'!$B:$FF,H$1,FALSE),"")</f>
        <v>1.0038540094600219</v>
      </c>
      <c r="I188" s="171">
        <f>IFERROR(VLOOKUP($B188,'Benchmark Data'!$B:$FF,I$1,FALSE)/VLOOKUP($B187,'Benchmark Data'!$B:$FF,I$1,FALSE),"")</f>
        <v>1.0248444810035473</v>
      </c>
      <c r="J188" s="143" t="str">
        <f>IFERROR(VLOOKUP($B188,'Benchmark Data'!$B:$FF,J$1,FALSE)/VLOOKUP($B187,'Benchmark Data'!$B:$FF,J$1,FALSE)*J189,"")</f>
        <v/>
      </c>
      <c r="K188" s="156">
        <f>VLOOKUP($B188,'Benchmark Data'!$B:$FF,K$1,FALSE)</f>
        <v>1.0026998985691882</v>
      </c>
      <c r="L188" s="156">
        <f>VLOOKUP($B188,'Benchmark Data'!$B:$FF,L$1,FALSE)</f>
        <v>1.0026998985691882</v>
      </c>
      <c r="M188" s="156">
        <f>VLOOKUP($B188,'Benchmark Data'!$B:$FF,M$1,FALSE)</f>
        <v>1.0026998985691882</v>
      </c>
      <c r="N188" s="171">
        <f>IFERROR(VLOOKUP($B188,'Benchmark Data'!$B:$FF,N$1,FALSE)/VLOOKUP($B187,'Benchmark Data'!$B:$FF,N$1,FALSE),"")</f>
        <v>1.0400250697625835</v>
      </c>
      <c r="O188" s="171">
        <f>IFERROR(VLOOKUP($B188,'Benchmark Data'!$B:$FF,O$1,FALSE)/VLOOKUP($B187,'Benchmark Data'!$B:$FF,O$1,FALSE),"")</f>
        <v>1.0366176797497246</v>
      </c>
      <c r="P188" s="171">
        <f>IFERROR(VLOOKUP($B188,'Benchmark Data'!$B:$FF,P$1,FALSE)/VLOOKUP($B187,'Benchmark Data'!$B:$FF,P$1,FALSE),"")</f>
        <v>1.0254252599903746</v>
      </c>
      <c r="Q188" s="156">
        <f>IFERROR(VLOOKUP($B188,'Benchmark Data'!$B:$FF,Q$1,FALSE),"")</f>
        <v>1.0199342751724063</v>
      </c>
      <c r="R188" s="156">
        <f>IFERROR(VLOOKUP($B188,'Benchmark Data'!$B:$FF,R$1,FALSE),"")</f>
        <v>1.0199342751724063</v>
      </c>
      <c r="S188" s="156">
        <f>IFERROR(VLOOKUP($B188,'Benchmark Data'!$B:$FF,S$1,FALSE),"")</f>
        <v>1.0199342751724063</v>
      </c>
      <c r="T188" s="156">
        <f>IFERROR(VLOOKUP($B188,'Benchmark Data'!$B:$FF,T$1,FALSE),"")</f>
        <v>1.0199342751724063</v>
      </c>
      <c r="U188" s="156">
        <f>IFERROR(VLOOKUP($B188,'Benchmark Data'!$B:$FF,U$1,FALSE),"")</f>
        <v>1.0199342751724063</v>
      </c>
      <c r="V188" s="171">
        <f>IFERROR(VLOOKUP($B188,'Benchmark Data'!$B:$FF,V$1,FALSE)/VLOOKUP($B187,'Benchmark Data'!$B:$FF,V$1,FALSE),"")</f>
        <v>1.0347704452193818</v>
      </c>
      <c r="W188" s="171">
        <f>IFERROR(VLOOKUP($B188,'Benchmark Data'!$B:$FF,W$1,FALSE)/VLOOKUP($B187,'Benchmark Data'!$B:$FF,W$1,FALSE),"")</f>
        <v>1.0347704452193818</v>
      </c>
      <c r="X188" s="171">
        <f>IFERROR(VLOOKUP($B188,'Benchmark Data'!$B:$FF,X$1,FALSE)/VLOOKUP($B187,'Benchmark Data'!$B:$FF,X$1,FALSE),"")</f>
        <v>1.0347704452193818</v>
      </c>
      <c r="Y188" s="171">
        <f>IFERROR(VLOOKUP($B188,'Benchmark Data'!$B:$FF,Y$1,FALSE)/VLOOKUP($B187,'Benchmark Data'!$B:$FF,Y$1,FALSE),"")</f>
        <v>1.0347704452193818</v>
      </c>
      <c r="Z188" s="171">
        <f>IFERROR(VLOOKUP($B188,'Benchmark Data'!$B:$FF,Z$1,FALSE)/VLOOKUP($B187,'Benchmark Data'!$B:$FF,Z$1,FALSE),"")</f>
        <v>1.0347704452193818</v>
      </c>
      <c r="AA188" s="171">
        <f>IFERROR(VLOOKUP($B188,'Benchmark Data'!$B:$FF,AA$1,FALSE)/VLOOKUP($B187,'Benchmark Data'!$B:$FF,AA$1,FALSE),"")</f>
        <v>1.0503660136565585</v>
      </c>
      <c r="AB188" s="171">
        <f>IFERROR(VLOOKUP($B188,'Benchmark Data'!$B:$FF,AB$1,FALSE)/VLOOKUP($B187,'Benchmark Data'!$B:$FF,AB$1,FALSE),"")</f>
        <v>1.0503660136565585</v>
      </c>
      <c r="AC188" s="171">
        <f>IFERROR(VLOOKUP($B188,'Benchmark Data'!$B:$FF,AC$1,FALSE)/VLOOKUP($B187,'Benchmark Data'!$B:$FF,AC$1,FALSE),"")</f>
        <v>1.0503660136565585</v>
      </c>
      <c r="AD188" s="171">
        <f>IFERROR(VLOOKUP($B188,'Benchmark Data'!$B:$FF,AD$1,FALSE)/VLOOKUP($B187,'Benchmark Data'!$B:$FF,AD$1,FALSE),"")</f>
        <v>1.1644796488046953</v>
      </c>
      <c r="AE188" s="171">
        <f>IFERROR(VLOOKUP($B188,'Benchmark Data'!$B:$FF,AE$1,FALSE)/VLOOKUP($B187,'Benchmark Data'!$B:$FF,AE$1,FALSE),"")</f>
        <v>1.0151697157698787</v>
      </c>
      <c r="AF188" s="171">
        <f>IFERROR(VLOOKUP($B188,'Benchmark Data'!$B:$FF,AF$1,FALSE)/VLOOKUP($B187,'Benchmark Data'!$B:$FF,AF$1,FALSE),"")</f>
        <v>1.0639556470503617</v>
      </c>
      <c r="AG188" s="171">
        <f>IFERROR(VLOOKUP($B188,'Benchmark Data'!$B:$FF,AG$1,FALSE)/VLOOKUP($B187,'Benchmark Data'!$B:$FF,AG$1,FALSE),"")</f>
        <v>1.0639556470503617</v>
      </c>
      <c r="AH188" s="171">
        <f>IFERROR(VLOOKUP($B188,'Benchmark Data'!$B:$FF,AH$1,FALSE)/VLOOKUP($B187,'Benchmark Data'!$B:$FF,AH$1,FALSE),"")</f>
        <v>1.0639556470503617</v>
      </c>
      <c r="AI188" s="171">
        <f>IFERROR(VLOOKUP($B188,'Benchmark Data'!$B:$FF,AI$1,FALSE)/VLOOKUP($B187,'Benchmark Data'!$B:$FF,AI$1,FALSE),"")</f>
        <v>1.024253067502267</v>
      </c>
      <c r="AJ188" s="171">
        <f>IFERROR(VLOOKUP($B188,'Benchmark Data'!$B:$FF,AJ$1,FALSE)/VLOOKUP($B187,'Benchmark Data'!$B:$FF,AJ$1,FALSE),"")</f>
        <v>1.0721159044220998</v>
      </c>
      <c r="AK188" s="171">
        <f>IFERROR(VLOOKUP($B188,'Benchmark Data'!$B:$FF,AK$1,FALSE)/VLOOKUP($B187,'Benchmark Data'!$B:$FF,AK$1,FALSE),"")</f>
        <v>1.0248444810035473</v>
      </c>
      <c r="AL188" s="171">
        <f>IFERROR(VLOOKUP($B188,'Benchmark Data'!$B:$FF,AL$1,FALSE)/VLOOKUP($B187,'Benchmark Data'!$B:$FF,AL$1,FALSE),"")</f>
        <v>1.0960531782301621</v>
      </c>
      <c r="AM188" s="171">
        <f>IFERROR(VLOOKUP($B188,'Benchmark Data'!$B:$FF,AM$1,FALSE)/VLOOKUP($B187,'Benchmark Data'!$B:$FF,AM$1,FALSE),"")</f>
        <v>1.0960531782301621</v>
      </c>
      <c r="AN188" s="171">
        <f>IFERROR(VLOOKUP($B188,'Benchmark Data'!$B:$FF,AN$1,FALSE)/VLOOKUP($B187,'Benchmark Data'!$B:$FF,AN$1,FALSE),"")</f>
        <v>0.96513499016627924</v>
      </c>
      <c r="AO188" s="171">
        <f>IFERROR(VLOOKUP($B188,'Benchmark Data'!$B:$FF,AO$1,FALSE)/VLOOKUP($B187,'Benchmark Data'!$B:$FF,AO$1,FALSE),"")</f>
        <v>1.0358199322325605</v>
      </c>
      <c r="AP188" s="171">
        <f>IFERROR(VLOOKUP($B188,'Benchmark Data'!$B:$FF,AP$1,FALSE)/VLOOKUP($B187,'Benchmark Data'!$B:$FF,AP$1,FALSE),"")</f>
        <v>1.0358199322325605</v>
      </c>
      <c r="AQ188" s="171">
        <f>IFERROR(VLOOKUP($B188,'Benchmark Data'!$B:$FF,AQ$1,FALSE)/VLOOKUP($B187,'Benchmark Data'!$B:$FF,AQ$1,FALSE),"")</f>
        <v>1.0310557867246941</v>
      </c>
      <c r="AR188" s="171">
        <f>IFERROR(VLOOKUP($B188,'Benchmark Data'!$B:$FF,AR$1,FALSE)/VLOOKUP($B187,'Benchmark Data'!$B:$FF,AR$1,FALSE),"")</f>
        <v>1.0358199322325605</v>
      </c>
      <c r="AS188" s="171">
        <f>IFERROR(VLOOKUP($B188,'Benchmark Data'!$B:$FF,AS$1,FALSE)/VLOOKUP($B187,'Benchmark Data'!$B:$FF,AS$1,FALSE),"")</f>
        <v>1.0002225033860781</v>
      </c>
      <c r="AT188" s="171">
        <f>IFERROR(VLOOKUP($B188,'Benchmark Data'!$B:$FF,AT$1,FALSE)/VLOOKUP($B187,'Benchmark Data'!$B:$FF,AT$1,FALSE),"")</f>
        <v>1.0310557867246941</v>
      </c>
      <c r="AU188" s="171">
        <f>IFERROR(VLOOKUP($B188,'Benchmark Data'!$B:$FF,AU$1,FALSE)/VLOOKUP($B187,'Benchmark Data'!$B:$FF,AU$1,FALSE),"")</f>
        <v>1.0431238152156657</v>
      </c>
      <c r="AV188" s="171">
        <f>IFERROR(VLOOKUP($B188,'Benchmark Data'!$B:$FF,AV$1,FALSE)/VLOOKUP($B187,'Benchmark Data'!$B:$FF,AV$1,FALSE),"")</f>
        <v>1.0431238152156657</v>
      </c>
      <c r="AW188" s="171">
        <f>IFERROR(VLOOKUP($B188,'Benchmark Data'!$B:$FF,AW$1,FALSE)/VLOOKUP($B187,'Benchmark Data'!$B:$FF,AW$1,FALSE),"")</f>
        <v>1.0431238152156657</v>
      </c>
      <c r="AX188" s="171">
        <f>IFERROR(VLOOKUP($B188,'Benchmark Data'!$B:$FF,AX$1,FALSE)/VLOOKUP($B187,'Benchmark Data'!$B:$FF,AX$1,FALSE),"")</f>
        <v>1.0068187351349327</v>
      </c>
      <c r="AY188" s="171">
        <f>IFERROR(VLOOKUP($B188,'Benchmark Data'!$B:$FF,AY$1,FALSE)/VLOOKUP($B187,'Benchmark Data'!$B:$FF,AY$1,FALSE),"")</f>
        <v>1.0068187351349327</v>
      </c>
      <c r="AZ188" s="156">
        <f>IFERROR(VLOOKUP($B188,'Benchmark Data'!$B:$FF,AZ$1,FALSE),"")</f>
        <v>1.0204732400734655</v>
      </c>
      <c r="BA188" s="156">
        <f>IFERROR(VLOOKUP($B188,'Benchmark Data'!$B:$FF,BA$1,FALSE),"")</f>
        <v>1.0204732400734655</v>
      </c>
      <c r="BB188" s="171">
        <f>IFERROR(VLOOKUP($B188,'Benchmark Data'!$B:$FF,BB$1,FALSE)/VLOOKUP($B187,'Benchmark Data'!$B:$FF,BB$1,FALSE),"")</f>
        <v>1.0477052761730516</v>
      </c>
      <c r="BC188" s="171">
        <f>IFERROR(VLOOKUP($B188,'Benchmark Data'!$B:$FF,BC$1,FALSE)/VLOOKUP($B187,'Benchmark Data'!$B:$FF,BC$1,FALSE),"")</f>
        <v>1.0294358795145095</v>
      </c>
      <c r="BD188" s="171">
        <f>IFERROR(VLOOKUP($B188,'Benchmark Data'!$B:$FF,BD$1,FALSE)/VLOOKUP($B187,'Benchmark Data'!$B:$FF,BD$1,FALSE),"")</f>
        <v>1.0294358795145095</v>
      </c>
      <c r="BE188" s="171">
        <f>IFERROR(VLOOKUP($B188,'Benchmark Data'!$B:$FF,BE$1,FALSE)/VLOOKUP($B187,'Benchmark Data'!$B:$FF,BE$1,FALSE),"")</f>
        <v>1.0294358795145095</v>
      </c>
      <c r="BF188" s="171">
        <f>IFERROR(VLOOKUP($B188,'Benchmark Data'!$B:$FF,BF$1,FALSE)/VLOOKUP($B187,'Benchmark Data'!$B:$FF,BF$1,FALSE),"")</f>
        <v>1.0294358795145095</v>
      </c>
      <c r="BG188" s="171">
        <f>IFERROR(VLOOKUP($B188,'Benchmark Data'!$B:$FF,BG$1,FALSE)/VLOOKUP($B187,'Benchmark Data'!$B:$FF,BG$1,FALSE),"")</f>
        <v>1.0454546045878708</v>
      </c>
      <c r="BH188" s="171">
        <f>IFERROR(VLOOKUP($B188,'Benchmark Data'!$B:$FF,BH$1,FALSE)/VLOOKUP($B187,'Benchmark Data'!$B:$FF,BH$1,FALSE),"")</f>
        <v>1.0454546045878708</v>
      </c>
      <c r="BI188" s="171">
        <f>IFERROR(VLOOKUP($B188,'Benchmark Data'!$B:$FF,BI$1,FALSE)/VLOOKUP($B187,'Benchmark Data'!$B:$FF,BI$1,FALSE),"")</f>
        <v>1.0454546045878708</v>
      </c>
      <c r="BJ188" s="171">
        <f>IFERROR(VLOOKUP($B188,'Benchmark Data'!$B:$FF,BJ$1,FALSE)/VLOOKUP($B187,'Benchmark Data'!$B:$FF,BJ$1,FALSE),"")</f>
        <v>1.0454546045878708</v>
      </c>
      <c r="BK188" s="171">
        <f>IFERROR(VLOOKUP($B188,'Benchmark Data'!$B:$FF,BK$1,FALSE)/VLOOKUP($B187,'Benchmark Data'!$B:$FF,BK$1,FALSE),"")</f>
        <v>1.0294358795145095</v>
      </c>
      <c r="BL188" s="171">
        <f>IFERROR(VLOOKUP($B188,'Benchmark Data'!$B:$FF,BL$1,FALSE)/VLOOKUP($B187,'Benchmark Data'!$B:$FF,BL$1,FALSE),"")</f>
        <v>1.0294358795145095</v>
      </c>
      <c r="BM188" s="171">
        <f>IFERROR(VLOOKUP($B188,'Benchmark Data'!$B:$FF,BM$1,FALSE)/VLOOKUP($B187,'Benchmark Data'!$B:$FF,BM$1,FALSE),"")</f>
        <v>1.0294358795145095</v>
      </c>
      <c r="BN188" s="171">
        <f>IFERROR(VLOOKUP($B188,'Benchmark Data'!$B:$FF,BN$1,FALSE)/VLOOKUP($B187,'Benchmark Data'!$B:$FF,BN$1,FALSE),"")</f>
        <v>1.0294358795145095</v>
      </c>
      <c r="BO188" s="171">
        <f>IFERROR(VLOOKUP($B188,'Benchmark Data'!$B:$FF,BO$1,FALSE)/VLOOKUP($B187,'Benchmark Data'!$B:$FF,BO$1,FALSE),"")</f>
        <v>1.0294358795145095</v>
      </c>
      <c r="BP188" s="171">
        <f>IFERROR(VLOOKUP($B188,'Benchmark Data'!$B:$FF,BP$1,FALSE)/VLOOKUP($B187,'Benchmark Data'!$B:$FF,BP$1,FALSE),"")</f>
        <v>1.0294358795145095</v>
      </c>
      <c r="BQ188" s="171">
        <f>IFERROR(VLOOKUP($B188,'Benchmark Data'!$B:$FF,BQ$1,FALSE)/VLOOKUP($B187,'Benchmark Data'!$B:$FF,BQ$1,FALSE),"")</f>
        <v>1.0294358795145095</v>
      </c>
      <c r="BR188" s="171">
        <f>IFERROR(VLOOKUP($B188,'Benchmark Data'!$B:$FF,BR$1,FALSE)/VLOOKUP($B187,'Benchmark Data'!$B:$FF,BR$1,FALSE),"")</f>
        <v>1.0294358795145095</v>
      </c>
      <c r="BS188" s="171" t="str">
        <f>IFERROR(VLOOKUP($B188,'Benchmark Data'!$B:$FF,BS$1,FALSE)/VLOOKUP($B187,'Benchmark Data'!$B:$FF,BS$1,FALSE),"")</f>
        <v/>
      </c>
      <c r="BT188" s="171" t="str">
        <f>IFERROR(VLOOKUP($B188,'Benchmark Data'!$B:$FF,BT$1,FALSE)/VLOOKUP($B187,'Benchmark Data'!$B:$FF,BT$1,FALSE),"")</f>
        <v/>
      </c>
      <c r="BU188" s="171" t="str">
        <f>IFERROR(VLOOKUP($B188,'Benchmark Data'!$B:$FF,BU$1,FALSE)/VLOOKUP($B187,'Benchmark Data'!$B:$FF,BU$1,FALSE),"")</f>
        <v/>
      </c>
      <c r="BV188" s="171" t="str">
        <f>IFERROR(VLOOKUP($B188,'Benchmark Data'!$B:$FF,BV$1,FALSE)/VLOOKUP($B187,'Benchmark Data'!$B:$FF,BV$1,FALSE),"")</f>
        <v/>
      </c>
      <c r="BW188" s="171" t="str">
        <f>IFERROR(VLOOKUP($B188,'Benchmark Data'!$B:$FF,BW$1,FALSE)/VLOOKUP($B187,'Benchmark Data'!$B:$FF,BW$1,FALSE),"")</f>
        <v/>
      </c>
      <c r="BX188" s="171" t="str">
        <f>IFERROR(VLOOKUP($B188,'Benchmark Data'!$B:$FF,BX$1,FALSE)/VLOOKUP($B187,'Benchmark Data'!$B:$FF,BX$1,FALSE),"")</f>
        <v/>
      </c>
      <c r="BY188" s="171" t="str">
        <f>IFERROR(VLOOKUP($B188,'Benchmark Data'!$B:$FF,BY$1,FALSE)/VLOOKUP($B187,'Benchmark Data'!$B:$FF,BY$1,FALSE),"")</f>
        <v/>
      </c>
      <c r="BZ188" s="171" t="str">
        <f>IFERROR(VLOOKUP($B188,'Benchmark Data'!$B:$FF,BZ$1,FALSE)/VLOOKUP($B187,'Benchmark Data'!$B:$FF,BZ$1,FALSE),"")</f>
        <v/>
      </c>
      <c r="CA188" s="171" t="str">
        <f>IFERROR(VLOOKUP($B188,'Benchmark Data'!$B:$FF,CA$1,FALSE)/VLOOKUP($B187,'Benchmark Data'!$B:$FF,CA$1,FALSE),"")</f>
        <v/>
      </c>
      <c r="CB188" s="171" t="str">
        <f>IFERROR(VLOOKUP($B188,'Benchmark Data'!$B:$FF,CB$1,FALSE)/VLOOKUP($B187,'Benchmark Data'!$B:$FF,CB$1,FALSE),"")</f>
        <v/>
      </c>
      <c r="CC188" s="171" t="str">
        <f>IFERROR(VLOOKUP($B188,'Benchmark Data'!$B:$FF,CC$1,FALSE)/VLOOKUP($B187,'Benchmark Data'!$B:$FF,CC$1,FALSE),"")</f>
        <v/>
      </c>
      <c r="CD188" s="171" t="str">
        <f>IFERROR(VLOOKUP($B188,'Benchmark Data'!$B:$FF,CD$1,FALSE)/VLOOKUP($B187,'Benchmark Data'!$B:$FF,CD$1,FALSE),"")</f>
        <v/>
      </c>
      <c r="CE188" s="171" t="str">
        <f>IFERROR(VLOOKUP($B188,'Benchmark Data'!$B:$FF,CE$1,FALSE)/VLOOKUP($B187,'Benchmark Data'!$B:$FF,CE$1,FALSE),"")</f>
        <v/>
      </c>
      <c r="CF188" s="171" t="str">
        <f>IFERROR(VLOOKUP($B188,'Benchmark Data'!$B:$FF,CF$1,FALSE)/VLOOKUP($B187,'Benchmark Data'!$B:$FF,CF$1,FALSE),"")</f>
        <v/>
      </c>
      <c r="CG188" s="171" t="str">
        <f>IFERROR(VLOOKUP($B188,'Benchmark Data'!$B:$FF,CG$1,FALSE)/VLOOKUP($B187,'Benchmark Data'!$B:$FF,CG$1,FALSE),"")</f>
        <v/>
      </c>
      <c r="CH188" s="156"/>
      <c r="CI188" s="171" t="str">
        <f>IFERROR(VLOOKUP($B188,'Benchmark Data'!$B:$FF,CI$1,FALSE)/VLOOKUP($B187,'Benchmark Data'!$B:$FF,CI$1,FALSE),"")</f>
        <v/>
      </c>
      <c r="CJ188" s="171" t="str">
        <f>IFERROR(VLOOKUP($B188,'Benchmark Data'!$B:$FF,CJ$1,FALSE)/VLOOKUP($B187,'Benchmark Data'!$B:$FF,CJ$1,FALSE),"")</f>
        <v/>
      </c>
      <c r="CK188" s="171" t="str">
        <f>IFERROR(VLOOKUP($B188,'Benchmark Data'!$B:$AAA,CK$1,FALSE)/VLOOKUP($B187,'Benchmark Data'!$B:$AAA,CK$1,FALSE),"")</f>
        <v/>
      </c>
      <c r="CL188" s="171" t="str">
        <f>IFERROR(VLOOKUP($B188,'Benchmark Data'!$B:$AAA,CL$1,FALSE)/VLOOKUP($B187,'Benchmark Data'!$B:$AAA,CL$1,FALSE),"")</f>
        <v/>
      </c>
      <c r="CM188" s="171" t="str">
        <f>IFERROR(VLOOKUP($B188,'Benchmark Data'!$B:$AAA,CM$1,FALSE)/VLOOKUP($B187,'Benchmark Data'!$B:$AAA,CM$1,FALSE),"")</f>
        <v/>
      </c>
      <c r="CN188" s="171" t="str">
        <f>IFERROR(VLOOKUP($B188,'Benchmark Data'!$B:$AAA,CN$1,FALSE)/VLOOKUP($B187,'Benchmark Data'!$B:$AAA,CN$1,FALSE),"")</f>
        <v/>
      </c>
      <c r="CO188" s="171" t="str">
        <f>IFERROR(VLOOKUP($B188,'Benchmark Data'!$B:$AAA,CO$1,FALSE)/VLOOKUP($B187,'Benchmark Data'!$B:$AAA,CO$1,FALSE),"")</f>
        <v/>
      </c>
      <c r="CP188" s="171" t="str">
        <f>IFERROR(VLOOKUP($B188,'Benchmark Data'!$B:$AAA,CP$1,FALSE)/VLOOKUP($B187,'Benchmark Data'!$B:$AAA,CP$1,FALSE),"")</f>
        <v/>
      </c>
      <c r="CQ188" s="171" t="str">
        <f>IFERROR(VLOOKUP($B188,'Benchmark Data'!$B:$AAA,CQ$1,FALSE)/VLOOKUP($B187,'Benchmark Data'!$B:$AAA,CQ$1,FALSE),"")</f>
        <v/>
      </c>
      <c r="CR188" s="171" t="str">
        <f>IFERROR(VLOOKUP($B188,'Benchmark Data'!$B:$AAA,CR$1,FALSE)/VLOOKUP($B187,'Benchmark Data'!$B:$AAA,CR$1,FALSE),"")</f>
        <v/>
      </c>
      <c r="CS188" s="171" t="str">
        <f>IFERROR(VLOOKUP($B188,'Benchmark Data'!$B:$AAA,CS$1,FALSE)/VLOOKUP($B187,'Benchmark Data'!$B:$AAA,CS$1,FALSE),"")</f>
        <v/>
      </c>
      <c r="CT188" s="171" t="str">
        <f>IFERROR(VLOOKUP($B188,'Benchmark Data'!$B:$AAA,CT$1,FALSE)/VLOOKUP($B187,'Benchmark Data'!$B:$AAA,CT$1,FALSE),"")</f>
        <v/>
      </c>
      <c r="CU188" s="171" t="str">
        <f>IFERROR(VLOOKUP($B188,'Benchmark Data'!$B:$AAA,CU$1,FALSE)/VLOOKUP($B187,'Benchmark Data'!$B:$AAA,CU$1,FALSE),"")</f>
        <v/>
      </c>
      <c r="CV188" s="171" t="str">
        <f>IFERROR(VLOOKUP($B188,'Benchmark Data'!$B:$AAA,CV$1,FALSE)/VLOOKUP($B187,'Benchmark Data'!$B:$AAA,CV$1,FALSE),"")</f>
        <v/>
      </c>
      <c r="CW188" s="171" t="str">
        <f>IFERROR(VLOOKUP($B188,'Benchmark Data'!$B:$AAA,CW$1,FALSE)/VLOOKUP($B187,'Benchmark Data'!$B:$AAA,CW$1,FALSE),"")</f>
        <v/>
      </c>
      <c r="CX188" s="171" t="str">
        <f>IFERROR(VLOOKUP($B188,'Benchmark Data'!$B:$AAA,CX$1,FALSE)/VLOOKUP($B187,'Benchmark Data'!$B:$AAA,CX$1,FALSE),"")</f>
        <v/>
      </c>
      <c r="CY188" s="171" t="str">
        <f>IFERROR(VLOOKUP($B188,'Benchmark Data'!$B:$AAA,CY$1,FALSE)/VLOOKUP($B187,'Benchmark Data'!$B:$AAA,CY$1,FALSE),"")</f>
        <v/>
      </c>
      <c r="CZ188" s="171" t="str">
        <f>IFERROR(VLOOKUP($B188,'Benchmark Data'!$B:$AAA,CZ$1,FALSE)/VLOOKUP($B187,'Benchmark Data'!$B:$AAA,CZ$1,FALSE),"")</f>
        <v/>
      </c>
      <c r="DA188" s="171" t="str">
        <f>IFERROR(VLOOKUP($B188,'Benchmark Data'!$B:$AAA,DA$1,FALSE)/VLOOKUP($B187,'Benchmark Data'!$B:$AAA,DA$1,FALSE),"")</f>
        <v/>
      </c>
      <c r="DB188" s="171" t="str">
        <f>IFERROR(VLOOKUP($B188,'Benchmark Data'!$B:$AAA,DB$1,FALSE)/VLOOKUP($B187,'Benchmark Data'!$B:$AAA,DB$1,FALSE),"")</f>
        <v/>
      </c>
      <c r="DC188" s="171" t="str">
        <f>IFERROR(VLOOKUP($B188,'Benchmark Data'!$B:$AAA,DC$1,FALSE)/VLOOKUP($B187,'Benchmark Data'!$B:$AAA,DC$1,FALSE),"")</f>
        <v/>
      </c>
      <c r="DD188" s="171" t="str">
        <f>IFERROR(VLOOKUP($B188,'Benchmark Data'!$B:$AAA,DD$1,FALSE)/VLOOKUP($B187,'Benchmark Data'!$B:$AAA,DD$1,FALSE),"")</f>
        <v/>
      </c>
      <c r="DE188" s="171" t="str">
        <f>IFERROR(VLOOKUP($B188,'Benchmark Data'!$B:$AAA,DE$1,FALSE)/VLOOKUP($B187,'Benchmark Data'!$B:$AAA,DE$1,FALSE),"")</f>
        <v/>
      </c>
      <c r="DF188" s="171" t="str">
        <f>IFERROR(VLOOKUP($B188,'Benchmark Data'!$B:$AAA,DF$1,FALSE)/VLOOKUP($B187,'Benchmark Data'!$B:$AAA,DF$1,FALSE),"")</f>
        <v/>
      </c>
      <c r="DG188" s="171" t="str">
        <f>IFERROR(VLOOKUP($B188,'Benchmark Data'!$B:$AAA,DG$1,FALSE)/VLOOKUP($B187,'Benchmark Data'!$B:$AAA,DG$1,FALSE),"")</f>
        <v/>
      </c>
      <c r="DH188" s="171" t="str">
        <f>IFERROR(VLOOKUP($B188,'Benchmark Data'!$B:$AAA,DH$1,FALSE)/VLOOKUP($B187,'Benchmark Data'!$B:$AAA,DH$1,FALSE),"")</f>
        <v/>
      </c>
      <c r="DI188" s="171" t="str">
        <f>IFERROR(VLOOKUP($B188,'Benchmark Data'!$B:$AAA,DI$1,FALSE)/VLOOKUP($B187,'Benchmark Data'!$B:$AAA,DI$1,FALSE),"")</f>
        <v/>
      </c>
    </row>
    <row r="189" spans="1:113">
      <c r="A189" s="94">
        <f t="shared" si="39"/>
        <v>12</v>
      </c>
      <c r="B189" s="168">
        <f t="shared" si="38"/>
        <v>45716</v>
      </c>
      <c r="C189" s="171">
        <f>IFERROR(VLOOKUP($B189,'Benchmark Data'!$B:$FF,C$1,FALSE)/VLOOKUP($B188,'Benchmark Data'!$B:$FF,C$1,FALSE),"")</f>
        <v>0.97419126069871698</v>
      </c>
      <c r="D189" s="171">
        <f>IFERROR(VLOOKUP($B189,'Benchmark Data'!$B:$FF,D$1,FALSE)/VLOOKUP($B188,'Benchmark Data'!$B:$FF,D$1,FALSE),"")</f>
        <v>0.97419126069871698</v>
      </c>
      <c r="E189" s="171">
        <f>IFERROR(VLOOKUP($B189,'Benchmark Data'!$B:$FF,E$1,FALSE)/VLOOKUP($B188,'Benchmark Data'!$B:$FF,E$1,FALSE),"")</f>
        <v>0.97419126069871698</v>
      </c>
      <c r="F189" s="171">
        <f>IFERROR(VLOOKUP($B189,'Benchmark Data'!$B:$FF,F$1,FALSE)/VLOOKUP($B188,'Benchmark Data'!$B:$FF,F$1,FALSE),"")</f>
        <v>1.0112420727217584</v>
      </c>
      <c r="G189" s="171" t="str">
        <f>IFERROR(VLOOKUP($B189,'Benchmark Data'!$B:$FF,G$1,FALSE)/VLOOKUP($B188,'Benchmark Data'!$B:$FF,G$1,FALSE),"")</f>
        <v/>
      </c>
      <c r="H189" s="171">
        <f>IFERROR(VLOOKUP($B189,'Benchmark Data'!$B:$FF,H$1,FALSE)/VLOOKUP($B188,'Benchmark Data'!$B:$FF,H$1,FALSE),"")</f>
        <v>0.97419126069871698</v>
      </c>
      <c r="I189" s="171">
        <f>IFERROR(VLOOKUP($B189,'Benchmark Data'!$B:$FF,I$1,FALSE)/VLOOKUP($B188,'Benchmark Data'!$B:$FF,I$1,FALSE),"")</f>
        <v>1.020157935880875</v>
      </c>
      <c r="J189" s="143" t="str">
        <f>IFERROR(VLOOKUP($B189,'Benchmark Data'!$B:$FF,J$1,FALSE)/VLOOKUP($B188,'Benchmark Data'!$B:$FF,J$1,FALSE)*J190,"")</f>
        <v/>
      </c>
      <c r="K189" s="156">
        <f>VLOOKUP($B189,'Benchmark Data'!$B:$FF,K$1,FALSE)</f>
        <v>1.0385559621615239</v>
      </c>
      <c r="L189" s="156">
        <f>VLOOKUP($B189,'Benchmark Data'!$B:$FF,L$1,FALSE)</f>
        <v>1.0385559621615239</v>
      </c>
      <c r="M189" s="156">
        <f>VLOOKUP($B189,'Benchmark Data'!$B:$FF,M$1,FALSE)</f>
        <v>1.0385559621615239</v>
      </c>
      <c r="N189" s="171">
        <f>IFERROR(VLOOKUP($B189,'Benchmark Data'!$B:$FF,N$1,FALSE)/VLOOKUP($B188,'Benchmark Data'!$B:$FF,N$1,FALSE),"")</f>
        <v>0.99642156131268722</v>
      </c>
      <c r="O189" s="171">
        <f>IFERROR(VLOOKUP($B189,'Benchmark Data'!$B:$FF,O$1,FALSE)/VLOOKUP($B188,'Benchmark Data'!$B:$FF,O$1,FALSE),"")</f>
        <v>1.0108746496650614</v>
      </c>
      <c r="P189" s="171">
        <f>IFERROR(VLOOKUP($B189,'Benchmark Data'!$B:$FF,P$1,FALSE)/VLOOKUP($B188,'Benchmark Data'!$B:$FF,P$1,FALSE),"")</f>
        <v>1.0164669304183429</v>
      </c>
      <c r="Q189" s="156">
        <f>IFERROR(VLOOKUP($B189,'Benchmark Data'!$B:$FF,Q$1,FALSE),"")</f>
        <v>1.0405456509614281</v>
      </c>
      <c r="R189" s="156">
        <f>IFERROR(VLOOKUP($B189,'Benchmark Data'!$B:$FF,R$1,FALSE),"")</f>
        <v>1.0405456509614281</v>
      </c>
      <c r="S189" s="156">
        <f>IFERROR(VLOOKUP($B189,'Benchmark Data'!$B:$FF,S$1,FALSE),"")</f>
        <v>1.0405456509614281</v>
      </c>
      <c r="T189" s="156">
        <f>IFERROR(VLOOKUP($B189,'Benchmark Data'!$B:$FF,T$1,FALSE),"")</f>
        <v>1.0405456509614281</v>
      </c>
      <c r="U189" s="156">
        <f>IFERROR(VLOOKUP($B189,'Benchmark Data'!$B:$FF,U$1,FALSE),"")</f>
        <v>1.0405456509614281</v>
      </c>
      <c r="V189" s="171">
        <f>IFERROR(VLOOKUP($B189,'Benchmark Data'!$B:$FF,V$1,FALSE)/VLOOKUP($B188,'Benchmark Data'!$B:$FF,V$1,FALSE),"")</f>
        <v>0.99597202252491135</v>
      </c>
      <c r="W189" s="171">
        <f>IFERROR(VLOOKUP($B189,'Benchmark Data'!$B:$FF,W$1,FALSE)/VLOOKUP($B188,'Benchmark Data'!$B:$FF,W$1,FALSE),"")</f>
        <v>0.99597202252491135</v>
      </c>
      <c r="X189" s="171">
        <f>IFERROR(VLOOKUP($B189,'Benchmark Data'!$B:$FF,X$1,FALSE)/VLOOKUP($B188,'Benchmark Data'!$B:$FF,X$1,FALSE),"")</f>
        <v>0.99597202252491135</v>
      </c>
      <c r="Y189" s="171">
        <f>IFERROR(VLOOKUP($B189,'Benchmark Data'!$B:$FF,Y$1,FALSE)/VLOOKUP($B188,'Benchmark Data'!$B:$FF,Y$1,FALSE),"")</f>
        <v>0.99597202252491135</v>
      </c>
      <c r="Z189" s="171">
        <f>IFERROR(VLOOKUP($B189,'Benchmark Data'!$B:$FF,Z$1,FALSE)/VLOOKUP($B188,'Benchmark Data'!$B:$FF,Z$1,FALSE),"")</f>
        <v>0.99597202252491135</v>
      </c>
      <c r="AA189" s="171">
        <f>IFERROR(VLOOKUP($B189,'Benchmark Data'!$B:$FF,AA$1,FALSE)/VLOOKUP($B188,'Benchmark Data'!$B:$FF,AA$1,FALSE),"")</f>
        <v>1.0018239303925709</v>
      </c>
      <c r="AB189" s="171">
        <f>IFERROR(VLOOKUP($B189,'Benchmark Data'!$B:$FF,AB$1,FALSE)/VLOOKUP($B188,'Benchmark Data'!$B:$FF,AB$1,FALSE),"")</f>
        <v>1.0018239303925709</v>
      </c>
      <c r="AC189" s="171">
        <f>IFERROR(VLOOKUP($B189,'Benchmark Data'!$B:$FF,AC$1,FALSE)/VLOOKUP($B188,'Benchmark Data'!$B:$FF,AC$1,FALSE),"")</f>
        <v>1.0018239303925709</v>
      </c>
      <c r="AD189" s="171">
        <f>IFERROR(VLOOKUP($B189,'Benchmark Data'!$B:$FF,AD$1,FALSE)/VLOOKUP($B188,'Benchmark Data'!$B:$FF,AD$1,FALSE),"")</f>
        <v>0.99155876085887562</v>
      </c>
      <c r="AE189" s="171">
        <f>IFERROR(VLOOKUP($B189,'Benchmark Data'!$B:$FF,AE$1,FALSE)/VLOOKUP($B188,'Benchmark Data'!$B:$FF,AE$1,FALSE),"")</f>
        <v>1.0387616869195502</v>
      </c>
      <c r="AF189" s="171">
        <f>IFERROR(VLOOKUP($B189,'Benchmark Data'!$B:$FF,AF$1,FALSE)/VLOOKUP($B188,'Benchmark Data'!$B:$FF,AF$1,FALSE),"")</f>
        <v>1.0112420727217584</v>
      </c>
      <c r="AG189" s="171">
        <f>IFERROR(VLOOKUP($B189,'Benchmark Data'!$B:$FF,AG$1,FALSE)/VLOOKUP($B188,'Benchmark Data'!$B:$FF,AG$1,FALSE),"")</f>
        <v>1.0112420727217584</v>
      </c>
      <c r="AH189" s="171">
        <f>IFERROR(VLOOKUP($B189,'Benchmark Data'!$B:$FF,AH$1,FALSE)/VLOOKUP($B188,'Benchmark Data'!$B:$FF,AH$1,FALSE),"")</f>
        <v>1.0112420727217584</v>
      </c>
      <c r="AI189" s="171">
        <f>IFERROR(VLOOKUP($B189,'Benchmark Data'!$B:$FF,AI$1,FALSE)/VLOOKUP($B188,'Benchmark Data'!$B:$FF,AI$1,FALSE),"")</f>
        <v>0.93726933823419545</v>
      </c>
      <c r="AJ189" s="171">
        <f>IFERROR(VLOOKUP($B189,'Benchmark Data'!$B:$FF,AJ$1,FALSE)/VLOOKUP($B188,'Benchmark Data'!$B:$FF,AJ$1,FALSE),"")</f>
        <v>0.84131706333198875</v>
      </c>
      <c r="AK189" s="171">
        <f>IFERROR(VLOOKUP($B189,'Benchmark Data'!$B:$FF,AK$1,FALSE)/VLOOKUP($B188,'Benchmark Data'!$B:$FF,AK$1,FALSE),"")</f>
        <v>1.020157935880875</v>
      </c>
      <c r="AL189" s="171">
        <f>IFERROR(VLOOKUP($B189,'Benchmark Data'!$B:$FF,AL$1,FALSE)/VLOOKUP($B188,'Benchmark Data'!$B:$FF,AL$1,FALSE),"")</f>
        <v>0.98684709271472981</v>
      </c>
      <c r="AM189" s="171">
        <f>IFERROR(VLOOKUP($B189,'Benchmark Data'!$B:$FF,AM$1,FALSE)/VLOOKUP($B188,'Benchmark Data'!$B:$FF,AM$1,FALSE),"")</f>
        <v>0.98684709271472981</v>
      </c>
      <c r="AN189" s="171">
        <f>IFERROR(VLOOKUP($B189,'Benchmark Data'!$B:$FF,AN$1,FALSE)/VLOOKUP($B188,'Benchmark Data'!$B:$FF,AN$1,FALSE),"")</f>
        <v>0.97888106706187494</v>
      </c>
      <c r="AO189" s="171">
        <f>IFERROR(VLOOKUP($B189,'Benchmark Data'!$B:$FF,AO$1,FALSE)/VLOOKUP($B188,'Benchmark Data'!$B:$FF,AO$1,FALSE),"")</f>
        <v>0.97881509943403078</v>
      </c>
      <c r="AP189" s="171">
        <f>IFERROR(VLOOKUP($B189,'Benchmark Data'!$B:$FF,AP$1,FALSE)/VLOOKUP($B188,'Benchmark Data'!$B:$FF,AP$1,FALSE),"")</f>
        <v>0.97881509943403078</v>
      </c>
      <c r="AQ189" s="171">
        <f>IFERROR(VLOOKUP($B189,'Benchmark Data'!$B:$FF,AQ$1,FALSE)/VLOOKUP($B188,'Benchmark Data'!$B:$FF,AQ$1,FALSE),"")</f>
        <v>0.98391643422663411</v>
      </c>
      <c r="AR189" s="171">
        <f>IFERROR(VLOOKUP($B189,'Benchmark Data'!$B:$FF,AR$1,FALSE)/VLOOKUP($B188,'Benchmark Data'!$B:$FF,AR$1,FALSE),"")</f>
        <v>0.97881509943403078</v>
      </c>
      <c r="AS189" s="171">
        <f>IFERROR(VLOOKUP($B189,'Benchmark Data'!$B:$FF,AS$1,FALSE)/VLOOKUP($B188,'Benchmark Data'!$B:$FF,AS$1,FALSE),"")</f>
        <v>1.0000571371291098</v>
      </c>
      <c r="AT189" s="171">
        <f>IFERROR(VLOOKUP($B189,'Benchmark Data'!$B:$FF,AT$1,FALSE)/VLOOKUP($B188,'Benchmark Data'!$B:$FF,AT$1,FALSE),"")</f>
        <v>0.98391643422663411</v>
      </c>
      <c r="AU189" s="171">
        <f>IFERROR(VLOOKUP($B189,'Benchmark Data'!$B:$FF,AU$1,FALSE)/VLOOKUP($B188,'Benchmark Data'!$B:$FF,AU$1,FALSE),"")</f>
        <v>1.0458954388791908</v>
      </c>
      <c r="AV189" s="171">
        <f>IFERROR(VLOOKUP($B189,'Benchmark Data'!$B:$FF,AV$1,FALSE)/VLOOKUP($B188,'Benchmark Data'!$B:$FF,AV$1,FALSE),"")</f>
        <v>1.0458954388791908</v>
      </c>
      <c r="AW189" s="171">
        <f>IFERROR(VLOOKUP($B189,'Benchmark Data'!$B:$FF,AW$1,FALSE)/VLOOKUP($B188,'Benchmark Data'!$B:$FF,AW$1,FALSE),"")</f>
        <v>1.0458954388791908</v>
      </c>
      <c r="AX189" s="171">
        <f>IFERROR(VLOOKUP($B189,'Benchmark Data'!$B:$FF,AX$1,FALSE)/VLOOKUP($B188,'Benchmark Data'!$B:$FF,AX$1,FALSE),"")</f>
        <v>1.0281197743349746</v>
      </c>
      <c r="AY189" s="171">
        <f>IFERROR(VLOOKUP($B189,'Benchmark Data'!$B:$FF,AY$1,FALSE)/VLOOKUP($B188,'Benchmark Data'!$B:$FF,AY$1,FALSE),"")</f>
        <v>1.0281197743349746</v>
      </c>
      <c r="AZ189" s="156">
        <f>IFERROR(VLOOKUP($B189,'Benchmark Data'!$B:$FF,AZ$1,FALSE),"")</f>
        <v>1.0016524098111239</v>
      </c>
      <c r="BA189" s="156">
        <f>IFERROR(VLOOKUP($B189,'Benchmark Data'!$B:$FF,BA$1,FALSE),"")</f>
        <v>1.0016524098111239</v>
      </c>
      <c r="BB189" s="171">
        <f>IFERROR(VLOOKUP($B189,'Benchmark Data'!$B:$FF,BB$1,FALSE)/VLOOKUP($B188,'Benchmark Data'!$B:$FF,BB$1,FALSE),"")</f>
        <v>0.97479442223927748</v>
      </c>
      <c r="BC189" s="171">
        <f>IFERROR(VLOOKUP($B189,'Benchmark Data'!$B:$FF,BC$1,FALSE)/VLOOKUP($B188,'Benchmark Data'!$B:$FF,BC$1,FALSE),"")</f>
        <v>0.97658932744911153</v>
      </c>
      <c r="BD189" s="171">
        <f>IFERROR(VLOOKUP($B189,'Benchmark Data'!$B:$FF,BD$1,FALSE)/VLOOKUP($B188,'Benchmark Data'!$B:$FF,BD$1,FALSE),"")</f>
        <v>0.97658932744911153</v>
      </c>
      <c r="BE189" s="171">
        <f>IFERROR(VLOOKUP($B189,'Benchmark Data'!$B:$FF,BE$1,FALSE)/VLOOKUP($B188,'Benchmark Data'!$B:$FF,BE$1,FALSE),"")</f>
        <v>0.97658932744911153</v>
      </c>
      <c r="BF189" s="171">
        <f>IFERROR(VLOOKUP($B189,'Benchmark Data'!$B:$FF,BF$1,FALSE)/VLOOKUP($B188,'Benchmark Data'!$B:$FF,BF$1,FALSE),"")</f>
        <v>0.97658932744911153</v>
      </c>
      <c r="BG189" s="171">
        <f>IFERROR(VLOOKUP($B189,'Benchmark Data'!$B:$FF,BG$1,FALSE)/VLOOKUP($B188,'Benchmark Data'!$B:$FF,BG$1,FALSE),"")</f>
        <v>1.0143475950668166</v>
      </c>
      <c r="BH189" s="171">
        <f>IFERROR(VLOOKUP($B189,'Benchmark Data'!$B:$FF,BH$1,FALSE)/VLOOKUP($B188,'Benchmark Data'!$B:$FF,BH$1,FALSE),"")</f>
        <v>1.0143475950668166</v>
      </c>
      <c r="BI189" s="171">
        <f>IFERROR(VLOOKUP($B189,'Benchmark Data'!$B:$FF,BI$1,FALSE)/VLOOKUP($B188,'Benchmark Data'!$B:$FF,BI$1,FALSE),"")</f>
        <v>1.0143475950668166</v>
      </c>
      <c r="BJ189" s="171">
        <f>IFERROR(VLOOKUP($B189,'Benchmark Data'!$B:$FF,BJ$1,FALSE)/VLOOKUP($B188,'Benchmark Data'!$B:$FF,BJ$1,FALSE),"")</f>
        <v>1.0143475950668166</v>
      </c>
      <c r="BK189" s="171">
        <f>IFERROR(VLOOKUP($B189,'Benchmark Data'!$B:$FF,BK$1,FALSE)/VLOOKUP($B188,'Benchmark Data'!$B:$FF,BK$1,FALSE),"")</f>
        <v>0.97658932744911153</v>
      </c>
      <c r="BL189" s="171">
        <f>IFERROR(VLOOKUP($B189,'Benchmark Data'!$B:$FF,BL$1,FALSE)/VLOOKUP($B188,'Benchmark Data'!$B:$FF,BL$1,FALSE),"")</f>
        <v>0.97658932744911153</v>
      </c>
      <c r="BM189" s="171">
        <f>IFERROR(VLOOKUP($B189,'Benchmark Data'!$B:$FF,BM$1,FALSE)/VLOOKUP($B188,'Benchmark Data'!$B:$FF,BM$1,FALSE),"")</f>
        <v>0.97658932744911153</v>
      </c>
      <c r="BN189" s="171">
        <f>IFERROR(VLOOKUP($B189,'Benchmark Data'!$B:$FF,BN$1,FALSE)/VLOOKUP($B188,'Benchmark Data'!$B:$FF,BN$1,FALSE),"")</f>
        <v>0.97658932744911153</v>
      </c>
      <c r="BO189" s="171">
        <f>IFERROR(VLOOKUP($B189,'Benchmark Data'!$B:$FF,BO$1,FALSE)/VLOOKUP($B188,'Benchmark Data'!$B:$FF,BO$1,FALSE),"")</f>
        <v>0.97658932744911153</v>
      </c>
      <c r="BP189" s="171">
        <f>IFERROR(VLOOKUP($B189,'Benchmark Data'!$B:$FF,BP$1,FALSE)/VLOOKUP($B188,'Benchmark Data'!$B:$FF,BP$1,FALSE),"")</f>
        <v>0.97658932744911153</v>
      </c>
      <c r="BQ189" s="171">
        <f>IFERROR(VLOOKUP($B189,'Benchmark Data'!$B:$FF,BQ$1,FALSE)/VLOOKUP($B188,'Benchmark Data'!$B:$FF,BQ$1,FALSE),"")</f>
        <v>0.97658932744911153</v>
      </c>
      <c r="BR189" s="171">
        <f>IFERROR(VLOOKUP($B189,'Benchmark Data'!$B:$FF,BR$1,FALSE)/VLOOKUP($B188,'Benchmark Data'!$B:$FF,BR$1,FALSE),"")</f>
        <v>0.97658932744911153</v>
      </c>
      <c r="BS189" s="171">
        <f>IFERROR(VLOOKUP($B189,'Benchmark Data'!$B:$FF,BS$1,FALSE)/VLOOKUP($B188,'Benchmark Data'!$B:$FF,BS$1,FALSE),"")</f>
        <v>0.97419126069871698</v>
      </c>
      <c r="BT189" s="171">
        <f>IFERROR(VLOOKUP($B189,'Benchmark Data'!$B:$FF,BT$1,FALSE)/VLOOKUP($B188,'Benchmark Data'!$B:$FF,BT$1,FALSE),"")</f>
        <v>0.97419126069871698</v>
      </c>
      <c r="BU189" s="171">
        <f>IFERROR(VLOOKUP($B189,'Benchmark Data'!$B:$FF,BU$1,FALSE)/VLOOKUP($B188,'Benchmark Data'!$B:$FF,BU$1,FALSE),"")</f>
        <v>0.97419126069871698</v>
      </c>
      <c r="BV189" s="171">
        <f>IFERROR(VLOOKUP($B189,'Benchmark Data'!$B:$FF,BV$1,FALSE)/VLOOKUP($B188,'Benchmark Data'!$B:$FF,BV$1,FALSE),"")</f>
        <v>0.97419126069871698</v>
      </c>
      <c r="BW189" s="171">
        <f>IFERROR(VLOOKUP($B189,'Benchmark Data'!$B:$FF,BW$1,FALSE)/VLOOKUP($B188,'Benchmark Data'!$B:$FF,BW$1,FALSE),"")</f>
        <v>0.97419126069871698</v>
      </c>
      <c r="BX189" s="171">
        <f>IFERROR(VLOOKUP($B189,'Benchmark Data'!$B:$FF,BX$1,FALSE)/VLOOKUP($B188,'Benchmark Data'!$B:$FF,BX$1,FALSE),"")</f>
        <v>0.97419126069871698</v>
      </c>
      <c r="BY189" s="171" t="str">
        <f>IFERROR(VLOOKUP($B189,'Benchmark Data'!$B:$FF,BY$1,FALSE)/VLOOKUP($B188,'Benchmark Data'!$B:$FF,BY$1,FALSE),"")</f>
        <v/>
      </c>
      <c r="BZ189" s="171" t="str">
        <f>IFERROR(VLOOKUP($B189,'Benchmark Data'!$B:$FF,BZ$1,FALSE)/VLOOKUP($B188,'Benchmark Data'!$B:$FF,BZ$1,FALSE),"")</f>
        <v/>
      </c>
      <c r="CA189" s="171" t="str">
        <f>IFERROR(VLOOKUP($B189,'Benchmark Data'!$B:$FF,CA$1,FALSE)/VLOOKUP($B188,'Benchmark Data'!$B:$FF,CA$1,FALSE),"")</f>
        <v/>
      </c>
      <c r="CB189" s="171" t="str">
        <f>IFERROR(VLOOKUP($B189,'Benchmark Data'!$B:$FF,CB$1,FALSE)/VLOOKUP($B188,'Benchmark Data'!$B:$FF,CB$1,FALSE),"")</f>
        <v/>
      </c>
      <c r="CC189" s="171" t="str">
        <f>IFERROR(VLOOKUP($B189,'Benchmark Data'!$B:$FF,CC$1,FALSE)/VLOOKUP($B188,'Benchmark Data'!$B:$FF,CC$1,FALSE),"")</f>
        <v/>
      </c>
      <c r="CD189" s="171" t="str">
        <f>IFERROR(VLOOKUP($B189,'Benchmark Data'!$B:$FF,CD$1,FALSE)/VLOOKUP($B188,'Benchmark Data'!$B:$FF,CD$1,FALSE),"")</f>
        <v/>
      </c>
      <c r="CE189" s="171" t="str">
        <f>IFERROR(VLOOKUP($B189,'Benchmark Data'!$B:$FF,CE$1,FALSE)/VLOOKUP($B188,'Benchmark Data'!$B:$FF,CE$1,FALSE),"")</f>
        <v/>
      </c>
      <c r="CF189" s="171" t="str">
        <f>IFERROR(VLOOKUP($B189,'Benchmark Data'!$B:$FF,CF$1,FALSE)/VLOOKUP($B188,'Benchmark Data'!$B:$FF,CF$1,FALSE),"")</f>
        <v/>
      </c>
      <c r="CG189" s="171" t="str">
        <f>IFERROR(VLOOKUP($B189,'Benchmark Data'!$B:$FF,CG$1,FALSE)/VLOOKUP($B188,'Benchmark Data'!$B:$FF,CG$1,FALSE),"")</f>
        <v/>
      </c>
      <c r="CH189" s="156"/>
      <c r="CI189" s="171" t="str">
        <f>IFERROR(VLOOKUP($B189,'Benchmark Data'!$B:$FF,CI$1,FALSE)/VLOOKUP($B188,'Benchmark Data'!$B:$FF,CI$1,FALSE),"")</f>
        <v/>
      </c>
      <c r="CJ189" s="171" t="str">
        <f>IFERROR(VLOOKUP($B189,'Benchmark Data'!$B:$FF,CJ$1,FALSE)/VLOOKUP($B188,'Benchmark Data'!$B:$FF,CJ$1,FALSE),"")</f>
        <v/>
      </c>
      <c r="CK189" s="171" t="str">
        <f>IFERROR(VLOOKUP($B189,'Benchmark Data'!$B:$AAA,CK$1,FALSE)/VLOOKUP($B188,'Benchmark Data'!$B:$AAA,CK$1,FALSE),"")</f>
        <v/>
      </c>
      <c r="CL189" s="171" t="str">
        <f>IFERROR(VLOOKUP($B189,'Benchmark Data'!$B:$AAA,CL$1,FALSE)/VLOOKUP($B188,'Benchmark Data'!$B:$AAA,CL$1,FALSE),"")</f>
        <v/>
      </c>
      <c r="CM189" s="171" t="str">
        <f>IFERROR(VLOOKUP($B189,'Benchmark Data'!$B:$AAA,CM$1,FALSE)/VLOOKUP($B188,'Benchmark Data'!$B:$AAA,CM$1,FALSE),"")</f>
        <v/>
      </c>
      <c r="CN189" s="171" t="str">
        <f>IFERROR(VLOOKUP($B189,'Benchmark Data'!$B:$AAA,CN$1,FALSE)/VLOOKUP($B188,'Benchmark Data'!$B:$AAA,CN$1,FALSE),"")</f>
        <v/>
      </c>
      <c r="CO189" s="171" t="str">
        <f>IFERROR(VLOOKUP($B189,'Benchmark Data'!$B:$AAA,CO$1,FALSE)/VLOOKUP($B188,'Benchmark Data'!$B:$AAA,CO$1,FALSE),"")</f>
        <v/>
      </c>
      <c r="CP189" s="171" t="str">
        <f>IFERROR(VLOOKUP($B189,'Benchmark Data'!$B:$AAA,CP$1,FALSE)/VLOOKUP($B188,'Benchmark Data'!$B:$AAA,CP$1,FALSE),"")</f>
        <v/>
      </c>
      <c r="CQ189" s="171" t="str">
        <f>IFERROR(VLOOKUP($B189,'Benchmark Data'!$B:$AAA,CQ$1,FALSE)/VLOOKUP($B188,'Benchmark Data'!$B:$AAA,CQ$1,FALSE),"")</f>
        <v/>
      </c>
      <c r="CR189" s="171" t="str">
        <f>IFERROR(VLOOKUP($B189,'Benchmark Data'!$B:$AAA,CR$1,FALSE)/VLOOKUP($B188,'Benchmark Data'!$B:$AAA,CR$1,FALSE),"")</f>
        <v/>
      </c>
      <c r="CS189" s="171" t="str">
        <f>IFERROR(VLOOKUP($B189,'Benchmark Data'!$B:$AAA,CS$1,FALSE)/VLOOKUP($B188,'Benchmark Data'!$B:$AAA,CS$1,FALSE),"")</f>
        <v/>
      </c>
      <c r="CT189" s="171" t="str">
        <f>IFERROR(VLOOKUP($B189,'Benchmark Data'!$B:$AAA,CT$1,FALSE)/VLOOKUP($B188,'Benchmark Data'!$B:$AAA,CT$1,FALSE),"")</f>
        <v/>
      </c>
      <c r="CU189" s="171" t="str">
        <f>IFERROR(VLOOKUP($B189,'Benchmark Data'!$B:$AAA,CU$1,FALSE)/VLOOKUP($B188,'Benchmark Data'!$B:$AAA,CU$1,FALSE),"")</f>
        <v/>
      </c>
      <c r="CV189" s="171" t="str">
        <f>IFERROR(VLOOKUP($B189,'Benchmark Data'!$B:$AAA,CV$1,FALSE)/VLOOKUP($B188,'Benchmark Data'!$B:$AAA,CV$1,FALSE),"")</f>
        <v/>
      </c>
      <c r="CW189" s="171" t="str">
        <f>IFERROR(VLOOKUP($B189,'Benchmark Data'!$B:$AAA,CW$1,FALSE)/VLOOKUP($B188,'Benchmark Data'!$B:$AAA,CW$1,FALSE),"")</f>
        <v/>
      </c>
      <c r="CX189" s="171" t="str">
        <f>IFERROR(VLOOKUP($B189,'Benchmark Data'!$B:$AAA,CX$1,FALSE)/VLOOKUP($B188,'Benchmark Data'!$B:$AAA,CX$1,FALSE),"")</f>
        <v/>
      </c>
      <c r="CY189" s="171" t="str">
        <f>IFERROR(VLOOKUP($B189,'Benchmark Data'!$B:$AAA,CY$1,FALSE)/VLOOKUP($B188,'Benchmark Data'!$B:$AAA,CY$1,FALSE),"")</f>
        <v/>
      </c>
      <c r="CZ189" s="171" t="str">
        <f>IFERROR(VLOOKUP($B189,'Benchmark Data'!$B:$AAA,CZ$1,FALSE)/VLOOKUP($B188,'Benchmark Data'!$B:$AAA,CZ$1,FALSE),"")</f>
        <v/>
      </c>
      <c r="DA189" s="171" t="str">
        <f>IFERROR(VLOOKUP($B189,'Benchmark Data'!$B:$AAA,DA$1,FALSE)/VLOOKUP($B188,'Benchmark Data'!$B:$AAA,DA$1,FALSE),"")</f>
        <v/>
      </c>
      <c r="DB189" s="171" t="str">
        <f>IFERROR(VLOOKUP($B189,'Benchmark Data'!$B:$AAA,DB$1,FALSE)/VLOOKUP($B188,'Benchmark Data'!$B:$AAA,DB$1,FALSE),"")</f>
        <v/>
      </c>
      <c r="DC189" s="171" t="str">
        <f>IFERROR(VLOOKUP($B189,'Benchmark Data'!$B:$AAA,DC$1,FALSE)/VLOOKUP($B188,'Benchmark Data'!$B:$AAA,DC$1,FALSE),"")</f>
        <v/>
      </c>
      <c r="DD189" s="171" t="str">
        <f>IFERROR(VLOOKUP($B189,'Benchmark Data'!$B:$AAA,DD$1,FALSE)/VLOOKUP($B188,'Benchmark Data'!$B:$AAA,DD$1,FALSE),"")</f>
        <v/>
      </c>
      <c r="DE189" s="171" t="str">
        <f>IFERROR(VLOOKUP($B189,'Benchmark Data'!$B:$AAA,DE$1,FALSE)/VLOOKUP($B188,'Benchmark Data'!$B:$AAA,DE$1,FALSE),"")</f>
        <v/>
      </c>
      <c r="DF189" s="171" t="str">
        <f>IFERROR(VLOOKUP($B189,'Benchmark Data'!$B:$AAA,DF$1,FALSE)/VLOOKUP($B188,'Benchmark Data'!$B:$AAA,DF$1,FALSE),"")</f>
        <v/>
      </c>
      <c r="DG189" s="171" t="str">
        <f>IFERROR(VLOOKUP($B189,'Benchmark Data'!$B:$AAA,DG$1,FALSE)/VLOOKUP($B188,'Benchmark Data'!$B:$AAA,DG$1,FALSE),"")</f>
        <v/>
      </c>
      <c r="DH189" s="171" t="str">
        <f>IFERROR(VLOOKUP($B189,'Benchmark Data'!$B:$AAA,DH$1,FALSE)/VLOOKUP($B188,'Benchmark Data'!$B:$AAA,DH$1,FALSE),"")</f>
        <v/>
      </c>
      <c r="DI189" s="171" t="str">
        <f>IFERROR(VLOOKUP($B189,'Benchmark Data'!$B:$AAA,DI$1,FALSE)/VLOOKUP($B188,'Benchmark Data'!$B:$AAA,DI$1,FALSE),"")</f>
        <v/>
      </c>
    </row>
    <row r="190" spans="1:113">
      <c r="A190" s="94">
        <f t="shared" si="39"/>
        <v>11</v>
      </c>
      <c r="B190" s="168">
        <f t="shared" si="38"/>
        <v>45747</v>
      </c>
      <c r="C190" s="171">
        <f>IFERROR(VLOOKUP($B190,'Benchmark Data'!$B:$FF,C$1,FALSE)/VLOOKUP($B189,'Benchmark Data'!$B:$FF,C$1,FALSE),"")</f>
        <v>0.91430166161506832</v>
      </c>
      <c r="D190" s="171">
        <f>IFERROR(VLOOKUP($B190,'Benchmark Data'!$B:$FF,D$1,FALSE)/VLOOKUP($B189,'Benchmark Data'!$B:$FF,D$1,FALSE),"")</f>
        <v>0.91430166161506832</v>
      </c>
      <c r="E190" s="171">
        <f>IFERROR(VLOOKUP($B190,'Benchmark Data'!$B:$FF,E$1,FALSE)/VLOOKUP($B189,'Benchmark Data'!$B:$FF,E$1,FALSE),"")</f>
        <v>0.91430166161506832</v>
      </c>
      <c r="F190" s="171">
        <f>IFERROR(VLOOKUP($B190,'Benchmark Data'!$B:$FF,F$1,FALSE)/VLOOKUP($B189,'Benchmark Data'!$B:$FF,F$1,FALSE),"")</f>
        <v>0.97681183510638303</v>
      </c>
      <c r="G190" s="171" t="str">
        <f>IFERROR(VLOOKUP($B190,'Benchmark Data'!$B:$FF,G$1,FALSE)/VLOOKUP($B189,'Benchmark Data'!$B:$FF,G$1,FALSE),"")</f>
        <v/>
      </c>
      <c r="H190" s="171">
        <f>IFERROR(VLOOKUP($B190,'Benchmark Data'!$B:$FF,H$1,FALSE)/VLOOKUP($B189,'Benchmark Data'!$B:$FF,H$1,FALSE),"")</f>
        <v>0.91430166161506832</v>
      </c>
      <c r="I190" s="171">
        <f>IFERROR(VLOOKUP($B190,'Benchmark Data'!$B:$FF,I$1,FALSE)/VLOOKUP($B189,'Benchmark Data'!$B:$FF,I$1,FALSE),"")</f>
        <v>1.016823544356706</v>
      </c>
      <c r="J190" s="143" t="str">
        <f>IFERROR(VLOOKUP($B190,'Benchmark Data'!$B:$FF,J$1,FALSE)/VLOOKUP($B189,'Benchmark Data'!$B:$FF,J$1,FALSE)*J191,"")</f>
        <v/>
      </c>
      <c r="K190" s="156">
        <f>VLOOKUP($B190,'Benchmark Data'!$B:$FF,K$1,FALSE)</f>
        <v>0.99426190396186476</v>
      </c>
      <c r="L190" s="156">
        <f>VLOOKUP($B190,'Benchmark Data'!$B:$FF,L$1,FALSE)</f>
        <v>0.99426190396186476</v>
      </c>
      <c r="M190" s="156">
        <f>VLOOKUP($B190,'Benchmark Data'!$B:$FF,M$1,FALSE)</f>
        <v>0.99426190396186476</v>
      </c>
      <c r="N190" s="171">
        <f>IFERROR(VLOOKUP($B190,'Benchmark Data'!$B:$FF,N$1,FALSE)/VLOOKUP($B189,'Benchmark Data'!$B:$FF,N$1,FALSE),"")</f>
        <v>0.97943432144204545</v>
      </c>
      <c r="O190" s="171">
        <f>IFERROR(VLOOKUP($B190,'Benchmark Data'!$B:$FF,O$1,FALSE)/VLOOKUP($B189,'Benchmark Data'!$B:$FF,O$1,FALSE),"")</f>
        <v>1.0421806728027583</v>
      </c>
      <c r="P190" s="171">
        <f>IFERROR(VLOOKUP($B190,'Benchmark Data'!$B:$FF,P$1,FALSE)/VLOOKUP($B189,'Benchmark Data'!$B:$FF,P$1,FALSE),"")</f>
        <v>1.047541162813699</v>
      </c>
      <c r="Q190" s="156">
        <f>IFERROR(VLOOKUP($B190,'Benchmark Data'!$B:$FF,Q$1,FALSE),"")</f>
        <v>0.98293619734108562</v>
      </c>
      <c r="R190" s="156">
        <f>IFERROR(VLOOKUP($B190,'Benchmark Data'!$B:$FF,R$1,FALSE),"")</f>
        <v>0.98293619734108562</v>
      </c>
      <c r="S190" s="156">
        <f>IFERROR(VLOOKUP($B190,'Benchmark Data'!$B:$FF,S$1,FALSE),"")</f>
        <v>0.98293619734108562</v>
      </c>
      <c r="T190" s="156">
        <f>IFERROR(VLOOKUP($B190,'Benchmark Data'!$B:$FF,T$1,FALSE),"")</f>
        <v>0.98293619734108562</v>
      </c>
      <c r="U190" s="156">
        <f>IFERROR(VLOOKUP($B190,'Benchmark Data'!$B:$FF,U$1,FALSE),"")</f>
        <v>0.98293619734108562</v>
      </c>
      <c r="V190" s="171">
        <f>IFERROR(VLOOKUP($B190,'Benchmark Data'!$B:$FF,V$1,FALSE)/VLOOKUP($B189,'Benchmark Data'!$B:$FF,V$1,FALSE),"")</f>
        <v>0.98492943175238934</v>
      </c>
      <c r="W190" s="171">
        <f>IFERROR(VLOOKUP($B190,'Benchmark Data'!$B:$FF,W$1,FALSE)/VLOOKUP($B189,'Benchmark Data'!$B:$FF,W$1,FALSE),"")</f>
        <v>0.98492943175238934</v>
      </c>
      <c r="X190" s="171">
        <f>IFERROR(VLOOKUP($B190,'Benchmark Data'!$B:$FF,X$1,FALSE)/VLOOKUP($B189,'Benchmark Data'!$B:$FF,X$1,FALSE),"")</f>
        <v>0.98492943175238934</v>
      </c>
      <c r="Y190" s="171">
        <f>IFERROR(VLOOKUP($B190,'Benchmark Data'!$B:$FF,Y$1,FALSE)/VLOOKUP($B189,'Benchmark Data'!$B:$FF,Y$1,FALSE),"")</f>
        <v>0.98492943175238934</v>
      </c>
      <c r="Z190" s="171">
        <f>IFERROR(VLOOKUP($B190,'Benchmark Data'!$B:$FF,Z$1,FALSE)/VLOOKUP($B189,'Benchmark Data'!$B:$FF,Z$1,FALSE),"")</f>
        <v>0.98492943175238934</v>
      </c>
      <c r="AA190" s="171">
        <f>IFERROR(VLOOKUP($B190,'Benchmark Data'!$B:$FF,AA$1,FALSE)/VLOOKUP($B189,'Benchmark Data'!$B:$FF,AA$1,FALSE),"")</f>
        <v>0.95296522068694367</v>
      </c>
      <c r="AB190" s="171">
        <f>IFERROR(VLOOKUP($B190,'Benchmark Data'!$B:$FF,AB$1,FALSE)/VLOOKUP($B189,'Benchmark Data'!$B:$FF,AB$1,FALSE),"")</f>
        <v>0.95296522068694367</v>
      </c>
      <c r="AC190" s="171">
        <f>IFERROR(VLOOKUP($B190,'Benchmark Data'!$B:$FF,AC$1,FALSE)/VLOOKUP($B189,'Benchmark Data'!$B:$FF,AC$1,FALSE),"")</f>
        <v>0.95296522068694367</v>
      </c>
      <c r="AD190" s="171">
        <f>IFERROR(VLOOKUP($B190,'Benchmark Data'!$B:$FF,AD$1,FALSE)/VLOOKUP($B189,'Benchmark Data'!$B:$FF,AD$1,FALSE),"")</f>
        <v>1.14104471443921</v>
      </c>
      <c r="AE190" s="171">
        <f>IFERROR(VLOOKUP($B190,'Benchmark Data'!$B:$FF,AE$1,FALSE)/VLOOKUP($B189,'Benchmark Data'!$B:$FF,AE$1,FALSE),"")</f>
        <v>0.97747757518440903</v>
      </c>
      <c r="AF190" s="171">
        <f>IFERROR(VLOOKUP($B190,'Benchmark Data'!$B:$FF,AF$1,FALSE)/VLOOKUP($B189,'Benchmark Data'!$B:$FF,AF$1,FALSE),"")</f>
        <v>0.97681183510638303</v>
      </c>
      <c r="AG190" s="171">
        <f>IFERROR(VLOOKUP($B190,'Benchmark Data'!$B:$FF,AG$1,FALSE)/VLOOKUP($B189,'Benchmark Data'!$B:$FF,AG$1,FALSE),"")</f>
        <v>0.97681183510638303</v>
      </c>
      <c r="AH190" s="171">
        <f>IFERROR(VLOOKUP($B190,'Benchmark Data'!$B:$FF,AH$1,FALSE)/VLOOKUP($B189,'Benchmark Data'!$B:$FF,AH$1,FALSE),"")</f>
        <v>0.97681183510638303</v>
      </c>
      <c r="AI190" s="171">
        <f>IFERROR(VLOOKUP($B190,'Benchmark Data'!$B:$FF,AI$1,FALSE)/VLOOKUP($B189,'Benchmark Data'!$B:$FF,AI$1,FALSE),"")</f>
        <v>0.91022041372658813</v>
      </c>
      <c r="AJ190" s="171">
        <f>IFERROR(VLOOKUP($B190,'Benchmark Data'!$B:$FF,AJ$1,FALSE)/VLOOKUP($B189,'Benchmark Data'!$B:$FF,AJ$1,FALSE),"")</f>
        <v>0.83020677255019493</v>
      </c>
      <c r="AK190" s="171">
        <f>IFERROR(VLOOKUP($B190,'Benchmark Data'!$B:$FF,AK$1,FALSE)/VLOOKUP($B189,'Benchmark Data'!$B:$FF,AK$1,FALSE),"")</f>
        <v>1.016823544356706</v>
      </c>
      <c r="AL190" s="171">
        <f>IFERROR(VLOOKUP($B190,'Benchmark Data'!$B:$FF,AL$1,FALSE)/VLOOKUP($B189,'Benchmark Data'!$B:$FF,AL$1,FALSE),"")</f>
        <v>0.91584405607835595</v>
      </c>
      <c r="AM190" s="171">
        <f>IFERROR(VLOOKUP($B190,'Benchmark Data'!$B:$FF,AM$1,FALSE)/VLOOKUP($B189,'Benchmark Data'!$B:$FF,AM$1,FALSE),"")</f>
        <v>0.91584405607835595</v>
      </c>
      <c r="AN190" s="171">
        <f>IFERROR(VLOOKUP($B190,'Benchmark Data'!$B:$FF,AN$1,FALSE)/VLOOKUP($B189,'Benchmark Data'!$B:$FF,AN$1,FALSE),"")</f>
        <v>0.98921271763815288</v>
      </c>
      <c r="AO190" s="171">
        <f>IFERROR(VLOOKUP($B190,'Benchmark Data'!$B:$FF,AO$1,FALSE)/VLOOKUP($B189,'Benchmark Data'!$B:$FF,AO$1,FALSE),"")</f>
        <v>0.86230173465598647</v>
      </c>
      <c r="AP190" s="171">
        <f>IFERROR(VLOOKUP($B190,'Benchmark Data'!$B:$FF,AP$1,FALSE)/VLOOKUP($B189,'Benchmark Data'!$B:$FF,AP$1,FALSE),"")</f>
        <v>0.86230173465598647</v>
      </c>
      <c r="AQ190" s="171">
        <f>IFERROR(VLOOKUP($B190,'Benchmark Data'!$B:$FF,AQ$1,FALSE)/VLOOKUP($B189,'Benchmark Data'!$B:$FF,AQ$1,FALSE),"")</f>
        <v>0.94099181471182791</v>
      </c>
      <c r="AR190" s="171">
        <f>IFERROR(VLOOKUP($B190,'Benchmark Data'!$B:$FF,AR$1,FALSE)/VLOOKUP($B189,'Benchmark Data'!$B:$FF,AR$1,FALSE),"")</f>
        <v>0.86230173465598647</v>
      </c>
      <c r="AS190" s="171">
        <f>IFERROR(VLOOKUP($B190,'Benchmark Data'!$B:$FF,AS$1,FALSE)/VLOOKUP($B189,'Benchmark Data'!$B:$FF,AS$1,FALSE),"")</f>
        <v>1.0001570680103482</v>
      </c>
      <c r="AT190" s="171">
        <f>IFERROR(VLOOKUP($B190,'Benchmark Data'!$B:$FF,AT$1,FALSE)/VLOOKUP($B189,'Benchmark Data'!$B:$FF,AT$1,FALSE),"")</f>
        <v>0.94099181471182791</v>
      </c>
      <c r="AU190" s="171">
        <f>IFERROR(VLOOKUP($B190,'Benchmark Data'!$B:$FF,AU$1,FALSE)/VLOOKUP($B189,'Benchmark Data'!$B:$FF,AU$1,FALSE),"")</f>
        <v>0.94598856903196271</v>
      </c>
      <c r="AV190" s="171">
        <f>IFERROR(VLOOKUP($B190,'Benchmark Data'!$B:$FF,AV$1,FALSE)/VLOOKUP($B189,'Benchmark Data'!$B:$FF,AV$1,FALSE),"")</f>
        <v>0.94598856903196271</v>
      </c>
      <c r="AW190" s="171">
        <f>IFERROR(VLOOKUP($B190,'Benchmark Data'!$B:$FF,AW$1,FALSE)/VLOOKUP($B189,'Benchmark Data'!$B:$FF,AW$1,FALSE),"")</f>
        <v>0.94598856903196271</v>
      </c>
      <c r="AX190" s="171">
        <f>IFERROR(VLOOKUP($B190,'Benchmark Data'!$B:$FF,AX$1,FALSE)/VLOOKUP($B189,'Benchmark Data'!$B:$FF,AX$1,FALSE),"")</f>
        <v>1.0034555844325017</v>
      </c>
      <c r="AY190" s="171">
        <f>IFERROR(VLOOKUP($B190,'Benchmark Data'!$B:$FF,AY$1,FALSE)/VLOOKUP($B189,'Benchmark Data'!$B:$FF,AY$1,FALSE),"")</f>
        <v>1.0034555844325017</v>
      </c>
      <c r="AZ190" s="156">
        <f>IFERROR(VLOOKUP($B190,'Benchmark Data'!$B:$FF,AZ$1,FALSE),"")</f>
        <v>0.96404174109226015</v>
      </c>
      <c r="BA190" s="156">
        <f>IFERROR(VLOOKUP($B190,'Benchmark Data'!$B:$FF,BA$1,FALSE),"")</f>
        <v>0.96404174109226015</v>
      </c>
      <c r="BB190" s="171">
        <f>IFERROR(VLOOKUP($B190,'Benchmark Data'!$B:$FF,BB$1,FALSE)/VLOOKUP($B189,'Benchmark Data'!$B:$FF,BB$1,FALSE),"")</f>
        <v>0.95871089651956787</v>
      </c>
      <c r="BC190" s="171">
        <f>IFERROR(VLOOKUP($B190,'Benchmark Data'!$B:$FF,BC$1,FALSE)/VLOOKUP($B189,'Benchmark Data'!$B:$FF,BC$1,FALSE),"")</f>
        <v>0.9305310444408792</v>
      </c>
      <c r="BD190" s="171">
        <f>IFERROR(VLOOKUP($B190,'Benchmark Data'!$B:$FF,BD$1,FALSE)/VLOOKUP($B189,'Benchmark Data'!$B:$FF,BD$1,FALSE),"")</f>
        <v>0.9305310444408792</v>
      </c>
      <c r="BE190" s="171">
        <f>IFERROR(VLOOKUP($B190,'Benchmark Data'!$B:$FF,BE$1,FALSE)/VLOOKUP($B189,'Benchmark Data'!$B:$FF,BE$1,FALSE),"")</f>
        <v>0.9305310444408792</v>
      </c>
      <c r="BF190" s="171">
        <f>IFERROR(VLOOKUP($B190,'Benchmark Data'!$B:$FF,BF$1,FALSE)/VLOOKUP($B189,'Benchmark Data'!$B:$FF,BF$1,FALSE),"")</f>
        <v>0.9305310444408792</v>
      </c>
      <c r="BG190" s="171">
        <f>IFERROR(VLOOKUP($B190,'Benchmark Data'!$B:$FF,BG$1,FALSE)/VLOOKUP($B189,'Benchmark Data'!$B:$FF,BG$1,FALSE),"")</f>
        <v>0.99476782772229377</v>
      </c>
      <c r="BH190" s="171">
        <f>IFERROR(VLOOKUP($B190,'Benchmark Data'!$B:$FF,BH$1,FALSE)/VLOOKUP($B189,'Benchmark Data'!$B:$FF,BH$1,FALSE),"")</f>
        <v>0.99476782772229377</v>
      </c>
      <c r="BI190" s="171">
        <f>IFERROR(VLOOKUP($B190,'Benchmark Data'!$B:$FF,BI$1,FALSE)/VLOOKUP($B189,'Benchmark Data'!$B:$FF,BI$1,FALSE),"")</f>
        <v>0.99476782772229377</v>
      </c>
      <c r="BJ190" s="171">
        <f>IFERROR(VLOOKUP($B190,'Benchmark Data'!$B:$FF,BJ$1,FALSE)/VLOOKUP($B189,'Benchmark Data'!$B:$FF,BJ$1,FALSE),"")</f>
        <v>0.99476782772229377</v>
      </c>
      <c r="BK190" s="171">
        <f>IFERROR(VLOOKUP($B190,'Benchmark Data'!$B:$FF,BK$1,FALSE)/VLOOKUP($B189,'Benchmark Data'!$B:$FF,BK$1,FALSE),"")</f>
        <v>0.9305310444408792</v>
      </c>
      <c r="BL190" s="171">
        <f>IFERROR(VLOOKUP($B190,'Benchmark Data'!$B:$FF,BL$1,FALSE)/VLOOKUP($B189,'Benchmark Data'!$B:$FF,BL$1,FALSE),"")</f>
        <v>0.9305310444408792</v>
      </c>
      <c r="BM190" s="171">
        <f>IFERROR(VLOOKUP($B190,'Benchmark Data'!$B:$FF,BM$1,FALSE)/VLOOKUP($B189,'Benchmark Data'!$B:$FF,BM$1,FALSE),"")</f>
        <v>0.9305310444408792</v>
      </c>
      <c r="BN190" s="171">
        <f>IFERROR(VLOOKUP($B190,'Benchmark Data'!$B:$FF,BN$1,FALSE)/VLOOKUP($B189,'Benchmark Data'!$B:$FF,BN$1,FALSE),"")</f>
        <v>0.9305310444408792</v>
      </c>
      <c r="BO190" s="171">
        <f>IFERROR(VLOOKUP($B190,'Benchmark Data'!$B:$FF,BO$1,FALSE)/VLOOKUP($B189,'Benchmark Data'!$B:$FF,BO$1,FALSE),"")</f>
        <v>0.9305310444408792</v>
      </c>
      <c r="BP190" s="171">
        <f>IFERROR(VLOOKUP($B190,'Benchmark Data'!$B:$FF,BP$1,FALSE)/VLOOKUP($B189,'Benchmark Data'!$B:$FF,BP$1,FALSE),"")</f>
        <v>0.9305310444408792</v>
      </c>
      <c r="BQ190" s="171">
        <f>IFERROR(VLOOKUP($B190,'Benchmark Data'!$B:$FF,BQ$1,FALSE)/VLOOKUP($B189,'Benchmark Data'!$B:$FF,BQ$1,FALSE),"")</f>
        <v>0.9305310444408792</v>
      </c>
      <c r="BR190" s="171">
        <f>IFERROR(VLOOKUP($B190,'Benchmark Data'!$B:$FF,BR$1,FALSE)/VLOOKUP($B189,'Benchmark Data'!$B:$FF,BR$1,FALSE),"")</f>
        <v>0.9305310444408792</v>
      </c>
      <c r="BS190" s="171">
        <f>IFERROR(VLOOKUP($B190,'Benchmark Data'!$B:$FF,BS$1,FALSE)/VLOOKUP($B189,'Benchmark Data'!$B:$FF,BS$1,FALSE),"")</f>
        <v>0.91430166161506832</v>
      </c>
      <c r="BT190" s="171">
        <f>IFERROR(VLOOKUP($B190,'Benchmark Data'!$B:$FF,BT$1,FALSE)/VLOOKUP($B189,'Benchmark Data'!$B:$FF,BT$1,FALSE),"")</f>
        <v>0.91430166161506832</v>
      </c>
      <c r="BU190" s="171">
        <f>IFERROR(VLOOKUP($B190,'Benchmark Data'!$B:$FF,BU$1,FALSE)/VLOOKUP($B189,'Benchmark Data'!$B:$FF,BU$1,FALSE),"")</f>
        <v>0.91430166161506832</v>
      </c>
      <c r="BV190" s="171">
        <f>IFERROR(VLOOKUP($B190,'Benchmark Data'!$B:$FF,BV$1,FALSE)/VLOOKUP($B189,'Benchmark Data'!$B:$FF,BV$1,FALSE),"")</f>
        <v>0.91430166161506832</v>
      </c>
      <c r="BW190" s="171">
        <f>IFERROR(VLOOKUP($B190,'Benchmark Data'!$B:$FF,BW$1,FALSE)/VLOOKUP($B189,'Benchmark Data'!$B:$FF,BW$1,FALSE),"")</f>
        <v>0.91430166161506832</v>
      </c>
      <c r="BX190" s="171">
        <f>IFERROR(VLOOKUP($B190,'Benchmark Data'!$B:$FF,BX$1,FALSE)/VLOOKUP($B189,'Benchmark Data'!$B:$FF,BX$1,FALSE),"")</f>
        <v>0.91430166161506832</v>
      </c>
      <c r="BY190" s="171" t="str">
        <f>IFERROR(VLOOKUP($B190,'Benchmark Data'!$B:$FF,BY$1,FALSE)/VLOOKUP($B189,'Benchmark Data'!$B:$FF,BY$1,FALSE),"")</f>
        <v/>
      </c>
      <c r="BZ190" s="171" t="str">
        <f>IFERROR(VLOOKUP($B190,'Benchmark Data'!$B:$FF,BZ$1,FALSE)/VLOOKUP($B189,'Benchmark Data'!$B:$FF,BZ$1,FALSE),"")</f>
        <v/>
      </c>
      <c r="CA190" s="171" t="str">
        <f>IFERROR(VLOOKUP($B190,'Benchmark Data'!$B:$FF,CA$1,FALSE)/VLOOKUP($B189,'Benchmark Data'!$B:$FF,CA$1,FALSE),"")</f>
        <v/>
      </c>
      <c r="CB190" s="171" t="str">
        <f>IFERROR(VLOOKUP($B190,'Benchmark Data'!$B:$FF,CB$1,FALSE)/VLOOKUP($B189,'Benchmark Data'!$B:$FF,CB$1,FALSE),"")</f>
        <v/>
      </c>
      <c r="CC190" s="171" t="str">
        <f>IFERROR(VLOOKUP($B190,'Benchmark Data'!$B:$FF,CC$1,FALSE)/VLOOKUP($B189,'Benchmark Data'!$B:$FF,CC$1,FALSE),"")</f>
        <v/>
      </c>
      <c r="CD190" s="171" t="str">
        <f>IFERROR(VLOOKUP($B190,'Benchmark Data'!$B:$FF,CD$1,FALSE)/VLOOKUP($B189,'Benchmark Data'!$B:$FF,CD$1,FALSE),"")</f>
        <v/>
      </c>
      <c r="CE190" s="171" t="str">
        <f>IFERROR(VLOOKUP($B190,'Benchmark Data'!$B:$FF,CE$1,FALSE)/VLOOKUP($B189,'Benchmark Data'!$B:$FF,CE$1,FALSE),"")</f>
        <v/>
      </c>
      <c r="CF190" s="171" t="str">
        <f>IFERROR(VLOOKUP($B190,'Benchmark Data'!$B:$FF,CF$1,FALSE)/VLOOKUP($B189,'Benchmark Data'!$B:$FF,CF$1,FALSE),"")</f>
        <v/>
      </c>
      <c r="CG190" s="171" t="str">
        <f>IFERROR(VLOOKUP($B190,'Benchmark Data'!$B:$FF,CG$1,FALSE)/VLOOKUP($B189,'Benchmark Data'!$B:$FF,CG$1,FALSE),"")</f>
        <v/>
      </c>
      <c r="CH190" s="156"/>
      <c r="CI190" s="171" t="str">
        <f>IFERROR(VLOOKUP($B190,'Benchmark Data'!$B:$FF,CI$1,FALSE)/VLOOKUP($B189,'Benchmark Data'!$B:$FF,CI$1,FALSE),"")</f>
        <v/>
      </c>
      <c r="CJ190" s="171" t="str">
        <f>IFERROR(VLOOKUP($B190,'Benchmark Data'!$B:$FF,CJ$1,FALSE)/VLOOKUP($B189,'Benchmark Data'!$B:$FF,CJ$1,FALSE),"")</f>
        <v/>
      </c>
      <c r="CK190" s="171" t="str">
        <f>IFERROR(VLOOKUP($B190,'Benchmark Data'!$B:$AAA,CK$1,FALSE)/VLOOKUP($B189,'Benchmark Data'!$B:$AAA,CK$1,FALSE),"")</f>
        <v/>
      </c>
      <c r="CL190" s="171" t="str">
        <f>IFERROR(VLOOKUP($B190,'Benchmark Data'!$B:$AAA,CL$1,FALSE)/VLOOKUP($B189,'Benchmark Data'!$B:$AAA,CL$1,FALSE),"")</f>
        <v/>
      </c>
      <c r="CM190" s="171" t="str">
        <f>IFERROR(VLOOKUP($B190,'Benchmark Data'!$B:$AAA,CM$1,FALSE)/VLOOKUP($B189,'Benchmark Data'!$B:$AAA,CM$1,FALSE),"")</f>
        <v/>
      </c>
      <c r="CN190" s="171" t="str">
        <f>IFERROR(VLOOKUP($B190,'Benchmark Data'!$B:$AAA,CN$1,FALSE)/VLOOKUP($B189,'Benchmark Data'!$B:$AAA,CN$1,FALSE),"")</f>
        <v/>
      </c>
      <c r="CO190" s="171" t="str">
        <f>IFERROR(VLOOKUP($B190,'Benchmark Data'!$B:$AAA,CO$1,FALSE)/VLOOKUP($B189,'Benchmark Data'!$B:$AAA,CO$1,FALSE),"")</f>
        <v/>
      </c>
      <c r="CP190" s="171" t="str">
        <f>IFERROR(VLOOKUP($B190,'Benchmark Data'!$B:$AAA,CP$1,FALSE)/VLOOKUP($B189,'Benchmark Data'!$B:$AAA,CP$1,FALSE),"")</f>
        <v/>
      </c>
      <c r="CQ190" s="171" t="str">
        <f>IFERROR(VLOOKUP($B190,'Benchmark Data'!$B:$AAA,CQ$1,FALSE)/VLOOKUP($B189,'Benchmark Data'!$B:$AAA,CQ$1,FALSE),"")</f>
        <v/>
      </c>
      <c r="CR190" s="171" t="str">
        <f>IFERROR(VLOOKUP($B190,'Benchmark Data'!$B:$AAA,CR$1,FALSE)/VLOOKUP($B189,'Benchmark Data'!$B:$AAA,CR$1,FALSE),"")</f>
        <v/>
      </c>
      <c r="CS190" s="171" t="str">
        <f>IFERROR(VLOOKUP($B190,'Benchmark Data'!$B:$AAA,CS$1,FALSE)/VLOOKUP($B189,'Benchmark Data'!$B:$AAA,CS$1,FALSE),"")</f>
        <v/>
      </c>
      <c r="CT190" s="171" t="str">
        <f>IFERROR(VLOOKUP($B190,'Benchmark Data'!$B:$AAA,CT$1,FALSE)/VLOOKUP($B189,'Benchmark Data'!$B:$AAA,CT$1,FALSE),"")</f>
        <v/>
      </c>
      <c r="CU190" s="171" t="str">
        <f>IFERROR(VLOOKUP($B190,'Benchmark Data'!$B:$AAA,CU$1,FALSE)/VLOOKUP($B189,'Benchmark Data'!$B:$AAA,CU$1,FALSE),"")</f>
        <v/>
      </c>
      <c r="CV190" s="171" t="str">
        <f>IFERROR(VLOOKUP($B190,'Benchmark Data'!$B:$AAA,CV$1,FALSE)/VLOOKUP($B189,'Benchmark Data'!$B:$AAA,CV$1,FALSE),"")</f>
        <v/>
      </c>
      <c r="CW190" s="171" t="str">
        <f>IFERROR(VLOOKUP($B190,'Benchmark Data'!$B:$AAA,CW$1,FALSE)/VLOOKUP($B189,'Benchmark Data'!$B:$AAA,CW$1,FALSE),"")</f>
        <v/>
      </c>
      <c r="CX190" s="171" t="str">
        <f>IFERROR(VLOOKUP($B190,'Benchmark Data'!$B:$AAA,CX$1,FALSE)/VLOOKUP($B189,'Benchmark Data'!$B:$AAA,CX$1,FALSE),"")</f>
        <v/>
      </c>
      <c r="CY190" s="171" t="str">
        <f>IFERROR(VLOOKUP($B190,'Benchmark Data'!$B:$AAA,CY$1,FALSE)/VLOOKUP($B189,'Benchmark Data'!$B:$AAA,CY$1,FALSE),"")</f>
        <v/>
      </c>
      <c r="CZ190" s="171" t="str">
        <f>IFERROR(VLOOKUP($B190,'Benchmark Data'!$B:$AAA,CZ$1,FALSE)/VLOOKUP($B189,'Benchmark Data'!$B:$AAA,CZ$1,FALSE),"")</f>
        <v/>
      </c>
      <c r="DA190" s="171" t="str">
        <f>IFERROR(VLOOKUP($B190,'Benchmark Data'!$B:$AAA,DA$1,FALSE)/VLOOKUP($B189,'Benchmark Data'!$B:$AAA,DA$1,FALSE),"")</f>
        <v/>
      </c>
      <c r="DB190" s="171" t="str">
        <f>IFERROR(VLOOKUP($B190,'Benchmark Data'!$B:$AAA,DB$1,FALSE)/VLOOKUP($B189,'Benchmark Data'!$B:$AAA,DB$1,FALSE),"")</f>
        <v/>
      </c>
      <c r="DC190" s="171" t="str">
        <f>IFERROR(VLOOKUP($B190,'Benchmark Data'!$B:$AAA,DC$1,FALSE)/VLOOKUP($B189,'Benchmark Data'!$B:$AAA,DC$1,FALSE),"")</f>
        <v/>
      </c>
      <c r="DD190" s="171" t="str">
        <f>IFERROR(VLOOKUP($B190,'Benchmark Data'!$B:$AAA,DD$1,FALSE)/VLOOKUP($B189,'Benchmark Data'!$B:$AAA,DD$1,FALSE),"")</f>
        <v/>
      </c>
      <c r="DE190" s="171" t="str">
        <f>IFERROR(VLOOKUP($B190,'Benchmark Data'!$B:$AAA,DE$1,FALSE)/VLOOKUP($B189,'Benchmark Data'!$B:$AAA,DE$1,FALSE),"")</f>
        <v/>
      </c>
      <c r="DF190" s="171" t="str">
        <f>IFERROR(VLOOKUP($B190,'Benchmark Data'!$B:$AAA,DF$1,FALSE)/VLOOKUP($B189,'Benchmark Data'!$B:$AAA,DF$1,FALSE),"")</f>
        <v/>
      </c>
      <c r="DG190" s="171" t="str">
        <f>IFERROR(VLOOKUP($B190,'Benchmark Data'!$B:$AAA,DG$1,FALSE)/VLOOKUP($B189,'Benchmark Data'!$B:$AAA,DG$1,FALSE),"")</f>
        <v/>
      </c>
      <c r="DH190" s="171" t="str">
        <f>IFERROR(VLOOKUP($B190,'Benchmark Data'!$B:$AAA,DH$1,FALSE)/VLOOKUP($B189,'Benchmark Data'!$B:$AAA,DH$1,FALSE),"")</f>
        <v/>
      </c>
      <c r="DI190" s="171" t="str">
        <f>IFERROR(VLOOKUP($B190,'Benchmark Data'!$B:$AAA,DI$1,FALSE)/VLOOKUP($B189,'Benchmark Data'!$B:$AAA,DI$1,FALSE),"")</f>
        <v/>
      </c>
    </row>
    <row r="191" spans="1:113">
      <c r="A191" s="94">
        <f t="shared" si="39"/>
        <v>10</v>
      </c>
      <c r="B191" s="168">
        <f t="shared" si="38"/>
        <v>45777</v>
      </c>
      <c r="C191" s="171">
        <f>IFERROR(VLOOKUP($B191,'Benchmark Data'!$B:$FF,C$1,FALSE)/VLOOKUP($B190,'Benchmark Data'!$B:$FF,C$1,FALSE),"")</f>
        <v>1.0149332808449834</v>
      </c>
      <c r="D191" s="171">
        <f>IFERROR(VLOOKUP($B191,'Benchmark Data'!$B:$FF,D$1,FALSE)/VLOOKUP($B190,'Benchmark Data'!$B:$FF,D$1,FALSE),"")</f>
        <v>1.0149332808449834</v>
      </c>
      <c r="E191" s="171">
        <f>IFERROR(VLOOKUP($B191,'Benchmark Data'!$B:$FF,E$1,FALSE)/VLOOKUP($B190,'Benchmark Data'!$B:$FF,E$1,FALSE),"")</f>
        <v>1.0149332808449834</v>
      </c>
      <c r="F191" s="171">
        <f>IFERROR(VLOOKUP($B191,'Benchmark Data'!$B:$FF,F$1,FALSE)/VLOOKUP($B190,'Benchmark Data'!$B:$FF,F$1,FALSE),"")</f>
        <v>0.98108161098553914</v>
      </c>
      <c r="G191" s="171" t="str">
        <f>IFERROR(VLOOKUP($B191,'Benchmark Data'!$B:$FF,G$1,FALSE)/VLOOKUP($B190,'Benchmark Data'!$B:$FF,G$1,FALSE),"")</f>
        <v/>
      </c>
      <c r="H191" s="171">
        <f>IFERROR(VLOOKUP($B191,'Benchmark Data'!$B:$FF,H$1,FALSE)/VLOOKUP($B190,'Benchmark Data'!$B:$FF,H$1,FALSE),"")</f>
        <v>1.0149332808449834</v>
      </c>
      <c r="I191" s="171">
        <f>IFERROR(VLOOKUP($B191,'Benchmark Data'!$B:$FF,I$1,FALSE)/VLOOKUP($B190,'Benchmark Data'!$B:$FF,I$1,FALSE),"")</f>
        <v>1.0208915585449254</v>
      </c>
      <c r="J191" s="143" t="str">
        <f>IFERROR(VLOOKUP($B191,'Benchmark Data'!$B:$FF,J$1,FALSE)/VLOOKUP($B190,'Benchmark Data'!$B:$FF,J$1,FALSE)*J192,"")</f>
        <v/>
      </c>
      <c r="K191" s="156">
        <f>VLOOKUP($B191,'Benchmark Data'!$B:$FF,K$1,FALSE)</f>
        <v>0.99743844111109037</v>
      </c>
      <c r="L191" s="156">
        <f>VLOOKUP($B191,'Benchmark Data'!$B:$FF,L$1,FALSE)</f>
        <v>0.99743844111109037</v>
      </c>
      <c r="M191" s="156">
        <f>VLOOKUP($B191,'Benchmark Data'!$B:$FF,M$1,FALSE)</f>
        <v>0.99743844111109037</v>
      </c>
      <c r="N191" s="171">
        <f>IFERROR(VLOOKUP($B191,'Benchmark Data'!$B:$FF,N$1,FALSE)/VLOOKUP($B190,'Benchmark Data'!$B:$FF,N$1,FALSE),"")</f>
        <v>1.0001705440944697</v>
      </c>
      <c r="O191" s="171">
        <f>IFERROR(VLOOKUP($B191,'Benchmark Data'!$B:$FF,O$1,FALSE)/VLOOKUP($B190,'Benchmark Data'!$B:$FF,O$1,FALSE),"")</f>
        <v>0.86260900730419254</v>
      </c>
      <c r="P191" s="171">
        <f>IFERROR(VLOOKUP($B191,'Benchmark Data'!$B:$FF,P$1,FALSE)/VLOOKUP($B190,'Benchmark Data'!$B:$FF,P$1,FALSE),"")</f>
        <v>0.8993663155363012</v>
      </c>
      <c r="Q191" s="156">
        <f>IFERROR(VLOOKUP($B191,'Benchmark Data'!$B:$FF,Q$1,FALSE),"")</f>
        <v>0.99869693623264211</v>
      </c>
      <c r="R191" s="156">
        <f>IFERROR(VLOOKUP($B191,'Benchmark Data'!$B:$FF,R$1,FALSE),"")</f>
        <v>0.99869693623264211</v>
      </c>
      <c r="S191" s="156">
        <f>IFERROR(VLOOKUP($B191,'Benchmark Data'!$B:$FF,S$1,FALSE),"")</f>
        <v>0.99869693623264211</v>
      </c>
      <c r="T191" s="156">
        <f>IFERROR(VLOOKUP($B191,'Benchmark Data'!$B:$FF,T$1,FALSE),"")</f>
        <v>0.99869693623264211</v>
      </c>
      <c r="U191" s="156">
        <f>IFERROR(VLOOKUP($B191,'Benchmark Data'!$B:$FF,U$1,FALSE),"")</f>
        <v>0.99869693623264211</v>
      </c>
      <c r="V191" s="171">
        <f>IFERROR(VLOOKUP($B191,'Benchmark Data'!$B:$FF,V$1,FALSE)/VLOOKUP($B190,'Benchmark Data'!$B:$FF,V$1,FALSE),"")</f>
        <v>0.99902882476618271</v>
      </c>
      <c r="W191" s="171">
        <f>IFERROR(VLOOKUP($B191,'Benchmark Data'!$B:$FF,W$1,FALSE)/VLOOKUP($B190,'Benchmark Data'!$B:$FF,W$1,FALSE),"")</f>
        <v>0.99902882476618271</v>
      </c>
      <c r="X191" s="171">
        <f>IFERROR(VLOOKUP($B191,'Benchmark Data'!$B:$FF,X$1,FALSE)/VLOOKUP($B190,'Benchmark Data'!$B:$FF,X$1,FALSE),"")</f>
        <v>0.99902882476618271</v>
      </c>
      <c r="Y191" s="171">
        <f>IFERROR(VLOOKUP($B191,'Benchmark Data'!$B:$FF,Y$1,FALSE)/VLOOKUP($B190,'Benchmark Data'!$B:$FF,Y$1,FALSE),"")</f>
        <v>0.99902882476618271</v>
      </c>
      <c r="Z191" s="171">
        <f>IFERROR(VLOOKUP($B191,'Benchmark Data'!$B:$FF,Z$1,FALSE)/VLOOKUP($B190,'Benchmark Data'!$B:$FF,Z$1,FALSE),"")</f>
        <v>0.99902882476618271</v>
      </c>
      <c r="AA191" s="171">
        <f>IFERROR(VLOOKUP($B191,'Benchmark Data'!$B:$FF,AA$1,FALSE)/VLOOKUP($B190,'Benchmark Data'!$B:$FF,AA$1,FALSE),"")</f>
        <v>0.98541316661958644</v>
      </c>
      <c r="AB191" s="171">
        <f>IFERROR(VLOOKUP($B191,'Benchmark Data'!$B:$FF,AB$1,FALSE)/VLOOKUP($B190,'Benchmark Data'!$B:$FF,AB$1,FALSE),"")</f>
        <v>0.98541316661958644</v>
      </c>
      <c r="AC191" s="171">
        <f>IFERROR(VLOOKUP($B191,'Benchmark Data'!$B:$FF,AC$1,FALSE)/VLOOKUP($B190,'Benchmark Data'!$B:$FF,AC$1,FALSE),"")</f>
        <v>0.98541316661958644</v>
      </c>
      <c r="AD191" s="171">
        <f>IFERROR(VLOOKUP($B191,'Benchmark Data'!$B:$FF,AD$1,FALSE)/VLOOKUP($B190,'Benchmark Data'!$B:$FF,AD$1,FALSE),"")</f>
        <v>1.0490746441635581</v>
      </c>
      <c r="AE191" s="171">
        <f>IFERROR(VLOOKUP($B191,'Benchmark Data'!$B:$FF,AE$1,FALSE)/VLOOKUP($B190,'Benchmark Data'!$B:$FF,AE$1,FALSE),"")</f>
        <v>0.9958976741158474</v>
      </c>
      <c r="AF191" s="171">
        <f>IFERROR(VLOOKUP($B191,'Benchmark Data'!$B:$FF,AF$1,FALSE)/VLOOKUP($B190,'Benchmark Data'!$B:$FF,AF$1,FALSE),"")</f>
        <v>0.98108161098553914</v>
      </c>
      <c r="AG191" s="171">
        <f>IFERROR(VLOOKUP($B191,'Benchmark Data'!$B:$FF,AG$1,FALSE)/VLOOKUP($B190,'Benchmark Data'!$B:$FF,AG$1,FALSE),"")</f>
        <v>0.98108161098553914</v>
      </c>
      <c r="AH191" s="171">
        <f>IFERROR(VLOOKUP($B191,'Benchmark Data'!$B:$FF,AH$1,FALSE)/VLOOKUP($B190,'Benchmark Data'!$B:$FF,AH$1,FALSE),"")</f>
        <v>0.98108161098553914</v>
      </c>
      <c r="AI191" s="171">
        <f>IFERROR(VLOOKUP($B191,'Benchmark Data'!$B:$FF,AI$1,FALSE)/VLOOKUP($B190,'Benchmark Data'!$B:$FF,AI$1,FALSE),"")</f>
        <v>1.0021323408680423</v>
      </c>
      <c r="AJ191" s="171">
        <f>IFERROR(VLOOKUP($B191,'Benchmark Data'!$B:$FF,AJ$1,FALSE)/VLOOKUP($B190,'Benchmark Data'!$B:$FF,AJ$1,FALSE),"")</f>
        <v>1.0315477909327171</v>
      </c>
      <c r="AK191" s="171">
        <f>IFERROR(VLOOKUP($B191,'Benchmark Data'!$B:$FF,AK$1,FALSE)/VLOOKUP($B190,'Benchmark Data'!$B:$FF,AK$1,FALSE),"")</f>
        <v>1.0208915585449254</v>
      </c>
      <c r="AL191" s="171">
        <f>IFERROR(VLOOKUP($B191,'Benchmark Data'!$B:$FF,AL$1,FALSE)/VLOOKUP($B190,'Benchmark Data'!$B:$FF,AL$1,FALSE),"")</f>
        <v>0.97622043281328641</v>
      </c>
      <c r="AM191" s="171">
        <f>IFERROR(VLOOKUP($B191,'Benchmark Data'!$B:$FF,AM$1,FALSE)/VLOOKUP($B190,'Benchmark Data'!$B:$FF,AM$1,FALSE),"")</f>
        <v>0.97622043281328641</v>
      </c>
      <c r="AN191" s="171">
        <f>IFERROR(VLOOKUP($B191,'Benchmark Data'!$B:$FF,AN$1,FALSE)/VLOOKUP($B190,'Benchmark Data'!$B:$FF,AN$1,FALSE),"")</f>
        <v>1.0022957719533192</v>
      </c>
      <c r="AO191" s="171">
        <f>IFERROR(VLOOKUP($B191,'Benchmark Data'!$B:$FF,AO$1,FALSE)/VLOOKUP($B190,'Benchmark Data'!$B:$FF,AO$1,FALSE),"")</f>
        <v>0.95341505052213893</v>
      </c>
      <c r="AP191" s="171">
        <f>IFERROR(VLOOKUP($B191,'Benchmark Data'!$B:$FF,AP$1,FALSE)/VLOOKUP($B190,'Benchmark Data'!$B:$FF,AP$1,FALSE),"")</f>
        <v>0.95341505052213893</v>
      </c>
      <c r="AQ191" s="171">
        <f>IFERROR(VLOOKUP($B191,'Benchmark Data'!$B:$FF,AQ$1,FALSE)/VLOOKUP($B190,'Benchmark Data'!$B:$FF,AQ$1,FALSE),"")</f>
        <v>0.99583800224107577</v>
      </c>
      <c r="AR191" s="171">
        <f>IFERROR(VLOOKUP($B191,'Benchmark Data'!$B:$FF,AR$1,FALSE)/VLOOKUP($B190,'Benchmark Data'!$B:$FF,AR$1,FALSE),"")</f>
        <v>0.95341505052213893</v>
      </c>
      <c r="AS191" s="171">
        <f>IFERROR(VLOOKUP($B191,'Benchmark Data'!$B:$FF,AS$1,FALSE)/VLOOKUP($B190,'Benchmark Data'!$B:$FF,AS$1,FALSE),"")</f>
        <v>0.99997524588006759</v>
      </c>
      <c r="AT191" s="171">
        <f>IFERROR(VLOOKUP($B191,'Benchmark Data'!$B:$FF,AT$1,FALSE)/VLOOKUP($B190,'Benchmark Data'!$B:$FF,AT$1,FALSE),"")</f>
        <v>0.99583800224107577</v>
      </c>
      <c r="AU191" s="171">
        <f>IFERROR(VLOOKUP($B191,'Benchmark Data'!$B:$FF,AU$1,FALSE)/VLOOKUP($B190,'Benchmark Data'!$B:$FF,AU$1,FALSE),"")</f>
        <v>0.98080011581457005</v>
      </c>
      <c r="AV191" s="171">
        <f>IFERROR(VLOOKUP($B191,'Benchmark Data'!$B:$FF,AV$1,FALSE)/VLOOKUP($B190,'Benchmark Data'!$B:$FF,AV$1,FALSE),"")</f>
        <v>0.98080011581457005</v>
      </c>
      <c r="AW191" s="171">
        <f>IFERROR(VLOOKUP($B191,'Benchmark Data'!$B:$FF,AW$1,FALSE)/VLOOKUP($B190,'Benchmark Data'!$B:$FF,AW$1,FALSE),"")</f>
        <v>0.98080011581457005</v>
      </c>
      <c r="AX191" s="171">
        <f>IFERROR(VLOOKUP($B191,'Benchmark Data'!$B:$FF,AX$1,FALSE)/VLOOKUP($B190,'Benchmark Data'!$B:$FF,AX$1,FALSE),"")</f>
        <v>1.0101534603169451</v>
      </c>
      <c r="AY191" s="171">
        <f>IFERROR(VLOOKUP($B191,'Benchmark Data'!$B:$FF,AY$1,FALSE)/VLOOKUP($B190,'Benchmark Data'!$B:$FF,AY$1,FALSE),"")</f>
        <v>1.0101534603169451</v>
      </c>
      <c r="AZ191" s="156">
        <f>IFERROR(VLOOKUP($B191,'Benchmark Data'!$B:$FF,AZ$1,FALSE),"")</f>
        <v>0.9981196113691877</v>
      </c>
      <c r="BA191" s="156">
        <f>IFERROR(VLOOKUP($B191,'Benchmark Data'!$B:$FF,BA$1,FALSE),"")</f>
        <v>0.9981196113691877</v>
      </c>
      <c r="BB191" s="171">
        <f>IFERROR(VLOOKUP($B191,'Benchmark Data'!$B:$FF,BB$1,FALSE)/VLOOKUP($B190,'Benchmark Data'!$B:$FF,BB$1,FALSE),"")</f>
        <v>1.0029671438414167</v>
      </c>
      <c r="BC191" s="171">
        <f>IFERROR(VLOOKUP($B191,'Benchmark Data'!$B:$FF,BC$1,FALSE)/VLOOKUP($B190,'Benchmark Data'!$B:$FF,BC$1,FALSE),"")</f>
        <v>1.0038793103448276</v>
      </c>
      <c r="BD191" s="171">
        <f>IFERROR(VLOOKUP($B191,'Benchmark Data'!$B:$FF,BD$1,FALSE)/VLOOKUP($B190,'Benchmark Data'!$B:$FF,BD$1,FALSE),"")</f>
        <v>1.0038793103448276</v>
      </c>
      <c r="BE191" s="171">
        <f>IFERROR(VLOOKUP($B191,'Benchmark Data'!$B:$FF,BE$1,FALSE)/VLOOKUP($B190,'Benchmark Data'!$B:$FF,BE$1,FALSE),"")</f>
        <v>1.0038793103448276</v>
      </c>
      <c r="BF191" s="171">
        <f>IFERROR(VLOOKUP($B191,'Benchmark Data'!$B:$FF,BF$1,FALSE)/VLOOKUP($B190,'Benchmark Data'!$B:$FF,BF$1,FALSE),"")</f>
        <v>1.0038793103448276</v>
      </c>
      <c r="BG191" s="171">
        <f>IFERROR(VLOOKUP($B191,'Benchmark Data'!$B:$FF,BG$1,FALSE)/VLOOKUP($B190,'Benchmark Data'!$B:$FF,BG$1,FALSE),"")</f>
        <v>0.96445854154231681</v>
      </c>
      <c r="BH191" s="171">
        <f>IFERROR(VLOOKUP($B191,'Benchmark Data'!$B:$FF,BH$1,FALSE)/VLOOKUP($B190,'Benchmark Data'!$B:$FF,BH$1,FALSE),"")</f>
        <v>0.96445854154231681</v>
      </c>
      <c r="BI191" s="171">
        <f>IFERROR(VLOOKUP($B191,'Benchmark Data'!$B:$FF,BI$1,FALSE)/VLOOKUP($B190,'Benchmark Data'!$B:$FF,BI$1,FALSE),"")</f>
        <v>0.96445854154231681</v>
      </c>
      <c r="BJ191" s="171">
        <f>IFERROR(VLOOKUP($B191,'Benchmark Data'!$B:$FF,BJ$1,FALSE)/VLOOKUP($B190,'Benchmark Data'!$B:$FF,BJ$1,FALSE),"")</f>
        <v>0.96445854154231681</v>
      </c>
      <c r="BK191" s="171">
        <f>IFERROR(VLOOKUP($B191,'Benchmark Data'!$B:$FF,BK$1,FALSE)/VLOOKUP($B190,'Benchmark Data'!$B:$FF,BK$1,FALSE),"")</f>
        <v>1.0038793103448276</v>
      </c>
      <c r="BL191" s="171">
        <f>IFERROR(VLOOKUP($B191,'Benchmark Data'!$B:$FF,BL$1,FALSE)/VLOOKUP($B190,'Benchmark Data'!$B:$FF,BL$1,FALSE),"")</f>
        <v>1.0038793103448276</v>
      </c>
      <c r="BM191" s="171">
        <f>IFERROR(VLOOKUP($B191,'Benchmark Data'!$B:$FF,BM$1,FALSE)/VLOOKUP($B190,'Benchmark Data'!$B:$FF,BM$1,FALSE),"")</f>
        <v>1.0038793103448276</v>
      </c>
      <c r="BN191" s="171">
        <f>IFERROR(VLOOKUP($B191,'Benchmark Data'!$B:$FF,BN$1,FALSE)/VLOOKUP($B190,'Benchmark Data'!$B:$FF,BN$1,FALSE),"")</f>
        <v>1.0038793103448276</v>
      </c>
      <c r="BO191" s="171">
        <f>IFERROR(VLOOKUP($B191,'Benchmark Data'!$B:$FF,BO$1,FALSE)/VLOOKUP($B190,'Benchmark Data'!$B:$FF,BO$1,FALSE),"")</f>
        <v>1.0038793103448276</v>
      </c>
      <c r="BP191" s="171">
        <f>IFERROR(VLOOKUP($B191,'Benchmark Data'!$B:$FF,BP$1,FALSE)/VLOOKUP($B190,'Benchmark Data'!$B:$FF,BP$1,FALSE),"")</f>
        <v>1.0038793103448276</v>
      </c>
      <c r="BQ191" s="171">
        <f>IFERROR(VLOOKUP($B191,'Benchmark Data'!$B:$FF,BQ$1,FALSE)/VLOOKUP($B190,'Benchmark Data'!$B:$FF,BQ$1,FALSE),"")</f>
        <v>1.0038793103448276</v>
      </c>
      <c r="BR191" s="171">
        <f>IFERROR(VLOOKUP($B191,'Benchmark Data'!$B:$FF,BR$1,FALSE)/VLOOKUP($B190,'Benchmark Data'!$B:$FF,BR$1,FALSE),"")</f>
        <v>1.0038793103448276</v>
      </c>
      <c r="BS191" s="171">
        <f>IFERROR(VLOOKUP($B191,'Benchmark Data'!$B:$FF,BS$1,FALSE)/VLOOKUP($B190,'Benchmark Data'!$B:$FF,BS$1,FALSE),"")</f>
        <v>1.0149332808449834</v>
      </c>
      <c r="BT191" s="171">
        <f>IFERROR(VLOOKUP($B191,'Benchmark Data'!$B:$FF,BT$1,FALSE)/VLOOKUP($B190,'Benchmark Data'!$B:$FF,BT$1,FALSE),"")</f>
        <v>1.0149332808449834</v>
      </c>
      <c r="BU191" s="171">
        <f>IFERROR(VLOOKUP($B191,'Benchmark Data'!$B:$FF,BU$1,FALSE)/VLOOKUP($B190,'Benchmark Data'!$B:$FF,BU$1,FALSE),"")</f>
        <v>1.0149332808449834</v>
      </c>
      <c r="BV191" s="171">
        <f>IFERROR(VLOOKUP($B191,'Benchmark Data'!$B:$FF,BV$1,FALSE)/VLOOKUP($B190,'Benchmark Data'!$B:$FF,BV$1,FALSE),"")</f>
        <v>1.0149332808449834</v>
      </c>
      <c r="BW191" s="171">
        <f>IFERROR(VLOOKUP($B191,'Benchmark Data'!$B:$FF,BW$1,FALSE)/VLOOKUP($B190,'Benchmark Data'!$B:$FF,BW$1,FALSE),"")</f>
        <v>1.0149332808449834</v>
      </c>
      <c r="BX191" s="171">
        <f>IFERROR(VLOOKUP($B191,'Benchmark Data'!$B:$FF,BX$1,FALSE)/VLOOKUP($B190,'Benchmark Data'!$B:$FF,BX$1,FALSE),"")</f>
        <v>1.0149332808449834</v>
      </c>
      <c r="BY191" s="171" t="str">
        <f>IFERROR(VLOOKUP($B191,'Benchmark Data'!$B:$FF,BY$1,FALSE)/VLOOKUP($B190,'Benchmark Data'!$B:$FF,BY$1,FALSE),"")</f>
        <v/>
      </c>
      <c r="BZ191" s="171">
        <f>IFERROR(VLOOKUP($B191,'Benchmark Data'!$B:$FF,BZ$1,FALSE)/VLOOKUP($B190,'Benchmark Data'!$B:$FF,BZ$1,FALSE),"")</f>
        <v>1.0149332808449834</v>
      </c>
      <c r="CA191" s="171">
        <f>IFERROR(VLOOKUP($B191,'Benchmark Data'!$B:$FF,CA$1,FALSE)/VLOOKUP($B190,'Benchmark Data'!$B:$FF,CA$1,FALSE),"")</f>
        <v>1.0149332808449834</v>
      </c>
      <c r="CB191" s="171">
        <f>IFERROR(VLOOKUP($B191,'Benchmark Data'!$B:$FF,CB$1,FALSE)/VLOOKUP($B190,'Benchmark Data'!$B:$FF,CB$1,FALSE),"")</f>
        <v>1.0149332808449834</v>
      </c>
      <c r="CC191" s="171">
        <f>IFERROR(VLOOKUP($B191,'Benchmark Data'!$B:$FF,CC$1,FALSE)/VLOOKUP($B190,'Benchmark Data'!$B:$FF,CC$1,FALSE),"")</f>
        <v>0.98541316661958644</v>
      </c>
      <c r="CD191" s="171">
        <f>IFERROR(VLOOKUP($B191,'Benchmark Data'!$B:$FF,CD$1,FALSE)/VLOOKUP($B190,'Benchmark Data'!$B:$FF,CD$1,FALSE),"")</f>
        <v>1.0149332808449834</v>
      </c>
      <c r="CE191" s="171">
        <f>IFERROR(VLOOKUP($B191,'Benchmark Data'!$B:$FF,CE$1,FALSE)/VLOOKUP($B190,'Benchmark Data'!$B:$FF,CE$1,FALSE),"")</f>
        <v>1.0149332808449834</v>
      </c>
      <c r="CF191" s="171">
        <f>IFERROR(VLOOKUP($B191,'Benchmark Data'!$B:$FF,CF$1,FALSE)/VLOOKUP($B190,'Benchmark Data'!$B:$FF,CF$1,FALSE),"")</f>
        <v>1.0149332808449834</v>
      </c>
      <c r="CG191" s="171" t="str">
        <f>IFERROR(VLOOKUP($B191,'Benchmark Data'!$B:$FF,CG$1,FALSE)/VLOOKUP($B190,'Benchmark Data'!$B:$FF,CG$1,FALSE),"")</f>
        <v/>
      </c>
      <c r="CH191" s="156"/>
      <c r="CI191" s="171" t="str">
        <f>IFERROR(VLOOKUP($B191,'Benchmark Data'!$B:$FF,CI$1,FALSE)/VLOOKUP($B190,'Benchmark Data'!$B:$FF,CI$1,FALSE),"")</f>
        <v/>
      </c>
      <c r="CJ191" s="171" t="str">
        <f>IFERROR(VLOOKUP($B191,'Benchmark Data'!$B:$FF,CJ$1,FALSE)/VLOOKUP($B190,'Benchmark Data'!$B:$FF,CJ$1,FALSE),"")</f>
        <v/>
      </c>
      <c r="CK191" s="171" t="str">
        <f>IFERROR(VLOOKUP($B191,'Benchmark Data'!$B:$AAA,CK$1,FALSE)/VLOOKUP($B190,'Benchmark Data'!$B:$AAA,CK$1,FALSE),"")</f>
        <v/>
      </c>
      <c r="CL191" s="171" t="str">
        <f>IFERROR(VLOOKUP($B191,'Benchmark Data'!$B:$AAA,CL$1,FALSE)/VLOOKUP($B190,'Benchmark Data'!$B:$AAA,CL$1,FALSE),"")</f>
        <v/>
      </c>
      <c r="CM191" s="171" t="str">
        <f>IFERROR(VLOOKUP($B191,'Benchmark Data'!$B:$AAA,CM$1,FALSE)/VLOOKUP($B190,'Benchmark Data'!$B:$AAA,CM$1,FALSE),"")</f>
        <v/>
      </c>
      <c r="CN191" s="171" t="str">
        <f>IFERROR(VLOOKUP($B191,'Benchmark Data'!$B:$AAA,CN$1,FALSE)/VLOOKUP($B190,'Benchmark Data'!$B:$AAA,CN$1,FALSE),"")</f>
        <v/>
      </c>
      <c r="CO191" s="171" t="str">
        <f>IFERROR(VLOOKUP($B191,'Benchmark Data'!$B:$AAA,CO$1,FALSE)/VLOOKUP($B190,'Benchmark Data'!$B:$AAA,CO$1,FALSE),"")</f>
        <v/>
      </c>
      <c r="CP191" s="171" t="str">
        <f>IFERROR(VLOOKUP($B191,'Benchmark Data'!$B:$AAA,CP$1,FALSE)/VLOOKUP($B190,'Benchmark Data'!$B:$AAA,CP$1,FALSE),"")</f>
        <v/>
      </c>
      <c r="CQ191" s="171" t="str">
        <f>IFERROR(VLOOKUP($B191,'Benchmark Data'!$B:$AAA,CQ$1,FALSE)/VLOOKUP($B190,'Benchmark Data'!$B:$AAA,CQ$1,FALSE),"")</f>
        <v/>
      </c>
      <c r="CR191" s="171" t="str">
        <f>IFERROR(VLOOKUP($B191,'Benchmark Data'!$B:$AAA,CR$1,FALSE)/VLOOKUP($B190,'Benchmark Data'!$B:$AAA,CR$1,FALSE),"")</f>
        <v/>
      </c>
      <c r="CS191" s="171" t="str">
        <f>IFERROR(VLOOKUP($B191,'Benchmark Data'!$B:$AAA,CS$1,FALSE)/VLOOKUP($B190,'Benchmark Data'!$B:$AAA,CS$1,FALSE),"")</f>
        <v/>
      </c>
      <c r="CT191" s="171" t="str">
        <f>IFERROR(VLOOKUP($B191,'Benchmark Data'!$B:$AAA,CT$1,FALSE)/VLOOKUP($B190,'Benchmark Data'!$B:$AAA,CT$1,FALSE),"")</f>
        <v/>
      </c>
      <c r="CU191" s="171" t="str">
        <f>IFERROR(VLOOKUP($B191,'Benchmark Data'!$B:$AAA,CU$1,FALSE)/VLOOKUP($B190,'Benchmark Data'!$B:$AAA,CU$1,FALSE),"")</f>
        <v/>
      </c>
      <c r="CV191" s="171" t="str">
        <f>IFERROR(VLOOKUP($B191,'Benchmark Data'!$B:$AAA,CV$1,FALSE)/VLOOKUP($B190,'Benchmark Data'!$B:$AAA,CV$1,FALSE),"")</f>
        <v/>
      </c>
      <c r="CW191" s="171" t="str">
        <f>IFERROR(VLOOKUP($B191,'Benchmark Data'!$B:$AAA,CW$1,FALSE)/VLOOKUP($B190,'Benchmark Data'!$B:$AAA,CW$1,FALSE),"")</f>
        <v/>
      </c>
      <c r="CX191" s="171" t="str">
        <f>IFERROR(VLOOKUP($B191,'Benchmark Data'!$B:$AAA,CX$1,FALSE)/VLOOKUP($B190,'Benchmark Data'!$B:$AAA,CX$1,FALSE),"")</f>
        <v/>
      </c>
      <c r="CY191" s="171" t="str">
        <f>IFERROR(VLOOKUP($B191,'Benchmark Data'!$B:$AAA,CY$1,FALSE)/VLOOKUP($B190,'Benchmark Data'!$B:$AAA,CY$1,FALSE),"")</f>
        <v/>
      </c>
      <c r="CZ191" s="171" t="str">
        <f>IFERROR(VLOOKUP($B191,'Benchmark Data'!$B:$AAA,CZ$1,FALSE)/VLOOKUP($B190,'Benchmark Data'!$B:$AAA,CZ$1,FALSE),"")</f>
        <v/>
      </c>
      <c r="DA191" s="171" t="str">
        <f>IFERROR(VLOOKUP($B191,'Benchmark Data'!$B:$AAA,DA$1,FALSE)/VLOOKUP($B190,'Benchmark Data'!$B:$AAA,DA$1,FALSE),"")</f>
        <v/>
      </c>
      <c r="DB191" s="171" t="str">
        <f>IFERROR(VLOOKUP($B191,'Benchmark Data'!$B:$AAA,DB$1,FALSE)/VLOOKUP($B190,'Benchmark Data'!$B:$AAA,DB$1,FALSE),"")</f>
        <v/>
      </c>
      <c r="DC191" s="171" t="str">
        <f>IFERROR(VLOOKUP($B191,'Benchmark Data'!$B:$AAA,DC$1,FALSE)/VLOOKUP($B190,'Benchmark Data'!$B:$AAA,DC$1,FALSE),"")</f>
        <v/>
      </c>
      <c r="DD191" s="171" t="str">
        <f>IFERROR(VLOOKUP($B191,'Benchmark Data'!$B:$AAA,DD$1,FALSE)/VLOOKUP($B190,'Benchmark Data'!$B:$AAA,DD$1,FALSE),"")</f>
        <v/>
      </c>
      <c r="DE191" s="171" t="str">
        <f>IFERROR(VLOOKUP($B191,'Benchmark Data'!$B:$AAA,DE$1,FALSE)/VLOOKUP($B190,'Benchmark Data'!$B:$AAA,DE$1,FALSE),"")</f>
        <v/>
      </c>
      <c r="DF191" s="171" t="str">
        <f>IFERROR(VLOOKUP($B191,'Benchmark Data'!$B:$AAA,DF$1,FALSE)/VLOOKUP($B190,'Benchmark Data'!$B:$AAA,DF$1,FALSE),"")</f>
        <v/>
      </c>
      <c r="DG191" s="171" t="str">
        <f>IFERROR(VLOOKUP($B191,'Benchmark Data'!$B:$AAA,DG$1,FALSE)/VLOOKUP($B190,'Benchmark Data'!$B:$AAA,DG$1,FALSE),"")</f>
        <v/>
      </c>
      <c r="DH191" s="171" t="str">
        <f>IFERROR(VLOOKUP($B191,'Benchmark Data'!$B:$AAA,DH$1,FALSE)/VLOOKUP($B190,'Benchmark Data'!$B:$AAA,DH$1,FALSE),"")</f>
        <v/>
      </c>
      <c r="DI191" s="171" t="str">
        <f>IFERROR(VLOOKUP($B191,'Benchmark Data'!$B:$AAA,DI$1,FALSE)/VLOOKUP($B190,'Benchmark Data'!$B:$AAA,DI$1,FALSE),"")</f>
        <v/>
      </c>
    </row>
    <row r="192" spans="1:113">
      <c r="A192" s="94">
        <f t="shared" ref="A192:A197" si="40">IF(B192="",0,A193+1)</f>
        <v>9</v>
      </c>
      <c r="B192" s="168">
        <f t="shared" si="38"/>
        <v>45808</v>
      </c>
      <c r="C192" s="171">
        <f>IFERROR(VLOOKUP($B192,'Benchmark Data'!$B:$FF,C$1,FALSE)/VLOOKUP($B191,'Benchmark Data'!$B:$FF,C$1,FALSE),"")</f>
        <v>1.1047797012522673</v>
      </c>
      <c r="D192" s="171">
        <f>IFERROR(VLOOKUP($B192,'Benchmark Data'!$B:$FF,D$1,FALSE)/VLOOKUP($B191,'Benchmark Data'!$B:$FF,D$1,FALSE),"")</f>
        <v>1.1047797012522673</v>
      </c>
      <c r="E192" s="171">
        <f>IFERROR(VLOOKUP($B192,'Benchmark Data'!$B:$FF,E$1,FALSE)/VLOOKUP($B191,'Benchmark Data'!$B:$FF,E$1,FALSE),"")</f>
        <v>1.1047797012522673</v>
      </c>
      <c r="F192" s="171">
        <f>IFERROR(VLOOKUP($B192,'Benchmark Data'!$B:$FF,F$1,FALSE)/VLOOKUP($B191,'Benchmark Data'!$B:$FF,F$1,FALSE),"")</f>
        <v>0.96365264606625067</v>
      </c>
      <c r="G192" s="171" t="str">
        <f>IFERROR(VLOOKUP($B192,'Benchmark Data'!$B:$FF,G$1,FALSE)/VLOOKUP($B191,'Benchmark Data'!$B:$FF,G$1,FALSE),"")</f>
        <v/>
      </c>
      <c r="H192" s="171">
        <f>IFERROR(VLOOKUP($B192,'Benchmark Data'!$B:$FF,H$1,FALSE)/VLOOKUP($B191,'Benchmark Data'!$B:$FF,H$1,FALSE),"")</f>
        <v>1.1047797012522673</v>
      </c>
      <c r="I192" s="171">
        <f>IFERROR(VLOOKUP($B192,'Benchmark Data'!$B:$FF,I$1,FALSE)/VLOOKUP($B191,'Benchmark Data'!$B:$FF,I$1,FALSE),"")</f>
        <v>1.0302183974972614</v>
      </c>
      <c r="J192" s="171" t="e">
        <f>VLOOKUP($B192,'Benchmark Data'!$B:$FF,J$1,FALSE)/VLOOKUP($B191,'Benchmark Data'!$B:$FF,J$1,FALSE)</f>
        <v>#DIV/0!</v>
      </c>
      <c r="K192" s="156">
        <f>VLOOKUP($B192,'Benchmark Data'!$B:$FF,K$1,FALSE)</f>
        <v>0.97769055656435044</v>
      </c>
      <c r="L192" s="156">
        <f>VLOOKUP($B192,'Benchmark Data'!$B:$FF,L$1,FALSE)</f>
        <v>0.97769055656435044</v>
      </c>
      <c r="M192" s="156">
        <f>VLOOKUP($B192,'Benchmark Data'!$B:$FF,M$1,FALSE)</f>
        <v>0.97769055656435044</v>
      </c>
      <c r="N192" s="171">
        <f>IFERROR(VLOOKUP($B192,'Benchmark Data'!$B:$FF,N$1,FALSE)/VLOOKUP($B191,'Benchmark Data'!$B:$FF,N$1,FALSE),"")</f>
        <v>1.0537769075632228</v>
      </c>
      <c r="O192" s="171">
        <f>IFERROR(VLOOKUP($B192,'Benchmark Data'!$B:$FF,O$1,FALSE)/VLOOKUP($B191,'Benchmark Data'!$B:$FF,O$1,FALSE),"")</f>
        <v>1.0149886674180137</v>
      </c>
      <c r="P192" s="171">
        <f>IFERROR(VLOOKUP($B192,'Benchmark Data'!$B:$FF,P$1,FALSE)/VLOOKUP($B191,'Benchmark Data'!$B:$FF,P$1,FALSE),"")</f>
        <v>1.0194212549458601</v>
      </c>
      <c r="Q192" s="156">
        <f>IFERROR(VLOOKUP($B192,'Benchmark Data'!$B:$FF,Q$1,FALSE),"")</f>
        <v>1.0666349452159349</v>
      </c>
      <c r="R192" s="156">
        <f>IFERROR(VLOOKUP($B192,'Benchmark Data'!$B:$FF,R$1,FALSE),"")</f>
        <v>1.0666349452159349</v>
      </c>
      <c r="S192" s="156">
        <f>IFERROR(VLOOKUP($B192,'Benchmark Data'!$B:$FF,S$1,FALSE),"")</f>
        <v>1.0666349452159349</v>
      </c>
      <c r="T192" s="156">
        <f>IFERROR(VLOOKUP($B192,'Benchmark Data'!$B:$FF,T$1,FALSE),"")</f>
        <v>1.0666349452159349</v>
      </c>
      <c r="U192" s="156">
        <f>IFERROR(VLOOKUP($B192,'Benchmark Data'!$B:$FF,U$1,FALSE),"")</f>
        <v>1.0666349452159349</v>
      </c>
      <c r="V192" s="171">
        <f>IFERROR(VLOOKUP($B192,'Benchmark Data'!$B:$FF,V$1,FALSE)/VLOOKUP($B191,'Benchmark Data'!$B:$FF,V$1,FALSE),"")</f>
        <v>1.0556012130752848</v>
      </c>
      <c r="W192" s="171">
        <f>IFERROR(VLOOKUP($B192,'Benchmark Data'!$B:$FF,W$1,FALSE)/VLOOKUP($B191,'Benchmark Data'!$B:$FF,W$1,FALSE),"")</f>
        <v>1.0556012130752848</v>
      </c>
      <c r="X192" s="171">
        <f>IFERROR(VLOOKUP($B192,'Benchmark Data'!$B:$FF,X$1,FALSE)/VLOOKUP($B191,'Benchmark Data'!$B:$FF,X$1,FALSE),"")</f>
        <v>1.0556012130752848</v>
      </c>
      <c r="Y192" s="171">
        <f>IFERROR(VLOOKUP($B192,'Benchmark Data'!$B:$FF,Y$1,FALSE)/VLOOKUP($B191,'Benchmark Data'!$B:$FF,Y$1,FALSE),"")</f>
        <v>1.0556012130752848</v>
      </c>
      <c r="Z192" s="171">
        <f>IFERROR(VLOOKUP($B192,'Benchmark Data'!$B:$FF,Z$1,FALSE)/VLOOKUP($B191,'Benchmark Data'!$B:$FF,Z$1,FALSE),"")</f>
        <v>1.0556012130752848</v>
      </c>
      <c r="AA192" s="171">
        <f>IFERROR(VLOOKUP($B192,'Benchmark Data'!$B:$FF,AA$1,FALSE)/VLOOKUP($B191,'Benchmark Data'!$B:$FF,AA$1,FALSE),"")</f>
        <v>1.0492928660471976</v>
      </c>
      <c r="AB192" s="171">
        <f>IFERROR(VLOOKUP($B192,'Benchmark Data'!$B:$FF,AB$1,FALSE)/VLOOKUP($B191,'Benchmark Data'!$B:$FF,AB$1,FALSE),"")</f>
        <v>1.0492928660471976</v>
      </c>
      <c r="AC192" s="171">
        <f>IFERROR(VLOOKUP($B192,'Benchmark Data'!$B:$FF,AC$1,FALSE)/VLOOKUP($B191,'Benchmark Data'!$B:$FF,AC$1,FALSE),"")</f>
        <v>1.0492928660471976</v>
      </c>
      <c r="AD192" s="171">
        <f>IFERROR(VLOOKUP($B192,'Benchmark Data'!$B:$FF,AD$1,FALSE)/VLOOKUP($B191,'Benchmark Data'!$B:$FF,AD$1,FALSE),"")</f>
        <v>1.0718428502382102</v>
      </c>
      <c r="AE192" s="171">
        <f>IFERROR(VLOOKUP($B192,'Benchmark Data'!$B:$FF,AE$1,FALSE)/VLOOKUP($B191,'Benchmark Data'!$B:$FF,AE$1,FALSE),"")</f>
        <v>1.0161092418874456</v>
      </c>
      <c r="AF192" s="171">
        <f>IFERROR(VLOOKUP($B192,'Benchmark Data'!$B:$FF,AF$1,FALSE)/VLOOKUP($B191,'Benchmark Data'!$B:$FF,AF$1,FALSE),"")</f>
        <v>0.96365264606625067</v>
      </c>
      <c r="AG192" s="171">
        <f>IFERROR(VLOOKUP($B192,'Benchmark Data'!$B:$FF,AG$1,FALSE)/VLOOKUP($B191,'Benchmark Data'!$B:$FF,AG$1,FALSE),"")</f>
        <v>0.96365264606625067</v>
      </c>
      <c r="AH192" s="171">
        <f>IFERROR(VLOOKUP($B192,'Benchmark Data'!$B:$FF,AH$1,FALSE)/VLOOKUP($B191,'Benchmark Data'!$B:$FF,AH$1,FALSE),"")</f>
        <v>0.96365264606625067</v>
      </c>
      <c r="AI192" s="171">
        <f>IFERROR(VLOOKUP($B192,'Benchmark Data'!$B:$FF,AI$1,FALSE)/VLOOKUP($B191,'Benchmark Data'!$B:$FF,AI$1,FALSE),"")</f>
        <v>1.1010051360024817</v>
      </c>
      <c r="AJ192" s="171">
        <f>IFERROR(VLOOKUP($B192,'Benchmark Data'!$B:$FF,AJ$1,FALSE)/VLOOKUP($B191,'Benchmark Data'!$B:$FF,AJ$1,FALSE),"")</f>
        <v>1.1091748897753519</v>
      </c>
      <c r="AK192" s="171">
        <f>IFERROR(VLOOKUP($B192,'Benchmark Data'!$B:$FF,AK$1,FALSE)/VLOOKUP($B191,'Benchmark Data'!$B:$FF,AK$1,FALSE),"")</f>
        <v>1.0302183974972614</v>
      </c>
      <c r="AL192" s="171">
        <f>IFERROR(VLOOKUP($B192,'Benchmark Data'!$B:$FF,AL$1,FALSE)/VLOOKUP($B191,'Benchmark Data'!$B:$FF,AL$1,FALSE),"")</f>
        <v>1.0808523435150577</v>
      </c>
      <c r="AM192" s="171">
        <f>IFERROR(VLOOKUP($B192,'Benchmark Data'!$B:$FF,AM$1,FALSE)/VLOOKUP($B191,'Benchmark Data'!$B:$FF,AM$1,FALSE),"")</f>
        <v>1.0808523435150577</v>
      </c>
      <c r="AN192" s="171">
        <f>IFERROR(VLOOKUP($B192,'Benchmark Data'!$B:$FF,AN$1,FALSE)/VLOOKUP($B191,'Benchmark Data'!$B:$FF,AN$1,FALSE),"")</f>
        <v>1.1105172742889864</v>
      </c>
      <c r="AO192" s="171">
        <f>IFERROR(VLOOKUP($B192,'Benchmark Data'!$B:$FF,AO$1,FALSE)/VLOOKUP($B191,'Benchmark Data'!$B:$FF,AO$1,FALSE),"")</f>
        <v>1.1048199767711964</v>
      </c>
      <c r="AP192" s="171">
        <f>IFERROR(VLOOKUP($B192,'Benchmark Data'!$B:$FF,AP$1,FALSE)/VLOOKUP($B191,'Benchmark Data'!$B:$FF,AP$1,FALSE),"")</f>
        <v>1.1048199767711964</v>
      </c>
      <c r="AQ192" s="171">
        <f>IFERROR(VLOOKUP($B192,'Benchmark Data'!$B:$FF,AQ$1,FALSE)/VLOOKUP($B191,'Benchmark Data'!$B:$FF,AQ$1,FALSE),"")</f>
        <v>1.0652772866098699</v>
      </c>
      <c r="AR192" s="171">
        <f>IFERROR(VLOOKUP($B192,'Benchmark Data'!$B:$FF,AR$1,FALSE)/VLOOKUP($B191,'Benchmark Data'!$B:$FF,AR$1,FALSE),"")</f>
        <v>1.1048199767711964</v>
      </c>
      <c r="AS192" s="171">
        <f>IFERROR(VLOOKUP($B192,'Benchmark Data'!$B:$FF,AS$1,FALSE)/VLOOKUP($B191,'Benchmark Data'!$B:$FF,AS$1,FALSE),"")</f>
        <v>1.0000160354543897</v>
      </c>
      <c r="AT192" s="171">
        <f>IFERROR(VLOOKUP($B192,'Benchmark Data'!$B:$FF,AT$1,FALSE)/VLOOKUP($B191,'Benchmark Data'!$B:$FF,AT$1,FALSE),"")</f>
        <v>1.0652772866098699</v>
      </c>
      <c r="AU192" s="171">
        <f>IFERROR(VLOOKUP($B192,'Benchmark Data'!$B:$FF,AU$1,FALSE)/VLOOKUP($B191,'Benchmark Data'!$B:$FF,AU$1,FALSE),"")</f>
        <v>0.95699472783546047</v>
      </c>
      <c r="AV192" s="171">
        <f>IFERROR(VLOOKUP($B192,'Benchmark Data'!$B:$FF,AV$1,FALSE)/VLOOKUP($B191,'Benchmark Data'!$B:$FF,AV$1,FALSE),"")</f>
        <v>0.95699472783546047</v>
      </c>
      <c r="AW192" s="171">
        <f>IFERROR(VLOOKUP($B192,'Benchmark Data'!$B:$FF,AW$1,FALSE)/VLOOKUP($B191,'Benchmark Data'!$B:$FF,AW$1,FALSE),"")</f>
        <v>0.95699472783546047</v>
      </c>
      <c r="AX192" s="171">
        <f>IFERROR(VLOOKUP($B192,'Benchmark Data'!$B:$FF,AX$1,FALSE)/VLOOKUP($B191,'Benchmark Data'!$B:$FF,AX$1,FALSE),"")</f>
        <v>0.9882717261320435</v>
      </c>
      <c r="AY192" s="171">
        <f>IFERROR(VLOOKUP($B192,'Benchmark Data'!$B:$FF,AY$1,FALSE)/VLOOKUP($B191,'Benchmark Data'!$B:$FF,AY$1,FALSE),"")</f>
        <v>0.9882717261320435</v>
      </c>
      <c r="AZ192" s="156">
        <f>IFERROR(VLOOKUP($B192,'Benchmark Data'!$B:$FF,AZ$1,FALSE),"")</f>
        <v>1.0337111130341452</v>
      </c>
      <c r="BA192" s="156">
        <f>IFERROR(VLOOKUP($B192,'Benchmark Data'!$B:$FF,BA$1,FALSE),"")</f>
        <v>1.0337111130341452</v>
      </c>
      <c r="BB192" s="171">
        <f>IFERROR(VLOOKUP($B192,'Benchmark Data'!$B:$FF,BB$1,FALSE)/VLOOKUP($B191,'Benchmark Data'!$B:$FF,BB$1,FALSE),"")</f>
        <v>1.0874663967060265</v>
      </c>
      <c r="BC192" s="171">
        <f>IFERROR(VLOOKUP($B192,'Benchmark Data'!$B:$FF,BC$1,FALSE)/VLOOKUP($B191,'Benchmark Data'!$B:$FF,BC$1,FALSE),"")</f>
        <v>1.0544153427794476</v>
      </c>
      <c r="BD192" s="171">
        <f>IFERROR(VLOOKUP($B192,'Benchmark Data'!$B:$FF,BD$1,FALSE)/VLOOKUP($B191,'Benchmark Data'!$B:$FF,BD$1,FALSE),"")</f>
        <v>1.0544153427794476</v>
      </c>
      <c r="BE192" s="171">
        <f>IFERROR(VLOOKUP($B192,'Benchmark Data'!$B:$FF,BE$1,FALSE)/VLOOKUP($B191,'Benchmark Data'!$B:$FF,BE$1,FALSE),"")</f>
        <v>1.0544153427794476</v>
      </c>
      <c r="BF192" s="171">
        <f>IFERROR(VLOOKUP($B192,'Benchmark Data'!$B:$FF,BF$1,FALSE)/VLOOKUP($B191,'Benchmark Data'!$B:$FF,BF$1,FALSE),"")</f>
        <v>1.0544153427794476</v>
      </c>
      <c r="BG192" s="171">
        <f>IFERROR(VLOOKUP($B192,'Benchmark Data'!$B:$FF,BG$1,FALSE)/VLOOKUP($B191,'Benchmark Data'!$B:$FF,BG$1,FALSE),"")</f>
        <v>0.95413802450950302</v>
      </c>
      <c r="BH192" s="171">
        <f>IFERROR(VLOOKUP($B192,'Benchmark Data'!$B:$FF,BH$1,FALSE)/VLOOKUP($B191,'Benchmark Data'!$B:$FF,BH$1,FALSE),"")</f>
        <v>0.95413802450950302</v>
      </c>
      <c r="BI192" s="171">
        <f>IFERROR(VLOOKUP($B192,'Benchmark Data'!$B:$FF,BI$1,FALSE)/VLOOKUP($B191,'Benchmark Data'!$B:$FF,BI$1,FALSE),"")</f>
        <v>0.95413802450950302</v>
      </c>
      <c r="BJ192" s="171">
        <f>IFERROR(VLOOKUP($B192,'Benchmark Data'!$B:$FF,BJ$1,FALSE)/VLOOKUP($B191,'Benchmark Data'!$B:$FF,BJ$1,FALSE),"")</f>
        <v>0.95413802450950302</v>
      </c>
      <c r="BK192" s="171">
        <f>IFERROR(VLOOKUP($B192,'Benchmark Data'!$B:$FF,BK$1,FALSE)/VLOOKUP($B191,'Benchmark Data'!$B:$FF,BK$1,FALSE),"")</f>
        <v>1.0544153427794476</v>
      </c>
      <c r="BL192" s="171">
        <f>IFERROR(VLOOKUP($B192,'Benchmark Data'!$B:$FF,BL$1,FALSE)/VLOOKUP($B191,'Benchmark Data'!$B:$FF,BL$1,FALSE),"")</f>
        <v>1.0544153427794476</v>
      </c>
      <c r="BM192" s="171">
        <f>IFERROR(VLOOKUP($B192,'Benchmark Data'!$B:$FF,BM$1,FALSE)/VLOOKUP($B191,'Benchmark Data'!$B:$FF,BM$1,FALSE),"")</f>
        <v>1.0544153427794476</v>
      </c>
      <c r="BN192" s="171">
        <f>IFERROR(VLOOKUP($B192,'Benchmark Data'!$B:$FF,BN$1,FALSE)/VLOOKUP($B191,'Benchmark Data'!$B:$FF,BN$1,FALSE),"")</f>
        <v>1.0544153427794476</v>
      </c>
      <c r="BO192" s="171">
        <f>IFERROR(VLOOKUP($B192,'Benchmark Data'!$B:$FF,BO$1,FALSE)/VLOOKUP($B191,'Benchmark Data'!$B:$FF,BO$1,FALSE),"")</f>
        <v>1.0544153427794476</v>
      </c>
      <c r="BP192" s="171">
        <f>IFERROR(VLOOKUP($B192,'Benchmark Data'!$B:$FF,BP$1,FALSE)/VLOOKUP($B191,'Benchmark Data'!$B:$FF,BP$1,FALSE),"")</f>
        <v>1.0544153427794476</v>
      </c>
      <c r="BQ192" s="171">
        <f>IFERROR(VLOOKUP($B192,'Benchmark Data'!$B:$FF,BQ$1,FALSE)/VLOOKUP($B191,'Benchmark Data'!$B:$FF,BQ$1,FALSE),"")</f>
        <v>1.0544153427794476</v>
      </c>
      <c r="BR192" s="171">
        <f>IFERROR(VLOOKUP($B192,'Benchmark Data'!$B:$FF,BR$1,FALSE)/VLOOKUP($B191,'Benchmark Data'!$B:$FF,BR$1,FALSE),"")</f>
        <v>1.0544153427794476</v>
      </c>
      <c r="BS192" s="171">
        <f>IFERROR(VLOOKUP($B192,'Benchmark Data'!$B:$FF,BS$1,FALSE)/VLOOKUP($B191,'Benchmark Data'!$B:$FF,BS$1,FALSE),"")</f>
        <v>1.1047797012522673</v>
      </c>
      <c r="BT192" s="171">
        <f>IFERROR(VLOOKUP($B192,'Benchmark Data'!$B:$FF,BT$1,FALSE)/VLOOKUP($B191,'Benchmark Data'!$B:$FF,BT$1,FALSE),"")</f>
        <v>1.1047797012522673</v>
      </c>
      <c r="BU192" s="171">
        <f>IFERROR(VLOOKUP($B192,'Benchmark Data'!$B:$FF,BU$1,FALSE)/VLOOKUP($B191,'Benchmark Data'!$B:$FF,BU$1,FALSE),"")</f>
        <v>1.1047797012522673</v>
      </c>
      <c r="BV192" s="171">
        <f>IFERROR(VLOOKUP($B192,'Benchmark Data'!$B:$FF,BV$1,FALSE)/VLOOKUP($B191,'Benchmark Data'!$B:$FF,BV$1,FALSE),"")</f>
        <v>1.1047797012522673</v>
      </c>
      <c r="BW192" s="171">
        <f>IFERROR(VLOOKUP($B192,'Benchmark Data'!$B:$FF,BW$1,FALSE)/VLOOKUP($B191,'Benchmark Data'!$B:$FF,BW$1,FALSE),"")</f>
        <v>1.1047797012522673</v>
      </c>
      <c r="BX192" s="171">
        <f>IFERROR(VLOOKUP($B192,'Benchmark Data'!$B:$FF,BX$1,FALSE)/VLOOKUP($B191,'Benchmark Data'!$B:$FF,BX$1,FALSE),"")</f>
        <v>1.1047797012522673</v>
      </c>
      <c r="BY192" s="171" t="str">
        <f>IFERROR(VLOOKUP($B192,'Benchmark Data'!$B:$FF,BY$1,FALSE)/VLOOKUP($B191,'Benchmark Data'!$B:$FF,BY$1,FALSE),"")</f>
        <v/>
      </c>
      <c r="BZ192" s="171">
        <f>IFERROR(VLOOKUP($B192,'Benchmark Data'!$B:$FF,BZ$1,FALSE)/VLOOKUP($B191,'Benchmark Data'!$B:$FF,BZ$1,FALSE),"")</f>
        <v>1.1047797012522673</v>
      </c>
      <c r="CA192" s="171">
        <f>IFERROR(VLOOKUP($B192,'Benchmark Data'!$B:$FF,CA$1,FALSE)/VLOOKUP($B191,'Benchmark Data'!$B:$FF,CA$1,FALSE),"")</f>
        <v>1.1047797012522673</v>
      </c>
      <c r="CB192" s="171">
        <f>IFERROR(VLOOKUP($B192,'Benchmark Data'!$B:$FF,CB$1,FALSE)/VLOOKUP($B191,'Benchmark Data'!$B:$FF,CB$1,FALSE),"")</f>
        <v>1.1047797012522673</v>
      </c>
      <c r="CC192" s="171">
        <f>IFERROR(VLOOKUP($B192,'Benchmark Data'!$B:$FF,CC$1,FALSE)/VLOOKUP($B191,'Benchmark Data'!$B:$FF,CC$1,FALSE),"")</f>
        <v>1.0492928660471976</v>
      </c>
      <c r="CD192" s="171">
        <f>IFERROR(VLOOKUP($B192,'Benchmark Data'!$B:$FF,CD$1,FALSE)/VLOOKUP($B191,'Benchmark Data'!$B:$FF,CD$1,FALSE),"")</f>
        <v>1.1047797012522673</v>
      </c>
      <c r="CE192" s="171">
        <f>IFERROR(VLOOKUP($B192,'Benchmark Data'!$B:$FF,CE$1,FALSE)/VLOOKUP($B191,'Benchmark Data'!$B:$FF,CE$1,FALSE),"")</f>
        <v>1.1047797012522673</v>
      </c>
      <c r="CF192" s="171">
        <f>IFERROR(VLOOKUP($B192,'Benchmark Data'!$B:$FF,CF$1,FALSE)/VLOOKUP($B191,'Benchmark Data'!$B:$FF,CF$1,FALSE),"")</f>
        <v>1.1047797012522673</v>
      </c>
      <c r="CG192" s="171">
        <f>IFERROR(VLOOKUP($B192,'Benchmark Data'!$B:$FF,CG$1,FALSE)/VLOOKUP($B191,'Benchmark Data'!$B:$FF,CG$1,FALSE),"")</f>
        <v>1.107175875551824</v>
      </c>
      <c r="CH192" s="156">
        <f>IFERROR(VLOOKUP($B192,'Benchmark Data'!$B:$FF,CH$1,FALSE),"")</f>
        <v>1.1035759193508414</v>
      </c>
      <c r="CI192" s="171">
        <f>IFERROR(VLOOKUP($B192,'Benchmark Data'!$B:$FF,CI$1,FALSE)/VLOOKUP($B191,'Benchmark Data'!$B:$FF,CI$1,FALSE),"")</f>
        <v>1.0537769075632228</v>
      </c>
      <c r="CJ192" s="171">
        <f>IFERROR(VLOOKUP($B192,'Benchmark Data'!$B:$FF,CJ$1,FALSE)/VLOOKUP($B191,'Benchmark Data'!$B:$FF,CJ$1,FALSE),"")</f>
        <v>1.0537769075632228</v>
      </c>
      <c r="CK192" s="171" t="str">
        <f>IFERROR(VLOOKUP($B192,'Benchmark Data'!$B:$AAA,CK$1,FALSE)/VLOOKUP($B191,'Benchmark Data'!$B:$AAA,CK$1,FALSE),"")</f>
        <v/>
      </c>
      <c r="CL192" s="171" t="str">
        <f>IFERROR(VLOOKUP($B192,'Benchmark Data'!$B:$AAA,CL$1,FALSE)/VLOOKUP($B191,'Benchmark Data'!$B:$AAA,CL$1,FALSE),"")</f>
        <v/>
      </c>
      <c r="CM192" s="171" t="str">
        <f>IFERROR(VLOOKUP($B192,'Benchmark Data'!$B:$AAA,CM$1,FALSE)/VLOOKUP($B191,'Benchmark Data'!$B:$AAA,CM$1,FALSE),"")</f>
        <v/>
      </c>
      <c r="CN192" s="171" t="str">
        <f>IFERROR(VLOOKUP($B192,'Benchmark Data'!$B:$AAA,CN$1,FALSE)/VLOOKUP($B191,'Benchmark Data'!$B:$AAA,CN$1,FALSE),"")</f>
        <v/>
      </c>
      <c r="CO192" s="171" t="str">
        <f>IFERROR(VLOOKUP($B192,'Benchmark Data'!$B:$AAA,CO$1,FALSE)/VLOOKUP($B191,'Benchmark Data'!$B:$AAA,CO$1,FALSE),"")</f>
        <v/>
      </c>
      <c r="CP192" s="171" t="str">
        <f>IFERROR(VLOOKUP($B192,'Benchmark Data'!$B:$AAA,CP$1,FALSE)/VLOOKUP($B191,'Benchmark Data'!$B:$AAA,CP$1,FALSE),"")</f>
        <v/>
      </c>
      <c r="CQ192" s="171" t="str">
        <f>IFERROR(VLOOKUP($B192,'Benchmark Data'!$B:$AAA,CQ$1,FALSE)/VLOOKUP($B191,'Benchmark Data'!$B:$AAA,CQ$1,FALSE),"")</f>
        <v/>
      </c>
      <c r="CR192" s="171" t="str">
        <f>IFERROR(VLOOKUP($B192,'Benchmark Data'!$B:$AAA,CR$1,FALSE)/VLOOKUP($B191,'Benchmark Data'!$B:$AAA,CR$1,FALSE),"")</f>
        <v/>
      </c>
      <c r="CS192" s="171" t="str">
        <f>IFERROR(VLOOKUP($B192,'Benchmark Data'!$B:$AAA,CS$1,FALSE)/VLOOKUP($B191,'Benchmark Data'!$B:$AAA,CS$1,FALSE),"")</f>
        <v/>
      </c>
      <c r="CT192" s="171" t="str">
        <f>IFERROR(VLOOKUP($B192,'Benchmark Data'!$B:$AAA,CT$1,FALSE)/VLOOKUP($B191,'Benchmark Data'!$B:$AAA,CT$1,FALSE),"")</f>
        <v/>
      </c>
      <c r="CU192" s="171" t="str">
        <f>IFERROR(VLOOKUP($B192,'Benchmark Data'!$B:$AAA,CU$1,FALSE)/VLOOKUP($B191,'Benchmark Data'!$B:$AAA,CU$1,FALSE),"")</f>
        <v/>
      </c>
      <c r="CV192" s="171" t="str">
        <f>IFERROR(VLOOKUP($B192,'Benchmark Data'!$B:$AAA,CV$1,FALSE)/VLOOKUP($B191,'Benchmark Data'!$B:$AAA,CV$1,FALSE),"")</f>
        <v/>
      </c>
      <c r="CW192" s="171" t="str">
        <f>IFERROR(VLOOKUP($B192,'Benchmark Data'!$B:$AAA,CW$1,FALSE)/VLOOKUP($B191,'Benchmark Data'!$B:$AAA,CW$1,FALSE),"")</f>
        <v/>
      </c>
      <c r="CX192" s="171" t="str">
        <f>IFERROR(VLOOKUP($B192,'Benchmark Data'!$B:$AAA,CX$1,FALSE)/VLOOKUP($B191,'Benchmark Data'!$B:$AAA,CX$1,FALSE),"")</f>
        <v/>
      </c>
      <c r="CY192" s="171" t="str">
        <f>IFERROR(VLOOKUP($B192,'Benchmark Data'!$B:$AAA,CY$1,FALSE)/VLOOKUP($B191,'Benchmark Data'!$B:$AAA,CY$1,FALSE),"")</f>
        <v/>
      </c>
      <c r="CZ192" s="171" t="str">
        <f>IFERROR(VLOOKUP($B192,'Benchmark Data'!$B:$AAA,CZ$1,FALSE)/VLOOKUP($B191,'Benchmark Data'!$B:$AAA,CZ$1,FALSE),"")</f>
        <v/>
      </c>
      <c r="DA192" s="171" t="str">
        <f>IFERROR(VLOOKUP($B192,'Benchmark Data'!$B:$AAA,DA$1,FALSE)/VLOOKUP($B191,'Benchmark Data'!$B:$AAA,DA$1,FALSE),"")</f>
        <v/>
      </c>
      <c r="DB192" s="171" t="str">
        <f>IFERROR(VLOOKUP($B192,'Benchmark Data'!$B:$AAA,DB$1,FALSE)/VLOOKUP($B191,'Benchmark Data'!$B:$AAA,DB$1,FALSE),"")</f>
        <v/>
      </c>
      <c r="DC192" s="171" t="str">
        <f>IFERROR(VLOOKUP($B192,'Benchmark Data'!$B:$AAA,DC$1,FALSE)/VLOOKUP($B191,'Benchmark Data'!$B:$AAA,DC$1,FALSE),"")</f>
        <v/>
      </c>
      <c r="DD192" s="171" t="str">
        <f>IFERROR(VLOOKUP($B192,'Benchmark Data'!$B:$AAA,DD$1,FALSE)/VLOOKUP($B191,'Benchmark Data'!$B:$AAA,DD$1,FALSE),"")</f>
        <v/>
      </c>
      <c r="DE192" s="171" t="str">
        <f>IFERROR(VLOOKUP($B192,'Benchmark Data'!$B:$AAA,DE$1,FALSE)/VLOOKUP($B191,'Benchmark Data'!$B:$AAA,DE$1,FALSE),"")</f>
        <v/>
      </c>
      <c r="DF192" s="171" t="str">
        <f>IFERROR(VLOOKUP($B192,'Benchmark Data'!$B:$AAA,DF$1,FALSE)/VLOOKUP($B191,'Benchmark Data'!$B:$AAA,DF$1,FALSE),"")</f>
        <v/>
      </c>
      <c r="DG192" s="171" t="str">
        <f>IFERROR(VLOOKUP($B192,'Benchmark Data'!$B:$AAA,DG$1,FALSE)/VLOOKUP($B191,'Benchmark Data'!$B:$AAA,DG$1,FALSE),"")</f>
        <v/>
      </c>
      <c r="DH192" s="171" t="str">
        <f>IFERROR(VLOOKUP($B192,'Benchmark Data'!$B:$AAA,DH$1,FALSE)/VLOOKUP($B191,'Benchmark Data'!$B:$AAA,DH$1,FALSE),"")</f>
        <v/>
      </c>
      <c r="DI192" s="171" t="str">
        <f>IFERROR(VLOOKUP($B192,'Benchmark Data'!$B:$AAA,DI$1,FALSE)/VLOOKUP($B191,'Benchmark Data'!$B:$AAA,DI$1,FALSE),"")</f>
        <v/>
      </c>
    </row>
    <row r="193" spans="1:113">
      <c r="A193" s="94">
        <f t="shared" si="40"/>
        <v>8</v>
      </c>
      <c r="B193" s="168">
        <f t="shared" si="38"/>
        <v>45838</v>
      </c>
      <c r="C193" s="171">
        <f>IFERROR(VLOOKUP($B193,'Benchmark Data'!$B:$FF,C$1,FALSE)/VLOOKUP($B192,'Benchmark Data'!$B:$FF,C$1,FALSE),"")</f>
        <v>1.0872965016330025</v>
      </c>
      <c r="D193" s="171">
        <f>IFERROR(VLOOKUP($B193,'Benchmark Data'!$B:$FF,D$1,FALSE)/VLOOKUP($B192,'Benchmark Data'!$B:$FF,D$1,FALSE),"")</f>
        <v>1.0872965016330025</v>
      </c>
      <c r="E193" s="171">
        <f>IFERROR(VLOOKUP($B193,'Benchmark Data'!$B:$FF,E$1,FALSE)/VLOOKUP($B192,'Benchmark Data'!$B:$FF,E$1,FALSE),"")</f>
        <v>1.0872965016330025</v>
      </c>
      <c r="F193" s="171">
        <f>IFERROR(VLOOKUP($B193,'Benchmark Data'!$B:$FF,F$1,FALSE)/VLOOKUP($B192,'Benchmark Data'!$B:$FF,F$1,FALSE),"")</f>
        <v>1.0144679152702536</v>
      </c>
      <c r="G193" s="171" t="str">
        <f>IFERROR(VLOOKUP($B193,'Benchmark Data'!$B:$FF,G$1,FALSE)/VLOOKUP($B192,'Benchmark Data'!$B:$FF,G$1,FALSE),"")</f>
        <v/>
      </c>
      <c r="H193" s="171">
        <f>IFERROR(VLOOKUP($B193,'Benchmark Data'!$B:$FF,H$1,FALSE)/VLOOKUP($B192,'Benchmark Data'!$B:$FF,H$1,FALSE),"")</f>
        <v>1.0872965016330025</v>
      </c>
      <c r="I193" s="171">
        <f>IFERROR(VLOOKUP($B193,'Benchmark Data'!$B:$FF,I$1,FALSE)/VLOOKUP($B192,'Benchmark Data'!$B:$FF,I$1,FALSE),"")</f>
        <v>1.0070063511222231</v>
      </c>
      <c r="J193" s="171" t="e">
        <f>VLOOKUP($B193,'Benchmark Data'!$B:$FF,J$1,FALSE)/VLOOKUP($B192,'Benchmark Data'!$B:$FF,J$1,FALSE)</f>
        <v>#DIV/0!</v>
      </c>
      <c r="K193" s="156">
        <f>VLOOKUP($B193,'Benchmark Data'!$B:$FF,K$1,FALSE)</f>
        <v>1.0194767154988114</v>
      </c>
      <c r="L193" s="156">
        <f>VLOOKUP($B193,'Benchmark Data'!$B:$FF,L$1,FALSE)</f>
        <v>1.0194767154988114</v>
      </c>
      <c r="M193" s="156">
        <f>VLOOKUP($B193,'Benchmark Data'!$B:$FF,M$1,FALSE)</f>
        <v>1.0194767154988114</v>
      </c>
      <c r="N193" s="171">
        <f>IFERROR(VLOOKUP($B193,'Benchmark Data'!$B:$FF,N$1,FALSE)/VLOOKUP($B192,'Benchmark Data'!$B:$FF,N$1,FALSE),"")</f>
        <v>1.0229021476517557</v>
      </c>
      <c r="O193" s="171">
        <f>IFERROR(VLOOKUP($B193,'Benchmark Data'!$B:$FF,O$1,FALSE)/VLOOKUP($B192,'Benchmark Data'!$B:$FF,O$1,FALSE),"")</f>
        <v>1.0396888923999479</v>
      </c>
      <c r="P193" s="171">
        <f>IFERROR(VLOOKUP($B193,'Benchmark Data'!$B:$FF,P$1,FALSE)/VLOOKUP($B192,'Benchmark Data'!$B:$FF,P$1,FALSE),"")</f>
        <v>1.0496976552530044</v>
      </c>
      <c r="Q193" s="156">
        <f>IFERROR(VLOOKUP($B193,'Benchmark Data'!$B:$FF,Q$1,FALSE),"")</f>
        <v>1.0324521136630067</v>
      </c>
      <c r="R193" s="156">
        <f>IFERROR(VLOOKUP($B193,'Benchmark Data'!$B:$FF,R$1,FALSE),"")</f>
        <v>1.0324521136630067</v>
      </c>
      <c r="S193" s="156">
        <f>IFERROR(VLOOKUP($B193,'Benchmark Data'!$B:$FF,S$1,FALSE),"")</f>
        <v>1.0324521136630067</v>
      </c>
      <c r="T193" s="156">
        <f>IFERROR(VLOOKUP($B193,'Benchmark Data'!$B:$FF,T$1,FALSE),"")</f>
        <v>1.0324521136630067</v>
      </c>
      <c r="U193" s="156">
        <f>IFERROR(VLOOKUP($B193,'Benchmark Data'!$B:$FF,U$1,FALSE),"")</f>
        <v>1.0324521136630067</v>
      </c>
      <c r="V193" s="171">
        <f>IFERROR(VLOOKUP($B193,'Benchmark Data'!$B:$FF,V$1,FALSE)/VLOOKUP($B192,'Benchmark Data'!$B:$FF,V$1,FALSE),"")</f>
        <v>1.029139778461291</v>
      </c>
      <c r="W193" s="171">
        <f>IFERROR(VLOOKUP($B193,'Benchmark Data'!$B:$FF,W$1,FALSE)/VLOOKUP($B192,'Benchmark Data'!$B:$FF,W$1,FALSE),"")</f>
        <v>1.029139778461291</v>
      </c>
      <c r="X193" s="171">
        <f>IFERROR(VLOOKUP($B193,'Benchmark Data'!$B:$FF,X$1,FALSE)/VLOOKUP($B192,'Benchmark Data'!$B:$FF,X$1,FALSE),"")</f>
        <v>1.029139778461291</v>
      </c>
      <c r="Y193" s="171">
        <f>IFERROR(VLOOKUP($B193,'Benchmark Data'!$B:$FF,Y$1,FALSE)/VLOOKUP($B192,'Benchmark Data'!$B:$FF,Y$1,FALSE),"")</f>
        <v>1.029139778461291</v>
      </c>
      <c r="Z193" s="171">
        <f>IFERROR(VLOOKUP($B193,'Benchmark Data'!$B:$FF,Z$1,FALSE)/VLOOKUP($B192,'Benchmark Data'!$B:$FF,Z$1,FALSE),"")</f>
        <v>1.029139778461291</v>
      </c>
      <c r="AA193" s="171">
        <f>IFERROR(VLOOKUP($B193,'Benchmark Data'!$B:$FF,AA$1,FALSE)/VLOOKUP($B192,'Benchmark Data'!$B:$FF,AA$1,FALSE),"")</f>
        <v>1.0528958833594548</v>
      </c>
      <c r="AB193" s="171">
        <f>IFERROR(VLOOKUP($B193,'Benchmark Data'!$B:$FF,AB$1,FALSE)/VLOOKUP($B192,'Benchmark Data'!$B:$FF,AB$1,FALSE),"")</f>
        <v>1.0528958833594548</v>
      </c>
      <c r="AC193" s="171">
        <f>IFERROR(VLOOKUP($B193,'Benchmark Data'!$B:$FF,AC$1,FALSE)/VLOOKUP($B192,'Benchmark Data'!$B:$FF,AC$1,FALSE),"")</f>
        <v>1.0528958833594548</v>
      </c>
      <c r="AD193" s="171">
        <f>IFERROR(VLOOKUP($B193,'Benchmark Data'!$B:$FF,AD$1,FALSE)/VLOOKUP($B192,'Benchmark Data'!$B:$FF,AD$1,FALSE),"")</f>
        <v>1.0173285663671208</v>
      </c>
      <c r="AE193" s="171">
        <f>IFERROR(VLOOKUP($B193,'Benchmark Data'!$B:$FF,AE$1,FALSE)/VLOOKUP($B192,'Benchmark Data'!$B:$FF,AE$1,FALSE),"")</f>
        <v>0.99725669726232569</v>
      </c>
      <c r="AF193" s="171">
        <f>IFERROR(VLOOKUP($B193,'Benchmark Data'!$B:$FF,AF$1,FALSE)/VLOOKUP($B192,'Benchmark Data'!$B:$FF,AF$1,FALSE),"")</f>
        <v>1.0144679152702536</v>
      </c>
      <c r="AG193" s="171">
        <f>IFERROR(VLOOKUP($B193,'Benchmark Data'!$B:$FF,AG$1,FALSE)/VLOOKUP($B192,'Benchmark Data'!$B:$FF,AG$1,FALSE),"")</f>
        <v>1.0144679152702536</v>
      </c>
      <c r="AH193" s="171">
        <f>IFERROR(VLOOKUP($B193,'Benchmark Data'!$B:$FF,AH$1,FALSE)/VLOOKUP($B192,'Benchmark Data'!$B:$FF,AH$1,FALSE),"")</f>
        <v>1.0144679152702536</v>
      </c>
      <c r="AI193" s="171">
        <f>IFERROR(VLOOKUP($B193,'Benchmark Data'!$B:$FF,AI$1,FALSE)/VLOOKUP($B192,'Benchmark Data'!$B:$FF,AI$1,FALSE),"")</f>
        <v>1.0845205403346139</v>
      </c>
      <c r="AJ193" s="171">
        <f>IFERROR(VLOOKUP($B193,'Benchmark Data'!$B:$FF,AJ$1,FALSE)/VLOOKUP($B192,'Benchmark Data'!$B:$FF,AJ$1,FALSE),"")</f>
        <v>1.2051233516310176</v>
      </c>
      <c r="AK193" s="171">
        <f>IFERROR(VLOOKUP($B193,'Benchmark Data'!$B:$FF,AK$1,FALSE)/VLOOKUP($B192,'Benchmark Data'!$B:$FF,AK$1,FALSE),"")</f>
        <v>1.0070063511222231</v>
      </c>
      <c r="AL193" s="171">
        <f>IFERROR(VLOOKUP($B193,'Benchmark Data'!$B:$FF,AL$1,FALSE)/VLOOKUP($B192,'Benchmark Data'!$B:$FF,AL$1,FALSE),"")</f>
        <v>1.0887555149250765</v>
      </c>
      <c r="AM193" s="171">
        <f>IFERROR(VLOOKUP($B193,'Benchmark Data'!$B:$FF,AM$1,FALSE)/VLOOKUP($B192,'Benchmark Data'!$B:$FF,AM$1,FALSE),"")</f>
        <v>1.0887555149250765</v>
      </c>
      <c r="AN193" s="171">
        <f>IFERROR(VLOOKUP($B193,'Benchmark Data'!$B:$FF,AN$1,FALSE)/VLOOKUP($B192,'Benchmark Data'!$B:$FF,AN$1,FALSE),"")</f>
        <v>1.0369542798212443</v>
      </c>
      <c r="AO193" s="171">
        <f>IFERROR(VLOOKUP($B193,'Benchmark Data'!$B:$FF,AO$1,FALSE)/VLOOKUP($B192,'Benchmark Data'!$B:$FF,AO$1,FALSE),"")</f>
        <v>1.0569864213753832</v>
      </c>
      <c r="AP193" s="171">
        <f>IFERROR(VLOOKUP($B193,'Benchmark Data'!$B:$FF,AP$1,FALSE)/VLOOKUP($B192,'Benchmark Data'!$B:$FF,AP$1,FALSE),"")</f>
        <v>1.0569864213753832</v>
      </c>
      <c r="AQ193" s="171">
        <f>IFERROR(VLOOKUP($B193,'Benchmark Data'!$B:$FF,AQ$1,FALSE)/VLOOKUP($B192,'Benchmark Data'!$B:$FF,AQ$1,FALSE),"")</f>
        <v>1.0522491772406894</v>
      </c>
      <c r="AR193" s="171">
        <f>IFERROR(VLOOKUP($B193,'Benchmark Data'!$B:$FF,AR$1,FALSE)/VLOOKUP($B192,'Benchmark Data'!$B:$FF,AR$1,FALSE),"")</f>
        <v>1.0569864213753832</v>
      </c>
      <c r="AS193" s="171">
        <f>IFERROR(VLOOKUP($B193,'Benchmark Data'!$B:$FF,AS$1,FALSE)/VLOOKUP($B192,'Benchmark Data'!$B:$FF,AS$1,FALSE),"")</f>
        <v>1.000008719138509</v>
      </c>
      <c r="AT193" s="171">
        <f>IFERROR(VLOOKUP($B193,'Benchmark Data'!$B:$FF,AT$1,FALSE)/VLOOKUP($B192,'Benchmark Data'!$B:$FF,AT$1,FALSE),"")</f>
        <v>1.0522491772406894</v>
      </c>
      <c r="AU193" s="171">
        <f>IFERROR(VLOOKUP($B193,'Benchmark Data'!$B:$FF,AU$1,FALSE)/VLOOKUP($B192,'Benchmark Data'!$B:$FF,AU$1,FALSE),"")</f>
        <v>0.99721171897404748</v>
      </c>
      <c r="AV193" s="171">
        <f>IFERROR(VLOOKUP($B193,'Benchmark Data'!$B:$FF,AV$1,FALSE)/VLOOKUP($B192,'Benchmark Data'!$B:$FF,AV$1,FALSE),"")</f>
        <v>0.99721171897404748</v>
      </c>
      <c r="AW193" s="171">
        <f>IFERROR(VLOOKUP($B193,'Benchmark Data'!$B:$FF,AW$1,FALSE)/VLOOKUP($B192,'Benchmark Data'!$B:$FF,AW$1,FALSE),"")</f>
        <v>0.99721171897404748</v>
      </c>
      <c r="AX193" s="171">
        <f>IFERROR(VLOOKUP($B193,'Benchmark Data'!$B:$FF,AX$1,FALSE)/VLOOKUP($B192,'Benchmark Data'!$B:$FF,AX$1,FALSE),"")</f>
        <v>1.0158858874587096</v>
      </c>
      <c r="AY193" s="171">
        <f>IFERROR(VLOOKUP($B193,'Benchmark Data'!$B:$FF,AY$1,FALSE)/VLOOKUP($B192,'Benchmark Data'!$B:$FF,AY$1,FALSE),"")</f>
        <v>1.0158858874587096</v>
      </c>
      <c r="AZ193" s="156">
        <f>IFERROR(VLOOKUP($B193,'Benchmark Data'!$B:$FF,AZ$1,FALSE),"")</f>
        <v>1.0371813388575899</v>
      </c>
      <c r="BA193" s="156">
        <f>IFERROR(VLOOKUP($B193,'Benchmark Data'!$B:$FF,BA$1,FALSE),"")</f>
        <v>1.0371813388575899</v>
      </c>
      <c r="BB193" s="171">
        <f>IFERROR(VLOOKUP($B193,'Benchmark Data'!$B:$FF,BB$1,FALSE)/VLOOKUP($B192,'Benchmark Data'!$B:$FF,BB$1,FALSE),"")</f>
        <v>1.0412854622759222</v>
      </c>
      <c r="BC193" s="171">
        <f>IFERROR(VLOOKUP($B193,'Benchmark Data'!$B:$FF,BC$1,FALSE)/VLOOKUP($B192,'Benchmark Data'!$B:$FF,BC$1,FALSE),"")</f>
        <v>1.0476164621565858</v>
      </c>
      <c r="BD193" s="171">
        <f>IFERROR(VLOOKUP($B193,'Benchmark Data'!$B:$FF,BD$1,FALSE)/VLOOKUP($B192,'Benchmark Data'!$B:$FF,BD$1,FALSE),"")</f>
        <v>1.0476164621565858</v>
      </c>
      <c r="BE193" s="171">
        <f>IFERROR(VLOOKUP($B193,'Benchmark Data'!$B:$FF,BE$1,FALSE)/VLOOKUP($B192,'Benchmark Data'!$B:$FF,BE$1,FALSE),"")</f>
        <v>1.0476164621565858</v>
      </c>
      <c r="BF193" s="171">
        <f>IFERROR(VLOOKUP($B193,'Benchmark Data'!$B:$FF,BF$1,FALSE)/VLOOKUP($B192,'Benchmark Data'!$B:$FF,BF$1,FALSE),"")</f>
        <v>1.0476164621565858</v>
      </c>
      <c r="BG193" s="171">
        <f>IFERROR(VLOOKUP($B193,'Benchmark Data'!$B:$FF,BG$1,FALSE)/VLOOKUP($B192,'Benchmark Data'!$B:$FF,BG$1,FALSE),"")</f>
        <v>1.0220866607611663</v>
      </c>
      <c r="BH193" s="171">
        <f>IFERROR(VLOOKUP($B193,'Benchmark Data'!$B:$FF,BH$1,FALSE)/VLOOKUP($B192,'Benchmark Data'!$B:$FF,BH$1,FALSE),"")</f>
        <v>1.0220866607611663</v>
      </c>
      <c r="BI193" s="171">
        <f>IFERROR(VLOOKUP($B193,'Benchmark Data'!$B:$FF,BI$1,FALSE)/VLOOKUP($B192,'Benchmark Data'!$B:$FF,BI$1,FALSE),"")</f>
        <v>1.0220866607611663</v>
      </c>
      <c r="BJ193" s="171">
        <f>IFERROR(VLOOKUP($B193,'Benchmark Data'!$B:$FF,BJ$1,FALSE)/VLOOKUP($B192,'Benchmark Data'!$B:$FF,BJ$1,FALSE),"")</f>
        <v>1.0220866607611663</v>
      </c>
      <c r="BK193" s="171">
        <f>IFERROR(VLOOKUP($B193,'Benchmark Data'!$B:$FF,BK$1,FALSE)/VLOOKUP($B192,'Benchmark Data'!$B:$FF,BK$1,FALSE),"")</f>
        <v>1.0476164621565858</v>
      </c>
      <c r="BL193" s="171">
        <f>IFERROR(VLOOKUP($B193,'Benchmark Data'!$B:$FF,BL$1,FALSE)/VLOOKUP($B192,'Benchmark Data'!$B:$FF,BL$1,FALSE),"")</f>
        <v>1.0476164621565858</v>
      </c>
      <c r="BM193" s="171">
        <f>IFERROR(VLOOKUP($B193,'Benchmark Data'!$B:$FF,BM$1,FALSE)/VLOOKUP($B192,'Benchmark Data'!$B:$FF,BM$1,FALSE),"")</f>
        <v>1.0476164621565858</v>
      </c>
      <c r="BN193" s="171">
        <f>IFERROR(VLOOKUP($B193,'Benchmark Data'!$B:$FF,BN$1,FALSE)/VLOOKUP($B192,'Benchmark Data'!$B:$FF,BN$1,FALSE),"")</f>
        <v>1.0476164621565858</v>
      </c>
      <c r="BO193" s="171">
        <f>IFERROR(VLOOKUP($B193,'Benchmark Data'!$B:$FF,BO$1,FALSE)/VLOOKUP($B192,'Benchmark Data'!$B:$FF,BO$1,FALSE),"")</f>
        <v>1.0476164621565858</v>
      </c>
      <c r="BP193" s="171">
        <f>IFERROR(VLOOKUP($B193,'Benchmark Data'!$B:$FF,BP$1,FALSE)/VLOOKUP($B192,'Benchmark Data'!$B:$FF,BP$1,FALSE),"")</f>
        <v>1.0476164621565858</v>
      </c>
      <c r="BQ193" s="171">
        <f>IFERROR(VLOOKUP($B193,'Benchmark Data'!$B:$FF,BQ$1,FALSE)/VLOOKUP($B192,'Benchmark Data'!$B:$FF,BQ$1,FALSE),"")</f>
        <v>1.0476164621565858</v>
      </c>
      <c r="BR193" s="171">
        <f>IFERROR(VLOOKUP($B193,'Benchmark Data'!$B:$FF,BR$1,FALSE)/VLOOKUP($B192,'Benchmark Data'!$B:$FF,BR$1,FALSE),"")</f>
        <v>1.0476164621565858</v>
      </c>
      <c r="BS193" s="171">
        <f>IFERROR(VLOOKUP($B193,'Benchmark Data'!$B:$FF,BS$1,FALSE)/VLOOKUP($B192,'Benchmark Data'!$B:$FF,BS$1,FALSE),"")</f>
        <v>1.0872965016330025</v>
      </c>
      <c r="BT193" s="171">
        <f>IFERROR(VLOOKUP($B193,'Benchmark Data'!$B:$FF,BT$1,FALSE)/VLOOKUP($B192,'Benchmark Data'!$B:$FF,BT$1,FALSE),"")</f>
        <v>1.0872965016330025</v>
      </c>
      <c r="BU193" s="171">
        <f>IFERROR(VLOOKUP($B193,'Benchmark Data'!$B:$FF,BU$1,FALSE)/VLOOKUP($B192,'Benchmark Data'!$B:$FF,BU$1,FALSE),"")</f>
        <v>1.0872965016330025</v>
      </c>
      <c r="BV193" s="171">
        <f>IFERROR(VLOOKUP($B193,'Benchmark Data'!$B:$FF,BV$1,FALSE)/VLOOKUP($B192,'Benchmark Data'!$B:$FF,BV$1,FALSE),"")</f>
        <v>1.0872965016330025</v>
      </c>
      <c r="BW193" s="171">
        <f>IFERROR(VLOOKUP($B193,'Benchmark Data'!$B:$FF,BW$1,FALSE)/VLOOKUP($B192,'Benchmark Data'!$B:$FF,BW$1,FALSE),"")</f>
        <v>1.0872965016330025</v>
      </c>
      <c r="BX193" s="171">
        <f>IFERROR(VLOOKUP($B193,'Benchmark Data'!$B:$FF,BX$1,FALSE)/VLOOKUP($B192,'Benchmark Data'!$B:$FF,BX$1,FALSE),"")</f>
        <v>1.0872965016330025</v>
      </c>
      <c r="BY193" s="171" t="str">
        <f>IFERROR(VLOOKUP($B193,'Benchmark Data'!$B:$FF,BY$1,FALSE)/VLOOKUP($B192,'Benchmark Data'!$B:$FF,BY$1,FALSE),"")</f>
        <v/>
      </c>
      <c r="BZ193" s="171">
        <f>IFERROR(VLOOKUP($B193,'Benchmark Data'!$B:$FF,BZ$1,FALSE)/VLOOKUP($B192,'Benchmark Data'!$B:$FF,BZ$1,FALSE),"")</f>
        <v>1.0872965016330025</v>
      </c>
      <c r="CA193" s="171">
        <f>IFERROR(VLOOKUP($B193,'Benchmark Data'!$B:$FF,CA$1,FALSE)/VLOOKUP($B192,'Benchmark Data'!$B:$FF,CA$1,FALSE),"")</f>
        <v>1.0872965016330025</v>
      </c>
      <c r="CB193" s="171">
        <f>IFERROR(VLOOKUP($B193,'Benchmark Data'!$B:$FF,CB$1,FALSE)/VLOOKUP($B192,'Benchmark Data'!$B:$FF,CB$1,FALSE),"")</f>
        <v>1.0872965016330025</v>
      </c>
      <c r="CC193" s="171">
        <f>IFERROR(VLOOKUP($B193,'Benchmark Data'!$B:$FF,CC$1,FALSE)/VLOOKUP($B192,'Benchmark Data'!$B:$FF,CC$1,FALSE),"")</f>
        <v>1.0528958833594548</v>
      </c>
      <c r="CD193" s="171">
        <f>IFERROR(VLOOKUP($B193,'Benchmark Data'!$B:$FF,CD$1,FALSE)/VLOOKUP($B192,'Benchmark Data'!$B:$FF,CD$1,FALSE),"")</f>
        <v>1.0872965016330025</v>
      </c>
      <c r="CE193" s="171">
        <f>IFERROR(VLOOKUP($B193,'Benchmark Data'!$B:$FF,CE$1,FALSE)/VLOOKUP($B192,'Benchmark Data'!$B:$FF,CE$1,FALSE),"")</f>
        <v>1.0872965016330025</v>
      </c>
      <c r="CF193" s="171">
        <f>IFERROR(VLOOKUP($B193,'Benchmark Data'!$B:$FF,CF$1,FALSE)/VLOOKUP($B192,'Benchmark Data'!$B:$FF,CF$1,FALSE),"")</f>
        <v>1.0872965016330025</v>
      </c>
      <c r="CG193" s="171">
        <f>IFERROR(VLOOKUP($B193,'Benchmark Data'!$B:$FF,CG$1,FALSE)/VLOOKUP($B192,'Benchmark Data'!$B:$FF,CG$1,FALSE),"")</f>
        <v>1.0185898441304968</v>
      </c>
      <c r="CH193" s="156">
        <f>IFERROR(VLOOKUP($B193,'Benchmark Data'!$B:$FF,CH$1,FALSE),"")</f>
        <v>1.047759540822869</v>
      </c>
      <c r="CI193" s="171">
        <f>IFERROR(VLOOKUP($B193,'Benchmark Data'!$B:$FF,CI$1,FALSE)/VLOOKUP($B192,'Benchmark Data'!$B:$FF,CI$1,FALSE),"")</f>
        <v>1.0229021476517557</v>
      </c>
      <c r="CJ193" s="171">
        <f>IFERROR(VLOOKUP($B193,'Benchmark Data'!$B:$FF,CJ$1,FALSE)/VLOOKUP($B192,'Benchmark Data'!$B:$FF,CJ$1,FALSE),"")</f>
        <v>1.0229021476517557</v>
      </c>
      <c r="CK193" s="171" t="str">
        <f>IFERROR(VLOOKUP($B193,'Benchmark Data'!$B:$AAA,CK$1,FALSE)/VLOOKUP($B192,'Benchmark Data'!$B:$AAA,CK$1,FALSE),"")</f>
        <v/>
      </c>
      <c r="CL193" s="171" t="str">
        <f>IFERROR(VLOOKUP($B193,'Benchmark Data'!$B:$AAA,CL$1,FALSE)/VLOOKUP($B192,'Benchmark Data'!$B:$AAA,CL$1,FALSE),"")</f>
        <v/>
      </c>
      <c r="CM193" s="171" t="str">
        <f>IFERROR(VLOOKUP($B193,'Benchmark Data'!$B:$AAA,CM$1,FALSE)/VLOOKUP($B192,'Benchmark Data'!$B:$AAA,CM$1,FALSE),"")</f>
        <v/>
      </c>
      <c r="CN193" s="171" t="str">
        <f>IFERROR(VLOOKUP($B193,'Benchmark Data'!$B:$AAA,CN$1,FALSE)/VLOOKUP($B192,'Benchmark Data'!$B:$AAA,CN$1,FALSE),"")</f>
        <v/>
      </c>
      <c r="CO193" s="171" t="str">
        <f>IFERROR(VLOOKUP($B193,'Benchmark Data'!$B:$AAA,CO$1,FALSE)/VLOOKUP($B192,'Benchmark Data'!$B:$AAA,CO$1,FALSE),"")</f>
        <v/>
      </c>
      <c r="CP193" s="171" t="str">
        <f>IFERROR(VLOOKUP($B193,'Benchmark Data'!$B:$AAA,CP$1,FALSE)/VLOOKUP($B192,'Benchmark Data'!$B:$AAA,CP$1,FALSE),"")</f>
        <v/>
      </c>
      <c r="CQ193" s="171" t="str">
        <f>IFERROR(VLOOKUP($B193,'Benchmark Data'!$B:$AAA,CQ$1,FALSE)/VLOOKUP($B192,'Benchmark Data'!$B:$AAA,CQ$1,FALSE),"")</f>
        <v/>
      </c>
      <c r="CR193" s="171" t="str">
        <f>IFERROR(VLOOKUP($B193,'Benchmark Data'!$B:$AAA,CR$1,FALSE)/VLOOKUP($B192,'Benchmark Data'!$B:$AAA,CR$1,FALSE),"")</f>
        <v/>
      </c>
      <c r="CS193" s="171" t="str">
        <f>IFERROR(VLOOKUP($B193,'Benchmark Data'!$B:$AAA,CS$1,FALSE)/VLOOKUP($B192,'Benchmark Data'!$B:$AAA,CS$1,FALSE),"")</f>
        <v/>
      </c>
      <c r="CT193" s="171" t="str">
        <f>IFERROR(VLOOKUP($B193,'Benchmark Data'!$B:$AAA,CT$1,FALSE)/VLOOKUP($B192,'Benchmark Data'!$B:$AAA,CT$1,FALSE),"")</f>
        <v/>
      </c>
      <c r="CU193" s="171" t="str">
        <f>IFERROR(VLOOKUP($B193,'Benchmark Data'!$B:$AAA,CU$1,FALSE)/VLOOKUP($B192,'Benchmark Data'!$B:$AAA,CU$1,FALSE),"")</f>
        <v/>
      </c>
      <c r="CV193" s="171" t="str">
        <f>IFERROR(VLOOKUP($B193,'Benchmark Data'!$B:$AAA,CV$1,FALSE)/VLOOKUP($B192,'Benchmark Data'!$B:$AAA,CV$1,FALSE),"")</f>
        <v/>
      </c>
      <c r="CW193" s="171" t="str">
        <f>IFERROR(VLOOKUP($B193,'Benchmark Data'!$B:$AAA,CW$1,FALSE)/VLOOKUP($B192,'Benchmark Data'!$B:$AAA,CW$1,FALSE),"")</f>
        <v/>
      </c>
      <c r="CX193" s="171" t="str">
        <f>IFERROR(VLOOKUP($B193,'Benchmark Data'!$B:$AAA,CX$1,FALSE)/VLOOKUP($B192,'Benchmark Data'!$B:$AAA,CX$1,FALSE),"")</f>
        <v/>
      </c>
      <c r="CY193" s="171" t="str">
        <f>IFERROR(VLOOKUP($B193,'Benchmark Data'!$B:$AAA,CY$1,FALSE)/VLOOKUP($B192,'Benchmark Data'!$B:$AAA,CY$1,FALSE),"")</f>
        <v/>
      </c>
      <c r="CZ193" s="171" t="str">
        <f>IFERROR(VLOOKUP($B193,'Benchmark Data'!$B:$AAA,CZ$1,FALSE)/VLOOKUP($B192,'Benchmark Data'!$B:$AAA,CZ$1,FALSE),"")</f>
        <v/>
      </c>
      <c r="DA193" s="171" t="str">
        <f>IFERROR(VLOOKUP($B193,'Benchmark Data'!$B:$AAA,DA$1,FALSE)/VLOOKUP($B192,'Benchmark Data'!$B:$AAA,DA$1,FALSE),"")</f>
        <v/>
      </c>
      <c r="DB193" s="171" t="str">
        <f>IFERROR(VLOOKUP($B193,'Benchmark Data'!$B:$AAA,DB$1,FALSE)/VLOOKUP($B192,'Benchmark Data'!$B:$AAA,DB$1,FALSE),"")</f>
        <v/>
      </c>
      <c r="DC193" s="171" t="str">
        <f>IFERROR(VLOOKUP($B193,'Benchmark Data'!$B:$AAA,DC$1,FALSE)/VLOOKUP($B192,'Benchmark Data'!$B:$AAA,DC$1,FALSE),"")</f>
        <v/>
      </c>
      <c r="DD193" s="171" t="str">
        <f>IFERROR(VLOOKUP($B193,'Benchmark Data'!$B:$AAA,DD$1,FALSE)/VLOOKUP($B192,'Benchmark Data'!$B:$AAA,DD$1,FALSE),"")</f>
        <v/>
      </c>
      <c r="DE193" s="171" t="str">
        <f>IFERROR(VLOOKUP($B193,'Benchmark Data'!$B:$AAA,DE$1,FALSE)/VLOOKUP($B192,'Benchmark Data'!$B:$AAA,DE$1,FALSE),"")</f>
        <v/>
      </c>
      <c r="DF193" s="171" t="str">
        <f>IFERROR(VLOOKUP($B193,'Benchmark Data'!$B:$AAA,DF$1,FALSE)/VLOOKUP($B192,'Benchmark Data'!$B:$AAA,DF$1,FALSE),"")</f>
        <v/>
      </c>
      <c r="DG193" s="171" t="str">
        <f>IFERROR(VLOOKUP($B193,'Benchmark Data'!$B:$AAA,DG$1,FALSE)/VLOOKUP($B192,'Benchmark Data'!$B:$AAA,DG$1,FALSE),"")</f>
        <v/>
      </c>
      <c r="DH193" s="171" t="str">
        <f>IFERROR(VLOOKUP($B193,'Benchmark Data'!$B:$AAA,DH$1,FALSE)/VLOOKUP($B192,'Benchmark Data'!$B:$AAA,DH$1,FALSE),"")</f>
        <v/>
      </c>
      <c r="DI193" s="171" t="str">
        <f>IFERROR(VLOOKUP($B193,'Benchmark Data'!$B:$AAA,DI$1,FALSE)/VLOOKUP($B192,'Benchmark Data'!$B:$AAA,DI$1,FALSE),"")</f>
        <v/>
      </c>
    </row>
    <row r="194" spans="1:113">
      <c r="A194" s="94">
        <f t="shared" si="40"/>
        <v>7</v>
      </c>
      <c r="B194" s="168">
        <f t="shared" ref="B194:B200" si="41">EOMONTH(B193,1)</f>
        <v>45869</v>
      </c>
      <c r="C194" s="171">
        <f>IFERROR(VLOOKUP($B194,'Benchmark Data'!$B:$FF,C$1,FALSE)/VLOOKUP($B193,'Benchmark Data'!$B:$FF,C$1,FALSE),"")</f>
        <v>1.0455295862800651</v>
      </c>
      <c r="D194" s="171">
        <f>IFERROR(VLOOKUP($B194,'Benchmark Data'!$B:$FF,D$1,FALSE)/VLOOKUP($B193,'Benchmark Data'!$B:$FF,D$1,FALSE),"")</f>
        <v>1.0455295862800651</v>
      </c>
      <c r="E194" s="171">
        <f>IFERROR(VLOOKUP($B194,'Benchmark Data'!$B:$FF,E$1,FALSE)/VLOOKUP($B193,'Benchmark Data'!$B:$FF,E$1,FALSE),"")</f>
        <v>1.0455295862800651</v>
      </c>
      <c r="F194" s="171">
        <f>IFERROR(VLOOKUP($B194,'Benchmark Data'!$B:$FF,F$1,FALSE)/VLOOKUP($B193,'Benchmark Data'!$B:$FF,F$1,FALSE),"")</f>
        <v>0.97030042852238851</v>
      </c>
      <c r="G194" s="171" t="str">
        <f>IFERROR(VLOOKUP($B194,'Benchmark Data'!$B:$FF,G$1,FALSE)/VLOOKUP($B193,'Benchmark Data'!$B:$FF,G$1,FALSE),"")</f>
        <v/>
      </c>
      <c r="H194" s="171">
        <f>IFERROR(VLOOKUP($B194,'Benchmark Data'!$B:$FF,H$1,FALSE)/VLOOKUP($B193,'Benchmark Data'!$B:$FF,H$1,FALSE),"")</f>
        <v>1.0455295862800651</v>
      </c>
      <c r="I194" s="171">
        <f>IFERROR(VLOOKUP($B194,'Benchmark Data'!$B:$FF,I$1,FALSE)/VLOOKUP($B193,'Benchmark Data'!$B:$FF,I$1,FALSE),"")</f>
        <v>1.0332640807287505</v>
      </c>
      <c r="J194" s="171" t="e">
        <f>VLOOKUP($B194,'Benchmark Data'!$B:$FF,J$1,FALSE)/VLOOKUP($B193,'Benchmark Data'!$B:$FF,J$1,FALSE)</f>
        <v>#DIV/0!</v>
      </c>
      <c r="K194" s="156">
        <f>VLOOKUP($B194,'Benchmark Data'!$B:$FF,K$1,FALSE)</f>
        <v>0.99004275371461781</v>
      </c>
      <c r="L194" s="156">
        <f>VLOOKUP($B194,'Benchmark Data'!$B:$FF,L$1,FALSE)</f>
        <v>0.99004275371461781</v>
      </c>
      <c r="M194" s="156">
        <f>VLOOKUP($B194,'Benchmark Data'!$B:$FF,M$1,FALSE)</f>
        <v>0.99004275371461781</v>
      </c>
      <c r="N194" s="171">
        <f>IFERROR(VLOOKUP($B194,'Benchmark Data'!$B:$FF,N$1,FALSE)/VLOOKUP($B193,'Benchmark Data'!$B:$FF,N$1,FALSE),"")</f>
        <v>1.0175209397594962</v>
      </c>
      <c r="O194" s="171">
        <f>IFERROR(VLOOKUP($B194,'Benchmark Data'!$B:$FF,O$1,FALSE)/VLOOKUP($B193,'Benchmark Data'!$B:$FF,O$1,FALSE),"")</f>
        <v>1.0392592615268075</v>
      </c>
      <c r="P194" s="171">
        <f>IFERROR(VLOOKUP($B194,'Benchmark Data'!$B:$FF,P$1,FALSE)/VLOOKUP($B193,'Benchmark Data'!$B:$FF,P$1,FALSE),"")</f>
        <v>1.0206582008412814</v>
      </c>
      <c r="Q194" s="156">
        <f>IFERROR(VLOOKUP($B194,'Benchmark Data'!$B:$FF,Q$1,FALSE),"")</f>
        <v>1.0522505269120148</v>
      </c>
      <c r="R194" s="156">
        <f>IFERROR(VLOOKUP($B194,'Benchmark Data'!$B:$FF,R$1,FALSE),"")</f>
        <v>1.0522505269120148</v>
      </c>
      <c r="S194" s="156">
        <f>IFERROR(VLOOKUP($B194,'Benchmark Data'!$B:$FF,S$1,FALSE),"")</f>
        <v>1.0522505269120148</v>
      </c>
      <c r="T194" s="156">
        <f>IFERROR(VLOOKUP($B194,'Benchmark Data'!$B:$FF,T$1,FALSE),"")</f>
        <v>1.0522505269120148</v>
      </c>
      <c r="U194" s="156">
        <f>IFERROR(VLOOKUP($B194,'Benchmark Data'!$B:$FF,U$1,FALSE),"")</f>
        <v>1.0522505269120148</v>
      </c>
      <c r="V194" s="171">
        <f>IFERROR(VLOOKUP($B194,'Benchmark Data'!$B:$FF,V$1,FALSE)/VLOOKUP($B193,'Benchmark Data'!$B:$FF,V$1,FALSE),"")</f>
        <v>1.0168978943115781</v>
      </c>
      <c r="W194" s="171">
        <f>IFERROR(VLOOKUP($B194,'Benchmark Data'!$B:$FF,W$1,FALSE)/VLOOKUP($B193,'Benchmark Data'!$B:$FF,W$1,FALSE),"")</f>
        <v>1.0168978943115781</v>
      </c>
      <c r="X194" s="171">
        <f>IFERROR(VLOOKUP($B194,'Benchmark Data'!$B:$FF,X$1,FALSE)/VLOOKUP($B193,'Benchmark Data'!$B:$FF,X$1,FALSE),"")</f>
        <v>1.0168978943115781</v>
      </c>
      <c r="Y194" s="171">
        <f>IFERROR(VLOOKUP($B194,'Benchmark Data'!$B:$FF,Y$1,FALSE)/VLOOKUP($B193,'Benchmark Data'!$B:$FF,Y$1,FALSE),"")</f>
        <v>1.0168978943115781</v>
      </c>
      <c r="Z194" s="171">
        <f>IFERROR(VLOOKUP($B194,'Benchmark Data'!$B:$FF,Z$1,FALSE)/VLOOKUP($B193,'Benchmark Data'!$B:$FF,Z$1,FALSE),"")</f>
        <v>1.0168978943115781</v>
      </c>
      <c r="AA194" s="171">
        <f>IFERROR(VLOOKUP($B194,'Benchmark Data'!$B:$FF,AA$1,FALSE)/VLOOKUP($B193,'Benchmark Data'!$B:$FF,AA$1,FALSE),"")</f>
        <v>1.00134686227181</v>
      </c>
      <c r="AB194" s="171">
        <f>IFERROR(VLOOKUP($B194,'Benchmark Data'!$B:$FF,AB$1,FALSE)/VLOOKUP($B193,'Benchmark Data'!$B:$FF,AB$1,FALSE),"")</f>
        <v>1.00134686227181</v>
      </c>
      <c r="AC194" s="171">
        <f>IFERROR(VLOOKUP($B194,'Benchmark Data'!$B:$FF,AC$1,FALSE)/VLOOKUP($B193,'Benchmark Data'!$B:$FF,AC$1,FALSE),"")</f>
        <v>1.00134686227181</v>
      </c>
      <c r="AD194" s="171">
        <f>IFERROR(VLOOKUP($B194,'Benchmark Data'!$B:$FF,AD$1,FALSE)/VLOOKUP($B193,'Benchmark Data'!$B:$FF,AD$1,FALSE),"")</f>
        <v>0.9827766344783917</v>
      </c>
      <c r="AE194" s="171">
        <f>IFERROR(VLOOKUP($B194,'Benchmark Data'!$B:$FF,AE$1,FALSE)/VLOOKUP($B193,'Benchmark Data'!$B:$FF,AE$1,FALSE),"")</f>
        <v>0.99235435452163956</v>
      </c>
      <c r="AF194" s="171">
        <f>IFERROR(VLOOKUP($B194,'Benchmark Data'!$B:$FF,AF$1,FALSE)/VLOOKUP($B193,'Benchmark Data'!$B:$FF,AF$1,FALSE),"")</f>
        <v>0.97030042852238851</v>
      </c>
      <c r="AG194" s="171">
        <f>IFERROR(VLOOKUP($B194,'Benchmark Data'!$B:$FF,AG$1,FALSE)/VLOOKUP($B193,'Benchmark Data'!$B:$FF,AG$1,FALSE),"")</f>
        <v>0.97030042852238851</v>
      </c>
      <c r="AH194" s="171">
        <f>IFERROR(VLOOKUP($B194,'Benchmark Data'!$B:$FF,AH$1,FALSE)/VLOOKUP($B193,'Benchmark Data'!$B:$FF,AH$1,FALSE),"")</f>
        <v>0.97030042852238851</v>
      </c>
      <c r="AI194" s="171">
        <f>IFERROR(VLOOKUP($B194,'Benchmark Data'!$B:$FF,AI$1,FALSE)/VLOOKUP($B193,'Benchmark Data'!$B:$FF,AI$1,FALSE),"")</f>
        <v>1.0083134979079038</v>
      </c>
      <c r="AJ194" s="171">
        <f>IFERROR(VLOOKUP($B194,'Benchmark Data'!$B:$FF,AJ$1,FALSE)/VLOOKUP($B193,'Benchmark Data'!$B:$FF,AJ$1,FALSE),"")</f>
        <v>1.0700523560209423</v>
      </c>
      <c r="AK194" s="171">
        <f>IFERROR(VLOOKUP($B194,'Benchmark Data'!$B:$FF,AK$1,FALSE)/VLOOKUP($B193,'Benchmark Data'!$B:$FF,AK$1,FALSE),"")</f>
        <v>1.0332640807287505</v>
      </c>
      <c r="AL194" s="171">
        <f>IFERROR(VLOOKUP($B194,'Benchmark Data'!$B:$FF,AL$1,FALSE)/VLOOKUP($B193,'Benchmark Data'!$B:$FF,AL$1,FALSE),"")</f>
        <v>1.0223422897196262</v>
      </c>
      <c r="AM194" s="171">
        <f>IFERROR(VLOOKUP($B194,'Benchmark Data'!$B:$FF,AM$1,FALSE)/VLOOKUP($B193,'Benchmark Data'!$B:$FF,AM$1,FALSE),"")</f>
        <v>1.0223422897196262</v>
      </c>
      <c r="AN194" s="171">
        <f>IFERROR(VLOOKUP($B194,'Benchmark Data'!$B:$FF,AN$1,FALSE)/VLOOKUP($B193,'Benchmark Data'!$B:$FF,AN$1,FALSE),"")</f>
        <v>1.0717719211006134</v>
      </c>
      <c r="AO194" s="171">
        <f>IFERROR(VLOOKUP($B194,'Benchmark Data'!$B:$FF,AO$1,FALSE)/VLOOKUP($B193,'Benchmark Data'!$B:$FF,AO$1,FALSE),"")</f>
        <v>1.033925932065255</v>
      </c>
      <c r="AP194" s="171">
        <f>IFERROR(VLOOKUP($B194,'Benchmark Data'!$B:$FF,AP$1,FALSE)/VLOOKUP($B193,'Benchmark Data'!$B:$FF,AP$1,FALSE),"")</f>
        <v>1.033925932065255</v>
      </c>
      <c r="AQ194" s="171">
        <f>IFERROR(VLOOKUP($B194,'Benchmark Data'!$B:$FF,AQ$1,FALSE)/VLOOKUP($B193,'Benchmark Data'!$B:$FF,AQ$1,FALSE),"")</f>
        <v>1.022679200097514</v>
      </c>
      <c r="AR194" s="171">
        <f>IFERROR(VLOOKUP($B194,'Benchmark Data'!$B:$FF,AR$1,FALSE)/VLOOKUP($B193,'Benchmark Data'!$B:$FF,AR$1,FALSE),"")</f>
        <v>1.033925932065255</v>
      </c>
      <c r="AS194" s="171">
        <f>IFERROR(VLOOKUP($B194,'Benchmark Data'!$B:$FF,AS$1,FALSE)/VLOOKUP($B193,'Benchmark Data'!$B:$FF,AS$1,FALSE),"")</f>
        <v>0.99997528596771124</v>
      </c>
      <c r="AT194" s="171">
        <f>IFERROR(VLOOKUP($B194,'Benchmark Data'!$B:$FF,AT$1,FALSE)/VLOOKUP($B193,'Benchmark Data'!$B:$FF,AT$1,FALSE),"")</f>
        <v>1.022679200097514</v>
      </c>
      <c r="AU194" s="171">
        <f>IFERROR(VLOOKUP($B194,'Benchmark Data'!$B:$FF,AU$1,FALSE)/VLOOKUP($B193,'Benchmark Data'!$B:$FF,AU$1,FALSE),"")</f>
        <v>0.98190887253077619</v>
      </c>
      <c r="AV194" s="171">
        <f>IFERROR(VLOOKUP($B194,'Benchmark Data'!$B:$FF,AV$1,FALSE)/VLOOKUP($B193,'Benchmark Data'!$B:$FF,AV$1,FALSE),"")</f>
        <v>0.98190887253077619</v>
      </c>
      <c r="AW194" s="171">
        <f>IFERROR(VLOOKUP($B194,'Benchmark Data'!$B:$FF,AW$1,FALSE)/VLOOKUP($B193,'Benchmark Data'!$B:$FF,AW$1,FALSE),"")</f>
        <v>0.98190887253077619</v>
      </c>
      <c r="AX194" s="171">
        <f>IFERROR(VLOOKUP($B194,'Benchmark Data'!$B:$FF,AX$1,FALSE)/VLOOKUP($B193,'Benchmark Data'!$B:$FF,AX$1,FALSE),"")</f>
        <v>0.99418305940497242</v>
      </c>
      <c r="AY194" s="171">
        <f>IFERROR(VLOOKUP($B194,'Benchmark Data'!$B:$FF,AY$1,FALSE)/VLOOKUP($B193,'Benchmark Data'!$B:$FF,AY$1,FALSE),"")</f>
        <v>0.99418305940497242</v>
      </c>
      <c r="AZ194" s="156">
        <f>IFERROR(VLOOKUP($B194,'Benchmark Data'!$B:$FF,AZ$1,FALSE),"")</f>
        <v>1.0113978402548964</v>
      </c>
      <c r="BA194" s="156">
        <f>IFERROR(VLOOKUP($B194,'Benchmark Data'!$B:$FF,BA$1,FALSE),"")</f>
        <v>1.0113978402548964</v>
      </c>
      <c r="BB194" s="171">
        <f>IFERROR(VLOOKUP($B194,'Benchmark Data'!$B:$FF,BB$1,FALSE)/VLOOKUP($B193,'Benchmark Data'!$B:$FF,BB$1,FALSE),"")</f>
        <v>1.0352911567385639</v>
      </c>
      <c r="BC194" s="171">
        <f>IFERROR(VLOOKUP($B194,'Benchmark Data'!$B:$FF,BC$1,FALSE)/VLOOKUP($B193,'Benchmark Data'!$B:$FF,BC$1,FALSE),"")</f>
        <v>1.0183078517750712</v>
      </c>
      <c r="BD194" s="171">
        <f>IFERROR(VLOOKUP($B194,'Benchmark Data'!$B:$FF,BD$1,FALSE)/VLOOKUP($B193,'Benchmark Data'!$B:$FF,BD$1,FALSE),"")</f>
        <v>1.0183078517750712</v>
      </c>
      <c r="BE194" s="171">
        <f>IFERROR(VLOOKUP($B194,'Benchmark Data'!$B:$FF,BE$1,FALSE)/VLOOKUP($B193,'Benchmark Data'!$B:$FF,BE$1,FALSE),"")</f>
        <v>1.0183078517750712</v>
      </c>
      <c r="BF194" s="171">
        <f>IFERROR(VLOOKUP($B194,'Benchmark Data'!$B:$FF,BF$1,FALSE)/VLOOKUP($B193,'Benchmark Data'!$B:$FF,BF$1,FALSE),"")</f>
        <v>1.0183078517750712</v>
      </c>
      <c r="BG194" s="171">
        <f>IFERROR(VLOOKUP($B194,'Benchmark Data'!$B:$FF,BG$1,FALSE)/VLOOKUP($B193,'Benchmark Data'!$B:$FF,BG$1,FALSE),"")</f>
        <v>0.98149153377965537</v>
      </c>
      <c r="BH194" s="171">
        <f>IFERROR(VLOOKUP($B194,'Benchmark Data'!$B:$FF,BH$1,FALSE)/VLOOKUP($B193,'Benchmark Data'!$B:$FF,BH$1,FALSE),"")</f>
        <v>0.98149153377965537</v>
      </c>
      <c r="BI194" s="171">
        <f>IFERROR(VLOOKUP($B194,'Benchmark Data'!$B:$FF,BI$1,FALSE)/VLOOKUP($B193,'Benchmark Data'!$B:$FF,BI$1,FALSE),"")</f>
        <v>0.98149153377965537</v>
      </c>
      <c r="BJ194" s="171">
        <f>IFERROR(VLOOKUP($B194,'Benchmark Data'!$B:$FF,BJ$1,FALSE)/VLOOKUP($B193,'Benchmark Data'!$B:$FF,BJ$1,FALSE),"")</f>
        <v>0.98149153377965537</v>
      </c>
      <c r="BK194" s="171">
        <f>IFERROR(VLOOKUP($B194,'Benchmark Data'!$B:$FF,BK$1,FALSE)/VLOOKUP($B193,'Benchmark Data'!$B:$FF,BK$1,FALSE),"")</f>
        <v>1.0183078517750712</v>
      </c>
      <c r="BL194" s="171">
        <f>IFERROR(VLOOKUP($B194,'Benchmark Data'!$B:$FF,BL$1,FALSE)/VLOOKUP($B193,'Benchmark Data'!$B:$FF,BL$1,FALSE),"")</f>
        <v>1.0183078517750712</v>
      </c>
      <c r="BM194" s="171">
        <f>IFERROR(VLOOKUP($B194,'Benchmark Data'!$B:$FF,BM$1,FALSE)/VLOOKUP($B193,'Benchmark Data'!$B:$FF,BM$1,FALSE),"")</f>
        <v>1.0183078517750712</v>
      </c>
      <c r="BN194" s="171">
        <f>IFERROR(VLOOKUP($B194,'Benchmark Data'!$B:$FF,BN$1,FALSE)/VLOOKUP($B193,'Benchmark Data'!$B:$FF,BN$1,FALSE),"")</f>
        <v>1.0183078517750712</v>
      </c>
      <c r="BO194" s="171">
        <f>IFERROR(VLOOKUP($B194,'Benchmark Data'!$B:$FF,BO$1,FALSE)/VLOOKUP($B193,'Benchmark Data'!$B:$FF,BO$1,FALSE),"")</f>
        <v>1.0183078517750712</v>
      </c>
      <c r="BP194" s="171">
        <f>IFERROR(VLOOKUP($B194,'Benchmark Data'!$B:$FF,BP$1,FALSE)/VLOOKUP($B193,'Benchmark Data'!$B:$FF,BP$1,FALSE),"")</f>
        <v>1.0183078517750712</v>
      </c>
      <c r="BQ194" s="171">
        <f>IFERROR(VLOOKUP($B194,'Benchmark Data'!$B:$FF,BQ$1,FALSE)/VLOOKUP($B193,'Benchmark Data'!$B:$FF,BQ$1,FALSE),"")</f>
        <v>1.0183078517750712</v>
      </c>
      <c r="BR194" s="171">
        <f>IFERROR(VLOOKUP($B194,'Benchmark Data'!$B:$FF,BR$1,FALSE)/VLOOKUP($B193,'Benchmark Data'!$B:$FF,BR$1,FALSE),"")</f>
        <v>1.0183078517750712</v>
      </c>
      <c r="BS194" s="171">
        <f>IFERROR(VLOOKUP($B194,'Benchmark Data'!$B:$FF,BS$1,FALSE)/VLOOKUP($B193,'Benchmark Data'!$B:$FF,BS$1,FALSE),"")</f>
        <v>1.0455295862800651</v>
      </c>
      <c r="BT194" s="171">
        <f>IFERROR(VLOOKUP($B194,'Benchmark Data'!$B:$FF,BT$1,FALSE)/VLOOKUP($B193,'Benchmark Data'!$B:$FF,BT$1,FALSE),"")</f>
        <v>1.0455295862800651</v>
      </c>
      <c r="BU194" s="171">
        <f>IFERROR(VLOOKUP($B194,'Benchmark Data'!$B:$FF,BU$1,FALSE)/VLOOKUP($B193,'Benchmark Data'!$B:$FF,BU$1,FALSE),"")</f>
        <v>1.0455295862800651</v>
      </c>
      <c r="BV194" s="171">
        <f>IFERROR(VLOOKUP($B194,'Benchmark Data'!$B:$FF,BV$1,FALSE)/VLOOKUP($B193,'Benchmark Data'!$B:$FF,BV$1,FALSE),"")</f>
        <v>1.0455295862800651</v>
      </c>
      <c r="BW194" s="171">
        <f>IFERROR(VLOOKUP($B194,'Benchmark Data'!$B:$FF,BW$1,FALSE)/VLOOKUP($B193,'Benchmark Data'!$B:$FF,BW$1,FALSE),"")</f>
        <v>1.0455295862800651</v>
      </c>
      <c r="BX194" s="171">
        <f>IFERROR(VLOOKUP($B194,'Benchmark Data'!$B:$FF,BX$1,FALSE)/VLOOKUP($B193,'Benchmark Data'!$B:$FF,BX$1,FALSE),"")</f>
        <v>1.0455295862800651</v>
      </c>
      <c r="BY194" s="171" t="str">
        <f>IFERROR(VLOOKUP($B194,'Benchmark Data'!$B:$FF,BY$1,FALSE)/VLOOKUP($B193,'Benchmark Data'!$B:$FF,BY$1,FALSE),"")</f>
        <v/>
      </c>
      <c r="BZ194" s="171">
        <f>IFERROR(VLOOKUP($B194,'Benchmark Data'!$B:$FF,BZ$1,FALSE)/VLOOKUP($B193,'Benchmark Data'!$B:$FF,BZ$1,FALSE),"")</f>
        <v>1.0455295862800651</v>
      </c>
      <c r="CA194" s="171">
        <f>IFERROR(VLOOKUP($B194,'Benchmark Data'!$B:$FF,CA$1,FALSE)/VLOOKUP($B193,'Benchmark Data'!$B:$FF,CA$1,FALSE),"")</f>
        <v>1.0455295862800651</v>
      </c>
      <c r="CB194" s="171">
        <f>IFERROR(VLOOKUP($B194,'Benchmark Data'!$B:$FF,CB$1,FALSE)/VLOOKUP($B193,'Benchmark Data'!$B:$FF,CB$1,FALSE),"")</f>
        <v>1.0455295862800651</v>
      </c>
      <c r="CC194" s="171">
        <f>IFERROR(VLOOKUP($B194,'Benchmark Data'!$B:$FF,CC$1,FALSE)/VLOOKUP($B193,'Benchmark Data'!$B:$FF,CC$1,FALSE),"")</f>
        <v>1.00134686227181</v>
      </c>
      <c r="CD194" s="171">
        <f>IFERROR(VLOOKUP($B194,'Benchmark Data'!$B:$FF,CD$1,FALSE)/VLOOKUP($B193,'Benchmark Data'!$B:$FF,CD$1,FALSE),"")</f>
        <v>1.0455295862800651</v>
      </c>
      <c r="CE194" s="171">
        <f>IFERROR(VLOOKUP($B194,'Benchmark Data'!$B:$FF,CE$1,FALSE)/VLOOKUP($B193,'Benchmark Data'!$B:$FF,CE$1,FALSE),"")</f>
        <v>1.0455295862800651</v>
      </c>
      <c r="CF194" s="171">
        <f>IFERROR(VLOOKUP($B194,'Benchmark Data'!$B:$FF,CF$1,FALSE)/VLOOKUP($B193,'Benchmark Data'!$B:$FF,CF$1,FALSE),"")</f>
        <v>1.0455295862800651</v>
      </c>
      <c r="CG194" s="171">
        <f>IFERROR(VLOOKUP($B194,'Benchmark Data'!$B:$FF,CG$1,FALSE)/VLOOKUP($B193,'Benchmark Data'!$B:$FF,CG$1,FALSE),"")</f>
        <v>1.1052181358699438</v>
      </c>
      <c r="CH194" s="156">
        <f>IFERROR(VLOOKUP($B194,'Benchmark Data'!$B:$FF,CH$1,FALSE),"")</f>
        <v>1.084901026617239</v>
      </c>
      <c r="CI194" s="171">
        <f>IFERROR(VLOOKUP($B194,'Benchmark Data'!$B:$FF,CI$1,FALSE)/VLOOKUP($B193,'Benchmark Data'!$B:$FF,CI$1,FALSE),"")</f>
        <v>1.0175209397594962</v>
      </c>
      <c r="CJ194" s="171">
        <f>IFERROR(VLOOKUP($B194,'Benchmark Data'!$B:$FF,CJ$1,FALSE)/VLOOKUP($B193,'Benchmark Data'!$B:$FF,CJ$1,FALSE),"")</f>
        <v>1.0175209397594962</v>
      </c>
      <c r="CK194" s="171">
        <f>IFERROR(VLOOKUP($B194,'Benchmark Data'!$B:$AAA,CK$1,FALSE)/VLOOKUP($B193,'Benchmark Data'!$B:$AAA,CK$1,FALSE),"")</f>
        <v>1.0455295862800651</v>
      </c>
      <c r="CL194" s="171" t="str">
        <f>IFERROR(VLOOKUP($B194,'Benchmark Data'!$B:$AAA,CL$1,FALSE)/VLOOKUP($B193,'Benchmark Data'!$B:$AAA,CL$1,FALSE),"")</f>
        <v/>
      </c>
      <c r="CM194" s="171" t="str">
        <f>IFERROR(VLOOKUP($B194,'Benchmark Data'!$B:$AAA,CM$1,FALSE)/VLOOKUP($B193,'Benchmark Data'!$B:$AAA,CM$1,FALSE),"")</f>
        <v/>
      </c>
      <c r="CN194" s="171" t="str">
        <f>IFERROR(VLOOKUP($B194,'Benchmark Data'!$B:$AAA,CN$1,FALSE)/VLOOKUP($B193,'Benchmark Data'!$B:$AAA,CN$1,FALSE),"")</f>
        <v/>
      </c>
      <c r="CO194" s="171" t="str">
        <f>IFERROR(VLOOKUP($B194,'Benchmark Data'!$B:$AAA,CO$1,FALSE)/VLOOKUP($B193,'Benchmark Data'!$B:$AAA,CO$1,FALSE),"")</f>
        <v/>
      </c>
      <c r="CP194" s="171" t="str">
        <f>IFERROR(VLOOKUP($B194,'Benchmark Data'!$B:$AAA,CP$1,FALSE)/VLOOKUP($B193,'Benchmark Data'!$B:$AAA,CP$1,FALSE),"")</f>
        <v/>
      </c>
      <c r="CQ194" s="171" t="str">
        <f>IFERROR(VLOOKUP($B194,'Benchmark Data'!$B:$AAA,CQ$1,FALSE)/VLOOKUP($B193,'Benchmark Data'!$B:$AAA,CQ$1,FALSE),"")</f>
        <v/>
      </c>
      <c r="CR194" s="171" t="str">
        <f>IFERROR(VLOOKUP($B194,'Benchmark Data'!$B:$AAA,CR$1,FALSE)/VLOOKUP($B193,'Benchmark Data'!$B:$AAA,CR$1,FALSE),"")</f>
        <v/>
      </c>
      <c r="CS194" s="171" t="str">
        <f>IFERROR(VLOOKUP($B194,'Benchmark Data'!$B:$AAA,CS$1,FALSE)/VLOOKUP($B193,'Benchmark Data'!$B:$AAA,CS$1,FALSE),"")</f>
        <v/>
      </c>
      <c r="CT194" s="171" t="str">
        <f>IFERROR(VLOOKUP($B194,'Benchmark Data'!$B:$AAA,CT$1,FALSE)/VLOOKUP($B193,'Benchmark Data'!$B:$AAA,CT$1,FALSE),"")</f>
        <v/>
      </c>
      <c r="CU194" s="171" t="str">
        <f>IFERROR(VLOOKUP($B194,'Benchmark Data'!$B:$AAA,CU$1,FALSE)/VLOOKUP($B193,'Benchmark Data'!$B:$AAA,CU$1,FALSE),"")</f>
        <v/>
      </c>
      <c r="CV194" s="171" t="str">
        <f>IFERROR(VLOOKUP($B194,'Benchmark Data'!$B:$AAA,CV$1,FALSE)/VLOOKUP($B193,'Benchmark Data'!$B:$AAA,CV$1,FALSE),"")</f>
        <v/>
      </c>
      <c r="CW194" s="171" t="str">
        <f>IFERROR(VLOOKUP($B194,'Benchmark Data'!$B:$AAA,CW$1,FALSE)/VLOOKUP($B193,'Benchmark Data'!$B:$AAA,CW$1,FALSE),"")</f>
        <v/>
      </c>
      <c r="CX194" s="171" t="str">
        <f>IFERROR(VLOOKUP($B194,'Benchmark Data'!$B:$AAA,CX$1,FALSE)/VLOOKUP($B193,'Benchmark Data'!$B:$AAA,CX$1,FALSE),"")</f>
        <v/>
      </c>
      <c r="CY194" s="171" t="str">
        <f>IFERROR(VLOOKUP($B194,'Benchmark Data'!$B:$AAA,CY$1,FALSE)/VLOOKUP($B193,'Benchmark Data'!$B:$AAA,CY$1,FALSE),"")</f>
        <v/>
      </c>
      <c r="CZ194" s="171" t="str">
        <f>IFERROR(VLOOKUP($B194,'Benchmark Data'!$B:$AAA,CZ$1,FALSE)/VLOOKUP($B193,'Benchmark Data'!$B:$AAA,CZ$1,FALSE),"")</f>
        <v/>
      </c>
      <c r="DA194" s="171" t="str">
        <f>IFERROR(VLOOKUP($B194,'Benchmark Data'!$B:$AAA,DA$1,FALSE)/VLOOKUP($B193,'Benchmark Data'!$B:$AAA,DA$1,FALSE),"")</f>
        <v/>
      </c>
      <c r="DB194" s="171" t="str">
        <f>IFERROR(VLOOKUP($B194,'Benchmark Data'!$B:$AAA,DB$1,FALSE)/VLOOKUP($B193,'Benchmark Data'!$B:$AAA,DB$1,FALSE),"")</f>
        <v/>
      </c>
      <c r="DC194" s="171" t="str">
        <f>IFERROR(VLOOKUP($B194,'Benchmark Data'!$B:$AAA,DC$1,FALSE)/VLOOKUP($B193,'Benchmark Data'!$B:$AAA,DC$1,FALSE),"")</f>
        <v/>
      </c>
      <c r="DD194" s="171" t="str">
        <f>IFERROR(VLOOKUP($B194,'Benchmark Data'!$B:$AAA,DD$1,FALSE)/VLOOKUP($B193,'Benchmark Data'!$B:$AAA,DD$1,FALSE),"")</f>
        <v/>
      </c>
      <c r="DE194" s="171" t="str">
        <f>IFERROR(VLOOKUP($B194,'Benchmark Data'!$B:$AAA,DE$1,FALSE)/VLOOKUP($B193,'Benchmark Data'!$B:$AAA,DE$1,FALSE),"")</f>
        <v/>
      </c>
      <c r="DF194" s="171" t="str">
        <f>IFERROR(VLOOKUP($B194,'Benchmark Data'!$B:$AAA,DF$1,FALSE)/VLOOKUP($B193,'Benchmark Data'!$B:$AAA,DF$1,FALSE),"")</f>
        <v/>
      </c>
      <c r="DG194" s="171" t="str">
        <f>IFERROR(VLOOKUP($B194,'Benchmark Data'!$B:$AAA,DG$1,FALSE)/VLOOKUP($B193,'Benchmark Data'!$B:$AAA,DG$1,FALSE),"")</f>
        <v/>
      </c>
      <c r="DH194" s="171" t="str">
        <f>IFERROR(VLOOKUP($B194,'Benchmark Data'!$B:$AAA,DH$1,FALSE)/VLOOKUP($B193,'Benchmark Data'!$B:$AAA,DH$1,FALSE),"")</f>
        <v/>
      </c>
      <c r="DI194" s="171" t="str">
        <f>IFERROR(VLOOKUP($B194,'Benchmark Data'!$B:$AAA,DI$1,FALSE)/VLOOKUP($B193,'Benchmark Data'!$B:$AAA,DI$1,FALSE),"")</f>
        <v/>
      </c>
    </row>
    <row r="195" spans="1:113">
      <c r="A195" s="94">
        <f t="shared" si="40"/>
        <v>6</v>
      </c>
      <c r="B195" s="168">
        <f t="shared" si="41"/>
        <v>45900</v>
      </c>
      <c r="C195" s="171">
        <f>IFERROR(VLOOKUP($B195,'Benchmark Data'!$B:$FF,C$1,FALSE)/VLOOKUP($B194,'Benchmark Data'!$B:$FF,C$1,FALSE),"")</f>
        <v>1.0096220717263766</v>
      </c>
      <c r="D195" s="171">
        <f>IFERROR(VLOOKUP($B195,'Benchmark Data'!$B:$FF,D$1,FALSE)/VLOOKUP($B194,'Benchmark Data'!$B:$FF,D$1,FALSE),"")</f>
        <v>1.0096220717263766</v>
      </c>
      <c r="E195" s="171">
        <f>IFERROR(VLOOKUP($B195,'Benchmark Data'!$B:$FF,E$1,FALSE)/VLOOKUP($B194,'Benchmark Data'!$B:$FF,E$1,FALSE),"")</f>
        <v>1.0096220717263766</v>
      </c>
      <c r="F195" s="171">
        <f>IFERROR(VLOOKUP($B195,'Benchmark Data'!$B:$FF,F$1,FALSE)/VLOOKUP($B194,'Benchmark Data'!$B:$FF,F$1,FALSE),"")</f>
        <v>1.0514403946526316</v>
      </c>
      <c r="G195" s="171" t="str">
        <f>IFERROR(VLOOKUP($B195,'Benchmark Data'!$B:$FF,G$1,FALSE)/VLOOKUP($B194,'Benchmark Data'!$B:$FF,G$1,FALSE),"")</f>
        <v/>
      </c>
      <c r="H195" s="171">
        <f>IFERROR(VLOOKUP($B195,'Benchmark Data'!$B:$FF,H$1,FALSE)/VLOOKUP($B194,'Benchmark Data'!$B:$FF,H$1,FALSE),"")</f>
        <v>1.0096220717263766</v>
      </c>
      <c r="I195" s="171">
        <f>IFERROR(VLOOKUP($B195,'Benchmark Data'!$B:$FF,I$1,FALSE)/VLOOKUP($B194,'Benchmark Data'!$B:$FF,I$1,FALSE),"")</f>
        <v>0.98799475599157427</v>
      </c>
      <c r="J195" s="171" t="e">
        <f>VLOOKUP($B195,'Benchmark Data'!$B:$FF,J$1,FALSE)/VLOOKUP($B194,'Benchmark Data'!$B:$FF,J$1,FALSE)</f>
        <v>#DIV/0!</v>
      </c>
      <c r="K195" s="156">
        <f>VLOOKUP($B195,'Benchmark Data'!$B:$FF,K$1,FALSE)</f>
        <v>1.0059908838984111</v>
      </c>
      <c r="L195" s="156">
        <f>VLOOKUP($B195,'Benchmark Data'!$B:$FF,L$1,FALSE)</f>
        <v>1.0059908838984111</v>
      </c>
      <c r="M195" s="156">
        <f>VLOOKUP($B195,'Benchmark Data'!$B:$FF,M$1,FALSE)</f>
        <v>1.0059908838984111</v>
      </c>
      <c r="N195" s="171">
        <f>IFERROR(VLOOKUP($B195,'Benchmark Data'!$B:$FF,N$1,FALSE)/VLOOKUP($B194,'Benchmark Data'!$B:$FF,N$1,FALSE),"")</f>
        <v>1.0457768092400641</v>
      </c>
      <c r="O195" s="171">
        <f>IFERROR(VLOOKUP($B195,'Benchmark Data'!$B:$FF,O$1,FALSE)/VLOOKUP($B194,'Benchmark Data'!$B:$FF,O$1,FALSE),"")</f>
        <v>1.0247806545008824</v>
      </c>
      <c r="P195" s="171">
        <f>IFERROR(VLOOKUP($B195,'Benchmark Data'!$B:$FF,P$1,FALSE)/VLOOKUP($B194,'Benchmark Data'!$B:$FF,P$1,FALSE),"")</f>
        <v>1.0333571609609362</v>
      </c>
      <c r="Q195" s="156">
        <f>IFERROR(VLOOKUP($B195,'Benchmark Data'!$B:$FF,Q$1,FALSE),"")</f>
        <v>1.0481044785910463</v>
      </c>
      <c r="R195" s="156">
        <f>IFERROR(VLOOKUP($B195,'Benchmark Data'!$B:$FF,R$1,FALSE),"")</f>
        <v>1.0481044785910463</v>
      </c>
      <c r="S195" s="156">
        <f>IFERROR(VLOOKUP($B195,'Benchmark Data'!$B:$FF,S$1,FALSE),"")</f>
        <v>1.0481044785910463</v>
      </c>
      <c r="T195" s="156">
        <f>IFERROR(VLOOKUP($B195,'Benchmark Data'!$B:$FF,T$1,FALSE),"")</f>
        <v>1.0481044785910463</v>
      </c>
      <c r="U195" s="156">
        <f>IFERROR(VLOOKUP($B195,'Benchmark Data'!$B:$FF,U$1,FALSE),"")</f>
        <v>1.0481044785910463</v>
      </c>
      <c r="V195" s="171">
        <f>IFERROR(VLOOKUP($B195,'Benchmark Data'!$B:$FF,V$1,FALSE)/VLOOKUP($B194,'Benchmark Data'!$B:$FF,V$1,FALSE),"")</f>
        <v>1.0496164209886611</v>
      </c>
      <c r="W195" s="171">
        <f>IFERROR(VLOOKUP($B195,'Benchmark Data'!$B:$FF,W$1,FALSE)/VLOOKUP($B194,'Benchmark Data'!$B:$FF,W$1,FALSE),"")</f>
        <v>1.0496164209886611</v>
      </c>
      <c r="X195" s="171">
        <f>IFERROR(VLOOKUP($B195,'Benchmark Data'!$B:$FF,X$1,FALSE)/VLOOKUP($B194,'Benchmark Data'!$B:$FF,X$1,FALSE),"")</f>
        <v>1.0496164209886611</v>
      </c>
      <c r="Y195" s="171">
        <f>IFERROR(VLOOKUP($B195,'Benchmark Data'!$B:$FF,Y$1,FALSE)/VLOOKUP($B194,'Benchmark Data'!$B:$FF,Y$1,FALSE),"")</f>
        <v>1.0496164209886611</v>
      </c>
      <c r="Z195" s="171">
        <f>IFERROR(VLOOKUP($B195,'Benchmark Data'!$B:$FF,Z$1,FALSE)/VLOOKUP($B194,'Benchmark Data'!$B:$FF,Z$1,FALSE),"")</f>
        <v>1.0496164209886611</v>
      </c>
      <c r="AA195" s="171">
        <f>IFERROR(VLOOKUP($B195,'Benchmark Data'!$B:$FF,AA$1,FALSE)/VLOOKUP($B194,'Benchmark Data'!$B:$FF,AA$1,FALSE),"")</f>
        <v>1.0249780512960391</v>
      </c>
      <c r="AB195" s="171">
        <f>IFERROR(VLOOKUP($B195,'Benchmark Data'!$B:$FF,AB$1,FALSE)/VLOOKUP($B194,'Benchmark Data'!$B:$FF,AB$1,FALSE),"")</f>
        <v>1.0249780512960391</v>
      </c>
      <c r="AC195" s="171">
        <f>IFERROR(VLOOKUP($B195,'Benchmark Data'!$B:$FF,AC$1,FALSE)/VLOOKUP($B194,'Benchmark Data'!$B:$FF,AC$1,FALSE),"")</f>
        <v>1.0249780512960391</v>
      </c>
      <c r="AD195" s="171">
        <f>IFERROR(VLOOKUP($B195,'Benchmark Data'!$B:$FF,AD$1,FALSE)/VLOOKUP($B194,'Benchmark Data'!$B:$FF,AD$1,FALSE),"")</f>
        <v>1.2558551593054346</v>
      </c>
      <c r="AE195" s="171">
        <f>IFERROR(VLOOKUP($B195,'Benchmark Data'!$B:$FF,AE$1,FALSE)/VLOOKUP($B194,'Benchmark Data'!$B:$FF,AE$1,FALSE),"")</f>
        <v>1.0217361277813684</v>
      </c>
      <c r="AF195" s="171">
        <f>IFERROR(VLOOKUP($B195,'Benchmark Data'!$B:$FF,AF$1,FALSE)/VLOOKUP($B194,'Benchmark Data'!$B:$FF,AF$1,FALSE),"")</f>
        <v>1.0514403946526316</v>
      </c>
      <c r="AG195" s="171">
        <f>IFERROR(VLOOKUP($B195,'Benchmark Data'!$B:$FF,AG$1,FALSE)/VLOOKUP($B194,'Benchmark Data'!$B:$FF,AG$1,FALSE),"")</f>
        <v>1.0514403946526316</v>
      </c>
      <c r="AH195" s="171">
        <f>IFERROR(VLOOKUP($B195,'Benchmark Data'!$B:$FF,AH$1,FALSE)/VLOOKUP($B194,'Benchmark Data'!$B:$FF,AH$1,FALSE),"")</f>
        <v>1.0514403946526316</v>
      </c>
      <c r="AI195" s="171">
        <f>IFERROR(VLOOKUP($B195,'Benchmark Data'!$B:$FF,AI$1,FALSE)/VLOOKUP($B194,'Benchmark Data'!$B:$FF,AI$1,FALSE),"")</f>
        <v>1.0528319346790656</v>
      </c>
      <c r="AJ195" s="171">
        <f>IFERROR(VLOOKUP($B195,'Benchmark Data'!$B:$FF,AJ$1,FALSE)/VLOOKUP($B194,'Benchmark Data'!$B:$FF,AJ$1,FALSE),"")</f>
        <v>1.0305313631470789</v>
      </c>
      <c r="AK195" s="171">
        <f>IFERROR(VLOOKUP($B195,'Benchmark Data'!$B:$FF,AK$1,FALSE)/VLOOKUP($B194,'Benchmark Data'!$B:$FF,AK$1,FALSE),"")</f>
        <v>0.98799475599157427</v>
      </c>
      <c r="AL195" s="171">
        <f>IFERROR(VLOOKUP($B195,'Benchmark Data'!$B:$FF,AL$1,FALSE)/VLOOKUP($B194,'Benchmark Data'!$B:$FF,AL$1,FALSE),"")</f>
        <v>1.0412441079845736</v>
      </c>
      <c r="AM195" s="171">
        <f>IFERROR(VLOOKUP($B195,'Benchmark Data'!$B:$FF,AM$1,FALSE)/VLOOKUP($B194,'Benchmark Data'!$B:$FF,AM$1,FALSE),"")</f>
        <v>1.0412441079845736</v>
      </c>
      <c r="AN195" s="171">
        <f>IFERROR(VLOOKUP($B195,'Benchmark Data'!$B:$FF,AN$1,FALSE)/VLOOKUP($B194,'Benchmark Data'!$B:$FF,AN$1,FALSE),"")</f>
        <v>1.0433034333436437</v>
      </c>
      <c r="AO195" s="171">
        <f>IFERROR(VLOOKUP($B195,'Benchmark Data'!$B:$FF,AO$1,FALSE)/VLOOKUP($B194,'Benchmark Data'!$B:$FF,AO$1,FALSE),"")</f>
        <v>1.0600809630055179</v>
      </c>
      <c r="AP195" s="171">
        <f>IFERROR(VLOOKUP($B195,'Benchmark Data'!$B:$FF,AP$1,FALSE)/VLOOKUP($B194,'Benchmark Data'!$B:$FF,AP$1,FALSE),"")</f>
        <v>1.0600809630055179</v>
      </c>
      <c r="AQ195" s="171">
        <f>IFERROR(VLOOKUP($B195,'Benchmark Data'!$B:$FF,AQ$1,FALSE)/VLOOKUP($B194,'Benchmark Data'!$B:$FF,AQ$1,FALSE),"")</f>
        <v>1.0196746827455656</v>
      </c>
      <c r="AR195" s="171">
        <f>IFERROR(VLOOKUP($B195,'Benchmark Data'!$B:$FF,AR$1,FALSE)/VLOOKUP($B194,'Benchmark Data'!$B:$FF,AR$1,FALSE),"")</f>
        <v>1.0600809630055179</v>
      </c>
      <c r="AS195" s="171">
        <f>IFERROR(VLOOKUP($B195,'Benchmark Data'!$B:$FF,AS$1,FALSE)/VLOOKUP($B194,'Benchmark Data'!$B:$FF,AS$1,FALSE),"")</f>
        <v>1.0000659002233057</v>
      </c>
      <c r="AT195" s="171">
        <f>IFERROR(VLOOKUP($B195,'Benchmark Data'!$B:$FF,AT$1,FALSE)/VLOOKUP($B194,'Benchmark Data'!$B:$FF,AT$1,FALSE),"")</f>
        <v>1.0196746827455656</v>
      </c>
      <c r="AU195" s="171">
        <f>IFERROR(VLOOKUP($B195,'Benchmark Data'!$B:$FF,AU$1,FALSE)/VLOOKUP($B194,'Benchmark Data'!$B:$FF,AU$1,FALSE),"")</f>
        <v>1.0471834175059314</v>
      </c>
      <c r="AV195" s="171">
        <f>IFERROR(VLOOKUP($B195,'Benchmark Data'!$B:$FF,AV$1,FALSE)/VLOOKUP($B194,'Benchmark Data'!$B:$FF,AV$1,FALSE),"")</f>
        <v>1.0471834175059314</v>
      </c>
      <c r="AW195" s="171">
        <f>IFERROR(VLOOKUP($B195,'Benchmark Data'!$B:$FF,AW$1,FALSE)/VLOOKUP($B194,'Benchmark Data'!$B:$FF,AW$1,FALSE),"")</f>
        <v>1.0471834175059314</v>
      </c>
      <c r="AX195" s="171">
        <f>IFERROR(VLOOKUP($B195,'Benchmark Data'!$B:$FF,AX$1,FALSE)/VLOOKUP($B194,'Benchmark Data'!$B:$FF,AX$1,FALSE),"")</f>
        <v>1.0166588284101334</v>
      </c>
      <c r="AY195" s="171">
        <f>IFERROR(VLOOKUP($B195,'Benchmark Data'!$B:$FF,AY$1,FALSE)/VLOOKUP($B194,'Benchmark Data'!$B:$FF,AY$1,FALSE),"")</f>
        <v>1.0166588284101334</v>
      </c>
      <c r="AZ195" s="156">
        <f>IFERROR(VLOOKUP($B195,'Benchmark Data'!$B:$FF,AZ$1,FALSE),"")</f>
        <v>1.0150752213375642</v>
      </c>
      <c r="BA195" s="156">
        <f>IFERROR(VLOOKUP($B195,'Benchmark Data'!$B:$FF,BA$1,FALSE),"")</f>
        <v>1.0150752213375642</v>
      </c>
      <c r="BB195" s="171">
        <f>IFERROR(VLOOKUP($B195,'Benchmark Data'!$B:$FF,BB$1,FALSE)/VLOOKUP($B194,'Benchmark Data'!$B:$FF,BB$1,FALSE),"")</f>
        <v>1.002597883233131</v>
      </c>
      <c r="BC195" s="171">
        <f>IFERROR(VLOOKUP($B195,'Benchmark Data'!$B:$FF,BC$1,FALSE)/VLOOKUP($B194,'Benchmark Data'!$B:$FF,BC$1,FALSE),"")</f>
        <v>1.0070998689450714</v>
      </c>
      <c r="BD195" s="171">
        <f>IFERROR(VLOOKUP($B195,'Benchmark Data'!$B:$FF,BD$1,FALSE)/VLOOKUP($B194,'Benchmark Data'!$B:$FF,BD$1,FALSE),"")</f>
        <v>1.0070998689450714</v>
      </c>
      <c r="BE195" s="171">
        <f>IFERROR(VLOOKUP($B195,'Benchmark Data'!$B:$FF,BE$1,FALSE)/VLOOKUP($B194,'Benchmark Data'!$B:$FF,BE$1,FALSE),"")</f>
        <v>1.0070998689450714</v>
      </c>
      <c r="BF195" s="171">
        <f>IFERROR(VLOOKUP($B195,'Benchmark Data'!$B:$FF,BF$1,FALSE)/VLOOKUP($B194,'Benchmark Data'!$B:$FF,BF$1,FALSE),"")</f>
        <v>1.0070998689450714</v>
      </c>
      <c r="BG195" s="171">
        <f>IFERROR(VLOOKUP($B195,'Benchmark Data'!$B:$FF,BG$1,FALSE)/VLOOKUP($B194,'Benchmark Data'!$B:$FF,BG$1,FALSE),"")</f>
        <v>1.0459694721345727</v>
      </c>
      <c r="BH195" s="171">
        <f>IFERROR(VLOOKUP($B195,'Benchmark Data'!$B:$FF,BH$1,FALSE)/VLOOKUP($B194,'Benchmark Data'!$B:$FF,BH$1,FALSE),"")</f>
        <v>1.0459694721345727</v>
      </c>
      <c r="BI195" s="171">
        <f>IFERROR(VLOOKUP($B195,'Benchmark Data'!$B:$FF,BI$1,FALSE)/VLOOKUP($B194,'Benchmark Data'!$B:$FF,BI$1,FALSE),"")</f>
        <v>1.0459694721345727</v>
      </c>
      <c r="BJ195" s="171">
        <f>IFERROR(VLOOKUP($B195,'Benchmark Data'!$B:$FF,BJ$1,FALSE)/VLOOKUP($B194,'Benchmark Data'!$B:$FF,BJ$1,FALSE),"")</f>
        <v>1.0459694721345727</v>
      </c>
      <c r="BK195" s="171">
        <f>IFERROR(VLOOKUP($B195,'Benchmark Data'!$B:$FF,BK$1,FALSE)/VLOOKUP($B194,'Benchmark Data'!$B:$FF,BK$1,FALSE),"")</f>
        <v>1.0070998689450714</v>
      </c>
      <c r="BL195" s="171">
        <f>IFERROR(VLOOKUP($B195,'Benchmark Data'!$B:$FF,BL$1,FALSE)/VLOOKUP($B194,'Benchmark Data'!$B:$FF,BL$1,FALSE),"")</f>
        <v>1.0070998689450714</v>
      </c>
      <c r="BM195" s="171">
        <f>IFERROR(VLOOKUP($B195,'Benchmark Data'!$B:$FF,BM$1,FALSE)/VLOOKUP($B194,'Benchmark Data'!$B:$FF,BM$1,FALSE),"")</f>
        <v>1.0070998689450714</v>
      </c>
      <c r="BN195" s="171">
        <f>IFERROR(VLOOKUP($B195,'Benchmark Data'!$B:$FF,BN$1,FALSE)/VLOOKUP($B194,'Benchmark Data'!$B:$FF,BN$1,FALSE),"")</f>
        <v>1.0070998689450714</v>
      </c>
      <c r="BO195" s="171">
        <f>IFERROR(VLOOKUP($B195,'Benchmark Data'!$B:$FF,BO$1,FALSE)/VLOOKUP($B194,'Benchmark Data'!$B:$FF,BO$1,FALSE),"")</f>
        <v>1.0070998689450714</v>
      </c>
      <c r="BP195" s="171">
        <f>IFERROR(VLOOKUP($B195,'Benchmark Data'!$B:$FF,BP$1,FALSE)/VLOOKUP($B194,'Benchmark Data'!$B:$FF,BP$1,FALSE),"")</f>
        <v>1.0070998689450714</v>
      </c>
      <c r="BQ195" s="171">
        <f>IFERROR(VLOOKUP($B195,'Benchmark Data'!$B:$FF,BQ$1,FALSE)/VLOOKUP($B194,'Benchmark Data'!$B:$FF,BQ$1,FALSE),"")</f>
        <v>1.0070998689450714</v>
      </c>
      <c r="BR195" s="171">
        <f>IFERROR(VLOOKUP($B195,'Benchmark Data'!$B:$FF,BR$1,FALSE)/VLOOKUP($B194,'Benchmark Data'!$B:$FF,BR$1,FALSE),"")</f>
        <v>1.0070998689450714</v>
      </c>
      <c r="BS195" s="171">
        <f>IFERROR(VLOOKUP($B195,'Benchmark Data'!$B:$FF,BS$1,FALSE)/VLOOKUP($B194,'Benchmark Data'!$B:$FF,BS$1,FALSE),"")</f>
        <v>1.0096220717263766</v>
      </c>
      <c r="BT195" s="171">
        <f>IFERROR(VLOOKUP($B195,'Benchmark Data'!$B:$FF,BT$1,FALSE)/VLOOKUP($B194,'Benchmark Data'!$B:$FF,BT$1,FALSE),"")</f>
        <v>1.0096220717263766</v>
      </c>
      <c r="BU195" s="171">
        <f>IFERROR(VLOOKUP($B195,'Benchmark Data'!$B:$FF,BU$1,FALSE)/VLOOKUP($B194,'Benchmark Data'!$B:$FF,BU$1,FALSE),"")</f>
        <v>1.0096220717263766</v>
      </c>
      <c r="BV195" s="171">
        <f>IFERROR(VLOOKUP($B195,'Benchmark Data'!$B:$FF,BV$1,FALSE)/VLOOKUP($B194,'Benchmark Data'!$B:$FF,BV$1,FALSE),"")</f>
        <v>1.0096220717263766</v>
      </c>
      <c r="BW195" s="171">
        <f>IFERROR(VLOOKUP($B195,'Benchmark Data'!$B:$FF,BW$1,FALSE)/VLOOKUP($B194,'Benchmark Data'!$B:$FF,BW$1,FALSE),"")</f>
        <v>1.0096220717263766</v>
      </c>
      <c r="BX195" s="171">
        <f>IFERROR(VLOOKUP($B195,'Benchmark Data'!$B:$FF,BX$1,FALSE)/VLOOKUP($B194,'Benchmark Data'!$B:$FF,BX$1,FALSE),"")</f>
        <v>1.0096220717263766</v>
      </c>
      <c r="BY195" s="171" t="str">
        <f>IFERROR(VLOOKUP($B195,'Benchmark Data'!$B:$FF,BY$1,FALSE)/VLOOKUP($B194,'Benchmark Data'!$B:$FF,BY$1,FALSE),"")</f>
        <v/>
      </c>
      <c r="BZ195" s="171">
        <f>IFERROR(VLOOKUP($B195,'Benchmark Data'!$B:$FF,BZ$1,FALSE)/VLOOKUP($B194,'Benchmark Data'!$B:$FF,BZ$1,FALSE),"")</f>
        <v>1.0096220717263766</v>
      </c>
      <c r="CA195" s="171">
        <f>IFERROR(VLOOKUP($B195,'Benchmark Data'!$B:$FF,CA$1,FALSE)/VLOOKUP($B194,'Benchmark Data'!$B:$FF,CA$1,FALSE),"")</f>
        <v>1.0096220717263766</v>
      </c>
      <c r="CB195" s="171">
        <f>IFERROR(VLOOKUP($B195,'Benchmark Data'!$B:$FF,CB$1,FALSE)/VLOOKUP($B194,'Benchmark Data'!$B:$FF,CB$1,FALSE),"")</f>
        <v>1.0096220717263766</v>
      </c>
      <c r="CC195" s="171">
        <f>IFERROR(VLOOKUP($B195,'Benchmark Data'!$B:$FF,CC$1,FALSE)/VLOOKUP($B194,'Benchmark Data'!$B:$FF,CC$1,FALSE),"")</f>
        <v>1.0249780512960391</v>
      </c>
      <c r="CD195" s="171">
        <f>IFERROR(VLOOKUP($B195,'Benchmark Data'!$B:$FF,CD$1,FALSE)/VLOOKUP($B194,'Benchmark Data'!$B:$FF,CD$1,FALSE),"")</f>
        <v>1.0096220717263766</v>
      </c>
      <c r="CE195" s="171">
        <f>IFERROR(VLOOKUP($B195,'Benchmark Data'!$B:$FF,CE$1,FALSE)/VLOOKUP($B194,'Benchmark Data'!$B:$FF,CE$1,FALSE),"")</f>
        <v>1.0096220717263766</v>
      </c>
      <c r="CF195" s="171">
        <f>IFERROR(VLOOKUP($B195,'Benchmark Data'!$B:$FF,CF$1,FALSE)/VLOOKUP($B194,'Benchmark Data'!$B:$FF,CF$1,FALSE),"")</f>
        <v>1.0096220717263766</v>
      </c>
      <c r="CG195" s="171">
        <f>IFERROR(VLOOKUP($B195,'Benchmark Data'!$B:$FF,CG$1,FALSE)/VLOOKUP($B194,'Benchmark Data'!$B:$FF,CG$1,FALSE),"")</f>
        <v>0.9199600786267067</v>
      </c>
      <c r="CH195" s="156">
        <f>IFERROR(VLOOKUP($B195,'Benchmark Data'!$B:$FF,CH$1,FALSE),"")</f>
        <v>0.96060131845567964</v>
      </c>
      <c r="CI195" s="171">
        <f>IFERROR(VLOOKUP($B195,'Benchmark Data'!$B:$FF,CI$1,FALSE)/VLOOKUP($B194,'Benchmark Data'!$B:$FF,CI$1,FALSE),"")</f>
        <v>1.0457768092400641</v>
      </c>
      <c r="CJ195" s="171">
        <f>IFERROR(VLOOKUP($B195,'Benchmark Data'!$B:$FF,CJ$1,FALSE)/VLOOKUP($B194,'Benchmark Data'!$B:$FF,CJ$1,FALSE),"")</f>
        <v>1.0457768092400641</v>
      </c>
      <c r="CK195" s="171">
        <f>IFERROR(VLOOKUP($B195,'Benchmark Data'!$B:$AAA,CK$1,FALSE)/VLOOKUP($B194,'Benchmark Data'!$B:$AAA,CK$1,FALSE),"")</f>
        <v>1.0096220717263766</v>
      </c>
      <c r="CL195" s="171" t="str">
        <f>IFERROR(VLOOKUP($B195,'Benchmark Data'!$B:$AAA,CL$1,FALSE)/VLOOKUP($B194,'Benchmark Data'!$B:$AAA,CL$1,FALSE),"")</f>
        <v/>
      </c>
      <c r="CM195" s="171" t="str">
        <f>IFERROR(VLOOKUP($B195,'Benchmark Data'!$B:$AAA,CM$1,FALSE)/VLOOKUP($B194,'Benchmark Data'!$B:$AAA,CM$1,FALSE),"")</f>
        <v/>
      </c>
      <c r="CN195" s="171" t="str">
        <f>IFERROR(VLOOKUP($B195,'Benchmark Data'!$B:$AAA,CN$1,FALSE)/VLOOKUP($B194,'Benchmark Data'!$B:$AAA,CN$1,FALSE),"")</f>
        <v/>
      </c>
      <c r="CO195" s="171" t="str">
        <f>IFERROR(VLOOKUP($B195,'Benchmark Data'!$B:$AAA,CO$1,FALSE)/VLOOKUP($B194,'Benchmark Data'!$B:$AAA,CO$1,FALSE),"")</f>
        <v/>
      </c>
      <c r="CP195" s="171" t="str">
        <f>IFERROR(VLOOKUP($B195,'Benchmark Data'!$B:$AAA,CP$1,FALSE)/VLOOKUP($B194,'Benchmark Data'!$B:$AAA,CP$1,FALSE),"")</f>
        <v/>
      </c>
      <c r="CQ195" s="171" t="str">
        <f>IFERROR(VLOOKUP($B195,'Benchmark Data'!$B:$AAA,CQ$1,FALSE)/VLOOKUP($B194,'Benchmark Data'!$B:$AAA,CQ$1,FALSE),"")</f>
        <v/>
      </c>
      <c r="CR195" s="171" t="str">
        <f>IFERROR(VLOOKUP($B195,'Benchmark Data'!$B:$AAA,CR$1,FALSE)/VLOOKUP($B194,'Benchmark Data'!$B:$AAA,CR$1,FALSE),"")</f>
        <v/>
      </c>
      <c r="CS195" s="171" t="str">
        <f>IFERROR(VLOOKUP($B195,'Benchmark Data'!$B:$AAA,CS$1,FALSE)/VLOOKUP($B194,'Benchmark Data'!$B:$AAA,CS$1,FALSE),"")</f>
        <v/>
      </c>
      <c r="CT195" s="171" t="str">
        <f>IFERROR(VLOOKUP($B195,'Benchmark Data'!$B:$AAA,CT$1,FALSE)/VLOOKUP($B194,'Benchmark Data'!$B:$AAA,CT$1,FALSE),"")</f>
        <v/>
      </c>
      <c r="CU195" s="171" t="str">
        <f>IFERROR(VLOOKUP($B195,'Benchmark Data'!$B:$AAA,CU$1,FALSE)/VLOOKUP($B194,'Benchmark Data'!$B:$AAA,CU$1,FALSE),"")</f>
        <v/>
      </c>
      <c r="CV195" s="171" t="str">
        <f>IFERROR(VLOOKUP($B195,'Benchmark Data'!$B:$AAA,CV$1,FALSE)/VLOOKUP($B194,'Benchmark Data'!$B:$AAA,CV$1,FALSE),"")</f>
        <v/>
      </c>
      <c r="CW195" s="171" t="str">
        <f>IFERROR(VLOOKUP($B195,'Benchmark Data'!$B:$AAA,CW$1,FALSE)/VLOOKUP($B194,'Benchmark Data'!$B:$AAA,CW$1,FALSE),"")</f>
        <v/>
      </c>
      <c r="CX195" s="171" t="str">
        <f>IFERROR(VLOOKUP($B195,'Benchmark Data'!$B:$AAA,CX$1,FALSE)/VLOOKUP($B194,'Benchmark Data'!$B:$AAA,CX$1,FALSE),"")</f>
        <v/>
      </c>
      <c r="CY195" s="171" t="str">
        <f>IFERROR(VLOOKUP($B195,'Benchmark Data'!$B:$AAA,CY$1,FALSE)/VLOOKUP($B194,'Benchmark Data'!$B:$AAA,CY$1,FALSE),"")</f>
        <v/>
      </c>
      <c r="CZ195" s="171" t="str">
        <f>IFERROR(VLOOKUP($B195,'Benchmark Data'!$B:$AAA,CZ$1,FALSE)/VLOOKUP($B194,'Benchmark Data'!$B:$AAA,CZ$1,FALSE),"")</f>
        <v/>
      </c>
      <c r="DA195" s="171" t="str">
        <f>IFERROR(VLOOKUP($B195,'Benchmark Data'!$B:$AAA,DA$1,FALSE)/VLOOKUP($B194,'Benchmark Data'!$B:$AAA,DA$1,FALSE),"")</f>
        <v/>
      </c>
      <c r="DB195" s="171" t="str">
        <f>IFERROR(VLOOKUP($B195,'Benchmark Data'!$B:$AAA,DB$1,FALSE)/VLOOKUP($B194,'Benchmark Data'!$B:$AAA,DB$1,FALSE),"")</f>
        <v/>
      </c>
      <c r="DC195" s="171" t="str">
        <f>IFERROR(VLOOKUP($B195,'Benchmark Data'!$B:$AAA,DC$1,FALSE)/VLOOKUP($B194,'Benchmark Data'!$B:$AAA,DC$1,FALSE),"")</f>
        <v/>
      </c>
      <c r="DD195" s="171" t="str">
        <f>IFERROR(VLOOKUP($B195,'Benchmark Data'!$B:$AAA,DD$1,FALSE)/VLOOKUP($B194,'Benchmark Data'!$B:$AAA,DD$1,FALSE),"")</f>
        <v/>
      </c>
      <c r="DE195" s="171" t="str">
        <f>IFERROR(VLOOKUP($B195,'Benchmark Data'!$B:$AAA,DE$1,FALSE)/VLOOKUP($B194,'Benchmark Data'!$B:$AAA,DE$1,FALSE),"")</f>
        <v/>
      </c>
      <c r="DF195" s="171" t="str">
        <f>IFERROR(VLOOKUP($B195,'Benchmark Data'!$B:$AAA,DF$1,FALSE)/VLOOKUP($B194,'Benchmark Data'!$B:$AAA,DF$1,FALSE),"")</f>
        <v/>
      </c>
      <c r="DG195" s="171" t="str">
        <f>IFERROR(VLOOKUP($B195,'Benchmark Data'!$B:$AAA,DG$1,FALSE)/VLOOKUP($B194,'Benchmark Data'!$B:$AAA,DG$1,FALSE),"")</f>
        <v/>
      </c>
      <c r="DH195" s="171" t="str">
        <f>IFERROR(VLOOKUP($B195,'Benchmark Data'!$B:$AAA,DH$1,FALSE)/VLOOKUP($B194,'Benchmark Data'!$B:$AAA,DH$1,FALSE),"")</f>
        <v/>
      </c>
      <c r="DI195" s="171" t="str">
        <f>IFERROR(VLOOKUP($B195,'Benchmark Data'!$B:$AAA,DI$1,FALSE)/VLOOKUP($B194,'Benchmark Data'!$B:$AAA,DI$1,FALSE),"")</f>
        <v/>
      </c>
    </row>
    <row r="196" spans="1:113">
      <c r="A196" s="94">
        <f t="shared" si="40"/>
        <v>5</v>
      </c>
      <c r="B196" s="168">
        <f t="shared" si="41"/>
        <v>45930</v>
      </c>
      <c r="C196" s="171">
        <f>IFERROR(VLOOKUP($B196,'Benchmark Data'!$B:$FF,C$1,FALSE)/VLOOKUP($B195,'Benchmark Data'!$B:$FF,C$1,FALSE),"")</f>
        <v>1.0655304204229932</v>
      </c>
      <c r="D196" s="171">
        <f>IFERROR(VLOOKUP($B196,'Benchmark Data'!$B:$FF,D$1,FALSE)/VLOOKUP($B195,'Benchmark Data'!$B:$FF,D$1,FALSE),"")</f>
        <v>1.0655304204229932</v>
      </c>
      <c r="E196" s="171">
        <f>IFERROR(VLOOKUP($B196,'Benchmark Data'!$B:$FF,E$1,FALSE)/VLOOKUP($B195,'Benchmark Data'!$B:$FF,E$1,FALSE),"")</f>
        <v>1.0655304204229932</v>
      </c>
      <c r="F196" s="171">
        <f>IFERROR(VLOOKUP($B196,'Benchmark Data'!$B:$FF,F$1,FALSE)/VLOOKUP($B195,'Benchmark Data'!$B:$FF,F$1,FALSE),"")</f>
        <v>1.0096558268605142</v>
      </c>
      <c r="G196" s="171" t="str">
        <f>IFERROR(VLOOKUP($B196,'Benchmark Data'!$B:$FF,G$1,FALSE)/VLOOKUP($B195,'Benchmark Data'!$B:$FF,G$1,FALSE),"")</f>
        <v/>
      </c>
      <c r="H196" s="171">
        <f>IFERROR(VLOOKUP($B196,'Benchmark Data'!$B:$FF,H$1,FALSE)/VLOOKUP($B195,'Benchmark Data'!$B:$FF,H$1,FALSE),"")</f>
        <v>1.0655304204229932</v>
      </c>
      <c r="I196" s="171">
        <f>IFERROR(VLOOKUP($B196,'Benchmark Data'!$B:$FF,I$1,FALSE)/VLOOKUP($B195,'Benchmark Data'!$B:$FF,I$1,FALSE),"")</f>
        <v>1.0343828274093512</v>
      </c>
      <c r="J196" s="171" t="e">
        <f>VLOOKUP($B196,'Benchmark Data'!$B:$FF,J$1,FALSE)/VLOOKUP($B195,'Benchmark Data'!$B:$FF,J$1,FALSE)</f>
        <v>#DIV/0!</v>
      </c>
      <c r="K196" s="156">
        <f>VLOOKUP($B196,'Benchmark Data'!$B:$FF,K$1,FALSE)</f>
        <v>1.0181250566585078</v>
      </c>
      <c r="L196" s="156">
        <f>VLOOKUP($B196,'Benchmark Data'!$B:$FF,L$1,FALSE)</f>
        <v>1.0181250566585078</v>
      </c>
      <c r="M196" s="156">
        <f>VLOOKUP($B196,'Benchmark Data'!$B:$FF,M$1,FALSE)</f>
        <v>1.0181250566585078</v>
      </c>
      <c r="N196" s="171">
        <f>IFERROR(VLOOKUP($B196,'Benchmark Data'!$B:$FF,N$1,FALSE)/VLOOKUP($B195,'Benchmark Data'!$B:$FF,N$1,FALSE),"")</f>
        <v>1.048391768273147</v>
      </c>
      <c r="O196" s="171">
        <f>IFERROR(VLOOKUP($B196,'Benchmark Data'!$B:$FF,O$1,FALSE)/VLOOKUP($B195,'Benchmark Data'!$B:$FF,O$1,FALSE),"")</f>
        <v>1.0131596206786344</v>
      </c>
      <c r="P196" s="171">
        <f>IFERROR(VLOOKUP($B196,'Benchmark Data'!$B:$FF,P$1,FALSE)/VLOOKUP($B195,'Benchmark Data'!$B:$FF,P$1,FALSE),"")</f>
        <v>1.0001312031426091</v>
      </c>
      <c r="Q196" s="156">
        <f>IFERROR(VLOOKUP($B196,'Benchmark Data'!$B:$FF,Q$1,FALSE),"")</f>
        <v>0.9872053046179845</v>
      </c>
      <c r="R196" s="156">
        <f>IFERROR(VLOOKUP($B196,'Benchmark Data'!$B:$FF,R$1,FALSE),"")</f>
        <v>0.9872053046179845</v>
      </c>
      <c r="S196" s="156">
        <f>IFERROR(VLOOKUP($B196,'Benchmark Data'!$B:$FF,S$1,FALSE),"")</f>
        <v>0.9872053046179845</v>
      </c>
      <c r="T196" s="156">
        <f>IFERROR(VLOOKUP($B196,'Benchmark Data'!$B:$FF,T$1,FALSE),"")</f>
        <v>0.9872053046179845</v>
      </c>
      <c r="U196" s="156">
        <f>IFERROR(VLOOKUP($B196,'Benchmark Data'!$B:$FF,U$1,FALSE),"")</f>
        <v>0.9872053046179845</v>
      </c>
      <c r="V196" s="171">
        <f>IFERROR(VLOOKUP($B196,'Benchmark Data'!$B:$FF,V$1,FALSE)/VLOOKUP($B195,'Benchmark Data'!$B:$FF,V$1,FALSE),"")</f>
        <v>1.0539926295036144</v>
      </c>
      <c r="W196" s="171">
        <f>IFERROR(VLOOKUP($B196,'Benchmark Data'!$B:$FF,W$1,FALSE)/VLOOKUP($B195,'Benchmark Data'!$B:$FF,W$1,FALSE),"")</f>
        <v>1.0539926295036144</v>
      </c>
      <c r="X196" s="171">
        <f>IFERROR(VLOOKUP($B196,'Benchmark Data'!$B:$FF,X$1,FALSE)/VLOOKUP($B195,'Benchmark Data'!$B:$FF,X$1,FALSE),"")</f>
        <v>1.0539926295036144</v>
      </c>
      <c r="Y196" s="171">
        <f>IFERROR(VLOOKUP($B196,'Benchmark Data'!$B:$FF,Y$1,FALSE)/VLOOKUP($B195,'Benchmark Data'!$B:$FF,Y$1,FALSE),"")</f>
        <v>1.0539926295036144</v>
      </c>
      <c r="Z196" s="171">
        <f>IFERROR(VLOOKUP($B196,'Benchmark Data'!$B:$FF,Z$1,FALSE)/VLOOKUP($B195,'Benchmark Data'!$B:$FF,Z$1,FALSE),"")</f>
        <v>1.0539926295036144</v>
      </c>
      <c r="AA196" s="171">
        <f>IFERROR(VLOOKUP($B196,'Benchmark Data'!$B:$FF,AA$1,FALSE)/VLOOKUP($B195,'Benchmark Data'!$B:$FF,AA$1,FALSE),"")</f>
        <v>1.0251161336355938</v>
      </c>
      <c r="AB196" s="171">
        <f>IFERROR(VLOOKUP($B196,'Benchmark Data'!$B:$FF,AB$1,FALSE)/VLOOKUP($B195,'Benchmark Data'!$B:$FF,AB$1,FALSE),"")</f>
        <v>1.0251161336355938</v>
      </c>
      <c r="AC196" s="171">
        <f>IFERROR(VLOOKUP($B196,'Benchmark Data'!$B:$FF,AC$1,FALSE)/VLOOKUP($B195,'Benchmark Data'!$B:$FF,AC$1,FALSE),"")</f>
        <v>1.0251161336355938</v>
      </c>
      <c r="AD196" s="171">
        <f>IFERROR(VLOOKUP($B196,'Benchmark Data'!$B:$FF,AD$1,FALSE)/VLOOKUP($B195,'Benchmark Data'!$B:$FF,AD$1,FALSE),"")</f>
        <v>1.2499038042223534</v>
      </c>
      <c r="AE196" s="171">
        <f>IFERROR(VLOOKUP($B196,'Benchmark Data'!$B:$FF,AE$1,FALSE)/VLOOKUP($B195,'Benchmark Data'!$B:$FF,AE$1,FALSE),"")</f>
        <v>1.0056726545088097</v>
      </c>
      <c r="AF196" s="171">
        <f>IFERROR(VLOOKUP($B196,'Benchmark Data'!$B:$FF,AF$1,FALSE)/VLOOKUP($B195,'Benchmark Data'!$B:$FF,AF$1,FALSE),"")</f>
        <v>1.0096558268605142</v>
      </c>
      <c r="AG196" s="171">
        <f>IFERROR(VLOOKUP($B196,'Benchmark Data'!$B:$FF,AG$1,FALSE)/VLOOKUP($B195,'Benchmark Data'!$B:$FF,AG$1,FALSE),"")</f>
        <v>1.0096558268605142</v>
      </c>
      <c r="AH196" s="171">
        <f>IFERROR(VLOOKUP($B196,'Benchmark Data'!$B:$FF,AH$1,FALSE)/VLOOKUP($B195,'Benchmark Data'!$B:$FF,AH$1,FALSE),"")</f>
        <v>1.0096558268605142</v>
      </c>
      <c r="AI196" s="171">
        <f>IFERROR(VLOOKUP($B196,'Benchmark Data'!$B:$FF,AI$1,FALSE)/VLOOKUP($B195,'Benchmark Data'!$B:$FF,AI$1,FALSE),"")</f>
        <v>1.0662499439888873</v>
      </c>
      <c r="AJ196" s="171">
        <f>IFERROR(VLOOKUP($B196,'Benchmark Data'!$B:$FF,AJ$1,FALSE)/VLOOKUP($B195,'Benchmark Data'!$B:$FF,AJ$1,FALSE),"")</f>
        <v>1.2604690912543919</v>
      </c>
      <c r="AK196" s="171">
        <f>IFERROR(VLOOKUP($B196,'Benchmark Data'!$B:$FF,AK$1,FALSE)/VLOOKUP($B195,'Benchmark Data'!$B:$FF,AK$1,FALSE),"")</f>
        <v>1.0343828274093512</v>
      </c>
      <c r="AL196" s="171">
        <f>IFERROR(VLOOKUP($B196,'Benchmark Data'!$B:$FF,AL$1,FALSE)/VLOOKUP($B195,'Benchmark Data'!$B:$FF,AL$1,FALSE),"")</f>
        <v>1.0256867519462258</v>
      </c>
      <c r="AM196" s="171">
        <f>IFERROR(VLOOKUP($B196,'Benchmark Data'!$B:$FF,AM$1,FALSE)/VLOOKUP($B195,'Benchmark Data'!$B:$FF,AM$1,FALSE),"")</f>
        <v>1.0256867519462258</v>
      </c>
      <c r="AN196" s="171">
        <f>IFERROR(VLOOKUP($B196,'Benchmark Data'!$B:$FF,AN$1,FALSE)/VLOOKUP($B195,'Benchmark Data'!$B:$FF,AN$1,FALSE),"")</f>
        <v>1.051734361102876</v>
      </c>
      <c r="AO196" s="171">
        <f>IFERROR(VLOOKUP($B196,'Benchmark Data'!$B:$FF,AO$1,FALSE)/VLOOKUP($B195,'Benchmark Data'!$B:$FF,AO$1,FALSE),"")</f>
        <v>0.95633050185264523</v>
      </c>
      <c r="AP196" s="171">
        <f>IFERROR(VLOOKUP($B196,'Benchmark Data'!$B:$FF,AP$1,FALSE)/VLOOKUP($B195,'Benchmark Data'!$B:$FF,AP$1,FALSE),"")</f>
        <v>0.95633050185264523</v>
      </c>
      <c r="AQ196" s="171">
        <f>IFERROR(VLOOKUP($B196,'Benchmark Data'!$B:$FF,AQ$1,FALSE)/VLOOKUP($B195,'Benchmark Data'!$B:$FF,AQ$1,FALSE),"")</f>
        <v>1.0373620872932598</v>
      </c>
      <c r="AR196" s="171">
        <f>IFERROR(VLOOKUP($B196,'Benchmark Data'!$B:$FF,AR$1,FALSE)/VLOOKUP($B195,'Benchmark Data'!$B:$FF,AR$1,FALSE),"")</f>
        <v>0.95633050185264523</v>
      </c>
      <c r="AS196" s="171">
        <f>IFERROR(VLOOKUP($B196,'Benchmark Data'!$B:$FF,AS$1,FALSE)/VLOOKUP($B195,'Benchmark Data'!$B:$FF,AS$1,FALSE),"")</f>
        <v>1.0001647369562652</v>
      </c>
      <c r="AT196" s="171">
        <f>IFERROR(VLOOKUP($B196,'Benchmark Data'!$B:$FF,AT$1,FALSE)/VLOOKUP($B195,'Benchmark Data'!$B:$FF,AT$1,FALSE),"")</f>
        <v>1.0373620872932598</v>
      </c>
      <c r="AU196" s="171">
        <f>IFERROR(VLOOKUP($B196,'Benchmark Data'!$B:$FF,AU$1,FALSE)/VLOOKUP($B195,'Benchmark Data'!$B:$FF,AU$1,FALSE),"")</f>
        <v>1.0058428265554822</v>
      </c>
      <c r="AV196" s="171">
        <f>IFERROR(VLOOKUP($B196,'Benchmark Data'!$B:$FF,AV$1,FALSE)/VLOOKUP($B195,'Benchmark Data'!$B:$FF,AV$1,FALSE),"")</f>
        <v>1.0058428265554822</v>
      </c>
      <c r="AW196" s="171">
        <f>IFERROR(VLOOKUP($B196,'Benchmark Data'!$B:$FF,AW$1,FALSE)/VLOOKUP($B195,'Benchmark Data'!$B:$FF,AW$1,FALSE),"")</f>
        <v>1.0058428265554822</v>
      </c>
      <c r="AX196" s="171">
        <f>IFERROR(VLOOKUP($B196,'Benchmark Data'!$B:$FF,AX$1,FALSE)/VLOOKUP($B195,'Benchmark Data'!$B:$FF,AX$1,FALSE),"")</f>
        <v>1.0066283931269446</v>
      </c>
      <c r="AY196" s="171">
        <f>IFERROR(VLOOKUP($B196,'Benchmark Data'!$B:$FF,AY$1,FALSE)/VLOOKUP($B195,'Benchmark Data'!$B:$FF,AY$1,FALSE),"")</f>
        <v>1.0066283931269446</v>
      </c>
      <c r="AZ196" s="156">
        <f>IFERROR(VLOOKUP($B196,'Benchmark Data'!$B:$FF,AZ$1,FALSE),"")</f>
        <v>1.0273844160286729</v>
      </c>
      <c r="BA196" s="156">
        <f>IFERROR(VLOOKUP($B196,'Benchmark Data'!$B:$FF,BA$1,FALSE),"")</f>
        <v>1.0273844160286729</v>
      </c>
      <c r="BB196" s="171">
        <f>IFERROR(VLOOKUP($B196,'Benchmark Data'!$B:$FF,BB$1,FALSE)/VLOOKUP($B195,'Benchmark Data'!$B:$FF,BB$1,FALSE),"")</f>
        <v>1.0212340541029585</v>
      </c>
      <c r="BC196" s="171">
        <f>IFERROR(VLOOKUP($B196,'Benchmark Data'!$B:$FF,BC$1,FALSE)/VLOOKUP($B195,'Benchmark Data'!$B:$FF,BC$1,FALSE),"")</f>
        <v>1.0437897183863754</v>
      </c>
      <c r="BD196" s="171">
        <f>IFERROR(VLOOKUP($B196,'Benchmark Data'!$B:$FF,BD$1,FALSE)/VLOOKUP($B195,'Benchmark Data'!$B:$FF,BD$1,FALSE),"")</f>
        <v>1.0437897183863754</v>
      </c>
      <c r="BE196" s="171">
        <f>IFERROR(VLOOKUP($B196,'Benchmark Data'!$B:$FF,BE$1,FALSE)/VLOOKUP($B195,'Benchmark Data'!$B:$FF,BE$1,FALSE),"")</f>
        <v>1.0437897183863754</v>
      </c>
      <c r="BF196" s="171">
        <f>IFERROR(VLOOKUP($B196,'Benchmark Data'!$B:$FF,BF$1,FALSE)/VLOOKUP($B195,'Benchmark Data'!$B:$FF,BF$1,FALSE),"")</f>
        <v>1.0437897183863754</v>
      </c>
      <c r="BG196" s="171">
        <f>IFERROR(VLOOKUP($B196,'Benchmark Data'!$B:$FF,BG$1,FALSE)/VLOOKUP($B195,'Benchmark Data'!$B:$FF,BG$1,FALSE),"")</f>
        <v>1.0174105620500324</v>
      </c>
      <c r="BH196" s="171">
        <f>IFERROR(VLOOKUP($B196,'Benchmark Data'!$B:$FF,BH$1,FALSE)/VLOOKUP($B195,'Benchmark Data'!$B:$FF,BH$1,FALSE),"")</f>
        <v>1.0174105620500324</v>
      </c>
      <c r="BI196" s="171">
        <f>IFERROR(VLOOKUP($B196,'Benchmark Data'!$B:$FF,BI$1,FALSE)/VLOOKUP($B195,'Benchmark Data'!$B:$FF,BI$1,FALSE),"")</f>
        <v>1.0174105620500324</v>
      </c>
      <c r="BJ196" s="171">
        <f>IFERROR(VLOOKUP($B196,'Benchmark Data'!$B:$FF,BJ$1,FALSE)/VLOOKUP($B195,'Benchmark Data'!$B:$FF,BJ$1,FALSE),"")</f>
        <v>1.0174105620500324</v>
      </c>
      <c r="BK196" s="171">
        <f>IFERROR(VLOOKUP($B196,'Benchmark Data'!$B:$FF,BK$1,FALSE)/VLOOKUP($B195,'Benchmark Data'!$B:$FF,BK$1,FALSE),"")</f>
        <v>1.0437897183863754</v>
      </c>
      <c r="BL196" s="171">
        <f>IFERROR(VLOOKUP($B196,'Benchmark Data'!$B:$FF,BL$1,FALSE)/VLOOKUP($B195,'Benchmark Data'!$B:$FF,BL$1,FALSE),"")</f>
        <v>1.0437897183863754</v>
      </c>
      <c r="BM196" s="171">
        <f>IFERROR(VLOOKUP($B196,'Benchmark Data'!$B:$FF,BM$1,FALSE)/VLOOKUP($B195,'Benchmark Data'!$B:$FF,BM$1,FALSE),"")</f>
        <v>1.0437897183863754</v>
      </c>
      <c r="BN196" s="171">
        <f>IFERROR(VLOOKUP($B196,'Benchmark Data'!$B:$FF,BN$1,FALSE)/VLOOKUP($B195,'Benchmark Data'!$B:$FF,BN$1,FALSE),"")</f>
        <v>1.0437897183863754</v>
      </c>
      <c r="BO196" s="171">
        <f>IFERROR(VLOOKUP($B196,'Benchmark Data'!$B:$FF,BO$1,FALSE)/VLOOKUP($B195,'Benchmark Data'!$B:$FF,BO$1,FALSE),"")</f>
        <v>1.0437897183863754</v>
      </c>
      <c r="BP196" s="171">
        <f>IFERROR(VLOOKUP($B196,'Benchmark Data'!$B:$FF,BP$1,FALSE)/VLOOKUP($B195,'Benchmark Data'!$B:$FF,BP$1,FALSE),"")</f>
        <v>1.0437897183863754</v>
      </c>
      <c r="BQ196" s="171">
        <f>IFERROR(VLOOKUP($B196,'Benchmark Data'!$B:$FF,BQ$1,FALSE)/VLOOKUP($B195,'Benchmark Data'!$B:$FF,BQ$1,FALSE),"")</f>
        <v>1.0437897183863754</v>
      </c>
      <c r="BR196" s="171">
        <f>IFERROR(VLOOKUP($B196,'Benchmark Data'!$B:$FF,BR$1,FALSE)/VLOOKUP($B195,'Benchmark Data'!$B:$FF,BR$1,FALSE),"")</f>
        <v>1.0437897183863754</v>
      </c>
      <c r="BS196" s="171">
        <f>IFERROR(VLOOKUP($B196,'Benchmark Data'!$B:$FF,BS$1,FALSE)/VLOOKUP($B195,'Benchmark Data'!$B:$FF,BS$1,FALSE),"")</f>
        <v>1.0655304204229932</v>
      </c>
      <c r="BT196" s="171">
        <f>IFERROR(VLOOKUP($B196,'Benchmark Data'!$B:$FF,BT$1,FALSE)/VLOOKUP($B195,'Benchmark Data'!$B:$FF,BT$1,FALSE),"")</f>
        <v>1.0655304204229932</v>
      </c>
      <c r="BU196" s="171">
        <f>IFERROR(VLOOKUP($B196,'Benchmark Data'!$B:$FF,BU$1,FALSE)/VLOOKUP($B195,'Benchmark Data'!$B:$FF,BU$1,FALSE),"")</f>
        <v>1.0655304204229932</v>
      </c>
      <c r="BV196" s="171">
        <f>IFERROR(VLOOKUP($B196,'Benchmark Data'!$B:$FF,BV$1,FALSE)/VLOOKUP($B195,'Benchmark Data'!$B:$FF,BV$1,FALSE),"")</f>
        <v>1.0655304204229932</v>
      </c>
      <c r="BW196" s="171">
        <f>IFERROR(VLOOKUP($B196,'Benchmark Data'!$B:$FF,BW$1,FALSE)/VLOOKUP($B195,'Benchmark Data'!$B:$FF,BW$1,FALSE),"")</f>
        <v>1.0655304204229932</v>
      </c>
      <c r="BX196" s="171">
        <f>IFERROR(VLOOKUP($B196,'Benchmark Data'!$B:$FF,BX$1,FALSE)/VLOOKUP($B195,'Benchmark Data'!$B:$FF,BX$1,FALSE),"")</f>
        <v>1.0655304204229932</v>
      </c>
      <c r="BY196" s="171" t="str">
        <f>IFERROR(VLOOKUP($B196,'Benchmark Data'!$B:$FF,BY$1,FALSE)/VLOOKUP($B195,'Benchmark Data'!$B:$FF,BY$1,FALSE),"")</f>
        <v/>
      </c>
      <c r="BZ196" s="171">
        <f>IFERROR(VLOOKUP($B196,'Benchmark Data'!$B:$FF,BZ$1,FALSE)/VLOOKUP($B195,'Benchmark Data'!$B:$FF,BZ$1,FALSE),"")</f>
        <v>1.0655304204229932</v>
      </c>
      <c r="CA196" s="171">
        <f>IFERROR(VLOOKUP($B196,'Benchmark Data'!$B:$FF,CA$1,FALSE)/VLOOKUP($B195,'Benchmark Data'!$B:$FF,CA$1,FALSE),"")</f>
        <v>1.0655304204229932</v>
      </c>
      <c r="CB196" s="171">
        <f>IFERROR(VLOOKUP($B196,'Benchmark Data'!$B:$FF,CB$1,FALSE)/VLOOKUP($B195,'Benchmark Data'!$B:$FF,CB$1,FALSE),"")</f>
        <v>1.0655304204229932</v>
      </c>
      <c r="CC196" s="171">
        <f>IFERROR(VLOOKUP($B196,'Benchmark Data'!$B:$FF,CC$1,FALSE)/VLOOKUP($B195,'Benchmark Data'!$B:$FF,CC$1,FALSE),"")</f>
        <v>1.0251161336355938</v>
      </c>
      <c r="CD196" s="171">
        <f>IFERROR(VLOOKUP($B196,'Benchmark Data'!$B:$FF,CD$1,FALSE)/VLOOKUP($B195,'Benchmark Data'!$B:$FF,CD$1,FALSE),"")</f>
        <v>1.0655304204229932</v>
      </c>
      <c r="CE196" s="171">
        <f>IFERROR(VLOOKUP($B196,'Benchmark Data'!$B:$FF,CE$1,FALSE)/VLOOKUP($B195,'Benchmark Data'!$B:$FF,CE$1,FALSE),"")</f>
        <v>1.0655304204229932</v>
      </c>
      <c r="CF196" s="171">
        <f>IFERROR(VLOOKUP($B196,'Benchmark Data'!$B:$FF,CF$1,FALSE)/VLOOKUP($B195,'Benchmark Data'!$B:$FF,CF$1,FALSE),"")</f>
        <v>1.0655304204229932</v>
      </c>
      <c r="CG196" s="171">
        <f>IFERROR(VLOOKUP($B196,'Benchmark Data'!$B:$FF,CG$1,FALSE)/VLOOKUP($B195,'Benchmark Data'!$B:$FF,CG$1,FALSE),"")</f>
        <v>1.0691097209671769</v>
      </c>
      <c r="CH196" s="156">
        <f>IFERROR(VLOOKUP($B196,'Benchmark Data'!$B:$FF,CH$1,FALSE),"")</f>
        <v>1.0742602477293515</v>
      </c>
      <c r="CI196" s="171">
        <f>IFERROR(VLOOKUP($B196,'Benchmark Data'!$B:$FF,CI$1,FALSE)/VLOOKUP($B195,'Benchmark Data'!$B:$FF,CI$1,FALSE),"")</f>
        <v>1.048391768273147</v>
      </c>
      <c r="CJ196" s="171">
        <f>IFERROR(VLOOKUP($B196,'Benchmark Data'!$B:$FF,CJ$1,FALSE)/VLOOKUP($B195,'Benchmark Data'!$B:$FF,CJ$1,FALSE),"")</f>
        <v>1.048391768273147</v>
      </c>
      <c r="CK196" s="171">
        <f>IFERROR(VLOOKUP($B196,'Benchmark Data'!$B:$AAA,CK$1,FALSE)/VLOOKUP($B195,'Benchmark Data'!$B:$AAA,CK$1,FALSE),"")</f>
        <v>1.0655304204229932</v>
      </c>
      <c r="CL196" s="171">
        <f>IFERROR(VLOOKUP($B196,'Benchmark Data'!$B:$AAA,CL$1,FALSE)/VLOOKUP($B195,'Benchmark Data'!$B:$AAA,CL$1,FALSE),"")</f>
        <v>1.0655304204229932</v>
      </c>
      <c r="CM196" s="171">
        <f>IFERROR(VLOOKUP($B196,'Benchmark Data'!$B:$AAA,CM$1,FALSE)/VLOOKUP($B195,'Benchmark Data'!$B:$AAA,CM$1,FALSE),"")</f>
        <v>1.048391768273147</v>
      </c>
      <c r="CN196" s="171">
        <f>IFERROR(VLOOKUP($B196,'Benchmark Data'!$B:$AAA,CN$1,FALSE)/VLOOKUP($B195,'Benchmark Data'!$B:$AAA,CN$1,FALSE),"")</f>
        <v>1.048391768273147</v>
      </c>
      <c r="CO196" s="171">
        <f>IFERROR(VLOOKUP($B196,'Benchmark Data'!$B:$AAA,CO$1,FALSE)/VLOOKUP($B195,'Benchmark Data'!$B:$AAA,CO$1,FALSE),"")</f>
        <v>1.048391768273147</v>
      </c>
      <c r="CP196" s="171">
        <f>IFERROR(VLOOKUP($B196,'Benchmark Data'!$B:$AAA,CP$1,FALSE)/VLOOKUP($B195,'Benchmark Data'!$B:$AAA,CP$1,FALSE),"")</f>
        <v>1.048391768273147</v>
      </c>
      <c r="CQ196" s="171">
        <f>IFERROR(VLOOKUP($B196,'Benchmark Data'!$B:$AAA,CQ$1,FALSE)/VLOOKUP($B195,'Benchmark Data'!$B:$AAA,CQ$1,FALSE),"")</f>
        <v>1.048391768273147</v>
      </c>
      <c r="CR196" s="171">
        <f>IFERROR(VLOOKUP($B196,'Benchmark Data'!$B:$AAA,CR$1,FALSE)/VLOOKUP($B195,'Benchmark Data'!$B:$AAA,CR$1,FALSE),"")</f>
        <v>1.048391768273147</v>
      </c>
      <c r="CS196" s="171">
        <f>IFERROR(VLOOKUP($B196,'Benchmark Data'!$B:$AAA,CS$1,FALSE)/VLOOKUP($B195,'Benchmark Data'!$B:$AAA,CS$1,FALSE),"")</f>
        <v>1.048391768273147</v>
      </c>
      <c r="CT196" s="171">
        <f>IFERROR(VLOOKUP($B196,'Benchmark Data'!$B:$AAA,CT$1,FALSE)/VLOOKUP($B195,'Benchmark Data'!$B:$AAA,CT$1,FALSE),"")</f>
        <v>1.048391768273147</v>
      </c>
      <c r="CU196" s="171">
        <f>IFERROR(VLOOKUP($B196,'Benchmark Data'!$B:$AAA,CU$1,FALSE)/VLOOKUP($B195,'Benchmark Data'!$B:$AAA,CU$1,FALSE),"")</f>
        <v>1.048391768273147</v>
      </c>
      <c r="CV196" s="171">
        <f>IFERROR(VLOOKUP($B196,'Benchmark Data'!$B:$AAA,CV$1,FALSE)/VLOOKUP($B195,'Benchmark Data'!$B:$AAA,CV$1,FALSE),"")</f>
        <v>1.048391768273147</v>
      </c>
      <c r="CW196" s="171">
        <f>IFERROR(VLOOKUP($B196,'Benchmark Data'!$B:$AAA,CW$1,FALSE)/VLOOKUP($B195,'Benchmark Data'!$B:$AAA,CW$1,FALSE),"")</f>
        <v>1.048391768273147</v>
      </c>
      <c r="CX196" s="171" t="str">
        <f>IFERROR(VLOOKUP($B196,'Benchmark Data'!$B:$AAA,CX$1,FALSE)/VLOOKUP($B195,'Benchmark Data'!$B:$AAA,CX$1,FALSE),"")</f>
        <v/>
      </c>
      <c r="CY196" s="171" t="str">
        <f>IFERROR(VLOOKUP($B196,'Benchmark Data'!$B:$AAA,CY$1,FALSE)/VLOOKUP($B195,'Benchmark Data'!$B:$AAA,CY$1,FALSE),"")</f>
        <v/>
      </c>
      <c r="CZ196" s="171" t="str">
        <f>IFERROR(VLOOKUP($B196,'Benchmark Data'!$B:$AAA,CZ$1,FALSE)/VLOOKUP($B195,'Benchmark Data'!$B:$AAA,CZ$1,FALSE),"")</f>
        <v/>
      </c>
      <c r="DA196" s="171" t="str">
        <f>IFERROR(VLOOKUP($B196,'Benchmark Data'!$B:$AAA,DA$1,FALSE)/VLOOKUP($B195,'Benchmark Data'!$B:$AAA,DA$1,FALSE),"")</f>
        <v/>
      </c>
      <c r="DB196" s="171" t="str">
        <f>IFERROR(VLOOKUP($B196,'Benchmark Data'!$B:$AAA,DB$1,FALSE)/VLOOKUP($B195,'Benchmark Data'!$B:$AAA,DB$1,FALSE),"")</f>
        <v/>
      </c>
      <c r="DC196" s="171" t="str">
        <f>IFERROR(VLOOKUP($B196,'Benchmark Data'!$B:$AAA,DC$1,FALSE)/VLOOKUP($B195,'Benchmark Data'!$B:$AAA,DC$1,FALSE),"")</f>
        <v/>
      </c>
      <c r="DD196" s="171" t="str">
        <f>IFERROR(VLOOKUP($B196,'Benchmark Data'!$B:$AAA,DD$1,FALSE)/VLOOKUP($B195,'Benchmark Data'!$B:$AAA,DD$1,FALSE),"")</f>
        <v/>
      </c>
      <c r="DE196" s="171" t="str">
        <f>IFERROR(VLOOKUP($B196,'Benchmark Data'!$B:$AAA,DE$1,FALSE)/VLOOKUP($B195,'Benchmark Data'!$B:$AAA,DE$1,FALSE),"")</f>
        <v/>
      </c>
      <c r="DF196" s="171" t="str">
        <f>IFERROR(VLOOKUP($B196,'Benchmark Data'!$B:$AAA,DF$1,FALSE)/VLOOKUP($B195,'Benchmark Data'!$B:$AAA,DF$1,FALSE),"")</f>
        <v/>
      </c>
      <c r="DG196" s="171" t="str">
        <f>IFERROR(VLOOKUP($B196,'Benchmark Data'!$B:$AAA,DG$1,FALSE)/VLOOKUP($B195,'Benchmark Data'!$B:$AAA,DG$1,FALSE),"")</f>
        <v/>
      </c>
      <c r="DH196" s="171" t="str">
        <f>IFERROR(VLOOKUP($B196,'Benchmark Data'!$B:$AAA,DH$1,FALSE)/VLOOKUP($B195,'Benchmark Data'!$B:$AAA,DH$1,FALSE),"")</f>
        <v/>
      </c>
      <c r="DI196" s="171" t="str">
        <f>IFERROR(VLOOKUP($B196,'Benchmark Data'!$B:$AAA,DI$1,FALSE)/VLOOKUP($B195,'Benchmark Data'!$B:$AAA,DI$1,FALSE),"")</f>
        <v/>
      </c>
    </row>
    <row r="197" spans="1:113">
      <c r="A197" s="94">
        <f t="shared" si="40"/>
        <v>4</v>
      </c>
      <c r="B197" s="168">
        <f t="shared" si="41"/>
        <v>45961</v>
      </c>
      <c r="C197" s="171">
        <f>IFERROR(VLOOKUP($B197,'Benchmark Data'!$B:$FF,C$1,FALSE)/VLOOKUP($B196,'Benchmark Data'!$B:$FF,C$1,FALSE),"")</f>
        <v>1.0479708560469603</v>
      </c>
      <c r="D197" s="171">
        <f>IFERROR(VLOOKUP($B197,'Benchmark Data'!$B:$FF,D$1,FALSE)/VLOOKUP($B196,'Benchmark Data'!$B:$FF,D$1,FALSE),"")</f>
        <v>1.0479708560469603</v>
      </c>
      <c r="E197" s="171">
        <f>IFERROR(VLOOKUP($B197,'Benchmark Data'!$B:$FF,E$1,FALSE)/VLOOKUP($B196,'Benchmark Data'!$B:$FF,E$1,FALSE),"")</f>
        <v>1.0479708560469603</v>
      </c>
      <c r="F197" s="171">
        <f>IFERROR(VLOOKUP($B197,'Benchmark Data'!$B:$FF,F$1,FALSE)/VLOOKUP($B196,'Benchmark Data'!$B:$FF,F$1,FALSE),"")</f>
        <v>1.0310176647351226</v>
      </c>
      <c r="G197" s="171" t="str">
        <f>IFERROR(VLOOKUP($B197,'Benchmark Data'!$B:$FF,G$1,FALSE)/VLOOKUP($B196,'Benchmark Data'!$B:$FF,G$1,FALSE),"")</f>
        <v/>
      </c>
      <c r="H197" s="171">
        <f>IFERROR(VLOOKUP($B197,'Benchmark Data'!$B:$FF,H$1,FALSE)/VLOOKUP($B196,'Benchmark Data'!$B:$FF,H$1,FALSE),"")</f>
        <v>1.0479708560469603</v>
      </c>
      <c r="I197" s="171">
        <f>IFERROR(VLOOKUP($B197,'Benchmark Data'!$B:$FF,I$1,FALSE)/VLOOKUP($B196,'Benchmark Data'!$B:$FF,I$1,FALSE),"")</f>
        <v>1.0367893338137921</v>
      </c>
      <c r="J197" s="171" t="e">
        <f>VLOOKUP($B197,'Benchmark Data'!$B:$FF,J$1,FALSE)/VLOOKUP($B196,'Benchmark Data'!$B:$FF,J$1,FALSE)</f>
        <v>#DIV/0!</v>
      </c>
      <c r="K197" s="156">
        <f>VLOOKUP($B197,'Benchmark Data'!$B:$FF,K$1,FALSE)</f>
        <v>1.0077161353018944</v>
      </c>
      <c r="L197" s="156">
        <f>VLOOKUP($B197,'Benchmark Data'!$B:$FF,L$1,FALSE)</f>
        <v>1.0077161353018944</v>
      </c>
      <c r="M197" s="156">
        <f>VLOOKUP($B197,'Benchmark Data'!$B:$FF,M$1,FALSE)</f>
        <v>1.0077161353018944</v>
      </c>
      <c r="N197" s="171">
        <f>IFERROR(VLOOKUP($B197,'Benchmark Data'!$B:$FF,N$1,FALSE)/VLOOKUP($B196,'Benchmark Data'!$B:$FF,N$1,FALSE),"")</f>
        <v>1.0099552843441419</v>
      </c>
      <c r="O197" s="171">
        <f>IFERROR(VLOOKUP($B197,'Benchmark Data'!$B:$FF,O$1,FALSE)/VLOOKUP($B196,'Benchmark Data'!$B:$FF,O$1,FALSE),"")</f>
        <v>1.008980323743482</v>
      </c>
      <c r="P197" s="171">
        <f>IFERROR(VLOOKUP($B197,'Benchmark Data'!$B:$FF,P$1,FALSE)/VLOOKUP($B196,'Benchmark Data'!$B:$FF,P$1,FALSE),"")</f>
        <v>1.0024986514282133</v>
      </c>
      <c r="Q197" s="156">
        <f>IFERROR(VLOOKUP($B197,'Benchmark Data'!$B:$FF,Q$1,FALSE),"")</f>
        <v>1.0079065526434314</v>
      </c>
      <c r="R197" s="156">
        <f>IFERROR(VLOOKUP($B197,'Benchmark Data'!$B:$FF,R$1,FALSE),"")</f>
        <v>1.0079065526434314</v>
      </c>
      <c r="S197" s="156">
        <f>IFERROR(VLOOKUP($B197,'Benchmark Data'!$B:$FF,S$1,FALSE),"")</f>
        <v>1.0079065526434314</v>
      </c>
      <c r="T197" s="156">
        <f>IFERROR(VLOOKUP($B197,'Benchmark Data'!$B:$FF,T$1,FALSE),"")</f>
        <v>1.0079065526434314</v>
      </c>
      <c r="U197" s="156">
        <f>IFERROR(VLOOKUP($B197,'Benchmark Data'!$B:$FF,U$1,FALSE),"")</f>
        <v>1.0079065526434314</v>
      </c>
      <c r="V197" s="171">
        <f>IFERROR(VLOOKUP($B197,'Benchmark Data'!$B:$FF,V$1,FALSE)/VLOOKUP($B196,'Benchmark Data'!$B:$FF,V$1,FALSE),"")</f>
        <v>1.0096535579489723</v>
      </c>
      <c r="W197" s="171">
        <f>IFERROR(VLOOKUP($B197,'Benchmark Data'!$B:$FF,W$1,FALSE)/VLOOKUP($B196,'Benchmark Data'!$B:$FF,W$1,FALSE),"")</f>
        <v>1.0096535579489723</v>
      </c>
      <c r="X197" s="171">
        <f>IFERROR(VLOOKUP($B197,'Benchmark Data'!$B:$FF,X$1,FALSE)/VLOOKUP($B196,'Benchmark Data'!$B:$FF,X$1,FALSE),"")</f>
        <v>1.0096535579489723</v>
      </c>
      <c r="Y197" s="171">
        <f>IFERROR(VLOOKUP($B197,'Benchmark Data'!$B:$FF,Y$1,FALSE)/VLOOKUP($B196,'Benchmark Data'!$B:$FF,Y$1,FALSE),"")</f>
        <v>1.0096535579489723</v>
      </c>
      <c r="Z197" s="171">
        <f>IFERROR(VLOOKUP($B197,'Benchmark Data'!$B:$FF,Z$1,FALSE)/VLOOKUP($B196,'Benchmark Data'!$B:$FF,Z$1,FALSE),"")</f>
        <v>1.0096535579489723</v>
      </c>
      <c r="AA197" s="171">
        <f>IFERROR(VLOOKUP($B197,'Benchmark Data'!$B:$FF,AA$1,FALSE)/VLOOKUP($B196,'Benchmark Data'!$B:$FF,AA$1,FALSE),"")</f>
        <v>1.0178454379668629</v>
      </c>
      <c r="AB197" s="171">
        <f>IFERROR(VLOOKUP($B197,'Benchmark Data'!$B:$FF,AB$1,FALSE)/VLOOKUP($B196,'Benchmark Data'!$B:$FF,AB$1,FALSE),"")</f>
        <v>1.0178454379668629</v>
      </c>
      <c r="AC197" s="171">
        <f>IFERROR(VLOOKUP($B197,'Benchmark Data'!$B:$FF,AC$1,FALSE)/VLOOKUP($B196,'Benchmark Data'!$B:$FF,AC$1,FALSE),"")</f>
        <v>1.0178454379668629</v>
      </c>
      <c r="AD197" s="171">
        <f>IFERROR(VLOOKUP($B197,'Benchmark Data'!$B:$FF,AD$1,FALSE)/VLOOKUP($B196,'Benchmark Data'!$B:$FF,AD$1,FALSE),"")</f>
        <v>0.96484350949204722</v>
      </c>
      <c r="AE197" s="171">
        <f>IFERROR(VLOOKUP($B197,'Benchmark Data'!$B:$FF,AE$1,FALSE)/VLOOKUP($B196,'Benchmark Data'!$B:$FF,AE$1,FALSE),"")</f>
        <v>0.98394601588613728</v>
      </c>
      <c r="AF197" s="171">
        <f>IFERROR(VLOOKUP($B197,'Benchmark Data'!$B:$FF,AF$1,FALSE)/VLOOKUP($B196,'Benchmark Data'!$B:$FF,AF$1,FALSE),"")</f>
        <v>1.0310176647351226</v>
      </c>
      <c r="AG197" s="171">
        <f>IFERROR(VLOOKUP($B197,'Benchmark Data'!$B:$FF,AG$1,FALSE)/VLOOKUP($B196,'Benchmark Data'!$B:$FF,AG$1,FALSE),"")</f>
        <v>1.0310176647351226</v>
      </c>
      <c r="AH197" s="171">
        <f>IFERROR(VLOOKUP($B197,'Benchmark Data'!$B:$FF,AH$1,FALSE)/VLOOKUP($B196,'Benchmark Data'!$B:$FF,AH$1,FALSE),"")</f>
        <v>1.0310176647351226</v>
      </c>
      <c r="AI197" s="171">
        <f>IFERROR(VLOOKUP($B197,'Benchmark Data'!$B:$FF,AI$1,FALSE)/VLOOKUP($B196,'Benchmark Data'!$B:$FF,AI$1,FALSE),"")</f>
        <v>1.0638792402571269</v>
      </c>
      <c r="AJ197" s="171">
        <f>IFERROR(VLOOKUP($B197,'Benchmark Data'!$B:$FF,AJ$1,FALSE)/VLOOKUP($B196,'Benchmark Data'!$B:$FF,AJ$1,FALSE),"")</f>
        <v>1.1204610516799758</v>
      </c>
      <c r="AK197" s="171">
        <f>IFERROR(VLOOKUP($B197,'Benchmark Data'!$B:$FF,AK$1,FALSE)/VLOOKUP($B196,'Benchmark Data'!$B:$FF,AK$1,FALSE),"")</f>
        <v>1.0367893338137921</v>
      </c>
      <c r="AL197" s="171">
        <f>IFERROR(VLOOKUP($B197,'Benchmark Data'!$B:$FF,AL$1,FALSE)/VLOOKUP($B196,'Benchmark Data'!$B:$FF,AL$1,FALSE),"")</f>
        <v>0.99652266951986102</v>
      </c>
      <c r="AM197" s="171">
        <f>IFERROR(VLOOKUP($B197,'Benchmark Data'!$B:$FF,AM$1,FALSE)/VLOOKUP($B196,'Benchmark Data'!$B:$FF,AM$1,FALSE),"")</f>
        <v>0.99652266951986102</v>
      </c>
      <c r="AN197" s="171">
        <f>IFERROR(VLOOKUP($B197,'Benchmark Data'!$B:$FF,AN$1,FALSE)/VLOOKUP($B196,'Benchmark Data'!$B:$FF,AN$1,FALSE),"")</f>
        <v>1.1126145172656801</v>
      </c>
      <c r="AO197" s="171">
        <f>IFERROR(VLOOKUP($B197,'Benchmark Data'!$B:$FF,AO$1,FALSE)/VLOOKUP($B196,'Benchmark Data'!$B:$FF,AO$1,FALSE),"")</f>
        <v>0.98081206099023477</v>
      </c>
      <c r="AP197" s="171">
        <f>IFERROR(VLOOKUP($B197,'Benchmark Data'!$B:$FF,AP$1,FALSE)/VLOOKUP($B196,'Benchmark Data'!$B:$FF,AP$1,FALSE),"")</f>
        <v>0.98081206099023477</v>
      </c>
      <c r="AQ197" s="171">
        <f>IFERROR(VLOOKUP($B197,'Benchmark Data'!$B:$FF,AQ$1,FALSE)/VLOOKUP($B196,'Benchmark Data'!$B:$FF,AQ$1,FALSE),"")</f>
        <v>1.0239835620070259</v>
      </c>
      <c r="AR197" s="171">
        <f>IFERROR(VLOOKUP($B197,'Benchmark Data'!$B:$FF,AR$1,FALSE)/VLOOKUP($B196,'Benchmark Data'!$B:$FF,AR$1,FALSE),"")</f>
        <v>0.98081206099023477</v>
      </c>
      <c r="AS197" s="171">
        <f>IFERROR(VLOOKUP($B197,'Benchmark Data'!$B:$FF,AS$1,FALSE)/VLOOKUP($B196,'Benchmark Data'!$B:$FF,AS$1,FALSE),"")</f>
        <v>1.0001400033490997</v>
      </c>
      <c r="AT197" s="171">
        <f>IFERROR(VLOOKUP($B197,'Benchmark Data'!$B:$FF,AT$1,FALSE)/VLOOKUP($B196,'Benchmark Data'!$B:$FF,AT$1,FALSE),"")</f>
        <v>1.0239835620070259</v>
      </c>
      <c r="AU197" s="171">
        <f>IFERROR(VLOOKUP($B197,'Benchmark Data'!$B:$FF,AU$1,FALSE)/VLOOKUP($B196,'Benchmark Data'!$B:$FF,AU$1,FALSE),"")</f>
        <v>1.0446625308144359</v>
      </c>
      <c r="AV197" s="171">
        <f>IFERROR(VLOOKUP($B197,'Benchmark Data'!$B:$FF,AV$1,FALSE)/VLOOKUP($B196,'Benchmark Data'!$B:$FF,AV$1,FALSE),"")</f>
        <v>1.0446625308144359</v>
      </c>
      <c r="AW197" s="171">
        <f>IFERROR(VLOOKUP($B197,'Benchmark Data'!$B:$FF,AW$1,FALSE)/VLOOKUP($B196,'Benchmark Data'!$B:$FF,AW$1,FALSE),"")</f>
        <v>1.0446625308144359</v>
      </c>
      <c r="AX197" s="171">
        <f>IFERROR(VLOOKUP($B197,'Benchmark Data'!$B:$FF,AX$1,FALSE)/VLOOKUP($B196,'Benchmark Data'!$B:$FF,AX$1,FALSE),"")</f>
        <v>1.0071141824980452</v>
      </c>
      <c r="AY197" s="171">
        <f>IFERROR(VLOOKUP($B197,'Benchmark Data'!$B:$FF,AY$1,FALSE)/VLOOKUP($B196,'Benchmark Data'!$B:$FF,AY$1,FALSE),"")</f>
        <v>1.0071141824980452</v>
      </c>
      <c r="AZ197" s="156">
        <f>IFERROR(VLOOKUP($B197,'Benchmark Data'!$B:$FF,AZ$1,FALSE),"")</f>
        <v>1.0172173969066252</v>
      </c>
      <c r="BA197" s="156">
        <f>IFERROR(VLOOKUP($B197,'Benchmark Data'!$B:$FF,BA$1,FALSE),"")</f>
        <v>1.0172173969066252</v>
      </c>
      <c r="BB197" s="171">
        <f>IFERROR(VLOOKUP($B197,'Benchmark Data'!$B:$FF,BB$1,FALSE)/VLOOKUP($B196,'Benchmark Data'!$B:$FF,BB$1,FALSE),"")</f>
        <v>1.0139213480159819</v>
      </c>
      <c r="BC197" s="171">
        <f>IFERROR(VLOOKUP($B197,'Benchmark Data'!$B:$FF,BC$1,FALSE)/VLOOKUP($B196,'Benchmark Data'!$B:$FF,BC$1,FALSE),"")</f>
        <v>1.0422552259220259</v>
      </c>
      <c r="BD197" s="171">
        <f>IFERROR(VLOOKUP($B197,'Benchmark Data'!$B:$FF,BD$1,FALSE)/VLOOKUP($B196,'Benchmark Data'!$B:$FF,BD$1,FALSE),"")</f>
        <v>1.0422552259220259</v>
      </c>
      <c r="BE197" s="171">
        <f>IFERROR(VLOOKUP($B197,'Benchmark Data'!$B:$FF,BE$1,FALSE)/VLOOKUP($B196,'Benchmark Data'!$B:$FF,BE$1,FALSE),"")</f>
        <v>1.0422552259220259</v>
      </c>
      <c r="BF197" s="171">
        <f>IFERROR(VLOOKUP($B197,'Benchmark Data'!$B:$FF,BF$1,FALSE)/VLOOKUP($B196,'Benchmark Data'!$B:$FF,BF$1,FALSE),"")</f>
        <v>1.0422552259220259</v>
      </c>
      <c r="BG197" s="171">
        <f>IFERROR(VLOOKUP($B197,'Benchmark Data'!$B:$FF,BG$1,FALSE)/VLOOKUP($B196,'Benchmark Data'!$B:$FF,BG$1,FALSE),"")</f>
        <v>1.029088444084584</v>
      </c>
      <c r="BH197" s="171">
        <f>IFERROR(VLOOKUP($B197,'Benchmark Data'!$B:$FF,BH$1,FALSE)/VLOOKUP($B196,'Benchmark Data'!$B:$FF,BH$1,FALSE),"")</f>
        <v>1.029088444084584</v>
      </c>
      <c r="BI197" s="171">
        <f>IFERROR(VLOOKUP($B197,'Benchmark Data'!$B:$FF,BI$1,FALSE)/VLOOKUP($B196,'Benchmark Data'!$B:$FF,BI$1,FALSE),"")</f>
        <v>1.029088444084584</v>
      </c>
      <c r="BJ197" s="171">
        <f>IFERROR(VLOOKUP($B197,'Benchmark Data'!$B:$FF,BJ$1,FALSE)/VLOOKUP($B196,'Benchmark Data'!$B:$FF,BJ$1,FALSE),"")</f>
        <v>1.029088444084584</v>
      </c>
      <c r="BK197" s="171">
        <f>IFERROR(VLOOKUP($B197,'Benchmark Data'!$B:$FF,BK$1,FALSE)/VLOOKUP($B196,'Benchmark Data'!$B:$FF,BK$1,FALSE),"")</f>
        <v>1.0422552259220259</v>
      </c>
      <c r="BL197" s="171">
        <f>IFERROR(VLOOKUP($B197,'Benchmark Data'!$B:$FF,BL$1,FALSE)/VLOOKUP($B196,'Benchmark Data'!$B:$FF,BL$1,FALSE),"")</f>
        <v>1.0422552259220259</v>
      </c>
      <c r="BM197" s="171">
        <f>IFERROR(VLOOKUP($B197,'Benchmark Data'!$B:$FF,BM$1,FALSE)/VLOOKUP($B196,'Benchmark Data'!$B:$FF,BM$1,FALSE),"")</f>
        <v>1.0422552259220259</v>
      </c>
      <c r="BN197" s="171">
        <f>IFERROR(VLOOKUP($B197,'Benchmark Data'!$B:$FF,BN$1,FALSE)/VLOOKUP($B196,'Benchmark Data'!$B:$FF,BN$1,FALSE),"")</f>
        <v>1.0422552259220259</v>
      </c>
      <c r="BO197" s="171">
        <f>IFERROR(VLOOKUP($B197,'Benchmark Data'!$B:$FF,BO$1,FALSE)/VLOOKUP($B196,'Benchmark Data'!$B:$FF,BO$1,FALSE),"")</f>
        <v>1.0422552259220259</v>
      </c>
      <c r="BP197" s="171">
        <f>IFERROR(VLOOKUP($B197,'Benchmark Data'!$B:$FF,BP$1,FALSE)/VLOOKUP($B196,'Benchmark Data'!$B:$FF,BP$1,FALSE),"")</f>
        <v>1.0422552259220259</v>
      </c>
      <c r="BQ197" s="171">
        <f>IFERROR(VLOOKUP($B197,'Benchmark Data'!$B:$FF,BQ$1,FALSE)/VLOOKUP($B196,'Benchmark Data'!$B:$FF,BQ$1,FALSE),"")</f>
        <v>1.0422552259220259</v>
      </c>
      <c r="BR197" s="171">
        <f>IFERROR(VLOOKUP($B197,'Benchmark Data'!$B:$FF,BR$1,FALSE)/VLOOKUP($B196,'Benchmark Data'!$B:$FF,BR$1,FALSE),"")</f>
        <v>1.0422552259220259</v>
      </c>
      <c r="BS197" s="171">
        <f>IFERROR(VLOOKUP($B197,'Benchmark Data'!$B:$FF,BS$1,FALSE)/VLOOKUP($B196,'Benchmark Data'!$B:$FF,BS$1,FALSE),"")</f>
        <v>1.0479708560469603</v>
      </c>
      <c r="BT197" s="171">
        <f>IFERROR(VLOOKUP($B197,'Benchmark Data'!$B:$FF,BT$1,FALSE)/VLOOKUP($B196,'Benchmark Data'!$B:$FF,BT$1,FALSE),"")</f>
        <v>1.0479708560469603</v>
      </c>
      <c r="BU197" s="171">
        <f>IFERROR(VLOOKUP($B197,'Benchmark Data'!$B:$FF,BU$1,FALSE)/VLOOKUP($B196,'Benchmark Data'!$B:$FF,BU$1,FALSE),"")</f>
        <v>1.0479708560469603</v>
      </c>
      <c r="BV197" s="171">
        <f>IFERROR(VLOOKUP($B197,'Benchmark Data'!$B:$FF,BV$1,FALSE)/VLOOKUP($B196,'Benchmark Data'!$B:$FF,BV$1,FALSE),"")</f>
        <v>1.0479708560469603</v>
      </c>
      <c r="BW197" s="171">
        <f>IFERROR(VLOOKUP($B197,'Benchmark Data'!$B:$FF,BW$1,FALSE)/VLOOKUP($B196,'Benchmark Data'!$B:$FF,BW$1,FALSE),"")</f>
        <v>1.0479708560469603</v>
      </c>
      <c r="BX197" s="171">
        <f>IFERROR(VLOOKUP($B197,'Benchmark Data'!$B:$FF,BX$1,FALSE)/VLOOKUP($B196,'Benchmark Data'!$B:$FF,BX$1,FALSE),"")</f>
        <v>1.0479708560469603</v>
      </c>
      <c r="BY197" s="171" t="str">
        <f>IFERROR(VLOOKUP($B197,'Benchmark Data'!$B:$FF,BY$1,FALSE)/VLOOKUP($B196,'Benchmark Data'!$B:$FF,BY$1,FALSE),"")</f>
        <v/>
      </c>
      <c r="BZ197" s="171">
        <f>IFERROR(VLOOKUP($B197,'Benchmark Data'!$B:$FF,BZ$1,FALSE)/VLOOKUP($B196,'Benchmark Data'!$B:$FF,BZ$1,FALSE),"")</f>
        <v>1.0479708560469603</v>
      </c>
      <c r="CA197" s="171">
        <f>IFERROR(VLOOKUP($B197,'Benchmark Data'!$B:$FF,CA$1,FALSE)/VLOOKUP($B196,'Benchmark Data'!$B:$FF,CA$1,FALSE),"")</f>
        <v>1.0479708560469603</v>
      </c>
      <c r="CB197" s="171">
        <f>IFERROR(VLOOKUP($B197,'Benchmark Data'!$B:$FF,CB$1,FALSE)/VLOOKUP($B196,'Benchmark Data'!$B:$FF,CB$1,FALSE),"")</f>
        <v>1.0479708560469603</v>
      </c>
      <c r="CC197" s="171">
        <f>IFERROR(VLOOKUP($B197,'Benchmark Data'!$B:$FF,CC$1,FALSE)/VLOOKUP($B196,'Benchmark Data'!$B:$FF,CC$1,FALSE),"")</f>
        <v>1.0178454379668629</v>
      </c>
      <c r="CD197" s="171">
        <f>IFERROR(VLOOKUP($B197,'Benchmark Data'!$B:$FF,CD$1,FALSE)/VLOOKUP($B196,'Benchmark Data'!$B:$FF,CD$1,FALSE),"")</f>
        <v>1.0479708560469603</v>
      </c>
      <c r="CE197" s="171">
        <f>IFERROR(VLOOKUP($B197,'Benchmark Data'!$B:$FF,CE$1,FALSE)/VLOOKUP($B196,'Benchmark Data'!$B:$FF,CE$1,FALSE),"")</f>
        <v>1.0479708560469603</v>
      </c>
      <c r="CF197" s="171">
        <f>IFERROR(VLOOKUP($B197,'Benchmark Data'!$B:$FF,CF$1,FALSE)/VLOOKUP($B196,'Benchmark Data'!$B:$FF,CF$1,FALSE),"")</f>
        <v>1.0479708560469603</v>
      </c>
      <c r="CG197" s="171">
        <f>IFERROR(VLOOKUP($B197,'Benchmark Data'!$B:$FF,CG$1,FALSE)/VLOOKUP($B196,'Benchmark Data'!$B:$FF,CG$1,FALSE),"")</f>
        <v>0.96678411387864704</v>
      </c>
      <c r="CH197" s="156">
        <f>IFERROR(VLOOKUP($B197,'Benchmark Data'!$B:$FF,CH$1,FALSE),"")</f>
        <v>1.010765321781921</v>
      </c>
      <c r="CI197" s="171">
        <f>IFERROR(VLOOKUP($B197,'Benchmark Data'!$B:$FF,CI$1,FALSE)/VLOOKUP($B196,'Benchmark Data'!$B:$FF,CI$1,FALSE),"")</f>
        <v>1.0099552843441419</v>
      </c>
      <c r="CJ197" s="171">
        <f>IFERROR(VLOOKUP($B197,'Benchmark Data'!$B:$FF,CJ$1,FALSE)/VLOOKUP($B196,'Benchmark Data'!$B:$FF,CJ$1,FALSE),"")</f>
        <v>1.0099552843441419</v>
      </c>
      <c r="CK197" s="171">
        <f>IFERROR(VLOOKUP($B197,'Benchmark Data'!$B:$AAA,CK$1,FALSE)/VLOOKUP($B196,'Benchmark Data'!$B:$AAA,CK$1,FALSE),"")</f>
        <v>1.0479708560469603</v>
      </c>
      <c r="CL197" s="171">
        <f>IFERROR(VLOOKUP($B197,'Benchmark Data'!$B:$AAA,CL$1,FALSE)/VLOOKUP($B196,'Benchmark Data'!$B:$AAA,CL$1,FALSE),"")</f>
        <v>1.0479708560469603</v>
      </c>
      <c r="CM197" s="171">
        <f>IFERROR(VLOOKUP($B197,'Benchmark Data'!$B:$AAA,CM$1,FALSE)/VLOOKUP($B196,'Benchmark Data'!$B:$AAA,CM$1,FALSE),"")</f>
        <v>1.0099552843441419</v>
      </c>
      <c r="CN197" s="171">
        <f>IFERROR(VLOOKUP($B197,'Benchmark Data'!$B:$AAA,CN$1,FALSE)/VLOOKUP($B196,'Benchmark Data'!$B:$AAA,CN$1,FALSE),"")</f>
        <v>1.0099552843441419</v>
      </c>
      <c r="CO197" s="171">
        <f>IFERROR(VLOOKUP($B197,'Benchmark Data'!$B:$AAA,CO$1,FALSE)/VLOOKUP($B196,'Benchmark Data'!$B:$AAA,CO$1,FALSE),"")</f>
        <v>1.0099552843441419</v>
      </c>
      <c r="CP197" s="171">
        <f>IFERROR(VLOOKUP($B197,'Benchmark Data'!$B:$AAA,CP$1,FALSE)/VLOOKUP($B196,'Benchmark Data'!$B:$AAA,CP$1,FALSE),"")</f>
        <v>1.0099552843441419</v>
      </c>
      <c r="CQ197" s="171">
        <f>IFERROR(VLOOKUP($B197,'Benchmark Data'!$B:$AAA,CQ$1,FALSE)/VLOOKUP($B196,'Benchmark Data'!$B:$AAA,CQ$1,FALSE),"")</f>
        <v>1.0099552843441419</v>
      </c>
      <c r="CR197" s="171">
        <f>IFERROR(VLOOKUP($B197,'Benchmark Data'!$B:$AAA,CR$1,FALSE)/VLOOKUP($B196,'Benchmark Data'!$B:$AAA,CR$1,FALSE),"")</f>
        <v>1.0099552843441419</v>
      </c>
      <c r="CS197" s="171">
        <f>IFERROR(VLOOKUP($B197,'Benchmark Data'!$B:$AAA,CS$1,FALSE)/VLOOKUP($B196,'Benchmark Data'!$B:$AAA,CS$1,FALSE),"")</f>
        <v>1.0099552843441419</v>
      </c>
      <c r="CT197" s="171">
        <f>IFERROR(VLOOKUP($B197,'Benchmark Data'!$B:$AAA,CT$1,FALSE)/VLOOKUP($B196,'Benchmark Data'!$B:$AAA,CT$1,FALSE),"")</f>
        <v>1.0099552843441419</v>
      </c>
      <c r="CU197" s="171">
        <f>IFERROR(VLOOKUP($B197,'Benchmark Data'!$B:$AAA,CU$1,FALSE)/VLOOKUP($B196,'Benchmark Data'!$B:$AAA,CU$1,FALSE),"")</f>
        <v>1.0099552843441419</v>
      </c>
      <c r="CV197" s="171">
        <f>IFERROR(VLOOKUP($B197,'Benchmark Data'!$B:$AAA,CV$1,FALSE)/VLOOKUP($B196,'Benchmark Data'!$B:$AAA,CV$1,FALSE),"")</f>
        <v>1.0099552843441419</v>
      </c>
      <c r="CW197" s="171">
        <f>IFERROR(VLOOKUP($B197,'Benchmark Data'!$B:$AAA,CW$1,FALSE)/VLOOKUP($B196,'Benchmark Data'!$B:$AAA,CW$1,FALSE),"")</f>
        <v>1.0099552843441419</v>
      </c>
      <c r="CX197" s="171">
        <f>IFERROR(VLOOKUP($B197,'Benchmark Data'!$B:$AAA,CX$1,FALSE)/VLOOKUP($B196,'Benchmark Data'!$B:$AAA,CX$1,FALSE),"")</f>
        <v>0.98397762868904592</v>
      </c>
      <c r="CY197" s="171">
        <f>IFERROR(VLOOKUP($B197,'Benchmark Data'!$B:$AAA,CY$1,FALSE)/VLOOKUP($B196,'Benchmark Data'!$B:$AAA,CY$1,FALSE),"")</f>
        <v>1.0479708560469603</v>
      </c>
      <c r="CZ197" s="171">
        <f>IFERROR(VLOOKUP($B197,'Benchmark Data'!$B:$AAA,CZ$1,FALSE)/VLOOKUP($B196,'Benchmark Data'!$B:$AAA,CZ$1,FALSE),"")</f>
        <v>1.0479708560469603</v>
      </c>
      <c r="DA197" s="171">
        <f>IFERROR(VLOOKUP($B197,'Benchmark Data'!$B:$AAA,DA$1,FALSE)/VLOOKUP($B196,'Benchmark Data'!$B:$AAA,DA$1,FALSE),"")</f>
        <v>0.98397762868904592</v>
      </c>
      <c r="DB197" s="171" t="str">
        <f>IFERROR(VLOOKUP($B197,'Benchmark Data'!$B:$AAA,DB$1,FALSE)/VLOOKUP($B196,'Benchmark Data'!$B:$AAA,DB$1,FALSE),"")</f>
        <v/>
      </c>
      <c r="DC197" s="171" t="str">
        <f>IFERROR(VLOOKUP($B197,'Benchmark Data'!$B:$AAA,DC$1,FALSE)/VLOOKUP($B196,'Benchmark Data'!$B:$AAA,DC$1,FALSE),"")</f>
        <v/>
      </c>
      <c r="DD197" s="171" t="str">
        <f>IFERROR(VLOOKUP($B197,'Benchmark Data'!$B:$AAA,DD$1,FALSE)/VLOOKUP($B196,'Benchmark Data'!$B:$AAA,DD$1,FALSE),"")</f>
        <v/>
      </c>
      <c r="DE197" s="171" t="str">
        <f>IFERROR(VLOOKUP($B197,'Benchmark Data'!$B:$AAA,DE$1,FALSE)/VLOOKUP($B196,'Benchmark Data'!$B:$AAA,DE$1,FALSE),"")</f>
        <v/>
      </c>
      <c r="DF197" s="171" t="str">
        <f>IFERROR(VLOOKUP($B197,'Benchmark Data'!$B:$AAA,DF$1,FALSE)/VLOOKUP($B196,'Benchmark Data'!$B:$AAA,DF$1,FALSE),"")</f>
        <v/>
      </c>
      <c r="DG197" s="171" t="str">
        <f>IFERROR(VLOOKUP($B197,'Benchmark Data'!$B:$AAA,DG$1,FALSE)/VLOOKUP($B196,'Benchmark Data'!$B:$AAA,DG$1,FALSE),"")</f>
        <v/>
      </c>
      <c r="DH197" s="171" t="str">
        <f>IFERROR(VLOOKUP($B197,'Benchmark Data'!$B:$AAA,DH$1,FALSE)/VLOOKUP($B196,'Benchmark Data'!$B:$AAA,DH$1,FALSE),"")</f>
        <v/>
      </c>
      <c r="DI197" s="171" t="str">
        <f>IFERROR(VLOOKUP($B197,'Benchmark Data'!$B:$AAA,DI$1,FALSE)/VLOOKUP($B196,'Benchmark Data'!$B:$AAA,DI$1,FALSE),"")</f>
        <v/>
      </c>
    </row>
    <row r="198" spans="1:113">
      <c r="A198" s="94">
        <f t="shared" ref="A198" si="42">IF(B198="",0,A199+1)</f>
        <v>3</v>
      </c>
      <c r="B198" s="168">
        <f t="shared" si="41"/>
        <v>45991</v>
      </c>
      <c r="C198" s="171">
        <f>IFERROR(VLOOKUP($B198,'Benchmark Data'!$B:$FF,C$1,FALSE)/VLOOKUP($B197,'Benchmark Data'!$B:$FF,C$1,FALSE),"")</f>
        <v>0.97665242221722171</v>
      </c>
      <c r="D198" s="171">
        <f>IFERROR(VLOOKUP($B198,'Benchmark Data'!$B:$FF,D$1,FALSE)/VLOOKUP($B197,'Benchmark Data'!$B:$FF,D$1,FALSE),"")</f>
        <v>0.97665242221722171</v>
      </c>
      <c r="E198" s="171">
        <f>IFERROR(VLOOKUP($B198,'Benchmark Data'!$B:$FF,E$1,FALSE)/VLOOKUP($B197,'Benchmark Data'!$B:$FF,E$1,FALSE),"")</f>
        <v>0.97665242221722171</v>
      </c>
      <c r="F198" s="171">
        <f>IFERROR(VLOOKUP($B198,'Benchmark Data'!$B:$FF,F$1,FALSE)/VLOOKUP($B197,'Benchmark Data'!$B:$FF,F$1,FALSE),"")</f>
        <v>1.0812556066840753</v>
      </c>
      <c r="G198" s="171" t="str">
        <f>IFERROR(VLOOKUP($B198,'Benchmark Data'!$B:$FF,G$1,FALSE)/VLOOKUP($B197,'Benchmark Data'!$B:$FF,G$1,FALSE),"")</f>
        <v/>
      </c>
      <c r="H198" s="171">
        <f>IFERROR(VLOOKUP($B198,'Benchmark Data'!$B:$FF,H$1,FALSE)/VLOOKUP($B197,'Benchmark Data'!$B:$FF,H$1,FALSE),"")</f>
        <v>0.97665242221722171</v>
      </c>
      <c r="I198" s="171">
        <f>IFERROR(VLOOKUP($B198,'Benchmark Data'!$B:$FF,I$1,FALSE)/VLOOKUP($B197,'Benchmark Data'!$B:$FF,I$1,FALSE),"")</f>
        <v>1.0215920228553952</v>
      </c>
      <c r="J198" s="171" t="e">
        <f>VLOOKUP($B198,'Benchmark Data'!$B:$FF,J$1,FALSE)/VLOOKUP($B197,'Benchmark Data'!$B:$FF,J$1,FALSE)</f>
        <v>#DIV/0!</v>
      </c>
      <c r="K198" s="156">
        <f>VLOOKUP($B198,'Benchmark Data'!$B:$FF,K$1,FALSE)</f>
        <v>1.0044459627928815</v>
      </c>
      <c r="L198" s="156">
        <f>VLOOKUP($B198,'Benchmark Data'!$B:$FF,L$1,FALSE)</f>
        <v>1.0044459627928815</v>
      </c>
      <c r="M198" s="156">
        <f>VLOOKUP($B198,'Benchmark Data'!$B:$FF,M$1,FALSE)</f>
        <v>1.0044459627928815</v>
      </c>
      <c r="N198" s="171">
        <f>IFERROR(VLOOKUP($B198,'Benchmark Data'!$B:$FF,N$1,FALSE)/VLOOKUP($B197,'Benchmark Data'!$B:$FF,N$1,FALSE),"")</f>
        <v>1.0361896969506246</v>
      </c>
      <c r="O198" s="171">
        <f>IFERROR(VLOOKUP($B198,'Benchmark Data'!$B:$FF,O$1,FALSE)/VLOOKUP($B197,'Benchmark Data'!$B:$FF,O$1,FALSE),"")</f>
        <v>1.0227658118897822</v>
      </c>
      <c r="P198" s="171">
        <f>IFERROR(VLOOKUP($B198,'Benchmark Data'!$B:$FF,P$1,FALSE)/VLOOKUP($B197,'Benchmark Data'!$B:$FF,P$1,FALSE),"")</f>
        <v>1.0251805841436539</v>
      </c>
      <c r="Q198" s="156">
        <f>IFERROR(VLOOKUP($B198,'Benchmark Data'!$B:$FF,Q$1,FALSE),"")</f>
        <v>0.98391279947078125</v>
      </c>
      <c r="R198" s="156">
        <f>IFERROR(VLOOKUP($B198,'Benchmark Data'!$B:$FF,R$1,FALSE),"")</f>
        <v>0.98391279947078125</v>
      </c>
      <c r="S198" s="156">
        <f>IFERROR(VLOOKUP($B198,'Benchmark Data'!$B:$FF,S$1,FALSE),"")</f>
        <v>0.98391279947078125</v>
      </c>
      <c r="T198" s="156">
        <f>IFERROR(VLOOKUP($B198,'Benchmark Data'!$B:$FF,T$1,FALSE),"")</f>
        <v>0.98391279947078125</v>
      </c>
      <c r="U198" s="156">
        <f>IFERROR(VLOOKUP($B198,'Benchmark Data'!$B:$FF,U$1,FALSE),"")</f>
        <v>0.98391279947078125</v>
      </c>
      <c r="V198" s="171">
        <f>IFERROR(VLOOKUP($B198,'Benchmark Data'!$B:$FF,V$1,FALSE)/VLOOKUP($B197,'Benchmark Data'!$B:$FF,V$1,FALSE),"")</f>
        <v>1.0386069690633002</v>
      </c>
      <c r="W198" s="171">
        <f>IFERROR(VLOOKUP($B198,'Benchmark Data'!$B:$FF,W$1,FALSE)/VLOOKUP($B197,'Benchmark Data'!$B:$FF,W$1,FALSE),"")</f>
        <v>1.0386069690633002</v>
      </c>
      <c r="X198" s="171">
        <f>IFERROR(VLOOKUP($B198,'Benchmark Data'!$B:$FF,X$1,FALSE)/VLOOKUP($B197,'Benchmark Data'!$B:$FF,X$1,FALSE),"")</f>
        <v>1.0386069690633002</v>
      </c>
      <c r="Y198" s="171">
        <f>IFERROR(VLOOKUP($B198,'Benchmark Data'!$B:$FF,Y$1,FALSE)/VLOOKUP($B197,'Benchmark Data'!$B:$FF,Y$1,FALSE),"")</f>
        <v>1.0386069690633002</v>
      </c>
      <c r="Z198" s="171">
        <f>IFERROR(VLOOKUP($B198,'Benchmark Data'!$B:$FF,Z$1,FALSE)/VLOOKUP($B197,'Benchmark Data'!$B:$FF,Z$1,FALSE),"")</f>
        <v>1.0386069690633002</v>
      </c>
      <c r="AA198" s="171">
        <f>IFERROR(VLOOKUP($B198,'Benchmark Data'!$B:$FF,AA$1,FALSE)/VLOOKUP($B197,'Benchmark Data'!$B:$FF,AA$1,FALSE),"")</f>
        <v>1.0063075140233395</v>
      </c>
      <c r="AB198" s="171">
        <f>IFERROR(VLOOKUP($B198,'Benchmark Data'!$B:$FF,AB$1,FALSE)/VLOOKUP($B197,'Benchmark Data'!$B:$FF,AB$1,FALSE),"")</f>
        <v>1.0063075140233395</v>
      </c>
      <c r="AC198" s="171">
        <f>IFERROR(VLOOKUP($B198,'Benchmark Data'!$B:$FF,AC$1,FALSE)/VLOOKUP($B197,'Benchmark Data'!$B:$FF,AC$1,FALSE),"")</f>
        <v>1.0063075140233395</v>
      </c>
      <c r="AD198" s="171">
        <f>IFERROR(VLOOKUP($B198,'Benchmark Data'!$B:$FF,AD$1,FALSE)/VLOOKUP($B197,'Benchmark Data'!$B:$FF,AD$1,FALSE),"")</f>
        <v>1.1757636348166425</v>
      </c>
      <c r="AE198" s="171">
        <f>IFERROR(VLOOKUP($B198,'Benchmark Data'!$B:$FF,AE$1,FALSE)/VLOOKUP($B197,'Benchmark Data'!$B:$FF,AE$1,FALSE),"")</f>
        <v>1.0101898245674275</v>
      </c>
      <c r="AF198" s="171">
        <f>IFERROR(VLOOKUP($B198,'Benchmark Data'!$B:$FF,AF$1,FALSE)/VLOOKUP($B197,'Benchmark Data'!$B:$FF,AF$1,FALSE),"")</f>
        <v>1.0812556066840753</v>
      </c>
      <c r="AG198" s="171">
        <f>IFERROR(VLOOKUP($B198,'Benchmark Data'!$B:$FF,AG$1,FALSE)/VLOOKUP($B197,'Benchmark Data'!$B:$FF,AG$1,FALSE),"")</f>
        <v>1.0812556066840753</v>
      </c>
      <c r="AH198" s="171">
        <f>IFERROR(VLOOKUP($B198,'Benchmark Data'!$B:$FF,AH$1,FALSE)/VLOOKUP($B197,'Benchmark Data'!$B:$FF,AH$1,FALSE),"")</f>
        <v>1.0812556066840753</v>
      </c>
      <c r="AI198" s="171">
        <f>IFERROR(VLOOKUP($B198,'Benchmark Data'!$B:$FF,AI$1,FALSE)/VLOOKUP($B197,'Benchmark Data'!$B:$FF,AI$1,FALSE),"")</f>
        <v>0.96391088477128672</v>
      </c>
      <c r="AJ198" s="171">
        <f>IFERROR(VLOOKUP($B198,'Benchmark Data'!$B:$FF,AJ$1,FALSE)/VLOOKUP($B197,'Benchmark Data'!$B:$FF,AJ$1,FALSE),"")</f>
        <v>0.83416257648087144</v>
      </c>
      <c r="AK198" s="171">
        <f>IFERROR(VLOOKUP($B198,'Benchmark Data'!$B:$FF,AK$1,FALSE)/VLOOKUP($B197,'Benchmark Data'!$B:$FF,AK$1,FALSE),"")</f>
        <v>1.0215920228553952</v>
      </c>
      <c r="AL198" s="171">
        <f>IFERROR(VLOOKUP($B198,'Benchmark Data'!$B:$FF,AL$1,FALSE)/VLOOKUP($B197,'Benchmark Data'!$B:$FF,AL$1,FALSE),"")</f>
        <v>1.0128170715340223</v>
      </c>
      <c r="AM198" s="171">
        <f>IFERROR(VLOOKUP($B198,'Benchmark Data'!$B:$FF,AM$1,FALSE)/VLOOKUP($B197,'Benchmark Data'!$B:$FF,AM$1,FALSE),"")</f>
        <v>1.0128170715340223</v>
      </c>
      <c r="AN198" s="171">
        <f>IFERROR(VLOOKUP($B198,'Benchmark Data'!$B:$FF,AN$1,FALSE)/VLOOKUP($B197,'Benchmark Data'!$B:$FF,AN$1,FALSE),"")</f>
        <v>1.0001266784899925</v>
      </c>
      <c r="AO198" s="171">
        <f>IFERROR(VLOOKUP($B198,'Benchmark Data'!$B:$FF,AO$1,FALSE)/VLOOKUP($B197,'Benchmark Data'!$B:$FF,AO$1,FALSE),"")</f>
        <v>1.0334027544507893</v>
      </c>
      <c r="AP198" s="171">
        <f>IFERROR(VLOOKUP($B198,'Benchmark Data'!$B:$FF,AP$1,FALSE)/VLOOKUP($B197,'Benchmark Data'!$B:$FF,AP$1,FALSE),"")</f>
        <v>1.0334027544507893</v>
      </c>
      <c r="AQ198" s="171">
        <f>IFERROR(VLOOKUP($B198,'Benchmark Data'!$B:$FF,AQ$1,FALSE)/VLOOKUP($B197,'Benchmark Data'!$B:$FF,AQ$1,FALSE),"")</f>
        <v>1.000406503012524</v>
      </c>
      <c r="AR198" s="171">
        <f>IFERROR(VLOOKUP($B198,'Benchmark Data'!$B:$FF,AR$1,FALSE)/VLOOKUP($B197,'Benchmark Data'!$B:$FF,AR$1,FALSE),"")</f>
        <v>1.0334027544507893</v>
      </c>
      <c r="AS198" s="171">
        <f>IFERROR(VLOOKUP($B198,'Benchmark Data'!$B:$FF,AS$1,FALSE)/VLOOKUP($B197,'Benchmark Data'!$B:$FF,AS$1,FALSE),"")</f>
        <v>1.0000082343382886</v>
      </c>
      <c r="AT198" s="171">
        <f>IFERROR(VLOOKUP($B198,'Benchmark Data'!$B:$FF,AT$1,FALSE)/VLOOKUP($B197,'Benchmark Data'!$B:$FF,AT$1,FALSE),"")</f>
        <v>1.000406503012524</v>
      </c>
      <c r="AU198" s="171">
        <f>IFERROR(VLOOKUP($B198,'Benchmark Data'!$B:$FF,AU$1,FALSE)/VLOOKUP($B197,'Benchmark Data'!$B:$FF,AU$1,FALSE),"")</f>
        <v>1.1263289038402609</v>
      </c>
      <c r="AV198" s="171">
        <f>IFERROR(VLOOKUP($B198,'Benchmark Data'!$B:$FF,AV$1,FALSE)/VLOOKUP($B197,'Benchmark Data'!$B:$FF,AV$1,FALSE),"")</f>
        <v>1.1263289038402609</v>
      </c>
      <c r="AW198" s="171">
        <f>IFERROR(VLOOKUP($B198,'Benchmark Data'!$B:$FF,AW$1,FALSE)/VLOOKUP($B197,'Benchmark Data'!$B:$FF,AW$1,FALSE),"")</f>
        <v>1.1263289038402609</v>
      </c>
      <c r="AX198" s="171">
        <f>IFERROR(VLOOKUP($B198,'Benchmark Data'!$B:$FF,AX$1,FALSE)/VLOOKUP($B197,'Benchmark Data'!$B:$FF,AX$1,FALSE),"")</f>
        <v>1.0099274956235393</v>
      </c>
      <c r="AY198" s="171">
        <f>IFERROR(VLOOKUP($B198,'Benchmark Data'!$B:$FF,AY$1,FALSE)/VLOOKUP($B197,'Benchmark Data'!$B:$FF,AY$1,FALSE),"")</f>
        <v>1.0099274956235393</v>
      </c>
      <c r="AZ198" s="156">
        <f>IFERROR(VLOOKUP($B198,'Benchmark Data'!$B:$FF,AZ$1,FALSE),"")</f>
        <v>1.0024815226506438</v>
      </c>
      <c r="BA198" s="156">
        <f>IFERROR(VLOOKUP($B198,'Benchmark Data'!$B:$FF,BA$1,FALSE),"")</f>
        <v>1.0024815226506438</v>
      </c>
      <c r="BB198" s="171">
        <f>IFERROR(VLOOKUP($B198,'Benchmark Data'!$B:$FF,BB$1,FALSE)/VLOOKUP($B197,'Benchmark Data'!$B:$FF,BB$1,FALSE),"")</f>
        <v>0.98703345787271823</v>
      </c>
      <c r="BC198" s="171">
        <f>IFERROR(VLOOKUP($B198,'Benchmark Data'!$B:$FF,BC$1,FALSE)/VLOOKUP($B197,'Benchmark Data'!$B:$FF,BC$1,FALSE),"")</f>
        <v>0.99839736145305891</v>
      </c>
      <c r="BD198" s="171">
        <f>IFERROR(VLOOKUP($B198,'Benchmark Data'!$B:$FF,BD$1,FALSE)/VLOOKUP($B197,'Benchmark Data'!$B:$FF,BD$1,FALSE),"")</f>
        <v>0.99839736145305891</v>
      </c>
      <c r="BE198" s="171">
        <f>IFERROR(VLOOKUP($B198,'Benchmark Data'!$B:$FF,BE$1,FALSE)/VLOOKUP($B197,'Benchmark Data'!$B:$FF,BE$1,FALSE),"")</f>
        <v>0.99839736145305891</v>
      </c>
      <c r="BF198" s="171">
        <f>IFERROR(VLOOKUP($B198,'Benchmark Data'!$B:$FF,BF$1,FALSE)/VLOOKUP($B197,'Benchmark Data'!$B:$FF,BF$1,FALSE),"")</f>
        <v>0.99839736145305891</v>
      </c>
      <c r="BG198" s="171">
        <f>IFERROR(VLOOKUP($B198,'Benchmark Data'!$B:$FF,BG$1,FALSE)/VLOOKUP($B197,'Benchmark Data'!$B:$FF,BG$1,FALSE),"")</f>
        <v>1.0607811636579216</v>
      </c>
      <c r="BH198" s="171">
        <f>IFERROR(VLOOKUP($B198,'Benchmark Data'!$B:$FF,BH$1,FALSE)/VLOOKUP($B197,'Benchmark Data'!$B:$FF,BH$1,FALSE),"")</f>
        <v>1.0607811636579216</v>
      </c>
      <c r="BI198" s="171">
        <f>IFERROR(VLOOKUP($B198,'Benchmark Data'!$B:$FF,BI$1,FALSE)/VLOOKUP($B197,'Benchmark Data'!$B:$FF,BI$1,FALSE),"")</f>
        <v>1.0607811636579216</v>
      </c>
      <c r="BJ198" s="171">
        <f>IFERROR(VLOOKUP($B198,'Benchmark Data'!$B:$FF,BJ$1,FALSE)/VLOOKUP($B197,'Benchmark Data'!$B:$FF,BJ$1,FALSE),"")</f>
        <v>1.0607811636579216</v>
      </c>
      <c r="BK198" s="171">
        <f>IFERROR(VLOOKUP($B198,'Benchmark Data'!$B:$FF,BK$1,FALSE)/VLOOKUP($B197,'Benchmark Data'!$B:$FF,BK$1,FALSE),"")</f>
        <v>0.99839736145305891</v>
      </c>
      <c r="BL198" s="171">
        <f>IFERROR(VLOOKUP($B198,'Benchmark Data'!$B:$FF,BL$1,FALSE)/VLOOKUP($B197,'Benchmark Data'!$B:$FF,BL$1,FALSE),"")</f>
        <v>0.99839736145305891</v>
      </c>
      <c r="BM198" s="171">
        <f>IFERROR(VLOOKUP($B198,'Benchmark Data'!$B:$FF,BM$1,FALSE)/VLOOKUP($B197,'Benchmark Data'!$B:$FF,BM$1,FALSE),"")</f>
        <v>0.99839736145305891</v>
      </c>
      <c r="BN198" s="171">
        <f>IFERROR(VLOOKUP($B198,'Benchmark Data'!$B:$FF,BN$1,FALSE)/VLOOKUP($B197,'Benchmark Data'!$B:$FF,BN$1,FALSE),"")</f>
        <v>0.99839736145305891</v>
      </c>
      <c r="BO198" s="171">
        <f>IFERROR(VLOOKUP($B198,'Benchmark Data'!$B:$FF,BO$1,FALSE)/VLOOKUP($B197,'Benchmark Data'!$B:$FF,BO$1,FALSE),"")</f>
        <v>0.99839736145305891</v>
      </c>
      <c r="BP198" s="171">
        <f>IFERROR(VLOOKUP($B198,'Benchmark Data'!$B:$FF,BP$1,FALSE)/VLOOKUP($B197,'Benchmark Data'!$B:$FF,BP$1,FALSE),"")</f>
        <v>0.99839736145305891</v>
      </c>
      <c r="BQ198" s="171">
        <f>IFERROR(VLOOKUP($B198,'Benchmark Data'!$B:$FF,BQ$1,FALSE)/VLOOKUP($B197,'Benchmark Data'!$B:$FF,BQ$1,FALSE),"")</f>
        <v>0.99839736145305891</v>
      </c>
      <c r="BR198" s="171">
        <f>IFERROR(VLOOKUP($B198,'Benchmark Data'!$B:$FF,BR$1,FALSE)/VLOOKUP($B197,'Benchmark Data'!$B:$FF,BR$1,FALSE),"")</f>
        <v>0.99839736145305891</v>
      </c>
      <c r="BS198" s="171">
        <f>IFERROR(VLOOKUP($B198,'Benchmark Data'!$B:$FF,BS$1,FALSE)/VLOOKUP($B197,'Benchmark Data'!$B:$FF,BS$1,FALSE),"")</f>
        <v>0.97665242221722171</v>
      </c>
      <c r="BT198" s="171">
        <f>IFERROR(VLOOKUP($B198,'Benchmark Data'!$B:$FF,BT$1,FALSE)/VLOOKUP($B197,'Benchmark Data'!$B:$FF,BT$1,FALSE),"")</f>
        <v>0.97665242221722171</v>
      </c>
      <c r="BU198" s="171">
        <f>IFERROR(VLOOKUP($B198,'Benchmark Data'!$B:$FF,BU$1,FALSE)/VLOOKUP($B197,'Benchmark Data'!$B:$FF,BU$1,FALSE),"")</f>
        <v>0.97665242221722171</v>
      </c>
      <c r="BV198" s="171">
        <f>IFERROR(VLOOKUP($B198,'Benchmark Data'!$B:$FF,BV$1,FALSE)/VLOOKUP($B197,'Benchmark Data'!$B:$FF,BV$1,FALSE),"")</f>
        <v>0.97665242221722171</v>
      </c>
      <c r="BW198" s="171">
        <f>IFERROR(VLOOKUP($B198,'Benchmark Data'!$B:$FF,BW$1,FALSE)/VLOOKUP($B197,'Benchmark Data'!$B:$FF,BW$1,FALSE),"")</f>
        <v>0.97665242221722171</v>
      </c>
      <c r="BX198" s="171">
        <f>IFERROR(VLOOKUP($B198,'Benchmark Data'!$B:$FF,BX$1,FALSE)/VLOOKUP($B197,'Benchmark Data'!$B:$FF,BX$1,FALSE),"")</f>
        <v>0.97665242221722171</v>
      </c>
      <c r="BY198" s="171">
        <f>IFERROR(VLOOKUP($B198,'Benchmark Data'!$B:$FF,BY$1,FALSE)/VLOOKUP($B197,'Benchmark Data'!$B:$FF,BY$1,FALSE),"")</f>
        <v>0.97665242221722171</v>
      </c>
      <c r="BZ198" s="171">
        <f>IFERROR(VLOOKUP($B198,'Benchmark Data'!$B:$FF,BZ$1,FALSE)/VLOOKUP($B197,'Benchmark Data'!$B:$FF,BZ$1,FALSE),"")</f>
        <v>0.97665242221722171</v>
      </c>
      <c r="CA198" s="171">
        <f>IFERROR(VLOOKUP($B198,'Benchmark Data'!$B:$FF,CA$1,FALSE)/VLOOKUP($B197,'Benchmark Data'!$B:$FF,CA$1,FALSE),"")</f>
        <v>0.97665242221722171</v>
      </c>
      <c r="CB198" s="171">
        <f>IFERROR(VLOOKUP($B198,'Benchmark Data'!$B:$FF,CB$1,FALSE)/VLOOKUP($B197,'Benchmark Data'!$B:$FF,CB$1,FALSE),"")</f>
        <v>0.97665242221722171</v>
      </c>
      <c r="CC198" s="171">
        <f>IFERROR(VLOOKUP($B198,'Benchmark Data'!$B:$FF,CC$1,FALSE)/VLOOKUP($B197,'Benchmark Data'!$B:$FF,CC$1,FALSE),"")</f>
        <v>1.0063075140233395</v>
      </c>
      <c r="CD198" s="171">
        <f>IFERROR(VLOOKUP($B198,'Benchmark Data'!$B:$FF,CD$1,FALSE)/VLOOKUP($B197,'Benchmark Data'!$B:$FF,CD$1,FALSE),"")</f>
        <v>0.97665242221722171</v>
      </c>
      <c r="CE198" s="171">
        <f>IFERROR(VLOOKUP($B198,'Benchmark Data'!$B:$FF,CE$1,FALSE)/VLOOKUP($B197,'Benchmark Data'!$B:$FF,CE$1,FALSE),"")</f>
        <v>0.97665242221722171</v>
      </c>
      <c r="CF198" s="171">
        <f>IFERROR(VLOOKUP($B198,'Benchmark Data'!$B:$FF,CF$1,FALSE)/VLOOKUP($B197,'Benchmark Data'!$B:$FF,CF$1,FALSE),"")</f>
        <v>0.97665242221722171</v>
      </c>
      <c r="CG198" s="171">
        <f>IFERROR(VLOOKUP($B198,'Benchmark Data'!$B:$FF,CG$1,FALSE)/VLOOKUP($B197,'Benchmark Data'!$B:$FF,CG$1,FALSE),"")</f>
        <v>0.82789993638252379</v>
      </c>
      <c r="CH198" s="156">
        <f>IFERROR(VLOOKUP($B198,'Benchmark Data'!$B:$FF,CH$1,FALSE),"")</f>
        <v>0.90112594625443487</v>
      </c>
      <c r="CI198" s="171">
        <f>IFERROR(VLOOKUP($B198,'Benchmark Data'!$B:$FF,CI$1,FALSE)/VLOOKUP($B197,'Benchmark Data'!$B:$FF,CI$1,FALSE),"")</f>
        <v>1.0361896969506246</v>
      </c>
      <c r="CJ198" s="171">
        <f>IFERROR(VLOOKUP($B198,'Benchmark Data'!$B:$FF,CJ$1,FALSE)/VLOOKUP($B197,'Benchmark Data'!$B:$FF,CJ$1,FALSE),"")</f>
        <v>1.0361896969506246</v>
      </c>
      <c r="CK198" s="171">
        <f>IFERROR(VLOOKUP($B198,'Benchmark Data'!$B:$AAA,CK$1,FALSE)/VLOOKUP($B197,'Benchmark Data'!$B:$AAA,CK$1,FALSE),"")</f>
        <v>0.97665242221722171</v>
      </c>
      <c r="CL198" s="171">
        <f>IFERROR(VLOOKUP($B198,'Benchmark Data'!$B:$AAA,CL$1,FALSE)/VLOOKUP($B197,'Benchmark Data'!$B:$AAA,CL$1,FALSE),"")</f>
        <v>0.97665242221722171</v>
      </c>
      <c r="CM198" s="171">
        <f>IFERROR(VLOOKUP($B198,'Benchmark Data'!$B:$AAA,CM$1,FALSE)/VLOOKUP($B197,'Benchmark Data'!$B:$AAA,CM$1,FALSE),"")</f>
        <v>1.0361896969506246</v>
      </c>
      <c r="CN198" s="171">
        <f>IFERROR(VLOOKUP($B198,'Benchmark Data'!$B:$AAA,CN$1,FALSE)/VLOOKUP($B197,'Benchmark Data'!$B:$AAA,CN$1,FALSE),"")</f>
        <v>1.0361896969506246</v>
      </c>
      <c r="CO198" s="171">
        <f>IFERROR(VLOOKUP($B198,'Benchmark Data'!$B:$AAA,CO$1,FALSE)/VLOOKUP($B197,'Benchmark Data'!$B:$AAA,CO$1,FALSE),"")</f>
        <v>1.0361896969506246</v>
      </c>
      <c r="CP198" s="171">
        <f>IFERROR(VLOOKUP($B198,'Benchmark Data'!$B:$AAA,CP$1,FALSE)/VLOOKUP($B197,'Benchmark Data'!$B:$AAA,CP$1,FALSE),"")</f>
        <v>1.0361896969506246</v>
      </c>
      <c r="CQ198" s="171">
        <f>IFERROR(VLOOKUP($B198,'Benchmark Data'!$B:$AAA,CQ$1,FALSE)/VLOOKUP($B197,'Benchmark Data'!$B:$AAA,CQ$1,FALSE),"")</f>
        <v>1.0361896969506246</v>
      </c>
      <c r="CR198" s="171">
        <f>IFERROR(VLOOKUP($B198,'Benchmark Data'!$B:$AAA,CR$1,FALSE)/VLOOKUP($B197,'Benchmark Data'!$B:$AAA,CR$1,FALSE),"")</f>
        <v>1.0361896969506246</v>
      </c>
      <c r="CS198" s="171">
        <f>IFERROR(VLOOKUP($B198,'Benchmark Data'!$B:$AAA,CS$1,FALSE)/VLOOKUP($B197,'Benchmark Data'!$B:$AAA,CS$1,FALSE),"")</f>
        <v>1.0361896969506246</v>
      </c>
      <c r="CT198" s="171">
        <f>IFERROR(VLOOKUP($B198,'Benchmark Data'!$B:$AAA,CT$1,FALSE)/VLOOKUP($B197,'Benchmark Data'!$B:$AAA,CT$1,FALSE),"")</f>
        <v>1.0361896969506246</v>
      </c>
      <c r="CU198" s="171">
        <f>IFERROR(VLOOKUP($B198,'Benchmark Data'!$B:$AAA,CU$1,FALSE)/VLOOKUP($B197,'Benchmark Data'!$B:$AAA,CU$1,FALSE),"")</f>
        <v>1.0361896969506246</v>
      </c>
      <c r="CV198" s="171">
        <f>IFERROR(VLOOKUP($B198,'Benchmark Data'!$B:$AAA,CV$1,FALSE)/VLOOKUP($B197,'Benchmark Data'!$B:$AAA,CV$1,FALSE),"")</f>
        <v>1.0361896969506246</v>
      </c>
      <c r="CW198" s="171">
        <f>IFERROR(VLOOKUP($B198,'Benchmark Data'!$B:$AAA,CW$1,FALSE)/VLOOKUP($B197,'Benchmark Data'!$B:$AAA,CW$1,FALSE),"")</f>
        <v>1.0361896969506246</v>
      </c>
      <c r="CX198" s="171">
        <f>IFERROR(VLOOKUP($B198,'Benchmark Data'!$B:$AAA,CX$1,FALSE)/VLOOKUP($B197,'Benchmark Data'!$B:$AAA,CX$1,FALSE),"")</f>
        <v>0.95028663430341764</v>
      </c>
      <c r="CY198" s="171">
        <f>IFERROR(VLOOKUP($B198,'Benchmark Data'!$B:$AAA,CY$1,FALSE)/VLOOKUP($B197,'Benchmark Data'!$B:$AAA,CY$1,FALSE),"")</f>
        <v>0.97665242221722171</v>
      </c>
      <c r="CZ198" s="171">
        <f>IFERROR(VLOOKUP($B198,'Benchmark Data'!$B:$AAA,CZ$1,FALSE)/VLOOKUP($B197,'Benchmark Data'!$B:$AAA,CZ$1,FALSE),"")</f>
        <v>0.97665242221722171</v>
      </c>
      <c r="DA198" s="171">
        <f>IFERROR(VLOOKUP($B198,'Benchmark Data'!$B:$AAA,DA$1,FALSE)/VLOOKUP($B197,'Benchmark Data'!$B:$AAA,DA$1,FALSE),"")</f>
        <v>0.95028663430341764</v>
      </c>
      <c r="DB198" s="171" t="str">
        <f>IFERROR(VLOOKUP($B198,'Benchmark Data'!$B:$AAA,DB$1,FALSE)/VLOOKUP($B197,'Benchmark Data'!$B:$AAA,DB$1,FALSE),"")</f>
        <v/>
      </c>
      <c r="DC198" s="171" t="str">
        <f>IFERROR(VLOOKUP($B198,'Benchmark Data'!$B:$AAA,DC$1,FALSE)/VLOOKUP($B197,'Benchmark Data'!$B:$AAA,DC$1,FALSE),"")</f>
        <v/>
      </c>
      <c r="DD198" s="171" t="str">
        <f>IFERROR(VLOOKUP($B198,'Benchmark Data'!$B:$AAA,DD$1,FALSE)/VLOOKUP($B197,'Benchmark Data'!$B:$AAA,DD$1,FALSE),"")</f>
        <v/>
      </c>
      <c r="DE198" s="171" t="str">
        <f>IFERROR(VLOOKUP($B198,'Benchmark Data'!$B:$AAA,DE$1,FALSE)/VLOOKUP($B197,'Benchmark Data'!$B:$AAA,DE$1,FALSE),"")</f>
        <v/>
      </c>
      <c r="DF198" s="171" t="str">
        <f>IFERROR(VLOOKUP($B198,'Benchmark Data'!$B:$AAA,DF$1,FALSE)/VLOOKUP($B197,'Benchmark Data'!$B:$AAA,DF$1,FALSE),"")</f>
        <v/>
      </c>
      <c r="DG198" s="171" t="str">
        <f>IFERROR(VLOOKUP($B198,'Benchmark Data'!$B:$AAA,DG$1,FALSE)/VLOOKUP($B197,'Benchmark Data'!$B:$AAA,DG$1,FALSE),"")</f>
        <v/>
      </c>
      <c r="DH198" s="171" t="str">
        <f>IFERROR(VLOOKUP($B198,'Benchmark Data'!$B:$AAA,DH$1,FALSE)/VLOOKUP($B197,'Benchmark Data'!$B:$AAA,DH$1,FALSE),"")</f>
        <v/>
      </c>
      <c r="DI198" s="171" t="str">
        <f>IFERROR(VLOOKUP($B198,'Benchmark Data'!$B:$AAA,DI$1,FALSE)/VLOOKUP($B197,'Benchmark Data'!$B:$AAA,DI$1,FALSE),"")</f>
        <v/>
      </c>
    </row>
    <row r="199" spans="1:113">
      <c r="A199" s="94">
        <f t="shared" ref="A199" si="43">IF(B199="",0,A200+1)</f>
        <v>2</v>
      </c>
      <c r="B199" s="168">
        <f t="shared" si="41"/>
        <v>46022</v>
      </c>
      <c r="C199" s="171">
        <f>IFERROR(VLOOKUP($B199,'Benchmark Data'!$B:$FF,C$1,FALSE)/VLOOKUP($B198,'Benchmark Data'!$B:$FF,C$1,FALSE),"")</f>
        <v>0.99169558090600474</v>
      </c>
      <c r="D199" s="171">
        <f>IFERROR(VLOOKUP($B199,'Benchmark Data'!$B:$FF,D$1,FALSE)/VLOOKUP($B198,'Benchmark Data'!$B:$FF,D$1,FALSE),"")</f>
        <v>0.99169558090600474</v>
      </c>
      <c r="E199" s="171">
        <f>IFERROR(VLOOKUP($B199,'Benchmark Data'!$B:$FF,E$1,FALSE)/VLOOKUP($B198,'Benchmark Data'!$B:$FF,E$1,FALSE),"")</f>
        <v>0.99169558090600474</v>
      </c>
      <c r="F199" s="171">
        <f>IFERROR(VLOOKUP($B199,'Benchmark Data'!$B:$FF,F$1,FALSE)/VLOOKUP($B198,'Benchmark Data'!$B:$FF,F$1,FALSE),"")</f>
        <v>0.99206789066016388</v>
      </c>
      <c r="G199" s="171" t="str">
        <f>IFERROR(VLOOKUP($B199,'Benchmark Data'!$B:$FF,G$1,FALSE)/VLOOKUP($B198,'Benchmark Data'!$B:$FF,G$1,FALSE),"")</f>
        <v/>
      </c>
      <c r="H199" s="171">
        <f>IFERROR(VLOOKUP($B199,'Benchmark Data'!$B:$FF,H$1,FALSE)/VLOOKUP($B198,'Benchmark Data'!$B:$FF,H$1,FALSE),"")</f>
        <v>0.99169558090600474</v>
      </c>
      <c r="I199" s="171">
        <f>IFERROR(VLOOKUP($B199,'Benchmark Data'!$B:$FF,I$1,FALSE)/VLOOKUP($B198,'Benchmark Data'!$B:$FF,I$1,FALSE),"")</f>
        <v>0.96766116260595458</v>
      </c>
      <c r="J199" s="171" t="e">
        <f>VLOOKUP($B199,'Benchmark Data'!$B:$FF,J$1,FALSE)/VLOOKUP($B198,'Benchmark Data'!$B:$FF,J$1,FALSE)</f>
        <v>#DIV/0!</v>
      </c>
      <c r="K199" s="156">
        <f>VLOOKUP($B199,'Benchmark Data'!$B:$FF,K$1,FALSE)</f>
        <v>0.9834043916558366</v>
      </c>
      <c r="L199" s="156">
        <f>VLOOKUP($B199,'Benchmark Data'!$B:$FF,L$1,FALSE)</f>
        <v>0.9834043916558366</v>
      </c>
      <c r="M199" s="156">
        <f>VLOOKUP($B199,'Benchmark Data'!$B:$FF,M$1,FALSE)</f>
        <v>0.9834043916558366</v>
      </c>
      <c r="N199" s="171">
        <f>IFERROR(VLOOKUP($B199,'Benchmark Data'!$B:$FF,N$1,FALSE)/VLOOKUP($B198,'Benchmark Data'!$B:$FF,N$1,FALSE),"")</f>
        <v>1.0119658638807056</v>
      </c>
      <c r="O199" s="171">
        <f>IFERROR(VLOOKUP($B199,'Benchmark Data'!$B:$FF,O$1,FALSE)/VLOOKUP($B198,'Benchmark Data'!$B:$FF,O$1,FALSE),"")</f>
        <v>0.98014111419786776</v>
      </c>
      <c r="P199" s="171">
        <f>IFERROR(VLOOKUP($B199,'Benchmark Data'!$B:$FF,P$1,FALSE)/VLOOKUP($B198,'Benchmark Data'!$B:$FF,P$1,FALSE),"")</f>
        <v>0.99820987708711728</v>
      </c>
      <c r="Q199" s="156">
        <f>IFERROR(VLOOKUP($B199,'Benchmark Data'!$B:$FF,Q$1,FALSE),"")</f>
        <v>1.0271839912937153</v>
      </c>
      <c r="R199" s="156">
        <f>IFERROR(VLOOKUP($B199,'Benchmark Data'!$B:$FF,R$1,FALSE),"")</f>
        <v>1.0271839912937153</v>
      </c>
      <c r="S199" s="156">
        <f>IFERROR(VLOOKUP($B199,'Benchmark Data'!$B:$FF,S$1,FALSE),"")</f>
        <v>1.0271839912937153</v>
      </c>
      <c r="T199" s="156">
        <f>IFERROR(VLOOKUP($B199,'Benchmark Data'!$B:$FF,T$1,FALSE),"")</f>
        <v>1.0271839912937153</v>
      </c>
      <c r="U199" s="156">
        <f>IFERROR(VLOOKUP($B199,'Benchmark Data'!$B:$FF,U$1,FALSE),"")</f>
        <v>1.0271839912937153</v>
      </c>
      <c r="V199" s="171">
        <f>IFERROR(VLOOKUP($B199,'Benchmark Data'!$B:$FF,V$1,FALSE)/VLOOKUP($B198,'Benchmark Data'!$B:$FF,V$1,FALSE),"")</f>
        <v>1.0132416386424328</v>
      </c>
      <c r="W199" s="171">
        <f>IFERROR(VLOOKUP($B199,'Benchmark Data'!$B:$FF,W$1,FALSE)/VLOOKUP($B198,'Benchmark Data'!$B:$FF,W$1,FALSE),"")</f>
        <v>1.0132416386424328</v>
      </c>
      <c r="X199" s="171">
        <f>IFERROR(VLOOKUP($B199,'Benchmark Data'!$B:$FF,X$1,FALSE)/VLOOKUP($B198,'Benchmark Data'!$B:$FF,X$1,FALSE),"")</f>
        <v>1.0132416386424328</v>
      </c>
      <c r="Y199" s="171">
        <f>IFERROR(VLOOKUP($B199,'Benchmark Data'!$B:$FF,Y$1,FALSE)/VLOOKUP($B198,'Benchmark Data'!$B:$FF,Y$1,FALSE),"")</f>
        <v>1.0132416386424328</v>
      </c>
      <c r="Z199" s="171">
        <f>IFERROR(VLOOKUP($B199,'Benchmark Data'!$B:$FF,Z$1,FALSE)/VLOOKUP($B198,'Benchmark Data'!$B:$FF,Z$1,FALSE),"")</f>
        <v>1.0132416386424328</v>
      </c>
      <c r="AA199" s="171">
        <f>IFERROR(VLOOKUP($B199,'Benchmark Data'!$B:$FF,AA$1,FALSE)/VLOOKUP($B198,'Benchmark Data'!$B:$FF,AA$1,FALSE),"")</f>
        <v>1.0134356823337092</v>
      </c>
      <c r="AB199" s="171">
        <f>IFERROR(VLOOKUP($B199,'Benchmark Data'!$B:$FF,AB$1,FALSE)/VLOOKUP($B198,'Benchmark Data'!$B:$FF,AB$1,FALSE),"")</f>
        <v>1.0134356823337092</v>
      </c>
      <c r="AC199" s="171">
        <f>IFERROR(VLOOKUP($B199,'Benchmark Data'!$B:$FF,AC$1,FALSE)/VLOOKUP($B198,'Benchmark Data'!$B:$FF,AC$1,FALSE),"")</f>
        <v>1.0134356823337092</v>
      </c>
      <c r="AD199" s="171">
        <f>IFERROR(VLOOKUP($B199,'Benchmark Data'!$B:$FF,AD$1,FALSE)/VLOOKUP($B198,'Benchmark Data'!$B:$FF,AD$1,FALSE),"")</f>
        <v>1.0385345997286295</v>
      </c>
      <c r="AE199" s="171">
        <f>IFERROR(VLOOKUP($B199,'Benchmark Data'!$B:$FF,AE$1,FALSE)/VLOOKUP($B198,'Benchmark Data'!$B:$FF,AE$1,FALSE),"")</f>
        <v>0.98209601128753299</v>
      </c>
      <c r="AF199" s="171">
        <f>IFERROR(VLOOKUP($B199,'Benchmark Data'!$B:$FF,AF$1,FALSE)/VLOOKUP($B198,'Benchmark Data'!$B:$FF,AF$1,FALSE),"")</f>
        <v>0.99206789066016388</v>
      </c>
      <c r="AG199" s="171">
        <f>IFERROR(VLOOKUP($B199,'Benchmark Data'!$B:$FF,AG$1,FALSE)/VLOOKUP($B198,'Benchmark Data'!$B:$FF,AG$1,FALSE),"")</f>
        <v>0.99206789066016388</v>
      </c>
      <c r="AH199" s="171">
        <f>IFERROR(VLOOKUP($B199,'Benchmark Data'!$B:$FF,AH$1,FALSE)/VLOOKUP($B198,'Benchmark Data'!$B:$FF,AH$1,FALSE),"")</f>
        <v>0.99206789066016388</v>
      </c>
      <c r="AI199" s="171">
        <f>IFERROR(VLOOKUP($B199,'Benchmark Data'!$B:$FF,AI$1,FALSE)/VLOOKUP($B198,'Benchmark Data'!$B:$FF,AI$1,FALSE),"")</f>
        <v>1.0158988099929072</v>
      </c>
      <c r="AJ199" s="171">
        <f>IFERROR(VLOOKUP($B199,'Benchmark Data'!$B:$FF,AJ$1,FALSE)/VLOOKUP($B198,'Benchmark Data'!$B:$FF,AJ$1,FALSE),"")</f>
        <v>0.85628501188892925</v>
      </c>
      <c r="AK199" s="171">
        <f>IFERROR(VLOOKUP($B199,'Benchmark Data'!$B:$FF,AK$1,FALSE)/VLOOKUP($B198,'Benchmark Data'!$B:$FF,AK$1,FALSE),"")</f>
        <v>0.96766116260595458</v>
      </c>
      <c r="AL199" s="171">
        <f>IFERROR(VLOOKUP($B199,'Benchmark Data'!$B:$FF,AL$1,FALSE)/VLOOKUP($B198,'Benchmark Data'!$B:$FF,AL$1,FALSE),"")</f>
        <v>1.055721195256079</v>
      </c>
      <c r="AM199" s="171">
        <f>IFERROR(VLOOKUP($B199,'Benchmark Data'!$B:$FF,AM$1,FALSE)/VLOOKUP($B198,'Benchmark Data'!$B:$FF,AM$1,FALSE),"")</f>
        <v>1.055721195256079</v>
      </c>
      <c r="AN199" s="171">
        <f>IFERROR(VLOOKUP($B199,'Benchmark Data'!$B:$FF,AN$1,FALSE)/VLOOKUP($B198,'Benchmark Data'!$B:$FF,AN$1,FALSE),"")</f>
        <v>1.0116529449018365</v>
      </c>
      <c r="AO199" s="171">
        <f>IFERROR(VLOOKUP($B199,'Benchmark Data'!$B:$FF,AO$1,FALSE)/VLOOKUP($B198,'Benchmark Data'!$B:$FF,AO$1,FALSE),"")</f>
        <v>1.0458451976960383</v>
      </c>
      <c r="AP199" s="171">
        <f>IFERROR(VLOOKUP($B199,'Benchmark Data'!$B:$FF,AP$1,FALSE)/VLOOKUP($B198,'Benchmark Data'!$B:$FF,AP$1,FALSE),"")</f>
        <v>1.0458451976960383</v>
      </c>
      <c r="AQ199" s="171">
        <f>IFERROR(VLOOKUP($B199,'Benchmark Data'!$B:$FF,AQ$1,FALSE)/VLOOKUP($B198,'Benchmark Data'!$B:$FF,AQ$1,FALSE),"")</f>
        <v>0.99975930306590943</v>
      </c>
      <c r="AR199" s="171">
        <f>IFERROR(VLOOKUP($B199,'Benchmark Data'!$B:$FF,AR$1,FALSE)/VLOOKUP($B198,'Benchmark Data'!$B:$FF,AR$1,FALSE),"")</f>
        <v>1.0458451976960383</v>
      </c>
      <c r="AS199" s="171">
        <f>IFERROR(VLOOKUP($B199,'Benchmark Data'!$B:$FF,AS$1,FALSE)/VLOOKUP($B198,'Benchmark Data'!$B:$FF,AS$1,FALSE),"")</f>
        <v>1.0001152797867874</v>
      </c>
      <c r="AT199" s="171">
        <f>IFERROR(VLOOKUP($B199,'Benchmark Data'!$B:$FF,AT$1,FALSE)/VLOOKUP($B198,'Benchmark Data'!$B:$FF,AT$1,FALSE),"")</f>
        <v>0.99975930306590943</v>
      </c>
      <c r="AU199" s="171">
        <f>IFERROR(VLOOKUP($B199,'Benchmark Data'!$B:$FF,AU$1,FALSE)/VLOOKUP($B198,'Benchmark Data'!$B:$FF,AU$1,FALSE),"")</f>
        <v>1.0135932702886261</v>
      </c>
      <c r="AV199" s="171">
        <f>IFERROR(VLOOKUP($B199,'Benchmark Data'!$B:$FF,AV$1,FALSE)/VLOOKUP($B198,'Benchmark Data'!$B:$FF,AV$1,FALSE),"")</f>
        <v>1.0135932702886261</v>
      </c>
      <c r="AW199" s="171">
        <f>IFERROR(VLOOKUP($B199,'Benchmark Data'!$B:$FF,AW$1,FALSE)/VLOOKUP($B198,'Benchmark Data'!$B:$FF,AW$1,FALSE),"")</f>
        <v>1.0135932702886261</v>
      </c>
      <c r="AX199" s="171">
        <f>IFERROR(VLOOKUP($B199,'Benchmark Data'!$B:$FF,AX$1,FALSE)/VLOOKUP($B198,'Benchmark Data'!$B:$FF,AX$1,FALSE),"")</f>
        <v>0.99245148178752474</v>
      </c>
      <c r="AY199" s="171">
        <f>IFERROR(VLOOKUP($B199,'Benchmark Data'!$B:$FF,AY$1,FALSE)/VLOOKUP($B198,'Benchmark Data'!$B:$FF,AY$1,FALSE),"")</f>
        <v>0.99245148178752474</v>
      </c>
      <c r="AZ199" s="156">
        <f>IFERROR(VLOOKUP($B199,'Benchmark Data'!$B:$FF,AZ$1,FALSE),"")</f>
        <v>0.99583781262425353</v>
      </c>
      <c r="BA199" s="156">
        <f>IFERROR(VLOOKUP($B199,'Benchmark Data'!$B:$FF,BA$1,FALSE),"")</f>
        <v>0.99583781262425353</v>
      </c>
      <c r="BB199" s="171">
        <f>IFERROR(VLOOKUP($B199,'Benchmark Data'!$B:$FF,BB$1,FALSE)/VLOOKUP($B198,'Benchmark Data'!$B:$FF,BB$1,FALSE),"")</f>
        <v>1.0072412193576028</v>
      </c>
      <c r="BC199" s="171">
        <f>IFERROR(VLOOKUP($B199,'Benchmark Data'!$B:$FF,BC$1,FALSE)/VLOOKUP($B198,'Benchmark Data'!$B:$FF,BC$1,FALSE),"")</f>
        <v>1.0074095614749332</v>
      </c>
      <c r="BD199" s="171">
        <f>IFERROR(VLOOKUP($B199,'Benchmark Data'!$B:$FF,BD$1,FALSE)/VLOOKUP($B198,'Benchmark Data'!$B:$FF,BD$1,FALSE),"")</f>
        <v>1.0074095614749332</v>
      </c>
      <c r="BE199" s="171">
        <f>IFERROR(VLOOKUP($B199,'Benchmark Data'!$B:$FF,BE$1,FALSE)/VLOOKUP($B198,'Benchmark Data'!$B:$FF,BE$1,FALSE),"")</f>
        <v>1.0074095614749332</v>
      </c>
      <c r="BF199" s="171">
        <f>IFERROR(VLOOKUP($B199,'Benchmark Data'!$B:$FF,BF$1,FALSE)/VLOOKUP($B198,'Benchmark Data'!$B:$FF,BF$1,FALSE),"")</f>
        <v>1.0074095614749332</v>
      </c>
      <c r="BG199" s="171">
        <f>IFERROR(VLOOKUP($B199,'Benchmark Data'!$B:$FF,BG$1,FALSE)/VLOOKUP($B198,'Benchmark Data'!$B:$FF,BG$1,FALSE),"")</f>
        <v>1.0002150404091976</v>
      </c>
      <c r="BH199" s="171">
        <f>IFERROR(VLOOKUP($B199,'Benchmark Data'!$B:$FF,BH$1,FALSE)/VLOOKUP($B198,'Benchmark Data'!$B:$FF,BH$1,FALSE),"")</f>
        <v>1.0002150404091976</v>
      </c>
      <c r="BI199" s="171">
        <f>IFERROR(VLOOKUP($B199,'Benchmark Data'!$B:$FF,BI$1,FALSE)/VLOOKUP($B198,'Benchmark Data'!$B:$FF,BI$1,FALSE),"")</f>
        <v>1.0002150404091976</v>
      </c>
      <c r="BJ199" s="171">
        <f>IFERROR(VLOOKUP($B199,'Benchmark Data'!$B:$FF,BJ$1,FALSE)/VLOOKUP($B198,'Benchmark Data'!$B:$FF,BJ$1,FALSE),"")</f>
        <v>1.0002150404091976</v>
      </c>
      <c r="BK199" s="171">
        <f>IFERROR(VLOOKUP($B199,'Benchmark Data'!$B:$FF,BK$1,FALSE)/VLOOKUP($B198,'Benchmark Data'!$B:$FF,BK$1,FALSE),"")</f>
        <v>1.0074095614749332</v>
      </c>
      <c r="BL199" s="171">
        <f>IFERROR(VLOOKUP($B199,'Benchmark Data'!$B:$FF,BL$1,FALSE)/VLOOKUP($B198,'Benchmark Data'!$B:$FF,BL$1,FALSE),"")</f>
        <v>1.0074095614749332</v>
      </c>
      <c r="BM199" s="171">
        <f>IFERROR(VLOOKUP($B199,'Benchmark Data'!$B:$FF,BM$1,FALSE)/VLOOKUP($B198,'Benchmark Data'!$B:$FF,BM$1,FALSE),"")</f>
        <v>1.0074095614749332</v>
      </c>
      <c r="BN199" s="171">
        <f>IFERROR(VLOOKUP($B199,'Benchmark Data'!$B:$FF,BN$1,FALSE)/VLOOKUP($B198,'Benchmark Data'!$B:$FF,BN$1,FALSE),"")</f>
        <v>1.0074095614749332</v>
      </c>
      <c r="BO199" s="171">
        <f>IFERROR(VLOOKUP($B199,'Benchmark Data'!$B:$FF,BO$1,FALSE)/VLOOKUP($B198,'Benchmark Data'!$B:$FF,BO$1,FALSE),"")</f>
        <v>1.0074095614749332</v>
      </c>
      <c r="BP199" s="171">
        <f>IFERROR(VLOOKUP($B199,'Benchmark Data'!$B:$FF,BP$1,FALSE)/VLOOKUP($B198,'Benchmark Data'!$B:$FF,BP$1,FALSE),"")</f>
        <v>1.0074095614749332</v>
      </c>
      <c r="BQ199" s="171">
        <f>IFERROR(VLOOKUP($B199,'Benchmark Data'!$B:$FF,BQ$1,FALSE)/VLOOKUP($B198,'Benchmark Data'!$B:$FF,BQ$1,FALSE),"")</f>
        <v>1.0074095614749332</v>
      </c>
      <c r="BR199" s="171">
        <f>IFERROR(VLOOKUP($B199,'Benchmark Data'!$B:$FF,BR$1,FALSE)/VLOOKUP($B198,'Benchmark Data'!$B:$FF,BR$1,FALSE),"")</f>
        <v>1.0074095614749332</v>
      </c>
      <c r="BS199" s="171">
        <f>IFERROR(VLOOKUP($B199,'Benchmark Data'!$B:$FF,BS$1,FALSE)/VLOOKUP($B198,'Benchmark Data'!$B:$FF,BS$1,FALSE),"")</f>
        <v>0.99169558090600474</v>
      </c>
      <c r="BT199" s="171">
        <f>IFERROR(VLOOKUP($B199,'Benchmark Data'!$B:$FF,BT$1,FALSE)/VLOOKUP($B198,'Benchmark Data'!$B:$FF,BT$1,FALSE),"")</f>
        <v>0.99169558090600474</v>
      </c>
      <c r="BU199" s="171">
        <f>IFERROR(VLOOKUP($B199,'Benchmark Data'!$B:$FF,BU$1,FALSE)/VLOOKUP($B198,'Benchmark Data'!$B:$FF,BU$1,FALSE),"")</f>
        <v>0.99169558090600474</v>
      </c>
      <c r="BV199" s="171">
        <f>IFERROR(VLOOKUP($B199,'Benchmark Data'!$B:$FF,BV$1,FALSE)/VLOOKUP($B198,'Benchmark Data'!$B:$FF,BV$1,FALSE),"")</f>
        <v>0.99169558090600474</v>
      </c>
      <c r="BW199" s="171">
        <f>IFERROR(VLOOKUP($B199,'Benchmark Data'!$B:$FF,BW$1,FALSE)/VLOOKUP($B198,'Benchmark Data'!$B:$FF,BW$1,FALSE),"")</f>
        <v>0.99169558090600474</v>
      </c>
      <c r="BX199" s="171">
        <f>IFERROR(VLOOKUP($B199,'Benchmark Data'!$B:$FF,BX$1,FALSE)/VLOOKUP($B198,'Benchmark Data'!$B:$FF,BX$1,FALSE),"")</f>
        <v>0.99169558090600474</v>
      </c>
      <c r="BY199" s="171">
        <f>IFERROR(VLOOKUP($B199,'Benchmark Data'!$B:$FF,BY$1,FALSE)/VLOOKUP($B198,'Benchmark Data'!$B:$FF,BY$1,FALSE),"")</f>
        <v>0.99169558090600474</v>
      </c>
      <c r="BZ199" s="171">
        <f>IFERROR(VLOOKUP($B199,'Benchmark Data'!$B:$FF,BZ$1,FALSE)/VLOOKUP($B198,'Benchmark Data'!$B:$FF,BZ$1,FALSE),"")</f>
        <v>0.99169558090600474</v>
      </c>
      <c r="CA199" s="171">
        <f>IFERROR(VLOOKUP($B199,'Benchmark Data'!$B:$FF,CA$1,FALSE)/VLOOKUP($B198,'Benchmark Data'!$B:$FF,CA$1,FALSE),"")</f>
        <v>0.99169558090600474</v>
      </c>
      <c r="CB199" s="171">
        <f>IFERROR(VLOOKUP($B199,'Benchmark Data'!$B:$FF,CB$1,FALSE)/VLOOKUP($B198,'Benchmark Data'!$B:$FF,CB$1,FALSE),"")</f>
        <v>0.99169558090600474</v>
      </c>
      <c r="CC199" s="171">
        <f>IFERROR(VLOOKUP($B199,'Benchmark Data'!$B:$FF,CC$1,FALSE)/VLOOKUP($B198,'Benchmark Data'!$B:$FF,CC$1,FALSE),"")</f>
        <v>1.0134356823337092</v>
      </c>
      <c r="CD199" s="171">
        <f>IFERROR(VLOOKUP($B199,'Benchmark Data'!$B:$FF,CD$1,FALSE)/VLOOKUP($B198,'Benchmark Data'!$B:$FF,CD$1,FALSE),"")</f>
        <v>0.99169558090600474</v>
      </c>
      <c r="CE199" s="171">
        <f>IFERROR(VLOOKUP($B199,'Benchmark Data'!$B:$FF,CE$1,FALSE)/VLOOKUP($B198,'Benchmark Data'!$B:$FF,CE$1,FALSE),"")</f>
        <v>0.99169558090600474</v>
      </c>
      <c r="CF199" s="171">
        <f>IFERROR(VLOOKUP($B199,'Benchmark Data'!$B:$FF,CF$1,FALSE)/VLOOKUP($B198,'Benchmark Data'!$B:$FF,CF$1,FALSE),"")</f>
        <v>0.99169558090600474</v>
      </c>
      <c r="CG199" s="171">
        <f>IFERROR(VLOOKUP($B199,'Benchmark Data'!$B:$FF,CG$1,FALSE)/VLOOKUP($B198,'Benchmark Data'!$B:$FF,CG$1,FALSE),"")</f>
        <v>0.94157988459391273</v>
      </c>
      <c r="CH199" s="156">
        <f>IFERROR(VLOOKUP($B199,'Benchmark Data'!$B:$FF,CH$1,FALSE),"")</f>
        <v>0.95766230948426445</v>
      </c>
      <c r="CI199" s="171">
        <f>IFERROR(VLOOKUP($B199,'Benchmark Data'!$B:$FF,CI$1,FALSE)/VLOOKUP($B198,'Benchmark Data'!$B:$FF,CI$1,FALSE),"")</f>
        <v>1.0119658638807056</v>
      </c>
      <c r="CJ199" s="171">
        <f>IFERROR(VLOOKUP($B199,'Benchmark Data'!$B:$FF,CJ$1,FALSE)/VLOOKUP($B198,'Benchmark Data'!$B:$FF,CJ$1,FALSE),"")</f>
        <v>1.0119658638807056</v>
      </c>
      <c r="CK199" s="171">
        <f>IFERROR(VLOOKUP($B199,'Benchmark Data'!$B:$AAA,CK$1,FALSE)/VLOOKUP($B198,'Benchmark Data'!$B:$AAA,CK$1,FALSE),"")</f>
        <v>0.99169558090600474</v>
      </c>
      <c r="CL199" s="171">
        <f>IFERROR(VLOOKUP($B199,'Benchmark Data'!$B:$AAA,CL$1,FALSE)/VLOOKUP($B198,'Benchmark Data'!$B:$AAA,CL$1,FALSE),"")</f>
        <v>0.99169558090600474</v>
      </c>
      <c r="CM199" s="171">
        <f>IFERROR(VLOOKUP($B199,'Benchmark Data'!$B:$AAA,CM$1,FALSE)/VLOOKUP($B198,'Benchmark Data'!$B:$AAA,CM$1,FALSE),"")</f>
        <v>1.0119658638807056</v>
      </c>
      <c r="CN199" s="171">
        <f>IFERROR(VLOOKUP($B199,'Benchmark Data'!$B:$AAA,CN$1,FALSE)/VLOOKUP($B198,'Benchmark Data'!$B:$AAA,CN$1,FALSE),"")</f>
        <v>1.0119658638807056</v>
      </c>
      <c r="CO199" s="171">
        <f>IFERROR(VLOOKUP($B199,'Benchmark Data'!$B:$AAA,CO$1,FALSE)/VLOOKUP($B198,'Benchmark Data'!$B:$AAA,CO$1,FALSE),"")</f>
        <v>1.0119658638807056</v>
      </c>
      <c r="CP199" s="171">
        <f>IFERROR(VLOOKUP($B199,'Benchmark Data'!$B:$AAA,CP$1,FALSE)/VLOOKUP($B198,'Benchmark Data'!$B:$AAA,CP$1,FALSE),"")</f>
        <v>1.0119658638807056</v>
      </c>
      <c r="CQ199" s="171">
        <f>IFERROR(VLOOKUP($B199,'Benchmark Data'!$B:$AAA,CQ$1,FALSE)/VLOOKUP($B198,'Benchmark Data'!$B:$AAA,CQ$1,FALSE),"")</f>
        <v>1.0119658638807056</v>
      </c>
      <c r="CR199" s="171">
        <f>IFERROR(VLOOKUP($B199,'Benchmark Data'!$B:$AAA,CR$1,FALSE)/VLOOKUP($B198,'Benchmark Data'!$B:$AAA,CR$1,FALSE),"")</f>
        <v>1.0119658638807056</v>
      </c>
      <c r="CS199" s="171">
        <f>IFERROR(VLOOKUP($B199,'Benchmark Data'!$B:$AAA,CS$1,FALSE)/VLOOKUP($B198,'Benchmark Data'!$B:$AAA,CS$1,FALSE),"")</f>
        <v>1.0119658638807056</v>
      </c>
      <c r="CT199" s="171">
        <f>IFERROR(VLOOKUP($B199,'Benchmark Data'!$B:$AAA,CT$1,FALSE)/VLOOKUP($B198,'Benchmark Data'!$B:$AAA,CT$1,FALSE),"")</f>
        <v>1.0119658638807056</v>
      </c>
      <c r="CU199" s="171">
        <f>IFERROR(VLOOKUP($B199,'Benchmark Data'!$B:$AAA,CU$1,FALSE)/VLOOKUP($B198,'Benchmark Data'!$B:$AAA,CU$1,FALSE),"")</f>
        <v>1.0119658638807056</v>
      </c>
      <c r="CV199" s="171">
        <f>IFERROR(VLOOKUP($B199,'Benchmark Data'!$B:$AAA,CV$1,FALSE)/VLOOKUP($B198,'Benchmark Data'!$B:$AAA,CV$1,FALSE),"")</f>
        <v>1.0119658638807056</v>
      </c>
      <c r="CW199" s="171">
        <f>IFERROR(VLOOKUP($B199,'Benchmark Data'!$B:$AAA,CW$1,FALSE)/VLOOKUP($B198,'Benchmark Data'!$B:$AAA,CW$1,FALSE),"")</f>
        <v>1.0119658638807056</v>
      </c>
      <c r="CX199" s="171">
        <f>IFERROR(VLOOKUP($B199,'Benchmark Data'!$B:$AAA,CX$1,FALSE)/VLOOKUP($B198,'Benchmark Data'!$B:$AAA,CX$1,FALSE),"")</f>
        <v>0.99182392035959344</v>
      </c>
      <c r="CY199" s="171">
        <f>IFERROR(VLOOKUP($B199,'Benchmark Data'!$B:$AAA,CY$1,FALSE)/VLOOKUP($B198,'Benchmark Data'!$B:$AAA,CY$1,FALSE),"")</f>
        <v>0.99169558090600474</v>
      </c>
      <c r="CZ199" s="171">
        <f>IFERROR(VLOOKUP($B199,'Benchmark Data'!$B:$AAA,CZ$1,FALSE)/VLOOKUP($B198,'Benchmark Data'!$B:$AAA,CZ$1,FALSE),"")</f>
        <v>0.99169558090600474</v>
      </c>
      <c r="DA199" s="171">
        <f>IFERROR(VLOOKUP($B199,'Benchmark Data'!$B:$AAA,DA$1,FALSE)/VLOOKUP($B198,'Benchmark Data'!$B:$AAA,DA$1,FALSE),"")</f>
        <v>0.99182392035959344</v>
      </c>
      <c r="DB199" s="171" t="str">
        <f>IFERROR(VLOOKUP($B199,'Benchmark Data'!$B:$AAA,DB$1,FALSE)/VLOOKUP($B198,'Benchmark Data'!$B:$AAA,DB$1,FALSE),"")</f>
        <v/>
      </c>
      <c r="DC199" s="171" t="str">
        <f>IFERROR(VLOOKUP($B199,'Benchmark Data'!$B:$AAA,DC$1,FALSE)/VLOOKUP($B198,'Benchmark Data'!$B:$AAA,DC$1,FALSE),"")</f>
        <v/>
      </c>
      <c r="DD199" s="171" t="str">
        <f>IFERROR(VLOOKUP($B199,'Benchmark Data'!$B:$AAA,DD$1,FALSE)/VLOOKUP($B198,'Benchmark Data'!$B:$AAA,DD$1,FALSE),"")</f>
        <v/>
      </c>
      <c r="DE199" s="171" t="str">
        <f>IFERROR(VLOOKUP($B199,'Benchmark Data'!$B:$AAA,DE$1,FALSE)/VLOOKUP($B198,'Benchmark Data'!$B:$AAA,DE$1,FALSE),"")</f>
        <v/>
      </c>
      <c r="DF199" s="171" t="str">
        <f>IFERROR(VLOOKUP($B199,'Benchmark Data'!$B:$AAA,DF$1,FALSE)/VLOOKUP($B198,'Benchmark Data'!$B:$AAA,DF$1,FALSE),"")</f>
        <v/>
      </c>
      <c r="DG199" s="171" t="str">
        <f>IFERROR(VLOOKUP($B199,'Benchmark Data'!$B:$AAA,DG$1,FALSE)/VLOOKUP($B198,'Benchmark Data'!$B:$AAA,DG$1,FALSE),"")</f>
        <v/>
      </c>
      <c r="DH199" s="171" t="str">
        <f>IFERROR(VLOOKUP($B199,'Benchmark Data'!$B:$AAA,DH$1,FALSE)/VLOOKUP($B198,'Benchmark Data'!$B:$AAA,DH$1,FALSE),"")</f>
        <v/>
      </c>
      <c r="DI199" s="171" t="str">
        <f>IFERROR(VLOOKUP($B199,'Benchmark Data'!$B:$AAA,DI$1,FALSE)/VLOOKUP($B198,'Benchmark Data'!$B:$AAA,DI$1,FALSE),"")</f>
        <v/>
      </c>
    </row>
    <row r="200" spans="1:113">
      <c r="A200" s="94">
        <f t="shared" ref="A200" si="44">IF(B200="",0,A201+1)</f>
        <v>1</v>
      </c>
      <c r="B200" s="168">
        <f t="shared" si="41"/>
        <v>46053</v>
      </c>
      <c r="C200" s="171">
        <f>IFERROR(VLOOKUP($B200,'Benchmark Data'!$B:$AAA,C$1,FALSE)/VLOOKUP($B199,'Benchmark Data'!$B:$AAA,C$1,FALSE),"")</f>
        <v>0.99078657061591224</v>
      </c>
      <c r="D200" s="171">
        <f>IFERROR(VLOOKUP($B200,'Benchmark Data'!$B:$AAA,D$1,FALSE)/VLOOKUP($B199,'Benchmark Data'!$B:$AAA,D$1,FALSE),"")</f>
        <v>0.99078657061591224</v>
      </c>
      <c r="E200" s="171">
        <f>IFERROR(VLOOKUP($B200,'Benchmark Data'!$B:$AAA,E$1,FALSE)/VLOOKUP($B199,'Benchmark Data'!$B:$AAA,E$1,FALSE),"")</f>
        <v>0.99078657061591224</v>
      </c>
      <c r="F200" s="171">
        <f>IFERROR(VLOOKUP($B200,'Benchmark Data'!$B:$AAA,F$1,FALSE)/VLOOKUP($B199,'Benchmark Data'!$B:$AAA,F$1,FALSE),"")</f>
        <v>1.0109530137716796</v>
      </c>
      <c r="G200" s="171" t="str">
        <f>IFERROR(VLOOKUP($B200,'Benchmark Data'!$B:$AAA,G$1,FALSE)/VLOOKUP($B199,'Benchmark Data'!$B:$AAA,G$1,FALSE),"")</f>
        <v/>
      </c>
      <c r="H200" s="171">
        <f>IFERROR(VLOOKUP($B200,'Benchmark Data'!$B:$AAA,H$1,FALSE)/VLOOKUP($B199,'Benchmark Data'!$B:$AAA,H$1,FALSE),"")</f>
        <v>0.99078657061591224</v>
      </c>
      <c r="I200" s="171">
        <f>IFERROR(VLOOKUP($B200,'Benchmark Data'!$B:$AAA,I$1,FALSE)/VLOOKUP($B199,'Benchmark Data'!$B:$AAA,I$1,FALSE),"")</f>
        <v>1.0331488701925613</v>
      </c>
      <c r="J200" s="171" t="e">
        <f>VLOOKUP($B200,'Benchmark Data'!$B:$AAA,J$1,FALSE)/VLOOKUP($B199,'Benchmark Data'!$B:$AAA,J$1,FALSE)</f>
        <v>#DIV/0!</v>
      </c>
      <c r="K200" s="156">
        <f>VLOOKUP($B200,'Benchmark Data'!$B:$AAA,K$1,FALSE)</f>
        <v>0.99691195708977343</v>
      </c>
      <c r="L200" s="156">
        <f>VLOOKUP($B200,'Benchmark Data'!$B:$AAA,L$1,FALSE)</f>
        <v>0.99691195708977343</v>
      </c>
      <c r="M200" s="156">
        <f>VLOOKUP($B200,'Benchmark Data'!$B:$AAA,M$1,FALSE)</f>
        <v>0.99691195708977343</v>
      </c>
      <c r="N200" s="171">
        <f>IFERROR(VLOOKUP($B200,'Benchmark Data'!$B:$AAA,N$1,FALSE)/VLOOKUP($B199,'Benchmark Data'!$B:$AAA,N$1,FALSE),"")</f>
        <v>0.99958215308895071</v>
      </c>
      <c r="O200" s="171">
        <f>IFERROR(VLOOKUP($B200,'Benchmark Data'!$B:$AAA,O$1,FALSE)/VLOOKUP($B199,'Benchmark Data'!$B:$AAA,O$1,FALSE),"")</f>
        <v>1.1082419794853104</v>
      </c>
      <c r="P200" s="171">
        <f>IFERROR(VLOOKUP($B200,'Benchmark Data'!$B:$AAA,P$1,FALSE)/VLOOKUP($B199,'Benchmark Data'!$B:$AAA,P$1,FALSE),"")</f>
        <v>1.1172785518589878</v>
      </c>
      <c r="Q200" s="156">
        <f>IFERROR(VLOOKUP($B200,'Benchmark Data'!$B:$AAA,Q$1,FALSE),"")</f>
        <v>1.0126541624509726</v>
      </c>
      <c r="R200" s="156">
        <f>IFERROR(VLOOKUP($B200,'Benchmark Data'!$B:$AAA,R$1,FALSE),"")</f>
        <v>1.0126541624509726</v>
      </c>
      <c r="S200" s="156">
        <f>IFERROR(VLOOKUP($B200,'Benchmark Data'!$B:$AAA,S$1,FALSE),"")</f>
        <v>1.0126541624509726</v>
      </c>
      <c r="T200" s="156">
        <f>IFERROR(VLOOKUP($B200,'Benchmark Data'!$B:$AAA,T$1,FALSE),"")</f>
        <v>1.0126541624509726</v>
      </c>
      <c r="U200" s="156">
        <f>IFERROR(VLOOKUP($B200,'Benchmark Data'!$B:$AAA,U$1,FALSE),"")</f>
        <v>1.0126541624509726</v>
      </c>
      <c r="V200" s="171">
        <f>IFERROR(VLOOKUP($B200,'Benchmark Data'!$B:$AAA,V$1,FALSE)/VLOOKUP($B199,'Benchmark Data'!$B:$AAA,V$1,FALSE),"")</f>
        <v>1.0083545968110355</v>
      </c>
      <c r="W200" s="171">
        <f>IFERROR(VLOOKUP($B200,'Benchmark Data'!$B:$AAA,W$1,FALSE)/VLOOKUP($B199,'Benchmark Data'!$B:$AAA,W$1,FALSE),"")</f>
        <v>1.0083545968110355</v>
      </c>
      <c r="X200" s="171">
        <f>IFERROR(VLOOKUP($B200,'Benchmark Data'!$B:$AAA,X$1,FALSE)/VLOOKUP($B199,'Benchmark Data'!$B:$AAA,X$1,FALSE),"")</f>
        <v>1.0083545968110355</v>
      </c>
      <c r="Y200" s="171">
        <f>IFERROR(VLOOKUP($B200,'Benchmark Data'!$B:$AAA,Y$1,FALSE)/VLOOKUP($B199,'Benchmark Data'!$B:$AAA,Y$1,FALSE),"")</f>
        <v>1.0083545968110355</v>
      </c>
      <c r="Z200" s="171">
        <f>IFERROR(VLOOKUP($B200,'Benchmark Data'!$B:$AAA,Z$1,FALSE)/VLOOKUP($B199,'Benchmark Data'!$B:$AAA,Z$1,FALSE),"")</f>
        <v>1.0083545968110355</v>
      </c>
      <c r="AA200" s="171">
        <f>IFERROR(VLOOKUP($B200,'Benchmark Data'!$B:$AAA,AA$1,FALSE)/VLOOKUP($B199,'Benchmark Data'!$B:$AAA,AA$1,FALSE),"")</f>
        <v>1.028536104259862</v>
      </c>
      <c r="AB200" s="171">
        <f>IFERROR(VLOOKUP($B200,'Benchmark Data'!$B:$AAA,AB$1,FALSE)/VLOOKUP($B199,'Benchmark Data'!$B:$AAA,AB$1,FALSE),"")</f>
        <v>1.028536104259862</v>
      </c>
      <c r="AC200" s="171">
        <f>IFERROR(VLOOKUP($B200,'Benchmark Data'!$B:$AAA,AC$1,FALSE)/VLOOKUP($B199,'Benchmark Data'!$B:$AAA,AC$1,FALSE),"")</f>
        <v>1.028536104259862</v>
      </c>
      <c r="AD200" s="171">
        <f>IFERROR(VLOOKUP($B200,'Benchmark Data'!$B:$AAA,AD$1,FALSE)/VLOOKUP($B199,'Benchmark Data'!$B:$AAA,AD$1,FALSE),"")</f>
        <v>1.0806201550387597</v>
      </c>
      <c r="AE200" s="171">
        <f>IFERROR(VLOOKUP($B200,'Benchmark Data'!$B:$AAA,AE$1,FALSE)/VLOOKUP($B199,'Benchmark Data'!$B:$AAA,AE$1,FALSE),"")</f>
        <v>1.0258338043052044</v>
      </c>
      <c r="AF200" s="171">
        <f>IFERROR(VLOOKUP($B200,'Benchmark Data'!$B:$AAA,AF$1,FALSE)/VLOOKUP($B199,'Benchmark Data'!$B:$AAA,AF$1,FALSE),"")</f>
        <v>1.0109530137716796</v>
      </c>
      <c r="AG200" s="171">
        <f>IFERROR(VLOOKUP($B200,'Benchmark Data'!$B:$AAA,AG$1,FALSE)/VLOOKUP($B199,'Benchmark Data'!$B:$AAA,AG$1,FALSE),"")</f>
        <v>1.0109530137716796</v>
      </c>
      <c r="AH200" s="171">
        <f>IFERROR(VLOOKUP($B200,'Benchmark Data'!$B:$AAA,AH$1,FALSE)/VLOOKUP($B199,'Benchmark Data'!$B:$AAA,AH$1,FALSE),"")</f>
        <v>1.0109530137716796</v>
      </c>
      <c r="AI200" s="171">
        <f>IFERROR(VLOOKUP($B200,'Benchmark Data'!$B:$AAA,AI$1,FALSE)/VLOOKUP($B199,'Benchmark Data'!$B:$AAA,AI$1,FALSE),"")</f>
        <v>1.0948758566226608</v>
      </c>
      <c r="AJ200" s="171">
        <f>IFERROR(VLOOKUP($B200,'Benchmark Data'!$B:$AAA,AJ$1,FALSE)/VLOOKUP($B199,'Benchmark Data'!$B:$AAA,AJ$1,FALSE),"")</f>
        <v>1.024144585117899</v>
      </c>
      <c r="AK200" s="171">
        <f>IFERROR(VLOOKUP($B200,'Benchmark Data'!$B:$AAA,AK$1,FALSE)/VLOOKUP($B199,'Benchmark Data'!$B:$AAA,AK$1,FALSE),"")</f>
        <v>1.0331488701925613</v>
      </c>
      <c r="AL200" s="171">
        <f>IFERROR(VLOOKUP($B200,'Benchmark Data'!$B:$AAA,AL$1,FALSE)/VLOOKUP($B199,'Benchmark Data'!$B:$AAA,AL$1,FALSE),"")</f>
        <v>0.98048198820133037</v>
      </c>
      <c r="AM200" s="171">
        <f>IFERROR(VLOOKUP($B200,'Benchmark Data'!$B:$AAA,AM$1,FALSE)/VLOOKUP($B199,'Benchmark Data'!$B:$AAA,AM$1,FALSE),"")</f>
        <v>0.98048198820133037</v>
      </c>
      <c r="AN200" s="171">
        <f>IFERROR(VLOOKUP($B200,'Benchmark Data'!$B:$AAA,AN$1,FALSE)/VLOOKUP($B199,'Benchmark Data'!$B:$AAA,AN$1,FALSE),"")</f>
        <v>1.0649805934643797</v>
      </c>
      <c r="AO200" s="171">
        <f>IFERROR(VLOOKUP($B200,'Benchmark Data'!$B:$AAA,AO$1,FALSE)/VLOOKUP($B199,'Benchmark Data'!$B:$AAA,AO$1,FALSE),"")</f>
        <v>0.97915138555639825</v>
      </c>
      <c r="AP200" s="171">
        <f>IFERROR(VLOOKUP($B200,'Benchmark Data'!$B:$AAA,AP$1,FALSE)/VLOOKUP($B199,'Benchmark Data'!$B:$AAA,AP$1,FALSE),"")</f>
        <v>0.97915138555639825</v>
      </c>
      <c r="AQ200" s="171">
        <f>IFERROR(VLOOKUP($B200,'Benchmark Data'!$B:$AAA,AQ$1,FALSE)/VLOOKUP($B199,'Benchmark Data'!$B:$AAA,AQ$1,FALSE),"")</f>
        <v>1.0125399640162056</v>
      </c>
      <c r="AR200" s="171">
        <f>IFERROR(VLOOKUP($B200,'Benchmark Data'!$B:$AAA,AR$1,FALSE)/VLOOKUP($B199,'Benchmark Data'!$B:$AAA,AR$1,FALSE),"")</f>
        <v>0.97915138555639825</v>
      </c>
      <c r="AS200" s="171">
        <f>IFERROR(VLOOKUP($B200,'Benchmark Data'!$B:$AAA,AS$1,FALSE)/VLOOKUP($B199,'Benchmark Data'!$B:$AAA,AS$1,FALSE),"")</f>
        <v>0.99995883339325364</v>
      </c>
      <c r="AT200" s="171">
        <f>IFERROR(VLOOKUP($B200,'Benchmark Data'!$B:$AAA,AT$1,FALSE)/VLOOKUP($B199,'Benchmark Data'!$B:$AAA,AT$1,FALSE),"")</f>
        <v>1.0125399640162056</v>
      </c>
      <c r="AU200" s="171">
        <f>IFERROR(VLOOKUP($B200,'Benchmark Data'!$B:$AAA,AU$1,FALSE)/VLOOKUP($B199,'Benchmark Data'!$B:$AAA,AU$1,FALSE),"")</f>
        <v>1.0314045959761209</v>
      </c>
      <c r="AV200" s="171">
        <f>IFERROR(VLOOKUP($B200,'Benchmark Data'!$B:$AAA,AV$1,FALSE)/VLOOKUP($B199,'Benchmark Data'!$B:$AAA,AV$1,FALSE),"")</f>
        <v>1.0314045959761209</v>
      </c>
      <c r="AW200" s="171">
        <f>IFERROR(VLOOKUP($B200,'Benchmark Data'!$B:$AAA,AW$1,FALSE)/VLOOKUP($B199,'Benchmark Data'!$B:$AAA,AW$1,FALSE),"")</f>
        <v>1.0314045959761209</v>
      </c>
      <c r="AX200" s="171">
        <f>IFERROR(VLOOKUP($B200,'Benchmark Data'!$B:$AAA,AX$1,FALSE)/VLOOKUP($B199,'Benchmark Data'!$B:$AAA,AX$1,FALSE),"")</f>
        <v>0.99782069457354672</v>
      </c>
      <c r="AY200" s="171">
        <f>IFERROR(VLOOKUP($B200,'Benchmark Data'!$B:$AAA,AY$1,FALSE)/VLOOKUP($B199,'Benchmark Data'!$B:$AAA,AY$1,FALSE),"")</f>
        <v>0.99782069457354672</v>
      </c>
      <c r="AZ200" s="156">
        <f>IFERROR(VLOOKUP($B200,'Benchmark Data'!$B:$AAA,AZ$1,FALSE),"")</f>
        <v>1.0070084015268022</v>
      </c>
      <c r="BA200" s="156">
        <f>IFERROR(VLOOKUP($B200,'Benchmark Data'!$B:$AAA,BA$1,FALSE),"")</f>
        <v>1.0070084015268022</v>
      </c>
      <c r="BB200" s="171">
        <f>IFERROR(VLOOKUP($B200,'Benchmark Data'!$B:$AAA,BB$1,FALSE)/VLOOKUP($B199,'Benchmark Data'!$B:$AAA,BB$1,FALSE),"")</f>
        <v>1.0758728942261722</v>
      </c>
      <c r="BC200" s="171">
        <f>IFERROR(VLOOKUP($B200,'Benchmark Data'!$B:$AAA,BC$1,FALSE)/VLOOKUP($B199,'Benchmark Data'!$B:$AAA,BC$1,FALSE),"")</f>
        <v>1.0143752814437632</v>
      </c>
      <c r="BD200" s="171">
        <f>IFERROR(VLOOKUP($B200,'Benchmark Data'!$B:$AAA,BD$1,FALSE)/VLOOKUP($B199,'Benchmark Data'!$B:$AAA,BD$1,FALSE),"")</f>
        <v>1.0143752814437632</v>
      </c>
      <c r="BE200" s="171">
        <f>IFERROR(VLOOKUP($B200,'Benchmark Data'!$B:$AAA,BE$1,FALSE)/VLOOKUP($B199,'Benchmark Data'!$B:$AAA,BE$1,FALSE),"")</f>
        <v>1.0143752814437632</v>
      </c>
      <c r="BF200" s="171">
        <f>IFERROR(VLOOKUP($B200,'Benchmark Data'!$B:$AAA,BF$1,FALSE)/VLOOKUP($B199,'Benchmark Data'!$B:$AAA,BF$1,FALSE),"")</f>
        <v>1.0143752814437632</v>
      </c>
      <c r="BG200" s="171">
        <f>IFERROR(VLOOKUP($B200,'Benchmark Data'!$B:$AAA,BG$1,FALSE)/VLOOKUP($B199,'Benchmark Data'!$B:$AAA,BG$1,FALSE),"")</f>
        <v>1.0027431877313056</v>
      </c>
      <c r="BH200" s="171">
        <f>IFERROR(VLOOKUP($B200,'Benchmark Data'!$B:$AAA,BH$1,FALSE)/VLOOKUP($B199,'Benchmark Data'!$B:$AAA,BH$1,FALSE),"")</f>
        <v>1.0027431877313056</v>
      </c>
      <c r="BI200" s="171">
        <f>IFERROR(VLOOKUP($B200,'Benchmark Data'!$B:$AAA,BI$1,FALSE)/VLOOKUP($B199,'Benchmark Data'!$B:$AAA,BI$1,FALSE),"")</f>
        <v>1.0027431877313056</v>
      </c>
      <c r="BJ200" s="171">
        <f>IFERROR(VLOOKUP($B200,'Benchmark Data'!$B:$AAA,BJ$1,FALSE)/VLOOKUP($B199,'Benchmark Data'!$B:$AAA,BJ$1,FALSE),"")</f>
        <v>1.0027431877313056</v>
      </c>
      <c r="BK200" s="171">
        <f>IFERROR(VLOOKUP($B200,'Benchmark Data'!$B:$AAA,BK$1,FALSE)/VLOOKUP($B199,'Benchmark Data'!$B:$AAA,BK$1,FALSE),"")</f>
        <v>1.0143752814437632</v>
      </c>
      <c r="BL200" s="171">
        <f>IFERROR(VLOOKUP($B200,'Benchmark Data'!$B:$AAA,BL$1,FALSE)/VLOOKUP($B199,'Benchmark Data'!$B:$AAA,BL$1,FALSE),"")</f>
        <v>1.0143752814437632</v>
      </c>
      <c r="BM200" s="171">
        <f>IFERROR(VLOOKUP($B200,'Benchmark Data'!$B:$AAA,BM$1,FALSE)/VLOOKUP($B199,'Benchmark Data'!$B:$AAA,BM$1,FALSE),"")</f>
        <v>1.0143752814437632</v>
      </c>
      <c r="BN200" s="171">
        <f>IFERROR(VLOOKUP($B200,'Benchmark Data'!$B:$AAA,BN$1,FALSE)/VLOOKUP($B199,'Benchmark Data'!$B:$AAA,BN$1,FALSE),"")</f>
        <v>1.0143752814437632</v>
      </c>
      <c r="BO200" s="171">
        <f>IFERROR(VLOOKUP($B200,'Benchmark Data'!$B:$AAA,BO$1,FALSE)/VLOOKUP($B199,'Benchmark Data'!$B:$AAA,BO$1,FALSE),"")</f>
        <v>1.0143752814437632</v>
      </c>
      <c r="BP200" s="171">
        <f>IFERROR(VLOOKUP($B200,'Benchmark Data'!$B:$AAA,BP$1,FALSE)/VLOOKUP($B199,'Benchmark Data'!$B:$AAA,BP$1,FALSE),"")</f>
        <v>1.0143752814437632</v>
      </c>
      <c r="BQ200" s="171">
        <f>IFERROR(VLOOKUP($B200,'Benchmark Data'!$B:$AAA,BQ$1,FALSE)/VLOOKUP($B199,'Benchmark Data'!$B:$AAA,BQ$1,FALSE),"")</f>
        <v>1.0143752814437632</v>
      </c>
      <c r="BR200" s="171">
        <f>IFERROR(VLOOKUP($B200,'Benchmark Data'!$B:$AAA,BR$1,FALSE)/VLOOKUP($B199,'Benchmark Data'!$B:$AAA,BR$1,FALSE),"")</f>
        <v>1.0143752814437632</v>
      </c>
      <c r="BS200" s="171">
        <f>IFERROR(VLOOKUP($B200,'Benchmark Data'!$B:$AAA,BS$1,FALSE)/VLOOKUP($B199,'Benchmark Data'!$B:$AAA,BS$1,FALSE),"")</f>
        <v>0.99078657061591224</v>
      </c>
      <c r="BT200" s="171">
        <f>IFERROR(VLOOKUP($B200,'Benchmark Data'!$B:$AAA,BT$1,FALSE)/VLOOKUP($B199,'Benchmark Data'!$B:$AAA,BT$1,FALSE),"")</f>
        <v>0.99078657061591224</v>
      </c>
      <c r="BU200" s="171">
        <f>IFERROR(VLOOKUP($B200,'Benchmark Data'!$B:$AAA,BU$1,FALSE)/VLOOKUP($B199,'Benchmark Data'!$B:$AAA,BU$1,FALSE),"")</f>
        <v>0.99078657061591224</v>
      </c>
      <c r="BV200" s="171">
        <f>IFERROR(VLOOKUP($B200,'Benchmark Data'!$B:$AAA,BV$1,FALSE)/VLOOKUP($B199,'Benchmark Data'!$B:$AAA,BV$1,FALSE),"")</f>
        <v>0.99078657061591224</v>
      </c>
      <c r="BW200" s="171">
        <f>IFERROR(VLOOKUP($B200,'Benchmark Data'!$B:$AAA,BW$1,FALSE)/VLOOKUP($B199,'Benchmark Data'!$B:$AAA,BW$1,FALSE),"")</f>
        <v>0.99078657061591224</v>
      </c>
      <c r="BX200" s="171">
        <f>IFERROR(VLOOKUP($B200,'Benchmark Data'!$B:$AAA,BX$1,FALSE)/VLOOKUP($B199,'Benchmark Data'!$B:$AAA,BX$1,FALSE),"")</f>
        <v>0.99078657061591224</v>
      </c>
      <c r="BY200" s="171">
        <f>IFERROR(VLOOKUP($B200,'Benchmark Data'!$B:$AAA,BY$1,FALSE)/VLOOKUP($B199,'Benchmark Data'!$B:$AAA,BY$1,FALSE),"")</f>
        <v>0.99078657061591224</v>
      </c>
      <c r="BZ200" s="171">
        <f>IFERROR(VLOOKUP($B200,'Benchmark Data'!$B:$AAA,BZ$1,FALSE)/VLOOKUP($B199,'Benchmark Data'!$B:$AAA,BZ$1,FALSE),"")</f>
        <v>0.99078657061591224</v>
      </c>
      <c r="CA200" s="171">
        <f>IFERROR(VLOOKUP($B200,'Benchmark Data'!$B:$AAA,CA$1,FALSE)/VLOOKUP($B199,'Benchmark Data'!$B:$AAA,CA$1,FALSE),"")</f>
        <v>0.99078657061591224</v>
      </c>
      <c r="CB200" s="171">
        <f>IFERROR(VLOOKUP($B200,'Benchmark Data'!$B:$AAA,CB$1,FALSE)/VLOOKUP($B199,'Benchmark Data'!$B:$AAA,CB$1,FALSE),"")</f>
        <v>0.99078657061591224</v>
      </c>
      <c r="CC200" s="171">
        <f>IFERROR(VLOOKUP($B200,'Benchmark Data'!$B:$AAA,CC$1,FALSE)/VLOOKUP($B199,'Benchmark Data'!$B:$AAA,CC$1,FALSE),"")</f>
        <v>1.028536104259862</v>
      </c>
      <c r="CD200" s="171">
        <f>IFERROR(VLOOKUP($B200,'Benchmark Data'!$B:$AAA,CD$1,FALSE)/VLOOKUP($B199,'Benchmark Data'!$B:$AAA,CD$1,FALSE),"")</f>
        <v>0.99078657061591224</v>
      </c>
      <c r="CE200" s="171">
        <f>IFERROR(VLOOKUP($B200,'Benchmark Data'!$B:$AAA,CE$1,FALSE)/VLOOKUP($B199,'Benchmark Data'!$B:$AAA,CE$1,FALSE),"")</f>
        <v>0.99078657061591224</v>
      </c>
      <c r="CF200" s="171">
        <f>IFERROR(VLOOKUP($B200,'Benchmark Data'!$B:$AAA,CF$1,FALSE)/VLOOKUP($B199,'Benchmark Data'!$B:$AAA,CF$1,FALSE),"")</f>
        <v>0.99078657061591224</v>
      </c>
      <c r="CG200" s="171">
        <f>IFERROR(VLOOKUP($B200,'Benchmark Data'!$B:$AAA,CG$1,FALSE)/VLOOKUP($B199,'Benchmark Data'!$B:$AAA,CG$1,FALSE),"")</f>
        <v>0.95072658493136208</v>
      </c>
      <c r="CH200" s="156">
        <f>IFERROR(VLOOKUP($B200,'Benchmark Data'!$B:$AAA,CH$1,FALSE),"")</f>
        <v>0.96674982648617114</v>
      </c>
      <c r="CI200" s="171">
        <f>IFERROR(VLOOKUP($B200,'Benchmark Data'!$B:$AAA,CI$1,FALSE)/VLOOKUP($B199,'Benchmark Data'!$B:$AAA,CI$1,FALSE),"")</f>
        <v>0.99958215308895071</v>
      </c>
      <c r="CJ200" s="171">
        <f>IFERROR(VLOOKUP($B200,'Benchmark Data'!$B:$AAA,CJ$1,FALSE)/VLOOKUP($B199,'Benchmark Data'!$B:$AAA,CJ$1,FALSE),"")</f>
        <v>0.99958215308895071</v>
      </c>
      <c r="CK200" s="171">
        <f>IFERROR(VLOOKUP($B200,'Benchmark Data'!$B:$AAA,CK$1,FALSE)/VLOOKUP($B199,'Benchmark Data'!$B:$AAA,CK$1,FALSE),"")</f>
        <v>0.99078657061591224</v>
      </c>
      <c r="CL200" s="171">
        <f>IFERROR(VLOOKUP($B200,'Benchmark Data'!$B:$AAA,CL$1,FALSE)/VLOOKUP($B199,'Benchmark Data'!$B:$AAA,CL$1,FALSE),"")</f>
        <v>0.99078657061591224</v>
      </c>
      <c r="CM200" s="171">
        <f>IFERROR(VLOOKUP($B200,'Benchmark Data'!$B:$AAA,CM$1,FALSE)/VLOOKUP($B199,'Benchmark Data'!$B:$AAA,CM$1,FALSE),"")</f>
        <v>0.99958215308895071</v>
      </c>
      <c r="CN200" s="171">
        <f>IFERROR(VLOOKUP($B200,'Benchmark Data'!$B:$AAA,CN$1,FALSE)/VLOOKUP($B199,'Benchmark Data'!$B:$AAA,CN$1,FALSE),"")</f>
        <v>0.99958215308895071</v>
      </c>
      <c r="CO200" s="171">
        <f>IFERROR(VLOOKUP($B200,'Benchmark Data'!$B:$AAA,CO$1,FALSE)/VLOOKUP($B199,'Benchmark Data'!$B:$AAA,CO$1,FALSE),"")</f>
        <v>0.99958215308895071</v>
      </c>
      <c r="CP200" s="171">
        <f>IFERROR(VLOOKUP($B200,'Benchmark Data'!$B:$AAA,CP$1,FALSE)/VLOOKUP($B199,'Benchmark Data'!$B:$AAA,CP$1,FALSE),"")</f>
        <v>0.99958215308895071</v>
      </c>
      <c r="CQ200" s="171">
        <f>IFERROR(VLOOKUP($B200,'Benchmark Data'!$B:$AAA,CQ$1,FALSE)/VLOOKUP($B199,'Benchmark Data'!$B:$AAA,CQ$1,FALSE),"")</f>
        <v>0.99958215308895071</v>
      </c>
      <c r="CR200" s="171">
        <f>IFERROR(VLOOKUP($B200,'Benchmark Data'!$B:$AAA,CR$1,FALSE)/VLOOKUP($B199,'Benchmark Data'!$B:$AAA,CR$1,FALSE),"")</f>
        <v>0.99958215308895071</v>
      </c>
      <c r="CS200" s="171">
        <f>IFERROR(VLOOKUP($B200,'Benchmark Data'!$B:$AAA,CS$1,FALSE)/VLOOKUP($B199,'Benchmark Data'!$B:$AAA,CS$1,FALSE),"")</f>
        <v>0.99958215308895071</v>
      </c>
      <c r="CT200" s="171">
        <f>IFERROR(VLOOKUP($B200,'Benchmark Data'!$B:$AAA,CT$1,FALSE)/VLOOKUP($B199,'Benchmark Data'!$B:$AAA,CT$1,FALSE),"")</f>
        <v>0.99958215308895071</v>
      </c>
      <c r="CU200" s="171">
        <f>IFERROR(VLOOKUP($B200,'Benchmark Data'!$B:$AAA,CU$1,FALSE)/VLOOKUP($B199,'Benchmark Data'!$B:$AAA,CU$1,FALSE),"")</f>
        <v>0.99958215308895071</v>
      </c>
      <c r="CV200" s="171">
        <f>IFERROR(VLOOKUP($B200,'Benchmark Data'!$B:$AAA,CV$1,FALSE)/VLOOKUP($B199,'Benchmark Data'!$B:$AAA,CV$1,FALSE),"")</f>
        <v>0.99958215308895071</v>
      </c>
      <c r="CW200" s="171">
        <f>IFERROR(VLOOKUP($B200,'Benchmark Data'!$B:$AAA,CW$1,FALSE)/VLOOKUP($B199,'Benchmark Data'!$B:$AAA,CW$1,FALSE),"")</f>
        <v>0.99958215308895071</v>
      </c>
      <c r="CX200" s="171">
        <f>IFERROR(VLOOKUP($B200,'Benchmark Data'!$B:$AAA,CX$1,FALSE)/VLOOKUP($B199,'Benchmark Data'!$B:$AAA,CX$1,FALSE),"")</f>
        <v>0.9707505318790991</v>
      </c>
      <c r="CY200" s="171">
        <f>IFERROR(VLOOKUP($B200,'Benchmark Data'!$B:$AAA,CY$1,FALSE)/VLOOKUP($B199,'Benchmark Data'!$B:$AAA,CY$1,FALSE),"")</f>
        <v>0.99078657061591224</v>
      </c>
      <c r="CZ200" s="171">
        <f>IFERROR(VLOOKUP($B200,'Benchmark Data'!$B:$AAA,CZ$1,FALSE)/VLOOKUP($B199,'Benchmark Data'!$B:$AAA,CZ$1,FALSE),"")</f>
        <v>0.99078657061591224</v>
      </c>
      <c r="DA200" s="171">
        <f>IFERROR(VLOOKUP($B200,'Benchmark Data'!$B:$AAA,DA$1,FALSE)/VLOOKUP($B199,'Benchmark Data'!$B:$AAA,DA$1,FALSE),"")</f>
        <v>0.9707505318790991</v>
      </c>
      <c r="DB200" s="171" t="str">
        <f>IFERROR(VLOOKUP($B200,'Benchmark Data'!$B:$AAA,DB$1,FALSE)/VLOOKUP($B199,'Benchmark Data'!$B:$AAA,DB$1,FALSE),"")</f>
        <v/>
      </c>
      <c r="DC200" s="171" t="str">
        <f>IFERROR(VLOOKUP($B200,'Benchmark Data'!$B:$AAA,DC$1,FALSE)/VLOOKUP($B199,'Benchmark Data'!$B:$AAA,DC$1,FALSE),"")</f>
        <v/>
      </c>
      <c r="DD200" s="171" t="str">
        <f>IFERROR(VLOOKUP($B200,'Benchmark Data'!$B:$AAA,DD$1,FALSE)/VLOOKUP($B199,'Benchmark Data'!$B:$AAA,DD$1,FALSE),"")</f>
        <v/>
      </c>
      <c r="DE200" s="171" t="str">
        <f>IFERROR(VLOOKUP($B200,'Benchmark Data'!$B:$AAA,DE$1,FALSE)/VLOOKUP($B199,'Benchmark Data'!$B:$AAA,DE$1,FALSE),"")</f>
        <v/>
      </c>
      <c r="DF200" s="171" t="str">
        <f>IFERROR(VLOOKUP($B200,'Benchmark Data'!$B:$AAA,DF$1,FALSE)/VLOOKUP($B199,'Benchmark Data'!$B:$AAA,DF$1,FALSE),"")</f>
        <v/>
      </c>
      <c r="DG200" s="171" t="str">
        <f>IFERROR(VLOOKUP($B200,'Benchmark Data'!$B:$AAA,DG$1,FALSE)/VLOOKUP($B199,'Benchmark Data'!$B:$AAA,DG$1,FALSE),"")</f>
        <v/>
      </c>
      <c r="DH200" s="171" t="str">
        <f>IFERROR(VLOOKUP($B200,'Benchmark Data'!$B:$AAA,DH$1,FALSE)/VLOOKUP($B199,'Benchmark Data'!$B:$AAA,DH$1,FALSE),"")</f>
        <v/>
      </c>
      <c r="DI200" s="171" t="str">
        <f>IFERROR(VLOOKUP($B200,'Benchmark Data'!$B:$AAA,DI$1,FALSE)/VLOOKUP($B199,'Benchmark Data'!$B:$AAA,DI$1,FALSE),"")</f>
        <v/>
      </c>
    </row>
    <row r="201" spans="1:113">
      <c r="D201" s="172"/>
      <c r="AQ201" s="94"/>
    </row>
    <row r="206" spans="1:113">
      <c r="B206" s="98" t="s">
        <v>417</v>
      </c>
      <c r="C206" s="187">
        <v>42150</v>
      </c>
      <c r="D206" s="187">
        <v>43900</v>
      </c>
      <c r="E206" s="187">
        <v>42895</v>
      </c>
      <c r="F206" s="187">
        <v>44854</v>
      </c>
      <c r="G206" s="194"/>
      <c r="H206" s="187">
        <v>44854</v>
      </c>
      <c r="I206" s="187">
        <v>44854</v>
      </c>
      <c r="K206" s="187">
        <v>45195</v>
      </c>
      <c r="L206" s="187">
        <v>45453</v>
      </c>
      <c r="M206" s="187">
        <v>45302</v>
      </c>
      <c r="N206" s="187">
        <v>44720</v>
      </c>
      <c r="O206" s="187">
        <v>41933</v>
      </c>
      <c r="P206" s="187">
        <v>41933</v>
      </c>
      <c r="Q206" s="201">
        <v>40834</v>
      </c>
      <c r="R206" s="187">
        <v>40834</v>
      </c>
      <c r="S206" s="187">
        <v>40834</v>
      </c>
      <c r="T206" s="187">
        <v>40834</v>
      </c>
      <c r="U206" s="187">
        <v>41810</v>
      </c>
      <c r="V206" s="187">
        <v>40358</v>
      </c>
      <c r="W206" s="187">
        <v>41080</v>
      </c>
      <c r="X206" s="187">
        <v>41080</v>
      </c>
      <c r="Y206" s="187">
        <v>41080</v>
      </c>
      <c r="Z206" s="187">
        <v>41810</v>
      </c>
      <c r="AA206" s="187">
        <v>41844</v>
      </c>
      <c r="AB206" s="187">
        <v>43900</v>
      </c>
      <c r="AC206" s="187">
        <v>41844</v>
      </c>
      <c r="AD206" s="187">
        <v>43475</v>
      </c>
      <c r="AE206" s="187">
        <v>42907</v>
      </c>
      <c r="AF206" s="187">
        <v>41991</v>
      </c>
      <c r="AG206" s="187">
        <v>43900</v>
      </c>
      <c r="AH206" s="187">
        <v>42772</v>
      </c>
      <c r="AI206" s="187">
        <v>43133</v>
      </c>
      <c r="AJ206" s="187">
        <v>43133</v>
      </c>
      <c r="AK206" s="187">
        <v>43475</v>
      </c>
      <c r="AL206" s="187">
        <v>43131</v>
      </c>
      <c r="AM206" s="187">
        <v>43131</v>
      </c>
      <c r="AN206" s="187">
        <v>44207</v>
      </c>
      <c r="AO206" s="187">
        <v>44207</v>
      </c>
      <c r="AP206" s="187">
        <v>44207</v>
      </c>
      <c r="AQ206" s="187">
        <v>45022</v>
      </c>
      <c r="AR206" s="187">
        <v>45022</v>
      </c>
      <c r="AS206" s="187">
        <v>45302</v>
      </c>
      <c r="AT206" s="187">
        <v>44603</v>
      </c>
      <c r="AU206" s="187">
        <v>43063</v>
      </c>
      <c r="AV206" s="187">
        <v>43063</v>
      </c>
      <c r="AW206" s="187">
        <v>43063</v>
      </c>
      <c r="AX206" s="187">
        <v>45302</v>
      </c>
      <c r="AY206" s="187">
        <v>45302</v>
      </c>
      <c r="AZ206" s="187">
        <v>45392</v>
      </c>
      <c r="BA206" s="187">
        <v>45392</v>
      </c>
      <c r="BB206" s="187">
        <v>45392</v>
      </c>
      <c r="BC206" s="187">
        <v>45523</v>
      </c>
      <c r="BD206" s="187">
        <v>45523</v>
      </c>
      <c r="BE206" s="187">
        <v>45523</v>
      </c>
      <c r="BF206" s="187">
        <v>45523</v>
      </c>
      <c r="BG206" s="187">
        <v>45523</v>
      </c>
      <c r="BH206" s="187">
        <v>45523</v>
      </c>
      <c r="BI206" s="187">
        <v>45523</v>
      </c>
      <c r="BJ206" s="187">
        <v>45523</v>
      </c>
      <c r="BK206" s="187">
        <v>45523</v>
      </c>
      <c r="BL206" s="187">
        <v>45523</v>
      </c>
      <c r="BM206" s="187">
        <v>45523</v>
      </c>
      <c r="BN206" s="187">
        <v>45523</v>
      </c>
      <c r="BO206" s="187">
        <v>45523</v>
      </c>
      <c r="BP206" s="187">
        <v>45523</v>
      </c>
      <c r="BQ206" s="187">
        <v>45523</v>
      </c>
      <c r="BR206" s="187">
        <v>45523</v>
      </c>
      <c r="BS206" s="187">
        <v>45671</v>
      </c>
      <c r="BT206" s="187">
        <v>45671</v>
      </c>
      <c r="BU206" s="187">
        <v>45671</v>
      </c>
      <c r="BV206" s="187">
        <v>45671</v>
      </c>
      <c r="BW206" s="187">
        <v>45671</v>
      </c>
      <c r="BX206" s="187">
        <v>45671</v>
      </c>
      <c r="BY206" s="187">
        <v>45933</v>
      </c>
      <c r="BZ206" s="187">
        <v>45719</v>
      </c>
      <c r="CA206" s="187">
        <v>45719</v>
      </c>
      <c r="CB206" s="187">
        <v>45719</v>
      </c>
      <c r="CC206" s="187">
        <v>45719</v>
      </c>
      <c r="CD206" s="187">
        <v>45719</v>
      </c>
      <c r="CE206" s="187">
        <v>45719</v>
      </c>
      <c r="CF206" s="187">
        <v>45719</v>
      </c>
      <c r="CG206" s="187">
        <v>45775</v>
      </c>
      <c r="CH206" s="187">
        <v>45775</v>
      </c>
      <c r="CI206" s="187">
        <v>45758</v>
      </c>
      <c r="CJ206" s="187">
        <v>45758</v>
      </c>
      <c r="CK206" s="187">
        <v>45820</v>
      </c>
      <c r="CL206" s="187">
        <v>45884</v>
      </c>
      <c r="CM206" s="187">
        <v>45888</v>
      </c>
      <c r="CN206" s="187">
        <v>45888</v>
      </c>
      <c r="CO206" s="187">
        <v>45888</v>
      </c>
      <c r="CP206" s="187">
        <v>45888</v>
      </c>
      <c r="CQ206" s="187">
        <v>45888</v>
      </c>
      <c r="CR206" s="187">
        <v>45888</v>
      </c>
      <c r="CS206" s="187">
        <v>45888</v>
      </c>
      <c r="CT206" s="187">
        <v>45888</v>
      </c>
      <c r="CU206" s="187">
        <v>45888</v>
      </c>
      <c r="CV206" s="187">
        <v>45888</v>
      </c>
      <c r="CW206" s="187">
        <v>45888</v>
      </c>
      <c r="CX206" s="187">
        <v>45926</v>
      </c>
      <c r="CY206" s="187">
        <v>45926</v>
      </c>
      <c r="CZ206" s="187">
        <v>45926</v>
      </c>
      <c r="DA206" s="187">
        <v>45926</v>
      </c>
      <c r="DB206" s="187">
        <v>46035</v>
      </c>
      <c r="DC206" s="187">
        <v>46035</v>
      </c>
      <c r="DD206" s="187">
        <v>46035</v>
      </c>
      <c r="DE206" s="187">
        <v>46035</v>
      </c>
      <c r="DF206" s="187">
        <v>46035</v>
      </c>
      <c r="DG206" s="187">
        <v>46035</v>
      </c>
      <c r="DH206" s="187">
        <v>46038</v>
      </c>
      <c r="DI206" s="187">
        <v>46038</v>
      </c>
    </row>
    <row r="207" spans="1:113">
      <c r="B207" s="98" t="s">
        <v>418</v>
      </c>
      <c r="C207" s="191">
        <v>1.009420213327701</v>
      </c>
      <c r="D207" s="191">
        <v>0.92707923791507374</v>
      </c>
      <c r="E207" s="191">
        <v>0.97729176934450457</v>
      </c>
      <c r="F207" s="191">
        <v>1.0650293506134267</v>
      </c>
      <c r="H207" s="191">
        <v>1.0319691422594144</v>
      </c>
      <c r="I207" s="191">
        <v>1.0665899579229978</v>
      </c>
      <c r="K207" s="191">
        <v>0.99853877118834578</v>
      </c>
      <c r="L207" s="191">
        <v>0.99464820478494143</v>
      </c>
      <c r="M207" s="191">
        <v>0.9995827707351197</v>
      </c>
      <c r="N207" s="191">
        <v>0.9145645405143551</v>
      </c>
      <c r="O207" s="191">
        <v>1.016156975861616</v>
      </c>
      <c r="P207" s="191">
        <v>1.0121883173370365</v>
      </c>
      <c r="Q207" s="202" t="s">
        <v>421</v>
      </c>
      <c r="R207" s="191">
        <v>1.02920258499966</v>
      </c>
      <c r="S207" s="191">
        <v>1.0292025849996624</v>
      </c>
      <c r="T207" s="191">
        <v>1.0292025849996624</v>
      </c>
      <c r="U207" s="191">
        <v>1.0063270707486898</v>
      </c>
      <c r="V207" s="191">
        <v>1.00271626551802</v>
      </c>
      <c r="W207" s="191">
        <v>0.98814567500949202</v>
      </c>
      <c r="X207" s="191">
        <v>0.98814567500949202</v>
      </c>
      <c r="Y207" s="191">
        <v>0.98814567500949202</v>
      </c>
      <c r="Z207" s="191">
        <v>1</v>
      </c>
      <c r="AA207" s="191">
        <v>0.97317794075803254</v>
      </c>
      <c r="AB207" s="191">
        <v>0.90589122973132907</v>
      </c>
      <c r="AC207" s="191">
        <v>0.97317794075803254</v>
      </c>
      <c r="AD207" s="191">
        <v>1.0623236953455573</v>
      </c>
      <c r="AE207" s="191">
        <v>0.98956112476631486</v>
      </c>
      <c r="AF207" s="191">
        <v>0.97691851143861386</v>
      </c>
      <c r="AG207" s="191">
        <v>0.95009236938743336</v>
      </c>
      <c r="AH207" s="191">
        <v>1.0462021594320439</v>
      </c>
      <c r="AI207" s="191">
        <v>1.0045591001881278</v>
      </c>
      <c r="AJ207" s="191">
        <v>0.93370000000000009</v>
      </c>
      <c r="AK207" s="191">
        <v>1.0250942984506999</v>
      </c>
      <c r="AL207" s="191">
        <v>1</v>
      </c>
      <c r="AM207" s="191">
        <v>1</v>
      </c>
      <c r="AN207" s="191">
        <v>0.92158245704026664</v>
      </c>
      <c r="AO207" s="191">
        <v>0.9212275004838606</v>
      </c>
      <c r="AP207" s="191">
        <v>0.9212275004838606</v>
      </c>
      <c r="AQ207" s="191">
        <v>1.0149994778447249</v>
      </c>
      <c r="AR207" s="191">
        <v>1.0430511286730995</v>
      </c>
      <c r="AS207" s="191">
        <v>0.99995874009956942</v>
      </c>
      <c r="AT207" s="191">
        <v>0.99007402494143071</v>
      </c>
      <c r="AU207" s="191">
        <v>1.0074775070371458</v>
      </c>
      <c r="AV207" s="191">
        <v>1.0074775070371458</v>
      </c>
      <c r="AW207" s="191">
        <v>1.0074775070371458</v>
      </c>
      <c r="AX207" s="191">
        <v>1.0047849487527496</v>
      </c>
      <c r="AY207" s="191">
        <v>1.0047849487527496</v>
      </c>
      <c r="AZ207" s="191">
        <v>0.98219119182827563</v>
      </c>
      <c r="BA207" s="191">
        <v>0.98219119182827563</v>
      </c>
      <c r="BB207" s="191">
        <v>0.9757338482050093</v>
      </c>
      <c r="BC207" s="191">
        <v>0.99664998849781472</v>
      </c>
      <c r="BD207" s="191">
        <v>0.99664998849781472</v>
      </c>
      <c r="BE207" s="191">
        <v>0.99664998849781472</v>
      </c>
      <c r="BF207" s="191">
        <v>0.99664998849781472</v>
      </c>
      <c r="BG207" s="191">
        <v>1.0148158634109357</v>
      </c>
      <c r="BH207" s="191">
        <v>1.0148158634109357</v>
      </c>
      <c r="BI207" s="191">
        <v>1.0148158634109357</v>
      </c>
      <c r="BJ207" s="191">
        <v>1.0148158634109357</v>
      </c>
      <c r="BK207" s="191">
        <v>0.99664998849781472</v>
      </c>
      <c r="BL207" s="191">
        <v>0.99664998849781472</v>
      </c>
      <c r="BM207" s="191">
        <v>0.99664998849781472</v>
      </c>
      <c r="BN207" s="191">
        <v>0.99664998849781472</v>
      </c>
      <c r="BO207" s="191">
        <v>0.99664998849781472</v>
      </c>
      <c r="BP207" s="191">
        <v>0.99664998849781472</v>
      </c>
      <c r="BQ207" s="191">
        <v>0.99664998849781472</v>
      </c>
      <c r="BR207" s="191">
        <v>0.99664998849781472</v>
      </c>
      <c r="BS207" s="191">
        <v>1.0262564088689274</v>
      </c>
      <c r="BT207" s="191">
        <v>1.0262564088689274</v>
      </c>
      <c r="BU207" s="191">
        <v>1.0262564088689274</v>
      </c>
      <c r="BV207" s="191">
        <v>1.0262564088689274</v>
      </c>
      <c r="BW207" s="191">
        <v>1.0262564088689274</v>
      </c>
      <c r="BX207" s="191">
        <v>1.0262564088689274</v>
      </c>
      <c r="BY207" s="191">
        <v>1.0443955062947368</v>
      </c>
      <c r="BZ207" s="191">
        <v>0.94059423857657809</v>
      </c>
      <c r="CA207" s="191">
        <v>0.94059423857657809</v>
      </c>
      <c r="CB207" s="191">
        <v>0.94059423857657809</v>
      </c>
      <c r="CC207" s="191">
        <v>0.9621376704698863</v>
      </c>
      <c r="CD207" s="191">
        <v>0.94059423857657809</v>
      </c>
      <c r="CE207" s="191">
        <v>0.94059423857657809</v>
      </c>
      <c r="CF207" s="191">
        <v>0.94059423857657809</v>
      </c>
      <c r="CG207" s="191">
        <v>0.99000083557088814</v>
      </c>
      <c r="CH207" s="191">
        <v>0.99798542034255533</v>
      </c>
      <c r="CI207" s="191">
        <v>1.0539450200783302</v>
      </c>
      <c r="CJ207" s="191">
        <v>1.0539450200783302</v>
      </c>
      <c r="CK207" s="191">
        <v>1.04590035307964</v>
      </c>
      <c r="CL207" s="191">
        <v>0.98763957720380502</v>
      </c>
      <c r="CM207" s="191">
        <v>1.0266484571945835</v>
      </c>
      <c r="CN207" s="191">
        <v>1.0266484571945835</v>
      </c>
      <c r="CO207" s="191">
        <v>1.0266484571945835</v>
      </c>
      <c r="CP207" s="191">
        <v>1.0266484571945835</v>
      </c>
      <c r="CQ207" s="191">
        <v>1.0266484571945835</v>
      </c>
      <c r="CR207" s="191">
        <v>1.0266484571945835</v>
      </c>
      <c r="CS207" s="191">
        <v>1.0266484571945835</v>
      </c>
      <c r="CT207" s="191">
        <v>1.0266484571945835</v>
      </c>
      <c r="CU207" s="191">
        <v>1.0266484571945835</v>
      </c>
      <c r="CV207" s="191">
        <v>1.0266484571945835</v>
      </c>
      <c r="CW207" s="191">
        <v>1.0266484571945835</v>
      </c>
      <c r="CX207" s="191">
        <v>1.011973007899416</v>
      </c>
      <c r="CY207" s="191">
        <v>1.0075919579508943</v>
      </c>
      <c r="CZ207" s="191">
        <v>1.0075919579508943</v>
      </c>
      <c r="DA207" s="191">
        <v>1.011973007899416</v>
      </c>
      <c r="DB207" s="191">
        <v>0.93966755626027809</v>
      </c>
      <c r="DC207" s="191">
        <v>1.3152392686691299</v>
      </c>
      <c r="DD207" s="191">
        <v>0.97282485549584252</v>
      </c>
      <c r="DE207" s="191">
        <v>0.96906522708182974</v>
      </c>
      <c r="DF207" s="191">
        <v>0.97282485549584252</v>
      </c>
      <c r="DG207" s="191">
        <v>0.96588602593560302</v>
      </c>
      <c r="DH207" s="191">
        <v>0.96705719168751392</v>
      </c>
      <c r="DI207" s="191">
        <v>0.97592036234751312</v>
      </c>
    </row>
    <row r="208" spans="1:113">
      <c r="B208" s="98" t="s">
        <v>92</v>
      </c>
      <c r="C208" s="188">
        <f>PRODUCT($C$4:C204,$C$207)-1</f>
        <v>6.8725102967578398</v>
      </c>
      <c r="D208" s="188">
        <f>PRODUCT($D$4:D204,$D$207)-1</f>
        <v>2.5396189575368044</v>
      </c>
      <c r="E208" s="188">
        <f>PRODUCT($E$4:E204,$E$207)-1</f>
        <v>4.7405741744701819</v>
      </c>
      <c r="F208" s="188">
        <f>PRODUCT($F$4:F204,$F$207)-1</f>
        <v>0.35399401877804415</v>
      </c>
      <c r="G208" s="188">
        <f>PRODUCT($F$4:G192,$F$207)-1</f>
        <v>0.15890369960571116</v>
      </c>
      <c r="H208" s="188">
        <f>PRODUCT($H$4:H204,$H$207)-1</f>
        <v>1.6486322084773493</v>
      </c>
      <c r="I208" s="188">
        <f>PRODUCT($I$4:I204,$I$207)-1</f>
        <v>0.65745879725202161</v>
      </c>
      <c r="J208" s="188" t="e">
        <f>PRODUCT($I$4:J192,$I$207)-1</f>
        <v>#DIV/0!</v>
      </c>
      <c r="K208" s="188">
        <f>PRODUCT($K$4:K204,K207)-1</f>
        <v>5.2313756596206851E-2</v>
      </c>
      <c r="L208" s="188">
        <f>PRODUCT($L$4:L204,L207)-1</f>
        <v>9.516776029108609E-3</v>
      </c>
      <c r="M208" s="188">
        <f>PRODUCT($M$4:M204,$M$207)-1</f>
        <v>-1.6584579334336547E-2</v>
      </c>
      <c r="N208" s="188">
        <f>PRODUCT($N$4:N204,$N$207)-1</f>
        <v>0.6915666227814854</v>
      </c>
      <c r="O208" s="188">
        <f>PRODUCT($O$4:O204,$O$207)-1</f>
        <v>0.98822266308490669</v>
      </c>
      <c r="P208" s="188">
        <f>PRODUCT($P$4:P204,$P$207)-1</f>
        <v>0.6390093825856773</v>
      </c>
      <c r="Q208" s="203">
        <f>PRODUCT($Q$5:Q204)-1</f>
        <v>4.0395811003934803</v>
      </c>
      <c r="R208" s="188">
        <f>PRODUCT($R$4:R204,$R$207)-1</f>
        <v>2.879220899456838</v>
      </c>
      <c r="S208" s="188">
        <f>PRODUCT($S$4:S204,$S$207)-1</f>
        <v>2.8792208994568473</v>
      </c>
      <c r="T208" s="188">
        <f>PRODUCT($T$4:T204,$T$207)-1</f>
        <v>2.8792208994568473</v>
      </c>
      <c r="U208" s="188">
        <f>PRODUCT($U$4:U204,$U$207)-1</f>
        <v>1.6671958352124583</v>
      </c>
      <c r="V208" s="188">
        <f>PRODUCT($V$4:V204,$V$207)-1</f>
        <v>3.502625546429087</v>
      </c>
      <c r="W208" s="188">
        <f>PRODUCT($W$4:W204,$W$207)-1</f>
        <v>3.0904110744827653</v>
      </c>
      <c r="X208" s="188">
        <f>PRODUCT($X$4:X204,$X$207)-1</f>
        <v>3.0904110744827653</v>
      </c>
      <c r="Y208" s="188">
        <f>PRODUCT($Y$4:Y204,$Y$207)-1</f>
        <v>3.0904110744827653</v>
      </c>
      <c r="Z208" s="188">
        <f>PRODUCT($Z$4:Z204,$Z$207)-1</f>
        <v>1.981929199577968</v>
      </c>
      <c r="AA208" s="188">
        <f>PRODUCT($AA$4:AA204,$AA$207)-1</f>
        <v>2.8211882073526975</v>
      </c>
      <c r="AB208" s="188">
        <f>PRODUCT($AB$4:AB204,$AB$207)-1</f>
        <v>1.4338790093502167</v>
      </c>
      <c r="AC208" s="188">
        <f>PRODUCT($AC$4:AC204,$AC$207)-1</f>
        <v>2.8211882073526975</v>
      </c>
      <c r="AD208" s="188">
        <f>PRODUCT($AD$4:AD204,$AD$207)-1</f>
        <v>4.4683533145274987</v>
      </c>
      <c r="AE208" s="188">
        <f>PRODUCT($AE$4:AE204,$AE$207)-1</f>
        <v>0.57648573898794453</v>
      </c>
      <c r="AF208" s="188">
        <f>PRODUCT($AF$4:AF204,$AF$207)-1</f>
        <v>1.3015007399642329</v>
      </c>
      <c r="AG208" s="188">
        <f>PRODUCT($AG$4:AG204,$AG$207)-1</f>
        <v>0.68172832135535066</v>
      </c>
      <c r="AH208" s="188">
        <f>PRODUCT($AH$4:AH204,$AH$207)-1</f>
        <v>1.2954055373403395</v>
      </c>
      <c r="AI208" s="188">
        <f>PRODUCT($AI$4:AI204,$AI$207)-1</f>
        <v>1.8246727774886895</v>
      </c>
      <c r="AJ208" s="188">
        <f>PRODUCT($AJ$4:AJ204,$AJ$207)-1</f>
        <v>1.1760000000000006</v>
      </c>
      <c r="AK208" s="188">
        <f>PRODUCT($AK$4:AK204,$AK$207)-1</f>
        <v>1.0356515685235403</v>
      </c>
      <c r="AL208" s="188">
        <f>PRODUCT($AL$4:AL204,$AL$207)-1</f>
        <v>0.91822702437227588</v>
      </c>
      <c r="AM208" s="188">
        <f>PRODUCT($AM$4:AM204,$AM$207)-1</f>
        <v>0.91822702437227588</v>
      </c>
      <c r="AN208" s="188">
        <f>PRODUCT($AN$4:AN204,$AN$207)-1</f>
        <v>-0.4546037445498845</v>
      </c>
      <c r="AO208" s="188">
        <f>PRODUCT($AO$4:AO204,$AO$207)-1</f>
        <v>0.69372701662329783</v>
      </c>
      <c r="AP208" s="188">
        <f>PRODUCT($AP$4:AP204,$AP$207)-1</f>
        <v>0.69372701662329783</v>
      </c>
      <c r="AQ208" s="188">
        <f>PRODUCT($AQ$4:AQ204,$AQ$207)-1</f>
        <v>0.77591365821985958</v>
      </c>
      <c r="AR208" s="188">
        <f>PRODUCT($AR$4:AR204,$AR$207)-1</f>
        <v>0.71942540278566103</v>
      </c>
      <c r="AS208" s="188">
        <f>PRODUCT($AS$4:AS204,$AS$207)-1</f>
        <v>2.3686595805181287E-3</v>
      </c>
      <c r="AT208" s="188">
        <f>PRODUCT($AT$4:AT204,$AT$207)-1</f>
        <v>0.66302707161413532</v>
      </c>
      <c r="AU208" s="188">
        <f>PRODUCT($AU$4:AU204,$AU$207)-1</f>
        <v>1.2727476816274366</v>
      </c>
      <c r="AV208" s="188">
        <f>PRODUCT($AV$4:AV204,$AV$207)-1</f>
        <v>1.2727476816274366</v>
      </c>
      <c r="AW208" s="188">
        <f>PRODUCT($AW$4:AW204,$AW$207)-1</f>
        <v>1.2727476816274366</v>
      </c>
      <c r="AX208" s="188">
        <f>PRODUCT($AX$4:AX204,$AX$207)-1</f>
        <v>7.9136986942481391E-2</v>
      </c>
      <c r="AY208" s="188">
        <f>PRODUCT($AY$4:AY204,$AY$207)-1</f>
        <v>7.9136986942481391E-2</v>
      </c>
      <c r="AZ208" s="188">
        <f>PRODUCT($AZ$4:AZ204,$AZ$207)-1</f>
        <v>0.25033252804615591</v>
      </c>
      <c r="BA208" s="188">
        <f>PRODUCT($BA$4:BA204,$BA$207)-1</f>
        <v>0.25033252804615591</v>
      </c>
      <c r="BB208" s="188">
        <f>PRODUCT($BB$4:BB204,$BB$207)-1</f>
        <v>0.36464106874517865</v>
      </c>
      <c r="BC208" s="188">
        <f>PRODUCT($BC$4:BC204,$BC$207)-1</f>
        <v>0.26311249137336135</v>
      </c>
      <c r="BD208" s="188">
        <f>PRODUCT($BD$4:BD204,$BD$207)-1</f>
        <v>0.26311249137336135</v>
      </c>
      <c r="BE208" s="188">
        <f>PRODUCT($BE$4:BE204,$BE$207)-1</f>
        <v>0.26311249137336135</v>
      </c>
      <c r="BF208" s="188">
        <f>PRODUCT($BF$4:BF204,$BF$207)-1</f>
        <v>0.26311249137336135</v>
      </c>
      <c r="BG208" s="188">
        <f>PRODUCT($BG$4:BG204,$BG$207)-1</f>
        <v>4.6320267381347202E-2</v>
      </c>
      <c r="BH208" s="188">
        <f>PRODUCT($BH$4:BH204,$BH$207)-1</f>
        <v>4.6320267381347202E-2</v>
      </c>
      <c r="BI208" s="188">
        <f>PRODUCT($BI$4:BI204,$BI$207)-1</f>
        <v>4.6320267381347202E-2</v>
      </c>
      <c r="BJ208" s="188">
        <f>PRODUCT($BJ$4:BJ204,$BJ$207)-1</f>
        <v>4.6320267381347202E-2</v>
      </c>
      <c r="BK208" s="188">
        <f>PRODUCT($BK$4:BK204,$BK$207)-1</f>
        <v>0.26311249137336135</v>
      </c>
      <c r="BL208" s="188">
        <f>PRODUCT($BL$4:BL204,$BL$207)-1</f>
        <v>0.26311249137336135</v>
      </c>
      <c r="BM208" s="188">
        <f>PRODUCT($BM$4:BM204,$BM$207)-1</f>
        <v>0.26311249137336135</v>
      </c>
      <c r="BN208" s="188">
        <f>PRODUCT($BN$4:BN204,$BN$207)-1</f>
        <v>0.26311249137336135</v>
      </c>
      <c r="BO208" s="188">
        <f>PRODUCT($BO$4:BO204,$BO$207)-1</f>
        <v>0.26311249137336135</v>
      </c>
      <c r="BP208" s="188">
        <f>PRODUCT($BP$4:BP204,$BP$207)-1</f>
        <v>0.26311249137336135</v>
      </c>
      <c r="BQ208" s="188">
        <f>PRODUCT($BQ$4:BQ204,$BQ$207)-1</f>
        <v>0.26311249137336135</v>
      </c>
      <c r="BR208" s="188">
        <f>PRODUCT($BR$4:BR204,$BR$207)-1</f>
        <v>0.26311249137336135</v>
      </c>
      <c r="BS208" s="188">
        <f>PRODUCT($BS$4:BS204,$BS$207)-1</f>
        <v>0.26054842331678363</v>
      </c>
      <c r="BT208" s="188">
        <f>PRODUCT($BT$4:BT204,$BT$207)-1</f>
        <v>0.26054842331678363</v>
      </c>
      <c r="BU208" s="188">
        <f>PRODUCT($BU$4:BU204,$BU$207)-1</f>
        <v>0.26054842331678363</v>
      </c>
      <c r="BV208" s="188">
        <f>PRODUCT($BV$4:BV204,$BV$207)-1</f>
        <v>0.26054842331678363</v>
      </c>
      <c r="BW208" s="188">
        <f>PRODUCT($BW$4:BW204,$BW$207)-1</f>
        <v>0.26054842331678363</v>
      </c>
      <c r="BX208" s="188">
        <f>PRODUCT($BX$4:BX204,$BX$207)-1</f>
        <v>0.26054842331678363</v>
      </c>
      <c r="BY208" s="188">
        <f>PRODUCT($BY$4:BY204,$BY$207)-1</f>
        <v>2.2210391021195708E-3</v>
      </c>
      <c r="BZ208" s="188">
        <f>PRODUCT($BZ$4:BZ204,$BZ$207)-1</f>
        <v>0.29709631999153618</v>
      </c>
      <c r="CA208" s="188">
        <f>PRODUCT($CA$4:CA204,$CA$207)-1</f>
        <v>0.29709631999153618</v>
      </c>
      <c r="CB208" s="188">
        <f>PRODUCT($CB$4:CB204,$CB$207)-1</f>
        <v>0.29709631999153618</v>
      </c>
      <c r="CC208" s="188">
        <f>PRODUCT($CC$4:CC204,$CC$207)-1</f>
        <v>0.17662530866515391</v>
      </c>
      <c r="CD208" s="188">
        <f>PRODUCT($CD$4:CD204,$CD$207)-1</f>
        <v>0.29709631999153618</v>
      </c>
      <c r="CE208" s="188">
        <f>PRODUCT($CE$4:CE204,$CE$207)-1</f>
        <v>0.29709631999153618</v>
      </c>
      <c r="CF208" s="188">
        <f>PRODUCT($CF$4:CF204,$CF$207)-1</f>
        <v>0.29709631999153618</v>
      </c>
      <c r="CG208" s="188">
        <f>PRODUCT($CG$4:CG204,$CG$207)-1</f>
        <v>-0.13041719233631355</v>
      </c>
      <c r="CH208" s="188">
        <f>PRODUCT($CH$4:CH204,$CH$207)-1</f>
        <v>8.941453682258893E-2</v>
      </c>
      <c r="CI208" s="188">
        <f>PRODUCT($CI$4:CI204,$CI$207)-1</f>
        <v>0.34162907143919474</v>
      </c>
      <c r="CJ208" s="188">
        <f>PRODUCT($CJ$4:CJ204,$CJ$207)-1</f>
        <v>0.34162907143919474</v>
      </c>
      <c r="CK208" s="188">
        <f>PRODUCT($CK$4:CK204,$CK$207)-1</f>
        <v>0.1830389733393778</v>
      </c>
      <c r="CL208" s="188">
        <f>PRODUCT($CL$4:CL204,$CL$207)-1</f>
        <v>5.830796340369937E-2</v>
      </c>
      <c r="CM208" s="188">
        <f>PRODUCT($CM$4:CM204,$CM$207)-1</f>
        <v>0.13938666708769487</v>
      </c>
      <c r="CN208" s="188">
        <f>PRODUCT($CN$4:CN204,$CN$207)-1</f>
        <v>0.13938666708769487</v>
      </c>
      <c r="CO208" s="188">
        <f>PRODUCT($CO$4:CO204,$CO$207)-1</f>
        <v>0.13938666708769487</v>
      </c>
      <c r="CP208" s="188">
        <f>PRODUCT($CP$4:CP204,$CP$207)-1</f>
        <v>0.13938666708769487</v>
      </c>
      <c r="CQ208" s="188">
        <f>PRODUCT($CQ$4:CQ204,$CQ$207)-1</f>
        <v>0.13938666708769487</v>
      </c>
      <c r="CR208" s="188">
        <f>PRODUCT($CR$4:CR204,$CR$207)-1</f>
        <v>0.13938666708769487</v>
      </c>
      <c r="CS208" s="188">
        <f>PRODUCT($CS$4:CS204,$CS$207)-1</f>
        <v>0.13938666708769487</v>
      </c>
      <c r="CT208" s="188">
        <f>PRODUCT($CT$4:CT204,$CT$207)-1</f>
        <v>0.13938666708769487</v>
      </c>
      <c r="CU208" s="188">
        <f>PRODUCT($CU$4:CU204,$CU$207)-1</f>
        <v>0.13938666708769487</v>
      </c>
      <c r="CV208" s="188">
        <f>PRODUCT($CV$4:CV204,$CV$207)-1</f>
        <v>0.13938666708769487</v>
      </c>
      <c r="CW208" s="188">
        <f>PRODUCT($CW$4:CW204,$CW$207)-1</f>
        <v>0.13938666708769487</v>
      </c>
      <c r="CX208" s="188">
        <f>PRODUCT($CX$4:CX204,$CX$207)-1</f>
        <v>-8.8931586976165766E-2</v>
      </c>
      <c r="CY208" s="188">
        <f>PRODUCT($CY$4:CY204,$CY$207)-1</f>
        <v>1.3286877923512908E-2</v>
      </c>
      <c r="CZ208" s="188">
        <f>PRODUCT($CZ$4:CZ204,$CZ$207)-1</f>
        <v>1.3286877923512908E-2</v>
      </c>
      <c r="DA208" s="188">
        <f>PRODUCT($DA$4:DA204,$DA$207)-1</f>
        <v>-8.8931586976165766E-2</v>
      </c>
      <c r="DB208" s="188">
        <f>PRODUCT($DB$4:DB204,$DB$207)-1</f>
        <v>-6.0332443739721908E-2</v>
      </c>
      <c r="DC208" s="188">
        <f>PRODUCT($DC$4:DC204,$DC$207)-1</f>
        <v>0.31523926866912988</v>
      </c>
      <c r="DD208" s="188">
        <f>PRODUCT($DD$4:DD204,$DD$207)-1</f>
        <v>-2.7175144504157478E-2</v>
      </c>
      <c r="DE208" s="188">
        <f>PRODUCT($DE$4:DE204,$DE$207)-1</f>
        <v>-3.0934772918170261E-2</v>
      </c>
      <c r="DF208" s="188">
        <f>PRODUCT($DF$4:DF204,$DF$207)-1</f>
        <v>-2.7175144504157478E-2</v>
      </c>
      <c r="DG208" s="188">
        <f>PRODUCT($DG$4:DG204,$DG$207)-1</f>
        <v>-3.4113974064396979E-2</v>
      </c>
      <c r="DH208" s="188">
        <f>PRODUCT($DH$4:DH204,$DH$207)-1</f>
        <v>-3.2942808312486083E-2</v>
      </c>
      <c r="DI208" s="188">
        <f>PRODUCT($DI$4:DI204,$DI$207)-1</f>
        <v>-2.4079637652486885E-2</v>
      </c>
    </row>
    <row r="209" spans="2:113">
      <c r="B209" s="98" t="s">
        <v>419</v>
      </c>
      <c r="C209" s="190">
        <v>0.16129032258064516</v>
      </c>
      <c r="D209" s="191">
        <v>0.67741935483870963</v>
      </c>
      <c r="E209" s="191">
        <v>0.36666666666666664</v>
      </c>
      <c r="F209" s="191">
        <v>0.36164383561643837</v>
      </c>
      <c r="H209" s="191">
        <v>0.36164383561643837</v>
      </c>
      <c r="I209" s="191">
        <v>0.36164383561643837</v>
      </c>
      <c r="K209" s="191">
        <v>0.13150684931506851</v>
      </c>
      <c r="L209" s="191">
        <v>0.65753424657534243</v>
      </c>
      <c r="M209" s="191">
        <v>0.65753424657534243</v>
      </c>
      <c r="N209" s="191">
        <v>0.72328767123287674</v>
      </c>
      <c r="O209" s="191">
        <v>0.32258064516129031</v>
      </c>
      <c r="P209" s="191">
        <v>0.32258064516129031</v>
      </c>
      <c r="Q209" s="202">
        <v>0.26</v>
      </c>
      <c r="R209" s="191">
        <v>0.41935483870967699</v>
      </c>
      <c r="S209" s="191">
        <v>0.41935483870967744</v>
      </c>
      <c r="T209" s="191">
        <v>0.41935483870967744</v>
      </c>
      <c r="U209" s="191">
        <v>0.35483870967741937</v>
      </c>
      <c r="V209" s="191">
        <v>3.3333333333333333E-2</v>
      </c>
      <c r="W209" s="191">
        <v>0.33333333333333331</v>
      </c>
      <c r="X209" s="191">
        <v>0.33333333333333331</v>
      </c>
      <c r="Y209" s="191">
        <v>0.33333333333333331</v>
      </c>
      <c r="Z209" s="191">
        <v>0.35483870967741937</v>
      </c>
      <c r="AA209" s="191">
        <v>0.22580645161290322</v>
      </c>
      <c r="AB209" s="191">
        <v>0.67741935483870963</v>
      </c>
      <c r="AC209" s="191">
        <v>0.22580645161290322</v>
      </c>
      <c r="AD209" s="191">
        <v>0.69041095890410964</v>
      </c>
      <c r="AE209" s="191">
        <v>0.22580645161290322</v>
      </c>
      <c r="AF209" s="191">
        <v>0.41935483870967744</v>
      </c>
      <c r="AG209" s="191">
        <v>0.67741935483870963</v>
      </c>
      <c r="AH209" s="191">
        <v>0.7857142857142857</v>
      </c>
      <c r="AI209" s="191">
        <v>0.85479452054794525</v>
      </c>
      <c r="AJ209" s="191">
        <v>0.85479452054794525</v>
      </c>
      <c r="AK209" s="191">
        <v>0.69041095890410964</v>
      </c>
      <c r="AL209" s="191">
        <v>0</v>
      </c>
      <c r="AM209" s="191">
        <v>0</v>
      </c>
      <c r="AN209" s="191">
        <v>0.65753424657534243</v>
      </c>
      <c r="AO209" s="191">
        <v>0.65753424657534243</v>
      </c>
      <c r="AP209" s="191">
        <v>0.65753424657534243</v>
      </c>
      <c r="AQ209" s="191">
        <v>0.78904109589041083</v>
      </c>
      <c r="AR209" s="191">
        <v>0.78904109589041083</v>
      </c>
      <c r="AS209" s="191">
        <v>0.65753424657534243</v>
      </c>
      <c r="AT209" s="191">
        <v>0.55890410958904113</v>
      </c>
      <c r="AU209" s="191">
        <v>0.22580645161290322</v>
      </c>
      <c r="AV209" s="191">
        <v>0.22580645161290322</v>
      </c>
      <c r="AW209" s="191">
        <v>0.22580645161290322</v>
      </c>
      <c r="AX209" s="191">
        <v>0.65753424657534243</v>
      </c>
      <c r="AY209" s="191">
        <v>0.65753424657534243</v>
      </c>
      <c r="AZ209" s="191">
        <v>0.65753424657534243</v>
      </c>
      <c r="BA209" s="191">
        <v>0.65753424657534243</v>
      </c>
      <c r="BB209" s="191">
        <v>0.65753424657534199</v>
      </c>
      <c r="BC209" s="191">
        <v>0.38709677419354838</v>
      </c>
      <c r="BD209" s="191">
        <v>0.38709677419354838</v>
      </c>
      <c r="BE209" s="191">
        <v>0.38709677419354838</v>
      </c>
      <c r="BF209" s="191">
        <v>0.38709677419354838</v>
      </c>
      <c r="BG209" s="191">
        <v>0.38709677419354838</v>
      </c>
      <c r="BH209" s="191">
        <v>0.38709677419354838</v>
      </c>
      <c r="BI209" s="191">
        <v>0.38709677419354838</v>
      </c>
      <c r="BJ209" s="191">
        <v>0.38709677419354838</v>
      </c>
      <c r="BK209" s="191">
        <v>0.38709677419354838</v>
      </c>
      <c r="BL209" s="191">
        <v>0.38709677419354838</v>
      </c>
      <c r="BM209" s="191">
        <v>0.38709677419354838</v>
      </c>
      <c r="BN209" s="191">
        <v>0.38709677419354838</v>
      </c>
      <c r="BO209" s="191">
        <v>0.38709677419354838</v>
      </c>
      <c r="BP209" s="191">
        <v>0.38709677419354838</v>
      </c>
      <c r="BQ209" s="191">
        <v>0.38709677419354838</v>
      </c>
      <c r="BR209" s="191">
        <v>0.38709677419354838</v>
      </c>
      <c r="BS209" s="191">
        <v>0.54838709677419351</v>
      </c>
      <c r="BT209" s="191">
        <v>0.54838709677419351</v>
      </c>
      <c r="BU209" s="191">
        <v>0.54838709677419351</v>
      </c>
      <c r="BV209" s="191">
        <v>0.54838709677419351</v>
      </c>
      <c r="BW209" s="191">
        <v>0.54838709677419351</v>
      </c>
      <c r="BX209" s="191">
        <v>0.54838709677419351</v>
      </c>
      <c r="BY209" s="191">
        <v>0.90322580645161299</v>
      </c>
      <c r="BZ209" s="191">
        <v>0.90322580645161288</v>
      </c>
      <c r="CA209" s="191">
        <v>0.90322580645161288</v>
      </c>
      <c r="CB209" s="191">
        <v>0.90322580645161288</v>
      </c>
      <c r="CC209" s="191">
        <v>0.90322580645161288</v>
      </c>
      <c r="CD209" s="191">
        <v>0.90322580645161288</v>
      </c>
      <c r="CE209" s="191">
        <v>0.90322580645161288</v>
      </c>
      <c r="CF209" s="191">
        <v>0.90322580645161288</v>
      </c>
      <c r="CG209" s="191">
        <v>7.0000000000000007E-2</v>
      </c>
      <c r="CH209" s="191">
        <v>7.0000000000000007E-2</v>
      </c>
      <c r="CI209" s="191">
        <v>0.62465753424657533</v>
      </c>
      <c r="CJ209" s="191">
        <v>0.62465753424657533</v>
      </c>
      <c r="CK209" s="191">
        <v>0.6</v>
      </c>
      <c r="CL209" s="191">
        <v>0.53333333333333333</v>
      </c>
      <c r="CM209" s="191">
        <v>0.4</v>
      </c>
      <c r="CN209" s="191">
        <v>0.4</v>
      </c>
      <c r="CO209" s="191">
        <v>0.4</v>
      </c>
      <c r="CP209" s="191">
        <v>0.4</v>
      </c>
      <c r="CQ209" s="191">
        <v>0.4</v>
      </c>
      <c r="CR209" s="191">
        <v>0.4</v>
      </c>
      <c r="CS209" s="191">
        <v>0.4</v>
      </c>
      <c r="CT209" s="191">
        <v>0.4</v>
      </c>
      <c r="CU209" s="191">
        <v>0.4</v>
      </c>
      <c r="CV209" s="191">
        <v>0.4</v>
      </c>
      <c r="CW209" s="191">
        <v>0.4</v>
      </c>
      <c r="CX209" s="191">
        <v>0.13333333333333333</v>
      </c>
      <c r="CY209" s="191">
        <v>0.13333333333333333</v>
      </c>
      <c r="CZ209" s="191">
        <v>0.13333333333333333</v>
      </c>
      <c r="DA209" s="191">
        <v>0.13333333333333333</v>
      </c>
      <c r="DB209" s="191">
        <v>0.6</v>
      </c>
      <c r="DC209" s="191">
        <v>0.6</v>
      </c>
      <c r="DD209" s="191">
        <v>0.6</v>
      </c>
      <c r="DE209" s="191">
        <v>0.6</v>
      </c>
      <c r="DF209" s="191">
        <v>0.6</v>
      </c>
      <c r="DG209" s="191">
        <v>0.6</v>
      </c>
      <c r="DH209" s="191">
        <v>0.5</v>
      </c>
      <c r="DI209" s="191">
        <v>0.5</v>
      </c>
    </row>
    <row r="210" spans="2:113">
      <c r="B210" s="98" t="s">
        <v>420</v>
      </c>
      <c r="C210" s="190">
        <f>COUNT(C4:C204)+C209</f>
        <v>128.16129032258064</v>
      </c>
      <c r="D210" s="190">
        <f>COUNT(D4:D203)+D209</f>
        <v>70.677419354838705</v>
      </c>
      <c r="E210" s="190">
        <f>COUNT(E4:E203)+E209</f>
        <v>103.36666666666666</v>
      </c>
      <c r="F210" s="190">
        <f t="shared" ref="F210:O210" si="45">COUNT(F4:F203)+F209</f>
        <v>39.361643835616441</v>
      </c>
      <c r="G210" s="190">
        <f t="shared" si="45"/>
        <v>0</v>
      </c>
      <c r="H210" s="190">
        <f t="shared" si="45"/>
        <v>39.361643835616441</v>
      </c>
      <c r="I210" s="190">
        <f t="shared" si="45"/>
        <v>39.361643835616441</v>
      </c>
      <c r="J210" s="190">
        <f t="shared" si="45"/>
        <v>0</v>
      </c>
      <c r="K210" s="190">
        <f>COUNT(K4:K203)+K209</f>
        <v>28.13150684931507</v>
      </c>
      <c r="L210" s="190">
        <f>COUNT(L4:L203)+L209</f>
        <v>19.657534246575342</v>
      </c>
      <c r="M210" s="190">
        <f>COUNT(M4:M203)+M209</f>
        <v>24.657534246575342</v>
      </c>
      <c r="N210" s="190">
        <f t="shared" si="45"/>
        <v>43.723287671232875</v>
      </c>
      <c r="O210" s="190">
        <f t="shared" si="45"/>
        <v>135.32258064516128</v>
      </c>
      <c r="P210" s="190">
        <f>COUNT(P4:P203)+P209</f>
        <v>135.32258064516128</v>
      </c>
      <c r="Q210" s="204">
        <f>COUNT(Q4:Q203)+Q209-1</f>
        <v>195.26</v>
      </c>
      <c r="R210" s="190">
        <f>COUNT(R4:R203)+R209</f>
        <v>171.41935483870967</v>
      </c>
      <c r="S210" s="190">
        <f t="shared" ref="S210:CD210" si="46">COUNT(S4:S203)+S209</f>
        <v>171.41935483870967</v>
      </c>
      <c r="T210" s="190">
        <f t="shared" si="46"/>
        <v>171.41935483870967</v>
      </c>
      <c r="U210" s="190">
        <f t="shared" si="46"/>
        <v>139.35483870967741</v>
      </c>
      <c r="V210" s="190">
        <f t="shared" si="46"/>
        <v>187.03333333333333</v>
      </c>
      <c r="W210" s="190">
        <f t="shared" si="46"/>
        <v>163.33333333333334</v>
      </c>
      <c r="X210" s="190">
        <f t="shared" si="46"/>
        <v>163.33333333333334</v>
      </c>
      <c r="Y210" s="190">
        <f t="shared" si="46"/>
        <v>163.33333333333334</v>
      </c>
      <c r="Z210" s="190">
        <f t="shared" si="46"/>
        <v>139.35483870967741</v>
      </c>
      <c r="AA210" s="190">
        <f>COUNT(AA4:AA203)+AA209</f>
        <v>138.2258064516129</v>
      </c>
      <c r="AB210" s="190">
        <f t="shared" si="46"/>
        <v>70.677419354838705</v>
      </c>
      <c r="AC210" s="190">
        <f t="shared" si="46"/>
        <v>138.2258064516129</v>
      </c>
      <c r="AD210" s="190">
        <f t="shared" si="46"/>
        <v>84.69041095890411</v>
      </c>
      <c r="AE210" s="190">
        <f t="shared" si="46"/>
        <v>103.2258064516129</v>
      </c>
      <c r="AF210" s="190">
        <f t="shared" si="46"/>
        <v>133.41935483870967</v>
      </c>
      <c r="AG210" s="190">
        <f t="shared" si="46"/>
        <v>70.677419354838705</v>
      </c>
      <c r="AH210" s="190">
        <f t="shared" si="46"/>
        <v>107.78571428571429</v>
      </c>
      <c r="AI210" s="190">
        <f>COUNT(AI4:AI203)+AI209</f>
        <v>95.854794520547941</v>
      </c>
      <c r="AJ210" s="190">
        <f t="shared" si="46"/>
        <v>95.854794520547941</v>
      </c>
      <c r="AK210" s="190">
        <f t="shared" si="46"/>
        <v>84.69041095890411</v>
      </c>
      <c r="AL210" s="190">
        <f t="shared" si="46"/>
        <v>96</v>
      </c>
      <c r="AM210" s="190">
        <f t="shared" si="46"/>
        <v>96</v>
      </c>
      <c r="AN210" s="190">
        <f t="shared" si="46"/>
        <v>60.657534246575345</v>
      </c>
      <c r="AO210" s="190">
        <f t="shared" si="46"/>
        <v>60.657534246575345</v>
      </c>
      <c r="AP210" s="190">
        <f t="shared" si="46"/>
        <v>60.657534246575345</v>
      </c>
      <c r="AQ210" s="190">
        <f t="shared" si="46"/>
        <v>33.789041095890411</v>
      </c>
      <c r="AR210" s="190">
        <f t="shared" si="46"/>
        <v>33.789041095890411</v>
      </c>
      <c r="AS210" s="190">
        <f t="shared" si="46"/>
        <v>24.657534246575342</v>
      </c>
      <c r="AT210" s="190">
        <f t="shared" si="46"/>
        <v>47.558904109589044</v>
      </c>
      <c r="AU210" s="190">
        <f t="shared" si="46"/>
        <v>98.225806451612897</v>
      </c>
      <c r="AV210" s="190">
        <f>COUNT(AV4:AV203)+AV209</f>
        <v>98.225806451612897</v>
      </c>
      <c r="AW210" s="190">
        <f t="shared" si="46"/>
        <v>98.225806451612897</v>
      </c>
      <c r="AX210" s="190">
        <f t="shared" si="46"/>
        <v>24.657534246575342</v>
      </c>
      <c r="AY210" s="190">
        <f t="shared" si="46"/>
        <v>24.657534246575342</v>
      </c>
      <c r="AZ210" s="190">
        <f>COUNT(AZ4:AZ203)+AZ209</f>
        <v>21.657534246575342</v>
      </c>
      <c r="BA210" s="190">
        <f t="shared" si="46"/>
        <v>21.657534246575342</v>
      </c>
      <c r="BB210" s="190">
        <f>COUNT(BB4:BB203)+BB209</f>
        <v>21.657534246575342</v>
      </c>
      <c r="BC210" s="190">
        <f>COUNT(BC4:BC203)+BC209</f>
        <v>17.387096774193548</v>
      </c>
      <c r="BD210" s="190">
        <f t="shared" si="46"/>
        <v>17.387096774193548</v>
      </c>
      <c r="BE210" s="190">
        <f t="shared" si="46"/>
        <v>17.387096774193548</v>
      </c>
      <c r="BF210" s="190">
        <f t="shared" si="46"/>
        <v>17.387096774193548</v>
      </c>
      <c r="BG210" s="190">
        <f t="shared" si="46"/>
        <v>17.387096774193548</v>
      </c>
      <c r="BH210" s="190">
        <f t="shared" si="46"/>
        <v>17.387096774193548</v>
      </c>
      <c r="BI210" s="190">
        <f t="shared" si="46"/>
        <v>17.387096774193548</v>
      </c>
      <c r="BJ210" s="190">
        <f t="shared" si="46"/>
        <v>17.387096774193548</v>
      </c>
      <c r="BK210" s="190">
        <f t="shared" si="46"/>
        <v>17.387096774193548</v>
      </c>
      <c r="BL210" s="190">
        <f t="shared" si="46"/>
        <v>17.387096774193548</v>
      </c>
      <c r="BM210" s="190">
        <f t="shared" si="46"/>
        <v>17.387096774193548</v>
      </c>
      <c r="BN210" s="190">
        <f t="shared" si="46"/>
        <v>17.387096774193548</v>
      </c>
      <c r="BO210" s="190">
        <f t="shared" si="46"/>
        <v>17.387096774193548</v>
      </c>
      <c r="BP210" s="190">
        <f t="shared" si="46"/>
        <v>17.387096774193548</v>
      </c>
      <c r="BQ210" s="190">
        <f t="shared" si="46"/>
        <v>17.387096774193548</v>
      </c>
      <c r="BR210" s="190">
        <f t="shared" si="46"/>
        <v>17.387096774193548</v>
      </c>
      <c r="BS210" s="190">
        <f t="shared" si="46"/>
        <v>12.548387096774194</v>
      </c>
      <c r="BT210" s="190">
        <f t="shared" si="46"/>
        <v>12.548387096774194</v>
      </c>
      <c r="BU210" s="190">
        <f t="shared" si="46"/>
        <v>12.548387096774194</v>
      </c>
      <c r="BV210" s="190">
        <f t="shared" si="46"/>
        <v>12.548387096774194</v>
      </c>
      <c r="BW210" s="190">
        <f t="shared" si="46"/>
        <v>12.548387096774194</v>
      </c>
      <c r="BX210" s="190">
        <f>COUNT(BX4:BX203)+BX209</f>
        <v>12.548387096774194</v>
      </c>
      <c r="BY210" s="190">
        <f>COUNT(BY4:BY203)+BY209</f>
        <v>3.903225806451613</v>
      </c>
      <c r="BZ210" s="190">
        <f t="shared" si="46"/>
        <v>10.903225806451612</v>
      </c>
      <c r="CA210" s="190">
        <f t="shared" si="46"/>
        <v>10.903225806451612</v>
      </c>
      <c r="CB210" s="190">
        <f t="shared" si="46"/>
        <v>10.903225806451612</v>
      </c>
      <c r="CC210" s="190">
        <f t="shared" si="46"/>
        <v>10.903225806451612</v>
      </c>
      <c r="CD210" s="190">
        <f t="shared" si="46"/>
        <v>10.903225806451612</v>
      </c>
      <c r="CE210" s="190">
        <f t="shared" ref="CE210:CJ210" si="47">COUNT(CE4:CE205)+CE209</f>
        <v>10.903225806451612</v>
      </c>
      <c r="CF210" s="190">
        <f t="shared" si="47"/>
        <v>10.903225806451612</v>
      </c>
      <c r="CG210" s="190">
        <f t="shared" si="47"/>
        <v>9.07</v>
      </c>
      <c r="CH210" s="190">
        <f t="shared" si="47"/>
        <v>9.07</v>
      </c>
      <c r="CI210" s="190">
        <f>COUNT(CI4:CI205)+CI209</f>
        <v>9.624657534246575</v>
      </c>
      <c r="CJ210" s="190">
        <f t="shared" si="47"/>
        <v>9.624657534246575</v>
      </c>
      <c r="CK210" s="190">
        <f>COUNT(CK4:CK205)+CK209</f>
        <v>7.6</v>
      </c>
      <c r="CL210" s="190">
        <f>COUNT(CL4:CL205)+CL209</f>
        <v>5.5333333333333332</v>
      </c>
      <c r="CM210" s="190">
        <f t="shared" ref="CM210:CV210" si="48">COUNT(CM4:CM205)+CM209</f>
        <v>5.4</v>
      </c>
      <c r="CN210" s="190">
        <f t="shared" si="48"/>
        <v>5.4</v>
      </c>
      <c r="CO210" s="190">
        <f t="shared" si="48"/>
        <v>5.4</v>
      </c>
      <c r="CP210" s="190">
        <f t="shared" si="48"/>
        <v>5.4</v>
      </c>
      <c r="CQ210" s="190">
        <f t="shared" si="48"/>
        <v>5.4</v>
      </c>
      <c r="CR210" s="190">
        <f t="shared" si="48"/>
        <v>5.4</v>
      </c>
      <c r="CS210" s="190">
        <f t="shared" si="48"/>
        <v>5.4</v>
      </c>
      <c r="CT210" s="190">
        <f t="shared" si="48"/>
        <v>5.4</v>
      </c>
      <c r="CU210" s="190">
        <f t="shared" si="48"/>
        <v>5.4</v>
      </c>
      <c r="CV210" s="190">
        <f t="shared" si="48"/>
        <v>5.4</v>
      </c>
      <c r="CW210" s="190">
        <f>COUNT(CW4:CW205)+CW209</f>
        <v>5.4</v>
      </c>
      <c r="CX210" s="190">
        <f>COUNT(CX4:CX205)+CX209</f>
        <v>4.1333333333333337</v>
      </c>
      <c r="CY210" s="190">
        <f>COUNT(CY4:CY205)+CY209</f>
        <v>4.1333333333333337</v>
      </c>
      <c r="CZ210" s="190">
        <f>COUNT(CZ4:CZ205)+CZ209</f>
        <v>4.1333333333333337</v>
      </c>
      <c r="DA210" s="190">
        <f>COUNT(DA4:DA205)+DA209</f>
        <v>4.1333333333333337</v>
      </c>
      <c r="DB210" s="190">
        <f t="shared" ref="DB210:DI210" si="49">COUNT(DB4:DB205)+DB209</f>
        <v>0.6</v>
      </c>
      <c r="DC210" s="190">
        <f>COUNT(DC4:DC205)+DC209</f>
        <v>0.6</v>
      </c>
      <c r="DD210" s="190">
        <f>COUNT(DD4:DD205)+DD209</f>
        <v>0.6</v>
      </c>
      <c r="DE210" s="190">
        <f>COUNT(DE4:DE205)+DE209</f>
        <v>0.6</v>
      </c>
      <c r="DF210" s="190">
        <f t="shared" si="49"/>
        <v>0.6</v>
      </c>
      <c r="DG210" s="190">
        <f t="shared" si="49"/>
        <v>0.6</v>
      </c>
      <c r="DH210" s="190">
        <f t="shared" si="49"/>
        <v>0.5</v>
      </c>
      <c r="DI210" s="190">
        <f t="shared" si="49"/>
        <v>0.5</v>
      </c>
    </row>
    <row r="211" spans="2:113">
      <c r="B211" s="98" t="s">
        <v>93</v>
      </c>
      <c r="C211" s="188">
        <f>PRODUCT($C$4:C204,C207)^(1/(C210/12))-1</f>
        <v>0.21312314618813999</v>
      </c>
      <c r="D211" s="188">
        <f>PRODUCT($D$4:D204,D207)^(1/(D210/12))-1</f>
        <v>0.23938104072792621</v>
      </c>
      <c r="E211" s="188">
        <f>PRODUCT($E$4:E204,E207)^(1/(E210/12))-1</f>
        <v>0.22492169400340223</v>
      </c>
      <c r="F211" s="188">
        <f>PRODUCT($F$4:F204,F207)^(1/(F210/12))-1</f>
        <v>9.6794795224631525E-2</v>
      </c>
      <c r="G211" s="188" t="e">
        <f>PRODUCT($F$4:G192,G207)^(1/(G210/12))-1</f>
        <v>#DIV/0!</v>
      </c>
      <c r="H211" s="188">
        <f>PRODUCT($H$4:H204,H207)^(1/(H210/12))-1</f>
        <v>0.34575075136244426</v>
      </c>
      <c r="I211" s="188">
        <f>PRODUCT($I$4:I204,I207)^(1/(I210/12))-1</f>
        <v>0.1665422712911977</v>
      </c>
      <c r="J211" s="188" t="e">
        <f>PRODUCT($I$4:J192,J207)^(1/(J210/12))-1</f>
        <v>#DIV/0!</v>
      </c>
      <c r="K211" s="188">
        <f>PRODUCT($K$4:K204,K207)^(1/(K210/12))-1</f>
        <v>2.1989546482042099E-2</v>
      </c>
      <c r="L211" s="188">
        <f>PRODUCT($L$4:L204,L207)^(1/(L210/12))-1</f>
        <v>5.7988226490259809E-3</v>
      </c>
      <c r="M211" s="188">
        <f>PRODUCT($M$4:M204,M207)^(1/(M210/12))-1</f>
        <v>-8.1058089856131943E-3</v>
      </c>
      <c r="N211" s="188">
        <f>PRODUCT($N$4:N204,N207)^(1/(N210/12))-1</f>
        <v>0.1551933915009962</v>
      </c>
      <c r="O211" s="188">
        <f>PRODUCT($O$4:O204,O207)^(1/(O210/12))-1</f>
        <v>6.2837774872434915E-2</v>
      </c>
      <c r="P211" s="188">
        <f>PRODUCT($P$4:P204,P207)^(1/(P210/12))-1</f>
        <v>4.4788629643784716E-2</v>
      </c>
      <c r="Q211" s="203">
        <f>PRODUCT($Q$4:Q204)^(1/(Q210/12))-1</f>
        <v>0.10450253637017215</v>
      </c>
      <c r="R211" s="188">
        <f>PRODUCT($R$4:R204,R207)^(1/(R210/12))-1</f>
        <v>9.9548351044215222E-2</v>
      </c>
      <c r="S211" s="188">
        <f>PRODUCT($S$4:S204,S207)^(1/(S210/12))-1</f>
        <v>9.9548351044215222E-2</v>
      </c>
      <c r="T211" s="188">
        <f>PRODUCT($T$4:T204,T207)^(1/(T210/12))-1</f>
        <v>9.9548351044215222E-2</v>
      </c>
      <c r="U211" s="188">
        <f>PRODUCT($U$4:U204,U207)^(1/(U210/12))-1</f>
        <v>8.8148233115986852E-2</v>
      </c>
      <c r="V211" s="188">
        <f>PRODUCT($V$4:V204,V207)^(1/(V210/12))-1</f>
        <v>0.10135204554363431</v>
      </c>
      <c r="W211" s="188">
        <f>PRODUCT($W$4:W204,W207)^(1/(W210/12))-1</f>
        <v>0.10903727637797411</v>
      </c>
      <c r="X211" s="188">
        <f>PRODUCT($X$4:X204,X207)^(1/(X210/12))-1</f>
        <v>0.10903727637797411</v>
      </c>
      <c r="Y211" s="188">
        <f>PRODUCT($Y$4:Y204,Y207)^(1/(Y210/12))-1</f>
        <v>0.10903727637797411</v>
      </c>
      <c r="Z211" s="188">
        <f>PRODUCT($Z$4:Z204,Z207)^(1/(Z210/12))-1</f>
        <v>9.8650334073231871E-2</v>
      </c>
      <c r="AA211" s="188">
        <f>PRODUCT($AA$4:AA204,AA207)^(1/(AA210/12))-1</f>
        <v>0.12342283571207879</v>
      </c>
      <c r="AB211" s="188">
        <f>PRODUCT($AB$4:AB204,AB207)^(1/(AB210/12))-1</f>
        <v>0.16302208288505238</v>
      </c>
      <c r="AC211" s="188">
        <f>PRODUCT($AC$4:AC204,AC207)^(1/(AC210/12))-1</f>
        <v>0.12342283571207879</v>
      </c>
      <c r="AD211" s="188">
        <f>PRODUCT($AD$4:AD204,AD207)^(1/(AD210/12))-1</f>
        <v>0.27218062173726687</v>
      </c>
      <c r="AE211" s="188">
        <f>PRODUCT($AE$4:AE204,AE207)^(1/(AE210/12))-1</f>
        <v>5.4341904827422294E-2</v>
      </c>
      <c r="AF211" s="188">
        <f>PRODUCT($AF$4:AF204,AF207)^(1/(AF210/12))-1</f>
        <v>7.7854140191378374E-2</v>
      </c>
      <c r="AG211" s="188">
        <f>PRODUCT($AG$4:AG204,AG207)^(1/(AG210/12))-1</f>
        <v>9.2270148629643778E-2</v>
      </c>
      <c r="AH211" s="188">
        <f>PRODUCT($AH$4:AH204,AH207)^(1/(AH210/12))-1</f>
        <v>9.6920629876111608E-2</v>
      </c>
      <c r="AI211" s="188">
        <f>PRODUCT($AI$4:AI204,AI207)^(1/(AI210/12))-1</f>
        <v>0.13882347699790509</v>
      </c>
      <c r="AJ211" s="188">
        <f>PRODUCT($AJ$4:AJ204,AJ207)^(1/(AJ210/12))-1</f>
        <v>0.10222764437512977</v>
      </c>
      <c r="AK211" s="188">
        <f>PRODUCT($AK$4:AK204,AK207)^(1/(AK210/12))-1</f>
        <v>0.1059639658121927</v>
      </c>
      <c r="AL211" s="188">
        <f>PRODUCT($AL$4:AL204,AL207)^(1/(AL210/12))-1</f>
        <v>8.4832033122943296E-2</v>
      </c>
      <c r="AM211" s="188">
        <f>PRODUCT($AM$4:AM204,AM207)^(1/(AM210/12))-1</f>
        <v>8.4832033122943296E-2</v>
      </c>
      <c r="AN211" s="188">
        <f>PRODUCT($AN$4:AN204,AN207)^(1/(AN210/12))-1</f>
        <v>-0.1130211909963561</v>
      </c>
      <c r="AO211" s="188">
        <f>PRODUCT($AO$4:AO204,AO207)^(1/(AO210/12))-1</f>
        <v>0.10987110663063548</v>
      </c>
      <c r="AP211" s="188">
        <f>PRODUCT($AP$4:AP204,AP207)^(1/(AP210/12))-1</f>
        <v>0.10987110663063548</v>
      </c>
      <c r="AQ211" s="188">
        <f>PRODUCT($AQ$4:AQ204,AQ207)^(1/(AQ210/12))-1</f>
        <v>0.22625518162571145</v>
      </c>
      <c r="AR211" s="188">
        <f>PRODUCT($AR$4:AR204,AR207)^(1/(AR210/12))-1</f>
        <v>0.21225826326237862</v>
      </c>
      <c r="AS211" s="188">
        <f>PRODUCT($AS$4:AS204,AS207)^(1/(AS210/12))-1</f>
        <v>1.1520476788435818E-3</v>
      </c>
      <c r="AT211" s="188">
        <f>PRODUCT($AT$4:AT204,AT207)^(1/(AT210/12))-1</f>
        <v>0.13693863563547048</v>
      </c>
      <c r="AU211" s="188">
        <f>PRODUCT($AU$4:AU204,AU207)^(1/(AU210/12))-1</f>
        <v>0.10550056072951919</v>
      </c>
      <c r="AV211" s="188">
        <f>PRODUCT($AV$4:AV204,AV207)^(1/(AV210/12))-1</f>
        <v>0.10550056072951919</v>
      </c>
      <c r="AW211" s="188">
        <f>PRODUCT($AW$4:AW204,AW207)^(1/(AW210/12))-1</f>
        <v>0.10550056072951919</v>
      </c>
      <c r="AX211" s="188">
        <f>PRODUCT($AX$4:AX204,AX207)^(1/(AX210/12))-1</f>
        <v>3.7760814803326603E-2</v>
      </c>
      <c r="AY211" s="188">
        <f>PRODUCT($AY$4:AY204,AY207)^(1/(AY210/12))-1</f>
        <v>3.7760814803326603E-2</v>
      </c>
      <c r="AZ211" s="188">
        <f>PRODUCT($AZ$4:AZ204,AZ207)^(1/(AZ210/12))-1</f>
        <v>0.13177442553329088</v>
      </c>
      <c r="BA211" s="188">
        <f>PRODUCT($BA$4:BA204,BA207)^(1/(BA210/12))-1</f>
        <v>0.13177442553329088</v>
      </c>
      <c r="BB211" s="188">
        <f>PRODUCT($BB$4:BB204,BB207)^(1/(BB210/12))-1</f>
        <v>0.187985048124097</v>
      </c>
      <c r="BC211" s="188">
        <f>PRODUCT($BC$4:BC204,BC207)^(1/(BC210/12))-1</f>
        <v>0.17492985427636443</v>
      </c>
      <c r="BD211" s="188">
        <f>PRODUCT($BD$4:BD204,BD207)^(1/(BD210/12))-1</f>
        <v>0.17492985427636443</v>
      </c>
      <c r="BE211" s="188">
        <f>PRODUCT($BE$4:BE204,BE207)^(1/(BE210/12))-1</f>
        <v>0.17492985427636443</v>
      </c>
      <c r="BF211" s="188">
        <f>PRODUCT($BF$4:BF204,BF207)^(1/(BF210/12))-1</f>
        <v>0.17492985427636443</v>
      </c>
      <c r="BG211" s="188">
        <f>PRODUCT($BG$4:BG204,BG207)^(1/(BG210/12))-1</f>
        <v>3.1743837516999829E-2</v>
      </c>
      <c r="BH211" s="188">
        <f>PRODUCT($BH$4:BH204,BH207)^(1/(BH210/12))-1</f>
        <v>3.1743837516999829E-2</v>
      </c>
      <c r="BI211" s="188">
        <f>PRODUCT($BI$4:BI204,BI207)^(1/(BI210/12))-1</f>
        <v>3.1743837516999829E-2</v>
      </c>
      <c r="BJ211" s="188">
        <f>PRODUCT($BJ$4:BJ204,BJ207)^(1/(BJ210/12))-1</f>
        <v>3.1743837516999829E-2</v>
      </c>
      <c r="BK211" s="188">
        <f>PRODUCT($BK$4:BK204,BK207)^(1/(BK210/12))-1</f>
        <v>0.17492985427636443</v>
      </c>
      <c r="BL211" s="188">
        <f>PRODUCT($BL$4:BL204,BL207)^(1/(BL210/12))-1</f>
        <v>0.17492985427636443</v>
      </c>
      <c r="BM211" s="188">
        <f>PRODUCT($BM$4:BM204,BM207)^(1/(BM210/12))-1</f>
        <v>0.17492985427636443</v>
      </c>
      <c r="BN211" s="188">
        <f>PRODUCT($BN$4:BN204,BN207)^(1/(BN210/12))-1</f>
        <v>0.17492985427636443</v>
      </c>
      <c r="BO211" s="188">
        <f>PRODUCT($BO$4:BO204,BO207)^(1/(BO210/12))-1</f>
        <v>0.17492985427636443</v>
      </c>
      <c r="BP211" s="188">
        <f>PRODUCT($BP$4:BP204,BP207)^(1/(BP210/12))-1</f>
        <v>0.17492985427636443</v>
      </c>
      <c r="BQ211" s="188">
        <f>PRODUCT($BQ$4:BQ204,BQ207)^(1/(BQ210/12))-1</f>
        <v>0.17492985427636443</v>
      </c>
      <c r="BR211" s="188">
        <f>PRODUCT($BR$4:BR204,BR207)^(1/(BR210/12))-1</f>
        <v>0.17492985427636443</v>
      </c>
      <c r="BS211" s="188">
        <f>PRODUCT($BS$4:BS204,BS207)^(1/(BS210/12))-1</f>
        <v>0.24785723381342928</v>
      </c>
      <c r="BT211" s="188">
        <f>PRODUCT($BT$4:BT204,BT207)^(1/(BT210/12))-1</f>
        <v>0.24785723381342928</v>
      </c>
      <c r="BU211" s="188">
        <f>PRODUCT($BU$4:BU204,BU207)^(1/(BU210/12))-1</f>
        <v>0.24785723381342928</v>
      </c>
      <c r="BV211" s="188">
        <f>PRODUCT($BV$4:BV204,BV207)^(1/(BV210/12))-1</f>
        <v>0.24785723381342928</v>
      </c>
      <c r="BW211" s="188">
        <f>PRODUCT($BW$4:BW204,BW207)^(1/(BW210/12))-1</f>
        <v>0.24785723381342928</v>
      </c>
      <c r="BX211" s="188">
        <f>PRODUCT($BX$4:BX204,BX207)^(1/(BX210/12))-1</f>
        <v>0.24785723381342928</v>
      </c>
      <c r="BY211" s="188" t="s">
        <v>421</v>
      </c>
      <c r="BZ211" s="188" t="s">
        <v>421</v>
      </c>
      <c r="CA211" s="188" t="s">
        <v>421</v>
      </c>
      <c r="CB211" s="188" t="s">
        <v>421</v>
      </c>
      <c r="CC211" s="188" t="s">
        <v>421</v>
      </c>
      <c r="CD211" s="188" t="s">
        <v>421</v>
      </c>
      <c r="CE211" s="188" t="s">
        <v>421</v>
      </c>
      <c r="CF211" s="188" t="s">
        <v>421</v>
      </c>
      <c r="CG211" s="188" t="s">
        <v>421</v>
      </c>
      <c r="CH211" s="188" t="s">
        <v>421</v>
      </c>
      <c r="CI211" s="188" t="s">
        <v>421</v>
      </c>
      <c r="CJ211" s="188" t="s">
        <v>421</v>
      </c>
      <c r="CK211" s="188" t="s">
        <v>421</v>
      </c>
      <c r="CL211" s="188" t="s">
        <v>421</v>
      </c>
      <c r="CM211" s="188" t="s">
        <v>421</v>
      </c>
      <c r="CN211" s="188" t="s">
        <v>421</v>
      </c>
      <c r="CO211" s="188" t="s">
        <v>421</v>
      </c>
      <c r="CP211" s="188" t="s">
        <v>421</v>
      </c>
      <c r="CQ211" s="188" t="s">
        <v>421</v>
      </c>
      <c r="CR211" s="188" t="s">
        <v>421</v>
      </c>
      <c r="CS211" s="188" t="s">
        <v>421</v>
      </c>
      <c r="CT211" s="188" t="s">
        <v>421</v>
      </c>
      <c r="CU211" s="188" t="s">
        <v>421</v>
      </c>
      <c r="CV211" s="188" t="s">
        <v>421</v>
      </c>
      <c r="CW211" s="188" t="s">
        <v>421</v>
      </c>
      <c r="CX211" s="188" t="s">
        <v>421</v>
      </c>
      <c r="CY211" s="188" t="s">
        <v>421</v>
      </c>
      <c r="CZ211" s="188" t="s">
        <v>421</v>
      </c>
      <c r="DA211" s="188" t="s">
        <v>421</v>
      </c>
      <c r="DB211" s="188" t="s">
        <v>421</v>
      </c>
      <c r="DC211" s="188" t="s">
        <v>421</v>
      </c>
      <c r="DD211" s="188" t="s">
        <v>421</v>
      </c>
      <c r="DE211" s="188" t="s">
        <v>421</v>
      </c>
      <c r="DF211" s="188" t="s">
        <v>421</v>
      </c>
      <c r="DG211" s="188" t="s">
        <v>421</v>
      </c>
      <c r="DH211" s="188" t="s">
        <v>421</v>
      </c>
      <c r="DI211" s="188" t="s">
        <v>421</v>
      </c>
    </row>
    <row r="212" spans="2:113">
      <c r="BY212" s="94" t="s">
        <v>422</v>
      </c>
      <c r="BZ212" s="94" t="s">
        <v>423</v>
      </c>
      <c r="CA212" s="94" t="s">
        <v>423</v>
      </c>
      <c r="CB212" s="94" t="s">
        <v>423</v>
      </c>
      <c r="CC212" s="94" t="s">
        <v>423</v>
      </c>
      <c r="CD212" s="94" t="s">
        <v>423</v>
      </c>
      <c r="CE212" s="94" t="s">
        <v>423</v>
      </c>
      <c r="CF212" s="94" t="s">
        <v>423</v>
      </c>
      <c r="CG212" s="94" t="s">
        <v>424</v>
      </c>
      <c r="CH212" s="151" t="s">
        <v>424</v>
      </c>
      <c r="CI212" s="94" t="s">
        <v>424</v>
      </c>
      <c r="CJ212" s="94" t="s">
        <v>424</v>
      </c>
      <c r="CK212" s="94" t="s">
        <v>424</v>
      </c>
      <c r="CL212" s="194" t="s">
        <v>433</v>
      </c>
      <c r="CM212" s="194" t="s">
        <v>433</v>
      </c>
      <c r="CN212" s="194" t="s">
        <v>433</v>
      </c>
      <c r="CO212" s="194" t="s">
        <v>433</v>
      </c>
      <c r="CP212" s="194" t="s">
        <v>433</v>
      </c>
      <c r="CQ212" s="194" t="s">
        <v>433</v>
      </c>
      <c r="CR212" s="194" t="s">
        <v>433</v>
      </c>
      <c r="CS212" s="194" t="s">
        <v>433</v>
      </c>
      <c r="CT212" s="194" t="s">
        <v>433</v>
      </c>
      <c r="CU212" s="194" t="s">
        <v>433</v>
      </c>
      <c r="CV212" s="194" t="s">
        <v>433</v>
      </c>
      <c r="CW212" s="194" t="s">
        <v>433</v>
      </c>
      <c r="CX212" s="194" t="s">
        <v>434</v>
      </c>
      <c r="CY212" s="194" t="s">
        <v>434</v>
      </c>
      <c r="CZ212" s="194" t="s">
        <v>434</v>
      </c>
      <c r="DA212" s="194" t="s">
        <v>434</v>
      </c>
      <c r="DB212" s="194" t="s">
        <v>435</v>
      </c>
      <c r="DC212" s="194" t="s">
        <v>435</v>
      </c>
      <c r="DD212" s="194" t="s">
        <v>435</v>
      </c>
      <c r="DE212" s="194" t="s">
        <v>435</v>
      </c>
      <c r="DF212" s="194" t="s">
        <v>435</v>
      </c>
      <c r="DG212" s="194" t="s">
        <v>435</v>
      </c>
      <c r="DH212" s="194" t="s">
        <v>435</v>
      </c>
      <c r="DI212" s="194" t="s">
        <v>435</v>
      </c>
    </row>
    <row r="213" spans="2:113">
      <c r="C213" s="94" t="s">
        <v>430</v>
      </c>
    </row>
    <row r="214" spans="2:113">
      <c r="C214" s="94" t="s">
        <v>432</v>
      </c>
    </row>
    <row r="217" spans="2:113">
      <c r="C217" s="94" t="s">
        <v>436</v>
      </c>
    </row>
  </sheetData>
  <autoFilter ref="B3:B179" xr:uid="{68409218-36CC-4AA6-9867-54A8782352C6}"/>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1A71B-02A5-44B9-9A8C-DB0F9A6EC18C}">
  <sheetPr codeName="Sheet7">
    <tabColor rgb="FFFF0000"/>
  </sheetPr>
  <dimension ref="A1:DI201"/>
  <sheetViews>
    <sheetView showGridLines="0" view="pageBreakPreview" zoomScale="90" zoomScaleNormal="90" zoomScaleSheetLayoutView="90" workbookViewId="0">
      <pane xSplit="2" ySplit="3" topLeftCell="DI142" activePane="bottomRight" state="frozen"/>
      <selection pane="bottomRight" activeCell="DI200" sqref="DI200"/>
      <selection pane="bottomLeft" activeCell="B185" sqref="B185"/>
      <selection pane="topRight" activeCell="B185" sqref="B185"/>
    </sheetView>
  </sheetViews>
  <sheetFormatPr defaultColWidth="8.85546875" defaultRowHeight="14.45"/>
  <cols>
    <col min="1" max="1" width="4.140625" style="94" customWidth="1"/>
    <col min="2" max="2" width="16.5703125" style="98" customWidth="1"/>
    <col min="3" max="3" width="6.5703125" style="94" customWidth="1"/>
    <col min="4" max="4" width="6.5703125" style="94" bestFit="1" customWidth="1"/>
    <col min="5" max="5" width="6.85546875" style="94" bestFit="1" customWidth="1"/>
    <col min="6" max="6" width="6.42578125" style="94" bestFit="1" customWidth="1"/>
    <col min="7" max="7" width="6.42578125" style="94" hidden="1" customWidth="1"/>
    <col min="8" max="9" width="6.42578125" style="94" bestFit="1" customWidth="1"/>
    <col min="10" max="10" width="6.42578125" style="94" hidden="1" customWidth="1"/>
    <col min="11" max="11" width="7.85546875" style="151" bestFit="1" customWidth="1"/>
    <col min="12" max="12" width="7.85546875" style="151" customWidth="1"/>
    <col min="13" max="13" width="7.85546875" style="151" bestFit="1" customWidth="1"/>
    <col min="14" max="14" width="6.85546875" style="94" bestFit="1" customWidth="1"/>
    <col min="15" max="15" width="7" style="94" bestFit="1" customWidth="1"/>
    <col min="16" max="16" width="7.140625" style="94" bestFit="1" customWidth="1"/>
    <col min="17" max="19" width="6.85546875" style="151" hidden="1" customWidth="1"/>
    <col min="20" max="20" width="6.5703125" style="151" hidden="1" customWidth="1"/>
    <col min="21" max="21" width="7" style="151" hidden="1" customWidth="1"/>
    <col min="22" max="22" width="6.140625" style="94" hidden="1" customWidth="1"/>
    <col min="23" max="23" width="7" style="94" hidden="1" customWidth="1"/>
    <col min="24" max="25" width="6.85546875" style="94" hidden="1" customWidth="1"/>
    <col min="26" max="26" width="7.140625" style="94" hidden="1" customWidth="1"/>
    <col min="27" max="28" width="6.5703125" style="94" bestFit="1" customWidth="1"/>
    <col min="29" max="29" width="6.85546875" style="94" bestFit="1" customWidth="1"/>
    <col min="30" max="30" width="6.140625" style="94" bestFit="1" customWidth="1"/>
    <col min="31" max="31" width="6.5703125" style="94" bestFit="1" customWidth="1"/>
    <col min="32" max="33" width="6.85546875" style="94" bestFit="1" customWidth="1"/>
    <col min="34" max="34" width="7" style="94" bestFit="1" customWidth="1"/>
    <col min="35" max="35" width="7" style="94" customWidth="1"/>
    <col min="36" max="36" width="6" style="94" bestFit="1" customWidth="1"/>
    <col min="37" max="37" width="6.85546875" style="94" bestFit="1" customWidth="1"/>
    <col min="38" max="38" width="7.85546875" style="94" bestFit="1" customWidth="1"/>
    <col min="39" max="39" width="8" style="94" bestFit="1" customWidth="1"/>
    <col min="40" max="40" width="6.140625" style="94" bestFit="1" customWidth="1"/>
    <col min="41" max="41" width="7.85546875" style="94" bestFit="1" customWidth="1"/>
    <col min="42" max="42" width="8" style="94" bestFit="1" customWidth="1"/>
    <col min="43" max="43" width="6.42578125" style="139" bestFit="1" customWidth="1"/>
    <col min="44" max="44" width="6.85546875" style="94" bestFit="1" customWidth="1"/>
    <col min="45" max="45" width="6.140625" style="94" bestFit="1" customWidth="1"/>
    <col min="46" max="51" width="8.85546875" style="94"/>
    <col min="52" max="53" width="8.85546875" style="151"/>
    <col min="54" max="85" width="8.85546875" style="94"/>
    <col min="86" max="86" width="8.85546875" style="151"/>
    <col min="87" max="16384" width="8.85546875" style="94"/>
  </cols>
  <sheetData>
    <row r="1" spans="1:113">
      <c r="C1" s="103">
        <v>2</v>
      </c>
      <c r="D1" s="103">
        <f>C1+1</f>
        <v>3</v>
      </c>
      <c r="E1" s="103">
        <f t="shared" ref="E1:K1" si="0">D1+1</f>
        <v>4</v>
      </c>
      <c r="F1" s="103">
        <f t="shared" si="0"/>
        <v>5</v>
      </c>
      <c r="G1" s="103">
        <f t="shared" si="0"/>
        <v>6</v>
      </c>
      <c r="H1" s="103">
        <f t="shared" si="0"/>
        <v>7</v>
      </c>
      <c r="I1" s="103">
        <f t="shared" si="0"/>
        <v>8</v>
      </c>
      <c r="J1" s="103">
        <f t="shared" si="0"/>
        <v>9</v>
      </c>
      <c r="K1" s="157">
        <f t="shared" si="0"/>
        <v>10</v>
      </c>
      <c r="L1" s="157">
        <f t="shared" ref="L1:AH1" si="1">K1+1</f>
        <v>11</v>
      </c>
      <c r="M1" s="157">
        <f t="shared" si="1"/>
        <v>12</v>
      </c>
      <c r="N1" s="157">
        <f t="shared" si="1"/>
        <v>13</v>
      </c>
      <c r="O1" s="157">
        <f t="shared" si="1"/>
        <v>14</v>
      </c>
      <c r="P1" s="157">
        <f t="shared" si="1"/>
        <v>15</v>
      </c>
      <c r="Q1" s="157">
        <f t="shared" si="1"/>
        <v>16</v>
      </c>
      <c r="R1" s="157">
        <f t="shared" si="1"/>
        <v>17</v>
      </c>
      <c r="S1" s="157">
        <f t="shared" si="1"/>
        <v>18</v>
      </c>
      <c r="T1" s="157">
        <f t="shared" si="1"/>
        <v>19</v>
      </c>
      <c r="U1" s="157">
        <f t="shared" si="1"/>
        <v>20</v>
      </c>
      <c r="V1" s="157">
        <f t="shared" si="1"/>
        <v>21</v>
      </c>
      <c r="W1" s="157">
        <f t="shared" si="1"/>
        <v>22</v>
      </c>
      <c r="X1" s="157">
        <f t="shared" si="1"/>
        <v>23</v>
      </c>
      <c r="Y1" s="157">
        <f t="shared" si="1"/>
        <v>24</v>
      </c>
      <c r="Z1" s="157">
        <f t="shared" si="1"/>
        <v>25</v>
      </c>
      <c r="AA1" s="157">
        <f t="shared" si="1"/>
        <v>26</v>
      </c>
      <c r="AB1" s="157">
        <f t="shared" si="1"/>
        <v>27</v>
      </c>
      <c r="AC1" s="157">
        <f t="shared" si="1"/>
        <v>28</v>
      </c>
      <c r="AD1" s="157">
        <f t="shared" si="1"/>
        <v>29</v>
      </c>
      <c r="AE1" s="157">
        <f t="shared" si="1"/>
        <v>30</v>
      </c>
      <c r="AF1" s="157">
        <f t="shared" si="1"/>
        <v>31</v>
      </c>
      <c r="AG1" s="157">
        <f t="shared" si="1"/>
        <v>32</v>
      </c>
      <c r="AH1" s="157">
        <f t="shared" si="1"/>
        <v>33</v>
      </c>
      <c r="AI1" s="157">
        <v>34</v>
      </c>
      <c r="AJ1" s="157">
        <v>35</v>
      </c>
      <c r="AK1" s="157">
        <f t="shared" ref="AK1:BP1" si="2">AJ1+1</f>
        <v>36</v>
      </c>
      <c r="AL1" s="157">
        <f t="shared" si="2"/>
        <v>37</v>
      </c>
      <c r="AM1" s="157">
        <f t="shared" si="2"/>
        <v>38</v>
      </c>
      <c r="AN1" s="157">
        <f t="shared" si="2"/>
        <v>39</v>
      </c>
      <c r="AO1" s="157">
        <f t="shared" si="2"/>
        <v>40</v>
      </c>
      <c r="AP1" s="157">
        <f t="shared" si="2"/>
        <v>41</v>
      </c>
      <c r="AQ1" s="157">
        <f t="shared" si="2"/>
        <v>42</v>
      </c>
      <c r="AR1" s="157">
        <f t="shared" si="2"/>
        <v>43</v>
      </c>
      <c r="AS1" s="157">
        <f t="shared" si="2"/>
        <v>44</v>
      </c>
      <c r="AT1" s="157">
        <f t="shared" si="2"/>
        <v>45</v>
      </c>
      <c r="AU1" s="157">
        <f t="shared" si="2"/>
        <v>46</v>
      </c>
      <c r="AV1" s="157">
        <f t="shared" si="2"/>
        <v>47</v>
      </c>
      <c r="AW1" s="157">
        <f t="shared" si="2"/>
        <v>48</v>
      </c>
      <c r="AX1" s="157">
        <f t="shared" si="2"/>
        <v>49</v>
      </c>
      <c r="AY1" s="157">
        <f t="shared" si="2"/>
        <v>50</v>
      </c>
      <c r="AZ1" s="157">
        <f t="shared" si="2"/>
        <v>51</v>
      </c>
      <c r="BA1" s="157">
        <f t="shared" si="2"/>
        <v>52</v>
      </c>
      <c r="BB1" s="157">
        <f t="shared" si="2"/>
        <v>53</v>
      </c>
      <c r="BC1" s="157">
        <f t="shared" si="2"/>
        <v>54</v>
      </c>
      <c r="BD1" s="157">
        <f t="shared" si="2"/>
        <v>55</v>
      </c>
      <c r="BE1" s="157">
        <f t="shared" si="2"/>
        <v>56</v>
      </c>
      <c r="BF1" s="157">
        <f t="shared" si="2"/>
        <v>57</v>
      </c>
      <c r="BG1" s="157">
        <f t="shared" si="2"/>
        <v>58</v>
      </c>
      <c r="BH1" s="157">
        <f t="shared" si="2"/>
        <v>59</v>
      </c>
      <c r="BI1" s="157">
        <f t="shared" si="2"/>
        <v>60</v>
      </c>
      <c r="BJ1" s="157">
        <f t="shared" si="2"/>
        <v>61</v>
      </c>
      <c r="BK1" s="157">
        <f t="shared" si="2"/>
        <v>62</v>
      </c>
      <c r="BL1" s="157">
        <f t="shared" si="2"/>
        <v>63</v>
      </c>
      <c r="BM1" s="157">
        <f t="shared" si="2"/>
        <v>64</v>
      </c>
      <c r="BN1" s="157">
        <f t="shared" si="2"/>
        <v>65</v>
      </c>
      <c r="BO1" s="157">
        <f t="shared" si="2"/>
        <v>66</v>
      </c>
      <c r="BP1" s="157">
        <f t="shared" si="2"/>
        <v>67</v>
      </c>
      <c r="BQ1" s="157">
        <f t="shared" ref="BQ1:BX1" si="3">BP1+1</f>
        <v>68</v>
      </c>
      <c r="BR1" s="157">
        <f t="shared" si="3"/>
        <v>69</v>
      </c>
      <c r="BS1" s="157">
        <f t="shared" si="3"/>
        <v>70</v>
      </c>
      <c r="BT1" s="157">
        <f t="shared" si="3"/>
        <v>71</v>
      </c>
      <c r="BU1" s="157">
        <f t="shared" si="3"/>
        <v>72</v>
      </c>
      <c r="BV1" s="157">
        <f t="shared" si="3"/>
        <v>73</v>
      </c>
      <c r="BW1" s="157">
        <f t="shared" si="3"/>
        <v>74</v>
      </c>
      <c r="BX1" s="157">
        <f t="shared" si="3"/>
        <v>75</v>
      </c>
      <c r="BY1" s="157">
        <f t="shared" ref="BY1" si="4">BX1+1</f>
        <v>76</v>
      </c>
      <c r="BZ1" s="157">
        <f t="shared" ref="BZ1" si="5">BY1+1</f>
        <v>77</v>
      </c>
      <c r="CA1" s="157">
        <f t="shared" ref="CA1" si="6">BZ1+1</f>
        <v>78</v>
      </c>
      <c r="CB1" s="157">
        <f t="shared" ref="CB1" si="7">CA1+1</f>
        <v>79</v>
      </c>
      <c r="CC1" s="157">
        <f t="shared" ref="CC1" si="8">CB1+1</f>
        <v>80</v>
      </c>
      <c r="CD1" s="157">
        <f t="shared" ref="CD1" si="9">CC1+1</f>
        <v>81</v>
      </c>
      <c r="CE1" s="157">
        <f t="shared" ref="CE1" si="10">CD1+1</f>
        <v>82</v>
      </c>
      <c r="CF1" s="157">
        <f t="shared" ref="CF1" si="11">CE1+1</f>
        <v>83</v>
      </c>
      <c r="CG1" s="157">
        <f t="shared" ref="CG1" si="12">CF1+1</f>
        <v>84</v>
      </c>
      <c r="CH1" s="157">
        <f t="shared" ref="CH1" si="13">CG1+1</f>
        <v>85</v>
      </c>
      <c r="CI1" s="157">
        <f t="shared" ref="CI1" si="14">CH1+1</f>
        <v>86</v>
      </c>
      <c r="CJ1" s="157">
        <f t="shared" ref="CJ1" si="15">CI1+1</f>
        <v>87</v>
      </c>
      <c r="CK1" s="157">
        <f t="shared" ref="CK1" si="16">CJ1+1</f>
        <v>88</v>
      </c>
      <c r="CL1" s="157">
        <f t="shared" ref="CL1" si="17">CK1+1</f>
        <v>89</v>
      </c>
      <c r="CM1" s="157">
        <f t="shared" ref="CM1" si="18">CL1+1</f>
        <v>90</v>
      </c>
      <c r="CN1" s="157">
        <f t="shared" ref="CN1" si="19">CM1+1</f>
        <v>91</v>
      </c>
      <c r="CO1" s="157">
        <f t="shared" ref="CO1" si="20">CN1+1</f>
        <v>92</v>
      </c>
      <c r="CP1" s="157">
        <f t="shared" ref="CP1" si="21">CO1+1</f>
        <v>93</v>
      </c>
      <c r="CQ1" s="157">
        <f t="shared" ref="CQ1" si="22">CP1+1</f>
        <v>94</v>
      </c>
      <c r="CR1" s="157">
        <f t="shared" ref="CR1" si="23">CQ1+1</f>
        <v>95</v>
      </c>
      <c r="CS1" s="157">
        <f t="shared" ref="CS1" si="24">CR1+1</f>
        <v>96</v>
      </c>
      <c r="CT1" s="157">
        <f t="shared" ref="CT1" si="25">CS1+1</f>
        <v>97</v>
      </c>
      <c r="CU1" s="157">
        <f t="shared" ref="CU1" si="26">CT1+1</f>
        <v>98</v>
      </c>
      <c r="CV1" s="157">
        <f t="shared" ref="CV1" si="27">CU1+1</f>
        <v>99</v>
      </c>
      <c r="CW1" s="157">
        <f t="shared" ref="CW1" si="28">CV1+1</f>
        <v>100</v>
      </c>
      <c r="CX1" s="157">
        <f t="shared" ref="CX1" si="29">CW1+1</f>
        <v>101</v>
      </c>
      <c r="CY1" s="157">
        <f t="shared" ref="CY1" si="30">CX1+1</f>
        <v>102</v>
      </c>
      <c r="CZ1" s="157">
        <f t="shared" ref="CZ1" si="31">CY1+1</f>
        <v>103</v>
      </c>
      <c r="DA1" s="157">
        <f t="shared" ref="DA1" si="32">CZ1+1</f>
        <v>104</v>
      </c>
      <c r="DB1" s="157">
        <v>105</v>
      </c>
      <c r="DC1" s="157">
        <v>106</v>
      </c>
      <c r="DD1" s="157">
        <v>107</v>
      </c>
      <c r="DE1" s="157">
        <v>108</v>
      </c>
      <c r="DF1" s="157">
        <v>109</v>
      </c>
      <c r="DG1" s="157">
        <v>110</v>
      </c>
      <c r="DH1" s="157">
        <v>111</v>
      </c>
      <c r="DI1" s="157">
        <v>112</v>
      </c>
    </row>
    <row r="2" spans="1:113">
      <c r="C2" s="162" t="s">
        <v>94</v>
      </c>
      <c r="D2" s="162" t="s">
        <v>97</v>
      </c>
      <c r="E2" s="162" t="s">
        <v>99</v>
      </c>
      <c r="F2" s="162" t="s">
        <v>395</v>
      </c>
      <c r="G2" s="162" t="s">
        <v>396</v>
      </c>
      <c r="H2" s="162" t="s">
        <v>397</v>
      </c>
      <c r="I2" s="162" t="s">
        <v>398</v>
      </c>
      <c r="J2" s="162" t="s">
        <v>399</v>
      </c>
      <c r="K2" s="228" t="s">
        <v>108</v>
      </c>
      <c r="L2" s="228" t="s">
        <v>111</v>
      </c>
      <c r="M2" s="228" t="s">
        <v>113</v>
      </c>
      <c r="N2" s="162" t="s">
        <v>400</v>
      </c>
      <c r="O2" s="162" t="s">
        <v>117</v>
      </c>
      <c r="P2" s="162" t="s">
        <v>120</v>
      </c>
      <c r="Q2" s="228" t="s">
        <v>124</v>
      </c>
      <c r="R2" s="228" t="s">
        <v>127</v>
      </c>
      <c r="S2" s="228" t="s">
        <v>129</v>
      </c>
      <c r="T2" s="228" t="s">
        <v>131</v>
      </c>
      <c r="U2" s="228" t="s">
        <v>134</v>
      </c>
      <c r="V2" s="162" t="s">
        <v>136</v>
      </c>
      <c r="W2" s="162" t="s">
        <v>140</v>
      </c>
      <c r="X2" s="162" t="s">
        <v>142</v>
      </c>
      <c r="Y2" s="162" t="s">
        <v>144</v>
      </c>
      <c r="Z2" s="162" t="s">
        <v>147</v>
      </c>
      <c r="AA2" s="162" t="s">
        <v>149</v>
      </c>
      <c r="AB2" s="162" t="s">
        <v>152</v>
      </c>
      <c r="AC2" s="162" t="s">
        <v>155</v>
      </c>
      <c r="AD2" s="162" t="s">
        <v>401</v>
      </c>
      <c r="AE2" s="162" t="s">
        <v>402</v>
      </c>
      <c r="AF2" s="162" t="s">
        <v>162</v>
      </c>
      <c r="AG2" s="162" t="s">
        <v>164</v>
      </c>
      <c r="AH2" s="162" t="s">
        <v>167</v>
      </c>
      <c r="AI2" s="162" t="s">
        <v>57</v>
      </c>
      <c r="AJ2" s="162" t="s">
        <v>403</v>
      </c>
      <c r="AK2" s="162" t="s">
        <v>404</v>
      </c>
      <c r="AL2" s="162" t="s">
        <v>173</v>
      </c>
      <c r="AM2" s="162" t="s">
        <v>175</v>
      </c>
      <c r="AN2" s="162" t="s">
        <v>405</v>
      </c>
      <c r="AO2" s="162" t="s">
        <v>59</v>
      </c>
      <c r="AP2" s="162" t="s">
        <v>59</v>
      </c>
      <c r="AQ2" s="164" t="s">
        <v>406</v>
      </c>
      <c r="AR2" s="162" t="s">
        <v>407</v>
      </c>
      <c r="AS2" s="162" t="s">
        <v>408</v>
      </c>
      <c r="AT2" s="162" t="s">
        <v>409</v>
      </c>
      <c r="AX2" s="94" t="s">
        <v>41</v>
      </c>
      <c r="AY2" s="94" t="s">
        <v>44</v>
      </c>
      <c r="AZ2" s="151" t="s">
        <v>194</v>
      </c>
      <c r="BA2" s="151" t="s">
        <v>196</v>
      </c>
      <c r="BB2" s="94" t="s">
        <v>198</v>
      </c>
      <c r="BC2" s="94" t="s">
        <v>201</v>
      </c>
      <c r="BD2" s="94" t="s">
        <v>204</v>
      </c>
      <c r="BE2" s="94" t="s">
        <v>207</v>
      </c>
      <c r="BF2" s="94" t="s">
        <v>210</v>
      </c>
      <c r="BG2" s="94" t="s">
        <v>213</v>
      </c>
      <c r="BH2" s="94" t="s">
        <v>216</v>
      </c>
      <c r="BI2" s="94" t="s">
        <v>220</v>
      </c>
      <c r="BJ2" s="94" t="s">
        <v>223</v>
      </c>
      <c r="BK2" s="94" t="s">
        <v>225</v>
      </c>
      <c r="BL2" s="94" t="s">
        <v>228</v>
      </c>
      <c r="BM2" s="94" t="s">
        <v>231</v>
      </c>
      <c r="BN2" s="94" t="s">
        <v>234</v>
      </c>
      <c r="BO2" s="94" t="s">
        <v>237</v>
      </c>
      <c r="BP2" s="94" t="s">
        <v>240</v>
      </c>
      <c r="BQ2" s="94" t="s">
        <v>243</v>
      </c>
      <c r="BR2" s="94" t="s">
        <v>246</v>
      </c>
      <c r="BS2" s="94" t="s">
        <v>248</v>
      </c>
      <c r="BT2" s="94" t="s">
        <v>252</v>
      </c>
      <c r="BU2" s="94" t="s">
        <v>256</v>
      </c>
      <c r="BV2" s="94" t="s">
        <v>260</v>
      </c>
      <c r="BW2" s="94" t="s">
        <v>264</v>
      </c>
      <c r="BX2" s="94" t="s">
        <v>268</v>
      </c>
      <c r="BY2" s="94" t="s">
        <v>271</v>
      </c>
      <c r="BZ2" s="94" t="s">
        <v>273</v>
      </c>
      <c r="CA2" s="94" t="s">
        <v>277</v>
      </c>
      <c r="CB2" s="94" t="s">
        <v>281</v>
      </c>
      <c r="CC2" s="94" t="s">
        <v>285</v>
      </c>
      <c r="CD2" s="94" t="s">
        <v>289</v>
      </c>
      <c r="CE2" s="94" t="s">
        <v>293</v>
      </c>
      <c r="CF2" s="94" t="s">
        <v>297</v>
      </c>
      <c r="CG2" s="94" t="s">
        <v>300</v>
      </c>
      <c r="CH2" s="151" t="s">
        <v>304</v>
      </c>
      <c r="CI2" s="94" t="s">
        <v>307</v>
      </c>
      <c r="CJ2" s="94" t="s">
        <v>310</v>
      </c>
      <c r="CK2" s="94" t="s">
        <v>313</v>
      </c>
      <c r="CL2" s="94" t="s">
        <v>316</v>
      </c>
      <c r="CM2" s="94" t="s">
        <v>319</v>
      </c>
      <c r="CN2" s="94" t="s">
        <v>322</v>
      </c>
      <c r="CO2" s="94" t="s">
        <v>325</v>
      </c>
      <c r="CP2" s="94" t="s">
        <v>328</v>
      </c>
      <c r="CQ2" s="94" t="s">
        <v>331</v>
      </c>
      <c r="CR2" s="94" t="s">
        <v>334</v>
      </c>
      <c r="CS2" s="94" t="s">
        <v>337</v>
      </c>
      <c r="CT2" s="94" t="s">
        <v>340</v>
      </c>
      <c r="CU2" s="94" t="s">
        <v>343</v>
      </c>
      <c r="CV2" s="94" t="s">
        <v>346</v>
      </c>
      <c r="CW2" s="94" t="s">
        <v>349</v>
      </c>
      <c r="CX2" s="94" t="s">
        <v>352</v>
      </c>
      <c r="CY2" s="94" t="s">
        <v>356</v>
      </c>
      <c r="CZ2" s="94" t="s">
        <v>359</v>
      </c>
      <c r="DA2" s="94" t="s">
        <v>362</v>
      </c>
      <c r="DB2" s="94" t="s">
        <v>365</v>
      </c>
      <c r="DC2" s="94" t="s">
        <v>368</v>
      </c>
      <c r="DD2" s="94" t="s">
        <v>372</v>
      </c>
      <c r="DE2" s="94" t="s">
        <v>376</v>
      </c>
      <c r="DF2" s="94" t="s">
        <v>380</v>
      </c>
      <c r="DG2" s="94" t="s">
        <v>383</v>
      </c>
      <c r="DH2" s="94" t="s">
        <v>386</v>
      </c>
      <c r="DI2" s="94" t="s">
        <v>390</v>
      </c>
    </row>
    <row r="3" spans="1:113">
      <c r="B3" s="100" t="s">
        <v>0</v>
      </c>
      <c r="C3" s="100" t="s">
        <v>17</v>
      </c>
      <c r="D3" s="100" t="s">
        <v>19</v>
      </c>
      <c r="E3" s="100" t="s">
        <v>20</v>
      </c>
      <c r="F3" s="100" t="s">
        <v>46</v>
      </c>
      <c r="G3" s="100" t="s">
        <v>83</v>
      </c>
      <c r="H3" s="100" t="s">
        <v>48</v>
      </c>
      <c r="I3" s="100" t="s">
        <v>50</v>
      </c>
      <c r="J3" s="100" t="s">
        <v>85</v>
      </c>
      <c r="K3" s="146" t="s">
        <v>36</v>
      </c>
      <c r="L3" s="146" t="s">
        <v>410</v>
      </c>
      <c r="M3" s="146" t="s">
        <v>38</v>
      </c>
      <c r="N3" s="98" t="s">
        <v>30</v>
      </c>
      <c r="O3" s="98" t="s">
        <v>24</v>
      </c>
      <c r="P3" s="98" t="s">
        <v>26</v>
      </c>
      <c r="Q3" s="146" t="s">
        <v>77</v>
      </c>
      <c r="R3" s="146" t="s">
        <v>79</v>
      </c>
      <c r="S3" s="146" t="s">
        <v>80</v>
      </c>
      <c r="T3" s="146" t="s">
        <v>81</v>
      </c>
      <c r="U3" s="146" t="s">
        <v>82</v>
      </c>
      <c r="V3" s="98" t="s">
        <v>71</v>
      </c>
      <c r="W3" s="98" t="s">
        <v>73</v>
      </c>
      <c r="X3" s="98" t="s">
        <v>74</v>
      </c>
      <c r="Y3" s="98" t="s">
        <v>75</v>
      </c>
      <c r="Z3" s="98" t="s">
        <v>76</v>
      </c>
      <c r="AA3" s="98" t="s">
        <v>13</v>
      </c>
      <c r="AB3" s="98" t="s">
        <v>15</v>
      </c>
      <c r="AC3" s="98" t="s">
        <v>16</v>
      </c>
      <c r="AD3" s="98" t="s">
        <v>55</v>
      </c>
      <c r="AE3" s="98" t="s">
        <v>21</v>
      </c>
      <c r="AF3" s="98" t="s">
        <v>9</v>
      </c>
      <c r="AG3" s="98" t="s">
        <v>11</v>
      </c>
      <c r="AH3" s="98" t="s">
        <v>12</v>
      </c>
      <c r="AI3" s="98" t="s">
        <v>57</v>
      </c>
      <c r="AJ3" s="98" t="s">
        <v>57</v>
      </c>
      <c r="AK3" s="98" t="s">
        <v>22</v>
      </c>
      <c r="AL3" s="98" t="s">
        <v>27</v>
      </c>
      <c r="AM3" s="98" t="s">
        <v>29</v>
      </c>
      <c r="AN3" s="98" t="s">
        <v>62</v>
      </c>
      <c r="AO3" s="98" t="s">
        <v>59</v>
      </c>
      <c r="AP3" s="98" t="s">
        <v>61</v>
      </c>
      <c r="AQ3" s="166" t="s">
        <v>34</v>
      </c>
      <c r="AR3" s="98" t="s">
        <v>32</v>
      </c>
      <c r="AS3" s="98" t="s">
        <v>39</v>
      </c>
      <c r="AT3" s="100" t="s">
        <v>52</v>
      </c>
      <c r="AU3" s="197" t="s">
        <v>64</v>
      </c>
      <c r="AV3" s="197" t="s">
        <v>67</v>
      </c>
      <c r="AW3" s="197" t="s">
        <v>69</v>
      </c>
      <c r="AX3" s="98" t="s">
        <v>42</v>
      </c>
      <c r="AY3" s="98" t="s">
        <v>45</v>
      </c>
      <c r="AZ3" s="146" t="s">
        <v>87</v>
      </c>
      <c r="BA3" s="146" t="s">
        <v>88</v>
      </c>
      <c r="BB3" s="98" t="s">
        <v>89</v>
      </c>
      <c r="BC3" s="98" t="s">
        <v>202</v>
      </c>
      <c r="BD3" s="98" t="s">
        <v>205</v>
      </c>
      <c r="BE3" s="98" t="s">
        <v>208</v>
      </c>
      <c r="BF3" s="98" t="s">
        <v>211</v>
      </c>
      <c r="BG3" s="98" t="s">
        <v>214</v>
      </c>
      <c r="BH3" s="98" t="s">
        <v>217</v>
      </c>
      <c r="BI3" s="98" t="s">
        <v>221</v>
      </c>
      <c r="BJ3" s="98" t="s">
        <v>224</v>
      </c>
      <c r="BK3" s="98" t="s">
        <v>226</v>
      </c>
      <c r="BL3" s="98" t="s">
        <v>229</v>
      </c>
      <c r="BM3" s="98" t="s">
        <v>232</v>
      </c>
      <c r="BN3" s="98" t="s">
        <v>235</v>
      </c>
      <c r="BO3" s="98" t="s">
        <v>238</v>
      </c>
      <c r="BP3" s="98" t="s">
        <v>241</v>
      </c>
      <c r="BQ3" s="98" t="s">
        <v>244</v>
      </c>
      <c r="BR3" s="98" t="s">
        <v>247</v>
      </c>
      <c r="BS3" s="98" t="s">
        <v>249</v>
      </c>
      <c r="BT3" s="98" t="s">
        <v>253</v>
      </c>
      <c r="BU3" s="98" t="s">
        <v>257</v>
      </c>
      <c r="BV3" s="98" t="s">
        <v>261</v>
      </c>
      <c r="BW3" s="98" t="s">
        <v>265</v>
      </c>
      <c r="BX3" s="98" t="s">
        <v>269</v>
      </c>
      <c r="BY3" s="98" t="s">
        <v>272</v>
      </c>
      <c r="BZ3" s="98" t="s">
        <v>274</v>
      </c>
      <c r="CA3" s="98" t="s">
        <v>278</v>
      </c>
      <c r="CB3" s="98" t="s">
        <v>282</v>
      </c>
      <c r="CC3" s="98" t="s">
        <v>286</v>
      </c>
      <c r="CD3" s="98" t="s">
        <v>290</v>
      </c>
      <c r="CE3" s="98" t="s">
        <v>294</v>
      </c>
      <c r="CF3" s="98" t="s">
        <v>298</v>
      </c>
      <c r="CG3" s="98" t="s">
        <v>301</v>
      </c>
      <c r="CH3" s="146" t="s">
        <v>305</v>
      </c>
      <c r="CI3" s="98" t="s">
        <v>308</v>
      </c>
      <c r="CJ3" s="98" t="s">
        <v>311</v>
      </c>
      <c r="CK3" s="98" t="s">
        <v>314</v>
      </c>
      <c r="CL3" s="98" t="s">
        <v>317</v>
      </c>
      <c r="CM3" s="98" t="s">
        <v>320</v>
      </c>
      <c r="CN3" s="98" t="s">
        <v>323</v>
      </c>
      <c r="CO3" s="98" t="s">
        <v>326</v>
      </c>
      <c r="CP3" s="98" t="s">
        <v>411</v>
      </c>
      <c r="CQ3" s="98" t="s">
        <v>412</v>
      </c>
      <c r="CR3" s="98" t="s">
        <v>413</v>
      </c>
      <c r="CS3" s="98" t="s">
        <v>414</v>
      </c>
      <c r="CT3" s="98" t="s">
        <v>415</v>
      </c>
      <c r="CU3" s="98" t="s">
        <v>344</v>
      </c>
      <c r="CV3" s="98" t="s">
        <v>416</v>
      </c>
      <c r="CW3" s="98" t="s">
        <v>350</v>
      </c>
      <c r="CX3" s="98" t="s">
        <v>353</v>
      </c>
      <c r="CY3" s="98" t="s">
        <v>357</v>
      </c>
      <c r="CZ3" s="98" t="s">
        <v>360</v>
      </c>
      <c r="DA3" s="98" t="s">
        <v>363</v>
      </c>
      <c r="DB3" s="98" t="s">
        <v>366</v>
      </c>
      <c r="DC3" s="98" t="s">
        <v>369</v>
      </c>
      <c r="DD3" s="98" t="s">
        <v>373</v>
      </c>
      <c r="DE3" s="98" t="s">
        <v>377</v>
      </c>
      <c r="DF3" s="98" t="s">
        <v>381</v>
      </c>
      <c r="DG3" s="98" t="s">
        <v>384</v>
      </c>
      <c r="DH3" s="98" t="s">
        <v>387</v>
      </c>
      <c r="DI3" s="98" t="s">
        <v>391</v>
      </c>
    </row>
    <row r="4" spans="1:113">
      <c r="A4" s="94">
        <f t="shared" ref="A4:A67" si="33">A5+1</f>
        <v>197</v>
      </c>
      <c r="B4" s="168">
        <v>40109</v>
      </c>
      <c r="C4" s="143" t="str">
        <f>IFERROR(VLOOKUP($B4,'Benchmark Data'!$B:$FF,C$1,FALSE)/VLOOKUP($B3,'Benchmark Data'!$B:$FF,C$1,FALSE)*C5,"")</f>
        <v/>
      </c>
      <c r="D4" s="143" t="str">
        <f>IFERROR(VLOOKUP($B4,'Benchmark Data'!$B:$FF,D$1,FALSE)/VLOOKUP($B3,'Benchmark Data'!$B:$FF,D$1,FALSE)*D5,"")</f>
        <v/>
      </c>
      <c r="E4" s="143" t="str">
        <f>IFERROR(VLOOKUP($B4,'Benchmark Data'!$B:$FF,E$1,FALSE)/VLOOKUP($B3,'Benchmark Data'!$B:$FF,E$1,FALSE)*E5,"")</f>
        <v/>
      </c>
      <c r="F4" s="143" t="str">
        <f>IFERROR(VLOOKUP($B4,'Benchmark Data'!$B:$FF,F$1,FALSE)/VLOOKUP($B3,'Benchmark Data'!$B:$FF,F$1,FALSE)*F5,"")</f>
        <v/>
      </c>
      <c r="G4" s="143" t="str">
        <f>IFERROR(VLOOKUP($B4,'Benchmark Data'!$B:$FF,G$1,FALSE)/VLOOKUP($B3,'Benchmark Data'!$B:$FF,G$1,FALSE)*G5,"")</f>
        <v/>
      </c>
      <c r="H4" s="143" t="str">
        <f>IFERROR(VLOOKUP($B4,'Benchmark Data'!$B:$FF,H$1,FALSE)/VLOOKUP($B3,'Benchmark Data'!$B:$FF,H$1,FALSE)*H5,"")</f>
        <v/>
      </c>
      <c r="I4" s="143" t="str">
        <f>IFERROR(VLOOKUP($B4,'Benchmark Data'!$B:$FF,I$1,FALSE)/VLOOKUP($B3,'Benchmark Data'!$B:$FF,I$1,FALSE)*I5,"")</f>
        <v/>
      </c>
      <c r="J4" s="143" t="str">
        <f>IFERROR(VLOOKUP($B4,'Benchmark Data'!$B:$FF,J$1,FALSE)/VLOOKUP($B3,'Benchmark Data'!$B:$FF,J$1,FALSE)*J5,"")</f>
        <v/>
      </c>
      <c r="K4" s="156" t="str">
        <f>IFERROR(VLOOKUP($B4,'Benchmark Data'!$B:$FF,K$1,FALSE)*K5,"")</f>
        <v/>
      </c>
      <c r="L4" s="156" t="str">
        <f>IFERROR(VLOOKUP($B4,'Benchmark Data'!$B:$FF,L$1,FALSE)*L5,"")</f>
        <v/>
      </c>
      <c r="M4" s="156" t="str">
        <f>IFERROR(VLOOKUP($B4,'Benchmark Data'!$B:$FF,M$1,FALSE)*M5,"")</f>
        <v/>
      </c>
      <c r="N4" s="143" t="str">
        <f>IFERROR(VLOOKUP($B4,'Benchmark Data'!$B:$FF,N$1,FALSE)/VLOOKUP($B3,'Benchmark Data'!$B:$FF,N$1,FALSE)*N5,"")</f>
        <v/>
      </c>
      <c r="O4" s="143" t="str">
        <f>IFERROR(VLOOKUP($B4,'Benchmark Data'!$B:$FF,O$1,FALSE)/VLOOKUP($B3,'Benchmark Data'!$B:$FF,O$1,FALSE)*O5,"")</f>
        <v/>
      </c>
      <c r="P4" s="143" t="str">
        <f>IFERROR(VLOOKUP($B4,'Benchmark Data'!$B:$FF,P$1,FALSE)/VLOOKUP($B3,'Benchmark Data'!$B:$FF,P$1,FALSE)*P5,"")</f>
        <v/>
      </c>
      <c r="Q4" s="156" t="str">
        <f>IFERROR(VLOOKUP($B4,'Benchmark Data'!$B:$FF,Q$1,FALSE)*Q5,"")</f>
        <v/>
      </c>
      <c r="R4" s="156" t="str">
        <f>IFERROR(VLOOKUP($B4,'Benchmark Data'!$B:$FF,R$1,FALSE)*R5,"")</f>
        <v/>
      </c>
      <c r="S4" s="156" t="str">
        <f>IFERROR(VLOOKUP($B4,'Benchmark Data'!$B:$FF,S$1,FALSE)*S5,"")</f>
        <v/>
      </c>
      <c r="T4" s="156" t="str">
        <f>IFERROR(VLOOKUP($B4,'Benchmark Data'!$B:$FF,T$1,FALSE)*T5,"")</f>
        <v/>
      </c>
      <c r="U4" s="156" t="str">
        <f>IFERROR(VLOOKUP($B4,'Benchmark Data'!$B:$FF,U$1,FALSE)*U5,"")</f>
        <v/>
      </c>
      <c r="V4" s="143" t="str">
        <f>IFERROR(VLOOKUP($B4,'Benchmark Data'!$B:$FF,V$1,FALSE)/VLOOKUP($B3,'Benchmark Data'!$B:$FF,V$1,FALSE)*V5,"")</f>
        <v/>
      </c>
      <c r="W4" s="143" t="str">
        <f>IFERROR(VLOOKUP($B4,'Benchmark Data'!$B:$FF,W$1,FALSE)/VLOOKUP($B3,'Benchmark Data'!$B:$FF,W$1,FALSE)*W5,"")</f>
        <v/>
      </c>
      <c r="X4" s="143" t="str">
        <f>IFERROR(VLOOKUP($B4,'Benchmark Data'!$B:$FF,X$1,FALSE)/VLOOKUP($B3,'Benchmark Data'!$B:$FF,X$1,FALSE)*X5,"")</f>
        <v/>
      </c>
      <c r="Y4" s="143" t="str">
        <f>IFERROR(VLOOKUP($B4,'Benchmark Data'!$B:$FF,Y$1,FALSE)/VLOOKUP($B3,'Benchmark Data'!$B:$FF,Y$1,FALSE)*Y5,"")</f>
        <v/>
      </c>
      <c r="Z4" s="143" t="str">
        <f>IFERROR(VLOOKUP($B4,'Benchmark Data'!$B:$FF,Z$1,FALSE)/VLOOKUP($B3,'Benchmark Data'!$B:$FF,Z$1,FALSE)*Z5,"")</f>
        <v/>
      </c>
      <c r="AA4" s="143" t="str">
        <f>IFERROR(VLOOKUP($B4,'Benchmark Data'!$B:$FF,AA$1,FALSE)/VLOOKUP($B3,'Benchmark Data'!$B:$FF,AA$1,FALSE)*AA5,"")</f>
        <v/>
      </c>
      <c r="AB4" s="143" t="str">
        <f>IFERROR(VLOOKUP($B4,'Benchmark Data'!$B:$FF,AB$1,FALSE)/VLOOKUP($B3,'Benchmark Data'!$B:$FF,AB$1,FALSE)*AB5,"")</f>
        <v/>
      </c>
      <c r="AC4" s="143" t="str">
        <f>IFERROR(VLOOKUP($B4,'Benchmark Data'!$B:$FF,AC$1,FALSE)/VLOOKUP($B3,'Benchmark Data'!$B:$FF,AC$1,FALSE)*AC5,"")</f>
        <v/>
      </c>
      <c r="AD4" s="143" t="str">
        <f>IFERROR(VLOOKUP($B4,'Benchmark Data'!$B:$FF,AD$1,FALSE)/VLOOKUP($B3,'Benchmark Data'!$B:$FF,AD$1,FALSE)*AD5,"")</f>
        <v/>
      </c>
      <c r="AE4" s="143" t="str">
        <f>IFERROR(VLOOKUP($B4,'Benchmark Data'!$B:$FF,AE$1,FALSE)/VLOOKUP($B3,'Benchmark Data'!$B:$FF,AE$1,FALSE)*AE5,"")</f>
        <v/>
      </c>
      <c r="AF4" s="143" t="str">
        <f>IFERROR(VLOOKUP($B4,'Benchmark Data'!$B:$FF,AF$1,FALSE)/VLOOKUP($B3,'Benchmark Data'!$B:$FF,AF$1,FALSE)*AF5,"")</f>
        <v/>
      </c>
      <c r="AG4" s="143" t="str">
        <f>IFERROR(VLOOKUP($B4,'Benchmark Data'!$B:$FF,AG$1,FALSE)/VLOOKUP($B3,'Benchmark Data'!$B:$FF,AG$1,FALSE)*AG5,"")</f>
        <v/>
      </c>
      <c r="AH4" s="143" t="str">
        <f>IFERROR(VLOOKUP($B4,'Benchmark Data'!$B:$FF,AH$1,FALSE)/VLOOKUP($B3,'Benchmark Data'!$B:$FF,AH$1,FALSE)*AH5,"")</f>
        <v/>
      </c>
      <c r="AI4" s="143"/>
      <c r="AJ4" s="143" t="str">
        <f>IFERROR(VLOOKUP($B4,'Benchmark Data'!$B:$FF,AJ$1,FALSE)/VLOOKUP($B3,'Benchmark Data'!$B:$FF,AJ$1,FALSE)*AJ5,"")</f>
        <v/>
      </c>
      <c r="AK4" s="143" t="str">
        <f>IFERROR(VLOOKUP($B4,'Benchmark Data'!$B:$FF,AK$1,FALSE)/VLOOKUP($B3,'Benchmark Data'!$B:$FF,AK$1,FALSE)*AK5,"")</f>
        <v/>
      </c>
      <c r="AL4" s="143" t="str">
        <f>IFERROR(VLOOKUP($B4,'Benchmark Data'!$B:$FF,AL$1,FALSE)/VLOOKUP($B3,'Benchmark Data'!$B:$FF,AL$1,FALSE)*AL5,"")</f>
        <v/>
      </c>
      <c r="AM4" s="143" t="str">
        <f>IFERROR(VLOOKUP($B4,'Benchmark Data'!$B:$FF,AM$1,FALSE)/VLOOKUP($B3,'Benchmark Data'!$B:$FF,AM$1,FALSE)*AM5,"")</f>
        <v/>
      </c>
      <c r="AN4" s="143" t="str">
        <f>IFERROR(VLOOKUP($B4,'Benchmark Data'!$B:$FF,AN$1,FALSE)/VLOOKUP($B3,'Benchmark Data'!$B:$FF,AN$1,FALSE)*AN5,"")</f>
        <v/>
      </c>
      <c r="AO4" s="143" t="str">
        <f>IFERROR(VLOOKUP($B4,'Benchmark Data'!$B:$FF,AO$1,FALSE)/VLOOKUP($B3,'Benchmark Data'!$B:$FF,AO$1,FALSE)*AO5,"")</f>
        <v/>
      </c>
      <c r="AP4" s="143" t="str">
        <f>IFERROR(VLOOKUP($B4,'Benchmark Data'!$B:$FF,AP$1,FALSE)/VLOOKUP($B3,'Benchmark Data'!$B:$FF,AP$1,FALSE)*AP5,"")</f>
        <v/>
      </c>
      <c r="AQ4" s="143" t="str">
        <f>IFERROR(VLOOKUP($B4,'Benchmark Data'!$B:$FF,AQ$1,FALSE)/VLOOKUP($B3,'Benchmark Data'!$B:$FF,AQ$1,FALSE)*AQ5,"")</f>
        <v/>
      </c>
      <c r="AR4" s="143" t="str">
        <f>IFERROR(VLOOKUP($B4,'Benchmark Data'!$B:$FF,AR$1,FALSE)/VLOOKUP($B3,'Benchmark Data'!$B:$FF,AR$1,FALSE)*AR5,"")</f>
        <v/>
      </c>
      <c r="AS4" s="143" t="str">
        <f>IFERROR(VLOOKUP($B4,'Benchmark Data'!$B:$FF,AS$1,FALSE)/VLOOKUP($B3,'Benchmark Data'!$B:$FF,AS$1,FALSE)*AS5,"")</f>
        <v/>
      </c>
      <c r="AT4" s="143" t="str">
        <f>IFERROR(VLOOKUP($B4,'Benchmark Data'!$B:$FF,AT$1,FALSE)/VLOOKUP($B3,'Benchmark Data'!$B:$FF,AT$1,FALSE)*AT5,"")</f>
        <v/>
      </c>
      <c r="AU4" s="143" t="str">
        <f>IFERROR(VLOOKUP($B4,'Benchmark Data'!$B:$FF,AU$1,FALSE)/VLOOKUP($B3,'Benchmark Data'!$B:$FF,AU$1,FALSE)*AU5,"")</f>
        <v/>
      </c>
      <c r="AV4" s="143" t="str">
        <f>IFERROR(VLOOKUP($B4,'Benchmark Data'!$B:$FF,AV$1,FALSE)/VLOOKUP($B3,'Benchmark Data'!$B:$FF,AV$1,FALSE)*AV5,"")</f>
        <v/>
      </c>
      <c r="AW4" s="143" t="str">
        <f>IFERROR(VLOOKUP($B4,'Benchmark Data'!$B:$FF,AW$1,FALSE)/VLOOKUP($B3,'Benchmark Data'!$B:$FF,AW$1,FALSE)*AW5,"")</f>
        <v/>
      </c>
      <c r="AX4" s="143" t="str">
        <f>IFERROR(VLOOKUP($B4,'Benchmark Data'!$B:$FF,AX$1,FALSE)/VLOOKUP($B3,'Benchmark Data'!$B:$FF,AX$1,FALSE)*AX5,"")</f>
        <v/>
      </c>
      <c r="AY4" s="143" t="str">
        <f>IFERROR(VLOOKUP($B4,'Benchmark Data'!$B:$FF,AY$1,FALSE)/VLOOKUP($B3,'Benchmark Data'!$B:$FF,AY$1,FALSE)*AY5,"")</f>
        <v/>
      </c>
      <c r="AZ4" s="156"/>
      <c r="BA4" s="156"/>
      <c r="BB4" s="143" t="str">
        <f>IFERROR(VLOOKUP($B4,'Benchmark Data'!$B:$FF,BB$1,FALSE)/VLOOKUP($B3,'Benchmark Data'!$B:$FF,BB$1,FALSE)*BB5,"")</f>
        <v/>
      </c>
      <c r="BC4" s="143" t="str">
        <f>IFERROR(VLOOKUP($B4,'Benchmark Data'!$B:$FF,BC$1,FALSE)/VLOOKUP($B3,'Benchmark Data'!$B:$FF,BC$1,FALSE)*BC5,"")</f>
        <v/>
      </c>
      <c r="BD4" s="143" t="str">
        <f>IFERROR(VLOOKUP($B4,'Benchmark Data'!$B:$FF,BD$1,FALSE)/VLOOKUP($B3,'Benchmark Data'!$B:$FF,BD$1,FALSE)*BD5,"")</f>
        <v/>
      </c>
      <c r="BE4" s="143" t="str">
        <f>IFERROR(VLOOKUP($B4,'Benchmark Data'!$B:$FF,BE$1,FALSE)/VLOOKUP($B3,'Benchmark Data'!$B:$FF,BE$1,FALSE)*BE5,"")</f>
        <v/>
      </c>
      <c r="BF4" s="143" t="str">
        <f>IFERROR(VLOOKUP($B4,'Benchmark Data'!$B:$FF,BF$1,FALSE)/VLOOKUP($B3,'Benchmark Data'!$B:$FF,BF$1,FALSE)*BF5,"")</f>
        <v/>
      </c>
      <c r="BG4" s="143" t="str">
        <f>IFERROR(VLOOKUP($B4,'Benchmark Data'!$B:$FF,BG$1,FALSE)/VLOOKUP($B3,'Benchmark Data'!$B:$FF,BG$1,FALSE)*BG5,"")</f>
        <v/>
      </c>
      <c r="BH4" s="143" t="str">
        <f>IFERROR(VLOOKUP($B4,'Benchmark Data'!$B:$FF,BH$1,FALSE)/VLOOKUP($B3,'Benchmark Data'!$B:$FF,BH$1,FALSE)*BH5,"")</f>
        <v/>
      </c>
      <c r="BI4" s="143" t="str">
        <f>IFERROR(VLOOKUP($B4,'Benchmark Data'!$B:$FF,BI$1,FALSE)/VLOOKUP($B3,'Benchmark Data'!$B:$FF,BI$1,FALSE)*BI5,"")</f>
        <v/>
      </c>
      <c r="BJ4" s="143" t="str">
        <f>IFERROR(VLOOKUP($B4,'Benchmark Data'!$B:$FF,BJ$1,FALSE)/VLOOKUP($B3,'Benchmark Data'!$B:$FF,BJ$1,FALSE)*BJ5,"")</f>
        <v/>
      </c>
      <c r="BK4" s="143" t="str">
        <f>IFERROR(VLOOKUP($B4,'Benchmark Data'!$B:$FF,BK$1,FALSE)/VLOOKUP($B3,'Benchmark Data'!$B:$FF,BK$1,FALSE)*BK5,"")</f>
        <v/>
      </c>
      <c r="BL4" s="143" t="str">
        <f>IFERROR(VLOOKUP($B4,'Benchmark Data'!$B:$FF,BL$1,FALSE)/VLOOKUP($B3,'Benchmark Data'!$B:$FF,BL$1,FALSE)*BL5,"")</f>
        <v/>
      </c>
      <c r="BM4" s="143" t="str">
        <f>IFERROR(VLOOKUP($B4,'Benchmark Data'!$B:$FF,BM$1,FALSE)/VLOOKUP($B3,'Benchmark Data'!$B:$FF,BM$1,FALSE)*BM5,"")</f>
        <v/>
      </c>
      <c r="BN4" s="143" t="str">
        <f>IFERROR(VLOOKUP($B4,'Benchmark Data'!$B:$FF,BN$1,FALSE)/VLOOKUP($B3,'Benchmark Data'!$B:$FF,BN$1,FALSE)*BN5,"")</f>
        <v/>
      </c>
      <c r="BO4" s="143" t="str">
        <f>IFERROR(VLOOKUP($B4,'Benchmark Data'!$B:$FF,BO$1,FALSE)/VLOOKUP($B3,'Benchmark Data'!$B:$FF,BO$1,FALSE)*BO5,"")</f>
        <v/>
      </c>
      <c r="BP4" s="143" t="str">
        <f>IFERROR(VLOOKUP($B4,'Benchmark Data'!$B:$FF,BP$1,FALSE)/VLOOKUP($B3,'Benchmark Data'!$B:$FF,BP$1,FALSE)*BP5,"")</f>
        <v/>
      </c>
      <c r="BQ4" s="143" t="str">
        <f>IFERROR(VLOOKUP($B4,'Benchmark Data'!$B:$FF,BQ$1,FALSE)/VLOOKUP($B3,'Benchmark Data'!$B:$FF,BQ$1,FALSE)*BQ5,"")</f>
        <v/>
      </c>
      <c r="BR4" s="143" t="str">
        <f>IFERROR(VLOOKUP($B4,'Benchmark Data'!$B:$FF,BR$1,FALSE)/VLOOKUP($B3,'Benchmark Data'!$B:$FF,BR$1,FALSE)*BR5,"")</f>
        <v/>
      </c>
      <c r="BS4" s="143" t="str">
        <f>IFERROR(VLOOKUP($B4,'Benchmark Data'!$B:$FF,BS$1,FALSE)/VLOOKUP($B3,'Benchmark Data'!$B:$FF,BS$1,FALSE)*BS5,"")</f>
        <v/>
      </c>
      <c r="BT4" s="143" t="str">
        <f>IFERROR(VLOOKUP($B4,'Benchmark Data'!$B:$FF,BT$1,FALSE)/VLOOKUP($B3,'Benchmark Data'!$B:$FF,BT$1,FALSE)*BT5,"")</f>
        <v/>
      </c>
      <c r="BU4" s="143" t="str">
        <f>IFERROR(VLOOKUP($B4,'Benchmark Data'!$B:$FF,BU$1,FALSE)/VLOOKUP($B3,'Benchmark Data'!$B:$FF,BU$1,FALSE)*BU5,"")</f>
        <v/>
      </c>
      <c r="BV4" s="143" t="str">
        <f>IFERROR(VLOOKUP($B4,'Benchmark Data'!$B:$FF,BV$1,FALSE)/VLOOKUP($B3,'Benchmark Data'!$B:$FF,BV$1,FALSE)*BV5,"")</f>
        <v/>
      </c>
      <c r="BW4" s="143" t="str">
        <f>IFERROR(VLOOKUP($B4,'Benchmark Data'!$B:$FF,BW$1,FALSE)/VLOOKUP($B3,'Benchmark Data'!$B:$FF,BW$1,FALSE)*BW5,"")</f>
        <v/>
      </c>
      <c r="BX4" s="143" t="str">
        <f>IFERROR(VLOOKUP($B4,'Benchmark Data'!$B:$FF,BX$1,FALSE)/VLOOKUP($B3,'Benchmark Data'!$B:$FF,BX$1,FALSE)*BX5,"")</f>
        <v/>
      </c>
      <c r="BY4" s="143" t="str">
        <f>IFERROR(VLOOKUP($B4,'Benchmark Data'!$B:$FF,BY$1,FALSE)/VLOOKUP($B3,'Benchmark Data'!$B:$FF,BY$1,FALSE)*BY5,"")</f>
        <v/>
      </c>
      <c r="BZ4" s="143" t="str">
        <f>IFERROR(VLOOKUP($B4,'Benchmark Data'!$B:$FF,BZ$1,FALSE)/VLOOKUP($B3,'Benchmark Data'!$B:$FF,BZ$1,FALSE)*BZ5,"")</f>
        <v/>
      </c>
      <c r="CA4" s="143" t="str">
        <f>IFERROR(VLOOKUP($B4,'Benchmark Data'!$B:$FF,CA$1,FALSE)/VLOOKUP($B3,'Benchmark Data'!$B:$FF,CA$1,FALSE)*CA5,"")</f>
        <v/>
      </c>
      <c r="CB4" s="143" t="str">
        <f>IFERROR(VLOOKUP($B4,'Benchmark Data'!$B:$FF,CB$1,FALSE)/VLOOKUP($B3,'Benchmark Data'!$B:$FF,CB$1,FALSE)*CB5,"")</f>
        <v/>
      </c>
      <c r="CC4" s="143" t="str">
        <f>IFERROR(VLOOKUP($B4,'Benchmark Data'!$B:$FF,CC$1,FALSE)/VLOOKUP($B3,'Benchmark Data'!$B:$FF,CC$1,FALSE)*CC5,"")</f>
        <v/>
      </c>
      <c r="CD4" s="143" t="str">
        <f>IFERROR(VLOOKUP($B4,'Benchmark Data'!$B:$FF,CD$1,FALSE)/VLOOKUP($B3,'Benchmark Data'!$B:$FF,CD$1,FALSE)*CD5,"")</f>
        <v/>
      </c>
      <c r="CE4" s="143" t="str">
        <f>IFERROR(VLOOKUP($B4,'Benchmark Data'!$B:$FF,CE$1,FALSE)/VLOOKUP($B3,'Benchmark Data'!$B:$FF,CE$1,FALSE)*CE5,"")</f>
        <v/>
      </c>
      <c r="CF4" s="143" t="str">
        <f>IFERROR(VLOOKUP($B4,'Benchmark Data'!$B:$FF,CF$1,FALSE)/VLOOKUP($B3,'Benchmark Data'!$B:$FF,CF$1,FALSE)*CF5,"")</f>
        <v/>
      </c>
      <c r="CG4" s="143" t="str">
        <f>IFERROR(VLOOKUP($B4,'Benchmark Data'!$B:$FF,CG$1,FALSE)/VLOOKUP($B3,'Benchmark Data'!$B:$FF,CG$1,FALSE)*CG5,"")</f>
        <v/>
      </c>
      <c r="CH4" s="156" t="str">
        <f>IFERROR(VLOOKUP($B4,'Benchmark Data'!$B:$FF,CH$1,FALSE)*CH5,"")</f>
        <v/>
      </c>
      <c r="CI4" s="143" t="str">
        <f>IFERROR(VLOOKUP($B4,'Benchmark Data'!$B:$FF,CI$1,FALSE)/VLOOKUP($B3,'Benchmark Data'!$B:$FF,CI$1,FALSE)*CI5,"")</f>
        <v/>
      </c>
      <c r="CJ4" s="143" t="str">
        <f>IFERROR(VLOOKUP($B4,'Benchmark Data'!$B:$FF,CJ$1,FALSE)/VLOOKUP($B3,'Benchmark Data'!$B:$FF,CJ$1,FALSE)*CJ5,"")</f>
        <v/>
      </c>
      <c r="CK4" s="143" t="str">
        <f>IFERROR(VLOOKUP($B4,'Benchmark Data'!$B:$FF,CK$1,FALSE)/VLOOKUP($B3,'Benchmark Data'!$B:$FF,CK$1,FALSE)*CK5,"")</f>
        <v/>
      </c>
      <c r="CX4" s="143" t="str">
        <f>IFERROR(VLOOKUP($B4,'Benchmark Data'!$B:$AAA,CX$1,FALSE)/VLOOKUP($B3,'Benchmark Data'!$B:$AAA,CX$1,FALSE)*CX5,"")</f>
        <v/>
      </c>
      <c r="CY4" s="143" t="str">
        <f>IFERROR(VLOOKUP($B4,'Benchmark Data'!$B:$AAA,CY$1,FALSE)/VLOOKUP($B3,'Benchmark Data'!$B:$AAA,CY$1,FALSE)*CY5,"")</f>
        <v/>
      </c>
      <c r="CZ4" s="143" t="str">
        <f>IFERROR(VLOOKUP($B4,'Benchmark Data'!$B:$AAA,CZ$1,FALSE)/VLOOKUP($B3,'Benchmark Data'!$B:$AAA,CZ$1,FALSE)*CZ5,"")</f>
        <v/>
      </c>
      <c r="DA4" s="143" t="str">
        <f>IFERROR(VLOOKUP($B4,'Benchmark Data'!$B:$AAA,DA$1,FALSE)/VLOOKUP($B3,'Benchmark Data'!$B:$AAA,DA$1,FALSE)*DA5,"")</f>
        <v/>
      </c>
      <c r="DB4" s="143" t="str">
        <f>IFERROR(VLOOKUP($B4,'Benchmark Data'!$B:$AAA,DB$1,FALSE)/VLOOKUP($B3,'Benchmark Data'!$B:$AAA,DB$1,FALSE)*DB5,"")</f>
        <v/>
      </c>
      <c r="DC4" s="143" t="str">
        <f>IFERROR(VLOOKUP($B4,'Benchmark Data'!$B:$AAA,DC$1,FALSE)/VLOOKUP($B3,'Benchmark Data'!$B:$AAA,DC$1,FALSE)*DC5,"")</f>
        <v/>
      </c>
      <c r="DD4" s="143" t="str">
        <f>IFERROR(VLOOKUP($B4,'Benchmark Data'!$B:$AAA,DD$1,FALSE)/VLOOKUP($B3,'Benchmark Data'!$B:$AAA,DD$1,FALSE)*DD5,"")</f>
        <v/>
      </c>
      <c r="DE4" s="143" t="str">
        <f>IFERROR(VLOOKUP($B4,'Benchmark Data'!$B:$AAA,DE$1,FALSE)/VLOOKUP($B3,'Benchmark Data'!$B:$AAA,DE$1,FALSE)*DE5,"")</f>
        <v/>
      </c>
      <c r="DF4" s="143" t="str">
        <f>IFERROR(VLOOKUP($B4,'Benchmark Data'!$B:$AAA,DF$1,FALSE)/VLOOKUP($B3,'Benchmark Data'!$B:$AAA,DF$1,FALSE)*DF5,"")</f>
        <v/>
      </c>
      <c r="DG4" s="143" t="str">
        <f>IFERROR(VLOOKUP($B4,'Benchmark Data'!$B:$AAA,DG$1,FALSE)/VLOOKUP($B3,'Benchmark Data'!$B:$AAA,DG$1,FALSE)*DG5,"")</f>
        <v/>
      </c>
      <c r="DH4" s="143" t="str">
        <f>IFERROR(VLOOKUP($B4,'Benchmark Data'!$B:$AAA,DH$1,FALSE)/VLOOKUP($B3,'Benchmark Data'!$B:$AAA,DH$1,FALSE)*DH5,"")</f>
        <v/>
      </c>
      <c r="DI4" s="143" t="str">
        <f>IFERROR(VLOOKUP($B4,'Benchmark Data'!$B:$AAA,DI$1,FALSE)/VLOOKUP($B3,'Benchmark Data'!$B:$AAA,DI$1,FALSE)*DI5,"")</f>
        <v/>
      </c>
    </row>
    <row r="5" spans="1:113">
      <c r="A5" s="94">
        <f t="shared" si="33"/>
        <v>196</v>
      </c>
      <c r="B5" s="168">
        <v>40117</v>
      </c>
      <c r="C5" s="143" t="str">
        <f>IFERROR(VLOOKUP($B5,'Benchmark Data'!$B:$FF,C$1,FALSE)/VLOOKUP($B4,'Benchmark Data'!$B:$FF,C$1,FALSE)*C6,"")</f>
        <v/>
      </c>
      <c r="D5" s="143" t="str">
        <f>IFERROR(VLOOKUP($B5,'Benchmark Data'!$B:$FF,D$1,FALSE)/VLOOKUP($B4,'Benchmark Data'!$B:$FF,D$1,FALSE)*D6,"")</f>
        <v/>
      </c>
      <c r="E5" s="143" t="str">
        <f>IFERROR(VLOOKUP($B5,'Benchmark Data'!$B:$FF,E$1,FALSE)/VLOOKUP($B4,'Benchmark Data'!$B:$FF,E$1,FALSE)*E6,"")</f>
        <v/>
      </c>
      <c r="F5" s="143" t="str">
        <f>IFERROR(VLOOKUP($B5,'Benchmark Data'!$B:$FF,F$1,FALSE)/VLOOKUP($B4,'Benchmark Data'!$B:$FF,F$1,FALSE)*F6,"")</f>
        <v/>
      </c>
      <c r="G5" s="143" t="str">
        <f>IFERROR(VLOOKUP($B5,'Benchmark Data'!$B:$FF,G$1,FALSE)/VLOOKUP($B4,'Benchmark Data'!$B:$FF,G$1,FALSE)*G6,"")</f>
        <v/>
      </c>
      <c r="H5" s="143" t="str">
        <f>IFERROR(VLOOKUP($B5,'Benchmark Data'!$B:$FF,H$1,FALSE)/VLOOKUP($B4,'Benchmark Data'!$B:$FF,H$1,FALSE)*H6,"")</f>
        <v/>
      </c>
      <c r="I5" s="143" t="str">
        <f>IFERROR(VLOOKUP($B5,'Benchmark Data'!$B:$FF,I$1,FALSE)/VLOOKUP($B4,'Benchmark Data'!$B:$FF,I$1,FALSE)*I6,"")</f>
        <v/>
      </c>
      <c r="J5" s="143" t="str">
        <f>IFERROR(VLOOKUP($B5,'Benchmark Data'!$B:$FF,J$1,FALSE)/VLOOKUP($B4,'Benchmark Data'!$B:$FF,J$1,FALSE)*J6,"")</f>
        <v/>
      </c>
      <c r="K5" s="156" t="str">
        <f>IFERROR(VLOOKUP($B5,'Benchmark Data'!$B:$FF,K$1,FALSE)*K6,"")</f>
        <v/>
      </c>
      <c r="L5" s="156" t="str">
        <f>IFERROR(VLOOKUP($B5,'Benchmark Data'!$B:$FF,L$1,FALSE)*L6,"")</f>
        <v/>
      </c>
      <c r="M5" s="156" t="str">
        <f>IFERROR(VLOOKUP($B5,'Benchmark Data'!$B:$FF,M$1,FALSE)*M6,"")</f>
        <v/>
      </c>
      <c r="N5" s="143" t="str">
        <f>IFERROR(VLOOKUP($B5,'Benchmark Data'!$B:$FF,N$1,FALSE)/VLOOKUP($B4,'Benchmark Data'!$B:$FF,N$1,FALSE)*N6,"")</f>
        <v/>
      </c>
      <c r="O5" s="143" t="str">
        <f>IFERROR(VLOOKUP($B5,'Benchmark Data'!$B:$FF,O$1,FALSE)/VLOOKUP($B4,'Benchmark Data'!$B:$FF,O$1,FALSE)*O6,"")</f>
        <v/>
      </c>
      <c r="P5" s="143" t="str">
        <f>IFERROR(VLOOKUP($B5,'Benchmark Data'!$B:$FF,P$1,FALSE)/VLOOKUP($B4,'Benchmark Data'!$B:$FF,P$1,FALSE)*P6,"")</f>
        <v/>
      </c>
      <c r="Q5" s="156">
        <f>IFERROR(VLOOKUP($B5,'Benchmark Data'!$B:$FF,Q$1,FALSE)*Q6,"")</f>
        <v>5.0395811003934723</v>
      </c>
      <c r="R5" s="156" t="str">
        <f>IFERROR(VLOOKUP($B5,'Benchmark Data'!$B:$FF,R$1,FALSE)*R6,"")</f>
        <v/>
      </c>
      <c r="S5" s="156" t="str">
        <f>IFERROR(VLOOKUP($B5,'Benchmark Data'!$B:$FF,S$1,FALSE)*S6,"")</f>
        <v/>
      </c>
      <c r="T5" s="156" t="str">
        <f>IFERROR(VLOOKUP($B5,'Benchmark Data'!$B:$FF,T$1,FALSE)*T6,"")</f>
        <v/>
      </c>
      <c r="U5" s="156" t="str">
        <f>IFERROR(VLOOKUP($B5,'Benchmark Data'!$B:$FF,U$1,FALSE)*U6,"")</f>
        <v/>
      </c>
      <c r="V5" s="143" t="str">
        <f>IFERROR(VLOOKUP($B5,'Benchmark Data'!$B:$FF,V$1,FALSE)/VLOOKUP($B4,'Benchmark Data'!$B:$FF,V$1,FALSE)*V6,"")</f>
        <v/>
      </c>
      <c r="W5" s="143" t="str">
        <f>IFERROR(VLOOKUP($B5,'Benchmark Data'!$B:$FF,W$1,FALSE)/VLOOKUP($B4,'Benchmark Data'!$B:$FF,W$1,FALSE)*W6,"")</f>
        <v/>
      </c>
      <c r="X5" s="143" t="str">
        <f>IFERROR(VLOOKUP($B5,'Benchmark Data'!$B:$FF,X$1,FALSE)/VLOOKUP($B4,'Benchmark Data'!$B:$FF,X$1,FALSE)*X6,"")</f>
        <v/>
      </c>
      <c r="Y5" s="143" t="str">
        <f>IFERROR(VLOOKUP($B5,'Benchmark Data'!$B:$FF,Y$1,FALSE)/VLOOKUP($B4,'Benchmark Data'!$B:$FF,Y$1,FALSE)*Y6,"")</f>
        <v/>
      </c>
      <c r="Z5" s="143" t="str">
        <f>IFERROR(VLOOKUP($B5,'Benchmark Data'!$B:$FF,Z$1,FALSE)/VLOOKUP($B4,'Benchmark Data'!$B:$FF,Z$1,FALSE)*Z6,"")</f>
        <v/>
      </c>
      <c r="AA5" s="143" t="str">
        <f>IFERROR(VLOOKUP($B5,'Benchmark Data'!$B:$FF,AA$1,FALSE)/VLOOKUP($B4,'Benchmark Data'!$B:$FF,AA$1,FALSE)*AA6,"")</f>
        <v/>
      </c>
      <c r="AB5" s="143" t="str">
        <f>IFERROR(VLOOKUP($B5,'Benchmark Data'!$B:$FF,AB$1,FALSE)/VLOOKUP($B4,'Benchmark Data'!$B:$FF,AB$1,FALSE)*AB6,"")</f>
        <v/>
      </c>
      <c r="AC5" s="143" t="str">
        <f>IFERROR(VLOOKUP($B5,'Benchmark Data'!$B:$FF,AC$1,FALSE)/VLOOKUP($B4,'Benchmark Data'!$B:$FF,AC$1,FALSE)*AC6,"")</f>
        <v/>
      </c>
      <c r="AD5" s="143" t="str">
        <f>IFERROR(VLOOKUP($B5,'Benchmark Data'!$B:$FF,AD$1,FALSE)/VLOOKUP($B4,'Benchmark Data'!$B:$FF,AD$1,FALSE)*AD6,"")</f>
        <v/>
      </c>
      <c r="AE5" s="143" t="str">
        <f>IFERROR(VLOOKUP($B5,'Benchmark Data'!$B:$FF,AE$1,FALSE)/VLOOKUP($B4,'Benchmark Data'!$B:$FF,AE$1,FALSE)*AE6,"")</f>
        <v/>
      </c>
      <c r="AF5" s="143" t="str">
        <f>IFERROR(VLOOKUP($B5,'Benchmark Data'!$B:$FF,AF$1,FALSE)/VLOOKUP($B4,'Benchmark Data'!$B:$FF,AF$1,FALSE)*AF6,"")</f>
        <v/>
      </c>
      <c r="AG5" s="143" t="str">
        <f>IFERROR(VLOOKUP($B5,'Benchmark Data'!$B:$FF,AG$1,FALSE)/VLOOKUP($B4,'Benchmark Data'!$B:$FF,AG$1,FALSE)*AG6,"")</f>
        <v/>
      </c>
      <c r="AH5" s="143" t="str">
        <f>IFERROR(VLOOKUP($B5,'Benchmark Data'!$B:$FF,AH$1,FALSE)/VLOOKUP($B4,'Benchmark Data'!$B:$FF,AH$1,FALSE)*AH6,"")</f>
        <v/>
      </c>
      <c r="AI5" s="143"/>
      <c r="AJ5" s="143" t="str">
        <f>IFERROR(VLOOKUP($B5,'Benchmark Data'!$B:$FF,AJ$1,FALSE)/VLOOKUP($B4,'Benchmark Data'!$B:$FF,AJ$1,FALSE)*AJ6,"")</f>
        <v/>
      </c>
      <c r="AK5" s="143" t="str">
        <f>IFERROR(VLOOKUP($B5,'Benchmark Data'!$B:$FF,AK$1,FALSE)/VLOOKUP($B4,'Benchmark Data'!$B:$FF,AK$1,FALSE)*AK6,"")</f>
        <v/>
      </c>
      <c r="AL5" s="143" t="str">
        <f>IFERROR(VLOOKUP($B5,'Benchmark Data'!$B:$FF,AL$1,FALSE)/VLOOKUP($B4,'Benchmark Data'!$B:$FF,AL$1,FALSE)*AL6,"")</f>
        <v/>
      </c>
      <c r="AM5" s="143" t="str">
        <f>IFERROR(VLOOKUP($B5,'Benchmark Data'!$B:$FF,AM$1,FALSE)/VLOOKUP($B4,'Benchmark Data'!$B:$FF,AM$1,FALSE)*AM6,"")</f>
        <v/>
      </c>
      <c r="AN5" s="143" t="str">
        <f>IFERROR(VLOOKUP($B5,'Benchmark Data'!$B:$FF,AN$1,FALSE)/VLOOKUP($B4,'Benchmark Data'!$B:$FF,AN$1,FALSE)*AN6,"")</f>
        <v/>
      </c>
      <c r="AO5" s="143" t="str">
        <f>IFERROR(VLOOKUP($B5,'Benchmark Data'!$B:$FF,AO$1,FALSE)/VLOOKUP($B4,'Benchmark Data'!$B:$FF,AO$1,FALSE)*AO6,"")</f>
        <v/>
      </c>
      <c r="AP5" s="143" t="str">
        <f>IFERROR(VLOOKUP($B5,'Benchmark Data'!$B:$FF,AP$1,FALSE)/VLOOKUP($B4,'Benchmark Data'!$B:$FF,AP$1,FALSE)*AP6,"")</f>
        <v/>
      </c>
      <c r="AQ5" s="143" t="str">
        <f>IFERROR(VLOOKUP($B5,'Benchmark Data'!$B:$FF,AQ$1,FALSE)/VLOOKUP($B4,'Benchmark Data'!$B:$FF,AQ$1,FALSE)*AQ6,"")</f>
        <v/>
      </c>
      <c r="AR5" s="143" t="str">
        <f>IFERROR(VLOOKUP($B5,'Benchmark Data'!$B:$FF,AR$1,FALSE)/VLOOKUP($B4,'Benchmark Data'!$B:$FF,AR$1,FALSE)*AR6,"")</f>
        <v/>
      </c>
      <c r="AS5" s="143" t="str">
        <f>IFERROR(VLOOKUP($B5,'Benchmark Data'!$B:$FF,AS$1,FALSE)/VLOOKUP($B4,'Benchmark Data'!$B:$FF,AS$1,FALSE)*AS6,"")</f>
        <v/>
      </c>
      <c r="AT5" s="143" t="str">
        <f>IFERROR(VLOOKUP($B5,'Benchmark Data'!$B:$FF,AT$1,FALSE)/VLOOKUP($B4,'Benchmark Data'!$B:$FF,AT$1,FALSE)*AT6,"")</f>
        <v/>
      </c>
      <c r="AU5" s="143" t="str">
        <f>IFERROR(VLOOKUP($B5,'Benchmark Data'!$B:$FF,AU$1,FALSE)/VLOOKUP($B4,'Benchmark Data'!$B:$FF,AU$1,FALSE)*AU6,"")</f>
        <v/>
      </c>
      <c r="AV5" s="143" t="str">
        <f>IFERROR(VLOOKUP($B5,'Benchmark Data'!$B:$FF,AV$1,FALSE)/VLOOKUP($B4,'Benchmark Data'!$B:$FF,AV$1,FALSE)*AV6,"")</f>
        <v/>
      </c>
      <c r="AW5" s="143" t="str">
        <f>IFERROR(VLOOKUP($B5,'Benchmark Data'!$B:$FF,AW$1,FALSE)/VLOOKUP($B4,'Benchmark Data'!$B:$FF,AW$1,FALSE)*AW6,"")</f>
        <v/>
      </c>
      <c r="AX5" s="143" t="str">
        <f>IFERROR(VLOOKUP($B5,'Benchmark Data'!$B:$FF,AX$1,FALSE)/VLOOKUP($B4,'Benchmark Data'!$B:$FF,AX$1,FALSE)*AX6,"")</f>
        <v/>
      </c>
      <c r="AY5" s="143" t="str">
        <f>IFERROR(VLOOKUP($B5,'Benchmark Data'!$B:$FF,AY$1,FALSE)/VLOOKUP($B4,'Benchmark Data'!$B:$FF,AY$1,FALSE)*AY6,"")</f>
        <v/>
      </c>
      <c r="AZ5" s="156"/>
      <c r="BA5" s="156"/>
      <c r="BB5" s="143" t="str">
        <f>IFERROR(VLOOKUP($B5,'Benchmark Data'!$B:$FF,BB$1,FALSE)/VLOOKUP($B4,'Benchmark Data'!$B:$FF,BB$1,FALSE)*BB6,"")</f>
        <v/>
      </c>
      <c r="BC5" s="143" t="str">
        <f>IFERROR(VLOOKUP($B5,'Benchmark Data'!$B:$FF,BC$1,FALSE)/VLOOKUP($B4,'Benchmark Data'!$B:$FF,BC$1,FALSE)*BC6,"")</f>
        <v/>
      </c>
      <c r="BD5" s="143" t="str">
        <f>IFERROR(VLOOKUP($B5,'Benchmark Data'!$B:$FF,BD$1,FALSE)/VLOOKUP($B4,'Benchmark Data'!$B:$FF,BD$1,FALSE)*BD6,"")</f>
        <v/>
      </c>
      <c r="BE5" s="143" t="str">
        <f>IFERROR(VLOOKUP($B5,'Benchmark Data'!$B:$FF,BE$1,FALSE)/VLOOKUP($B4,'Benchmark Data'!$B:$FF,BE$1,FALSE)*BE6,"")</f>
        <v/>
      </c>
      <c r="BF5" s="143" t="str">
        <f>IFERROR(VLOOKUP($B5,'Benchmark Data'!$B:$FF,BF$1,FALSE)/VLOOKUP($B4,'Benchmark Data'!$B:$FF,BF$1,FALSE)*BF6,"")</f>
        <v/>
      </c>
      <c r="BG5" s="143" t="str">
        <f>IFERROR(VLOOKUP($B5,'Benchmark Data'!$B:$FF,BG$1,FALSE)/VLOOKUP($B4,'Benchmark Data'!$B:$FF,BG$1,FALSE)*BG6,"")</f>
        <v/>
      </c>
      <c r="BH5" s="143" t="str">
        <f>IFERROR(VLOOKUP($B5,'Benchmark Data'!$B:$FF,BH$1,FALSE)/VLOOKUP($B4,'Benchmark Data'!$B:$FF,BH$1,FALSE)*BH6,"")</f>
        <v/>
      </c>
      <c r="BI5" s="143" t="str">
        <f>IFERROR(VLOOKUP($B5,'Benchmark Data'!$B:$FF,BI$1,FALSE)/VLOOKUP($B4,'Benchmark Data'!$B:$FF,BI$1,FALSE)*BI6,"")</f>
        <v/>
      </c>
      <c r="BJ5" s="143" t="str">
        <f>IFERROR(VLOOKUP($B5,'Benchmark Data'!$B:$FF,BJ$1,FALSE)/VLOOKUP($B4,'Benchmark Data'!$B:$FF,BJ$1,FALSE)*BJ6,"")</f>
        <v/>
      </c>
      <c r="BK5" s="143" t="str">
        <f>IFERROR(VLOOKUP($B5,'Benchmark Data'!$B:$FF,BK$1,FALSE)/VLOOKUP($B4,'Benchmark Data'!$B:$FF,BK$1,FALSE)*BK6,"")</f>
        <v/>
      </c>
      <c r="BL5" s="143" t="str">
        <f>IFERROR(VLOOKUP($B5,'Benchmark Data'!$B:$FF,BL$1,FALSE)/VLOOKUP($B4,'Benchmark Data'!$B:$FF,BL$1,FALSE)*BL6,"")</f>
        <v/>
      </c>
      <c r="BM5" s="143" t="str">
        <f>IFERROR(VLOOKUP($B5,'Benchmark Data'!$B:$FF,BM$1,FALSE)/VLOOKUP($B4,'Benchmark Data'!$B:$FF,BM$1,FALSE)*BM6,"")</f>
        <v/>
      </c>
      <c r="BN5" s="143" t="str">
        <f>IFERROR(VLOOKUP($B5,'Benchmark Data'!$B:$FF,BN$1,FALSE)/VLOOKUP($B4,'Benchmark Data'!$B:$FF,BN$1,FALSE)*BN6,"")</f>
        <v/>
      </c>
      <c r="BO5" s="143" t="str">
        <f>IFERROR(VLOOKUP($B5,'Benchmark Data'!$B:$FF,BO$1,FALSE)/VLOOKUP($B4,'Benchmark Data'!$B:$FF,BO$1,FALSE)*BO6,"")</f>
        <v/>
      </c>
      <c r="BP5" s="143" t="str">
        <f>IFERROR(VLOOKUP($B5,'Benchmark Data'!$B:$FF,BP$1,FALSE)/VLOOKUP($B4,'Benchmark Data'!$B:$FF,BP$1,FALSE)*BP6,"")</f>
        <v/>
      </c>
      <c r="BQ5" s="143" t="str">
        <f>IFERROR(VLOOKUP($B5,'Benchmark Data'!$B:$FF,BQ$1,FALSE)/VLOOKUP($B4,'Benchmark Data'!$B:$FF,BQ$1,FALSE)*BQ6,"")</f>
        <v/>
      </c>
      <c r="BR5" s="143" t="str">
        <f>IFERROR(VLOOKUP($B5,'Benchmark Data'!$B:$FF,BR$1,FALSE)/VLOOKUP($B4,'Benchmark Data'!$B:$FF,BR$1,FALSE)*BR6,"")</f>
        <v/>
      </c>
      <c r="BS5" s="143" t="str">
        <f>IFERROR(VLOOKUP($B5,'Benchmark Data'!$B:$FF,BS$1,FALSE)/VLOOKUP($B4,'Benchmark Data'!$B:$FF,BS$1,FALSE)*BS6,"")</f>
        <v/>
      </c>
      <c r="BT5" s="143" t="str">
        <f>IFERROR(VLOOKUP($B5,'Benchmark Data'!$B:$FF,BT$1,FALSE)/VLOOKUP($B4,'Benchmark Data'!$B:$FF,BT$1,FALSE)*BT6,"")</f>
        <v/>
      </c>
      <c r="BU5" s="143" t="str">
        <f>IFERROR(VLOOKUP($B5,'Benchmark Data'!$B:$FF,BU$1,FALSE)/VLOOKUP($B4,'Benchmark Data'!$B:$FF,BU$1,FALSE)*BU6,"")</f>
        <v/>
      </c>
      <c r="BV5" s="143" t="str">
        <f>IFERROR(VLOOKUP($B5,'Benchmark Data'!$B:$FF,BV$1,FALSE)/VLOOKUP($B4,'Benchmark Data'!$B:$FF,BV$1,FALSE)*BV6,"")</f>
        <v/>
      </c>
      <c r="BW5" s="143" t="str">
        <f>IFERROR(VLOOKUP($B5,'Benchmark Data'!$B:$FF,BW$1,FALSE)/VLOOKUP($B4,'Benchmark Data'!$B:$FF,BW$1,FALSE)*BW6,"")</f>
        <v/>
      </c>
      <c r="BX5" s="143" t="str">
        <f>IFERROR(VLOOKUP($B5,'Benchmark Data'!$B:$FF,BX$1,FALSE)/VLOOKUP($B4,'Benchmark Data'!$B:$FF,BX$1,FALSE)*BX6,"")</f>
        <v/>
      </c>
      <c r="BY5" s="143" t="str">
        <f>IFERROR(VLOOKUP($B5,'Benchmark Data'!$B:$FF,BY$1,FALSE)/VLOOKUP($B4,'Benchmark Data'!$B:$FF,BY$1,FALSE)*BY6,"")</f>
        <v/>
      </c>
      <c r="BZ5" s="143" t="str">
        <f>IFERROR(VLOOKUP($B5,'Benchmark Data'!$B:$FF,BZ$1,FALSE)/VLOOKUP($B4,'Benchmark Data'!$B:$FF,BZ$1,FALSE)*BZ6,"")</f>
        <v/>
      </c>
      <c r="CA5" s="143" t="str">
        <f>IFERROR(VLOOKUP($B5,'Benchmark Data'!$B:$FF,CA$1,FALSE)/VLOOKUP($B4,'Benchmark Data'!$B:$FF,CA$1,FALSE)*CA6,"")</f>
        <v/>
      </c>
      <c r="CB5" s="143" t="str">
        <f>IFERROR(VLOOKUP($B5,'Benchmark Data'!$B:$FF,CB$1,FALSE)/VLOOKUP($B4,'Benchmark Data'!$B:$FF,CB$1,FALSE)*CB6,"")</f>
        <v/>
      </c>
      <c r="CC5" s="143" t="str">
        <f>IFERROR(VLOOKUP($B5,'Benchmark Data'!$B:$FF,CC$1,FALSE)/VLOOKUP($B4,'Benchmark Data'!$B:$FF,CC$1,FALSE)*CC6,"")</f>
        <v/>
      </c>
      <c r="CD5" s="143" t="str">
        <f>IFERROR(VLOOKUP($B5,'Benchmark Data'!$B:$FF,CD$1,FALSE)/VLOOKUP($B4,'Benchmark Data'!$B:$FF,CD$1,FALSE)*CD6,"")</f>
        <v/>
      </c>
      <c r="CE5" s="143" t="str">
        <f>IFERROR(VLOOKUP($B5,'Benchmark Data'!$B:$FF,CE$1,FALSE)/VLOOKUP($B4,'Benchmark Data'!$B:$FF,CE$1,FALSE)*CE6,"")</f>
        <v/>
      </c>
      <c r="CF5" s="143" t="str">
        <f>IFERROR(VLOOKUP($B5,'Benchmark Data'!$B:$FF,CF$1,FALSE)/VLOOKUP($B4,'Benchmark Data'!$B:$FF,CF$1,FALSE)*CF6,"")</f>
        <v/>
      </c>
      <c r="CG5" s="143" t="str">
        <f>IFERROR(VLOOKUP($B5,'Benchmark Data'!$B:$FF,CG$1,FALSE)/VLOOKUP($B4,'Benchmark Data'!$B:$FF,CG$1,FALSE)*CG6,"")</f>
        <v/>
      </c>
      <c r="CH5" s="156" t="str">
        <f>IFERROR(VLOOKUP($B5,'Benchmark Data'!$B:$FF,CH$1,FALSE)*CH6,"")</f>
        <v/>
      </c>
      <c r="CI5" s="143" t="str">
        <f>IFERROR(VLOOKUP($B5,'Benchmark Data'!$B:$FF,CI$1,FALSE)/VLOOKUP($B4,'Benchmark Data'!$B:$FF,CI$1,FALSE)*CI6,"")</f>
        <v/>
      </c>
      <c r="CJ5" s="143" t="str">
        <f>IFERROR(VLOOKUP($B5,'Benchmark Data'!$B:$FF,CJ$1,FALSE)/VLOOKUP($B4,'Benchmark Data'!$B:$FF,CJ$1,FALSE)*CJ6,"")</f>
        <v/>
      </c>
      <c r="CK5" s="143" t="str">
        <f>IFERROR(VLOOKUP($B5,'Benchmark Data'!$B:$FF,CK$1,FALSE)/VLOOKUP($B4,'Benchmark Data'!$B:$FF,CK$1,FALSE)*CK6,"")</f>
        <v/>
      </c>
      <c r="CX5" s="143" t="str">
        <f>IFERROR(VLOOKUP($B5,'Benchmark Data'!$B:$AAA,CX$1,FALSE)/VLOOKUP($B4,'Benchmark Data'!$B:$AAA,CX$1,FALSE)*CX6,"")</f>
        <v/>
      </c>
      <c r="CY5" s="143" t="str">
        <f>IFERROR(VLOOKUP($B5,'Benchmark Data'!$B:$AAA,CY$1,FALSE)/VLOOKUP($B4,'Benchmark Data'!$B:$AAA,CY$1,FALSE)*CY6,"")</f>
        <v/>
      </c>
      <c r="CZ5" s="143" t="str">
        <f>IFERROR(VLOOKUP($B5,'Benchmark Data'!$B:$AAA,CZ$1,FALSE)/VLOOKUP($B4,'Benchmark Data'!$B:$AAA,CZ$1,FALSE)*CZ6,"")</f>
        <v/>
      </c>
      <c r="DA5" s="143" t="str">
        <f>IFERROR(VLOOKUP($B5,'Benchmark Data'!$B:$AAA,DA$1,FALSE)/VLOOKUP($B4,'Benchmark Data'!$B:$AAA,DA$1,FALSE)*DA6,"")</f>
        <v/>
      </c>
      <c r="DB5" s="143" t="str">
        <f>IFERROR(VLOOKUP($B5,'Benchmark Data'!$B:$AAA,DB$1,FALSE)/VLOOKUP($B4,'Benchmark Data'!$B:$AAA,DB$1,FALSE)*DB6,"")</f>
        <v/>
      </c>
      <c r="DC5" s="143" t="str">
        <f>IFERROR(VLOOKUP($B5,'Benchmark Data'!$B:$AAA,DC$1,FALSE)/VLOOKUP($B4,'Benchmark Data'!$B:$AAA,DC$1,FALSE)*DC6,"")</f>
        <v/>
      </c>
      <c r="DD5" s="143" t="str">
        <f>IFERROR(VLOOKUP($B5,'Benchmark Data'!$B:$AAA,DD$1,FALSE)/VLOOKUP($B4,'Benchmark Data'!$B:$AAA,DD$1,FALSE)*DD6,"")</f>
        <v/>
      </c>
      <c r="DE5" s="143" t="str">
        <f>IFERROR(VLOOKUP($B5,'Benchmark Data'!$B:$AAA,DE$1,FALSE)/VLOOKUP($B4,'Benchmark Data'!$B:$AAA,DE$1,FALSE)*DE6,"")</f>
        <v/>
      </c>
      <c r="DF5" s="143" t="str">
        <f>IFERROR(VLOOKUP($B5,'Benchmark Data'!$B:$AAA,DF$1,FALSE)/VLOOKUP($B4,'Benchmark Data'!$B:$AAA,DF$1,FALSE)*DF6,"")</f>
        <v/>
      </c>
      <c r="DG5" s="143" t="str">
        <f>IFERROR(VLOOKUP($B5,'Benchmark Data'!$B:$AAA,DG$1,FALSE)/VLOOKUP($B4,'Benchmark Data'!$B:$AAA,DG$1,FALSE)*DG6,"")</f>
        <v/>
      </c>
      <c r="DH5" s="143" t="str">
        <f>IFERROR(VLOOKUP($B5,'Benchmark Data'!$B:$AAA,DH$1,FALSE)/VLOOKUP($B4,'Benchmark Data'!$B:$AAA,DH$1,FALSE)*DH6,"")</f>
        <v/>
      </c>
      <c r="DI5" s="143" t="str">
        <f>IFERROR(VLOOKUP($B5,'Benchmark Data'!$B:$AAA,DI$1,FALSE)/VLOOKUP($B4,'Benchmark Data'!$B:$AAA,DI$1,FALSE)*DI6,"")</f>
        <v/>
      </c>
    </row>
    <row r="6" spans="1:113">
      <c r="A6" s="94">
        <f t="shared" si="33"/>
        <v>195</v>
      </c>
      <c r="B6" s="168">
        <f t="shared" ref="B6:B69" si="34">EOMONTH(B5,1)</f>
        <v>40147</v>
      </c>
      <c r="C6" s="143" t="str">
        <f>IFERROR(VLOOKUP($B6,'Benchmark Data'!$B:$FF,C$1,FALSE)/VLOOKUP($B5,'Benchmark Data'!$B:$FF,C$1,FALSE)*C7,"")</f>
        <v/>
      </c>
      <c r="D6" s="143" t="str">
        <f>IFERROR(VLOOKUP($B6,'Benchmark Data'!$B:$FF,D$1,FALSE)/VLOOKUP($B5,'Benchmark Data'!$B:$FF,D$1,FALSE)*D7,"")</f>
        <v/>
      </c>
      <c r="E6" s="143" t="str">
        <f>IFERROR(VLOOKUP($B6,'Benchmark Data'!$B:$FF,E$1,FALSE)/VLOOKUP($B5,'Benchmark Data'!$B:$FF,E$1,FALSE)*E7,"")</f>
        <v/>
      </c>
      <c r="F6" s="143" t="str">
        <f>IFERROR(VLOOKUP($B6,'Benchmark Data'!$B:$FF,F$1,FALSE)/VLOOKUP($B5,'Benchmark Data'!$B:$FF,F$1,FALSE)*F7,"")</f>
        <v/>
      </c>
      <c r="G6" s="143" t="str">
        <f>IFERROR(VLOOKUP($B6,'Benchmark Data'!$B:$FF,G$1,FALSE)/VLOOKUP($B5,'Benchmark Data'!$B:$FF,G$1,FALSE)*G7,"")</f>
        <v/>
      </c>
      <c r="H6" s="143" t="str">
        <f>IFERROR(VLOOKUP($B6,'Benchmark Data'!$B:$FF,H$1,FALSE)/VLOOKUP($B5,'Benchmark Data'!$B:$FF,H$1,FALSE)*H7,"")</f>
        <v/>
      </c>
      <c r="I6" s="143" t="str">
        <f>IFERROR(VLOOKUP($B6,'Benchmark Data'!$B:$FF,I$1,FALSE)/VLOOKUP($B5,'Benchmark Data'!$B:$FF,I$1,FALSE)*I7,"")</f>
        <v/>
      </c>
      <c r="J6" s="143" t="str">
        <f>IFERROR(VLOOKUP($B6,'Benchmark Data'!$B:$FF,J$1,FALSE)/VLOOKUP($B5,'Benchmark Data'!$B:$FF,J$1,FALSE)*J7,"")</f>
        <v/>
      </c>
      <c r="K6" s="156" t="str">
        <f>IFERROR(VLOOKUP($B6,'Benchmark Data'!$B:$FF,K$1,FALSE)*K7,"")</f>
        <v/>
      </c>
      <c r="L6" s="156" t="str">
        <f>IFERROR(VLOOKUP($B6,'Benchmark Data'!$B:$FF,L$1,FALSE)*L7,"")</f>
        <v/>
      </c>
      <c r="M6" s="156" t="str">
        <f>IFERROR(VLOOKUP($B6,'Benchmark Data'!$B:$FF,M$1,FALSE)*M7,"")</f>
        <v/>
      </c>
      <c r="N6" s="143" t="str">
        <f>IFERROR(VLOOKUP($B6,'Benchmark Data'!$B:$FF,N$1,FALSE)/VLOOKUP($B5,'Benchmark Data'!$B:$FF,N$1,FALSE)*N7,"")</f>
        <v/>
      </c>
      <c r="O6" s="143" t="str">
        <f>IFERROR(VLOOKUP($B6,'Benchmark Data'!$B:$FF,O$1,FALSE)/VLOOKUP($B5,'Benchmark Data'!$B:$FF,O$1,FALSE)*O7,"")</f>
        <v/>
      </c>
      <c r="P6" s="143" t="str">
        <f>IFERROR(VLOOKUP($B6,'Benchmark Data'!$B:$FF,P$1,FALSE)/VLOOKUP($B5,'Benchmark Data'!$B:$FF,P$1,FALSE)*P7,"")</f>
        <v/>
      </c>
      <c r="Q6" s="156">
        <f>IFERROR(VLOOKUP($B6,'Benchmark Data'!$B:$FF,Q$1,FALSE)*Q7,"")</f>
        <v>5.0972325627282178</v>
      </c>
      <c r="R6" s="156" t="str">
        <f>IFERROR(VLOOKUP($B6,'Benchmark Data'!$B:$FF,R$1,FALSE)*R7,"")</f>
        <v/>
      </c>
      <c r="S6" s="156" t="str">
        <f>IFERROR(VLOOKUP($B6,'Benchmark Data'!$B:$FF,S$1,FALSE)*S7,"")</f>
        <v/>
      </c>
      <c r="T6" s="156" t="str">
        <f>IFERROR(VLOOKUP($B6,'Benchmark Data'!$B:$FF,T$1,FALSE)*T7,"")</f>
        <v/>
      </c>
      <c r="U6" s="156" t="str">
        <f>IFERROR(VLOOKUP($B6,'Benchmark Data'!$B:$FF,U$1,FALSE)*U7,"")</f>
        <v/>
      </c>
      <c r="V6" s="143" t="str">
        <f>IFERROR(VLOOKUP($B6,'Benchmark Data'!$B:$FF,V$1,FALSE)/VLOOKUP($B5,'Benchmark Data'!$B:$FF,V$1,FALSE)*V7,"")</f>
        <v/>
      </c>
      <c r="W6" s="143" t="str">
        <f>IFERROR(VLOOKUP($B6,'Benchmark Data'!$B:$FF,W$1,FALSE)/VLOOKUP($B5,'Benchmark Data'!$B:$FF,W$1,FALSE)*W7,"")</f>
        <v/>
      </c>
      <c r="X6" s="143" t="str">
        <f>IFERROR(VLOOKUP($B6,'Benchmark Data'!$B:$FF,X$1,FALSE)/VLOOKUP($B5,'Benchmark Data'!$B:$FF,X$1,FALSE)*X7,"")</f>
        <v/>
      </c>
      <c r="Y6" s="143" t="str">
        <f>IFERROR(VLOOKUP($B6,'Benchmark Data'!$B:$FF,Y$1,FALSE)/VLOOKUP($B5,'Benchmark Data'!$B:$FF,Y$1,FALSE)*Y7,"")</f>
        <v/>
      </c>
      <c r="Z6" s="143" t="str">
        <f>IFERROR(VLOOKUP($B6,'Benchmark Data'!$B:$FF,Z$1,FALSE)/VLOOKUP($B5,'Benchmark Data'!$B:$FF,Z$1,FALSE)*Z7,"")</f>
        <v/>
      </c>
      <c r="AA6" s="143" t="str">
        <f>IFERROR(VLOOKUP($B6,'Benchmark Data'!$B:$FF,AA$1,FALSE)/VLOOKUP($B5,'Benchmark Data'!$B:$FF,AA$1,FALSE)*AA7,"")</f>
        <v/>
      </c>
      <c r="AB6" s="143" t="str">
        <f>IFERROR(VLOOKUP($B6,'Benchmark Data'!$B:$FF,AB$1,FALSE)/VLOOKUP($B5,'Benchmark Data'!$B:$FF,AB$1,FALSE)*AB7,"")</f>
        <v/>
      </c>
      <c r="AC6" s="143" t="str">
        <f>IFERROR(VLOOKUP($B6,'Benchmark Data'!$B:$FF,AC$1,FALSE)/VLOOKUP($B5,'Benchmark Data'!$B:$FF,AC$1,FALSE)*AC7,"")</f>
        <v/>
      </c>
      <c r="AD6" s="143" t="str">
        <f>IFERROR(VLOOKUP($B6,'Benchmark Data'!$B:$FF,AD$1,FALSE)/VLOOKUP($B5,'Benchmark Data'!$B:$FF,AD$1,FALSE)*AD7,"")</f>
        <v/>
      </c>
      <c r="AE6" s="143" t="str">
        <f>IFERROR(VLOOKUP($B6,'Benchmark Data'!$B:$FF,AE$1,FALSE)/VLOOKUP($B5,'Benchmark Data'!$B:$FF,AE$1,FALSE)*AE7,"")</f>
        <v/>
      </c>
      <c r="AF6" s="143" t="str">
        <f>IFERROR(VLOOKUP($B6,'Benchmark Data'!$B:$FF,AF$1,FALSE)/VLOOKUP($B5,'Benchmark Data'!$B:$FF,AF$1,FALSE)*AF7,"")</f>
        <v/>
      </c>
      <c r="AG6" s="143" t="str">
        <f>IFERROR(VLOOKUP($B6,'Benchmark Data'!$B:$FF,AG$1,FALSE)/VLOOKUP($B5,'Benchmark Data'!$B:$FF,AG$1,FALSE)*AG7,"")</f>
        <v/>
      </c>
      <c r="AH6" s="143" t="str">
        <f>IFERROR(VLOOKUP($B6,'Benchmark Data'!$B:$FF,AH$1,FALSE)/VLOOKUP($B5,'Benchmark Data'!$B:$FF,AH$1,FALSE)*AH7,"")</f>
        <v/>
      </c>
      <c r="AI6" s="143"/>
      <c r="AJ6" s="143" t="str">
        <f>IFERROR(VLOOKUP($B6,'Benchmark Data'!$B:$FF,AJ$1,FALSE)/VLOOKUP($B5,'Benchmark Data'!$B:$FF,AJ$1,FALSE)*AJ7,"")</f>
        <v/>
      </c>
      <c r="AK6" s="143" t="str">
        <f>IFERROR(VLOOKUP($B6,'Benchmark Data'!$B:$FF,AK$1,FALSE)/VLOOKUP($B5,'Benchmark Data'!$B:$FF,AK$1,FALSE)*AK7,"")</f>
        <v/>
      </c>
      <c r="AL6" s="143" t="str">
        <f>IFERROR(VLOOKUP($B6,'Benchmark Data'!$B:$FF,AL$1,FALSE)/VLOOKUP($B5,'Benchmark Data'!$B:$FF,AL$1,FALSE)*AL7,"")</f>
        <v/>
      </c>
      <c r="AM6" s="143" t="str">
        <f>IFERROR(VLOOKUP($B6,'Benchmark Data'!$B:$FF,AM$1,FALSE)/VLOOKUP($B5,'Benchmark Data'!$B:$FF,AM$1,FALSE)*AM7,"")</f>
        <v/>
      </c>
      <c r="AN6" s="143" t="str">
        <f>IFERROR(VLOOKUP($B6,'Benchmark Data'!$B:$FF,AN$1,FALSE)/VLOOKUP($B5,'Benchmark Data'!$B:$FF,AN$1,FALSE)*AN7,"")</f>
        <v/>
      </c>
      <c r="AO6" s="143" t="str">
        <f>IFERROR(VLOOKUP($B6,'Benchmark Data'!$B:$FF,AO$1,FALSE)/VLOOKUP($B5,'Benchmark Data'!$B:$FF,AO$1,FALSE)*AO7,"")</f>
        <v/>
      </c>
      <c r="AP6" s="143" t="str">
        <f>IFERROR(VLOOKUP($B6,'Benchmark Data'!$B:$FF,AP$1,FALSE)/VLOOKUP($B5,'Benchmark Data'!$B:$FF,AP$1,FALSE)*AP7,"")</f>
        <v/>
      </c>
      <c r="AQ6" s="143" t="str">
        <f>IFERROR(VLOOKUP($B6,'Benchmark Data'!$B:$FF,AQ$1,FALSE)/VLOOKUP($B5,'Benchmark Data'!$B:$FF,AQ$1,FALSE)*AQ7,"")</f>
        <v/>
      </c>
      <c r="AR6" s="143" t="str">
        <f>IFERROR(VLOOKUP($B6,'Benchmark Data'!$B:$FF,AR$1,FALSE)/VLOOKUP($B5,'Benchmark Data'!$B:$FF,AR$1,FALSE)*AR7,"")</f>
        <v/>
      </c>
      <c r="AS6" s="143" t="str">
        <f>IFERROR(VLOOKUP($B6,'Benchmark Data'!$B:$FF,AS$1,FALSE)/VLOOKUP($B5,'Benchmark Data'!$B:$FF,AS$1,FALSE)*AS7,"")</f>
        <v/>
      </c>
      <c r="AT6" s="143" t="str">
        <f>IFERROR(VLOOKUP($B6,'Benchmark Data'!$B:$FF,AT$1,FALSE)/VLOOKUP($B5,'Benchmark Data'!$B:$FF,AT$1,FALSE)*AT7,"")</f>
        <v/>
      </c>
      <c r="AU6" s="143" t="str">
        <f>IFERROR(VLOOKUP($B6,'Benchmark Data'!$B:$FF,AU$1,FALSE)/VLOOKUP($B5,'Benchmark Data'!$B:$FF,AU$1,FALSE)*AU7,"")</f>
        <v/>
      </c>
      <c r="AV6" s="143" t="str">
        <f>IFERROR(VLOOKUP($B6,'Benchmark Data'!$B:$FF,AV$1,FALSE)/VLOOKUP($B5,'Benchmark Data'!$B:$FF,AV$1,FALSE)*AV7,"")</f>
        <v/>
      </c>
      <c r="AW6" s="143" t="str">
        <f>IFERROR(VLOOKUP($B6,'Benchmark Data'!$B:$FF,AW$1,FALSE)/VLOOKUP($B5,'Benchmark Data'!$B:$FF,AW$1,FALSE)*AW7,"")</f>
        <v/>
      </c>
      <c r="AX6" s="143" t="str">
        <f>IFERROR(VLOOKUP($B6,'Benchmark Data'!$B:$FF,AX$1,FALSE)/VLOOKUP($B5,'Benchmark Data'!$B:$FF,AX$1,FALSE)*AX7,"")</f>
        <v/>
      </c>
      <c r="AY6" s="143" t="str">
        <f>IFERROR(VLOOKUP($B6,'Benchmark Data'!$B:$FF,AY$1,FALSE)/VLOOKUP($B5,'Benchmark Data'!$B:$FF,AY$1,FALSE)*AY7,"")</f>
        <v/>
      </c>
      <c r="AZ6" s="156"/>
      <c r="BA6" s="156"/>
      <c r="BB6" s="143" t="str">
        <f>IFERROR(VLOOKUP($B6,'Benchmark Data'!$B:$FF,BB$1,FALSE)/VLOOKUP($B5,'Benchmark Data'!$B:$FF,BB$1,FALSE)*BB7,"")</f>
        <v/>
      </c>
      <c r="BC6" s="143" t="str">
        <f>IFERROR(VLOOKUP($B6,'Benchmark Data'!$B:$FF,BC$1,FALSE)/VLOOKUP($B5,'Benchmark Data'!$B:$FF,BC$1,FALSE)*BC7,"")</f>
        <v/>
      </c>
      <c r="BD6" s="143" t="str">
        <f>IFERROR(VLOOKUP($B6,'Benchmark Data'!$B:$FF,BD$1,FALSE)/VLOOKUP($B5,'Benchmark Data'!$B:$FF,BD$1,FALSE)*BD7,"")</f>
        <v/>
      </c>
      <c r="BE6" s="143" t="str">
        <f>IFERROR(VLOOKUP($B6,'Benchmark Data'!$B:$FF,BE$1,FALSE)/VLOOKUP($B5,'Benchmark Data'!$B:$FF,BE$1,FALSE)*BE7,"")</f>
        <v/>
      </c>
      <c r="BF6" s="143" t="str">
        <f>IFERROR(VLOOKUP($B6,'Benchmark Data'!$B:$FF,BF$1,FALSE)/VLOOKUP($B5,'Benchmark Data'!$B:$FF,BF$1,FALSE)*BF7,"")</f>
        <v/>
      </c>
      <c r="BG6" s="143" t="str">
        <f>IFERROR(VLOOKUP($B6,'Benchmark Data'!$B:$FF,BG$1,FALSE)/VLOOKUP($B5,'Benchmark Data'!$B:$FF,BG$1,FALSE)*BG7,"")</f>
        <v/>
      </c>
      <c r="BH6" s="143" t="str">
        <f>IFERROR(VLOOKUP($B6,'Benchmark Data'!$B:$FF,BH$1,FALSE)/VLOOKUP($B5,'Benchmark Data'!$B:$FF,BH$1,FALSE)*BH7,"")</f>
        <v/>
      </c>
      <c r="BI6" s="143" t="str">
        <f>IFERROR(VLOOKUP($B6,'Benchmark Data'!$B:$FF,BI$1,FALSE)/VLOOKUP($B5,'Benchmark Data'!$B:$FF,BI$1,FALSE)*BI7,"")</f>
        <v/>
      </c>
      <c r="BJ6" s="143" t="str">
        <f>IFERROR(VLOOKUP($B6,'Benchmark Data'!$B:$FF,BJ$1,FALSE)/VLOOKUP($B5,'Benchmark Data'!$B:$FF,BJ$1,FALSE)*BJ7,"")</f>
        <v/>
      </c>
      <c r="BK6" s="143" t="str">
        <f>IFERROR(VLOOKUP($B6,'Benchmark Data'!$B:$FF,BK$1,FALSE)/VLOOKUP($B5,'Benchmark Data'!$B:$FF,BK$1,FALSE)*BK7,"")</f>
        <v/>
      </c>
      <c r="BL6" s="143" t="str">
        <f>IFERROR(VLOOKUP($B6,'Benchmark Data'!$B:$FF,BL$1,FALSE)/VLOOKUP($B5,'Benchmark Data'!$B:$FF,BL$1,FALSE)*BL7,"")</f>
        <v/>
      </c>
      <c r="BM6" s="143" t="str">
        <f>IFERROR(VLOOKUP($B6,'Benchmark Data'!$B:$FF,BM$1,FALSE)/VLOOKUP($B5,'Benchmark Data'!$B:$FF,BM$1,FALSE)*BM7,"")</f>
        <v/>
      </c>
      <c r="BN6" s="143" t="str">
        <f>IFERROR(VLOOKUP($B6,'Benchmark Data'!$B:$FF,BN$1,FALSE)/VLOOKUP($B5,'Benchmark Data'!$B:$FF,BN$1,FALSE)*BN7,"")</f>
        <v/>
      </c>
      <c r="BO6" s="143" t="str">
        <f>IFERROR(VLOOKUP($B6,'Benchmark Data'!$B:$FF,BO$1,FALSE)/VLOOKUP($B5,'Benchmark Data'!$B:$FF,BO$1,FALSE)*BO7,"")</f>
        <v/>
      </c>
      <c r="BP6" s="143" t="str">
        <f>IFERROR(VLOOKUP($B6,'Benchmark Data'!$B:$FF,BP$1,FALSE)/VLOOKUP($B5,'Benchmark Data'!$B:$FF,BP$1,FALSE)*BP7,"")</f>
        <v/>
      </c>
      <c r="BQ6" s="143" t="str">
        <f>IFERROR(VLOOKUP($B6,'Benchmark Data'!$B:$FF,BQ$1,FALSE)/VLOOKUP($B5,'Benchmark Data'!$B:$FF,BQ$1,FALSE)*BQ7,"")</f>
        <v/>
      </c>
      <c r="BR6" s="143" t="str">
        <f>IFERROR(VLOOKUP($B6,'Benchmark Data'!$B:$FF,BR$1,FALSE)/VLOOKUP($B5,'Benchmark Data'!$B:$FF,BR$1,FALSE)*BR7,"")</f>
        <v/>
      </c>
      <c r="BS6" s="143" t="str">
        <f>IFERROR(VLOOKUP($B6,'Benchmark Data'!$B:$FF,BS$1,FALSE)/VLOOKUP($B5,'Benchmark Data'!$B:$FF,BS$1,FALSE)*BS7,"")</f>
        <v/>
      </c>
      <c r="BT6" s="143" t="str">
        <f>IFERROR(VLOOKUP($B6,'Benchmark Data'!$B:$FF,BT$1,FALSE)/VLOOKUP($B5,'Benchmark Data'!$B:$FF,BT$1,FALSE)*BT7,"")</f>
        <v/>
      </c>
      <c r="BU6" s="143" t="str">
        <f>IFERROR(VLOOKUP($B6,'Benchmark Data'!$B:$FF,BU$1,FALSE)/VLOOKUP($B5,'Benchmark Data'!$B:$FF,BU$1,FALSE)*BU7,"")</f>
        <v/>
      </c>
      <c r="BV6" s="143" t="str">
        <f>IFERROR(VLOOKUP($B6,'Benchmark Data'!$B:$FF,BV$1,FALSE)/VLOOKUP($B5,'Benchmark Data'!$B:$FF,BV$1,FALSE)*BV7,"")</f>
        <v/>
      </c>
      <c r="BW6" s="143" t="str">
        <f>IFERROR(VLOOKUP($B6,'Benchmark Data'!$B:$FF,BW$1,FALSE)/VLOOKUP($B5,'Benchmark Data'!$B:$FF,BW$1,FALSE)*BW7,"")</f>
        <v/>
      </c>
      <c r="BX6" s="143" t="str">
        <f>IFERROR(VLOOKUP($B6,'Benchmark Data'!$B:$FF,BX$1,FALSE)/VLOOKUP($B5,'Benchmark Data'!$B:$FF,BX$1,FALSE)*BX7,"")</f>
        <v/>
      </c>
      <c r="BY6" s="143" t="str">
        <f>IFERROR(VLOOKUP($B6,'Benchmark Data'!$B:$FF,BY$1,FALSE)/VLOOKUP($B5,'Benchmark Data'!$B:$FF,BY$1,FALSE)*BY7,"")</f>
        <v/>
      </c>
      <c r="BZ6" s="143" t="str">
        <f>IFERROR(VLOOKUP($B6,'Benchmark Data'!$B:$FF,BZ$1,FALSE)/VLOOKUP($B5,'Benchmark Data'!$B:$FF,BZ$1,FALSE)*BZ7,"")</f>
        <v/>
      </c>
      <c r="CA6" s="143" t="str">
        <f>IFERROR(VLOOKUP($B6,'Benchmark Data'!$B:$FF,CA$1,FALSE)/VLOOKUP($B5,'Benchmark Data'!$B:$FF,CA$1,FALSE)*CA7,"")</f>
        <v/>
      </c>
      <c r="CB6" s="143" t="str">
        <f>IFERROR(VLOOKUP($B6,'Benchmark Data'!$B:$FF,CB$1,FALSE)/VLOOKUP($B5,'Benchmark Data'!$B:$FF,CB$1,FALSE)*CB7,"")</f>
        <v/>
      </c>
      <c r="CC6" s="143" t="str">
        <f>IFERROR(VLOOKUP($B6,'Benchmark Data'!$B:$FF,CC$1,FALSE)/VLOOKUP($B5,'Benchmark Data'!$B:$FF,CC$1,FALSE)*CC7,"")</f>
        <v/>
      </c>
      <c r="CD6" s="143" t="str">
        <f>IFERROR(VLOOKUP($B6,'Benchmark Data'!$B:$FF,CD$1,FALSE)/VLOOKUP($B5,'Benchmark Data'!$B:$FF,CD$1,FALSE)*CD7,"")</f>
        <v/>
      </c>
      <c r="CE6" s="143" t="str">
        <f>IFERROR(VLOOKUP($B6,'Benchmark Data'!$B:$FF,CE$1,FALSE)/VLOOKUP($B5,'Benchmark Data'!$B:$FF,CE$1,FALSE)*CE7,"")</f>
        <v/>
      </c>
      <c r="CF6" s="143" t="str">
        <f>IFERROR(VLOOKUP($B6,'Benchmark Data'!$B:$FF,CF$1,FALSE)/VLOOKUP($B5,'Benchmark Data'!$B:$FF,CF$1,FALSE)*CF7,"")</f>
        <v/>
      </c>
      <c r="CG6" s="143" t="str">
        <f>IFERROR(VLOOKUP($B6,'Benchmark Data'!$B:$FF,CG$1,FALSE)/VLOOKUP($B5,'Benchmark Data'!$B:$FF,CG$1,FALSE)*CG7,"")</f>
        <v/>
      </c>
      <c r="CH6" s="156" t="str">
        <f>IFERROR(VLOOKUP($B6,'Benchmark Data'!$B:$FF,CH$1,FALSE)*CH7,"")</f>
        <v/>
      </c>
      <c r="CI6" s="143" t="str">
        <f>IFERROR(VLOOKUP($B6,'Benchmark Data'!$B:$FF,CI$1,FALSE)/VLOOKUP($B5,'Benchmark Data'!$B:$FF,CI$1,FALSE)*CI7,"")</f>
        <v/>
      </c>
      <c r="CJ6" s="143" t="str">
        <f>IFERROR(VLOOKUP($B6,'Benchmark Data'!$B:$FF,CJ$1,FALSE)/VLOOKUP($B5,'Benchmark Data'!$B:$FF,CJ$1,FALSE)*CJ7,"")</f>
        <v/>
      </c>
      <c r="CK6" s="143" t="str">
        <f>IFERROR(VLOOKUP($B6,'Benchmark Data'!$B:$FF,CK$1,FALSE)/VLOOKUP($B5,'Benchmark Data'!$B:$FF,CK$1,FALSE)*CK7,"")</f>
        <v/>
      </c>
      <c r="CX6" s="143" t="str">
        <f>IFERROR(VLOOKUP($B6,'Benchmark Data'!$B:$AAA,CX$1,FALSE)/VLOOKUP($B5,'Benchmark Data'!$B:$AAA,CX$1,FALSE)*CX7,"")</f>
        <v/>
      </c>
      <c r="CY6" s="143" t="str">
        <f>IFERROR(VLOOKUP($B6,'Benchmark Data'!$B:$AAA,CY$1,FALSE)/VLOOKUP($B5,'Benchmark Data'!$B:$AAA,CY$1,FALSE)*CY7,"")</f>
        <v/>
      </c>
      <c r="CZ6" s="143" t="str">
        <f>IFERROR(VLOOKUP($B6,'Benchmark Data'!$B:$AAA,CZ$1,FALSE)/VLOOKUP($B5,'Benchmark Data'!$B:$AAA,CZ$1,FALSE)*CZ7,"")</f>
        <v/>
      </c>
      <c r="DA6" s="143" t="str">
        <f>IFERROR(VLOOKUP($B6,'Benchmark Data'!$B:$AAA,DA$1,FALSE)/VLOOKUP($B5,'Benchmark Data'!$B:$AAA,DA$1,FALSE)*DA7,"")</f>
        <v/>
      </c>
    </row>
    <row r="7" spans="1:113">
      <c r="A7" s="94">
        <f t="shared" si="33"/>
        <v>194</v>
      </c>
      <c r="B7" s="168">
        <f t="shared" si="34"/>
        <v>40178</v>
      </c>
      <c r="C7" s="143" t="str">
        <f>IFERROR(VLOOKUP($B7,'Benchmark Data'!$B:$FF,C$1,FALSE)/VLOOKUP($B6,'Benchmark Data'!$B:$FF,C$1,FALSE)*C8,"")</f>
        <v/>
      </c>
      <c r="D7" s="143" t="str">
        <f>IFERROR(VLOOKUP($B7,'Benchmark Data'!$B:$FF,D$1,FALSE)/VLOOKUP($B6,'Benchmark Data'!$B:$FF,D$1,FALSE)*D8,"")</f>
        <v/>
      </c>
      <c r="E7" s="143" t="str">
        <f>IFERROR(VLOOKUP($B7,'Benchmark Data'!$B:$FF,E$1,FALSE)/VLOOKUP($B6,'Benchmark Data'!$B:$FF,E$1,FALSE)*E8,"")</f>
        <v/>
      </c>
      <c r="F7" s="143" t="str">
        <f>IFERROR(VLOOKUP($B7,'Benchmark Data'!$B:$FF,F$1,FALSE)/VLOOKUP($B6,'Benchmark Data'!$B:$FF,F$1,FALSE)*F8,"")</f>
        <v/>
      </c>
      <c r="G7" s="143" t="str">
        <f>IFERROR(VLOOKUP($B7,'Benchmark Data'!$B:$FF,G$1,FALSE)/VLOOKUP($B6,'Benchmark Data'!$B:$FF,G$1,FALSE)*G8,"")</f>
        <v/>
      </c>
      <c r="H7" s="143" t="str">
        <f>IFERROR(VLOOKUP($B7,'Benchmark Data'!$B:$FF,H$1,FALSE)/VLOOKUP($B6,'Benchmark Data'!$B:$FF,H$1,FALSE)*H8,"")</f>
        <v/>
      </c>
      <c r="I7" s="143" t="str">
        <f>IFERROR(VLOOKUP($B7,'Benchmark Data'!$B:$FF,I$1,FALSE)/VLOOKUP($B6,'Benchmark Data'!$B:$FF,I$1,FALSE)*I8,"")</f>
        <v/>
      </c>
      <c r="J7" s="143" t="str">
        <f>IFERROR(VLOOKUP($B7,'Benchmark Data'!$B:$FF,J$1,FALSE)/VLOOKUP($B6,'Benchmark Data'!$B:$FF,J$1,FALSE)*J8,"")</f>
        <v/>
      </c>
      <c r="K7" s="156" t="str">
        <f>IFERROR(VLOOKUP($B7,'Benchmark Data'!$B:$FF,K$1,FALSE)*K8,"")</f>
        <v/>
      </c>
      <c r="L7" s="156" t="str">
        <f>IFERROR(VLOOKUP($B7,'Benchmark Data'!$B:$FF,L$1,FALSE)*L8,"")</f>
        <v/>
      </c>
      <c r="M7" s="156" t="str">
        <f>IFERROR(VLOOKUP($B7,'Benchmark Data'!$B:$FF,M$1,FALSE)*M8,"")</f>
        <v/>
      </c>
      <c r="N7" s="143" t="str">
        <f>IFERROR(VLOOKUP($B7,'Benchmark Data'!$B:$FF,N$1,FALSE)/VLOOKUP($B6,'Benchmark Data'!$B:$FF,N$1,FALSE)*N8,"")</f>
        <v/>
      </c>
      <c r="O7" s="143" t="str">
        <f>IFERROR(VLOOKUP($B7,'Benchmark Data'!$B:$FF,O$1,FALSE)/VLOOKUP($B6,'Benchmark Data'!$B:$FF,O$1,FALSE)*O8,"")</f>
        <v/>
      </c>
      <c r="P7" s="143" t="str">
        <f>IFERROR(VLOOKUP($B7,'Benchmark Data'!$B:$FF,P$1,FALSE)/VLOOKUP($B6,'Benchmark Data'!$B:$FF,P$1,FALSE)*P8,"")</f>
        <v/>
      </c>
      <c r="Q7" s="156">
        <f>IFERROR(VLOOKUP($B7,'Benchmark Data'!$B:$FF,Q$1,FALSE)*Q8,"")</f>
        <v>4.9612938733775058</v>
      </c>
      <c r="R7" s="156" t="str">
        <f>IFERROR(VLOOKUP($B7,'Benchmark Data'!$B:$FF,R$1,FALSE)*R8,"")</f>
        <v/>
      </c>
      <c r="S7" s="156" t="str">
        <f>IFERROR(VLOOKUP($B7,'Benchmark Data'!$B:$FF,S$1,FALSE)*S8,"")</f>
        <v/>
      </c>
      <c r="T7" s="156" t="str">
        <f>IFERROR(VLOOKUP($B7,'Benchmark Data'!$B:$FF,T$1,FALSE)*T8,"")</f>
        <v/>
      </c>
      <c r="U7" s="156" t="str">
        <f>IFERROR(VLOOKUP($B7,'Benchmark Data'!$B:$FF,U$1,FALSE)*U8,"")</f>
        <v/>
      </c>
      <c r="V7" s="143" t="str">
        <f>IFERROR(VLOOKUP($B7,'Benchmark Data'!$B:$FF,V$1,FALSE)/VLOOKUP($B6,'Benchmark Data'!$B:$FF,V$1,FALSE)*V8,"")</f>
        <v/>
      </c>
      <c r="W7" s="143" t="str">
        <f>IFERROR(VLOOKUP($B7,'Benchmark Data'!$B:$FF,W$1,FALSE)/VLOOKUP($B6,'Benchmark Data'!$B:$FF,W$1,FALSE)*W8,"")</f>
        <v/>
      </c>
      <c r="X7" s="143" t="str">
        <f>IFERROR(VLOOKUP($B7,'Benchmark Data'!$B:$FF,X$1,FALSE)/VLOOKUP($B6,'Benchmark Data'!$B:$FF,X$1,FALSE)*X8,"")</f>
        <v/>
      </c>
      <c r="Y7" s="143" t="str">
        <f>IFERROR(VLOOKUP($B7,'Benchmark Data'!$B:$FF,Y$1,FALSE)/VLOOKUP($B6,'Benchmark Data'!$B:$FF,Y$1,FALSE)*Y8,"")</f>
        <v/>
      </c>
      <c r="Z7" s="143" t="str">
        <f>IFERROR(VLOOKUP($B7,'Benchmark Data'!$B:$FF,Z$1,FALSE)/VLOOKUP($B6,'Benchmark Data'!$B:$FF,Z$1,FALSE)*Z8,"")</f>
        <v/>
      </c>
      <c r="AA7" s="143" t="str">
        <f>IFERROR(VLOOKUP($B7,'Benchmark Data'!$B:$FF,AA$1,FALSE)/VLOOKUP($B6,'Benchmark Data'!$B:$FF,AA$1,FALSE)*AA8,"")</f>
        <v/>
      </c>
      <c r="AB7" s="143" t="str">
        <f>IFERROR(VLOOKUP($B7,'Benchmark Data'!$B:$FF,AB$1,FALSE)/VLOOKUP($B6,'Benchmark Data'!$B:$FF,AB$1,FALSE)*AB8,"")</f>
        <v/>
      </c>
      <c r="AC7" s="143" t="str">
        <f>IFERROR(VLOOKUP($B7,'Benchmark Data'!$B:$FF,AC$1,FALSE)/VLOOKUP($B6,'Benchmark Data'!$B:$FF,AC$1,FALSE)*AC8,"")</f>
        <v/>
      </c>
      <c r="AD7" s="143" t="str">
        <f>IFERROR(VLOOKUP($B7,'Benchmark Data'!$B:$FF,AD$1,FALSE)/VLOOKUP($B6,'Benchmark Data'!$B:$FF,AD$1,FALSE)*AD8,"")</f>
        <v/>
      </c>
      <c r="AE7" s="143" t="str">
        <f>IFERROR(VLOOKUP($B7,'Benchmark Data'!$B:$FF,AE$1,FALSE)/VLOOKUP($B6,'Benchmark Data'!$B:$FF,AE$1,FALSE)*AE8,"")</f>
        <v/>
      </c>
      <c r="AF7" s="143" t="str">
        <f>IFERROR(VLOOKUP($B7,'Benchmark Data'!$B:$FF,AF$1,FALSE)/VLOOKUP($B6,'Benchmark Data'!$B:$FF,AF$1,FALSE)*AF8,"")</f>
        <v/>
      </c>
      <c r="AG7" s="143" t="str">
        <f>IFERROR(VLOOKUP($B7,'Benchmark Data'!$B:$FF,AG$1,FALSE)/VLOOKUP($B6,'Benchmark Data'!$B:$FF,AG$1,FALSE)*AG8,"")</f>
        <v/>
      </c>
      <c r="AH7" s="143" t="str">
        <f>IFERROR(VLOOKUP($B7,'Benchmark Data'!$B:$FF,AH$1,FALSE)/VLOOKUP($B6,'Benchmark Data'!$B:$FF,AH$1,FALSE)*AH8,"")</f>
        <v/>
      </c>
      <c r="AI7" s="143" t="str">
        <f>IFERROR(VLOOKUP($B7,'Benchmark Data'!$B:$FF,AI$1,FALSE)/VLOOKUP($B6,'Benchmark Data'!$B:$FF,AI$1,FALSE)*AI8,"")</f>
        <v/>
      </c>
      <c r="AJ7" s="143" t="str">
        <f>IFERROR(VLOOKUP($B7,'Benchmark Data'!$B:$FF,AJ$1,FALSE)/VLOOKUP($B6,'Benchmark Data'!$B:$FF,AJ$1,FALSE)*AJ8,"")</f>
        <v/>
      </c>
      <c r="AK7" s="143" t="str">
        <f>IFERROR(VLOOKUP($B7,'Benchmark Data'!$B:$FF,AK$1,FALSE)/VLOOKUP($B6,'Benchmark Data'!$B:$FF,AK$1,FALSE)*AK8,"")</f>
        <v/>
      </c>
      <c r="AL7" s="143" t="str">
        <f>IFERROR(VLOOKUP($B7,'Benchmark Data'!$B:$FF,AL$1,FALSE)/VLOOKUP($B6,'Benchmark Data'!$B:$FF,AL$1,FALSE)*AL8,"")</f>
        <v/>
      </c>
      <c r="AM7" s="143" t="str">
        <f>IFERROR(VLOOKUP($B7,'Benchmark Data'!$B:$FF,AM$1,FALSE)/VLOOKUP($B6,'Benchmark Data'!$B:$FF,AM$1,FALSE)*AM8,"")</f>
        <v/>
      </c>
      <c r="AN7" s="143" t="str">
        <f>IFERROR(VLOOKUP($B7,'Benchmark Data'!$B:$FF,AN$1,FALSE)/VLOOKUP($B6,'Benchmark Data'!$B:$FF,AN$1,FALSE)*AN8,"")</f>
        <v/>
      </c>
      <c r="AO7" s="143" t="str">
        <f>IFERROR(VLOOKUP($B7,'Benchmark Data'!$B:$FF,AO$1,FALSE)/VLOOKUP($B6,'Benchmark Data'!$B:$FF,AO$1,FALSE)*AO8,"")</f>
        <v/>
      </c>
      <c r="AP7" s="143" t="str">
        <f>IFERROR(VLOOKUP($B7,'Benchmark Data'!$B:$FF,AP$1,FALSE)/VLOOKUP($B6,'Benchmark Data'!$B:$FF,AP$1,FALSE)*AP8,"")</f>
        <v/>
      </c>
      <c r="AQ7" s="143" t="str">
        <f>IFERROR(VLOOKUP($B7,'Benchmark Data'!$B:$FF,AQ$1,FALSE)/VLOOKUP($B6,'Benchmark Data'!$B:$FF,AQ$1,FALSE)*AQ8,"")</f>
        <v/>
      </c>
      <c r="AR7" s="143" t="str">
        <f>IFERROR(VLOOKUP($B7,'Benchmark Data'!$B:$FF,AR$1,FALSE)/VLOOKUP($B6,'Benchmark Data'!$B:$FF,AR$1,FALSE)*AR8,"")</f>
        <v/>
      </c>
      <c r="AS7" s="143" t="str">
        <f>IFERROR(VLOOKUP($B7,'Benchmark Data'!$B:$FF,AS$1,FALSE)/VLOOKUP($B6,'Benchmark Data'!$B:$FF,AS$1,FALSE)*AS8,"")</f>
        <v/>
      </c>
      <c r="AT7" s="143" t="str">
        <f>IFERROR(VLOOKUP($B7,'Benchmark Data'!$B:$FF,AT$1,FALSE)/VLOOKUP($B6,'Benchmark Data'!$B:$FF,AT$1,FALSE)*AT8,"")</f>
        <v/>
      </c>
      <c r="AU7" s="143" t="str">
        <f>IFERROR(VLOOKUP($B7,'Benchmark Data'!$B:$FF,AU$1,FALSE)/VLOOKUP($B6,'Benchmark Data'!$B:$FF,AU$1,FALSE)*AU8,"")</f>
        <v/>
      </c>
      <c r="AV7" s="143" t="str">
        <f>IFERROR(VLOOKUP($B7,'Benchmark Data'!$B:$FF,AV$1,FALSE)/VLOOKUP($B6,'Benchmark Data'!$B:$FF,AV$1,FALSE)*AV8,"")</f>
        <v/>
      </c>
      <c r="AW7" s="143" t="str">
        <f>IFERROR(VLOOKUP($B7,'Benchmark Data'!$B:$FF,AW$1,FALSE)/VLOOKUP($B6,'Benchmark Data'!$B:$FF,AW$1,FALSE)*AW8,"")</f>
        <v/>
      </c>
      <c r="AX7" s="143" t="str">
        <f>IFERROR(VLOOKUP($B7,'Benchmark Data'!$B:$FF,AX$1,FALSE)/VLOOKUP($B6,'Benchmark Data'!$B:$FF,AX$1,FALSE)*AX8,"")</f>
        <v/>
      </c>
      <c r="AY7" s="143" t="str">
        <f>IFERROR(VLOOKUP($B7,'Benchmark Data'!$B:$FF,AY$1,FALSE)/VLOOKUP($B6,'Benchmark Data'!$B:$FF,AY$1,FALSE)*AY8,"")</f>
        <v/>
      </c>
      <c r="AZ7" s="156" t="str">
        <f>IFERROR(VLOOKUP($B7,'Benchmark Data'!$B:$FF,AZ$1,FALSE)*AZ8,"")</f>
        <v/>
      </c>
      <c r="BA7" s="156" t="str">
        <f>IFERROR(VLOOKUP($B7,'Benchmark Data'!$B:$FF,BA$1,FALSE)*BA8,"")</f>
        <v/>
      </c>
      <c r="BB7" s="143" t="str">
        <f>IFERROR(VLOOKUP($B7,'Benchmark Data'!$B:$FF,BB$1,FALSE)/VLOOKUP($B6,'Benchmark Data'!$B:$FF,BB$1,FALSE)*BB8,"")</f>
        <v/>
      </c>
      <c r="BC7" s="143" t="str">
        <f>IFERROR(VLOOKUP($B7,'Benchmark Data'!$B:$FF,BC$1,FALSE)/VLOOKUP($B6,'Benchmark Data'!$B:$FF,BC$1,FALSE)*BC8,"")</f>
        <v/>
      </c>
      <c r="BD7" s="143" t="str">
        <f>IFERROR(VLOOKUP($B7,'Benchmark Data'!$B:$FF,BD$1,FALSE)/VLOOKUP($B6,'Benchmark Data'!$B:$FF,BD$1,FALSE)*BD8,"")</f>
        <v/>
      </c>
      <c r="BE7" s="143" t="str">
        <f>IFERROR(VLOOKUP($B7,'Benchmark Data'!$B:$FF,BE$1,FALSE)/VLOOKUP($B6,'Benchmark Data'!$B:$FF,BE$1,FALSE)*BE8,"")</f>
        <v/>
      </c>
      <c r="BF7" s="143" t="str">
        <f>IFERROR(VLOOKUP($B7,'Benchmark Data'!$B:$FF,BF$1,FALSE)/VLOOKUP($B6,'Benchmark Data'!$B:$FF,BF$1,FALSE)*BF8,"")</f>
        <v/>
      </c>
      <c r="BG7" s="143" t="str">
        <f>IFERROR(VLOOKUP($B7,'Benchmark Data'!$B:$FF,BG$1,FALSE)/VLOOKUP($B6,'Benchmark Data'!$B:$FF,BG$1,FALSE)*BG8,"")</f>
        <v/>
      </c>
      <c r="BH7" s="143" t="str">
        <f>IFERROR(VLOOKUP($B7,'Benchmark Data'!$B:$FF,BH$1,FALSE)/VLOOKUP($B6,'Benchmark Data'!$B:$FF,BH$1,FALSE)*BH8,"")</f>
        <v/>
      </c>
      <c r="BI7" s="143" t="str">
        <f>IFERROR(VLOOKUP($B7,'Benchmark Data'!$B:$FF,BI$1,FALSE)/VLOOKUP($B6,'Benchmark Data'!$B:$FF,BI$1,FALSE)*BI8,"")</f>
        <v/>
      </c>
      <c r="BJ7" s="143" t="str">
        <f>IFERROR(VLOOKUP($B7,'Benchmark Data'!$B:$FF,BJ$1,FALSE)/VLOOKUP($B6,'Benchmark Data'!$B:$FF,BJ$1,FALSE)*BJ8,"")</f>
        <v/>
      </c>
      <c r="BK7" s="143" t="str">
        <f>IFERROR(VLOOKUP($B7,'Benchmark Data'!$B:$FF,BK$1,FALSE)/VLOOKUP($B6,'Benchmark Data'!$B:$FF,BK$1,FALSE)*BK8,"")</f>
        <v/>
      </c>
      <c r="BL7" s="143" t="str">
        <f>IFERROR(VLOOKUP($B7,'Benchmark Data'!$B:$FF,BL$1,FALSE)/VLOOKUP($B6,'Benchmark Data'!$B:$FF,BL$1,FALSE)*BL8,"")</f>
        <v/>
      </c>
      <c r="BM7" s="143" t="str">
        <f>IFERROR(VLOOKUP($B7,'Benchmark Data'!$B:$FF,BM$1,FALSE)/VLOOKUP($B6,'Benchmark Data'!$B:$FF,BM$1,FALSE)*BM8,"")</f>
        <v/>
      </c>
      <c r="BN7" s="143" t="str">
        <f>IFERROR(VLOOKUP($B7,'Benchmark Data'!$B:$FF,BN$1,FALSE)/VLOOKUP($B6,'Benchmark Data'!$B:$FF,BN$1,FALSE)*BN8,"")</f>
        <v/>
      </c>
      <c r="BO7" s="143" t="str">
        <f>IFERROR(VLOOKUP($B7,'Benchmark Data'!$B:$FF,BO$1,FALSE)/VLOOKUP($B6,'Benchmark Data'!$B:$FF,BO$1,FALSE)*BO8,"")</f>
        <v/>
      </c>
      <c r="BP7" s="143" t="str">
        <f>IFERROR(VLOOKUP($B7,'Benchmark Data'!$B:$FF,BP$1,FALSE)/VLOOKUP($B6,'Benchmark Data'!$B:$FF,BP$1,FALSE)*BP8,"")</f>
        <v/>
      </c>
      <c r="BQ7" s="143" t="str">
        <f>IFERROR(VLOOKUP($B7,'Benchmark Data'!$B:$FF,BQ$1,FALSE)/VLOOKUP($B6,'Benchmark Data'!$B:$FF,BQ$1,FALSE)*BQ8,"")</f>
        <v/>
      </c>
      <c r="BR7" s="143" t="str">
        <f>IFERROR(VLOOKUP($B7,'Benchmark Data'!$B:$FF,BR$1,FALSE)/VLOOKUP($B6,'Benchmark Data'!$B:$FF,BR$1,FALSE)*BR8,"")</f>
        <v/>
      </c>
      <c r="BS7" s="143" t="str">
        <f>IFERROR(VLOOKUP($B7,'Benchmark Data'!$B:$FF,BS$1,FALSE)/VLOOKUP($B6,'Benchmark Data'!$B:$FF,BS$1,FALSE)*BS8,"")</f>
        <v/>
      </c>
      <c r="BT7" s="143" t="str">
        <f>IFERROR(VLOOKUP($B7,'Benchmark Data'!$B:$FF,BT$1,FALSE)/VLOOKUP($B6,'Benchmark Data'!$B:$FF,BT$1,FALSE)*BT8,"")</f>
        <v/>
      </c>
      <c r="BU7" s="143" t="str">
        <f>IFERROR(VLOOKUP($B7,'Benchmark Data'!$B:$FF,BU$1,FALSE)/VLOOKUP($B6,'Benchmark Data'!$B:$FF,BU$1,FALSE)*BU8,"")</f>
        <v/>
      </c>
      <c r="BV7" s="143" t="str">
        <f>IFERROR(VLOOKUP($B7,'Benchmark Data'!$B:$FF,BV$1,FALSE)/VLOOKUP($B6,'Benchmark Data'!$B:$FF,BV$1,FALSE)*BV8,"")</f>
        <v/>
      </c>
      <c r="BW7" s="143" t="str">
        <f>IFERROR(VLOOKUP($B7,'Benchmark Data'!$B:$FF,BW$1,FALSE)/VLOOKUP($B6,'Benchmark Data'!$B:$FF,BW$1,FALSE)*BW8,"")</f>
        <v/>
      </c>
      <c r="BX7" s="143" t="str">
        <f>IFERROR(VLOOKUP($B7,'Benchmark Data'!$B:$FF,BX$1,FALSE)/VLOOKUP($B6,'Benchmark Data'!$B:$FF,BX$1,FALSE)*BX8,"")</f>
        <v/>
      </c>
      <c r="BY7" s="143" t="str">
        <f>IFERROR(VLOOKUP($B7,'Benchmark Data'!$B:$FF,BY$1,FALSE)/VLOOKUP($B6,'Benchmark Data'!$B:$FF,BY$1,FALSE)*BY8,"")</f>
        <v/>
      </c>
      <c r="BZ7" s="143" t="str">
        <f>IFERROR(VLOOKUP($B7,'Benchmark Data'!$B:$FF,BZ$1,FALSE)/VLOOKUP($B6,'Benchmark Data'!$B:$FF,BZ$1,FALSE)*BZ8,"")</f>
        <v/>
      </c>
      <c r="CA7" s="143" t="str">
        <f>IFERROR(VLOOKUP($B7,'Benchmark Data'!$B:$FF,CA$1,FALSE)/VLOOKUP($B6,'Benchmark Data'!$B:$FF,CA$1,FALSE)*CA8,"")</f>
        <v/>
      </c>
      <c r="CB7" s="143" t="str">
        <f>IFERROR(VLOOKUP($B7,'Benchmark Data'!$B:$FF,CB$1,FALSE)/VLOOKUP($B6,'Benchmark Data'!$B:$FF,CB$1,FALSE)*CB8,"")</f>
        <v/>
      </c>
      <c r="CC7" s="143" t="str">
        <f>IFERROR(VLOOKUP($B7,'Benchmark Data'!$B:$FF,CC$1,FALSE)/VLOOKUP($B6,'Benchmark Data'!$B:$FF,CC$1,FALSE)*CC8,"")</f>
        <v/>
      </c>
      <c r="CD7" s="143" t="str">
        <f>IFERROR(VLOOKUP($B7,'Benchmark Data'!$B:$FF,CD$1,FALSE)/VLOOKUP($B6,'Benchmark Data'!$B:$FF,CD$1,FALSE)*CD8,"")</f>
        <v/>
      </c>
      <c r="CE7" s="143" t="str">
        <f>IFERROR(VLOOKUP($B7,'Benchmark Data'!$B:$FF,CE$1,FALSE)/VLOOKUP($B6,'Benchmark Data'!$B:$FF,CE$1,FALSE)*CE8,"")</f>
        <v/>
      </c>
      <c r="CF7" s="143" t="str">
        <f>IFERROR(VLOOKUP($B7,'Benchmark Data'!$B:$FF,CF$1,FALSE)/VLOOKUP($B6,'Benchmark Data'!$B:$FF,CF$1,FALSE)*CF8,"")</f>
        <v/>
      </c>
      <c r="CG7" s="143" t="str">
        <f>IFERROR(VLOOKUP($B7,'Benchmark Data'!$B:$FF,CG$1,FALSE)/VLOOKUP($B6,'Benchmark Data'!$B:$FF,CG$1,FALSE)*CG8,"")</f>
        <v/>
      </c>
      <c r="CH7" s="156" t="str">
        <f>IFERROR(VLOOKUP($B7,'Benchmark Data'!$B:$FF,CH$1,FALSE)*CH8,"")</f>
        <v/>
      </c>
      <c r="CI7" s="143" t="str">
        <f>IFERROR(VLOOKUP($B7,'Benchmark Data'!$B:$FF,CI$1,FALSE)/VLOOKUP($B6,'Benchmark Data'!$B:$FF,CI$1,FALSE)*CI8,"")</f>
        <v/>
      </c>
      <c r="CJ7" s="143" t="str">
        <f>IFERROR(VLOOKUP($B7,'Benchmark Data'!$B:$FF,CJ$1,FALSE)/VLOOKUP($B6,'Benchmark Data'!$B:$FF,CJ$1,FALSE)*CJ8,"")</f>
        <v/>
      </c>
      <c r="CK7" s="143" t="str">
        <f>IFERROR(VLOOKUP($B7,'Benchmark Data'!$B:$FF,CK$1,FALSE)/VLOOKUP($B6,'Benchmark Data'!$B:$FF,CK$1,FALSE)*CK8,"")</f>
        <v/>
      </c>
      <c r="CL7" s="143" t="str">
        <f>IFERROR(VLOOKUP($B7,'Benchmark Data'!$B:$AAA,CL$1,FALSE)/VLOOKUP($B6,'Benchmark Data'!$B:$AAA,CL$1,FALSE)*CL8,"")</f>
        <v/>
      </c>
      <c r="CM7" s="143" t="str">
        <f>IFERROR(VLOOKUP($B7,'Benchmark Data'!$B:$AAA,CM$1,FALSE)/VLOOKUP($B6,'Benchmark Data'!$B:$AAA,CM$1,FALSE)*CM8,"")</f>
        <v/>
      </c>
      <c r="CN7" s="143" t="str">
        <f>IFERROR(VLOOKUP($B7,'Benchmark Data'!$B:$AAA,CN$1,FALSE)/VLOOKUP($B6,'Benchmark Data'!$B:$AAA,CN$1,FALSE)*CN8,"")</f>
        <v/>
      </c>
      <c r="CO7" s="143" t="str">
        <f>IFERROR(VLOOKUP($B7,'Benchmark Data'!$B:$AAA,CO$1,FALSE)/VLOOKUP($B6,'Benchmark Data'!$B:$AAA,CO$1,FALSE)*CO8,"")</f>
        <v/>
      </c>
      <c r="CP7" s="143" t="str">
        <f>IFERROR(VLOOKUP($B7,'Benchmark Data'!$B:$AAA,CP$1,FALSE)/VLOOKUP($B6,'Benchmark Data'!$B:$AAA,CP$1,FALSE)*CP8,"")</f>
        <v/>
      </c>
      <c r="CQ7" s="143" t="str">
        <f>IFERROR(VLOOKUP($B7,'Benchmark Data'!$B:$AAA,CQ$1,FALSE)/VLOOKUP($B6,'Benchmark Data'!$B:$AAA,CQ$1,FALSE)*CQ8,"")</f>
        <v/>
      </c>
      <c r="CR7" s="143" t="str">
        <f>IFERROR(VLOOKUP($B7,'Benchmark Data'!$B:$AAA,CR$1,FALSE)/VLOOKUP($B6,'Benchmark Data'!$B:$AAA,CR$1,FALSE)*CR8,"")</f>
        <v/>
      </c>
      <c r="CS7" s="143" t="str">
        <f>IFERROR(VLOOKUP($B7,'Benchmark Data'!$B:$AAA,CS$1,FALSE)/VLOOKUP($B6,'Benchmark Data'!$B:$AAA,CS$1,FALSE)*CS8,"")</f>
        <v/>
      </c>
      <c r="CT7" s="143" t="str">
        <f>IFERROR(VLOOKUP($B7,'Benchmark Data'!$B:$AAA,CT$1,FALSE)/VLOOKUP($B6,'Benchmark Data'!$B:$AAA,CT$1,FALSE)*CT8,"")</f>
        <v/>
      </c>
      <c r="CU7" s="143" t="str">
        <f>IFERROR(VLOOKUP($B7,'Benchmark Data'!$B:$AAA,CU$1,FALSE)/VLOOKUP($B6,'Benchmark Data'!$B:$AAA,CU$1,FALSE)*CU8,"")</f>
        <v/>
      </c>
      <c r="CV7" s="143" t="str">
        <f>IFERROR(VLOOKUP($B7,'Benchmark Data'!$B:$AAA,CV$1,FALSE)/VLOOKUP($B6,'Benchmark Data'!$B:$AAA,CV$1,FALSE)*CV8,"")</f>
        <v/>
      </c>
      <c r="CW7" s="143" t="str">
        <f>IFERROR(VLOOKUP($B7,'Benchmark Data'!$B:$AAA,CW$1,FALSE)/VLOOKUP($B6,'Benchmark Data'!$B:$AAA,CW$1,FALSE)*CW8,"")</f>
        <v/>
      </c>
      <c r="CX7" s="143" t="str">
        <f>IFERROR(VLOOKUP($B7,'Benchmark Data'!$B:$AAA,CX$1,FALSE)/VLOOKUP($B6,'Benchmark Data'!$B:$AAA,CX$1,FALSE)*CX8,"")</f>
        <v/>
      </c>
      <c r="CY7" s="143" t="str">
        <f>IFERROR(VLOOKUP($B7,'Benchmark Data'!$B:$AAA,CY$1,FALSE)/VLOOKUP($B6,'Benchmark Data'!$B:$AAA,CY$1,FALSE)*CY8,"")</f>
        <v/>
      </c>
      <c r="CZ7" s="143" t="str">
        <f>IFERROR(VLOOKUP($B7,'Benchmark Data'!$B:$AAA,CZ$1,FALSE)/VLOOKUP($B6,'Benchmark Data'!$B:$AAA,CZ$1,FALSE)*CZ8,"")</f>
        <v/>
      </c>
      <c r="DA7" s="143" t="str">
        <f>IFERROR(VLOOKUP($B7,'Benchmark Data'!$B:$AAA,DA$1,FALSE)/VLOOKUP($B6,'Benchmark Data'!$B:$AAA,DA$1,FALSE)*DA8,"")</f>
        <v/>
      </c>
      <c r="DB7" s="143" t="str">
        <f>IFERROR(VLOOKUP($B7,'Benchmark Data'!$B:$AAA,DB$1,FALSE)/VLOOKUP($B6,'Benchmark Data'!$B:$AAA,DB$1,FALSE)*DB8,"")</f>
        <v/>
      </c>
      <c r="DC7" s="143" t="str">
        <f>IFERROR(VLOOKUP($B7,'Benchmark Data'!$B:$AAA,DC$1,FALSE)/VLOOKUP($B6,'Benchmark Data'!$B:$AAA,DC$1,FALSE)*DC8,"")</f>
        <v/>
      </c>
      <c r="DD7" s="143" t="str">
        <f>IFERROR(VLOOKUP($B7,'Benchmark Data'!$B:$AAA,DD$1,FALSE)/VLOOKUP($B6,'Benchmark Data'!$B:$AAA,DD$1,FALSE)*DD8,"")</f>
        <v/>
      </c>
      <c r="DE7" s="143" t="str">
        <f>IFERROR(VLOOKUP($B7,'Benchmark Data'!$B:$AAA,DE$1,FALSE)/VLOOKUP($B6,'Benchmark Data'!$B:$AAA,DE$1,FALSE)*DE8,"")</f>
        <v/>
      </c>
      <c r="DF7" s="143" t="str">
        <f>IFERROR(VLOOKUP($B7,'Benchmark Data'!$B:$AAA,DF$1,FALSE)/VLOOKUP($B6,'Benchmark Data'!$B:$AAA,DF$1,FALSE)*DF8,"")</f>
        <v/>
      </c>
      <c r="DG7" s="143" t="str">
        <f>IFERROR(VLOOKUP($B7,'Benchmark Data'!$B:$AAA,DG$1,FALSE)/VLOOKUP($B6,'Benchmark Data'!$B:$AAA,DG$1,FALSE)*DG8,"")</f>
        <v/>
      </c>
      <c r="DH7" s="143" t="str">
        <f>IFERROR(VLOOKUP($B7,'Benchmark Data'!$B:$AAA,DH$1,FALSE)/VLOOKUP($B6,'Benchmark Data'!$B:$AAA,DH$1,FALSE)*DH8,"")</f>
        <v/>
      </c>
      <c r="DI7" s="143" t="str">
        <f>IFERROR(VLOOKUP($B7,'Benchmark Data'!$B:$AAA,DI$1,FALSE)/VLOOKUP($B6,'Benchmark Data'!$B:$AAA,DI$1,FALSE)*DI8,"")</f>
        <v/>
      </c>
    </row>
    <row r="8" spans="1:113">
      <c r="A8" s="94">
        <f t="shared" si="33"/>
        <v>193</v>
      </c>
      <c r="B8" s="168">
        <f t="shared" si="34"/>
        <v>40209</v>
      </c>
      <c r="C8" s="143" t="str">
        <f>IFERROR(VLOOKUP($B8,'Benchmark Data'!$B:$FF,C$1,FALSE)/VLOOKUP($B7,'Benchmark Data'!$B:$FF,C$1,FALSE)*C9,"")</f>
        <v/>
      </c>
      <c r="D8" s="143" t="str">
        <f>IFERROR(VLOOKUP($B8,'Benchmark Data'!$B:$FF,D$1,FALSE)/VLOOKUP($B7,'Benchmark Data'!$B:$FF,D$1,FALSE)*D9,"")</f>
        <v/>
      </c>
      <c r="E8" s="143" t="str">
        <f>IFERROR(VLOOKUP($B8,'Benchmark Data'!$B:$FF,E$1,FALSE)/VLOOKUP($B7,'Benchmark Data'!$B:$FF,E$1,FALSE)*E9,"")</f>
        <v/>
      </c>
      <c r="F8" s="143" t="str">
        <f>IFERROR(VLOOKUP($B8,'Benchmark Data'!$B:$FF,F$1,FALSE)/VLOOKUP($B7,'Benchmark Data'!$B:$FF,F$1,FALSE)*F9,"")</f>
        <v/>
      </c>
      <c r="G8" s="143" t="str">
        <f>IFERROR(VLOOKUP($B8,'Benchmark Data'!$B:$FF,G$1,FALSE)/VLOOKUP($B7,'Benchmark Data'!$B:$FF,G$1,FALSE)*G9,"")</f>
        <v/>
      </c>
      <c r="H8" s="143" t="str">
        <f>IFERROR(VLOOKUP($B8,'Benchmark Data'!$B:$FF,H$1,FALSE)/VLOOKUP($B7,'Benchmark Data'!$B:$FF,H$1,FALSE)*H9,"")</f>
        <v/>
      </c>
      <c r="I8" s="143" t="str">
        <f>IFERROR(VLOOKUP($B8,'Benchmark Data'!$B:$FF,I$1,FALSE)/VLOOKUP($B7,'Benchmark Data'!$B:$FF,I$1,FALSE)*I9,"")</f>
        <v/>
      </c>
      <c r="J8" s="143" t="str">
        <f>IFERROR(VLOOKUP($B8,'Benchmark Data'!$B:$FF,J$1,FALSE)/VLOOKUP($B7,'Benchmark Data'!$B:$FF,J$1,FALSE)*J9,"")</f>
        <v/>
      </c>
      <c r="K8" s="156" t="str">
        <f>IFERROR(VLOOKUP($B8,'Benchmark Data'!$B:$FF,K$1,FALSE)*K9,"")</f>
        <v/>
      </c>
      <c r="L8" s="156" t="str">
        <f>IFERROR(VLOOKUP($B8,'Benchmark Data'!$B:$FF,L$1,FALSE)*L9,"")</f>
        <v/>
      </c>
      <c r="M8" s="156" t="str">
        <f>IFERROR(VLOOKUP($B8,'Benchmark Data'!$B:$FF,M$1,FALSE)*M9,"")</f>
        <v/>
      </c>
      <c r="N8" s="143" t="str">
        <f>IFERROR(VLOOKUP($B8,'Benchmark Data'!$B:$FF,N$1,FALSE)/VLOOKUP($B7,'Benchmark Data'!$B:$FF,N$1,FALSE)*N9,"")</f>
        <v/>
      </c>
      <c r="O8" s="143" t="str">
        <f>IFERROR(VLOOKUP($B8,'Benchmark Data'!$B:$FF,O$1,FALSE)/VLOOKUP($B7,'Benchmark Data'!$B:$FF,O$1,FALSE)*O9,"")</f>
        <v/>
      </c>
      <c r="P8" s="143" t="str">
        <f>IFERROR(VLOOKUP($B8,'Benchmark Data'!$B:$FF,P$1,FALSE)/VLOOKUP($B7,'Benchmark Data'!$B:$FF,P$1,FALSE)*P9,"")</f>
        <v/>
      </c>
      <c r="Q8" s="156">
        <f>IFERROR(VLOOKUP($B8,'Benchmark Data'!$B:$FF,Q$1,FALSE)*Q9,"")</f>
        <v>4.6940925186306579</v>
      </c>
      <c r="R8" s="156" t="str">
        <f>IFERROR(VLOOKUP($B8,'Benchmark Data'!$B:$FF,R$1,FALSE)*R9,"")</f>
        <v/>
      </c>
      <c r="S8" s="156" t="str">
        <f>IFERROR(VLOOKUP($B8,'Benchmark Data'!$B:$FF,S$1,FALSE)*S9,"")</f>
        <v/>
      </c>
      <c r="T8" s="156" t="str">
        <f>IFERROR(VLOOKUP($B8,'Benchmark Data'!$B:$FF,T$1,FALSE)*T9,"")</f>
        <v/>
      </c>
      <c r="U8" s="156" t="str">
        <f>IFERROR(VLOOKUP($B8,'Benchmark Data'!$B:$FF,U$1,FALSE)*U9,"")</f>
        <v/>
      </c>
      <c r="V8" s="143" t="str">
        <f>IFERROR(VLOOKUP($B8,'Benchmark Data'!$B:$FF,V$1,FALSE)/VLOOKUP($B7,'Benchmark Data'!$B:$FF,V$1,FALSE)*V9,"")</f>
        <v/>
      </c>
      <c r="W8" s="143" t="str">
        <f>IFERROR(VLOOKUP($B8,'Benchmark Data'!$B:$FF,W$1,FALSE)/VLOOKUP($B7,'Benchmark Data'!$B:$FF,W$1,FALSE)*W9,"")</f>
        <v/>
      </c>
      <c r="X8" s="143" t="str">
        <f>IFERROR(VLOOKUP($B8,'Benchmark Data'!$B:$FF,X$1,FALSE)/VLOOKUP($B7,'Benchmark Data'!$B:$FF,X$1,FALSE)*X9,"")</f>
        <v/>
      </c>
      <c r="Y8" s="143" t="str">
        <f>IFERROR(VLOOKUP($B8,'Benchmark Data'!$B:$FF,Y$1,FALSE)/VLOOKUP($B7,'Benchmark Data'!$B:$FF,Y$1,FALSE)*Y9,"")</f>
        <v/>
      </c>
      <c r="Z8" s="143" t="str">
        <f>IFERROR(VLOOKUP($B8,'Benchmark Data'!$B:$FF,Z$1,FALSE)/VLOOKUP($B7,'Benchmark Data'!$B:$FF,Z$1,FALSE)*Z9,"")</f>
        <v/>
      </c>
      <c r="AA8" s="143" t="str">
        <f>IFERROR(VLOOKUP($B8,'Benchmark Data'!$B:$FF,AA$1,FALSE)/VLOOKUP($B7,'Benchmark Data'!$B:$FF,AA$1,FALSE)*AA9,"")</f>
        <v/>
      </c>
      <c r="AB8" s="143" t="str">
        <f>IFERROR(VLOOKUP($B8,'Benchmark Data'!$B:$FF,AB$1,FALSE)/VLOOKUP($B7,'Benchmark Data'!$B:$FF,AB$1,FALSE)*AB9,"")</f>
        <v/>
      </c>
      <c r="AC8" s="143" t="str">
        <f>IFERROR(VLOOKUP($B8,'Benchmark Data'!$B:$FF,AC$1,FALSE)/VLOOKUP($B7,'Benchmark Data'!$B:$FF,AC$1,FALSE)*AC9,"")</f>
        <v/>
      </c>
      <c r="AD8" s="143" t="str">
        <f>IFERROR(VLOOKUP($B8,'Benchmark Data'!$B:$FF,AD$1,FALSE)/VLOOKUP($B7,'Benchmark Data'!$B:$FF,AD$1,FALSE)*AD9,"")</f>
        <v/>
      </c>
      <c r="AE8" s="143" t="str">
        <f>IFERROR(VLOOKUP($B8,'Benchmark Data'!$B:$FF,AE$1,FALSE)/VLOOKUP($B7,'Benchmark Data'!$B:$FF,AE$1,FALSE)*AE9,"")</f>
        <v/>
      </c>
      <c r="AF8" s="143" t="str">
        <f>IFERROR(VLOOKUP($B8,'Benchmark Data'!$B:$FF,AF$1,FALSE)/VLOOKUP($B7,'Benchmark Data'!$B:$FF,AF$1,FALSE)*AF9,"")</f>
        <v/>
      </c>
      <c r="AG8" s="143" t="str">
        <f>IFERROR(VLOOKUP($B8,'Benchmark Data'!$B:$FF,AG$1,FALSE)/VLOOKUP($B7,'Benchmark Data'!$B:$FF,AG$1,FALSE)*AG9,"")</f>
        <v/>
      </c>
      <c r="AH8" s="143" t="str">
        <f>IFERROR(VLOOKUP($B8,'Benchmark Data'!$B:$FF,AH$1,FALSE)/VLOOKUP($B7,'Benchmark Data'!$B:$FF,AH$1,FALSE)*AH9,"")</f>
        <v/>
      </c>
      <c r="AI8" s="143" t="str">
        <f>IFERROR(VLOOKUP($B8,'Benchmark Data'!$B:$FF,AI$1,FALSE)/VLOOKUP($B7,'Benchmark Data'!$B:$FF,AI$1,FALSE)*AI9,"")</f>
        <v/>
      </c>
      <c r="AJ8" s="143" t="str">
        <f>IFERROR(VLOOKUP($B8,'Benchmark Data'!$B:$FF,AJ$1,FALSE)/VLOOKUP($B7,'Benchmark Data'!$B:$FF,AJ$1,FALSE)*AJ9,"")</f>
        <v/>
      </c>
      <c r="AK8" s="143" t="str">
        <f>IFERROR(VLOOKUP($B8,'Benchmark Data'!$B:$FF,AK$1,FALSE)/VLOOKUP($B7,'Benchmark Data'!$B:$FF,AK$1,FALSE)*AK9,"")</f>
        <v/>
      </c>
      <c r="AL8" s="143" t="str">
        <f>IFERROR(VLOOKUP($B8,'Benchmark Data'!$B:$FF,AL$1,FALSE)/VLOOKUP($B7,'Benchmark Data'!$B:$FF,AL$1,FALSE)*AL9,"")</f>
        <v/>
      </c>
      <c r="AM8" s="143" t="str">
        <f>IFERROR(VLOOKUP($B8,'Benchmark Data'!$B:$FF,AM$1,FALSE)/VLOOKUP($B7,'Benchmark Data'!$B:$FF,AM$1,FALSE)*AM9,"")</f>
        <v/>
      </c>
      <c r="AN8" s="143" t="str">
        <f>IFERROR(VLOOKUP($B8,'Benchmark Data'!$B:$FF,AN$1,FALSE)/VLOOKUP($B7,'Benchmark Data'!$B:$FF,AN$1,FALSE)*AN9,"")</f>
        <v/>
      </c>
      <c r="AO8" s="143" t="str">
        <f>IFERROR(VLOOKUP($B8,'Benchmark Data'!$B:$FF,AO$1,FALSE)/VLOOKUP($B7,'Benchmark Data'!$B:$FF,AO$1,FALSE)*AO9,"")</f>
        <v/>
      </c>
      <c r="AP8" s="143" t="str">
        <f>IFERROR(VLOOKUP($B8,'Benchmark Data'!$B:$FF,AP$1,FALSE)/VLOOKUP($B7,'Benchmark Data'!$B:$FF,AP$1,FALSE)*AP9,"")</f>
        <v/>
      </c>
      <c r="AQ8" s="143" t="str">
        <f>IFERROR(VLOOKUP($B8,'Benchmark Data'!$B:$FF,AQ$1,FALSE)/VLOOKUP($B7,'Benchmark Data'!$B:$FF,AQ$1,FALSE)*AQ9,"")</f>
        <v/>
      </c>
      <c r="AR8" s="143" t="str">
        <f>IFERROR(VLOOKUP($B8,'Benchmark Data'!$B:$FF,AR$1,FALSE)/VLOOKUP($B7,'Benchmark Data'!$B:$FF,AR$1,FALSE)*AR9,"")</f>
        <v/>
      </c>
      <c r="AS8" s="143" t="str">
        <f>IFERROR(VLOOKUP($B8,'Benchmark Data'!$B:$FF,AS$1,FALSE)/VLOOKUP($B7,'Benchmark Data'!$B:$FF,AS$1,FALSE)*AS9,"")</f>
        <v/>
      </c>
      <c r="AT8" s="143" t="str">
        <f>IFERROR(VLOOKUP($B8,'Benchmark Data'!$B:$FF,AT$1,FALSE)/VLOOKUP($B7,'Benchmark Data'!$B:$FF,AT$1,FALSE)*AT9,"")</f>
        <v/>
      </c>
      <c r="AU8" s="143" t="str">
        <f>IFERROR(VLOOKUP($B8,'Benchmark Data'!$B:$FF,AU$1,FALSE)/VLOOKUP($B7,'Benchmark Data'!$B:$FF,AU$1,FALSE)*AU9,"")</f>
        <v/>
      </c>
      <c r="AV8" s="143" t="str">
        <f>IFERROR(VLOOKUP($B8,'Benchmark Data'!$B:$FF,AV$1,FALSE)/VLOOKUP($B7,'Benchmark Data'!$B:$FF,AV$1,FALSE)*AV9,"")</f>
        <v/>
      </c>
      <c r="AW8" s="143" t="str">
        <f>IFERROR(VLOOKUP($B8,'Benchmark Data'!$B:$FF,AW$1,FALSE)/VLOOKUP($B7,'Benchmark Data'!$B:$FF,AW$1,FALSE)*AW9,"")</f>
        <v/>
      </c>
      <c r="AX8" s="143" t="str">
        <f>IFERROR(VLOOKUP($B8,'Benchmark Data'!$B:$FF,AX$1,FALSE)/VLOOKUP($B7,'Benchmark Data'!$B:$FF,AX$1,FALSE)*AX9,"")</f>
        <v/>
      </c>
      <c r="AY8" s="143" t="str">
        <f>IFERROR(VLOOKUP($B8,'Benchmark Data'!$B:$FF,AY$1,FALSE)/VLOOKUP($B7,'Benchmark Data'!$B:$FF,AY$1,FALSE)*AY9,"")</f>
        <v/>
      </c>
      <c r="AZ8" s="156" t="str">
        <f>IFERROR(VLOOKUP($B8,'Benchmark Data'!$B:$FF,AZ$1,FALSE)*AZ9,"")</f>
        <v/>
      </c>
      <c r="BA8" s="156" t="str">
        <f>IFERROR(VLOOKUP($B8,'Benchmark Data'!$B:$FF,BA$1,FALSE)*BA9,"")</f>
        <v/>
      </c>
      <c r="BB8" s="143" t="str">
        <f>IFERROR(VLOOKUP($B8,'Benchmark Data'!$B:$FF,BB$1,FALSE)/VLOOKUP($B7,'Benchmark Data'!$B:$FF,BB$1,FALSE)*BB9,"")</f>
        <v/>
      </c>
      <c r="BC8" s="143" t="str">
        <f>IFERROR(VLOOKUP($B8,'Benchmark Data'!$B:$FF,BC$1,FALSE)/VLOOKUP($B7,'Benchmark Data'!$B:$FF,BC$1,FALSE)*BC9,"")</f>
        <v/>
      </c>
      <c r="BD8" s="143" t="str">
        <f>IFERROR(VLOOKUP($B8,'Benchmark Data'!$B:$FF,BD$1,FALSE)/VLOOKUP($B7,'Benchmark Data'!$B:$FF,BD$1,FALSE)*BD9,"")</f>
        <v/>
      </c>
      <c r="BE8" s="143" t="str">
        <f>IFERROR(VLOOKUP($B8,'Benchmark Data'!$B:$FF,BE$1,FALSE)/VLOOKUP($B7,'Benchmark Data'!$B:$FF,BE$1,FALSE)*BE9,"")</f>
        <v/>
      </c>
      <c r="BF8" s="143" t="str">
        <f>IFERROR(VLOOKUP($B8,'Benchmark Data'!$B:$FF,BF$1,FALSE)/VLOOKUP($B7,'Benchmark Data'!$B:$FF,BF$1,FALSE)*BF9,"")</f>
        <v/>
      </c>
      <c r="BG8" s="143" t="str">
        <f>IFERROR(VLOOKUP($B8,'Benchmark Data'!$B:$FF,BG$1,FALSE)/VLOOKUP($B7,'Benchmark Data'!$B:$FF,BG$1,FALSE)*BG9,"")</f>
        <v/>
      </c>
      <c r="BH8" s="143" t="str">
        <f>IFERROR(VLOOKUP($B8,'Benchmark Data'!$B:$FF,BH$1,FALSE)/VLOOKUP($B7,'Benchmark Data'!$B:$FF,BH$1,FALSE)*BH9,"")</f>
        <v/>
      </c>
      <c r="BI8" s="143" t="str">
        <f>IFERROR(VLOOKUP($B8,'Benchmark Data'!$B:$FF,BI$1,FALSE)/VLOOKUP($B7,'Benchmark Data'!$B:$FF,BI$1,FALSE)*BI9,"")</f>
        <v/>
      </c>
      <c r="BJ8" s="143" t="str">
        <f>IFERROR(VLOOKUP($B8,'Benchmark Data'!$B:$FF,BJ$1,FALSE)/VLOOKUP($B7,'Benchmark Data'!$B:$FF,BJ$1,FALSE)*BJ9,"")</f>
        <v/>
      </c>
      <c r="BK8" s="143" t="str">
        <f>IFERROR(VLOOKUP($B8,'Benchmark Data'!$B:$FF,BK$1,FALSE)/VLOOKUP($B7,'Benchmark Data'!$B:$FF,BK$1,FALSE)*BK9,"")</f>
        <v/>
      </c>
      <c r="BL8" s="143" t="str">
        <f>IFERROR(VLOOKUP($B8,'Benchmark Data'!$B:$FF,BL$1,FALSE)/VLOOKUP($B7,'Benchmark Data'!$B:$FF,BL$1,FALSE)*BL9,"")</f>
        <v/>
      </c>
      <c r="BM8" s="143" t="str">
        <f>IFERROR(VLOOKUP($B8,'Benchmark Data'!$B:$FF,BM$1,FALSE)/VLOOKUP($B7,'Benchmark Data'!$B:$FF,BM$1,FALSE)*BM9,"")</f>
        <v/>
      </c>
      <c r="BN8" s="143" t="str">
        <f>IFERROR(VLOOKUP($B8,'Benchmark Data'!$B:$FF,BN$1,FALSE)/VLOOKUP($B7,'Benchmark Data'!$B:$FF,BN$1,FALSE)*BN9,"")</f>
        <v/>
      </c>
      <c r="BO8" s="143" t="str">
        <f>IFERROR(VLOOKUP($B8,'Benchmark Data'!$B:$FF,BO$1,FALSE)/VLOOKUP($B7,'Benchmark Data'!$B:$FF,BO$1,FALSE)*BO9,"")</f>
        <v/>
      </c>
      <c r="BP8" s="143" t="str">
        <f>IFERROR(VLOOKUP($B8,'Benchmark Data'!$B:$FF,BP$1,FALSE)/VLOOKUP($B7,'Benchmark Data'!$B:$FF,BP$1,FALSE)*BP9,"")</f>
        <v/>
      </c>
      <c r="BQ8" s="143" t="str">
        <f>IFERROR(VLOOKUP($B8,'Benchmark Data'!$B:$FF,BQ$1,FALSE)/VLOOKUP($B7,'Benchmark Data'!$B:$FF,BQ$1,FALSE)*BQ9,"")</f>
        <v/>
      </c>
      <c r="BR8" s="143" t="str">
        <f>IFERROR(VLOOKUP($B8,'Benchmark Data'!$B:$FF,BR$1,FALSE)/VLOOKUP($B7,'Benchmark Data'!$B:$FF,BR$1,FALSE)*BR9,"")</f>
        <v/>
      </c>
      <c r="BS8" s="143" t="str">
        <f>IFERROR(VLOOKUP($B8,'Benchmark Data'!$B:$FF,BS$1,FALSE)/VLOOKUP($B7,'Benchmark Data'!$B:$FF,BS$1,FALSE)*BS9,"")</f>
        <v/>
      </c>
      <c r="BT8" s="143" t="str">
        <f>IFERROR(VLOOKUP($B8,'Benchmark Data'!$B:$FF,BT$1,FALSE)/VLOOKUP($B7,'Benchmark Data'!$B:$FF,BT$1,FALSE)*BT9,"")</f>
        <v/>
      </c>
      <c r="BU8" s="143" t="str">
        <f>IFERROR(VLOOKUP($B8,'Benchmark Data'!$B:$FF,BU$1,FALSE)/VLOOKUP($B7,'Benchmark Data'!$B:$FF,BU$1,FALSE)*BU9,"")</f>
        <v/>
      </c>
      <c r="BV8" s="143" t="str">
        <f>IFERROR(VLOOKUP($B8,'Benchmark Data'!$B:$FF,BV$1,FALSE)/VLOOKUP($B7,'Benchmark Data'!$B:$FF,BV$1,FALSE)*BV9,"")</f>
        <v/>
      </c>
      <c r="BW8" s="143" t="str">
        <f>IFERROR(VLOOKUP($B8,'Benchmark Data'!$B:$FF,BW$1,FALSE)/VLOOKUP($B7,'Benchmark Data'!$B:$FF,BW$1,FALSE)*BW9,"")</f>
        <v/>
      </c>
      <c r="BX8" s="143" t="str">
        <f>IFERROR(VLOOKUP($B8,'Benchmark Data'!$B:$FF,BX$1,FALSE)/VLOOKUP($B7,'Benchmark Data'!$B:$FF,BX$1,FALSE)*BX9,"")</f>
        <v/>
      </c>
      <c r="BY8" s="143" t="str">
        <f>IFERROR(VLOOKUP($B8,'Benchmark Data'!$B:$FF,BY$1,FALSE)/VLOOKUP($B7,'Benchmark Data'!$B:$FF,BY$1,FALSE)*BY9,"")</f>
        <v/>
      </c>
      <c r="BZ8" s="143" t="str">
        <f>IFERROR(VLOOKUP($B8,'Benchmark Data'!$B:$FF,BZ$1,FALSE)/VLOOKUP($B7,'Benchmark Data'!$B:$FF,BZ$1,FALSE)*BZ9,"")</f>
        <v/>
      </c>
      <c r="CA8" s="143" t="str">
        <f>IFERROR(VLOOKUP($B8,'Benchmark Data'!$B:$FF,CA$1,FALSE)/VLOOKUP($B7,'Benchmark Data'!$B:$FF,CA$1,FALSE)*CA9,"")</f>
        <v/>
      </c>
      <c r="CB8" s="143" t="str">
        <f>IFERROR(VLOOKUP($B8,'Benchmark Data'!$B:$FF,CB$1,FALSE)/VLOOKUP($B7,'Benchmark Data'!$B:$FF,CB$1,FALSE)*CB9,"")</f>
        <v/>
      </c>
      <c r="CC8" s="143" t="str">
        <f>IFERROR(VLOOKUP($B8,'Benchmark Data'!$B:$FF,CC$1,FALSE)/VLOOKUP($B7,'Benchmark Data'!$B:$FF,CC$1,FALSE)*CC9,"")</f>
        <v/>
      </c>
      <c r="CD8" s="143" t="str">
        <f>IFERROR(VLOOKUP($B8,'Benchmark Data'!$B:$FF,CD$1,FALSE)/VLOOKUP($B7,'Benchmark Data'!$B:$FF,CD$1,FALSE)*CD9,"")</f>
        <v/>
      </c>
      <c r="CE8" s="143" t="str">
        <f>IFERROR(VLOOKUP($B8,'Benchmark Data'!$B:$FF,CE$1,FALSE)/VLOOKUP($B7,'Benchmark Data'!$B:$FF,CE$1,FALSE)*CE9,"")</f>
        <v/>
      </c>
      <c r="CF8" s="143" t="str">
        <f>IFERROR(VLOOKUP($B8,'Benchmark Data'!$B:$FF,CF$1,FALSE)/VLOOKUP($B7,'Benchmark Data'!$B:$FF,CF$1,FALSE)*CF9,"")</f>
        <v/>
      </c>
      <c r="CG8" s="143" t="str">
        <f>IFERROR(VLOOKUP($B8,'Benchmark Data'!$B:$FF,CG$1,FALSE)/VLOOKUP($B7,'Benchmark Data'!$B:$FF,CG$1,FALSE)*CG9,"")</f>
        <v/>
      </c>
      <c r="CH8" s="156" t="str">
        <f>IFERROR(VLOOKUP($B8,'Benchmark Data'!$B:$FF,CH$1,FALSE)*CH9,"")</f>
        <v/>
      </c>
      <c r="CI8" s="143" t="str">
        <f>IFERROR(VLOOKUP($B8,'Benchmark Data'!$B:$FF,CI$1,FALSE)/VLOOKUP($B7,'Benchmark Data'!$B:$FF,CI$1,FALSE)*CI9,"")</f>
        <v/>
      </c>
      <c r="CJ8" s="143" t="str">
        <f>IFERROR(VLOOKUP($B8,'Benchmark Data'!$B:$FF,CJ$1,FALSE)/VLOOKUP($B7,'Benchmark Data'!$B:$FF,CJ$1,FALSE)*CJ9,"")</f>
        <v/>
      </c>
      <c r="CK8" s="143" t="str">
        <f>IFERROR(VLOOKUP($B8,'Benchmark Data'!$B:$FF,CK$1,FALSE)/VLOOKUP($B7,'Benchmark Data'!$B:$FF,CK$1,FALSE)*CK9,"")</f>
        <v/>
      </c>
      <c r="CL8" s="143" t="str">
        <f>IFERROR(VLOOKUP($B8,'Benchmark Data'!$B:$AAA,CL$1,FALSE)/VLOOKUP($B7,'Benchmark Data'!$B:$AAA,CL$1,FALSE)*CL9,"")</f>
        <v/>
      </c>
      <c r="CM8" s="143" t="str">
        <f>IFERROR(VLOOKUP($B8,'Benchmark Data'!$B:$AAA,CM$1,FALSE)/VLOOKUP($B7,'Benchmark Data'!$B:$AAA,CM$1,FALSE)*CM9,"")</f>
        <v/>
      </c>
      <c r="CN8" s="143" t="str">
        <f>IFERROR(VLOOKUP($B8,'Benchmark Data'!$B:$AAA,CN$1,FALSE)/VLOOKUP($B7,'Benchmark Data'!$B:$AAA,CN$1,FALSE)*CN9,"")</f>
        <v/>
      </c>
      <c r="CO8" s="143" t="str">
        <f>IFERROR(VLOOKUP($B8,'Benchmark Data'!$B:$AAA,CO$1,FALSE)/VLOOKUP($B7,'Benchmark Data'!$B:$AAA,CO$1,FALSE)*CO9,"")</f>
        <v/>
      </c>
      <c r="CP8" s="143" t="str">
        <f>IFERROR(VLOOKUP($B8,'Benchmark Data'!$B:$AAA,CP$1,FALSE)/VLOOKUP($B7,'Benchmark Data'!$B:$AAA,CP$1,FALSE)*CP9,"")</f>
        <v/>
      </c>
      <c r="CQ8" s="143" t="str">
        <f>IFERROR(VLOOKUP($B8,'Benchmark Data'!$B:$AAA,CQ$1,FALSE)/VLOOKUP($B7,'Benchmark Data'!$B:$AAA,CQ$1,FALSE)*CQ9,"")</f>
        <v/>
      </c>
      <c r="CR8" s="143" t="str">
        <f>IFERROR(VLOOKUP($B8,'Benchmark Data'!$B:$AAA,CR$1,FALSE)/VLOOKUP($B7,'Benchmark Data'!$B:$AAA,CR$1,FALSE)*CR9,"")</f>
        <v/>
      </c>
      <c r="CS8" s="143" t="str">
        <f>IFERROR(VLOOKUP($B8,'Benchmark Data'!$B:$AAA,CS$1,FALSE)/VLOOKUP($B7,'Benchmark Data'!$B:$AAA,CS$1,FALSE)*CS9,"")</f>
        <v/>
      </c>
      <c r="CT8" s="143" t="str">
        <f>IFERROR(VLOOKUP($B8,'Benchmark Data'!$B:$AAA,CT$1,FALSE)/VLOOKUP($B7,'Benchmark Data'!$B:$AAA,CT$1,FALSE)*CT9,"")</f>
        <v/>
      </c>
      <c r="CU8" s="143" t="str">
        <f>IFERROR(VLOOKUP($B8,'Benchmark Data'!$B:$AAA,CU$1,FALSE)/VLOOKUP($B7,'Benchmark Data'!$B:$AAA,CU$1,FALSE)*CU9,"")</f>
        <v/>
      </c>
      <c r="CV8" s="143" t="str">
        <f>IFERROR(VLOOKUP($B8,'Benchmark Data'!$B:$AAA,CV$1,FALSE)/VLOOKUP($B7,'Benchmark Data'!$B:$AAA,CV$1,FALSE)*CV9,"")</f>
        <v/>
      </c>
      <c r="CW8" s="143" t="str">
        <f>IFERROR(VLOOKUP($B8,'Benchmark Data'!$B:$AAA,CW$1,FALSE)/VLOOKUP($B7,'Benchmark Data'!$B:$AAA,CW$1,FALSE)*CW9,"")</f>
        <v/>
      </c>
      <c r="CX8" s="143" t="str">
        <f>IFERROR(VLOOKUP($B8,'Benchmark Data'!$B:$AAA,CX$1,FALSE)/VLOOKUP($B7,'Benchmark Data'!$B:$AAA,CX$1,FALSE)*CX9,"")</f>
        <v/>
      </c>
      <c r="CY8" s="143" t="str">
        <f>IFERROR(VLOOKUP($B8,'Benchmark Data'!$B:$AAA,CY$1,FALSE)/VLOOKUP($B7,'Benchmark Data'!$B:$AAA,CY$1,FALSE)*CY9,"")</f>
        <v/>
      </c>
      <c r="CZ8" s="143" t="str">
        <f>IFERROR(VLOOKUP($B8,'Benchmark Data'!$B:$AAA,CZ$1,FALSE)/VLOOKUP($B7,'Benchmark Data'!$B:$AAA,CZ$1,FALSE)*CZ9,"")</f>
        <v/>
      </c>
      <c r="DA8" s="143" t="str">
        <f>IFERROR(VLOOKUP($B8,'Benchmark Data'!$B:$AAA,DA$1,FALSE)/VLOOKUP($B7,'Benchmark Data'!$B:$AAA,DA$1,FALSE)*DA9,"")</f>
        <v/>
      </c>
      <c r="DB8" s="143" t="str">
        <f>IFERROR(VLOOKUP($B8,'Benchmark Data'!$B:$AAA,DB$1,FALSE)/VLOOKUP($B7,'Benchmark Data'!$B:$AAA,DB$1,FALSE)*DB9,"")</f>
        <v/>
      </c>
      <c r="DC8" s="143" t="str">
        <f>IFERROR(VLOOKUP($B8,'Benchmark Data'!$B:$AAA,DC$1,FALSE)/VLOOKUP($B7,'Benchmark Data'!$B:$AAA,DC$1,FALSE)*DC9,"")</f>
        <v/>
      </c>
      <c r="DD8" s="143" t="str">
        <f>IFERROR(VLOOKUP($B8,'Benchmark Data'!$B:$AAA,DD$1,FALSE)/VLOOKUP($B7,'Benchmark Data'!$B:$AAA,DD$1,FALSE)*DD9,"")</f>
        <v/>
      </c>
      <c r="DE8" s="143" t="str">
        <f>IFERROR(VLOOKUP($B8,'Benchmark Data'!$B:$AAA,DE$1,FALSE)/VLOOKUP($B7,'Benchmark Data'!$B:$AAA,DE$1,FALSE)*DE9,"")</f>
        <v/>
      </c>
      <c r="DF8" s="143" t="str">
        <f>IFERROR(VLOOKUP($B8,'Benchmark Data'!$B:$AAA,DF$1,FALSE)/VLOOKUP($B7,'Benchmark Data'!$B:$AAA,DF$1,FALSE)*DF9,"")</f>
        <v/>
      </c>
      <c r="DG8" s="143" t="str">
        <f>IFERROR(VLOOKUP($B8,'Benchmark Data'!$B:$AAA,DG$1,FALSE)/VLOOKUP($B7,'Benchmark Data'!$B:$AAA,DG$1,FALSE)*DG9,"")</f>
        <v/>
      </c>
      <c r="DH8" s="143" t="str">
        <f>IFERROR(VLOOKUP($B8,'Benchmark Data'!$B:$AAA,DH$1,FALSE)/VLOOKUP($B7,'Benchmark Data'!$B:$AAA,DH$1,FALSE)*DH9,"")</f>
        <v/>
      </c>
      <c r="DI8" s="143" t="str">
        <f>IFERROR(VLOOKUP($B8,'Benchmark Data'!$B:$AAA,DI$1,FALSE)/VLOOKUP($B7,'Benchmark Data'!$B:$AAA,DI$1,FALSE)*DI9,"")</f>
        <v/>
      </c>
    </row>
    <row r="9" spans="1:113">
      <c r="A9" s="94">
        <f t="shared" si="33"/>
        <v>192</v>
      </c>
      <c r="B9" s="168">
        <f t="shared" si="34"/>
        <v>40237</v>
      </c>
      <c r="C9" s="143" t="str">
        <f>IFERROR(VLOOKUP($B9,'Benchmark Data'!$B:$FF,C$1,FALSE)/VLOOKUP($B8,'Benchmark Data'!$B:$FF,C$1,FALSE)*C10,"")</f>
        <v/>
      </c>
      <c r="D9" s="143" t="str">
        <f>IFERROR(VLOOKUP($B9,'Benchmark Data'!$B:$FF,D$1,FALSE)/VLOOKUP($B8,'Benchmark Data'!$B:$FF,D$1,FALSE)*D10,"")</f>
        <v/>
      </c>
      <c r="E9" s="143" t="str">
        <f>IFERROR(VLOOKUP($B9,'Benchmark Data'!$B:$FF,E$1,FALSE)/VLOOKUP($B8,'Benchmark Data'!$B:$FF,E$1,FALSE)*E10,"")</f>
        <v/>
      </c>
      <c r="F9" s="143" t="str">
        <f>IFERROR(VLOOKUP($B9,'Benchmark Data'!$B:$FF,F$1,FALSE)/VLOOKUP($B8,'Benchmark Data'!$B:$FF,F$1,FALSE)*F10,"")</f>
        <v/>
      </c>
      <c r="G9" s="143" t="str">
        <f>IFERROR(VLOOKUP($B9,'Benchmark Data'!$B:$FF,G$1,FALSE)/VLOOKUP($B8,'Benchmark Data'!$B:$FF,G$1,FALSE)*G10,"")</f>
        <v/>
      </c>
      <c r="H9" s="143" t="str">
        <f>IFERROR(VLOOKUP($B9,'Benchmark Data'!$B:$FF,H$1,FALSE)/VLOOKUP($B8,'Benchmark Data'!$B:$FF,H$1,FALSE)*H10,"")</f>
        <v/>
      </c>
      <c r="I9" s="143" t="str">
        <f>IFERROR(VLOOKUP($B9,'Benchmark Data'!$B:$FF,I$1,FALSE)/VLOOKUP($B8,'Benchmark Data'!$B:$FF,I$1,FALSE)*I10,"")</f>
        <v/>
      </c>
      <c r="J9" s="143" t="str">
        <f>IFERROR(VLOOKUP($B9,'Benchmark Data'!$B:$FF,J$1,FALSE)/VLOOKUP($B8,'Benchmark Data'!$B:$FF,J$1,FALSE)*J10,"")</f>
        <v/>
      </c>
      <c r="K9" s="156" t="str">
        <f>IFERROR(VLOOKUP($B9,'Benchmark Data'!$B:$FF,K$1,FALSE)*K10,"")</f>
        <v/>
      </c>
      <c r="L9" s="156" t="str">
        <f>IFERROR(VLOOKUP($B9,'Benchmark Data'!$B:$FF,L$1,FALSE)*L10,"")</f>
        <v/>
      </c>
      <c r="M9" s="156" t="str">
        <f>IFERROR(VLOOKUP($B9,'Benchmark Data'!$B:$FF,M$1,FALSE)*M10,"")</f>
        <v/>
      </c>
      <c r="N9" s="143" t="str">
        <f>IFERROR(VLOOKUP($B9,'Benchmark Data'!$B:$FF,N$1,FALSE)/VLOOKUP($B8,'Benchmark Data'!$B:$FF,N$1,FALSE)*N10,"")</f>
        <v/>
      </c>
      <c r="O9" s="143" t="str">
        <f>IFERROR(VLOOKUP($B9,'Benchmark Data'!$B:$FF,O$1,FALSE)/VLOOKUP($B8,'Benchmark Data'!$B:$FF,O$1,FALSE)*O10,"")</f>
        <v/>
      </c>
      <c r="P9" s="143" t="str">
        <f>IFERROR(VLOOKUP($B9,'Benchmark Data'!$B:$FF,P$1,FALSE)/VLOOKUP($B8,'Benchmark Data'!$B:$FF,P$1,FALSE)*P10,"")</f>
        <v/>
      </c>
      <c r="Q9" s="156">
        <f>IFERROR(VLOOKUP($B9,'Benchmark Data'!$B:$FF,Q$1,FALSE)*Q10,"")</f>
        <v>4.7550612149854823</v>
      </c>
      <c r="R9" s="156" t="str">
        <f>IFERROR(VLOOKUP($B9,'Benchmark Data'!$B:$FF,R$1,FALSE)*R10,"")</f>
        <v/>
      </c>
      <c r="S9" s="156" t="str">
        <f>IFERROR(VLOOKUP($B9,'Benchmark Data'!$B:$FF,S$1,FALSE)*S10,"")</f>
        <v/>
      </c>
      <c r="T9" s="156" t="str">
        <f>IFERROR(VLOOKUP($B9,'Benchmark Data'!$B:$FF,T$1,FALSE)*T10,"")</f>
        <v/>
      </c>
      <c r="U9" s="156" t="str">
        <f>IFERROR(VLOOKUP($B9,'Benchmark Data'!$B:$FF,U$1,FALSE)*U10,"")</f>
        <v/>
      </c>
      <c r="V9" s="143" t="str">
        <f>IFERROR(VLOOKUP($B9,'Benchmark Data'!$B:$FF,V$1,FALSE)/VLOOKUP($B8,'Benchmark Data'!$B:$FF,V$1,FALSE)*V10,"")</f>
        <v/>
      </c>
      <c r="W9" s="143" t="str">
        <f>IFERROR(VLOOKUP($B9,'Benchmark Data'!$B:$FF,W$1,FALSE)/VLOOKUP($B8,'Benchmark Data'!$B:$FF,W$1,FALSE)*W10,"")</f>
        <v/>
      </c>
      <c r="X9" s="143" t="str">
        <f>IFERROR(VLOOKUP($B9,'Benchmark Data'!$B:$FF,X$1,FALSE)/VLOOKUP($B8,'Benchmark Data'!$B:$FF,X$1,FALSE)*X10,"")</f>
        <v/>
      </c>
      <c r="Y9" s="143" t="str">
        <f>IFERROR(VLOOKUP($B9,'Benchmark Data'!$B:$FF,Y$1,FALSE)/VLOOKUP($B8,'Benchmark Data'!$B:$FF,Y$1,FALSE)*Y10,"")</f>
        <v/>
      </c>
      <c r="Z9" s="143" t="str">
        <f>IFERROR(VLOOKUP($B9,'Benchmark Data'!$B:$FF,Z$1,FALSE)/VLOOKUP($B8,'Benchmark Data'!$B:$FF,Z$1,FALSE)*Z10,"")</f>
        <v/>
      </c>
      <c r="AA9" s="143" t="str">
        <f>IFERROR(VLOOKUP($B9,'Benchmark Data'!$B:$FF,AA$1,FALSE)/VLOOKUP($B8,'Benchmark Data'!$B:$FF,AA$1,FALSE)*AA10,"")</f>
        <v/>
      </c>
      <c r="AB9" s="143" t="str">
        <f>IFERROR(VLOOKUP($B9,'Benchmark Data'!$B:$FF,AB$1,FALSE)/VLOOKUP($B8,'Benchmark Data'!$B:$FF,AB$1,FALSE)*AB10,"")</f>
        <v/>
      </c>
      <c r="AC9" s="143" t="str">
        <f>IFERROR(VLOOKUP($B9,'Benchmark Data'!$B:$FF,AC$1,FALSE)/VLOOKUP($B8,'Benchmark Data'!$B:$FF,AC$1,FALSE)*AC10,"")</f>
        <v/>
      </c>
      <c r="AD9" s="143" t="str">
        <f>IFERROR(VLOOKUP($B9,'Benchmark Data'!$B:$FF,AD$1,FALSE)/VLOOKUP($B8,'Benchmark Data'!$B:$FF,AD$1,FALSE)*AD10,"")</f>
        <v/>
      </c>
      <c r="AE9" s="143" t="str">
        <f>IFERROR(VLOOKUP($B9,'Benchmark Data'!$B:$FF,AE$1,FALSE)/VLOOKUP($B8,'Benchmark Data'!$B:$FF,AE$1,FALSE)*AE10,"")</f>
        <v/>
      </c>
      <c r="AF9" s="143" t="str">
        <f>IFERROR(VLOOKUP($B9,'Benchmark Data'!$B:$FF,AF$1,FALSE)/VLOOKUP($B8,'Benchmark Data'!$B:$FF,AF$1,FALSE)*AF10,"")</f>
        <v/>
      </c>
      <c r="AG9" s="143" t="str">
        <f>IFERROR(VLOOKUP($B9,'Benchmark Data'!$B:$FF,AG$1,FALSE)/VLOOKUP($B8,'Benchmark Data'!$B:$FF,AG$1,FALSE)*AG10,"")</f>
        <v/>
      </c>
      <c r="AH9" s="143" t="str">
        <f>IFERROR(VLOOKUP($B9,'Benchmark Data'!$B:$FF,AH$1,FALSE)/VLOOKUP($B8,'Benchmark Data'!$B:$FF,AH$1,FALSE)*AH10,"")</f>
        <v/>
      </c>
      <c r="AI9" s="143" t="str">
        <f>IFERROR(VLOOKUP($B9,'Benchmark Data'!$B:$FF,AI$1,FALSE)/VLOOKUP($B8,'Benchmark Data'!$B:$FF,AI$1,FALSE)*AI10,"")</f>
        <v/>
      </c>
      <c r="AJ9" s="143" t="str">
        <f>IFERROR(VLOOKUP($B9,'Benchmark Data'!$B:$FF,AJ$1,FALSE)/VLOOKUP($B8,'Benchmark Data'!$B:$FF,AJ$1,FALSE)*AJ10,"")</f>
        <v/>
      </c>
      <c r="AK9" s="143" t="str">
        <f>IFERROR(VLOOKUP($B9,'Benchmark Data'!$B:$FF,AK$1,FALSE)/VLOOKUP($B8,'Benchmark Data'!$B:$FF,AK$1,FALSE)*AK10,"")</f>
        <v/>
      </c>
      <c r="AL9" s="143" t="str">
        <f>IFERROR(VLOOKUP($B9,'Benchmark Data'!$B:$FF,AL$1,FALSE)/VLOOKUP($B8,'Benchmark Data'!$B:$FF,AL$1,FALSE)*AL10,"")</f>
        <v/>
      </c>
      <c r="AM9" s="143" t="str">
        <f>IFERROR(VLOOKUP($B9,'Benchmark Data'!$B:$FF,AM$1,FALSE)/VLOOKUP($B8,'Benchmark Data'!$B:$FF,AM$1,FALSE)*AM10,"")</f>
        <v/>
      </c>
      <c r="AN9" s="143" t="str">
        <f>IFERROR(VLOOKUP($B9,'Benchmark Data'!$B:$FF,AN$1,FALSE)/VLOOKUP($B8,'Benchmark Data'!$B:$FF,AN$1,FALSE)*AN10,"")</f>
        <v/>
      </c>
      <c r="AO9" s="143" t="str">
        <f>IFERROR(VLOOKUP($B9,'Benchmark Data'!$B:$FF,AO$1,FALSE)/VLOOKUP($B8,'Benchmark Data'!$B:$FF,AO$1,FALSE)*AO10,"")</f>
        <v/>
      </c>
      <c r="AP9" s="143" t="str">
        <f>IFERROR(VLOOKUP($B9,'Benchmark Data'!$B:$FF,AP$1,FALSE)/VLOOKUP($B8,'Benchmark Data'!$B:$FF,AP$1,FALSE)*AP10,"")</f>
        <v/>
      </c>
      <c r="AQ9" s="143" t="str">
        <f>IFERROR(VLOOKUP($B9,'Benchmark Data'!$B:$FF,AQ$1,FALSE)/VLOOKUP($B8,'Benchmark Data'!$B:$FF,AQ$1,FALSE)*AQ10,"")</f>
        <v/>
      </c>
      <c r="AR9" s="143" t="str">
        <f>IFERROR(VLOOKUP($B9,'Benchmark Data'!$B:$FF,AR$1,FALSE)/VLOOKUP($B8,'Benchmark Data'!$B:$FF,AR$1,FALSE)*AR10,"")</f>
        <v/>
      </c>
      <c r="AS9" s="143" t="str">
        <f>IFERROR(VLOOKUP($B9,'Benchmark Data'!$B:$FF,AS$1,FALSE)/VLOOKUP($B8,'Benchmark Data'!$B:$FF,AS$1,FALSE)*AS10,"")</f>
        <v/>
      </c>
      <c r="AT9" s="143" t="str">
        <f>IFERROR(VLOOKUP($B9,'Benchmark Data'!$B:$FF,AT$1,FALSE)/VLOOKUP($B8,'Benchmark Data'!$B:$FF,AT$1,FALSE)*AT10,"")</f>
        <v/>
      </c>
      <c r="AU9" s="143" t="str">
        <f>IFERROR(VLOOKUP($B9,'Benchmark Data'!$B:$FF,AU$1,FALSE)/VLOOKUP($B8,'Benchmark Data'!$B:$FF,AU$1,FALSE)*AU10,"")</f>
        <v/>
      </c>
      <c r="AV9" s="143" t="str">
        <f>IFERROR(VLOOKUP($B9,'Benchmark Data'!$B:$FF,AV$1,FALSE)/VLOOKUP($B8,'Benchmark Data'!$B:$FF,AV$1,FALSE)*AV10,"")</f>
        <v/>
      </c>
      <c r="AW9" s="143" t="str">
        <f>IFERROR(VLOOKUP($B9,'Benchmark Data'!$B:$FF,AW$1,FALSE)/VLOOKUP($B8,'Benchmark Data'!$B:$FF,AW$1,FALSE)*AW10,"")</f>
        <v/>
      </c>
      <c r="AX9" s="143" t="str">
        <f>IFERROR(VLOOKUP($B9,'Benchmark Data'!$B:$FF,AX$1,FALSE)/VLOOKUP($B8,'Benchmark Data'!$B:$FF,AX$1,FALSE)*AX10,"")</f>
        <v/>
      </c>
      <c r="AY9" s="143" t="str">
        <f>IFERROR(VLOOKUP($B9,'Benchmark Data'!$B:$FF,AY$1,FALSE)/VLOOKUP($B8,'Benchmark Data'!$B:$FF,AY$1,FALSE)*AY10,"")</f>
        <v/>
      </c>
      <c r="AZ9" s="156" t="str">
        <f>IFERROR(VLOOKUP($B9,'Benchmark Data'!$B:$FF,AZ$1,FALSE)*AZ10,"")</f>
        <v/>
      </c>
      <c r="BA9" s="156" t="str">
        <f>IFERROR(VLOOKUP($B9,'Benchmark Data'!$B:$FF,BA$1,FALSE)*BA10,"")</f>
        <v/>
      </c>
      <c r="BB9" s="143" t="str">
        <f>IFERROR(VLOOKUP($B9,'Benchmark Data'!$B:$FF,BB$1,FALSE)/VLOOKUP($B8,'Benchmark Data'!$B:$FF,BB$1,FALSE)*BB10,"")</f>
        <v/>
      </c>
      <c r="BC9" s="143" t="str">
        <f>IFERROR(VLOOKUP($B9,'Benchmark Data'!$B:$FF,BC$1,FALSE)/VLOOKUP($B8,'Benchmark Data'!$B:$FF,BC$1,FALSE)*BC10,"")</f>
        <v/>
      </c>
      <c r="BD9" s="143" t="str">
        <f>IFERROR(VLOOKUP($B9,'Benchmark Data'!$B:$FF,BD$1,FALSE)/VLOOKUP($B8,'Benchmark Data'!$B:$FF,BD$1,FALSE)*BD10,"")</f>
        <v/>
      </c>
      <c r="BE9" s="143" t="str">
        <f>IFERROR(VLOOKUP($B9,'Benchmark Data'!$B:$FF,BE$1,FALSE)/VLOOKUP($B8,'Benchmark Data'!$B:$FF,BE$1,FALSE)*BE10,"")</f>
        <v/>
      </c>
      <c r="BF9" s="143" t="str">
        <f>IFERROR(VLOOKUP($B9,'Benchmark Data'!$B:$FF,BF$1,FALSE)/VLOOKUP($B8,'Benchmark Data'!$B:$FF,BF$1,FALSE)*BF10,"")</f>
        <v/>
      </c>
      <c r="BG9" s="143" t="str">
        <f>IFERROR(VLOOKUP($B9,'Benchmark Data'!$B:$FF,BG$1,FALSE)/VLOOKUP($B8,'Benchmark Data'!$B:$FF,BG$1,FALSE)*BG10,"")</f>
        <v/>
      </c>
      <c r="BH9" s="143" t="str">
        <f>IFERROR(VLOOKUP($B9,'Benchmark Data'!$B:$FF,BH$1,FALSE)/VLOOKUP($B8,'Benchmark Data'!$B:$FF,BH$1,FALSE)*BH10,"")</f>
        <v/>
      </c>
      <c r="BI9" s="143" t="str">
        <f>IFERROR(VLOOKUP($B9,'Benchmark Data'!$B:$FF,BI$1,FALSE)/VLOOKUP($B8,'Benchmark Data'!$B:$FF,BI$1,FALSE)*BI10,"")</f>
        <v/>
      </c>
      <c r="BJ9" s="143" t="str">
        <f>IFERROR(VLOOKUP($B9,'Benchmark Data'!$B:$FF,BJ$1,FALSE)/VLOOKUP($B8,'Benchmark Data'!$B:$FF,BJ$1,FALSE)*BJ10,"")</f>
        <v/>
      </c>
      <c r="BK9" s="143" t="str">
        <f>IFERROR(VLOOKUP($B9,'Benchmark Data'!$B:$FF,BK$1,FALSE)/VLOOKUP($B8,'Benchmark Data'!$B:$FF,BK$1,FALSE)*BK10,"")</f>
        <v/>
      </c>
      <c r="BL9" s="143" t="str">
        <f>IFERROR(VLOOKUP($B9,'Benchmark Data'!$B:$FF,BL$1,FALSE)/VLOOKUP($B8,'Benchmark Data'!$B:$FF,BL$1,FALSE)*BL10,"")</f>
        <v/>
      </c>
      <c r="BM9" s="143" t="str">
        <f>IFERROR(VLOOKUP($B9,'Benchmark Data'!$B:$FF,BM$1,FALSE)/VLOOKUP($B8,'Benchmark Data'!$B:$FF,BM$1,FALSE)*BM10,"")</f>
        <v/>
      </c>
      <c r="BN9" s="143" t="str">
        <f>IFERROR(VLOOKUP($B9,'Benchmark Data'!$B:$FF,BN$1,FALSE)/VLOOKUP($B8,'Benchmark Data'!$B:$FF,BN$1,FALSE)*BN10,"")</f>
        <v/>
      </c>
      <c r="BO9" s="143" t="str">
        <f>IFERROR(VLOOKUP($B9,'Benchmark Data'!$B:$FF,BO$1,FALSE)/VLOOKUP($B8,'Benchmark Data'!$B:$FF,BO$1,FALSE)*BO10,"")</f>
        <v/>
      </c>
      <c r="BP9" s="143" t="str">
        <f>IFERROR(VLOOKUP($B9,'Benchmark Data'!$B:$FF,BP$1,FALSE)/VLOOKUP($B8,'Benchmark Data'!$B:$FF,BP$1,FALSE)*BP10,"")</f>
        <v/>
      </c>
      <c r="BQ9" s="143" t="str">
        <f>IFERROR(VLOOKUP($B9,'Benchmark Data'!$B:$FF,BQ$1,FALSE)/VLOOKUP($B8,'Benchmark Data'!$B:$FF,BQ$1,FALSE)*BQ10,"")</f>
        <v/>
      </c>
      <c r="BR9" s="143" t="str">
        <f>IFERROR(VLOOKUP($B9,'Benchmark Data'!$B:$FF,BR$1,FALSE)/VLOOKUP($B8,'Benchmark Data'!$B:$FF,BR$1,FALSE)*BR10,"")</f>
        <v/>
      </c>
      <c r="BS9" s="143" t="str">
        <f>IFERROR(VLOOKUP($B9,'Benchmark Data'!$B:$FF,BS$1,FALSE)/VLOOKUP($B8,'Benchmark Data'!$B:$FF,BS$1,FALSE)*BS10,"")</f>
        <v/>
      </c>
      <c r="BT9" s="143" t="str">
        <f>IFERROR(VLOOKUP($B9,'Benchmark Data'!$B:$FF,BT$1,FALSE)/VLOOKUP($B8,'Benchmark Data'!$B:$FF,BT$1,FALSE)*BT10,"")</f>
        <v/>
      </c>
      <c r="BU9" s="143" t="str">
        <f>IFERROR(VLOOKUP($B9,'Benchmark Data'!$B:$FF,BU$1,FALSE)/VLOOKUP($B8,'Benchmark Data'!$B:$FF,BU$1,FALSE)*BU10,"")</f>
        <v/>
      </c>
      <c r="BV9" s="143" t="str">
        <f>IFERROR(VLOOKUP($B9,'Benchmark Data'!$B:$FF,BV$1,FALSE)/VLOOKUP($B8,'Benchmark Data'!$B:$FF,BV$1,FALSE)*BV10,"")</f>
        <v/>
      </c>
      <c r="BW9" s="143" t="str">
        <f>IFERROR(VLOOKUP($B9,'Benchmark Data'!$B:$FF,BW$1,FALSE)/VLOOKUP($B8,'Benchmark Data'!$B:$FF,BW$1,FALSE)*BW10,"")</f>
        <v/>
      </c>
      <c r="BX9" s="143" t="str">
        <f>IFERROR(VLOOKUP($B9,'Benchmark Data'!$B:$FF,BX$1,FALSE)/VLOOKUP($B8,'Benchmark Data'!$B:$FF,BX$1,FALSE)*BX10,"")</f>
        <v/>
      </c>
      <c r="BY9" s="143" t="str">
        <f>IFERROR(VLOOKUP($B9,'Benchmark Data'!$B:$FF,BY$1,FALSE)/VLOOKUP($B8,'Benchmark Data'!$B:$FF,BY$1,FALSE)*BY10,"")</f>
        <v/>
      </c>
      <c r="BZ9" s="143" t="str">
        <f>IFERROR(VLOOKUP($B9,'Benchmark Data'!$B:$FF,BZ$1,FALSE)/VLOOKUP($B8,'Benchmark Data'!$B:$FF,BZ$1,FALSE)*BZ10,"")</f>
        <v/>
      </c>
      <c r="CA9" s="143" t="str">
        <f>IFERROR(VLOOKUP($B9,'Benchmark Data'!$B:$FF,CA$1,FALSE)/VLOOKUP($B8,'Benchmark Data'!$B:$FF,CA$1,FALSE)*CA10,"")</f>
        <v/>
      </c>
      <c r="CB9" s="143" t="str">
        <f>IFERROR(VLOOKUP($B9,'Benchmark Data'!$B:$FF,CB$1,FALSE)/VLOOKUP($B8,'Benchmark Data'!$B:$FF,CB$1,FALSE)*CB10,"")</f>
        <v/>
      </c>
      <c r="CC9" s="143" t="str">
        <f>IFERROR(VLOOKUP($B9,'Benchmark Data'!$B:$FF,CC$1,FALSE)/VLOOKUP($B8,'Benchmark Data'!$B:$FF,CC$1,FALSE)*CC10,"")</f>
        <v/>
      </c>
      <c r="CD9" s="143" t="str">
        <f>IFERROR(VLOOKUP($B9,'Benchmark Data'!$B:$FF,CD$1,FALSE)/VLOOKUP($B8,'Benchmark Data'!$B:$FF,CD$1,FALSE)*CD10,"")</f>
        <v/>
      </c>
      <c r="CE9" s="143" t="str">
        <f>IFERROR(VLOOKUP($B9,'Benchmark Data'!$B:$FF,CE$1,FALSE)/VLOOKUP($B8,'Benchmark Data'!$B:$FF,CE$1,FALSE)*CE10,"")</f>
        <v/>
      </c>
      <c r="CF9" s="143" t="str">
        <f>IFERROR(VLOOKUP($B9,'Benchmark Data'!$B:$FF,CF$1,FALSE)/VLOOKUP($B8,'Benchmark Data'!$B:$FF,CF$1,FALSE)*CF10,"")</f>
        <v/>
      </c>
      <c r="CG9" s="143" t="str">
        <f>IFERROR(VLOOKUP($B9,'Benchmark Data'!$B:$FF,CG$1,FALSE)/VLOOKUP($B8,'Benchmark Data'!$B:$FF,CG$1,FALSE)*CG10,"")</f>
        <v/>
      </c>
      <c r="CH9" s="156" t="str">
        <f>IFERROR(VLOOKUP($B9,'Benchmark Data'!$B:$FF,CH$1,FALSE)*CH10,"")</f>
        <v/>
      </c>
      <c r="CI9" s="143" t="str">
        <f>IFERROR(VLOOKUP($B9,'Benchmark Data'!$B:$FF,CI$1,FALSE)/VLOOKUP($B8,'Benchmark Data'!$B:$FF,CI$1,FALSE)*CI10,"")</f>
        <v/>
      </c>
      <c r="CJ9" s="143" t="str">
        <f>IFERROR(VLOOKUP($B9,'Benchmark Data'!$B:$FF,CJ$1,FALSE)/VLOOKUP($B8,'Benchmark Data'!$B:$FF,CJ$1,FALSE)*CJ10,"")</f>
        <v/>
      </c>
      <c r="CK9" s="143" t="str">
        <f>IFERROR(VLOOKUP($B9,'Benchmark Data'!$B:$FF,CK$1,FALSE)/VLOOKUP($B8,'Benchmark Data'!$B:$FF,CK$1,FALSE)*CK10,"")</f>
        <v/>
      </c>
      <c r="CL9" s="143" t="str">
        <f>IFERROR(VLOOKUP($B9,'Benchmark Data'!$B:$AAA,CL$1,FALSE)/VLOOKUP($B8,'Benchmark Data'!$B:$AAA,CL$1,FALSE)*CL10,"")</f>
        <v/>
      </c>
      <c r="CM9" s="143" t="str">
        <f>IFERROR(VLOOKUP($B9,'Benchmark Data'!$B:$AAA,CM$1,FALSE)/VLOOKUP($B8,'Benchmark Data'!$B:$AAA,CM$1,FALSE)*CM10,"")</f>
        <v/>
      </c>
      <c r="CN9" s="143" t="str">
        <f>IFERROR(VLOOKUP($B9,'Benchmark Data'!$B:$AAA,CN$1,FALSE)/VLOOKUP($B8,'Benchmark Data'!$B:$AAA,CN$1,FALSE)*CN10,"")</f>
        <v/>
      </c>
      <c r="CO9" s="143" t="str">
        <f>IFERROR(VLOOKUP($B9,'Benchmark Data'!$B:$AAA,CO$1,FALSE)/VLOOKUP($B8,'Benchmark Data'!$B:$AAA,CO$1,FALSE)*CO10,"")</f>
        <v/>
      </c>
      <c r="CP9" s="143" t="str">
        <f>IFERROR(VLOOKUP($B9,'Benchmark Data'!$B:$AAA,CP$1,FALSE)/VLOOKUP($B8,'Benchmark Data'!$B:$AAA,CP$1,FALSE)*CP10,"")</f>
        <v/>
      </c>
      <c r="CQ9" s="143" t="str">
        <f>IFERROR(VLOOKUP($B9,'Benchmark Data'!$B:$AAA,CQ$1,FALSE)/VLOOKUP($B8,'Benchmark Data'!$B:$AAA,CQ$1,FALSE)*CQ10,"")</f>
        <v/>
      </c>
      <c r="CR9" s="143" t="str">
        <f>IFERROR(VLOOKUP($B9,'Benchmark Data'!$B:$AAA,CR$1,FALSE)/VLOOKUP($B8,'Benchmark Data'!$B:$AAA,CR$1,FALSE)*CR10,"")</f>
        <v/>
      </c>
      <c r="CS9" s="143" t="str">
        <f>IFERROR(VLOOKUP($B9,'Benchmark Data'!$B:$AAA,CS$1,FALSE)/VLOOKUP($B8,'Benchmark Data'!$B:$AAA,CS$1,FALSE)*CS10,"")</f>
        <v/>
      </c>
      <c r="CT9" s="143" t="str">
        <f>IFERROR(VLOOKUP($B9,'Benchmark Data'!$B:$AAA,CT$1,FALSE)/VLOOKUP($B8,'Benchmark Data'!$B:$AAA,CT$1,FALSE)*CT10,"")</f>
        <v/>
      </c>
      <c r="CU9" s="143" t="str">
        <f>IFERROR(VLOOKUP($B9,'Benchmark Data'!$B:$AAA,CU$1,FALSE)/VLOOKUP($B8,'Benchmark Data'!$B:$AAA,CU$1,FALSE)*CU10,"")</f>
        <v/>
      </c>
      <c r="CV9" s="143" t="str">
        <f>IFERROR(VLOOKUP($B9,'Benchmark Data'!$B:$AAA,CV$1,FALSE)/VLOOKUP($B8,'Benchmark Data'!$B:$AAA,CV$1,FALSE)*CV10,"")</f>
        <v/>
      </c>
      <c r="CW9" s="143" t="str">
        <f>IFERROR(VLOOKUP($B9,'Benchmark Data'!$B:$AAA,CW$1,FALSE)/VLOOKUP($B8,'Benchmark Data'!$B:$AAA,CW$1,FALSE)*CW10,"")</f>
        <v/>
      </c>
      <c r="CX9" s="143" t="str">
        <f>IFERROR(VLOOKUP($B9,'Benchmark Data'!$B:$AAA,CX$1,FALSE)/VLOOKUP($B8,'Benchmark Data'!$B:$AAA,CX$1,FALSE)*CX10,"")</f>
        <v/>
      </c>
      <c r="CY9" s="143" t="str">
        <f>IFERROR(VLOOKUP($B9,'Benchmark Data'!$B:$AAA,CY$1,FALSE)/VLOOKUP($B8,'Benchmark Data'!$B:$AAA,CY$1,FALSE)*CY10,"")</f>
        <v/>
      </c>
      <c r="CZ9" s="143" t="str">
        <f>IFERROR(VLOOKUP($B9,'Benchmark Data'!$B:$AAA,CZ$1,FALSE)/VLOOKUP($B8,'Benchmark Data'!$B:$AAA,CZ$1,FALSE)*CZ10,"")</f>
        <v/>
      </c>
      <c r="DA9" s="143" t="str">
        <f>IFERROR(VLOOKUP($B9,'Benchmark Data'!$B:$AAA,DA$1,FALSE)/VLOOKUP($B8,'Benchmark Data'!$B:$AAA,DA$1,FALSE)*DA10,"")</f>
        <v/>
      </c>
      <c r="DB9" s="143" t="str">
        <f>IFERROR(VLOOKUP($B9,'Benchmark Data'!$B:$AAA,DB$1,FALSE)/VLOOKUP($B8,'Benchmark Data'!$B:$AAA,DB$1,FALSE)*DB10,"")</f>
        <v/>
      </c>
      <c r="DC9" s="143" t="str">
        <f>IFERROR(VLOOKUP($B9,'Benchmark Data'!$B:$AAA,DC$1,FALSE)/VLOOKUP($B8,'Benchmark Data'!$B:$AAA,DC$1,FALSE)*DC10,"")</f>
        <v/>
      </c>
      <c r="DD9" s="143" t="str">
        <f>IFERROR(VLOOKUP($B9,'Benchmark Data'!$B:$AAA,DD$1,FALSE)/VLOOKUP($B8,'Benchmark Data'!$B:$AAA,DD$1,FALSE)*DD10,"")</f>
        <v/>
      </c>
      <c r="DE9" s="143" t="str">
        <f>IFERROR(VLOOKUP($B9,'Benchmark Data'!$B:$AAA,DE$1,FALSE)/VLOOKUP($B8,'Benchmark Data'!$B:$AAA,DE$1,FALSE)*DE10,"")</f>
        <v/>
      </c>
      <c r="DF9" s="143" t="str">
        <f>IFERROR(VLOOKUP($B9,'Benchmark Data'!$B:$AAA,DF$1,FALSE)/VLOOKUP($B8,'Benchmark Data'!$B:$AAA,DF$1,FALSE)*DF10,"")</f>
        <v/>
      </c>
      <c r="DG9" s="143" t="str">
        <f>IFERROR(VLOOKUP($B9,'Benchmark Data'!$B:$AAA,DG$1,FALSE)/VLOOKUP($B8,'Benchmark Data'!$B:$AAA,DG$1,FALSE)*DG10,"")</f>
        <v/>
      </c>
      <c r="DH9" s="143" t="str">
        <f>IFERROR(VLOOKUP($B9,'Benchmark Data'!$B:$AAA,DH$1,FALSE)/VLOOKUP($B8,'Benchmark Data'!$B:$AAA,DH$1,FALSE)*DH10,"")</f>
        <v/>
      </c>
      <c r="DI9" s="143" t="str">
        <f>IFERROR(VLOOKUP($B9,'Benchmark Data'!$B:$AAA,DI$1,FALSE)/VLOOKUP($B8,'Benchmark Data'!$B:$AAA,DI$1,FALSE)*DI10,"")</f>
        <v/>
      </c>
    </row>
    <row r="10" spans="1:113">
      <c r="A10" s="94">
        <f t="shared" si="33"/>
        <v>191</v>
      </c>
      <c r="B10" s="168">
        <f t="shared" si="34"/>
        <v>40268</v>
      </c>
      <c r="C10" s="143" t="str">
        <f>IFERROR(VLOOKUP($B10,'Benchmark Data'!$B:$FF,C$1,FALSE)/VLOOKUP($B9,'Benchmark Data'!$B:$FF,C$1,FALSE)*C11,"")</f>
        <v/>
      </c>
      <c r="D10" s="143" t="str">
        <f>IFERROR(VLOOKUP($B10,'Benchmark Data'!$B:$FF,D$1,FALSE)/VLOOKUP($B9,'Benchmark Data'!$B:$FF,D$1,FALSE)*D11,"")</f>
        <v/>
      </c>
      <c r="E10" s="143" t="str">
        <f>IFERROR(VLOOKUP($B10,'Benchmark Data'!$B:$FF,E$1,FALSE)/VLOOKUP($B9,'Benchmark Data'!$B:$FF,E$1,FALSE)*E11,"")</f>
        <v/>
      </c>
      <c r="F10" s="143" t="str">
        <f>IFERROR(VLOOKUP($B10,'Benchmark Data'!$B:$FF,F$1,FALSE)/VLOOKUP($B9,'Benchmark Data'!$B:$FF,F$1,FALSE)*F11,"")</f>
        <v/>
      </c>
      <c r="G10" s="143" t="str">
        <f>IFERROR(VLOOKUP($B10,'Benchmark Data'!$B:$FF,G$1,FALSE)/VLOOKUP($B9,'Benchmark Data'!$B:$FF,G$1,FALSE)*G11,"")</f>
        <v/>
      </c>
      <c r="H10" s="143" t="str">
        <f>IFERROR(VLOOKUP($B10,'Benchmark Data'!$B:$FF,H$1,FALSE)/VLOOKUP($B9,'Benchmark Data'!$B:$FF,H$1,FALSE)*H11,"")</f>
        <v/>
      </c>
      <c r="I10" s="143" t="str">
        <f>IFERROR(VLOOKUP($B10,'Benchmark Data'!$B:$FF,I$1,FALSE)/VLOOKUP($B9,'Benchmark Data'!$B:$FF,I$1,FALSE)*I11,"")</f>
        <v/>
      </c>
      <c r="J10" s="143" t="str">
        <f>IFERROR(VLOOKUP($B10,'Benchmark Data'!$B:$FF,J$1,FALSE)/VLOOKUP($B9,'Benchmark Data'!$B:$FF,J$1,FALSE)*J11,"")</f>
        <v/>
      </c>
      <c r="K10" s="156" t="str">
        <f>IFERROR(VLOOKUP($B10,'Benchmark Data'!$B:$FF,K$1,FALSE)*K11,"")</f>
        <v/>
      </c>
      <c r="L10" s="156" t="str">
        <f>IFERROR(VLOOKUP($B10,'Benchmark Data'!$B:$FF,L$1,FALSE)*L11,"")</f>
        <v/>
      </c>
      <c r="M10" s="156" t="str">
        <f>IFERROR(VLOOKUP($B10,'Benchmark Data'!$B:$FF,M$1,FALSE)*M11,"")</f>
        <v/>
      </c>
      <c r="N10" s="143" t="str">
        <f>IFERROR(VLOOKUP($B10,'Benchmark Data'!$B:$FF,N$1,FALSE)/VLOOKUP($B9,'Benchmark Data'!$B:$FF,N$1,FALSE)*N11,"")</f>
        <v/>
      </c>
      <c r="O10" s="143" t="str">
        <f>IFERROR(VLOOKUP($B10,'Benchmark Data'!$B:$FF,O$1,FALSE)/VLOOKUP($B9,'Benchmark Data'!$B:$FF,O$1,FALSE)*O11,"")</f>
        <v/>
      </c>
      <c r="P10" s="143" t="str">
        <f>IFERROR(VLOOKUP($B10,'Benchmark Data'!$B:$FF,P$1,FALSE)/VLOOKUP($B9,'Benchmark Data'!$B:$FF,P$1,FALSE)*P11,"")</f>
        <v/>
      </c>
      <c r="Q10" s="156">
        <f>IFERROR(VLOOKUP($B10,'Benchmark Data'!$B:$FF,Q$1,FALSE)*Q11,"")</f>
        <v>4.5943849716198502</v>
      </c>
      <c r="R10" s="156" t="str">
        <f>IFERROR(VLOOKUP($B10,'Benchmark Data'!$B:$FF,R$1,FALSE)*R11,"")</f>
        <v/>
      </c>
      <c r="S10" s="156" t="str">
        <f>IFERROR(VLOOKUP($B10,'Benchmark Data'!$B:$FF,S$1,FALSE)*S11,"")</f>
        <v/>
      </c>
      <c r="T10" s="156" t="str">
        <f>IFERROR(VLOOKUP($B10,'Benchmark Data'!$B:$FF,T$1,FALSE)*T11,"")</f>
        <v/>
      </c>
      <c r="U10" s="156" t="str">
        <f>IFERROR(VLOOKUP($B10,'Benchmark Data'!$B:$FF,U$1,FALSE)*U11,"")</f>
        <v/>
      </c>
      <c r="V10" s="143" t="str">
        <f>IFERROR(VLOOKUP($B10,'Benchmark Data'!$B:$FF,V$1,FALSE)/VLOOKUP($B9,'Benchmark Data'!$B:$FF,V$1,FALSE)*V11,"")</f>
        <v/>
      </c>
      <c r="W10" s="143" t="str">
        <f>IFERROR(VLOOKUP($B10,'Benchmark Data'!$B:$FF,W$1,FALSE)/VLOOKUP($B9,'Benchmark Data'!$B:$FF,W$1,FALSE)*W11,"")</f>
        <v/>
      </c>
      <c r="X10" s="143" t="str">
        <f>IFERROR(VLOOKUP($B10,'Benchmark Data'!$B:$FF,X$1,FALSE)/VLOOKUP($B9,'Benchmark Data'!$B:$FF,X$1,FALSE)*X11,"")</f>
        <v/>
      </c>
      <c r="Y10" s="143" t="str">
        <f>IFERROR(VLOOKUP($B10,'Benchmark Data'!$B:$FF,Y$1,FALSE)/VLOOKUP($B9,'Benchmark Data'!$B:$FF,Y$1,FALSE)*Y11,"")</f>
        <v/>
      </c>
      <c r="Z10" s="143" t="str">
        <f>IFERROR(VLOOKUP($B10,'Benchmark Data'!$B:$FF,Z$1,FALSE)/VLOOKUP($B9,'Benchmark Data'!$B:$FF,Z$1,FALSE)*Z11,"")</f>
        <v/>
      </c>
      <c r="AA10" s="143" t="str">
        <f>IFERROR(VLOOKUP($B10,'Benchmark Data'!$B:$FF,AA$1,FALSE)/VLOOKUP($B9,'Benchmark Data'!$B:$FF,AA$1,FALSE)*AA11,"")</f>
        <v/>
      </c>
      <c r="AB10" s="143" t="str">
        <f>IFERROR(VLOOKUP($B10,'Benchmark Data'!$B:$FF,AB$1,FALSE)/VLOOKUP($B9,'Benchmark Data'!$B:$FF,AB$1,FALSE)*AB11,"")</f>
        <v/>
      </c>
      <c r="AC10" s="143" t="str">
        <f>IFERROR(VLOOKUP($B10,'Benchmark Data'!$B:$FF,AC$1,FALSE)/VLOOKUP($B9,'Benchmark Data'!$B:$FF,AC$1,FALSE)*AC11,"")</f>
        <v/>
      </c>
      <c r="AD10" s="143" t="str">
        <f>IFERROR(VLOOKUP($B10,'Benchmark Data'!$B:$FF,AD$1,FALSE)/VLOOKUP($B9,'Benchmark Data'!$B:$FF,AD$1,FALSE)*AD11,"")</f>
        <v/>
      </c>
      <c r="AE10" s="143" t="str">
        <f>IFERROR(VLOOKUP($B10,'Benchmark Data'!$B:$FF,AE$1,FALSE)/VLOOKUP($B9,'Benchmark Data'!$B:$FF,AE$1,FALSE)*AE11,"")</f>
        <v/>
      </c>
      <c r="AF10" s="143" t="str">
        <f>IFERROR(VLOOKUP($B10,'Benchmark Data'!$B:$FF,AF$1,FALSE)/VLOOKUP($B9,'Benchmark Data'!$B:$FF,AF$1,FALSE)*AF11,"")</f>
        <v/>
      </c>
      <c r="AG10" s="143" t="str">
        <f>IFERROR(VLOOKUP($B10,'Benchmark Data'!$B:$FF,AG$1,FALSE)/VLOOKUP($B9,'Benchmark Data'!$B:$FF,AG$1,FALSE)*AG11,"")</f>
        <v/>
      </c>
      <c r="AH10" s="143" t="str">
        <f>IFERROR(VLOOKUP($B10,'Benchmark Data'!$B:$FF,AH$1,FALSE)/VLOOKUP($B9,'Benchmark Data'!$B:$FF,AH$1,FALSE)*AH11,"")</f>
        <v/>
      </c>
      <c r="AI10" s="143" t="str">
        <f>IFERROR(VLOOKUP($B10,'Benchmark Data'!$B:$FF,AI$1,FALSE)/VLOOKUP($B9,'Benchmark Data'!$B:$FF,AI$1,FALSE)*AI11,"")</f>
        <v/>
      </c>
      <c r="AJ10" s="143" t="str">
        <f>IFERROR(VLOOKUP($B10,'Benchmark Data'!$B:$FF,AJ$1,FALSE)/VLOOKUP($B9,'Benchmark Data'!$B:$FF,AJ$1,FALSE)*AJ11,"")</f>
        <v/>
      </c>
      <c r="AK10" s="143" t="str">
        <f>IFERROR(VLOOKUP($B10,'Benchmark Data'!$B:$FF,AK$1,FALSE)/VLOOKUP($B9,'Benchmark Data'!$B:$FF,AK$1,FALSE)*AK11,"")</f>
        <v/>
      </c>
      <c r="AL10" s="143" t="str">
        <f>IFERROR(VLOOKUP($B10,'Benchmark Data'!$B:$FF,AL$1,FALSE)/VLOOKUP($B9,'Benchmark Data'!$B:$FF,AL$1,FALSE)*AL11,"")</f>
        <v/>
      </c>
      <c r="AM10" s="143" t="str">
        <f>IFERROR(VLOOKUP($B10,'Benchmark Data'!$B:$FF,AM$1,FALSE)/VLOOKUP($B9,'Benchmark Data'!$B:$FF,AM$1,FALSE)*AM11,"")</f>
        <v/>
      </c>
      <c r="AN10" s="143" t="str">
        <f>IFERROR(VLOOKUP($B10,'Benchmark Data'!$B:$FF,AN$1,FALSE)/VLOOKUP($B9,'Benchmark Data'!$B:$FF,AN$1,FALSE)*AN11,"")</f>
        <v/>
      </c>
      <c r="AO10" s="143" t="str">
        <f>IFERROR(VLOOKUP($B10,'Benchmark Data'!$B:$FF,AO$1,FALSE)/VLOOKUP($B9,'Benchmark Data'!$B:$FF,AO$1,FALSE)*AO11,"")</f>
        <v/>
      </c>
      <c r="AP10" s="143" t="str">
        <f>IFERROR(VLOOKUP($B10,'Benchmark Data'!$B:$FF,AP$1,FALSE)/VLOOKUP($B9,'Benchmark Data'!$B:$FF,AP$1,FALSE)*AP11,"")</f>
        <v/>
      </c>
      <c r="AQ10" s="143" t="str">
        <f>IFERROR(VLOOKUP($B10,'Benchmark Data'!$B:$FF,AQ$1,FALSE)/VLOOKUP($B9,'Benchmark Data'!$B:$FF,AQ$1,FALSE)*AQ11,"")</f>
        <v/>
      </c>
      <c r="AR10" s="143" t="str">
        <f>IFERROR(VLOOKUP($B10,'Benchmark Data'!$B:$FF,AR$1,FALSE)/VLOOKUP($B9,'Benchmark Data'!$B:$FF,AR$1,FALSE)*AR11,"")</f>
        <v/>
      </c>
      <c r="AS10" s="143" t="str">
        <f>IFERROR(VLOOKUP($B10,'Benchmark Data'!$B:$FF,AS$1,FALSE)/VLOOKUP($B9,'Benchmark Data'!$B:$FF,AS$1,FALSE)*AS11,"")</f>
        <v/>
      </c>
      <c r="AT10" s="143" t="str">
        <f>IFERROR(VLOOKUP($B10,'Benchmark Data'!$B:$FF,AT$1,FALSE)/VLOOKUP($B9,'Benchmark Data'!$B:$FF,AT$1,FALSE)*AT11,"")</f>
        <v/>
      </c>
      <c r="AU10" s="143" t="str">
        <f>IFERROR(VLOOKUP($B10,'Benchmark Data'!$B:$FF,AU$1,FALSE)/VLOOKUP($B9,'Benchmark Data'!$B:$FF,AU$1,FALSE)*AU11,"")</f>
        <v/>
      </c>
      <c r="AV10" s="143" t="str">
        <f>IFERROR(VLOOKUP($B10,'Benchmark Data'!$B:$FF,AV$1,FALSE)/VLOOKUP($B9,'Benchmark Data'!$B:$FF,AV$1,FALSE)*AV11,"")</f>
        <v/>
      </c>
      <c r="AW10" s="143" t="str">
        <f>IFERROR(VLOOKUP($B10,'Benchmark Data'!$B:$FF,AW$1,FALSE)/VLOOKUP($B9,'Benchmark Data'!$B:$FF,AW$1,FALSE)*AW11,"")</f>
        <v/>
      </c>
      <c r="AX10" s="143" t="str">
        <f>IFERROR(VLOOKUP($B10,'Benchmark Data'!$B:$FF,AX$1,FALSE)/VLOOKUP($B9,'Benchmark Data'!$B:$FF,AX$1,FALSE)*AX11,"")</f>
        <v/>
      </c>
      <c r="AY10" s="143" t="str">
        <f>IFERROR(VLOOKUP($B10,'Benchmark Data'!$B:$FF,AY$1,FALSE)/VLOOKUP($B9,'Benchmark Data'!$B:$FF,AY$1,FALSE)*AY11,"")</f>
        <v/>
      </c>
      <c r="AZ10" s="156" t="str">
        <f>IFERROR(VLOOKUP($B10,'Benchmark Data'!$B:$FF,AZ$1,FALSE)*AZ11,"")</f>
        <v/>
      </c>
      <c r="BA10" s="156" t="str">
        <f>IFERROR(VLOOKUP($B10,'Benchmark Data'!$B:$FF,BA$1,FALSE)*BA11,"")</f>
        <v/>
      </c>
      <c r="BB10" s="143" t="str">
        <f>IFERROR(VLOOKUP($B10,'Benchmark Data'!$B:$FF,BB$1,FALSE)/VLOOKUP($B9,'Benchmark Data'!$B:$FF,BB$1,FALSE)*BB11,"")</f>
        <v/>
      </c>
      <c r="BC10" s="143" t="str">
        <f>IFERROR(VLOOKUP($B10,'Benchmark Data'!$B:$FF,BC$1,FALSE)/VLOOKUP($B9,'Benchmark Data'!$B:$FF,BC$1,FALSE)*BC11,"")</f>
        <v/>
      </c>
      <c r="BD10" s="143" t="str">
        <f>IFERROR(VLOOKUP($B10,'Benchmark Data'!$B:$FF,BD$1,FALSE)/VLOOKUP($B9,'Benchmark Data'!$B:$FF,BD$1,FALSE)*BD11,"")</f>
        <v/>
      </c>
      <c r="BE10" s="143" t="str">
        <f>IFERROR(VLOOKUP($B10,'Benchmark Data'!$B:$FF,BE$1,FALSE)/VLOOKUP($B9,'Benchmark Data'!$B:$FF,BE$1,FALSE)*BE11,"")</f>
        <v/>
      </c>
      <c r="BF10" s="143" t="str">
        <f>IFERROR(VLOOKUP($B10,'Benchmark Data'!$B:$FF,BF$1,FALSE)/VLOOKUP($B9,'Benchmark Data'!$B:$FF,BF$1,FALSE)*BF11,"")</f>
        <v/>
      </c>
      <c r="BG10" s="143" t="str">
        <f>IFERROR(VLOOKUP($B10,'Benchmark Data'!$B:$FF,BG$1,FALSE)/VLOOKUP($B9,'Benchmark Data'!$B:$FF,BG$1,FALSE)*BG11,"")</f>
        <v/>
      </c>
      <c r="BH10" s="143" t="str">
        <f>IFERROR(VLOOKUP($B10,'Benchmark Data'!$B:$FF,BH$1,FALSE)/VLOOKUP($B9,'Benchmark Data'!$B:$FF,BH$1,FALSE)*BH11,"")</f>
        <v/>
      </c>
      <c r="BI10" s="143" t="str">
        <f>IFERROR(VLOOKUP($B10,'Benchmark Data'!$B:$FF,BI$1,FALSE)/VLOOKUP($B9,'Benchmark Data'!$B:$FF,BI$1,FALSE)*BI11,"")</f>
        <v/>
      </c>
      <c r="BJ10" s="143" t="str">
        <f>IFERROR(VLOOKUP($B10,'Benchmark Data'!$B:$FF,BJ$1,FALSE)/VLOOKUP($B9,'Benchmark Data'!$B:$FF,BJ$1,FALSE)*BJ11,"")</f>
        <v/>
      </c>
      <c r="BK10" s="143" t="str">
        <f>IFERROR(VLOOKUP($B10,'Benchmark Data'!$B:$FF,BK$1,FALSE)/VLOOKUP($B9,'Benchmark Data'!$B:$FF,BK$1,FALSE)*BK11,"")</f>
        <v/>
      </c>
      <c r="BL10" s="143" t="str">
        <f>IFERROR(VLOOKUP($B10,'Benchmark Data'!$B:$FF,BL$1,FALSE)/VLOOKUP($B9,'Benchmark Data'!$B:$FF,BL$1,FALSE)*BL11,"")</f>
        <v/>
      </c>
      <c r="BM10" s="143" t="str">
        <f>IFERROR(VLOOKUP($B10,'Benchmark Data'!$B:$FF,BM$1,FALSE)/VLOOKUP($B9,'Benchmark Data'!$B:$FF,BM$1,FALSE)*BM11,"")</f>
        <v/>
      </c>
      <c r="BN10" s="143" t="str">
        <f>IFERROR(VLOOKUP($B10,'Benchmark Data'!$B:$FF,BN$1,FALSE)/VLOOKUP($B9,'Benchmark Data'!$B:$FF,BN$1,FALSE)*BN11,"")</f>
        <v/>
      </c>
      <c r="BO10" s="143" t="str">
        <f>IFERROR(VLOOKUP($B10,'Benchmark Data'!$B:$FF,BO$1,FALSE)/VLOOKUP($B9,'Benchmark Data'!$B:$FF,BO$1,FALSE)*BO11,"")</f>
        <v/>
      </c>
      <c r="BP10" s="143" t="str">
        <f>IFERROR(VLOOKUP($B10,'Benchmark Data'!$B:$FF,BP$1,FALSE)/VLOOKUP($B9,'Benchmark Data'!$B:$FF,BP$1,FALSE)*BP11,"")</f>
        <v/>
      </c>
      <c r="BQ10" s="143" t="str">
        <f>IFERROR(VLOOKUP($B10,'Benchmark Data'!$B:$FF,BQ$1,FALSE)/VLOOKUP($B9,'Benchmark Data'!$B:$FF,BQ$1,FALSE)*BQ11,"")</f>
        <v/>
      </c>
      <c r="BR10" s="143" t="str">
        <f>IFERROR(VLOOKUP($B10,'Benchmark Data'!$B:$FF,BR$1,FALSE)/VLOOKUP($B9,'Benchmark Data'!$B:$FF,BR$1,FALSE)*BR11,"")</f>
        <v/>
      </c>
      <c r="BS10" s="143" t="str">
        <f>IFERROR(VLOOKUP($B10,'Benchmark Data'!$B:$FF,BS$1,FALSE)/VLOOKUP($B9,'Benchmark Data'!$B:$FF,BS$1,FALSE)*BS11,"")</f>
        <v/>
      </c>
      <c r="BT10" s="143" t="str">
        <f>IFERROR(VLOOKUP($B10,'Benchmark Data'!$B:$FF,BT$1,FALSE)/VLOOKUP($B9,'Benchmark Data'!$B:$FF,BT$1,FALSE)*BT11,"")</f>
        <v/>
      </c>
      <c r="BU10" s="143" t="str">
        <f>IFERROR(VLOOKUP($B10,'Benchmark Data'!$B:$FF,BU$1,FALSE)/VLOOKUP($B9,'Benchmark Data'!$B:$FF,BU$1,FALSE)*BU11,"")</f>
        <v/>
      </c>
      <c r="BV10" s="143" t="str">
        <f>IFERROR(VLOOKUP($B10,'Benchmark Data'!$B:$FF,BV$1,FALSE)/VLOOKUP($B9,'Benchmark Data'!$B:$FF,BV$1,FALSE)*BV11,"")</f>
        <v/>
      </c>
      <c r="BW10" s="143" t="str">
        <f>IFERROR(VLOOKUP($B10,'Benchmark Data'!$B:$FF,BW$1,FALSE)/VLOOKUP($B9,'Benchmark Data'!$B:$FF,BW$1,FALSE)*BW11,"")</f>
        <v/>
      </c>
      <c r="BX10" s="143" t="str">
        <f>IFERROR(VLOOKUP($B10,'Benchmark Data'!$B:$FF,BX$1,FALSE)/VLOOKUP($B9,'Benchmark Data'!$B:$FF,BX$1,FALSE)*BX11,"")</f>
        <v/>
      </c>
      <c r="BY10" s="143" t="str">
        <f>IFERROR(VLOOKUP($B10,'Benchmark Data'!$B:$FF,BY$1,FALSE)/VLOOKUP($B9,'Benchmark Data'!$B:$FF,BY$1,FALSE)*BY11,"")</f>
        <v/>
      </c>
      <c r="BZ10" s="143" t="str">
        <f>IFERROR(VLOOKUP($B10,'Benchmark Data'!$B:$FF,BZ$1,FALSE)/VLOOKUP($B9,'Benchmark Data'!$B:$FF,BZ$1,FALSE)*BZ11,"")</f>
        <v/>
      </c>
      <c r="CA10" s="143" t="str">
        <f>IFERROR(VLOOKUP($B10,'Benchmark Data'!$B:$FF,CA$1,FALSE)/VLOOKUP($B9,'Benchmark Data'!$B:$FF,CA$1,FALSE)*CA11,"")</f>
        <v/>
      </c>
      <c r="CB10" s="143" t="str">
        <f>IFERROR(VLOOKUP($B10,'Benchmark Data'!$B:$FF,CB$1,FALSE)/VLOOKUP($B9,'Benchmark Data'!$B:$FF,CB$1,FALSE)*CB11,"")</f>
        <v/>
      </c>
      <c r="CC10" s="143" t="str">
        <f>IFERROR(VLOOKUP($B10,'Benchmark Data'!$B:$FF,CC$1,FALSE)/VLOOKUP($B9,'Benchmark Data'!$B:$FF,CC$1,FALSE)*CC11,"")</f>
        <v/>
      </c>
      <c r="CD10" s="143" t="str">
        <f>IFERROR(VLOOKUP($B10,'Benchmark Data'!$B:$FF,CD$1,FALSE)/VLOOKUP($B9,'Benchmark Data'!$B:$FF,CD$1,FALSE)*CD11,"")</f>
        <v/>
      </c>
      <c r="CE10" s="143" t="str">
        <f>IFERROR(VLOOKUP($B10,'Benchmark Data'!$B:$FF,CE$1,FALSE)/VLOOKUP($B9,'Benchmark Data'!$B:$FF,CE$1,FALSE)*CE11,"")</f>
        <v/>
      </c>
      <c r="CF10" s="143" t="str">
        <f>IFERROR(VLOOKUP($B10,'Benchmark Data'!$B:$FF,CF$1,FALSE)/VLOOKUP($B9,'Benchmark Data'!$B:$FF,CF$1,FALSE)*CF11,"")</f>
        <v/>
      </c>
      <c r="CG10" s="143" t="str">
        <f>IFERROR(VLOOKUP($B10,'Benchmark Data'!$B:$FF,CG$1,FALSE)/VLOOKUP($B9,'Benchmark Data'!$B:$FF,CG$1,FALSE)*CG11,"")</f>
        <v/>
      </c>
      <c r="CH10" s="156" t="str">
        <f>IFERROR(VLOOKUP($B10,'Benchmark Data'!$B:$FF,CH$1,FALSE)*CH11,"")</f>
        <v/>
      </c>
      <c r="CI10" s="143" t="str">
        <f>IFERROR(VLOOKUP($B10,'Benchmark Data'!$B:$FF,CI$1,FALSE)/VLOOKUP($B9,'Benchmark Data'!$B:$FF,CI$1,FALSE)*CI11,"")</f>
        <v/>
      </c>
      <c r="CJ10" s="143" t="str">
        <f>IFERROR(VLOOKUP($B10,'Benchmark Data'!$B:$FF,CJ$1,FALSE)/VLOOKUP($B9,'Benchmark Data'!$B:$FF,CJ$1,FALSE)*CJ11,"")</f>
        <v/>
      </c>
      <c r="CK10" s="143" t="str">
        <f>IFERROR(VLOOKUP($B10,'Benchmark Data'!$B:$FF,CK$1,FALSE)/VLOOKUP($B9,'Benchmark Data'!$B:$FF,CK$1,FALSE)*CK11,"")</f>
        <v/>
      </c>
      <c r="CL10" s="143" t="str">
        <f>IFERROR(VLOOKUP($B10,'Benchmark Data'!$B:$AAA,CL$1,FALSE)/VLOOKUP($B9,'Benchmark Data'!$B:$AAA,CL$1,FALSE)*CL11,"")</f>
        <v/>
      </c>
      <c r="CM10" s="143" t="str">
        <f>IFERROR(VLOOKUP($B10,'Benchmark Data'!$B:$AAA,CM$1,FALSE)/VLOOKUP($B9,'Benchmark Data'!$B:$AAA,CM$1,FALSE)*CM11,"")</f>
        <v/>
      </c>
      <c r="CN10" s="143" t="str">
        <f>IFERROR(VLOOKUP($B10,'Benchmark Data'!$B:$AAA,CN$1,FALSE)/VLOOKUP($B9,'Benchmark Data'!$B:$AAA,CN$1,FALSE)*CN11,"")</f>
        <v/>
      </c>
      <c r="CO10" s="143" t="str">
        <f>IFERROR(VLOOKUP($B10,'Benchmark Data'!$B:$AAA,CO$1,FALSE)/VLOOKUP($B9,'Benchmark Data'!$B:$AAA,CO$1,FALSE)*CO11,"")</f>
        <v/>
      </c>
      <c r="CP10" s="143" t="str">
        <f>IFERROR(VLOOKUP($B10,'Benchmark Data'!$B:$AAA,CP$1,FALSE)/VLOOKUP($B9,'Benchmark Data'!$B:$AAA,CP$1,FALSE)*CP11,"")</f>
        <v/>
      </c>
      <c r="CQ10" s="143" t="str">
        <f>IFERROR(VLOOKUP($B10,'Benchmark Data'!$B:$AAA,CQ$1,FALSE)/VLOOKUP($B9,'Benchmark Data'!$B:$AAA,CQ$1,FALSE)*CQ11,"")</f>
        <v/>
      </c>
      <c r="CR10" s="143" t="str">
        <f>IFERROR(VLOOKUP($B10,'Benchmark Data'!$B:$AAA,CR$1,FALSE)/VLOOKUP($B9,'Benchmark Data'!$B:$AAA,CR$1,FALSE)*CR11,"")</f>
        <v/>
      </c>
      <c r="CS10" s="143" t="str">
        <f>IFERROR(VLOOKUP($B10,'Benchmark Data'!$B:$AAA,CS$1,FALSE)/VLOOKUP($B9,'Benchmark Data'!$B:$AAA,CS$1,FALSE)*CS11,"")</f>
        <v/>
      </c>
      <c r="CT10" s="143" t="str">
        <f>IFERROR(VLOOKUP($B10,'Benchmark Data'!$B:$AAA,CT$1,FALSE)/VLOOKUP($B9,'Benchmark Data'!$B:$AAA,CT$1,FALSE)*CT11,"")</f>
        <v/>
      </c>
      <c r="CU10" s="143" t="str">
        <f>IFERROR(VLOOKUP($B10,'Benchmark Data'!$B:$AAA,CU$1,FALSE)/VLOOKUP($B9,'Benchmark Data'!$B:$AAA,CU$1,FALSE)*CU11,"")</f>
        <v/>
      </c>
      <c r="CV10" s="143" t="str">
        <f>IFERROR(VLOOKUP($B10,'Benchmark Data'!$B:$AAA,CV$1,FALSE)/VLOOKUP($B9,'Benchmark Data'!$B:$AAA,CV$1,FALSE)*CV11,"")</f>
        <v/>
      </c>
      <c r="CW10" s="143" t="str">
        <f>IFERROR(VLOOKUP($B10,'Benchmark Data'!$B:$AAA,CW$1,FALSE)/VLOOKUP($B9,'Benchmark Data'!$B:$AAA,CW$1,FALSE)*CW11,"")</f>
        <v/>
      </c>
      <c r="CX10" s="143" t="str">
        <f>IFERROR(VLOOKUP($B10,'Benchmark Data'!$B:$AAA,CX$1,FALSE)/VLOOKUP($B9,'Benchmark Data'!$B:$AAA,CX$1,FALSE)*CX11,"")</f>
        <v/>
      </c>
      <c r="CY10" s="143" t="str">
        <f>IFERROR(VLOOKUP($B10,'Benchmark Data'!$B:$AAA,CY$1,FALSE)/VLOOKUP($B9,'Benchmark Data'!$B:$AAA,CY$1,FALSE)*CY11,"")</f>
        <v/>
      </c>
      <c r="CZ10" s="143" t="str">
        <f>IFERROR(VLOOKUP($B10,'Benchmark Data'!$B:$AAA,CZ$1,FALSE)/VLOOKUP($B9,'Benchmark Data'!$B:$AAA,CZ$1,FALSE)*CZ11,"")</f>
        <v/>
      </c>
      <c r="DA10" s="143" t="str">
        <f>IFERROR(VLOOKUP($B10,'Benchmark Data'!$B:$AAA,DA$1,FALSE)/VLOOKUP($B9,'Benchmark Data'!$B:$AAA,DA$1,FALSE)*DA11,"")</f>
        <v/>
      </c>
      <c r="DB10" s="143" t="str">
        <f>IFERROR(VLOOKUP($B10,'Benchmark Data'!$B:$AAA,DB$1,FALSE)/VLOOKUP($B9,'Benchmark Data'!$B:$AAA,DB$1,FALSE)*DB11,"")</f>
        <v/>
      </c>
      <c r="DC10" s="143" t="str">
        <f>IFERROR(VLOOKUP($B10,'Benchmark Data'!$B:$AAA,DC$1,FALSE)/VLOOKUP($B9,'Benchmark Data'!$B:$AAA,DC$1,FALSE)*DC11,"")</f>
        <v/>
      </c>
      <c r="DD10" s="143" t="str">
        <f>IFERROR(VLOOKUP($B10,'Benchmark Data'!$B:$AAA,DD$1,FALSE)/VLOOKUP($B9,'Benchmark Data'!$B:$AAA,DD$1,FALSE)*DD11,"")</f>
        <v/>
      </c>
      <c r="DE10" s="143" t="str">
        <f>IFERROR(VLOOKUP($B10,'Benchmark Data'!$B:$AAA,DE$1,FALSE)/VLOOKUP($B9,'Benchmark Data'!$B:$AAA,DE$1,FALSE)*DE11,"")</f>
        <v/>
      </c>
      <c r="DF10" s="143" t="str">
        <f>IFERROR(VLOOKUP($B10,'Benchmark Data'!$B:$AAA,DF$1,FALSE)/VLOOKUP($B9,'Benchmark Data'!$B:$AAA,DF$1,FALSE)*DF11,"")</f>
        <v/>
      </c>
      <c r="DG10" s="143" t="str">
        <f>IFERROR(VLOOKUP($B10,'Benchmark Data'!$B:$AAA,DG$1,FALSE)/VLOOKUP($B9,'Benchmark Data'!$B:$AAA,DG$1,FALSE)*DG11,"")</f>
        <v/>
      </c>
      <c r="DH10" s="143" t="str">
        <f>IFERROR(VLOOKUP($B10,'Benchmark Data'!$B:$AAA,DH$1,FALSE)/VLOOKUP($B9,'Benchmark Data'!$B:$AAA,DH$1,FALSE)*DH11,"")</f>
        <v/>
      </c>
      <c r="DI10" s="143" t="str">
        <f>IFERROR(VLOOKUP($B10,'Benchmark Data'!$B:$AAA,DI$1,FALSE)/VLOOKUP($B9,'Benchmark Data'!$B:$AAA,DI$1,FALSE)*DI11,"")</f>
        <v/>
      </c>
    </row>
    <row r="11" spans="1:113">
      <c r="A11" s="94">
        <f t="shared" si="33"/>
        <v>190</v>
      </c>
      <c r="B11" s="168">
        <f t="shared" si="34"/>
        <v>40298</v>
      </c>
      <c r="C11" s="143" t="str">
        <f>IFERROR(VLOOKUP($B11,'Benchmark Data'!$B:$FF,C$1,FALSE)/VLOOKUP($B10,'Benchmark Data'!$B:$FF,C$1,FALSE)*C12,"")</f>
        <v/>
      </c>
      <c r="D11" s="143" t="str">
        <f>IFERROR(VLOOKUP($B11,'Benchmark Data'!$B:$FF,D$1,FALSE)/VLOOKUP($B10,'Benchmark Data'!$B:$FF,D$1,FALSE)*D12,"")</f>
        <v/>
      </c>
      <c r="E11" s="143" t="str">
        <f>IFERROR(VLOOKUP($B11,'Benchmark Data'!$B:$FF,E$1,FALSE)/VLOOKUP($B10,'Benchmark Data'!$B:$FF,E$1,FALSE)*E12,"")</f>
        <v/>
      </c>
      <c r="F11" s="143" t="str">
        <f>IFERROR(VLOOKUP($B11,'Benchmark Data'!$B:$FF,F$1,FALSE)/VLOOKUP($B10,'Benchmark Data'!$B:$FF,F$1,FALSE)*F12,"")</f>
        <v/>
      </c>
      <c r="G11" s="143" t="str">
        <f>IFERROR(VLOOKUP($B11,'Benchmark Data'!$B:$FF,G$1,FALSE)/VLOOKUP($B10,'Benchmark Data'!$B:$FF,G$1,FALSE)*G12,"")</f>
        <v/>
      </c>
      <c r="H11" s="143" t="str">
        <f>IFERROR(VLOOKUP($B11,'Benchmark Data'!$B:$FF,H$1,FALSE)/VLOOKUP($B10,'Benchmark Data'!$B:$FF,H$1,FALSE)*H12,"")</f>
        <v/>
      </c>
      <c r="I11" s="143" t="str">
        <f>IFERROR(VLOOKUP($B11,'Benchmark Data'!$B:$FF,I$1,FALSE)/VLOOKUP($B10,'Benchmark Data'!$B:$FF,I$1,FALSE)*I12,"")</f>
        <v/>
      </c>
      <c r="J11" s="143" t="str">
        <f>IFERROR(VLOOKUP($B11,'Benchmark Data'!$B:$FF,J$1,FALSE)/VLOOKUP($B10,'Benchmark Data'!$B:$FF,J$1,FALSE)*J12,"")</f>
        <v/>
      </c>
      <c r="K11" s="156" t="str">
        <f>IFERROR(VLOOKUP($B11,'Benchmark Data'!$B:$FF,K$1,FALSE)*K12,"")</f>
        <v/>
      </c>
      <c r="L11" s="156" t="str">
        <f>IFERROR(VLOOKUP($B11,'Benchmark Data'!$B:$FF,L$1,FALSE)*L12,"")</f>
        <v/>
      </c>
      <c r="M11" s="156" t="str">
        <f>IFERROR(VLOOKUP($B11,'Benchmark Data'!$B:$FF,M$1,FALSE)*M12,"")</f>
        <v/>
      </c>
      <c r="N11" s="143" t="str">
        <f>IFERROR(VLOOKUP($B11,'Benchmark Data'!$B:$FF,N$1,FALSE)/VLOOKUP($B10,'Benchmark Data'!$B:$FF,N$1,FALSE)*N12,"")</f>
        <v/>
      </c>
      <c r="O11" s="143" t="str">
        <f>IFERROR(VLOOKUP($B11,'Benchmark Data'!$B:$FF,O$1,FALSE)/VLOOKUP($B10,'Benchmark Data'!$B:$FF,O$1,FALSE)*O12,"")</f>
        <v/>
      </c>
      <c r="P11" s="143" t="str">
        <f>IFERROR(VLOOKUP($B11,'Benchmark Data'!$B:$FF,P$1,FALSE)/VLOOKUP($B10,'Benchmark Data'!$B:$FF,P$1,FALSE)*P12,"")</f>
        <v/>
      </c>
      <c r="Q11" s="156">
        <f>IFERROR(VLOOKUP($B11,'Benchmark Data'!$B:$FF,Q$1,FALSE)*Q12,"")</f>
        <v>4.4366652771860542</v>
      </c>
      <c r="R11" s="156" t="str">
        <f>IFERROR(VLOOKUP($B11,'Benchmark Data'!$B:$FF,R$1,FALSE)*R12,"")</f>
        <v/>
      </c>
      <c r="S11" s="156" t="str">
        <f>IFERROR(VLOOKUP($B11,'Benchmark Data'!$B:$FF,S$1,FALSE)*S12,"")</f>
        <v/>
      </c>
      <c r="T11" s="156" t="str">
        <f>IFERROR(VLOOKUP($B11,'Benchmark Data'!$B:$FF,T$1,FALSE)*T12,"")</f>
        <v/>
      </c>
      <c r="U11" s="156" t="str">
        <f>IFERROR(VLOOKUP($B11,'Benchmark Data'!$B:$FF,U$1,FALSE)*U12,"")</f>
        <v/>
      </c>
      <c r="V11" s="143" t="str">
        <f>IFERROR(VLOOKUP($B11,'Benchmark Data'!$B:$FF,V$1,FALSE)/VLOOKUP($B10,'Benchmark Data'!$B:$FF,V$1,FALSE)*V12,"")</f>
        <v/>
      </c>
      <c r="W11" s="143" t="str">
        <f>IFERROR(VLOOKUP($B11,'Benchmark Data'!$B:$FF,W$1,FALSE)/VLOOKUP($B10,'Benchmark Data'!$B:$FF,W$1,FALSE)*W12,"")</f>
        <v/>
      </c>
      <c r="X11" s="143" t="str">
        <f>IFERROR(VLOOKUP($B11,'Benchmark Data'!$B:$FF,X$1,FALSE)/VLOOKUP($B10,'Benchmark Data'!$B:$FF,X$1,FALSE)*X12,"")</f>
        <v/>
      </c>
      <c r="Y11" s="143" t="str">
        <f>IFERROR(VLOOKUP($B11,'Benchmark Data'!$B:$FF,Y$1,FALSE)/VLOOKUP($B10,'Benchmark Data'!$B:$FF,Y$1,FALSE)*Y12,"")</f>
        <v/>
      </c>
      <c r="Z11" s="143" t="str">
        <f>IFERROR(VLOOKUP($B11,'Benchmark Data'!$B:$FF,Z$1,FALSE)/VLOOKUP($B10,'Benchmark Data'!$B:$FF,Z$1,FALSE)*Z12,"")</f>
        <v/>
      </c>
      <c r="AA11" s="143" t="str">
        <f>IFERROR(VLOOKUP($B11,'Benchmark Data'!$B:$FF,AA$1,FALSE)/VLOOKUP($B10,'Benchmark Data'!$B:$FF,AA$1,FALSE)*AA12,"")</f>
        <v/>
      </c>
      <c r="AB11" s="143" t="str">
        <f>IFERROR(VLOOKUP($B11,'Benchmark Data'!$B:$FF,AB$1,FALSE)/VLOOKUP($B10,'Benchmark Data'!$B:$FF,AB$1,FALSE)*AB12,"")</f>
        <v/>
      </c>
      <c r="AC11" s="143" t="str">
        <f>IFERROR(VLOOKUP($B11,'Benchmark Data'!$B:$FF,AC$1,FALSE)/VLOOKUP($B10,'Benchmark Data'!$B:$FF,AC$1,FALSE)*AC12,"")</f>
        <v/>
      </c>
      <c r="AD11" s="143" t="str">
        <f>IFERROR(VLOOKUP($B11,'Benchmark Data'!$B:$FF,AD$1,FALSE)/VLOOKUP($B10,'Benchmark Data'!$B:$FF,AD$1,FALSE)*AD12,"")</f>
        <v/>
      </c>
      <c r="AE11" s="143" t="str">
        <f>IFERROR(VLOOKUP($B11,'Benchmark Data'!$B:$FF,AE$1,FALSE)/VLOOKUP($B10,'Benchmark Data'!$B:$FF,AE$1,FALSE)*AE12,"")</f>
        <v/>
      </c>
      <c r="AF11" s="143" t="str">
        <f>IFERROR(VLOOKUP($B11,'Benchmark Data'!$B:$FF,AF$1,FALSE)/VLOOKUP($B10,'Benchmark Data'!$B:$FF,AF$1,FALSE)*AF12,"")</f>
        <v/>
      </c>
      <c r="AG11" s="143" t="str">
        <f>IFERROR(VLOOKUP($B11,'Benchmark Data'!$B:$FF,AG$1,FALSE)/VLOOKUP($B10,'Benchmark Data'!$B:$FF,AG$1,FALSE)*AG12,"")</f>
        <v/>
      </c>
      <c r="AH11" s="143" t="str">
        <f>IFERROR(VLOOKUP($B11,'Benchmark Data'!$B:$FF,AH$1,FALSE)/VLOOKUP($B10,'Benchmark Data'!$B:$FF,AH$1,FALSE)*AH12,"")</f>
        <v/>
      </c>
      <c r="AI11" s="143" t="str">
        <f>IFERROR(VLOOKUP($B11,'Benchmark Data'!$B:$FF,AI$1,FALSE)/VLOOKUP($B10,'Benchmark Data'!$B:$FF,AI$1,FALSE)*AI12,"")</f>
        <v/>
      </c>
      <c r="AJ11" s="143" t="str">
        <f>IFERROR(VLOOKUP($B11,'Benchmark Data'!$B:$FF,AJ$1,FALSE)/VLOOKUP($B10,'Benchmark Data'!$B:$FF,AJ$1,FALSE)*AJ12,"")</f>
        <v/>
      </c>
      <c r="AK11" s="143" t="str">
        <f>IFERROR(VLOOKUP($B11,'Benchmark Data'!$B:$FF,AK$1,FALSE)/VLOOKUP($B10,'Benchmark Data'!$B:$FF,AK$1,FALSE)*AK12,"")</f>
        <v/>
      </c>
      <c r="AL11" s="143" t="str">
        <f>IFERROR(VLOOKUP($B11,'Benchmark Data'!$B:$FF,AL$1,FALSE)/VLOOKUP($B10,'Benchmark Data'!$B:$FF,AL$1,FALSE)*AL12,"")</f>
        <v/>
      </c>
      <c r="AM11" s="143" t="str">
        <f>IFERROR(VLOOKUP($B11,'Benchmark Data'!$B:$FF,AM$1,FALSE)/VLOOKUP($B10,'Benchmark Data'!$B:$FF,AM$1,FALSE)*AM12,"")</f>
        <v/>
      </c>
      <c r="AN11" s="143" t="str">
        <f>IFERROR(VLOOKUP($B11,'Benchmark Data'!$B:$FF,AN$1,FALSE)/VLOOKUP($B10,'Benchmark Data'!$B:$FF,AN$1,FALSE)*AN12,"")</f>
        <v/>
      </c>
      <c r="AO11" s="143" t="str">
        <f>IFERROR(VLOOKUP($B11,'Benchmark Data'!$B:$FF,AO$1,FALSE)/VLOOKUP($B10,'Benchmark Data'!$B:$FF,AO$1,FALSE)*AO12,"")</f>
        <v/>
      </c>
      <c r="AP11" s="143" t="str">
        <f>IFERROR(VLOOKUP($B11,'Benchmark Data'!$B:$FF,AP$1,FALSE)/VLOOKUP($B10,'Benchmark Data'!$B:$FF,AP$1,FALSE)*AP12,"")</f>
        <v/>
      </c>
      <c r="AQ11" s="143" t="str">
        <f>IFERROR(VLOOKUP($B11,'Benchmark Data'!$B:$FF,AQ$1,FALSE)/VLOOKUP($B10,'Benchmark Data'!$B:$FF,AQ$1,FALSE)*AQ12,"")</f>
        <v/>
      </c>
      <c r="AR11" s="143" t="str">
        <f>IFERROR(VLOOKUP($B11,'Benchmark Data'!$B:$FF,AR$1,FALSE)/VLOOKUP($B10,'Benchmark Data'!$B:$FF,AR$1,FALSE)*AR12,"")</f>
        <v/>
      </c>
      <c r="AS11" s="143" t="str">
        <f>IFERROR(VLOOKUP($B11,'Benchmark Data'!$B:$FF,AS$1,FALSE)/VLOOKUP($B10,'Benchmark Data'!$B:$FF,AS$1,FALSE)*AS12,"")</f>
        <v/>
      </c>
      <c r="AT11" s="143" t="str">
        <f>IFERROR(VLOOKUP($B11,'Benchmark Data'!$B:$FF,AT$1,FALSE)/VLOOKUP($B10,'Benchmark Data'!$B:$FF,AT$1,FALSE)*AT12,"")</f>
        <v/>
      </c>
      <c r="AU11" s="143" t="str">
        <f>IFERROR(VLOOKUP($B11,'Benchmark Data'!$B:$FF,AU$1,FALSE)/VLOOKUP($B10,'Benchmark Data'!$B:$FF,AU$1,FALSE)*AU12,"")</f>
        <v/>
      </c>
      <c r="AV11" s="143" t="str">
        <f>IFERROR(VLOOKUP($B11,'Benchmark Data'!$B:$FF,AV$1,FALSE)/VLOOKUP($B10,'Benchmark Data'!$B:$FF,AV$1,FALSE)*AV12,"")</f>
        <v/>
      </c>
      <c r="AW11" s="143" t="str">
        <f>IFERROR(VLOOKUP($B11,'Benchmark Data'!$B:$FF,AW$1,FALSE)/VLOOKUP($B10,'Benchmark Data'!$B:$FF,AW$1,FALSE)*AW12,"")</f>
        <v/>
      </c>
      <c r="AX11" s="143" t="str">
        <f>IFERROR(VLOOKUP($B11,'Benchmark Data'!$B:$FF,AX$1,FALSE)/VLOOKUP($B10,'Benchmark Data'!$B:$FF,AX$1,FALSE)*AX12,"")</f>
        <v/>
      </c>
      <c r="AY11" s="143" t="str">
        <f>IFERROR(VLOOKUP($B11,'Benchmark Data'!$B:$FF,AY$1,FALSE)/VLOOKUP($B10,'Benchmark Data'!$B:$FF,AY$1,FALSE)*AY12,"")</f>
        <v/>
      </c>
      <c r="AZ11" s="156" t="str">
        <f>IFERROR(VLOOKUP($B11,'Benchmark Data'!$B:$FF,AZ$1,FALSE)*AZ12,"")</f>
        <v/>
      </c>
      <c r="BA11" s="156" t="str">
        <f>IFERROR(VLOOKUP($B11,'Benchmark Data'!$B:$FF,BA$1,FALSE)*BA12,"")</f>
        <v/>
      </c>
      <c r="BB11" s="143" t="str">
        <f>IFERROR(VLOOKUP($B11,'Benchmark Data'!$B:$FF,BB$1,FALSE)/VLOOKUP($B10,'Benchmark Data'!$B:$FF,BB$1,FALSE)*BB12,"")</f>
        <v/>
      </c>
      <c r="BC11" s="143" t="str">
        <f>IFERROR(VLOOKUP($B11,'Benchmark Data'!$B:$FF,BC$1,FALSE)/VLOOKUP($B10,'Benchmark Data'!$B:$FF,BC$1,FALSE)*BC12,"")</f>
        <v/>
      </c>
      <c r="BD11" s="143" t="str">
        <f>IFERROR(VLOOKUP($B11,'Benchmark Data'!$B:$FF,BD$1,FALSE)/VLOOKUP($B10,'Benchmark Data'!$B:$FF,BD$1,FALSE)*BD12,"")</f>
        <v/>
      </c>
      <c r="BE11" s="143" t="str">
        <f>IFERROR(VLOOKUP($B11,'Benchmark Data'!$B:$FF,BE$1,FALSE)/VLOOKUP($B10,'Benchmark Data'!$B:$FF,BE$1,FALSE)*BE12,"")</f>
        <v/>
      </c>
      <c r="BF11" s="143" t="str">
        <f>IFERROR(VLOOKUP($B11,'Benchmark Data'!$B:$FF,BF$1,FALSE)/VLOOKUP($B10,'Benchmark Data'!$B:$FF,BF$1,FALSE)*BF12,"")</f>
        <v/>
      </c>
      <c r="BG11" s="143" t="str">
        <f>IFERROR(VLOOKUP($B11,'Benchmark Data'!$B:$FF,BG$1,FALSE)/VLOOKUP($B10,'Benchmark Data'!$B:$FF,BG$1,FALSE)*BG12,"")</f>
        <v/>
      </c>
      <c r="BH11" s="143" t="str">
        <f>IFERROR(VLOOKUP($B11,'Benchmark Data'!$B:$FF,BH$1,FALSE)/VLOOKUP($B10,'Benchmark Data'!$B:$FF,BH$1,FALSE)*BH12,"")</f>
        <v/>
      </c>
      <c r="BI11" s="143" t="str">
        <f>IFERROR(VLOOKUP($B11,'Benchmark Data'!$B:$FF,BI$1,FALSE)/VLOOKUP($B10,'Benchmark Data'!$B:$FF,BI$1,FALSE)*BI12,"")</f>
        <v/>
      </c>
      <c r="BJ11" s="143" t="str">
        <f>IFERROR(VLOOKUP($B11,'Benchmark Data'!$B:$FF,BJ$1,FALSE)/VLOOKUP($B10,'Benchmark Data'!$B:$FF,BJ$1,FALSE)*BJ12,"")</f>
        <v/>
      </c>
      <c r="BK11" s="143" t="str">
        <f>IFERROR(VLOOKUP($B11,'Benchmark Data'!$B:$FF,BK$1,FALSE)/VLOOKUP($B10,'Benchmark Data'!$B:$FF,BK$1,FALSE)*BK12,"")</f>
        <v/>
      </c>
      <c r="BL11" s="143" t="str">
        <f>IFERROR(VLOOKUP($B11,'Benchmark Data'!$B:$FF,BL$1,FALSE)/VLOOKUP($B10,'Benchmark Data'!$B:$FF,BL$1,FALSE)*BL12,"")</f>
        <v/>
      </c>
      <c r="BM11" s="143" t="str">
        <f>IFERROR(VLOOKUP($B11,'Benchmark Data'!$B:$FF,BM$1,FALSE)/VLOOKUP($B10,'Benchmark Data'!$B:$FF,BM$1,FALSE)*BM12,"")</f>
        <v/>
      </c>
      <c r="BN11" s="143" t="str">
        <f>IFERROR(VLOOKUP($B11,'Benchmark Data'!$B:$FF,BN$1,FALSE)/VLOOKUP($B10,'Benchmark Data'!$B:$FF,BN$1,FALSE)*BN12,"")</f>
        <v/>
      </c>
      <c r="BO11" s="143" t="str">
        <f>IFERROR(VLOOKUP($B11,'Benchmark Data'!$B:$FF,BO$1,FALSE)/VLOOKUP($B10,'Benchmark Data'!$B:$FF,BO$1,FALSE)*BO12,"")</f>
        <v/>
      </c>
      <c r="BP11" s="143" t="str">
        <f>IFERROR(VLOOKUP($B11,'Benchmark Data'!$B:$FF,BP$1,FALSE)/VLOOKUP($B10,'Benchmark Data'!$B:$FF,BP$1,FALSE)*BP12,"")</f>
        <v/>
      </c>
      <c r="BQ11" s="143" t="str">
        <f>IFERROR(VLOOKUP($B11,'Benchmark Data'!$B:$FF,BQ$1,FALSE)/VLOOKUP($B10,'Benchmark Data'!$B:$FF,BQ$1,FALSE)*BQ12,"")</f>
        <v/>
      </c>
      <c r="BR11" s="143" t="str">
        <f>IFERROR(VLOOKUP($B11,'Benchmark Data'!$B:$FF,BR$1,FALSE)/VLOOKUP($B10,'Benchmark Data'!$B:$FF,BR$1,FALSE)*BR12,"")</f>
        <v/>
      </c>
      <c r="BS11" s="143" t="str">
        <f>IFERROR(VLOOKUP($B11,'Benchmark Data'!$B:$FF,BS$1,FALSE)/VLOOKUP($B10,'Benchmark Data'!$B:$FF,BS$1,FALSE)*BS12,"")</f>
        <v/>
      </c>
      <c r="BT11" s="143" t="str">
        <f>IFERROR(VLOOKUP($B11,'Benchmark Data'!$B:$FF,BT$1,FALSE)/VLOOKUP($B10,'Benchmark Data'!$B:$FF,BT$1,FALSE)*BT12,"")</f>
        <v/>
      </c>
      <c r="BU11" s="143" t="str">
        <f>IFERROR(VLOOKUP($B11,'Benchmark Data'!$B:$FF,BU$1,FALSE)/VLOOKUP($B10,'Benchmark Data'!$B:$FF,BU$1,FALSE)*BU12,"")</f>
        <v/>
      </c>
      <c r="BV11" s="143" t="str">
        <f>IFERROR(VLOOKUP($B11,'Benchmark Data'!$B:$FF,BV$1,FALSE)/VLOOKUP($B10,'Benchmark Data'!$B:$FF,BV$1,FALSE)*BV12,"")</f>
        <v/>
      </c>
      <c r="BW11" s="143" t="str">
        <f>IFERROR(VLOOKUP($B11,'Benchmark Data'!$B:$FF,BW$1,FALSE)/VLOOKUP($B10,'Benchmark Data'!$B:$FF,BW$1,FALSE)*BW12,"")</f>
        <v/>
      </c>
      <c r="BX11" s="143" t="str">
        <f>IFERROR(VLOOKUP($B11,'Benchmark Data'!$B:$FF,BX$1,FALSE)/VLOOKUP($B10,'Benchmark Data'!$B:$FF,BX$1,FALSE)*BX12,"")</f>
        <v/>
      </c>
      <c r="BY11" s="143" t="str">
        <f>IFERROR(VLOOKUP($B11,'Benchmark Data'!$B:$FF,BY$1,FALSE)/VLOOKUP($B10,'Benchmark Data'!$B:$FF,BY$1,FALSE)*BY12,"")</f>
        <v/>
      </c>
      <c r="BZ11" s="143" t="str">
        <f>IFERROR(VLOOKUP($B11,'Benchmark Data'!$B:$FF,BZ$1,FALSE)/VLOOKUP($B10,'Benchmark Data'!$B:$FF,BZ$1,FALSE)*BZ12,"")</f>
        <v/>
      </c>
      <c r="CA11" s="143" t="str">
        <f>IFERROR(VLOOKUP($B11,'Benchmark Data'!$B:$FF,CA$1,FALSE)/VLOOKUP($B10,'Benchmark Data'!$B:$FF,CA$1,FALSE)*CA12,"")</f>
        <v/>
      </c>
      <c r="CB11" s="143" t="str">
        <f>IFERROR(VLOOKUP($B11,'Benchmark Data'!$B:$FF,CB$1,FALSE)/VLOOKUP($B10,'Benchmark Data'!$B:$FF,CB$1,FALSE)*CB12,"")</f>
        <v/>
      </c>
      <c r="CC11" s="143" t="str">
        <f>IFERROR(VLOOKUP($B11,'Benchmark Data'!$B:$FF,CC$1,FALSE)/VLOOKUP($B10,'Benchmark Data'!$B:$FF,CC$1,FALSE)*CC12,"")</f>
        <v/>
      </c>
      <c r="CD11" s="143" t="str">
        <f>IFERROR(VLOOKUP($B11,'Benchmark Data'!$B:$FF,CD$1,FALSE)/VLOOKUP($B10,'Benchmark Data'!$B:$FF,CD$1,FALSE)*CD12,"")</f>
        <v/>
      </c>
      <c r="CE11" s="143" t="str">
        <f>IFERROR(VLOOKUP($B11,'Benchmark Data'!$B:$FF,CE$1,FALSE)/VLOOKUP($B10,'Benchmark Data'!$B:$FF,CE$1,FALSE)*CE12,"")</f>
        <v/>
      </c>
      <c r="CF11" s="143" t="str">
        <f>IFERROR(VLOOKUP($B11,'Benchmark Data'!$B:$FF,CF$1,FALSE)/VLOOKUP($B10,'Benchmark Data'!$B:$FF,CF$1,FALSE)*CF12,"")</f>
        <v/>
      </c>
      <c r="CG11" s="143" t="str">
        <f>IFERROR(VLOOKUP($B11,'Benchmark Data'!$B:$FF,CG$1,FALSE)/VLOOKUP($B10,'Benchmark Data'!$B:$FF,CG$1,FALSE)*CG12,"")</f>
        <v/>
      </c>
      <c r="CH11" s="156" t="str">
        <f>IFERROR(VLOOKUP($B11,'Benchmark Data'!$B:$FF,CH$1,FALSE)*CH12,"")</f>
        <v/>
      </c>
      <c r="CI11" s="143" t="str">
        <f>IFERROR(VLOOKUP($B11,'Benchmark Data'!$B:$FF,CI$1,FALSE)/VLOOKUP($B10,'Benchmark Data'!$B:$FF,CI$1,FALSE)*CI12,"")</f>
        <v/>
      </c>
      <c r="CJ11" s="143" t="str">
        <f>IFERROR(VLOOKUP($B11,'Benchmark Data'!$B:$FF,CJ$1,FALSE)/VLOOKUP($B10,'Benchmark Data'!$B:$FF,CJ$1,FALSE)*CJ12,"")</f>
        <v/>
      </c>
      <c r="CK11" s="143" t="str">
        <f>IFERROR(VLOOKUP($B11,'Benchmark Data'!$B:$FF,CK$1,FALSE)/VLOOKUP($B10,'Benchmark Data'!$B:$FF,CK$1,FALSE)*CK12,"")</f>
        <v/>
      </c>
      <c r="CL11" s="143" t="str">
        <f>IFERROR(VLOOKUP($B11,'Benchmark Data'!$B:$AAA,CL$1,FALSE)/VLOOKUP($B10,'Benchmark Data'!$B:$AAA,CL$1,FALSE)*CL12,"")</f>
        <v/>
      </c>
      <c r="CM11" s="143" t="str">
        <f>IFERROR(VLOOKUP($B11,'Benchmark Data'!$B:$AAA,CM$1,FALSE)/VLOOKUP($B10,'Benchmark Data'!$B:$AAA,CM$1,FALSE)*CM12,"")</f>
        <v/>
      </c>
      <c r="CN11" s="143" t="str">
        <f>IFERROR(VLOOKUP($B11,'Benchmark Data'!$B:$AAA,CN$1,FALSE)/VLOOKUP($B10,'Benchmark Data'!$B:$AAA,CN$1,FALSE)*CN12,"")</f>
        <v/>
      </c>
      <c r="CO11" s="143" t="str">
        <f>IFERROR(VLOOKUP($B11,'Benchmark Data'!$B:$AAA,CO$1,FALSE)/VLOOKUP($B10,'Benchmark Data'!$B:$AAA,CO$1,FALSE)*CO12,"")</f>
        <v/>
      </c>
      <c r="CP11" s="143" t="str">
        <f>IFERROR(VLOOKUP($B11,'Benchmark Data'!$B:$AAA,CP$1,FALSE)/VLOOKUP($B10,'Benchmark Data'!$B:$AAA,CP$1,FALSE)*CP12,"")</f>
        <v/>
      </c>
      <c r="CQ11" s="143" t="str">
        <f>IFERROR(VLOOKUP($B11,'Benchmark Data'!$B:$AAA,CQ$1,FALSE)/VLOOKUP($B10,'Benchmark Data'!$B:$AAA,CQ$1,FALSE)*CQ12,"")</f>
        <v/>
      </c>
      <c r="CR11" s="143" t="str">
        <f>IFERROR(VLOOKUP($B11,'Benchmark Data'!$B:$AAA,CR$1,FALSE)/VLOOKUP($B10,'Benchmark Data'!$B:$AAA,CR$1,FALSE)*CR12,"")</f>
        <v/>
      </c>
      <c r="CS11" s="143" t="str">
        <f>IFERROR(VLOOKUP($B11,'Benchmark Data'!$B:$AAA,CS$1,FALSE)/VLOOKUP($B10,'Benchmark Data'!$B:$AAA,CS$1,FALSE)*CS12,"")</f>
        <v/>
      </c>
      <c r="CT11" s="143" t="str">
        <f>IFERROR(VLOOKUP($B11,'Benchmark Data'!$B:$AAA,CT$1,FALSE)/VLOOKUP($B10,'Benchmark Data'!$B:$AAA,CT$1,FALSE)*CT12,"")</f>
        <v/>
      </c>
      <c r="CU11" s="143" t="str">
        <f>IFERROR(VLOOKUP($B11,'Benchmark Data'!$B:$AAA,CU$1,FALSE)/VLOOKUP($B10,'Benchmark Data'!$B:$AAA,CU$1,FALSE)*CU12,"")</f>
        <v/>
      </c>
      <c r="CV11" s="143" t="str">
        <f>IFERROR(VLOOKUP($B11,'Benchmark Data'!$B:$AAA,CV$1,FALSE)/VLOOKUP($B10,'Benchmark Data'!$B:$AAA,CV$1,FALSE)*CV12,"")</f>
        <v/>
      </c>
      <c r="CW11" s="143" t="str">
        <f>IFERROR(VLOOKUP($B11,'Benchmark Data'!$B:$AAA,CW$1,FALSE)/VLOOKUP($B10,'Benchmark Data'!$B:$AAA,CW$1,FALSE)*CW12,"")</f>
        <v/>
      </c>
      <c r="CX11" s="143" t="str">
        <f>IFERROR(VLOOKUP($B11,'Benchmark Data'!$B:$AAA,CX$1,FALSE)/VLOOKUP($B10,'Benchmark Data'!$B:$AAA,CX$1,FALSE)*CX12,"")</f>
        <v/>
      </c>
      <c r="CY11" s="143" t="str">
        <f>IFERROR(VLOOKUP($B11,'Benchmark Data'!$B:$AAA,CY$1,FALSE)/VLOOKUP($B10,'Benchmark Data'!$B:$AAA,CY$1,FALSE)*CY12,"")</f>
        <v/>
      </c>
      <c r="CZ11" s="143" t="str">
        <f>IFERROR(VLOOKUP($B11,'Benchmark Data'!$B:$AAA,CZ$1,FALSE)/VLOOKUP($B10,'Benchmark Data'!$B:$AAA,CZ$1,FALSE)*CZ12,"")</f>
        <v/>
      </c>
      <c r="DA11" s="143" t="str">
        <f>IFERROR(VLOOKUP($B11,'Benchmark Data'!$B:$AAA,DA$1,FALSE)/VLOOKUP($B10,'Benchmark Data'!$B:$AAA,DA$1,FALSE)*DA12,"")</f>
        <v/>
      </c>
      <c r="DB11" s="143" t="str">
        <f>IFERROR(VLOOKUP($B11,'Benchmark Data'!$B:$AAA,DB$1,FALSE)/VLOOKUP($B10,'Benchmark Data'!$B:$AAA,DB$1,FALSE)*DB12,"")</f>
        <v/>
      </c>
      <c r="DC11" s="143" t="str">
        <f>IFERROR(VLOOKUP($B11,'Benchmark Data'!$B:$AAA,DC$1,FALSE)/VLOOKUP($B10,'Benchmark Data'!$B:$AAA,DC$1,FALSE)*DC12,"")</f>
        <v/>
      </c>
      <c r="DD11" s="143" t="str">
        <f>IFERROR(VLOOKUP($B11,'Benchmark Data'!$B:$AAA,DD$1,FALSE)/VLOOKUP($B10,'Benchmark Data'!$B:$AAA,DD$1,FALSE)*DD12,"")</f>
        <v/>
      </c>
      <c r="DE11" s="143" t="str">
        <f>IFERROR(VLOOKUP($B11,'Benchmark Data'!$B:$AAA,DE$1,FALSE)/VLOOKUP($B10,'Benchmark Data'!$B:$AAA,DE$1,FALSE)*DE12,"")</f>
        <v/>
      </c>
      <c r="DF11" s="143" t="str">
        <f>IFERROR(VLOOKUP($B11,'Benchmark Data'!$B:$AAA,DF$1,FALSE)/VLOOKUP($B10,'Benchmark Data'!$B:$AAA,DF$1,FALSE)*DF12,"")</f>
        <v/>
      </c>
      <c r="DG11" s="143" t="str">
        <f>IFERROR(VLOOKUP($B11,'Benchmark Data'!$B:$AAA,DG$1,FALSE)/VLOOKUP($B10,'Benchmark Data'!$B:$AAA,DG$1,FALSE)*DG12,"")</f>
        <v/>
      </c>
      <c r="DH11" s="143" t="str">
        <f>IFERROR(VLOOKUP($B11,'Benchmark Data'!$B:$AAA,DH$1,FALSE)/VLOOKUP($B10,'Benchmark Data'!$B:$AAA,DH$1,FALSE)*DH12,"")</f>
        <v/>
      </c>
      <c r="DI11" s="143" t="str">
        <f>IFERROR(VLOOKUP($B11,'Benchmark Data'!$B:$AAA,DI$1,FALSE)/VLOOKUP($B10,'Benchmark Data'!$B:$AAA,DI$1,FALSE)*DI12,"")</f>
        <v/>
      </c>
    </row>
    <row r="12" spans="1:113">
      <c r="A12" s="94">
        <f t="shared" si="33"/>
        <v>189</v>
      </c>
      <c r="B12" s="168">
        <f t="shared" si="34"/>
        <v>40329</v>
      </c>
      <c r="C12" s="143" t="str">
        <f>IFERROR(VLOOKUP($B12,'Benchmark Data'!$B:$FF,C$1,FALSE)/VLOOKUP($B11,'Benchmark Data'!$B:$FF,C$1,FALSE)*C13,"")</f>
        <v/>
      </c>
      <c r="D12" s="143" t="str">
        <f>IFERROR(VLOOKUP($B12,'Benchmark Data'!$B:$FF,D$1,FALSE)/VLOOKUP($B11,'Benchmark Data'!$B:$FF,D$1,FALSE)*D13,"")</f>
        <v/>
      </c>
      <c r="E12" s="143" t="str">
        <f>IFERROR(VLOOKUP($B12,'Benchmark Data'!$B:$FF,E$1,FALSE)/VLOOKUP($B11,'Benchmark Data'!$B:$FF,E$1,FALSE)*E13,"")</f>
        <v/>
      </c>
      <c r="F12" s="143" t="str">
        <f>IFERROR(VLOOKUP($B12,'Benchmark Data'!$B:$FF,F$1,FALSE)/VLOOKUP($B11,'Benchmark Data'!$B:$FF,F$1,FALSE)*F13,"")</f>
        <v/>
      </c>
      <c r="G12" s="143" t="str">
        <f>IFERROR(VLOOKUP($B12,'Benchmark Data'!$B:$FF,G$1,FALSE)/VLOOKUP($B11,'Benchmark Data'!$B:$FF,G$1,FALSE)*G13,"")</f>
        <v/>
      </c>
      <c r="H12" s="143" t="str">
        <f>IFERROR(VLOOKUP($B12,'Benchmark Data'!$B:$FF,H$1,FALSE)/VLOOKUP($B11,'Benchmark Data'!$B:$FF,H$1,FALSE)*H13,"")</f>
        <v/>
      </c>
      <c r="I12" s="143" t="str">
        <f>IFERROR(VLOOKUP($B12,'Benchmark Data'!$B:$FF,I$1,FALSE)/VLOOKUP($B11,'Benchmark Data'!$B:$FF,I$1,FALSE)*I13,"")</f>
        <v/>
      </c>
      <c r="J12" s="143" t="str">
        <f>IFERROR(VLOOKUP($B12,'Benchmark Data'!$B:$FF,J$1,FALSE)/VLOOKUP($B11,'Benchmark Data'!$B:$FF,J$1,FALSE)*J13,"")</f>
        <v/>
      </c>
      <c r="K12" s="156" t="str">
        <f>IFERROR(VLOOKUP($B12,'Benchmark Data'!$B:$FF,K$1,FALSE)*K13,"")</f>
        <v/>
      </c>
      <c r="L12" s="156" t="str">
        <f>IFERROR(VLOOKUP($B12,'Benchmark Data'!$B:$FF,L$1,FALSE)*L13,"")</f>
        <v/>
      </c>
      <c r="M12" s="156" t="str">
        <f>IFERROR(VLOOKUP($B12,'Benchmark Data'!$B:$FF,M$1,FALSE)*M13,"")</f>
        <v/>
      </c>
      <c r="N12" s="143" t="str">
        <f>IFERROR(VLOOKUP($B12,'Benchmark Data'!$B:$FF,N$1,FALSE)/VLOOKUP($B11,'Benchmark Data'!$B:$FF,N$1,FALSE)*N13,"")</f>
        <v/>
      </c>
      <c r="O12" s="143" t="str">
        <f>IFERROR(VLOOKUP($B12,'Benchmark Data'!$B:$FF,O$1,FALSE)/VLOOKUP($B11,'Benchmark Data'!$B:$FF,O$1,FALSE)*O13,"")</f>
        <v/>
      </c>
      <c r="P12" s="143" t="str">
        <f>IFERROR(VLOOKUP($B12,'Benchmark Data'!$B:$FF,P$1,FALSE)/VLOOKUP($B11,'Benchmark Data'!$B:$FF,P$1,FALSE)*P13,"")</f>
        <v/>
      </c>
      <c r="Q12" s="156">
        <f>IFERROR(VLOOKUP($B12,'Benchmark Data'!$B:$FF,Q$1,FALSE)*Q13,"")</f>
        <v>4.3734649609666256</v>
      </c>
      <c r="R12" s="156" t="str">
        <f>IFERROR(VLOOKUP($B12,'Benchmark Data'!$B:$FF,R$1,FALSE)*R13,"")</f>
        <v/>
      </c>
      <c r="S12" s="156" t="str">
        <f>IFERROR(VLOOKUP($B12,'Benchmark Data'!$B:$FF,S$1,FALSE)*S13,"")</f>
        <v/>
      </c>
      <c r="T12" s="156" t="str">
        <f>IFERROR(VLOOKUP($B12,'Benchmark Data'!$B:$FF,T$1,FALSE)*T13,"")</f>
        <v/>
      </c>
      <c r="U12" s="156" t="str">
        <f>IFERROR(VLOOKUP($B12,'Benchmark Data'!$B:$FF,U$1,FALSE)*U13,"")</f>
        <v/>
      </c>
      <c r="V12" s="143" t="str">
        <f>IFERROR(VLOOKUP($B12,'Benchmark Data'!$B:$FF,V$1,FALSE)/VLOOKUP($B11,'Benchmark Data'!$B:$FF,V$1,FALSE)*V13,"")</f>
        <v/>
      </c>
      <c r="W12" s="143" t="str">
        <f>IFERROR(VLOOKUP($B12,'Benchmark Data'!$B:$FF,W$1,FALSE)/VLOOKUP($B11,'Benchmark Data'!$B:$FF,W$1,FALSE)*W13,"")</f>
        <v/>
      </c>
      <c r="X12" s="143" t="str">
        <f>IFERROR(VLOOKUP($B12,'Benchmark Data'!$B:$FF,X$1,FALSE)/VLOOKUP($B11,'Benchmark Data'!$B:$FF,X$1,FALSE)*X13,"")</f>
        <v/>
      </c>
      <c r="Y12" s="143" t="str">
        <f>IFERROR(VLOOKUP($B12,'Benchmark Data'!$B:$FF,Y$1,FALSE)/VLOOKUP($B11,'Benchmark Data'!$B:$FF,Y$1,FALSE)*Y13,"")</f>
        <v/>
      </c>
      <c r="Z12" s="143" t="str">
        <f>IFERROR(VLOOKUP($B12,'Benchmark Data'!$B:$FF,Z$1,FALSE)/VLOOKUP($B11,'Benchmark Data'!$B:$FF,Z$1,FALSE)*Z13,"")</f>
        <v/>
      </c>
      <c r="AA12" s="143" t="str">
        <f>IFERROR(VLOOKUP($B12,'Benchmark Data'!$B:$FF,AA$1,FALSE)/VLOOKUP($B11,'Benchmark Data'!$B:$FF,AA$1,FALSE)*AA13,"")</f>
        <v/>
      </c>
      <c r="AB12" s="143" t="str">
        <f>IFERROR(VLOOKUP($B12,'Benchmark Data'!$B:$FF,AB$1,FALSE)/VLOOKUP($B11,'Benchmark Data'!$B:$FF,AB$1,FALSE)*AB13,"")</f>
        <v/>
      </c>
      <c r="AC12" s="143" t="str">
        <f>IFERROR(VLOOKUP($B12,'Benchmark Data'!$B:$FF,AC$1,FALSE)/VLOOKUP($B11,'Benchmark Data'!$B:$FF,AC$1,FALSE)*AC13,"")</f>
        <v/>
      </c>
      <c r="AD12" s="143" t="str">
        <f>IFERROR(VLOOKUP($B12,'Benchmark Data'!$B:$FF,AD$1,FALSE)/VLOOKUP($B11,'Benchmark Data'!$B:$FF,AD$1,FALSE)*AD13,"")</f>
        <v/>
      </c>
      <c r="AE12" s="143" t="str">
        <f>IFERROR(VLOOKUP($B12,'Benchmark Data'!$B:$FF,AE$1,FALSE)/VLOOKUP($B11,'Benchmark Data'!$B:$FF,AE$1,FALSE)*AE13,"")</f>
        <v/>
      </c>
      <c r="AF12" s="143" t="str">
        <f>IFERROR(VLOOKUP($B12,'Benchmark Data'!$B:$FF,AF$1,FALSE)/VLOOKUP($B11,'Benchmark Data'!$B:$FF,AF$1,FALSE)*AF13,"")</f>
        <v/>
      </c>
      <c r="AG12" s="143" t="str">
        <f>IFERROR(VLOOKUP($B12,'Benchmark Data'!$B:$FF,AG$1,FALSE)/VLOOKUP($B11,'Benchmark Data'!$B:$FF,AG$1,FALSE)*AG13,"")</f>
        <v/>
      </c>
      <c r="AH12" s="143" t="str">
        <f>IFERROR(VLOOKUP($B12,'Benchmark Data'!$B:$FF,AH$1,FALSE)/VLOOKUP($B11,'Benchmark Data'!$B:$FF,AH$1,FALSE)*AH13,"")</f>
        <v/>
      </c>
      <c r="AI12" s="143" t="str">
        <f>IFERROR(VLOOKUP($B12,'Benchmark Data'!$B:$FF,AI$1,FALSE)/VLOOKUP($B11,'Benchmark Data'!$B:$FF,AI$1,FALSE)*AI13,"")</f>
        <v/>
      </c>
      <c r="AJ12" s="143" t="str">
        <f>IFERROR(VLOOKUP($B12,'Benchmark Data'!$B:$FF,AJ$1,FALSE)/VLOOKUP($B11,'Benchmark Data'!$B:$FF,AJ$1,FALSE)*AJ13,"")</f>
        <v/>
      </c>
      <c r="AK12" s="143" t="str">
        <f>IFERROR(VLOOKUP($B12,'Benchmark Data'!$B:$FF,AK$1,FALSE)/VLOOKUP($B11,'Benchmark Data'!$B:$FF,AK$1,FALSE)*AK13,"")</f>
        <v/>
      </c>
      <c r="AL12" s="143" t="str">
        <f>IFERROR(VLOOKUP($B12,'Benchmark Data'!$B:$FF,AL$1,FALSE)/VLOOKUP($B11,'Benchmark Data'!$B:$FF,AL$1,FALSE)*AL13,"")</f>
        <v/>
      </c>
      <c r="AM12" s="143" t="str">
        <f>IFERROR(VLOOKUP($B12,'Benchmark Data'!$B:$FF,AM$1,FALSE)/VLOOKUP($B11,'Benchmark Data'!$B:$FF,AM$1,FALSE)*AM13,"")</f>
        <v/>
      </c>
      <c r="AN12" s="143" t="str">
        <f>IFERROR(VLOOKUP($B12,'Benchmark Data'!$B:$FF,AN$1,FALSE)/VLOOKUP($B11,'Benchmark Data'!$B:$FF,AN$1,FALSE)*AN13,"")</f>
        <v/>
      </c>
      <c r="AO12" s="143" t="str">
        <f>IFERROR(VLOOKUP($B12,'Benchmark Data'!$B:$FF,AO$1,FALSE)/VLOOKUP($B11,'Benchmark Data'!$B:$FF,AO$1,FALSE)*AO13,"")</f>
        <v/>
      </c>
      <c r="AP12" s="143" t="str">
        <f>IFERROR(VLOOKUP($B12,'Benchmark Data'!$B:$FF,AP$1,FALSE)/VLOOKUP($B11,'Benchmark Data'!$B:$FF,AP$1,FALSE)*AP13,"")</f>
        <v/>
      </c>
      <c r="AQ12" s="143" t="str">
        <f>IFERROR(VLOOKUP($B12,'Benchmark Data'!$B:$FF,AQ$1,FALSE)/VLOOKUP($B11,'Benchmark Data'!$B:$FF,AQ$1,FALSE)*AQ13,"")</f>
        <v/>
      </c>
      <c r="AR12" s="143" t="str">
        <f>IFERROR(VLOOKUP($B12,'Benchmark Data'!$B:$FF,AR$1,FALSE)/VLOOKUP($B11,'Benchmark Data'!$B:$FF,AR$1,FALSE)*AR13,"")</f>
        <v/>
      </c>
      <c r="AS12" s="143" t="str">
        <f>IFERROR(VLOOKUP($B12,'Benchmark Data'!$B:$FF,AS$1,FALSE)/VLOOKUP($B11,'Benchmark Data'!$B:$FF,AS$1,FALSE)*AS13,"")</f>
        <v/>
      </c>
      <c r="AT12" s="143" t="str">
        <f>IFERROR(VLOOKUP($B12,'Benchmark Data'!$B:$FF,AT$1,FALSE)/VLOOKUP($B11,'Benchmark Data'!$B:$FF,AT$1,FALSE)*AT13,"")</f>
        <v/>
      </c>
      <c r="AU12" s="143" t="str">
        <f>IFERROR(VLOOKUP($B12,'Benchmark Data'!$B:$FF,AU$1,FALSE)/VLOOKUP($B11,'Benchmark Data'!$B:$FF,AU$1,FALSE)*AU13,"")</f>
        <v/>
      </c>
      <c r="AV12" s="143" t="str">
        <f>IFERROR(VLOOKUP($B12,'Benchmark Data'!$B:$FF,AV$1,FALSE)/VLOOKUP($B11,'Benchmark Data'!$B:$FF,AV$1,FALSE)*AV13,"")</f>
        <v/>
      </c>
      <c r="AW12" s="143" t="str">
        <f>IFERROR(VLOOKUP($B12,'Benchmark Data'!$B:$FF,AW$1,FALSE)/VLOOKUP($B11,'Benchmark Data'!$B:$FF,AW$1,FALSE)*AW13,"")</f>
        <v/>
      </c>
      <c r="AX12" s="143" t="str">
        <f>IFERROR(VLOOKUP($B12,'Benchmark Data'!$B:$FF,AX$1,FALSE)/VLOOKUP($B11,'Benchmark Data'!$B:$FF,AX$1,FALSE)*AX13,"")</f>
        <v/>
      </c>
      <c r="AY12" s="143" t="str">
        <f>IFERROR(VLOOKUP($B12,'Benchmark Data'!$B:$FF,AY$1,FALSE)/VLOOKUP($B11,'Benchmark Data'!$B:$FF,AY$1,FALSE)*AY13,"")</f>
        <v/>
      </c>
      <c r="AZ12" s="156" t="str">
        <f>IFERROR(VLOOKUP($B12,'Benchmark Data'!$B:$FF,AZ$1,FALSE)*AZ13,"")</f>
        <v/>
      </c>
      <c r="BA12" s="156" t="str">
        <f>IFERROR(VLOOKUP($B12,'Benchmark Data'!$B:$FF,BA$1,FALSE)*BA13,"")</f>
        <v/>
      </c>
      <c r="BB12" s="143" t="str">
        <f>IFERROR(VLOOKUP($B12,'Benchmark Data'!$B:$FF,BB$1,FALSE)/VLOOKUP($B11,'Benchmark Data'!$B:$FF,BB$1,FALSE)*BB13,"")</f>
        <v/>
      </c>
      <c r="BC12" s="143" t="str">
        <f>IFERROR(VLOOKUP($B12,'Benchmark Data'!$B:$FF,BC$1,FALSE)/VLOOKUP($B11,'Benchmark Data'!$B:$FF,BC$1,FALSE)*BC13,"")</f>
        <v/>
      </c>
      <c r="BD12" s="143" t="str">
        <f>IFERROR(VLOOKUP($B12,'Benchmark Data'!$B:$FF,BD$1,FALSE)/VLOOKUP($B11,'Benchmark Data'!$B:$FF,BD$1,FALSE)*BD13,"")</f>
        <v/>
      </c>
      <c r="BE12" s="143" t="str">
        <f>IFERROR(VLOOKUP($B12,'Benchmark Data'!$B:$FF,BE$1,FALSE)/VLOOKUP($B11,'Benchmark Data'!$B:$FF,BE$1,FALSE)*BE13,"")</f>
        <v/>
      </c>
      <c r="BF12" s="143" t="str">
        <f>IFERROR(VLOOKUP($B12,'Benchmark Data'!$B:$FF,BF$1,FALSE)/VLOOKUP($B11,'Benchmark Data'!$B:$FF,BF$1,FALSE)*BF13,"")</f>
        <v/>
      </c>
      <c r="BG12" s="143" t="str">
        <f>IFERROR(VLOOKUP($B12,'Benchmark Data'!$B:$FF,BG$1,FALSE)/VLOOKUP($B11,'Benchmark Data'!$B:$FF,BG$1,FALSE)*BG13,"")</f>
        <v/>
      </c>
      <c r="BH12" s="143" t="str">
        <f>IFERROR(VLOOKUP($B12,'Benchmark Data'!$B:$FF,BH$1,FALSE)/VLOOKUP($B11,'Benchmark Data'!$B:$FF,BH$1,FALSE)*BH13,"")</f>
        <v/>
      </c>
      <c r="BI12" s="143" t="str">
        <f>IFERROR(VLOOKUP($B12,'Benchmark Data'!$B:$FF,BI$1,FALSE)/VLOOKUP($B11,'Benchmark Data'!$B:$FF,BI$1,FALSE)*BI13,"")</f>
        <v/>
      </c>
      <c r="BJ12" s="143" t="str">
        <f>IFERROR(VLOOKUP($B12,'Benchmark Data'!$B:$FF,BJ$1,FALSE)/VLOOKUP($B11,'Benchmark Data'!$B:$FF,BJ$1,FALSE)*BJ13,"")</f>
        <v/>
      </c>
      <c r="BK12" s="143" t="str">
        <f>IFERROR(VLOOKUP($B12,'Benchmark Data'!$B:$FF,BK$1,FALSE)/VLOOKUP($B11,'Benchmark Data'!$B:$FF,BK$1,FALSE)*BK13,"")</f>
        <v/>
      </c>
      <c r="BL12" s="143" t="str">
        <f>IFERROR(VLOOKUP($B12,'Benchmark Data'!$B:$FF,BL$1,FALSE)/VLOOKUP($B11,'Benchmark Data'!$B:$FF,BL$1,FALSE)*BL13,"")</f>
        <v/>
      </c>
      <c r="BM12" s="143" t="str">
        <f>IFERROR(VLOOKUP($B12,'Benchmark Data'!$B:$FF,BM$1,FALSE)/VLOOKUP($B11,'Benchmark Data'!$B:$FF,BM$1,FALSE)*BM13,"")</f>
        <v/>
      </c>
      <c r="BN12" s="143" t="str">
        <f>IFERROR(VLOOKUP($B12,'Benchmark Data'!$B:$FF,BN$1,FALSE)/VLOOKUP($B11,'Benchmark Data'!$B:$FF,BN$1,FALSE)*BN13,"")</f>
        <v/>
      </c>
      <c r="BO12" s="143" t="str">
        <f>IFERROR(VLOOKUP($B12,'Benchmark Data'!$B:$FF,BO$1,FALSE)/VLOOKUP($B11,'Benchmark Data'!$B:$FF,BO$1,FALSE)*BO13,"")</f>
        <v/>
      </c>
      <c r="BP12" s="143" t="str">
        <f>IFERROR(VLOOKUP($B12,'Benchmark Data'!$B:$FF,BP$1,FALSE)/VLOOKUP($B11,'Benchmark Data'!$B:$FF,BP$1,FALSE)*BP13,"")</f>
        <v/>
      </c>
      <c r="BQ12" s="143" t="str">
        <f>IFERROR(VLOOKUP($B12,'Benchmark Data'!$B:$FF,BQ$1,FALSE)/VLOOKUP($B11,'Benchmark Data'!$B:$FF,BQ$1,FALSE)*BQ13,"")</f>
        <v/>
      </c>
      <c r="BR12" s="143" t="str">
        <f>IFERROR(VLOOKUP($B12,'Benchmark Data'!$B:$FF,BR$1,FALSE)/VLOOKUP($B11,'Benchmark Data'!$B:$FF,BR$1,FALSE)*BR13,"")</f>
        <v/>
      </c>
      <c r="BS12" s="143" t="str">
        <f>IFERROR(VLOOKUP($B12,'Benchmark Data'!$B:$FF,BS$1,FALSE)/VLOOKUP($B11,'Benchmark Data'!$B:$FF,BS$1,FALSE)*BS13,"")</f>
        <v/>
      </c>
      <c r="BT12" s="143" t="str">
        <f>IFERROR(VLOOKUP($B12,'Benchmark Data'!$B:$FF,BT$1,FALSE)/VLOOKUP($B11,'Benchmark Data'!$B:$FF,BT$1,FALSE)*BT13,"")</f>
        <v/>
      </c>
      <c r="BU12" s="143" t="str">
        <f>IFERROR(VLOOKUP($B12,'Benchmark Data'!$B:$FF,BU$1,FALSE)/VLOOKUP($B11,'Benchmark Data'!$B:$FF,BU$1,FALSE)*BU13,"")</f>
        <v/>
      </c>
      <c r="BV12" s="143" t="str">
        <f>IFERROR(VLOOKUP($B12,'Benchmark Data'!$B:$FF,BV$1,FALSE)/VLOOKUP($B11,'Benchmark Data'!$B:$FF,BV$1,FALSE)*BV13,"")</f>
        <v/>
      </c>
      <c r="BW12" s="143" t="str">
        <f>IFERROR(VLOOKUP($B12,'Benchmark Data'!$B:$FF,BW$1,FALSE)/VLOOKUP($B11,'Benchmark Data'!$B:$FF,BW$1,FALSE)*BW13,"")</f>
        <v/>
      </c>
      <c r="BX12" s="143" t="str">
        <f>IFERROR(VLOOKUP($B12,'Benchmark Data'!$B:$FF,BX$1,FALSE)/VLOOKUP($B11,'Benchmark Data'!$B:$FF,BX$1,FALSE)*BX13,"")</f>
        <v/>
      </c>
      <c r="BY12" s="143" t="str">
        <f>IFERROR(VLOOKUP($B12,'Benchmark Data'!$B:$FF,BY$1,FALSE)/VLOOKUP($B11,'Benchmark Data'!$B:$FF,BY$1,FALSE)*BY13,"")</f>
        <v/>
      </c>
      <c r="BZ12" s="143" t="str">
        <f>IFERROR(VLOOKUP($B12,'Benchmark Data'!$B:$FF,BZ$1,FALSE)/VLOOKUP($B11,'Benchmark Data'!$B:$FF,BZ$1,FALSE)*BZ13,"")</f>
        <v/>
      </c>
      <c r="CA12" s="143" t="str">
        <f>IFERROR(VLOOKUP($B12,'Benchmark Data'!$B:$FF,CA$1,FALSE)/VLOOKUP($B11,'Benchmark Data'!$B:$FF,CA$1,FALSE)*CA13,"")</f>
        <v/>
      </c>
      <c r="CB12" s="143" t="str">
        <f>IFERROR(VLOOKUP($B12,'Benchmark Data'!$B:$FF,CB$1,FALSE)/VLOOKUP($B11,'Benchmark Data'!$B:$FF,CB$1,FALSE)*CB13,"")</f>
        <v/>
      </c>
      <c r="CC12" s="143" t="str">
        <f>IFERROR(VLOOKUP($B12,'Benchmark Data'!$B:$FF,CC$1,FALSE)/VLOOKUP($B11,'Benchmark Data'!$B:$FF,CC$1,FALSE)*CC13,"")</f>
        <v/>
      </c>
      <c r="CD12" s="143" t="str">
        <f>IFERROR(VLOOKUP($B12,'Benchmark Data'!$B:$FF,CD$1,FALSE)/VLOOKUP($B11,'Benchmark Data'!$B:$FF,CD$1,FALSE)*CD13,"")</f>
        <v/>
      </c>
      <c r="CE12" s="143" t="str">
        <f>IFERROR(VLOOKUP($B12,'Benchmark Data'!$B:$FF,CE$1,FALSE)/VLOOKUP($B11,'Benchmark Data'!$B:$FF,CE$1,FALSE)*CE13,"")</f>
        <v/>
      </c>
      <c r="CF12" s="143" t="str">
        <f>IFERROR(VLOOKUP($B12,'Benchmark Data'!$B:$FF,CF$1,FALSE)/VLOOKUP($B11,'Benchmark Data'!$B:$FF,CF$1,FALSE)*CF13,"")</f>
        <v/>
      </c>
      <c r="CG12" s="143" t="str">
        <f>IFERROR(VLOOKUP($B12,'Benchmark Data'!$B:$FF,CG$1,FALSE)/VLOOKUP($B11,'Benchmark Data'!$B:$FF,CG$1,FALSE)*CG13,"")</f>
        <v/>
      </c>
      <c r="CH12" s="156" t="str">
        <f>IFERROR(VLOOKUP($B12,'Benchmark Data'!$B:$FF,CH$1,FALSE)*CH13,"")</f>
        <v/>
      </c>
      <c r="CI12" s="143" t="str">
        <f>IFERROR(VLOOKUP($B12,'Benchmark Data'!$B:$FF,CI$1,FALSE)/VLOOKUP($B11,'Benchmark Data'!$B:$FF,CI$1,FALSE)*CI13,"")</f>
        <v/>
      </c>
      <c r="CJ12" s="143" t="str">
        <f>IFERROR(VLOOKUP($B12,'Benchmark Data'!$B:$FF,CJ$1,FALSE)/VLOOKUP($B11,'Benchmark Data'!$B:$FF,CJ$1,FALSE)*CJ13,"")</f>
        <v/>
      </c>
      <c r="CK12" s="143" t="str">
        <f>IFERROR(VLOOKUP($B12,'Benchmark Data'!$B:$FF,CK$1,FALSE)/VLOOKUP($B11,'Benchmark Data'!$B:$FF,CK$1,FALSE)*CK13,"")</f>
        <v/>
      </c>
      <c r="CL12" s="143" t="str">
        <f>IFERROR(VLOOKUP($B12,'Benchmark Data'!$B:$AAA,CL$1,FALSE)/VLOOKUP($B11,'Benchmark Data'!$B:$AAA,CL$1,FALSE)*CL13,"")</f>
        <v/>
      </c>
      <c r="CM12" s="143" t="str">
        <f>IFERROR(VLOOKUP($B12,'Benchmark Data'!$B:$AAA,CM$1,FALSE)/VLOOKUP($B11,'Benchmark Data'!$B:$AAA,CM$1,FALSE)*CM13,"")</f>
        <v/>
      </c>
      <c r="CN12" s="143" t="str">
        <f>IFERROR(VLOOKUP($B12,'Benchmark Data'!$B:$AAA,CN$1,FALSE)/VLOOKUP($B11,'Benchmark Data'!$B:$AAA,CN$1,FALSE)*CN13,"")</f>
        <v/>
      </c>
      <c r="CO12" s="143" t="str">
        <f>IFERROR(VLOOKUP($B12,'Benchmark Data'!$B:$AAA,CO$1,FALSE)/VLOOKUP($B11,'Benchmark Data'!$B:$AAA,CO$1,FALSE)*CO13,"")</f>
        <v/>
      </c>
      <c r="CP12" s="143" t="str">
        <f>IFERROR(VLOOKUP($B12,'Benchmark Data'!$B:$AAA,CP$1,FALSE)/VLOOKUP($B11,'Benchmark Data'!$B:$AAA,CP$1,FALSE)*CP13,"")</f>
        <v/>
      </c>
      <c r="CQ12" s="143" t="str">
        <f>IFERROR(VLOOKUP($B12,'Benchmark Data'!$B:$AAA,CQ$1,FALSE)/VLOOKUP($B11,'Benchmark Data'!$B:$AAA,CQ$1,FALSE)*CQ13,"")</f>
        <v/>
      </c>
      <c r="CR12" s="143" t="str">
        <f>IFERROR(VLOOKUP($B12,'Benchmark Data'!$B:$AAA,CR$1,FALSE)/VLOOKUP($B11,'Benchmark Data'!$B:$AAA,CR$1,FALSE)*CR13,"")</f>
        <v/>
      </c>
      <c r="CS12" s="143" t="str">
        <f>IFERROR(VLOOKUP($B12,'Benchmark Data'!$B:$AAA,CS$1,FALSE)/VLOOKUP($B11,'Benchmark Data'!$B:$AAA,CS$1,FALSE)*CS13,"")</f>
        <v/>
      </c>
      <c r="CT12" s="143" t="str">
        <f>IFERROR(VLOOKUP($B12,'Benchmark Data'!$B:$AAA,CT$1,FALSE)/VLOOKUP($B11,'Benchmark Data'!$B:$AAA,CT$1,FALSE)*CT13,"")</f>
        <v/>
      </c>
      <c r="CU12" s="143" t="str">
        <f>IFERROR(VLOOKUP($B12,'Benchmark Data'!$B:$AAA,CU$1,FALSE)/VLOOKUP($B11,'Benchmark Data'!$B:$AAA,CU$1,FALSE)*CU13,"")</f>
        <v/>
      </c>
      <c r="CV12" s="143" t="str">
        <f>IFERROR(VLOOKUP($B12,'Benchmark Data'!$B:$AAA,CV$1,FALSE)/VLOOKUP($B11,'Benchmark Data'!$B:$AAA,CV$1,FALSE)*CV13,"")</f>
        <v/>
      </c>
      <c r="CW12" s="143" t="str">
        <f>IFERROR(VLOOKUP($B12,'Benchmark Data'!$B:$AAA,CW$1,FALSE)/VLOOKUP($B11,'Benchmark Data'!$B:$AAA,CW$1,FALSE)*CW13,"")</f>
        <v/>
      </c>
      <c r="CX12" s="143" t="str">
        <f>IFERROR(VLOOKUP($B12,'Benchmark Data'!$B:$AAA,CX$1,FALSE)/VLOOKUP($B11,'Benchmark Data'!$B:$AAA,CX$1,FALSE)*CX13,"")</f>
        <v/>
      </c>
      <c r="CY12" s="143" t="str">
        <f>IFERROR(VLOOKUP($B12,'Benchmark Data'!$B:$AAA,CY$1,FALSE)/VLOOKUP($B11,'Benchmark Data'!$B:$AAA,CY$1,FALSE)*CY13,"")</f>
        <v/>
      </c>
      <c r="CZ12" s="143" t="str">
        <f>IFERROR(VLOOKUP($B12,'Benchmark Data'!$B:$AAA,CZ$1,FALSE)/VLOOKUP($B11,'Benchmark Data'!$B:$AAA,CZ$1,FALSE)*CZ13,"")</f>
        <v/>
      </c>
      <c r="DA12" s="143" t="str">
        <f>IFERROR(VLOOKUP($B12,'Benchmark Data'!$B:$AAA,DA$1,FALSE)/VLOOKUP($B11,'Benchmark Data'!$B:$AAA,DA$1,FALSE)*DA13,"")</f>
        <v/>
      </c>
      <c r="DB12" s="143" t="str">
        <f>IFERROR(VLOOKUP($B12,'Benchmark Data'!$B:$AAA,DB$1,FALSE)/VLOOKUP($B11,'Benchmark Data'!$B:$AAA,DB$1,FALSE)*DB13,"")</f>
        <v/>
      </c>
      <c r="DC12" s="143" t="str">
        <f>IFERROR(VLOOKUP($B12,'Benchmark Data'!$B:$AAA,DC$1,FALSE)/VLOOKUP($B11,'Benchmark Data'!$B:$AAA,DC$1,FALSE)*DC13,"")</f>
        <v/>
      </c>
      <c r="DD12" s="143" t="str">
        <f>IFERROR(VLOOKUP($B12,'Benchmark Data'!$B:$AAA,DD$1,FALSE)/VLOOKUP($B11,'Benchmark Data'!$B:$AAA,DD$1,FALSE)*DD13,"")</f>
        <v/>
      </c>
      <c r="DE12" s="143" t="str">
        <f>IFERROR(VLOOKUP($B12,'Benchmark Data'!$B:$AAA,DE$1,FALSE)/VLOOKUP($B11,'Benchmark Data'!$B:$AAA,DE$1,FALSE)*DE13,"")</f>
        <v/>
      </c>
      <c r="DF12" s="143" t="str">
        <f>IFERROR(VLOOKUP($B12,'Benchmark Data'!$B:$AAA,DF$1,FALSE)/VLOOKUP($B11,'Benchmark Data'!$B:$AAA,DF$1,FALSE)*DF13,"")</f>
        <v/>
      </c>
      <c r="DG12" s="143" t="str">
        <f>IFERROR(VLOOKUP($B12,'Benchmark Data'!$B:$AAA,DG$1,FALSE)/VLOOKUP($B11,'Benchmark Data'!$B:$AAA,DG$1,FALSE)*DG13,"")</f>
        <v/>
      </c>
      <c r="DH12" s="143" t="str">
        <f>IFERROR(VLOOKUP($B12,'Benchmark Data'!$B:$AAA,DH$1,FALSE)/VLOOKUP($B11,'Benchmark Data'!$B:$AAA,DH$1,FALSE)*DH13,"")</f>
        <v/>
      </c>
      <c r="DI12" s="143" t="str">
        <f>IFERROR(VLOOKUP($B12,'Benchmark Data'!$B:$AAA,DI$1,FALSE)/VLOOKUP($B11,'Benchmark Data'!$B:$AAA,DI$1,FALSE)*DI13,"")</f>
        <v/>
      </c>
    </row>
    <row r="13" spans="1:113">
      <c r="A13" s="94">
        <f t="shared" si="33"/>
        <v>188</v>
      </c>
      <c r="B13" s="168">
        <f t="shared" si="34"/>
        <v>40359</v>
      </c>
      <c r="C13" s="143" t="str">
        <f>IFERROR(VLOOKUP($B13,'Benchmark Data'!$B:$FF,C$1,FALSE)/VLOOKUP($B12,'Benchmark Data'!$B:$FF,C$1,FALSE)*C14,"")</f>
        <v/>
      </c>
      <c r="D13" s="143" t="str">
        <f>IFERROR(VLOOKUP($B13,'Benchmark Data'!$B:$FF,D$1,FALSE)/VLOOKUP($B12,'Benchmark Data'!$B:$FF,D$1,FALSE)*D14,"")</f>
        <v/>
      </c>
      <c r="E13" s="143" t="str">
        <f>IFERROR(VLOOKUP($B13,'Benchmark Data'!$B:$FF,E$1,FALSE)/VLOOKUP($B12,'Benchmark Data'!$B:$FF,E$1,FALSE)*E14,"")</f>
        <v/>
      </c>
      <c r="F13" s="143" t="str">
        <f>IFERROR(VLOOKUP($B13,'Benchmark Data'!$B:$FF,F$1,FALSE)/VLOOKUP($B12,'Benchmark Data'!$B:$FF,F$1,FALSE)*F14,"")</f>
        <v/>
      </c>
      <c r="G13" s="143" t="str">
        <f>IFERROR(VLOOKUP($B13,'Benchmark Data'!$B:$FF,G$1,FALSE)/VLOOKUP($B12,'Benchmark Data'!$B:$FF,G$1,FALSE)*G14,"")</f>
        <v/>
      </c>
      <c r="H13" s="143" t="str">
        <f>IFERROR(VLOOKUP($B13,'Benchmark Data'!$B:$FF,H$1,FALSE)/VLOOKUP($B12,'Benchmark Data'!$B:$FF,H$1,FALSE)*H14,"")</f>
        <v/>
      </c>
      <c r="I13" s="143" t="str">
        <f>IFERROR(VLOOKUP($B13,'Benchmark Data'!$B:$FF,I$1,FALSE)/VLOOKUP($B12,'Benchmark Data'!$B:$FF,I$1,FALSE)*I14,"")</f>
        <v/>
      </c>
      <c r="J13" s="143" t="str">
        <f>IFERROR(VLOOKUP($B13,'Benchmark Data'!$B:$FF,J$1,FALSE)/VLOOKUP($B12,'Benchmark Data'!$B:$FF,J$1,FALSE)*J14,"")</f>
        <v/>
      </c>
      <c r="K13" s="156" t="str">
        <f>IFERROR(VLOOKUP($B13,'Benchmark Data'!$B:$FF,K$1,FALSE)*K14,"")</f>
        <v/>
      </c>
      <c r="L13" s="156" t="str">
        <f>IFERROR(VLOOKUP($B13,'Benchmark Data'!$B:$FF,L$1,FALSE)*L14,"")</f>
        <v/>
      </c>
      <c r="M13" s="156" t="str">
        <f>IFERROR(VLOOKUP($B13,'Benchmark Data'!$B:$FF,M$1,FALSE)*M14,"")</f>
        <v/>
      </c>
      <c r="N13" s="143" t="str">
        <f>IFERROR(VLOOKUP($B13,'Benchmark Data'!$B:$FF,N$1,FALSE)/VLOOKUP($B12,'Benchmark Data'!$B:$FF,N$1,FALSE)*N14,"")</f>
        <v/>
      </c>
      <c r="O13" s="143" t="str">
        <f>IFERROR(VLOOKUP($B13,'Benchmark Data'!$B:$FF,O$1,FALSE)/VLOOKUP($B12,'Benchmark Data'!$B:$FF,O$1,FALSE)*O14,"")</f>
        <v/>
      </c>
      <c r="P13" s="143" t="str">
        <f>IFERROR(VLOOKUP($B13,'Benchmark Data'!$B:$FF,P$1,FALSE)/VLOOKUP($B12,'Benchmark Data'!$B:$FF,P$1,FALSE)*P14,"")</f>
        <v/>
      </c>
      <c r="Q13" s="156">
        <f>IFERROR(VLOOKUP($B13,'Benchmark Data'!$B:$FF,Q$1,FALSE)*Q14,"")</f>
        <v>4.5508428987005853</v>
      </c>
      <c r="R13" s="156" t="str">
        <f>IFERROR(VLOOKUP($B13,'Benchmark Data'!$B:$FF,R$1,FALSE)*R14,"")</f>
        <v/>
      </c>
      <c r="S13" s="156" t="str">
        <f>IFERROR(VLOOKUP($B13,'Benchmark Data'!$B:$FF,S$1,FALSE)*S14,"")</f>
        <v/>
      </c>
      <c r="T13" s="156" t="str">
        <f>IFERROR(VLOOKUP($B13,'Benchmark Data'!$B:$FF,T$1,FALSE)*T14,"")</f>
        <v/>
      </c>
      <c r="U13" s="156" t="str">
        <f>IFERROR(VLOOKUP($B13,'Benchmark Data'!$B:$FF,U$1,FALSE)*U14,"")</f>
        <v/>
      </c>
      <c r="V13" s="143" t="str">
        <f>IFERROR(VLOOKUP($B13,'Benchmark Data'!$B:$FF,V$1,FALSE)/VLOOKUP($B12,'Benchmark Data'!$B:$FF,V$1,FALSE)*V14,"")</f>
        <v/>
      </c>
      <c r="W13" s="143" t="str">
        <f>IFERROR(VLOOKUP($B13,'Benchmark Data'!$B:$FF,W$1,FALSE)/VLOOKUP($B12,'Benchmark Data'!$B:$FF,W$1,FALSE)*W14,"")</f>
        <v/>
      </c>
      <c r="X13" s="143" t="str">
        <f>IFERROR(VLOOKUP($B13,'Benchmark Data'!$B:$FF,X$1,FALSE)/VLOOKUP($B12,'Benchmark Data'!$B:$FF,X$1,FALSE)*X14,"")</f>
        <v/>
      </c>
      <c r="Y13" s="143" t="str">
        <f>IFERROR(VLOOKUP($B13,'Benchmark Data'!$B:$FF,Y$1,FALSE)/VLOOKUP($B12,'Benchmark Data'!$B:$FF,Y$1,FALSE)*Y14,"")</f>
        <v/>
      </c>
      <c r="Z13" s="143" t="str">
        <f>IFERROR(VLOOKUP($B13,'Benchmark Data'!$B:$FF,Z$1,FALSE)/VLOOKUP($B12,'Benchmark Data'!$B:$FF,Z$1,FALSE)*Z14,"")</f>
        <v/>
      </c>
      <c r="AA13" s="143" t="str">
        <f>IFERROR(VLOOKUP($B13,'Benchmark Data'!$B:$FF,AA$1,FALSE)/VLOOKUP($B12,'Benchmark Data'!$B:$FF,AA$1,FALSE)*AA14,"")</f>
        <v/>
      </c>
      <c r="AB13" s="143" t="str">
        <f>IFERROR(VLOOKUP($B13,'Benchmark Data'!$B:$FF,AB$1,FALSE)/VLOOKUP($B12,'Benchmark Data'!$B:$FF,AB$1,FALSE)*AB14,"")</f>
        <v/>
      </c>
      <c r="AC13" s="143" t="str">
        <f>IFERROR(VLOOKUP($B13,'Benchmark Data'!$B:$FF,AC$1,FALSE)/VLOOKUP($B12,'Benchmark Data'!$B:$FF,AC$1,FALSE)*AC14,"")</f>
        <v/>
      </c>
      <c r="AD13" s="143" t="str">
        <f>IFERROR(VLOOKUP($B13,'Benchmark Data'!$B:$FF,AD$1,FALSE)/VLOOKUP($B12,'Benchmark Data'!$B:$FF,AD$1,FALSE)*AD14,"")</f>
        <v/>
      </c>
      <c r="AE13" s="143" t="str">
        <f>IFERROR(VLOOKUP($B13,'Benchmark Data'!$B:$FF,AE$1,FALSE)/VLOOKUP($B12,'Benchmark Data'!$B:$FF,AE$1,FALSE)*AE14,"")</f>
        <v/>
      </c>
      <c r="AF13" s="143" t="str">
        <f>IFERROR(VLOOKUP($B13,'Benchmark Data'!$B:$FF,AF$1,FALSE)/VLOOKUP($B12,'Benchmark Data'!$B:$FF,AF$1,FALSE)*AF14,"")</f>
        <v/>
      </c>
      <c r="AG13" s="143" t="str">
        <f>IFERROR(VLOOKUP($B13,'Benchmark Data'!$B:$FF,AG$1,FALSE)/VLOOKUP($B12,'Benchmark Data'!$B:$FF,AG$1,FALSE)*AG14,"")</f>
        <v/>
      </c>
      <c r="AH13" s="143" t="str">
        <f>IFERROR(VLOOKUP($B13,'Benchmark Data'!$B:$FF,AH$1,FALSE)/VLOOKUP($B12,'Benchmark Data'!$B:$FF,AH$1,FALSE)*AH14,"")</f>
        <v/>
      </c>
      <c r="AI13" s="143" t="str">
        <f>IFERROR(VLOOKUP($B13,'Benchmark Data'!$B:$FF,AI$1,FALSE)/VLOOKUP($B12,'Benchmark Data'!$B:$FF,AI$1,FALSE)*AI14,"")</f>
        <v/>
      </c>
      <c r="AJ13" s="143" t="str">
        <f>IFERROR(VLOOKUP($B13,'Benchmark Data'!$B:$FF,AJ$1,FALSE)/VLOOKUP($B12,'Benchmark Data'!$B:$FF,AJ$1,FALSE)*AJ14,"")</f>
        <v/>
      </c>
      <c r="AK13" s="143" t="str">
        <f>IFERROR(VLOOKUP($B13,'Benchmark Data'!$B:$FF,AK$1,FALSE)/VLOOKUP($B12,'Benchmark Data'!$B:$FF,AK$1,FALSE)*AK14,"")</f>
        <v/>
      </c>
      <c r="AL13" s="143" t="str">
        <f>IFERROR(VLOOKUP($B13,'Benchmark Data'!$B:$FF,AL$1,FALSE)/VLOOKUP($B12,'Benchmark Data'!$B:$FF,AL$1,FALSE)*AL14,"")</f>
        <v/>
      </c>
      <c r="AM13" s="143" t="str">
        <f>IFERROR(VLOOKUP($B13,'Benchmark Data'!$B:$FF,AM$1,FALSE)/VLOOKUP($B12,'Benchmark Data'!$B:$FF,AM$1,FALSE)*AM14,"")</f>
        <v/>
      </c>
      <c r="AN13" s="143" t="str">
        <f>IFERROR(VLOOKUP($B13,'Benchmark Data'!$B:$FF,AN$1,FALSE)/VLOOKUP($B12,'Benchmark Data'!$B:$FF,AN$1,FALSE)*AN14,"")</f>
        <v/>
      </c>
      <c r="AO13" s="143" t="str">
        <f>IFERROR(VLOOKUP($B13,'Benchmark Data'!$B:$FF,AO$1,FALSE)/VLOOKUP($B12,'Benchmark Data'!$B:$FF,AO$1,FALSE)*AO14,"")</f>
        <v/>
      </c>
      <c r="AP13" s="143" t="str">
        <f>IFERROR(VLOOKUP($B13,'Benchmark Data'!$B:$FF,AP$1,FALSE)/VLOOKUP($B12,'Benchmark Data'!$B:$FF,AP$1,FALSE)*AP14,"")</f>
        <v/>
      </c>
      <c r="AQ13" s="143" t="str">
        <f>IFERROR(VLOOKUP($B13,'Benchmark Data'!$B:$FF,AQ$1,FALSE)/VLOOKUP($B12,'Benchmark Data'!$B:$FF,AQ$1,FALSE)*AQ14,"")</f>
        <v/>
      </c>
      <c r="AR13" s="143" t="str">
        <f>IFERROR(VLOOKUP($B13,'Benchmark Data'!$B:$FF,AR$1,FALSE)/VLOOKUP($B12,'Benchmark Data'!$B:$FF,AR$1,FALSE)*AR14,"")</f>
        <v/>
      </c>
      <c r="AS13" s="143" t="str">
        <f>IFERROR(VLOOKUP($B13,'Benchmark Data'!$B:$FF,AS$1,FALSE)/VLOOKUP($B12,'Benchmark Data'!$B:$FF,AS$1,FALSE)*AS14,"")</f>
        <v/>
      </c>
      <c r="AT13" s="143" t="str">
        <f>IFERROR(VLOOKUP($B13,'Benchmark Data'!$B:$FF,AT$1,FALSE)/VLOOKUP($B12,'Benchmark Data'!$B:$FF,AT$1,FALSE)*AT14,"")</f>
        <v/>
      </c>
      <c r="AU13" s="143" t="str">
        <f>IFERROR(VLOOKUP($B13,'Benchmark Data'!$B:$FF,AU$1,FALSE)/VLOOKUP($B12,'Benchmark Data'!$B:$FF,AU$1,FALSE)*AU14,"")</f>
        <v/>
      </c>
      <c r="AV13" s="143" t="str">
        <f>IFERROR(VLOOKUP($B13,'Benchmark Data'!$B:$FF,AV$1,FALSE)/VLOOKUP($B12,'Benchmark Data'!$B:$FF,AV$1,FALSE)*AV14,"")</f>
        <v/>
      </c>
      <c r="AW13" s="143" t="str">
        <f>IFERROR(VLOOKUP($B13,'Benchmark Data'!$B:$FF,AW$1,FALSE)/VLOOKUP($B12,'Benchmark Data'!$B:$FF,AW$1,FALSE)*AW14,"")</f>
        <v/>
      </c>
      <c r="AX13" s="143" t="str">
        <f>IFERROR(VLOOKUP($B13,'Benchmark Data'!$B:$FF,AX$1,FALSE)/VLOOKUP($B12,'Benchmark Data'!$B:$FF,AX$1,FALSE)*AX14,"")</f>
        <v/>
      </c>
      <c r="AY13" s="143" t="str">
        <f>IFERROR(VLOOKUP($B13,'Benchmark Data'!$B:$FF,AY$1,FALSE)/VLOOKUP($B12,'Benchmark Data'!$B:$FF,AY$1,FALSE)*AY14,"")</f>
        <v/>
      </c>
      <c r="AZ13" s="156" t="str">
        <f>IFERROR(VLOOKUP($B13,'Benchmark Data'!$B:$FF,AZ$1,FALSE)*AZ14,"")</f>
        <v/>
      </c>
      <c r="BA13" s="156" t="str">
        <f>IFERROR(VLOOKUP($B13,'Benchmark Data'!$B:$FF,BA$1,FALSE)*BA14,"")</f>
        <v/>
      </c>
      <c r="BB13" s="143" t="str">
        <f>IFERROR(VLOOKUP($B13,'Benchmark Data'!$B:$FF,BB$1,FALSE)/VLOOKUP($B12,'Benchmark Data'!$B:$FF,BB$1,FALSE)*BB14,"")</f>
        <v/>
      </c>
      <c r="BC13" s="143" t="str">
        <f>IFERROR(VLOOKUP($B13,'Benchmark Data'!$B:$FF,BC$1,FALSE)/VLOOKUP($B12,'Benchmark Data'!$B:$FF,BC$1,FALSE)*BC14,"")</f>
        <v/>
      </c>
      <c r="BD13" s="143" t="str">
        <f>IFERROR(VLOOKUP($B13,'Benchmark Data'!$B:$FF,BD$1,FALSE)/VLOOKUP($B12,'Benchmark Data'!$B:$FF,BD$1,FALSE)*BD14,"")</f>
        <v/>
      </c>
      <c r="BE13" s="143" t="str">
        <f>IFERROR(VLOOKUP($B13,'Benchmark Data'!$B:$FF,BE$1,FALSE)/VLOOKUP($B12,'Benchmark Data'!$B:$FF,BE$1,FALSE)*BE14,"")</f>
        <v/>
      </c>
      <c r="BF13" s="143" t="str">
        <f>IFERROR(VLOOKUP($B13,'Benchmark Data'!$B:$FF,BF$1,FALSE)/VLOOKUP($B12,'Benchmark Data'!$B:$FF,BF$1,FALSE)*BF14,"")</f>
        <v/>
      </c>
      <c r="BG13" s="143" t="str">
        <f>IFERROR(VLOOKUP($B13,'Benchmark Data'!$B:$FF,BG$1,FALSE)/VLOOKUP($B12,'Benchmark Data'!$B:$FF,BG$1,FALSE)*BG14,"")</f>
        <v/>
      </c>
      <c r="BH13" s="143" t="str">
        <f>IFERROR(VLOOKUP($B13,'Benchmark Data'!$B:$FF,BH$1,FALSE)/VLOOKUP($B12,'Benchmark Data'!$B:$FF,BH$1,FALSE)*BH14,"")</f>
        <v/>
      </c>
      <c r="BI13" s="143" t="str">
        <f>IFERROR(VLOOKUP($B13,'Benchmark Data'!$B:$FF,BI$1,FALSE)/VLOOKUP($B12,'Benchmark Data'!$B:$FF,BI$1,FALSE)*BI14,"")</f>
        <v/>
      </c>
      <c r="BJ13" s="143" t="str">
        <f>IFERROR(VLOOKUP($B13,'Benchmark Data'!$B:$FF,BJ$1,FALSE)/VLOOKUP($B12,'Benchmark Data'!$B:$FF,BJ$1,FALSE)*BJ14,"")</f>
        <v/>
      </c>
      <c r="BK13" s="143" t="str">
        <f>IFERROR(VLOOKUP($B13,'Benchmark Data'!$B:$FF,BK$1,FALSE)/VLOOKUP($B12,'Benchmark Data'!$B:$FF,BK$1,FALSE)*BK14,"")</f>
        <v/>
      </c>
      <c r="BL13" s="143" t="str">
        <f>IFERROR(VLOOKUP($B13,'Benchmark Data'!$B:$FF,BL$1,FALSE)/VLOOKUP($B12,'Benchmark Data'!$B:$FF,BL$1,FALSE)*BL14,"")</f>
        <v/>
      </c>
      <c r="BM13" s="143" t="str">
        <f>IFERROR(VLOOKUP($B13,'Benchmark Data'!$B:$FF,BM$1,FALSE)/VLOOKUP($B12,'Benchmark Data'!$B:$FF,BM$1,FALSE)*BM14,"")</f>
        <v/>
      </c>
      <c r="BN13" s="143" t="str">
        <f>IFERROR(VLOOKUP($B13,'Benchmark Data'!$B:$FF,BN$1,FALSE)/VLOOKUP($B12,'Benchmark Data'!$B:$FF,BN$1,FALSE)*BN14,"")</f>
        <v/>
      </c>
      <c r="BO13" s="143" t="str">
        <f>IFERROR(VLOOKUP($B13,'Benchmark Data'!$B:$FF,BO$1,FALSE)/VLOOKUP($B12,'Benchmark Data'!$B:$FF,BO$1,FALSE)*BO14,"")</f>
        <v/>
      </c>
      <c r="BP13" s="143" t="str">
        <f>IFERROR(VLOOKUP($B13,'Benchmark Data'!$B:$FF,BP$1,FALSE)/VLOOKUP($B12,'Benchmark Data'!$B:$FF,BP$1,FALSE)*BP14,"")</f>
        <v/>
      </c>
      <c r="BQ13" s="143" t="str">
        <f>IFERROR(VLOOKUP($B13,'Benchmark Data'!$B:$FF,BQ$1,FALSE)/VLOOKUP($B12,'Benchmark Data'!$B:$FF,BQ$1,FALSE)*BQ14,"")</f>
        <v/>
      </c>
      <c r="BR13" s="143" t="str">
        <f>IFERROR(VLOOKUP($B13,'Benchmark Data'!$B:$FF,BR$1,FALSE)/VLOOKUP($B12,'Benchmark Data'!$B:$FF,BR$1,FALSE)*BR14,"")</f>
        <v/>
      </c>
      <c r="BS13" s="143" t="str">
        <f>IFERROR(VLOOKUP($B13,'Benchmark Data'!$B:$FF,BS$1,FALSE)/VLOOKUP($B12,'Benchmark Data'!$B:$FF,BS$1,FALSE)*BS14,"")</f>
        <v/>
      </c>
      <c r="BT13" s="143" t="str">
        <f>IFERROR(VLOOKUP($B13,'Benchmark Data'!$B:$FF,BT$1,FALSE)/VLOOKUP($B12,'Benchmark Data'!$B:$FF,BT$1,FALSE)*BT14,"")</f>
        <v/>
      </c>
      <c r="BU13" s="143" t="str">
        <f>IFERROR(VLOOKUP($B13,'Benchmark Data'!$B:$FF,BU$1,FALSE)/VLOOKUP($B12,'Benchmark Data'!$B:$FF,BU$1,FALSE)*BU14,"")</f>
        <v/>
      </c>
      <c r="BV13" s="143" t="str">
        <f>IFERROR(VLOOKUP($B13,'Benchmark Data'!$B:$FF,BV$1,FALSE)/VLOOKUP($B12,'Benchmark Data'!$B:$FF,BV$1,FALSE)*BV14,"")</f>
        <v/>
      </c>
      <c r="BW13" s="143" t="str">
        <f>IFERROR(VLOOKUP($B13,'Benchmark Data'!$B:$FF,BW$1,FALSE)/VLOOKUP($B12,'Benchmark Data'!$B:$FF,BW$1,FALSE)*BW14,"")</f>
        <v/>
      </c>
      <c r="BX13" s="143" t="str">
        <f>IFERROR(VLOOKUP($B13,'Benchmark Data'!$B:$FF,BX$1,FALSE)/VLOOKUP($B12,'Benchmark Data'!$B:$FF,BX$1,FALSE)*BX14,"")</f>
        <v/>
      </c>
      <c r="BY13" s="143" t="str">
        <f>IFERROR(VLOOKUP($B13,'Benchmark Data'!$B:$FF,BY$1,FALSE)/VLOOKUP($B12,'Benchmark Data'!$B:$FF,BY$1,FALSE)*BY14,"")</f>
        <v/>
      </c>
      <c r="BZ13" s="143" t="str">
        <f>IFERROR(VLOOKUP($B13,'Benchmark Data'!$B:$FF,BZ$1,FALSE)/VLOOKUP($B12,'Benchmark Data'!$B:$FF,BZ$1,FALSE)*BZ14,"")</f>
        <v/>
      </c>
      <c r="CA13" s="143" t="str">
        <f>IFERROR(VLOOKUP($B13,'Benchmark Data'!$B:$FF,CA$1,FALSE)/VLOOKUP($B12,'Benchmark Data'!$B:$FF,CA$1,FALSE)*CA14,"")</f>
        <v/>
      </c>
      <c r="CB13" s="143" t="str">
        <f>IFERROR(VLOOKUP($B13,'Benchmark Data'!$B:$FF,CB$1,FALSE)/VLOOKUP($B12,'Benchmark Data'!$B:$FF,CB$1,FALSE)*CB14,"")</f>
        <v/>
      </c>
      <c r="CC13" s="143" t="str">
        <f>IFERROR(VLOOKUP($B13,'Benchmark Data'!$B:$FF,CC$1,FALSE)/VLOOKUP($B12,'Benchmark Data'!$B:$FF,CC$1,FALSE)*CC14,"")</f>
        <v/>
      </c>
      <c r="CD13" s="143" t="str">
        <f>IFERROR(VLOOKUP($B13,'Benchmark Data'!$B:$FF,CD$1,FALSE)/VLOOKUP($B12,'Benchmark Data'!$B:$FF,CD$1,FALSE)*CD14,"")</f>
        <v/>
      </c>
      <c r="CE13" s="143" t="str">
        <f>IFERROR(VLOOKUP($B13,'Benchmark Data'!$B:$FF,CE$1,FALSE)/VLOOKUP($B12,'Benchmark Data'!$B:$FF,CE$1,FALSE)*CE14,"")</f>
        <v/>
      </c>
      <c r="CF13" s="143" t="str">
        <f>IFERROR(VLOOKUP($B13,'Benchmark Data'!$B:$FF,CF$1,FALSE)/VLOOKUP($B12,'Benchmark Data'!$B:$FF,CF$1,FALSE)*CF14,"")</f>
        <v/>
      </c>
      <c r="CG13" s="143" t="str">
        <f>IFERROR(VLOOKUP($B13,'Benchmark Data'!$B:$FF,CG$1,FALSE)/VLOOKUP($B12,'Benchmark Data'!$B:$FF,CG$1,FALSE)*CG14,"")</f>
        <v/>
      </c>
      <c r="CH13" s="156" t="str">
        <f>IFERROR(VLOOKUP($B13,'Benchmark Data'!$B:$FF,CH$1,FALSE)*CH14,"")</f>
        <v/>
      </c>
      <c r="CI13" s="143" t="str">
        <f>IFERROR(VLOOKUP($B13,'Benchmark Data'!$B:$FF,CI$1,FALSE)/VLOOKUP($B12,'Benchmark Data'!$B:$FF,CI$1,FALSE)*CI14,"")</f>
        <v/>
      </c>
      <c r="CJ13" s="143" t="str">
        <f>IFERROR(VLOOKUP($B13,'Benchmark Data'!$B:$FF,CJ$1,FALSE)/VLOOKUP($B12,'Benchmark Data'!$B:$FF,CJ$1,FALSE)*CJ14,"")</f>
        <v/>
      </c>
      <c r="CK13" s="143" t="str">
        <f>IFERROR(VLOOKUP($B13,'Benchmark Data'!$B:$FF,CK$1,FALSE)/VLOOKUP($B12,'Benchmark Data'!$B:$FF,CK$1,FALSE)*CK14,"")</f>
        <v/>
      </c>
      <c r="CL13" s="143" t="str">
        <f>IFERROR(VLOOKUP($B13,'Benchmark Data'!$B:$AAA,CL$1,FALSE)/VLOOKUP($B12,'Benchmark Data'!$B:$AAA,CL$1,FALSE)*CL14,"")</f>
        <v/>
      </c>
      <c r="CM13" s="143" t="str">
        <f>IFERROR(VLOOKUP($B13,'Benchmark Data'!$B:$AAA,CM$1,FALSE)/VLOOKUP($B12,'Benchmark Data'!$B:$AAA,CM$1,FALSE)*CM14,"")</f>
        <v/>
      </c>
      <c r="CN13" s="143" t="str">
        <f>IFERROR(VLOOKUP($B13,'Benchmark Data'!$B:$AAA,CN$1,FALSE)/VLOOKUP($B12,'Benchmark Data'!$B:$AAA,CN$1,FALSE)*CN14,"")</f>
        <v/>
      </c>
      <c r="CO13" s="143" t="str">
        <f>IFERROR(VLOOKUP($B13,'Benchmark Data'!$B:$AAA,CO$1,FALSE)/VLOOKUP($B12,'Benchmark Data'!$B:$AAA,CO$1,FALSE)*CO14,"")</f>
        <v/>
      </c>
      <c r="CP13" s="143" t="str">
        <f>IFERROR(VLOOKUP($B13,'Benchmark Data'!$B:$AAA,CP$1,FALSE)/VLOOKUP($B12,'Benchmark Data'!$B:$AAA,CP$1,FALSE)*CP14,"")</f>
        <v/>
      </c>
      <c r="CQ13" s="143" t="str">
        <f>IFERROR(VLOOKUP($B13,'Benchmark Data'!$B:$AAA,CQ$1,FALSE)/VLOOKUP($B12,'Benchmark Data'!$B:$AAA,CQ$1,FALSE)*CQ14,"")</f>
        <v/>
      </c>
      <c r="CR13" s="143" t="str">
        <f>IFERROR(VLOOKUP($B13,'Benchmark Data'!$B:$AAA,CR$1,FALSE)/VLOOKUP($B12,'Benchmark Data'!$B:$AAA,CR$1,FALSE)*CR14,"")</f>
        <v/>
      </c>
      <c r="CS13" s="143" t="str">
        <f>IFERROR(VLOOKUP($B13,'Benchmark Data'!$B:$AAA,CS$1,FALSE)/VLOOKUP($B12,'Benchmark Data'!$B:$AAA,CS$1,FALSE)*CS14,"")</f>
        <v/>
      </c>
      <c r="CT13" s="143" t="str">
        <f>IFERROR(VLOOKUP($B13,'Benchmark Data'!$B:$AAA,CT$1,FALSE)/VLOOKUP($B12,'Benchmark Data'!$B:$AAA,CT$1,FALSE)*CT14,"")</f>
        <v/>
      </c>
      <c r="CU13" s="143" t="str">
        <f>IFERROR(VLOOKUP($B13,'Benchmark Data'!$B:$AAA,CU$1,FALSE)/VLOOKUP($B12,'Benchmark Data'!$B:$AAA,CU$1,FALSE)*CU14,"")</f>
        <v/>
      </c>
      <c r="CV13" s="143" t="str">
        <f>IFERROR(VLOOKUP($B13,'Benchmark Data'!$B:$AAA,CV$1,FALSE)/VLOOKUP($B12,'Benchmark Data'!$B:$AAA,CV$1,FALSE)*CV14,"")</f>
        <v/>
      </c>
      <c r="CW13" s="143" t="str">
        <f>IFERROR(VLOOKUP($B13,'Benchmark Data'!$B:$AAA,CW$1,FALSE)/VLOOKUP($B12,'Benchmark Data'!$B:$AAA,CW$1,FALSE)*CW14,"")</f>
        <v/>
      </c>
      <c r="CX13" s="143" t="str">
        <f>IFERROR(VLOOKUP($B13,'Benchmark Data'!$B:$AAA,CX$1,FALSE)/VLOOKUP($B12,'Benchmark Data'!$B:$AAA,CX$1,FALSE)*CX14,"")</f>
        <v/>
      </c>
      <c r="CY13" s="143" t="str">
        <f>IFERROR(VLOOKUP($B13,'Benchmark Data'!$B:$AAA,CY$1,FALSE)/VLOOKUP($B12,'Benchmark Data'!$B:$AAA,CY$1,FALSE)*CY14,"")</f>
        <v/>
      </c>
      <c r="CZ13" s="143" t="str">
        <f>IFERROR(VLOOKUP($B13,'Benchmark Data'!$B:$AAA,CZ$1,FALSE)/VLOOKUP($B12,'Benchmark Data'!$B:$AAA,CZ$1,FALSE)*CZ14,"")</f>
        <v/>
      </c>
      <c r="DA13" s="143" t="str">
        <f>IFERROR(VLOOKUP($B13,'Benchmark Data'!$B:$AAA,DA$1,FALSE)/VLOOKUP($B12,'Benchmark Data'!$B:$AAA,DA$1,FALSE)*DA14,"")</f>
        <v/>
      </c>
      <c r="DB13" s="143" t="str">
        <f>IFERROR(VLOOKUP($B13,'Benchmark Data'!$B:$AAA,DB$1,FALSE)/VLOOKUP($B12,'Benchmark Data'!$B:$AAA,DB$1,FALSE)*DB14,"")</f>
        <v/>
      </c>
      <c r="DC13" s="143" t="str">
        <f>IFERROR(VLOOKUP($B13,'Benchmark Data'!$B:$AAA,DC$1,FALSE)/VLOOKUP($B12,'Benchmark Data'!$B:$AAA,DC$1,FALSE)*DC14,"")</f>
        <v/>
      </c>
      <c r="DD13" s="143" t="str">
        <f>IFERROR(VLOOKUP($B13,'Benchmark Data'!$B:$AAA,DD$1,FALSE)/VLOOKUP($B12,'Benchmark Data'!$B:$AAA,DD$1,FALSE)*DD14,"")</f>
        <v/>
      </c>
      <c r="DE13" s="143" t="str">
        <f>IFERROR(VLOOKUP($B13,'Benchmark Data'!$B:$AAA,DE$1,FALSE)/VLOOKUP($B12,'Benchmark Data'!$B:$AAA,DE$1,FALSE)*DE14,"")</f>
        <v/>
      </c>
      <c r="DF13" s="143" t="str">
        <f>IFERROR(VLOOKUP($B13,'Benchmark Data'!$B:$AAA,DF$1,FALSE)/VLOOKUP($B12,'Benchmark Data'!$B:$AAA,DF$1,FALSE)*DF14,"")</f>
        <v/>
      </c>
      <c r="DG13" s="143" t="str">
        <f>IFERROR(VLOOKUP($B13,'Benchmark Data'!$B:$AAA,DG$1,FALSE)/VLOOKUP($B12,'Benchmark Data'!$B:$AAA,DG$1,FALSE)*DG14,"")</f>
        <v/>
      </c>
      <c r="DH13" s="143" t="str">
        <f>IFERROR(VLOOKUP($B13,'Benchmark Data'!$B:$AAA,DH$1,FALSE)/VLOOKUP($B12,'Benchmark Data'!$B:$AAA,DH$1,FALSE)*DH14,"")</f>
        <v/>
      </c>
      <c r="DI13" s="143" t="str">
        <f>IFERROR(VLOOKUP($B13,'Benchmark Data'!$B:$AAA,DI$1,FALSE)/VLOOKUP($B12,'Benchmark Data'!$B:$AAA,DI$1,FALSE)*DI14,"")</f>
        <v/>
      </c>
    </row>
    <row r="14" spans="1:113">
      <c r="A14" s="94">
        <f t="shared" si="33"/>
        <v>187</v>
      </c>
      <c r="B14" s="168">
        <f t="shared" si="34"/>
        <v>40390</v>
      </c>
      <c r="C14" s="143" t="str">
        <f>IFERROR(VLOOKUP($B14,'Benchmark Data'!$B:$FF,C$1,FALSE)/VLOOKUP($B13,'Benchmark Data'!$B:$FF,C$1,FALSE)*C15,"")</f>
        <v/>
      </c>
      <c r="D14" s="143" t="str">
        <f>IFERROR(VLOOKUP($B14,'Benchmark Data'!$B:$FF,D$1,FALSE)/VLOOKUP($B13,'Benchmark Data'!$B:$FF,D$1,FALSE)*D15,"")</f>
        <v/>
      </c>
      <c r="E14" s="143" t="str">
        <f>IFERROR(VLOOKUP($B14,'Benchmark Data'!$B:$FF,E$1,FALSE)/VLOOKUP($B13,'Benchmark Data'!$B:$FF,E$1,FALSE)*E15,"")</f>
        <v/>
      </c>
      <c r="F14" s="143" t="str">
        <f>IFERROR(VLOOKUP($B14,'Benchmark Data'!$B:$FF,F$1,FALSE)/VLOOKUP($B13,'Benchmark Data'!$B:$FF,F$1,FALSE)*F15,"")</f>
        <v/>
      </c>
      <c r="G14" s="143" t="str">
        <f>IFERROR(VLOOKUP($B14,'Benchmark Data'!$B:$FF,G$1,FALSE)/VLOOKUP($B13,'Benchmark Data'!$B:$FF,G$1,FALSE)*G15,"")</f>
        <v/>
      </c>
      <c r="H14" s="143" t="str">
        <f>IFERROR(VLOOKUP($B14,'Benchmark Data'!$B:$FF,H$1,FALSE)/VLOOKUP($B13,'Benchmark Data'!$B:$FF,H$1,FALSE)*H15,"")</f>
        <v/>
      </c>
      <c r="I14" s="143" t="str">
        <f>IFERROR(VLOOKUP($B14,'Benchmark Data'!$B:$FF,I$1,FALSE)/VLOOKUP($B13,'Benchmark Data'!$B:$FF,I$1,FALSE)*I15,"")</f>
        <v/>
      </c>
      <c r="J14" s="143" t="str">
        <f>IFERROR(VLOOKUP($B14,'Benchmark Data'!$B:$FF,J$1,FALSE)/VLOOKUP($B13,'Benchmark Data'!$B:$FF,J$1,FALSE)*J15,"")</f>
        <v/>
      </c>
      <c r="K14" s="156" t="str">
        <f>IFERROR(VLOOKUP($B14,'Benchmark Data'!$B:$FF,K$1,FALSE)*K15,"")</f>
        <v/>
      </c>
      <c r="L14" s="156" t="str">
        <f>IFERROR(VLOOKUP($B14,'Benchmark Data'!$B:$FF,L$1,FALSE)*L15,"")</f>
        <v/>
      </c>
      <c r="M14" s="156" t="str">
        <f>IFERROR(VLOOKUP($B14,'Benchmark Data'!$B:$FF,M$1,FALSE)*M15,"")</f>
        <v/>
      </c>
      <c r="N14" s="143" t="str">
        <f>IFERROR(VLOOKUP($B14,'Benchmark Data'!$B:$FF,N$1,FALSE)/VLOOKUP($B13,'Benchmark Data'!$B:$FF,N$1,FALSE)*N15,"")</f>
        <v/>
      </c>
      <c r="O14" s="143" t="str">
        <f>IFERROR(VLOOKUP($B14,'Benchmark Data'!$B:$FF,O$1,FALSE)/VLOOKUP($B13,'Benchmark Data'!$B:$FF,O$1,FALSE)*O15,"")</f>
        <v/>
      </c>
      <c r="P14" s="143" t="str">
        <f>IFERROR(VLOOKUP($B14,'Benchmark Data'!$B:$FF,P$1,FALSE)/VLOOKUP($B13,'Benchmark Data'!$B:$FF,P$1,FALSE)*P15,"")</f>
        <v/>
      </c>
      <c r="Q14" s="156">
        <f>IFERROR(VLOOKUP($B14,'Benchmark Data'!$B:$FF,Q$1,FALSE)*Q15,"")</f>
        <v>4.6288144975529075</v>
      </c>
      <c r="R14" s="156" t="str">
        <f>IFERROR(VLOOKUP($B14,'Benchmark Data'!$B:$FF,R$1,FALSE)*R15,"")</f>
        <v/>
      </c>
      <c r="S14" s="156" t="str">
        <f>IFERROR(VLOOKUP($B14,'Benchmark Data'!$B:$FF,S$1,FALSE)*S15,"")</f>
        <v/>
      </c>
      <c r="T14" s="156" t="str">
        <f>IFERROR(VLOOKUP($B14,'Benchmark Data'!$B:$FF,T$1,FALSE)*T15,"")</f>
        <v/>
      </c>
      <c r="U14" s="156" t="str">
        <f>IFERROR(VLOOKUP($B14,'Benchmark Data'!$B:$FF,U$1,FALSE)*U15,"")</f>
        <v/>
      </c>
      <c r="V14" s="143">
        <f>IFERROR(VLOOKUP($B14,'Benchmark Data'!$B:$FF,V$1,FALSE)/VLOOKUP($B13,'Benchmark Data'!$B:$FF,V$1,FALSE)*V15,"")</f>
        <v>4.4904283507388394</v>
      </c>
      <c r="W14" s="143" t="str">
        <f>IFERROR(VLOOKUP($B14,'Benchmark Data'!$B:$FF,W$1,FALSE)/VLOOKUP($B13,'Benchmark Data'!$B:$FF,W$1,FALSE)*W15,"")</f>
        <v/>
      </c>
      <c r="X14" s="143" t="str">
        <f>IFERROR(VLOOKUP($B14,'Benchmark Data'!$B:$FF,X$1,FALSE)/VLOOKUP($B13,'Benchmark Data'!$B:$FF,X$1,FALSE)*X15,"")</f>
        <v/>
      </c>
      <c r="Y14" s="143" t="str">
        <f>IFERROR(VLOOKUP($B14,'Benchmark Data'!$B:$FF,Y$1,FALSE)/VLOOKUP($B13,'Benchmark Data'!$B:$FF,Y$1,FALSE)*Y15,"")</f>
        <v/>
      </c>
      <c r="Z14" s="143" t="str">
        <f>IFERROR(VLOOKUP($B14,'Benchmark Data'!$B:$FF,Z$1,FALSE)/VLOOKUP($B13,'Benchmark Data'!$B:$FF,Z$1,FALSE)*Z15,"")</f>
        <v/>
      </c>
      <c r="AA14" s="143" t="str">
        <f>IFERROR(VLOOKUP($B14,'Benchmark Data'!$B:$FF,AA$1,FALSE)/VLOOKUP($B13,'Benchmark Data'!$B:$FF,AA$1,FALSE)*AA15,"")</f>
        <v/>
      </c>
      <c r="AB14" s="143" t="str">
        <f>IFERROR(VLOOKUP($B14,'Benchmark Data'!$B:$FF,AB$1,FALSE)/VLOOKUP($B13,'Benchmark Data'!$B:$FF,AB$1,FALSE)*AB15,"")</f>
        <v/>
      </c>
      <c r="AC14" s="143" t="str">
        <f>IFERROR(VLOOKUP($B14,'Benchmark Data'!$B:$FF,AC$1,FALSE)/VLOOKUP($B13,'Benchmark Data'!$B:$FF,AC$1,FALSE)*AC15,"")</f>
        <v/>
      </c>
      <c r="AD14" s="143" t="str">
        <f>IFERROR(VLOOKUP($B14,'Benchmark Data'!$B:$FF,AD$1,FALSE)/VLOOKUP($B13,'Benchmark Data'!$B:$FF,AD$1,FALSE)*AD15,"")</f>
        <v/>
      </c>
      <c r="AE14" s="143" t="str">
        <f>IFERROR(VLOOKUP($B14,'Benchmark Data'!$B:$FF,AE$1,FALSE)/VLOOKUP($B13,'Benchmark Data'!$B:$FF,AE$1,FALSE)*AE15,"")</f>
        <v/>
      </c>
      <c r="AF14" s="143" t="str">
        <f>IFERROR(VLOOKUP($B14,'Benchmark Data'!$B:$FF,AF$1,FALSE)/VLOOKUP($B13,'Benchmark Data'!$B:$FF,AF$1,FALSE)*AF15,"")</f>
        <v/>
      </c>
      <c r="AG14" s="143" t="str">
        <f>IFERROR(VLOOKUP($B14,'Benchmark Data'!$B:$FF,AG$1,FALSE)/VLOOKUP($B13,'Benchmark Data'!$B:$FF,AG$1,FALSE)*AG15,"")</f>
        <v/>
      </c>
      <c r="AH14" s="143" t="str">
        <f>IFERROR(VLOOKUP($B14,'Benchmark Data'!$B:$FF,AH$1,FALSE)/VLOOKUP($B13,'Benchmark Data'!$B:$FF,AH$1,FALSE)*AH15,"")</f>
        <v/>
      </c>
      <c r="AI14" s="143" t="str">
        <f>IFERROR(VLOOKUP($B14,'Benchmark Data'!$B:$FF,AI$1,FALSE)/VLOOKUP($B13,'Benchmark Data'!$B:$FF,AI$1,FALSE)*AI15,"")</f>
        <v/>
      </c>
      <c r="AJ14" s="143" t="str">
        <f>IFERROR(VLOOKUP($B14,'Benchmark Data'!$B:$FF,AJ$1,FALSE)/VLOOKUP($B13,'Benchmark Data'!$B:$FF,AJ$1,FALSE)*AJ15,"")</f>
        <v/>
      </c>
      <c r="AK14" s="143" t="str">
        <f>IFERROR(VLOOKUP($B14,'Benchmark Data'!$B:$FF,AK$1,FALSE)/VLOOKUP($B13,'Benchmark Data'!$B:$FF,AK$1,FALSE)*AK15,"")</f>
        <v/>
      </c>
      <c r="AL14" s="143" t="str">
        <f>IFERROR(VLOOKUP($B14,'Benchmark Data'!$B:$FF,AL$1,FALSE)/VLOOKUP($B13,'Benchmark Data'!$B:$FF,AL$1,FALSE)*AL15,"")</f>
        <v/>
      </c>
      <c r="AM14" s="143" t="str">
        <f>IFERROR(VLOOKUP($B14,'Benchmark Data'!$B:$FF,AM$1,FALSE)/VLOOKUP($B13,'Benchmark Data'!$B:$FF,AM$1,FALSE)*AM15,"")</f>
        <v/>
      </c>
      <c r="AN14" s="143" t="str">
        <f>IFERROR(VLOOKUP($B14,'Benchmark Data'!$B:$FF,AN$1,FALSE)/VLOOKUP($B13,'Benchmark Data'!$B:$FF,AN$1,FALSE)*AN15,"")</f>
        <v/>
      </c>
      <c r="AO14" s="143" t="str">
        <f>IFERROR(VLOOKUP($B14,'Benchmark Data'!$B:$FF,AO$1,FALSE)/VLOOKUP($B13,'Benchmark Data'!$B:$FF,AO$1,FALSE)*AO15,"")</f>
        <v/>
      </c>
      <c r="AP14" s="143" t="str">
        <f>IFERROR(VLOOKUP($B14,'Benchmark Data'!$B:$FF,AP$1,FALSE)/VLOOKUP($B13,'Benchmark Data'!$B:$FF,AP$1,FALSE)*AP15,"")</f>
        <v/>
      </c>
      <c r="AQ14" s="143" t="str">
        <f>IFERROR(VLOOKUP($B14,'Benchmark Data'!$B:$FF,AQ$1,FALSE)/VLOOKUP($B13,'Benchmark Data'!$B:$FF,AQ$1,FALSE)*AQ15,"")</f>
        <v/>
      </c>
      <c r="AR14" s="143" t="str">
        <f>IFERROR(VLOOKUP($B14,'Benchmark Data'!$B:$FF,AR$1,FALSE)/VLOOKUP($B13,'Benchmark Data'!$B:$FF,AR$1,FALSE)*AR15,"")</f>
        <v/>
      </c>
      <c r="AS14" s="143" t="str">
        <f>IFERROR(VLOOKUP($B14,'Benchmark Data'!$B:$FF,AS$1,FALSE)/VLOOKUP($B13,'Benchmark Data'!$B:$FF,AS$1,FALSE)*AS15,"")</f>
        <v/>
      </c>
      <c r="AT14" s="143" t="str">
        <f>IFERROR(VLOOKUP($B14,'Benchmark Data'!$B:$FF,AT$1,FALSE)/VLOOKUP($B13,'Benchmark Data'!$B:$FF,AT$1,FALSE)*AT15,"")</f>
        <v/>
      </c>
      <c r="AU14" s="143" t="str">
        <f>IFERROR(VLOOKUP($B14,'Benchmark Data'!$B:$FF,AU$1,FALSE)/VLOOKUP($B13,'Benchmark Data'!$B:$FF,AU$1,FALSE)*AU15,"")</f>
        <v/>
      </c>
      <c r="AV14" s="143" t="str">
        <f>IFERROR(VLOOKUP($B14,'Benchmark Data'!$B:$FF,AV$1,FALSE)/VLOOKUP($B13,'Benchmark Data'!$B:$FF,AV$1,FALSE)*AV15,"")</f>
        <v/>
      </c>
      <c r="AW14" s="143" t="str">
        <f>IFERROR(VLOOKUP($B14,'Benchmark Data'!$B:$FF,AW$1,FALSE)/VLOOKUP($B13,'Benchmark Data'!$B:$FF,AW$1,FALSE)*AW15,"")</f>
        <v/>
      </c>
      <c r="AX14" s="143" t="str">
        <f>IFERROR(VLOOKUP($B14,'Benchmark Data'!$B:$FF,AX$1,FALSE)/VLOOKUP($B13,'Benchmark Data'!$B:$FF,AX$1,FALSE)*AX15,"")</f>
        <v/>
      </c>
      <c r="AY14" s="143" t="str">
        <f>IFERROR(VLOOKUP($B14,'Benchmark Data'!$B:$FF,AY$1,FALSE)/VLOOKUP($B13,'Benchmark Data'!$B:$FF,AY$1,FALSE)*AY15,"")</f>
        <v/>
      </c>
      <c r="AZ14" s="156" t="str">
        <f>IFERROR(VLOOKUP($B14,'Benchmark Data'!$B:$FF,AZ$1,FALSE)*AZ15,"")</f>
        <v/>
      </c>
      <c r="BA14" s="156" t="str">
        <f>IFERROR(VLOOKUP($B14,'Benchmark Data'!$B:$FF,BA$1,FALSE)*BA15,"")</f>
        <v/>
      </c>
      <c r="BB14" s="143" t="str">
        <f>IFERROR(VLOOKUP($B14,'Benchmark Data'!$B:$FF,BB$1,FALSE)/VLOOKUP($B13,'Benchmark Data'!$B:$FF,BB$1,FALSE)*BB15,"")</f>
        <v/>
      </c>
      <c r="BC14" s="143" t="str">
        <f>IFERROR(VLOOKUP($B14,'Benchmark Data'!$B:$FF,BC$1,FALSE)/VLOOKUP($B13,'Benchmark Data'!$B:$FF,BC$1,FALSE)*BC15,"")</f>
        <v/>
      </c>
      <c r="BD14" s="143" t="str">
        <f>IFERROR(VLOOKUP($B14,'Benchmark Data'!$B:$FF,BD$1,FALSE)/VLOOKUP($B13,'Benchmark Data'!$B:$FF,BD$1,FALSE)*BD15,"")</f>
        <v/>
      </c>
      <c r="BE14" s="143" t="str">
        <f>IFERROR(VLOOKUP($B14,'Benchmark Data'!$B:$FF,BE$1,FALSE)/VLOOKUP($B13,'Benchmark Data'!$B:$FF,BE$1,FALSE)*BE15,"")</f>
        <v/>
      </c>
      <c r="BF14" s="143" t="str">
        <f>IFERROR(VLOOKUP($B14,'Benchmark Data'!$B:$FF,BF$1,FALSE)/VLOOKUP($B13,'Benchmark Data'!$B:$FF,BF$1,FALSE)*BF15,"")</f>
        <v/>
      </c>
      <c r="BG14" s="143" t="str">
        <f>IFERROR(VLOOKUP($B14,'Benchmark Data'!$B:$FF,BG$1,FALSE)/VLOOKUP($B13,'Benchmark Data'!$B:$FF,BG$1,FALSE)*BG15,"")</f>
        <v/>
      </c>
      <c r="BH14" s="143" t="str">
        <f>IFERROR(VLOOKUP($B14,'Benchmark Data'!$B:$FF,BH$1,FALSE)/VLOOKUP($B13,'Benchmark Data'!$B:$FF,BH$1,FALSE)*BH15,"")</f>
        <v/>
      </c>
      <c r="BI14" s="143" t="str">
        <f>IFERROR(VLOOKUP($B14,'Benchmark Data'!$B:$FF,BI$1,FALSE)/VLOOKUP($B13,'Benchmark Data'!$B:$FF,BI$1,FALSE)*BI15,"")</f>
        <v/>
      </c>
      <c r="BJ14" s="143" t="str">
        <f>IFERROR(VLOOKUP($B14,'Benchmark Data'!$B:$FF,BJ$1,FALSE)/VLOOKUP($B13,'Benchmark Data'!$B:$FF,BJ$1,FALSE)*BJ15,"")</f>
        <v/>
      </c>
      <c r="BK14" s="143" t="str">
        <f>IFERROR(VLOOKUP($B14,'Benchmark Data'!$B:$FF,BK$1,FALSE)/VLOOKUP($B13,'Benchmark Data'!$B:$FF,BK$1,FALSE)*BK15,"")</f>
        <v/>
      </c>
      <c r="BL14" s="143" t="str">
        <f>IFERROR(VLOOKUP($B14,'Benchmark Data'!$B:$FF,BL$1,FALSE)/VLOOKUP($B13,'Benchmark Data'!$B:$FF,BL$1,FALSE)*BL15,"")</f>
        <v/>
      </c>
      <c r="BM14" s="143" t="str">
        <f>IFERROR(VLOOKUP($B14,'Benchmark Data'!$B:$FF,BM$1,FALSE)/VLOOKUP($B13,'Benchmark Data'!$B:$FF,BM$1,FALSE)*BM15,"")</f>
        <v/>
      </c>
      <c r="BN14" s="143" t="str">
        <f>IFERROR(VLOOKUP($B14,'Benchmark Data'!$B:$FF,BN$1,FALSE)/VLOOKUP($B13,'Benchmark Data'!$B:$FF,BN$1,FALSE)*BN15,"")</f>
        <v/>
      </c>
      <c r="BO14" s="143" t="str">
        <f>IFERROR(VLOOKUP($B14,'Benchmark Data'!$B:$FF,BO$1,FALSE)/VLOOKUP($B13,'Benchmark Data'!$B:$FF,BO$1,FALSE)*BO15,"")</f>
        <v/>
      </c>
      <c r="BP14" s="143" t="str">
        <f>IFERROR(VLOOKUP($B14,'Benchmark Data'!$B:$FF,BP$1,FALSE)/VLOOKUP($B13,'Benchmark Data'!$B:$FF,BP$1,FALSE)*BP15,"")</f>
        <v/>
      </c>
      <c r="BQ14" s="143" t="str">
        <f>IFERROR(VLOOKUP($B14,'Benchmark Data'!$B:$FF,BQ$1,FALSE)/VLOOKUP($B13,'Benchmark Data'!$B:$FF,BQ$1,FALSE)*BQ15,"")</f>
        <v/>
      </c>
      <c r="BR14" s="143" t="str">
        <f>IFERROR(VLOOKUP($B14,'Benchmark Data'!$B:$FF,BR$1,FALSE)/VLOOKUP($B13,'Benchmark Data'!$B:$FF,BR$1,FALSE)*BR15,"")</f>
        <v/>
      </c>
      <c r="BS14" s="143" t="str">
        <f>IFERROR(VLOOKUP($B14,'Benchmark Data'!$B:$FF,BS$1,FALSE)/VLOOKUP($B13,'Benchmark Data'!$B:$FF,BS$1,FALSE)*BS15,"")</f>
        <v/>
      </c>
      <c r="BT14" s="143" t="str">
        <f>IFERROR(VLOOKUP($B14,'Benchmark Data'!$B:$FF,BT$1,FALSE)/VLOOKUP($B13,'Benchmark Data'!$B:$FF,BT$1,FALSE)*BT15,"")</f>
        <v/>
      </c>
      <c r="BU14" s="143" t="str">
        <f>IFERROR(VLOOKUP($B14,'Benchmark Data'!$B:$FF,BU$1,FALSE)/VLOOKUP($B13,'Benchmark Data'!$B:$FF,BU$1,FALSE)*BU15,"")</f>
        <v/>
      </c>
      <c r="BV14" s="143" t="str">
        <f>IFERROR(VLOOKUP($B14,'Benchmark Data'!$B:$FF,BV$1,FALSE)/VLOOKUP($B13,'Benchmark Data'!$B:$FF,BV$1,FALSE)*BV15,"")</f>
        <v/>
      </c>
      <c r="BW14" s="143" t="str">
        <f>IFERROR(VLOOKUP($B14,'Benchmark Data'!$B:$FF,BW$1,FALSE)/VLOOKUP($B13,'Benchmark Data'!$B:$FF,BW$1,FALSE)*BW15,"")</f>
        <v/>
      </c>
      <c r="BX14" s="143" t="str">
        <f>IFERROR(VLOOKUP($B14,'Benchmark Data'!$B:$FF,BX$1,FALSE)/VLOOKUP($B13,'Benchmark Data'!$B:$FF,BX$1,FALSE)*BX15,"")</f>
        <v/>
      </c>
      <c r="BY14" s="143" t="str">
        <f>IFERROR(VLOOKUP($B14,'Benchmark Data'!$B:$FF,BY$1,FALSE)/VLOOKUP($B13,'Benchmark Data'!$B:$FF,BY$1,FALSE)*BY15,"")</f>
        <v/>
      </c>
      <c r="BZ14" s="143" t="str">
        <f>IFERROR(VLOOKUP($B14,'Benchmark Data'!$B:$FF,BZ$1,FALSE)/VLOOKUP($B13,'Benchmark Data'!$B:$FF,BZ$1,FALSE)*BZ15,"")</f>
        <v/>
      </c>
      <c r="CA14" s="143" t="str">
        <f>IFERROR(VLOOKUP($B14,'Benchmark Data'!$B:$FF,CA$1,FALSE)/VLOOKUP($B13,'Benchmark Data'!$B:$FF,CA$1,FALSE)*CA15,"")</f>
        <v/>
      </c>
      <c r="CB14" s="143" t="str">
        <f>IFERROR(VLOOKUP($B14,'Benchmark Data'!$B:$FF,CB$1,FALSE)/VLOOKUP($B13,'Benchmark Data'!$B:$FF,CB$1,FALSE)*CB15,"")</f>
        <v/>
      </c>
      <c r="CC14" s="143" t="str">
        <f>IFERROR(VLOOKUP($B14,'Benchmark Data'!$B:$FF,CC$1,FALSE)/VLOOKUP($B13,'Benchmark Data'!$B:$FF,CC$1,FALSE)*CC15,"")</f>
        <v/>
      </c>
      <c r="CD14" s="143" t="str">
        <f>IFERROR(VLOOKUP($B14,'Benchmark Data'!$B:$FF,CD$1,FALSE)/VLOOKUP($B13,'Benchmark Data'!$B:$FF,CD$1,FALSE)*CD15,"")</f>
        <v/>
      </c>
      <c r="CE14" s="143" t="str">
        <f>IFERROR(VLOOKUP($B14,'Benchmark Data'!$B:$FF,CE$1,FALSE)/VLOOKUP($B13,'Benchmark Data'!$B:$FF,CE$1,FALSE)*CE15,"")</f>
        <v/>
      </c>
      <c r="CF14" s="143" t="str">
        <f>IFERROR(VLOOKUP($B14,'Benchmark Data'!$B:$FF,CF$1,FALSE)/VLOOKUP($B13,'Benchmark Data'!$B:$FF,CF$1,FALSE)*CF15,"")</f>
        <v/>
      </c>
      <c r="CG14" s="143" t="str">
        <f>IFERROR(VLOOKUP($B14,'Benchmark Data'!$B:$FF,CG$1,FALSE)/VLOOKUP($B13,'Benchmark Data'!$B:$FF,CG$1,FALSE)*CG15,"")</f>
        <v/>
      </c>
      <c r="CH14" s="156" t="str">
        <f>IFERROR(VLOOKUP($B14,'Benchmark Data'!$B:$FF,CH$1,FALSE)*CH15,"")</f>
        <v/>
      </c>
      <c r="CI14" s="143" t="str">
        <f>IFERROR(VLOOKUP($B14,'Benchmark Data'!$B:$FF,CI$1,FALSE)/VLOOKUP($B13,'Benchmark Data'!$B:$FF,CI$1,FALSE)*CI15,"")</f>
        <v/>
      </c>
      <c r="CJ14" s="143" t="str">
        <f>IFERROR(VLOOKUP($B14,'Benchmark Data'!$B:$FF,CJ$1,FALSE)/VLOOKUP($B13,'Benchmark Data'!$B:$FF,CJ$1,FALSE)*CJ15,"")</f>
        <v/>
      </c>
      <c r="CK14" s="143" t="str">
        <f>IFERROR(VLOOKUP($B14,'Benchmark Data'!$B:$FF,CK$1,FALSE)/VLOOKUP($B13,'Benchmark Data'!$B:$FF,CK$1,FALSE)*CK15,"")</f>
        <v/>
      </c>
      <c r="CL14" s="143" t="str">
        <f>IFERROR(VLOOKUP($B14,'Benchmark Data'!$B:$AAA,CL$1,FALSE)/VLOOKUP($B13,'Benchmark Data'!$B:$AAA,CL$1,FALSE)*CL15,"")</f>
        <v/>
      </c>
      <c r="CM14" s="143" t="str">
        <f>IFERROR(VLOOKUP($B14,'Benchmark Data'!$B:$AAA,CM$1,FALSE)/VLOOKUP($B13,'Benchmark Data'!$B:$AAA,CM$1,FALSE)*CM15,"")</f>
        <v/>
      </c>
      <c r="CN14" s="143" t="str">
        <f>IFERROR(VLOOKUP($B14,'Benchmark Data'!$B:$AAA,CN$1,FALSE)/VLOOKUP($B13,'Benchmark Data'!$B:$AAA,CN$1,FALSE)*CN15,"")</f>
        <v/>
      </c>
      <c r="CO14" s="143" t="str">
        <f>IFERROR(VLOOKUP($B14,'Benchmark Data'!$B:$AAA,CO$1,FALSE)/VLOOKUP($B13,'Benchmark Data'!$B:$AAA,CO$1,FALSE)*CO15,"")</f>
        <v/>
      </c>
      <c r="CP14" s="143" t="str">
        <f>IFERROR(VLOOKUP($B14,'Benchmark Data'!$B:$AAA,CP$1,FALSE)/VLOOKUP($B13,'Benchmark Data'!$B:$AAA,CP$1,FALSE)*CP15,"")</f>
        <v/>
      </c>
      <c r="CQ14" s="143" t="str">
        <f>IFERROR(VLOOKUP($B14,'Benchmark Data'!$B:$AAA,CQ$1,FALSE)/VLOOKUP($B13,'Benchmark Data'!$B:$AAA,CQ$1,FALSE)*CQ15,"")</f>
        <v/>
      </c>
      <c r="CR14" s="143" t="str">
        <f>IFERROR(VLOOKUP($B14,'Benchmark Data'!$B:$AAA,CR$1,FALSE)/VLOOKUP($B13,'Benchmark Data'!$B:$AAA,CR$1,FALSE)*CR15,"")</f>
        <v/>
      </c>
      <c r="CS14" s="143" t="str">
        <f>IFERROR(VLOOKUP($B14,'Benchmark Data'!$B:$AAA,CS$1,FALSE)/VLOOKUP($B13,'Benchmark Data'!$B:$AAA,CS$1,FALSE)*CS15,"")</f>
        <v/>
      </c>
      <c r="CT14" s="143" t="str">
        <f>IFERROR(VLOOKUP($B14,'Benchmark Data'!$B:$AAA,CT$1,FALSE)/VLOOKUP($B13,'Benchmark Data'!$B:$AAA,CT$1,FALSE)*CT15,"")</f>
        <v/>
      </c>
      <c r="CU14" s="143" t="str">
        <f>IFERROR(VLOOKUP($B14,'Benchmark Data'!$B:$AAA,CU$1,FALSE)/VLOOKUP($B13,'Benchmark Data'!$B:$AAA,CU$1,FALSE)*CU15,"")</f>
        <v/>
      </c>
      <c r="CV14" s="143" t="str">
        <f>IFERROR(VLOOKUP($B14,'Benchmark Data'!$B:$AAA,CV$1,FALSE)/VLOOKUP($B13,'Benchmark Data'!$B:$AAA,CV$1,FALSE)*CV15,"")</f>
        <v/>
      </c>
      <c r="CW14" s="143" t="str">
        <f>IFERROR(VLOOKUP($B14,'Benchmark Data'!$B:$AAA,CW$1,FALSE)/VLOOKUP($B13,'Benchmark Data'!$B:$AAA,CW$1,FALSE)*CW15,"")</f>
        <v/>
      </c>
      <c r="CX14" s="143" t="str">
        <f>IFERROR(VLOOKUP($B14,'Benchmark Data'!$B:$AAA,CX$1,FALSE)/VLOOKUP($B13,'Benchmark Data'!$B:$AAA,CX$1,FALSE)*CX15,"")</f>
        <v/>
      </c>
      <c r="CY14" s="143" t="str">
        <f>IFERROR(VLOOKUP($B14,'Benchmark Data'!$B:$AAA,CY$1,FALSE)/VLOOKUP($B13,'Benchmark Data'!$B:$AAA,CY$1,FALSE)*CY15,"")</f>
        <v/>
      </c>
      <c r="CZ14" s="143" t="str">
        <f>IFERROR(VLOOKUP($B14,'Benchmark Data'!$B:$AAA,CZ$1,FALSE)/VLOOKUP($B13,'Benchmark Data'!$B:$AAA,CZ$1,FALSE)*CZ15,"")</f>
        <v/>
      </c>
      <c r="DA14" s="143" t="str">
        <f>IFERROR(VLOOKUP($B14,'Benchmark Data'!$B:$AAA,DA$1,FALSE)/VLOOKUP($B13,'Benchmark Data'!$B:$AAA,DA$1,FALSE)*DA15,"")</f>
        <v/>
      </c>
      <c r="DB14" s="143" t="str">
        <f>IFERROR(VLOOKUP($B14,'Benchmark Data'!$B:$AAA,DB$1,FALSE)/VLOOKUP($B13,'Benchmark Data'!$B:$AAA,DB$1,FALSE)*DB15,"")</f>
        <v/>
      </c>
      <c r="DC14" s="143" t="str">
        <f>IFERROR(VLOOKUP($B14,'Benchmark Data'!$B:$AAA,DC$1,FALSE)/VLOOKUP($B13,'Benchmark Data'!$B:$AAA,DC$1,FALSE)*DC15,"")</f>
        <v/>
      </c>
      <c r="DD14" s="143" t="str">
        <f>IFERROR(VLOOKUP($B14,'Benchmark Data'!$B:$AAA,DD$1,FALSE)/VLOOKUP($B13,'Benchmark Data'!$B:$AAA,DD$1,FALSE)*DD15,"")</f>
        <v/>
      </c>
      <c r="DE14" s="143" t="str">
        <f>IFERROR(VLOOKUP($B14,'Benchmark Data'!$B:$AAA,DE$1,FALSE)/VLOOKUP($B13,'Benchmark Data'!$B:$AAA,DE$1,FALSE)*DE15,"")</f>
        <v/>
      </c>
      <c r="DF14" s="143" t="str">
        <f>IFERROR(VLOOKUP($B14,'Benchmark Data'!$B:$AAA,DF$1,FALSE)/VLOOKUP($B13,'Benchmark Data'!$B:$AAA,DF$1,FALSE)*DF15,"")</f>
        <v/>
      </c>
      <c r="DG14" s="143" t="str">
        <f>IFERROR(VLOOKUP($B14,'Benchmark Data'!$B:$AAA,DG$1,FALSE)/VLOOKUP($B13,'Benchmark Data'!$B:$AAA,DG$1,FALSE)*DG15,"")</f>
        <v/>
      </c>
      <c r="DH14" s="143" t="str">
        <f>IFERROR(VLOOKUP($B14,'Benchmark Data'!$B:$AAA,DH$1,FALSE)/VLOOKUP($B13,'Benchmark Data'!$B:$AAA,DH$1,FALSE)*DH15,"")</f>
        <v/>
      </c>
      <c r="DI14" s="143" t="str">
        <f>IFERROR(VLOOKUP($B14,'Benchmark Data'!$B:$AAA,DI$1,FALSE)/VLOOKUP($B13,'Benchmark Data'!$B:$AAA,DI$1,FALSE)*DI15,"")</f>
        <v/>
      </c>
    </row>
    <row r="15" spans="1:113">
      <c r="A15" s="94">
        <f t="shared" si="33"/>
        <v>186</v>
      </c>
      <c r="B15" s="168">
        <f t="shared" si="34"/>
        <v>40421</v>
      </c>
      <c r="C15" s="143" t="str">
        <f>IFERROR(VLOOKUP($B15,'Benchmark Data'!$B:$FF,C$1,FALSE)/VLOOKUP($B14,'Benchmark Data'!$B:$FF,C$1,FALSE)*C16,"")</f>
        <v/>
      </c>
      <c r="D15" s="143" t="str">
        <f>IFERROR(VLOOKUP($B15,'Benchmark Data'!$B:$FF,D$1,FALSE)/VLOOKUP($B14,'Benchmark Data'!$B:$FF,D$1,FALSE)*D16,"")</f>
        <v/>
      </c>
      <c r="E15" s="143" t="str">
        <f>IFERROR(VLOOKUP($B15,'Benchmark Data'!$B:$FF,E$1,FALSE)/VLOOKUP($B14,'Benchmark Data'!$B:$FF,E$1,FALSE)*E16,"")</f>
        <v/>
      </c>
      <c r="F15" s="143" t="str">
        <f>IFERROR(VLOOKUP($B15,'Benchmark Data'!$B:$FF,F$1,FALSE)/VLOOKUP($B14,'Benchmark Data'!$B:$FF,F$1,FALSE)*F16,"")</f>
        <v/>
      </c>
      <c r="G15" s="143" t="str">
        <f>IFERROR(VLOOKUP($B15,'Benchmark Data'!$B:$FF,G$1,FALSE)/VLOOKUP($B14,'Benchmark Data'!$B:$FF,G$1,FALSE)*G16,"")</f>
        <v/>
      </c>
      <c r="H15" s="143" t="str">
        <f>IFERROR(VLOOKUP($B15,'Benchmark Data'!$B:$FF,H$1,FALSE)/VLOOKUP($B14,'Benchmark Data'!$B:$FF,H$1,FALSE)*H16,"")</f>
        <v/>
      </c>
      <c r="I15" s="143" t="str">
        <f>IFERROR(VLOOKUP($B15,'Benchmark Data'!$B:$FF,I$1,FALSE)/VLOOKUP($B14,'Benchmark Data'!$B:$FF,I$1,FALSE)*I16,"")</f>
        <v/>
      </c>
      <c r="J15" s="143" t="str">
        <f>IFERROR(VLOOKUP($B15,'Benchmark Data'!$B:$FF,J$1,FALSE)/VLOOKUP($B14,'Benchmark Data'!$B:$FF,J$1,FALSE)*J16,"")</f>
        <v/>
      </c>
      <c r="K15" s="156" t="str">
        <f>IFERROR(VLOOKUP($B15,'Benchmark Data'!$B:$FF,K$1,FALSE)*K16,"")</f>
        <v/>
      </c>
      <c r="L15" s="156" t="str">
        <f>IFERROR(VLOOKUP($B15,'Benchmark Data'!$B:$FF,L$1,FALSE)*L16,"")</f>
        <v/>
      </c>
      <c r="M15" s="156" t="str">
        <f>IFERROR(VLOOKUP($B15,'Benchmark Data'!$B:$FF,M$1,FALSE)*M16,"")</f>
        <v/>
      </c>
      <c r="N15" s="143" t="str">
        <f>IFERROR(VLOOKUP($B15,'Benchmark Data'!$B:$FF,N$1,FALSE)/VLOOKUP($B14,'Benchmark Data'!$B:$FF,N$1,FALSE)*N16,"")</f>
        <v/>
      </c>
      <c r="O15" s="143" t="str">
        <f>IFERROR(VLOOKUP($B15,'Benchmark Data'!$B:$FF,O$1,FALSE)/VLOOKUP($B14,'Benchmark Data'!$B:$FF,O$1,FALSE)*O16,"")</f>
        <v/>
      </c>
      <c r="P15" s="143" t="str">
        <f>IFERROR(VLOOKUP($B15,'Benchmark Data'!$B:$FF,P$1,FALSE)/VLOOKUP($B14,'Benchmark Data'!$B:$FF,P$1,FALSE)*P16,"")</f>
        <v/>
      </c>
      <c r="Q15" s="156">
        <f>IFERROR(VLOOKUP($B15,'Benchmark Data'!$B:$FF,Q$1,FALSE)*Q16,"")</f>
        <v>4.3421627735421318</v>
      </c>
      <c r="R15" s="156" t="str">
        <f>IFERROR(VLOOKUP($B15,'Benchmark Data'!$B:$FF,R$1,FALSE)*R16,"")</f>
        <v/>
      </c>
      <c r="S15" s="156" t="str">
        <f>IFERROR(VLOOKUP($B15,'Benchmark Data'!$B:$FF,S$1,FALSE)*S16,"")</f>
        <v/>
      </c>
      <c r="T15" s="156" t="str">
        <f>IFERROR(VLOOKUP($B15,'Benchmark Data'!$B:$FF,T$1,FALSE)*T16,"")</f>
        <v/>
      </c>
      <c r="U15" s="156" t="str">
        <f>IFERROR(VLOOKUP($B15,'Benchmark Data'!$B:$FF,U$1,FALSE)*U16,"")</f>
        <v/>
      </c>
      <c r="V15" s="143">
        <f>IFERROR(VLOOKUP($B15,'Benchmark Data'!$B:$FF,V$1,FALSE)/VLOOKUP($B14,'Benchmark Data'!$B:$FF,V$1,FALSE)*V16,"")</f>
        <v>4.3194226565309126</v>
      </c>
      <c r="W15" s="143" t="str">
        <f>IFERROR(VLOOKUP($B15,'Benchmark Data'!$B:$FF,W$1,FALSE)/VLOOKUP($B14,'Benchmark Data'!$B:$FF,W$1,FALSE)*W16,"")</f>
        <v/>
      </c>
      <c r="X15" s="143" t="str">
        <f>IFERROR(VLOOKUP($B15,'Benchmark Data'!$B:$FF,X$1,FALSE)/VLOOKUP($B14,'Benchmark Data'!$B:$FF,X$1,FALSE)*X16,"")</f>
        <v/>
      </c>
      <c r="Y15" s="143" t="str">
        <f>IFERROR(VLOOKUP($B15,'Benchmark Data'!$B:$FF,Y$1,FALSE)/VLOOKUP($B14,'Benchmark Data'!$B:$FF,Y$1,FALSE)*Y16,"")</f>
        <v/>
      </c>
      <c r="Z15" s="143" t="str">
        <f>IFERROR(VLOOKUP($B15,'Benchmark Data'!$B:$FF,Z$1,FALSE)/VLOOKUP($B14,'Benchmark Data'!$B:$FF,Z$1,FALSE)*Z16,"")</f>
        <v/>
      </c>
      <c r="AA15" s="143" t="str">
        <f>IFERROR(VLOOKUP($B15,'Benchmark Data'!$B:$FF,AA$1,FALSE)/VLOOKUP($B14,'Benchmark Data'!$B:$FF,AA$1,FALSE)*AA16,"")</f>
        <v/>
      </c>
      <c r="AB15" s="143" t="str">
        <f>IFERROR(VLOOKUP($B15,'Benchmark Data'!$B:$FF,AB$1,FALSE)/VLOOKUP($B14,'Benchmark Data'!$B:$FF,AB$1,FALSE)*AB16,"")</f>
        <v/>
      </c>
      <c r="AC15" s="143" t="str">
        <f>IFERROR(VLOOKUP($B15,'Benchmark Data'!$B:$FF,AC$1,FALSE)/VLOOKUP($B14,'Benchmark Data'!$B:$FF,AC$1,FALSE)*AC16,"")</f>
        <v/>
      </c>
      <c r="AD15" s="143" t="str">
        <f>IFERROR(VLOOKUP($B15,'Benchmark Data'!$B:$FF,AD$1,FALSE)/VLOOKUP($B14,'Benchmark Data'!$B:$FF,AD$1,FALSE)*AD16,"")</f>
        <v/>
      </c>
      <c r="AE15" s="143" t="str">
        <f>IFERROR(VLOOKUP($B15,'Benchmark Data'!$B:$FF,AE$1,FALSE)/VLOOKUP($B14,'Benchmark Data'!$B:$FF,AE$1,FALSE)*AE16,"")</f>
        <v/>
      </c>
      <c r="AF15" s="143" t="str">
        <f>IFERROR(VLOOKUP($B15,'Benchmark Data'!$B:$FF,AF$1,FALSE)/VLOOKUP($B14,'Benchmark Data'!$B:$FF,AF$1,FALSE)*AF16,"")</f>
        <v/>
      </c>
      <c r="AG15" s="143" t="str">
        <f>IFERROR(VLOOKUP($B15,'Benchmark Data'!$B:$FF,AG$1,FALSE)/VLOOKUP($B14,'Benchmark Data'!$B:$FF,AG$1,FALSE)*AG16,"")</f>
        <v/>
      </c>
      <c r="AH15" s="143" t="str">
        <f>IFERROR(VLOOKUP($B15,'Benchmark Data'!$B:$FF,AH$1,FALSE)/VLOOKUP($B14,'Benchmark Data'!$B:$FF,AH$1,FALSE)*AH16,"")</f>
        <v/>
      </c>
      <c r="AI15" s="143" t="str">
        <f>IFERROR(VLOOKUP($B15,'Benchmark Data'!$B:$FF,AI$1,FALSE)/VLOOKUP($B14,'Benchmark Data'!$B:$FF,AI$1,FALSE)*AI16,"")</f>
        <v/>
      </c>
      <c r="AJ15" s="143" t="str">
        <f>IFERROR(VLOOKUP($B15,'Benchmark Data'!$B:$FF,AJ$1,FALSE)/VLOOKUP($B14,'Benchmark Data'!$B:$FF,AJ$1,FALSE)*AJ16,"")</f>
        <v/>
      </c>
      <c r="AK15" s="143" t="str">
        <f>IFERROR(VLOOKUP($B15,'Benchmark Data'!$B:$FF,AK$1,FALSE)/VLOOKUP($B14,'Benchmark Data'!$B:$FF,AK$1,FALSE)*AK16,"")</f>
        <v/>
      </c>
      <c r="AL15" s="143" t="str">
        <f>IFERROR(VLOOKUP($B15,'Benchmark Data'!$B:$FF,AL$1,FALSE)/VLOOKUP($B14,'Benchmark Data'!$B:$FF,AL$1,FALSE)*AL16,"")</f>
        <v/>
      </c>
      <c r="AM15" s="143" t="str">
        <f>IFERROR(VLOOKUP($B15,'Benchmark Data'!$B:$FF,AM$1,FALSE)/VLOOKUP($B14,'Benchmark Data'!$B:$FF,AM$1,FALSE)*AM16,"")</f>
        <v/>
      </c>
      <c r="AN15" s="143" t="str">
        <f>IFERROR(VLOOKUP($B15,'Benchmark Data'!$B:$FF,AN$1,FALSE)/VLOOKUP($B14,'Benchmark Data'!$B:$FF,AN$1,FALSE)*AN16,"")</f>
        <v/>
      </c>
      <c r="AO15" s="143" t="str">
        <f>IFERROR(VLOOKUP($B15,'Benchmark Data'!$B:$FF,AO$1,FALSE)/VLOOKUP($B14,'Benchmark Data'!$B:$FF,AO$1,FALSE)*AO16,"")</f>
        <v/>
      </c>
      <c r="AP15" s="143" t="str">
        <f>IFERROR(VLOOKUP($B15,'Benchmark Data'!$B:$FF,AP$1,FALSE)/VLOOKUP($B14,'Benchmark Data'!$B:$FF,AP$1,FALSE)*AP16,"")</f>
        <v/>
      </c>
      <c r="AQ15" s="143" t="str">
        <f>IFERROR(VLOOKUP($B15,'Benchmark Data'!$B:$FF,AQ$1,FALSE)/VLOOKUP($B14,'Benchmark Data'!$B:$FF,AQ$1,FALSE)*AQ16,"")</f>
        <v/>
      </c>
      <c r="AR15" s="143" t="str">
        <f>IFERROR(VLOOKUP($B15,'Benchmark Data'!$B:$FF,AR$1,FALSE)/VLOOKUP($B14,'Benchmark Data'!$B:$FF,AR$1,FALSE)*AR16,"")</f>
        <v/>
      </c>
      <c r="AS15" s="143" t="str">
        <f>IFERROR(VLOOKUP($B15,'Benchmark Data'!$B:$FF,AS$1,FALSE)/VLOOKUP($B14,'Benchmark Data'!$B:$FF,AS$1,FALSE)*AS16,"")</f>
        <v/>
      </c>
      <c r="AT15" s="143" t="str">
        <f>IFERROR(VLOOKUP($B15,'Benchmark Data'!$B:$FF,AT$1,FALSE)/VLOOKUP($B14,'Benchmark Data'!$B:$FF,AT$1,FALSE)*AT16,"")</f>
        <v/>
      </c>
      <c r="AU15" s="143" t="str">
        <f>IFERROR(VLOOKUP($B15,'Benchmark Data'!$B:$FF,AU$1,FALSE)/VLOOKUP($B14,'Benchmark Data'!$B:$FF,AU$1,FALSE)*AU16,"")</f>
        <v/>
      </c>
      <c r="AV15" s="143" t="str">
        <f>IFERROR(VLOOKUP($B15,'Benchmark Data'!$B:$FF,AV$1,FALSE)/VLOOKUP($B14,'Benchmark Data'!$B:$FF,AV$1,FALSE)*AV16,"")</f>
        <v/>
      </c>
      <c r="AW15" s="143" t="str">
        <f>IFERROR(VLOOKUP($B15,'Benchmark Data'!$B:$FF,AW$1,FALSE)/VLOOKUP($B14,'Benchmark Data'!$B:$FF,AW$1,FALSE)*AW16,"")</f>
        <v/>
      </c>
      <c r="AX15" s="143" t="str">
        <f>IFERROR(VLOOKUP($B15,'Benchmark Data'!$B:$FF,AX$1,FALSE)/VLOOKUP($B14,'Benchmark Data'!$B:$FF,AX$1,FALSE)*AX16,"")</f>
        <v/>
      </c>
      <c r="AY15" s="143" t="str">
        <f>IFERROR(VLOOKUP($B15,'Benchmark Data'!$B:$FF,AY$1,FALSE)/VLOOKUP($B14,'Benchmark Data'!$B:$FF,AY$1,FALSE)*AY16,"")</f>
        <v/>
      </c>
      <c r="AZ15" s="156" t="str">
        <f>IFERROR(VLOOKUP($B15,'Benchmark Data'!$B:$FF,AZ$1,FALSE)*AZ16,"")</f>
        <v/>
      </c>
      <c r="BA15" s="156" t="str">
        <f>IFERROR(VLOOKUP($B15,'Benchmark Data'!$B:$FF,BA$1,FALSE)*BA16,"")</f>
        <v/>
      </c>
      <c r="BB15" s="143" t="str">
        <f>IFERROR(VLOOKUP($B15,'Benchmark Data'!$B:$FF,BB$1,FALSE)/VLOOKUP($B14,'Benchmark Data'!$B:$FF,BB$1,FALSE)*BB16,"")</f>
        <v/>
      </c>
      <c r="BC15" s="143" t="str">
        <f>IFERROR(VLOOKUP($B15,'Benchmark Data'!$B:$FF,BC$1,FALSE)/VLOOKUP($B14,'Benchmark Data'!$B:$FF,BC$1,FALSE)*BC16,"")</f>
        <v/>
      </c>
      <c r="BD15" s="143" t="str">
        <f>IFERROR(VLOOKUP($B15,'Benchmark Data'!$B:$FF,BD$1,FALSE)/VLOOKUP($B14,'Benchmark Data'!$B:$FF,BD$1,FALSE)*BD16,"")</f>
        <v/>
      </c>
      <c r="BE15" s="143" t="str">
        <f>IFERROR(VLOOKUP($B15,'Benchmark Data'!$B:$FF,BE$1,FALSE)/VLOOKUP($B14,'Benchmark Data'!$B:$FF,BE$1,FALSE)*BE16,"")</f>
        <v/>
      </c>
      <c r="BF15" s="143" t="str">
        <f>IFERROR(VLOOKUP($B15,'Benchmark Data'!$B:$FF,BF$1,FALSE)/VLOOKUP($B14,'Benchmark Data'!$B:$FF,BF$1,FALSE)*BF16,"")</f>
        <v/>
      </c>
      <c r="BG15" s="143" t="str">
        <f>IFERROR(VLOOKUP($B15,'Benchmark Data'!$B:$FF,BG$1,FALSE)/VLOOKUP($B14,'Benchmark Data'!$B:$FF,BG$1,FALSE)*BG16,"")</f>
        <v/>
      </c>
      <c r="BH15" s="143" t="str">
        <f>IFERROR(VLOOKUP($B15,'Benchmark Data'!$B:$FF,BH$1,FALSE)/VLOOKUP($B14,'Benchmark Data'!$B:$FF,BH$1,FALSE)*BH16,"")</f>
        <v/>
      </c>
      <c r="BI15" s="143" t="str">
        <f>IFERROR(VLOOKUP($B15,'Benchmark Data'!$B:$FF,BI$1,FALSE)/VLOOKUP($B14,'Benchmark Data'!$B:$FF,BI$1,FALSE)*BI16,"")</f>
        <v/>
      </c>
      <c r="BJ15" s="143" t="str">
        <f>IFERROR(VLOOKUP($B15,'Benchmark Data'!$B:$FF,BJ$1,FALSE)/VLOOKUP($B14,'Benchmark Data'!$B:$FF,BJ$1,FALSE)*BJ16,"")</f>
        <v/>
      </c>
      <c r="BK15" s="143" t="str">
        <f>IFERROR(VLOOKUP($B15,'Benchmark Data'!$B:$FF,BK$1,FALSE)/VLOOKUP($B14,'Benchmark Data'!$B:$FF,BK$1,FALSE)*BK16,"")</f>
        <v/>
      </c>
      <c r="BL15" s="143" t="str">
        <f>IFERROR(VLOOKUP($B15,'Benchmark Data'!$B:$FF,BL$1,FALSE)/VLOOKUP($B14,'Benchmark Data'!$B:$FF,BL$1,FALSE)*BL16,"")</f>
        <v/>
      </c>
      <c r="BM15" s="143" t="str">
        <f>IFERROR(VLOOKUP($B15,'Benchmark Data'!$B:$FF,BM$1,FALSE)/VLOOKUP($B14,'Benchmark Data'!$B:$FF,BM$1,FALSE)*BM16,"")</f>
        <v/>
      </c>
      <c r="BN15" s="143" t="str">
        <f>IFERROR(VLOOKUP($B15,'Benchmark Data'!$B:$FF,BN$1,FALSE)/VLOOKUP($B14,'Benchmark Data'!$B:$FF,BN$1,FALSE)*BN16,"")</f>
        <v/>
      </c>
      <c r="BO15" s="143" t="str">
        <f>IFERROR(VLOOKUP($B15,'Benchmark Data'!$B:$FF,BO$1,FALSE)/VLOOKUP($B14,'Benchmark Data'!$B:$FF,BO$1,FALSE)*BO16,"")</f>
        <v/>
      </c>
      <c r="BP15" s="143" t="str">
        <f>IFERROR(VLOOKUP($B15,'Benchmark Data'!$B:$FF,BP$1,FALSE)/VLOOKUP($B14,'Benchmark Data'!$B:$FF,BP$1,FALSE)*BP16,"")</f>
        <v/>
      </c>
      <c r="BQ15" s="143" t="str">
        <f>IFERROR(VLOOKUP($B15,'Benchmark Data'!$B:$FF,BQ$1,FALSE)/VLOOKUP($B14,'Benchmark Data'!$B:$FF,BQ$1,FALSE)*BQ16,"")</f>
        <v/>
      </c>
      <c r="BR15" s="143" t="str">
        <f>IFERROR(VLOOKUP($B15,'Benchmark Data'!$B:$FF,BR$1,FALSE)/VLOOKUP($B14,'Benchmark Data'!$B:$FF,BR$1,FALSE)*BR16,"")</f>
        <v/>
      </c>
      <c r="BS15" s="143" t="str">
        <f>IFERROR(VLOOKUP($B15,'Benchmark Data'!$B:$FF,BS$1,FALSE)/VLOOKUP($B14,'Benchmark Data'!$B:$FF,BS$1,FALSE)*BS16,"")</f>
        <v/>
      </c>
      <c r="BT15" s="143" t="str">
        <f>IFERROR(VLOOKUP($B15,'Benchmark Data'!$B:$FF,BT$1,FALSE)/VLOOKUP($B14,'Benchmark Data'!$B:$FF,BT$1,FALSE)*BT16,"")</f>
        <v/>
      </c>
      <c r="BU15" s="143" t="str">
        <f>IFERROR(VLOOKUP($B15,'Benchmark Data'!$B:$FF,BU$1,FALSE)/VLOOKUP($B14,'Benchmark Data'!$B:$FF,BU$1,FALSE)*BU16,"")</f>
        <v/>
      </c>
      <c r="BV15" s="143" t="str">
        <f>IFERROR(VLOOKUP($B15,'Benchmark Data'!$B:$FF,BV$1,FALSE)/VLOOKUP($B14,'Benchmark Data'!$B:$FF,BV$1,FALSE)*BV16,"")</f>
        <v/>
      </c>
      <c r="BW15" s="143" t="str">
        <f>IFERROR(VLOOKUP($B15,'Benchmark Data'!$B:$FF,BW$1,FALSE)/VLOOKUP($B14,'Benchmark Data'!$B:$FF,BW$1,FALSE)*BW16,"")</f>
        <v/>
      </c>
      <c r="BX15" s="143" t="str">
        <f>IFERROR(VLOOKUP($B15,'Benchmark Data'!$B:$FF,BX$1,FALSE)/VLOOKUP($B14,'Benchmark Data'!$B:$FF,BX$1,FALSE)*BX16,"")</f>
        <v/>
      </c>
      <c r="BY15" s="143" t="str">
        <f>IFERROR(VLOOKUP($B15,'Benchmark Data'!$B:$FF,BY$1,FALSE)/VLOOKUP($B14,'Benchmark Data'!$B:$FF,BY$1,FALSE)*BY16,"")</f>
        <v/>
      </c>
      <c r="BZ15" s="143" t="str">
        <f>IFERROR(VLOOKUP($B15,'Benchmark Data'!$B:$FF,BZ$1,FALSE)/VLOOKUP($B14,'Benchmark Data'!$B:$FF,BZ$1,FALSE)*BZ16,"")</f>
        <v/>
      </c>
      <c r="CA15" s="143" t="str">
        <f>IFERROR(VLOOKUP($B15,'Benchmark Data'!$B:$FF,CA$1,FALSE)/VLOOKUP($B14,'Benchmark Data'!$B:$FF,CA$1,FALSE)*CA16,"")</f>
        <v/>
      </c>
      <c r="CB15" s="143" t="str">
        <f>IFERROR(VLOOKUP($B15,'Benchmark Data'!$B:$FF,CB$1,FALSE)/VLOOKUP($B14,'Benchmark Data'!$B:$FF,CB$1,FALSE)*CB16,"")</f>
        <v/>
      </c>
      <c r="CC15" s="143" t="str">
        <f>IFERROR(VLOOKUP($B15,'Benchmark Data'!$B:$FF,CC$1,FALSE)/VLOOKUP($B14,'Benchmark Data'!$B:$FF,CC$1,FALSE)*CC16,"")</f>
        <v/>
      </c>
      <c r="CD15" s="143" t="str">
        <f>IFERROR(VLOOKUP($B15,'Benchmark Data'!$B:$FF,CD$1,FALSE)/VLOOKUP($B14,'Benchmark Data'!$B:$FF,CD$1,FALSE)*CD16,"")</f>
        <v/>
      </c>
      <c r="CE15" s="143" t="str">
        <f>IFERROR(VLOOKUP($B15,'Benchmark Data'!$B:$FF,CE$1,FALSE)/VLOOKUP($B14,'Benchmark Data'!$B:$FF,CE$1,FALSE)*CE16,"")</f>
        <v/>
      </c>
      <c r="CF15" s="143" t="str">
        <f>IFERROR(VLOOKUP($B15,'Benchmark Data'!$B:$FF,CF$1,FALSE)/VLOOKUP($B14,'Benchmark Data'!$B:$FF,CF$1,FALSE)*CF16,"")</f>
        <v/>
      </c>
      <c r="CG15" s="143" t="str">
        <f>IFERROR(VLOOKUP($B15,'Benchmark Data'!$B:$FF,CG$1,FALSE)/VLOOKUP($B14,'Benchmark Data'!$B:$FF,CG$1,FALSE)*CG16,"")</f>
        <v/>
      </c>
      <c r="CH15" s="156" t="str">
        <f>IFERROR(VLOOKUP($B15,'Benchmark Data'!$B:$FF,CH$1,FALSE)*CH16,"")</f>
        <v/>
      </c>
      <c r="CI15" s="143" t="str">
        <f>IFERROR(VLOOKUP($B15,'Benchmark Data'!$B:$FF,CI$1,FALSE)/VLOOKUP($B14,'Benchmark Data'!$B:$FF,CI$1,FALSE)*CI16,"")</f>
        <v/>
      </c>
      <c r="CJ15" s="143" t="str">
        <f>IFERROR(VLOOKUP($B15,'Benchmark Data'!$B:$FF,CJ$1,FALSE)/VLOOKUP($B14,'Benchmark Data'!$B:$FF,CJ$1,FALSE)*CJ16,"")</f>
        <v/>
      </c>
      <c r="CK15" s="143" t="str">
        <f>IFERROR(VLOOKUP($B15,'Benchmark Data'!$B:$FF,CK$1,FALSE)/VLOOKUP($B14,'Benchmark Data'!$B:$FF,CK$1,FALSE)*CK16,"")</f>
        <v/>
      </c>
      <c r="CL15" s="143" t="str">
        <f>IFERROR(VLOOKUP($B15,'Benchmark Data'!$B:$AAA,CL$1,FALSE)/VLOOKUP($B14,'Benchmark Data'!$B:$AAA,CL$1,FALSE)*CL16,"")</f>
        <v/>
      </c>
      <c r="CM15" s="143" t="str">
        <f>IFERROR(VLOOKUP($B15,'Benchmark Data'!$B:$AAA,CM$1,FALSE)/VLOOKUP($B14,'Benchmark Data'!$B:$AAA,CM$1,FALSE)*CM16,"")</f>
        <v/>
      </c>
      <c r="CN15" s="143" t="str">
        <f>IFERROR(VLOOKUP($B15,'Benchmark Data'!$B:$AAA,CN$1,FALSE)/VLOOKUP($B14,'Benchmark Data'!$B:$AAA,CN$1,FALSE)*CN16,"")</f>
        <v/>
      </c>
      <c r="CO15" s="143" t="str">
        <f>IFERROR(VLOOKUP($B15,'Benchmark Data'!$B:$AAA,CO$1,FALSE)/VLOOKUP($B14,'Benchmark Data'!$B:$AAA,CO$1,FALSE)*CO16,"")</f>
        <v/>
      </c>
      <c r="CP15" s="143" t="str">
        <f>IFERROR(VLOOKUP($B15,'Benchmark Data'!$B:$AAA,CP$1,FALSE)/VLOOKUP($B14,'Benchmark Data'!$B:$AAA,CP$1,FALSE)*CP16,"")</f>
        <v/>
      </c>
      <c r="CQ15" s="143" t="str">
        <f>IFERROR(VLOOKUP($B15,'Benchmark Data'!$B:$AAA,CQ$1,FALSE)/VLOOKUP($B14,'Benchmark Data'!$B:$AAA,CQ$1,FALSE)*CQ16,"")</f>
        <v/>
      </c>
      <c r="CR15" s="143" t="str">
        <f>IFERROR(VLOOKUP($B15,'Benchmark Data'!$B:$AAA,CR$1,FALSE)/VLOOKUP($B14,'Benchmark Data'!$B:$AAA,CR$1,FALSE)*CR16,"")</f>
        <v/>
      </c>
      <c r="CS15" s="143" t="str">
        <f>IFERROR(VLOOKUP($B15,'Benchmark Data'!$B:$AAA,CS$1,FALSE)/VLOOKUP($B14,'Benchmark Data'!$B:$AAA,CS$1,FALSE)*CS16,"")</f>
        <v/>
      </c>
      <c r="CT15" s="143" t="str">
        <f>IFERROR(VLOOKUP($B15,'Benchmark Data'!$B:$AAA,CT$1,FALSE)/VLOOKUP($B14,'Benchmark Data'!$B:$AAA,CT$1,FALSE)*CT16,"")</f>
        <v/>
      </c>
      <c r="CU15" s="143" t="str">
        <f>IFERROR(VLOOKUP($B15,'Benchmark Data'!$B:$AAA,CU$1,FALSE)/VLOOKUP($B14,'Benchmark Data'!$B:$AAA,CU$1,FALSE)*CU16,"")</f>
        <v/>
      </c>
      <c r="CV15" s="143" t="str">
        <f>IFERROR(VLOOKUP($B15,'Benchmark Data'!$B:$AAA,CV$1,FALSE)/VLOOKUP($B14,'Benchmark Data'!$B:$AAA,CV$1,FALSE)*CV16,"")</f>
        <v/>
      </c>
      <c r="CW15" s="143" t="str">
        <f>IFERROR(VLOOKUP($B15,'Benchmark Data'!$B:$AAA,CW$1,FALSE)/VLOOKUP($B14,'Benchmark Data'!$B:$AAA,CW$1,FALSE)*CW16,"")</f>
        <v/>
      </c>
      <c r="CX15" s="143" t="str">
        <f>IFERROR(VLOOKUP($B15,'Benchmark Data'!$B:$AAA,CX$1,FALSE)/VLOOKUP($B14,'Benchmark Data'!$B:$AAA,CX$1,FALSE)*CX16,"")</f>
        <v/>
      </c>
      <c r="CY15" s="143" t="str">
        <f>IFERROR(VLOOKUP($B15,'Benchmark Data'!$B:$AAA,CY$1,FALSE)/VLOOKUP($B14,'Benchmark Data'!$B:$AAA,CY$1,FALSE)*CY16,"")</f>
        <v/>
      </c>
      <c r="CZ15" s="143" t="str">
        <f>IFERROR(VLOOKUP($B15,'Benchmark Data'!$B:$AAA,CZ$1,FALSE)/VLOOKUP($B14,'Benchmark Data'!$B:$AAA,CZ$1,FALSE)*CZ16,"")</f>
        <v/>
      </c>
      <c r="DA15" s="143" t="str">
        <f>IFERROR(VLOOKUP($B15,'Benchmark Data'!$B:$AAA,DA$1,FALSE)/VLOOKUP($B14,'Benchmark Data'!$B:$AAA,DA$1,FALSE)*DA16,"")</f>
        <v/>
      </c>
      <c r="DB15" s="143" t="str">
        <f>IFERROR(VLOOKUP($B15,'Benchmark Data'!$B:$AAA,DB$1,FALSE)/VLOOKUP($B14,'Benchmark Data'!$B:$AAA,DB$1,FALSE)*DB16,"")</f>
        <v/>
      </c>
      <c r="DC15" s="143" t="str">
        <f>IFERROR(VLOOKUP($B15,'Benchmark Data'!$B:$AAA,DC$1,FALSE)/VLOOKUP($B14,'Benchmark Data'!$B:$AAA,DC$1,FALSE)*DC16,"")</f>
        <v/>
      </c>
      <c r="DD15" s="143" t="str">
        <f>IFERROR(VLOOKUP($B15,'Benchmark Data'!$B:$AAA,DD$1,FALSE)/VLOOKUP($B14,'Benchmark Data'!$B:$AAA,DD$1,FALSE)*DD16,"")</f>
        <v/>
      </c>
      <c r="DE15" s="143" t="str">
        <f>IFERROR(VLOOKUP($B15,'Benchmark Data'!$B:$AAA,DE$1,FALSE)/VLOOKUP($B14,'Benchmark Data'!$B:$AAA,DE$1,FALSE)*DE16,"")</f>
        <v/>
      </c>
      <c r="DF15" s="143" t="str">
        <f>IFERROR(VLOOKUP($B15,'Benchmark Data'!$B:$AAA,DF$1,FALSE)/VLOOKUP($B14,'Benchmark Data'!$B:$AAA,DF$1,FALSE)*DF16,"")</f>
        <v/>
      </c>
      <c r="DG15" s="143" t="str">
        <f>IFERROR(VLOOKUP($B15,'Benchmark Data'!$B:$AAA,DG$1,FALSE)/VLOOKUP($B14,'Benchmark Data'!$B:$AAA,DG$1,FALSE)*DG16,"")</f>
        <v/>
      </c>
      <c r="DH15" s="143" t="str">
        <f>IFERROR(VLOOKUP($B15,'Benchmark Data'!$B:$AAA,DH$1,FALSE)/VLOOKUP($B14,'Benchmark Data'!$B:$AAA,DH$1,FALSE)*DH16,"")</f>
        <v/>
      </c>
      <c r="DI15" s="143" t="str">
        <f>IFERROR(VLOOKUP($B15,'Benchmark Data'!$B:$AAA,DI$1,FALSE)/VLOOKUP($B14,'Benchmark Data'!$B:$AAA,DI$1,FALSE)*DI16,"")</f>
        <v/>
      </c>
    </row>
    <row r="16" spans="1:113">
      <c r="A16" s="94">
        <f t="shared" si="33"/>
        <v>185</v>
      </c>
      <c r="B16" s="168">
        <f t="shared" si="34"/>
        <v>40451</v>
      </c>
      <c r="C16" s="143" t="str">
        <f>IFERROR(VLOOKUP($B16,'Benchmark Data'!$B:$FF,C$1,FALSE)/VLOOKUP($B15,'Benchmark Data'!$B:$FF,C$1,FALSE)*C17,"")</f>
        <v/>
      </c>
      <c r="D16" s="143" t="str">
        <f>IFERROR(VLOOKUP($B16,'Benchmark Data'!$B:$FF,D$1,FALSE)/VLOOKUP($B15,'Benchmark Data'!$B:$FF,D$1,FALSE)*D17,"")</f>
        <v/>
      </c>
      <c r="E16" s="143" t="str">
        <f>IFERROR(VLOOKUP($B16,'Benchmark Data'!$B:$FF,E$1,FALSE)/VLOOKUP($B15,'Benchmark Data'!$B:$FF,E$1,FALSE)*E17,"")</f>
        <v/>
      </c>
      <c r="F16" s="143" t="str">
        <f>IFERROR(VLOOKUP($B16,'Benchmark Data'!$B:$FF,F$1,FALSE)/VLOOKUP($B15,'Benchmark Data'!$B:$FF,F$1,FALSE)*F17,"")</f>
        <v/>
      </c>
      <c r="G16" s="143" t="str">
        <f>IFERROR(VLOOKUP($B16,'Benchmark Data'!$B:$FF,G$1,FALSE)/VLOOKUP($B15,'Benchmark Data'!$B:$FF,G$1,FALSE)*G17,"")</f>
        <v/>
      </c>
      <c r="H16" s="143" t="str">
        <f>IFERROR(VLOOKUP($B16,'Benchmark Data'!$B:$FF,H$1,FALSE)/VLOOKUP($B15,'Benchmark Data'!$B:$FF,H$1,FALSE)*H17,"")</f>
        <v/>
      </c>
      <c r="I16" s="143" t="str">
        <f>IFERROR(VLOOKUP($B16,'Benchmark Data'!$B:$FF,I$1,FALSE)/VLOOKUP($B15,'Benchmark Data'!$B:$FF,I$1,FALSE)*I17,"")</f>
        <v/>
      </c>
      <c r="J16" s="143" t="str">
        <f>IFERROR(VLOOKUP($B16,'Benchmark Data'!$B:$FF,J$1,FALSE)/VLOOKUP($B15,'Benchmark Data'!$B:$FF,J$1,FALSE)*J17,"")</f>
        <v/>
      </c>
      <c r="K16" s="156" t="str">
        <f>IFERROR(VLOOKUP($B16,'Benchmark Data'!$B:$FF,K$1,FALSE)*K17,"")</f>
        <v/>
      </c>
      <c r="L16" s="156" t="str">
        <f>IFERROR(VLOOKUP($B16,'Benchmark Data'!$B:$FF,L$1,FALSE)*L17,"")</f>
        <v/>
      </c>
      <c r="M16" s="156" t="str">
        <f>IFERROR(VLOOKUP($B16,'Benchmark Data'!$B:$FF,M$1,FALSE)*M17,"")</f>
        <v/>
      </c>
      <c r="N16" s="143" t="str">
        <f>IFERROR(VLOOKUP($B16,'Benchmark Data'!$B:$FF,N$1,FALSE)/VLOOKUP($B15,'Benchmark Data'!$B:$FF,N$1,FALSE)*N17,"")</f>
        <v/>
      </c>
      <c r="O16" s="143" t="str">
        <f>IFERROR(VLOOKUP($B16,'Benchmark Data'!$B:$FF,O$1,FALSE)/VLOOKUP($B15,'Benchmark Data'!$B:$FF,O$1,FALSE)*O17,"")</f>
        <v/>
      </c>
      <c r="P16" s="143" t="str">
        <f>IFERROR(VLOOKUP($B16,'Benchmark Data'!$B:$FF,P$1,FALSE)/VLOOKUP($B15,'Benchmark Data'!$B:$FF,P$1,FALSE)*P17,"")</f>
        <v/>
      </c>
      <c r="Q16" s="156">
        <f>IFERROR(VLOOKUP($B16,'Benchmark Data'!$B:$FF,Q$1,FALSE)*Q17,"")</f>
        <v>4.3017651077302919</v>
      </c>
      <c r="R16" s="156" t="str">
        <f>IFERROR(VLOOKUP($B16,'Benchmark Data'!$B:$FF,R$1,FALSE)*R17,"")</f>
        <v/>
      </c>
      <c r="S16" s="156" t="str">
        <f>IFERROR(VLOOKUP($B16,'Benchmark Data'!$B:$FF,S$1,FALSE)*S17,"")</f>
        <v/>
      </c>
      <c r="T16" s="156" t="str">
        <f>IFERROR(VLOOKUP($B16,'Benchmark Data'!$B:$FF,T$1,FALSE)*T17,"")</f>
        <v/>
      </c>
      <c r="U16" s="156" t="str">
        <f>IFERROR(VLOOKUP($B16,'Benchmark Data'!$B:$FF,U$1,FALSE)*U17,"")</f>
        <v/>
      </c>
      <c r="V16" s="143">
        <f>IFERROR(VLOOKUP($B16,'Benchmark Data'!$B:$FF,V$1,FALSE)/VLOOKUP($B15,'Benchmark Data'!$B:$FF,V$1,FALSE)*V17,"")</f>
        <v>4.2390172002448265</v>
      </c>
      <c r="W16" s="143" t="str">
        <f>IFERROR(VLOOKUP($B16,'Benchmark Data'!$B:$FF,W$1,FALSE)/VLOOKUP($B15,'Benchmark Data'!$B:$FF,W$1,FALSE)*W17,"")</f>
        <v/>
      </c>
      <c r="X16" s="143" t="str">
        <f>IFERROR(VLOOKUP($B16,'Benchmark Data'!$B:$FF,X$1,FALSE)/VLOOKUP($B15,'Benchmark Data'!$B:$FF,X$1,FALSE)*X17,"")</f>
        <v/>
      </c>
      <c r="Y16" s="143" t="str">
        <f>IFERROR(VLOOKUP($B16,'Benchmark Data'!$B:$FF,Y$1,FALSE)/VLOOKUP($B15,'Benchmark Data'!$B:$FF,Y$1,FALSE)*Y17,"")</f>
        <v/>
      </c>
      <c r="Z16" s="143" t="str">
        <f>IFERROR(VLOOKUP($B16,'Benchmark Data'!$B:$FF,Z$1,FALSE)/VLOOKUP($B15,'Benchmark Data'!$B:$FF,Z$1,FALSE)*Z17,"")</f>
        <v/>
      </c>
      <c r="AA16" s="143" t="str">
        <f>IFERROR(VLOOKUP($B16,'Benchmark Data'!$B:$FF,AA$1,FALSE)/VLOOKUP($B15,'Benchmark Data'!$B:$FF,AA$1,FALSE)*AA17,"")</f>
        <v/>
      </c>
      <c r="AB16" s="143" t="str">
        <f>IFERROR(VLOOKUP($B16,'Benchmark Data'!$B:$FF,AB$1,FALSE)/VLOOKUP($B15,'Benchmark Data'!$B:$FF,AB$1,FALSE)*AB17,"")</f>
        <v/>
      </c>
      <c r="AC16" s="143" t="str">
        <f>IFERROR(VLOOKUP($B16,'Benchmark Data'!$B:$FF,AC$1,FALSE)/VLOOKUP($B15,'Benchmark Data'!$B:$FF,AC$1,FALSE)*AC17,"")</f>
        <v/>
      </c>
      <c r="AD16" s="143" t="str">
        <f>IFERROR(VLOOKUP($B16,'Benchmark Data'!$B:$FF,AD$1,FALSE)/VLOOKUP($B15,'Benchmark Data'!$B:$FF,AD$1,FALSE)*AD17,"")</f>
        <v/>
      </c>
      <c r="AE16" s="143" t="str">
        <f>IFERROR(VLOOKUP($B16,'Benchmark Data'!$B:$FF,AE$1,FALSE)/VLOOKUP($B15,'Benchmark Data'!$B:$FF,AE$1,FALSE)*AE17,"")</f>
        <v/>
      </c>
      <c r="AF16" s="143" t="str">
        <f>IFERROR(VLOOKUP($B16,'Benchmark Data'!$B:$FF,AF$1,FALSE)/VLOOKUP($B15,'Benchmark Data'!$B:$FF,AF$1,FALSE)*AF17,"")</f>
        <v/>
      </c>
      <c r="AG16" s="143" t="str">
        <f>IFERROR(VLOOKUP($B16,'Benchmark Data'!$B:$FF,AG$1,FALSE)/VLOOKUP($B15,'Benchmark Data'!$B:$FF,AG$1,FALSE)*AG17,"")</f>
        <v/>
      </c>
      <c r="AH16" s="143" t="str">
        <f>IFERROR(VLOOKUP($B16,'Benchmark Data'!$B:$FF,AH$1,FALSE)/VLOOKUP($B15,'Benchmark Data'!$B:$FF,AH$1,FALSE)*AH17,"")</f>
        <v/>
      </c>
      <c r="AI16" s="143" t="str">
        <f>IFERROR(VLOOKUP($B16,'Benchmark Data'!$B:$FF,AI$1,FALSE)/VLOOKUP($B15,'Benchmark Data'!$B:$FF,AI$1,FALSE)*AI17,"")</f>
        <v/>
      </c>
      <c r="AJ16" s="143" t="str">
        <f>IFERROR(VLOOKUP($B16,'Benchmark Data'!$B:$FF,AJ$1,FALSE)/VLOOKUP($B15,'Benchmark Data'!$B:$FF,AJ$1,FALSE)*AJ17,"")</f>
        <v/>
      </c>
      <c r="AK16" s="143" t="str">
        <f>IFERROR(VLOOKUP($B16,'Benchmark Data'!$B:$FF,AK$1,FALSE)/VLOOKUP($B15,'Benchmark Data'!$B:$FF,AK$1,FALSE)*AK17,"")</f>
        <v/>
      </c>
      <c r="AL16" s="143" t="str">
        <f>IFERROR(VLOOKUP($B16,'Benchmark Data'!$B:$FF,AL$1,FALSE)/VLOOKUP($B15,'Benchmark Data'!$B:$FF,AL$1,FALSE)*AL17,"")</f>
        <v/>
      </c>
      <c r="AM16" s="143" t="str">
        <f>IFERROR(VLOOKUP($B16,'Benchmark Data'!$B:$FF,AM$1,FALSE)/VLOOKUP($B15,'Benchmark Data'!$B:$FF,AM$1,FALSE)*AM17,"")</f>
        <v/>
      </c>
      <c r="AN16" s="143" t="str">
        <f>IFERROR(VLOOKUP($B16,'Benchmark Data'!$B:$FF,AN$1,FALSE)/VLOOKUP($B15,'Benchmark Data'!$B:$FF,AN$1,FALSE)*AN17,"")</f>
        <v/>
      </c>
      <c r="AO16" s="143" t="str">
        <f>IFERROR(VLOOKUP($B16,'Benchmark Data'!$B:$FF,AO$1,FALSE)/VLOOKUP($B15,'Benchmark Data'!$B:$FF,AO$1,FALSE)*AO17,"")</f>
        <v/>
      </c>
      <c r="AP16" s="143" t="str">
        <f>IFERROR(VLOOKUP($B16,'Benchmark Data'!$B:$FF,AP$1,FALSE)/VLOOKUP($B15,'Benchmark Data'!$B:$FF,AP$1,FALSE)*AP17,"")</f>
        <v/>
      </c>
      <c r="AQ16" s="143" t="str">
        <f>IFERROR(VLOOKUP($B16,'Benchmark Data'!$B:$FF,AQ$1,FALSE)/VLOOKUP($B15,'Benchmark Data'!$B:$FF,AQ$1,FALSE)*AQ17,"")</f>
        <v/>
      </c>
      <c r="AR16" s="143" t="str">
        <f>IFERROR(VLOOKUP($B16,'Benchmark Data'!$B:$FF,AR$1,FALSE)/VLOOKUP($B15,'Benchmark Data'!$B:$FF,AR$1,FALSE)*AR17,"")</f>
        <v/>
      </c>
      <c r="AS16" s="143" t="str">
        <f>IFERROR(VLOOKUP($B16,'Benchmark Data'!$B:$FF,AS$1,FALSE)/VLOOKUP($B15,'Benchmark Data'!$B:$FF,AS$1,FALSE)*AS17,"")</f>
        <v/>
      </c>
      <c r="AT16" s="143" t="str">
        <f>IFERROR(VLOOKUP($B16,'Benchmark Data'!$B:$FF,AT$1,FALSE)/VLOOKUP($B15,'Benchmark Data'!$B:$FF,AT$1,FALSE)*AT17,"")</f>
        <v/>
      </c>
      <c r="AU16" s="143" t="str">
        <f>IFERROR(VLOOKUP($B16,'Benchmark Data'!$B:$FF,AU$1,FALSE)/VLOOKUP($B15,'Benchmark Data'!$B:$FF,AU$1,FALSE)*AU17,"")</f>
        <v/>
      </c>
      <c r="AV16" s="143" t="str">
        <f>IFERROR(VLOOKUP($B16,'Benchmark Data'!$B:$FF,AV$1,FALSE)/VLOOKUP($B15,'Benchmark Data'!$B:$FF,AV$1,FALSE)*AV17,"")</f>
        <v/>
      </c>
      <c r="AW16" s="143" t="str">
        <f>IFERROR(VLOOKUP($B16,'Benchmark Data'!$B:$FF,AW$1,FALSE)/VLOOKUP($B15,'Benchmark Data'!$B:$FF,AW$1,FALSE)*AW17,"")</f>
        <v/>
      </c>
      <c r="AX16" s="143" t="str">
        <f>IFERROR(VLOOKUP($B16,'Benchmark Data'!$B:$FF,AX$1,FALSE)/VLOOKUP($B15,'Benchmark Data'!$B:$FF,AX$1,FALSE)*AX17,"")</f>
        <v/>
      </c>
      <c r="AY16" s="143" t="str">
        <f>IFERROR(VLOOKUP($B16,'Benchmark Data'!$B:$FF,AY$1,FALSE)/VLOOKUP($B15,'Benchmark Data'!$B:$FF,AY$1,FALSE)*AY17,"")</f>
        <v/>
      </c>
      <c r="AZ16" s="156" t="str">
        <f>IFERROR(VLOOKUP($B16,'Benchmark Data'!$B:$FF,AZ$1,FALSE)*AZ17,"")</f>
        <v/>
      </c>
      <c r="BA16" s="156" t="str">
        <f>IFERROR(VLOOKUP($B16,'Benchmark Data'!$B:$FF,BA$1,FALSE)*BA17,"")</f>
        <v/>
      </c>
      <c r="BB16" s="143" t="str">
        <f>IFERROR(VLOOKUP($B16,'Benchmark Data'!$B:$FF,BB$1,FALSE)/VLOOKUP($B15,'Benchmark Data'!$B:$FF,BB$1,FALSE)*BB17,"")</f>
        <v/>
      </c>
      <c r="BC16" s="143" t="str">
        <f>IFERROR(VLOOKUP($B16,'Benchmark Data'!$B:$FF,BC$1,FALSE)/VLOOKUP($B15,'Benchmark Data'!$B:$FF,BC$1,FALSE)*BC17,"")</f>
        <v/>
      </c>
      <c r="BD16" s="143" t="str">
        <f>IFERROR(VLOOKUP($B16,'Benchmark Data'!$B:$FF,BD$1,FALSE)/VLOOKUP($B15,'Benchmark Data'!$B:$FF,BD$1,FALSE)*BD17,"")</f>
        <v/>
      </c>
      <c r="BE16" s="143" t="str">
        <f>IFERROR(VLOOKUP($B16,'Benchmark Data'!$B:$FF,BE$1,FALSE)/VLOOKUP($B15,'Benchmark Data'!$B:$FF,BE$1,FALSE)*BE17,"")</f>
        <v/>
      </c>
      <c r="BF16" s="143" t="str">
        <f>IFERROR(VLOOKUP($B16,'Benchmark Data'!$B:$FF,BF$1,FALSE)/VLOOKUP($B15,'Benchmark Data'!$B:$FF,BF$1,FALSE)*BF17,"")</f>
        <v/>
      </c>
      <c r="BG16" s="143" t="str">
        <f>IFERROR(VLOOKUP($B16,'Benchmark Data'!$B:$FF,BG$1,FALSE)/VLOOKUP($B15,'Benchmark Data'!$B:$FF,BG$1,FALSE)*BG17,"")</f>
        <v/>
      </c>
      <c r="BH16" s="143" t="str">
        <f>IFERROR(VLOOKUP($B16,'Benchmark Data'!$B:$FF,BH$1,FALSE)/VLOOKUP($B15,'Benchmark Data'!$B:$FF,BH$1,FALSE)*BH17,"")</f>
        <v/>
      </c>
      <c r="BI16" s="143" t="str">
        <f>IFERROR(VLOOKUP($B16,'Benchmark Data'!$B:$FF,BI$1,FALSE)/VLOOKUP($B15,'Benchmark Data'!$B:$FF,BI$1,FALSE)*BI17,"")</f>
        <v/>
      </c>
      <c r="BJ16" s="143" t="str">
        <f>IFERROR(VLOOKUP($B16,'Benchmark Data'!$B:$FF,BJ$1,FALSE)/VLOOKUP($B15,'Benchmark Data'!$B:$FF,BJ$1,FALSE)*BJ17,"")</f>
        <v/>
      </c>
      <c r="BK16" s="143" t="str">
        <f>IFERROR(VLOOKUP($B16,'Benchmark Data'!$B:$FF,BK$1,FALSE)/VLOOKUP($B15,'Benchmark Data'!$B:$FF,BK$1,FALSE)*BK17,"")</f>
        <v/>
      </c>
      <c r="BL16" s="143" t="str">
        <f>IFERROR(VLOOKUP($B16,'Benchmark Data'!$B:$FF,BL$1,FALSE)/VLOOKUP($B15,'Benchmark Data'!$B:$FF,BL$1,FALSE)*BL17,"")</f>
        <v/>
      </c>
      <c r="BM16" s="143" t="str">
        <f>IFERROR(VLOOKUP($B16,'Benchmark Data'!$B:$FF,BM$1,FALSE)/VLOOKUP($B15,'Benchmark Data'!$B:$FF,BM$1,FALSE)*BM17,"")</f>
        <v/>
      </c>
      <c r="BN16" s="143" t="str">
        <f>IFERROR(VLOOKUP($B16,'Benchmark Data'!$B:$FF,BN$1,FALSE)/VLOOKUP($B15,'Benchmark Data'!$B:$FF,BN$1,FALSE)*BN17,"")</f>
        <v/>
      </c>
      <c r="BO16" s="143" t="str">
        <f>IFERROR(VLOOKUP($B16,'Benchmark Data'!$B:$FF,BO$1,FALSE)/VLOOKUP($B15,'Benchmark Data'!$B:$FF,BO$1,FALSE)*BO17,"")</f>
        <v/>
      </c>
      <c r="BP16" s="143" t="str">
        <f>IFERROR(VLOOKUP($B16,'Benchmark Data'!$B:$FF,BP$1,FALSE)/VLOOKUP($B15,'Benchmark Data'!$B:$FF,BP$1,FALSE)*BP17,"")</f>
        <v/>
      </c>
      <c r="BQ16" s="143" t="str">
        <f>IFERROR(VLOOKUP($B16,'Benchmark Data'!$B:$FF,BQ$1,FALSE)/VLOOKUP($B15,'Benchmark Data'!$B:$FF,BQ$1,FALSE)*BQ17,"")</f>
        <v/>
      </c>
      <c r="BR16" s="143" t="str">
        <f>IFERROR(VLOOKUP($B16,'Benchmark Data'!$B:$FF,BR$1,FALSE)/VLOOKUP($B15,'Benchmark Data'!$B:$FF,BR$1,FALSE)*BR17,"")</f>
        <v/>
      </c>
      <c r="BS16" s="143" t="str">
        <f>IFERROR(VLOOKUP($B16,'Benchmark Data'!$B:$FF,BS$1,FALSE)/VLOOKUP($B15,'Benchmark Data'!$B:$FF,BS$1,FALSE)*BS17,"")</f>
        <v/>
      </c>
      <c r="BT16" s="143" t="str">
        <f>IFERROR(VLOOKUP($B16,'Benchmark Data'!$B:$FF,BT$1,FALSE)/VLOOKUP($B15,'Benchmark Data'!$B:$FF,BT$1,FALSE)*BT17,"")</f>
        <v/>
      </c>
      <c r="BU16" s="143" t="str">
        <f>IFERROR(VLOOKUP($B16,'Benchmark Data'!$B:$FF,BU$1,FALSE)/VLOOKUP($B15,'Benchmark Data'!$B:$FF,BU$1,FALSE)*BU17,"")</f>
        <v/>
      </c>
      <c r="BV16" s="143" t="str">
        <f>IFERROR(VLOOKUP($B16,'Benchmark Data'!$B:$FF,BV$1,FALSE)/VLOOKUP($B15,'Benchmark Data'!$B:$FF,BV$1,FALSE)*BV17,"")</f>
        <v/>
      </c>
      <c r="BW16" s="143" t="str">
        <f>IFERROR(VLOOKUP($B16,'Benchmark Data'!$B:$FF,BW$1,FALSE)/VLOOKUP($B15,'Benchmark Data'!$B:$FF,BW$1,FALSE)*BW17,"")</f>
        <v/>
      </c>
      <c r="BX16" s="143" t="str">
        <f>IFERROR(VLOOKUP($B16,'Benchmark Data'!$B:$FF,BX$1,FALSE)/VLOOKUP($B15,'Benchmark Data'!$B:$FF,BX$1,FALSE)*BX17,"")</f>
        <v/>
      </c>
      <c r="BY16" s="143" t="str">
        <f>IFERROR(VLOOKUP($B16,'Benchmark Data'!$B:$FF,BY$1,FALSE)/VLOOKUP($B15,'Benchmark Data'!$B:$FF,BY$1,FALSE)*BY17,"")</f>
        <v/>
      </c>
      <c r="BZ16" s="143" t="str">
        <f>IFERROR(VLOOKUP($B16,'Benchmark Data'!$B:$FF,BZ$1,FALSE)/VLOOKUP($B15,'Benchmark Data'!$B:$FF,BZ$1,FALSE)*BZ17,"")</f>
        <v/>
      </c>
      <c r="CA16" s="143" t="str">
        <f>IFERROR(VLOOKUP($B16,'Benchmark Data'!$B:$FF,CA$1,FALSE)/VLOOKUP($B15,'Benchmark Data'!$B:$FF,CA$1,FALSE)*CA17,"")</f>
        <v/>
      </c>
      <c r="CB16" s="143" t="str">
        <f>IFERROR(VLOOKUP($B16,'Benchmark Data'!$B:$FF,CB$1,FALSE)/VLOOKUP($B15,'Benchmark Data'!$B:$FF,CB$1,FALSE)*CB17,"")</f>
        <v/>
      </c>
      <c r="CC16" s="143" t="str">
        <f>IFERROR(VLOOKUP($B16,'Benchmark Data'!$B:$FF,CC$1,FALSE)/VLOOKUP($B15,'Benchmark Data'!$B:$FF,CC$1,FALSE)*CC17,"")</f>
        <v/>
      </c>
      <c r="CD16" s="143" t="str">
        <f>IFERROR(VLOOKUP($B16,'Benchmark Data'!$B:$FF,CD$1,FALSE)/VLOOKUP($B15,'Benchmark Data'!$B:$FF,CD$1,FALSE)*CD17,"")</f>
        <v/>
      </c>
      <c r="CE16" s="143" t="str">
        <f>IFERROR(VLOOKUP($B16,'Benchmark Data'!$B:$FF,CE$1,FALSE)/VLOOKUP($B15,'Benchmark Data'!$B:$FF,CE$1,FALSE)*CE17,"")</f>
        <v/>
      </c>
      <c r="CF16" s="143" t="str">
        <f>IFERROR(VLOOKUP($B16,'Benchmark Data'!$B:$FF,CF$1,FALSE)/VLOOKUP($B15,'Benchmark Data'!$B:$FF,CF$1,FALSE)*CF17,"")</f>
        <v/>
      </c>
      <c r="CG16" s="143" t="str">
        <f>IFERROR(VLOOKUP($B16,'Benchmark Data'!$B:$FF,CG$1,FALSE)/VLOOKUP($B15,'Benchmark Data'!$B:$FF,CG$1,FALSE)*CG17,"")</f>
        <v/>
      </c>
      <c r="CH16" s="156" t="str">
        <f>IFERROR(VLOOKUP($B16,'Benchmark Data'!$B:$FF,CH$1,FALSE)*CH17,"")</f>
        <v/>
      </c>
      <c r="CI16" s="143" t="str">
        <f>IFERROR(VLOOKUP($B16,'Benchmark Data'!$B:$FF,CI$1,FALSE)/VLOOKUP($B15,'Benchmark Data'!$B:$FF,CI$1,FALSE)*CI17,"")</f>
        <v/>
      </c>
      <c r="CJ16" s="143" t="str">
        <f>IFERROR(VLOOKUP($B16,'Benchmark Data'!$B:$FF,CJ$1,FALSE)/VLOOKUP($B15,'Benchmark Data'!$B:$FF,CJ$1,FALSE)*CJ17,"")</f>
        <v/>
      </c>
      <c r="CK16" s="143" t="str">
        <f>IFERROR(VLOOKUP($B16,'Benchmark Data'!$B:$FF,CK$1,FALSE)/VLOOKUP($B15,'Benchmark Data'!$B:$FF,CK$1,FALSE)*CK17,"")</f>
        <v/>
      </c>
      <c r="CL16" s="143" t="str">
        <f>IFERROR(VLOOKUP($B16,'Benchmark Data'!$B:$AAA,CL$1,FALSE)/VLOOKUP($B15,'Benchmark Data'!$B:$AAA,CL$1,FALSE)*CL17,"")</f>
        <v/>
      </c>
      <c r="CM16" s="143" t="str">
        <f>IFERROR(VLOOKUP($B16,'Benchmark Data'!$B:$AAA,CM$1,FALSE)/VLOOKUP($B15,'Benchmark Data'!$B:$AAA,CM$1,FALSE)*CM17,"")</f>
        <v/>
      </c>
      <c r="CN16" s="143" t="str">
        <f>IFERROR(VLOOKUP($B16,'Benchmark Data'!$B:$AAA,CN$1,FALSE)/VLOOKUP($B15,'Benchmark Data'!$B:$AAA,CN$1,FALSE)*CN17,"")</f>
        <v/>
      </c>
      <c r="CO16" s="143" t="str">
        <f>IFERROR(VLOOKUP($B16,'Benchmark Data'!$B:$AAA,CO$1,FALSE)/VLOOKUP($B15,'Benchmark Data'!$B:$AAA,CO$1,FALSE)*CO17,"")</f>
        <v/>
      </c>
      <c r="CP16" s="143" t="str">
        <f>IFERROR(VLOOKUP($B16,'Benchmark Data'!$B:$AAA,CP$1,FALSE)/VLOOKUP($B15,'Benchmark Data'!$B:$AAA,CP$1,FALSE)*CP17,"")</f>
        <v/>
      </c>
      <c r="CQ16" s="143" t="str">
        <f>IFERROR(VLOOKUP($B16,'Benchmark Data'!$B:$AAA,CQ$1,FALSE)/VLOOKUP($B15,'Benchmark Data'!$B:$AAA,CQ$1,FALSE)*CQ17,"")</f>
        <v/>
      </c>
      <c r="CR16" s="143" t="str">
        <f>IFERROR(VLOOKUP($B16,'Benchmark Data'!$B:$AAA,CR$1,FALSE)/VLOOKUP($B15,'Benchmark Data'!$B:$AAA,CR$1,FALSE)*CR17,"")</f>
        <v/>
      </c>
      <c r="CS16" s="143" t="str">
        <f>IFERROR(VLOOKUP($B16,'Benchmark Data'!$B:$AAA,CS$1,FALSE)/VLOOKUP($B15,'Benchmark Data'!$B:$AAA,CS$1,FALSE)*CS17,"")</f>
        <v/>
      </c>
      <c r="CT16" s="143" t="str">
        <f>IFERROR(VLOOKUP($B16,'Benchmark Data'!$B:$AAA,CT$1,FALSE)/VLOOKUP($B15,'Benchmark Data'!$B:$AAA,CT$1,FALSE)*CT17,"")</f>
        <v/>
      </c>
      <c r="CU16" s="143" t="str">
        <f>IFERROR(VLOOKUP($B16,'Benchmark Data'!$B:$AAA,CU$1,FALSE)/VLOOKUP($B15,'Benchmark Data'!$B:$AAA,CU$1,FALSE)*CU17,"")</f>
        <v/>
      </c>
      <c r="CV16" s="143" t="str">
        <f>IFERROR(VLOOKUP($B16,'Benchmark Data'!$B:$AAA,CV$1,FALSE)/VLOOKUP($B15,'Benchmark Data'!$B:$AAA,CV$1,FALSE)*CV17,"")</f>
        <v/>
      </c>
      <c r="CW16" s="143" t="str">
        <f>IFERROR(VLOOKUP($B16,'Benchmark Data'!$B:$AAA,CW$1,FALSE)/VLOOKUP($B15,'Benchmark Data'!$B:$AAA,CW$1,FALSE)*CW17,"")</f>
        <v/>
      </c>
      <c r="CX16" s="143" t="str">
        <f>IFERROR(VLOOKUP($B16,'Benchmark Data'!$B:$AAA,CX$1,FALSE)/VLOOKUP($B15,'Benchmark Data'!$B:$AAA,CX$1,FALSE)*CX17,"")</f>
        <v/>
      </c>
      <c r="CY16" s="143" t="str">
        <f>IFERROR(VLOOKUP($B16,'Benchmark Data'!$B:$AAA,CY$1,FALSE)/VLOOKUP($B15,'Benchmark Data'!$B:$AAA,CY$1,FALSE)*CY17,"")</f>
        <v/>
      </c>
      <c r="CZ16" s="143" t="str">
        <f>IFERROR(VLOOKUP($B16,'Benchmark Data'!$B:$AAA,CZ$1,FALSE)/VLOOKUP($B15,'Benchmark Data'!$B:$AAA,CZ$1,FALSE)*CZ17,"")</f>
        <v/>
      </c>
      <c r="DA16" s="143" t="str">
        <f>IFERROR(VLOOKUP($B16,'Benchmark Data'!$B:$AAA,DA$1,FALSE)/VLOOKUP($B15,'Benchmark Data'!$B:$AAA,DA$1,FALSE)*DA17,"")</f>
        <v/>
      </c>
      <c r="DB16" s="143" t="str">
        <f>IFERROR(VLOOKUP($B16,'Benchmark Data'!$B:$AAA,DB$1,FALSE)/VLOOKUP($B15,'Benchmark Data'!$B:$AAA,DB$1,FALSE)*DB17,"")</f>
        <v/>
      </c>
      <c r="DC16" s="143" t="str">
        <f>IFERROR(VLOOKUP($B16,'Benchmark Data'!$B:$AAA,DC$1,FALSE)/VLOOKUP($B15,'Benchmark Data'!$B:$AAA,DC$1,FALSE)*DC17,"")</f>
        <v/>
      </c>
      <c r="DD16" s="143" t="str">
        <f>IFERROR(VLOOKUP($B16,'Benchmark Data'!$B:$AAA,DD$1,FALSE)/VLOOKUP($B15,'Benchmark Data'!$B:$AAA,DD$1,FALSE)*DD17,"")</f>
        <v/>
      </c>
      <c r="DE16" s="143" t="str">
        <f>IFERROR(VLOOKUP($B16,'Benchmark Data'!$B:$AAA,DE$1,FALSE)/VLOOKUP($B15,'Benchmark Data'!$B:$AAA,DE$1,FALSE)*DE17,"")</f>
        <v/>
      </c>
      <c r="DF16" s="143" t="str">
        <f>IFERROR(VLOOKUP($B16,'Benchmark Data'!$B:$AAA,DF$1,FALSE)/VLOOKUP($B15,'Benchmark Data'!$B:$AAA,DF$1,FALSE)*DF17,"")</f>
        <v/>
      </c>
      <c r="DG16" s="143" t="str">
        <f>IFERROR(VLOOKUP($B16,'Benchmark Data'!$B:$AAA,DG$1,FALSE)/VLOOKUP($B15,'Benchmark Data'!$B:$AAA,DG$1,FALSE)*DG17,"")</f>
        <v/>
      </c>
      <c r="DH16" s="143" t="str">
        <f>IFERROR(VLOOKUP($B16,'Benchmark Data'!$B:$AAA,DH$1,FALSE)/VLOOKUP($B15,'Benchmark Data'!$B:$AAA,DH$1,FALSE)*DH17,"")</f>
        <v/>
      </c>
      <c r="DI16" s="143" t="str">
        <f>IFERROR(VLOOKUP($B16,'Benchmark Data'!$B:$AAA,DI$1,FALSE)/VLOOKUP($B15,'Benchmark Data'!$B:$AAA,DI$1,FALSE)*DI17,"")</f>
        <v/>
      </c>
    </row>
    <row r="17" spans="1:113">
      <c r="A17" s="94">
        <f t="shared" si="33"/>
        <v>184</v>
      </c>
      <c r="B17" s="168">
        <f t="shared" si="34"/>
        <v>40482</v>
      </c>
      <c r="C17" s="143" t="str">
        <f>IFERROR(VLOOKUP($B17,'Benchmark Data'!$B:$FF,C$1,FALSE)/VLOOKUP($B16,'Benchmark Data'!$B:$FF,C$1,FALSE)*C18,"")</f>
        <v/>
      </c>
      <c r="D17" s="143" t="str">
        <f>IFERROR(VLOOKUP($B17,'Benchmark Data'!$B:$FF,D$1,FALSE)/VLOOKUP($B16,'Benchmark Data'!$B:$FF,D$1,FALSE)*D18,"")</f>
        <v/>
      </c>
      <c r="E17" s="143" t="str">
        <f>IFERROR(VLOOKUP($B17,'Benchmark Data'!$B:$FF,E$1,FALSE)/VLOOKUP($B16,'Benchmark Data'!$B:$FF,E$1,FALSE)*E18,"")</f>
        <v/>
      </c>
      <c r="F17" s="143" t="str">
        <f>IFERROR(VLOOKUP($B17,'Benchmark Data'!$B:$FF,F$1,FALSE)/VLOOKUP($B16,'Benchmark Data'!$B:$FF,F$1,FALSE)*F18,"")</f>
        <v/>
      </c>
      <c r="G17" s="143" t="str">
        <f>IFERROR(VLOOKUP($B17,'Benchmark Data'!$B:$FF,G$1,FALSE)/VLOOKUP($B16,'Benchmark Data'!$B:$FF,G$1,FALSE)*G18,"")</f>
        <v/>
      </c>
      <c r="H17" s="143" t="str">
        <f>IFERROR(VLOOKUP($B17,'Benchmark Data'!$B:$FF,H$1,FALSE)/VLOOKUP($B16,'Benchmark Data'!$B:$FF,H$1,FALSE)*H18,"")</f>
        <v/>
      </c>
      <c r="I17" s="143" t="str">
        <f>IFERROR(VLOOKUP($B17,'Benchmark Data'!$B:$FF,I$1,FALSE)/VLOOKUP($B16,'Benchmark Data'!$B:$FF,I$1,FALSE)*I18,"")</f>
        <v/>
      </c>
      <c r="J17" s="143" t="str">
        <f>IFERROR(VLOOKUP($B17,'Benchmark Data'!$B:$FF,J$1,FALSE)/VLOOKUP($B16,'Benchmark Data'!$B:$FF,J$1,FALSE)*J18,"")</f>
        <v/>
      </c>
      <c r="K17" s="156" t="str">
        <f>IFERROR(VLOOKUP($B17,'Benchmark Data'!$B:$FF,K$1,FALSE)*K18,"")</f>
        <v/>
      </c>
      <c r="L17" s="156" t="str">
        <f>IFERROR(VLOOKUP($B17,'Benchmark Data'!$B:$FF,L$1,FALSE)*L18,"")</f>
        <v/>
      </c>
      <c r="M17" s="156" t="str">
        <f>IFERROR(VLOOKUP($B17,'Benchmark Data'!$B:$FF,M$1,FALSE)*M18,"")</f>
        <v/>
      </c>
      <c r="N17" s="143" t="str">
        <f>IFERROR(VLOOKUP($B17,'Benchmark Data'!$B:$FF,N$1,FALSE)/VLOOKUP($B16,'Benchmark Data'!$B:$FF,N$1,FALSE)*N18,"")</f>
        <v/>
      </c>
      <c r="O17" s="143" t="str">
        <f>IFERROR(VLOOKUP($B17,'Benchmark Data'!$B:$FF,O$1,FALSE)/VLOOKUP($B16,'Benchmark Data'!$B:$FF,O$1,FALSE)*O18,"")</f>
        <v/>
      </c>
      <c r="P17" s="143" t="str">
        <f>IFERROR(VLOOKUP($B17,'Benchmark Data'!$B:$FF,P$1,FALSE)/VLOOKUP($B16,'Benchmark Data'!$B:$FF,P$1,FALSE)*P18,"")</f>
        <v/>
      </c>
      <c r="Q17" s="156">
        <f>IFERROR(VLOOKUP($B17,'Benchmark Data'!$B:$FF,Q$1,FALSE)*Q18,"")</f>
        <v>4.0863242345980177</v>
      </c>
      <c r="R17" s="156" t="str">
        <f>IFERROR(VLOOKUP($B17,'Benchmark Data'!$B:$FF,R$1,FALSE)*R18,"")</f>
        <v/>
      </c>
      <c r="S17" s="156" t="str">
        <f>IFERROR(VLOOKUP($B17,'Benchmark Data'!$B:$FF,S$1,FALSE)*S18,"")</f>
        <v/>
      </c>
      <c r="T17" s="156" t="str">
        <f>IFERROR(VLOOKUP($B17,'Benchmark Data'!$B:$FF,T$1,FALSE)*T18,"")</f>
        <v/>
      </c>
      <c r="U17" s="156" t="str">
        <f>IFERROR(VLOOKUP($B17,'Benchmark Data'!$B:$FF,U$1,FALSE)*U18,"")</f>
        <v/>
      </c>
      <c r="V17" s="143">
        <f>IFERROR(VLOOKUP($B17,'Benchmark Data'!$B:$FF,V$1,FALSE)/VLOOKUP($B16,'Benchmark Data'!$B:$FF,V$1,FALSE)*V18,"")</f>
        <v>4.0725311188381106</v>
      </c>
      <c r="W17" s="143" t="str">
        <f>IFERROR(VLOOKUP($B17,'Benchmark Data'!$B:$FF,W$1,FALSE)/VLOOKUP($B16,'Benchmark Data'!$B:$FF,W$1,FALSE)*W18,"")</f>
        <v/>
      </c>
      <c r="X17" s="143" t="str">
        <f>IFERROR(VLOOKUP($B17,'Benchmark Data'!$B:$FF,X$1,FALSE)/VLOOKUP($B16,'Benchmark Data'!$B:$FF,X$1,FALSE)*X18,"")</f>
        <v/>
      </c>
      <c r="Y17" s="143" t="str">
        <f>IFERROR(VLOOKUP($B17,'Benchmark Data'!$B:$FF,Y$1,FALSE)/VLOOKUP($B16,'Benchmark Data'!$B:$FF,Y$1,FALSE)*Y18,"")</f>
        <v/>
      </c>
      <c r="Z17" s="143" t="str">
        <f>IFERROR(VLOOKUP($B17,'Benchmark Data'!$B:$FF,Z$1,FALSE)/VLOOKUP($B16,'Benchmark Data'!$B:$FF,Z$1,FALSE)*Z18,"")</f>
        <v/>
      </c>
      <c r="AA17" s="143" t="str">
        <f>IFERROR(VLOOKUP($B17,'Benchmark Data'!$B:$FF,AA$1,FALSE)/VLOOKUP($B16,'Benchmark Data'!$B:$FF,AA$1,FALSE)*AA18,"")</f>
        <v/>
      </c>
      <c r="AB17" s="143" t="str">
        <f>IFERROR(VLOOKUP($B17,'Benchmark Data'!$B:$FF,AB$1,FALSE)/VLOOKUP($B16,'Benchmark Data'!$B:$FF,AB$1,FALSE)*AB18,"")</f>
        <v/>
      </c>
      <c r="AC17" s="143" t="str">
        <f>IFERROR(VLOOKUP($B17,'Benchmark Data'!$B:$FF,AC$1,FALSE)/VLOOKUP($B16,'Benchmark Data'!$B:$FF,AC$1,FALSE)*AC18,"")</f>
        <v/>
      </c>
      <c r="AD17" s="143" t="str">
        <f>IFERROR(VLOOKUP($B17,'Benchmark Data'!$B:$FF,AD$1,FALSE)/VLOOKUP($B16,'Benchmark Data'!$B:$FF,AD$1,FALSE)*AD18,"")</f>
        <v/>
      </c>
      <c r="AE17" s="143" t="str">
        <f>IFERROR(VLOOKUP($B17,'Benchmark Data'!$B:$FF,AE$1,FALSE)/VLOOKUP($B16,'Benchmark Data'!$B:$FF,AE$1,FALSE)*AE18,"")</f>
        <v/>
      </c>
      <c r="AF17" s="143" t="str">
        <f>IFERROR(VLOOKUP($B17,'Benchmark Data'!$B:$FF,AF$1,FALSE)/VLOOKUP($B16,'Benchmark Data'!$B:$FF,AF$1,FALSE)*AF18,"")</f>
        <v/>
      </c>
      <c r="AG17" s="143" t="str">
        <f>IFERROR(VLOOKUP($B17,'Benchmark Data'!$B:$FF,AG$1,FALSE)/VLOOKUP($B16,'Benchmark Data'!$B:$FF,AG$1,FALSE)*AG18,"")</f>
        <v/>
      </c>
      <c r="AH17" s="143" t="str">
        <f>IFERROR(VLOOKUP($B17,'Benchmark Data'!$B:$FF,AH$1,FALSE)/VLOOKUP($B16,'Benchmark Data'!$B:$FF,AH$1,FALSE)*AH18,"")</f>
        <v/>
      </c>
      <c r="AI17" s="143" t="str">
        <f>IFERROR(VLOOKUP($B17,'Benchmark Data'!$B:$FF,AI$1,FALSE)/VLOOKUP($B16,'Benchmark Data'!$B:$FF,AI$1,FALSE)*AI18,"")</f>
        <v/>
      </c>
      <c r="AJ17" s="143" t="str">
        <f>IFERROR(VLOOKUP($B17,'Benchmark Data'!$B:$FF,AJ$1,FALSE)/VLOOKUP($B16,'Benchmark Data'!$B:$FF,AJ$1,FALSE)*AJ18,"")</f>
        <v/>
      </c>
      <c r="AK17" s="143" t="str">
        <f>IFERROR(VLOOKUP($B17,'Benchmark Data'!$B:$FF,AK$1,FALSE)/VLOOKUP($B16,'Benchmark Data'!$B:$FF,AK$1,FALSE)*AK18,"")</f>
        <v/>
      </c>
      <c r="AL17" s="143" t="str">
        <f>IFERROR(VLOOKUP($B17,'Benchmark Data'!$B:$FF,AL$1,FALSE)/VLOOKUP($B16,'Benchmark Data'!$B:$FF,AL$1,FALSE)*AL18,"")</f>
        <v/>
      </c>
      <c r="AM17" s="143" t="str">
        <f>IFERROR(VLOOKUP($B17,'Benchmark Data'!$B:$FF,AM$1,FALSE)/VLOOKUP($B16,'Benchmark Data'!$B:$FF,AM$1,FALSE)*AM18,"")</f>
        <v/>
      </c>
      <c r="AN17" s="143" t="str">
        <f>IFERROR(VLOOKUP($B17,'Benchmark Data'!$B:$FF,AN$1,FALSE)/VLOOKUP($B16,'Benchmark Data'!$B:$FF,AN$1,FALSE)*AN18,"")</f>
        <v/>
      </c>
      <c r="AO17" s="143" t="str">
        <f>IFERROR(VLOOKUP($B17,'Benchmark Data'!$B:$FF,AO$1,FALSE)/VLOOKUP($B16,'Benchmark Data'!$B:$FF,AO$1,FALSE)*AO18,"")</f>
        <v/>
      </c>
      <c r="AP17" s="143" t="str">
        <f>IFERROR(VLOOKUP($B17,'Benchmark Data'!$B:$FF,AP$1,FALSE)/VLOOKUP($B16,'Benchmark Data'!$B:$FF,AP$1,FALSE)*AP18,"")</f>
        <v/>
      </c>
      <c r="AQ17" s="143" t="str">
        <f>IFERROR(VLOOKUP($B17,'Benchmark Data'!$B:$FF,AQ$1,FALSE)/VLOOKUP($B16,'Benchmark Data'!$B:$FF,AQ$1,FALSE)*AQ18,"")</f>
        <v/>
      </c>
      <c r="AR17" s="143" t="str">
        <f>IFERROR(VLOOKUP($B17,'Benchmark Data'!$B:$FF,AR$1,FALSE)/VLOOKUP($B16,'Benchmark Data'!$B:$FF,AR$1,FALSE)*AR18,"")</f>
        <v/>
      </c>
      <c r="AS17" s="143" t="str">
        <f>IFERROR(VLOOKUP($B17,'Benchmark Data'!$B:$FF,AS$1,FALSE)/VLOOKUP($B16,'Benchmark Data'!$B:$FF,AS$1,FALSE)*AS18,"")</f>
        <v/>
      </c>
      <c r="AT17" s="143" t="str">
        <f>IFERROR(VLOOKUP($B17,'Benchmark Data'!$B:$FF,AT$1,FALSE)/VLOOKUP($B16,'Benchmark Data'!$B:$FF,AT$1,FALSE)*AT18,"")</f>
        <v/>
      </c>
      <c r="AU17" s="143" t="str">
        <f>IFERROR(VLOOKUP($B17,'Benchmark Data'!$B:$FF,AU$1,FALSE)/VLOOKUP($B16,'Benchmark Data'!$B:$FF,AU$1,FALSE)*AU18,"")</f>
        <v/>
      </c>
      <c r="AV17" s="143" t="str">
        <f>IFERROR(VLOOKUP($B17,'Benchmark Data'!$B:$FF,AV$1,FALSE)/VLOOKUP($B16,'Benchmark Data'!$B:$FF,AV$1,FALSE)*AV18,"")</f>
        <v/>
      </c>
      <c r="AW17" s="143" t="str">
        <f>IFERROR(VLOOKUP($B17,'Benchmark Data'!$B:$FF,AW$1,FALSE)/VLOOKUP($B16,'Benchmark Data'!$B:$FF,AW$1,FALSE)*AW18,"")</f>
        <v/>
      </c>
      <c r="AX17" s="143" t="str">
        <f>IFERROR(VLOOKUP($B17,'Benchmark Data'!$B:$FF,AX$1,FALSE)/VLOOKUP($B16,'Benchmark Data'!$B:$FF,AX$1,FALSE)*AX18,"")</f>
        <v/>
      </c>
      <c r="AY17" s="143" t="str">
        <f>IFERROR(VLOOKUP($B17,'Benchmark Data'!$B:$FF,AY$1,FALSE)/VLOOKUP($B16,'Benchmark Data'!$B:$FF,AY$1,FALSE)*AY18,"")</f>
        <v/>
      </c>
      <c r="AZ17" s="156" t="str">
        <f>IFERROR(VLOOKUP($B17,'Benchmark Data'!$B:$FF,AZ$1,FALSE)*AZ18,"")</f>
        <v/>
      </c>
      <c r="BA17" s="156" t="str">
        <f>IFERROR(VLOOKUP($B17,'Benchmark Data'!$B:$FF,BA$1,FALSE)*BA18,"")</f>
        <v/>
      </c>
      <c r="BB17" s="143" t="str">
        <f>IFERROR(VLOOKUP($B17,'Benchmark Data'!$B:$FF,BB$1,FALSE)/VLOOKUP($B16,'Benchmark Data'!$B:$FF,BB$1,FALSE)*BB18,"")</f>
        <v/>
      </c>
      <c r="BC17" s="143" t="str">
        <f>IFERROR(VLOOKUP($B17,'Benchmark Data'!$B:$FF,BC$1,FALSE)/VLOOKUP($B16,'Benchmark Data'!$B:$FF,BC$1,FALSE)*BC18,"")</f>
        <v/>
      </c>
      <c r="BD17" s="143" t="str">
        <f>IFERROR(VLOOKUP($B17,'Benchmark Data'!$B:$FF,BD$1,FALSE)/VLOOKUP($B16,'Benchmark Data'!$B:$FF,BD$1,FALSE)*BD18,"")</f>
        <v/>
      </c>
      <c r="BE17" s="143" t="str">
        <f>IFERROR(VLOOKUP($B17,'Benchmark Data'!$B:$FF,BE$1,FALSE)/VLOOKUP($B16,'Benchmark Data'!$B:$FF,BE$1,FALSE)*BE18,"")</f>
        <v/>
      </c>
      <c r="BF17" s="143" t="str">
        <f>IFERROR(VLOOKUP($B17,'Benchmark Data'!$B:$FF,BF$1,FALSE)/VLOOKUP($B16,'Benchmark Data'!$B:$FF,BF$1,FALSE)*BF18,"")</f>
        <v/>
      </c>
      <c r="BG17" s="143" t="str">
        <f>IFERROR(VLOOKUP($B17,'Benchmark Data'!$B:$FF,BG$1,FALSE)/VLOOKUP($B16,'Benchmark Data'!$B:$FF,BG$1,FALSE)*BG18,"")</f>
        <v/>
      </c>
      <c r="BH17" s="143" t="str">
        <f>IFERROR(VLOOKUP($B17,'Benchmark Data'!$B:$FF,BH$1,FALSE)/VLOOKUP($B16,'Benchmark Data'!$B:$FF,BH$1,FALSE)*BH18,"")</f>
        <v/>
      </c>
      <c r="BI17" s="143" t="str">
        <f>IFERROR(VLOOKUP($B17,'Benchmark Data'!$B:$FF,BI$1,FALSE)/VLOOKUP($B16,'Benchmark Data'!$B:$FF,BI$1,FALSE)*BI18,"")</f>
        <v/>
      </c>
      <c r="BJ17" s="143" t="str">
        <f>IFERROR(VLOOKUP($B17,'Benchmark Data'!$B:$FF,BJ$1,FALSE)/VLOOKUP($B16,'Benchmark Data'!$B:$FF,BJ$1,FALSE)*BJ18,"")</f>
        <v/>
      </c>
      <c r="BK17" s="143" t="str">
        <f>IFERROR(VLOOKUP($B17,'Benchmark Data'!$B:$FF,BK$1,FALSE)/VLOOKUP($B16,'Benchmark Data'!$B:$FF,BK$1,FALSE)*BK18,"")</f>
        <v/>
      </c>
      <c r="BL17" s="143" t="str">
        <f>IFERROR(VLOOKUP($B17,'Benchmark Data'!$B:$FF,BL$1,FALSE)/VLOOKUP($B16,'Benchmark Data'!$B:$FF,BL$1,FALSE)*BL18,"")</f>
        <v/>
      </c>
      <c r="BM17" s="143" t="str">
        <f>IFERROR(VLOOKUP($B17,'Benchmark Data'!$B:$FF,BM$1,FALSE)/VLOOKUP($B16,'Benchmark Data'!$B:$FF,BM$1,FALSE)*BM18,"")</f>
        <v/>
      </c>
      <c r="BN17" s="143" t="str">
        <f>IFERROR(VLOOKUP($B17,'Benchmark Data'!$B:$FF,BN$1,FALSE)/VLOOKUP($B16,'Benchmark Data'!$B:$FF,BN$1,FALSE)*BN18,"")</f>
        <v/>
      </c>
      <c r="BO17" s="143" t="str">
        <f>IFERROR(VLOOKUP($B17,'Benchmark Data'!$B:$FF,BO$1,FALSE)/VLOOKUP($B16,'Benchmark Data'!$B:$FF,BO$1,FALSE)*BO18,"")</f>
        <v/>
      </c>
      <c r="BP17" s="143" t="str">
        <f>IFERROR(VLOOKUP($B17,'Benchmark Data'!$B:$FF,BP$1,FALSE)/VLOOKUP($B16,'Benchmark Data'!$B:$FF,BP$1,FALSE)*BP18,"")</f>
        <v/>
      </c>
      <c r="BQ17" s="143" t="str">
        <f>IFERROR(VLOOKUP($B17,'Benchmark Data'!$B:$FF,BQ$1,FALSE)/VLOOKUP($B16,'Benchmark Data'!$B:$FF,BQ$1,FALSE)*BQ18,"")</f>
        <v/>
      </c>
      <c r="BR17" s="143" t="str">
        <f>IFERROR(VLOOKUP($B17,'Benchmark Data'!$B:$FF,BR$1,FALSE)/VLOOKUP($B16,'Benchmark Data'!$B:$FF,BR$1,FALSE)*BR18,"")</f>
        <v/>
      </c>
      <c r="BS17" s="143" t="str">
        <f>IFERROR(VLOOKUP($B17,'Benchmark Data'!$B:$FF,BS$1,FALSE)/VLOOKUP($B16,'Benchmark Data'!$B:$FF,BS$1,FALSE)*BS18,"")</f>
        <v/>
      </c>
      <c r="BT17" s="143" t="str">
        <f>IFERROR(VLOOKUP($B17,'Benchmark Data'!$B:$FF,BT$1,FALSE)/VLOOKUP($B16,'Benchmark Data'!$B:$FF,BT$1,FALSE)*BT18,"")</f>
        <v/>
      </c>
      <c r="BU17" s="143" t="str">
        <f>IFERROR(VLOOKUP($B17,'Benchmark Data'!$B:$FF,BU$1,FALSE)/VLOOKUP($B16,'Benchmark Data'!$B:$FF,BU$1,FALSE)*BU18,"")</f>
        <v/>
      </c>
      <c r="BV17" s="143" t="str">
        <f>IFERROR(VLOOKUP($B17,'Benchmark Data'!$B:$FF,BV$1,FALSE)/VLOOKUP($B16,'Benchmark Data'!$B:$FF,BV$1,FALSE)*BV18,"")</f>
        <v/>
      </c>
      <c r="BW17" s="143" t="str">
        <f>IFERROR(VLOOKUP($B17,'Benchmark Data'!$B:$FF,BW$1,FALSE)/VLOOKUP($B16,'Benchmark Data'!$B:$FF,BW$1,FALSE)*BW18,"")</f>
        <v/>
      </c>
      <c r="BX17" s="143" t="str">
        <f>IFERROR(VLOOKUP($B17,'Benchmark Data'!$B:$FF,BX$1,FALSE)/VLOOKUP($B16,'Benchmark Data'!$B:$FF,BX$1,FALSE)*BX18,"")</f>
        <v/>
      </c>
      <c r="BY17" s="143" t="str">
        <f>IFERROR(VLOOKUP($B17,'Benchmark Data'!$B:$FF,BY$1,FALSE)/VLOOKUP($B16,'Benchmark Data'!$B:$FF,BY$1,FALSE)*BY18,"")</f>
        <v/>
      </c>
      <c r="BZ17" s="143" t="str">
        <f>IFERROR(VLOOKUP($B17,'Benchmark Data'!$B:$FF,BZ$1,FALSE)/VLOOKUP($B16,'Benchmark Data'!$B:$FF,BZ$1,FALSE)*BZ18,"")</f>
        <v/>
      </c>
      <c r="CA17" s="143" t="str">
        <f>IFERROR(VLOOKUP($B17,'Benchmark Data'!$B:$FF,CA$1,FALSE)/VLOOKUP($B16,'Benchmark Data'!$B:$FF,CA$1,FALSE)*CA18,"")</f>
        <v/>
      </c>
      <c r="CB17" s="143" t="str">
        <f>IFERROR(VLOOKUP($B17,'Benchmark Data'!$B:$FF,CB$1,FALSE)/VLOOKUP($B16,'Benchmark Data'!$B:$FF,CB$1,FALSE)*CB18,"")</f>
        <v/>
      </c>
      <c r="CC17" s="143" t="str">
        <f>IFERROR(VLOOKUP($B17,'Benchmark Data'!$B:$FF,CC$1,FALSE)/VLOOKUP($B16,'Benchmark Data'!$B:$FF,CC$1,FALSE)*CC18,"")</f>
        <v/>
      </c>
      <c r="CD17" s="143" t="str">
        <f>IFERROR(VLOOKUP($B17,'Benchmark Data'!$B:$FF,CD$1,FALSE)/VLOOKUP($B16,'Benchmark Data'!$B:$FF,CD$1,FALSE)*CD18,"")</f>
        <v/>
      </c>
      <c r="CE17" s="143" t="str">
        <f>IFERROR(VLOOKUP($B17,'Benchmark Data'!$B:$FF,CE$1,FALSE)/VLOOKUP($B16,'Benchmark Data'!$B:$FF,CE$1,FALSE)*CE18,"")</f>
        <v/>
      </c>
      <c r="CF17" s="143" t="str">
        <f>IFERROR(VLOOKUP($B17,'Benchmark Data'!$B:$FF,CF$1,FALSE)/VLOOKUP($B16,'Benchmark Data'!$B:$FF,CF$1,FALSE)*CF18,"")</f>
        <v/>
      </c>
      <c r="CG17" s="143" t="str">
        <f>IFERROR(VLOOKUP($B17,'Benchmark Data'!$B:$FF,CG$1,FALSE)/VLOOKUP($B16,'Benchmark Data'!$B:$FF,CG$1,FALSE)*CG18,"")</f>
        <v/>
      </c>
      <c r="CH17" s="156" t="str">
        <f>IFERROR(VLOOKUP($B17,'Benchmark Data'!$B:$FF,CH$1,FALSE)*CH18,"")</f>
        <v/>
      </c>
      <c r="CI17" s="143" t="str">
        <f>IFERROR(VLOOKUP($B17,'Benchmark Data'!$B:$FF,CI$1,FALSE)/VLOOKUP($B16,'Benchmark Data'!$B:$FF,CI$1,FALSE)*CI18,"")</f>
        <v/>
      </c>
      <c r="CJ17" s="143" t="str">
        <f>IFERROR(VLOOKUP($B17,'Benchmark Data'!$B:$FF,CJ$1,FALSE)/VLOOKUP($B16,'Benchmark Data'!$B:$FF,CJ$1,FALSE)*CJ18,"")</f>
        <v/>
      </c>
      <c r="CK17" s="143" t="str">
        <f>IFERROR(VLOOKUP($B17,'Benchmark Data'!$B:$FF,CK$1,FALSE)/VLOOKUP($B16,'Benchmark Data'!$B:$FF,CK$1,FALSE)*CK18,"")</f>
        <v/>
      </c>
      <c r="CL17" s="143" t="str">
        <f>IFERROR(VLOOKUP($B17,'Benchmark Data'!$B:$AAA,CL$1,FALSE)/VLOOKUP($B16,'Benchmark Data'!$B:$AAA,CL$1,FALSE)*CL18,"")</f>
        <v/>
      </c>
      <c r="CM17" s="143" t="str">
        <f>IFERROR(VLOOKUP($B17,'Benchmark Data'!$B:$AAA,CM$1,FALSE)/VLOOKUP($B16,'Benchmark Data'!$B:$AAA,CM$1,FALSE)*CM18,"")</f>
        <v/>
      </c>
      <c r="CN17" s="143" t="str">
        <f>IFERROR(VLOOKUP($B17,'Benchmark Data'!$B:$AAA,CN$1,FALSE)/VLOOKUP($B16,'Benchmark Data'!$B:$AAA,CN$1,FALSE)*CN18,"")</f>
        <v/>
      </c>
      <c r="CO17" s="143" t="str">
        <f>IFERROR(VLOOKUP($B17,'Benchmark Data'!$B:$AAA,CO$1,FALSE)/VLOOKUP($B16,'Benchmark Data'!$B:$AAA,CO$1,FALSE)*CO18,"")</f>
        <v/>
      </c>
      <c r="CP17" s="143" t="str">
        <f>IFERROR(VLOOKUP($B17,'Benchmark Data'!$B:$AAA,CP$1,FALSE)/VLOOKUP($B16,'Benchmark Data'!$B:$AAA,CP$1,FALSE)*CP18,"")</f>
        <v/>
      </c>
      <c r="CQ17" s="143" t="str">
        <f>IFERROR(VLOOKUP($B17,'Benchmark Data'!$B:$AAA,CQ$1,FALSE)/VLOOKUP($B16,'Benchmark Data'!$B:$AAA,CQ$1,FALSE)*CQ18,"")</f>
        <v/>
      </c>
      <c r="CR17" s="143" t="str">
        <f>IFERROR(VLOOKUP($B17,'Benchmark Data'!$B:$AAA,CR$1,FALSE)/VLOOKUP($B16,'Benchmark Data'!$B:$AAA,CR$1,FALSE)*CR18,"")</f>
        <v/>
      </c>
      <c r="CS17" s="143" t="str">
        <f>IFERROR(VLOOKUP($B17,'Benchmark Data'!$B:$AAA,CS$1,FALSE)/VLOOKUP($B16,'Benchmark Data'!$B:$AAA,CS$1,FALSE)*CS18,"")</f>
        <v/>
      </c>
      <c r="CT17" s="143" t="str">
        <f>IFERROR(VLOOKUP($B17,'Benchmark Data'!$B:$AAA,CT$1,FALSE)/VLOOKUP($B16,'Benchmark Data'!$B:$AAA,CT$1,FALSE)*CT18,"")</f>
        <v/>
      </c>
      <c r="CU17" s="143" t="str">
        <f>IFERROR(VLOOKUP($B17,'Benchmark Data'!$B:$AAA,CU$1,FALSE)/VLOOKUP($B16,'Benchmark Data'!$B:$AAA,CU$1,FALSE)*CU18,"")</f>
        <v/>
      </c>
      <c r="CV17" s="143" t="str">
        <f>IFERROR(VLOOKUP($B17,'Benchmark Data'!$B:$AAA,CV$1,FALSE)/VLOOKUP($B16,'Benchmark Data'!$B:$AAA,CV$1,FALSE)*CV18,"")</f>
        <v/>
      </c>
      <c r="CW17" s="143" t="str">
        <f>IFERROR(VLOOKUP($B17,'Benchmark Data'!$B:$AAA,CW$1,FALSE)/VLOOKUP($B16,'Benchmark Data'!$B:$AAA,CW$1,FALSE)*CW18,"")</f>
        <v/>
      </c>
      <c r="CX17" s="143" t="str">
        <f>IFERROR(VLOOKUP($B17,'Benchmark Data'!$B:$AAA,CX$1,FALSE)/VLOOKUP($B16,'Benchmark Data'!$B:$AAA,CX$1,FALSE)*CX18,"")</f>
        <v/>
      </c>
      <c r="CY17" s="143" t="str">
        <f>IFERROR(VLOOKUP($B17,'Benchmark Data'!$B:$AAA,CY$1,FALSE)/VLOOKUP($B16,'Benchmark Data'!$B:$AAA,CY$1,FALSE)*CY18,"")</f>
        <v/>
      </c>
      <c r="CZ17" s="143" t="str">
        <f>IFERROR(VLOOKUP($B17,'Benchmark Data'!$B:$AAA,CZ$1,FALSE)/VLOOKUP($B16,'Benchmark Data'!$B:$AAA,CZ$1,FALSE)*CZ18,"")</f>
        <v/>
      </c>
      <c r="DA17" s="143" t="str">
        <f>IFERROR(VLOOKUP($B17,'Benchmark Data'!$B:$AAA,DA$1,FALSE)/VLOOKUP($B16,'Benchmark Data'!$B:$AAA,DA$1,FALSE)*DA18,"")</f>
        <v/>
      </c>
      <c r="DB17" s="143" t="str">
        <f>IFERROR(VLOOKUP($B17,'Benchmark Data'!$B:$AAA,DB$1,FALSE)/VLOOKUP($B16,'Benchmark Data'!$B:$AAA,DB$1,FALSE)*DB18,"")</f>
        <v/>
      </c>
      <c r="DC17" s="143" t="str">
        <f>IFERROR(VLOOKUP($B17,'Benchmark Data'!$B:$AAA,DC$1,FALSE)/VLOOKUP($B16,'Benchmark Data'!$B:$AAA,DC$1,FALSE)*DC18,"")</f>
        <v/>
      </c>
      <c r="DD17" s="143" t="str">
        <f>IFERROR(VLOOKUP($B17,'Benchmark Data'!$B:$AAA,DD$1,FALSE)/VLOOKUP($B16,'Benchmark Data'!$B:$AAA,DD$1,FALSE)*DD18,"")</f>
        <v/>
      </c>
      <c r="DE17" s="143" t="str">
        <f>IFERROR(VLOOKUP($B17,'Benchmark Data'!$B:$AAA,DE$1,FALSE)/VLOOKUP($B16,'Benchmark Data'!$B:$AAA,DE$1,FALSE)*DE18,"")</f>
        <v/>
      </c>
      <c r="DF17" s="143" t="str">
        <f>IFERROR(VLOOKUP($B17,'Benchmark Data'!$B:$AAA,DF$1,FALSE)/VLOOKUP($B16,'Benchmark Data'!$B:$AAA,DF$1,FALSE)*DF18,"")</f>
        <v/>
      </c>
      <c r="DG17" s="143" t="str">
        <f>IFERROR(VLOOKUP($B17,'Benchmark Data'!$B:$AAA,DG$1,FALSE)/VLOOKUP($B16,'Benchmark Data'!$B:$AAA,DG$1,FALSE)*DG18,"")</f>
        <v/>
      </c>
      <c r="DH17" s="143" t="str">
        <f>IFERROR(VLOOKUP($B17,'Benchmark Data'!$B:$AAA,DH$1,FALSE)/VLOOKUP($B16,'Benchmark Data'!$B:$AAA,DH$1,FALSE)*DH18,"")</f>
        <v/>
      </c>
      <c r="DI17" s="143" t="str">
        <f>IFERROR(VLOOKUP($B17,'Benchmark Data'!$B:$AAA,DI$1,FALSE)/VLOOKUP($B16,'Benchmark Data'!$B:$AAA,DI$1,FALSE)*DI18,"")</f>
        <v/>
      </c>
    </row>
    <row r="18" spans="1:113">
      <c r="A18" s="94">
        <f t="shared" si="33"/>
        <v>183</v>
      </c>
      <c r="B18" s="168">
        <f t="shared" si="34"/>
        <v>40512</v>
      </c>
      <c r="C18" s="143" t="str">
        <f>IFERROR(VLOOKUP($B18,'Benchmark Data'!$B:$FF,C$1,FALSE)/VLOOKUP($B17,'Benchmark Data'!$B:$FF,C$1,FALSE)*C19,"")</f>
        <v/>
      </c>
      <c r="D18" s="143" t="str">
        <f>IFERROR(VLOOKUP($B18,'Benchmark Data'!$B:$FF,D$1,FALSE)/VLOOKUP($B17,'Benchmark Data'!$B:$FF,D$1,FALSE)*D19,"")</f>
        <v/>
      </c>
      <c r="E18" s="143" t="str">
        <f>IFERROR(VLOOKUP($B18,'Benchmark Data'!$B:$FF,E$1,FALSE)/VLOOKUP($B17,'Benchmark Data'!$B:$FF,E$1,FALSE)*E19,"")</f>
        <v/>
      </c>
      <c r="F18" s="143" t="str">
        <f>IFERROR(VLOOKUP($B18,'Benchmark Data'!$B:$FF,F$1,FALSE)/VLOOKUP($B17,'Benchmark Data'!$B:$FF,F$1,FALSE)*F19,"")</f>
        <v/>
      </c>
      <c r="G18" s="143" t="str">
        <f>IFERROR(VLOOKUP($B18,'Benchmark Data'!$B:$FF,G$1,FALSE)/VLOOKUP($B17,'Benchmark Data'!$B:$FF,G$1,FALSE)*G19,"")</f>
        <v/>
      </c>
      <c r="H18" s="143" t="str">
        <f>IFERROR(VLOOKUP($B18,'Benchmark Data'!$B:$FF,H$1,FALSE)/VLOOKUP($B17,'Benchmark Data'!$B:$FF,H$1,FALSE)*H19,"")</f>
        <v/>
      </c>
      <c r="I18" s="143" t="str">
        <f>IFERROR(VLOOKUP($B18,'Benchmark Data'!$B:$FF,I$1,FALSE)/VLOOKUP($B17,'Benchmark Data'!$B:$FF,I$1,FALSE)*I19,"")</f>
        <v/>
      </c>
      <c r="J18" s="143" t="str">
        <f>IFERROR(VLOOKUP($B18,'Benchmark Data'!$B:$FF,J$1,FALSE)/VLOOKUP($B17,'Benchmark Data'!$B:$FF,J$1,FALSE)*J19,"")</f>
        <v/>
      </c>
      <c r="K18" s="156" t="str">
        <f>IFERROR(VLOOKUP($B18,'Benchmark Data'!$B:$FF,K$1,FALSE)*K19,"")</f>
        <v/>
      </c>
      <c r="L18" s="156" t="str">
        <f>IFERROR(VLOOKUP($B18,'Benchmark Data'!$B:$FF,L$1,FALSE)*L19,"")</f>
        <v/>
      </c>
      <c r="M18" s="156" t="str">
        <f>IFERROR(VLOOKUP($B18,'Benchmark Data'!$B:$FF,M$1,FALSE)*M19,"")</f>
        <v/>
      </c>
      <c r="N18" s="143" t="str">
        <f>IFERROR(VLOOKUP($B18,'Benchmark Data'!$B:$FF,N$1,FALSE)/VLOOKUP($B17,'Benchmark Data'!$B:$FF,N$1,FALSE)*N19,"")</f>
        <v/>
      </c>
      <c r="O18" s="143" t="str">
        <f>IFERROR(VLOOKUP($B18,'Benchmark Data'!$B:$FF,O$1,FALSE)/VLOOKUP($B17,'Benchmark Data'!$B:$FF,O$1,FALSE)*O19,"")</f>
        <v/>
      </c>
      <c r="P18" s="143" t="str">
        <f>IFERROR(VLOOKUP($B18,'Benchmark Data'!$B:$FF,P$1,FALSE)/VLOOKUP($B17,'Benchmark Data'!$B:$FF,P$1,FALSE)*P19,"")</f>
        <v/>
      </c>
      <c r="Q18" s="156">
        <f>IFERROR(VLOOKUP($B18,'Benchmark Data'!$B:$FF,Q$1,FALSE)*Q19,"")</f>
        <v>4.0212905710905966</v>
      </c>
      <c r="R18" s="156" t="str">
        <f>IFERROR(VLOOKUP($B18,'Benchmark Data'!$B:$FF,R$1,FALSE)*R19,"")</f>
        <v/>
      </c>
      <c r="S18" s="156" t="str">
        <f>IFERROR(VLOOKUP($B18,'Benchmark Data'!$B:$FF,S$1,FALSE)*S19,"")</f>
        <v/>
      </c>
      <c r="T18" s="156" t="str">
        <f>IFERROR(VLOOKUP($B18,'Benchmark Data'!$B:$FF,T$1,FALSE)*T19,"")</f>
        <v/>
      </c>
      <c r="U18" s="156" t="str">
        <f>IFERROR(VLOOKUP($B18,'Benchmark Data'!$B:$FF,U$1,FALSE)*U19,"")</f>
        <v/>
      </c>
      <c r="V18" s="143">
        <f>IFERROR(VLOOKUP($B18,'Benchmark Data'!$B:$FF,V$1,FALSE)/VLOOKUP($B17,'Benchmark Data'!$B:$FF,V$1,FALSE)*V19,"")</f>
        <v>3.965053716328713</v>
      </c>
      <c r="W18" s="143" t="str">
        <f>IFERROR(VLOOKUP($B18,'Benchmark Data'!$B:$FF,W$1,FALSE)/VLOOKUP($B17,'Benchmark Data'!$B:$FF,W$1,FALSE)*W19,"")</f>
        <v/>
      </c>
      <c r="X18" s="143" t="str">
        <f>IFERROR(VLOOKUP($B18,'Benchmark Data'!$B:$FF,X$1,FALSE)/VLOOKUP($B17,'Benchmark Data'!$B:$FF,X$1,FALSE)*X19,"")</f>
        <v/>
      </c>
      <c r="Y18" s="143" t="str">
        <f>IFERROR(VLOOKUP($B18,'Benchmark Data'!$B:$FF,Y$1,FALSE)/VLOOKUP($B17,'Benchmark Data'!$B:$FF,Y$1,FALSE)*Y19,"")</f>
        <v/>
      </c>
      <c r="Z18" s="143" t="str">
        <f>IFERROR(VLOOKUP($B18,'Benchmark Data'!$B:$FF,Z$1,FALSE)/VLOOKUP($B17,'Benchmark Data'!$B:$FF,Z$1,FALSE)*Z19,"")</f>
        <v/>
      </c>
      <c r="AA18" s="143" t="str">
        <f>IFERROR(VLOOKUP($B18,'Benchmark Data'!$B:$FF,AA$1,FALSE)/VLOOKUP($B17,'Benchmark Data'!$B:$FF,AA$1,FALSE)*AA19,"")</f>
        <v/>
      </c>
      <c r="AB18" s="143" t="str">
        <f>IFERROR(VLOOKUP($B18,'Benchmark Data'!$B:$FF,AB$1,FALSE)/VLOOKUP($B17,'Benchmark Data'!$B:$FF,AB$1,FALSE)*AB19,"")</f>
        <v/>
      </c>
      <c r="AC18" s="143" t="str">
        <f>IFERROR(VLOOKUP($B18,'Benchmark Data'!$B:$FF,AC$1,FALSE)/VLOOKUP($B17,'Benchmark Data'!$B:$FF,AC$1,FALSE)*AC19,"")</f>
        <v/>
      </c>
      <c r="AD18" s="143" t="str">
        <f>IFERROR(VLOOKUP($B18,'Benchmark Data'!$B:$FF,AD$1,FALSE)/VLOOKUP($B17,'Benchmark Data'!$B:$FF,AD$1,FALSE)*AD19,"")</f>
        <v/>
      </c>
      <c r="AE18" s="143" t="str">
        <f>IFERROR(VLOOKUP($B18,'Benchmark Data'!$B:$FF,AE$1,FALSE)/VLOOKUP($B17,'Benchmark Data'!$B:$FF,AE$1,FALSE)*AE19,"")</f>
        <v/>
      </c>
      <c r="AF18" s="143" t="str">
        <f>IFERROR(VLOOKUP($B18,'Benchmark Data'!$B:$FF,AF$1,FALSE)/VLOOKUP($B17,'Benchmark Data'!$B:$FF,AF$1,FALSE)*AF19,"")</f>
        <v/>
      </c>
      <c r="AG18" s="143" t="str">
        <f>IFERROR(VLOOKUP($B18,'Benchmark Data'!$B:$FF,AG$1,FALSE)/VLOOKUP($B17,'Benchmark Data'!$B:$FF,AG$1,FALSE)*AG19,"")</f>
        <v/>
      </c>
      <c r="AH18" s="143" t="str">
        <f>IFERROR(VLOOKUP($B18,'Benchmark Data'!$B:$FF,AH$1,FALSE)/VLOOKUP($B17,'Benchmark Data'!$B:$FF,AH$1,FALSE)*AH19,"")</f>
        <v/>
      </c>
      <c r="AI18" s="143" t="str">
        <f>IFERROR(VLOOKUP($B18,'Benchmark Data'!$B:$FF,AI$1,FALSE)/VLOOKUP($B17,'Benchmark Data'!$B:$FF,AI$1,FALSE)*AI19,"")</f>
        <v/>
      </c>
      <c r="AJ18" s="143" t="str">
        <f>IFERROR(VLOOKUP($B18,'Benchmark Data'!$B:$FF,AJ$1,FALSE)/VLOOKUP($B17,'Benchmark Data'!$B:$FF,AJ$1,FALSE)*AJ19,"")</f>
        <v/>
      </c>
      <c r="AK18" s="143" t="str">
        <f>IFERROR(VLOOKUP($B18,'Benchmark Data'!$B:$FF,AK$1,FALSE)/VLOOKUP($B17,'Benchmark Data'!$B:$FF,AK$1,FALSE)*AK19,"")</f>
        <v/>
      </c>
      <c r="AL18" s="143" t="str">
        <f>IFERROR(VLOOKUP($B18,'Benchmark Data'!$B:$FF,AL$1,FALSE)/VLOOKUP($B17,'Benchmark Data'!$B:$FF,AL$1,FALSE)*AL19,"")</f>
        <v/>
      </c>
      <c r="AM18" s="143" t="str">
        <f>IFERROR(VLOOKUP($B18,'Benchmark Data'!$B:$FF,AM$1,FALSE)/VLOOKUP($B17,'Benchmark Data'!$B:$FF,AM$1,FALSE)*AM19,"")</f>
        <v/>
      </c>
      <c r="AN18" s="143" t="str">
        <f>IFERROR(VLOOKUP($B18,'Benchmark Data'!$B:$FF,AN$1,FALSE)/VLOOKUP($B17,'Benchmark Data'!$B:$FF,AN$1,FALSE)*AN19,"")</f>
        <v/>
      </c>
      <c r="AO18" s="143" t="str">
        <f>IFERROR(VLOOKUP($B18,'Benchmark Data'!$B:$FF,AO$1,FALSE)/VLOOKUP($B17,'Benchmark Data'!$B:$FF,AO$1,FALSE)*AO19,"")</f>
        <v/>
      </c>
      <c r="AP18" s="143" t="str">
        <f>IFERROR(VLOOKUP($B18,'Benchmark Data'!$B:$FF,AP$1,FALSE)/VLOOKUP($B17,'Benchmark Data'!$B:$FF,AP$1,FALSE)*AP19,"")</f>
        <v/>
      </c>
      <c r="AQ18" s="143" t="str">
        <f>IFERROR(VLOOKUP($B18,'Benchmark Data'!$B:$FF,AQ$1,FALSE)/VLOOKUP($B17,'Benchmark Data'!$B:$FF,AQ$1,FALSE)*AQ19,"")</f>
        <v/>
      </c>
      <c r="AR18" s="143" t="str">
        <f>IFERROR(VLOOKUP($B18,'Benchmark Data'!$B:$FF,AR$1,FALSE)/VLOOKUP($B17,'Benchmark Data'!$B:$FF,AR$1,FALSE)*AR19,"")</f>
        <v/>
      </c>
      <c r="AS18" s="143" t="str">
        <f>IFERROR(VLOOKUP($B18,'Benchmark Data'!$B:$FF,AS$1,FALSE)/VLOOKUP($B17,'Benchmark Data'!$B:$FF,AS$1,FALSE)*AS19,"")</f>
        <v/>
      </c>
      <c r="AT18" s="143" t="str">
        <f>IFERROR(VLOOKUP($B18,'Benchmark Data'!$B:$FF,AT$1,FALSE)/VLOOKUP($B17,'Benchmark Data'!$B:$FF,AT$1,FALSE)*AT19,"")</f>
        <v/>
      </c>
      <c r="AU18" s="143" t="str">
        <f>IFERROR(VLOOKUP($B18,'Benchmark Data'!$B:$FF,AU$1,FALSE)/VLOOKUP($B17,'Benchmark Data'!$B:$FF,AU$1,FALSE)*AU19,"")</f>
        <v/>
      </c>
      <c r="AV18" s="143" t="str">
        <f>IFERROR(VLOOKUP($B18,'Benchmark Data'!$B:$FF,AV$1,FALSE)/VLOOKUP($B17,'Benchmark Data'!$B:$FF,AV$1,FALSE)*AV19,"")</f>
        <v/>
      </c>
      <c r="AW18" s="143" t="str">
        <f>IFERROR(VLOOKUP($B18,'Benchmark Data'!$B:$FF,AW$1,FALSE)/VLOOKUP($B17,'Benchmark Data'!$B:$FF,AW$1,FALSE)*AW19,"")</f>
        <v/>
      </c>
      <c r="AX18" s="143" t="str">
        <f>IFERROR(VLOOKUP($B18,'Benchmark Data'!$B:$FF,AX$1,FALSE)/VLOOKUP($B17,'Benchmark Data'!$B:$FF,AX$1,FALSE)*AX19,"")</f>
        <v/>
      </c>
      <c r="AY18" s="143" t="str">
        <f>IFERROR(VLOOKUP($B18,'Benchmark Data'!$B:$FF,AY$1,FALSE)/VLOOKUP($B17,'Benchmark Data'!$B:$FF,AY$1,FALSE)*AY19,"")</f>
        <v/>
      </c>
      <c r="AZ18" s="156" t="str">
        <f>IFERROR(VLOOKUP($B18,'Benchmark Data'!$B:$FF,AZ$1,FALSE)*AZ19,"")</f>
        <v/>
      </c>
      <c r="BA18" s="156" t="str">
        <f>IFERROR(VLOOKUP($B18,'Benchmark Data'!$B:$FF,BA$1,FALSE)*BA19,"")</f>
        <v/>
      </c>
      <c r="BB18" s="143" t="str">
        <f>IFERROR(VLOOKUP($B18,'Benchmark Data'!$B:$FF,BB$1,FALSE)/VLOOKUP($B17,'Benchmark Data'!$B:$FF,BB$1,FALSE)*BB19,"")</f>
        <v/>
      </c>
      <c r="BC18" s="143" t="str">
        <f>IFERROR(VLOOKUP($B18,'Benchmark Data'!$B:$FF,BC$1,FALSE)/VLOOKUP($B17,'Benchmark Data'!$B:$FF,BC$1,FALSE)*BC19,"")</f>
        <v/>
      </c>
      <c r="BD18" s="143" t="str">
        <f>IFERROR(VLOOKUP($B18,'Benchmark Data'!$B:$FF,BD$1,FALSE)/VLOOKUP($B17,'Benchmark Data'!$B:$FF,BD$1,FALSE)*BD19,"")</f>
        <v/>
      </c>
      <c r="BE18" s="143" t="str">
        <f>IFERROR(VLOOKUP($B18,'Benchmark Data'!$B:$FF,BE$1,FALSE)/VLOOKUP($B17,'Benchmark Data'!$B:$FF,BE$1,FALSE)*BE19,"")</f>
        <v/>
      </c>
      <c r="BF18" s="143" t="str">
        <f>IFERROR(VLOOKUP($B18,'Benchmark Data'!$B:$FF,BF$1,FALSE)/VLOOKUP($B17,'Benchmark Data'!$B:$FF,BF$1,FALSE)*BF19,"")</f>
        <v/>
      </c>
      <c r="BG18" s="143" t="str">
        <f>IFERROR(VLOOKUP($B18,'Benchmark Data'!$B:$FF,BG$1,FALSE)/VLOOKUP($B17,'Benchmark Data'!$B:$FF,BG$1,FALSE)*BG19,"")</f>
        <v/>
      </c>
      <c r="BH18" s="143" t="str">
        <f>IFERROR(VLOOKUP($B18,'Benchmark Data'!$B:$FF,BH$1,FALSE)/VLOOKUP($B17,'Benchmark Data'!$B:$FF,BH$1,FALSE)*BH19,"")</f>
        <v/>
      </c>
      <c r="BI18" s="143" t="str">
        <f>IFERROR(VLOOKUP($B18,'Benchmark Data'!$B:$FF,BI$1,FALSE)/VLOOKUP($B17,'Benchmark Data'!$B:$FF,BI$1,FALSE)*BI19,"")</f>
        <v/>
      </c>
      <c r="BJ18" s="143" t="str">
        <f>IFERROR(VLOOKUP($B18,'Benchmark Data'!$B:$FF,BJ$1,FALSE)/VLOOKUP($B17,'Benchmark Data'!$B:$FF,BJ$1,FALSE)*BJ19,"")</f>
        <v/>
      </c>
      <c r="BK18" s="143" t="str">
        <f>IFERROR(VLOOKUP($B18,'Benchmark Data'!$B:$FF,BK$1,FALSE)/VLOOKUP($B17,'Benchmark Data'!$B:$FF,BK$1,FALSE)*BK19,"")</f>
        <v/>
      </c>
      <c r="BL18" s="143" t="str">
        <f>IFERROR(VLOOKUP($B18,'Benchmark Data'!$B:$FF,BL$1,FALSE)/VLOOKUP($B17,'Benchmark Data'!$B:$FF,BL$1,FALSE)*BL19,"")</f>
        <v/>
      </c>
      <c r="BM18" s="143" t="str">
        <f>IFERROR(VLOOKUP($B18,'Benchmark Data'!$B:$FF,BM$1,FALSE)/VLOOKUP($B17,'Benchmark Data'!$B:$FF,BM$1,FALSE)*BM19,"")</f>
        <v/>
      </c>
      <c r="BN18" s="143" t="str">
        <f>IFERROR(VLOOKUP($B18,'Benchmark Data'!$B:$FF,BN$1,FALSE)/VLOOKUP($B17,'Benchmark Data'!$B:$FF,BN$1,FALSE)*BN19,"")</f>
        <v/>
      </c>
      <c r="BO18" s="143" t="str">
        <f>IFERROR(VLOOKUP($B18,'Benchmark Data'!$B:$FF,BO$1,FALSE)/VLOOKUP($B17,'Benchmark Data'!$B:$FF,BO$1,FALSE)*BO19,"")</f>
        <v/>
      </c>
      <c r="BP18" s="143" t="str">
        <f>IFERROR(VLOOKUP($B18,'Benchmark Data'!$B:$FF,BP$1,FALSE)/VLOOKUP($B17,'Benchmark Data'!$B:$FF,BP$1,FALSE)*BP19,"")</f>
        <v/>
      </c>
      <c r="BQ18" s="143" t="str">
        <f>IFERROR(VLOOKUP($B18,'Benchmark Data'!$B:$FF,BQ$1,FALSE)/VLOOKUP($B17,'Benchmark Data'!$B:$FF,BQ$1,FALSE)*BQ19,"")</f>
        <v/>
      </c>
      <c r="BR18" s="143" t="str">
        <f>IFERROR(VLOOKUP($B18,'Benchmark Data'!$B:$FF,BR$1,FALSE)/VLOOKUP($B17,'Benchmark Data'!$B:$FF,BR$1,FALSE)*BR19,"")</f>
        <v/>
      </c>
      <c r="BS18" s="143" t="str">
        <f>IFERROR(VLOOKUP($B18,'Benchmark Data'!$B:$FF,BS$1,FALSE)/VLOOKUP($B17,'Benchmark Data'!$B:$FF,BS$1,FALSE)*BS19,"")</f>
        <v/>
      </c>
      <c r="BT18" s="143" t="str">
        <f>IFERROR(VLOOKUP($B18,'Benchmark Data'!$B:$FF,BT$1,FALSE)/VLOOKUP($B17,'Benchmark Data'!$B:$FF,BT$1,FALSE)*BT19,"")</f>
        <v/>
      </c>
      <c r="BU18" s="143" t="str">
        <f>IFERROR(VLOOKUP($B18,'Benchmark Data'!$B:$FF,BU$1,FALSE)/VLOOKUP($B17,'Benchmark Data'!$B:$FF,BU$1,FALSE)*BU19,"")</f>
        <v/>
      </c>
      <c r="BV18" s="143" t="str">
        <f>IFERROR(VLOOKUP($B18,'Benchmark Data'!$B:$FF,BV$1,FALSE)/VLOOKUP($B17,'Benchmark Data'!$B:$FF,BV$1,FALSE)*BV19,"")</f>
        <v/>
      </c>
      <c r="BW18" s="143" t="str">
        <f>IFERROR(VLOOKUP($B18,'Benchmark Data'!$B:$FF,BW$1,FALSE)/VLOOKUP($B17,'Benchmark Data'!$B:$FF,BW$1,FALSE)*BW19,"")</f>
        <v/>
      </c>
      <c r="BX18" s="143" t="str">
        <f>IFERROR(VLOOKUP($B18,'Benchmark Data'!$B:$FF,BX$1,FALSE)/VLOOKUP($B17,'Benchmark Data'!$B:$FF,BX$1,FALSE)*BX19,"")</f>
        <v/>
      </c>
      <c r="BY18" s="143" t="str">
        <f>IFERROR(VLOOKUP($B18,'Benchmark Data'!$B:$FF,BY$1,FALSE)/VLOOKUP($B17,'Benchmark Data'!$B:$FF,BY$1,FALSE)*BY19,"")</f>
        <v/>
      </c>
      <c r="BZ18" s="143" t="str">
        <f>IFERROR(VLOOKUP($B18,'Benchmark Data'!$B:$FF,BZ$1,FALSE)/VLOOKUP($B17,'Benchmark Data'!$B:$FF,BZ$1,FALSE)*BZ19,"")</f>
        <v/>
      </c>
      <c r="CA18" s="143" t="str">
        <f>IFERROR(VLOOKUP($B18,'Benchmark Data'!$B:$FF,CA$1,FALSE)/VLOOKUP($B17,'Benchmark Data'!$B:$FF,CA$1,FALSE)*CA19,"")</f>
        <v/>
      </c>
      <c r="CB18" s="143" t="str">
        <f>IFERROR(VLOOKUP($B18,'Benchmark Data'!$B:$FF,CB$1,FALSE)/VLOOKUP($B17,'Benchmark Data'!$B:$FF,CB$1,FALSE)*CB19,"")</f>
        <v/>
      </c>
      <c r="CC18" s="143" t="str">
        <f>IFERROR(VLOOKUP($B18,'Benchmark Data'!$B:$FF,CC$1,FALSE)/VLOOKUP($B17,'Benchmark Data'!$B:$FF,CC$1,FALSE)*CC19,"")</f>
        <v/>
      </c>
      <c r="CD18" s="143" t="str">
        <f>IFERROR(VLOOKUP($B18,'Benchmark Data'!$B:$FF,CD$1,FALSE)/VLOOKUP($B17,'Benchmark Data'!$B:$FF,CD$1,FALSE)*CD19,"")</f>
        <v/>
      </c>
      <c r="CE18" s="143" t="str">
        <f>IFERROR(VLOOKUP($B18,'Benchmark Data'!$B:$FF,CE$1,FALSE)/VLOOKUP($B17,'Benchmark Data'!$B:$FF,CE$1,FALSE)*CE19,"")</f>
        <v/>
      </c>
      <c r="CF18" s="143" t="str">
        <f>IFERROR(VLOOKUP($B18,'Benchmark Data'!$B:$FF,CF$1,FALSE)/VLOOKUP($B17,'Benchmark Data'!$B:$FF,CF$1,FALSE)*CF19,"")</f>
        <v/>
      </c>
      <c r="CG18" s="143" t="str">
        <f>IFERROR(VLOOKUP($B18,'Benchmark Data'!$B:$FF,CG$1,FALSE)/VLOOKUP($B17,'Benchmark Data'!$B:$FF,CG$1,FALSE)*CG19,"")</f>
        <v/>
      </c>
      <c r="CH18" s="156" t="str">
        <f>IFERROR(VLOOKUP($B18,'Benchmark Data'!$B:$FF,CH$1,FALSE)*CH19,"")</f>
        <v/>
      </c>
      <c r="CI18" s="143" t="str">
        <f>IFERROR(VLOOKUP($B18,'Benchmark Data'!$B:$FF,CI$1,FALSE)/VLOOKUP($B17,'Benchmark Data'!$B:$FF,CI$1,FALSE)*CI19,"")</f>
        <v/>
      </c>
      <c r="CJ18" s="143" t="str">
        <f>IFERROR(VLOOKUP($B18,'Benchmark Data'!$B:$FF,CJ$1,FALSE)/VLOOKUP($B17,'Benchmark Data'!$B:$FF,CJ$1,FALSE)*CJ19,"")</f>
        <v/>
      </c>
      <c r="CK18" s="143" t="str">
        <f>IFERROR(VLOOKUP($B18,'Benchmark Data'!$B:$FF,CK$1,FALSE)/VLOOKUP($B17,'Benchmark Data'!$B:$FF,CK$1,FALSE)*CK19,"")</f>
        <v/>
      </c>
      <c r="CL18" s="143" t="str">
        <f>IFERROR(VLOOKUP($B18,'Benchmark Data'!$B:$AAA,CL$1,FALSE)/VLOOKUP($B17,'Benchmark Data'!$B:$AAA,CL$1,FALSE)*CL19,"")</f>
        <v/>
      </c>
      <c r="CM18" s="143" t="str">
        <f>IFERROR(VLOOKUP($B18,'Benchmark Data'!$B:$AAA,CM$1,FALSE)/VLOOKUP($B17,'Benchmark Data'!$B:$AAA,CM$1,FALSE)*CM19,"")</f>
        <v/>
      </c>
      <c r="CN18" s="143" t="str">
        <f>IFERROR(VLOOKUP($B18,'Benchmark Data'!$B:$AAA,CN$1,FALSE)/VLOOKUP($B17,'Benchmark Data'!$B:$AAA,CN$1,FALSE)*CN19,"")</f>
        <v/>
      </c>
      <c r="CO18" s="143" t="str">
        <f>IFERROR(VLOOKUP($B18,'Benchmark Data'!$B:$AAA,CO$1,FALSE)/VLOOKUP($B17,'Benchmark Data'!$B:$AAA,CO$1,FALSE)*CO19,"")</f>
        <v/>
      </c>
      <c r="CP18" s="143" t="str">
        <f>IFERROR(VLOOKUP($B18,'Benchmark Data'!$B:$AAA,CP$1,FALSE)/VLOOKUP($B17,'Benchmark Data'!$B:$AAA,CP$1,FALSE)*CP19,"")</f>
        <v/>
      </c>
      <c r="CQ18" s="143" t="str">
        <f>IFERROR(VLOOKUP($B18,'Benchmark Data'!$B:$AAA,CQ$1,FALSE)/VLOOKUP($B17,'Benchmark Data'!$B:$AAA,CQ$1,FALSE)*CQ19,"")</f>
        <v/>
      </c>
      <c r="CR18" s="143" t="str">
        <f>IFERROR(VLOOKUP($B18,'Benchmark Data'!$B:$AAA,CR$1,FALSE)/VLOOKUP($B17,'Benchmark Data'!$B:$AAA,CR$1,FALSE)*CR19,"")</f>
        <v/>
      </c>
      <c r="CS18" s="143" t="str">
        <f>IFERROR(VLOOKUP($B18,'Benchmark Data'!$B:$AAA,CS$1,FALSE)/VLOOKUP($B17,'Benchmark Data'!$B:$AAA,CS$1,FALSE)*CS19,"")</f>
        <v/>
      </c>
      <c r="CT18" s="143" t="str">
        <f>IFERROR(VLOOKUP($B18,'Benchmark Data'!$B:$AAA,CT$1,FALSE)/VLOOKUP($B17,'Benchmark Data'!$B:$AAA,CT$1,FALSE)*CT19,"")</f>
        <v/>
      </c>
      <c r="CU18" s="143" t="str">
        <f>IFERROR(VLOOKUP($B18,'Benchmark Data'!$B:$AAA,CU$1,FALSE)/VLOOKUP($B17,'Benchmark Data'!$B:$AAA,CU$1,FALSE)*CU19,"")</f>
        <v/>
      </c>
      <c r="CV18" s="143" t="str">
        <f>IFERROR(VLOOKUP($B18,'Benchmark Data'!$B:$AAA,CV$1,FALSE)/VLOOKUP($B17,'Benchmark Data'!$B:$AAA,CV$1,FALSE)*CV19,"")</f>
        <v/>
      </c>
      <c r="CW18" s="143" t="str">
        <f>IFERROR(VLOOKUP($B18,'Benchmark Data'!$B:$AAA,CW$1,FALSE)/VLOOKUP($B17,'Benchmark Data'!$B:$AAA,CW$1,FALSE)*CW19,"")</f>
        <v/>
      </c>
      <c r="CX18" s="143" t="str">
        <f>IFERROR(VLOOKUP($B18,'Benchmark Data'!$B:$AAA,CX$1,FALSE)/VLOOKUP($B17,'Benchmark Data'!$B:$AAA,CX$1,FALSE)*CX19,"")</f>
        <v/>
      </c>
      <c r="CY18" s="143" t="str">
        <f>IFERROR(VLOOKUP($B18,'Benchmark Data'!$B:$AAA,CY$1,FALSE)/VLOOKUP($B17,'Benchmark Data'!$B:$AAA,CY$1,FALSE)*CY19,"")</f>
        <v/>
      </c>
      <c r="CZ18" s="143" t="str">
        <f>IFERROR(VLOOKUP($B18,'Benchmark Data'!$B:$AAA,CZ$1,FALSE)/VLOOKUP($B17,'Benchmark Data'!$B:$AAA,CZ$1,FALSE)*CZ19,"")</f>
        <v/>
      </c>
      <c r="DA18" s="143" t="str">
        <f>IFERROR(VLOOKUP($B18,'Benchmark Data'!$B:$AAA,DA$1,FALSE)/VLOOKUP($B17,'Benchmark Data'!$B:$AAA,DA$1,FALSE)*DA19,"")</f>
        <v/>
      </c>
      <c r="DB18" s="143" t="str">
        <f>IFERROR(VLOOKUP($B18,'Benchmark Data'!$B:$AAA,DB$1,FALSE)/VLOOKUP($B17,'Benchmark Data'!$B:$AAA,DB$1,FALSE)*DB19,"")</f>
        <v/>
      </c>
      <c r="DC18" s="143" t="str">
        <f>IFERROR(VLOOKUP($B18,'Benchmark Data'!$B:$AAA,DC$1,FALSE)/VLOOKUP($B17,'Benchmark Data'!$B:$AAA,DC$1,FALSE)*DC19,"")</f>
        <v/>
      </c>
      <c r="DD18" s="143" t="str">
        <f>IFERROR(VLOOKUP($B18,'Benchmark Data'!$B:$AAA,DD$1,FALSE)/VLOOKUP($B17,'Benchmark Data'!$B:$AAA,DD$1,FALSE)*DD19,"")</f>
        <v/>
      </c>
      <c r="DE18" s="143" t="str">
        <f>IFERROR(VLOOKUP($B18,'Benchmark Data'!$B:$AAA,DE$1,FALSE)/VLOOKUP($B17,'Benchmark Data'!$B:$AAA,DE$1,FALSE)*DE19,"")</f>
        <v/>
      </c>
      <c r="DF18" s="143" t="str">
        <f>IFERROR(VLOOKUP($B18,'Benchmark Data'!$B:$AAA,DF$1,FALSE)/VLOOKUP($B17,'Benchmark Data'!$B:$AAA,DF$1,FALSE)*DF19,"")</f>
        <v/>
      </c>
      <c r="DG18" s="143" t="str">
        <f>IFERROR(VLOOKUP($B18,'Benchmark Data'!$B:$AAA,DG$1,FALSE)/VLOOKUP($B17,'Benchmark Data'!$B:$AAA,DG$1,FALSE)*DG19,"")</f>
        <v/>
      </c>
      <c r="DH18" s="143" t="str">
        <f>IFERROR(VLOOKUP($B18,'Benchmark Data'!$B:$AAA,DH$1,FALSE)/VLOOKUP($B17,'Benchmark Data'!$B:$AAA,DH$1,FALSE)*DH19,"")</f>
        <v/>
      </c>
      <c r="DI18" s="143" t="str">
        <f>IFERROR(VLOOKUP($B18,'Benchmark Data'!$B:$AAA,DI$1,FALSE)/VLOOKUP($B17,'Benchmark Data'!$B:$AAA,DI$1,FALSE)*DI19,"")</f>
        <v/>
      </c>
    </row>
    <row r="19" spans="1:113">
      <c r="A19" s="94">
        <f t="shared" si="33"/>
        <v>182</v>
      </c>
      <c r="B19" s="168">
        <f t="shared" si="34"/>
        <v>40543</v>
      </c>
      <c r="C19" s="143" t="str">
        <f>IFERROR(VLOOKUP($B19,'Benchmark Data'!$B:$FF,C$1,FALSE)/VLOOKUP($B18,'Benchmark Data'!$B:$FF,C$1,FALSE)*C20,"")</f>
        <v/>
      </c>
      <c r="D19" s="143" t="str">
        <f>IFERROR(VLOOKUP($B19,'Benchmark Data'!$B:$FF,D$1,FALSE)/VLOOKUP($B18,'Benchmark Data'!$B:$FF,D$1,FALSE)*D20,"")</f>
        <v/>
      </c>
      <c r="E19" s="143" t="str">
        <f>IFERROR(VLOOKUP($B19,'Benchmark Data'!$B:$FF,E$1,FALSE)/VLOOKUP($B18,'Benchmark Data'!$B:$FF,E$1,FALSE)*E20,"")</f>
        <v/>
      </c>
      <c r="F19" s="143" t="str">
        <f>IFERROR(VLOOKUP($B19,'Benchmark Data'!$B:$FF,F$1,FALSE)/VLOOKUP($B18,'Benchmark Data'!$B:$FF,F$1,FALSE)*F20,"")</f>
        <v/>
      </c>
      <c r="G19" s="143" t="str">
        <f>IFERROR(VLOOKUP($B19,'Benchmark Data'!$B:$FF,G$1,FALSE)/VLOOKUP($B18,'Benchmark Data'!$B:$FF,G$1,FALSE)*G20,"")</f>
        <v/>
      </c>
      <c r="H19" s="143" t="str">
        <f>IFERROR(VLOOKUP($B19,'Benchmark Data'!$B:$FF,H$1,FALSE)/VLOOKUP($B18,'Benchmark Data'!$B:$FF,H$1,FALSE)*H20,"")</f>
        <v/>
      </c>
      <c r="I19" s="143" t="str">
        <f>IFERROR(VLOOKUP($B19,'Benchmark Data'!$B:$FF,I$1,FALSE)/VLOOKUP($B18,'Benchmark Data'!$B:$FF,I$1,FALSE)*I20,"")</f>
        <v/>
      </c>
      <c r="J19" s="143" t="str">
        <f>IFERROR(VLOOKUP($B19,'Benchmark Data'!$B:$FF,J$1,FALSE)/VLOOKUP($B18,'Benchmark Data'!$B:$FF,J$1,FALSE)*J20,"")</f>
        <v/>
      </c>
      <c r="K19" s="156" t="str">
        <f>IFERROR(VLOOKUP($B19,'Benchmark Data'!$B:$FF,K$1,FALSE)*K20,"")</f>
        <v/>
      </c>
      <c r="L19" s="156" t="str">
        <f>IFERROR(VLOOKUP($B19,'Benchmark Data'!$B:$FF,L$1,FALSE)*L20,"")</f>
        <v/>
      </c>
      <c r="M19" s="156" t="str">
        <f>IFERROR(VLOOKUP($B19,'Benchmark Data'!$B:$FF,M$1,FALSE)*M20,"")</f>
        <v/>
      </c>
      <c r="N19" s="143" t="str">
        <f>IFERROR(VLOOKUP($B19,'Benchmark Data'!$B:$FF,N$1,FALSE)/VLOOKUP($B18,'Benchmark Data'!$B:$FF,N$1,FALSE)*N20,"")</f>
        <v/>
      </c>
      <c r="O19" s="143" t="str">
        <f>IFERROR(VLOOKUP($B19,'Benchmark Data'!$B:$FF,O$1,FALSE)/VLOOKUP($B18,'Benchmark Data'!$B:$FF,O$1,FALSE)*O20,"")</f>
        <v/>
      </c>
      <c r="P19" s="143" t="str">
        <f>IFERROR(VLOOKUP($B19,'Benchmark Data'!$B:$FF,P$1,FALSE)/VLOOKUP($B18,'Benchmark Data'!$B:$FF,P$1,FALSE)*P20,"")</f>
        <v/>
      </c>
      <c r="Q19" s="156">
        <f>IFERROR(VLOOKUP($B19,'Benchmark Data'!$B:$FF,Q$1,FALSE)*Q20,"")</f>
        <v>4.0899651098511463</v>
      </c>
      <c r="R19" s="156" t="str">
        <f>IFERROR(VLOOKUP($B19,'Benchmark Data'!$B:$FF,R$1,FALSE)*R20,"")</f>
        <v/>
      </c>
      <c r="S19" s="156" t="str">
        <f>IFERROR(VLOOKUP($B19,'Benchmark Data'!$B:$FF,S$1,FALSE)*S20,"")</f>
        <v/>
      </c>
      <c r="T19" s="156" t="str">
        <f>IFERROR(VLOOKUP($B19,'Benchmark Data'!$B:$FF,T$1,FALSE)*T20,"")</f>
        <v/>
      </c>
      <c r="U19" s="156" t="str">
        <f>IFERROR(VLOOKUP($B19,'Benchmark Data'!$B:$FF,U$1,FALSE)*U20,"")</f>
        <v/>
      </c>
      <c r="V19" s="143">
        <f>IFERROR(VLOOKUP($B19,'Benchmark Data'!$B:$FF,V$1,FALSE)/VLOOKUP($B18,'Benchmark Data'!$B:$FF,V$1,FALSE)*V20,"")</f>
        <v>3.8732441385686047</v>
      </c>
      <c r="W19" s="143" t="str">
        <f>IFERROR(VLOOKUP($B19,'Benchmark Data'!$B:$FF,W$1,FALSE)/VLOOKUP($B18,'Benchmark Data'!$B:$FF,W$1,FALSE)*W20,"")</f>
        <v/>
      </c>
      <c r="X19" s="143" t="str">
        <f>IFERROR(VLOOKUP($B19,'Benchmark Data'!$B:$FF,X$1,FALSE)/VLOOKUP($B18,'Benchmark Data'!$B:$FF,X$1,FALSE)*X20,"")</f>
        <v/>
      </c>
      <c r="Y19" s="143" t="str">
        <f>IFERROR(VLOOKUP($B19,'Benchmark Data'!$B:$FF,Y$1,FALSE)/VLOOKUP($B18,'Benchmark Data'!$B:$FF,Y$1,FALSE)*Y20,"")</f>
        <v/>
      </c>
      <c r="Z19" s="143" t="str">
        <f>IFERROR(VLOOKUP($B19,'Benchmark Data'!$B:$FF,Z$1,FALSE)/VLOOKUP($B18,'Benchmark Data'!$B:$FF,Z$1,FALSE)*Z20,"")</f>
        <v/>
      </c>
      <c r="AA19" s="143" t="str">
        <f>IFERROR(VLOOKUP($B19,'Benchmark Data'!$B:$FF,AA$1,FALSE)/VLOOKUP($B18,'Benchmark Data'!$B:$FF,AA$1,FALSE)*AA20,"")</f>
        <v/>
      </c>
      <c r="AB19" s="143" t="str">
        <f>IFERROR(VLOOKUP($B19,'Benchmark Data'!$B:$FF,AB$1,FALSE)/VLOOKUP($B18,'Benchmark Data'!$B:$FF,AB$1,FALSE)*AB20,"")</f>
        <v/>
      </c>
      <c r="AC19" s="143" t="str">
        <f>IFERROR(VLOOKUP($B19,'Benchmark Data'!$B:$FF,AC$1,FALSE)/VLOOKUP($B18,'Benchmark Data'!$B:$FF,AC$1,FALSE)*AC20,"")</f>
        <v/>
      </c>
      <c r="AD19" s="143" t="str">
        <f>IFERROR(VLOOKUP($B19,'Benchmark Data'!$B:$FF,AD$1,FALSE)/VLOOKUP($B18,'Benchmark Data'!$B:$FF,AD$1,FALSE)*AD20,"")</f>
        <v/>
      </c>
      <c r="AE19" s="143" t="str">
        <f>IFERROR(VLOOKUP($B19,'Benchmark Data'!$B:$FF,AE$1,FALSE)/VLOOKUP($B18,'Benchmark Data'!$B:$FF,AE$1,FALSE)*AE20,"")</f>
        <v/>
      </c>
      <c r="AF19" s="143" t="str">
        <f>IFERROR(VLOOKUP($B19,'Benchmark Data'!$B:$FF,AF$1,FALSE)/VLOOKUP($B18,'Benchmark Data'!$B:$FF,AF$1,FALSE)*AF20,"")</f>
        <v/>
      </c>
      <c r="AG19" s="143" t="str">
        <f>IFERROR(VLOOKUP($B19,'Benchmark Data'!$B:$FF,AG$1,FALSE)/VLOOKUP($B18,'Benchmark Data'!$B:$FF,AG$1,FALSE)*AG20,"")</f>
        <v/>
      </c>
      <c r="AH19" s="143" t="str">
        <f>IFERROR(VLOOKUP($B19,'Benchmark Data'!$B:$FF,AH$1,FALSE)/VLOOKUP($B18,'Benchmark Data'!$B:$FF,AH$1,FALSE)*AH20,"")</f>
        <v/>
      </c>
      <c r="AI19" s="143" t="str">
        <f>IFERROR(VLOOKUP($B19,'Benchmark Data'!$B:$FF,AI$1,FALSE)/VLOOKUP($B18,'Benchmark Data'!$B:$FF,AI$1,FALSE)*AI20,"")</f>
        <v/>
      </c>
      <c r="AJ19" s="143" t="str">
        <f>IFERROR(VLOOKUP($B19,'Benchmark Data'!$B:$FF,AJ$1,FALSE)/VLOOKUP($B18,'Benchmark Data'!$B:$FF,AJ$1,FALSE)*AJ20,"")</f>
        <v/>
      </c>
      <c r="AK19" s="143" t="str">
        <f>IFERROR(VLOOKUP($B19,'Benchmark Data'!$B:$FF,AK$1,FALSE)/VLOOKUP($B18,'Benchmark Data'!$B:$FF,AK$1,FALSE)*AK20,"")</f>
        <v/>
      </c>
      <c r="AL19" s="143" t="str">
        <f>IFERROR(VLOOKUP($B19,'Benchmark Data'!$B:$FF,AL$1,FALSE)/VLOOKUP($B18,'Benchmark Data'!$B:$FF,AL$1,FALSE)*AL20,"")</f>
        <v/>
      </c>
      <c r="AM19" s="143" t="str">
        <f>IFERROR(VLOOKUP($B19,'Benchmark Data'!$B:$FF,AM$1,FALSE)/VLOOKUP($B18,'Benchmark Data'!$B:$FF,AM$1,FALSE)*AM20,"")</f>
        <v/>
      </c>
      <c r="AN19" s="143" t="str">
        <f>IFERROR(VLOOKUP($B19,'Benchmark Data'!$B:$FF,AN$1,FALSE)/VLOOKUP($B18,'Benchmark Data'!$B:$FF,AN$1,FALSE)*AN20,"")</f>
        <v/>
      </c>
      <c r="AO19" s="143" t="str">
        <f>IFERROR(VLOOKUP($B19,'Benchmark Data'!$B:$FF,AO$1,FALSE)/VLOOKUP($B18,'Benchmark Data'!$B:$FF,AO$1,FALSE)*AO20,"")</f>
        <v/>
      </c>
      <c r="AP19" s="143" t="str">
        <f>IFERROR(VLOOKUP($B19,'Benchmark Data'!$B:$FF,AP$1,FALSE)/VLOOKUP($B18,'Benchmark Data'!$B:$FF,AP$1,FALSE)*AP20,"")</f>
        <v/>
      </c>
      <c r="AQ19" s="143" t="str">
        <f>IFERROR(VLOOKUP($B19,'Benchmark Data'!$B:$FF,AQ$1,FALSE)/VLOOKUP($B18,'Benchmark Data'!$B:$FF,AQ$1,FALSE)*AQ20,"")</f>
        <v/>
      </c>
      <c r="AR19" s="143" t="str">
        <f>IFERROR(VLOOKUP($B19,'Benchmark Data'!$B:$FF,AR$1,FALSE)/VLOOKUP($B18,'Benchmark Data'!$B:$FF,AR$1,FALSE)*AR20,"")</f>
        <v/>
      </c>
      <c r="AS19" s="143" t="str">
        <f>IFERROR(VLOOKUP($B19,'Benchmark Data'!$B:$FF,AS$1,FALSE)/VLOOKUP($B18,'Benchmark Data'!$B:$FF,AS$1,FALSE)*AS20,"")</f>
        <v/>
      </c>
      <c r="AT19" s="143" t="str">
        <f>IFERROR(VLOOKUP($B19,'Benchmark Data'!$B:$FF,AT$1,FALSE)/VLOOKUP($B18,'Benchmark Data'!$B:$FF,AT$1,FALSE)*AT20,"")</f>
        <v/>
      </c>
      <c r="AU19" s="143" t="str">
        <f>IFERROR(VLOOKUP($B19,'Benchmark Data'!$B:$FF,AU$1,FALSE)/VLOOKUP($B18,'Benchmark Data'!$B:$FF,AU$1,FALSE)*AU20,"")</f>
        <v/>
      </c>
      <c r="AV19" s="143" t="str">
        <f>IFERROR(VLOOKUP($B19,'Benchmark Data'!$B:$FF,AV$1,FALSE)/VLOOKUP($B18,'Benchmark Data'!$B:$FF,AV$1,FALSE)*AV20,"")</f>
        <v/>
      </c>
      <c r="AW19" s="143" t="str">
        <f>IFERROR(VLOOKUP($B19,'Benchmark Data'!$B:$FF,AW$1,FALSE)/VLOOKUP($B18,'Benchmark Data'!$B:$FF,AW$1,FALSE)*AW20,"")</f>
        <v/>
      </c>
      <c r="AX19" s="143" t="str">
        <f>IFERROR(VLOOKUP($B19,'Benchmark Data'!$B:$FF,AX$1,FALSE)/VLOOKUP($B18,'Benchmark Data'!$B:$FF,AX$1,FALSE)*AX20,"")</f>
        <v/>
      </c>
      <c r="AY19" s="143" t="str">
        <f>IFERROR(VLOOKUP($B19,'Benchmark Data'!$B:$FF,AY$1,FALSE)/VLOOKUP($B18,'Benchmark Data'!$B:$FF,AY$1,FALSE)*AY20,"")</f>
        <v/>
      </c>
      <c r="AZ19" s="156" t="str">
        <f>IFERROR(VLOOKUP($B19,'Benchmark Data'!$B:$FF,AZ$1,FALSE)*AZ20,"")</f>
        <v/>
      </c>
      <c r="BA19" s="156" t="str">
        <f>IFERROR(VLOOKUP($B19,'Benchmark Data'!$B:$FF,BA$1,FALSE)*BA20,"")</f>
        <v/>
      </c>
      <c r="BB19" s="143" t="str">
        <f>IFERROR(VLOOKUP($B19,'Benchmark Data'!$B:$FF,BB$1,FALSE)/VLOOKUP($B18,'Benchmark Data'!$B:$FF,BB$1,FALSE)*BB20,"")</f>
        <v/>
      </c>
      <c r="BC19" s="143" t="str">
        <f>IFERROR(VLOOKUP($B19,'Benchmark Data'!$B:$FF,BC$1,FALSE)/VLOOKUP($B18,'Benchmark Data'!$B:$FF,BC$1,FALSE)*BC20,"")</f>
        <v/>
      </c>
      <c r="BD19" s="143" t="str">
        <f>IFERROR(VLOOKUP($B19,'Benchmark Data'!$B:$FF,BD$1,FALSE)/VLOOKUP($B18,'Benchmark Data'!$B:$FF,BD$1,FALSE)*BD20,"")</f>
        <v/>
      </c>
      <c r="BE19" s="143" t="str">
        <f>IFERROR(VLOOKUP($B19,'Benchmark Data'!$B:$FF,BE$1,FALSE)/VLOOKUP($B18,'Benchmark Data'!$B:$FF,BE$1,FALSE)*BE20,"")</f>
        <v/>
      </c>
      <c r="BF19" s="143" t="str">
        <f>IFERROR(VLOOKUP($B19,'Benchmark Data'!$B:$FF,BF$1,FALSE)/VLOOKUP($B18,'Benchmark Data'!$B:$FF,BF$1,FALSE)*BF20,"")</f>
        <v/>
      </c>
      <c r="BG19" s="143" t="str">
        <f>IFERROR(VLOOKUP($B19,'Benchmark Data'!$B:$FF,BG$1,FALSE)/VLOOKUP($B18,'Benchmark Data'!$B:$FF,BG$1,FALSE)*BG20,"")</f>
        <v/>
      </c>
      <c r="BH19" s="143" t="str">
        <f>IFERROR(VLOOKUP($B19,'Benchmark Data'!$B:$FF,BH$1,FALSE)/VLOOKUP($B18,'Benchmark Data'!$B:$FF,BH$1,FALSE)*BH20,"")</f>
        <v/>
      </c>
      <c r="BI19" s="143" t="str">
        <f>IFERROR(VLOOKUP($B19,'Benchmark Data'!$B:$FF,BI$1,FALSE)/VLOOKUP($B18,'Benchmark Data'!$B:$FF,BI$1,FALSE)*BI20,"")</f>
        <v/>
      </c>
      <c r="BJ19" s="143" t="str">
        <f>IFERROR(VLOOKUP($B19,'Benchmark Data'!$B:$FF,BJ$1,FALSE)/VLOOKUP($B18,'Benchmark Data'!$B:$FF,BJ$1,FALSE)*BJ20,"")</f>
        <v/>
      </c>
      <c r="BK19" s="143" t="str">
        <f>IFERROR(VLOOKUP($B19,'Benchmark Data'!$B:$FF,BK$1,FALSE)/VLOOKUP($B18,'Benchmark Data'!$B:$FF,BK$1,FALSE)*BK20,"")</f>
        <v/>
      </c>
      <c r="BL19" s="143" t="str">
        <f>IFERROR(VLOOKUP($B19,'Benchmark Data'!$B:$FF,BL$1,FALSE)/VLOOKUP($B18,'Benchmark Data'!$B:$FF,BL$1,FALSE)*BL20,"")</f>
        <v/>
      </c>
      <c r="BM19" s="143" t="str">
        <f>IFERROR(VLOOKUP($B19,'Benchmark Data'!$B:$FF,BM$1,FALSE)/VLOOKUP($B18,'Benchmark Data'!$B:$FF,BM$1,FALSE)*BM20,"")</f>
        <v/>
      </c>
      <c r="BN19" s="143" t="str">
        <f>IFERROR(VLOOKUP($B19,'Benchmark Data'!$B:$FF,BN$1,FALSE)/VLOOKUP($B18,'Benchmark Data'!$B:$FF,BN$1,FALSE)*BN20,"")</f>
        <v/>
      </c>
      <c r="BO19" s="143" t="str">
        <f>IFERROR(VLOOKUP($B19,'Benchmark Data'!$B:$FF,BO$1,FALSE)/VLOOKUP($B18,'Benchmark Data'!$B:$FF,BO$1,FALSE)*BO20,"")</f>
        <v/>
      </c>
      <c r="BP19" s="143" t="str">
        <f>IFERROR(VLOOKUP($B19,'Benchmark Data'!$B:$FF,BP$1,FALSE)/VLOOKUP($B18,'Benchmark Data'!$B:$FF,BP$1,FALSE)*BP20,"")</f>
        <v/>
      </c>
      <c r="BQ19" s="143" t="str">
        <f>IFERROR(VLOOKUP($B19,'Benchmark Data'!$B:$FF,BQ$1,FALSE)/VLOOKUP($B18,'Benchmark Data'!$B:$FF,BQ$1,FALSE)*BQ20,"")</f>
        <v/>
      </c>
      <c r="BR19" s="143" t="str">
        <f>IFERROR(VLOOKUP($B19,'Benchmark Data'!$B:$FF,BR$1,FALSE)/VLOOKUP($B18,'Benchmark Data'!$B:$FF,BR$1,FALSE)*BR20,"")</f>
        <v/>
      </c>
      <c r="BS19" s="143" t="str">
        <f>IFERROR(VLOOKUP($B19,'Benchmark Data'!$B:$FF,BS$1,FALSE)/VLOOKUP($B18,'Benchmark Data'!$B:$FF,BS$1,FALSE)*BS20,"")</f>
        <v/>
      </c>
      <c r="BT19" s="143" t="str">
        <f>IFERROR(VLOOKUP($B19,'Benchmark Data'!$B:$FF,BT$1,FALSE)/VLOOKUP($B18,'Benchmark Data'!$B:$FF,BT$1,FALSE)*BT20,"")</f>
        <v/>
      </c>
      <c r="BU19" s="143" t="str">
        <f>IFERROR(VLOOKUP($B19,'Benchmark Data'!$B:$FF,BU$1,FALSE)/VLOOKUP($B18,'Benchmark Data'!$B:$FF,BU$1,FALSE)*BU20,"")</f>
        <v/>
      </c>
      <c r="BV19" s="143" t="str">
        <f>IFERROR(VLOOKUP($B19,'Benchmark Data'!$B:$FF,BV$1,FALSE)/VLOOKUP($B18,'Benchmark Data'!$B:$FF,BV$1,FALSE)*BV20,"")</f>
        <v/>
      </c>
      <c r="BW19" s="143" t="str">
        <f>IFERROR(VLOOKUP($B19,'Benchmark Data'!$B:$FF,BW$1,FALSE)/VLOOKUP($B18,'Benchmark Data'!$B:$FF,BW$1,FALSE)*BW20,"")</f>
        <v/>
      </c>
      <c r="BX19" s="143" t="str">
        <f>IFERROR(VLOOKUP($B19,'Benchmark Data'!$B:$FF,BX$1,FALSE)/VLOOKUP($B18,'Benchmark Data'!$B:$FF,BX$1,FALSE)*BX20,"")</f>
        <v/>
      </c>
      <c r="BY19" s="143" t="str">
        <f>IFERROR(VLOOKUP($B19,'Benchmark Data'!$B:$FF,BY$1,FALSE)/VLOOKUP($B18,'Benchmark Data'!$B:$FF,BY$1,FALSE)*BY20,"")</f>
        <v/>
      </c>
      <c r="BZ19" s="143" t="str">
        <f>IFERROR(VLOOKUP($B19,'Benchmark Data'!$B:$FF,BZ$1,FALSE)/VLOOKUP($B18,'Benchmark Data'!$B:$FF,BZ$1,FALSE)*BZ20,"")</f>
        <v/>
      </c>
      <c r="CA19" s="143" t="str">
        <f>IFERROR(VLOOKUP($B19,'Benchmark Data'!$B:$FF,CA$1,FALSE)/VLOOKUP($B18,'Benchmark Data'!$B:$FF,CA$1,FALSE)*CA20,"")</f>
        <v/>
      </c>
      <c r="CB19" s="143" t="str">
        <f>IFERROR(VLOOKUP($B19,'Benchmark Data'!$B:$FF,CB$1,FALSE)/VLOOKUP($B18,'Benchmark Data'!$B:$FF,CB$1,FALSE)*CB20,"")</f>
        <v/>
      </c>
      <c r="CC19" s="143" t="str">
        <f>IFERROR(VLOOKUP($B19,'Benchmark Data'!$B:$FF,CC$1,FALSE)/VLOOKUP($B18,'Benchmark Data'!$B:$FF,CC$1,FALSE)*CC20,"")</f>
        <v/>
      </c>
      <c r="CD19" s="143" t="str">
        <f>IFERROR(VLOOKUP($B19,'Benchmark Data'!$B:$FF,CD$1,FALSE)/VLOOKUP($B18,'Benchmark Data'!$B:$FF,CD$1,FALSE)*CD20,"")</f>
        <v/>
      </c>
      <c r="CE19" s="143" t="str">
        <f>IFERROR(VLOOKUP($B19,'Benchmark Data'!$B:$FF,CE$1,FALSE)/VLOOKUP($B18,'Benchmark Data'!$B:$FF,CE$1,FALSE)*CE20,"")</f>
        <v/>
      </c>
      <c r="CF19" s="143" t="str">
        <f>IFERROR(VLOOKUP($B19,'Benchmark Data'!$B:$FF,CF$1,FALSE)/VLOOKUP($B18,'Benchmark Data'!$B:$FF,CF$1,FALSE)*CF20,"")</f>
        <v/>
      </c>
      <c r="CG19" s="143" t="str">
        <f>IFERROR(VLOOKUP($B19,'Benchmark Data'!$B:$FF,CG$1,FALSE)/VLOOKUP($B18,'Benchmark Data'!$B:$FF,CG$1,FALSE)*CG20,"")</f>
        <v/>
      </c>
      <c r="CH19" s="156" t="str">
        <f>IFERROR(VLOOKUP($B19,'Benchmark Data'!$B:$FF,CH$1,FALSE)*CH20,"")</f>
        <v/>
      </c>
      <c r="CI19" s="143" t="str">
        <f>IFERROR(VLOOKUP($B19,'Benchmark Data'!$B:$FF,CI$1,FALSE)/VLOOKUP($B18,'Benchmark Data'!$B:$FF,CI$1,FALSE)*CI20,"")</f>
        <v/>
      </c>
      <c r="CJ19" s="143" t="str">
        <f>IFERROR(VLOOKUP($B19,'Benchmark Data'!$B:$FF,CJ$1,FALSE)/VLOOKUP($B18,'Benchmark Data'!$B:$FF,CJ$1,FALSE)*CJ20,"")</f>
        <v/>
      </c>
      <c r="CK19" s="143" t="str">
        <f>IFERROR(VLOOKUP($B19,'Benchmark Data'!$B:$FF,CK$1,FALSE)/VLOOKUP($B18,'Benchmark Data'!$B:$FF,CK$1,FALSE)*CK20,"")</f>
        <v/>
      </c>
      <c r="CL19" s="143" t="str">
        <f>IFERROR(VLOOKUP($B19,'Benchmark Data'!$B:$AAA,CL$1,FALSE)/VLOOKUP($B18,'Benchmark Data'!$B:$AAA,CL$1,FALSE)*CL20,"")</f>
        <v/>
      </c>
      <c r="CM19" s="143" t="str">
        <f>IFERROR(VLOOKUP($B19,'Benchmark Data'!$B:$AAA,CM$1,FALSE)/VLOOKUP($B18,'Benchmark Data'!$B:$AAA,CM$1,FALSE)*CM20,"")</f>
        <v/>
      </c>
      <c r="CN19" s="143" t="str">
        <f>IFERROR(VLOOKUP($B19,'Benchmark Data'!$B:$AAA,CN$1,FALSE)/VLOOKUP($B18,'Benchmark Data'!$B:$AAA,CN$1,FALSE)*CN20,"")</f>
        <v/>
      </c>
      <c r="CO19" s="143" t="str">
        <f>IFERROR(VLOOKUP($B19,'Benchmark Data'!$B:$AAA,CO$1,FALSE)/VLOOKUP($B18,'Benchmark Data'!$B:$AAA,CO$1,FALSE)*CO20,"")</f>
        <v/>
      </c>
      <c r="CP19" s="143" t="str">
        <f>IFERROR(VLOOKUP($B19,'Benchmark Data'!$B:$AAA,CP$1,FALSE)/VLOOKUP($B18,'Benchmark Data'!$B:$AAA,CP$1,FALSE)*CP20,"")</f>
        <v/>
      </c>
      <c r="CQ19" s="143" t="str">
        <f>IFERROR(VLOOKUP($B19,'Benchmark Data'!$B:$AAA,CQ$1,FALSE)/VLOOKUP($B18,'Benchmark Data'!$B:$AAA,CQ$1,FALSE)*CQ20,"")</f>
        <v/>
      </c>
      <c r="CR19" s="143" t="str">
        <f>IFERROR(VLOOKUP($B19,'Benchmark Data'!$B:$AAA,CR$1,FALSE)/VLOOKUP($B18,'Benchmark Data'!$B:$AAA,CR$1,FALSE)*CR20,"")</f>
        <v/>
      </c>
      <c r="CS19" s="143" t="str">
        <f>IFERROR(VLOOKUP($B19,'Benchmark Data'!$B:$AAA,CS$1,FALSE)/VLOOKUP($B18,'Benchmark Data'!$B:$AAA,CS$1,FALSE)*CS20,"")</f>
        <v/>
      </c>
      <c r="CT19" s="143" t="str">
        <f>IFERROR(VLOOKUP($B19,'Benchmark Data'!$B:$AAA,CT$1,FALSE)/VLOOKUP($B18,'Benchmark Data'!$B:$AAA,CT$1,FALSE)*CT20,"")</f>
        <v/>
      </c>
      <c r="CU19" s="143" t="str">
        <f>IFERROR(VLOOKUP($B19,'Benchmark Data'!$B:$AAA,CU$1,FALSE)/VLOOKUP($B18,'Benchmark Data'!$B:$AAA,CU$1,FALSE)*CU20,"")</f>
        <v/>
      </c>
      <c r="CV19" s="143" t="str">
        <f>IFERROR(VLOOKUP($B19,'Benchmark Data'!$B:$AAA,CV$1,FALSE)/VLOOKUP($B18,'Benchmark Data'!$B:$AAA,CV$1,FALSE)*CV20,"")</f>
        <v/>
      </c>
      <c r="CW19" s="143" t="str">
        <f>IFERROR(VLOOKUP($B19,'Benchmark Data'!$B:$AAA,CW$1,FALSE)/VLOOKUP($B18,'Benchmark Data'!$B:$AAA,CW$1,FALSE)*CW20,"")</f>
        <v/>
      </c>
      <c r="CX19" s="143" t="str">
        <f>IFERROR(VLOOKUP($B19,'Benchmark Data'!$B:$AAA,CX$1,FALSE)/VLOOKUP($B18,'Benchmark Data'!$B:$AAA,CX$1,FALSE)*CX20,"")</f>
        <v/>
      </c>
      <c r="CY19" s="143" t="str">
        <f>IFERROR(VLOOKUP($B19,'Benchmark Data'!$B:$AAA,CY$1,FALSE)/VLOOKUP($B18,'Benchmark Data'!$B:$AAA,CY$1,FALSE)*CY20,"")</f>
        <v/>
      </c>
      <c r="CZ19" s="143" t="str">
        <f>IFERROR(VLOOKUP($B19,'Benchmark Data'!$B:$AAA,CZ$1,FALSE)/VLOOKUP($B18,'Benchmark Data'!$B:$AAA,CZ$1,FALSE)*CZ20,"")</f>
        <v/>
      </c>
      <c r="DA19" s="143" t="str">
        <f>IFERROR(VLOOKUP($B19,'Benchmark Data'!$B:$AAA,DA$1,FALSE)/VLOOKUP($B18,'Benchmark Data'!$B:$AAA,DA$1,FALSE)*DA20,"")</f>
        <v/>
      </c>
      <c r="DB19" s="143" t="str">
        <f>IFERROR(VLOOKUP($B19,'Benchmark Data'!$B:$AAA,DB$1,FALSE)/VLOOKUP($B18,'Benchmark Data'!$B:$AAA,DB$1,FALSE)*DB20,"")</f>
        <v/>
      </c>
      <c r="DC19" s="143" t="str">
        <f>IFERROR(VLOOKUP($B19,'Benchmark Data'!$B:$AAA,DC$1,FALSE)/VLOOKUP($B18,'Benchmark Data'!$B:$AAA,DC$1,FALSE)*DC20,"")</f>
        <v/>
      </c>
      <c r="DD19" s="143" t="str">
        <f>IFERROR(VLOOKUP($B19,'Benchmark Data'!$B:$AAA,DD$1,FALSE)/VLOOKUP($B18,'Benchmark Data'!$B:$AAA,DD$1,FALSE)*DD20,"")</f>
        <v/>
      </c>
      <c r="DE19" s="143" t="str">
        <f>IFERROR(VLOOKUP($B19,'Benchmark Data'!$B:$AAA,DE$1,FALSE)/VLOOKUP($B18,'Benchmark Data'!$B:$AAA,DE$1,FALSE)*DE20,"")</f>
        <v/>
      </c>
      <c r="DF19" s="143" t="str">
        <f>IFERROR(VLOOKUP($B19,'Benchmark Data'!$B:$AAA,DF$1,FALSE)/VLOOKUP($B18,'Benchmark Data'!$B:$AAA,DF$1,FALSE)*DF20,"")</f>
        <v/>
      </c>
      <c r="DG19" s="143" t="str">
        <f>IFERROR(VLOOKUP($B19,'Benchmark Data'!$B:$AAA,DG$1,FALSE)/VLOOKUP($B18,'Benchmark Data'!$B:$AAA,DG$1,FALSE)*DG20,"")</f>
        <v/>
      </c>
      <c r="DH19" s="143" t="str">
        <f>IFERROR(VLOOKUP($B19,'Benchmark Data'!$B:$AAA,DH$1,FALSE)/VLOOKUP($B18,'Benchmark Data'!$B:$AAA,DH$1,FALSE)*DH20,"")</f>
        <v/>
      </c>
      <c r="DI19" s="143" t="str">
        <f>IFERROR(VLOOKUP($B19,'Benchmark Data'!$B:$AAA,DI$1,FALSE)/VLOOKUP($B18,'Benchmark Data'!$B:$AAA,DI$1,FALSE)*DI20,"")</f>
        <v/>
      </c>
    </row>
    <row r="20" spans="1:113">
      <c r="A20" s="94">
        <f t="shared" si="33"/>
        <v>181</v>
      </c>
      <c r="B20" s="168">
        <f t="shared" si="34"/>
        <v>40574</v>
      </c>
      <c r="C20" s="143" t="str">
        <f>IFERROR(VLOOKUP($B20,'Benchmark Data'!$B:$FF,C$1,FALSE)/VLOOKUP($B19,'Benchmark Data'!$B:$FF,C$1,FALSE)*C21,"")</f>
        <v/>
      </c>
      <c r="D20" s="143" t="str">
        <f>IFERROR(VLOOKUP($B20,'Benchmark Data'!$B:$FF,D$1,FALSE)/VLOOKUP($B19,'Benchmark Data'!$B:$FF,D$1,FALSE)*D21,"")</f>
        <v/>
      </c>
      <c r="E20" s="143" t="str">
        <f>IFERROR(VLOOKUP($B20,'Benchmark Data'!$B:$FF,E$1,FALSE)/VLOOKUP($B19,'Benchmark Data'!$B:$FF,E$1,FALSE)*E21,"")</f>
        <v/>
      </c>
      <c r="F20" s="143" t="str">
        <f>IFERROR(VLOOKUP($B20,'Benchmark Data'!$B:$FF,F$1,FALSE)/VLOOKUP($B19,'Benchmark Data'!$B:$FF,F$1,FALSE)*F21,"")</f>
        <v/>
      </c>
      <c r="G20" s="143" t="str">
        <f>IFERROR(VLOOKUP($B20,'Benchmark Data'!$B:$FF,G$1,FALSE)/VLOOKUP($B19,'Benchmark Data'!$B:$FF,G$1,FALSE)*G21,"")</f>
        <v/>
      </c>
      <c r="H20" s="143" t="str">
        <f>IFERROR(VLOOKUP($B20,'Benchmark Data'!$B:$FF,H$1,FALSE)/VLOOKUP($B19,'Benchmark Data'!$B:$FF,H$1,FALSE)*H21,"")</f>
        <v/>
      </c>
      <c r="I20" s="143" t="str">
        <f>IFERROR(VLOOKUP($B20,'Benchmark Data'!$B:$FF,I$1,FALSE)/VLOOKUP($B19,'Benchmark Data'!$B:$FF,I$1,FALSE)*I21,"")</f>
        <v/>
      </c>
      <c r="J20" s="143" t="str">
        <f>IFERROR(VLOOKUP($B20,'Benchmark Data'!$B:$FF,J$1,FALSE)/VLOOKUP($B19,'Benchmark Data'!$B:$FF,J$1,FALSE)*J21,"")</f>
        <v/>
      </c>
      <c r="K20" s="156" t="str">
        <f>IFERROR(VLOOKUP($B20,'Benchmark Data'!$B:$FF,K$1,FALSE)*K21,"")</f>
        <v/>
      </c>
      <c r="L20" s="156" t="str">
        <f>IFERROR(VLOOKUP($B20,'Benchmark Data'!$B:$FF,L$1,FALSE)*L21,"")</f>
        <v/>
      </c>
      <c r="M20" s="156" t="str">
        <f>IFERROR(VLOOKUP($B20,'Benchmark Data'!$B:$FF,M$1,FALSE)*M21,"")</f>
        <v/>
      </c>
      <c r="N20" s="143" t="str">
        <f>IFERROR(VLOOKUP($B20,'Benchmark Data'!$B:$FF,N$1,FALSE)/VLOOKUP($B19,'Benchmark Data'!$B:$FF,N$1,FALSE)*N21,"")</f>
        <v/>
      </c>
      <c r="O20" s="143" t="str">
        <f>IFERROR(VLOOKUP($B20,'Benchmark Data'!$B:$FF,O$1,FALSE)/VLOOKUP($B19,'Benchmark Data'!$B:$FF,O$1,FALSE)*O21,"")</f>
        <v/>
      </c>
      <c r="P20" s="143" t="str">
        <f>IFERROR(VLOOKUP($B20,'Benchmark Data'!$B:$FF,P$1,FALSE)/VLOOKUP($B19,'Benchmark Data'!$B:$FF,P$1,FALSE)*P21,"")</f>
        <v/>
      </c>
      <c r="Q20" s="156">
        <f>IFERROR(VLOOKUP($B20,'Benchmark Data'!$B:$FF,Q$1,FALSE)*Q21,"")</f>
        <v>4.0256051935778139</v>
      </c>
      <c r="R20" s="156" t="str">
        <f>IFERROR(VLOOKUP($B20,'Benchmark Data'!$B:$FF,R$1,FALSE)*R21,"")</f>
        <v/>
      </c>
      <c r="S20" s="156" t="str">
        <f>IFERROR(VLOOKUP($B20,'Benchmark Data'!$B:$FF,S$1,FALSE)*S21,"")</f>
        <v/>
      </c>
      <c r="T20" s="156" t="str">
        <f>IFERROR(VLOOKUP($B20,'Benchmark Data'!$B:$FF,T$1,FALSE)*T21,"")</f>
        <v/>
      </c>
      <c r="U20" s="156" t="str">
        <f>IFERROR(VLOOKUP($B20,'Benchmark Data'!$B:$FF,U$1,FALSE)*U21,"")</f>
        <v/>
      </c>
      <c r="V20" s="143">
        <f>IFERROR(VLOOKUP($B20,'Benchmark Data'!$B:$FF,V$1,FALSE)/VLOOKUP($B19,'Benchmark Data'!$B:$FF,V$1,FALSE)*V21,"")</f>
        <v>3.7210243252578095</v>
      </c>
      <c r="W20" s="143" t="str">
        <f>IFERROR(VLOOKUP($B20,'Benchmark Data'!$B:$FF,W$1,FALSE)/VLOOKUP($B19,'Benchmark Data'!$B:$FF,W$1,FALSE)*W21,"")</f>
        <v/>
      </c>
      <c r="X20" s="143" t="str">
        <f>IFERROR(VLOOKUP($B20,'Benchmark Data'!$B:$FF,X$1,FALSE)/VLOOKUP($B19,'Benchmark Data'!$B:$FF,X$1,FALSE)*X21,"")</f>
        <v/>
      </c>
      <c r="Y20" s="143" t="str">
        <f>IFERROR(VLOOKUP($B20,'Benchmark Data'!$B:$FF,Y$1,FALSE)/VLOOKUP($B19,'Benchmark Data'!$B:$FF,Y$1,FALSE)*Y21,"")</f>
        <v/>
      </c>
      <c r="Z20" s="143" t="str">
        <f>IFERROR(VLOOKUP($B20,'Benchmark Data'!$B:$FF,Z$1,FALSE)/VLOOKUP($B19,'Benchmark Data'!$B:$FF,Z$1,FALSE)*Z21,"")</f>
        <v/>
      </c>
      <c r="AA20" s="143" t="str">
        <f>IFERROR(VLOOKUP($B20,'Benchmark Data'!$B:$FF,AA$1,FALSE)/VLOOKUP($B19,'Benchmark Data'!$B:$FF,AA$1,FALSE)*AA21,"")</f>
        <v/>
      </c>
      <c r="AB20" s="143" t="str">
        <f>IFERROR(VLOOKUP($B20,'Benchmark Data'!$B:$FF,AB$1,FALSE)/VLOOKUP($B19,'Benchmark Data'!$B:$FF,AB$1,FALSE)*AB21,"")</f>
        <v/>
      </c>
      <c r="AC20" s="143" t="str">
        <f>IFERROR(VLOOKUP($B20,'Benchmark Data'!$B:$FF,AC$1,FALSE)/VLOOKUP($B19,'Benchmark Data'!$B:$FF,AC$1,FALSE)*AC21,"")</f>
        <v/>
      </c>
      <c r="AD20" s="143" t="str">
        <f>IFERROR(VLOOKUP($B20,'Benchmark Data'!$B:$FF,AD$1,FALSE)/VLOOKUP($B19,'Benchmark Data'!$B:$FF,AD$1,FALSE)*AD21,"")</f>
        <v/>
      </c>
      <c r="AE20" s="143" t="str">
        <f>IFERROR(VLOOKUP($B20,'Benchmark Data'!$B:$FF,AE$1,FALSE)/VLOOKUP($B19,'Benchmark Data'!$B:$FF,AE$1,FALSE)*AE21,"")</f>
        <v/>
      </c>
      <c r="AF20" s="143" t="str">
        <f>IFERROR(VLOOKUP($B20,'Benchmark Data'!$B:$FF,AF$1,FALSE)/VLOOKUP($B19,'Benchmark Data'!$B:$FF,AF$1,FALSE)*AF21,"")</f>
        <v/>
      </c>
      <c r="AG20" s="143" t="str">
        <f>IFERROR(VLOOKUP($B20,'Benchmark Data'!$B:$FF,AG$1,FALSE)/VLOOKUP($B19,'Benchmark Data'!$B:$FF,AG$1,FALSE)*AG21,"")</f>
        <v/>
      </c>
      <c r="AH20" s="143" t="str">
        <f>IFERROR(VLOOKUP($B20,'Benchmark Data'!$B:$FF,AH$1,FALSE)/VLOOKUP($B19,'Benchmark Data'!$B:$FF,AH$1,FALSE)*AH21,"")</f>
        <v/>
      </c>
      <c r="AI20" s="143" t="str">
        <f>IFERROR(VLOOKUP($B20,'Benchmark Data'!$B:$FF,AI$1,FALSE)/VLOOKUP($B19,'Benchmark Data'!$B:$FF,AI$1,FALSE)*AI21,"")</f>
        <v/>
      </c>
      <c r="AJ20" s="143" t="str">
        <f>IFERROR(VLOOKUP($B20,'Benchmark Data'!$B:$FF,AJ$1,FALSE)/VLOOKUP($B19,'Benchmark Data'!$B:$FF,AJ$1,FALSE)*AJ21,"")</f>
        <v/>
      </c>
      <c r="AK20" s="143" t="str">
        <f>IFERROR(VLOOKUP($B20,'Benchmark Data'!$B:$FF,AK$1,FALSE)/VLOOKUP($B19,'Benchmark Data'!$B:$FF,AK$1,FALSE)*AK21,"")</f>
        <v/>
      </c>
      <c r="AL20" s="143" t="str">
        <f>IFERROR(VLOOKUP($B20,'Benchmark Data'!$B:$FF,AL$1,FALSE)/VLOOKUP($B19,'Benchmark Data'!$B:$FF,AL$1,FALSE)*AL21,"")</f>
        <v/>
      </c>
      <c r="AM20" s="143" t="str">
        <f>IFERROR(VLOOKUP($B20,'Benchmark Data'!$B:$FF,AM$1,FALSE)/VLOOKUP($B19,'Benchmark Data'!$B:$FF,AM$1,FALSE)*AM21,"")</f>
        <v/>
      </c>
      <c r="AN20" s="143" t="str">
        <f>IFERROR(VLOOKUP($B20,'Benchmark Data'!$B:$FF,AN$1,FALSE)/VLOOKUP($B19,'Benchmark Data'!$B:$FF,AN$1,FALSE)*AN21,"")</f>
        <v/>
      </c>
      <c r="AO20" s="143" t="str">
        <f>IFERROR(VLOOKUP($B20,'Benchmark Data'!$B:$FF,AO$1,FALSE)/VLOOKUP($B19,'Benchmark Data'!$B:$FF,AO$1,FALSE)*AO21,"")</f>
        <v/>
      </c>
      <c r="AP20" s="143" t="str">
        <f>IFERROR(VLOOKUP($B20,'Benchmark Data'!$B:$FF,AP$1,FALSE)/VLOOKUP($B19,'Benchmark Data'!$B:$FF,AP$1,FALSE)*AP21,"")</f>
        <v/>
      </c>
      <c r="AQ20" s="143" t="str">
        <f>IFERROR(VLOOKUP($B20,'Benchmark Data'!$B:$FF,AQ$1,FALSE)/VLOOKUP($B19,'Benchmark Data'!$B:$FF,AQ$1,FALSE)*AQ21,"")</f>
        <v/>
      </c>
      <c r="AR20" s="143" t="str">
        <f>IFERROR(VLOOKUP($B20,'Benchmark Data'!$B:$FF,AR$1,FALSE)/VLOOKUP($B19,'Benchmark Data'!$B:$FF,AR$1,FALSE)*AR21,"")</f>
        <v/>
      </c>
      <c r="AS20" s="143" t="str">
        <f>IFERROR(VLOOKUP($B20,'Benchmark Data'!$B:$FF,AS$1,FALSE)/VLOOKUP($B19,'Benchmark Data'!$B:$FF,AS$1,FALSE)*AS21,"")</f>
        <v/>
      </c>
      <c r="AT20" s="143" t="str">
        <f>IFERROR(VLOOKUP($B20,'Benchmark Data'!$B:$FF,AT$1,FALSE)/VLOOKUP($B19,'Benchmark Data'!$B:$FF,AT$1,FALSE)*AT21,"")</f>
        <v/>
      </c>
      <c r="AU20" s="143" t="str">
        <f>IFERROR(VLOOKUP($B20,'Benchmark Data'!$B:$FF,AU$1,FALSE)/VLOOKUP($B19,'Benchmark Data'!$B:$FF,AU$1,FALSE)*AU21,"")</f>
        <v/>
      </c>
      <c r="AV20" s="143" t="str">
        <f>IFERROR(VLOOKUP($B20,'Benchmark Data'!$B:$FF,AV$1,FALSE)/VLOOKUP($B19,'Benchmark Data'!$B:$FF,AV$1,FALSE)*AV21,"")</f>
        <v/>
      </c>
      <c r="AW20" s="143" t="str">
        <f>IFERROR(VLOOKUP($B20,'Benchmark Data'!$B:$FF,AW$1,FALSE)/VLOOKUP($B19,'Benchmark Data'!$B:$FF,AW$1,FALSE)*AW21,"")</f>
        <v/>
      </c>
      <c r="AX20" s="143" t="str">
        <f>IFERROR(VLOOKUP($B20,'Benchmark Data'!$B:$FF,AX$1,FALSE)/VLOOKUP($B19,'Benchmark Data'!$B:$FF,AX$1,FALSE)*AX21,"")</f>
        <v/>
      </c>
      <c r="AY20" s="143" t="str">
        <f>IFERROR(VLOOKUP($B20,'Benchmark Data'!$B:$FF,AY$1,FALSE)/VLOOKUP($B19,'Benchmark Data'!$B:$FF,AY$1,FALSE)*AY21,"")</f>
        <v/>
      </c>
      <c r="AZ20" s="156" t="str">
        <f>IFERROR(VLOOKUP($B20,'Benchmark Data'!$B:$FF,AZ$1,FALSE)*AZ21,"")</f>
        <v/>
      </c>
      <c r="BA20" s="156" t="str">
        <f>IFERROR(VLOOKUP($B20,'Benchmark Data'!$B:$FF,BA$1,FALSE)*BA21,"")</f>
        <v/>
      </c>
      <c r="BB20" s="143" t="str">
        <f>IFERROR(VLOOKUP($B20,'Benchmark Data'!$B:$FF,BB$1,FALSE)/VLOOKUP($B19,'Benchmark Data'!$B:$FF,BB$1,FALSE)*BB21,"")</f>
        <v/>
      </c>
      <c r="BC20" s="143" t="str">
        <f>IFERROR(VLOOKUP($B20,'Benchmark Data'!$B:$FF,BC$1,FALSE)/VLOOKUP($B19,'Benchmark Data'!$B:$FF,BC$1,FALSE)*BC21,"")</f>
        <v/>
      </c>
      <c r="BD20" s="143" t="str">
        <f>IFERROR(VLOOKUP($B20,'Benchmark Data'!$B:$FF,BD$1,FALSE)/VLOOKUP($B19,'Benchmark Data'!$B:$FF,BD$1,FALSE)*BD21,"")</f>
        <v/>
      </c>
      <c r="BE20" s="143" t="str">
        <f>IFERROR(VLOOKUP($B20,'Benchmark Data'!$B:$FF,BE$1,FALSE)/VLOOKUP($B19,'Benchmark Data'!$B:$FF,BE$1,FALSE)*BE21,"")</f>
        <v/>
      </c>
      <c r="BF20" s="143" t="str">
        <f>IFERROR(VLOOKUP($B20,'Benchmark Data'!$B:$FF,BF$1,FALSE)/VLOOKUP($B19,'Benchmark Data'!$B:$FF,BF$1,FALSE)*BF21,"")</f>
        <v/>
      </c>
      <c r="BG20" s="143" t="str">
        <f>IFERROR(VLOOKUP($B20,'Benchmark Data'!$B:$FF,BG$1,FALSE)/VLOOKUP($B19,'Benchmark Data'!$B:$FF,BG$1,FALSE)*BG21,"")</f>
        <v/>
      </c>
      <c r="BH20" s="143" t="str">
        <f>IFERROR(VLOOKUP($B20,'Benchmark Data'!$B:$FF,BH$1,FALSE)/VLOOKUP($B19,'Benchmark Data'!$B:$FF,BH$1,FALSE)*BH21,"")</f>
        <v/>
      </c>
      <c r="BI20" s="143" t="str">
        <f>IFERROR(VLOOKUP($B20,'Benchmark Data'!$B:$FF,BI$1,FALSE)/VLOOKUP($B19,'Benchmark Data'!$B:$FF,BI$1,FALSE)*BI21,"")</f>
        <v/>
      </c>
      <c r="BJ20" s="143" t="str">
        <f>IFERROR(VLOOKUP($B20,'Benchmark Data'!$B:$FF,BJ$1,FALSE)/VLOOKUP($B19,'Benchmark Data'!$B:$FF,BJ$1,FALSE)*BJ21,"")</f>
        <v/>
      </c>
      <c r="BK20" s="143" t="str">
        <f>IFERROR(VLOOKUP($B20,'Benchmark Data'!$B:$FF,BK$1,FALSE)/VLOOKUP($B19,'Benchmark Data'!$B:$FF,BK$1,FALSE)*BK21,"")</f>
        <v/>
      </c>
      <c r="BL20" s="143" t="str">
        <f>IFERROR(VLOOKUP($B20,'Benchmark Data'!$B:$FF,BL$1,FALSE)/VLOOKUP($B19,'Benchmark Data'!$B:$FF,BL$1,FALSE)*BL21,"")</f>
        <v/>
      </c>
      <c r="BM20" s="143" t="str">
        <f>IFERROR(VLOOKUP($B20,'Benchmark Data'!$B:$FF,BM$1,FALSE)/VLOOKUP($B19,'Benchmark Data'!$B:$FF,BM$1,FALSE)*BM21,"")</f>
        <v/>
      </c>
      <c r="BN20" s="143" t="str">
        <f>IFERROR(VLOOKUP($B20,'Benchmark Data'!$B:$FF,BN$1,FALSE)/VLOOKUP($B19,'Benchmark Data'!$B:$FF,BN$1,FALSE)*BN21,"")</f>
        <v/>
      </c>
      <c r="BO20" s="143" t="str">
        <f>IFERROR(VLOOKUP($B20,'Benchmark Data'!$B:$FF,BO$1,FALSE)/VLOOKUP($B19,'Benchmark Data'!$B:$FF,BO$1,FALSE)*BO21,"")</f>
        <v/>
      </c>
      <c r="BP20" s="143" t="str">
        <f>IFERROR(VLOOKUP($B20,'Benchmark Data'!$B:$FF,BP$1,FALSE)/VLOOKUP($B19,'Benchmark Data'!$B:$FF,BP$1,FALSE)*BP21,"")</f>
        <v/>
      </c>
      <c r="BQ20" s="143" t="str">
        <f>IFERROR(VLOOKUP($B20,'Benchmark Data'!$B:$FF,BQ$1,FALSE)/VLOOKUP($B19,'Benchmark Data'!$B:$FF,BQ$1,FALSE)*BQ21,"")</f>
        <v/>
      </c>
      <c r="BR20" s="143" t="str">
        <f>IFERROR(VLOOKUP($B20,'Benchmark Data'!$B:$FF,BR$1,FALSE)/VLOOKUP($B19,'Benchmark Data'!$B:$FF,BR$1,FALSE)*BR21,"")</f>
        <v/>
      </c>
      <c r="BS20" s="143" t="str">
        <f>IFERROR(VLOOKUP($B20,'Benchmark Data'!$B:$FF,BS$1,FALSE)/VLOOKUP($B19,'Benchmark Data'!$B:$FF,BS$1,FALSE)*BS21,"")</f>
        <v/>
      </c>
      <c r="BT20" s="143" t="str">
        <f>IFERROR(VLOOKUP($B20,'Benchmark Data'!$B:$FF,BT$1,FALSE)/VLOOKUP($B19,'Benchmark Data'!$B:$FF,BT$1,FALSE)*BT21,"")</f>
        <v/>
      </c>
      <c r="BU20" s="143" t="str">
        <f>IFERROR(VLOOKUP($B20,'Benchmark Data'!$B:$FF,BU$1,FALSE)/VLOOKUP($B19,'Benchmark Data'!$B:$FF,BU$1,FALSE)*BU21,"")</f>
        <v/>
      </c>
      <c r="BV20" s="143" t="str">
        <f>IFERROR(VLOOKUP($B20,'Benchmark Data'!$B:$FF,BV$1,FALSE)/VLOOKUP($B19,'Benchmark Data'!$B:$FF,BV$1,FALSE)*BV21,"")</f>
        <v/>
      </c>
      <c r="BW20" s="143" t="str">
        <f>IFERROR(VLOOKUP($B20,'Benchmark Data'!$B:$FF,BW$1,FALSE)/VLOOKUP($B19,'Benchmark Data'!$B:$FF,BW$1,FALSE)*BW21,"")</f>
        <v/>
      </c>
      <c r="BX20" s="143" t="str">
        <f>IFERROR(VLOOKUP($B20,'Benchmark Data'!$B:$FF,BX$1,FALSE)/VLOOKUP($B19,'Benchmark Data'!$B:$FF,BX$1,FALSE)*BX21,"")</f>
        <v/>
      </c>
      <c r="BY20" s="143" t="str">
        <f>IFERROR(VLOOKUP($B20,'Benchmark Data'!$B:$FF,BY$1,FALSE)/VLOOKUP($B19,'Benchmark Data'!$B:$FF,BY$1,FALSE)*BY21,"")</f>
        <v/>
      </c>
      <c r="BZ20" s="143" t="str">
        <f>IFERROR(VLOOKUP($B20,'Benchmark Data'!$B:$FF,BZ$1,FALSE)/VLOOKUP($B19,'Benchmark Data'!$B:$FF,BZ$1,FALSE)*BZ21,"")</f>
        <v/>
      </c>
      <c r="CA20" s="143" t="str">
        <f>IFERROR(VLOOKUP($B20,'Benchmark Data'!$B:$FF,CA$1,FALSE)/VLOOKUP($B19,'Benchmark Data'!$B:$FF,CA$1,FALSE)*CA21,"")</f>
        <v/>
      </c>
      <c r="CB20" s="143" t="str">
        <f>IFERROR(VLOOKUP($B20,'Benchmark Data'!$B:$FF,CB$1,FALSE)/VLOOKUP($B19,'Benchmark Data'!$B:$FF,CB$1,FALSE)*CB21,"")</f>
        <v/>
      </c>
      <c r="CC20" s="143" t="str">
        <f>IFERROR(VLOOKUP($B20,'Benchmark Data'!$B:$FF,CC$1,FALSE)/VLOOKUP($B19,'Benchmark Data'!$B:$FF,CC$1,FALSE)*CC21,"")</f>
        <v/>
      </c>
      <c r="CD20" s="143" t="str">
        <f>IFERROR(VLOOKUP($B20,'Benchmark Data'!$B:$FF,CD$1,FALSE)/VLOOKUP($B19,'Benchmark Data'!$B:$FF,CD$1,FALSE)*CD21,"")</f>
        <v/>
      </c>
      <c r="CE20" s="143" t="str">
        <f>IFERROR(VLOOKUP($B20,'Benchmark Data'!$B:$FF,CE$1,FALSE)/VLOOKUP($B19,'Benchmark Data'!$B:$FF,CE$1,FALSE)*CE21,"")</f>
        <v/>
      </c>
      <c r="CF20" s="143" t="str">
        <f>IFERROR(VLOOKUP($B20,'Benchmark Data'!$B:$FF,CF$1,FALSE)/VLOOKUP($B19,'Benchmark Data'!$B:$FF,CF$1,FALSE)*CF21,"")</f>
        <v/>
      </c>
      <c r="CG20" s="143" t="str">
        <f>IFERROR(VLOOKUP($B20,'Benchmark Data'!$B:$FF,CG$1,FALSE)/VLOOKUP($B19,'Benchmark Data'!$B:$FF,CG$1,FALSE)*CG21,"")</f>
        <v/>
      </c>
      <c r="CH20" s="156" t="str">
        <f>IFERROR(VLOOKUP($B20,'Benchmark Data'!$B:$FF,CH$1,FALSE)*CH21,"")</f>
        <v/>
      </c>
      <c r="CI20" s="143" t="str">
        <f>IFERROR(VLOOKUP($B20,'Benchmark Data'!$B:$FF,CI$1,FALSE)/VLOOKUP($B19,'Benchmark Data'!$B:$FF,CI$1,FALSE)*CI21,"")</f>
        <v/>
      </c>
      <c r="CJ20" s="143" t="str">
        <f>IFERROR(VLOOKUP($B20,'Benchmark Data'!$B:$FF,CJ$1,FALSE)/VLOOKUP($B19,'Benchmark Data'!$B:$FF,CJ$1,FALSE)*CJ21,"")</f>
        <v/>
      </c>
      <c r="CK20" s="143" t="str">
        <f>IFERROR(VLOOKUP($B20,'Benchmark Data'!$B:$FF,CK$1,FALSE)/VLOOKUP($B19,'Benchmark Data'!$B:$FF,CK$1,FALSE)*CK21,"")</f>
        <v/>
      </c>
      <c r="CL20" s="143" t="str">
        <f>IFERROR(VLOOKUP($B20,'Benchmark Data'!$B:$AAA,CL$1,FALSE)/VLOOKUP($B19,'Benchmark Data'!$B:$AAA,CL$1,FALSE)*CL21,"")</f>
        <v/>
      </c>
      <c r="CM20" s="143" t="str">
        <f>IFERROR(VLOOKUP($B20,'Benchmark Data'!$B:$AAA,CM$1,FALSE)/VLOOKUP($B19,'Benchmark Data'!$B:$AAA,CM$1,FALSE)*CM21,"")</f>
        <v/>
      </c>
      <c r="CN20" s="143" t="str">
        <f>IFERROR(VLOOKUP($B20,'Benchmark Data'!$B:$AAA,CN$1,FALSE)/VLOOKUP($B19,'Benchmark Data'!$B:$AAA,CN$1,FALSE)*CN21,"")</f>
        <v/>
      </c>
      <c r="CO20" s="143" t="str">
        <f>IFERROR(VLOOKUP($B20,'Benchmark Data'!$B:$AAA,CO$1,FALSE)/VLOOKUP($B19,'Benchmark Data'!$B:$AAA,CO$1,FALSE)*CO21,"")</f>
        <v/>
      </c>
      <c r="CP20" s="143" t="str">
        <f>IFERROR(VLOOKUP($B20,'Benchmark Data'!$B:$AAA,CP$1,FALSE)/VLOOKUP($B19,'Benchmark Data'!$B:$AAA,CP$1,FALSE)*CP21,"")</f>
        <v/>
      </c>
      <c r="CQ20" s="143" t="str">
        <f>IFERROR(VLOOKUP($B20,'Benchmark Data'!$B:$AAA,CQ$1,FALSE)/VLOOKUP($B19,'Benchmark Data'!$B:$AAA,CQ$1,FALSE)*CQ21,"")</f>
        <v/>
      </c>
      <c r="CR20" s="143" t="str">
        <f>IFERROR(VLOOKUP($B20,'Benchmark Data'!$B:$AAA,CR$1,FALSE)/VLOOKUP($B19,'Benchmark Data'!$B:$AAA,CR$1,FALSE)*CR21,"")</f>
        <v/>
      </c>
      <c r="CS20" s="143" t="str">
        <f>IFERROR(VLOOKUP($B20,'Benchmark Data'!$B:$AAA,CS$1,FALSE)/VLOOKUP($B19,'Benchmark Data'!$B:$AAA,CS$1,FALSE)*CS21,"")</f>
        <v/>
      </c>
      <c r="CT20" s="143" t="str">
        <f>IFERROR(VLOOKUP($B20,'Benchmark Data'!$B:$AAA,CT$1,FALSE)/VLOOKUP($B19,'Benchmark Data'!$B:$AAA,CT$1,FALSE)*CT21,"")</f>
        <v/>
      </c>
      <c r="CU20" s="143" t="str">
        <f>IFERROR(VLOOKUP($B20,'Benchmark Data'!$B:$AAA,CU$1,FALSE)/VLOOKUP($B19,'Benchmark Data'!$B:$AAA,CU$1,FALSE)*CU21,"")</f>
        <v/>
      </c>
      <c r="CV20" s="143" t="str">
        <f>IFERROR(VLOOKUP($B20,'Benchmark Data'!$B:$AAA,CV$1,FALSE)/VLOOKUP($B19,'Benchmark Data'!$B:$AAA,CV$1,FALSE)*CV21,"")</f>
        <v/>
      </c>
      <c r="CW20" s="143" t="str">
        <f>IFERROR(VLOOKUP($B20,'Benchmark Data'!$B:$AAA,CW$1,FALSE)/VLOOKUP($B19,'Benchmark Data'!$B:$AAA,CW$1,FALSE)*CW21,"")</f>
        <v/>
      </c>
      <c r="CX20" s="143" t="str">
        <f>IFERROR(VLOOKUP($B20,'Benchmark Data'!$B:$AAA,CX$1,FALSE)/VLOOKUP($B19,'Benchmark Data'!$B:$AAA,CX$1,FALSE)*CX21,"")</f>
        <v/>
      </c>
      <c r="CY20" s="143" t="str">
        <f>IFERROR(VLOOKUP($B20,'Benchmark Data'!$B:$AAA,CY$1,FALSE)/VLOOKUP($B19,'Benchmark Data'!$B:$AAA,CY$1,FALSE)*CY21,"")</f>
        <v/>
      </c>
      <c r="CZ20" s="143" t="str">
        <f>IFERROR(VLOOKUP($B20,'Benchmark Data'!$B:$AAA,CZ$1,FALSE)/VLOOKUP($B19,'Benchmark Data'!$B:$AAA,CZ$1,FALSE)*CZ21,"")</f>
        <v/>
      </c>
      <c r="DA20" s="143" t="str">
        <f>IFERROR(VLOOKUP($B20,'Benchmark Data'!$B:$AAA,DA$1,FALSE)/VLOOKUP($B19,'Benchmark Data'!$B:$AAA,DA$1,FALSE)*DA21,"")</f>
        <v/>
      </c>
      <c r="DB20" s="143" t="str">
        <f>IFERROR(VLOOKUP($B20,'Benchmark Data'!$B:$AAA,DB$1,FALSE)/VLOOKUP($B19,'Benchmark Data'!$B:$AAA,DB$1,FALSE)*DB21,"")</f>
        <v/>
      </c>
      <c r="DC20" s="143" t="str">
        <f>IFERROR(VLOOKUP($B20,'Benchmark Data'!$B:$AAA,DC$1,FALSE)/VLOOKUP($B19,'Benchmark Data'!$B:$AAA,DC$1,FALSE)*DC21,"")</f>
        <v/>
      </c>
      <c r="DD20" s="143" t="str">
        <f>IFERROR(VLOOKUP($B20,'Benchmark Data'!$B:$AAA,DD$1,FALSE)/VLOOKUP($B19,'Benchmark Data'!$B:$AAA,DD$1,FALSE)*DD21,"")</f>
        <v/>
      </c>
      <c r="DE20" s="143" t="str">
        <f>IFERROR(VLOOKUP($B20,'Benchmark Data'!$B:$AAA,DE$1,FALSE)/VLOOKUP($B19,'Benchmark Data'!$B:$AAA,DE$1,FALSE)*DE21,"")</f>
        <v/>
      </c>
      <c r="DF20" s="143" t="str">
        <f>IFERROR(VLOOKUP($B20,'Benchmark Data'!$B:$AAA,DF$1,FALSE)/VLOOKUP($B19,'Benchmark Data'!$B:$AAA,DF$1,FALSE)*DF21,"")</f>
        <v/>
      </c>
      <c r="DG20" s="143" t="str">
        <f>IFERROR(VLOOKUP($B20,'Benchmark Data'!$B:$AAA,DG$1,FALSE)/VLOOKUP($B19,'Benchmark Data'!$B:$AAA,DG$1,FALSE)*DG21,"")</f>
        <v/>
      </c>
      <c r="DH20" s="143" t="str">
        <f>IFERROR(VLOOKUP($B20,'Benchmark Data'!$B:$AAA,DH$1,FALSE)/VLOOKUP($B19,'Benchmark Data'!$B:$AAA,DH$1,FALSE)*DH21,"")</f>
        <v/>
      </c>
      <c r="DI20" s="143" t="str">
        <f>IFERROR(VLOOKUP($B20,'Benchmark Data'!$B:$AAA,DI$1,FALSE)/VLOOKUP($B19,'Benchmark Data'!$B:$AAA,DI$1,FALSE)*DI21,"")</f>
        <v/>
      </c>
    </row>
    <row r="21" spans="1:113">
      <c r="A21" s="94">
        <f t="shared" si="33"/>
        <v>180</v>
      </c>
      <c r="B21" s="168">
        <f t="shared" si="34"/>
        <v>40602</v>
      </c>
      <c r="C21" s="143" t="str">
        <f>IFERROR(VLOOKUP($B21,'Benchmark Data'!$B:$FF,C$1,FALSE)/VLOOKUP($B20,'Benchmark Data'!$B:$FF,C$1,FALSE)*C22,"")</f>
        <v/>
      </c>
      <c r="D21" s="143" t="str">
        <f>IFERROR(VLOOKUP($B21,'Benchmark Data'!$B:$FF,D$1,FALSE)/VLOOKUP($B20,'Benchmark Data'!$B:$FF,D$1,FALSE)*D22,"")</f>
        <v/>
      </c>
      <c r="E21" s="143" t="str">
        <f>IFERROR(VLOOKUP($B21,'Benchmark Data'!$B:$FF,E$1,FALSE)/VLOOKUP($B20,'Benchmark Data'!$B:$FF,E$1,FALSE)*E22,"")</f>
        <v/>
      </c>
      <c r="F21" s="143" t="str">
        <f>IFERROR(VLOOKUP($B21,'Benchmark Data'!$B:$FF,F$1,FALSE)/VLOOKUP($B20,'Benchmark Data'!$B:$FF,F$1,FALSE)*F22,"")</f>
        <v/>
      </c>
      <c r="G21" s="143" t="str">
        <f>IFERROR(VLOOKUP($B21,'Benchmark Data'!$B:$FF,G$1,FALSE)/VLOOKUP($B20,'Benchmark Data'!$B:$FF,G$1,FALSE)*G22,"")</f>
        <v/>
      </c>
      <c r="H21" s="143" t="str">
        <f>IFERROR(VLOOKUP($B21,'Benchmark Data'!$B:$FF,H$1,FALSE)/VLOOKUP($B20,'Benchmark Data'!$B:$FF,H$1,FALSE)*H22,"")</f>
        <v/>
      </c>
      <c r="I21" s="143" t="str">
        <f>IFERROR(VLOOKUP($B21,'Benchmark Data'!$B:$FF,I$1,FALSE)/VLOOKUP($B20,'Benchmark Data'!$B:$FF,I$1,FALSE)*I22,"")</f>
        <v/>
      </c>
      <c r="J21" s="143" t="str">
        <f>IFERROR(VLOOKUP($B21,'Benchmark Data'!$B:$FF,J$1,FALSE)/VLOOKUP($B20,'Benchmark Data'!$B:$FF,J$1,FALSE)*J22,"")</f>
        <v/>
      </c>
      <c r="K21" s="156" t="str">
        <f>IFERROR(VLOOKUP($B21,'Benchmark Data'!$B:$FF,K$1,FALSE)*K22,"")</f>
        <v/>
      </c>
      <c r="L21" s="156" t="str">
        <f>IFERROR(VLOOKUP($B21,'Benchmark Data'!$B:$FF,L$1,FALSE)*L22,"")</f>
        <v/>
      </c>
      <c r="M21" s="156" t="str">
        <f>IFERROR(VLOOKUP($B21,'Benchmark Data'!$B:$FF,M$1,FALSE)*M22,"")</f>
        <v/>
      </c>
      <c r="N21" s="143" t="str">
        <f>IFERROR(VLOOKUP($B21,'Benchmark Data'!$B:$FF,N$1,FALSE)/VLOOKUP($B20,'Benchmark Data'!$B:$FF,N$1,FALSE)*N22,"")</f>
        <v/>
      </c>
      <c r="O21" s="143" t="str">
        <f>IFERROR(VLOOKUP($B21,'Benchmark Data'!$B:$FF,O$1,FALSE)/VLOOKUP($B20,'Benchmark Data'!$B:$FF,O$1,FALSE)*O22,"")</f>
        <v/>
      </c>
      <c r="P21" s="143" t="str">
        <f>IFERROR(VLOOKUP($B21,'Benchmark Data'!$B:$FF,P$1,FALSE)/VLOOKUP($B20,'Benchmark Data'!$B:$FF,P$1,FALSE)*P22,"")</f>
        <v/>
      </c>
      <c r="Q21" s="156">
        <f>IFERROR(VLOOKUP($B21,'Benchmark Data'!$B:$FF,Q$1,FALSE)*Q22,"")</f>
        <v>3.91913395878117</v>
      </c>
      <c r="R21" s="156" t="str">
        <f>IFERROR(VLOOKUP($B21,'Benchmark Data'!$B:$FF,R$1,FALSE)*R22,"")</f>
        <v/>
      </c>
      <c r="S21" s="156" t="str">
        <f>IFERROR(VLOOKUP($B21,'Benchmark Data'!$B:$FF,S$1,FALSE)*S22,"")</f>
        <v/>
      </c>
      <c r="T21" s="156" t="str">
        <f>IFERROR(VLOOKUP($B21,'Benchmark Data'!$B:$FF,T$1,FALSE)*T22,"")</f>
        <v/>
      </c>
      <c r="U21" s="156" t="str">
        <f>IFERROR(VLOOKUP($B21,'Benchmark Data'!$B:$FF,U$1,FALSE)*U22,"")</f>
        <v/>
      </c>
      <c r="V21" s="143">
        <f>IFERROR(VLOOKUP($B21,'Benchmark Data'!$B:$FF,V$1,FALSE)/VLOOKUP($B20,'Benchmark Data'!$B:$FF,V$1,FALSE)*V22,"")</f>
        <v>3.6846831196186804</v>
      </c>
      <c r="W21" s="143" t="str">
        <f>IFERROR(VLOOKUP($B21,'Benchmark Data'!$B:$FF,W$1,FALSE)/VLOOKUP($B20,'Benchmark Data'!$B:$FF,W$1,FALSE)*W22,"")</f>
        <v/>
      </c>
      <c r="X21" s="143" t="str">
        <f>IFERROR(VLOOKUP($B21,'Benchmark Data'!$B:$FF,X$1,FALSE)/VLOOKUP($B20,'Benchmark Data'!$B:$FF,X$1,FALSE)*X22,"")</f>
        <v/>
      </c>
      <c r="Y21" s="143" t="str">
        <f>IFERROR(VLOOKUP($B21,'Benchmark Data'!$B:$FF,Y$1,FALSE)/VLOOKUP($B20,'Benchmark Data'!$B:$FF,Y$1,FALSE)*Y22,"")</f>
        <v/>
      </c>
      <c r="Z21" s="143" t="str">
        <f>IFERROR(VLOOKUP($B21,'Benchmark Data'!$B:$FF,Z$1,FALSE)/VLOOKUP($B20,'Benchmark Data'!$B:$FF,Z$1,FALSE)*Z22,"")</f>
        <v/>
      </c>
      <c r="AA21" s="143" t="str">
        <f>IFERROR(VLOOKUP($B21,'Benchmark Data'!$B:$FF,AA$1,FALSE)/VLOOKUP($B20,'Benchmark Data'!$B:$FF,AA$1,FALSE)*AA22,"")</f>
        <v/>
      </c>
      <c r="AB21" s="143" t="str">
        <f>IFERROR(VLOOKUP($B21,'Benchmark Data'!$B:$FF,AB$1,FALSE)/VLOOKUP($B20,'Benchmark Data'!$B:$FF,AB$1,FALSE)*AB22,"")</f>
        <v/>
      </c>
      <c r="AC21" s="143" t="str">
        <f>IFERROR(VLOOKUP($B21,'Benchmark Data'!$B:$FF,AC$1,FALSE)/VLOOKUP($B20,'Benchmark Data'!$B:$FF,AC$1,FALSE)*AC22,"")</f>
        <v/>
      </c>
      <c r="AD21" s="143" t="str">
        <f>IFERROR(VLOOKUP($B21,'Benchmark Data'!$B:$FF,AD$1,FALSE)/VLOOKUP($B20,'Benchmark Data'!$B:$FF,AD$1,FALSE)*AD22,"")</f>
        <v/>
      </c>
      <c r="AE21" s="143" t="str">
        <f>IFERROR(VLOOKUP($B21,'Benchmark Data'!$B:$FF,AE$1,FALSE)/VLOOKUP($B20,'Benchmark Data'!$B:$FF,AE$1,FALSE)*AE22,"")</f>
        <v/>
      </c>
      <c r="AF21" s="143" t="str">
        <f>IFERROR(VLOOKUP($B21,'Benchmark Data'!$B:$FF,AF$1,FALSE)/VLOOKUP($B20,'Benchmark Data'!$B:$FF,AF$1,FALSE)*AF22,"")</f>
        <v/>
      </c>
      <c r="AG21" s="143" t="str">
        <f>IFERROR(VLOOKUP($B21,'Benchmark Data'!$B:$FF,AG$1,FALSE)/VLOOKUP($B20,'Benchmark Data'!$B:$FF,AG$1,FALSE)*AG22,"")</f>
        <v/>
      </c>
      <c r="AH21" s="143" t="str">
        <f>IFERROR(VLOOKUP($B21,'Benchmark Data'!$B:$FF,AH$1,FALSE)/VLOOKUP($B20,'Benchmark Data'!$B:$FF,AH$1,FALSE)*AH22,"")</f>
        <v/>
      </c>
      <c r="AI21" s="143" t="str">
        <f>IFERROR(VLOOKUP($B21,'Benchmark Data'!$B:$FF,AI$1,FALSE)/VLOOKUP($B20,'Benchmark Data'!$B:$FF,AI$1,FALSE)*AI22,"")</f>
        <v/>
      </c>
      <c r="AJ21" s="143" t="str">
        <f>IFERROR(VLOOKUP($B21,'Benchmark Data'!$B:$FF,AJ$1,FALSE)/VLOOKUP($B20,'Benchmark Data'!$B:$FF,AJ$1,FALSE)*AJ22,"")</f>
        <v/>
      </c>
      <c r="AK21" s="143" t="str">
        <f>IFERROR(VLOOKUP($B21,'Benchmark Data'!$B:$FF,AK$1,FALSE)/VLOOKUP($B20,'Benchmark Data'!$B:$FF,AK$1,FALSE)*AK22,"")</f>
        <v/>
      </c>
      <c r="AL21" s="143" t="str">
        <f>IFERROR(VLOOKUP($B21,'Benchmark Data'!$B:$FF,AL$1,FALSE)/VLOOKUP($B20,'Benchmark Data'!$B:$FF,AL$1,FALSE)*AL22,"")</f>
        <v/>
      </c>
      <c r="AM21" s="143" t="str">
        <f>IFERROR(VLOOKUP($B21,'Benchmark Data'!$B:$FF,AM$1,FALSE)/VLOOKUP($B20,'Benchmark Data'!$B:$FF,AM$1,FALSE)*AM22,"")</f>
        <v/>
      </c>
      <c r="AN21" s="143" t="str">
        <f>IFERROR(VLOOKUP($B21,'Benchmark Data'!$B:$FF,AN$1,FALSE)/VLOOKUP($B20,'Benchmark Data'!$B:$FF,AN$1,FALSE)*AN22,"")</f>
        <v/>
      </c>
      <c r="AO21" s="143" t="str">
        <f>IFERROR(VLOOKUP($B21,'Benchmark Data'!$B:$FF,AO$1,FALSE)/VLOOKUP($B20,'Benchmark Data'!$B:$FF,AO$1,FALSE)*AO22,"")</f>
        <v/>
      </c>
      <c r="AP21" s="143" t="str">
        <f>IFERROR(VLOOKUP($B21,'Benchmark Data'!$B:$FF,AP$1,FALSE)/VLOOKUP($B20,'Benchmark Data'!$B:$FF,AP$1,FALSE)*AP22,"")</f>
        <v/>
      </c>
      <c r="AQ21" s="143" t="str">
        <f>IFERROR(VLOOKUP($B21,'Benchmark Data'!$B:$FF,AQ$1,FALSE)/VLOOKUP($B20,'Benchmark Data'!$B:$FF,AQ$1,FALSE)*AQ22,"")</f>
        <v/>
      </c>
      <c r="AR21" s="143" t="str">
        <f>IFERROR(VLOOKUP($B21,'Benchmark Data'!$B:$FF,AR$1,FALSE)/VLOOKUP($B20,'Benchmark Data'!$B:$FF,AR$1,FALSE)*AR22,"")</f>
        <v/>
      </c>
      <c r="AS21" s="143" t="str">
        <f>IFERROR(VLOOKUP($B21,'Benchmark Data'!$B:$FF,AS$1,FALSE)/VLOOKUP($B20,'Benchmark Data'!$B:$FF,AS$1,FALSE)*AS22,"")</f>
        <v/>
      </c>
      <c r="AT21" s="143" t="str">
        <f>IFERROR(VLOOKUP($B21,'Benchmark Data'!$B:$FF,AT$1,FALSE)/VLOOKUP($B20,'Benchmark Data'!$B:$FF,AT$1,FALSE)*AT22,"")</f>
        <v/>
      </c>
      <c r="AU21" s="143" t="str">
        <f>IFERROR(VLOOKUP($B21,'Benchmark Data'!$B:$FF,AU$1,FALSE)/VLOOKUP($B20,'Benchmark Data'!$B:$FF,AU$1,FALSE)*AU22,"")</f>
        <v/>
      </c>
      <c r="AV21" s="143" t="str">
        <f>IFERROR(VLOOKUP($B21,'Benchmark Data'!$B:$FF,AV$1,FALSE)/VLOOKUP($B20,'Benchmark Data'!$B:$FF,AV$1,FALSE)*AV22,"")</f>
        <v/>
      </c>
      <c r="AW21" s="143" t="str">
        <f>IFERROR(VLOOKUP($B21,'Benchmark Data'!$B:$FF,AW$1,FALSE)/VLOOKUP($B20,'Benchmark Data'!$B:$FF,AW$1,FALSE)*AW22,"")</f>
        <v/>
      </c>
      <c r="AX21" s="143" t="str">
        <f>IFERROR(VLOOKUP($B21,'Benchmark Data'!$B:$FF,AX$1,FALSE)/VLOOKUP($B20,'Benchmark Data'!$B:$FF,AX$1,FALSE)*AX22,"")</f>
        <v/>
      </c>
      <c r="AY21" s="143" t="str">
        <f>IFERROR(VLOOKUP($B21,'Benchmark Data'!$B:$FF,AY$1,FALSE)/VLOOKUP($B20,'Benchmark Data'!$B:$FF,AY$1,FALSE)*AY22,"")</f>
        <v/>
      </c>
      <c r="AZ21" s="156" t="str">
        <f>IFERROR(VLOOKUP($B21,'Benchmark Data'!$B:$FF,AZ$1,FALSE)*AZ22,"")</f>
        <v/>
      </c>
      <c r="BA21" s="156" t="str">
        <f>IFERROR(VLOOKUP($B21,'Benchmark Data'!$B:$FF,BA$1,FALSE)*BA22,"")</f>
        <v/>
      </c>
      <c r="BB21" s="143" t="str">
        <f>IFERROR(VLOOKUP($B21,'Benchmark Data'!$B:$FF,BB$1,FALSE)/VLOOKUP($B20,'Benchmark Data'!$B:$FF,BB$1,FALSE)*BB22,"")</f>
        <v/>
      </c>
      <c r="BC21" s="143" t="str">
        <f>IFERROR(VLOOKUP($B21,'Benchmark Data'!$B:$FF,BC$1,FALSE)/VLOOKUP($B20,'Benchmark Data'!$B:$FF,BC$1,FALSE)*BC22,"")</f>
        <v/>
      </c>
      <c r="BD21" s="143" t="str">
        <f>IFERROR(VLOOKUP($B21,'Benchmark Data'!$B:$FF,BD$1,FALSE)/VLOOKUP($B20,'Benchmark Data'!$B:$FF,BD$1,FALSE)*BD22,"")</f>
        <v/>
      </c>
      <c r="BE21" s="143" t="str">
        <f>IFERROR(VLOOKUP($B21,'Benchmark Data'!$B:$FF,BE$1,FALSE)/VLOOKUP($B20,'Benchmark Data'!$B:$FF,BE$1,FALSE)*BE22,"")</f>
        <v/>
      </c>
      <c r="BF21" s="143" t="str">
        <f>IFERROR(VLOOKUP($B21,'Benchmark Data'!$B:$FF,BF$1,FALSE)/VLOOKUP($B20,'Benchmark Data'!$B:$FF,BF$1,FALSE)*BF22,"")</f>
        <v/>
      </c>
      <c r="BG21" s="143" t="str">
        <f>IFERROR(VLOOKUP($B21,'Benchmark Data'!$B:$FF,BG$1,FALSE)/VLOOKUP($B20,'Benchmark Data'!$B:$FF,BG$1,FALSE)*BG22,"")</f>
        <v/>
      </c>
      <c r="BH21" s="143" t="str">
        <f>IFERROR(VLOOKUP($B21,'Benchmark Data'!$B:$FF,BH$1,FALSE)/VLOOKUP($B20,'Benchmark Data'!$B:$FF,BH$1,FALSE)*BH22,"")</f>
        <v/>
      </c>
      <c r="BI21" s="143" t="str">
        <f>IFERROR(VLOOKUP($B21,'Benchmark Data'!$B:$FF,BI$1,FALSE)/VLOOKUP($B20,'Benchmark Data'!$B:$FF,BI$1,FALSE)*BI22,"")</f>
        <v/>
      </c>
      <c r="BJ21" s="143" t="str">
        <f>IFERROR(VLOOKUP($B21,'Benchmark Data'!$B:$FF,BJ$1,FALSE)/VLOOKUP($B20,'Benchmark Data'!$B:$FF,BJ$1,FALSE)*BJ22,"")</f>
        <v/>
      </c>
      <c r="BK21" s="143" t="str">
        <f>IFERROR(VLOOKUP($B21,'Benchmark Data'!$B:$FF,BK$1,FALSE)/VLOOKUP($B20,'Benchmark Data'!$B:$FF,BK$1,FALSE)*BK22,"")</f>
        <v/>
      </c>
      <c r="BL21" s="143" t="str">
        <f>IFERROR(VLOOKUP($B21,'Benchmark Data'!$B:$FF,BL$1,FALSE)/VLOOKUP($B20,'Benchmark Data'!$B:$FF,BL$1,FALSE)*BL22,"")</f>
        <v/>
      </c>
      <c r="BM21" s="143" t="str">
        <f>IFERROR(VLOOKUP($B21,'Benchmark Data'!$B:$FF,BM$1,FALSE)/VLOOKUP($B20,'Benchmark Data'!$B:$FF,BM$1,FALSE)*BM22,"")</f>
        <v/>
      </c>
      <c r="BN21" s="143" t="str">
        <f>IFERROR(VLOOKUP($B21,'Benchmark Data'!$B:$FF,BN$1,FALSE)/VLOOKUP($B20,'Benchmark Data'!$B:$FF,BN$1,FALSE)*BN22,"")</f>
        <v/>
      </c>
      <c r="BO21" s="143" t="str">
        <f>IFERROR(VLOOKUP($B21,'Benchmark Data'!$B:$FF,BO$1,FALSE)/VLOOKUP($B20,'Benchmark Data'!$B:$FF,BO$1,FALSE)*BO22,"")</f>
        <v/>
      </c>
      <c r="BP21" s="143" t="str">
        <f>IFERROR(VLOOKUP($B21,'Benchmark Data'!$B:$FF,BP$1,FALSE)/VLOOKUP($B20,'Benchmark Data'!$B:$FF,BP$1,FALSE)*BP22,"")</f>
        <v/>
      </c>
      <c r="BQ21" s="143" t="str">
        <f>IFERROR(VLOOKUP($B21,'Benchmark Data'!$B:$FF,BQ$1,FALSE)/VLOOKUP($B20,'Benchmark Data'!$B:$FF,BQ$1,FALSE)*BQ22,"")</f>
        <v/>
      </c>
      <c r="BR21" s="143" t="str">
        <f>IFERROR(VLOOKUP($B21,'Benchmark Data'!$B:$FF,BR$1,FALSE)/VLOOKUP($B20,'Benchmark Data'!$B:$FF,BR$1,FALSE)*BR22,"")</f>
        <v/>
      </c>
      <c r="BS21" s="143" t="str">
        <f>IFERROR(VLOOKUP($B21,'Benchmark Data'!$B:$FF,BS$1,FALSE)/VLOOKUP($B20,'Benchmark Data'!$B:$FF,BS$1,FALSE)*BS22,"")</f>
        <v/>
      </c>
      <c r="BT21" s="143" t="str">
        <f>IFERROR(VLOOKUP($B21,'Benchmark Data'!$B:$FF,BT$1,FALSE)/VLOOKUP($B20,'Benchmark Data'!$B:$FF,BT$1,FALSE)*BT22,"")</f>
        <v/>
      </c>
      <c r="BU21" s="143" t="str">
        <f>IFERROR(VLOOKUP($B21,'Benchmark Data'!$B:$FF,BU$1,FALSE)/VLOOKUP($B20,'Benchmark Data'!$B:$FF,BU$1,FALSE)*BU22,"")</f>
        <v/>
      </c>
      <c r="BV21" s="143" t="str">
        <f>IFERROR(VLOOKUP($B21,'Benchmark Data'!$B:$FF,BV$1,FALSE)/VLOOKUP($B20,'Benchmark Data'!$B:$FF,BV$1,FALSE)*BV22,"")</f>
        <v/>
      </c>
      <c r="BW21" s="143" t="str">
        <f>IFERROR(VLOOKUP($B21,'Benchmark Data'!$B:$FF,BW$1,FALSE)/VLOOKUP($B20,'Benchmark Data'!$B:$FF,BW$1,FALSE)*BW22,"")</f>
        <v/>
      </c>
      <c r="BX21" s="143" t="str">
        <f>IFERROR(VLOOKUP($B21,'Benchmark Data'!$B:$FF,BX$1,FALSE)/VLOOKUP($B20,'Benchmark Data'!$B:$FF,BX$1,FALSE)*BX22,"")</f>
        <v/>
      </c>
      <c r="BY21" s="143" t="str">
        <f>IFERROR(VLOOKUP($B21,'Benchmark Data'!$B:$FF,BY$1,FALSE)/VLOOKUP($B20,'Benchmark Data'!$B:$FF,BY$1,FALSE)*BY22,"")</f>
        <v/>
      </c>
      <c r="BZ21" s="143" t="str">
        <f>IFERROR(VLOOKUP($B21,'Benchmark Data'!$B:$FF,BZ$1,FALSE)/VLOOKUP($B20,'Benchmark Data'!$B:$FF,BZ$1,FALSE)*BZ22,"")</f>
        <v/>
      </c>
      <c r="CA21" s="143" t="str">
        <f>IFERROR(VLOOKUP($B21,'Benchmark Data'!$B:$FF,CA$1,FALSE)/VLOOKUP($B20,'Benchmark Data'!$B:$FF,CA$1,FALSE)*CA22,"")</f>
        <v/>
      </c>
      <c r="CB21" s="143" t="str">
        <f>IFERROR(VLOOKUP($B21,'Benchmark Data'!$B:$FF,CB$1,FALSE)/VLOOKUP($B20,'Benchmark Data'!$B:$FF,CB$1,FALSE)*CB22,"")</f>
        <v/>
      </c>
      <c r="CC21" s="143" t="str">
        <f>IFERROR(VLOOKUP($B21,'Benchmark Data'!$B:$FF,CC$1,FALSE)/VLOOKUP($B20,'Benchmark Data'!$B:$FF,CC$1,FALSE)*CC22,"")</f>
        <v/>
      </c>
      <c r="CD21" s="143" t="str">
        <f>IFERROR(VLOOKUP($B21,'Benchmark Data'!$B:$FF,CD$1,FALSE)/VLOOKUP($B20,'Benchmark Data'!$B:$FF,CD$1,FALSE)*CD22,"")</f>
        <v/>
      </c>
      <c r="CE21" s="143" t="str">
        <f>IFERROR(VLOOKUP($B21,'Benchmark Data'!$B:$FF,CE$1,FALSE)/VLOOKUP($B20,'Benchmark Data'!$B:$FF,CE$1,FALSE)*CE22,"")</f>
        <v/>
      </c>
      <c r="CF21" s="143" t="str">
        <f>IFERROR(VLOOKUP($B21,'Benchmark Data'!$B:$FF,CF$1,FALSE)/VLOOKUP($B20,'Benchmark Data'!$B:$FF,CF$1,FALSE)*CF22,"")</f>
        <v/>
      </c>
      <c r="CG21" s="143" t="str">
        <f>IFERROR(VLOOKUP($B21,'Benchmark Data'!$B:$FF,CG$1,FALSE)/VLOOKUP($B20,'Benchmark Data'!$B:$FF,CG$1,FALSE)*CG22,"")</f>
        <v/>
      </c>
      <c r="CH21" s="156" t="str">
        <f>IFERROR(VLOOKUP($B21,'Benchmark Data'!$B:$FF,CH$1,FALSE)*CH22,"")</f>
        <v/>
      </c>
      <c r="CI21" s="143" t="str">
        <f>IFERROR(VLOOKUP($B21,'Benchmark Data'!$B:$FF,CI$1,FALSE)/VLOOKUP($B20,'Benchmark Data'!$B:$FF,CI$1,FALSE)*CI22,"")</f>
        <v/>
      </c>
      <c r="CJ21" s="143" t="str">
        <f>IFERROR(VLOOKUP($B21,'Benchmark Data'!$B:$FF,CJ$1,FALSE)/VLOOKUP($B20,'Benchmark Data'!$B:$FF,CJ$1,FALSE)*CJ22,"")</f>
        <v/>
      </c>
      <c r="CK21" s="143" t="str">
        <f>IFERROR(VLOOKUP($B21,'Benchmark Data'!$B:$FF,CK$1,FALSE)/VLOOKUP($B20,'Benchmark Data'!$B:$FF,CK$1,FALSE)*CK22,"")</f>
        <v/>
      </c>
      <c r="CL21" s="143" t="str">
        <f>IFERROR(VLOOKUP($B21,'Benchmark Data'!$B:$AAA,CL$1,FALSE)/VLOOKUP($B20,'Benchmark Data'!$B:$AAA,CL$1,FALSE)*CL22,"")</f>
        <v/>
      </c>
      <c r="CM21" s="143" t="str">
        <f>IFERROR(VLOOKUP($B21,'Benchmark Data'!$B:$AAA,CM$1,FALSE)/VLOOKUP($B20,'Benchmark Data'!$B:$AAA,CM$1,FALSE)*CM22,"")</f>
        <v/>
      </c>
      <c r="CN21" s="143" t="str">
        <f>IFERROR(VLOOKUP($B21,'Benchmark Data'!$B:$AAA,CN$1,FALSE)/VLOOKUP($B20,'Benchmark Data'!$B:$AAA,CN$1,FALSE)*CN22,"")</f>
        <v/>
      </c>
      <c r="CO21" s="143" t="str">
        <f>IFERROR(VLOOKUP($B21,'Benchmark Data'!$B:$AAA,CO$1,FALSE)/VLOOKUP($B20,'Benchmark Data'!$B:$AAA,CO$1,FALSE)*CO22,"")</f>
        <v/>
      </c>
      <c r="CP21" s="143" t="str">
        <f>IFERROR(VLOOKUP($B21,'Benchmark Data'!$B:$AAA,CP$1,FALSE)/VLOOKUP($B20,'Benchmark Data'!$B:$AAA,CP$1,FALSE)*CP22,"")</f>
        <v/>
      </c>
      <c r="CQ21" s="143" t="str">
        <f>IFERROR(VLOOKUP($B21,'Benchmark Data'!$B:$AAA,CQ$1,FALSE)/VLOOKUP($B20,'Benchmark Data'!$B:$AAA,CQ$1,FALSE)*CQ22,"")</f>
        <v/>
      </c>
      <c r="CR21" s="143" t="str">
        <f>IFERROR(VLOOKUP($B21,'Benchmark Data'!$B:$AAA,CR$1,FALSE)/VLOOKUP($B20,'Benchmark Data'!$B:$AAA,CR$1,FALSE)*CR22,"")</f>
        <v/>
      </c>
      <c r="CS21" s="143" t="str">
        <f>IFERROR(VLOOKUP($B21,'Benchmark Data'!$B:$AAA,CS$1,FALSE)/VLOOKUP($B20,'Benchmark Data'!$B:$AAA,CS$1,FALSE)*CS22,"")</f>
        <v/>
      </c>
      <c r="CT21" s="143" t="str">
        <f>IFERROR(VLOOKUP($B21,'Benchmark Data'!$B:$AAA,CT$1,FALSE)/VLOOKUP($B20,'Benchmark Data'!$B:$AAA,CT$1,FALSE)*CT22,"")</f>
        <v/>
      </c>
      <c r="CU21" s="143" t="str">
        <f>IFERROR(VLOOKUP($B21,'Benchmark Data'!$B:$AAA,CU$1,FALSE)/VLOOKUP($B20,'Benchmark Data'!$B:$AAA,CU$1,FALSE)*CU22,"")</f>
        <v/>
      </c>
      <c r="CV21" s="143" t="str">
        <f>IFERROR(VLOOKUP($B21,'Benchmark Data'!$B:$AAA,CV$1,FALSE)/VLOOKUP($B20,'Benchmark Data'!$B:$AAA,CV$1,FALSE)*CV22,"")</f>
        <v/>
      </c>
      <c r="CW21" s="143" t="str">
        <f>IFERROR(VLOOKUP($B21,'Benchmark Data'!$B:$AAA,CW$1,FALSE)/VLOOKUP($B20,'Benchmark Data'!$B:$AAA,CW$1,FALSE)*CW22,"")</f>
        <v/>
      </c>
      <c r="CX21" s="143" t="str">
        <f>IFERROR(VLOOKUP($B21,'Benchmark Data'!$B:$AAA,CX$1,FALSE)/VLOOKUP($B20,'Benchmark Data'!$B:$AAA,CX$1,FALSE)*CX22,"")</f>
        <v/>
      </c>
      <c r="CY21" s="143" t="str">
        <f>IFERROR(VLOOKUP($B21,'Benchmark Data'!$B:$AAA,CY$1,FALSE)/VLOOKUP($B20,'Benchmark Data'!$B:$AAA,CY$1,FALSE)*CY22,"")</f>
        <v/>
      </c>
      <c r="CZ21" s="143" t="str">
        <f>IFERROR(VLOOKUP($B21,'Benchmark Data'!$B:$AAA,CZ$1,FALSE)/VLOOKUP($B20,'Benchmark Data'!$B:$AAA,CZ$1,FALSE)*CZ22,"")</f>
        <v/>
      </c>
      <c r="DA21" s="143" t="str">
        <f>IFERROR(VLOOKUP($B21,'Benchmark Data'!$B:$AAA,DA$1,FALSE)/VLOOKUP($B20,'Benchmark Data'!$B:$AAA,DA$1,FALSE)*DA22,"")</f>
        <v/>
      </c>
      <c r="DB21" s="143" t="str">
        <f>IFERROR(VLOOKUP($B21,'Benchmark Data'!$B:$AAA,DB$1,FALSE)/VLOOKUP($B20,'Benchmark Data'!$B:$AAA,DB$1,FALSE)*DB22,"")</f>
        <v/>
      </c>
      <c r="DC21" s="143" t="str">
        <f>IFERROR(VLOOKUP($B21,'Benchmark Data'!$B:$AAA,DC$1,FALSE)/VLOOKUP($B20,'Benchmark Data'!$B:$AAA,DC$1,FALSE)*DC22,"")</f>
        <v/>
      </c>
      <c r="DD21" s="143" t="str">
        <f>IFERROR(VLOOKUP($B21,'Benchmark Data'!$B:$AAA,DD$1,FALSE)/VLOOKUP($B20,'Benchmark Data'!$B:$AAA,DD$1,FALSE)*DD22,"")</f>
        <v/>
      </c>
      <c r="DE21" s="143" t="str">
        <f>IFERROR(VLOOKUP($B21,'Benchmark Data'!$B:$AAA,DE$1,FALSE)/VLOOKUP($B20,'Benchmark Data'!$B:$AAA,DE$1,FALSE)*DE22,"")</f>
        <v/>
      </c>
      <c r="DF21" s="143" t="str">
        <f>IFERROR(VLOOKUP($B21,'Benchmark Data'!$B:$AAA,DF$1,FALSE)/VLOOKUP($B20,'Benchmark Data'!$B:$AAA,DF$1,FALSE)*DF22,"")</f>
        <v/>
      </c>
      <c r="DG21" s="143" t="str">
        <f>IFERROR(VLOOKUP($B21,'Benchmark Data'!$B:$AAA,DG$1,FALSE)/VLOOKUP($B20,'Benchmark Data'!$B:$AAA,DG$1,FALSE)*DG22,"")</f>
        <v/>
      </c>
      <c r="DH21" s="143" t="str">
        <f>IFERROR(VLOOKUP($B21,'Benchmark Data'!$B:$AAA,DH$1,FALSE)/VLOOKUP($B20,'Benchmark Data'!$B:$AAA,DH$1,FALSE)*DH22,"")</f>
        <v/>
      </c>
      <c r="DI21" s="143" t="str">
        <f>IFERROR(VLOOKUP($B21,'Benchmark Data'!$B:$AAA,DI$1,FALSE)/VLOOKUP($B20,'Benchmark Data'!$B:$AAA,DI$1,FALSE)*DI22,"")</f>
        <v/>
      </c>
    </row>
    <row r="22" spans="1:113">
      <c r="A22" s="94">
        <f t="shared" si="33"/>
        <v>179</v>
      </c>
      <c r="B22" s="168">
        <f t="shared" si="34"/>
        <v>40633</v>
      </c>
      <c r="C22" s="143" t="str">
        <f>IFERROR(VLOOKUP($B22,'Benchmark Data'!$B:$FF,C$1,FALSE)/VLOOKUP($B21,'Benchmark Data'!$B:$FF,C$1,FALSE)*C23,"")</f>
        <v/>
      </c>
      <c r="D22" s="143" t="str">
        <f>IFERROR(VLOOKUP($B22,'Benchmark Data'!$B:$FF,D$1,FALSE)/VLOOKUP($B21,'Benchmark Data'!$B:$FF,D$1,FALSE)*D23,"")</f>
        <v/>
      </c>
      <c r="E22" s="143" t="str">
        <f>IFERROR(VLOOKUP($B22,'Benchmark Data'!$B:$FF,E$1,FALSE)/VLOOKUP($B21,'Benchmark Data'!$B:$FF,E$1,FALSE)*E23,"")</f>
        <v/>
      </c>
      <c r="F22" s="143" t="str">
        <f>IFERROR(VLOOKUP($B22,'Benchmark Data'!$B:$FF,F$1,FALSE)/VLOOKUP($B21,'Benchmark Data'!$B:$FF,F$1,FALSE)*F23,"")</f>
        <v/>
      </c>
      <c r="G22" s="143" t="str">
        <f>IFERROR(VLOOKUP($B22,'Benchmark Data'!$B:$FF,G$1,FALSE)/VLOOKUP($B21,'Benchmark Data'!$B:$FF,G$1,FALSE)*G23,"")</f>
        <v/>
      </c>
      <c r="H22" s="143" t="str">
        <f>IFERROR(VLOOKUP($B22,'Benchmark Data'!$B:$FF,H$1,FALSE)/VLOOKUP($B21,'Benchmark Data'!$B:$FF,H$1,FALSE)*H23,"")</f>
        <v/>
      </c>
      <c r="I22" s="143" t="str">
        <f>IFERROR(VLOOKUP($B22,'Benchmark Data'!$B:$FF,I$1,FALSE)/VLOOKUP($B21,'Benchmark Data'!$B:$FF,I$1,FALSE)*I23,"")</f>
        <v/>
      </c>
      <c r="J22" s="143" t="str">
        <f>IFERROR(VLOOKUP($B22,'Benchmark Data'!$B:$FF,J$1,FALSE)/VLOOKUP($B21,'Benchmark Data'!$B:$FF,J$1,FALSE)*J23,"")</f>
        <v/>
      </c>
      <c r="K22" s="156" t="str">
        <f>IFERROR(VLOOKUP($B22,'Benchmark Data'!$B:$FF,K$1,FALSE)*K23,"")</f>
        <v/>
      </c>
      <c r="L22" s="156" t="str">
        <f>IFERROR(VLOOKUP($B22,'Benchmark Data'!$B:$FF,L$1,FALSE)*L23,"")</f>
        <v/>
      </c>
      <c r="M22" s="156" t="str">
        <f>IFERROR(VLOOKUP($B22,'Benchmark Data'!$B:$FF,M$1,FALSE)*M23,"")</f>
        <v/>
      </c>
      <c r="N22" s="143" t="str">
        <f>IFERROR(VLOOKUP($B22,'Benchmark Data'!$B:$FF,N$1,FALSE)/VLOOKUP($B21,'Benchmark Data'!$B:$FF,N$1,FALSE)*N23,"")</f>
        <v/>
      </c>
      <c r="O22" s="143" t="str">
        <f>IFERROR(VLOOKUP($B22,'Benchmark Data'!$B:$FF,O$1,FALSE)/VLOOKUP($B21,'Benchmark Data'!$B:$FF,O$1,FALSE)*O23,"")</f>
        <v/>
      </c>
      <c r="P22" s="143" t="str">
        <f>IFERROR(VLOOKUP($B22,'Benchmark Data'!$B:$FF,P$1,FALSE)/VLOOKUP($B21,'Benchmark Data'!$B:$FF,P$1,FALSE)*P23,"")</f>
        <v/>
      </c>
      <c r="Q22" s="156">
        <f>IFERROR(VLOOKUP($B22,'Benchmark Data'!$B:$FF,Q$1,FALSE)*Q23,"")</f>
        <v>3.7203839860682848</v>
      </c>
      <c r="R22" s="156" t="str">
        <f>IFERROR(VLOOKUP($B22,'Benchmark Data'!$B:$FF,R$1,FALSE)*R23,"")</f>
        <v/>
      </c>
      <c r="S22" s="156" t="str">
        <f>IFERROR(VLOOKUP($B22,'Benchmark Data'!$B:$FF,S$1,FALSE)*S23,"")</f>
        <v/>
      </c>
      <c r="T22" s="156" t="str">
        <f>IFERROR(VLOOKUP($B22,'Benchmark Data'!$B:$FF,T$1,FALSE)*T23,"")</f>
        <v/>
      </c>
      <c r="U22" s="156" t="str">
        <f>IFERROR(VLOOKUP($B22,'Benchmark Data'!$B:$FF,U$1,FALSE)*U23,"")</f>
        <v/>
      </c>
      <c r="V22" s="143">
        <f>IFERROR(VLOOKUP($B22,'Benchmark Data'!$B:$FF,V$1,FALSE)/VLOOKUP($B21,'Benchmark Data'!$B:$FF,V$1,FALSE)*V23,"")</f>
        <v>3.5281495208564557</v>
      </c>
      <c r="W22" s="143" t="str">
        <f>IFERROR(VLOOKUP($B22,'Benchmark Data'!$B:$FF,W$1,FALSE)/VLOOKUP($B21,'Benchmark Data'!$B:$FF,W$1,FALSE)*W23,"")</f>
        <v/>
      </c>
      <c r="X22" s="143" t="str">
        <f>IFERROR(VLOOKUP($B22,'Benchmark Data'!$B:$FF,X$1,FALSE)/VLOOKUP($B21,'Benchmark Data'!$B:$FF,X$1,FALSE)*X23,"")</f>
        <v/>
      </c>
      <c r="Y22" s="143" t="str">
        <f>IFERROR(VLOOKUP($B22,'Benchmark Data'!$B:$FF,Y$1,FALSE)/VLOOKUP($B21,'Benchmark Data'!$B:$FF,Y$1,FALSE)*Y23,"")</f>
        <v/>
      </c>
      <c r="Z22" s="143" t="str">
        <f>IFERROR(VLOOKUP($B22,'Benchmark Data'!$B:$FF,Z$1,FALSE)/VLOOKUP($B21,'Benchmark Data'!$B:$FF,Z$1,FALSE)*Z23,"")</f>
        <v/>
      </c>
      <c r="AA22" s="143" t="str">
        <f>IFERROR(VLOOKUP($B22,'Benchmark Data'!$B:$FF,AA$1,FALSE)/VLOOKUP($B21,'Benchmark Data'!$B:$FF,AA$1,FALSE)*AA23,"")</f>
        <v/>
      </c>
      <c r="AB22" s="143" t="str">
        <f>IFERROR(VLOOKUP($B22,'Benchmark Data'!$B:$FF,AB$1,FALSE)/VLOOKUP($B21,'Benchmark Data'!$B:$FF,AB$1,FALSE)*AB23,"")</f>
        <v/>
      </c>
      <c r="AC22" s="143" t="str">
        <f>IFERROR(VLOOKUP($B22,'Benchmark Data'!$B:$FF,AC$1,FALSE)/VLOOKUP($B21,'Benchmark Data'!$B:$FF,AC$1,FALSE)*AC23,"")</f>
        <v/>
      </c>
      <c r="AD22" s="143" t="str">
        <f>IFERROR(VLOOKUP($B22,'Benchmark Data'!$B:$FF,AD$1,FALSE)/VLOOKUP($B21,'Benchmark Data'!$B:$FF,AD$1,FALSE)*AD23,"")</f>
        <v/>
      </c>
      <c r="AE22" s="143" t="str">
        <f>IFERROR(VLOOKUP($B22,'Benchmark Data'!$B:$FF,AE$1,FALSE)/VLOOKUP($B21,'Benchmark Data'!$B:$FF,AE$1,FALSE)*AE23,"")</f>
        <v/>
      </c>
      <c r="AF22" s="143" t="str">
        <f>IFERROR(VLOOKUP($B22,'Benchmark Data'!$B:$FF,AF$1,FALSE)/VLOOKUP($B21,'Benchmark Data'!$B:$FF,AF$1,FALSE)*AF23,"")</f>
        <v/>
      </c>
      <c r="AG22" s="143" t="str">
        <f>IFERROR(VLOOKUP($B22,'Benchmark Data'!$B:$FF,AG$1,FALSE)/VLOOKUP($B21,'Benchmark Data'!$B:$FF,AG$1,FALSE)*AG23,"")</f>
        <v/>
      </c>
      <c r="AH22" s="143" t="str">
        <f>IFERROR(VLOOKUP($B22,'Benchmark Data'!$B:$FF,AH$1,FALSE)/VLOOKUP($B21,'Benchmark Data'!$B:$FF,AH$1,FALSE)*AH23,"")</f>
        <v/>
      </c>
      <c r="AI22" s="143" t="str">
        <f>IFERROR(VLOOKUP($B22,'Benchmark Data'!$B:$FF,AI$1,FALSE)/VLOOKUP($B21,'Benchmark Data'!$B:$FF,AI$1,FALSE)*AI23,"")</f>
        <v/>
      </c>
      <c r="AJ22" s="143" t="str">
        <f>IFERROR(VLOOKUP($B22,'Benchmark Data'!$B:$FF,AJ$1,FALSE)/VLOOKUP($B21,'Benchmark Data'!$B:$FF,AJ$1,FALSE)*AJ23,"")</f>
        <v/>
      </c>
      <c r="AK22" s="143" t="str">
        <f>IFERROR(VLOOKUP($B22,'Benchmark Data'!$B:$FF,AK$1,FALSE)/VLOOKUP($B21,'Benchmark Data'!$B:$FF,AK$1,FALSE)*AK23,"")</f>
        <v/>
      </c>
      <c r="AL22" s="143" t="str">
        <f>IFERROR(VLOOKUP($B22,'Benchmark Data'!$B:$FF,AL$1,FALSE)/VLOOKUP($B21,'Benchmark Data'!$B:$FF,AL$1,FALSE)*AL23,"")</f>
        <v/>
      </c>
      <c r="AM22" s="143" t="str">
        <f>IFERROR(VLOOKUP($B22,'Benchmark Data'!$B:$FF,AM$1,FALSE)/VLOOKUP($B21,'Benchmark Data'!$B:$FF,AM$1,FALSE)*AM23,"")</f>
        <v/>
      </c>
      <c r="AN22" s="143" t="str">
        <f>IFERROR(VLOOKUP($B22,'Benchmark Data'!$B:$FF,AN$1,FALSE)/VLOOKUP($B21,'Benchmark Data'!$B:$FF,AN$1,FALSE)*AN23,"")</f>
        <v/>
      </c>
      <c r="AO22" s="143" t="str">
        <f>IFERROR(VLOOKUP($B22,'Benchmark Data'!$B:$FF,AO$1,FALSE)/VLOOKUP($B21,'Benchmark Data'!$B:$FF,AO$1,FALSE)*AO23,"")</f>
        <v/>
      </c>
      <c r="AP22" s="143" t="str">
        <f>IFERROR(VLOOKUP($B22,'Benchmark Data'!$B:$FF,AP$1,FALSE)/VLOOKUP($B21,'Benchmark Data'!$B:$FF,AP$1,FALSE)*AP23,"")</f>
        <v/>
      </c>
      <c r="AQ22" s="143" t="str">
        <f>IFERROR(VLOOKUP($B22,'Benchmark Data'!$B:$FF,AQ$1,FALSE)/VLOOKUP($B21,'Benchmark Data'!$B:$FF,AQ$1,FALSE)*AQ23,"")</f>
        <v/>
      </c>
      <c r="AR22" s="143" t="str">
        <f>IFERROR(VLOOKUP($B22,'Benchmark Data'!$B:$FF,AR$1,FALSE)/VLOOKUP($B21,'Benchmark Data'!$B:$FF,AR$1,FALSE)*AR23,"")</f>
        <v/>
      </c>
      <c r="AS22" s="143" t="str">
        <f>IFERROR(VLOOKUP($B22,'Benchmark Data'!$B:$FF,AS$1,FALSE)/VLOOKUP($B21,'Benchmark Data'!$B:$FF,AS$1,FALSE)*AS23,"")</f>
        <v/>
      </c>
      <c r="AT22" s="143" t="str">
        <f>IFERROR(VLOOKUP($B22,'Benchmark Data'!$B:$FF,AT$1,FALSE)/VLOOKUP($B21,'Benchmark Data'!$B:$FF,AT$1,FALSE)*AT23,"")</f>
        <v/>
      </c>
      <c r="AU22" s="143" t="str">
        <f>IFERROR(VLOOKUP($B22,'Benchmark Data'!$B:$FF,AU$1,FALSE)/VLOOKUP($B21,'Benchmark Data'!$B:$FF,AU$1,FALSE)*AU23,"")</f>
        <v/>
      </c>
      <c r="AV22" s="143" t="str">
        <f>IFERROR(VLOOKUP($B22,'Benchmark Data'!$B:$FF,AV$1,FALSE)/VLOOKUP($B21,'Benchmark Data'!$B:$FF,AV$1,FALSE)*AV23,"")</f>
        <v/>
      </c>
      <c r="AW22" s="143" t="str">
        <f>IFERROR(VLOOKUP($B22,'Benchmark Data'!$B:$FF,AW$1,FALSE)/VLOOKUP($B21,'Benchmark Data'!$B:$FF,AW$1,FALSE)*AW23,"")</f>
        <v/>
      </c>
      <c r="AX22" s="143" t="str">
        <f>IFERROR(VLOOKUP($B22,'Benchmark Data'!$B:$FF,AX$1,FALSE)/VLOOKUP($B21,'Benchmark Data'!$B:$FF,AX$1,FALSE)*AX23,"")</f>
        <v/>
      </c>
      <c r="AY22" s="143" t="str">
        <f>IFERROR(VLOOKUP($B22,'Benchmark Data'!$B:$FF,AY$1,FALSE)/VLOOKUP($B21,'Benchmark Data'!$B:$FF,AY$1,FALSE)*AY23,"")</f>
        <v/>
      </c>
      <c r="AZ22" s="156" t="str">
        <f>IFERROR(VLOOKUP($B22,'Benchmark Data'!$B:$FF,AZ$1,FALSE)*AZ23,"")</f>
        <v/>
      </c>
      <c r="BA22" s="156" t="str">
        <f>IFERROR(VLOOKUP($B22,'Benchmark Data'!$B:$FF,BA$1,FALSE)*BA23,"")</f>
        <v/>
      </c>
      <c r="BB22" s="143" t="str">
        <f>IFERROR(VLOOKUP($B22,'Benchmark Data'!$B:$FF,BB$1,FALSE)/VLOOKUP($B21,'Benchmark Data'!$B:$FF,BB$1,FALSE)*BB23,"")</f>
        <v/>
      </c>
      <c r="BC22" s="143" t="str">
        <f>IFERROR(VLOOKUP($B22,'Benchmark Data'!$B:$FF,BC$1,FALSE)/VLOOKUP($B21,'Benchmark Data'!$B:$FF,BC$1,FALSE)*BC23,"")</f>
        <v/>
      </c>
      <c r="BD22" s="143" t="str">
        <f>IFERROR(VLOOKUP($B22,'Benchmark Data'!$B:$FF,BD$1,FALSE)/VLOOKUP($B21,'Benchmark Data'!$B:$FF,BD$1,FALSE)*BD23,"")</f>
        <v/>
      </c>
      <c r="BE22" s="143" t="str">
        <f>IFERROR(VLOOKUP($B22,'Benchmark Data'!$B:$FF,BE$1,FALSE)/VLOOKUP($B21,'Benchmark Data'!$B:$FF,BE$1,FALSE)*BE23,"")</f>
        <v/>
      </c>
      <c r="BF22" s="143" t="str">
        <f>IFERROR(VLOOKUP($B22,'Benchmark Data'!$B:$FF,BF$1,FALSE)/VLOOKUP($B21,'Benchmark Data'!$B:$FF,BF$1,FALSE)*BF23,"")</f>
        <v/>
      </c>
      <c r="BG22" s="143" t="str">
        <f>IFERROR(VLOOKUP($B22,'Benchmark Data'!$B:$FF,BG$1,FALSE)/VLOOKUP($B21,'Benchmark Data'!$B:$FF,BG$1,FALSE)*BG23,"")</f>
        <v/>
      </c>
      <c r="BH22" s="143" t="str">
        <f>IFERROR(VLOOKUP($B22,'Benchmark Data'!$B:$FF,BH$1,FALSE)/VLOOKUP($B21,'Benchmark Data'!$B:$FF,BH$1,FALSE)*BH23,"")</f>
        <v/>
      </c>
      <c r="BI22" s="143" t="str">
        <f>IFERROR(VLOOKUP($B22,'Benchmark Data'!$B:$FF,BI$1,FALSE)/VLOOKUP($B21,'Benchmark Data'!$B:$FF,BI$1,FALSE)*BI23,"")</f>
        <v/>
      </c>
      <c r="BJ22" s="143" t="str">
        <f>IFERROR(VLOOKUP($B22,'Benchmark Data'!$B:$FF,BJ$1,FALSE)/VLOOKUP($B21,'Benchmark Data'!$B:$FF,BJ$1,FALSE)*BJ23,"")</f>
        <v/>
      </c>
      <c r="BK22" s="143" t="str">
        <f>IFERROR(VLOOKUP($B22,'Benchmark Data'!$B:$FF,BK$1,FALSE)/VLOOKUP($B21,'Benchmark Data'!$B:$FF,BK$1,FALSE)*BK23,"")</f>
        <v/>
      </c>
      <c r="BL22" s="143" t="str">
        <f>IFERROR(VLOOKUP($B22,'Benchmark Data'!$B:$FF,BL$1,FALSE)/VLOOKUP($B21,'Benchmark Data'!$B:$FF,BL$1,FALSE)*BL23,"")</f>
        <v/>
      </c>
      <c r="BM22" s="143" t="str">
        <f>IFERROR(VLOOKUP($B22,'Benchmark Data'!$B:$FF,BM$1,FALSE)/VLOOKUP($B21,'Benchmark Data'!$B:$FF,BM$1,FALSE)*BM23,"")</f>
        <v/>
      </c>
      <c r="BN22" s="143" t="str">
        <f>IFERROR(VLOOKUP($B22,'Benchmark Data'!$B:$FF,BN$1,FALSE)/VLOOKUP($B21,'Benchmark Data'!$B:$FF,BN$1,FALSE)*BN23,"")</f>
        <v/>
      </c>
      <c r="BO22" s="143" t="str">
        <f>IFERROR(VLOOKUP($B22,'Benchmark Data'!$B:$FF,BO$1,FALSE)/VLOOKUP($B21,'Benchmark Data'!$B:$FF,BO$1,FALSE)*BO23,"")</f>
        <v/>
      </c>
      <c r="BP22" s="143" t="str">
        <f>IFERROR(VLOOKUP($B22,'Benchmark Data'!$B:$FF,BP$1,FALSE)/VLOOKUP($B21,'Benchmark Data'!$B:$FF,BP$1,FALSE)*BP23,"")</f>
        <v/>
      </c>
      <c r="BQ22" s="143" t="str">
        <f>IFERROR(VLOOKUP($B22,'Benchmark Data'!$B:$FF,BQ$1,FALSE)/VLOOKUP($B21,'Benchmark Data'!$B:$FF,BQ$1,FALSE)*BQ23,"")</f>
        <v/>
      </c>
      <c r="BR22" s="143" t="str">
        <f>IFERROR(VLOOKUP($B22,'Benchmark Data'!$B:$FF,BR$1,FALSE)/VLOOKUP($B21,'Benchmark Data'!$B:$FF,BR$1,FALSE)*BR23,"")</f>
        <v/>
      </c>
      <c r="BS22" s="143" t="str">
        <f>IFERROR(VLOOKUP($B22,'Benchmark Data'!$B:$FF,BS$1,FALSE)/VLOOKUP($B21,'Benchmark Data'!$B:$FF,BS$1,FALSE)*BS23,"")</f>
        <v/>
      </c>
      <c r="BT22" s="143" t="str">
        <f>IFERROR(VLOOKUP($B22,'Benchmark Data'!$B:$FF,BT$1,FALSE)/VLOOKUP($B21,'Benchmark Data'!$B:$FF,BT$1,FALSE)*BT23,"")</f>
        <v/>
      </c>
      <c r="BU22" s="143" t="str">
        <f>IFERROR(VLOOKUP($B22,'Benchmark Data'!$B:$FF,BU$1,FALSE)/VLOOKUP($B21,'Benchmark Data'!$B:$FF,BU$1,FALSE)*BU23,"")</f>
        <v/>
      </c>
      <c r="BV22" s="143" t="str">
        <f>IFERROR(VLOOKUP($B22,'Benchmark Data'!$B:$FF,BV$1,FALSE)/VLOOKUP($B21,'Benchmark Data'!$B:$FF,BV$1,FALSE)*BV23,"")</f>
        <v/>
      </c>
      <c r="BW22" s="143" t="str">
        <f>IFERROR(VLOOKUP($B22,'Benchmark Data'!$B:$FF,BW$1,FALSE)/VLOOKUP($B21,'Benchmark Data'!$B:$FF,BW$1,FALSE)*BW23,"")</f>
        <v/>
      </c>
      <c r="BX22" s="143" t="str">
        <f>IFERROR(VLOOKUP($B22,'Benchmark Data'!$B:$FF,BX$1,FALSE)/VLOOKUP($B21,'Benchmark Data'!$B:$FF,BX$1,FALSE)*BX23,"")</f>
        <v/>
      </c>
      <c r="BY22" s="143" t="str">
        <f>IFERROR(VLOOKUP($B22,'Benchmark Data'!$B:$FF,BY$1,FALSE)/VLOOKUP($B21,'Benchmark Data'!$B:$FF,BY$1,FALSE)*BY23,"")</f>
        <v/>
      </c>
      <c r="BZ22" s="143" t="str">
        <f>IFERROR(VLOOKUP($B22,'Benchmark Data'!$B:$FF,BZ$1,FALSE)/VLOOKUP($B21,'Benchmark Data'!$B:$FF,BZ$1,FALSE)*BZ23,"")</f>
        <v/>
      </c>
      <c r="CA22" s="143" t="str">
        <f>IFERROR(VLOOKUP($B22,'Benchmark Data'!$B:$FF,CA$1,FALSE)/VLOOKUP($B21,'Benchmark Data'!$B:$FF,CA$1,FALSE)*CA23,"")</f>
        <v/>
      </c>
      <c r="CB22" s="143" t="str">
        <f>IFERROR(VLOOKUP($B22,'Benchmark Data'!$B:$FF,CB$1,FALSE)/VLOOKUP($B21,'Benchmark Data'!$B:$FF,CB$1,FALSE)*CB23,"")</f>
        <v/>
      </c>
      <c r="CC22" s="143" t="str">
        <f>IFERROR(VLOOKUP($B22,'Benchmark Data'!$B:$FF,CC$1,FALSE)/VLOOKUP($B21,'Benchmark Data'!$B:$FF,CC$1,FALSE)*CC23,"")</f>
        <v/>
      </c>
      <c r="CD22" s="143" t="str">
        <f>IFERROR(VLOOKUP($B22,'Benchmark Data'!$B:$FF,CD$1,FALSE)/VLOOKUP($B21,'Benchmark Data'!$B:$FF,CD$1,FALSE)*CD23,"")</f>
        <v/>
      </c>
      <c r="CE22" s="143" t="str">
        <f>IFERROR(VLOOKUP($B22,'Benchmark Data'!$B:$FF,CE$1,FALSE)/VLOOKUP($B21,'Benchmark Data'!$B:$FF,CE$1,FALSE)*CE23,"")</f>
        <v/>
      </c>
      <c r="CF22" s="143" t="str">
        <f>IFERROR(VLOOKUP($B22,'Benchmark Data'!$B:$FF,CF$1,FALSE)/VLOOKUP($B21,'Benchmark Data'!$B:$FF,CF$1,FALSE)*CF23,"")</f>
        <v/>
      </c>
      <c r="CG22" s="143" t="str">
        <f>IFERROR(VLOOKUP($B22,'Benchmark Data'!$B:$FF,CG$1,FALSE)/VLOOKUP($B21,'Benchmark Data'!$B:$FF,CG$1,FALSE)*CG23,"")</f>
        <v/>
      </c>
      <c r="CH22" s="156" t="str">
        <f>IFERROR(VLOOKUP($B22,'Benchmark Data'!$B:$FF,CH$1,FALSE)*CH23,"")</f>
        <v/>
      </c>
      <c r="CI22" s="143" t="str">
        <f>IFERROR(VLOOKUP($B22,'Benchmark Data'!$B:$FF,CI$1,FALSE)/VLOOKUP($B21,'Benchmark Data'!$B:$FF,CI$1,FALSE)*CI23,"")</f>
        <v/>
      </c>
      <c r="CJ22" s="143" t="str">
        <f>IFERROR(VLOOKUP($B22,'Benchmark Data'!$B:$FF,CJ$1,FALSE)/VLOOKUP($B21,'Benchmark Data'!$B:$FF,CJ$1,FALSE)*CJ23,"")</f>
        <v/>
      </c>
      <c r="CK22" s="143" t="str">
        <f>IFERROR(VLOOKUP($B22,'Benchmark Data'!$B:$FF,CK$1,FALSE)/VLOOKUP($B21,'Benchmark Data'!$B:$FF,CK$1,FALSE)*CK23,"")</f>
        <v/>
      </c>
      <c r="CL22" s="143" t="str">
        <f>IFERROR(VLOOKUP($B22,'Benchmark Data'!$B:$AAA,CL$1,FALSE)/VLOOKUP($B21,'Benchmark Data'!$B:$AAA,CL$1,FALSE)*CL23,"")</f>
        <v/>
      </c>
      <c r="CM22" s="143" t="str">
        <f>IFERROR(VLOOKUP($B22,'Benchmark Data'!$B:$AAA,CM$1,FALSE)/VLOOKUP($B21,'Benchmark Data'!$B:$AAA,CM$1,FALSE)*CM23,"")</f>
        <v/>
      </c>
      <c r="CN22" s="143" t="str">
        <f>IFERROR(VLOOKUP($B22,'Benchmark Data'!$B:$AAA,CN$1,FALSE)/VLOOKUP($B21,'Benchmark Data'!$B:$AAA,CN$1,FALSE)*CN23,"")</f>
        <v/>
      </c>
      <c r="CO22" s="143" t="str">
        <f>IFERROR(VLOOKUP($B22,'Benchmark Data'!$B:$AAA,CO$1,FALSE)/VLOOKUP($B21,'Benchmark Data'!$B:$AAA,CO$1,FALSE)*CO23,"")</f>
        <v/>
      </c>
      <c r="CP22" s="143" t="str">
        <f>IFERROR(VLOOKUP($B22,'Benchmark Data'!$B:$AAA,CP$1,FALSE)/VLOOKUP($B21,'Benchmark Data'!$B:$AAA,CP$1,FALSE)*CP23,"")</f>
        <v/>
      </c>
      <c r="CQ22" s="143" t="str">
        <f>IFERROR(VLOOKUP($B22,'Benchmark Data'!$B:$AAA,CQ$1,FALSE)/VLOOKUP($B21,'Benchmark Data'!$B:$AAA,CQ$1,FALSE)*CQ23,"")</f>
        <v/>
      </c>
      <c r="CR22" s="143" t="str">
        <f>IFERROR(VLOOKUP($B22,'Benchmark Data'!$B:$AAA,CR$1,FALSE)/VLOOKUP($B21,'Benchmark Data'!$B:$AAA,CR$1,FALSE)*CR23,"")</f>
        <v/>
      </c>
      <c r="CS22" s="143" t="str">
        <f>IFERROR(VLOOKUP($B22,'Benchmark Data'!$B:$AAA,CS$1,FALSE)/VLOOKUP($B21,'Benchmark Data'!$B:$AAA,CS$1,FALSE)*CS23,"")</f>
        <v/>
      </c>
      <c r="CT22" s="143" t="str">
        <f>IFERROR(VLOOKUP($B22,'Benchmark Data'!$B:$AAA,CT$1,FALSE)/VLOOKUP($B21,'Benchmark Data'!$B:$AAA,CT$1,FALSE)*CT23,"")</f>
        <v/>
      </c>
      <c r="CU22" s="143" t="str">
        <f>IFERROR(VLOOKUP($B22,'Benchmark Data'!$B:$AAA,CU$1,FALSE)/VLOOKUP($B21,'Benchmark Data'!$B:$AAA,CU$1,FALSE)*CU23,"")</f>
        <v/>
      </c>
      <c r="CV22" s="143" t="str">
        <f>IFERROR(VLOOKUP($B22,'Benchmark Data'!$B:$AAA,CV$1,FALSE)/VLOOKUP($B21,'Benchmark Data'!$B:$AAA,CV$1,FALSE)*CV23,"")</f>
        <v/>
      </c>
      <c r="CW22" s="143" t="str">
        <f>IFERROR(VLOOKUP($B22,'Benchmark Data'!$B:$AAA,CW$1,FALSE)/VLOOKUP($B21,'Benchmark Data'!$B:$AAA,CW$1,FALSE)*CW23,"")</f>
        <v/>
      </c>
      <c r="CX22" s="143" t="str">
        <f>IFERROR(VLOOKUP($B22,'Benchmark Data'!$B:$AAA,CX$1,FALSE)/VLOOKUP($B21,'Benchmark Data'!$B:$AAA,CX$1,FALSE)*CX23,"")</f>
        <v/>
      </c>
      <c r="CY22" s="143" t="str">
        <f>IFERROR(VLOOKUP($B22,'Benchmark Data'!$B:$AAA,CY$1,FALSE)/VLOOKUP($B21,'Benchmark Data'!$B:$AAA,CY$1,FALSE)*CY23,"")</f>
        <v/>
      </c>
      <c r="CZ22" s="143" t="str">
        <f>IFERROR(VLOOKUP($B22,'Benchmark Data'!$B:$AAA,CZ$1,FALSE)/VLOOKUP($B21,'Benchmark Data'!$B:$AAA,CZ$1,FALSE)*CZ23,"")</f>
        <v/>
      </c>
      <c r="DA22" s="143" t="str">
        <f>IFERROR(VLOOKUP($B22,'Benchmark Data'!$B:$AAA,DA$1,FALSE)/VLOOKUP($B21,'Benchmark Data'!$B:$AAA,DA$1,FALSE)*DA23,"")</f>
        <v/>
      </c>
      <c r="DB22" s="143" t="str">
        <f>IFERROR(VLOOKUP($B22,'Benchmark Data'!$B:$AAA,DB$1,FALSE)/VLOOKUP($B21,'Benchmark Data'!$B:$AAA,DB$1,FALSE)*DB23,"")</f>
        <v/>
      </c>
      <c r="DC22" s="143" t="str">
        <f>IFERROR(VLOOKUP($B22,'Benchmark Data'!$B:$AAA,DC$1,FALSE)/VLOOKUP($B21,'Benchmark Data'!$B:$AAA,DC$1,FALSE)*DC23,"")</f>
        <v/>
      </c>
      <c r="DD22" s="143" t="str">
        <f>IFERROR(VLOOKUP($B22,'Benchmark Data'!$B:$AAA,DD$1,FALSE)/VLOOKUP($B21,'Benchmark Data'!$B:$AAA,DD$1,FALSE)*DD23,"")</f>
        <v/>
      </c>
      <c r="DE22" s="143" t="str">
        <f>IFERROR(VLOOKUP($B22,'Benchmark Data'!$B:$AAA,DE$1,FALSE)/VLOOKUP($B21,'Benchmark Data'!$B:$AAA,DE$1,FALSE)*DE23,"")</f>
        <v/>
      </c>
      <c r="DF22" s="143" t="str">
        <f>IFERROR(VLOOKUP($B22,'Benchmark Data'!$B:$AAA,DF$1,FALSE)/VLOOKUP($B21,'Benchmark Data'!$B:$AAA,DF$1,FALSE)*DF23,"")</f>
        <v/>
      </c>
      <c r="DG22" s="143" t="str">
        <f>IFERROR(VLOOKUP($B22,'Benchmark Data'!$B:$AAA,DG$1,FALSE)/VLOOKUP($B21,'Benchmark Data'!$B:$AAA,DG$1,FALSE)*DG23,"")</f>
        <v/>
      </c>
      <c r="DH22" s="143" t="str">
        <f>IFERROR(VLOOKUP($B22,'Benchmark Data'!$B:$AAA,DH$1,FALSE)/VLOOKUP($B21,'Benchmark Data'!$B:$AAA,DH$1,FALSE)*DH23,"")</f>
        <v/>
      </c>
      <c r="DI22" s="143" t="str">
        <f>IFERROR(VLOOKUP($B22,'Benchmark Data'!$B:$AAA,DI$1,FALSE)/VLOOKUP($B21,'Benchmark Data'!$B:$AAA,DI$1,FALSE)*DI23,"")</f>
        <v/>
      </c>
    </row>
    <row r="23" spans="1:113">
      <c r="A23" s="94">
        <f t="shared" si="33"/>
        <v>178</v>
      </c>
      <c r="B23" s="168">
        <f t="shared" si="34"/>
        <v>40663</v>
      </c>
      <c r="C23" s="143" t="str">
        <f>IFERROR(VLOOKUP($B23,'Benchmark Data'!$B:$FF,C$1,FALSE)/VLOOKUP($B22,'Benchmark Data'!$B:$FF,C$1,FALSE)*C24,"")</f>
        <v/>
      </c>
      <c r="D23" s="143" t="str">
        <f>IFERROR(VLOOKUP($B23,'Benchmark Data'!$B:$FF,D$1,FALSE)/VLOOKUP($B22,'Benchmark Data'!$B:$FF,D$1,FALSE)*D24,"")</f>
        <v/>
      </c>
      <c r="E23" s="143" t="str">
        <f>IFERROR(VLOOKUP($B23,'Benchmark Data'!$B:$FF,E$1,FALSE)/VLOOKUP($B22,'Benchmark Data'!$B:$FF,E$1,FALSE)*E24,"")</f>
        <v/>
      </c>
      <c r="F23" s="143" t="str">
        <f>IFERROR(VLOOKUP($B23,'Benchmark Data'!$B:$FF,F$1,FALSE)/VLOOKUP($B22,'Benchmark Data'!$B:$FF,F$1,FALSE)*F24,"")</f>
        <v/>
      </c>
      <c r="G23" s="143" t="str">
        <f>IFERROR(VLOOKUP($B23,'Benchmark Data'!$B:$FF,G$1,FALSE)/VLOOKUP($B22,'Benchmark Data'!$B:$FF,G$1,FALSE)*G24,"")</f>
        <v/>
      </c>
      <c r="H23" s="143" t="str">
        <f>IFERROR(VLOOKUP($B23,'Benchmark Data'!$B:$FF,H$1,FALSE)/VLOOKUP($B22,'Benchmark Data'!$B:$FF,H$1,FALSE)*H24,"")</f>
        <v/>
      </c>
      <c r="I23" s="143" t="str">
        <f>IFERROR(VLOOKUP($B23,'Benchmark Data'!$B:$FF,I$1,FALSE)/VLOOKUP($B22,'Benchmark Data'!$B:$FF,I$1,FALSE)*I24,"")</f>
        <v/>
      </c>
      <c r="J23" s="143" t="str">
        <f>IFERROR(VLOOKUP($B23,'Benchmark Data'!$B:$FF,J$1,FALSE)/VLOOKUP($B22,'Benchmark Data'!$B:$FF,J$1,FALSE)*J24,"")</f>
        <v/>
      </c>
      <c r="K23" s="156" t="str">
        <f>IFERROR(VLOOKUP($B23,'Benchmark Data'!$B:$FF,K$1,FALSE)*K24,"")</f>
        <v/>
      </c>
      <c r="L23" s="156" t="str">
        <f>IFERROR(VLOOKUP($B23,'Benchmark Data'!$B:$FF,L$1,FALSE)*L24,"")</f>
        <v/>
      </c>
      <c r="M23" s="156" t="str">
        <f>IFERROR(VLOOKUP($B23,'Benchmark Data'!$B:$FF,M$1,FALSE)*M24,"")</f>
        <v/>
      </c>
      <c r="N23" s="143" t="str">
        <f>IFERROR(VLOOKUP($B23,'Benchmark Data'!$B:$FF,N$1,FALSE)/VLOOKUP($B22,'Benchmark Data'!$B:$FF,N$1,FALSE)*N24,"")</f>
        <v/>
      </c>
      <c r="O23" s="143" t="str">
        <f>IFERROR(VLOOKUP($B23,'Benchmark Data'!$B:$FF,O$1,FALSE)/VLOOKUP($B22,'Benchmark Data'!$B:$FF,O$1,FALSE)*O24,"")</f>
        <v/>
      </c>
      <c r="P23" s="143" t="str">
        <f>IFERROR(VLOOKUP($B23,'Benchmark Data'!$B:$FF,P$1,FALSE)/VLOOKUP($B22,'Benchmark Data'!$B:$FF,P$1,FALSE)*P24,"")</f>
        <v/>
      </c>
      <c r="Q23" s="156">
        <f>IFERROR(VLOOKUP($B23,'Benchmark Data'!$B:$FF,Q$1,FALSE)*Q24,"")</f>
        <v>3.5964268934416155</v>
      </c>
      <c r="R23" s="156" t="str">
        <f>IFERROR(VLOOKUP($B23,'Benchmark Data'!$B:$FF,R$1,FALSE)*R24,"")</f>
        <v/>
      </c>
      <c r="S23" s="156" t="str">
        <f>IFERROR(VLOOKUP($B23,'Benchmark Data'!$B:$FF,S$1,FALSE)*S24,"")</f>
        <v/>
      </c>
      <c r="T23" s="156" t="str">
        <f>IFERROR(VLOOKUP($B23,'Benchmark Data'!$B:$FF,T$1,FALSE)*T24,"")</f>
        <v/>
      </c>
      <c r="U23" s="156" t="str">
        <f>IFERROR(VLOOKUP($B23,'Benchmark Data'!$B:$FF,U$1,FALSE)*U24,"")</f>
        <v/>
      </c>
      <c r="V23" s="143">
        <f>IFERROR(VLOOKUP($B23,'Benchmark Data'!$B:$FF,V$1,FALSE)/VLOOKUP($B22,'Benchmark Data'!$B:$FF,V$1,FALSE)*V24,"")</f>
        <v>3.5237534038195473</v>
      </c>
      <c r="W23" s="143" t="str">
        <f>IFERROR(VLOOKUP($B23,'Benchmark Data'!$B:$FF,W$1,FALSE)/VLOOKUP($B22,'Benchmark Data'!$B:$FF,W$1,FALSE)*W24,"")</f>
        <v/>
      </c>
      <c r="X23" s="143" t="str">
        <f>IFERROR(VLOOKUP($B23,'Benchmark Data'!$B:$FF,X$1,FALSE)/VLOOKUP($B22,'Benchmark Data'!$B:$FF,X$1,FALSE)*X24,"")</f>
        <v/>
      </c>
      <c r="Y23" s="143" t="str">
        <f>IFERROR(VLOOKUP($B23,'Benchmark Data'!$B:$FF,Y$1,FALSE)/VLOOKUP($B22,'Benchmark Data'!$B:$FF,Y$1,FALSE)*Y24,"")</f>
        <v/>
      </c>
      <c r="Z23" s="143" t="str">
        <f>IFERROR(VLOOKUP($B23,'Benchmark Data'!$B:$FF,Z$1,FALSE)/VLOOKUP($B22,'Benchmark Data'!$B:$FF,Z$1,FALSE)*Z24,"")</f>
        <v/>
      </c>
      <c r="AA23" s="143" t="str">
        <f>IFERROR(VLOOKUP($B23,'Benchmark Data'!$B:$FF,AA$1,FALSE)/VLOOKUP($B22,'Benchmark Data'!$B:$FF,AA$1,FALSE)*AA24,"")</f>
        <v/>
      </c>
      <c r="AB23" s="143" t="str">
        <f>IFERROR(VLOOKUP($B23,'Benchmark Data'!$B:$FF,AB$1,FALSE)/VLOOKUP($B22,'Benchmark Data'!$B:$FF,AB$1,FALSE)*AB24,"")</f>
        <v/>
      </c>
      <c r="AC23" s="143" t="str">
        <f>IFERROR(VLOOKUP($B23,'Benchmark Data'!$B:$FF,AC$1,FALSE)/VLOOKUP($B22,'Benchmark Data'!$B:$FF,AC$1,FALSE)*AC24,"")</f>
        <v/>
      </c>
      <c r="AD23" s="143" t="str">
        <f>IFERROR(VLOOKUP($B23,'Benchmark Data'!$B:$FF,AD$1,FALSE)/VLOOKUP($B22,'Benchmark Data'!$B:$FF,AD$1,FALSE)*AD24,"")</f>
        <v/>
      </c>
      <c r="AE23" s="143" t="str">
        <f>IFERROR(VLOOKUP($B23,'Benchmark Data'!$B:$FF,AE$1,FALSE)/VLOOKUP($B22,'Benchmark Data'!$B:$FF,AE$1,FALSE)*AE24,"")</f>
        <v/>
      </c>
      <c r="AF23" s="143" t="str">
        <f>IFERROR(VLOOKUP($B23,'Benchmark Data'!$B:$FF,AF$1,FALSE)/VLOOKUP($B22,'Benchmark Data'!$B:$FF,AF$1,FALSE)*AF24,"")</f>
        <v/>
      </c>
      <c r="AG23" s="143" t="str">
        <f>IFERROR(VLOOKUP($B23,'Benchmark Data'!$B:$FF,AG$1,FALSE)/VLOOKUP($B22,'Benchmark Data'!$B:$FF,AG$1,FALSE)*AG24,"")</f>
        <v/>
      </c>
      <c r="AH23" s="143" t="str">
        <f>IFERROR(VLOOKUP($B23,'Benchmark Data'!$B:$FF,AH$1,FALSE)/VLOOKUP($B22,'Benchmark Data'!$B:$FF,AH$1,FALSE)*AH24,"")</f>
        <v/>
      </c>
      <c r="AI23" s="143" t="str">
        <f>IFERROR(VLOOKUP($B23,'Benchmark Data'!$B:$FF,AI$1,FALSE)/VLOOKUP($B22,'Benchmark Data'!$B:$FF,AI$1,FALSE)*AI24,"")</f>
        <v/>
      </c>
      <c r="AJ23" s="143" t="str">
        <f>IFERROR(VLOOKUP($B23,'Benchmark Data'!$B:$FF,AJ$1,FALSE)/VLOOKUP($B22,'Benchmark Data'!$B:$FF,AJ$1,FALSE)*AJ24,"")</f>
        <v/>
      </c>
      <c r="AK23" s="143" t="str">
        <f>IFERROR(VLOOKUP($B23,'Benchmark Data'!$B:$FF,AK$1,FALSE)/VLOOKUP($B22,'Benchmark Data'!$B:$FF,AK$1,FALSE)*AK24,"")</f>
        <v/>
      </c>
      <c r="AL23" s="143" t="str">
        <f>IFERROR(VLOOKUP($B23,'Benchmark Data'!$B:$FF,AL$1,FALSE)/VLOOKUP($B22,'Benchmark Data'!$B:$FF,AL$1,FALSE)*AL24,"")</f>
        <v/>
      </c>
      <c r="AM23" s="143" t="str">
        <f>IFERROR(VLOOKUP($B23,'Benchmark Data'!$B:$FF,AM$1,FALSE)/VLOOKUP($B22,'Benchmark Data'!$B:$FF,AM$1,FALSE)*AM24,"")</f>
        <v/>
      </c>
      <c r="AN23" s="143" t="str">
        <f>IFERROR(VLOOKUP($B23,'Benchmark Data'!$B:$FF,AN$1,FALSE)/VLOOKUP($B22,'Benchmark Data'!$B:$FF,AN$1,FALSE)*AN24,"")</f>
        <v/>
      </c>
      <c r="AO23" s="143" t="str">
        <f>IFERROR(VLOOKUP($B23,'Benchmark Data'!$B:$FF,AO$1,FALSE)/VLOOKUP($B22,'Benchmark Data'!$B:$FF,AO$1,FALSE)*AO24,"")</f>
        <v/>
      </c>
      <c r="AP23" s="143" t="str">
        <f>IFERROR(VLOOKUP($B23,'Benchmark Data'!$B:$FF,AP$1,FALSE)/VLOOKUP($B22,'Benchmark Data'!$B:$FF,AP$1,FALSE)*AP24,"")</f>
        <v/>
      </c>
      <c r="AQ23" s="143" t="str">
        <f>IFERROR(VLOOKUP($B23,'Benchmark Data'!$B:$FF,AQ$1,FALSE)/VLOOKUP($B22,'Benchmark Data'!$B:$FF,AQ$1,FALSE)*AQ24,"")</f>
        <v/>
      </c>
      <c r="AR23" s="143" t="str">
        <f>IFERROR(VLOOKUP($B23,'Benchmark Data'!$B:$FF,AR$1,FALSE)/VLOOKUP($B22,'Benchmark Data'!$B:$FF,AR$1,FALSE)*AR24,"")</f>
        <v/>
      </c>
      <c r="AS23" s="143" t="str">
        <f>IFERROR(VLOOKUP($B23,'Benchmark Data'!$B:$FF,AS$1,FALSE)/VLOOKUP($B22,'Benchmark Data'!$B:$FF,AS$1,FALSE)*AS24,"")</f>
        <v/>
      </c>
      <c r="AT23" s="143" t="str">
        <f>IFERROR(VLOOKUP($B23,'Benchmark Data'!$B:$FF,AT$1,FALSE)/VLOOKUP($B22,'Benchmark Data'!$B:$FF,AT$1,FALSE)*AT24,"")</f>
        <v/>
      </c>
      <c r="AU23" s="143" t="str">
        <f>IFERROR(VLOOKUP($B23,'Benchmark Data'!$B:$FF,AU$1,FALSE)/VLOOKUP($B22,'Benchmark Data'!$B:$FF,AU$1,FALSE)*AU24,"")</f>
        <v/>
      </c>
      <c r="AV23" s="143" t="str">
        <f>IFERROR(VLOOKUP($B23,'Benchmark Data'!$B:$FF,AV$1,FALSE)/VLOOKUP($B22,'Benchmark Data'!$B:$FF,AV$1,FALSE)*AV24,"")</f>
        <v/>
      </c>
      <c r="AW23" s="143" t="str">
        <f>IFERROR(VLOOKUP($B23,'Benchmark Data'!$B:$FF,AW$1,FALSE)/VLOOKUP($B22,'Benchmark Data'!$B:$FF,AW$1,FALSE)*AW24,"")</f>
        <v/>
      </c>
      <c r="AX23" s="143" t="str">
        <f>IFERROR(VLOOKUP($B23,'Benchmark Data'!$B:$FF,AX$1,FALSE)/VLOOKUP($B22,'Benchmark Data'!$B:$FF,AX$1,FALSE)*AX24,"")</f>
        <v/>
      </c>
      <c r="AY23" s="143" t="str">
        <f>IFERROR(VLOOKUP($B23,'Benchmark Data'!$B:$FF,AY$1,FALSE)/VLOOKUP($B22,'Benchmark Data'!$B:$FF,AY$1,FALSE)*AY24,"")</f>
        <v/>
      </c>
      <c r="AZ23" s="156" t="str">
        <f>IFERROR(VLOOKUP($B23,'Benchmark Data'!$B:$FF,AZ$1,FALSE)*AZ24,"")</f>
        <v/>
      </c>
      <c r="BA23" s="156" t="str">
        <f>IFERROR(VLOOKUP($B23,'Benchmark Data'!$B:$FF,BA$1,FALSE)*BA24,"")</f>
        <v/>
      </c>
      <c r="BB23" s="143" t="str">
        <f>IFERROR(VLOOKUP($B23,'Benchmark Data'!$B:$FF,BB$1,FALSE)/VLOOKUP($B22,'Benchmark Data'!$B:$FF,BB$1,FALSE)*BB24,"")</f>
        <v/>
      </c>
      <c r="BC23" s="143" t="str">
        <f>IFERROR(VLOOKUP($B23,'Benchmark Data'!$B:$FF,BC$1,FALSE)/VLOOKUP($B22,'Benchmark Data'!$B:$FF,BC$1,FALSE)*BC24,"")</f>
        <v/>
      </c>
      <c r="BD23" s="143" t="str">
        <f>IFERROR(VLOOKUP($B23,'Benchmark Data'!$B:$FF,BD$1,FALSE)/VLOOKUP($B22,'Benchmark Data'!$B:$FF,BD$1,FALSE)*BD24,"")</f>
        <v/>
      </c>
      <c r="BE23" s="143" t="str">
        <f>IFERROR(VLOOKUP($B23,'Benchmark Data'!$B:$FF,BE$1,FALSE)/VLOOKUP($B22,'Benchmark Data'!$B:$FF,BE$1,FALSE)*BE24,"")</f>
        <v/>
      </c>
      <c r="BF23" s="143" t="str">
        <f>IFERROR(VLOOKUP($B23,'Benchmark Data'!$B:$FF,BF$1,FALSE)/VLOOKUP($B22,'Benchmark Data'!$B:$FF,BF$1,FALSE)*BF24,"")</f>
        <v/>
      </c>
      <c r="BG23" s="143" t="str">
        <f>IFERROR(VLOOKUP($B23,'Benchmark Data'!$B:$FF,BG$1,FALSE)/VLOOKUP($B22,'Benchmark Data'!$B:$FF,BG$1,FALSE)*BG24,"")</f>
        <v/>
      </c>
      <c r="BH23" s="143" t="str">
        <f>IFERROR(VLOOKUP($B23,'Benchmark Data'!$B:$FF,BH$1,FALSE)/VLOOKUP($B22,'Benchmark Data'!$B:$FF,BH$1,FALSE)*BH24,"")</f>
        <v/>
      </c>
      <c r="BI23" s="143" t="str">
        <f>IFERROR(VLOOKUP($B23,'Benchmark Data'!$B:$FF,BI$1,FALSE)/VLOOKUP($B22,'Benchmark Data'!$B:$FF,BI$1,FALSE)*BI24,"")</f>
        <v/>
      </c>
      <c r="BJ23" s="143" t="str">
        <f>IFERROR(VLOOKUP($B23,'Benchmark Data'!$B:$FF,BJ$1,FALSE)/VLOOKUP($B22,'Benchmark Data'!$B:$FF,BJ$1,FALSE)*BJ24,"")</f>
        <v/>
      </c>
      <c r="BK23" s="143" t="str">
        <f>IFERROR(VLOOKUP($B23,'Benchmark Data'!$B:$FF,BK$1,FALSE)/VLOOKUP($B22,'Benchmark Data'!$B:$FF,BK$1,FALSE)*BK24,"")</f>
        <v/>
      </c>
      <c r="BL23" s="143" t="str">
        <f>IFERROR(VLOOKUP($B23,'Benchmark Data'!$B:$FF,BL$1,FALSE)/VLOOKUP($B22,'Benchmark Data'!$B:$FF,BL$1,FALSE)*BL24,"")</f>
        <v/>
      </c>
      <c r="BM23" s="143" t="str">
        <f>IFERROR(VLOOKUP($B23,'Benchmark Data'!$B:$FF,BM$1,FALSE)/VLOOKUP($B22,'Benchmark Data'!$B:$FF,BM$1,FALSE)*BM24,"")</f>
        <v/>
      </c>
      <c r="BN23" s="143" t="str">
        <f>IFERROR(VLOOKUP($B23,'Benchmark Data'!$B:$FF,BN$1,FALSE)/VLOOKUP($B22,'Benchmark Data'!$B:$FF,BN$1,FALSE)*BN24,"")</f>
        <v/>
      </c>
      <c r="BO23" s="143" t="str">
        <f>IFERROR(VLOOKUP($B23,'Benchmark Data'!$B:$FF,BO$1,FALSE)/VLOOKUP($B22,'Benchmark Data'!$B:$FF,BO$1,FALSE)*BO24,"")</f>
        <v/>
      </c>
      <c r="BP23" s="143" t="str">
        <f>IFERROR(VLOOKUP($B23,'Benchmark Data'!$B:$FF,BP$1,FALSE)/VLOOKUP($B22,'Benchmark Data'!$B:$FF,BP$1,FALSE)*BP24,"")</f>
        <v/>
      </c>
      <c r="BQ23" s="143" t="str">
        <f>IFERROR(VLOOKUP($B23,'Benchmark Data'!$B:$FF,BQ$1,FALSE)/VLOOKUP($B22,'Benchmark Data'!$B:$FF,BQ$1,FALSE)*BQ24,"")</f>
        <v/>
      </c>
      <c r="BR23" s="143" t="str">
        <f>IFERROR(VLOOKUP($B23,'Benchmark Data'!$B:$FF,BR$1,FALSE)/VLOOKUP($B22,'Benchmark Data'!$B:$FF,BR$1,FALSE)*BR24,"")</f>
        <v/>
      </c>
      <c r="BS23" s="143" t="str">
        <f>IFERROR(VLOOKUP($B23,'Benchmark Data'!$B:$FF,BS$1,FALSE)/VLOOKUP($B22,'Benchmark Data'!$B:$FF,BS$1,FALSE)*BS24,"")</f>
        <v/>
      </c>
      <c r="BT23" s="143" t="str">
        <f>IFERROR(VLOOKUP($B23,'Benchmark Data'!$B:$FF,BT$1,FALSE)/VLOOKUP($B22,'Benchmark Data'!$B:$FF,BT$1,FALSE)*BT24,"")</f>
        <v/>
      </c>
      <c r="BU23" s="143" t="str">
        <f>IFERROR(VLOOKUP($B23,'Benchmark Data'!$B:$FF,BU$1,FALSE)/VLOOKUP($B22,'Benchmark Data'!$B:$FF,BU$1,FALSE)*BU24,"")</f>
        <v/>
      </c>
      <c r="BV23" s="143" t="str">
        <f>IFERROR(VLOOKUP($B23,'Benchmark Data'!$B:$FF,BV$1,FALSE)/VLOOKUP($B22,'Benchmark Data'!$B:$FF,BV$1,FALSE)*BV24,"")</f>
        <v/>
      </c>
      <c r="BW23" s="143" t="str">
        <f>IFERROR(VLOOKUP($B23,'Benchmark Data'!$B:$FF,BW$1,FALSE)/VLOOKUP($B22,'Benchmark Data'!$B:$FF,BW$1,FALSE)*BW24,"")</f>
        <v/>
      </c>
      <c r="BX23" s="143" t="str">
        <f>IFERROR(VLOOKUP($B23,'Benchmark Data'!$B:$FF,BX$1,FALSE)/VLOOKUP($B22,'Benchmark Data'!$B:$FF,BX$1,FALSE)*BX24,"")</f>
        <v/>
      </c>
      <c r="BY23" s="143" t="str">
        <f>IFERROR(VLOOKUP($B23,'Benchmark Data'!$B:$FF,BY$1,FALSE)/VLOOKUP($B22,'Benchmark Data'!$B:$FF,BY$1,FALSE)*BY24,"")</f>
        <v/>
      </c>
      <c r="BZ23" s="143" t="str">
        <f>IFERROR(VLOOKUP($B23,'Benchmark Data'!$B:$FF,BZ$1,FALSE)/VLOOKUP($B22,'Benchmark Data'!$B:$FF,BZ$1,FALSE)*BZ24,"")</f>
        <v/>
      </c>
      <c r="CA23" s="143" t="str">
        <f>IFERROR(VLOOKUP($B23,'Benchmark Data'!$B:$FF,CA$1,FALSE)/VLOOKUP($B22,'Benchmark Data'!$B:$FF,CA$1,FALSE)*CA24,"")</f>
        <v/>
      </c>
      <c r="CB23" s="143" t="str">
        <f>IFERROR(VLOOKUP($B23,'Benchmark Data'!$B:$FF,CB$1,FALSE)/VLOOKUP($B22,'Benchmark Data'!$B:$FF,CB$1,FALSE)*CB24,"")</f>
        <v/>
      </c>
      <c r="CC23" s="143" t="str">
        <f>IFERROR(VLOOKUP($B23,'Benchmark Data'!$B:$FF,CC$1,FALSE)/VLOOKUP($B22,'Benchmark Data'!$B:$FF,CC$1,FALSE)*CC24,"")</f>
        <v/>
      </c>
      <c r="CD23" s="143" t="str">
        <f>IFERROR(VLOOKUP($B23,'Benchmark Data'!$B:$FF,CD$1,FALSE)/VLOOKUP($B22,'Benchmark Data'!$B:$FF,CD$1,FALSE)*CD24,"")</f>
        <v/>
      </c>
      <c r="CE23" s="143" t="str">
        <f>IFERROR(VLOOKUP($B23,'Benchmark Data'!$B:$FF,CE$1,FALSE)/VLOOKUP($B22,'Benchmark Data'!$B:$FF,CE$1,FALSE)*CE24,"")</f>
        <v/>
      </c>
      <c r="CF23" s="143" t="str">
        <f>IFERROR(VLOOKUP($B23,'Benchmark Data'!$B:$FF,CF$1,FALSE)/VLOOKUP($B22,'Benchmark Data'!$B:$FF,CF$1,FALSE)*CF24,"")</f>
        <v/>
      </c>
      <c r="CG23" s="143" t="str">
        <f>IFERROR(VLOOKUP($B23,'Benchmark Data'!$B:$FF,CG$1,FALSE)/VLOOKUP($B22,'Benchmark Data'!$B:$FF,CG$1,FALSE)*CG24,"")</f>
        <v/>
      </c>
      <c r="CH23" s="156" t="str">
        <f>IFERROR(VLOOKUP($B23,'Benchmark Data'!$B:$FF,CH$1,FALSE)*CH24,"")</f>
        <v/>
      </c>
      <c r="CI23" s="143" t="str">
        <f>IFERROR(VLOOKUP($B23,'Benchmark Data'!$B:$FF,CI$1,FALSE)/VLOOKUP($B22,'Benchmark Data'!$B:$FF,CI$1,FALSE)*CI24,"")</f>
        <v/>
      </c>
      <c r="CJ23" s="143" t="str">
        <f>IFERROR(VLOOKUP($B23,'Benchmark Data'!$B:$FF,CJ$1,FALSE)/VLOOKUP($B22,'Benchmark Data'!$B:$FF,CJ$1,FALSE)*CJ24,"")</f>
        <v/>
      </c>
      <c r="CK23" s="143" t="str">
        <f>IFERROR(VLOOKUP($B23,'Benchmark Data'!$B:$FF,CK$1,FALSE)/VLOOKUP($B22,'Benchmark Data'!$B:$FF,CK$1,FALSE)*CK24,"")</f>
        <v/>
      </c>
      <c r="CL23" s="143" t="str">
        <f>IFERROR(VLOOKUP($B23,'Benchmark Data'!$B:$AAA,CL$1,FALSE)/VLOOKUP($B22,'Benchmark Data'!$B:$AAA,CL$1,FALSE)*CL24,"")</f>
        <v/>
      </c>
      <c r="CM23" s="143" t="str">
        <f>IFERROR(VLOOKUP($B23,'Benchmark Data'!$B:$AAA,CM$1,FALSE)/VLOOKUP($B22,'Benchmark Data'!$B:$AAA,CM$1,FALSE)*CM24,"")</f>
        <v/>
      </c>
      <c r="CN23" s="143" t="str">
        <f>IFERROR(VLOOKUP($B23,'Benchmark Data'!$B:$AAA,CN$1,FALSE)/VLOOKUP($B22,'Benchmark Data'!$B:$AAA,CN$1,FALSE)*CN24,"")</f>
        <v/>
      </c>
      <c r="CO23" s="143" t="str">
        <f>IFERROR(VLOOKUP($B23,'Benchmark Data'!$B:$AAA,CO$1,FALSE)/VLOOKUP($B22,'Benchmark Data'!$B:$AAA,CO$1,FALSE)*CO24,"")</f>
        <v/>
      </c>
      <c r="CP23" s="143" t="str">
        <f>IFERROR(VLOOKUP($B23,'Benchmark Data'!$B:$AAA,CP$1,FALSE)/VLOOKUP($B22,'Benchmark Data'!$B:$AAA,CP$1,FALSE)*CP24,"")</f>
        <v/>
      </c>
      <c r="CQ23" s="143" t="str">
        <f>IFERROR(VLOOKUP($B23,'Benchmark Data'!$B:$AAA,CQ$1,FALSE)/VLOOKUP($B22,'Benchmark Data'!$B:$AAA,CQ$1,FALSE)*CQ24,"")</f>
        <v/>
      </c>
      <c r="CR23" s="143" t="str">
        <f>IFERROR(VLOOKUP($B23,'Benchmark Data'!$B:$AAA,CR$1,FALSE)/VLOOKUP($B22,'Benchmark Data'!$B:$AAA,CR$1,FALSE)*CR24,"")</f>
        <v/>
      </c>
      <c r="CS23" s="143" t="str">
        <f>IFERROR(VLOOKUP($B23,'Benchmark Data'!$B:$AAA,CS$1,FALSE)/VLOOKUP($B22,'Benchmark Data'!$B:$AAA,CS$1,FALSE)*CS24,"")</f>
        <v/>
      </c>
      <c r="CT23" s="143" t="str">
        <f>IFERROR(VLOOKUP($B23,'Benchmark Data'!$B:$AAA,CT$1,FALSE)/VLOOKUP($B22,'Benchmark Data'!$B:$AAA,CT$1,FALSE)*CT24,"")</f>
        <v/>
      </c>
      <c r="CU23" s="143" t="str">
        <f>IFERROR(VLOOKUP($B23,'Benchmark Data'!$B:$AAA,CU$1,FALSE)/VLOOKUP($B22,'Benchmark Data'!$B:$AAA,CU$1,FALSE)*CU24,"")</f>
        <v/>
      </c>
      <c r="CV23" s="143" t="str">
        <f>IFERROR(VLOOKUP($B23,'Benchmark Data'!$B:$AAA,CV$1,FALSE)/VLOOKUP($B22,'Benchmark Data'!$B:$AAA,CV$1,FALSE)*CV24,"")</f>
        <v/>
      </c>
      <c r="CW23" s="143" t="str">
        <f>IFERROR(VLOOKUP($B23,'Benchmark Data'!$B:$AAA,CW$1,FALSE)/VLOOKUP($B22,'Benchmark Data'!$B:$AAA,CW$1,FALSE)*CW24,"")</f>
        <v/>
      </c>
      <c r="CX23" s="143" t="str">
        <f>IFERROR(VLOOKUP($B23,'Benchmark Data'!$B:$AAA,CX$1,FALSE)/VLOOKUP($B22,'Benchmark Data'!$B:$AAA,CX$1,FALSE)*CX24,"")</f>
        <v/>
      </c>
      <c r="CY23" s="143" t="str">
        <f>IFERROR(VLOOKUP($B23,'Benchmark Data'!$B:$AAA,CY$1,FALSE)/VLOOKUP($B22,'Benchmark Data'!$B:$AAA,CY$1,FALSE)*CY24,"")</f>
        <v/>
      </c>
      <c r="CZ23" s="143" t="str">
        <f>IFERROR(VLOOKUP($B23,'Benchmark Data'!$B:$AAA,CZ$1,FALSE)/VLOOKUP($B22,'Benchmark Data'!$B:$AAA,CZ$1,FALSE)*CZ24,"")</f>
        <v/>
      </c>
      <c r="DA23" s="143" t="str">
        <f>IFERROR(VLOOKUP($B23,'Benchmark Data'!$B:$AAA,DA$1,FALSE)/VLOOKUP($B22,'Benchmark Data'!$B:$AAA,DA$1,FALSE)*DA24,"")</f>
        <v/>
      </c>
      <c r="DB23" s="143" t="str">
        <f>IFERROR(VLOOKUP($B23,'Benchmark Data'!$B:$AAA,DB$1,FALSE)/VLOOKUP($B22,'Benchmark Data'!$B:$AAA,DB$1,FALSE)*DB24,"")</f>
        <v/>
      </c>
      <c r="DC23" s="143" t="str">
        <f>IFERROR(VLOOKUP($B23,'Benchmark Data'!$B:$AAA,DC$1,FALSE)/VLOOKUP($B22,'Benchmark Data'!$B:$AAA,DC$1,FALSE)*DC24,"")</f>
        <v/>
      </c>
      <c r="DD23" s="143" t="str">
        <f>IFERROR(VLOOKUP($B23,'Benchmark Data'!$B:$AAA,DD$1,FALSE)/VLOOKUP($B22,'Benchmark Data'!$B:$AAA,DD$1,FALSE)*DD24,"")</f>
        <v/>
      </c>
      <c r="DE23" s="143" t="str">
        <f>IFERROR(VLOOKUP($B23,'Benchmark Data'!$B:$AAA,DE$1,FALSE)/VLOOKUP($B22,'Benchmark Data'!$B:$AAA,DE$1,FALSE)*DE24,"")</f>
        <v/>
      </c>
      <c r="DF23" s="143" t="str">
        <f>IFERROR(VLOOKUP($B23,'Benchmark Data'!$B:$AAA,DF$1,FALSE)/VLOOKUP($B22,'Benchmark Data'!$B:$AAA,DF$1,FALSE)*DF24,"")</f>
        <v/>
      </c>
      <c r="DG23" s="143" t="str">
        <f>IFERROR(VLOOKUP($B23,'Benchmark Data'!$B:$AAA,DG$1,FALSE)/VLOOKUP($B22,'Benchmark Data'!$B:$AAA,DG$1,FALSE)*DG24,"")</f>
        <v/>
      </c>
      <c r="DH23" s="143" t="str">
        <f>IFERROR(VLOOKUP($B23,'Benchmark Data'!$B:$AAA,DH$1,FALSE)/VLOOKUP($B22,'Benchmark Data'!$B:$AAA,DH$1,FALSE)*DH24,"")</f>
        <v/>
      </c>
      <c r="DI23" s="143" t="str">
        <f>IFERROR(VLOOKUP($B23,'Benchmark Data'!$B:$AAA,DI$1,FALSE)/VLOOKUP($B22,'Benchmark Data'!$B:$AAA,DI$1,FALSE)*DI24,"")</f>
        <v/>
      </c>
    </row>
    <row r="24" spans="1:113">
      <c r="A24" s="94">
        <f t="shared" si="33"/>
        <v>177</v>
      </c>
      <c r="B24" s="168">
        <f t="shared" si="34"/>
        <v>40694</v>
      </c>
      <c r="C24" s="143" t="str">
        <f>IFERROR(VLOOKUP($B24,'Benchmark Data'!$B:$FF,C$1,FALSE)/VLOOKUP($B23,'Benchmark Data'!$B:$FF,C$1,FALSE)*C25,"")</f>
        <v/>
      </c>
      <c r="D24" s="143" t="str">
        <f>IFERROR(VLOOKUP($B24,'Benchmark Data'!$B:$FF,D$1,FALSE)/VLOOKUP($B23,'Benchmark Data'!$B:$FF,D$1,FALSE)*D25,"")</f>
        <v/>
      </c>
      <c r="E24" s="143" t="str">
        <f>IFERROR(VLOOKUP($B24,'Benchmark Data'!$B:$FF,E$1,FALSE)/VLOOKUP($B23,'Benchmark Data'!$B:$FF,E$1,FALSE)*E25,"")</f>
        <v/>
      </c>
      <c r="F24" s="143" t="str">
        <f>IFERROR(VLOOKUP($B24,'Benchmark Data'!$B:$FF,F$1,FALSE)/VLOOKUP($B23,'Benchmark Data'!$B:$FF,F$1,FALSE)*F25,"")</f>
        <v/>
      </c>
      <c r="G24" s="143" t="str">
        <f>IFERROR(VLOOKUP($B24,'Benchmark Data'!$B:$FF,G$1,FALSE)/VLOOKUP($B23,'Benchmark Data'!$B:$FF,G$1,FALSE)*G25,"")</f>
        <v/>
      </c>
      <c r="H24" s="143" t="str">
        <f>IFERROR(VLOOKUP($B24,'Benchmark Data'!$B:$FF,H$1,FALSE)/VLOOKUP($B23,'Benchmark Data'!$B:$FF,H$1,FALSE)*H25,"")</f>
        <v/>
      </c>
      <c r="I24" s="143" t="str">
        <f>IFERROR(VLOOKUP($B24,'Benchmark Data'!$B:$FF,I$1,FALSE)/VLOOKUP($B23,'Benchmark Data'!$B:$FF,I$1,FALSE)*I25,"")</f>
        <v/>
      </c>
      <c r="J24" s="143" t="str">
        <f>IFERROR(VLOOKUP($B24,'Benchmark Data'!$B:$FF,J$1,FALSE)/VLOOKUP($B23,'Benchmark Data'!$B:$FF,J$1,FALSE)*J25,"")</f>
        <v/>
      </c>
      <c r="K24" s="156" t="str">
        <f>IFERROR(VLOOKUP($B24,'Benchmark Data'!$B:$FF,K$1,FALSE)*K25,"")</f>
        <v/>
      </c>
      <c r="L24" s="156" t="str">
        <f>IFERROR(VLOOKUP($B24,'Benchmark Data'!$B:$FF,L$1,FALSE)*L25,"")</f>
        <v/>
      </c>
      <c r="M24" s="156" t="str">
        <f>IFERROR(VLOOKUP($B24,'Benchmark Data'!$B:$FF,M$1,FALSE)*M25,"")</f>
        <v/>
      </c>
      <c r="N24" s="143" t="str">
        <f>IFERROR(VLOOKUP($B24,'Benchmark Data'!$B:$FF,N$1,FALSE)/VLOOKUP($B23,'Benchmark Data'!$B:$FF,N$1,FALSE)*N25,"")</f>
        <v/>
      </c>
      <c r="O24" s="143" t="str">
        <f>IFERROR(VLOOKUP($B24,'Benchmark Data'!$B:$FF,O$1,FALSE)/VLOOKUP($B23,'Benchmark Data'!$B:$FF,O$1,FALSE)*O25,"")</f>
        <v/>
      </c>
      <c r="P24" s="143" t="str">
        <f>IFERROR(VLOOKUP($B24,'Benchmark Data'!$B:$FF,P$1,FALSE)/VLOOKUP($B23,'Benchmark Data'!$B:$FF,P$1,FALSE)*P25,"")</f>
        <v/>
      </c>
      <c r="Q24" s="156">
        <f>IFERROR(VLOOKUP($B24,'Benchmark Data'!$B:$FF,Q$1,FALSE)*Q25,"")</f>
        <v>3.6302206554358993</v>
      </c>
      <c r="R24" s="156" t="str">
        <f>IFERROR(VLOOKUP($B24,'Benchmark Data'!$B:$FF,R$1,FALSE)*R25,"")</f>
        <v/>
      </c>
      <c r="S24" s="156" t="str">
        <f>IFERROR(VLOOKUP($B24,'Benchmark Data'!$B:$FF,S$1,FALSE)*S25,"")</f>
        <v/>
      </c>
      <c r="T24" s="156" t="str">
        <f>IFERROR(VLOOKUP($B24,'Benchmark Data'!$B:$FF,T$1,FALSE)*T25,"")</f>
        <v/>
      </c>
      <c r="U24" s="156" t="str">
        <f>IFERROR(VLOOKUP($B24,'Benchmark Data'!$B:$FF,U$1,FALSE)*U25,"")</f>
        <v/>
      </c>
      <c r="V24" s="143">
        <f>IFERROR(VLOOKUP($B24,'Benchmark Data'!$B:$FF,V$1,FALSE)/VLOOKUP($B23,'Benchmark Data'!$B:$FF,V$1,FALSE)*V25,"")</f>
        <v>3.5601283002835098</v>
      </c>
      <c r="W24" s="143" t="str">
        <f>IFERROR(VLOOKUP($B24,'Benchmark Data'!$B:$FF,W$1,FALSE)/VLOOKUP($B23,'Benchmark Data'!$B:$FF,W$1,FALSE)*W25,"")</f>
        <v/>
      </c>
      <c r="X24" s="143" t="str">
        <f>IFERROR(VLOOKUP($B24,'Benchmark Data'!$B:$FF,X$1,FALSE)/VLOOKUP($B23,'Benchmark Data'!$B:$FF,X$1,FALSE)*X25,"")</f>
        <v/>
      </c>
      <c r="Y24" s="143" t="str">
        <f>IFERROR(VLOOKUP($B24,'Benchmark Data'!$B:$FF,Y$1,FALSE)/VLOOKUP($B23,'Benchmark Data'!$B:$FF,Y$1,FALSE)*Y25,"")</f>
        <v/>
      </c>
      <c r="Z24" s="143" t="str">
        <f>IFERROR(VLOOKUP($B24,'Benchmark Data'!$B:$FF,Z$1,FALSE)/VLOOKUP($B23,'Benchmark Data'!$B:$FF,Z$1,FALSE)*Z25,"")</f>
        <v/>
      </c>
      <c r="AA24" s="143" t="str">
        <f>IFERROR(VLOOKUP($B24,'Benchmark Data'!$B:$FF,AA$1,FALSE)/VLOOKUP($B23,'Benchmark Data'!$B:$FF,AA$1,FALSE)*AA25,"")</f>
        <v/>
      </c>
      <c r="AB24" s="143" t="str">
        <f>IFERROR(VLOOKUP($B24,'Benchmark Data'!$B:$FF,AB$1,FALSE)/VLOOKUP($B23,'Benchmark Data'!$B:$FF,AB$1,FALSE)*AB25,"")</f>
        <v/>
      </c>
      <c r="AC24" s="143" t="str">
        <f>IFERROR(VLOOKUP($B24,'Benchmark Data'!$B:$FF,AC$1,FALSE)/VLOOKUP($B23,'Benchmark Data'!$B:$FF,AC$1,FALSE)*AC25,"")</f>
        <v/>
      </c>
      <c r="AD24" s="143" t="str">
        <f>IFERROR(VLOOKUP($B24,'Benchmark Data'!$B:$FF,AD$1,FALSE)/VLOOKUP($B23,'Benchmark Data'!$B:$FF,AD$1,FALSE)*AD25,"")</f>
        <v/>
      </c>
      <c r="AE24" s="143" t="str">
        <f>IFERROR(VLOOKUP($B24,'Benchmark Data'!$B:$FF,AE$1,FALSE)/VLOOKUP($B23,'Benchmark Data'!$B:$FF,AE$1,FALSE)*AE25,"")</f>
        <v/>
      </c>
      <c r="AF24" s="143" t="str">
        <f>IFERROR(VLOOKUP($B24,'Benchmark Data'!$B:$FF,AF$1,FALSE)/VLOOKUP($B23,'Benchmark Data'!$B:$FF,AF$1,FALSE)*AF25,"")</f>
        <v/>
      </c>
      <c r="AG24" s="143" t="str">
        <f>IFERROR(VLOOKUP($B24,'Benchmark Data'!$B:$FF,AG$1,FALSE)/VLOOKUP($B23,'Benchmark Data'!$B:$FF,AG$1,FALSE)*AG25,"")</f>
        <v/>
      </c>
      <c r="AH24" s="143" t="str">
        <f>IFERROR(VLOOKUP($B24,'Benchmark Data'!$B:$FF,AH$1,FALSE)/VLOOKUP($B23,'Benchmark Data'!$B:$FF,AH$1,FALSE)*AH25,"")</f>
        <v/>
      </c>
      <c r="AI24" s="143" t="str">
        <f>IFERROR(VLOOKUP($B24,'Benchmark Data'!$B:$FF,AI$1,FALSE)/VLOOKUP($B23,'Benchmark Data'!$B:$FF,AI$1,FALSE)*AI25,"")</f>
        <v/>
      </c>
      <c r="AJ24" s="143" t="str">
        <f>IFERROR(VLOOKUP($B24,'Benchmark Data'!$B:$FF,AJ$1,FALSE)/VLOOKUP($B23,'Benchmark Data'!$B:$FF,AJ$1,FALSE)*AJ25,"")</f>
        <v/>
      </c>
      <c r="AK24" s="143" t="str">
        <f>IFERROR(VLOOKUP($B24,'Benchmark Data'!$B:$FF,AK$1,FALSE)/VLOOKUP($B23,'Benchmark Data'!$B:$FF,AK$1,FALSE)*AK25,"")</f>
        <v/>
      </c>
      <c r="AL24" s="143" t="str">
        <f>IFERROR(VLOOKUP($B24,'Benchmark Data'!$B:$FF,AL$1,FALSE)/VLOOKUP($B23,'Benchmark Data'!$B:$FF,AL$1,FALSE)*AL25,"")</f>
        <v/>
      </c>
      <c r="AM24" s="143" t="str">
        <f>IFERROR(VLOOKUP($B24,'Benchmark Data'!$B:$FF,AM$1,FALSE)/VLOOKUP($B23,'Benchmark Data'!$B:$FF,AM$1,FALSE)*AM25,"")</f>
        <v/>
      </c>
      <c r="AN24" s="143" t="str">
        <f>IFERROR(VLOOKUP($B24,'Benchmark Data'!$B:$FF,AN$1,FALSE)/VLOOKUP($B23,'Benchmark Data'!$B:$FF,AN$1,FALSE)*AN25,"")</f>
        <v/>
      </c>
      <c r="AO24" s="143" t="str">
        <f>IFERROR(VLOOKUP($B24,'Benchmark Data'!$B:$FF,AO$1,FALSE)/VLOOKUP($B23,'Benchmark Data'!$B:$FF,AO$1,FALSE)*AO25,"")</f>
        <v/>
      </c>
      <c r="AP24" s="143" t="str">
        <f>IFERROR(VLOOKUP($B24,'Benchmark Data'!$B:$FF,AP$1,FALSE)/VLOOKUP($B23,'Benchmark Data'!$B:$FF,AP$1,FALSE)*AP25,"")</f>
        <v/>
      </c>
      <c r="AQ24" s="143" t="str">
        <f>IFERROR(VLOOKUP($B24,'Benchmark Data'!$B:$FF,AQ$1,FALSE)/VLOOKUP($B23,'Benchmark Data'!$B:$FF,AQ$1,FALSE)*AQ25,"")</f>
        <v/>
      </c>
      <c r="AR24" s="143" t="str">
        <f>IFERROR(VLOOKUP($B24,'Benchmark Data'!$B:$FF,AR$1,FALSE)/VLOOKUP($B23,'Benchmark Data'!$B:$FF,AR$1,FALSE)*AR25,"")</f>
        <v/>
      </c>
      <c r="AS24" s="143" t="str">
        <f>IFERROR(VLOOKUP($B24,'Benchmark Data'!$B:$FF,AS$1,FALSE)/VLOOKUP($B23,'Benchmark Data'!$B:$FF,AS$1,FALSE)*AS25,"")</f>
        <v/>
      </c>
      <c r="AT24" s="143" t="str">
        <f>IFERROR(VLOOKUP($B24,'Benchmark Data'!$B:$FF,AT$1,FALSE)/VLOOKUP($B23,'Benchmark Data'!$B:$FF,AT$1,FALSE)*AT25,"")</f>
        <v/>
      </c>
      <c r="AU24" s="143" t="str">
        <f>IFERROR(VLOOKUP($B24,'Benchmark Data'!$B:$FF,AU$1,FALSE)/VLOOKUP($B23,'Benchmark Data'!$B:$FF,AU$1,FALSE)*AU25,"")</f>
        <v/>
      </c>
      <c r="AV24" s="143" t="str">
        <f>IFERROR(VLOOKUP($B24,'Benchmark Data'!$B:$FF,AV$1,FALSE)/VLOOKUP($B23,'Benchmark Data'!$B:$FF,AV$1,FALSE)*AV25,"")</f>
        <v/>
      </c>
      <c r="AW24" s="143" t="str">
        <f>IFERROR(VLOOKUP($B24,'Benchmark Data'!$B:$FF,AW$1,FALSE)/VLOOKUP($B23,'Benchmark Data'!$B:$FF,AW$1,FALSE)*AW25,"")</f>
        <v/>
      </c>
      <c r="AX24" s="143" t="str">
        <f>IFERROR(VLOOKUP($B24,'Benchmark Data'!$B:$FF,AX$1,FALSE)/VLOOKUP($B23,'Benchmark Data'!$B:$FF,AX$1,FALSE)*AX25,"")</f>
        <v/>
      </c>
      <c r="AY24" s="143" t="str">
        <f>IFERROR(VLOOKUP($B24,'Benchmark Data'!$B:$FF,AY$1,FALSE)/VLOOKUP($B23,'Benchmark Data'!$B:$FF,AY$1,FALSE)*AY25,"")</f>
        <v/>
      </c>
      <c r="AZ24" s="156" t="str">
        <f>IFERROR(VLOOKUP($B24,'Benchmark Data'!$B:$FF,AZ$1,FALSE)*AZ25,"")</f>
        <v/>
      </c>
      <c r="BA24" s="156" t="str">
        <f>IFERROR(VLOOKUP($B24,'Benchmark Data'!$B:$FF,BA$1,FALSE)*BA25,"")</f>
        <v/>
      </c>
      <c r="BB24" s="143" t="str">
        <f>IFERROR(VLOOKUP($B24,'Benchmark Data'!$B:$FF,BB$1,FALSE)/VLOOKUP($B23,'Benchmark Data'!$B:$FF,BB$1,FALSE)*BB25,"")</f>
        <v/>
      </c>
      <c r="BC24" s="143" t="str">
        <f>IFERROR(VLOOKUP($B24,'Benchmark Data'!$B:$FF,BC$1,FALSE)/VLOOKUP($B23,'Benchmark Data'!$B:$FF,BC$1,FALSE)*BC25,"")</f>
        <v/>
      </c>
      <c r="BD24" s="143" t="str">
        <f>IFERROR(VLOOKUP($B24,'Benchmark Data'!$B:$FF,BD$1,FALSE)/VLOOKUP($B23,'Benchmark Data'!$B:$FF,BD$1,FALSE)*BD25,"")</f>
        <v/>
      </c>
      <c r="BE24" s="143" t="str">
        <f>IFERROR(VLOOKUP($B24,'Benchmark Data'!$B:$FF,BE$1,FALSE)/VLOOKUP($B23,'Benchmark Data'!$B:$FF,BE$1,FALSE)*BE25,"")</f>
        <v/>
      </c>
      <c r="BF24" s="143" t="str">
        <f>IFERROR(VLOOKUP($B24,'Benchmark Data'!$B:$FF,BF$1,FALSE)/VLOOKUP($B23,'Benchmark Data'!$B:$FF,BF$1,FALSE)*BF25,"")</f>
        <v/>
      </c>
      <c r="BG24" s="143" t="str">
        <f>IFERROR(VLOOKUP($B24,'Benchmark Data'!$B:$FF,BG$1,FALSE)/VLOOKUP($B23,'Benchmark Data'!$B:$FF,BG$1,FALSE)*BG25,"")</f>
        <v/>
      </c>
      <c r="BH24" s="143" t="str">
        <f>IFERROR(VLOOKUP($B24,'Benchmark Data'!$B:$FF,BH$1,FALSE)/VLOOKUP($B23,'Benchmark Data'!$B:$FF,BH$1,FALSE)*BH25,"")</f>
        <v/>
      </c>
      <c r="BI24" s="143" t="str">
        <f>IFERROR(VLOOKUP($B24,'Benchmark Data'!$B:$FF,BI$1,FALSE)/VLOOKUP($B23,'Benchmark Data'!$B:$FF,BI$1,FALSE)*BI25,"")</f>
        <v/>
      </c>
      <c r="BJ24" s="143" t="str">
        <f>IFERROR(VLOOKUP($B24,'Benchmark Data'!$B:$FF,BJ$1,FALSE)/VLOOKUP($B23,'Benchmark Data'!$B:$FF,BJ$1,FALSE)*BJ25,"")</f>
        <v/>
      </c>
      <c r="BK24" s="143" t="str">
        <f>IFERROR(VLOOKUP($B24,'Benchmark Data'!$B:$FF,BK$1,FALSE)/VLOOKUP($B23,'Benchmark Data'!$B:$FF,BK$1,FALSE)*BK25,"")</f>
        <v/>
      </c>
      <c r="BL24" s="143" t="str">
        <f>IFERROR(VLOOKUP($B24,'Benchmark Data'!$B:$FF,BL$1,FALSE)/VLOOKUP($B23,'Benchmark Data'!$B:$FF,BL$1,FALSE)*BL25,"")</f>
        <v/>
      </c>
      <c r="BM24" s="143" t="str">
        <f>IFERROR(VLOOKUP($B24,'Benchmark Data'!$B:$FF,BM$1,FALSE)/VLOOKUP($B23,'Benchmark Data'!$B:$FF,BM$1,FALSE)*BM25,"")</f>
        <v/>
      </c>
      <c r="BN24" s="143" t="str">
        <f>IFERROR(VLOOKUP($B24,'Benchmark Data'!$B:$FF,BN$1,FALSE)/VLOOKUP($B23,'Benchmark Data'!$B:$FF,BN$1,FALSE)*BN25,"")</f>
        <v/>
      </c>
      <c r="BO24" s="143" t="str">
        <f>IFERROR(VLOOKUP($B24,'Benchmark Data'!$B:$FF,BO$1,FALSE)/VLOOKUP($B23,'Benchmark Data'!$B:$FF,BO$1,FALSE)*BO25,"")</f>
        <v/>
      </c>
      <c r="BP24" s="143" t="str">
        <f>IFERROR(VLOOKUP($B24,'Benchmark Data'!$B:$FF,BP$1,FALSE)/VLOOKUP($B23,'Benchmark Data'!$B:$FF,BP$1,FALSE)*BP25,"")</f>
        <v/>
      </c>
      <c r="BQ24" s="143" t="str">
        <f>IFERROR(VLOOKUP($B24,'Benchmark Data'!$B:$FF,BQ$1,FALSE)/VLOOKUP($B23,'Benchmark Data'!$B:$FF,BQ$1,FALSE)*BQ25,"")</f>
        <v/>
      </c>
      <c r="BR24" s="143" t="str">
        <f>IFERROR(VLOOKUP($B24,'Benchmark Data'!$B:$FF,BR$1,FALSE)/VLOOKUP($B23,'Benchmark Data'!$B:$FF,BR$1,FALSE)*BR25,"")</f>
        <v/>
      </c>
      <c r="BS24" s="143" t="str">
        <f>IFERROR(VLOOKUP($B24,'Benchmark Data'!$B:$FF,BS$1,FALSE)/VLOOKUP($B23,'Benchmark Data'!$B:$FF,BS$1,FALSE)*BS25,"")</f>
        <v/>
      </c>
      <c r="BT24" s="143" t="str">
        <f>IFERROR(VLOOKUP($B24,'Benchmark Data'!$B:$FF,BT$1,FALSE)/VLOOKUP($B23,'Benchmark Data'!$B:$FF,BT$1,FALSE)*BT25,"")</f>
        <v/>
      </c>
      <c r="BU24" s="143" t="str">
        <f>IFERROR(VLOOKUP($B24,'Benchmark Data'!$B:$FF,BU$1,FALSE)/VLOOKUP($B23,'Benchmark Data'!$B:$FF,BU$1,FALSE)*BU25,"")</f>
        <v/>
      </c>
      <c r="BV24" s="143" t="str">
        <f>IFERROR(VLOOKUP($B24,'Benchmark Data'!$B:$FF,BV$1,FALSE)/VLOOKUP($B23,'Benchmark Data'!$B:$FF,BV$1,FALSE)*BV25,"")</f>
        <v/>
      </c>
      <c r="BW24" s="143" t="str">
        <f>IFERROR(VLOOKUP($B24,'Benchmark Data'!$B:$FF,BW$1,FALSE)/VLOOKUP($B23,'Benchmark Data'!$B:$FF,BW$1,FALSE)*BW25,"")</f>
        <v/>
      </c>
      <c r="BX24" s="143" t="str">
        <f>IFERROR(VLOOKUP($B24,'Benchmark Data'!$B:$FF,BX$1,FALSE)/VLOOKUP($B23,'Benchmark Data'!$B:$FF,BX$1,FALSE)*BX25,"")</f>
        <v/>
      </c>
      <c r="BY24" s="143" t="str">
        <f>IFERROR(VLOOKUP($B24,'Benchmark Data'!$B:$FF,BY$1,FALSE)/VLOOKUP($B23,'Benchmark Data'!$B:$FF,BY$1,FALSE)*BY25,"")</f>
        <v/>
      </c>
      <c r="BZ24" s="143" t="str">
        <f>IFERROR(VLOOKUP($B24,'Benchmark Data'!$B:$FF,BZ$1,FALSE)/VLOOKUP($B23,'Benchmark Data'!$B:$FF,BZ$1,FALSE)*BZ25,"")</f>
        <v/>
      </c>
      <c r="CA24" s="143" t="str">
        <f>IFERROR(VLOOKUP($B24,'Benchmark Data'!$B:$FF,CA$1,FALSE)/VLOOKUP($B23,'Benchmark Data'!$B:$FF,CA$1,FALSE)*CA25,"")</f>
        <v/>
      </c>
      <c r="CB24" s="143" t="str">
        <f>IFERROR(VLOOKUP($B24,'Benchmark Data'!$B:$FF,CB$1,FALSE)/VLOOKUP($B23,'Benchmark Data'!$B:$FF,CB$1,FALSE)*CB25,"")</f>
        <v/>
      </c>
      <c r="CC24" s="143" t="str">
        <f>IFERROR(VLOOKUP($B24,'Benchmark Data'!$B:$FF,CC$1,FALSE)/VLOOKUP($B23,'Benchmark Data'!$B:$FF,CC$1,FALSE)*CC25,"")</f>
        <v/>
      </c>
      <c r="CD24" s="143" t="str">
        <f>IFERROR(VLOOKUP($B24,'Benchmark Data'!$B:$FF,CD$1,FALSE)/VLOOKUP($B23,'Benchmark Data'!$B:$FF,CD$1,FALSE)*CD25,"")</f>
        <v/>
      </c>
      <c r="CE24" s="143" t="str">
        <f>IFERROR(VLOOKUP($B24,'Benchmark Data'!$B:$FF,CE$1,FALSE)/VLOOKUP($B23,'Benchmark Data'!$B:$FF,CE$1,FALSE)*CE25,"")</f>
        <v/>
      </c>
      <c r="CF24" s="143" t="str">
        <f>IFERROR(VLOOKUP($B24,'Benchmark Data'!$B:$FF,CF$1,FALSE)/VLOOKUP($B23,'Benchmark Data'!$B:$FF,CF$1,FALSE)*CF25,"")</f>
        <v/>
      </c>
      <c r="CG24" s="143" t="str">
        <f>IFERROR(VLOOKUP($B24,'Benchmark Data'!$B:$FF,CG$1,FALSE)/VLOOKUP($B23,'Benchmark Data'!$B:$FF,CG$1,FALSE)*CG25,"")</f>
        <v/>
      </c>
      <c r="CH24" s="156" t="str">
        <f>IFERROR(VLOOKUP($B24,'Benchmark Data'!$B:$FF,CH$1,FALSE)*CH25,"")</f>
        <v/>
      </c>
      <c r="CI24" s="143" t="str">
        <f>IFERROR(VLOOKUP($B24,'Benchmark Data'!$B:$FF,CI$1,FALSE)/VLOOKUP($B23,'Benchmark Data'!$B:$FF,CI$1,FALSE)*CI25,"")</f>
        <v/>
      </c>
      <c r="CJ24" s="143" t="str">
        <f>IFERROR(VLOOKUP($B24,'Benchmark Data'!$B:$FF,CJ$1,FALSE)/VLOOKUP($B23,'Benchmark Data'!$B:$FF,CJ$1,FALSE)*CJ25,"")</f>
        <v/>
      </c>
      <c r="CK24" s="143" t="str">
        <f>IFERROR(VLOOKUP($B24,'Benchmark Data'!$B:$FF,CK$1,FALSE)/VLOOKUP($B23,'Benchmark Data'!$B:$FF,CK$1,FALSE)*CK25,"")</f>
        <v/>
      </c>
      <c r="CL24" s="143" t="str">
        <f>IFERROR(VLOOKUP($B24,'Benchmark Data'!$B:$AAA,CL$1,FALSE)/VLOOKUP($B23,'Benchmark Data'!$B:$AAA,CL$1,FALSE)*CL25,"")</f>
        <v/>
      </c>
      <c r="CM24" s="143" t="str">
        <f>IFERROR(VLOOKUP($B24,'Benchmark Data'!$B:$AAA,CM$1,FALSE)/VLOOKUP($B23,'Benchmark Data'!$B:$AAA,CM$1,FALSE)*CM25,"")</f>
        <v/>
      </c>
      <c r="CN24" s="143" t="str">
        <f>IFERROR(VLOOKUP($B24,'Benchmark Data'!$B:$AAA,CN$1,FALSE)/VLOOKUP($B23,'Benchmark Data'!$B:$AAA,CN$1,FALSE)*CN25,"")</f>
        <v/>
      </c>
      <c r="CO24" s="143" t="str">
        <f>IFERROR(VLOOKUP($B24,'Benchmark Data'!$B:$AAA,CO$1,FALSE)/VLOOKUP($B23,'Benchmark Data'!$B:$AAA,CO$1,FALSE)*CO25,"")</f>
        <v/>
      </c>
      <c r="CP24" s="143" t="str">
        <f>IFERROR(VLOOKUP($B24,'Benchmark Data'!$B:$AAA,CP$1,FALSE)/VLOOKUP($B23,'Benchmark Data'!$B:$AAA,CP$1,FALSE)*CP25,"")</f>
        <v/>
      </c>
      <c r="CQ24" s="143" t="str">
        <f>IFERROR(VLOOKUP($B24,'Benchmark Data'!$B:$AAA,CQ$1,FALSE)/VLOOKUP($B23,'Benchmark Data'!$B:$AAA,CQ$1,FALSE)*CQ25,"")</f>
        <v/>
      </c>
      <c r="CR24" s="143" t="str">
        <f>IFERROR(VLOOKUP($B24,'Benchmark Data'!$B:$AAA,CR$1,FALSE)/VLOOKUP($B23,'Benchmark Data'!$B:$AAA,CR$1,FALSE)*CR25,"")</f>
        <v/>
      </c>
      <c r="CS24" s="143" t="str">
        <f>IFERROR(VLOOKUP($B24,'Benchmark Data'!$B:$AAA,CS$1,FALSE)/VLOOKUP($B23,'Benchmark Data'!$B:$AAA,CS$1,FALSE)*CS25,"")</f>
        <v/>
      </c>
      <c r="CT24" s="143" t="str">
        <f>IFERROR(VLOOKUP($B24,'Benchmark Data'!$B:$AAA,CT$1,FALSE)/VLOOKUP($B23,'Benchmark Data'!$B:$AAA,CT$1,FALSE)*CT25,"")</f>
        <v/>
      </c>
      <c r="CU24" s="143" t="str">
        <f>IFERROR(VLOOKUP($B24,'Benchmark Data'!$B:$AAA,CU$1,FALSE)/VLOOKUP($B23,'Benchmark Data'!$B:$AAA,CU$1,FALSE)*CU25,"")</f>
        <v/>
      </c>
      <c r="CV24" s="143" t="str">
        <f>IFERROR(VLOOKUP($B24,'Benchmark Data'!$B:$AAA,CV$1,FALSE)/VLOOKUP($B23,'Benchmark Data'!$B:$AAA,CV$1,FALSE)*CV25,"")</f>
        <v/>
      </c>
      <c r="CW24" s="143" t="str">
        <f>IFERROR(VLOOKUP($B24,'Benchmark Data'!$B:$AAA,CW$1,FALSE)/VLOOKUP($B23,'Benchmark Data'!$B:$AAA,CW$1,FALSE)*CW25,"")</f>
        <v/>
      </c>
      <c r="CX24" s="143" t="str">
        <f>IFERROR(VLOOKUP($B24,'Benchmark Data'!$B:$AAA,CX$1,FALSE)/VLOOKUP($B23,'Benchmark Data'!$B:$AAA,CX$1,FALSE)*CX25,"")</f>
        <v/>
      </c>
      <c r="CY24" s="143" t="str">
        <f>IFERROR(VLOOKUP($B24,'Benchmark Data'!$B:$AAA,CY$1,FALSE)/VLOOKUP($B23,'Benchmark Data'!$B:$AAA,CY$1,FALSE)*CY25,"")</f>
        <v/>
      </c>
      <c r="CZ24" s="143" t="str">
        <f>IFERROR(VLOOKUP($B24,'Benchmark Data'!$B:$AAA,CZ$1,FALSE)/VLOOKUP($B23,'Benchmark Data'!$B:$AAA,CZ$1,FALSE)*CZ25,"")</f>
        <v/>
      </c>
      <c r="DA24" s="143" t="str">
        <f>IFERROR(VLOOKUP($B24,'Benchmark Data'!$B:$AAA,DA$1,FALSE)/VLOOKUP($B23,'Benchmark Data'!$B:$AAA,DA$1,FALSE)*DA25,"")</f>
        <v/>
      </c>
      <c r="DB24" s="143" t="str">
        <f>IFERROR(VLOOKUP($B24,'Benchmark Data'!$B:$AAA,DB$1,FALSE)/VLOOKUP($B23,'Benchmark Data'!$B:$AAA,DB$1,FALSE)*DB25,"")</f>
        <v/>
      </c>
      <c r="DC24" s="143" t="str">
        <f>IFERROR(VLOOKUP($B24,'Benchmark Data'!$B:$AAA,DC$1,FALSE)/VLOOKUP($B23,'Benchmark Data'!$B:$AAA,DC$1,FALSE)*DC25,"")</f>
        <v/>
      </c>
      <c r="DD24" s="143" t="str">
        <f>IFERROR(VLOOKUP($B24,'Benchmark Data'!$B:$AAA,DD$1,FALSE)/VLOOKUP($B23,'Benchmark Data'!$B:$AAA,DD$1,FALSE)*DD25,"")</f>
        <v/>
      </c>
      <c r="DE24" s="143" t="str">
        <f>IFERROR(VLOOKUP($B24,'Benchmark Data'!$B:$AAA,DE$1,FALSE)/VLOOKUP($B23,'Benchmark Data'!$B:$AAA,DE$1,FALSE)*DE25,"")</f>
        <v/>
      </c>
      <c r="DF24" s="143" t="str">
        <f>IFERROR(VLOOKUP($B24,'Benchmark Data'!$B:$AAA,DF$1,FALSE)/VLOOKUP($B23,'Benchmark Data'!$B:$AAA,DF$1,FALSE)*DF25,"")</f>
        <v/>
      </c>
      <c r="DG24" s="143" t="str">
        <f>IFERROR(VLOOKUP($B24,'Benchmark Data'!$B:$AAA,DG$1,FALSE)/VLOOKUP($B23,'Benchmark Data'!$B:$AAA,DG$1,FALSE)*DG25,"")</f>
        <v/>
      </c>
      <c r="DH24" s="143" t="str">
        <f>IFERROR(VLOOKUP($B24,'Benchmark Data'!$B:$AAA,DH$1,FALSE)/VLOOKUP($B23,'Benchmark Data'!$B:$AAA,DH$1,FALSE)*DH25,"")</f>
        <v/>
      </c>
      <c r="DI24" s="143" t="str">
        <f>IFERROR(VLOOKUP($B24,'Benchmark Data'!$B:$AAA,DI$1,FALSE)/VLOOKUP($B23,'Benchmark Data'!$B:$AAA,DI$1,FALSE)*DI25,"")</f>
        <v/>
      </c>
    </row>
    <row r="25" spans="1:113">
      <c r="A25" s="94">
        <f t="shared" si="33"/>
        <v>176</v>
      </c>
      <c r="B25" s="168">
        <f t="shared" si="34"/>
        <v>40724</v>
      </c>
      <c r="C25" s="143" t="str">
        <f>IFERROR(VLOOKUP($B25,'Benchmark Data'!$B:$FF,C$1,FALSE)/VLOOKUP($B24,'Benchmark Data'!$B:$FF,C$1,FALSE)*C26,"")</f>
        <v/>
      </c>
      <c r="D25" s="143" t="str">
        <f>IFERROR(VLOOKUP($B25,'Benchmark Data'!$B:$FF,D$1,FALSE)/VLOOKUP($B24,'Benchmark Data'!$B:$FF,D$1,FALSE)*D26,"")</f>
        <v/>
      </c>
      <c r="E25" s="143" t="str">
        <f>IFERROR(VLOOKUP($B25,'Benchmark Data'!$B:$FF,E$1,FALSE)/VLOOKUP($B24,'Benchmark Data'!$B:$FF,E$1,FALSE)*E26,"")</f>
        <v/>
      </c>
      <c r="F25" s="143" t="str">
        <f>IFERROR(VLOOKUP($B25,'Benchmark Data'!$B:$FF,F$1,FALSE)/VLOOKUP($B24,'Benchmark Data'!$B:$FF,F$1,FALSE)*F26,"")</f>
        <v/>
      </c>
      <c r="G25" s="143" t="str">
        <f>IFERROR(VLOOKUP($B25,'Benchmark Data'!$B:$FF,G$1,FALSE)/VLOOKUP($B24,'Benchmark Data'!$B:$FF,G$1,FALSE)*G26,"")</f>
        <v/>
      </c>
      <c r="H25" s="143" t="str">
        <f>IFERROR(VLOOKUP($B25,'Benchmark Data'!$B:$FF,H$1,FALSE)/VLOOKUP($B24,'Benchmark Data'!$B:$FF,H$1,FALSE)*H26,"")</f>
        <v/>
      </c>
      <c r="I25" s="143" t="str">
        <f>IFERROR(VLOOKUP($B25,'Benchmark Data'!$B:$FF,I$1,FALSE)/VLOOKUP($B24,'Benchmark Data'!$B:$FF,I$1,FALSE)*I26,"")</f>
        <v/>
      </c>
      <c r="J25" s="143" t="str">
        <f>IFERROR(VLOOKUP($B25,'Benchmark Data'!$B:$FF,J$1,FALSE)/VLOOKUP($B24,'Benchmark Data'!$B:$FF,J$1,FALSE)*J26,"")</f>
        <v/>
      </c>
      <c r="K25" s="156" t="str">
        <f>IFERROR(VLOOKUP($B25,'Benchmark Data'!$B:$FF,K$1,FALSE)*K26,"")</f>
        <v/>
      </c>
      <c r="L25" s="156" t="str">
        <f>IFERROR(VLOOKUP($B25,'Benchmark Data'!$B:$FF,L$1,FALSE)*L26,"")</f>
        <v/>
      </c>
      <c r="M25" s="156" t="str">
        <f>IFERROR(VLOOKUP($B25,'Benchmark Data'!$B:$FF,M$1,FALSE)*M26,"")</f>
        <v/>
      </c>
      <c r="N25" s="143" t="str">
        <f>IFERROR(VLOOKUP($B25,'Benchmark Data'!$B:$FF,N$1,FALSE)/VLOOKUP($B24,'Benchmark Data'!$B:$FF,N$1,FALSE)*N26,"")</f>
        <v/>
      </c>
      <c r="O25" s="143" t="str">
        <f>IFERROR(VLOOKUP($B25,'Benchmark Data'!$B:$FF,O$1,FALSE)/VLOOKUP($B24,'Benchmark Data'!$B:$FF,O$1,FALSE)*O26,"")</f>
        <v/>
      </c>
      <c r="P25" s="143" t="str">
        <f>IFERROR(VLOOKUP($B25,'Benchmark Data'!$B:$FF,P$1,FALSE)/VLOOKUP($B24,'Benchmark Data'!$B:$FF,P$1,FALSE)*P26,"")</f>
        <v/>
      </c>
      <c r="Q25" s="156">
        <f>IFERROR(VLOOKUP($B25,'Benchmark Data'!$B:$FF,Q$1,FALSE)*Q26,"")</f>
        <v>3.6094797101976459</v>
      </c>
      <c r="R25" s="156" t="str">
        <f>IFERROR(VLOOKUP($B25,'Benchmark Data'!$B:$FF,R$1,FALSE)*R26,"")</f>
        <v/>
      </c>
      <c r="S25" s="156" t="str">
        <f>IFERROR(VLOOKUP($B25,'Benchmark Data'!$B:$FF,S$1,FALSE)*S26,"")</f>
        <v/>
      </c>
      <c r="T25" s="156" t="str">
        <f>IFERROR(VLOOKUP($B25,'Benchmark Data'!$B:$FF,T$1,FALSE)*T26,"")</f>
        <v/>
      </c>
      <c r="U25" s="156" t="str">
        <f>IFERROR(VLOOKUP($B25,'Benchmark Data'!$B:$FF,U$1,FALSE)*U26,"")</f>
        <v/>
      </c>
      <c r="V25" s="143">
        <f>IFERROR(VLOOKUP($B25,'Benchmark Data'!$B:$FF,V$1,FALSE)/VLOOKUP($B24,'Benchmark Data'!$B:$FF,V$1,FALSE)*V26,"")</f>
        <v>3.5912853684670041</v>
      </c>
      <c r="W25" s="143" t="str">
        <f>IFERROR(VLOOKUP($B25,'Benchmark Data'!$B:$FF,W$1,FALSE)/VLOOKUP($B24,'Benchmark Data'!$B:$FF,W$1,FALSE)*W26,"")</f>
        <v/>
      </c>
      <c r="X25" s="143" t="str">
        <f>IFERROR(VLOOKUP($B25,'Benchmark Data'!$B:$FF,X$1,FALSE)/VLOOKUP($B24,'Benchmark Data'!$B:$FF,X$1,FALSE)*X26,"")</f>
        <v/>
      </c>
      <c r="Y25" s="143" t="str">
        <f>IFERROR(VLOOKUP($B25,'Benchmark Data'!$B:$FF,Y$1,FALSE)/VLOOKUP($B24,'Benchmark Data'!$B:$FF,Y$1,FALSE)*Y26,"")</f>
        <v/>
      </c>
      <c r="Z25" s="143" t="str">
        <f>IFERROR(VLOOKUP($B25,'Benchmark Data'!$B:$FF,Z$1,FALSE)/VLOOKUP($B24,'Benchmark Data'!$B:$FF,Z$1,FALSE)*Z26,"")</f>
        <v/>
      </c>
      <c r="AA25" s="143" t="str">
        <f>IFERROR(VLOOKUP($B25,'Benchmark Data'!$B:$FF,AA$1,FALSE)/VLOOKUP($B24,'Benchmark Data'!$B:$FF,AA$1,FALSE)*AA26,"")</f>
        <v/>
      </c>
      <c r="AB25" s="143" t="str">
        <f>IFERROR(VLOOKUP($B25,'Benchmark Data'!$B:$FF,AB$1,FALSE)/VLOOKUP($B24,'Benchmark Data'!$B:$FF,AB$1,FALSE)*AB26,"")</f>
        <v/>
      </c>
      <c r="AC25" s="143" t="str">
        <f>IFERROR(VLOOKUP($B25,'Benchmark Data'!$B:$FF,AC$1,FALSE)/VLOOKUP($B24,'Benchmark Data'!$B:$FF,AC$1,FALSE)*AC26,"")</f>
        <v/>
      </c>
      <c r="AD25" s="143" t="str">
        <f>IFERROR(VLOOKUP($B25,'Benchmark Data'!$B:$FF,AD$1,FALSE)/VLOOKUP($B24,'Benchmark Data'!$B:$FF,AD$1,FALSE)*AD26,"")</f>
        <v/>
      </c>
      <c r="AE25" s="143" t="str">
        <f>IFERROR(VLOOKUP($B25,'Benchmark Data'!$B:$FF,AE$1,FALSE)/VLOOKUP($B24,'Benchmark Data'!$B:$FF,AE$1,FALSE)*AE26,"")</f>
        <v/>
      </c>
      <c r="AF25" s="143" t="str">
        <f>IFERROR(VLOOKUP($B25,'Benchmark Data'!$B:$FF,AF$1,FALSE)/VLOOKUP($B24,'Benchmark Data'!$B:$FF,AF$1,FALSE)*AF26,"")</f>
        <v/>
      </c>
      <c r="AG25" s="143" t="str">
        <f>IFERROR(VLOOKUP($B25,'Benchmark Data'!$B:$FF,AG$1,FALSE)/VLOOKUP($B24,'Benchmark Data'!$B:$FF,AG$1,FALSE)*AG26,"")</f>
        <v/>
      </c>
      <c r="AH25" s="143" t="str">
        <f>IFERROR(VLOOKUP($B25,'Benchmark Data'!$B:$FF,AH$1,FALSE)/VLOOKUP($B24,'Benchmark Data'!$B:$FF,AH$1,FALSE)*AH26,"")</f>
        <v/>
      </c>
      <c r="AI25" s="143" t="str">
        <f>IFERROR(VLOOKUP($B25,'Benchmark Data'!$B:$FF,AI$1,FALSE)/VLOOKUP($B24,'Benchmark Data'!$B:$FF,AI$1,FALSE)*AI26,"")</f>
        <v/>
      </c>
      <c r="AJ25" s="143" t="str">
        <f>IFERROR(VLOOKUP($B25,'Benchmark Data'!$B:$FF,AJ$1,FALSE)/VLOOKUP($B24,'Benchmark Data'!$B:$FF,AJ$1,FALSE)*AJ26,"")</f>
        <v/>
      </c>
      <c r="AK25" s="143" t="str">
        <f>IFERROR(VLOOKUP($B25,'Benchmark Data'!$B:$FF,AK$1,FALSE)/VLOOKUP($B24,'Benchmark Data'!$B:$FF,AK$1,FALSE)*AK26,"")</f>
        <v/>
      </c>
      <c r="AL25" s="143" t="str">
        <f>IFERROR(VLOOKUP($B25,'Benchmark Data'!$B:$FF,AL$1,FALSE)/VLOOKUP($B24,'Benchmark Data'!$B:$FF,AL$1,FALSE)*AL26,"")</f>
        <v/>
      </c>
      <c r="AM25" s="143" t="str">
        <f>IFERROR(VLOOKUP($B25,'Benchmark Data'!$B:$FF,AM$1,FALSE)/VLOOKUP($B24,'Benchmark Data'!$B:$FF,AM$1,FALSE)*AM26,"")</f>
        <v/>
      </c>
      <c r="AN25" s="143" t="str">
        <f>IFERROR(VLOOKUP($B25,'Benchmark Data'!$B:$FF,AN$1,FALSE)/VLOOKUP($B24,'Benchmark Data'!$B:$FF,AN$1,FALSE)*AN26,"")</f>
        <v/>
      </c>
      <c r="AO25" s="143" t="str">
        <f>IFERROR(VLOOKUP($B25,'Benchmark Data'!$B:$FF,AO$1,FALSE)/VLOOKUP($B24,'Benchmark Data'!$B:$FF,AO$1,FALSE)*AO26,"")</f>
        <v/>
      </c>
      <c r="AP25" s="143" t="str">
        <f>IFERROR(VLOOKUP($B25,'Benchmark Data'!$B:$FF,AP$1,FALSE)/VLOOKUP($B24,'Benchmark Data'!$B:$FF,AP$1,FALSE)*AP26,"")</f>
        <v/>
      </c>
      <c r="AQ25" s="143" t="str">
        <f>IFERROR(VLOOKUP($B25,'Benchmark Data'!$B:$FF,AQ$1,FALSE)/VLOOKUP($B24,'Benchmark Data'!$B:$FF,AQ$1,FALSE)*AQ26,"")</f>
        <v/>
      </c>
      <c r="AR25" s="143" t="str">
        <f>IFERROR(VLOOKUP($B25,'Benchmark Data'!$B:$FF,AR$1,FALSE)/VLOOKUP($B24,'Benchmark Data'!$B:$FF,AR$1,FALSE)*AR26,"")</f>
        <v/>
      </c>
      <c r="AS25" s="143" t="str">
        <f>IFERROR(VLOOKUP($B25,'Benchmark Data'!$B:$FF,AS$1,FALSE)/VLOOKUP($B24,'Benchmark Data'!$B:$FF,AS$1,FALSE)*AS26,"")</f>
        <v/>
      </c>
      <c r="AT25" s="143" t="str">
        <f>IFERROR(VLOOKUP($B25,'Benchmark Data'!$B:$FF,AT$1,FALSE)/VLOOKUP($B24,'Benchmark Data'!$B:$FF,AT$1,FALSE)*AT26,"")</f>
        <v/>
      </c>
      <c r="AU25" s="143" t="str">
        <f>IFERROR(VLOOKUP($B25,'Benchmark Data'!$B:$FF,AU$1,FALSE)/VLOOKUP($B24,'Benchmark Data'!$B:$FF,AU$1,FALSE)*AU26,"")</f>
        <v/>
      </c>
      <c r="AV25" s="143" t="str">
        <f>IFERROR(VLOOKUP($B25,'Benchmark Data'!$B:$FF,AV$1,FALSE)/VLOOKUP($B24,'Benchmark Data'!$B:$FF,AV$1,FALSE)*AV26,"")</f>
        <v/>
      </c>
      <c r="AW25" s="143" t="str">
        <f>IFERROR(VLOOKUP($B25,'Benchmark Data'!$B:$FF,AW$1,FALSE)/VLOOKUP($B24,'Benchmark Data'!$B:$FF,AW$1,FALSE)*AW26,"")</f>
        <v/>
      </c>
      <c r="AX25" s="143" t="str">
        <f>IFERROR(VLOOKUP($B25,'Benchmark Data'!$B:$FF,AX$1,FALSE)/VLOOKUP($B24,'Benchmark Data'!$B:$FF,AX$1,FALSE)*AX26,"")</f>
        <v/>
      </c>
      <c r="AY25" s="143" t="str">
        <f>IFERROR(VLOOKUP($B25,'Benchmark Data'!$B:$FF,AY$1,FALSE)/VLOOKUP($B24,'Benchmark Data'!$B:$FF,AY$1,FALSE)*AY26,"")</f>
        <v/>
      </c>
      <c r="AZ25" s="156" t="str">
        <f>IFERROR(VLOOKUP($B25,'Benchmark Data'!$B:$FF,AZ$1,FALSE)*AZ26,"")</f>
        <v/>
      </c>
      <c r="BA25" s="156" t="str">
        <f>IFERROR(VLOOKUP($B25,'Benchmark Data'!$B:$FF,BA$1,FALSE)*BA26,"")</f>
        <v/>
      </c>
      <c r="BB25" s="143" t="str">
        <f>IFERROR(VLOOKUP($B25,'Benchmark Data'!$B:$FF,BB$1,FALSE)/VLOOKUP($B24,'Benchmark Data'!$B:$FF,BB$1,FALSE)*BB26,"")</f>
        <v/>
      </c>
      <c r="BC25" s="143" t="str">
        <f>IFERROR(VLOOKUP($B25,'Benchmark Data'!$B:$FF,BC$1,FALSE)/VLOOKUP($B24,'Benchmark Data'!$B:$FF,BC$1,FALSE)*BC26,"")</f>
        <v/>
      </c>
      <c r="BD25" s="143" t="str">
        <f>IFERROR(VLOOKUP($B25,'Benchmark Data'!$B:$FF,BD$1,FALSE)/VLOOKUP($B24,'Benchmark Data'!$B:$FF,BD$1,FALSE)*BD26,"")</f>
        <v/>
      </c>
      <c r="BE25" s="143" t="str">
        <f>IFERROR(VLOOKUP($B25,'Benchmark Data'!$B:$FF,BE$1,FALSE)/VLOOKUP($B24,'Benchmark Data'!$B:$FF,BE$1,FALSE)*BE26,"")</f>
        <v/>
      </c>
      <c r="BF25" s="143" t="str">
        <f>IFERROR(VLOOKUP($B25,'Benchmark Data'!$B:$FF,BF$1,FALSE)/VLOOKUP($B24,'Benchmark Data'!$B:$FF,BF$1,FALSE)*BF26,"")</f>
        <v/>
      </c>
      <c r="BG25" s="143" t="str">
        <f>IFERROR(VLOOKUP($B25,'Benchmark Data'!$B:$FF,BG$1,FALSE)/VLOOKUP($B24,'Benchmark Data'!$B:$FF,BG$1,FALSE)*BG26,"")</f>
        <v/>
      </c>
      <c r="BH25" s="143" t="str">
        <f>IFERROR(VLOOKUP($B25,'Benchmark Data'!$B:$FF,BH$1,FALSE)/VLOOKUP($B24,'Benchmark Data'!$B:$FF,BH$1,FALSE)*BH26,"")</f>
        <v/>
      </c>
      <c r="BI25" s="143" t="str">
        <f>IFERROR(VLOOKUP($B25,'Benchmark Data'!$B:$FF,BI$1,FALSE)/VLOOKUP($B24,'Benchmark Data'!$B:$FF,BI$1,FALSE)*BI26,"")</f>
        <v/>
      </c>
      <c r="BJ25" s="143" t="str">
        <f>IFERROR(VLOOKUP($B25,'Benchmark Data'!$B:$FF,BJ$1,FALSE)/VLOOKUP($B24,'Benchmark Data'!$B:$FF,BJ$1,FALSE)*BJ26,"")</f>
        <v/>
      </c>
      <c r="BK25" s="143" t="str">
        <f>IFERROR(VLOOKUP($B25,'Benchmark Data'!$B:$FF,BK$1,FALSE)/VLOOKUP($B24,'Benchmark Data'!$B:$FF,BK$1,FALSE)*BK26,"")</f>
        <v/>
      </c>
      <c r="BL25" s="143" t="str">
        <f>IFERROR(VLOOKUP($B25,'Benchmark Data'!$B:$FF,BL$1,FALSE)/VLOOKUP($B24,'Benchmark Data'!$B:$FF,BL$1,FALSE)*BL26,"")</f>
        <v/>
      </c>
      <c r="BM25" s="143" t="str">
        <f>IFERROR(VLOOKUP($B25,'Benchmark Data'!$B:$FF,BM$1,FALSE)/VLOOKUP($B24,'Benchmark Data'!$B:$FF,BM$1,FALSE)*BM26,"")</f>
        <v/>
      </c>
      <c r="BN25" s="143" t="str">
        <f>IFERROR(VLOOKUP($B25,'Benchmark Data'!$B:$FF,BN$1,FALSE)/VLOOKUP($B24,'Benchmark Data'!$B:$FF,BN$1,FALSE)*BN26,"")</f>
        <v/>
      </c>
      <c r="BO25" s="143" t="str">
        <f>IFERROR(VLOOKUP($B25,'Benchmark Data'!$B:$FF,BO$1,FALSE)/VLOOKUP($B24,'Benchmark Data'!$B:$FF,BO$1,FALSE)*BO26,"")</f>
        <v/>
      </c>
      <c r="BP25" s="143" t="str">
        <f>IFERROR(VLOOKUP($B25,'Benchmark Data'!$B:$FF,BP$1,FALSE)/VLOOKUP($B24,'Benchmark Data'!$B:$FF,BP$1,FALSE)*BP26,"")</f>
        <v/>
      </c>
      <c r="BQ25" s="143" t="str">
        <f>IFERROR(VLOOKUP($B25,'Benchmark Data'!$B:$FF,BQ$1,FALSE)/VLOOKUP($B24,'Benchmark Data'!$B:$FF,BQ$1,FALSE)*BQ26,"")</f>
        <v/>
      </c>
      <c r="BR25" s="143" t="str">
        <f>IFERROR(VLOOKUP($B25,'Benchmark Data'!$B:$FF,BR$1,FALSE)/VLOOKUP($B24,'Benchmark Data'!$B:$FF,BR$1,FALSE)*BR26,"")</f>
        <v/>
      </c>
      <c r="BS25" s="143" t="str">
        <f>IFERROR(VLOOKUP($B25,'Benchmark Data'!$B:$FF,BS$1,FALSE)/VLOOKUP($B24,'Benchmark Data'!$B:$FF,BS$1,FALSE)*BS26,"")</f>
        <v/>
      </c>
      <c r="BT25" s="143" t="str">
        <f>IFERROR(VLOOKUP($B25,'Benchmark Data'!$B:$FF,BT$1,FALSE)/VLOOKUP($B24,'Benchmark Data'!$B:$FF,BT$1,FALSE)*BT26,"")</f>
        <v/>
      </c>
      <c r="BU25" s="143" t="str">
        <f>IFERROR(VLOOKUP($B25,'Benchmark Data'!$B:$FF,BU$1,FALSE)/VLOOKUP($B24,'Benchmark Data'!$B:$FF,BU$1,FALSE)*BU26,"")</f>
        <v/>
      </c>
      <c r="BV25" s="143" t="str">
        <f>IFERROR(VLOOKUP($B25,'Benchmark Data'!$B:$FF,BV$1,FALSE)/VLOOKUP($B24,'Benchmark Data'!$B:$FF,BV$1,FALSE)*BV26,"")</f>
        <v/>
      </c>
      <c r="BW25" s="143" t="str">
        <f>IFERROR(VLOOKUP($B25,'Benchmark Data'!$B:$FF,BW$1,FALSE)/VLOOKUP($B24,'Benchmark Data'!$B:$FF,BW$1,FALSE)*BW26,"")</f>
        <v/>
      </c>
      <c r="BX25" s="143" t="str">
        <f>IFERROR(VLOOKUP($B25,'Benchmark Data'!$B:$FF,BX$1,FALSE)/VLOOKUP($B24,'Benchmark Data'!$B:$FF,BX$1,FALSE)*BX26,"")</f>
        <v/>
      </c>
      <c r="BY25" s="143" t="str">
        <f>IFERROR(VLOOKUP($B25,'Benchmark Data'!$B:$FF,BY$1,FALSE)/VLOOKUP($B24,'Benchmark Data'!$B:$FF,BY$1,FALSE)*BY26,"")</f>
        <v/>
      </c>
      <c r="BZ25" s="143" t="str">
        <f>IFERROR(VLOOKUP($B25,'Benchmark Data'!$B:$FF,BZ$1,FALSE)/VLOOKUP($B24,'Benchmark Data'!$B:$FF,BZ$1,FALSE)*BZ26,"")</f>
        <v/>
      </c>
      <c r="CA25" s="143" t="str">
        <f>IFERROR(VLOOKUP($B25,'Benchmark Data'!$B:$FF,CA$1,FALSE)/VLOOKUP($B24,'Benchmark Data'!$B:$FF,CA$1,FALSE)*CA26,"")</f>
        <v/>
      </c>
      <c r="CB25" s="143" t="str">
        <f>IFERROR(VLOOKUP($B25,'Benchmark Data'!$B:$FF,CB$1,FALSE)/VLOOKUP($B24,'Benchmark Data'!$B:$FF,CB$1,FALSE)*CB26,"")</f>
        <v/>
      </c>
      <c r="CC25" s="143" t="str">
        <f>IFERROR(VLOOKUP($B25,'Benchmark Data'!$B:$FF,CC$1,FALSE)/VLOOKUP($B24,'Benchmark Data'!$B:$FF,CC$1,FALSE)*CC26,"")</f>
        <v/>
      </c>
      <c r="CD25" s="143" t="str">
        <f>IFERROR(VLOOKUP($B25,'Benchmark Data'!$B:$FF,CD$1,FALSE)/VLOOKUP($B24,'Benchmark Data'!$B:$FF,CD$1,FALSE)*CD26,"")</f>
        <v/>
      </c>
      <c r="CE25" s="143" t="str">
        <f>IFERROR(VLOOKUP($B25,'Benchmark Data'!$B:$FF,CE$1,FALSE)/VLOOKUP($B24,'Benchmark Data'!$B:$FF,CE$1,FALSE)*CE26,"")</f>
        <v/>
      </c>
      <c r="CF25" s="143" t="str">
        <f>IFERROR(VLOOKUP($B25,'Benchmark Data'!$B:$FF,CF$1,FALSE)/VLOOKUP($B24,'Benchmark Data'!$B:$FF,CF$1,FALSE)*CF26,"")</f>
        <v/>
      </c>
      <c r="CG25" s="143" t="str">
        <f>IFERROR(VLOOKUP($B25,'Benchmark Data'!$B:$FF,CG$1,FALSE)/VLOOKUP($B24,'Benchmark Data'!$B:$FF,CG$1,FALSE)*CG26,"")</f>
        <v/>
      </c>
      <c r="CH25" s="156" t="str">
        <f>IFERROR(VLOOKUP($B25,'Benchmark Data'!$B:$FF,CH$1,FALSE)*CH26,"")</f>
        <v/>
      </c>
      <c r="CI25" s="143" t="str">
        <f>IFERROR(VLOOKUP($B25,'Benchmark Data'!$B:$FF,CI$1,FALSE)/VLOOKUP($B24,'Benchmark Data'!$B:$FF,CI$1,FALSE)*CI26,"")</f>
        <v/>
      </c>
      <c r="CJ25" s="143" t="str">
        <f>IFERROR(VLOOKUP($B25,'Benchmark Data'!$B:$FF,CJ$1,FALSE)/VLOOKUP($B24,'Benchmark Data'!$B:$FF,CJ$1,FALSE)*CJ26,"")</f>
        <v/>
      </c>
      <c r="CK25" s="143" t="str">
        <f>IFERROR(VLOOKUP($B25,'Benchmark Data'!$B:$FF,CK$1,FALSE)/VLOOKUP($B24,'Benchmark Data'!$B:$FF,CK$1,FALSE)*CK26,"")</f>
        <v/>
      </c>
      <c r="CL25" s="143" t="str">
        <f>IFERROR(VLOOKUP($B25,'Benchmark Data'!$B:$AAA,CL$1,FALSE)/VLOOKUP($B24,'Benchmark Data'!$B:$AAA,CL$1,FALSE)*CL26,"")</f>
        <v/>
      </c>
      <c r="CM25" s="143" t="str">
        <f>IFERROR(VLOOKUP($B25,'Benchmark Data'!$B:$AAA,CM$1,FALSE)/VLOOKUP($B24,'Benchmark Data'!$B:$AAA,CM$1,FALSE)*CM26,"")</f>
        <v/>
      </c>
      <c r="CN25" s="143" t="str">
        <f>IFERROR(VLOOKUP($B25,'Benchmark Data'!$B:$AAA,CN$1,FALSE)/VLOOKUP($B24,'Benchmark Data'!$B:$AAA,CN$1,FALSE)*CN26,"")</f>
        <v/>
      </c>
      <c r="CO25" s="143" t="str">
        <f>IFERROR(VLOOKUP($B25,'Benchmark Data'!$B:$AAA,CO$1,FALSE)/VLOOKUP($B24,'Benchmark Data'!$B:$AAA,CO$1,FALSE)*CO26,"")</f>
        <v/>
      </c>
      <c r="CP25" s="143" t="str">
        <f>IFERROR(VLOOKUP($B25,'Benchmark Data'!$B:$AAA,CP$1,FALSE)/VLOOKUP($B24,'Benchmark Data'!$B:$AAA,CP$1,FALSE)*CP26,"")</f>
        <v/>
      </c>
      <c r="CQ25" s="143" t="str">
        <f>IFERROR(VLOOKUP($B25,'Benchmark Data'!$B:$AAA,CQ$1,FALSE)/VLOOKUP($B24,'Benchmark Data'!$B:$AAA,CQ$1,FALSE)*CQ26,"")</f>
        <v/>
      </c>
      <c r="CR25" s="143" t="str">
        <f>IFERROR(VLOOKUP($B25,'Benchmark Data'!$B:$AAA,CR$1,FALSE)/VLOOKUP($B24,'Benchmark Data'!$B:$AAA,CR$1,FALSE)*CR26,"")</f>
        <v/>
      </c>
      <c r="CS25" s="143" t="str">
        <f>IFERROR(VLOOKUP($B25,'Benchmark Data'!$B:$AAA,CS$1,FALSE)/VLOOKUP($B24,'Benchmark Data'!$B:$AAA,CS$1,FALSE)*CS26,"")</f>
        <v/>
      </c>
      <c r="CT25" s="143" t="str">
        <f>IFERROR(VLOOKUP($B25,'Benchmark Data'!$B:$AAA,CT$1,FALSE)/VLOOKUP($B24,'Benchmark Data'!$B:$AAA,CT$1,FALSE)*CT26,"")</f>
        <v/>
      </c>
      <c r="CU25" s="143" t="str">
        <f>IFERROR(VLOOKUP($B25,'Benchmark Data'!$B:$AAA,CU$1,FALSE)/VLOOKUP($B24,'Benchmark Data'!$B:$AAA,CU$1,FALSE)*CU26,"")</f>
        <v/>
      </c>
      <c r="CV25" s="143" t="str">
        <f>IFERROR(VLOOKUP($B25,'Benchmark Data'!$B:$AAA,CV$1,FALSE)/VLOOKUP($B24,'Benchmark Data'!$B:$AAA,CV$1,FALSE)*CV26,"")</f>
        <v/>
      </c>
      <c r="CW25" s="143" t="str">
        <f>IFERROR(VLOOKUP($B25,'Benchmark Data'!$B:$AAA,CW$1,FALSE)/VLOOKUP($B24,'Benchmark Data'!$B:$AAA,CW$1,FALSE)*CW26,"")</f>
        <v/>
      </c>
      <c r="CX25" s="143" t="str">
        <f>IFERROR(VLOOKUP($B25,'Benchmark Data'!$B:$AAA,CX$1,FALSE)/VLOOKUP($B24,'Benchmark Data'!$B:$AAA,CX$1,FALSE)*CX26,"")</f>
        <v/>
      </c>
      <c r="CY25" s="143" t="str">
        <f>IFERROR(VLOOKUP($B25,'Benchmark Data'!$B:$AAA,CY$1,FALSE)/VLOOKUP($B24,'Benchmark Data'!$B:$AAA,CY$1,FALSE)*CY26,"")</f>
        <v/>
      </c>
      <c r="CZ25" s="143" t="str">
        <f>IFERROR(VLOOKUP($B25,'Benchmark Data'!$B:$AAA,CZ$1,FALSE)/VLOOKUP($B24,'Benchmark Data'!$B:$AAA,CZ$1,FALSE)*CZ26,"")</f>
        <v/>
      </c>
      <c r="DA25" s="143" t="str">
        <f>IFERROR(VLOOKUP($B25,'Benchmark Data'!$B:$AAA,DA$1,FALSE)/VLOOKUP($B24,'Benchmark Data'!$B:$AAA,DA$1,FALSE)*DA26,"")</f>
        <v/>
      </c>
      <c r="DB25" s="143" t="str">
        <f>IFERROR(VLOOKUP($B25,'Benchmark Data'!$B:$AAA,DB$1,FALSE)/VLOOKUP($B24,'Benchmark Data'!$B:$AAA,DB$1,FALSE)*DB26,"")</f>
        <v/>
      </c>
      <c r="DC25" s="143" t="str">
        <f>IFERROR(VLOOKUP($B25,'Benchmark Data'!$B:$AAA,DC$1,FALSE)/VLOOKUP($B24,'Benchmark Data'!$B:$AAA,DC$1,FALSE)*DC26,"")</f>
        <v/>
      </c>
      <c r="DD25" s="143" t="str">
        <f>IFERROR(VLOOKUP($B25,'Benchmark Data'!$B:$AAA,DD$1,FALSE)/VLOOKUP($B24,'Benchmark Data'!$B:$AAA,DD$1,FALSE)*DD26,"")</f>
        <v/>
      </c>
      <c r="DE25" s="143" t="str">
        <f>IFERROR(VLOOKUP($B25,'Benchmark Data'!$B:$AAA,DE$1,FALSE)/VLOOKUP($B24,'Benchmark Data'!$B:$AAA,DE$1,FALSE)*DE26,"")</f>
        <v/>
      </c>
      <c r="DF25" s="143" t="str">
        <f>IFERROR(VLOOKUP($B25,'Benchmark Data'!$B:$AAA,DF$1,FALSE)/VLOOKUP($B24,'Benchmark Data'!$B:$AAA,DF$1,FALSE)*DF26,"")</f>
        <v/>
      </c>
      <c r="DG25" s="143" t="str">
        <f>IFERROR(VLOOKUP($B25,'Benchmark Data'!$B:$AAA,DG$1,FALSE)/VLOOKUP($B24,'Benchmark Data'!$B:$AAA,DG$1,FALSE)*DG26,"")</f>
        <v/>
      </c>
      <c r="DH25" s="143" t="str">
        <f>IFERROR(VLOOKUP($B25,'Benchmark Data'!$B:$AAA,DH$1,FALSE)/VLOOKUP($B24,'Benchmark Data'!$B:$AAA,DH$1,FALSE)*DH26,"")</f>
        <v/>
      </c>
      <c r="DI25" s="143" t="str">
        <f>IFERROR(VLOOKUP($B25,'Benchmark Data'!$B:$AAA,DI$1,FALSE)/VLOOKUP($B24,'Benchmark Data'!$B:$AAA,DI$1,FALSE)*DI26,"")</f>
        <v/>
      </c>
    </row>
    <row r="26" spans="1:113">
      <c r="A26" s="94">
        <f t="shared" si="33"/>
        <v>175</v>
      </c>
      <c r="B26" s="168">
        <f t="shared" si="34"/>
        <v>40755</v>
      </c>
      <c r="C26" s="143" t="str">
        <f>IFERROR(VLOOKUP($B26,'Benchmark Data'!$B:$FF,C$1,FALSE)/VLOOKUP($B25,'Benchmark Data'!$B:$FF,C$1,FALSE)*C27,"")</f>
        <v/>
      </c>
      <c r="D26" s="143" t="str">
        <f>IFERROR(VLOOKUP($B26,'Benchmark Data'!$B:$FF,D$1,FALSE)/VLOOKUP($B25,'Benchmark Data'!$B:$FF,D$1,FALSE)*D27,"")</f>
        <v/>
      </c>
      <c r="E26" s="143" t="str">
        <f>IFERROR(VLOOKUP($B26,'Benchmark Data'!$B:$FF,E$1,FALSE)/VLOOKUP($B25,'Benchmark Data'!$B:$FF,E$1,FALSE)*E27,"")</f>
        <v/>
      </c>
      <c r="F26" s="143" t="str">
        <f>IFERROR(VLOOKUP($B26,'Benchmark Data'!$B:$FF,F$1,FALSE)/VLOOKUP($B25,'Benchmark Data'!$B:$FF,F$1,FALSE)*F27,"")</f>
        <v/>
      </c>
      <c r="G26" s="143" t="str">
        <f>IFERROR(VLOOKUP($B26,'Benchmark Data'!$B:$FF,G$1,FALSE)/VLOOKUP($B25,'Benchmark Data'!$B:$FF,G$1,FALSE)*G27,"")</f>
        <v/>
      </c>
      <c r="H26" s="143" t="str">
        <f>IFERROR(VLOOKUP($B26,'Benchmark Data'!$B:$FF,H$1,FALSE)/VLOOKUP($B25,'Benchmark Data'!$B:$FF,H$1,FALSE)*H27,"")</f>
        <v/>
      </c>
      <c r="I26" s="143" t="str">
        <f>IFERROR(VLOOKUP($B26,'Benchmark Data'!$B:$FF,I$1,FALSE)/VLOOKUP($B25,'Benchmark Data'!$B:$FF,I$1,FALSE)*I27,"")</f>
        <v/>
      </c>
      <c r="J26" s="143" t="str">
        <f>IFERROR(VLOOKUP($B26,'Benchmark Data'!$B:$FF,J$1,FALSE)/VLOOKUP($B25,'Benchmark Data'!$B:$FF,J$1,FALSE)*J27,"")</f>
        <v/>
      </c>
      <c r="K26" s="156" t="str">
        <f>IFERROR(VLOOKUP($B26,'Benchmark Data'!$B:$FF,K$1,FALSE)*K27,"")</f>
        <v/>
      </c>
      <c r="L26" s="156" t="str">
        <f>IFERROR(VLOOKUP($B26,'Benchmark Data'!$B:$FF,L$1,FALSE)*L27,"")</f>
        <v/>
      </c>
      <c r="M26" s="156" t="str">
        <f>IFERROR(VLOOKUP($B26,'Benchmark Data'!$B:$FF,M$1,FALSE)*M27,"")</f>
        <v/>
      </c>
      <c r="N26" s="143" t="str">
        <f>IFERROR(VLOOKUP($B26,'Benchmark Data'!$B:$FF,N$1,FALSE)/VLOOKUP($B25,'Benchmark Data'!$B:$FF,N$1,FALSE)*N27,"")</f>
        <v/>
      </c>
      <c r="O26" s="143" t="str">
        <f>IFERROR(VLOOKUP($B26,'Benchmark Data'!$B:$FF,O$1,FALSE)/VLOOKUP($B25,'Benchmark Data'!$B:$FF,O$1,FALSE)*O27,"")</f>
        <v/>
      </c>
      <c r="P26" s="143" t="str">
        <f>IFERROR(VLOOKUP($B26,'Benchmark Data'!$B:$FF,P$1,FALSE)/VLOOKUP($B25,'Benchmark Data'!$B:$FF,P$1,FALSE)*P27,"")</f>
        <v/>
      </c>
      <c r="Q26" s="156">
        <f>IFERROR(VLOOKUP($B26,'Benchmark Data'!$B:$FF,Q$1,FALSE)*Q27,"")</f>
        <v>3.6483981792867715</v>
      </c>
      <c r="R26" s="156" t="str">
        <f>IFERROR(VLOOKUP($B26,'Benchmark Data'!$B:$FF,R$1,FALSE)*R27,"")</f>
        <v/>
      </c>
      <c r="S26" s="156" t="str">
        <f>IFERROR(VLOOKUP($B26,'Benchmark Data'!$B:$FF,S$1,FALSE)*S27,"")</f>
        <v/>
      </c>
      <c r="T26" s="156" t="str">
        <f>IFERROR(VLOOKUP($B26,'Benchmark Data'!$B:$FF,T$1,FALSE)*T27,"")</f>
        <v/>
      </c>
      <c r="U26" s="156" t="str">
        <f>IFERROR(VLOOKUP($B26,'Benchmark Data'!$B:$FF,U$1,FALSE)*U27,"")</f>
        <v/>
      </c>
      <c r="V26" s="143">
        <f>IFERROR(VLOOKUP($B26,'Benchmark Data'!$B:$FF,V$1,FALSE)/VLOOKUP($B25,'Benchmark Data'!$B:$FF,V$1,FALSE)*V27,"")</f>
        <v>3.7149957033152901</v>
      </c>
      <c r="W26" s="143" t="str">
        <f>IFERROR(VLOOKUP($B26,'Benchmark Data'!$B:$FF,W$1,FALSE)/VLOOKUP($B25,'Benchmark Data'!$B:$FF,W$1,FALSE)*W27,"")</f>
        <v/>
      </c>
      <c r="X26" s="143" t="str">
        <f>IFERROR(VLOOKUP($B26,'Benchmark Data'!$B:$FF,X$1,FALSE)/VLOOKUP($B25,'Benchmark Data'!$B:$FF,X$1,FALSE)*X27,"")</f>
        <v/>
      </c>
      <c r="Y26" s="143" t="str">
        <f>IFERROR(VLOOKUP($B26,'Benchmark Data'!$B:$FF,Y$1,FALSE)/VLOOKUP($B25,'Benchmark Data'!$B:$FF,Y$1,FALSE)*Y27,"")</f>
        <v/>
      </c>
      <c r="Z26" s="143" t="str">
        <f>IFERROR(VLOOKUP($B26,'Benchmark Data'!$B:$FF,Z$1,FALSE)/VLOOKUP($B25,'Benchmark Data'!$B:$FF,Z$1,FALSE)*Z27,"")</f>
        <v/>
      </c>
      <c r="AA26" s="143" t="str">
        <f>IFERROR(VLOOKUP($B26,'Benchmark Data'!$B:$FF,AA$1,FALSE)/VLOOKUP($B25,'Benchmark Data'!$B:$FF,AA$1,FALSE)*AA27,"")</f>
        <v/>
      </c>
      <c r="AB26" s="143" t="str">
        <f>IFERROR(VLOOKUP($B26,'Benchmark Data'!$B:$FF,AB$1,FALSE)/VLOOKUP($B25,'Benchmark Data'!$B:$FF,AB$1,FALSE)*AB27,"")</f>
        <v/>
      </c>
      <c r="AC26" s="143" t="str">
        <f>IFERROR(VLOOKUP($B26,'Benchmark Data'!$B:$FF,AC$1,FALSE)/VLOOKUP($B25,'Benchmark Data'!$B:$FF,AC$1,FALSE)*AC27,"")</f>
        <v/>
      </c>
      <c r="AD26" s="143" t="str">
        <f>IFERROR(VLOOKUP($B26,'Benchmark Data'!$B:$FF,AD$1,FALSE)/VLOOKUP($B25,'Benchmark Data'!$B:$FF,AD$1,FALSE)*AD27,"")</f>
        <v/>
      </c>
      <c r="AE26" s="143" t="str">
        <f>IFERROR(VLOOKUP($B26,'Benchmark Data'!$B:$FF,AE$1,FALSE)/VLOOKUP($B25,'Benchmark Data'!$B:$FF,AE$1,FALSE)*AE27,"")</f>
        <v/>
      </c>
      <c r="AF26" s="143" t="str">
        <f>IFERROR(VLOOKUP($B26,'Benchmark Data'!$B:$FF,AF$1,FALSE)/VLOOKUP($B25,'Benchmark Data'!$B:$FF,AF$1,FALSE)*AF27,"")</f>
        <v/>
      </c>
      <c r="AG26" s="143" t="str">
        <f>IFERROR(VLOOKUP($B26,'Benchmark Data'!$B:$FF,AG$1,FALSE)/VLOOKUP($B25,'Benchmark Data'!$B:$FF,AG$1,FALSE)*AG27,"")</f>
        <v/>
      </c>
      <c r="AH26" s="143" t="str">
        <f>IFERROR(VLOOKUP($B26,'Benchmark Data'!$B:$FF,AH$1,FALSE)/VLOOKUP($B25,'Benchmark Data'!$B:$FF,AH$1,FALSE)*AH27,"")</f>
        <v/>
      </c>
      <c r="AI26" s="143" t="str">
        <f>IFERROR(VLOOKUP($B26,'Benchmark Data'!$B:$FF,AI$1,FALSE)/VLOOKUP($B25,'Benchmark Data'!$B:$FF,AI$1,FALSE)*AI27,"")</f>
        <v/>
      </c>
      <c r="AJ26" s="143" t="str">
        <f>IFERROR(VLOOKUP($B26,'Benchmark Data'!$B:$FF,AJ$1,FALSE)/VLOOKUP($B25,'Benchmark Data'!$B:$FF,AJ$1,FALSE)*AJ27,"")</f>
        <v/>
      </c>
      <c r="AK26" s="143" t="str">
        <f>IFERROR(VLOOKUP($B26,'Benchmark Data'!$B:$FF,AK$1,FALSE)/VLOOKUP($B25,'Benchmark Data'!$B:$FF,AK$1,FALSE)*AK27,"")</f>
        <v/>
      </c>
      <c r="AL26" s="143" t="str">
        <f>IFERROR(VLOOKUP($B26,'Benchmark Data'!$B:$FF,AL$1,FALSE)/VLOOKUP($B25,'Benchmark Data'!$B:$FF,AL$1,FALSE)*AL27,"")</f>
        <v/>
      </c>
      <c r="AM26" s="143" t="str">
        <f>IFERROR(VLOOKUP($B26,'Benchmark Data'!$B:$FF,AM$1,FALSE)/VLOOKUP($B25,'Benchmark Data'!$B:$FF,AM$1,FALSE)*AM27,"")</f>
        <v/>
      </c>
      <c r="AN26" s="143" t="str">
        <f>IFERROR(VLOOKUP($B26,'Benchmark Data'!$B:$FF,AN$1,FALSE)/VLOOKUP($B25,'Benchmark Data'!$B:$FF,AN$1,FALSE)*AN27,"")</f>
        <v/>
      </c>
      <c r="AO26" s="143" t="str">
        <f>IFERROR(VLOOKUP($B26,'Benchmark Data'!$B:$FF,AO$1,FALSE)/VLOOKUP($B25,'Benchmark Data'!$B:$FF,AO$1,FALSE)*AO27,"")</f>
        <v/>
      </c>
      <c r="AP26" s="143" t="str">
        <f>IFERROR(VLOOKUP($B26,'Benchmark Data'!$B:$FF,AP$1,FALSE)/VLOOKUP($B25,'Benchmark Data'!$B:$FF,AP$1,FALSE)*AP27,"")</f>
        <v/>
      </c>
      <c r="AQ26" s="143" t="str">
        <f>IFERROR(VLOOKUP($B26,'Benchmark Data'!$B:$FF,AQ$1,FALSE)/VLOOKUP($B25,'Benchmark Data'!$B:$FF,AQ$1,FALSE)*AQ27,"")</f>
        <v/>
      </c>
      <c r="AR26" s="143" t="str">
        <f>IFERROR(VLOOKUP($B26,'Benchmark Data'!$B:$FF,AR$1,FALSE)/VLOOKUP($B25,'Benchmark Data'!$B:$FF,AR$1,FALSE)*AR27,"")</f>
        <v/>
      </c>
      <c r="AS26" s="143" t="str">
        <f>IFERROR(VLOOKUP($B26,'Benchmark Data'!$B:$FF,AS$1,FALSE)/VLOOKUP($B25,'Benchmark Data'!$B:$FF,AS$1,FALSE)*AS27,"")</f>
        <v/>
      </c>
      <c r="AT26" s="143" t="str">
        <f>IFERROR(VLOOKUP($B26,'Benchmark Data'!$B:$FF,AT$1,FALSE)/VLOOKUP($B25,'Benchmark Data'!$B:$FF,AT$1,FALSE)*AT27,"")</f>
        <v/>
      </c>
      <c r="AU26" s="143" t="str">
        <f>IFERROR(VLOOKUP($B26,'Benchmark Data'!$B:$FF,AU$1,FALSE)/VLOOKUP($B25,'Benchmark Data'!$B:$FF,AU$1,FALSE)*AU27,"")</f>
        <v/>
      </c>
      <c r="AV26" s="143" t="str">
        <f>IFERROR(VLOOKUP($B26,'Benchmark Data'!$B:$FF,AV$1,FALSE)/VLOOKUP($B25,'Benchmark Data'!$B:$FF,AV$1,FALSE)*AV27,"")</f>
        <v/>
      </c>
      <c r="AW26" s="143" t="str">
        <f>IFERROR(VLOOKUP($B26,'Benchmark Data'!$B:$FF,AW$1,FALSE)/VLOOKUP($B25,'Benchmark Data'!$B:$FF,AW$1,FALSE)*AW27,"")</f>
        <v/>
      </c>
      <c r="AX26" s="143" t="str">
        <f>IFERROR(VLOOKUP($B26,'Benchmark Data'!$B:$FF,AX$1,FALSE)/VLOOKUP($B25,'Benchmark Data'!$B:$FF,AX$1,FALSE)*AX27,"")</f>
        <v/>
      </c>
      <c r="AY26" s="143" t="str">
        <f>IFERROR(VLOOKUP($B26,'Benchmark Data'!$B:$FF,AY$1,FALSE)/VLOOKUP($B25,'Benchmark Data'!$B:$FF,AY$1,FALSE)*AY27,"")</f>
        <v/>
      </c>
      <c r="AZ26" s="156" t="str">
        <f>IFERROR(VLOOKUP($B26,'Benchmark Data'!$B:$FF,AZ$1,FALSE)*AZ27,"")</f>
        <v/>
      </c>
      <c r="BA26" s="156" t="str">
        <f>IFERROR(VLOOKUP($B26,'Benchmark Data'!$B:$FF,BA$1,FALSE)*BA27,"")</f>
        <v/>
      </c>
      <c r="BB26" s="143" t="str">
        <f>IFERROR(VLOOKUP($B26,'Benchmark Data'!$B:$FF,BB$1,FALSE)/VLOOKUP($B25,'Benchmark Data'!$B:$FF,BB$1,FALSE)*BB27,"")</f>
        <v/>
      </c>
      <c r="BC26" s="143" t="str">
        <f>IFERROR(VLOOKUP($B26,'Benchmark Data'!$B:$FF,BC$1,FALSE)/VLOOKUP($B25,'Benchmark Data'!$B:$FF,BC$1,FALSE)*BC27,"")</f>
        <v/>
      </c>
      <c r="BD26" s="143" t="str">
        <f>IFERROR(VLOOKUP($B26,'Benchmark Data'!$B:$FF,BD$1,FALSE)/VLOOKUP($B25,'Benchmark Data'!$B:$FF,BD$1,FALSE)*BD27,"")</f>
        <v/>
      </c>
      <c r="BE26" s="143" t="str">
        <f>IFERROR(VLOOKUP($B26,'Benchmark Data'!$B:$FF,BE$1,FALSE)/VLOOKUP($B25,'Benchmark Data'!$B:$FF,BE$1,FALSE)*BE27,"")</f>
        <v/>
      </c>
      <c r="BF26" s="143" t="str">
        <f>IFERROR(VLOOKUP($B26,'Benchmark Data'!$B:$FF,BF$1,FALSE)/VLOOKUP($B25,'Benchmark Data'!$B:$FF,BF$1,FALSE)*BF27,"")</f>
        <v/>
      </c>
      <c r="BG26" s="143" t="str">
        <f>IFERROR(VLOOKUP($B26,'Benchmark Data'!$B:$FF,BG$1,FALSE)/VLOOKUP($B25,'Benchmark Data'!$B:$FF,BG$1,FALSE)*BG27,"")</f>
        <v/>
      </c>
      <c r="BH26" s="143" t="str">
        <f>IFERROR(VLOOKUP($B26,'Benchmark Data'!$B:$FF,BH$1,FALSE)/VLOOKUP($B25,'Benchmark Data'!$B:$FF,BH$1,FALSE)*BH27,"")</f>
        <v/>
      </c>
      <c r="BI26" s="143" t="str">
        <f>IFERROR(VLOOKUP($B26,'Benchmark Data'!$B:$FF,BI$1,FALSE)/VLOOKUP($B25,'Benchmark Data'!$B:$FF,BI$1,FALSE)*BI27,"")</f>
        <v/>
      </c>
      <c r="BJ26" s="143" t="str">
        <f>IFERROR(VLOOKUP($B26,'Benchmark Data'!$B:$FF,BJ$1,FALSE)/VLOOKUP($B25,'Benchmark Data'!$B:$FF,BJ$1,FALSE)*BJ27,"")</f>
        <v/>
      </c>
      <c r="BK26" s="143" t="str">
        <f>IFERROR(VLOOKUP($B26,'Benchmark Data'!$B:$FF,BK$1,FALSE)/VLOOKUP($B25,'Benchmark Data'!$B:$FF,BK$1,FALSE)*BK27,"")</f>
        <v/>
      </c>
      <c r="BL26" s="143" t="str">
        <f>IFERROR(VLOOKUP($B26,'Benchmark Data'!$B:$FF,BL$1,FALSE)/VLOOKUP($B25,'Benchmark Data'!$B:$FF,BL$1,FALSE)*BL27,"")</f>
        <v/>
      </c>
      <c r="BM26" s="143" t="str">
        <f>IFERROR(VLOOKUP($B26,'Benchmark Data'!$B:$FF,BM$1,FALSE)/VLOOKUP($B25,'Benchmark Data'!$B:$FF,BM$1,FALSE)*BM27,"")</f>
        <v/>
      </c>
      <c r="BN26" s="143" t="str">
        <f>IFERROR(VLOOKUP($B26,'Benchmark Data'!$B:$FF,BN$1,FALSE)/VLOOKUP($B25,'Benchmark Data'!$B:$FF,BN$1,FALSE)*BN27,"")</f>
        <v/>
      </c>
      <c r="BO26" s="143" t="str">
        <f>IFERROR(VLOOKUP($B26,'Benchmark Data'!$B:$FF,BO$1,FALSE)/VLOOKUP($B25,'Benchmark Data'!$B:$FF,BO$1,FALSE)*BO27,"")</f>
        <v/>
      </c>
      <c r="BP26" s="143" t="str">
        <f>IFERROR(VLOOKUP($B26,'Benchmark Data'!$B:$FF,BP$1,FALSE)/VLOOKUP($B25,'Benchmark Data'!$B:$FF,BP$1,FALSE)*BP27,"")</f>
        <v/>
      </c>
      <c r="BQ26" s="143" t="str">
        <f>IFERROR(VLOOKUP($B26,'Benchmark Data'!$B:$FF,BQ$1,FALSE)/VLOOKUP($B25,'Benchmark Data'!$B:$FF,BQ$1,FALSE)*BQ27,"")</f>
        <v/>
      </c>
      <c r="BR26" s="143" t="str">
        <f>IFERROR(VLOOKUP($B26,'Benchmark Data'!$B:$FF,BR$1,FALSE)/VLOOKUP($B25,'Benchmark Data'!$B:$FF,BR$1,FALSE)*BR27,"")</f>
        <v/>
      </c>
      <c r="BS26" s="143" t="str">
        <f>IFERROR(VLOOKUP($B26,'Benchmark Data'!$B:$FF,BS$1,FALSE)/VLOOKUP($B25,'Benchmark Data'!$B:$FF,BS$1,FALSE)*BS27,"")</f>
        <v/>
      </c>
      <c r="BT26" s="143" t="str">
        <f>IFERROR(VLOOKUP($B26,'Benchmark Data'!$B:$FF,BT$1,FALSE)/VLOOKUP($B25,'Benchmark Data'!$B:$FF,BT$1,FALSE)*BT27,"")</f>
        <v/>
      </c>
      <c r="BU26" s="143" t="str">
        <f>IFERROR(VLOOKUP($B26,'Benchmark Data'!$B:$FF,BU$1,FALSE)/VLOOKUP($B25,'Benchmark Data'!$B:$FF,BU$1,FALSE)*BU27,"")</f>
        <v/>
      </c>
      <c r="BV26" s="143" t="str">
        <f>IFERROR(VLOOKUP($B26,'Benchmark Data'!$B:$FF,BV$1,FALSE)/VLOOKUP($B25,'Benchmark Data'!$B:$FF,BV$1,FALSE)*BV27,"")</f>
        <v/>
      </c>
      <c r="BW26" s="143" t="str">
        <f>IFERROR(VLOOKUP($B26,'Benchmark Data'!$B:$FF,BW$1,FALSE)/VLOOKUP($B25,'Benchmark Data'!$B:$FF,BW$1,FALSE)*BW27,"")</f>
        <v/>
      </c>
      <c r="BX26" s="143" t="str">
        <f>IFERROR(VLOOKUP($B26,'Benchmark Data'!$B:$FF,BX$1,FALSE)/VLOOKUP($B25,'Benchmark Data'!$B:$FF,BX$1,FALSE)*BX27,"")</f>
        <v/>
      </c>
      <c r="BY26" s="143" t="str">
        <f>IFERROR(VLOOKUP($B26,'Benchmark Data'!$B:$FF,BY$1,FALSE)/VLOOKUP($B25,'Benchmark Data'!$B:$FF,BY$1,FALSE)*BY27,"")</f>
        <v/>
      </c>
      <c r="BZ26" s="143" t="str">
        <f>IFERROR(VLOOKUP($B26,'Benchmark Data'!$B:$FF,BZ$1,FALSE)/VLOOKUP($B25,'Benchmark Data'!$B:$FF,BZ$1,FALSE)*BZ27,"")</f>
        <v/>
      </c>
      <c r="CA26" s="143" t="str">
        <f>IFERROR(VLOOKUP($B26,'Benchmark Data'!$B:$FF,CA$1,FALSE)/VLOOKUP($B25,'Benchmark Data'!$B:$FF,CA$1,FALSE)*CA27,"")</f>
        <v/>
      </c>
      <c r="CB26" s="143" t="str">
        <f>IFERROR(VLOOKUP($B26,'Benchmark Data'!$B:$FF,CB$1,FALSE)/VLOOKUP($B25,'Benchmark Data'!$B:$FF,CB$1,FALSE)*CB27,"")</f>
        <v/>
      </c>
      <c r="CC26" s="143" t="str">
        <f>IFERROR(VLOOKUP($B26,'Benchmark Data'!$B:$FF,CC$1,FALSE)/VLOOKUP($B25,'Benchmark Data'!$B:$FF,CC$1,FALSE)*CC27,"")</f>
        <v/>
      </c>
      <c r="CD26" s="143" t="str">
        <f>IFERROR(VLOOKUP($B26,'Benchmark Data'!$B:$FF,CD$1,FALSE)/VLOOKUP($B25,'Benchmark Data'!$B:$FF,CD$1,FALSE)*CD27,"")</f>
        <v/>
      </c>
      <c r="CE26" s="143" t="str">
        <f>IFERROR(VLOOKUP($B26,'Benchmark Data'!$B:$FF,CE$1,FALSE)/VLOOKUP($B25,'Benchmark Data'!$B:$FF,CE$1,FALSE)*CE27,"")</f>
        <v/>
      </c>
      <c r="CF26" s="143" t="str">
        <f>IFERROR(VLOOKUP($B26,'Benchmark Data'!$B:$FF,CF$1,FALSE)/VLOOKUP($B25,'Benchmark Data'!$B:$FF,CF$1,FALSE)*CF27,"")</f>
        <v/>
      </c>
      <c r="CG26" s="143" t="str">
        <f>IFERROR(VLOOKUP($B26,'Benchmark Data'!$B:$FF,CG$1,FALSE)/VLOOKUP($B25,'Benchmark Data'!$B:$FF,CG$1,FALSE)*CG27,"")</f>
        <v/>
      </c>
      <c r="CH26" s="156" t="str">
        <f>IFERROR(VLOOKUP($B26,'Benchmark Data'!$B:$FF,CH$1,FALSE)*CH27,"")</f>
        <v/>
      </c>
      <c r="CI26" s="143" t="str">
        <f>IFERROR(VLOOKUP($B26,'Benchmark Data'!$B:$FF,CI$1,FALSE)/VLOOKUP($B25,'Benchmark Data'!$B:$FF,CI$1,FALSE)*CI27,"")</f>
        <v/>
      </c>
      <c r="CJ26" s="143" t="str">
        <f>IFERROR(VLOOKUP($B26,'Benchmark Data'!$B:$FF,CJ$1,FALSE)/VLOOKUP($B25,'Benchmark Data'!$B:$FF,CJ$1,FALSE)*CJ27,"")</f>
        <v/>
      </c>
      <c r="CK26" s="143" t="str">
        <f>IFERROR(VLOOKUP($B26,'Benchmark Data'!$B:$FF,CK$1,FALSE)/VLOOKUP($B25,'Benchmark Data'!$B:$FF,CK$1,FALSE)*CK27,"")</f>
        <v/>
      </c>
      <c r="CL26" s="143" t="str">
        <f>IFERROR(VLOOKUP($B26,'Benchmark Data'!$B:$AAA,CL$1,FALSE)/VLOOKUP($B25,'Benchmark Data'!$B:$AAA,CL$1,FALSE)*CL27,"")</f>
        <v/>
      </c>
      <c r="CM26" s="143" t="str">
        <f>IFERROR(VLOOKUP($B26,'Benchmark Data'!$B:$AAA,CM$1,FALSE)/VLOOKUP($B25,'Benchmark Data'!$B:$AAA,CM$1,FALSE)*CM27,"")</f>
        <v/>
      </c>
      <c r="CN26" s="143" t="str">
        <f>IFERROR(VLOOKUP($B26,'Benchmark Data'!$B:$AAA,CN$1,FALSE)/VLOOKUP($B25,'Benchmark Data'!$B:$AAA,CN$1,FALSE)*CN27,"")</f>
        <v/>
      </c>
      <c r="CO26" s="143" t="str">
        <f>IFERROR(VLOOKUP($B26,'Benchmark Data'!$B:$AAA,CO$1,FALSE)/VLOOKUP($B25,'Benchmark Data'!$B:$AAA,CO$1,FALSE)*CO27,"")</f>
        <v/>
      </c>
      <c r="CP26" s="143" t="str">
        <f>IFERROR(VLOOKUP($B26,'Benchmark Data'!$B:$AAA,CP$1,FALSE)/VLOOKUP($B25,'Benchmark Data'!$B:$AAA,CP$1,FALSE)*CP27,"")</f>
        <v/>
      </c>
      <c r="CQ26" s="143" t="str">
        <f>IFERROR(VLOOKUP($B26,'Benchmark Data'!$B:$AAA,CQ$1,FALSE)/VLOOKUP($B25,'Benchmark Data'!$B:$AAA,CQ$1,FALSE)*CQ27,"")</f>
        <v/>
      </c>
      <c r="CR26" s="143" t="str">
        <f>IFERROR(VLOOKUP($B26,'Benchmark Data'!$B:$AAA,CR$1,FALSE)/VLOOKUP($B25,'Benchmark Data'!$B:$AAA,CR$1,FALSE)*CR27,"")</f>
        <v/>
      </c>
      <c r="CS26" s="143" t="str">
        <f>IFERROR(VLOOKUP($B26,'Benchmark Data'!$B:$AAA,CS$1,FALSE)/VLOOKUP($B25,'Benchmark Data'!$B:$AAA,CS$1,FALSE)*CS27,"")</f>
        <v/>
      </c>
      <c r="CT26" s="143" t="str">
        <f>IFERROR(VLOOKUP($B26,'Benchmark Data'!$B:$AAA,CT$1,FALSE)/VLOOKUP($B25,'Benchmark Data'!$B:$AAA,CT$1,FALSE)*CT27,"")</f>
        <v/>
      </c>
      <c r="CU26" s="143" t="str">
        <f>IFERROR(VLOOKUP($B26,'Benchmark Data'!$B:$AAA,CU$1,FALSE)/VLOOKUP($B25,'Benchmark Data'!$B:$AAA,CU$1,FALSE)*CU27,"")</f>
        <v/>
      </c>
      <c r="CV26" s="143" t="str">
        <f>IFERROR(VLOOKUP($B26,'Benchmark Data'!$B:$AAA,CV$1,FALSE)/VLOOKUP($B25,'Benchmark Data'!$B:$AAA,CV$1,FALSE)*CV27,"")</f>
        <v/>
      </c>
      <c r="CW26" s="143" t="str">
        <f>IFERROR(VLOOKUP($B26,'Benchmark Data'!$B:$AAA,CW$1,FALSE)/VLOOKUP($B25,'Benchmark Data'!$B:$AAA,CW$1,FALSE)*CW27,"")</f>
        <v/>
      </c>
      <c r="CX26" s="143" t="str">
        <f>IFERROR(VLOOKUP($B26,'Benchmark Data'!$B:$AAA,CX$1,FALSE)/VLOOKUP($B25,'Benchmark Data'!$B:$AAA,CX$1,FALSE)*CX27,"")</f>
        <v/>
      </c>
      <c r="CY26" s="143" t="str">
        <f>IFERROR(VLOOKUP($B26,'Benchmark Data'!$B:$AAA,CY$1,FALSE)/VLOOKUP($B25,'Benchmark Data'!$B:$AAA,CY$1,FALSE)*CY27,"")</f>
        <v/>
      </c>
      <c r="CZ26" s="143" t="str">
        <f>IFERROR(VLOOKUP($B26,'Benchmark Data'!$B:$AAA,CZ$1,FALSE)/VLOOKUP($B25,'Benchmark Data'!$B:$AAA,CZ$1,FALSE)*CZ27,"")</f>
        <v/>
      </c>
      <c r="DA26" s="143" t="str">
        <f>IFERROR(VLOOKUP($B26,'Benchmark Data'!$B:$AAA,DA$1,FALSE)/VLOOKUP($B25,'Benchmark Data'!$B:$AAA,DA$1,FALSE)*DA27,"")</f>
        <v/>
      </c>
      <c r="DB26" s="143" t="str">
        <f>IFERROR(VLOOKUP($B26,'Benchmark Data'!$B:$AAA,DB$1,FALSE)/VLOOKUP($B25,'Benchmark Data'!$B:$AAA,DB$1,FALSE)*DB27,"")</f>
        <v/>
      </c>
      <c r="DC26" s="143" t="str">
        <f>IFERROR(VLOOKUP($B26,'Benchmark Data'!$B:$AAA,DC$1,FALSE)/VLOOKUP($B25,'Benchmark Data'!$B:$AAA,DC$1,FALSE)*DC27,"")</f>
        <v/>
      </c>
      <c r="DD26" s="143" t="str">
        <f>IFERROR(VLOOKUP($B26,'Benchmark Data'!$B:$AAA,DD$1,FALSE)/VLOOKUP($B25,'Benchmark Data'!$B:$AAA,DD$1,FALSE)*DD27,"")</f>
        <v/>
      </c>
      <c r="DE26" s="143" t="str">
        <f>IFERROR(VLOOKUP($B26,'Benchmark Data'!$B:$AAA,DE$1,FALSE)/VLOOKUP($B25,'Benchmark Data'!$B:$AAA,DE$1,FALSE)*DE27,"")</f>
        <v/>
      </c>
      <c r="DF26" s="143" t="str">
        <f>IFERROR(VLOOKUP($B26,'Benchmark Data'!$B:$AAA,DF$1,FALSE)/VLOOKUP($B25,'Benchmark Data'!$B:$AAA,DF$1,FALSE)*DF27,"")</f>
        <v/>
      </c>
      <c r="DG26" s="143" t="str">
        <f>IFERROR(VLOOKUP($B26,'Benchmark Data'!$B:$AAA,DG$1,FALSE)/VLOOKUP($B25,'Benchmark Data'!$B:$AAA,DG$1,FALSE)*DG27,"")</f>
        <v/>
      </c>
      <c r="DH26" s="143" t="str">
        <f>IFERROR(VLOOKUP($B26,'Benchmark Data'!$B:$AAA,DH$1,FALSE)/VLOOKUP($B25,'Benchmark Data'!$B:$AAA,DH$1,FALSE)*DH27,"")</f>
        <v/>
      </c>
      <c r="DI26" s="143" t="str">
        <f>IFERROR(VLOOKUP($B26,'Benchmark Data'!$B:$AAA,DI$1,FALSE)/VLOOKUP($B25,'Benchmark Data'!$B:$AAA,DI$1,FALSE)*DI27,"")</f>
        <v/>
      </c>
    </row>
    <row r="27" spans="1:113">
      <c r="A27" s="94">
        <f t="shared" si="33"/>
        <v>174</v>
      </c>
      <c r="B27" s="168">
        <f t="shared" si="34"/>
        <v>40786</v>
      </c>
      <c r="C27" s="143" t="str">
        <f>IFERROR(VLOOKUP($B27,'Benchmark Data'!$B:$FF,C$1,FALSE)/VLOOKUP($B26,'Benchmark Data'!$B:$FF,C$1,FALSE)*C28,"")</f>
        <v/>
      </c>
      <c r="D27" s="143" t="str">
        <f>IFERROR(VLOOKUP($B27,'Benchmark Data'!$B:$FF,D$1,FALSE)/VLOOKUP($B26,'Benchmark Data'!$B:$FF,D$1,FALSE)*D28,"")</f>
        <v/>
      </c>
      <c r="E27" s="143" t="str">
        <f>IFERROR(VLOOKUP($B27,'Benchmark Data'!$B:$FF,E$1,FALSE)/VLOOKUP($B26,'Benchmark Data'!$B:$FF,E$1,FALSE)*E28,"")</f>
        <v/>
      </c>
      <c r="F27" s="143" t="str">
        <f>IFERROR(VLOOKUP($B27,'Benchmark Data'!$B:$FF,F$1,FALSE)/VLOOKUP($B26,'Benchmark Data'!$B:$FF,F$1,FALSE)*F28,"")</f>
        <v/>
      </c>
      <c r="G27" s="143" t="str">
        <f>IFERROR(VLOOKUP($B27,'Benchmark Data'!$B:$FF,G$1,FALSE)/VLOOKUP($B26,'Benchmark Data'!$B:$FF,G$1,FALSE)*G28,"")</f>
        <v/>
      </c>
      <c r="H27" s="143" t="str">
        <f>IFERROR(VLOOKUP($B27,'Benchmark Data'!$B:$FF,H$1,FALSE)/VLOOKUP($B26,'Benchmark Data'!$B:$FF,H$1,FALSE)*H28,"")</f>
        <v/>
      </c>
      <c r="I27" s="143" t="str">
        <f>IFERROR(VLOOKUP($B27,'Benchmark Data'!$B:$FF,I$1,FALSE)/VLOOKUP($B26,'Benchmark Data'!$B:$FF,I$1,FALSE)*I28,"")</f>
        <v/>
      </c>
      <c r="J27" s="143" t="str">
        <f>IFERROR(VLOOKUP($B27,'Benchmark Data'!$B:$FF,J$1,FALSE)/VLOOKUP($B26,'Benchmark Data'!$B:$FF,J$1,FALSE)*J28,"")</f>
        <v/>
      </c>
      <c r="K27" s="156" t="str">
        <f>IFERROR(VLOOKUP($B27,'Benchmark Data'!$B:$FF,K$1,FALSE)*K28,"")</f>
        <v/>
      </c>
      <c r="L27" s="156" t="str">
        <f>IFERROR(VLOOKUP($B27,'Benchmark Data'!$B:$FF,L$1,FALSE)*L28,"")</f>
        <v/>
      </c>
      <c r="M27" s="156" t="str">
        <f>IFERROR(VLOOKUP($B27,'Benchmark Data'!$B:$FF,M$1,FALSE)*M28,"")</f>
        <v/>
      </c>
      <c r="N27" s="143" t="str">
        <f>IFERROR(VLOOKUP($B27,'Benchmark Data'!$B:$FF,N$1,FALSE)/VLOOKUP($B26,'Benchmark Data'!$B:$FF,N$1,FALSE)*N28,"")</f>
        <v/>
      </c>
      <c r="O27" s="143" t="str">
        <f>IFERROR(VLOOKUP($B27,'Benchmark Data'!$B:$FF,O$1,FALSE)/VLOOKUP($B26,'Benchmark Data'!$B:$FF,O$1,FALSE)*O28,"")</f>
        <v/>
      </c>
      <c r="P27" s="143" t="str">
        <f>IFERROR(VLOOKUP($B27,'Benchmark Data'!$B:$FF,P$1,FALSE)/VLOOKUP($B26,'Benchmark Data'!$B:$FF,P$1,FALSE)*P28,"")</f>
        <v/>
      </c>
      <c r="Q27" s="156">
        <f>IFERROR(VLOOKUP($B27,'Benchmark Data'!$B:$FF,Q$1,FALSE)*Q28,"")</f>
        <v>3.735026191490288</v>
      </c>
      <c r="R27" s="156" t="str">
        <f>IFERROR(VLOOKUP($B27,'Benchmark Data'!$B:$FF,R$1,FALSE)*R28,"")</f>
        <v/>
      </c>
      <c r="S27" s="156" t="str">
        <f>IFERROR(VLOOKUP($B27,'Benchmark Data'!$B:$FF,S$1,FALSE)*S28,"")</f>
        <v/>
      </c>
      <c r="T27" s="156" t="str">
        <f>IFERROR(VLOOKUP($B27,'Benchmark Data'!$B:$FF,T$1,FALSE)*T28,"")</f>
        <v/>
      </c>
      <c r="U27" s="156" t="str">
        <f>IFERROR(VLOOKUP($B27,'Benchmark Data'!$B:$FF,U$1,FALSE)*U28,"")</f>
        <v/>
      </c>
      <c r="V27" s="143">
        <f>IFERROR(VLOOKUP($B27,'Benchmark Data'!$B:$FF,V$1,FALSE)/VLOOKUP($B26,'Benchmark Data'!$B:$FF,V$1,FALSE)*V28,"")</f>
        <v>3.8101883689010281</v>
      </c>
      <c r="W27" s="143" t="str">
        <f>IFERROR(VLOOKUP($B27,'Benchmark Data'!$B:$FF,W$1,FALSE)/VLOOKUP($B26,'Benchmark Data'!$B:$FF,W$1,FALSE)*W28,"")</f>
        <v/>
      </c>
      <c r="X27" s="143" t="str">
        <f>IFERROR(VLOOKUP($B27,'Benchmark Data'!$B:$FF,X$1,FALSE)/VLOOKUP($B26,'Benchmark Data'!$B:$FF,X$1,FALSE)*X28,"")</f>
        <v/>
      </c>
      <c r="Y27" s="143" t="str">
        <f>IFERROR(VLOOKUP($B27,'Benchmark Data'!$B:$FF,Y$1,FALSE)/VLOOKUP($B26,'Benchmark Data'!$B:$FF,Y$1,FALSE)*Y28,"")</f>
        <v/>
      </c>
      <c r="Z27" s="143" t="str">
        <f>IFERROR(VLOOKUP($B27,'Benchmark Data'!$B:$FF,Z$1,FALSE)/VLOOKUP($B26,'Benchmark Data'!$B:$FF,Z$1,FALSE)*Z28,"")</f>
        <v/>
      </c>
      <c r="AA27" s="143" t="str">
        <f>IFERROR(VLOOKUP($B27,'Benchmark Data'!$B:$FF,AA$1,FALSE)/VLOOKUP($B26,'Benchmark Data'!$B:$FF,AA$1,FALSE)*AA28,"")</f>
        <v/>
      </c>
      <c r="AB27" s="143" t="str">
        <f>IFERROR(VLOOKUP($B27,'Benchmark Data'!$B:$FF,AB$1,FALSE)/VLOOKUP($B26,'Benchmark Data'!$B:$FF,AB$1,FALSE)*AB28,"")</f>
        <v/>
      </c>
      <c r="AC27" s="143" t="str">
        <f>IFERROR(VLOOKUP($B27,'Benchmark Data'!$B:$FF,AC$1,FALSE)/VLOOKUP($B26,'Benchmark Data'!$B:$FF,AC$1,FALSE)*AC28,"")</f>
        <v/>
      </c>
      <c r="AD27" s="143" t="str">
        <f>IFERROR(VLOOKUP($B27,'Benchmark Data'!$B:$FF,AD$1,FALSE)/VLOOKUP($B26,'Benchmark Data'!$B:$FF,AD$1,FALSE)*AD28,"")</f>
        <v/>
      </c>
      <c r="AE27" s="143" t="str">
        <f>IFERROR(VLOOKUP($B27,'Benchmark Data'!$B:$FF,AE$1,FALSE)/VLOOKUP($B26,'Benchmark Data'!$B:$FF,AE$1,FALSE)*AE28,"")</f>
        <v/>
      </c>
      <c r="AF27" s="143" t="str">
        <f>IFERROR(VLOOKUP($B27,'Benchmark Data'!$B:$FF,AF$1,FALSE)/VLOOKUP($B26,'Benchmark Data'!$B:$FF,AF$1,FALSE)*AF28,"")</f>
        <v/>
      </c>
      <c r="AG27" s="143" t="str">
        <f>IFERROR(VLOOKUP($B27,'Benchmark Data'!$B:$FF,AG$1,FALSE)/VLOOKUP($B26,'Benchmark Data'!$B:$FF,AG$1,FALSE)*AG28,"")</f>
        <v/>
      </c>
      <c r="AH27" s="143" t="str">
        <f>IFERROR(VLOOKUP($B27,'Benchmark Data'!$B:$FF,AH$1,FALSE)/VLOOKUP($B26,'Benchmark Data'!$B:$FF,AH$1,FALSE)*AH28,"")</f>
        <v/>
      </c>
      <c r="AI27" s="143" t="str">
        <f>IFERROR(VLOOKUP($B27,'Benchmark Data'!$B:$FF,AI$1,FALSE)/VLOOKUP($B26,'Benchmark Data'!$B:$FF,AI$1,FALSE)*AI28,"")</f>
        <v/>
      </c>
      <c r="AJ27" s="143" t="str">
        <f>IFERROR(VLOOKUP($B27,'Benchmark Data'!$B:$FF,AJ$1,FALSE)/VLOOKUP($B26,'Benchmark Data'!$B:$FF,AJ$1,FALSE)*AJ28,"")</f>
        <v/>
      </c>
      <c r="AK27" s="143" t="str">
        <f>IFERROR(VLOOKUP($B27,'Benchmark Data'!$B:$FF,AK$1,FALSE)/VLOOKUP($B26,'Benchmark Data'!$B:$FF,AK$1,FALSE)*AK28,"")</f>
        <v/>
      </c>
      <c r="AL27" s="143" t="str">
        <f>IFERROR(VLOOKUP($B27,'Benchmark Data'!$B:$FF,AL$1,FALSE)/VLOOKUP($B26,'Benchmark Data'!$B:$FF,AL$1,FALSE)*AL28,"")</f>
        <v/>
      </c>
      <c r="AM27" s="143" t="str">
        <f>IFERROR(VLOOKUP($B27,'Benchmark Data'!$B:$FF,AM$1,FALSE)/VLOOKUP($B26,'Benchmark Data'!$B:$FF,AM$1,FALSE)*AM28,"")</f>
        <v/>
      </c>
      <c r="AN27" s="143" t="str">
        <f>IFERROR(VLOOKUP($B27,'Benchmark Data'!$B:$FF,AN$1,FALSE)/VLOOKUP($B26,'Benchmark Data'!$B:$FF,AN$1,FALSE)*AN28,"")</f>
        <v/>
      </c>
      <c r="AO27" s="143" t="str">
        <f>IFERROR(VLOOKUP($B27,'Benchmark Data'!$B:$FF,AO$1,FALSE)/VLOOKUP($B26,'Benchmark Data'!$B:$FF,AO$1,FALSE)*AO28,"")</f>
        <v/>
      </c>
      <c r="AP27" s="143" t="str">
        <f>IFERROR(VLOOKUP($B27,'Benchmark Data'!$B:$FF,AP$1,FALSE)/VLOOKUP($B26,'Benchmark Data'!$B:$FF,AP$1,FALSE)*AP28,"")</f>
        <v/>
      </c>
      <c r="AQ27" s="143" t="str">
        <f>IFERROR(VLOOKUP($B27,'Benchmark Data'!$B:$FF,AQ$1,FALSE)/VLOOKUP($B26,'Benchmark Data'!$B:$FF,AQ$1,FALSE)*AQ28,"")</f>
        <v/>
      </c>
      <c r="AR27" s="143" t="str">
        <f>IFERROR(VLOOKUP($B27,'Benchmark Data'!$B:$FF,AR$1,FALSE)/VLOOKUP($B26,'Benchmark Data'!$B:$FF,AR$1,FALSE)*AR28,"")</f>
        <v/>
      </c>
      <c r="AS27" s="143" t="str">
        <f>IFERROR(VLOOKUP($B27,'Benchmark Data'!$B:$FF,AS$1,FALSE)/VLOOKUP($B26,'Benchmark Data'!$B:$FF,AS$1,FALSE)*AS28,"")</f>
        <v/>
      </c>
      <c r="AT27" s="143" t="str">
        <f>IFERROR(VLOOKUP($B27,'Benchmark Data'!$B:$FF,AT$1,FALSE)/VLOOKUP($B26,'Benchmark Data'!$B:$FF,AT$1,FALSE)*AT28,"")</f>
        <v/>
      </c>
      <c r="AU27" s="143" t="str">
        <f>IFERROR(VLOOKUP($B27,'Benchmark Data'!$B:$FF,AU$1,FALSE)/VLOOKUP($B26,'Benchmark Data'!$B:$FF,AU$1,FALSE)*AU28,"")</f>
        <v/>
      </c>
      <c r="AV27" s="143" t="str">
        <f>IFERROR(VLOOKUP($B27,'Benchmark Data'!$B:$FF,AV$1,FALSE)/VLOOKUP($B26,'Benchmark Data'!$B:$FF,AV$1,FALSE)*AV28,"")</f>
        <v/>
      </c>
      <c r="AW27" s="143" t="str">
        <f>IFERROR(VLOOKUP($B27,'Benchmark Data'!$B:$FF,AW$1,FALSE)/VLOOKUP($B26,'Benchmark Data'!$B:$FF,AW$1,FALSE)*AW28,"")</f>
        <v/>
      </c>
      <c r="AX27" s="143" t="str">
        <f>IFERROR(VLOOKUP($B27,'Benchmark Data'!$B:$FF,AX$1,FALSE)/VLOOKUP($B26,'Benchmark Data'!$B:$FF,AX$1,FALSE)*AX28,"")</f>
        <v/>
      </c>
      <c r="AY27" s="143" t="str">
        <f>IFERROR(VLOOKUP($B27,'Benchmark Data'!$B:$FF,AY$1,FALSE)/VLOOKUP($B26,'Benchmark Data'!$B:$FF,AY$1,FALSE)*AY28,"")</f>
        <v/>
      </c>
      <c r="AZ27" s="156" t="str">
        <f>IFERROR(VLOOKUP($B27,'Benchmark Data'!$B:$FF,AZ$1,FALSE)*AZ28,"")</f>
        <v/>
      </c>
      <c r="BA27" s="156" t="str">
        <f>IFERROR(VLOOKUP($B27,'Benchmark Data'!$B:$FF,BA$1,FALSE)*BA28,"")</f>
        <v/>
      </c>
      <c r="BB27" s="143" t="str">
        <f>IFERROR(VLOOKUP($B27,'Benchmark Data'!$B:$FF,BB$1,FALSE)/VLOOKUP($B26,'Benchmark Data'!$B:$FF,BB$1,FALSE)*BB28,"")</f>
        <v/>
      </c>
      <c r="BC27" s="143" t="str">
        <f>IFERROR(VLOOKUP($B27,'Benchmark Data'!$B:$FF,BC$1,FALSE)/VLOOKUP($B26,'Benchmark Data'!$B:$FF,BC$1,FALSE)*BC28,"")</f>
        <v/>
      </c>
      <c r="BD27" s="143" t="str">
        <f>IFERROR(VLOOKUP($B27,'Benchmark Data'!$B:$FF,BD$1,FALSE)/VLOOKUP($B26,'Benchmark Data'!$B:$FF,BD$1,FALSE)*BD28,"")</f>
        <v/>
      </c>
      <c r="BE27" s="143" t="str">
        <f>IFERROR(VLOOKUP($B27,'Benchmark Data'!$B:$FF,BE$1,FALSE)/VLOOKUP($B26,'Benchmark Data'!$B:$FF,BE$1,FALSE)*BE28,"")</f>
        <v/>
      </c>
      <c r="BF27" s="143" t="str">
        <f>IFERROR(VLOOKUP($B27,'Benchmark Data'!$B:$FF,BF$1,FALSE)/VLOOKUP($B26,'Benchmark Data'!$B:$FF,BF$1,FALSE)*BF28,"")</f>
        <v/>
      </c>
      <c r="BG27" s="143" t="str">
        <f>IFERROR(VLOOKUP($B27,'Benchmark Data'!$B:$FF,BG$1,FALSE)/VLOOKUP($B26,'Benchmark Data'!$B:$FF,BG$1,FALSE)*BG28,"")</f>
        <v/>
      </c>
      <c r="BH27" s="143" t="str">
        <f>IFERROR(VLOOKUP($B27,'Benchmark Data'!$B:$FF,BH$1,FALSE)/VLOOKUP($B26,'Benchmark Data'!$B:$FF,BH$1,FALSE)*BH28,"")</f>
        <v/>
      </c>
      <c r="BI27" s="143" t="str">
        <f>IFERROR(VLOOKUP($B27,'Benchmark Data'!$B:$FF,BI$1,FALSE)/VLOOKUP($B26,'Benchmark Data'!$B:$FF,BI$1,FALSE)*BI28,"")</f>
        <v/>
      </c>
      <c r="BJ27" s="143" t="str">
        <f>IFERROR(VLOOKUP($B27,'Benchmark Data'!$B:$FF,BJ$1,FALSE)/VLOOKUP($B26,'Benchmark Data'!$B:$FF,BJ$1,FALSE)*BJ28,"")</f>
        <v/>
      </c>
      <c r="BK27" s="143" t="str">
        <f>IFERROR(VLOOKUP($B27,'Benchmark Data'!$B:$FF,BK$1,FALSE)/VLOOKUP($B26,'Benchmark Data'!$B:$FF,BK$1,FALSE)*BK28,"")</f>
        <v/>
      </c>
      <c r="BL27" s="143" t="str">
        <f>IFERROR(VLOOKUP($B27,'Benchmark Data'!$B:$FF,BL$1,FALSE)/VLOOKUP($B26,'Benchmark Data'!$B:$FF,BL$1,FALSE)*BL28,"")</f>
        <v/>
      </c>
      <c r="BM27" s="143" t="str">
        <f>IFERROR(VLOOKUP($B27,'Benchmark Data'!$B:$FF,BM$1,FALSE)/VLOOKUP($B26,'Benchmark Data'!$B:$FF,BM$1,FALSE)*BM28,"")</f>
        <v/>
      </c>
      <c r="BN27" s="143" t="str">
        <f>IFERROR(VLOOKUP($B27,'Benchmark Data'!$B:$FF,BN$1,FALSE)/VLOOKUP($B26,'Benchmark Data'!$B:$FF,BN$1,FALSE)*BN28,"")</f>
        <v/>
      </c>
      <c r="BO27" s="143" t="str">
        <f>IFERROR(VLOOKUP($B27,'Benchmark Data'!$B:$FF,BO$1,FALSE)/VLOOKUP($B26,'Benchmark Data'!$B:$FF,BO$1,FALSE)*BO28,"")</f>
        <v/>
      </c>
      <c r="BP27" s="143" t="str">
        <f>IFERROR(VLOOKUP($B27,'Benchmark Data'!$B:$FF,BP$1,FALSE)/VLOOKUP($B26,'Benchmark Data'!$B:$FF,BP$1,FALSE)*BP28,"")</f>
        <v/>
      </c>
      <c r="BQ27" s="143" t="str">
        <f>IFERROR(VLOOKUP($B27,'Benchmark Data'!$B:$FF,BQ$1,FALSE)/VLOOKUP($B26,'Benchmark Data'!$B:$FF,BQ$1,FALSE)*BQ28,"")</f>
        <v/>
      </c>
      <c r="BR27" s="143" t="str">
        <f>IFERROR(VLOOKUP($B27,'Benchmark Data'!$B:$FF,BR$1,FALSE)/VLOOKUP($B26,'Benchmark Data'!$B:$FF,BR$1,FALSE)*BR28,"")</f>
        <v/>
      </c>
      <c r="BS27" s="143" t="str">
        <f>IFERROR(VLOOKUP($B27,'Benchmark Data'!$B:$FF,BS$1,FALSE)/VLOOKUP($B26,'Benchmark Data'!$B:$FF,BS$1,FALSE)*BS28,"")</f>
        <v/>
      </c>
      <c r="BT27" s="143" t="str">
        <f>IFERROR(VLOOKUP($B27,'Benchmark Data'!$B:$FF,BT$1,FALSE)/VLOOKUP($B26,'Benchmark Data'!$B:$FF,BT$1,FALSE)*BT28,"")</f>
        <v/>
      </c>
      <c r="BU27" s="143" t="str">
        <f>IFERROR(VLOOKUP($B27,'Benchmark Data'!$B:$FF,BU$1,FALSE)/VLOOKUP($B26,'Benchmark Data'!$B:$FF,BU$1,FALSE)*BU28,"")</f>
        <v/>
      </c>
      <c r="BV27" s="143" t="str">
        <f>IFERROR(VLOOKUP($B27,'Benchmark Data'!$B:$FF,BV$1,FALSE)/VLOOKUP($B26,'Benchmark Data'!$B:$FF,BV$1,FALSE)*BV28,"")</f>
        <v/>
      </c>
      <c r="BW27" s="143" t="str">
        <f>IFERROR(VLOOKUP($B27,'Benchmark Data'!$B:$FF,BW$1,FALSE)/VLOOKUP($B26,'Benchmark Data'!$B:$FF,BW$1,FALSE)*BW28,"")</f>
        <v/>
      </c>
      <c r="BX27" s="143" t="str">
        <f>IFERROR(VLOOKUP($B27,'Benchmark Data'!$B:$FF,BX$1,FALSE)/VLOOKUP($B26,'Benchmark Data'!$B:$FF,BX$1,FALSE)*BX28,"")</f>
        <v/>
      </c>
      <c r="BY27" s="143" t="str">
        <f>IFERROR(VLOOKUP($B27,'Benchmark Data'!$B:$FF,BY$1,FALSE)/VLOOKUP($B26,'Benchmark Data'!$B:$FF,BY$1,FALSE)*BY28,"")</f>
        <v/>
      </c>
      <c r="BZ27" s="143" t="str">
        <f>IFERROR(VLOOKUP($B27,'Benchmark Data'!$B:$FF,BZ$1,FALSE)/VLOOKUP($B26,'Benchmark Data'!$B:$FF,BZ$1,FALSE)*BZ28,"")</f>
        <v/>
      </c>
      <c r="CA27" s="143" t="str">
        <f>IFERROR(VLOOKUP($B27,'Benchmark Data'!$B:$FF,CA$1,FALSE)/VLOOKUP($B26,'Benchmark Data'!$B:$FF,CA$1,FALSE)*CA28,"")</f>
        <v/>
      </c>
      <c r="CB27" s="143" t="str">
        <f>IFERROR(VLOOKUP($B27,'Benchmark Data'!$B:$FF,CB$1,FALSE)/VLOOKUP($B26,'Benchmark Data'!$B:$FF,CB$1,FALSE)*CB28,"")</f>
        <v/>
      </c>
      <c r="CC27" s="143" t="str">
        <f>IFERROR(VLOOKUP($B27,'Benchmark Data'!$B:$FF,CC$1,FALSE)/VLOOKUP($B26,'Benchmark Data'!$B:$FF,CC$1,FALSE)*CC28,"")</f>
        <v/>
      </c>
      <c r="CD27" s="143" t="str">
        <f>IFERROR(VLOOKUP($B27,'Benchmark Data'!$B:$FF,CD$1,FALSE)/VLOOKUP($B26,'Benchmark Data'!$B:$FF,CD$1,FALSE)*CD28,"")</f>
        <v/>
      </c>
      <c r="CE27" s="143" t="str">
        <f>IFERROR(VLOOKUP($B27,'Benchmark Data'!$B:$FF,CE$1,FALSE)/VLOOKUP($B26,'Benchmark Data'!$B:$FF,CE$1,FALSE)*CE28,"")</f>
        <v/>
      </c>
      <c r="CF27" s="143" t="str">
        <f>IFERROR(VLOOKUP($B27,'Benchmark Data'!$B:$FF,CF$1,FALSE)/VLOOKUP($B26,'Benchmark Data'!$B:$FF,CF$1,FALSE)*CF28,"")</f>
        <v/>
      </c>
      <c r="CG27" s="143" t="str">
        <f>IFERROR(VLOOKUP($B27,'Benchmark Data'!$B:$FF,CG$1,FALSE)/VLOOKUP($B26,'Benchmark Data'!$B:$FF,CG$1,FALSE)*CG28,"")</f>
        <v/>
      </c>
      <c r="CH27" s="156" t="str">
        <f>IFERROR(VLOOKUP($B27,'Benchmark Data'!$B:$FF,CH$1,FALSE)*CH28,"")</f>
        <v/>
      </c>
      <c r="CI27" s="143" t="str">
        <f>IFERROR(VLOOKUP($B27,'Benchmark Data'!$B:$FF,CI$1,FALSE)/VLOOKUP($B26,'Benchmark Data'!$B:$FF,CI$1,FALSE)*CI28,"")</f>
        <v/>
      </c>
      <c r="CJ27" s="143" t="str">
        <f>IFERROR(VLOOKUP($B27,'Benchmark Data'!$B:$FF,CJ$1,FALSE)/VLOOKUP($B26,'Benchmark Data'!$B:$FF,CJ$1,FALSE)*CJ28,"")</f>
        <v/>
      </c>
      <c r="CK27" s="143" t="str">
        <f>IFERROR(VLOOKUP($B27,'Benchmark Data'!$B:$FF,CK$1,FALSE)/VLOOKUP($B26,'Benchmark Data'!$B:$FF,CK$1,FALSE)*CK28,"")</f>
        <v/>
      </c>
      <c r="CL27" s="143" t="str">
        <f>IFERROR(VLOOKUP($B27,'Benchmark Data'!$B:$AAA,CL$1,FALSE)/VLOOKUP($B26,'Benchmark Data'!$B:$AAA,CL$1,FALSE)*CL28,"")</f>
        <v/>
      </c>
      <c r="CM27" s="143" t="str">
        <f>IFERROR(VLOOKUP($B27,'Benchmark Data'!$B:$AAA,CM$1,FALSE)/VLOOKUP($B26,'Benchmark Data'!$B:$AAA,CM$1,FALSE)*CM28,"")</f>
        <v/>
      </c>
      <c r="CN27" s="143" t="str">
        <f>IFERROR(VLOOKUP($B27,'Benchmark Data'!$B:$AAA,CN$1,FALSE)/VLOOKUP($B26,'Benchmark Data'!$B:$AAA,CN$1,FALSE)*CN28,"")</f>
        <v/>
      </c>
      <c r="CO27" s="143" t="str">
        <f>IFERROR(VLOOKUP($B27,'Benchmark Data'!$B:$AAA,CO$1,FALSE)/VLOOKUP($B26,'Benchmark Data'!$B:$AAA,CO$1,FALSE)*CO28,"")</f>
        <v/>
      </c>
      <c r="CP27" s="143" t="str">
        <f>IFERROR(VLOOKUP($B27,'Benchmark Data'!$B:$AAA,CP$1,FALSE)/VLOOKUP($B26,'Benchmark Data'!$B:$AAA,CP$1,FALSE)*CP28,"")</f>
        <v/>
      </c>
      <c r="CQ27" s="143" t="str">
        <f>IFERROR(VLOOKUP($B27,'Benchmark Data'!$B:$AAA,CQ$1,FALSE)/VLOOKUP($B26,'Benchmark Data'!$B:$AAA,CQ$1,FALSE)*CQ28,"")</f>
        <v/>
      </c>
      <c r="CR27" s="143" t="str">
        <f>IFERROR(VLOOKUP($B27,'Benchmark Data'!$B:$AAA,CR$1,FALSE)/VLOOKUP($B26,'Benchmark Data'!$B:$AAA,CR$1,FALSE)*CR28,"")</f>
        <v/>
      </c>
      <c r="CS27" s="143" t="str">
        <f>IFERROR(VLOOKUP($B27,'Benchmark Data'!$B:$AAA,CS$1,FALSE)/VLOOKUP($B26,'Benchmark Data'!$B:$AAA,CS$1,FALSE)*CS28,"")</f>
        <v/>
      </c>
      <c r="CT27" s="143" t="str">
        <f>IFERROR(VLOOKUP($B27,'Benchmark Data'!$B:$AAA,CT$1,FALSE)/VLOOKUP($B26,'Benchmark Data'!$B:$AAA,CT$1,FALSE)*CT28,"")</f>
        <v/>
      </c>
      <c r="CU27" s="143" t="str">
        <f>IFERROR(VLOOKUP($B27,'Benchmark Data'!$B:$AAA,CU$1,FALSE)/VLOOKUP($B26,'Benchmark Data'!$B:$AAA,CU$1,FALSE)*CU28,"")</f>
        <v/>
      </c>
      <c r="CV27" s="143" t="str">
        <f>IFERROR(VLOOKUP($B27,'Benchmark Data'!$B:$AAA,CV$1,FALSE)/VLOOKUP($B26,'Benchmark Data'!$B:$AAA,CV$1,FALSE)*CV28,"")</f>
        <v/>
      </c>
      <c r="CW27" s="143" t="str">
        <f>IFERROR(VLOOKUP($B27,'Benchmark Data'!$B:$AAA,CW$1,FALSE)/VLOOKUP($B26,'Benchmark Data'!$B:$AAA,CW$1,FALSE)*CW28,"")</f>
        <v/>
      </c>
      <c r="CX27" s="143" t="str">
        <f>IFERROR(VLOOKUP($B27,'Benchmark Data'!$B:$AAA,CX$1,FALSE)/VLOOKUP($B26,'Benchmark Data'!$B:$AAA,CX$1,FALSE)*CX28,"")</f>
        <v/>
      </c>
      <c r="CY27" s="143" t="str">
        <f>IFERROR(VLOOKUP($B27,'Benchmark Data'!$B:$AAA,CY$1,FALSE)/VLOOKUP($B26,'Benchmark Data'!$B:$AAA,CY$1,FALSE)*CY28,"")</f>
        <v/>
      </c>
      <c r="CZ27" s="143" t="str">
        <f>IFERROR(VLOOKUP($B27,'Benchmark Data'!$B:$AAA,CZ$1,FALSE)/VLOOKUP($B26,'Benchmark Data'!$B:$AAA,CZ$1,FALSE)*CZ28,"")</f>
        <v/>
      </c>
      <c r="DA27" s="143" t="str">
        <f>IFERROR(VLOOKUP($B27,'Benchmark Data'!$B:$AAA,DA$1,FALSE)/VLOOKUP($B26,'Benchmark Data'!$B:$AAA,DA$1,FALSE)*DA28,"")</f>
        <v/>
      </c>
      <c r="DB27" s="143" t="str">
        <f>IFERROR(VLOOKUP($B27,'Benchmark Data'!$B:$AAA,DB$1,FALSE)/VLOOKUP($B26,'Benchmark Data'!$B:$AAA,DB$1,FALSE)*DB28,"")</f>
        <v/>
      </c>
      <c r="DC27" s="143" t="str">
        <f>IFERROR(VLOOKUP($B27,'Benchmark Data'!$B:$AAA,DC$1,FALSE)/VLOOKUP($B26,'Benchmark Data'!$B:$AAA,DC$1,FALSE)*DC28,"")</f>
        <v/>
      </c>
      <c r="DD27" s="143" t="str">
        <f>IFERROR(VLOOKUP($B27,'Benchmark Data'!$B:$AAA,DD$1,FALSE)/VLOOKUP($B26,'Benchmark Data'!$B:$AAA,DD$1,FALSE)*DD28,"")</f>
        <v/>
      </c>
      <c r="DE27" s="143" t="str">
        <f>IFERROR(VLOOKUP($B27,'Benchmark Data'!$B:$AAA,DE$1,FALSE)/VLOOKUP($B26,'Benchmark Data'!$B:$AAA,DE$1,FALSE)*DE28,"")</f>
        <v/>
      </c>
      <c r="DF27" s="143" t="str">
        <f>IFERROR(VLOOKUP($B27,'Benchmark Data'!$B:$AAA,DF$1,FALSE)/VLOOKUP($B26,'Benchmark Data'!$B:$AAA,DF$1,FALSE)*DF28,"")</f>
        <v/>
      </c>
      <c r="DG27" s="143" t="str">
        <f>IFERROR(VLOOKUP($B27,'Benchmark Data'!$B:$AAA,DG$1,FALSE)/VLOOKUP($B26,'Benchmark Data'!$B:$AAA,DG$1,FALSE)*DG28,"")</f>
        <v/>
      </c>
      <c r="DH27" s="143" t="str">
        <f>IFERROR(VLOOKUP($B27,'Benchmark Data'!$B:$AAA,DH$1,FALSE)/VLOOKUP($B26,'Benchmark Data'!$B:$AAA,DH$1,FALSE)*DH28,"")</f>
        <v/>
      </c>
      <c r="DI27" s="143" t="str">
        <f>IFERROR(VLOOKUP($B27,'Benchmark Data'!$B:$AAA,DI$1,FALSE)/VLOOKUP($B26,'Benchmark Data'!$B:$AAA,DI$1,FALSE)*DI28,"")</f>
        <v/>
      </c>
    </row>
    <row r="28" spans="1:113">
      <c r="A28" s="94">
        <f t="shared" si="33"/>
        <v>173</v>
      </c>
      <c r="B28" s="168">
        <f t="shared" si="34"/>
        <v>40816</v>
      </c>
      <c r="C28" s="143" t="str">
        <f>IFERROR(VLOOKUP($B28,'Benchmark Data'!$B:$FF,C$1,FALSE)/VLOOKUP($B27,'Benchmark Data'!$B:$FF,C$1,FALSE)*C29,"")</f>
        <v/>
      </c>
      <c r="D28" s="143" t="str">
        <f>IFERROR(VLOOKUP($B28,'Benchmark Data'!$B:$FF,D$1,FALSE)/VLOOKUP($B27,'Benchmark Data'!$B:$FF,D$1,FALSE)*D29,"")</f>
        <v/>
      </c>
      <c r="E28" s="143" t="str">
        <f>IFERROR(VLOOKUP($B28,'Benchmark Data'!$B:$FF,E$1,FALSE)/VLOOKUP($B27,'Benchmark Data'!$B:$FF,E$1,FALSE)*E29,"")</f>
        <v/>
      </c>
      <c r="F28" s="143" t="str">
        <f>IFERROR(VLOOKUP($B28,'Benchmark Data'!$B:$FF,F$1,FALSE)/VLOOKUP($B27,'Benchmark Data'!$B:$FF,F$1,FALSE)*F29,"")</f>
        <v/>
      </c>
      <c r="G28" s="143" t="str">
        <f>IFERROR(VLOOKUP($B28,'Benchmark Data'!$B:$FF,G$1,FALSE)/VLOOKUP($B27,'Benchmark Data'!$B:$FF,G$1,FALSE)*G29,"")</f>
        <v/>
      </c>
      <c r="H28" s="143" t="str">
        <f>IFERROR(VLOOKUP($B28,'Benchmark Data'!$B:$FF,H$1,FALSE)/VLOOKUP($B27,'Benchmark Data'!$B:$FF,H$1,FALSE)*H29,"")</f>
        <v/>
      </c>
      <c r="I28" s="143" t="str">
        <f>IFERROR(VLOOKUP($B28,'Benchmark Data'!$B:$FF,I$1,FALSE)/VLOOKUP($B27,'Benchmark Data'!$B:$FF,I$1,FALSE)*I29,"")</f>
        <v/>
      </c>
      <c r="J28" s="143" t="str">
        <f>IFERROR(VLOOKUP($B28,'Benchmark Data'!$B:$FF,J$1,FALSE)/VLOOKUP($B27,'Benchmark Data'!$B:$FF,J$1,FALSE)*J29,"")</f>
        <v/>
      </c>
      <c r="K28" s="156" t="str">
        <f>IFERROR(VLOOKUP($B28,'Benchmark Data'!$B:$FF,K$1,FALSE)*K29,"")</f>
        <v/>
      </c>
      <c r="L28" s="156" t="str">
        <f>IFERROR(VLOOKUP($B28,'Benchmark Data'!$B:$FF,L$1,FALSE)*L29,"")</f>
        <v/>
      </c>
      <c r="M28" s="156" t="str">
        <f>IFERROR(VLOOKUP($B28,'Benchmark Data'!$B:$FF,M$1,FALSE)*M29,"")</f>
        <v/>
      </c>
      <c r="N28" s="143" t="str">
        <f>IFERROR(VLOOKUP($B28,'Benchmark Data'!$B:$FF,N$1,FALSE)/VLOOKUP($B27,'Benchmark Data'!$B:$FF,N$1,FALSE)*N29,"")</f>
        <v/>
      </c>
      <c r="O28" s="143" t="str">
        <f>IFERROR(VLOOKUP($B28,'Benchmark Data'!$B:$FF,O$1,FALSE)/VLOOKUP($B27,'Benchmark Data'!$B:$FF,O$1,FALSE)*O29,"")</f>
        <v/>
      </c>
      <c r="P28" s="143" t="str">
        <f>IFERROR(VLOOKUP($B28,'Benchmark Data'!$B:$FF,P$1,FALSE)/VLOOKUP($B27,'Benchmark Data'!$B:$FF,P$1,FALSE)*P29,"")</f>
        <v/>
      </c>
      <c r="Q28" s="156">
        <f>IFERROR(VLOOKUP($B28,'Benchmark Data'!$B:$FF,Q$1,FALSE)*Q29,"")</f>
        <v>3.7759968888320703</v>
      </c>
      <c r="R28" s="156" t="str">
        <f>IFERROR(VLOOKUP($B28,'Benchmark Data'!$B:$FF,R$1,FALSE)*R29,"")</f>
        <v/>
      </c>
      <c r="S28" s="156" t="str">
        <f>IFERROR(VLOOKUP($B28,'Benchmark Data'!$B:$FF,S$1,FALSE)*S29,"")</f>
        <v/>
      </c>
      <c r="T28" s="156" t="str">
        <f>IFERROR(VLOOKUP($B28,'Benchmark Data'!$B:$FF,T$1,FALSE)*T29,"")</f>
        <v/>
      </c>
      <c r="U28" s="156" t="str">
        <f>IFERROR(VLOOKUP($B28,'Benchmark Data'!$B:$FF,U$1,FALSE)*U29,"")</f>
        <v/>
      </c>
      <c r="V28" s="143">
        <f>IFERROR(VLOOKUP($B28,'Benchmark Data'!$B:$FF,V$1,FALSE)/VLOOKUP($B27,'Benchmark Data'!$B:$FF,V$1,FALSE)*V29,"")</f>
        <v>3.856814087884489</v>
      </c>
      <c r="W28" s="143" t="str">
        <f>IFERROR(VLOOKUP($B28,'Benchmark Data'!$B:$FF,W$1,FALSE)/VLOOKUP($B27,'Benchmark Data'!$B:$FF,W$1,FALSE)*W29,"")</f>
        <v/>
      </c>
      <c r="X28" s="143" t="str">
        <f>IFERROR(VLOOKUP($B28,'Benchmark Data'!$B:$FF,X$1,FALSE)/VLOOKUP($B27,'Benchmark Data'!$B:$FF,X$1,FALSE)*X29,"")</f>
        <v/>
      </c>
      <c r="Y28" s="143" t="str">
        <f>IFERROR(VLOOKUP($B28,'Benchmark Data'!$B:$FF,Y$1,FALSE)/VLOOKUP($B27,'Benchmark Data'!$B:$FF,Y$1,FALSE)*Y29,"")</f>
        <v/>
      </c>
      <c r="Z28" s="143" t="str">
        <f>IFERROR(VLOOKUP($B28,'Benchmark Data'!$B:$FF,Z$1,FALSE)/VLOOKUP($B27,'Benchmark Data'!$B:$FF,Z$1,FALSE)*Z29,"")</f>
        <v/>
      </c>
      <c r="AA28" s="143" t="str">
        <f>IFERROR(VLOOKUP($B28,'Benchmark Data'!$B:$FF,AA$1,FALSE)/VLOOKUP($B27,'Benchmark Data'!$B:$FF,AA$1,FALSE)*AA29,"")</f>
        <v/>
      </c>
      <c r="AB28" s="143" t="str">
        <f>IFERROR(VLOOKUP($B28,'Benchmark Data'!$B:$FF,AB$1,FALSE)/VLOOKUP($B27,'Benchmark Data'!$B:$FF,AB$1,FALSE)*AB29,"")</f>
        <v/>
      </c>
      <c r="AC28" s="143" t="str">
        <f>IFERROR(VLOOKUP($B28,'Benchmark Data'!$B:$FF,AC$1,FALSE)/VLOOKUP($B27,'Benchmark Data'!$B:$FF,AC$1,FALSE)*AC29,"")</f>
        <v/>
      </c>
      <c r="AD28" s="143" t="str">
        <f>IFERROR(VLOOKUP($B28,'Benchmark Data'!$B:$FF,AD$1,FALSE)/VLOOKUP($B27,'Benchmark Data'!$B:$FF,AD$1,FALSE)*AD29,"")</f>
        <v/>
      </c>
      <c r="AE28" s="143" t="str">
        <f>IFERROR(VLOOKUP($B28,'Benchmark Data'!$B:$FF,AE$1,FALSE)/VLOOKUP($B27,'Benchmark Data'!$B:$FF,AE$1,FALSE)*AE29,"")</f>
        <v/>
      </c>
      <c r="AF28" s="143" t="str">
        <f>IFERROR(VLOOKUP($B28,'Benchmark Data'!$B:$FF,AF$1,FALSE)/VLOOKUP($B27,'Benchmark Data'!$B:$FF,AF$1,FALSE)*AF29,"")</f>
        <v/>
      </c>
      <c r="AG28" s="143" t="str">
        <f>IFERROR(VLOOKUP($B28,'Benchmark Data'!$B:$FF,AG$1,FALSE)/VLOOKUP($B27,'Benchmark Data'!$B:$FF,AG$1,FALSE)*AG29,"")</f>
        <v/>
      </c>
      <c r="AH28" s="143" t="str">
        <f>IFERROR(VLOOKUP($B28,'Benchmark Data'!$B:$FF,AH$1,FALSE)/VLOOKUP($B27,'Benchmark Data'!$B:$FF,AH$1,FALSE)*AH29,"")</f>
        <v/>
      </c>
      <c r="AI28" s="143" t="str">
        <f>IFERROR(VLOOKUP($B28,'Benchmark Data'!$B:$FF,AI$1,FALSE)/VLOOKUP($B27,'Benchmark Data'!$B:$FF,AI$1,FALSE)*AI29,"")</f>
        <v/>
      </c>
      <c r="AJ28" s="143" t="str">
        <f>IFERROR(VLOOKUP($B28,'Benchmark Data'!$B:$FF,AJ$1,FALSE)/VLOOKUP($B27,'Benchmark Data'!$B:$FF,AJ$1,FALSE)*AJ29,"")</f>
        <v/>
      </c>
      <c r="AK28" s="143" t="str">
        <f>IFERROR(VLOOKUP($B28,'Benchmark Data'!$B:$FF,AK$1,FALSE)/VLOOKUP($B27,'Benchmark Data'!$B:$FF,AK$1,FALSE)*AK29,"")</f>
        <v/>
      </c>
      <c r="AL28" s="143" t="str">
        <f>IFERROR(VLOOKUP($B28,'Benchmark Data'!$B:$FF,AL$1,FALSE)/VLOOKUP($B27,'Benchmark Data'!$B:$FF,AL$1,FALSE)*AL29,"")</f>
        <v/>
      </c>
      <c r="AM28" s="143" t="str">
        <f>IFERROR(VLOOKUP($B28,'Benchmark Data'!$B:$FF,AM$1,FALSE)/VLOOKUP($B27,'Benchmark Data'!$B:$FF,AM$1,FALSE)*AM29,"")</f>
        <v/>
      </c>
      <c r="AN28" s="143" t="str">
        <f>IFERROR(VLOOKUP($B28,'Benchmark Data'!$B:$FF,AN$1,FALSE)/VLOOKUP($B27,'Benchmark Data'!$B:$FF,AN$1,FALSE)*AN29,"")</f>
        <v/>
      </c>
      <c r="AO28" s="143" t="str">
        <f>IFERROR(VLOOKUP($B28,'Benchmark Data'!$B:$FF,AO$1,FALSE)/VLOOKUP($B27,'Benchmark Data'!$B:$FF,AO$1,FALSE)*AO29,"")</f>
        <v/>
      </c>
      <c r="AP28" s="143" t="str">
        <f>IFERROR(VLOOKUP($B28,'Benchmark Data'!$B:$FF,AP$1,FALSE)/VLOOKUP($B27,'Benchmark Data'!$B:$FF,AP$1,FALSE)*AP29,"")</f>
        <v/>
      </c>
      <c r="AQ28" s="143" t="str">
        <f>IFERROR(VLOOKUP($B28,'Benchmark Data'!$B:$FF,AQ$1,FALSE)/VLOOKUP($B27,'Benchmark Data'!$B:$FF,AQ$1,FALSE)*AQ29,"")</f>
        <v/>
      </c>
      <c r="AR28" s="143" t="str">
        <f>IFERROR(VLOOKUP($B28,'Benchmark Data'!$B:$FF,AR$1,FALSE)/VLOOKUP($B27,'Benchmark Data'!$B:$FF,AR$1,FALSE)*AR29,"")</f>
        <v/>
      </c>
      <c r="AS28" s="143" t="str">
        <f>IFERROR(VLOOKUP($B28,'Benchmark Data'!$B:$FF,AS$1,FALSE)/VLOOKUP($B27,'Benchmark Data'!$B:$FF,AS$1,FALSE)*AS29,"")</f>
        <v/>
      </c>
      <c r="AT28" s="143" t="str">
        <f>IFERROR(VLOOKUP($B28,'Benchmark Data'!$B:$FF,AT$1,FALSE)/VLOOKUP($B27,'Benchmark Data'!$B:$FF,AT$1,FALSE)*AT29,"")</f>
        <v/>
      </c>
      <c r="AU28" s="143" t="str">
        <f>IFERROR(VLOOKUP($B28,'Benchmark Data'!$B:$FF,AU$1,FALSE)/VLOOKUP($B27,'Benchmark Data'!$B:$FF,AU$1,FALSE)*AU29,"")</f>
        <v/>
      </c>
      <c r="AV28" s="143" t="str">
        <f>IFERROR(VLOOKUP($B28,'Benchmark Data'!$B:$FF,AV$1,FALSE)/VLOOKUP($B27,'Benchmark Data'!$B:$FF,AV$1,FALSE)*AV29,"")</f>
        <v/>
      </c>
      <c r="AW28" s="143" t="str">
        <f>IFERROR(VLOOKUP($B28,'Benchmark Data'!$B:$FF,AW$1,FALSE)/VLOOKUP($B27,'Benchmark Data'!$B:$FF,AW$1,FALSE)*AW29,"")</f>
        <v/>
      </c>
      <c r="AX28" s="143" t="str">
        <f>IFERROR(VLOOKUP($B28,'Benchmark Data'!$B:$FF,AX$1,FALSE)/VLOOKUP($B27,'Benchmark Data'!$B:$FF,AX$1,FALSE)*AX29,"")</f>
        <v/>
      </c>
      <c r="AY28" s="143" t="str">
        <f>IFERROR(VLOOKUP($B28,'Benchmark Data'!$B:$FF,AY$1,FALSE)/VLOOKUP($B27,'Benchmark Data'!$B:$FF,AY$1,FALSE)*AY29,"")</f>
        <v/>
      </c>
      <c r="AZ28" s="156" t="str">
        <f>IFERROR(VLOOKUP($B28,'Benchmark Data'!$B:$FF,AZ$1,FALSE)*AZ29,"")</f>
        <v/>
      </c>
      <c r="BA28" s="156" t="str">
        <f>IFERROR(VLOOKUP($B28,'Benchmark Data'!$B:$FF,BA$1,FALSE)*BA29,"")</f>
        <v/>
      </c>
      <c r="BB28" s="143" t="str">
        <f>IFERROR(VLOOKUP($B28,'Benchmark Data'!$B:$FF,BB$1,FALSE)/VLOOKUP($B27,'Benchmark Data'!$B:$FF,BB$1,FALSE)*BB29,"")</f>
        <v/>
      </c>
      <c r="BC28" s="143" t="str">
        <f>IFERROR(VLOOKUP($B28,'Benchmark Data'!$B:$FF,BC$1,FALSE)/VLOOKUP($B27,'Benchmark Data'!$B:$FF,BC$1,FALSE)*BC29,"")</f>
        <v/>
      </c>
      <c r="BD28" s="143" t="str">
        <f>IFERROR(VLOOKUP($B28,'Benchmark Data'!$B:$FF,BD$1,FALSE)/VLOOKUP($B27,'Benchmark Data'!$B:$FF,BD$1,FALSE)*BD29,"")</f>
        <v/>
      </c>
      <c r="BE28" s="143" t="str">
        <f>IFERROR(VLOOKUP($B28,'Benchmark Data'!$B:$FF,BE$1,FALSE)/VLOOKUP($B27,'Benchmark Data'!$B:$FF,BE$1,FALSE)*BE29,"")</f>
        <v/>
      </c>
      <c r="BF28" s="143" t="str">
        <f>IFERROR(VLOOKUP($B28,'Benchmark Data'!$B:$FF,BF$1,FALSE)/VLOOKUP($B27,'Benchmark Data'!$B:$FF,BF$1,FALSE)*BF29,"")</f>
        <v/>
      </c>
      <c r="BG28" s="143" t="str">
        <f>IFERROR(VLOOKUP($B28,'Benchmark Data'!$B:$FF,BG$1,FALSE)/VLOOKUP($B27,'Benchmark Data'!$B:$FF,BG$1,FALSE)*BG29,"")</f>
        <v/>
      </c>
      <c r="BH28" s="143" t="str">
        <f>IFERROR(VLOOKUP($B28,'Benchmark Data'!$B:$FF,BH$1,FALSE)/VLOOKUP($B27,'Benchmark Data'!$B:$FF,BH$1,FALSE)*BH29,"")</f>
        <v/>
      </c>
      <c r="BI28" s="143" t="str">
        <f>IFERROR(VLOOKUP($B28,'Benchmark Data'!$B:$FF,BI$1,FALSE)/VLOOKUP($B27,'Benchmark Data'!$B:$FF,BI$1,FALSE)*BI29,"")</f>
        <v/>
      </c>
      <c r="BJ28" s="143" t="str">
        <f>IFERROR(VLOOKUP($B28,'Benchmark Data'!$B:$FF,BJ$1,FALSE)/VLOOKUP($B27,'Benchmark Data'!$B:$FF,BJ$1,FALSE)*BJ29,"")</f>
        <v/>
      </c>
      <c r="BK28" s="143" t="str">
        <f>IFERROR(VLOOKUP($B28,'Benchmark Data'!$B:$FF,BK$1,FALSE)/VLOOKUP($B27,'Benchmark Data'!$B:$FF,BK$1,FALSE)*BK29,"")</f>
        <v/>
      </c>
      <c r="BL28" s="143" t="str">
        <f>IFERROR(VLOOKUP($B28,'Benchmark Data'!$B:$FF,BL$1,FALSE)/VLOOKUP($B27,'Benchmark Data'!$B:$FF,BL$1,FALSE)*BL29,"")</f>
        <v/>
      </c>
      <c r="BM28" s="143" t="str">
        <f>IFERROR(VLOOKUP($B28,'Benchmark Data'!$B:$FF,BM$1,FALSE)/VLOOKUP($B27,'Benchmark Data'!$B:$FF,BM$1,FALSE)*BM29,"")</f>
        <v/>
      </c>
      <c r="BN28" s="143" t="str">
        <f>IFERROR(VLOOKUP($B28,'Benchmark Data'!$B:$FF,BN$1,FALSE)/VLOOKUP($B27,'Benchmark Data'!$B:$FF,BN$1,FALSE)*BN29,"")</f>
        <v/>
      </c>
      <c r="BO28" s="143" t="str">
        <f>IFERROR(VLOOKUP($B28,'Benchmark Data'!$B:$FF,BO$1,FALSE)/VLOOKUP($B27,'Benchmark Data'!$B:$FF,BO$1,FALSE)*BO29,"")</f>
        <v/>
      </c>
      <c r="BP28" s="143" t="str">
        <f>IFERROR(VLOOKUP($B28,'Benchmark Data'!$B:$FF,BP$1,FALSE)/VLOOKUP($B27,'Benchmark Data'!$B:$FF,BP$1,FALSE)*BP29,"")</f>
        <v/>
      </c>
      <c r="BQ28" s="143" t="str">
        <f>IFERROR(VLOOKUP($B28,'Benchmark Data'!$B:$FF,BQ$1,FALSE)/VLOOKUP($B27,'Benchmark Data'!$B:$FF,BQ$1,FALSE)*BQ29,"")</f>
        <v/>
      </c>
      <c r="BR28" s="143" t="str">
        <f>IFERROR(VLOOKUP($B28,'Benchmark Data'!$B:$FF,BR$1,FALSE)/VLOOKUP($B27,'Benchmark Data'!$B:$FF,BR$1,FALSE)*BR29,"")</f>
        <v/>
      </c>
      <c r="BS28" s="143" t="str">
        <f>IFERROR(VLOOKUP($B28,'Benchmark Data'!$B:$FF,BS$1,FALSE)/VLOOKUP($B27,'Benchmark Data'!$B:$FF,BS$1,FALSE)*BS29,"")</f>
        <v/>
      </c>
      <c r="BT28" s="143" t="str">
        <f>IFERROR(VLOOKUP($B28,'Benchmark Data'!$B:$FF,BT$1,FALSE)/VLOOKUP($B27,'Benchmark Data'!$B:$FF,BT$1,FALSE)*BT29,"")</f>
        <v/>
      </c>
      <c r="BU28" s="143" t="str">
        <f>IFERROR(VLOOKUP($B28,'Benchmark Data'!$B:$FF,BU$1,FALSE)/VLOOKUP($B27,'Benchmark Data'!$B:$FF,BU$1,FALSE)*BU29,"")</f>
        <v/>
      </c>
      <c r="BV28" s="143" t="str">
        <f>IFERROR(VLOOKUP($B28,'Benchmark Data'!$B:$FF,BV$1,FALSE)/VLOOKUP($B27,'Benchmark Data'!$B:$FF,BV$1,FALSE)*BV29,"")</f>
        <v/>
      </c>
      <c r="BW28" s="143" t="str">
        <f>IFERROR(VLOOKUP($B28,'Benchmark Data'!$B:$FF,BW$1,FALSE)/VLOOKUP($B27,'Benchmark Data'!$B:$FF,BW$1,FALSE)*BW29,"")</f>
        <v/>
      </c>
      <c r="BX28" s="143" t="str">
        <f>IFERROR(VLOOKUP($B28,'Benchmark Data'!$B:$FF,BX$1,FALSE)/VLOOKUP($B27,'Benchmark Data'!$B:$FF,BX$1,FALSE)*BX29,"")</f>
        <v/>
      </c>
      <c r="BY28" s="143" t="str">
        <f>IFERROR(VLOOKUP($B28,'Benchmark Data'!$B:$FF,BY$1,FALSE)/VLOOKUP($B27,'Benchmark Data'!$B:$FF,BY$1,FALSE)*BY29,"")</f>
        <v/>
      </c>
      <c r="BZ28" s="143" t="str">
        <f>IFERROR(VLOOKUP($B28,'Benchmark Data'!$B:$FF,BZ$1,FALSE)/VLOOKUP($B27,'Benchmark Data'!$B:$FF,BZ$1,FALSE)*BZ29,"")</f>
        <v/>
      </c>
      <c r="CA28" s="143" t="str">
        <f>IFERROR(VLOOKUP($B28,'Benchmark Data'!$B:$FF,CA$1,FALSE)/VLOOKUP($B27,'Benchmark Data'!$B:$FF,CA$1,FALSE)*CA29,"")</f>
        <v/>
      </c>
      <c r="CB28" s="143" t="str">
        <f>IFERROR(VLOOKUP($B28,'Benchmark Data'!$B:$FF,CB$1,FALSE)/VLOOKUP($B27,'Benchmark Data'!$B:$FF,CB$1,FALSE)*CB29,"")</f>
        <v/>
      </c>
      <c r="CC28" s="143" t="str">
        <f>IFERROR(VLOOKUP($B28,'Benchmark Data'!$B:$FF,CC$1,FALSE)/VLOOKUP($B27,'Benchmark Data'!$B:$FF,CC$1,FALSE)*CC29,"")</f>
        <v/>
      </c>
      <c r="CD28" s="143" t="str">
        <f>IFERROR(VLOOKUP($B28,'Benchmark Data'!$B:$FF,CD$1,FALSE)/VLOOKUP($B27,'Benchmark Data'!$B:$FF,CD$1,FALSE)*CD29,"")</f>
        <v/>
      </c>
      <c r="CE28" s="143" t="str">
        <f>IFERROR(VLOOKUP($B28,'Benchmark Data'!$B:$FF,CE$1,FALSE)/VLOOKUP($B27,'Benchmark Data'!$B:$FF,CE$1,FALSE)*CE29,"")</f>
        <v/>
      </c>
      <c r="CF28" s="143" t="str">
        <f>IFERROR(VLOOKUP($B28,'Benchmark Data'!$B:$FF,CF$1,FALSE)/VLOOKUP($B27,'Benchmark Data'!$B:$FF,CF$1,FALSE)*CF29,"")</f>
        <v/>
      </c>
      <c r="CG28" s="143" t="str">
        <f>IFERROR(VLOOKUP($B28,'Benchmark Data'!$B:$FF,CG$1,FALSE)/VLOOKUP($B27,'Benchmark Data'!$B:$FF,CG$1,FALSE)*CG29,"")</f>
        <v/>
      </c>
      <c r="CH28" s="156" t="str">
        <f>IFERROR(VLOOKUP($B28,'Benchmark Data'!$B:$FF,CH$1,FALSE)*CH29,"")</f>
        <v/>
      </c>
      <c r="CI28" s="143" t="str">
        <f>IFERROR(VLOOKUP($B28,'Benchmark Data'!$B:$FF,CI$1,FALSE)/VLOOKUP($B27,'Benchmark Data'!$B:$FF,CI$1,FALSE)*CI29,"")</f>
        <v/>
      </c>
      <c r="CJ28" s="143" t="str">
        <f>IFERROR(VLOOKUP($B28,'Benchmark Data'!$B:$FF,CJ$1,FALSE)/VLOOKUP($B27,'Benchmark Data'!$B:$FF,CJ$1,FALSE)*CJ29,"")</f>
        <v/>
      </c>
      <c r="CK28" s="143" t="str">
        <f>IFERROR(VLOOKUP($B28,'Benchmark Data'!$B:$FF,CK$1,FALSE)/VLOOKUP($B27,'Benchmark Data'!$B:$FF,CK$1,FALSE)*CK29,"")</f>
        <v/>
      </c>
      <c r="CL28" s="143" t="str">
        <f>IFERROR(VLOOKUP($B28,'Benchmark Data'!$B:$AAA,CL$1,FALSE)/VLOOKUP($B27,'Benchmark Data'!$B:$AAA,CL$1,FALSE)*CL29,"")</f>
        <v/>
      </c>
      <c r="CM28" s="143" t="str">
        <f>IFERROR(VLOOKUP($B28,'Benchmark Data'!$B:$AAA,CM$1,FALSE)/VLOOKUP($B27,'Benchmark Data'!$B:$AAA,CM$1,FALSE)*CM29,"")</f>
        <v/>
      </c>
      <c r="CN28" s="143" t="str">
        <f>IFERROR(VLOOKUP($B28,'Benchmark Data'!$B:$AAA,CN$1,FALSE)/VLOOKUP($B27,'Benchmark Data'!$B:$AAA,CN$1,FALSE)*CN29,"")</f>
        <v/>
      </c>
      <c r="CO28" s="143" t="str">
        <f>IFERROR(VLOOKUP($B28,'Benchmark Data'!$B:$AAA,CO$1,FALSE)/VLOOKUP($B27,'Benchmark Data'!$B:$AAA,CO$1,FALSE)*CO29,"")</f>
        <v/>
      </c>
      <c r="CP28" s="143" t="str">
        <f>IFERROR(VLOOKUP($B28,'Benchmark Data'!$B:$AAA,CP$1,FALSE)/VLOOKUP($B27,'Benchmark Data'!$B:$AAA,CP$1,FALSE)*CP29,"")</f>
        <v/>
      </c>
      <c r="CQ28" s="143" t="str">
        <f>IFERROR(VLOOKUP($B28,'Benchmark Data'!$B:$AAA,CQ$1,FALSE)/VLOOKUP($B27,'Benchmark Data'!$B:$AAA,CQ$1,FALSE)*CQ29,"")</f>
        <v/>
      </c>
      <c r="CR28" s="143" t="str">
        <f>IFERROR(VLOOKUP($B28,'Benchmark Data'!$B:$AAA,CR$1,FALSE)/VLOOKUP($B27,'Benchmark Data'!$B:$AAA,CR$1,FALSE)*CR29,"")</f>
        <v/>
      </c>
      <c r="CS28" s="143" t="str">
        <f>IFERROR(VLOOKUP($B28,'Benchmark Data'!$B:$AAA,CS$1,FALSE)/VLOOKUP($B27,'Benchmark Data'!$B:$AAA,CS$1,FALSE)*CS29,"")</f>
        <v/>
      </c>
      <c r="CT28" s="143" t="str">
        <f>IFERROR(VLOOKUP($B28,'Benchmark Data'!$B:$AAA,CT$1,FALSE)/VLOOKUP($B27,'Benchmark Data'!$B:$AAA,CT$1,FALSE)*CT29,"")</f>
        <v/>
      </c>
      <c r="CU28" s="143" t="str">
        <f>IFERROR(VLOOKUP($B28,'Benchmark Data'!$B:$AAA,CU$1,FALSE)/VLOOKUP($B27,'Benchmark Data'!$B:$AAA,CU$1,FALSE)*CU29,"")</f>
        <v/>
      </c>
      <c r="CV28" s="143" t="str">
        <f>IFERROR(VLOOKUP($B28,'Benchmark Data'!$B:$AAA,CV$1,FALSE)/VLOOKUP($B27,'Benchmark Data'!$B:$AAA,CV$1,FALSE)*CV29,"")</f>
        <v/>
      </c>
      <c r="CW28" s="143" t="str">
        <f>IFERROR(VLOOKUP($B28,'Benchmark Data'!$B:$AAA,CW$1,FALSE)/VLOOKUP($B27,'Benchmark Data'!$B:$AAA,CW$1,FALSE)*CW29,"")</f>
        <v/>
      </c>
      <c r="CX28" s="143" t="str">
        <f>IFERROR(VLOOKUP($B28,'Benchmark Data'!$B:$AAA,CX$1,FALSE)/VLOOKUP($B27,'Benchmark Data'!$B:$AAA,CX$1,FALSE)*CX29,"")</f>
        <v/>
      </c>
      <c r="CY28" s="143" t="str">
        <f>IFERROR(VLOOKUP($B28,'Benchmark Data'!$B:$AAA,CY$1,FALSE)/VLOOKUP($B27,'Benchmark Data'!$B:$AAA,CY$1,FALSE)*CY29,"")</f>
        <v/>
      </c>
      <c r="CZ28" s="143" t="str">
        <f>IFERROR(VLOOKUP($B28,'Benchmark Data'!$B:$AAA,CZ$1,FALSE)/VLOOKUP($B27,'Benchmark Data'!$B:$AAA,CZ$1,FALSE)*CZ29,"")</f>
        <v/>
      </c>
      <c r="DA28" s="143" t="str">
        <f>IFERROR(VLOOKUP($B28,'Benchmark Data'!$B:$AAA,DA$1,FALSE)/VLOOKUP($B27,'Benchmark Data'!$B:$AAA,DA$1,FALSE)*DA29,"")</f>
        <v/>
      </c>
      <c r="DB28" s="143" t="str">
        <f>IFERROR(VLOOKUP($B28,'Benchmark Data'!$B:$AAA,DB$1,FALSE)/VLOOKUP($B27,'Benchmark Data'!$B:$AAA,DB$1,FALSE)*DB29,"")</f>
        <v/>
      </c>
      <c r="DC28" s="143" t="str">
        <f>IFERROR(VLOOKUP($B28,'Benchmark Data'!$B:$AAA,DC$1,FALSE)/VLOOKUP($B27,'Benchmark Data'!$B:$AAA,DC$1,FALSE)*DC29,"")</f>
        <v/>
      </c>
      <c r="DD28" s="143" t="str">
        <f>IFERROR(VLOOKUP($B28,'Benchmark Data'!$B:$AAA,DD$1,FALSE)/VLOOKUP($B27,'Benchmark Data'!$B:$AAA,DD$1,FALSE)*DD29,"")</f>
        <v/>
      </c>
      <c r="DE28" s="143" t="str">
        <f>IFERROR(VLOOKUP($B28,'Benchmark Data'!$B:$AAA,DE$1,FALSE)/VLOOKUP($B27,'Benchmark Data'!$B:$AAA,DE$1,FALSE)*DE29,"")</f>
        <v/>
      </c>
      <c r="DF28" s="143" t="str">
        <f>IFERROR(VLOOKUP($B28,'Benchmark Data'!$B:$AAA,DF$1,FALSE)/VLOOKUP($B27,'Benchmark Data'!$B:$AAA,DF$1,FALSE)*DF29,"")</f>
        <v/>
      </c>
      <c r="DG28" s="143" t="str">
        <f>IFERROR(VLOOKUP($B28,'Benchmark Data'!$B:$AAA,DG$1,FALSE)/VLOOKUP($B27,'Benchmark Data'!$B:$AAA,DG$1,FALSE)*DG29,"")</f>
        <v/>
      </c>
      <c r="DH28" s="143" t="str">
        <f>IFERROR(VLOOKUP($B28,'Benchmark Data'!$B:$AAA,DH$1,FALSE)/VLOOKUP($B27,'Benchmark Data'!$B:$AAA,DH$1,FALSE)*DH29,"")</f>
        <v/>
      </c>
      <c r="DI28" s="143" t="str">
        <f>IFERROR(VLOOKUP($B28,'Benchmark Data'!$B:$AAA,DI$1,FALSE)/VLOOKUP($B27,'Benchmark Data'!$B:$AAA,DI$1,FALSE)*DI29,"")</f>
        <v/>
      </c>
    </row>
    <row r="29" spans="1:113">
      <c r="A29" s="94">
        <f t="shared" si="33"/>
        <v>172</v>
      </c>
      <c r="B29" s="168">
        <f t="shared" si="34"/>
        <v>40847</v>
      </c>
      <c r="C29" s="143" t="str">
        <f>IFERROR(VLOOKUP($B29,'Benchmark Data'!$B:$FF,C$1,FALSE)/VLOOKUP($B28,'Benchmark Data'!$B:$FF,C$1,FALSE)*C30,"")</f>
        <v/>
      </c>
      <c r="D29" s="143" t="str">
        <f>IFERROR(VLOOKUP($B29,'Benchmark Data'!$B:$FF,D$1,FALSE)/VLOOKUP($B28,'Benchmark Data'!$B:$FF,D$1,FALSE)*D30,"")</f>
        <v/>
      </c>
      <c r="E29" s="143" t="str">
        <f>IFERROR(VLOOKUP($B29,'Benchmark Data'!$B:$FF,E$1,FALSE)/VLOOKUP($B28,'Benchmark Data'!$B:$FF,E$1,FALSE)*E30,"")</f>
        <v/>
      </c>
      <c r="F29" s="143" t="str">
        <f>IFERROR(VLOOKUP($B29,'Benchmark Data'!$B:$FF,F$1,FALSE)/VLOOKUP($B28,'Benchmark Data'!$B:$FF,F$1,FALSE)*F30,"")</f>
        <v/>
      </c>
      <c r="G29" s="143" t="str">
        <f>IFERROR(VLOOKUP($B29,'Benchmark Data'!$B:$FF,G$1,FALSE)/VLOOKUP($B28,'Benchmark Data'!$B:$FF,G$1,FALSE)*G30,"")</f>
        <v/>
      </c>
      <c r="H29" s="143" t="str">
        <f>IFERROR(VLOOKUP($B29,'Benchmark Data'!$B:$FF,H$1,FALSE)/VLOOKUP($B28,'Benchmark Data'!$B:$FF,H$1,FALSE)*H30,"")</f>
        <v/>
      </c>
      <c r="I29" s="143" t="str">
        <f>IFERROR(VLOOKUP($B29,'Benchmark Data'!$B:$FF,I$1,FALSE)/VLOOKUP($B28,'Benchmark Data'!$B:$FF,I$1,FALSE)*I30,"")</f>
        <v/>
      </c>
      <c r="J29" s="143" t="str">
        <f>IFERROR(VLOOKUP($B29,'Benchmark Data'!$B:$FF,J$1,FALSE)/VLOOKUP($B28,'Benchmark Data'!$B:$FF,J$1,FALSE)*J30,"")</f>
        <v/>
      </c>
      <c r="K29" s="156" t="str">
        <f>IFERROR(VLOOKUP($B29,'Benchmark Data'!$B:$FF,K$1,FALSE)*K30,"")</f>
        <v/>
      </c>
      <c r="L29" s="156" t="str">
        <f>IFERROR(VLOOKUP($B29,'Benchmark Data'!$B:$FF,L$1,FALSE)*L30,"")</f>
        <v/>
      </c>
      <c r="M29" s="156" t="str">
        <f>IFERROR(VLOOKUP($B29,'Benchmark Data'!$B:$FF,M$1,FALSE)*M30,"")</f>
        <v/>
      </c>
      <c r="N29" s="143" t="str">
        <f>IFERROR(VLOOKUP($B29,'Benchmark Data'!$B:$FF,N$1,FALSE)/VLOOKUP($B28,'Benchmark Data'!$B:$FF,N$1,FALSE)*N30,"")</f>
        <v/>
      </c>
      <c r="O29" s="143" t="str">
        <f>IFERROR(VLOOKUP($B29,'Benchmark Data'!$B:$FF,O$1,FALSE)/VLOOKUP($B28,'Benchmark Data'!$B:$FF,O$1,FALSE)*O30,"")</f>
        <v/>
      </c>
      <c r="P29" s="143" t="str">
        <f>IFERROR(VLOOKUP($B29,'Benchmark Data'!$B:$FF,P$1,FALSE)/VLOOKUP($B28,'Benchmark Data'!$B:$FF,P$1,FALSE)*P30,"")</f>
        <v/>
      </c>
      <c r="Q29" s="156">
        <f>IFERROR(VLOOKUP($B29,'Benchmark Data'!$B:$FF,Q$1,FALSE)*Q30,"")</f>
        <v>3.8375024161763025</v>
      </c>
      <c r="R29" s="156">
        <f>IFERROR(VLOOKUP($B29,'Benchmark Data'!$B:$FF,R$1,FALSE)*R30,"")</f>
        <v>3.8375024161763025</v>
      </c>
      <c r="S29" s="156">
        <f>IFERROR(VLOOKUP($B29,'Benchmark Data'!$B:$FF,S$1,FALSE)*S30,"")</f>
        <v>3.8375024161763025</v>
      </c>
      <c r="T29" s="156">
        <f>IFERROR(VLOOKUP($B29,'Benchmark Data'!$B:$FF,T$1,FALSE)*T30,"")</f>
        <v>3.8375024161763025</v>
      </c>
      <c r="U29" s="156" t="str">
        <f>IFERROR(VLOOKUP($B29,'Benchmark Data'!$B:$FF,U$1,FALSE)*U30,"")</f>
        <v/>
      </c>
      <c r="V29" s="143">
        <f>IFERROR(VLOOKUP($B29,'Benchmark Data'!$B:$FF,V$1,FALSE)/VLOOKUP($B28,'Benchmark Data'!$B:$FF,V$1,FALSE)*V30,"")</f>
        <v>4.2225478027977132</v>
      </c>
      <c r="W29" s="143" t="str">
        <f>IFERROR(VLOOKUP($B29,'Benchmark Data'!$B:$FF,W$1,FALSE)/VLOOKUP($B28,'Benchmark Data'!$B:$FF,W$1,FALSE)*W30,"")</f>
        <v/>
      </c>
      <c r="X29" s="143" t="str">
        <f>IFERROR(VLOOKUP($B29,'Benchmark Data'!$B:$FF,X$1,FALSE)/VLOOKUP($B28,'Benchmark Data'!$B:$FF,X$1,FALSE)*X30,"")</f>
        <v/>
      </c>
      <c r="Y29" s="143" t="str">
        <f>IFERROR(VLOOKUP($B29,'Benchmark Data'!$B:$FF,Y$1,FALSE)/VLOOKUP($B28,'Benchmark Data'!$B:$FF,Y$1,FALSE)*Y30,"")</f>
        <v/>
      </c>
      <c r="Z29" s="143" t="str">
        <f>IFERROR(VLOOKUP($B29,'Benchmark Data'!$B:$FF,Z$1,FALSE)/VLOOKUP($B28,'Benchmark Data'!$B:$FF,Z$1,FALSE)*Z30,"")</f>
        <v/>
      </c>
      <c r="AA29" s="143" t="str">
        <f>IFERROR(VLOOKUP($B29,'Benchmark Data'!$B:$FF,AA$1,FALSE)/VLOOKUP($B28,'Benchmark Data'!$B:$FF,AA$1,FALSE)*AA30,"")</f>
        <v/>
      </c>
      <c r="AB29" s="143" t="str">
        <f>IFERROR(VLOOKUP($B29,'Benchmark Data'!$B:$FF,AB$1,FALSE)/VLOOKUP($B28,'Benchmark Data'!$B:$FF,AB$1,FALSE)*AB30,"")</f>
        <v/>
      </c>
      <c r="AC29" s="143" t="str">
        <f>IFERROR(VLOOKUP($B29,'Benchmark Data'!$B:$FF,AC$1,FALSE)/VLOOKUP($B28,'Benchmark Data'!$B:$FF,AC$1,FALSE)*AC30,"")</f>
        <v/>
      </c>
      <c r="AD29" s="143" t="str">
        <f>IFERROR(VLOOKUP($B29,'Benchmark Data'!$B:$FF,AD$1,FALSE)/VLOOKUP($B28,'Benchmark Data'!$B:$FF,AD$1,FALSE)*AD30,"")</f>
        <v/>
      </c>
      <c r="AE29" s="143" t="str">
        <f>IFERROR(VLOOKUP($B29,'Benchmark Data'!$B:$FF,AE$1,FALSE)/VLOOKUP($B28,'Benchmark Data'!$B:$FF,AE$1,FALSE)*AE30,"")</f>
        <v/>
      </c>
      <c r="AF29" s="143" t="str">
        <f>IFERROR(VLOOKUP($B29,'Benchmark Data'!$B:$FF,AF$1,FALSE)/VLOOKUP($B28,'Benchmark Data'!$B:$FF,AF$1,FALSE)*AF30,"")</f>
        <v/>
      </c>
      <c r="AG29" s="143" t="str">
        <f>IFERROR(VLOOKUP($B29,'Benchmark Data'!$B:$FF,AG$1,FALSE)/VLOOKUP($B28,'Benchmark Data'!$B:$FF,AG$1,FALSE)*AG30,"")</f>
        <v/>
      </c>
      <c r="AH29" s="143" t="str">
        <f>IFERROR(VLOOKUP($B29,'Benchmark Data'!$B:$FF,AH$1,FALSE)/VLOOKUP($B28,'Benchmark Data'!$B:$FF,AH$1,FALSE)*AH30,"")</f>
        <v/>
      </c>
      <c r="AI29" s="143" t="str">
        <f>IFERROR(VLOOKUP($B29,'Benchmark Data'!$B:$FF,AI$1,FALSE)/VLOOKUP($B28,'Benchmark Data'!$B:$FF,AI$1,FALSE)*AI30,"")</f>
        <v/>
      </c>
      <c r="AJ29" s="143" t="str">
        <f>IFERROR(VLOOKUP($B29,'Benchmark Data'!$B:$FF,AJ$1,FALSE)/VLOOKUP($B28,'Benchmark Data'!$B:$FF,AJ$1,FALSE)*AJ30,"")</f>
        <v/>
      </c>
      <c r="AK29" s="143" t="str">
        <f>IFERROR(VLOOKUP($B29,'Benchmark Data'!$B:$FF,AK$1,FALSE)/VLOOKUP($B28,'Benchmark Data'!$B:$FF,AK$1,FALSE)*AK30,"")</f>
        <v/>
      </c>
      <c r="AL29" s="143" t="str">
        <f>IFERROR(VLOOKUP($B29,'Benchmark Data'!$B:$FF,AL$1,FALSE)/VLOOKUP($B28,'Benchmark Data'!$B:$FF,AL$1,FALSE)*AL30,"")</f>
        <v/>
      </c>
      <c r="AM29" s="143" t="str">
        <f>IFERROR(VLOOKUP($B29,'Benchmark Data'!$B:$FF,AM$1,FALSE)/VLOOKUP($B28,'Benchmark Data'!$B:$FF,AM$1,FALSE)*AM30,"")</f>
        <v/>
      </c>
      <c r="AN29" s="143" t="str">
        <f>IFERROR(VLOOKUP($B29,'Benchmark Data'!$B:$FF,AN$1,FALSE)/VLOOKUP($B28,'Benchmark Data'!$B:$FF,AN$1,FALSE)*AN30,"")</f>
        <v/>
      </c>
      <c r="AO29" s="143" t="str">
        <f>IFERROR(VLOOKUP($B29,'Benchmark Data'!$B:$FF,AO$1,FALSE)/VLOOKUP($B28,'Benchmark Data'!$B:$FF,AO$1,FALSE)*AO30,"")</f>
        <v/>
      </c>
      <c r="AP29" s="143" t="str">
        <f>IFERROR(VLOOKUP($B29,'Benchmark Data'!$B:$FF,AP$1,FALSE)/VLOOKUP($B28,'Benchmark Data'!$B:$FF,AP$1,FALSE)*AP30,"")</f>
        <v/>
      </c>
      <c r="AQ29" s="143" t="str">
        <f>IFERROR(VLOOKUP($B29,'Benchmark Data'!$B:$FF,AQ$1,FALSE)/VLOOKUP($B28,'Benchmark Data'!$B:$FF,AQ$1,FALSE)*AQ30,"")</f>
        <v/>
      </c>
      <c r="AR29" s="143" t="str">
        <f>IFERROR(VLOOKUP($B29,'Benchmark Data'!$B:$FF,AR$1,FALSE)/VLOOKUP($B28,'Benchmark Data'!$B:$FF,AR$1,FALSE)*AR30,"")</f>
        <v/>
      </c>
      <c r="AS29" s="143" t="str">
        <f>IFERROR(VLOOKUP($B29,'Benchmark Data'!$B:$FF,AS$1,FALSE)/VLOOKUP($B28,'Benchmark Data'!$B:$FF,AS$1,FALSE)*AS30,"")</f>
        <v/>
      </c>
      <c r="AT29" s="143" t="str">
        <f>IFERROR(VLOOKUP($B29,'Benchmark Data'!$B:$FF,AT$1,FALSE)/VLOOKUP($B28,'Benchmark Data'!$B:$FF,AT$1,FALSE)*AT30,"")</f>
        <v/>
      </c>
      <c r="AU29" s="143" t="str">
        <f>IFERROR(VLOOKUP($B29,'Benchmark Data'!$B:$FF,AU$1,FALSE)/VLOOKUP($B28,'Benchmark Data'!$B:$FF,AU$1,FALSE)*AU30,"")</f>
        <v/>
      </c>
      <c r="AV29" s="143" t="str">
        <f>IFERROR(VLOOKUP($B29,'Benchmark Data'!$B:$FF,AV$1,FALSE)/VLOOKUP($B28,'Benchmark Data'!$B:$FF,AV$1,FALSE)*AV30,"")</f>
        <v/>
      </c>
      <c r="AW29" s="143" t="str">
        <f>IFERROR(VLOOKUP($B29,'Benchmark Data'!$B:$FF,AW$1,FALSE)/VLOOKUP($B28,'Benchmark Data'!$B:$FF,AW$1,FALSE)*AW30,"")</f>
        <v/>
      </c>
      <c r="AX29" s="143" t="str">
        <f>IFERROR(VLOOKUP($B29,'Benchmark Data'!$B:$FF,AX$1,FALSE)/VLOOKUP($B28,'Benchmark Data'!$B:$FF,AX$1,FALSE)*AX30,"")</f>
        <v/>
      </c>
      <c r="AY29" s="143" t="str">
        <f>IFERROR(VLOOKUP($B29,'Benchmark Data'!$B:$FF,AY$1,FALSE)/VLOOKUP($B28,'Benchmark Data'!$B:$FF,AY$1,FALSE)*AY30,"")</f>
        <v/>
      </c>
      <c r="AZ29" s="156" t="str">
        <f>IFERROR(VLOOKUP($B29,'Benchmark Data'!$B:$FF,AZ$1,FALSE)*AZ30,"")</f>
        <v/>
      </c>
      <c r="BA29" s="156" t="str">
        <f>IFERROR(VLOOKUP($B29,'Benchmark Data'!$B:$FF,BA$1,FALSE)*BA30,"")</f>
        <v/>
      </c>
      <c r="BB29" s="143" t="str">
        <f>IFERROR(VLOOKUP($B29,'Benchmark Data'!$B:$FF,BB$1,FALSE)/VLOOKUP($B28,'Benchmark Data'!$B:$FF,BB$1,FALSE)*BB30,"")</f>
        <v/>
      </c>
      <c r="BC29" s="143" t="str">
        <f>IFERROR(VLOOKUP($B29,'Benchmark Data'!$B:$FF,BC$1,FALSE)/VLOOKUP($B28,'Benchmark Data'!$B:$FF,BC$1,FALSE)*BC30,"")</f>
        <v/>
      </c>
      <c r="BD29" s="143" t="str">
        <f>IFERROR(VLOOKUP($B29,'Benchmark Data'!$B:$FF,BD$1,FALSE)/VLOOKUP($B28,'Benchmark Data'!$B:$FF,BD$1,FALSE)*BD30,"")</f>
        <v/>
      </c>
      <c r="BE29" s="143" t="str">
        <f>IFERROR(VLOOKUP($B29,'Benchmark Data'!$B:$FF,BE$1,FALSE)/VLOOKUP($B28,'Benchmark Data'!$B:$FF,BE$1,FALSE)*BE30,"")</f>
        <v/>
      </c>
      <c r="BF29" s="143" t="str">
        <f>IFERROR(VLOOKUP($B29,'Benchmark Data'!$B:$FF,BF$1,FALSE)/VLOOKUP($B28,'Benchmark Data'!$B:$FF,BF$1,FALSE)*BF30,"")</f>
        <v/>
      </c>
      <c r="BG29" s="143" t="str">
        <f>IFERROR(VLOOKUP($B29,'Benchmark Data'!$B:$FF,BG$1,FALSE)/VLOOKUP($B28,'Benchmark Data'!$B:$FF,BG$1,FALSE)*BG30,"")</f>
        <v/>
      </c>
      <c r="BH29" s="143" t="str">
        <f>IFERROR(VLOOKUP($B29,'Benchmark Data'!$B:$FF,BH$1,FALSE)/VLOOKUP($B28,'Benchmark Data'!$B:$FF,BH$1,FALSE)*BH30,"")</f>
        <v/>
      </c>
      <c r="BI29" s="143" t="str">
        <f>IFERROR(VLOOKUP($B29,'Benchmark Data'!$B:$FF,BI$1,FALSE)/VLOOKUP($B28,'Benchmark Data'!$B:$FF,BI$1,FALSE)*BI30,"")</f>
        <v/>
      </c>
      <c r="BJ29" s="143" t="str">
        <f>IFERROR(VLOOKUP($B29,'Benchmark Data'!$B:$FF,BJ$1,FALSE)/VLOOKUP($B28,'Benchmark Data'!$B:$FF,BJ$1,FALSE)*BJ30,"")</f>
        <v/>
      </c>
      <c r="BK29" s="143" t="str">
        <f>IFERROR(VLOOKUP($B29,'Benchmark Data'!$B:$FF,BK$1,FALSE)/VLOOKUP($B28,'Benchmark Data'!$B:$FF,BK$1,FALSE)*BK30,"")</f>
        <v/>
      </c>
      <c r="BL29" s="143" t="str">
        <f>IFERROR(VLOOKUP($B29,'Benchmark Data'!$B:$FF,BL$1,FALSE)/VLOOKUP($B28,'Benchmark Data'!$B:$FF,BL$1,FALSE)*BL30,"")</f>
        <v/>
      </c>
      <c r="BM29" s="143" t="str">
        <f>IFERROR(VLOOKUP($B29,'Benchmark Data'!$B:$FF,BM$1,FALSE)/VLOOKUP($B28,'Benchmark Data'!$B:$FF,BM$1,FALSE)*BM30,"")</f>
        <v/>
      </c>
      <c r="BN29" s="143" t="str">
        <f>IFERROR(VLOOKUP($B29,'Benchmark Data'!$B:$FF,BN$1,FALSE)/VLOOKUP($B28,'Benchmark Data'!$B:$FF,BN$1,FALSE)*BN30,"")</f>
        <v/>
      </c>
      <c r="BO29" s="143" t="str">
        <f>IFERROR(VLOOKUP($B29,'Benchmark Data'!$B:$FF,BO$1,FALSE)/VLOOKUP($B28,'Benchmark Data'!$B:$FF,BO$1,FALSE)*BO30,"")</f>
        <v/>
      </c>
      <c r="BP29" s="143" t="str">
        <f>IFERROR(VLOOKUP($B29,'Benchmark Data'!$B:$FF,BP$1,FALSE)/VLOOKUP($B28,'Benchmark Data'!$B:$FF,BP$1,FALSE)*BP30,"")</f>
        <v/>
      </c>
      <c r="BQ29" s="143" t="str">
        <f>IFERROR(VLOOKUP($B29,'Benchmark Data'!$B:$FF,BQ$1,FALSE)/VLOOKUP($B28,'Benchmark Data'!$B:$FF,BQ$1,FALSE)*BQ30,"")</f>
        <v/>
      </c>
      <c r="BR29" s="143" t="str">
        <f>IFERROR(VLOOKUP($B29,'Benchmark Data'!$B:$FF,BR$1,FALSE)/VLOOKUP($B28,'Benchmark Data'!$B:$FF,BR$1,FALSE)*BR30,"")</f>
        <v/>
      </c>
      <c r="BS29" s="143" t="str">
        <f>IFERROR(VLOOKUP($B29,'Benchmark Data'!$B:$FF,BS$1,FALSE)/VLOOKUP($B28,'Benchmark Data'!$B:$FF,BS$1,FALSE)*BS30,"")</f>
        <v/>
      </c>
      <c r="BT29" s="143" t="str">
        <f>IFERROR(VLOOKUP($B29,'Benchmark Data'!$B:$FF,BT$1,FALSE)/VLOOKUP($B28,'Benchmark Data'!$B:$FF,BT$1,FALSE)*BT30,"")</f>
        <v/>
      </c>
      <c r="BU29" s="143" t="str">
        <f>IFERROR(VLOOKUP($B29,'Benchmark Data'!$B:$FF,BU$1,FALSE)/VLOOKUP($B28,'Benchmark Data'!$B:$FF,BU$1,FALSE)*BU30,"")</f>
        <v/>
      </c>
      <c r="BV29" s="143" t="str">
        <f>IFERROR(VLOOKUP($B29,'Benchmark Data'!$B:$FF,BV$1,FALSE)/VLOOKUP($B28,'Benchmark Data'!$B:$FF,BV$1,FALSE)*BV30,"")</f>
        <v/>
      </c>
      <c r="BW29" s="143" t="str">
        <f>IFERROR(VLOOKUP($B29,'Benchmark Data'!$B:$FF,BW$1,FALSE)/VLOOKUP($B28,'Benchmark Data'!$B:$FF,BW$1,FALSE)*BW30,"")</f>
        <v/>
      </c>
      <c r="BX29" s="143" t="str">
        <f>IFERROR(VLOOKUP($B29,'Benchmark Data'!$B:$FF,BX$1,FALSE)/VLOOKUP($B28,'Benchmark Data'!$B:$FF,BX$1,FALSE)*BX30,"")</f>
        <v/>
      </c>
      <c r="BY29" s="143" t="str">
        <f>IFERROR(VLOOKUP($B29,'Benchmark Data'!$B:$FF,BY$1,FALSE)/VLOOKUP($B28,'Benchmark Data'!$B:$FF,BY$1,FALSE)*BY30,"")</f>
        <v/>
      </c>
      <c r="BZ29" s="143" t="str">
        <f>IFERROR(VLOOKUP($B29,'Benchmark Data'!$B:$FF,BZ$1,FALSE)/VLOOKUP($B28,'Benchmark Data'!$B:$FF,BZ$1,FALSE)*BZ30,"")</f>
        <v/>
      </c>
      <c r="CA29" s="143" t="str">
        <f>IFERROR(VLOOKUP($B29,'Benchmark Data'!$B:$FF,CA$1,FALSE)/VLOOKUP($B28,'Benchmark Data'!$B:$FF,CA$1,FALSE)*CA30,"")</f>
        <v/>
      </c>
      <c r="CB29" s="143" t="str">
        <f>IFERROR(VLOOKUP($B29,'Benchmark Data'!$B:$FF,CB$1,FALSE)/VLOOKUP($B28,'Benchmark Data'!$B:$FF,CB$1,FALSE)*CB30,"")</f>
        <v/>
      </c>
      <c r="CC29" s="143" t="str">
        <f>IFERROR(VLOOKUP($B29,'Benchmark Data'!$B:$FF,CC$1,FALSE)/VLOOKUP($B28,'Benchmark Data'!$B:$FF,CC$1,FALSE)*CC30,"")</f>
        <v/>
      </c>
      <c r="CD29" s="143" t="str">
        <f>IFERROR(VLOOKUP($B29,'Benchmark Data'!$B:$FF,CD$1,FALSE)/VLOOKUP($B28,'Benchmark Data'!$B:$FF,CD$1,FALSE)*CD30,"")</f>
        <v/>
      </c>
      <c r="CE29" s="143" t="str">
        <f>IFERROR(VLOOKUP($B29,'Benchmark Data'!$B:$FF,CE$1,FALSE)/VLOOKUP($B28,'Benchmark Data'!$B:$FF,CE$1,FALSE)*CE30,"")</f>
        <v/>
      </c>
      <c r="CF29" s="143" t="str">
        <f>IFERROR(VLOOKUP($B29,'Benchmark Data'!$B:$FF,CF$1,FALSE)/VLOOKUP($B28,'Benchmark Data'!$B:$FF,CF$1,FALSE)*CF30,"")</f>
        <v/>
      </c>
      <c r="CG29" s="143" t="str">
        <f>IFERROR(VLOOKUP($B29,'Benchmark Data'!$B:$FF,CG$1,FALSE)/VLOOKUP($B28,'Benchmark Data'!$B:$FF,CG$1,FALSE)*CG30,"")</f>
        <v/>
      </c>
      <c r="CH29" s="156" t="str">
        <f>IFERROR(VLOOKUP($B29,'Benchmark Data'!$B:$FF,CH$1,FALSE)*CH30,"")</f>
        <v/>
      </c>
      <c r="CI29" s="143" t="str">
        <f>IFERROR(VLOOKUP($B29,'Benchmark Data'!$B:$FF,CI$1,FALSE)/VLOOKUP($B28,'Benchmark Data'!$B:$FF,CI$1,FALSE)*CI30,"")</f>
        <v/>
      </c>
      <c r="CJ29" s="143" t="str">
        <f>IFERROR(VLOOKUP($B29,'Benchmark Data'!$B:$FF,CJ$1,FALSE)/VLOOKUP($B28,'Benchmark Data'!$B:$FF,CJ$1,FALSE)*CJ30,"")</f>
        <v/>
      </c>
      <c r="CK29" s="143" t="str">
        <f>IFERROR(VLOOKUP($B29,'Benchmark Data'!$B:$FF,CK$1,FALSE)/VLOOKUP($B28,'Benchmark Data'!$B:$FF,CK$1,FALSE)*CK30,"")</f>
        <v/>
      </c>
      <c r="CL29" s="143" t="str">
        <f>IFERROR(VLOOKUP($B29,'Benchmark Data'!$B:$AAA,CL$1,FALSE)/VLOOKUP($B28,'Benchmark Data'!$B:$AAA,CL$1,FALSE)*CL30,"")</f>
        <v/>
      </c>
      <c r="CM29" s="143" t="str">
        <f>IFERROR(VLOOKUP($B29,'Benchmark Data'!$B:$AAA,CM$1,FALSE)/VLOOKUP($B28,'Benchmark Data'!$B:$AAA,CM$1,FALSE)*CM30,"")</f>
        <v/>
      </c>
      <c r="CN29" s="143" t="str">
        <f>IFERROR(VLOOKUP($B29,'Benchmark Data'!$B:$AAA,CN$1,FALSE)/VLOOKUP($B28,'Benchmark Data'!$B:$AAA,CN$1,FALSE)*CN30,"")</f>
        <v/>
      </c>
      <c r="CO29" s="143" t="str">
        <f>IFERROR(VLOOKUP($B29,'Benchmark Data'!$B:$AAA,CO$1,FALSE)/VLOOKUP($B28,'Benchmark Data'!$B:$AAA,CO$1,FALSE)*CO30,"")</f>
        <v/>
      </c>
      <c r="CP29" s="143" t="str">
        <f>IFERROR(VLOOKUP($B29,'Benchmark Data'!$B:$AAA,CP$1,FALSE)/VLOOKUP($B28,'Benchmark Data'!$B:$AAA,CP$1,FALSE)*CP30,"")</f>
        <v/>
      </c>
      <c r="CQ29" s="143" t="str">
        <f>IFERROR(VLOOKUP($B29,'Benchmark Data'!$B:$AAA,CQ$1,FALSE)/VLOOKUP($B28,'Benchmark Data'!$B:$AAA,CQ$1,FALSE)*CQ30,"")</f>
        <v/>
      </c>
      <c r="CR29" s="143" t="str">
        <f>IFERROR(VLOOKUP($B29,'Benchmark Data'!$B:$AAA,CR$1,FALSE)/VLOOKUP($B28,'Benchmark Data'!$B:$AAA,CR$1,FALSE)*CR30,"")</f>
        <v/>
      </c>
      <c r="CS29" s="143" t="str">
        <f>IFERROR(VLOOKUP($B29,'Benchmark Data'!$B:$AAA,CS$1,FALSE)/VLOOKUP($B28,'Benchmark Data'!$B:$AAA,CS$1,FALSE)*CS30,"")</f>
        <v/>
      </c>
      <c r="CT29" s="143" t="str">
        <f>IFERROR(VLOOKUP($B29,'Benchmark Data'!$B:$AAA,CT$1,FALSE)/VLOOKUP($B28,'Benchmark Data'!$B:$AAA,CT$1,FALSE)*CT30,"")</f>
        <v/>
      </c>
      <c r="CU29" s="143" t="str">
        <f>IFERROR(VLOOKUP($B29,'Benchmark Data'!$B:$AAA,CU$1,FALSE)/VLOOKUP($B28,'Benchmark Data'!$B:$AAA,CU$1,FALSE)*CU30,"")</f>
        <v/>
      </c>
      <c r="CV29" s="143" t="str">
        <f>IFERROR(VLOOKUP($B29,'Benchmark Data'!$B:$AAA,CV$1,FALSE)/VLOOKUP($B28,'Benchmark Data'!$B:$AAA,CV$1,FALSE)*CV30,"")</f>
        <v/>
      </c>
      <c r="CW29" s="143" t="str">
        <f>IFERROR(VLOOKUP($B29,'Benchmark Data'!$B:$AAA,CW$1,FALSE)/VLOOKUP($B28,'Benchmark Data'!$B:$AAA,CW$1,FALSE)*CW30,"")</f>
        <v/>
      </c>
      <c r="CX29" s="143" t="str">
        <f>IFERROR(VLOOKUP($B29,'Benchmark Data'!$B:$AAA,CX$1,FALSE)/VLOOKUP($B28,'Benchmark Data'!$B:$AAA,CX$1,FALSE)*CX30,"")</f>
        <v/>
      </c>
      <c r="CY29" s="143" t="str">
        <f>IFERROR(VLOOKUP($B29,'Benchmark Data'!$B:$AAA,CY$1,FALSE)/VLOOKUP($B28,'Benchmark Data'!$B:$AAA,CY$1,FALSE)*CY30,"")</f>
        <v/>
      </c>
      <c r="CZ29" s="143" t="str">
        <f>IFERROR(VLOOKUP($B29,'Benchmark Data'!$B:$AAA,CZ$1,FALSE)/VLOOKUP($B28,'Benchmark Data'!$B:$AAA,CZ$1,FALSE)*CZ30,"")</f>
        <v/>
      </c>
      <c r="DA29" s="143" t="str">
        <f>IFERROR(VLOOKUP($B29,'Benchmark Data'!$B:$AAA,DA$1,FALSE)/VLOOKUP($B28,'Benchmark Data'!$B:$AAA,DA$1,FALSE)*DA30,"")</f>
        <v/>
      </c>
      <c r="DB29" s="143" t="str">
        <f>IFERROR(VLOOKUP($B29,'Benchmark Data'!$B:$AAA,DB$1,FALSE)/VLOOKUP($B28,'Benchmark Data'!$B:$AAA,DB$1,FALSE)*DB30,"")</f>
        <v/>
      </c>
      <c r="DC29" s="143" t="str">
        <f>IFERROR(VLOOKUP($B29,'Benchmark Data'!$B:$AAA,DC$1,FALSE)/VLOOKUP($B28,'Benchmark Data'!$B:$AAA,DC$1,FALSE)*DC30,"")</f>
        <v/>
      </c>
      <c r="DD29" s="143" t="str">
        <f>IFERROR(VLOOKUP($B29,'Benchmark Data'!$B:$AAA,DD$1,FALSE)/VLOOKUP($B28,'Benchmark Data'!$B:$AAA,DD$1,FALSE)*DD30,"")</f>
        <v/>
      </c>
      <c r="DE29" s="143" t="str">
        <f>IFERROR(VLOOKUP($B29,'Benchmark Data'!$B:$AAA,DE$1,FALSE)/VLOOKUP($B28,'Benchmark Data'!$B:$AAA,DE$1,FALSE)*DE30,"")</f>
        <v/>
      </c>
      <c r="DF29" s="143" t="str">
        <f>IFERROR(VLOOKUP($B29,'Benchmark Data'!$B:$AAA,DF$1,FALSE)/VLOOKUP($B28,'Benchmark Data'!$B:$AAA,DF$1,FALSE)*DF30,"")</f>
        <v/>
      </c>
      <c r="DG29" s="143" t="str">
        <f>IFERROR(VLOOKUP($B29,'Benchmark Data'!$B:$AAA,DG$1,FALSE)/VLOOKUP($B28,'Benchmark Data'!$B:$AAA,DG$1,FALSE)*DG30,"")</f>
        <v/>
      </c>
      <c r="DH29" s="143" t="str">
        <f>IFERROR(VLOOKUP($B29,'Benchmark Data'!$B:$AAA,DH$1,FALSE)/VLOOKUP($B28,'Benchmark Data'!$B:$AAA,DH$1,FALSE)*DH30,"")</f>
        <v/>
      </c>
      <c r="DI29" s="143" t="str">
        <f>IFERROR(VLOOKUP($B29,'Benchmark Data'!$B:$AAA,DI$1,FALSE)/VLOOKUP($B28,'Benchmark Data'!$B:$AAA,DI$1,FALSE)*DI30,"")</f>
        <v/>
      </c>
    </row>
    <row r="30" spans="1:113">
      <c r="A30" s="94">
        <f t="shared" si="33"/>
        <v>171</v>
      </c>
      <c r="B30" s="168">
        <f t="shared" si="34"/>
        <v>40877</v>
      </c>
      <c r="C30" s="143" t="str">
        <f>IFERROR(VLOOKUP($B30,'Benchmark Data'!$B:$FF,C$1,FALSE)/VLOOKUP($B29,'Benchmark Data'!$B:$FF,C$1,FALSE)*C31,"")</f>
        <v/>
      </c>
      <c r="D30" s="143" t="str">
        <f>IFERROR(VLOOKUP($B30,'Benchmark Data'!$B:$FF,D$1,FALSE)/VLOOKUP($B29,'Benchmark Data'!$B:$FF,D$1,FALSE)*D31,"")</f>
        <v/>
      </c>
      <c r="E30" s="143" t="str">
        <f>IFERROR(VLOOKUP($B30,'Benchmark Data'!$B:$FF,E$1,FALSE)/VLOOKUP($B29,'Benchmark Data'!$B:$FF,E$1,FALSE)*E31,"")</f>
        <v/>
      </c>
      <c r="F30" s="143" t="str">
        <f>IFERROR(VLOOKUP($B30,'Benchmark Data'!$B:$FF,F$1,FALSE)/VLOOKUP($B29,'Benchmark Data'!$B:$FF,F$1,FALSE)*F31,"")</f>
        <v/>
      </c>
      <c r="G30" s="143" t="str">
        <f>IFERROR(VLOOKUP($B30,'Benchmark Data'!$B:$FF,G$1,FALSE)/VLOOKUP($B29,'Benchmark Data'!$B:$FF,G$1,FALSE)*G31,"")</f>
        <v/>
      </c>
      <c r="H30" s="143" t="str">
        <f>IFERROR(VLOOKUP($B30,'Benchmark Data'!$B:$FF,H$1,FALSE)/VLOOKUP($B29,'Benchmark Data'!$B:$FF,H$1,FALSE)*H31,"")</f>
        <v/>
      </c>
      <c r="I30" s="143" t="str">
        <f>IFERROR(VLOOKUP($B30,'Benchmark Data'!$B:$FF,I$1,FALSE)/VLOOKUP($B29,'Benchmark Data'!$B:$FF,I$1,FALSE)*I31,"")</f>
        <v/>
      </c>
      <c r="J30" s="143" t="str">
        <f>IFERROR(VLOOKUP($B30,'Benchmark Data'!$B:$FF,J$1,FALSE)/VLOOKUP($B29,'Benchmark Data'!$B:$FF,J$1,FALSE)*J31,"")</f>
        <v/>
      </c>
      <c r="K30" s="156" t="str">
        <f>IFERROR(VLOOKUP($B30,'Benchmark Data'!$B:$FF,K$1,FALSE)*K31,"")</f>
        <v/>
      </c>
      <c r="L30" s="156" t="str">
        <f>IFERROR(VLOOKUP($B30,'Benchmark Data'!$B:$FF,L$1,FALSE)*L31,"")</f>
        <v/>
      </c>
      <c r="M30" s="156" t="str">
        <f>IFERROR(VLOOKUP($B30,'Benchmark Data'!$B:$FF,M$1,FALSE)*M31,"")</f>
        <v/>
      </c>
      <c r="N30" s="143" t="str">
        <f>IFERROR(VLOOKUP($B30,'Benchmark Data'!$B:$FF,N$1,FALSE)/VLOOKUP($B29,'Benchmark Data'!$B:$FF,N$1,FALSE)*N31,"")</f>
        <v/>
      </c>
      <c r="O30" s="143" t="str">
        <f>IFERROR(VLOOKUP($B30,'Benchmark Data'!$B:$FF,O$1,FALSE)/VLOOKUP($B29,'Benchmark Data'!$B:$FF,O$1,FALSE)*O31,"")</f>
        <v/>
      </c>
      <c r="P30" s="143" t="str">
        <f>IFERROR(VLOOKUP($B30,'Benchmark Data'!$B:$FF,P$1,FALSE)/VLOOKUP($B29,'Benchmark Data'!$B:$FF,P$1,FALSE)*P31,"")</f>
        <v/>
      </c>
      <c r="Q30" s="156">
        <f>IFERROR(VLOOKUP($B30,'Benchmark Data'!$B:$FF,Q$1,FALSE)*Q31,"")</f>
        <v>3.7691519201325305</v>
      </c>
      <c r="R30" s="156">
        <f>IFERROR(VLOOKUP($B30,'Benchmark Data'!$B:$FF,R$1,FALSE)*R31,"")</f>
        <v>3.7691519201325305</v>
      </c>
      <c r="S30" s="156">
        <f>IFERROR(VLOOKUP($B30,'Benchmark Data'!$B:$FF,S$1,FALSE)*S31,"")</f>
        <v>3.7691519201325305</v>
      </c>
      <c r="T30" s="156">
        <f>IFERROR(VLOOKUP($B30,'Benchmark Data'!$B:$FF,T$1,FALSE)*T31,"")</f>
        <v>3.7691519201325305</v>
      </c>
      <c r="U30" s="156" t="str">
        <f>IFERROR(VLOOKUP($B30,'Benchmark Data'!$B:$FF,U$1,FALSE)*U31,"")</f>
        <v/>
      </c>
      <c r="V30" s="143">
        <f>IFERROR(VLOOKUP($B30,'Benchmark Data'!$B:$FF,V$1,FALSE)/VLOOKUP($B29,'Benchmark Data'!$B:$FF,V$1,FALSE)*V31,"")</f>
        <v>3.9983505300394997</v>
      </c>
      <c r="W30" s="143" t="str">
        <f>IFERROR(VLOOKUP($B30,'Benchmark Data'!$B:$FF,W$1,FALSE)/VLOOKUP($B29,'Benchmark Data'!$B:$FF,W$1,FALSE)*W31,"")</f>
        <v/>
      </c>
      <c r="X30" s="143" t="str">
        <f>IFERROR(VLOOKUP($B30,'Benchmark Data'!$B:$FF,X$1,FALSE)/VLOOKUP($B29,'Benchmark Data'!$B:$FF,X$1,FALSE)*X31,"")</f>
        <v/>
      </c>
      <c r="Y30" s="143" t="str">
        <f>IFERROR(VLOOKUP($B30,'Benchmark Data'!$B:$FF,Y$1,FALSE)/VLOOKUP($B29,'Benchmark Data'!$B:$FF,Y$1,FALSE)*Y31,"")</f>
        <v/>
      </c>
      <c r="Z30" s="143" t="str">
        <f>IFERROR(VLOOKUP($B30,'Benchmark Data'!$B:$FF,Z$1,FALSE)/VLOOKUP($B29,'Benchmark Data'!$B:$FF,Z$1,FALSE)*Z31,"")</f>
        <v/>
      </c>
      <c r="AA30" s="143" t="str">
        <f>IFERROR(VLOOKUP($B30,'Benchmark Data'!$B:$FF,AA$1,FALSE)/VLOOKUP($B29,'Benchmark Data'!$B:$FF,AA$1,FALSE)*AA31,"")</f>
        <v/>
      </c>
      <c r="AB30" s="143" t="str">
        <f>IFERROR(VLOOKUP($B30,'Benchmark Data'!$B:$FF,AB$1,FALSE)/VLOOKUP($B29,'Benchmark Data'!$B:$FF,AB$1,FALSE)*AB31,"")</f>
        <v/>
      </c>
      <c r="AC30" s="143" t="str">
        <f>IFERROR(VLOOKUP($B30,'Benchmark Data'!$B:$FF,AC$1,FALSE)/VLOOKUP($B29,'Benchmark Data'!$B:$FF,AC$1,FALSE)*AC31,"")</f>
        <v/>
      </c>
      <c r="AD30" s="143" t="str">
        <f>IFERROR(VLOOKUP($B30,'Benchmark Data'!$B:$FF,AD$1,FALSE)/VLOOKUP($B29,'Benchmark Data'!$B:$FF,AD$1,FALSE)*AD31,"")</f>
        <v/>
      </c>
      <c r="AE30" s="143" t="str">
        <f>IFERROR(VLOOKUP($B30,'Benchmark Data'!$B:$FF,AE$1,FALSE)/VLOOKUP($B29,'Benchmark Data'!$B:$FF,AE$1,FALSE)*AE31,"")</f>
        <v/>
      </c>
      <c r="AF30" s="143" t="str">
        <f>IFERROR(VLOOKUP($B30,'Benchmark Data'!$B:$FF,AF$1,FALSE)/VLOOKUP($B29,'Benchmark Data'!$B:$FF,AF$1,FALSE)*AF31,"")</f>
        <v/>
      </c>
      <c r="AG30" s="143" t="str">
        <f>IFERROR(VLOOKUP($B30,'Benchmark Data'!$B:$FF,AG$1,FALSE)/VLOOKUP($B29,'Benchmark Data'!$B:$FF,AG$1,FALSE)*AG31,"")</f>
        <v/>
      </c>
      <c r="AH30" s="143" t="str">
        <f>IFERROR(VLOOKUP($B30,'Benchmark Data'!$B:$FF,AH$1,FALSE)/VLOOKUP($B29,'Benchmark Data'!$B:$FF,AH$1,FALSE)*AH31,"")</f>
        <v/>
      </c>
      <c r="AI30" s="143" t="str">
        <f>IFERROR(VLOOKUP($B30,'Benchmark Data'!$B:$FF,AI$1,FALSE)/VLOOKUP($B29,'Benchmark Data'!$B:$FF,AI$1,FALSE)*AI31,"")</f>
        <v/>
      </c>
      <c r="AJ30" s="143" t="str">
        <f>IFERROR(VLOOKUP($B30,'Benchmark Data'!$B:$FF,AJ$1,FALSE)/VLOOKUP($B29,'Benchmark Data'!$B:$FF,AJ$1,FALSE)*AJ31,"")</f>
        <v/>
      </c>
      <c r="AK30" s="143" t="str">
        <f>IFERROR(VLOOKUP($B30,'Benchmark Data'!$B:$FF,AK$1,FALSE)/VLOOKUP($B29,'Benchmark Data'!$B:$FF,AK$1,FALSE)*AK31,"")</f>
        <v/>
      </c>
      <c r="AL30" s="143" t="str">
        <f>IFERROR(VLOOKUP($B30,'Benchmark Data'!$B:$FF,AL$1,FALSE)/VLOOKUP($B29,'Benchmark Data'!$B:$FF,AL$1,FALSE)*AL31,"")</f>
        <v/>
      </c>
      <c r="AM30" s="143" t="str">
        <f>IFERROR(VLOOKUP($B30,'Benchmark Data'!$B:$FF,AM$1,FALSE)/VLOOKUP($B29,'Benchmark Data'!$B:$FF,AM$1,FALSE)*AM31,"")</f>
        <v/>
      </c>
      <c r="AN30" s="143" t="str">
        <f>IFERROR(VLOOKUP($B30,'Benchmark Data'!$B:$FF,AN$1,FALSE)/VLOOKUP($B29,'Benchmark Data'!$B:$FF,AN$1,FALSE)*AN31,"")</f>
        <v/>
      </c>
      <c r="AO30" s="143" t="str">
        <f>IFERROR(VLOOKUP($B30,'Benchmark Data'!$B:$FF,AO$1,FALSE)/VLOOKUP($B29,'Benchmark Data'!$B:$FF,AO$1,FALSE)*AO31,"")</f>
        <v/>
      </c>
      <c r="AP30" s="143" t="str">
        <f>IFERROR(VLOOKUP($B30,'Benchmark Data'!$B:$FF,AP$1,FALSE)/VLOOKUP($B29,'Benchmark Data'!$B:$FF,AP$1,FALSE)*AP31,"")</f>
        <v/>
      </c>
      <c r="AQ30" s="143" t="str">
        <f>IFERROR(VLOOKUP($B30,'Benchmark Data'!$B:$FF,AQ$1,FALSE)/VLOOKUP($B29,'Benchmark Data'!$B:$FF,AQ$1,FALSE)*AQ31,"")</f>
        <v/>
      </c>
      <c r="AR30" s="143" t="str">
        <f>IFERROR(VLOOKUP($B30,'Benchmark Data'!$B:$FF,AR$1,FALSE)/VLOOKUP($B29,'Benchmark Data'!$B:$FF,AR$1,FALSE)*AR31,"")</f>
        <v/>
      </c>
      <c r="AS30" s="143" t="str">
        <f>IFERROR(VLOOKUP($B30,'Benchmark Data'!$B:$FF,AS$1,FALSE)/VLOOKUP($B29,'Benchmark Data'!$B:$FF,AS$1,FALSE)*AS31,"")</f>
        <v/>
      </c>
      <c r="AT30" s="143" t="str">
        <f>IFERROR(VLOOKUP($B30,'Benchmark Data'!$B:$FF,AT$1,FALSE)/VLOOKUP($B29,'Benchmark Data'!$B:$FF,AT$1,FALSE)*AT31,"")</f>
        <v/>
      </c>
      <c r="AU30" s="143" t="str">
        <f>IFERROR(VLOOKUP($B30,'Benchmark Data'!$B:$FF,AU$1,FALSE)/VLOOKUP($B29,'Benchmark Data'!$B:$FF,AU$1,FALSE)*AU31,"")</f>
        <v/>
      </c>
      <c r="AV30" s="143" t="str">
        <f>IFERROR(VLOOKUP($B30,'Benchmark Data'!$B:$FF,AV$1,FALSE)/VLOOKUP($B29,'Benchmark Data'!$B:$FF,AV$1,FALSE)*AV31,"")</f>
        <v/>
      </c>
      <c r="AW30" s="143" t="str">
        <f>IFERROR(VLOOKUP($B30,'Benchmark Data'!$B:$FF,AW$1,FALSE)/VLOOKUP($B29,'Benchmark Data'!$B:$FF,AW$1,FALSE)*AW31,"")</f>
        <v/>
      </c>
      <c r="AX30" s="143" t="str">
        <f>IFERROR(VLOOKUP($B30,'Benchmark Data'!$B:$FF,AX$1,FALSE)/VLOOKUP($B29,'Benchmark Data'!$B:$FF,AX$1,FALSE)*AX31,"")</f>
        <v/>
      </c>
      <c r="AY30" s="143" t="str">
        <f>IFERROR(VLOOKUP($B30,'Benchmark Data'!$B:$FF,AY$1,FALSE)/VLOOKUP($B29,'Benchmark Data'!$B:$FF,AY$1,FALSE)*AY31,"")</f>
        <v/>
      </c>
      <c r="AZ30" s="156" t="str">
        <f>IFERROR(VLOOKUP($B30,'Benchmark Data'!$B:$FF,AZ$1,FALSE)*AZ31,"")</f>
        <v/>
      </c>
      <c r="BA30" s="156" t="str">
        <f>IFERROR(VLOOKUP($B30,'Benchmark Data'!$B:$FF,BA$1,FALSE)*BA31,"")</f>
        <v/>
      </c>
      <c r="BB30" s="143" t="str">
        <f>IFERROR(VLOOKUP($B30,'Benchmark Data'!$B:$FF,BB$1,FALSE)/VLOOKUP($B29,'Benchmark Data'!$B:$FF,BB$1,FALSE)*BB31,"")</f>
        <v/>
      </c>
      <c r="BC30" s="143" t="str">
        <f>IFERROR(VLOOKUP($B30,'Benchmark Data'!$B:$FF,BC$1,FALSE)/VLOOKUP($B29,'Benchmark Data'!$B:$FF,BC$1,FALSE)*BC31,"")</f>
        <v/>
      </c>
      <c r="BD30" s="143" t="str">
        <f>IFERROR(VLOOKUP($B30,'Benchmark Data'!$B:$FF,BD$1,FALSE)/VLOOKUP($B29,'Benchmark Data'!$B:$FF,BD$1,FALSE)*BD31,"")</f>
        <v/>
      </c>
      <c r="BE30" s="143" t="str">
        <f>IFERROR(VLOOKUP($B30,'Benchmark Data'!$B:$FF,BE$1,FALSE)/VLOOKUP($B29,'Benchmark Data'!$B:$FF,BE$1,FALSE)*BE31,"")</f>
        <v/>
      </c>
      <c r="BF30" s="143" t="str">
        <f>IFERROR(VLOOKUP($B30,'Benchmark Data'!$B:$FF,BF$1,FALSE)/VLOOKUP($B29,'Benchmark Data'!$B:$FF,BF$1,FALSE)*BF31,"")</f>
        <v/>
      </c>
      <c r="BG30" s="143" t="str">
        <f>IFERROR(VLOOKUP($B30,'Benchmark Data'!$B:$FF,BG$1,FALSE)/VLOOKUP($B29,'Benchmark Data'!$B:$FF,BG$1,FALSE)*BG31,"")</f>
        <v/>
      </c>
      <c r="BH30" s="143" t="str">
        <f>IFERROR(VLOOKUP($B30,'Benchmark Data'!$B:$FF,BH$1,FALSE)/VLOOKUP($B29,'Benchmark Data'!$B:$FF,BH$1,FALSE)*BH31,"")</f>
        <v/>
      </c>
      <c r="BI30" s="143" t="str">
        <f>IFERROR(VLOOKUP($B30,'Benchmark Data'!$B:$FF,BI$1,FALSE)/VLOOKUP($B29,'Benchmark Data'!$B:$FF,BI$1,FALSE)*BI31,"")</f>
        <v/>
      </c>
      <c r="BJ30" s="143" t="str">
        <f>IFERROR(VLOOKUP($B30,'Benchmark Data'!$B:$FF,BJ$1,FALSE)/VLOOKUP($B29,'Benchmark Data'!$B:$FF,BJ$1,FALSE)*BJ31,"")</f>
        <v/>
      </c>
      <c r="BK30" s="143" t="str">
        <f>IFERROR(VLOOKUP($B30,'Benchmark Data'!$B:$FF,BK$1,FALSE)/VLOOKUP($B29,'Benchmark Data'!$B:$FF,BK$1,FALSE)*BK31,"")</f>
        <v/>
      </c>
      <c r="BL30" s="143" t="str">
        <f>IFERROR(VLOOKUP($B30,'Benchmark Data'!$B:$FF,BL$1,FALSE)/VLOOKUP($B29,'Benchmark Data'!$B:$FF,BL$1,FALSE)*BL31,"")</f>
        <v/>
      </c>
      <c r="BM30" s="143" t="str">
        <f>IFERROR(VLOOKUP($B30,'Benchmark Data'!$B:$FF,BM$1,FALSE)/VLOOKUP($B29,'Benchmark Data'!$B:$FF,BM$1,FALSE)*BM31,"")</f>
        <v/>
      </c>
      <c r="BN30" s="143" t="str">
        <f>IFERROR(VLOOKUP($B30,'Benchmark Data'!$B:$FF,BN$1,FALSE)/VLOOKUP($B29,'Benchmark Data'!$B:$FF,BN$1,FALSE)*BN31,"")</f>
        <v/>
      </c>
      <c r="BO30" s="143" t="str">
        <f>IFERROR(VLOOKUP($B30,'Benchmark Data'!$B:$FF,BO$1,FALSE)/VLOOKUP($B29,'Benchmark Data'!$B:$FF,BO$1,FALSE)*BO31,"")</f>
        <v/>
      </c>
      <c r="BP30" s="143" t="str">
        <f>IFERROR(VLOOKUP($B30,'Benchmark Data'!$B:$FF,BP$1,FALSE)/VLOOKUP($B29,'Benchmark Data'!$B:$FF,BP$1,FALSE)*BP31,"")</f>
        <v/>
      </c>
      <c r="BQ30" s="143" t="str">
        <f>IFERROR(VLOOKUP($B30,'Benchmark Data'!$B:$FF,BQ$1,FALSE)/VLOOKUP($B29,'Benchmark Data'!$B:$FF,BQ$1,FALSE)*BQ31,"")</f>
        <v/>
      </c>
      <c r="BR30" s="143" t="str">
        <f>IFERROR(VLOOKUP($B30,'Benchmark Data'!$B:$FF,BR$1,FALSE)/VLOOKUP($B29,'Benchmark Data'!$B:$FF,BR$1,FALSE)*BR31,"")</f>
        <v/>
      </c>
      <c r="BS30" s="143" t="str">
        <f>IFERROR(VLOOKUP($B30,'Benchmark Data'!$B:$FF,BS$1,FALSE)/VLOOKUP($B29,'Benchmark Data'!$B:$FF,BS$1,FALSE)*BS31,"")</f>
        <v/>
      </c>
      <c r="BT30" s="143" t="str">
        <f>IFERROR(VLOOKUP($B30,'Benchmark Data'!$B:$FF,BT$1,FALSE)/VLOOKUP($B29,'Benchmark Data'!$B:$FF,BT$1,FALSE)*BT31,"")</f>
        <v/>
      </c>
      <c r="BU30" s="143" t="str">
        <f>IFERROR(VLOOKUP($B30,'Benchmark Data'!$B:$FF,BU$1,FALSE)/VLOOKUP($B29,'Benchmark Data'!$B:$FF,BU$1,FALSE)*BU31,"")</f>
        <v/>
      </c>
      <c r="BV30" s="143" t="str">
        <f>IFERROR(VLOOKUP($B30,'Benchmark Data'!$B:$FF,BV$1,FALSE)/VLOOKUP($B29,'Benchmark Data'!$B:$FF,BV$1,FALSE)*BV31,"")</f>
        <v/>
      </c>
      <c r="BW30" s="143" t="str">
        <f>IFERROR(VLOOKUP($B30,'Benchmark Data'!$B:$FF,BW$1,FALSE)/VLOOKUP($B29,'Benchmark Data'!$B:$FF,BW$1,FALSE)*BW31,"")</f>
        <v/>
      </c>
      <c r="BX30" s="143" t="str">
        <f>IFERROR(VLOOKUP($B30,'Benchmark Data'!$B:$FF,BX$1,FALSE)/VLOOKUP($B29,'Benchmark Data'!$B:$FF,BX$1,FALSE)*BX31,"")</f>
        <v/>
      </c>
      <c r="BY30" s="143" t="str">
        <f>IFERROR(VLOOKUP($B30,'Benchmark Data'!$B:$FF,BY$1,FALSE)/VLOOKUP($B29,'Benchmark Data'!$B:$FF,BY$1,FALSE)*BY31,"")</f>
        <v/>
      </c>
      <c r="BZ30" s="143" t="str">
        <f>IFERROR(VLOOKUP($B30,'Benchmark Data'!$B:$FF,BZ$1,FALSE)/VLOOKUP($B29,'Benchmark Data'!$B:$FF,BZ$1,FALSE)*BZ31,"")</f>
        <v/>
      </c>
      <c r="CA30" s="143" t="str">
        <f>IFERROR(VLOOKUP($B30,'Benchmark Data'!$B:$FF,CA$1,FALSE)/VLOOKUP($B29,'Benchmark Data'!$B:$FF,CA$1,FALSE)*CA31,"")</f>
        <v/>
      </c>
      <c r="CB30" s="143" t="str">
        <f>IFERROR(VLOOKUP($B30,'Benchmark Data'!$B:$FF,CB$1,FALSE)/VLOOKUP($B29,'Benchmark Data'!$B:$FF,CB$1,FALSE)*CB31,"")</f>
        <v/>
      </c>
      <c r="CC30" s="143" t="str">
        <f>IFERROR(VLOOKUP($B30,'Benchmark Data'!$B:$FF,CC$1,FALSE)/VLOOKUP($B29,'Benchmark Data'!$B:$FF,CC$1,FALSE)*CC31,"")</f>
        <v/>
      </c>
      <c r="CD30" s="143" t="str">
        <f>IFERROR(VLOOKUP($B30,'Benchmark Data'!$B:$FF,CD$1,FALSE)/VLOOKUP($B29,'Benchmark Data'!$B:$FF,CD$1,FALSE)*CD31,"")</f>
        <v/>
      </c>
      <c r="CE30" s="143" t="str">
        <f>IFERROR(VLOOKUP($B30,'Benchmark Data'!$B:$FF,CE$1,FALSE)/VLOOKUP($B29,'Benchmark Data'!$B:$FF,CE$1,FALSE)*CE31,"")</f>
        <v/>
      </c>
      <c r="CF30" s="143" t="str">
        <f>IFERROR(VLOOKUP($B30,'Benchmark Data'!$B:$FF,CF$1,FALSE)/VLOOKUP($B29,'Benchmark Data'!$B:$FF,CF$1,FALSE)*CF31,"")</f>
        <v/>
      </c>
      <c r="CG30" s="143" t="str">
        <f>IFERROR(VLOOKUP($B30,'Benchmark Data'!$B:$FF,CG$1,FALSE)/VLOOKUP($B29,'Benchmark Data'!$B:$FF,CG$1,FALSE)*CG31,"")</f>
        <v/>
      </c>
      <c r="CH30" s="156" t="str">
        <f>IFERROR(VLOOKUP($B30,'Benchmark Data'!$B:$FF,CH$1,FALSE)*CH31,"")</f>
        <v/>
      </c>
      <c r="CI30" s="143" t="str">
        <f>IFERROR(VLOOKUP($B30,'Benchmark Data'!$B:$FF,CI$1,FALSE)/VLOOKUP($B29,'Benchmark Data'!$B:$FF,CI$1,FALSE)*CI31,"")</f>
        <v/>
      </c>
      <c r="CJ30" s="143" t="str">
        <f>IFERROR(VLOOKUP($B30,'Benchmark Data'!$B:$FF,CJ$1,FALSE)/VLOOKUP($B29,'Benchmark Data'!$B:$FF,CJ$1,FALSE)*CJ31,"")</f>
        <v/>
      </c>
      <c r="CK30" s="143" t="str">
        <f>IFERROR(VLOOKUP($B30,'Benchmark Data'!$B:$FF,CK$1,FALSE)/VLOOKUP($B29,'Benchmark Data'!$B:$FF,CK$1,FALSE)*CK31,"")</f>
        <v/>
      </c>
      <c r="CL30" s="143" t="str">
        <f>IFERROR(VLOOKUP($B30,'Benchmark Data'!$B:$AAA,CL$1,FALSE)/VLOOKUP($B29,'Benchmark Data'!$B:$AAA,CL$1,FALSE)*CL31,"")</f>
        <v/>
      </c>
      <c r="CM30" s="143" t="str">
        <f>IFERROR(VLOOKUP($B30,'Benchmark Data'!$B:$AAA,CM$1,FALSE)/VLOOKUP($B29,'Benchmark Data'!$B:$AAA,CM$1,FALSE)*CM31,"")</f>
        <v/>
      </c>
      <c r="CN30" s="143" t="str">
        <f>IFERROR(VLOOKUP($B30,'Benchmark Data'!$B:$AAA,CN$1,FALSE)/VLOOKUP($B29,'Benchmark Data'!$B:$AAA,CN$1,FALSE)*CN31,"")</f>
        <v/>
      </c>
      <c r="CO30" s="143" t="str">
        <f>IFERROR(VLOOKUP($B30,'Benchmark Data'!$B:$AAA,CO$1,FALSE)/VLOOKUP($B29,'Benchmark Data'!$B:$AAA,CO$1,FALSE)*CO31,"")</f>
        <v/>
      </c>
      <c r="CP30" s="143" t="str">
        <f>IFERROR(VLOOKUP($B30,'Benchmark Data'!$B:$AAA,CP$1,FALSE)/VLOOKUP($B29,'Benchmark Data'!$B:$AAA,CP$1,FALSE)*CP31,"")</f>
        <v/>
      </c>
      <c r="CQ30" s="143" t="str">
        <f>IFERROR(VLOOKUP($B30,'Benchmark Data'!$B:$AAA,CQ$1,FALSE)/VLOOKUP($B29,'Benchmark Data'!$B:$AAA,CQ$1,FALSE)*CQ31,"")</f>
        <v/>
      </c>
      <c r="CR30" s="143" t="str">
        <f>IFERROR(VLOOKUP($B30,'Benchmark Data'!$B:$AAA,CR$1,FALSE)/VLOOKUP($B29,'Benchmark Data'!$B:$AAA,CR$1,FALSE)*CR31,"")</f>
        <v/>
      </c>
      <c r="CS30" s="143" t="str">
        <f>IFERROR(VLOOKUP($B30,'Benchmark Data'!$B:$AAA,CS$1,FALSE)/VLOOKUP($B29,'Benchmark Data'!$B:$AAA,CS$1,FALSE)*CS31,"")</f>
        <v/>
      </c>
      <c r="CT30" s="143" t="str">
        <f>IFERROR(VLOOKUP($B30,'Benchmark Data'!$B:$AAA,CT$1,FALSE)/VLOOKUP($B29,'Benchmark Data'!$B:$AAA,CT$1,FALSE)*CT31,"")</f>
        <v/>
      </c>
      <c r="CU30" s="143" t="str">
        <f>IFERROR(VLOOKUP($B30,'Benchmark Data'!$B:$AAA,CU$1,FALSE)/VLOOKUP($B29,'Benchmark Data'!$B:$AAA,CU$1,FALSE)*CU31,"")</f>
        <v/>
      </c>
      <c r="CV30" s="143" t="str">
        <f>IFERROR(VLOOKUP($B30,'Benchmark Data'!$B:$AAA,CV$1,FALSE)/VLOOKUP($B29,'Benchmark Data'!$B:$AAA,CV$1,FALSE)*CV31,"")</f>
        <v/>
      </c>
      <c r="CW30" s="143" t="str">
        <f>IFERROR(VLOOKUP($B30,'Benchmark Data'!$B:$AAA,CW$1,FALSE)/VLOOKUP($B29,'Benchmark Data'!$B:$AAA,CW$1,FALSE)*CW31,"")</f>
        <v/>
      </c>
      <c r="CX30" s="143" t="str">
        <f>IFERROR(VLOOKUP($B30,'Benchmark Data'!$B:$AAA,CX$1,FALSE)/VLOOKUP($B29,'Benchmark Data'!$B:$AAA,CX$1,FALSE)*CX31,"")</f>
        <v/>
      </c>
      <c r="CY30" s="143" t="str">
        <f>IFERROR(VLOOKUP($B30,'Benchmark Data'!$B:$AAA,CY$1,FALSE)/VLOOKUP($B29,'Benchmark Data'!$B:$AAA,CY$1,FALSE)*CY31,"")</f>
        <v/>
      </c>
      <c r="CZ30" s="143" t="str">
        <f>IFERROR(VLOOKUP($B30,'Benchmark Data'!$B:$AAA,CZ$1,FALSE)/VLOOKUP($B29,'Benchmark Data'!$B:$AAA,CZ$1,FALSE)*CZ31,"")</f>
        <v/>
      </c>
      <c r="DA30" s="143" t="str">
        <f>IFERROR(VLOOKUP($B30,'Benchmark Data'!$B:$AAA,DA$1,FALSE)/VLOOKUP($B29,'Benchmark Data'!$B:$AAA,DA$1,FALSE)*DA31,"")</f>
        <v/>
      </c>
      <c r="DB30" s="143" t="str">
        <f>IFERROR(VLOOKUP($B30,'Benchmark Data'!$B:$AAA,DB$1,FALSE)/VLOOKUP($B29,'Benchmark Data'!$B:$AAA,DB$1,FALSE)*DB31,"")</f>
        <v/>
      </c>
      <c r="DC30" s="143" t="str">
        <f>IFERROR(VLOOKUP($B30,'Benchmark Data'!$B:$AAA,DC$1,FALSE)/VLOOKUP($B29,'Benchmark Data'!$B:$AAA,DC$1,FALSE)*DC31,"")</f>
        <v/>
      </c>
      <c r="DD30" s="143" t="str">
        <f>IFERROR(VLOOKUP($B30,'Benchmark Data'!$B:$AAA,DD$1,FALSE)/VLOOKUP($B29,'Benchmark Data'!$B:$AAA,DD$1,FALSE)*DD31,"")</f>
        <v/>
      </c>
      <c r="DE30" s="143" t="str">
        <f>IFERROR(VLOOKUP($B30,'Benchmark Data'!$B:$AAA,DE$1,FALSE)/VLOOKUP($B29,'Benchmark Data'!$B:$AAA,DE$1,FALSE)*DE31,"")</f>
        <v/>
      </c>
      <c r="DF30" s="143" t="str">
        <f>IFERROR(VLOOKUP($B30,'Benchmark Data'!$B:$AAA,DF$1,FALSE)/VLOOKUP($B29,'Benchmark Data'!$B:$AAA,DF$1,FALSE)*DF31,"")</f>
        <v/>
      </c>
      <c r="DG30" s="143" t="str">
        <f>IFERROR(VLOOKUP($B30,'Benchmark Data'!$B:$AAA,DG$1,FALSE)/VLOOKUP($B29,'Benchmark Data'!$B:$AAA,DG$1,FALSE)*DG31,"")</f>
        <v/>
      </c>
      <c r="DH30" s="143" t="str">
        <f>IFERROR(VLOOKUP($B30,'Benchmark Data'!$B:$AAA,DH$1,FALSE)/VLOOKUP($B29,'Benchmark Data'!$B:$AAA,DH$1,FALSE)*DH31,"")</f>
        <v/>
      </c>
      <c r="DI30" s="143" t="str">
        <f>IFERROR(VLOOKUP($B30,'Benchmark Data'!$B:$AAA,DI$1,FALSE)/VLOOKUP($B29,'Benchmark Data'!$B:$AAA,DI$1,FALSE)*DI31,"")</f>
        <v/>
      </c>
    </row>
    <row r="31" spans="1:113">
      <c r="A31" s="94">
        <f t="shared" si="33"/>
        <v>170</v>
      </c>
      <c r="B31" s="168">
        <f t="shared" si="34"/>
        <v>40908</v>
      </c>
      <c r="C31" s="143" t="str">
        <f>IFERROR(VLOOKUP($B31,'Benchmark Data'!$B:$FF,C$1,FALSE)/VLOOKUP($B30,'Benchmark Data'!$B:$FF,C$1,FALSE)*C32,"")</f>
        <v/>
      </c>
      <c r="D31" s="143" t="str">
        <f>IFERROR(VLOOKUP($B31,'Benchmark Data'!$B:$FF,D$1,FALSE)/VLOOKUP($B30,'Benchmark Data'!$B:$FF,D$1,FALSE)*D32,"")</f>
        <v/>
      </c>
      <c r="E31" s="143" t="str">
        <f>IFERROR(VLOOKUP($B31,'Benchmark Data'!$B:$FF,E$1,FALSE)/VLOOKUP($B30,'Benchmark Data'!$B:$FF,E$1,FALSE)*E32,"")</f>
        <v/>
      </c>
      <c r="F31" s="143" t="str">
        <f>IFERROR(VLOOKUP($B31,'Benchmark Data'!$B:$FF,F$1,FALSE)/VLOOKUP($B30,'Benchmark Data'!$B:$FF,F$1,FALSE)*F32,"")</f>
        <v/>
      </c>
      <c r="G31" s="143" t="str">
        <f>IFERROR(VLOOKUP($B31,'Benchmark Data'!$B:$FF,G$1,FALSE)/VLOOKUP($B30,'Benchmark Data'!$B:$FF,G$1,FALSE)*G32,"")</f>
        <v/>
      </c>
      <c r="H31" s="143" t="str">
        <f>IFERROR(VLOOKUP($B31,'Benchmark Data'!$B:$FF,H$1,FALSE)/VLOOKUP($B30,'Benchmark Data'!$B:$FF,H$1,FALSE)*H32,"")</f>
        <v/>
      </c>
      <c r="I31" s="143" t="str">
        <f>IFERROR(VLOOKUP($B31,'Benchmark Data'!$B:$FF,I$1,FALSE)/VLOOKUP($B30,'Benchmark Data'!$B:$FF,I$1,FALSE)*I32,"")</f>
        <v/>
      </c>
      <c r="J31" s="143" t="str">
        <f>IFERROR(VLOOKUP($B31,'Benchmark Data'!$B:$FF,J$1,FALSE)/VLOOKUP($B30,'Benchmark Data'!$B:$FF,J$1,FALSE)*J32,"")</f>
        <v/>
      </c>
      <c r="K31" s="156" t="str">
        <f>IFERROR(VLOOKUP($B31,'Benchmark Data'!$B:$FF,K$1,FALSE)*K32,"")</f>
        <v/>
      </c>
      <c r="L31" s="156" t="str">
        <f>IFERROR(VLOOKUP($B31,'Benchmark Data'!$B:$FF,L$1,FALSE)*L32,"")</f>
        <v/>
      </c>
      <c r="M31" s="156" t="str">
        <f>IFERROR(VLOOKUP($B31,'Benchmark Data'!$B:$FF,M$1,FALSE)*M32,"")</f>
        <v/>
      </c>
      <c r="N31" s="143" t="str">
        <f>IFERROR(VLOOKUP($B31,'Benchmark Data'!$B:$FF,N$1,FALSE)/VLOOKUP($B30,'Benchmark Data'!$B:$FF,N$1,FALSE)*N32,"")</f>
        <v/>
      </c>
      <c r="O31" s="143" t="str">
        <f>IFERROR(VLOOKUP($B31,'Benchmark Data'!$B:$FF,O$1,FALSE)/VLOOKUP($B30,'Benchmark Data'!$B:$FF,O$1,FALSE)*O32,"")</f>
        <v/>
      </c>
      <c r="P31" s="143" t="str">
        <f>IFERROR(VLOOKUP($B31,'Benchmark Data'!$B:$FF,P$1,FALSE)/VLOOKUP($B30,'Benchmark Data'!$B:$FF,P$1,FALSE)*P32,"")</f>
        <v/>
      </c>
      <c r="Q31" s="156">
        <f>IFERROR(VLOOKUP($B31,'Benchmark Data'!$B:$FF,Q$1,FALSE)*Q32,"")</f>
        <v>3.7838203159412411</v>
      </c>
      <c r="R31" s="156">
        <f>IFERROR(VLOOKUP($B31,'Benchmark Data'!$B:$FF,R$1,FALSE)*R32,"")</f>
        <v>3.7838203159412411</v>
      </c>
      <c r="S31" s="156">
        <f>IFERROR(VLOOKUP($B31,'Benchmark Data'!$B:$FF,S$1,FALSE)*S32,"")</f>
        <v>3.7838203159412411</v>
      </c>
      <c r="T31" s="156">
        <f>IFERROR(VLOOKUP($B31,'Benchmark Data'!$B:$FF,T$1,FALSE)*T32,"")</f>
        <v>3.7838203159412411</v>
      </c>
      <c r="U31" s="156" t="str">
        <f>IFERROR(VLOOKUP($B31,'Benchmark Data'!$B:$FF,U$1,FALSE)*U32,"")</f>
        <v/>
      </c>
      <c r="V31" s="143">
        <f>IFERROR(VLOOKUP($B31,'Benchmark Data'!$B:$FF,V$1,FALSE)/VLOOKUP($B30,'Benchmark Data'!$B:$FF,V$1,FALSE)*V32,"")</f>
        <v>4.0068125601412117</v>
      </c>
      <c r="W31" s="143" t="str">
        <f>IFERROR(VLOOKUP($B31,'Benchmark Data'!$B:$FF,W$1,FALSE)/VLOOKUP($B30,'Benchmark Data'!$B:$FF,W$1,FALSE)*W32,"")</f>
        <v/>
      </c>
      <c r="X31" s="143" t="str">
        <f>IFERROR(VLOOKUP($B31,'Benchmark Data'!$B:$FF,X$1,FALSE)/VLOOKUP($B30,'Benchmark Data'!$B:$FF,X$1,FALSE)*X32,"")</f>
        <v/>
      </c>
      <c r="Y31" s="143" t="str">
        <f>IFERROR(VLOOKUP($B31,'Benchmark Data'!$B:$FF,Y$1,FALSE)/VLOOKUP($B30,'Benchmark Data'!$B:$FF,Y$1,FALSE)*Y32,"")</f>
        <v/>
      </c>
      <c r="Z31" s="143" t="str">
        <f>IFERROR(VLOOKUP($B31,'Benchmark Data'!$B:$FF,Z$1,FALSE)/VLOOKUP($B30,'Benchmark Data'!$B:$FF,Z$1,FALSE)*Z32,"")</f>
        <v/>
      </c>
      <c r="AA31" s="143" t="str">
        <f>IFERROR(VLOOKUP($B31,'Benchmark Data'!$B:$FF,AA$1,FALSE)/VLOOKUP($B30,'Benchmark Data'!$B:$FF,AA$1,FALSE)*AA32,"")</f>
        <v/>
      </c>
      <c r="AB31" s="143" t="str">
        <f>IFERROR(VLOOKUP($B31,'Benchmark Data'!$B:$FF,AB$1,FALSE)/VLOOKUP($B30,'Benchmark Data'!$B:$FF,AB$1,FALSE)*AB32,"")</f>
        <v/>
      </c>
      <c r="AC31" s="143" t="str">
        <f>IFERROR(VLOOKUP($B31,'Benchmark Data'!$B:$FF,AC$1,FALSE)/VLOOKUP($B30,'Benchmark Data'!$B:$FF,AC$1,FALSE)*AC32,"")</f>
        <v/>
      </c>
      <c r="AD31" s="143" t="str">
        <f>IFERROR(VLOOKUP($B31,'Benchmark Data'!$B:$FF,AD$1,FALSE)/VLOOKUP($B30,'Benchmark Data'!$B:$FF,AD$1,FALSE)*AD32,"")</f>
        <v/>
      </c>
      <c r="AE31" s="143" t="str">
        <f>IFERROR(VLOOKUP($B31,'Benchmark Data'!$B:$FF,AE$1,FALSE)/VLOOKUP($B30,'Benchmark Data'!$B:$FF,AE$1,FALSE)*AE32,"")</f>
        <v/>
      </c>
      <c r="AF31" s="143" t="str">
        <f>IFERROR(VLOOKUP($B31,'Benchmark Data'!$B:$FF,AF$1,FALSE)/VLOOKUP($B30,'Benchmark Data'!$B:$FF,AF$1,FALSE)*AF32,"")</f>
        <v/>
      </c>
      <c r="AG31" s="143" t="str">
        <f>IFERROR(VLOOKUP($B31,'Benchmark Data'!$B:$FF,AG$1,FALSE)/VLOOKUP($B30,'Benchmark Data'!$B:$FF,AG$1,FALSE)*AG32,"")</f>
        <v/>
      </c>
      <c r="AH31" s="143" t="str">
        <f>IFERROR(VLOOKUP($B31,'Benchmark Data'!$B:$FF,AH$1,FALSE)/VLOOKUP($B30,'Benchmark Data'!$B:$FF,AH$1,FALSE)*AH32,"")</f>
        <v/>
      </c>
      <c r="AI31" s="143" t="str">
        <f>IFERROR(VLOOKUP($B31,'Benchmark Data'!$B:$FF,AI$1,FALSE)/VLOOKUP($B30,'Benchmark Data'!$B:$FF,AI$1,FALSE)*AI32,"")</f>
        <v/>
      </c>
      <c r="AJ31" s="143" t="str">
        <f>IFERROR(VLOOKUP($B31,'Benchmark Data'!$B:$FF,AJ$1,FALSE)/VLOOKUP($B30,'Benchmark Data'!$B:$FF,AJ$1,FALSE)*AJ32,"")</f>
        <v/>
      </c>
      <c r="AK31" s="143" t="str">
        <f>IFERROR(VLOOKUP($B31,'Benchmark Data'!$B:$FF,AK$1,FALSE)/VLOOKUP($B30,'Benchmark Data'!$B:$FF,AK$1,FALSE)*AK32,"")</f>
        <v/>
      </c>
      <c r="AL31" s="143" t="str">
        <f>IFERROR(VLOOKUP($B31,'Benchmark Data'!$B:$FF,AL$1,FALSE)/VLOOKUP($B30,'Benchmark Data'!$B:$FF,AL$1,FALSE)*AL32,"")</f>
        <v/>
      </c>
      <c r="AM31" s="143" t="str">
        <f>IFERROR(VLOOKUP($B31,'Benchmark Data'!$B:$FF,AM$1,FALSE)/VLOOKUP($B30,'Benchmark Data'!$B:$FF,AM$1,FALSE)*AM32,"")</f>
        <v/>
      </c>
      <c r="AN31" s="143" t="str">
        <f>IFERROR(VLOOKUP($B31,'Benchmark Data'!$B:$FF,AN$1,FALSE)/VLOOKUP($B30,'Benchmark Data'!$B:$FF,AN$1,FALSE)*AN32,"")</f>
        <v/>
      </c>
      <c r="AO31" s="143" t="str">
        <f>IFERROR(VLOOKUP($B31,'Benchmark Data'!$B:$FF,AO$1,FALSE)/VLOOKUP($B30,'Benchmark Data'!$B:$FF,AO$1,FALSE)*AO32,"")</f>
        <v/>
      </c>
      <c r="AP31" s="143" t="str">
        <f>IFERROR(VLOOKUP($B31,'Benchmark Data'!$B:$FF,AP$1,FALSE)/VLOOKUP($B30,'Benchmark Data'!$B:$FF,AP$1,FALSE)*AP32,"")</f>
        <v/>
      </c>
      <c r="AQ31" s="143" t="str">
        <f>IFERROR(VLOOKUP($B31,'Benchmark Data'!$B:$FF,AQ$1,FALSE)/VLOOKUP($B30,'Benchmark Data'!$B:$FF,AQ$1,FALSE)*AQ32,"")</f>
        <v/>
      </c>
      <c r="AR31" s="143" t="str">
        <f>IFERROR(VLOOKUP($B31,'Benchmark Data'!$B:$FF,AR$1,FALSE)/VLOOKUP($B30,'Benchmark Data'!$B:$FF,AR$1,FALSE)*AR32,"")</f>
        <v/>
      </c>
      <c r="AS31" s="143" t="str">
        <f>IFERROR(VLOOKUP($B31,'Benchmark Data'!$B:$FF,AS$1,FALSE)/VLOOKUP($B30,'Benchmark Data'!$B:$FF,AS$1,FALSE)*AS32,"")</f>
        <v/>
      </c>
      <c r="AT31" s="143" t="str">
        <f>IFERROR(VLOOKUP($B31,'Benchmark Data'!$B:$FF,AT$1,FALSE)/VLOOKUP($B30,'Benchmark Data'!$B:$FF,AT$1,FALSE)*AT32,"")</f>
        <v/>
      </c>
      <c r="AU31" s="143" t="str">
        <f>IFERROR(VLOOKUP($B31,'Benchmark Data'!$B:$FF,AU$1,FALSE)/VLOOKUP($B30,'Benchmark Data'!$B:$FF,AU$1,FALSE)*AU32,"")</f>
        <v/>
      </c>
      <c r="AV31" s="143" t="str">
        <f>IFERROR(VLOOKUP($B31,'Benchmark Data'!$B:$FF,AV$1,FALSE)/VLOOKUP($B30,'Benchmark Data'!$B:$FF,AV$1,FALSE)*AV32,"")</f>
        <v/>
      </c>
      <c r="AW31" s="143" t="str">
        <f>IFERROR(VLOOKUP($B31,'Benchmark Data'!$B:$FF,AW$1,FALSE)/VLOOKUP($B30,'Benchmark Data'!$B:$FF,AW$1,FALSE)*AW32,"")</f>
        <v/>
      </c>
      <c r="AX31" s="143" t="str">
        <f>IFERROR(VLOOKUP($B31,'Benchmark Data'!$B:$FF,AX$1,FALSE)/VLOOKUP($B30,'Benchmark Data'!$B:$FF,AX$1,FALSE)*AX32,"")</f>
        <v/>
      </c>
      <c r="AY31" s="143" t="str">
        <f>IFERROR(VLOOKUP($B31,'Benchmark Data'!$B:$FF,AY$1,FALSE)/VLOOKUP($B30,'Benchmark Data'!$B:$FF,AY$1,FALSE)*AY32,"")</f>
        <v/>
      </c>
      <c r="AZ31" s="156" t="str">
        <f>IFERROR(VLOOKUP($B31,'Benchmark Data'!$B:$FF,AZ$1,FALSE)*AZ32,"")</f>
        <v/>
      </c>
      <c r="BA31" s="156" t="str">
        <f>IFERROR(VLOOKUP($B31,'Benchmark Data'!$B:$FF,BA$1,FALSE)*BA32,"")</f>
        <v/>
      </c>
      <c r="BB31" s="143" t="str">
        <f>IFERROR(VLOOKUP($B31,'Benchmark Data'!$B:$FF,BB$1,FALSE)/VLOOKUP($B30,'Benchmark Data'!$B:$FF,BB$1,FALSE)*BB32,"")</f>
        <v/>
      </c>
      <c r="BC31" s="143" t="str">
        <f>IFERROR(VLOOKUP($B31,'Benchmark Data'!$B:$FF,BC$1,FALSE)/VLOOKUP($B30,'Benchmark Data'!$B:$FF,BC$1,FALSE)*BC32,"")</f>
        <v/>
      </c>
      <c r="BD31" s="143" t="str">
        <f>IFERROR(VLOOKUP($B31,'Benchmark Data'!$B:$FF,BD$1,FALSE)/VLOOKUP($B30,'Benchmark Data'!$B:$FF,BD$1,FALSE)*BD32,"")</f>
        <v/>
      </c>
      <c r="BE31" s="143" t="str">
        <f>IFERROR(VLOOKUP($B31,'Benchmark Data'!$B:$FF,BE$1,FALSE)/VLOOKUP($B30,'Benchmark Data'!$B:$FF,BE$1,FALSE)*BE32,"")</f>
        <v/>
      </c>
      <c r="BF31" s="143" t="str">
        <f>IFERROR(VLOOKUP($B31,'Benchmark Data'!$B:$FF,BF$1,FALSE)/VLOOKUP($B30,'Benchmark Data'!$B:$FF,BF$1,FALSE)*BF32,"")</f>
        <v/>
      </c>
      <c r="BG31" s="143" t="str">
        <f>IFERROR(VLOOKUP($B31,'Benchmark Data'!$B:$FF,BG$1,FALSE)/VLOOKUP($B30,'Benchmark Data'!$B:$FF,BG$1,FALSE)*BG32,"")</f>
        <v/>
      </c>
      <c r="BH31" s="143" t="str">
        <f>IFERROR(VLOOKUP($B31,'Benchmark Data'!$B:$FF,BH$1,FALSE)/VLOOKUP($B30,'Benchmark Data'!$B:$FF,BH$1,FALSE)*BH32,"")</f>
        <v/>
      </c>
      <c r="BI31" s="143" t="str">
        <f>IFERROR(VLOOKUP($B31,'Benchmark Data'!$B:$FF,BI$1,FALSE)/VLOOKUP($B30,'Benchmark Data'!$B:$FF,BI$1,FALSE)*BI32,"")</f>
        <v/>
      </c>
      <c r="BJ31" s="143" t="str">
        <f>IFERROR(VLOOKUP($B31,'Benchmark Data'!$B:$FF,BJ$1,FALSE)/VLOOKUP($B30,'Benchmark Data'!$B:$FF,BJ$1,FALSE)*BJ32,"")</f>
        <v/>
      </c>
      <c r="BK31" s="143" t="str">
        <f>IFERROR(VLOOKUP($B31,'Benchmark Data'!$B:$FF,BK$1,FALSE)/VLOOKUP($B30,'Benchmark Data'!$B:$FF,BK$1,FALSE)*BK32,"")</f>
        <v/>
      </c>
      <c r="BL31" s="143" t="str">
        <f>IFERROR(VLOOKUP($B31,'Benchmark Data'!$B:$FF,BL$1,FALSE)/VLOOKUP($B30,'Benchmark Data'!$B:$FF,BL$1,FALSE)*BL32,"")</f>
        <v/>
      </c>
      <c r="BM31" s="143" t="str">
        <f>IFERROR(VLOOKUP($B31,'Benchmark Data'!$B:$FF,BM$1,FALSE)/VLOOKUP($B30,'Benchmark Data'!$B:$FF,BM$1,FALSE)*BM32,"")</f>
        <v/>
      </c>
      <c r="BN31" s="143" t="str">
        <f>IFERROR(VLOOKUP($B31,'Benchmark Data'!$B:$FF,BN$1,FALSE)/VLOOKUP($B30,'Benchmark Data'!$B:$FF,BN$1,FALSE)*BN32,"")</f>
        <v/>
      </c>
      <c r="BO31" s="143" t="str">
        <f>IFERROR(VLOOKUP($B31,'Benchmark Data'!$B:$FF,BO$1,FALSE)/VLOOKUP($B30,'Benchmark Data'!$B:$FF,BO$1,FALSE)*BO32,"")</f>
        <v/>
      </c>
      <c r="BP31" s="143" t="str">
        <f>IFERROR(VLOOKUP($B31,'Benchmark Data'!$B:$FF,BP$1,FALSE)/VLOOKUP($B30,'Benchmark Data'!$B:$FF,BP$1,FALSE)*BP32,"")</f>
        <v/>
      </c>
      <c r="BQ31" s="143" t="str">
        <f>IFERROR(VLOOKUP($B31,'Benchmark Data'!$B:$FF,BQ$1,FALSE)/VLOOKUP($B30,'Benchmark Data'!$B:$FF,BQ$1,FALSE)*BQ32,"")</f>
        <v/>
      </c>
      <c r="BR31" s="143" t="str">
        <f>IFERROR(VLOOKUP($B31,'Benchmark Data'!$B:$FF,BR$1,FALSE)/VLOOKUP($B30,'Benchmark Data'!$B:$FF,BR$1,FALSE)*BR32,"")</f>
        <v/>
      </c>
      <c r="BS31" s="143" t="str">
        <f>IFERROR(VLOOKUP($B31,'Benchmark Data'!$B:$FF,BS$1,FALSE)/VLOOKUP($B30,'Benchmark Data'!$B:$FF,BS$1,FALSE)*BS32,"")</f>
        <v/>
      </c>
      <c r="BT31" s="143" t="str">
        <f>IFERROR(VLOOKUP($B31,'Benchmark Data'!$B:$FF,BT$1,FALSE)/VLOOKUP($B30,'Benchmark Data'!$B:$FF,BT$1,FALSE)*BT32,"")</f>
        <v/>
      </c>
      <c r="BU31" s="143" t="str">
        <f>IFERROR(VLOOKUP($B31,'Benchmark Data'!$B:$FF,BU$1,FALSE)/VLOOKUP($B30,'Benchmark Data'!$B:$FF,BU$1,FALSE)*BU32,"")</f>
        <v/>
      </c>
      <c r="BV31" s="143" t="str">
        <f>IFERROR(VLOOKUP($B31,'Benchmark Data'!$B:$FF,BV$1,FALSE)/VLOOKUP($B30,'Benchmark Data'!$B:$FF,BV$1,FALSE)*BV32,"")</f>
        <v/>
      </c>
      <c r="BW31" s="143" t="str">
        <f>IFERROR(VLOOKUP($B31,'Benchmark Data'!$B:$FF,BW$1,FALSE)/VLOOKUP($B30,'Benchmark Data'!$B:$FF,BW$1,FALSE)*BW32,"")</f>
        <v/>
      </c>
      <c r="BX31" s="143" t="str">
        <f>IFERROR(VLOOKUP($B31,'Benchmark Data'!$B:$FF,BX$1,FALSE)/VLOOKUP($B30,'Benchmark Data'!$B:$FF,BX$1,FALSE)*BX32,"")</f>
        <v/>
      </c>
      <c r="BY31" s="143" t="str">
        <f>IFERROR(VLOOKUP($B31,'Benchmark Data'!$B:$FF,BY$1,FALSE)/VLOOKUP($B30,'Benchmark Data'!$B:$FF,BY$1,FALSE)*BY32,"")</f>
        <v/>
      </c>
      <c r="BZ31" s="143" t="str">
        <f>IFERROR(VLOOKUP($B31,'Benchmark Data'!$B:$FF,BZ$1,FALSE)/VLOOKUP($B30,'Benchmark Data'!$B:$FF,BZ$1,FALSE)*BZ32,"")</f>
        <v/>
      </c>
      <c r="CA31" s="143" t="str">
        <f>IFERROR(VLOOKUP($B31,'Benchmark Data'!$B:$FF,CA$1,FALSE)/VLOOKUP($B30,'Benchmark Data'!$B:$FF,CA$1,FALSE)*CA32,"")</f>
        <v/>
      </c>
      <c r="CB31" s="143" t="str">
        <f>IFERROR(VLOOKUP($B31,'Benchmark Data'!$B:$FF,CB$1,FALSE)/VLOOKUP($B30,'Benchmark Data'!$B:$FF,CB$1,FALSE)*CB32,"")</f>
        <v/>
      </c>
      <c r="CC31" s="143" t="str">
        <f>IFERROR(VLOOKUP($B31,'Benchmark Data'!$B:$FF,CC$1,FALSE)/VLOOKUP($B30,'Benchmark Data'!$B:$FF,CC$1,FALSE)*CC32,"")</f>
        <v/>
      </c>
      <c r="CD31" s="143" t="str">
        <f>IFERROR(VLOOKUP($B31,'Benchmark Data'!$B:$FF,CD$1,FALSE)/VLOOKUP($B30,'Benchmark Data'!$B:$FF,CD$1,FALSE)*CD32,"")</f>
        <v/>
      </c>
      <c r="CE31" s="143" t="str">
        <f>IFERROR(VLOOKUP($B31,'Benchmark Data'!$B:$FF,CE$1,FALSE)/VLOOKUP($B30,'Benchmark Data'!$B:$FF,CE$1,FALSE)*CE32,"")</f>
        <v/>
      </c>
      <c r="CF31" s="143" t="str">
        <f>IFERROR(VLOOKUP($B31,'Benchmark Data'!$B:$FF,CF$1,FALSE)/VLOOKUP($B30,'Benchmark Data'!$B:$FF,CF$1,FALSE)*CF32,"")</f>
        <v/>
      </c>
      <c r="CG31" s="143" t="str">
        <f>IFERROR(VLOOKUP($B31,'Benchmark Data'!$B:$FF,CG$1,FALSE)/VLOOKUP($B30,'Benchmark Data'!$B:$FF,CG$1,FALSE)*CG32,"")</f>
        <v/>
      </c>
      <c r="CH31" s="156" t="str">
        <f>IFERROR(VLOOKUP($B31,'Benchmark Data'!$B:$FF,CH$1,FALSE)*CH32,"")</f>
        <v/>
      </c>
      <c r="CI31" s="143" t="str">
        <f>IFERROR(VLOOKUP($B31,'Benchmark Data'!$B:$FF,CI$1,FALSE)/VLOOKUP($B30,'Benchmark Data'!$B:$FF,CI$1,FALSE)*CI32,"")</f>
        <v/>
      </c>
      <c r="CJ31" s="143" t="str">
        <f>IFERROR(VLOOKUP($B31,'Benchmark Data'!$B:$FF,CJ$1,FALSE)/VLOOKUP($B30,'Benchmark Data'!$B:$FF,CJ$1,FALSE)*CJ32,"")</f>
        <v/>
      </c>
      <c r="CK31" s="143" t="str">
        <f>IFERROR(VLOOKUP($B31,'Benchmark Data'!$B:$FF,CK$1,FALSE)/VLOOKUP($B30,'Benchmark Data'!$B:$FF,CK$1,FALSE)*CK32,"")</f>
        <v/>
      </c>
      <c r="CL31" s="143" t="str">
        <f>IFERROR(VLOOKUP($B31,'Benchmark Data'!$B:$AAA,CL$1,FALSE)/VLOOKUP($B30,'Benchmark Data'!$B:$AAA,CL$1,FALSE)*CL32,"")</f>
        <v/>
      </c>
      <c r="CM31" s="143" t="str">
        <f>IFERROR(VLOOKUP($B31,'Benchmark Data'!$B:$AAA,CM$1,FALSE)/VLOOKUP($B30,'Benchmark Data'!$B:$AAA,CM$1,FALSE)*CM32,"")</f>
        <v/>
      </c>
      <c r="CN31" s="143" t="str">
        <f>IFERROR(VLOOKUP($B31,'Benchmark Data'!$B:$AAA,CN$1,FALSE)/VLOOKUP($B30,'Benchmark Data'!$B:$AAA,CN$1,FALSE)*CN32,"")</f>
        <v/>
      </c>
      <c r="CO31" s="143" t="str">
        <f>IFERROR(VLOOKUP($B31,'Benchmark Data'!$B:$AAA,CO$1,FALSE)/VLOOKUP($B30,'Benchmark Data'!$B:$AAA,CO$1,FALSE)*CO32,"")</f>
        <v/>
      </c>
      <c r="CP31" s="143" t="str">
        <f>IFERROR(VLOOKUP($B31,'Benchmark Data'!$B:$AAA,CP$1,FALSE)/VLOOKUP($B30,'Benchmark Data'!$B:$AAA,CP$1,FALSE)*CP32,"")</f>
        <v/>
      </c>
      <c r="CQ31" s="143" t="str">
        <f>IFERROR(VLOOKUP($B31,'Benchmark Data'!$B:$AAA,CQ$1,FALSE)/VLOOKUP($B30,'Benchmark Data'!$B:$AAA,CQ$1,FALSE)*CQ32,"")</f>
        <v/>
      </c>
      <c r="CR31" s="143" t="str">
        <f>IFERROR(VLOOKUP($B31,'Benchmark Data'!$B:$AAA,CR$1,FALSE)/VLOOKUP($B30,'Benchmark Data'!$B:$AAA,CR$1,FALSE)*CR32,"")</f>
        <v/>
      </c>
      <c r="CS31" s="143" t="str">
        <f>IFERROR(VLOOKUP($B31,'Benchmark Data'!$B:$AAA,CS$1,FALSE)/VLOOKUP($B30,'Benchmark Data'!$B:$AAA,CS$1,FALSE)*CS32,"")</f>
        <v/>
      </c>
      <c r="CT31" s="143" t="str">
        <f>IFERROR(VLOOKUP($B31,'Benchmark Data'!$B:$AAA,CT$1,FALSE)/VLOOKUP($B30,'Benchmark Data'!$B:$AAA,CT$1,FALSE)*CT32,"")</f>
        <v/>
      </c>
      <c r="CU31" s="143" t="str">
        <f>IFERROR(VLOOKUP($B31,'Benchmark Data'!$B:$AAA,CU$1,FALSE)/VLOOKUP($B30,'Benchmark Data'!$B:$AAA,CU$1,FALSE)*CU32,"")</f>
        <v/>
      </c>
      <c r="CV31" s="143" t="str">
        <f>IFERROR(VLOOKUP($B31,'Benchmark Data'!$B:$AAA,CV$1,FALSE)/VLOOKUP($B30,'Benchmark Data'!$B:$AAA,CV$1,FALSE)*CV32,"")</f>
        <v/>
      </c>
      <c r="CW31" s="143" t="str">
        <f>IFERROR(VLOOKUP($B31,'Benchmark Data'!$B:$AAA,CW$1,FALSE)/VLOOKUP($B30,'Benchmark Data'!$B:$AAA,CW$1,FALSE)*CW32,"")</f>
        <v/>
      </c>
      <c r="CX31" s="143" t="str">
        <f>IFERROR(VLOOKUP($B31,'Benchmark Data'!$B:$AAA,CX$1,FALSE)/VLOOKUP($B30,'Benchmark Data'!$B:$AAA,CX$1,FALSE)*CX32,"")</f>
        <v/>
      </c>
      <c r="CY31" s="143" t="str">
        <f>IFERROR(VLOOKUP($B31,'Benchmark Data'!$B:$AAA,CY$1,FALSE)/VLOOKUP($B30,'Benchmark Data'!$B:$AAA,CY$1,FALSE)*CY32,"")</f>
        <v/>
      </c>
      <c r="CZ31" s="143" t="str">
        <f>IFERROR(VLOOKUP($B31,'Benchmark Data'!$B:$AAA,CZ$1,FALSE)/VLOOKUP($B30,'Benchmark Data'!$B:$AAA,CZ$1,FALSE)*CZ32,"")</f>
        <v/>
      </c>
      <c r="DA31" s="143" t="str">
        <f>IFERROR(VLOOKUP($B31,'Benchmark Data'!$B:$AAA,DA$1,FALSE)/VLOOKUP($B30,'Benchmark Data'!$B:$AAA,DA$1,FALSE)*DA32,"")</f>
        <v/>
      </c>
      <c r="DB31" s="143" t="str">
        <f>IFERROR(VLOOKUP($B31,'Benchmark Data'!$B:$AAA,DB$1,FALSE)/VLOOKUP($B30,'Benchmark Data'!$B:$AAA,DB$1,FALSE)*DB32,"")</f>
        <v/>
      </c>
      <c r="DC31" s="143" t="str">
        <f>IFERROR(VLOOKUP($B31,'Benchmark Data'!$B:$AAA,DC$1,FALSE)/VLOOKUP($B30,'Benchmark Data'!$B:$AAA,DC$1,FALSE)*DC32,"")</f>
        <v/>
      </c>
      <c r="DD31" s="143" t="str">
        <f>IFERROR(VLOOKUP($B31,'Benchmark Data'!$B:$AAA,DD$1,FALSE)/VLOOKUP($B30,'Benchmark Data'!$B:$AAA,DD$1,FALSE)*DD32,"")</f>
        <v/>
      </c>
      <c r="DE31" s="143" t="str">
        <f>IFERROR(VLOOKUP($B31,'Benchmark Data'!$B:$AAA,DE$1,FALSE)/VLOOKUP($B30,'Benchmark Data'!$B:$AAA,DE$1,FALSE)*DE32,"")</f>
        <v/>
      </c>
      <c r="DF31" s="143" t="str">
        <f>IFERROR(VLOOKUP($B31,'Benchmark Data'!$B:$AAA,DF$1,FALSE)/VLOOKUP($B30,'Benchmark Data'!$B:$AAA,DF$1,FALSE)*DF32,"")</f>
        <v/>
      </c>
      <c r="DG31" s="143" t="str">
        <f>IFERROR(VLOOKUP($B31,'Benchmark Data'!$B:$AAA,DG$1,FALSE)/VLOOKUP($B30,'Benchmark Data'!$B:$AAA,DG$1,FALSE)*DG32,"")</f>
        <v/>
      </c>
      <c r="DH31" s="143" t="str">
        <f>IFERROR(VLOOKUP($B31,'Benchmark Data'!$B:$AAA,DH$1,FALSE)/VLOOKUP($B30,'Benchmark Data'!$B:$AAA,DH$1,FALSE)*DH32,"")</f>
        <v/>
      </c>
      <c r="DI31" s="143" t="str">
        <f>IFERROR(VLOOKUP($B31,'Benchmark Data'!$B:$AAA,DI$1,FALSE)/VLOOKUP($B30,'Benchmark Data'!$B:$AAA,DI$1,FALSE)*DI32,"")</f>
        <v/>
      </c>
    </row>
    <row r="32" spans="1:113">
      <c r="A32" s="94">
        <f t="shared" si="33"/>
        <v>169</v>
      </c>
      <c r="B32" s="168">
        <f t="shared" si="34"/>
        <v>40939</v>
      </c>
      <c r="C32" s="143" t="str">
        <f>IFERROR(VLOOKUP($B32,'Benchmark Data'!$B:$FF,C$1,FALSE)/VLOOKUP($B31,'Benchmark Data'!$B:$FF,C$1,FALSE)*C33,"")</f>
        <v/>
      </c>
      <c r="D32" s="143" t="str">
        <f>IFERROR(VLOOKUP($B32,'Benchmark Data'!$B:$FF,D$1,FALSE)/VLOOKUP($B31,'Benchmark Data'!$B:$FF,D$1,FALSE)*D33,"")</f>
        <v/>
      </c>
      <c r="E32" s="143" t="str">
        <f>IFERROR(VLOOKUP($B32,'Benchmark Data'!$B:$FF,E$1,FALSE)/VLOOKUP($B31,'Benchmark Data'!$B:$FF,E$1,FALSE)*E33,"")</f>
        <v/>
      </c>
      <c r="F32" s="143" t="str">
        <f>IFERROR(VLOOKUP($B32,'Benchmark Data'!$B:$FF,F$1,FALSE)/VLOOKUP($B31,'Benchmark Data'!$B:$FF,F$1,FALSE)*F33,"")</f>
        <v/>
      </c>
      <c r="G32" s="143" t="str">
        <f>IFERROR(VLOOKUP($B32,'Benchmark Data'!$B:$FF,G$1,FALSE)/VLOOKUP($B31,'Benchmark Data'!$B:$FF,G$1,FALSE)*G33,"")</f>
        <v/>
      </c>
      <c r="H32" s="143" t="str">
        <f>IFERROR(VLOOKUP($B32,'Benchmark Data'!$B:$FF,H$1,FALSE)/VLOOKUP($B31,'Benchmark Data'!$B:$FF,H$1,FALSE)*H33,"")</f>
        <v/>
      </c>
      <c r="I32" s="143" t="str">
        <f>IFERROR(VLOOKUP($B32,'Benchmark Data'!$B:$FF,I$1,FALSE)/VLOOKUP($B31,'Benchmark Data'!$B:$FF,I$1,FALSE)*I33,"")</f>
        <v/>
      </c>
      <c r="J32" s="143" t="str">
        <f>IFERROR(VLOOKUP($B32,'Benchmark Data'!$B:$FF,J$1,FALSE)/VLOOKUP($B31,'Benchmark Data'!$B:$FF,J$1,FALSE)*J33,"")</f>
        <v/>
      </c>
      <c r="K32" s="156" t="str">
        <f>IFERROR(VLOOKUP($B32,'Benchmark Data'!$B:$FF,K$1,FALSE)*K33,"")</f>
        <v/>
      </c>
      <c r="L32" s="156" t="str">
        <f>IFERROR(VLOOKUP($B32,'Benchmark Data'!$B:$FF,L$1,FALSE)*L33,"")</f>
        <v/>
      </c>
      <c r="M32" s="156" t="str">
        <f>IFERROR(VLOOKUP($B32,'Benchmark Data'!$B:$FF,M$1,FALSE)*M33,"")</f>
        <v/>
      </c>
      <c r="N32" s="143" t="str">
        <f>IFERROR(VLOOKUP($B32,'Benchmark Data'!$B:$FF,N$1,FALSE)/VLOOKUP($B31,'Benchmark Data'!$B:$FF,N$1,FALSE)*N33,"")</f>
        <v/>
      </c>
      <c r="O32" s="143" t="str">
        <f>IFERROR(VLOOKUP($B32,'Benchmark Data'!$B:$FF,O$1,FALSE)/VLOOKUP($B31,'Benchmark Data'!$B:$FF,O$1,FALSE)*O33,"")</f>
        <v/>
      </c>
      <c r="P32" s="143" t="str">
        <f>IFERROR(VLOOKUP($B32,'Benchmark Data'!$B:$FF,P$1,FALSE)/VLOOKUP($B31,'Benchmark Data'!$B:$FF,P$1,FALSE)*P33,"")</f>
        <v/>
      </c>
      <c r="Q32" s="156">
        <f>IFERROR(VLOOKUP($B32,'Benchmark Data'!$B:$FF,Q$1,FALSE)*Q33,"")</f>
        <v>3.697420488505073</v>
      </c>
      <c r="R32" s="156">
        <f>IFERROR(VLOOKUP($B32,'Benchmark Data'!$B:$FF,R$1,FALSE)*R33,"")</f>
        <v>3.697420488505073</v>
      </c>
      <c r="S32" s="156">
        <f>IFERROR(VLOOKUP($B32,'Benchmark Data'!$B:$FF,S$1,FALSE)*S33,"")</f>
        <v>3.697420488505073</v>
      </c>
      <c r="T32" s="156">
        <f>IFERROR(VLOOKUP($B32,'Benchmark Data'!$B:$FF,T$1,FALSE)*T33,"")</f>
        <v>3.697420488505073</v>
      </c>
      <c r="U32" s="156" t="str">
        <f>IFERROR(VLOOKUP($B32,'Benchmark Data'!$B:$FF,U$1,FALSE)*U33,"")</f>
        <v/>
      </c>
      <c r="V32" s="143">
        <f>IFERROR(VLOOKUP($B32,'Benchmark Data'!$B:$FF,V$1,FALSE)/VLOOKUP($B31,'Benchmark Data'!$B:$FF,V$1,FALSE)*V33,"")</f>
        <v>4.0760774587198121</v>
      </c>
      <c r="W32" s="143" t="str">
        <f>IFERROR(VLOOKUP($B32,'Benchmark Data'!$B:$FF,W$1,FALSE)/VLOOKUP($B31,'Benchmark Data'!$B:$FF,W$1,FALSE)*W33,"")</f>
        <v/>
      </c>
      <c r="X32" s="143" t="str">
        <f>IFERROR(VLOOKUP($B32,'Benchmark Data'!$B:$FF,X$1,FALSE)/VLOOKUP($B31,'Benchmark Data'!$B:$FF,X$1,FALSE)*X33,"")</f>
        <v/>
      </c>
      <c r="Y32" s="143" t="str">
        <f>IFERROR(VLOOKUP($B32,'Benchmark Data'!$B:$FF,Y$1,FALSE)/VLOOKUP($B31,'Benchmark Data'!$B:$FF,Y$1,FALSE)*Y33,"")</f>
        <v/>
      </c>
      <c r="Z32" s="143" t="str">
        <f>IFERROR(VLOOKUP($B32,'Benchmark Data'!$B:$FF,Z$1,FALSE)/VLOOKUP($B31,'Benchmark Data'!$B:$FF,Z$1,FALSE)*Z33,"")</f>
        <v/>
      </c>
      <c r="AA32" s="143" t="str">
        <f>IFERROR(VLOOKUP($B32,'Benchmark Data'!$B:$FF,AA$1,FALSE)/VLOOKUP($B31,'Benchmark Data'!$B:$FF,AA$1,FALSE)*AA33,"")</f>
        <v/>
      </c>
      <c r="AB32" s="143" t="str">
        <f>IFERROR(VLOOKUP($B32,'Benchmark Data'!$B:$FF,AB$1,FALSE)/VLOOKUP($B31,'Benchmark Data'!$B:$FF,AB$1,FALSE)*AB33,"")</f>
        <v/>
      </c>
      <c r="AC32" s="143" t="str">
        <f>IFERROR(VLOOKUP($B32,'Benchmark Data'!$B:$FF,AC$1,FALSE)/VLOOKUP($B31,'Benchmark Data'!$B:$FF,AC$1,FALSE)*AC33,"")</f>
        <v/>
      </c>
      <c r="AD32" s="143" t="str">
        <f>IFERROR(VLOOKUP($B32,'Benchmark Data'!$B:$FF,AD$1,FALSE)/VLOOKUP($B31,'Benchmark Data'!$B:$FF,AD$1,FALSE)*AD33,"")</f>
        <v/>
      </c>
      <c r="AE32" s="143" t="str">
        <f>IFERROR(VLOOKUP($B32,'Benchmark Data'!$B:$FF,AE$1,FALSE)/VLOOKUP($B31,'Benchmark Data'!$B:$FF,AE$1,FALSE)*AE33,"")</f>
        <v/>
      </c>
      <c r="AF32" s="143" t="str">
        <f>IFERROR(VLOOKUP($B32,'Benchmark Data'!$B:$FF,AF$1,FALSE)/VLOOKUP($B31,'Benchmark Data'!$B:$FF,AF$1,FALSE)*AF33,"")</f>
        <v/>
      </c>
      <c r="AG32" s="143" t="str">
        <f>IFERROR(VLOOKUP($B32,'Benchmark Data'!$B:$FF,AG$1,FALSE)/VLOOKUP($B31,'Benchmark Data'!$B:$FF,AG$1,FALSE)*AG33,"")</f>
        <v/>
      </c>
      <c r="AH32" s="143" t="str">
        <f>IFERROR(VLOOKUP($B32,'Benchmark Data'!$B:$FF,AH$1,FALSE)/VLOOKUP($B31,'Benchmark Data'!$B:$FF,AH$1,FALSE)*AH33,"")</f>
        <v/>
      </c>
      <c r="AI32" s="143" t="str">
        <f>IFERROR(VLOOKUP($B32,'Benchmark Data'!$B:$FF,AI$1,FALSE)/VLOOKUP($B31,'Benchmark Data'!$B:$FF,AI$1,FALSE)*AI33,"")</f>
        <v/>
      </c>
      <c r="AJ32" s="143" t="str">
        <f>IFERROR(VLOOKUP($B32,'Benchmark Data'!$B:$FF,AJ$1,FALSE)/VLOOKUP($B31,'Benchmark Data'!$B:$FF,AJ$1,FALSE)*AJ33,"")</f>
        <v/>
      </c>
      <c r="AK32" s="143" t="str">
        <f>IFERROR(VLOOKUP($B32,'Benchmark Data'!$B:$FF,AK$1,FALSE)/VLOOKUP($B31,'Benchmark Data'!$B:$FF,AK$1,FALSE)*AK33,"")</f>
        <v/>
      </c>
      <c r="AL32" s="143" t="str">
        <f>IFERROR(VLOOKUP($B32,'Benchmark Data'!$B:$FF,AL$1,FALSE)/VLOOKUP($B31,'Benchmark Data'!$B:$FF,AL$1,FALSE)*AL33,"")</f>
        <v/>
      </c>
      <c r="AM32" s="143" t="str">
        <f>IFERROR(VLOOKUP($B32,'Benchmark Data'!$B:$FF,AM$1,FALSE)/VLOOKUP($B31,'Benchmark Data'!$B:$FF,AM$1,FALSE)*AM33,"")</f>
        <v/>
      </c>
      <c r="AN32" s="143" t="str">
        <f>IFERROR(VLOOKUP($B32,'Benchmark Data'!$B:$FF,AN$1,FALSE)/VLOOKUP($B31,'Benchmark Data'!$B:$FF,AN$1,FALSE)*AN33,"")</f>
        <v/>
      </c>
      <c r="AO32" s="143" t="str">
        <f>IFERROR(VLOOKUP($B32,'Benchmark Data'!$B:$FF,AO$1,FALSE)/VLOOKUP($B31,'Benchmark Data'!$B:$FF,AO$1,FALSE)*AO33,"")</f>
        <v/>
      </c>
      <c r="AP32" s="143" t="str">
        <f>IFERROR(VLOOKUP($B32,'Benchmark Data'!$B:$FF,AP$1,FALSE)/VLOOKUP($B31,'Benchmark Data'!$B:$FF,AP$1,FALSE)*AP33,"")</f>
        <v/>
      </c>
      <c r="AQ32" s="143" t="str">
        <f>IFERROR(VLOOKUP($B32,'Benchmark Data'!$B:$FF,AQ$1,FALSE)/VLOOKUP($B31,'Benchmark Data'!$B:$FF,AQ$1,FALSE)*AQ33,"")</f>
        <v/>
      </c>
      <c r="AR32" s="143" t="str">
        <f>IFERROR(VLOOKUP($B32,'Benchmark Data'!$B:$FF,AR$1,FALSE)/VLOOKUP($B31,'Benchmark Data'!$B:$FF,AR$1,FALSE)*AR33,"")</f>
        <v/>
      </c>
      <c r="AS32" s="143" t="str">
        <f>IFERROR(VLOOKUP($B32,'Benchmark Data'!$B:$FF,AS$1,FALSE)/VLOOKUP($B31,'Benchmark Data'!$B:$FF,AS$1,FALSE)*AS33,"")</f>
        <v/>
      </c>
      <c r="AT32" s="143" t="str">
        <f>IFERROR(VLOOKUP($B32,'Benchmark Data'!$B:$FF,AT$1,FALSE)/VLOOKUP($B31,'Benchmark Data'!$B:$FF,AT$1,FALSE)*AT33,"")</f>
        <v/>
      </c>
      <c r="AU32" s="143" t="str">
        <f>IFERROR(VLOOKUP($B32,'Benchmark Data'!$B:$FF,AU$1,FALSE)/VLOOKUP($B31,'Benchmark Data'!$B:$FF,AU$1,FALSE)*AU33,"")</f>
        <v/>
      </c>
      <c r="AV32" s="143" t="str">
        <f>IFERROR(VLOOKUP($B32,'Benchmark Data'!$B:$FF,AV$1,FALSE)/VLOOKUP($B31,'Benchmark Data'!$B:$FF,AV$1,FALSE)*AV33,"")</f>
        <v/>
      </c>
      <c r="AW32" s="143" t="str">
        <f>IFERROR(VLOOKUP($B32,'Benchmark Data'!$B:$FF,AW$1,FALSE)/VLOOKUP($B31,'Benchmark Data'!$B:$FF,AW$1,FALSE)*AW33,"")</f>
        <v/>
      </c>
      <c r="AX32" s="143" t="str">
        <f>IFERROR(VLOOKUP($B32,'Benchmark Data'!$B:$FF,AX$1,FALSE)/VLOOKUP($B31,'Benchmark Data'!$B:$FF,AX$1,FALSE)*AX33,"")</f>
        <v/>
      </c>
      <c r="AY32" s="143" t="str">
        <f>IFERROR(VLOOKUP($B32,'Benchmark Data'!$B:$FF,AY$1,FALSE)/VLOOKUP($B31,'Benchmark Data'!$B:$FF,AY$1,FALSE)*AY33,"")</f>
        <v/>
      </c>
      <c r="AZ32" s="156" t="str">
        <f>IFERROR(VLOOKUP($B32,'Benchmark Data'!$B:$FF,AZ$1,FALSE)*AZ33,"")</f>
        <v/>
      </c>
      <c r="BA32" s="156" t="str">
        <f>IFERROR(VLOOKUP($B32,'Benchmark Data'!$B:$FF,BA$1,FALSE)*BA33,"")</f>
        <v/>
      </c>
      <c r="BB32" s="143" t="str">
        <f>IFERROR(VLOOKUP($B32,'Benchmark Data'!$B:$FF,BB$1,FALSE)/VLOOKUP($B31,'Benchmark Data'!$B:$FF,BB$1,FALSE)*BB33,"")</f>
        <v/>
      </c>
      <c r="BC32" s="143" t="str">
        <f>IFERROR(VLOOKUP($B32,'Benchmark Data'!$B:$FF,BC$1,FALSE)/VLOOKUP($B31,'Benchmark Data'!$B:$FF,BC$1,FALSE)*BC33,"")</f>
        <v/>
      </c>
      <c r="BD32" s="143" t="str">
        <f>IFERROR(VLOOKUP($B32,'Benchmark Data'!$B:$FF,BD$1,FALSE)/VLOOKUP($B31,'Benchmark Data'!$B:$FF,BD$1,FALSE)*BD33,"")</f>
        <v/>
      </c>
      <c r="BE32" s="143" t="str">
        <f>IFERROR(VLOOKUP($B32,'Benchmark Data'!$B:$FF,BE$1,FALSE)/VLOOKUP($B31,'Benchmark Data'!$B:$FF,BE$1,FALSE)*BE33,"")</f>
        <v/>
      </c>
      <c r="BF32" s="143" t="str">
        <f>IFERROR(VLOOKUP($B32,'Benchmark Data'!$B:$FF,BF$1,FALSE)/VLOOKUP($B31,'Benchmark Data'!$B:$FF,BF$1,FALSE)*BF33,"")</f>
        <v/>
      </c>
      <c r="BG32" s="143" t="str">
        <f>IFERROR(VLOOKUP($B32,'Benchmark Data'!$B:$FF,BG$1,FALSE)/VLOOKUP($B31,'Benchmark Data'!$B:$FF,BG$1,FALSE)*BG33,"")</f>
        <v/>
      </c>
      <c r="BH32" s="143" t="str">
        <f>IFERROR(VLOOKUP($B32,'Benchmark Data'!$B:$FF,BH$1,FALSE)/VLOOKUP($B31,'Benchmark Data'!$B:$FF,BH$1,FALSE)*BH33,"")</f>
        <v/>
      </c>
      <c r="BI32" s="143" t="str">
        <f>IFERROR(VLOOKUP($B32,'Benchmark Data'!$B:$FF,BI$1,FALSE)/VLOOKUP($B31,'Benchmark Data'!$B:$FF,BI$1,FALSE)*BI33,"")</f>
        <v/>
      </c>
      <c r="BJ32" s="143" t="str">
        <f>IFERROR(VLOOKUP($B32,'Benchmark Data'!$B:$FF,BJ$1,FALSE)/VLOOKUP($B31,'Benchmark Data'!$B:$FF,BJ$1,FALSE)*BJ33,"")</f>
        <v/>
      </c>
      <c r="BK32" s="143" t="str">
        <f>IFERROR(VLOOKUP($B32,'Benchmark Data'!$B:$FF,BK$1,FALSE)/VLOOKUP($B31,'Benchmark Data'!$B:$FF,BK$1,FALSE)*BK33,"")</f>
        <v/>
      </c>
      <c r="BL32" s="143" t="str">
        <f>IFERROR(VLOOKUP($B32,'Benchmark Data'!$B:$FF,BL$1,FALSE)/VLOOKUP($B31,'Benchmark Data'!$B:$FF,BL$1,FALSE)*BL33,"")</f>
        <v/>
      </c>
      <c r="BM32" s="143" t="str">
        <f>IFERROR(VLOOKUP($B32,'Benchmark Data'!$B:$FF,BM$1,FALSE)/VLOOKUP($B31,'Benchmark Data'!$B:$FF,BM$1,FALSE)*BM33,"")</f>
        <v/>
      </c>
      <c r="BN32" s="143" t="str">
        <f>IFERROR(VLOOKUP($B32,'Benchmark Data'!$B:$FF,BN$1,FALSE)/VLOOKUP($B31,'Benchmark Data'!$B:$FF,BN$1,FALSE)*BN33,"")</f>
        <v/>
      </c>
      <c r="BO32" s="143" t="str">
        <f>IFERROR(VLOOKUP($B32,'Benchmark Data'!$B:$FF,BO$1,FALSE)/VLOOKUP($B31,'Benchmark Data'!$B:$FF,BO$1,FALSE)*BO33,"")</f>
        <v/>
      </c>
      <c r="BP32" s="143" t="str">
        <f>IFERROR(VLOOKUP($B32,'Benchmark Data'!$B:$FF,BP$1,FALSE)/VLOOKUP($B31,'Benchmark Data'!$B:$FF,BP$1,FALSE)*BP33,"")</f>
        <v/>
      </c>
      <c r="BQ32" s="143" t="str">
        <f>IFERROR(VLOOKUP($B32,'Benchmark Data'!$B:$FF,BQ$1,FALSE)/VLOOKUP($B31,'Benchmark Data'!$B:$FF,BQ$1,FALSE)*BQ33,"")</f>
        <v/>
      </c>
      <c r="BR32" s="143" t="str">
        <f>IFERROR(VLOOKUP($B32,'Benchmark Data'!$B:$FF,BR$1,FALSE)/VLOOKUP($B31,'Benchmark Data'!$B:$FF,BR$1,FALSE)*BR33,"")</f>
        <v/>
      </c>
      <c r="BS32" s="143" t="str">
        <f>IFERROR(VLOOKUP($B32,'Benchmark Data'!$B:$FF,BS$1,FALSE)/VLOOKUP($B31,'Benchmark Data'!$B:$FF,BS$1,FALSE)*BS33,"")</f>
        <v/>
      </c>
      <c r="BT32" s="143" t="str">
        <f>IFERROR(VLOOKUP($B32,'Benchmark Data'!$B:$FF,BT$1,FALSE)/VLOOKUP($B31,'Benchmark Data'!$B:$FF,BT$1,FALSE)*BT33,"")</f>
        <v/>
      </c>
      <c r="BU32" s="143" t="str">
        <f>IFERROR(VLOOKUP($B32,'Benchmark Data'!$B:$FF,BU$1,FALSE)/VLOOKUP($B31,'Benchmark Data'!$B:$FF,BU$1,FALSE)*BU33,"")</f>
        <v/>
      </c>
      <c r="BV32" s="143" t="str">
        <f>IFERROR(VLOOKUP($B32,'Benchmark Data'!$B:$FF,BV$1,FALSE)/VLOOKUP($B31,'Benchmark Data'!$B:$FF,BV$1,FALSE)*BV33,"")</f>
        <v/>
      </c>
      <c r="BW32" s="143" t="str">
        <f>IFERROR(VLOOKUP($B32,'Benchmark Data'!$B:$FF,BW$1,FALSE)/VLOOKUP($B31,'Benchmark Data'!$B:$FF,BW$1,FALSE)*BW33,"")</f>
        <v/>
      </c>
      <c r="BX32" s="143" t="str">
        <f>IFERROR(VLOOKUP($B32,'Benchmark Data'!$B:$FF,BX$1,FALSE)/VLOOKUP($B31,'Benchmark Data'!$B:$FF,BX$1,FALSE)*BX33,"")</f>
        <v/>
      </c>
      <c r="BY32" s="143" t="str">
        <f>IFERROR(VLOOKUP($B32,'Benchmark Data'!$B:$FF,BY$1,FALSE)/VLOOKUP($B31,'Benchmark Data'!$B:$FF,BY$1,FALSE)*BY33,"")</f>
        <v/>
      </c>
      <c r="BZ32" s="143" t="str">
        <f>IFERROR(VLOOKUP($B32,'Benchmark Data'!$B:$FF,BZ$1,FALSE)/VLOOKUP($B31,'Benchmark Data'!$B:$FF,BZ$1,FALSE)*BZ33,"")</f>
        <v/>
      </c>
      <c r="CA32" s="143" t="str">
        <f>IFERROR(VLOOKUP($B32,'Benchmark Data'!$B:$FF,CA$1,FALSE)/VLOOKUP($B31,'Benchmark Data'!$B:$FF,CA$1,FALSE)*CA33,"")</f>
        <v/>
      </c>
      <c r="CB32" s="143" t="str">
        <f>IFERROR(VLOOKUP($B32,'Benchmark Data'!$B:$FF,CB$1,FALSE)/VLOOKUP($B31,'Benchmark Data'!$B:$FF,CB$1,FALSE)*CB33,"")</f>
        <v/>
      </c>
      <c r="CC32" s="143" t="str">
        <f>IFERROR(VLOOKUP($B32,'Benchmark Data'!$B:$FF,CC$1,FALSE)/VLOOKUP($B31,'Benchmark Data'!$B:$FF,CC$1,FALSE)*CC33,"")</f>
        <v/>
      </c>
      <c r="CD32" s="143" t="str">
        <f>IFERROR(VLOOKUP($B32,'Benchmark Data'!$B:$FF,CD$1,FALSE)/VLOOKUP($B31,'Benchmark Data'!$B:$FF,CD$1,FALSE)*CD33,"")</f>
        <v/>
      </c>
      <c r="CE32" s="143" t="str">
        <f>IFERROR(VLOOKUP($B32,'Benchmark Data'!$B:$FF,CE$1,FALSE)/VLOOKUP($B31,'Benchmark Data'!$B:$FF,CE$1,FALSE)*CE33,"")</f>
        <v/>
      </c>
      <c r="CF32" s="143" t="str">
        <f>IFERROR(VLOOKUP($B32,'Benchmark Data'!$B:$FF,CF$1,FALSE)/VLOOKUP($B31,'Benchmark Data'!$B:$FF,CF$1,FALSE)*CF33,"")</f>
        <v/>
      </c>
      <c r="CG32" s="143" t="str">
        <f>IFERROR(VLOOKUP($B32,'Benchmark Data'!$B:$FF,CG$1,FALSE)/VLOOKUP($B31,'Benchmark Data'!$B:$FF,CG$1,FALSE)*CG33,"")</f>
        <v/>
      </c>
      <c r="CH32" s="156" t="str">
        <f>IFERROR(VLOOKUP($B32,'Benchmark Data'!$B:$FF,CH$1,FALSE)*CH33,"")</f>
        <v/>
      </c>
      <c r="CI32" s="143" t="str">
        <f>IFERROR(VLOOKUP($B32,'Benchmark Data'!$B:$FF,CI$1,FALSE)/VLOOKUP($B31,'Benchmark Data'!$B:$FF,CI$1,FALSE)*CI33,"")</f>
        <v/>
      </c>
      <c r="CJ32" s="143" t="str">
        <f>IFERROR(VLOOKUP($B32,'Benchmark Data'!$B:$FF,CJ$1,FALSE)/VLOOKUP($B31,'Benchmark Data'!$B:$FF,CJ$1,FALSE)*CJ33,"")</f>
        <v/>
      </c>
      <c r="CK32" s="143" t="str">
        <f>IFERROR(VLOOKUP($B32,'Benchmark Data'!$B:$FF,CK$1,FALSE)/VLOOKUP($B31,'Benchmark Data'!$B:$FF,CK$1,FALSE)*CK33,"")</f>
        <v/>
      </c>
      <c r="CL32" s="143" t="str">
        <f>IFERROR(VLOOKUP($B32,'Benchmark Data'!$B:$AAA,CL$1,FALSE)/VLOOKUP($B31,'Benchmark Data'!$B:$AAA,CL$1,FALSE)*CL33,"")</f>
        <v/>
      </c>
      <c r="CM32" s="143" t="str">
        <f>IFERROR(VLOOKUP($B32,'Benchmark Data'!$B:$AAA,CM$1,FALSE)/VLOOKUP($B31,'Benchmark Data'!$B:$AAA,CM$1,FALSE)*CM33,"")</f>
        <v/>
      </c>
      <c r="CN32" s="143" t="str">
        <f>IFERROR(VLOOKUP($B32,'Benchmark Data'!$B:$AAA,CN$1,FALSE)/VLOOKUP($B31,'Benchmark Data'!$B:$AAA,CN$1,FALSE)*CN33,"")</f>
        <v/>
      </c>
      <c r="CO32" s="143" t="str">
        <f>IFERROR(VLOOKUP($B32,'Benchmark Data'!$B:$AAA,CO$1,FALSE)/VLOOKUP($B31,'Benchmark Data'!$B:$AAA,CO$1,FALSE)*CO33,"")</f>
        <v/>
      </c>
      <c r="CP32" s="143" t="str">
        <f>IFERROR(VLOOKUP($B32,'Benchmark Data'!$B:$AAA,CP$1,FALSE)/VLOOKUP($B31,'Benchmark Data'!$B:$AAA,CP$1,FALSE)*CP33,"")</f>
        <v/>
      </c>
      <c r="CQ32" s="143" t="str">
        <f>IFERROR(VLOOKUP($B32,'Benchmark Data'!$B:$AAA,CQ$1,FALSE)/VLOOKUP($B31,'Benchmark Data'!$B:$AAA,CQ$1,FALSE)*CQ33,"")</f>
        <v/>
      </c>
      <c r="CR32" s="143" t="str">
        <f>IFERROR(VLOOKUP($B32,'Benchmark Data'!$B:$AAA,CR$1,FALSE)/VLOOKUP($B31,'Benchmark Data'!$B:$AAA,CR$1,FALSE)*CR33,"")</f>
        <v/>
      </c>
      <c r="CS32" s="143" t="str">
        <f>IFERROR(VLOOKUP($B32,'Benchmark Data'!$B:$AAA,CS$1,FALSE)/VLOOKUP($B31,'Benchmark Data'!$B:$AAA,CS$1,FALSE)*CS33,"")</f>
        <v/>
      </c>
      <c r="CT32" s="143" t="str">
        <f>IFERROR(VLOOKUP($B32,'Benchmark Data'!$B:$AAA,CT$1,FALSE)/VLOOKUP($B31,'Benchmark Data'!$B:$AAA,CT$1,FALSE)*CT33,"")</f>
        <v/>
      </c>
      <c r="CU32" s="143" t="str">
        <f>IFERROR(VLOOKUP($B32,'Benchmark Data'!$B:$AAA,CU$1,FALSE)/VLOOKUP($B31,'Benchmark Data'!$B:$AAA,CU$1,FALSE)*CU33,"")</f>
        <v/>
      </c>
      <c r="CV32" s="143" t="str">
        <f>IFERROR(VLOOKUP($B32,'Benchmark Data'!$B:$AAA,CV$1,FALSE)/VLOOKUP($B31,'Benchmark Data'!$B:$AAA,CV$1,FALSE)*CV33,"")</f>
        <v/>
      </c>
      <c r="CW32" s="143" t="str">
        <f>IFERROR(VLOOKUP($B32,'Benchmark Data'!$B:$AAA,CW$1,FALSE)/VLOOKUP($B31,'Benchmark Data'!$B:$AAA,CW$1,FALSE)*CW33,"")</f>
        <v/>
      </c>
      <c r="CX32" s="143" t="str">
        <f>IFERROR(VLOOKUP($B32,'Benchmark Data'!$B:$AAA,CX$1,FALSE)/VLOOKUP($B31,'Benchmark Data'!$B:$AAA,CX$1,FALSE)*CX33,"")</f>
        <v/>
      </c>
      <c r="CY32" s="143" t="str">
        <f>IFERROR(VLOOKUP($B32,'Benchmark Data'!$B:$AAA,CY$1,FALSE)/VLOOKUP($B31,'Benchmark Data'!$B:$AAA,CY$1,FALSE)*CY33,"")</f>
        <v/>
      </c>
      <c r="CZ32" s="143" t="str">
        <f>IFERROR(VLOOKUP($B32,'Benchmark Data'!$B:$AAA,CZ$1,FALSE)/VLOOKUP($B31,'Benchmark Data'!$B:$AAA,CZ$1,FALSE)*CZ33,"")</f>
        <v/>
      </c>
      <c r="DA32" s="143" t="str">
        <f>IFERROR(VLOOKUP($B32,'Benchmark Data'!$B:$AAA,DA$1,FALSE)/VLOOKUP($B31,'Benchmark Data'!$B:$AAA,DA$1,FALSE)*DA33,"")</f>
        <v/>
      </c>
      <c r="DB32" s="143" t="str">
        <f>IFERROR(VLOOKUP($B32,'Benchmark Data'!$B:$AAA,DB$1,FALSE)/VLOOKUP($B31,'Benchmark Data'!$B:$AAA,DB$1,FALSE)*DB33,"")</f>
        <v/>
      </c>
      <c r="DC32" s="143" t="str">
        <f>IFERROR(VLOOKUP($B32,'Benchmark Data'!$B:$AAA,DC$1,FALSE)/VLOOKUP($B31,'Benchmark Data'!$B:$AAA,DC$1,FALSE)*DC33,"")</f>
        <v/>
      </c>
      <c r="DD32" s="143" t="str">
        <f>IFERROR(VLOOKUP($B32,'Benchmark Data'!$B:$AAA,DD$1,FALSE)/VLOOKUP($B31,'Benchmark Data'!$B:$AAA,DD$1,FALSE)*DD33,"")</f>
        <v/>
      </c>
      <c r="DE32" s="143" t="str">
        <f>IFERROR(VLOOKUP($B32,'Benchmark Data'!$B:$AAA,DE$1,FALSE)/VLOOKUP($B31,'Benchmark Data'!$B:$AAA,DE$1,FALSE)*DE33,"")</f>
        <v/>
      </c>
      <c r="DF32" s="143" t="str">
        <f>IFERROR(VLOOKUP($B32,'Benchmark Data'!$B:$AAA,DF$1,FALSE)/VLOOKUP($B31,'Benchmark Data'!$B:$AAA,DF$1,FALSE)*DF33,"")</f>
        <v/>
      </c>
      <c r="DG32" s="143" t="str">
        <f>IFERROR(VLOOKUP($B32,'Benchmark Data'!$B:$AAA,DG$1,FALSE)/VLOOKUP($B31,'Benchmark Data'!$B:$AAA,DG$1,FALSE)*DG33,"")</f>
        <v/>
      </c>
      <c r="DH32" s="143" t="str">
        <f>IFERROR(VLOOKUP($B32,'Benchmark Data'!$B:$AAA,DH$1,FALSE)/VLOOKUP($B31,'Benchmark Data'!$B:$AAA,DH$1,FALSE)*DH33,"")</f>
        <v/>
      </c>
      <c r="DI32" s="143" t="str">
        <f>IFERROR(VLOOKUP($B32,'Benchmark Data'!$B:$AAA,DI$1,FALSE)/VLOOKUP($B31,'Benchmark Data'!$B:$AAA,DI$1,FALSE)*DI33,"")</f>
        <v/>
      </c>
    </row>
    <row r="33" spans="1:113">
      <c r="A33" s="94">
        <f t="shared" si="33"/>
        <v>168</v>
      </c>
      <c r="B33" s="168">
        <f t="shared" si="34"/>
        <v>40968</v>
      </c>
      <c r="C33" s="143" t="str">
        <f>IFERROR(VLOOKUP($B33,'Benchmark Data'!$B:$FF,C$1,FALSE)/VLOOKUP($B32,'Benchmark Data'!$B:$FF,C$1,FALSE)*C34,"")</f>
        <v/>
      </c>
      <c r="D33" s="143" t="str">
        <f>IFERROR(VLOOKUP($B33,'Benchmark Data'!$B:$FF,D$1,FALSE)/VLOOKUP($B32,'Benchmark Data'!$B:$FF,D$1,FALSE)*D34,"")</f>
        <v/>
      </c>
      <c r="E33" s="143" t="str">
        <f>IFERROR(VLOOKUP($B33,'Benchmark Data'!$B:$FF,E$1,FALSE)/VLOOKUP($B32,'Benchmark Data'!$B:$FF,E$1,FALSE)*E34,"")</f>
        <v/>
      </c>
      <c r="F33" s="143" t="str">
        <f>IFERROR(VLOOKUP($B33,'Benchmark Data'!$B:$FF,F$1,FALSE)/VLOOKUP($B32,'Benchmark Data'!$B:$FF,F$1,FALSE)*F34,"")</f>
        <v/>
      </c>
      <c r="G33" s="143" t="str">
        <f>IFERROR(VLOOKUP($B33,'Benchmark Data'!$B:$FF,G$1,FALSE)/VLOOKUP($B32,'Benchmark Data'!$B:$FF,G$1,FALSE)*G34,"")</f>
        <v/>
      </c>
      <c r="H33" s="143" t="str">
        <f>IFERROR(VLOOKUP($B33,'Benchmark Data'!$B:$FF,H$1,FALSE)/VLOOKUP($B32,'Benchmark Data'!$B:$FF,H$1,FALSE)*H34,"")</f>
        <v/>
      </c>
      <c r="I33" s="143" t="str">
        <f>IFERROR(VLOOKUP($B33,'Benchmark Data'!$B:$FF,I$1,FALSE)/VLOOKUP($B32,'Benchmark Data'!$B:$FF,I$1,FALSE)*I34,"")</f>
        <v/>
      </c>
      <c r="J33" s="143" t="str">
        <f>IFERROR(VLOOKUP($B33,'Benchmark Data'!$B:$FF,J$1,FALSE)/VLOOKUP($B32,'Benchmark Data'!$B:$FF,J$1,FALSE)*J34,"")</f>
        <v/>
      </c>
      <c r="K33" s="156" t="str">
        <f>IFERROR(VLOOKUP($B33,'Benchmark Data'!$B:$FF,K$1,FALSE)*K34,"")</f>
        <v/>
      </c>
      <c r="L33" s="156" t="str">
        <f>IFERROR(VLOOKUP($B33,'Benchmark Data'!$B:$FF,L$1,FALSE)*L34,"")</f>
        <v/>
      </c>
      <c r="M33" s="156" t="str">
        <f>IFERROR(VLOOKUP($B33,'Benchmark Data'!$B:$FF,M$1,FALSE)*M34,"")</f>
        <v/>
      </c>
      <c r="N33" s="143" t="str">
        <f>IFERROR(VLOOKUP($B33,'Benchmark Data'!$B:$FF,N$1,FALSE)/VLOOKUP($B32,'Benchmark Data'!$B:$FF,N$1,FALSE)*N34,"")</f>
        <v/>
      </c>
      <c r="O33" s="143" t="str">
        <f>IFERROR(VLOOKUP($B33,'Benchmark Data'!$B:$FF,O$1,FALSE)/VLOOKUP($B32,'Benchmark Data'!$B:$FF,O$1,FALSE)*O34,"")</f>
        <v/>
      </c>
      <c r="P33" s="143" t="str">
        <f>IFERROR(VLOOKUP($B33,'Benchmark Data'!$B:$FF,P$1,FALSE)/VLOOKUP($B32,'Benchmark Data'!$B:$FF,P$1,FALSE)*P34,"")</f>
        <v/>
      </c>
      <c r="Q33" s="156">
        <f>IFERROR(VLOOKUP($B33,'Benchmark Data'!$B:$FF,Q$1,FALSE)*Q34,"")</f>
        <v>3.6069632291388913</v>
      </c>
      <c r="R33" s="156">
        <f>IFERROR(VLOOKUP($B33,'Benchmark Data'!$B:$FF,R$1,FALSE)*R34,"")</f>
        <v>3.6069632291388913</v>
      </c>
      <c r="S33" s="156">
        <f>IFERROR(VLOOKUP($B33,'Benchmark Data'!$B:$FF,S$1,FALSE)*S34,"")</f>
        <v>3.6069632291388913</v>
      </c>
      <c r="T33" s="156">
        <f>IFERROR(VLOOKUP($B33,'Benchmark Data'!$B:$FF,T$1,FALSE)*T34,"")</f>
        <v>3.6069632291388913</v>
      </c>
      <c r="U33" s="156" t="str">
        <f>IFERROR(VLOOKUP($B33,'Benchmark Data'!$B:$FF,U$1,FALSE)*U34,"")</f>
        <v/>
      </c>
      <c r="V33" s="143">
        <f>IFERROR(VLOOKUP($B33,'Benchmark Data'!$B:$FF,V$1,FALSE)/VLOOKUP($B32,'Benchmark Data'!$B:$FF,V$1,FALSE)*V34,"")</f>
        <v>3.9052915334888803</v>
      </c>
      <c r="W33" s="143" t="str">
        <f>IFERROR(VLOOKUP($B33,'Benchmark Data'!$B:$FF,W$1,FALSE)/VLOOKUP($B32,'Benchmark Data'!$B:$FF,W$1,FALSE)*W34,"")</f>
        <v/>
      </c>
      <c r="X33" s="143" t="str">
        <f>IFERROR(VLOOKUP($B33,'Benchmark Data'!$B:$FF,X$1,FALSE)/VLOOKUP($B32,'Benchmark Data'!$B:$FF,X$1,FALSE)*X34,"")</f>
        <v/>
      </c>
      <c r="Y33" s="143" t="str">
        <f>IFERROR(VLOOKUP($B33,'Benchmark Data'!$B:$FF,Y$1,FALSE)/VLOOKUP($B32,'Benchmark Data'!$B:$FF,Y$1,FALSE)*Y34,"")</f>
        <v/>
      </c>
      <c r="Z33" s="143" t="str">
        <f>IFERROR(VLOOKUP($B33,'Benchmark Data'!$B:$FF,Z$1,FALSE)/VLOOKUP($B32,'Benchmark Data'!$B:$FF,Z$1,FALSE)*Z34,"")</f>
        <v/>
      </c>
      <c r="AA33" s="143" t="str">
        <f>IFERROR(VLOOKUP($B33,'Benchmark Data'!$B:$FF,AA$1,FALSE)/VLOOKUP($B32,'Benchmark Data'!$B:$FF,AA$1,FALSE)*AA34,"")</f>
        <v/>
      </c>
      <c r="AB33" s="143" t="str">
        <f>IFERROR(VLOOKUP($B33,'Benchmark Data'!$B:$FF,AB$1,FALSE)/VLOOKUP($B32,'Benchmark Data'!$B:$FF,AB$1,FALSE)*AB34,"")</f>
        <v/>
      </c>
      <c r="AC33" s="143" t="str">
        <f>IFERROR(VLOOKUP($B33,'Benchmark Data'!$B:$FF,AC$1,FALSE)/VLOOKUP($B32,'Benchmark Data'!$B:$FF,AC$1,FALSE)*AC34,"")</f>
        <v/>
      </c>
      <c r="AD33" s="143" t="str">
        <f>IFERROR(VLOOKUP($B33,'Benchmark Data'!$B:$FF,AD$1,FALSE)/VLOOKUP($B32,'Benchmark Data'!$B:$FF,AD$1,FALSE)*AD34,"")</f>
        <v/>
      </c>
      <c r="AE33" s="143" t="str">
        <f>IFERROR(VLOOKUP($B33,'Benchmark Data'!$B:$FF,AE$1,FALSE)/VLOOKUP($B32,'Benchmark Data'!$B:$FF,AE$1,FALSE)*AE34,"")</f>
        <v/>
      </c>
      <c r="AF33" s="143" t="str">
        <f>IFERROR(VLOOKUP($B33,'Benchmark Data'!$B:$FF,AF$1,FALSE)/VLOOKUP($B32,'Benchmark Data'!$B:$FF,AF$1,FALSE)*AF34,"")</f>
        <v/>
      </c>
      <c r="AG33" s="143" t="str">
        <f>IFERROR(VLOOKUP($B33,'Benchmark Data'!$B:$FF,AG$1,FALSE)/VLOOKUP($B32,'Benchmark Data'!$B:$FF,AG$1,FALSE)*AG34,"")</f>
        <v/>
      </c>
      <c r="AH33" s="143" t="str">
        <f>IFERROR(VLOOKUP($B33,'Benchmark Data'!$B:$FF,AH$1,FALSE)/VLOOKUP($B32,'Benchmark Data'!$B:$FF,AH$1,FALSE)*AH34,"")</f>
        <v/>
      </c>
      <c r="AI33" s="143" t="str">
        <f>IFERROR(VLOOKUP($B33,'Benchmark Data'!$B:$FF,AI$1,FALSE)/VLOOKUP($B32,'Benchmark Data'!$B:$FF,AI$1,FALSE)*AI34,"")</f>
        <v/>
      </c>
      <c r="AJ33" s="143" t="str">
        <f>IFERROR(VLOOKUP($B33,'Benchmark Data'!$B:$FF,AJ$1,FALSE)/VLOOKUP($B32,'Benchmark Data'!$B:$FF,AJ$1,FALSE)*AJ34,"")</f>
        <v/>
      </c>
      <c r="AK33" s="143" t="str">
        <f>IFERROR(VLOOKUP($B33,'Benchmark Data'!$B:$FF,AK$1,FALSE)/VLOOKUP($B32,'Benchmark Data'!$B:$FF,AK$1,FALSE)*AK34,"")</f>
        <v/>
      </c>
      <c r="AL33" s="143" t="str">
        <f>IFERROR(VLOOKUP($B33,'Benchmark Data'!$B:$FF,AL$1,FALSE)/VLOOKUP($B32,'Benchmark Data'!$B:$FF,AL$1,FALSE)*AL34,"")</f>
        <v/>
      </c>
      <c r="AM33" s="143" t="str">
        <f>IFERROR(VLOOKUP($B33,'Benchmark Data'!$B:$FF,AM$1,FALSE)/VLOOKUP($B32,'Benchmark Data'!$B:$FF,AM$1,FALSE)*AM34,"")</f>
        <v/>
      </c>
      <c r="AN33" s="143" t="str">
        <f>IFERROR(VLOOKUP($B33,'Benchmark Data'!$B:$FF,AN$1,FALSE)/VLOOKUP($B32,'Benchmark Data'!$B:$FF,AN$1,FALSE)*AN34,"")</f>
        <v/>
      </c>
      <c r="AO33" s="143" t="str">
        <f>IFERROR(VLOOKUP($B33,'Benchmark Data'!$B:$FF,AO$1,FALSE)/VLOOKUP($B32,'Benchmark Data'!$B:$FF,AO$1,FALSE)*AO34,"")</f>
        <v/>
      </c>
      <c r="AP33" s="143" t="str">
        <f>IFERROR(VLOOKUP($B33,'Benchmark Data'!$B:$FF,AP$1,FALSE)/VLOOKUP($B32,'Benchmark Data'!$B:$FF,AP$1,FALSE)*AP34,"")</f>
        <v/>
      </c>
      <c r="AQ33" s="143" t="str">
        <f>IFERROR(VLOOKUP($B33,'Benchmark Data'!$B:$FF,AQ$1,FALSE)/VLOOKUP($B32,'Benchmark Data'!$B:$FF,AQ$1,FALSE)*AQ34,"")</f>
        <v/>
      </c>
      <c r="AR33" s="143" t="str">
        <f>IFERROR(VLOOKUP($B33,'Benchmark Data'!$B:$FF,AR$1,FALSE)/VLOOKUP($B32,'Benchmark Data'!$B:$FF,AR$1,FALSE)*AR34,"")</f>
        <v/>
      </c>
      <c r="AS33" s="143" t="str">
        <f>IFERROR(VLOOKUP($B33,'Benchmark Data'!$B:$FF,AS$1,FALSE)/VLOOKUP($B32,'Benchmark Data'!$B:$FF,AS$1,FALSE)*AS34,"")</f>
        <v/>
      </c>
      <c r="AT33" s="143" t="str">
        <f>IFERROR(VLOOKUP($B33,'Benchmark Data'!$B:$FF,AT$1,FALSE)/VLOOKUP($B32,'Benchmark Data'!$B:$FF,AT$1,FALSE)*AT34,"")</f>
        <v/>
      </c>
      <c r="AU33" s="143" t="str">
        <f>IFERROR(VLOOKUP($B33,'Benchmark Data'!$B:$FF,AU$1,FALSE)/VLOOKUP($B32,'Benchmark Data'!$B:$FF,AU$1,FALSE)*AU34,"")</f>
        <v/>
      </c>
      <c r="AV33" s="143" t="str">
        <f>IFERROR(VLOOKUP($B33,'Benchmark Data'!$B:$FF,AV$1,FALSE)/VLOOKUP($B32,'Benchmark Data'!$B:$FF,AV$1,FALSE)*AV34,"")</f>
        <v/>
      </c>
      <c r="AW33" s="143" t="str">
        <f>IFERROR(VLOOKUP($B33,'Benchmark Data'!$B:$FF,AW$1,FALSE)/VLOOKUP($B32,'Benchmark Data'!$B:$FF,AW$1,FALSE)*AW34,"")</f>
        <v/>
      </c>
      <c r="AX33" s="143" t="str">
        <f>IFERROR(VLOOKUP($B33,'Benchmark Data'!$B:$FF,AX$1,FALSE)/VLOOKUP($B32,'Benchmark Data'!$B:$FF,AX$1,FALSE)*AX34,"")</f>
        <v/>
      </c>
      <c r="AY33" s="143" t="str">
        <f>IFERROR(VLOOKUP($B33,'Benchmark Data'!$B:$FF,AY$1,FALSE)/VLOOKUP($B32,'Benchmark Data'!$B:$FF,AY$1,FALSE)*AY34,"")</f>
        <v/>
      </c>
      <c r="AZ33" s="156" t="str">
        <f>IFERROR(VLOOKUP($B33,'Benchmark Data'!$B:$FF,AZ$1,FALSE)*AZ34,"")</f>
        <v/>
      </c>
      <c r="BA33" s="156" t="str">
        <f>IFERROR(VLOOKUP($B33,'Benchmark Data'!$B:$FF,BA$1,FALSE)*BA34,"")</f>
        <v/>
      </c>
      <c r="BB33" s="143" t="str">
        <f>IFERROR(VLOOKUP($B33,'Benchmark Data'!$B:$FF,BB$1,FALSE)/VLOOKUP($B32,'Benchmark Data'!$B:$FF,BB$1,FALSE)*BB34,"")</f>
        <v/>
      </c>
      <c r="BC33" s="143" t="str">
        <f>IFERROR(VLOOKUP($B33,'Benchmark Data'!$B:$FF,BC$1,FALSE)/VLOOKUP($B32,'Benchmark Data'!$B:$FF,BC$1,FALSE)*BC34,"")</f>
        <v/>
      </c>
      <c r="BD33" s="143" t="str">
        <f>IFERROR(VLOOKUP($B33,'Benchmark Data'!$B:$FF,BD$1,FALSE)/VLOOKUP($B32,'Benchmark Data'!$B:$FF,BD$1,FALSE)*BD34,"")</f>
        <v/>
      </c>
      <c r="BE33" s="143" t="str">
        <f>IFERROR(VLOOKUP($B33,'Benchmark Data'!$B:$FF,BE$1,FALSE)/VLOOKUP($B32,'Benchmark Data'!$B:$FF,BE$1,FALSE)*BE34,"")</f>
        <v/>
      </c>
      <c r="BF33" s="143" t="str">
        <f>IFERROR(VLOOKUP($B33,'Benchmark Data'!$B:$FF,BF$1,FALSE)/VLOOKUP($B32,'Benchmark Data'!$B:$FF,BF$1,FALSE)*BF34,"")</f>
        <v/>
      </c>
      <c r="BG33" s="143" t="str">
        <f>IFERROR(VLOOKUP($B33,'Benchmark Data'!$B:$FF,BG$1,FALSE)/VLOOKUP($B32,'Benchmark Data'!$B:$FF,BG$1,FALSE)*BG34,"")</f>
        <v/>
      </c>
      <c r="BH33" s="143" t="str">
        <f>IFERROR(VLOOKUP($B33,'Benchmark Data'!$B:$FF,BH$1,FALSE)/VLOOKUP($B32,'Benchmark Data'!$B:$FF,BH$1,FALSE)*BH34,"")</f>
        <v/>
      </c>
      <c r="BI33" s="143" t="str">
        <f>IFERROR(VLOOKUP($B33,'Benchmark Data'!$B:$FF,BI$1,FALSE)/VLOOKUP($B32,'Benchmark Data'!$B:$FF,BI$1,FALSE)*BI34,"")</f>
        <v/>
      </c>
      <c r="BJ33" s="143" t="str">
        <f>IFERROR(VLOOKUP($B33,'Benchmark Data'!$B:$FF,BJ$1,FALSE)/VLOOKUP($B32,'Benchmark Data'!$B:$FF,BJ$1,FALSE)*BJ34,"")</f>
        <v/>
      </c>
      <c r="BK33" s="143" t="str">
        <f>IFERROR(VLOOKUP($B33,'Benchmark Data'!$B:$FF,BK$1,FALSE)/VLOOKUP($B32,'Benchmark Data'!$B:$FF,BK$1,FALSE)*BK34,"")</f>
        <v/>
      </c>
      <c r="BL33" s="143" t="str">
        <f>IFERROR(VLOOKUP($B33,'Benchmark Data'!$B:$FF,BL$1,FALSE)/VLOOKUP($B32,'Benchmark Data'!$B:$FF,BL$1,FALSE)*BL34,"")</f>
        <v/>
      </c>
      <c r="BM33" s="143" t="str">
        <f>IFERROR(VLOOKUP($B33,'Benchmark Data'!$B:$FF,BM$1,FALSE)/VLOOKUP($B32,'Benchmark Data'!$B:$FF,BM$1,FALSE)*BM34,"")</f>
        <v/>
      </c>
      <c r="BN33" s="143" t="str">
        <f>IFERROR(VLOOKUP($B33,'Benchmark Data'!$B:$FF,BN$1,FALSE)/VLOOKUP($B32,'Benchmark Data'!$B:$FF,BN$1,FALSE)*BN34,"")</f>
        <v/>
      </c>
      <c r="BO33" s="143" t="str">
        <f>IFERROR(VLOOKUP($B33,'Benchmark Data'!$B:$FF,BO$1,FALSE)/VLOOKUP($B32,'Benchmark Data'!$B:$FF,BO$1,FALSE)*BO34,"")</f>
        <v/>
      </c>
      <c r="BP33" s="143" t="str">
        <f>IFERROR(VLOOKUP($B33,'Benchmark Data'!$B:$FF,BP$1,FALSE)/VLOOKUP($B32,'Benchmark Data'!$B:$FF,BP$1,FALSE)*BP34,"")</f>
        <v/>
      </c>
      <c r="BQ33" s="143" t="str">
        <f>IFERROR(VLOOKUP($B33,'Benchmark Data'!$B:$FF,BQ$1,FALSE)/VLOOKUP($B32,'Benchmark Data'!$B:$FF,BQ$1,FALSE)*BQ34,"")</f>
        <v/>
      </c>
      <c r="BR33" s="143" t="str">
        <f>IFERROR(VLOOKUP($B33,'Benchmark Data'!$B:$FF,BR$1,FALSE)/VLOOKUP($B32,'Benchmark Data'!$B:$FF,BR$1,FALSE)*BR34,"")</f>
        <v/>
      </c>
      <c r="BS33" s="143" t="str">
        <f>IFERROR(VLOOKUP($B33,'Benchmark Data'!$B:$FF,BS$1,FALSE)/VLOOKUP($B32,'Benchmark Data'!$B:$FF,BS$1,FALSE)*BS34,"")</f>
        <v/>
      </c>
      <c r="BT33" s="143" t="str">
        <f>IFERROR(VLOOKUP($B33,'Benchmark Data'!$B:$FF,BT$1,FALSE)/VLOOKUP($B32,'Benchmark Data'!$B:$FF,BT$1,FALSE)*BT34,"")</f>
        <v/>
      </c>
      <c r="BU33" s="143" t="str">
        <f>IFERROR(VLOOKUP($B33,'Benchmark Data'!$B:$FF,BU$1,FALSE)/VLOOKUP($B32,'Benchmark Data'!$B:$FF,BU$1,FALSE)*BU34,"")</f>
        <v/>
      </c>
      <c r="BV33" s="143" t="str">
        <f>IFERROR(VLOOKUP($B33,'Benchmark Data'!$B:$FF,BV$1,FALSE)/VLOOKUP($B32,'Benchmark Data'!$B:$FF,BV$1,FALSE)*BV34,"")</f>
        <v/>
      </c>
      <c r="BW33" s="143" t="str">
        <f>IFERROR(VLOOKUP($B33,'Benchmark Data'!$B:$FF,BW$1,FALSE)/VLOOKUP($B32,'Benchmark Data'!$B:$FF,BW$1,FALSE)*BW34,"")</f>
        <v/>
      </c>
      <c r="BX33" s="143" t="str">
        <f>IFERROR(VLOOKUP($B33,'Benchmark Data'!$B:$FF,BX$1,FALSE)/VLOOKUP($B32,'Benchmark Data'!$B:$FF,BX$1,FALSE)*BX34,"")</f>
        <v/>
      </c>
      <c r="BY33" s="143" t="str">
        <f>IFERROR(VLOOKUP($B33,'Benchmark Data'!$B:$FF,BY$1,FALSE)/VLOOKUP($B32,'Benchmark Data'!$B:$FF,BY$1,FALSE)*BY34,"")</f>
        <v/>
      </c>
      <c r="BZ33" s="143" t="str">
        <f>IFERROR(VLOOKUP($B33,'Benchmark Data'!$B:$FF,BZ$1,FALSE)/VLOOKUP($B32,'Benchmark Data'!$B:$FF,BZ$1,FALSE)*BZ34,"")</f>
        <v/>
      </c>
      <c r="CA33" s="143" t="str">
        <f>IFERROR(VLOOKUP($B33,'Benchmark Data'!$B:$FF,CA$1,FALSE)/VLOOKUP($B32,'Benchmark Data'!$B:$FF,CA$1,FALSE)*CA34,"")</f>
        <v/>
      </c>
      <c r="CB33" s="143" t="str">
        <f>IFERROR(VLOOKUP($B33,'Benchmark Data'!$B:$FF,CB$1,FALSE)/VLOOKUP($B32,'Benchmark Data'!$B:$FF,CB$1,FALSE)*CB34,"")</f>
        <v/>
      </c>
      <c r="CC33" s="143" t="str">
        <f>IFERROR(VLOOKUP($B33,'Benchmark Data'!$B:$FF,CC$1,FALSE)/VLOOKUP($B32,'Benchmark Data'!$B:$FF,CC$1,FALSE)*CC34,"")</f>
        <v/>
      </c>
      <c r="CD33" s="143" t="str">
        <f>IFERROR(VLOOKUP($B33,'Benchmark Data'!$B:$FF,CD$1,FALSE)/VLOOKUP($B32,'Benchmark Data'!$B:$FF,CD$1,FALSE)*CD34,"")</f>
        <v/>
      </c>
      <c r="CE33" s="143" t="str">
        <f>IFERROR(VLOOKUP($B33,'Benchmark Data'!$B:$FF,CE$1,FALSE)/VLOOKUP($B32,'Benchmark Data'!$B:$FF,CE$1,FALSE)*CE34,"")</f>
        <v/>
      </c>
      <c r="CF33" s="143" t="str">
        <f>IFERROR(VLOOKUP($B33,'Benchmark Data'!$B:$FF,CF$1,FALSE)/VLOOKUP($B32,'Benchmark Data'!$B:$FF,CF$1,FALSE)*CF34,"")</f>
        <v/>
      </c>
      <c r="CG33" s="143" t="str">
        <f>IFERROR(VLOOKUP($B33,'Benchmark Data'!$B:$FF,CG$1,FALSE)/VLOOKUP($B32,'Benchmark Data'!$B:$FF,CG$1,FALSE)*CG34,"")</f>
        <v/>
      </c>
      <c r="CH33" s="156" t="str">
        <f>IFERROR(VLOOKUP($B33,'Benchmark Data'!$B:$FF,CH$1,FALSE)*CH34,"")</f>
        <v/>
      </c>
      <c r="CI33" s="143" t="str">
        <f>IFERROR(VLOOKUP($B33,'Benchmark Data'!$B:$FF,CI$1,FALSE)/VLOOKUP($B32,'Benchmark Data'!$B:$FF,CI$1,FALSE)*CI34,"")</f>
        <v/>
      </c>
      <c r="CJ33" s="143" t="str">
        <f>IFERROR(VLOOKUP($B33,'Benchmark Data'!$B:$FF,CJ$1,FALSE)/VLOOKUP($B32,'Benchmark Data'!$B:$FF,CJ$1,FALSE)*CJ34,"")</f>
        <v/>
      </c>
      <c r="CK33" s="143" t="str">
        <f>IFERROR(VLOOKUP($B33,'Benchmark Data'!$B:$FF,CK$1,FALSE)/VLOOKUP($B32,'Benchmark Data'!$B:$FF,CK$1,FALSE)*CK34,"")</f>
        <v/>
      </c>
      <c r="CL33" s="143" t="str">
        <f>IFERROR(VLOOKUP($B33,'Benchmark Data'!$B:$AAA,CL$1,FALSE)/VLOOKUP($B32,'Benchmark Data'!$B:$AAA,CL$1,FALSE)*CL34,"")</f>
        <v/>
      </c>
      <c r="CM33" s="143" t="str">
        <f>IFERROR(VLOOKUP($B33,'Benchmark Data'!$B:$AAA,CM$1,FALSE)/VLOOKUP($B32,'Benchmark Data'!$B:$AAA,CM$1,FALSE)*CM34,"")</f>
        <v/>
      </c>
      <c r="CN33" s="143" t="str">
        <f>IFERROR(VLOOKUP($B33,'Benchmark Data'!$B:$AAA,CN$1,FALSE)/VLOOKUP($B32,'Benchmark Data'!$B:$AAA,CN$1,FALSE)*CN34,"")</f>
        <v/>
      </c>
      <c r="CO33" s="143" t="str">
        <f>IFERROR(VLOOKUP($B33,'Benchmark Data'!$B:$AAA,CO$1,FALSE)/VLOOKUP($B32,'Benchmark Data'!$B:$AAA,CO$1,FALSE)*CO34,"")</f>
        <v/>
      </c>
      <c r="CP33" s="143" t="str">
        <f>IFERROR(VLOOKUP($B33,'Benchmark Data'!$B:$AAA,CP$1,FALSE)/VLOOKUP($B32,'Benchmark Data'!$B:$AAA,CP$1,FALSE)*CP34,"")</f>
        <v/>
      </c>
      <c r="CQ33" s="143" t="str">
        <f>IFERROR(VLOOKUP($B33,'Benchmark Data'!$B:$AAA,CQ$1,FALSE)/VLOOKUP($B32,'Benchmark Data'!$B:$AAA,CQ$1,FALSE)*CQ34,"")</f>
        <v/>
      </c>
      <c r="CR33" s="143" t="str">
        <f>IFERROR(VLOOKUP($B33,'Benchmark Data'!$B:$AAA,CR$1,FALSE)/VLOOKUP($B32,'Benchmark Data'!$B:$AAA,CR$1,FALSE)*CR34,"")</f>
        <v/>
      </c>
      <c r="CS33" s="143" t="str">
        <f>IFERROR(VLOOKUP($B33,'Benchmark Data'!$B:$AAA,CS$1,FALSE)/VLOOKUP($B32,'Benchmark Data'!$B:$AAA,CS$1,FALSE)*CS34,"")</f>
        <v/>
      </c>
      <c r="CT33" s="143" t="str">
        <f>IFERROR(VLOOKUP($B33,'Benchmark Data'!$B:$AAA,CT$1,FALSE)/VLOOKUP($B32,'Benchmark Data'!$B:$AAA,CT$1,FALSE)*CT34,"")</f>
        <v/>
      </c>
      <c r="CU33" s="143" t="str">
        <f>IFERROR(VLOOKUP($B33,'Benchmark Data'!$B:$AAA,CU$1,FALSE)/VLOOKUP($B32,'Benchmark Data'!$B:$AAA,CU$1,FALSE)*CU34,"")</f>
        <v/>
      </c>
      <c r="CV33" s="143" t="str">
        <f>IFERROR(VLOOKUP($B33,'Benchmark Data'!$B:$AAA,CV$1,FALSE)/VLOOKUP($B32,'Benchmark Data'!$B:$AAA,CV$1,FALSE)*CV34,"")</f>
        <v/>
      </c>
      <c r="CW33" s="143" t="str">
        <f>IFERROR(VLOOKUP($B33,'Benchmark Data'!$B:$AAA,CW$1,FALSE)/VLOOKUP($B32,'Benchmark Data'!$B:$AAA,CW$1,FALSE)*CW34,"")</f>
        <v/>
      </c>
      <c r="CX33" s="143" t="str">
        <f>IFERROR(VLOOKUP($B33,'Benchmark Data'!$B:$AAA,CX$1,FALSE)/VLOOKUP($B32,'Benchmark Data'!$B:$AAA,CX$1,FALSE)*CX34,"")</f>
        <v/>
      </c>
      <c r="CY33" s="143" t="str">
        <f>IFERROR(VLOOKUP($B33,'Benchmark Data'!$B:$AAA,CY$1,FALSE)/VLOOKUP($B32,'Benchmark Data'!$B:$AAA,CY$1,FALSE)*CY34,"")</f>
        <v/>
      </c>
      <c r="CZ33" s="143" t="str">
        <f>IFERROR(VLOOKUP($B33,'Benchmark Data'!$B:$AAA,CZ$1,FALSE)/VLOOKUP($B32,'Benchmark Data'!$B:$AAA,CZ$1,FALSE)*CZ34,"")</f>
        <v/>
      </c>
      <c r="DA33" s="143" t="str">
        <f>IFERROR(VLOOKUP($B33,'Benchmark Data'!$B:$AAA,DA$1,FALSE)/VLOOKUP($B32,'Benchmark Data'!$B:$AAA,DA$1,FALSE)*DA34,"")</f>
        <v/>
      </c>
      <c r="DB33" s="143" t="str">
        <f>IFERROR(VLOOKUP($B33,'Benchmark Data'!$B:$AAA,DB$1,FALSE)/VLOOKUP($B32,'Benchmark Data'!$B:$AAA,DB$1,FALSE)*DB34,"")</f>
        <v/>
      </c>
      <c r="DC33" s="143" t="str">
        <f>IFERROR(VLOOKUP($B33,'Benchmark Data'!$B:$AAA,DC$1,FALSE)/VLOOKUP($B32,'Benchmark Data'!$B:$AAA,DC$1,FALSE)*DC34,"")</f>
        <v/>
      </c>
      <c r="DD33" s="143" t="str">
        <f>IFERROR(VLOOKUP($B33,'Benchmark Data'!$B:$AAA,DD$1,FALSE)/VLOOKUP($B32,'Benchmark Data'!$B:$AAA,DD$1,FALSE)*DD34,"")</f>
        <v/>
      </c>
      <c r="DE33" s="143" t="str">
        <f>IFERROR(VLOOKUP($B33,'Benchmark Data'!$B:$AAA,DE$1,FALSE)/VLOOKUP($B32,'Benchmark Data'!$B:$AAA,DE$1,FALSE)*DE34,"")</f>
        <v/>
      </c>
      <c r="DF33" s="143" t="str">
        <f>IFERROR(VLOOKUP($B33,'Benchmark Data'!$B:$AAA,DF$1,FALSE)/VLOOKUP($B32,'Benchmark Data'!$B:$AAA,DF$1,FALSE)*DF34,"")</f>
        <v/>
      </c>
      <c r="DG33" s="143" t="str">
        <f>IFERROR(VLOOKUP($B33,'Benchmark Data'!$B:$AAA,DG$1,FALSE)/VLOOKUP($B32,'Benchmark Data'!$B:$AAA,DG$1,FALSE)*DG34,"")</f>
        <v/>
      </c>
      <c r="DH33" s="143" t="str">
        <f>IFERROR(VLOOKUP($B33,'Benchmark Data'!$B:$AAA,DH$1,FALSE)/VLOOKUP($B32,'Benchmark Data'!$B:$AAA,DH$1,FALSE)*DH34,"")</f>
        <v/>
      </c>
      <c r="DI33" s="143" t="str">
        <f>IFERROR(VLOOKUP($B33,'Benchmark Data'!$B:$AAA,DI$1,FALSE)/VLOOKUP($B32,'Benchmark Data'!$B:$AAA,DI$1,FALSE)*DI34,"")</f>
        <v/>
      </c>
    </row>
    <row r="34" spans="1:113">
      <c r="A34" s="94">
        <f t="shared" si="33"/>
        <v>167</v>
      </c>
      <c r="B34" s="168">
        <f t="shared" si="34"/>
        <v>40999</v>
      </c>
      <c r="C34" s="143" t="str">
        <f>IFERROR(VLOOKUP($B34,'Benchmark Data'!$B:$FF,C$1,FALSE)/VLOOKUP($B33,'Benchmark Data'!$B:$FF,C$1,FALSE)*C35,"")</f>
        <v/>
      </c>
      <c r="D34" s="143" t="str">
        <f>IFERROR(VLOOKUP($B34,'Benchmark Data'!$B:$FF,D$1,FALSE)/VLOOKUP($B33,'Benchmark Data'!$B:$FF,D$1,FALSE)*D35,"")</f>
        <v/>
      </c>
      <c r="E34" s="143" t="str">
        <f>IFERROR(VLOOKUP($B34,'Benchmark Data'!$B:$FF,E$1,FALSE)/VLOOKUP($B33,'Benchmark Data'!$B:$FF,E$1,FALSE)*E35,"")</f>
        <v/>
      </c>
      <c r="F34" s="143" t="str">
        <f>IFERROR(VLOOKUP($B34,'Benchmark Data'!$B:$FF,F$1,FALSE)/VLOOKUP($B33,'Benchmark Data'!$B:$FF,F$1,FALSE)*F35,"")</f>
        <v/>
      </c>
      <c r="G34" s="143" t="str">
        <f>IFERROR(VLOOKUP($B34,'Benchmark Data'!$B:$FF,G$1,FALSE)/VLOOKUP($B33,'Benchmark Data'!$B:$FF,G$1,FALSE)*G35,"")</f>
        <v/>
      </c>
      <c r="H34" s="143" t="str">
        <f>IFERROR(VLOOKUP($B34,'Benchmark Data'!$B:$FF,H$1,FALSE)/VLOOKUP($B33,'Benchmark Data'!$B:$FF,H$1,FALSE)*H35,"")</f>
        <v/>
      </c>
      <c r="I34" s="143" t="str">
        <f>IFERROR(VLOOKUP($B34,'Benchmark Data'!$B:$FF,I$1,FALSE)/VLOOKUP($B33,'Benchmark Data'!$B:$FF,I$1,FALSE)*I35,"")</f>
        <v/>
      </c>
      <c r="J34" s="143" t="str">
        <f>IFERROR(VLOOKUP($B34,'Benchmark Data'!$B:$FF,J$1,FALSE)/VLOOKUP($B33,'Benchmark Data'!$B:$FF,J$1,FALSE)*J35,"")</f>
        <v/>
      </c>
      <c r="K34" s="156" t="str">
        <f>IFERROR(VLOOKUP($B34,'Benchmark Data'!$B:$FF,K$1,FALSE)*K35,"")</f>
        <v/>
      </c>
      <c r="L34" s="156" t="str">
        <f>IFERROR(VLOOKUP($B34,'Benchmark Data'!$B:$FF,L$1,FALSE)*L35,"")</f>
        <v/>
      </c>
      <c r="M34" s="156" t="str">
        <f>IFERROR(VLOOKUP($B34,'Benchmark Data'!$B:$FF,M$1,FALSE)*M35,"")</f>
        <v/>
      </c>
      <c r="N34" s="143" t="str">
        <f>IFERROR(VLOOKUP($B34,'Benchmark Data'!$B:$FF,N$1,FALSE)/VLOOKUP($B33,'Benchmark Data'!$B:$FF,N$1,FALSE)*N35,"")</f>
        <v/>
      </c>
      <c r="O34" s="143" t="str">
        <f>IFERROR(VLOOKUP($B34,'Benchmark Data'!$B:$FF,O$1,FALSE)/VLOOKUP($B33,'Benchmark Data'!$B:$FF,O$1,FALSE)*O35,"")</f>
        <v/>
      </c>
      <c r="P34" s="143" t="str">
        <f>IFERROR(VLOOKUP($B34,'Benchmark Data'!$B:$FF,P$1,FALSE)/VLOOKUP($B33,'Benchmark Data'!$B:$FF,P$1,FALSE)*P35,"")</f>
        <v/>
      </c>
      <c r="Q34" s="156">
        <f>IFERROR(VLOOKUP($B34,'Benchmark Data'!$B:$FF,Q$1,FALSE)*Q35,"")</f>
        <v>3.4852503507563495</v>
      </c>
      <c r="R34" s="156">
        <f>IFERROR(VLOOKUP($B34,'Benchmark Data'!$B:$FF,R$1,FALSE)*R35,"")</f>
        <v>3.4852503507563495</v>
      </c>
      <c r="S34" s="156">
        <f>IFERROR(VLOOKUP($B34,'Benchmark Data'!$B:$FF,S$1,FALSE)*S35,"")</f>
        <v>3.4852503507563495</v>
      </c>
      <c r="T34" s="156">
        <f>IFERROR(VLOOKUP($B34,'Benchmark Data'!$B:$FF,T$1,FALSE)*T35,"")</f>
        <v>3.4852503507563495</v>
      </c>
      <c r="U34" s="156" t="str">
        <f>IFERROR(VLOOKUP($B34,'Benchmark Data'!$B:$FF,U$1,FALSE)*U35,"")</f>
        <v/>
      </c>
      <c r="V34" s="143">
        <f>IFERROR(VLOOKUP($B34,'Benchmark Data'!$B:$FF,V$1,FALSE)/VLOOKUP($B33,'Benchmark Data'!$B:$FF,V$1,FALSE)*V35,"")</f>
        <v>3.8410227243788371</v>
      </c>
      <c r="W34" s="143" t="str">
        <f>IFERROR(VLOOKUP($B34,'Benchmark Data'!$B:$FF,W$1,FALSE)/VLOOKUP($B33,'Benchmark Data'!$B:$FF,W$1,FALSE)*W35,"")</f>
        <v/>
      </c>
      <c r="X34" s="143" t="str">
        <f>IFERROR(VLOOKUP($B34,'Benchmark Data'!$B:$FF,X$1,FALSE)/VLOOKUP($B33,'Benchmark Data'!$B:$FF,X$1,FALSE)*X35,"")</f>
        <v/>
      </c>
      <c r="Y34" s="143" t="str">
        <f>IFERROR(VLOOKUP($B34,'Benchmark Data'!$B:$FF,Y$1,FALSE)/VLOOKUP($B33,'Benchmark Data'!$B:$FF,Y$1,FALSE)*Y35,"")</f>
        <v/>
      </c>
      <c r="Z34" s="143" t="str">
        <f>IFERROR(VLOOKUP($B34,'Benchmark Data'!$B:$FF,Z$1,FALSE)/VLOOKUP($B33,'Benchmark Data'!$B:$FF,Z$1,FALSE)*Z35,"")</f>
        <v/>
      </c>
      <c r="AA34" s="143" t="str">
        <f>IFERROR(VLOOKUP($B34,'Benchmark Data'!$B:$FF,AA$1,FALSE)/VLOOKUP($B33,'Benchmark Data'!$B:$FF,AA$1,FALSE)*AA35,"")</f>
        <v/>
      </c>
      <c r="AB34" s="143" t="str">
        <f>IFERROR(VLOOKUP($B34,'Benchmark Data'!$B:$FF,AB$1,FALSE)/VLOOKUP($B33,'Benchmark Data'!$B:$FF,AB$1,FALSE)*AB35,"")</f>
        <v/>
      </c>
      <c r="AC34" s="143" t="str">
        <f>IFERROR(VLOOKUP($B34,'Benchmark Data'!$B:$FF,AC$1,FALSE)/VLOOKUP($B33,'Benchmark Data'!$B:$FF,AC$1,FALSE)*AC35,"")</f>
        <v/>
      </c>
      <c r="AD34" s="143" t="str">
        <f>IFERROR(VLOOKUP($B34,'Benchmark Data'!$B:$FF,AD$1,FALSE)/VLOOKUP($B33,'Benchmark Data'!$B:$FF,AD$1,FALSE)*AD35,"")</f>
        <v/>
      </c>
      <c r="AE34" s="143" t="str">
        <f>IFERROR(VLOOKUP($B34,'Benchmark Data'!$B:$FF,AE$1,FALSE)/VLOOKUP($B33,'Benchmark Data'!$B:$FF,AE$1,FALSE)*AE35,"")</f>
        <v/>
      </c>
      <c r="AF34" s="143" t="str">
        <f>IFERROR(VLOOKUP($B34,'Benchmark Data'!$B:$FF,AF$1,FALSE)/VLOOKUP($B33,'Benchmark Data'!$B:$FF,AF$1,FALSE)*AF35,"")</f>
        <v/>
      </c>
      <c r="AG34" s="143" t="str">
        <f>IFERROR(VLOOKUP($B34,'Benchmark Data'!$B:$FF,AG$1,FALSE)/VLOOKUP($B33,'Benchmark Data'!$B:$FF,AG$1,FALSE)*AG35,"")</f>
        <v/>
      </c>
      <c r="AH34" s="143" t="str">
        <f>IFERROR(VLOOKUP($B34,'Benchmark Data'!$B:$FF,AH$1,FALSE)/VLOOKUP($B33,'Benchmark Data'!$B:$FF,AH$1,FALSE)*AH35,"")</f>
        <v/>
      </c>
      <c r="AI34" s="143" t="str">
        <f>IFERROR(VLOOKUP($B34,'Benchmark Data'!$B:$FF,AI$1,FALSE)/VLOOKUP($B33,'Benchmark Data'!$B:$FF,AI$1,FALSE)*AI35,"")</f>
        <v/>
      </c>
      <c r="AJ34" s="143" t="str">
        <f>IFERROR(VLOOKUP($B34,'Benchmark Data'!$B:$FF,AJ$1,FALSE)/VLOOKUP($B33,'Benchmark Data'!$B:$FF,AJ$1,FALSE)*AJ35,"")</f>
        <v/>
      </c>
      <c r="AK34" s="143" t="str">
        <f>IFERROR(VLOOKUP($B34,'Benchmark Data'!$B:$FF,AK$1,FALSE)/VLOOKUP($B33,'Benchmark Data'!$B:$FF,AK$1,FALSE)*AK35,"")</f>
        <v/>
      </c>
      <c r="AL34" s="143" t="str">
        <f>IFERROR(VLOOKUP($B34,'Benchmark Data'!$B:$FF,AL$1,FALSE)/VLOOKUP($B33,'Benchmark Data'!$B:$FF,AL$1,FALSE)*AL35,"")</f>
        <v/>
      </c>
      <c r="AM34" s="143" t="str">
        <f>IFERROR(VLOOKUP($B34,'Benchmark Data'!$B:$FF,AM$1,FALSE)/VLOOKUP($B33,'Benchmark Data'!$B:$FF,AM$1,FALSE)*AM35,"")</f>
        <v/>
      </c>
      <c r="AN34" s="143" t="str">
        <f>IFERROR(VLOOKUP($B34,'Benchmark Data'!$B:$FF,AN$1,FALSE)/VLOOKUP($B33,'Benchmark Data'!$B:$FF,AN$1,FALSE)*AN35,"")</f>
        <v/>
      </c>
      <c r="AO34" s="143" t="str">
        <f>IFERROR(VLOOKUP($B34,'Benchmark Data'!$B:$FF,AO$1,FALSE)/VLOOKUP($B33,'Benchmark Data'!$B:$FF,AO$1,FALSE)*AO35,"")</f>
        <v/>
      </c>
      <c r="AP34" s="143" t="str">
        <f>IFERROR(VLOOKUP($B34,'Benchmark Data'!$B:$FF,AP$1,FALSE)/VLOOKUP($B33,'Benchmark Data'!$B:$FF,AP$1,FALSE)*AP35,"")</f>
        <v/>
      </c>
      <c r="AQ34" s="143" t="str">
        <f>IFERROR(VLOOKUP($B34,'Benchmark Data'!$B:$FF,AQ$1,FALSE)/VLOOKUP($B33,'Benchmark Data'!$B:$FF,AQ$1,FALSE)*AQ35,"")</f>
        <v/>
      </c>
      <c r="AR34" s="143" t="str">
        <f>IFERROR(VLOOKUP($B34,'Benchmark Data'!$B:$FF,AR$1,FALSE)/VLOOKUP($B33,'Benchmark Data'!$B:$FF,AR$1,FALSE)*AR35,"")</f>
        <v/>
      </c>
      <c r="AS34" s="143" t="str">
        <f>IFERROR(VLOOKUP($B34,'Benchmark Data'!$B:$FF,AS$1,FALSE)/VLOOKUP($B33,'Benchmark Data'!$B:$FF,AS$1,FALSE)*AS35,"")</f>
        <v/>
      </c>
      <c r="AT34" s="143" t="str">
        <f>IFERROR(VLOOKUP($B34,'Benchmark Data'!$B:$FF,AT$1,FALSE)/VLOOKUP($B33,'Benchmark Data'!$B:$FF,AT$1,FALSE)*AT35,"")</f>
        <v/>
      </c>
      <c r="AU34" s="143" t="str">
        <f>IFERROR(VLOOKUP($B34,'Benchmark Data'!$B:$FF,AU$1,FALSE)/VLOOKUP($B33,'Benchmark Data'!$B:$FF,AU$1,FALSE)*AU35,"")</f>
        <v/>
      </c>
      <c r="AV34" s="143" t="str">
        <f>IFERROR(VLOOKUP($B34,'Benchmark Data'!$B:$FF,AV$1,FALSE)/VLOOKUP($B33,'Benchmark Data'!$B:$FF,AV$1,FALSE)*AV35,"")</f>
        <v/>
      </c>
      <c r="AW34" s="143" t="str">
        <f>IFERROR(VLOOKUP($B34,'Benchmark Data'!$B:$FF,AW$1,FALSE)/VLOOKUP($B33,'Benchmark Data'!$B:$FF,AW$1,FALSE)*AW35,"")</f>
        <v/>
      </c>
      <c r="AX34" s="143" t="str">
        <f>IFERROR(VLOOKUP($B34,'Benchmark Data'!$B:$FF,AX$1,FALSE)/VLOOKUP($B33,'Benchmark Data'!$B:$FF,AX$1,FALSE)*AX35,"")</f>
        <v/>
      </c>
      <c r="AY34" s="143" t="str">
        <f>IFERROR(VLOOKUP($B34,'Benchmark Data'!$B:$FF,AY$1,FALSE)/VLOOKUP($B33,'Benchmark Data'!$B:$FF,AY$1,FALSE)*AY35,"")</f>
        <v/>
      </c>
      <c r="AZ34" s="156" t="str">
        <f>IFERROR(VLOOKUP($B34,'Benchmark Data'!$B:$FF,AZ$1,FALSE)*AZ35,"")</f>
        <v/>
      </c>
      <c r="BA34" s="156" t="str">
        <f>IFERROR(VLOOKUP($B34,'Benchmark Data'!$B:$FF,BA$1,FALSE)*BA35,"")</f>
        <v/>
      </c>
      <c r="BB34" s="143" t="str">
        <f>IFERROR(VLOOKUP($B34,'Benchmark Data'!$B:$FF,BB$1,FALSE)/VLOOKUP($B33,'Benchmark Data'!$B:$FF,BB$1,FALSE)*BB35,"")</f>
        <v/>
      </c>
      <c r="BC34" s="143" t="str">
        <f>IFERROR(VLOOKUP($B34,'Benchmark Data'!$B:$FF,BC$1,FALSE)/VLOOKUP($B33,'Benchmark Data'!$B:$FF,BC$1,FALSE)*BC35,"")</f>
        <v/>
      </c>
      <c r="BD34" s="143" t="str">
        <f>IFERROR(VLOOKUP($B34,'Benchmark Data'!$B:$FF,BD$1,FALSE)/VLOOKUP($B33,'Benchmark Data'!$B:$FF,BD$1,FALSE)*BD35,"")</f>
        <v/>
      </c>
      <c r="BE34" s="143" t="str">
        <f>IFERROR(VLOOKUP($B34,'Benchmark Data'!$B:$FF,BE$1,FALSE)/VLOOKUP($B33,'Benchmark Data'!$B:$FF,BE$1,FALSE)*BE35,"")</f>
        <v/>
      </c>
      <c r="BF34" s="143" t="str">
        <f>IFERROR(VLOOKUP($B34,'Benchmark Data'!$B:$FF,BF$1,FALSE)/VLOOKUP($B33,'Benchmark Data'!$B:$FF,BF$1,FALSE)*BF35,"")</f>
        <v/>
      </c>
      <c r="BG34" s="143" t="str">
        <f>IFERROR(VLOOKUP($B34,'Benchmark Data'!$B:$FF,BG$1,FALSE)/VLOOKUP($B33,'Benchmark Data'!$B:$FF,BG$1,FALSE)*BG35,"")</f>
        <v/>
      </c>
      <c r="BH34" s="143" t="str">
        <f>IFERROR(VLOOKUP($B34,'Benchmark Data'!$B:$FF,BH$1,FALSE)/VLOOKUP($B33,'Benchmark Data'!$B:$FF,BH$1,FALSE)*BH35,"")</f>
        <v/>
      </c>
      <c r="BI34" s="143" t="str">
        <f>IFERROR(VLOOKUP($B34,'Benchmark Data'!$B:$FF,BI$1,FALSE)/VLOOKUP($B33,'Benchmark Data'!$B:$FF,BI$1,FALSE)*BI35,"")</f>
        <v/>
      </c>
      <c r="BJ34" s="143" t="str">
        <f>IFERROR(VLOOKUP($B34,'Benchmark Data'!$B:$FF,BJ$1,FALSE)/VLOOKUP($B33,'Benchmark Data'!$B:$FF,BJ$1,FALSE)*BJ35,"")</f>
        <v/>
      </c>
      <c r="BK34" s="143" t="str">
        <f>IFERROR(VLOOKUP($B34,'Benchmark Data'!$B:$FF,BK$1,FALSE)/VLOOKUP($B33,'Benchmark Data'!$B:$FF,BK$1,FALSE)*BK35,"")</f>
        <v/>
      </c>
      <c r="BL34" s="143" t="str">
        <f>IFERROR(VLOOKUP($B34,'Benchmark Data'!$B:$FF,BL$1,FALSE)/VLOOKUP($B33,'Benchmark Data'!$B:$FF,BL$1,FALSE)*BL35,"")</f>
        <v/>
      </c>
      <c r="BM34" s="143" t="str">
        <f>IFERROR(VLOOKUP($B34,'Benchmark Data'!$B:$FF,BM$1,FALSE)/VLOOKUP($B33,'Benchmark Data'!$B:$FF,BM$1,FALSE)*BM35,"")</f>
        <v/>
      </c>
      <c r="BN34" s="143" t="str">
        <f>IFERROR(VLOOKUP($B34,'Benchmark Data'!$B:$FF,BN$1,FALSE)/VLOOKUP($B33,'Benchmark Data'!$B:$FF,BN$1,FALSE)*BN35,"")</f>
        <v/>
      </c>
      <c r="BO34" s="143" t="str">
        <f>IFERROR(VLOOKUP($B34,'Benchmark Data'!$B:$FF,BO$1,FALSE)/VLOOKUP($B33,'Benchmark Data'!$B:$FF,BO$1,FALSE)*BO35,"")</f>
        <v/>
      </c>
      <c r="BP34" s="143" t="str">
        <f>IFERROR(VLOOKUP($B34,'Benchmark Data'!$B:$FF,BP$1,FALSE)/VLOOKUP($B33,'Benchmark Data'!$B:$FF,BP$1,FALSE)*BP35,"")</f>
        <v/>
      </c>
      <c r="BQ34" s="143" t="str">
        <f>IFERROR(VLOOKUP($B34,'Benchmark Data'!$B:$FF,BQ$1,FALSE)/VLOOKUP($B33,'Benchmark Data'!$B:$FF,BQ$1,FALSE)*BQ35,"")</f>
        <v/>
      </c>
      <c r="BR34" s="143" t="str">
        <f>IFERROR(VLOOKUP($B34,'Benchmark Data'!$B:$FF,BR$1,FALSE)/VLOOKUP($B33,'Benchmark Data'!$B:$FF,BR$1,FALSE)*BR35,"")</f>
        <v/>
      </c>
      <c r="BS34" s="143" t="str">
        <f>IFERROR(VLOOKUP($B34,'Benchmark Data'!$B:$FF,BS$1,FALSE)/VLOOKUP($B33,'Benchmark Data'!$B:$FF,BS$1,FALSE)*BS35,"")</f>
        <v/>
      </c>
      <c r="BT34" s="143" t="str">
        <f>IFERROR(VLOOKUP($B34,'Benchmark Data'!$B:$FF,BT$1,FALSE)/VLOOKUP($B33,'Benchmark Data'!$B:$FF,BT$1,FALSE)*BT35,"")</f>
        <v/>
      </c>
      <c r="BU34" s="143" t="str">
        <f>IFERROR(VLOOKUP($B34,'Benchmark Data'!$B:$FF,BU$1,FALSE)/VLOOKUP($B33,'Benchmark Data'!$B:$FF,BU$1,FALSE)*BU35,"")</f>
        <v/>
      </c>
      <c r="BV34" s="143" t="str">
        <f>IFERROR(VLOOKUP($B34,'Benchmark Data'!$B:$FF,BV$1,FALSE)/VLOOKUP($B33,'Benchmark Data'!$B:$FF,BV$1,FALSE)*BV35,"")</f>
        <v/>
      </c>
      <c r="BW34" s="143" t="str">
        <f>IFERROR(VLOOKUP($B34,'Benchmark Data'!$B:$FF,BW$1,FALSE)/VLOOKUP($B33,'Benchmark Data'!$B:$FF,BW$1,FALSE)*BW35,"")</f>
        <v/>
      </c>
      <c r="BX34" s="143" t="str">
        <f>IFERROR(VLOOKUP($B34,'Benchmark Data'!$B:$FF,BX$1,FALSE)/VLOOKUP($B33,'Benchmark Data'!$B:$FF,BX$1,FALSE)*BX35,"")</f>
        <v/>
      </c>
      <c r="BY34" s="143" t="str">
        <f>IFERROR(VLOOKUP($B34,'Benchmark Data'!$B:$FF,BY$1,FALSE)/VLOOKUP($B33,'Benchmark Data'!$B:$FF,BY$1,FALSE)*BY35,"")</f>
        <v/>
      </c>
      <c r="BZ34" s="143" t="str">
        <f>IFERROR(VLOOKUP($B34,'Benchmark Data'!$B:$FF,BZ$1,FALSE)/VLOOKUP($B33,'Benchmark Data'!$B:$FF,BZ$1,FALSE)*BZ35,"")</f>
        <v/>
      </c>
      <c r="CA34" s="143" t="str">
        <f>IFERROR(VLOOKUP($B34,'Benchmark Data'!$B:$FF,CA$1,FALSE)/VLOOKUP($B33,'Benchmark Data'!$B:$FF,CA$1,FALSE)*CA35,"")</f>
        <v/>
      </c>
      <c r="CB34" s="143" t="str">
        <f>IFERROR(VLOOKUP($B34,'Benchmark Data'!$B:$FF,CB$1,FALSE)/VLOOKUP($B33,'Benchmark Data'!$B:$FF,CB$1,FALSE)*CB35,"")</f>
        <v/>
      </c>
      <c r="CC34" s="143" t="str">
        <f>IFERROR(VLOOKUP($B34,'Benchmark Data'!$B:$FF,CC$1,FALSE)/VLOOKUP($B33,'Benchmark Data'!$B:$FF,CC$1,FALSE)*CC35,"")</f>
        <v/>
      </c>
      <c r="CD34" s="143" t="str">
        <f>IFERROR(VLOOKUP($B34,'Benchmark Data'!$B:$FF,CD$1,FALSE)/VLOOKUP($B33,'Benchmark Data'!$B:$FF,CD$1,FALSE)*CD35,"")</f>
        <v/>
      </c>
      <c r="CE34" s="143" t="str">
        <f>IFERROR(VLOOKUP($B34,'Benchmark Data'!$B:$FF,CE$1,FALSE)/VLOOKUP($B33,'Benchmark Data'!$B:$FF,CE$1,FALSE)*CE35,"")</f>
        <v/>
      </c>
      <c r="CF34" s="143" t="str">
        <f>IFERROR(VLOOKUP($B34,'Benchmark Data'!$B:$FF,CF$1,FALSE)/VLOOKUP($B33,'Benchmark Data'!$B:$FF,CF$1,FALSE)*CF35,"")</f>
        <v/>
      </c>
      <c r="CG34" s="143" t="str">
        <f>IFERROR(VLOOKUP($B34,'Benchmark Data'!$B:$FF,CG$1,FALSE)/VLOOKUP($B33,'Benchmark Data'!$B:$FF,CG$1,FALSE)*CG35,"")</f>
        <v/>
      </c>
      <c r="CH34" s="156" t="str">
        <f>IFERROR(VLOOKUP($B34,'Benchmark Data'!$B:$FF,CH$1,FALSE)*CH35,"")</f>
        <v/>
      </c>
      <c r="CI34" s="143" t="str">
        <f>IFERROR(VLOOKUP($B34,'Benchmark Data'!$B:$FF,CI$1,FALSE)/VLOOKUP($B33,'Benchmark Data'!$B:$FF,CI$1,FALSE)*CI35,"")</f>
        <v/>
      </c>
      <c r="CJ34" s="143" t="str">
        <f>IFERROR(VLOOKUP($B34,'Benchmark Data'!$B:$FF,CJ$1,FALSE)/VLOOKUP($B33,'Benchmark Data'!$B:$FF,CJ$1,FALSE)*CJ35,"")</f>
        <v/>
      </c>
      <c r="CK34" s="143" t="str">
        <f>IFERROR(VLOOKUP($B34,'Benchmark Data'!$B:$FF,CK$1,FALSE)/VLOOKUP($B33,'Benchmark Data'!$B:$FF,CK$1,FALSE)*CK35,"")</f>
        <v/>
      </c>
      <c r="CL34" s="143" t="str">
        <f>IFERROR(VLOOKUP($B34,'Benchmark Data'!$B:$AAA,CL$1,FALSE)/VLOOKUP($B33,'Benchmark Data'!$B:$AAA,CL$1,FALSE)*CL35,"")</f>
        <v/>
      </c>
      <c r="CM34" s="143" t="str">
        <f>IFERROR(VLOOKUP($B34,'Benchmark Data'!$B:$AAA,CM$1,FALSE)/VLOOKUP($B33,'Benchmark Data'!$B:$AAA,CM$1,FALSE)*CM35,"")</f>
        <v/>
      </c>
      <c r="CN34" s="143" t="str">
        <f>IFERROR(VLOOKUP($B34,'Benchmark Data'!$B:$AAA,CN$1,FALSE)/VLOOKUP($B33,'Benchmark Data'!$B:$AAA,CN$1,FALSE)*CN35,"")</f>
        <v/>
      </c>
      <c r="CO34" s="143" t="str">
        <f>IFERROR(VLOOKUP($B34,'Benchmark Data'!$B:$AAA,CO$1,FALSE)/VLOOKUP($B33,'Benchmark Data'!$B:$AAA,CO$1,FALSE)*CO35,"")</f>
        <v/>
      </c>
      <c r="CP34" s="143" t="str">
        <f>IFERROR(VLOOKUP($B34,'Benchmark Data'!$B:$AAA,CP$1,FALSE)/VLOOKUP($B33,'Benchmark Data'!$B:$AAA,CP$1,FALSE)*CP35,"")</f>
        <v/>
      </c>
      <c r="CQ34" s="143" t="str">
        <f>IFERROR(VLOOKUP($B34,'Benchmark Data'!$B:$AAA,CQ$1,FALSE)/VLOOKUP($B33,'Benchmark Data'!$B:$AAA,CQ$1,FALSE)*CQ35,"")</f>
        <v/>
      </c>
      <c r="CR34" s="143" t="str">
        <f>IFERROR(VLOOKUP($B34,'Benchmark Data'!$B:$AAA,CR$1,FALSE)/VLOOKUP($B33,'Benchmark Data'!$B:$AAA,CR$1,FALSE)*CR35,"")</f>
        <v/>
      </c>
      <c r="CS34" s="143" t="str">
        <f>IFERROR(VLOOKUP($B34,'Benchmark Data'!$B:$AAA,CS$1,FALSE)/VLOOKUP($B33,'Benchmark Data'!$B:$AAA,CS$1,FALSE)*CS35,"")</f>
        <v/>
      </c>
      <c r="CT34" s="143" t="str">
        <f>IFERROR(VLOOKUP($B34,'Benchmark Data'!$B:$AAA,CT$1,FALSE)/VLOOKUP($B33,'Benchmark Data'!$B:$AAA,CT$1,FALSE)*CT35,"")</f>
        <v/>
      </c>
      <c r="CU34" s="143" t="str">
        <f>IFERROR(VLOOKUP($B34,'Benchmark Data'!$B:$AAA,CU$1,FALSE)/VLOOKUP($B33,'Benchmark Data'!$B:$AAA,CU$1,FALSE)*CU35,"")</f>
        <v/>
      </c>
      <c r="CV34" s="143" t="str">
        <f>IFERROR(VLOOKUP($B34,'Benchmark Data'!$B:$AAA,CV$1,FALSE)/VLOOKUP($B33,'Benchmark Data'!$B:$AAA,CV$1,FALSE)*CV35,"")</f>
        <v/>
      </c>
      <c r="CW34" s="143" t="str">
        <f>IFERROR(VLOOKUP($B34,'Benchmark Data'!$B:$AAA,CW$1,FALSE)/VLOOKUP($B33,'Benchmark Data'!$B:$AAA,CW$1,FALSE)*CW35,"")</f>
        <v/>
      </c>
      <c r="CX34" s="143" t="str">
        <f>IFERROR(VLOOKUP($B34,'Benchmark Data'!$B:$AAA,CX$1,FALSE)/VLOOKUP($B33,'Benchmark Data'!$B:$AAA,CX$1,FALSE)*CX35,"")</f>
        <v/>
      </c>
      <c r="CY34" s="143" t="str">
        <f>IFERROR(VLOOKUP($B34,'Benchmark Data'!$B:$AAA,CY$1,FALSE)/VLOOKUP($B33,'Benchmark Data'!$B:$AAA,CY$1,FALSE)*CY35,"")</f>
        <v/>
      </c>
      <c r="CZ34" s="143" t="str">
        <f>IFERROR(VLOOKUP($B34,'Benchmark Data'!$B:$AAA,CZ$1,FALSE)/VLOOKUP($B33,'Benchmark Data'!$B:$AAA,CZ$1,FALSE)*CZ35,"")</f>
        <v/>
      </c>
      <c r="DA34" s="143" t="str">
        <f>IFERROR(VLOOKUP($B34,'Benchmark Data'!$B:$AAA,DA$1,FALSE)/VLOOKUP($B33,'Benchmark Data'!$B:$AAA,DA$1,FALSE)*DA35,"")</f>
        <v/>
      </c>
      <c r="DB34" s="143" t="str">
        <f>IFERROR(VLOOKUP($B34,'Benchmark Data'!$B:$AAA,DB$1,FALSE)/VLOOKUP($B33,'Benchmark Data'!$B:$AAA,DB$1,FALSE)*DB35,"")</f>
        <v/>
      </c>
      <c r="DC34" s="143" t="str">
        <f>IFERROR(VLOOKUP($B34,'Benchmark Data'!$B:$AAA,DC$1,FALSE)/VLOOKUP($B33,'Benchmark Data'!$B:$AAA,DC$1,FALSE)*DC35,"")</f>
        <v/>
      </c>
      <c r="DD34" s="143" t="str">
        <f>IFERROR(VLOOKUP($B34,'Benchmark Data'!$B:$AAA,DD$1,FALSE)/VLOOKUP($B33,'Benchmark Data'!$B:$AAA,DD$1,FALSE)*DD35,"")</f>
        <v/>
      </c>
      <c r="DE34" s="143" t="str">
        <f>IFERROR(VLOOKUP($B34,'Benchmark Data'!$B:$AAA,DE$1,FALSE)/VLOOKUP($B33,'Benchmark Data'!$B:$AAA,DE$1,FALSE)*DE35,"")</f>
        <v/>
      </c>
      <c r="DF34" s="143" t="str">
        <f>IFERROR(VLOOKUP($B34,'Benchmark Data'!$B:$AAA,DF$1,FALSE)/VLOOKUP($B33,'Benchmark Data'!$B:$AAA,DF$1,FALSE)*DF35,"")</f>
        <v/>
      </c>
      <c r="DG34" s="143" t="str">
        <f>IFERROR(VLOOKUP($B34,'Benchmark Data'!$B:$AAA,DG$1,FALSE)/VLOOKUP($B33,'Benchmark Data'!$B:$AAA,DG$1,FALSE)*DG35,"")</f>
        <v/>
      </c>
      <c r="DH34" s="143" t="str">
        <f>IFERROR(VLOOKUP($B34,'Benchmark Data'!$B:$AAA,DH$1,FALSE)/VLOOKUP($B33,'Benchmark Data'!$B:$AAA,DH$1,FALSE)*DH35,"")</f>
        <v/>
      </c>
      <c r="DI34" s="143" t="str">
        <f>IFERROR(VLOOKUP($B34,'Benchmark Data'!$B:$AAA,DI$1,FALSE)/VLOOKUP($B33,'Benchmark Data'!$B:$AAA,DI$1,FALSE)*DI35,"")</f>
        <v/>
      </c>
    </row>
    <row r="35" spans="1:113">
      <c r="A35" s="94">
        <f t="shared" si="33"/>
        <v>166</v>
      </c>
      <c r="B35" s="168">
        <f t="shared" si="34"/>
        <v>41029</v>
      </c>
      <c r="C35" s="143" t="str">
        <f>IFERROR(VLOOKUP($B35,'Benchmark Data'!$B:$FF,C$1,FALSE)/VLOOKUP($B34,'Benchmark Data'!$B:$FF,C$1,FALSE)*C36,"")</f>
        <v/>
      </c>
      <c r="D35" s="143" t="str">
        <f>IFERROR(VLOOKUP($B35,'Benchmark Data'!$B:$FF,D$1,FALSE)/VLOOKUP($B34,'Benchmark Data'!$B:$FF,D$1,FALSE)*D36,"")</f>
        <v/>
      </c>
      <c r="E35" s="143" t="str">
        <f>IFERROR(VLOOKUP($B35,'Benchmark Data'!$B:$FF,E$1,FALSE)/VLOOKUP($B34,'Benchmark Data'!$B:$FF,E$1,FALSE)*E36,"")</f>
        <v/>
      </c>
      <c r="F35" s="143" t="str">
        <f>IFERROR(VLOOKUP($B35,'Benchmark Data'!$B:$FF,F$1,FALSE)/VLOOKUP($B34,'Benchmark Data'!$B:$FF,F$1,FALSE)*F36,"")</f>
        <v/>
      </c>
      <c r="G35" s="143" t="str">
        <f>IFERROR(VLOOKUP($B35,'Benchmark Data'!$B:$FF,G$1,FALSE)/VLOOKUP($B34,'Benchmark Data'!$B:$FF,G$1,FALSE)*G36,"")</f>
        <v/>
      </c>
      <c r="H35" s="143" t="str">
        <f>IFERROR(VLOOKUP($B35,'Benchmark Data'!$B:$FF,H$1,FALSE)/VLOOKUP($B34,'Benchmark Data'!$B:$FF,H$1,FALSE)*H36,"")</f>
        <v/>
      </c>
      <c r="I35" s="143" t="str">
        <f>IFERROR(VLOOKUP($B35,'Benchmark Data'!$B:$FF,I$1,FALSE)/VLOOKUP($B34,'Benchmark Data'!$B:$FF,I$1,FALSE)*I36,"")</f>
        <v/>
      </c>
      <c r="J35" s="143" t="str">
        <f>IFERROR(VLOOKUP($B35,'Benchmark Data'!$B:$FF,J$1,FALSE)/VLOOKUP($B34,'Benchmark Data'!$B:$FF,J$1,FALSE)*J36,"")</f>
        <v/>
      </c>
      <c r="K35" s="156" t="str">
        <f>IFERROR(VLOOKUP($B35,'Benchmark Data'!$B:$FF,K$1,FALSE)*K36,"")</f>
        <v/>
      </c>
      <c r="L35" s="156" t="str">
        <f>IFERROR(VLOOKUP($B35,'Benchmark Data'!$B:$FF,L$1,FALSE)*L36,"")</f>
        <v/>
      </c>
      <c r="M35" s="156" t="str">
        <f>IFERROR(VLOOKUP($B35,'Benchmark Data'!$B:$FF,M$1,FALSE)*M36,"")</f>
        <v/>
      </c>
      <c r="N35" s="143" t="str">
        <f>IFERROR(VLOOKUP($B35,'Benchmark Data'!$B:$FF,N$1,FALSE)/VLOOKUP($B34,'Benchmark Data'!$B:$FF,N$1,FALSE)*N36,"")</f>
        <v/>
      </c>
      <c r="O35" s="143" t="str">
        <f>IFERROR(VLOOKUP($B35,'Benchmark Data'!$B:$FF,O$1,FALSE)/VLOOKUP($B34,'Benchmark Data'!$B:$FF,O$1,FALSE)*O36,"")</f>
        <v/>
      </c>
      <c r="P35" s="143" t="str">
        <f>IFERROR(VLOOKUP($B35,'Benchmark Data'!$B:$FF,P$1,FALSE)/VLOOKUP($B34,'Benchmark Data'!$B:$FF,P$1,FALSE)*P36,"")</f>
        <v/>
      </c>
      <c r="Q35" s="156">
        <f>IFERROR(VLOOKUP($B35,'Benchmark Data'!$B:$FF,Q$1,FALSE)*Q36,"")</f>
        <v>3.4164781693952473</v>
      </c>
      <c r="R35" s="156">
        <f>IFERROR(VLOOKUP($B35,'Benchmark Data'!$B:$FF,R$1,FALSE)*R36,"")</f>
        <v>3.4164781693952473</v>
      </c>
      <c r="S35" s="156">
        <f>IFERROR(VLOOKUP($B35,'Benchmark Data'!$B:$FF,S$1,FALSE)*S36,"")</f>
        <v>3.4164781693952473</v>
      </c>
      <c r="T35" s="156">
        <f>IFERROR(VLOOKUP($B35,'Benchmark Data'!$B:$FF,T$1,FALSE)*T36,"")</f>
        <v>3.4164781693952473</v>
      </c>
      <c r="U35" s="156" t="str">
        <f>IFERROR(VLOOKUP($B35,'Benchmark Data'!$B:$FF,U$1,FALSE)*U36,"")</f>
        <v/>
      </c>
      <c r="V35" s="143">
        <f>IFERROR(VLOOKUP($B35,'Benchmark Data'!$B:$FF,V$1,FALSE)/VLOOKUP($B34,'Benchmark Data'!$B:$FF,V$1,FALSE)*V36,"")</f>
        <v>3.9046736929307819</v>
      </c>
      <c r="W35" s="143" t="str">
        <f>IFERROR(VLOOKUP($B35,'Benchmark Data'!$B:$FF,W$1,FALSE)/VLOOKUP($B34,'Benchmark Data'!$B:$FF,W$1,FALSE)*W36,"")</f>
        <v/>
      </c>
      <c r="X35" s="143" t="str">
        <f>IFERROR(VLOOKUP($B35,'Benchmark Data'!$B:$FF,X$1,FALSE)/VLOOKUP($B34,'Benchmark Data'!$B:$FF,X$1,FALSE)*X36,"")</f>
        <v/>
      </c>
      <c r="Y35" s="143" t="str">
        <f>IFERROR(VLOOKUP($B35,'Benchmark Data'!$B:$FF,Y$1,FALSE)/VLOOKUP($B34,'Benchmark Data'!$B:$FF,Y$1,FALSE)*Y36,"")</f>
        <v/>
      </c>
      <c r="Z35" s="143" t="str">
        <f>IFERROR(VLOOKUP($B35,'Benchmark Data'!$B:$FF,Z$1,FALSE)/VLOOKUP($B34,'Benchmark Data'!$B:$FF,Z$1,FALSE)*Z36,"")</f>
        <v/>
      </c>
      <c r="AA35" s="143" t="str">
        <f>IFERROR(VLOOKUP($B35,'Benchmark Data'!$B:$FF,AA$1,FALSE)/VLOOKUP($B34,'Benchmark Data'!$B:$FF,AA$1,FALSE)*AA36,"")</f>
        <v/>
      </c>
      <c r="AB35" s="143" t="str">
        <f>IFERROR(VLOOKUP($B35,'Benchmark Data'!$B:$FF,AB$1,FALSE)/VLOOKUP($B34,'Benchmark Data'!$B:$FF,AB$1,FALSE)*AB36,"")</f>
        <v/>
      </c>
      <c r="AC35" s="143" t="str">
        <f>IFERROR(VLOOKUP($B35,'Benchmark Data'!$B:$FF,AC$1,FALSE)/VLOOKUP($B34,'Benchmark Data'!$B:$FF,AC$1,FALSE)*AC36,"")</f>
        <v/>
      </c>
      <c r="AD35" s="143" t="str">
        <f>IFERROR(VLOOKUP($B35,'Benchmark Data'!$B:$FF,AD$1,FALSE)/VLOOKUP($B34,'Benchmark Data'!$B:$FF,AD$1,FALSE)*AD36,"")</f>
        <v/>
      </c>
      <c r="AE35" s="143" t="str">
        <f>IFERROR(VLOOKUP($B35,'Benchmark Data'!$B:$FF,AE$1,FALSE)/VLOOKUP($B34,'Benchmark Data'!$B:$FF,AE$1,FALSE)*AE36,"")</f>
        <v/>
      </c>
      <c r="AF35" s="143" t="str">
        <f>IFERROR(VLOOKUP($B35,'Benchmark Data'!$B:$FF,AF$1,FALSE)/VLOOKUP($B34,'Benchmark Data'!$B:$FF,AF$1,FALSE)*AF36,"")</f>
        <v/>
      </c>
      <c r="AG35" s="143" t="str">
        <f>IFERROR(VLOOKUP($B35,'Benchmark Data'!$B:$FF,AG$1,FALSE)/VLOOKUP($B34,'Benchmark Data'!$B:$FF,AG$1,FALSE)*AG36,"")</f>
        <v/>
      </c>
      <c r="AH35" s="143" t="str">
        <f>IFERROR(VLOOKUP($B35,'Benchmark Data'!$B:$FF,AH$1,FALSE)/VLOOKUP($B34,'Benchmark Data'!$B:$FF,AH$1,FALSE)*AH36,"")</f>
        <v/>
      </c>
      <c r="AI35" s="143" t="str">
        <f>IFERROR(VLOOKUP($B35,'Benchmark Data'!$B:$FF,AI$1,FALSE)/VLOOKUP($B34,'Benchmark Data'!$B:$FF,AI$1,FALSE)*AI36,"")</f>
        <v/>
      </c>
      <c r="AJ35" s="143" t="str">
        <f>IFERROR(VLOOKUP($B35,'Benchmark Data'!$B:$FF,AJ$1,FALSE)/VLOOKUP($B34,'Benchmark Data'!$B:$FF,AJ$1,FALSE)*AJ36,"")</f>
        <v/>
      </c>
      <c r="AK35" s="143" t="str">
        <f>IFERROR(VLOOKUP($B35,'Benchmark Data'!$B:$FF,AK$1,FALSE)/VLOOKUP($B34,'Benchmark Data'!$B:$FF,AK$1,FALSE)*AK36,"")</f>
        <v/>
      </c>
      <c r="AL35" s="143" t="str">
        <f>IFERROR(VLOOKUP($B35,'Benchmark Data'!$B:$FF,AL$1,FALSE)/VLOOKUP($B34,'Benchmark Data'!$B:$FF,AL$1,FALSE)*AL36,"")</f>
        <v/>
      </c>
      <c r="AM35" s="143" t="str">
        <f>IFERROR(VLOOKUP($B35,'Benchmark Data'!$B:$FF,AM$1,FALSE)/VLOOKUP($B34,'Benchmark Data'!$B:$FF,AM$1,FALSE)*AM36,"")</f>
        <v/>
      </c>
      <c r="AN35" s="143" t="str">
        <f>IFERROR(VLOOKUP($B35,'Benchmark Data'!$B:$FF,AN$1,FALSE)/VLOOKUP($B34,'Benchmark Data'!$B:$FF,AN$1,FALSE)*AN36,"")</f>
        <v/>
      </c>
      <c r="AO35" s="143" t="str">
        <f>IFERROR(VLOOKUP($B35,'Benchmark Data'!$B:$FF,AO$1,FALSE)/VLOOKUP($B34,'Benchmark Data'!$B:$FF,AO$1,FALSE)*AO36,"")</f>
        <v/>
      </c>
      <c r="AP35" s="143" t="str">
        <f>IFERROR(VLOOKUP($B35,'Benchmark Data'!$B:$FF,AP$1,FALSE)/VLOOKUP($B34,'Benchmark Data'!$B:$FF,AP$1,FALSE)*AP36,"")</f>
        <v/>
      </c>
      <c r="AQ35" s="143" t="str">
        <f>IFERROR(VLOOKUP($B35,'Benchmark Data'!$B:$FF,AQ$1,FALSE)/VLOOKUP($B34,'Benchmark Data'!$B:$FF,AQ$1,FALSE)*AQ36,"")</f>
        <v/>
      </c>
      <c r="AR35" s="143" t="str">
        <f>IFERROR(VLOOKUP($B35,'Benchmark Data'!$B:$FF,AR$1,FALSE)/VLOOKUP($B34,'Benchmark Data'!$B:$FF,AR$1,FALSE)*AR36,"")</f>
        <v/>
      </c>
      <c r="AS35" s="143" t="str">
        <f>IFERROR(VLOOKUP($B35,'Benchmark Data'!$B:$FF,AS$1,FALSE)/VLOOKUP($B34,'Benchmark Data'!$B:$FF,AS$1,FALSE)*AS36,"")</f>
        <v/>
      </c>
      <c r="AT35" s="143" t="str">
        <f>IFERROR(VLOOKUP($B35,'Benchmark Data'!$B:$FF,AT$1,FALSE)/VLOOKUP($B34,'Benchmark Data'!$B:$FF,AT$1,FALSE)*AT36,"")</f>
        <v/>
      </c>
      <c r="AU35" s="143" t="str">
        <f>IFERROR(VLOOKUP($B35,'Benchmark Data'!$B:$FF,AU$1,FALSE)/VLOOKUP($B34,'Benchmark Data'!$B:$FF,AU$1,FALSE)*AU36,"")</f>
        <v/>
      </c>
      <c r="AV35" s="143" t="str">
        <f>IFERROR(VLOOKUP($B35,'Benchmark Data'!$B:$FF,AV$1,FALSE)/VLOOKUP($B34,'Benchmark Data'!$B:$FF,AV$1,FALSE)*AV36,"")</f>
        <v/>
      </c>
      <c r="AW35" s="143" t="str">
        <f>IFERROR(VLOOKUP($B35,'Benchmark Data'!$B:$FF,AW$1,FALSE)/VLOOKUP($B34,'Benchmark Data'!$B:$FF,AW$1,FALSE)*AW36,"")</f>
        <v/>
      </c>
      <c r="AX35" s="143" t="str">
        <f>IFERROR(VLOOKUP($B35,'Benchmark Data'!$B:$FF,AX$1,FALSE)/VLOOKUP($B34,'Benchmark Data'!$B:$FF,AX$1,FALSE)*AX36,"")</f>
        <v/>
      </c>
      <c r="AY35" s="143" t="str">
        <f>IFERROR(VLOOKUP($B35,'Benchmark Data'!$B:$FF,AY$1,FALSE)/VLOOKUP($B34,'Benchmark Data'!$B:$FF,AY$1,FALSE)*AY36,"")</f>
        <v/>
      </c>
      <c r="AZ35" s="156" t="str">
        <f>IFERROR(VLOOKUP($B35,'Benchmark Data'!$B:$FF,AZ$1,FALSE)*AZ36,"")</f>
        <v/>
      </c>
      <c r="BA35" s="156" t="str">
        <f>IFERROR(VLOOKUP($B35,'Benchmark Data'!$B:$FF,BA$1,FALSE)*BA36,"")</f>
        <v/>
      </c>
      <c r="BB35" s="143" t="str">
        <f>IFERROR(VLOOKUP($B35,'Benchmark Data'!$B:$FF,BB$1,FALSE)/VLOOKUP($B34,'Benchmark Data'!$B:$FF,BB$1,FALSE)*BB36,"")</f>
        <v/>
      </c>
      <c r="BC35" s="143" t="str">
        <f>IFERROR(VLOOKUP($B35,'Benchmark Data'!$B:$FF,BC$1,FALSE)/VLOOKUP($B34,'Benchmark Data'!$B:$FF,BC$1,FALSE)*BC36,"")</f>
        <v/>
      </c>
      <c r="BD35" s="143" t="str">
        <f>IFERROR(VLOOKUP($B35,'Benchmark Data'!$B:$FF,BD$1,FALSE)/VLOOKUP($B34,'Benchmark Data'!$B:$FF,BD$1,FALSE)*BD36,"")</f>
        <v/>
      </c>
      <c r="BE35" s="143" t="str">
        <f>IFERROR(VLOOKUP($B35,'Benchmark Data'!$B:$FF,BE$1,FALSE)/VLOOKUP($B34,'Benchmark Data'!$B:$FF,BE$1,FALSE)*BE36,"")</f>
        <v/>
      </c>
      <c r="BF35" s="143" t="str">
        <f>IFERROR(VLOOKUP($B35,'Benchmark Data'!$B:$FF,BF$1,FALSE)/VLOOKUP($B34,'Benchmark Data'!$B:$FF,BF$1,FALSE)*BF36,"")</f>
        <v/>
      </c>
      <c r="BG35" s="143" t="str">
        <f>IFERROR(VLOOKUP($B35,'Benchmark Data'!$B:$FF,BG$1,FALSE)/VLOOKUP($B34,'Benchmark Data'!$B:$FF,BG$1,FALSE)*BG36,"")</f>
        <v/>
      </c>
      <c r="BH35" s="143" t="str">
        <f>IFERROR(VLOOKUP($B35,'Benchmark Data'!$B:$FF,BH$1,FALSE)/VLOOKUP($B34,'Benchmark Data'!$B:$FF,BH$1,FALSE)*BH36,"")</f>
        <v/>
      </c>
      <c r="BI35" s="143" t="str">
        <f>IFERROR(VLOOKUP($B35,'Benchmark Data'!$B:$FF,BI$1,FALSE)/VLOOKUP($B34,'Benchmark Data'!$B:$FF,BI$1,FALSE)*BI36,"")</f>
        <v/>
      </c>
      <c r="BJ35" s="143" t="str">
        <f>IFERROR(VLOOKUP($B35,'Benchmark Data'!$B:$FF,BJ$1,FALSE)/VLOOKUP($B34,'Benchmark Data'!$B:$FF,BJ$1,FALSE)*BJ36,"")</f>
        <v/>
      </c>
      <c r="BK35" s="143" t="str">
        <f>IFERROR(VLOOKUP($B35,'Benchmark Data'!$B:$FF,BK$1,FALSE)/VLOOKUP($B34,'Benchmark Data'!$B:$FF,BK$1,FALSE)*BK36,"")</f>
        <v/>
      </c>
      <c r="BL35" s="143" t="str">
        <f>IFERROR(VLOOKUP($B35,'Benchmark Data'!$B:$FF,BL$1,FALSE)/VLOOKUP($B34,'Benchmark Data'!$B:$FF,BL$1,FALSE)*BL36,"")</f>
        <v/>
      </c>
      <c r="BM35" s="143" t="str">
        <f>IFERROR(VLOOKUP($B35,'Benchmark Data'!$B:$FF,BM$1,FALSE)/VLOOKUP($B34,'Benchmark Data'!$B:$FF,BM$1,FALSE)*BM36,"")</f>
        <v/>
      </c>
      <c r="BN35" s="143" t="str">
        <f>IFERROR(VLOOKUP($B35,'Benchmark Data'!$B:$FF,BN$1,FALSE)/VLOOKUP($B34,'Benchmark Data'!$B:$FF,BN$1,FALSE)*BN36,"")</f>
        <v/>
      </c>
      <c r="BO35" s="143" t="str">
        <f>IFERROR(VLOOKUP($B35,'Benchmark Data'!$B:$FF,BO$1,FALSE)/VLOOKUP($B34,'Benchmark Data'!$B:$FF,BO$1,FALSE)*BO36,"")</f>
        <v/>
      </c>
      <c r="BP35" s="143" t="str">
        <f>IFERROR(VLOOKUP($B35,'Benchmark Data'!$B:$FF,BP$1,FALSE)/VLOOKUP($B34,'Benchmark Data'!$B:$FF,BP$1,FALSE)*BP36,"")</f>
        <v/>
      </c>
      <c r="BQ35" s="143" t="str">
        <f>IFERROR(VLOOKUP($B35,'Benchmark Data'!$B:$FF,BQ$1,FALSE)/VLOOKUP($B34,'Benchmark Data'!$B:$FF,BQ$1,FALSE)*BQ36,"")</f>
        <v/>
      </c>
      <c r="BR35" s="143" t="str">
        <f>IFERROR(VLOOKUP($B35,'Benchmark Data'!$B:$FF,BR$1,FALSE)/VLOOKUP($B34,'Benchmark Data'!$B:$FF,BR$1,FALSE)*BR36,"")</f>
        <v/>
      </c>
      <c r="BS35" s="143" t="str">
        <f>IFERROR(VLOOKUP($B35,'Benchmark Data'!$B:$FF,BS$1,FALSE)/VLOOKUP($B34,'Benchmark Data'!$B:$FF,BS$1,FALSE)*BS36,"")</f>
        <v/>
      </c>
      <c r="BT35" s="143" t="str">
        <f>IFERROR(VLOOKUP($B35,'Benchmark Data'!$B:$FF,BT$1,FALSE)/VLOOKUP($B34,'Benchmark Data'!$B:$FF,BT$1,FALSE)*BT36,"")</f>
        <v/>
      </c>
      <c r="BU35" s="143" t="str">
        <f>IFERROR(VLOOKUP($B35,'Benchmark Data'!$B:$FF,BU$1,FALSE)/VLOOKUP($B34,'Benchmark Data'!$B:$FF,BU$1,FALSE)*BU36,"")</f>
        <v/>
      </c>
      <c r="BV35" s="143" t="str">
        <f>IFERROR(VLOOKUP($B35,'Benchmark Data'!$B:$FF,BV$1,FALSE)/VLOOKUP($B34,'Benchmark Data'!$B:$FF,BV$1,FALSE)*BV36,"")</f>
        <v/>
      </c>
      <c r="BW35" s="143" t="str">
        <f>IFERROR(VLOOKUP($B35,'Benchmark Data'!$B:$FF,BW$1,FALSE)/VLOOKUP($B34,'Benchmark Data'!$B:$FF,BW$1,FALSE)*BW36,"")</f>
        <v/>
      </c>
      <c r="BX35" s="143" t="str">
        <f>IFERROR(VLOOKUP($B35,'Benchmark Data'!$B:$FF,BX$1,FALSE)/VLOOKUP($B34,'Benchmark Data'!$B:$FF,BX$1,FALSE)*BX36,"")</f>
        <v/>
      </c>
      <c r="BY35" s="143" t="str">
        <f>IFERROR(VLOOKUP($B35,'Benchmark Data'!$B:$FF,BY$1,FALSE)/VLOOKUP($B34,'Benchmark Data'!$B:$FF,BY$1,FALSE)*BY36,"")</f>
        <v/>
      </c>
      <c r="BZ35" s="143" t="str">
        <f>IFERROR(VLOOKUP($B35,'Benchmark Data'!$B:$FF,BZ$1,FALSE)/VLOOKUP($B34,'Benchmark Data'!$B:$FF,BZ$1,FALSE)*BZ36,"")</f>
        <v/>
      </c>
      <c r="CA35" s="143" t="str">
        <f>IFERROR(VLOOKUP($B35,'Benchmark Data'!$B:$FF,CA$1,FALSE)/VLOOKUP($B34,'Benchmark Data'!$B:$FF,CA$1,FALSE)*CA36,"")</f>
        <v/>
      </c>
      <c r="CB35" s="143" t="str">
        <f>IFERROR(VLOOKUP($B35,'Benchmark Data'!$B:$FF,CB$1,FALSE)/VLOOKUP($B34,'Benchmark Data'!$B:$FF,CB$1,FALSE)*CB36,"")</f>
        <v/>
      </c>
      <c r="CC35" s="143" t="str">
        <f>IFERROR(VLOOKUP($B35,'Benchmark Data'!$B:$FF,CC$1,FALSE)/VLOOKUP($B34,'Benchmark Data'!$B:$FF,CC$1,FALSE)*CC36,"")</f>
        <v/>
      </c>
      <c r="CD35" s="143" t="str">
        <f>IFERROR(VLOOKUP($B35,'Benchmark Data'!$B:$FF,CD$1,FALSE)/VLOOKUP($B34,'Benchmark Data'!$B:$FF,CD$1,FALSE)*CD36,"")</f>
        <v/>
      </c>
      <c r="CE35" s="143" t="str">
        <f>IFERROR(VLOOKUP($B35,'Benchmark Data'!$B:$FF,CE$1,FALSE)/VLOOKUP($B34,'Benchmark Data'!$B:$FF,CE$1,FALSE)*CE36,"")</f>
        <v/>
      </c>
      <c r="CF35" s="143" t="str">
        <f>IFERROR(VLOOKUP($B35,'Benchmark Data'!$B:$FF,CF$1,FALSE)/VLOOKUP($B34,'Benchmark Data'!$B:$FF,CF$1,FALSE)*CF36,"")</f>
        <v/>
      </c>
      <c r="CG35" s="143" t="str">
        <f>IFERROR(VLOOKUP($B35,'Benchmark Data'!$B:$FF,CG$1,FALSE)/VLOOKUP($B34,'Benchmark Data'!$B:$FF,CG$1,FALSE)*CG36,"")</f>
        <v/>
      </c>
      <c r="CH35" s="156" t="str">
        <f>IFERROR(VLOOKUP($B35,'Benchmark Data'!$B:$FF,CH$1,FALSE)*CH36,"")</f>
        <v/>
      </c>
      <c r="CI35" s="143" t="str">
        <f>IFERROR(VLOOKUP($B35,'Benchmark Data'!$B:$FF,CI$1,FALSE)/VLOOKUP($B34,'Benchmark Data'!$B:$FF,CI$1,FALSE)*CI36,"")</f>
        <v/>
      </c>
      <c r="CJ35" s="143" t="str">
        <f>IFERROR(VLOOKUP($B35,'Benchmark Data'!$B:$FF,CJ$1,FALSE)/VLOOKUP($B34,'Benchmark Data'!$B:$FF,CJ$1,FALSE)*CJ36,"")</f>
        <v/>
      </c>
      <c r="CK35" s="143" t="str">
        <f>IFERROR(VLOOKUP($B35,'Benchmark Data'!$B:$FF,CK$1,FALSE)/VLOOKUP($B34,'Benchmark Data'!$B:$FF,CK$1,FALSE)*CK36,"")</f>
        <v/>
      </c>
      <c r="CL35" s="143" t="str">
        <f>IFERROR(VLOOKUP($B35,'Benchmark Data'!$B:$AAA,CL$1,FALSE)/VLOOKUP($B34,'Benchmark Data'!$B:$AAA,CL$1,FALSE)*CL36,"")</f>
        <v/>
      </c>
      <c r="CM35" s="143" t="str">
        <f>IFERROR(VLOOKUP($B35,'Benchmark Data'!$B:$AAA,CM$1,FALSE)/VLOOKUP($B34,'Benchmark Data'!$B:$AAA,CM$1,FALSE)*CM36,"")</f>
        <v/>
      </c>
      <c r="CN35" s="143" t="str">
        <f>IFERROR(VLOOKUP($B35,'Benchmark Data'!$B:$AAA,CN$1,FALSE)/VLOOKUP($B34,'Benchmark Data'!$B:$AAA,CN$1,FALSE)*CN36,"")</f>
        <v/>
      </c>
      <c r="CO35" s="143" t="str">
        <f>IFERROR(VLOOKUP($B35,'Benchmark Data'!$B:$AAA,CO$1,FALSE)/VLOOKUP($B34,'Benchmark Data'!$B:$AAA,CO$1,FALSE)*CO36,"")</f>
        <v/>
      </c>
      <c r="CP35" s="143" t="str">
        <f>IFERROR(VLOOKUP($B35,'Benchmark Data'!$B:$AAA,CP$1,FALSE)/VLOOKUP($B34,'Benchmark Data'!$B:$AAA,CP$1,FALSE)*CP36,"")</f>
        <v/>
      </c>
      <c r="CQ35" s="143" t="str">
        <f>IFERROR(VLOOKUP($B35,'Benchmark Data'!$B:$AAA,CQ$1,FALSE)/VLOOKUP($B34,'Benchmark Data'!$B:$AAA,CQ$1,FALSE)*CQ36,"")</f>
        <v/>
      </c>
      <c r="CR35" s="143" t="str">
        <f>IFERROR(VLOOKUP($B35,'Benchmark Data'!$B:$AAA,CR$1,FALSE)/VLOOKUP($B34,'Benchmark Data'!$B:$AAA,CR$1,FALSE)*CR36,"")</f>
        <v/>
      </c>
      <c r="CS35" s="143" t="str">
        <f>IFERROR(VLOOKUP($B35,'Benchmark Data'!$B:$AAA,CS$1,FALSE)/VLOOKUP($B34,'Benchmark Data'!$B:$AAA,CS$1,FALSE)*CS36,"")</f>
        <v/>
      </c>
      <c r="CT35" s="143" t="str">
        <f>IFERROR(VLOOKUP($B35,'Benchmark Data'!$B:$AAA,CT$1,FALSE)/VLOOKUP($B34,'Benchmark Data'!$B:$AAA,CT$1,FALSE)*CT36,"")</f>
        <v/>
      </c>
      <c r="CU35" s="143" t="str">
        <f>IFERROR(VLOOKUP($B35,'Benchmark Data'!$B:$AAA,CU$1,FALSE)/VLOOKUP($B34,'Benchmark Data'!$B:$AAA,CU$1,FALSE)*CU36,"")</f>
        <v/>
      </c>
      <c r="CV35" s="143" t="str">
        <f>IFERROR(VLOOKUP($B35,'Benchmark Data'!$B:$AAA,CV$1,FALSE)/VLOOKUP($B34,'Benchmark Data'!$B:$AAA,CV$1,FALSE)*CV36,"")</f>
        <v/>
      </c>
      <c r="CW35" s="143" t="str">
        <f>IFERROR(VLOOKUP($B35,'Benchmark Data'!$B:$AAA,CW$1,FALSE)/VLOOKUP($B34,'Benchmark Data'!$B:$AAA,CW$1,FALSE)*CW36,"")</f>
        <v/>
      </c>
      <c r="CX35" s="143" t="str">
        <f>IFERROR(VLOOKUP($B35,'Benchmark Data'!$B:$AAA,CX$1,FALSE)/VLOOKUP($B34,'Benchmark Data'!$B:$AAA,CX$1,FALSE)*CX36,"")</f>
        <v/>
      </c>
      <c r="CY35" s="143" t="str">
        <f>IFERROR(VLOOKUP($B35,'Benchmark Data'!$B:$AAA,CY$1,FALSE)/VLOOKUP($B34,'Benchmark Data'!$B:$AAA,CY$1,FALSE)*CY36,"")</f>
        <v/>
      </c>
      <c r="CZ35" s="143" t="str">
        <f>IFERROR(VLOOKUP($B35,'Benchmark Data'!$B:$AAA,CZ$1,FALSE)/VLOOKUP($B34,'Benchmark Data'!$B:$AAA,CZ$1,FALSE)*CZ36,"")</f>
        <v/>
      </c>
      <c r="DA35" s="143" t="str">
        <f>IFERROR(VLOOKUP($B35,'Benchmark Data'!$B:$AAA,DA$1,FALSE)/VLOOKUP($B34,'Benchmark Data'!$B:$AAA,DA$1,FALSE)*DA36,"")</f>
        <v/>
      </c>
      <c r="DB35" s="143" t="str">
        <f>IFERROR(VLOOKUP($B35,'Benchmark Data'!$B:$AAA,DB$1,FALSE)/VLOOKUP($B34,'Benchmark Data'!$B:$AAA,DB$1,FALSE)*DB36,"")</f>
        <v/>
      </c>
      <c r="DC35" s="143" t="str">
        <f>IFERROR(VLOOKUP($B35,'Benchmark Data'!$B:$AAA,DC$1,FALSE)/VLOOKUP($B34,'Benchmark Data'!$B:$AAA,DC$1,FALSE)*DC36,"")</f>
        <v/>
      </c>
      <c r="DD35" s="143" t="str">
        <f>IFERROR(VLOOKUP($B35,'Benchmark Data'!$B:$AAA,DD$1,FALSE)/VLOOKUP($B34,'Benchmark Data'!$B:$AAA,DD$1,FALSE)*DD36,"")</f>
        <v/>
      </c>
      <c r="DE35" s="143" t="str">
        <f>IFERROR(VLOOKUP($B35,'Benchmark Data'!$B:$AAA,DE$1,FALSE)/VLOOKUP($B34,'Benchmark Data'!$B:$AAA,DE$1,FALSE)*DE36,"")</f>
        <v/>
      </c>
      <c r="DF35" s="143" t="str">
        <f>IFERROR(VLOOKUP($B35,'Benchmark Data'!$B:$AAA,DF$1,FALSE)/VLOOKUP($B34,'Benchmark Data'!$B:$AAA,DF$1,FALSE)*DF36,"")</f>
        <v/>
      </c>
      <c r="DG35" s="143" t="str">
        <f>IFERROR(VLOOKUP($B35,'Benchmark Data'!$B:$AAA,DG$1,FALSE)/VLOOKUP($B34,'Benchmark Data'!$B:$AAA,DG$1,FALSE)*DG36,"")</f>
        <v/>
      </c>
      <c r="DH35" s="143" t="str">
        <f>IFERROR(VLOOKUP($B35,'Benchmark Data'!$B:$AAA,DH$1,FALSE)/VLOOKUP($B34,'Benchmark Data'!$B:$AAA,DH$1,FALSE)*DH36,"")</f>
        <v/>
      </c>
      <c r="DI35" s="143" t="str">
        <f>IFERROR(VLOOKUP($B35,'Benchmark Data'!$B:$AAA,DI$1,FALSE)/VLOOKUP($B34,'Benchmark Data'!$B:$AAA,DI$1,FALSE)*DI36,"")</f>
        <v/>
      </c>
    </row>
    <row r="36" spans="1:113">
      <c r="A36" s="94">
        <f t="shared" si="33"/>
        <v>165</v>
      </c>
      <c r="B36" s="168">
        <f t="shared" si="34"/>
        <v>41060</v>
      </c>
      <c r="C36" s="143" t="str">
        <f>IFERROR(VLOOKUP($B36,'Benchmark Data'!$B:$FF,C$1,FALSE)/VLOOKUP($B35,'Benchmark Data'!$B:$FF,C$1,FALSE)*C37,"")</f>
        <v/>
      </c>
      <c r="D36" s="143" t="str">
        <f>IFERROR(VLOOKUP($B36,'Benchmark Data'!$B:$FF,D$1,FALSE)/VLOOKUP($B35,'Benchmark Data'!$B:$FF,D$1,FALSE)*D37,"")</f>
        <v/>
      </c>
      <c r="E36" s="143" t="str">
        <f>IFERROR(VLOOKUP($B36,'Benchmark Data'!$B:$FF,E$1,FALSE)/VLOOKUP($B35,'Benchmark Data'!$B:$FF,E$1,FALSE)*E37,"")</f>
        <v/>
      </c>
      <c r="F36" s="143" t="str">
        <f>IFERROR(VLOOKUP($B36,'Benchmark Data'!$B:$FF,F$1,FALSE)/VLOOKUP($B35,'Benchmark Data'!$B:$FF,F$1,FALSE)*F37,"")</f>
        <v/>
      </c>
      <c r="G36" s="143" t="str">
        <f>IFERROR(VLOOKUP($B36,'Benchmark Data'!$B:$FF,G$1,FALSE)/VLOOKUP($B35,'Benchmark Data'!$B:$FF,G$1,FALSE)*G37,"")</f>
        <v/>
      </c>
      <c r="H36" s="143" t="str">
        <f>IFERROR(VLOOKUP($B36,'Benchmark Data'!$B:$FF,H$1,FALSE)/VLOOKUP($B35,'Benchmark Data'!$B:$FF,H$1,FALSE)*H37,"")</f>
        <v/>
      </c>
      <c r="I36" s="143" t="str">
        <f>IFERROR(VLOOKUP($B36,'Benchmark Data'!$B:$FF,I$1,FALSE)/VLOOKUP($B35,'Benchmark Data'!$B:$FF,I$1,FALSE)*I37,"")</f>
        <v/>
      </c>
      <c r="J36" s="143" t="str">
        <f>IFERROR(VLOOKUP($B36,'Benchmark Data'!$B:$FF,J$1,FALSE)/VLOOKUP($B35,'Benchmark Data'!$B:$FF,J$1,FALSE)*J37,"")</f>
        <v/>
      </c>
      <c r="K36" s="156" t="str">
        <f>IFERROR(VLOOKUP($B36,'Benchmark Data'!$B:$FF,K$1,FALSE)*K37,"")</f>
        <v/>
      </c>
      <c r="L36" s="156" t="str">
        <f>IFERROR(VLOOKUP($B36,'Benchmark Data'!$B:$FF,L$1,FALSE)*L37,"")</f>
        <v/>
      </c>
      <c r="M36" s="156" t="str">
        <f>IFERROR(VLOOKUP($B36,'Benchmark Data'!$B:$FF,M$1,FALSE)*M37,"")</f>
        <v/>
      </c>
      <c r="N36" s="143" t="str">
        <f>IFERROR(VLOOKUP($B36,'Benchmark Data'!$B:$FF,N$1,FALSE)/VLOOKUP($B35,'Benchmark Data'!$B:$FF,N$1,FALSE)*N37,"")</f>
        <v/>
      </c>
      <c r="O36" s="143" t="str">
        <f>IFERROR(VLOOKUP($B36,'Benchmark Data'!$B:$FF,O$1,FALSE)/VLOOKUP($B35,'Benchmark Data'!$B:$FF,O$1,FALSE)*O37,"")</f>
        <v/>
      </c>
      <c r="P36" s="143" t="str">
        <f>IFERROR(VLOOKUP($B36,'Benchmark Data'!$B:$FF,P$1,FALSE)/VLOOKUP($B35,'Benchmark Data'!$B:$FF,P$1,FALSE)*P37,"")</f>
        <v/>
      </c>
      <c r="Q36" s="156">
        <f>IFERROR(VLOOKUP($B36,'Benchmark Data'!$B:$FF,Q$1,FALSE)*Q37,"")</f>
        <v>3.3579296678941462</v>
      </c>
      <c r="R36" s="156">
        <f>IFERROR(VLOOKUP($B36,'Benchmark Data'!$B:$FF,R$1,FALSE)*R37,"")</f>
        <v>3.3579296678941462</v>
      </c>
      <c r="S36" s="156">
        <f>IFERROR(VLOOKUP($B36,'Benchmark Data'!$B:$FF,S$1,FALSE)*S37,"")</f>
        <v>3.3579296678941462</v>
      </c>
      <c r="T36" s="156">
        <f>IFERROR(VLOOKUP($B36,'Benchmark Data'!$B:$FF,T$1,FALSE)*T37,"")</f>
        <v>3.3579296678941462</v>
      </c>
      <c r="U36" s="156" t="str">
        <f>IFERROR(VLOOKUP($B36,'Benchmark Data'!$B:$FF,U$1,FALSE)*U37,"")</f>
        <v/>
      </c>
      <c r="V36" s="143">
        <f>IFERROR(VLOOKUP($B36,'Benchmark Data'!$B:$FF,V$1,FALSE)/VLOOKUP($B35,'Benchmark Data'!$B:$FF,V$1,FALSE)*V37,"")</f>
        <v>3.9280966505100214</v>
      </c>
      <c r="W36" s="143" t="str">
        <f>IFERROR(VLOOKUP($B36,'Benchmark Data'!$B:$FF,W$1,FALSE)/VLOOKUP($B35,'Benchmark Data'!$B:$FF,W$1,FALSE)*W37,"")</f>
        <v/>
      </c>
      <c r="X36" s="143" t="str">
        <f>IFERROR(VLOOKUP($B36,'Benchmark Data'!$B:$FF,X$1,FALSE)/VLOOKUP($B35,'Benchmark Data'!$B:$FF,X$1,FALSE)*X37,"")</f>
        <v/>
      </c>
      <c r="Y36" s="143" t="str">
        <f>IFERROR(VLOOKUP($B36,'Benchmark Data'!$B:$FF,Y$1,FALSE)/VLOOKUP($B35,'Benchmark Data'!$B:$FF,Y$1,FALSE)*Y37,"")</f>
        <v/>
      </c>
      <c r="Z36" s="143" t="str">
        <f>IFERROR(VLOOKUP($B36,'Benchmark Data'!$B:$FF,Z$1,FALSE)/VLOOKUP($B35,'Benchmark Data'!$B:$FF,Z$1,FALSE)*Z37,"")</f>
        <v/>
      </c>
      <c r="AA36" s="143" t="str">
        <f>IFERROR(VLOOKUP($B36,'Benchmark Data'!$B:$FF,AA$1,FALSE)/VLOOKUP($B35,'Benchmark Data'!$B:$FF,AA$1,FALSE)*AA37,"")</f>
        <v/>
      </c>
      <c r="AB36" s="143" t="str">
        <f>IFERROR(VLOOKUP($B36,'Benchmark Data'!$B:$FF,AB$1,FALSE)/VLOOKUP($B35,'Benchmark Data'!$B:$FF,AB$1,FALSE)*AB37,"")</f>
        <v/>
      </c>
      <c r="AC36" s="143" t="str">
        <f>IFERROR(VLOOKUP($B36,'Benchmark Data'!$B:$FF,AC$1,FALSE)/VLOOKUP($B35,'Benchmark Data'!$B:$FF,AC$1,FALSE)*AC37,"")</f>
        <v/>
      </c>
      <c r="AD36" s="143" t="str">
        <f>IFERROR(VLOOKUP($B36,'Benchmark Data'!$B:$FF,AD$1,FALSE)/VLOOKUP($B35,'Benchmark Data'!$B:$FF,AD$1,FALSE)*AD37,"")</f>
        <v/>
      </c>
      <c r="AE36" s="143" t="str">
        <f>IFERROR(VLOOKUP($B36,'Benchmark Data'!$B:$FF,AE$1,FALSE)/VLOOKUP($B35,'Benchmark Data'!$B:$FF,AE$1,FALSE)*AE37,"")</f>
        <v/>
      </c>
      <c r="AF36" s="143" t="str">
        <f>IFERROR(VLOOKUP($B36,'Benchmark Data'!$B:$FF,AF$1,FALSE)/VLOOKUP($B35,'Benchmark Data'!$B:$FF,AF$1,FALSE)*AF37,"")</f>
        <v/>
      </c>
      <c r="AG36" s="143" t="str">
        <f>IFERROR(VLOOKUP($B36,'Benchmark Data'!$B:$FF,AG$1,FALSE)/VLOOKUP($B35,'Benchmark Data'!$B:$FF,AG$1,FALSE)*AG37,"")</f>
        <v/>
      </c>
      <c r="AH36" s="143" t="str">
        <f>IFERROR(VLOOKUP($B36,'Benchmark Data'!$B:$FF,AH$1,FALSE)/VLOOKUP($B35,'Benchmark Data'!$B:$FF,AH$1,FALSE)*AH37,"")</f>
        <v/>
      </c>
      <c r="AI36" s="143" t="str">
        <f>IFERROR(VLOOKUP($B36,'Benchmark Data'!$B:$FF,AI$1,FALSE)/VLOOKUP($B35,'Benchmark Data'!$B:$FF,AI$1,FALSE)*AI37,"")</f>
        <v/>
      </c>
      <c r="AJ36" s="143" t="str">
        <f>IFERROR(VLOOKUP($B36,'Benchmark Data'!$B:$FF,AJ$1,FALSE)/VLOOKUP($B35,'Benchmark Data'!$B:$FF,AJ$1,FALSE)*AJ37,"")</f>
        <v/>
      </c>
      <c r="AK36" s="143" t="str">
        <f>IFERROR(VLOOKUP($B36,'Benchmark Data'!$B:$FF,AK$1,FALSE)/VLOOKUP($B35,'Benchmark Data'!$B:$FF,AK$1,FALSE)*AK37,"")</f>
        <v/>
      </c>
      <c r="AL36" s="143" t="str">
        <f>IFERROR(VLOOKUP($B36,'Benchmark Data'!$B:$FF,AL$1,FALSE)/VLOOKUP($B35,'Benchmark Data'!$B:$FF,AL$1,FALSE)*AL37,"")</f>
        <v/>
      </c>
      <c r="AM36" s="143" t="str">
        <f>IFERROR(VLOOKUP($B36,'Benchmark Data'!$B:$FF,AM$1,FALSE)/VLOOKUP($B35,'Benchmark Data'!$B:$FF,AM$1,FALSE)*AM37,"")</f>
        <v/>
      </c>
      <c r="AN36" s="143" t="str">
        <f>IFERROR(VLOOKUP($B36,'Benchmark Data'!$B:$FF,AN$1,FALSE)/VLOOKUP($B35,'Benchmark Data'!$B:$FF,AN$1,FALSE)*AN37,"")</f>
        <v/>
      </c>
      <c r="AO36" s="143" t="str">
        <f>IFERROR(VLOOKUP($B36,'Benchmark Data'!$B:$FF,AO$1,FALSE)/VLOOKUP($B35,'Benchmark Data'!$B:$FF,AO$1,FALSE)*AO37,"")</f>
        <v/>
      </c>
      <c r="AP36" s="143" t="str">
        <f>IFERROR(VLOOKUP($B36,'Benchmark Data'!$B:$FF,AP$1,FALSE)/VLOOKUP($B35,'Benchmark Data'!$B:$FF,AP$1,FALSE)*AP37,"")</f>
        <v/>
      </c>
      <c r="AQ36" s="143" t="str">
        <f>IFERROR(VLOOKUP($B36,'Benchmark Data'!$B:$FF,AQ$1,FALSE)/VLOOKUP($B35,'Benchmark Data'!$B:$FF,AQ$1,FALSE)*AQ37,"")</f>
        <v/>
      </c>
      <c r="AR36" s="143" t="str">
        <f>IFERROR(VLOOKUP($B36,'Benchmark Data'!$B:$FF,AR$1,FALSE)/VLOOKUP($B35,'Benchmark Data'!$B:$FF,AR$1,FALSE)*AR37,"")</f>
        <v/>
      </c>
      <c r="AS36" s="143" t="str">
        <f>IFERROR(VLOOKUP($B36,'Benchmark Data'!$B:$FF,AS$1,FALSE)/VLOOKUP($B35,'Benchmark Data'!$B:$FF,AS$1,FALSE)*AS37,"")</f>
        <v/>
      </c>
      <c r="AT36" s="143" t="str">
        <f>IFERROR(VLOOKUP($B36,'Benchmark Data'!$B:$FF,AT$1,FALSE)/VLOOKUP($B35,'Benchmark Data'!$B:$FF,AT$1,FALSE)*AT37,"")</f>
        <v/>
      </c>
      <c r="AU36" s="143" t="str">
        <f>IFERROR(VLOOKUP($B36,'Benchmark Data'!$B:$FF,AU$1,FALSE)/VLOOKUP($B35,'Benchmark Data'!$B:$FF,AU$1,FALSE)*AU37,"")</f>
        <v/>
      </c>
      <c r="AV36" s="143" t="str">
        <f>IFERROR(VLOOKUP($B36,'Benchmark Data'!$B:$FF,AV$1,FALSE)/VLOOKUP($B35,'Benchmark Data'!$B:$FF,AV$1,FALSE)*AV37,"")</f>
        <v/>
      </c>
      <c r="AW36" s="143" t="str">
        <f>IFERROR(VLOOKUP($B36,'Benchmark Data'!$B:$FF,AW$1,FALSE)/VLOOKUP($B35,'Benchmark Data'!$B:$FF,AW$1,FALSE)*AW37,"")</f>
        <v/>
      </c>
      <c r="AX36" s="143" t="str">
        <f>IFERROR(VLOOKUP($B36,'Benchmark Data'!$B:$FF,AX$1,FALSE)/VLOOKUP($B35,'Benchmark Data'!$B:$FF,AX$1,FALSE)*AX37,"")</f>
        <v/>
      </c>
      <c r="AY36" s="143" t="str">
        <f>IFERROR(VLOOKUP($B36,'Benchmark Data'!$B:$FF,AY$1,FALSE)/VLOOKUP($B35,'Benchmark Data'!$B:$FF,AY$1,FALSE)*AY37,"")</f>
        <v/>
      </c>
      <c r="AZ36" s="156" t="str">
        <f>IFERROR(VLOOKUP($B36,'Benchmark Data'!$B:$FF,AZ$1,FALSE)*AZ37,"")</f>
        <v/>
      </c>
      <c r="BA36" s="156" t="str">
        <f>IFERROR(VLOOKUP($B36,'Benchmark Data'!$B:$FF,BA$1,FALSE)*BA37,"")</f>
        <v/>
      </c>
      <c r="BB36" s="143" t="str">
        <f>IFERROR(VLOOKUP($B36,'Benchmark Data'!$B:$FF,BB$1,FALSE)/VLOOKUP($B35,'Benchmark Data'!$B:$FF,BB$1,FALSE)*BB37,"")</f>
        <v/>
      </c>
      <c r="BC36" s="143" t="str">
        <f>IFERROR(VLOOKUP($B36,'Benchmark Data'!$B:$FF,BC$1,FALSE)/VLOOKUP($B35,'Benchmark Data'!$B:$FF,BC$1,FALSE)*BC37,"")</f>
        <v/>
      </c>
      <c r="BD36" s="143" t="str">
        <f>IFERROR(VLOOKUP($B36,'Benchmark Data'!$B:$FF,BD$1,FALSE)/VLOOKUP($B35,'Benchmark Data'!$B:$FF,BD$1,FALSE)*BD37,"")</f>
        <v/>
      </c>
      <c r="BE36" s="143" t="str">
        <f>IFERROR(VLOOKUP($B36,'Benchmark Data'!$B:$FF,BE$1,FALSE)/VLOOKUP($B35,'Benchmark Data'!$B:$FF,BE$1,FALSE)*BE37,"")</f>
        <v/>
      </c>
      <c r="BF36" s="143" t="str">
        <f>IFERROR(VLOOKUP($B36,'Benchmark Data'!$B:$FF,BF$1,FALSE)/VLOOKUP($B35,'Benchmark Data'!$B:$FF,BF$1,FALSE)*BF37,"")</f>
        <v/>
      </c>
      <c r="BG36" s="143" t="str">
        <f>IFERROR(VLOOKUP($B36,'Benchmark Data'!$B:$FF,BG$1,FALSE)/VLOOKUP($B35,'Benchmark Data'!$B:$FF,BG$1,FALSE)*BG37,"")</f>
        <v/>
      </c>
      <c r="BH36" s="143" t="str">
        <f>IFERROR(VLOOKUP($B36,'Benchmark Data'!$B:$FF,BH$1,FALSE)/VLOOKUP($B35,'Benchmark Data'!$B:$FF,BH$1,FALSE)*BH37,"")</f>
        <v/>
      </c>
      <c r="BI36" s="143" t="str">
        <f>IFERROR(VLOOKUP($B36,'Benchmark Data'!$B:$FF,BI$1,FALSE)/VLOOKUP($B35,'Benchmark Data'!$B:$FF,BI$1,FALSE)*BI37,"")</f>
        <v/>
      </c>
      <c r="BJ36" s="143" t="str">
        <f>IFERROR(VLOOKUP($B36,'Benchmark Data'!$B:$FF,BJ$1,FALSE)/VLOOKUP($B35,'Benchmark Data'!$B:$FF,BJ$1,FALSE)*BJ37,"")</f>
        <v/>
      </c>
      <c r="BK36" s="143" t="str">
        <f>IFERROR(VLOOKUP($B36,'Benchmark Data'!$B:$FF,BK$1,FALSE)/VLOOKUP($B35,'Benchmark Data'!$B:$FF,BK$1,FALSE)*BK37,"")</f>
        <v/>
      </c>
      <c r="BL36" s="143" t="str">
        <f>IFERROR(VLOOKUP($B36,'Benchmark Data'!$B:$FF,BL$1,FALSE)/VLOOKUP($B35,'Benchmark Data'!$B:$FF,BL$1,FALSE)*BL37,"")</f>
        <v/>
      </c>
      <c r="BM36" s="143" t="str">
        <f>IFERROR(VLOOKUP($B36,'Benchmark Data'!$B:$FF,BM$1,FALSE)/VLOOKUP($B35,'Benchmark Data'!$B:$FF,BM$1,FALSE)*BM37,"")</f>
        <v/>
      </c>
      <c r="BN36" s="143" t="str">
        <f>IFERROR(VLOOKUP($B36,'Benchmark Data'!$B:$FF,BN$1,FALSE)/VLOOKUP($B35,'Benchmark Data'!$B:$FF,BN$1,FALSE)*BN37,"")</f>
        <v/>
      </c>
      <c r="BO36" s="143" t="str">
        <f>IFERROR(VLOOKUP($B36,'Benchmark Data'!$B:$FF,BO$1,FALSE)/VLOOKUP($B35,'Benchmark Data'!$B:$FF,BO$1,FALSE)*BO37,"")</f>
        <v/>
      </c>
      <c r="BP36" s="143" t="str">
        <f>IFERROR(VLOOKUP($B36,'Benchmark Data'!$B:$FF,BP$1,FALSE)/VLOOKUP($B35,'Benchmark Data'!$B:$FF,BP$1,FALSE)*BP37,"")</f>
        <v/>
      </c>
      <c r="BQ36" s="143" t="str">
        <f>IFERROR(VLOOKUP($B36,'Benchmark Data'!$B:$FF,BQ$1,FALSE)/VLOOKUP($B35,'Benchmark Data'!$B:$FF,BQ$1,FALSE)*BQ37,"")</f>
        <v/>
      </c>
      <c r="BR36" s="143" t="str">
        <f>IFERROR(VLOOKUP($B36,'Benchmark Data'!$B:$FF,BR$1,FALSE)/VLOOKUP($B35,'Benchmark Data'!$B:$FF,BR$1,FALSE)*BR37,"")</f>
        <v/>
      </c>
      <c r="BS36" s="143" t="str">
        <f>IFERROR(VLOOKUP($B36,'Benchmark Data'!$B:$FF,BS$1,FALSE)/VLOOKUP($B35,'Benchmark Data'!$B:$FF,BS$1,FALSE)*BS37,"")</f>
        <v/>
      </c>
      <c r="BT36" s="143" t="str">
        <f>IFERROR(VLOOKUP($B36,'Benchmark Data'!$B:$FF,BT$1,FALSE)/VLOOKUP($B35,'Benchmark Data'!$B:$FF,BT$1,FALSE)*BT37,"")</f>
        <v/>
      </c>
      <c r="BU36" s="143" t="str">
        <f>IFERROR(VLOOKUP($B36,'Benchmark Data'!$B:$FF,BU$1,FALSE)/VLOOKUP($B35,'Benchmark Data'!$B:$FF,BU$1,FALSE)*BU37,"")</f>
        <v/>
      </c>
      <c r="BV36" s="143" t="str">
        <f>IFERROR(VLOOKUP($B36,'Benchmark Data'!$B:$FF,BV$1,FALSE)/VLOOKUP($B35,'Benchmark Data'!$B:$FF,BV$1,FALSE)*BV37,"")</f>
        <v/>
      </c>
      <c r="BW36" s="143" t="str">
        <f>IFERROR(VLOOKUP($B36,'Benchmark Data'!$B:$FF,BW$1,FALSE)/VLOOKUP($B35,'Benchmark Data'!$B:$FF,BW$1,FALSE)*BW37,"")</f>
        <v/>
      </c>
      <c r="BX36" s="143" t="str">
        <f>IFERROR(VLOOKUP($B36,'Benchmark Data'!$B:$FF,BX$1,FALSE)/VLOOKUP($B35,'Benchmark Data'!$B:$FF,BX$1,FALSE)*BX37,"")</f>
        <v/>
      </c>
      <c r="BY36" s="143" t="str">
        <f>IFERROR(VLOOKUP($B36,'Benchmark Data'!$B:$FF,BY$1,FALSE)/VLOOKUP($B35,'Benchmark Data'!$B:$FF,BY$1,FALSE)*BY37,"")</f>
        <v/>
      </c>
      <c r="BZ36" s="143" t="str">
        <f>IFERROR(VLOOKUP($B36,'Benchmark Data'!$B:$FF,BZ$1,FALSE)/VLOOKUP($B35,'Benchmark Data'!$B:$FF,BZ$1,FALSE)*BZ37,"")</f>
        <v/>
      </c>
      <c r="CA36" s="143" t="str">
        <f>IFERROR(VLOOKUP($B36,'Benchmark Data'!$B:$FF,CA$1,FALSE)/VLOOKUP($B35,'Benchmark Data'!$B:$FF,CA$1,FALSE)*CA37,"")</f>
        <v/>
      </c>
      <c r="CB36" s="143" t="str">
        <f>IFERROR(VLOOKUP($B36,'Benchmark Data'!$B:$FF,CB$1,FALSE)/VLOOKUP($B35,'Benchmark Data'!$B:$FF,CB$1,FALSE)*CB37,"")</f>
        <v/>
      </c>
      <c r="CC36" s="143" t="str">
        <f>IFERROR(VLOOKUP($B36,'Benchmark Data'!$B:$FF,CC$1,FALSE)/VLOOKUP($B35,'Benchmark Data'!$B:$FF,CC$1,FALSE)*CC37,"")</f>
        <v/>
      </c>
      <c r="CD36" s="143" t="str">
        <f>IFERROR(VLOOKUP($B36,'Benchmark Data'!$B:$FF,CD$1,FALSE)/VLOOKUP($B35,'Benchmark Data'!$B:$FF,CD$1,FALSE)*CD37,"")</f>
        <v/>
      </c>
      <c r="CE36" s="143" t="str">
        <f>IFERROR(VLOOKUP($B36,'Benchmark Data'!$B:$FF,CE$1,FALSE)/VLOOKUP($B35,'Benchmark Data'!$B:$FF,CE$1,FALSE)*CE37,"")</f>
        <v/>
      </c>
      <c r="CF36" s="143" t="str">
        <f>IFERROR(VLOOKUP($B36,'Benchmark Data'!$B:$FF,CF$1,FALSE)/VLOOKUP($B35,'Benchmark Data'!$B:$FF,CF$1,FALSE)*CF37,"")</f>
        <v/>
      </c>
      <c r="CG36" s="143" t="str">
        <f>IFERROR(VLOOKUP($B36,'Benchmark Data'!$B:$FF,CG$1,FALSE)/VLOOKUP($B35,'Benchmark Data'!$B:$FF,CG$1,FALSE)*CG37,"")</f>
        <v/>
      </c>
      <c r="CH36" s="156" t="str">
        <f>IFERROR(VLOOKUP($B36,'Benchmark Data'!$B:$FF,CH$1,FALSE)*CH37,"")</f>
        <v/>
      </c>
      <c r="CI36" s="143" t="str">
        <f>IFERROR(VLOOKUP($B36,'Benchmark Data'!$B:$FF,CI$1,FALSE)/VLOOKUP($B35,'Benchmark Data'!$B:$FF,CI$1,FALSE)*CI37,"")</f>
        <v/>
      </c>
      <c r="CJ36" s="143" t="str">
        <f>IFERROR(VLOOKUP($B36,'Benchmark Data'!$B:$FF,CJ$1,FALSE)/VLOOKUP($B35,'Benchmark Data'!$B:$FF,CJ$1,FALSE)*CJ37,"")</f>
        <v/>
      </c>
      <c r="CK36" s="143" t="str">
        <f>IFERROR(VLOOKUP($B36,'Benchmark Data'!$B:$FF,CK$1,FALSE)/VLOOKUP($B35,'Benchmark Data'!$B:$FF,CK$1,FALSE)*CK37,"")</f>
        <v/>
      </c>
      <c r="CL36" s="143" t="str">
        <f>IFERROR(VLOOKUP($B36,'Benchmark Data'!$B:$AAA,CL$1,FALSE)/VLOOKUP($B35,'Benchmark Data'!$B:$AAA,CL$1,FALSE)*CL37,"")</f>
        <v/>
      </c>
      <c r="CM36" s="143" t="str">
        <f>IFERROR(VLOOKUP($B36,'Benchmark Data'!$B:$AAA,CM$1,FALSE)/VLOOKUP($B35,'Benchmark Data'!$B:$AAA,CM$1,FALSE)*CM37,"")</f>
        <v/>
      </c>
      <c r="CN36" s="143" t="str">
        <f>IFERROR(VLOOKUP($B36,'Benchmark Data'!$B:$AAA,CN$1,FALSE)/VLOOKUP($B35,'Benchmark Data'!$B:$AAA,CN$1,FALSE)*CN37,"")</f>
        <v/>
      </c>
      <c r="CO36" s="143" t="str">
        <f>IFERROR(VLOOKUP($B36,'Benchmark Data'!$B:$AAA,CO$1,FALSE)/VLOOKUP($B35,'Benchmark Data'!$B:$AAA,CO$1,FALSE)*CO37,"")</f>
        <v/>
      </c>
      <c r="CP36" s="143" t="str">
        <f>IFERROR(VLOOKUP($B36,'Benchmark Data'!$B:$AAA,CP$1,FALSE)/VLOOKUP($B35,'Benchmark Data'!$B:$AAA,CP$1,FALSE)*CP37,"")</f>
        <v/>
      </c>
      <c r="CQ36" s="143" t="str">
        <f>IFERROR(VLOOKUP($B36,'Benchmark Data'!$B:$AAA,CQ$1,FALSE)/VLOOKUP($B35,'Benchmark Data'!$B:$AAA,CQ$1,FALSE)*CQ37,"")</f>
        <v/>
      </c>
      <c r="CR36" s="143" t="str">
        <f>IFERROR(VLOOKUP($B36,'Benchmark Data'!$B:$AAA,CR$1,FALSE)/VLOOKUP($B35,'Benchmark Data'!$B:$AAA,CR$1,FALSE)*CR37,"")</f>
        <v/>
      </c>
      <c r="CS36" s="143" t="str">
        <f>IFERROR(VLOOKUP($B36,'Benchmark Data'!$B:$AAA,CS$1,FALSE)/VLOOKUP($B35,'Benchmark Data'!$B:$AAA,CS$1,FALSE)*CS37,"")</f>
        <v/>
      </c>
      <c r="CT36" s="143" t="str">
        <f>IFERROR(VLOOKUP($B36,'Benchmark Data'!$B:$AAA,CT$1,FALSE)/VLOOKUP($B35,'Benchmark Data'!$B:$AAA,CT$1,FALSE)*CT37,"")</f>
        <v/>
      </c>
      <c r="CU36" s="143" t="str">
        <f>IFERROR(VLOOKUP($B36,'Benchmark Data'!$B:$AAA,CU$1,FALSE)/VLOOKUP($B35,'Benchmark Data'!$B:$AAA,CU$1,FALSE)*CU37,"")</f>
        <v/>
      </c>
      <c r="CV36" s="143" t="str">
        <f>IFERROR(VLOOKUP($B36,'Benchmark Data'!$B:$AAA,CV$1,FALSE)/VLOOKUP($B35,'Benchmark Data'!$B:$AAA,CV$1,FALSE)*CV37,"")</f>
        <v/>
      </c>
      <c r="CW36" s="143" t="str">
        <f>IFERROR(VLOOKUP($B36,'Benchmark Data'!$B:$AAA,CW$1,FALSE)/VLOOKUP($B35,'Benchmark Data'!$B:$AAA,CW$1,FALSE)*CW37,"")</f>
        <v/>
      </c>
      <c r="CX36" s="143" t="str">
        <f>IFERROR(VLOOKUP($B36,'Benchmark Data'!$B:$AAA,CX$1,FALSE)/VLOOKUP($B35,'Benchmark Data'!$B:$AAA,CX$1,FALSE)*CX37,"")</f>
        <v/>
      </c>
      <c r="CY36" s="143" t="str">
        <f>IFERROR(VLOOKUP($B36,'Benchmark Data'!$B:$AAA,CY$1,FALSE)/VLOOKUP($B35,'Benchmark Data'!$B:$AAA,CY$1,FALSE)*CY37,"")</f>
        <v/>
      </c>
      <c r="CZ36" s="143" t="str">
        <f>IFERROR(VLOOKUP($B36,'Benchmark Data'!$B:$AAA,CZ$1,FALSE)/VLOOKUP($B35,'Benchmark Data'!$B:$AAA,CZ$1,FALSE)*CZ37,"")</f>
        <v/>
      </c>
      <c r="DA36" s="143" t="str">
        <f>IFERROR(VLOOKUP($B36,'Benchmark Data'!$B:$AAA,DA$1,FALSE)/VLOOKUP($B35,'Benchmark Data'!$B:$AAA,DA$1,FALSE)*DA37,"")</f>
        <v/>
      </c>
      <c r="DB36" s="143" t="str">
        <f>IFERROR(VLOOKUP($B36,'Benchmark Data'!$B:$AAA,DB$1,FALSE)/VLOOKUP($B35,'Benchmark Data'!$B:$AAA,DB$1,FALSE)*DB37,"")</f>
        <v/>
      </c>
      <c r="DC36" s="143" t="str">
        <f>IFERROR(VLOOKUP($B36,'Benchmark Data'!$B:$AAA,DC$1,FALSE)/VLOOKUP($B35,'Benchmark Data'!$B:$AAA,DC$1,FALSE)*DC37,"")</f>
        <v/>
      </c>
      <c r="DD36" s="143" t="str">
        <f>IFERROR(VLOOKUP($B36,'Benchmark Data'!$B:$AAA,DD$1,FALSE)/VLOOKUP($B35,'Benchmark Data'!$B:$AAA,DD$1,FALSE)*DD37,"")</f>
        <v/>
      </c>
      <c r="DE36" s="143" t="str">
        <f>IFERROR(VLOOKUP($B36,'Benchmark Data'!$B:$AAA,DE$1,FALSE)/VLOOKUP($B35,'Benchmark Data'!$B:$AAA,DE$1,FALSE)*DE37,"")</f>
        <v/>
      </c>
      <c r="DF36" s="143" t="str">
        <f>IFERROR(VLOOKUP($B36,'Benchmark Data'!$B:$AAA,DF$1,FALSE)/VLOOKUP($B35,'Benchmark Data'!$B:$AAA,DF$1,FALSE)*DF37,"")</f>
        <v/>
      </c>
      <c r="DG36" s="143" t="str">
        <f>IFERROR(VLOOKUP($B36,'Benchmark Data'!$B:$AAA,DG$1,FALSE)/VLOOKUP($B35,'Benchmark Data'!$B:$AAA,DG$1,FALSE)*DG37,"")</f>
        <v/>
      </c>
      <c r="DH36" s="143" t="str">
        <f>IFERROR(VLOOKUP($B36,'Benchmark Data'!$B:$AAA,DH$1,FALSE)/VLOOKUP($B35,'Benchmark Data'!$B:$AAA,DH$1,FALSE)*DH37,"")</f>
        <v/>
      </c>
      <c r="DI36" s="143" t="str">
        <f>IFERROR(VLOOKUP($B36,'Benchmark Data'!$B:$AAA,DI$1,FALSE)/VLOOKUP($B35,'Benchmark Data'!$B:$AAA,DI$1,FALSE)*DI37,"")</f>
        <v/>
      </c>
    </row>
    <row r="37" spans="1:113">
      <c r="A37" s="94">
        <f t="shared" si="33"/>
        <v>164</v>
      </c>
      <c r="B37" s="168">
        <f t="shared" si="34"/>
        <v>41090</v>
      </c>
      <c r="C37" s="143" t="str">
        <f>IFERROR(VLOOKUP($B37,'Benchmark Data'!$B:$FF,C$1,FALSE)/VLOOKUP($B36,'Benchmark Data'!$B:$FF,C$1,FALSE)*C38,"")</f>
        <v/>
      </c>
      <c r="D37" s="143" t="str">
        <f>IFERROR(VLOOKUP($B37,'Benchmark Data'!$B:$FF,D$1,FALSE)/VLOOKUP($B36,'Benchmark Data'!$B:$FF,D$1,FALSE)*D38,"")</f>
        <v/>
      </c>
      <c r="E37" s="143" t="str">
        <f>IFERROR(VLOOKUP($B37,'Benchmark Data'!$B:$FF,E$1,FALSE)/VLOOKUP($B36,'Benchmark Data'!$B:$FF,E$1,FALSE)*E38,"")</f>
        <v/>
      </c>
      <c r="F37" s="143" t="str">
        <f>IFERROR(VLOOKUP($B37,'Benchmark Data'!$B:$FF,F$1,FALSE)/VLOOKUP($B36,'Benchmark Data'!$B:$FF,F$1,FALSE)*F38,"")</f>
        <v/>
      </c>
      <c r="G37" s="143" t="str">
        <f>IFERROR(VLOOKUP($B37,'Benchmark Data'!$B:$FF,G$1,FALSE)/VLOOKUP($B36,'Benchmark Data'!$B:$FF,G$1,FALSE)*G38,"")</f>
        <v/>
      </c>
      <c r="H37" s="143" t="str">
        <f>IFERROR(VLOOKUP($B37,'Benchmark Data'!$B:$FF,H$1,FALSE)/VLOOKUP($B36,'Benchmark Data'!$B:$FF,H$1,FALSE)*H38,"")</f>
        <v/>
      </c>
      <c r="I37" s="143" t="str">
        <f>IFERROR(VLOOKUP($B37,'Benchmark Data'!$B:$FF,I$1,FALSE)/VLOOKUP($B36,'Benchmark Data'!$B:$FF,I$1,FALSE)*I38,"")</f>
        <v/>
      </c>
      <c r="J37" s="143" t="str">
        <f>IFERROR(VLOOKUP($B37,'Benchmark Data'!$B:$FF,J$1,FALSE)/VLOOKUP($B36,'Benchmark Data'!$B:$FF,J$1,FALSE)*J38,"")</f>
        <v/>
      </c>
      <c r="K37" s="156" t="str">
        <f>IFERROR(VLOOKUP($B37,'Benchmark Data'!$B:$FF,K$1,FALSE)*K38,"")</f>
        <v/>
      </c>
      <c r="L37" s="156" t="str">
        <f>IFERROR(VLOOKUP($B37,'Benchmark Data'!$B:$FF,L$1,FALSE)*L38,"")</f>
        <v/>
      </c>
      <c r="M37" s="156" t="str">
        <f>IFERROR(VLOOKUP($B37,'Benchmark Data'!$B:$FF,M$1,FALSE)*M38,"")</f>
        <v/>
      </c>
      <c r="N37" s="143" t="str">
        <f>IFERROR(VLOOKUP($B37,'Benchmark Data'!$B:$FF,N$1,FALSE)/VLOOKUP($B36,'Benchmark Data'!$B:$FF,N$1,FALSE)*N38,"")</f>
        <v/>
      </c>
      <c r="O37" s="143" t="str">
        <f>IFERROR(VLOOKUP($B37,'Benchmark Data'!$B:$FF,O$1,FALSE)/VLOOKUP($B36,'Benchmark Data'!$B:$FF,O$1,FALSE)*O38,"")</f>
        <v/>
      </c>
      <c r="P37" s="143" t="str">
        <f>IFERROR(VLOOKUP($B37,'Benchmark Data'!$B:$FF,P$1,FALSE)/VLOOKUP($B36,'Benchmark Data'!$B:$FF,P$1,FALSE)*P38,"")</f>
        <v/>
      </c>
      <c r="Q37" s="156">
        <f>IFERROR(VLOOKUP($B37,'Benchmark Data'!$B:$FF,Q$1,FALSE)*Q38,"")</f>
        <v>3.4634043990145349</v>
      </c>
      <c r="R37" s="156">
        <f>IFERROR(VLOOKUP($B37,'Benchmark Data'!$B:$FF,R$1,FALSE)*R38,"")</f>
        <v>3.4634043990145349</v>
      </c>
      <c r="S37" s="156">
        <f>IFERROR(VLOOKUP($B37,'Benchmark Data'!$B:$FF,S$1,FALSE)*S38,"")</f>
        <v>3.4634043990145349</v>
      </c>
      <c r="T37" s="156">
        <f>IFERROR(VLOOKUP($B37,'Benchmark Data'!$B:$FF,T$1,FALSE)*T38,"")</f>
        <v>3.4634043990145349</v>
      </c>
      <c r="U37" s="156" t="str">
        <f>IFERROR(VLOOKUP($B37,'Benchmark Data'!$B:$FF,U$1,FALSE)*U38,"")</f>
        <v/>
      </c>
      <c r="V37" s="143">
        <f>IFERROR(VLOOKUP($B37,'Benchmark Data'!$B:$FF,V$1,FALSE)/VLOOKUP($B36,'Benchmark Data'!$B:$FF,V$1,FALSE)*V38,"")</f>
        <v>4.185055355672918</v>
      </c>
      <c r="W37" s="143" t="str">
        <f>IFERROR(VLOOKUP($B37,'Benchmark Data'!$B:$FF,W$1,FALSE)/VLOOKUP($B36,'Benchmark Data'!$B:$FF,W$1,FALSE)*W38,"")</f>
        <v/>
      </c>
      <c r="X37" s="143" t="str">
        <f>IFERROR(VLOOKUP($B37,'Benchmark Data'!$B:$FF,X$1,FALSE)/VLOOKUP($B36,'Benchmark Data'!$B:$FF,X$1,FALSE)*X38,"")</f>
        <v/>
      </c>
      <c r="Y37" s="143" t="str">
        <f>IFERROR(VLOOKUP($B37,'Benchmark Data'!$B:$FF,Y$1,FALSE)/VLOOKUP($B36,'Benchmark Data'!$B:$FF,Y$1,FALSE)*Y38,"")</f>
        <v/>
      </c>
      <c r="Z37" s="143" t="str">
        <f>IFERROR(VLOOKUP($B37,'Benchmark Data'!$B:$FF,Z$1,FALSE)/VLOOKUP($B36,'Benchmark Data'!$B:$FF,Z$1,FALSE)*Z38,"")</f>
        <v/>
      </c>
      <c r="AA37" s="143" t="str">
        <f>IFERROR(VLOOKUP($B37,'Benchmark Data'!$B:$FF,AA$1,FALSE)/VLOOKUP($B36,'Benchmark Data'!$B:$FF,AA$1,FALSE)*AA38,"")</f>
        <v/>
      </c>
      <c r="AB37" s="143" t="str">
        <f>IFERROR(VLOOKUP($B37,'Benchmark Data'!$B:$FF,AB$1,FALSE)/VLOOKUP($B36,'Benchmark Data'!$B:$FF,AB$1,FALSE)*AB38,"")</f>
        <v/>
      </c>
      <c r="AC37" s="143" t="str">
        <f>IFERROR(VLOOKUP($B37,'Benchmark Data'!$B:$FF,AC$1,FALSE)/VLOOKUP($B36,'Benchmark Data'!$B:$FF,AC$1,FALSE)*AC38,"")</f>
        <v/>
      </c>
      <c r="AD37" s="143" t="str">
        <f>IFERROR(VLOOKUP($B37,'Benchmark Data'!$B:$FF,AD$1,FALSE)/VLOOKUP($B36,'Benchmark Data'!$B:$FF,AD$1,FALSE)*AD38,"")</f>
        <v/>
      </c>
      <c r="AE37" s="143" t="str">
        <f>IFERROR(VLOOKUP($B37,'Benchmark Data'!$B:$FF,AE$1,FALSE)/VLOOKUP($B36,'Benchmark Data'!$B:$FF,AE$1,FALSE)*AE38,"")</f>
        <v/>
      </c>
      <c r="AF37" s="143" t="str">
        <f>IFERROR(VLOOKUP($B37,'Benchmark Data'!$B:$FF,AF$1,FALSE)/VLOOKUP($B36,'Benchmark Data'!$B:$FF,AF$1,FALSE)*AF38,"")</f>
        <v/>
      </c>
      <c r="AG37" s="143" t="str">
        <f>IFERROR(VLOOKUP($B37,'Benchmark Data'!$B:$FF,AG$1,FALSE)/VLOOKUP($B36,'Benchmark Data'!$B:$FF,AG$1,FALSE)*AG38,"")</f>
        <v/>
      </c>
      <c r="AH37" s="143" t="str">
        <f>IFERROR(VLOOKUP($B37,'Benchmark Data'!$B:$FF,AH$1,FALSE)/VLOOKUP($B36,'Benchmark Data'!$B:$FF,AH$1,FALSE)*AH38,"")</f>
        <v/>
      </c>
      <c r="AI37" s="143" t="str">
        <f>IFERROR(VLOOKUP($B37,'Benchmark Data'!$B:$FF,AI$1,FALSE)/VLOOKUP($B36,'Benchmark Data'!$B:$FF,AI$1,FALSE)*AI38,"")</f>
        <v/>
      </c>
      <c r="AJ37" s="143" t="str">
        <f>IFERROR(VLOOKUP($B37,'Benchmark Data'!$B:$FF,AJ$1,FALSE)/VLOOKUP($B36,'Benchmark Data'!$B:$FF,AJ$1,FALSE)*AJ38,"")</f>
        <v/>
      </c>
      <c r="AK37" s="143" t="str">
        <f>IFERROR(VLOOKUP($B37,'Benchmark Data'!$B:$FF,AK$1,FALSE)/VLOOKUP($B36,'Benchmark Data'!$B:$FF,AK$1,FALSE)*AK38,"")</f>
        <v/>
      </c>
      <c r="AL37" s="143" t="str">
        <f>IFERROR(VLOOKUP($B37,'Benchmark Data'!$B:$FF,AL$1,FALSE)/VLOOKUP($B36,'Benchmark Data'!$B:$FF,AL$1,FALSE)*AL38,"")</f>
        <v/>
      </c>
      <c r="AM37" s="143" t="str">
        <f>IFERROR(VLOOKUP($B37,'Benchmark Data'!$B:$FF,AM$1,FALSE)/VLOOKUP($B36,'Benchmark Data'!$B:$FF,AM$1,FALSE)*AM38,"")</f>
        <v/>
      </c>
      <c r="AN37" s="143" t="str">
        <f>IFERROR(VLOOKUP($B37,'Benchmark Data'!$B:$FF,AN$1,FALSE)/VLOOKUP($B36,'Benchmark Data'!$B:$FF,AN$1,FALSE)*AN38,"")</f>
        <v/>
      </c>
      <c r="AO37" s="143" t="str">
        <f>IFERROR(VLOOKUP($B37,'Benchmark Data'!$B:$FF,AO$1,FALSE)/VLOOKUP($B36,'Benchmark Data'!$B:$FF,AO$1,FALSE)*AO38,"")</f>
        <v/>
      </c>
      <c r="AP37" s="143" t="str">
        <f>IFERROR(VLOOKUP($B37,'Benchmark Data'!$B:$FF,AP$1,FALSE)/VLOOKUP($B36,'Benchmark Data'!$B:$FF,AP$1,FALSE)*AP38,"")</f>
        <v/>
      </c>
      <c r="AQ37" s="143" t="str">
        <f>IFERROR(VLOOKUP($B37,'Benchmark Data'!$B:$FF,AQ$1,FALSE)/VLOOKUP($B36,'Benchmark Data'!$B:$FF,AQ$1,FALSE)*AQ38,"")</f>
        <v/>
      </c>
      <c r="AR37" s="143" t="str">
        <f>IFERROR(VLOOKUP($B37,'Benchmark Data'!$B:$FF,AR$1,FALSE)/VLOOKUP($B36,'Benchmark Data'!$B:$FF,AR$1,FALSE)*AR38,"")</f>
        <v/>
      </c>
      <c r="AS37" s="143" t="str">
        <f>IFERROR(VLOOKUP($B37,'Benchmark Data'!$B:$FF,AS$1,FALSE)/VLOOKUP($B36,'Benchmark Data'!$B:$FF,AS$1,FALSE)*AS38,"")</f>
        <v/>
      </c>
      <c r="AT37" s="143" t="str">
        <f>IFERROR(VLOOKUP($B37,'Benchmark Data'!$B:$FF,AT$1,FALSE)/VLOOKUP($B36,'Benchmark Data'!$B:$FF,AT$1,FALSE)*AT38,"")</f>
        <v/>
      </c>
      <c r="AU37" s="143" t="str">
        <f>IFERROR(VLOOKUP($B37,'Benchmark Data'!$B:$FF,AU$1,FALSE)/VLOOKUP($B36,'Benchmark Data'!$B:$FF,AU$1,FALSE)*AU38,"")</f>
        <v/>
      </c>
      <c r="AV37" s="143" t="str">
        <f>IFERROR(VLOOKUP($B37,'Benchmark Data'!$B:$FF,AV$1,FALSE)/VLOOKUP($B36,'Benchmark Data'!$B:$FF,AV$1,FALSE)*AV38,"")</f>
        <v/>
      </c>
      <c r="AW37" s="143" t="str">
        <f>IFERROR(VLOOKUP($B37,'Benchmark Data'!$B:$FF,AW$1,FALSE)/VLOOKUP($B36,'Benchmark Data'!$B:$FF,AW$1,FALSE)*AW38,"")</f>
        <v/>
      </c>
      <c r="AX37" s="143" t="str">
        <f>IFERROR(VLOOKUP($B37,'Benchmark Data'!$B:$FF,AX$1,FALSE)/VLOOKUP($B36,'Benchmark Data'!$B:$FF,AX$1,FALSE)*AX38,"")</f>
        <v/>
      </c>
      <c r="AY37" s="143" t="str">
        <f>IFERROR(VLOOKUP($B37,'Benchmark Data'!$B:$FF,AY$1,FALSE)/VLOOKUP($B36,'Benchmark Data'!$B:$FF,AY$1,FALSE)*AY38,"")</f>
        <v/>
      </c>
      <c r="AZ37" s="156" t="str">
        <f>IFERROR(VLOOKUP($B37,'Benchmark Data'!$B:$FF,AZ$1,FALSE)*AZ38,"")</f>
        <v/>
      </c>
      <c r="BA37" s="156" t="str">
        <f>IFERROR(VLOOKUP($B37,'Benchmark Data'!$B:$FF,BA$1,FALSE)*BA38,"")</f>
        <v/>
      </c>
      <c r="BB37" s="143" t="str">
        <f>IFERROR(VLOOKUP($B37,'Benchmark Data'!$B:$FF,BB$1,FALSE)/VLOOKUP($B36,'Benchmark Data'!$B:$FF,BB$1,FALSE)*BB38,"")</f>
        <v/>
      </c>
      <c r="BC37" s="143" t="str">
        <f>IFERROR(VLOOKUP($B37,'Benchmark Data'!$B:$FF,BC$1,FALSE)/VLOOKUP($B36,'Benchmark Data'!$B:$FF,BC$1,FALSE)*BC38,"")</f>
        <v/>
      </c>
      <c r="BD37" s="143" t="str">
        <f>IFERROR(VLOOKUP($B37,'Benchmark Data'!$B:$FF,BD$1,FALSE)/VLOOKUP($B36,'Benchmark Data'!$B:$FF,BD$1,FALSE)*BD38,"")</f>
        <v/>
      </c>
      <c r="BE37" s="143" t="str">
        <f>IFERROR(VLOOKUP($B37,'Benchmark Data'!$B:$FF,BE$1,FALSE)/VLOOKUP($B36,'Benchmark Data'!$B:$FF,BE$1,FALSE)*BE38,"")</f>
        <v/>
      </c>
      <c r="BF37" s="143" t="str">
        <f>IFERROR(VLOOKUP($B37,'Benchmark Data'!$B:$FF,BF$1,FALSE)/VLOOKUP($B36,'Benchmark Data'!$B:$FF,BF$1,FALSE)*BF38,"")</f>
        <v/>
      </c>
      <c r="BG37" s="143" t="str">
        <f>IFERROR(VLOOKUP($B37,'Benchmark Data'!$B:$FF,BG$1,FALSE)/VLOOKUP($B36,'Benchmark Data'!$B:$FF,BG$1,FALSE)*BG38,"")</f>
        <v/>
      </c>
      <c r="BH37" s="143" t="str">
        <f>IFERROR(VLOOKUP($B37,'Benchmark Data'!$B:$FF,BH$1,FALSE)/VLOOKUP($B36,'Benchmark Data'!$B:$FF,BH$1,FALSE)*BH38,"")</f>
        <v/>
      </c>
      <c r="BI37" s="143" t="str">
        <f>IFERROR(VLOOKUP($B37,'Benchmark Data'!$B:$FF,BI$1,FALSE)/VLOOKUP($B36,'Benchmark Data'!$B:$FF,BI$1,FALSE)*BI38,"")</f>
        <v/>
      </c>
      <c r="BJ37" s="143" t="str">
        <f>IFERROR(VLOOKUP($B37,'Benchmark Data'!$B:$FF,BJ$1,FALSE)/VLOOKUP($B36,'Benchmark Data'!$B:$FF,BJ$1,FALSE)*BJ38,"")</f>
        <v/>
      </c>
      <c r="BK37" s="143" t="str">
        <f>IFERROR(VLOOKUP($B37,'Benchmark Data'!$B:$FF,BK$1,FALSE)/VLOOKUP($B36,'Benchmark Data'!$B:$FF,BK$1,FALSE)*BK38,"")</f>
        <v/>
      </c>
      <c r="BL37" s="143" t="str">
        <f>IFERROR(VLOOKUP($B37,'Benchmark Data'!$B:$FF,BL$1,FALSE)/VLOOKUP($B36,'Benchmark Data'!$B:$FF,BL$1,FALSE)*BL38,"")</f>
        <v/>
      </c>
      <c r="BM37" s="143" t="str">
        <f>IFERROR(VLOOKUP($B37,'Benchmark Data'!$B:$FF,BM$1,FALSE)/VLOOKUP($B36,'Benchmark Data'!$B:$FF,BM$1,FALSE)*BM38,"")</f>
        <v/>
      </c>
      <c r="BN37" s="143" t="str">
        <f>IFERROR(VLOOKUP($B37,'Benchmark Data'!$B:$FF,BN$1,FALSE)/VLOOKUP($B36,'Benchmark Data'!$B:$FF,BN$1,FALSE)*BN38,"")</f>
        <v/>
      </c>
      <c r="BO37" s="143" t="str">
        <f>IFERROR(VLOOKUP($B37,'Benchmark Data'!$B:$FF,BO$1,FALSE)/VLOOKUP($B36,'Benchmark Data'!$B:$FF,BO$1,FALSE)*BO38,"")</f>
        <v/>
      </c>
      <c r="BP37" s="143" t="str">
        <f>IFERROR(VLOOKUP($B37,'Benchmark Data'!$B:$FF,BP$1,FALSE)/VLOOKUP($B36,'Benchmark Data'!$B:$FF,BP$1,FALSE)*BP38,"")</f>
        <v/>
      </c>
      <c r="BQ37" s="143" t="str">
        <f>IFERROR(VLOOKUP($B37,'Benchmark Data'!$B:$FF,BQ$1,FALSE)/VLOOKUP($B36,'Benchmark Data'!$B:$FF,BQ$1,FALSE)*BQ38,"")</f>
        <v/>
      </c>
      <c r="BR37" s="143" t="str">
        <f>IFERROR(VLOOKUP($B37,'Benchmark Data'!$B:$FF,BR$1,FALSE)/VLOOKUP($B36,'Benchmark Data'!$B:$FF,BR$1,FALSE)*BR38,"")</f>
        <v/>
      </c>
      <c r="BS37" s="143" t="str">
        <f>IFERROR(VLOOKUP($B37,'Benchmark Data'!$B:$FF,BS$1,FALSE)/VLOOKUP($B36,'Benchmark Data'!$B:$FF,BS$1,FALSE)*BS38,"")</f>
        <v/>
      </c>
      <c r="BT37" s="143" t="str">
        <f>IFERROR(VLOOKUP($B37,'Benchmark Data'!$B:$FF,BT$1,FALSE)/VLOOKUP($B36,'Benchmark Data'!$B:$FF,BT$1,FALSE)*BT38,"")</f>
        <v/>
      </c>
      <c r="BU37" s="143" t="str">
        <f>IFERROR(VLOOKUP($B37,'Benchmark Data'!$B:$FF,BU$1,FALSE)/VLOOKUP($B36,'Benchmark Data'!$B:$FF,BU$1,FALSE)*BU38,"")</f>
        <v/>
      </c>
      <c r="BV37" s="143" t="str">
        <f>IFERROR(VLOOKUP($B37,'Benchmark Data'!$B:$FF,BV$1,FALSE)/VLOOKUP($B36,'Benchmark Data'!$B:$FF,BV$1,FALSE)*BV38,"")</f>
        <v/>
      </c>
      <c r="BW37" s="143" t="str">
        <f>IFERROR(VLOOKUP($B37,'Benchmark Data'!$B:$FF,BW$1,FALSE)/VLOOKUP($B36,'Benchmark Data'!$B:$FF,BW$1,FALSE)*BW38,"")</f>
        <v/>
      </c>
      <c r="BX37" s="143" t="str">
        <f>IFERROR(VLOOKUP($B37,'Benchmark Data'!$B:$FF,BX$1,FALSE)/VLOOKUP($B36,'Benchmark Data'!$B:$FF,BX$1,FALSE)*BX38,"")</f>
        <v/>
      </c>
      <c r="BY37" s="143" t="str">
        <f>IFERROR(VLOOKUP($B37,'Benchmark Data'!$B:$FF,BY$1,FALSE)/VLOOKUP($B36,'Benchmark Data'!$B:$FF,BY$1,FALSE)*BY38,"")</f>
        <v/>
      </c>
      <c r="BZ37" s="143" t="str">
        <f>IFERROR(VLOOKUP($B37,'Benchmark Data'!$B:$FF,BZ$1,FALSE)/VLOOKUP($B36,'Benchmark Data'!$B:$FF,BZ$1,FALSE)*BZ38,"")</f>
        <v/>
      </c>
      <c r="CA37" s="143" t="str">
        <f>IFERROR(VLOOKUP($B37,'Benchmark Data'!$B:$FF,CA$1,FALSE)/VLOOKUP($B36,'Benchmark Data'!$B:$FF,CA$1,FALSE)*CA38,"")</f>
        <v/>
      </c>
      <c r="CB37" s="143" t="str">
        <f>IFERROR(VLOOKUP($B37,'Benchmark Data'!$B:$FF,CB$1,FALSE)/VLOOKUP($B36,'Benchmark Data'!$B:$FF,CB$1,FALSE)*CB38,"")</f>
        <v/>
      </c>
      <c r="CC37" s="143" t="str">
        <f>IFERROR(VLOOKUP($B37,'Benchmark Data'!$B:$FF,CC$1,FALSE)/VLOOKUP($B36,'Benchmark Data'!$B:$FF,CC$1,FALSE)*CC38,"")</f>
        <v/>
      </c>
      <c r="CD37" s="143" t="str">
        <f>IFERROR(VLOOKUP($B37,'Benchmark Data'!$B:$FF,CD$1,FALSE)/VLOOKUP($B36,'Benchmark Data'!$B:$FF,CD$1,FALSE)*CD38,"")</f>
        <v/>
      </c>
      <c r="CE37" s="143" t="str">
        <f>IFERROR(VLOOKUP($B37,'Benchmark Data'!$B:$FF,CE$1,FALSE)/VLOOKUP($B36,'Benchmark Data'!$B:$FF,CE$1,FALSE)*CE38,"")</f>
        <v/>
      </c>
      <c r="CF37" s="143" t="str">
        <f>IFERROR(VLOOKUP($B37,'Benchmark Data'!$B:$FF,CF$1,FALSE)/VLOOKUP($B36,'Benchmark Data'!$B:$FF,CF$1,FALSE)*CF38,"")</f>
        <v/>
      </c>
      <c r="CG37" s="143" t="str">
        <f>IFERROR(VLOOKUP($B37,'Benchmark Data'!$B:$FF,CG$1,FALSE)/VLOOKUP($B36,'Benchmark Data'!$B:$FF,CG$1,FALSE)*CG38,"")</f>
        <v/>
      </c>
      <c r="CH37" s="156" t="str">
        <f>IFERROR(VLOOKUP($B37,'Benchmark Data'!$B:$FF,CH$1,FALSE)*CH38,"")</f>
        <v/>
      </c>
      <c r="CI37" s="143" t="str">
        <f>IFERROR(VLOOKUP($B37,'Benchmark Data'!$B:$FF,CI$1,FALSE)/VLOOKUP($B36,'Benchmark Data'!$B:$FF,CI$1,FALSE)*CI38,"")</f>
        <v/>
      </c>
      <c r="CJ37" s="143" t="str">
        <f>IFERROR(VLOOKUP($B37,'Benchmark Data'!$B:$FF,CJ$1,FALSE)/VLOOKUP($B36,'Benchmark Data'!$B:$FF,CJ$1,FALSE)*CJ38,"")</f>
        <v/>
      </c>
      <c r="CK37" s="143" t="str">
        <f>IFERROR(VLOOKUP($B37,'Benchmark Data'!$B:$FF,CK$1,FALSE)/VLOOKUP($B36,'Benchmark Data'!$B:$FF,CK$1,FALSE)*CK38,"")</f>
        <v/>
      </c>
      <c r="CL37" s="143" t="str">
        <f>IFERROR(VLOOKUP($B37,'Benchmark Data'!$B:$AAA,CL$1,FALSE)/VLOOKUP($B36,'Benchmark Data'!$B:$AAA,CL$1,FALSE)*CL38,"")</f>
        <v/>
      </c>
      <c r="CM37" s="143" t="str">
        <f>IFERROR(VLOOKUP($B37,'Benchmark Data'!$B:$AAA,CM$1,FALSE)/VLOOKUP($B36,'Benchmark Data'!$B:$AAA,CM$1,FALSE)*CM38,"")</f>
        <v/>
      </c>
      <c r="CN37" s="143" t="str">
        <f>IFERROR(VLOOKUP($B37,'Benchmark Data'!$B:$AAA,CN$1,FALSE)/VLOOKUP($B36,'Benchmark Data'!$B:$AAA,CN$1,FALSE)*CN38,"")</f>
        <v/>
      </c>
      <c r="CO37" s="143" t="str">
        <f>IFERROR(VLOOKUP($B37,'Benchmark Data'!$B:$AAA,CO$1,FALSE)/VLOOKUP($B36,'Benchmark Data'!$B:$AAA,CO$1,FALSE)*CO38,"")</f>
        <v/>
      </c>
      <c r="CP37" s="143" t="str">
        <f>IFERROR(VLOOKUP($B37,'Benchmark Data'!$B:$AAA,CP$1,FALSE)/VLOOKUP($B36,'Benchmark Data'!$B:$AAA,CP$1,FALSE)*CP38,"")</f>
        <v/>
      </c>
      <c r="CQ37" s="143" t="str">
        <f>IFERROR(VLOOKUP($B37,'Benchmark Data'!$B:$AAA,CQ$1,FALSE)/VLOOKUP($B36,'Benchmark Data'!$B:$AAA,CQ$1,FALSE)*CQ38,"")</f>
        <v/>
      </c>
      <c r="CR37" s="143" t="str">
        <f>IFERROR(VLOOKUP($B37,'Benchmark Data'!$B:$AAA,CR$1,FALSE)/VLOOKUP($B36,'Benchmark Data'!$B:$AAA,CR$1,FALSE)*CR38,"")</f>
        <v/>
      </c>
      <c r="CS37" s="143" t="str">
        <f>IFERROR(VLOOKUP($B37,'Benchmark Data'!$B:$AAA,CS$1,FALSE)/VLOOKUP($B36,'Benchmark Data'!$B:$AAA,CS$1,FALSE)*CS38,"")</f>
        <v/>
      </c>
      <c r="CT37" s="143" t="str">
        <f>IFERROR(VLOOKUP($B37,'Benchmark Data'!$B:$AAA,CT$1,FALSE)/VLOOKUP($B36,'Benchmark Data'!$B:$AAA,CT$1,FALSE)*CT38,"")</f>
        <v/>
      </c>
      <c r="CU37" s="143" t="str">
        <f>IFERROR(VLOOKUP($B37,'Benchmark Data'!$B:$AAA,CU$1,FALSE)/VLOOKUP($B36,'Benchmark Data'!$B:$AAA,CU$1,FALSE)*CU38,"")</f>
        <v/>
      </c>
      <c r="CV37" s="143" t="str">
        <f>IFERROR(VLOOKUP($B37,'Benchmark Data'!$B:$AAA,CV$1,FALSE)/VLOOKUP($B36,'Benchmark Data'!$B:$AAA,CV$1,FALSE)*CV38,"")</f>
        <v/>
      </c>
      <c r="CW37" s="143" t="str">
        <f>IFERROR(VLOOKUP($B37,'Benchmark Data'!$B:$AAA,CW$1,FALSE)/VLOOKUP($B36,'Benchmark Data'!$B:$AAA,CW$1,FALSE)*CW38,"")</f>
        <v/>
      </c>
      <c r="CX37" s="143" t="str">
        <f>IFERROR(VLOOKUP($B37,'Benchmark Data'!$B:$AAA,CX$1,FALSE)/VLOOKUP($B36,'Benchmark Data'!$B:$AAA,CX$1,FALSE)*CX38,"")</f>
        <v/>
      </c>
      <c r="CY37" s="143" t="str">
        <f>IFERROR(VLOOKUP($B37,'Benchmark Data'!$B:$AAA,CY$1,FALSE)/VLOOKUP($B36,'Benchmark Data'!$B:$AAA,CY$1,FALSE)*CY38,"")</f>
        <v/>
      </c>
      <c r="CZ37" s="143" t="str">
        <f>IFERROR(VLOOKUP($B37,'Benchmark Data'!$B:$AAA,CZ$1,FALSE)/VLOOKUP($B36,'Benchmark Data'!$B:$AAA,CZ$1,FALSE)*CZ38,"")</f>
        <v/>
      </c>
      <c r="DA37" s="143" t="str">
        <f>IFERROR(VLOOKUP($B37,'Benchmark Data'!$B:$AAA,DA$1,FALSE)/VLOOKUP($B36,'Benchmark Data'!$B:$AAA,DA$1,FALSE)*DA38,"")</f>
        <v/>
      </c>
      <c r="DB37" s="143" t="str">
        <f>IFERROR(VLOOKUP($B37,'Benchmark Data'!$B:$AAA,DB$1,FALSE)/VLOOKUP($B36,'Benchmark Data'!$B:$AAA,DB$1,FALSE)*DB38,"")</f>
        <v/>
      </c>
      <c r="DC37" s="143" t="str">
        <f>IFERROR(VLOOKUP($B37,'Benchmark Data'!$B:$AAA,DC$1,FALSE)/VLOOKUP($B36,'Benchmark Data'!$B:$AAA,DC$1,FALSE)*DC38,"")</f>
        <v/>
      </c>
      <c r="DD37" s="143" t="str">
        <f>IFERROR(VLOOKUP($B37,'Benchmark Data'!$B:$AAA,DD$1,FALSE)/VLOOKUP($B36,'Benchmark Data'!$B:$AAA,DD$1,FALSE)*DD38,"")</f>
        <v/>
      </c>
      <c r="DE37" s="143" t="str">
        <f>IFERROR(VLOOKUP($B37,'Benchmark Data'!$B:$AAA,DE$1,FALSE)/VLOOKUP($B36,'Benchmark Data'!$B:$AAA,DE$1,FALSE)*DE38,"")</f>
        <v/>
      </c>
      <c r="DF37" s="143" t="str">
        <f>IFERROR(VLOOKUP($B37,'Benchmark Data'!$B:$AAA,DF$1,FALSE)/VLOOKUP($B36,'Benchmark Data'!$B:$AAA,DF$1,FALSE)*DF38,"")</f>
        <v/>
      </c>
      <c r="DG37" s="143" t="str">
        <f>IFERROR(VLOOKUP($B37,'Benchmark Data'!$B:$AAA,DG$1,FALSE)/VLOOKUP($B36,'Benchmark Data'!$B:$AAA,DG$1,FALSE)*DG38,"")</f>
        <v/>
      </c>
      <c r="DH37" s="143" t="str">
        <f>IFERROR(VLOOKUP($B37,'Benchmark Data'!$B:$AAA,DH$1,FALSE)/VLOOKUP($B36,'Benchmark Data'!$B:$AAA,DH$1,FALSE)*DH38,"")</f>
        <v/>
      </c>
      <c r="DI37" s="143" t="str">
        <f>IFERROR(VLOOKUP($B37,'Benchmark Data'!$B:$AAA,DI$1,FALSE)/VLOOKUP($B36,'Benchmark Data'!$B:$AAA,DI$1,FALSE)*DI38,"")</f>
        <v/>
      </c>
    </row>
    <row r="38" spans="1:113">
      <c r="A38" s="94">
        <f t="shared" si="33"/>
        <v>163</v>
      </c>
      <c r="B38" s="168">
        <f t="shared" si="34"/>
        <v>41121</v>
      </c>
      <c r="C38" s="143" t="str">
        <f>IFERROR(VLOOKUP($B38,'Benchmark Data'!$B:$FF,C$1,FALSE)/VLOOKUP($B37,'Benchmark Data'!$B:$FF,C$1,FALSE)*C39,"")</f>
        <v/>
      </c>
      <c r="D38" s="143" t="str">
        <f>IFERROR(VLOOKUP($B38,'Benchmark Data'!$B:$FF,D$1,FALSE)/VLOOKUP($B37,'Benchmark Data'!$B:$FF,D$1,FALSE)*D39,"")</f>
        <v/>
      </c>
      <c r="E38" s="143" t="str">
        <f>IFERROR(VLOOKUP($B38,'Benchmark Data'!$B:$FF,E$1,FALSE)/VLOOKUP($B37,'Benchmark Data'!$B:$FF,E$1,FALSE)*E39,"")</f>
        <v/>
      </c>
      <c r="F38" s="143" t="str">
        <f>IFERROR(VLOOKUP($B38,'Benchmark Data'!$B:$FF,F$1,FALSE)/VLOOKUP($B37,'Benchmark Data'!$B:$FF,F$1,FALSE)*F39,"")</f>
        <v/>
      </c>
      <c r="G38" s="143" t="str">
        <f>IFERROR(VLOOKUP($B38,'Benchmark Data'!$B:$FF,G$1,FALSE)/VLOOKUP($B37,'Benchmark Data'!$B:$FF,G$1,FALSE)*G39,"")</f>
        <v/>
      </c>
      <c r="H38" s="143" t="str">
        <f>IFERROR(VLOOKUP($B38,'Benchmark Data'!$B:$FF,H$1,FALSE)/VLOOKUP($B37,'Benchmark Data'!$B:$FF,H$1,FALSE)*H39,"")</f>
        <v/>
      </c>
      <c r="I38" s="143" t="str">
        <f>IFERROR(VLOOKUP($B38,'Benchmark Data'!$B:$FF,I$1,FALSE)/VLOOKUP($B37,'Benchmark Data'!$B:$FF,I$1,FALSE)*I39,"")</f>
        <v/>
      </c>
      <c r="J38" s="143" t="str">
        <f>IFERROR(VLOOKUP($B38,'Benchmark Data'!$B:$FF,J$1,FALSE)/VLOOKUP($B37,'Benchmark Data'!$B:$FF,J$1,FALSE)*J39,"")</f>
        <v/>
      </c>
      <c r="K38" s="156" t="str">
        <f>IFERROR(VLOOKUP($B38,'Benchmark Data'!$B:$FF,K$1,FALSE)*K39,"")</f>
        <v/>
      </c>
      <c r="L38" s="156" t="str">
        <f>IFERROR(VLOOKUP($B38,'Benchmark Data'!$B:$FF,L$1,FALSE)*L39,"")</f>
        <v/>
      </c>
      <c r="M38" s="156" t="str">
        <f>IFERROR(VLOOKUP($B38,'Benchmark Data'!$B:$FF,M$1,FALSE)*M39,"")</f>
        <v/>
      </c>
      <c r="N38" s="143" t="str">
        <f>IFERROR(VLOOKUP($B38,'Benchmark Data'!$B:$FF,N$1,FALSE)/VLOOKUP($B37,'Benchmark Data'!$B:$FF,N$1,FALSE)*N39,"")</f>
        <v/>
      </c>
      <c r="O38" s="143" t="str">
        <f>IFERROR(VLOOKUP($B38,'Benchmark Data'!$B:$FF,O$1,FALSE)/VLOOKUP($B37,'Benchmark Data'!$B:$FF,O$1,FALSE)*O39,"")</f>
        <v/>
      </c>
      <c r="P38" s="143" t="str">
        <f>IFERROR(VLOOKUP($B38,'Benchmark Data'!$B:$FF,P$1,FALSE)/VLOOKUP($B37,'Benchmark Data'!$B:$FF,P$1,FALSE)*P39,"")</f>
        <v/>
      </c>
      <c r="Q38" s="156">
        <f>IFERROR(VLOOKUP($B38,'Benchmark Data'!$B:$FF,Q$1,FALSE)*Q39,"")</f>
        <v>3.4045702500785029</v>
      </c>
      <c r="R38" s="156">
        <f>IFERROR(VLOOKUP($B38,'Benchmark Data'!$B:$FF,R$1,FALSE)*R39,"")</f>
        <v>3.4045702500785029</v>
      </c>
      <c r="S38" s="156">
        <f>IFERROR(VLOOKUP($B38,'Benchmark Data'!$B:$FF,S$1,FALSE)*S39,"")</f>
        <v>3.4045702500785029</v>
      </c>
      <c r="T38" s="156">
        <f>IFERROR(VLOOKUP($B38,'Benchmark Data'!$B:$FF,T$1,FALSE)*T39,"")</f>
        <v>3.4045702500785029</v>
      </c>
      <c r="U38" s="156" t="str">
        <f>IFERROR(VLOOKUP($B38,'Benchmark Data'!$B:$FF,U$1,FALSE)*U39,"")</f>
        <v/>
      </c>
      <c r="V38" s="143">
        <f>IFERROR(VLOOKUP($B38,'Benchmark Data'!$B:$FF,V$1,FALSE)/VLOOKUP($B37,'Benchmark Data'!$B:$FF,V$1,FALSE)*V39,"")</f>
        <v>4.139481837476521</v>
      </c>
      <c r="W38" s="143">
        <f>IFERROR(VLOOKUP($B38,'Benchmark Data'!$B:$FF,W$1,FALSE)/VLOOKUP($B37,'Benchmark Data'!$B:$FF,W$1,FALSE)*W39,"")</f>
        <v>4.139481837476521</v>
      </c>
      <c r="X38" s="143">
        <f>IFERROR(VLOOKUP($B38,'Benchmark Data'!$B:$FF,X$1,FALSE)/VLOOKUP($B37,'Benchmark Data'!$B:$FF,X$1,FALSE)*X39,"")</f>
        <v>4.139481837476521</v>
      </c>
      <c r="Y38" s="143">
        <f>IFERROR(VLOOKUP($B38,'Benchmark Data'!$B:$FF,Y$1,FALSE)/VLOOKUP($B37,'Benchmark Data'!$B:$FF,Y$1,FALSE)*Y39,"")</f>
        <v>4.139481837476521</v>
      </c>
      <c r="Z38" s="143" t="str">
        <f>IFERROR(VLOOKUP($B38,'Benchmark Data'!$B:$FF,Z$1,FALSE)/VLOOKUP($B37,'Benchmark Data'!$B:$FF,Z$1,FALSE)*Z39,"")</f>
        <v/>
      </c>
      <c r="AA38" s="143" t="str">
        <f>IFERROR(VLOOKUP($B38,'Benchmark Data'!$B:$FF,AA$1,FALSE)/VLOOKUP($B37,'Benchmark Data'!$B:$FF,AA$1,FALSE)*AA39,"")</f>
        <v/>
      </c>
      <c r="AB38" s="143" t="str">
        <f>IFERROR(VLOOKUP($B38,'Benchmark Data'!$B:$FF,AB$1,FALSE)/VLOOKUP($B37,'Benchmark Data'!$B:$FF,AB$1,FALSE)*AB39,"")</f>
        <v/>
      </c>
      <c r="AC38" s="143" t="str">
        <f>IFERROR(VLOOKUP($B38,'Benchmark Data'!$B:$FF,AC$1,FALSE)/VLOOKUP($B37,'Benchmark Data'!$B:$FF,AC$1,FALSE)*AC39,"")</f>
        <v/>
      </c>
      <c r="AD38" s="143" t="str">
        <f>IFERROR(VLOOKUP($B38,'Benchmark Data'!$B:$FF,AD$1,FALSE)/VLOOKUP($B37,'Benchmark Data'!$B:$FF,AD$1,FALSE)*AD39,"")</f>
        <v/>
      </c>
      <c r="AE38" s="143" t="str">
        <f>IFERROR(VLOOKUP($B38,'Benchmark Data'!$B:$FF,AE$1,FALSE)/VLOOKUP($B37,'Benchmark Data'!$B:$FF,AE$1,FALSE)*AE39,"")</f>
        <v/>
      </c>
      <c r="AF38" s="143" t="str">
        <f>IFERROR(VLOOKUP($B38,'Benchmark Data'!$B:$FF,AF$1,FALSE)/VLOOKUP($B37,'Benchmark Data'!$B:$FF,AF$1,FALSE)*AF39,"")</f>
        <v/>
      </c>
      <c r="AG38" s="143" t="str">
        <f>IFERROR(VLOOKUP($B38,'Benchmark Data'!$B:$FF,AG$1,FALSE)/VLOOKUP($B37,'Benchmark Data'!$B:$FF,AG$1,FALSE)*AG39,"")</f>
        <v/>
      </c>
      <c r="AH38" s="143" t="str">
        <f>IFERROR(VLOOKUP($B38,'Benchmark Data'!$B:$FF,AH$1,FALSE)/VLOOKUP($B37,'Benchmark Data'!$B:$FF,AH$1,FALSE)*AH39,"")</f>
        <v/>
      </c>
      <c r="AI38" s="143" t="str">
        <f>IFERROR(VLOOKUP($B38,'Benchmark Data'!$B:$FF,AI$1,FALSE)/VLOOKUP($B37,'Benchmark Data'!$B:$FF,AI$1,FALSE)*AI39,"")</f>
        <v/>
      </c>
      <c r="AJ38" s="143" t="str">
        <f>IFERROR(VLOOKUP($B38,'Benchmark Data'!$B:$FF,AJ$1,FALSE)/VLOOKUP($B37,'Benchmark Data'!$B:$FF,AJ$1,FALSE)*AJ39,"")</f>
        <v/>
      </c>
      <c r="AK38" s="143" t="str">
        <f>IFERROR(VLOOKUP($B38,'Benchmark Data'!$B:$FF,AK$1,FALSE)/VLOOKUP($B37,'Benchmark Data'!$B:$FF,AK$1,FALSE)*AK39,"")</f>
        <v/>
      </c>
      <c r="AL38" s="143" t="str">
        <f>IFERROR(VLOOKUP($B38,'Benchmark Data'!$B:$FF,AL$1,FALSE)/VLOOKUP($B37,'Benchmark Data'!$B:$FF,AL$1,FALSE)*AL39,"")</f>
        <v/>
      </c>
      <c r="AM38" s="143" t="str">
        <f>IFERROR(VLOOKUP($B38,'Benchmark Data'!$B:$FF,AM$1,FALSE)/VLOOKUP($B37,'Benchmark Data'!$B:$FF,AM$1,FALSE)*AM39,"")</f>
        <v/>
      </c>
      <c r="AN38" s="143" t="str">
        <f>IFERROR(VLOOKUP($B38,'Benchmark Data'!$B:$FF,AN$1,FALSE)/VLOOKUP($B37,'Benchmark Data'!$B:$FF,AN$1,FALSE)*AN39,"")</f>
        <v/>
      </c>
      <c r="AO38" s="143" t="str">
        <f>IFERROR(VLOOKUP($B38,'Benchmark Data'!$B:$FF,AO$1,FALSE)/VLOOKUP($B37,'Benchmark Data'!$B:$FF,AO$1,FALSE)*AO39,"")</f>
        <v/>
      </c>
      <c r="AP38" s="143" t="str">
        <f>IFERROR(VLOOKUP($B38,'Benchmark Data'!$B:$FF,AP$1,FALSE)/VLOOKUP($B37,'Benchmark Data'!$B:$FF,AP$1,FALSE)*AP39,"")</f>
        <v/>
      </c>
      <c r="AQ38" s="143" t="str">
        <f>IFERROR(VLOOKUP($B38,'Benchmark Data'!$B:$FF,AQ$1,FALSE)/VLOOKUP($B37,'Benchmark Data'!$B:$FF,AQ$1,FALSE)*AQ39,"")</f>
        <v/>
      </c>
      <c r="AR38" s="143" t="str">
        <f>IFERROR(VLOOKUP($B38,'Benchmark Data'!$B:$FF,AR$1,FALSE)/VLOOKUP($B37,'Benchmark Data'!$B:$FF,AR$1,FALSE)*AR39,"")</f>
        <v/>
      </c>
      <c r="AS38" s="143" t="str">
        <f>IFERROR(VLOOKUP($B38,'Benchmark Data'!$B:$FF,AS$1,FALSE)/VLOOKUP($B37,'Benchmark Data'!$B:$FF,AS$1,FALSE)*AS39,"")</f>
        <v/>
      </c>
      <c r="AT38" s="143" t="str">
        <f>IFERROR(VLOOKUP($B38,'Benchmark Data'!$B:$FF,AT$1,FALSE)/VLOOKUP($B37,'Benchmark Data'!$B:$FF,AT$1,FALSE)*AT39,"")</f>
        <v/>
      </c>
      <c r="AU38" s="143" t="str">
        <f>IFERROR(VLOOKUP($B38,'Benchmark Data'!$B:$FF,AU$1,FALSE)/VLOOKUP($B37,'Benchmark Data'!$B:$FF,AU$1,FALSE)*AU39,"")</f>
        <v/>
      </c>
      <c r="AV38" s="143" t="str">
        <f>IFERROR(VLOOKUP($B38,'Benchmark Data'!$B:$FF,AV$1,FALSE)/VLOOKUP($B37,'Benchmark Data'!$B:$FF,AV$1,FALSE)*AV39,"")</f>
        <v/>
      </c>
      <c r="AW38" s="143" t="str">
        <f>IFERROR(VLOOKUP($B38,'Benchmark Data'!$B:$FF,AW$1,FALSE)/VLOOKUP($B37,'Benchmark Data'!$B:$FF,AW$1,FALSE)*AW39,"")</f>
        <v/>
      </c>
      <c r="AX38" s="143" t="str">
        <f>IFERROR(VLOOKUP($B38,'Benchmark Data'!$B:$FF,AX$1,FALSE)/VLOOKUP($B37,'Benchmark Data'!$B:$FF,AX$1,FALSE)*AX39,"")</f>
        <v/>
      </c>
      <c r="AY38" s="143" t="str">
        <f>IFERROR(VLOOKUP($B38,'Benchmark Data'!$B:$FF,AY$1,FALSE)/VLOOKUP($B37,'Benchmark Data'!$B:$FF,AY$1,FALSE)*AY39,"")</f>
        <v/>
      </c>
      <c r="AZ38" s="156" t="str">
        <f>IFERROR(VLOOKUP($B38,'Benchmark Data'!$B:$FF,AZ$1,FALSE)*AZ39,"")</f>
        <v/>
      </c>
      <c r="BA38" s="156" t="str">
        <f>IFERROR(VLOOKUP($B38,'Benchmark Data'!$B:$FF,BA$1,FALSE)*BA39,"")</f>
        <v/>
      </c>
      <c r="BB38" s="143" t="str">
        <f>IFERROR(VLOOKUP($B38,'Benchmark Data'!$B:$FF,BB$1,FALSE)/VLOOKUP($B37,'Benchmark Data'!$B:$FF,BB$1,FALSE)*BB39,"")</f>
        <v/>
      </c>
      <c r="BC38" s="143" t="str">
        <f>IFERROR(VLOOKUP($B38,'Benchmark Data'!$B:$FF,BC$1,FALSE)/VLOOKUP($B37,'Benchmark Data'!$B:$FF,BC$1,FALSE)*BC39,"")</f>
        <v/>
      </c>
      <c r="BD38" s="143" t="str">
        <f>IFERROR(VLOOKUP($B38,'Benchmark Data'!$B:$FF,BD$1,FALSE)/VLOOKUP($B37,'Benchmark Data'!$B:$FF,BD$1,FALSE)*BD39,"")</f>
        <v/>
      </c>
      <c r="BE38" s="143" t="str">
        <f>IFERROR(VLOOKUP($B38,'Benchmark Data'!$B:$FF,BE$1,FALSE)/VLOOKUP($B37,'Benchmark Data'!$B:$FF,BE$1,FALSE)*BE39,"")</f>
        <v/>
      </c>
      <c r="BF38" s="143" t="str">
        <f>IFERROR(VLOOKUP($B38,'Benchmark Data'!$B:$FF,BF$1,FALSE)/VLOOKUP($B37,'Benchmark Data'!$B:$FF,BF$1,FALSE)*BF39,"")</f>
        <v/>
      </c>
      <c r="BG38" s="143" t="str">
        <f>IFERROR(VLOOKUP($B38,'Benchmark Data'!$B:$FF,BG$1,FALSE)/VLOOKUP($B37,'Benchmark Data'!$B:$FF,BG$1,FALSE)*BG39,"")</f>
        <v/>
      </c>
      <c r="BH38" s="143" t="str">
        <f>IFERROR(VLOOKUP($B38,'Benchmark Data'!$B:$FF,BH$1,FALSE)/VLOOKUP($B37,'Benchmark Data'!$B:$FF,BH$1,FALSE)*BH39,"")</f>
        <v/>
      </c>
      <c r="BI38" s="143" t="str">
        <f>IFERROR(VLOOKUP($B38,'Benchmark Data'!$B:$FF,BI$1,FALSE)/VLOOKUP($B37,'Benchmark Data'!$B:$FF,BI$1,FALSE)*BI39,"")</f>
        <v/>
      </c>
      <c r="BJ38" s="143" t="str">
        <f>IFERROR(VLOOKUP($B38,'Benchmark Data'!$B:$FF,BJ$1,FALSE)/VLOOKUP($B37,'Benchmark Data'!$B:$FF,BJ$1,FALSE)*BJ39,"")</f>
        <v/>
      </c>
      <c r="BK38" s="143" t="str">
        <f>IFERROR(VLOOKUP($B38,'Benchmark Data'!$B:$FF,BK$1,FALSE)/VLOOKUP($B37,'Benchmark Data'!$B:$FF,BK$1,FALSE)*BK39,"")</f>
        <v/>
      </c>
      <c r="BL38" s="143" t="str">
        <f>IFERROR(VLOOKUP($B38,'Benchmark Data'!$B:$FF,BL$1,FALSE)/VLOOKUP($B37,'Benchmark Data'!$B:$FF,BL$1,FALSE)*BL39,"")</f>
        <v/>
      </c>
      <c r="BM38" s="143" t="str">
        <f>IFERROR(VLOOKUP($B38,'Benchmark Data'!$B:$FF,BM$1,FALSE)/VLOOKUP($B37,'Benchmark Data'!$B:$FF,BM$1,FALSE)*BM39,"")</f>
        <v/>
      </c>
      <c r="BN38" s="143" t="str">
        <f>IFERROR(VLOOKUP($B38,'Benchmark Data'!$B:$FF,BN$1,FALSE)/VLOOKUP($B37,'Benchmark Data'!$B:$FF,BN$1,FALSE)*BN39,"")</f>
        <v/>
      </c>
      <c r="BO38" s="143" t="str">
        <f>IFERROR(VLOOKUP($B38,'Benchmark Data'!$B:$FF,BO$1,FALSE)/VLOOKUP($B37,'Benchmark Data'!$B:$FF,BO$1,FALSE)*BO39,"")</f>
        <v/>
      </c>
      <c r="BP38" s="143" t="str">
        <f>IFERROR(VLOOKUP($B38,'Benchmark Data'!$B:$FF,BP$1,FALSE)/VLOOKUP($B37,'Benchmark Data'!$B:$FF,BP$1,FALSE)*BP39,"")</f>
        <v/>
      </c>
      <c r="BQ38" s="143" t="str">
        <f>IFERROR(VLOOKUP($B38,'Benchmark Data'!$B:$FF,BQ$1,FALSE)/VLOOKUP($B37,'Benchmark Data'!$B:$FF,BQ$1,FALSE)*BQ39,"")</f>
        <v/>
      </c>
      <c r="BR38" s="143" t="str">
        <f>IFERROR(VLOOKUP($B38,'Benchmark Data'!$B:$FF,BR$1,FALSE)/VLOOKUP($B37,'Benchmark Data'!$B:$FF,BR$1,FALSE)*BR39,"")</f>
        <v/>
      </c>
      <c r="BS38" s="143" t="str">
        <f>IFERROR(VLOOKUP($B38,'Benchmark Data'!$B:$FF,BS$1,FALSE)/VLOOKUP($B37,'Benchmark Data'!$B:$FF,BS$1,FALSE)*BS39,"")</f>
        <v/>
      </c>
      <c r="BT38" s="143" t="str">
        <f>IFERROR(VLOOKUP($B38,'Benchmark Data'!$B:$FF,BT$1,FALSE)/VLOOKUP($B37,'Benchmark Data'!$B:$FF,BT$1,FALSE)*BT39,"")</f>
        <v/>
      </c>
      <c r="BU38" s="143" t="str">
        <f>IFERROR(VLOOKUP($B38,'Benchmark Data'!$B:$FF,BU$1,FALSE)/VLOOKUP($B37,'Benchmark Data'!$B:$FF,BU$1,FALSE)*BU39,"")</f>
        <v/>
      </c>
      <c r="BV38" s="143" t="str">
        <f>IFERROR(VLOOKUP($B38,'Benchmark Data'!$B:$FF,BV$1,FALSE)/VLOOKUP($B37,'Benchmark Data'!$B:$FF,BV$1,FALSE)*BV39,"")</f>
        <v/>
      </c>
      <c r="BW38" s="143" t="str">
        <f>IFERROR(VLOOKUP($B38,'Benchmark Data'!$B:$FF,BW$1,FALSE)/VLOOKUP($B37,'Benchmark Data'!$B:$FF,BW$1,FALSE)*BW39,"")</f>
        <v/>
      </c>
      <c r="BX38" s="143" t="str">
        <f>IFERROR(VLOOKUP($B38,'Benchmark Data'!$B:$FF,BX$1,FALSE)/VLOOKUP($B37,'Benchmark Data'!$B:$FF,BX$1,FALSE)*BX39,"")</f>
        <v/>
      </c>
      <c r="BY38" s="143" t="str">
        <f>IFERROR(VLOOKUP($B38,'Benchmark Data'!$B:$FF,BY$1,FALSE)/VLOOKUP($B37,'Benchmark Data'!$B:$FF,BY$1,FALSE)*BY39,"")</f>
        <v/>
      </c>
      <c r="BZ38" s="143" t="str">
        <f>IFERROR(VLOOKUP($B38,'Benchmark Data'!$B:$FF,BZ$1,FALSE)/VLOOKUP($B37,'Benchmark Data'!$B:$FF,BZ$1,FALSE)*BZ39,"")</f>
        <v/>
      </c>
      <c r="CA38" s="143" t="str">
        <f>IFERROR(VLOOKUP($B38,'Benchmark Data'!$B:$FF,CA$1,FALSE)/VLOOKUP($B37,'Benchmark Data'!$B:$FF,CA$1,FALSE)*CA39,"")</f>
        <v/>
      </c>
      <c r="CB38" s="143" t="str">
        <f>IFERROR(VLOOKUP($B38,'Benchmark Data'!$B:$FF,CB$1,FALSE)/VLOOKUP($B37,'Benchmark Data'!$B:$FF,CB$1,FALSE)*CB39,"")</f>
        <v/>
      </c>
      <c r="CC38" s="143" t="str">
        <f>IFERROR(VLOOKUP($B38,'Benchmark Data'!$B:$FF,CC$1,FALSE)/VLOOKUP($B37,'Benchmark Data'!$B:$FF,CC$1,FALSE)*CC39,"")</f>
        <v/>
      </c>
      <c r="CD38" s="143" t="str">
        <f>IFERROR(VLOOKUP($B38,'Benchmark Data'!$B:$FF,CD$1,FALSE)/VLOOKUP($B37,'Benchmark Data'!$B:$FF,CD$1,FALSE)*CD39,"")</f>
        <v/>
      </c>
      <c r="CE38" s="143" t="str">
        <f>IFERROR(VLOOKUP($B38,'Benchmark Data'!$B:$FF,CE$1,FALSE)/VLOOKUP($B37,'Benchmark Data'!$B:$FF,CE$1,FALSE)*CE39,"")</f>
        <v/>
      </c>
      <c r="CF38" s="143" t="str">
        <f>IFERROR(VLOOKUP($B38,'Benchmark Data'!$B:$FF,CF$1,FALSE)/VLOOKUP($B37,'Benchmark Data'!$B:$FF,CF$1,FALSE)*CF39,"")</f>
        <v/>
      </c>
      <c r="CG38" s="143" t="str">
        <f>IFERROR(VLOOKUP($B38,'Benchmark Data'!$B:$FF,CG$1,FALSE)/VLOOKUP($B37,'Benchmark Data'!$B:$FF,CG$1,FALSE)*CG39,"")</f>
        <v/>
      </c>
      <c r="CH38" s="156" t="str">
        <f>IFERROR(VLOOKUP($B38,'Benchmark Data'!$B:$FF,CH$1,FALSE)*CH39,"")</f>
        <v/>
      </c>
      <c r="CI38" s="143" t="str">
        <f>IFERROR(VLOOKUP($B38,'Benchmark Data'!$B:$FF,CI$1,FALSE)/VLOOKUP($B37,'Benchmark Data'!$B:$FF,CI$1,FALSE)*CI39,"")</f>
        <v/>
      </c>
      <c r="CJ38" s="143" t="str">
        <f>IFERROR(VLOOKUP($B38,'Benchmark Data'!$B:$FF,CJ$1,FALSE)/VLOOKUP($B37,'Benchmark Data'!$B:$FF,CJ$1,FALSE)*CJ39,"")</f>
        <v/>
      </c>
      <c r="CK38" s="143" t="str">
        <f>IFERROR(VLOOKUP($B38,'Benchmark Data'!$B:$FF,CK$1,FALSE)/VLOOKUP($B37,'Benchmark Data'!$B:$FF,CK$1,FALSE)*CK39,"")</f>
        <v/>
      </c>
      <c r="CL38" s="143" t="str">
        <f>IFERROR(VLOOKUP($B38,'Benchmark Data'!$B:$AAA,CL$1,FALSE)/VLOOKUP($B37,'Benchmark Data'!$B:$AAA,CL$1,FALSE)*CL39,"")</f>
        <v/>
      </c>
      <c r="CM38" s="143" t="str">
        <f>IFERROR(VLOOKUP($B38,'Benchmark Data'!$B:$AAA,CM$1,FALSE)/VLOOKUP($B37,'Benchmark Data'!$B:$AAA,CM$1,FALSE)*CM39,"")</f>
        <v/>
      </c>
      <c r="CN38" s="143" t="str">
        <f>IFERROR(VLOOKUP($B38,'Benchmark Data'!$B:$AAA,CN$1,FALSE)/VLOOKUP($B37,'Benchmark Data'!$B:$AAA,CN$1,FALSE)*CN39,"")</f>
        <v/>
      </c>
      <c r="CO38" s="143" t="str">
        <f>IFERROR(VLOOKUP($B38,'Benchmark Data'!$B:$AAA,CO$1,FALSE)/VLOOKUP($B37,'Benchmark Data'!$B:$AAA,CO$1,FALSE)*CO39,"")</f>
        <v/>
      </c>
      <c r="CP38" s="143" t="str">
        <f>IFERROR(VLOOKUP($B38,'Benchmark Data'!$B:$AAA,CP$1,FALSE)/VLOOKUP($B37,'Benchmark Data'!$B:$AAA,CP$1,FALSE)*CP39,"")</f>
        <v/>
      </c>
      <c r="CQ38" s="143" t="str">
        <f>IFERROR(VLOOKUP($B38,'Benchmark Data'!$B:$AAA,CQ$1,FALSE)/VLOOKUP($B37,'Benchmark Data'!$B:$AAA,CQ$1,FALSE)*CQ39,"")</f>
        <v/>
      </c>
      <c r="CR38" s="143" t="str">
        <f>IFERROR(VLOOKUP($B38,'Benchmark Data'!$B:$AAA,CR$1,FALSE)/VLOOKUP($B37,'Benchmark Data'!$B:$AAA,CR$1,FALSE)*CR39,"")</f>
        <v/>
      </c>
      <c r="CS38" s="143" t="str">
        <f>IFERROR(VLOOKUP($B38,'Benchmark Data'!$B:$AAA,CS$1,FALSE)/VLOOKUP($B37,'Benchmark Data'!$B:$AAA,CS$1,FALSE)*CS39,"")</f>
        <v/>
      </c>
      <c r="CT38" s="143" t="str">
        <f>IFERROR(VLOOKUP($B38,'Benchmark Data'!$B:$AAA,CT$1,FALSE)/VLOOKUP($B37,'Benchmark Data'!$B:$AAA,CT$1,FALSE)*CT39,"")</f>
        <v/>
      </c>
      <c r="CU38" s="143" t="str">
        <f>IFERROR(VLOOKUP($B38,'Benchmark Data'!$B:$AAA,CU$1,FALSE)/VLOOKUP($B37,'Benchmark Data'!$B:$AAA,CU$1,FALSE)*CU39,"")</f>
        <v/>
      </c>
      <c r="CV38" s="143" t="str">
        <f>IFERROR(VLOOKUP($B38,'Benchmark Data'!$B:$AAA,CV$1,FALSE)/VLOOKUP($B37,'Benchmark Data'!$B:$AAA,CV$1,FALSE)*CV39,"")</f>
        <v/>
      </c>
      <c r="CW38" s="143" t="str">
        <f>IFERROR(VLOOKUP($B38,'Benchmark Data'!$B:$AAA,CW$1,FALSE)/VLOOKUP($B37,'Benchmark Data'!$B:$AAA,CW$1,FALSE)*CW39,"")</f>
        <v/>
      </c>
      <c r="CX38" s="143" t="str">
        <f>IFERROR(VLOOKUP($B38,'Benchmark Data'!$B:$AAA,CX$1,FALSE)/VLOOKUP($B37,'Benchmark Data'!$B:$AAA,CX$1,FALSE)*CX39,"")</f>
        <v/>
      </c>
      <c r="CY38" s="143" t="str">
        <f>IFERROR(VLOOKUP($B38,'Benchmark Data'!$B:$AAA,CY$1,FALSE)/VLOOKUP($B37,'Benchmark Data'!$B:$AAA,CY$1,FALSE)*CY39,"")</f>
        <v/>
      </c>
      <c r="CZ38" s="143" t="str">
        <f>IFERROR(VLOOKUP($B38,'Benchmark Data'!$B:$AAA,CZ$1,FALSE)/VLOOKUP($B37,'Benchmark Data'!$B:$AAA,CZ$1,FALSE)*CZ39,"")</f>
        <v/>
      </c>
      <c r="DA38" s="143" t="str">
        <f>IFERROR(VLOOKUP($B38,'Benchmark Data'!$B:$AAA,DA$1,FALSE)/VLOOKUP($B37,'Benchmark Data'!$B:$AAA,DA$1,FALSE)*DA39,"")</f>
        <v/>
      </c>
      <c r="DB38" s="143" t="str">
        <f>IFERROR(VLOOKUP($B38,'Benchmark Data'!$B:$AAA,DB$1,FALSE)/VLOOKUP($B37,'Benchmark Data'!$B:$AAA,DB$1,FALSE)*DB39,"")</f>
        <v/>
      </c>
      <c r="DC38" s="143" t="str">
        <f>IFERROR(VLOOKUP($B38,'Benchmark Data'!$B:$AAA,DC$1,FALSE)/VLOOKUP($B37,'Benchmark Data'!$B:$AAA,DC$1,FALSE)*DC39,"")</f>
        <v/>
      </c>
      <c r="DD38" s="143" t="str">
        <f>IFERROR(VLOOKUP($B38,'Benchmark Data'!$B:$AAA,DD$1,FALSE)/VLOOKUP($B37,'Benchmark Data'!$B:$AAA,DD$1,FALSE)*DD39,"")</f>
        <v/>
      </c>
      <c r="DE38" s="143" t="str">
        <f>IFERROR(VLOOKUP($B38,'Benchmark Data'!$B:$AAA,DE$1,FALSE)/VLOOKUP($B37,'Benchmark Data'!$B:$AAA,DE$1,FALSE)*DE39,"")</f>
        <v/>
      </c>
      <c r="DF38" s="143" t="str">
        <f>IFERROR(VLOOKUP($B38,'Benchmark Data'!$B:$AAA,DF$1,FALSE)/VLOOKUP($B37,'Benchmark Data'!$B:$AAA,DF$1,FALSE)*DF39,"")</f>
        <v/>
      </c>
      <c r="DG38" s="143" t="str">
        <f>IFERROR(VLOOKUP($B38,'Benchmark Data'!$B:$AAA,DG$1,FALSE)/VLOOKUP($B37,'Benchmark Data'!$B:$AAA,DG$1,FALSE)*DG39,"")</f>
        <v/>
      </c>
      <c r="DH38" s="143" t="str">
        <f>IFERROR(VLOOKUP($B38,'Benchmark Data'!$B:$AAA,DH$1,FALSE)/VLOOKUP($B37,'Benchmark Data'!$B:$AAA,DH$1,FALSE)*DH39,"")</f>
        <v/>
      </c>
      <c r="DI38" s="143" t="str">
        <f>IFERROR(VLOOKUP($B38,'Benchmark Data'!$B:$AAA,DI$1,FALSE)/VLOOKUP($B37,'Benchmark Data'!$B:$AAA,DI$1,FALSE)*DI39,"")</f>
        <v/>
      </c>
    </row>
    <row r="39" spans="1:113">
      <c r="A39" s="94">
        <f t="shared" si="33"/>
        <v>162</v>
      </c>
      <c r="B39" s="168">
        <f t="shared" si="34"/>
        <v>41152</v>
      </c>
      <c r="C39" s="143" t="str">
        <f>IFERROR(VLOOKUP($B39,'Benchmark Data'!$B:$FF,C$1,FALSE)/VLOOKUP($B38,'Benchmark Data'!$B:$FF,C$1,FALSE)*C40,"")</f>
        <v/>
      </c>
      <c r="D39" s="143" t="str">
        <f>IFERROR(VLOOKUP($B39,'Benchmark Data'!$B:$FF,D$1,FALSE)/VLOOKUP($B38,'Benchmark Data'!$B:$FF,D$1,FALSE)*D40,"")</f>
        <v/>
      </c>
      <c r="E39" s="143" t="str">
        <f>IFERROR(VLOOKUP($B39,'Benchmark Data'!$B:$FF,E$1,FALSE)/VLOOKUP($B38,'Benchmark Data'!$B:$FF,E$1,FALSE)*E40,"")</f>
        <v/>
      </c>
      <c r="F39" s="143" t="str">
        <f>IFERROR(VLOOKUP($B39,'Benchmark Data'!$B:$FF,F$1,FALSE)/VLOOKUP($B38,'Benchmark Data'!$B:$FF,F$1,FALSE)*F40,"")</f>
        <v/>
      </c>
      <c r="G39" s="143" t="str">
        <f>IFERROR(VLOOKUP($B39,'Benchmark Data'!$B:$FF,G$1,FALSE)/VLOOKUP($B38,'Benchmark Data'!$B:$FF,G$1,FALSE)*G40,"")</f>
        <v/>
      </c>
      <c r="H39" s="143" t="str">
        <f>IFERROR(VLOOKUP($B39,'Benchmark Data'!$B:$FF,H$1,FALSE)/VLOOKUP($B38,'Benchmark Data'!$B:$FF,H$1,FALSE)*H40,"")</f>
        <v/>
      </c>
      <c r="I39" s="143" t="str">
        <f>IFERROR(VLOOKUP($B39,'Benchmark Data'!$B:$FF,I$1,FALSE)/VLOOKUP($B38,'Benchmark Data'!$B:$FF,I$1,FALSE)*I40,"")</f>
        <v/>
      </c>
      <c r="J39" s="143" t="str">
        <f>IFERROR(VLOOKUP($B39,'Benchmark Data'!$B:$FF,J$1,FALSE)/VLOOKUP($B38,'Benchmark Data'!$B:$FF,J$1,FALSE)*J40,"")</f>
        <v/>
      </c>
      <c r="K39" s="156" t="str">
        <f>IFERROR(VLOOKUP($B39,'Benchmark Data'!$B:$FF,K$1,FALSE)*K40,"")</f>
        <v/>
      </c>
      <c r="L39" s="156" t="str">
        <f>IFERROR(VLOOKUP($B39,'Benchmark Data'!$B:$FF,L$1,FALSE)*L40,"")</f>
        <v/>
      </c>
      <c r="M39" s="156" t="str">
        <f>IFERROR(VLOOKUP($B39,'Benchmark Data'!$B:$FF,M$1,FALSE)*M40,"")</f>
        <v/>
      </c>
      <c r="N39" s="143" t="str">
        <f>IFERROR(VLOOKUP($B39,'Benchmark Data'!$B:$FF,N$1,FALSE)/VLOOKUP($B38,'Benchmark Data'!$B:$FF,N$1,FALSE)*N40,"")</f>
        <v/>
      </c>
      <c r="O39" s="143" t="str">
        <f>IFERROR(VLOOKUP($B39,'Benchmark Data'!$B:$FF,O$1,FALSE)/VLOOKUP($B38,'Benchmark Data'!$B:$FF,O$1,FALSE)*O40,"")</f>
        <v/>
      </c>
      <c r="P39" s="143" t="str">
        <f>IFERROR(VLOOKUP($B39,'Benchmark Data'!$B:$FF,P$1,FALSE)/VLOOKUP($B38,'Benchmark Data'!$B:$FF,P$1,FALSE)*P40,"")</f>
        <v/>
      </c>
      <c r="Q39" s="156">
        <f>IFERROR(VLOOKUP($B39,'Benchmark Data'!$B:$FF,Q$1,FALSE)*Q40,"")</f>
        <v>3.3385924801859983</v>
      </c>
      <c r="R39" s="156">
        <f>IFERROR(VLOOKUP($B39,'Benchmark Data'!$B:$FF,R$1,FALSE)*R40,"")</f>
        <v>3.3385924801859983</v>
      </c>
      <c r="S39" s="156">
        <f>IFERROR(VLOOKUP($B39,'Benchmark Data'!$B:$FF,S$1,FALSE)*S40,"")</f>
        <v>3.3385924801859983</v>
      </c>
      <c r="T39" s="156">
        <f>IFERROR(VLOOKUP($B39,'Benchmark Data'!$B:$FF,T$1,FALSE)*T40,"")</f>
        <v>3.3385924801859983</v>
      </c>
      <c r="U39" s="156" t="str">
        <f>IFERROR(VLOOKUP($B39,'Benchmark Data'!$B:$FF,U$1,FALSE)*U40,"")</f>
        <v/>
      </c>
      <c r="V39" s="143">
        <f>IFERROR(VLOOKUP($B39,'Benchmark Data'!$B:$FF,V$1,FALSE)/VLOOKUP($B38,'Benchmark Data'!$B:$FF,V$1,FALSE)*V40,"")</f>
        <v>4.1066154393023826</v>
      </c>
      <c r="W39" s="143">
        <f>IFERROR(VLOOKUP($B39,'Benchmark Data'!$B:$FF,W$1,FALSE)/VLOOKUP($B38,'Benchmark Data'!$B:$FF,W$1,FALSE)*W40,"")</f>
        <v>4.1066154393023826</v>
      </c>
      <c r="X39" s="143">
        <f>IFERROR(VLOOKUP($B39,'Benchmark Data'!$B:$FF,X$1,FALSE)/VLOOKUP($B38,'Benchmark Data'!$B:$FF,X$1,FALSE)*X40,"")</f>
        <v>4.1066154393023826</v>
      </c>
      <c r="Y39" s="143">
        <f>IFERROR(VLOOKUP($B39,'Benchmark Data'!$B:$FF,Y$1,FALSE)/VLOOKUP($B38,'Benchmark Data'!$B:$FF,Y$1,FALSE)*Y40,"")</f>
        <v>4.1066154393023826</v>
      </c>
      <c r="Z39" s="143" t="str">
        <f>IFERROR(VLOOKUP($B39,'Benchmark Data'!$B:$FF,Z$1,FALSE)/VLOOKUP($B38,'Benchmark Data'!$B:$FF,Z$1,FALSE)*Z40,"")</f>
        <v/>
      </c>
      <c r="AA39" s="143" t="str">
        <f>IFERROR(VLOOKUP($B39,'Benchmark Data'!$B:$FF,AA$1,FALSE)/VLOOKUP($B38,'Benchmark Data'!$B:$FF,AA$1,FALSE)*AA40,"")</f>
        <v/>
      </c>
      <c r="AB39" s="143" t="str">
        <f>IFERROR(VLOOKUP($B39,'Benchmark Data'!$B:$FF,AB$1,FALSE)/VLOOKUP($B38,'Benchmark Data'!$B:$FF,AB$1,FALSE)*AB40,"")</f>
        <v/>
      </c>
      <c r="AC39" s="143" t="str">
        <f>IFERROR(VLOOKUP($B39,'Benchmark Data'!$B:$FF,AC$1,FALSE)/VLOOKUP($B38,'Benchmark Data'!$B:$FF,AC$1,FALSE)*AC40,"")</f>
        <v/>
      </c>
      <c r="AD39" s="143" t="str">
        <f>IFERROR(VLOOKUP($B39,'Benchmark Data'!$B:$FF,AD$1,FALSE)/VLOOKUP($B38,'Benchmark Data'!$B:$FF,AD$1,FALSE)*AD40,"")</f>
        <v/>
      </c>
      <c r="AE39" s="143" t="str">
        <f>IFERROR(VLOOKUP($B39,'Benchmark Data'!$B:$FF,AE$1,FALSE)/VLOOKUP($B38,'Benchmark Data'!$B:$FF,AE$1,FALSE)*AE40,"")</f>
        <v/>
      </c>
      <c r="AF39" s="143" t="str">
        <f>IFERROR(VLOOKUP($B39,'Benchmark Data'!$B:$FF,AF$1,FALSE)/VLOOKUP($B38,'Benchmark Data'!$B:$FF,AF$1,FALSE)*AF40,"")</f>
        <v/>
      </c>
      <c r="AG39" s="143" t="str">
        <f>IFERROR(VLOOKUP($B39,'Benchmark Data'!$B:$FF,AG$1,FALSE)/VLOOKUP($B38,'Benchmark Data'!$B:$FF,AG$1,FALSE)*AG40,"")</f>
        <v/>
      </c>
      <c r="AH39" s="143" t="str">
        <f>IFERROR(VLOOKUP($B39,'Benchmark Data'!$B:$FF,AH$1,FALSE)/VLOOKUP($B38,'Benchmark Data'!$B:$FF,AH$1,FALSE)*AH40,"")</f>
        <v/>
      </c>
      <c r="AI39" s="143" t="str">
        <f>IFERROR(VLOOKUP($B39,'Benchmark Data'!$B:$FF,AI$1,FALSE)/VLOOKUP($B38,'Benchmark Data'!$B:$FF,AI$1,FALSE)*AI40,"")</f>
        <v/>
      </c>
      <c r="AJ39" s="143" t="str">
        <f>IFERROR(VLOOKUP($B39,'Benchmark Data'!$B:$FF,AJ$1,FALSE)/VLOOKUP($B38,'Benchmark Data'!$B:$FF,AJ$1,FALSE)*AJ40,"")</f>
        <v/>
      </c>
      <c r="AK39" s="143" t="str">
        <f>IFERROR(VLOOKUP($B39,'Benchmark Data'!$B:$FF,AK$1,FALSE)/VLOOKUP($B38,'Benchmark Data'!$B:$FF,AK$1,FALSE)*AK40,"")</f>
        <v/>
      </c>
      <c r="AL39" s="143" t="str">
        <f>IFERROR(VLOOKUP($B39,'Benchmark Data'!$B:$FF,AL$1,FALSE)/VLOOKUP($B38,'Benchmark Data'!$B:$FF,AL$1,FALSE)*AL40,"")</f>
        <v/>
      </c>
      <c r="AM39" s="143" t="str">
        <f>IFERROR(VLOOKUP($B39,'Benchmark Data'!$B:$FF,AM$1,FALSE)/VLOOKUP($B38,'Benchmark Data'!$B:$FF,AM$1,FALSE)*AM40,"")</f>
        <v/>
      </c>
      <c r="AN39" s="143" t="str">
        <f>IFERROR(VLOOKUP($B39,'Benchmark Data'!$B:$FF,AN$1,FALSE)/VLOOKUP($B38,'Benchmark Data'!$B:$FF,AN$1,FALSE)*AN40,"")</f>
        <v/>
      </c>
      <c r="AO39" s="143" t="str">
        <f>IFERROR(VLOOKUP($B39,'Benchmark Data'!$B:$FF,AO$1,FALSE)/VLOOKUP($B38,'Benchmark Data'!$B:$FF,AO$1,FALSE)*AO40,"")</f>
        <v/>
      </c>
      <c r="AP39" s="143" t="str">
        <f>IFERROR(VLOOKUP($B39,'Benchmark Data'!$B:$FF,AP$1,FALSE)/VLOOKUP($B38,'Benchmark Data'!$B:$FF,AP$1,FALSE)*AP40,"")</f>
        <v/>
      </c>
      <c r="AQ39" s="143" t="str">
        <f>IFERROR(VLOOKUP($B39,'Benchmark Data'!$B:$FF,AQ$1,FALSE)/VLOOKUP($B38,'Benchmark Data'!$B:$FF,AQ$1,FALSE)*AQ40,"")</f>
        <v/>
      </c>
      <c r="AR39" s="143" t="str">
        <f>IFERROR(VLOOKUP($B39,'Benchmark Data'!$B:$FF,AR$1,FALSE)/VLOOKUP($B38,'Benchmark Data'!$B:$FF,AR$1,FALSE)*AR40,"")</f>
        <v/>
      </c>
      <c r="AS39" s="143" t="str">
        <f>IFERROR(VLOOKUP($B39,'Benchmark Data'!$B:$FF,AS$1,FALSE)/VLOOKUP($B38,'Benchmark Data'!$B:$FF,AS$1,FALSE)*AS40,"")</f>
        <v/>
      </c>
      <c r="AT39" s="143" t="str">
        <f>IFERROR(VLOOKUP($B39,'Benchmark Data'!$B:$FF,AT$1,FALSE)/VLOOKUP($B38,'Benchmark Data'!$B:$FF,AT$1,FALSE)*AT40,"")</f>
        <v/>
      </c>
      <c r="AU39" s="143" t="str">
        <f>IFERROR(VLOOKUP($B39,'Benchmark Data'!$B:$FF,AU$1,FALSE)/VLOOKUP($B38,'Benchmark Data'!$B:$FF,AU$1,FALSE)*AU40,"")</f>
        <v/>
      </c>
      <c r="AV39" s="143" t="str">
        <f>IFERROR(VLOOKUP($B39,'Benchmark Data'!$B:$FF,AV$1,FALSE)/VLOOKUP($B38,'Benchmark Data'!$B:$FF,AV$1,FALSE)*AV40,"")</f>
        <v/>
      </c>
      <c r="AW39" s="143" t="str">
        <f>IFERROR(VLOOKUP($B39,'Benchmark Data'!$B:$FF,AW$1,FALSE)/VLOOKUP($B38,'Benchmark Data'!$B:$FF,AW$1,FALSE)*AW40,"")</f>
        <v/>
      </c>
      <c r="AX39" s="143" t="str">
        <f>IFERROR(VLOOKUP($B39,'Benchmark Data'!$B:$FF,AX$1,FALSE)/VLOOKUP($B38,'Benchmark Data'!$B:$FF,AX$1,FALSE)*AX40,"")</f>
        <v/>
      </c>
      <c r="AY39" s="143" t="str">
        <f>IFERROR(VLOOKUP($B39,'Benchmark Data'!$B:$FF,AY$1,FALSE)/VLOOKUP($B38,'Benchmark Data'!$B:$FF,AY$1,FALSE)*AY40,"")</f>
        <v/>
      </c>
      <c r="AZ39" s="156" t="str">
        <f>IFERROR(VLOOKUP($B39,'Benchmark Data'!$B:$FF,AZ$1,FALSE)*AZ40,"")</f>
        <v/>
      </c>
      <c r="BA39" s="156" t="str">
        <f>IFERROR(VLOOKUP($B39,'Benchmark Data'!$B:$FF,BA$1,FALSE)*BA40,"")</f>
        <v/>
      </c>
      <c r="BB39" s="143" t="str">
        <f>IFERROR(VLOOKUP($B39,'Benchmark Data'!$B:$FF,BB$1,FALSE)/VLOOKUP($B38,'Benchmark Data'!$B:$FF,BB$1,FALSE)*BB40,"")</f>
        <v/>
      </c>
      <c r="BC39" s="143" t="str">
        <f>IFERROR(VLOOKUP($B39,'Benchmark Data'!$B:$FF,BC$1,FALSE)/VLOOKUP($B38,'Benchmark Data'!$B:$FF,BC$1,FALSE)*BC40,"")</f>
        <v/>
      </c>
      <c r="BD39" s="143" t="str">
        <f>IFERROR(VLOOKUP($B39,'Benchmark Data'!$B:$FF,BD$1,FALSE)/VLOOKUP($B38,'Benchmark Data'!$B:$FF,BD$1,FALSE)*BD40,"")</f>
        <v/>
      </c>
      <c r="BE39" s="143" t="str">
        <f>IFERROR(VLOOKUP($B39,'Benchmark Data'!$B:$FF,BE$1,FALSE)/VLOOKUP($B38,'Benchmark Data'!$B:$FF,BE$1,FALSE)*BE40,"")</f>
        <v/>
      </c>
      <c r="BF39" s="143" t="str">
        <f>IFERROR(VLOOKUP($B39,'Benchmark Data'!$B:$FF,BF$1,FALSE)/VLOOKUP($B38,'Benchmark Data'!$B:$FF,BF$1,FALSE)*BF40,"")</f>
        <v/>
      </c>
      <c r="BG39" s="143" t="str">
        <f>IFERROR(VLOOKUP($B39,'Benchmark Data'!$B:$FF,BG$1,FALSE)/VLOOKUP($B38,'Benchmark Data'!$B:$FF,BG$1,FALSE)*BG40,"")</f>
        <v/>
      </c>
      <c r="BH39" s="143" t="str">
        <f>IFERROR(VLOOKUP($B39,'Benchmark Data'!$B:$FF,BH$1,FALSE)/VLOOKUP($B38,'Benchmark Data'!$B:$FF,BH$1,FALSE)*BH40,"")</f>
        <v/>
      </c>
      <c r="BI39" s="143" t="str">
        <f>IFERROR(VLOOKUP($B39,'Benchmark Data'!$B:$FF,BI$1,FALSE)/VLOOKUP($B38,'Benchmark Data'!$B:$FF,BI$1,FALSE)*BI40,"")</f>
        <v/>
      </c>
      <c r="BJ39" s="143" t="str">
        <f>IFERROR(VLOOKUP($B39,'Benchmark Data'!$B:$FF,BJ$1,FALSE)/VLOOKUP($B38,'Benchmark Data'!$B:$FF,BJ$1,FALSE)*BJ40,"")</f>
        <v/>
      </c>
      <c r="BK39" s="143" t="str">
        <f>IFERROR(VLOOKUP($B39,'Benchmark Data'!$B:$FF,BK$1,FALSE)/VLOOKUP($B38,'Benchmark Data'!$B:$FF,BK$1,FALSE)*BK40,"")</f>
        <v/>
      </c>
      <c r="BL39" s="143" t="str">
        <f>IFERROR(VLOOKUP($B39,'Benchmark Data'!$B:$FF,BL$1,FALSE)/VLOOKUP($B38,'Benchmark Data'!$B:$FF,BL$1,FALSE)*BL40,"")</f>
        <v/>
      </c>
      <c r="BM39" s="143" t="str">
        <f>IFERROR(VLOOKUP($B39,'Benchmark Data'!$B:$FF,BM$1,FALSE)/VLOOKUP($B38,'Benchmark Data'!$B:$FF,BM$1,FALSE)*BM40,"")</f>
        <v/>
      </c>
      <c r="BN39" s="143" t="str">
        <f>IFERROR(VLOOKUP($B39,'Benchmark Data'!$B:$FF,BN$1,FALSE)/VLOOKUP($B38,'Benchmark Data'!$B:$FF,BN$1,FALSE)*BN40,"")</f>
        <v/>
      </c>
      <c r="BO39" s="143" t="str">
        <f>IFERROR(VLOOKUP($B39,'Benchmark Data'!$B:$FF,BO$1,FALSE)/VLOOKUP($B38,'Benchmark Data'!$B:$FF,BO$1,FALSE)*BO40,"")</f>
        <v/>
      </c>
      <c r="BP39" s="143" t="str">
        <f>IFERROR(VLOOKUP($B39,'Benchmark Data'!$B:$FF,BP$1,FALSE)/VLOOKUP($B38,'Benchmark Data'!$B:$FF,BP$1,FALSE)*BP40,"")</f>
        <v/>
      </c>
      <c r="BQ39" s="143" t="str">
        <f>IFERROR(VLOOKUP($B39,'Benchmark Data'!$B:$FF,BQ$1,FALSE)/VLOOKUP($B38,'Benchmark Data'!$B:$FF,BQ$1,FALSE)*BQ40,"")</f>
        <v/>
      </c>
      <c r="BR39" s="143" t="str">
        <f>IFERROR(VLOOKUP($B39,'Benchmark Data'!$B:$FF,BR$1,FALSE)/VLOOKUP($B38,'Benchmark Data'!$B:$FF,BR$1,FALSE)*BR40,"")</f>
        <v/>
      </c>
      <c r="BS39" s="143" t="str">
        <f>IFERROR(VLOOKUP($B39,'Benchmark Data'!$B:$FF,BS$1,FALSE)/VLOOKUP($B38,'Benchmark Data'!$B:$FF,BS$1,FALSE)*BS40,"")</f>
        <v/>
      </c>
      <c r="BT39" s="143" t="str">
        <f>IFERROR(VLOOKUP($B39,'Benchmark Data'!$B:$FF,BT$1,FALSE)/VLOOKUP($B38,'Benchmark Data'!$B:$FF,BT$1,FALSE)*BT40,"")</f>
        <v/>
      </c>
      <c r="BU39" s="143" t="str">
        <f>IFERROR(VLOOKUP($B39,'Benchmark Data'!$B:$FF,BU$1,FALSE)/VLOOKUP($B38,'Benchmark Data'!$B:$FF,BU$1,FALSE)*BU40,"")</f>
        <v/>
      </c>
      <c r="BV39" s="143" t="str">
        <f>IFERROR(VLOOKUP($B39,'Benchmark Data'!$B:$FF,BV$1,FALSE)/VLOOKUP($B38,'Benchmark Data'!$B:$FF,BV$1,FALSE)*BV40,"")</f>
        <v/>
      </c>
      <c r="BW39" s="143" t="str">
        <f>IFERROR(VLOOKUP($B39,'Benchmark Data'!$B:$FF,BW$1,FALSE)/VLOOKUP($B38,'Benchmark Data'!$B:$FF,BW$1,FALSE)*BW40,"")</f>
        <v/>
      </c>
      <c r="BX39" s="143" t="str">
        <f>IFERROR(VLOOKUP($B39,'Benchmark Data'!$B:$FF,BX$1,FALSE)/VLOOKUP($B38,'Benchmark Data'!$B:$FF,BX$1,FALSE)*BX40,"")</f>
        <v/>
      </c>
      <c r="BY39" s="143" t="str">
        <f>IFERROR(VLOOKUP($B39,'Benchmark Data'!$B:$FF,BY$1,FALSE)/VLOOKUP($B38,'Benchmark Data'!$B:$FF,BY$1,FALSE)*BY40,"")</f>
        <v/>
      </c>
      <c r="BZ39" s="143" t="str">
        <f>IFERROR(VLOOKUP($B39,'Benchmark Data'!$B:$FF,BZ$1,FALSE)/VLOOKUP($B38,'Benchmark Data'!$B:$FF,BZ$1,FALSE)*BZ40,"")</f>
        <v/>
      </c>
      <c r="CA39" s="143" t="str">
        <f>IFERROR(VLOOKUP($B39,'Benchmark Data'!$B:$FF,CA$1,FALSE)/VLOOKUP($B38,'Benchmark Data'!$B:$FF,CA$1,FALSE)*CA40,"")</f>
        <v/>
      </c>
      <c r="CB39" s="143" t="str">
        <f>IFERROR(VLOOKUP($B39,'Benchmark Data'!$B:$FF,CB$1,FALSE)/VLOOKUP($B38,'Benchmark Data'!$B:$FF,CB$1,FALSE)*CB40,"")</f>
        <v/>
      </c>
      <c r="CC39" s="143" t="str">
        <f>IFERROR(VLOOKUP($B39,'Benchmark Data'!$B:$FF,CC$1,FALSE)/VLOOKUP($B38,'Benchmark Data'!$B:$FF,CC$1,FALSE)*CC40,"")</f>
        <v/>
      </c>
      <c r="CD39" s="143" t="str">
        <f>IFERROR(VLOOKUP($B39,'Benchmark Data'!$B:$FF,CD$1,FALSE)/VLOOKUP($B38,'Benchmark Data'!$B:$FF,CD$1,FALSE)*CD40,"")</f>
        <v/>
      </c>
      <c r="CE39" s="143" t="str">
        <f>IFERROR(VLOOKUP($B39,'Benchmark Data'!$B:$FF,CE$1,FALSE)/VLOOKUP($B38,'Benchmark Data'!$B:$FF,CE$1,FALSE)*CE40,"")</f>
        <v/>
      </c>
      <c r="CF39" s="143" t="str">
        <f>IFERROR(VLOOKUP($B39,'Benchmark Data'!$B:$FF,CF$1,FALSE)/VLOOKUP($B38,'Benchmark Data'!$B:$FF,CF$1,FALSE)*CF40,"")</f>
        <v/>
      </c>
      <c r="CG39" s="143" t="str">
        <f>IFERROR(VLOOKUP($B39,'Benchmark Data'!$B:$FF,CG$1,FALSE)/VLOOKUP($B38,'Benchmark Data'!$B:$FF,CG$1,FALSE)*CG40,"")</f>
        <v/>
      </c>
      <c r="CH39" s="156" t="str">
        <f>IFERROR(VLOOKUP($B39,'Benchmark Data'!$B:$FF,CH$1,FALSE)*CH40,"")</f>
        <v/>
      </c>
      <c r="CI39" s="143" t="str">
        <f>IFERROR(VLOOKUP($B39,'Benchmark Data'!$B:$FF,CI$1,FALSE)/VLOOKUP($B38,'Benchmark Data'!$B:$FF,CI$1,FALSE)*CI40,"")</f>
        <v/>
      </c>
      <c r="CJ39" s="143" t="str">
        <f>IFERROR(VLOOKUP($B39,'Benchmark Data'!$B:$FF,CJ$1,FALSE)/VLOOKUP($B38,'Benchmark Data'!$B:$FF,CJ$1,FALSE)*CJ40,"")</f>
        <v/>
      </c>
      <c r="CK39" s="143" t="str">
        <f>IFERROR(VLOOKUP($B39,'Benchmark Data'!$B:$FF,CK$1,FALSE)/VLOOKUP($B38,'Benchmark Data'!$B:$FF,CK$1,FALSE)*CK40,"")</f>
        <v/>
      </c>
      <c r="CL39" s="143" t="str">
        <f>IFERROR(VLOOKUP($B39,'Benchmark Data'!$B:$AAA,CL$1,FALSE)/VLOOKUP($B38,'Benchmark Data'!$B:$AAA,CL$1,FALSE)*CL40,"")</f>
        <v/>
      </c>
      <c r="CM39" s="143" t="str">
        <f>IFERROR(VLOOKUP($B39,'Benchmark Data'!$B:$AAA,CM$1,FALSE)/VLOOKUP($B38,'Benchmark Data'!$B:$AAA,CM$1,FALSE)*CM40,"")</f>
        <v/>
      </c>
      <c r="CN39" s="143" t="str">
        <f>IFERROR(VLOOKUP($B39,'Benchmark Data'!$B:$AAA,CN$1,FALSE)/VLOOKUP($B38,'Benchmark Data'!$B:$AAA,CN$1,FALSE)*CN40,"")</f>
        <v/>
      </c>
      <c r="CO39" s="143" t="str">
        <f>IFERROR(VLOOKUP($B39,'Benchmark Data'!$B:$AAA,CO$1,FALSE)/VLOOKUP($B38,'Benchmark Data'!$B:$AAA,CO$1,FALSE)*CO40,"")</f>
        <v/>
      </c>
      <c r="CP39" s="143" t="str">
        <f>IFERROR(VLOOKUP($B39,'Benchmark Data'!$B:$AAA,CP$1,FALSE)/VLOOKUP($B38,'Benchmark Data'!$B:$AAA,CP$1,FALSE)*CP40,"")</f>
        <v/>
      </c>
      <c r="CQ39" s="143" t="str">
        <f>IFERROR(VLOOKUP($B39,'Benchmark Data'!$B:$AAA,CQ$1,FALSE)/VLOOKUP($B38,'Benchmark Data'!$B:$AAA,CQ$1,FALSE)*CQ40,"")</f>
        <v/>
      </c>
      <c r="CR39" s="143" t="str">
        <f>IFERROR(VLOOKUP($B39,'Benchmark Data'!$B:$AAA,CR$1,FALSE)/VLOOKUP($B38,'Benchmark Data'!$B:$AAA,CR$1,FALSE)*CR40,"")</f>
        <v/>
      </c>
      <c r="CS39" s="143" t="str">
        <f>IFERROR(VLOOKUP($B39,'Benchmark Data'!$B:$AAA,CS$1,FALSE)/VLOOKUP($B38,'Benchmark Data'!$B:$AAA,CS$1,FALSE)*CS40,"")</f>
        <v/>
      </c>
      <c r="CT39" s="143" t="str">
        <f>IFERROR(VLOOKUP($B39,'Benchmark Data'!$B:$AAA,CT$1,FALSE)/VLOOKUP($B38,'Benchmark Data'!$B:$AAA,CT$1,FALSE)*CT40,"")</f>
        <v/>
      </c>
      <c r="CU39" s="143" t="str">
        <f>IFERROR(VLOOKUP($B39,'Benchmark Data'!$B:$AAA,CU$1,FALSE)/VLOOKUP($B38,'Benchmark Data'!$B:$AAA,CU$1,FALSE)*CU40,"")</f>
        <v/>
      </c>
      <c r="CV39" s="143" t="str">
        <f>IFERROR(VLOOKUP($B39,'Benchmark Data'!$B:$AAA,CV$1,FALSE)/VLOOKUP($B38,'Benchmark Data'!$B:$AAA,CV$1,FALSE)*CV40,"")</f>
        <v/>
      </c>
      <c r="CW39" s="143" t="str">
        <f>IFERROR(VLOOKUP($B39,'Benchmark Data'!$B:$AAA,CW$1,FALSE)/VLOOKUP($B38,'Benchmark Data'!$B:$AAA,CW$1,FALSE)*CW40,"")</f>
        <v/>
      </c>
      <c r="CX39" s="143" t="str">
        <f>IFERROR(VLOOKUP($B39,'Benchmark Data'!$B:$AAA,CX$1,FALSE)/VLOOKUP($B38,'Benchmark Data'!$B:$AAA,CX$1,FALSE)*CX40,"")</f>
        <v/>
      </c>
      <c r="CY39" s="143" t="str">
        <f>IFERROR(VLOOKUP($B39,'Benchmark Data'!$B:$AAA,CY$1,FALSE)/VLOOKUP($B38,'Benchmark Data'!$B:$AAA,CY$1,FALSE)*CY40,"")</f>
        <v/>
      </c>
      <c r="CZ39" s="143" t="str">
        <f>IFERROR(VLOOKUP($B39,'Benchmark Data'!$B:$AAA,CZ$1,FALSE)/VLOOKUP($B38,'Benchmark Data'!$B:$AAA,CZ$1,FALSE)*CZ40,"")</f>
        <v/>
      </c>
      <c r="DA39" s="143" t="str">
        <f>IFERROR(VLOOKUP($B39,'Benchmark Data'!$B:$AAA,DA$1,FALSE)/VLOOKUP($B38,'Benchmark Data'!$B:$AAA,DA$1,FALSE)*DA40,"")</f>
        <v/>
      </c>
      <c r="DB39" s="143" t="str">
        <f>IFERROR(VLOOKUP($B39,'Benchmark Data'!$B:$AAA,DB$1,FALSE)/VLOOKUP($B38,'Benchmark Data'!$B:$AAA,DB$1,FALSE)*DB40,"")</f>
        <v/>
      </c>
      <c r="DC39" s="143" t="str">
        <f>IFERROR(VLOOKUP($B39,'Benchmark Data'!$B:$AAA,DC$1,FALSE)/VLOOKUP($B38,'Benchmark Data'!$B:$AAA,DC$1,FALSE)*DC40,"")</f>
        <v/>
      </c>
      <c r="DD39" s="143" t="str">
        <f>IFERROR(VLOOKUP($B39,'Benchmark Data'!$B:$AAA,DD$1,FALSE)/VLOOKUP($B38,'Benchmark Data'!$B:$AAA,DD$1,FALSE)*DD40,"")</f>
        <v/>
      </c>
      <c r="DE39" s="143" t="str">
        <f>IFERROR(VLOOKUP($B39,'Benchmark Data'!$B:$AAA,DE$1,FALSE)/VLOOKUP($B38,'Benchmark Data'!$B:$AAA,DE$1,FALSE)*DE40,"")</f>
        <v/>
      </c>
      <c r="DF39" s="143" t="str">
        <f>IFERROR(VLOOKUP($B39,'Benchmark Data'!$B:$AAA,DF$1,FALSE)/VLOOKUP($B38,'Benchmark Data'!$B:$AAA,DF$1,FALSE)*DF40,"")</f>
        <v/>
      </c>
      <c r="DG39" s="143" t="str">
        <f>IFERROR(VLOOKUP($B39,'Benchmark Data'!$B:$AAA,DG$1,FALSE)/VLOOKUP($B38,'Benchmark Data'!$B:$AAA,DG$1,FALSE)*DG40,"")</f>
        <v/>
      </c>
      <c r="DH39" s="143" t="str">
        <f>IFERROR(VLOOKUP($B39,'Benchmark Data'!$B:$AAA,DH$1,FALSE)/VLOOKUP($B38,'Benchmark Data'!$B:$AAA,DH$1,FALSE)*DH40,"")</f>
        <v/>
      </c>
      <c r="DI39" s="143" t="str">
        <f>IFERROR(VLOOKUP($B39,'Benchmark Data'!$B:$AAA,DI$1,FALSE)/VLOOKUP($B38,'Benchmark Data'!$B:$AAA,DI$1,FALSE)*DI40,"")</f>
        <v/>
      </c>
    </row>
    <row r="40" spans="1:113">
      <c r="A40" s="94">
        <f t="shared" si="33"/>
        <v>161</v>
      </c>
      <c r="B40" s="168">
        <f t="shared" si="34"/>
        <v>41182</v>
      </c>
      <c r="C40" s="143" t="str">
        <f>IFERROR(VLOOKUP($B40,'Benchmark Data'!$B:$FF,C$1,FALSE)/VLOOKUP($B39,'Benchmark Data'!$B:$FF,C$1,FALSE)*C41,"")</f>
        <v/>
      </c>
      <c r="D40" s="143" t="str">
        <f>IFERROR(VLOOKUP($B40,'Benchmark Data'!$B:$FF,D$1,FALSE)/VLOOKUP($B39,'Benchmark Data'!$B:$FF,D$1,FALSE)*D41,"")</f>
        <v/>
      </c>
      <c r="E40" s="143" t="str">
        <f>IFERROR(VLOOKUP($B40,'Benchmark Data'!$B:$FF,E$1,FALSE)/VLOOKUP($B39,'Benchmark Data'!$B:$FF,E$1,FALSE)*E41,"")</f>
        <v/>
      </c>
      <c r="F40" s="143" t="str">
        <f>IFERROR(VLOOKUP($B40,'Benchmark Data'!$B:$FF,F$1,FALSE)/VLOOKUP($B39,'Benchmark Data'!$B:$FF,F$1,FALSE)*F41,"")</f>
        <v/>
      </c>
      <c r="G40" s="143" t="str">
        <f>IFERROR(VLOOKUP($B40,'Benchmark Data'!$B:$FF,G$1,FALSE)/VLOOKUP($B39,'Benchmark Data'!$B:$FF,G$1,FALSE)*G41,"")</f>
        <v/>
      </c>
      <c r="H40" s="143" t="str">
        <f>IFERROR(VLOOKUP($B40,'Benchmark Data'!$B:$FF,H$1,FALSE)/VLOOKUP($B39,'Benchmark Data'!$B:$FF,H$1,FALSE)*H41,"")</f>
        <v/>
      </c>
      <c r="I40" s="143" t="str">
        <f>IFERROR(VLOOKUP($B40,'Benchmark Data'!$B:$FF,I$1,FALSE)/VLOOKUP($B39,'Benchmark Data'!$B:$FF,I$1,FALSE)*I41,"")</f>
        <v/>
      </c>
      <c r="J40" s="143" t="str">
        <f>IFERROR(VLOOKUP($B40,'Benchmark Data'!$B:$FF,J$1,FALSE)/VLOOKUP($B39,'Benchmark Data'!$B:$FF,J$1,FALSE)*J41,"")</f>
        <v/>
      </c>
      <c r="K40" s="156" t="str">
        <f>IFERROR(VLOOKUP($B40,'Benchmark Data'!$B:$FF,K$1,FALSE)*K41,"")</f>
        <v/>
      </c>
      <c r="L40" s="156" t="str">
        <f>IFERROR(VLOOKUP($B40,'Benchmark Data'!$B:$FF,L$1,FALSE)*L41,"")</f>
        <v/>
      </c>
      <c r="M40" s="156" t="str">
        <f>IFERROR(VLOOKUP($B40,'Benchmark Data'!$B:$FF,M$1,FALSE)*M41,"")</f>
        <v/>
      </c>
      <c r="N40" s="143" t="str">
        <f>IFERROR(VLOOKUP($B40,'Benchmark Data'!$B:$FF,N$1,FALSE)/VLOOKUP($B39,'Benchmark Data'!$B:$FF,N$1,FALSE)*N41,"")</f>
        <v/>
      </c>
      <c r="O40" s="143" t="str">
        <f>IFERROR(VLOOKUP($B40,'Benchmark Data'!$B:$FF,O$1,FALSE)/VLOOKUP($B39,'Benchmark Data'!$B:$FF,O$1,FALSE)*O41,"")</f>
        <v/>
      </c>
      <c r="P40" s="143" t="str">
        <f>IFERROR(VLOOKUP($B40,'Benchmark Data'!$B:$FF,P$1,FALSE)/VLOOKUP($B39,'Benchmark Data'!$B:$FF,P$1,FALSE)*P41,"")</f>
        <v/>
      </c>
      <c r="Q40" s="156">
        <f>IFERROR(VLOOKUP($B40,'Benchmark Data'!$B:$FF,Q$1,FALSE)*Q41,"")</f>
        <v>3.3075418872017179</v>
      </c>
      <c r="R40" s="156">
        <f>IFERROR(VLOOKUP($B40,'Benchmark Data'!$B:$FF,R$1,FALSE)*R41,"")</f>
        <v>3.3075418872017179</v>
      </c>
      <c r="S40" s="156">
        <f>IFERROR(VLOOKUP($B40,'Benchmark Data'!$B:$FF,S$1,FALSE)*S41,"")</f>
        <v>3.3075418872017179</v>
      </c>
      <c r="T40" s="156">
        <f>IFERROR(VLOOKUP($B40,'Benchmark Data'!$B:$FF,T$1,FALSE)*T41,"")</f>
        <v>3.3075418872017179</v>
      </c>
      <c r="U40" s="156" t="str">
        <f>IFERROR(VLOOKUP($B40,'Benchmark Data'!$B:$FF,U$1,FALSE)*U41,"")</f>
        <v/>
      </c>
      <c r="V40" s="143">
        <f>IFERROR(VLOOKUP($B40,'Benchmark Data'!$B:$FF,V$1,FALSE)/VLOOKUP($B39,'Benchmark Data'!$B:$FF,V$1,FALSE)*V41,"")</f>
        <v>4.0006884669409164</v>
      </c>
      <c r="W40" s="143">
        <f>IFERROR(VLOOKUP($B40,'Benchmark Data'!$B:$FF,W$1,FALSE)/VLOOKUP($B39,'Benchmark Data'!$B:$FF,W$1,FALSE)*W41,"")</f>
        <v>4.0006884669409164</v>
      </c>
      <c r="X40" s="143">
        <f>IFERROR(VLOOKUP($B40,'Benchmark Data'!$B:$FF,X$1,FALSE)/VLOOKUP($B39,'Benchmark Data'!$B:$FF,X$1,FALSE)*X41,"")</f>
        <v>4.0006884669409164</v>
      </c>
      <c r="Y40" s="143">
        <f>IFERROR(VLOOKUP($B40,'Benchmark Data'!$B:$FF,Y$1,FALSE)/VLOOKUP($B39,'Benchmark Data'!$B:$FF,Y$1,FALSE)*Y41,"")</f>
        <v>4.0006884669409164</v>
      </c>
      <c r="Z40" s="143" t="str">
        <f>IFERROR(VLOOKUP($B40,'Benchmark Data'!$B:$FF,Z$1,FALSE)/VLOOKUP($B39,'Benchmark Data'!$B:$FF,Z$1,FALSE)*Z41,"")</f>
        <v/>
      </c>
      <c r="AA40" s="143" t="str">
        <f>IFERROR(VLOOKUP($B40,'Benchmark Data'!$B:$FF,AA$1,FALSE)/VLOOKUP($B39,'Benchmark Data'!$B:$FF,AA$1,FALSE)*AA41,"")</f>
        <v/>
      </c>
      <c r="AB40" s="143" t="str">
        <f>IFERROR(VLOOKUP($B40,'Benchmark Data'!$B:$FF,AB$1,FALSE)/VLOOKUP($B39,'Benchmark Data'!$B:$FF,AB$1,FALSE)*AB41,"")</f>
        <v/>
      </c>
      <c r="AC40" s="143" t="str">
        <f>IFERROR(VLOOKUP($B40,'Benchmark Data'!$B:$FF,AC$1,FALSE)/VLOOKUP($B39,'Benchmark Data'!$B:$FF,AC$1,FALSE)*AC41,"")</f>
        <v/>
      </c>
      <c r="AD40" s="143" t="str">
        <f>IFERROR(VLOOKUP($B40,'Benchmark Data'!$B:$FF,AD$1,FALSE)/VLOOKUP($B39,'Benchmark Data'!$B:$FF,AD$1,FALSE)*AD41,"")</f>
        <v/>
      </c>
      <c r="AE40" s="143" t="str">
        <f>IFERROR(VLOOKUP($B40,'Benchmark Data'!$B:$FF,AE$1,FALSE)/VLOOKUP($B39,'Benchmark Data'!$B:$FF,AE$1,FALSE)*AE41,"")</f>
        <v/>
      </c>
      <c r="AF40" s="143" t="str">
        <f>IFERROR(VLOOKUP($B40,'Benchmark Data'!$B:$FF,AF$1,FALSE)/VLOOKUP($B39,'Benchmark Data'!$B:$FF,AF$1,FALSE)*AF41,"")</f>
        <v/>
      </c>
      <c r="AG40" s="143" t="str">
        <f>IFERROR(VLOOKUP($B40,'Benchmark Data'!$B:$FF,AG$1,FALSE)/VLOOKUP($B39,'Benchmark Data'!$B:$FF,AG$1,FALSE)*AG41,"")</f>
        <v/>
      </c>
      <c r="AH40" s="143" t="str">
        <f>IFERROR(VLOOKUP($B40,'Benchmark Data'!$B:$FF,AH$1,FALSE)/VLOOKUP($B39,'Benchmark Data'!$B:$FF,AH$1,FALSE)*AH41,"")</f>
        <v/>
      </c>
      <c r="AI40" s="143" t="str">
        <f>IFERROR(VLOOKUP($B40,'Benchmark Data'!$B:$FF,AI$1,FALSE)/VLOOKUP($B39,'Benchmark Data'!$B:$FF,AI$1,FALSE)*AI41,"")</f>
        <v/>
      </c>
      <c r="AJ40" s="143" t="str">
        <f>IFERROR(VLOOKUP($B40,'Benchmark Data'!$B:$FF,AJ$1,FALSE)/VLOOKUP($B39,'Benchmark Data'!$B:$FF,AJ$1,FALSE)*AJ41,"")</f>
        <v/>
      </c>
      <c r="AK40" s="143" t="str">
        <f>IFERROR(VLOOKUP($B40,'Benchmark Data'!$B:$FF,AK$1,FALSE)/VLOOKUP($B39,'Benchmark Data'!$B:$FF,AK$1,FALSE)*AK41,"")</f>
        <v/>
      </c>
      <c r="AL40" s="143" t="str">
        <f>IFERROR(VLOOKUP($B40,'Benchmark Data'!$B:$FF,AL$1,FALSE)/VLOOKUP($B39,'Benchmark Data'!$B:$FF,AL$1,FALSE)*AL41,"")</f>
        <v/>
      </c>
      <c r="AM40" s="143" t="str">
        <f>IFERROR(VLOOKUP($B40,'Benchmark Data'!$B:$FF,AM$1,FALSE)/VLOOKUP($B39,'Benchmark Data'!$B:$FF,AM$1,FALSE)*AM41,"")</f>
        <v/>
      </c>
      <c r="AN40" s="143" t="str">
        <f>IFERROR(VLOOKUP($B40,'Benchmark Data'!$B:$FF,AN$1,FALSE)/VLOOKUP($B39,'Benchmark Data'!$B:$FF,AN$1,FALSE)*AN41,"")</f>
        <v/>
      </c>
      <c r="AO40" s="143" t="str">
        <f>IFERROR(VLOOKUP($B40,'Benchmark Data'!$B:$FF,AO$1,FALSE)/VLOOKUP($B39,'Benchmark Data'!$B:$FF,AO$1,FALSE)*AO41,"")</f>
        <v/>
      </c>
      <c r="AP40" s="143" t="str">
        <f>IFERROR(VLOOKUP($B40,'Benchmark Data'!$B:$FF,AP$1,FALSE)/VLOOKUP($B39,'Benchmark Data'!$B:$FF,AP$1,FALSE)*AP41,"")</f>
        <v/>
      </c>
      <c r="AQ40" s="143" t="str">
        <f>IFERROR(VLOOKUP($B40,'Benchmark Data'!$B:$FF,AQ$1,FALSE)/VLOOKUP($B39,'Benchmark Data'!$B:$FF,AQ$1,FALSE)*AQ41,"")</f>
        <v/>
      </c>
      <c r="AR40" s="143" t="str">
        <f>IFERROR(VLOOKUP($B40,'Benchmark Data'!$B:$FF,AR$1,FALSE)/VLOOKUP($B39,'Benchmark Data'!$B:$FF,AR$1,FALSE)*AR41,"")</f>
        <v/>
      </c>
      <c r="AS40" s="143" t="str">
        <f>IFERROR(VLOOKUP($B40,'Benchmark Data'!$B:$FF,AS$1,FALSE)/VLOOKUP($B39,'Benchmark Data'!$B:$FF,AS$1,FALSE)*AS41,"")</f>
        <v/>
      </c>
      <c r="AT40" s="143" t="str">
        <f>IFERROR(VLOOKUP($B40,'Benchmark Data'!$B:$FF,AT$1,FALSE)/VLOOKUP($B39,'Benchmark Data'!$B:$FF,AT$1,FALSE)*AT41,"")</f>
        <v/>
      </c>
      <c r="AU40" s="143" t="str">
        <f>IFERROR(VLOOKUP($B40,'Benchmark Data'!$B:$FF,AU$1,FALSE)/VLOOKUP($B39,'Benchmark Data'!$B:$FF,AU$1,FALSE)*AU41,"")</f>
        <v/>
      </c>
      <c r="AV40" s="143" t="str">
        <f>IFERROR(VLOOKUP($B40,'Benchmark Data'!$B:$FF,AV$1,FALSE)/VLOOKUP($B39,'Benchmark Data'!$B:$FF,AV$1,FALSE)*AV41,"")</f>
        <v/>
      </c>
      <c r="AW40" s="143" t="str">
        <f>IFERROR(VLOOKUP($B40,'Benchmark Data'!$B:$FF,AW$1,FALSE)/VLOOKUP($B39,'Benchmark Data'!$B:$FF,AW$1,FALSE)*AW41,"")</f>
        <v/>
      </c>
      <c r="AX40" s="143" t="str">
        <f>IFERROR(VLOOKUP($B40,'Benchmark Data'!$B:$FF,AX$1,FALSE)/VLOOKUP($B39,'Benchmark Data'!$B:$FF,AX$1,FALSE)*AX41,"")</f>
        <v/>
      </c>
      <c r="AY40" s="143" t="str">
        <f>IFERROR(VLOOKUP($B40,'Benchmark Data'!$B:$FF,AY$1,FALSE)/VLOOKUP($B39,'Benchmark Data'!$B:$FF,AY$1,FALSE)*AY41,"")</f>
        <v/>
      </c>
      <c r="AZ40" s="156" t="str">
        <f>IFERROR(VLOOKUP($B40,'Benchmark Data'!$B:$FF,AZ$1,FALSE)*AZ41,"")</f>
        <v/>
      </c>
      <c r="BA40" s="156" t="str">
        <f>IFERROR(VLOOKUP($B40,'Benchmark Data'!$B:$FF,BA$1,FALSE)*BA41,"")</f>
        <v/>
      </c>
      <c r="BB40" s="143" t="str">
        <f>IFERROR(VLOOKUP($B40,'Benchmark Data'!$B:$FF,BB$1,FALSE)/VLOOKUP($B39,'Benchmark Data'!$B:$FF,BB$1,FALSE)*BB41,"")</f>
        <v/>
      </c>
      <c r="BC40" s="143" t="str">
        <f>IFERROR(VLOOKUP($B40,'Benchmark Data'!$B:$FF,BC$1,FALSE)/VLOOKUP($B39,'Benchmark Data'!$B:$FF,BC$1,FALSE)*BC41,"")</f>
        <v/>
      </c>
      <c r="BD40" s="143" t="str">
        <f>IFERROR(VLOOKUP($B40,'Benchmark Data'!$B:$FF,BD$1,FALSE)/VLOOKUP($B39,'Benchmark Data'!$B:$FF,BD$1,FALSE)*BD41,"")</f>
        <v/>
      </c>
      <c r="BE40" s="143" t="str">
        <f>IFERROR(VLOOKUP($B40,'Benchmark Data'!$B:$FF,BE$1,FALSE)/VLOOKUP($B39,'Benchmark Data'!$B:$FF,BE$1,FALSE)*BE41,"")</f>
        <v/>
      </c>
      <c r="BF40" s="143" t="str">
        <f>IFERROR(VLOOKUP($B40,'Benchmark Data'!$B:$FF,BF$1,FALSE)/VLOOKUP($B39,'Benchmark Data'!$B:$FF,BF$1,FALSE)*BF41,"")</f>
        <v/>
      </c>
      <c r="BG40" s="143" t="str">
        <f>IFERROR(VLOOKUP($B40,'Benchmark Data'!$B:$FF,BG$1,FALSE)/VLOOKUP($B39,'Benchmark Data'!$B:$FF,BG$1,FALSE)*BG41,"")</f>
        <v/>
      </c>
      <c r="BH40" s="143" t="str">
        <f>IFERROR(VLOOKUP($B40,'Benchmark Data'!$B:$FF,BH$1,FALSE)/VLOOKUP($B39,'Benchmark Data'!$B:$FF,BH$1,FALSE)*BH41,"")</f>
        <v/>
      </c>
      <c r="BI40" s="143" t="str">
        <f>IFERROR(VLOOKUP($B40,'Benchmark Data'!$B:$FF,BI$1,FALSE)/VLOOKUP($B39,'Benchmark Data'!$B:$FF,BI$1,FALSE)*BI41,"")</f>
        <v/>
      </c>
      <c r="BJ40" s="143" t="str">
        <f>IFERROR(VLOOKUP($B40,'Benchmark Data'!$B:$FF,BJ$1,FALSE)/VLOOKUP($B39,'Benchmark Data'!$B:$FF,BJ$1,FALSE)*BJ41,"")</f>
        <v/>
      </c>
      <c r="BK40" s="143" t="str">
        <f>IFERROR(VLOOKUP($B40,'Benchmark Data'!$B:$FF,BK$1,FALSE)/VLOOKUP($B39,'Benchmark Data'!$B:$FF,BK$1,FALSE)*BK41,"")</f>
        <v/>
      </c>
      <c r="BL40" s="143" t="str">
        <f>IFERROR(VLOOKUP($B40,'Benchmark Data'!$B:$FF,BL$1,FALSE)/VLOOKUP($B39,'Benchmark Data'!$B:$FF,BL$1,FALSE)*BL41,"")</f>
        <v/>
      </c>
      <c r="BM40" s="143" t="str">
        <f>IFERROR(VLOOKUP($B40,'Benchmark Data'!$B:$FF,BM$1,FALSE)/VLOOKUP($B39,'Benchmark Data'!$B:$FF,BM$1,FALSE)*BM41,"")</f>
        <v/>
      </c>
      <c r="BN40" s="143" t="str">
        <f>IFERROR(VLOOKUP($B40,'Benchmark Data'!$B:$FF,BN$1,FALSE)/VLOOKUP($B39,'Benchmark Data'!$B:$FF,BN$1,FALSE)*BN41,"")</f>
        <v/>
      </c>
      <c r="BO40" s="143" t="str">
        <f>IFERROR(VLOOKUP($B40,'Benchmark Data'!$B:$FF,BO$1,FALSE)/VLOOKUP($B39,'Benchmark Data'!$B:$FF,BO$1,FALSE)*BO41,"")</f>
        <v/>
      </c>
      <c r="BP40" s="143" t="str">
        <f>IFERROR(VLOOKUP($B40,'Benchmark Data'!$B:$FF,BP$1,FALSE)/VLOOKUP($B39,'Benchmark Data'!$B:$FF,BP$1,FALSE)*BP41,"")</f>
        <v/>
      </c>
      <c r="BQ40" s="143" t="str">
        <f>IFERROR(VLOOKUP($B40,'Benchmark Data'!$B:$FF,BQ$1,FALSE)/VLOOKUP($B39,'Benchmark Data'!$B:$FF,BQ$1,FALSE)*BQ41,"")</f>
        <v/>
      </c>
      <c r="BR40" s="143" t="str">
        <f>IFERROR(VLOOKUP($B40,'Benchmark Data'!$B:$FF,BR$1,FALSE)/VLOOKUP($B39,'Benchmark Data'!$B:$FF,BR$1,FALSE)*BR41,"")</f>
        <v/>
      </c>
      <c r="BS40" s="143" t="str">
        <f>IFERROR(VLOOKUP($B40,'Benchmark Data'!$B:$FF,BS$1,FALSE)/VLOOKUP($B39,'Benchmark Data'!$B:$FF,BS$1,FALSE)*BS41,"")</f>
        <v/>
      </c>
      <c r="BT40" s="143" t="str">
        <f>IFERROR(VLOOKUP($B40,'Benchmark Data'!$B:$FF,BT$1,FALSE)/VLOOKUP($B39,'Benchmark Data'!$B:$FF,BT$1,FALSE)*BT41,"")</f>
        <v/>
      </c>
      <c r="BU40" s="143" t="str">
        <f>IFERROR(VLOOKUP($B40,'Benchmark Data'!$B:$FF,BU$1,FALSE)/VLOOKUP($B39,'Benchmark Data'!$B:$FF,BU$1,FALSE)*BU41,"")</f>
        <v/>
      </c>
      <c r="BV40" s="143" t="str">
        <f>IFERROR(VLOOKUP($B40,'Benchmark Data'!$B:$FF,BV$1,FALSE)/VLOOKUP($B39,'Benchmark Data'!$B:$FF,BV$1,FALSE)*BV41,"")</f>
        <v/>
      </c>
      <c r="BW40" s="143" t="str">
        <f>IFERROR(VLOOKUP($B40,'Benchmark Data'!$B:$FF,BW$1,FALSE)/VLOOKUP($B39,'Benchmark Data'!$B:$FF,BW$1,FALSE)*BW41,"")</f>
        <v/>
      </c>
      <c r="BX40" s="143" t="str">
        <f>IFERROR(VLOOKUP($B40,'Benchmark Data'!$B:$FF,BX$1,FALSE)/VLOOKUP($B39,'Benchmark Data'!$B:$FF,BX$1,FALSE)*BX41,"")</f>
        <v/>
      </c>
      <c r="BY40" s="143" t="str">
        <f>IFERROR(VLOOKUP($B40,'Benchmark Data'!$B:$FF,BY$1,FALSE)/VLOOKUP($B39,'Benchmark Data'!$B:$FF,BY$1,FALSE)*BY41,"")</f>
        <v/>
      </c>
      <c r="BZ40" s="143" t="str">
        <f>IFERROR(VLOOKUP($B40,'Benchmark Data'!$B:$FF,BZ$1,FALSE)/VLOOKUP($B39,'Benchmark Data'!$B:$FF,BZ$1,FALSE)*BZ41,"")</f>
        <v/>
      </c>
      <c r="CA40" s="143" t="str">
        <f>IFERROR(VLOOKUP($B40,'Benchmark Data'!$B:$FF,CA$1,FALSE)/VLOOKUP($B39,'Benchmark Data'!$B:$FF,CA$1,FALSE)*CA41,"")</f>
        <v/>
      </c>
      <c r="CB40" s="143" t="str">
        <f>IFERROR(VLOOKUP($B40,'Benchmark Data'!$B:$FF,CB$1,FALSE)/VLOOKUP($B39,'Benchmark Data'!$B:$FF,CB$1,FALSE)*CB41,"")</f>
        <v/>
      </c>
      <c r="CC40" s="143" t="str">
        <f>IFERROR(VLOOKUP($B40,'Benchmark Data'!$B:$FF,CC$1,FALSE)/VLOOKUP($B39,'Benchmark Data'!$B:$FF,CC$1,FALSE)*CC41,"")</f>
        <v/>
      </c>
      <c r="CD40" s="143" t="str">
        <f>IFERROR(VLOOKUP($B40,'Benchmark Data'!$B:$FF,CD$1,FALSE)/VLOOKUP($B39,'Benchmark Data'!$B:$FF,CD$1,FALSE)*CD41,"")</f>
        <v/>
      </c>
      <c r="CE40" s="143" t="str">
        <f>IFERROR(VLOOKUP($B40,'Benchmark Data'!$B:$FF,CE$1,FALSE)/VLOOKUP($B39,'Benchmark Data'!$B:$FF,CE$1,FALSE)*CE41,"")</f>
        <v/>
      </c>
      <c r="CF40" s="143" t="str">
        <f>IFERROR(VLOOKUP($B40,'Benchmark Data'!$B:$FF,CF$1,FALSE)/VLOOKUP($B39,'Benchmark Data'!$B:$FF,CF$1,FALSE)*CF41,"")</f>
        <v/>
      </c>
      <c r="CG40" s="143" t="str">
        <f>IFERROR(VLOOKUP($B40,'Benchmark Data'!$B:$FF,CG$1,FALSE)/VLOOKUP($B39,'Benchmark Data'!$B:$FF,CG$1,FALSE)*CG41,"")</f>
        <v/>
      </c>
      <c r="CH40" s="156" t="str">
        <f>IFERROR(VLOOKUP($B40,'Benchmark Data'!$B:$FF,CH$1,FALSE)*CH41,"")</f>
        <v/>
      </c>
      <c r="CI40" s="143" t="str">
        <f>IFERROR(VLOOKUP($B40,'Benchmark Data'!$B:$FF,CI$1,FALSE)/VLOOKUP($B39,'Benchmark Data'!$B:$FF,CI$1,FALSE)*CI41,"")</f>
        <v/>
      </c>
      <c r="CJ40" s="143" t="str">
        <f>IFERROR(VLOOKUP($B40,'Benchmark Data'!$B:$FF,CJ$1,FALSE)/VLOOKUP($B39,'Benchmark Data'!$B:$FF,CJ$1,FALSE)*CJ41,"")</f>
        <v/>
      </c>
      <c r="CK40" s="143" t="str">
        <f>IFERROR(VLOOKUP($B40,'Benchmark Data'!$B:$FF,CK$1,FALSE)/VLOOKUP($B39,'Benchmark Data'!$B:$FF,CK$1,FALSE)*CK41,"")</f>
        <v/>
      </c>
      <c r="CL40" s="143" t="str">
        <f>IFERROR(VLOOKUP($B40,'Benchmark Data'!$B:$AAA,CL$1,FALSE)/VLOOKUP($B39,'Benchmark Data'!$B:$AAA,CL$1,FALSE)*CL41,"")</f>
        <v/>
      </c>
      <c r="CM40" s="143" t="str">
        <f>IFERROR(VLOOKUP($B40,'Benchmark Data'!$B:$AAA,CM$1,FALSE)/VLOOKUP($B39,'Benchmark Data'!$B:$AAA,CM$1,FALSE)*CM41,"")</f>
        <v/>
      </c>
      <c r="CN40" s="143" t="str">
        <f>IFERROR(VLOOKUP($B40,'Benchmark Data'!$B:$AAA,CN$1,FALSE)/VLOOKUP($B39,'Benchmark Data'!$B:$AAA,CN$1,FALSE)*CN41,"")</f>
        <v/>
      </c>
      <c r="CO40" s="143" t="str">
        <f>IFERROR(VLOOKUP($B40,'Benchmark Data'!$B:$AAA,CO$1,FALSE)/VLOOKUP($B39,'Benchmark Data'!$B:$AAA,CO$1,FALSE)*CO41,"")</f>
        <v/>
      </c>
      <c r="CP40" s="143" t="str">
        <f>IFERROR(VLOOKUP($B40,'Benchmark Data'!$B:$AAA,CP$1,FALSE)/VLOOKUP($B39,'Benchmark Data'!$B:$AAA,CP$1,FALSE)*CP41,"")</f>
        <v/>
      </c>
      <c r="CQ40" s="143" t="str">
        <f>IFERROR(VLOOKUP($B40,'Benchmark Data'!$B:$AAA,CQ$1,FALSE)/VLOOKUP($B39,'Benchmark Data'!$B:$AAA,CQ$1,FALSE)*CQ41,"")</f>
        <v/>
      </c>
      <c r="CR40" s="143" t="str">
        <f>IFERROR(VLOOKUP($B40,'Benchmark Data'!$B:$AAA,CR$1,FALSE)/VLOOKUP($B39,'Benchmark Data'!$B:$AAA,CR$1,FALSE)*CR41,"")</f>
        <v/>
      </c>
      <c r="CS40" s="143" t="str">
        <f>IFERROR(VLOOKUP($B40,'Benchmark Data'!$B:$AAA,CS$1,FALSE)/VLOOKUP($B39,'Benchmark Data'!$B:$AAA,CS$1,FALSE)*CS41,"")</f>
        <v/>
      </c>
      <c r="CT40" s="143" t="str">
        <f>IFERROR(VLOOKUP($B40,'Benchmark Data'!$B:$AAA,CT$1,FALSE)/VLOOKUP($B39,'Benchmark Data'!$B:$AAA,CT$1,FALSE)*CT41,"")</f>
        <v/>
      </c>
      <c r="CU40" s="143" t="str">
        <f>IFERROR(VLOOKUP($B40,'Benchmark Data'!$B:$AAA,CU$1,FALSE)/VLOOKUP($B39,'Benchmark Data'!$B:$AAA,CU$1,FALSE)*CU41,"")</f>
        <v/>
      </c>
      <c r="CV40" s="143" t="str">
        <f>IFERROR(VLOOKUP($B40,'Benchmark Data'!$B:$AAA,CV$1,FALSE)/VLOOKUP($B39,'Benchmark Data'!$B:$AAA,CV$1,FALSE)*CV41,"")</f>
        <v/>
      </c>
      <c r="CW40" s="143" t="str">
        <f>IFERROR(VLOOKUP($B40,'Benchmark Data'!$B:$AAA,CW$1,FALSE)/VLOOKUP($B39,'Benchmark Data'!$B:$AAA,CW$1,FALSE)*CW41,"")</f>
        <v/>
      </c>
      <c r="CX40" s="143" t="str">
        <f>IFERROR(VLOOKUP($B40,'Benchmark Data'!$B:$AAA,CX$1,FALSE)/VLOOKUP($B39,'Benchmark Data'!$B:$AAA,CX$1,FALSE)*CX41,"")</f>
        <v/>
      </c>
      <c r="CY40" s="143" t="str">
        <f>IFERROR(VLOOKUP($B40,'Benchmark Data'!$B:$AAA,CY$1,FALSE)/VLOOKUP($B39,'Benchmark Data'!$B:$AAA,CY$1,FALSE)*CY41,"")</f>
        <v/>
      </c>
      <c r="CZ40" s="143" t="str">
        <f>IFERROR(VLOOKUP($B40,'Benchmark Data'!$B:$AAA,CZ$1,FALSE)/VLOOKUP($B39,'Benchmark Data'!$B:$AAA,CZ$1,FALSE)*CZ41,"")</f>
        <v/>
      </c>
      <c r="DA40" s="143" t="str">
        <f>IFERROR(VLOOKUP($B40,'Benchmark Data'!$B:$AAA,DA$1,FALSE)/VLOOKUP($B39,'Benchmark Data'!$B:$AAA,DA$1,FALSE)*DA41,"")</f>
        <v/>
      </c>
      <c r="DB40" s="143" t="str">
        <f>IFERROR(VLOOKUP($B40,'Benchmark Data'!$B:$AAA,DB$1,FALSE)/VLOOKUP($B39,'Benchmark Data'!$B:$AAA,DB$1,FALSE)*DB41,"")</f>
        <v/>
      </c>
      <c r="DC40" s="143" t="str">
        <f>IFERROR(VLOOKUP($B40,'Benchmark Data'!$B:$AAA,DC$1,FALSE)/VLOOKUP($B39,'Benchmark Data'!$B:$AAA,DC$1,FALSE)*DC41,"")</f>
        <v/>
      </c>
      <c r="DD40" s="143" t="str">
        <f>IFERROR(VLOOKUP($B40,'Benchmark Data'!$B:$AAA,DD$1,FALSE)/VLOOKUP($B39,'Benchmark Data'!$B:$AAA,DD$1,FALSE)*DD41,"")</f>
        <v/>
      </c>
      <c r="DE40" s="143" t="str">
        <f>IFERROR(VLOOKUP($B40,'Benchmark Data'!$B:$AAA,DE$1,FALSE)/VLOOKUP($B39,'Benchmark Data'!$B:$AAA,DE$1,FALSE)*DE41,"")</f>
        <v/>
      </c>
      <c r="DF40" s="143" t="str">
        <f>IFERROR(VLOOKUP($B40,'Benchmark Data'!$B:$AAA,DF$1,FALSE)/VLOOKUP($B39,'Benchmark Data'!$B:$AAA,DF$1,FALSE)*DF41,"")</f>
        <v/>
      </c>
      <c r="DG40" s="143" t="str">
        <f>IFERROR(VLOOKUP($B40,'Benchmark Data'!$B:$AAA,DG$1,FALSE)/VLOOKUP($B39,'Benchmark Data'!$B:$AAA,DG$1,FALSE)*DG41,"")</f>
        <v/>
      </c>
      <c r="DH40" s="143" t="str">
        <f>IFERROR(VLOOKUP($B40,'Benchmark Data'!$B:$AAA,DH$1,FALSE)/VLOOKUP($B39,'Benchmark Data'!$B:$AAA,DH$1,FALSE)*DH41,"")</f>
        <v/>
      </c>
      <c r="DI40" s="143" t="str">
        <f>IFERROR(VLOOKUP($B40,'Benchmark Data'!$B:$AAA,DI$1,FALSE)/VLOOKUP($B39,'Benchmark Data'!$B:$AAA,DI$1,FALSE)*DI41,"")</f>
        <v/>
      </c>
    </row>
    <row r="41" spans="1:113">
      <c r="A41" s="94">
        <f t="shared" si="33"/>
        <v>160</v>
      </c>
      <c r="B41" s="168">
        <f t="shared" si="34"/>
        <v>41213</v>
      </c>
      <c r="C41" s="143" t="str">
        <f>IFERROR(VLOOKUP($B41,'Benchmark Data'!$B:$FF,C$1,FALSE)/VLOOKUP($B40,'Benchmark Data'!$B:$FF,C$1,FALSE)*C42,"")</f>
        <v/>
      </c>
      <c r="D41" s="143" t="str">
        <f>IFERROR(VLOOKUP($B41,'Benchmark Data'!$B:$FF,D$1,FALSE)/VLOOKUP($B40,'Benchmark Data'!$B:$FF,D$1,FALSE)*D42,"")</f>
        <v/>
      </c>
      <c r="E41" s="143" t="str">
        <f>IFERROR(VLOOKUP($B41,'Benchmark Data'!$B:$FF,E$1,FALSE)/VLOOKUP($B40,'Benchmark Data'!$B:$FF,E$1,FALSE)*E42,"")</f>
        <v/>
      </c>
      <c r="F41" s="143" t="str">
        <f>IFERROR(VLOOKUP($B41,'Benchmark Data'!$B:$FF,F$1,FALSE)/VLOOKUP($B40,'Benchmark Data'!$B:$FF,F$1,FALSE)*F42,"")</f>
        <v/>
      </c>
      <c r="G41" s="143" t="str">
        <f>IFERROR(VLOOKUP($B41,'Benchmark Data'!$B:$FF,G$1,FALSE)/VLOOKUP($B40,'Benchmark Data'!$B:$FF,G$1,FALSE)*G42,"")</f>
        <v/>
      </c>
      <c r="H41" s="143" t="str">
        <f>IFERROR(VLOOKUP($B41,'Benchmark Data'!$B:$FF,H$1,FALSE)/VLOOKUP($B40,'Benchmark Data'!$B:$FF,H$1,FALSE)*H42,"")</f>
        <v/>
      </c>
      <c r="I41" s="143" t="str">
        <f>IFERROR(VLOOKUP($B41,'Benchmark Data'!$B:$FF,I$1,FALSE)/VLOOKUP($B40,'Benchmark Data'!$B:$FF,I$1,FALSE)*I42,"")</f>
        <v/>
      </c>
      <c r="J41" s="143" t="str">
        <f>IFERROR(VLOOKUP($B41,'Benchmark Data'!$B:$FF,J$1,FALSE)/VLOOKUP($B40,'Benchmark Data'!$B:$FF,J$1,FALSE)*J42,"")</f>
        <v/>
      </c>
      <c r="K41" s="156" t="str">
        <f>IFERROR(VLOOKUP($B41,'Benchmark Data'!$B:$FF,K$1,FALSE)*K42,"")</f>
        <v/>
      </c>
      <c r="L41" s="156" t="str">
        <f>IFERROR(VLOOKUP($B41,'Benchmark Data'!$B:$FF,L$1,FALSE)*L42,"")</f>
        <v/>
      </c>
      <c r="M41" s="156" t="str">
        <f>IFERROR(VLOOKUP($B41,'Benchmark Data'!$B:$FF,M$1,FALSE)*M42,"")</f>
        <v/>
      </c>
      <c r="N41" s="143" t="str">
        <f>IFERROR(VLOOKUP($B41,'Benchmark Data'!$B:$FF,N$1,FALSE)/VLOOKUP($B40,'Benchmark Data'!$B:$FF,N$1,FALSE)*N42,"")</f>
        <v/>
      </c>
      <c r="O41" s="143" t="str">
        <f>IFERROR(VLOOKUP($B41,'Benchmark Data'!$B:$FF,O$1,FALSE)/VLOOKUP($B40,'Benchmark Data'!$B:$FF,O$1,FALSE)*O42,"")</f>
        <v/>
      </c>
      <c r="P41" s="143" t="str">
        <f>IFERROR(VLOOKUP($B41,'Benchmark Data'!$B:$FF,P$1,FALSE)/VLOOKUP($B40,'Benchmark Data'!$B:$FF,P$1,FALSE)*P42,"")</f>
        <v/>
      </c>
      <c r="Q41" s="156">
        <f>IFERROR(VLOOKUP($B41,'Benchmark Data'!$B:$FF,Q$1,FALSE)*Q42,"")</f>
        <v>3.2610386807187601</v>
      </c>
      <c r="R41" s="156">
        <f>IFERROR(VLOOKUP($B41,'Benchmark Data'!$B:$FF,R$1,FALSE)*R42,"")</f>
        <v>3.2610386807187601</v>
      </c>
      <c r="S41" s="156">
        <f>IFERROR(VLOOKUP($B41,'Benchmark Data'!$B:$FF,S$1,FALSE)*S42,"")</f>
        <v>3.2610386807187601</v>
      </c>
      <c r="T41" s="156">
        <f>IFERROR(VLOOKUP($B41,'Benchmark Data'!$B:$FF,T$1,FALSE)*T42,"")</f>
        <v>3.2610386807187601</v>
      </c>
      <c r="U41" s="156" t="str">
        <f>IFERROR(VLOOKUP($B41,'Benchmark Data'!$B:$FF,U$1,FALSE)*U42,"")</f>
        <v/>
      </c>
      <c r="V41" s="143">
        <f>IFERROR(VLOOKUP($B41,'Benchmark Data'!$B:$FF,V$1,FALSE)/VLOOKUP($B40,'Benchmark Data'!$B:$FF,V$1,FALSE)*V42,"")</f>
        <v>3.8680237760085738</v>
      </c>
      <c r="W41" s="143">
        <f>IFERROR(VLOOKUP($B41,'Benchmark Data'!$B:$FF,W$1,FALSE)/VLOOKUP($B40,'Benchmark Data'!$B:$FF,W$1,FALSE)*W42,"")</f>
        <v>3.8680237760085738</v>
      </c>
      <c r="X41" s="143">
        <f>IFERROR(VLOOKUP($B41,'Benchmark Data'!$B:$FF,X$1,FALSE)/VLOOKUP($B40,'Benchmark Data'!$B:$FF,X$1,FALSE)*X42,"")</f>
        <v>3.8680237760085738</v>
      </c>
      <c r="Y41" s="143">
        <f>IFERROR(VLOOKUP($B41,'Benchmark Data'!$B:$FF,Y$1,FALSE)/VLOOKUP($B40,'Benchmark Data'!$B:$FF,Y$1,FALSE)*Y42,"")</f>
        <v>3.8680237760085738</v>
      </c>
      <c r="Z41" s="143" t="str">
        <f>IFERROR(VLOOKUP($B41,'Benchmark Data'!$B:$FF,Z$1,FALSE)/VLOOKUP($B40,'Benchmark Data'!$B:$FF,Z$1,FALSE)*Z42,"")</f>
        <v/>
      </c>
      <c r="AA41" s="143" t="str">
        <f>IFERROR(VLOOKUP($B41,'Benchmark Data'!$B:$FF,AA$1,FALSE)/VLOOKUP($B40,'Benchmark Data'!$B:$FF,AA$1,FALSE)*AA42,"")</f>
        <v/>
      </c>
      <c r="AB41" s="143" t="str">
        <f>IFERROR(VLOOKUP($B41,'Benchmark Data'!$B:$FF,AB$1,FALSE)/VLOOKUP($B40,'Benchmark Data'!$B:$FF,AB$1,FALSE)*AB42,"")</f>
        <v/>
      </c>
      <c r="AC41" s="143" t="str">
        <f>IFERROR(VLOOKUP($B41,'Benchmark Data'!$B:$FF,AC$1,FALSE)/VLOOKUP($B40,'Benchmark Data'!$B:$FF,AC$1,FALSE)*AC42,"")</f>
        <v/>
      </c>
      <c r="AD41" s="143" t="str">
        <f>IFERROR(VLOOKUP($B41,'Benchmark Data'!$B:$FF,AD$1,FALSE)/VLOOKUP($B40,'Benchmark Data'!$B:$FF,AD$1,FALSE)*AD42,"")</f>
        <v/>
      </c>
      <c r="AE41" s="143" t="str">
        <f>IFERROR(VLOOKUP($B41,'Benchmark Data'!$B:$FF,AE$1,FALSE)/VLOOKUP($B40,'Benchmark Data'!$B:$FF,AE$1,FALSE)*AE42,"")</f>
        <v/>
      </c>
      <c r="AF41" s="143" t="str">
        <f>IFERROR(VLOOKUP($B41,'Benchmark Data'!$B:$FF,AF$1,FALSE)/VLOOKUP($B40,'Benchmark Data'!$B:$FF,AF$1,FALSE)*AF42,"")</f>
        <v/>
      </c>
      <c r="AG41" s="143" t="str">
        <f>IFERROR(VLOOKUP($B41,'Benchmark Data'!$B:$FF,AG$1,FALSE)/VLOOKUP($B40,'Benchmark Data'!$B:$FF,AG$1,FALSE)*AG42,"")</f>
        <v/>
      </c>
      <c r="AH41" s="143" t="str">
        <f>IFERROR(VLOOKUP($B41,'Benchmark Data'!$B:$FF,AH$1,FALSE)/VLOOKUP($B40,'Benchmark Data'!$B:$FF,AH$1,FALSE)*AH42,"")</f>
        <v/>
      </c>
      <c r="AI41" s="143" t="str">
        <f>IFERROR(VLOOKUP($B41,'Benchmark Data'!$B:$FF,AI$1,FALSE)/VLOOKUP($B40,'Benchmark Data'!$B:$FF,AI$1,FALSE)*AI42,"")</f>
        <v/>
      </c>
      <c r="AJ41" s="143" t="str">
        <f>IFERROR(VLOOKUP($B41,'Benchmark Data'!$B:$FF,AJ$1,FALSE)/VLOOKUP($B40,'Benchmark Data'!$B:$FF,AJ$1,FALSE)*AJ42,"")</f>
        <v/>
      </c>
      <c r="AK41" s="143" t="str">
        <f>IFERROR(VLOOKUP($B41,'Benchmark Data'!$B:$FF,AK$1,FALSE)/VLOOKUP($B40,'Benchmark Data'!$B:$FF,AK$1,FALSE)*AK42,"")</f>
        <v/>
      </c>
      <c r="AL41" s="143" t="str">
        <f>IFERROR(VLOOKUP($B41,'Benchmark Data'!$B:$FF,AL$1,FALSE)/VLOOKUP($B40,'Benchmark Data'!$B:$FF,AL$1,FALSE)*AL42,"")</f>
        <v/>
      </c>
      <c r="AM41" s="143" t="str">
        <f>IFERROR(VLOOKUP($B41,'Benchmark Data'!$B:$FF,AM$1,FALSE)/VLOOKUP($B40,'Benchmark Data'!$B:$FF,AM$1,FALSE)*AM42,"")</f>
        <v/>
      </c>
      <c r="AN41" s="143" t="str">
        <f>IFERROR(VLOOKUP($B41,'Benchmark Data'!$B:$FF,AN$1,FALSE)/VLOOKUP($B40,'Benchmark Data'!$B:$FF,AN$1,FALSE)*AN42,"")</f>
        <v/>
      </c>
      <c r="AO41" s="143" t="str">
        <f>IFERROR(VLOOKUP($B41,'Benchmark Data'!$B:$FF,AO$1,FALSE)/VLOOKUP($B40,'Benchmark Data'!$B:$FF,AO$1,FALSE)*AO42,"")</f>
        <v/>
      </c>
      <c r="AP41" s="143" t="str">
        <f>IFERROR(VLOOKUP($B41,'Benchmark Data'!$B:$FF,AP$1,FALSE)/VLOOKUP($B40,'Benchmark Data'!$B:$FF,AP$1,FALSE)*AP42,"")</f>
        <v/>
      </c>
      <c r="AQ41" s="143" t="str">
        <f>IFERROR(VLOOKUP($B41,'Benchmark Data'!$B:$FF,AQ$1,FALSE)/VLOOKUP($B40,'Benchmark Data'!$B:$FF,AQ$1,FALSE)*AQ42,"")</f>
        <v/>
      </c>
      <c r="AR41" s="143" t="str">
        <f>IFERROR(VLOOKUP($B41,'Benchmark Data'!$B:$FF,AR$1,FALSE)/VLOOKUP($B40,'Benchmark Data'!$B:$FF,AR$1,FALSE)*AR42,"")</f>
        <v/>
      </c>
      <c r="AS41" s="143" t="str">
        <f>IFERROR(VLOOKUP($B41,'Benchmark Data'!$B:$FF,AS$1,FALSE)/VLOOKUP($B40,'Benchmark Data'!$B:$FF,AS$1,FALSE)*AS42,"")</f>
        <v/>
      </c>
      <c r="AT41" s="143" t="str">
        <f>IFERROR(VLOOKUP($B41,'Benchmark Data'!$B:$FF,AT$1,FALSE)/VLOOKUP($B40,'Benchmark Data'!$B:$FF,AT$1,FALSE)*AT42,"")</f>
        <v/>
      </c>
      <c r="AU41" s="143" t="str">
        <f>IFERROR(VLOOKUP($B41,'Benchmark Data'!$B:$FF,AU$1,FALSE)/VLOOKUP($B40,'Benchmark Data'!$B:$FF,AU$1,FALSE)*AU42,"")</f>
        <v/>
      </c>
      <c r="AV41" s="143" t="str">
        <f>IFERROR(VLOOKUP($B41,'Benchmark Data'!$B:$FF,AV$1,FALSE)/VLOOKUP($B40,'Benchmark Data'!$B:$FF,AV$1,FALSE)*AV42,"")</f>
        <v/>
      </c>
      <c r="AW41" s="143" t="str">
        <f>IFERROR(VLOOKUP($B41,'Benchmark Data'!$B:$FF,AW$1,FALSE)/VLOOKUP($B40,'Benchmark Data'!$B:$FF,AW$1,FALSE)*AW42,"")</f>
        <v/>
      </c>
      <c r="AX41" s="143" t="str">
        <f>IFERROR(VLOOKUP($B41,'Benchmark Data'!$B:$FF,AX$1,FALSE)/VLOOKUP($B40,'Benchmark Data'!$B:$FF,AX$1,FALSE)*AX42,"")</f>
        <v/>
      </c>
      <c r="AY41" s="143" t="str">
        <f>IFERROR(VLOOKUP($B41,'Benchmark Data'!$B:$FF,AY$1,FALSE)/VLOOKUP($B40,'Benchmark Data'!$B:$FF,AY$1,FALSE)*AY42,"")</f>
        <v/>
      </c>
      <c r="AZ41" s="156" t="str">
        <f>IFERROR(VLOOKUP($B41,'Benchmark Data'!$B:$FF,AZ$1,FALSE)*AZ42,"")</f>
        <v/>
      </c>
      <c r="BA41" s="156" t="str">
        <f>IFERROR(VLOOKUP($B41,'Benchmark Data'!$B:$FF,BA$1,FALSE)*BA42,"")</f>
        <v/>
      </c>
      <c r="BB41" s="143" t="str">
        <f>IFERROR(VLOOKUP($B41,'Benchmark Data'!$B:$FF,BB$1,FALSE)/VLOOKUP($B40,'Benchmark Data'!$B:$FF,BB$1,FALSE)*BB42,"")</f>
        <v/>
      </c>
      <c r="BC41" s="143" t="str">
        <f>IFERROR(VLOOKUP($B41,'Benchmark Data'!$B:$FF,BC$1,FALSE)/VLOOKUP($B40,'Benchmark Data'!$B:$FF,BC$1,FALSE)*BC42,"")</f>
        <v/>
      </c>
      <c r="BD41" s="143" t="str">
        <f>IFERROR(VLOOKUP($B41,'Benchmark Data'!$B:$FF,BD$1,FALSE)/VLOOKUP($B40,'Benchmark Data'!$B:$FF,BD$1,FALSE)*BD42,"")</f>
        <v/>
      </c>
      <c r="BE41" s="143" t="str">
        <f>IFERROR(VLOOKUP($B41,'Benchmark Data'!$B:$FF,BE$1,FALSE)/VLOOKUP($B40,'Benchmark Data'!$B:$FF,BE$1,FALSE)*BE42,"")</f>
        <v/>
      </c>
      <c r="BF41" s="143" t="str">
        <f>IFERROR(VLOOKUP($B41,'Benchmark Data'!$B:$FF,BF$1,FALSE)/VLOOKUP($B40,'Benchmark Data'!$B:$FF,BF$1,FALSE)*BF42,"")</f>
        <v/>
      </c>
      <c r="BG41" s="143" t="str">
        <f>IFERROR(VLOOKUP($B41,'Benchmark Data'!$B:$FF,BG$1,FALSE)/VLOOKUP($B40,'Benchmark Data'!$B:$FF,BG$1,FALSE)*BG42,"")</f>
        <v/>
      </c>
      <c r="BH41" s="143" t="str">
        <f>IFERROR(VLOOKUP($B41,'Benchmark Data'!$B:$FF,BH$1,FALSE)/VLOOKUP($B40,'Benchmark Data'!$B:$FF,BH$1,FALSE)*BH42,"")</f>
        <v/>
      </c>
      <c r="BI41" s="143" t="str">
        <f>IFERROR(VLOOKUP($B41,'Benchmark Data'!$B:$FF,BI$1,FALSE)/VLOOKUP($B40,'Benchmark Data'!$B:$FF,BI$1,FALSE)*BI42,"")</f>
        <v/>
      </c>
      <c r="BJ41" s="143" t="str">
        <f>IFERROR(VLOOKUP($B41,'Benchmark Data'!$B:$FF,BJ$1,FALSE)/VLOOKUP($B40,'Benchmark Data'!$B:$FF,BJ$1,FALSE)*BJ42,"")</f>
        <v/>
      </c>
      <c r="BK41" s="143" t="str">
        <f>IFERROR(VLOOKUP($B41,'Benchmark Data'!$B:$FF,BK$1,FALSE)/VLOOKUP($B40,'Benchmark Data'!$B:$FF,BK$1,FALSE)*BK42,"")</f>
        <v/>
      </c>
      <c r="BL41" s="143" t="str">
        <f>IFERROR(VLOOKUP($B41,'Benchmark Data'!$B:$FF,BL$1,FALSE)/VLOOKUP($B40,'Benchmark Data'!$B:$FF,BL$1,FALSE)*BL42,"")</f>
        <v/>
      </c>
      <c r="BM41" s="143" t="str">
        <f>IFERROR(VLOOKUP($B41,'Benchmark Data'!$B:$FF,BM$1,FALSE)/VLOOKUP($B40,'Benchmark Data'!$B:$FF,BM$1,FALSE)*BM42,"")</f>
        <v/>
      </c>
      <c r="BN41" s="143" t="str">
        <f>IFERROR(VLOOKUP($B41,'Benchmark Data'!$B:$FF,BN$1,FALSE)/VLOOKUP($B40,'Benchmark Data'!$B:$FF,BN$1,FALSE)*BN42,"")</f>
        <v/>
      </c>
      <c r="BO41" s="143" t="str">
        <f>IFERROR(VLOOKUP($B41,'Benchmark Data'!$B:$FF,BO$1,FALSE)/VLOOKUP($B40,'Benchmark Data'!$B:$FF,BO$1,FALSE)*BO42,"")</f>
        <v/>
      </c>
      <c r="BP41" s="143" t="str">
        <f>IFERROR(VLOOKUP($B41,'Benchmark Data'!$B:$FF,BP$1,FALSE)/VLOOKUP($B40,'Benchmark Data'!$B:$FF,BP$1,FALSE)*BP42,"")</f>
        <v/>
      </c>
      <c r="BQ41" s="143" t="str">
        <f>IFERROR(VLOOKUP($B41,'Benchmark Data'!$B:$FF,BQ$1,FALSE)/VLOOKUP($B40,'Benchmark Data'!$B:$FF,BQ$1,FALSE)*BQ42,"")</f>
        <v/>
      </c>
      <c r="BR41" s="143" t="str">
        <f>IFERROR(VLOOKUP($B41,'Benchmark Data'!$B:$FF,BR$1,FALSE)/VLOOKUP($B40,'Benchmark Data'!$B:$FF,BR$1,FALSE)*BR42,"")</f>
        <v/>
      </c>
      <c r="BS41" s="143" t="str">
        <f>IFERROR(VLOOKUP($B41,'Benchmark Data'!$B:$FF,BS$1,FALSE)/VLOOKUP($B40,'Benchmark Data'!$B:$FF,BS$1,FALSE)*BS42,"")</f>
        <v/>
      </c>
      <c r="BT41" s="143" t="str">
        <f>IFERROR(VLOOKUP($B41,'Benchmark Data'!$B:$FF,BT$1,FALSE)/VLOOKUP($B40,'Benchmark Data'!$B:$FF,BT$1,FALSE)*BT42,"")</f>
        <v/>
      </c>
      <c r="BU41" s="143" t="str">
        <f>IFERROR(VLOOKUP($B41,'Benchmark Data'!$B:$FF,BU$1,FALSE)/VLOOKUP($B40,'Benchmark Data'!$B:$FF,BU$1,FALSE)*BU42,"")</f>
        <v/>
      </c>
      <c r="BV41" s="143" t="str">
        <f>IFERROR(VLOOKUP($B41,'Benchmark Data'!$B:$FF,BV$1,FALSE)/VLOOKUP($B40,'Benchmark Data'!$B:$FF,BV$1,FALSE)*BV42,"")</f>
        <v/>
      </c>
      <c r="BW41" s="143" t="str">
        <f>IFERROR(VLOOKUP($B41,'Benchmark Data'!$B:$FF,BW$1,FALSE)/VLOOKUP($B40,'Benchmark Data'!$B:$FF,BW$1,FALSE)*BW42,"")</f>
        <v/>
      </c>
      <c r="BX41" s="143" t="str">
        <f>IFERROR(VLOOKUP($B41,'Benchmark Data'!$B:$FF,BX$1,FALSE)/VLOOKUP($B40,'Benchmark Data'!$B:$FF,BX$1,FALSE)*BX42,"")</f>
        <v/>
      </c>
      <c r="BY41" s="143" t="str">
        <f>IFERROR(VLOOKUP($B41,'Benchmark Data'!$B:$FF,BY$1,FALSE)/VLOOKUP($B40,'Benchmark Data'!$B:$FF,BY$1,FALSE)*BY42,"")</f>
        <v/>
      </c>
      <c r="BZ41" s="143" t="str">
        <f>IFERROR(VLOOKUP($B41,'Benchmark Data'!$B:$FF,BZ$1,FALSE)/VLOOKUP($B40,'Benchmark Data'!$B:$FF,BZ$1,FALSE)*BZ42,"")</f>
        <v/>
      </c>
      <c r="CA41" s="143" t="str">
        <f>IFERROR(VLOOKUP($B41,'Benchmark Data'!$B:$FF,CA$1,FALSE)/VLOOKUP($B40,'Benchmark Data'!$B:$FF,CA$1,FALSE)*CA42,"")</f>
        <v/>
      </c>
      <c r="CB41" s="143" t="str">
        <f>IFERROR(VLOOKUP($B41,'Benchmark Data'!$B:$FF,CB$1,FALSE)/VLOOKUP($B40,'Benchmark Data'!$B:$FF,CB$1,FALSE)*CB42,"")</f>
        <v/>
      </c>
      <c r="CC41" s="143" t="str">
        <f>IFERROR(VLOOKUP($B41,'Benchmark Data'!$B:$FF,CC$1,FALSE)/VLOOKUP($B40,'Benchmark Data'!$B:$FF,CC$1,FALSE)*CC42,"")</f>
        <v/>
      </c>
      <c r="CD41" s="143" t="str">
        <f>IFERROR(VLOOKUP($B41,'Benchmark Data'!$B:$FF,CD$1,FALSE)/VLOOKUP($B40,'Benchmark Data'!$B:$FF,CD$1,FALSE)*CD42,"")</f>
        <v/>
      </c>
      <c r="CE41" s="143" t="str">
        <f>IFERROR(VLOOKUP($B41,'Benchmark Data'!$B:$FF,CE$1,FALSE)/VLOOKUP($B40,'Benchmark Data'!$B:$FF,CE$1,FALSE)*CE42,"")</f>
        <v/>
      </c>
      <c r="CF41" s="143" t="str">
        <f>IFERROR(VLOOKUP($B41,'Benchmark Data'!$B:$FF,CF$1,FALSE)/VLOOKUP($B40,'Benchmark Data'!$B:$FF,CF$1,FALSE)*CF42,"")</f>
        <v/>
      </c>
      <c r="CG41" s="143" t="str">
        <f>IFERROR(VLOOKUP($B41,'Benchmark Data'!$B:$FF,CG$1,FALSE)/VLOOKUP($B40,'Benchmark Data'!$B:$FF,CG$1,FALSE)*CG42,"")</f>
        <v/>
      </c>
      <c r="CH41" s="156" t="str">
        <f>IFERROR(VLOOKUP($B41,'Benchmark Data'!$B:$FF,CH$1,FALSE)*CH42,"")</f>
        <v/>
      </c>
      <c r="CI41" s="143" t="str">
        <f>IFERROR(VLOOKUP($B41,'Benchmark Data'!$B:$FF,CI$1,FALSE)/VLOOKUP($B40,'Benchmark Data'!$B:$FF,CI$1,FALSE)*CI42,"")</f>
        <v/>
      </c>
      <c r="CJ41" s="143" t="str">
        <f>IFERROR(VLOOKUP($B41,'Benchmark Data'!$B:$FF,CJ$1,FALSE)/VLOOKUP($B40,'Benchmark Data'!$B:$FF,CJ$1,FALSE)*CJ42,"")</f>
        <v/>
      </c>
      <c r="CK41" s="143" t="str">
        <f>IFERROR(VLOOKUP($B41,'Benchmark Data'!$B:$FF,CK$1,FALSE)/VLOOKUP($B40,'Benchmark Data'!$B:$FF,CK$1,FALSE)*CK42,"")</f>
        <v/>
      </c>
      <c r="CL41" s="143" t="str">
        <f>IFERROR(VLOOKUP($B41,'Benchmark Data'!$B:$AAA,CL$1,FALSE)/VLOOKUP($B40,'Benchmark Data'!$B:$AAA,CL$1,FALSE)*CL42,"")</f>
        <v/>
      </c>
      <c r="CM41" s="143" t="str">
        <f>IFERROR(VLOOKUP($B41,'Benchmark Data'!$B:$AAA,CM$1,FALSE)/VLOOKUP($B40,'Benchmark Data'!$B:$AAA,CM$1,FALSE)*CM42,"")</f>
        <v/>
      </c>
      <c r="CN41" s="143" t="str">
        <f>IFERROR(VLOOKUP($B41,'Benchmark Data'!$B:$AAA,CN$1,FALSE)/VLOOKUP($B40,'Benchmark Data'!$B:$AAA,CN$1,FALSE)*CN42,"")</f>
        <v/>
      </c>
      <c r="CO41" s="143" t="str">
        <f>IFERROR(VLOOKUP($B41,'Benchmark Data'!$B:$AAA,CO$1,FALSE)/VLOOKUP($B40,'Benchmark Data'!$B:$AAA,CO$1,FALSE)*CO42,"")</f>
        <v/>
      </c>
      <c r="CP41" s="143" t="str">
        <f>IFERROR(VLOOKUP($B41,'Benchmark Data'!$B:$AAA,CP$1,FALSE)/VLOOKUP($B40,'Benchmark Data'!$B:$AAA,CP$1,FALSE)*CP42,"")</f>
        <v/>
      </c>
      <c r="CQ41" s="143" t="str">
        <f>IFERROR(VLOOKUP($B41,'Benchmark Data'!$B:$AAA,CQ$1,FALSE)/VLOOKUP($B40,'Benchmark Data'!$B:$AAA,CQ$1,FALSE)*CQ42,"")</f>
        <v/>
      </c>
      <c r="CR41" s="143" t="str">
        <f>IFERROR(VLOOKUP($B41,'Benchmark Data'!$B:$AAA,CR$1,FALSE)/VLOOKUP($B40,'Benchmark Data'!$B:$AAA,CR$1,FALSE)*CR42,"")</f>
        <v/>
      </c>
      <c r="CS41" s="143" t="str">
        <f>IFERROR(VLOOKUP($B41,'Benchmark Data'!$B:$AAA,CS$1,FALSE)/VLOOKUP($B40,'Benchmark Data'!$B:$AAA,CS$1,FALSE)*CS42,"")</f>
        <v/>
      </c>
      <c r="CT41" s="143" t="str">
        <f>IFERROR(VLOOKUP($B41,'Benchmark Data'!$B:$AAA,CT$1,FALSE)/VLOOKUP($B40,'Benchmark Data'!$B:$AAA,CT$1,FALSE)*CT42,"")</f>
        <v/>
      </c>
      <c r="CU41" s="143" t="str">
        <f>IFERROR(VLOOKUP($B41,'Benchmark Data'!$B:$AAA,CU$1,FALSE)/VLOOKUP($B40,'Benchmark Data'!$B:$AAA,CU$1,FALSE)*CU42,"")</f>
        <v/>
      </c>
      <c r="CV41" s="143" t="str">
        <f>IFERROR(VLOOKUP($B41,'Benchmark Data'!$B:$AAA,CV$1,FALSE)/VLOOKUP($B40,'Benchmark Data'!$B:$AAA,CV$1,FALSE)*CV42,"")</f>
        <v/>
      </c>
      <c r="CW41" s="143" t="str">
        <f>IFERROR(VLOOKUP($B41,'Benchmark Data'!$B:$AAA,CW$1,FALSE)/VLOOKUP($B40,'Benchmark Data'!$B:$AAA,CW$1,FALSE)*CW42,"")</f>
        <v/>
      </c>
      <c r="CX41" s="143" t="str">
        <f>IFERROR(VLOOKUP($B41,'Benchmark Data'!$B:$AAA,CX$1,FALSE)/VLOOKUP($B40,'Benchmark Data'!$B:$AAA,CX$1,FALSE)*CX42,"")</f>
        <v/>
      </c>
      <c r="CY41" s="143" t="str">
        <f>IFERROR(VLOOKUP($B41,'Benchmark Data'!$B:$AAA,CY$1,FALSE)/VLOOKUP($B40,'Benchmark Data'!$B:$AAA,CY$1,FALSE)*CY42,"")</f>
        <v/>
      </c>
      <c r="CZ41" s="143" t="str">
        <f>IFERROR(VLOOKUP($B41,'Benchmark Data'!$B:$AAA,CZ$1,FALSE)/VLOOKUP($B40,'Benchmark Data'!$B:$AAA,CZ$1,FALSE)*CZ42,"")</f>
        <v/>
      </c>
      <c r="DA41" s="143" t="str">
        <f>IFERROR(VLOOKUP($B41,'Benchmark Data'!$B:$AAA,DA$1,FALSE)/VLOOKUP($B40,'Benchmark Data'!$B:$AAA,DA$1,FALSE)*DA42,"")</f>
        <v/>
      </c>
      <c r="DB41" s="143" t="str">
        <f>IFERROR(VLOOKUP($B41,'Benchmark Data'!$B:$AAA,DB$1,FALSE)/VLOOKUP($B40,'Benchmark Data'!$B:$AAA,DB$1,FALSE)*DB42,"")</f>
        <v/>
      </c>
      <c r="DC41" s="143" t="str">
        <f>IFERROR(VLOOKUP($B41,'Benchmark Data'!$B:$AAA,DC$1,FALSE)/VLOOKUP($B40,'Benchmark Data'!$B:$AAA,DC$1,FALSE)*DC42,"")</f>
        <v/>
      </c>
      <c r="DD41" s="143" t="str">
        <f>IFERROR(VLOOKUP($B41,'Benchmark Data'!$B:$AAA,DD$1,FALSE)/VLOOKUP($B40,'Benchmark Data'!$B:$AAA,DD$1,FALSE)*DD42,"")</f>
        <v/>
      </c>
      <c r="DE41" s="143" t="str">
        <f>IFERROR(VLOOKUP($B41,'Benchmark Data'!$B:$AAA,DE$1,FALSE)/VLOOKUP($B40,'Benchmark Data'!$B:$AAA,DE$1,FALSE)*DE42,"")</f>
        <v/>
      </c>
      <c r="DF41" s="143" t="str">
        <f>IFERROR(VLOOKUP($B41,'Benchmark Data'!$B:$AAA,DF$1,FALSE)/VLOOKUP($B40,'Benchmark Data'!$B:$AAA,DF$1,FALSE)*DF42,"")</f>
        <v/>
      </c>
      <c r="DG41" s="143" t="str">
        <f>IFERROR(VLOOKUP($B41,'Benchmark Data'!$B:$AAA,DG$1,FALSE)/VLOOKUP($B40,'Benchmark Data'!$B:$AAA,DG$1,FALSE)*DG42,"")</f>
        <v/>
      </c>
      <c r="DH41" s="143" t="str">
        <f>IFERROR(VLOOKUP($B41,'Benchmark Data'!$B:$AAA,DH$1,FALSE)/VLOOKUP($B40,'Benchmark Data'!$B:$AAA,DH$1,FALSE)*DH42,"")</f>
        <v/>
      </c>
      <c r="DI41" s="143" t="str">
        <f>IFERROR(VLOOKUP($B41,'Benchmark Data'!$B:$AAA,DI$1,FALSE)/VLOOKUP($B40,'Benchmark Data'!$B:$AAA,DI$1,FALSE)*DI42,"")</f>
        <v/>
      </c>
    </row>
    <row r="42" spans="1:113">
      <c r="A42" s="94">
        <f t="shared" si="33"/>
        <v>159</v>
      </c>
      <c r="B42" s="168">
        <f t="shared" si="34"/>
        <v>41243</v>
      </c>
      <c r="C42" s="143" t="str">
        <f>IFERROR(VLOOKUP($B42,'Benchmark Data'!$B:$FF,C$1,FALSE)/VLOOKUP($B41,'Benchmark Data'!$B:$FF,C$1,FALSE)*C43,"")</f>
        <v/>
      </c>
      <c r="D42" s="143" t="str">
        <f>IFERROR(VLOOKUP($B42,'Benchmark Data'!$B:$FF,D$1,FALSE)/VLOOKUP($B41,'Benchmark Data'!$B:$FF,D$1,FALSE)*D43,"")</f>
        <v/>
      </c>
      <c r="E42" s="143" t="str">
        <f>IFERROR(VLOOKUP($B42,'Benchmark Data'!$B:$FF,E$1,FALSE)/VLOOKUP($B41,'Benchmark Data'!$B:$FF,E$1,FALSE)*E43,"")</f>
        <v/>
      </c>
      <c r="F42" s="143" t="str">
        <f>IFERROR(VLOOKUP($B42,'Benchmark Data'!$B:$FF,F$1,FALSE)/VLOOKUP($B41,'Benchmark Data'!$B:$FF,F$1,FALSE)*F43,"")</f>
        <v/>
      </c>
      <c r="G42" s="143" t="str">
        <f>IFERROR(VLOOKUP($B42,'Benchmark Data'!$B:$FF,G$1,FALSE)/VLOOKUP($B41,'Benchmark Data'!$B:$FF,G$1,FALSE)*G43,"")</f>
        <v/>
      </c>
      <c r="H42" s="143" t="str">
        <f>IFERROR(VLOOKUP($B42,'Benchmark Data'!$B:$FF,H$1,FALSE)/VLOOKUP($B41,'Benchmark Data'!$B:$FF,H$1,FALSE)*H43,"")</f>
        <v/>
      </c>
      <c r="I42" s="143" t="str">
        <f>IFERROR(VLOOKUP($B42,'Benchmark Data'!$B:$FF,I$1,FALSE)/VLOOKUP($B41,'Benchmark Data'!$B:$FF,I$1,FALSE)*I43,"")</f>
        <v/>
      </c>
      <c r="J42" s="143" t="str">
        <f>IFERROR(VLOOKUP($B42,'Benchmark Data'!$B:$FF,J$1,FALSE)/VLOOKUP($B41,'Benchmark Data'!$B:$FF,J$1,FALSE)*J43,"")</f>
        <v/>
      </c>
      <c r="K42" s="156" t="str">
        <f>IFERROR(VLOOKUP($B42,'Benchmark Data'!$B:$FF,K$1,FALSE)*K43,"")</f>
        <v/>
      </c>
      <c r="L42" s="156" t="str">
        <f>IFERROR(VLOOKUP($B42,'Benchmark Data'!$B:$FF,L$1,FALSE)*L43,"")</f>
        <v/>
      </c>
      <c r="M42" s="156" t="str">
        <f>IFERROR(VLOOKUP($B42,'Benchmark Data'!$B:$FF,M$1,FALSE)*M43,"")</f>
        <v/>
      </c>
      <c r="N42" s="143" t="str">
        <f>IFERROR(VLOOKUP($B42,'Benchmark Data'!$B:$FF,N$1,FALSE)/VLOOKUP($B41,'Benchmark Data'!$B:$FF,N$1,FALSE)*N43,"")</f>
        <v/>
      </c>
      <c r="O42" s="143" t="str">
        <f>IFERROR(VLOOKUP($B42,'Benchmark Data'!$B:$FF,O$1,FALSE)/VLOOKUP($B41,'Benchmark Data'!$B:$FF,O$1,FALSE)*O43,"")</f>
        <v/>
      </c>
      <c r="P42" s="143" t="str">
        <f>IFERROR(VLOOKUP($B42,'Benchmark Data'!$B:$FF,P$1,FALSE)/VLOOKUP($B41,'Benchmark Data'!$B:$FF,P$1,FALSE)*P43,"")</f>
        <v/>
      </c>
      <c r="Q42" s="156">
        <f>IFERROR(VLOOKUP($B42,'Benchmark Data'!$B:$FF,Q$1,FALSE)*Q43,"")</f>
        <v>3.2596182105019738</v>
      </c>
      <c r="R42" s="156">
        <f>IFERROR(VLOOKUP($B42,'Benchmark Data'!$B:$FF,R$1,FALSE)*R43,"")</f>
        <v>3.2596182105019738</v>
      </c>
      <c r="S42" s="156">
        <f>IFERROR(VLOOKUP($B42,'Benchmark Data'!$B:$FF,S$1,FALSE)*S43,"")</f>
        <v>3.2596182105019738</v>
      </c>
      <c r="T42" s="156">
        <f>IFERROR(VLOOKUP($B42,'Benchmark Data'!$B:$FF,T$1,FALSE)*T43,"")</f>
        <v>3.2596182105019738</v>
      </c>
      <c r="U42" s="156" t="str">
        <f>IFERROR(VLOOKUP($B42,'Benchmark Data'!$B:$FF,U$1,FALSE)*U43,"")</f>
        <v/>
      </c>
      <c r="V42" s="143">
        <f>IFERROR(VLOOKUP($B42,'Benchmark Data'!$B:$FF,V$1,FALSE)/VLOOKUP($B41,'Benchmark Data'!$B:$FF,V$1,FALSE)*V43,"")</f>
        <v>3.8271073093990902</v>
      </c>
      <c r="W42" s="143">
        <f>IFERROR(VLOOKUP($B42,'Benchmark Data'!$B:$FF,W$1,FALSE)/VLOOKUP($B41,'Benchmark Data'!$B:$FF,W$1,FALSE)*W43,"")</f>
        <v>3.8271073093990902</v>
      </c>
      <c r="X42" s="143">
        <f>IFERROR(VLOOKUP($B42,'Benchmark Data'!$B:$FF,X$1,FALSE)/VLOOKUP($B41,'Benchmark Data'!$B:$FF,X$1,FALSE)*X43,"")</f>
        <v>3.8271073093990902</v>
      </c>
      <c r="Y42" s="143">
        <f>IFERROR(VLOOKUP($B42,'Benchmark Data'!$B:$FF,Y$1,FALSE)/VLOOKUP($B41,'Benchmark Data'!$B:$FF,Y$1,FALSE)*Y43,"")</f>
        <v>3.8271073093990902</v>
      </c>
      <c r="Z42" s="143" t="str">
        <f>IFERROR(VLOOKUP($B42,'Benchmark Data'!$B:$FF,Z$1,FALSE)/VLOOKUP($B41,'Benchmark Data'!$B:$FF,Z$1,FALSE)*Z43,"")</f>
        <v/>
      </c>
      <c r="AA42" s="143" t="str">
        <f>IFERROR(VLOOKUP($B42,'Benchmark Data'!$B:$FF,AA$1,FALSE)/VLOOKUP($B41,'Benchmark Data'!$B:$FF,AA$1,FALSE)*AA43,"")</f>
        <v/>
      </c>
      <c r="AB42" s="143" t="str">
        <f>IFERROR(VLOOKUP($B42,'Benchmark Data'!$B:$FF,AB$1,FALSE)/VLOOKUP($B41,'Benchmark Data'!$B:$FF,AB$1,FALSE)*AB43,"")</f>
        <v/>
      </c>
      <c r="AC42" s="143" t="str">
        <f>IFERROR(VLOOKUP($B42,'Benchmark Data'!$B:$FF,AC$1,FALSE)/VLOOKUP($B41,'Benchmark Data'!$B:$FF,AC$1,FALSE)*AC43,"")</f>
        <v/>
      </c>
      <c r="AD42" s="143" t="str">
        <f>IFERROR(VLOOKUP($B42,'Benchmark Data'!$B:$FF,AD$1,FALSE)/VLOOKUP($B41,'Benchmark Data'!$B:$FF,AD$1,FALSE)*AD43,"")</f>
        <v/>
      </c>
      <c r="AE42" s="143" t="str">
        <f>IFERROR(VLOOKUP($B42,'Benchmark Data'!$B:$FF,AE$1,FALSE)/VLOOKUP($B41,'Benchmark Data'!$B:$FF,AE$1,FALSE)*AE43,"")</f>
        <v/>
      </c>
      <c r="AF42" s="143" t="str">
        <f>IFERROR(VLOOKUP($B42,'Benchmark Data'!$B:$FF,AF$1,FALSE)/VLOOKUP($B41,'Benchmark Data'!$B:$FF,AF$1,FALSE)*AF43,"")</f>
        <v/>
      </c>
      <c r="AG42" s="143" t="str">
        <f>IFERROR(VLOOKUP($B42,'Benchmark Data'!$B:$FF,AG$1,FALSE)/VLOOKUP($B41,'Benchmark Data'!$B:$FF,AG$1,FALSE)*AG43,"")</f>
        <v/>
      </c>
      <c r="AH42" s="143" t="str">
        <f>IFERROR(VLOOKUP($B42,'Benchmark Data'!$B:$FF,AH$1,FALSE)/VLOOKUP($B41,'Benchmark Data'!$B:$FF,AH$1,FALSE)*AH43,"")</f>
        <v/>
      </c>
      <c r="AI42" s="143" t="str">
        <f>IFERROR(VLOOKUP($B42,'Benchmark Data'!$B:$FF,AI$1,FALSE)/VLOOKUP($B41,'Benchmark Data'!$B:$FF,AI$1,FALSE)*AI43,"")</f>
        <v/>
      </c>
      <c r="AJ42" s="143" t="str">
        <f>IFERROR(VLOOKUP($B42,'Benchmark Data'!$B:$FF,AJ$1,FALSE)/VLOOKUP($B41,'Benchmark Data'!$B:$FF,AJ$1,FALSE)*AJ43,"")</f>
        <v/>
      </c>
      <c r="AK42" s="143" t="str">
        <f>IFERROR(VLOOKUP($B42,'Benchmark Data'!$B:$FF,AK$1,FALSE)/VLOOKUP($B41,'Benchmark Data'!$B:$FF,AK$1,FALSE)*AK43,"")</f>
        <v/>
      </c>
      <c r="AL42" s="143" t="str">
        <f>IFERROR(VLOOKUP($B42,'Benchmark Data'!$B:$FF,AL$1,FALSE)/VLOOKUP($B41,'Benchmark Data'!$B:$FF,AL$1,FALSE)*AL43,"")</f>
        <v/>
      </c>
      <c r="AM42" s="143" t="str">
        <f>IFERROR(VLOOKUP($B42,'Benchmark Data'!$B:$FF,AM$1,FALSE)/VLOOKUP($B41,'Benchmark Data'!$B:$FF,AM$1,FALSE)*AM43,"")</f>
        <v/>
      </c>
      <c r="AN42" s="143" t="str">
        <f>IFERROR(VLOOKUP($B42,'Benchmark Data'!$B:$FF,AN$1,FALSE)/VLOOKUP($B41,'Benchmark Data'!$B:$FF,AN$1,FALSE)*AN43,"")</f>
        <v/>
      </c>
      <c r="AO42" s="143" t="str">
        <f>IFERROR(VLOOKUP($B42,'Benchmark Data'!$B:$FF,AO$1,FALSE)/VLOOKUP($B41,'Benchmark Data'!$B:$FF,AO$1,FALSE)*AO43,"")</f>
        <v/>
      </c>
      <c r="AP42" s="143" t="str">
        <f>IFERROR(VLOOKUP($B42,'Benchmark Data'!$B:$FF,AP$1,FALSE)/VLOOKUP($B41,'Benchmark Data'!$B:$FF,AP$1,FALSE)*AP43,"")</f>
        <v/>
      </c>
      <c r="AQ42" s="143" t="str">
        <f>IFERROR(VLOOKUP($B42,'Benchmark Data'!$B:$FF,AQ$1,FALSE)/VLOOKUP($B41,'Benchmark Data'!$B:$FF,AQ$1,FALSE)*AQ43,"")</f>
        <v/>
      </c>
      <c r="AR42" s="143" t="str">
        <f>IFERROR(VLOOKUP($B42,'Benchmark Data'!$B:$FF,AR$1,FALSE)/VLOOKUP($B41,'Benchmark Data'!$B:$FF,AR$1,FALSE)*AR43,"")</f>
        <v/>
      </c>
      <c r="AS42" s="143" t="str">
        <f>IFERROR(VLOOKUP($B42,'Benchmark Data'!$B:$FF,AS$1,FALSE)/VLOOKUP($B41,'Benchmark Data'!$B:$FF,AS$1,FALSE)*AS43,"")</f>
        <v/>
      </c>
      <c r="AT42" s="143" t="str">
        <f>IFERROR(VLOOKUP($B42,'Benchmark Data'!$B:$FF,AT$1,FALSE)/VLOOKUP($B41,'Benchmark Data'!$B:$FF,AT$1,FALSE)*AT43,"")</f>
        <v/>
      </c>
      <c r="AU42" s="143" t="str">
        <f>IFERROR(VLOOKUP($B42,'Benchmark Data'!$B:$FF,AU$1,FALSE)/VLOOKUP($B41,'Benchmark Data'!$B:$FF,AU$1,FALSE)*AU43,"")</f>
        <v/>
      </c>
      <c r="AV42" s="143" t="str">
        <f>IFERROR(VLOOKUP($B42,'Benchmark Data'!$B:$FF,AV$1,FALSE)/VLOOKUP($B41,'Benchmark Data'!$B:$FF,AV$1,FALSE)*AV43,"")</f>
        <v/>
      </c>
      <c r="AW42" s="143" t="str">
        <f>IFERROR(VLOOKUP($B42,'Benchmark Data'!$B:$FF,AW$1,FALSE)/VLOOKUP($B41,'Benchmark Data'!$B:$FF,AW$1,FALSE)*AW43,"")</f>
        <v/>
      </c>
      <c r="AX42" s="143" t="str">
        <f>IFERROR(VLOOKUP($B42,'Benchmark Data'!$B:$FF,AX$1,FALSE)/VLOOKUP($B41,'Benchmark Data'!$B:$FF,AX$1,FALSE)*AX43,"")</f>
        <v/>
      </c>
      <c r="AY42" s="143" t="str">
        <f>IFERROR(VLOOKUP($B42,'Benchmark Data'!$B:$FF,AY$1,FALSE)/VLOOKUP($B41,'Benchmark Data'!$B:$FF,AY$1,FALSE)*AY43,"")</f>
        <v/>
      </c>
      <c r="AZ42" s="156" t="str">
        <f>IFERROR(VLOOKUP($B42,'Benchmark Data'!$B:$FF,AZ$1,FALSE)*AZ43,"")</f>
        <v/>
      </c>
      <c r="BA42" s="156" t="str">
        <f>IFERROR(VLOOKUP($B42,'Benchmark Data'!$B:$FF,BA$1,FALSE)*BA43,"")</f>
        <v/>
      </c>
      <c r="BB42" s="143" t="str">
        <f>IFERROR(VLOOKUP($B42,'Benchmark Data'!$B:$FF,BB$1,FALSE)/VLOOKUP($B41,'Benchmark Data'!$B:$FF,BB$1,FALSE)*BB43,"")</f>
        <v/>
      </c>
      <c r="BC42" s="143" t="str">
        <f>IFERROR(VLOOKUP($B42,'Benchmark Data'!$B:$FF,BC$1,FALSE)/VLOOKUP($B41,'Benchmark Data'!$B:$FF,BC$1,FALSE)*BC43,"")</f>
        <v/>
      </c>
      <c r="BD42" s="143" t="str">
        <f>IFERROR(VLOOKUP($B42,'Benchmark Data'!$B:$FF,BD$1,FALSE)/VLOOKUP($B41,'Benchmark Data'!$B:$FF,BD$1,FALSE)*BD43,"")</f>
        <v/>
      </c>
      <c r="BE42" s="143" t="str">
        <f>IFERROR(VLOOKUP($B42,'Benchmark Data'!$B:$FF,BE$1,FALSE)/VLOOKUP($B41,'Benchmark Data'!$B:$FF,BE$1,FALSE)*BE43,"")</f>
        <v/>
      </c>
      <c r="BF42" s="143" t="str">
        <f>IFERROR(VLOOKUP($B42,'Benchmark Data'!$B:$FF,BF$1,FALSE)/VLOOKUP($B41,'Benchmark Data'!$B:$FF,BF$1,FALSE)*BF43,"")</f>
        <v/>
      </c>
      <c r="BG42" s="143" t="str">
        <f>IFERROR(VLOOKUP($B42,'Benchmark Data'!$B:$FF,BG$1,FALSE)/VLOOKUP($B41,'Benchmark Data'!$B:$FF,BG$1,FALSE)*BG43,"")</f>
        <v/>
      </c>
      <c r="BH42" s="143" t="str">
        <f>IFERROR(VLOOKUP($B42,'Benchmark Data'!$B:$FF,BH$1,FALSE)/VLOOKUP($B41,'Benchmark Data'!$B:$FF,BH$1,FALSE)*BH43,"")</f>
        <v/>
      </c>
      <c r="BI42" s="143" t="str">
        <f>IFERROR(VLOOKUP($B42,'Benchmark Data'!$B:$FF,BI$1,FALSE)/VLOOKUP($B41,'Benchmark Data'!$B:$FF,BI$1,FALSE)*BI43,"")</f>
        <v/>
      </c>
      <c r="BJ42" s="143" t="str">
        <f>IFERROR(VLOOKUP($B42,'Benchmark Data'!$B:$FF,BJ$1,FALSE)/VLOOKUP($B41,'Benchmark Data'!$B:$FF,BJ$1,FALSE)*BJ43,"")</f>
        <v/>
      </c>
      <c r="BK42" s="143" t="str">
        <f>IFERROR(VLOOKUP($B42,'Benchmark Data'!$B:$FF,BK$1,FALSE)/VLOOKUP($B41,'Benchmark Data'!$B:$FF,BK$1,FALSE)*BK43,"")</f>
        <v/>
      </c>
      <c r="BL42" s="143" t="str">
        <f>IFERROR(VLOOKUP($B42,'Benchmark Data'!$B:$FF,BL$1,FALSE)/VLOOKUP($B41,'Benchmark Data'!$B:$FF,BL$1,FALSE)*BL43,"")</f>
        <v/>
      </c>
      <c r="BM42" s="143" t="str">
        <f>IFERROR(VLOOKUP($B42,'Benchmark Data'!$B:$FF,BM$1,FALSE)/VLOOKUP($B41,'Benchmark Data'!$B:$FF,BM$1,FALSE)*BM43,"")</f>
        <v/>
      </c>
      <c r="BN42" s="143" t="str">
        <f>IFERROR(VLOOKUP($B42,'Benchmark Data'!$B:$FF,BN$1,FALSE)/VLOOKUP($B41,'Benchmark Data'!$B:$FF,BN$1,FALSE)*BN43,"")</f>
        <v/>
      </c>
      <c r="BO42" s="143" t="str">
        <f>IFERROR(VLOOKUP($B42,'Benchmark Data'!$B:$FF,BO$1,FALSE)/VLOOKUP($B41,'Benchmark Data'!$B:$FF,BO$1,FALSE)*BO43,"")</f>
        <v/>
      </c>
      <c r="BP42" s="143" t="str">
        <f>IFERROR(VLOOKUP($B42,'Benchmark Data'!$B:$FF,BP$1,FALSE)/VLOOKUP($B41,'Benchmark Data'!$B:$FF,BP$1,FALSE)*BP43,"")</f>
        <v/>
      </c>
      <c r="BQ42" s="143" t="str">
        <f>IFERROR(VLOOKUP($B42,'Benchmark Data'!$B:$FF,BQ$1,FALSE)/VLOOKUP($B41,'Benchmark Data'!$B:$FF,BQ$1,FALSE)*BQ43,"")</f>
        <v/>
      </c>
      <c r="BR42" s="143" t="str">
        <f>IFERROR(VLOOKUP($B42,'Benchmark Data'!$B:$FF,BR$1,FALSE)/VLOOKUP($B41,'Benchmark Data'!$B:$FF,BR$1,FALSE)*BR43,"")</f>
        <v/>
      </c>
      <c r="BS42" s="143" t="str">
        <f>IFERROR(VLOOKUP($B42,'Benchmark Data'!$B:$FF,BS$1,FALSE)/VLOOKUP($B41,'Benchmark Data'!$B:$FF,BS$1,FALSE)*BS43,"")</f>
        <v/>
      </c>
      <c r="BT42" s="143" t="str">
        <f>IFERROR(VLOOKUP($B42,'Benchmark Data'!$B:$FF,BT$1,FALSE)/VLOOKUP($B41,'Benchmark Data'!$B:$FF,BT$1,FALSE)*BT43,"")</f>
        <v/>
      </c>
      <c r="BU42" s="143" t="str">
        <f>IFERROR(VLOOKUP($B42,'Benchmark Data'!$B:$FF,BU$1,FALSE)/VLOOKUP($B41,'Benchmark Data'!$B:$FF,BU$1,FALSE)*BU43,"")</f>
        <v/>
      </c>
      <c r="BV42" s="143" t="str">
        <f>IFERROR(VLOOKUP($B42,'Benchmark Data'!$B:$FF,BV$1,FALSE)/VLOOKUP($B41,'Benchmark Data'!$B:$FF,BV$1,FALSE)*BV43,"")</f>
        <v/>
      </c>
      <c r="BW42" s="143" t="str">
        <f>IFERROR(VLOOKUP($B42,'Benchmark Data'!$B:$FF,BW$1,FALSE)/VLOOKUP($B41,'Benchmark Data'!$B:$FF,BW$1,FALSE)*BW43,"")</f>
        <v/>
      </c>
      <c r="BX42" s="143" t="str">
        <f>IFERROR(VLOOKUP($B42,'Benchmark Data'!$B:$FF,BX$1,FALSE)/VLOOKUP($B41,'Benchmark Data'!$B:$FF,BX$1,FALSE)*BX43,"")</f>
        <v/>
      </c>
      <c r="BY42" s="143" t="str">
        <f>IFERROR(VLOOKUP($B42,'Benchmark Data'!$B:$FF,BY$1,FALSE)/VLOOKUP($B41,'Benchmark Data'!$B:$FF,BY$1,FALSE)*BY43,"")</f>
        <v/>
      </c>
      <c r="BZ42" s="143" t="str">
        <f>IFERROR(VLOOKUP($B42,'Benchmark Data'!$B:$FF,BZ$1,FALSE)/VLOOKUP($B41,'Benchmark Data'!$B:$FF,BZ$1,FALSE)*BZ43,"")</f>
        <v/>
      </c>
      <c r="CA42" s="143" t="str">
        <f>IFERROR(VLOOKUP($B42,'Benchmark Data'!$B:$FF,CA$1,FALSE)/VLOOKUP($B41,'Benchmark Data'!$B:$FF,CA$1,FALSE)*CA43,"")</f>
        <v/>
      </c>
      <c r="CB42" s="143" t="str">
        <f>IFERROR(VLOOKUP($B42,'Benchmark Data'!$B:$FF,CB$1,FALSE)/VLOOKUP($B41,'Benchmark Data'!$B:$FF,CB$1,FALSE)*CB43,"")</f>
        <v/>
      </c>
      <c r="CC42" s="143" t="str">
        <f>IFERROR(VLOOKUP($B42,'Benchmark Data'!$B:$FF,CC$1,FALSE)/VLOOKUP($B41,'Benchmark Data'!$B:$FF,CC$1,FALSE)*CC43,"")</f>
        <v/>
      </c>
      <c r="CD42" s="143" t="str">
        <f>IFERROR(VLOOKUP($B42,'Benchmark Data'!$B:$FF,CD$1,FALSE)/VLOOKUP($B41,'Benchmark Data'!$B:$FF,CD$1,FALSE)*CD43,"")</f>
        <v/>
      </c>
      <c r="CE42" s="143" t="str">
        <f>IFERROR(VLOOKUP($B42,'Benchmark Data'!$B:$FF,CE$1,FALSE)/VLOOKUP($B41,'Benchmark Data'!$B:$FF,CE$1,FALSE)*CE43,"")</f>
        <v/>
      </c>
      <c r="CF42" s="143" t="str">
        <f>IFERROR(VLOOKUP($B42,'Benchmark Data'!$B:$FF,CF$1,FALSE)/VLOOKUP($B41,'Benchmark Data'!$B:$FF,CF$1,FALSE)*CF43,"")</f>
        <v/>
      </c>
      <c r="CG42" s="143" t="str">
        <f>IFERROR(VLOOKUP($B42,'Benchmark Data'!$B:$FF,CG$1,FALSE)/VLOOKUP($B41,'Benchmark Data'!$B:$FF,CG$1,FALSE)*CG43,"")</f>
        <v/>
      </c>
      <c r="CH42" s="156" t="str">
        <f>IFERROR(VLOOKUP($B42,'Benchmark Data'!$B:$FF,CH$1,FALSE)*CH43,"")</f>
        <v/>
      </c>
      <c r="CI42" s="143" t="str">
        <f>IFERROR(VLOOKUP($B42,'Benchmark Data'!$B:$FF,CI$1,FALSE)/VLOOKUP($B41,'Benchmark Data'!$B:$FF,CI$1,FALSE)*CI43,"")</f>
        <v/>
      </c>
      <c r="CJ42" s="143" t="str">
        <f>IFERROR(VLOOKUP($B42,'Benchmark Data'!$B:$FF,CJ$1,FALSE)/VLOOKUP($B41,'Benchmark Data'!$B:$FF,CJ$1,FALSE)*CJ43,"")</f>
        <v/>
      </c>
      <c r="CK42" s="143" t="str">
        <f>IFERROR(VLOOKUP($B42,'Benchmark Data'!$B:$FF,CK$1,FALSE)/VLOOKUP($B41,'Benchmark Data'!$B:$FF,CK$1,FALSE)*CK43,"")</f>
        <v/>
      </c>
      <c r="CL42" s="143" t="str">
        <f>IFERROR(VLOOKUP($B42,'Benchmark Data'!$B:$AAA,CL$1,FALSE)/VLOOKUP($B41,'Benchmark Data'!$B:$AAA,CL$1,FALSE)*CL43,"")</f>
        <v/>
      </c>
      <c r="CM42" s="143" t="str">
        <f>IFERROR(VLOOKUP($B42,'Benchmark Data'!$B:$AAA,CM$1,FALSE)/VLOOKUP($B41,'Benchmark Data'!$B:$AAA,CM$1,FALSE)*CM43,"")</f>
        <v/>
      </c>
      <c r="CN42" s="143" t="str">
        <f>IFERROR(VLOOKUP($B42,'Benchmark Data'!$B:$AAA,CN$1,FALSE)/VLOOKUP($B41,'Benchmark Data'!$B:$AAA,CN$1,FALSE)*CN43,"")</f>
        <v/>
      </c>
      <c r="CO42" s="143" t="str">
        <f>IFERROR(VLOOKUP($B42,'Benchmark Data'!$B:$AAA,CO$1,FALSE)/VLOOKUP($B41,'Benchmark Data'!$B:$AAA,CO$1,FALSE)*CO43,"")</f>
        <v/>
      </c>
      <c r="CP42" s="143" t="str">
        <f>IFERROR(VLOOKUP($B42,'Benchmark Data'!$B:$AAA,CP$1,FALSE)/VLOOKUP($B41,'Benchmark Data'!$B:$AAA,CP$1,FALSE)*CP43,"")</f>
        <v/>
      </c>
      <c r="CQ42" s="143" t="str">
        <f>IFERROR(VLOOKUP($B42,'Benchmark Data'!$B:$AAA,CQ$1,FALSE)/VLOOKUP($B41,'Benchmark Data'!$B:$AAA,CQ$1,FALSE)*CQ43,"")</f>
        <v/>
      </c>
      <c r="CR42" s="143" t="str">
        <f>IFERROR(VLOOKUP($B42,'Benchmark Data'!$B:$AAA,CR$1,FALSE)/VLOOKUP($B41,'Benchmark Data'!$B:$AAA,CR$1,FALSE)*CR43,"")</f>
        <v/>
      </c>
      <c r="CS42" s="143" t="str">
        <f>IFERROR(VLOOKUP($B42,'Benchmark Data'!$B:$AAA,CS$1,FALSE)/VLOOKUP($B41,'Benchmark Data'!$B:$AAA,CS$1,FALSE)*CS43,"")</f>
        <v/>
      </c>
      <c r="CT42" s="143" t="str">
        <f>IFERROR(VLOOKUP($B42,'Benchmark Data'!$B:$AAA,CT$1,FALSE)/VLOOKUP($B41,'Benchmark Data'!$B:$AAA,CT$1,FALSE)*CT43,"")</f>
        <v/>
      </c>
      <c r="CU42" s="143" t="str">
        <f>IFERROR(VLOOKUP($B42,'Benchmark Data'!$B:$AAA,CU$1,FALSE)/VLOOKUP($B41,'Benchmark Data'!$B:$AAA,CU$1,FALSE)*CU43,"")</f>
        <v/>
      </c>
      <c r="CV42" s="143" t="str">
        <f>IFERROR(VLOOKUP($B42,'Benchmark Data'!$B:$AAA,CV$1,FALSE)/VLOOKUP($B41,'Benchmark Data'!$B:$AAA,CV$1,FALSE)*CV43,"")</f>
        <v/>
      </c>
      <c r="CW42" s="143" t="str">
        <f>IFERROR(VLOOKUP($B42,'Benchmark Data'!$B:$AAA,CW$1,FALSE)/VLOOKUP($B41,'Benchmark Data'!$B:$AAA,CW$1,FALSE)*CW43,"")</f>
        <v/>
      </c>
      <c r="CX42" s="143" t="str">
        <f>IFERROR(VLOOKUP($B42,'Benchmark Data'!$B:$AAA,CX$1,FALSE)/VLOOKUP($B41,'Benchmark Data'!$B:$AAA,CX$1,FALSE)*CX43,"")</f>
        <v/>
      </c>
      <c r="CY42" s="143" t="str">
        <f>IFERROR(VLOOKUP($B42,'Benchmark Data'!$B:$AAA,CY$1,FALSE)/VLOOKUP($B41,'Benchmark Data'!$B:$AAA,CY$1,FALSE)*CY43,"")</f>
        <v/>
      </c>
      <c r="CZ42" s="143" t="str">
        <f>IFERROR(VLOOKUP($B42,'Benchmark Data'!$B:$AAA,CZ$1,FALSE)/VLOOKUP($B41,'Benchmark Data'!$B:$AAA,CZ$1,FALSE)*CZ43,"")</f>
        <v/>
      </c>
      <c r="DA42" s="143" t="str">
        <f>IFERROR(VLOOKUP($B42,'Benchmark Data'!$B:$AAA,DA$1,FALSE)/VLOOKUP($B41,'Benchmark Data'!$B:$AAA,DA$1,FALSE)*DA43,"")</f>
        <v/>
      </c>
      <c r="DB42" s="143" t="str">
        <f>IFERROR(VLOOKUP($B42,'Benchmark Data'!$B:$AAA,DB$1,FALSE)/VLOOKUP($B41,'Benchmark Data'!$B:$AAA,DB$1,FALSE)*DB43,"")</f>
        <v/>
      </c>
      <c r="DC42" s="143" t="str">
        <f>IFERROR(VLOOKUP($B42,'Benchmark Data'!$B:$AAA,DC$1,FALSE)/VLOOKUP($B41,'Benchmark Data'!$B:$AAA,DC$1,FALSE)*DC43,"")</f>
        <v/>
      </c>
      <c r="DD42" s="143" t="str">
        <f>IFERROR(VLOOKUP($B42,'Benchmark Data'!$B:$AAA,DD$1,FALSE)/VLOOKUP($B41,'Benchmark Data'!$B:$AAA,DD$1,FALSE)*DD43,"")</f>
        <v/>
      </c>
      <c r="DE42" s="143" t="str">
        <f>IFERROR(VLOOKUP($B42,'Benchmark Data'!$B:$AAA,DE$1,FALSE)/VLOOKUP($B41,'Benchmark Data'!$B:$AAA,DE$1,FALSE)*DE43,"")</f>
        <v/>
      </c>
      <c r="DF42" s="143" t="str">
        <f>IFERROR(VLOOKUP($B42,'Benchmark Data'!$B:$AAA,DF$1,FALSE)/VLOOKUP($B41,'Benchmark Data'!$B:$AAA,DF$1,FALSE)*DF43,"")</f>
        <v/>
      </c>
      <c r="DG42" s="143" t="str">
        <f>IFERROR(VLOOKUP($B42,'Benchmark Data'!$B:$AAA,DG$1,FALSE)/VLOOKUP($B41,'Benchmark Data'!$B:$AAA,DG$1,FALSE)*DG43,"")</f>
        <v/>
      </c>
      <c r="DH42" s="143" t="str">
        <f>IFERROR(VLOOKUP($B42,'Benchmark Data'!$B:$AAA,DH$1,FALSE)/VLOOKUP($B41,'Benchmark Data'!$B:$AAA,DH$1,FALSE)*DH43,"")</f>
        <v/>
      </c>
      <c r="DI42" s="143" t="str">
        <f>IFERROR(VLOOKUP($B42,'Benchmark Data'!$B:$AAA,DI$1,FALSE)/VLOOKUP($B41,'Benchmark Data'!$B:$AAA,DI$1,FALSE)*DI43,"")</f>
        <v/>
      </c>
    </row>
    <row r="43" spans="1:113">
      <c r="A43" s="94">
        <f t="shared" si="33"/>
        <v>158</v>
      </c>
      <c r="B43" s="168">
        <f t="shared" si="34"/>
        <v>41274</v>
      </c>
      <c r="C43" s="143" t="str">
        <f>IFERROR(VLOOKUP($B43,'Benchmark Data'!$B:$FF,C$1,FALSE)/VLOOKUP($B42,'Benchmark Data'!$B:$FF,C$1,FALSE)*C44,"")</f>
        <v/>
      </c>
      <c r="D43" s="143" t="str">
        <f>IFERROR(VLOOKUP($B43,'Benchmark Data'!$B:$FF,D$1,FALSE)/VLOOKUP($B42,'Benchmark Data'!$B:$FF,D$1,FALSE)*D44,"")</f>
        <v/>
      </c>
      <c r="E43" s="143" t="str">
        <f>IFERROR(VLOOKUP($B43,'Benchmark Data'!$B:$FF,E$1,FALSE)/VLOOKUP($B42,'Benchmark Data'!$B:$FF,E$1,FALSE)*E44,"")</f>
        <v/>
      </c>
      <c r="F43" s="143" t="str">
        <f>IFERROR(VLOOKUP($B43,'Benchmark Data'!$B:$FF,F$1,FALSE)/VLOOKUP($B42,'Benchmark Data'!$B:$FF,F$1,FALSE)*F44,"")</f>
        <v/>
      </c>
      <c r="G43" s="143" t="str">
        <f>IFERROR(VLOOKUP($B43,'Benchmark Data'!$B:$FF,G$1,FALSE)/VLOOKUP($B42,'Benchmark Data'!$B:$FF,G$1,FALSE)*G44,"")</f>
        <v/>
      </c>
      <c r="H43" s="143" t="str">
        <f>IFERROR(VLOOKUP($B43,'Benchmark Data'!$B:$FF,H$1,FALSE)/VLOOKUP($B42,'Benchmark Data'!$B:$FF,H$1,FALSE)*H44,"")</f>
        <v/>
      </c>
      <c r="I43" s="143" t="str">
        <f>IFERROR(VLOOKUP($B43,'Benchmark Data'!$B:$FF,I$1,FALSE)/VLOOKUP($B42,'Benchmark Data'!$B:$FF,I$1,FALSE)*I44,"")</f>
        <v/>
      </c>
      <c r="J43" s="143" t="str">
        <f>IFERROR(VLOOKUP($B43,'Benchmark Data'!$B:$FF,J$1,FALSE)/VLOOKUP($B42,'Benchmark Data'!$B:$FF,J$1,FALSE)*J44,"")</f>
        <v/>
      </c>
      <c r="K43" s="156" t="str">
        <f>IFERROR(VLOOKUP($B43,'Benchmark Data'!$B:$FF,K$1,FALSE)*K44,"")</f>
        <v/>
      </c>
      <c r="L43" s="156" t="str">
        <f>IFERROR(VLOOKUP($B43,'Benchmark Data'!$B:$FF,L$1,FALSE)*L44,"")</f>
        <v/>
      </c>
      <c r="M43" s="156" t="str">
        <f>IFERROR(VLOOKUP($B43,'Benchmark Data'!$B:$FF,M$1,FALSE)*M44,"")</f>
        <v/>
      </c>
      <c r="N43" s="143" t="str">
        <f>IFERROR(VLOOKUP($B43,'Benchmark Data'!$B:$FF,N$1,FALSE)/VLOOKUP($B42,'Benchmark Data'!$B:$FF,N$1,FALSE)*N44,"")</f>
        <v/>
      </c>
      <c r="O43" s="143" t="str">
        <f>IFERROR(VLOOKUP($B43,'Benchmark Data'!$B:$FF,O$1,FALSE)/VLOOKUP($B42,'Benchmark Data'!$B:$FF,O$1,FALSE)*O44,"")</f>
        <v/>
      </c>
      <c r="P43" s="143" t="str">
        <f>IFERROR(VLOOKUP($B43,'Benchmark Data'!$B:$FF,P$1,FALSE)/VLOOKUP($B42,'Benchmark Data'!$B:$FF,P$1,FALSE)*P44,"")</f>
        <v/>
      </c>
      <c r="Q43" s="156">
        <f>IFERROR(VLOOKUP($B43,'Benchmark Data'!$B:$FF,Q$1,FALSE)*Q44,"")</f>
        <v>3.2443016347344091</v>
      </c>
      <c r="R43" s="156">
        <f>IFERROR(VLOOKUP($B43,'Benchmark Data'!$B:$FF,R$1,FALSE)*R44,"")</f>
        <v>3.2443016347344091</v>
      </c>
      <c r="S43" s="156">
        <f>IFERROR(VLOOKUP($B43,'Benchmark Data'!$B:$FF,S$1,FALSE)*S44,"")</f>
        <v>3.2443016347344091</v>
      </c>
      <c r="T43" s="156">
        <f>IFERROR(VLOOKUP($B43,'Benchmark Data'!$B:$FF,T$1,FALSE)*T44,"")</f>
        <v>3.2443016347344091</v>
      </c>
      <c r="U43" s="156" t="str">
        <f>IFERROR(VLOOKUP($B43,'Benchmark Data'!$B:$FF,U$1,FALSE)*U44,"")</f>
        <v/>
      </c>
      <c r="V43" s="143">
        <f>IFERROR(VLOOKUP($B43,'Benchmark Data'!$B:$FF,V$1,FALSE)/VLOOKUP($B42,'Benchmark Data'!$B:$FF,V$1,FALSE)*V44,"")</f>
        <v>3.8768436721390906</v>
      </c>
      <c r="W43" s="143">
        <f>IFERROR(VLOOKUP($B43,'Benchmark Data'!$B:$FF,W$1,FALSE)/VLOOKUP($B42,'Benchmark Data'!$B:$FF,W$1,FALSE)*W44,"")</f>
        <v>3.8768436721390906</v>
      </c>
      <c r="X43" s="143">
        <f>IFERROR(VLOOKUP($B43,'Benchmark Data'!$B:$FF,X$1,FALSE)/VLOOKUP($B42,'Benchmark Data'!$B:$FF,X$1,FALSE)*X44,"")</f>
        <v>3.8768436721390906</v>
      </c>
      <c r="Y43" s="143">
        <f>IFERROR(VLOOKUP($B43,'Benchmark Data'!$B:$FF,Y$1,FALSE)/VLOOKUP($B42,'Benchmark Data'!$B:$FF,Y$1,FALSE)*Y44,"")</f>
        <v>3.8768436721390906</v>
      </c>
      <c r="Z43" s="143" t="str">
        <f>IFERROR(VLOOKUP($B43,'Benchmark Data'!$B:$FF,Z$1,FALSE)/VLOOKUP($B42,'Benchmark Data'!$B:$FF,Z$1,FALSE)*Z44,"")</f>
        <v/>
      </c>
      <c r="AA43" s="143" t="str">
        <f>IFERROR(VLOOKUP($B43,'Benchmark Data'!$B:$FF,AA$1,FALSE)/VLOOKUP($B42,'Benchmark Data'!$B:$FF,AA$1,FALSE)*AA44,"")</f>
        <v/>
      </c>
      <c r="AB43" s="143" t="str">
        <f>IFERROR(VLOOKUP($B43,'Benchmark Data'!$B:$FF,AB$1,FALSE)/VLOOKUP($B42,'Benchmark Data'!$B:$FF,AB$1,FALSE)*AB44,"")</f>
        <v/>
      </c>
      <c r="AC43" s="143" t="str">
        <f>IFERROR(VLOOKUP($B43,'Benchmark Data'!$B:$FF,AC$1,FALSE)/VLOOKUP($B42,'Benchmark Data'!$B:$FF,AC$1,FALSE)*AC44,"")</f>
        <v/>
      </c>
      <c r="AD43" s="143" t="str">
        <f>IFERROR(VLOOKUP($B43,'Benchmark Data'!$B:$FF,AD$1,FALSE)/VLOOKUP($B42,'Benchmark Data'!$B:$FF,AD$1,FALSE)*AD44,"")</f>
        <v/>
      </c>
      <c r="AE43" s="143" t="str">
        <f>IFERROR(VLOOKUP($B43,'Benchmark Data'!$B:$FF,AE$1,FALSE)/VLOOKUP($B42,'Benchmark Data'!$B:$FF,AE$1,FALSE)*AE44,"")</f>
        <v/>
      </c>
      <c r="AF43" s="143" t="str">
        <f>IFERROR(VLOOKUP($B43,'Benchmark Data'!$B:$FF,AF$1,FALSE)/VLOOKUP($B42,'Benchmark Data'!$B:$FF,AF$1,FALSE)*AF44,"")</f>
        <v/>
      </c>
      <c r="AG43" s="143" t="str">
        <f>IFERROR(VLOOKUP($B43,'Benchmark Data'!$B:$FF,AG$1,FALSE)/VLOOKUP($B42,'Benchmark Data'!$B:$FF,AG$1,FALSE)*AG44,"")</f>
        <v/>
      </c>
      <c r="AH43" s="143" t="str">
        <f>IFERROR(VLOOKUP($B43,'Benchmark Data'!$B:$FF,AH$1,FALSE)/VLOOKUP($B42,'Benchmark Data'!$B:$FF,AH$1,FALSE)*AH44,"")</f>
        <v/>
      </c>
      <c r="AI43" s="143" t="str">
        <f>IFERROR(VLOOKUP($B43,'Benchmark Data'!$B:$FF,AI$1,FALSE)/VLOOKUP($B42,'Benchmark Data'!$B:$FF,AI$1,FALSE)*AI44,"")</f>
        <v/>
      </c>
      <c r="AJ43" s="143" t="str">
        <f>IFERROR(VLOOKUP($B43,'Benchmark Data'!$B:$FF,AJ$1,FALSE)/VLOOKUP($B42,'Benchmark Data'!$B:$FF,AJ$1,FALSE)*AJ44,"")</f>
        <v/>
      </c>
      <c r="AK43" s="143" t="str">
        <f>IFERROR(VLOOKUP($B43,'Benchmark Data'!$B:$FF,AK$1,FALSE)/VLOOKUP($B42,'Benchmark Data'!$B:$FF,AK$1,FALSE)*AK44,"")</f>
        <v/>
      </c>
      <c r="AL43" s="143" t="str">
        <f>IFERROR(VLOOKUP($B43,'Benchmark Data'!$B:$FF,AL$1,FALSE)/VLOOKUP($B42,'Benchmark Data'!$B:$FF,AL$1,FALSE)*AL44,"")</f>
        <v/>
      </c>
      <c r="AM43" s="143" t="str">
        <f>IFERROR(VLOOKUP($B43,'Benchmark Data'!$B:$FF,AM$1,FALSE)/VLOOKUP($B42,'Benchmark Data'!$B:$FF,AM$1,FALSE)*AM44,"")</f>
        <v/>
      </c>
      <c r="AN43" s="143" t="str">
        <f>IFERROR(VLOOKUP($B43,'Benchmark Data'!$B:$FF,AN$1,FALSE)/VLOOKUP($B42,'Benchmark Data'!$B:$FF,AN$1,FALSE)*AN44,"")</f>
        <v/>
      </c>
      <c r="AO43" s="143" t="str">
        <f>IFERROR(VLOOKUP($B43,'Benchmark Data'!$B:$FF,AO$1,FALSE)/VLOOKUP($B42,'Benchmark Data'!$B:$FF,AO$1,FALSE)*AO44,"")</f>
        <v/>
      </c>
      <c r="AP43" s="143" t="str">
        <f>IFERROR(VLOOKUP($B43,'Benchmark Data'!$B:$FF,AP$1,FALSE)/VLOOKUP($B42,'Benchmark Data'!$B:$FF,AP$1,FALSE)*AP44,"")</f>
        <v/>
      </c>
      <c r="AQ43" s="143" t="str">
        <f>IFERROR(VLOOKUP($B43,'Benchmark Data'!$B:$FF,AQ$1,FALSE)/VLOOKUP($B42,'Benchmark Data'!$B:$FF,AQ$1,FALSE)*AQ44,"")</f>
        <v/>
      </c>
      <c r="AR43" s="143" t="str">
        <f>IFERROR(VLOOKUP($B43,'Benchmark Data'!$B:$FF,AR$1,FALSE)/VLOOKUP($B42,'Benchmark Data'!$B:$FF,AR$1,FALSE)*AR44,"")</f>
        <v/>
      </c>
      <c r="AS43" s="143" t="str">
        <f>IFERROR(VLOOKUP($B43,'Benchmark Data'!$B:$FF,AS$1,FALSE)/VLOOKUP($B42,'Benchmark Data'!$B:$FF,AS$1,FALSE)*AS44,"")</f>
        <v/>
      </c>
      <c r="AT43" s="143" t="str">
        <f>IFERROR(VLOOKUP($B43,'Benchmark Data'!$B:$FF,AT$1,FALSE)/VLOOKUP($B42,'Benchmark Data'!$B:$FF,AT$1,FALSE)*AT44,"")</f>
        <v/>
      </c>
      <c r="AU43" s="143" t="str">
        <f>IFERROR(VLOOKUP($B43,'Benchmark Data'!$B:$FF,AU$1,FALSE)/VLOOKUP($B42,'Benchmark Data'!$B:$FF,AU$1,FALSE)*AU44,"")</f>
        <v/>
      </c>
      <c r="AV43" s="143" t="str">
        <f>IFERROR(VLOOKUP($B43,'Benchmark Data'!$B:$FF,AV$1,FALSE)/VLOOKUP($B42,'Benchmark Data'!$B:$FF,AV$1,FALSE)*AV44,"")</f>
        <v/>
      </c>
      <c r="AW43" s="143" t="str">
        <f>IFERROR(VLOOKUP($B43,'Benchmark Data'!$B:$FF,AW$1,FALSE)/VLOOKUP($B42,'Benchmark Data'!$B:$FF,AW$1,FALSE)*AW44,"")</f>
        <v/>
      </c>
      <c r="AX43" s="143" t="str">
        <f>IFERROR(VLOOKUP($B43,'Benchmark Data'!$B:$FF,AX$1,FALSE)/VLOOKUP($B42,'Benchmark Data'!$B:$FF,AX$1,FALSE)*AX44,"")</f>
        <v/>
      </c>
      <c r="AY43" s="143" t="str">
        <f>IFERROR(VLOOKUP($B43,'Benchmark Data'!$B:$FF,AY$1,FALSE)/VLOOKUP($B42,'Benchmark Data'!$B:$FF,AY$1,FALSE)*AY44,"")</f>
        <v/>
      </c>
      <c r="AZ43" s="156" t="str">
        <f>IFERROR(VLOOKUP($B43,'Benchmark Data'!$B:$FF,AZ$1,FALSE)*AZ44,"")</f>
        <v/>
      </c>
      <c r="BA43" s="156" t="str">
        <f>IFERROR(VLOOKUP($B43,'Benchmark Data'!$B:$FF,BA$1,FALSE)*BA44,"")</f>
        <v/>
      </c>
      <c r="BB43" s="143" t="str">
        <f>IFERROR(VLOOKUP($B43,'Benchmark Data'!$B:$FF,BB$1,FALSE)/VLOOKUP($B42,'Benchmark Data'!$B:$FF,BB$1,FALSE)*BB44,"")</f>
        <v/>
      </c>
      <c r="BC43" s="143" t="str">
        <f>IFERROR(VLOOKUP($B43,'Benchmark Data'!$B:$FF,BC$1,FALSE)/VLOOKUP($B42,'Benchmark Data'!$B:$FF,BC$1,FALSE)*BC44,"")</f>
        <v/>
      </c>
      <c r="BD43" s="143" t="str">
        <f>IFERROR(VLOOKUP($B43,'Benchmark Data'!$B:$FF,BD$1,FALSE)/VLOOKUP($B42,'Benchmark Data'!$B:$FF,BD$1,FALSE)*BD44,"")</f>
        <v/>
      </c>
      <c r="BE43" s="143" t="str">
        <f>IFERROR(VLOOKUP($B43,'Benchmark Data'!$B:$FF,BE$1,FALSE)/VLOOKUP($B42,'Benchmark Data'!$B:$FF,BE$1,FALSE)*BE44,"")</f>
        <v/>
      </c>
      <c r="BF43" s="143" t="str">
        <f>IFERROR(VLOOKUP($B43,'Benchmark Data'!$B:$FF,BF$1,FALSE)/VLOOKUP($B42,'Benchmark Data'!$B:$FF,BF$1,FALSE)*BF44,"")</f>
        <v/>
      </c>
      <c r="BG43" s="143" t="str">
        <f>IFERROR(VLOOKUP($B43,'Benchmark Data'!$B:$FF,BG$1,FALSE)/VLOOKUP($B42,'Benchmark Data'!$B:$FF,BG$1,FALSE)*BG44,"")</f>
        <v/>
      </c>
      <c r="BH43" s="143" t="str">
        <f>IFERROR(VLOOKUP($B43,'Benchmark Data'!$B:$FF,BH$1,FALSE)/VLOOKUP($B42,'Benchmark Data'!$B:$FF,BH$1,FALSE)*BH44,"")</f>
        <v/>
      </c>
      <c r="BI43" s="143" t="str">
        <f>IFERROR(VLOOKUP($B43,'Benchmark Data'!$B:$FF,BI$1,FALSE)/VLOOKUP($B42,'Benchmark Data'!$B:$FF,BI$1,FALSE)*BI44,"")</f>
        <v/>
      </c>
      <c r="BJ43" s="143" t="str">
        <f>IFERROR(VLOOKUP($B43,'Benchmark Data'!$B:$FF,BJ$1,FALSE)/VLOOKUP($B42,'Benchmark Data'!$B:$FF,BJ$1,FALSE)*BJ44,"")</f>
        <v/>
      </c>
      <c r="BK43" s="143" t="str">
        <f>IFERROR(VLOOKUP($B43,'Benchmark Data'!$B:$FF,BK$1,FALSE)/VLOOKUP($B42,'Benchmark Data'!$B:$FF,BK$1,FALSE)*BK44,"")</f>
        <v/>
      </c>
      <c r="BL43" s="143" t="str">
        <f>IFERROR(VLOOKUP($B43,'Benchmark Data'!$B:$FF,BL$1,FALSE)/VLOOKUP($B42,'Benchmark Data'!$B:$FF,BL$1,FALSE)*BL44,"")</f>
        <v/>
      </c>
      <c r="BM43" s="143" t="str">
        <f>IFERROR(VLOOKUP($B43,'Benchmark Data'!$B:$FF,BM$1,FALSE)/VLOOKUP($B42,'Benchmark Data'!$B:$FF,BM$1,FALSE)*BM44,"")</f>
        <v/>
      </c>
      <c r="BN43" s="143" t="str">
        <f>IFERROR(VLOOKUP($B43,'Benchmark Data'!$B:$FF,BN$1,FALSE)/VLOOKUP($B42,'Benchmark Data'!$B:$FF,BN$1,FALSE)*BN44,"")</f>
        <v/>
      </c>
      <c r="BO43" s="143" t="str">
        <f>IFERROR(VLOOKUP($B43,'Benchmark Data'!$B:$FF,BO$1,FALSE)/VLOOKUP($B42,'Benchmark Data'!$B:$FF,BO$1,FALSE)*BO44,"")</f>
        <v/>
      </c>
      <c r="BP43" s="143" t="str">
        <f>IFERROR(VLOOKUP($B43,'Benchmark Data'!$B:$FF,BP$1,FALSE)/VLOOKUP($B42,'Benchmark Data'!$B:$FF,BP$1,FALSE)*BP44,"")</f>
        <v/>
      </c>
      <c r="BQ43" s="143" t="str">
        <f>IFERROR(VLOOKUP($B43,'Benchmark Data'!$B:$FF,BQ$1,FALSE)/VLOOKUP($B42,'Benchmark Data'!$B:$FF,BQ$1,FALSE)*BQ44,"")</f>
        <v/>
      </c>
      <c r="BR43" s="143" t="str">
        <f>IFERROR(VLOOKUP($B43,'Benchmark Data'!$B:$FF,BR$1,FALSE)/VLOOKUP($B42,'Benchmark Data'!$B:$FF,BR$1,FALSE)*BR44,"")</f>
        <v/>
      </c>
      <c r="BS43" s="143" t="str">
        <f>IFERROR(VLOOKUP($B43,'Benchmark Data'!$B:$FF,BS$1,FALSE)/VLOOKUP($B42,'Benchmark Data'!$B:$FF,BS$1,FALSE)*BS44,"")</f>
        <v/>
      </c>
      <c r="BT43" s="143" t="str">
        <f>IFERROR(VLOOKUP($B43,'Benchmark Data'!$B:$FF,BT$1,FALSE)/VLOOKUP($B42,'Benchmark Data'!$B:$FF,BT$1,FALSE)*BT44,"")</f>
        <v/>
      </c>
      <c r="BU43" s="143" t="str">
        <f>IFERROR(VLOOKUP($B43,'Benchmark Data'!$B:$FF,BU$1,FALSE)/VLOOKUP($B42,'Benchmark Data'!$B:$FF,BU$1,FALSE)*BU44,"")</f>
        <v/>
      </c>
      <c r="BV43" s="143" t="str">
        <f>IFERROR(VLOOKUP($B43,'Benchmark Data'!$B:$FF,BV$1,FALSE)/VLOOKUP($B42,'Benchmark Data'!$B:$FF,BV$1,FALSE)*BV44,"")</f>
        <v/>
      </c>
      <c r="BW43" s="143" t="str">
        <f>IFERROR(VLOOKUP($B43,'Benchmark Data'!$B:$FF,BW$1,FALSE)/VLOOKUP($B42,'Benchmark Data'!$B:$FF,BW$1,FALSE)*BW44,"")</f>
        <v/>
      </c>
      <c r="BX43" s="143" t="str">
        <f>IFERROR(VLOOKUP($B43,'Benchmark Data'!$B:$FF,BX$1,FALSE)/VLOOKUP($B42,'Benchmark Data'!$B:$FF,BX$1,FALSE)*BX44,"")</f>
        <v/>
      </c>
      <c r="BY43" s="143" t="str">
        <f>IFERROR(VLOOKUP($B43,'Benchmark Data'!$B:$FF,BY$1,FALSE)/VLOOKUP($B42,'Benchmark Data'!$B:$FF,BY$1,FALSE)*BY44,"")</f>
        <v/>
      </c>
      <c r="BZ43" s="143" t="str">
        <f>IFERROR(VLOOKUP($B43,'Benchmark Data'!$B:$FF,BZ$1,FALSE)/VLOOKUP($B42,'Benchmark Data'!$B:$FF,BZ$1,FALSE)*BZ44,"")</f>
        <v/>
      </c>
      <c r="CA43" s="143" t="str">
        <f>IFERROR(VLOOKUP($B43,'Benchmark Data'!$B:$FF,CA$1,FALSE)/VLOOKUP($B42,'Benchmark Data'!$B:$FF,CA$1,FALSE)*CA44,"")</f>
        <v/>
      </c>
      <c r="CB43" s="143" t="str">
        <f>IFERROR(VLOOKUP($B43,'Benchmark Data'!$B:$FF,CB$1,FALSE)/VLOOKUP($B42,'Benchmark Data'!$B:$FF,CB$1,FALSE)*CB44,"")</f>
        <v/>
      </c>
      <c r="CC43" s="143" t="str">
        <f>IFERROR(VLOOKUP($B43,'Benchmark Data'!$B:$FF,CC$1,FALSE)/VLOOKUP($B42,'Benchmark Data'!$B:$FF,CC$1,FALSE)*CC44,"")</f>
        <v/>
      </c>
      <c r="CD43" s="143" t="str">
        <f>IFERROR(VLOOKUP($B43,'Benchmark Data'!$B:$FF,CD$1,FALSE)/VLOOKUP($B42,'Benchmark Data'!$B:$FF,CD$1,FALSE)*CD44,"")</f>
        <v/>
      </c>
      <c r="CE43" s="143" t="str">
        <f>IFERROR(VLOOKUP($B43,'Benchmark Data'!$B:$FF,CE$1,FALSE)/VLOOKUP($B42,'Benchmark Data'!$B:$FF,CE$1,FALSE)*CE44,"")</f>
        <v/>
      </c>
      <c r="CF43" s="143" t="str">
        <f>IFERROR(VLOOKUP($B43,'Benchmark Data'!$B:$FF,CF$1,FALSE)/VLOOKUP($B42,'Benchmark Data'!$B:$FF,CF$1,FALSE)*CF44,"")</f>
        <v/>
      </c>
      <c r="CG43" s="143" t="str">
        <f>IFERROR(VLOOKUP($B43,'Benchmark Data'!$B:$FF,CG$1,FALSE)/VLOOKUP($B42,'Benchmark Data'!$B:$FF,CG$1,FALSE)*CG44,"")</f>
        <v/>
      </c>
      <c r="CH43" s="156" t="str">
        <f>IFERROR(VLOOKUP($B43,'Benchmark Data'!$B:$FF,CH$1,FALSE)*CH44,"")</f>
        <v/>
      </c>
      <c r="CI43" s="143" t="str">
        <f>IFERROR(VLOOKUP($B43,'Benchmark Data'!$B:$FF,CI$1,FALSE)/VLOOKUP($B42,'Benchmark Data'!$B:$FF,CI$1,FALSE)*CI44,"")</f>
        <v/>
      </c>
      <c r="CJ43" s="143" t="str">
        <f>IFERROR(VLOOKUP($B43,'Benchmark Data'!$B:$FF,CJ$1,FALSE)/VLOOKUP($B42,'Benchmark Data'!$B:$FF,CJ$1,FALSE)*CJ44,"")</f>
        <v/>
      </c>
      <c r="CK43" s="143" t="str">
        <f>IFERROR(VLOOKUP($B43,'Benchmark Data'!$B:$FF,CK$1,FALSE)/VLOOKUP($B42,'Benchmark Data'!$B:$FF,CK$1,FALSE)*CK44,"")</f>
        <v/>
      </c>
      <c r="CL43" s="143" t="str">
        <f>IFERROR(VLOOKUP($B43,'Benchmark Data'!$B:$AAA,CL$1,FALSE)/VLOOKUP($B42,'Benchmark Data'!$B:$AAA,CL$1,FALSE)*CL44,"")</f>
        <v/>
      </c>
      <c r="CM43" s="143" t="str">
        <f>IFERROR(VLOOKUP($B43,'Benchmark Data'!$B:$AAA,CM$1,FALSE)/VLOOKUP($B42,'Benchmark Data'!$B:$AAA,CM$1,FALSE)*CM44,"")</f>
        <v/>
      </c>
      <c r="CN43" s="143" t="str">
        <f>IFERROR(VLOOKUP($B43,'Benchmark Data'!$B:$AAA,CN$1,FALSE)/VLOOKUP($B42,'Benchmark Data'!$B:$AAA,CN$1,FALSE)*CN44,"")</f>
        <v/>
      </c>
      <c r="CO43" s="143" t="str">
        <f>IFERROR(VLOOKUP($B43,'Benchmark Data'!$B:$AAA,CO$1,FALSE)/VLOOKUP($B42,'Benchmark Data'!$B:$AAA,CO$1,FALSE)*CO44,"")</f>
        <v/>
      </c>
      <c r="CP43" s="143" t="str">
        <f>IFERROR(VLOOKUP($B43,'Benchmark Data'!$B:$AAA,CP$1,FALSE)/VLOOKUP($B42,'Benchmark Data'!$B:$AAA,CP$1,FALSE)*CP44,"")</f>
        <v/>
      </c>
      <c r="CQ43" s="143" t="str">
        <f>IFERROR(VLOOKUP($B43,'Benchmark Data'!$B:$AAA,CQ$1,FALSE)/VLOOKUP($B42,'Benchmark Data'!$B:$AAA,CQ$1,FALSE)*CQ44,"")</f>
        <v/>
      </c>
      <c r="CR43" s="143" t="str">
        <f>IFERROR(VLOOKUP($B43,'Benchmark Data'!$B:$AAA,CR$1,FALSE)/VLOOKUP($B42,'Benchmark Data'!$B:$AAA,CR$1,FALSE)*CR44,"")</f>
        <v/>
      </c>
      <c r="CS43" s="143" t="str">
        <f>IFERROR(VLOOKUP($B43,'Benchmark Data'!$B:$AAA,CS$1,FALSE)/VLOOKUP($B42,'Benchmark Data'!$B:$AAA,CS$1,FALSE)*CS44,"")</f>
        <v/>
      </c>
      <c r="CT43" s="143" t="str">
        <f>IFERROR(VLOOKUP($B43,'Benchmark Data'!$B:$AAA,CT$1,FALSE)/VLOOKUP($B42,'Benchmark Data'!$B:$AAA,CT$1,FALSE)*CT44,"")</f>
        <v/>
      </c>
      <c r="CU43" s="143" t="str">
        <f>IFERROR(VLOOKUP($B43,'Benchmark Data'!$B:$AAA,CU$1,FALSE)/VLOOKUP($B42,'Benchmark Data'!$B:$AAA,CU$1,FALSE)*CU44,"")</f>
        <v/>
      </c>
      <c r="CV43" s="143" t="str">
        <f>IFERROR(VLOOKUP($B43,'Benchmark Data'!$B:$AAA,CV$1,FALSE)/VLOOKUP($B42,'Benchmark Data'!$B:$AAA,CV$1,FALSE)*CV44,"")</f>
        <v/>
      </c>
      <c r="CW43" s="143" t="str">
        <f>IFERROR(VLOOKUP($B43,'Benchmark Data'!$B:$AAA,CW$1,FALSE)/VLOOKUP($B42,'Benchmark Data'!$B:$AAA,CW$1,FALSE)*CW44,"")</f>
        <v/>
      </c>
      <c r="CX43" s="143" t="str">
        <f>IFERROR(VLOOKUP($B43,'Benchmark Data'!$B:$AAA,CX$1,FALSE)/VLOOKUP($B42,'Benchmark Data'!$B:$AAA,CX$1,FALSE)*CX44,"")</f>
        <v/>
      </c>
      <c r="CY43" s="143" t="str">
        <f>IFERROR(VLOOKUP($B43,'Benchmark Data'!$B:$AAA,CY$1,FALSE)/VLOOKUP($B42,'Benchmark Data'!$B:$AAA,CY$1,FALSE)*CY44,"")</f>
        <v/>
      </c>
      <c r="CZ43" s="143" t="str">
        <f>IFERROR(VLOOKUP($B43,'Benchmark Data'!$B:$AAA,CZ$1,FALSE)/VLOOKUP($B42,'Benchmark Data'!$B:$AAA,CZ$1,FALSE)*CZ44,"")</f>
        <v/>
      </c>
      <c r="DA43" s="143" t="str">
        <f>IFERROR(VLOOKUP($B43,'Benchmark Data'!$B:$AAA,DA$1,FALSE)/VLOOKUP($B42,'Benchmark Data'!$B:$AAA,DA$1,FALSE)*DA44,"")</f>
        <v/>
      </c>
      <c r="DB43" s="143" t="str">
        <f>IFERROR(VLOOKUP($B43,'Benchmark Data'!$B:$AAA,DB$1,FALSE)/VLOOKUP($B42,'Benchmark Data'!$B:$AAA,DB$1,FALSE)*DB44,"")</f>
        <v/>
      </c>
      <c r="DC43" s="143" t="str">
        <f>IFERROR(VLOOKUP($B43,'Benchmark Data'!$B:$AAA,DC$1,FALSE)/VLOOKUP($B42,'Benchmark Data'!$B:$AAA,DC$1,FALSE)*DC44,"")</f>
        <v/>
      </c>
      <c r="DD43" s="143" t="str">
        <f>IFERROR(VLOOKUP($B43,'Benchmark Data'!$B:$AAA,DD$1,FALSE)/VLOOKUP($B42,'Benchmark Data'!$B:$AAA,DD$1,FALSE)*DD44,"")</f>
        <v/>
      </c>
      <c r="DE43" s="143" t="str">
        <f>IFERROR(VLOOKUP($B43,'Benchmark Data'!$B:$AAA,DE$1,FALSE)/VLOOKUP($B42,'Benchmark Data'!$B:$AAA,DE$1,FALSE)*DE44,"")</f>
        <v/>
      </c>
      <c r="DF43" s="143" t="str">
        <f>IFERROR(VLOOKUP($B43,'Benchmark Data'!$B:$AAA,DF$1,FALSE)/VLOOKUP($B42,'Benchmark Data'!$B:$AAA,DF$1,FALSE)*DF44,"")</f>
        <v/>
      </c>
      <c r="DG43" s="143" t="str">
        <f>IFERROR(VLOOKUP($B43,'Benchmark Data'!$B:$AAA,DG$1,FALSE)/VLOOKUP($B42,'Benchmark Data'!$B:$AAA,DG$1,FALSE)*DG44,"")</f>
        <v/>
      </c>
      <c r="DH43" s="143" t="str">
        <f>IFERROR(VLOOKUP($B43,'Benchmark Data'!$B:$AAA,DH$1,FALSE)/VLOOKUP($B42,'Benchmark Data'!$B:$AAA,DH$1,FALSE)*DH44,"")</f>
        <v/>
      </c>
      <c r="DI43" s="143" t="str">
        <f>IFERROR(VLOOKUP($B43,'Benchmark Data'!$B:$AAA,DI$1,FALSE)/VLOOKUP($B42,'Benchmark Data'!$B:$AAA,DI$1,FALSE)*DI44,"")</f>
        <v/>
      </c>
    </row>
    <row r="44" spans="1:113">
      <c r="A44" s="94">
        <f t="shared" si="33"/>
        <v>157</v>
      </c>
      <c r="B44" s="168">
        <f t="shared" si="34"/>
        <v>41305</v>
      </c>
      <c r="C44" s="143" t="str">
        <f>IFERROR(VLOOKUP($B44,'Benchmark Data'!$B:$FF,C$1,FALSE)/VLOOKUP($B43,'Benchmark Data'!$B:$FF,C$1,FALSE)*C45,"")</f>
        <v/>
      </c>
      <c r="D44" s="143" t="str">
        <f>IFERROR(VLOOKUP($B44,'Benchmark Data'!$B:$FF,D$1,FALSE)/VLOOKUP($B43,'Benchmark Data'!$B:$FF,D$1,FALSE)*D45,"")</f>
        <v/>
      </c>
      <c r="E44" s="143" t="str">
        <f>IFERROR(VLOOKUP($B44,'Benchmark Data'!$B:$FF,E$1,FALSE)/VLOOKUP($B43,'Benchmark Data'!$B:$FF,E$1,FALSE)*E45,"")</f>
        <v/>
      </c>
      <c r="F44" s="143" t="str">
        <f>IFERROR(VLOOKUP($B44,'Benchmark Data'!$B:$FF,F$1,FALSE)/VLOOKUP($B43,'Benchmark Data'!$B:$FF,F$1,FALSE)*F45,"")</f>
        <v/>
      </c>
      <c r="G44" s="143" t="str">
        <f>IFERROR(VLOOKUP($B44,'Benchmark Data'!$B:$FF,G$1,FALSE)/VLOOKUP($B43,'Benchmark Data'!$B:$FF,G$1,FALSE)*G45,"")</f>
        <v/>
      </c>
      <c r="H44" s="143" t="str">
        <f>IFERROR(VLOOKUP($B44,'Benchmark Data'!$B:$FF,H$1,FALSE)/VLOOKUP($B43,'Benchmark Data'!$B:$FF,H$1,FALSE)*H45,"")</f>
        <v/>
      </c>
      <c r="I44" s="143" t="str">
        <f>IFERROR(VLOOKUP($B44,'Benchmark Data'!$B:$FF,I$1,FALSE)/VLOOKUP($B43,'Benchmark Data'!$B:$FF,I$1,FALSE)*I45,"")</f>
        <v/>
      </c>
      <c r="J44" s="143" t="str">
        <f>IFERROR(VLOOKUP($B44,'Benchmark Data'!$B:$FF,J$1,FALSE)/VLOOKUP($B43,'Benchmark Data'!$B:$FF,J$1,FALSE)*J45,"")</f>
        <v/>
      </c>
      <c r="K44" s="156" t="str">
        <f>IFERROR(VLOOKUP($B44,'Benchmark Data'!$B:$FF,K$1,FALSE)*K45,"")</f>
        <v/>
      </c>
      <c r="L44" s="156" t="str">
        <f>IFERROR(VLOOKUP($B44,'Benchmark Data'!$B:$FF,L$1,FALSE)*L45,"")</f>
        <v/>
      </c>
      <c r="M44" s="156" t="str">
        <f>IFERROR(VLOOKUP($B44,'Benchmark Data'!$B:$FF,M$1,FALSE)*M45,"")</f>
        <v/>
      </c>
      <c r="N44" s="143" t="str">
        <f>IFERROR(VLOOKUP($B44,'Benchmark Data'!$B:$FF,N$1,FALSE)/VLOOKUP($B43,'Benchmark Data'!$B:$FF,N$1,FALSE)*N45,"")</f>
        <v/>
      </c>
      <c r="O44" s="143" t="str">
        <f>IFERROR(VLOOKUP($B44,'Benchmark Data'!$B:$FF,O$1,FALSE)/VLOOKUP($B43,'Benchmark Data'!$B:$FF,O$1,FALSE)*O45,"")</f>
        <v/>
      </c>
      <c r="P44" s="143" t="str">
        <f>IFERROR(VLOOKUP($B44,'Benchmark Data'!$B:$FF,P$1,FALSE)/VLOOKUP($B43,'Benchmark Data'!$B:$FF,P$1,FALSE)*P45,"")</f>
        <v/>
      </c>
      <c r="Q44" s="156">
        <f>IFERROR(VLOOKUP($B44,'Benchmark Data'!$B:$FF,Q$1,FALSE)*Q45,"")</f>
        <v>3.1431596186928585</v>
      </c>
      <c r="R44" s="156">
        <f>IFERROR(VLOOKUP($B44,'Benchmark Data'!$B:$FF,R$1,FALSE)*R45,"")</f>
        <v>3.1431596186928585</v>
      </c>
      <c r="S44" s="156">
        <f>IFERROR(VLOOKUP($B44,'Benchmark Data'!$B:$FF,S$1,FALSE)*S45,"")</f>
        <v>3.1431596186928585</v>
      </c>
      <c r="T44" s="156">
        <f>IFERROR(VLOOKUP($B44,'Benchmark Data'!$B:$FF,T$1,FALSE)*T45,"")</f>
        <v>3.1431596186928585</v>
      </c>
      <c r="U44" s="156" t="str">
        <f>IFERROR(VLOOKUP($B44,'Benchmark Data'!$B:$FF,U$1,FALSE)*U45,"")</f>
        <v/>
      </c>
      <c r="V44" s="143">
        <f>IFERROR(VLOOKUP($B44,'Benchmark Data'!$B:$FF,V$1,FALSE)/VLOOKUP($B43,'Benchmark Data'!$B:$FF,V$1,FALSE)*V45,"")</f>
        <v>3.8027359376435728</v>
      </c>
      <c r="W44" s="143">
        <f>IFERROR(VLOOKUP($B44,'Benchmark Data'!$B:$FF,W$1,FALSE)/VLOOKUP($B43,'Benchmark Data'!$B:$FF,W$1,FALSE)*W45,"")</f>
        <v>3.8027359376435728</v>
      </c>
      <c r="X44" s="143">
        <f>IFERROR(VLOOKUP($B44,'Benchmark Data'!$B:$FF,X$1,FALSE)/VLOOKUP($B43,'Benchmark Data'!$B:$FF,X$1,FALSE)*X45,"")</f>
        <v>3.8027359376435728</v>
      </c>
      <c r="Y44" s="143">
        <f>IFERROR(VLOOKUP($B44,'Benchmark Data'!$B:$FF,Y$1,FALSE)/VLOOKUP($B43,'Benchmark Data'!$B:$FF,Y$1,FALSE)*Y45,"")</f>
        <v>3.8027359376435728</v>
      </c>
      <c r="Z44" s="143" t="str">
        <f>IFERROR(VLOOKUP($B44,'Benchmark Data'!$B:$FF,Z$1,FALSE)/VLOOKUP($B43,'Benchmark Data'!$B:$FF,Z$1,FALSE)*Z45,"")</f>
        <v/>
      </c>
      <c r="AA44" s="143" t="str">
        <f>IFERROR(VLOOKUP($B44,'Benchmark Data'!$B:$FF,AA$1,FALSE)/VLOOKUP($B43,'Benchmark Data'!$B:$FF,AA$1,FALSE)*AA45,"")</f>
        <v/>
      </c>
      <c r="AB44" s="143" t="str">
        <f>IFERROR(VLOOKUP($B44,'Benchmark Data'!$B:$FF,AB$1,FALSE)/VLOOKUP($B43,'Benchmark Data'!$B:$FF,AB$1,FALSE)*AB45,"")</f>
        <v/>
      </c>
      <c r="AC44" s="143" t="str">
        <f>IFERROR(VLOOKUP($B44,'Benchmark Data'!$B:$FF,AC$1,FALSE)/VLOOKUP($B43,'Benchmark Data'!$B:$FF,AC$1,FALSE)*AC45,"")</f>
        <v/>
      </c>
      <c r="AD44" s="143" t="str">
        <f>IFERROR(VLOOKUP($B44,'Benchmark Data'!$B:$FF,AD$1,FALSE)/VLOOKUP($B43,'Benchmark Data'!$B:$FF,AD$1,FALSE)*AD45,"")</f>
        <v/>
      </c>
      <c r="AE44" s="143" t="str">
        <f>IFERROR(VLOOKUP($B44,'Benchmark Data'!$B:$FF,AE$1,FALSE)/VLOOKUP($B43,'Benchmark Data'!$B:$FF,AE$1,FALSE)*AE45,"")</f>
        <v/>
      </c>
      <c r="AF44" s="143" t="str">
        <f>IFERROR(VLOOKUP($B44,'Benchmark Data'!$B:$FF,AF$1,FALSE)/VLOOKUP($B43,'Benchmark Data'!$B:$FF,AF$1,FALSE)*AF45,"")</f>
        <v/>
      </c>
      <c r="AG44" s="143" t="str">
        <f>IFERROR(VLOOKUP($B44,'Benchmark Data'!$B:$FF,AG$1,FALSE)/VLOOKUP($B43,'Benchmark Data'!$B:$FF,AG$1,FALSE)*AG45,"")</f>
        <v/>
      </c>
      <c r="AH44" s="143" t="str">
        <f>IFERROR(VLOOKUP($B44,'Benchmark Data'!$B:$FF,AH$1,FALSE)/VLOOKUP($B43,'Benchmark Data'!$B:$FF,AH$1,FALSE)*AH45,"")</f>
        <v/>
      </c>
      <c r="AI44" s="143" t="str">
        <f>IFERROR(VLOOKUP($B44,'Benchmark Data'!$B:$FF,AI$1,FALSE)/VLOOKUP($B43,'Benchmark Data'!$B:$FF,AI$1,FALSE)*AI45,"")</f>
        <v/>
      </c>
      <c r="AJ44" s="143" t="str">
        <f>IFERROR(VLOOKUP($B44,'Benchmark Data'!$B:$FF,AJ$1,FALSE)/VLOOKUP($B43,'Benchmark Data'!$B:$FF,AJ$1,FALSE)*AJ45,"")</f>
        <v/>
      </c>
      <c r="AK44" s="143" t="str">
        <f>IFERROR(VLOOKUP($B44,'Benchmark Data'!$B:$FF,AK$1,FALSE)/VLOOKUP($B43,'Benchmark Data'!$B:$FF,AK$1,FALSE)*AK45,"")</f>
        <v/>
      </c>
      <c r="AL44" s="143" t="str">
        <f>IFERROR(VLOOKUP($B44,'Benchmark Data'!$B:$FF,AL$1,FALSE)/VLOOKUP($B43,'Benchmark Data'!$B:$FF,AL$1,FALSE)*AL45,"")</f>
        <v/>
      </c>
      <c r="AM44" s="143" t="str">
        <f>IFERROR(VLOOKUP($B44,'Benchmark Data'!$B:$FF,AM$1,FALSE)/VLOOKUP($B43,'Benchmark Data'!$B:$FF,AM$1,FALSE)*AM45,"")</f>
        <v/>
      </c>
      <c r="AN44" s="143" t="str">
        <f>IFERROR(VLOOKUP($B44,'Benchmark Data'!$B:$FF,AN$1,FALSE)/VLOOKUP($B43,'Benchmark Data'!$B:$FF,AN$1,FALSE)*AN45,"")</f>
        <v/>
      </c>
      <c r="AO44" s="143" t="str">
        <f>IFERROR(VLOOKUP($B44,'Benchmark Data'!$B:$FF,AO$1,FALSE)/VLOOKUP($B43,'Benchmark Data'!$B:$FF,AO$1,FALSE)*AO45,"")</f>
        <v/>
      </c>
      <c r="AP44" s="143" t="str">
        <f>IFERROR(VLOOKUP($B44,'Benchmark Data'!$B:$FF,AP$1,FALSE)/VLOOKUP($B43,'Benchmark Data'!$B:$FF,AP$1,FALSE)*AP45,"")</f>
        <v/>
      </c>
      <c r="AQ44" s="143" t="str">
        <f>IFERROR(VLOOKUP($B44,'Benchmark Data'!$B:$FF,AQ$1,FALSE)/VLOOKUP($B43,'Benchmark Data'!$B:$FF,AQ$1,FALSE)*AQ45,"")</f>
        <v/>
      </c>
      <c r="AR44" s="143" t="str">
        <f>IFERROR(VLOOKUP($B44,'Benchmark Data'!$B:$FF,AR$1,FALSE)/VLOOKUP($B43,'Benchmark Data'!$B:$FF,AR$1,FALSE)*AR45,"")</f>
        <v/>
      </c>
      <c r="AS44" s="143" t="str">
        <f>IFERROR(VLOOKUP($B44,'Benchmark Data'!$B:$FF,AS$1,FALSE)/VLOOKUP($B43,'Benchmark Data'!$B:$FF,AS$1,FALSE)*AS45,"")</f>
        <v/>
      </c>
      <c r="AT44" s="143" t="str">
        <f>IFERROR(VLOOKUP($B44,'Benchmark Data'!$B:$FF,AT$1,FALSE)/VLOOKUP($B43,'Benchmark Data'!$B:$FF,AT$1,FALSE)*AT45,"")</f>
        <v/>
      </c>
      <c r="AU44" s="143" t="str">
        <f>IFERROR(VLOOKUP($B44,'Benchmark Data'!$B:$FF,AU$1,FALSE)/VLOOKUP($B43,'Benchmark Data'!$B:$FF,AU$1,FALSE)*AU45,"")</f>
        <v/>
      </c>
      <c r="AV44" s="143" t="str">
        <f>IFERROR(VLOOKUP($B44,'Benchmark Data'!$B:$FF,AV$1,FALSE)/VLOOKUP($B43,'Benchmark Data'!$B:$FF,AV$1,FALSE)*AV45,"")</f>
        <v/>
      </c>
      <c r="AW44" s="143" t="str">
        <f>IFERROR(VLOOKUP($B44,'Benchmark Data'!$B:$FF,AW$1,FALSE)/VLOOKUP($B43,'Benchmark Data'!$B:$FF,AW$1,FALSE)*AW45,"")</f>
        <v/>
      </c>
      <c r="AX44" s="143" t="str">
        <f>IFERROR(VLOOKUP($B44,'Benchmark Data'!$B:$FF,AX$1,FALSE)/VLOOKUP($B43,'Benchmark Data'!$B:$FF,AX$1,FALSE)*AX45,"")</f>
        <v/>
      </c>
      <c r="AY44" s="143" t="str">
        <f>IFERROR(VLOOKUP($B44,'Benchmark Data'!$B:$FF,AY$1,FALSE)/VLOOKUP($B43,'Benchmark Data'!$B:$FF,AY$1,FALSE)*AY45,"")</f>
        <v/>
      </c>
      <c r="AZ44" s="156" t="str">
        <f>IFERROR(VLOOKUP($B44,'Benchmark Data'!$B:$FF,AZ$1,FALSE)*AZ45,"")</f>
        <v/>
      </c>
      <c r="BA44" s="156" t="str">
        <f>IFERROR(VLOOKUP($B44,'Benchmark Data'!$B:$FF,BA$1,FALSE)*BA45,"")</f>
        <v/>
      </c>
      <c r="BB44" s="143" t="str">
        <f>IFERROR(VLOOKUP($B44,'Benchmark Data'!$B:$FF,BB$1,FALSE)/VLOOKUP($B43,'Benchmark Data'!$B:$FF,BB$1,FALSE)*BB45,"")</f>
        <v/>
      </c>
      <c r="BC44" s="143" t="str">
        <f>IFERROR(VLOOKUP($B44,'Benchmark Data'!$B:$FF,BC$1,FALSE)/VLOOKUP($B43,'Benchmark Data'!$B:$FF,BC$1,FALSE)*BC45,"")</f>
        <v/>
      </c>
      <c r="BD44" s="143" t="str">
        <f>IFERROR(VLOOKUP($B44,'Benchmark Data'!$B:$FF,BD$1,FALSE)/VLOOKUP($B43,'Benchmark Data'!$B:$FF,BD$1,FALSE)*BD45,"")</f>
        <v/>
      </c>
      <c r="BE44" s="143" t="str">
        <f>IFERROR(VLOOKUP($B44,'Benchmark Data'!$B:$FF,BE$1,FALSE)/VLOOKUP($B43,'Benchmark Data'!$B:$FF,BE$1,FALSE)*BE45,"")</f>
        <v/>
      </c>
      <c r="BF44" s="143" t="str">
        <f>IFERROR(VLOOKUP($B44,'Benchmark Data'!$B:$FF,BF$1,FALSE)/VLOOKUP($B43,'Benchmark Data'!$B:$FF,BF$1,FALSE)*BF45,"")</f>
        <v/>
      </c>
      <c r="BG44" s="143" t="str">
        <f>IFERROR(VLOOKUP($B44,'Benchmark Data'!$B:$FF,BG$1,FALSE)/VLOOKUP($B43,'Benchmark Data'!$B:$FF,BG$1,FALSE)*BG45,"")</f>
        <v/>
      </c>
      <c r="BH44" s="143" t="str">
        <f>IFERROR(VLOOKUP($B44,'Benchmark Data'!$B:$FF,BH$1,FALSE)/VLOOKUP($B43,'Benchmark Data'!$B:$FF,BH$1,FALSE)*BH45,"")</f>
        <v/>
      </c>
      <c r="BI44" s="143" t="str">
        <f>IFERROR(VLOOKUP($B44,'Benchmark Data'!$B:$FF,BI$1,FALSE)/VLOOKUP($B43,'Benchmark Data'!$B:$FF,BI$1,FALSE)*BI45,"")</f>
        <v/>
      </c>
      <c r="BJ44" s="143" t="str">
        <f>IFERROR(VLOOKUP($B44,'Benchmark Data'!$B:$FF,BJ$1,FALSE)/VLOOKUP($B43,'Benchmark Data'!$B:$FF,BJ$1,FALSE)*BJ45,"")</f>
        <v/>
      </c>
      <c r="BK44" s="143" t="str">
        <f>IFERROR(VLOOKUP($B44,'Benchmark Data'!$B:$FF,BK$1,FALSE)/VLOOKUP($B43,'Benchmark Data'!$B:$FF,BK$1,FALSE)*BK45,"")</f>
        <v/>
      </c>
      <c r="BL44" s="143" t="str">
        <f>IFERROR(VLOOKUP($B44,'Benchmark Data'!$B:$FF,BL$1,FALSE)/VLOOKUP($B43,'Benchmark Data'!$B:$FF,BL$1,FALSE)*BL45,"")</f>
        <v/>
      </c>
      <c r="BM44" s="143" t="str">
        <f>IFERROR(VLOOKUP($B44,'Benchmark Data'!$B:$FF,BM$1,FALSE)/VLOOKUP($B43,'Benchmark Data'!$B:$FF,BM$1,FALSE)*BM45,"")</f>
        <v/>
      </c>
      <c r="BN44" s="143" t="str">
        <f>IFERROR(VLOOKUP($B44,'Benchmark Data'!$B:$FF,BN$1,FALSE)/VLOOKUP($B43,'Benchmark Data'!$B:$FF,BN$1,FALSE)*BN45,"")</f>
        <v/>
      </c>
      <c r="BO44" s="143" t="str">
        <f>IFERROR(VLOOKUP($B44,'Benchmark Data'!$B:$FF,BO$1,FALSE)/VLOOKUP($B43,'Benchmark Data'!$B:$FF,BO$1,FALSE)*BO45,"")</f>
        <v/>
      </c>
      <c r="BP44" s="143" t="str">
        <f>IFERROR(VLOOKUP($B44,'Benchmark Data'!$B:$FF,BP$1,FALSE)/VLOOKUP($B43,'Benchmark Data'!$B:$FF,BP$1,FALSE)*BP45,"")</f>
        <v/>
      </c>
      <c r="BQ44" s="143" t="str">
        <f>IFERROR(VLOOKUP($B44,'Benchmark Data'!$B:$FF,BQ$1,FALSE)/VLOOKUP($B43,'Benchmark Data'!$B:$FF,BQ$1,FALSE)*BQ45,"")</f>
        <v/>
      </c>
      <c r="BR44" s="143" t="str">
        <f>IFERROR(VLOOKUP($B44,'Benchmark Data'!$B:$FF,BR$1,FALSE)/VLOOKUP($B43,'Benchmark Data'!$B:$FF,BR$1,FALSE)*BR45,"")</f>
        <v/>
      </c>
      <c r="BS44" s="143" t="str">
        <f>IFERROR(VLOOKUP($B44,'Benchmark Data'!$B:$FF,BS$1,FALSE)/VLOOKUP($B43,'Benchmark Data'!$B:$FF,BS$1,FALSE)*BS45,"")</f>
        <v/>
      </c>
      <c r="BT44" s="143" t="str">
        <f>IFERROR(VLOOKUP($B44,'Benchmark Data'!$B:$FF,BT$1,FALSE)/VLOOKUP($B43,'Benchmark Data'!$B:$FF,BT$1,FALSE)*BT45,"")</f>
        <v/>
      </c>
      <c r="BU44" s="143" t="str">
        <f>IFERROR(VLOOKUP($B44,'Benchmark Data'!$B:$FF,BU$1,FALSE)/VLOOKUP($B43,'Benchmark Data'!$B:$FF,BU$1,FALSE)*BU45,"")</f>
        <v/>
      </c>
      <c r="BV44" s="143" t="str">
        <f>IFERROR(VLOOKUP($B44,'Benchmark Data'!$B:$FF,BV$1,FALSE)/VLOOKUP($B43,'Benchmark Data'!$B:$FF,BV$1,FALSE)*BV45,"")</f>
        <v/>
      </c>
      <c r="BW44" s="143" t="str">
        <f>IFERROR(VLOOKUP($B44,'Benchmark Data'!$B:$FF,BW$1,FALSE)/VLOOKUP($B43,'Benchmark Data'!$B:$FF,BW$1,FALSE)*BW45,"")</f>
        <v/>
      </c>
      <c r="BX44" s="143" t="str">
        <f>IFERROR(VLOOKUP($B44,'Benchmark Data'!$B:$FF,BX$1,FALSE)/VLOOKUP($B43,'Benchmark Data'!$B:$FF,BX$1,FALSE)*BX45,"")</f>
        <v/>
      </c>
      <c r="BY44" s="143" t="str">
        <f>IFERROR(VLOOKUP($B44,'Benchmark Data'!$B:$FF,BY$1,FALSE)/VLOOKUP($B43,'Benchmark Data'!$B:$FF,BY$1,FALSE)*BY45,"")</f>
        <v/>
      </c>
      <c r="BZ44" s="143" t="str">
        <f>IFERROR(VLOOKUP($B44,'Benchmark Data'!$B:$FF,BZ$1,FALSE)/VLOOKUP($B43,'Benchmark Data'!$B:$FF,BZ$1,FALSE)*BZ45,"")</f>
        <v/>
      </c>
      <c r="CA44" s="143" t="str">
        <f>IFERROR(VLOOKUP($B44,'Benchmark Data'!$B:$FF,CA$1,FALSE)/VLOOKUP($B43,'Benchmark Data'!$B:$FF,CA$1,FALSE)*CA45,"")</f>
        <v/>
      </c>
      <c r="CB44" s="143" t="str">
        <f>IFERROR(VLOOKUP($B44,'Benchmark Data'!$B:$FF,CB$1,FALSE)/VLOOKUP($B43,'Benchmark Data'!$B:$FF,CB$1,FALSE)*CB45,"")</f>
        <v/>
      </c>
      <c r="CC44" s="143" t="str">
        <f>IFERROR(VLOOKUP($B44,'Benchmark Data'!$B:$FF,CC$1,FALSE)/VLOOKUP($B43,'Benchmark Data'!$B:$FF,CC$1,FALSE)*CC45,"")</f>
        <v/>
      </c>
      <c r="CD44" s="143" t="str">
        <f>IFERROR(VLOOKUP($B44,'Benchmark Data'!$B:$FF,CD$1,FALSE)/VLOOKUP($B43,'Benchmark Data'!$B:$FF,CD$1,FALSE)*CD45,"")</f>
        <v/>
      </c>
      <c r="CE44" s="143" t="str">
        <f>IFERROR(VLOOKUP($B44,'Benchmark Data'!$B:$FF,CE$1,FALSE)/VLOOKUP($B43,'Benchmark Data'!$B:$FF,CE$1,FALSE)*CE45,"")</f>
        <v/>
      </c>
      <c r="CF44" s="143" t="str">
        <f>IFERROR(VLOOKUP($B44,'Benchmark Data'!$B:$FF,CF$1,FALSE)/VLOOKUP($B43,'Benchmark Data'!$B:$FF,CF$1,FALSE)*CF45,"")</f>
        <v/>
      </c>
      <c r="CG44" s="143" t="str">
        <f>IFERROR(VLOOKUP($B44,'Benchmark Data'!$B:$FF,CG$1,FALSE)/VLOOKUP($B43,'Benchmark Data'!$B:$FF,CG$1,FALSE)*CG45,"")</f>
        <v/>
      </c>
      <c r="CH44" s="156" t="str">
        <f>IFERROR(VLOOKUP($B44,'Benchmark Data'!$B:$FF,CH$1,FALSE)*CH45,"")</f>
        <v/>
      </c>
      <c r="CI44" s="143" t="str">
        <f>IFERROR(VLOOKUP($B44,'Benchmark Data'!$B:$FF,CI$1,FALSE)/VLOOKUP($B43,'Benchmark Data'!$B:$FF,CI$1,FALSE)*CI45,"")</f>
        <v/>
      </c>
      <c r="CJ44" s="143" t="str">
        <f>IFERROR(VLOOKUP($B44,'Benchmark Data'!$B:$FF,CJ$1,FALSE)/VLOOKUP($B43,'Benchmark Data'!$B:$FF,CJ$1,FALSE)*CJ45,"")</f>
        <v/>
      </c>
      <c r="CK44" s="143" t="str">
        <f>IFERROR(VLOOKUP($B44,'Benchmark Data'!$B:$FF,CK$1,FALSE)/VLOOKUP($B43,'Benchmark Data'!$B:$FF,CK$1,FALSE)*CK45,"")</f>
        <v/>
      </c>
      <c r="CL44" s="143" t="str">
        <f>IFERROR(VLOOKUP($B44,'Benchmark Data'!$B:$AAA,CL$1,FALSE)/VLOOKUP($B43,'Benchmark Data'!$B:$AAA,CL$1,FALSE)*CL45,"")</f>
        <v/>
      </c>
      <c r="CM44" s="143" t="str">
        <f>IFERROR(VLOOKUP($B44,'Benchmark Data'!$B:$AAA,CM$1,FALSE)/VLOOKUP($B43,'Benchmark Data'!$B:$AAA,CM$1,FALSE)*CM45,"")</f>
        <v/>
      </c>
      <c r="CN44" s="143" t="str">
        <f>IFERROR(VLOOKUP($B44,'Benchmark Data'!$B:$AAA,CN$1,FALSE)/VLOOKUP($B43,'Benchmark Data'!$B:$AAA,CN$1,FALSE)*CN45,"")</f>
        <v/>
      </c>
      <c r="CO44" s="143" t="str">
        <f>IFERROR(VLOOKUP($B44,'Benchmark Data'!$B:$AAA,CO$1,FALSE)/VLOOKUP($B43,'Benchmark Data'!$B:$AAA,CO$1,FALSE)*CO45,"")</f>
        <v/>
      </c>
      <c r="CP44" s="143" t="str">
        <f>IFERROR(VLOOKUP($B44,'Benchmark Data'!$B:$AAA,CP$1,FALSE)/VLOOKUP($B43,'Benchmark Data'!$B:$AAA,CP$1,FALSE)*CP45,"")</f>
        <v/>
      </c>
      <c r="CQ44" s="143" t="str">
        <f>IFERROR(VLOOKUP($B44,'Benchmark Data'!$B:$AAA,CQ$1,FALSE)/VLOOKUP($B43,'Benchmark Data'!$B:$AAA,CQ$1,FALSE)*CQ45,"")</f>
        <v/>
      </c>
      <c r="CR44" s="143" t="str">
        <f>IFERROR(VLOOKUP($B44,'Benchmark Data'!$B:$AAA,CR$1,FALSE)/VLOOKUP($B43,'Benchmark Data'!$B:$AAA,CR$1,FALSE)*CR45,"")</f>
        <v/>
      </c>
      <c r="CS44" s="143" t="str">
        <f>IFERROR(VLOOKUP($B44,'Benchmark Data'!$B:$AAA,CS$1,FALSE)/VLOOKUP($B43,'Benchmark Data'!$B:$AAA,CS$1,FALSE)*CS45,"")</f>
        <v/>
      </c>
      <c r="CT44" s="143" t="str">
        <f>IFERROR(VLOOKUP($B44,'Benchmark Data'!$B:$AAA,CT$1,FALSE)/VLOOKUP($B43,'Benchmark Data'!$B:$AAA,CT$1,FALSE)*CT45,"")</f>
        <v/>
      </c>
      <c r="CU44" s="143" t="str">
        <f>IFERROR(VLOOKUP($B44,'Benchmark Data'!$B:$AAA,CU$1,FALSE)/VLOOKUP($B43,'Benchmark Data'!$B:$AAA,CU$1,FALSE)*CU45,"")</f>
        <v/>
      </c>
      <c r="CV44" s="143" t="str">
        <f>IFERROR(VLOOKUP($B44,'Benchmark Data'!$B:$AAA,CV$1,FALSE)/VLOOKUP($B43,'Benchmark Data'!$B:$AAA,CV$1,FALSE)*CV45,"")</f>
        <v/>
      </c>
      <c r="CW44" s="143" t="str">
        <f>IFERROR(VLOOKUP($B44,'Benchmark Data'!$B:$AAA,CW$1,FALSE)/VLOOKUP($B43,'Benchmark Data'!$B:$AAA,CW$1,FALSE)*CW45,"")</f>
        <v/>
      </c>
      <c r="CX44" s="143" t="str">
        <f>IFERROR(VLOOKUP($B44,'Benchmark Data'!$B:$AAA,CX$1,FALSE)/VLOOKUP($B43,'Benchmark Data'!$B:$AAA,CX$1,FALSE)*CX45,"")</f>
        <v/>
      </c>
      <c r="CY44" s="143" t="str">
        <f>IFERROR(VLOOKUP($B44,'Benchmark Data'!$B:$AAA,CY$1,FALSE)/VLOOKUP($B43,'Benchmark Data'!$B:$AAA,CY$1,FALSE)*CY45,"")</f>
        <v/>
      </c>
      <c r="CZ44" s="143" t="str">
        <f>IFERROR(VLOOKUP($B44,'Benchmark Data'!$B:$AAA,CZ$1,FALSE)/VLOOKUP($B43,'Benchmark Data'!$B:$AAA,CZ$1,FALSE)*CZ45,"")</f>
        <v/>
      </c>
      <c r="DA44" s="143" t="str">
        <f>IFERROR(VLOOKUP($B44,'Benchmark Data'!$B:$AAA,DA$1,FALSE)/VLOOKUP($B43,'Benchmark Data'!$B:$AAA,DA$1,FALSE)*DA45,"")</f>
        <v/>
      </c>
      <c r="DB44" s="143" t="str">
        <f>IFERROR(VLOOKUP($B44,'Benchmark Data'!$B:$AAA,DB$1,FALSE)/VLOOKUP($B43,'Benchmark Data'!$B:$AAA,DB$1,FALSE)*DB45,"")</f>
        <v/>
      </c>
      <c r="DC44" s="143" t="str">
        <f>IFERROR(VLOOKUP($B44,'Benchmark Data'!$B:$AAA,DC$1,FALSE)/VLOOKUP($B43,'Benchmark Data'!$B:$AAA,DC$1,FALSE)*DC45,"")</f>
        <v/>
      </c>
      <c r="DD44" s="143" t="str">
        <f>IFERROR(VLOOKUP($B44,'Benchmark Data'!$B:$AAA,DD$1,FALSE)/VLOOKUP($B43,'Benchmark Data'!$B:$AAA,DD$1,FALSE)*DD45,"")</f>
        <v/>
      </c>
      <c r="DE44" s="143" t="str">
        <f>IFERROR(VLOOKUP($B44,'Benchmark Data'!$B:$AAA,DE$1,FALSE)/VLOOKUP($B43,'Benchmark Data'!$B:$AAA,DE$1,FALSE)*DE45,"")</f>
        <v/>
      </c>
      <c r="DF44" s="143" t="str">
        <f>IFERROR(VLOOKUP($B44,'Benchmark Data'!$B:$AAA,DF$1,FALSE)/VLOOKUP($B43,'Benchmark Data'!$B:$AAA,DF$1,FALSE)*DF45,"")</f>
        <v/>
      </c>
      <c r="DG44" s="143" t="str">
        <f>IFERROR(VLOOKUP($B44,'Benchmark Data'!$B:$AAA,DG$1,FALSE)/VLOOKUP($B43,'Benchmark Data'!$B:$AAA,DG$1,FALSE)*DG45,"")</f>
        <v/>
      </c>
      <c r="DH44" s="143" t="str">
        <f>IFERROR(VLOOKUP($B44,'Benchmark Data'!$B:$AAA,DH$1,FALSE)/VLOOKUP($B43,'Benchmark Data'!$B:$AAA,DH$1,FALSE)*DH45,"")</f>
        <v/>
      </c>
      <c r="DI44" s="143" t="str">
        <f>IFERROR(VLOOKUP($B44,'Benchmark Data'!$B:$AAA,DI$1,FALSE)/VLOOKUP($B43,'Benchmark Data'!$B:$AAA,DI$1,FALSE)*DI45,"")</f>
        <v/>
      </c>
    </row>
    <row r="45" spans="1:113">
      <c r="A45" s="94">
        <f t="shared" si="33"/>
        <v>156</v>
      </c>
      <c r="B45" s="168">
        <f t="shared" si="34"/>
        <v>41333</v>
      </c>
      <c r="C45" s="143" t="str">
        <f>IFERROR(VLOOKUP($B45,'Benchmark Data'!$B:$FF,C$1,FALSE)/VLOOKUP($B44,'Benchmark Data'!$B:$FF,C$1,FALSE)*C46,"")</f>
        <v/>
      </c>
      <c r="D45" s="143" t="str">
        <f>IFERROR(VLOOKUP($B45,'Benchmark Data'!$B:$FF,D$1,FALSE)/VLOOKUP($B44,'Benchmark Data'!$B:$FF,D$1,FALSE)*D46,"")</f>
        <v/>
      </c>
      <c r="E45" s="143" t="str">
        <f>IFERROR(VLOOKUP($B45,'Benchmark Data'!$B:$FF,E$1,FALSE)/VLOOKUP($B44,'Benchmark Data'!$B:$FF,E$1,FALSE)*E46,"")</f>
        <v/>
      </c>
      <c r="F45" s="143" t="str">
        <f>IFERROR(VLOOKUP($B45,'Benchmark Data'!$B:$FF,F$1,FALSE)/VLOOKUP($B44,'Benchmark Data'!$B:$FF,F$1,FALSE)*F46,"")</f>
        <v/>
      </c>
      <c r="G45" s="143" t="str">
        <f>IFERROR(VLOOKUP($B45,'Benchmark Data'!$B:$FF,G$1,FALSE)/VLOOKUP($B44,'Benchmark Data'!$B:$FF,G$1,FALSE)*G46,"")</f>
        <v/>
      </c>
      <c r="H45" s="143" t="str">
        <f>IFERROR(VLOOKUP($B45,'Benchmark Data'!$B:$FF,H$1,FALSE)/VLOOKUP($B44,'Benchmark Data'!$B:$FF,H$1,FALSE)*H46,"")</f>
        <v/>
      </c>
      <c r="I45" s="143" t="str">
        <f>IFERROR(VLOOKUP($B45,'Benchmark Data'!$B:$FF,I$1,FALSE)/VLOOKUP($B44,'Benchmark Data'!$B:$FF,I$1,FALSE)*I46,"")</f>
        <v/>
      </c>
      <c r="J45" s="143" t="str">
        <f>IFERROR(VLOOKUP($B45,'Benchmark Data'!$B:$FF,J$1,FALSE)/VLOOKUP($B44,'Benchmark Data'!$B:$FF,J$1,FALSE)*J46,"")</f>
        <v/>
      </c>
      <c r="K45" s="156" t="str">
        <f>IFERROR(VLOOKUP($B45,'Benchmark Data'!$B:$FF,K$1,FALSE)*K46,"")</f>
        <v/>
      </c>
      <c r="L45" s="156" t="str">
        <f>IFERROR(VLOOKUP($B45,'Benchmark Data'!$B:$FF,L$1,FALSE)*L46,"")</f>
        <v/>
      </c>
      <c r="M45" s="156" t="str">
        <f>IFERROR(VLOOKUP($B45,'Benchmark Data'!$B:$FF,M$1,FALSE)*M46,"")</f>
        <v/>
      </c>
      <c r="N45" s="143" t="str">
        <f>IFERROR(VLOOKUP($B45,'Benchmark Data'!$B:$FF,N$1,FALSE)/VLOOKUP($B44,'Benchmark Data'!$B:$FF,N$1,FALSE)*N46,"")</f>
        <v/>
      </c>
      <c r="O45" s="143" t="str">
        <f>IFERROR(VLOOKUP($B45,'Benchmark Data'!$B:$FF,O$1,FALSE)/VLOOKUP($B44,'Benchmark Data'!$B:$FF,O$1,FALSE)*O46,"")</f>
        <v/>
      </c>
      <c r="P45" s="143" t="str">
        <f>IFERROR(VLOOKUP($B45,'Benchmark Data'!$B:$FF,P$1,FALSE)/VLOOKUP($B44,'Benchmark Data'!$B:$FF,P$1,FALSE)*P46,"")</f>
        <v/>
      </c>
      <c r="Q45" s="156">
        <f>IFERROR(VLOOKUP($B45,'Benchmark Data'!$B:$FF,Q$1,FALSE)*Q46,"")</f>
        <v>3.0781128528958752</v>
      </c>
      <c r="R45" s="156">
        <f>IFERROR(VLOOKUP($B45,'Benchmark Data'!$B:$FF,R$1,FALSE)*R46,"")</f>
        <v>3.0781128528958752</v>
      </c>
      <c r="S45" s="156">
        <f>IFERROR(VLOOKUP($B45,'Benchmark Data'!$B:$FF,S$1,FALSE)*S46,"")</f>
        <v>3.0781128528958752</v>
      </c>
      <c r="T45" s="156">
        <f>IFERROR(VLOOKUP($B45,'Benchmark Data'!$B:$FF,T$1,FALSE)*T46,"")</f>
        <v>3.0781128528958752</v>
      </c>
      <c r="U45" s="156" t="str">
        <f>IFERROR(VLOOKUP($B45,'Benchmark Data'!$B:$FF,U$1,FALSE)*U46,"")</f>
        <v/>
      </c>
      <c r="V45" s="143">
        <f>IFERROR(VLOOKUP($B45,'Benchmark Data'!$B:$FF,V$1,FALSE)/VLOOKUP($B44,'Benchmark Data'!$B:$FF,V$1,FALSE)*V46,"")</f>
        <v>3.7189823846876093</v>
      </c>
      <c r="W45" s="143">
        <f>IFERROR(VLOOKUP($B45,'Benchmark Data'!$B:$FF,W$1,FALSE)/VLOOKUP($B44,'Benchmark Data'!$B:$FF,W$1,FALSE)*W46,"")</f>
        <v>3.7189823846876093</v>
      </c>
      <c r="X45" s="143">
        <f>IFERROR(VLOOKUP($B45,'Benchmark Data'!$B:$FF,X$1,FALSE)/VLOOKUP($B44,'Benchmark Data'!$B:$FF,X$1,FALSE)*X46,"")</f>
        <v>3.7189823846876093</v>
      </c>
      <c r="Y45" s="143">
        <f>IFERROR(VLOOKUP($B45,'Benchmark Data'!$B:$FF,Y$1,FALSE)/VLOOKUP($B44,'Benchmark Data'!$B:$FF,Y$1,FALSE)*Y46,"")</f>
        <v>3.7189823846876093</v>
      </c>
      <c r="Z45" s="143" t="str">
        <f>IFERROR(VLOOKUP($B45,'Benchmark Data'!$B:$FF,Z$1,FALSE)/VLOOKUP($B44,'Benchmark Data'!$B:$FF,Z$1,FALSE)*Z46,"")</f>
        <v/>
      </c>
      <c r="AA45" s="143" t="str">
        <f>IFERROR(VLOOKUP($B45,'Benchmark Data'!$B:$FF,AA$1,FALSE)/VLOOKUP($B44,'Benchmark Data'!$B:$FF,AA$1,FALSE)*AA46,"")</f>
        <v/>
      </c>
      <c r="AB45" s="143" t="str">
        <f>IFERROR(VLOOKUP($B45,'Benchmark Data'!$B:$FF,AB$1,FALSE)/VLOOKUP($B44,'Benchmark Data'!$B:$FF,AB$1,FALSE)*AB46,"")</f>
        <v/>
      </c>
      <c r="AC45" s="143" t="str">
        <f>IFERROR(VLOOKUP($B45,'Benchmark Data'!$B:$FF,AC$1,FALSE)/VLOOKUP($B44,'Benchmark Data'!$B:$FF,AC$1,FALSE)*AC46,"")</f>
        <v/>
      </c>
      <c r="AD45" s="143" t="str">
        <f>IFERROR(VLOOKUP($B45,'Benchmark Data'!$B:$FF,AD$1,FALSE)/VLOOKUP($B44,'Benchmark Data'!$B:$FF,AD$1,FALSE)*AD46,"")</f>
        <v/>
      </c>
      <c r="AE45" s="143" t="str">
        <f>IFERROR(VLOOKUP($B45,'Benchmark Data'!$B:$FF,AE$1,FALSE)/VLOOKUP($B44,'Benchmark Data'!$B:$FF,AE$1,FALSE)*AE46,"")</f>
        <v/>
      </c>
      <c r="AF45" s="143" t="str">
        <f>IFERROR(VLOOKUP($B45,'Benchmark Data'!$B:$FF,AF$1,FALSE)/VLOOKUP($B44,'Benchmark Data'!$B:$FF,AF$1,FALSE)*AF46,"")</f>
        <v/>
      </c>
      <c r="AG45" s="143" t="str">
        <f>IFERROR(VLOOKUP($B45,'Benchmark Data'!$B:$FF,AG$1,FALSE)/VLOOKUP($B44,'Benchmark Data'!$B:$FF,AG$1,FALSE)*AG46,"")</f>
        <v/>
      </c>
      <c r="AH45" s="143" t="str">
        <f>IFERROR(VLOOKUP($B45,'Benchmark Data'!$B:$FF,AH$1,FALSE)/VLOOKUP($B44,'Benchmark Data'!$B:$FF,AH$1,FALSE)*AH46,"")</f>
        <v/>
      </c>
      <c r="AI45" s="143" t="str">
        <f>IFERROR(VLOOKUP($B45,'Benchmark Data'!$B:$FF,AI$1,FALSE)/VLOOKUP($B44,'Benchmark Data'!$B:$FF,AI$1,FALSE)*AI46,"")</f>
        <v/>
      </c>
      <c r="AJ45" s="143" t="str">
        <f>IFERROR(VLOOKUP($B45,'Benchmark Data'!$B:$FF,AJ$1,FALSE)/VLOOKUP($B44,'Benchmark Data'!$B:$FF,AJ$1,FALSE)*AJ46,"")</f>
        <v/>
      </c>
      <c r="AK45" s="143" t="str">
        <f>IFERROR(VLOOKUP($B45,'Benchmark Data'!$B:$FF,AK$1,FALSE)/VLOOKUP($B44,'Benchmark Data'!$B:$FF,AK$1,FALSE)*AK46,"")</f>
        <v/>
      </c>
      <c r="AL45" s="143" t="str">
        <f>IFERROR(VLOOKUP($B45,'Benchmark Data'!$B:$FF,AL$1,FALSE)/VLOOKUP($B44,'Benchmark Data'!$B:$FF,AL$1,FALSE)*AL46,"")</f>
        <v/>
      </c>
      <c r="AM45" s="143" t="str">
        <f>IFERROR(VLOOKUP($B45,'Benchmark Data'!$B:$FF,AM$1,FALSE)/VLOOKUP($B44,'Benchmark Data'!$B:$FF,AM$1,FALSE)*AM46,"")</f>
        <v/>
      </c>
      <c r="AN45" s="143" t="str">
        <f>IFERROR(VLOOKUP($B45,'Benchmark Data'!$B:$FF,AN$1,FALSE)/VLOOKUP($B44,'Benchmark Data'!$B:$FF,AN$1,FALSE)*AN46,"")</f>
        <v/>
      </c>
      <c r="AO45" s="143" t="str">
        <f>IFERROR(VLOOKUP($B45,'Benchmark Data'!$B:$FF,AO$1,FALSE)/VLOOKUP($B44,'Benchmark Data'!$B:$FF,AO$1,FALSE)*AO46,"")</f>
        <v/>
      </c>
      <c r="AP45" s="143" t="str">
        <f>IFERROR(VLOOKUP($B45,'Benchmark Data'!$B:$FF,AP$1,FALSE)/VLOOKUP($B44,'Benchmark Data'!$B:$FF,AP$1,FALSE)*AP46,"")</f>
        <v/>
      </c>
      <c r="AQ45" s="143" t="str">
        <f>IFERROR(VLOOKUP($B45,'Benchmark Data'!$B:$FF,AQ$1,FALSE)/VLOOKUP($B44,'Benchmark Data'!$B:$FF,AQ$1,FALSE)*AQ46,"")</f>
        <v/>
      </c>
      <c r="AR45" s="143" t="str">
        <f>IFERROR(VLOOKUP($B45,'Benchmark Data'!$B:$FF,AR$1,FALSE)/VLOOKUP($B44,'Benchmark Data'!$B:$FF,AR$1,FALSE)*AR46,"")</f>
        <v/>
      </c>
      <c r="AS45" s="143" t="str">
        <f>IFERROR(VLOOKUP($B45,'Benchmark Data'!$B:$FF,AS$1,FALSE)/VLOOKUP($B44,'Benchmark Data'!$B:$FF,AS$1,FALSE)*AS46,"")</f>
        <v/>
      </c>
      <c r="AT45" s="143" t="str">
        <f>IFERROR(VLOOKUP($B45,'Benchmark Data'!$B:$FF,AT$1,FALSE)/VLOOKUP($B44,'Benchmark Data'!$B:$FF,AT$1,FALSE)*AT46,"")</f>
        <v/>
      </c>
      <c r="AU45" s="143" t="str">
        <f>IFERROR(VLOOKUP($B45,'Benchmark Data'!$B:$FF,AU$1,FALSE)/VLOOKUP($B44,'Benchmark Data'!$B:$FF,AU$1,FALSE)*AU46,"")</f>
        <v/>
      </c>
      <c r="AV45" s="143" t="str">
        <f>IFERROR(VLOOKUP($B45,'Benchmark Data'!$B:$FF,AV$1,FALSE)/VLOOKUP($B44,'Benchmark Data'!$B:$FF,AV$1,FALSE)*AV46,"")</f>
        <v/>
      </c>
      <c r="AW45" s="143" t="str">
        <f>IFERROR(VLOOKUP($B45,'Benchmark Data'!$B:$FF,AW$1,FALSE)/VLOOKUP($B44,'Benchmark Data'!$B:$FF,AW$1,FALSE)*AW46,"")</f>
        <v/>
      </c>
      <c r="AX45" s="143" t="str">
        <f>IFERROR(VLOOKUP($B45,'Benchmark Data'!$B:$FF,AX$1,FALSE)/VLOOKUP($B44,'Benchmark Data'!$B:$FF,AX$1,FALSE)*AX46,"")</f>
        <v/>
      </c>
      <c r="AY45" s="143" t="str">
        <f>IFERROR(VLOOKUP($B45,'Benchmark Data'!$B:$FF,AY$1,FALSE)/VLOOKUP($B44,'Benchmark Data'!$B:$FF,AY$1,FALSE)*AY46,"")</f>
        <v/>
      </c>
      <c r="AZ45" s="156" t="str">
        <f>IFERROR(VLOOKUP($B45,'Benchmark Data'!$B:$FF,AZ$1,FALSE)*AZ46,"")</f>
        <v/>
      </c>
      <c r="BA45" s="156" t="str">
        <f>IFERROR(VLOOKUP($B45,'Benchmark Data'!$B:$FF,BA$1,FALSE)*BA46,"")</f>
        <v/>
      </c>
      <c r="BB45" s="143" t="str">
        <f>IFERROR(VLOOKUP($B45,'Benchmark Data'!$B:$FF,BB$1,FALSE)/VLOOKUP($B44,'Benchmark Data'!$B:$FF,BB$1,FALSE)*BB46,"")</f>
        <v/>
      </c>
      <c r="BC45" s="143" t="str">
        <f>IFERROR(VLOOKUP($B45,'Benchmark Data'!$B:$FF,BC$1,FALSE)/VLOOKUP($B44,'Benchmark Data'!$B:$FF,BC$1,FALSE)*BC46,"")</f>
        <v/>
      </c>
      <c r="BD45" s="143" t="str">
        <f>IFERROR(VLOOKUP($B45,'Benchmark Data'!$B:$FF,BD$1,FALSE)/VLOOKUP($B44,'Benchmark Data'!$B:$FF,BD$1,FALSE)*BD46,"")</f>
        <v/>
      </c>
      <c r="BE45" s="143" t="str">
        <f>IFERROR(VLOOKUP($B45,'Benchmark Data'!$B:$FF,BE$1,FALSE)/VLOOKUP($B44,'Benchmark Data'!$B:$FF,BE$1,FALSE)*BE46,"")</f>
        <v/>
      </c>
      <c r="BF45" s="143" t="str">
        <f>IFERROR(VLOOKUP($B45,'Benchmark Data'!$B:$FF,BF$1,FALSE)/VLOOKUP($B44,'Benchmark Data'!$B:$FF,BF$1,FALSE)*BF46,"")</f>
        <v/>
      </c>
      <c r="BG45" s="143" t="str">
        <f>IFERROR(VLOOKUP($B45,'Benchmark Data'!$B:$FF,BG$1,FALSE)/VLOOKUP($B44,'Benchmark Data'!$B:$FF,BG$1,FALSE)*BG46,"")</f>
        <v/>
      </c>
      <c r="BH45" s="143" t="str">
        <f>IFERROR(VLOOKUP($B45,'Benchmark Data'!$B:$FF,BH$1,FALSE)/VLOOKUP($B44,'Benchmark Data'!$B:$FF,BH$1,FALSE)*BH46,"")</f>
        <v/>
      </c>
      <c r="BI45" s="143" t="str">
        <f>IFERROR(VLOOKUP($B45,'Benchmark Data'!$B:$FF,BI$1,FALSE)/VLOOKUP($B44,'Benchmark Data'!$B:$FF,BI$1,FALSE)*BI46,"")</f>
        <v/>
      </c>
      <c r="BJ45" s="143" t="str">
        <f>IFERROR(VLOOKUP($B45,'Benchmark Data'!$B:$FF,BJ$1,FALSE)/VLOOKUP($B44,'Benchmark Data'!$B:$FF,BJ$1,FALSE)*BJ46,"")</f>
        <v/>
      </c>
      <c r="BK45" s="143" t="str">
        <f>IFERROR(VLOOKUP($B45,'Benchmark Data'!$B:$FF,BK$1,FALSE)/VLOOKUP($B44,'Benchmark Data'!$B:$FF,BK$1,FALSE)*BK46,"")</f>
        <v/>
      </c>
      <c r="BL45" s="143" t="str">
        <f>IFERROR(VLOOKUP($B45,'Benchmark Data'!$B:$FF,BL$1,FALSE)/VLOOKUP($B44,'Benchmark Data'!$B:$FF,BL$1,FALSE)*BL46,"")</f>
        <v/>
      </c>
      <c r="BM45" s="143" t="str">
        <f>IFERROR(VLOOKUP($B45,'Benchmark Data'!$B:$FF,BM$1,FALSE)/VLOOKUP($B44,'Benchmark Data'!$B:$FF,BM$1,FALSE)*BM46,"")</f>
        <v/>
      </c>
      <c r="BN45" s="143" t="str">
        <f>IFERROR(VLOOKUP($B45,'Benchmark Data'!$B:$FF,BN$1,FALSE)/VLOOKUP($B44,'Benchmark Data'!$B:$FF,BN$1,FALSE)*BN46,"")</f>
        <v/>
      </c>
      <c r="BO45" s="143" t="str">
        <f>IFERROR(VLOOKUP($B45,'Benchmark Data'!$B:$FF,BO$1,FALSE)/VLOOKUP($B44,'Benchmark Data'!$B:$FF,BO$1,FALSE)*BO46,"")</f>
        <v/>
      </c>
      <c r="BP45" s="143" t="str">
        <f>IFERROR(VLOOKUP($B45,'Benchmark Data'!$B:$FF,BP$1,FALSE)/VLOOKUP($B44,'Benchmark Data'!$B:$FF,BP$1,FALSE)*BP46,"")</f>
        <v/>
      </c>
      <c r="BQ45" s="143" t="str">
        <f>IFERROR(VLOOKUP($B45,'Benchmark Data'!$B:$FF,BQ$1,FALSE)/VLOOKUP($B44,'Benchmark Data'!$B:$FF,BQ$1,FALSE)*BQ46,"")</f>
        <v/>
      </c>
      <c r="BR45" s="143" t="str">
        <f>IFERROR(VLOOKUP($B45,'Benchmark Data'!$B:$FF,BR$1,FALSE)/VLOOKUP($B44,'Benchmark Data'!$B:$FF,BR$1,FALSE)*BR46,"")</f>
        <v/>
      </c>
      <c r="BS45" s="143" t="str">
        <f>IFERROR(VLOOKUP($B45,'Benchmark Data'!$B:$FF,BS$1,FALSE)/VLOOKUP($B44,'Benchmark Data'!$B:$FF,BS$1,FALSE)*BS46,"")</f>
        <v/>
      </c>
      <c r="BT45" s="143" t="str">
        <f>IFERROR(VLOOKUP($B45,'Benchmark Data'!$B:$FF,BT$1,FALSE)/VLOOKUP($B44,'Benchmark Data'!$B:$FF,BT$1,FALSE)*BT46,"")</f>
        <v/>
      </c>
      <c r="BU45" s="143" t="str">
        <f>IFERROR(VLOOKUP($B45,'Benchmark Data'!$B:$FF,BU$1,FALSE)/VLOOKUP($B44,'Benchmark Data'!$B:$FF,BU$1,FALSE)*BU46,"")</f>
        <v/>
      </c>
      <c r="BV45" s="143" t="str">
        <f>IFERROR(VLOOKUP($B45,'Benchmark Data'!$B:$FF,BV$1,FALSE)/VLOOKUP($B44,'Benchmark Data'!$B:$FF,BV$1,FALSE)*BV46,"")</f>
        <v/>
      </c>
      <c r="BW45" s="143" t="str">
        <f>IFERROR(VLOOKUP($B45,'Benchmark Data'!$B:$FF,BW$1,FALSE)/VLOOKUP($B44,'Benchmark Data'!$B:$FF,BW$1,FALSE)*BW46,"")</f>
        <v/>
      </c>
      <c r="BX45" s="143" t="str">
        <f>IFERROR(VLOOKUP($B45,'Benchmark Data'!$B:$FF,BX$1,FALSE)/VLOOKUP($B44,'Benchmark Data'!$B:$FF,BX$1,FALSE)*BX46,"")</f>
        <v/>
      </c>
      <c r="BY45" s="143" t="str">
        <f>IFERROR(VLOOKUP($B45,'Benchmark Data'!$B:$FF,BY$1,FALSE)/VLOOKUP($B44,'Benchmark Data'!$B:$FF,BY$1,FALSE)*BY46,"")</f>
        <v/>
      </c>
      <c r="BZ45" s="143" t="str">
        <f>IFERROR(VLOOKUP($B45,'Benchmark Data'!$B:$FF,BZ$1,FALSE)/VLOOKUP($B44,'Benchmark Data'!$B:$FF,BZ$1,FALSE)*BZ46,"")</f>
        <v/>
      </c>
      <c r="CA45" s="143" t="str">
        <f>IFERROR(VLOOKUP($B45,'Benchmark Data'!$B:$FF,CA$1,FALSE)/VLOOKUP($B44,'Benchmark Data'!$B:$FF,CA$1,FALSE)*CA46,"")</f>
        <v/>
      </c>
      <c r="CB45" s="143" t="str">
        <f>IFERROR(VLOOKUP($B45,'Benchmark Data'!$B:$FF,CB$1,FALSE)/VLOOKUP($B44,'Benchmark Data'!$B:$FF,CB$1,FALSE)*CB46,"")</f>
        <v/>
      </c>
      <c r="CC45" s="143" t="str">
        <f>IFERROR(VLOOKUP($B45,'Benchmark Data'!$B:$FF,CC$1,FALSE)/VLOOKUP($B44,'Benchmark Data'!$B:$FF,CC$1,FALSE)*CC46,"")</f>
        <v/>
      </c>
      <c r="CD45" s="143" t="str">
        <f>IFERROR(VLOOKUP($B45,'Benchmark Data'!$B:$FF,CD$1,FALSE)/VLOOKUP($B44,'Benchmark Data'!$B:$FF,CD$1,FALSE)*CD46,"")</f>
        <v/>
      </c>
      <c r="CE45" s="143" t="str">
        <f>IFERROR(VLOOKUP($B45,'Benchmark Data'!$B:$FF,CE$1,FALSE)/VLOOKUP($B44,'Benchmark Data'!$B:$FF,CE$1,FALSE)*CE46,"")</f>
        <v/>
      </c>
      <c r="CF45" s="143" t="str">
        <f>IFERROR(VLOOKUP($B45,'Benchmark Data'!$B:$FF,CF$1,FALSE)/VLOOKUP($B44,'Benchmark Data'!$B:$FF,CF$1,FALSE)*CF46,"")</f>
        <v/>
      </c>
      <c r="CG45" s="143" t="str">
        <f>IFERROR(VLOOKUP($B45,'Benchmark Data'!$B:$FF,CG$1,FALSE)/VLOOKUP($B44,'Benchmark Data'!$B:$FF,CG$1,FALSE)*CG46,"")</f>
        <v/>
      </c>
      <c r="CH45" s="156" t="str">
        <f>IFERROR(VLOOKUP($B45,'Benchmark Data'!$B:$FF,CH$1,FALSE)*CH46,"")</f>
        <v/>
      </c>
      <c r="CI45" s="143" t="str">
        <f>IFERROR(VLOOKUP($B45,'Benchmark Data'!$B:$FF,CI$1,FALSE)/VLOOKUP($B44,'Benchmark Data'!$B:$FF,CI$1,FALSE)*CI46,"")</f>
        <v/>
      </c>
      <c r="CJ45" s="143" t="str">
        <f>IFERROR(VLOOKUP($B45,'Benchmark Data'!$B:$FF,CJ$1,FALSE)/VLOOKUP($B44,'Benchmark Data'!$B:$FF,CJ$1,FALSE)*CJ46,"")</f>
        <v/>
      </c>
      <c r="CK45" s="143" t="str">
        <f>IFERROR(VLOOKUP($B45,'Benchmark Data'!$B:$FF,CK$1,FALSE)/VLOOKUP($B44,'Benchmark Data'!$B:$FF,CK$1,FALSE)*CK46,"")</f>
        <v/>
      </c>
      <c r="CL45" s="143" t="str">
        <f>IFERROR(VLOOKUP($B45,'Benchmark Data'!$B:$AAA,CL$1,FALSE)/VLOOKUP($B44,'Benchmark Data'!$B:$AAA,CL$1,FALSE)*CL46,"")</f>
        <v/>
      </c>
      <c r="CM45" s="143" t="str">
        <f>IFERROR(VLOOKUP($B45,'Benchmark Data'!$B:$AAA,CM$1,FALSE)/VLOOKUP($B44,'Benchmark Data'!$B:$AAA,CM$1,FALSE)*CM46,"")</f>
        <v/>
      </c>
      <c r="CN45" s="143" t="str">
        <f>IFERROR(VLOOKUP($B45,'Benchmark Data'!$B:$AAA,CN$1,FALSE)/VLOOKUP($B44,'Benchmark Data'!$B:$AAA,CN$1,FALSE)*CN46,"")</f>
        <v/>
      </c>
      <c r="CO45" s="143" t="str">
        <f>IFERROR(VLOOKUP($B45,'Benchmark Data'!$B:$AAA,CO$1,FALSE)/VLOOKUP($B44,'Benchmark Data'!$B:$AAA,CO$1,FALSE)*CO46,"")</f>
        <v/>
      </c>
      <c r="CP45" s="143" t="str">
        <f>IFERROR(VLOOKUP($B45,'Benchmark Data'!$B:$AAA,CP$1,FALSE)/VLOOKUP($B44,'Benchmark Data'!$B:$AAA,CP$1,FALSE)*CP46,"")</f>
        <v/>
      </c>
      <c r="CQ45" s="143" t="str">
        <f>IFERROR(VLOOKUP($B45,'Benchmark Data'!$B:$AAA,CQ$1,FALSE)/VLOOKUP($B44,'Benchmark Data'!$B:$AAA,CQ$1,FALSE)*CQ46,"")</f>
        <v/>
      </c>
      <c r="CR45" s="143" t="str">
        <f>IFERROR(VLOOKUP($B45,'Benchmark Data'!$B:$AAA,CR$1,FALSE)/VLOOKUP($B44,'Benchmark Data'!$B:$AAA,CR$1,FALSE)*CR46,"")</f>
        <v/>
      </c>
      <c r="CS45" s="143" t="str">
        <f>IFERROR(VLOOKUP($B45,'Benchmark Data'!$B:$AAA,CS$1,FALSE)/VLOOKUP($B44,'Benchmark Data'!$B:$AAA,CS$1,FALSE)*CS46,"")</f>
        <v/>
      </c>
      <c r="CT45" s="143" t="str">
        <f>IFERROR(VLOOKUP($B45,'Benchmark Data'!$B:$AAA,CT$1,FALSE)/VLOOKUP($B44,'Benchmark Data'!$B:$AAA,CT$1,FALSE)*CT46,"")</f>
        <v/>
      </c>
      <c r="CU45" s="143" t="str">
        <f>IFERROR(VLOOKUP($B45,'Benchmark Data'!$B:$AAA,CU$1,FALSE)/VLOOKUP($B44,'Benchmark Data'!$B:$AAA,CU$1,FALSE)*CU46,"")</f>
        <v/>
      </c>
      <c r="CV45" s="143" t="str">
        <f>IFERROR(VLOOKUP($B45,'Benchmark Data'!$B:$AAA,CV$1,FALSE)/VLOOKUP($B44,'Benchmark Data'!$B:$AAA,CV$1,FALSE)*CV46,"")</f>
        <v/>
      </c>
      <c r="CW45" s="143" t="str">
        <f>IFERROR(VLOOKUP($B45,'Benchmark Data'!$B:$AAA,CW$1,FALSE)/VLOOKUP($B44,'Benchmark Data'!$B:$AAA,CW$1,FALSE)*CW46,"")</f>
        <v/>
      </c>
      <c r="CX45" s="143" t="str">
        <f>IFERROR(VLOOKUP($B45,'Benchmark Data'!$B:$AAA,CX$1,FALSE)/VLOOKUP($B44,'Benchmark Data'!$B:$AAA,CX$1,FALSE)*CX46,"")</f>
        <v/>
      </c>
      <c r="CY45" s="143" t="str">
        <f>IFERROR(VLOOKUP($B45,'Benchmark Data'!$B:$AAA,CY$1,FALSE)/VLOOKUP($B44,'Benchmark Data'!$B:$AAA,CY$1,FALSE)*CY46,"")</f>
        <v/>
      </c>
      <c r="CZ45" s="143" t="str">
        <f>IFERROR(VLOOKUP($B45,'Benchmark Data'!$B:$AAA,CZ$1,FALSE)/VLOOKUP($B44,'Benchmark Data'!$B:$AAA,CZ$1,FALSE)*CZ46,"")</f>
        <v/>
      </c>
      <c r="DA45" s="143" t="str">
        <f>IFERROR(VLOOKUP($B45,'Benchmark Data'!$B:$AAA,DA$1,FALSE)/VLOOKUP($B44,'Benchmark Data'!$B:$AAA,DA$1,FALSE)*DA46,"")</f>
        <v/>
      </c>
      <c r="DB45" s="143" t="str">
        <f>IFERROR(VLOOKUP($B45,'Benchmark Data'!$B:$AAA,DB$1,FALSE)/VLOOKUP($B44,'Benchmark Data'!$B:$AAA,DB$1,FALSE)*DB46,"")</f>
        <v/>
      </c>
      <c r="DC45" s="143" t="str">
        <f>IFERROR(VLOOKUP($B45,'Benchmark Data'!$B:$AAA,DC$1,FALSE)/VLOOKUP($B44,'Benchmark Data'!$B:$AAA,DC$1,FALSE)*DC46,"")</f>
        <v/>
      </c>
      <c r="DD45" s="143" t="str">
        <f>IFERROR(VLOOKUP($B45,'Benchmark Data'!$B:$AAA,DD$1,FALSE)/VLOOKUP($B44,'Benchmark Data'!$B:$AAA,DD$1,FALSE)*DD46,"")</f>
        <v/>
      </c>
      <c r="DE45" s="143" t="str">
        <f>IFERROR(VLOOKUP($B45,'Benchmark Data'!$B:$AAA,DE$1,FALSE)/VLOOKUP($B44,'Benchmark Data'!$B:$AAA,DE$1,FALSE)*DE46,"")</f>
        <v/>
      </c>
      <c r="DF45" s="143" t="str">
        <f>IFERROR(VLOOKUP($B45,'Benchmark Data'!$B:$AAA,DF$1,FALSE)/VLOOKUP($B44,'Benchmark Data'!$B:$AAA,DF$1,FALSE)*DF46,"")</f>
        <v/>
      </c>
      <c r="DG45" s="143" t="str">
        <f>IFERROR(VLOOKUP($B45,'Benchmark Data'!$B:$AAA,DG$1,FALSE)/VLOOKUP($B44,'Benchmark Data'!$B:$AAA,DG$1,FALSE)*DG46,"")</f>
        <v/>
      </c>
      <c r="DH45" s="143" t="str">
        <f>IFERROR(VLOOKUP($B45,'Benchmark Data'!$B:$AAA,DH$1,FALSE)/VLOOKUP($B44,'Benchmark Data'!$B:$AAA,DH$1,FALSE)*DH46,"")</f>
        <v/>
      </c>
      <c r="DI45" s="143" t="str">
        <f>IFERROR(VLOOKUP($B45,'Benchmark Data'!$B:$AAA,DI$1,FALSE)/VLOOKUP($B44,'Benchmark Data'!$B:$AAA,DI$1,FALSE)*DI46,"")</f>
        <v/>
      </c>
    </row>
    <row r="46" spans="1:113">
      <c r="A46" s="94">
        <f t="shared" si="33"/>
        <v>155</v>
      </c>
      <c r="B46" s="168">
        <f t="shared" si="34"/>
        <v>41364</v>
      </c>
      <c r="C46" s="143" t="str">
        <f>IFERROR(VLOOKUP($B46,'Benchmark Data'!$B:$FF,C$1,FALSE)/VLOOKUP($B45,'Benchmark Data'!$B:$FF,C$1,FALSE)*C47,"")</f>
        <v/>
      </c>
      <c r="D46" s="143" t="str">
        <f>IFERROR(VLOOKUP($B46,'Benchmark Data'!$B:$FF,D$1,FALSE)/VLOOKUP($B45,'Benchmark Data'!$B:$FF,D$1,FALSE)*D47,"")</f>
        <v/>
      </c>
      <c r="E46" s="143" t="str">
        <f>IFERROR(VLOOKUP($B46,'Benchmark Data'!$B:$FF,E$1,FALSE)/VLOOKUP($B45,'Benchmark Data'!$B:$FF,E$1,FALSE)*E47,"")</f>
        <v/>
      </c>
      <c r="F46" s="143" t="str">
        <f>IFERROR(VLOOKUP($B46,'Benchmark Data'!$B:$FF,F$1,FALSE)/VLOOKUP($B45,'Benchmark Data'!$B:$FF,F$1,FALSE)*F47,"")</f>
        <v/>
      </c>
      <c r="G46" s="143" t="str">
        <f>IFERROR(VLOOKUP($B46,'Benchmark Data'!$B:$FF,G$1,FALSE)/VLOOKUP($B45,'Benchmark Data'!$B:$FF,G$1,FALSE)*G47,"")</f>
        <v/>
      </c>
      <c r="H46" s="143" t="str">
        <f>IFERROR(VLOOKUP($B46,'Benchmark Data'!$B:$FF,H$1,FALSE)/VLOOKUP($B45,'Benchmark Data'!$B:$FF,H$1,FALSE)*H47,"")</f>
        <v/>
      </c>
      <c r="I46" s="143" t="str">
        <f>IFERROR(VLOOKUP($B46,'Benchmark Data'!$B:$FF,I$1,FALSE)/VLOOKUP($B45,'Benchmark Data'!$B:$FF,I$1,FALSE)*I47,"")</f>
        <v/>
      </c>
      <c r="J46" s="143" t="str">
        <f>IFERROR(VLOOKUP($B46,'Benchmark Data'!$B:$FF,J$1,FALSE)/VLOOKUP($B45,'Benchmark Data'!$B:$FF,J$1,FALSE)*J47,"")</f>
        <v/>
      </c>
      <c r="K46" s="156" t="str">
        <f>IFERROR(VLOOKUP($B46,'Benchmark Data'!$B:$FF,K$1,FALSE)*K47,"")</f>
        <v/>
      </c>
      <c r="L46" s="156" t="str">
        <f>IFERROR(VLOOKUP($B46,'Benchmark Data'!$B:$FF,L$1,FALSE)*L47,"")</f>
        <v/>
      </c>
      <c r="M46" s="156" t="str">
        <f>IFERROR(VLOOKUP($B46,'Benchmark Data'!$B:$FF,M$1,FALSE)*M47,"")</f>
        <v/>
      </c>
      <c r="N46" s="143" t="str">
        <f>IFERROR(VLOOKUP($B46,'Benchmark Data'!$B:$FF,N$1,FALSE)/VLOOKUP($B45,'Benchmark Data'!$B:$FF,N$1,FALSE)*N47,"")</f>
        <v/>
      </c>
      <c r="O46" s="143" t="str">
        <f>IFERROR(VLOOKUP($B46,'Benchmark Data'!$B:$FF,O$1,FALSE)/VLOOKUP($B45,'Benchmark Data'!$B:$FF,O$1,FALSE)*O47,"")</f>
        <v/>
      </c>
      <c r="P46" s="143" t="str">
        <f>IFERROR(VLOOKUP($B46,'Benchmark Data'!$B:$FF,P$1,FALSE)/VLOOKUP($B45,'Benchmark Data'!$B:$FF,P$1,FALSE)*P47,"")</f>
        <v/>
      </c>
      <c r="Q46" s="156">
        <f>IFERROR(VLOOKUP($B46,'Benchmark Data'!$B:$FF,Q$1,FALSE)*Q47,"")</f>
        <v>3.0172506272322535</v>
      </c>
      <c r="R46" s="156">
        <f>IFERROR(VLOOKUP($B46,'Benchmark Data'!$B:$FF,R$1,FALSE)*R47,"")</f>
        <v>3.0172506272322535</v>
      </c>
      <c r="S46" s="156">
        <f>IFERROR(VLOOKUP($B46,'Benchmark Data'!$B:$FF,S$1,FALSE)*S47,"")</f>
        <v>3.0172506272322535</v>
      </c>
      <c r="T46" s="156">
        <f>IFERROR(VLOOKUP($B46,'Benchmark Data'!$B:$FF,T$1,FALSE)*T47,"")</f>
        <v>3.0172506272322535</v>
      </c>
      <c r="U46" s="156" t="str">
        <f>IFERROR(VLOOKUP($B46,'Benchmark Data'!$B:$FF,U$1,FALSE)*U47,"")</f>
        <v/>
      </c>
      <c r="V46" s="143">
        <f>IFERROR(VLOOKUP($B46,'Benchmark Data'!$B:$FF,V$1,FALSE)/VLOOKUP($B45,'Benchmark Data'!$B:$FF,V$1,FALSE)*V47,"")</f>
        <v>3.6728670642973356</v>
      </c>
      <c r="W46" s="143">
        <f>IFERROR(VLOOKUP($B46,'Benchmark Data'!$B:$FF,W$1,FALSE)/VLOOKUP($B45,'Benchmark Data'!$B:$FF,W$1,FALSE)*W47,"")</f>
        <v>3.6728670642973356</v>
      </c>
      <c r="X46" s="143">
        <f>IFERROR(VLOOKUP($B46,'Benchmark Data'!$B:$FF,X$1,FALSE)/VLOOKUP($B45,'Benchmark Data'!$B:$FF,X$1,FALSE)*X47,"")</f>
        <v>3.6728670642973356</v>
      </c>
      <c r="Y46" s="143">
        <f>IFERROR(VLOOKUP($B46,'Benchmark Data'!$B:$FF,Y$1,FALSE)/VLOOKUP($B45,'Benchmark Data'!$B:$FF,Y$1,FALSE)*Y47,"")</f>
        <v>3.6728670642973356</v>
      </c>
      <c r="Z46" s="143" t="str">
        <f>IFERROR(VLOOKUP($B46,'Benchmark Data'!$B:$FF,Z$1,FALSE)/VLOOKUP($B45,'Benchmark Data'!$B:$FF,Z$1,FALSE)*Z47,"")</f>
        <v/>
      </c>
      <c r="AA46" s="143" t="str">
        <f>IFERROR(VLOOKUP($B46,'Benchmark Data'!$B:$FF,AA$1,FALSE)/VLOOKUP($B45,'Benchmark Data'!$B:$FF,AA$1,FALSE)*AA47,"")</f>
        <v/>
      </c>
      <c r="AB46" s="143" t="str">
        <f>IFERROR(VLOOKUP($B46,'Benchmark Data'!$B:$FF,AB$1,FALSE)/VLOOKUP($B45,'Benchmark Data'!$B:$FF,AB$1,FALSE)*AB47,"")</f>
        <v/>
      </c>
      <c r="AC46" s="143" t="str">
        <f>IFERROR(VLOOKUP($B46,'Benchmark Data'!$B:$FF,AC$1,FALSE)/VLOOKUP($B45,'Benchmark Data'!$B:$FF,AC$1,FALSE)*AC47,"")</f>
        <v/>
      </c>
      <c r="AD46" s="143" t="str">
        <f>IFERROR(VLOOKUP($B46,'Benchmark Data'!$B:$FF,AD$1,FALSE)/VLOOKUP($B45,'Benchmark Data'!$B:$FF,AD$1,FALSE)*AD47,"")</f>
        <v/>
      </c>
      <c r="AE46" s="143" t="str">
        <f>IFERROR(VLOOKUP($B46,'Benchmark Data'!$B:$FF,AE$1,FALSE)/VLOOKUP($B45,'Benchmark Data'!$B:$FF,AE$1,FALSE)*AE47,"")</f>
        <v/>
      </c>
      <c r="AF46" s="143" t="str">
        <f>IFERROR(VLOOKUP($B46,'Benchmark Data'!$B:$FF,AF$1,FALSE)/VLOOKUP($B45,'Benchmark Data'!$B:$FF,AF$1,FALSE)*AF47,"")</f>
        <v/>
      </c>
      <c r="AG46" s="143" t="str">
        <f>IFERROR(VLOOKUP($B46,'Benchmark Data'!$B:$FF,AG$1,FALSE)/VLOOKUP($B45,'Benchmark Data'!$B:$FF,AG$1,FALSE)*AG47,"")</f>
        <v/>
      </c>
      <c r="AH46" s="143" t="str">
        <f>IFERROR(VLOOKUP($B46,'Benchmark Data'!$B:$FF,AH$1,FALSE)/VLOOKUP($B45,'Benchmark Data'!$B:$FF,AH$1,FALSE)*AH47,"")</f>
        <v/>
      </c>
      <c r="AI46" s="143" t="str">
        <f>IFERROR(VLOOKUP($B46,'Benchmark Data'!$B:$FF,AI$1,FALSE)/VLOOKUP($B45,'Benchmark Data'!$B:$FF,AI$1,FALSE)*AI47,"")</f>
        <v/>
      </c>
      <c r="AJ46" s="143" t="str">
        <f>IFERROR(VLOOKUP($B46,'Benchmark Data'!$B:$FF,AJ$1,FALSE)/VLOOKUP($B45,'Benchmark Data'!$B:$FF,AJ$1,FALSE)*AJ47,"")</f>
        <v/>
      </c>
      <c r="AK46" s="143" t="str">
        <f>IFERROR(VLOOKUP($B46,'Benchmark Data'!$B:$FF,AK$1,FALSE)/VLOOKUP($B45,'Benchmark Data'!$B:$FF,AK$1,FALSE)*AK47,"")</f>
        <v/>
      </c>
      <c r="AL46" s="143" t="str">
        <f>IFERROR(VLOOKUP($B46,'Benchmark Data'!$B:$FF,AL$1,FALSE)/VLOOKUP($B45,'Benchmark Data'!$B:$FF,AL$1,FALSE)*AL47,"")</f>
        <v/>
      </c>
      <c r="AM46" s="143" t="str">
        <f>IFERROR(VLOOKUP($B46,'Benchmark Data'!$B:$FF,AM$1,FALSE)/VLOOKUP($B45,'Benchmark Data'!$B:$FF,AM$1,FALSE)*AM47,"")</f>
        <v/>
      </c>
      <c r="AN46" s="143" t="str">
        <f>IFERROR(VLOOKUP($B46,'Benchmark Data'!$B:$FF,AN$1,FALSE)/VLOOKUP($B45,'Benchmark Data'!$B:$FF,AN$1,FALSE)*AN47,"")</f>
        <v/>
      </c>
      <c r="AO46" s="143" t="str">
        <f>IFERROR(VLOOKUP($B46,'Benchmark Data'!$B:$FF,AO$1,FALSE)/VLOOKUP($B45,'Benchmark Data'!$B:$FF,AO$1,FALSE)*AO47,"")</f>
        <v/>
      </c>
      <c r="AP46" s="143" t="str">
        <f>IFERROR(VLOOKUP($B46,'Benchmark Data'!$B:$FF,AP$1,FALSE)/VLOOKUP($B45,'Benchmark Data'!$B:$FF,AP$1,FALSE)*AP47,"")</f>
        <v/>
      </c>
      <c r="AQ46" s="143" t="str">
        <f>IFERROR(VLOOKUP($B46,'Benchmark Data'!$B:$FF,AQ$1,FALSE)/VLOOKUP($B45,'Benchmark Data'!$B:$FF,AQ$1,FALSE)*AQ47,"")</f>
        <v/>
      </c>
      <c r="AR46" s="143" t="str">
        <f>IFERROR(VLOOKUP($B46,'Benchmark Data'!$B:$FF,AR$1,FALSE)/VLOOKUP($B45,'Benchmark Data'!$B:$FF,AR$1,FALSE)*AR47,"")</f>
        <v/>
      </c>
      <c r="AS46" s="143" t="str">
        <f>IFERROR(VLOOKUP($B46,'Benchmark Data'!$B:$FF,AS$1,FALSE)/VLOOKUP($B45,'Benchmark Data'!$B:$FF,AS$1,FALSE)*AS47,"")</f>
        <v/>
      </c>
      <c r="AT46" s="143" t="str">
        <f>IFERROR(VLOOKUP($B46,'Benchmark Data'!$B:$FF,AT$1,FALSE)/VLOOKUP($B45,'Benchmark Data'!$B:$FF,AT$1,FALSE)*AT47,"")</f>
        <v/>
      </c>
      <c r="AU46" s="143" t="str">
        <f>IFERROR(VLOOKUP($B46,'Benchmark Data'!$B:$FF,AU$1,FALSE)/VLOOKUP($B45,'Benchmark Data'!$B:$FF,AU$1,FALSE)*AU47,"")</f>
        <v/>
      </c>
      <c r="AV46" s="143" t="str">
        <f>IFERROR(VLOOKUP($B46,'Benchmark Data'!$B:$FF,AV$1,FALSE)/VLOOKUP($B45,'Benchmark Data'!$B:$FF,AV$1,FALSE)*AV47,"")</f>
        <v/>
      </c>
      <c r="AW46" s="143" t="str">
        <f>IFERROR(VLOOKUP($B46,'Benchmark Data'!$B:$FF,AW$1,FALSE)/VLOOKUP($B45,'Benchmark Data'!$B:$FF,AW$1,FALSE)*AW47,"")</f>
        <v/>
      </c>
      <c r="AX46" s="143" t="str">
        <f>IFERROR(VLOOKUP($B46,'Benchmark Data'!$B:$FF,AX$1,FALSE)/VLOOKUP($B45,'Benchmark Data'!$B:$FF,AX$1,FALSE)*AX47,"")</f>
        <v/>
      </c>
      <c r="AY46" s="143" t="str">
        <f>IFERROR(VLOOKUP($B46,'Benchmark Data'!$B:$FF,AY$1,FALSE)/VLOOKUP($B45,'Benchmark Data'!$B:$FF,AY$1,FALSE)*AY47,"")</f>
        <v/>
      </c>
      <c r="AZ46" s="156" t="str">
        <f>IFERROR(VLOOKUP($B46,'Benchmark Data'!$B:$FF,AZ$1,FALSE)*AZ47,"")</f>
        <v/>
      </c>
      <c r="BA46" s="156" t="str">
        <f>IFERROR(VLOOKUP($B46,'Benchmark Data'!$B:$FF,BA$1,FALSE)*BA47,"")</f>
        <v/>
      </c>
      <c r="BB46" s="143" t="str">
        <f>IFERROR(VLOOKUP($B46,'Benchmark Data'!$B:$FF,BB$1,FALSE)/VLOOKUP($B45,'Benchmark Data'!$B:$FF,BB$1,FALSE)*BB47,"")</f>
        <v/>
      </c>
      <c r="BC46" s="143" t="str">
        <f>IFERROR(VLOOKUP($B46,'Benchmark Data'!$B:$FF,BC$1,FALSE)/VLOOKUP($B45,'Benchmark Data'!$B:$FF,BC$1,FALSE)*BC47,"")</f>
        <v/>
      </c>
      <c r="BD46" s="143" t="str">
        <f>IFERROR(VLOOKUP($B46,'Benchmark Data'!$B:$FF,BD$1,FALSE)/VLOOKUP($B45,'Benchmark Data'!$B:$FF,BD$1,FALSE)*BD47,"")</f>
        <v/>
      </c>
      <c r="BE46" s="143" t="str">
        <f>IFERROR(VLOOKUP($B46,'Benchmark Data'!$B:$FF,BE$1,FALSE)/VLOOKUP($B45,'Benchmark Data'!$B:$FF,BE$1,FALSE)*BE47,"")</f>
        <v/>
      </c>
      <c r="BF46" s="143" t="str">
        <f>IFERROR(VLOOKUP($B46,'Benchmark Data'!$B:$FF,BF$1,FALSE)/VLOOKUP($B45,'Benchmark Data'!$B:$FF,BF$1,FALSE)*BF47,"")</f>
        <v/>
      </c>
      <c r="BG46" s="143" t="str">
        <f>IFERROR(VLOOKUP($B46,'Benchmark Data'!$B:$FF,BG$1,FALSE)/VLOOKUP($B45,'Benchmark Data'!$B:$FF,BG$1,FALSE)*BG47,"")</f>
        <v/>
      </c>
      <c r="BH46" s="143" t="str">
        <f>IFERROR(VLOOKUP($B46,'Benchmark Data'!$B:$FF,BH$1,FALSE)/VLOOKUP($B45,'Benchmark Data'!$B:$FF,BH$1,FALSE)*BH47,"")</f>
        <v/>
      </c>
      <c r="BI46" s="143" t="str">
        <f>IFERROR(VLOOKUP($B46,'Benchmark Data'!$B:$FF,BI$1,FALSE)/VLOOKUP($B45,'Benchmark Data'!$B:$FF,BI$1,FALSE)*BI47,"")</f>
        <v/>
      </c>
      <c r="BJ46" s="143" t="str">
        <f>IFERROR(VLOOKUP($B46,'Benchmark Data'!$B:$FF,BJ$1,FALSE)/VLOOKUP($B45,'Benchmark Data'!$B:$FF,BJ$1,FALSE)*BJ47,"")</f>
        <v/>
      </c>
      <c r="BK46" s="143" t="str">
        <f>IFERROR(VLOOKUP($B46,'Benchmark Data'!$B:$FF,BK$1,FALSE)/VLOOKUP($B45,'Benchmark Data'!$B:$FF,BK$1,FALSE)*BK47,"")</f>
        <v/>
      </c>
      <c r="BL46" s="143" t="str">
        <f>IFERROR(VLOOKUP($B46,'Benchmark Data'!$B:$FF,BL$1,FALSE)/VLOOKUP($B45,'Benchmark Data'!$B:$FF,BL$1,FALSE)*BL47,"")</f>
        <v/>
      </c>
      <c r="BM46" s="143" t="str">
        <f>IFERROR(VLOOKUP($B46,'Benchmark Data'!$B:$FF,BM$1,FALSE)/VLOOKUP($B45,'Benchmark Data'!$B:$FF,BM$1,FALSE)*BM47,"")</f>
        <v/>
      </c>
      <c r="BN46" s="143" t="str">
        <f>IFERROR(VLOOKUP($B46,'Benchmark Data'!$B:$FF,BN$1,FALSE)/VLOOKUP($B45,'Benchmark Data'!$B:$FF,BN$1,FALSE)*BN47,"")</f>
        <v/>
      </c>
      <c r="BO46" s="143" t="str">
        <f>IFERROR(VLOOKUP($B46,'Benchmark Data'!$B:$FF,BO$1,FALSE)/VLOOKUP($B45,'Benchmark Data'!$B:$FF,BO$1,FALSE)*BO47,"")</f>
        <v/>
      </c>
      <c r="BP46" s="143" t="str">
        <f>IFERROR(VLOOKUP($B46,'Benchmark Data'!$B:$FF,BP$1,FALSE)/VLOOKUP($B45,'Benchmark Data'!$B:$FF,BP$1,FALSE)*BP47,"")</f>
        <v/>
      </c>
      <c r="BQ46" s="143" t="str">
        <f>IFERROR(VLOOKUP($B46,'Benchmark Data'!$B:$FF,BQ$1,FALSE)/VLOOKUP($B45,'Benchmark Data'!$B:$FF,BQ$1,FALSE)*BQ47,"")</f>
        <v/>
      </c>
      <c r="BR46" s="143" t="str">
        <f>IFERROR(VLOOKUP($B46,'Benchmark Data'!$B:$FF,BR$1,FALSE)/VLOOKUP($B45,'Benchmark Data'!$B:$FF,BR$1,FALSE)*BR47,"")</f>
        <v/>
      </c>
      <c r="BS46" s="143" t="str">
        <f>IFERROR(VLOOKUP($B46,'Benchmark Data'!$B:$FF,BS$1,FALSE)/VLOOKUP($B45,'Benchmark Data'!$B:$FF,BS$1,FALSE)*BS47,"")</f>
        <v/>
      </c>
      <c r="BT46" s="143" t="str">
        <f>IFERROR(VLOOKUP($B46,'Benchmark Data'!$B:$FF,BT$1,FALSE)/VLOOKUP($B45,'Benchmark Data'!$B:$FF,BT$1,FALSE)*BT47,"")</f>
        <v/>
      </c>
      <c r="BU46" s="143" t="str">
        <f>IFERROR(VLOOKUP($B46,'Benchmark Data'!$B:$FF,BU$1,FALSE)/VLOOKUP($B45,'Benchmark Data'!$B:$FF,BU$1,FALSE)*BU47,"")</f>
        <v/>
      </c>
      <c r="BV46" s="143" t="str">
        <f>IFERROR(VLOOKUP($B46,'Benchmark Data'!$B:$FF,BV$1,FALSE)/VLOOKUP($B45,'Benchmark Data'!$B:$FF,BV$1,FALSE)*BV47,"")</f>
        <v/>
      </c>
      <c r="BW46" s="143" t="str">
        <f>IFERROR(VLOOKUP($B46,'Benchmark Data'!$B:$FF,BW$1,FALSE)/VLOOKUP($B45,'Benchmark Data'!$B:$FF,BW$1,FALSE)*BW47,"")</f>
        <v/>
      </c>
      <c r="BX46" s="143" t="str">
        <f>IFERROR(VLOOKUP($B46,'Benchmark Data'!$B:$FF,BX$1,FALSE)/VLOOKUP($B45,'Benchmark Data'!$B:$FF,BX$1,FALSE)*BX47,"")</f>
        <v/>
      </c>
      <c r="BY46" s="143" t="str">
        <f>IFERROR(VLOOKUP($B46,'Benchmark Data'!$B:$FF,BY$1,FALSE)/VLOOKUP($B45,'Benchmark Data'!$B:$FF,BY$1,FALSE)*BY47,"")</f>
        <v/>
      </c>
      <c r="BZ46" s="143" t="str">
        <f>IFERROR(VLOOKUP($B46,'Benchmark Data'!$B:$FF,BZ$1,FALSE)/VLOOKUP($B45,'Benchmark Data'!$B:$FF,BZ$1,FALSE)*BZ47,"")</f>
        <v/>
      </c>
      <c r="CA46" s="143" t="str">
        <f>IFERROR(VLOOKUP($B46,'Benchmark Data'!$B:$FF,CA$1,FALSE)/VLOOKUP($B45,'Benchmark Data'!$B:$FF,CA$1,FALSE)*CA47,"")</f>
        <v/>
      </c>
      <c r="CB46" s="143" t="str">
        <f>IFERROR(VLOOKUP($B46,'Benchmark Data'!$B:$FF,CB$1,FALSE)/VLOOKUP($B45,'Benchmark Data'!$B:$FF,CB$1,FALSE)*CB47,"")</f>
        <v/>
      </c>
      <c r="CC46" s="143" t="str">
        <f>IFERROR(VLOOKUP($B46,'Benchmark Data'!$B:$FF,CC$1,FALSE)/VLOOKUP($B45,'Benchmark Data'!$B:$FF,CC$1,FALSE)*CC47,"")</f>
        <v/>
      </c>
      <c r="CD46" s="143" t="str">
        <f>IFERROR(VLOOKUP($B46,'Benchmark Data'!$B:$FF,CD$1,FALSE)/VLOOKUP($B45,'Benchmark Data'!$B:$FF,CD$1,FALSE)*CD47,"")</f>
        <v/>
      </c>
      <c r="CE46" s="143" t="str">
        <f>IFERROR(VLOOKUP($B46,'Benchmark Data'!$B:$FF,CE$1,FALSE)/VLOOKUP($B45,'Benchmark Data'!$B:$FF,CE$1,FALSE)*CE47,"")</f>
        <v/>
      </c>
      <c r="CF46" s="143" t="str">
        <f>IFERROR(VLOOKUP($B46,'Benchmark Data'!$B:$FF,CF$1,FALSE)/VLOOKUP($B45,'Benchmark Data'!$B:$FF,CF$1,FALSE)*CF47,"")</f>
        <v/>
      </c>
      <c r="CG46" s="143" t="str">
        <f>IFERROR(VLOOKUP($B46,'Benchmark Data'!$B:$FF,CG$1,FALSE)/VLOOKUP($B45,'Benchmark Data'!$B:$FF,CG$1,FALSE)*CG47,"")</f>
        <v/>
      </c>
      <c r="CH46" s="156" t="str">
        <f>IFERROR(VLOOKUP($B46,'Benchmark Data'!$B:$FF,CH$1,FALSE)*CH47,"")</f>
        <v/>
      </c>
      <c r="CI46" s="143" t="str">
        <f>IFERROR(VLOOKUP($B46,'Benchmark Data'!$B:$FF,CI$1,FALSE)/VLOOKUP($B45,'Benchmark Data'!$B:$FF,CI$1,FALSE)*CI47,"")</f>
        <v/>
      </c>
      <c r="CJ46" s="143" t="str">
        <f>IFERROR(VLOOKUP($B46,'Benchmark Data'!$B:$FF,CJ$1,FALSE)/VLOOKUP($B45,'Benchmark Data'!$B:$FF,CJ$1,FALSE)*CJ47,"")</f>
        <v/>
      </c>
      <c r="CK46" s="143" t="str">
        <f>IFERROR(VLOOKUP($B46,'Benchmark Data'!$B:$FF,CK$1,FALSE)/VLOOKUP($B45,'Benchmark Data'!$B:$FF,CK$1,FALSE)*CK47,"")</f>
        <v/>
      </c>
      <c r="CL46" s="143" t="str">
        <f>IFERROR(VLOOKUP($B46,'Benchmark Data'!$B:$AAA,CL$1,FALSE)/VLOOKUP($B45,'Benchmark Data'!$B:$AAA,CL$1,FALSE)*CL47,"")</f>
        <v/>
      </c>
      <c r="CM46" s="143" t="str">
        <f>IFERROR(VLOOKUP($B46,'Benchmark Data'!$B:$AAA,CM$1,FALSE)/VLOOKUP($B45,'Benchmark Data'!$B:$AAA,CM$1,FALSE)*CM47,"")</f>
        <v/>
      </c>
      <c r="CN46" s="143" t="str">
        <f>IFERROR(VLOOKUP($B46,'Benchmark Data'!$B:$AAA,CN$1,FALSE)/VLOOKUP($B45,'Benchmark Data'!$B:$AAA,CN$1,FALSE)*CN47,"")</f>
        <v/>
      </c>
      <c r="CO46" s="143" t="str">
        <f>IFERROR(VLOOKUP($B46,'Benchmark Data'!$B:$AAA,CO$1,FALSE)/VLOOKUP($B45,'Benchmark Data'!$B:$AAA,CO$1,FALSE)*CO47,"")</f>
        <v/>
      </c>
      <c r="CP46" s="143" t="str">
        <f>IFERROR(VLOOKUP($B46,'Benchmark Data'!$B:$AAA,CP$1,FALSE)/VLOOKUP($B45,'Benchmark Data'!$B:$AAA,CP$1,FALSE)*CP47,"")</f>
        <v/>
      </c>
      <c r="CQ46" s="143" t="str">
        <f>IFERROR(VLOOKUP($B46,'Benchmark Data'!$B:$AAA,CQ$1,FALSE)/VLOOKUP($B45,'Benchmark Data'!$B:$AAA,CQ$1,FALSE)*CQ47,"")</f>
        <v/>
      </c>
      <c r="CR46" s="143" t="str">
        <f>IFERROR(VLOOKUP($B46,'Benchmark Data'!$B:$AAA,CR$1,FALSE)/VLOOKUP($B45,'Benchmark Data'!$B:$AAA,CR$1,FALSE)*CR47,"")</f>
        <v/>
      </c>
      <c r="CS46" s="143" t="str">
        <f>IFERROR(VLOOKUP($B46,'Benchmark Data'!$B:$AAA,CS$1,FALSE)/VLOOKUP($B45,'Benchmark Data'!$B:$AAA,CS$1,FALSE)*CS47,"")</f>
        <v/>
      </c>
      <c r="CT46" s="143" t="str">
        <f>IFERROR(VLOOKUP($B46,'Benchmark Data'!$B:$AAA,CT$1,FALSE)/VLOOKUP($B45,'Benchmark Data'!$B:$AAA,CT$1,FALSE)*CT47,"")</f>
        <v/>
      </c>
      <c r="CU46" s="143" t="str">
        <f>IFERROR(VLOOKUP($B46,'Benchmark Data'!$B:$AAA,CU$1,FALSE)/VLOOKUP($B45,'Benchmark Data'!$B:$AAA,CU$1,FALSE)*CU47,"")</f>
        <v/>
      </c>
      <c r="CV46" s="143" t="str">
        <f>IFERROR(VLOOKUP($B46,'Benchmark Data'!$B:$AAA,CV$1,FALSE)/VLOOKUP($B45,'Benchmark Data'!$B:$AAA,CV$1,FALSE)*CV47,"")</f>
        <v/>
      </c>
      <c r="CW46" s="143" t="str">
        <f>IFERROR(VLOOKUP($B46,'Benchmark Data'!$B:$AAA,CW$1,FALSE)/VLOOKUP($B45,'Benchmark Data'!$B:$AAA,CW$1,FALSE)*CW47,"")</f>
        <v/>
      </c>
      <c r="CX46" s="143" t="str">
        <f>IFERROR(VLOOKUP($B46,'Benchmark Data'!$B:$AAA,CX$1,FALSE)/VLOOKUP($B45,'Benchmark Data'!$B:$AAA,CX$1,FALSE)*CX47,"")</f>
        <v/>
      </c>
      <c r="CY46" s="143" t="str">
        <f>IFERROR(VLOOKUP($B46,'Benchmark Data'!$B:$AAA,CY$1,FALSE)/VLOOKUP($B45,'Benchmark Data'!$B:$AAA,CY$1,FALSE)*CY47,"")</f>
        <v/>
      </c>
      <c r="CZ46" s="143" t="str">
        <f>IFERROR(VLOOKUP($B46,'Benchmark Data'!$B:$AAA,CZ$1,FALSE)/VLOOKUP($B45,'Benchmark Data'!$B:$AAA,CZ$1,FALSE)*CZ47,"")</f>
        <v/>
      </c>
      <c r="DA46" s="143" t="str">
        <f>IFERROR(VLOOKUP($B46,'Benchmark Data'!$B:$AAA,DA$1,FALSE)/VLOOKUP($B45,'Benchmark Data'!$B:$AAA,DA$1,FALSE)*DA47,"")</f>
        <v/>
      </c>
      <c r="DB46" s="143" t="str">
        <f>IFERROR(VLOOKUP($B46,'Benchmark Data'!$B:$AAA,DB$1,FALSE)/VLOOKUP($B45,'Benchmark Data'!$B:$AAA,DB$1,FALSE)*DB47,"")</f>
        <v/>
      </c>
      <c r="DC46" s="143" t="str">
        <f>IFERROR(VLOOKUP($B46,'Benchmark Data'!$B:$AAA,DC$1,FALSE)/VLOOKUP($B45,'Benchmark Data'!$B:$AAA,DC$1,FALSE)*DC47,"")</f>
        <v/>
      </c>
      <c r="DD46" s="143" t="str">
        <f>IFERROR(VLOOKUP($B46,'Benchmark Data'!$B:$AAA,DD$1,FALSE)/VLOOKUP($B45,'Benchmark Data'!$B:$AAA,DD$1,FALSE)*DD47,"")</f>
        <v/>
      </c>
      <c r="DE46" s="143" t="str">
        <f>IFERROR(VLOOKUP($B46,'Benchmark Data'!$B:$AAA,DE$1,FALSE)/VLOOKUP($B45,'Benchmark Data'!$B:$AAA,DE$1,FALSE)*DE47,"")</f>
        <v/>
      </c>
      <c r="DF46" s="143" t="str">
        <f>IFERROR(VLOOKUP($B46,'Benchmark Data'!$B:$AAA,DF$1,FALSE)/VLOOKUP($B45,'Benchmark Data'!$B:$AAA,DF$1,FALSE)*DF47,"")</f>
        <v/>
      </c>
      <c r="DG46" s="143" t="str">
        <f>IFERROR(VLOOKUP($B46,'Benchmark Data'!$B:$AAA,DG$1,FALSE)/VLOOKUP($B45,'Benchmark Data'!$B:$AAA,DG$1,FALSE)*DG47,"")</f>
        <v/>
      </c>
      <c r="DH46" s="143" t="str">
        <f>IFERROR(VLOOKUP($B46,'Benchmark Data'!$B:$AAA,DH$1,FALSE)/VLOOKUP($B45,'Benchmark Data'!$B:$AAA,DH$1,FALSE)*DH47,"")</f>
        <v/>
      </c>
      <c r="DI46" s="143" t="str">
        <f>IFERROR(VLOOKUP($B46,'Benchmark Data'!$B:$AAA,DI$1,FALSE)/VLOOKUP($B45,'Benchmark Data'!$B:$AAA,DI$1,FALSE)*DI47,"")</f>
        <v/>
      </c>
    </row>
    <row r="47" spans="1:113">
      <c r="A47" s="94">
        <f t="shared" si="33"/>
        <v>154</v>
      </c>
      <c r="B47" s="168">
        <f t="shared" si="34"/>
        <v>41394</v>
      </c>
      <c r="C47" s="143" t="str">
        <f>IFERROR(VLOOKUP($B47,'Benchmark Data'!$B:$FF,C$1,FALSE)/VLOOKUP($B46,'Benchmark Data'!$B:$FF,C$1,FALSE)*C48,"")</f>
        <v/>
      </c>
      <c r="D47" s="143" t="str">
        <f>IFERROR(VLOOKUP($B47,'Benchmark Data'!$B:$FF,D$1,FALSE)/VLOOKUP($B46,'Benchmark Data'!$B:$FF,D$1,FALSE)*D48,"")</f>
        <v/>
      </c>
      <c r="E47" s="143" t="str">
        <f>IFERROR(VLOOKUP($B47,'Benchmark Data'!$B:$FF,E$1,FALSE)/VLOOKUP($B46,'Benchmark Data'!$B:$FF,E$1,FALSE)*E48,"")</f>
        <v/>
      </c>
      <c r="F47" s="143" t="str">
        <f>IFERROR(VLOOKUP($B47,'Benchmark Data'!$B:$FF,F$1,FALSE)/VLOOKUP($B46,'Benchmark Data'!$B:$FF,F$1,FALSE)*F48,"")</f>
        <v/>
      </c>
      <c r="G47" s="143" t="str">
        <f>IFERROR(VLOOKUP($B47,'Benchmark Data'!$B:$FF,G$1,FALSE)/VLOOKUP($B46,'Benchmark Data'!$B:$FF,G$1,FALSE)*G48,"")</f>
        <v/>
      </c>
      <c r="H47" s="143" t="str">
        <f>IFERROR(VLOOKUP($B47,'Benchmark Data'!$B:$FF,H$1,FALSE)/VLOOKUP($B46,'Benchmark Data'!$B:$FF,H$1,FALSE)*H48,"")</f>
        <v/>
      </c>
      <c r="I47" s="143" t="str">
        <f>IFERROR(VLOOKUP($B47,'Benchmark Data'!$B:$FF,I$1,FALSE)/VLOOKUP($B46,'Benchmark Data'!$B:$FF,I$1,FALSE)*I48,"")</f>
        <v/>
      </c>
      <c r="J47" s="143" t="str">
        <f>IFERROR(VLOOKUP($B47,'Benchmark Data'!$B:$FF,J$1,FALSE)/VLOOKUP($B46,'Benchmark Data'!$B:$FF,J$1,FALSE)*J48,"")</f>
        <v/>
      </c>
      <c r="K47" s="156" t="str">
        <f>IFERROR(VLOOKUP($B47,'Benchmark Data'!$B:$FF,K$1,FALSE)*K48,"")</f>
        <v/>
      </c>
      <c r="L47" s="156" t="str">
        <f>IFERROR(VLOOKUP($B47,'Benchmark Data'!$B:$FF,L$1,FALSE)*L48,"")</f>
        <v/>
      </c>
      <c r="M47" s="156" t="str">
        <f>IFERROR(VLOOKUP($B47,'Benchmark Data'!$B:$FF,M$1,FALSE)*M48,"")</f>
        <v/>
      </c>
      <c r="N47" s="143" t="str">
        <f>IFERROR(VLOOKUP($B47,'Benchmark Data'!$B:$FF,N$1,FALSE)/VLOOKUP($B46,'Benchmark Data'!$B:$FF,N$1,FALSE)*N48,"")</f>
        <v/>
      </c>
      <c r="O47" s="143" t="str">
        <f>IFERROR(VLOOKUP($B47,'Benchmark Data'!$B:$FF,O$1,FALSE)/VLOOKUP($B46,'Benchmark Data'!$B:$FF,O$1,FALSE)*O48,"")</f>
        <v/>
      </c>
      <c r="P47" s="143" t="str">
        <f>IFERROR(VLOOKUP($B47,'Benchmark Data'!$B:$FF,P$1,FALSE)/VLOOKUP($B46,'Benchmark Data'!$B:$FF,P$1,FALSE)*P48,"")</f>
        <v/>
      </c>
      <c r="Q47" s="156">
        <f>IFERROR(VLOOKUP($B47,'Benchmark Data'!$B:$FF,Q$1,FALSE)*Q48,"")</f>
        <v>3.0512984824464566</v>
      </c>
      <c r="R47" s="156">
        <f>IFERROR(VLOOKUP($B47,'Benchmark Data'!$B:$FF,R$1,FALSE)*R48,"")</f>
        <v>3.0512984824464566</v>
      </c>
      <c r="S47" s="156">
        <f>IFERROR(VLOOKUP($B47,'Benchmark Data'!$B:$FF,S$1,FALSE)*S48,"")</f>
        <v>3.0512984824464566</v>
      </c>
      <c r="T47" s="156">
        <f>IFERROR(VLOOKUP($B47,'Benchmark Data'!$B:$FF,T$1,FALSE)*T48,"")</f>
        <v>3.0512984824464566</v>
      </c>
      <c r="U47" s="156" t="str">
        <f>IFERROR(VLOOKUP($B47,'Benchmark Data'!$B:$FF,U$1,FALSE)*U48,"")</f>
        <v/>
      </c>
      <c r="V47" s="143">
        <f>IFERROR(VLOOKUP($B47,'Benchmark Data'!$B:$FF,V$1,FALSE)/VLOOKUP($B46,'Benchmark Data'!$B:$FF,V$1,FALSE)*V48,"")</f>
        <v>3.6799513768384506</v>
      </c>
      <c r="W47" s="143">
        <f>IFERROR(VLOOKUP($B47,'Benchmark Data'!$B:$FF,W$1,FALSE)/VLOOKUP($B46,'Benchmark Data'!$B:$FF,W$1,FALSE)*W48,"")</f>
        <v>3.6799513768384506</v>
      </c>
      <c r="X47" s="143">
        <f>IFERROR(VLOOKUP($B47,'Benchmark Data'!$B:$FF,X$1,FALSE)/VLOOKUP($B46,'Benchmark Data'!$B:$FF,X$1,FALSE)*X48,"")</f>
        <v>3.6799513768384506</v>
      </c>
      <c r="Y47" s="143">
        <f>IFERROR(VLOOKUP($B47,'Benchmark Data'!$B:$FF,Y$1,FALSE)/VLOOKUP($B46,'Benchmark Data'!$B:$FF,Y$1,FALSE)*Y48,"")</f>
        <v>3.6799513768384506</v>
      </c>
      <c r="Z47" s="143" t="str">
        <f>IFERROR(VLOOKUP($B47,'Benchmark Data'!$B:$FF,Z$1,FALSE)/VLOOKUP($B46,'Benchmark Data'!$B:$FF,Z$1,FALSE)*Z48,"")</f>
        <v/>
      </c>
      <c r="AA47" s="143" t="str">
        <f>IFERROR(VLOOKUP($B47,'Benchmark Data'!$B:$FF,AA$1,FALSE)/VLOOKUP($B46,'Benchmark Data'!$B:$FF,AA$1,FALSE)*AA48,"")</f>
        <v/>
      </c>
      <c r="AB47" s="143" t="str">
        <f>IFERROR(VLOOKUP($B47,'Benchmark Data'!$B:$FF,AB$1,FALSE)/VLOOKUP($B46,'Benchmark Data'!$B:$FF,AB$1,FALSE)*AB48,"")</f>
        <v/>
      </c>
      <c r="AC47" s="143" t="str">
        <f>IFERROR(VLOOKUP($B47,'Benchmark Data'!$B:$FF,AC$1,FALSE)/VLOOKUP($B46,'Benchmark Data'!$B:$FF,AC$1,FALSE)*AC48,"")</f>
        <v/>
      </c>
      <c r="AD47" s="143" t="str">
        <f>IFERROR(VLOOKUP($B47,'Benchmark Data'!$B:$FF,AD$1,FALSE)/VLOOKUP($B46,'Benchmark Data'!$B:$FF,AD$1,FALSE)*AD48,"")</f>
        <v/>
      </c>
      <c r="AE47" s="143" t="str">
        <f>IFERROR(VLOOKUP($B47,'Benchmark Data'!$B:$FF,AE$1,FALSE)/VLOOKUP($B46,'Benchmark Data'!$B:$FF,AE$1,FALSE)*AE48,"")</f>
        <v/>
      </c>
      <c r="AF47" s="143" t="str">
        <f>IFERROR(VLOOKUP($B47,'Benchmark Data'!$B:$FF,AF$1,FALSE)/VLOOKUP($B46,'Benchmark Data'!$B:$FF,AF$1,FALSE)*AF48,"")</f>
        <v/>
      </c>
      <c r="AG47" s="143" t="str">
        <f>IFERROR(VLOOKUP($B47,'Benchmark Data'!$B:$FF,AG$1,FALSE)/VLOOKUP($B46,'Benchmark Data'!$B:$FF,AG$1,FALSE)*AG48,"")</f>
        <v/>
      </c>
      <c r="AH47" s="143" t="str">
        <f>IFERROR(VLOOKUP($B47,'Benchmark Data'!$B:$FF,AH$1,FALSE)/VLOOKUP($B46,'Benchmark Data'!$B:$FF,AH$1,FALSE)*AH48,"")</f>
        <v/>
      </c>
      <c r="AI47" s="143" t="str">
        <f>IFERROR(VLOOKUP($B47,'Benchmark Data'!$B:$FF,AI$1,FALSE)/VLOOKUP($B46,'Benchmark Data'!$B:$FF,AI$1,FALSE)*AI48,"")</f>
        <v/>
      </c>
      <c r="AJ47" s="143" t="str">
        <f>IFERROR(VLOOKUP($B47,'Benchmark Data'!$B:$FF,AJ$1,FALSE)/VLOOKUP($B46,'Benchmark Data'!$B:$FF,AJ$1,FALSE)*AJ48,"")</f>
        <v/>
      </c>
      <c r="AK47" s="143" t="str">
        <f>IFERROR(VLOOKUP($B47,'Benchmark Data'!$B:$FF,AK$1,FALSE)/VLOOKUP($B46,'Benchmark Data'!$B:$FF,AK$1,FALSE)*AK48,"")</f>
        <v/>
      </c>
      <c r="AL47" s="143" t="str">
        <f>IFERROR(VLOOKUP($B47,'Benchmark Data'!$B:$FF,AL$1,FALSE)/VLOOKUP($B46,'Benchmark Data'!$B:$FF,AL$1,FALSE)*AL48,"")</f>
        <v/>
      </c>
      <c r="AM47" s="143" t="str">
        <f>IFERROR(VLOOKUP($B47,'Benchmark Data'!$B:$FF,AM$1,FALSE)/VLOOKUP($B46,'Benchmark Data'!$B:$FF,AM$1,FALSE)*AM48,"")</f>
        <v/>
      </c>
      <c r="AN47" s="143" t="str">
        <f>IFERROR(VLOOKUP($B47,'Benchmark Data'!$B:$FF,AN$1,FALSE)/VLOOKUP($B46,'Benchmark Data'!$B:$FF,AN$1,FALSE)*AN48,"")</f>
        <v/>
      </c>
      <c r="AO47" s="143" t="str">
        <f>IFERROR(VLOOKUP($B47,'Benchmark Data'!$B:$FF,AO$1,FALSE)/VLOOKUP($B46,'Benchmark Data'!$B:$FF,AO$1,FALSE)*AO48,"")</f>
        <v/>
      </c>
      <c r="AP47" s="143" t="str">
        <f>IFERROR(VLOOKUP($B47,'Benchmark Data'!$B:$FF,AP$1,FALSE)/VLOOKUP($B46,'Benchmark Data'!$B:$FF,AP$1,FALSE)*AP48,"")</f>
        <v/>
      </c>
      <c r="AQ47" s="143" t="str">
        <f>IFERROR(VLOOKUP($B47,'Benchmark Data'!$B:$FF,AQ$1,FALSE)/VLOOKUP($B46,'Benchmark Data'!$B:$FF,AQ$1,FALSE)*AQ48,"")</f>
        <v/>
      </c>
      <c r="AR47" s="143" t="str">
        <f>IFERROR(VLOOKUP($B47,'Benchmark Data'!$B:$FF,AR$1,FALSE)/VLOOKUP($B46,'Benchmark Data'!$B:$FF,AR$1,FALSE)*AR48,"")</f>
        <v/>
      </c>
      <c r="AS47" s="143" t="str">
        <f>IFERROR(VLOOKUP($B47,'Benchmark Data'!$B:$FF,AS$1,FALSE)/VLOOKUP($B46,'Benchmark Data'!$B:$FF,AS$1,FALSE)*AS48,"")</f>
        <v/>
      </c>
      <c r="AT47" s="143" t="str">
        <f>IFERROR(VLOOKUP($B47,'Benchmark Data'!$B:$FF,AT$1,FALSE)/VLOOKUP($B46,'Benchmark Data'!$B:$FF,AT$1,FALSE)*AT48,"")</f>
        <v/>
      </c>
      <c r="AU47" s="143" t="str">
        <f>IFERROR(VLOOKUP($B47,'Benchmark Data'!$B:$FF,AU$1,FALSE)/VLOOKUP($B46,'Benchmark Data'!$B:$FF,AU$1,FALSE)*AU48,"")</f>
        <v/>
      </c>
      <c r="AV47" s="143" t="str">
        <f>IFERROR(VLOOKUP($B47,'Benchmark Data'!$B:$FF,AV$1,FALSE)/VLOOKUP($B46,'Benchmark Data'!$B:$FF,AV$1,FALSE)*AV48,"")</f>
        <v/>
      </c>
      <c r="AW47" s="143" t="str">
        <f>IFERROR(VLOOKUP($B47,'Benchmark Data'!$B:$FF,AW$1,FALSE)/VLOOKUP($B46,'Benchmark Data'!$B:$FF,AW$1,FALSE)*AW48,"")</f>
        <v/>
      </c>
      <c r="AX47" s="143" t="str">
        <f>IFERROR(VLOOKUP($B47,'Benchmark Data'!$B:$FF,AX$1,FALSE)/VLOOKUP($B46,'Benchmark Data'!$B:$FF,AX$1,FALSE)*AX48,"")</f>
        <v/>
      </c>
      <c r="AY47" s="143" t="str">
        <f>IFERROR(VLOOKUP($B47,'Benchmark Data'!$B:$FF,AY$1,FALSE)/VLOOKUP($B46,'Benchmark Data'!$B:$FF,AY$1,FALSE)*AY48,"")</f>
        <v/>
      </c>
      <c r="AZ47" s="156" t="str">
        <f>IFERROR(VLOOKUP($B47,'Benchmark Data'!$B:$FF,AZ$1,FALSE)*AZ48,"")</f>
        <v/>
      </c>
      <c r="BA47" s="156" t="str">
        <f>IFERROR(VLOOKUP($B47,'Benchmark Data'!$B:$FF,BA$1,FALSE)*BA48,"")</f>
        <v/>
      </c>
      <c r="BB47" s="143" t="str">
        <f>IFERROR(VLOOKUP($B47,'Benchmark Data'!$B:$FF,BB$1,FALSE)/VLOOKUP($B46,'Benchmark Data'!$B:$FF,BB$1,FALSE)*BB48,"")</f>
        <v/>
      </c>
      <c r="BC47" s="143" t="str">
        <f>IFERROR(VLOOKUP($B47,'Benchmark Data'!$B:$FF,BC$1,FALSE)/VLOOKUP($B46,'Benchmark Data'!$B:$FF,BC$1,FALSE)*BC48,"")</f>
        <v/>
      </c>
      <c r="BD47" s="143" t="str">
        <f>IFERROR(VLOOKUP($B47,'Benchmark Data'!$B:$FF,BD$1,FALSE)/VLOOKUP($B46,'Benchmark Data'!$B:$FF,BD$1,FALSE)*BD48,"")</f>
        <v/>
      </c>
      <c r="BE47" s="143" t="str">
        <f>IFERROR(VLOOKUP($B47,'Benchmark Data'!$B:$FF,BE$1,FALSE)/VLOOKUP($B46,'Benchmark Data'!$B:$FF,BE$1,FALSE)*BE48,"")</f>
        <v/>
      </c>
      <c r="BF47" s="143" t="str">
        <f>IFERROR(VLOOKUP($B47,'Benchmark Data'!$B:$FF,BF$1,FALSE)/VLOOKUP($B46,'Benchmark Data'!$B:$FF,BF$1,FALSE)*BF48,"")</f>
        <v/>
      </c>
      <c r="BG47" s="143" t="str">
        <f>IFERROR(VLOOKUP($B47,'Benchmark Data'!$B:$FF,BG$1,FALSE)/VLOOKUP($B46,'Benchmark Data'!$B:$FF,BG$1,FALSE)*BG48,"")</f>
        <v/>
      </c>
      <c r="BH47" s="143" t="str">
        <f>IFERROR(VLOOKUP($B47,'Benchmark Data'!$B:$FF,BH$1,FALSE)/VLOOKUP($B46,'Benchmark Data'!$B:$FF,BH$1,FALSE)*BH48,"")</f>
        <v/>
      </c>
      <c r="BI47" s="143" t="str">
        <f>IFERROR(VLOOKUP($B47,'Benchmark Data'!$B:$FF,BI$1,FALSE)/VLOOKUP($B46,'Benchmark Data'!$B:$FF,BI$1,FALSE)*BI48,"")</f>
        <v/>
      </c>
      <c r="BJ47" s="143" t="str">
        <f>IFERROR(VLOOKUP($B47,'Benchmark Data'!$B:$FF,BJ$1,FALSE)/VLOOKUP($B46,'Benchmark Data'!$B:$FF,BJ$1,FALSE)*BJ48,"")</f>
        <v/>
      </c>
      <c r="BK47" s="143" t="str">
        <f>IFERROR(VLOOKUP($B47,'Benchmark Data'!$B:$FF,BK$1,FALSE)/VLOOKUP($B46,'Benchmark Data'!$B:$FF,BK$1,FALSE)*BK48,"")</f>
        <v/>
      </c>
      <c r="BL47" s="143" t="str">
        <f>IFERROR(VLOOKUP($B47,'Benchmark Data'!$B:$FF,BL$1,FALSE)/VLOOKUP($B46,'Benchmark Data'!$B:$FF,BL$1,FALSE)*BL48,"")</f>
        <v/>
      </c>
      <c r="BM47" s="143" t="str">
        <f>IFERROR(VLOOKUP($B47,'Benchmark Data'!$B:$FF,BM$1,FALSE)/VLOOKUP($B46,'Benchmark Data'!$B:$FF,BM$1,FALSE)*BM48,"")</f>
        <v/>
      </c>
      <c r="BN47" s="143" t="str">
        <f>IFERROR(VLOOKUP($B47,'Benchmark Data'!$B:$FF,BN$1,FALSE)/VLOOKUP($B46,'Benchmark Data'!$B:$FF,BN$1,FALSE)*BN48,"")</f>
        <v/>
      </c>
      <c r="BO47" s="143" t="str">
        <f>IFERROR(VLOOKUP($B47,'Benchmark Data'!$B:$FF,BO$1,FALSE)/VLOOKUP($B46,'Benchmark Data'!$B:$FF,BO$1,FALSE)*BO48,"")</f>
        <v/>
      </c>
      <c r="BP47" s="143" t="str">
        <f>IFERROR(VLOOKUP($B47,'Benchmark Data'!$B:$FF,BP$1,FALSE)/VLOOKUP($B46,'Benchmark Data'!$B:$FF,BP$1,FALSE)*BP48,"")</f>
        <v/>
      </c>
      <c r="BQ47" s="143" t="str">
        <f>IFERROR(VLOOKUP($B47,'Benchmark Data'!$B:$FF,BQ$1,FALSE)/VLOOKUP($B46,'Benchmark Data'!$B:$FF,BQ$1,FALSE)*BQ48,"")</f>
        <v/>
      </c>
      <c r="BR47" s="143" t="str">
        <f>IFERROR(VLOOKUP($B47,'Benchmark Data'!$B:$FF,BR$1,FALSE)/VLOOKUP($B46,'Benchmark Data'!$B:$FF,BR$1,FALSE)*BR48,"")</f>
        <v/>
      </c>
      <c r="BS47" s="143" t="str">
        <f>IFERROR(VLOOKUP($B47,'Benchmark Data'!$B:$FF,BS$1,FALSE)/VLOOKUP($B46,'Benchmark Data'!$B:$FF,BS$1,FALSE)*BS48,"")</f>
        <v/>
      </c>
      <c r="BT47" s="143" t="str">
        <f>IFERROR(VLOOKUP($B47,'Benchmark Data'!$B:$FF,BT$1,FALSE)/VLOOKUP($B46,'Benchmark Data'!$B:$FF,BT$1,FALSE)*BT48,"")</f>
        <v/>
      </c>
      <c r="BU47" s="143" t="str">
        <f>IFERROR(VLOOKUP($B47,'Benchmark Data'!$B:$FF,BU$1,FALSE)/VLOOKUP($B46,'Benchmark Data'!$B:$FF,BU$1,FALSE)*BU48,"")</f>
        <v/>
      </c>
      <c r="BV47" s="143" t="str">
        <f>IFERROR(VLOOKUP($B47,'Benchmark Data'!$B:$FF,BV$1,FALSE)/VLOOKUP($B46,'Benchmark Data'!$B:$FF,BV$1,FALSE)*BV48,"")</f>
        <v/>
      </c>
      <c r="BW47" s="143" t="str">
        <f>IFERROR(VLOOKUP($B47,'Benchmark Data'!$B:$FF,BW$1,FALSE)/VLOOKUP($B46,'Benchmark Data'!$B:$FF,BW$1,FALSE)*BW48,"")</f>
        <v/>
      </c>
      <c r="BX47" s="143" t="str">
        <f>IFERROR(VLOOKUP($B47,'Benchmark Data'!$B:$FF,BX$1,FALSE)/VLOOKUP($B46,'Benchmark Data'!$B:$FF,BX$1,FALSE)*BX48,"")</f>
        <v/>
      </c>
      <c r="BY47" s="143" t="str">
        <f>IFERROR(VLOOKUP($B47,'Benchmark Data'!$B:$FF,BY$1,FALSE)/VLOOKUP($B46,'Benchmark Data'!$B:$FF,BY$1,FALSE)*BY48,"")</f>
        <v/>
      </c>
      <c r="BZ47" s="143" t="str">
        <f>IFERROR(VLOOKUP($B47,'Benchmark Data'!$B:$FF,BZ$1,FALSE)/VLOOKUP($B46,'Benchmark Data'!$B:$FF,BZ$1,FALSE)*BZ48,"")</f>
        <v/>
      </c>
      <c r="CA47" s="143" t="str">
        <f>IFERROR(VLOOKUP($B47,'Benchmark Data'!$B:$FF,CA$1,FALSE)/VLOOKUP($B46,'Benchmark Data'!$B:$FF,CA$1,FALSE)*CA48,"")</f>
        <v/>
      </c>
      <c r="CB47" s="143" t="str">
        <f>IFERROR(VLOOKUP($B47,'Benchmark Data'!$B:$FF,CB$1,FALSE)/VLOOKUP($B46,'Benchmark Data'!$B:$FF,CB$1,FALSE)*CB48,"")</f>
        <v/>
      </c>
      <c r="CC47" s="143" t="str">
        <f>IFERROR(VLOOKUP($B47,'Benchmark Data'!$B:$FF,CC$1,FALSE)/VLOOKUP($B46,'Benchmark Data'!$B:$FF,CC$1,FALSE)*CC48,"")</f>
        <v/>
      </c>
      <c r="CD47" s="143" t="str">
        <f>IFERROR(VLOOKUP($B47,'Benchmark Data'!$B:$FF,CD$1,FALSE)/VLOOKUP($B46,'Benchmark Data'!$B:$FF,CD$1,FALSE)*CD48,"")</f>
        <v/>
      </c>
      <c r="CE47" s="143" t="str">
        <f>IFERROR(VLOOKUP($B47,'Benchmark Data'!$B:$FF,CE$1,FALSE)/VLOOKUP($B46,'Benchmark Data'!$B:$FF,CE$1,FALSE)*CE48,"")</f>
        <v/>
      </c>
      <c r="CF47" s="143" t="str">
        <f>IFERROR(VLOOKUP($B47,'Benchmark Data'!$B:$FF,CF$1,FALSE)/VLOOKUP($B46,'Benchmark Data'!$B:$FF,CF$1,FALSE)*CF48,"")</f>
        <v/>
      </c>
      <c r="CG47" s="143" t="str">
        <f>IFERROR(VLOOKUP($B47,'Benchmark Data'!$B:$FF,CG$1,FALSE)/VLOOKUP($B46,'Benchmark Data'!$B:$FF,CG$1,FALSE)*CG48,"")</f>
        <v/>
      </c>
      <c r="CH47" s="156" t="str">
        <f>IFERROR(VLOOKUP($B47,'Benchmark Data'!$B:$FF,CH$1,FALSE)*CH48,"")</f>
        <v/>
      </c>
      <c r="CI47" s="143" t="str">
        <f>IFERROR(VLOOKUP($B47,'Benchmark Data'!$B:$FF,CI$1,FALSE)/VLOOKUP($B46,'Benchmark Data'!$B:$FF,CI$1,FALSE)*CI48,"")</f>
        <v/>
      </c>
      <c r="CJ47" s="143" t="str">
        <f>IFERROR(VLOOKUP($B47,'Benchmark Data'!$B:$FF,CJ$1,FALSE)/VLOOKUP($B46,'Benchmark Data'!$B:$FF,CJ$1,FALSE)*CJ48,"")</f>
        <v/>
      </c>
      <c r="CK47" s="143" t="str">
        <f>IFERROR(VLOOKUP($B47,'Benchmark Data'!$B:$FF,CK$1,FALSE)/VLOOKUP($B46,'Benchmark Data'!$B:$FF,CK$1,FALSE)*CK48,"")</f>
        <v/>
      </c>
      <c r="CL47" s="143" t="str">
        <f>IFERROR(VLOOKUP($B47,'Benchmark Data'!$B:$AAA,CL$1,FALSE)/VLOOKUP($B46,'Benchmark Data'!$B:$AAA,CL$1,FALSE)*CL48,"")</f>
        <v/>
      </c>
      <c r="CM47" s="143" t="str">
        <f>IFERROR(VLOOKUP($B47,'Benchmark Data'!$B:$AAA,CM$1,FALSE)/VLOOKUP($B46,'Benchmark Data'!$B:$AAA,CM$1,FALSE)*CM48,"")</f>
        <v/>
      </c>
      <c r="CN47" s="143" t="str">
        <f>IFERROR(VLOOKUP($B47,'Benchmark Data'!$B:$AAA,CN$1,FALSE)/VLOOKUP($B46,'Benchmark Data'!$B:$AAA,CN$1,FALSE)*CN48,"")</f>
        <v/>
      </c>
      <c r="CO47" s="143" t="str">
        <f>IFERROR(VLOOKUP($B47,'Benchmark Data'!$B:$AAA,CO$1,FALSE)/VLOOKUP($B46,'Benchmark Data'!$B:$AAA,CO$1,FALSE)*CO48,"")</f>
        <v/>
      </c>
      <c r="CP47" s="143" t="str">
        <f>IFERROR(VLOOKUP($B47,'Benchmark Data'!$B:$AAA,CP$1,FALSE)/VLOOKUP($B46,'Benchmark Data'!$B:$AAA,CP$1,FALSE)*CP48,"")</f>
        <v/>
      </c>
      <c r="CQ47" s="143" t="str">
        <f>IFERROR(VLOOKUP($B47,'Benchmark Data'!$B:$AAA,CQ$1,FALSE)/VLOOKUP($B46,'Benchmark Data'!$B:$AAA,CQ$1,FALSE)*CQ48,"")</f>
        <v/>
      </c>
      <c r="CR47" s="143" t="str">
        <f>IFERROR(VLOOKUP($B47,'Benchmark Data'!$B:$AAA,CR$1,FALSE)/VLOOKUP($B46,'Benchmark Data'!$B:$AAA,CR$1,FALSE)*CR48,"")</f>
        <v/>
      </c>
      <c r="CS47" s="143" t="str">
        <f>IFERROR(VLOOKUP($B47,'Benchmark Data'!$B:$AAA,CS$1,FALSE)/VLOOKUP($B46,'Benchmark Data'!$B:$AAA,CS$1,FALSE)*CS48,"")</f>
        <v/>
      </c>
      <c r="CT47" s="143" t="str">
        <f>IFERROR(VLOOKUP($B47,'Benchmark Data'!$B:$AAA,CT$1,FALSE)/VLOOKUP($B46,'Benchmark Data'!$B:$AAA,CT$1,FALSE)*CT48,"")</f>
        <v/>
      </c>
      <c r="CU47" s="143" t="str">
        <f>IFERROR(VLOOKUP($B47,'Benchmark Data'!$B:$AAA,CU$1,FALSE)/VLOOKUP($B46,'Benchmark Data'!$B:$AAA,CU$1,FALSE)*CU48,"")</f>
        <v/>
      </c>
      <c r="CV47" s="143" t="str">
        <f>IFERROR(VLOOKUP($B47,'Benchmark Data'!$B:$AAA,CV$1,FALSE)/VLOOKUP($B46,'Benchmark Data'!$B:$AAA,CV$1,FALSE)*CV48,"")</f>
        <v/>
      </c>
      <c r="CW47" s="143" t="str">
        <f>IFERROR(VLOOKUP($B47,'Benchmark Data'!$B:$AAA,CW$1,FALSE)/VLOOKUP($B46,'Benchmark Data'!$B:$AAA,CW$1,FALSE)*CW48,"")</f>
        <v/>
      </c>
      <c r="CX47" s="143" t="str">
        <f>IFERROR(VLOOKUP($B47,'Benchmark Data'!$B:$AAA,CX$1,FALSE)/VLOOKUP($B46,'Benchmark Data'!$B:$AAA,CX$1,FALSE)*CX48,"")</f>
        <v/>
      </c>
      <c r="CY47" s="143" t="str">
        <f>IFERROR(VLOOKUP($B47,'Benchmark Data'!$B:$AAA,CY$1,FALSE)/VLOOKUP($B46,'Benchmark Data'!$B:$AAA,CY$1,FALSE)*CY48,"")</f>
        <v/>
      </c>
      <c r="CZ47" s="143" t="str">
        <f>IFERROR(VLOOKUP($B47,'Benchmark Data'!$B:$AAA,CZ$1,FALSE)/VLOOKUP($B46,'Benchmark Data'!$B:$AAA,CZ$1,FALSE)*CZ48,"")</f>
        <v/>
      </c>
      <c r="DA47" s="143" t="str">
        <f>IFERROR(VLOOKUP($B47,'Benchmark Data'!$B:$AAA,DA$1,FALSE)/VLOOKUP($B46,'Benchmark Data'!$B:$AAA,DA$1,FALSE)*DA48,"")</f>
        <v/>
      </c>
      <c r="DB47" s="143" t="str">
        <f>IFERROR(VLOOKUP($B47,'Benchmark Data'!$B:$AAA,DB$1,FALSE)/VLOOKUP($B46,'Benchmark Data'!$B:$AAA,DB$1,FALSE)*DB48,"")</f>
        <v/>
      </c>
      <c r="DC47" s="143" t="str">
        <f>IFERROR(VLOOKUP($B47,'Benchmark Data'!$B:$AAA,DC$1,FALSE)/VLOOKUP($B46,'Benchmark Data'!$B:$AAA,DC$1,FALSE)*DC48,"")</f>
        <v/>
      </c>
      <c r="DD47" s="143" t="str">
        <f>IFERROR(VLOOKUP($B47,'Benchmark Data'!$B:$AAA,DD$1,FALSE)/VLOOKUP($B46,'Benchmark Data'!$B:$AAA,DD$1,FALSE)*DD48,"")</f>
        <v/>
      </c>
      <c r="DE47" s="143" t="str">
        <f>IFERROR(VLOOKUP($B47,'Benchmark Data'!$B:$AAA,DE$1,FALSE)/VLOOKUP($B46,'Benchmark Data'!$B:$AAA,DE$1,FALSE)*DE48,"")</f>
        <v/>
      </c>
      <c r="DF47" s="143" t="str">
        <f>IFERROR(VLOOKUP($B47,'Benchmark Data'!$B:$AAA,DF$1,FALSE)/VLOOKUP($B46,'Benchmark Data'!$B:$AAA,DF$1,FALSE)*DF48,"")</f>
        <v/>
      </c>
      <c r="DG47" s="143" t="str">
        <f>IFERROR(VLOOKUP($B47,'Benchmark Data'!$B:$AAA,DG$1,FALSE)/VLOOKUP($B46,'Benchmark Data'!$B:$AAA,DG$1,FALSE)*DG48,"")</f>
        <v/>
      </c>
      <c r="DH47" s="143" t="str">
        <f>IFERROR(VLOOKUP($B47,'Benchmark Data'!$B:$AAA,DH$1,FALSE)/VLOOKUP($B46,'Benchmark Data'!$B:$AAA,DH$1,FALSE)*DH48,"")</f>
        <v/>
      </c>
      <c r="DI47" s="143" t="str">
        <f>IFERROR(VLOOKUP($B47,'Benchmark Data'!$B:$AAA,DI$1,FALSE)/VLOOKUP($B46,'Benchmark Data'!$B:$AAA,DI$1,FALSE)*DI48,"")</f>
        <v/>
      </c>
    </row>
    <row r="48" spans="1:113">
      <c r="A48" s="94">
        <f t="shared" si="33"/>
        <v>153</v>
      </c>
      <c r="B48" s="168">
        <f t="shared" si="34"/>
        <v>41425</v>
      </c>
      <c r="C48" s="143" t="str">
        <f>IFERROR(VLOOKUP($B48,'Benchmark Data'!$B:$FF,C$1,FALSE)/VLOOKUP($B47,'Benchmark Data'!$B:$FF,C$1,FALSE)*C49,"")</f>
        <v/>
      </c>
      <c r="D48" s="143" t="str">
        <f>IFERROR(VLOOKUP($B48,'Benchmark Data'!$B:$FF,D$1,FALSE)/VLOOKUP($B47,'Benchmark Data'!$B:$FF,D$1,FALSE)*D49,"")</f>
        <v/>
      </c>
      <c r="E48" s="143" t="str">
        <f>IFERROR(VLOOKUP($B48,'Benchmark Data'!$B:$FF,E$1,FALSE)/VLOOKUP($B47,'Benchmark Data'!$B:$FF,E$1,FALSE)*E49,"")</f>
        <v/>
      </c>
      <c r="F48" s="143" t="str">
        <f>IFERROR(VLOOKUP($B48,'Benchmark Data'!$B:$FF,F$1,FALSE)/VLOOKUP($B47,'Benchmark Data'!$B:$FF,F$1,FALSE)*F49,"")</f>
        <v/>
      </c>
      <c r="G48" s="143" t="str">
        <f>IFERROR(VLOOKUP($B48,'Benchmark Data'!$B:$FF,G$1,FALSE)/VLOOKUP($B47,'Benchmark Data'!$B:$FF,G$1,FALSE)*G49,"")</f>
        <v/>
      </c>
      <c r="H48" s="143" t="str">
        <f>IFERROR(VLOOKUP($B48,'Benchmark Data'!$B:$FF,H$1,FALSE)/VLOOKUP($B47,'Benchmark Data'!$B:$FF,H$1,FALSE)*H49,"")</f>
        <v/>
      </c>
      <c r="I48" s="143" t="str">
        <f>IFERROR(VLOOKUP($B48,'Benchmark Data'!$B:$FF,I$1,FALSE)/VLOOKUP($B47,'Benchmark Data'!$B:$FF,I$1,FALSE)*I49,"")</f>
        <v/>
      </c>
      <c r="J48" s="143" t="str">
        <f>IFERROR(VLOOKUP($B48,'Benchmark Data'!$B:$FF,J$1,FALSE)/VLOOKUP($B47,'Benchmark Data'!$B:$FF,J$1,FALSE)*J49,"")</f>
        <v/>
      </c>
      <c r="K48" s="156" t="str">
        <f>IFERROR(VLOOKUP($B48,'Benchmark Data'!$B:$FF,K$1,FALSE)*K49,"")</f>
        <v/>
      </c>
      <c r="L48" s="156" t="str">
        <f>IFERROR(VLOOKUP($B48,'Benchmark Data'!$B:$FF,L$1,FALSE)*L49,"")</f>
        <v/>
      </c>
      <c r="M48" s="156" t="str">
        <f>IFERROR(VLOOKUP($B48,'Benchmark Data'!$B:$FF,M$1,FALSE)*M49,"")</f>
        <v/>
      </c>
      <c r="N48" s="143" t="str">
        <f>IFERROR(VLOOKUP($B48,'Benchmark Data'!$B:$FF,N$1,FALSE)/VLOOKUP($B47,'Benchmark Data'!$B:$FF,N$1,FALSE)*N49,"")</f>
        <v/>
      </c>
      <c r="O48" s="143" t="str">
        <f>IFERROR(VLOOKUP($B48,'Benchmark Data'!$B:$FF,O$1,FALSE)/VLOOKUP($B47,'Benchmark Data'!$B:$FF,O$1,FALSE)*O49,"")</f>
        <v/>
      </c>
      <c r="P48" s="143" t="str">
        <f>IFERROR(VLOOKUP($B48,'Benchmark Data'!$B:$FF,P$1,FALSE)/VLOOKUP($B47,'Benchmark Data'!$B:$FF,P$1,FALSE)*P49,"")</f>
        <v/>
      </c>
      <c r="Q48" s="156">
        <f>IFERROR(VLOOKUP($B48,'Benchmark Data'!$B:$FF,Q$1,FALSE)*Q49,"")</f>
        <v>2.9661184124043141</v>
      </c>
      <c r="R48" s="156">
        <f>IFERROR(VLOOKUP($B48,'Benchmark Data'!$B:$FF,R$1,FALSE)*R49,"")</f>
        <v>2.9661184124043141</v>
      </c>
      <c r="S48" s="156">
        <f>IFERROR(VLOOKUP($B48,'Benchmark Data'!$B:$FF,S$1,FALSE)*S49,"")</f>
        <v>2.9661184124043141</v>
      </c>
      <c r="T48" s="156">
        <f>IFERROR(VLOOKUP($B48,'Benchmark Data'!$B:$FF,T$1,FALSE)*T49,"")</f>
        <v>2.9661184124043141</v>
      </c>
      <c r="U48" s="156" t="str">
        <f>IFERROR(VLOOKUP($B48,'Benchmark Data'!$B:$FF,U$1,FALSE)*U49,"")</f>
        <v/>
      </c>
      <c r="V48" s="143">
        <f>IFERROR(VLOOKUP($B48,'Benchmark Data'!$B:$FF,V$1,FALSE)/VLOOKUP($B47,'Benchmark Data'!$B:$FF,V$1,FALSE)*V49,"")</f>
        <v>3.7577743002333936</v>
      </c>
      <c r="W48" s="143">
        <f>IFERROR(VLOOKUP($B48,'Benchmark Data'!$B:$FF,W$1,FALSE)/VLOOKUP($B47,'Benchmark Data'!$B:$FF,W$1,FALSE)*W49,"")</f>
        <v>3.7577743002333936</v>
      </c>
      <c r="X48" s="143">
        <f>IFERROR(VLOOKUP($B48,'Benchmark Data'!$B:$FF,X$1,FALSE)/VLOOKUP($B47,'Benchmark Data'!$B:$FF,X$1,FALSE)*X49,"")</f>
        <v>3.7577743002333936</v>
      </c>
      <c r="Y48" s="143">
        <f>IFERROR(VLOOKUP($B48,'Benchmark Data'!$B:$FF,Y$1,FALSE)/VLOOKUP($B47,'Benchmark Data'!$B:$FF,Y$1,FALSE)*Y49,"")</f>
        <v>3.7577743002333936</v>
      </c>
      <c r="Z48" s="143" t="str">
        <f>IFERROR(VLOOKUP($B48,'Benchmark Data'!$B:$FF,Z$1,FALSE)/VLOOKUP($B47,'Benchmark Data'!$B:$FF,Z$1,FALSE)*Z49,"")</f>
        <v/>
      </c>
      <c r="AA48" s="143" t="str">
        <f>IFERROR(VLOOKUP($B48,'Benchmark Data'!$B:$FF,AA$1,FALSE)/VLOOKUP($B47,'Benchmark Data'!$B:$FF,AA$1,FALSE)*AA49,"")</f>
        <v/>
      </c>
      <c r="AB48" s="143" t="str">
        <f>IFERROR(VLOOKUP($B48,'Benchmark Data'!$B:$FF,AB$1,FALSE)/VLOOKUP($B47,'Benchmark Data'!$B:$FF,AB$1,FALSE)*AB49,"")</f>
        <v/>
      </c>
      <c r="AC48" s="143" t="str">
        <f>IFERROR(VLOOKUP($B48,'Benchmark Data'!$B:$FF,AC$1,FALSE)/VLOOKUP($B47,'Benchmark Data'!$B:$FF,AC$1,FALSE)*AC49,"")</f>
        <v/>
      </c>
      <c r="AD48" s="143" t="str">
        <f>IFERROR(VLOOKUP($B48,'Benchmark Data'!$B:$FF,AD$1,FALSE)/VLOOKUP($B47,'Benchmark Data'!$B:$FF,AD$1,FALSE)*AD49,"")</f>
        <v/>
      </c>
      <c r="AE48" s="143" t="str">
        <f>IFERROR(VLOOKUP($B48,'Benchmark Data'!$B:$FF,AE$1,FALSE)/VLOOKUP($B47,'Benchmark Data'!$B:$FF,AE$1,FALSE)*AE49,"")</f>
        <v/>
      </c>
      <c r="AF48" s="143" t="str">
        <f>IFERROR(VLOOKUP($B48,'Benchmark Data'!$B:$FF,AF$1,FALSE)/VLOOKUP($B47,'Benchmark Data'!$B:$FF,AF$1,FALSE)*AF49,"")</f>
        <v/>
      </c>
      <c r="AG48" s="143" t="str">
        <f>IFERROR(VLOOKUP($B48,'Benchmark Data'!$B:$FF,AG$1,FALSE)/VLOOKUP($B47,'Benchmark Data'!$B:$FF,AG$1,FALSE)*AG49,"")</f>
        <v/>
      </c>
      <c r="AH48" s="143" t="str">
        <f>IFERROR(VLOOKUP($B48,'Benchmark Data'!$B:$FF,AH$1,FALSE)/VLOOKUP($B47,'Benchmark Data'!$B:$FF,AH$1,FALSE)*AH49,"")</f>
        <v/>
      </c>
      <c r="AI48" s="143" t="str">
        <f>IFERROR(VLOOKUP($B48,'Benchmark Data'!$B:$FF,AI$1,FALSE)/VLOOKUP($B47,'Benchmark Data'!$B:$FF,AI$1,FALSE)*AI49,"")</f>
        <v/>
      </c>
      <c r="AJ48" s="143" t="str">
        <f>IFERROR(VLOOKUP($B48,'Benchmark Data'!$B:$FF,AJ$1,FALSE)/VLOOKUP($B47,'Benchmark Data'!$B:$FF,AJ$1,FALSE)*AJ49,"")</f>
        <v/>
      </c>
      <c r="AK48" s="143" t="str">
        <f>IFERROR(VLOOKUP($B48,'Benchmark Data'!$B:$FF,AK$1,FALSE)/VLOOKUP($B47,'Benchmark Data'!$B:$FF,AK$1,FALSE)*AK49,"")</f>
        <v/>
      </c>
      <c r="AL48" s="143" t="str">
        <f>IFERROR(VLOOKUP($B48,'Benchmark Data'!$B:$FF,AL$1,FALSE)/VLOOKUP($B47,'Benchmark Data'!$B:$FF,AL$1,FALSE)*AL49,"")</f>
        <v/>
      </c>
      <c r="AM48" s="143" t="str">
        <f>IFERROR(VLOOKUP($B48,'Benchmark Data'!$B:$FF,AM$1,FALSE)/VLOOKUP($B47,'Benchmark Data'!$B:$FF,AM$1,FALSE)*AM49,"")</f>
        <v/>
      </c>
      <c r="AN48" s="143" t="str">
        <f>IFERROR(VLOOKUP($B48,'Benchmark Data'!$B:$FF,AN$1,FALSE)/VLOOKUP($B47,'Benchmark Data'!$B:$FF,AN$1,FALSE)*AN49,"")</f>
        <v/>
      </c>
      <c r="AO48" s="143" t="str">
        <f>IFERROR(VLOOKUP($B48,'Benchmark Data'!$B:$FF,AO$1,FALSE)/VLOOKUP($B47,'Benchmark Data'!$B:$FF,AO$1,FALSE)*AO49,"")</f>
        <v/>
      </c>
      <c r="AP48" s="143" t="str">
        <f>IFERROR(VLOOKUP($B48,'Benchmark Data'!$B:$FF,AP$1,FALSE)/VLOOKUP($B47,'Benchmark Data'!$B:$FF,AP$1,FALSE)*AP49,"")</f>
        <v/>
      </c>
      <c r="AQ48" s="143" t="str">
        <f>IFERROR(VLOOKUP($B48,'Benchmark Data'!$B:$FF,AQ$1,FALSE)/VLOOKUP($B47,'Benchmark Data'!$B:$FF,AQ$1,FALSE)*AQ49,"")</f>
        <v/>
      </c>
      <c r="AR48" s="143" t="str">
        <f>IFERROR(VLOOKUP($B48,'Benchmark Data'!$B:$FF,AR$1,FALSE)/VLOOKUP($B47,'Benchmark Data'!$B:$FF,AR$1,FALSE)*AR49,"")</f>
        <v/>
      </c>
      <c r="AS48" s="143" t="str">
        <f>IFERROR(VLOOKUP($B48,'Benchmark Data'!$B:$FF,AS$1,FALSE)/VLOOKUP($B47,'Benchmark Data'!$B:$FF,AS$1,FALSE)*AS49,"")</f>
        <v/>
      </c>
      <c r="AT48" s="143" t="str">
        <f>IFERROR(VLOOKUP($B48,'Benchmark Data'!$B:$FF,AT$1,FALSE)/VLOOKUP($B47,'Benchmark Data'!$B:$FF,AT$1,FALSE)*AT49,"")</f>
        <v/>
      </c>
      <c r="AU48" s="143" t="str">
        <f>IFERROR(VLOOKUP($B48,'Benchmark Data'!$B:$FF,AU$1,FALSE)/VLOOKUP($B47,'Benchmark Data'!$B:$FF,AU$1,FALSE)*AU49,"")</f>
        <v/>
      </c>
      <c r="AV48" s="143" t="str">
        <f>IFERROR(VLOOKUP($B48,'Benchmark Data'!$B:$FF,AV$1,FALSE)/VLOOKUP($B47,'Benchmark Data'!$B:$FF,AV$1,FALSE)*AV49,"")</f>
        <v/>
      </c>
      <c r="AW48" s="143" t="str">
        <f>IFERROR(VLOOKUP($B48,'Benchmark Data'!$B:$FF,AW$1,FALSE)/VLOOKUP($B47,'Benchmark Data'!$B:$FF,AW$1,FALSE)*AW49,"")</f>
        <v/>
      </c>
      <c r="AX48" s="143" t="str">
        <f>IFERROR(VLOOKUP($B48,'Benchmark Data'!$B:$FF,AX$1,FALSE)/VLOOKUP($B47,'Benchmark Data'!$B:$FF,AX$1,FALSE)*AX49,"")</f>
        <v/>
      </c>
      <c r="AY48" s="143" t="str">
        <f>IFERROR(VLOOKUP($B48,'Benchmark Data'!$B:$FF,AY$1,FALSE)/VLOOKUP($B47,'Benchmark Data'!$B:$FF,AY$1,FALSE)*AY49,"")</f>
        <v/>
      </c>
      <c r="AZ48" s="156" t="str">
        <f>IFERROR(VLOOKUP($B48,'Benchmark Data'!$B:$FF,AZ$1,FALSE)*AZ49,"")</f>
        <v/>
      </c>
      <c r="BA48" s="156" t="str">
        <f>IFERROR(VLOOKUP($B48,'Benchmark Data'!$B:$FF,BA$1,FALSE)*BA49,"")</f>
        <v/>
      </c>
      <c r="BB48" s="143" t="str">
        <f>IFERROR(VLOOKUP($B48,'Benchmark Data'!$B:$FF,BB$1,FALSE)/VLOOKUP($B47,'Benchmark Data'!$B:$FF,BB$1,FALSE)*BB49,"")</f>
        <v/>
      </c>
      <c r="BC48" s="143" t="str">
        <f>IFERROR(VLOOKUP($B48,'Benchmark Data'!$B:$FF,BC$1,FALSE)/VLOOKUP($B47,'Benchmark Data'!$B:$FF,BC$1,FALSE)*BC49,"")</f>
        <v/>
      </c>
      <c r="BD48" s="143" t="str">
        <f>IFERROR(VLOOKUP($B48,'Benchmark Data'!$B:$FF,BD$1,FALSE)/VLOOKUP($B47,'Benchmark Data'!$B:$FF,BD$1,FALSE)*BD49,"")</f>
        <v/>
      </c>
      <c r="BE48" s="143" t="str">
        <f>IFERROR(VLOOKUP($B48,'Benchmark Data'!$B:$FF,BE$1,FALSE)/VLOOKUP($B47,'Benchmark Data'!$B:$FF,BE$1,FALSE)*BE49,"")</f>
        <v/>
      </c>
      <c r="BF48" s="143" t="str">
        <f>IFERROR(VLOOKUP($B48,'Benchmark Data'!$B:$FF,BF$1,FALSE)/VLOOKUP($B47,'Benchmark Data'!$B:$FF,BF$1,FALSE)*BF49,"")</f>
        <v/>
      </c>
      <c r="BG48" s="143" t="str">
        <f>IFERROR(VLOOKUP($B48,'Benchmark Data'!$B:$FF,BG$1,FALSE)/VLOOKUP($B47,'Benchmark Data'!$B:$FF,BG$1,FALSE)*BG49,"")</f>
        <v/>
      </c>
      <c r="BH48" s="143" t="str">
        <f>IFERROR(VLOOKUP($B48,'Benchmark Data'!$B:$FF,BH$1,FALSE)/VLOOKUP($B47,'Benchmark Data'!$B:$FF,BH$1,FALSE)*BH49,"")</f>
        <v/>
      </c>
      <c r="BI48" s="143" t="str">
        <f>IFERROR(VLOOKUP($B48,'Benchmark Data'!$B:$FF,BI$1,FALSE)/VLOOKUP($B47,'Benchmark Data'!$B:$FF,BI$1,FALSE)*BI49,"")</f>
        <v/>
      </c>
      <c r="BJ48" s="143" t="str">
        <f>IFERROR(VLOOKUP($B48,'Benchmark Data'!$B:$FF,BJ$1,FALSE)/VLOOKUP($B47,'Benchmark Data'!$B:$FF,BJ$1,FALSE)*BJ49,"")</f>
        <v/>
      </c>
      <c r="BK48" s="143" t="str">
        <f>IFERROR(VLOOKUP($B48,'Benchmark Data'!$B:$FF,BK$1,FALSE)/VLOOKUP($B47,'Benchmark Data'!$B:$FF,BK$1,FALSE)*BK49,"")</f>
        <v/>
      </c>
      <c r="BL48" s="143" t="str">
        <f>IFERROR(VLOOKUP($B48,'Benchmark Data'!$B:$FF,BL$1,FALSE)/VLOOKUP($B47,'Benchmark Data'!$B:$FF,BL$1,FALSE)*BL49,"")</f>
        <v/>
      </c>
      <c r="BM48" s="143" t="str">
        <f>IFERROR(VLOOKUP($B48,'Benchmark Data'!$B:$FF,BM$1,FALSE)/VLOOKUP($B47,'Benchmark Data'!$B:$FF,BM$1,FALSE)*BM49,"")</f>
        <v/>
      </c>
      <c r="BN48" s="143" t="str">
        <f>IFERROR(VLOOKUP($B48,'Benchmark Data'!$B:$FF,BN$1,FALSE)/VLOOKUP($B47,'Benchmark Data'!$B:$FF,BN$1,FALSE)*BN49,"")</f>
        <v/>
      </c>
      <c r="BO48" s="143" t="str">
        <f>IFERROR(VLOOKUP($B48,'Benchmark Data'!$B:$FF,BO$1,FALSE)/VLOOKUP($B47,'Benchmark Data'!$B:$FF,BO$1,FALSE)*BO49,"")</f>
        <v/>
      </c>
      <c r="BP48" s="143" t="str">
        <f>IFERROR(VLOOKUP($B48,'Benchmark Data'!$B:$FF,BP$1,FALSE)/VLOOKUP($B47,'Benchmark Data'!$B:$FF,BP$1,FALSE)*BP49,"")</f>
        <v/>
      </c>
      <c r="BQ48" s="143" t="str">
        <f>IFERROR(VLOOKUP($B48,'Benchmark Data'!$B:$FF,BQ$1,FALSE)/VLOOKUP($B47,'Benchmark Data'!$B:$FF,BQ$1,FALSE)*BQ49,"")</f>
        <v/>
      </c>
      <c r="BR48" s="143" t="str">
        <f>IFERROR(VLOOKUP($B48,'Benchmark Data'!$B:$FF,BR$1,FALSE)/VLOOKUP($B47,'Benchmark Data'!$B:$FF,BR$1,FALSE)*BR49,"")</f>
        <v/>
      </c>
      <c r="BS48" s="143" t="str">
        <f>IFERROR(VLOOKUP($B48,'Benchmark Data'!$B:$FF,BS$1,FALSE)/VLOOKUP($B47,'Benchmark Data'!$B:$FF,BS$1,FALSE)*BS49,"")</f>
        <v/>
      </c>
      <c r="BT48" s="143" t="str">
        <f>IFERROR(VLOOKUP($B48,'Benchmark Data'!$B:$FF,BT$1,FALSE)/VLOOKUP($B47,'Benchmark Data'!$B:$FF,BT$1,FALSE)*BT49,"")</f>
        <v/>
      </c>
      <c r="BU48" s="143" t="str">
        <f>IFERROR(VLOOKUP($B48,'Benchmark Data'!$B:$FF,BU$1,FALSE)/VLOOKUP($B47,'Benchmark Data'!$B:$FF,BU$1,FALSE)*BU49,"")</f>
        <v/>
      </c>
      <c r="BV48" s="143" t="str">
        <f>IFERROR(VLOOKUP($B48,'Benchmark Data'!$B:$FF,BV$1,FALSE)/VLOOKUP($B47,'Benchmark Data'!$B:$FF,BV$1,FALSE)*BV49,"")</f>
        <v/>
      </c>
      <c r="BW48" s="143" t="str">
        <f>IFERROR(VLOOKUP($B48,'Benchmark Data'!$B:$FF,BW$1,FALSE)/VLOOKUP($B47,'Benchmark Data'!$B:$FF,BW$1,FALSE)*BW49,"")</f>
        <v/>
      </c>
      <c r="BX48" s="143" t="str">
        <f>IFERROR(VLOOKUP($B48,'Benchmark Data'!$B:$FF,BX$1,FALSE)/VLOOKUP($B47,'Benchmark Data'!$B:$FF,BX$1,FALSE)*BX49,"")</f>
        <v/>
      </c>
      <c r="BY48" s="143" t="str">
        <f>IFERROR(VLOOKUP($B48,'Benchmark Data'!$B:$FF,BY$1,FALSE)/VLOOKUP($B47,'Benchmark Data'!$B:$FF,BY$1,FALSE)*BY49,"")</f>
        <v/>
      </c>
      <c r="BZ48" s="143" t="str">
        <f>IFERROR(VLOOKUP($B48,'Benchmark Data'!$B:$FF,BZ$1,FALSE)/VLOOKUP($B47,'Benchmark Data'!$B:$FF,BZ$1,FALSE)*BZ49,"")</f>
        <v/>
      </c>
      <c r="CA48" s="143" t="str">
        <f>IFERROR(VLOOKUP($B48,'Benchmark Data'!$B:$FF,CA$1,FALSE)/VLOOKUP($B47,'Benchmark Data'!$B:$FF,CA$1,FALSE)*CA49,"")</f>
        <v/>
      </c>
      <c r="CB48" s="143" t="str">
        <f>IFERROR(VLOOKUP($B48,'Benchmark Data'!$B:$FF,CB$1,FALSE)/VLOOKUP($B47,'Benchmark Data'!$B:$FF,CB$1,FALSE)*CB49,"")</f>
        <v/>
      </c>
      <c r="CC48" s="143" t="str">
        <f>IFERROR(VLOOKUP($B48,'Benchmark Data'!$B:$FF,CC$1,FALSE)/VLOOKUP($B47,'Benchmark Data'!$B:$FF,CC$1,FALSE)*CC49,"")</f>
        <v/>
      </c>
      <c r="CD48" s="143" t="str">
        <f>IFERROR(VLOOKUP($B48,'Benchmark Data'!$B:$FF,CD$1,FALSE)/VLOOKUP($B47,'Benchmark Data'!$B:$FF,CD$1,FALSE)*CD49,"")</f>
        <v/>
      </c>
      <c r="CE48" s="143" t="str">
        <f>IFERROR(VLOOKUP($B48,'Benchmark Data'!$B:$FF,CE$1,FALSE)/VLOOKUP($B47,'Benchmark Data'!$B:$FF,CE$1,FALSE)*CE49,"")</f>
        <v/>
      </c>
      <c r="CF48" s="143" t="str">
        <f>IFERROR(VLOOKUP($B48,'Benchmark Data'!$B:$FF,CF$1,FALSE)/VLOOKUP($B47,'Benchmark Data'!$B:$FF,CF$1,FALSE)*CF49,"")</f>
        <v/>
      </c>
      <c r="CG48" s="143" t="str">
        <f>IFERROR(VLOOKUP($B48,'Benchmark Data'!$B:$FF,CG$1,FALSE)/VLOOKUP($B47,'Benchmark Data'!$B:$FF,CG$1,FALSE)*CG49,"")</f>
        <v/>
      </c>
      <c r="CH48" s="156" t="str">
        <f>IFERROR(VLOOKUP($B48,'Benchmark Data'!$B:$FF,CH$1,FALSE)*CH49,"")</f>
        <v/>
      </c>
      <c r="CI48" s="143" t="str">
        <f>IFERROR(VLOOKUP($B48,'Benchmark Data'!$B:$FF,CI$1,FALSE)/VLOOKUP($B47,'Benchmark Data'!$B:$FF,CI$1,FALSE)*CI49,"")</f>
        <v/>
      </c>
      <c r="CJ48" s="143" t="str">
        <f>IFERROR(VLOOKUP($B48,'Benchmark Data'!$B:$FF,CJ$1,FALSE)/VLOOKUP($B47,'Benchmark Data'!$B:$FF,CJ$1,FALSE)*CJ49,"")</f>
        <v/>
      </c>
      <c r="CK48" s="143" t="str">
        <f>IFERROR(VLOOKUP($B48,'Benchmark Data'!$B:$FF,CK$1,FALSE)/VLOOKUP($B47,'Benchmark Data'!$B:$FF,CK$1,FALSE)*CK49,"")</f>
        <v/>
      </c>
      <c r="CL48" s="143" t="str">
        <f>IFERROR(VLOOKUP($B48,'Benchmark Data'!$B:$AAA,CL$1,FALSE)/VLOOKUP($B47,'Benchmark Data'!$B:$AAA,CL$1,FALSE)*CL49,"")</f>
        <v/>
      </c>
      <c r="CM48" s="143" t="str">
        <f>IFERROR(VLOOKUP($B48,'Benchmark Data'!$B:$AAA,CM$1,FALSE)/VLOOKUP($B47,'Benchmark Data'!$B:$AAA,CM$1,FALSE)*CM49,"")</f>
        <v/>
      </c>
      <c r="CN48" s="143" t="str">
        <f>IFERROR(VLOOKUP($B48,'Benchmark Data'!$B:$AAA,CN$1,FALSE)/VLOOKUP($B47,'Benchmark Data'!$B:$AAA,CN$1,FALSE)*CN49,"")</f>
        <v/>
      </c>
      <c r="CO48" s="143" t="str">
        <f>IFERROR(VLOOKUP($B48,'Benchmark Data'!$B:$AAA,CO$1,FALSE)/VLOOKUP($B47,'Benchmark Data'!$B:$AAA,CO$1,FALSE)*CO49,"")</f>
        <v/>
      </c>
      <c r="CP48" s="143" t="str">
        <f>IFERROR(VLOOKUP($B48,'Benchmark Data'!$B:$AAA,CP$1,FALSE)/VLOOKUP($B47,'Benchmark Data'!$B:$AAA,CP$1,FALSE)*CP49,"")</f>
        <v/>
      </c>
      <c r="CQ48" s="143" t="str">
        <f>IFERROR(VLOOKUP($B48,'Benchmark Data'!$B:$AAA,CQ$1,FALSE)/VLOOKUP($B47,'Benchmark Data'!$B:$AAA,CQ$1,FALSE)*CQ49,"")</f>
        <v/>
      </c>
      <c r="CR48" s="143" t="str">
        <f>IFERROR(VLOOKUP($B48,'Benchmark Data'!$B:$AAA,CR$1,FALSE)/VLOOKUP($B47,'Benchmark Data'!$B:$AAA,CR$1,FALSE)*CR49,"")</f>
        <v/>
      </c>
      <c r="CS48" s="143" t="str">
        <f>IFERROR(VLOOKUP($B48,'Benchmark Data'!$B:$AAA,CS$1,FALSE)/VLOOKUP($B47,'Benchmark Data'!$B:$AAA,CS$1,FALSE)*CS49,"")</f>
        <v/>
      </c>
      <c r="CT48" s="143" t="str">
        <f>IFERROR(VLOOKUP($B48,'Benchmark Data'!$B:$AAA,CT$1,FALSE)/VLOOKUP($B47,'Benchmark Data'!$B:$AAA,CT$1,FALSE)*CT49,"")</f>
        <v/>
      </c>
      <c r="CU48" s="143" t="str">
        <f>IFERROR(VLOOKUP($B48,'Benchmark Data'!$B:$AAA,CU$1,FALSE)/VLOOKUP($B47,'Benchmark Data'!$B:$AAA,CU$1,FALSE)*CU49,"")</f>
        <v/>
      </c>
      <c r="CV48" s="143" t="str">
        <f>IFERROR(VLOOKUP($B48,'Benchmark Data'!$B:$AAA,CV$1,FALSE)/VLOOKUP($B47,'Benchmark Data'!$B:$AAA,CV$1,FALSE)*CV49,"")</f>
        <v/>
      </c>
      <c r="CW48" s="143" t="str">
        <f>IFERROR(VLOOKUP($B48,'Benchmark Data'!$B:$AAA,CW$1,FALSE)/VLOOKUP($B47,'Benchmark Data'!$B:$AAA,CW$1,FALSE)*CW49,"")</f>
        <v/>
      </c>
      <c r="CX48" s="143" t="str">
        <f>IFERROR(VLOOKUP($B48,'Benchmark Data'!$B:$AAA,CX$1,FALSE)/VLOOKUP($B47,'Benchmark Data'!$B:$AAA,CX$1,FALSE)*CX49,"")</f>
        <v/>
      </c>
      <c r="CY48" s="143" t="str">
        <f>IFERROR(VLOOKUP($B48,'Benchmark Data'!$B:$AAA,CY$1,FALSE)/VLOOKUP($B47,'Benchmark Data'!$B:$AAA,CY$1,FALSE)*CY49,"")</f>
        <v/>
      </c>
      <c r="CZ48" s="143" t="str">
        <f>IFERROR(VLOOKUP($B48,'Benchmark Data'!$B:$AAA,CZ$1,FALSE)/VLOOKUP($B47,'Benchmark Data'!$B:$AAA,CZ$1,FALSE)*CZ49,"")</f>
        <v/>
      </c>
      <c r="DA48" s="143" t="str">
        <f>IFERROR(VLOOKUP($B48,'Benchmark Data'!$B:$AAA,DA$1,FALSE)/VLOOKUP($B47,'Benchmark Data'!$B:$AAA,DA$1,FALSE)*DA49,"")</f>
        <v/>
      </c>
      <c r="DB48" s="143" t="str">
        <f>IFERROR(VLOOKUP($B48,'Benchmark Data'!$B:$AAA,DB$1,FALSE)/VLOOKUP($B47,'Benchmark Data'!$B:$AAA,DB$1,FALSE)*DB49,"")</f>
        <v/>
      </c>
      <c r="DC48" s="143" t="str">
        <f>IFERROR(VLOOKUP($B48,'Benchmark Data'!$B:$AAA,DC$1,FALSE)/VLOOKUP($B47,'Benchmark Data'!$B:$AAA,DC$1,FALSE)*DC49,"")</f>
        <v/>
      </c>
      <c r="DD48" s="143" t="str">
        <f>IFERROR(VLOOKUP($B48,'Benchmark Data'!$B:$AAA,DD$1,FALSE)/VLOOKUP($B47,'Benchmark Data'!$B:$AAA,DD$1,FALSE)*DD49,"")</f>
        <v/>
      </c>
      <c r="DE48" s="143" t="str">
        <f>IFERROR(VLOOKUP($B48,'Benchmark Data'!$B:$AAA,DE$1,FALSE)/VLOOKUP($B47,'Benchmark Data'!$B:$AAA,DE$1,FALSE)*DE49,"")</f>
        <v/>
      </c>
      <c r="DF48" s="143" t="str">
        <f>IFERROR(VLOOKUP($B48,'Benchmark Data'!$B:$AAA,DF$1,FALSE)/VLOOKUP($B47,'Benchmark Data'!$B:$AAA,DF$1,FALSE)*DF49,"")</f>
        <v/>
      </c>
      <c r="DG48" s="143" t="str">
        <f>IFERROR(VLOOKUP($B48,'Benchmark Data'!$B:$AAA,DG$1,FALSE)/VLOOKUP($B47,'Benchmark Data'!$B:$AAA,DG$1,FALSE)*DG49,"")</f>
        <v/>
      </c>
      <c r="DH48" s="143" t="str">
        <f>IFERROR(VLOOKUP($B48,'Benchmark Data'!$B:$AAA,DH$1,FALSE)/VLOOKUP($B47,'Benchmark Data'!$B:$AAA,DH$1,FALSE)*DH49,"")</f>
        <v/>
      </c>
      <c r="DI48" s="143" t="str">
        <f>IFERROR(VLOOKUP($B48,'Benchmark Data'!$B:$AAA,DI$1,FALSE)/VLOOKUP($B47,'Benchmark Data'!$B:$AAA,DI$1,FALSE)*DI49,"")</f>
        <v/>
      </c>
    </row>
    <row r="49" spans="1:113">
      <c r="A49" s="94">
        <f t="shared" si="33"/>
        <v>152</v>
      </c>
      <c r="B49" s="168">
        <f t="shared" si="34"/>
        <v>41455</v>
      </c>
      <c r="C49" s="143" t="str">
        <f>IFERROR(VLOOKUP($B49,'Benchmark Data'!$B:$FF,C$1,FALSE)/VLOOKUP($B48,'Benchmark Data'!$B:$FF,C$1,FALSE)*C50,"")</f>
        <v/>
      </c>
      <c r="D49" s="143" t="str">
        <f>IFERROR(VLOOKUP($B49,'Benchmark Data'!$B:$FF,D$1,FALSE)/VLOOKUP($B48,'Benchmark Data'!$B:$FF,D$1,FALSE)*D50,"")</f>
        <v/>
      </c>
      <c r="E49" s="143" t="str">
        <f>IFERROR(VLOOKUP($B49,'Benchmark Data'!$B:$FF,E$1,FALSE)/VLOOKUP($B48,'Benchmark Data'!$B:$FF,E$1,FALSE)*E50,"")</f>
        <v/>
      </c>
      <c r="F49" s="143" t="str">
        <f>IFERROR(VLOOKUP($B49,'Benchmark Data'!$B:$FF,F$1,FALSE)/VLOOKUP($B48,'Benchmark Data'!$B:$FF,F$1,FALSE)*F50,"")</f>
        <v/>
      </c>
      <c r="G49" s="143" t="str">
        <f>IFERROR(VLOOKUP($B49,'Benchmark Data'!$B:$FF,G$1,FALSE)/VLOOKUP($B48,'Benchmark Data'!$B:$FF,G$1,FALSE)*G50,"")</f>
        <v/>
      </c>
      <c r="H49" s="143" t="str">
        <f>IFERROR(VLOOKUP($B49,'Benchmark Data'!$B:$FF,H$1,FALSE)/VLOOKUP($B48,'Benchmark Data'!$B:$FF,H$1,FALSE)*H50,"")</f>
        <v/>
      </c>
      <c r="I49" s="143" t="str">
        <f>IFERROR(VLOOKUP($B49,'Benchmark Data'!$B:$FF,I$1,FALSE)/VLOOKUP($B48,'Benchmark Data'!$B:$FF,I$1,FALSE)*I50,"")</f>
        <v/>
      </c>
      <c r="J49" s="143" t="str">
        <f>IFERROR(VLOOKUP($B49,'Benchmark Data'!$B:$FF,J$1,FALSE)/VLOOKUP($B48,'Benchmark Data'!$B:$FF,J$1,FALSE)*J50,"")</f>
        <v/>
      </c>
      <c r="K49" s="156" t="str">
        <f>IFERROR(VLOOKUP($B49,'Benchmark Data'!$B:$FF,K$1,FALSE)*K50,"")</f>
        <v/>
      </c>
      <c r="L49" s="156" t="str">
        <f>IFERROR(VLOOKUP($B49,'Benchmark Data'!$B:$FF,L$1,FALSE)*L50,"")</f>
        <v/>
      </c>
      <c r="M49" s="156" t="str">
        <f>IFERROR(VLOOKUP($B49,'Benchmark Data'!$B:$FF,M$1,FALSE)*M50,"")</f>
        <v/>
      </c>
      <c r="N49" s="143" t="str">
        <f>IFERROR(VLOOKUP($B49,'Benchmark Data'!$B:$FF,N$1,FALSE)/VLOOKUP($B48,'Benchmark Data'!$B:$FF,N$1,FALSE)*N50,"")</f>
        <v/>
      </c>
      <c r="O49" s="143" t="str">
        <f>IFERROR(VLOOKUP($B49,'Benchmark Data'!$B:$FF,O$1,FALSE)/VLOOKUP($B48,'Benchmark Data'!$B:$FF,O$1,FALSE)*O50,"")</f>
        <v/>
      </c>
      <c r="P49" s="143" t="str">
        <f>IFERROR(VLOOKUP($B49,'Benchmark Data'!$B:$FF,P$1,FALSE)/VLOOKUP($B48,'Benchmark Data'!$B:$FF,P$1,FALSE)*P50,"")</f>
        <v/>
      </c>
      <c r="Q49" s="156">
        <f>IFERROR(VLOOKUP($B49,'Benchmark Data'!$B:$FF,Q$1,FALSE)*Q50,"")</f>
        <v>3.0409967863545515</v>
      </c>
      <c r="R49" s="156">
        <f>IFERROR(VLOOKUP($B49,'Benchmark Data'!$B:$FF,R$1,FALSE)*R50,"")</f>
        <v>3.0409967863545515</v>
      </c>
      <c r="S49" s="156">
        <f>IFERROR(VLOOKUP($B49,'Benchmark Data'!$B:$FF,S$1,FALSE)*S50,"")</f>
        <v>3.0409967863545515</v>
      </c>
      <c r="T49" s="156">
        <f>IFERROR(VLOOKUP($B49,'Benchmark Data'!$B:$FF,T$1,FALSE)*T50,"")</f>
        <v>3.0409967863545515</v>
      </c>
      <c r="U49" s="156" t="str">
        <f>IFERROR(VLOOKUP($B49,'Benchmark Data'!$B:$FF,U$1,FALSE)*U50,"")</f>
        <v/>
      </c>
      <c r="V49" s="143">
        <f>IFERROR(VLOOKUP($B49,'Benchmark Data'!$B:$FF,V$1,FALSE)/VLOOKUP($B48,'Benchmark Data'!$B:$FF,V$1,FALSE)*V50,"")</f>
        <v>3.6924156596601247</v>
      </c>
      <c r="W49" s="143">
        <f>IFERROR(VLOOKUP($B49,'Benchmark Data'!$B:$FF,W$1,FALSE)/VLOOKUP($B48,'Benchmark Data'!$B:$FF,W$1,FALSE)*W50,"")</f>
        <v>3.6924156596601247</v>
      </c>
      <c r="X49" s="143">
        <f>IFERROR(VLOOKUP($B49,'Benchmark Data'!$B:$FF,X$1,FALSE)/VLOOKUP($B48,'Benchmark Data'!$B:$FF,X$1,FALSE)*X50,"")</f>
        <v>3.6924156596601247</v>
      </c>
      <c r="Y49" s="143">
        <f>IFERROR(VLOOKUP($B49,'Benchmark Data'!$B:$FF,Y$1,FALSE)/VLOOKUP($B48,'Benchmark Data'!$B:$FF,Y$1,FALSE)*Y50,"")</f>
        <v>3.6924156596601247</v>
      </c>
      <c r="Z49" s="143" t="str">
        <f>IFERROR(VLOOKUP($B49,'Benchmark Data'!$B:$FF,Z$1,FALSE)/VLOOKUP($B48,'Benchmark Data'!$B:$FF,Z$1,FALSE)*Z50,"")</f>
        <v/>
      </c>
      <c r="AA49" s="143" t="str">
        <f>IFERROR(VLOOKUP($B49,'Benchmark Data'!$B:$FF,AA$1,FALSE)/VLOOKUP($B48,'Benchmark Data'!$B:$FF,AA$1,FALSE)*AA50,"")</f>
        <v/>
      </c>
      <c r="AB49" s="143" t="str">
        <f>IFERROR(VLOOKUP($B49,'Benchmark Data'!$B:$FF,AB$1,FALSE)/VLOOKUP($B48,'Benchmark Data'!$B:$FF,AB$1,FALSE)*AB50,"")</f>
        <v/>
      </c>
      <c r="AC49" s="143" t="str">
        <f>IFERROR(VLOOKUP($B49,'Benchmark Data'!$B:$FF,AC$1,FALSE)/VLOOKUP($B48,'Benchmark Data'!$B:$FF,AC$1,FALSE)*AC50,"")</f>
        <v/>
      </c>
      <c r="AD49" s="143" t="str">
        <f>IFERROR(VLOOKUP($B49,'Benchmark Data'!$B:$FF,AD$1,FALSE)/VLOOKUP($B48,'Benchmark Data'!$B:$FF,AD$1,FALSE)*AD50,"")</f>
        <v/>
      </c>
      <c r="AE49" s="143" t="str">
        <f>IFERROR(VLOOKUP($B49,'Benchmark Data'!$B:$FF,AE$1,FALSE)/VLOOKUP($B48,'Benchmark Data'!$B:$FF,AE$1,FALSE)*AE50,"")</f>
        <v/>
      </c>
      <c r="AF49" s="143" t="str">
        <f>IFERROR(VLOOKUP($B49,'Benchmark Data'!$B:$FF,AF$1,FALSE)/VLOOKUP($B48,'Benchmark Data'!$B:$FF,AF$1,FALSE)*AF50,"")</f>
        <v/>
      </c>
      <c r="AG49" s="143" t="str">
        <f>IFERROR(VLOOKUP($B49,'Benchmark Data'!$B:$FF,AG$1,FALSE)/VLOOKUP($B48,'Benchmark Data'!$B:$FF,AG$1,FALSE)*AG50,"")</f>
        <v/>
      </c>
      <c r="AH49" s="143" t="str">
        <f>IFERROR(VLOOKUP($B49,'Benchmark Data'!$B:$FF,AH$1,FALSE)/VLOOKUP($B48,'Benchmark Data'!$B:$FF,AH$1,FALSE)*AH50,"")</f>
        <v/>
      </c>
      <c r="AI49" s="143" t="str">
        <f>IFERROR(VLOOKUP($B49,'Benchmark Data'!$B:$FF,AI$1,FALSE)/VLOOKUP($B48,'Benchmark Data'!$B:$FF,AI$1,FALSE)*AI50,"")</f>
        <v/>
      </c>
      <c r="AJ49" s="143" t="str">
        <f>IFERROR(VLOOKUP($B49,'Benchmark Data'!$B:$FF,AJ$1,FALSE)/VLOOKUP($B48,'Benchmark Data'!$B:$FF,AJ$1,FALSE)*AJ50,"")</f>
        <v/>
      </c>
      <c r="AK49" s="143" t="str">
        <f>IFERROR(VLOOKUP($B49,'Benchmark Data'!$B:$FF,AK$1,FALSE)/VLOOKUP($B48,'Benchmark Data'!$B:$FF,AK$1,FALSE)*AK50,"")</f>
        <v/>
      </c>
      <c r="AL49" s="143" t="str">
        <f>IFERROR(VLOOKUP($B49,'Benchmark Data'!$B:$FF,AL$1,FALSE)/VLOOKUP($B48,'Benchmark Data'!$B:$FF,AL$1,FALSE)*AL50,"")</f>
        <v/>
      </c>
      <c r="AM49" s="143" t="str">
        <f>IFERROR(VLOOKUP($B49,'Benchmark Data'!$B:$FF,AM$1,FALSE)/VLOOKUP($B48,'Benchmark Data'!$B:$FF,AM$1,FALSE)*AM50,"")</f>
        <v/>
      </c>
      <c r="AN49" s="143" t="str">
        <f>IFERROR(VLOOKUP($B49,'Benchmark Data'!$B:$FF,AN$1,FALSE)/VLOOKUP($B48,'Benchmark Data'!$B:$FF,AN$1,FALSE)*AN50,"")</f>
        <v/>
      </c>
      <c r="AO49" s="143" t="str">
        <f>IFERROR(VLOOKUP($B49,'Benchmark Data'!$B:$FF,AO$1,FALSE)/VLOOKUP($B48,'Benchmark Data'!$B:$FF,AO$1,FALSE)*AO50,"")</f>
        <v/>
      </c>
      <c r="AP49" s="143" t="str">
        <f>IFERROR(VLOOKUP($B49,'Benchmark Data'!$B:$FF,AP$1,FALSE)/VLOOKUP($B48,'Benchmark Data'!$B:$FF,AP$1,FALSE)*AP50,"")</f>
        <v/>
      </c>
      <c r="AQ49" s="143" t="str">
        <f>IFERROR(VLOOKUP($B49,'Benchmark Data'!$B:$FF,AQ$1,FALSE)/VLOOKUP($B48,'Benchmark Data'!$B:$FF,AQ$1,FALSE)*AQ50,"")</f>
        <v/>
      </c>
      <c r="AR49" s="143" t="str">
        <f>IFERROR(VLOOKUP($B49,'Benchmark Data'!$B:$FF,AR$1,FALSE)/VLOOKUP($B48,'Benchmark Data'!$B:$FF,AR$1,FALSE)*AR50,"")</f>
        <v/>
      </c>
      <c r="AS49" s="143" t="str">
        <f>IFERROR(VLOOKUP($B49,'Benchmark Data'!$B:$FF,AS$1,FALSE)/VLOOKUP($B48,'Benchmark Data'!$B:$FF,AS$1,FALSE)*AS50,"")</f>
        <v/>
      </c>
      <c r="AT49" s="143" t="str">
        <f>IFERROR(VLOOKUP($B49,'Benchmark Data'!$B:$FF,AT$1,FALSE)/VLOOKUP($B48,'Benchmark Data'!$B:$FF,AT$1,FALSE)*AT50,"")</f>
        <v/>
      </c>
      <c r="AU49" s="143" t="str">
        <f>IFERROR(VLOOKUP($B49,'Benchmark Data'!$B:$FF,AU$1,FALSE)/VLOOKUP($B48,'Benchmark Data'!$B:$FF,AU$1,FALSE)*AU50,"")</f>
        <v/>
      </c>
      <c r="AV49" s="143" t="str">
        <f>IFERROR(VLOOKUP($B49,'Benchmark Data'!$B:$FF,AV$1,FALSE)/VLOOKUP($B48,'Benchmark Data'!$B:$FF,AV$1,FALSE)*AV50,"")</f>
        <v/>
      </c>
      <c r="AW49" s="143" t="str">
        <f>IFERROR(VLOOKUP($B49,'Benchmark Data'!$B:$FF,AW$1,FALSE)/VLOOKUP($B48,'Benchmark Data'!$B:$FF,AW$1,FALSE)*AW50,"")</f>
        <v/>
      </c>
      <c r="AX49" s="143" t="str">
        <f>IFERROR(VLOOKUP($B49,'Benchmark Data'!$B:$FF,AX$1,FALSE)/VLOOKUP($B48,'Benchmark Data'!$B:$FF,AX$1,FALSE)*AX50,"")</f>
        <v/>
      </c>
      <c r="AY49" s="143" t="str">
        <f>IFERROR(VLOOKUP($B49,'Benchmark Data'!$B:$FF,AY$1,FALSE)/VLOOKUP($B48,'Benchmark Data'!$B:$FF,AY$1,FALSE)*AY50,"")</f>
        <v/>
      </c>
      <c r="AZ49" s="156" t="str">
        <f>IFERROR(VLOOKUP($B49,'Benchmark Data'!$B:$FF,AZ$1,FALSE)*AZ50,"")</f>
        <v/>
      </c>
      <c r="BA49" s="156" t="str">
        <f>IFERROR(VLOOKUP($B49,'Benchmark Data'!$B:$FF,BA$1,FALSE)*BA50,"")</f>
        <v/>
      </c>
      <c r="BB49" s="143" t="str">
        <f>IFERROR(VLOOKUP($B49,'Benchmark Data'!$B:$FF,BB$1,FALSE)/VLOOKUP($B48,'Benchmark Data'!$B:$FF,BB$1,FALSE)*BB50,"")</f>
        <v/>
      </c>
      <c r="BC49" s="143" t="str">
        <f>IFERROR(VLOOKUP($B49,'Benchmark Data'!$B:$FF,BC$1,FALSE)/VLOOKUP($B48,'Benchmark Data'!$B:$FF,BC$1,FALSE)*BC50,"")</f>
        <v/>
      </c>
      <c r="BD49" s="143" t="str">
        <f>IFERROR(VLOOKUP($B49,'Benchmark Data'!$B:$FF,BD$1,FALSE)/VLOOKUP($B48,'Benchmark Data'!$B:$FF,BD$1,FALSE)*BD50,"")</f>
        <v/>
      </c>
      <c r="BE49" s="143" t="str">
        <f>IFERROR(VLOOKUP($B49,'Benchmark Data'!$B:$FF,BE$1,FALSE)/VLOOKUP($B48,'Benchmark Data'!$B:$FF,BE$1,FALSE)*BE50,"")</f>
        <v/>
      </c>
      <c r="BF49" s="143" t="str">
        <f>IFERROR(VLOOKUP($B49,'Benchmark Data'!$B:$FF,BF$1,FALSE)/VLOOKUP($B48,'Benchmark Data'!$B:$FF,BF$1,FALSE)*BF50,"")</f>
        <v/>
      </c>
      <c r="BG49" s="143" t="str">
        <f>IFERROR(VLOOKUP($B49,'Benchmark Data'!$B:$FF,BG$1,FALSE)/VLOOKUP($B48,'Benchmark Data'!$B:$FF,BG$1,FALSE)*BG50,"")</f>
        <v/>
      </c>
      <c r="BH49" s="143" t="str">
        <f>IFERROR(VLOOKUP($B49,'Benchmark Data'!$B:$FF,BH$1,FALSE)/VLOOKUP($B48,'Benchmark Data'!$B:$FF,BH$1,FALSE)*BH50,"")</f>
        <v/>
      </c>
      <c r="BI49" s="143" t="str">
        <f>IFERROR(VLOOKUP($B49,'Benchmark Data'!$B:$FF,BI$1,FALSE)/VLOOKUP($B48,'Benchmark Data'!$B:$FF,BI$1,FALSE)*BI50,"")</f>
        <v/>
      </c>
      <c r="BJ49" s="143" t="str">
        <f>IFERROR(VLOOKUP($B49,'Benchmark Data'!$B:$FF,BJ$1,FALSE)/VLOOKUP($B48,'Benchmark Data'!$B:$FF,BJ$1,FALSE)*BJ50,"")</f>
        <v/>
      </c>
      <c r="BK49" s="143" t="str">
        <f>IFERROR(VLOOKUP($B49,'Benchmark Data'!$B:$FF,BK$1,FALSE)/VLOOKUP($B48,'Benchmark Data'!$B:$FF,BK$1,FALSE)*BK50,"")</f>
        <v/>
      </c>
      <c r="BL49" s="143" t="str">
        <f>IFERROR(VLOOKUP($B49,'Benchmark Data'!$B:$FF,BL$1,FALSE)/VLOOKUP($B48,'Benchmark Data'!$B:$FF,BL$1,FALSE)*BL50,"")</f>
        <v/>
      </c>
      <c r="BM49" s="143" t="str">
        <f>IFERROR(VLOOKUP($B49,'Benchmark Data'!$B:$FF,BM$1,FALSE)/VLOOKUP($B48,'Benchmark Data'!$B:$FF,BM$1,FALSE)*BM50,"")</f>
        <v/>
      </c>
      <c r="BN49" s="143" t="str">
        <f>IFERROR(VLOOKUP($B49,'Benchmark Data'!$B:$FF,BN$1,FALSE)/VLOOKUP($B48,'Benchmark Data'!$B:$FF,BN$1,FALSE)*BN50,"")</f>
        <v/>
      </c>
      <c r="BO49" s="143" t="str">
        <f>IFERROR(VLOOKUP($B49,'Benchmark Data'!$B:$FF,BO$1,FALSE)/VLOOKUP($B48,'Benchmark Data'!$B:$FF,BO$1,FALSE)*BO50,"")</f>
        <v/>
      </c>
      <c r="BP49" s="143" t="str">
        <f>IFERROR(VLOOKUP($B49,'Benchmark Data'!$B:$FF,BP$1,FALSE)/VLOOKUP($B48,'Benchmark Data'!$B:$FF,BP$1,FALSE)*BP50,"")</f>
        <v/>
      </c>
      <c r="BQ49" s="143" t="str">
        <f>IFERROR(VLOOKUP($B49,'Benchmark Data'!$B:$FF,BQ$1,FALSE)/VLOOKUP($B48,'Benchmark Data'!$B:$FF,BQ$1,FALSE)*BQ50,"")</f>
        <v/>
      </c>
      <c r="BR49" s="143" t="str">
        <f>IFERROR(VLOOKUP($B49,'Benchmark Data'!$B:$FF,BR$1,FALSE)/VLOOKUP($B48,'Benchmark Data'!$B:$FF,BR$1,FALSE)*BR50,"")</f>
        <v/>
      </c>
      <c r="BS49" s="143" t="str">
        <f>IFERROR(VLOOKUP($B49,'Benchmark Data'!$B:$FF,BS$1,FALSE)/VLOOKUP($B48,'Benchmark Data'!$B:$FF,BS$1,FALSE)*BS50,"")</f>
        <v/>
      </c>
      <c r="BT49" s="143" t="str">
        <f>IFERROR(VLOOKUP($B49,'Benchmark Data'!$B:$FF,BT$1,FALSE)/VLOOKUP($B48,'Benchmark Data'!$B:$FF,BT$1,FALSE)*BT50,"")</f>
        <v/>
      </c>
      <c r="BU49" s="143" t="str">
        <f>IFERROR(VLOOKUP($B49,'Benchmark Data'!$B:$FF,BU$1,FALSE)/VLOOKUP($B48,'Benchmark Data'!$B:$FF,BU$1,FALSE)*BU50,"")</f>
        <v/>
      </c>
      <c r="BV49" s="143" t="str">
        <f>IFERROR(VLOOKUP($B49,'Benchmark Data'!$B:$FF,BV$1,FALSE)/VLOOKUP($B48,'Benchmark Data'!$B:$FF,BV$1,FALSE)*BV50,"")</f>
        <v/>
      </c>
      <c r="BW49" s="143" t="str">
        <f>IFERROR(VLOOKUP($B49,'Benchmark Data'!$B:$FF,BW$1,FALSE)/VLOOKUP($B48,'Benchmark Data'!$B:$FF,BW$1,FALSE)*BW50,"")</f>
        <v/>
      </c>
      <c r="BX49" s="143" t="str">
        <f>IFERROR(VLOOKUP($B49,'Benchmark Data'!$B:$FF,BX$1,FALSE)/VLOOKUP($B48,'Benchmark Data'!$B:$FF,BX$1,FALSE)*BX50,"")</f>
        <v/>
      </c>
      <c r="BY49" s="143" t="str">
        <f>IFERROR(VLOOKUP($B49,'Benchmark Data'!$B:$FF,BY$1,FALSE)/VLOOKUP($B48,'Benchmark Data'!$B:$FF,BY$1,FALSE)*BY50,"")</f>
        <v/>
      </c>
      <c r="BZ49" s="143" t="str">
        <f>IFERROR(VLOOKUP($B49,'Benchmark Data'!$B:$FF,BZ$1,FALSE)/VLOOKUP($B48,'Benchmark Data'!$B:$FF,BZ$1,FALSE)*BZ50,"")</f>
        <v/>
      </c>
      <c r="CA49" s="143" t="str">
        <f>IFERROR(VLOOKUP($B49,'Benchmark Data'!$B:$FF,CA$1,FALSE)/VLOOKUP($B48,'Benchmark Data'!$B:$FF,CA$1,FALSE)*CA50,"")</f>
        <v/>
      </c>
      <c r="CB49" s="143" t="str">
        <f>IFERROR(VLOOKUP($B49,'Benchmark Data'!$B:$FF,CB$1,FALSE)/VLOOKUP($B48,'Benchmark Data'!$B:$FF,CB$1,FALSE)*CB50,"")</f>
        <v/>
      </c>
      <c r="CC49" s="143" t="str">
        <f>IFERROR(VLOOKUP($B49,'Benchmark Data'!$B:$FF,CC$1,FALSE)/VLOOKUP($B48,'Benchmark Data'!$B:$FF,CC$1,FALSE)*CC50,"")</f>
        <v/>
      </c>
      <c r="CD49" s="143" t="str">
        <f>IFERROR(VLOOKUP($B49,'Benchmark Data'!$B:$FF,CD$1,FALSE)/VLOOKUP($B48,'Benchmark Data'!$B:$FF,CD$1,FALSE)*CD50,"")</f>
        <v/>
      </c>
      <c r="CE49" s="143" t="str">
        <f>IFERROR(VLOOKUP($B49,'Benchmark Data'!$B:$FF,CE$1,FALSE)/VLOOKUP($B48,'Benchmark Data'!$B:$FF,CE$1,FALSE)*CE50,"")</f>
        <v/>
      </c>
      <c r="CF49" s="143" t="str">
        <f>IFERROR(VLOOKUP($B49,'Benchmark Data'!$B:$FF,CF$1,FALSE)/VLOOKUP($B48,'Benchmark Data'!$B:$FF,CF$1,FALSE)*CF50,"")</f>
        <v/>
      </c>
      <c r="CG49" s="143" t="str">
        <f>IFERROR(VLOOKUP($B49,'Benchmark Data'!$B:$FF,CG$1,FALSE)/VLOOKUP($B48,'Benchmark Data'!$B:$FF,CG$1,FALSE)*CG50,"")</f>
        <v/>
      </c>
      <c r="CH49" s="156" t="str">
        <f>IFERROR(VLOOKUP($B49,'Benchmark Data'!$B:$FF,CH$1,FALSE)*CH50,"")</f>
        <v/>
      </c>
      <c r="CI49" s="143" t="str">
        <f>IFERROR(VLOOKUP($B49,'Benchmark Data'!$B:$FF,CI$1,FALSE)/VLOOKUP($B48,'Benchmark Data'!$B:$FF,CI$1,FALSE)*CI50,"")</f>
        <v/>
      </c>
      <c r="CJ49" s="143" t="str">
        <f>IFERROR(VLOOKUP($B49,'Benchmark Data'!$B:$FF,CJ$1,FALSE)/VLOOKUP($B48,'Benchmark Data'!$B:$FF,CJ$1,FALSE)*CJ50,"")</f>
        <v/>
      </c>
      <c r="CK49" s="143" t="str">
        <f>IFERROR(VLOOKUP($B49,'Benchmark Data'!$B:$FF,CK$1,FALSE)/VLOOKUP($B48,'Benchmark Data'!$B:$FF,CK$1,FALSE)*CK50,"")</f>
        <v/>
      </c>
      <c r="CL49" s="143" t="str">
        <f>IFERROR(VLOOKUP($B49,'Benchmark Data'!$B:$AAA,CL$1,FALSE)/VLOOKUP($B48,'Benchmark Data'!$B:$AAA,CL$1,FALSE)*CL50,"")</f>
        <v/>
      </c>
      <c r="CM49" s="143" t="str">
        <f>IFERROR(VLOOKUP($B49,'Benchmark Data'!$B:$AAA,CM$1,FALSE)/VLOOKUP($B48,'Benchmark Data'!$B:$AAA,CM$1,FALSE)*CM50,"")</f>
        <v/>
      </c>
      <c r="CN49" s="143" t="str">
        <f>IFERROR(VLOOKUP($B49,'Benchmark Data'!$B:$AAA,CN$1,FALSE)/VLOOKUP($B48,'Benchmark Data'!$B:$AAA,CN$1,FALSE)*CN50,"")</f>
        <v/>
      </c>
      <c r="CO49" s="143" t="str">
        <f>IFERROR(VLOOKUP($B49,'Benchmark Data'!$B:$AAA,CO$1,FALSE)/VLOOKUP($B48,'Benchmark Data'!$B:$AAA,CO$1,FALSE)*CO50,"")</f>
        <v/>
      </c>
      <c r="CP49" s="143" t="str">
        <f>IFERROR(VLOOKUP($B49,'Benchmark Data'!$B:$AAA,CP$1,FALSE)/VLOOKUP($B48,'Benchmark Data'!$B:$AAA,CP$1,FALSE)*CP50,"")</f>
        <v/>
      </c>
      <c r="CQ49" s="143" t="str">
        <f>IFERROR(VLOOKUP($B49,'Benchmark Data'!$B:$AAA,CQ$1,FALSE)/VLOOKUP($B48,'Benchmark Data'!$B:$AAA,CQ$1,FALSE)*CQ50,"")</f>
        <v/>
      </c>
      <c r="CR49" s="143" t="str">
        <f>IFERROR(VLOOKUP($B49,'Benchmark Data'!$B:$AAA,CR$1,FALSE)/VLOOKUP($B48,'Benchmark Data'!$B:$AAA,CR$1,FALSE)*CR50,"")</f>
        <v/>
      </c>
      <c r="CS49" s="143" t="str">
        <f>IFERROR(VLOOKUP($B49,'Benchmark Data'!$B:$AAA,CS$1,FALSE)/VLOOKUP($B48,'Benchmark Data'!$B:$AAA,CS$1,FALSE)*CS50,"")</f>
        <v/>
      </c>
      <c r="CT49" s="143" t="str">
        <f>IFERROR(VLOOKUP($B49,'Benchmark Data'!$B:$AAA,CT$1,FALSE)/VLOOKUP($B48,'Benchmark Data'!$B:$AAA,CT$1,FALSE)*CT50,"")</f>
        <v/>
      </c>
      <c r="CU49" s="143" t="str">
        <f>IFERROR(VLOOKUP($B49,'Benchmark Data'!$B:$AAA,CU$1,FALSE)/VLOOKUP($B48,'Benchmark Data'!$B:$AAA,CU$1,FALSE)*CU50,"")</f>
        <v/>
      </c>
      <c r="CV49" s="143" t="str">
        <f>IFERROR(VLOOKUP($B49,'Benchmark Data'!$B:$AAA,CV$1,FALSE)/VLOOKUP($B48,'Benchmark Data'!$B:$AAA,CV$1,FALSE)*CV50,"")</f>
        <v/>
      </c>
      <c r="CW49" s="143" t="str">
        <f>IFERROR(VLOOKUP($B49,'Benchmark Data'!$B:$AAA,CW$1,FALSE)/VLOOKUP($B48,'Benchmark Data'!$B:$AAA,CW$1,FALSE)*CW50,"")</f>
        <v/>
      </c>
      <c r="CX49" s="143" t="str">
        <f>IFERROR(VLOOKUP($B49,'Benchmark Data'!$B:$AAA,CX$1,FALSE)/VLOOKUP($B48,'Benchmark Data'!$B:$AAA,CX$1,FALSE)*CX50,"")</f>
        <v/>
      </c>
      <c r="CY49" s="143" t="str">
        <f>IFERROR(VLOOKUP($B49,'Benchmark Data'!$B:$AAA,CY$1,FALSE)/VLOOKUP($B48,'Benchmark Data'!$B:$AAA,CY$1,FALSE)*CY50,"")</f>
        <v/>
      </c>
      <c r="CZ49" s="143" t="str">
        <f>IFERROR(VLOOKUP($B49,'Benchmark Data'!$B:$AAA,CZ$1,FALSE)/VLOOKUP($B48,'Benchmark Data'!$B:$AAA,CZ$1,FALSE)*CZ50,"")</f>
        <v/>
      </c>
      <c r="DA49" s="143" t="str">
        <f>IFERROR(VLOOKUP($B49,'Benchmark Data'!$B:$AAA,DA$1,FALSE)/VLOOKUP($B48,'Benchmark Data'!$B:$AAA,DA$1,FALSE)*DA50,"")</f>
        <v/>
      </c>
      <c r="DB49" s="143" t="str">
        <f>IFERROR(VLOOKUP($B49,'Benchmark Data'!$B:$AAA,DB$1,FALSE)/VLOOKUP($B48,'Benchmark Data'!$B:$AAA,DB$1,FALSE)*DB50,"")</f>
        <v/>
      </c>
      <c r="DC49" s="143" t="str">
        <f>IFERROR(VLOOKUP($B49,'Benchmark Data'!$B:$AAA,DC$1,FALSE)/VLOOKUP($B48,'Benchmark Data'!$B:$AAA,DC$1,FALSE)*DC50,"")</f>
        <v/>
      </c>
      <c r="DD49" s="143" t="str">
        <f>IFERROR(VLOOKUP($B49,'Benchmark Data'!$B:$AAA,DD$1,FALSE)/VLOOKUP($B48,'Benchmark Data'!$B:$AAA,DD$1,FALSE)*DD50,"")</f>
        <v/>
      </c>
      <c r="DE49" s="143" t="str">
        <f>IFERROR(VLOOKUP($B49,'Benchmark Data'!$B:$AAA,DE$1,FALSE)/VLOOKUP($B48,'Benchmark Data'!$B:$AAA,DE$1,FALSE)*DE50,"")</f>
        <v/>
      </c>
      <c r="DF49" s="143" t="str">
        <f>IFERROR(VLOOKUP($B49,'Benchmark Data'!$B:$AAA,DF$1,FALSE)/VLOOKUP($B48,'Benchmark Data'!$B:$AAA,DF$1,FALSE)*DF50,"")</f>
        <v/>
      </c>
      <c r="DG49" s="143" t="str">
        <f>IFERROR(VLOOKUP($B49,'Benchmark Data'!$B:$AAA,DG$1,FALSE)/VLOOKUP($B48,'Benchmark Data'!$B:$AAA,DG$1,FALSE)*DG50,"")</f>
        <v/>
      </c>
      <c r="DH49" s="143" t="str">
        <f>IFERROR(VLOOKUP($B49,'Benchmark Data'!$B:$AAA,DH$1,FALSE)/VLOOKUP($B48,'Benchmark Data'!$B:$AAA,DH$1,FALSE)*DH50,"")</f>
        <v/>
      </c>
      <c r="DI49" s="143" t="str">
        <f>IFERROR(VLOOKUP($B49,'Benchmark Data'!$B:$AAA,DI$1,FALSE)/VLOOKUP($B48,'Benchmark Data'!$B:$AAA,DI$1,FALSE)*DI50,"")</f>
        <v/>
      </c>
    </row>
    <row r="50" spans="1:113">
      <c r="A50" s="94">
        <f t="shared" si="33"/>
        <v>151</v>
      </c>
      <c r="B50" s="168">
        <f t="shared" si="34"/>
        <v>41486</v>
      </c>
      <c r="C50" s="143" t="str">
        <f>IFERROR(VLOOKUP($B50,'Benchmark Data'!$B:$FF,C$1,FALSE)/VLOOKUP($B49,'Benchmark Data'!$B:$FF,C$1,FALSE)*C51,"")</f>
        <v/>
      </c>
      <c r="D50" s="143" t="str">
        <f>IFERROR(VLOOKUP($B50,'Benchmark Data'!$B:$FF,D$1,FALSE)/VLOOKUP($B49,'Benchmark Data'!$B:$FF,D$1,FALSE)*D51,"")</f>
        <v/>
      </c>
      <c r="E50" s="143" t="str">
        <f>IFERROR(VLOOKUP($B50,'Benchmark Data'!$B:$FF,E$1,FALSE)/VLOOKUP($B49,'Benchmark Data'!$B:$FF,E$1,FALSE)*E51,"")</f>
        <v/>
      </c>
      <c r="F50" s="143" t="str">
        <f>IFERROR(VLOOKUP($B50,'Benchmark Data'!$B:$FF,F$1,FALSE)/VLOOKUP($B49,'Benchmark Data'!$B:$FF,F$1,FALSE)*F51,"")</f>
        <v/>
      </c>
      <c r="G50" s="143" t="str">
        <f>IFERROR(VLOOKUP($B50,'Benchmark Data'!$B:$FF,G$1,FALSE)/VLOOKUP($B49,'Benchmark Data'!$B:$FF,G$1,FALSE)*G51,"")</f>
        <v/>
      </c>
      <c r="H50" s="143" t="str">
        <f>IFERROR(VLOOKUP($B50,'Benchmark Data'!$B:$FF,H$1,FALSE)/VLOOKUP($B49,'Benchmark Data'!$B:$FF,H$1,FALSE)*H51,"")</f>
        <v/>
      </c>
      <c r="I50" s="143" t="str">
        <f>IFERROR(VLOOKUP($B50,'Benchmark Data'!$B:$FF,I$1,FALSE)/VLOOKUP($B49,'Benchmark Data'!$B:$FF,I$1,FALSE)*I51,"")</f>
        <v/>
      </c>
      <c r="J50" s="143" t="str">
        <f>IFERROR(VLOOKUP($B50,'Benchmark Data'!$B:$FF,J$1,FALSE)/VLOOKUP($B49,'Benchmark Data'!$B:$FF,J$1,FALSE)*J51,"")</f>
        <v/>
      </c>
      <c r="K50" s="156" t="str">
        <f>IFERROR(VLOOKUP($B50,'Benchmark Data'!$B:$FF,K$1,FALSE)*K51,"")</f>
        <v/>
      </c>
      <c r="L50" s="156" t="str">
        <f>IFERROR(VLOOKUP($B50,'Benchmark Data'!$B:$FF,L$1,FALSE)*L51,"")</f>
        <v/>
      </c>
      <c r="M50" s="156" t="str">
        <f>IFERROR(VLOOKUP($B50,'Benchmark Data'!$B:$FF,M$1,FALSE)*M51,"")</f>
        <v/>
      </c>
      <c r="N50" s="143" t="str">
        <f>IFERROR(VLOOKUP($B50,'Benchmark Data'!$B:$FF,N$1,FALSE)/VLOOKUP($B49,'Benchmark Data'!$B:$FF,N$1,FALSE)*N51,"")</f>
        <v/>
      </c>
      <c r="O50" s="143" t="str">
        <f>IFERROR(VLOOKUP($B50,'Benchmark Data'!$B:$FF,O$1,FALSE)/VLOOKUP($B49,'Benchmark Data'!$B:$FF,O$1,FALSE)*O51,"")</f>
        <v/>
      </c>
      <c r="P50" s="143" t="str">
        <f>IFERROR(VLOOKUP($B50,'Benchmark Data'!$B:$FF,P$1,FALSE)/VLOOKUP($B49,'Benchmark Data'!$B:$FF,P$1,FALSE)*P51,"")</f>
        <v/>
      </c>
      <c r="Q50" s="156">
        <f>IFERROR(VLOOKUP($B50,'Benchmark Data'!$B:$FF,Q$1,FALSE)*Q51,"")</f>
        <v>3.1552159616981572</v>
      </c>
      <c r="R50" s="156">
        <f>IFERROR(VLOOKUP($B50,'Benchmark Data'!$B:$FF,R$1,FALSE)*R51,"")</f>
        <v>3.1552159616981572</v>
      </c>
      <c r="S50" s="156">
        <f>IFERROR(VLOOKUP($B50,'Benchmark Data'!$B:$FF,S$1,FALSE)*S51,"")</f>
        <v>3.1552159616981572</v>
      </c>
      <c r="T50" s="156">
        <f>IFERROR(VLOOKUP($B50,'Benchmark Data'!$B:$FF,T$1,FALSE)*T51,"")</f>
        <v>3.1552159616981572</v>
      </c>
      <c r="U50" s="156" t="str">
        <f>IFERROR(VLOOKUP($B50,'Benchmark Data'!$B:$FF,U$1,FALSE)*U51,"")</f>
        <v/>
      </c>
      <c r="V50" s="143">
        <f>IFERROR(VLOOKUP($B50,'Benchmark Data'!$B:$FF,V$1,FALSE)/VLOOKUP($B49,'Benchmark Data'!$B:$FF,V$1,FALSE)*V51,"")</f>
        <v>3.8365371081859783</v>
      </c>
      <c r="W50" s="143">
        <f>IFERROR(VLOOKUP($B50,'Benchmark Data'!$B:$FF,W$1,FALSE)/VLOOKUP($B49,'Benchmark Data'!$B:$FF,W$1,FALSE)*W51,"")</f>
        <v>3.8365371081859783</v>
      </c>
      <c r="X50" s="143">
        <f>IFERROR(VLOOKUP($B50,'Benchmark Data'!$B:$FF,X$1,FALSE)/VLOOKUP($B49,'Benchmark Data'!$B:$FF,X$1,FALSE)*X51,"")</f>
        <v>3.8365371081859783</v>
      </c>
      <c r="Y50" s="143">
        <f>IFERROR(VLOOKUP($B50,'Benchmark Data'!$B:$FF,Y$1,FALSE)/VLOOKUP($B49,'Benchmark Data'!$B:$FF,Y$1,FALSE)*Y51,"")</f>
        <v>3.8365371081859783</v>
      </c>
      <c r="Z50" s="143" t="str">
        <f>IFERROR(VLOOKUP($B50,'Benchmark Data'!$B:$FF,Z$1,FALSE)/VLOOKUP($B49,'Benchmark Data'!$B:$FF,Z$1,FALSE)*Z51,"")</f>
        <v/>
      </c>
      <c r="AA50" s="143" t="str">
        <f>IFERROR(VLOOKUP($B50,'Benchmark Data'!$B:$FF,AA$1,FALSE)/VLOOKUP($B49,'Benchmark Data'!$B:$FF,AA$1,FALSE)*AA51,"")</f>
        <v/>
      </c>
      <c r="AB50" s="143" t="str">
        <f>IFERROR(VLOOKUP($B50,'Benchmark Data'!$B:$FF,AB$1,FALSE)/VLOOKUP($B49,'Benchmark Data'!$B:$FF,AB$1,FALSE)*AB51,"")</f>
        <v/>
      </c>
      <c r="AC50" s="143" t="str">
        <f>IFERROR(VLOOKUP($B50,'Benchmark Data'!$B:$FF,AC$1,FALSE)/VLOOKUP($B49,'Benchmark Data'!$B:$FF,AC$1,FALSE)*AC51,"")</f>
        <v/>
      </c>
      <c r="AD50" s="143" t="str">
        <f>IFERROR(VLOOKUP($B50,'Benchmark Data'!$B:$FF,AD$1,FALSE)/VLOOKUP($B49,'Benchmark Data'!$B:$FF,AD$1,FALSE)*AD51,"")</f>
        <v/>
      </c>
      <c r="AE50" s="143" t="str">
        <f>IFERROR(VLOOKUP($B50,'Benchmark Data'!$B:$FF,AE$1,FALSE)/VLOOKUP($B49,'Benchmark Data'!$B:$FF,AE$1,FALSE)*AE51,"")</f>
        <v/>
      </c>
      <c r="AF50" s="143" t="str">
        <f>IFERROR(VLOOKUP($B50,'Benchmark Data'!$B:$FF,AF$1,FALSE)/VLOOKUP($B49,'Benchmark Data'!$B:$FF,AF$1,FALSE)*AF51,"")</f>
        <v/>
      </c>
      <c r="AG50" s="143" t="str">
        <f>IFERROR(VLOOKUP($B50,'Benchmark Data'!$B:$FF,AG$1,FALSE)/VLOOKUP($B49,'Benchmark Data'!$B:$FF,AG$1,FALSE)*AG51,"")</f>
        <v/>
      </c>
      <c r="AH50" s="143" t="str">
        <f>IFERROR(VLOOKUP($B50,'Benchmark Data'!$B:$FF,AH$1,FALSE)/VLOOKUP($B49,'Benchmark Data'!$B:$FF,AH$1,FALSE)*AH51,"")</f>
        <v/>
      </c>
      <c r="AI50" s="143" t="str">
        <f>IFERROR(VLOOKUP($B50,'Benchmark Data'!$B:$FF,AI$1,FALSE)/VLOOKUP($B49,'Benchmark Data'!$B:$FF,AI$1,FALSE)*AI51,"")</f>
        <v/>
      </c>
      <c r="AJ50" s="143" t="str">
        <f>IFERROR(VLOOKUP($B50,'Benchmark Data'!$B:$FF,AJ$1,FALSE)/VLOOKUP($B49,'Benchmark Data'!$B:$FF,AJ$1,FALSE)*AJ51,"")</f>
        <v/>
      </c>
      <c r="AK50" s="143" t="str">
        <f>IFERROR(VLOOKUP($B50,'Benchmark Data'!$B:$FF,AK$1,FALSE)/VLOOKUP($B49,'Benchmark Data'!$B:$FF,AK$1,FALSE)*AK51,"")</f>
        <v/>
      </c>
      <c r="AL50" s="143" t="str">
        <f>IFERROR(VLOOKUP($B50,'Benchmark Data'!$B:$FF,AL$1,FALSE)/VLOOKUP($B49,'Benchmark Data'!$B:$FF,AL$1,FALSE)*AL51,"")</f>
        <v/>
      </c>
      <c r="AM50" s="143" t="str">
        <f>IFERROR(VLOOKUP($B50,'Benchmark Data'!$B:$FF,AM$1,FALSE)/VLOOKUP($B49,'Benchmark Data'!$B:$FF,AM$1,FALSE)*AM51,"")</f>
        <v/>
      </c>
      <c r="AN50" s="143" t="str">
        <f>IFERROR(VLOOKUP($B50,'Benchmark Data'!$B:$FF,AN$1,FALSE)/VLOOKUP($B49,'Benchmark Data'!$B:$FF,AN$1,FALSE)*AN51,"")</f>
        <v/>
      </c>
      <c r="AO50" s="143" t="str">
        <f>IFERROR(VLOOKUP($B50,'Benchmark Data'!$B:$FF,AO$1,FALSE)/VLOOKUP($B49,'Benchmark Data'!$B:$FF,AO$1,FALSE)*AO51,"")</f>
        <v/>
      </c>
      <c r="AP50" s="143" t="str">
        <f>IFERROR(VLOOKUP($B50,'Benchmark Data'!$B:$FF,AP$1,FALSE)/VLOOKUP($B49,'Benchmark Data'!$B:$FF,AP$1,FALSE)*AP51,"")</f>
        <v/>
      </c>
      <c r="AQ50" s="143" t="str">
        <f>IFERROR(VLOOKUP($B50,'Benchmark Data'!$B:$FF,AQ$1,FALSE)/VLOOKUP($B49,'Benchmark Data'!$B:$FF,AQ$1,FALSE)*AQ51,"")</f>
        <v/>
      </c>
      <c r="AR50" s="143" t="str">
        <f>IFERROR(VLOOKUP($B50,'Benchmark Data'!$B:$FF,AR$1,FALSE)/VLOOKUP($B49,'Benchmark Data'!$B:$FF,AR$1,FALSE)*AR51,"")</f>
        <v/>
      </c>
      <c r="AS50" s="143" t="str">
        <f>IFERROR(VLOOKUP($B50,'Benchmark Data'!$B:$FF,AS$1,FALSE)/VLOOKUP($B49,'Benchmark Data'!$B:$FF,AS$1,FALSE)*AS51,"")</f>
        <v/>
      </c>
      <c r="AT50" s="143" t="str">
        <f>IFERROR(VLOOKUP($B50,'Benchmark Data'!$B:$FF,AT$1,FALSE)/VLOOKUP($B49,'Benchmark Data'!$B:$FF,AT$1,FALSE)*AT51,"")</f>
        <v/>
      </c>
      <c r="AU50" s="143" t="str">
        <f>IFERROR(VLOOKUP($B50,'Benchmark Data'!$B:$FF,AU$1,FALSE)/VLOOKUP($B49,'Benchmark Data'!$B:$FF,AU$1,FALSE)*AU51,"")</f>
        <v/>
      </c>
      <c r="AV50" s="143" t="str">
        <f>IFERROR(VLOOKUP($B50,'Benchmark Data'!$B:$FF,AV$1,FALSE)/VLOOKUP($B49,'Benchmark Data'!$B:$FF,AV$1,FALSE)*AV51,"")</f>
        <v/>
      </c>
      <c r="AW50" s="143" t="str">
        <f>IFERROR(VLOOKUP($B50,'Benchmark Data'!$B:$FF,AW$1,FALSE)/VLOOKUP($B49,'Benchmark Data'!$B:$FF,AW$1,FALSE)*AW51,"")</f>
        <v/>
      </c>
      <c r="AX50" s="143" t="str">
        <f>IFERROR(VLOOKUP($B50,'Benchmark Data'!$B:$FF,AX$1,FALSE)/VLOOKUP($B49,'Benchmark Data'!$B:$FF,AX$1,FALSE)*AX51,"")</f>
        <v/>
      </c>
      <c r="AY50" s="143" t="str">
        <f>IFERROR(VLOOKUP($B50,'Benchmark Data'!$B:$FF,AY$1,FALSE)/VLOOKUP($B49,'Benchmark Data'!$B:$FF,AY$1,FALSE)*AY51,"")</f>
        <v/>
      </c>
      <c r="AZ50" s="156" t="str">
        <f>IFERROR(VLOOKUP($B50,'Benchmark Data'!$B:$FF,AZ$1,FALSE)*AZ51,"")</f>
        <v/>
      </c>
      <c r="BA50" s="156" t="str">
        <f>IFERROR(VLOOKUP($B50,'Benchmark Data'!$B:$FF,BA$1,FALSE)*BA51,"")</f>
        <v/>
      </c>
      <c r="BB50" s="143" t="str">
        <f>IFERROR(VLOOKUP($B50,'Benchmark Data'!$B:$FF,BB$1,FALSE)/VLOOKUP($B49,'Benchmark Data'!$B:$FF,BB$1,FALSE)*BB51,"")</f>
        <v/>
      </c>
      <c r="BC50" s="143" t="str">
        <f>IFERROR(VLOOKUP($B50,'Benchmark Data'!$B:$FF,BC$1,FALSE)/VLOOKUP($B49,'Benchmark Data'!$B:$FF,BC$1,FALSE)*BC51,"")</f>
        <v/>
      </c>
      <c r="BD50" s="143" t="str">
        <f>IFERROR(VLOOKUP($B50,'Benchmark Data'!$B:$FF,BD$1,FALSE)/VLOOKUP($B49,'Benchmark Data'!$B:$FF,BD$1,FALSE)*BD51,"")</f>
        <v/>
      </c>
      <c r="BE50" s="143" t="str">
        <f>IFERROR(VLOOKUP($B50,'Benchmark Data'!$B:$FF,BE$1,FALSE)/VLOOKUP($B49,'Benchmark Data'!$B:$FF,BE$1,FALSE)*BE51,"")</f>
        <v/>
      </c>
      <c r="BF50" s="143" t="str">
        <f>IFERROR(VLOOKUP($B50,'Benchmark Data'!$B:$FF,BF$1,FALSE)/VLOOKUP($B49,'Benchmark Data'!$B:$FF,BF$1,FALSE)*BF51,"")</f>
        <v/>
      </c>
      <c r="BG50" s="143" t="str">
        <f>IFERROR(VLOOKUP($B50,'Benchmark Data'!$B:$FF,BG$1,FALSE)/VLOOKUP($B49,'Benchmark Data'!$B:$FF,BG$1,FALSE)*BG51,"")</f>
        <v/>
      </c>
      <c r="BH50" s="143" t="str">
        <f>IFERROR(VLOOKUP($B50,'Benchmark Data'!$B:$FF,BH$1,FALSE)/VLOOKUP($B49,'Benchmark Data'!$B:$FF,BH$1,FALSE)*BH51,"")</f>
        <v/>
      </c>
      <c r="BI50" s="143" t="str">
        <f>IFERROR(VLOOKUP($B50,'Benchmark Data'!$B:$FF,BI$1,FALSE)/VLOOKUP($B49,'Benchmark Data'!$B:$FF,BI$1,FALSE)*BI51,"")</f>
        <v/>
      </c>
      <c r="BJ50" s="143" t="str">
        <f>IFERROR(VLOOKUP($B50,'Benchmark Data'!$B:$FF,BJ$1,FALSE)/VLOOKUP($B49,'Benchmark Data'!$B:$FF,BJ$1,FALSE)*BJ51,"")</f>
        <v/>
      </c>
      <c r="BK50" s="143" t="str">
        <f>IFERROR(VLOOKUP($B50,'Benchmark Data'!$B:$FF,BK$1,FALSE)/VLOOKUP($B49,'Benchmark Data'!$B:$FF,BK$1,FALSE)*BK51,"")</f>
        <v/>
      </c>
      <c r="BL50" s="143" t="str">
        <f>IFERROR(VLOOKUP($B50,'Benchmark Data'!$B:$FF,BL$1,FALSE)/VLOOKUP($B49,'Benchmark Data'!$B:$FF,BL$1,FALSE)*BL51,"")</f>
        <v/>
      </c>
      <c r="BM50" s="143" t="str">
        <f>IFERROR(VLOOKUP($B50,'Benchmark Data'!$B:$FF,BM$1,FALSE)/VLOOKUP($B49,'Benchmark Data'!$B:$FF,BM$1,FALSE)*BM51,"")</f>
        <v/>
      </c>
      <c r="BN50" s="143" t="str">
        <f>IFERROR(VLOOKUP($B50,'Benchmark Data'!$B:$FF,BN$1,FALSE)/VLOOKUP($B49,'Benchmark Data'!$B:$FF,BN$1,FALSE)*BN51,"")</f>
        <v/>
      </c>
      <c r="BO50" s="143" t="str">
        <f>IFERROR(VLOOKUP($B50,'Benchmark Data'!$B:$FF,BO$1,FALSE)/VLOOKUP($B49,'Benchmark Data'!$B:$FF,BO$1,FALSE)*BO51,"")</f>
        <v/>
      </c>
      <c r="BP50" s="143" t="str">
        <f>IFERROR(VLOOKUP($B50,'Benchmark Data'!$B:$FF,BP$1,FALSE)/VLOOKUP($B49,'Benchmark Data'!$B:$FF,BP$1,FALSE)*BP51,"")</f>
        <v/>
      </c>
      <c r="BQ50" s="143" t="str">
        <f>IFERROR(VLOOKUP($B50,'Benchmark Data'!$B:$FF,BQ$1,FALSE)/VLOOKUP($B49,'Benchmark Data'!$B:$FF,BQ$1,FALSE)*BQ51,"")</f>
        <v/>
      </c>
      <c r="BR50" s="143" t="str">
        <f>IFERROR(VLOOKUP($B50,'Benchmark Data'!$B:$FF,BR$1,FALSE)/VLOOKUP($B49,'Benchmark Data'!$B:$FF,BR$1,FALSE)*BR51,"")</f>
        <v/>
      </c>
      <c r="BS50" s="143" t="str">
        <f>IFERROR(VLOOKUP($B50,'Benchmark Data'!$B:$FF,BS$1,FALSE)/VLOOKUP($B49,'Benchmark Data'!$B:$FF,BS$1,FALSE)*BS51,"")</f>
        <v/>
      </c>
      <c r="BT50" s="143" t="str">
        <f>IFERROR(VLOOKUP($B50,'Benchmark Data'!$B:$FF,BT$1,FALSE)/VLOOKUP($B49,'Benchmark Data'!$B:$FF,BT$1,FALSE)*BT51,"")</f>
        <v/>
      </c>
      <c r="BU50" s="143" t="str">
        <f>IFERROR(VLOOKUP($B50,'Benchmark Data'!$B:$FF,BU$1,FALSE)/VLOOKUP($B49,'Benchmark Data'!$B:$FF,BU$1,FALSE)*BU51,"")</f>
        <v/>
      </c>
      <c r="BV50" s="143" t="str">
        <f>IFERROR(VLOOKUP($B50,'Benchmark Data'!$B:$FF,BV$1,FALSE)/VLOOKUP($B49,'Benchmark Data'!$B:$FF,BV$1,FALSE)*BV51,"")</f>
        <v/>
      </c>
      <c r="BW50" s="143" t="str">
        <f>IFERROR(VLOOKUP($B50,'Benchmark Data'!$B:$FF,BW$1,FALSE)/VLOOKUP($B49,'Benchmark Data'!$B:$FF,BW$1,FALSE)*BW51,"")</f>
        <v/>
      </c>
      <c r="BX50" s="143" t="str">
        <f>IFERROR(VLOOKUP($B50,'Benchmark Data'!$B:$FF,BX$1,FALSE)/VLOOKUP($B49,'Benchmark Data'!$B:$FF,BX$1,FALSE)*BX51,"")</f>
        <v/>
      </c>
      <c r="BY50" s="143" t="str">
        <f>IFERROR(VLOOKUP($B50,'Benchmark Data'!$B:$FF,BY$1,FALSE)/VLOOKUP($B49,'Benchmark Data'!$B:$FF,BY$1,FALSE)*BY51,"")</f>
        <v/>
      </c>
      <c r="BZ50" s="143" t="str">
        <f>IFERROR(VLOOKUP($B50,'Benchmark Data'!$B:$FF,BZ$1,FALSE)/VLOOKUP($B49,'Benchmark Data'!$B:$FF,BZ$1,FALSE)*BZ51,"")</f>
        <v/>
      </c>
      <c r="CA50" s="143" t="str">
        <f>IFERROR(VLOOKUP($B50,'Benchmark Data'!$B:$FF,CA$1,FALSE)/VLOOKUP($B49,'Benchmark Data'!$B:$FF,CA$1,FALSE)*CA51,"")</f>
        <v/>
      </c>
      <c r="CB50" s="143" t="str">
        <f>IFERROR(VLOOKUP($B50,'Benchmark Data'!$B:$FF,CB$1,FALSE)/VLOOKUP($B49,'Benchmark Data'!$B:$FF,CB$1,FALSE)*CB51,"")</f>
        <v/>
      </c>
      <c r="CC50" s="143" t="str">
        <f>IFERROR(VLOOKUP($B50,'Benchmark Data'!$B:$FF,CC$1,FALSE)/VLOOKUP($B49,'Benchmark Data'!$B:$FF,CC$1,FALSE)*CC51,"")</f>
        <v/>
      </c>
      <c r="CD50" s="143" t="str">
        <f>IFERROR(VLOOKUP($B50,'Benchmark Data'!$B:$FF,CD$1,FALSE)/VLOOKUP($B49,'Benchmark Data'!$B:$FF,CD$1,FALSE)*CD51,"")</f>
        <v/>
      </c>
      <c r="CE50" s="143" t="str">
        <f>IFERROR(VLOOKUP($B50,'Benchmark Data'!$B:$FF,CE$1,FALSE)/VLOOKUP($B49,'Benchmark Data'!$B:$FF,CE$1,FALSE)*CE51,"")</f>
        <v/>
      </c>
      <c r="CF50" s="143" t="str">
        <f>IFERROR(VLOOKUP($B50,'Benchmark Data'!$B:$FF,CF$1,FALSE)/VLOOKUP($B49,'Benchmark Data'!$B:$FF,CF$1,FALSE)*CF51,"")</f>
        <v/>
      </c>
      <c r="CG50" s="143" t="str">
        <f>IFERROR(VLOOKUP($B50,'Benchmark Data'!$B:$FF,CG$1,FALSE)/VLOOKUP($B49,'Benchmark Data'!$B:$FF,CG$1,FALSE)*CG51,"")</f>
        <v/>
      </c>
      <c r="CH50" s="156" t="str">
        <f>IFERROR(VLOOKUP($B50,'Benchmark Data'!$B:$FF,CH$1,FALSE)*CH51,"")</f>
        <v/>
      </c>
      <c r="CI50" s="143" t="str">
        <f>IFERROR(VLOOKUP($B50,'Benchmark Data'!$B:$FF,CI$1,FALSE)/VLOOKUP($B49,'Benchmark Data'!$B:$FF,CI$1,FALSE)*CI51,"")</f>
        <v/>
      </c>
      <c r="CJ50" s="143" t="str">
        <f>IFERROR(VLOOKUP($B50,'Benchmark Data'!$B:$FF,CJ$1,FALSE)/VLOOKUP($B49,'Benchmark Data'!$B:$FF,CJ$1,FALSE)*CJ51,"")</f>
        <v/>
      </c>
      <c r="CK50" s="143" t="str">
        <f>IFERROR(VLOOKUP($B50,'Benchmark Data'!$B:$FF,CK$1,FALSE)/VLOOKUP($B49,'Benchmark Data'!$B:$FF,CK$1,FALSE)*CK51,"")</f>
        <v/>
      </c>
      <c r="CL50" s="143" t="str">
        <f>IFERROR(VLOOKUP($B50,'Benchmark Data'!$B:$AAA,CL$1,FALSE)/VLOOKUP($B49,'Benchmark Data'!$B:$AAA,CL$1,FALSE)*CL51,"")</f>
        <v/>
      </c>
      <c r="CM50" s="143" t="str">
        <f>IFERROR(VLOOKUP($B50,'Benchmark Data'!$B:$AAA,CM$1,FALSE)/VLOOKUP($B49,'Benchmark Data'!$B:$AAA,CM$1,FALSE)*CM51,"")</f>
        <v/>
      </c>
      <c r="CN50" s="143" t="str">
        <f>IFERROR(VLOOKUP($B50,'Benchmark Data'!$B:$AAA,CN$1,FALSE)/VLOOKUP($B49,'Benchmark Data'!$B:$AAA,CN$1,FALSE)*CN51,"")</f>
        <v/>
      </c>
      <c r="CO50" s="143" t="str">
        <f>IFERROR(VLOOKUP($B50,'Benchmark Data'!$B:$AAA,CO$1,FALSE)/VLOOKUP($B49,'Benchmark Data'!$B:$AAA,CO$1,FALSE)*CO51,"")</f>
        <v/>
      </c>
      <c r="CP50" s="143" t="str">
        <f>IFERROR(VLOOKUP($B50,'Benchmark Data'!$B:$AAA,CP$1,FALSE)/VLOOKUP($B49,'Benchmark Data'!$B:$AAA,CP$1,FALSE)*CP51,"")</f>
        <v/>
      </c>
      <c r="CQ50" s="143" t="str">
        <f>IFERROR(VLOOKUP($B50,'Benchmark Data'!$B:$AAA,CQ$1,FALSE)/VLOOKUP($B49,'Benchmark Data'!$B:$AAA,CQ$1,FALSE)*CQ51,"")</f>
        <v/>
      </c>
      <c r="CR50" s="143" t="str">
        <f>IFERROR(VLOOKUP($B50,'Benchmark Data'!$B:$AAA,CR$1,FALSE)/VLOOKUP($B49,'Benchmark Data'!$B:$AAA,CR$1,FALSE)*CR51,"")</f>
        <v/>
      </c>
      <c r="CS50" s="143" t="str">
        <f>IFERROR(VLOOKUP($B50,'Benchmark Data'!$B:$AAA,CS$1,FALSE)/VLOOKUP($B49,'Benchmark Data'!$B:$AAA,CS$1,FALSE)*CS51,"")</f>
        <v/>
      </c>
      <c r="CT50" s="143" t="str">
        <f>IFERROR(VLOOKUP($B50,'Benchmark Data'!$B:$AAA,CT$1,FALSE)/VLOOKUP($B49,'Benchmark Data'!$B:$AAA,CT$1,FALSE)*CT51,"")</f>
        <v/>
      </c>
      <c r="CU50" s="143" t="str">
        <f>IFERROR(VLOOKUP($B50,'Benchmark Data'!$B:$AAA,CU$1,FALSE)/VLOOKUP($B49,'Benchmark Data'!$B:$AAA,CU$1,FALSE)*CU51,"")</f>
        <v/>
      </c>
      <c r="CV50" s="143" t="str">
        <f>IFERROR(VLOOKUP($B50,'Benchmark Data'!$B:$AAA,CV$1,FALSE)/VLOOKUP($B49,'Benchmark Data'!$B:$AAA,CV$1,FALSE)*CV51,"")</f>
        <v/>
      </c>
      <c r="CW50" s="143" t="str">
        <f>IFERROR(VLOOKUP($B50,'Benchmark Data'!$B:$AAA,CW$1,FALSE)/VLOOKUP($B49,'Benchmark Data'!$B:$AAA,CW$1,FALSE)*CW51,"")</f>
        <v/>
      </c>
      <c r="CX50" s="143" t="str">
        <f>IFERROR(VLOOKUP($B50,'Benchmark Data'!$B:$AAA,CX$1,FALSE)/VLOOKUP($B49,'Benchmark Data'!$B:$AAA,CX$1,FALSE)*CX51,"")</f>
        <v/>
      </c>
      <c r="CY50" s="143" t="str">
        <f>IFERROR(VLOOKUP($B50,'Benchmark Data'!$B:$AAA,CY$1,FALSE)/VLOOKUP($B49,'Benchmark Data'!$B:$AAA,CY$1,FALSE)*CY51,"")</f>
        <v/>
      </c>
      <c r="CZ50" s="143" t="str">
        <f>IFERROR(VLOOKUP($B50,'Benchmark Data'!$B:$AAA,CZ$1,FALSE)/VLOOKUP($B49,'Benchmark Data'!$B:$AAA,CZ$1,FALSE)*CZ51,"")</f>
        <v/>
      </c>
      <c r="DA50" s="143" t="str">
        <f>IFERROR(VLOOKUP($B50,'Benchmark Data'!$B:$AAA,DA$1,FALSE)/VLOOKUP($B49,'Benchmark Data'!$B:$AAA,DA$1,FALSE)*DA51,"")</f>
        <v/>
      </c>
      <c r="DB50" s="143" t="str">
        <f>IFERROR(VLOOKUP($B50,'Benchmark Data'!$B:$AAA,DB$1,FALSE)/VLOOKUP($B49,'Benchmark Data'!$B:$AAA,DB$1,FALSE)*DB51,"")</f>
        <v/>
      </c>
      <c r="DC50" s="143" t="str">
        <f>IFERROR(VLOOKUP($B50,'Benchmark Data'!$B:$AAA,DC$1,FALSE)/VLOOKUP($B49,'Benchmark Data'!$B:$AAA,DC$1,FALSE)*DC51,"")</f>
        <v/>
      </c>
      <c r="DD50" s="143" t="str">
        <f>IFERROR(VLOOKUP($B50,'Benchmark Data'!$B:$AAA,DD$1,FALSE)/VLOOKUP($B49,'Benchmark Data'!$B:$AAA,DD$1,FALSE)*DD51,"")</f>
        <v/>
      </c>
      <c r="DE50" s="143" t="str">
        <f>IFERROR(VLOOKUP($B50,'Benchmark Data'!$B:$AAA,DE$1,FALSE)/VLOOKUP($B49,'Benchmark Data'!$B:$AAA,DE$1,FALSE)*DE51,"")</f>
        <v/>
      </c>
      <c r="DF50" s="143" t="str">
        <f>IFERROR(VLOOKUP($B50,'Benchmark Data'!$B:$AAA,DF$1,FALSE)/VLOOKUP($B49,'Benchmark Data'!$B:$AAA,DF$1,FALSE)*DF51,"")</f>
        <v/>
      </c>
      <c r="DG50" s="143" t="str">
        <f>IFERROR(VLOOKUP($B50,'Benchmark Data'!$B:$AAA,DG$1,FALSE)/VLOOKUP($B49,'Benchmark Data'!$B:$AAA,DG$1,FALSE)*DG51,"")</f>
        <v/>
      </c>
      <c r="DH50" s="143" t="str">
        <f>IFERROR(VLOOKUP($B50,'Benchmark Data'!$B:$AAA,DH$1,FALSE)/VLOOKUP($B49,'Benchmark Data'!$B:$AAA,DH$1,FALSE)*DH51,"")</f>
        <v/>
      </c>
      <c r="DI50" s="143" t="str">
        <f>IFERROR(VLOOKUP($B50,'Benchmark Data'!$B:$AAA,DI$1,FALSE)/VLOOKUP($B49,'Benchmark Data'!$B:$AAA,DI$1,FALSE)*DI51,"")</f>
        <v/>
      </c>
    </row>
    <row r="51" spans="1:113">
      <c r="A51" s="94">
        <f t="shared" si="33"/>
        <v>150</v>
      </c>
      <c r="B51" s="168">
        <f t="shared" si="34"/>
        <v>41517</v>
      </c>
      <c r="C51" s="143" t="str">
        <f>IFERROR(VLOOKUP($B51,'Benchmark Data'!$B:$FF,C$1,FALSE)/VLOOKUP($B50,'Benchmark Data'!$B:$FF,C$1,FALSE)*C52,"")</f>
        <v/>
      </c>
      <c r="D51" s="143" t="str">
        <f>IFERROR(VLOOKUP($B51,'Benchmark Data'!$B:$FF,D$1,FALSE)/VLOOKUP($B50,'Benchmark Data'!$B:$FF,D$1,FALSE)*D52,"")</f>
        <v/>
      </c>
      <c r="E51" s="143" t="str">
        <f>IFERROR(VLOOKUP($B51,'Benchmark Data'!$B:$FF,E$1,FALSE)/VLOOKUP($B50,'Benchmark Data'!$B:$FF,E$1,FALSE)*E52,"")</f>
        <v/>
      </c>
      <c r="F51" s="143" t="str">
        <f>IFERROR(VLOOKUP($B51,'Benchmark Data'!$B:$FF,F$1,FALSE)/VLOOKUP($B50,'Benchmark Data'!$B:$FF,F$1,FALSE)*F52,"")</f>
        <v/>
      </c>
      <c r="G51" s="143" t="str">
        <f>IFERROR(VLOOKUP($B51,'Benchmark Data'!$B:$FF,G$1,FALSE)/VLOOKUP($B50,'Benchmark Data'!$B:$FF,G$1,FALSE)*G52,"")</f>
        <v/>
      </c>
      <c r="H51" s="143" t="str">
        <f>IFERROR(VLOOKUP($B51,'Benchmark Data'!$B:$FF,H$1,FALSE)/VLOOKUP($B50,'Benchmark Data'!$B:$FF,H$1,FALSE)*H52,"")</f>
        <v/>
      </c>
      <c r="I51" s="143" t="str">
        <f>IFERROR(VLOOKUP($B51,'Benchmark Data'!$B:$FF,I$1,FALSE)/VLOOKUP($B50,'Benchmark Data'!$B:$FF,I$1,FALSE)*I52,"")</f>
        <v/>
      </c>
      <c r="J51" s="143" t="str">
        <f>IFERROR(VLOOKUP($B51,'Benchmark Data'!$B:$FF,J$1,FALSE)/VLOOKUP($B50,'Benchmark Data'!$B:$FF,J$1,FALSE)*J52,"")</f>
        <v/>
      </c>
      <c r="K51" s="156" t="str">
        <f>IFERROR(VLOOKUP($B51,'Benchmark Data'!$B:$FF,K$1,FALSE)*K52,"")</f>
        <v/>
      </c>
      <c r="L51" s="156" t="str">
        <f>IFERROR(VLOOKUP($B51,'Benchmark Data'!$B:$FF,L$1,FALSE)*L52,"")</f>
        <v/>
      </c>
      <c r="M51" s="156" t="str">
        <f>IFERROR(VLOOKUP($B51,'Benchmark Data'!$B:$FF,M$1,FALSE)*M52,"")</f>
        <v/>
      </c>
      <c r="N51" s="143" t="str">
        <f>IFERROR(VLOOKUP($B51,'Benchmark Data'!$B:$FF,N$1,FALSE)/VLOOKUP($B50,'Benchmark Data'!$B:$FF,N$1,FALSE)*N52,"")</f>
        <v/>
      </c>
      <c r="O51" s="143" t="str">
        <f>IFERROR(VLOOKUP($B51,'Benchmark Data'!$B:$FF,O$1,FALSE)/VLOOKUP($B50,'Benchmark Data'!$B:$FF,O$1,FALSE)*O52,"")</f>
        <v/>
      </c>
      <c r="P51" s="143" t="str">
        <f>IFERROR(VLOOKUP($B51,'Benchmark Data'!$B:$FF,P$1,FALSE)/VLOOKUP($B50,'Benchmark Data'!$B:$FF,P$1,FALSE)*P52,"")</f>
        <v/>
      </c>
      <c r="Q51" s="156">
        <f>IFERROR(VLOOKUP($B51,'Benchmark Data'!$B:$FF,Q$1,FALSE)*Q52,"")</f>
        <v>3.1390006540840831</v>
      </c>
      <c r="R51" s="156">
        <f>IFERROR(VLOOKUP($B51,'Benchmark Data'!$B:$FF,R$1,FALSE)*R52,"")</f>
        <v>3.1390006540840831</v>
      </c>
      <c r="S51" s="156">
        <f>IFERROR(VLOOKUP($B51,'Benchmark Data'!$B:$FF,S$1,FALSE)*S52,"")</f>
        <v>3.1390006540840831</v>
      </c>
      <c r="T51" s="156">
        <f>IFERROR(VLOOKUP($B51,'Benchmark Data'!$B:$FF,T$1,FALSE)*T52,"")</f>
        <v>3.1390006540840831</v>
      </c>
      <c r="U51" s="156" t="str">
        <f>IFERROR(VLOOKUP($B51,'Benchmark Data'!$B:$FF,U$1,FALSE)*U52,"")</f>
        <v/>
      </c>
      <c r="V51" s="143">
        <f>IFERROR(VLOOKUP($B51,'Benchmark Data'!$B:$FF,V$1,FALSE)/VLOOKUP($B50,'Benchmark Data'!$B:$FF,V$1,FALSE)*V52,"")</f>
        <v>3.718042258276983</v>
      </c>
      <c r="W51" s="143">
        <f>IFERROR(VLOOKUP($B51,'Benchmark Data'!$B:$FF,W$1,FALSE)/VLOOKUP($B50,'Benchmark Data'!$B:$FF,W$1,FALSE)*W52,"")</f>
        <v>3.718042258276983</v>
      </c>
      <c r="X51" s="143">
        <f>IFERROR(VLOOKUP($B51,'Benchmark Data'!$B:$FF,X$1,FALSE)/VLOOKUP($B50,'Benchmark Data'!$B:$FF,X$1,FALSE)*X52,"")</f>
        <v>3.718042258276983</v>
      </c>
      <c r="Y51" s="143">
        <f>IFERROR(VLOOKUP($B51,'Benchmark Data'!$B:$FF,Y$1,FALSE)/VLOOKUP($B50,'Benchmark Data'!$B:$FF,Y$1,FALSE)*Y52,"")</f>
        <v>3.718042258276983</v>
      </c>
      <c r="Z51" s="143" t="str">
        <f>IFERROR(VLOOKUP($B51,'Benchmark Data'!$B:$FF,Z$1,FALSE)/VLOOKUP($B50,'Benchmark Data'!$B:$FF,Z$1,FALSE)*Z52,"")</f>
        <v/>
      </c>
      <c r="AA51" s="143" t="str">
        <f>IFERROR(VLOOKUP($B51,'Benchmark Data'!$B:$FF,AA$1,FALSE)/VLOOKUP($B50,'Benchmark Data'!$B:$FF,AA$1,FALSE)*AA52,"")</f>
        <v/>
      </c>
      <c r="AB51" s="143" t="str">
        <f>IFERROR(VLOOKUP($B51,'Benchmark Data'!$B:$FF,AB$1,FALSE)/VLOOKUP($B50,'Benchmark Data'!$B:$FF,AB$1,FALSE)*AB52,"")</f>
        <v/>
      </c>
      <c r="AC51" s="143" t="str">
        <f>IFERROR(VLOOKUP($B51,'Benchmark Data'!$B:$FF,AC$1,FALSE)/VLOOKUP($B50,'Benchmark Data'!$B:$FF,AC$1,FALSE)*AC52,"")</f>
        <v/>
      </c>
      <c r="AD51" s="143" t="str">
        <f>IFERROR(VLOOKUP($B51,'Benchmark Data'!$B:$FF,AD$1,FALSE)/VLOOKUP($B50,'Benchmark Data'!$B:$FF,AD$1,FALSE)*AD52,"")</f>
        <v/>
      </c>
      <c r="AE51" s="143" t="str">
        <f>IFERROR(VLOOKUP($B51,'Benchmark Data'!$B:$FF,AE$1,FALSE)/VLOOKUP($B50,'Benchmark Data'!$B:$FF,AE$1,FALSE)*AE52,"")</f>
        <v/>
      </c>
      <c r="AF51" s="143" t="str">
        <f>IFERROR(VLOOKUP($B51,'Benchmark Data'!$B:$FF,AF$1,FALSE)/VLOOKUP($B50,'Benchmark Data'!$B:$FF,AF$1,FALSE)*AF52,"")</f>
        <v/>
      </c>
      <c r="AG51" s="143" t="str">
        <f>IFERROR(VLOOKUP($B51,'Benchmark Data'!$B:$FF,AG$1,FALSE)/VLOOKUP($B50,'Benchmark Data'!$B:$FF,AG$1,FALSE)*AG52,"")</f>
        <v/>
      </c>
      <c r="AH51" s="143" t="str">
        <f>IFERROR(VLOOKUP($B51,'Benchmark Data'!$B:$FF,AH$1,FALSE)/VLOOKUP($B50,'Benchmark Data'!$B:$FF,AH$1,FALSE)*AH52,"")</f>
        <v/>
      </c>
      <c r="AI51" s="143" t="str">
        <f>IFERROR(VLOOKUP($B51,'Benchmark Data'!$B:$FF,AI$1,FALSE)/VLOOKUP($B50,'Benchmark Data'!$B:$FF,AI$1,FALSE)*AI52,"")</f>
        <v/>
      </c>
      <c r="AJ51" s="143" t="str">
        <f>IFERROR(VLOOKUP($B51,'Benchmark Data'!$B:$FF,AJ$1,FALSE)/VLOOKUP($B50,'Benchmark Data'!$B:$FF,AJ$1,FALSE)*AJ52,"")</f>
        <v/>
      </c>
      <c r="AK51" s="143" t="str">
        <f>IFERROR(VLOOKUP($B51,'Benchmark Data'!$B:$FF,AK$1,FALSE)/VLOOKUP($B50,'Benchmark Data'!$B:$FF,AK$1,FALSE)*AK52,"")</f>
        <v/>
      </c>
      <c r="AL51" s="143" t="str">
        <f>IFERROR(VLOOKUP($B51,'Benchmark Data'!$B:$FF,AL$1,FALSE)/VLOOKUP($B50,'Benchmark Data'!$B:$FF,AL$1,FALSE)*AL52,"")</f>
        <v/>
      </c>
      <c r="AM51" s="143" t="str">
        <f>IFERROR(VLOOKUP($B51,'Benchmark Data'!$B:$FF,AM$1,FALSE)/VLOOKUP($B50,'Benchmark Data'!$B:$FF,AM$1,FALSE)*AM52,"")</f>
        <v/>
      </c>
      <c r="AN51" s="143" t="str">
        <f>IFERROR(VLOOKUP($B51,'Benchmark Data'!$B:$FF,AN$1,FALSE)/VLOOKUP($B50,'Benchmark Data'!$B:$FF,AN$1,FALSE)*AN52,"")</f>
        <v/>
      </c>
      <c r="AO51" s="143" t="str">
        <f>IFERROR(VLOOKUP($B51,'Benchmark Data'!$B:$FF,AO$1,FALSE)/VLOOKUP($B50,'Benchmark Data'!$B:$FF,AO$1,FALSE)*AO52,"")</f>
        <v/>
      </c>
      <c r="AP51" s="143" t="str">
        <f>IFERROR(VLOOKUP($B51,'Benchmark Data'!$B:$FF,AP$1,FALSE)/VLOOKUP($B50,'Benchmark Data'!$B:$FF,AP$1,FALSE)*AP52,"")</f>
        <v/>
      </c>
      <c r="AQ51" s="143" t="str">
        <f>IFERROR(VLOOKUP($B51,'Benchmark Data'!$B:$FF,AQ$1,FALSE)/VLOOKUP($B50,'Benchmark Data'!$B:$FF,AQ$1,FALSE)*AQ52,"")</f>
        <v/>
      </c>
      <c r="AR51" s="143" t="str">
        <f>IFERROR(VLOOKUP($B51,'Benchmark Data'!$B:$FF,AR$1,FALSE)/VLOOKUP($B50,'Benchmark Data'!$B:$FF,AR$1,FALSE)*AR52,"")</f>
        <v/>
      </c>
      <c r="AS51" s="143" t="str">
        <f>IFERROR(VLOOKUP($B51,'Benchmark Data'!$B:$FF,AS$1,FALSE)/VLOOKUP($B50,'Benchmark Data'!$B:$FF,AS$1,FALSE)*AS52,"")</f>
        <v/>
      </c>
      <c r="AT51" s="143" t="str">
        <f>IFERROR(VLOOKUP($B51,'Benchmark Data'!$B:$FF,AT$1,FALSE)/VLOOKUP($B50,'Benchmark Data'!$B:$FF,AT$1,FALSE)*AT52,"")</f>
        <v/>
      </c>
      <c r="AU51" s="143" t="str">
        <f>IFERROR(VLOOKUP($B51,'Benchmark Data'!$B:$FF,AU$1,FALSE)/VLOOKUP($B50,'Benchmark Data'!$B:$FF,AU$1,FALSE)*AU52,"")</f>
        <v/>
      </c>
      <c r="AV51" s="143" t="str">
        <f>IFERROR(VLOOKUP($B51,'Benchmark Data'!$B:$FF,AV$1,FALSE)/VLOOKUP($B50,'Benchmark Data'!$B:$FF,AV$1,FALSE)*AV52,"")</f>
        <v/>
      </c>
      <c r="AW51" s="143" t="str">
        <f>IFERROR(VLOOKUP($B51,'Benchmark Data'!$B:$FF,AW$1,FALSE)/VLOOKUP($B50,'Benchmark Data'!$B:$FF,AW$1,FALSE)*AW52,"")</f>
        <v/>
      </c>
      <c r="AX51" s="143" t="str">
        <f>IFERROR(VLOOKUP($B51,'Benchmark Data'!$B:$FF,AX$1,FALSE)/VLOOKUP($B50,'Benchmark Data'!$B:$FF,AX$1,FALSE)*AX52,"")</f>
        <v/>
      </c>
      <c r="AY51" s="143" t="str">
        <f>IFERROR(VLOOKUP($B51,'Benchmark Data'!$B:$FF,AY$1,FALSE)/VLOOKUP($B50,'Benchmark Data'!$B:$FF,AY$1,FALSE)*AY52,"")</f>
        <v/>
      </c>
      <c r="AZ51" s="156" t="str">
        <f>IFERROR(VLOOKUP($B51,'Benchmark Data'!$B:$FF,AZ$1,FALSE)*AZ52,"")</f>
        <v/>
      </c>
      <c r="BA51" s="156" t="str">
        <f>IFERROR(VLOOKUP($B51,'Benchmark Data'!$B:$FF,BA$1,FALSE)*BA52,"")</f>
        <v/>
      </c>
      <c r="BB51" s="143" t="str">
        <f>IFERROR(VLOOKUP($B51,'Benchmark Data'!$B:$FF,BB$1,FALSE)/VLOOKUP($B50,'Benchmark Data'!$B:$FF,BB$1,FALSE)*BB52,"")</f>
        <v/>
      </c>
      <c r="BC51" s="143" t="str">
        <f>IFERROR(VLOOKUP($B51,'Benchmark Data'!$B:$FF,BC$1,FALSE)/VLOOKUP($B50,'Benchmark Data'!$B:$FF,BC$1,FALSE)*BC52,"")</f>
        <v/>
      </c>
      <c r="BD51" s="143" t="str">
        <f>IFERROR(VLOOKUP($B51,'Benchmark Data'!$B:$FF,BD$1,FALSE)/VLOOKUP($B50,'Benchmark Data'!$B:$FF,BD$1,FALSE)*BD52,"")</f>
        <v/>
      </c>
      <c r="BE51" s="143" t="str">
        <f>IFERROR(VLOOKUP($B51,'Benchmark Data'!$B:$FF,BE$1,FALSE)/VLOOKUP($B50,'Benchmark Data'!$B:$FF,BE$1,FALSE)*BE52,"")</f>
        <v/>
      </c>
      <c r="BF51" s="143" t="str">
        <f>IFERROR(VLOOKUP($B51,'Benchmark Data'!$B:$FF,BF$1,FALSE)/VLOOKUP($B50,'Benchmark Data'!$B:$FF,BF$1,FALSE)*BF52,"")</f>
        <v/>
      </c>
      <c r="BG51" s="143" t="str">
        <f>IFERROR(VLOOKUP($B51,'Benchmark Data'!$B:$FF,BG$1,FALSE)/VLOOKUP($B50,'Benchmark Data'!$B:$FF,BG$1,FALSE)*BG52,"")</f>
        <v/>
      </c>
      <c r="BH51" s="143" t="str">
        <f>IFERROR(VLOOKUP($B51,'Benchmark Data'!$B:$FF,BH$1,FALSE)/VLOOKUP($B50,'Benchmark Data'!$B:$FF,BH$1,FALSE)*BH52,"")</f>
        <v/>
      </c>
      <c r="BI51" s="143" t="str">
        <f>IFERROR(VLOOKUP($B51,'Benchmark Data'!$B:$FF,BI$1,FALSE)/VLOOKUP($B50,'Benchmark Data'!$B:$FF,BI$1,FALSE)*BI52,"")</f>
        <v/>
      </c>
      <c r="BJ51" s="143" t="str">
        <f>IFERROR(VLOOKUP($B51,'Benchmark Data'!$B:$FF,BJ$1,FALSE)/VLOOKUP($B50,'Benchmark Data'!$B:$FF,BJ$1,FALSE)*BJ52,"")</f>
        <v/>
      </c>
      <c r="BK51" s="143" t="str">
        <f>IFERROR(VLOOKUP($B51,'Benchmark Data'!$B:$FF,BK$1,FALSE)/VLOOKUP($B50,'Benchmark Data'!$B:$FF,BK$1,FALSE)*BK52,"")</f>
        <v/>
      </c>
      <c r="BL51" s="143" t="str">
        <f>IFERROR(VLOOKUP($B51,'Benchmark Data'!$B:$FF,BL$1,FALSE)/VLOOKUP($B50,'Benchmark Data'!$B:$FF,BL$1,FALSE)*BL52,"")</f>
        <v/>
      </c>
      <c r="BM51" s="143" t="str">
        <f>IFERROR(VLOOKUP($B51,'Benchmark Data'!$B:$FF,BM$1,FALSE)/VLOOKUP($B50,'Benchmark Data'!$B:$FF,BM$1,FALSE)*BM52,"")</f>
        <v/>
      </c>
      <c r="BN51" s="143" t="str">
        <f>IFERROR(VLOOKUP($B51,'Benchmark Data'!$B:$FF,BN$1,FALSE)/VLOOKUP($B50,'Benchmark Data'!$B:$FF,BN$1,FALSE)*BN52,"")</f>
        <v/>
      </c>
      <c r="BO51" s="143" t="str">
        <f>IFERROR(VLOOKUP($B51,'Benchmark Data'!$B:$FF,BO$1,FALSE)/VLOOKUP($B50,'Benchmark Data'!$B:$FF,BO$1,FALSE)*BO52,"")</f>
        <v/>
      </c>
      <c r="BP51" s="143" t="str">
        <f>IFERROR(VLOOKUP($B51,'Benchmark Data'!$B:$FF,BP$1,FALSE)/VLOOKUP($B50,'Benchmark Data'!$B:$FF,BP$1,FALSE)*BP52,"")</f>
        <v/>
      </c>
      <c r="BQ51" s="143" t="str">
        <f>IFERROR(VLOOKUP($B51,'Benchmark Data'!$B:$FF,BQ$1,FALSE)/VLOOKUP($B50,'Benchmark Data'!$B:$FF,BQ$1,FALSE)*BQ52,"")</f>
        <v/>
      </c>
      <c r="BR51" s="143" t="str">
        <f>IFERROR(VLOOKUP($B51,'Benchmark Data'!$B:$FF,BR$1,FALSE)/VLOOKUP($B50,'Benchmark Data'!$B:$FF,BR$1,FALSE)*BR52,"")</f>
        <v/>
      </c>
      <c r="BS51" s="143" t="str">
        <f>IFERROR(VLOOKUP($B51,'Benchmark Data'!$B:$FF,BS$1,FALSE)/VLOOKUP($B50,'Benchmark Data'!$B:$FF,BS$1,FALSE)*BS52,"")</f>
        <v/>
      </c>
      <c r="BT51" s="143" t="str">
        <f>IFERROR(VLOOKUP($B51,'Benchmark Data'!$B:$FF,BT$1,FALSE)/VLOOKUP($B50,'Benchmark Data'!$B:$FF,BT$1,FALSE)*BT52,"")</f>
        <v/>
      </c>
      <c r="BU51" s="143" t="str">
        <f>IFERROR(VLOOKUP($B51,'Benchmark Data'!$B:$FF,BU$1,FALSE)/VLOOKUP($B50,'Benchmark Data'!$B:$FF,BU$1,FALSE)*BU52,"")</f>
        <v/>
      </c>
      <c r="BV51" s="143" t="str">
        <f>IFERROR(VLOOKUP($B51,'Benchmark Data'!$B:$FF,BV$1,FALSE)/VLOOKUP($B50,'Benchmark Data'!$B:$FF,BV$1,FALSE)*BV52,"")</f>
        <v/>
      </c>
      <c r="BW51" s="143" t="str">
        <f>IFERROR(VLOOKUP($B51,'Benchmark Data'!$B:$FF,BW$1,FALSE)/VLOOKUP($B50,'Benchmark Data'!$B:$FF,BW$1,FALSE)*BW52,"")</f>
        <v/>
      </c>
      <c r="BX51" s="143" t="str">
        <f>IFERROR(VLOOKUP($B51,'Benchmark Data'!$B:$FF,BX$1,FALSE)/VLOOKUP($B50,'Benchmark Data'!$B:$FF,BX$1,FALSE)*BX52,"")</f>
        <v/>
      </c>
      <c r="BY51" s="143" t="str">
        <f>IFERROR(VLOOKUP($B51,'Benchmark Data'!$B:$FF,BY$1,FALSE)/VLOOKUP($B50,'Benchmark Data'!$B:$FF,BY$1,FALSE)*BY52,"")</f>
        <v/>
      </c>
      <c r="BZ51" s="143" t="str">
        <f>IFERROR(VLOOKUP($B51,'Benchmark Data'!$B:$FF,BZ$1,FALSE)/VLOOKUP($B50,'Benchmark Data'!$B:$FF,BZ$1,FALSE)*BZ52,"")</f>
        <v/>
      </c>
      <c r="CA51" s="143" t="str">
        <f>IFERROR(VLOOKUP($B51,'Benchmark Data'!$B:$FF,CA$1,FALSE)/VLOOKUP($B50,'Benchmark Data'!$B:$FF,CA$1,FALSE)*CA52,"")</f>
        <v/>
      </c>
      <c r="CB51" s="143" t="str">
        <f>IFERROR(VLOOKUP($B51,'Benchmark Data'!$B:$FF,CB$1,FALSE)/VLOOKUP($B50,'Benchmark Data'!$B:$FF,CB$1,FALSE)*CB52,"")</f>
        <v/>
      </c>
      <c r="CC51" s="143" t="str">
        <f>IFERROR(VLOOKUP($B51,'Benchmark Data'!$B:$FF,CC$1,FALSE)/VLOOKUP($B50,'Benchmark Data'!$B:$FF,CC$1,FALSE)*CC52,"")</f>
        <v/>
      </c>
      <c r="CD51" s="143" t="str">
        <f>IFERROR(VLOOKUP($B51,'Benchmark Data'!$B:$FF,CD$1,FALSE)/VLOOKUP($B50,'Benchmark Data'!$B:$FF,CD$1,FALSE)*CD52,"")</f>
        <v/>
      </c>
      <c r="CE51" s="143" t="str">
        <f>IFERROR(VLOOKUP($B51,'Benchmark Data'!$B:$FF,CE$1,FALSE)/VLOOKUP($B50,'Benchmark Data'!$B:$FF,CE$1,FALSE)*CE52,"")</f>
        <v/>
      </c>
      <c r="CF51" s="143" t="str">
        <f>IFERROR(VLOOKUP($B51,'Benchmark Data'!$B:$FF,CF$1,FALSE)/VLOOKUP($B50,'Benchmark Data'!$B:$FF,CF$1,FALSE)*CF52,"")</f>
        <v/>
      </c>
      <c r="CG51" s="143" t="str">
        <f>IFERROR(VLOOKUP($B51,'Benchmark Data'!$B:$FF,CG$1,FALSE)/VLOOKUP($B50,'Benchmark Data'!$B:$FF,CG$1,FALSE)*CG52,"")</f>
        <v/>
      </c>
      <c r="CH51" s="156" t="str">
        <f>IFERROR(VLOOKUP($B51,'Benchmark Data'!$B:$FF,CH$1,FALSE)*CH52,"")</f>
        <v/>
      </c>
      <c r="CI51" s="143" t="str">
        <f>IFERROR(VLOOKUP($B51,'Benchmark Data'!$B:$FF,CI$1,FALSE)/VLOOKUP($B50,'Benchmark Data'!$B:$FF,CI$1,FALSE)*CI52,"")</f>
        <v/>
      </c>
      <c r="CJ51" s="143" t="str">
        <f>IFERROR(VLOOKUP($B51,'Benchmark Data'!$B:$FF,CJ$1,FALSE)/VLOOKUP($B50,'Benchmark Data'!$B:$FF,CJ$1,FALSE)*CJ52,"")</f>
        <v/>
      </c>
      <c r="CK51" s="143" t="str">
        <f>IFERROR(VLOOKUP($B51,'Benchmark Data'!$B:$FF,CK$1,FALSE)/VLOOKUP($B50,'Benchmark Data'!$B:$FF,CK$1,FALSE)*CK52,"")</f>
        <v/>
      </c>
      <c r="CL51" s="143" t="str">
        <f>IFERROR(VLOOKUP($B51,'Benchmark Data'!$B:$AAA,CL$1,FALSE)/VLOOKUP($B50,'Benchmark Data'!$B:$AAA,CL$1,FALSE)*CL52,"")</f>
        <v/>
      </c>
      <c r="CM51" s="143" t="str">
        <f>IFERROR(VLOOKUP($B51,'Benchmark Data'!$B:$AAA,CM$1,FALSE)/VLOOKUP($B50,'Benchmark Data'!$B:$AAA,CM$1,FALSE)*CM52,"")</f>
        <v/>
      </c>
      <c r="CN51" s="143" t="str">
        <f>IFERROR(VLOOKUP($B51,'Benchmark Data'!$B:$AAA,CN$1,FALSE)/VLOOKUP($B50,'Benchmark Data'!$B:$AAA,CN$1,FALSE)*CN52,"")</f>
        <v/>
      </c>
      <c r="CO51" s="143" t="str">
        <f>IFERROR(VLOOKUP($B51,'Benchmark Data'!$B:$AAA,CO$1,FALSE)/VLOOKUP($B50,'Benchmark Data'!$B:$AAA,CO$1,FALSE)*CO52,"")</f>
        <v/>
      </c>
      <c r="CP51" s="143" t="str">
        <f>IFERROR(VLOOKUP($B51,'Benchmark Data'!$B:$AAA,CP$1,FALSE)/VLOOKUP($B50,'Benchmark Data'!$B:$AAA,CP$1,FALSE)*CP52,"")</f>
        <v/>
      </c>
      <c r="CQ51" s="143" t="str">
        <f>IFERROR(VLOOKUP($B51,'Benchmark Data'!$B:$AAA,CQ$1,FALSE)/VLOOKUP($B50,'Benchmark Data'!$B:$AAA,CQ$1,FALSE)*CQ52,"")</f>
        <v/>
      </c>
      <c r="CR51" s="143" t="str">
        <f>IFERROR(VLOOKUP($B51,'Benchmark Data'!$B:$AAA,CR$1,FALSE)/VLOOKUP($B50,'Benchmark Data'!$B:$AAA,CR$1,FALSE)*CR52,"")</f>
        <v/>
      </c>
      <c r="CS51" s="143" t="str">
        <f>IFERROR(VLOOKUP($B51,'Benchmark Data'!$B:$AAA,CS$1,FALSE)/VLOOKUP($B50,'Benchmark Data'!$B:$AAA,CS$1,FALSE)*CS52,"")</f>
        <v/>
      </c>
      <c r="CT51" s="143" t="str">
        <f>IFERROR(VLOOKUP($B51,'Benchmark Data'!$B:$AAA,CT$1,FALSE)/VLOOKUP($B50,'Benchmark Data'!$B:$AAA,CT$1,FALSE)*CT52,"")</f>
        <v/>
      </c>
      <c r="CU51" s="143" t="str">
        <f>IFERROR(VLOOKUP($B51,'Benchmark Data'!$B:$AAA,CU$1,FALSE)/VLOOKUP($B50,'Benchmark Data'!$B:$AAA,CU$1,FALSE)*CU52,"")</f>
        <v/>
      </c>
      <c r="CV51" s="143" t="str">
        <f>IFERROR(VLOOKUP($B51,'Benchmark Data'!$B:$AAA,CV$1,FALSE)/VLOOKUP($B50,'Benchmark Data'!$B:$AAA,CV$1,FALSE)*CV52,"")</f>
        <v/>
      </c>
      <c r="CW51" s="143" t="str">
        <f>IFERROR(VLOOKUP($B51,'Benchmark Data'!$B:$AAA,CW$1,FALSE)/VLOOKUP($B50,'Benchmark Data'!$B:$AAA,CW$1,FALSE)*CW52,"")</f>
        <v/>
      </c>
      <c r="CX51" s="143" t="str">
        <f>IFERROR(VLOOKUP($B51,'Benchmark Data'!$B:$AAA,CX$1,FALSE)/VLOOKUP($B50,'Benchmark Data'!$B:$AAA,CX$1,FALSE)*CX52,"")</f>
        <v/>
      </c>
      <c r="CY51" s="143" t="str">
        <f>IFERROR(VLOOKUP($B51,'Benchmark Data'!$B:$AAA,CY$1,FALSE)/VLOOKUP($B50,'Benchmark Data'!$B:$AAA,CY$1,FALSE)*CY52,"")</f>
        <v/>
      </c>
      <c r="CZ51" s="143" t="str">
        <f>IFERROR(VLOOKUP($B51,'Benchmark Data'!$B:$AAA,CZ$1,FALSE)/VLOOKUP($B50,'Benchmark Data'!$B:$AAA,CZ$1,FALSE)*CZ52,"")</f>
        <v/>
      </c>
      <c r="DA51" s="143" t="str">
        <f>IFERROR(VLOOKUP($B51,'Benchmark Data'!$B:$AAA,DA$1,FALSE)/VLOOKUP($B50,'Benchmark Data'!$B:$AAA,DA$1,FALSE)*DA52,"")</f>
        <v/>
      </c>
      <c r="DB51" s="143" t="str">
        <f>IFERROR(VLOOKUP($B51,'Benchmark Data'!$B:$AAA,DB$1,FALSE)/VLOOKUP($B50,'Benchmark Data'!$B:$AAA,DB$1,FALSE)*DB52,"")</f>
        <v/>
      </c>
      <c r="DC51" s="143" t="str">
        <f>IFERROR(VLOOKUP($B51,'Benchmark Data'!$B:$AAA,DC$1,FALSE)/VLOOKUP($B50,'Benchmark Data'!$B:$AAA,DC$1,FALSE)*DC52,"")</f>
        <v/>
      </c>
      <c r="DD51" s="143" t="str">
        <f>IFERROR(VLOOKUP($B51,'Benchmark Data'!$B:$AAA,DD$1,FALSE)/VLOOKUP($B50,'Benchmark Data'!$B:$AAA,DD$1,FALSE)*DD52,"")</f>
        <v/>
      </c>
      <c r="DE51" s="143" t="str">
        <f>IFERROR(VLOOKUP($B51,'Benchmark Data'!$B:$AAA,DE$1,FALSE)/VLOOKUP($B50,'Benchmark Data'!$B:$AAA,DE$1,FALSE)*DE52,"")</f>
        <v/>
      </c>
      <c r="DF51" s="143" t="str">
        <f>IFERROR(VLOOKUP($B51,'Benchmark Data'!$B:$AAA,DF$1,FALSE)/VLOOKUP($B50,'Benchmark Data'!$B:$AAA,DF$1,FALSE)*DF52,"")</f>
        <v/>
      </c>
      <c r="DG51" s="143" t="str">
        <f>IFERROR(VLOOKUP($B51,'Benchmark Data'!$B:$AAA,DG$1,FALSE)/VLOOKUP($B50,'Benchmark Data'!$B:$AAA,DG$1,FALSE)*DG52,"")</f>
        <v/>
      </c>
      <c r="DH51" s="143" t="str">
        <f>IFERROR(VLOOKUP($B51,'Benchmark Data'!$B:$AAA,DH$1,FALSE)/VLOOKUP($B50,'Benchmark Data'!$B:$AAA,DH$1,FALSE)*DH52,"")</f>
        <v/>
      </c>
      <c r="DI51" s="143" t="str">
        <f>IFERROR(VLOOKUP($B51,'Benchmark Data'!$B:$AAA,DI$1,FALSE)/VLOOKUP($B50,'Benchmark Data'!$B:$AAA,DI$1,FALSE)*DI52,"")</f>
        <v/>
      </c>
    </row>
    <row r="52" spans="1:113">
      <c r="A52" s="94">
        <f t="shared" si="33"/>
        <v>149</v>
      </c>
      <c r="B52" s="168">
        <f t="shared" si="34"/>
        <v>41547</v>
      </c>
      <c r="C52" s="143" t="str">
        <f>IFERROR(VLOOKUP($B52,'Benchmark Data'!$B:$FF,C$1,FALSE)/VLOOKUP($B51,'Benchmark Data'!$B:$FF,C$1,FALSE)*C53,"")</f>
        <v/>
      </c>
      <c r="D52" s="143" t="str">
        <f>IFERROR(VLOOKUP($B52,'Benchmark Data'!$B:$FF,D$1,FALSE)/VLOOKUP($B51,'Benchmark Data'!$B:$FF,D$1,FALSE)*D53,"")</f>
        <v/>
      </c>
      <c r="E52" s="143" t="str">
        <f>IFERROR(VLOOKUP($B52,'Benchmark Data'!$B:$FF,E$1,FALSE)/VLOOKUP($B51,'Benchmark Data'!$B:$FF,E$1,FALSE)*E53,"")</f>
        <v/>
      </c>
      <c r="F52" s="143" t="str">
        <f>IFERROR(VLOOKUP($B52,'Benchmark Data'!$B:$FF,F$1,FALSE)/VLOOKUP($B51,'Benchmark Data'!$B:$FF,F$1,FALSE)*F53,"")</f>
        <v/>
      </c>
      <c r="G52" s="143" t="str">
        <f>IFERROR(VLOOKUP($B52,'Benchmark Data'!$B:$FF,G$1,FALSE)/VLOOKUP($B51,'Benchmark Data'!$B:$FF,G$1,FALSE)*G53,"")</f>
        <v/>
      </c>
      <c r="H52" s="143" t="str">
        <f>IFERROR(VLOOKUP($B52,'Benchmark Data'!$B:$FF,H$1,FALSE)/VLOOKUP($B51,'Benchmark Data'!$B:$FF,H$1,FALSE)*H53,"")</f>
        <v/>
      </c>
      <c r="I52" s="143" t="str">
        <f>IFERROR(VLOOKUP($B52,'Benchmark Data'!$B:$FF,I$1,FALSE)/VLOOKUP($B51,'Benchmark Data'!$B:$FF,I$1,FALSE)*I53,"")</f>
        <v/>
      </c>
      <c r="J52" s="143" t="str">
        <f>IFERROR(VLOOKUP($B52,'Benchmark Data'!$B:$FF,J$1,FALSE)/VLOOKUP($B51,'Benchmark Data'!$B:$FF,J$1,FALSE)*J53,"")</f>
        <v/>
      </c>
      <c r="K52" s="156" t="str">
        <f>IFERROR(VLOOKUP($B52,'Benchmark Data'!$B:$FF,K$1,FALSE)*K53,"")</f>
        <v/>
      </c>
      <c r="L52" s="156" t="str">
        <f>IFERROR(VLOOKUP($B52,'Benchmark Data'!$B:$FF,L$1,FALSE)*L53,"")</f>
        <v/>
      </c>
      <c r="M52" s="156" t="str">
        <f>IFERROR(VLOOKUP($B52,'Benchmark Data'!$B:$FF,M$1,FALSE)*M53,"")</f>
        <v/>
      </c>
      <c r="N52" s="143" t="str">
        <f>IFERROR(VLOOKUP($B52,'Benchmark Data'!$B:$FF,N$1,FALSE)/VLOOKUP($B51,'Benchmark Data'!$B:$FF,N$1,FALSE)*N53,"")</f>
        <v/>
      </c>
      <c r="O52" s="143" t="str">
        <f>IFERROR(VLOOKUP($B52,'Benchmark Data'!$B:$FF,O$1,FALSE)/VLOOKUP($B51,'Benchmark Data'!$B:$FF,O$1,FALSE)*O53,"")</f>
        <v/>
      </c>
      <c r="P52" s="143" t="str">
        <f>IFERROR(VLOOKUP($B52,'Benchmark Data'!$B:$FF,P$1,FALSE)/VLOOKUP($B51,'Benchmark Data'!$B:$FF,P$1,FALSE)*P53,"")</f>
        <v/>
      </c>
      <c r="Q52" s="156">
        <f>IFERROR(VLOOKUP($B52,'Benchmark Data'!$B:$FF,Q$1,FALSE)*Q53,"")</f>
        <v>3.1724427840473925</v>
      </c>
      <c r="R52" s="156">
        <f>IFERROR(VLOOKUP($B52,'Benchmark Data'!$B:$FF,R$1,FALSE)*R53,"")</f>
        <v>3.1724427840473925</v>
      </c>
      <c r="S52" s="156">
        <f>IFERROR(VLOOKUP($B52,'Benchmark Data'!$B:$FF,S$1,FALSE)*S53,"")</f>
        <v>3.1724427840473925</v>
      </c>
      <c r="T52" s="156">
        <f>IFERROR(VLOOKUP($B52,'Benchmark Data'!$B:$FF,T$1,FALSE)*T53,"")</f>
        <v>3.1724427840473925</v>
      </c>
      <c r="U52" s="156" t="str">
        <f>IFERROR(VLOOKUP($B52,'Benchmark Data'!$B:$FF,U$1,FALSE)*U53,"")</f>
        <v/>
      </c>
      <c r="V52" s="143">
        <f>IFERROR(VLOOKUP($B52,'Benchmark Data'!$B:$FF,V$1,FALSE)/VLOOKUP($B51,'Benchmark Data'!$B:$FF,V$1,FALSE)*V53,"")</f>
        <v>3.6613536725687368</v>
      </c>
      <c r="W52" s="143">
        <f>IFERROR(VLOOKUP($B52,'Benchmark Data'!$B:$FF,W$1,FALSE)/VLOOKUP($B51,'Benchmark Data'!$B:$FF,W$1,FALSE)*W53,"")</f>
        <v>3.6613536725687368</v>
      </c>
      <c r="X52" s="143">
        <f>IFERROR(VLOOKUP($B52,'Benchmark Data'!$B:$FF,X$1,FALSE)/VLOOKUP($B51,'Benchmark Data'!$B:$FF,X$1,FALSE)*X53,"")</f>
        <v>3.6613536725687368</v>
      </c>
      <c r="Y52" s="143">
        <f>IFERROR(VLOOKUP($B52,'Benchmark Data'!$B:$FF,Y$1,FALSE)/VLOOKUP($B51,'Benchmark Data'!$B:$FF,Y$1,FALSE)*Y53,"")</f>
        <v>3.6613536725687368</v>
      </c>
      <c r="Z52" s="143" t="str">
        <f>IFERROR(VLOOKUP($B52,'Benchmark Data'!$B:$FF,Z$1,FALSE)/VLOOKUP($B51,'Benchmark Data'!$B:$FF,Z$1,FALSE)*Z53,"")</f>
        <v/>
      </c>
      <c r="AA52" s="143" t="str">
        <f>IFERROR(VLOOKUP($B52,'Benchmark Data'!$B:$FF,AA$1,FALSE)/VLOOKUP($B51,'Benchmark Data'!$B:$FF,AA$1,FALSE)*AA53,"")</f>
        <v/>
      </c>
      <c r="AB52" s="143" t="str">
        <f>IFERROR(VLOOKUP($B52,'Benchmark Data'!$B:$FF,AB$1,FALSE)/VLOOKUP($B51,'Benchmark Data'!$B:$FF,AB$1,FALSE)*AB53,"")</f>
        <v/>
      </c>
      <c r="AC52" s="143" t="str">
        <f>IFERROR(VLOOKUP($B52,'Benchmark Data'!$B:$FF,AC$1,FALSE)/VLOOKUP($B51,'Benchmark Data'!$B:$FF,AC$1,FALSE)*AC53,"")</f>
        <v/>
      </c>
      <c r="AD52" s="143" t="str">
        <f>IFERROR(VLOOKUP($B52,'Benchmark Data'!$B:$FF,AD$1,FALSE)/VLOOKUP($B51,'Benchmark Data'!$B:$FF,AD$1,FALSE)*AD53,"")</f>
        <v/>
      </c>
      <c r="AE52" s="143" t="str">
        <f>IFERROR(VLOOKUP($B52,'Benchmark Data'!$B:$FF,AE$1,FALSE)/VLOOKUP($B51,'Benchmark Data'!$B:$FF,AE$1,FALSE)*AE53,"")</f>
        <v/>
      </c>
      <c r="AF52" s="143" t="str">
        <f>IFERROR(VLOOKUP($B52,'Benchmark Data'!$B:$FF,AF$1,FALSE)/VLOOKUP($B51,'Benchmark Data'!$B:$FF,AF$1,FALSE)*AF53,"")</f>
        <v/>
      </c>
      <c r="AG52" s="143" t="str">
        <f>IFERROR(VLOOKUP($B52,'Benchmark Data'!$B:$FF,AG$1,FALSE)/VLOOKUP($B51,'Benchmark Data'!$B:$FF,AG$1,FALSE)*AG53,"")</f>
        <v/>
      </c>
      <c r="AH52" s="143" t="str">
        <f>IFERROR(VLOOKUP($B52,'Benchmark Data'!$B:$FF,AH$1,FALSE)/VLOOKUP($B51,'Benchmark Data'!$B:$FF,AH$1,FALSE)*AH53,"")</f>
        <v/>
      </c>
      <c r="AI52" s="143" t="str">
        <f>IFERROR(VLOOKUP($B52,'Benchmark Data'!$B:$FF,AI$1,FALSE)/VLOOKUP($B51,'Benchmark Data'!$B:$FF,AI$1,FALSE)*AI53,"")</f>
        <v/>
      </c>
      <c r="AJ52" s="143" t="str">
        <f>IFERROR(VLOOKUP($B52,'Benchmark Data'!$B:$FF,AJ$1,FALSE)/VLOOKUP($B51,'Benchmark Data'!$B:$FF,AJ$1,FALSE)*AJ53,"")</f>
        <v/>
      </c>
      <c r="AK52" s="143" t="str">
        <f>IFERROR(VLOOKUP($B52,'Benchmark Data'!$B:$FF,AK$1,FALSE)/VLOOKUP($B51,'Benchmark Data'!$B:$FF,AK$1,FALSE)*AK53,"")</f>
        <v/>
      </c>
      <c r="AL52" s="143" t="str">
        <f>IFERROR(VLOOKUP($B52,'Benchmark Data'!$B:$FF,AL$1,FALSE)/VLOOKUP($B51,'Benchmark Data'!$B:$FF,AL$1,FALSE)*AL53,"")</f>
        <v/>
      </c>
      <c r="AM52" s="143" t="str">
        <f>IFERROR(VLOOKUP($B52,'Benchmark Data'!$B:$FF,AM$1,FALSE)/VLOOKUP($B51,'Benchmark Data'!$B:$FF,AM$1,FALSE)*AM53,"")</f>
        <v/>
      </c>
      <c r="AN52" s="143" t="str">
        <f>IFERROR(VLOOKUP($B52,'Benchmark Data'!$B:$FF,AN$1,FALSE)/VLOOKUP($B51,'Benchmark Data'!$B:$FF,AN$1,FALSE)*AN53,"")</f>
        <v/>
      </c>
      <c r="AO52" s="143" t="str">
        <f>IFERROR(VLOOKUP($B52,'Benchmark Data'!$B:$FF,AO$1,FALSE)/VLOOKUP($B51,'Benchmark Data'!$B:$FF,AO$1,FALSE)*AO53,"")</f>
        <v/>
      </c>
      <c r="AP52" s="143" t="str">
        <f>IFERROR(VLOOKUP($B52,'Benchmark Data'!$B:$FF,AP$1,FALSE)/VLOOKUP($B51,'Benchmark Data'!$B:$FF,AP$1,FALSE)*AP53,"")</f>
        <v/>
      </c>
      <c r="AQ52" s="143" t="str">
        <f>IFERROR(VLOOKUP($B52,'Benchmark Data'!$B:$FF,AQ$1,FALSE)/VLOOKUP($B51,'Benchmark Data'!$B:$FF,AQ$1,FALSE)*AQ53,"")</f>
        <v/>
      </c>
      <c r="AR52" s="143" t="str">
        <f>IFERROR(VLOOKUP($B52,'Benchmark Data'!$B:$FF,AR$1,FALSE)/VLOOKUP($B51,'Benchmark Data'!$B:$FF,AR$1,FALSE)*AR53,"")</f>
        <v/>
      </c>
      <c r="AS52" s="143" t="str">
        <f>IFERROR(VLOOKUP($B52,'Benchmark Data'!$B:$FF,AS$1,FALSE)/VLOOKUP($B51,'Benchmark Data'!$B:$FF,AS$1,FALSE)*AS53,"")</f>
        <v/>
      </c>
      <c r="AT52" s="143" t="str">
        <f>IFERROR(VLOOKUP($B52,'Benchmark Data'!$B:$FF,AT$1,FALSE)/VLOOKUP($B51,'Benchmark Data'!$B:$FF,AT$1,FALSE)*AT53,"")</f>
        <v/>
      </c>
      <c r="AU52" s="143" t="str">
        <f>IFERROR(VLOOKUP($B52,'Benchmark Data'!$B:$FF,AU$1,FALSE)/VLOOKUP($B51,'Benchmark Data'!$B:$FF,AU$1,FALSE)*AU53,"")</f>
        <v/>
      </c>
      <c r="AV52" s="143" t="str">
        <f>IFERROR(VLOOKUP($B52,'Benchmark Data'!$B:$FF,AV$1,FALSE)/VLOOKUP($B51,'Benchmark Data'!$B:$FF,AV$1,FALSE)*AV53,"")</f>
        <v/>
      </c>
      <c r="AW52" s="143" t="str">
        <f>IFERROR(VLOOKUP($B52,'Benchmark Data'!$B:$FF,AW$1,FALSE)/VLOOKUP($B51,'Benchmark Data'!$B:$FF,AW$1,FALSE)*AW53,"")</f>
        <v/>
      </c>
      <c r="AX52" s="143" t="str">
        <f>IFERROR(VLOOKUP($B52,'Benchmark Data'!$B:$FF,AX$1,FALSE)/VLOOKUP($B51,'Benchmark Data'!$B:$FF,AX$1,FALSE)*AX53,"")</f>
        <v/>
      </c>
      <c r="AY52" s="143" t="str">
        <f>IFERROR(VLOOKUP($B52,'Benchmark Data'!$B:$FF,AY$1,FALSE)/VLOOKUP($B51,'Benchmark Data'!$B:$FF,AY$1,FALSE)*AY53,"")</f>
        <v/>
      </c>
      <c r="AZ52" s="156" t="str">
        <f>IFERROR(VLOOKUP($B52,'Benchmark Data'!$B:$FF,AZ$1,FALSE)*AZ53,"")</f>
        <v/>
      </c>
      <c r="BA52" s="156" t="str">
        <f>IFERROR(VLOOKUP($B52,'Benchmark Data'!$B:$FF,BA$1,FALSE)*BA53,"")</f>
        <v/>
      </c>
      <c r="BB52" s="143" t="str">
        <f>IFERROR(VLOOKUP($B52,'Benchmark Data'!$B:$FF,BB$1,FALSE)/VLOOKUP($B51,'Benchmark Data'!$B:$FF,BB$1,FALSE)*BB53,"")</f>
        <v/>
      </c>
      <c r="BC52" s="143" t="str">
        <f>IFERROR(VLOOKUP($B52,'Benchmark Data'!$B:$FF,BC$1,FALSE)/VLOOKUP($B51,'Benchmark Data'!$B:$FF,BC$1,FALSE)*BC53,"")</f>
        <v/>
      </c>
      <c r="BD52" s="143" t="str">
        <f>IFERROR(VLOOKUP($B52,'Benchmark Data'!$B:$FF,BD$1,FALSE)/VLOOKUP($B51,'Benchmark Data'!$B:$FF,BD$1,FALSE)*BD53,"")</f>
        <v/>
      </c>
      <c r="BE52" s="143" t="str">
        <f>IFERROR(VLOOKUP($B52,'Benchmark Data'!$B:$FF,BE$1,FALSE)/VLOOKUP($B51,'Benchmark Data'!$B:$FF,BE$1,FALSE)*BE53,"")</f>
        <v/>
      </c>
      <c r="BF52" s="143" t="str">
        <f>IFERROR(VLOOKUP($B52,'Benchmark Data'!$B:$FF,BF$1,FALSE)/VLOOKUP($B51,'Benchmark Data'!$B:$FF,BF$1,FALSE)*BF53,"")</f>
        <v/>
      </c>
      <c r="BG52" s="143" t="str">
        <f>IFERROR(VLOOKUP($B52,'Benchmark Data'!$B:$FF,BG$1,FALSE)/VLOOKUP($B51,'Benchmark Data'!$B:$FF,BG$1,FALSE)*BG53,"")</f>
        <v/>
      </c>
      <c r="BH52" s="143" t="str">
        <f>IFERROR(VLOOKUP($B52,'Benchmark Data'!$B:$FF,BH$1,FALSE)/VLOOKUP($B51,'Benchmark Data'!$B:$FF,BH$1,FALSE)*BH53,"")</f>
        <v/>
      </c>
      <c r="BI52" s="143" t="str">
        <f>IFERROR(VLOOKUP($B52,'Benchmark Data'!$B:$FF,BI$1,FALSE)/VLOOKUP($B51,'Benchmark Data'!$B:$FF,BI$1,FALSE)*BI53,"")</f>
        <v/>
      </c>
      <c r="BJ52" s="143" t="str">
        <f>IFERROR(VLOOKUP($B52,'Benchmark Data'!$B:$FF,BJ$1,FALSE)/VLOOKUP($B51,'Benchmark Data'!$B:$FF,BJ$1,FALSE)*BJ53,"")</f>
        <v/>
      </c>
      <c r="BK52" s="143" t="str">
        <f>IFERROR(VLOOKUP($B52,'Benchmark Data'!$B:$FF,BK$1,FALSE)/VLOOKUP($B51,'Benchmark Data'!$B:$FF,BK$1,FALSE)*BK53,"")</f>
        <v/>
      </c>
      <c r="BL52" s="143" t="str">
        <f>IFERROR(VLOOKUP($B52,'Benchmark Data'!$B:$FF,BL$1,FALSE)/VLOOKUP($B51,'Benchmark Data'!$B:$FF,BL$1,FALSE)*BL53,"")</f>
        <v/>
      </c>
      <c r="BM52" s="143" t="str">
        <f>IFERROR(VLOOKUP($B52,'Benchmark Data'!$B:$FF,BM$1,FALSE)/VLOOKUP($B51,'Benchmark Data'!$B:$FF,BM$1,FALSE)*BM53,"")</f>
        <v/>
      </c>
      <c r="BN52" s="143" t="str">
        <f>IFERROR(VLOOKUP($B52,'Benchmark Data'!$B:$FF,BN$1,FALSE)/VLOOKUP($B51,'Benchmark Data'!$B:$FF,BN$1,FALSE)*BN53,"")</f>
        <v/>
      </c>
      <c r="BO52" s="143" t="str">
        <f>IFERROR(VLOOKUP($B52,'Benchmark Data'!$B:$FF,BO$1,FALSE)/VLOOKUP($B51,'Benchmark Data'!$B:$FF,BO$1,FALSE)*BO53,"")</f>
        <v/>
      </c>
      <c r="BP52" s="143" t="str">
        <f>IFERROR(VLOOKUP($B52,'Benchmark Data'!$B:$FF,BP$1,FALSE)/VLOOKUP($B51,'Benchmark Data'!$B:$FF,BP$1,FALSE)*BP53,"")</f>
        <v/>
      </c>
      <c r="BQ52" s="143" t="str">
        <f>IFERROR(VLOOKUP($B52,'Benchmark Data'!$B:$FF,BQ$1,FALSE)/VLOOKUP($B51,'Benchmark Data'!$B:$FF,BQ$1,FALSE)*BQ53,"")</f>
        <v/>
      </c>
      <c r="BR52" s="143" t="str">
        <f>IFERROR(VLOOKUP($B52,'Benchmark Data'!$B:$FF,BR$1,FALSE)/VLOOKUP($B51,'Benchmark Data'!$B:$FF,BR$1,FALSE)*BR53,"")</f>
        <v/>
      </c>
      <c r="BS52" s="143" t="str">
        <f>IFERROR(VLOOKUP($B52,'Benchmark Data'!$B:$FF,BS$1,FALSE)/VLOOKUP($B51,'Benchmark Data'!$B:$FF,BS$1,FALSE)*BS53,"")</f>
        <v/>
      </c>
      <c r="BT52" s="143" t="str">
        <f>IFERROR(VLOOKUP($B52,'Benchmark Data'!$B:$FF,BT$1,FALSE)/VLOOKUP($B51,'Benchmark Data'!$B:$FF,BT$1,FALSE)*BT53,"")</f>
        <v/>
      </c>
      <c r="BU52" s="143" t="str">
        <f>IFERROR(VLOOKUP($B52,'Benchmark Data'!$B:$FF,BU$1,FALSE)/VLOOKUP($B51,'Benchmark Data'!$B:$FF,BU$1,FALSE)*BU53,"")</f>
        <v/>
      </c>
      <c r="BV52" s="143" t="str">
        <f>IFERROR(VLOOKUP($B52,'Benchmark Data'!$B:$FF,BV$1,FALSE)/VLOOKUP($B51,'Benchmark Data'!$B:$FF,BV$1,FALSE)*BV53,"")</f>
        <v/>
      </c>
      <c r="BW52" s="143" t="str">
        <f>IFERROR(VLOOKUP($B52,'Benchmark Data'!$B:$FF,BW$1,FALSE)/VLOOKUP($B51,'Benchmark Data'!$B:$FF,BW$1,FALSE)*BW53,"")</f>
        <v/>
      </c>
      <c r="BX52" s="143" t="str">
        <f>IFERROR(VLOOKUP($B52,'Benchmark Data'!$B:$FF,BX$1,FALSE)/VLOOKUP($B51,'Benchmark Data'!$B:$FF,BX$1,FALSE)*BX53,"")</f>
        <v/>
      </c>
      <c r="BY52" s="143" t="str">
        <f>IFERROR(VLOOKUP($B52,'Benchmark Data'!$B:$FF,BY$1,FALSE)/VLOOKUP($B51,'Benchmark Data'!$B:$FF,BY$1,FALSE)*BY53,"")</f>
        <v/>
      </c>
      <c r="BZ52" s="143" t="str">
        <f>IFERROR(VLOOKUP($B52,'Benchmark Data'!$B:$FF,BZ$1,FALSE)/VLOOKUP($B51,'Benchmark Data'!$B:$FF,BZ$1,FALSE)*BZ53,"")</f>
        <v/>
      </c>
      <c r="CA52" s="143" t="str">
        <f>IFERROR(VLOOKUP($B52,'Benchmark Data'!$B:$FF,CA$1,FALSE)/VLOOKUP($B51,'Benchmark Data'!$B:$FF,CA$1,FALSE)*CA53,"")</f>
        <v/>
      </c>
      <c r="CB52" s="143" t="str">
        <f>IFERROR(VLOOKUP($B52,'Benchmark Data'!$B:$FF,CB$1,FALSE)/VLOOKUP($B51,'Benchmark Data'!$B:$FF,CB$1,FALSE)*CB53,"")</f>
        <v/>
      </c>
      <c r="CC52" s="143" t="str">
        <f>IFERROR(VLOOKUP($B52,'Benchmark Data'!$B:$FF,CC$1,FALSE)/VLOOKUP($B51,'Benchmark Data'!$B:$FF,CC$1,FALSE)*CC53,"")</f>
        <v/>
      </c>
      <c r="CD52" s="143" t="str">
        <f>IFERROR(VLOOKUP($B52,'Benchmark Data'!$B:$FF,CD$1,FALSE)/VLOOKUP($B51,'Benchmark Data'!$B:$FF,CD$1,FALSE)*CD53,"")</f>
        <v/>
      </c>
      <c r="CE52" s="143" t="str">
        <f>IFERROR(VLOOKUP($B52,'Benchmark Data'!$B:$FF,CE$1,FALSE)/VLOOKUP($B51,'Benchmark Data'!$B:$FF,CE$1,FALSE)*CE53,"")</f>
        <v/>
      </c>
      <c r="CF52" s="143" t="str">
        <f>IFERROR(VLOOKUP($B52,'Benchmark Data'!$B:$FF,CF$1,FALSE)/VLOOKUP($B51,'Benchmark Data'!$B:$FF,CF$1,FALSE)*CF53,"")</f>
        <v/>
      </c>
      <c r="CG52" s="143" t="str">
        <f>IFERROR(VLOOKUP($B52,'Benchmark Data'!$B:$FF,CG$1,FALSE)/VLOOKUP($B51,'Benchmark Data'!$B:$FF,CG$1,FALSE)*CG53,"")</f>
        <v/>
      </c>
      <c r="CH52" s="156" t="str">
        <f>IFERROR(VLOOKUP($B52,'Benchmark Data'!$B:$FF,CH$1,FALSE)*CH53,"")</f>
        <v/>
      </c>
      <c r="CI52" s="143" t="str">
        <f>IFERROR(VLOOKUP($B52,'Benchmark Data'!$B:$FF,CI$1,FALSE)/VLOOKUP($B51,'Benchmark Data'!$B:$FF,CI$1,FALSE)*CI53,"")</f>
        <v/>
      </c>
      <c r="CJ52" s="143" t="str">
        <f>IFERROR(VLOOKUP($B52,'Benchmark Data'!$B:$FF,CJ$1,FALSE)/VLOOKUP($B51,'Benchmark Data'!$B:$FF,CJ$1,FALSE)*CJ53,"")</f>
        <v/>
      </c>
      <c r="CK52" s="143" t="str">
        <f>IFERROR(VLOOKUP($B52,'Benchmark Data'!$B:$FF,CK$1,FALSE)/VLOOKUP($B51,'Benchmark Data'!$B:$FF,CK$1,FALSE)*CK53,"")</f>
        <v/>
      </c>
      <c r="CL52" s="143" t="str">
        <f>IFERROR(VLOOKUP($B52,'Benchmark Data'!$B:$AAA,CL$1,FALSE)/VLOOKUP($B51,'Benchmark Data'!$B:$AAA,CL$1,FALSE)*CL53,"")</f>
        <v/>
      </c>
      <c r="CM52" s="143" t="str">
        <f>IFERROR(VLOOKUP($B52,'Benchmark Data'!$B:$AAA,CM$1,FALSE)/VLOOKUP($B51,'Benchmark Data'!$B:$AAA,CM$1,FALSE)*CM53,"")</f>
        <v/>
      </c>
      <c r="CN52" s="143" t="str">
        <f>IFERROR(VLOOKUP($B52,'Benchmark Data'!$B:$AAA,CN$1,FALSE)/VLOOKUP($B51,'Benchmark Data'!$B:$AAA,CN$1,FALSE)*CN53,"")</f>
        <v/>
      </c>
      <c r="CO52" s="143" t="str">
        <f>IFERROR(VLOOKUP($B52,'Benchmark Data'!$B:$AAA,CO$1,FALSE)/VLOOKUP($B51,'Benchmark Data'!$B:$AAA,CO$1,FALSE)*CO53,"")</f>
        <v/>
      </c>
      <c r="CP52" s="143" t="str">
        <f>IFERROR(VLOOKUP($B52,'Benchmark Data'!$B:$AAA,CP$1,FALSE)/VLOOKUP($B51,'Benchmark Data'!$B:$AAA,CP$1,FALSE)*CP53,"")</f>
        <v/>
      </c>
      <c r="CQ52" s="143" t="str">
        <f>IFERROR(VLOOKUP($B52,'Benchmark Data'!$B:$AAA,CQ$1,FALSE)/VLOOKUP($B51,'Benchmark Data'!$B:$AAA,CQ$1,FALSE)*CQ53,"")</f>
        <v/>
      </c>
      <c r="CR52" s="143" t="str">
        <f>IFERROR(VLOOKUP($B52,'Benchmark Data'!$B:$AAA,CR$1,FALSE)/VLOOKUP($B51,'Benchmark Data'!$B:$AAA,CR$1,FALSE)*CR53,"")</f>
        <v/>
      </c>
      <c r="CS52" s="143" t="str">
        <f>IFERROR(VLOOKUP($B52,'Benchmark Data'!$B:$AAA,CS$1,FALSE)/VLOOKUP($B51,'Benchmark Data'!$B:$AAA,CS$1,FALSE)*CS53,"")</f>
        <v/>
      </c>
      <c r="CT52" s="143" t="str">
        <f>IFERROR(VLOOKUP($B52,'Benchmark Data'!$B:$AAA,CT$1,FALSE)/VLOOKUP($B51,'Benchmark Data'!$B:$AAA,CT$1,FALSE)*CT53,"")</f>
        <v/>
      </c>
      <c r="CU52" s="143" t="str">
        <f>IFERROR(VLOOKUP($B52,'Benchmark Data'!$B:$AAA,CU$1,FALSE)/VLOOKUP($B51,'Benchmark Data'!$B:$AAA,CU$1,FALSE)*CU53,"")</f>
        <v/>
      </c>
      <c r="CV52" s="143" t="str">
        <f>IFERROR(VLOOKUP($B52,'Benchmark Data'!$B:$AAA,CV$1,FALSE)/VLOOKUP($B51,'Benchmark Data'!$B:$AAA,CV$1,FALSE)*CV53,"")</f>
        <v/>
      </c>
      <c r="CW52" s="143" t="str">
        <f>IFERROR(VLOOKUP($B52,'Benchmark Data'!$B:$AAA,CW$1,FALSE)/VLOOKUP($B51,'Benchmark Data'!$B:$AAA,CW$1,FALSE)*CW53,"")</f>
        <v/>
      </c>
      <c r="CX52" s="143" t="str">
        <f>IFERROR(VLOOKUP($B52,'Benchmark Data'!$B:$AAA,CX$1,FALSE)/VLOOKUP($B51,'Benchmark Data'!$B:$AAA,CX$1,FALSE)*CX53,"")</f>
        <v/>
      </c>
      <c r="CY52" s="143" t="str">
        <f>IFERROR(VLOOKUP($B52,'Benchmark Data'!$B:$AAA,CY$1,FALSE)/VLOOKUP($B51,'Benchmark Data'!$B:$AAA,CY$1,FALSE)*CY53,"")</f>
        <v/>
      </c>
      <c r="CZ52" s="143" t="str">
        <f>IFERROR(VLOOKUP($B52,'Benchmark Data'!$B:$AAA,CZ$1,FALSE)/VLOOKUP($B51,'Benchmark Data'!$B:$AAA,CZ$1,FALSE)*CZ53,"")</f>
        <v/>
      </c>
      <c r="DA52" s="143" t="str">
        <f>IFERROR(VLOOKUP($B52,'Benchmark Data'!$B:$AAA,DA$1,FALSE)/VLOOKUP($B51,'Benchmark Data'!$B:$AAA,DA$1,FALSE)*DA53,"")</f>
        <v/>
      </c>
      <c r="DB52" s="143" t="str">
        <f>IFERROR(VLOOKUP($B52,'Benchmark Data'!$B:$AAA,DB$1,FALSE)/VLOOKUP($B51,'Benchmark Data'!$B:$AAA,DB$1,FALSE)*DB53,"")</f>
        <v/>
      </c>
      <c r="DC52" s="143" t="str">
        <f>IFERROR(VLOOKUP($B52,'Benchmark Data'!$B:$AAA,DC$1,FALSE)/VLOOKUP($B51,'Benchmark Data'!$B:$AAA,DC$1,FALSE)*DC53,"")</f>
        <v/>
      </c>
      <c r="DD52" s="143" t="str">
        <f>IFERROR(VLOOKUP($B52,'Benchmark Data'!$B:$AAA,DD$1,FALSE)/VLOOKUP($B51,'Benchmark Data'!$B:$AAA,DD$1,FALSE)*DD53,"")</f>
        <v/>
      </c>
      <c r="DE52" s="143" t="str">
        <f>IFERROR(VLOOKUP($B52,'Benchmark Data'!$B:$AAA,DE$1,FALSE)/VLOOKUP($B51,'Benchmark Data'!$B:$AAA,DE$1,FALSE)*DE53,"")</f>
        <v/>
      </c>
      <c r="DF52" s="143" t="str">
        <f>IFERROR(VLOOKUP($B52,'Benchmark Data'!$B:$AAA,DF$1,FALSE)/VLOOKUP($B51,'Benchmark Data'!$B:$AAA,DF$1,FALSE)*DF53,"")</f>
        <v/>
      </c>
      <c r="DG52" s="143" t="str">
        <f>IFERROR(VLOOKUP($B52,'Benchmark Data'!$B:$AAA,DG$1,FALSE)/VLOOKUP($B51,'Benchmark Data'!$B:$AAA,DG$1,FALSE)*DG53,"")</f>
        <v/>
      </c>
      <c r="DH52" s="143" t="str">
        <f>IFERROR(VLOOKUP($B52,'Benchmark Data'!$B:$AAA,DH$1,FALSE)/VLOOKUP($B51,'Benchmark Data'!$B:$AAA,DH$1,FALSE)*DH53,"")</f>
        <v/>
      </c>
      <c r="DI52" s="143" t="str">
        <f>IFERROR(VLOOKUP($B52,'Benchmark Data'!$B:$AAA,DI$1,FALSE)/VLOOKUP($B51,'Benchmark Data'!$B:$AAA,DI$1,FALSE)*DI53,"")</f>
        <v/>
      </c>
    </row>
    <row r="53" spans="1:113">
      <c r="A53" s="94">
        <f t="shared" si="33"/>
        <v>148</v>
      </c>
      <c r="B53" s="168">
        <f t="shared" si="34"/>
        <v>41578</v>
      </c>
      <c r="C53" s="143" t="str">
        <f>IFERROR(VLOOKUP($B53,'Benchmark Data'!$B:$FF,C$1,FALSE)/VLOOKUP($B52,'Benchmark Data'!$B:$FF,C$1,FALSE)*C54,"")</f>
        <v/>
      </c>
      <c r="D53" s="143" t="str">
        <f>IFERROR(VLOOKUP($B53,'Benchmark Data'!$B:$FF,D$1,FALSE)/VLOOKUP($B52,'Benchmark Data'!$B:$FF,D$1,FALSE)*D54,"")</f>
        <v/>
      </c>
      <c r="E53" s="143" t="str">
        <f>IFERROR(VLOOKUP($B53,'Benchmark Data'!$B:$FF,E$1,FALSE)/VLOOKUP($B52,'Benchmark Data'!$B:$FF,E$1,FALSE)*E54,"")</f>
        <v/>
      </c>
      <c r="F53" s="143" t="str">
        <f>IFERROR(VLOOKUP($B53,'Benchmark Data'!$B:$FF,F$1,FALSE)/VLOOKUP($B52,'Benchmark Data'!$B:$FF,F$1,FALSE)*F54,"")</f>
        <v/>
      </c>
      <c r="G53" s="143" t="str">
        <f>IFERROR(VLOOKUP($B53,'Benchmark Data'!$B:$FF,G$1,FALSE)/VLOOKUP($B52,'Benchmark Data'!$B:$FF,G$1,FALSE)*G54,"")</f>
        <v/>
      </c>
      <c r="H53" s="143" t="str">
        <f>IFERROR(VLOOKUP($B53,'Benchmark Data'!$B:$FF,H$1,FALSE)/VLOOKUP($B52,'Benchmark Data'!$B:$FF,H$1,FALSE)*H54,"")</f>
        <v/>
      </c>
      <c r="I53" s="143" t="str">
        <f>IFERROR(VLOOKUP($B53,'Benchmark Data'!$B:$FF,I$1,FALSE)/VLOOKUP($B52,'Benchmark Data'!$B:$FF,I$1,FALSE)*I54,"")</f>
        <v/>
      </c>
      <c r="J53" s="143" t="str">
        <f>IFERROR(VLOOKUP($B53,'Benchmark Data'!$B:$FF,J$1,FALSE)/VLOOKUP($B52,'Benchmark Data'!$B:$FF,J$1,FALSE)*J54,"")</f>
        <v/>
      </c>
      <c r="K53" s="156" t="str">
        <f>IFERROR(VLOOKUP($B53,'Benchmark Data'!$B:$FF,K$1,FALSE)*K54,"")</f>
        <v/>
      </c>
      <c r="L53" s="156" t="str">
        <f>IFERROR(VLOOKUP($B53,'Benchmark Data'!$B:$FF,L$1,FALSE)*L54,"")</f>
        <v/>
      </c>
      <c r="M53" s="156" t="str">
        <f>IFERROR(VLOOKUP($B53,'Benchmark Data'!$B:$FF,M$1,FALSE)*M54,"")</f>
        <v/>
      </c>
      <c r="N53" s="143" t="str">
        <f>IFERROR(VLOOKUP($B53,'Benchmark Data'!$B:$FF,N$1,FALSE)/VLOOKUP($B52,'Benchmark Data'!$B:$FF,N$1,FALSE)*N54,"")</f>
        <v/>
      </c>
      <c r="O53" s="143" t="str">
        <f>IFERROR(VLOOKUP($B53,'Benchmark Data'!$B:$FF,O$1,FALSE)/VLOOKUP($B52,'Benchmark Data'!$B:$FF,O$1,FALSE)*O54,"")</f>
        <v/>
      </c>
      <c r="P53" s="143" t="str">
        <f>IFERROR(VLOOKUP($B53,'Benchmark Data'!$B:$FF,P$1,FALSE)/VLOOKUP($B52,'Benchmark Data'!$B:$FF,P$1,FALSE)*P54,"")</f>
        <v/>
      </c>
      <c r="Q53" s="156">
        <f>IFERROR(VLOOKUP($B53,'Benchmark Data'!$B:$FF,Q$1,FALSE)*Q54,"")</f>
        <v>3.0885106862401059</v>
      </c>
      <c r="R53" s="156">
        <f>IFERROR(VLOOKUP($B53,'Benchmark Data'!$B:$FF,R$1,FALSE)*R54,"")</f>
        <v>3.0885106862401059</v>
      </c>
      <c r="S53" s="156">
        <f>IFERROR(VLOOKUP($B53,'Benchmark Data'!$B:$FF,S$1,FALSE)*S54,"")</f>
        <v>3.0885106862401059</v>
      </c>
      <c r="T53" s="156">
        <f>IFERROR(VLOOKUP($B53,'Benchmark Data'!$B:$FF,T$1,FALSE)*T54,"")</f>
        <v>3.0885106862401059</v>
      </c>
      <c r="U53" s="156" t="str">
        <f>IFERROR(VLOOKUP($B53,'Benchmark Data'!$B:$FF,U$1,FALSE)*U54,"")</f>
        <v/>
      </c>
      <c r="V53" s="143">
        <f>IFERROR(VLOOKUP($B53,'Benchmark Data'!$B:$FF,V$1,FALSE)/VLOOKUP($B52,'Benchmark Data'!$B:$FF,V$1,FALSE)*V54,"")</f>
        <v>3.6108689002088146</v>
      </c>
      <c r="W53" s="143">
        <f>IFERROR(VLOOKUP($B53,'Benchmark Data'!$B:$FF,W$1,FALSE)/VLOOKUP($B52,'Benchmark Data'!$B:$FF,W$1,FALSE)*W54,"")</f>
        <v>3.6108689002088146</v>
      </c>
      <c r="X53" s="143">
        <f>IFERROR(VLOOKUP($B53,'Benchmark Data'!$B:$FF,X$1,FALSE)/VLOOKUP($B52,'Benchmark Data'!$B:$FF,X$1,FALSE)*X54,"")</f>
        <v>3.6108689002088146</v>
      </c>
      <c r="Y53" s="143">
        <f>IFERROR(VLOOKUP($B53,'Benchmark Data'!$B:$FF,Y$1,FALSE)/VLOOKUP($B52,'Benchmark Data'!$B:$FF,Y$1,FALSE)*Y54,"")</f>
        <v>3.6108689002088146</v>
      </c>
      <c r="Z53" s="143" t="str">
        <f>IFERROR(VLOOKUP($B53,'Benchmark Data'!$B:$FF,Z$1,FALSE)/VLOOKUP($B52,'Benchmark Data'!$B:$FF,Z$1,FALSE)*Z54,"")</f>
        <v/>
      </c>
      <c r="AA53" s="143" t="str">
        <f>IFERROR(VLOOKUP($B53,'Benchmark Data'!$B:$FF,AA$1,FALSE)/VLOOKUP($B52,'Benchmark Data'!$B:$FF,AA$1,FALSE)*AA54,"")</f>
        <v/>
      </c>
      <c r="AB53" s="143" t="str">
        <f>IFERROR(VLOOKUP($B53,'Benchmark Data'!$B:$FF,AB$1,FALSE)/VLOOKUP($B52,'Benchmark Data'!$B:$FF,AB$1,FALSE)*AB54,"")</f>
        <v/>
      </c>
      <c r="AC53" s="143" t="str">
        <f>IFERROR(VLOOKUP($B53,'Benchmark Data'!$B:$FF,AC$1,FALSE)/VLOOKUP($B52,'Benchmark Data'!$B:$FF,AC$1,FALSE)*AC54,"")</f>
        <v/>
      </c>
      <c r="AD53" s="143" t="str">
        <f>IFERROR(VLOOKUP($B53,'Benchmark Data'!$B:$FF,AD$1,FALSE)/VLOOKUP($B52,'Benchmark Data'!$B:$FF,AD$1,FALSE)*AD54,"")</f>
        <v/>
      </c>
      <c r="AE53" s="143" t="str">
        <f>IFERROR(VLOOKUP($B53,'Benchmark Data'!$B:$FF,AE$1,FALSE)/VLOOKUP($B52,'Benchmark Data'!$B:$FF,AE$1,FALSE)*AE54,"")</f>
        <v/>
      </c>
      <c r="AF53" s="143" t="str">
        <f>IFERROR(VLOOKUP($B53,'Benchmark Data'!$B:$FF,AF$1,FALSE)/VLOOKUP($B52,'Benchmark Data'!$B:$FF,AF$1,FALSE)*AF54,"")</f>
        <v/>
      </c>
      <c r="AG53" s="143" t="str">
        <f>IFERROR(VLOOKUP($B53,'Benchmark Data'!$B:$FF,AG$1,FALSE)/VLOOKUP($B52,'Benchmark Data'!$B:$FF,AG$1,FALSE)*AG54,"")</f>
        <v/>
      </c>
      <c r="AH53" s="143" t="str">
        <f>IFERROR(VLOOKUP($B53,'Benchmark Data'!$B:$FF,AH$1,FALSE)/VLOOKUP($B52,'Benchmark Data'!$B:$FF,AH$1,FALSE)*AH54,"")</f>
        <v/>
      </c>
      <c r="AI53" s="143" t="str">
        <f>IFERROR(VLOOKUP($B53,'Benchmark Data'!$B:$FF,AI$1,FALSE)/VLOOKUP($B52,'Benchmark Data'!$B:$FF,AI$1,FALSE)*AI54,"")</f>
        <v/>
      </c>
      <c r="AJ53" s="143" t="str">
        <f>IFERROR(VLOOKUP($B53,'Benchmark Data'!$B:$FF,AJ$1,FALSE)/VLOOKUP($B52,'Benchmark Data'!$B:$FF,AJ$1,FALSE)*AJ54,"")</f>
        <v/>
      </c>
      <c r="AK53" s="143" t="str">
        <f>IFERROR(VLOOKUP($B53,'Benchmark Data'!$B:$FF,AK$1,FALSE)/VLOOKUP($B52,'Benchmark Data'!$B:$FF,AK$1,FALSE)*AK54,"")</f>
        <v/>
      </c>
      <c r="AL53" s="143" t="str">
        <f>IFERROR(VLOOKUP($B53,'Benchmark Data'!$B:$FF,AL$1,FALSE)/VLOOKUP($B52,'Benchmark Data'!$B:$FF,AL$1,FALSE)*AL54,"")</f>
        <v/>
      </c>
      <c r="AM53" s="143" t="str">
        <f>IFERROR(VLOOKUP($B53,'Benchmark Data'!$B:$FF,AM$1,FALSE)/VLOOKUP($B52,'Benchmark Data'!$B:$FF,AM$1,FALSE)*AM54,"")</f>
        <v/>
      </c>
      <c r="AN53" s="143" t="str">
        <f>IFERROR(VLOOKUP($B53,'Benchmark Data'!$B:$FF,AN$1,FALSE)/VLOOKUP($B52,'Benchmark Data'!$B:$FF,AN$1,FALSE)*AN54,"")</f>
        <v/>
      </c>
      <c r="AO53" s="143" t="str">
        <f>IFERROR(VLOOKUP($B53,'Benchmark Data'!$B:$FF,AO$1,FALSE)/VLOOKUP($B52,'Benchmark Data'!$B:$FF,AO$1,FALSE)*AO54,"")</f>
        <v/>
      </c>
      <c r="AP53" s="143" t="str">
        <f>IFERROR(VLOOKUP($B53,'Benchmark Data'!$B:$FF,AP$1,FALSE)/VLOOKUP($B52,'Benchmark Data'!$B:$FF,AP$1,FALSE)*AP54,"")</f>
        <v/>
      </c>
      <c r="AQ53" s="143" t="str">
        <f>IFERROR(VLOOKUP($B53,'Benchmark Data'!$B:$FF,AQ$1,FALSE)/VLOOKUP($B52,'Benchmark Data'!$B:$FF,AQ$1,FALSE)*AQ54,"")</f>
        <v/>
      </c>
      <c r="AR53" s="143" t="str">
        <f>IFERROR(VLOOKUP($B53,'Benchmark Data'!$B:$FF,AR$1,FALSE)/VLOOKUP($B52,'Benchmark Data'!$B:$FF,AR$1,FALSE)*AR54,"")</f>
        <v/>
      </c>
      <c r="AS53" s="143" t="str">
        <f>IFERROR(VLOOKUP($B53,'Benchmark Data'!$B:$FF,AS$1,FALSE)/VLOOKUP($B52,'Benchmark Data'!$B:$FF,AS$1,FALSE)*AS54,"")</f>
        <v/>
      </c>
      <c r="AT53" s="143" t="str">
        <f>IFERROR(VLOOKUP($B53,'Benchmark Data'!$B:$FF,AT$1,FALSE)/VLOOKUP($B52,'Benchmark Data'!$B:$FF,AT$1,FALSE)*AT54,"")</f>
        <v/>
      </c>
      <c r="AU53" s="143" t="str">
        <f>IFERROR(VLOOKUP($B53,'Benchmark Data'!$B:$FF,AU$1,FALSE)/VLOOKUP($B52,'Benchmark Data'!$B:$FF,AU$1,FALSE)*AU54,"")</f>
        <v/>
      </c>
      <c r="AV53" s="143" t="str">
        <f>IFERROR(VLOOKUP($B53,'Benchmark Data'!$B:$FF,AV$1,FALSE)/VLOOKUP($B52,'Benchmark Data'!$B:$FF,AV$1,FALSE)*AV54,"")</f>
        <v/>
      </c>
      <c r="AW53" s="143" t="str">
        <f>IFERROR(VLOOKUP($B53,'Benchmark Data'!$B:$FF,AW$1,FALSE)/VLOOKUP($B52,'Benchmark Data'!$B:$FF,AW$1,FALSE)*AW54,"")</f>
        <v/>
      </c>
      <c r="AX53" s="143" t="str">
        <f>IFERROR(VLOOKUP($B53,'Benchmark Data'!$B:$FF,AX$1,FALSE)/VLOOKUP($B52,'Benchmark Data'!$B:$FF,AX$1,FALSE)*AX54,"")</f>
        <v/>
      </c>
      <c r="AY53" s="143" t="str">
        <f>IFERROR(VLOOKUP($B53,'Benchmark Data'!$B:$FF,AY$1,FALSE)/VLOOKUP($B52,'Benchmark Data'!$B:$FF,AY$1,FALSE)*AY54,"")</f>
        <v/>
      </c>
      <c r="AZ53" s="156" t="str">
        <f>IFERROR(VLOOKUP($B53,'Benchmark Data'!$B:$FF,AZ$1,FALSE)*AZ54,"")</f>
        <v/>
      </c>
      <c r="BA53" s="156" t="str">
        <f>IFERROR(VLOOKUP($B53,'Benchmark Data'!$B:$FF,BA$1,FALSE)*BA54,"")</f>
        <v/>
      </c>
      <c r="BB53" s="143" t="str">
        <f>IFERROR(VLOOKUP($B53,'Benchmark Data'!$B:$FF,BB$1,FALSE)/VLOOKUP($B52,'Benchmark Data'!$B:$FF,BB$1,FALSE)*BB54,"")</f>
        <v/>
      </c>
      <c r="BC53" s="143" t="str">
        <f>IFERROR(VLOOKUP($B53,'Benchmark Data'!$B:$FF,BC$1,FALSE)/VLOOKUP($B52,'Benchmark Data'!$B:$FF,BC$1,FALSE)*BC54,"")</f>
        <v/>
      </c>
      <c r="BD53" s="143" t="str">
        <f>IFERROR(VLOOKUP($B53,'Benchmark Data'!$B:$FF,BD$1,FALSE)/VLOOKUP($B52,'Benchmark Data'!$B:$FF,BD$1,FALSE)*BD54,"")</f>
        <v/>
      </c>
      <c r="BE53" s="143" t="str">
        <f>IFERROR(VLOOKUP($B53,'Benchmark Data'!$B:$FF,BE$1,FALSE)/VLOOKUP($B52,'Benchmark Data'!$B:$FF,BE$1,FALSE)*BE54,"")</f>
        <v/>
      </c>
      <c r="BF53" s="143" t="str">
        <f>IFERROR(VLOOKUP($B53,'Benchmark Data'!$B:$FF,BF$1,FALSE)/VLOOKUP($B52,'Benchmark Data'!$B:$FF,BF$1,FALSE)*BF54,"")</f>
        <v/>
      </c>
      <c r="BG53" s="143" t="str">
        <f>IFERROR(VLOOKUP($B53,'Benchmark Data'!$B:$FF,BG$1,FALSE)/VLOOKUP($B52,'Benchmark Data'!$B:$FF,BG$1,FALSE)*BG54,"")</f>
        <v/>
      </c>
      <c r="BH53" s="143" t="str">
        <f>IFERROR(VLOOKUP($B53,'Benchmark Data'!$B:$FF,BH$1,FALSE)/VLOOKUP($B52,'Benchmark Data'!$B:$FF,BH$1,FALSE)*BH54,"")</f>
        <v/>
      </c>
      <c r="BI53" s="143" t="str">
        <f>IFERROR(VLOOKUP($B53,'Benchmark Data'!$B:$FF,BI$1,FALSE)/VLOOKUP($B52,'Benchmark Data'!$B:$FF,BI$1,FALSE)*BI54,"")</f>
        <v/>
      </c>
      <c r="BJ53" s="143" t="str">
        <f>IFERROR(VLOOKUP($B53,'Benchmark Data'!$B:$FF,BJ$1,FALSE)/VLOOKUP($B52,'Benchmark Data'!$B:$FF,BJ$1,FALSE)*BJ54,"")</f>
        <v/>
      </c>
      <c r="BK53" s="143" t="str">
        <f>IFERROR(VLOOKUP($B53,'Benchmark Data'!$B:$FF,BK$1,FALSE)/VLOOKUP($B52,'Benchmark Data'!$B:$FF,BK$1,FALSE)*BK54,"")</f>
        <v/>
      </c>
      <c r="BL53" s="143" t="str">
        <f>IFERROR(VLOOKUP($B53,'Benchmark Data'!$B:$FF,BL$1,FALSE)/VLOOKUP($B52,'Benchmark Data'!$B:$FF,BL$1,FALSE)*BL54,"")</f>
        <v/>
      </c>
      <c r="BM53" s="143" t="str">
        <f>IFERROR(VLOOKUP($B53,'Benchmark Data'!$B:$FF,BM$1,FALSE)/VLOOKUP($B52,'Benchmark Data'!$B:$FF,BM$1,FALSE)*BM54,"")</f>
        <v/>
      </c>
      <c r="BN53" s="143" t="str">
        <f>IFERROR(VLOOKUP($B53,'Benchmark Data'!$B:$FF,BN$1,FALSE)/VLOOKUP($B52,'Benchmark Data'!$B:$FF,BN$1,FALSE)*BN54,"")</f>
        <v/>
      </c>
      <c r="BO53" s="143" t="str">
        <f>IFERROR(VLOOKUP($B53,'Benchmark Data'!$B:$FF,BO$1,FALSE)/VLOOKUP($B52,'Benchmark Data'!$B:$FF,BO$1,FALSE)*BO54,"")</f>
        <v/>
      </c>
      <c r="BP53" s="143" t="str">
        <f>IFERROR(VLOOKUP($B53,'Benchmark Data'!$B:$FF,BP$1,FALSE)/VLOOKUP($B52,'Benchmark Data'!$B:$FF,BP$1,FALSE)*BP54,"")</f>
        <v/>
      </c>
      <c r="BQ53" s="143" t="str">
        <f>IFERROR(VLOOKUP($B53,'Benchmark Data'!$B:$FF,BQ$1,FALSE)/VLOOKUP($B52,'Benchmark Data'!$B:$FF,BQ$1,FALSE)*BQ54,"")</f>
        <v/>
      </c>
      <c r="BR53" s="143" t="str">
        <f>IFERROR(VLOOKUP($B53,'Benchmark Data'!$B:$FF,BR$1,FALSE)/VLOOKUP($B52,'Benchmark Data'!$B:$FF,BR$1,FALSE)*BR54,"")</f>
        <v/>
      </c>
      <c r="BS53" s="143" t="str">
        <f>IFERROR(VLOOKUP($B53,'Benchmark Data'!$B:$FF,BS$1,FALSE)/VLOOKUP($B52,'Benchmark Data'!$B:$FF,BS$1,FALSE)*BS54,"")</f>
        <v/>
      </c>
      <c r="BT53" s="143" t="str">
        <f>IFERROR(VLOOKUP($B53,'Benchmark Data'!$B:$FF,BT$1,FALSE)/VLOOKUP($B52,'Benchmark Data'!$B:$FF,BT$1,FALSE)*BT54,"")</f>
        <v/>
      </c>
      <c r="BU53" s="143" t="str">
        <f>IFERROR(VLOOKUP($B53,'Benchmark Data'!$B:$FF,BU$1,FALSE)/VLOOKUP($B52,'Benchmark Data'!$B:$FF,BU$1,FALSE)*BU54,"")</f>
        <v/>
      </c>
      <c r="BV53" s="143" t="str">
        <f>IFERROR(VLOOKUP($B53,'Benchmark Data'!$B:$FF,BV$1,FALSE)/VLOOKUP($B52,'Benchmark Data'!$B:$FF,BV$1,FALSE)*BV54,"")</f>
        <v/>
      </c>
      <c r="BW53" s="143" t="str">
        <f>IFERROR(VLOOKUP($B53,'Benchmark Data'!$B:$FF,BW$1,FALSE)/VLOOKUP($B52,'Benchmark Data'!$B:$FF,BW$1,FALSE)*BW54,"")</f>
        <v/>
      </c>
      <c r="BX53" s="143" t="str">
        <f>IFERROR(VLOOKUP($B53,'Benchmark Data'!$B:$FF,BX$1,FALSE)/VLOOKUP($B52,'Benchmark Data'!$B:$FF,BX$1,FALSE)*BX54,"")</f>
        <v/>
      </c>
      <c r="BY53" s="143" t="str">
        <f>IFERROR(VLOOKUP($B53,'Benchmark Data'!$B:$FF,BY$1,FALSE)/VLOOKUP($B52,'Benchmark Data'!$B:$FF,BY$1,FALSE)*BY54,"")</f>
        <v/>
      </c>
      <c r="BZ53" s="143" t="str">
        <f>IFERROR(VLOOKUP($B53,'Benchmark Data'!$B:$FF,BZ$1,FALSE)/VLOOKUP($B52,'Benchmark Data'!$B:$FF,BZ$1,FALSE)*BZ54,"")</f>
        <v/>
      </c>
      <c r="CA53" s="143" t="str">
        <f>IFERROR(VLOOKUP($B53,'Benchmark Data'!$B:$FF,CA$1,FALSE)/VLOOKUP($B52,'Benchmark Data'!$B:$FF,CA$1,FALSE)*CA54,"")</f>
        <v/>
      </c>
      <c r="CB53" s="143" t="str">
        <f>IFERROR(VLOOKUP($B53,'Benchmark Data'!$B:$FF,CB$1,FALSE)/VLOOKUP($B52,'Benchmark Data'!$B:$FF,CB$1,FALSE)*CB54,"")</f>
        <v/>
      </c>
      <c r="CC53" s="143" t="str">
        <f>IFERROR(VLOOKUP($B53,'Benchmark Data'!$B:$FF,CC$1,FALSE)/VLOOKUP($B52,'Benchmark Data'!$B:$FF,CC$1,FALSE)*CC54,"")</f>
        <v/>
      </c>
      <c r="CD53" s="143" t="str">
        <f>IFERROR(VLOOKUP($B53,'Benchmark Data'!$B:$FF,CD$1,FALSE)/VLOOKUP($B52,'Benchmark Data'!$B:$FF,CD$1,FALSE)*CD54,"")</f>
        <v/>
      </c>
      <c r="CE53" s="143" t="str">
        <f>IFERROR(VLOOKUP($B53,'Benchmark Data'!$B:$FF,CE$1,FALSE)/VLOOKUP($B52,'Benchmark Data'!$B:$FF,CE$1,FALSE)*CE54,"")</f>
        <v/>
      </c>
      <c r="CF53" s="143" t="str">
        <f>IFERROR(VLOOKUP($B53,'Benchmark Data'!$B:$FF,CF$1,FALSE)/VLOOKUP($B52,'Benchmark Data'!$B:$FF,CF$1,FALSE)*CF54,"")</f>
        <v/>
      </c>
      <c r="CG53" s="143" t="str">
        <f>IFERROR(VLOOKUP($B53,'Benchmark Data'!$B:$FF,CG$1,FALSE)/VLOOKUP($B52,'Benchmark Data'!$B:$FF,CG$1,FALSE)*CG54,"")</f>
        <v/>
      </c>
      <c r="CH53" s="156" t="str">
        <f>IFERROR(VLOOKUP($B53,'Benchmark Data'!$B:$FF,CH$1,FALSE)*CH54,"")</f>
        <v/>
      </c>
      <c r="CI53" s="143" t="str">
        <f>IFERROR(VLOOKUP($B53,'Benchmark Data'!$B:$FF,CI$1,FALSE)/VLOOKUP($B52,'Benchmark Data'!$B:$FF,CI$1,FALSE)*CI54,"")</f>
        <v/>
      </c>
      <c r="CJ53" s="143" t="str">
        <f>IFERROR(VLOOKUP($B53,'Benchmark Data'!$B:$FF,CJ$1,FALSE)/VLOOKUP($B52,'Benchmark Data'!$B:$FF,CJ$1,FALSE)*CJ54,"")</f>
        <v/>
      </c>
      <c r="CK53" s="143" t="str">
        <f>IFERROR(VLOOKUP($B53,'Benchmark Data'!$B:$FF,CK$1,FALSE)/VLOOKUP($B52,'Benchmark Data'!$B:$FF,CK$1,FALSE)*CK54,"")</f>
        <v/>
      </c>
      <c r="CL53" s="143" t="str">
        <f>IFERROR(VLOOKUP($B53,'Benchmark Data'!$B:$AAA,CL$1,FALSE)/VLOOKUP($B52,'Benchmark Data'!$B:$AAA,CL$1,FALSE)*CL54,"")</f>
        <v/>
      </c>
      <c r="CM53" s="143" t="str">
        <f>IFERROR(VLOOKUP($B53,'Benchmark Data'!$B:$AAA,CM$1,FALSE)/VLOOKUP($B52,'Benchmark Data'!$B:$AAA,CM$1,FALSE)*CM54,"")</f>
        <v/>
      </c>
      <c r="CN53" s="143" t="str">
        <f>IFERROR(VLOOKUP($B53,'Benchmark Data'!$B:$AAA,CN$1,FALSE)/VLOOKUP($B52,'Benchmark Data'!$B:$AAA,CN$1,FALSE)*CN54,"")</f>
        <v/>
      </c>
      <c r="CO53" s="143" t="str">
        <f>IFERROR(VLOOKUP($B53,'Benchmark Data'!$B:$AAA,CO$1,FALSE)/VLOOKUP($B52,'Benchmark Data'!$B:$AAA,CO$1,FALSE)*CO54,"")</f>
        <v/>
      </c>
      <c r="CP53" s="143" t="str">
        <f>IFERROR(VLOOKUP($B53,'Benchmark Data'!$B:$AAA,CP$1,FALSE)/VLOOKUP($B52,'Benchmark Data'!$B:$AAA,CP$1,FALSE)*CP54,"")</f>
        <v/>
      </c>
      <c r="CQ53" s="143" t="str">
        <f>IFERROR(VLOOKUP($B53,'Benchmark Data'!$B:$AAA,CQ$1,FALSE)/VLOOKUP($B52,'Benchmark Data'!$B:$AAA,CQ$1,FALSE)*CQ54,"")</f>
        <v/>
      </c>
      <c r="CR53" s="143" t="str">
        <f>IFERROR(VLOOKUP($B53,'Benchmark Data'!$B:$AAA,CR$1,FALSE)/VLOOKUP($B52,'Benchmark Data'!$B:$AAA,CR$1,FALSE)*CR54,"")</f>
        <v/>
      </c>
      <c r="CS53" s="143" t="str">
        <f>IFERROR(VLOOKUP($B53,'Benchmark Data'!$B:$AAA,CS$1,FALSE)/VLOOKUP($B52,'Benchmark Data'!$B:$AAA,CS$1,FALSE)*CS54,"")</f>
        <v/>
      </c>
      <c r="CT53" s="143" t="str">
        <f>IFERROR(VLOOKUP($B53,'Benchmark Data'!$B:$AAA,CT$1,FALSE)/VLOOKUP($B52,'Benchmark Data'!$B:$AAA,CT$1,FALSE)*CT54,"")</f>
        <v/>
      </c>
      <c r="CU53" s="143" t="str">
        <f>IFERROR(VLOOKUP($B53,'Benchmark Data'!$B:$AAA,CU$1,FALSE)/VLOOKUP($B52,'Benchmark Data'!$B:$AAA,CU$1,FALSE)*CU54,"")</f>
        <v/>
      </c>
      <c r="CV53" s="143" t="str">
        <f>IFERROR(VLOOKUP($B53,'Benchmark Data'!$B:$AAA,CV$1,FALSE)/VLOOKUP($B52,'Benchmark Data'!$B:$AAA,CV$1,FALSE)*CV54,"")</f>
        <v/>
      </c>
      <c r="CW53" s="143" t="str">
        <f>IFERROR(VLOOKUP($B53,'Benchmark Data'!$B:$AAA,CW$1,FALSE)/VLOOKUP($B52,'Benchmark Data'!$B:$AAA,CW$1,FALSE)*CW54,"")</f>
        <v/>
      </c>
      <c r="CX53" s="143" t="str">
        <f>IFERROR(VLOOKUP($B53,'Benchmark Data'!$B:$AAA,CX$1,FALSE)/VLOOKUP($B52,'Benchmark Data'!$B:$AAA,CX$1,FALSE)*CX54,"")</f>
        <v/>
      </c>
      <c r="CY53" s="143" t="str">
        <f>IFERROR(VLOOKUP($B53,'Benchmark Data'!$B:$AAA,CY$1,FALSE)/VLOOKUP($B52,'Benchmark Data'!$B:$AAA,CY$1,FALSE)*CY54,"")</f>
        <v/>
      </c>
      <c r="CZ53" s="143" t="str">
        <f>IFERROR(VLOOKUP($B53,'Benchmark Data'!$B:$AAA,CZ$1,FALSE)/VLOOKUP($B52,'Benchmark Data'!$B:$AAA,CZ$1,FALSE)*CZ54,"")</f>
        <v/>
      </c>
      <c r="DA53" s="143" t="str">
        <f>IFERROR(VLOOKUP($B53,'Benchmark Data'!$B:$AAA,DA$1,FALSE)/VLOOKUP($B52,'Benchmark Data'!$B:$AAA,DA$1,FALSE)*DA54,"")</f>
        <v/>
      </c>
      <c r="DB53" s="143" t="str">
        <f>IFERROR(VLOOKUP($B53,'Benchmark Data'!$B:$AAA,DB$1,FALSE)/VLOOKUP($B52,'Benchmark Data'!$B:$AAA,DB$1,FALSE)*DB54,"")</f>
        <v/>
      </c>
      <c r="DC53" s="143" t="str">
        <f>IFERROR(VLOOKUP($B53,'Benchmark Data'!$B:$AAA,DC$1,FALSE)/VLOOKUP($B52,'Benchmark Data'!$B:$AAA,DC$1,FALSE)*DC54,"")</f>
        <v/>
      </c>
      <c r="DD53" s="143" t="str">
        <f>IFERROR(VLOOKUP($B53,'Benchmark Data'!$B:$AAA,DD$1,FALSE)/VLOOKUP($B52,'Benchmark Data'!$B:$AAA,DD$1,FALSE)*DD54,"")</f>
        <v/>
      </c>
      <c r="DE53" s="143" t="str">
        <f>IFERROR(VLOOKUP($B53,'Benchmark Data'!$B:$AAA,DE$1,FALSE)/VLOOKUP($B52,'Benchmark Data'!$B:$AAA,DE$1,FALSE)*DE54,"")</f>
        <v/>
      </c>
      <c r="DF53" s="143" t="str">
        <f>IFERROR(VLOOKUP($B53,'Benchmark Data'!$B:$AAA,DF$1,FALSE)/VLOOKUP($B52,'Benchmark Data'!$B:$AAA,DF$1,FALSE)*DF54,"")</f>
        <v/>
      </c>
      <c r="DG53" s="143" t="str">
        <f>IFERROR(VLOOKUP($B53,'Benchmark Data'!$B:$AAA,DG$1,FALSE)/VLOOKUP($B52,'Benchmark Data'!$B:$AAA,DG$1,FALSE)*DG54,"")</f>
        <v/>
      </c>
      <c r="DH53" s="143" t="str">
        <f>IFERROR(VLOOKUP($B53,'Benchmark Data'!$B:$AAA,DH$1,FALSE)/VLOOKUP($B52,'Benchmark Data'!$B:$AAA,DH$1,FALSE)*DH54,"")</f>
        <v/>
      </c>
      <c r="DI53" s="143" t="str">
        <f>IFERROR(VLOOKUP($B53,'Benchmark Data'!$B:$AAA,DI$1,FALSE)/VLOOKUP($B52,'Benchmark Data'!$B:$AAA,DI$1,FALSE)*DI54,"")</f>
        <v/>
      </c>
    </row>
    <row r="54" spans="1:113">
      <c r="A54" s="94">
        <f t="shared" si="33"/>
        <v>147</v>
      </c>
      <c r="B54" s="168">
        <f t="shared" si="34"/>
        <v>41608</v>
      </c>
      <c r="C54" s="143" t="str">
        <f>IFERROR(VLOOKUP($B54,'Benchmark Data'!$B:$FF,C$1,FALSE)/VLOOKUP($B53,'Benchmark Data'!$B:$FF,C$1,FALSE)*C55,"")</f>
        <v/>
      </c>
      <c r="D54" s="143" t="str">
        <f>IFERROR(VLOOKUP($B54,'Benchmark Data'!$B:$FF,D$1,FALSE)/VLOOKUP($B53,'Benchmark Data'!$B:$FF,D$1,FALSE)*D55,"")</f>
        <v/>
      </c>
      <c r="E54" s="143" t="str">
        <f>IFERROR(VLOOKUP($B54,'Benchmark Data'!$B:$FF,E$1,FALSE)/VLOOKUP($B53,'Benchmark Data'!$B:$FF,E$1,FALSE)*E55,"")</f>
        <v/>
      </c>
      <c r="F54" s="143" t="str">
        <f>IFERROR(VLOOKUP($B54,'Benchmark Data'!$B:$FF,F$1,FALSE)/VLOOKUP($B53,'Benchmark Data'!$B:$FF,F$1,FALSE)*F55,"")</f>
        <v/>
      </c>
      <c r="G54" s="143" t="str">
        <f>IFERROR(VLOOKUP($B54,'Benchmark Data'!$B:$FF,G$1,FALSE)/VLOOKUP($B53,'Benchmark Data'!$B:$FF,G$1,FALSE)*G55,"")</f>
        <v/>
      </c>
      <c r="H54" s="143" t="str">
        <f>IFERROR(VLOOKUP($B54,'Benchmark Data'!$B:$FF,H$1,FALSE)/VLOOKUP($B53,'Benchmark Data'!$B:$FF,H$1,FALSE)*H55,"")</f>
        <v/>
      </c>
      <c r="I54" s="143" t="str">
        <f>IFERROR(VLOOKUP($B54,'Benchmark Data'!$B:$FF,I$1,FALSE)/VLOOKUP($B53,'Benchmark Data'!$B:$FF,I$1,FALSE)*I55,"")</f>
        <v/>
      </c>
      <c r="J54" s="143" t="str">
        <f>IFERROR(VLOOKUP($B54,'Benchmark Data'!$B:$FF,J$1,FALSE)/VLOOKUP($B53,'Benchmark Data'!$B:$FF,J$1,FALSE)*J55,"")</f>
        <v/>
      </c>
      <c r="K54" s="156" t="str">
        <f>IFERROR(VLOOKUP($B54,'Benchmark Data'!$B:$FF,K$1,FALSE)*K55,"")</f>
        <v/>
      </c>
      <c r="L54" s="156" t="str">
        <f>IFERROR(VLOOKUP($B54,'Benchmark Data'!$B:$FF,L$1,FALSE)*L55,"")</f>
        <v/>
      </c>
      <c r="M54" s="156" t="str">
        <f>IFERROR(VLOOKUP($B54,'Benchmark Data'!$B:$FF,M$1,FALSE)*M55,"")</f>
        <v/>
      </c>
      <c r="N54" s="143" t="str">
        <f>IFERROR(VLOOKUP($B54,'Benchmark Data'!$B:$FF,N$1,FALSE)/VLOOKUP($B53,'Benchmark Data'!$B:$FF,N$1,FALSE)*N55,"")</f>
        <v/>
      </c>
      <c r="O54" s="143" t="str">
        <f>IFERROR(VLOOKUP($B54,'Benchmark Data'!$B:$FF,O$1,FALSE)/VLOOKUP($B53,'Benchmark Data'!$B:$FF,O$1,FALSE)*O55,"")</f>
        <v/>
      </c>
      <c r="P54" s="143" t="str">
        <f>IFERROR(VLOOKUP($B54,'Benchmark Data'!$B:$FF,P$1,FALSE)/VLOOKUP($B53,'Benchmark Data'!$B:$FF,P$1,FALSE)*P55,"")</f>
        <v/>
      </c>
      <c r="Q54" s="156">
        <f>IFERROR(VLOOKUP($B54,'Benchmark Data'!$B:$FF,Q$1,FALSE)*Q55,"")</f>
        <v>2.9500251981890062</v>
      </c>
      <c r="R54" s="156">
        <f>IFERROR(VLOOKUP($B54,'Benchmark Data'!$B:$FF,R$1,FALSE)*R55,"")</f>
        <v>2.9500251981890062</v>
      </c>
      <c r="S54" s="156">
        <f>IFERROR(VLOOKUP($B54,'Benchmark Data'!$B:$FF,S$1,FALSE)*S55,"")</f>
        <v>2.9500251981890062</v>
      </c>
      <c r="T54" s="156">
        <f>IFERROR(VLOOKUP($B54,'Benchmark Data'!$B:$FF,T$1,FALSE)*T55,"")</f>
        <v>2.9500251981890062</v>
      </c>
      <c r="U54" s="156" t="str">
        <f>IFERROR(VLOOKUP($B54,'Benchmark Data'!$B:$FF,U$1,FALSE)*U55,"")</f>
        <v/>
      </c>
      <c r="V54" s="143">
        <f>IFERROR(VLOOKUP($B54,'Benchmark Data'!$B:$FF,V$1,FALSE)/VLOOKUP($B53,'Benchmark Data'!$B:$FF,V$1,FALSE)*V55,"")</f>
        <v>3.4479805168877022</v>
      </c>
      <c r="W54" s="143">
        <f>IFERROR(VLOOKUP($B54,'Benchmark Data'!$B:$FF,W$1,FALSE)/VLOOKUP($B53,'Benchmark Data'!$B:$FF,W$1,FALSE)*W55,"")</f>
        <v>3.4479805168877022</v>
      </c>
      <c r="X54" s="143">
        <f>IFERROR(VLOOKUP($B54,'Benchmark Data'!$B:$FF,X$1,FALSE)/VLOOKUP($B53,'Benchmark Data'!$B:$FF,X$1,FALSE)*X55,"")</f>
        <v>3.4479805168877022</v>
      </c>
      <c r="Y54" s="143">
        <f>IFERROR(VLOOKUP($B54,'Benchmark Data'!$B:$FF,Y$1,FALSE)/VLOOKUP($B53,'Benchmark Data'!$B:$FF,Y$1,FALSE)*Y55,"")</f>
        <v>3.4479805168877022</v>
      </c>
      <c r="Z54" s="143" t="str">
        <f>IFERROR(VLOOKUP($B54,'Benchmark Data'!$B:$FF,Z$1,FALSE)/VLOOKUP($B53,'Benchmark Data'!$B:$FF,Z$1,FALSE)*Z55,"")</f>
        <v/>
      </c>
      <c r="AA54" s="143" t="str">
        <f>IFERROR(VLOOKUP($B54,'Benchmark Data'!$B:$FF,AA$1,FALSE)/VLOOKUP($B53,'Benchmark Data'!$B:$FF,AA$1,FALSE)*AA55,"")</f>
        <v/>
      </c>
      <c r="AB54" s="143" t="str">
        <f>IFERROR(VLOOKUP($B54,'Benchmark Data'!$B:$FF,AB$1,FALSE)/VLOOKUP($B53,'Benchmark Data'!$B:$FF,AB$1,FALSE)*AB55,"")</f>
        <v/>
      </c>
      <c r="AC54" s="143" t="str">
        <f>IFERROR(VLOOKUP($B54,'Benchmark Data'!$B:$FF,AC$1,FALSE)/VLOOKUP($B53,'Benchmark Data'!$B:$FF,AC$1,FALSE)*AC55,"")</f>
        <v/>
      </c>
      <c r="AD54" s="143" t="str">
        <f>IFERROR(VLOOKUP($B54,'Benchmark Data'!$B:$FF,AD$1,FALSE)/VLOOKUP($B53,'Benchmark Data'!$B:$FF,AD$1,FALSE)*AD55,"")</f>
        <v/>
      </c>
      <c r="AE54" s="143" t="str">
        <f>IFERROR(VLOOKUP($B54,'Benchmark Data'!$B:$FF,AE$1,FALSE)/VLOOKUP($B53,'Benchmark Data'!$B:$FF,AE$1,FALSE)*AE55,"")</f>
        <v/>
      </c>
      <c r="AF54" s="143" t="str">
        <f>IFERROR(VLOOKUP($B54,'Benchmark Data'!$B:$FF,AF$1,FALSE)/VLOOKUP($B53,'Benchmark Data'!$B:$FF,AF$1,FALSE)*AF55,"")</f>
        <v/>
      </c>
      <c r="AG54" s="143" t="str">
        <f>IFERROR(VLOOKUP($B54,'Benchmark Data'!$B:$FF,AG$1,FALSE)/VLOOKUP($B53,'Benchmark Data'!$B:$FF,AG$1,FALSE)*AG55,"")</f>
        <v/>
      </c>
      <c r="AH54" s="143" t="str">
        <f>IFERROR(VLOOKUP($B54,'Benchmark Data'!$B:$FF,AH$1,FALSE)/VLOOKUP($B53,'Benchmark Data'!$B:$FF,AH$1,FALSE)*AH55,"")</f>
        <v/>
      </c>
      <c r="AI54" s="143" t="str">
        <f>IFERROR(VLOOKUP($B54,'Benchmark Data'!$B:$FF,AI$1,FALSE)/VLOOKUP($B53,'Benchmark Data'!$B:$FF,AI$1,FALSE)*AI55,"")</f>
        <v/>
      </c>
      <c r="AJ54" s="143" t="str">
        <f>IFERROR(VLOOKUP($B54,'Benchmark Data'!$B:$FF,AJ$1,FALSE)/VLOOKUP($B53,'Benchmark Data'!$B:$FF,AJ$1,FALSE)*AJ55,"")</f>
        <v/>
      </c>
      <c r="AK54" s="143" t="str">
        <f>IFERROR(VLOOKUP($B54,'Benchmark Data'!$B:$FF,AK$1,FALSE)/VLOOKUP($B53,'Benchmark Data'!$B:$FF,AK$1,FALSE)*AK55,"")</f>
        <v/>
      </c>
      <c r="AL54" s="143" t="str">
        <f>IFERROR(VLOOKUP($B54,'Benchmark Data'!$B:$FF,AL$1,FALSE)/VLOOKUP($B53,'Benchmark Data'!$B:$FF,AL$1,FALSE)*AL55,"")</f>
        <v/>
      </c>
      <c r="AM54" s="143" t="str">
        <f>IFERROR(VLOOKUP($B54,'Benchmark Data'!$B:$FF,AM$1,FALSE)/VLOOKUP($B53,'Benchmark Data'!$B:$FF,AM$1,FALSE)*AM55,"")</f>
        <v/>
      </c>
      <c r="AN54" s="143" t="str">
        <f>IFERROR(VLOOKUP($B54,'Benchmark Data'!$B:$FF,AN$1,FALSE)/VLOOKUP($B53,'Benchmark Data'!$B:$FF,AN$1,FALSE)*AN55,"")</f>
        <v/>
      </c>
      <c r="AO54" s="143" t="str">
        <f>IFERROR(VLOOKUP($B54,'Benchmark Data'!$B:$FF,AO$1,FALSE)/VLOOKUP($B53,'Benchmark Data'!$B:$FF,AO$1,FALSE)*AO55,"")</f>
        <v/>
      </c>
      <c r="AP54" s="143" t="str">
        <f>IFERROR(VLOOKUP($B54,'Benchmark Data'!$B:$FF,AP$1,FALSE)/VLOOKUP($B53,'Benchmark Data'!$B:$FF,AP$1,FALSE)*AP55,"")</f>
        <v/>
      </c>
      <c r="AQ54" s="143" t="str">
        <f>IFERROR(VLOOKUP($B54,'Benchmark Data'!$B:$FF,AQ$1,FALSE)/VLOOKUP($B53,'Benchmark Data'!$B:$FF,AQ$1,FALSE)*AQ55,"")</f>
        <v/>
      </c>
      <c r="AR54" s="143" t="str">
        <f>IFERROR(VLOOKUP($B54,'Benchmark Data'!$B:$FF,AR$1,FALSE)/VLOOKUP($B53,'Benchmark Data'!$B:$FF,AR$1,FALSE)*AR55,"")</f>
        <v/>
      </c>
      <c r="AS54" s="143" t="str">
        <f>IFERROR(VLOOKUP($B54,'Benchmark Data'!$B:$FF,AS$1,FALSE)/VLOOKUP($B53,'Benchmark Data'!$B:$FF,AS$1,FALSE)*AS55,"")</f>
        <v/>
      </c>
      <c r="AT54" s="143" t="str">
        <f>IFERROR(VLOOKUP($B54,'Benchmark Data'!$B:$FF,AT$1,FALSE)/VLOOKUP($B53,'Benchmark Data'!$B:$FF,AT$1,FALSE)*AT55,"")</f>
        <v/>
      </c>
      <c r="AU54" s="143" t="str">
        <f>IFERROR(VLOOKUP($B54,'Benchmark Data'!$B:$FF,AU$1,FALSE)/VLOOKUP($B53,'Benchmark Data'!$B:$FF,AU$1,FALSE)*AU55,"")</f>
        <v/>
      </c>
      <c r="AV54" s="143" t="str">
        <f>IFERROR(VLOOKUP($B54,'Benchmark Data'!$B:$FF,AV$1,FALSE)/VLOOKUP($B53,'Benchmark Data'!$B:$FF,AV$1,FALSE)*AV55,"")</f>
        <v/>
      </c>
      <c r="AW54" s="143" t="str">
        <f>IFERROR(VLOOKUP($B54,'Benchmark Data'!$B:$FF,AW$1,FALSE)/VLOOKUP($B53,'Benchmark Data'!$B:$FF,AW$1,FALSE)*AW55,"")</f>
        <v/>
      </c>
      <c r="AX54" s="143" t="str">
        <f>IFERROR(VLOOKUP($B54,'Benchmark Data'!$B:$FF,AX$1,FALSE)/VLOOKUP($B53,'Benchmark Data'!$B:$FF,AX$1,FALSE)*AX55,"")</f>
        <v/>
      </c>
      <c r="AY54" s="143" t="str">
        <f>IFERROR(VLOOKUP($B54,'Benchmark Data'!$B:$FF,AY$1,FALSE)/VLOOKUP($B53,'Benchmark Data'!$B:$FF,AY$1,FALSE)*AY55,"")</f>
        <v/>
      </c>
      <c r="AZ54" s="156" t="str">
        <f>IFERROR(VLOOKUP($B54,'Benchmark Data'!$B:$FF,AZ$1,FALSE)*AZ55,"")</f>
        <v/>
      </c>
      <c r="BA54" s="156" t="str">
        <f>IFERROR(VLOOKUP($B54,'Benchmark Data'!$B:$FF,BA$1,FALSE)*BA55,"")</f>
        <v/>
      </c>
      <c r="BB54" s="143" t="str">
        <f>IFERROR(VLOOKUP($B54,'Benchmark Data'!$B:$FF,BB$1,FALSE)/VLOOKUP($B53,'Benchmark Data'!$B:$FF,BB$1,FALSE)*BB55,"")</f>
        <v/>
      </c>
      <c r="BC54" s="143" t="str">
        <f>IFERROR(VLOOKUP($B54,'Benchmark Data'!$B:$FF,BC$1,FALSE)/VLOOKUP($B53,'Benchmark Data'!$B:$FF,BC$1,FALSE)*BC55,"")</f>
        <v/>
      </c>
      <c r="BD54" s="143" t="str">
        <f>IFERROR(VLOOKUP($B54,'Benchmark Data'!$B:$FF,BD$1,FALSE)/VLOOKUP($B53,'Benchmark Data'!$B:$FF,BD$1,FALSE)*BD55,"")</f>
        <v/>
      </c>
      <c r="BE54" s="143" t="str">
        <f>IFERROR(VLOOKUP($B54,'Benchmark Data'!$B:$FF,BE$1,FALSE)/VLOOKUP($B53,'Benchmark Data'!$B:$FF,BE$1,FALSE)*BE55,"")</f>
        <v/>
      </c>
      <c r="BF54" s="143" t="str">
        <f>IFERROR(VLOOKUP($B54,'Benchmark Data'!$B:$FF,BF$1,FALSE)/VLOOKUP($B53,'Benchmark Data'!$B:$FF,BF$1,FALSE)*BF55,"")</f>
        <v/>
      </c>
      <c r="BG54" s="143" t="str">
        <f>IFERROR(VLOOKUP($B54,'Benchmark Data'!$B:$FF,BG$1,FALSE)/VLOOKUP($B53,'Benchmark Data'!$B:$FF,BG$1,FALSE)*BG55,"")</f>
        <v/>
      </c>
      <c r="BH54" s="143" t="str">
        <f>IFERROR(VLOOKUP($B54,'Benchmark Data'!$B:$FF,BH$1,FALSE)/VLOOKUP($B53,'Benchmark Data'!$B:$FF,BH$1,FALSE)*BH55,"")</f>
        <v/>
      </c>
      <c r="BI54" s="143" t="str">
        <f>IFERROR(VLOOKUP($B54,'Benchmark Data'!$B:$FF,BI$1,FALSE)/VLOOKUP($B53,'Benchmark Data'!$B:$FF,BI$1,FALSE)*BI55,"")</f>
        <v/>
      </c>
      <c r="BJ54" s="143" t="str">
        <f>IFERROR(VLOOKUP($B54,'Benchmark Data'!$B:$FF,BJ$1,FALSE)/VLOOKUP($B53,'Benchmark Data'!$B:$FF,BJ$1,FALSE)*BJ55,"")</f>
        <v/>
      </c>
      <c r="BK54" s="143" t="str">
        <f>IFERROR(VLOOKUP($B54,'Benchmark Data'!$B:$FF,BK$1,FALSE)/VLOOKUP($B53,'Benchmark Data'!$B:$FF,BK$1,FALSE)*BK55,"")</f>
        <v/>
      </c>
      <c r="BL54" s="143" t="str">
        <f>IFERROR(VLOOKUP($B54,'Benchmark Data'!$B:$FF,BL$1,FALSE)/VLOOKUP($B53,'Benchmark Data'!$B:$FF,BL$1,FALSE)*BL55,"")</f>
        <v/>
      </c>
      <c r="BM54" s="143" t="str">
        <f>IFERROR(VLOOKUP($B54,'Benchmark Data'!$B:$FF,BM$1,FALSE)/VLOOKUP($B53,'Benchmark Data'!$B:$FF,BM$1,FALSE)*BM55,"")</f>
        <v/>
      </c>
      <c r="BN54" s="143" t="str">
        <f>IFERROR(VLOOKUP($B54,'Benchmark Data'!$B:$FF,BN$1,FALSE)/VLOOKUP($B53,'Benchmark Data'!$B:$FF,BN$1,FALSE)*BN55,"")</f>
        <v/>
      </c>
      <c r="BO54" s="143" t="str">
        <f>IFERROR(VLOOKUP($B54,'Benchmark Data'!$B:$FF,BO$1,FALSE)/VLOOKUP($B53,'Benchmark Data'!$B:$FF,BO$1,FALSE)*BO55,"")</f>
        <v/>
      </c>
      <c r="BP54" s="143" t="str">
        <f>IFERROR(VLOOKUP($B54,'Benchmark Data'!$B:$FF,BP$1,FALSE)/VLOOKUP($B53,'Benchmark Data'!$B:$FF,BP$1,FALSE)*BP55,"")</f>
        <v/>
      </c>
      <c r="BQ54" s="143" t="str">
        <f>IFERROR(VLOOKUP($B54,'Benchmark Data'!$B:$FF,BQ$1,FALSE)/VLOOKUP($B53,'Benchmark Data'!$B:$FF,BQ$1,FALSE)*BQ55,"")</f>
        <v/>
      </c>
      <c r="BR54" s="143" t="str">
        <f>IFERROR(VLOOKUP($B54,'Benchmark Data'!$B:$FF,BR$1,FALSE)/VLOOKUP($B53,'Benchmark Data'!$B:$FF,BR$1,FALSE)*BR55,"")</f>
        <v/>
      </c>
      <c r="BS54" s="143" t="str">
        <f>IFERROR(VLOOKUP($B54,'Benchmark Data'!$B:$FF,BS$1,FALSE)/VLOOKUP($B53,'Benchmark Data'!$B:$FF,BS$1,FALSE)*BS55,"")</f>
        <v/>
      </c>
      <c r="BT54" s="143" t="str">
        <f>IFERROR(VLOOKUP($B54,'Benchmark Data'!$B:$FF,BT$1,FALSE)/VLOOKUP($B53,'Benchmark Data'!$B:$FF,BT$1,FALSE)*BT55,"")</f>
        <v/>
      </c>
      <c r="BU54" s="143" t="str">
        <f>IFERROR(VLOOKUP($B54,'Benchmark Data'!$B:$FF,BU$1,FALSE)/VLOOKUP($B53,'Benchmark Data'!$B:$FF,BU$1,FALSE)*BU55,"")</f>
        <v/>
      </c>
      <c r="BV54" s="143" t="str">
        <f>IFERROR(VLOOKUP($B54,'Benchmark Data'!$B:$FF,BV$1,FALSE)/VLOOKUP($B53,'Benchmark Data'!$B:$FF,BV$1,FALSE)*BV55,"")</f>
        <v/>
      </c>
      <c r="BW54" s="143" t="str">
        <f>IFERROR(VLOOKUP($B54,'Benchmark Data'!$B:$FF,BW$1,FALSE)/VLOOKUP($B53,'Benchmark Data'!$B:$FF,BW$1,FALSE)*BW55,"")</f>
        <v/>
      </c>
      <c r="BX54" s="143" t="str">
        <f>IFERROR(VLOOKUP($B54,'Benchmark Data'!$B:$FF,BX$1,FALSE)/VLOOKUP($B53,'Benchmark Data'!$B:$FF,BX$1,FALSE)*BX55,"")</f>
        <v/>
      </c>
      <c r="BY54" s="143" t="str">
        <f>IFERROR(VLOOKUP($B54,'Benchmark Data'!$B:$FF,BY$1,FALSE)/VLOOKUP($B53,'Benchmark Data'!$B:$FF,BY$1,FALSE)*BY55,"")</f>
        <v/>
      </c>
      <c r="BZ54" s="143" t="str">
        <f>IFERROR(VLOOKUP($B54,'Benchmark Data'!$B:$FF,BZ$1,FALSE)/VLOOKUP($B53,'Benchmark Data'!$B:$FF,BZ$1,FALSE)*BZ55,"")</f>
        <v/>
      </c>
      <c r="CA54" s="143" t="str">
        <f>IFERROR(VLOOKUP($B54,'Benchmark Data'!$B:$FF,CA$1,FALSE)/VLOOKUP($B53,'Benchmark Data'!$B:$FF,CA$1,FALSE)*CA55,"")</f>
        <v/>
      </c>
      <c r="CB54" s="143" t="str">
        <f>IFERROR(VLOOKUP($B54,'Benchmark Data'!$B:$FF,CB$1,FALSE)/VLOOKUP($B53,'Benchmark Data'!$B:$FF,CB$1,FALSE)*CB55,"")</f>
        <v/>
      </c>
      <c r="CC54" s="143" t="str">
        <f>IFERROR(VLOOKUP($B54,'Benchmark Data'!$B:$FF,CC$1,FALSE)/VLOOKUP($B53,'Benchmark Data'!$B:$FF,CC$1,FALSE)*CC55,"")</f>
        <v/>
      </c>
      <c r="CD54" s="143" t="str">
        <f>IFERROR(VLOOKUP($B54,'Benchmark Data'!$B:$FF,CD$1,FALSE)/VLOOKUP($B53,'Benchmark Data'!$B:$FF,CD$1,FALSE)*CD55,"")</f>
        <v/>
      </c>
      <c r="CE54" s="143" t="str">
        <f>IFERROR(VLOOKUP($B54,'Benchmark Data'!$B:$FF,CE$1,FALSE)/VLOOKUP($B53,'Benchmark Data'!$B:$FF,CE$1,FALSE)*CE55,"")</f>
        <v/>
      </c>
      <c r="CF54" s="143" t="str">
        <f>IFERROR(VLOOKUP($B54,'Benchmark Data'!$B:$FF,CF$1,FALSE)/VLOOKUP($B53,'Benchmark Data'!$B:$FF,CF$1,FALSE)*CF55,"")</f>
        <v/>
      </c>
      <c r="CG54" s="143" t="str">
        <f>IFERROR(VLOOKUP($B54,'Benchmark Data'!$B:$FF,CG$1,FALSE)/VLOOKUP($B53,'Benchmark Data'!$B:$FF,CG$1,FALSE)*CG55,"")</f>
        <v/>
      </c>
      <c r="CH54" s="156" t="str">
        <f>IFERROR(VLOOKUP($B54,'Benchmark Data'!$B:$FF,CH$1,FALSE)*CH55,"")</f>
        <v/>
      </c>
      <c r="CI54" s="143" t="str">
        <f>IFERROR(VLOOKUP($B54,'Benchmark Data'!$B:$FF,CI$1,FALSE)/VLOOKUP($B53,'Benchmark Data'!$B:$FF,CI$1,FALSE)*CI55,"")</f>
        <v/>
      </c>
      <c r="CJ54" s="143" t="str">
        <f>IFERROR(VLOOKUP($B54,'Benchmark Data'!$B:$FF,CJ$1,FALSE)/VLOOKUP($B53,'Benchmark Data'!$B:$FF,CJ$1,FALSE)*CJ55,"")</f>
        <v/>
      </c>
      <c r="CK54" s="143" t="str">
        <f>IFERROR(VLOOKUP($B54,'Benchmark Data'!$B:$FF,CK$1,FALSE)/VLOOKUP($B53,'Benchmark Data'!$B:$FF,CK$1,FALSE)*CK55,"")</f>
        <v/>
      </c>
      <c r="CL54" s="143" t="str">
        <f>IFERROR(VLOOKUP($B54,'Benchmark Data'!$B:$AAA,CL$1,FALSE)/VLOOKUP($B53,'Benchmark Data'!$B:$AAA,CL$1,FALSE)*CL55,"")</f>
        <v/>
      </c>
      <c r="CM54" s="143" t="str">
        <f>IFERROR(VLOOKUP($B54,'Benchmark Data'!$B:$AAA,CM$1,FALSE)/VLOOKUP($B53,'Benchmark Data'!$B:$AAA,CM$1,FALSE)*CM55,"")</f>
        <v/>
      </c>
      <c r="CN54" s="143" t="str">
        <f>IFERROR(VLOOKUP($B54,'Benchmark Data'!$B:$AAA,CN$1,FALSE)/VLOOKUP($B53,'Benchmark Data'!$B:$AAA,CN$1,FALSE)*CN55,"")</f>
        <v/>
      </c>
      <c r="CO54" s="143" t="str">
        <f>IFERROR(VLOOKUP($B54,'Benchmark Data'!$B:$AAA,CO$1,FALSE)/VLOOKUP($B53,'Benchmark Data'!$B:$AAA,CO$1,FALSE)*CO55,"")</f>
        <v/>
      </c>
      <c r="CP54" s="143" t="str">
        <f>IFERROR(VLOOKUP($B54,'Benchmark Data'!$B:$AAA,CP$1,FALSE)/VLOOKUP($B53,'Benchmark Data'!$B:$AAA,CP$1,FALSE)*CP55,"")</f>
        <v/>
      </c>
      <c r="CQ54" s="143" t="str">
        <f>IFERROR(VLOOKUP($B54,'Benchmark Data'!$B:$AAA,CQ$1,FALSE)/VLOOKUP($B53,'Benchmark Data'!$B:$AAA,CQ$1,FALSE)*CQ55,"")</f>
        <v/>
      </c>
      <c r="CR54" s="143" t="str">
        <f>IFERROR(VLOOKUP($B54,'Benchmark Data'!$B:$AAA,CR$1,FALSE)/VLOOKUP($B53,'Benchmark Data'!$B:$AAA,CR$1,FALSE)*CR55,"")</f>
        <v/>
      </c>
      <c r="CS54" s="143" t="str">
        <f>IFERROR(VLOOKUP($B54,'Benchmark Data'!$B:$AAA,CS$1,FALSE)/VLOOKUP($B53,'Benchmark Data'!$B:$AAA,CS$1,FALSE)*CS55,"")</f>
        <v/>
      </c>
      <c r="CT54" s="143" t="str">
        <f>IFERROR(VLOOKUP($B54,'Benchmark Data'!$B:$AAA,CT$1,FALSE)/VLOOKUP($B53,'Benchmark Data'!$B:$AAA,CT$1,FALSE)*CT55,"")</f>
        <v/>
      </c>
      <c r="CU54" s="143" t="str">
        <f>IFERROR(VLOOKUP($B54,'Benchmark Data'!$B:$AAA,CU$1,FALSE)/VLOOKUP($B53,'Benchmark Data'!$B:$AAA,CU$1,FALSE)*CU55,"")</f>
        <v/>
      </c>
      <c r="CV54" s="143" t="str">
        <f>IFERROR(VLOOKUP($B54,'Benchmark Data'!$B:$AAA,CV$1,FALSE)/VLOOKUP($B53,'Benchmark Data'!$B:$AAA,CV$1,FALSE)*CV55,"")</f>
        <v/>
      </c>
      <c r="CW54" s="143" t="str">
        <f>IFERROR(VLOOKUP($B54,'Benchmark Data'!$B:$AAA,CW$1,FALSE)/VLOOKUP($B53,'Benchmark Data'!$B:$AAA,CW$1,FALSE)*CW55,"")</f>
        <v/>
      </c>
      <c r="CX54" s="143" t="str">
        <f>IFERROR(VLOOKUP($B54,'Benchmark Data'!$B:$AAA,CX$1,FALSE)/VLOOKUP($B53,'Benchmark Data'!$B:$AAA,CX$1,FALSE)*CX55,"")</f>
        <v/>
      </c>
      <c r="CY54" s="143" t="str">
        <f>IFERROR(VLOOKUP($B54,'Benchmark Data'!$B:$AAA,CY$1,FALSE)/VLOOKUP($B53,'Benchmark Data'!$B:$AAA,CY$1,FALSE)*CY55,"")</f>
        <v/>
      </c>
      <c r="CZ54" s="143" t="str">
        <f>IFERROR(VLOOKUP($B54,'Benchmark Data'!$B:$AAA,CZ$1,FALSE)/VLOOKUP($B53,'Benchmark Data'!$B:$AAA,CZ$1,FALSE)*CZ55,"")</f>
        <v/>
      </c>
      <c r="DA54" s="143" t="str">
        <f>IFERROR(VLOOKUP($B54,'Benchmark Data'!$B:$AAA,DA$1,FALSE)/VLOOKUP($B53,'Benchmark Data'!$B:$AAA,DA$1,FALSE)*DA55,"")</f>
        <v/>
      </c>
      <c r="DB54" s="143" t="str">
        <f>IFERROR(VLOOKUP($B54,'Benchmark Data'!$B:$AAA,DB$1,FALSE)/VLOOKUP($B53,'Benchmark Data'!$B:$AAA,DB$1,FALSE)*DB55,"")</f>
        <v/>
      </c>
      <c r="DC54" s="143" t="str">
        <f>IFERROR(VLOOKUP($B54,'Benchmark Data'!$B:$AAA,DC$1,FALSE)/VLOOKUP($B53,'Benchmark Data'!$B:$AAA,DC$1,FALSE)*DC55,"")</f>
        <v/>
      </c>
      <c r="DD54" s="143" t="str">
        <f>IFERROR(VLOOKUP($B54,'Benchmark Data'!$B:$AAA,DD$1,FALSE)/VLOOKUP($B53,'Benchmark Data'!$B:$AAA,DD$1,FALSE)*DD55,"")</f>
        <v/>
      </c>
      <c r="DE54" s="143" t="str">
        <f>IFERROR(VLOOKUP($B54,'Benchmark Data'!$B:$AAA,DE$1,FALSE)/VLOOKUP($B53,'Benchmark Data'!$B:$AAA,DE$1,FALSE)*DE55,"")</f>
        <v/>
      </c>
      <c r="DF54" s="143" t="str">
        <f>IFERROR(VLOOKUP($B54,'Benchmark Data'!$B:$AAA,DF$1,FALSE)/VLOOKUP($B53,'Benchmark Data'!$B:$AAA,DF$1,FALSE)*DF55,"")</f>
        <v/>
      </c>
      <c r="DG54" s="143" t="str">
        <f>IFERROR(VLOOKUP($B54,'Benchmark Data'!$B:$AAA,DG$1,FALSE)/VLOOKUP($B53,'Benchmark Data'!$B:$AAA,DG$1,FALSE)*DG55,"")</f>
        <v/>
      </c>
      <c r="DH54" s="143" t="str">
        <f>IFERROR(VLOOKUP($B54,'Benchmark Data'!$B:$AAA,DH$1,FALSE)/VLOOKUP($B53,'Benchmark Data'!$B:$AAA,DH$1,FALSE)*DH55,"")</f>
        <v/>
      </c>
      <c r="DI54" s="143" t="str">
        <f>IFERROR(VLOOKUP($B54,'Benchmark Data'!$B:$AAA,DI$1,FALSE)/VLOOKUP($B53,'Benchmark Data'!$B:$AAA,DI$1,FALSE)*DI55,"")</f>
        <v/>
      </c>
    </row>
    <row r="55" spans="1:113">
      <c r="A55" s="94">
        <f t="shared" si="33"/>
        <v>146</v>
      </c>
      <c r="B55" s="168">
        <f t="shared" si="34"/>
        <v>41639</v>
      </c>
      <c r="C55" s="143" t="str">
        <f>IFERROR(VLOOKUP($B55,'Benchmark Data'!$B:$FF,C$1,FALSE)/VLOOKUP($B54,'Benchmark Data'!$B:$FF,C$1,FALSE)*C56,"")</f>
        <v/>
      </c>
      <c r="D55" s="143" t="str">
        <f>IFERROR(VLOOKUP($B55,'Benchmark Data'!$B:$FF,D$1,FALSE)/VLOOKUP($B54,'Benchmark Data'!$B:$FF,D$1,FALSE)*D56,"")</f>
        <v/>
      </c>
      <c r="E55" s="143" t="str">
        <f>IFERROR(VLOOKUP($B55,'Benchmark Data'!$B:$FF,E$1,FALSE)/VLOOKUP($B54,'Benchmark Data'!$B:$FF,E$1,FALSE)*E56,"")</f>
        <v/>
      </c>
      <c r="F55" s="143" t="str">
        <f>IFERROR(VLOOKUP($B55,'Benchmark Data'!$B:$FF,F$1,FALSE)/VLOOKUP($B54,'Benchmark Data'!$B:$FF,F$1,FALSE)*F56,"")</f>
        <v/>
      </c>
      <c r="G55" s="143" t="str">
        <f>IFERROR(VLOOKUP($B55,'Benchmark Data'!$B:$FF,G$1,FALSE)/VLOOKUP($B54,'Benchmark Data'!$B:$FF,G$1,FALSE)*G56,"")</f>
        <v/>
      </c>
      <c r="H55" s="143" t="str">
        <f>IFERROR(VLOOKUP($B55,'Benchmark Data'!$B:$FF,H$1,FALSE)/VLOOKUP($B54,'Benchmark Data'!$B:$FF,H$1,FALSE)*H56,"")</f>
        <v/>
      </c>
      <c r="I55" s="143" t="str">
        <f>IFERROR(VLOOKUP($B55,'Benchmark Data'!$B:$FF,I$1,FALSE)/VLOOKUP($B54,'Benchmark Data'!$B:$FF,I$1,FALSE)*I56,"")</f>
        <v/>
      </c>
      <c r="J55" s="143" t="str">
        <f>IFERROR(VLOOKUP($B55,'Benchmark Data'!$B:$FF,J$1,FALSE)/VLOOKUP($B54,'Benchmark Data'!$B:$FF,J$1,FALSE)*J56,"")</f>
        <v/>
      </c>
      <c r="K55" s="156" t="str">
        <f>IFERROR(VLOOKUP($B55,'Benchmark Data'!$B:$FF,K$1,FALSE)*K56,"")</f>
        <v/>
      </c>
      <c r="L55" s="156" t="str">
        <f>IFERROR(VLOOKUP($B55,'Benchmark Data'!$B:$FF,L$1,FALSE)*L56,"")</f>
        <v/>
      </c>
      <c r="M55" s="156" t="str">
        <f>IFERROR(VLOOKUP($B55,'Benchmark Data'!$B:$FF,M$1,FALSE)*M56,"")</f>
        <v/>
      </c>
      <c r="N55" s="143" t="str">
        <f>IFERROR(VLOOKUP($B55,'Benchmark Data'!$B:$FF,N$1,FALSE)/VLOOKUP($B54,'Benchmark Data'!$B:$FF,N$1,FALSE)*N56,"")</f>
        <v/>
      </c>
      <c r="O55" s="143" t="str">
        <f>IFERROR(VLOOKUP($B55,'Benchmark Data'!$B:$FF,O$1,FALSE)/VLOOKUP($B54,'Benchmark Data'!$B:$FF,O$1,FALSE)*O56,"")</f>
        <v/>
      </c>
      <c r="P55" s="143" t="str">
        <f>IFERROR(VLOOKUP($B55,'Benchmark Data'!$B:$FF,P$1,FALSE)/VLOOKUP($B54,'Benchmark Data'!$B:$FF,P$1,FALSE)*P56,"")</f>
        <v/>
      </c>
      <c r="Q55" s="156">
        <f>IFERROR(VLOOKUP($B55,'Benchmark Data'!$B:$FF,Q$1,FALSE)*Q56,"")</f>
        <v>2.9444016451470656</v>
      </c>
      <c r="R55" s="156">
        <f>IFERROR(VLOOKUP($B55,'Benchmark Data'!$B:$FF,R$1,FALSE)*R56,"")</f>
        <v>2.9444016451470656</v>
      </c>
      <c r="S55" s="156">
        <f>IFERROR(VLOOKUP($B55,'Benchmark Data'!$B:$FF,S$1,FALSE)*S56,"")</f>
        <v>2.9444016451470656</v>
      </c>
      <c r="T55" s="156">
        <f>IFERROR(VLOOKUP($B55,'Benchmark Data'!$B:$FF,T$1,FALSE)*T56,"")</f>
        <v>2.9444016451470656</v>
      </c>
      <c r="U55" s="156" t="str">
        <f>IFERROR(VLOOKUP($B55,'Benchmark Data'!$B:$FF,U$1,FALSE)*U56,"")</f>
        <v/>
      </c>
      <c r="V55" s="143">
        <f>IFERROR(VLOOKUP($B55,'Benchmark Data'!$B:$FF,V$1,FALSE)/VLOOKUP($B54,'Benchmark Data'!$B:$FF,V$1,FALSE)*V56,"")</f>
        <v>3.4324440776298397</v>
      </c>
      <c r="W55" s="143">
        <f>IFERROR(VLOOKUP($B55,'Benchmark Data'!$B:$FF,W$1,FALSE)/VLOOKUP($B54,'Benchmark Data'!$B:$FF,W$1,FALSE)*W56,"")</f>
        <v>3.4324440776298397</v>
      </c>
      <c r="X55" s="143">
        <f>IFERROR(VLOOKUP($B55,'Benchmark Data'!$B:$FF,X$1,FALSE)/VLOOKUP($B54,'Benchmark Data'!$B:$FF,X$1,FALSE)*X56,"")</f>
        <v>3.4324440776298397</v>
      </c>
      <c r="Y55" s="143">
        <f>IFERROR(VLOOKUP($B55,'Benchmark Data'!$B:$FF,Y$1,FALSE)/VLOOKUP($B54,'Benchmark Data'!$B:$FF,Y$1,FALSE)*Y56,"")</f>
        <v>3.4324440776298397</v>
      </c>
      <c r="Z55" s="143" t="str">
        <f>IFERROR(VLOOKUP($B55,'Benchmark Data'!$B:$FF,Z$1,FALSE)/VLOOKUP($B54,'Benchmark Data'!$B:$FF,Z$1,FALSE)*Z56,"")</f>
        <v/>
      </c>
      <c r="AA55" s="143" t="str">
        <f>IFERROR(VLOOKUP($B55,'Benchmark Data'!$B:$FF,AA$1,FALSE)/VLOOKUP($B54,'Benchmark Data'!$B:$FF,AA$1,FALSE)*AA56,"")</f>
        <v/>
      </c>
      <c r="AB55" s="143" t="str">
        <f>IFERROR(VLOOKUP($B55,'Benchmark Data'!$B:$FF,AB$1,FALSE)/VLOOKUP($B54,'Benchmark Data'!$B:$FF,AB$1,FALSE)*AB56,"")</f>
        <v/>
      </c>
      <c r="AC55" s="143" t="str">
        <f>IFERROR(VLOOKUP($B55,'Benchmark Data'!$B:$FF,AC$1,FALSE)/VLOOKUP($B54,'Benchmark Data'!$B:$FF,AC$1,FALSE)*AC56,"")</f>
        <v/>
      </c>
      <c r="AD55" s="143" t="str">
        <f>IFERROR(VLOOKUP($B55,'Benchmark Data'!$B:$FF,AD$1,FALSE)/VLOOKUP($B54,'Benchmark Data'!$B:$FF,AD$1,FALSE)*AD56,"")</f>
        <v/>
      </c>
      <c r="AE55" s="143" t="str">
        <f>IFERROR(VLOOKUP($B55,'Benchmark Data'!$B:$FF,AE$1,FALSE)/VLOOKUP($B54,'Benchmark Data'!$B:$FF,AE$1,FALSE)*AE56,"")</f>
        <v/>
      </c>
      <c r="AF55" s="143" t="str">
        <f>IFERROR(VLOOKUP($B55,'Benchmark Data'!$B:$FF,AF$1,FALSE)/VLOOKUP($B54,'Benchmark Data'!$B:$FF,AF$1,FALSE)*AF56,"")</f>
        <v/>
      </c>
      <c r="AG55" s="143" t="str">
        <f>IFERROR(VLOOKUP($B55,'Benchmark Data'!$B:$FF,AG$1,FALSE)/VLOOKUP($B54,'Benchmark Data'!$B:$FF,AG$1,FALSE)*AG56,"")</f>
        <v/>
      </c>
      <c r="AH55" s="143" t="str">
        <f>IFERROR(VLOOKUP($B55,'Benchmark Data'!$B:$FF,AH$1,FALSE)/VLOOKUP($B54,'Benchmark Data'!$B:$FF,AH$1,FALSE)*AH56,"")</f>
        <v/>
      </c>
      <c r="AI55" s="143" t="str">
        <f>IFERROR(VLOOKUP($B55,'Benchmark Data'!$B:$FF,AI$1,FALSE)/VLOOKUP($B54,'Benchmark Data'!$B:$FF,AI$1,FALSE)*AI56,"")</f>
        <v/>
      </c>
      <c r="AJ55" s="143" t="str">
        <f>IFERROR(VLOOKUP($B55,'Benchmark Data'!$B:$FF,AJ$1,FALSE)/VLOOKUP($B54,'Benchmark Data'!$B:$FF,AJ$1,FALSE)*AJ56,"")</f>
        <v/>
      </c>
      <c r="AK55" s="143" t="str">
        <f>IFERROR(VLOOKUP($B55,'Benchmark Data'!$B:$FF,AK$1,FALSE)/VLOOKUP($B54,'Benchmark Data'!$B:$FF,AK$1,FALSE)*AK56,"")</f>
        <v/>
      </c>
      <c r="AL55" s="143" t="str">
        <f>IFERROR(VLOOKUP($B55,'Benchmark Data'!$B:$FF,AL$1,FALSE)/VLOOKUP($B54,'Benchmark Data'!$B:$FF,AL$1,FALSE)*AL56,"")</f>
        <v/>
      </c>
      <c r="AM55" s="143" t="str">
        <f>IFERROR(VLOOKUP($B55,'Benchmark Data'!$B:$FF,AM$1,FALSE)/VLOOKUP($B54,'Benchmark Data'!$B:$FF,AM$1,FALSE)*AM56,"")</f>
        <v/>
      </c>
      <c r="AN55" s="143" t="str">
        <f>IFERROR(VLOOKUP($B55,'Benchmark Data'!$B:$FF,AN$1,FALSE)/VLOOKUP($B54,'Benchmark Data'!$B:$FF,AN$1,FALSE)*AN56,"")</f>
        <v/>
      </c>
      <c r="AO55" s="143" t="str">
        <f>IFERROR(VLOOKUP($B55,'Benchmark Data'!$B:$FF,AO$1,FALSE)/VLOOKUP($B54,'Benchmark Data'!$B:$FF,AO$1,FALSE)*AO56,"")</f>
        <v/>
      </c>
      <c r="AP55" s="143" t="str">
        <f>IFERROR(VLOOKUP($B55,'Benchmark Data'!$B:$FF,AP$1,FALSE)/VLOOKUP($B54,'Benchmark Data'!$B:$FF,AP$1,FALSE)*AP56,"")</f>
        <v/>
      </c>
      <c r="AQ55" s="143" t="str">
        <f>IFERROR(VLOOKUP($B55,'Benchmark Data'!$B:$FF,AQ$1,FALSE)/VLOOKUP($B54,'Benchmark Data'!$B:$FF,AQ$1,FALSE)*AQ56,"")</f>
        <v/>
      </c>
      <c r="AR55" s="143" t="str">
        <f>IFERROR(VLOOKUP($B55,'Benchmark Data'!$B:$FF,AR$1,FALSE)/VLOOKUP($B54,'Benchmark Data'!$B:$FF,AR$1,FALSE)*AR56,"")</f>
        <v/>
      </c>
      <c r="AS55" s="143" t="str">
        <f>IFERROR(VLOOKUP($B55,'Benchmark Data'!$B:$FF,AS$1,FALSE)/VLOOKUP($B54,'Benchmark Data'!$B:$FF,AS$1,FALSE)*AS56,"")</f>
        <v/>
      </c>
      <c r="AT55" s="143" t="str">
        <f>IFERROR(VLOOKUP($B55,'Benchmark Data'!$B:$FF,AT$1,FALSE)/VLOOKUP($B54,'Benchmark Data'!$B:$FF,AT$1,FALSE)*AT56,"")</f>
        <v/>
      </c>
      <c r="AU55" s="143" t="str">
        <f>IFERROR(VLOOKUP($B55,'Benchmark Data'!$B:$FF,AU$1,FALSE)/VLOOKUP($B54,'Benchmark Data'!$B:$FF,AU$1,FALSE)*AU56,"")</f>
        <v/>
      </c>
      <c r="AV55" s="143" t="str">
        <f>IFERROR(VLOOKUP($B55,'Benchmark Data'!$B:$FF,AV$1,FALSE)/VLOOKUP($B54,'Benchmark Data'!$B:$FF,AV$1,FALSE)*AV56,"")</f>
        <v/>
      </c>
      <c r="AW55" s="143" t="str">
        <f>IFERROR(VLOOKUP($B55,'Benchmark Data'!$B:$FF,AW$1,FALSE)/VLOOKUP($B54,'Benchmark Data'!$B:$FF,AW$1,FALSE)*AW56,"")</f>
        <v/>
      </c>
      <c r="AX55" s="143" t="str">
        <f>IFERROR(VLOOKUP($B55,'Benchmark Data'!$B:$FF,AX$1,FALSE)/VLOOKUP($B54,'Benchmark Data'!$B:$FF,AX$1,FALSE)*AX56,"")</f>
        <v/>
      </c>
      <c r="AY55" s="143" t="str">
        <f>IFERROR(VLOOKUP($B55,'Benchmark Data'!$B:$FF,AY$1,FALSE)/VLOOKUP($B54,'Benchmark Data'!$B:$FF,AY$1,FALSE)*AY56,"")</f>
        <v/>
      </c>
      <c r="AZ55" s="156" t="str">
        <f>IFERROR(VLOOKUP($B55,'Benchmark Data'!$B:$FF,AZ$1,FALSE)*AZ56,"")</f>
        <v/>
      </c>
      <c r="BA55" s="156" t="str">
        <f>IFERROR(VLOOKUP($B55,'Benchmark Data'!$B:$FF,BA$1,FALSE)*BA56,"")</f>
        <v/>
      </c>
      <c r="BB55" s="143" t="str">
        <f>IFERROR(VLOOKUP($B55,'Benchmark Data'!$B:$FF,BB$1,FALSE)/VLOOKUP($B54,'Benchmark Data'!$B:$FF,BB$1,FALSE)*BB56,"")</f>
        <v/>
      </c>
      <c r="BC55" s="143" t="str">
        <f>IFERROR(VLOOKUP($B55,'Benchmark Data'!$B:$FF,BC$1,FALSE)/VLOOKUP($B54,'Benchmark Data'!$B:$FF,BC$1,FALSE)*BC56,"")</f>
        <v/>
      </c>
      <c r="BD55" s="143" t="str">
        <f>IFERROR(VLOOKUP($B55,'Benchmark Data'!$B:$FF,BD$1,FALSE)/VLOOKUP($B54,'Benchmark Data'!$B:$FF,BD$1,FALSE)*BD56,"")</f>
        <v/>
      </c>
      <c r="BE55" s="143" t="str">
        <f>IFERROR(VLOOKUP($B55,'Benchmark Data'!$B:$FF,BE$1,FALSE)/VLOOKUP($B54,'Benchmark Data'!$B:$FF,BE$1,FALSE)*BE56,"")</f>
        <v/>
      </c>
      <c r="BF55" s="143" t="str">
        <f>IFERROR(VLOOKUP($B55,'Benchmark Data'!$B:$FF,BF$1,FALSE)/VLOOKUP($B54,'Benchmark Data'!$B:$FF,BF$1,FALSE)*BF56,"")</f>
        <v/>
      </c>
      <c r="BG55" s="143" t="str">
        <f>IFERROR(VLOOKUP($B55,'Benchmark Data'!$B:$FF,BG$1,FALSE)/VLOOKUP($B54,'Benchmark Data'!$B:$FF,BG$1,FALSE)*BG56,"")</f>
        <v/>
      </c>
      <c r="BH55" s="143" t="str">
        <f>IFERROR(VLOOKUP($B55,'Benchmark Data'!$B:$FF,BH$1,FALSE)/VLOOKUP($B54,'Benchmark Data'!$B:$FF,BH$1,FALSE)*BH56,"")</f>
        <v/>
      </c>
      <c r="BI55" s="143" t="str">
        <f>IFERROR(VLOOKUP($B55,'Benchmark Data'!$B:$FF,BI$1,FALSE)/VLOOKUP($B54,'Benchmark Data'!$B:$FF,BI$1,FALSE)*BI56,"")</f>
        <v/>
      </c>
      <c r="BJ55" s="143" t="str">
        <f>IFERROR(VLOOKUP($B55,'Benchmark Data'!$B:$FF,BJ$1,FALSE)/VLOOKUP($B54,'Benchmark Data'!$B:$FF,BJ$1,FALSE)*BJ56,"")</f>
        <v/>
      </c>
      <c r="BK55" s="143" t="str">
        <f>IFERROR(VLOOKUP($B55,'Benchmark Data'!$B:$FF,BK$1,FALSE)/VLOOKUP($B54,'Benchmark Data'!$B:$FF,BK$1,FALSE)*BK56,"")</f>
        <v/>
      </c>
      <c r="BL55" s="143" t="str">
        <f>IFERROR(VLOOKUP($B55,'Benchmark Data'!$B:$FF,BL$1,FALSE)/VLOOKUP($B54,'Benchmark Data'!$B:$FF,BL$1,FALSE)*BL56,"")</f>
        <v/>
      </c>
      <c r="BM55" s="143" t="str">
        <f>IFERROR(VLOOKUP($B55,'Benchmark Data'!$B:$FF,BM$1,FALSE)/VLOOKUP($B54,'Benchmark Data'!$B:$FF,BM$1,FALSE)*BM56,"")</f>
        <v/>
      </c>
      <c r="BN55" s="143" t="str">
        <f>IFERROR(VLOOKUP($B55,'Benchmark Data'!$B:$FF,BN$1,FALSE)/VLOOKUP($B54,'Benchmark Data'!$B:$FF,BN$1,FALSE)*BN56,"")</f>
        <v/>
      </c>
      <c r="BO55" s="143" t="str">
        <f>IFERROR(VLOOKUP($B55,'Benchmark Data'!$B:$FF,BO$1,FALSE)/VLOOKUP($B54,'Benchmark Data'!$B:$FF,BO$1,FALSE)*BO56,"")</f>
        <v/>
      </c>
      <c r="BP55" s="143" t="str">
        <f>IFERROR(VLOOKUP($B55,'Benchmark Data'!$B:$FF,BP$1,FALSE)/VLOOKUP($B54,'Benchmark Data'!$B:$FF,BP$1,FALSE)*BP56,"")</f>
        <v/>
      </c>
      <c r="BQ55" s="143" t="str">
        <f>IFERROR(VLOOKUP($B55,'Benchmark Data'!$B:$FF,BQ$1,FALSE)/VLOOKUP($B54,'Benchmark Data'!$B:$FF,BQ$1,FALSE)*BQ56,"")</f>
        <v/>
      </c>
      <c r="BR55" s="143" t="str">
        <f>IFERROR(VLOOKUP($B55,'Benchmark Data'!$B:$FF,BR$1,FALSE)/VLOOKUP($B54,'Benchmark Data'!$B:$FF,BR$1,FALSE)*BR56,"")</f>
        <v/>
      </c>
      <c r="BS55" s="143" t="str">
        <f>IFERROR(VLOOKUP($B55,'Benchmark Data'!$B:$FF,BS$1,FALSE)/VLOOKUP($B54,'Benchmark Data'!$B:$FF,BS$1,FALSE)*BS56,"")</f>
        <v/>
      </c>
      <c r="BT55" s="143" t="str">
        <f>IFERROR(VLOOKUP($B55,'Benchmark Data'!$B:$FF,BT$1,FALSE)/VLOOKUP($B54,'Benchmark Data'!$B:$FF,BT$1,FALSE)*BT56,"")</f>
        <v/>
      </c>
      <c r="BU55" s="143" t="str">
        <f>IFERROR(VLOOKUP($B55,'Benchmark Data'!$B:$FF,BU$1,FALSE)/VLOOKUP($B54,'Benchmark Data'!$B:$FF,BU$1,FALSE)*BU56,"")</f>
        <v/>
      </c>
      <c r="BV55" s="143" t="str">
        <f>IFERROR(VLOOKUP($B55,'Benchmark Data'!$B:$FF,BV$1,FALSE)/VLOOKUP($B54,'Benchmark Data'!$B:$FF,BV$1,FALSE)*BV56,"")</f>
        <v/>
      </c>
      <c r="BW55" s="143" t="str">
        <f>IFERROR(VLOOKUP($B55,'Benchmark Data'!$B:$FF,BW$1,FALSE)/VLOOKUP($B54,'Benchmark Data'!$B:$FF,BW$1,FALSE)*BW56,"")</f>
        <v/>
      </c>
      <c r="BX55" s="143" t="str">
        <f>IFERROR(VLOOKUP($B55,'Benchmark Data'!$B:$FF,BX$1,FALSE)/VLOOKUP($B54,'Benchmark Data'!$B:$FF,BX$1,FALSE)*BX56,"")</f>
        <v/>
      </c>
      <c r="BY55" s="143" t="str">
        <f>IFERROR(VLOOKUP($B55,'Benchmark Data'!$B:$FF,BY$1,FALSE)/VLOOKUP($B54,'Benchmark Data'!$B:$FF,BY$1,FALSE)*BY56,"")</f>
        <v/>
      </c>
      <c r="BZ55" s="143" t="str">
        <f>IFERROR(VLOOKUP($B55,'Benchmark Data'!$B:$FF,BZ$1,FALSE)/VLOOKUP($B54,'Benchmark Data'!$B:$FF,BZ$1,FALSE)*BZ56,"")</f>
        <v/>
      </c>
      <c r="CA55" s="143" t="str">
        <f>IFERROR(VLOOKUP($B55,'Benchmark Data'!$B:$FF,CA$1,FALSE)/VLOOKUP($B54,'Benchmark Data'!$B:$FF,CA$1,FALSE)*CA56,"")</f>
        <v/>
      </c>
      <c r="CB55" s="143" t="str">
        <f>IFERROR(VLOOKUP($B55,'Benchmark Data'!$B:$FF,CB$1,FALSE)/VLOOKUP($B54,'Benchmark Data'!$B:$FF,CB$1,FALSE)*CB56,"")</f>
        <v/>
      </c>
      <c r="CC55" s="143" t="str">
        <f>IFERROR(VLOOKUP($B55,'Benchmark Data'!$B:$FF,CC$1,FALSE)/VLOOKUP($B54,'Benchmark Data'!$B:$FF,CC$1,FALSE)*CC56,"")</f>
        <v/>
      </c>
      <c r="CD55" s="143" t="str">
        <f>IFERROR(VLOOKUP($B55,'Benchmark Data'!$B:$FF,CD$1,FALSE)/VLOOKUP($B54,'Benchmark Data'!$B:$FF,CD$1,FALSE)*CD56,"")</f>
        <v/>
      </c>
      <c r="CE55" s="143" t="str">
        <f>IFERROR(VLOOKUP($B55,'Benchmark Data'!$B:$FF,CE$1,FALSE)/VLOOKUP($B54,'Benchmark Data'!$B:$FF,CE$1,FALSE)*CE56,"")</f>
        <v/>
      </c>
      <c r="CF55" s="143" t="str">
        <f>IFERROR(VLOOKUP($B55,'Benchmark Data'!$B:$FF,CF$1,FALSE)/VLOOKUP($B54,'Benchmark Data'!$B:$FF,CF$1,FALSE)*CF56,"")</f>
        <v/>
      </c>
      <c r="CG55" s="143" t="str">
        <f>IFERROR(VLOOKUP($B55,'Benchmark Data'!$B:$FF,CG$1,FALSE)/VLOOKUP($B54,'Benchmark Data'!$B:$FF,CG$1,FALSE)*CG56,"")</f>
        <v/>
      </c>
      <c r="CH55" s="156" t="str">
        <f>IFERROR(VLOOKUP($B55,'Benchmark Data'!$B:$FF,CH$1,FALSE)*CH56,"")</f>
        <v/>
      </c>
      <c r="CI55" s="143" t="str">
        <f>IFERROR(VLOOKUP($B55,'Benchmark Data'!$B:$FF,CI$1,FALSE)/VLOOKUP($B54,'Benchmark Data'!$B:$FF,CI$1,FALSE)*CI56,"")</f>
        <v/>
      </c>
      <c r="CJ55" s="143" t="str">
        <f>IFERROR(VLOOKUP($B55,'Benchmark Data'!$B:$FF,CJ$1,FALSE)/VLOOKUP($B54,'Benchmark Data'!$B:$FF,CJ$1,FALSE)*CJ56,"")</f>
        <v/>
      </c>
      <c r="CK55" s="143" t="str">
        <f>IFERROR(VLOOKUP($B55,'Benchmark Data'!$B:$FF,CK$1,FALSE)/VLOOKUP($B54,'Benchmark Data'!$B:$FF,CK$1,FALSE)*CK56,"")</f>
        <v/>
      </c>
      <c r="CL55" s="143" t="str">
        <f>IFERROR(VLOOKUP($B55,'Benchmark Data'!$B:$AAA,CL$1,FALSE)/VLOOKUP($B54,'Benchmark Data'!$B:$AAA,CL$1,FALSE)*CL56,"")</f>
        <v/>
      </c>
      <c r="CM55" s="143" t="str">
        <f>IFERROR(VLOOKUP($B55,'Benchmark Data'!$B:$AAA,CM$1,FALSE)/VLOOKUP($B54,'Benchmark Data'!$B:$AAA,CM$1,FALSE)*CM56,"")</f>
        <v/>
      </c>
      <c r="CN55" s="143" t="str">
        <f>IFERROR(VLOOKUP($B55,'Benchmark Data'!$B:$AAA,CN$1,FALSE)/VLOOKUP($B54,'Benchmark Data'!$B:$AAA,CN$1,FALSE)*CN56,"")</f>
        <v/>
      </c>
      <c r="CO55" s="143" t="str">
        <f>IFERROR(VLOOKUP($B55,'Benchmark Data'!$B:$AAA,CO$1,FALSE)/VLOOKUP($B54,'Benchmark Data'!$B:$AAA,CO$1,FALSE)*CO56,"")</f>
        <v/>
      </c>
      <c r="CP55" s="143" t="str">
        <f>IFERROR(VLOOKUP($B55,'Benchmark Data'!$B:$AAA,CP$1,FALSE)/VLOOKUP($B54,'Benchmark Data'!$B:$AAA,CP$1,FALSE)*CP56,"")</f>
        <v/>
      </c>
      <c r="CQ55" s="143" t="str">
        <f>IFERROR(VLOOKUP($B55,'Benchmark Data'!$B:$AAA,CQ$1,FALSE)/VLOOKUP($B54,'Benchmark Data'!$B:$AAA,CQ$1,FALSE)*CQ56,"")</f>
        <v/>
      </c>
      <c r="CR55" s="143" t="str">
        <f>IFERROR(VLOOKUP($B55,'Benchmark Data'!$B:$AAA,CR$1,FALSE)/VLOOKUP($B54,'Benchmark Data'!$B:$AAA,CR$1,FALSE)*CR56,"")</f>
        <v/>
      </c>
      <c r="CS55" s="143" t="str">
        <f>IFERROR(VLOOKUP($B55,'Benchmark Data'!$B:$AAA,CS$1,FALSE)/VLOOKUP($B54,'Benchmark Data'!$B:$AAA,CS$1,FALSE)*CS56,"")</f>
        <v/>
      </c>
      <c r="CT55" s="143" t="str">
        <f>IFERROR(VLOOKUP($B55,'Benchmark Data'!$B:$AAA,CT$1,FALSE)/VLOOKUP($B54,'Benchmark Data'!$B:$AAA,CT$1,FALSE)*CT56,"")</f>
        <v/>
      </c>
      <c r="CU55" s="143" t="str">
        <f>IFERROR(VLOOKUP($B55,'Benchmark Data'!$B:$AAA,CU$1,FALSE)/VLOOKUP($B54,'Benchmark Data'!$B:$AAA,CU$1,FALSE)*CU56,"")</f>
        <v/>
      </c>
      <c r="CV55" s="143" t="str">
        <f>IFERROR(VLOOKUP($B55,'Benchmark Data'!$B:$AAA,CV$1,FALSE)/VLOOKUP($B54,'Benchmark Data'!$B:$AAA,CV$1,FALSE)*CV56,"")</f>
        <v/>
      </c>
      <c r="CW55" s="143" t="str">
        <f>IFERROR(VLOOKUP($B55,'Benchmark Data'!$B:$AAA,CW$1,FALSE)/VLOOKUP($B54,'Benchmark Data'!$B:$AAA,CW$1,FALSE)*CW56,"")</f>
        <v/>
      </c>
      <c r="CX55" s="143" t="str">
        <f>IFERROR(VLOOKUP($B55,'Benchmark Data'!$B:$AAA,CX$1,FALSE)/VLOOKUP($B54,'Benchmark Data'!$B:$AAA,CX$1,FALSE)*CX56,"")</f>
        <v/>
      </c>
      <c r="CY55" s="143" t="str">
        <f>IFERROR(VLOOKUP($B55,'Benchmark Data'!$B:$AAA,CY$1,FALSE)/VLOOKUP($B54,'Benchmark Data'!$B:$AAA,CY$1,FALSE)*CY56,"")</f>
        <v/>
      </c>
      <c r="CZ55" s="143" t="str">
        <f>IFERROR(VLOOKUP($B55,'Benchmark Data'!$B:$AAA,CZ$1,FALSE)/VLOOKUP($B54,'Benchmark Data'!$B:$AAA,CZ$1,FALSE)*CZ56,"")</f>
        <v/>
      </c>
      <c r="DA55" s="143" t="str">
        <f>IFERROR(VLOOKUP($B55,'Benchmark Data'!$B:$AAA,DA$1,FALSE)/VLOOKUP($B54,'Benchmark Data'!$B:$AAA,DA$1,FALSE)*DA56,"")</f>
        <v/>
      </c>
      <c r="DB55" s="143" t="str">
        <f>IFERROR(VLOOKUP($B55,'Benchmark Data'!$B:$AAA,DB$1,FALSE)/VLOOKUP($B54,'Benchmark Data'!$B:$AAA,DB$1,FALSE)*DB56,"")</f>
        <v/>
      </c>
      <c r="DC55" s="143" t="str">
        <f>IFERROR(VLOOKUP($B55,'Benchmark Data'!$B:$AAA,DC$1,FALSE)/VLOOKUP($B54,'Benchmark Data'!$B:$AAA,DC$1,FALSE)*DC56,"")</f>
        <v/>
      </c>
      <c r="DD55" s="143" t="str">
        <f>IFERROR(VLOOKUP($B55,'Benchmark Data'!$B:$AAA,DD$1,FALSE)/VLOOKUP($B54,'Benchmark Data'!$B:$AAA,DD$1,FALSE)*DD56,"")</f>
        <v/>
      </c>
      <c r="DE55" s="143" t="str">
        <f>IFERROR(VLOOKUP($B55,'Benchmark Data'!$B:$AAA,DE$1,FALSE)/VLOOKUP($B54,'Benchmark Data'!$B:$AAA,DE$1,FALSE)*DE56,"")</f>
        <v/>
      </c>
      <c r="DF55" s="143" t="str">
        <f>IFERROR(VLOOKUP($B55,'Benchmark Data'!$B:$AAA,DF$1,FALSE)/VLOOKUP($B54,'Benchmark Data'!$B:$AAA,DF$1,FALSE)*DF56,"")</f>
        <v/>
      </c>
      <c r="DG55" s="143" t="str">
        <f>IFERROR(VLOOKUP($B55,'Benchmark Data'!$B:$AAA,DG$1,FALSE)/VLOOKUP($B54,'Benchmark Data'!$B:$AAA,DG$1,FALSE)*DG56,"")</f>
        <v/>
      </c>
      <c r="DH55" s="143" t="str">
        <f>IFERROR(VLOOKUP($B55,'Benchmark Data'!$B:$AAA,DH$1,FALSE)/VLOOKUP($B54,'Benchmark Data'!$B:$AAA,DH$1,FALSE)*DH56,"")</f>
        <v/>
      </c>
      <c r="DI55" s="143" t="str">
        <f>IFERROR(VLOOKUP($B55,'Benchmark Data'!$B:$AAA,DI$1,FALSE)/VLOOKUP($B54,'Benchmark Data'!$B:$AAA,DI$1,FALSE)*DI56,"")</f>
        <v/>
      </c>
    </row>
    <row r="56" spans="1:113">
      <c r="A56" s="94">
        <f t="shared" si="33"/>
        <v>145</v>
      </c>
      <c r="B56" s="168">
        <f t="shared" si="34"/>
        <v>41670</v>
      </c>
      <c r="C56" s="143" t="str">
        <f>IFERROR(VLOOKUP($B56,'Benchmark Data'!$B:$FF,C$1,FALSE)/VLOOKUP($B55,'Benchmark Data'!$B:$FF,C$1,FALSE)*C57,"")</f>
        <v/>
      </c>
      <c r="D56" s="143" t="str">
        <f>IFERROR(VLOOKUP($B56,'Benchmark Data'!$B:$FF,D$1,FALSE)/VLOOKUP($B55,'Benchmark Data'!$B:$FF,D$1,FALSE)*D57,"")</f>
        <v/>
      </c>
      <c r="E56" s="143" t="str">
        <f>IFERROR(VLOOKUP($B56,'Benchmark Data'!$B:$FF,E$1,FALSE)/VLOOKUP($B55,'Benchmark Data'!$B:$FF,E$1,FALSE)*E57,"")</f>
        <v/>
      </c>
      <c r="F56" s="143" t="str">
        <f>IFERROR(VLOOKUP($B56,'Benchmark Data'!$B:$FF,F$1,FALSE)/VLOOKUP($B55,'Benchmark Data'!$B:$FF,F$1,FALSE)*F57,"")</f>
        <v/>
      </c>
      <c r="G56" s="143" t="str">
        <f>IFERROR(VLOOKUP($B56,'Benchmark Data'!$B:$FF,G$1,FALSE)/VLOOKUP($B55,'Benchmark Data'!$B:$FF,G$1,FALSE)*G57,"")</f>
        <v/>
      </c>
      <c r="H56" s="143" t="str">
        <f>IFERROR(VLOOKUP($B56,'Benchmark Data'!$B:$FF,H$1,FALSE)/VLOOKUP($B55,'Benchmark Data'!$B:$FF,H$1,FALSE)*H57,"")</f>
        <v/>
      </c>
      <c r="I56" s="143" t="str">
        <f>IFERROR(VLOOKUP($B56,'Benchmark Data'!$B:$FF,I$1,FALSE)/VLOOKUP($B55,'Benchmark Data'!$B:$FF,I$1,FALSE)*I57,"")</f>
        <v/>
      </c>
      <c r="J56" s="143" t="str">
        <f>IFERROR(VLOOKUP($B56,'Benchmark Data'!$B:$FF,J$1,FALSE)/VLOOKUP($B55,'Benchmark Data'!$B:$FF,J$1,FALSE)*J57,"")</f>
        <v/>
      </c>
      <c r="K56" s="156" t="str">
        <f>IFERROR(VLOOKUP($B56,'Benchmark Data'!$B:$FF,K$1,FALSE)*K57,"")</f>
        <v/>
      </c>
      <c r="L56" s="156" t="str">
        <f>IFERROR(VLOOKUP($B56,'Benchmark Data'!$B:$FF,L$1,FALSE)*L57,"")</f>
        <v/>
      </c>
      <c r="M56" s="156" t="str">
        <f>IFERROR(VLOOKUP($B56,'Benchmark Data'!$B:$FF,M$1,FALSE)*M57,"")</f>
        <v/>
      </c>
      <c r="N56" s="143" t="str">
        <f>IFERROR(VLOOKUP($B56,'Benchmark Data'!$B:$FF,N$1,FALSE)/VLOOKUP($B55,'Benchmark Data'!$B:$FF,N$1,FALSE)*N57,"")</f>
        <v/>
      </c>
      <c r="O56" s="143" t="str">
        <f>IFERROR(VLOOKUP($B56,'Benchmark Data'!$B:$FF,O$1,FALSE)/VLOOKUP($B55,'Benchmark Data'!$B:$FF,O$1,FALSE)*O57,"")</f>
        <v/>
      </c>
      <c r="P56" s="143" t="str">
        <f>IFERROR(VLOOKUP($B56,'Benchmark Data'!$B:$FF,P$1,FALSE)/VLOOKUP($B55,'Benchmark Data'!$B:$FF,P$1,FALSE)*P57,"")</f>
        <v/>
      </c>
      <c r="Q56" s="156">
        <f>IFERROR(VLOOKUP($B56,'Benchmark Data'!$B:$FF,Q$1,FALSE)*Q57,"")</f>
        <v>2.8986803769349936</v>
      </c>
      <c r="R56" s="156">
        <f>IFERROR(VLOOKUP($B56,'Benchmark Data'!$B:$FF,R$1,FALSE)*R57,"")</f>
        <v>2.8986803769349936</v>
      </c>
      <c r="S56" s="156">
        <f>IFERROR(VLOOKUP($B56,'Benchmark Data'!$B:$FF,S$1,FALSE)*S57,"")</f>
        <v>2.8986803769349936</v>
      </c>
      <c r="T56" s="156">
        <f>IFERROR(VLOOKUP($B56,'Benchmark Data'!$B:$FF,T$1,FALSE)*T57,"")</f>
        <v>2.8986803769349936</v>
      </c>
      <c r="U56" s="156" t="str">
        <f>IFERROR(VLOOKUP($B56,'Benchmark Data'!$B:$FF,U$1,FALSE)*U57,"")</f>
        <v/>
      </c>
      <c r="V56" s="143">
        <f>IFERROR(VLOOKUP($B56,'Benchmark Data'!$B:$FF,V$1,FALSE)/VLOOKUP($B55,'Benchmark Data'!$B:$FF,V$1,FALSE)*V57,"")</f>
        <v>3.3654961350589763</v>
      </c>
      <c r="W56" s="143">
        <f>IFERROR(VLOOKUP($B56,'Benchmark Data'!$B:$FF,W$1,FALSE)/VLOOKUP($B55,'Benchmark Data'!$B:$FF,W$1,FALSE)*W57,"")</f>
        <v>3.3654961350589763</v>
      </c>
      <c r="X56" s="143">
        <f>IFERROR(VLOOKUP($B56,'Benchmark Data'!$B:$FF,X$1,FALSE)/VLOOKUP($B55,'Benchmark Data'!$B:$FF,X$1,FALSE)*X57,"")</f>
        <v>3.3654961350589763</v>
      </c>
      <c r="Y56" s="143">
        <f>IFERROR(VLOOKUP($B56,'Benchmark Data'!$B:$FF,Y$1,FALSE)/VLOOKUP($B55,'Benchmark Data'!$B:$FF,Y$1,FALSE)*Y57,"")</f>
        <v>3.3654961350589763</v>
      </c>
      <c r="Z56" s="143" t="str">
        <f>IFERROR(VLOOKUP($B56,'Benchmark Data'!$B:$FF,Z$1,FALSE)/VLOOKUP($B55,'Benchmark Data'!$B:$FF,Z$1,FALSE)*Z57,"")</f>
        <v/>
      </c>
      <c r="AA56" s="143" t="str">
        <f>IFERROR(VLOOKUP($B56,'Benchmark Data'!$B:$FF,AA$1,FALSE)/VLOOKUP($B55,'Benchmark Data'!$B:$FF,AA$1,FALSE)*AA57,"")</f>
        <v/>
      </c>
      <c r="AB56" s="143" t="str">
        <f>IFERROR(VLOOKUP($B56,'Benchmark Data'!$B:$FF,AB$1,FALSE)/VLOOKUP($B55,'Benchmark Data'!$B:$FF,AB$1,FALSE)*AB57,"")</f>
        <v/>
      </c>
      <c r="AC56" s="143" t="str">
        <f>IFERROR(VLOOKUP($B56,'Benchmark Data'!$B:$FF,AC$1,FALSE)/VLOOKUP($B55,'Benchmark Data'!$B:$FF,AC$1,FALSE)*AC57,"")</f>
        <v/>
      </c>
      <c r="AD56" s="143" t="str">
        <f>IFERROR(VLOOKUP($B56,'Benchmark Data'!$B:$FF,AD$1,FALSE)/VLOOKUP($B55,'Benchmark Data'!$B:$FF,AD$1,FALSE)*AD57,"")</f>
        <v/>
      </c>
      <c r="AE56" s="143" t="str">
        <f>IFERROR(VLOOKUP($B56,'Benchmark Data'!$B:$FF,AE$1,FALSE)/VLOOKUP($B55,'Benchmark Data'!$B:$FF,AE$1,FALSE)*AE57,"")</f>
        <v/>
      </c>
      <c r="AF56" s="143" t="str">
        <f>IFERROR(VLOOKUP($B56,'Benchmark Data'!$B:$FF,AF$1,FALSE)/VLOOKUP($B55,'Benchmark Data'!$B:$FF,AF$1,FALSE)*AF57,"")</f>
        <v/>
      </c>
      <c r="AG56" s="143" t="str">
        <f>IFERROR(VLOOKUP($B56,'Benchmark Data'!$B:$FF,AG$1,FALSE)/VLOOKUP($B55,'Benchmark Data'!$B:$FF,AG$1,FALSE)*AG57,"")</f>
        <v/>
      </c>
      <c r="AH56" s="143" t="str">
        <f>IFERROR(VLOOKUP($B56,'Benchmark Data'!$B:$FF,AH$1,FALSE)/VLOOKUP($B55,'Benchmark Data'!$B:$FF,AH$1,FALSE)*AH57,"")</f>
        <v/>
      </c>
      <c r="AI56" s="143" t="str">
        <f>IFERROR(VLOOKUP($B56,'Benchmark Data'!$B:$FF,AI$1,FALSE)/VLOOKUP($B55,'Benchmark Data'!$B:$FF,AI$1,FALSE)*AI57,"")</f>
        <v/>
      </c>
      <c r="AJ56" s="143" t="str">
        <f>IFERROR(VLOOKUP($B56,'Benchmark Data'!$B:$FF,AJ$1,FALSE)/VLOOKUP($B55,'Benchmark Data'!$B:$FF,AJ$1,FALSE)*AJ57,"")</f>
        <v/>
      </c>
      <c r="AK56" s="143" t="str">
        <f>IFERROR(VLOOKUP($B56,'Benchmark Data'!$B:$FF,AK$1,FALSE)/VLOOKUP($B55,'Benchmark Data'!$B:$FF,AK$1,FALSE)*AK57,"")</f>
        <v/>
      </c>
      <c r="AL56" s="143" t="str">
        <f>IFERROR(VLOOKUP($B56,'Benchmark Data'!$B:$FF,AL$1,FALSE)/VLOOKUP($B55,'Benchmark Data'!$B:$FF,AL$1,FALSE)*AL57,"")</f>
        <v/>
      </c>
      <c r="AM56" s="143" t="str">
        <f>IFERROR(VLOOKUP($B56,'Benchmark Data'!$B:$FF,AM$1,FALSE)/VLOOKUP($B55,'Benchmark Data'!$B:$FF,AM$1,FALSE)*AM57,"")</f>
        <v/>
      </c>
      <c r="AN56" s="143" t="str">
        <f>IFERROR(VLOOKUP($B56,'Benchmark Data'!$B:$FF,AN$1,FALSE)/VLOOKUP($B55,'Benchmark Data'!$B:$FF,AN$1,FALSE)*AN57,"")</f>
        <v/>
      </c>
      <c r="AO56" s="143" t="str">
        <f>IFERROR(VLOOKUP($B56,'Benchmark Data'!$B:$FF,AO$1,FALSE)/VLOOKUP($B55,'Benchmark Data'!$B:$FF,AO$1,FALSE)*AO57,"")</f>
        <v/>
      </c>
      <c r="AP56" s="143" t="str">
        <f>IFERROR(VLOOKUP($B56,'Benchmark Data'!$B:$FF,AP$1,FALSE)/VLOOKUP($B55,'Benchmark Data'!$B:$FF,AP$1,FALSE)*AP57,"")</f>
        <v/>
      </c>
      <c r="AQ56" s="143" t="str">
        <f>IFERROR(VLOOKUP($B56,'Benchmark Data'!$B:$FF,AQ$1,FALSE)/VLOOKUP($B55,'Benchmark Data'!$B:$FF,AQ$1,FALSE)*AQ57,"")</f>
        <v/>
      </c>
      <c r="AR56" s="143" t="str">
        <f>IFERROR(VLOOKUP($B56,'Benchmark Data'!$B:$FF,AR$1,FALSE)/VLOOKUP($B55,'Benchmark Data'!$B:$FF,AR$1,FALSE)*AR57,"")</f>
        <v/>
      </c>
      <c r="AS56" s="143" t="str">
        <f>IFERROR(VLOOKUP($B56,'Benchmark Data'!$B:$FF,AS$1,FALSE)/VLOOKUP($B55,'Benchmark Data'!$B:$FF,AS$1,FALSE)*AS57,"")</f>
        <v/>
      </c>
      <c r="AT56" s="143" t="str">
        <f>IFERROR(VLOOKUP($B56,'Benchmark Data'!$B:$FF,AT$1,FALSE)/VLOOKUP($B55,'Benchmark Data'!$B:$FF,AT$1,FALSE)*AT57,"")</f>
        <v/>
      </c>
      <c r="AU56" s="143" t="str">
        <f>IFERROR(VLOOKUP($B56,'Benchmark Data'!$B:$FF,AU$1,FALSE)/VLOOKUP($B55,'Benchmark Data'!$B:$FF,AU$1,FALSE)*AU57,"")</f>
        <v/>
      </c>
      <c r="AV56" s="143" t="str">
        <f>IFERROR(VLOOKUP($B56,'Benchmark Data'!$B:$FF,AV$1,FALSE)/VLOOKUP($B55,'Benchmark Data'!$B:$FF,AV$1,FALSE)*AV57,"")</f>
        <v/>
      </c>
      <c r="AW56" s="143" t="str">
        <f>IFERROR(VLOOKUP($B56,'Benchmark Data'!$B:$FF,AW$1,FALSE)/VLOOKUP($B55,'Benchmark Data'!$B:$FF,AW$1,FALSE)*AW57,"")</f>
        <v/>
      </c>
      <c r="AX56" s="143" t="str">
        <f>IFERROR(VLOOKUP($B56,'Benchmark Data'!$B:$FF,AX$1,FALSE)/VLOOKUP($B55,'Benchmark Data'!$B:$FF,AX$1,FALSE)*AX57,"")</f>
        <v/>
      </c>
      <c r="AY56" s="143" t="str">
        <f>IFERROR(VLOOKUP($B56,'Benchmark Data'!$B:$FF,AY$1,FALSE)/VLOOKUP($B55,'Benchmark Data'!$B:$FF,AY$1,FALSE)*AY57,"")</f>
        <v/>
      </c>
      <c r="AZ56" s="156" t="str">
        <f>IFERROR(VLOOKUP($B56,'Benchmark Data'!$B:$FF,AZ$1,FALSE)*AZ57,"")</f>
        <v/>
      </c>
      <c r="BA56" s="156" t="str">
        <f>IFERROR(VLOOKUP($B56,'Benchmark Data'!$B:$FF,BA$1,FALSE)*BA57,"")</f>
        <v/>
      </c>
      <c r="BB56" s="143" t="str">
        <f>IFERROR(VLOOKUP($B56,'Benchmark Data'!$B:$FF,BB$1,FALSE)/VLOOKUP($B55,'Benchmark Data'!$B:$FF,BB$1,FALSE)*BB57,"")</f>
        <v/>
      </c>
      <c r="BC56" s="143" t="str">
        <f>IFERROR(VLOOKUP($B56,'Benchmark Data'!$B:$FF,BC$1,FALSE)/VLOOKUP($B55,'Benchmark Data'!$B:$FF,BC$1,FALSE)*BC57,"")</f>
        <v/>
      </c>
      <c r="BD56" s="143" t="str">
        <f>IFERROR(VLOOKUP($B56,'Benchmark Data'!$B:$FF,BD$1,FALSE)/VLOOKUP($B55,'Benchmark Data'!$B:$FF,BD$1,FALSE)*BD57,"")</f>
        <v/>
      </c>
      <c r="BE56" s="143" t="str">
        <f>IFERROR(VLOOKUP($B56,'Benchmark Data'!$B:$FF,BE$1,FALSE)/VLOOKUP($B55,'Benchmark Data'!$B:$FF,BE$1,FALSE)*BE57,"")</f>
        <v/>
      </c>
      <c r="BF56" s="143" t="str">
        <f>IFERROR(VLOOKUP($B56,'Benchmark Data'!$B:$FF,BF$1,FALSE)/VLOOKUP($B55,'Benchmark Data'!$B:$FF,BF$1,FALSE)*BF57,"")</f>
        <v/>
      </c>
      <c r="BG56" s="143" t="str">
        <f>IFERROR(VLOOKUP($B56,'Benchmark Data'!$B:$FF,BG$1,FALSE)/VLOOKUP($B55,'Benchmark Data'!$B:$FF,BG$1,FALSE)*BG57,"")</f>
        <v/>
      </c>
      <c r="BH56" s="143" t="str">
        <f>IFERROR(VLOOKUP($B56,'Benchmark Data'!$B:$FF,BH$1,FALSE)/VLOOKUP($B55,'Benchmark Data'!$B:$FF,BH$1,FALSE)*BH57,"")</f>
        <v/>
      </c>
      <c r="BI56" s="143" t="str">
        <f>IFERROR(VLOOKUP($B56,'Benchmark Data'!$B:$FF,BI$1,FALSE)/VLOOKUP($B55,'Benchmark Data'!$B:$FF,BI$1,FALSE)*BI57,"")</f>
        <v/>
      </c>
      <c r="BJ56" s="143" t="str">
        <f>IFERROR(VLOOKUP($B56,'Benchmark Data'!$B:$FF,BJ$1,FALSE)/VLOOKUP($B55,'Benchmark Data'!$B:$FF,BJ$1,FALSE)*BJ57,"")</f>
        <v/>
      </c>
      <c r="BK56" s="143" t="str">
        <f>IFERROR(VLOOKUP($B56,'Benchmark Data'!$B:$FF,BK$1,FALSE)/VLOOKUP($B55,'Benchmark Data'!$B:$FF,BK$1,FALSE)*BK57,"")</f>
        <v/>
      </c>
      <c r="BL56" s="143" t="str">
        <f>IFERROR(VLOOKUP($B56,'Benchmark Data'!$B:$FF,BL$1,FALSE)/VLOOKUP($B55,'Benchmark Data'!$B:$FF,BL$1,FALSE)*BL57,"")</f>
        <v/>
      </c>
      <c r="BM56" s="143" t="str">
        <f>IFERROR(VLOOKUP($B56,'Benchmark Data'!$B:$FF,BM$1,FALSE)/VLOOKUP($B55,'Benchmark Data'!$B:$FF,BM$1,FALSE)*BM57,"")</f>
        <v/>
      </c>
      <c r="BN56" s="143" t="str">
        <f>IFERROR(VLOOKUP($B56,'Benchmark Data'!$B:$FF,BN$1,FALSE)/VLOOKUP($B55,'Benchmark Data'!$B:$FF,BN$1,FALSE)*BN57,"")</f>
        <v/>
      </c>
      <c r="BO56" s="143" t="str">
        <f>IFERROR(VLOOKUP($B56,'Benchmark Data'!$B:$FF,BO$1,FALSE)/VLOOKUP($B55,'Benchmark Data'!$B:$FF,BO$1,FALSE)*BO57,"")</f>
        <v/>
      </c>
      <c r="BP56" s="143" t="str">
        <f>IFERROR(VLOOKUP($B56,'Benchmark Data'!$B:$FF,BP$1,FALSE)/VLOOKUP($B55,'Benchmark Data'!$B:$FF,BP$1,FALSE)*BP57,"")</f>
        <v/>
      </c>
      <c r="BQ56" s="143" t="str">
        <f>IFERROR(VLOOKUP($B56,'Benchmark Data'!$B:$FF,BQ$1,FALSE)/VLOOKUP($B55,'Benchmark Data'!$B:$FF,BQ$1,FALSE)*BQ57,"")</f>
        <v/>
      </c>
      <c r="BR56" s="143" t="str">
        <f>IFERROR(VLOOKUP($B56,'Benchmark Data'!$B:$FF,BR$1,FALSE)/VLOOKUP($B55,'Benchmark Data'!$B:$FF,BR$1,FALSE)*BR57,"")</f>
        <v/>
      </c>
      <c r="BS56" s="143" t="str">
        <f>IFERROR(VLOOKUP($B56,'Benchmark Data'!$B:$FF,BS$1,FALSE)/VLOOKUP($B55,'Benchmark Data'!$B:$FF,BS$1,FALSE)*BS57,"")</f>
        <v/>
      </c>
      <c r="BT56" s="143" t="str">
        <f>IFERROR(VLOOKUP($B56,'Benchmark Data'!$B:$FF,BT$1,FALSE)/VLOOKUP($B55,'Benchmark Data'!$B:$FF,BT$1,FALSE)*BT57,"")</f>
        <v/>
      </c>
      <c r="BU56" s="143" t="str">
        <f>IFERROR(VLOOKUP($B56,'Benchmark Data'!$B:$FF,BU$1,FALSE)/VLOOKUP($B55,'Benchmark Data'!$B:$FF,BU$1,FALSE)*BU57,"")</f>
        <v/>
      </c>
      <c r="BV56" s="143" t="str">
        <f>IFERROR(VLOOKUP($B56,'Benchmark Data'!$B:$FF,BV$1,FALSE)/VLOOKUP($B55,'Benchmark Data'!$B:$FF,BV$1,FALSE)*BV57,"")</f>
        <v/>
      </c>
      <c r="BW56" s="143" t="str">
        <f>IFERROR(VLOOKUP($B56,'Benchmark Data'!$B:$FF,BW$1,FALSE)/VLOOKUP($B55,'Benchmark Data'!$B:$FF,BW$1,FALSE)*BW57,"")</f>
        <v/>
      </c>
      <c r="BX56" s="143" t="str">
        <f>IFERROR(VLOOKUP($B56,'Benchmark Data'!$B:$FF,BX$1,FALSE)/VLOOKUP($B55,'Benchmark Data'!$B:$FF,BX$1,FALSE)*BX57,"")</f>
        <v/>
      </c>
      <c r="BY56" s="143" t="str">
        <f>IFERROR(VLOOKUP($B56,'Benchmark Data'!$B:$FF,BY$1,FALSE)/VLOOKUP($B55,'Benchmark Data'!$B:$FF,BY$1,FALSE)*BY57,"")</f>
        <v/>
      </c>
      <c r="BZ56" s="143" t="str">
        <f>IFERROR(VLOOKUP($B56,'Benchmark Data'!$B:$FF,BZ$1,FALSE)/VLOOKUP($B55,'Benchmark Data'!$B:$FF,BZ$1,FALSE)*BZ57,"")</f>
        <v/>
      </c>
      <c r="CA56" s="143" t="str">
        <f>IFERROR(VLOOKUP($B56,'Benchmark Data'!$B:$FF,CA$1,FALSE)/VLOOKUP($B55,'Benchmark Data'!$B:$FF,CA$1,FALSE)*CA57,"")</f>
        <v/>
      </c>
      <c r="CB56" s="143" t="str">
        <f>IFERROR(VLOOKUP($B56,'Benchmark Data'!$B:$FF,CB$1,FALSE)/VLOOKUP($B55,'Benchmark Data'!$B:$FF,CB$1,FALSE)*CB57,"")</f>
        <v/>
      </c>
      <c r="CC56" s="143" t="str">
        <f>IFERROR(VLOOKUP($B56,'Benchmark Data'!$B:$FF,CC$1,FALSE)/VLOOKUP($B55,'Benchmark Data'!$B:$FF,CC$1,FALSE)*CC57,"")</f>
        <v/>
      </c>
      <c r="CD56" s="143" t="str">
        <f>IFERROR(VLOOKUP($B56,'Benchmark Data'!$B:$FF,CD$1,FALSE)/VLOOKUP($B55,'Benchmark Data'!$B:$FF,CD$1,FALSE)*CD57,"")</f>
        <v/>
      </c>
      <c r="CE56" s="143" t="str">
        <f>IFERROR(VLOOKUP($B56,'Benchmark Data'!$B:$FF,CE$1,FALSE)/VLOOKUP($B55,'Benchmark Data'!$B:$FF,CE$1,FALSE)*CE57,"")</f>
        <v/>
      </c>
      <c r="CF56" s="143" t="str">
        <f>IFERROR(VLOOKUP($B56,'Benchmark Data'!$B:$FF,CF$1,FALSE)/VLOOKUP($B55,'Benchmark Data'!$B:$FF,CF$1,FALSE)*CF57,"")</f>
        <v/>
      </c>
      <c r="CG56" s="143" t="str">
        <f>IFERROR(VLOOKUP($B56,'Benchmark Data'!$B:$FF,CG$1,FALSE)/VLOOKUP($B55,'Benchmark Data'!$B:$FF,CG$1,FALSE)*CG57,"")</f>
        <v/>
      </c>
      <c r="CH56" s="156" t="str">
        <f>IFERROR(VLOOKUP($B56,'Benchmark Data'!$B:$FF,CH$1,FALSE)*CH57,"")</f>
        <v/>
      </c>
      <c r="CI56" s="143" t="str">
        <f>IFERROR(VLOOKUP($B56,'Benchmark Data'!$B:$FF,CI$1,FALSE)/VLOOKUP($B55,'Benchmark Data'!$B:$FF,CI$1,FALSE)*CI57,"")</f>
        <v/>
      </c>
      <c r="CJ56" s="143" t="str">
        <f>IFERROR(VLOOKUP($B56,'Benchmark Data'!$B:$FF,CJ$1,FALSE)/VLOOKUP($B55,'Benchmark Data'!$B:$FF,CJ$1,FALSE)*CJ57,"")</f>
        <v/>
      </c>
      <c r="CK56" s="143" t="str">
        <f>IFERROR(VLOOKUP($B56,'Benchmark Data'!$B:$FF,CK$1,FALSE)/VLOOKUP($B55,'Benchmark Data'!$B:$FF,CK$1,FALSE)*CK57,"")</f>
        <v/>
      </c>
      <c r="CL56" s="143" t="str">
        <f>IFERROR(VLOOKUP($B56,'Benchmark Data'!$B:$AAA,CL$1,FALSE)/VLOOKUP($B55,'Benchmark Data'!$B:$AAA,CL$1,FALSE)*CL57,"")</f>
        <v/>
      </c>
      <c r="CM56" s="143" t="str">
        <f>IFERROR(VLOOKUP($B56,'Benchmark Data'!$B:$AAA,CM$1,FALSE)/VLOOKUP($B55,'Benchmark Data'!$B:$AAA,CM$1,FALSE)*CM57,"")</f>
        <v/>
      </c>
      <c r="CN56" s="143" t="str">
        <f>IFERROR(VLOOKUP($B56,'Benchmark Data'!$B:$AAA,CN$1,FALSE)/VLOOKUP($B55,'Benchmark Data'!$B:$AAA,CN$1,FALSE)*CN57,"")</f>
        <v/>
      </c>
      <c r="CO56" s="143" t="str">
        <f>IFERROR(VLOOKUP($B56,'Benchmark Data'!$B:$AAA,CO$1,FALSE)/VLOOKUP($B55,'Benchmark Data'!$B:$AAA,CO$1,FALSE)*CO57,"")</f>
        <v/>
      </c>
      <c r="CP56" s="143" t="str">
        <f>IFERROR(VLOOKUP($B56,'Benchmark Data'!$B:$AAA,CP$1,FALSE)/VLOOKUP($B55,'Benchmark Data'!$B:$AAA,CP$1,FALSE)*CP57,"")</f>
        <v/>
      </c>
      <c r="CQ56" s="143" t="str">
        <f>IFERROR(VLOOKUP($B56,'Benchmark Data'!$B:$AAA,CQ$1,FALSE)/VLOOKUP($B55,'Benchmark Data'!$B:$AAA,CQ$1,FALSE)*CQ57,"")</f>
        <v/>
      </c>
      <c r="CR56" s="143" t="str">
        <f>IFERROR(VLOOKUP($B56,'Benchmark Data'!$B:$AAA,CR$1,FALSE)/VLOOKUP($B55,'Benchmark Data'!$B:$AAA,CR$1,FALSE)*CR57,"")</f>
        <v/>
      </c>
      <c r="CS56" s="143" t="str">
        <f>IFERROR(VLOOKUP($B56,'Benchmark Data'!$B:$AAA,CS$1,FALSE)/VLOOKUP($B55,'Benchmark Data'!$B:$AAA,CS$1,FALSE)*CS57,"")</f>
        <v/>
      </c>
      <c r="CT56" s="143" t="str">
        <f>IFERROR(VLOOKUP($B56,'Benchmark Data'!$B:$AAA,CT$1,FALSE)/VLOOKUP($B55,'Benchmark Data'!$B:$AAA,CT$1,FALSE)*CT57,"")</f>
        <v/>
      </c>
      <c r="CU56" s="143" t="str">
        <f>IFERROR(VLOOKUP($B56,'Benchmark Data'!$B:$AAA,CU$1,FALSE)/VLOOKUP($B55,'Benchmark Data'!$B:$AAA,CU$1,FALSE)*CU57,"")</f>
        <v/>
      </c>
      <c r="CV56" s="143" t="str">
        <f>IFERROR(VLOOKUP($B56,'Benchmark Data'!$B:$AAA,CV$1,FALSE)/VLOOKUP($B55,'Benchmark Data'!$B:$AAA,CV$1,FALSE)*CV57,"")</f>
        <v/>
      </c>
      <c r="CW56" s="143" t="str">
        <f>IFERROR(VLOOKUP($B56,'Benchmark Data'!$B:$AAA,CW$1,FALSE)/VLOOKUP($B55,'Benchmark Data'!$B:$AAA,CW$1,FALSE)*CW57,"")</f>
        <v/>
      </c>
      <c r="CX56" s="143" t="str">
        <f>IFERROR(VLOOKUP($B56,'Benchmark Data'!$B:$AAA,CX$1,FALSE)/VLOOKUP($B55,'Benchmark Data'!$B:$AAA,CX$1,FALSE)*CX57,"")</f>
        <v/>
      </c>
      <c r="CY56" s="143" t="str">
        <f>IFERROR(VLOOKUP($B56,'Benchmark Data'!$B:$AAA,CY$1,FALSE)/VLOOKUP($B55,'Benchmark Data'!$B:$AAA,CY$1,FALSE)*CY57,"")</f>
        <v/>
      </c>
      <c r="CZ56" s="143" t="str">
        <f>IFERROR(VLOOKUP($B56,'Benchmark Data'!$B:$AAA,CZ$1,FALSE)/VLOOKUP($B55,'Benchmark Data'!$B:$AAA,CZ$1,FALSE)*CZ57,"")</f>
        <v/>
      </c>
      <c r="DA56" s="143" t="str">
        <f>IFERROR(VLOOKUP($B56,'Benchmark Data'!$B:$AAA,DA$1,FALSE)/VLOOKUP($B55,'Benchmark Data'!$B:$AAA,DA$1,FALSE)*DA57,"")</f>
        <v/>
      </c>
      <c r="DB56" s="143" t="str">
        <f>IFERROR(VLOOKUP($B56,'Benchmark Data'!$B:$AAA,DB$1,FALSE)/VLOOKUP($B55,'Benchmark Data'!$B:$AAA,DB$1,FALSE)*DB57,"")</f>
        <v/>
      </c>
      <c r="DC56" s="143" t="str">
        <f>IFERROR(VLOOKUP($B56,'Benchmark Data'!$B:$AAA,DC$1,FALSE)/VLOOKUP($B55,'Benchmark Data'!$B:$AAA,DC$1,FALSE)*DC57,"")</f>
        <v/>
      </c>
      <c r="DD56" s="143" t="str">
        <f>IFERROR(VLOOKUP($B56,'Benchmark Data'!$B:$AAA,DD$1,FALSE)/VLOOKUP($B55,'Benchmark Data'!$B:$AAA,DD$1,FALSE)*DD57,"")</f>
        <v/>
      </c>
      <c r="DE56" s="143" t="str">
        <f>IFERROR(VLOOKUP($B56,'Benchmark Data'!$B:$AAA,DE$1,FALSE)/VLOOKUP($B55,'Benchmark Data'!$B:$AAA,DE$1,FALSE)*DE57,"")</f>
        <v/>
      </c>
      <c r="DF56" s="143" t="str">
        <f>IFERROR(VLOOKUP($B56,'Benchmark Data'!$B:$AAA,DF$1,FALSE)/VLOOKUP($B55,'Benchmark Data'!$B:$AAA,DF$1,FALSE)*DF57,"")</f>
        <v/>
      </c>
      <c r="DG56" s="143" t="str">
        <f>IFERROR(VLOOKUP($B56,'Benchmark Data'!$B:$AAA,DG$1,FALSE)/VLOOKUP($B55,'Benchmark Data'!$B:$AAA,DG$1,FALSE)*DG57,"")</f>
        <v/>
      </c>
      <c r="DH56" s="143" t="str">
        <f>IFERROR(VLOOKUP($B56,'Benchmark Data'!$B:$AAA,DH$1,FALSE)/VLOOKUP($B55,'Benchmark Data'!$B:$AAA,DH$1,FALSE)*DH57,"")</f>
        <v/>
      </c>
      <c r="DI56" s="143" t="str">
        <f>IFERROR(VLOOKUP($B56,'Benchmark Data'!$B:$AAA,DI$1,FALSE)/VLOOKUP($B55,'Benchmark Data'!$B:$AAA,DI$1,FALSE)*DI57,"")</f>
        <v/>
      </c>
    </row>
    <row r="57" spans="1:113">
      <c r="A57" s="94">
        <f t="shared" si="33"/>
        <v>144</v>
      </c>
      <c r="B57" s="168">
        <f t="shared" si="34"/>
        <v>41698</v>
      </c>
      <c r="C57" s="143" t="str">
        <f>IFERROR(VLOOKUP($B57,'Benchmark Data'!$B:$FF,C$1,FALSE)/VLOOKUP($B56,'Benchmark Data'!$B:$FF,C$1,FALSE)*C58,"")</f>
        <v/>
      </c>
      <c r="D57" s="143" t="str">
        <f>IFERROR(VLOOKUP($B57,'Benchmark Data'!$B:$FF,D$1,FALSE)/VLOOKUP($B56,'Benchmark Data'!$B:$FF,D$1,FALSE)*D58,"")</f>
        <v/>
      </c>
      <c r="E57" s="143" t="str">
        <f>IFERROR(VLOOKUP($B57,'Benchmark Data'!$B:$FF,E$1,FALSE)/VLOOKUP($B56,'Benchmark Data'!$B:$FF,E$1,FALSE)*E58,"")</f>
        <v/>
      </c>
      <c r="F57" s="143" t="str">
        <f>IFERROR(VLOOKUP($B57,'Benchmark Data'!$B:$FF,F$1,FALSE)/VLOOKUP($B56,'Benchmark Data'!$B:$FF,F$1,FALSE)*F58,"")</f>
        <v/>
      </c>
      <c r="G57" s="143" t="str">
        <f>IFERROR(VLOOKUP($B57,'Benchmark Data'!$B:$FF,G$1,FALSE)/VLOOKUP($B56,'Benchmark Data'!$B:$FF,G$1,FALSE)*G58,"")</f>
        <v/>
      </c>
      <c r="H57" s="143" t="str">
        <f>IFERROR(VLOOKUP($B57,'Benchmark Data'!$B:$FF,H$1,FALSE)/VLOOKUP($B56,'Benchmark Data'!$B:$FF,H$1,FALSE)*H58,"")</f>
        <v/>
      </c>
      <c r="I57" s="143" t="str">
        <f>IFERROR(VLOOKUP($B57,'Benchmark Data'!$B:$FF,I$1,FALSE)/VLOOKUP($B56,'Benchmark Data'!$B:$FF,I$1,FALSE)*I58,"")</f>
        <v/>
      </c>
      <c r="J57" s="143" t="str">
        <f>IFERROR(VLOOKUP($B57,'Benchmark Data'!$B:$FF,J$1,FALSE)/VLOOKUP($B56,'Benchmark Data'!$B:$FF,J$1,FALSE)*J58,"")</f>
        <v/>
      </c>
      <c r="K57" s="156" t="str">
        <f>IFERROR(VLOOKUP($B57,'Benchmark Data'!$B:$FF,K$1,FALSE)*K58,"")</f>
        <v/>
      </c>
      <c r="L57" s="156" t="str">
        <f>IFERROR(VLOOKUP($B57,'Benchmark Data'!$B:$FF,L$1,FALSE)*L58,"")</f>
        <v/>
      </c>
      <c r="M57" s="156" t="str">
        <f>IFERROR(VLOOKUP($B57,'Benchmark Data'!$B:$FF,M$1,FALSE)*M58,"")</f>
        <v/>
      </c>
      <c r="N57" s="143" t="str">
        <f>IFERROR(VLOOKUP($B57,'Benchmark Data'!$B:$FF,N$1,FALSE)/VLOOKUP($B56,'Benchmark Data'!$B:$FF,N$1,FALSE)*N58,"")</f>
        <v/>
      </c>
      <c r="O57" s="143" t="str">
        <f>IFERROR(VLOOKUP($B57,'Benchmark Data'!$B:$FF,O$1,FALSE)/VLOOKUP($B56,'Benchmark Data'!$B:$FF,O$1,FALSE)*O58,"")</f>
        <v/>
      </c>
      <c r="P57" s="143" t="str">
        <f>IFERROR(VLOOKUP($B57,'Benchmark Data'!$B:$FF,P$1,FALSE)/VLOOKUP($B56,'Benchmark Data'!$B:$FF,P$1,FALSE)*P58,"")</f>
        <v/>
      </c>
      <c r="Q57" s="156">
        <f>IFERROR(VLOOKUP($B57,'Benchmark Data'!$B:$FF,Q$1,FALSE)*Q58,"")</f>
        <v>2.9342106768387195</v>
      </c>
      <c r="R57" s="156">
        <f>IFERROR(VLOOKUP($B57,'Benchmark Data'!$B:$FF,R$1,FALSE)*R58,"")</f>
        <v>2.9342106768387195</v>
      </c>
      <c r="S57" s="156">
        <f>IFERROR(VLOOKUP($B57,'Benchmark Data'!$B:$FF,S$1,FALSE)*S58,"")</f>
        <v>2.9342106768387195</v>
      </c>
      <c r="T57" s="156">
        <f>IFERROR(VLOOKUP($B57,'Benchmark Data'!$B:$FF,T$1,FALSE)*T58,"")</f>
        <v>2.9342106768387195</v>
      </c>
      <c r="U57" s="156" t="str">
        <f>IFERROR(VLOOKUP($B57,'Benchmark Data'!$B:$FF,U$1,FALSE)*U58,"")</f>
        <v/>
      </c>
      <c r="V57" s="143">
        <f>IFERROR(VLOOKUP($B57,'Benchmark Data'!$B:$FF,V$1,FALSE)/VLOOKUP($B56,'Benchmark Data'!$B:$FF,V$1,FALSE)*V58,"")</f>
        <v>3.3382476371379735</v>
      </c>
      <c r="W57" s="143">
        <f>IFERROR(VLOOKUP($B57,'Benchmark Data'!$B:$FF,W$1,FALSE)/VLOOKUP($B56,'Benchmark Data'!$B:$FF,W$1,FALSE)*W58,"")</f>
        <v>3.3382476371379735</v>
      </c>
      <c r="X57" s="143">
        <f>IFERROR(VLOOKUP($B57,'Benchmark Data'!$B:$FF,X$1,FALSE)/VLOOKUP($B56,'Benchmark Data'!$B:$FF,X$1,FALSE)*X58,"")</f>
        <v>3.3382476371379735</v>
      </c>
      <c r="Y57" s="143">
        <f>IFERROR(VLOOKUP($B57,'Benchmark Data'!$B:$FF,Y$1,FALSE)/VLOOKUP($B56,'Benchmark Data'!$B:$FF,Y$1,FALSE)*Y58,"")</f>
        <v>3.3382476371379735</v>
      </c>
      <c r="Z57" s="143" t="str">
        <f>IFERROR(VLOOKUP($B57,'Benchmark Data'!$B:$FF,Z$1,FALSE)/VLOOKUP($B56,'Benchmark Data'!$B:$FF,Z$1,FALSE)*Z58,"")</f>
        <v/>
      </c>
      <c r="AA57" s="143" t="str">
        <f>IFERROR(VLOOKUP($B57,'Benchmark Data'!$B:$FF,AA$1,FALSE)/VLOOKUP($B56,'Benchmark Data'!$B:$FF,AA$1,FALSE)*AA58,"")</f>
        <v/>
      </c>
      <c r="AB57" s="143" t="str">
        <f>IFERROR(VLOOKUP($B57,'Benchmark Data'!$B:$FF,AB$1,FALSE)/VLOOKUP($B56,'Benchmark Data'!$B:$FF,AB$1,FALSE)*AB58,"")</f>
        <v/>
      </c>
      <c r="AC57" s="143" t="str">
        <f>IFERROR(VLOOKUP($B57,'Benchmark Data'!$B:$FF,AC$1,FALSE)/VLOOKUP($B56,'Benchmark Data'!$B:$FF,AC$1,FALSE)*AC58,"")</f>
        <v/>
      </c>
      <c r="AD57" s="143" t="str">
        <f>IFERROR(VLOOKUP($B57,'Benchmark Data'!$B:$FF,AD$1,FALSE)/VLOOKUP($B56,'Benchmark Data'!$B:$FF,AD$1,FALSE)*AD58,"")</f>
        <v/>
      </c>
      <c r="AE57" s="143" t="str">
        <f>IFERROR(VLOOKUP($B57,'Benchmark Data'!$B:$FF,AE$1,FALSE)/VLOOKUP($B56,'Benchmark Data'!$B:$FF,AE$1,FALSE)*AE58,"")</f>
        <v/>
      </c>
      <c r="AF57" s="143" t="str">
        <f>IFERROR(VLOOKUP($B57,'Benchmark Data'!$B:$FF,AF$1,FALSE)/VLOOKUP($B56,'Benchmark Data'!$B:$FF,AF$1,FALSE)*AF58,"")</f>
        <v/>
      </c>
      <c r="AG57" s="143" t="str">
        <f>IFERROR(VLOOKUP($B57,'Benchmark Data'!$B:$FF,AG$1,FALSE)/VLOOKUP($B56,'Benchmark Data'!$B:$FF,AG$1,FALSE)*AG58,"")</f>
        <v/>
      </c>
      <c r="AH57" s="143" t="str">
        <f>IFERROR(VLOOKUP($B57,'Benchmark Data'!$B:$FF,AH$1,FALSE)/VLOOKUP($B56,'Benchmark Data'!$B:$FF,AH$1,FALSE)*AH58,"")</f>
        <v/>
      </c>
      <c r="AI57" s="143" t="str">
        <f>IFERROR(VLOOKUP($B57,'Benchmark Data'!$B:$FF,AI$1,FALSE)/VLOOKUP($B56,'Benchmark Data'!$B:$FF,AI$1,FALSE)*AI58,"")</f>
        <v/>
      </c>
      <c r="AJ57" s="143" t="str">
        <f>IFERROR(VLOOKUP($B57,'Benchmark Data'!$B:$FF,AJ$1,FALSE)/VLOOKUP($B56,'Benchmark Data'!$B:$FF,AJ$1,FALSE)*AJ58,"")</f>
        <v/>
      </c>
      <c r="AK57" s="143" t="str">
        <f>IFERROR(VLOOKUP($B57,'Benchmark Data'!$B:$FF,AK$1,FALSE)/VLOOKUP($B56,'Benchmark Data'!$B:$FF,AK$1,FALSE)*AK58,"")</f>
        <v/>
      </c>
      <c r="AL57" s="143" t="str">
        <f>IFERROR(VLOOKUP($B57,'Benchmark Data'!$B:$FF,AL$1,FALSE)/VLOOKUP($B56,'Benchmark Data'!$B:$FF,AL$1,FALSE)*AL58,"")</f>
        <v/>
      </c>
      <c r="AM57" s="143" t="str">
        <f>IFERROR(VLOOKUP($B57,'Benchmark Data'!$B:$FF,AM$1,FALSE)/VLOOKUP($B56,'Benchmark Data'!$B:$FF,AM$1,FALSE)*AM58,"")</f>
        <v/>
      </c>
      <c r="AN57" s="143" t="str">
        <f>IFERROR(VLOOKUP($B57,'Benchmark Data'!$B:$FF,AN$1,FALSE)/VLOOKUP($B56,'Benchmark Data'!$B:$FF,AN$1,FALSE)*AN58,"")</f>
        <v/>
      </c>
      <c r="AO57" s="143" t="str">
        <f>IFERROR(VLOOKUP($B57,'Benchmark Data'!$B:$FF,AO$1,FALSE)/VLOOKUP($B56,'Benchmark Data'!$B:$FF,AO$1,FALSE)*AO58,"")</f>
        <v/>
      </c>
      <c r="AP57" s="143" t="str">
        <f>IFERROR(VLOOKUP($B57,'Benchmark Data'!$B:$FF,AP$1,FALSE)/VLOOKUP($B56,'Benchmark Data'!$B:$FF,AP$1,FALSE)*AP58,"")</f>
        <v/>
      </c>
      <c r="AQ57" s="143" t="str">
        <f>IFERROR(VLOOKUP($B57,'Benchmark Data'!$B:$FF,AQ$1,FALSE)/VLOOKUP($B56,'Benchmark Data'!$B:$FF,AQ$1,FALSE)*AQ58,"")</f>
        <v/>
      </c>
      <c r="AR57" s="143" t="str">
        <f>IFERROR(VLOOKUP($B57,'Benchmark Data'!$B:$FF,AR$1,FALSE)/VLOOKUP($B56,'Benchmark Data'!$B:$FF,AR$1,FALSE)*AR58,"")</f>
        <v/>
      </c>
      <c r="AS57" s="143" t="str">
        <f>IFERROR(VLOOKUP($B57,'Benchmark Data'!$B:$FF,AS$1,FALSE)/VLOOKUP($B56,'Benchmark Data'!$B:$FF,AS$1,FALSE)*AS58,"")</f>
        <v/>
      </c>
      <c r="AT57" s="143" t="str">
        <f>IFERROR(VLOOKUP($B57,'Benchmark Data'!$B:$FF,AT$1,FALSE)/VLOOKUP($B56,'Benchmark Data'!$B:$FF,AT$1,FALSE)*AT58,"")</f>
        <v/>
      </c>
      <c r="AU57" s="143" t="str">
        <f>IFERROR(VLOOKUP($B57,'Benchmark Data'!$B:$FF,AU$1,FALSE)/VLOOKUP($B56,'Benchmark Data'!$B:$FF,AU$1,FALSE)*AU58,"")</f>
        <v/>
      </c>
      <c r="AV57" s="143" t="str">
        <f>IFERROR(VLOOKUP($B57,'Benchmark Data'!$B:$FF,AV$1,FALSE)/VLOOKUP($B56,'Benchmark Data'!$B:$FF,AV$1,FALSE)*AV58,"")</f>
        <v/>
      </c>
      <c r="AW57" s="143" t="str">
        <f>IFERROR(VLOOKUP($B57,'Benchmark Data'!$B:$FF,AW$1,FALSE)/VLOOKUP($B56,'Benchmark Data'!$B:$FF,AW$1,FALSE)*AW58,"")</f>
        <v/>
      </c>
      <c r="AX57" s="143" t="str">
        <f>IFERROR(VLOOKUP($B57,'Benchmark Data'!$B:$FF,AX$1,FALSE)/VLOOKUP($B56,'Benchmark Data'!$B:$FF,AX$1,FALSE)*AX58,"")</f>
        <v/>
      </c>
      <c r="AY57" s="143" t="str">
        <f>IFERROR(VLOOKUP($B57,'Benchmark Data'!$B:$FF,AY$1,FALSE)/VLOOKUP($B56,'Benchmark Data'!$B:$FF,AY$1,FALSE)*AY58,"")</f>
        <v/>
      </c>
      <c r="AZ57" s="156" t="str">
        <f>IFERROR(VLOOKUP($B57,'Benchmark Data'!$B:$FF,AZ$1,FALSE)*AZ58,"")</f>
        <v/>
      </c>
      <c r="BA57" s="156" t="str">
        <f>IFERROR(VLOOKUP($B57,'Benchmark Data'!$B:$FF,BA$1,FALSE)*BA58,"")</f>
        <v/>
      </c>
      <c r="BB57" s="143" t="str">
        <f>IFERROR(VLOOKUP($B57,'Benchmark Data'!$B:$FF,BB$1,FALSE)/VLOOKUP($B56,'Benchmark Data'!$B:$FF,BB$1,FALSE)*BB58,"")</f>
        <v/>
      </c>
      <c r="BC57" s="143" t="str">
        <f>IFERROR(VLOOKUP($B57,'Benchmark Data'!$B:$FF,BC$1,FALSE)/VLOOKUP($B56,'Benchmark Data'!$B:$FF,BC$1,FALSE)*BC58,"")</f>
        <v/>
      </c>
      <c r="BD57" s="143" t="str">
        <f>IFERROR(VLOOKUP($B57,'Benchmark Data'!$B:$FF,BD$1,FALSE)/VLOOKUP($B56,'Benchmark Data'!$B:$FF,BD$1,FALSE)*BD58,"")</f>
        <v/>
      </c>
      <c r="BE57" s="143" t="str">
        <f>IFERROR(VLOOKUP($B57,'Benchmark Data'!$B:$FF,BE$1,FALSE)/VLOOKUP($B56,'Benchmark Data'!$B:$FF,BE$1,FALSE)*BE58,"")</f>
        <v/>
      </c>
      <c r="BF57" s="143" t="str">
        <f>IFERROR(VLOOKUP($B57,'Benchmark Data'!$B:$FF,BF$1,FALSE)/VLOOKUP($B56,'Benchmark Data'!$B:$FF,BF$1,FALSE)*BF58,"")</f>
        <v/>
      </c>
      <c r="BG57" s="143" t="str">
        <f>IFERROR(VLOOKUP($B57,'Benchmark Data'!$B:$FF,BG$1,FALSE)/VLOOKUP($B56,'Benchmark Data'!$B:$FF,BG$1,FALSE)*BG58,"")</f>
        <v/>
      </c>
      <c r="BH57" s="143" t="str">
        <f>IFERROR(VLOOKUP($B57,'Benchmark Data'!$B:$FF,BH$1,FALSE)/VLOOKUP($B56,'Benchmark Data'!$B:$FF,BH$1,FALSE)*BH58,"")</f>
        <v/>
      </c>
      <c r="BI57" s="143" t="str">
        <f>IFERROR(VLOOKUP($B57,'Benchmark Data'!$B:$FF,BI$1,FALSE)/VLOOKUP($B56,'Benchmark Data'!$B:$FF,BI$1,FALSE)*BI58,"")</f>
        <v/>
      </c>
      <c r="BJ57" s="143" t="str">
        <f>IFERROR(VLOOKUP($B57,'Benchmark Data'!$B:$FF,BJ$1,FALSE)/VLOOKUP($B56,'Benchmark Data'!$B:$FF,BJ$1,FALSE)*BJ58,"")</f>
        <v/>
      </c>
      <c r="BK57" s="143" t="str">
        <f>IFERROR(VLOOKUP($B57,'Benchmark Data'!$B:$FF,BK$1,FALSE)/VLOOKUP($B56,'Benchmark Data'!$B:$FF,BK$1,FALSE)*BK58,"")</f>
        <v/>
      </c>
      <c r="BL57" s="143" t="str">
        <f>IFERROR(VLOOKUP($B57,'Benchmark Data'!$B:$FF,BL$1,FALSE)/VLOOKUP($B56,'Benchmark Data'!$B:$FF,BL$1,FALSE)*BL58,"")</f>
        <v/>
      </c>
      <c r="BM57" s="143" t="str">
        <f>IFERROR(VLOOKUP($B57,'Benchmark Data'!$B:$FF,BM$1,FALSE)/VLOOKUP($B56,'Benchmark Data'!$B:$FF,BM$1,FALSE)*BM58,"")</f>
        <v/>
      </c>
      <c r="BN57" s="143" t="str">
        <f>IFERROR(VLOOKUP($B57,'Benchmark Data'!$B:$FF,BN$1,FALSE)/VLOOKUP($B56,'Benchmark Data'!$B:$FF,BN$1,FALSE)*BN58,"")</f>
        <v/>
      </c>
      <c r="BO57" s="143" t="str">
        <f>IFERROR(VLOOKUP($B57,'Benchmark Data'!$B:$FF,BO$1,FALSE)/VLOOKUP($B56,'Benchmark Data'!$B:$FF,BO$1,FALSE)*BO58,"")</f>
        <v/>
      </c>
      <c r="BP57" s="143" t="str">
        <f>IFERROR(VLOOKUP($B57,'Benchmark Data'!$B:$FF,BP$1,FALSE)/VLOOKUP($B56,'Benchmark Data'!$B:$FF,BP$1,FALSE)*BP58,"")</f>
        <v/>
      </c>
      <c r="BQ57" s="143" t="str">
        <f>IFERROR(VLOOKUP($B57,'Benchmark Data'!$B:$FF,BQ$1,FALSE)/VLOOKUP($B56,'Benchmark Data'!$B:$FF,BQ$1,FALSE)*BQ58,"")</f>
        <v/>
      </c>
      <c r="BR57" s="143" t="str">
        <f>IFERROR(VLOOKUP($B57,'Benchmark Data'!$B:$FF,BR$1,FALSE)/VLOOKUP($B56,'Benchmark Data'!$B:$FF,BR$1,FALSE)*BR58,"")</f>
        <v/>
      </c>
      <c r="BS57" s="143" t="str">
        <f>IFERROR(VLOOKUP($B57,'Benchmark Data'!$B:$FF,BS$1,FALSE)/VLOOKUP($B56,'Benchmark Data'!$B:$FF,BS$1,FALSE)*BS58,"")</f>
        <v/>
      </c>
      <c r="BT57" s="143" t="str">
        <f>IFERROR(VLOOKUP($B57,'Benchmark Data'!$B:$FF,BT$1,FALSE)/VLOOKUP($B56,'Benchmark Data'!$B:$FF,BT$1,FALSE)*BT58,"")</f>
        <v/>
      </c>
      <c r="BU57" s="143" t="str">
        <f>IFERROR(VLOOKUP($B57,'Benchmark Data'!$B:$FF,BU$1,FALSE)/VLOOKUP($B56,'Benchmark Data'!$B:$FF,BU$1,FALSE)*BU58,"")</f>
        <v/>
      </c>
      <c r="BV57" s="143" t="str">
        <f>IFERROR(VLOOKUP($B57,'Benchmark Data'!$B:$FF,BV$1,FALSE)/VLOOKUP($B56,'Benchmark Data'!$B:$FF,BV$1,FALSE)*BV58,"")</f>
        <v/>
      </c>
      <c r="BW57" s="143" t="str">
        <f>IFERROR(VLOOKUP($B57,'Benchmark Data'!$B:$FF,BW$1,FALSE)/VLOOKUP($B56,'Benchmark Data'!$B:$FF,BW$1,FALSE)*BW58,"")</f>
        <v/>
      </c>
      <c r="BX57" s="143" t="str">
        <f>IFERROR(VLOOKUP($B57,'Benchmark Data'!$B:$FF,BX$1,FALSE)/VLOOKUP($B56,'Benchmark Data'!$B:$FF,BX$1,FALSE)*BX58,"")</f>
        <v/>
      </c>
      <c r="BY57" s="143" t="str">
        <f>IFERROR(VLOOKUP($B57,'Benchmark Data'!$B:$FF,BY$1,FALSE)/VLOOKUP($B56,'Benchmark Data'!$B:$FF,BY$1,FALSE)*BY58,"")</f>
        <v/>
      </c>
      <c r="BZ57" s="143" t="str">
        <f>IFERROR(VLOOKUP($B57,'Benchmark Data'!$B:$FF,BZ$1,FALSE)/VLOOKUP($B56,'Benchmark Data'!$B:$FF,BZ$1,FALSE)*BZ58,"")</f>
        <v/>
      </c>
      <c r="CA57" s="143" t="str">
        <f>IFERROR(VLOOKUP($B57,'Benchmark Data'!$B:$FF,CA$1,FALSE)/VLOOKUP($B56,'Benchmark Data'!$B:$FF,CA$1,FALSE)*CA58,"")</f>
        <v/>
      </c>
      <c r="CB57" s="143" t="str">
        <f>IFERROR(VLOOKUP($B57,'Benchmark Data'!$B:$FF,CB$1,FALSE)/VLOOKUP($B56,'Benchmark Data'!$B:$FF,CB$1,FALSE)*CB58,"")</f>
        <v/>
      </c>
      <c r="CC57" s="143" t="str">
        <f>IFERROR(VLOOKUP($B57,'Benchmark Data'!$B:$FF,CC$1,FALSE)/VLOOKUP($B56,'Benchmark Data'!$B:$FF,CC$1,FALSE)*CC58,"")</f>
        <v/>
      </c>
      <c r="CD57" s="143" t="str">
        <f>IFERROR(VLOOKUP($B57,'Benchmark Data'!$B:$FF,CD$1,FALSE)/VLOOKUP($B56,'Benchmark Data'!$B:$FF,CD$1,FALSE)*CD58,"")</f>
        <v/>
      </c>
      <c r="CE57" s="143" t="str">
        <f>IFERROR(VLOOKUP($B57,'Benchmark Data'!$B:$FF,CE$1,FALSE)/VLOOKUP($B56,'Benchmark Data'!$B:$FF,CE$1,FALSE)*CE58,"")</f>
        <v/>
      </c>
      <c r="CF57" s="143" t="str">
        <f>IFERROR(VLOOKUP($B57,'Benchmark Data'!$B:$FF,CF$1,FALSE)/VLOOKUP($B56,'Benchmark Data'!$B:$FF,CF$1,FALSE)*CF58,"")</f>
        <v/>
      </c>
      <c r="CG57" s="143" t="str">
        <f>IFERROR(VLOOKUP($B57,'Benchmark Data'!$B:$FF,CG$1,FALSE)/VLOOKUP($B56,'Benchmark Data'!$B:$FF,CG$1,FALSE)*CG58,"")</f>
        <v/>
      </c>
      <c r="CH57" s="156" t="str">
        <f>IFERROR(VLOOKUP($B57,'Benchmark Data'!$B:$FF,CH$1,FALSE)*CH58,"")</f>
        <v/>
      </c>
      <c r="CI57" s="143" t="str">
        <f>IFERROR(VLOOKUP($B57,'Benchmark Data'!$B:$FF,CI$1,FALSE)/VLOOKUP($B56,'Benchmark Data'!$B:$FF,CI$1,FALSE)*CI58,"")</f>
        <v/>
      </c>
      <c r="CJ57" s="143" t="str">
        <f>IFERROR(VLOOKUP($B57,'Benchmark Data'!$B:$FF,CJ$1,FALSE)/VLOOKUP($B56,'Benchmark Data'!$B:$FF,CJ$1,FALSE)*CJ58,"")</f>
        <v/>
      </c>
      <c r="CK57" s="143" t="str">
        <f>IFERROR(VLOOKUP($B57,'Benchmark Data'!$B:$FF,CK$1,FALSE)/VLOOKUP($B56,'Benchmark Data'!$B:$FF,CK$1,FALSE)*CK58,"")</f>
        <v/>
      </c>
      <c r="CL57" s="143" t="str">
        <f>IFERROR(VLOOKUP($B57,'Benchmark Data'!$B:$AAA,CL$1,FALSE)/VLOOKUP($B56,'Benchmark Data'!$B:$AAA,CL$1,FALSE)*CL58,"")</f>
        <v/>
      </c>
      <c r="CM57" s="143" t="str">
        <f>IFERROR(VLOOKUP($B57,'Benchmark Data'!$B:$AAA,CM$1,FALSE)/VLOOKUP($B56,'Benchmark Data'!$B:$AAA,CM$1,FALSE)*CM58,"")</f>
        <v/>
      </c>
      <c r="CN57" s="143" t="str">
        <f>IFERROR(VLOOKUP($B57,'Benchmark Data'!$B:$AAA,CN$1,FALSE)/VLOOKUP($B56,'Benchmark Data'!$B:$AAA,CN$1,FALSE)*CN58,"")</f>
        <v/>
      </c>
      <c r="CO57" s="143" t="str">
        <f>IFERROR(VLOOKUP($B57,'Benchmark Data'!$B:$AAA,CO$1,FALSE)/VLOOKUP($B56,'Benchmark Data'!$B:$AAA,CO$1,FALSE)*CO58,"")</f>
        <v/>
      </c>
      <c r="CP57" s="143" t="str">
        <f>IFERROR(VLOOKUP($B57,'Benchmark Data'!$B:$AAA,CP$1,FALSE)/VLOOKUP($B56,'Benchmark Data'!$B:$AAA,CP$1,FALSE)*CP58,"")</f>
        <v/>
      </c>
      <c r="CQ57" s="143" t="str">
        <f>IFERROR(VLOOKUP($B57,'Benchmark Data'!$B:$AAA,CQ$1,FALSE)/VLOOKUP($B56,'Benchmark Data'!$B:$AAA,CQ$1,FALSE)*CQ58,"")</f>
        <v/>
      </c>
      <c r="CR57" s="143" t="str">
        <f>IFERROR(VLOOKUP($B57,'Benchmark Data'!$B:$AAA,CR$1,FALSE)/VLOOKUP($B56,'Benchmark Data'!$B:$AAA,CR$1,FALSE)*CR58,"")</f>
        <v/>
      </c>
      <c r="CS57" s="143" t="str">
        <f>IFERROR(VLOOKUP($B57,'Benchmark Data'!$B:$AAA,CS$1,FALSE)/VLOOKUP($B56,'Benchmark Data'!$B:$AAA,CS$1,FALSE)*CS58,"")</f>
        <v/>
      </c>
      <c r="CT57" s="143" t="str">
        <f>IFERROR(VLOOKUP($B57,'Benchmark Data'!$B:$AAA,CT$1,FALSE)/VLOOKUP($B56,'Benchmark Data'!$B:$AAA,CT$1,FALSE)*CT58,"")</f>
        <v/>
      </c>
      <c r="CU57" s="143" t="str">
        <f>IFERROR(VLOOKUP($B57,'Benchmark Data'!$B:$AAA,CU$1,FALSE)/VLOOKUP($B56,'Benchmark Data'!$B:$AAA,CU$1,FALSE)*CU58,"")</f>
        <v/>
      </c>
      <c r="CV57" s="143" t="str">
        <f>IFERROR(VLOOKUP($B57,'Benchmark Data'!$B:$AAA,CV$1,FALSE)/VLOOKUP($B56,'Benchmark Data'!$B:$AAA,CV$1,FALSE)*CV58,"")</f>
        <v/>
      </c>
      <c r="CW57" s="143" t="str">
        <f>IFERROR(VLOOKUP($B57,'Benchmark Data'!$B:$AAA,CW$1,FALSE)/VLOOKUP($B56,'Benchmark Data'!$B:$AAA,CW$1,FALSE)*CW58,"")</f>
        <v/>
      </c>
      <c r="CX57" s="143" t="str">
        <f>IFERROR(VLOOKUP($B57,'Benchmark Data'!$B:$AAA,CX$1,FALSE)/VLOOKUP($B56,'Benchmark Data'!$B:$AAA,CX$1,FALSE)*CX58,"")</f>
        <v/>
      </c>
      <c r="CY57" s="143" t="str">
        <f>IFERROR(VLOOKUP($B57,'Benchmark Data'!$B:$AAA,CY$1,FALSE)/VLOOKUP($B56,'Benchmark Data'!$B:$AAA,CY$1,FALSE)*CY58,"")</f>
        <v/>
      </c>
      <c r="CZ57" s="143" t="str">
        <f>IFERROR(VLOOKUP($B57,'Benchmark Data'!$B:$AAA,CZ$1,FALSE)/VLOOKUP($B56,'Benchmark Data'!$B:$AAA,CZ$1,FALSE)*CZ58,"")</f>
        <v/>
      </c>
      <c r="DA57" s="143" t="str">
        <f>IFERROR(VLOOKUP($B57,'Benchmark Data'!$B:$AAA,DA$1,FALSE)/VLOOKUP($B56,'Benchmark Data'!$B:$AAA,DA$1,FALSE)*DA58,"")</f>
        <v/>
      </c>
      <c r="DB57" s="143" t="str">
        <f>IFERROR(VLOOKUP($B57,'Benchmark Data'!$B:$AAA,DB$1,FALSE)/VLOOKUP($B56,'Benchmark Data'!$B:$AAA,DB$1,FALSE)*DB58,"")</f>
        <v/>
      </c>
      <c r="DC57" s="143" t="str">
        <f>IFERROR(VLOOKUP($B57,'Benchmark Data'!$B:$AAA,DC$1,FALSE)/VLOOKUP($B56,'Benchmark Data'!$B:$AAA,DC$1,FALSE)*DC58,"")</f>
        <v/>
      </c>
      <c r="DD57" s="143" t="str">
        <f>IFERROR(VLOOKUP($B57,'Benchmark Data'!$B:$AAA,DD$1,FALSE)/VLOOKUP($B56,'Benchmark Data'!$B:$AAA,DD$1,FALSE)*DD58,"")</f>
        <v/>
      </c>
      <c r="DE57" s="143" t="str">
        <f>IFERROR(VLOOKUP($B57,'Benchmark Data'!$B:$AAA,DE$1,FALSE)/VLOOKUP($B56,'Benchmark Data'!$B:$AAA,DE$1,FALSE)*DE58,"")</f>
        <v/>
      </c>
      <c r="DF57" s="143" t="str">
        <f>IFERROR(VLOOKUP($B57,'Benchmark Data'!$B:$AAA,DF$1,FALSE)/VLOOKUP($B56,'Benchmark Data'!$B:$AAA,DF$1,FALSE)*DF58,"")</f>
        <v/>
      </c>
      <c r="DG57" s="143" t="str">
        <f>IFERROR(VLOOKUP($B57,'Benchmark Data'!$B:$AAA,DG$1,FALSE)/VLOOKUP($B56,'Benchmark Data'!$B:$AAA,DG$1,FALSE)*DG58,"")</f>
        <v/>
      </c>
      <c r="DH57" s="143" t="str">
        <f>IFERROR(VLOOKUP($B57,'Benchmark Data'!$B:$AAA,DH$1,FALSE)/VLOOKUP($B56,'Benchmark Data'!$B:$AAA,DH$1,FALSE)*DH58,"")</f>
        <v/>
      </c>
      <c r="DI57" s="143" t="str">
        <f>IFERROR(VLOOKUP($B57,'Benchmark Data'!$B:$AAA,DI$1,FALSE)/VLOOKUP($B56,'Benchmark Data'!$B:$AAA,DI$1,FALSE)*DI58,"")</f>
        <v/>
      </c>
    </row>
    <row r="58" spans="1:113">
      <c r="A58" s="94">
        <f t="shared" si="33"/>
        <v>143</v>
      </c>
      <c r="B58" s="168">
        <f t="shared" si="34"/>
        <v>41729</v>
      </c>
      <c r="C58" s="143" t="str">
        <f>IFERROR(VLOOKUP($B58,'Benchmark Data'!$B:$FF,C$1,FALSE)/VLOOKUP($B57,'Benchmark Data'!$B:$FF,C$1,FALSE)*C59,"")</f>
        <v/>
      </c>
      <c r="D58" s="143" t="str">
        <f>IFERROR(VLOOKUP($B58,'Benchmark Data'!$B:$FF,D$1,FALSE)/VLOOKUP($B57,'Benchmark Data'!$B:$FF,D$1,FALSE)*D59,"")</f>
        <v/>
      </c>
      <c r="E58" s="143" t="str">
        <f>IFERROR(VLOOKUP($B58,'Benchmark Data'!$B:$FF,E$1,FALSE)/VLOOKUP($B57,'Benchmark Data'!$B:$FF,E$1,FALSE)*E59,"")</f>
        <v/>
      </c>
      <c r="F58" s="143" t="str">
        <f>IFERROR(VLOOKUP($B58,'Benchmark Data'!$B:$FF,F$1,FALSE)/VLOOKUP($B57,'Benchmark Data'!$B:$FF,F$1,FALSE)*F59,"")</f>
        <v/>
      </c>
      <c r="G58" s="143" t="str">
        <f>IFERROR(VLOOKUP($B58,'Benchmark Data'!$B:$FF,G$1,FALSE)/VLOOKUP($B57,'Benchmark Data'!$B:$FF,G$1,FALSE)*G59,"")</f>
        <v/>
      </c>
      <c r="H58" s="143" t="str">
        <f>IFERROR(VLOOKUP($B58,'Benchmark Data'!$B:$FF,H$1,FALSE)/VLOOKUP($B57,'Benchmark Data'!$B:$FF,H$1,FALSE)*H59,"")</f>
        <v/>
      </c>
      <c r="I58" s="143" t="str">
        <f>IFERROR(VLOOKUP($B58,'Benchmark Data'!$B:$FF,I$1,FALSE)/VLOOKUP($B57,'Benchmark Data'!$B:$FF,I$1,FALSE)*I59,"")</f>
        <v/>
      </c>
      <c r="J58" s="143" t="str">
        <f>IFERROR(VLOOKUP($B58,'Benchmark Data'!$B:$FF,J$1,FALSE)/VLOOKUP($B57,'Benchmark Data'!$B:$FF,J$1,FALSE)*J59,"")</f>
        <v/>
      </c>
      <c r="K58" s="156" t="str">
        <f>IFERROR(VLOOKUP($B58,'Benchmark Data'!$B:$FF,K$1,FALSE)*K59,"")</f>
        <v/>
      </c>
      <c r="L58" s="156" t="str">
        <f>IFERROR(VLOOKUP($B58,'Benchmark Data'!$B:$FF,L$1,FALSE)*L59,"")</f>
        <v/>
      </c>
      <c r="M58" s="156" t="str">
        <f>IFERROR(VLOOKUP($B58,'Benchmark Data'!$B:$FF,M$1,FALSE)*M59,"")</f>
        <v/>
      </c>
      <c r="N58" s="143" t="str">
        <f>IFERROR(VLOOKUP($B58,'Benchmark Data'!$B:$FF,N$1,FALSE)/VLOOKUP($B57,'Benchmark Data'!$B:$FF,N$1,FALSE)*N59,"")</f>
        <v/>
      </c>
      <c r="O58" s="143" t="str">
        <f>IFERROR(VLOOKUP($B58,'Benchmark Data'!$B:$FF,O$1,FALSE)/VLOOKUP($B57,'Benchmark Data'!$B:$FF,O$1,FALSE)*O59,"")</f>
        <v/>
      </c>
      <c r="P58" s="143" t="str">
        <f>IFERROR(VLOOKUP($B58,'Benchmark Data'!$B:$FF,P$1,FALSE)/VLOOKUP($B57,'Benchmark Data'!$B:$FF,P$1,FALSE)*P59,"")</f>
        <v/>
      </c>
      <c r="Q58" s="156">
        <f>IFERROR(VLOOKUP($B58,'Benchmark Data'!$B:$FF,Q$1,FALSE)*Q59,"")</f>
        <v>2.8254542183561044</v>
      </c>
      <c r="R58" s="156">
        <f>IFERROR(VLOOKUP($B58,'Benchmark Data'!$B:$FF,R$1,FALSE)*R59,"")</f>
        <v>2.8254542183561044</v>
      </c>
      <c r="S58" s="156">
        <f>IFERROR(VLOOKUP($B58,'Benchmark Data'!$B:$FF,S$1,FALSE)*S59,"")</f>
        <v>2.8254542183561044</v>
      </c>
      <c r="T58" s="156">
        <f>IFERROR(VLOOKUP($B58,'Benchmark Data'!$B:$FF,T$1,FALSE)*T59,"")</f>
        <v>2.8254542183561044</v>
      </c>
      <c r="U58" s="156" t="str">
        <f>IFERROR(VLOOKUP($B58,'Benchmark Data'!$B:$FF,U$1,FALSE)*U59,"")</f>
        <v/>
      </c>
      <c r="V58" s="143">
        <f>IFERROR(VLOOKUP($B58,'Benchmark Data'!$B:$FF,V$1,FALSE)/VLOOKUP($B57,'Benchmark Data'!$B:$FF,V$1,FALSE)*V59,"")</f>
        <v>3.212130949780847</v>
      </c>
      <c r="W58" s="143">
        <f>IFERROR(VLOOKUP($B58,'Benchmark Data'!$B:$FF,W$1,FALSE)/VLOOKUP($B57,'Benchmark Data'!$B:$FF,W$1,FALSE)*W59,"")</f>
        <v>3.212130949780847</v>
      </c>
      <c r="X58" s="143">
        <f>IFERROR(VLOOKUP($B58,'Benchmark Data'!$B:$FF,X$1,FALSE)/VLOOKUP($B57,'Benchmark Data'!$B:$FF,X$1,FALSE)*X59,"")</f>
        <v>3.212130949780847</v>
      </c>
      <c r="Y58" s="143">
        <f>IFERROR(VLOOKUP($B58,'Benchmark Data'!$B:$FF,Y$1,FALSE)/VLOOKUP($B57,'Benchmark Data'!$B:$FF,Y$1,FALSE)*Y59,"")</f>
        <v>3.212130949780847</v>
      </c>
      <c r="Z58" s="143" t="str">
        <f>IFERROR(VLOOKUP($B58,'Benchmark Data'!$B:$FF,Z$1,FALSE)/VLOOKUP($B57,'Benchmark Data'!$B:$FF,Z$1,FALSE)*Z59,"")</f>
        <v/>
      </c>
      <c r="AA58" s="143" t="str">
        <f>IFERROR(VLOOKUP($B58,'Benchmark Data'!$B:$FF,AA$1,FALSE)/VLOOKUP($B57,'Benchmark Data'!$B:$FF,AA$1,FALSE)*AA59,"")</f>
        <v/>
      </c>
      <c r="AB58" s="143" t="str">
        <f>IFERROR(VLOOKUP($B58,'Benchmark Data'!$B:$FF,AB$1,FALSE)/VLOOKUP($B57,'Benchmark Data'!$B:$FF,AB$1,FALSE)*AB59,"")</f>
        <v/>
      </c>
      <c r="AC58" s="143" t="str">
        <f>IFERROR(VLOOKUP($B58,'Benchmark Data'!$B:$FF,AC$1,FALSE)/VLOOKUP($B57,'Benchmark Data'!$B:$FF,AC$1,FALSE)*AC59,"")</f>
        <v/>
      </c>
      <c r="AD58" s="143" t="str">
        <f>IFERROR(VLOOKUP($B58,'Benchmark Data'!$B:$FF,AD$1,FALSE)/VLOOKUP($B57,'Benchmark Data'!$B:$FF,AD$1,FALSE)*AD59,"")</f>
        <v/>
      </c>
      <c r="AE58" s="143" t="str">
        <f>IFERROR(VLOOKUP($B58,'Benchmark Data'!$B:$FF,AE$1,FALSE)/VLOOKUP($B57,'Benchmark Data'!$B:$FF,AE$1,FALSE)*AE59,"")</f>
        <v/>
      </c>
      <c r="AF58" s="143" t="str">
        <f>IFERROR(VLOOKUP($B58,'Benchmark Data'!$B:$FF,AF$1,FALSE)/VLOOKUP($B57,'Benchmark Data'!$B:$FF,AF$1,FALSE)*AF59,"")</f>
        <v/>
      </c>
      <c r="AG58" s="143" t="str">
        <f>IFERROR(VLOOKUP($B58,'Benchmark Data'!$B:$FF,AG$1,FALSE)/VLOOKUP($B57,'Benchmark Data'!$B:$FF,AG$1,FALSE)*AG59,"")</f>
        <v/>
      </c>
      <c r="AH58" s="143" t="str">
        <f>IFERROR(VLOOKUP($B58,'Benchmark Data'!$B:$FF,AH$1,FALSE)/VLOOKUP($B57,'Benchmark Data'!$B:$FF,AH$1,FALSE)*AH59,"")</f>
        <v/>
      </c>
      <c r="AI58" s="143" t="str">
        <f>IFERROR(VLOOKUP($B58,'Benchmark Data'!$B:$FF,AI$1,FALSE)/VLOOKUP($B57,'Benchmark Data'!$B:$FF,AI$1,FALSE)*AI59,"")</f>
        <v/>
      </c>
      <c r="AJ58" s="143" t="str">
        <f>IFERROR(VLOOKUP($B58,'Benchmark Data'!$B:$FF,AJ$1,FALSE)/VLOOKUP($B57,'Benchmark Data'!$B:$FF,AJ$1,FALSE)*AJ59,"")</f>
        <v/>
      </c>
      <c r="AK58" s="143" t="str">
        <f>IFERROR(VLOOKUP($B58,'Benchmark Data'!$B:$FF,AK$1,FALSE)/VLOOKUP($B57,'Benchmark Data'!$B:$FF,AK$1,FALSE)*AK59,"")</f>
        <v/>
      </c>
      <c r="AL58" s="143" t="str">
        <f>IFERROR(VLOOKUP($B58,'Benchmark Data'!$B:$FF,AL$1,FALSE)/VLOOKUP($B57,'Benchmark Data'!$B:$FF,AL$1,FALSE)*AL59,"")</f>
        <v/>
      </c>
      <c r="AM58" s="143" t="str">
        <f>IFERROR(VLOOKUP($B58,'Benchmark Data'!$B:$FF,AM$1,FALSE)/VLOOKUP($B57,'Benchmark Data'!$B:$FF,AM$1,FALSE)*AM59,"")</f>
        <v/>
      </c>
      <c r="AN58" s="143" t="str">
        <f>IFERROR(VLOOKUP($B58,'Benchmark Data'!$B:$FF,AN$1,FALSE)/VLOOKUP($B57,'Benchmark Data'!$B:$FF,AN$1,FALSE)*AN59,"")</f>
        <v/>
      </c>
      <c r="AO58" s="143" t="str">
        <f>IFERROR(VLOOKUP($B58,'Benchmark Data'!$B:$FF,AO$1,FALSE)/VLOOKUP($B57,'Benchmark Data'!$B:$FF,AO$1,FALSE)*AO59,"")</f>
        <v/>
      </c>
      <c r="AP58" s="143" t="str">
        <f>IFERROR(VLOOKUP($B58,'Benchmark Data'!$B:$FF,AP$1,FALSE)/VLOOKUP($B57,'Benchmark Data'!$B:$FF,AP$1,FALSE)*AP59,"")</f>
        <v/>
      </c>
      <c r="AQ58" s="143" t="str">
        <f>IFERROR(VLOOKUP($B58,'Benchmark Data'!$B:$FF,AQ$1,FALSE)/VLOOKUP($B57,'Benchmark Data'!$B:$FF,AQ$1,FALSE)*AQ59,"")</f>
        <v/>
      </c>
      <c r="AR58" s="143" t="str">
        <f>IFERROR(VLOOKUP($B58,'Benchmark Data'!$B:$FF,AR$1,FALSE)/VLOOKUP($B57,'Benchmark Data'!$B:$FF,AR$1,FALSE)*AR59,"")</f>
        <v/>
      </c>
      <c r="AS58" s="143" t="str">
        <f>IFERROR(VLOOKUP($B58,'Benchmark Data'!$B:$FF,AS$1,FALSE)/VLOOKUP($B57,'Benchmark Data'!$B:$FF,AS$1,FALSE)*AS59,"")</f>
        <v/>
      </c>
      <c r="AT58" s="143" t="str">
        <f>IFERROR(VLOOKUP($B58,'Benchmark Data'!$B:$FF,AT$1,FALSE)/VLOOKUP($B57,'Benchmark Data'!$B:$FF,AT$1,FALSE)*AT59,"")</f>
        <v/>
      </c>
      <c r="AU58" s="143" t="str">
        <f>IFERROR(VLOOKUP($B58,'Benchmark Data'!$B:$FF,AU$1,FALSE)/VLOOKUP($B57,'Benchmark Data'!$B:$FF,AU$1,FALSE)*AU59,"")</f>
        <v/>
      </c>
      <c r="AV58" s="143" t="str">
        <f>IFERROR(VLOOKUP($B58,'Benchmark Data'!$B:$FF,AV$1,FALSE)/VLOOKUP($B57,'Benchmark Data'!$B:$FF,AV$1,FALSE)*AV59,"")</f>
        <v/>
      </c>
      <c r="AW58" s="143" t="str">
        <f>IFERROR(VLOOKUP($B58,'Benchmark Data'!$B:$FF,AW$1,FALSE)/VLOOKUP($B57,'Benchmark Data'!$B:$FF,AW$1,FALSE)*AW59,"")</f>
        <v/>
      </c>
      <c r="AX58" s="143" t="str">
        <f>IFERROR(VLOOKUP($B58,'Benchmark Data'!$B:$FF,AX$1,FALSE)/VLOOKUP($B57,'Benchmark Data'!$B:$FF,AX$1,FALSE)*AX59,"")</f>
        <v/>
      </c>
      <c r="AY58" s="143" t="str">
        <f>IFERROR(VLOOKUP($B58,'Benchmark Data'!$B:$FF,AY$1,FALSE)/VLOOKUP($B57,'Benchmark Data'!$B:$FF,AY$1,FALSE)*AY59,"")</f>
        <v/>
      </c>
      <c r="AZ58" s="156" t="str">
        <f>IFERROR(VLOOKUP($B58,'Benchmark Data'!$B:$FF,AZ$1,FALSE)*AZ59,"")</f>
        <v/>
      </c>
      <c r="BA58" s="156" t="str">
        <f>IFERROR(VLOOKUP($B58,'Benchmark Data'!$B:$FF,BA$1,FALSE)*BA59,"")</f>
        <v/>
      </c>
      <c r="BB58" s="143" t="str">
        <f>IFERROR(VLOOKUP($B58,'Benchmark Data'!$B:$FF,BB$1,FALSE)/VLOOKUP($B57,'Benchmark Data'!$B:$FF,BB$1,FALSE)*BB59,"")</f>
        <v/>
      </c>
      <c r="BC58" s="143" t="str">
        <f>IFERROR(VLOOKUP($B58,'Benchmark Data'!$B:$FF,BC$1,FALSE)/VLOOKUP($B57,'Benchmark Data'!$B:$FF,BC$1,FALSE)*BC59,"")</f>
        <v/>
      </c>
      <c r="BD58" s="143" t="str">
        <f>IFERROR(VLOOKUP($B58,'Benchmark Data'!$B:$FF,BD$1,FALSE)/VLOOKUP($B57,'Benchmark Data'!$B:$FF,BD$1,FALSE)*BD59,"")</f>
        <v/>
      </c>
      <c r="BE58" s="143" t="str">
        <f>IFERROR(VLOOKUP($B58,'Benchmark Data'!$B:$FF,BE$1,FALSE)/VLOOKUP($B57,'Benchmark Data'!$B:$FF,BE$1,FALSE)*BE59,"")</f>
        <v/>
      </c>
      <c r="BF58" s="143" t="str">
        <f>IFERROR(VLOOKUP($B58,'Benchmark Data'!$B:$FF,BF$1,FALSE)/VLOOKUP($B57,'Benchmark Data'!$B:$FF,BF$1,FALSE)*BF59,"")</f>
        <v/>
      </c>
      <c r="BG58" s="143" t="str">
        <f>IFERROR(VLOOKUP($B58,'Benchmark Data'!$B:$FF,BG$1,FALSE)/VLOOKUP($B57,'Benchmark Data'!$B:$FF,BG$1,FALSE)*BG59,"")</f>
        <v/>
      </c>
      <c r="BH58" s="143" t="str">
        <f>IFERROR(VLOOKUP($B58,'Benchmark Data'!$B:$FF,BH$1,FALSE)/VLOOKUP($B57,'Benchmark Data'!$B:$FF,BH$1,FALSE)*BH59,"")</f>
        <v/>
      </c>
      <c r="BI58" s="143" t="str">
        <f>IFERROR(VLOOKUP($B58,'Benchmark Data'!$B:$FF,BI$1,FALSE)/VLOOKUP($B57,'Benchmark Data'!$B:$FF,BI$1,FALSE)*BI59,"")</f>
        <v/>
      </c>
      <c r="BJ58" s="143" t="str">
        <f>IFERROR(VLOOKUP($B58,'Benchmark Data'!$B:$FF,BJ$1,FALSE)/VLOOKUP($B57,'Benchmark Data'!$B:$FF,BJ$1,FALSE)*BJ59,"")</f>
        <v/>
      </c>
      <c r="BK58" s="143" t="str">
        <f>IFERROR(VLOOKUP($B58,'Benchmark Data'!$B:$FF,BK$1,FALSE)/VLOOKUP($B57,'Benchmark Data'!$B:$FF,BK$1,FALSE)*BK59,"")</f>
        <v/>
      </c>
      <c r="BL58" s="143" t="str">
        <f>IFERROR(VLOOKUP($B58,'Benchmark Data'!$B:$FF,BL$1,FALSE)/VLOOKUP($B57,'Benchmark Data'!$B:$FF,BL$1,FALSE)*BL59,"")</f>
        <v/>
      </c>
      <c r="BM58" s="143" t="str">
        <f>IFERROR(VLOOKUP($B58,'Benchmark Data'!$B:$FF,BM$1,FALSE)/VLOOKUP($B57,'Benchmark Data'!$B:$FF,BM$1,FALSE)*BM59,"")</f>
        <v/>
      </c>
      <c r="BN58" s="143" t="str">
        <f>IFERROR(VLOOKUP($B58,'Benchmark Data'!$B:$FF,BN$1,FALSE)/VLOOKUP($B57,'Benchmark Data'!$B:$FF,BN$1,FALSE)*BN59,"")</f>
        <v/>
      </c>
      <c r="BO58" s="143" t="str">
        <f>IFERROR(VLOOKUP($B58,'Benchmark Data'!$B:$FF,BO$1,FALSE)/VLOOKUP($B57,'Benchmark Data'!$B:$FF,BO$1,FALSE)*BO59,"")</f>
        <v/>
      </c>
      <c r="BP58" s="143" t="str">
        <f>IFERROR(VLOOKUP($B58,'Benchmark Data'!$B:$FF,BP$1,FALSE)/VLOOKUP($B57,'Benchmark Data'!$B:$FF,BP$1,FALSE)*BP59,"")</f>
        <v/>
      </c>
      <c r="BQ58" s="143" t="str">
        <f>IFERROR(VLOOKUP($B58,'Benchmark Data'!$B:$FF,BQ$1,FALSE)/VLOOKUP($B57,'Benchmark Data'!$B:$FF,BQ$1,FALSE)*BQ59,"")</f>
        <v/>
      </c>
      <c r="BR58" s="143" t="str">
        <f>IFERROR(VLOOKUP($B58,'Benchmark Data'!$B:$FF,BR$1,FALSE)/VLOOKUP($B57,'Benchmark Data'!$B:$FF,BR$1,FALSE)*BR59,"")</f>
        <v/>
      </c>
      <c r="BS58" s="143" t="str">
        <f>IFERROR(VLOOKUP($B58,'Benchmark Data'!$B:$FF,BS$1,FALSE)/VLOOKUP($B57,'Benchmark Data'!$B:$FF,BS$1,FALSE)*BS59,"")</f>
        <v/>
      </c>
      <c r="BT58" s="143" t="str">
        <f>IFERROR(VLOOKUP($B58,'Benchmark Data'!$B:$FF,BT$1,FALSE)/VLOOKUP($B57,'Benchmark Data'!$B:$FF,BT$1,FALSE)*BT59,"")</f>
        <v/>
      </c>
      <c r="BU58" s="143" t="str">
        <f>IFERROR(VLOOKUP($B58,'Benchmark Data'!$B:$FF,BU$1,FALSE)/VLOOKUP($B57,'Benchmark Data'!$B:$FF,BU$1,FALSE)*BU59,"")</f>
        <v/>
      </c>
      <c r="BV58" s="143" t="str">
        <f>IFERROR(VLOOKUP($B58,'Benchmark Data'!$B:$FF,BV$1,FALSE)/VLOOKUP($B57,'Benchmark Data'!$B:$FF,BV$1,FALSE)*BV59,"")</f>
        <v/>
      </c>
      <c r="BW58" s="143" t="str">
        <f>IFERROR(VLOOKUP($B58,'Benchmark Data'!$B:$FF,BW$1,FALSE)/VLOOKUP($B57,'Benchmark Data'!$B:$FF,BW$1,FALSE)*BW59,"")</f>
        <v/>
      </c>
      <c r="BX58" s="143" t="str">
        <f>IFERROR(VLOOKUP($B58,'Benchmark Data'!$B:$FF,BX$1,FALSE)/VLOOKUP($B57,'Benchmark Data'!$B:$FF,BX$1,FALSE)*BX59,"")</f>
        <v/>
      </c>
      <c r="BY58" s="143" t="str">
        <f>IFERROR(VLOOKUP($B58,'Benchmark Data'!$B:$FF,BY$1,FALSE)/VLOOKUP($B57,'Benchmark Data'!$B:$FF,BY$1,FALSE)*BY59,"")</f>
        <v/>
      </c>
      <c r="BZ58" s="143" t="str">
        <f>IFERROR(VLOOKUP($B58,'Benchmark Data'!$B:$FF,BZ$1,FALSE)/VLOOKUP($B57,'Benchmark Data'!$B:$FF,BZ$1,FALSE)*BZ59,"")</f>
        <v/>
      </c>
      <c r="CA58" s="143" t="str">
        <f>IFERROR(VLOOKUP($B58,'Benchmark Data'!$B:$FF,CA$1,FALSE)/VLOOKUP($B57,'Benchmark Data'!$B:$FF,CA$1,FALSE)*CA59,"")</f>
        <v/>
      </c>
      <c r="CB58" s="143" t="str">
        <f>IFERROR(VLOOKUP($B58,'Benchmark Data'!$B:$FF,CB$1,FALSE)/VLOOKUP($B57,'Benchmark Data'!$B:$FF,CB$1,FALSE)*CB59,"")</f>
        <v/>
      </c>
      <c r="CC58" s="143" t="str">
        <f>IFERROR(VLOOKUP($B58,'Benchmark Data'!$B:$FF,CC$1,FALSE)/VLOOKUP($B57,'Benchmark Data'!$B:$FF,CC$1,FALSE)*CC59,"")</f>
        <v/>
      </c>
      <c r="CD58" s="143" t="str">
        <f>IFERROR(VLOOKUP($B58,'Benchmark Data'!$B:$FF,CD$1,FALSE)/VLOOKUP($B57,'Benchmark Data'!$B:$FF,CD$1,FALSE)*CD59,"")</f>
        <v/>
      </c>
      <c r="CE58" s="143" t="str">
        <f>IFERROR(VLOOKUP($B58,'Benchmark Data'!$B:$FF,CE$1,FALSE)/VLOOKUP($B57,'Benchmark Data'!$B:$FF,CE$1,FALSE)*CE59,"")</f>
        <v/>
      </c>
      <c r="CF58" s="143" t="str">
        <f>IFERROR(VLOOKUP($B58,'Benchmark Data'!$B:$FF,CF$1,FALSE)/VLOOKUP($B57,'Benchmark Data'!$B:$FF,CF$1,FALSE)*CF59,"")</f>
        <v/>
      </c>
      <c r="CG58" s="143" t="str">
        <f>IFERROR(VLOOKUP($B58,'Benchmark Data'!$B:$FF,CG$1,FALSE)/VLOOKUP($B57,'Benchmark Data'!$B:$FF,CG$1,FALSE)*CG59,"")</f>
        <v/>
      </c>
      <c r="CH58" s="156" t="str">
        <f>IFERROR(VLOOKUP($B58,'Benchmark Data'!$B:$FF,CH$1,FALSE)*CH59,"")</f>
        <v/>
      </c>
      <c r="CI58" s="143" t="str">
        <f>IFERROR(VLOOKUP($B58,'Benchmark Data'!$B:$FF,CI$1,FALSE)/VLOOKUP($B57,'Benchmark Data'!$B:$FF,CI$1,FALSE)*CI59,"")</f>
        <v/>
      </c>
      <c r="CJ58" s="143" t="str">
        <f>IFERROR(VLOOKUP($B58,'Benchmark Data'!$B:$FF,CJ$1,FALSE)/VLOOKUP($B57,'Benchmark Data'!$B:$FF,CJ$1,FALSE)*CJ59,"")</f>
        <v/>
      </c>
      <c r="CK58" s="143" t="str">
        <f>IFERROR(VLOOKUP($B58,'Benchmark Data'!$B:$FF,CK$1,FALSE)/VLOOKUP($B57,'Benchmark Data'!$B:$FF,CK$1,FALSE)*CK59,"")</f>
        <v/>
      </c>
      <c r="CL58" s="143" t="str">
        <f>IFERROR(VLOOKUP($B58,'Benchmark Data'!$B:$AAA,CL$1,FALSE)/VLOOKUP($B57,'Benchmark Data'!$B:$AAA,CL$1,FALSE)*CL59,"")</f>
        <v/>
      </c>
      <c r="CM58" s="143" t="str">
        <f>IFERROR(VLOOKUP($B58,'Benchmark Data'!$B:$AAA,CM$1,FALSE)/VLOOKUP($B57,'Benchmark Data'!$B:$AAA,CM$1,FALSE)*CM59,"")</f>
        <v/>
      </c>
      <c r="CN58" s="143" t="str">
        <f>IFERROR(VLOOKUP($B58,'Benchmark Data'!$B:$AAA,CN$1,FALSE)/VLOOKUP($B57,'Benchmark Data'!$B:$AAA,CN$1,FALSE)*CN59,"")</f>
        <v/>
      </c>
      <c r="CO58" s="143" t="str">
        <f>IFERROR(VLOOKUP($B58,'Benchmark Data'!$B:$AAA,CO$1,FALSE)/VLOOKUP($B57,'Benchmark Data'!$B:$AAA,CO$1,FALSE)*CO59,"")</f>
        <v/>
      </c>
      <c r="CP58" s="143" t="str">
        <f>IFERROR(VLOOKUP($B58,'Benchmark Data'!$B:$AAA,CP$1,FALSE)/VLOOKUP($B57,'Benchmark Data'!$B:$AAA,CP$1,FALSE)*CP59,"")</f>
        <v/>
      </c>
      <c r="CQ58" s="143" t="str">
        <f>IFERROR(VLOOKUP($B58,'Benchmark Data'!$B:$AAA,CQ$1,FALSE)/VLOOKUP($B57,'Benchmark Data'!$B:$AAA,CQ$1,FALSE)*CQ59,"")</f>
        <v/>
      </c>
      <c r="CR58" s="143" t="str">
        <f>IFERROR(VLOOKUP($B58,'Benchmark Data'!$B:$AAA,CR$1,FALSE)/VLOOKUP($B57,'Benchmark Data'!$B:$AAA,CR$1,FALSE)*CR59,"")</f>
        <v/>
      </c>
      <c r="CS58" s="143" t="str">
        <f>IFERROR(VLOOKUP($B58,'Benchmark Data'!$B:$AAA,CS$1,FALSE)/VLOOKUP($B57,'Benchmark Data'!$B:$AAA,CS$1,FALSE)*CS59,"")</f>
        <v/>
      </c>
      <c r="CT58" s="143" t="str">
        <f>IFERROR(VLOOKUP($B58,'Benchmark Data'!$B:$AAA,CT$1,FALSE)/VLOOKUP($B57,'Benchmark Data'!$B:$AAA,CT$1,FALSE)*CT59,"")</f>
        <v/>
      </c>
      <c r="CU58" s="143" t="str">
        <f>IFERROR(VLOOKUP($B58,'Benchmark Data'!$B:$AAA,CU$1,FALSE)/VLOOKUP($B57,'Benchmark Data'!$B:$AAA,CU$1,FALSE)*CU59,"")</f>
        <v/>
      </c>
      <c r="CV58" s="143" t="str">
        <f>IFERROR(VLOOKUP($B58,'Benchmark Data'!$B:$AAA,CV$1,FALSE)/VLOOKUP($B57,'Benchmark Data'!$B:$AAA,CV$1,FALSE)*CV59,"")</f>
        <v/>
      </c>
      <c r="CW58" s="143" t="str">
        <f>IFERROR(VLOOKUP($B58,'Benchmark Data'!$B:$AAA,CW$1,FALSE)/VLOOKUP($B57,'Benchmark Data'!$B:$AAA,CW$1,FALSE)*CW59,"")</f>
        <v/>
      </c>
      <c r="CX58" s="143" t="str">
        <f>IFERROR(VLOOKUP($B58,'Benchmark Data'!$B:$AAA,CX$1,FALSE)/VLOOKUP($B57,'Benchmark Data'!$B:$AAA,CX$1,FALSE)*CX59,"")</f>
        <v/>
      </c>
      <c r="CY58" s="143" t="str">
        <f>IFERROR(VLOOKUP($B58,'Benchmark Data'!$B:$AAA,CY$1,FALSE)/VLOOKUP($B57,'Benchmark Data'!$B:$AAA,CY$1,FALSE)*CY59,"")</f>
        <v/>
      </c>
      <c r="CZ58" s="143" t="str">
        <f>IFERROR(VLOOKUP($B58,'Benchmark Data'!$B:$AAA,CZ$1,FALSE)/VLOOKUP($B57,'Benchmark Data'!$B:$AAA,CZ$1,FALSE)*CZ59,"")</f>
        <v/>
      </c>
      <c r="DA58" s="143" t="str">
        <f>IFERROR(VLOOKUP($B58,'Benchmark Data'!$B:$AAA,DA$1,FALSE)/VLOOKUP($B57,'Benchmark Data'!$B:$AAA,DA$1,FALSE)*DA59,"")</f>
        <v/>
      </c>
      <c r="DB58" s="143" t="str">
        <f>IFERROR(VLOOKUP($B58,'Benchmark Data'!$B:$AAA,DB$1,FALSE)/VLOOKUP($B57,'Benchmark Data'!$B:$AAA,DB$1,FALSE)*DB59,"")</f>
        <v/>
      </c>
      <c r="DC58" s="143" t="str">
        <f>IFERROR(VLOOKUP($B58,'Benchmark Data'!$B:$AAA,DC$1,FALSE)/VLOOKUP($B57,'Benchmark Data'!$B:$AAA,DC$1,FALSE)*DC59,"")</f>
        <v/>
      </c>
      <c r="DD58" s="143" t="str">
        <f>IFERROR(VLOOKUP($B58,'Benchmark Data'!$B:$AAA,DD$1,FALSE)/VLOOKUP($B57,'Benchmark Data'!$B:$AAA,DD$1,FALSE)*DD59,"")</f>
        <v/>
      </c>
      <c r="DE58" s="143" t="str">
        <f>IFERROR(VLOOKUP($B58,'Benchmark Data'!$B:$AAA,DE$1,FALSE)/VLOOKUP($B57,'Benchmark Data'!$B:$AAA,DE$1,FALSE)*DE59,"")</f>
        <v/>
      </c>
      <c r="DF58" s="143" t="str">
        <f>IFERROR(VLOOKUP($B58,'Benchmark Data'!$B:$AAA,DF$1,FALSE)/VLOOKUP($B57,'Benchmark Data'!$B:$AAA,DF$1,FALSE)*DF59,"")</f>
        <v/>
      </c>
      <c r="DG58" s="143" t="str">
        <f>IFERROR(VLOOKUP($B58,'Benchmark Data'!$B:$AAA,DG$1,FALSE)/VLOOKUP($B57,'Benchmark Data'!$B:$AAA,DG$1,FALSE)*DG59,"")</f>
        <v/>
      </c>
      <c r="DH58" s="143" t="str">
        <f>IFERROR(VLOOKUP($B58,'Benchmark Data'!$B:$AAA,DH$1,FALSE)/VLOOKUP($B57,'Benchmark Data'!$B:$AAA,DH$1,FALSE)*DH59,"")</f>
        <v/>
      </c>
      <c r="DI58" s="143" t="str">
        <f>IFERROR(VLOOKUP($B58,'Benchmark Data'!$B:$AAA,DI$1,FALSE)/VLOOKUP($B57,'Benchmark Data'!$B:$AAA,DI$1,FALSE)*DI59,"")</f>
        <v/>
      </c>
    </row>
    <row r="59" spans="1:113">
      <c r="A59" s="94">
        <f t="shared" si="33"/>
        <v>142</v>
      </c>
      <c r="B59" s="168">
        <f t="shared" si="34"/>
        <v>41759</v>
      </c>
      <c r="C59" s="143" t="str">
        <f>IFERROR(VLOOKUP($B59,'Benchmark Data'!$B:$FF,C$1,FALSE)/VLOOKUP($B58,'Benchmark Data'!$B:$FF,C$1,FALSE)*C60,"")</f>
        <v/>
      </c>
      <c r="D59" s="143" t="str">
        <f>IFERROR(VLOOKUP($B59,'Benchmark Data'!$B:$FF,D$1,FALSE)/VLOOKUP($B58,'Benchmark Data'!$B:$FF,D$1,FALSE)*D60,"")</f>
        <v/>
      </c>
      <c r="E59" s="143" t="str">
        <f>IFERROR(VLOOKUP($B59,'Benchmark Data'!$B:$FF,E$1,FALSE)/VLOOKUP($B58,'Benchmark Data'!$B:$FF,E$1,FALSE)*E60,"")</f>
        <v/>
      </c>
      <c r="F59" s="143" t="str">
        <f>IFERROR(VLOOKUP($B59,'Benchmark Data'!$B:$FF,F$1,FALSE)/VLOOKUP($B58,'Benchmark Data'!$B:$FF,F$1,FALSE)*F60,"")</f>
        <v/>
      </c>
      <c r="G59" s="143" t="str">
        <f>IFERROR(VLOOKUP($B59,'Benchmark Data'!$B:$FF,G$1,FALSE)/VLOOKUP($B58,'Benchmark Data'!$B:$FF,G$1,FALSE)*G60,"")</f>
        <v/>
      </c>
      <c r="H59" s="143" t="str">
        <f>IFERROR(VLOOKUP($B59,'Benchmark Data'!$B:$FF,H$1,FALSE)/VLOOKUP($B58,'Benchmark Data'!$B:$FF,H$1,FALSE)*H60,"")</f>
        <v/>
      </c>
      <c r="I59" s="143" t="str">
        <f>IFERROR(VLOOKUP($B59,'Benchmark Data'!$B:$FF,I$1,FALSE)/VLOOKUP($B58,'Benchmark Data'!$B:$FF,I$1,FALSE)*I60,"")</f>
        <v/>
      </c>
      <c r="J59" s="143" t="str">
        <f>IFERROR(VLOOKUP($B59,'Benchmark Data'!$B:$FF,J$1,FALSE)/VLOOKUP($B58,'Benchmark Data'!$B:$FF,J$1,FALSE)*J60,"")</f>
        <v/>
      </c>
      <c r="K59" s="156" t="str">
        <f>IFERROR(VLOOKUP($B59,'Benchmark Data'!$B:$FF,K$1,FALSE)*K60,"")</f>
        <v/>
      </c>
      <c r="L59" s="156" t="str">
        <f>IFERROR(VLOOKUP($B59,'Benchmark Data'!$B:$FF,L$1,FALSE)*L60,"")</f>
        <v/>
      </c>
      <c r="M59" s="156" t="str">
        <f>IFERROR(VLOOKUP($B59,'Benchmark Data'!$B:$FF,M$1,FALSE)*M60,"")</f>
        <v/>
      </c>
      <c r="N59" s="143" t="str">
        <f>IFERROR(VLOOKUP($B59,'Benchmark Data'!$B:$FF,N$1,FALSE)/VLOOKUP($B58,'Benchmark Data'!$B:$FF,N$1,FALSE)*N60,"")</f>
        <v/>
      </c>
      <c r="O59" s="143" t="str">
        <f>IFERROR(VLOOKUP($B59,'Benchmark Data'!$B:$FF,O$1,FALSE)/VLOOKUP($B58,'Benchmark Data'!$B:$FF,O$1,FALSE)*O60,"")</f>
        <v/>
      </c>
      <c r="P59" s="143" t="str">
        <f>IFERROR(VLOOKUP($B59,'Benchmark Data'!$B:$FF,P$1,FALSE)/VLOOKUP($B58,'Benchmark Data'!$B:$FF,P$1,FALSE)*P60,"")</f>
        <v/>
      </c>
      <c r="Q59" s="156">
        <f>IFERROR(VLOOKUP($B59,'Benchmark Data'!$B:$FF,Q$1,FALSE)*Q60,"")</f>
        <v>2.7767329783501316</v>
      </c>
      <c r="R59" s="156">
        <f>IFERROR(VLOOKUP($B59,'Benchmark Data'!$B:$FF,R$1,FALSE)*R60,"")</f>
        <v>2.7767329783501316</v>
      </c>
      <c r="S59" s="156">
        <f>IFERROR(VLOOKUP($B59,'Benchmark Data'!$B:$FF,S$1,FALSE)*S60,"")</f>
        <v>2.7767329783501316</v>
      </c>
      <c r="T59" s="156">
        <f>IFERROR(VLOOKUP($B59,'Benchmark Data'!$B:$FF,T$1,FALSE)*T60,"")</f>
        <v>2.7767329783501316</v>
      </c>
      <c r="U59" s="156" t="str">
        <f>IFERROR(VLOOKUP($B59,'Benchmark Data'!$B:$FF,U$1,FALSE)*U60,"")</f>
        <v/>
      </c>
      <c r="V59" s="143">
        <f>IFERROR(VLOOKUP($B59,'Benchmark Data'!$B:$FF,V$1,FALSE)/VLOOKUP($B58,'Benchmark Data'!$B:$FF,V$1,FALSE)*V60,"")</f>
        <v>3.1731700446830877</v>
      </c>
      <c r="W59" s="143">
        <f>IFERROR(VLOOKUP($B59,'Benchmark Data'!$B:$FF,W$1,FALSE)/VLOOKUP($B58,'Benchmark Data'!$B:$FF,W$1,FALSE)*W60,"")</f>
        <v>3.1731700446830877</v>
      </c>
      <c r="X59" s="143">
        <f>IFERROR(VLOOKUP($B59,'Benchmark Data'!$B:$FF,X$1,FALSE)/VLOOKUP($B58,'Benchmark Data'!$B:$FF,X$1,FALSE)*X60,"")</f>
        <v>3.1731700446830877</v>
      </c>
      <c r="Y59" s="143">
        <f>IFERROR(VLOOKUP($B59,'Benchmark Data'!$B:$FF,Y$1,FALSE)/VLOOKUP($B58,'Benchmark Data'!$B:$FF,Y$1,FALSE)*Y60,"")</f>
        <v>3.1731700446830877</v>
      </c>
      <c r="Z59" s="143" t="str">
        <f>IFERROR(VLOOKUP($B59,'Benchmark Data'!$B:$FF,Z$1,FALSE)/VLOOKUP($B58,'Benchmark Data'!$B:$FF,Z$1,FALSE)*Z60,"")</f>
        <v/>
      </c>
      <c r="AA59" s="143" t="str">
        <f>IFERROR(VLOOKUP($B59,'Benchmark Data'!$B:$FF,AA$1,FALSE)/VLOOKUP($B58,'Benchmark Data'!$B:$FF,AA$1,FALSE)*AA60,"")</f>
        <v/>
      </c>
      <c r="AB59" s="143" t="str">
        <f>IFERROR(VLOOKUP($B59,'Benchmark Data'!$B:$FF,AB$1,FALSE)/VLOOKUP($B58,'Benchmark Data'!$B:$FF,AB$1,FALSE)*AB60,"")</f>
        <v/>
      </c>
      <c r="AC59" s="143" t="str">
        <f>IFERROR(VLOOKUP($B59,'Benchmark Data'!$B:$FF,AC$1,FALSE)/VLOOKUP($B58,'Benchmark Data'!$B:$FF,AC$1,FALSE)*AC60,"")</f>
        <v/>
      </c>
      <c r="AD59" s="143" t="str">
        <f>IFERROR(VLOOKUP($B59,'Benchmark Data'!$B:$FF,AD$1,FALSE)/VLOOKUP($B58,'Benchmark Data'!$B:$FF,AD$1,FALSE)*AD60,"")</f>
        <v/>
      </c>
      <c r="AE59" s="143" t="str">
        <f>IFERROR(VLOOKUP($B59,'Benchmark Data'!$B:$FF,AE$1,FALSE)/VLOOKUP($B58,'Benchmark Data'!$B:$FF,AE$1,FALSE)*AE60,"")</f>
        <v/>
      </c>
      <c r="AF59" s="143" t="str">
        <f>IFERROR(VLOOKUP($B59,'Benchmark Data'!$B:$FF,AF$1,FALSE)/VLOOKUP($B58,'Benchmark Data'!$B:$FF,AF$1,FALSE)*AF60,"")</f>
        <v/>
      </c>
      <c r="AG59" s="143" t="str">
        <f>IFERROR(VLOOKUP($B59,'Benchmark Data'!$B:$FF,AG$1,FALSE)/VLOOKUP($B58,'Benchmark Data'!$B:$FF,AG$1,FALSE)*AG60,"")</f>
        <v/>
      </c>
      <c r="AH59" s="143" t="str">
        <f>IFERROR(VLOOKUP($B59,'Benchmark Data'!$B:$FF,AH$1,FALSE)/VLOOKUP($B58,'Benchmark Data'!$B:$FF,AH$1,FALSE)*AH60,"")</f>
        <v/>
      </c>
      <c r="AI59" s="143" t="str">
        <f>IFERROR(VLOOKUP($B59,'Benchmark Data'!$B:$FF,AI$1,FALSE)/VLOOKUP($B58,'Benchmark Data'!$B:$FF,AI$1,FALSE)*AI60,"")</f>
        <v/>
      </c>
      <c r="AJ59" s="143" t="str">
        <f>IFERROR(VLOOKUP($B59,'Benchmark Data'!$B:$FF,AJ$1,FALSE)/VLOOKUP($B58,'Benchmark Data'!$B:$FF,AJ$1,FALSE)*AJ60,"")</f>
        <v/>
      </c>
      <c r="AK59" s="143" t="str">
        <f>IFERROR(VLOOKUP($B59,'Benchmark Data'!$B:$FF,AK$1,FALSE)/VLOOKUP($B58,'Benchmark Data'!$B:$FF,AK$1,FALSE)*AK60,"")</f>
        <v/>
      </c>
      <c r="AL59" s="143" t="str">
        <f>IFERROR(VLOOKUP($B59,'Benchmark Data'!$B:$FF,AL$1,FALSE)/VLOOKUP($B58,'Benchmark Data'!$B:$FF,AL$1,FALSE)*AL60,"")</f>
        <v/>
      </c>
      <c r="AM59" s="143" t="str">
        <f>IFERROR(VLOOKUP($B59,'Benchmark Data'!$B:$FF,AM$1,FALSE)/VLOOKUP($B58,'Benchmark Data'!$B:$FF,AM$1,FALSE)*AM60,"")</f>
        <v/>
      </c>
      <c r="AN59" s="143" t="str">
        <f>IFERROR(VLOOKUP($B59,'Benchmark Data'!$B:$FF,AN$1,FALSE)/VLOOKUP($B58,'Benchmark Data'!$B:$FF,AN$1,FALSE)*AN60,"")</f>
        <v/>
      </c>
      <c r="AO59" s="143" t="str">
        <f>IFERROR(VLOOKUP($B59,'Benchmark Data'!$B:$FF,AO$1,FALSE)/VLOOKUP($B58,'Benchmark Data'!$B:$FF,AO$1,FALSE)*AO60,"")</f>
        <v/>
      </c>
      <c r="AP59" s="143" t="str">
        <f>IFERROR(VLOOKUP($B59,'Benchmark Data'!$B:$FF,AP$1,FALSE)/VLOOKUP($B58,'Benchmark Data'!$B:$FF,AP$1,FALSE)*AP60,"")</f>
        <v/>
      </c>
      <c r="AQ59" s="143" t="str">
        <f>IFERROR(VLOOKUP($B59,'Benchmark Data'!$B:$FF,AQ$1,FALSE)/VLOOKUP($B58,'Benchmark Data'!$B:$FF,AQ$1,FALSE)*AQ60,"")</f>
        <v/>
      </c>
      <c r="AR59" s="143" t="str">
        <f>IFERROR(VLOOKUP($B59,'Benchmark Data'!$B:$FF,AR$1,FALSE)/VLOOKUP($B58,'Benchmark Data'!$B:$FF,AR$1,FALSE)*AR60,"")</f>
        <v/>
      </c>
      <c r="AS59" s="143" t="str">
        <f>IFERROR(VLOOKUP($B59,'Benchmark Data'!$B:$FF,AS$1,FALSE)/VLOOKUP($B58,'Benchmark Data'!$B:$FF,AS$1,FALSE)*AS60,"")</f>
        <v/>
      </c>
      <c r="AT59" s="143" t="str">
        <f>IFERROR(VLOOKUP($B59,'Benchmark Data'!$B:$FF,AT$1,FALSE)/VLOOKUP($B58,'Benchmark Data'!$B:$FF,AT$1,FALSE)*AT60,"")</f>
        <v/>
      </c>
      <c r="AU59" s="143" t="str">
        <f>IFERROR(VLOOKUP($B59,'Benchmark Data'!$B:$FF,AU$1,FALSE)/VLOOKUP($B58,'Benchmark Data'!$B:$FF,AU$1,FALSE)*AU60,"")</f>
        <v/>
      </c>
      <c r="AV59" s="143" t="str">
        <f>IFERROR(VLOOKUP($B59,'Benchmark Data'!$B:$FF,AV$1,FALSE)/VLOOKUP($B58,'Benchmark Data'!$B:$FF,AV$1,FALSE)*AV60,"")</f>
        <v/>
      </c>
      <c r="AW59" s="143" t="str">
        <f>IFERROR(VLOOKUP($B59,'Benchmark Data'!$B:$FF,AW$1,FALSE)/VLOOKUP($B58,'Benchmark Data'!$B:$FF,AW$1,FALSE)*AW60,"")</f>
        <v/>
      </c>
      <c r="AX59" s="143" t="str">
        <f>IFERROR(VLOOKUP($B59,'Benchmark Data'!$B:$FF,AX$1,FALSE)/VLOOKUP($B58,'Benchmark Data'!$B:$FF,AX$1,FALSE)*AX60,"")</f>
        <v/>
      </c>
      <c r="AY59" s="143" t="str">
        <f>IFERROR(VLOOKUP($B59,'Benchmark Data'!$B:$FF,AY$1,FALSE)/VLOOKUP($B58,'Benchmark Data'!$B:$FF,AY$1,FALSE)*AY60,"")</f>
        <v/>
      </c>
      <c r="AZ59" s="156" t="str">
        <f>IFERROR(VLOOKUP($B59,'Benchmark Data'!$B:$FF,AZ$1,FALSE)*AZ60,"")</f>
        <v/>
      </c>
      <c r="BA59" s="156" t="str">
        <f>IFERROR(VLOOKUP($B59,'Benchmark Data'!$B:$FF,BA$1,FALSE)*BA60,"")</f>
        <v/>
      </c>
      <c r="BB59" s="143" t="str">
        <f>IFERROR(VLOOKUP($B59,'Benchmark Data'!$B:$FF,BB$1,FALSE)/VLOOKUP($B58,'Benchmark Data'!$B:$FF,BB$1,FALSE)*BB60,"")</f>
        <v/>
      </c>
      <c r="BC59" s="143" t="str">
        <f>IFERROR(VLOOKUP($B59,'Benchmark Data'!$B:$FF,BC$1,FALSE)/VLOOKUP($B58,'Benchmark Data'!$B:$FF,BC$1,FALSE)*BC60,"")</f>
        <v/>
      </c>
      <c r="BD59" s="143" t="str">
        <f>IFERROR(VLOOKUP($B59,'Benchmark Data'!$B:$FF,BD$1,FALSE)/VLOOKUP($B58,'Benchmark Data'!$B:$FF,BD$1,FALSE)*BD60,"")</f>
        <v/>
      </c>
      <c r="BE59" s="143" t="str">
        <f>IFERROR(VLOOKUP($B59,'Benchmark Data'!$B:$FF,BE$1,FALSE)/VLOOKUP($B58,'Benchmark Data'!$B:$FF,BE$1,FALSE)*BE60,"")</f>
        <v/>
      </c>
      <c r="BF59" s="143" t="str">
        <f>IFERROR(VLOOKUP($B59,'Benchmark Data'!$B:$FF,BF$1,FALSE)/VLOOKUP($B58,'Benchmark Data'!$B:$FF,BF$1,FALSE)*BF60,"")</f>
        <v/>
      </c>
      <c r="BG59" s="143" t="str">
        <f>IFERROR(VLOOKUP($B59,'Benchmark Data'!$B:$FF,BG$1,FALSE)/VLOOKUP($B58,'Benchmark Data'!$B:$FF,BG$1,FALSE)*BG60,"")</f>
        <v/>
      </c>
      <c r="BH59" s="143" t="str">
        <f>IFERROR(VLOOKUP($B59,'Benchmark Data'!$B:$FF,BH$1,FALSE)/VLOOKUP($B58,'Benchmark Data'!$B:$FF,BH$1,FALSE)*BH60,"")</f>
        <v/>
      </c>
      <c r="BI59" s="143" t="str">
        <f>IFERROR(VLOOKUP($B59,'Benchmark Data'!$B:$FF,BI$1,FALSE)/VLOOKUP($B58,'Benchmark Data'!$B:$FF,BI$1,FALSE)*BI60,"")</f>
        <v/>
      </c>
      <c r="BJ59" s="143" t="str">
        <f>IFERROR(VLOOKUP($B59,'Benchmark Data'!$B:$FF,BJ$1,FALSE)/VLOOKUP($B58,'Benchmark Data'!$B:$FF,BJ$1,FALSE)*BJ60,"")</f>
        <v/>
      </c>
      <c r="BK59" s="143" t="str">
        <f>IFERROR(VLOOKUP($B59,'Benchmark Data'!$B:$FF,BK$1,FALSE)/VLOOKUP($B58,'Benchmark Data'!$B:$FF,BK$1,FALSE)*BK60,"")</f>
        <v/>
      </c>
      <c r="BL59" s="143" t="str">
        <f>IFERROR(VLOOKUP($B59,'Benchmark Data'!$B:$FF,BL$1,FALSE)/VLOOKUP($B58,'Benchmark Data'!$B:$FF,BL$1,FALSE)*BL60,"")</f>
        <v/>
      </c>
      <c r="BM59" s="143" t="str">
        <f>IFERROR(VLOOKUP($B59,'Benchmark Data'!$B:$FF,BM$1,FALSE)/VLOOKUP($B58,'Benchmark Data'!$B:$FF,BM$1,FALSE)*BM60,"")</f>
        <v/>
      </c>
      <c r="BN59" s="143" t="str">
        <f>IFERROR(VLOOKUP($B59,'Benchmark Data'!$B:$FF,BN$1,FALSE)/VLOOKUP($B58,'Benchmark Data'!$B:$FF,BN$1,FALSE)*BN60,"")</f>
        <v/>
      </c>
      <c r="BO59" s="143" t="str">
        <f>IFERROR(VLOOKUP($B59,'Benchmark Data'!$B:$FF,BO$1,FALSE)/VLOOKUP($B58,'Benchmark Data'!$B:$FF,BO$1,FALSE)*BO60,"")</f>
        <v/>
      </c>
      <c r="BP59" s="143" t="str">
        <f>IFERROR(VLOOKUP($B59,'Benchmark Data'!$B:$FF,BP$1,FALSE)/VLOOKUP($B58,'Benchmark Data'!$B:$FF,BP$1,FALSE)*BP60,"")</f>
        <v/>
      </c>
      <c r="BQ59" s="143" t="str">
        <f>IFERROR(VLOOKUP($B59,'Benchmark Data'!$B:$FF,BQ$1,FALSE)/VLOOKUP($B58,'Benchmark Data'!$B:$FF,BQ$1,FALSE)*BQ60,"")</f>
        <v/>
      </c>
      <c r="BR59" s="143" t="str">
        <f>IFERROR(VLOOKUP($B59,'Benchmark Data'!$B:$FF,BR$1,FALSE)/VLOOKUP($B58,'Benchmark Data'!$B:$FF,BR$1,FALSE)*BR60,"")</f>
        <v/>
      </c>
      <c r="BS59" s="143" t="str">
        <f>IFERROR(VLOOKUP($B59,'Benchmark Data'!$B:$FF,BS$1,FALSE)/VLOOKUP($B58,'Benchmark Data'!$B:$FF,BS$1,FALSE)*BS60,"")</f>
        <v/>
      </c>
      <c r="BT59" s="143" t="str">
        <f>IFERROR(VLOOKUP($B59,'Benchmark Data'!$B:$FF,BT$1,FALSE)/VLOOKUP($B58,'Benchmark Data'!$B:$FF,BT$1,FALSE)*BT60,"")</f>
        <v/>
      </c>
      <c r="BU59" s="143" t="str">
        <f>IFERROR(VLOOKUP($B59,'Benchmark Data'!$B:$FF,BU$1,FALSE)/VLOOKUP($B58,'Benchmark Data'!$B:$FF,BU$1,FALSE)*BU60,"")</f>
        <v/>
      </c>
      <c r="BV59" s="143" t="str">
        <f>IFERROR(VLOOKUP($B59,'Benchmark Data'!$B:$FF,BV$1,FALSE)/VLOOKUP($B58,'Benchmark Data'!$B:$FF,BV$1,FALSE)*BV60,"")</f>
        <v/>
      </c>
      <c r="BW59" s="143" t="str">
        <f>IFERROR(VLOOKUP($B59,'Benchmark Data'!$B:$FF,BW$1,FALSE)/VLOOKUP($B58,'Benchmark Data'!$B:$FF,BW$1,FALSE)*BW60,"")</f>
        <v/>
      </c>
      <c r="BX59" s="143" t="str">
        <f>IFERROR(VLOOKUP($B59,'Benchmark Data'!$B:$FF,BX$1,FALSE)/VLOOKUP($B58,'Benchmark Data'!$B:$FF,BX$1,FALSE)*BX60,"")</f>
        <v/>
      </c>
      <c r="BY59" s="143" t="str">
        <f>IFERROR(VLOOKUP($B59,'Benchmark Data'!$B:$FF,BY$1,FALSE)/VLOOKUP($B58,'Benchmark Data'!$B:$FF,BY$1,FALSE)*BY60,"")</f>
        <v/>
      </c>
      <c r="BZ59" s="143" t="str">
        <f>IFERROR(VLOOKUP($B59,'Benchmark Data'!$B:$FF,BZ$1,FALSE)/VLOOKUP($B58,'Benchmark Data'!$B:$FF,BZ$1,FALSE)*BZ60,"")</f>
        <v/>
      </c>
      <c r="CA59" s="143" t="str">
        <f>IFERROR(VLOOKUP($B59,'Benchmark Data'!$B:$FF,CA$1,FALSE)/VLOOKUP($B58,'Benchmark Data'!$B:$FF,CA$1,FALSE)*CA60,"")</f>
        <v/>
      </c>
      <c r="CB59" s="143" t="str">
        <f>IFERROR(VLOOKUP($B59,'Benchmark Data'!$B:$FF,CB$1,FALSE)/VLOOKUP($B58,'Benchmark Data'!$B:$FF,CB$1,FALSE)*CB60,"")</f>
        <v/>
      </c>
      <c r="CC59" s="143" t="str">
        <f>IFERROR(VLOOKUP($B59,'Benchmark Data'!$B:$FF,CC$1,FALSE)/VLOOKUP($B58,'Benchmark Data'!$B:$FF,CC$1,FALSE)*CC60,"")</f>
        <v/>
      </c>
      <c r="CD59" s="143" t="str">
        <f>IFERROR(VLOOKUP($B59,'Benchmark Data'!$B:$FF,CD$1,FALSE)/VLOOKUP($B58,'Benchmark Data'!$B:$FF,CD$1,FALSE)*CD60,"")</f>
        <v/>
      </c>
      <c r="CE59" s="143" t="str">
        <f>IFERROR(VLOOKUP($B59,'Benchmark Data'!$B:$FF,CE$1,FALSE)/VLOOKUP($B58,'Benchmark Data'!$B:$FF,CE$1,FALSE)*CE60,"")</f>
        <v/>
      </c>
      <c r="CF59" s="143" t="str">
        <f>IFERROR(VLOOKUP($B59,'Benchmark Data'!$B:$FF,CF$1,FALSE)/VLOOKUP($B58,'Benchmark Data'!$B:$FF,CF$1,FALSE)*CF60,"")</f>
        <v/>
      </c>
      <c r="CG59" s="143" t="str">
        <f>IFERROR(VLOOKUP($B59,'Benchmark Data'!$B:$FF,CG$1,FALSE)/VLOOKUP($B58,'Benchmark Data'!$B:$FF,CG$1,FALSE)*CG60,"")</f>
        <v/>
      </c>
      <c r="CH59" s="156" t="str">
        <f>IFERROR(VLOOKUP($B59,'Benchmark Data'!$B:$FF,CH$1,FALSE)*CH60,"")</f>
        <v/>
      </c>
      <c r="CI59" s="143" t="str">
        <f>IFERROR(VLOOKUP($B59,'Benchmark Data'!$B:$FF,CI$1,FALSE)/VLOOKUP($B58,'Benchmark Data'!$B:$FF,CI$1,FALSE)*CI60,"")</f>
        <v/>
      </c>
      <c r="CJ59" s="143" t="str">
        <f>IFERROR(VLOOKUP($B59,'Benchmark Data'!$B:$FF,CJ$1,FALSE)/VLOOKUP($B58,'Benchmark Data'!$B:$FF,CJ$1,FALSE)*CJ60,"")</f>
        <v/>
      </c>
      <c r="CK59" s="143" t="str">
        <f>IFERROR(VLOOKUP($B59,'Benchmark Data'!$B:$FF,CK$1,FALSE)/VLOOKUP($B58,'Benchmark Data'!$B:$FF,CK$1,FALSE)*CK60,"")</f>
        <v/>
      </c>
      <c r="CL59" s="143" t="str">
        <f>IFERROR(VLOOKUP($B59,'Benchmark Data'!$B:$AAA,CL$1,FALSE)/VLOOKUP($B58,'Benchmark Data'!$B:$AAA,CL$1,FALSE)*CL60,"")</f>
        <v/>
      </c>
      <c r="CM59" s="143" t="str">
        <f>IFERROR(VLOOKUP($B59,'Benchmark Data'!$B:$AAA,CM$1,FALSE)/VLOOKUP($B58,'Benchmark Data'!$B:$AAA,CM$1,FALSE)*CM60,"")</f>
        <v/>
      </c>
      <c r="CN59" s="143" t="str">
        <f>IFERROR(VLOOKUP($B59,'Benchmark Data'!$B:$AAA,CN$1,FALSE)/VLOOKUP($B58,'Benchmark Data'!$B:$AAA,CN$1,FALSE)*CN60,"")</f>
        <v/>
      </c>
      <c r="CO59" s="143" t="str">
        <f>IFERROR(VLOOKUP($B59,'Benchmark Data'!$B:$AAA,CO$1,FALSE)/VLOOKUP($B58,'Benchmark Data'!$B:$AAA,CO$1,FALSE)*CO60,"")</f>
        <v/>
      </c>
      <c r="CP59" s="143" t="str">
        <f>IFERROR(VLOOKUP($B59,'Benchmark Data'!$B:$AAA,CP$1,FALSE)/VLOOKUP($B58,'Benchmark Data'!$B:$AAA,CP$1,FALSE)*CP60,"")</f>
        <v/>
      </c>
      <c r="CQ59" s="143" t="str">
        <f>IFERROR(VLOOKUP($B59,'Benchmark Data'!$B:$AAA,CQ$1,FALSE)/VLOOKUP($B58,'Benchmark Data'!$B:$AAA,CQ$1,FALSE)*CQ60,"")</f>
        <v/>
      </c>
      <c r="CR59" s="143" t="str">
        <f>IFERROR(VLOOKUP($B59,'Benchmark Data'!$B:$AAA,CR$1,FALSE)/VLOOKUP($B58,'Benchmark Data'!$B:$AAA,CR$1,FALSE)*CR60,"")</f>
        <v/>
      </c>
      <c r="CS59" s="143" t="str">
        <f>IFERROR(VLOOKUP($B59,'Benchmark Data'!$B:$AAA,CS$1,FALSE)/VLOOKUP($B58,'Benchmark Data'!$B:$AAA,CS$1,FALSE)*CS60,"")</f>
        <v/>
      </c>
      <c r="CT59" s="143" t="str">
        <f>IFERROR(VLOOKUP($B59,'Benchmark Data'!$B:$AAA,CT$1,FALSE)/VLOOKUP($B58,'Benchmark Data'!$B:$AAA,CT$1,FALSE)*CT60,"")</f>
        <v/>
      </c>
      <c r="CU59" s="143" t="str">
        <f>IFERROR(VLOOKUP($B59,'Benchmark Data'!$B:$AAA,CU$1,FALSE)/VLOOKUP($B58,'Benchmark Data'!$B:$AAA,CU$1,FALSE)*CU60,"")</f>
        <v/>
      </c>
      <c r="CV59" s="143" t="str">
        <f>IFERROR(VLOOKUP($B59,'Benchmark Data'!$B:$AAA,CV$1,FALSE)/VLOOKUP($B58,'Benchmark Data'!$B:$AAA,CV$1,FALSE)*CV60,"")</f>
        <v/>
      </c>
      <c r="CW59" s="143" t="str">
        <f>IFERROR(VLOOKUP($B59,'Benchmark Data'!$B:$AAA,CW$1,FALSE)/VLOOKUP($B58,'Benchmark Data'!$B:$AAA,CW$1,FALSE)*CW60,"")</f>
        <v/>
      </c>
      <c r="CX59" s="143" t="str">
        <f>IFERROR(VLOOKUP($B59,'Benchmark Data'!$B:$AAA,CX$1,FALSE)/VLOOKUP($B58,'Benchmark Data'!$B:$AAA,CX$1,FALSE)*CX60,"")</f>
        <v/>
      </c>
      <c r="CY59" s="143" t="str">
        <f>IFERROR(VLOOKUP($B59,'Benchmark Data'!$B:$AAA,CY$1,FALSE)/VLOOKUP($B58,'Benchmark Data'!$B:$AAA,CY$1,FALSE)*CY60,"")</f>
        <v/>
      </c>
      <c r="CZ59" s="143" t="str">
        <f>IFERROR(VLOOKUP($B59,'Benchmark Data'!$B:$AAA,CZ$1,FALSE)/VLOOKUP($B58,'Benchmark Data'!$B:$AAA,CZ$1,FALSE)*CZ60,"")</f>
        <v/>
      </c>
      <c r="DA59" s="143" t="str">
        <f>IFERROR(VLOOKUP($B59,'Benchmark Data'!$B:$AAA,DA$1,FALSE)/VLOOKUP($B58,'Benchmark Data'!$B:$AAA,DA$1,FALSE)*DA60,"")</f>
        <v/>
      </c>
      <c r="DB59" s="143" t="str">
        <f>IFERROR(VLOOKUP($B59,'Benchmark Data'!$B:$AAA,DB$1,FALSE)/VLOOKUP($B58,'Benchmark Data'!$B:$AAA,DB$1,FALSE)*DB60,"")</f>
        <v/>
      </c>
      <c r="DC59" s="143" t="str">
        <f>IFERROR(VLOOKUP($B59,'Benchmark Data'!$B:$AAA,DC$1,FALSE)/VLOOKUP($B58,'Benchmark Data'!$B:$AAA,DC$1,FALSE)*DC60,"")</f>
        <v/>
      </c>
      <c r="DD59" s="143" t="str">
        <f>IFERROR(VLOOKUP($B59,'Benchmark Data'!$B:$AAA,DD$1,FALSE)/VLOOKUP($B58,'Benchmark Data'!$B:$AAA,DD$1,FALSE)*DD60,"")</f>
        <v/>
      </c>
      <c r="DE59" s="143" t="str">
        <f>IFERROR(VLOOKUP($B59,'Benchmark Data'!$B:$AAA,DE$1,FALSE)/VLOOKUP($B58,'Benchmark Data'!$B:$AAA,DE$1,FALSE)*DE60,"")</f>
        <v/>
      </c>
      <c r="DF59" s="143" t="str">
        <f>IFERROR(VLOOKUP($B59,'Benchmark Data'!$B:$AAA,DF$1,FALSE)/VLOOKUP($B58,'Benchmark Data'!$B:$AAA,DF$1,FALSE)*DF60,"")</f>
        <v/>
      </c>
      <c r="DG59" s="143" t="str">
        <f>IFERROR(VLOOKUP($B59,'Benchmark Data'!$B:$AAA,DG$1,FALSE)/VLOOKUP($B58,'Benchmark Data'!$B:$AAA,DG$1,FALSE)*DG60,"")</f>
        <v/>
      </c>
      <c r="DH59" s="143" t="str">
        <f>IFERROR(VLOOKUP($B59,'Benchmark Data'!$B:$AAA,DH$1,FALSE)/VLOOKUP($B58,'Benchmark Data'!$B:$AAA,DH$1,FALSE)*DH60,"")</f>
        <v/>
      </c>
      <c r="DI59" s="143" t="str">
        <f>IFERROR(VLOOKUP($B59,'Benchmark Data'!$B:$AAA,DI$1,FALSE)/VLOOKUP($B58,'Benchmark Data'!$B:$AAA,DI$1,FALSE)*DI60,"")</f>
        <v/>
      </c>
    </row>
    <row r="60" spans="1:113">
      <c r="A60" s="94">
        <f t="shared" si="33"/>
        <v>141</v>
      </c>
      <c r="B60" s="168">
        <f t="shared" si="34"/>
        <v>41790</v>
      </c>
      <c r="C60" s="143" t="str">
        <f>IFERROR(VLOOKUP($B60,'Benchmark Data'!$B:$FF,C$1,FALSE)/VLOOKUP($B59,'Benchmark Data'!$B:$FF,C$1,FALSE)*C61,"")</f>
        <v/>
      </c>
      <c r="D60" s="143" t="str">
        <f>IFERROR(VLOOKUP($B60,'Benchmark Data'!$B:$FF,D$1,FALSE)/VLOOKUP($B59,'Benchmark Data'!$B:$FF,D$1,FALSE)*D61,"")</f>
        <v/>
      </c>
      <c r="E60" s="143" t="str">
        <f>IFERROR(VLOOKUP($B60,'Benchmark Data'!$B:$FF,E$1,FALSE)/VLOOKUP($B59,'Benchmark Data'!$B:$FF,E$1,FALSE)*E61,"")</f>
        <v/>
      </c>
      <c r="F60" s="143" t="str">
        <f>IFERROR(VLOOKUP($B60,'Benchmark Data'!$B:$FF,F$1,FALSE)/VLOOKUP($B59,'Benchmark Data'!$B:$FF,F$1,FALSE)*F61,"")</f>
        <v/>
      </c>
      <c r="G60" s="143" t="str">
        <f>IFERROR(VLOOKUP($B60,'Benchmark Data'!$B:$FF,G$1,FALSE)/VLOOKUP($B59,'Benchmark Data'!$B:$FF,G$1,FALSE)*G61,"")</f>
        <v/>
      </c>
      <c r="H60" s="143" t="str">
        <f>IFERROR(VLOOKUP($B60,'Benchmark Data'!$B:$FF,H$1,FALSE)/VLOOKUP($B59,'Benchmark Data'!$B:$FF,H$1,FALSE)*H61,"")</f>
        <v/>
      </c>
      <c r="I60" s="143" t="str">
        <f>IFERROR(VLOOKUP($B60,'Benchmark Data'!$B:$FF,I$1,FALSE)/VLOOKUP($B59,'Benchmark Data'!$B:$FF,I$1,FALSE)*I61,"")</f>
        <v/>
      </c>
      <c r="J60" s="143" t="str">
        <f>IFERROR(VLOOKUP($B60,'Benchmark Data'!$B:$FF,J$1,FALSE)/VLOOKUP($B59,'Benchmark Data'!$B:$FF,J$1,FALSE)*J61,"")</f>
        <v/>
      </c>
      <c r="K60" s="156" t="str">
        <f>IFERROR(VLOOKUP($B60,'Benchmark Data'!$B:$FF,K$1,FALSE)*K61,"")</f>
        <v/>
      </c>
      <c r="L60" s="156" t="str">
        <f>IFERROR(VLOOKUP($B60,'Benchmark Data'!$B:$FF,L$1,FALSE)*L61,"")</f>
        <v/>
      </c>
      <c r="M60" s="156" t="str">
        <f>IFERROR(VLOOKUP($B60,'Benchmark Data'!$B:$FF,M$1,FALSE)*M61,"")</f>
        <v/>
      </c>
      <c r="N60" s="143" t="str">
        <f>IFERROR(VLOOKUP($B60,'Benchmark Data'!$B:$FF,N$1,FALSE)/VLOOKUP($B59,'Benchmark Data'!$B:$FF,N$1,FALSE)*N61,"")</f>
        <v/>
      </c>
      <c r="O60" s="143" t="str">
        <f>IFERROR(VLOOKUP($B60,'Benchmark Data'!$B:$FF,O$1,FALSE)/VLOOKUP($B59,'Benchmark Data'!$B:$FF,O$1,FALSE)*O61,"")</f>
        <v/>
      </c>
      <c r="P60" s="143" t="str">
        <f>IFERROR(VLOOKUP($B60,'Benchmark Data'!$B:$FF,P$1,FALSE)/VLOOKUP($B59,'Benchmark Data'!$B:$FF,P$1,FALSE)*P61,"")</f>
        <v/>
      </c>
      <c r="Q60" s="156">
        <f>IFERROR(VLOOKUP($B60,'Benchmark Data'!$B:$FF,Q$1,FALSE)*Q61,"")</f>
        <v>2.7291407947244797</v>
      </c>
      <c r="R60" s="156">
        <f>IFERROR(VLOOKUP($B60,'Benchmark Data'!$B:$FF,R$1,FALSE)*R61,"")</f>
        <v>2.7291407947244797</v>
      </c>
      <c r="S60" s="156">
        <f>IFERROR(VLOOKUP($B60,'Benchmark Data'!$B:$FF,S$1,FALSE)*S61,"")</f>
        <v>2.7291407947244797</v>
      </c>
      <c r="T60" s="156">
        <f>IFERROR(VLOOKUP($B60,'Benchmark Data'!$B:$FF,T$1,FALSE)*T61,"")</f>
        <v>2.7291407947244797</v>
      </c>
      <c r="U60" s="156" t="str">
        <f>IFERROR(VLOOKUP($B60,'Benchmark Data'!$B:$FF,U$1,FALSE)*U61,"")</f>
        <v/>
      </c>
      <c r="V60" s="143">
        <f>IFERROR(VLOOKUP($B60,'Benchmark Data'!$B:$FF,V$1,FALSE)/VLOOKUP($B59,'Benchmark Data'!$B:$FF,V$1,FALSE)*V61,"")</f>
        <v>3.0980645711978685</v>
      </c>
      <c r="W60" s="143">
        <f>IFERROR(VLOOKUP($B60,'Benchmark Data'!$B:$FF,W$1,FALSE)/VLOOKUP($B59,'Benchmark Data'!$B:$FF,W$1,FALSE)*W61,"")</f>
        <v>3.0980645711978685</v>
      </c>
      <c r="X60" s="143">
        <f>IFERROR(VLOOKUP($B60,'Benchmark Data'!$B:$FF,X$1,FALSE)/VLOOKUP($B59,'Benchmark Data'!$B:$FF,X$1,FALSE)*X61,"")</f>
        <v>3.0980645711978685</v>
      </c>
      <c r="Y60" s="143">
        <f>IFERROR(VLOOKUP($B60,'Benchmark Data'!$B:$FF,Y$1,FALSE)/VLOOKUP($B59,'Benchmark Data'!$B:$FF,Y$1,FALSE)*Y61,"")</f>
        <v>3.0980645711978685</v>
      </c>
      <c r="Z60" s="143" t="str">
        <f>IFERROR(VLOOKUP($B60,'Benchmark Data'!$B:$FF,Z$1,FALSE)/VLOOKUP($B59,'Benchmark Data'!$B:$FF,Z$1,FALSE)*Z61,"")</f>
        <v/>
      </c>
      <c r="AA60" s="143" t="str">
        <f>IFERROR(VLOOKUP($B60,'Benchmark Data'!$B:$FF,AA$1,FALSE)/VLOOKUP($B59,'Benchmark Data'!$B:$FF,AA$1,FALSE)*AA61,"")</f>
        <v/>
      </c>
      <c r="AB60" s="143" t="str">
        <f>IFERROR(VLOOKUP($B60,'Benchmark Data'!$B:$FF,AB$1,FALSE)/VLOOKUP($B59,'Benchmark Data'!$B:$FF,AB$1,FALSE)*AB61,"")</f>
        <v/>
      </c>
      <c r="AC60" s="143" t="str">
        <f>IFERROR(VLOOKUP($B60,'Benchmark Data'!$B:$FF,AC$1,FALSE)/VLOOKUP($B59,'Benchmark Data'!$B:$FF,AC$1,FALSE)*AC61,"")</f>
        <v/>
      </c>
      <c r="AD60" s="143" t="str">
        <f>IFERROR(VLOOKUP($B60,'Benchmark Data'!$B:$FF,AD$1,FALSE)/VLOOKUP($B59,'Benchmark Data'!$B:$FF,AD$1,FALSE)*AD61,"")</f>
        <v/>
      </c>
      <c r="AE60" s="143" t="str">
        <f>IFERROR(VLOOKUP($B60,'Benchmark Data'!$B:$FF,AE$1,FALSE)/VLOOKUP($B59,'Benchmark Data'!$B:$FF,AE$1,FALSE)*AE61,"")</f>
        <v/>
      </c>
      <c r="AF60" s="143" t="str">
        <f>IFERROR(VLOOKUP($B60,'Benchmark Data'!$B:$FF,AF$1,FALSE)/VLOOKUP($B59,'Benchmark Data'!$B:$FF,AF$1,FALSE)*AF61,"")</f>
        <v/>
      </c>
      <c r="AG60" s="143" t="str">
        <f>IFERROR(VLOOKUP($B60,'Benchmark Data'!$B:$FF,AG$1,FALSE)/VLOOKUP($B59,'Benchmark Data'!$B:$FF,AG$1,FALSE)*AG61,"")</f>
        <v/>
      </c>
      <c r="AH60" s="143" t="str">
        <f>IFERROR(VLOOKUP($B60,'Benchmark Data'!$B:$FF,AH$1,FALSE)/VLOOKUP($B59,'Benchmark Data'!$B:$FF,AH$1,FALSE)*AH61,"")</f>
        <v/>
      </c>
      <c r="AI60" s="143" t="str">
        <f>IFERROR(VLOOKUP($B60,'Benchmark Data'!$B:$FF,AI$1,FALSE)/VLOOKUP($B59,'Benchmark Data'!$B:$FF,AI$1,FALSE)*AI61,"")</f>
        <v/>
      </c>
      <c r="AJ60" s="143" t="str">
        <f>IFERROR(VLOOKUP($B60,'Benchmark Data'!$B:$FF,AJ$1,FALSE)/VLOOKUP($B59,'Benchmark Data'!$B:$FF,AJ$1,FALSE)*AJ61,"")</f>
        <v/>
      </c>
      <c r="AK60" s="143" t="str">
        <f>IFERROR(VLOOKUP($B60,'Benchmark Data'!$B:$FF,AK$1,FALSE)/VLOOKUP($B59,'Benchmark Data'!$B:$FF,AK$1,FALSE)*AK61,"")</f>
        <v/>
      </c>
      <c r="AL60" s="143" t="str">
        <f>IFERROR(VLOOKUP($B60,'Benchmark Data'!$B:$FF,AL$1,FALSE)/VLOOKUP($B59,'Benchmark Data'!$B:$FF,AL$1,FALSE)*AL61,"")</f>
        <v/>
      </c>
      <c r="AM60" s="143" t="str">
        <f>IFERROR(VLOOKUP($B60,'Benchmark Data'!$B:$FF,AM$1,FALSE)/VLOOKUP($B59,'Benchmark Data'!$B:$FF,AM$1,FALSE)*AM61,"")</f>
        <v/>
      </c>
      <c r="AN60" s="143" t="str">
        <f>IFERROR(VLOOKUP($B60,'Benchmark Data'!$B:$FF,AN$1,FALSE)/VLOOKUP($B59,'Benchmark Data'!$B:$FF,AN$1,FALSE)*AN61,"")</f>
        <v/>
      </c>
      <c r="AO60" s="143" t="str">
        <f>IFERROR(VLOOKUP($B60,'Benchmark Data'!$B:$FF,AO$1,FALSE)/VLOOKUP($B59,'Benchmark Data'!$B:$FF,AO$1,FALSE)*AO61,"")</f>
        <v/>
      </c>
      <c r="AP60" s="143" t="str">
        <f>IFERROR(VLOOKUP($B60,'Benchmark Data'!$B:$FF,AP$1,FALSE)/VLOOKUP($B59,'Benchmark Data'!$B:$FF,AP$1,FALSE)*AP61,"")</f>
        <v/>
      </c>
      <c r="AQ60" s="143" t="str">
        <f>IFERROR(VLOOKUP($B60,'Benchmark Data'!$B:$FF,AQ$1,FALSE)/VLOOKUP($B59,'Benchmark Data'!$B:$FF,AQ$1,FALSE)*AQ61,"")</f>
        <v/>
      </c>
      <c r="AR60" s="143" t="str">
        <f>IFERROR(VLOOKUP($B60,'Benchmark Data'!$B:$FF,AR$1,FALSE)/VLOOKUP($B59,'Benchmark Data'!$B:$FF,AR$1,FALSE)*AR61,"")</f>
        <v/>
      </c>
      <c r="AS60" s="143" t="str">
        <f>IFERROR(VLOOKUP($B60,'Benchmark Data'!$B:$FF,AS$1,FALSE)/VLOOKUP($B59,'Benchmark Data'!$B:$FF,AS$1,FALSE)*AS61,"")</f>
        <v/>
      </c>
      <c r="AT60" s="143" t="str">
        <f>IFERROR(VLOOKUP($B60,'Benchmark Data'!$B:$FF,AT$1,FALSE)/VLOOKUP($B59,'Benchmark Data'!$B:$FF,AT$1,FALSE)*AT61,"")</f>
        <v/>
      </c>
      <c r="AU60" s="143" t="str">
        <f>IFERROR(VLOOKUP($B60,'Benchmark Data'!$B:$FF,AU$1,FALSE)/VLOOKUP($B59,'Benchmark Data'!$B:$FF,AU$1,FALSE)*AU61,"")</f>
        <v/>
      </c>
      <c r="AV60" s="143" t="str">
        <f>IFERROR(VLOOKUP($B60,'Benchmark Data'!$B:$FF,AV$1,FALSE)/VLOOKUP($B59,'Benchmark Data'!$B:$FF,AV$1,FALSE)*AV61,"")</f>
        <v/>
      </c>
      <c r="AW60" s="143" t="str">
        <f>IFERROR(VLOOKUP($B60,'Benchmark Data'!$B:$FF,AW$1,FALSE)/VLOOKUP($B59,'Benchmark Data'!$B:$FF,AW$1,FALSE)*AW61,"")</f>
        <v/>
      </c>
      <c r="AX60" s="143" t="str">
        <f>IFERROR(VLOOKUP($B60,'Benchmark Data'!$B:$FF,AX$1,FALSE)/VLOOKUP($B59,'Benchmark Data'!$B:$FF,AX$1,FALSE)*AX61,"")</f>
        <v/>
      </c>
      <c r="AY60" s="143" t="str">
        <f>IFERROR(VLOOKUP($B60,'Benchmark Data'!$B:$FF,AY$1,FALSE)/VLOOKUP($B59,'Benchmark Data'!$B:$FF,AY$1,FALSE)*AY61,"")</f>
        <v/>
      </c>
      <c r="AZ60" s="156" t="str">
        <f>IFERROR(VLOOKUP($B60,'Benchmark Data'!$B:$FF,AZ$1,FALSE)*AZ61,"")</f>
        <v/>
      </c>
      <c r="BA60" s="156" t="str">
        <f>IFERROR(VLOOKUP($B60,'Benchmark Data'!$B:$FF,BA$1,FALSE)*BA61,"")</f>
        <v/>
      </c>
      <c r="BB60" s="143" t="str">
        <f>IFERROR(VLOOKUP($B60,'Benchmark Data'!$B:$FF,BB$1,FALSE)/VLOOKUP($B59,'Benchmark Data'!$B:$FF,BB$1,FALSE)*BB61,"")</f>
        <v/>
      </c>
      <c r="BC60" s="143" t="str">
        <f>IFERROR(VLOOKUP($B60,'Benchmark Data'!$B:$FF,BC$1,FALSE)/VLOOKUP($B59,'Benchmark Data'!$B:$FF,BC$1,FALSE)*BC61,"")</f>
        <v/>
      </c>
      <c r="BD60" s="143" t="str">
        <f>IFERROR(VLOOKUP($B60,'Benchmark Data'!$B:$FF,BD$1,FALSE)/VLOOKUP($B59,'Benchmark Data'!$B:$FF,BD$1,FALSE)*BD61,"")</f>
        <v/>
      </c>
      <c r="BE60" s="143" t="str">
        <f>IFERROR(VLOOKUP($B60,'Benchmark Data'!$B:$FF,BE$1,FALSE)/VLOOKUP($B59,'Benchmark Data'!$B:$FF,BE$1,FALSE)*BE61,"")</f>
        <v/>
      </c>
      <c r="BF60" s="143" t="str">
        <f>IFERROR(VLOOKUP($B60,'Benchmark Data'!$B:$FF,BF$1,FALSE)/VLOOKUP($B59,'Benchmark Data'!$B:$FF,BF$1,FALSE)*BF61,"")</f>
        <v/>
      </c>
      <c r="BG60" s="143" t="str">
        <f>IFERROR(VLOOKUP($B60,'Benchmark Data'!$B:$FF,BG$1,FALSE)/VLOOKUP($B59,'Benchmark Data'!$B:$FF,BG$1,FALSE)*BG61,"")</f>
        <v/>
      </c>
      <c r="BH60" s="143" t="str">
        <f>IFERROR(VLOOKUP($B60,'Benchmark Data'!$B:$FF,BH$1,FALSE)/VLOOKUP($B59,'Benchmark Data'!$B:$FF,BH$1,FALSE)*BH61,"")</f>
        <v/>
      </c>
      <c r="BI60" s="143" t="str">
        <f>IFERROR(VLOOKUP($B60,'Benchmark Data'!$B:$FF,BI$1,FALSE)/VLOOKUP($B59,'Benchmark Data'!$B:$FF,BI$1,FALSE)*BI61,"")</f>
        <v/>
      </c>
      <c r="BJ60" s="143" t="str">
        <f>IFERROR(VLOOKUP($B60,'Benchmark Data'!$B:$FF,BJ$1,FALSE)/VLOOKUP($B59,'Benchmark Data'!$B:$FF,BJ$1,FALSE)*BJ61,"")</f>
        <v/>
      </c>
      <c r="BK60" s="143" t="str">
        <f>IFERROR(VLOOKUP($B60,'Benchmark Data'!$B:$FF,BK$1,FALSE)/VLOOKUP($B59,'Benchmark Data'!$B:$FF,BK$1,FALSE)*BK61,"")</f>
        <v/>
      </c>
      <c r="BL60" s="143" t="str">
        <f>IFERROR(VLOOKUP($B60,'Benchmark Data'!$B:$FF,BL$1,FALSE)/VLOOKUP($B59,'Benchmark Data'!$B:$FF,BL$1,FALSE)*BL61,"")</f>
        <v/>
      </c>
      <c r="BM60" s="143" t="str">
        <f>IFERROR(VLOOKUP($B60,'Benchmark Data'!$B:$FF,BM$1,FALSE)/VLOOKUP($B59,'Benchmark Data'!$B:$FF,BM$1,FALSE)*BM61,"")</f>
        <v/>
      </c>
      <c r="BN60" s="143" t="str">
        <f>IFERROR(VLOOKUP($B60,'Benchmark Data'!$B:$FF,BN$1,FALSE)/VLOOKUP($B59,'Benchmark Data'!$B:$FF,BN$1,FALSE)*BN61,"")</f>
        <v/>
      </c>
      <c r="BO60" s="143" t="str">
        <f>IFERROR(VLOOKUP($B60,'Benchmark Data'!$B:$FF,BO$1,FALSE)/VLOOKUP($B59,'Benchmark Data'!$B:$FF,BO$1,FALSE)*BO61,"")</f>
        <v/>
      </c>
      <c r="BP60" s="143" t="str">
        <f>IFERROR(VLOOKUP($B60,'Benchmark Data'!$B:$FF,BP$1,FALSE)/VLOOKUP($B59,'Benchmark Data'!$B:$FF,BP$1,FALSE)*BP61,"")</f>
        <v/>
      </c>
      <c r="BQ60" s="143" t="str">
        <f>IFERROR(VLOOKUP($B60,'Benchmark Data'!$B:$FF,BQ$1,FALSE)/VLOOKUP($B59,'Benchmark Data'!$B:$FF,BQ$1,FALSE)*BQ61,"")</f>
        <v/>
      </c>
      <c r="BR60" s="143" t="str">
        <f>IFERROR(VLOOKUP($B60,'Benchmark Data'!$B:$FF,BR$1,FALSE)/VLOOKUP($B59,'Benchmark Data'!$B:$FF,BR$1,FALSE)*BR61,"")</f>
        <v/>
      </c>
      <c r="BS60" s="143" t="str">
        <f>IFERROR(VLOOKUP($B60,'Benchmark Data'!$B:$FF,BS$1,FALSE)/VLOOKUP($B59,'Benchmark Data'!$B:$FF,BS$1,FALSE)*BS61,"")</f>
        <v/>
      </c>
      <c r="BT60" s="143" t="str">
        <f>IFERROR(VLOOKUP($B60,'Benchmark Data'!$B:$FF,BT$1,FALSE)/VLOOKUP($B59,'Benchmark Data'!$B:$FF,BT$1,FALSE)*BT61,"")</f>
        <v/>
      </c>
      <c r="BU60" s="143" t="str">
        <f>IFERROR(VLOOKUP($B60,'Benchmark Data'!$B:$FF,BU$1,FALSE)/VLOOKUP($B59,'Benchmark Data'!$B:$FF,BU$1,FALSE)*BU61,"")</f>
        <v/>
      </c>
      <c r="BV60" s="143" t="str">
        <f>IFERROR(VLOOKUP($B60,'Benchmark Data'!$B:$FF,BV$1,FALSE)/VLOOKUP($B59,'Benchmark Data'!$B:$FF,BV$1,FALSE)*BV61,"")</f>
        <v/>
      </c>
      <c r="BW60" s="143" t="str">
        <f>IFERROR(VLOOKUP($B60,'Benchmark Data'!$B:$FF,BW$1,FALSE)/VLOOKUP($B59,'Benchmark Data'!$B:$FF,BW$1,FALSE)*BW61,"")</f>
        <v/>
      </c>
      <c r="BX60" s="143" t="str">
        <f>IFERROR(VLOOKUP($B60,'Benchmark Data'!$B:$FF,BX$1,FALSE)/VLOOKUP($B59,'Benchmark Data'!$B:$FF,BX$1,FALSE)*BX61,"")</f>
        <v/>
      </c>
      <c r="BY60" s="143" t="str">
        <f>IFERROR(VLOOKUP($B60,'Benchmark Data'!$B:$FF,BY$1,FALSE)/VLOOKUP($B59,'Benchmark Data'!$B:$FF,BY$1,FALSE)*BY61,"")</f>
        <v/>
      </c>
      <c r="BZ60" s="143" t="str">
        <f>IFERROR(VLOOKUP($B60,'Benchmark Data'!$B:$FF,BZ$1,FALSE)/VLOOKUP($B59,'Benchmark Data'!$B:$FF,BZ$1,FALSE)*BZ61,"")</f>
        <v/>
      </c>
      <c r="CA60" s="143" t="str">
        <f>IFERROR(VLOOKUP($B60,'Benchmark Data'!$B:$FF,CA$1,FALSE)/VLOOKUP($B59,'Benchmark Data'!$B:$FF,CA$1,FALSE)*CA61,"")</f>
        <v/>
      </c>
      <c r="CB60" s="143" t="str">
        <f>IFERROR(VLOOKUP($B60,'Benchmark Data'!$B:$FF,CB$1,FALSE)/VLOOKUP($B59,'Benchmark Data'!$B:$FF,CB$1,FALSE)*CB61,"")</f>
        <v/>
      </c>
      <c r="CC60" s="143" t="str">
        <f>IFERROR(VLOOKUP($B60,'Benchmark Data'!$B:$FF,CC$1,FALSE)/VLOOKUP($B59,'Benchmark Data'!$B:$FF,CC$1,FALSE)*CC61,"")</f>
        <v/>
      </c>
      <c r="CD60" s="143" t="str">
        <f>IFERROR(VLOOKUP($B60,'Benchmark Data'!$B:$FF,CD$1,FALSE)/VLOOKUP($B59,'Benchmark Data'!$B:$FF,CD$1,FALSE)*CD61,"")</f>
        <v/>
      </c>
      <c r="CE60" s="143" t="str">
        <f>IFERROR(VLOOKUP($B60,'Benchmark Data'!$B:$FF,CE$1,FALSE)/VLOOKUP($B59,'Benchmark Data'!$B:$FF,CE$1,FALSE)*CE61,"")</f>
        <v/>
      </c>
      <c r="CF60" s="143" t="str">
        <f>IFERROR(VLOOKUP($B60,'Benchmark Data'!$B:$FF,CF$1,FALSE)/VLOOKUP($B59,'Benchmark Data'!$B:$FF,CF$1,FALSE)*CF61,"")</f>
        <v/>
      </c>
      <c r="CG60" s="143" t="str">
        <f>IFERROR(VLOOKUP($B60,'Benchmark Data'!$B:$FF,CG$1,FALSE)/VLOOKUP($B59,'Benchmark Data'!$B:$FF,CG$1,FALSE)*CG61,"")</f>
        <v/>
      </c>
      <c r="CH60" s="156" t="str">
        <f>IFERROR(VLOOKUP($B60,'Benchmark Data'!$B:$FF,CH$1,FALSE)*CH61,"")</f>
        <v/>
      </c>
      <c r="CI60" s="143" t="str">
        <f>IFERROR(VLOOKUP($B60,'Benchmark Data'!$B:$FF,CI$1,FALSE)/VLOOKUP($B59,'Benchmark Data'!$B:$FF,CI$1,FALSE)*CI61,"")</f>
        <v/>
      </c>
      <c r="CJ60" s="143" t="str">
        <f>IFERROR(VLOOKUP($B60,'Benchmark Data'!$B:$FF,CJ$1,FALSE)/VLOOKUP($B59,'Benchmark Data'!$B:$FF,CJ$1,FALSE)*CJ61,"")</f>
        <v/>
      </c>
      <c r="CK60" s="143" t="str">
        <f>IFERROR(VLOOKUP($B60,'Benchmark Data'!$B:$FF,CK$1,FALSE)/VLOOKUP($B59,'Benchmark Data'!$B:$FF,CK$1,FALSE)*CK61,"")</f>
        <v/>
      </c>
      <c r="CL60" s="143" t="str">
        <f>IFERROR(VLOOKUP($B60,'Benchmark Data'!$B:$AAA,CL$1,FALSE)/VLOOKUP($B59,'Benchmark Data'!$B:$AAA,CL$1,FALSE)*CL61,"")</f>
        <v/>
      </c>
      <c r="CM60" s="143" t="str">
        <f>IFERROR(VLOOKUP($B60,'Benchmark Data'!$B:$AAA,CM$1,FALSE)/VLOOKUP($B59,'Benchmark Data'!$B:$AAA,CM$1,FALSE)*CM61,"")</f>
        <v/>
      </c>
      <c r="CN60" s="143" t="str">
        <f>IFERROR(VLOOKUP($B60,'Benchmark Data'!$B:$AAA,CN$1,FALSE)/VLOOKUP($B59,'Benchmark Data'!$B:$AAA,CN$1,FALSE)*CN61,"")</f>
        <v/>
      </c>
      <c r="CO60" s="143" t="str">
        <f>IFERROR(VLOOKUP($B60,'Benchmark Data'!$B:$AAA,CO$1,FALSE)/VLOOKUP($B59,'Benchmark Data'!$B:$AAA,CO$1,FALSE)*CO61,"")</f>
        <v/>
      </c>
      <c r="CP60" s="143" t="str">
        <f>IFERROR(VLOOKUP($B60,'Benchmark Data'!$B:$AAA,CP$1,FALSE)/VLOOKUP($B59,'Benchmark Data'!$B:$AAA,CP$1,FALSE)*CP61,"")</f>
        <v/>
      </c>
      <c r="CQ60" s="143" t="str">
        <f>IFERROR(VLOOKUP($B60,'Benchmark Data'!$B:$AAA,CQ$1,FALSE)/VLOOKUP($B59,'Benchmark Data'!$B:$AAA,CQ$1,FALSE)*CQ61,"")</f>
        <v/>
      </c>
      <c r="CR60" s="143" t="str">
        <f>IFERROR(VLOOKUP($B60,'Benchmark Data'!$B:$AAA,CR$1,FALSE)/VLOOKUP($B59,'Benchmark Data'!$B:$AAA,CR$1,FALSE)*CR61,"")</f>
        <v/>
      </c>
      <c r="CS60" s="143" t="str">
        <f>IFERROR(VLOOKUP($B60,'Benchmark Data'!$B:$AAA,CS$1,FALSE)/VLOOKUP($B59,'Benchmark Data'!$B:$AAA,CS$1,FALSE)*CS61,"")</f>
        <v/>
      </c>
      <c r="CT60" s="143" t="str">
        <f>IFERROR(VLOOKUP($B60,'Benchmark Data'!$B:$AAA,CT$1,FALSE)/VLOOKUP($B59,'Benchmark Data'!$B:$AAA,CT$1,FALSE)*CT61,"")</f>
        <v/>
      </c>
      <c r="CU60" s="143" t="str">
        <f>IFERROR(VLOOKUP($B60,'Benchmark Data'!$B:$AAA,CU$1,FALSE)/VLOOKUP($B59,'Benchmark Data'!$B:$AAA,CU$1,FALSE)*CU61,"")</f>
        <v/>
      </c>
      <c r="CV60" s="143" t="str">
        <f>IFERROR(VLOOKUP($B60,'Benchmark Data'!$B:$AAA,CV$1,FALSE)/VLOOKUP($B59,'Benchmark Data'!$B:$AAA,CV$1,FALSE)*CV61,"")</f>
        <v/>
      </c>
      <c r="CW60" s="143" t="str">
        <f>IFERROR(VLOOKUP($B60,'Benchmark Data'!$B:$AAA,CW$1,FALSE)/VLOOKUP($B59,'Benchmark Data'!$B:$AAA,CW$1,FALSE)*CW61,"")</f>
        <v/>
      </c>
      <c r="CX60" s="143" t="str">
        <f>IFERROR(VLOOKUP($B60,'Benchmark Data'!$B:$AAA,CX$1,FALSE)/VLOOKUP($B59,'Benchmark Data'!$B:$AAA,CX$1,FALSE)*CX61,"")</f>
        <v/>
      </c>
      <c r="CY60" s="143" t="str">
        <f>IFERROR(VLOOKUP($B60,'Benchmark Data'!$B:$AAA,CY$1,FALSE)/VLOOKUP($B59,'Benchmark Data'!$B:$AAA,CY$1,FALSE)*CY61,"")</f>
        <v/>
      </c>
      <c r="CZ60" s="143" t="str">
        <f>IFERROR(VLOOKUP($B60,'Benchmark Data'!$B:$AAA,CZ$1,FALSE)/VLOOKUP($B59,'Benchmark Data'!$B:$AAA,CZ$1,FALSE)*CZ61,"")</f>
        <v/>
      </c>
      <c r="DA60" s="143" t="str">
        <f>IFERROR(VLOOKUP($B60,'Benchmark Data'!$B:$AAA,DA$1,FALSE)/VLOOKUP($B59,'Benchmark Data'!$B:$AAA,DA$1,FALSE)*DA61,"")</f>
        <v/>
      </c>
      <c r="DB60" s="143" t="str">
        <f>IFERROR(VLOOKUP($B60,'Benchmark Data'!$B:$AAA,DB$1,FALSE)/VLOOKUP($B59,'Benchmark Data'!$B:$AAA,DB$1,FALSE)*DB61,"")</f>
        <v/>
      </c>
      <c r="DC60" s="143" t="str">
        <f>IFERROR(VLOOKUP($B60,'Benchmark Data'!$B:$AAA,DC$1,FALSE)/VLOOKUP($B59,'Benchmark Data'!$B:$AAA,DC$1,FALSE)*DC61,"")</f>
        <v/>
      </c>
      <c r="DD60" s="143" t="str">
        <f>IFERROR(VLOOKUP($B60,'Benchmark Data'!$B:$AAA,DD$1,FALSE)/VLOOKUP($B59,'Benchmark Data'!$B:$AAA,DD$1,FALSE)*DD61,"")</f>
        <v/>
      </c>
      <c r="DE60" s="143" t="str">
        <f>IFERROR(VLOOKUP($B60,'Benchmark Data'!$B:$AAA,DE$1,FALSE)/VLOOKUP($B59,'Benchmark Data'!$B:$AAA,DE$1,FALSE)*DE61,"")</f>
        <v/>
      </c>
      <c r="DF60" s="143" t="str">
        <f>IFERROR(VLOOKUP($B60,'Benchmark Data'!$B:$AAA,DF$1,FALSE)/VLOOKUP($B59,'Benchmark Data'!$B:$AAA,DF$1,FALSE)*DF61,"")</f>
        <v/>
      </c>
      <c r="DG60" s="143" t="str">
        <f>IFERROR(VLOOKUP($B60,'Benchmark Data'!$B:$AAA,DG$1,FALSE)/VLOOKUP($B59,'Benchmark Data'!$B:$AAA,DG$1,FALSE)*DG61,"")</f>
        <v/>
      </c>
      <c r="DH60" s="143" t="str">
        <f>IFERROR(VLOOKUP($B60,'Benchmark Data'!$B:$AAA,DH$1,FALSE)/VLOOKUP($B59,'Benchmark Data'!$B:$AAA,DH$1,FALSE)*DH61,"")</f>
        <v/>
      </c>
      <c r="DI60" s="143" t="str">
        <f>IFERROR(VLOOKUP($B60,'Benchmark Data'!$B:$AAA,DI$1,FALSE)/VLOOKUP($B59,'Benchmark Data'!$B:$AAA,DI$1,FALSE)*DI61,"")</f>
        <v/>
      </c>
    </row>
    <row r="61" spans="1:113">
      <c r="A61" s="94">
        <f t="shared" si="33"/>
        <v>140</v>
      </c>
      <c r="B61" s="168">
        <f t="shared" si="34"/>
        <v>41820</v>
      </c>
      <c r="C61" s="143" t="str">
        <f>IFERROR(VLOOKUP($B61,'Benchmark Data'!$B:$FF,C$1,FALSE)/VLOOKUP($B60,'Benchmark Data'!$B:$FF,C$1,FALSE)*C62,"")</f>
        <v/>
      </c>
      <c r="D61" s="143" t="str">
        <f>IFERROR(VLOOKUP($B61,'Benchmark Data'!$B:$FF,D$1,FALSE)/VLOOKUP($B60,'Benchmark Data'!$B:$FF,D$1,FALSE)*D62,"")</f>
        <v/>
      </c>
      <c r="E61" s="143" t="str">
        <f>IFERROR(VLOOKUP($B61,'Benchmark Data'!$B:$FF,E$1,FALSE)/VLOOKUP($B60,'Benchmark Data'!$B:$FF,E$1,FALSE)*E62,"")</f>
        <v/>
      </c>
      <c r="F61" s="143" t="str">
        <f>IFERROR(VLOOKUP($B61,'Benchmark Data'!$B:$FF,F$1,FALSE)/VLOOKUP($B60,'Benchmark Data'!$B:$FF,F$1,FALSE)*F62,"")</f>
        <v/>
      </c>
      <c r="G61" s="143" t="str">
        <f>IFERROR(VLOOKUP($B61,'Benchmark Data'!$B:$FF,G$1,FALSE)/VLOOKUP($B60,'Benchmark Data'!$B:$FF,G$1,FALSE)*G62,"")</f>
        <v/>
      </c>
      <c r="H61" s="143" t="str">
        <f>IFERROR(VLOOKUP($B61,'Benchmark Data'!$B:$FF,H$1,FALSE)/VLOOKUP($B60,'Benchmark Data'!$B:$FF,H$1,FALSE)*H62,"")</f>
        <v/>
      </c>
      <c r="I61" s="143" t="str">
        <f>IFERROR(VLOOKUP($B61,'Benchmark Data'!$B:$FF,I$1,FALSE)/VLOOKUP($B60,'Benchmark Data'!$B:$FF,I$1,FALSE)*I62,"")</f>
        <v/>
      </c>
      <c r="J61" s="143" t="str">
        <f>IFERROR(VLOOKUP($B61,'Benchmark Data'!$B:$FF,J$1,FALSE)/VLOOKUP($B60,'Benchmark Data'!$B:$FF,J$1,FALSE)*J62,"")</f>
        <v/>
      </c>
      <c r="K61" s="156" t="str">
        <f>IFERROR(VLOOKUP($B61,'Benchmark Data'!$B:$FF,K$1,FALSE)*K62,"")</f>
        <v/>
      </c>
      <c r="L61" s="156" t="str">
        <f>IFERROR(VLOOKUP($B61,'Benchmark Data'!$B:$FF,L$1,FALSE)*L62,"")</f>
        <v/>
      </c>
      <c r="M61" s="156" t="str">
        <f>IFERROR(VLOOKUP($B61,'Benchmark Data'!$B:$FF,M$1,FALSE)*M62,"")</f>
        <v/>
      </c>
      <c r="N61" s="143" t="str">
        <f>IFERROR(VLOOKUP($B61,'Benchmark Data'!$B:$FF,N$1,FALSE)/VLOOKUP($B60,'Benchmark Data'!$B:$FF,N$1,FALSE)*N62,"")</f>
        <v/>
      </c>
      <c r="O61" s="143" t="str">
        <f>IFERROR(VLOOKUP($B61,'Benchmark Data'!$B:$FF,O$1,FALSE)/VLOOKUP($B60,'Benchmark Data'!$B:$FF,O$1,FALSE)*O62,"")</f>
        <v/>
      </c>
      <c r="P61" s="143" t="str">
        <f>IFERROR(VLOOKUP($B61,'Benchmark Data'!$B:$FF,P$1,FALSE)/VLOOKUP($B60,'Benchmark Data'!$B:$FF,P$1,FALSE)*P62,"")</f>
        <v/>
      </c>
      <c r="Q61" s="156">
        <f>IFERROR(VLOOKUP($B61,'Benchmark Data'!$B:$FF,Q$1,FALSE)*Q62,"")</f>
        <v>2.6997627639652357</v>
      </c>
      <c r="R61" s="156">
        <f>IFERROR(VLOOKUP($B61,'Benchmark Data'!$B:$FF,R$1,FALSE)*R62,"")</f>
        <v>2.6997627639652357</v>
      </c>
      <c r="S61" s="156">
        <f>IFERROR(VLOOKUP($B61,'Benchmark Data'!$B:$FF,S$1,FALSE)*S62,"")</f>
        <v>2.6997627639652357</v>
      </c>
      <c r="T61" s="156">
        <f>IFERROR(VLOOKUP($B61,'Benchmark Data'!$B:$FF,T$1,FALSE)*T62,"")</f>
        <v>2.6997627639652357</v>
      </c>
      <c r="U61" s="156">
        <f>IFERROR(VLOOKUP($B61,'Benchmark Data'!$B:$FF,U$1,FALSE)*U62,"")</f>
        <v>2.6997627639652357</v>
      </c>
      <c r="V61" s="143">
        <f>IFERROR(VLOOKUP($B61,'Benchmark Data'!$B:$FF,V$1,FALSE)/VLOOKUP($B60,'Benchmark Data'!$B:$FF,V$1,FALSE)*V62,"")</f>
        <v>3.1031765535576934</v>
      </c>
      <c r="W61" s="143">
        <f>IFERROR(VLOOKUP($B61,'Benchmark Data'!$B:$FF,W$1,FALSE)/VLOOKUP($B60,'Benchmark Data'!$B:$FF,W$1,FALSE)*W62,"")</f>
        <v>3.1031765535576934</v>
      </c>
      <c r="X61" s="143">
        <f>IFERROR(VLOOKUP($B61,'Benchmark Data'!$B:$FF,X$1,FALSE)/VLOOKUP($B60,'Benchmark Data'!$B:$FF,X$1,FALSE)*X62,"")</f>
        <v>3.1031765535576934</v>
      </c>
      <c r="Y61" s="143">
        <f>IFERROR(VLOOKUP($B61,'Benchmark Data'!$B:$FF,Y$1,FALSE)/VLOOKUP($B60,'Benchmark Data'!$B:$FF,Y$1,FALSE)*Y62,"")</f>
        <v>3.1031765535576934</v>
      </c>
      <c r="Z61" s="143" t="str">
        <f>IFERROR(VLOOKUP($B61,'Benchmark Data'!$B:$FF,Z$1,FALSE)/VLOOKUP($B60,'Benchmark Data'!$B:$FF,Z$1,FALSE)*Z62,"")</f>
        <v/>
      </c>
      <c r="AA61" s="143" t="str">
        <f>IFERROR(VLOOKUP($B61,'Benchmark Data'!$B:$FF,AA$1,FALSE)/VLOOKUP($B60,'Benchmark Data'!$B:$FF,AA$1,FALSE)*AA62,"")</f>
        <v/>
      </c>
      <c r="AB61" s="143" t="str">
        <f>IFERROR(VLOOKUP($B61,'Benchmark Data'!$B:$FF,AB$1,FALSE)/VLOOKUP($B60,'Benchmark Data'!$B:$FF,AB$1,FALSE)*AB62,"")</f>
        <v/>
      </c>
      <c r="AC61" s="143" t="str">
        <f>IFERROR(VLOOKUP($B61,'Benchmark Data'!$B:$FF,AC$1,FALSE)/VLOOKUP($B60,'Benchmark Data'!$B:$FF,AC$1,FALSE)*AC62,"")</f>
        <v/>
      </c>
      <c r="AD61" s="143" t="str">
        <f>IFERROR(VLOOKUP($B61,'Benchmark Data'!$B:$FF,AD$1,FALSE)/VLOOKUP($B60,'Benchmark Data'!$B:$FF,AD$1,FALSE)*AD62,"")</f>
        <v/>
      </c>
      <c r="AE61" s="143" t="str">
        <f>IFERROR(VLOOKUP($B61,'Benchmark Data'!$B:$FF,AE$1,FALSE)/VLOOKUP($B60,'Benchmark Data'!$B:$FF,AE$1,FALSE)*AE62,"")</f>
        <v/>
      </c>
      <c r="AF61" s="143" t="str">
        <f>IFERROR(VLOOKUP($B61,'Benchmark Data'!$B:$FF,AF$1,FALSE)/VLOOKUP($B60,'Benchmark Data'!$B:$FF,AF$1,FALSE)*AF62,"")</f>
        <v/>
      </c>
      <c r="AG61" s="143" t="str">
        <f>IFERROR(VLOOKUP($B61,'Benchmark Data'!$B:$FF,AG$1,FALSE)/VLOOKUP($B60,'Benchmark Data'!$B:$FF,AG$1,FALSE)*AG62,"")</f>
        <v/>
      </c>
      <c r="AH61" s="143" t="str">
        <f>IFERROR(VLOOKUP($B61,'Benchmark Data'!$B:$FF,AH$1,FALSE)/VLOOKUP($B60,'Benchmark Data'!$B:$FF,AH$1,FALSE)*AH62,"")</f>
        <v/>
      </c>
      <c r="AI61" s="143" t="str">
        <f>IFERROR(VLOOKUP($B61,'Benchmark Data'!$B:$FF,AI$1,FALSE)/VLOOKUP($B60,'Benchmark Data'!$B:$FF,AI$1,FALSE)*AI62,"")</f>
        <v/>
      </c>
      <c r="AJ61" s="143" t="str">
        <f>IFERROR(VLOOKUP($B61,'Benchmark Data'!$B:$FF,AJ$1,FALSE)/VLOOKUP($B60,'Benchmark Data'!$B:$FF,AJ$1,FALSE)*AJ62,"")</f>
        <v/>
      </c>
      <c r="AK61" s="143" t="str">
        <f>IFERROR(VLOOKUP($B61,'Benchmark Data'!$B:$FF,AK$1,FALSE)/VLOOKUP($B60,'Benchmark Data'!$B:$FF,AK$1,FALSE)*AK62,"")</f>
        <v/>
      </c>
      <c r="AL61" s="143" t="str">
        <f>IFERROR(VLOOKUP($B61,'Benchmark Data'!$B:$FF,AL$1,FALSE)/VLOOKUP($B60,'Benchmark Data'!$B:$FF,AL$1,FALSE)*AL62,"")</f>
        <v/>
      </c>
      <c r="AM61" s="143" t="str">
        <f>IFERROR(VLOOKUP($B61,'Benchmark Data'!$B:$FF,AM$1,FALSE)/VLOOKUP($B60,'Benchmark Data'!$B:$FF,AM$1,FALSE)*AM62,"")</f>
        <v/>
      </c>
      <c r="AN61" s="143" t="str">
        <f>IFERROR(VLOOKUP($B61,'Benchmark Data'!$B:$FF,AN$1,FALSE)/VLOOKUP($B60,'Benchmark Data'!$B:$FF,AN$1,FALSE)*AN62,"")</f>
        <v/>
      </c>
      <c r="AO61" s="143" t="str">
        <f>IFERROR(VLOOKUP($B61,'Benchmark Data'!$B:$FF,AO$1,FALSE)/VLOOKUP($B60,'Benchmark Data'!$B:$FF,AO$1,FALSE)*AO62,"")</f>
        <v/>
      </c>
      <c r="AP61" s="143" t="str">
        <f>IFERROR(VLOOKUP($B61,'Benchmark Data'!$B:$FF,AP$1,FALSE)/VLOOKUP($B60,'Benchmark Data'!$B:$FF,AP$1,FALSE)*AP62,"")</f>
        <v/>
      </c>
      <c r="AQ61" s="143" t="str">
        <f>IFERROR(VLOOKUP($B61,'Benchmark Data'!$B:$FF,AQ$1,FALSE)/VLOOKUP($B60,'Benchmark Data'!$B:$FF,AQ$1,FALSE)*AQ62,"")</f>
        <v/>
      </c>
      <c r="AR61" s="143" t="str">
        <f>IFERROR(VLOOKUP($B61,'Benchmark Data'!$B:$FF,AR$1,FALSE)/VLOOKUP($B60,'Benchmark Data'!$B:$FF,AR$1,FALSE)*AR62,"")</f>
        <v/>
      </c>
      <c r="AS61" s="143" t="str">
        <f>IFERROR(VLOOKUP($B61,'Benchmark Data'!$B:$FF,AS$1,FALSE)/VLOOKUP($B60,'Benchmark Data'!$B:$FF,AS$1,FALSE)*AS62,"")</f>
        <v/>
      </c>
      <c r="AT61" s="143" t="str">
        <f>IFERROR(VLOOKUP($B61,'Benchmark Data'!$B:$FF,AT$1,FALSE)/VLOOKUP($B60,'Benchmark Data'!$B:$FF,AT$1,FALSE)*AT62,"")</f>
        <v/>
      </c>
      <c r="AU61" s="143" t="str">
        <f>IFERROR(VLOOKUP($B61,'Benchmark Data'!$B:$FF,AU$1,FALSE)/VLOOKUP($B60,'Benchmark Data'!$B:$FF,AU$1,FALSE)*AU62,"")</f>
        <v/>
      </c>
      <c r="AV61" s="143" t="str">
        <f>IFERROR(VLOOKUP($B61,'Benchmark Data'!$B:$FF,AV$1,FALSE)/VLOOKUP($B60,'Benchmark Data'!$B:$FF,AV$1,FALSE)*AV62,"")</f>
        <v/>
      </c>
      <c r="AW61" s="143" t="str">
        <f>IFERROR(VLOOKUP($B61,'Benchmark Data'!$B:$FF,AW$1,FALSE)/VLOOKUP($B60,'Benchmark Data'!$B:$FF,AW$1,FALSE)*AW62,"")</f>
        <v/>
      </c>
      <c r="AX61" s="143" t="str">
        <f>IFERROR(VLOOKUP($B61,'Benchmark Data'!$B:$FF,AX$1,FALSE)/VLOOKUP($B60,'Benchmark Data'!$B:$FF,AX$1,FALSE)*AX62,"")</f>
        <v/>
      </c>
      <c r="AY61" s="143" t="str">
        <f>IFERROR(VLOOKUP($B61,'Benchmark Data'!$B:$FF,AY$1,FALSE)/VLOOKUP($B60,'Benchmark Data'!$B:$FF,AY$1,FALSE)*AY62,"")</f>
        <v/>
      </c>
      <c r="AZ61" s="156" t="str">
        <f>IFERROR(VLOOKUP($B61,'Benchmark Data'!$B:$FF,AZ$1,FALSE)*AZ62,"")</f>
        <v/>
      </c>
      <c r="BA61" s="156" t="str">
        <f>IFERROR(VLOOKUP($B61,'Benchmark Data'!$B:$FF,BA$1,FALSE)*BA62,"")</f>
        <v/>
      </c>
      <c r="BB61" s="143" t="str">
        <f>IFERROR(VLOOKUP($B61,'Benchmark Data'!$B:$FF,BB$1,FALSE)/VLOOKUP($B60,'Benchmark Data'!$B:$FF,BB$1,FALSE)*BB62,"")</f>
        <v/>
      </c>
      <c r="BC61" s="143" t="str">
        <f>IFERROR(VLOOKUP($B61,'Benchmark Data'!$B:$FF,BC$1,FALSE)/VLOOKUP($B60,'Benchmark Data'!$B:$FF,BC$1,FALSE)*BC62,"")</f>
        <v/>
      </c>
      <c r="BD61" s="143" t="str">
        <f>IFERROR(VLOOKUP($B61,'Benchmark Data'!$B:$FF,BD$1,FALSE)/VLOOKUP($B60,'Benchmark Data'!$B:$FF,BD$1,FALSE)*BD62,"")</f>
        <v/>
      </c>
      <c r="BE61" s="143" t="str">
        <f>IFERROR(VLOOKUP($B61,'Benchmark Data'!$B:$FF,BE$1,FALSE)/VLOOKUP($B60,'Benchmark Data'!$B:$FF,BE$1,FALSE)*BE62,"")</f>
        <v/>
      </c>
      <c r="BF61" s="143" t="str">
        <f>IFERROR(VLOOKUP($B61,'Benchmark Data'!$B:$FF,BF$1,FALSE)/VLOOKUP($B60,'Benchmark Data'!$B:$FF,BF$1,FALSE)*BF62,"")</f>
        <v/>
      </c>
      <c r="BG61" s="143" t="str">
        <f>IFERROR(VLOOKUP($B61,'Benchmark Data'!$B:$FF,BG$1,FALSE)/VLOOKUP($B60,'Benchmark Data'!$B:$FF,BG$1,FALSE)*BG62,"")</f>
        <v/>
      </c>
      <c r="BH61" s="143" t="str">
        <f>IFERROR(VLOOKUP($B61,'Benchmark Data'!$B:$FF,BH$1,FALSE)/VLOOKUP($B60,'Benchmark Data'!$B:$FF,BH$1,FALSE)*BH62,"")</f>
        <v/>
      </c>
      <c r="BI61" s="143" t="str">
        <f>IFERROR(VLOOKUP($B61,'Benchmark Data'!$B:$FF,BI$1,FALSE)/VLOOKUP($B60,'Benchmark Data'!$B:$FF,BI$1,FALSE)*BI62,"")</f>
        <v/>
      </c>
      <c r="BJ61" s="143" t="str">
        <f>IFERROR(VLOOKUP($B61,'Benchmark Data'!$B:$FF,BJ$1,FALSE)/VLOOKUP($B60,'Benchmark Data'!$B:$FF,BJ$1,FALSE)*BJ62,"")</f>
        <v/>
      </c>
      <c r="BK61" s="143" t="str">
        <f>IFERROR(VLOOKUP($B61,'Benchmark Data'!$B:$FF,BK$1,FALSE)/VLOOKUP($B60,'Benchmark Data'!$B:$FF,BK$1,FALSE)*BK62,"")</f>
        <v/>
      </c>
      <c r="BL61" s="143" t="str">
        <f>IFERROR(VLOOKUP($B61,'Benchmark Data'!$B:$FF,BL$1,FALSE)/VLOOKUP($B60,'Benchmark Data'!$B:$FF,BL$1,FALSE)*BL62,"")</f>
        <v/>
      </c>
      <c r="BM61" s="143" t="str">
        <f>IFERROR(VLOOKUP($B61,'Benchmark Data'!$B:$FF,BM$1,FALSE)/VLOOKUP($B60,'Benchmark Data'!$B:$FF,BM$1,FALSE)*BM62,"")</f>
        <v/>
      </c>
      <c r="BN61" s="143" t="str">
        <f>IFERROR(VLOOKUP($B61,'Benchmark Data'!$B:$FF,BN$1,FALSE)/VLOOKUP($B60,'Benchmark Data'!$B:$FF,BN$1,FALSE)*BN62,"")</f>
        <v/>
      </c>
      <c r="BO61" s="143" t="str">
        <f>IFERROR(VLOOKUP($B61,'Benchmark Data'!$B:$FF,BO$1,FALSE)/VLOOKUP($B60,'Benchmark Data'!$B:$FF,BO$1,FALSE)*BO62,"")</f>
        <v/>
      </c>
      <c r="BP61" s="143" t="str">
        <f>IFERROR(VLOOKUP($B61,'Benchmark Data'!$B:$FF,BP$1,FALSE)/VLOOKUP($B60,'Benchmark Data'!$B:$FF,BP$1,FALSE)*BP62,"")</f>
        <v/>
      </c>
      <c r="BQ61" s="143" t="str">
        <f>IFERROR(VLOOKUP($B61,'Benchmark Data'!$B:$FF,BQ$1,FALSE)/VLOOKUP($B60,'Benchmark Data'!$B:$FF,BQ$1,FALSE)*BQ62,"")</f>
        <v/>
      </c>
      <c r="BR61" s="143" t="str">
        <f>IFERROR(VLOOKUP($B61,'Benchmark Data'!$B:$FF,BR$1,FALSE)/VLOOKUP($B60,'Benchmark Data'!$B:$FF,BR$1,FALSE)*BR62,"")</f>
        <v/>
      </c>
      <c r="BS61" s="143" t="str">
        <f>IFERROR(VLOOKUP($B61,'Benchmark Data'!$B:$FF,BS$1,FALSE)/VLOOKUP($B60,'Benchmark Data'!$B:$FF,BS$1,FALSE)*BS62,"")</f>
        <v/>
      </c>
      <c r="BT61" s="143" t="str">
        <f>IFERROR(VLOOKUP($B61,'Benchmark Data'!$B:$FF,BT$1,FALSE)/VLOOKUP($B60,'Benchmark Data'!$B:$FF,BT$1,FALSE)*BT62,"")</f>
        <v/>
      </c>
      <c r="BU61" s="143" t="str">
        <f>IFERROR(VLOOKUP($B61,'Benchmark Data'!$B:$FF,BU$1,FALSE)/VLOOKUP($B60,'Benchmark Data'!$B:$FF,BU$1,FALSE)*BU62,"")</f>
        <v/>
      </c>
      <c r="BV61" s="143" t="str">
        <f>IFERROR(VLOOKUP($B61,'Benchmark Data'!$B:$FF,BV$1,FALSE)/VLOOKUP($B60,'Benchmark Data'!$B:$FF,BV$1,FALSE)*BV62,"")</f>
        <v/>
      </c>
      <c r="BW61" s="143" t="str">
        <f>IFERROR(VLOOKUP($B61,'Benchmark Data'!$B:$FF,BW$1,FALSE)/VLOOKUP($B60,'Benchmark Data'!$B:$FF,BW$1,FALSE)*BW62,"")</f>
        <v/>
      </c>
      <c r="BX61" s="143" t="str">
        <f>IFERROR(VLOOKUP($B61,'Benchmark Data'!$B:$FF,BX$1,FALSE)/VLOOKUP($B60,'Benchmark Data'!$B:$FF,BX$1,FALSE)*BX62,"")</f>
        <v/>
      </c>
      <c r="BY61" s="143" t="str">
        <f>IFERROR(VLOOKUP($B61,'Benchmark Data'!$B:$FF,BY$1,FALSE)/VLOOKUP($B60,'Benchmark Data'!$B:$FF,BY$1,FALSE)*BY62,"")</f>
        <v/>
      </c>
      <c r="BZ61" s="143" t="str">
        <f>IFERROR(VLOOKUP($B61,'Benchmark Data'!$B:$FF,BZ$1,FALSE)/VLOOKUP($B60,'Benchmark Data'!$B:$FF,BZ$1,FALSE)*BZ62,"")</f>
        <v/>
      </c>
      <c r="CA61" s="143" t="str">
        <f>IFERROR(VLOOKUP($B61,'Benchmark Data'!$B:$FF,CA$1,FALSE)/VLOOKUP($B60,'Benchmark Data'!$B:$FF,CA$1,FALSE)*CA62,"")</f>
        <v/>
      </c>
      <c r="CB61" s="143" t="str">
        <f>IFERROR(VLOOKUP($B61,'Benchmark Data'!$B:$FF,CB$1,FALSE)/VLOOKUP($B60,'Benchmark Data'!$B:$FF,CB$1,FALSE)*CB62,"")</f>
        <v/>
      </c>
      <c r="CC61" s="143" t="str">
        <f>IFERROR(VLOOKUP($B61,'Benchmark Data'!$B:$FF,CC$1,FALSE)/VLOOKUP($B60,'Benchmark Data'!$B:$FF,CC$1,FALSE)*CC62,"")</f>
        <v/>
      </c>
      <c r="CD61" s="143" t="str">
        <f>IFERROR(VLOOKUP($B61,'Benchmark Data'!$B:$FF,CD$1,FALSE)/VLOOKUP($B60,'Benchmark Data'!$B:$FF,CD$1,FALSE)*CD62,"")</f>
        <v/>
      </c>
      <c r="CE61" s="143" t="str">
        <f>IFERROR(VLOOKUP($B61,'Benchmark Data'!$B:$FF,CE$1,FALSE)/VLOOKUP($B60,'Benchmark Data'!$B:$FF,CE$1,FALSE)*CE62,"")</f>
        <v/>
      </c>
      <c r="CF61" s="143" t="str">
        <f>IFERROR(VLOOKUP($B61,'Benchmark Data'!$B:$FF,CF$1,FALSE)/VLOOKUP($B60,'Benchmark Data'!$B:$FF,CF$1,FALSE)*CF62,"")</f>
        <v/>
      </c>
      <c r="CG61" s="143" t="str">
        <f>IFERROR(VLOOKUP($B61,'Benchmark Data'!$B:$FF,CG$1,FALSE)/VLOOKUP($B60,'Benchmark Data'!$B:$FF,CG$1,FALSE)*CG62,"")</f>
        <v/>
      </c>
      <c r="CH61" s="156" t="str">
        <f>IFERROR(VLOOKUP($B61,'Benchmark Data'!$B:$FF,CH$1,FALSE)*CH62,"")</f>
        <v/>
      </c>
      <c r="CI61" s="143" t="str">
        <f>IFERROR(VLOOKUP($B61,'Benchmark Data'!$B:$FF,CI$1,FALSE)/VLOOKUP($B60,'Benchmark Data'!$B:$FF,CI$1,FALSE)*CI62,"")</f>
        <v/>
      </c>
      <c r="CJ61" s="143" t="str">
        <f>IFERROR(VLOOKUP($B61,'Benchmark Data'!$B:$FF,CJ$1,FALSE)/VLOOKUP($B60,'Benchmark Data'!$B:$FF,CJ$1,FALSE)*CJ62,"")</f>
        <v/>
      </c>
      <c r="CK61" s="143" t="str">
        <f>IFERROR(VLOOKUP($B61,'Benchmark Data'!$B:$FF,CK$1,FALSE)/VLOOKUP($B60,'Benchmark Data'!$B:$FF,CK$1,FALSE)*CK62,"")</f>
        <v/>
      </c>
      <c r="CL61" s="143" t="str">
        <f>IFERROR(VLOOKUP($B61,'Benchmark Data'!$B:$AAA,CL$1,FALSE)/VLOOKUP($B60,'Benchmark Data'!$B:$AAA,CL$1,FALSE)*CL62,"")</f>
        <v/>
      </c>
      <c r="CM61" s="143" t="str">
        <f>IFERROR(VLOOKUP($B61,'Benchmark Data'!$B:$AAA,CM$1,FALSE)/VLOOKUP($B60,'Benchmark Data'!$B:$AAA,CM$1,FALSE)*CM62,"")</f>
        <v/>
      </c>
      <c r="CN61" s="143" t="str">
        <f>IFERROR(VLOOKUP($B61,'Benchmark Data'!$B:$AAA,CN$1,FALSE)/VLOOKUP($B60,'Benchmark Data'!$B:$AAA,CN$1,FALSE)*CN62,"")</f>
        <v/>
      </c>
      <c r="CO61" s="143" t="str">
        <f>IFERROR(VLOOKUP($B61,'Benchmark Data'!$B:$AAA,CO$1,FALSE)/VLOOKUP($B60,'Benchmark Data'!$B:$AAA,CO$1,FALSE)*CO62,"")</f>
        <v/>
      </c>
      <c r="CP61" s="143" t="str">
        <f>IFERROR(VLOOKUP($B61,'Benchmark Data'!$B:$AAA,CP$1,FALSE)/VLOOKUP($B60,'Benchmark Data'!$B:$AAA,CP$1,FALSE)*CP62,"")</f>
        <v/>
      </c>
      <c r="CQ61" s="143" t="str">
        <f>IFERROR(VLOOKUP($B61,'Benchmark Data'!$B:$AAA,CQ$1,FALSE)/VLOOKUP($B60,'Benchmark Data'!$B:$AAA,CQ$1,FALSE)*CQ62,"")</f>
        <v/>
      </c>
      <c r="CR61" s="143" t="str">
        <f>IFERROR(VLOOKUP($B61,'Benchmark Data'!$B:$AAA,CR$1,FALSE)/VLOOKUP($B60,'Benchmark Data'!$B:$AAA,CR$1,FALSE)*CR62,"")</f>
        <v/>
      </c>
      <c r="CS61" s="143" t="str">
        <f>IFERROR(VLOOKUP($B61,'Benchmark Data'!$B:$AAA,CS$1,FALSE)/VLOOKUP($B60,'Benchmark Data'!$B:$AAA,CS$1,FALSE)*CS62,"")</f>
        <v/>
      </c>
      <c r="CT61" s="143" t="str">
        <f>IFERROR(VLOOKUP($B61,'Benchmark Data'!$B:$AAA,CT$1,FALSE)/VLOOKUP($B60,'Benchmark Data'!$B:$AAA,CT$1,FALSE)*CT62,"")</f>
        <v/>
      </c>
      <c r="CU61" s="143" t="str">
        <f>IFERROR(VLOOKUP($B61,'Benchmark Data'!$B:$AAA,CU$1,FALSE)/VLOOKUP($B60,'Benchmark Data'!$B:$AAA,CU$1,FALSE)*CU62,"")</f>
        <v/>
      </c>
      <c r="CV61" s="143" t="str">
        <f>IFERROR(VLOOKUP($B61,'Benchmark Data'!$B:$AAA,CV$1,FALSE)/VLOOKUP($B60,'Benchmark Data'!$B:$AAA,CV$1,FALSE)*CV62,"")</f>
        <v/>
      </c>
      <c r="CW61" s="143" t="str">
        <f>IFERROR(VLOOKUP($B61,'Benchmark Data'!$B:$AAA,CW$1,FALSE)/VLOOKUP($B60,'Benchmark Data'!$B:$AAA,CW$1,FALSE)*CW62,"")</f>
        <v/>
      </c>
      <c r="CX61" s="143" t="str">
        <f>IFERROR(VLOOKUP($B61,'Benchmark Data'!$B:$AAA,CX$1,FALSE)/VLOOKUP($B60,'Benchmark Data'!$B:$AAA,CX$1,FALSE)*CX62,"")</f>
        <v/>
      </c>
      <c r="CY61" s="143" t="str">
        <f>IFERROR(VLOOKUP($B61,'Benchmark Data'!$B:$AAA,CY$1,FALSE)/VLOOKUP($B60,'Benchmark Data'!$B:$AAA,CY$1,FALSE)*CY62,"")</f>
        <v/>
      </c>
      <c r="CZ61" s="143" t="str">
        <f>IFERROR(VLOOKUP($B61,'Benchmark Data'!$B:$AAA,CZ$1,FALSE)/VLOOKUP($B60,'Benchmark Data'!$B:$AAA,CZ$1,FALSE)*CZ62,"")</f>
        <v/>
      </c>
      <c r="DA61" s="143" t="str">
        <f>IFERROR(VLOOKUP($B61,'Benchmark Data'!$B:$AAA,DA$1,FALSE)/VLOOKUP($B60,'Benchmark Data'!$B:$AAA,DA$1,FALSE)*DA62,"")</f>
        <v/>
      </c>
      <c r="DB61" s="143" t="str">
        <f>IFERROR(VLOOKUP($B61,'Benchmark Data'!$B:$AAA,DB$1,FALSE)/VLOOKUP($B60,'Benchmark Data'!$B:$AAA,DB$1,FALSE)*DB62,"")</f>
        <v/>
      </c>
      <c r="DC61" s="143" t="str">
        <f>IFERROR(VLOOKUP($B61,'Benchmark Data'!$B:$AAA,DC$1,FALSE)/VLOOKUP($B60,'Benchmark Data'!$B:$AAA,DC$1,FALSE)*DC62,"")</f>
        <v/>
      </c>
      <c r="DD61" s="143" t="str">
        <f>IFERROR(VLOOKUP($B61,'Benchmark Data'!$B:$AAA,DD$1,FALSE)/VLOOKUP($B60,'Benchmark Data'!$B:$AAA,DD$1,FALSE)*DD62,"")</f>
        <v/>
      </c>
      <c r="DE61" s="143" t="str">
        <f>IFERROR(VLOOKUP($B61,'Benchmark Data'!$B:$AAA,DE$1,FALSE)/VLOOKUP($B60,'Benchmark Data'!$B:$AAA,DE$1,FALSE)*DE62,"")</f>
        <v/>
      </c>
      <c r="DF61" s="143" t="str">
        <f>IFERROR(VLOOKUP($B61,'Benchmark Data'!$B:$AAA,DF$1,FALSE)/VLOOKUP($B60,'Benchmark Data'!$B:$AAA,DF$1,FALSE)*DF62,"")</f>
        <v/>
      </c>
      <c r="DG61" s="143" t="str">
        <f>IFERROR(VLOOKUP($B61,'Benchmark Data'!$B:$AAA,DG$1,FALSE)/VLOOKUP($B60,'Benchmark Data'!$B:$AAA,DG$1,FALSE)*DG62,"")</f>
        <v/>
      </c>
      <c r="DH61" s="143" t="str">
        <f>IFERROR(VLOOKUP($B61,'Benchmark Data'!$B:$AAA,DH$1,FALSE)/VLOOKUP($B60,'Benchmark Data'!$B:$AAA,DH$1,FALSE)*DH62,"")</f>
        <v/>
      </c>
      <c r="DI61" s="143" t="str">
        <f>IFERROR(VLOOKUP($B61,'Benchmark Data'!$B:$AAA,DI$1,FALSE)/VLOOKUP($B60,'Benchmark Data'!$B:$AAA,DI$1,FALSE)*DI62,"")</f>
        <v/>
      </c>
    </row>
    <row r="62" spans="1:113">
      <c r="A62" s="94">
        <f t="shared" si="33"/>
        <v>139</v>
      </c>
      <c r="B62" s="168">
        <f t="shared" si="34"/>
        <v>41851</v>
      </c>
      <c r="C62" s="143" t="str">
        <f>IFERROR(VLOOKUP($B62,'Benchmark Data'!$B:$FF,C$1,FALSE)/VLOOKUP($B61,'Benchmark Data'!$B:$FF,C$1,FALSE)*C63,"")</f>
        <v/>
      </c>
      <c r="D62" s="143" t="str">
        <f>IFERROR(VLOOKUP($B62,'Benchmark Data'!$B:$FF,D$1,FALSE)/VLOOKUP($B61,'Benchmark Data'!$B:$FF,D$1,FALSE)*D63,"")</f>
        <v/>
      </c>
      <c r="E62" s="143" t="str">
        <f>IFERROR(VLOOKUP($B62,'Benchmark Data'!$B:$FF,E$1,FALSE)/VLOOKUP($B61,'Benchmark Data'!$B:$FF,E$1,FALSE)*E63,"")</f>
        <v/>
      </c>
      <c r="F62" s="143" t="str">
        <f>IFERROR(VLOOKUP($B62,'Benchmark Data'!$B:$FF,F$1,FALSE)/VLOOKUP($B61,'Benchmark Data'!$B:$FF,F$1,FALSE)*F63,"")</f>
        <v/>
      </c>
      <c r="G62" s="143" t="str">
        <f>IFERROR(VLOOKUP($B62,'Benchmark Data'!$B:$FF,G$1,FALSE)/VLOOKUP($B61,'Benchmark Data'!$B:$FF,G$1,FALSE)*G63,"")</f>
        <v/>
      </c>
      <c r="H62" s="143" t="str">
        <f>IFERROR(VLOOKUP($B62,'Benchmark Data'!$B:$FF,H$1,FALSE)/VLOOKUP($B61,'Benchmark Data'!$B:$FF,H$1,FALSE)*H63,"")</f>
        <v/>
      </c>
      <c r="I62" s="143" t="str">
        <f>IFERROR(VLOOKUP($B62,'Benchmark Data'!$B:$FF,I$1,FALSE)/VLOOKUP($B61,'Benchmark Data'!$B:$FF,I$1,FALSE)*I63,"")</f>
        <v/>
      </c>
      <c r="J62" s="143" t="str">
        <f>IFERROR(VLOOKUP($B62,'Benchmark Data'!$B:$FF,J$1,FALSE)/VLOOKUP($B61,'Benchmark Data'!$B:$FF,J$1,FALSE)*J63,"")</f>
        <v/>
      </c>
      <c r="K62" s="156" t="str">
        <f>IFERROR(VLOOKUP($B62,'Benchmark Data'!$B:$FF,K$1,FALSE)*K63,"")</f>
        <v/>
      </c>
      <c r="L62" s="156" t="str">
        <f>IFERROR(VLOOKUP($B62,'Benchmark Data'!$B:$FF,L$1,FALSE)*L63,"")</f>
        <v/>
      </c>
      <c r="M62" s="156" t="str">
        <f>IFERROR(VLOOKUP($B62,'Benchmark Data'!$B:$FF,M$1,FALSE)*M63,"")</f>
        <v/>
      </c>
      <c r="N62" s="143" t="str">
        <f>IFERROR(VLOOKUP($B62,'Benchmark Data'!$B:$FF,N$1,FALSE)/VLOOKUP($B61,'Benchmark Data'!$B:$FF,N$1,FALSE)*N63,"")</f>
        <v/>
      </c>
      <c r="O62" s="143" t="str">
        <f>IFERROR(VLOOKUP($B62,'Benchmark Data'!$B:$FF,O$1,FALSE)/VLOOKUP($B61,'Benchmark Data'!$B:$FF,O$1,FALSE)*O63,"")</f>
        <v/>
      </c>
      <c r="P62" s="143" t="str">
        <f>IFERROR(VLOOKUP($B62,'Benchmark Data'!$B:$FF,P$1,FALSE)/VLOOKUP($B61,'Benchmark Data'!$B:$FF,P$1,FALSE)*P63,"")</f>
        <v/>
      </c>
      <c r="Q62" s="156">
        <f>IFERROR(VLOOKUP($B62,'Benchmark Data'!$B:$FF,Q$1,FALSE)*Q63,"")</f>
        <v>2.6504263998663036</v>
      </c>
      <c r="R62" s="156">
        <f>IFERROR(VLOOKUP($B62,'Benchmark Data'!$B:$FF,R$1,FALSE)*R63,"")</f>
        <v>2.6504263998663036</v>
      </c>
      <c r="S62" s="156">
        <f>IFERROR(VLOOKUP($B62,'Benchmark Data'!$B:$FF,S$1,FALSE)*S63,"")</f>
        <v>2.6504263998663036</v>
      </c>
      <c r="T62" s="156">
        <f>IFERROR(VLOOKUP($B62,'Benchmark Data'!$B:$FF,T$1,FALSE)*T63,"")</f>
        <v>2.6504263998663036</v>
      </c>
      <c r="U62" s="156">
        <f>IFERROR(VLOOKUP($B62,'Benchmark Data'!$B:$FF,U$1,FALSE)*U63,"")</f>
        <v>2.6504263998663036</v>
      </c>
      <c r="V62" s="143">
        <f>IFERROR(VLOOKUP($B62,'Benchmark Data'!$B:$FF,V$1,FALSE)/VLOOKUP($B61,'Benchmark Data'!$B:$FF,V$1,FALSE)*V63,"")</f>
        <v>2.9819291995779693</v>
      </c>
      <c r="W62" s="143">
        <f>IFERROR(VLOOKUP($B62,'Benchmark Data'!$B:$FF,W$1,FALSE)/VLOOKUP($B61,'Benchmark Data'!$B:$FF,W$1,FALSE)*W63,"")</f>
        <v>2.9819291995779693</v>
      </c>
      <c r="X62" s="143">
        <f>IFERROR(VLOOKUP($B62,'Benchmark Data'!$B:$FF,X$1,FALSE)/VLOOKUP($B61,'Benchmark Data'!$B:$FF,X$1,FALSE)*X63,"")</f>
        <v>2.9819291995779693</v>
      </c>
      <c r="Y62" s="143">
        <f>IFERROR(VLOOKUP($B62,'Benchmark Data'!$B:$FF,Y$1,FALSE)/VLOOKUP($B61,'Benchmark Data'!$B:$FF,Y$1,FALSE)*Y63,"")</f>
        <v>2.9819291995779693</v>
      </c>
      <c r="Z62" s="143">
        <f>IFERROR(VLOOKUP($B62,'Benchmark Data'!$B:$FF,Z$1,FALSE)/VLOOKUP($B61,'Benchmark Data'!$B:$FF,Z$1,FALSE)*Z63,"")</f>
        <v>2.9819291995779693</v>
      </c>
      <c r="AA62" s="143" t="str">
        <f>IFERROR(VLOOKUP($B62,'Benchmark Data'!$B:$FF,AA$1,FALSE)/VLOOKUP($B61,'Benchmark Data'!$B:$FF,AA$1,FALSE)*AA63,"")</f>
        <v/>
      </c>
      <c r="AB62" s="143" t="str">
        <f>IFERROR(VLOOKUP($B62,'Benchmark Data'!$B:$FF,AB$1,FALSE)/VLOOKUP($B61,'Benchmark Data'!$B:$FF,AB$1,FALSE)*AB63,"")</f>
        <v/>
      </c>
      <c r="AC62" s="143" t="str">
        <f>IFERROR(VLOOKUP($B62,'Benchmark Data'!$B:$FF,AC$1,FALSE)/VLOOKUP($B61,'Benchmark Data'!$B:$FF,AC$1,FALSE)*AC63,"")</f>
        <v/>
      </c>
      <c r="AD62" s="143" t="str">
        <f>IFERROR(VLOOKUP($B62,'Benchmark Data'!$B:$FF,AD$1,FALSE)/VLOOKUP($B61,'Benchmark Data'!$B:$FF,AD$1,FALSE)*AD63,"")</f>
        <v/>
      </c>
      <c r="AE62" s="143" t="str">
        <f>IFERROR(VLOOKUP($B62,'Benchmark Data'!$B:$FF,AE$1,FALSE)/VLOOKUP($B61,'Benchmark Data'!$B:$FF,AE$1,FALSE)*AE63,"")</f>
        <v/>
      </c>
      <c r="AF62" s="143" t="str">
        <f>IFERROR(VLOOKUP($B62,'Benchmark Data'!$B:$FF,AF$1,FALSE)/VLOOKUP($B61,'Benchmark Data'!$B:$FF,AF$1,FALSE)*AF63,"")</f>
        <v/>
      </c>
      <c r="AG62" s="143" t="str">
        <f>IFERROR(VLOOKUP($B62,'Benchmark Data'!$B:$FF,AG$1,FALSE)/VLOOKUP($B61,'Benchmark Data'!$B:$FF,AG$1,FALSE)*AG63,"")</f>
        <v/>
      </c>
      <c r="AH62" s="143" t="str">
        <f>IFERROR(VLOOKUP($B62,'Benchmark Data'!$B:$FF,AH$1,FALSE)/VLOOKUP($B61,'Benchmark Data'!$B:$FF,AH$1,FALSE)*AH63,"")</f>
        <v/>
      </c>
      <c r="AI62" s="143" t="str">
        <f>IFERROR(VLOOKUP($B62,'Benchmark Data'!$B:$FF,AI$1,FALSE)/VLOOKUP($B61,'Benchmark Data'!$B:$FF,AI$1,FALSE)*AI63,"")</f>
        <v/>
      </c>
      <c r="AJ62" s="143" t="str">
        <f>IFERROR(VLOOKUP($B62,'Benchmark Data'!$B:$FF,AJ$1,FALSE)/VLOOKUP($B61,'Benchmark Data'!$B:$FF,AJ$1,FALSE)*AJ63,"")</f>
        <v/>
      </c>
      <c r="AK62" s="143" t="str">
        <f>IFERROR(VLOOKUP($B62,'Benchmark Data'!$B:$FF,AK$1,FALSE)/VLOOKUP($B61,'Benchmark Data'!$B:$FF,AK$1,FALSE)*AK63,"")</f>
        <v/>
      </c>
      <c r="AL62" s="143" t="str">
        <f>IFERROR(VLOOKUP($B62,'Benchmark Data'!$B:$FF,AL$1,FALSE)/VLOOKUP($B61,'Benchmark Data'!$B:$FF,AL$1,FALSE)*AL63,"")</f>
        <v/>
      </c>
      <c r="AM62" s="143" t="str">
        <f>IFERROR(VLOOKUP($B62,'Benchmark Data'!$B:$FF,AM$1,FALSE)/VLOOKUP($B61,'Benchmark Data'!$B:$FF,AM$1,FALSE)*AM63,"")</f>
        <v/>
      </c>
      <c r="AN62" s="143" t="str">
        <f>IFERROR(VLOOKUP($B62,'Benchmark Data'!$B:$FF,AN$1,FALSE)/VLOOKUP($B61,'Benchmark Data'!$B:$FF,AN$1,FALSE)*AN63,"")</f>
        <v/>
      </c>
      <c r="AO62" s="143" t="str">
        <f>IFERROR(VLOOKUP($B62,'Benchmark Data'!$B:$FF,AO$1,FALSE)/VLOOKUP($B61,'Benchmark Data'!$B:$FF,AO$1,FALSE)*AO63,"")</f>
        <v/>
      </c>
      <c r="AP62" s="143" t="str">
        <f>IFERROR(VLOOKUP($B62,'Benchmark Data'!$B:$FF,AP$1,FALSE)/VLOOKUP($B61,'Benchmark Data'!$B:$FF,AP$1,FALSE)*AP63,"")</f>
        <v/>
      </c>
      <c r="AQ62" s="143" t="str">
        <f>IFERROR(VLOOKUP($B62,'Benchmark Data'!$B:$FF,AQ$1,FALSE)/VLOOKUP($B61,'Benchmark Data'!$B:$FF,AQ$1,FALSE)*AQ63,"")</f>
        <v/>
      </c>
      <c r="AR62" s="143" t="str">
        <f>IFERROR(VLOOKUP($B62,'Benchmark Data'!$B:$FF,AR$1,FALSE)/VLOOKUP($B61,'Benchmark Data'!$B:$FF,AR$1,FALSE)*AR63,"")</f>
        <v/>
      </c>
      <c r="AS62" s="143" t="str">
        <f>IFERROR(VLOOKUP($B62,'Benchmark Data'!$B:$FF,AS$1,FALSE)/VLOOKUP($B61,'Benchmark Data'!$B:$FF,AS$1,FALSE)*AS63,"")</f>
        <v/>
      </c>
      <c r="AT62" s="143" t="str">
        <f>IFERROR(VLOOKUP($B62,'Benchmark Data'!$B:$FF,AT$1,FALSE)/VLOOKUP($B61,'Benchmark Data'!$B:$FF,AT$1,FALSE)*AT63,"")</f>
        <v/>
      </c>
      <c r="AU62" s="143" t="str">
        <f>IFERROR(VLOOKUP($B62,'Benchmark Data'!$B:$FF,AU$1,FALSE)/VLOOKUP($B61,'Benchmark Data'!$B:$FF,AU$1,FALSE)*AU63,"")</f>
        <v/>
      </c>
      <c r="AV62" s="143" t="str">
        <f>IFERROR(VLOOKUP($B62,'Benchmark Data'!$B:$FF,AV$1,FALSE)/VLOOKUP($B61,'Benchmark Data'!$B:$FF,AV$1,FALSE)*AV63,"")</f>
        <v/>
      </c>
      <c r="AW62" s="143" t="str">
        <f>IFERROR(VLOOKUP($B62,'Benchmark Data'!$B:$FF,AW$1,FALSE)/VLOOKUP($B61,'Benchmark Data'!$B:$FF,AW$1,FALSE)*AW63,"")</f>
        <v/>
      </c>
      <c r="AX62" s="143" t="str">
        <f>IFERROR(VLOOKUP($B62,'Benchmark Data'!$B:$FF,AX$1,FALSE)/VLOOKUP($B61,'Benchmark Data'!$B:$FF,AX$1,FALSE)*AX63,"")</f>
        <v/>
      </c>
      <c r="AY62" s="143" t="str">
        <f>IFERROR(VLOOKUP($B62,'Benchmark Data'!$B:$FF,AY$1,FALSE)/VLOOKUP($B61,'Benchmark Data'!$B:$FF,AY$1,FALSE)*AY63,"")</f>
        <v/>
      </c>
      <c r="AZ62" s="156" t="str">
        <f>IFERROR(VLOOKUP($B62,'Benchmark Data'!$B:$FF,AZ$1,FALSE)*AZ63,"")</f>
        <v/>
      </c>
      <c r="BA62" s="156" t="str">
        <f>IFERROR(VLOOKUP($B62,'Benchmark Data'!$B:$FF,BA$1,FALSE)*BA63,"")</f>
        <v/>
      </c>
      <c r="BB62" s="143" t="str">
        <f>IFERROR(VLOOKUP($B62,'Benchmark Data'!$B:$FF,BB$1,FALSE)/VLOOKUP($B61,'Benchmark Data'!$B:$FF,BB$1,FALSE)*BB63,"")</f>
        <v/>
      </c>
      <c r="BC62" s="143" t="str">
        <f>IFERROR(VLOOKUP($B62,'Benchmark Data'!$B:$FF,BC$1,FALSE)/VLOOKUP($B61,'Benchmark Data'!$B:$FF,BC$1,FALSE)*BC63,"")</f>
        <v/>
      </c>
      <c r="BD62" s="143" t="str">
        <f>IFERROR(VLOOKUP($B62,'Benchmark Data'!$B:$FF,BD$1,FALSE)/VLOOKUP($B61,'Benchmark Data'!$B:$FF,BD$1,FALSE)*BD63,"")</f>
        <v/>
      </c>
      <c r="BE62" s="143" t="str">
        <f>IFERROR(VLOOKUP($B62,'Benchmark Data'!$B:$FF,BE$1,FALSE)/VLOOKUP($B61,'Benchmark Data'!$B:$FF,BE$1,FALSE)*BE63,"")</f>
        <v/>
      </c>
      <c r="BF62" s="143" t="str">
        <f>IFERROR(VLOOKUP($B62,'Benchmark Data'!$B:$FF,BF$1,FALSE)/VLOOKUP($B61,'Benchmark Data'!$B:$FF,BF$1,FALSE)*BF63,"")</f>
        <v/>
      </c>
      <c r="BG62" s="143" t="str">
        <f>IFERROR(VLOOKUP($B62,'Benchmark Data'!$B:$FF,BG$1,FALSE)/VLOOKUP($B61,'Benchmark Data'!$B:$FF,BG$1,FALSE)*BG63,"")</f>
        <v/>
      </c>
      <c r="BH62" s="143" t="str">
        <f>IFERROR(VLOOKUP($B62,'Benchmark Data'!$B:$FF,BH$1,FALSE)/VLOOKUP($B61,'Benchmark Data'!$B:$FF,BH$1,FALSE)*BH63,"")</f>
        <v/>
      </c>
      <c r="BI62" s="143" t="str">
        <f>IFERROR(VLOOKUP($B62,'Benchmark Data'!$B:$FF,BI$1,FALSE)/VLOOKUP($B61,'Benchmark Data'!$B:$FF,BI$1,FALSE)*BI63,"")</f>
        <v/>
      </c>
      <c r="BJ62" s="143" t="str">
        <f>IFERROR(VLOOKUP($B62,'Benchmark Data'!$B:$FF,BJ$1,FALSE)/VLOOKUP($B61,'Benchmark Data'!$B:$FF,BJ$1,FALSE)*BJ63,"")</f>
        <v/>
      </c>
      <c r="BK62" s="143" t="str">
        <f>IFERROR(VLOOKUP($B62,'Benchmark Data'!$B:$FF,BK$1,FALSE)/VLOOKUP($B61,'Benchmark Data'!$B:$FF,BK$1,FALSE)*BK63,"")</f>
        <v/>
      </c>
      <c r="BL62" s="143" t="str">
        <f>IFERROR(VLOOKUP($B62,'Benchmark Data'!$B:$FF,BL$1,FALSE)/VLOOKUP($B61,'Benchmark Data'!$B:$FF,BL$1,FALSE)*BL63,"")</f>
        <v/>
      </c>
      <c r="BM62" s="143" t="str">
        <f>IFERROR(VLOOKUP($B62,'Benchmark Data'!$B:$FF,BM$1,FALSE)/VLOOKUP($B61,'Benchmark Data'!$B:$FF,BM$1,FALSE)*BM63,"")</f>
        <v/>
      </c>
      <c r="BN62" s="143" t="str">
        <f>IFERROR(VLOOKUP($B62,'Benchmark Data'!$B:$FF,BN$1,FALSE)/VLOOKUP($B61,'Benchmark Data'!$B:$FF,BN$1,FALSE)*BN63,"")</f>
        <v/>
      </c>
      <c r="BO62" s="143" t="str">
        <f>IFERROR(VLOOKUP($B62,'Benchmark Data'!$B:$FF,BO$1,FALSE)/VLOOKUP($B61,'Benchmark Data'!$B:$FF,BO$1,FALSE)*BO63,"")</f>
        <v/>
      </c>
      <c r="BP62" s="143" t="str">
        <f>IFERROR(VLOOKUP($B62,'Benchmark Data'!$B:$FF,BP$1,FALSE)/VLOOKUP($B61,'Benchmark Data'!$B:$FF,BP$1,FALSE)*BP63,"")</f>
        <v/>
      </c>
      <c r="BQ62" s="143" t="str">
        <f>IFERROR(VLOOKUP($B62,'Benchmark Data'!$B:$FF,BQ$1,FALSE)/VLOOKUP($B61,'Benchmark Data'!$B:$FF,BQ$1,FALSE)*BQ63,"")</f>
        <v/>
      </c>
      <c r="BR62" s="143" t="str">
        <f>IFERROR(VLOOKUP($B62,'Benchmark Data'!$B:$FF,BR$1,FALSE)/VLOOKUP($B61,'Benchmark Data'!$B:$FF,BR$1,FALSE)*BR63,"")</f>
        <v/>
      </c>
      <c r="BS62" s="143" t="str">
        <f>IFERROR(VLOOKUP($B62,'Benchmark Data'!$B:$FF,BS$1,FALSE)/VLOOKUP($B61,'Benchmark Data'!$B:$FF,BS$1,FALSE)*BS63,"")</f>
        <v/>
      </c>
      <c r="BT62" s="143" t="str">
        <f>IFERROR(VLOOKUP($B62,'Benchmark Data'!$B:$FF,BT$1,FALSE)/VLOOKUP($B61,'Benchmark Data'!$B:$FF,BT$1,FALSE)*BT63,"")</f>
        <v/>
      </c>
      <c r="BU62" s="143" t="str">
        <f>IFERROR(VLOOKUP($B62,'Benchmark Data'!$B:$FF,BU$1,FALSE)/VLOOKUP($B61,'Benchmark Data'!$B:$FF,BU$1,FALSE)*BU63,"")</f>
        <v/>
      </c>
      <c r="BV62" s="143" t="str">
        <f>IFERROR(VLOOKUP($B62,'Benchmark Data'!$B:$FF,BV$1,FALSE)/VLOOKUP($B61,'Benchmark Data'!$B:$FF,BV$1,FALSE)*BV63,"")</f>
        <v/>
      </c>
      <c r="BW62" s="143" t="str">
        <f>IFERROR(VLOOKUP($B62,'Benchmark Data'!$B:$FF,BW$1,FALSE)/VLOOKUP($B61,'Benchmark Data'!$B:$FF,BW$1,FALSE)*BW63,"")</f>
        <v/>
      </c>
      <c r="BX62" s="143" t="str">
        <f>IFERROR(VLOOKUP($B62,'Benchmark Data'!$B:$FF,BX$1,FALSE)/VLOOKUP($B61,'Benchmark Data'!$B:$FF,BX$1,FALSE)*BX63,"")</f>
        <v/>
      </c>
      <c r="BY62" s="143" t="str">
        <f>IFERROR(VLOOKUP($B62,'Benchmark Data'!$B:$FF,BY$1,FALSE)/VLOOKUP($B61,'Benchmark Data'!$B:$FF,BY$1,FALSE)*BY63,"")</f>
        <v/>
      </c>
      <c r="BZ62" s="143" t="str">
        <f>IFERROR(VLOOKUP($B62,'Benchmark Data'!$B:$FF,BZ$1,FALSE)/VLOOKUP($B61,'Benchmark Data'!$B:$FF,BZ$1,FALSE)*BZ63,"")</f>
        <v/>
      </c>
      <c r="CA62" s="143" t="str">
        <f>IFERROR(VLOOKUP($B62,'Benchmark Data'!$B:$FF,CA$1,FALSE)/VLOOKUP($B61,'Benchmark Data'!$B:$FF,CA$1,FALSE)*CA63,"")</f>
        <v/>
      </c>
      <c r="CB62" s="143" t="str">
        <f>IFERROR(VLOOKUP($B62,'Benchmark Data'!$B:$FF,CB$1,FALSE)/VLOOKUP($B61,'Benchmark Data'!$B:$FF,CB$1,FALSE)*CB63,"")</f>
        <v/>
      </c>
      <c r="CC62" s="143" t="str">
        <f>IFERROR(VLOOKUP($B62,'Benchmark Data'!$B:$FF,CC$1,FALSE)/VLOOKUP($B61,'Benchmark Data'!$B:$FF,CC$1,FALSE)*CC63,"")</f>
        <v/>
      </c>
      <c r="CD62" s="143" t="str">
        <f>IFERROR(VLOOKUP($B62,'Benchmark Data'!$B:$FF,CD$1,FALSE)/VLOOKUP($B61,'Benchmark Data'!$B:$FF,CD$1,FALSE)*CD63,"")</f>
        <v/>
      </c>
      <c r="CE62" s="143" t="str">
        <f>IFERROR(VLOOKUP($B62,'Benchmark Data'!$B:$FF,CE$1,FALSE)/VLOOKUP($B61,'Benchmark Data'!$B:$FF,CE$1,FALSE)*CE63,"")</f>
        <v/>
      </c>
      <c r="CF62" s="143" t="str">
        <f>IFERROR(VLOOKUP($B62,'Benchmark Data'!$B:$FF,CF$1,FALSE)/VLOOKUP($B61,'Benchmark Data'!$B:$FF,CF$1,FALSE)*CF63,"")</f>
        <v/>
      </c>
      <c r="CG62" s="143" t="str">
        <f>IFERROR(VLOOKUP($B62,'Benchmark Data'!$B:$FF,CG$1,FALSE)/VLOOKUP($B61,'Benchmark Data'!$B:$FF,CG$1,FALSE)*CG63,"")</f>
        <v/>
      </c>
      <c r="CH62" s="156" t="str">
        <f>IFERROR(VLOOKUP($B62,'Benchmark Data'!$B:$FF,CH$1,FALSE)*CH63,"")</f>
        <v/>
      </c>
      <c r="CI62" s="143" t="str">
        <f>IFERROR(VLOOKUP($B62,'Benchmark Data'!$B:$FF,CI$1,FALSE)/VLOOKUP($B61,'Benchmark Data'!$B:$FF,CI$1,FALSE)*CI63,"")</f>
        <v/>
      </c>
      <c r="CJ62" s="143" t="str">
        <f>IFERROR(VLOOKUP($B62,'Benchmark Data'!$B:$FF,CJ$1,FALSE)/VLOOKUP($B61,'Benchmark Data'!$B:$FF,CJ$1,FALSE)*CJ63,"")</f>
        <v/>
      </c>
      <c r="CK62" s="143" t="str">
        <f>IFERROR(VLOOKUP($B62,'Benchmark Data'!$B:$FF,CK$1,FALSE)/VLOOKUP($B61,'Benchmark Data'!$B:$FF,CK$1,FALSE)*CK63,"")</f>
        <v/>
      </c>
      <c r="CL62" s="143" t="str">
        <f>IFERROR(VLOOKUP($B62,'Benchmark Data'!$B:$AAA,CL$1,FALSE)/VLOOKUP($B61,'Benchmark Data'!$B:$AAA,CL$1,FALSE)*CL63,"")</f>
        <v/>
      </c>
      <c r="CM62" s="143" t="str">
        <f>IFERROR(VLOOKUP($B62,'Benchmark Data'!$B:$AAA,CM$1,FALSE)/VLOOKUP($B61,'Benchmark Data'!$B:$AAA,CM$1,FALSE)*CM63,"")</f>
        <v/>
      </c>
      <c r="CN62" s="143" t="str">
        <f>IFERROR(VLOOKUP($B62,'Benchmark Data'!$B:$AAA,CN$1,FALSE)/VLOOKUP($B61,'Benchmark Data'!$B:$AAA,CN$1,FALSE)*CN63,"")</f>
        <v/>
      </c>
      <c r="CO62" s="143" t="str">
        <f>IFERROR(VLOOKUP($B62,'Benchmark Data'!$B:$AAA,CO$1,FALSE)/VLOOKUP($B61,'Benchmark Data'!$B:$AAA,CO$1,FALSE)*CO63,"")</f>
        <v/>
      </c>
      <c r="CP62" s="143" t="str">
        <f>IFERROR(VLOOKUP($B62,'Benchmark Data'!$B:$AAA,CP$1,FALSE)/VLOOKUP($B61,'Benchmark Data'!$B:$AAA,CP$1,FALSE)*CP63,"")</f>
        <v/>
      </c>
      <c r="CQ62" s="143" t="str">
        <f>IFERROR(VLOOKUP($B62,'Benchmark Data'!$B:$AAA,CQ$1,FALSE)/VLOOKUP($B61,'Benchmark Data'!$B:$AAA,CQ$1,FALSE)*CQ63,"")</f>
        <v/>
      </c>
      <c r="CR62" s="143" t="str">
        <f>IFERROR(VLOOKUP($B62,'Benchmark Data'!$B:$AAA,CR$1,FALSE)/VLOOKUP($B61,'Benchmark Data'!$B:$AAA,CR$1,FALSE)*CR63,"")</f>
        <v/>
      </c>
      <c r="CS62" s="143" t="str">
        <f>IFERROR(VLOOKUP($B62,'Benchmark Data'!$B:$AAA,CS$1,FALSE)/VLOOKUP($B61,'Benchmark Data'!$B:$AAA,CS$1,FALSE)*CS63,"")</f>
        <v/>
      </c>
      <c r="CT62" s="143" t="str">
        <f>IFERROR(VLOOKUP($B62,'Benchmark Data'!$B:$AAA,CT$1,FALSE)/VLOOKUP($B61,'Benchmark Data'!$B:$AAA,CT$1,FALSE)*CT63,"")</f>
        <v/>
      </c>
      <c r="CU62" s="143" t="str">
        <f>IFERROR(VLOOKUP($B62,'Benchmark Data'!$B:$AAA,CU$1,FALSE)/VLOOKUP($B61,'Benchmark Data'!$B:$AAA,CU$1,FALSE)*CU63,"")</f>
        <v/>
      </c>
      <c r="CV62" s="143" t="str">
        <f>IFERROR(VLOOKUP($B62,'Benchmark Data'!$B:$AAA,CV$1,FALSE)/VLOOKUP($B61,'Benchmark Data'!$B:$AAA,CV$1,FALSE)*CV63,"")</f>
        <v/>
      </c>
      <c r="CW62" s="143" t="str">
        <f>IFERROR(VLOOKUP($B62,'Benchmark Data'!$B:$AAA,CW$1,FALSE)/VLOOKUP($B61,'Benchmark Data'!$B:$AAA,CW$1,FALSE)*CW63,"")</f>
        <v/>
      </c>
      <c r="CX62" s="143" t="str">
        <f>IFERROR(VLOOKUP($B62,'Benchmark Data'!$B:$AAA,CX$1,FALSE)/VLOOKUP($B61,'Benchmark Data'!$B:$AAA,CX$1,FALSE)*CX63,"")</f>
        <v/>
      </c>
      <c r="CY62" s="143" t="str">
        <f>IFERROR(VLOOKUP($B62,'Benchmark Data'!$B:$AAA,CY$1,FALSE)/VLOOKUP($B61,'Benchmark Data'!$B:$AAA,CY$1,FALSE)*CY63,"")</f>
        <v/>
      </c>
      <c r="CZ62" s="143" t="str">
        <f>IFERROR(VLOOKUP($B62,'Benchmark Data'!$B:$AAA,CZ$1,FALSE)/VLOOKUP($B61,'Benchmark Data'!$B:$AAA,CZ$1,FALSE)*CZ63,"")</f>
        <v/>
      </c>
      <c r="DA62" s="143" t="str">
        <f>IFERROR(VLOOKUP($B62,'Benchmark Data'!$B:$AAA,DA$1,FALSE)/VLOOKUP($B61,'Benchmark Data'!$B:$AAA,DA$1,FALSE)*DA63,"")</f>
        <v/>
      </c>
      <c r="DB62" s="143" t="str">
        <f>IFERROR(VLOOKUP($B62,'Benchmark Data'!$B:$AAA,DB$1,FALSE)/VLOOKUP($B61,'Benchmark Data'!$B:$AAA,DB$1,FALSE)*DB63,"")</f>
        <v/>
      </c>
      <c r="DC62" s="143" t="str">
        <f>IFERROR(VLOOKUP($B62,'Benchmark Data'!$B:$AAA,DC$1,FALSE)/VLOOKUP($B61,'Benchmark Data'!$B:$AAA,DC$1,FALSE)*DC63,"")</f>
        <v/>
      </c>
      <c r="DD62" s="143" t="str">
        <f>IFERROR(VLOOKUP($B62,'Benchmark Data'!$B:$AAA,DD$1,FALSE)/VLOOKUP($B61,'Benchmark Data'!$B:$AAA,DD$1,FALSE)*DD63,"")</f>
        <v/>
      </c>
      <c r="DE62" s="143" t="str">
        <f>IFERROR(VLOOKUP($B62,'Benchmark Data'!$B:$AAA,DE$1,FALSE)/VLOOKUP($B61,'Benchmark Data'!$B:$AAA,DE$1,FALSE)*DE63,"")</f>
        <v/>
      </c>
      <c r="DF62" s="143" t="str">
        <f>IFERROR(VLOOKUP($B62,'Benchmark Data'!$B:$AAA,DF$1,FALSE)/VLOOKUP($B61,'Benchmark Data'!$B:$AAA,DF$1,FALSE)*DF63,"")</f>
        <v/>
      </c>
      <c r="DG62" s="143" t="str">
        <f>IFERROR(VLOOKUP($B62,'Benchmark Data'!$B:$AAA,DG$1,FALSE)/VLOOKUP($B61,'Benchmark Data'!$B:$AAA,DG$1,FALSE)*DG63,"")</f>
        <v/>
      </c>
      <c r="DH62" s="143" t="str">
        <f>IFERROR(VLOOKUP($B62,'Benchmark Data'!$B:$AAA,DH$1,FALSE)/VLOOKUP($B61,'Benchmark Data'!$B:$AAA,DH$1,FALSE)*DH63,"")</f>
        <v/>
      </c>
      <c r="DI62" s="143" t="str">
        <f>IFERROR(VLOOKUP($B62,'Benchmark Data'!$B:$AAA,DI$1,FALSE)/VLOOKUP($B61,'Benchmark Data'!$B:$AAA,DI$1,FALSE)*DI63,"")</f>
        <v/>
      </c>
    </row>
    <row r="63" spans="1:113">
      <c r="A63" s="94">
        <f t="shared" si="33"/>
        <v>138</v>
      </c>
      <c r="B63" s="168">
        <f t="shared" si="34"/>
        <v>41882</v>
      </c>
      <c r="C63" s="143" t="str">
        <f>IFERROR(VLOOKUP($B63,'Benchmark Data'!$B:$FF,C$1,FALSE)/VLOOKUP($B62,'Benchmark Data'!$B:$FF,C$1,FALSE)*C64,"")</f>
        <v/>
      </c>
      <c r="D63" s="143" t="str">
        <f>IFERROR(VLOOKUP($B63,'Benchmark Data'!$B:$FF,D$1,FALSE)/VLOOKUP($B62,'Benchmark Data'!$B:$FF,D$1,FALSE)*D64,"")</f>
        <v/>
      </c>
      <c r="E63" s="143" t="str">
        <f>IFERROR(VLOOKUP($B63,'Benchmark Data'!$B:$FF,E$1,FALSE)/VLOOKUP($B62,'Benchmark Data'!$B:$FF,E$1,FALSE)*E64,"")</f>
        <v/>
      </c>
      <c r="F63" s="143" t="str">
        <f>IFERROR(VLOOKUP($B63,'Benchmark Data'!$B:$FF,F$1,FALSE)/VLOOKUP($B62,'Benchmark Data'!$B:$FF,F$1,FALSE)*F64,"")</f>
        <v/>
      </c>
      <c r="G63" s="143" t="str">
        <f>IFERROR(VLOOKUP($B63,'Benchmark Data'!$B:$FF,G$1,FALSE)/VLOOKUP($B62,'Benchmark Data'!$B:$FF,G$1,FALSE)*G64,"")</f>
        <v/>
      </c>
      <c r="H63" s="143" t="str">
        <f>IFERROR(VLOOKUP($B63,'Benchmark Data'!$B:$FF,H$1,FALSE)/VLOOKUP($B62,'Benchmark Data'!$B:$FF,H$1,FALSE)*H64,"")</f>
        <v/>
      </c>
      <c r="I63" s="143" t="str">
        <f>IFERROR(VLOOKUP($B63,'Benchmark Data'!$B:$FF,I$1,FALSE)/VLOOKUP($B62,'Benchmark Data'!$B:$FF,I$1,FALSE)*I64,"")</f>
        <v/>
      </c>
      <c r="J63" s="143" t="str">
        <f>IFERROR(VLOOKUP($B63,'Benchmark Data'!$B:$FF,J$1,FALSE)/VLOOKUP($B62,'Benchmark Data'!$B:$FF,J$1,FALSE)*J64,"")</f>
        <v/>
      </c>
      <c r="K63" s="156" t="str">
        <f>IFERROR(VLOOKUP($B63,'Benchmark Data'!$B:$FF,K$1,FALSE)*K64,"")</f>
        <v/>
      </c>
      <c r="L63" s="156" t="str">
        <f>IFERROR(VLOOKUP($B63,'Benchmark Data'!$B:$FF,L$1,FALSE)*L64,"")</f>
        <v/>
      </c>
      <c r="M63" s="156" t="str">
        <f>IFERROR(VLOOKUP($B63,'Benchmark Data'!$B:$FF,M$1,FALSE)*M64,"")</f>
        <v/>
      </c>
      <c r="N63" s="143" t="str">
        <f>IFERROR(VLOOKUP($B63,'Benchmark Data'!$B:$FF,N$1,FALSE)/VLOOKUP($B62,'Benchmark Data'!$B:$FF,N$1,FALSE)*N64,"")</f>
        <v/>
      </c>
      <c r="O63" s="143" t="str">
        <f>IFERROR(VLOOKUP($B63,'Benchmark Data'!$B:$FF,O$1,FALSE)/VLOOKUP($B62,'Benchmark Data'!$B:$FF,O$1,FALSE)*O64,"")</f>
        <v/>
      </c>
      <c r="P63" s="143" t="str">
        <f>IFERROR(VLOOKUP($B63,'Benchmark Data'!$B:$FF,P$1,FALSE)/VLOOKUP($B62,'Benchmark Data'!$B:$FF,P$1,FALSE)*P64,"")</f>
        <v/>
      </c>
      <c r="Q63" s="156">
        <f>IFERROR(VLOOKUP($B63,'Benchmark Data'!$B:$FF,Q$1,FALSE)*Q64,"")</f>
        <v>2.5957239932686167</v>
      </c>
      <c r="R63" s="156">
        <f>IFERROR(VLOOKUP($B63,'Benchmark Data'!$B:$FF,R$1,FALSE)*R64,"")</f>
        <v>2.5957239932686167</v>
      </c>
      <c r="S63" s="156">
        <f>IFERROR(VLOOKUP($B63,'Benchmark Data'!$B:$FF,S$1,FALSE)*S64,"")</f>
        <v>2.5957239932686167</v>
      </c>
      <c r="T63" s="156">
        <f>IFERROR(VLOOKUP($B63,'Benchmark Data'!$B:$FF,T$1,FALSE)*T64,"")</f>
        <v>2.5957239932686167</v>
      </c>
      <c r="U63" s="156">
        <f>IFERROR(VLOOKUP($B63,'Benchmark Data'!$B:$FF,U$1,FALSE)*U64,"")</f>
        <v>2.5957239932686167</v>
      </c>
      <c r="V63" s="143">
        <f>IFERROR(VLOOKUP($B63,'Benchmark Data'!$B:$FF,V$1,FALSE)/VLOOKUP($B62,'Benchmark Data'!$B:$FF,V$1,FALSE)*V64,"")</f>
        <v>2.9401570781667599</v>
      </c>
      <c r="W63" s="143">
        <f>IFERROR(VLOOKUP($B63,'Benchmark Data'!$B:$FF,W$1,FALSE)/VLOOKUP($B62,'Benchmark Data'!$B:$FF,W$1,FALSE)*W64,"")</f>
        <v>2.9401570781667599</v>
      </c>
      <c r="X63" s="143">
        <f>IFERROR(VLOOKUP($B63,'Benchmark Data'!$B:$FF,X$1,FALSE)/VLOOKUP($B62,'Benchmark Data'!$B:$FF,X$1,FALSE)*X64,"")</f>
        <v>2.9401570781667599</v>
      </c>
      <c r="Y63" s="143">
        <f>IFERROR(VLOOKUP($B63,'Benchmark Data'!$B:$FF,Y$1,FALSE)/VLOOKUP($B62,'Benchmark Data'!$B:$FF,Y$1,FALSE)*Y64,"")</f>
        <v>2.9401570781667599</v>
      </c>
      <c r="Z63" s="143">
        <f>IFERROR(VLOOKUP($B63,'Benchmark Data'!$B:$FF,Z$1,FALSE)/VLOOKUP($B62,'Benchmark Data'!$B:$FF,Z$1,FALSE)*Z64,"")</f>
        <v>2.9401570781667599</v>
      </c>
      <c r="AA63" s="143">
        <f>IFERROR(VLOOKUP($B63,'Benchmark Data'!$B:$FF,AA$1,FALSE)/VLOOKUP($B62,'Benchmark Data'!$B:$FF,AA$1,FALSE)*AA64,"")</f>
        <v>3.9265051614058142</v>
      </c>
      <c r="AB63" s="143" t="str">
        <f>IFERROR(VLOOKUP($B63,'Benchmark Data'!$B:$FF,AB$1,FALSE)/VLOOKUP($B62,'Benchmark Data'!$B:$FF,AB$1,FALSE)*AB64,"")</f>
        <v/>
      </c>
      <c r="AC63" s="143">
        <f>IFERROR(VLOOKUP($B63,'Benchmark Data'!$B:$FF,AC$1,FALSE)/VLOOKUP($B62,'Benchmark Data'!$B:$FF,AC$1,FALSE)*AC64,"")</f>
        <v>3.9265051614058142</v>
      </c>
      <c r="AD63" s="143" t="str">
        <f>IFERROR(VLOOKUP($B63,'Benchmark Data'!$B:$FF,AD$1,FALSE)/VLOOKUP($B62,'Benchmark Data'!$B:$FF,AD$1,FALSE)*AD64,"")</f>
        <v/>
      </c>
      <c r="AE63" s="143" t="str">
        <f>IFERROR(VLOOKUP($B63,'Benchmark Data'!$B:$FF,AE$1,FALSE)/VLOOKUP($B62,'Benchmark Data'!$B:$FF,AE$1,FALSE)*AE64,"")</f>
        <v/>
      </c>
      <c r="AF63" s="143" t="str">
        <f>IFERROR(VLOOKUP($B63,'Benchmark Data'!$B:$FF,AF$1,FALSE)/VLOOKUP($B62,'Benchmark Data'!$B:$FF,AF$1,FALSE)*AF64,"")</f>
        <v/>
      </c>
      <c r="AG63" s="143" t="str">
        <f>IFERROR(VLOOKUP($B63,'Benchmark Data'!$B:$FF,AG$1,FALSE)/VLOOKUP($B62,'Benchmark Data'!$B:$FF,AG$1,FALSE)*AG64,"")</f>
        <v/>
      </c>
      <c r="AH63" s="143" t="str">
        <f>IFERROR(VLOOKUP($B63,'Benchmark Data'!$B:$FF,AH$1,FALSE)/VLOOKUP($B62,'Benchmark Data'!$B:$FF,AH$1,FALSE)*AH64,"")</f>
        <v/>
      </c>
      <c r="AI63" s="143" t="str">
        <f>IFERROR(VLOOKUP($B63,'Benchmark Data'!$B:$FF,AI$1,FALSE)/VLOOKUP($B62,'Benchmark Data'!$B:$FF,AI$1,FALSE)*AI64,"")</f>
        <v/>
      </c>
      <c r="AJ63" s="143" t="str">
        <f>IFERROR(VLOOKUP($B63,'Benchmark Data'!$B:$FF,AJ$1,FALSE)/VLOOKUP($B62,'Benchmark Data'!$B:$FF,AJ$1,FALSE)*AJ64,"")</f>
        <v/>
      </c>
      <c r="AK63" s="143" t="str">
        <f>IFERROR(VLOOKUP($B63,'Benchmark Data'!$B:$FF,AK$1,FALSE)/VLOOKUP($B62,'Benchmark Data'!$B:$FF,AK$1,FALSE)*AK64,"")</f>
        <v/>
      </c>
      <c r="AL63" s="143" t="str">
        <f>IFERROR(VLOOKUP($B63,'Benchmark Data'!$B:$FF,AL$1,FALSE)/VLOOKUP($B62,'Benchmark Data'!$B:$FF,AL$1,FALSE)*AL64,"")</f>
        <v/>
      </c>
      <c r="AM63" s="143" t="str">
        <f>IFERROR(VLOOKUP($B63,'Benchmark Data'!$B:$FF,AM$1,FALSE)/VLOOKUP($B62,'Benchmark Data'!$B:$FF,AM$1,FALSE)*AM64,"")</f>
        <v/>
      </c>
      <c r="AN63" s="143" t="str">
        <f>IFERROR(VLOOKUP($B63,'Benchmark Data'!$B:$FF,AN$1,FALSE)/VLOOKUP($B62,'Benchmark Data'!$B:$FF,AN$1,FALSE)*AN64,"")</f>
        <v/>
      </c>
      <c r="AO63" s="143" t="str">
        <f>IFERROR(VLOOKUP($B63,'Benchmark Data'!$B:$FF,AO$1,FALSE)/VLOOKUP($B62,'Benchmark Data'!$B:$FF,AO$1,FALSE)*AO64,"")</f>
        <v/>
      </c>
      <c r="AP63" s="143" t="str">
        <f>IFERROR(VLOOKUP($B63,'Benchmark Data'!$B:$FF,AP$1,FALSE)/VLOOKUP($B62,'Benchmark Data'!$B:$FF,AP$1,FALSE)*AP64,"")</f>
        <v/>
      </c>
      <c r="AQ63" s="143" t="str">
        <f>IFERROR(VLOOKUP($B63,'Benchmark Data'!$B:$FF,AQ$1,FALSE)/VLOOKUP($B62,'Benchmark Data'!$B:$FF,AQ$1,FALSE)*AQ64,"")</f>
        <v/>
      </c>
      <c r="AR63" s="143" t="str">
        <f>IFERROR(VLOOKUP($B63,'Benchmark Data'!$B:$FF,AR$1,FALSE)/VLOOKUP($B62,'Benchmark Data'!$B:$FF,AR$1,FALSE)*AR64,"")</f>
        <v/>
      </c>
      <c r="AS63" s="143" t="str">
        <f>IFERROR(VLOOKUP($B63,'Benchmark Data'!$B:$FF,AS$1,FALSE)/VLOOKUP($B62,'Benchmark Data'!$B:$FF,AS$1,FALSE)*AS64,"")</f>
        <v/>
      </c>
      <c r="AT63" s="143" t="str">
        <f>IFERROR(VLOOKUP($B63,'Benchmark Data'!$B:$FF,AT$1,FALSE)/VLOOKUP($B62,'Benchmark Data'!$B:$FF,AT$1,FALSE)*AT64,"")</f>
        <v/>
      </c>
      <c r="AU63" s="143" t="str">
        <f>IFERROR(VLOOKUP($B63,'Benchmark Data'!$B:$FF,AU$1,FALSE)/VLOOKUP($B62,'Benchmark Data'!$B:$FF,AU$1,FALSE)*AU64,"")</f>
        <v/>
      </c>
      <c r="AV63" s="143" t="str">
        <f>IFERROR(VLOOKUP($B63,'Benchmark Data'!$B:$FF,AV$1,FALSE)/VLOOKUP($B62,'Benchmark Data'!$B:$FF,AV$1,FALSE)*AV64,"")</f>
        <v/>
      </c>
      <c r="AW63" s="143" t="str">
        <f>IFERROR(VLOOKUP($B63,'Benchmark Data'!$B:$FF,AW$1,FALSE)/VLOOKUP($B62,'Benchmark Data'!$B:$FF,AW$1,FALSE)*AW64,"")</f>
        <v/>
      </c>
      <c r="AX63" s="143" t="str">
        <f>IFERROR(VLOOKUP($B63,'Benchmark Data'!$B:$FF,AX$1,FALSE)/VLOOKUP($B62,'Benchmark Data'!$B:$FF,AX$1,FALSE)*AX64,"")</f>
        <v/>
      </c>
      <c r="AY63" s="143" t="str">
        <f>IFERROR(VLOOKUP($B63,'Benchmark Data'!$B:$FF,AY$1,FALSE)/VLOOKUP($B62,'Benchmark Data'!$B:$FF,AY$1,FALSE)*AY64,"")</f>
        <v/>
      </c>
      <c r="AZ63" s="156" t="str">
        <f>IFERROR(VLOOKUP($B63,'Benchmark Data'!$B:$FF,AZ$1,FALSE)*AZ64,"")</f>
        <v/>
      </c>
      <c r="BA63" s="156" t="str">
        <f>IFERROR(VLOOKUP($B63,'Benchmark Data'!$B:$FF,BA$1,FALSE)*BA64,"")</f>
        <v/>
      </c>
      <c r="BB63" s="143" t="str">
        <f>IFERROR(VLOOKUP($B63,'Benchmark Data'!$B:$FF,BB$1,FALSE)/VLOOKUP($B62,'Benchmark Data'!$B:$FF,BB$1,FALSE)*BB64,"")</f>
        <v/>
      </c>
      <c r="BC63" s="143" t="str">
        <f>IFERROR(VLOOKUP($B63,'Benchmark Data'!$B:$FF,BC$1,FALSE)/VLOOKUP($B62,'Benchmark Data'!$B:$FF,BC$1,FALSE)*BC64,"")</f>
        <v/>
      </c>
      <c r="BD63" s="143" t="str">
        <f>IFERROR(VLOOKUP($B63,'Benchmark Data'!$B:$FF,BD$1,FALSE)/VLOOKUP($B62,'Benchmark Data'!$B:$FF,BD$1,FALSE)*BD64,"")</f>
        <v/>
      </c>
      <c r="BE63" s="143" t="str">
        <f>IFERROR(VLOOKUP($B63,'Benchmark Data'!$B:$FF,BE$1,FALSE)/VLOOKUP($B62,'Benchmark Data'!$B:$FF,BE$1,FALSE)*BE64,"")</f>
        <v/>
      </c>
      <c r="BF63" s="143" t="str">
        <f>IFERROR(VLOOKUP($B63,'Benchmark Data'!$B:$FF,BF$1,FALSE)/VLOOKUP($B62,'Benchmark Data'!$B:$FF,BF$1,FALSE)*BF64,"")</f>
        <v/>
      </c>
      <c r="BG63" s="143" t="str">
        <f>IFERROR(VLOOKUP($B63,'Benchmark Data'!$B:$FF,BG$1,FALSE)/VLOOKUP($B62,'Benchmark Data'!$B:$FF,BG$1,FALSE)*BG64,"")</f>
        <v/>
      </c>
      <c r="BH63" s="143" t="str">
        <f>IFERROR(VLOOKUP($B63,'Benchmark Data'!$B:$FF,BH$1,FALSE)/VLOOKUP($B62,'Benchmark Data'!$B:$FF,BH$1,FALSE)*BH64,"")</f>
        <v/>
      </c>
      <c r="BI63" s="143" t="str">
        <f>IFERROR(VLOOKUP($B63,'Benchmark Data'!$B:$FF,BI$1,FALSE)/VLOOKUP($B62,'Benchmark Data'!$B:$FF,BI$1,FALSE)*BI64,"")</f>
        <v/>
      </c>
      <c r="BJ63" s="143" t="str">
        <f>IFERROR(VLOOKUP($B63,'Benchmark Data'!$B:$FF,BJ$1,FALSE)/VLOOKUP($B62,'Benchmark Data'!$B:$FF,BJ$1,FALSE)*BJ64,"")</f>
        <v/>
      </c>
      <c r="BK63" s="143" t="str">
        <f>IFERROR(VLOOKUP($B63,'Benchmark Data'!$B:$FF,BK$1,FALSE)/VLOOKUP($B62,'Benchmark Data'!$B:$FF,BK$1,FALSE)*BK64,"")</f>
        <v/>
      </c>
      <c r="BL63" s="143" t="str">
        <f>IFERROR(VLOOKUP($B63,'Benchmark Data'!$B:$FF,BL$1,FALSE)/VLOOKUP($B62,'Benchmark Data'!$B:$FF,BL$1,FALSE)*BL64,"")</f>
        <v/>
      </c>
      <c r="BM63" s="143" t="str">
        <f>IFERROR(VLOOKUP($B63,'Benchmark Data'!$B:$FF,BM$1,FALSE)/VLOOKUP($B62,'Benchmark Data'!$B:$FF,BM$1,FALSE)*BM64,"")</f>
        <v/>
      </c>
      <c r="BN63" s="143" t="str">
        <f>IFERROR(VLOOKUP($B63,'Benchmark Data'!$B:$FF,BN$1,FALSE)/VLOOKUP($B62,'Benchmark Data'!$B:$FF,BN$1,FALSE)*BN64,"")</f>
        <v/>
      </c>
      <c r="BO63" s="143" t="str">
        <f>IFERROR(VLOOKUP($B63,'Benchmark Data'!$B:$FF,BO$1,FALSE)/VLOOKUP($B62,'Benchmark Data'!$B:$FF,BO$1,FALSE)*BO64,"")</f>
        <v/>
      </c>
      <c r="BP63" s="143" t="str">
        <f>IFERROR(VLOOKUP($B63,'Benchmark Data'!$B:$FF,BP$1,FALSE)/VLOOKUP($B62,'Benchmark Data'!$B:$FF,BP$1,FALSE)*BP64,"")</f>
        <v/>
      </c>
      <c r="BQ63" s="143" t="str">
        <f>IFERROR(VLOOKUP($B63,'Benchmark Data'!$B:$FF,BQ$1,FALSE)/VLOOKUP($B62,'Benchmark Data'!$B:$FF,BQ$1,FALSE)*BQ64,"")</f>
        <v/>
      </c>
      <c r="BR63" s="143" t="str">
        <f>IFERROR(VLOOKUP($B63,'Benchmark Data'!$B:$FF,BR$1,FALSE)/VLOOKUP($B62,'Benchmark Data'!$B:$FF,BR$1,FALSE)*BR64,"")</f>
        <v/>
      </c>
      <c r="BS63" s="143" t="str">
        <f>IFERROR(VLOOKUP($B63,'Benchmark Data'!$B:$FF,BS$1,FALSE)/VLOOKUP($B62,'Benchmark Data'!$B:$FF,BS$1,FALSE)*BS64,"")</f>
        <v/>
      </c>
      <c r="BT63" s="143" t="str">
        <f>IFERROR(VLOOKUP($B63,'Benchmark Data'!$B:$FF,BT$1,FALSE)/VLOOKUP($B62,'Benchmark Data'!$B:$FF,BT$1,FALSE)*BT64,"")</f>
        <v/>
      </c>
      <c r="BU63" s="143" t="str">
        <f>IFERROR(VLOOKUP($B63,'Benchmark Data'!$B:$FF,BU$1,FALSE)/VLOOKUP($B62,'Benchmark Data'!$B:$FF,BU$1,FALSE)*BU64,"")</f>
        <v/>
      </c>
      <c r="BV63" s="143" t="str">
        <f>IFERROR(VLOOKUP($B63,'Benchmark Data'!$B:$FF,BV$1,FALSE)/VLOOKUP($B62,'Benchmark Data'!$B:$FF,BV$1,FALSE)*BV64,"")</f>
        <v/>
      </c>
      <c r="BW63" s="143" t="str">
        <f>IFERROR(VLOOKUP($B63,'Benchmark Data'!$B:$FF,BW$1,FALSE)/VLOOKUP($B62,'Benchmark Data'!$B:$FF,BW$1,FALSE)*BW64,"")</f>
        <v/>
      </c>
      <c r="BX63" s="143" t="str">
        <f>IFERROR(VLOOKUP($B63,'Benchmark Data'!$B:$FF,BX$1,FALSE)/VLOOKUP($B62,'Benchmark Data'!$B:$FF,BX$1,FALSE)*BX64,"")</f>
        <v/>
      </c>
      <c r="BY63" s="143" t="str">
        <f>IFERROR(VLOOKUP($B63,'Benchmark Data'!$B:$FF,BY$1,FALSE)/VLOOKUP($B62,'Benchmark Data'!$B:$FF,BY$1,FALSE)*BY64,"")</f>
        <v/>
      </c>
      <c r="BZ63" s="143" t="str">
        <f>IFERROR(VLOOKUP($B63,'Benchmark Data'!$B:$FF,BZ$1,FALSE)/VLOOKUP($B62,'Benchmark Data'!$B:$FF,BZ$1,FALSE)*BZ64,"")</f>
        <v/>
      </c>
      <c r="CA63" s="143" t="str">
        <f>IFERROR(VLOOKUP($B63,'Benchmark Data'!$B:$FF,CA$1,FALSE)/VLOOKUP($B62,'Benchmark Data'!$B:$FF,CA$1,FALSE)*CA64,"")</f>
        <v/>
      </c>
      <c r="CB63" s="143" t="str">
        <f>IFERROR(VLOOKUP($B63,'Benchmark Data'!$B:$FF,CB$1,FALSE)/VLOOKUP($B62,'Benchmark Data'!$B:$FF,CB$1,FALSE)*CB64,"")</f>
        <v/>
      </c>
      <c r="CC63" s="143" t="str">
        <f>IFERROR(VLOOKUP($B63,'Benchmark Data'!$B:$FF,CC$1,FALSE)/VLOOKUP($B62,'Benchmark Data'!$B:$FF,CC$1,FALSE)*CC64,"")</f>
        <v/>
      </c>
      <c r="CD63" s="143" t="str">
        <f>IFERROR(VLOOKUP($B63,'Benchmark Data'!$B:$FF,CD$1,FALSE)/VLOOKUP($B62,'Benchmark Data'!$B:$FF,CD$1,FALSE)*CD64,"")</f>
        <v/>
      </c>
      <c r="CE63" s="143" t="str">
        <f>IFERROR(VLOOKUP($B63,'Benchmark Data'!$B:$FF,CE$1,FALSE)/VLOOKUP($B62,'Benchmark Data'!$B:$FF,CE$1,FALSE)*CE64,"")</f>
        <v/>
      </c>
      <c r="CF63" s="143" t="str">
        <f>IFERROR(VLOOKUP($B63,'Benchmark Data'!$B:$FF,CF$1,FALSE)/VLOOKUP($B62,'Benchmark Data'!$B:$FF,CF$1,FALSE)*CF64,"")</f>
        <v/>
      </c>
      <c r="CG63" s="143" t="str">
        <f>IFERROR(VLOOKUP($B63,'Benchmark Data'!$B:$FF,CG$1,FALSE)/VLOOKUP($B62,'Benchmark Data'!$B:$FF,CG$1,FALSE)*CG64,"")</f>
        <v/>
      </c>
      <c r="CH63" s="156" t="str">
        <f>IFERROR(VLOOKUP($B63,'Benchmark Data'!$B:$FF,CH$1,FALSE)*CH64,"")</f>
        <v/>
      </c>
      <c r="CI63" s="143" t="str">
        <f>IFERROR(VLOOKUP($B63,'Benchmark Data'!$B:$FF,CI$1,FALSE)/VLOOKUP($B62,'Benchmark Data'!$B:$FF,CI$1,FALSE)*CI64,"")</f>
        <v/>
      </c>
      <c r="CJ63" s="143" t="str">
        <f>IFERROR(VLOOKUP($B63,'Benchmark Data'!$B:$FF,CJ$1,FALSE)/VLOOKUP($B62,'Benchmark Data'!$B:$FF,CJ$1,FALSE)*CJ64,"")</f>
        <v/>
      </c>
      <c r="CK63" s="143" t="str">
        <f>IFERROR(VLOOKUP($B63,'Benchmark Data'!$B:$FF,CK$1,FALSE)/VLOOKUP($B62,'Benchmark Data'!$B:$FF,CK$1,FALSE)*CK64,"")</f>
        <v/>
      </c>
      <c r="CL63" s="143" t="str">
        <f>IFERROR(VLOOKUP($B63,'Benchmark Data'!$B:$AAA,CL$1,FALSE)/VLOOKUP($B62,'Benchmark Data'!$B:$AAA,CL$1,FALSE)*CL64,"")</f>
        <v/>
      </c>
      <c r="CM63" s="143" t="str">
        <f>IFERROR(VLOOKUP($B63,'Benchmark Data'!$B:$AAA,CM$1,FALSE)/VLOOKUP($B62,'Benchmark Data'!$B:$AAA,CM$1,FALSE)*CM64,"")</f>
        <v/>
      </c>
      <c r="CN63" s="143" t="str">
        <f>IFERROR(VLOOKUP($B63,'Benchmark Data'!$B:$AAA,CN$1,FALSE)/VLOOKUP($B62,'Benchmark Data'!$B:$AAA,CN$1,FALSE)*CN64,"")</f>
        <v/>
      </c>
      <c r="CO63" s="143" t="str">
        <f>IFERROR(VLOOKUP($B63,'Benchmark Data'!$B:$AAA,CO$1,FALSE)/VLOOKUP($B62,'Benchmark Data'!$B:$AAA,CO$1,FALSE)*CO64,"")</f>
        <v/>
      </c>
      <c r="CP63" s="143" t="str">
        <f>IFERROR(VLOOKUP($B63,'Benchmark Data'!$B:$AAA,CP$1,FALSE)/VLOOKUP($B62,'Benchmark Data'!$B:$AAA,CP$1,FALSE)*CP64,"")</f>
        <v/>
      </c>
      <c r="CQ63" s="143" t="str">
        <f>IFERROR(VLOOKUP($B63,'Benchmark Data'!$B:$AAA,CQ$1,FALSE)/VLOOKUP($B62,'Benchmark Data'!$B:$AAA,CQ$1,FALSE)*CQ64,"")</f>
        <v/>
      </c>
      <c r="CR63" s="143" t="str">
        <f>IFERROR(VLOOKUP($B63,'Benchmark Data'!$B:$AAA,CR$1,FALSE)/VLOOKUP($B62,'Benchmark Data'!$B:$AAA,CR$1,FALSE)*CR64,"")</f>
        <v/>
      </c>
      <c r="CS63" s="143" t="str">
        <f>IFERROR(VLOOKUP($B63,'Benchmark Data'!$B:$AAA,CS$1,FALSE)/VLOOKUP($B62,'Benchmark Data'!$B:$AAA,CS$1,FALSE)*CS64,"")</f>
        <v/>
      </c>
      <c r="CT63" s="143" t="str">
        <f>IFERROR(VLOOKUP($B63,'Benchmark Data'!$B:$AAA,CT$1,FALSE)/VLOOKUP($B62,'Benchmark Data'!$B:$AAA,CT$1,FALSE)*CT64,"")</f>
        <v/>
      </c>
      <c r="CU63" s="143" t="str">
        <f>IFERROR(VLOOKUP($B63,'Benchmark Data'!$B:$AAA,CU$1,FALSE)/VLOOKUP($B62,'Benchmark Data'!$B:$AAA,CU$1,FALSE)*CU64,"")</f>
        <v/>
      </c>
      <c r="CV63" s="143" t="str">
        <f>IFERROR(VLOOKUP($B63,'Benchmark Data'!$B:$AAA,CV$1,FALSE)/VLOOKUP($B62,'Benchmark Data'!$B:$AAA,CV$1,FALSE)*CV64,"")</f>
        <v/>
      </c>
      <c r="CW63" s="143" t="str">
        <f>IFERROR(VLOOKUP($B63,'Benchmark Data'!$B:$AAA,CW$1,FALSE)/VLOOKUP($B62,'Benchmark Data'!$B:$AAA,CW$1,FALSE)*CW64,"")</f>
        <v/>
      </c>
      <c r="CX63" s="143" t="str">
        <f>IFERROR(VLOOKUP($B63,'Benchmark Data'!$B:$AAA,CX$1,FALSE)/VLOOKUP($B62,'Benchmark Data'!$B:$AAA,CX$1,FALSE)*CX64,"")</f>
        <v/>
      </c>
      <c r="CY63" s="143" t="str">
        <f>IFERROR(VLOOKUP($B63,'Benchmark Data'!$B:$AAA,CY$1,FALSE)/VLOOKUP($B62,'Benchmark Data'!$B:$AAA,CY$1,FALSE)*CY64,"")</f>
        <v/>
      </c>
      <c r="CZ63" s="143" t="str">
        <f>IFERROR(VLOOKUP($B63,'Benchmark Data'!$B:$AAA,CZ$1,FALSE)/VLOOKUP($B62,'Benchmark Data'!$B:$AAA,CZ$1,FALSE)*CZ64,"")</f>
        <v/>
      </c>
      <c r="DA63" s="143" t="str">
        <f>IFERROR(VLOOKUP($B63,'Benchmark Data'!$B:$AAA,DA$1,FALSE)/VLOOKUP($B62,'Benchmark Data'!$B:$AAA,DA$1,FALSE)*DA64,"")</f>
        <v/>
      </c>
      <c r="DB63" s="143" t="str">
        <f>IFERROR(VLOOKUP($B63,'Benchmark Data'!$B:$AAA,DB$1,FALSE)/VLOOKUP($B62,'Benchmark Data'!$B:$AAA,DB$1,FALSE)*DB64,"")</f>
        <v/>
      </c>
      <c r="DC63" s="143" t="str">
        <f>IFERROR(VLOOKUP($B63,'Benchmark Data'!$B:$AAA,DC$1,FALSE)/VLOOKUP($B62,'Benchmark Data'!$B:$AAA,DC$1,FALSE)*DC64,"")</f>
        <v/>
      </c>
      <c r="DD63" s="143" t="str">
        <f>IFERROR(VLOOKUP($B63,'Benchmark Data'!$B:$AAA,DD$1,FALSE)/VLOOKUP($B62,'Benchmark Data'!$B:$AAA,DD$1,FALSE)*DD64,"")</f>
        <v/>
      </c>
      <c r="DE63" s="143" t="str">
        <f>IFERROR(VLOOKUP($B63,'Benchmark Data'!$B:$AAA,DE$1,FALSE)/VLOOKUP($B62,'Benchmark Data'!$B:$AAA,DE$1,FALSE)*DE64,"")</f>
        <v/>
      </c>
      <c r="DF63" s="143" t="str">
        <f>IFERROR(VLOOKUP($B63,'Benchmark Data'!$B:$AAA,DF$1,FALSE)/VLOOKUP($B62,'Benchmark Data'!$B:$AAA,DF$1,FALSE)*DF64,"")</f>
        <v/>
      </c>
      <c r="DG63" s="143" t="str">
        <f>IFERROR(VLOOKUP($B63,'Benchmark Data'!$B:$AAA,DG$1,FALSE)/VLOOKUP($B62,'Benchmark Data'!$B:$AAA,DG$1,FALSE)*DG64,"")</f>
        <v/>
      </c>
      <c r="DH63" s="143" t="str">
        <f>IFERROR(VLOOKUP($B63,'Benchmark Data'!$B:$AAA,DH$1,FALSE)/VLOOKUP($B62,'Benchmark Data'!$B:$AAA,DH$1,FALSE)*DH64,"")</f>
        <v/>
      </c>
      <c r="DI63" s="143" t="str">
        <f>IFERROR(VLOOKUP($B63,'Benchmark Data'!$B:$AAA,DI$1,FALSE)/VLOOKUP($B62,'Benchmark Data'!$B:$AAA,DI$1,FALSE)*DI64,"")</f>
        <v/>
      </c>
    </row>
    <row r="64" spans="1:113">
      <c r="A64" s="94">
        <f t="shared" si="33"/>
        <v>137</v>
      </c>
      <c r="B64" s="168">
        <f t="shared" si="34"/>
        <v>41912</v>
      </c>
      <c r="C64" s="143" t="str">
        <f>IFERROR(VLOOKUP($B64,'Benchmark Data'!$B:$FF,C$1,FALSE)/VLOOKUP($B63,'Benchmark Data'!$B:$FF,C$1,FALSE)*C65,"")</f>
        <v/>
      </c>
      <c r="D64" s="143" t="str">
        <f>IFERROR(VLOOKUP($B64,'Benchmark Data'!$B:$FF,D$1,FALSE)/VLOOKUP($B63,'Benchmark Data'!$B:$FF,D$1,FALSE)*D65,"")</f>
        <v/>
      </c>
      <c r="E64" s="143" t="str">
        <f>IFERROR(VLOOKUP($B64,'Benchmark Data'!$B:$FF,E$1,FALSE)/VLOOKUP($B63,'Benchmark Data'!$B:$FF,E$1,FALSE)*E65,"")</f>
        <v/>
      </c>
      <c r="F64" s="143" t="str">
        <f>IFERROR(VLOOKUP($B64,'Benchmark Data'!$B:$FF,F$1,FALSE)/VLOOKUP($B63,'Benchmark Data'!$B:$FF,F$1,FALSE)*F65,"")</f>
        <v/>
      </c>
      <c r="G64" s="143" t="str">
        <f>IFERROR(VLOOKUP($B64,'Benchmark Data'!$B:$FF,G$1,FALSE)/VLOOKUP($B63,'Benchmark Data'!$B:$FF,G$1,FALSE)*G65,"")</f>
        <v/>
      </c>
      <c r="H64" s="143" t="str">
        <f>IFERROR(VLOOKUP($B64,'Benchmark Data'!$B:$FF,H$1,FALSE)/VLOOKUP($B63,'Benchmark Data'!$B:$FF,H$1,FALSE)*H65,"")</f>
        <v/>
      </c>
      <c r="I64" s="143" t="str">
        <f>IFERROR(VLOOKUP($B64,'Benchmark Data'!$B:$FF,I$1,FALSE)/VLOOKUP($B63,'Benchmark Data'!$B:$FF,I$1,FALSE)*I65,"")</f>
        <v/>
      </c>
      <c r="J64" s="143" t="str">
        <f>IFERROR(VLOOKUP($B64,'Benchmark Data'!$B:$FF,J$1,FALSE)/VLOOKUP($B63,'Benchmark Data'!$B:$FF,J$1,FALSE)*J65,"")</f>
        <v/>
      </c>
      <c r="K64" s="156" t="str">
        <f>IFERROR(VLOOKUP($B64,'Benchmark Data'!$B:$FF,K$1,FALSE)*K65,"")</f>
        <v/>
      </c>
      <c r="L64" s="156" t="str">
        <f>IFERROR(VLOOKUP($B64,'Benchmark Data'!$B:$FF,L$1,FALSE)*L65,"")</f>
        <v/>
      </c>
      <c r="M64" s="156" t="str">
        <f>IFERROR(VLOOKUP($B64,'Benchmark Data'!$B:$FF,M$1,FALSE)*M65,"")</f>
        <v/>
      </c>
      <c r="N64" s="143" t="str">
        <f>IFERROR(VLOOKUP($B64,'Benchmark Data'!$B:$FF,N$1,FALSE)/VLOOKUP($B63,'Benchmark Data'!$B:$FF,N$1,FALSE)*N65,"")</f>
        <v/>
      </c>
      <c r="O64" s="143" t="str">
        <f>IFERROR(VLOOKUP($B64,'Benchmark Data'!$B:$FF,O$1,FALSE)/VLOOKUP($B63,'Benchmark Data'!$B:$FF,O$1,FALSE)*O65,"")</f>
        <v/>
      </c>
      <c r="P64" s="143" t="str">
        <f>IFERROR(VLOOKUP($B64,'Benchmark Data'!$B:$FF,P$1,FALSE)/VLOOKUP($B63,'Benchmark Data'!$B:$FF,P$1,FALSE)*P65,"")</f>
        <v/>
      </c>
      <c r="Q64" s="156">
        <f>IFERROR(VLOOKUP($B64,'Benchmark Data'!$B:$FF,Q$1,FALSE)*Q65,"")</f>
        <v>2.5580243057144307</v>
      </c>
      <c r="R64" s="156">
        <f>IFERROR(VLOOKUP($B64,'Benchmark Data'!$B:$FF,R$1,FALSE)*R65,"")</f>
        <v>2.5580243057144307</v>
      </c>
      <c r="S64" s="156">
        <f>IFERROR(VLOOKUP($B64,'Benchmark Data'!$B:$FF,S$1,FALSE)*S65,"")</f>
        <v>2.5580243057144307</v>
      </c>
      <c r="T64" s="156">
        <f>IFERROR(VLOOKUP($B64,'Benchmark Data'!$B:$FF,T$1,FALSE)*T65,"")</f>
        <v>2.5580243057144307</v>
      </c>
      <c r="U64" s="156">
        <f>IFERROR(VLOOKUP($B64,'Benchmark Data'!$B:$FF,U$1,FALSE)*U65,"")</f>
        <v>2.5580243057144307</v>
      </c>
      <c r="V64" s="143">
        <f>IFERROR(VLOOKUP($B64,'Benchmark Data'!$B:$FF,V$1,FALSE)/VLOOKUP($B63,'Benchmark Data'!$B:$FF,V$1,FALSE)*V65,"")</f>
        <v>2.8800213861083659</v>
      </c>
      <c r="W64" s="143">
        <f>IFERROR(VLOOKUP($B64,'Benchmark Data'!$B:$FF,W$1,FALSE)/VLOOKUP($B63,'Benchmark Data'!$B:$FF,W$1,FALSE)*W65,"")</f>
        <v>2.8800213861083659</v>
      </c>
      <c r="X64" s="143">
        <f>IFERROR(VLOOKUP($B64,'Benchmark Data'!$B:$FF,X$1,FALSE)/VLOOKUP($B63,'Benchmark Data'!$B:$FF,X$1,FALSE)*X65,"")</f>
        <v>2.8800213861083659</v>
      </c>
      <c r="Y64" s="143">
        <f>IFERROR(VLOOKUP($B64,'Benchmark Data'!$B:$FF,Y$1,FALSE)/VLOOKUP($B63,'Benchmark Data'!$B:$FF,Y$1,FALSE)*Y65,"")</f>
        <v>2.8800213861083659</v>
      </c>
      <c r="Z64" s="143">
        <f>IFERROR(VLOOKUP($B64,'Benchmark Data'!$B:$FF,Z$1,FALSE)/VLOOKUP($B63,'Benchmark Data'!$B:$FF,Z$1,FALSE)*Z65,"")</f>
        <v>2.8800213861083659</v>
      </c>
      <c r="AA64" s="143">
        <f>IFERROR(VLOOKUP($B64,'Benchmark Data'!$B:$FF,AA$1,FALSE)/VLOOKUP($B63,'Benchmark Data'!$B:$FF,AA$1,FALSE)*AA65,"")</f>
        <v>3.7927769036132801</v>
      </c>
      <c r="AB64" s="143" t="str">
        <f>IFERROR(VLOOKUP($B64,'Benchmark Data'!$B:$FF,AB$1,FALSE)/VLOOKUP($B63,'Benchmark Data'!$B:$FF,AB$1,FALSE)*AB65,"")</f>
        <v/>
      </c>
      <c r="AC64" s="143">
        <f>IFERROR(VLOOKUP($B64,'Benchmark Data'!$B:$FF,AC$1,FALSE)/VLOOKUP($B63,'Benchmark Data'!$B:$FF,AC$1,FALSE)*AC65,"")</f>
        <v>3.7927769036132801</v>
      </c>
      <c r="AD64" s="143" t="str">
        <f>IFERROR(VLOOKUP($B64,'Benchmark Data'!$B:$FF,AD$1,FALSE)/VLOOKUP($B63,'Benchmark Data'!$B:$FF,AD$1,FALSE)*AD65,"")</f>
        <v/>
      </c>
      <c r="AE64" s="143" t="str">
        <f>IFERROR(VLOOKUP($B64,'Benchmark Data'!$B:$FF,AE$1,FALSE)/VLOOKUP($B63,'Benchmark Data'!$B:$FF,AE$1,FALSE)*AE65,"")</f>
        <v/>
      </c>
      <c r="AF64" s="143" t="str">
        <f>IFERROR(VLOOKUP($B64,'Benchmark Data'!$B:$FF,AF$1,FALSE)/VLOOKUP($B63,'Benchmark Data'!$B:$FF,AF$1,FALSE)*AF65,"")</f>
        <v/>
      </c>
      <c r="AG64" s="143" t="str">
        <f>IFERROR(VLOOKUP($B64,'Benchmark Data'!$B:$FF,AG$1,FALSE)/VLOOKUP($B63,'Benchmark Data'!$B:$FF,AG$1,FALSE)*AG65,"")</f>
        <v/>
      </c>
      <c r="AH64" s="143" t="str">
        <f>IFERROR(VLOOKUP($B64,'Benchmark Data'!$B:$FF,AH$1,FALSE)/VLOOKUP($B63,'Benchmark Data'!$B:$FF,AH$1,FALSE)*AH65,"")</f>
        <v/>
      </c>
      <c r="AI64" s="143" t="str">
        <f>IFERROR(VLOOKUP($B64,'Benchmark Data'!$B:$FF,AI$1,FALSE)/VLOOKUP($B63,'Benchmark Data'!$B:$FF,AI$1,FALSE)*AI65,"")</f>
        <v/>
      </c>
      <c r="AJ64" s="143" t="str">
        <f>IFERROR(VLOOKUP($B64,'Benchmark Data'!$B:$FF,AJ$1,FALSE)/VLOOKUP($B63,'Benchmark Data'!$B:$FF,AJ$1,FALSE)*AJ65,"")</f>
        <v/>
      </c>
      <c r="AK64" s="143" t="str">
        <f>IFERROR(VLOOKUP($B64,'Benchmark Data'!$B:$FF,AK$1,FALSE)/VLOOKUP($B63,'Benchmark Data'!$B:$FF,AK$1,FALSE)*AK65,"")</f>
        <v/>
      </c>
      <c r="AL64" s="143" t="str">
        <f>IFERROR(VLOOKUP($B64,'Benchmark Data'!$B:$FF,AL$1,FALSE)/VLOOKUP($B63,'Benchmark Data'!$B:$FF,AL$1,FALSE)*AL65,"")</f>
        <v/>
      </c>
      <c r="AM64" s="143" t="str">
        <f>IFERROR(VLOOKUP($B64,'Benchmark Data'!$B:$FF,AM$1,FALSE)/VLOOKUP($B63,'Benchmark Data'!$B:$FF,AM$1,FALSE)*AM65,"")</f>
        <v/>
      </c>
      <c r="AN64" s="143" t="str">
        <f>IFERROR(VLOOKUP($B64,'Benchmark Data'!$B:$FF,AN$1,FALSE)/VLOOKUP($B63,'Benchmark Data'!$B:$FF,AN$1,FALSE)*AN65,"")</f>
        <v/>
      </c>
      <c r="AO64" s="143" t="str">
        <f>IFERROR(VLOOKUP($B64,'Benchmark Data'!$B:$FF,AO$1,FALSE)/VLOOKUP($B63,'Benchmark Data'!$B:$FF,AO$1,FALSE)*AO65,"")</f>
        <v/>
      </c>
      <c r="AP64" s="143" t="str">
        <f>IFERROR(VLOOKUP($B64,'Benchmark Data'!$B:$FF,AP$1,FALSE)/VLOOKUP($B63,'Benchmark Data'!$B:$FF,AP$1,FALSE)*AP65,"")</f>
        <v/>
      </c>
      <c r="AQ64" s="143" t="str">
        <f>IFERROR(VLOOKUP($B64,'Benchmark Data'!$B:$FF,AQ$1,FALSE)/VLOOKUP($B63,'Benchmark Data'!$B:$FF,AQ$1,FALSE)*AQ65,"")</f>
        <v/>
      </c>
      <c r="AR64" s="143" t="str">
        <f>IFERROR(VLOOKUP($B64,'Benchmark Data'!$B:$FF,AR$1,FALSE)/VLOOKUP($B63,'Benchmark Data'!$B:$FF,AR$1,FALSE)*AR65,"")</f>
        <v/>
      </c>
      <c r="AS64" s="143" t="str">
        <f>IFERROR(VLOOKUP($B64,'Benchmark Data'!$B:$FF,AS$1,FALSE)/VLOOKUP($B63,'Benchmark Data'!$B:$FF,AS$1,FALSE)*AS65,"")</f>
        <v/>
      </c>
      <c r="AT64" s="143" t="str">
        <f>IFERROR(VLOOKUP($B64,'Benchmark Data'!$B:$FF,AT$1,FALSE)/VLOOKUP($B63,'Benchmark Data'!$B:$FF,AT$1,FALSE)*AT65,"")</f>
        <v/>
      </c>
      <c r="AU64" s="143" t="str">
        <f>IFERROR(VLOOKUP($B64,'Benchmark Data'!$B:$FF,AU$1,FALSE)/VLOOKUP($B63,'Benchmark Data'!$B:$FF,AU$1,FALSE)*AU65,"")</f>
        <v/>
      </c>
      <c r="AV64" s="143" t="str">
        <f>IFERROR(VLOOKUP($B64,'Benchmark Data'!$B:$FF,AV$1,FALSE)/VLOOKUP($B63,'Benchmark Data'!$B:$FF,AV$1,FALSE)*AV65,"")</f>
        <v/>
      </c>
      <c r="AW64" s="143" t="str">
        <f>IFERROR(VLOOKUP($B64,'Benchmark Data'!$B:$FF,AW$1,FALSE)/VLOOKUP($B63,'Benchmark Data'!$B:$FF,AW$1,FALSE)*AW65,"")</f>
        <v/>
      </c>
      <c r="AX64" s="143" t="str">
        <f>IFERROR(VLOOKUP($B64,'Benchmark Data'!$B:$FF,AX$1,FALSE)/VLOOKUP($B63,'Benchmark Data'!$B:$FF,AX$1,FALSE)*AX65,"")</f>
        <v/>
      </c>
      <c r="AY64" s="143" t="str">
        <f>IFERROR(VLOOKUP($B64,'Benchmark Data'!$B:$FF,AY$1,FALSE)/VLOOKUP($B63,'Benchmark Data'!$B:$FF,AY$1,FALSE)*AY65,"")</f>
        <v/>
      </c>
      <c r="AZ64" s="156" t="str">
        <f>IFERROR(VLOOKUP($B64,'Benchmark Data'!$B:$FF,AZ$1,FALSE)*AZ65,"")</f>
        <v/>
      </c>
      <c r="BA64" s="156" t="str">
        <f>IFERROR(VLOOKUP($B64,'Benchmark Data'!$B:$FF,BA$1,FALSE)*BA65,"")</f>
        <v/>
      </c>
      <c r="BB64" s="143" t="str">
        <f>IFERROR(VLOOKUP($B64,'Benchmark Data'!$B:$FF,BB$1,FALSE)/VLOOKUP($B63,'Benchmark Data'!$B:$FF,BB$1,FALSE)*BB65,"")</f>
        <v/>
      </c>
      <c r="BC64" s="143" t="str">
        <f>IFERROR(VLOOKUP($B64,'Benchmark Data'!$B:$FF,BC$1,FALSE)/VLOOKUP($B63,'Benchmark Data'!$B:$FF,BC$1,FALSE)*BC65,"")</f>
        <v/>
      </c>
      <c r="BD64" s="143" t="str">
        <f>IFERROR(VLOOKUP($B64,'Benchmark Data'!$B:$FF,BD$1,FALSE)/VLOOKUP($B63,'Benchmark Data'!$B:$FF,BD$1,FALSE)*BD65,"")</f>
        <v/>
      </c>
      <c r="BE64" s="143" t="str">
        <f>IFERROR(VLOOKUP($B64,'Benchmark Data'!$B:$FF,BE$1,FALSE)/VLOOKUP($B63,'Benchmark Data'!$B:$FF,BE$1,FALSE)*BE65,"")</f>
        <v/>
      </c>
      <c r="BF64" s="143" t="str">
        <f>IFERROR(VLOOKUP($B64,'Benchmark Data'!$B:$FF,BF$1,FALSE)/VLOOKUP($B63,'Benchmark Data'!$B:$FF,BF$1,FALSE)*BF65,"")</f>
        <v/>
      </c>
      <c r="BG64" s="143" t="str">
        <f>IFERROR(VLOOKUP($B64,'Benchmark Data'!$B:$FF,BG$1,FALSE)/VLOOKUP($B63,'Benchmark Data'!$B:$FF,BG$1,FALSE)*BG65,"")</f>
        <v/>
      </c>
      <c r="BH64" s="143" t="str">
        <f>IFERROR(VLOOKUP($B64,'Benchmark Data'!$B:$FF,BH$1,FALSE)/VLOOKUP($B63,'Benchmark Data'!$B:$FF,BH$1,FALSE)*BH65,"")</f>
        <v/>
      </c>
      <c r="BI64" s="143" t="str">
        <f>IFERROR(VLOOKUP($B64,'Benchmark Data'!$B:$FF,BI$1,FALSE)/VLOOKUP($B63,'Benchmark Data'!$B:$FF,BI$1,FALSE)*BI65,"")</f>
        <v/>
      </c>
      <c r="BJ64" s="143" t="str">
        <f>IFERROR(VLOOKUP($B64,'Benchmark Data'!$B:$FF,BJ$1,FALSE)/VLOOKUP($B63,'Benchmark Data'!$B:$FF,BJ$1,FALSE)*BJ65,"")</f>
        <v/>
      </c>
      <c r="BK64" s="143" t="str">
        <f>IFERROR(VLOOKUP($B64,'Benchmark Data'!$B:$FF,BK$1,FALSE)/VLOOKUP($B63,'Benchmark Data'!$B:$FF,BK$1,FALSE)*BK65,"")</f>
        <v/>
      </c>
      <c r="BL64" s="143" t="str">
        <f>IFERROR(VLOOKUP($B64,'Benchmark Data'!$B:$FF,BL$1,FALSE)/VLOOKUP($B63,'Benchmark Data'!$B:$FF,BL$1,FALSE)*BL65,"")</f>
        <v/>
      </c>
      <c r="BM64" s="143" t="str">
        <f>IFERROR(VLOOKUP($B64,'Benchmark Data'!$B:$FF,BM$1,FALSE)/VLOOKUP($B63,'Benchmark Data'!$B:$FF,BM$1,FALSE)*BM65,"")</f>
        <v/>
      </c>
      <c r="BN64" s="143" t="str">
        <f>IFERROR(VLOOKUP($B64,'Benchmark Data'!$B:$FF,BN$1,FALSE)/VLOOKUP($B63,'Benchmark Data'!$B:$FF,BN$1,FALSE)*BN65,"")</f>
        <v/>
      </c>
      <c r="BO64" s="143" t="str">
        <f>IFERROR(VLOOKUP($B64,'Benchmark Data'!$B:$FF,BO$1,FALSE)/VLOOKUP($B63,'Benchmark Data'!$B:$FF,BO$1,FALSE)*BO65,"")</f>
        <v/>
      </c>
      <c r="BP64" s="143" t="str">
        <f>IFERROR(VLOOKUP($B64,'Benchmark Data'!$B:$FF,BP$1,FALSE)/VLOOKUP($B63,'Benchmark Data'!$B:$FF,BP$1,FALSE)*BP65,"")</f>
        <v/>
      </c>
      <c r="BQ64" s="143" t="str">
        <f>IFERROR(VLOOKUP($B64,'Benchmark Data'!$B:$FF,BQ$1,FALSE)/VLOOKUP($B63,'Benchmark Data'!$B:$FF,BQ$1,FALSE)*BQ65,"")</f>
        <v/>
      </c>
      <c r="BR64" s="143" t="str">
        <f>IFERROR(VLOOKUP($B64,'Benchmark Data'!$B:$FF,BR$1,FALSE)/VLOOKUP($B63,'Benchmark Data'!$B:$FF,BR$1,FALSE)*BR65,"")</f>
        <v/>
      </c>
      <c r="BS64" s="143" t="str">
        <f>IFERROR(VLOOKUP($B64,'Benchmark Data'!$B:$FF,BS$1,FALSE)/VLOOKUP($B63,'Benchmark Data'!$B:$FF,BS$1,FALSE)*BS65,"")</f>
        <v/>
      </c>
      <c r="BT64" s="143" t="str">
        <f>IFERROR(VLOOKUP($B64,'Benchmark Data'!$B:$FF,BT$1,FALSE)/VLOOKUP($B63,'Benchmark Data'!$B:$FF,BT$1,FALSE)*BT65,"")</f>
        <v/>
      </c>
      <c r="BU64" s="143" t="str">
        <f>IFERROR(VLOOKUP($B64,'Benchmark Data'!$B:$FF,BU$1,FALSE)/VLOOKUP($B63,'Benchmark Data'!$B:$FF,BU$1,FALSE)*BU65,"")</f>
        <v/>
      </c>
      <c r="BV64" s="143" t="str">
        <f>IFERROR(VLOOKUP($B64,'Benchmark Data'!$B:$FF,BV$1,FALSE)/VLOOKUP($B63,'Benchmark Data'!$B:$FF,BV$1,FALSE)*BV65,"")</f>
        <v/>
      </c>
      <c r="BW64" s="143" t="str">
        <f>IFERROR(VLOOKUP($B64,'Benchmark Data'!$B:$FF,BW$1,FALSE)/VLOOKUP($B63,'Benchmark Data'!$B:$FF,BW$1,FALSE)*BW65,"")</f>
        <v/>
      </c>
      <c r="BX64" s="143" t="str">
        <f>IFERROR(VLOOKUP($B64,'Benchmark Data'!$B:$FF,BX$1,FALSE)/VLOOKUP($B63,'Benchmark Data'!$B:$FF,BX$1,FALSE)*BX65,"")</f>
        <v/>
      </c>
      <c r="BY64" s="143" t="str">
        <f>IFERROR(VLOOKUP($B64,'Benchmark Data'!$B:$FF,BY$1,FALSE)/VLOOKUP($B63,'Benchmark Data'!$B:$FF,BY$1,FALSE)*BY65,"")</f>
        <v/>
      </c>
      <c r="BZ64" s="143" t="str">
        <f>IFERROR(VLOOKUP($B64,'Benchmark Data'!$B:$FF,BZ$1,FALSE)/VLOOKUP($B63,'Benchmark Data'!$B:$FF,BZ$1,FALSE)*BZ65,"")</f>
        <v/>
      </c>
      <c r="CA64" s="143" t="str">
        <f>IFERROR(VLOOKUP($B64,'Benchmark Data'!$B:$FF,CA$1,FALSE)/VLOOKUP($B63,'Benchmark Data'!$B:$FF,CA$1,FALSE)*CA65,"")</f>
        <v/>
      </c>
      <c r="CB64" s="143" t="str">
        <f>IFERROR(VLOOKUP($B64,'Benchmark Data'!$B:$FF,CB$1,FALSE)/VLOOKUP($B63,'Benchmark Data'!$B:$FF,CB$1,FALSE)*CB65,"")</f>
        <v/>
      </c>
      <c r="CC64" s="143" t="str">
        <f>IFERROR(VLOOKUP($B64,'Benchmark Data'!$B:$FF,CC$1,FALSE)/VLOOKUP($B63,'Benchmark Data'!$B:$FF,CC$1,FALSE)*CC65,"")</f>
        <v/>
      </c>
      <c r="CD64" s="143" t="str">
        <f>IFERROR(VLOOKUP($B64,'Benchmark Data'!$B:$FF,CD$1,FALSE)/VLOOKUP($B63,'Benchmark Data'!$B:$FF,CD$1,FALSE)*CD65,"")</f>
        <v/>
      </c>
      <c r="CE64" s="143" t="str">
        <f>IFERROR(VLOOKUP($B64,'Benchmark Data'!$B:$FF,CE$1,FALSE)/VLOOKUP($B63,'Benchmark Data'!$B:$FF,CE$1,FALSE)*CE65,"")</f>
        <v/>
      </c>
      <c r="CF64" s="143" t="str">
        <f>IFERROR(VLOOKUP($B64,'Benchmark Data'!$B:$FF,CF$1,FALSE)/VLOOKUP($B63,'Benchmark Data'!$B:$FF,CF$1,FALSE)*CF65,"")</f>
        <v/>
      </c>
      <c r="CG64" s="143" t="str">
        <f>IFERROR(VLOOKUP($B64,'Benchmark Data'!$B:$FF,CG$1,FALSE)/VLOOKUP($B63,'Benchmark Data'!$B:$FF,CG$1,FALSE)*CG65,"")</f>
        <v/>
      </c>
      <c r="CH64" s="156" t="str">
        <f>IFERROR(VLOOKUP($B64,'Benchmark Data'!$B:$FF,CH$1,FALSE)*CH65,"")</f>
        <v/>
      </c>
      <c r="CI64" s="143" t="str">
        <f>IFERROR(VLOOKUP($B64,'Benchmark Data'!$B:$FF,CI$1,FALSE)/VLOOKUP($B63,'Benchmark Data'!$B:$FF,CI$1,FALSE)*CI65,"")</f>
        <v/>
      </c>
      <c r="CJ64" s="143" t="str">
        <f>IFERROR(VLOOKUP($B64,'Benchmark Data'!$B:$FF,CJ$1,FALSE)/VLOOKUP($B63,'Benchmark Data'!$B:$FF,CJ$1,FALSE)*CJ65,"")</f>
        <v/>
      </c>
      <c r="CK64" s="143" t="str">
        <f>IFERROR(VLOOKUP($B64,'Benchmark Data'!$B:$FF,CK$1,FALSE)/VLOOKUP($B63,'Benchmark Data'!$B:$FF,CK$1,FALSE)*CK65,"")</f>
        <v/>
      </c>
      <c r="CL64" s="143" t="str">
        <f>IFERROR(VLOOKUP($B64,'Benchmark Data'!$B:$AAA,CL$1,FALSE)/VLOOKUP($B63,'Benchmark Data'!$B:$AAA,CL$1,FALSE)*CL65,"")</f>
        <v/>
      </c>
      <c r="CM64" s="143" t="str">
        <f>IFERROR(VLOOKUP($B64,'Benchmark Data'!$B:$AAA,CM$1,FALSE)/VLOOKUP($B63,'Benchmark Data'!$B:$AAA,CM$1,FALSE)*CM65,"")</f>
        <v/>
      </c>
      <c r="CN64" s="143" t="str">
        <f>IFERROR(VLOOKUP($B64,'Benchmark Data'!$B:$AAA,CN$1,FALSE)/VLOOKUP($B63,'Benchmark Data'!$B:$AAA,CN$1,FALSE)*CN65,"")</f>
        <v/>
      </c>
      <c r="CO64" s="143" t="str">
        <f>IFERROR(VLOOKUP($B64,'Benchmark Data'!$B:$AAA,CO$1,FALSE)/VLOOKUP($B63,'Benchmark Data'!$B:$AAA,CO$1,FALSE)*CO65,"")</f>
        <v/>
      </c>
      <c r="CP64" s="143" t="str">
        <f>IFERROR(VLOOKUP($B64,'Benchmark Data'!$B:$AAA,CP$1,FALSE)/VLOOKUP($B63,'Benchmark Data'!$B:$AAA,CP$1,FALSE)*CP65,"")</f>
        <v/>
      </c>
      <c r="CQ64" s="143" t="str">
        <f>IFERROR(VLOOKUP($B64,'Benchmark Data'!$B:$AAA,CQ$1,FALSE)/VLOOKUP($B63,'Benchmark Data'!$B:$AAA,CQ$1,FALSE)*CQ65,"")</f>
        <v/>
      </c>
      <c r="CR64" s="143" t="str">
        <f>IFERROR(VLOOKUP($B64,'Benchmark Data'!$B:$AAA,CR$1,FALSE)/VLOOKUP($B63,'Benchmark Data'!$B:$AAA,CR$1,FALSE)*CR65,"")</f>
        <v/>
      </c>
      <c r="CS64" s="143" t="str">
        <f>IFERROR(VLOOKUP($B64,'Benchmark Data'!$B:$AAA,CS$1,FALSE)/VLOOKUP($B63,'Benchmark Data'!$B:$AAA,CS$1,FALSE)*CS65,"")</f>
        <v/>
      </c>
      <c r="CT64" s="143" t="str">
        <f>IFERROR(VLOOKUP($B64,'Benchmark Data'!$B:$AAA,CT$1,FALSE)/VLOOKUP($B63,'Benchmark Data'!$B:$AAA,CT$1,FALSE)*CT65,"")</f>
        <v/>
      </c>
      <c r="CU64" s="143" t="str">
        <f>IFERROR(VLOOKUP($B64,'Benchmark Data'!$B:$AAA,CU$1,FALSE)/VLOOKUP($B63,'Benchmark Data'!$B:$AAA,CU$1,FALSE)*CU65,"")</f>
        <v/>
      </c>
      <c r="CV64" s="143" t="str">
        <f>IFERROR(VLOOKUP($B64,'Benchmark Data'!$B:$AAA,CV$1,FALSE)/VLOOKUP($B63,'Benchmark Data'!$B:$AAA,CV$1,FALSE)*CV65,"")</f>
        <v/>
      </c>
      <c r="CW64" s="143" t="str">
        <f>IFERROR(VLOOKUP($B64,'Benchmark Data'!$B:$AAA,CW$1,FALSE)/VLOOKUP($B63,'Benchmark Data'!$B:$AAA,CW$1,FALSE)*CW65,"")</f>
        <v/>
      </c>
      <c r="CX64" s="143" t="str">
        <f>IFERROR(VLOOKUP($B64,'Benchmark Data'!$B:$AAA,CX$1,FALSE)/VLOOKUP($B63,'Benchmark Data'!$B:$AAA,CX$1,FALSE)*CX65,"")</f>
        <v/>
      </c>
      <c r="CY64" s="143" t="str">
        <f>IFERROR(VLOOKUP($B64,'Benchmark Data'!$B:$AAA,CY$1,FALSE)/VLOOKUP($B63,'Benchmark Data'!$B:$AAA,CY$1,FALSE)*CY65,"")</f>
        <v/>
      </c>
      <c r="CZ64" s="143" t="str">
        <f>IFERROR(VLOOKUP($B64,'Benchmark Data'!$B:$AAA,CZ$1,FALSE)/VLOOKUP($B63,'Benchmark Data'!$B:$AAA,CZ$1,FALSE)*CZ65,"")</f>
        <v/>
      </c>
      <c r="DA64" s="143" t="str">
        <f>IFERROR(VLOOKUP($B64,'Benchmark Data'!$B:$AAA,DA$1,FALSE)/VLOOKUP($B63,'Benchmark Data'!$B:$AAA,DA$1,FALSE)*DA65,"")</f>
        <v/>
      </c>
      <c r="DB64" s="143" t="str">
        <f>IFERROR(VLOOKUP($B64,'Benchmark Data'!$B:$AAA,DB$1,FALSE)/VLOOKUP($B63,'Benchmark Data'!$B:$AAA,DB$1,FALSE)*DB65,"")</f>
        <v/>
      </c>
      <c r="DC64" s="143" t="str">
        <f>IFERROR(VLOOKUP($B64,'Benchmark Data'!$B:$AAA,DC$1,FALSE)/VLOOKUP($B63,'Benchmark Data'!$B:$AAA,DC$1,FALSE)*DC65,"")</f>
        <v/>
      </c>
      <c r="DD64" s="143" t="str">
        <f>IFERROR(VLOOKUP($B64,'Benchmark Data'!$B:$AAA,DD$1,FALSE)/VLOOKUP($B63,'Benchmark Data'!$B:$AAA,DD$1,FALSE)*DD65,"")</f>
        <v/>
      </c>
      <c r="DE64" s="143" t="str">
        <f>IFERROR(VLOOKUP($B64,'Benchmark Data'!$B:$AAA,DE$1,FALSE)/VLOOKUP($B63,'Benchmark Data'!$B:$AAA,DE$1,FALSE)*DE65,"")</f>
        <v/>
      </c>
      <c r="DF64" s="143" t="str">
        <f>IFERROR(VLOOKUP($B64,'Benchmark Data'!$B:$AAA,DF$1,FALSE)/VLOOKUP($B63,'Benchmark Data'!$B:$AAA,DF$1,FALSE)*DF65,"")</f>
        <v/>
      </c>
      <c r="DG64" s="143" t="str">
        <f>IFERROR(VLOOKUP($B64,'Benchmark Data'!$B:$AAA,DG$1,FALSE)/VLOOKUP($B63,'Benchmark Data'!$B:$AAA,DG$1,FALSE)*DG65,"")</f>
        <v/>
      </c>
      <c r="DH64" s="143" t="str">
        <f>IFERROR(VLOOKUP($B64,'Benchmark Data'!$B:$AAA,DH$1,FALSE)/VLOOKUP($B63,'Benchmark Data'!$B:$AAA,DH$1,FALSE)*DH65,"")</f>
        <v/>
      </c>
      <c r="DI64" s="143" t="str">
        <f>IFERROR(VLOOKUP($B64,'Benchmark Data'!$B:$AAA,DI$1,FALSE)/VLOOKUP($B63,'Benchmark Data'!$B:$AAA,DI$1,FALSE)*DI65,"")</f>
        <v/>
      </c>
    </row>
    <row r="65" spans="1:113">
      <c r="A65" s="94">
        <f t="shared" si="33"/>
        <v>136</v>
      </c>
      <c r="B65" s="168">
        <f t="shared" si="34"/>
        <v>41943</v>
      </c>
      <c r="C65" s="143" t="str">
        <f>IFERROR(VLOOKUP($B65,'Benchmark Data'!$B:$FF,C$1,FALSE)/VLOOKUP($B64,'Benchmark Data'!$B:$FF,C$1,FALSE)*C66,"")</f>
        <v/>
      </c>
      <c r="D65" s="143" t="str">
        <f>IFERROR(VLOOKUP($B65,'Benchmark Data'!$B:$FF,D$1,FALSE)/VLOOKUP($B64,'Benchmark Data'!$B:$FF,D$1,FALSE)*D66,"")</f>
        <v/>
      </c>
      <c r="E65" s="143" t="str">
        <f>IFERROR(VLOOKUP($B65,'Benchmark Data'!$B:$FF,E$1,FALSE)/VLOOKUP($B64,'Benchmark Data'!$B:$FF,E$1,FALSE)*E66,"")</f>
        <v/>
      </c>
      <c r="F65" s="143" t="str">
        <f>IFERROR(VLOOKUP($B65,'Benchmark Data'!$B:$FF,F$1,FALSE)/VLOOKUP($B64,'Benchmark Data'!$B:$FF,F$1,FALSE)*F66,"")</f>
        <v/>
      </c>
      <c r="G65" s="143" t="str">
        <f>IFERROR(VLOOKUP($B65,'Benchmark Data'!$B:$FF,G$1,FALSE)/VLOOKUP($B64,'Benchmark Data'!$B:$FF,G$1,FALSE)*G66,"")</f>
        <v/>
      </c>
      <c r="H65" s="143" t="str">
        <f>IFERROR(VLOOKUP($B65,'Benchmark Data'!$B:$FF,H$1,FALSE)/VLOOKUP($B64,'Benchmark Data'!$B:$FF,H$1,FALSE)*H66,"")</f>
        <v/>
      </c>
      <c r="I65" s="143" t="str">
        <f>IFERROR(VLOOKUP($B65,'Benchmark Data'!$B:$FF,I$1,FALSE)/VLOOKUP($B64,'Benchmark Data'!$B:$FF,I$1,FALSE)*I66,"")</f>
        <v/>
      </c>
      <c r="J65" s="143" t="str">
        <f>IFERROR(VLOOKUP($B65,'Benchmark Data'!$B:$FF,J$1,FALSE)/VLOOKUP($B64,'Benchmark Data'!$B:$FF,J$1,FALSE)*J66,"")</f>
        <v/>
      </c>
      <c r="K65" s="156" t="str">
        <f>IFERROR(VLOOKUP($B65,'Benchmark Data'!$B:$FF,K$1,FALSE)*K66,"")</f>
        <v/>
      </c>
      <c r="L65" s="156" t="str">
        <f>IFERROR(VLOOKUP($B65,'Benchmark Data'!$B:$FF,L$1,FALSE)*L66,"")</f>
        <v/>
      </c>
      <c r="M65" s="156" t="str">
        <f>IFERROR(VLOOKUP($B65,'Benchmark Data'!$B:$FF,M$1,FALSE)*M66,"")</f>
        <v/>
      </c>
      <c r="N65" s="143" t="str">
        <f>IFERROR(VLOOKUP($B65,'Benchmark Data'!$B:$FF,N$1,FALSE)/VLOOKUP($B64,'Benchmark Data'!$B:$FF,N$1,FALSE)*N66,"")</f>
        <v/>
      </c>
      <c r="O65" s="143" t="str">
        <f>IFERROR(VLOOKUP($B65,'Benchmark Data'!$B:$FF,O$1,FALSE)/VLOOKUP($B64,'Benchmark Data'!$B:$FF,O$1,FALSE)*O66,"")</f>
        <v/>
      </c>
      <c r="P65" s="143" t="str">
        <f>IFERROR(VLOOKUP($B65,'Benchmark Data'!$B:$FF,P$1,FALSE)/VLOOKUP($B64,'Benchmark Data'!$B:$FF,P$1,FALSE)*P66,"")</f>
        <v/>
      </c>
      <c r="Q65" s="156">
        <f>IFERROR(VLOOKUP($B65,'Benchmark Data'!$B:$FF,Q$1,FALSE)*Q66,"")</f>
        <v>2.6274623293276869</v>
      </c>
      <c r="R65" s="156">
        <f>IFERROR(VLOOKUP($B65,'Benchmark Data'!$B:$FF,R$1,FALSE)*R66,"")</f>
        <v>2.6274623293276869</v>
      </c>
      <c r="S65" s="156">
        <f>IFERROR(VLOOKUP($B65,'Benchmark Data'!$B:$FF,S$1,FALSE)*S66,"")</f>
        <v>2.6274623293276869</v>
      </c>
      <c r="T65" s="156">
        <f>IFERROR(VLOOKUP($B65,'Benchmark Data'!$B:$FF,T$1,FALSE)*T66,"")</f>
        <v>2.6274623293276869</v>
      </c>
      <c r="U65" s="156">
        <f>IFERROR(VLOOKUP($B65,'Benchmark Data'!$B:$FF,U$1,FALSE)*U66,"")</f>
        <v>2.6274623293276869</v>
      </c>
      <c r="V65" s="143">
        <f>IFERROR(VLOOKUP($B65,'Benchmark Data'!$B:$FF,V$1,FALSE)/VLOOKUP($B64,'Benchmark Data'!$B:$FF,V$1,FALSE)*V66,"")</f>
        <v>2.9995962831533416</v>
      </c>
      <c r="W65" s="143">
        <f>IFERROR(VLOOKUP($B65,'Benchmark Data'!$B:$FF,W$1,FALSE)/VLOOKUP($B64,'Benchmark Data'!$B:$FF,W$1,FALSE)*W66,"")</f>
        <v>2.9995962831533416</v>
      </c>
      <c r="X65" s="143">
        <f>IFERROR(VLOOKUP($B65,'Benchmark Data'!$B:$FF,X$1,FALSE)/VLOOKUP($B64,'Benchmark Data'!$B:$FF,X$1,FALSE)*X66,"")</f>
        <v>2.9995962831533416</v>
      </c>
      <c r="Y65" s="143">
        <f>IFERROR(VLOOKUP($B65,'Benchmark Data'!$B:$FF,Y$1,FALSE)/VLOOKUP($B64,'Benchmark Data'!$B:$FF,Y$1,FALSE)*Y66,"")</f>
        <v>2.9995962831533416</v>
      </c>
      <c r="Z65" s="143">
        <f>IFERROR(VLOOKUP($B65,'Benchmark Data'!$B:$FF,Z$1,FALSE)/VLOOKUP($B64,'Benchmark Data'!$B:$FF,Z$1,FALSE)*Z66,"")</f>
        <v>2.9995962831533416</v>
      </c>
      <c r="AA65" s="143">
        <f>IFERROR(VLOOKUP($B65,'Benchmark Data'!$B:$FF,AA$1,FALSE)/VLOOKUP($B64,'Benchmark Data'!$B:$FF,AA$1,FALSE)*AA66,"")</f>
        <v>3.8334313959652597</v>
      </c>
      <c r="AB65" s="143" t="str">
        <f>IFERROR(VLOOKUP($B65,'Benchmark Data'!$B:$FF,AB$1,FALSE)/VLOOKUP($B64,'Benchmark Data'!$B:$FF,AB$1,FALSE)*AB66,"")</f>
        <v/>
      </c>
      <c r="AC65" s="143">
        <f>IFERROR(VLOOKUP($B65,'Benchmark Data'!$B:$FF,AC$1,FALSE)/VLOOKUP($B64,'Benchmark Data'!$B:$FF,AC$1,FALSE)*AC66,"")</f>
        <v>3.8334313959652597</v>
      </c>
      <c r="AD65" s="143" t="str">
        <f>IFERROR(VLOOKUP($B65,'Benchmark Data'!$B:$FF,AD$1,FALSE)/VLOOKUP($B64,'Benchmark Data'!$B:$FF,AD$1,FALSE)*AD66,"")</f>
        <v/>
      </c>
      <c r="AE65" s="143" t="str">
        <f>IFERROR(VLOOKUP($B65,'Benchmark Data'!$B:$FF,AE$1,FALSE)/VLOOKUP($B64,'Benchmark Data'!$B:$FF,AE$1,FALSE)*AE66,"")</f>
        <v/>
      </c>
      <c r="AF65" s="143" t="str">
        <f>IFERROR(VLOOKUP($B65,'Benchmark Data'!$B:$FF,AF$1,FALSE)/VLOOKUP($B64,'Benchmark Data'!$B:$FF,AF$1,FALSE)*AF66,"")</f>
        <v/>
      </c>
      <c r="AG65" s="143" t="str">
        <f>IFERROR(VLOOKUP($B65,'Benchmark Data'!$B:$FF,AG$1,FALSE)/VLOOKUP($B64,'Benchmark Data'!$B:$FF,AG$1,FALSE)*AG66,"")</f>
        <v/>
      </c>
      <c r="AH65" s="143" t="str">
        <f>IFERROR(VLOOKUP($B65,'Benchmark Data'!$B:$FF,AH$1,FALSE)/VLOOKUP($B64,'Benchmark Data'!$B:$FF,AH$1,FALSE)*AH66,"")</f>
        <v/>
      </c>
      <c r="AI65" s="143" t="str">
        <f>IFERROR(VLOOKUP($B65,'Benchmark Data'!$B:$FF,AI$1,FALSE)/VLOOKUP($B64,'Benchmark Data'!$B:$FF,AI$1,FALSE)*AI66,"")</f>
        <v/>
      </c>
      <c r="AJ65" s="143" t="str">
        <f>IFERROR(VLOOKUP($B65,'Benchmark Data'!$B:$FF,AJ$1,FALSE)/VLOOKUP($B64,'Benchmark Data'!$B:$FF,AJ$1,FALSE)*AJ66,"")</f>
        <v/>
      </c>
      <c r="AK65" s="143" t="str">
        <f>IFERROR(VLOOKUP($B65,'Benchmark Data'!$B:$FF,AK$1,FALSE)/VLOOKUP($B64,'Benchmark Data'!$B:$FF,AK$1,FALSE)*AK66,"")</f>
        <v/>
      </c>
      <c r="AL65" s="143" t="str">
        <f>IFERROR(VLOOKUP($B65,'Benchmark Data'!$B:$FF,AL$1,FALSE)/VLOOKUP($B64,'Benchmark Data'!$B:$FF,AL$1,FALSE)*AL66,"")</f>
        <v/>
      </c>
      <c r="AM65" s="143" t="str">
        <f>IFERROR(VLOOKUP($B65,'Benchmark Data'!$B:$FF,AM$1,FALSE)/VLOOKUP($B64,'Benchmark Data'!$B:$FF,AM$1,FALSE)*AM66,"")</f>
        <v/>
      </c>
      <c r="AN65" s="143" t="str">
        <f>IFERROR(VLOOKUP($B65,'Benchmark Data'!$B:$FF,AN$1,FALSE)/VLOOKUP($B64,'Benchmark Data'!$B:$FF,AN$1,FALSE)*AN66,"")</f>
        <v/>
      </c>
      <c r="AO65" s="143" t="str">
        <f>IFERROR(VLOOKUP($B65,'Benchmark Data'!$B:$FF,AO$1,FALSE)/VLOOKUP($B64,'Benchmark Data'!$B:$FF,AO$1,FALSE)*AO66,"")</f>
        <v/>
      </c>
      <c r="AP65" s="143" t="str">
        <f>IFERROR(VLOOKUP($B65,'Benchmark Data'!$B:$FF,AP$1,FALSE)/VLOOKUP($B64,'Benchmark Data'!$B:$FF,AP$1,FALSE)*AP66,"")</f>
        <v/>
      </c>
      <c r="AQ65" s="143" t="str">
        <f>IFERROR(VLOOKUP($B65,'Benchmark Data'!$B:$FF,AQ$1,FALSE)/VLOOKUP($B64,'Benchmark Data'!$B:$FF,AQ$1,FALSE)*AQ66,"")</f>
        <v/>
      </c>
      <c r="AR65" s="143" t="str">
        <f>IFERROR(VLOOKUP($B65,'Benchmark Data'!$B:$FF,AR$1,FALSE)/VLOOKUP($B64,'Benchmark Data'!$B:$FF,AR$1,FALSE)*AR66,"")</f>
        <v/>
      </c>
      <c r="AS65" s="143" t="str">
        <f>IFERROR(VLOOKUP($B65,'Benchmark Data'!$B:$FF,AS$1,FALSE)/VLOOKUP($B64,'Benchmark Data'!$B:$FF,AS$1,FALSE)*AS66,"")</f>
        <v/>
      </c>
      <c r="AT65" s="143" t="str">
        <f>IFERROR(VLOOKUP($B65,'Benchmark Data'!$B:$FF,AT$1,FALSE)/VLOOKUP($B64,'Benchmark Data'!$B:$FF,AT$1,FALSE)*AT66,"")</f>
        <v/>
      </c>
      <c r="AU65" s="143" t="str">
        <f>IFERROR(VLOOKUP($B65,'Benchmark Data'!$B:$FF,AU$1,FALSE)/VLOOKUP($B64,'Benchmark Data'!$B:$FF,AU$1,FALSE)*AU66,"")</f>
        <v/>
      </c>
      <c r="AV65" s="143" t="str">
        <f>IFERROR(VLOOKUP($B65,'Benchmark Data'!$B:$FF,AV$1,FALSE)/VLOOKUP($B64,'Benchmark Data'!$B:$FF,AV$1,FALSE)*AV66,"")</f>
        <v/>
      </c>
      <c r="AW65" s="143" t="str">
        <f>IFERROR(VLOOKUP($B65,'Benchmark Data'!$B:$FF,AW$1,FALSE)/VLOOKUP($B64,'Benchmark Data'!$B:$FF,AW$1,FALSE)*AW66,"")</f>
        <v/>
      </c>
      <c r="AX65" s="143" t="str">
        <f>IFERROR(VLOOKUP($B65,'Benchmark Data'!$B:$FF,AX$1,FALSE)/VLOOKUP($B64,'Benchmark Data'!$B:$FF,AX$1,FALSE)*AX66,"")</f>
        <v/>
      </c>
      <c r="AY65" s="143" t="str">
        <f>IFERROR(VLOOKUP($B65,'Benchmark Data'!$B:$FF,AY$1,FALSE)/VLOOKUP($B64,'Benchmark Data'!$B:$FF,AY$1,FALSE)*AY66,"")</f>
        <v/>
      </c>
      <c r="AZ65" s="156" t="str">
        <f>IFERROR(VLOOKUP($B65,'Benchmark Data'!$B:$FF,AZ$1,FALSE)*AZ66,"")</f>
        <v/>
      </c>
      <c r="BA65" s="156" t="str">
        <f>IFERROR(VLOOKUP($B65,'Benchmark Data'!$B:$FF,BA$1,FALSE)*BA66,"")</f>
        <v/>
      </c>
      <c r="BB65" s="143" t="str">
        <f>IFERROR(VLOOKUP($B65,'Benchmark Data'!$B:$FF,BB$1,FALSE)/VLOOKUP($B64,'Benchmark Data'!$B:$FF,BB$1,FALSE)*BB66,"")</f>
        <v/>
      </c>
      <c r="BC65" s="143" t="str">
        <f>IFERROR(VLOOKUP($B65,'Benchmark Data'!$B:$FF,BC$1,FALSE)/VLOOKUP($B64,'Benchmark Data'!$B:$FF,BC$1,FALSE)*BC66,"")</f>
        <v/>
      </c>
      <c r="BD65" s="143" t="str">
        <f>IFERROR(VLOOKUP($B65,'Benchmark Data'!$B:$FF,BD$1,FALSE)/VLOOKUP($B64,'Benchmark Data'!$B:$FF,BD$1,FALSE)*BD66,"")</f>
        <v/>
      </c>
      <c r="BE65" s="143" t="str">
        <f>IFERROR(VLOOKUP($B65,'Benchmark Data'!$B:$FF,BE$1,FALSE)/VLOOKUP($B64,'Benchmark Data'!$B:$FF,BE$1,FALSE)*BE66,"")</f>
        <v/>
      </c>
      <c r="BF65" s="143" t="str">
        <f>IFERROR(VLOOKUP($B65,'Benchmark Data'!$B:$FF,BF$1,FALSE)/VLOOKUP($B64,'Benchmark Data'!$B:$FF,BF$1,FALSE)*BF66,"")</f>
        <v/>
      </c>
      <c r="BG65" s="143" t="str">
        <f>IFERROR(VLOOKUP($B65,'Benchmark Data'!$B:$FF,BG$1,FALSE)/VLOOKUP($B64,'Benchmark Data'!$B:$FF,BG$1,FALSE)*BG66,"")</f>
        <v/>
      </c>
      <c r="BH65" s="143" t="str">
        <f>IFERROR(VLOOKUP($B65,'Benchmark Data'!$B:$FF,BH$1,FALSE)/VLOOKUP($B64,'Benchmark Data'!$B:$FF,BH$1,FALSE)*BH66,"")</f>
        <v/>
      </c>
      <c r="BI65" s="143" t="str">
        <f>IFERROR(VLOOKUP($B65,'Benchmark Data'!$B:$FF,BI$1,FALSE)/VLOOKUP($B64,'Benchmark Data'!$B:$FF,BI$1,FALSE)*BI66,"")</f>
        <v/>
      </c>
      <c r="BJ65" s="143" t="str">
        <f>IFERROR(VLOOKUP($B65,'Benchmark Data'!$B:$FF,BJ$1,FALSE)/VLOOKUP($B64,'Benchmark Data'!$B:$FF,BJ$1,FALSE)*BJ66,"")</f>
        <v/>
      </c>
      <c r="BK65" s="143" t="str">
        <f>IFERROR(VLOOKUP($B65,'Benchmark Data'!$B:$FF,BK$1,FALSE)/VLOOKUP($B64,'Benchmark Data'!$B:$FF,BK$1,FALSE)*BK66,"")</f>
        <v/>
      </c>
      <c r="BL65" s="143" t="str">
        <f>IFERROR(VLOOKUP($B65,'Benchmark Data'!$B:$FF,BL$1,FALSE)/VLOOKUP($B64,'Benchmark Data'!$B:$FF,BL$1,FALSE)*BL66,"")</f>
        <v/>
      </c>
      <c r="BM65" s="143" t="str">
        <f>IFERROR(VLOOKUP($B65,'Benchmark Data'!$B:$FF,BM$1,FALSE)/VLOOKUP($B64,'Benchmark Data'!$B:$FF,BM$1,FALSE)*BM66,"")</f>
        <v/>
      </c>
      <c r="BN65" s="143" t="str">
        <f>IFERROR(VLOOKUP($B65,'Benchmark Data'!$B:$FF,BN$1,FALSE)/VLOOKUP($B64,'Benchmark Data'!$B:$FF,BN$1,FALSE)*BN66,"")</f>
        <v/>
      </c>
      <c r="BO65" s="143" t="str">
        <f>IFERROR(VLOOKUP($B65,'Benchmark Data'!$B:$FF,BO$1,FALSE)/VLOOKUP($B64,'Benchmark Data'!$B:$FF,BO$1,FALSE)*BO66,"")</f>
        <v/>
      </c>
      <c r="BP65" s="143" t="str">
        <f>IFERROR(VLOOKUP($B65,'Benchmark Data'!$B:$FF,BP$1,FALSE)/VLOOKUP($B64,'Benchmark Data'!$B:$FF,BP$1,FALSE)*BP66,"")</f>
        <v/>
      </c>
      <c r="BQ65" s="143" t="str">
        <f>IFERROR(VLOOKUP($B65,'Benchmark Data'!$B:$FF,BQ$1,FALSE)/VLOOKUP($B64,'Benchmark Data'!$B:$FF,BQ$1,FALSE)*BQ66,"")</f>
        <v/>
      </c>
      <c r="BR65" s="143" t="str">
        <f>IFERROR(VLOOKUP($B65,'Benchmark Data'!$B:$FF,BR$1,FALSE)/VLOOKUP($B64,'Benchmark Data'!$B:$FF,BR$1,FALSE)*BR66,"")</f>
        <v/>
      </c>
      <c r="BS65" s="143" t="str">
        <f>IFERROR(VLOOKUP($B65,'Benchmark Data'!$B:$FF,BS$1,FALSE)/VLOOKUP($B64,'Benchmark Data'!$B:$FF,BS$1,FALSE)*BS66,"")</f>
        <v/>
      </c>
      <c r="BT65" s="143" t="str">
        <f>IFERROR(VLOOKUP($B65,'Benchmark Data'!$B:$FF,BT$1,FALSE)/VLOOKUP($B64,'Benchmark Data'!$B:$FF,BT$1,FALSE)*BT66,"")</f>
        <v/>
      </c>
      <c r="BU65" s="143" t="str">
        <f>IFERROR(VLOOKUP($B65,'Benchmark Data'!$B:$FF,BU$1,FALSE)/VLOOKUP($B64,'Benchmark Data'!$B:$FF,BU$1,FALSE)*BU66,"")</f>
        <v/>
      </c>
      <c r="BV65" s="143" t="str">
        <f>IFERROR(VLOOKUP($B65,'Benchmark Data'!$B:$FF,BV$1,FALSE)/VLOOKUP($B64,'Benchmark Data'!$B:$FF,BV$1,FALSE)*BV66,"")</f>
        <v/>
      </c>
      <c r="BW65" s="143" t="str">
        <f>IFERROR(VLOOKUP($B65,'Benchmark Data'!$B:$FF,BW$1,FALSE)/VLOOKUP($B64,'Benchmark Data'!$B:$FF,BW$1,FALSE)*BW66,"")</f>
        <v/>
      </c>
      <c r="BX65" s="143" t="str">
        <f>IFERROR(VLOOKUP($B65,'Benchmark Data'!$B:$FF,BX$1,FALSE)/VLOOKUP($B64,'Benchmark Data'!$B:$FF,BX$1,FALSE)*BX66,"")</f>
        <v/>
      </c>
      <c r="BY65" s="143" t="str">
        <f>IFERROR(VLOOKUP($B65,'Benchmark Data'!$B:$FF,BY$1,FALSE)/VLOOKUP($B64,'Benchmark Data'!$B:$FF,BY$1,FALSE)*BY66,"")</f>
        <v/>
      </c>
      <c r="BZ65" s="143" t="str">
        <f>IFERROR(VLOOKUP($B65,'Benchmark Data'!$B:$FF,BZ$1,FALSE)/VLOOKUP($B64,'Benchmark Data'!$B:$FF,BZ$1,FALSE)*BZ66,"")</f>
        <v/>
      </c>
      <c r="CA65" s="143" t="str">
        <f>IFERROR(VLOOKUP($B65,'Benchmark Data'!$B:$FF,CA$1,FALSE)/VLOOKUP($B64,'Benchmark Data'!$B:$FF,CA$1,FALSE)*CA66,"")</f>
        <v/>
      </c>
      <c r="CB65" s="143" t="str">
        <f>IFERROR(VLOOKUP($B65,'Benchmark Data'!$B:$FF,CB$1,FALSE)/VLOOKUP($B64,'Benchmark Data'!$B:$FF,CB$1,FALSE)*CB66,"")</f>
        <v/>
      </c>
      <c r="CC65" s="143" t="str">
        <f>IFERROR(VLOOKUP($B65,'Benchmark Data'!$B:$FF,CC$1,FALSE)/VLOOKUP($B64,'Benchmark Data'!$B:$FF,CC$1,FALSE)*CC66,"")</f>
        <v/>
      </c>
      <c r="CD65" s="143" t="str">
        <f>IFERROR(VLOOKUP($B65,'Benchmark Data'!$B:$FF,CD$1,FALSE)/VLOOKUP($B64,'Benchmark Data'!$B:$FF,CD$1,FALSE)*CD66,"")</f>
        <v/>
      </c>
      <c r="CE65" s="143" t="str">
        <f>IFERROR(VLOOKUP($B65,'Benchmark Data'!$B:$FF,CE$1,FALSE)/VLOOKUP($B64,'Benchmark Data'!$B:$FF,CE$1,FALSE)*CE66,"")</f>
        <v/>
      </c>
      <c r="CF65" s="143" t="str">
        <f>IFERROR(VLOOKUP($B65,'Benchmark Data'!$B:$FF,CF$1,FALSE)/VLOOKUP($B64,'Benchmark Data'!$B:$FF,CF$1,FALSE)*CF66,"")</f>
        <v/>
      </c>
      <c r="CG65" s="143" t="str">
        <f>IFERROR(VLOOKUP($B65,'Benchmark Data'!$B:$FF,CG$1,FALSE)/VLOOKUP($B64,'Benchmark Data'!$B:$FF,CG$1,FALSE)*CG66,"")</f>
        <v/>
      </c>
      <c r="CH65" s="156" t="str">
        <f>IFERROR(VLOOKUP($B65,'Benchmark Data'!$B:$FF,CH$1,FALSE)*CH66,"")</f>
        <v/>
      </c>
      <c r="CI65" s="143" t="str">
        <f>IFERROR(VLOOKUP($B65,'Benchmark Data'!$B:$FF,CI$1,FALSE)/VLOOKUP($B64,'Benchmark Data'!$B:$FF,CI$1,FALSE)*CI66,"")</f>
        <v/>
      </c>
      <c r="CJ65" s="143" t="str">
        <f>IFERROR(VLOOKUP($B65,'Benchmark Data'!$B:$FF,CJ$1,FALSE)/VLOOKUP($B64,'Benchmark Data'!$B:$FF,CJ$1,FALSE)*CJ66,"")</f>
        <v/>
      </c>
      <c r="CK65" s="143" t="str">
        <f>IFERROR(VLOOKUP($B65,'Benchmark Data'!$B:$FF,CK$1,FALSE)/VLOOKUP($B64,'Benchmark Data'!$B:$FF,CK$1,FALSE)*CK66,"")</f>
        <v/>
      </c>
      <c r="CL65" s="143" t="str">
        <f>IFERROR(VLOOKUP($B65,'Benchmark Data'!$B:$AAA,CL$1,FALSE)/VLOOKUP($B64,'Benchmark Data'!$B:$AAA,CL$1,FALSE)*CL66,"")</f>
        <v/>
      </c>
      <c r="CM65" s="143" t="str">
        <f>IFERROR(VLOOKUP($B65,'Benchmark Data'!$B:$AAA,CM$1,FALSE)/VLOOKUP($B64,'Benchmark Data'!$B:$AAA,CM$1,FALSE)*CM66,"")</f>
        <v/>
      </c>
      <c r="CN65" s="143" t="str">
        <f>IFERROR(VLOOKUP($B65,'Benchmark Data'!$B:$AAA,CN$1,FALSE)/VLOOKUP($B64,'Benchmark Data'!$B:$AAA,CN$1,FALSE)*CN66,"")</f>
        <v/>
      </c>
      <c r="CO65" s="143" t="str">
        <f>IFERROR(VLOOKUP($B65,'Benchmark Data'!$B:$AAA,CO$1,FALSE)/VLOOKUP($B64,'Benchmark Data'!$B:$AAA,CO$1,FALSE)*CO66,"")</f>
        <v/>
      </c>
      <c r="CP65" s="143" t="str">
        <f>IFERROR(VLOOKUP($B65,'Benchmark Data'!$B:$AAA,CP$1,FALSE)/VLOOKUP($B64,'Benchmark Data'!$B:$AAA,CP$1,FALSE)*CP66,"")</f>
        <v/>
      </c>
      <c r="CQ65" s="143" t="str">
        <f>IFERROR(VLOOKUP($B65,'Benchmark Data'!$B:$AAA,CQ$1,FALSE)/VLOOKUP($B64,'Benchmark Data'!$B:$AAA,CQ$1,FALSE)*CQ66,"")</f>
        <v/>
      </c>
      <c r="CR65" s="143" t="str">
        <f>IFERROR(VLOOKUP($B65,'Benchmark Data'!$B:$AAA,CR$1,FALSE)/VLOOKUP($B64,'Benchmark Data'!$B:$AAA,CR$1,FALSE)*CR66,"")</f>
        <v/>
      </c>
      <c r="CS65" s="143" t="str">
        <f>IFERROR(VLOOKUP($B65,'Benchmark Data'!$B:$AAA,CS$1,FALSE)/VLOOKUP($B64,'Benchmark Data'!$B:$AAA,CS$1,FALSE)*CS66,"")</f>
        <v/>
      </c>
      <c r="CT65" s="143" t="str">
        <f>IFERROR(VLOOKUP($B65,'Benchmark Data'!$B:$AAA,CT$1,FALSE)/VLOOKUP($B64,'Benchmark Data'!$B:$AAA,CT$1,FALSE)*CT66,"")</f>
        <v/>
      </c>
      <c r="CU65" s="143" t="str">
        <f>IFERROR(VLOOKUP($B65,'Benchmark Data'!$B:$AAA,CU$1,FALSE)/VLOOKUP($B64,'Benchmark Data'!$B:$AAA,CU$1,FALSE)*CU66,"")</f>
        <v/>
      </c>
      <c r="CV65" s="143" t="str">
        <f>IFERROR(VLOOKUP($B65,'Benchmark Data'!$B:$AAA,CV$1,FALSE)/VLOOKUP($B64,'Benchmark Data'!$B:$AAA,CV$1,FALSE)*CV66,"")</f>
        <v/>
      </c>
      <c r="CW65" s="143" t="str">
        <f>IFERROR(VLOOKUP($B65,'Benchmark Data'!$B:$AAA,CW$1,FALSE)/VLOOKUP($B64,'Benchmark Data'!$B:$AAA,CW$1,FALSE)*CW66,"")</f>
        <v/>
      </c>
      <c r="CX65" s="143" t="str">
        <f>IFERROR(VLOOKUP($B65,'Benchmark Data'!$B:$AAA,CX$1,FALSE)/VLOOKUP($B64,'Benchmark Data'!$B:$AAA,CX$1,FALSE)*CX66,"")</f>
        <v/>
      </c>
      <c r="CY65" s="143" t="str">
        <f>IFERROR(VLOOKUP($B65,'Benchmark Data'!$B:$AAA,CY$1,FALSE)/VLOOKUP($B64,'Benchmark Data'!$B:$AAA,CY$1,FALSE)*CY66,"")</f>
        <v/>
      </c>
      <c r="CZ65" s="143" t="str">
        <f>IFERROR(VLOOKUP($B65,'Benchmark Data'!$B:$AAA,CZ$1,FALSE)/VLOOKUP($B64,'Benchmark Data'!$B:$AAA,CZ$1,FALSE)*CZ66,"")</f>
        <v/>
      </c>
      <c r="DA65" s="143" t="str">
        <f>IFERROR(VLOOKUP($B65,'Benchmark Data'!$B:$AAA,DA$1,FALSE)/VLOOKUP($B64,'Benchmark Data'!$B:$AAA,DA$1,FALSE)*DA66,"")</f>
        <v/>
      </c>
      <c r="DB65" s="143" t="str">
        <f>IFERROR(VLOOKUP($B65,'Benchmark Data'!$B:$AAA,DB$1,FALSE)/VLOOKUP($B64,'Benchmark Data'!$B:$AAA,DB$1,FALSE)*DB66,"")</f>
        <v/>
      </c>
      <c r="DC65" s="143" t="str">
        <f>IFERROR(VLOOKUP($B65,'Benchmark Data'!$B:$AAA,DC$1,FALSE)/VLOOKUP($B64,'Benchmark Data'!$B:$AAA,DC$1,FALSE)*DC66,"")</f>
        <v/>
      </c>
      <c r="DD65" s="143" t="str">
        <f>IFERROR(VLOOKUP($B65,'Benchmark Data'!$B:$AAA,DD$1,FALSE)/VLOOKUP($B64,'Benchmark Data'!$B:$AAA,DD$1,FALSE)*DD66,"")</f>
        <v/>
      </c>
      <c r="DE65" s="143" t="str">
        <f>IFERROR(VLOOKUP($B65,'Benchmark Data'!$B:$AAA,DE$1,FALSE)/VLOOKUP($B64,'Benchmark Data'!$B:$AAA,DE$1,FALSE)*DE66,"")</f>
        <v/>
      </c>
      <c r="DF65" s="143" t="str">
        <f>IFERROR(VLOOKUP($B65,'Benchmark Data'!$B:$AAA,DF$1,FALSE)/VLOOKUP($B64,'Benchmark Data'!$B:$AAA,DF$1,FALSE)*DF66,"")</f>
        <v/>
      </c>
      <c r="DG65" s="143" t="str">
        <f>IFERROR(VLOOKUP($B65,'Benchmark Data'!$B:$AAA,DG$1,FALSE)/VLOOKUP($B64,'Benchmark Data'!$B:$AAA,DG$1,FALSE)*DG66,"")</f>
        <v/>
      </c>
      <c r="DH65" s="143" t="str">
        <f>IFERROR(VLOOKUP($B65,'Benchmark Data'!$B:$AAA,DH$1,FALSE)/VLOOKUP($B64,'Benchmark Data'!$B:$AAA,DH$1,FALSE)*DH66,"")</f>
        <v/>
      </c>
      <c r="DI65" s="143" t="str">
        <f>IFERROR(VLOOKUP($B65,'Benchmark Data'!$B:$AAA,DI$1,FALSE)/VLOOKUP($B64,'Benchmark Data'!$B:$AAA,DI$1,FALSE)*DI66,"")</f>
        <v/>
      </c>
    </row>
    <row r="66" spans="1:113">
      <c r="A66" s="94">
        <f t="shared" si="33"/>
        <v>135</v>
      </c>
      <c r="B66" s="168">
        <f t="shared" si="34"/>
        <v>41973</v>
      </c>
      <c r="C66" s="143" t="str">
        <f>IFERROR(VLOOKUP($B66,'Benchmark Data'!$B:$FF,C$1,FALSE)/VLOOKUP($B65,'Benchmark Data'!$B:$FF,C$1,FALSE)*C67,"")</f>
        <v/>
      </c>
      <c r="D66" s="143" t="str">
        <f>IFERROR(VLOOKUP($B66,'Benchmark Data'!$B:$FF,D$1,FALSE)/VLOOKUP($B65,'Benchmark Data'!$B:$FF,D$1,FALSE)*D67,"")</f>
        <v/>
      </c>
      <c r="E66" s="143" t="str">
        <f>IFERROR(VLOOKUP($B66,'Benchmark Data'!$B:$FF,E$1,FALSE)/VLOOKUP($B65,'Benchmark Data'!$B:$FF,E$1,FALSE)*E67,"")</f>
        <v/>
      </c>
      <c r="F66" s="143" t="str">
        <f>IFERROR(VLOOKUP($B66,'Benchmark Data'!$B:$FF,F$1,FALSE)/VLOOKUP($B65,'Benchmark Data'!$B:$FF,F$1,FALSE)*F67,"")</f>
        <v/>
      </c>
      <c r="G66" s="143" t="str">
        <f>IFERROR(VLOOKUP($B66,'Benchmark Data'!$B:$FF,G$1,FALSE)/VLOOKUP($B65,'Benchmark Data'!$B:$FF,G$1,FALSE)*G67,"")</f>
        <v/>
      </c>
      <c r="H66" s="143" t="str">
        <f>IFERROR(VLOOKUP($B66,'Benchmark Data'!$B:$FF,H$1,FALSE)/VLOOKUP($B65,'Benchmark Data'!$B:$FF,H$1,FALSE)*H67,"")</f>
        <v/>
      </c>
      <c r="I66" s="143" t="str">
        <f>IFERROR(VLOOKUP($B66,'Benchmark Data'!$B:$FF,I$1,FALSE)/VLOOKUP($B65,'Benchmark Data'!$B:$FF,I$1,FALSE)*I67,"")</f>
        <v/>
      </c>
      <c r="J66" s="143" t="str">
        <f>IFERROR(VLOOKUP($B66,'Benchmark Data'!$B:$FF,J$1,FALSE)/VLOOKUP($B65,'Benchmark Data'!$B:$FF,J$1,FALSE)*J67,"")</f>
        <v/>
      </c>
      <c r="K66" s="156" t="str">
        <f>IFERROR(VLOOKUP($B66,'Benchmark Data'!$B:$FF,K$1,FALSE)*K67,"")</f>
        <v/>
      </c>
      <c r="L66" s="156" t="str">
        <f>IFERROR(VLOOKUP($B66,'Benchmark Data'!$B:$FF,L$1,FALSE)*L67,"")</f>
        <v/>
      </c>
      <c r="M66" s="156" t="str">
        <f>IFERROR(VLOOKUP($B66,'Benchmark Data'!$B:$FF,M$1,FALSE)*M67,"")</f>
        <v/>
      </c>
      <c r="N66" s="143" t="str">
        <f>IFERROR(VLOOKUP($B66,'Benchmark Data'!$B:$FF,N$1,FALSE)/VLOOKUP($B65,'Benchmark Data'!$B:$FF,N$1,FALSE)*N67,"")</f>
        <v/>
      </c>
      <c r="O66" s="143">
        <f>IFERROR(VLOOKUP($B66,'Benchmark Data'!$B:$FF,O$1,FALSE)/VLOOKUP($B65,'Benchmark Data'!$B:$FF,O$1,FALSE)*O67,"")</f>
        <v>1.9566097663198732</v>
      </c>
      <c r="P66" s="143">
        <f>IFERROR(VLOOKUP($B66,'Benchmark Data'!$B:$FF,P$1,FALSE)/VLOOKUP($B65,'Benchmark Data'!$B:$FF,P$1,FALSE)*P67,"")</f>
        <v>1.6192731673664678</v>
      </c>
      <c r="Q66" s="156">
        <f>IFERROR(VLOOKUP($B66,'Benchmark Data'!$B:$FF,Q$1,FALSE)*Q67,"")</f>
        <v>2.5604889732225451</v>
      </c>
      <c r="R66" s="156">
        <f>IFERROR(VLOOKUP($B66,'Benchmark Data'!$B:$FF,R$1,FALSE)*R67,"")</f>
        <v>2.5604889732225451</v>
      </c>
      <c r="S66" s="156">
        <f>IFERROR(VLOOKUP($B66,'Benchmark Data'!$B:$FF,S$1,FALSE)*S67,"")</f>
        <v>2.5604889732225451</v>
      </c>
      <c r="T66" s="156">
        <f>IFERROR(VLOOKUP($B66,'Benchmark Data'!$B:$FF,T$1,FALSE)*T67,"")</f>
        <v>2.5604889732225451</v>
      </c>
      <c r="U66" s="156">
        <f>IFERROR(VLOOKUP($B66,'Benchmark Data'!$B:$FF,U$1,FALSE)*U67,"")</f>
        <v>2.5604889732225451</v>
      </c>
      <c r="V66" s="143">
        <f>IFERROR(VLOOKUP($B66,'Benchmark Data'!$B:$FF,V$1,FALSE)/VLOOKUP($B65,'Benchmark Data'!$B:$FF,V$1,FALSE)*V67,"")</f>
        <v>3.0629576829818101</v>
      </c>
      <c r="W66" s="143">
        <f>IFERROR(VLOOKUP($B66,'Benchmark Data'!$B:$FF,W$1,FALSE)/VLOOKUP($B65,'Benchmark Data'!$B:$FF,W$1,FALSE)*W67,"")</f>
        <v>3.0629576829818101</v>
      </c>
      <c r="X66" s="143">
        <f>IFERROR(VLOOKUP($B66,'Benchmark Data'!$B:$FF,X$1,FALSE)/VLOOKUP($B65,'Benchmark Data'!$B:$FF,X$1,FALSE)*X67,"")</f>
        <v>3.0629576829818101</v>
      </c>
      <c r="Y66" s="143">
        <f>IFERROR(VLOOKUP($B66,'Benchmark Data'!$B:$FF,Y$1,FALSE)/VLOOKUP($B65,'Benchmark Data'!$B:$FF,Y$1,FALSE)*Y67,"")</f>
        <v>3.0629576829818101</v>
      </c>
      <c r="Z66" s="143">
        <f>IFERROR(VLOOKUP($B66,'Benchmark Data'!$B:$FF,Z$1,FALSE)/VLOOKUP($B65,'Benchmark Data'!$B:$FF,Z$1,FALSE)*Z67,"")</f>
        <v>3.0629576829818101</v>
      </c>
      <c r="AA66" s="143">
        <f>IFERROR(VLOOKUP($B66,'Benchmark Data'!$B:$FF,AA$1,FALSE)/VLOOKUP($B65,'Benchmark Data'!$B:$FF,AA$1,FALSE)*AA67,"")</f>
        <v>3.7608474498776974</v>
      </c>
      <c r="AB66" s="143" t="str">
        <f>IFERROR(VLOOKUP($B66,'Benchmark Data'!$B:$FF,AB$1,FALSE)/VLOOKUP($B65,'Benchmark Data'!$B:$FF,AB$1,FALSE)*AB67,"")</f>
        <v/>
      </c>
      <c r="AC66" s="143">
        <f>IFERROR(VLOOKUP($B66,'Benchmark Data'!$B:$FF,AC$1,FALSE)/VLOOKUP($B65,'Benchmark Data'!$B:$FF,AC$1,FALSE)*AC67,"")</f>
        <v>3.7608474498776974</v>
      </c>
      <c r="AD66" s="143" t="str">
        <f>IFERROR(VLOOKUP($B66,'Benchmark Data'!$B:$FF,AD$1,FALSE)/VLOOKUP($B65,'Benchmark Data'!$B:$FF,AD$1,FALSE)*AD67,"")</f>
        <v/>
      </c>
      <c r="AE66" s="143" t="str">
        <f>IFERROR(VLOOKUP($B66,'Benchmark Data'!$B:$FF,AE$1,FALSE)/VLOOKUP($B65,'Benchmark Data'!$B:$FF,AE$1,FALSE)*AE67,"")</f>
        <v/>
      </c>
      <c r="AF66" s="143" t="str">
        <f>IFERROR(VLOOKUP($B66,'Benchmark Data'!$B:$FF,AF$1,FALSE)/VLOOKUP($B65,'Benchmark Data'!$B:$FF,AF$1,FALSE)*AF67,"")</f>
        <v/>
      </c>
      <c r="AG66" s="143" t="str">
        <f>IFERROR(VLOOKUP($B66,'Benchmark Data'!$B:$FF,AG$1,FALSE)/VLOOKUP($B65,'Benchmark Data'!$B:$FF,AG$1,FALSE)*AG67,"")</f>
        <v/>
      </c>
      <c r="AH66" s="143" t="str">
        <f>IFERROR(VLOOKUP($B66,'Benchmark Data'!$B:$FF,AH$1,FALSE)/VLOOKUP($B65,'Benchmark Data'!$B:$FF,AH$1,FALSE)*AH67,"")</f>
        <v/>
      </c>
      <c r="AI66" s="143" t="str">
        <f>IFERROR(VLOOKUP($B66,'Benchmark Data'!$B:$FF,AI$1,FALSE)/VLOOKUP($B65,'Benchmark Data'!$B:$FF,AI$1,FALSE)*AI67,"")</f>
        <v/>
      </c>
      <c r="AJ66" s="143" t="str">
        <f>IFERROR(VLOOKUP($B66,'Benchmark Data'!$B:$FF,AJ$1,FALSE)/VLOOKUP($B65,'Benchmark Data'!$B:$FF,AJ$1,FALSE)*AJ67,"")</f>
        <v/>
      </c>
      <c r="AK66" s="143" t="str">
        <f>IFERROR(VLOOKUP($B66,'Benchmark Data'!$B:$FF,AK$1,FALSE)/VLOOKUP($B65,'Benchmark Data'!$B:$FF,AK$1,FALSE)*AK67,"")</f>
        <v/>
      </c>
      <c r="AL66" s="143" t="str">
        <f>IFERROR(VLOOKUP($B66,'Benchmark Data'!$B:$FF,AL$1,FALSE)/VLOOKUP($B65,'Benchmark Data'!$B:$FF,AL$1,FALSE)*AL67,"")</f>
        <v/>
      </c>
      <c r="AM66" s="143" t="str">
        <f>IFERROR(VLOOKUP($B66,'Benchmark Data'!$B:$FF,AM$1,FALSE)/VLOOKUP($B65,'Benchmark Data'!$B:$FF,AM$1,FALSE)*AM67,"")</f>
        <v/>
      </c>
      <c r="AN66" s="143" t="str">
        <f>IFERROR(VLOOKUP($B66,'Benchmark Data'!$B:$FF,AN$1,FALSE)/VLOOKUP($B65,'Benchmark Data'!$B:$FF,AN$1,FALSE)*AN67,"")</f>
        <v/>
      </c>
      <c r="AO66" s="143" t="str">
        <f>IFERROR(VLOOKUP($B66,'Benchmark Data'!$B:$FF,AO$1,FALSE)/VLOOKUP($B65,'Benchmark Data'!$B:$FF,AO$1,FALSE)*AO67,"")</f>
        <v/>
      </c>
      <c r="AP66" s="143" t="str">
        <f>IFERROR(VLOOKUP($B66,'Benchmark Data'!$B:$FF,AP$1,FALSE)/VLOOKUP($B65,'Benchmark Data'!$B:$FF,AP$1,FALSE)*AP67,"")</f>
        <v/>
      </c>
      <c r="AQ66" s="143" t="str">
        <f>IFERROR(VLOOKUP($B66,'Benchmark Data'!$B:$FF,AQ$1,FALSE)/VLOOKUP($B65,'Benchmark Data'!$B:$FF,AQ$1,FALSE)*AQ67,"")</f>
        <v/>
      </c>
      <c r="AR66" s="143" t="str">
        <f>IFERROR(VLOOKUP($B66,'Benchmark Data'!$B:$FF,AR$1,FALSE)/VLOOKUP($B65,'Benchmark Data'!$B:$FF,AR$1,FALSE)*AR67,"")</f>
        <v/>
      </c>
      <c r="AS66" s="143" t="str">
        <f>IFERROR(VLOOKUP($B66,'Benchmark Data'!$B:$FF,AS$1,FALSE)/VLOOKUP($B65,'Benchmark Data'!$B:$FF,AS$1,FALSE)*AS67,"")</f>
        <v/>
      </c>
      <c r="AT66" s="143" t="str">
        <f>IFERROR(VLOOKUP($B66,'Benchmark Data'!$B:$FF,AT$1,FALSE)/VLOOKUP($B65,'Benchmark Data'!$B:$FF,AT$1,FALSE)*AT67,"")</f>
        <v/>
      </c>
      <c r="AU66" s="143" t="str">
        <f>IFERROR(VLOOKUP($B66,'Benchmark Data'!$B:$FF,AU$1,FALSE)/VLOOKUP($B65,'Benchmark Data'!$B:$FF,AU$1,FALSE)*AU67,"")</f>
        <v/>
      </c>
      <c r="AV66" s="143" t="str">
        <f>IFERROR(VLOOKUP($B66,'Benchmark Data'!$B:$FF,AV$1,FALSE)/VLOOKUP($B65,'Benchmark Data'!$B:$FF,AV$1,FALSE)*AV67,"")</f>
        <v/>
      </c>
      <c r="AW66" s="143" t="str">
        <f>IFERROR(VLOOKUP($B66,'Benchmark Data'!$B:$FF,AW$1,FALSE)/VLOOKUP($B65,'Benchmark Data'!$B:$FF,AW$1,FALSE)*AW67,"")</f>
        <v/>
      </c>
      <c r="AX66" s="143" t="str">
        <f>IFERROR(VLOOKUP($B66,'Benchmark Data'!$B:$FF,AX$1,FALSE)/VLOOKUP($B65,'Benchmark Data'!$B:$FF,AX$1,FALSE)*AX67,"")</f>
        <v/>
      </c>
      <c r="AY66" s="143" t="str">
        <f>IFERROR(VLOOKUP($B66,'Benchmark Data'!$B:$FF,AY$1,FALSE)/VLOOKUP($B65,'Benchmark Data'!$B:$FF,AY$1,FALSE)*AY67,"")</f>
        <v/>
      </c>
      <c r="AZ66" s="156" t="str">
        <f>IFERROR(VLOOKUP($B66,'Benchmark Data'!$B:$FF,AZ$1,FALSE)*AZ67,"")</f>
        <v/>
      </c>
      <c r="BA66" s="156" t="str">
        <f>IFERROR(VLOOKUP($B66,'Benchmark Data'!$B:$FF,BA$1,FALSE)*BA67,"")</f>
        <v/>
      </c>
      <c r="BB66" s="143" t="str">
        <f>IFERROR(VLOOKUP($B66,'Benchmark Data'!$B:$FF,BB$1,FALSE)/VLOOKUP($B65,'Benchmark Data'!$B:$FF,BB$1,FALSE)*BB67,"")</f>
        <v/>
      </c>
      <c r="BC66" s="143" t="str">
        <f>IFERROR(VLOOKUP($B66,'Benchmark Data'!$B:$FF,BC$1,FALSE)/VLOOKUP($B65,'Benchmark Data'!$B:$FF,BC$1,FALSE)*BC67,"")</f>
        <v/>
      </c>
      <c r="BD66" s="143" t="str">
        <f>IFERROR(VLOOKUP($B66,'Benchmark Data'!$B:$FF,BD$1,FALSE)/VLOOKUP($B65,'Benchmark Data'!$B:$FF,BD$1,FALSE)*BD67,"")</f>
        <v/>
      </c>
      <c r="BE66" s="143" t="str">
        <f>IFERROR(VLOOKUP($B66,'Benchmark Data'!$B:$FF,BE$1,FALSE)/VLOOKUP($B65,'Benchmark Data'!$B:$FF,BE$1,FALSE)*BE67,"")</f>
        <v/>
      </c>
      <c r="BF66" s="143" t="str">
        <f>IFERROR(VLOOKUP($B66,'Benchmark Data'!$B:$FF,BF$1,FALSE)/VLOOKUP($B65,'Benchmark Data'!$B:$FF,BF$1,FALSE)*BF67,"")</f>
        <v/>
      </c>
      <c r="BG66" s="143" t="str">
        <f>IFERROR(VLOOKUP($B66,'Benchmark Data'!$B:$FF,BG$1,FALSE)/VLOOKUP($B65,'Benchmark Data'!$B:$FF,BG$1,FALSE)*BG67,"")</f>
        <v/>
      </c>
      <c r="BH66" s="143" t="str">
        <f>IFERROR(VLOOKUP($B66,'Benchmark Data'!$B:$FF,BH$1,FALSE)/VLOOKUP($B65,'Benchmark Data'!$B:$FF,BH$1,FALSE)*BH67,"")</f>
        <v/>
      </c>
      <c r="BI66" s="143" t="str">
        <f>IFERROR(VLOOKUP($B66,'Benchmark Data'!$B:$FF,BI$1,FALSE)/VLOOKUP($B65,'Benchmark Data'!$B:$FF,BI$1,FALSE)*BI67,"")</f>
        <v/>
      </c>
      <c r="BJ66" s="143" t="str">
        <f>IFERROR(VLOOKUP($B66,'Benchmark Data'!$B:$FF,BJ$1,FALSE)/VLOOKUP($B65,'Benchmark Data'!$B:$FF,BJ$1,FALSE)*BJ67,"")</f>
        <v/>
      </c>
      <c r="BK66" s="143" t="str">
        <f>IFERROR(VLOOKUP($B66,'Benchmark Data'!$B:$FF,BK$1,FALSE)/VLOOKUP($B65,'Benchmark Data'!$B:$FF,BK$1,FALSE)*BK67,"")</f>
        <v/>
      </c>
      <c r="BL66" s="143" t="str">
        <f>IFERROR(VLOOKUP($B66,'Benchmark Data'!$B:$FF,BL$1,FALSE)/VLOOKUP($B65,'Benchmark Data'!$B:$FF,BL$1,FALSE)*BL67,"")</f>
        <v/>
      </c>
      <c r="BM66" s="143" t="str">
        <f>IFERROR(VLOOKUP($B66,'Benchmark Data'!$B:$FF,BM$1,FALSE)/VLOOKUP($B65,'Benchmark Data'!$B:$FF,BM$1,FALSE)*BM67,"")</f>
        <v/>
      </c>
      <c r="BN66" s="143" t="str">
        <f>IFERROR(VLOOKUP($B66,'Benchmark Data'!$B:$FF,BN$1,FALSE)/VLOOKUP($B65,'Benchmark Data'!$B:$FF,BN$1,FALSE)*BN67,"")</f>
        <v/>
      </c>
      <c r="BO66" s="143" t="str">
        <f>IFERROR(VLOOKUP($B66,'Benchmark Data'!$B:$FF,BO$1,FALSE)/VLOOKUP($B65,'Benchmark Data'!$B:$FF,BO$1,FALSE)*BO67,"")</f>
        <v/>
      </c>
      <c r="BP66" s="143" t="str">
        <f>IFERROR(VLOOKUP($B66,'Benchmark Data'!$B:$FF,BP$1,FALSE)/VLOOKUP($B65,'Benchmark Data'!$B:$FF,BP$1,FALSE)*BP67,"")</f>
        <v/>
      </c>
      <c r="BQ66" s="143" t="str">
        <f>IFERROR(VLOOKUP($B66,'Benchmark Data'!$B:$FF,BQ$1,FALSE)/VLOOKUP($B65,'Benchmark Data'!$B:$FF,BQ$1,FALSE)*BQ67,"")</f>
        <v/>
      </c>
      <c r="BR66" s="143" t="str">
        <f>IFERROR(VLOOKUP($B66,'Benchmark Data'!$B:$FF,BR$1,FALSE)/VLOOKUP($B65,'Benchmark Data'!$B:$FF,BR$1,FALSE)*BR67,"")</f>
        <v/>
      </c>
      <c r="BS66" s="143" t="str">
        <f>IFERROR(VLOOKUP($B66,'Benchmark Data'!$B:$FF,BS$1,FALSE)/VLOOKUP($B65,'Benchmark Data'!$B:$FF,BS$1,FALSE)*BS67,"")</f>
        <v/>
      </c>
      <c r="BT66" s="143" t="str">
        <f>IFERROR(VLOOKUP($B66,'Benchmark Data'!$B:$FF,BT$1,FALSE)/VLOOKUP($B65,'Benchmark Data'!$B:$FF,BT$1,FALSE)*BT67,"")</f>
        <v/>
      </c>
      <c r="BU66" s="143" t="str">
        <f>IFERROR(VLOOKUP($B66,'Benchmark Data'!$B:$FF,BU$1,FALSE)/VLOOKUP($B65,'Benchmark Data'!$B:$FF,BU$1,FALSE)*BU67,"")</f>
        <v/>
      </c>
      <c r="BV66" s="143" t="str">
        <f>IFERROR(VLOOKUP($B66,'Benchmark Data'!$B:$FF,BV$1,FALSE)/VLOOKUP($B65,'Benchmark Data'!$B:$FF,BV$1,FALSE)*BV67,"")</f>
        <v/>
      </c>
      <c r="BW66" s="143" t="str">
        <f>IFERROR(VLOOKUP($B66,'Benchmark Data'!$B:$FF,BW$1,FALSE)/VLOOKUP($B65,'Benchmark Data'!$B:$FF,BW$1,FALSE)*BW67,"")</f>
        <v/>
      </c>
      <c r="BX66" s="143" t="str">
        <f>IFERROR(VLOOKUP($B66,'Benchmark Data'!$B:$FF,BX$1,FALSE)/VLOOKUP($B65,'Benchmark Data'!$B:$FF,BX$1,FALSE)*BX67,"")</f>
        <v/>
      </c>
      <c r="BY66" s="143" t="str">
        <f>IFERROR(VLOOKUP($B66,'Benchmark Data'!$B:$FF,BY$1,FALSE)/VLOOKUP($B65,'Benchmark Data'!$B:$FF,BY$1,FALSE)*BY67,"")</f>
        <v/>
      </c>
      <c r="BZ66" s="143" t="str">
        <f>IFERROR(VLOOKUP($B66,'Benchmark Data'!$B:$FF,BZ$1,FALSE)/VLOOKUP($B65,'Benchmark Data'!$B:$FF,BZ$1,FALSE)*BZ67,"")</f>
        <v/>
      </c>
      <c r="CA66" s="143" t="str">
        <f>IFERROR(VLOOKUP($B66,'Benchmark Data'!$B:$FF,CA$1,FALSE)/VLOOKUP($B65,'Benchmark Data'!$B:$FF,CA$1,FALSE)*CA67,"")</f>
        <v/>
      </c>
      <c r="CB66" s="143" t="str">
        <f>IFERROR(VLOOKUP($B66,'Benchmark Data'!$B:$FF,CB$1,FALSE)/VLOOKUP($B65,'Benchmark Data'!$B:$FF,CB$1,FALSE)*CB67,"")</f>
        <v/>
      </c>
      <c r="CC66" s="143" t="str">
        <f>IFERROR(VLOOKUP($B66,'Benchmark Data'!$B:$FF,CC$1,FALSE)/VLOOKUP($B65,'Benchmark Data'!$B:$FF,CC$1,FALSE)*CC67,"")</f>
        <v/>
      </c>
      <c r="CD66" s="143" t="str">
        <f>IFERROR(VLOOKUP($B66,'Benchmark Data'!$B:$FF,CD$1,FALSE)/VLOOKUP($B65,'Benchmark Data'!$B:$FF,CD$1,FALSE)*CD67,"")</f>
        <v/>
      </c>
      <c r="CE66" s="143" t="str">
        <f>IFERROR(VLOOKUP($B66,'Benchmark Data'!$B:$FF,CE$1,FALSE)/VLOOKUP($B65,'Benchmark Data'!$B:$FF,CE$1,FALSE)*CE67,"")</f>
        <v/>
      </c>
      <c r="CF66" s="143" t="str">
        <f>IFERROR(VLOOKUP($B66,'Benchmark Data'!$B:$FF,CF$1,FALSE)/VLOOKUP($B65,'Benchmark Data'!$B:$FF,CF$1,FALSE)*CF67,"")</f>
        <v/>
      </c>
      <c r="CG66" s="143" t="str">
        <f>IFERROR(VLOOKUP($B66,'Benchmark Data'!$B:$FF,CG$1,FALSE)/VLOOKUP($B65,'Benchmark Data'!$B:$FF,CG$1,FALSE)*CG67,"")</f>
        <v/>
      </c>
      <c r="CH66" s="156" t="str">
        <f>IFERROR(VLOOKUP($B66,'Benchmark Data'!$B:$FF,CH$1,FALSE)*CH67,"")</f>
        <v/>
      </c>
      <c r="CI66" s="143" t="str">
        <f>IFERROR(VLOOKUP($B66,'Benchmark Data'!$B:$FF,CI$1,FALSE)/VLOOKUP($B65,'Benchmark Data'!$B:$FF,CI$1,FALSE)*CI67,"")</f>
        <v/>
      </c>
      <c r="CJ66" s="143" t="str">
        <f>IFERROR(VLOOKUP($B66,'Benchmark Data'!$B:$FF,CJ$1,FALSE)/VLOOKUP($B65,'Benchmark Data'!$B:$FF,CJ$1,FALSE)*CJ67,"")</f>
        <v/>
      </c>
      <c r="CK66" s="143" t="str">
        <f>IFERROR(VLOOKUP($B66,'Benchmark Data'!$B:$FF,CK$1,FALSE)/VLOOKUP($B65,'Benchmark Data'!$B:$FF,CK$1,FALSE)*CK67,"")</f>
        <v/>
      </c>
      <c r="CL66" s="143" t="str">
        <f>IFERROR(VLOOKUP($B66,'Benchmark Data'!$B:$AAA,CL$1,FALSE)/VLOOKUP($B65,'Benchmark Data'!$B:$AAA,CL$1,FALSE)*CL67,"")</f>
        <v/>
      </c>
      <c r="CM66" s="143" t="str">
        <f>IFERROR(VLOOKUP($B66,'Benchmark Data'!$B:$AAA,CM$1,FALSE)/VLOOKUP($B65,'Benchmark Data'!$B:$AAA,CM$1,FALSE)*CM67,"")</f>
        <v/>
      </c>
      <c r="CN66" s="143" t="str">
        <f>IFERROR(VLOOKUP($B66,'Benchmark Data'!$B:$AAA,CN$1,FALSE)/VLOOKUP($B65,'Benchmark Data'!$B:$AAA,CN$1,FALSE)*CN67,"")</f>
        <v/>
      </c>
      <c r="CO66" s="143" t="str">
        <f>IFERROR(VLOOKUP($B66,'Benchmark Data'!$B:$AAA,CO$1,FALSE)/VLOOKUP($B65,'Benchmark Data'!$B:$AAA,CO$1,FALSE)*CO67,"")</f>
        <v/>
      </c>
      <c r="CP66" s="143" t="str">
        <f>IFERROR(VLOOKUP($B66,'Benchmark Data'!$B:$AAA,CP$1,FALSE)/VLOOKUP($B65,'Benchmark Data'!$B:$AAA,CP$1,FALSE)*CP67,"")</f>
        <v/>
      </c>
      <c r="CQ66" s="143" t="str">
        <f>IFERROR(VLOOKUP($B66,'Benchmark Data'!$B:$AAA,CQ$1,FALSE)/VLOOKUP($B65,'Benchmark Data'!$B:$AAA,CQ$1,FALSE)*CQ67,"")</f>
        <v/>
      </c>
      <c r="CR66" s="143" t="str">
        <f>IFERROR(VLOOKUP($B66,'Benchmark Data'!$B:$AAA,CR$1,FALSE)/VLOOKUP($B65,'Benchmark Data'!$B:$AAA,CR$1,FALSE)*CR67,"")</f>
        <v/>
      </c>
      <c r="CS66" s="143" t="str">
        <f>IFERROR(VLOOKUP($B66,'Benchmark Data'!$B:$AAA,CS$1,FALSE)/VLOOKUP($B65,'Benchmark Data'!$B:$AAA,CS$1,FALSE)*CS67,"")</f>
        <v/>
      </c>
      <c r="CT66" s="143" t="str">
        <f>IFERROR(VLOOKUP($B66,'Benchmark Data'!$B:$AAA,CT$1,FALSE)/VLOOKUP($B65,'Benchmark Data'!$B:$AAA,CT$1,FALSE)*CT67,"")</f>
        <v/>
      </c>
      <c r="CU66" s="143" t="str">
        <f>IFERROR(VLOOKUP($B66,'Benchmark Data'!$B:$AAA,CU$1,FALSE)/VLOOKUP($B65,'Benchmark Data'!$B:$AAA,CU$1,FALSE)*CU67,"")</f>
        <v/>
      </c>
      <c r="CV66" s="143" t="str">
        <f>IFERROR(VLOOKUP($B66,'Benchmark Data'!$B:$AAA,CV$1,FALSE)/VLOOKUP($B65,'Benchmark Data'!$B:$AAA,CV$1,FALSE)*CV67,"")</f>
        <v/>
      </c>
      <c r="CW66" s="143" t="str">
        <f>IFERROR(VLOOKUP($B66,'Benchmark Data'!$B:$AAA,CW$1,FALSE)/VLOOKUP($B65,'Benchmark Data'!$B:$AAA,CW$1,FALSE)*CW67,"")</f>
        <v/>
      </c>
      <c r="CX66" s="143" t="str">
        <f>IFERROR(VLOOKUP($B66,'Benchmark Data'!$B:$AAA,CX$1,FALSE)/VLOOKUP($B65,'Benchmark Data'!$B:$AAA,CX$1,FALSE)*CX67,"")</f>
        <v/>
      </c>
      <c r="CY66" s="143" t="str">
        <f>IFERROR(VLOOKUP($B66,'Benchmark Data'!$B:$AAA,CY$1,FALSE)/VLOOKUP($B65,'Benchmark Data'!$B:$AAA,CY$1,FALSE)*CY67,"")</f>
        <v/>
      </c>
      <c r="CZ66" s="143" t="str">
        <f>IFERROR(VLOOKUP($B66,'Benchmark Data'!$B:$AAA,CZ$1,FALSE)/VLOOKUP($B65,'Benchmark Data'!$B:$AAA,CZ$1,FALSE)*CZ67,"")</f>
        <v/>
      </c>
      <c r="DA66" s="143" t="str">
        <f>IFERROR(VLOOKUP($B66,'Benchmark Data'!$B:$AAA,DA$1,FALSE)/VLOOKUP($B65,'Benchmark Data'!$B:$AAA,DA$1,FALSE)*DA67,"")</f>
        <v/>
      </c>
      <c r="DB66" s="143" t="str">
        <f>IFERROR(VLOOKUP($B66,'Benchmark Data'!$B:$AAA,DB$1,FALSE)/VLOOKUP($B65,'Benchmark Data'!$B:$AAA,DB$1,FALSE)*DB67,"")</f>
        <v/>
      </c>
      <c r="DC66" s="143" t="str">
        <f>IFERROR(VLOOKUP($B66,'Benchmark Data'!$B:$AAA,DC$1,FALSE)/VLOOKUP($B65,'Benchmark Data'!$B:$AAA,DC$1,FALSE)*DC67,"")</f>
        <v/>
      </c>
      <c r="DD66" s="143" t="str">
        <f>IFERROR(VLOOKUP($B66,'Benchmark Data'!$B:$AAA,DD$1,FALSE)/VLOOKUP($B65,'Benchmark Data'!$B:$AAA,DD$1,FALSE)*DD67,"")</f>
        <v/>
      </c>
      <c r="DE66" s="143" t="str">
        <f>IFERROR(VLOOKUP($B66,'Benchmark Data'!$B:$AAA,DE$1,FALSE)/VLOOKUP($B65,'Benchmark Data'!$B:$AAA,DE$1,FALSE)*DE67,"")</f>
        <v/>
      </c>
      <c r="DF66" s="143" t="str">
        <f>IFERROR(VLOOKUP($B66,'Benchmark Data'!$B:$AAA,DF$1,FALSE)/VLOOKUP($B65,'Benchmark Data'!$B:$AAA,DF$1,FALSE)*DF67,"")</f>
        <v/>
      </c>
      <c r="DG66" s="143" t="str">
        <f>IFERROR(VLOOKUP($B66,'Benchmark Data'!$B:$AAA,DG$1,FALSE)/VLOOKUP($B65,'Benchmark Data'!$B:$AAA,DG$1,FALSE)*DG67,"")</f>
        <v/>
      </c>
      <c r="DH66" s="143" t="str">
        <f>IFERROR(VLOOKUP($B66,'Benchmark Data'!$B:$AAA,DH$1,FALSE)/VLOOKUP($B65,'Benchmark Data'!$B:$AAA,DH$1,FALSE)*DH67,"")</f>
        <v/>
      </c>
      <c r="DI66" s="143" t="str">
        <f>IFERROR(VLOOKUP($B66,'Benchmark Data'!$B:$AAA,DI$1,FALSE)/VLOOKUP($B65,'Benchmark Data'!$B:$AAA,DI$1,FALSE)*DI67,"")</f>
        <v/>
      </c>
    </row>
    <row r="67" spans="1:113">
      <c r="A67" s="94">
        <f t="shared" si="33"/>
        <v>134</v>
      </c>
      <c r="B67" s="168">
        <f t="shared" si="34"/>
        <v>42004</v>
      </c>
      <c r="C67" s="143" t="str">
        <f>IFERROR(VLOOKUP($B67,'Benchmark Data'!$B:$FF,C$1,FALSE)/VLOOKUP($B66,'Benchmark Data'!$B:$FF,C$1,FALSE)*C68,"")</f>
        <v/>
      </c>
      <c r="D67" s="143" t="str">
        <f>IFERROR(VLOOKUP($B67,'Benchmark Data'!$B:$FF,D$1,FALSE)/VLOOKUP($B66,'Benchmark Data'!$B:$FF,D$1,FALSE)*D68,"")</f>
        <v/>
      </c>
      <c r="E67" s="143" t="str">
        <f>IFERROR(VLOOKUP($B67,'Benchmark Data'!$B:$FF,E$1,FALSE)/VLOOKUP($B66,'Benchmark Data'!$B:$FF,E$1,FALSE)*E68,"")</f>
        <v/>
      </c>
      <c r="F67" s="143" t="str">
        <f>IFERROR(VLOOKUP($B67,'Benchmark Data'!$B:$FF,F$1,FALSE)/VLOOKUP($B66,'Benchmark Data'!$B:$FF,F$1,FALSE)*F68,"")</f>
        <v/>
      </c>
      <c r="G67" s="143" t="str">
        <f>IFERROR(VLOOKUP($B67,'Benchmark Data'!$B:$FF,G$1,FALSE)/VLOOKUP($B66,'Benchmark Data'!$B:$FF,G$1,FALSE)*G68,"")</f>
        <v/>
      </c>
      <c r="H67" s="143" t="str">
        <f>IFERROR(VLOOKUP($B67,'Benchmark Data'!$B:$FF,H$1,FALSE)/VLOOKUP($B66,'Benchmark Data'!$B:$FF,H$1,FALSE)*H68,"")</f>
        <v/>
      </c>
      <c r="I67" s="143" t="str">
        <f>IFERROR(VLOOKUP($B67,'Benchmark Data'!$B:$FF,I$1,FALSE)/VLOOKUP($B66,'Benchmark Data'!$B:$FF,I$1,FALSE)*I68,"")</f>
        <v/>
      </c>
      <c r="J67" s="143" t="str">
        <f>IFERROR(VLOOKUP($B67,'Benchmark Data'!$B:$FF,J$1,FALSE)/VLOOKUP($B66,'Benchmark Data'!$B:$FF,J$1,FALSE)*J68,"")</f>
        <v/>
      </c>
      <c r="K67" s="156" t="str">
        <f>IFERROR(VLOOKUP($B67,'Benchmark Data'!$B:$FF,K$1,FALSE)*K68,"")</f>
        <v/>
      </c>
      <c r="L67" s="156" t="str">
        <f>IFERROR(VLOOKUP($B67,'Benchmark Data'!$B:$FF,L$1,FALSE)*L68,"")</f>
        <v/>
      </c>
      <c r="M67" s="156" t="str">
        <f>IFERROR(VLOOKUP($B67,'Benchmark Data'!$B:$FF,M$1,FALSE)*M68,"")</f>
        <v/>
      </c>
      <c r="N67" s="143" t="str">
        <f>IFERROR(VLOOKUP($B67,'Benchmark Data'!$B:$FF,N$1,FALSE)/VLOOKUP($B66,'Benchmark Data'!$B:$FF,N$1,FALSE)*N68,"")</f>
        <v/>
      </c>
      <c r="O67" s="143">
        <f>IFERROR(VLOOKUP($B67,'Benchmark Data'!$B:$FF,O$1,FALSE)/VLOOKUP($B66,'Benchmark Data'!$B:$FF,O$1,FALSE)*O68,"")</f>
        <v>2.1170285263106448</v>
      </c>
      <c r="P67" s="143">
        <f>IFERROR(VLOOKUP($B67,'Benchmark Data'!$B:$FF,P$1,FALSE)/VLOOKUP($B66,'Benchmark Data'!$B:$FF,P$1,FALSE)*P68,"")</f>
        <v>1.775361614365853</v>
      </c>
      <c r="Q67" s="156">
        <f>IFERROR(VLOOKUP($B67,'Benchmark Data'!$B:$FF,Q$1,FALSE)*Q68,"")</f>
        <v>2.5057298970040707</v>
      </c>
      <c r="R67" s="156">
        <f>IFERROR(VLOOKUP($B67,'Benchmark Data'!$B:$FF,R$1,FALSE)*R68,"")</f>
        <v>2.5057298970040707</v>
      </c>
      <c r="S67" s="156">
        <f>IFERROR(VLOOKUP($B67,'Benchmark Data'!$B:$FF,S$1,FALSE)*S68,"")</f>
        <v>2.5057298970040707</v>
      </c>
      <c r="T67" s="156">
        <f>IFERROR(VLOOKUP($B67,'Benchmark Data'!$B:$FF,T$1,FALSE)*T68,"")</f>
        <v>2.5057298970040707</v>
      </c>
      <c r="U67" s="156">
        <f>IFERROR(VLOOKUP($B67,'Benchmark Data'!$B:$FF,U$1,FALSE)*U68,"")</f>
        <v>2.5057298970040707</v>
      </c>
      <c r="V67" s="143">
        <f>IFERROR(VLOOKUP($B67,'Benchmark Data'!$B:$FF,V$1,FALSE)/VLOOKUP($B66,'Benchmark Data'!$B:$FF,V$1,FALSE)*V68,"")</f>
        <v>3.0307898953129286</v>
      </c>
      <c r="W67" s="143">
        <f>IFERROR(VLOOKUP($B67,'Benchmark Data'!$B:$FF,W$1,FALSE)/VLOOKUP($B66,'Benchmark Data'!$B:$FF,W$1,FALSE)*W68,"")</f>
        <v>3.0307898953129286</v>
      </c>
      <c r="X67" s="143">
        <f>IFERROR(VLOOKUP($B67,'Benchmark Data'!$B:$FF,X$1,FALSE)/VLOOKUP($B66,'Benchmark Data'!$B:$FF,X$1,FALSE)*X68,"")</f>
        <v>3.0307898953129286</v>
      </c>
      <c r="Y67" s="143">
        <f>IFERROR(VLOOKUP($B67,'Benchmark Data'!$B:$FF,Y$1,FALSE)/VLOOKUP($B66,'Benchmark Data'!$B:$FF,Y$1,FALSE)*Y68,"")</f>
        <v>3.0307898953129286</v>
      </c>
      <c r="Z67" s="143">
        <f>IFERROR(VLOOKUP($B67,'Benchmark Data'!$B:$FF,Z$1,FALSE)/VLOOKUP($B66,'Benchmark Data'!$B:$FF,Z$1,FALSE)*Z68,"")</f>
        <v>3.0307898953129286</v>
      </c>
      <c r="AA67" s="143">
        <f>IFERROR(VLOOKUP($B67,'Benchmark Data'!$B:$FF,AA$1,FALSE)/VLOOKUP($B66,'Benchmark Data'!$B:$FF,AA$1,FALSE)*AA68,"")</f>
        <v>3.6621421575174771</v>
      </c>
      <c r="AB67" s="143" t="str">
        <f>IFERROR(VLOOKUP($B67,'Benchmark Data'!$B:$FF,AB$1,FALSE)/VLOOKUP($B66,'Benchmark Data'!$B:$FF,AB$1,FALSE)*AB68,"")</f>
        <v/>
      </c>
      <c r="AC67" s="143">
        <f>IFERROR(VLOOKUP($B67,'Benchmark Data'!$B:$FF,AC$1,FALSE)/VLOOKUP($B66,'Benchmark Data'!$B:$FF,AC$1,FALSE)*AC68,"")</f>
        <v>3.6621421575174771</v>
      </c>
      <c r="AD67" s="143" t="str">
        <f>IFERROR(VLOOKUP($B67,'Benchmark Data'!$B:$FF,AD$1,FALSE)/VLOOKUP($B66,'Benchmark Data'!$B:$FF,AD$1,FALSE)*AD68,"")</f>
        <v/>
      </c>
      <c r="AE67" s="143" t="str">
        <f>IFERROR(VLOOKUP($B67,'Benchmark Data'!$B:$FF,AE$1,FALSE)/VLOOKUP($B66,'Benchmark Data'!$B:$FF,AE$1,FALSE)*AE68,"")</f>
        <v/>
      </c>
      <c r="AF67" s="143" t="str">
        <f>IFERROR(VLOOKUP($B67,'Benchmark Data'!$B:$FF,AF$1,FALSE)/VLOOKUP($B66,'Benchmark Data'!$B:$FF,AF$1,FALSE)*AF68,"")</f>
        <v/>
      </c>
      <c r="AG67" s="143" t="str">
        <f>IFERROR(VLOOKUP($B67,'Benchmark Data'!$B:$FF,AG$1,FALSE)/VLOOKUP($B66,'Benchmark Data'!$B:$FF,AG$1,FALSE)*AG68,"")</f>
        <v/>
      </c>
      <c r="AH67" s="143" t="str">
        <f>IFERROR(VLOOKUP($B67,'Benchmark Data'!$B:$FF,AH$1,FALSE)/VLOOKUP($B66,'Benchmark Data'!$B:$FF,AH$1,FALSE)*AH68,"")</f>
        <v/>
      </c>
      <c r="AI67" s="143" t="str">
        <f>IFERROR(VLOOKUP($B67,'Benchmark Data'!$B:$FF,AI$1,FALSE)/VLOOKUP($B66,'Benchmark Data'!$B:$FF,AI$1,FALSE)*AI68,"")</f>
        <v/>
      </c>
      <c r="AJ67" s="143" t="str">
        <f>IFERROR(VLOOKUP($B67,'Benchmark Data'!$B:$FF,AJ$1,FALSE)/VLOOKUP($B66,'Benchmark Data'!$B:$FF,AJ$1,FALSE)*AJ68,"")</f>
        <v/>
      </c>
      <c r="AK67" s="143" t="str">
        <f>IFERROR(VLOOKUP($B67,'Benchmark Data'!$B:$FF,AK$1,FALSE)/VLOOKUP($B66,'Benchmark Data'!$B:$FF,AK$1,FALSE)*AK68,"")</f>
        <v/>
      </c>
      <c r="AL67" s="143" t="str">
        <f>IFERROR(VLOOKUP($B67,'Benchmark Data'!$B:$FF,AL$1,FALSE)/VLOOKUP($B66,'Benchmark Data'!$B:$FF,AL$1,FALSE)*AL68,"")</f>
        <v/>
      </c>
      <c r="AM67" s="143" t="str">
        <f>IFERROR(VLOOKUP($B67,'Benchmark Data'!$B:$FF,AM$1,FALSE)/VLOOKUP($B66,'Benchmark Data'!$B:$FF,AM$1,FALSE)*AM68,"")</f>
        <v/>
      </c>
      <c r="AN67" s="143" t="str">
        <f>IFERROR(VLOOKUP($B67,'Benchmark Data'!$B:$FF,AN$1,FALSE)/VLOOKUP($B66,'Benchmark Data'!$B:$FF,AN$1,FALSE)*AN68,"")</f>
        <v/>
      </c>
      <c r="AO67" s="143" t="str">
        <f>IFERROR(VLOOKUP($B67,'Benchmark Data'!$B:$FF,AO$1,FALSE)/VLOOKUP($B66,'Benchmark Data'!$B:$FF,AO$1,FALSE)*AO68,"")</f>
        <v/>
      </c>
      <c r="AP67" s="143" t="str">
        <f>IFERROR(VLOOKUP($B67,'Benchmark Data'!$B:$FF,AP$1,FALSE)/VLOOKUP($B66,'Benchmark Data'!$B:$FF,AP$1,FALSE)*AP68,"")</f>
        <v/>
      </c>
      <c r="AQ67" s="143" t="str">
        <f>IFERROR(VLOOKUP($B67,'Benchmark Data'!$B:$FF,AQ$1,FALSE)/VLOOKUP($B66,'Benchmark Data'!$B:$FF,AQ$1,FALSE)*AQ68,"")</f>
        <v/>
      </c>
      <c r="AR67" s="143" t="str">
        <f>IFERROR(VLOOKUP($B67,'Benchmark Data'!$B:$FF,AR$1,FALSE)/VLOOKUP($B66,'Benchmark Data'!$B:$FF,AR$1,FALSE)*AR68,"")</f>
        <v/>
      </c>
      <c r="AS67" s="143" t="str">
        <f>IFERROR(VLOOKUP($B67,'Benchmark Data'!$B:$FF,AS$1,FALSE)/VLOOKUP($B66,'Benchmark Data'!$B:$FF,AS$1,FALSE)*AS68,"")</f>
        <v/>
      </c>
      <c r="AT67" s="143" t="str">
        <f>IFERROR(VLOOKUP($B67,'Benchmark Data'!$B:$FF,AT$1,FALSE)/VLOOKUP($B66,'Benchmark Data'!$B:$FF,AT$1,FALSE)*AT68,"")</f>
        <v/>
      </c>
      <c r="AU67" s="143" t="str">
        <f>IFERROR(VLOOKUP($B67,'Benchmark Data'!$B:$FF,AU$1,FALSE)/VLOOKUP($B66,'Benchmark Data'!$B:$FF,AU$1,FALSE)*AU68,"")</f>
        <v/>
      </c>
      <c r="AV67" s="143" t="str">
        <f>IFERROR(VLOOKUP($B67,'Benchmark Data'!$B:$FF,AV$1,FALSE)/VLOOKUP($B66,'Benchmark Data'!$B:$FF,AV$1,FALSE)*AV68,"")</f>
        <v/>
      </c>
      <c r="AW67" s="143" t="str">
        <f>IFERROR(VLOOKUP($B67,'Benchmark Data'!$B:$FF,AW$1,FALSE)/VLOOKUP($B66,'Benchmark Data'!$B:$FF,AW$1,FALSE)*AW68,"")</f>
        <v/>
      </c>
      <c r="AX67" s="143" t="str">
        <f>IFERROR(VLOOKUP($B67,'Benchmark Data'!$B:$FF,AX$1,FALSE)/VLOOKUP($B66,'Benchmark Data'!$B:$FF,AX$1,FALSE)*AX68,"")</f>
        <v/>
      </c>
      <c r="AY67" s="143" t="str">
        <f>IFERROR(VLOOKUP($B67,'Benchmark Data'!$B:$FF,AY$1,FALSE)/VLOOKUP($B66,'Benchmark Data'!$B:$FF,AY$1,FALSE)*AY68,"")</f>
        <v/>
      </c>
      <c r="AZ67" s="156" t="str">
        <f>IFERROR(VLOOKUP($B67,'Benchmark Data'!$B:$FF,AZ$1,FALSE)*AZ68,"")</f>
        <v/>
      </c>
      <c r="BA67" s="156" t="str">
        <f>IFERROR(VLOOKUP($B67,'Benchmark Data'!$B:$FF,BA$1,FALSE)*BA68,"")</f>
        <v/>
      </c>
      <c r="BB67" s="143" t="str">
        <f>IFERROR(VLOOKUP($B67,'Benchmark Data'!$B:$FF,BB$1,FALSE)/VLOOKUP($B66,'Benchmark Data'!$B:$FF,BB$1,FALSE)*BB68,"")</f>
        <v/>
      </c>
      <c r="BC67" s="143" t="str">
        <f>IFERROR(VLOOKUP($B67,'Benchmark Data'!$B:$FF,BC$1,FALSE)/VLOOKUP($B66,'Benchmark Data'!$B:$FF,BC$1,FALSE)*BC68,"")</f>
        <v/>
      </c>
      <c r="BD67" s="143" t="str">
        <f>IFERROR(VLOOKUP($B67,'Benchmark Data'!$B:$FF,BD$1,FALSE)/VLOOKUP($B66,'Benchmark Data'!$B:$FF,BD$1,FALSE)*BD68,"")</f>
        <v/>
      </c>
      <c r="BE67" s="143" t="str">
        <f>IFERROR(VLOOKUP($B67,'Benchmark Data'!$B:$FF,BE$1,FALSE)/VLOOKUP($B66,'Benchmark Data'!$B:$FF,BE$1,FALSE)*BE68,"")</f>
        <v/>
      </c>
      <c r="BF67" s="143" t="str">
        <f>IFERROR(VLOOKUP($B67,'Benchmark Data'!$B:$FF,BF$1,FALSE)/VLOOKUP($B66,'Benchmark Data'!$B:$FF,BF$1,FALSE)*BF68,"")</f>
        <v/>
      </c>
      <c r="BG67" s="143" t="str">
        <f>IFERROR(VLOOKUP($B67,'Benchmark Data'!$B:$FF,BG$1,FALSE)/VLOOKUP($B66,'Benchmark Data'!$B:$FF,BG$1,FALSE)*BG68,"")</f>
        <v/>
      </c>
      <c r="BH67" s="143" t="str">
        <f>IFERROR(VLOOKUP($B67,'Benchmark Data'!$B:$FF,BH$1,FALSE)/VLOOKUP($B66,'Benchmark Data'!$B:$FF,BH$1,FALSE)*BH68,"")</f>
        <v/>
      </c>
      <c r="BI67" s="143" t="str">
        <f>IFERROR(VLOOKUP($B67,'Benchmark Data'!$B:$FF,BI$1,FALSE)/VLOOKUP($B66,'Benchmark Data'!$B:$FF,BI$1,FALSE)*BI68,"")</f>
        <v/>
      </c>
      <c r="BJ67" s="143" t="str">
        <f>IFERROR(VLOOKUP($B67,'Benchmark Data'!$B:$FF,BJ$1,FALSE)/VLOOKUP($B66,'Benchmark Data'!$B:$FF,BJ$1,FALSE)*BJ68,"")</f>
        <v/>
      </c>
      <c r="BK67" s="143" t="str">
        <f>IFERROR(VLOOKUP($B67,'Benchmark Data'!$B:$FF,BK$1,FALSE)/VLOOKUP($B66,'Benchmark Data'!$B:$FF,BK$1,FALSE)*BK68,"")</f>
        <v/>
      </c>
      <c r="BL67" s="143" t="str">
        <f>IFERROR(VLOOKUP($B67,'Benchmark Data'!$B:$FF,BL$1,FALSE)/VLOOKUP($B66,'Benchmark Data'!$B:$FF,BL$1,FALSE)*BL68,"")</f>
        <v/>
      </c>
      <c r="BM67" s="143" t="str">
        <f>IFERROR(VLOOKUP($B67,'Benchmark Data'!$B:$FF,BM$1,FALSE)/VLOOKUP($B66,'Benchmark Data'!$B:$FF,BM$1,FALSE)*BM68,"")</f>
        <v/>
      </c>
      <c r="BN67" s="143" t="str">
        <f>IFERROR(VLOOKUP($B67,'Benchmark Data'!$B:$FF,BN$1,FALSE)/VLOOKUP($B66,'Benchmark Data'!$B:$FF,BN$1,FALSE)*BN68,"")</f>
        <v/>
      </c>
      <c r="BO67" s="143" t="str">
        <f>IFERROR(VLOOKUP($B67,'Benchmark Data'!$B:$FF,BO$1,FALSE)/VLOOKUP($B66,'Benchmark Data'!$B:$FF,BO$1,FALSE)*BO68,"")</f>
        <v/>
      </c>
      <c r="BP67" s="143" t="str">
        <f>IFERROR(VLOOKUP($B67,'Benchmark Data'!$B:$FF,BP$1,FALSE)/VLOOKUP($B66,'Benchmark Data'!$B:$FF,BP$1,FALSE)*BP68,"")</f>
        <v/>
      </c>
      <c r="BQ67" s="143" t="str">
        <f>IFERROR(VLOOKUP($B67,'Benchmark Data'!$B:$FF,BQ$1,FALSE)/VLOOKUP($B66,'Benchmark Data'!$B:$FF,BQ$1,FALSE)*BQ68,"")</f>
        <v/>
      </c>
      <c r="BR67" s="143" t="str">
        <f>IFERROR(VLOOKUP($B67,'Benchmark Data'!$B:$FF,BR$1,FALSE)/VLOOKUP($B66,'Benchmark Data'!$B:$FF,BR$1,FALSE)*BR68,"")</f>
        <v/>
      </c>
      <c r="BS67" s="143" t="str">
        <f>IFERROR(VLOOKUP($B67,'Benchmark Data'!$B:$FF,BS$1,FALSE)/VLOOKUP($B66,'Benchmark Data'!$B:$FF,BS$1,FALSE)*BS68,"")</f>
        <v/>
      </c>
      <c r="BT67" s="143" t="str">
        <f>IFERROR(VLOOKUP($B67,'Benchmark Data'!$B:$FF,BT$1,FALSE)/VLOOKUP($B66,'Benchmark Data'!$B:$FF,BT$1,FALSE)*BT68,"")</f>
        <v/>
      </c>
      <c r="BU67" s="143" t="str">
        <f>IFERROR(VLOOKUP($B67,'Benchmark Data'!$B:$FF,BU$1,FALSE)/VLOOKUP($B66,'Benchmark Data'!$B:$FF,BU$1,FALSE)*BU68,"")</f>
        <v/>
      </c>
      <c r="BV67" s="143" t="str">
        <f>IFERROR(VLOOKUP($B67,'Benchmark Data'!$B:$FF,BV$1,FALSE)/VLOOKUP($B66,'Benchmark Data'!$B:$FF,BV$1,FALSE)*BV68,"")</f>
        <v/>
      </c>
      <c r="BW67" s="143" t="str">
        <f>IFERROR(VLOOKUP($B67,'Benchmark Data'!$B:$FF,BW$1,FALSE)/VLOOKUP($B66,'Benchmark Data'!$B:$FF,BW$1,FALSE)*BW68,"")</f>
        <v/>
      </c>
      <c r="BX67" s="143" t="str">
        <f>IFERROR(VLOOKUP($B67,'Benchmark Data'!$B:$FF,BX$1,FALSE)/VLOOKUP($B66,'Benchmark Data'!$B:$FF,BX$1,FALSE)*BX68,"")</f>
        <v/>
      </c>
      <c r="BY67" s="143" t="str">
        <f>IFERROR(VLOOKUP($B67,'Benchmark Data'!$B:$FF,BY$1,FALSE)/VLOOKUP($B66,'Benchmark Data'!$B:$FF,BY$1,FALSE)*BY68,"")</f>
        <v/>
      </c>
      <c r="BZ67" s="143" t="str">
        <f>IFERROR(VLOOKUP($B67,'Benchmark Data'!$B:$FF,BZ$1,FALSE)/VLOOKUP($B66,'Benchmark Data'!$B:$FF,BZ$1,FALSE)*BZ68,"")</f>
        <v/>
      </c>
      <c r="CA67" s="143" t="str">
        <f>IFERROR(VLOOKUP($B67,'Benchmark Data'!$B:$FF,CA$1,FALSE)/VLOOKUP($B66,'Benchmark Data'!$B:$FF,CA$1,FALSE)*CA68,"")</f>
        <v/>
      </c>
      <c r="CB67" s="143" t="str">
        <f>IFERROR(VLOOKUP($B67,'Benchmark Data'!$B:$FF,CB$1,FALSE)/VLOOKUP($B66,'Benchmark Data'!$B:$FF,CB$1,FALSE)*CB68,"")</f>
        <v/>
      </c>
      <c r="CC67" s="143" t="str">
        <f>IFERROR(VLOOKUP($B67,'Benchmark Data'!$B:$FF,CC$1,FALSE)/VLOOKUP($B66,'Benchmark Data'!$B:$FF,CC$1,FALSE)*CC68,"")</f>
        <v/>
      </c>
      <c r="CD67" s="143" t="str">
        <f>IFERROR(VLOOKUP($B67,'Benchmark Data'!$B:$FF,CD$1,FALSE)/VLOOKUP($B66,'Benchmark Data'!$B:$FF,CD$1,FALSE)*CD68,"")</f>
        <v/>
      </c>
      <c r="CE67" s="143" t="str">
        <f>IFERROR(VLOOKUP($B67,'Benchmark Data'!$B:$FF,CE$1,FALSE)/VLOOKUP($B66,'Benchmark Data'!$B:$FF,CE$1,FALSE)*CE68,"")</f>
        <v/>
      </c>
      <c r="CF67" s="143" t="str">
        <f>IFERROR(VLOOKUP($B67,'Benchmark Data'!$B:$FF,CF$1,FALSE)/VLOOKUP($B66,'Benchmark Data'!$B:$FF,CF$1,FALSE)*CF68,"")</f>
        <v/>
      </c>
      <c r="CG67" s="143" t="str">
        <f>IFERROR(VLOOKUP($B67,'Benchmark Data'!$B:$FF,CG$1,FALSE)/VLOOKUP($B66,'Benchmark Data'!$B:$FF,CG$1,FALSE)*CG68,"")</f>
        <v/>
      </c>
      <c r="CH67" s="156" t="str">
        <f>IFERROR(VLOOKUP($B67,'Benchmark Data'!$B:$FF,CH$1,FALSE)*CH68,"")</f>
        <v/>
      </c>
      <c r="CI67" s="143" t="str">
        <f>IFERROR(VLOOKUP($B67,'Benchmark Data'!$B:$FF,CI$1,FALSE)/VLOOKUP($B66,'Benchmark Data'!$B:$FF,CI$1,FALSE)*CI68,"")</f>
        <v/>
      </c>
      <c r="CJ67" s="143" t="str">
        <f>IFERROR(VLOOKUP($B67,'Benchmark Data'!$B:$FF,CJ$1,FALSE)/VLOOKUP($B66,'Benchmark Data'!$B:$FF,CJ$1,FALSE)*CJ68,"")</f>
        <v/>
      </c>
      <c r="CK67" s="143" t="str">
        <f>IFERROR(VLOOKUP($B67,'Benchmark Data'!$B:$FF,CK$1,FALSE)/VLOOKUP($B66,'Benchmark Data'!$B:$FF,CK$1,FALSE)*CK68,"")</f>
        <v/>
      </c>
      <c r="CL67" s="143" t="str">
        <f>IFERROR(VLOOKUP($B67,'Benchmark Data'!$B:$AAA,CL$1,FALSE)/VLOOKUP($B66,'Benchmark Data'!$B:$AAA,CL$1,FALSE)*CL68,"")</f>
        <v/>
      </c>
      <c r="CM67" s="143" t="str">
        <f>IFERROR(VLOOKUP($B67,'Benchmark Data'!$B:$AAA,CM$1,FALSE)/VLOOKUP($B66,'Benchmark Data'!$B:$AAA,CM$1,FALSE)*CM68,"")</f>
        <v/>
      </c>
      <c r="CN67" s="143" t="str">
        <f>IFERROR(VLOOKUP($B67,'Benchmark Data'!$B:$AAA,CN$1,FALSE)/VLOOKUP($B66,'Benchmark Data'!$B:$AAA,CN$1,FALSE)*CN68,"")</f>
        <v/>
      </c>
      <c r="CO67" s="143" t="str">
        <f>IFERROR(VLOOKUP($B67,'Benchmark Data'!$B:$AAA,CO$1,FALSE)/VLOOKUP($B66,'Benchmark Data'!$B:$AAA,CO$1,FALSE)*CO68,"")</f>
        <v/>
      </c>
      <c r="CP67" s="143" t="str">
        <f>IFERROR(VLOOKUP($B67,'Benchmark Data'!$B:$AAA,CP$1,FALSE)/VLOOKUP($B66,'Benchmark Data'!$B:$AAA,CP$1,FALSE)*CP68,"")</f>
        <v/>
      </c>
      <c r="CQ67" s="143" t="str">
        <f>IFERROR(VLOOKUP($B67,'Benchmark Data'!$B:$AAA,CQ$1,FALSE)/VLOOKUP($B66,'Benchmark Data'!$B:$AAA,CQ$1,FALSE)*CQ68,"")</f>
        <v/>
      </c>
      <c r="CR67" s="143" t="str">
        <f>IFERROR(VLOOKUP($B67,'Benchmark Data'!$B:$AAA,CR$1,FALSE)/VLOOKUP($B66,'Benchmark Data'!$B:$AAA,CR$1,FALSE)*CR68,"")</f>
        <v/>
      </c>
      <c r="CS67" s="143" t="str">
        <f>IFERROR(VLOOKUP($B67,'Benchmark Data'!$B:$AAA,CS$1,FALSE)/VLOOKUP($B66,'Benchmark Data'!$B:$AAA,CS$1,FALSE)*CS68,"")</f>
        <v/>
      </c>
      <c r="CT67" s="143" t="str">
        <f>IFERROR(VLOOKUP($B67,'Benchmark Data'!$B:$AAA,CT$1,FALSE)/VLOOKUP($B66,'Benchmark Data'!$B:$AAA,CT$1,FALSE)*CT68,"")</f>
        <v/>
      </c>
      <c r="CU67" s="143" t="str">
        <f>IFERROR(VLOOKUP($B67,'Benchmark Data'!$B:$AAA,CU$1,FALSE)/VLOOKUP($B66,'Benchmark Data'!$B:$AAA,CU$1,FALSE)*CU68,"")</f>
        <v/>
      </c>
      <c r="CV67" s="143" t="str">
        <f>IFERROR(VLOOKUP($B67,'Benchmark Data'!$B:$AAA,CV$1,FALSE)/VLOOKUP($B66,'Benchmark Data'!$B:$AAA,CV$1,FALSE)*CV68,"")</f>
        <v/>
      </c>
      <c r="CW67" s="143" t="str">
        <f>IFERROR(VLOOKUP($B67,'Benchmark Data'!$B:$AAA,CW$1,FALSE)/VLOOKUP($B66,'Benchmark Data'!$B:$AAA,CW$1,FALSE)*CW68,"")</f>
        <v/>
      </c>
      <c r="CX67" s="143" t="str">
        <f>IFERROR(VLOOKUP($B67,'Benchmark Data'!$B:$AAA,CX$1,FALSE)/VLOOKUP($B66,'Benchmark Data'!$B:$AAA,CX$1,FALSE)*CX68,"")</f>
        <v/>
      </c>
      <c r="CY67" s="143" t="str">
        <f>IFERROR(VLOOKUP($B67,'Benchmark Data'!$B:$AAA,CY$1,FALSE)/VLOOKUP($B66,'Benchmark Data'!$B:$AAA,CY$1,FALSE)*CY68,"")</f>
        <v/>
      </c>
      <c r="CZ67" s="143" t="str">
        <f>IFERROR(VLOOKUP($B67,'Benchmark Data'!$B:$AAA,CZ$1,FALSE)/VLOOKUP($B66,'Benchmark Data'!$B:$AAA,CZ$1,FALSE)*CZ68,"")</f>
        <v/>
      </c>
      <c r="DA67" s="143" t="str">
        <f>IFERROR(VLOOKUP($B67,'Benchmark Data'!$B:$AAA,DA$1,FALSE)/VLOOKUP($B66,'Benchmark Data'!$B:$AAA,DA$1,FALSE)*DA68,"")</f>
        <v/>
      </c>
      <c r="DB67" s="143" t="str">
        <f>IFERROR(VLOOKUP($B67,'Benchmark Data'!$B:$AAA,DB$1,FALSE)/VLOOKUP($B66,'Benchmark Data'!$B:$AAA,DB$1,FALSE)*DB68,"")</f>
        <v/>
      </c>
      <c r="DC67" s="143" t="str">
        <f>IFERROR(VLOOKUP($B67,'Benchmark Data'!$B:$AAA,DC$1,FALSE)/VLOOKUP($B66,'Benchmark Data'!$B:$AAA,DC$1,FALSE)*DC68,"")</f>
        <v/>
      </c>
      <c r="DD67" s="143" t="str">
        <f>IFERROR(VLOOKUP($B67,'Benchmark Data'!$B:$AAA,DD$1,FALSE)/VLOOKUP($B66,'Benchmark Data'!$B:$AAA,DD$1,FALSE)*DD68,"")</f>
        <v/>
      </c>
      <c r="DE67" s="143" t="str">
        <f>IFERROR(VLOOKUP($B67,'Benchmark Data'!$B:$AAA,DE$1,FALSE)/VLOOKUP($B66,'Benchmark Data'!$B:$AAA,DE$1,FALSE)*DE68,"")</f>
        <v/>
      </c>
      <c r="DF67" s="143" t="str">
        <f>IFERROR(VLOOKUP($B67,'Benchmark Data'!$B:$AAA,DF$1,FALSE)/VLOOKUP($B66,'Benchmark Data'!$B:$AAA,DF$1,FALSE)*DF68,"")</f>
        <v/>
      </c>
      <c r="DG67" s="143" t="str">
        <f>IFERROR(VLOOKUP($B67,'Benchmark Data'!$B:$AAA,DG$1,FALSE)/VLOOKUP($B66,'Benchmark Data'!$B:$AAA,DG$1,FALSE)*DG68,"")</f>
        <v/>
      </c>
      <c r="DH67" s="143" t="str">
        <f>IFERROR(VLOOKUP($B67,'Benchmark Data'!$B:$AAA,DH$1,FALSE)/VLOOKUP($B66,'Benchmark Data'!$B:$AAA,DH$1,FALSE)*DH68,"")</f>
        <v/>
      </c>
      <c r="DI67" s="143" t="str">
        <f>IFERROR(VLOOKUP($B67,'Benchmark Data'!$B:$AAA,DI$1,FALSE)/VLOOKUP($B66,'Benchmark Data'!$B:$AAA,DI$1,FALSE)*DI68,"")</f>
        <v/>
      </c>
    </row>
    <row r="68" spans="1:113">
      <c r="A68" s="94">
        <f t="shared" ref="A68:A131" si="35">A69+1</f>
        <v>133</v>
      </c>
      <c r="B68" s="168">
        <f t="shared" si="34"/>
        <v>42035</v>
      </c>
      <c r="C68" s="143" t="str">
        <f>IFERROR(VLOOKUP($B68,'Benchmark Data'!$B:$FF,C$1,FALSE)/VLOOKUP($B67,'Benchmark Data'!$B:$FF,C$1,FALSE)*C69,"")</f>
        <v/>
      </c>
      <c r="D68" s="143" t="str">
        <f>IFERROR(VLOOKUP($B68,'Benchmark Data'!$B:$FF,D$1,FALSE)/VLOOKUP($B67,'Benchmark Data'!$B:$FF,D$1,FALSE)*D69,"")</f>
        <v/>
      </c>
      <c r="E68" s="143" t="str">
        <f>IFERROR(VLOOKUP($B68,'Benchmark Data'!$B:$FF,E$1,FALSE)/VLOOKUP($B67,'Benchmark Data'!$B:$FF,E$1,FALSE)*E69,"")</f>
        <v/>
      </c>
      <c r="F68" s="143" t="str">
        <f>IFERROR(VLOOKUP($B68,'Benchmark Data'!$B:$FF,F$1,FALSE)/VLOOKUP($B67,'Benchmark Data'!$B:$FF,F$1,FALSE)*F69,"")</f>
        <v/>
      </c>
      <c r="G68" s="143" t="str">
        <f>IFERROR(VLOOKUP($B68,'Benchmark Data'!$B:$FF,G$1,FALSE)/VLOOKUP($B67,'Benchmark Data'!$B:$FF,G$1,FALSE)*G69,"")</f>
        <v/>
      </c>
      <c r="H68" s="143" t="str">
        <f>IFERROR(VLOOKUP($B68,'Benchmark Data'!$B:$FF,H$1,FALSE)/VLOOKUP($B67,'Benchmark Data'!$B:$FF,H$1,FALSE)*H69,"")</f>
        <v/>
      </c>
      <c r="I68" s="143" t="str">
        <f>IFERROR(VLOOKUP($B68,'Benchmark Data'!$B:$FF,I$1,FALSE)/VLOOKUP($B67,'Benchmark Data'!$B:$FF,I$1,FALSE)*I69,"")</f>
        <v/>
      </c>
      <c r="J68" s="143" t="str">
        <f>IFERROR(VLOOKUP($B68,'Benchmark Data'!$B:$FF,J$1,FALSE)/VLOOKUP($B67,'Benchmark Data'!$B:$FF,J$1,FALSE)*J69,"")</f>
        <v/>
      </c>
      <c r="K68" s="156" t="str">
        <f>IFERROR(VLOOKUP($B68,'Benchmark Data'!$B:$FF,K$1,FALSE)*K69,"")</f>
        <v/>
      </c>
      <c r="L68" s="156" t="str">
        <f>IFERROR(VLOOKUP($B68,'Benchmark Data'!$B:$FF,L$1,FALSE)*L69,"")</f>
        <v/>
      </c>
      <c r="M68" s="156" t="str">
        <f>IFERROR(VLOOKUP($B68,'Benchmark Data'!$B:$FF,M$1,FALSE)*M69,"")</f>
        <v/>
      </c>
      <c r="N68" s="143" t="str">
        <f>IFERROR(VLOOKUP($B68,'Benchmark Data'!$B:$FF,N$1,FALSE)/VLOOKUP($B67,'Benchmark Data'!$B:$FF,N$1,FALSE)*N69,"")</f>
        <v/>
      </c>
      <c r="O68" s="143">
        <f>IFERROR(VLOOKUP($B68,'Benchmark Data'!$B:$FF,O$1,FALSE)/VLOOKUP($B67,'Benchmark Data'!$B:$FF,O$1,FALSE)*O69,"")</f>
        <v>2.1303711760672108</v>
      </c>
      <c r="P68" s="143">
        <f>IFERROR(VLOOKUP($B68,'Benchmark Data'!$B:$FF,P$1,FALSE)/VLOOKUP($B67,'Benchmark Data'!$B:$FF,P$1,FALSE)*P69,"")</f>
        <v>1.818632442303467</v>
      </c>
      <c r="Q68" s="156">
        <f>IFERROR(VLOOKUP($B68,'Benchmark Data'!$B:$FF,Q$1,FALSE)*Q69,"")</f>
        <v>2.5847701661482083</v>
      </c>
      <c r="R68" s="156">
        <f>IFERROR(VLOOKUP($B68,'Benchmark Data'!$B:$FF,R$1,FALSE)*R69,"")</f>
        <v>2.5847701661482083</v>
      </c>
      <c r="S68" s="156">
        <f>IFERROR(VLOOKUP($B68,'Benchmark Data'!$B:$FF,S$1,FALSE)*S69,"")</f>
        <v>2.5847701661482083</v>
      </c>
      <c r="T68" s="156">
        <f>IFERROR(VLOOKUP($B68,'Benchmark Data'!$B:$FF,T$1,FALSE)*T69,"")</f>
        <v>2.5847701661482083</v>
      </c>
      <c r="U68" s="156">
        <f>IFERROR(VLOOKUP($B68,'Benchmark Data'!$B:$FF,U$1,FALSE)*U69,"")</f>
        <v>2.5847701661482083</v>
      </c>
      <c r="V68" s="143">
        <f>IFERROR(VLOOKUP($B68,'Benchmark Data'!$B:$FF,V$1,FALSE)/VLOOKUP($B67,'Benchmark Data'!$B:$FF,V$1,FALSE)*V69,"")</f>
        <v>3.0442197809295277</v>
      </c>
      <c r="W68" s="143">
        <f>IFERROR(VLOOKUP($B68,'Benchmark Data'!$B:$FF,W$1,FALSE)/VLOOKUP($B67,'Benchmark Data'!$B:$FF,W$1,FALSE)*W69,"")</f>
        <v>3.0442197809295277</v>
      </c>
      <c r="X68" s="143">
        <f>IFERROR(VLOOKUP($B68,'Benchmark Data'!$B:$FF,X$1,FALSE)/VLOOKUP($B67,'Benchmark Data'!$B:$FF,X$1,FALSE)*X69,"")</f>
        <v>3.0442197809295277</v>
      </c>
      <c r="Y68" s="143">
        <f>IFERROR(VLOOKUP($B68,'Benchmark Data'!$B:$FF,Y$1,FALSE)/VLOOKUP($B67,'Benchmark Data'!$B:$FF,Y$1,FALSE)*Y69,"")</f>
        <v>3.0442197809295277</v>
      </c>
      <c r="Z68" s="143">
        <f>IFERROR(VLOOKUP($B68,'Benchmark Data'!$B:$FF,Z$1,FALSE)/VLOOKUP($B67,'Benchmark Data'!$B:$FF,Z$1,FALSE)*Z69,"")</f>
        <v>3.0442197809295277</v>
      </c>
      <c r="AA68" s="143">
        <f>IFERROR(VLOOKUP($B68,'Benchmark Data'!$B:$FF,AA$1,FALSE)/VLOOKUP($B67,'Benchmark Data'!$B:$FF,AA$1,FALSE)*AA69,"")</f>
        <v>3.6606753449043197</v>
      </c>
      <c r="AB68" s="143" t="str">
        <f>IFERROR(VLOOKUP($B68,'Benchmark Data'!$B:$FF,AB$1,FALSE)/VLOOKUP($B67,'Benchmark Data'!$B:$FF,AB$1,FALSE)*AB69,"")</f>
        <v/>
      </c>
      <c r="AC68" s="143">
        <f>IFERROR(VLOOKUP($B68,'Benchmark Data'!$B:$FF,AC$1,FALSE)/VLOOKUP($B67,'Benchmark Data'!$B:$FF,AC$1,FALSE)*AC69,"")</f>
        <v>3.6606753449043197</v>
      </c>
      <c r="AD68" s="143" t="str">
        <f>IFERROR(VLOOKUP($B68,'Benchmark Data'!$B:$FF,AD$1,FALSE)/VLOOKUP($B67,'Benchmark Data'!$B:$FF,AD$1,FALSE)*AD69,"")</f>
        <v/>
      </c>
      <c r="AE68" s="143" t="str">
        <f>IFERROR(VLOOKUP($B68,'Benchmark Data'!$B:$FF,AE$1,FALSE)/VLOOKUP($B67,'Benchmark Data'!$B:$FF,AE$1,FALSE)*AE69,"")</f>
        <v/>
      </c>
      <c r="AF68" s="143">
        <f>IFERROR(VLOOKUP($B68,'Benchmark Data'!$B:$FF,AF$1,FALSE)/VLOOKUP($B67,'Benchmark Data'!$B:$FF,AF$1,FALSE)*AF69,"")</f>
        <v>2.3558779089721988</v>
      </c>
      <c r="AG68" s="143" t="str">
        <f>IFERROR(VLOOKUP($B68,'Benchmark Data'!$B:$FF,AG$1,FALSE)/VLOOKUP($B67,'Benchmark Data'!$B:$FF,AG$1,FALSE)*AG69,"")</f>
        <v/>
      </c>
      <c r="AH68" s="143" t="str">
        <f>IFERROR(VLOOKUP($B68,'Benchmark Data'!$B:$FF,AH$1,FALSE)/VLOOKUP($B67,'Benchmark Data'!$B:$FF,AH$1,FALSE)*AH69,"")</f>
        <v/>
      </c>
      <c r="AI68" s="143" t="str">
        <f>IFERROR(VLOOKUP($B68,'Benchmark Data'!$B:$FF,AI$1,FALSE)/VLOOKUP($B67,'Benchmark Data'!$B:$FF,AI$1,FALSE)*AI69,"")</f>
        <v/>
      </c>
      <c r="AJ68" s="143" t="str">
        <f>IFERROR(VLOOKUP($B68,'Benchmark Data'!$B:$FF,AJ$1,FALSE)/VLOOKUP($B67,'Benchmark Data'!$B:$FF,AJ$1,FALSE)*AJ69,"")</f>
        <v/>
      </c>
      <c r="AK68" s="143" t="str">
        <f>IFERROR(VLOOKUP($B68,'Benchmark Data'!$B:$FF,AK$1,FALSE)/VLOOKUP($B67,'Benchmark Data'!$B:$FF,AK$1,FALSE)*AK69,"")</f>
        <v/>
      </c>
      <c r="AL68" s="143" t="str">
        <f>IFERROR(VLOOKUP($B68,'Benchmark Data'!$B:$FF,AL$1,FALSE)/VLOOKUP($B67,'Benchmark Data'!$B:$FF,AL$1,FALSE)*AL69,"")</f>
        <v/>
      </c>
      <c r="AM68" s="143" t="str">
        <f>IFERROR(VLOOKUP($B68,'Benchmark Data'!$B:$FF,AM$1,FALSE)/VLOOKUP($B67,'Benchmark Data'!$B:$FF,AM$1,FALSE)*AM69,"")</f>
        <v/>
      </c>
      <c r="AN68" s="143" t="str">
        <f>IFERROR(VLOOKUP($B68,'Benchmark Data'!$B:$FF,AN$1,FALSE)/VLOOKUP($B67,'Benchmark Data'!$B:$FF,AN$1,FALSE)*AN69,"")</f>
        <v/>
      </c>
      <c r="AO68" s="143" t="str">
        <f>IFERROR(VLOOKUP($B68,'Benchmark Data'!$B:$FF,AO$1,FALSE)/VLOOKUP($B67,'Benchmark Data'!$B:$FF,AO$1,FALSE)*AO69,"")</f>
        <v/>
      </c>
      <c r="AP68" s="143" t="str">
        <f>IFERROR(VLOOKUP($B68,'Benchmark Data'!$B:$FF,AP$1,FALSE)/VLOOKUP($B67,'Benchmark Data'!$B:$FF,AP$1,FALSE)*AP69,"")</f>
        <v/>
      </c>
      <c r="AQ68" s="143" t="str">
        <f>IFERROR(VLOOKUP($B68,'Benchmark Data'!$B:$FF,AQ$1,FALSE)/VLOOKUP($B67,'Benchmark Data'!$B:$FF,AQ$1,FALSE)*AQ69,"")</f>
        <v/>
      </c>
      <c r="AR68" s="143" t="str">
        <f>IFERROR(VLOOKUP($B68,'Benchmark Data'!$B:$FF,AR$1,FALSE)/VLOOKUP($B67,'Benchmark Data'!$B:$FF,AR$1,FALSE)*AR69,"")</f>
        <v/>
      </c>
      <c r="AS68" s="143" t="str">
        <f>IFERROR(VLOOKUP($B68,'Benchmark Data'!$B:$FF,AS$1,FALSE)/VLOOKUP($B67,'Benchmark Data'!$B:$FF,AS$1,FALSE)*AS69,"")</f>
        <v/>
      </c>
      <c r="AT68" s="143" t="str">
        <f>IFERROR(VLOOKUP($B68,'Benchmark Data'!$B:$FF,AT$1,FALSE)/VLOOKUP($B67,'Benchmark Data'!$B:$FF,AT$1,FALSE)*AT69,"")</f>
        <v/>
      </c>
      <c r="AU68" s="143" t="str">
        <f>IFERROR(VLOOKUP($B68,'Benchmark Data'!$B:$FF,AU$1,FALSE)/VLOOKUP($B67,'Benchmark Data'!$B:$FF,AU$1,FALSE)*AU69,"")</f>
        <v/>
      </c>
      <c r="AV68" s="143" t="str">
        <f>IFERROR(VLOOKUP($B68,'Benchmark Data'!$B:$FF,AV$1,FALSE)/VLOOKUP($B67,'Benchmark Data'!$B:$FF,AV$1,FALSE)*AV69,"")</f>
        <v/>
      </c>
      <c r="AW68" s="143" t="str">
        <f>IFERROR(VLOOKUP($B68,'Benchmark Data'!$B:$FF,AW$1,FALSE)/VLOOKUP($B67,'Benchmark Data'!$B:$FF,AW$1,FALSE)*AW69,"")</f>
        <v/>
      </c>
      <c r="AX68" s="143" t="str">
        <f>IFERROR(VLOOKUP($B68,'Benchmark Data'!$B:$FF,AX$1,FALSE)/VLOOKUP($B67,'Benchmark Data'!$B:$FF,AX$1,FALSE)*AX69,"")</f>
        <v/>
      </c>
      <c r="AY68" s="143" t="str">
        <f>IFERROR(VLOOKUP($B68,'Benchmark Data'!$B:$FF,AY$1,FALSE)/VLOOKUP($B67,'Benchmark Data'!$B:$FF,AY$1,FALSE)*AY69,"")</f>
        <v/>
      </c>
      <c r="AZ68" s="156" t="str">
        <f>IFERROR(VLOOKUP($B68,'Benchmark Data'!$B:$FF,AZ$1,FALSE)*AZ69,"")</f>
        <v/>
      </c>
      <c r="BA68" s="156" t="str">
        <f>IFERROR(VLOOKUP($B68,'Benchmark Data'!$B:$FF,BA$1,FALSE)*BA69,"")</f>
        <v/>
      </c>
      <c r="BB68" s="143" t="str">
        <f>IFERROR(VLOOKUP($B68,'Benchmark Data'!$B:$FF,BB$1,FALSE)/VLOOKUP($B67,'Benchmark Data'!$B:$FF,BB$1,FALSE)*BB69,"")</f>
        <v/>
      </c>
      <c r="BC68" s="143" t="str">
        <f>IFERROR(VLOOKUP($B68,'Benchmark Data'!$B:$FF,BC$1,FALSE)/VLOOKUP($B67,'Benchmark Data'!$B:$FF,BC$1,FALSE)*BC69,"")</f>
        <v/>
      </c>
      <c r="BD68" s="143" t="str">
        <f>IFERROR(VLOOKUP($B68,'Benchmark Data'!$B:$FF,BD$1,FALSE)/VLOOKUP($B67,'Benchmark Data'!$B:$FF,BD$1,FALSE)*BD69,"")</f>
        <v/>
      </c>
      <c r="BE68" s="143" t="str">
        <f>IFERROR(VLOOKUP($B68,'Benchmark Data'!$B:$FF,BE$1,FALSE)/VLOOKUP($B67,'Benchmark Data'!$B:$FF,BE$1,FALSE)*BE69,"")</f>
        <v/>
      </c>
      <c r="BF68" s="143" t="str">
        <f>IFERROR(VLOOKUP($B68,'Benchmark Data'!$B:$FF,BF$1,FALSE)/VLOOKUP($B67,'Benchmark Data'!$B:$FF,BF$1,FALSE)*BF69,"")</f>
        <v/>
      </c>
      <c r="BG68" s="143" t="str">
        <f>IFERROR(VLOOKUP($B68,'Benchmark Data'!$B:$FF,BG$1,FALSE)/VLOOKUP($B67,'Benchmark Data'!$B:$FF,BG$1,FALSE)*BG69,"")</f>
        <v/>
      </c>
      <c r="BH68" s="143" t="str">
        <f>IFERROR(VLOOKUP($B68,'Benchmark Data'!$B:$FF,BH$1,FALSE)/VLOOKUP($B67,'Benchmark Data'!$B:$FF,BH$1,FALSE)*BH69,"")</f>
        <v/>
      </c>
      <c r="BI68" s="143" t="str">
        <f>IFERROR(VLOOKUP($B68,'Benchmark Data'!$B:$FF,BI$1,FALSE)/VLOOKUP($B67,'Benchmark Data'!$B:$FF,BI$1,FALSE)*BI69,"")</f>
        <v/>
      </c>
      <c r="BJ68" s="143" t="str">
        <f>IFERROR(VLOOKUP($B68,'Benchmark Data'!$B:$FF,BJ$1,FALSE)/VLOOKUP($B67,'Benchmark Data'!$B:$FF,BJ$1,FALSE)*BJ69,"")</f>
        <v/>
      </c>
      <c r="BK68" s="143" t="str">
        <f>IFERROR(VLOOKUP($B68,'Benchmark Data'!$B:$FF,BK$1,FALSE)/VLOOKUP($B67,'Benchmark Data'!$B:$FF,BK$1,FALSE)*BK69,"")</f>
        <v/>
      </c>
      <c r="BL68" s="143" t="str">
        <f>IFERROR(VLOOKUP($B68,'Benchmark Data'!$B:$FF,BL$1,FALSE)/VLOOKUP($B67,'Benchmark Data'!$B:$FF,BL$1,FALSE)*BL69,"")</f>
        <v/>
      </c>
      <c r="BM68" s="143" t="str">
        <f>IFERROR(VLOOKUP($B68,'Benchmark Data'!$B:$FF,BM$1,FALSE)/VLOOKUP($B67,'Benchmark Data'!$B:$FF,BM$1,FALSE)*BM69,"")</f>
        <v/>
      </c>
      <c r="BN68" s="143" t="str">
        <f>IFERROR(VLOOKUP($B68,'Benchmark Data'!$B:$FF,BN$1,FALSE)/VLOOKUP($B67,'Benchmark Data'!$B:$FF,BN$1,FALSE)*BN69,"")</f>
        <v/>
      </c>
      <c r="BO68" s="143" t="str">
        <f>IFERROR(VLOOKUP($B68,'Benchmark Data'!$B:$FF,BO$1,FALSE)/VLOOKUP($B67,'Benchmark Data'!$B:$FF,BO$1,FALSE)*BO69,"")</f>
        <v/>
      </c>
      <c r="BP68" s="143" t="str">
        <f>IFERROR(VLOOKUP($B68,'Benchmark Data'!$B:$FF,BP$1,FALSE)/VLOOKUP($B67,'Benchmark Data'!$B:$FF,BP$1,FALSE)*BP69,"")</f>
        <v/>
      </c>
      <c r="BQ68" s="143" t="str">
        <f>IFERROR(VLOOKUP($B68,'Benchmark Data'!$B:$FF,BQ$1,FALSE)/VLOOKUP($B67,'Benchmark Data'!$B:$FF,BQ$1,FALSE)*BQ69,"")</f>
        <v/>
      </c>
      <c r="BR68" s="143" t="str">
        <f>IFERROR(VLOOKUP($B68,'Benchmark Data'!$B:$FF,BR$1,FALSE)/VLOOKUP($B67,'Benchmark Data'!$B:$FF,BR$1,FALSE)*BR69,"")</f>
        <v/>
      </c>
      <c r="BS68" s="143" t="str">
        <f>IFERROR(VLOOKUP($B68,'Benchmark Data'!$B:$FF,BS$1,FALSE)/VLOOKUP($B67,'Benchmark Data'!$B:$FF,BS$1,FALSE)*BS69,"")</f>
        <v/>
      </c>
      <c r="BT68" s="143" t="str">
        <f>IFERROR(VLOOKUP($B68,'Benchmark Data'!$B:$FF,BT$1,FALSE)/VLOOKUP($B67,'Benchmark Data'!$B:$FF,BT$1,FALSE)*BT69,"")</f>
        <v/>
      </c>
      <c r="BU68" s="143" t="str">
        <f>IFERROR(VLOOKUP($B68,'Benchmark Data'!$B:$FF,BU$1,FALSE)/VLOOKUP($B67,'Benchmark Data'!$B:$FF,BU$1,FALSE)*BU69,"")</f>
        <v/>
      </c>
      <c r="BV68" s="143" t="str">
        <f>IFERROR(VLOOKUP($B68,'Benchmark Data'!$B:$FF,BV$1,FALSE)/VLOOKUP($B67,'Benchmark Data'!$B:$FF,BV$1,FALSE)*BV69,"")</f>
        <v/>
      </c>
      <c r="BW68" s="143" t="str">
        <f>IFERROR(VLOOKUP($B68,'Benchmark Data'!$B:$FF,BW$1,FALSE)/VLOOKUP($B67,'Benchmark Data'!$B:$FF,BW$1,FALSE)*BW69,"")</f>
        <v/>
      </c>
      <c r="BX68" s="143" t="str">
        <f>IFERROR(VLOOKUP($B68,'Benchmark Data'!$B:$FF,BX$1,FALSE)/VLOOKUP($B67,'Benchmark Data'!$B:$FF,BX$1,FALSE)*BX69,"")</f>
        <v/>
      </c>
      <c r="BY68" s="143" t="str">
        <f>IFERROR(VLOOKUP($B68,'Benchmark Data'!$B:$FF,BY$1,FALSE)/VLOOKUP($B67,'Benchmark Data'!$B:$FF,BY$1,FALSE)*BY69,"")</f>
        <v/>
      </c>
      <c r="BZ68" s="143" t="str">
        <f>IFERROR(VLOOKUP($B68,'Benchmark Data'!$B:$FF,BZ$1,FALSE)/VLOOKUP($B67,'Benchmark Data'!$B:$FF,BZ$1,FALSE)*BZ69,"")</f>
        <v/>
      </c>
      <c r="CA68" s="143" t="str">
        <f>IFERROR(VLOOKUP($B68,'Benchmark Data'!$B:$FF,CA$1,FALSE)/VLOOKUP($B67,'Benchmark Data'!$B:$FF,CA$1,FALSE)*CA69,"")</f>
        <v/>
      </c>
      <c r="CB68" s="143" t="str">
        <f>IFERROR(VLOOKUP($B68,'Benchmark Data'!$B:$FF,CB$1,FALSE)/VLOOKUP($B67,'Benchmark Data'!$B:$FF,CB$1,FALSE)*CB69,"")</f>
        <v/>
      </c>
      <c r="CC68" s="143" t="str">
        <f>IFERROR(VLOOKUP($B68,'Benchmark Data'!$B:$FF,CC$1,FALSE)/VLOOKUP($B67,'Benchmark Data'!$B:$FF,CC$1,FALSE)*CC69,"")</f>
        <v/>
      </c>
      <c r="CD68" s="143" t="str">
        <f>IFERROR(VLOOKUP($B68,'Benchmark Data'!$B:$FF,CD$1,FALSE)/VLOOKUP($B67,'Benchmark Data'!$B:$FF,CD$1,FALSE)*CD69,"")</f>
        <v/>
      </c>
      <c r="CE68" s="143" t="str">
        <f>IFERROR(VLOOKUP($B68,'Benchmark Data'!$B:$FF,CE$1,FALSE)/VLOOKUP($B67,'Benchmark Data'!$B:$FF,CE$1,FALSE)*CE69,"")</f>
        <v/>
      </c>
      <c r="CF68" s="143" t="str">
        <f>IFERROR(VLOOKUP($B68,'Benchmark Data'!$B:$FF,CF$1,FALSE)/VLOOKUP($B67,'Benchmark Data'!$B:$FF,CF$1,FALSE)*CF69,"")</f>
        <v/>
      </c>
      <c r="CG68" s="143" t="str">
        <f>IFERROR(VLOOKUP($B68,'Benchmark Data'!$B:$FF,CG$1,FALSE)/VLOOKUP($B67,'Benchmark Data'!$B:$FF,CG$1,FALSE)*CG69,"")</f>
        <v/>
      </c>
      <c r="CH68" s="156" t="str">
        <f>IFERROR(VLOOKUP($B68,'Benchmark Data'!$B:$FF,CH$1,FALSE)*CH69,"")</f>
        <v/>
      </c>
      <c r="CI68" s="143" t="str">
        <f>IFERROR(VLOOKUP($B68,'Benchmark Data'!$B:$FF,CI$1,FALSE)/VLOOKUP($B67,'Benchmark Data'!$B:$FF,CI$1,FALSE)*CI69,"")</f>
        <v/>
      </c>
      <c r="CJ68" s="143" t="str">
        <f>IFERROR(VLOOKUP($B68,'Benchmark Data'!$B:$FF,CJ$1,FALSE)/VLOOKUP($B67,'Benchmark Data'!$B:$FF,CJ$1,FALSE)*CJ69,"")</f>
        <v/>
      </c>
      <c r="CK68" s="143" t="str">
        <f>IFERROR(VLOOKUP($B68,'Benchmark Data'!$B:$FF,CK$1,FALSE)/VLOOKUP($B67,'Benchmark Data'!$B:$FF,CK$1,FALSE)*CK69,"")</f>
        <v/>
      </c>
      <c r="CL68" s="143" t="str">
        <f>IFERROR(VLOOKUP($B68,'Benchmark Data'!$B:$AAA,CL$1,FALSE)/VLOOKUP($B67,'Benchmark Data'!$B:$AAA,CL$1,FALSE)*CL69,"")</f>
        <v/>
      </c>
      <c r="CM68" s="143" t="str">
        <f>IFERROR(VLOOKUP($B68,'Benchmark Data'!$B:$AAA,CM$1,FALSE)/VLOOKUP($B67,'Benchmark Data'!$B:$AAA,CM$1,FALSE)*CM69,"")</f>
        <v/>
      </c>
      <c r="CN68" s="143" t="str">
        <f>IFERROR(VLOOKUP($B68,'Benchmark Data'!$B:$AAA,CN$1,FALSE)/VLOOKUP($B67,'Benchmark Data'!$B:$AAA,CN$1,FALSE)*CN69,"")</f>
        <v/>
      </c>
      <c r="CO68" s="143" t="str">
        <f>IFERROR(VLOOKUP($B68,'Benchmark Data'!$B:$AAA,CO$1,FALSE)/VLOOKUP($B67,'Benchmark Data'!$B:$AAA,CO$1,FALSE)*CO69,"")</f>
        <v/>
      </c>
      <c r="CP68" s="143" t="str">
        <f>IFERROR(VLOOKUP($B68,'Benchmark Data'!$B:$AAA,CP$1,FALSE)/VLOOKUP($B67,'Benchmark Data'!$B:$AAA,CP$1,FALSE)*CP69,"")</f>
        <v/>
      </c>
      <c r="CQ68" s="143" t="str">
        <f>IFERROR(VLOOKUP($B68,'Benchmark Data'!$B:$AAA,CQ$1,FALSE)/VLOOKUP($B67,'Benchmark Data'!$B:$AAA,CQ$1,FALSE)*CQ69,"")</f>
        <v/>
      </c>
      <c r="CR68" s="143" t="str">
        <f>IFERROR(VLOOKUP($B68,'Benchmark Data'!$B:$AAA,CR$1,FALSE)/VLOOKUP($B67,'Benchmark Data'!$B:$AAA,CR$1,FALSE)*CR69,"")</f>
        <v/>
      </c>
      <c r="CS68" s="143" t="str">
        <f>IFERROR(VLOOKUP($B68,'Benchmark Data'!$B:$AAA,CS$1,FALSE)/VLOOKUP($B67,'Benchmark Data'!$B:$AAA,CS$1,FALSE)*CS69,"")</f>
        <v/>
      </c>
      <c r="CT68" s="143" t="str">
        <f>IFERROR(VLOOKUP($B68,'Benchmark Data'!$B:$AAA,CT$1,FALSE)/VLOOKUP($B67,'Benchmark Data'!$B:$AAA,CT$1,FALSE)*CT69,"")</f>
        <v/>
      </c>
      <c r="CU68" s="143" t="str">
        <f>IFERROR(VLOOKUP($B68,'Benchmark Data'!$B:$AAA,CU$1,FALSE)/VLOOKUP($B67,'Benchmark Data'!$B:$AAA,CU$1,FALSE)*CU69,"")</f>
        <v/>
      </c>
      <c r="CV68" s="143" t="str">
        <f>IFERROR(VLOOKUP($B68,'Benchmark Data'!$B:$AAA,CV$1,FALSE)/VLOOKUP($B67,'Benchmark Data'!$B:$AAA,CV$1,FALSE)*CV69,"")</f>
        <v/>
      </c>
      <c r="CW68" s="143" t="str">
        <f>IFERROR(VLOOKUP($B68,'Benchmark Data'!$B:$AAA,CW$1,FALSE)/VLOOKUP($B67,'Benchmark Data'!$B:$AAA,CW$1,FALSE)*CW69,"")</f>
        <v/>
      </c>
      <c r="CX68" s="143" t="str">
        <f>IFERROR(VLOOKUP($B68,'Benchmark Data'!$B:$AAA,CX$1,FALSE)/VLOOKUP($B67,'Benchmark Data'!$B:$AAA,CX$1,FALSE)*CX69,"")</f>
        <v/>
      </c>
      <c r="CY68" s="143" t="str">
        <f>IFERROR(VLOOKUP($B68,'Benchmark Data'!$B:$AAA,CY$1,FALSE)/VLOOKUP($B67,'Benchmark Data'!$B:$AAA,CY$1,FALSE)*CY69,"")</f>
        <v/>
      </c>
      <c r="CZ68" s="143" t="str">
        <f>IFERROR(VLOOKUP($B68,'Benchmark Data'!$B:$AAA,CZ$1,FALSE)/VLOOKUP($B67,'Benchmark Data'!$B:$AAA,CZ$1,FALSE)*CZ69,"")</f>
        <v/>
      </c>
      <c r="DA68" s="143" t="str">
        <f>IFERROR(VLOOKUP($B68,'Benchmark Data'!$B:$AAA,DA$1,FALSE)/VLOOKUP($B67,'Benchmark Data'!$B:$AAA,DA$1,FALSE)*DA69,"")</f>
        <v/>
      </c>
      <c r="DB68" s="143" t="str">
        <f>IFERROR(VLOOKUP($B68,'Benchmark Data'!$B:$AAA,DB$1,FALSE)/VLOOKUP($B67,'Benchmark Data'!$B:$AAA,DB$1,FALSE)*DB69,"")</f>
        <v/>
      </c>
      <c r="DC68" s="143" t="str">
        <f>IFERROR(VLOOKUP($B68,'Benchmark Data'!$B:$AAA,DC$1,FALSE)/VLOOKUP($B67,'Benchmark Data'!$B:$AAA,DC$1,FALSE)*DC69,"")</f>
        <v/>
      </c>
      <c r="DD68" s="143" t="str">
        <f>IFERROR(VLOOKUP($B68,'Benchmark Data'!$B:$AAA,DD$1,FALSE)/VLOOKUP($B67,'Benchmark Data'!$B:$AAA,DD$1,FALSE)*DD69,"")</f>
        <v/>
      </c>
      <c r="DE68" s="143" t="str">
        <f>IFERROR(VLOOKUP($B68,'Benchmark Data'!$B:$AAA,DE$1,FALSE)/VLOOKUP($B67,'Benchmark Data'!$B:$AAA,DE$1,FALSE)*DE69,"")</f>
        <v/>
      </c>
      <c r="DF68" s="143" t="str">
        <f>IFERROR(VLOOKUP($B68,'Benchmark Data'!$B:$AAA,DF$1,FALSE)/VLOOKUP($B67,'Benchmark Data'!$B:$AAA,DF$1,FALSE)*DF69,"")</f>
        <v/>
      </c>
      <c r="DG68" s="143" t="str">
        <f>IFERROR(VLOOKUP($B68,'Benchmark Data'!$B:$AAA,DG$1,FALSE)/VLOOKUP($B67,'Benchmark Data'!$B:$AAA,DG$1,FALSE)*DG69,"")</f>
        <v/>
      </c>
      <c r="DH68" s="143" t="str">
        <f>IFERROR(VLOOKUP($B68,'Benchmark Data'!$B:$AAA,DH$1,FALSE)/VLOOKUP($B67,'Benchmark Data'!$B:$AAA,DH$1,FALSE)*DH69,"")</f>
        <v/>
      </c>
      <c r="DI68" s="143" t="str">
        <f>IFERROR(VLOOKUP($B68,'Benchmark Data'!$B:$AAA,DI$1,FALSE)/VLOOKUP($B67,'Benchmark Data'!$B:$AAA,DI$1,FALSE)*DI69,"")</f>
        <v/>
      </c>
    </row>
    <row r="69" spans="1:113">
      <c r="A69" s="94">
        <f t="shared" si="35"/>
        <v>132</v>
      </c>
      <c r="B69" s="168">
        <f t="shared" si="34"/>
        <v>42063</v>
      </c>
      <c r="C69" s="143" t="str">
        <f>IFERROR(VLOOKUP($B69,'Benchmark Data'!$B:$FF,C$1,FALSE)/VLOOKUP($B68,'Benchmark Data'!$B:$FF,C$1,FALSE)*C70,"")</f>
        <v/>
      </c>
      <c r="D69" s="143" t="str">
        <f>IFERROR(VLOOKUP($B69,'Benchmark Data'!$B:$FF,D$1,FALSE)/VLOOKUP($B68,'Benchmark Data'!$B:$FF,D$1,FALSE)*D70,"")</f>
        <v/>
      </c>
      <c r="E69" s="143" t="str">
        <f>IFERROR(VLOOKUP($B69,'Benchmark Data'!$B:$FF,E$1,FALSE)/VLOOKUP($B68,'Benchmark Data'!$B:$FF,E$1,FALSE)*E70,"")</f>
        <v/>
      </c>
      <c r="F69" s="143" t="str">
        <f>IFERROR(VLOOKUP($B69,'Benchmark Data'!$B:$FF,F$1,FALSE)/VLOOKUP($B68,'Benchmark Data'!$B:$FF,F$1,FALSE)*F70,"")</f>
        <v/>
      </c>
      <c r="G69" s="143" t="str">
        <f>IFERROR(VLOOKUP($B69,'Benchmark Data'!$B:$FF,G$1,FALSE)/VLOOKUP($B68,'Benchmark Data'!$B:$FF,G$1,FALSE)*G70,"")</f>
        <v/>
      </c>
      <c r="H69" s="143" t="str">
        <f>IFERROR(VLOOKUP($B69,'Benchmark Data'!$B:$FF,H$1,FALSE)/VLOOKUP($B68,'Benchmark Data'!$B:$FF,H$1,FALSE)*H70,"")</f>
        <v/>
      </c>
      <c r="I69" s="143" t="str">
        <f>IFERROR(VLOOKUP($B69,'Benchmark Data'!$B:$FF,I$1,FALSE)/VLOOKUP($B68,'Benchmark Data'!$B:$FF,I$1,FALSE)*I70,"")</f>
        <v/>
      </c>
      <c r="J69" s="143" t="str">
        <f>IFERROR(VLOOKUP($B69,'Benchmark Data'!$B:$FF,J$1,FALSE)/VLOOKUP($B68,'Benchmark Data'!$B:$FF,J$1,FALSE)*J70,"")</f>
        <v/>
      </c>
      <c r="K69" s="156" t="str">
        <f>IFERROR(VLOOKUP($B69,'Benchmark Data'!$B:$FF,K$1,FALSE)*K70,"")</f>
        <v/>
      </c>
      <c r="L69" s="156" t="str">
        <f>IFERROR(VLOOKUP($B69,'Benchmark Data'!$B:$FF,L$1,FALSE)*L70,"")</f>
        <v/>
      </c>
      <c r="M69" s="156" t="str">
        <f>IFERROR(VLOOKUP($B69,'Benchmark Data'!$B:$FF,M$1,FALSE)*M70,"")</f>
        <v/>
      </c>
      <c r="N69" s="143" t="str">
        <f>IFERROR(VLOOKUP($B69,'Benchmark Data'!$B:$FF,N$1,FALSE)/VLOOKUP($B68,'Benchmark Data'!$B:$FF,N$1,FALSE)*N70,"")</f>
        <v/>
      </c>
      <c r="O69" s="143">
        <f>IFERROR(VLOOKUP($B69,'Benchmark Data'!$B:$FF,O$1,FALSE)/VLOOKUP($B68,'Benchmark Data'!$B:$FF,O$1,FALSE)*O70,"")</f>
        <v>2.0467209673218916</v>
      </c>
      <c r="P69" s="143">
        <f>IFERROR(VLOOKUP($B69,'Benchmark Data'!$B:$FF,P$1,FALSE)/VLOOKUP($B68,'Benchmark Data'!$B:$FF,P$1,FALSE)*P70,"")</f>
        <v>1.914262202008548</v>
      </c>
      <c r="Q69" s="156">
        <f>IFERROR(VLOOKUP($B69,'Benchmark Data'!$B:$FF,Q$1,FALSE)*Q70,"")</f>
        <v>2.5336090868169925</v>
      </c>
      <c r="R69" s="156">
        <f>IFERROR(VLOOKUP($B69,'Benchmark Data'!$B:$FF,R$1,FALSE)*R70,"")</f>
        <v>2.5336090868169925</v>
      </c>
      <c r="S69" s="156">
        <f>IFERROR(VLOOKUP($B69,'Benchmark Data'!$B:$FF,S$1,FALSE)*S70,"")</f>
        <v>2.5336090868169925</v>
      </c>
      <c r="T69" s="156">
        <f>IFERROR(VLOOKUP($B69,'Benchmark Data'!$B:$FF,T$1,FALSE)*T70,"")</f>
        <v>2.5336090868169925</v>
      </c>
      <c r="U69" s="156">
        <f>IFERROR(VLOOKUP($B69,'Benchmark Data'!$B:$FF,U$1,FALSE)*U70,"")</f>
        <v>2.5336090868169925</v>
      </c>
      <c r="V69" s="143">
        <f>IFERROR(VLOOKUP($B69,'Benchmark Data'!$B:$FF,V$1,FALSE)/VLOOKUP($B68,'Benchmark Data'!$B:$FF,V$1,FALSE)*V70,"")</f>
        <v>3.0275999751092386</v>
      </c>
      <c r="W69" s="143">
        <f>IFERROR(VLOOKUP($B69,'Benchmark Data'!$B:$FF,W$1,FALSE)/VLOOKUP($B68,'Benchmark Data'!$B:$FF,W$1,FALSE)*W70,"")</f>
        <v>3.0275999751092386</v>
      </c>
      <c r="X69" s="143">
        <f>IFERROR(VLOOKUP($B69,'Benchmark Data'!$B:$FF,X$1,FALSE)/VLOOKUP($B68,'Benchmark Data'!$B:$FF,X$1,FALSE)*X70,"")</f>
        <v>3.0275999751092386</v>
      </c>
      <c r="Y69" s="143">
        <f>IFERROR(VLOOKUP($B69,'Benchmark Data'!$B:$FF,Y$1,FALSE)/VLOOKUP($B68,'Benchmark Data'!$B:$FF,Y$1,FALSE)*Y70,"")</f>
        <v>3.0275999751092386</v>
      </c>
      <c r="Z69" s="143">
        <f>IFERROR(VLOOKUP($B69,'Benchmark Data'!$B:$FF,Z$1,FALSE)/VLOOKUP($B68,'Benchmark Data'!$B:$FF,Z$1,FALSE)*Z70,"")</f>
        <v>3.0275999751092386</v>
      </c>
      <c r="AA69" s="143">
        <f>IFERROR(VLOOKUP($B69,'Benchmark Data'!$B:$FF,AA$1,FALSE)/VLOOKUP($B68,'Benchmark Data'!$B:$FF,AA$1,FALSE)*AA70,"")</f>
        <v>3.7805092438326602</v>
      </c>
      <c r="AB69" s="143" t="str">
        <f>IFERROR(VLOOKUP($B69,'Benchmark Data'!$B:$FF,AB$1,FALSE)/VLOOKUP($B68,'Benchmark Data'!$B:$FF,AB$1,FALSE)*AB70,"")</f>
        <v/>
      </c>
      <c r="AC69" s="143">
        <f>IFERROR(VLOOKUP($B69,'Benchmark Data'!$B:$FF,AC$1,FALSE)/VLOOKUP($B68,'Benchmark Data'!$B:$FF,AC$1,FALSE)*AC70,"")</f>
        <v>3.7805092438326602</v>
      </c>
      <c r="AD69" s="143" t="str">
        <f>IFERROR(VLOOKUP($B69,'Benchmark Data'!$B:$FF,AD$1,FALSE)/VLOOKUP($B68,'Benchmark Data'!$B:$FF,AD$1,FALSE)*AD70,"")</f>
        <v/>
      </c>
      <c r="AE69" s="143" t="str">
        <f>IFERROR(VLOOKUP($B69,'Benchmark Data'!$B:$FF,AE$1,FALSE)/VLOOKUP($B68,'Benchmark Data'!$B:$FF,AE$1,FALSE)*AE70,"")</f>
        <v/>
      </c>
      <c r="AF69" s="143">
        <f>IFERROR(VLOOKUP($B69,'Benchmark Data'!$B:$FF,AF$1,FALSE)/VLOOKUP($B68,'Benchmark Data'!$B:$FF,AF$1,FALSE)*AF70,"")</f>
        <v>2.3035337501880471</v>
      </c>
      <c r="AG69" s="143" t="str">
        <f>IFERROR(VLOOKUP($B69,'Benchmark Data'!$B:$FF,AG$1,FALSE)/VLOOKUP($B68,'Benchmark Data'!$B:$FF,AG$1,FALSE)*AG70,"")</f>
        <v/>
      </c>
      <c r="AH69" s="143" t="str">
        <f>IFERROR(VLOOKUP($B69,'Benchmark Data'!$B:$FF,AH$1,FALSE)/VLOOKUP($B68,'Benchmark Data'!$B:$FF,AH$1,FALSE)*AH70,"")</f>
        <v/>
      </c>
      <c r="AI69" s="143" t="str">
        <f>IFERROR(VLOOKUP($B69,'Benchmark Data'!$B:$FF,AI$1,FALSE)/VLOOKUP($B68,'Benchmark Data'!$B:$FF,AI$1,FALSE)*AI70,"")</f>
        <v/>
      </c>
      <c r="AJ69" s="143" t="str">
        <f>IFERROR(VLOOKUP($B69,'Benchmark Data'!$B:$FF,AJ$1,FALSE)/VLOOKUP($B68,'Benchmark Data'!$B:$FF,AJ$1,FALSE)*AJ70,"")</f>
        <v/>
      </c>
      <c r="AK69" s="143" t="str">
        <f>IFERROR(VLOOKUP($B69,'Benchmark Data'!$B:$FF,AK$1,FALSE)/VLOOKUP($B68,'Benchmark Data'!$B:$FF,AK$1,FALSE)*AK70,"")</f>
        <v/>
      </c>
      <c r="AL69" s="143" t="str">
        <f>IFERROR(VLOOKUP($B69,'Benchmark Data'!$B:$FF,AL$1,FALSE)/VLOOKUP($B68,'Benchmark Data'!$B:$FF,AL$1,FALSE)*AL70,"")</f>
        <v/>
      </c>
      <c r="AM69" s="143" t="str">
        <f>IFERROR(VLOOKUP($B69,'Benchmark Data'!$B:$FF,AM$1,FALSE)/VLOOKUP($B68,'Benchmark Data'!$B:$FF,AM$1,FALSE)*AM70,"")</f>
        <v/>
      </c>
      <c r="AN69" s="143" t="str">
        <f>IFERROR(VLOOKUP($B69,'Benchmark Data'!$B:$FF,AN$1,FALSE)/VLOOKUP($B68,'Benchmark Data'!$B:$FF,AN$1,FALSE)*AN70,"")</f>
        <v/>
      </c>
      <c r="AO69" s="143" t="str">
        <f>IFERROR(VLOOKUP($B69,'Benchmark Data'!$B:$FF,AO$1,FALSE)/VLOOKUP($B68,'Benchmark Data'!$B:$FF,AO$1,FALSE)*AO70,"")</f>
        <v/>
      </c>
      <c r="AP69" s="143" t="str">
        <f>IFERROR(VLOOKUP($B69,'Benchmark Data'!$B:$FF,AP$1,FALSE)/VLOOKUP($B68,'Benchmark Data'!$B:$FF,AP$1,FALSE)*AP70,"")</f>
        <v/>
      </c>
      <c r="AQ69" s="143" t="str">
        <f>IFERROR(VLOOKUP($B69,'Benchmark Data'!$B:$FF,AQ$1,FALSE)/VLOOKUP($B68,'Benchmark Data'!$B:$FF,AQ$1,FALSE)*AQ70,"")</f>
        <v/>
      </c>
      <c r="AR69" s="143" t="str">
        <f>IFERROR(VLOOKUP($B69,'Benchmark Data'!$B:$FF,AR$1,FALSE)/VLOOKUP($B68,'Benchmark Data'!$B:$FF,AR$1,FALSE)*AR70,"")</f>
        <v/>
      </c>
      <c r="AS69" s="143" t="str">
        <f>IFERROR(VLOOKUP($B69,'Benchmark Data'!$B:$FF,AS$1,FALSE)/VLOOKUP($B68,'Benchmark Data'!$B:$FF,AS$1,FALSE)*AS70,"")</f>
        <v/>
      </c>
      <c r="AT69" s="143" t="str">
        <f>IFERROR(VLOOKUP($B69,'Benchmark Data'!$B:$FF,AT$1,FALSE)/VLOOKUP($B68,'Benchmark Data'!$B:$FF,AT$1,FALSE)*AT70,"")</f>
        <v/>
      </c>
      <c r="AU69" s="143" t="str">
        <f>IFERROR(VLOOKUP($B69,'Benchmark Data'!$B:$FF,AU$1,FALSE)/VLOOKUP($B68,'Benchmark Data'!$B:$FF,AU$1,FALSE)*AU70,"")</f>
        <v/>
      </c>
      <c r="AV69" s="143" t="str">
        <f>IFERROR(VLOOKUP($B69,'Benchmark Data'!$B:$FF,AV$1,FALSE)/VLOOKUP($B68,'Benchmark Data'!$B:$FF,AV$1,FALSE)*AV70,"")</f>
        <v/>
      </c>
      <c r="AW69" s="143" t="str">
        <f>IFERROR(VLOOKUP($B69,'Benchmark Data'!$B:$FF,AW$1,FALSE)/VLOOKUP($B68,'Benchmark Data'!$B:$FF,AW$1,FALSE)*AW70,"")</f>
        <v/>
      </c>
      <c r="AX69" s="143" t="str">
        <f>IFERROR(VLOOKUP($B69,'Benchmark Data'!$B:$FF,AX$1,FALSE)/VLOOKUP($B68,'Benchmark Data'!$B:$FF,AX$1,FALSE)*AX70,"")</f>
        <v/>
      </c>
      <c r="AY69" s="143" t="str">
        <f>IFERROR(VLOOKUP($B69,'Benchmark Data'!$B:$FF,AY$1,FALSE)/VLOOKUP($B68,'Benchmark Data'!$B:$FF,AY$1,FALSE)*AY70,"")</f>
        <v/>
      </c>
      <c r="AZ69" s="156" t="str">
        <f>IFERROR(VLOOKUP($B69,'Benchmark Data'!$B:$FF,AZ$1,FALSE)*AZ70,"")</f>
        <v/>
      </c>
      <c r="BA69" s="156" t="str">
        <f>IFERROR(VLOOKUP($B69,'Benchmark Data'!$B:$FF,BA$1,FALSE)*BA70,"")</f>
        <v/>
      </c>
      <c r="BB69" s="143" t="str">
        <f>IFERROR(VLOOKUP($B69,'Benchmark Data'!$B:$FF,BB$1,FALSE)/VLOOKUP($B68,'Benchmark Data'!$B:$FF,BB$1,FALSE)*BB70,"")</f>
        <v/>
      </c>
      <c r="BC69" s="143" t="str">
        <f>IFERROR(VLOOKUP($B69,'Benchmark Data'!$B:$FF,BC$1,FALSE)/VLOOKUP($B68,'Benchmark Data'!$B:$FF,BC$1,FALSE)*BC70,"")</f>
        <v/>
      </c>
      <c r="BD69" s="143" t="str">
        <f>IFERROR(VLOOKUP($B69,'Benchmark Data'!$B:$FF,BD$1,FALSE)/VLOOKUP($B68,'Benchmark Data'!$B:$FF,BD$1,FALSE)*BD70,"")</f>
        <v/>
      </c>
      <c r="BE69" s="143" t="str">
        <f>IFERROR(VLOOKUP($B69,'Benchmark Data'!$B:$FF,BE$1,FALSE)/VLOOKUP($B68,'Benchmark Data'!$B:$FF,BE$1,FALSE)*BE70,"")</f>
        <v/>
      </c>
      <c r="BF69" s="143" t="str">
        <f>IFERROR(VLOOKUP($B69,'Benchmark Data'!$B:$FF,BF$1,FALSE)/VLOOKUP($B68,'Benchmark Data'!$B:$FF,BF$1,FALSE)*BF70,"")</f>
        <v/>
      </c>
      <c r="BG69" s="143" t="str">
        <f>IFERROR(VLOOKUP($B69,'Benchmark Data'!$B:$FF,BG$1,FALSE)/VLOOKUP($B68,'Benchmark Data'!$B:$FF,BG$1,FALSE)*BG70,"")</f>
        <v/>
      </c>
      <c r="BH69" s="143" t="str">
        <f>IFERROR(VLOOKUP($B69,'Benchmark Data'!$B:$FF,BH$1,FALSE)/VLOOKUP($B68,'Benchmark Data'!$B:$FF,BH$1,FALSE)*BH70,"")</f>
        <v/>
      </c>
      <c r="BI69" s="143" t="str">
        <f>IFERROR(VLOOKUP($B69,'Benchmark Data'!$B:$FF,BI$1,FALSE)/VLOOKUP($B68,'Benchmark Data'!$B:$FF,BI$1,FALSE)*BI70,"")</f>
        <v/>
      </c>
      <c r="BJ69" s="143" t="str">
        <f>IFERROR(VLOOKUP($B69,'Benchmark Data'!$B:$FF,BJ$1,FALSE)/VLOOKUP($B68,'Benchmark Data'!$B:$FF,BJ$1,FALSE)*BJ70,"")</f>
        <v/>
      </c>
      <c r="BK69" s="143" t="str">
        <f>IFERROR(VLOOKUP($B69,'Benchmark Data'!$B:$FF,BK$1,FALSE)/VLOOKUP($B68,'Benchmark Data'!$B:$FF,BK$1,FALSE)*BK70,"")</f>
        <v/>
      </c>
      <c r="BL69" s="143" t="str">
        <f>IFERROR(VLOOKUP($B69,'Benchmark Data'!$B:$FF,BL$1,FALSE)/VLOOKUP($B68,'Benchmark Data'!$B:$FF,BL$1,FALSE)*BL70,"")</f>
        <v/>
      </c>
      <c r="BM69" s="143" t="str">
        <f>IFERROR(VLOOKUP($B69,'Benchmark Data'!$B:$FF,BM$1,FALSE)/VLOOKUP($B68,'Benchmark Data'!$B:$FF,BM$1,FALSE)*BM70,"")</f>
        <v/>
      </c>
      <c r="BN69" s="143" t="str">
        <f>IFERROR(VLOOKUP($B69,'Benchmark Data'!$B:$FF,BN$1,FALSE)/VLOOKUP($B68,'Benchmark Data'!$B:$FF,BN$1,FALSE)*BN70,"")</f>
        <v/>
      </c>
      <c r="BO69" s="143" t="str">
        <f>IFERROR(VLOOKUP($B69,'Benchmark Data'!$B:$FF,BO$1,FALSE)/VLOOKUP($B68,'Benchmark Data'!$B:$FF,BO$1,FALSE)*BO70,"")</f>
        <v/>
      </c>
      <c r="BP69" s="143" t="str">
        <f>IFERROR(VLOOKUP($B69,'Benchmark Data'!$B:$FF,BP$1,FALSE)/VLOOKUP($B68,'Benchmark Data'!$B:$FF,BP$1,FALSE)*BP70,"")</f>
        <v/>
      </c>
      <c r="BQ69" s="143" t="str">
        <f>IFERROR(VLOOKUP($B69,'Benchmark Data'!$B:$FF,BQ$1,FALSE)/VLOOKUP($B68,'Benchmark Data'!$B:$FF,BQ$1,FALSE)*BQ70,"")</f>
        <v/>
      </c>
      <c r="BR69" s="143" t="str">
        <f>IFERROR(VLOOKUP($B69,'Benchmark Data'!$B:$FF,BR$1,FALSE)/VLOOKUP($B68,'Benchmark Data'!$B:$FF,BR$1,FALSE)*BR70,"")</f>
        <v/>
      </c>
      <c r="BS69" s="143" t="str">
        <f>IFERROR(VLOOKUP($B69,'Benchmark Data'!$B:$FF,BS$1,FALSE)/VLOOKUP($B68,'Benchmark Data'!$B:$FF,BS$1,FALSE)*BS70,"")</f>
        <v/>
      </c>
      <c r="BT69" s="143" t="str">
        <f>IFERROR(VLOOKUP($B69,'Benchmark Data'!$B:$FF,BT$1,FALSE)/VLOOKUP($B68,'Benchmark Data'!$B:$FF,BT$1,FALSE)*BT70,"")</f>
        <v/>
      </c>
      <c r="BU69" s="143" t="str">
        <f>IFERROR(VLOOKUP($B69,'Benchmark Data'!$B:$FF,BU$1,FALSE)/VLOOKUP($B68,'Benchmark Data'!$B:$FF,BU$1,FALSE)*BU70,"")</f>
        <v/>
      </c>
      <c r="BV69" s="143" t="str">
        <f>IFERROR(VLOOKUP($B69,'Benchmark Data'!$B:$FF,BV$1,FALSE)/VLOOKUP($B68,'Benchmark Data'!$B:$FF,BV$1,FALSE)*BV70,"")</f>
        <v/>
      </c>
      <c r="BW69" s="143" t="str">
        <f>IFERROR(VLOOKUP($B69,'Benchmark Data'!$B:$FF,BW$1,FALSE)/VLOOKUP($B68,'Benchmark Data'!$B:$FF,BW$1,FALSE)*BW70,"")</f>
        <v/>
      </c>
      <c r="BX69" s="143" t="str">
        <f>IFERROR(VLOOKUP($B69,'Benchmark Data'!$B:$FF,BX$1,FALSE)/VLOOKUP($B68,'Benchmark Data'!$B:$FF,BX$1,FALSE)*BX70,"")</f>
        <v/>
      </c>
      <c r="BY69" s="143" t="str">
        <f>IFERROR(VLOOKUP($B69,'Benchmark Data'!$B:$FF,BY$1,FALSE)/VLOOKUP($B68,'Benchmark Data'!$B:$FF,BY$1,FALSE)*BY70,"")</f>
        <v/>
      </c>
      <c r="BZ69" s="143" t="str">
        <f>IFERROR(VLOOKUP($B69,'Benchmark Data'!$B:$FF,BZ$1,FALSE)/VLOOKUP($B68,'Benchmark Data'!$B:$FF,BZ$1,FALSE)*BZ70,"")</f>
        <v/>
      </c>
      <c r="CA69" s="143" t="str">
        <f>IFERROR(VLOOKUP($B69,'Benchmark Data'!$B:$FF,CA$1,FALSE)/VLOOKUP($B68,'Benchmark Data'!$B:$FF,CA$1,FALSE)*CA70,"")</f>
        <v/>
      </c>
      <c r="CB69" s="143" t="str">
        <f>IFERROR(VLOOKUP($B69,'Benchmark Data'!$B:$FF,CB$1,FALSE)/VLOOKUP($B68,'Benchmark Data'!$B:$FF,CB$1,FALSE)*CB70,"")</f>
        <v/>
      </c>
      <c r="CC69" s="143" t="str">
        <f>IFERROR(VLOOKUP($B69,'Benchmark Data'!$B:$FF,CC$1,FALSE)/VLOOKUP($B68,'Benchmark Data'!$B:$FF,CC$1,FALSE)*CC70,"")</f>
        <v/>
      </c>
      <c r="CD69" s="143" t="str">
        <f>IFERROR(VLOOKUP($B69,'Benchmark Data'!$B:$FF,CD$1,FALSE)/VLOOKUP($B68,'Benchmark Data'!$B:$FF,CD$1,FALSE)*CD70,"")</f>
        <v/>
      </c>
      <c r="CE69" s="143" t="str">
        <f>IFERROR(VLOOKUP($B69,'Benchmark Data'!$B:$FF,CE$1,FALSE)/VLOOKUP($B68,'Benchmark Data'!$B:$FF,CE$1,FALSE)*CE70,"")</f>
        <v/>
      </c>
      <c r="CF69" s="143" t="str">
        <f>IFERROR(VLOOKUP($B69,'Benchmark Data'!$B:$FF,CF$1,FALSE)/VLOOKUP($B68,'Benchmark Data'!$B:$FF,CF$1,FALSE)*CF70,"")</f>
        <v/>
      </c>
      <c r="CG69" s="143" t="str">
        <f>IFERROR(VLOOKUP($B69,'Benchmark Data'!$B:$FF,CG$1,FALSE)/VLOOKUP($B68,'Benchmark Data'!$B:$FF,CG$1,FALSE)*CG70,"")</f>
        <v/>
      </c>
      <c r="CH69" s="156" t="str">
        <f>IFERROR(VLOOKUP($B69,'Benchmark Data'!$B:$FF,CH$1,FALSE)*CH70,"")</f>
        <v/>
      </c>
      <c r="CI69" s="143" t="str">
        <f>IFERROR(VLOOKUP($B69,'Benchmark Data'!$B:$FF,CI$1,FALSE)/VLOOKUP($B68,'Benchmark Data'!$B:$FF,CI$1,FALSE)*CI70,"")</f>
        <v/>
      </c>
      <c r="CJ69" s="143" t="str">
        <f>IFERROR(VLOOKUP($B69,'Benchmark Data'!$B:$FF,CJ$1,FALSE)/VLOOKUP($B68,'Benchmark Data'!$B:$FF,CJ$1,FALSE)*CJ70,"")</f>
        <v/>
      </c>
      <c r="CK69" s="143" t="str">
        <f>IFERROR(VLOOKUP($B69,'Benchmark Data'!$B:$FF,CK$1,FALSE)/VLOOKUP($B68,'Benchmark Data'!$B:$FF,CK$1,FALSE)*CK70,"")</f>
        <v/>
      </c>
      <c r="CL69" s="143" t="str">
        <f>IFERROR(VLOOKUP($B69,'Benchmark Data'!$B:$AAA,CL$1,FALSE)/VLOOKUP($B68,'Benchmark Data'!$B:$AAA,CL$1,FALSE)*CL70,"")</f>
        <v/>
      </c>
      <c r="CM69" s="143" t="str">
        <f>IFERROR(VLOOKUP($B69,'Benchmark Data'!$B:$AAA,CM$1,FALSE)/VLOOKUP($B68,'Benchmark Data'!$B:$AAA,CM$1,FALSE)*CM70,"")</f>
        <v/>
      </c>
      <c r="CN69" s="143" t="str">
        <f>IFERROR(VLOOKUP($B69,'Benchmark Data'!$B:$AAA,CN$1,FALSE)/VLOOKUP($B68,'Benchmark Data'!$B:$AAA,CN$1,FALSE)*CN70,"")</f>
        <v/>
      </c>
      <c r="CO69" s="143" t="str">
        <f>IFERROR(VLOOKUP($B69,'Benchmark Data'!$B:$AAA,CO$1,FALSE)/VLOOKUP($B68,'Benchmark Data'!$B:$AAA,CO$1,FALSE)*CO70,"")</f>
        <v/>
      </c>
      <c r="CP69" s="143" t="str">
        <f>IFERROR(VLOOKUP($B69,'Benchmark Data'!$B:$AAA,CP$1,FALSE)/VLOOKUP($B68,'Benchmark Data'!$B:$AAA,CP$1,FALSE)*CP70,"")</f>
        <v/>
      </c>
      <c r="CQ69" s="143" t="str">
        <f>IFERROR(VLOOKUP($B69,'Benchmark Data'!$B:$AAA,CQ$1,FALSE)/VLOOKUP($B68,'Benchmark Data'!$B:$AAA,CQ$1,FALSE)*CQ70,"")</f>
        <v/>
      </c>
      <c r="CR69" s="143" t="str">
        <f>IFERROR(VLOOKUP($B69,'Benchmark Data'!$B:$AAA,CR$1,FALSE)/VLOOKUP($B68,'Benchmark Data'!$B:$AAA,CR$1,FALSE)*CR70,"")</f>
        <v/>
      </c>
      <c r="CS69" s="143" t="str">
        <f>IFERROR(VLOOKUP($B69,'Benchmark Data'!$B:$AAA,CS$1,FALSE)/VLOOKUP($B68,'Benchmark Data'!$B:$AAA,CS$1,FALSE)*CS70,"")</f>
        <v/>
      </c>
      <c r="CT69" s="143" t="str">
        <f>IFERROR(VLOOKUP($B69,'Benchmark Data'!$B:$AAA,CT$1,FALSE)/VLOOKUP($B68,'Benchmark Data'!$B:$AAA,CT$1,FALSE)*CT70,"")</f>
        <v/>
      </c>
      <c r="CU69" s="143" t="str">
        <f>IFERROR(VLOOKUP($B69,'Benchmark Data'!$B:$AAA,CU$1,FALSE)/VLOOKUP($B68,'Benchmark Data'!$B:$AAA,CU$1,FALSE)*CU70,"")</f>
        <v/>
      </c>
      <c r="CV69" s="143" t="str">
        <f>IFERROR(VLOOKUP($B69,'Benchmark Data'!$B:$AAA,CV$1,FALSE)/VLOOKUP($B68,'Benchmark Data'!$B:$AAA,CV$1,FALSE)*CV70,"")</f>
        <v/>
      </c>
      <c r="CW69" s="143" t="str">
        <f>IFERROR(VLOOKUP($B69,'Benchmark Data'!$B:$AAA,CW$1,FALSE)/VLOOKUP($B68,'Benchmark Data'!$B:$AAA,CW$1,FALSE)*CW70,"")</f>
        <v/>
      </c>
      <c r="CX69" s="143" t="str">
        <f>IFERROR(VLOOKUP($B69,'Benchmark Data'!$B:$AAA,CX$1,FALSE)/VLOOKUP($B68,'Benchmark Data'!$B:$AAA,CX$1,FALSE)*CX70,"")</f>
        <v/>
      </c>
      <c r="CY69" s="143" t="str">
        <f>IFERROR(VLOOKUP($B69,'Benchmark Data'!$B:$AAA,CY$1,FALSE)/VLOOKUP($B68,'Benchmark Data'!$B:$AAA,CY$1,FALSE)*CY70,"")</f>
        <v/>
      </c>
      <c r="CZ69" s="143" t="str">
        <f>IFERROR(VLOOKUP($B69,'Benchmark Data'!$B:$AAA,CZ$1,FALSE)/VLOOKUP($B68,'Benchmark Data'!$B:$AAA,CZ$1,FALSE)*CZ70,"")</f>
        <v/>
      </c>
      <c r="DA69" s="143" t="str">
        <f>IFERROR(VLOOKUP($B69,'Benchmark Data'!$B:$AAA,DA$1,FALSE)/VLOOKUP($B68,'Benchmark Data'!$B:$AAA,DA$1,FALSE)*DA70,"")</f>
        <v/>
      </c>
      <c r="DB69" s="143" t="str">
        <f>IFERROR(VLOOKUP($B69,'Benchmark Data'!$B:$AAA,DB$1,FALSE)/VLOOKUP($B68,'Benchmark Data'!$B:$AAA,DB$1,FALSE)*DB70,"")</f>
        <v/>
      </c>
      <c r="DC69" s="143" t="str">
        <f>IFERROR(VLOOKUP($B69,'Benchmark Data'!$B:$AAA,DC$1,FALSE)/VLOOKUP($B68,'Benchmark Data'!$B:$AAA,DC$1,FALSE)*DC70,"")</f>
        <v/>
      </c>
      <c r="DD69" s="143" t="str">
        <f>IFERROR(VLOOKUP($B69,'Benchmark Data'!$B:$AAA,DD$1,FALSE)/VLOOKUP($B68,'Benchmark Data'!$B:$AAA,DD$1,FALSE)*DD70,"")</f>
        <v/>
      </c>
      <c r="DE69" s="143" t="str">
        <f>IFERROR(VLOOKUP($B69,'Benchmark Data'!$B:$AAA,DE$1,FALSE)/VLOOKUP($B68,'Benchmark Data'!$B:$AAA,DE$1,FALSE)*DE70,"")</f>
        <v/>
      </c>
      <c r="DF69" s="143" t="str">
        <f>IFERROR(VLOOKUP($B69,'Benchmark Data'!$B:$AAA,DF$1,FALSE)/VLOOKUP($B68,'Benchmark Data'!$B:$AAA,DF$1,FALSE)*DF70,"")</f>
        <v/>
      </c>
      <c r="DG69" s="143" t="str">
        <f>IFERROR(VLOOKUP($B69,'Benchmark Data'!$B:$AAA,DG$1,FALSE)/VLOOKUP($B68,'Benchmark Data'!$B:$AAA,DG$1,FALSE)*DG70,"")</f>
        <v/>
      </c>
      <c r="DH69" s="143" t="str">
        <f>IFERROR(VLOOKUP($B69,'Benchmark Data'!$B:$AAA,DH$1,FALSE)/VLOOKUP($B68,'Benchmark Data'!$B:$AAA,DH$1,FALSE)*DH70,"")</f>
        <v/>
      </c>
      <c r="DI69" s="143" t="str">
        <f>IFERROR(VLOOKUP($B69,'Benchmark Data'!$B:$AAA,DI$1,FALSE)/VLOOKUP($B68,'Benchmark Data'!$B:$AAA,DI$1,FALSE)*DI70,"")</f>
        <v/>
      </c>
    </row>
    <row r="70" spans="1:113">
      <c r="A70" s="94">
        <f t="shared" si="35"/>
        <v>131</v>
      </c>
      <c r="B70" s="168">
        <f t="shared" ref="B70:B133" si="36">EOMONTH(B69,1)</f>
        <v>42094</v>
      </c>
      <c r="C70" s="143" t="str">
        <f>IFERROR(VLOOKUP($B70,'Benchmark Data'!$B:$FF,C$1,FALSE)/VLOOKUP($B69,'Benchmark Data'!$B:$FF,C$1,FALSE)*C71,"")</f>
        <v/>
      </c>
      <c r="D70" s="143" t="str">
        <f>IFERROR(VLOOKUP($B70,'Benchmark Data'!$B:$FF,D$1,FALSE)/VLOOKUP($B69,'Benchmark Data'!$B:$FF,D$1,FALSE)*D71,"")</f>
        <v/>
      </c>
      <c r="E70" s="143" t="str">
        <f>IFERROR(VLOOKUP($B70,'Benchmark Data'!$B:$FF,E$1,FALSE)/VLOOKUP($B69,'Benchmark Data'!$B:$FF,E$1,FALSE)*E71,"")</f>
        <v/>
      </c>
      <c r="F70" s="143" t="str">
        <f>IFERROR(VLOOKUP($B70,'Benchmark Data'!$B:$FF,F$1,FALSE)/VLOOKUP($B69,'Benchmark Data'!$B:$FF,F$1,FALSE)*F71,"")</f>
        <v/>
      </c>
      <c r="G70" s="143" t="str">
        <f>IFERROR(VLOOKUP($B70,'Benchmark Data'!$B:$FF,G$1,FALSE)/VLOOKUP($B69,'Benchmark Data'!$B:$FF,G$1,FALSE)*G71,"")</f>
        <v/>
      </c>
      <c r="H70" s="143" t="str">
        <f>IFERROR(VLOOKUP($B70,'Benchmark Data'!$B:$FF,H$1,FALSE)/VLOOKUP($B69,'Benchmark Data'!$B:$FF,H$1,FALSE)*H71,"")</f>
        <v/>
      </c>
      <c r="I70" s="143" t="str">
        <f>IFERROR(VLOOKUP($B70,'Benchmark Data'!$B:$FF,I$1,FALSE)/VLOOKUP($B69,'Benchmark Data'!$B:$FF,I$1,FALSE)*I71,"")</f>
        <v/>
      </c>
      <c r="J70" s="143" t="str">
        <f>IFERROR(VLOOKUP($B70,'Benchmark Data'!$B:$FF,J$1,FALSE)/VLOOKUP($B69,'Benchmark Data'!$B:$FF,J$1,FALSE)*J71,"")</f>
        <v/>
      </c>
      <c r="K70" s="156" t="str">
        <f>IFERROR(VLOOKUP($B70,'Benchmark Data'!$B:$FF,K$1,FALSE)*K71,"")</f>
        <v/>
      </c>
      <c r="L70" s="156" t="str">
        <f>IFERROR(VLOOKUP($B70,'Benchmark Data'!$B:$FF,L$1,FALSE)*L71,"")</f>
        <v/>
      </c>
      <c r="M70" s="156" t="str">
        <f>IFERROR(VLOOKUP($B70,'Benchmark Data'!$B:$FF,M$1,FALSE)*M71,"")</f>
        <v/>
      </c>
      <c r="N70" s="143" t="str">
        <f>IFERROR(VLOOKUP($B70,'Benchmark Data'!$B:$FF,N$1,FALSE)/VLOOKUP($B69,'Benchmark Data'!$B:$FF,N$1,FALSE)*N71,"")</f>
        <v/>
      </c>
      <c r="O70" s="143">
        <f>IFERROR(VLOOKUP($B70,'Benchmark Data'!$B:$FF,O$1,FALSE)/VLOOKUP($B69,'Benchmark Data'!$B:$FF,O$1,FALSE)*O71,"")</f>
        <v>1.9718034919277236</v>
      </c>
      <c r="P70" s="143">
        <f>IFERROR(VLOOKUP($B70,'Benchmark Data'!$B:$FF,P$1,FALSE)/VLOOKUP($B69,'Benchmark Data'!$B:$FF,P$1,FALSE)*P71,"")</f>
        <v>1.812761382610409</v>
      </c>
      <c r="Q70" s="156">
        <f>IFERROR(VLOOKUP($B70,'Benchmark Data'!$B:$FF,Q$1,FALSE)*Q71,"")</f>
        <v>2.4496593287131305</v>
      </c>
      <c r="R70" s="156">
        <f>IFERROR(VLOOKUP($B70,'Benchmark Data'!$B:$FF,R$1,FALSE)*R71,"")</f>
        <v>2.4496593287131305</v>
      </c>
      <c r="S70" s="156">
        <f>IFERROR(VLOOKUP($B70,'Benchmark Data'!$B:$FF,S$1,FALSE)*S71,"")</f>
        <v>2.4496593287131305</v>
      </c>
      <c r="T70" s="156">
        <f>IFERROR(VLOOKUP($B70,'Benchmark Data'!$B:$FF,T$1,FALSE)*T71,"")</f>
        <v>2.4496593287131305</v>
      </c>
      <c r="U70" s="156">
        <f>IFERROR(VLOOKUP($B70,'Benchmark Data'!$B:$FF,U$1,FALSE)*U71,"")</f>
        <v>2.4496593287131305</v>
      </c>
      <c r="V70" s="143">
        <f>IFERROR(VLOOKUP($B70,'Benchmark Data'!$B:$FF,V$1,FALSE)/VLOOKUP($B69,'Benchmark Data'!$B:$FF,V$1,FALSE)*V71,"")</f>
        <v>2.9117543151794325</v>
      </c>
      <c r="W70" s="143">
        <f>IFERROR(VLOOKUP($B70,'Benchmark Data'!$B:$FF,W$1,FALSE)/VLOOKUP($B69,'Benchmark Data'!$B:$FF,W$1,FALSE)*W71,"")</f>
        <v>2.9117543151794325</v>
      </c>
      <c r="X70" s="143">
        <f>IFERROR(VLOOKUP($B70,'Benchmark Data'!$B:$FF,X$1,FALSE)/VLOOKUP($B69,'Benchmark Data'!$B:$FF,X$1,FALSE)*X71,"")</f>
        <v>2.9117543151794325</v>
      </c>
      <c r="Y70" s="143">
        <f>IFERROR(VLOOKUP($B70,'Benchmark Data'!$B:$FF,Y$1,FALSE)/VLOOKUP($B69,'Benchmark Data'!$B:$FF,Y$1,FALSE)*Y71,"")</f>
        <v>2.9117543151794325</v>
      </c>
      <c r="Z70" s="143">
        <f>IFERROR(VLOOKUP($B70,'Benchmark Data'!$B:$FF,Z$1,FALSE)/VLOOKUP($B69,'Benchmark Data'!$B:$FF,Z$1,FALSE)*Z71,"")</f>
        <v>2.9117543151794325</v>
      </c>
      <c r="AA70" s="143">
        <f>IFERROR(VLOOKUP($B70,'Benchmark Data'!$B:$FF,AA$1,FALSE)/VLOOKUP($B69,'Benchmark Data'!$B:$FF,AA$1,FALSE)*AA71,"")</f>
        <v>3.5709642058651179</v>
      </c>
      <c r="AB70" s="143" t="str">
        <f>IFERROR(VLOOKUP($B70,'Benchmark Data'!$B:$FF,AB$1,FALSE)/VLOOKUP($B69,'Benchmark Data'!$B:$FF,AB$1,FALSE)*AB71,"")</f>
        <v/>
      </c>
      <c r="AC70" s="143">
        <f>IFERROR(VLOOKUP($B70,'Benchmark Data'!$B:$FF,AC$1,FALSE)/VLOOKUP($B69,'Benchmark Data'!$B:$FF,AC$1,FALSE)*AC71,"")</f>
        <v>3.5709642058651179</v>
      </c>
      <c r="AD70" s="143" t="str">
        <f>IFERROR(VLOOKUP($B70,'Benchmark Data'!$B:$FF,AD$1,FALSE)/VLOOKUP($B69,'Benchmark Data'!$B:$FF,AD$1,FALSE)*AD71,"")</f>
        <v/>
      </c>
      <c r="AE70" s="143" t="str">
        <f>IFERROR(VLOOKUP($B70,'Benchmark Data'!$B:$FF,AE$1,FALSE)/VLOOKUP($B69,'Benchmark Data'!$B:$FF,AE$1,FALSE)*AE71,"")</f>
        <v/>
      </c>
      <c r="AF70" s="143">
        <f>IFERROR(VLOOKUP($B70,'Benchmark Data'!$B:$FF,AF$1,FALSE)/VLOOKUP($B69,'Benchmark Data'!$B:$FF,AF$1,FALSE)*AF71,"")</f>
        <v>2.2035408679480599</v>
      </c>
      <c r="AG70" s="143" t="str">
        <f>IFERROR(VLOOKUP($B70,'Benchmark Data'!$B:$FF,AG$1,FALSE)/VLOOKUP($B69,'Benchmark Data'!$B:$FF,AG$1,FALSE)*AG71,"")</f>
        <v/>
      </c>
      <c r="AH70" s="143" t="str">
        <f>IFERROR(VLOOKUP($B70,'Benchmark Data'!$B:$FF,AH$1,FALSE)/VLOOKUP($B69,'Benchmark Data'!$B:$FF,AH$1,FALSE)*AH71,"")</f>
        <v/>
      </c>
      <c r="AI70" s="143" t="str">
        <f>IFERROR(VLOOKUP($B70,'Benchmark Data'!$B:$FF,AI$1,FALSE)/VLOOKUP($B69,'Benchmark Data'!$B:$FF,AI$1,FALSE)*AI71,"")</f>
        <v/>
      </c>
      <c r="AJ70" s="143" t="str">
        <f>IFERROR(VLOOKUP($B70,'Benchmark Data'!$B:$FF,AJ$1,FALSE)/VLOOKUP($B69,'Benchmark Data'!$B:$FF,AJ$1,FALSE)*AJ71,"")</f>
        <v/>
      </c>
      <c r="AK70" s="143" t="str">
        <f>IFERROR(VLOOKUP($B70,'Benchmark Data'!$B:$FF,AK$1,FALSE)/VLOOKUP($B69,'Benchmark Data'!$B:$FF,AK$1,FALSE)*AK71,"")</f>
        <v/>
      </c>
      <c r="AL70" s="143" t="str">
        <f>IFERROR(VLOOKUP($B70,'Benchmark Data'!$B:$FF,AL$1,FALSE)/VLOOKUP($B69,'Benchmark Data'!$B:$FF,AL$1,FALSE)*AL71,"")</f>
        <v/>
      </c>
      <c r="AM70" s="143" t="str">
        <f>IFERROR(VLOOKUP($B70,'Benchmark Data'!$B:$FF,AM$1,FALSE)/VLOOKUP($B69,'Benchmark Data'!$B:$FF,AM$1,FALSE)*AM71,"")</f>
        <v/>
      </c>
      <c r="AN70" s="143" t="str">
        <f>IFERROR(VLOOKUP($B70,'Benchmark Data'!$B:$FF,AN$1,FALSE)/VLOOKUP($B69,'Benchmark Data'!$B:$FF,AN$1,FALSE)*AN71,"")</f>
        <v/>
      </c>
      <c r="AO70" s="143" t="str">
        <f>IFERROR(VLOOKUP($B70,'Benchmark Data'!$B:$FF,AO$1,FALSE)/VLOOKUP($B69,'Benchmark Data'!$B:$FF,AO$1,FALSE)*AO71,"")</f>
        <v/>
      </c>
      <c r="AP70" s="143" t="str">
        <f>IFERROR(VLOOKUP($B70,'Benchmark Data'!$B:$FF,AP$1,FALSE)/VLOOKUP($B69,'Benchmark Data'!$B:$FF,AP$1,FALSE)*AP71,"")</f>
        <v/>
      </c>
      <c r="AQ70" s="143" t="str">
        <f>IFERROR(VLOOKUP($B70,'Benchmark Data'!$B:$FF,AQ$1,FALSE)/VLOOKUP($B69,'Benchmark Data'!$B:$FF,AQ$1,FALSE)*AQ71,"")</f>
        <v/>
      </c>
      <c r="AR70" s="143" t="str">
        <f>IFERROR(VLOOKUP($B70,'Benchmark Data'!$B:$FF,AR$1,FALSE)/VLOOKUP($B69,'Benchmark Data'!$B:$FF,AR$1,FALSE)*AR71,"")</f>
        <v/>
      </c>
      <c r="AS70" s="143" t="str">
        <f>IFERROR(VLOOKUP($B70,'Benchmark Data'!$B:$FF,AS$1,FALSE)/VLOOKUP($B69,'Benchmark Data'!$B:$FF,AS$1,FALSE)*AS71,"")</f>
        <v/>
      </c>
      <c r="AT70" s="143" t="str">
        <f>IFERROR(VLOOKUP($B70,'Benchmark Data'!$B:$FF,AT$1,FALSE)/VLOOKUP($B69,'Benchmark Data'!$B:$FF,AT$1,FALSE)*AT71,"")</f>
        <v/>
      </c>
      <c r="AU70" s="143" t="str">
        <f>IFERROR(VLOOKUP($B70,'Benchmark Data'!$B:$FF,AU$1,FALSE)/VLOOKUP($B69,'Benchmark Data'!$B:$FF,AU$1,FALSE)*AU71,"")</f>
        <v/>
      </c>
      <c r="AV70" s="143" t="str">
        <f>IFERROR(VLOOKUP($B70,'Benchmark Data'!$B:$FF,AV$1,FALSE)/VLOOKUP($B69,'Benchmark Data'!$B:$FF,AV$1,FALSE)*AV71,"")</f>
        <v/>
      </c>
      <c r="AW70" s="143" t="str">
        <f>IFERROR(VLOOKUP($B70,'Benchmark Data'!$B:$FF,AW$1,FALSE)/VLOOKUP($B69,'Benchmark Data'!$B:$FF,AW$1,FALSE)*AW71,"")</f>
        <v/>
      </c>
      <c r="AX70" s="143" t="str">
        <f>IFERROR(VLOOKUP($B70,'Benchmark Data'!$B:$FF,AX$1,FALSE)/VLOOKUP($B69,'Benchmark Data'!$B:$FF,AX$1,FALSE)*AX71,"")</f>
        <v/>
      </c>
      <c r="AY70" s="143" t="str">
        <f>IFERROR(VLOOKUP($B70,'Benchmark Data'!$B:$FF,AY$1,FALSE)/VLOOKUP($B69,'Benchmark Data'!$B:$FF,AY$1,FALSE)*AY71,"")</f>
        <v/>
      </c>
      <c r="AZ70" s="156" t="str">
        <f>IFERROR(VLOOKUP($B70,'Benchmark Data'!$B:$FF,AZ$1,FALSE)*AZ71,"")</f>
        <v/>
      </c>
      <c r="BA70" s="156" t="str">
        <f>IFERROR(VLOOKUP($B70,'Benchmark Data'!$B:$FF,BA$1,FALSE)*BA71,"")</f>
        <v/>
      </c>
      <c r="BB70" s="143" t="str">
        <f>IFERROR(VLOOKUP($B70,'Benchmark Data'!$B:$FF,BB$1,FALSE)/VLOOKUP($B69,'Benchmark Data'!$B:$FF,BB$1,FALSE)*BB71,"")</f>
        <v/>
      </c>
      <c r="BC70" s="143" t="str">
        <f>IFERROR(VLOOKUP($B70,'Benchmark Data'!$B:$FF,BC$1,FALSE)/VLOOKUP($B69,'Benchmark Data'!$B:$FF,BC$1,FALSE)*BC71,"")</f>
        <v/>
      </c>
      <c r="BD70" s="143" t="str">
        <f>IFERROR(VLOOKUP($B70,'Benchmark Data'!$B:$FF,BD$1,FALSE)/VLOOKUP($B69,'Benchmark Data'!$B:$FF,BD$1,FALSE)*BD71,"")</f>
        <v/>
      </c>
      <c r="BE70" s="143" t="str">
        <f>IFERROR(VLOOKUP($B70,'Benchmark Data'!$B:$FF,BE$1,FALSE)/VLOOKUP($B69,'Benchmark Data'!$B:$FF,BE$1,FALSE)*BE71,"")</f>
        <v/>
      </c>
      <c r="BF70" s="143" t="str">
        <f>IFERROR(VLOOKUP($B70,'Benchmark Data'!$B:$FF,BF$1,FALSE)/VLOOKUP($B69,'Benchmark Data'!$B:$FF,BF$1,FALSE)*BF71,"")</f>
        <v/>
      </c>
      <c r="BG70" s="143" t="str">
        <f>IFERROR(VLOOKUP($B70,'Benchmark Data'!$B:$FF,BG$1,FALSE)/VLOOKUP($B69,'Benchmark Data'!$B:$FF,BG$1,FALSE)*BG71,"")</f>
        <v/>
      </c>
      <c r="BH70" s="143" t="str">
        <f>IFERROR(VLOOKUP($B70,'Benchmark Data'!$B:$FF,BH$1,FALSE)/VLOOKUP($B69,'Benchmark Data'!$B:$FF,BH$1,FALSE)*BH71,"")</f>
        <v/>
      </c>
      <c r="BI70" s="143" t="str">
        <f>IFERROR(VLOOKUP($B70,'Benchmark Data'!$B:$FF,BI$1,FALSE)/VLOOKUP($B69,'Benchmark Data'!$B:$FF,BI$1,FALSE)*BI71,"")</f>
        <v/>
      </c>
      <c r="BJ70" s="143" t="str">
        <f>IFERROR(VLOOKUP($B70,'Benchmark Data'!$B:$FF,BJ$1,FALSE)/VLOOKUP($B69,'Benchmark Data'!$B:$FF,BJ$1,FALSE)*BJ71,"")</f>
        <v/>
      </c>
      <c r="BK70" s="143" t="str">
        <f>IFERROR(VLOOKUP($B70,'Benchmark Data'!$B:$FF,BK$1,FALSE)/VLOOKUP($B69,'Benchmark Data'!$B:$FF,BK$1,FALSE)*BK71,"")</f>
        <v/>
      </c>
      <c r="BL70" s="143" t="str">
        <f>IFERROR(VLOOKUP($B70,'Benchmark Data'!$B:$FF,BL$1,FALSE)/VLOOKUP($B69,'Benchmark Data'!$B:$FF,BL$1,FALSE)*BL71,"")</f>
        <v/>
      </c>
      <c r="BM70" s="143" t="str">
        <f>IFERROR(VLOOKUP($B70,'Benchmark Data'!$B:$FF,BM$1,FALSE)/VLOOKUP($B69,'Benchmark Data'!$B:$FF,BM$1,FALSE)*BM71,"")</f>
        <v/>
      </c>
      <c r="BN70" s="143" t="str">
        <f>IFERROR(VLOOKUP($B70,'Benchmark Data'!$B:$FF,BN$1,FALSE)/VLOOKUP($B69,'Benchmark Data'!$B:$FF,BN$1,FALSE)*BN71,"")</f>
        <v/>
      </c>
      <c r="BO70" s="143" t="str">
        <f>IFERROR(VLOOKUP($B70,'Benchmark Data'!$B:$FF,BO$1,FALSE)/VLOOKUP($B69,'Benchmark Data'!$B:$FF,BO$1,FALSE)*BO71,"")</f>
        <v/>
      </c>
      <c r="BP70" s="143" t="str">
        <f>IFERROR(VLOOKUP($B70,'Benchmark Data'!$B:$FF,BP$1,FALSE)/VLOOKUP($B69,'Benchmark Data'!$B:$FF,BP$1,FALSE)*BP71,"")</f>
        <v/>
      </c>
      <c r="BQ70" s="143" t="str">
        <f>IFERROR(VLOOKUP($B70,'Benchmark Data'!$B:$FF,BQ$1,FALSE)/VLOOKUP($B69,'Benchmark Data'!$B:$FF,BQ$1,FALSE)*BQ71,"")</f>
        <v/>
      </c>
      <c r="BR70" s="143" t="str">
        <f>IFERROR(VLOOKUP($B70,'Benchmark Data'!$B:$FF,BR$1,FALSE)/VLOOKUP($B69,'Benchmark Data'!$B:$FF,BR$1,FALSE)*BR71,"")</f>
        <v/>
      </c>
      <c r="BS70" s="143" t="str">
        <f>IFERROR(VLOOKUP($B70,'Benchmark Data'!$B:$FF,BS$1,FALSE)/VLOOKUP($B69,'Benchmark Data'!$B:$FF,BS$1,FALSE)*BS71,"")</f>
        <v/>
      </c>
      <c r="BT70" s="143" t="str">
        <f>IFERROR(VLOOKUP($B70,'Benchmark Data'!$B:$FF,BT$1,FALSE)/VLOOKUP($B69,'Benchmark Data'!$B:$FF,BT$1,FALSE)*BT71,"")</f>
        <v/>
      </c>
      <c r="BU70" s="143" t="str">
        <f>IFERROR(VLOOKUP($B70,'Benchmark Data'!$B:$FF,BU$1,FALSE)/VLOOKUP($B69,'Benchmark Data'!$B:$FF,BU$1,FALSE)*BU71,"")</f>
        <v/>
      </c>
      <c r="BV70" s="143" t="str">
        <f>IFERROR(VLOOKUP($B70,'Benchmark Data'!$B:$FF,BV$1,FALSE)/VLOOKUP($B69,'Benchmark Data'!$B:$FF,BV$1,FALSE)*BV71,"")</f>
        <v/>
      </c>
      <c r="BW70" s="143" t="str">
        <f>IFERROR(VLOOKUP($B70,'Benchmark Data'!$B:$FF,BW$1,FALSE)/VLOOKUP($B69,'Benchmark Data'!$B:$FF,BW$1,FALSE)*BW71,"")</f>
        <v/>
      </c>
      <c r="BX70" s="143" t="str">
        <f>IFERROR(VLOOKUP($B70,'Benchmark Data'!$B:$FF,BX$1,FALSE)/VLOOKUP($B69,'Benchmark Data'!$B:$FF,BX$1,FALSE)*BX71,"")</f>
        <v/>
      </c>
      <c r="BY70" s="143" t="str">
        <f>IFERROR(VLOOKUP($B70,'Benchmark Data'!$B:$FF,BY$1,FALSE)/VLOOKUP($B69,'Benchmark Data'!$B:$FF,BY$1,FALSE)*BY71,"")</f>
        <v/>
      </c>
      <c r="BZ70" s="143" t="str">
        <f>IFERROR(VLOOKUP($B70,'Benchmark Data'!$B:$FF,BZ$1,FALSE)/VLOOKUP($B69,'Benchmark Data'!$B:$FF,BZ$1,FALSE)*BZ71,"")</f>
        <v/>
      </c>
      <c r="CA70" s="143" t="str">
        <f>IFERROR(VLOOKUP($B70,'Benchmark Data'!$B:$FF,CA$1,FALSE)/VLOOKUP($B69,'Benchmark Data'!$B:$FF,CA$1,FALSE)*CA71,"")</f>
        <v/>
      </c>
      <c r="CB70" s="143" t="str">
        <f>IFERROR(VLOOKUP($B70,'Benchmark Data'!$B:$FF,CB$1,FALSE)/VLOOKUP($B69,'Benchmark Data'!$B:$FF,CB$1,FALSE)*CB71,"")</f>
        <v/>
      </c>
      <c r="CC70" s="143" t="str">
        <f>IFERROR(VLOOKUP($B70,'Benchmark Data'!$B:$FF,CC$1,FALSE)/VLOOKUP($B69,'Benchmark Data'!$B:$FF,CC$1,FALSE)*CC71,"")</f>
        <v/>
      </c>
      <c r="CD70" s="143" t="str">
        <f>IFERROR(VLOOKUP($B70,'Benchmark Data'!$B:$FF,CD$1,FALSE)/VLOOKUP($B69,'Benchmark Data'!$B:$FF,CD$1,FALSE)*CD71,"")</f>
        <v/>
      </c>
      <c r="CE70" s="143" t="str">
        <f>IFERROR(VLOOKUP($B70,'Benchmark Data'!$B:$FF,CE$1,FALSE)/VLOOKUP($B69,'Benchmark Data'!$B:$FF,CE$1,FALSE)*CE71,"")</f>
        <v/>
      </c>
      <c r="CF70" s="143" t="str">
        <f>IFERROR(VLOOKUP($B70,'Benchmark Data'!$B:$FF,CF$1,FALSE)/VLOOKUP($B69,'Benchmark Data'!$B:$FF,CF$1,FALSE)*CF71,"")</f>
        <v/>
      </c>
      <c r="CG70" s="143" t="str">
        <f>IFERROR(VLOOKUP($B70,'Benchmark Data'!$B:$FF,CG$1,FALSE)/VLOOKUP($B69,'Benchmark Data'!$B:$FF,CG$1,FALSE)*CG71,"")</f>
        <v/>
      </c>
      <c r="CH70" s="156" t="str">
        <f>IFERROR(VLOOKUP($B70,'Benchmark Data'!$B:$FF,CH$1,FALSE)*CH71,"")</f>
        <v/>
      </c>
      <c r="CI70" s="143" t="str">
        <f>IFERROR(VLOOKUP($B70,'Benchmark Data'!$B:$FF,CI$1,FALSE)/VLOOKUP($B69,'Benchmark Data'!$B:$FF,CI$1,FALSE)*CI71,"")</f>
        <v/>
      </c>
      <c r="CJ70" s="143" t="str">
        <f>IFERROR(VLOOKUP($B70,'Benchmark Data'!$B:$FF,CJ$1,FALSE)/VLOOKUP($B69,'Benchmark Data'!$B:$FF,CJ$1,FALSE)*CJ71,"")</f>
        <v/>
      </c>
      <c r="CK70" s="143" t="str">
        <f>IFERROR(VLOOKUP($B70,'Benchmark Data'!$B:$FF,CK$1,FALSE)/VLOOKUP($B69,'Benchmark Data'!$B:$FF,CK$1,FALSE)*CK71,"")</f>
        <v/>
      </c>
      <c r="CL70" s="143" t="str">
        <f>IFERROR(VLOOKUP($B70,'Benchmark Data'!$B:$AAA,CL$1,FALSE)/VLOOKUP($B69,'Benchmark Data'!$B:$AAA,CL$1,FALSE)*CL71,"")</f>
        <v/>
      </c>
      <c r="CM70" s="143" t="str">
        <f>IFERROR(VLOOKUP($B70,'Benchmark Data'!$B:$AAA,CM$1,FALSE)/VLOOKUP($B69,'Benchmark Data'!$B:$AAA,CM$1,FALSE)*CM71,"")</f>
        <v/>
      </c>
      <c r="CN70" s="143" t="str">
        <f>IFERROR(VLOOKUP($B70,'Benchmark Data'!$B:$AAA,CN$1,FALSE)/VLOOKUP($B69,'Benchmark Data'!$B:$AAA,CN$1,FALSE)*CN71,"")</f>
        <v/>
      </c>
      <c r="CO70" s="143" t="str">
        <f>IFERROR(VLOOKUP($B70,'Benchmark Data'!$B:$AAA,CO$1,FALSE)/VLOOKUP($B69,'Benchmark Data'!$B:$AAA,CO$1,FALSE)*CO71,"")</f>
        <v/>
      </c>
      <c r="CP70" s="143" t="str">
        <f>IFERROR(VLOOKUP($B70,'Benchmark Data'!$B:$AAA,CP$1,FALSE)/VLOOKUP($B69,'Benchmark Data'!$B:$AAA,CP$1,FALSE)*CP71,"")</f>
        <v/>
      </c>
      <c r="CQ70" s="143" t="str">
        <f>IFERROR(VLOOKUP($B70,'Benchmark Data'!$B:$AAA,CQ$1,FALSE)/VLOOKUP($B69,'Benchmark Data'!$B:$AAA,CQ$1,FALSE)*CQ71,"")</f>
        <v/>
      </c>
      <c r="CR70" s="143" t="str">
        <f>IFERROR(VLOOKUP($B70,'Benchmark Data'!$B:$AAA,CR$1,FALSE)/VLOOKUP($B69,'Benchmark Data'!$B:$AAA,CR$1,FALSE)*CR71,"")</f>
        <v/>
      </c>
      <c r="CS70" s="143" t="str">
        <f>IFERROR(VLOOKUP($B70,'Benchmark Data'!$B:$AAA,CS$1,FALSE)/VLOOKUP($B69,'Benchmark Data'!$B:$AAA,CS$1,FALSE)*CS71,"")</f>
        <v/>
      </c>
      <c r="CT70" s="143" t="str">
        <f>IFERROR(VLOOKUP($B70,'Benchmark Data'!$B:$AAA,CT$1,FALSE)/VLOOKUP($B69,'Benchmark Data'!$B:$AAA,CT$1,FALSE)*CT71,"")</f>
        <v/>
      </c>
      <c r="CU70" s="143" t="str">
        <f>IFERROR(VLOOKUP($B70,'Benchmark Data'!$B:$AAA,CU$1,FALSE)/VLOOKUP($B69,'Benchmark Data'!$B:$AAA,CU$1,FALSE)*CU71,"")</f>
        <v/>
      </c>
      <c r="CV70" s="143" t="str">
        <f>IFERROR(VLOOKUP($B70,'Benchmark Data'!$B:$AAA,CV$1,FALSE)/VLOOKUP($B69,'Benchmark Data'!$B:$AAA,CV$1,FALSE)*CV71,"")</f>
        <v/>
      </c>
      <c r="CW70" s="143" t="str">
        <f>IFERROR(VLOOKUP($B70,'Benchmark Data'!$B:$AAA,CW$1,FALSE)/VLOOKUP($B69,'Benchmark Data'!$B:$AAA,CW$1,FALSE)*CW71,"")</f>
        <v/>
      </c>
      <c r="CX70" s="143" t="str">
        <f>IFERROR(VLOOKUP($B70,'Benchmark Data'!$B:$AAA,CX$1,FALSE)/VLOOKUP($B69,'Benchmark Data'!$B:$AAA,CX$1,FALSE)*CX71,"")</f>
        <v/>
      </c>
      <c r="CY70" s="143" t="str">
        <f>IFERROR(VLOOKUP($B70,'Benchmark Data'!$B:$AAA,CY$1,FALSE)/VLOOKUP($B69,'Benchmark Data'!$B:$AAA,CY$1,FALSE)*CY71,"")</f>
        <v/>
      </c>
      <c r="CZ70" s="143" t="str">
        <f>IFERROR(VLOOKUP($B70,'Benchmark Data'!$B:$AAA,CZ$1,FALSE)/VLOOKUP($B69,'Benchmark Data'!$B:$AAA,CZ$1,FALSE)*CZ71,"")</f>
        <v/>
      </c>
      <c r="DA70" s="143" t="str">
        <f>IFERROR(VLOOKUP($B70,'Benchmark Data'!$B:$AAA,DA$1,FALSE)/VLOOKUP($B69,'Benchmark Data'!$B:$AAA,DA$1,FALSE)*DA71,"")</f>
        <v/>
      </c>
      <c r="DB70" s="143" t="str">
        <f>IFERROR(VLOOKUP($B70,'Benchmark Data'!$B:$AAA,DB$1,FALSE)/VLOOKUP($B69,'Benchmark Data'!$B:$AAA,DB$1,FALSE)*DB71,"")</f>
        <v/>
      </c>
      <c r="DC70" s="143" t="str">
        <f>IFERROR(VLOOKUP($B70,'Benchmark Data'!$B:$AAA,DC$1,FALSE)/VLOOKUP($B69,'Benchmark Data'!$B:$AAA,DC$1,FALSE)*DC71,"")</f>
        <v/>
      </c>
      <c r="DD70" s="143" t="str">
        <f>IFERROR(VLOOKUP($B70,'Benchmark Data'!$B:$AAA,DD$1,FALSE)/VLOOKUP($B69,'Benchmark Data'!$B:$AAA,DD$1,FALSE)*DD71,"")</f>
        <v/>
      </c>
      <c r="DE70" s="143" t="str">
        <f>IFERROR(VLOOKUP($B70,'Benchmark Data'!$B:$AAA,DE$1,FALSE)/VLOOKUP($B69,'Benchmark Data'!$B:$AAA,DE$1,FALSE)*DE71,"")</f>
        <v/>
      </c>
      <c r="DF70" s="143" t="str">
        <f>IFERROR(VLOOKUP($B70,'Benchmark Data'!$B:$AAA,DF$1,FALSE)/VLOOKUP($B69,'Benchmark Data'!$B:$AAA,DF$1,FALSE)*DF71,"")</f>
        <v/>
      </c>
      <c r="DG70" s="143" t="str">
        <f>IFERROR(VLOOKUP($B70,'Benchmark Data'!$B:$AAA,DG$1,FALSE)/VLOOKUP($B69,'Benchmark Data'!$B:$AAA,DG$1,FALSE)*DG71,"")</f>
        <v/>
      </c>
      <c r="DH70" s="143" t="str">
        <f>IFERROR(VLOOKUP($B70,'Benchmark Data'!$B:$AAA,DH$1,FALSE)/VLOOKUP($B69,'Benchmark Data'!$B:$AAA,DH$1,FALSE)*DH71,"")</f>
        <v/>
      </c>
      <c r="DI70" s="143" t="str">
        <f>IFERROR(VLOOKUP($B70,'Benchmark Data'!$B:$AAA,DI$1,FALSE)/VLOOKUP($B69,'Benchmark Data'!$B:$AAA,DI$1,FALSE)*DI71,"")</f>
        <v/>
      </c>
    </row>
    <row r="71" spans="1:113">
      <c r="A71" s="94">
        <f t="shared" si="35"/>
        <v>130</v>
      </c>
      <c r="B71" s="168">
        <f t="shared" si="36"/>
        <v>42124</v>
      </c>
      <c r="C71" s="143" t="str">
        <f>IFERROR(VLOOKUP($B71,'Benchmark Data'!$B:$FF,C$1,FALSE)/VLOOKUP($B70,'Benchmark Data'!$B:$FF,C$1,FALSE)*C72,"")</f>
        <v/>
      </c>
      <c r="D71" s="143" t="str">
        <f>IFERROR(VLOOKUP($B71,'Benchmark Data'!$B:$FF,D$1,FALSE)/VLOOKUP($B70,'Benchmark Data'!$B:$FF,D$1,FALSE)*D72,"")</f>
        <v/>
      </c>
      <c r="E71" s="143" t="str">
        <f>IFERROR(VLOOKUP($B71,'Benchmark Data'!$B:$FF,E$1,FALSE)/VLOOKUP($B70,'Benchmark Data'!$B:$FF,E$1,FALSE)*E72,"")</f>
        <v/>
      </c>
      <c r="F71" s="143" t="str">
        <f>IFERROR(VLOOKUP($B71,'Benchmark Data'!$B:$FF,F$1,FALSE)/VLOOKUP($B70,'Benchmark Data'!$B:$FF,F$1,FALSE)*F72,"")</f>
        <v/>
      </c>
      <c r="G71" s="143" t="str">
        <f>IFERROR(VLOOKUP($B71,'Benchmark Data'!$B:$FF,G$1,FALSE)/VLOOKUP($B70,'Benchmark Data'!$B:$FF,G$1,FALSE)*G72,"")</f>
        <v/>
      </c>
      <c r="H71" s="143" t="str">
        <f>IFERROR(VLOOKUP($B71,'Benchmark Data'!$B:$FF,H$1,FALSE)/VLOOKUP($B70,'Benchmark Data'!$B:$FF,H$1,FALSE)*H72,"")</f>
        <v/>
      </c>
      <c r="I71" s="143" t="str">
        <f>IFERROR(VLOOKUP($B71,'Benchmark Data'!$B:$FF,I$1,FALSE)/VLOOKUP($B70,'Benchmark Data'!$B:$FF,I$1,FALSE)*I72,"")</f>
        <v/>
      </c>
      <c r="J71" s="143" t="str">
        <f>IFERROR(VLOOKUP($B71,'Benchmark Data'!$B:$FF,J$1,FALSE)/VLOOKUP($B70,'Benchmark Data'!$B:$FF,J$1,FALSE)*J72,"")</f>
        <v/>
      </c>
      <c r="K71" s="156" t="str">
        <f>IFERROR(VLOOKUP($B71,'Benchmark Data'!$B:$FF,K$1,FALSE)*K72,"")</f>
        <v/>
      </c>
      <c r="L71" s="156" t="str">
        <f>IFERROR(VLOOKUP($B71,'Benchmark Data'!$B:$FF,L$1,FALSE)*L72,"")</f>
        <v/>
      </c>
      <c r="M71" s="156" t="str">
        <f>IFERROR(VLOOKUP($B71,'Benchmark Data'!$B:$FF,M$1,FALSE)*M72,"")</f>
        <v/>
      </c>
      <c r="N71" s="143" t="str">
        <f>IFERROR(VLOOKUP($B71,'Benchmark Data'!$B:$FF,N$1,FALSE)/VLOOKUP($B70,'Benchmark Data'!$B:$FF,N$1,FALSE)*N72,"")</f>
        <v/>
      </c>
      <c r="O71" s="143">
        <f>IFERROR(VLOOKUP($B71,'Benchmark Data'!$B:$FF,O$1,FALSE)/VLOOKUP($B70,'Benchmark Data'!$B:$FF,O$1,FALSE)*O72,"")</f>
        <v>2.0184107475788018</v>
      </c>
      <c r="P71" s="143">
        <f>IFERROR(VLOOKUP($B71,'Benchmark Data'!$B:$FF,P$1,FALSE)/VLOOKUP($B70,'Benchmark Data'!$B:$FF,P$1,FALSE)*P72,"")</f>
        <v>1.8809636923370834</v>
      </c>
      <c r="Q71" s="156">
        <f>IFERROR(VLOOKUP($B71,'Benchmark Data'!$B:$FF,Q$1,FALSE)*Q72,"")</f>
        <v>2.4819808180150025</v>
      </c>
      <c r="R71" s="156">
        <f>IFERROR(VLOOKUP($B71,'Benchmark Data'!$B:$FF,R$1,FALSE)*R72,"")</f>
        <v>2.4819808180150025</v>
      </c>
      <c r="S71" s="156">
        <f>IFERROR(VLOOKUP($B71,'Benchmark Data'!$B:$FF,S$1,FALSE)*S72,"")</f>
        <v>2.4819808180150025</v>
      </c>
      <c r="T71" s="156">
        <f>IFERROR(VLOOKUP($B71,'Benchmark Data'!$B:$FF,T$1,FALSE)*T72,"")</f>
        <v>2.4819808180150025</v>
      </c>
      <c r="U71" s="156">
        <f>IFERROR(VLOOKUP($B71,'Benchmark Data'!$B:$FF,U$1,FALSE)*U72,"")</f>
        <v>2.4819808180150025</v>
      </c>
      <c r="V71" s="143">
        <f>IFERROR(VLOOKUP($B71,'Benchmark Data'!$B:$FF,V$1,FALSE)/VLOOKUP($B70,'Benchmark Data'!$B:$FF,V$1,FALSE)*V72,"")</f>
        <v>2.9675414902110306</v>
      </c>
      <c r="W71" s="143">
        <f>IFERROR(VLOOKUP($B71,'Benchmark Data'!$B:$FF,W$1,FALSE)/VLOOKUP($B70,'Benchmark Data'!$B:$FF,W$1,FALSE)*W72,"")</f>
        <v>2.9675414902110306</v>
      </c>
      <c r="X71" s="143">
        <f>IFERROR(VLOOKUP($B71,'Benchmark Data'!$B:$FF,X$1,FALSE)/VLOOKUP($B70,'Benchmark Data'!$B:$FF,X$1,FALSE)*X72,"")</f>
        <v>2.9675414902110306</v>
      </c>
      <c r="Y71" s="143">
        <f>IFERROR(VLOOKUP($B71,'Benchmark Data'!$B:$FF,Y$1,FALSE)/VLOOKUP($B70,'Benchmark Data'!$B:$FF,Y$1,FALSE)*Y72,"")</f>
        <v>2.9675414902110306</v>
      </c>
      <c r="Z71" s="143">
        <f>IFERROR(VLOOKUP($B71,'Benchmark Data'!$B:$FF,Z$1,FALSE)/VLOOKUP($B70,'Benchmark Data'!$B:$FF,Z$1,FALSE)*Z72,"")</f>
        <v>2.9675414902110306</v>
      </c>
      <c r="AA71" s="143">
        <f>IFERROR(VLOOKUP($B71,'Benchmark Data'!$B:$FF,AA$1,FALSE)/VLOOKUP($B70,'Benchmark Data'!$B:$FF,AA$1,FALSE)*AA72,"")</f>
        <v>3.6316640543941392</v>
      </c>
      <c r="AB71" s="143" t="str">
        <f>IFERROR(VLOOKUP($B71,'Benchmark Data'!$B:$FF,AB$1,FALSE)/VLOOKUP($B70,'Benchmark Data'!$B:$FF,AB$1,FALSE)*AB72,"")</f>
        <v/>
      </c>
      <c r="AC71" s="143">
        <f>IFERROR(VLOOKUP($B71,'Benchmark Data'!$B:$FF,AC$1,FALSE)/VLOOKUP($B70,'Benchmark Data'!$B:$FF,AC$1,FALSE)*AC72,"")</f>
        <v>3.6316640543941392</v>
      </c>
      <c r="AD71" s="143" t="str">
        <f>IFERROR(VLOOKUP($B71,'Benchmark Data'!$B:$FF,AD$1,FALSE)/VLOOKUP($B70,'Benchmark Data'!$B:$FF,AD$1,FALSE)*AD72,"")</f>
        <v/>
      </c>
      <c r="AE71" s="143" t="str">
        <f>IFERROR(VLOOKUP($B71,'Benchmark Data'!$B:$FF,AE$1,FALSE)/VLOOKUP($B70,'Benchmark Data'!$B:$FF,AE$1,FALSE)*AE72,"")</f>
        <v/>
      </c>
      <c r="AF71" s="143">
        <f>IFERROR(VLOOKUP($B71,'Benchmark Data'!$B:$FF,AF$1,FALSE)/VLOOKUP($B70,'Benchmark Data'!$B:$FF,AF$1,FALSE)*AF72,"")</f>
        <v>2.1755009107468117</v>
      </c>
      <c r="AG71" s="143" t="str">
        <f>IFERROR(VLOOKUP($B71,'Benchmark Data'!$B:$FF,AG$1,FALSE)/VLOOKUP($B70,'Benchmark Data'!$B:$FF,AG$1,FALSE)*AG72,"")</f>
        <v/>
      </c>
      <c r="AH71" s="143" t="str">
        <f>IFERROR(VLOOKUP($B71,'Benchmark Data'!$B:$FF,AH$1,FALSE)/VLOOKUP($B70,'Benchmark Data'!$B:$FF,AH$1,FALSE)*AH72,"")</f>
        <v/>
      </c>
      <c r="AI71" s="143" t="str">
        <f>IFERROR(VLOOKUP($B71,'Benchmark Data'!$B:$FF,AI$1,FALSE)/VLOOKUP($B70,'Benchmark Data'!$B:$FF,AI$1,FALSE)*AI72,"")</f>
        <v/>
      </c>
      <c r="AJ71" s="143" t="str">
        <f>IFERROR(VLOOKUP($B71,'Benchmark Data'!$B:$FF,AJ$1,FALSE)/VLOOKUP($B70,'Benchmark Data'!$B:$FF,AJ$1,FALSE)*AJ72,"")</f>
        <v/>
      </c>
      <c r="AK71" s="143" t="str">
        <f>IFERROR(VLOOKUP($B71,'Benchmark Data'!$B:$FF,AK$1,FALSE)/VLOOKUP($B70,'Benchmark Data'!$B:$FF,AK$1,FALSE)*AK72,"")</f>
        <v/>
      </c>
      <c r="AL71" s="143" t="str">
        <f>IFERROR(VLOOKUP($B71,'Benchmark Data'!$B:$FF,AL$1,FALSE)/VLOOKUP($B70,'Benchmark Data'!$B:$FF,AL$1,FALSE)*AL72,"")</f>
        <v/>
      </c>
      <c r="AM71" s="143" t="str">
        <f>IFERROR(VLOOKUP($B71,'Benchmark Data'!$B:$FF,AM$1,FALSE)/VLOOKUP($B70,'Benchmark Data'!$B:$FF,AM$1,FALSE)*AM72,"")</f>
        <v/>
      </c>
      <c r="AN71" s="143" t="str">
        <f>IFERROR(VLOOKUP($B71,'Benchmark Data'!$B:$FF,AN$1,FALSE)/VLOOKUP($B70,'Benchmark Data'!$B:$FF,AN$1,FALSE)*AN72,"")</f>
        <v/>
      </c>
      <c r="AO71" s="143" t="str">
        <f>IFERROR(VLOOKUP($B71,'Benchmark Data'!$B:$FF,AO$1,FALSE)/VLOOKUP($B70,'Benchmark Data'!$B:$FF,AO$1,FALSE)*AO72,"")</f>
        <v/>
      </c>
      <c r="AP71" s="143" t="str">
        <f>IFERROR(VLOOKUP($B71,'Benchmark Data'!$B:$FF,AP$1,FALSE)/VLOOKUP($B70,'Benchmark Data'!$B:$FF,AP$1,FALSE)*AP72,"")</f>
        <v/>
      </c>
      <c r="AQ71" s="143" t="str">
        <f>IFERROR(VLOOKUP($B71,'Benchmark Data'!$B:$FF,AQ$1,FALSE)/VLOOKUP($B70,'Benchmark Data'!$B:$FF,AQ$1,FALSE)*AQ72,"")</f>
        <v/>
      </c>
      <c r="AR71" s="143" t="str">
        <f>IFERROR(VLOOKUP($B71,'Benchmark Data'!$B:$FF,AR$1,FALSE)/VLOOKUP($B70,'Benchmark Data'!$B:$FF,AR$1,FALSE)*AR72,"")</f>
        <v/>
      </c>
      <c r="AS71" s="143" t="str">
        <f>IFERROR(VLOOKUP($B71,'Benchmark Data'!$B:$FF,AS$1,FALSE)/VLOOKUP($B70,'Benchmark Data'!$B:$FF,AS$1,FALSE)*AS72,"")</f>
        <v/>
      </c>
      <c r="AT71" s="143" t="str">
        <f>IFERROR(VLOOKUP($B71,'Benchmark Data'!$B:$FF,AT$1,FALSE)/VLOOKUP($B70,'Benchmark Data'!$B:$FF,AT$1,FALSE)*AT72,"")</f>
        <v/>
      </c>
      <c r="AU71" s="143" t="str">
        <f>IFERROR(VLOOKUP($B71,'Benchmark Data'!$B:$FF,AU$1,FALSE)/VLOOKUP($B70,'Benchmark Data'!$B:$FF,AU$1,FALSE)*AU72,"")</f>
        <v/>
      </c>
      <c r="AV71" s="143" t="str">
        <f>IFERROR(VLOOKUP($B71,'Benchmark Data'!$B:$FF,AV$1,FALSE)/VLOOKUP($B70,'Benchmark Data'!$B:$FF,AV$1,FALSE)*AV72,"")</f>
        <v/>
      </c>
      <c r="AW71" s="143" t="str">
        <f>IFERROR(VLOOKUP($B71,'Benchmark Data'!$B:$FF,AW$1,FALSE)/VLOOKUP($B70,'Benchmark Data'!$B:$FF,AW$1,FALSE)*AW72,"")</f>
        <v/>
      </c>
      <c r="AX71" s="143" t="str">
        <f>IFERROR(VLOOKUP($B71,'Benchmark Data'!$B:$FF,AX$1,FALSE)/VLOOKUP($B70,'Benchmark Data'!$B:$FF,AX$1,FALSE)*AX72,"")</f>
        <v/>
      </c>
      <c r="AY71" s="143" t="str">
        <f>IFERROR(VLOOKUP($B71,'Benchmark Data'!$B:$FF,AY$1,FALSE)/VLOOKUP($B70,'Benchmark Data'!$B:$FF,AY$1,FALSE)*AY72,"")</f>
        <v/>
      </c>
      <c r="AZ71" s="156" t="str">
        <f>IFERROR(VLOOKUP($B71,'Benchmark Data'!$B:$FF,AZ$1,FALSE)*AZ72,"")</f>
        <v/>
      </c>
      <c r="BA71" s="156" t="str">
        <f>IFERROR(VLOOKUP($B71,'Benchmark Data'!$B:$FF,BA$1,FALSE)*BA72,"")</f>
        <v/>
      </c>
      <c r="BB71" s="143" t="str">
        <f>IFERROR(VLOOKUP($B71,'Benchmark Data'!$B:$FF,BB$1,FALSE)/VLOOKUP($B70,'Benchmark Data'!$B:$FF,BB$1,FALSE)*BB72,"")</f>
        <v/>
      </c>
      <c r="BC71" s="143" t="str">
        <f>IFERROR(VLOOKUP($B71,'Benchmark Data'!$B:$FF,BC$1,FALSE)/VLOOKUP($B70,'Benchmark Data'!$B:$FF,BC$1,FALSE)*BC72,"")</f>
        <v/>
      </c>
      <c r="BD71" s="143" t="str">
        <f>IFERROR(VLOOKUP($B71,'Benchmark Data'!$B:$FF,BD$1,FALSE)/VLOOKUP($B70,'Benchmark Data'!$B:$FF,BD$1,FALSE)*BD72,"")</f>
        <v/>
      </c>
      <c r="BE71" s="143" t="str">
        <f>IFERROR(VLOOKUP($B71,'Benchmark Data'!$B:$FF,BE$1,FALSE)/VLOOKUP($B70,'Benchmark Data'!$B:$FF,BE$1,FALSE)*BE72,"")</f>
        <v/>
      </c>
      <c r="BF71" s="143" t="str">
        <f>IFERROR(VLOOKUP($B71,'Benchmark Data'!$B:$FF,BF$1,FALSE)/VLOOKUP($B70,'Benchmark Data'!$B:$FF,BF$1,FALSE)*BF72,"")</f>
        <v/>
      </c>
      <c r="BG71" s="143" t="str">
        <f>IFERROR(VLOOKUP($B71,'Benchmark Data'!$B:$FF,BG$1,FALSE)/VLOOKUP($B70,'Benchmark Data'!$B:$FF,BG$1,FALSE)*BG72,"")</f>
        <v/>
      </c>
      <c r="BH71" s="143" t="str">
        <f>IFERROR(VLOOKUP($B71,'Benchmark Data'!$B:$FF,BH$1,FALSE)/VLOOKUP($B70,'Benchmark Data'!$B:$FF,BH$1,FALSE)*BH72,"")</f>
        <v/>
      </c>
      <c r="BI71" s="143" t="str">
        <f>IFERROR(VLOOKUP($B71,'Benchmark Data'!$B:$FF,BI$1,FALSE)/VLOOKUP($B70,'Benchmark Data'!$B:$FF,BI$1,FALSE)*BI72,"")</f>
        <v/>
      </c>
      <c r="BJ71" s="143" t="str">
        <f>IFERROR(VLOOKUP($B71,'Benchmark Data'!$B:$FF,BJ$1,FALSE)/VLOOKUP($B70,'Benchmark Data'!$B:$FF,BJ$1,FALSE)*BJ72,"")</f>
        <v/>
      </c>
      <c r="BK71" s="143" t="str">
        <f>IFERROR(VLOOKUP($B71,'Benchmark Data'!$B:$FF,BK$1,FALSE)/VLOOKUP($B70,'Benchmark Data'!$B:$FF,BK$1,FALSE)*BK72,"")</f>
        <v/>
      </c>
      <c r="BL71" s="143" t="str">
        <f>IFERROR(VLOOKUP($B71,'Benchmark Data'!$B:$FF,BL$1,FALSE)/VLOOKUP($B70,'Benchmark Data'!$B:$FF,BL$1,FALSE)*BL72,"")</f>
        <v/>
      </c>
      <c r="BM71" s="143" t="str">
        <f>IFERROR(VLOOKUP($B71,'Benchmark Data'!$B:$FF,BM$1,FALSE)/VLOOKUP($B70,'Benchmark Data'!$B:$FF,BM$1,FALSE)*BM72,"")</f>
        <v/>
      </c>
      <c r="BN71" s="143" t="str">
        <f>IFERROR(VLOOKUP($B71,'Benchmark Data'!$B:$FF,BN$1,FALSE)/VLOOKUP($B70,'Benchmark Data'!$B:$FF,BN$1,FALSE)*BN72,"")</f>
        <v/>
      </c>
      <c r="BO71" s="143" t="str">
        <f>IFERROR(VLOOKUP($B71,'Benchmark Data'!$B:$FF,BO$1,FALSE)/VLOOKUP($B70,'Benchmark Data'!$B:$FF,BO$1,FALSE)*BO72,"")</f>
        <v/>
      </c>
      <c r="BP71" s="143" t="str">
        <f>IFERROR(VLOOKUP($B71,'Benchmark Data'!$B:$FF,BP$1,FALSE)/VLOOKUP($B70,'Benchmark Data'!$B:$FF,BP$1,FALSE)*BP72,"")</f>
        <v/>
      </c>
      <c r="BQ71" s="143" t="str">
        <f>IFERROR(VLOOKUP($B71,'Benchmark Data'!$B:$FF,BQ$1,FALSE)/VLOOKUP($B70,'Benchmark Data'!$B:$FF,BQ$1,FALSE)*BQ72,"")</f>
        <v/>
      </c>
      <c r="BR71" s="143" t="str">
        <f>IFERROR(VLOOKUP($B71,'Benchmark Data'!$B:$FF,BR$1,FALSE)/VLOOKUP($B70,'Benchmark Data'!$B:$FF,BR$1,FALSE)*BR72,"")</f>
        <v/>
      </c>
      <c r="BS71" s="143" t="str">
        <f>IFERROR(VLOOKUP($B71,'Benchmark Data'!$B:$FF,BS$1,FALSE)/VLOOKUP($B70,'Benchmark Data'!$B:$FF,BS$1,FALSE)*BS72,"")</f>
        <v/>
      </c>
      <c r="BT71" s="143" t="str">
        <f>IFERROR(VLOOKUP($B71,'Benchmark Data'!$B:$FF,BT$1,FALSE)/VLOOKUP($B70,'Benchmark Data'!$B:$FF,BT$1,FALSE)*BT72,"")</f>
        <v/>
      </c>
      <c r="BU71" s="143" t="str">
        <f>IFERROR(VLOOKUP($B71,'Benchmark Data'!$B:$FF,BU$1,FALSE)/VLOOKUP($B70,'Benchmark Data'!$B:$FF,BU$1,FALSE)*BU72,"")</f>
        <v/>
      </c>
      <c r="BV71" s="143" t="str">
        <f>IFERROR(VLOOKUP($B71,'Benchmark Data'!$B:$FF,BV$1,FALSE)/VLOOKUP($B70,'Benchmark Data'!$B:$FF,BV$1,FALSE)*BV72,"")</f>
        <v/>
      </c>
      <c r="BW71" s="143" t="str">
        <f>IFERROR(VLOOKUP($B71,'Benchmark Data'!$B:$FF,BW$1,FALSE)/VLOOKUP($B70,'Benchmark Data'!$B:$FF,BW$1,FALSE)*BW72,"")</f>
        <v/>
      </c>
      <c r="BX71" s="143" t="str">
        <f>IFERROR(VLOOKUP($B71,'Benchmark Data'!$B:$FF,BX$1,FALSE)/VLOOKUP($B70,'Benchmark Data'!$B:$FF,BX$1,FALSE)*BX72,"")</f>
        <v/>
      </c>
      <c r="BY71" s="143" t="str">
        <f>IFERROR(VLOOKUP($B71,'Benchmark Data'!$B:$FF,BY$1,FALSE)/VLOOKUP($B70,'Benchmark Data'!$B:$FF,BY$1,FALSE)*BY72,"")</f>
        <v/>
      </c>
      <c r="BZ71" s="143" t="str">
        <f>IFERROR(VLOOKUP($B71,'Benchmark Data'!$B:$FF,BZ$1,FALSE)/VLOOKUP($B70,'Benchmark Data'!$B:$FF,BZ$1,FALSE)*BZ72,"")</f>
        <v/>
      </c>
      <c r="CA71" s="143" t="str">
        <f>IFERROR(VLOOKUP($B71,'Benchmark Data'!$B:$FF,CA$1,FALSE)/VLOOKUP($B70,'Benchmark Data'!$B:$FF,CA$1,FALSE)*CA72,"")</f>
        <v/>
      </c>
      <c r="CB71" s="143" t="str">
        <f>IFERROR(VLOOKUP($B71,'Benchmark Data'!$B:$FF,CB$1,FALSE)/VLOOKUP($B70,'Benchmark Data'!$B:$FF,CB$1,FALSE)*CB72,"")</f>
        <v/>
      </c>
      <c r="CC71" s="143" t="str">
        <f>IFERROR(VLOOKUP($B71,'Benchmark Data'!$B:$FF,CC$1,FALSE)/VLOOKUP($B70,'Benchmark Data'!$B:$FF,CC$1,FALSE)*CC72,"")</f>
        <v/>
      </c>
      <c r="CD71" s="143" t="str">
        <f>IFERROR(VLOOKUP($B71,'Benchmark Data'!$B:$FF,CD$1,FALSE)/VLOOKUP($B70,'Benchmark Data'!$B:$FF,CD$1,FALSE)*CD72,"")</f>
        <v/>
      </c>
      <c r="CE71" s="143" t="str">
        <f>IFERROR(VLOOKUP($B71,'Benchmark Data'!$B:$FF,CE$1,FALSE)/VLOOKUP($B70,'Benchmark Data'!$B:$FF,CE$1,FALSE)*CE72,"")</f>
        <v/>
      </c>
      <c r="CF71" s="143" t="str">
        <f>IFERROR(VLOOKUP($B71,'Benchmark Data'!$B:$FF,CF$1,FALSE)/VLOOKUP($B70,'Benchmark Data'!$B:$FF,CF$1,FALSE)*CF72,"")</f>
        <v/>
      </c>
      <c r="CG71" s="143" t="str">
        <f>IFERROR(VLOOKUP($B71,'Benchmark Data'!$B:$FF,CG$1,FALSE)/VLOOKUP($B70,'Benchmark Data'!$B:$FF,CG$1,FALSE)*CG72,"")</f>
        <v/>
      </c>
      <c r="CH71" s="156" t="str">
        <f>IFERROR(VLOOKUP($B71,'Benchmark Data'!$B:$FF,CH$1,FALSE)*CH72,"")</f>
        <v/>
      </c>
      <c r="CI71" s="143" t="str">
        <f>IFERROR(VLOOKUP($B71,'Benchmark Data'!$B:$FF,CI$1,FALSE)/VLOOKUP($B70,'Benchmark Data'!$B:$FF,CI$1,FALSE)*CI72,"")</f>
        <v/>
      </c>
      <c r="CJ71" s="143" t="str">
        <f>IFERROR(VLOOKUP($B71,'Benchmark Data'!$B:$FF,CJ$1,FALSE)/VLOOKUP($B70,'Benchmark Data'!$B:$FF,CJ$1,FALSE)*CJ72,"")</f>
        <v/>
      </c>
      <c r="CK71" s="143" t="str">
        <f>IFERROR(VLOOKUP($B71,'Benchmark Data'!$B:$FF,CK$1,FALSE)/VLOOKUP($B70,'Benchmark Data'!$B:$FF,CK$1,FALSE)*CK72,"")</f>
        <v/>
      </c>
      <c r="CL71" s="143" t="str">
        <f>IFERROR(VLOOKUP($B71,'Benchmark Data'!$B:$AAA,CL$1,FALSE)/VLOOKUP($B70,'Benchmark Data'!$B:$AAA,CL$1,FALSE)*CL72,"")</f>
        <v/>
      </c>
      <c r="CM71" s="143" t="str">
        <f>IFERROR(VLOOKUP($B71,'Benchmark Data'!$B:$AAA,CM$1,FALSE)/VLOOKUP($B70,'Benchmark Data'!$B:$AAA,CM$1,FALSE)*CM72,"")</f>
        <v/>
      </c>
      <c r="CN71" s="143" t="str">
        <f>IFERROR(VLOOKUP($B71,'Benchmark Data'!$B:$AAA,CN$1,FALSE)/VLOOKUP($B70,'Benchmark Data'!$B:$AAA,CN$1,FALSE)*CN72,"")</f>
        <v/>
      </c>
      <c r="CO71" s="143" t="str">
        <f>IFERROR(VLOOKUP($B71,'Benchmark Data'!$B:$AAA,CO$1,FALSE)/VLOOKUP($B70,'Benchmark Data'!$B:$AAA,CO$1,FALSE)*CO72,"")</f>
        <v/>
      </c>
      <c r="CP71" s="143" t="str">
        <f>IFERROR(VLOOKUP($B71,'Benchmark Data'!$B:$AAA,CP$1,FALSE)/VLOOKUP($B70,'Benchmark Data'!$B:$AAA,CP$1,FALSE)*CP72,"")</f>
        <v/>
      </c>
      <c r="CQ71" s="143" t="str">
        <f>IFERROR(VLOOKUP($B71,'Benchmark Data'!$B:$AAA,CQ$1,FALSE)/VLOOKUP($B70,'Benchmark Data'!$B:$AAA,CQ$1,FALSE)*CQ72,"")</f>
        <v/>
      </c>
      <c r="CR71" s="143" t="str">
        <f>IFERROR(VLOOKUP($B71,'Benchmark Data'!$B:$AAA,CR$1,FALSE)/VLOOKUP($B70,'Benchmark Data'!$B:$AAA,CR$1,FALSE)*CR72,"")</f>
        <v/>
      </c>
      <c r="CS71" s="143" t="str">
        <f>IFERROR(VLOOKUP($B71,'Benchmark Data'!$B:$AAA,CS$1,FALSE)/VLOOKUP($B70,'Benchmark Data'!$B:$AAA,CS$1,FALSE)*CS72,"")</f>
        <v/>
      </c>
      <c r="CT71" s="143" t="str">
        <f>IFERROR(VLOOKUP($B71,'Benchmark Data'!$B:$AAA,CT$1,FALSE)/VLOOKUP($B70,'Benchmark Data'!$B:$AAA,CT$1,FALSE)*CT72,"")</f>
        <v/>
      </c>
      <c r="CU71" s="143" t="str">
        <f>IFERROR(VLOOKUP($B71,'Benchmark Data'!$B:$AAA,CU$1,FALSE)/VLOOKUP($B70,'Benchmark Data'!$B:$AAA,CU$1,FALSE)*CU72,"")</f>
        <v/>
      </c>
      <c r="CV71" s="143" t="str">
        <f>IFERROR(VLOOKUP($B71,'Benchmark Data'!$B:$AAA,CV$1,FALSE)/VLOOKUP($B70,'Benchmark Data'!$B:$AAA,CV$1,FALSE)*CV72,"")</f>
        <v/>
      </c>
      <c r="CW71" s="143" t="str">
        <f>IFERROR(VLOOKUP($B71,'Benchmark Data'!$B:$AAA,CW$1,FALSE)/VLOOKUP($B70,'Benchmark Data'!$B:$AAA,CW$1,FALSE)*CW72,"")</f>
        <v/>
      </c>
      <c r="CX71" s="143" t="str">
        <f>IFERROR(VLOOKUP($B71,'Benchmark Data'!$B:$AAA,CX$1,FALSE)/VLOOKUP($B70,'Benchmark Data'!$B:$AAA,CX$1,FALSE)*CX72,"")</f>
        <v/>
      </c>
      <c r="CY71" s="143" t="str">
        <f>IFERROR(VLOOKUP($B71,'Benchmark Data'!$B:$AAA,CY$1,FALSE)/VLOOKUP($B70,'Benchmark Data'!$B:$AAA,CY$1,FALSE)*CY72,"")</f>
        <v/>
      </c>
      <c r="CZ71" s="143" t="str">
        <f>IFERROR(VLOOKUP($B71,'Benchmark Data'!$B:$AAA,CZ$1,FALSE)/VLOOKUP($B70,'Benchmark Data'!$B:$AAA,CZ$1,FALSE)*CZ72,"")</f>
        <v/>
      </c>
      <c r="DA71" s="143" t="str">
        <f>IFERROR(VLOOKUP($B71,'Benchmark Data'!$B:$AAA,DA$1,FALSE)/VLOOKUP($B70,'Benchmark Data'!$B:$AAA,DA$1,FALSE)*DA72,"")</f>
        <v/>
      </c>
      <c r="DB71" s="143" t="str">
        <f>IFERROR(VLOOKUP($B71,'Benchmark Data'!$B:$AAA,DB$1,FALSE)/VLOOKUP($B70,'Benchmark Data'!$B:$AAA,DB$1,FALSE)*DB72,"")</f>
        <v/>
      </c>
      <c r="DC71" s="143" t="str">
        <f>IFERROR(VLOOKUP($B71,'Benchmark Data'!$B:$AAA,DC$1,FALSE)/VLOOKUP($B70,'Benchmark Data'!$B:$AAA,DC$1,FALSE)*DC72,"")</f>
        <v/>
      </c>
      <c r="DD71" s="143" t="str">
        <f>IFERROR(VLOOKUP($B71,'Benchmark Data'!$B:$AAA,DD$1,FALSE)/VLOOKUP($B70,'Benchmark Data'!$B:$AAA,DD$1,FALSE)*DD72,"")</f>
        <v/>
      </c>
      <c r="DE71" s="143" t="str">
        <f>IFERROR(VLOOKUP($B71,'Benchmark Data'!$B:$AAA,DE$1,FALSE)/VLOOKUP($B70,'Benchmark Data'!$B:$AAA,DE$1,FALSE)*DE72,"")</f>
        <v/>
      </c>
      <c r="DF71" s="143" t="str">
        <f>IFERROR(VLOOKUP($B71,'Benchmark Data'!$B:$AAA,DF$1,FALSE)/VLOOKUP($B70,'Benchmark Data'!$B:$AAA,DF$1,FALSE)*DF72,"")</f>
        <v/>
      </c>
      <c r="DG71" s="143" t="str">
        <f>IFERROR(VLOOKUP($B71,'Benchmark Data'!$B:$AAA,DG$1,FALSE)/VLOOKUP($B70,'Benchmark Data'!$B:$AAA,DG$1,FALSE)*DG72,"")</f>
        <v/>
      </c>
      <c r="DH71" s="143" t="str">
        <f>IFERROR(VLOOKUP($B71,'Benchmark Data'!$B:$AAA,DH$1,FALSE)/VLOOKUP($B70,'Benchmark Data'!$B:$AAA,DH$1,FALSE)*DH72,"")</f>
        <v/>
      </c>
      <c r="DI71" s="143" t="str">
        <f>IFERROR(VLOOKUP($B71,'Benchmark Data'!$B:$AAA,DI$1,FALSE)/VLOOKUP($B70,'Benchmark Data'!$B:$AAA,DI$1,FALSE)*DI72,"")</f>
        <v/>
      </c>
    </row>
    <row r="72" spans="1:113">
      <c r="A72" s="94">
        <f t="shared" si="35"/>
        <v>129</v>
      </c>
      <c r="B72" s="168">
        <f t="shared" si="36"/>
        <v>42155</v>
      </c>
      <c r="C72" s="143" t="str">
        <f>IFERROR(VLOOKUP($B72,'Benchmark Data'!$B:$FF,C$1,FALSE)/VLOOKUP($B71,'Benchmark Data'!$B:$FF,C$1,FALSE)*C73,"")</f>
        <v/>
      </c>
      <c r="D72" s="143" t="str">
        <f>IFERROR(VLOOKUP($B72,'Benchmark Data'!$B:$FF,D$1,FALSE)/VLOOKUP($B71,'Benchmark Data'!$B:$FF,D$1,FALSE)*D73,"")</f>
        <v/>
      </c>
      <c r="E72" s="143" t="str">
        <f>IFERROR(VLOOKUP($B72,'Benchmark Data'!$B:$FF,E$1,FALSE)/VLOOKUP($B71,'Benchmark Data'!$B:$FF,E$1,FALSE)*E73,"")</f>
        <v/>
      </c>
      <c r="F72" s="143" t="str">
        <f>IFERROR(VLOOKUP($B72,'Benchmark Data'!$B:$FF,F$1,FALSE)/VLOOKUP($B71,'Benchmark Data'!$B:$FF,F$1,FALSE)*F73,"")</f>
        <v/>
      </c>
      <c r="G72" s="143" t="str">
        <f>IFERROR(VLOOKUP($B72,'Benchmark Data'!$B:$FF,G$1,FALSE)/VLOOKUP($B71,'Benchmark Data'!$B:$FF,G$1,FALSE)*G73,"")</f>
        <v/>
      </c>
      <c r="H72" s="143" t="str">
        <f>IFERROR(VLOOKUP($B72,'Benchmark Data'!$B:$FF,H$1,FALSE)/VLOOKUP($B71,'Benchmark Data'!$B:$FF,H$1,FALSE)*H73,"")</f>
        <v/>
      </c>
      <c r="I72" s="143" t="str">
        <f>IFERROR(VLOOKUP($B72,'Benchmark Data'!$B:$FF,I$1,FALSE)/VLOOKUP($B71,'Benchmark Data'!$B:$FF,I$1,FALSE)*I73,"")</f>
        <v/>
      </c>
      <c r="J72" s="143" t="str">
        <f>IFERROR(VLOOKUP($B72,'Benchmark Data'!$B:$FF,J$1,FALSE)/VLOOKUP($B71,'Benchmark Data'!$B:$FF,J$1,FALSE)*J73,"")</f>
        <v/>
      </c>
      <c r="K72" s="156" t="str">
        <f>IFERROR(VLOOKUP($B72,'Benchmark Data'!$B:$FF,K$1,FALSE)*K73,"")</f>
        <v/>
      </c>
      <c r="L72" s="156" t="str">
        <f>IFERROR(VLOOKUP($B72,'Benchmark Data'!$B:$FF,L$1,FALSE)*L73,"")</f>
        <v/>
      </c>
      <c r="M72" s="156" t="str">
        <f>IFERROR(VLOOKUP($B72,'Benchmark Data'!$B:$FF,M$1,FALSE)*M73,"")</f>
        <v/>
      </c>
      <c r="N72" s="143" t="str">
        <f>IFERROR(VLOOKUP($B72,'Benchmark Data'!$B:$FF,N$1,FALSE)/VLOOKUP($B71,'Benchmark Data'!$B:$FF,N$1,FALSE)*N73,"")</f>
        <v/>
      </c>
      <c r="O72" s="143">
        <f>IFERROR(VLOOKUP($B72,'Benchmark Data'!$B:$FF,O$1,FALSE)/VLOOKUP($B71,'Benchmark Data'!$B:$FF,O$1,FALSE)*O73,"")</f>
        <v>1.9348165468096101</v>
      </c>
      <c r="P72" s="143">
        <f>IFERROR(VLOOKUP($B72,'Benchmark Data'!$B:$FF,P$1,FALSE)/VLOOKUP($B71,'Benchmark Data'!$B:$FF,P$1,FALSE)*P73,"")</f>
        <v>1.7165047701329386</v>
      </c>
      <c r="Q72" s="156">
        <f>IFERROR(VLOOKUP($B72,'Benchmark Data'!$B:$FF,Q$1,FALSE)*Q73,"")</f>
        <v>2.4315236931353708</v>
      </c>
      <c r="R72" s="156">
        <f>IFERROR(VLOOKUP($B72,'Benchmark Data'!$B:$FF,R$1,FALSE)*R73,"")</f>
        <v>2.4315236931353708</v>
      </c>
      <c r="S72" s="156">
        <f>IFERROR(VLOOKUP($B72,'Benchmark Data'!$B:$FF,S$1,FALSE)*S73,"")</f>
        <v>2.4315236931353708</v>
      </c>
      <c r="T72" s="156">
        <f>IFERROR(VLOOKUP($B72,'Benchmark Data'!$B:$FF,T$1,FALSE)*T73,"")</f>
        <v>2.4315236931353708</v>
      </c>
      <c r="U72" s="156">
        <f>IFERROR(VLOOKUP($B72,'Benchmark Data'!$B:$FF,U$1,FALSE)*U73,"")</f>
        <v>2.4315236931353708</v>
      </c>
      <c r="V72" s="143">
        <f>IFERROR(VLOOKUP($B72,'Benchmark Data'!$B:$FF,V$1,FALSE)/VLOOKUP($B71,'Benchmark Data'!$B:$FF,V$1,FALSE)*V73,"")</f>
        <v>2.8972103839691847</v>
      </c>
      <c r="W72" s="143">
        <f>IFERROR(VLOOKUP($B72,'Benchmark Data'!$B:$FF,W$1,FALSE)/VLOOKUP($B71,'Benchmark Data'!$B:$FF,W$1,FALSE)*W73,"")</f>
        <v>2.8972103839691847</v>
      </c>
      <c r="X72" s="143">
        <f>IFERROR(VLOOKUP($B72,'Benchmark Data'!$B:$FF,X$1,FALSE)/VLOOKUP($B71,'Benchmark Data'!$B:$FF,X$1,FALSE)*X73,"")</f>
        <v>2.8972103839691847</v>
      </c>
      <c r="Y72" s="143">
        <f>IFERROR(VLOOKUP($B72,'Benchmark Data'!$B:$FF,Y$1,FALSE)/VLOOKUP($B71,'Benchmark Data'!$B:$FF,Y$1,FALSE)*Y73,"")</f>
        <v>2.8972103839691847</v>
      </c>
      <c r="Z72" s="143">
        <f>IFERROR(VLOOKUP($B72,'Benchmark Data'!$B:$FF,Z$1,FALSE)/VLOOKUP($B71,'Benchmark Data'!$B:$FF,Z$1,FALSE)*Z73,"")</f>
        <v>2.8972103839691847</v>
      </c>
      <c r="AA72" s="143">
        <f>IFERROR(VLOOKUP($B72,'Benchmark Data'!$B:$FF,AA$1,FALSE)/VLOOKUP($B71,'Benchmark Data'!$B:$FF,AA$1,FALSE)*AA73,"")</f>
        <v>3.5901348667699651</v>
      </c>
      <c r="AB72" s="143" t="str">
        <f>IFERROR(VLOOKUP($B72,'Benchmark Data'!$B:$FF,AB$1,FALSE)/VLOOKUP($B71,'Benchmark Data'!$B:$FF,AB$1,FALSE)*AB73,"")</f>
        <v/>
      </c>
      <c r="AC72" s="143">
        <f>IFERROR(VLOOKUP($B72,'Benchmark Data'!$B:$FF,AC$1,FALSE)/VLOOKUP($B71,'Benchmark Data'!$B:$FF,AC$1,FALSE)*AC73,"")</f>
        <v>3.5901348667699651</v>
      </c>
      <c r="AD72" s="143" t="str">
        <f>IFERROR(VLOOKUP($B72,'Benchmark Data'!$B:$FF,AD$1,FALSE)/VLOOKUP($B71,'Benchmark Data'!$B:$FF,AD$1,FALSE)*AD73,"")</f>
        <v/>
      </c>
      <c r="AE72" s="143" t="str">
        <f>IFERROR(VLOOKUP($B72,'Benchmark Data'!$B:$FF,AE$1,FALSE)/VLOOKUP($B71,'Benchmark Data'!$B:$FF,AE$1,FALSE)*AE73,"")</f>
        <v/>
      </c>
      <c r="AF72" s="143">
        <f>IFERROR(VLOOKUP($B72,'Benchmark Data'!$B:$FF,AF$1,FALSE)/VLOOKUP($B71,'Benchmark Data'!$B:$FF,AF$1,FALSE)*AF73,"")</f>
        <v>2.1778413960358121</v>
      </c>
      <c r="AG72" s="143" t="str">
        <f>IFERROR(VLOOKUP($B72,'Benchmark Data'!$B:$FF,AG$1,FALSE)/VLOOKUP($B71,'Benchmark Data'!$B:$FF,AG$1,FALSE)*AG73,"")</f>
        <v/>
      </c>
      <c r="AH72" s="143" t="str">
        <f>IFERROR(VLOOKUP($B72,'Benchmark Data'!$B:$FF,AH$1,FALSE)/VLOOKUP($B71,'Benchmark Data'!$B:$FF,AH$1,FALSE)*AH73,"")</f>
        <v/>
      </c>
      <c r="AI72" s="143" t="str">
        <f>IFERROR(VLOOKUP($B72,'Benchmark Data'!$B:$FF,AI$1,FALSE)/VLOOKUP($B71,'Benchmark Data'!$B:$FF,AI$1,FALSE)*AI73,"")</f>
        <v/>
      </c>
      <c r="AJ72" s="143" t="str">
        <f>IFERROR(VLOOKUP($B72,'Benchmark Data'!$B:$FF,AJ$1,FALSE)/VLOOKUP($B71,'Benchmark Data'!$B:$FF,AJ$1,FALSE)*AJ73,"")</f>
        <v/>
      </c>
      <c r="AK72" s="143" t="str">
        <f>IFERROR(VLOOKUP($B72,'Benchmark Data'!$B:$FF,AK$1,FALSE)/VLOOKUP($B71,'Benchmark Data'!$B:$FF,AK$1,FALSE)*AK73,"")</f>
        <v/>
      </c>
      <c r="AL72" s="143" t="str">
        <f>IFERROR(VLOOKUP($B72,'Benchmark Data'!$B:$FF,AL$1,FALSE)/VLOOKUP($B71,'Benchmark Data'!$B:$FF,AL$1,FALSE)*AL73,"")</f>
        <v/>
      </c>
      <c r="AM72" s="143" t="str">
        <f>IFERROR(VLOOKUP($B72,'Benchmark Data'!$B:$FF,AM$1,FALSE)/VLOOKUP($B71,'Benchmark Data'!$B:$FF,AM$1,FALSE)*AM73,"")</f>
        <v/>
      </c>
      <c r="AN72" s="143" t="str">
        <f>IFERROR(VLOOKUP($B72,'Benchmark Data'!$B:$FF,AN$1,FALSE)/VLOOKUP($B71,'Benchmark Data'!$B:$FF,AN$1,FALSE)*AN73,"")</f>
        <v/>
      </c>
      <c r="AO72" s="143" t="str">
        <f>IFERROR(VLOOKUP($B72,'Benchmark Data'!$B:$FF,AO$1,FALSE)/VLOOKUP($B71,'Benchmark Data'!$B:$FF,AO$1,FALSE)*AO73,"")</f>
        <v/>
      </c>
      <c r="AP72" s="143" t="str">
        <f>IFERROR(VLOOKUP($B72,'Benchmark Data'!$B:$FF,AP$1,FALSE)/VLOOKUP($B71,'Benchmark Data'!$B:$FF,AP$1,FALSE)*AP73,"")</f>
        <v/>
      </c>
      <c r="AQ72" s="143" t="str">
        <f>IFERROR(VLOOKUP($B72,'Benchmark Data'!$B:$FF,AQ$1,FALSE)/VLOOKUP($B71,'Benchmark Data'!$B:$FF,AQ$1,FALSE)*AQ73,"")</f>
        <v/>
      </c>
      <c r="AR72" s="143" t="str">
        <f>IFERROR(VLOOKUP($B72,'Benchmark Data'!$B:$FF,AR$1,FALSE)/VLOOKUP($B71,'Benchmark Data'!$B:$FF,AR$1,FALSE)*AR73,"")</f>
        <v/>
      </c>
      <c r="AS72" s="143" t="str">
        <f>IFERROR(VLOOKUP($B72,'Benchmark Data'!$B:$FF,AS$1,FALSE)/VLOOKUP($B71,'Benchmark Data'!$B:$FF,AS$1,FALSE)*AS73,"")</f>
        <v/>
      </c>
      <c r="AT72" s="143" t="str">
        <f>IFERROR(VLOOKUP($B72,'Benchmark Data'!$B:$FF,AT$1,FALSE)/VLOOKUP($B71,'Benchmark Data'!$B:$FF,AT$1,FALSE)*AT73,"")</f>
        <v/>
      </c>
      <c r="AU72" s="143" t="str">
        <f>IFERROR(VLOOKUP($B72,'Benchmark Data'!$B:$FF,AU$1,FALSE)/VLOOKUP($B71,'Benchmark Data'!$B:$FF,AU$1,FALSE)*AU73,"")</f>
        <v/>
      </c>
      <c r="AV72" s="143" t="str">
        <f>IFERROR(VLOOKUP($B72,'Benchmark Data'!$B:$FF,AV$1,FALSE)/VLOOKUP($B71,'Benchmark Data'!$B:$FF,AV$1,FALSE)*AV73,"")</f>
        <v/>
      </c>
      <c r="AW72" s="143" t="str">
        <f>IFERROR(VLOOKUP($B72,'Benchmark Data'!$B:$FF,AW$1,FALSE)/VLOOKUP($B71,'Benchmark Data'!$B:$FF,AW$1,FALSE)*AW73,"")</f>
        <v/>
      </c>
      <c r="AX72" s="143" t="str">
        <f>IFERROR(VLOOKUP($B72,'Benchmark Data'!$B:$FF,AX$1,FALSE)/VLOOKUP($B71,'Benchmark Data'!$B:$FF,AX$1,FALSE)*AX73,"")</f>
        <v/>
      </c>
      <c r="AY72" s="143" t="str">
        <f>IFERROR(VLOOKUP($B72,'Benchmark Data'!$B:$FF,AY$1,FALSE)/VLOOKUP($B71,'Benchmark Data'!$B:$FF,AY$1,FALSE)*AY73,"")</f>
        <v/>
      </c>
      <c r="AZ72" s="156" t="str">
        <f>IFERROR(VLOOKUP($B72,'Benchmark Data'!$B:$FF,AZ$1,FALSE)*AZ73,"")</f>
        <v/>
      </c>
      <c r="BA72" s="156" t="str">
        <f>IFERROR(VLOOKUP($B72,'Benchmark Data'!$B:$FF,BA$1,FALSE)*BA73,"")</f>
        <v/>
      </c>
      <c r="BB72" s="143" t="str">
        <f>IFERROR(VLOOKUP($B72,'Benchmark Data'!$B:$FF,BB$1,FALSE)/VLOOKUP($B71,'Benchmark Data'!$B:$FF,BB$1,FALSE)*BB73,"")</f>
        <v/>
      </c>
      <c r="BC72" s="143" t="str">
        <f>IFERROR(VLOOKUP($B72,'Benchmark Data'!$B:$FF,BC$1,FALSE)/VLOOKUP($B71,'Benchmark Data'!$B:$FF,BC$1,FALSE)*BC73,"")</f>
        <v/>
      </c>
      <c r="BD72" s="143" t="str">
        <f>IFERROR(VLOOKUP($B72,'Benchmark Data'!$B:$FF,BD$1,FALSE)/VLOOKUP($B71,'Benchmark Data'!$B:$FF,BD$1,FALSE)*BD73,"")</f>
        <v/>
      </c>
      <c r="BE72" s="143" t="str">
        <f>IFERROR(VLOOKUP($B72,'Benchmark Data'!$B:$FF,BE$1,FALSE)/VLOOKUP($B71,'Benchmark Data'!$B:$FF,BE$1,FALSE)*BE73,"")</f>
        <v/>
      </c>
      <c r="BF72" s="143" t="str">
        <f>IFERROR(VLOOKUP($B72,'Benchmark Data'!$B:$FF,BF$1,FALSE)/VLOOKUP($B71,'Benchmark Data'!$B:$FF,BF$1,FALSE)*BF73,"")</f>
        <v/>
      </c>
      <c r="BG72" s="143" t="str">
        <f>IFERROR(VLOOKUP($B72,'Benchmark Data'!$B:$FF,BG$1,FALSE)/VLOOKUP($B71,'Benchmark Data'!$B:$FF,BG$1,FALSE)*BG73,"")</f>
        <v/>
      </c>
      <c r="BH72" s="143" t="str">
        <f>IFERROR(VLOOKUP($B72,'Benchmark Data'!$B:$FF,BH$1,FALSE)/VLOOKUP($B71,'Benchmark Data'!$B:$FF,BH$1,FALSE)*BH73,"")</f>
        <v/>
      </c>
      <c r="BI72" s="143" t="str">
        <f>IFERROR(VLOOKUP($B72,'Benchmark Data'!$B:$FF,BI$1,FALSE)/VLOOKUP($B71,'Benchmark Data'!$B:$FF,BI$1,FALSE)*BI73,"")</f>
        <v/>
      </c>
      <c r="BJ72" s="143" t="str">
        <f>IFERROR(VLOOKUP($B72,'Benchmark Data'!$B:$FF,BJ$1,FALSE)/VLOOKUP($B71,'Benchmark Data'!$B:$FF,BJ$1,FALSE)*BJ73,"")</f>
        <v/>
      </c>
      <c r="BK72" s="143" t="str">
        <f>IFERROR(VLOOKUP($B72,'Benchmark Data'!$B:$FF,BK$1,FALSE)/VLOOKUP($B71,'Benchmark Data'!$B:$FF,BK$1,FALSE)*BK73,"")</f>
        <v/>
      </c>
      <c r="BL72" s="143" t="str">
        <f>IFERROR(VLOOKUP($B72,'Benchmark Data'!$B:$FF,BL$1,FALSE)/VLOOKUP($B71,'Benchmark Data'!$B:$FF,BL$1,FALSE)*BL73,"")</f>
        <v/>
      </c>
      <c r="BM72" s="143" t="str">
        <f>IFERROR(VLOOKUP($B72,'Benchmark Data'!$B:$FF,BM$1,FALSE)/VLOOKUP($B71,'Benchmark Data'!$B:$FF,BM$1,FALSE)*BM73,"")</f>
        <v/>
      </c>
      <c r="BN72" s="143" t="str">
        <f>IFERROR(VLOOKUP($B72,'Benchmark Data'!$B:$FF,BN$1,FALSE)/VLOOKUP($B71,'Benchmark Data'!$B:$FF,BN$1,FALSE)*BN73,"")</f>
        <v/>
      </c>
      <c r="BO72" s="143" t="str">
        <f>IFERROR(VLOOKUP($B72,'Benchmark Data'!$B:$FF,BO$1,FALSE)/VLOOKUP($B71,'Benchmark Data'!$B:$FF,BO$1,FALSE)*BO73,"")</f>
        <v/>
      </c>
      <c r="BP72" s="143" t="str">
        <f>IFERROR(VLOOKUP($B72,'Benchmark Data'!$B:$FF,BP$1,FALSE)/VLOOKUP($B71,'Benchmark Data'!$B:$FF,BP$1,FALSE)*BP73,"")</f>
        <v/>
      </c>
      <c r="BQ72" s="143" t="str">
        <f>IFERROR(VLOOKUP($B72,'Benchmark Data'!$B:$FF,BQ$1,FALSE)/VLOOKUP($B71,'Benchmark Data'!$B:$FF,BQ$1,FALSE)*BQ73,"")</f>
        <v/>
      </c>
      <c r="BR72" s="143" t="str">
        <f>IFERROR(VLOOKUP($B72,'Benchmark Data'!$B:$FF,BR$1,FALSE)/VLOOKUP($B71,'Benchmark Data'!$B:$FF,BR$1,FALSE)*BR73,"")</f>
        <v/>
      </c>
      <c r="BS72" s="143" t="str">
        <f>IFERROR(VLOOKUP($B72,'Benchmark Data'!$B:$FF,BS$1,FALSE)/VLOOKUP($B71,'Benchmark Data'!$B:$FF,BS$1,FALSE)*BS73,"")</f>
        <v/>
      </c>
      <c r="BT72" s="143" t="str">
        <f>IFERROR(VLOOKUP($B72,'Benchmark Data'!$B:$FF,BT$1,FALSE)/VLOOKUP($B71,'Benchmark Data'!$B:$FF,BT$1,FALSE)*BT73,"")</f>
        <v/>
      </c>
      <c r="BU72" s="143" t="str">
        <f>IFERROR(VLOOKUP($B72,'Benchmark Data'!$B:$FF,BU$1,FALSE)/VLOOKUP($B71,'Benchmark Data'!$B:$FF,BU$1,FALSE)*BU73,"")</f>
        <v/>
      </c>
      <c r="BV72" s="143" t="str">
        <f>IFERROR(VLOOKUP($B72,'Benchmark Data'!$B:$FF,BV$1,FALSE)/VLOOKUP($B71,'Benchmark Data'!$B:$FF,BV$1,FALSE)*BV73,"")</f>
        <v/>
      </c>
      <c r="BW72" s="143" t="str">
        <f>IFERROR(VLOOKUP($B72,'Benchmark Data'!$B:$FF,BW$1,FALSE)/VLOOKUP($B71,'Benchmark Data'!$B:$FF,BW$1,FALSE)*BW73,"")</f>
        <v/>
      </c>
      <c r="BX72" s="143" t="str">
        <f>IFERROR(VLOOKUP($B72,'Benchmark Data'!$B:$FF,BX$1,FALSE)/VLOOKUP($B71,'Benchmark Data'!$B:$FF,BX$1,FALSE)*BX73,"")</f>
        <v/>
      </c>
      <c r="BY72" s="143" t="str">
        <f>IFERROR(VLOOKUP($B72,'Benchmark Data'!$B:$FF,BY$1,FALSE)/VLOOKUP($B71,'Benchmark Data'!$B:$FF,BY$1,FALSE)*BY73,"")</f>
        <v/>
      </c>
      <c r="BZ72" s="143" t="str">
        <f>IFERROR(VLOOKUP($B72,'Benchmark Data'!$B:$FF,BZ$1,FALSE)/VLOOKUP($B71,'Benchmark Data'!$B:$FF,BZ$1,FALSE)*BZ73,"")</f>
        <v/>
      </c>
      <c r="CA72" s="143" t="str">
        <f>IFERROR(VLOOKUP($B72,'Benchmark Data'!$B:$FF,CA$1,FALSE)/VLOOKUP($B71,'Benchmark Data'!$B:$FF,CA$1,FALSE)*CA73,"")</f>
        <v/>
      </c>
      <c r="CB72" s="143" t="str">
        <f>IFERROR(VLOOKUP($B72,'Benchmark Data'!$B:$FF,CB$1,FALSE)/VLOOKUP($B71,'Benchmark Data'!$B:$FF,CB$1,FALSE)*CB73,"")</f>
        <v/>
      </c>
      <c r="CC72" s="143" t="str">
        <f>IFERROR(VLOOKUP($B72,'Benchmark Data'!$B:$FF,CC$1,FALSE)/VLOOKUP($B71,'Benchmark Data'!$B:$FF,CC$1,FALSE)*CC73,"")</f>
        <v/>
      </c>
      <c r="CD72" s="143" t="str">
        <f>IFERROR(VLOOKUP($B72,'Benchmark Data'!$B:$FF,CD$1,FALSE)/VLOOKUP($B71,'Benchmark Data'!$B:$FF,CD$1,FALSE)*CD73,"")</f>
        <v/>
      </c>
      <c r="CE72" s="143" t="str">
        <f>IFERROR(VLOOKUP($B72,'Benchmark Data'!$B:$FF,CE$1,FALSE)/VLOOKUP($B71,'Benchmark Data'!$B:$FF,CE$1,FALSE)*CE73,"")</f>
        <v/>
      </c>
      <c r="CF72" s="143" t="str">
        <f>IFERROR(VLOOKUP($B72,'Benchmark Data'!$B:$FF,CF$1,FALSE)/VLOOKUP($B71,'Benchmark Data'!$B:$FF,CF$1,FALSE)*CF73,"")</f>
        <v/>
      </c>
      <c r="CG72" s="143" t="str">
        <f>IFERROR(VLOOKUP($B72,'Benchmark Data'!$B:$FF,CG$1,FALSE)/VLOOKUP($B71,'Benchmark Data'!$B:$FF,CG$1,FALSE)*CG73,"")</f>
        <v/>
      </c>
      <c r="CH72" s="156" t="str">
        <f>IFERROR(VLOOKUP($B72,'Benchmark Data'!$B:$FF,CH$1,FALSE)*CH73,"")</f>
        <v/>
      </c>
      <c r="CI72" s="143" t="str">
        <f>IFERROR(VLOOKUP($B72,'Benchmark Data'!$B:$FF,CI$1,FALSE)/VLOOKUP($B71,'Benchmark Data'!$B:$FF,CI$1,FALSE)*CI73,"")</f>
        <v/>
      </c>
      <c r="CJ72" s="143" t="str">
        <f>IFERROR(VLOOKUP($B72,'Benchmark Data'!$B:$FF,CJ$1,FALSE)/VLOOKUP($B71,'Benchmark Data'!$B:$FF,CJ$1,FALSE)*CJ73,"")</f>
        <v/>
      </c>
      <c r="CK72" s="143" t="str">
        <f>IFERROR(VLOOKUP($B72,'Benchmark Data'!$B:$FF,CK$1,FALSE)/VLOOKUP($B71,'Benchmark Data'!$B:$FF,CK$1,FALSE)*CK73,"")</f>
        <v/>
      </c>
      <c r="CL72" s="143" t="str">
        <f>IFERROR(VLOOKUP($B72,'Benchmark Data'!$B:$AAA,CL$1,FALSE)/VLOOKUP($B71,'Benchmark Data'!$B:$AAA,CL$1,FALSE)*CL73,"")</f>
        <v/>
      </c>
      <c r="CM72" s="143" t="str">
        <f>IFERROR(VLOOKUP($B72,'Benchmark Data'!$B:$AAA,CM$1,FALSE)/VLOOKUP($B71,'Benchmark Data'!$B:$AAA,CM$1,FALSE)*CM73,"")</f>
        <v/>
      </c>
      <c r="CN72" s="143" t="str">
        <f>IFERROR(VLOOKUP($B72,'Benchmark Data'!$B:$AAA,CN$1,FALSE)/VLOOKUP($B71,'Benchmark Data'!$B:$AAA,CN$1,FALSE)*CN73,"")</f>
        <v/>
      </c>
      <c r="CO72" s="143" t="str">
        <f>IFERROR(VLOOKUP($B72,'Benchmark Data'!$B:$AAA,CO$1,FALSE)/VLOOKUP($B71,'Benchmark Data'!$B:$AAA,CO$1,FALSE)*CO73,"")</f>
        <v/>
      </c>
      <c r="CP72" s="143" t="str">
        <f>IFERROR(VLOOKUP($B72,'Benchmark Data'!$B:$AAA,CP$1,FALSE)/VLOOKUP($B71,'Benchmark Data'!$B:$AAA,CP$1,FALSE)*CP73,"")</f>
        <v/>
      </c>
      <c r="CQ72" s="143" t="str">
        <f>IFERROR(VLOOKUP($B72,'Benchmark Data'!$B:$AAA,CQ$1,FALSE)/VLOOKUP($B71,'Benchmark Data'!$B:$AAA,CQ$1,FALSE)*CQ73,"")</f>
        <v/>
      </c>
      <c r="CR72" s="143" t="str">
        <f>IFERROR(VLOOKUP($B72,'Benchmark Data'!$B:$AAA,CR$1,FALSE)/VLOOKUP($B71,'Benchmark Data'!$B:$AAA,CR$1,FALSE)*CR73,"")</f>
        <v/>
      </c>
      <c r="CS72" s="143" t="str">
        <f>IFERROR(VLOOKUP($B72,'Benchmark Data'!$B:$AAA,CS$1,FALSE)/VLOOKUP($B71,'Benchmark Data'!$B:$AAA,CS$1,FALSE)*CS73,"")</f>
        <v/>
      </c>
      <c r="CT72" s="143" t="str">
        <f>IFERROR(VLOOKUP($B72,'Benchmark Data'!$B:$AAA,CT$1,FALSE)/VLOOKUP($B71,'Benchmark Data'!$B:$AAA,CT$1,FALSE)*CT73,"")</f>
        <v/>
      </c>
      <c r="CU72" s="143" t="str">
        <f>IFERROR(VLOOKUP($B72,'Benchmark Data'!$B:$AAA,CU$1,FALSE)/VLOOKUP($B71,'Benchmark Data'!$B:$AAA,CU$1,FALSE)*CU73,"")</f>
        <v/>
      </c>
      <c r="CV72" s="143" t="str">
        <f>IFERROR(VLOOKUP($B72,'Benchmark Data'!$B:$AAA,CV$1,FALSE)/VLOOKUP($B71,'Benchmark Data'!$B:$AAA,CV$1,FALSE)*CV73,"")</f>
        <v/>
      </c>
      <c r="CW72" s="143" t="str">
        <f>IFERROR(VLOOKUP($B72,'Benchmark Data'!$B:$AAA,CW$1,FALSE)/VLOOKUP($B71,'Benchmark Data'!$B:$AAA,CW$1,FALSE)*CW73,"")</f>
        <v/>
      </c>
      <c r="CX72" s="143" t="str">
        <f>IFERROR(VLOOKUP($B72,'Benchmark Data'!$B:$AAA,CX$1,FALSE)/VLOOKUP($B71,'Benchmark Data'!$B:$AAA,CX$1,FALSE)*CX73,"")</f>
        <v/>
      </c>
      <c r="CY72" s="143" t="str">
        <f>IFERROR(VLOOKUP($B72,'Benchmark Data'!$B:$AAA,CY$1,FALSE)/VLOOKUP($B71,'Benchmark Data'!$B:$AAA,CY$1,FALSE)*CY73,"")</f>
        <v/>
      </c>
      <c r="CZ72" s="143" t="str">
        <f>IFERROR(VLOOKUP($B72,'Benchmark Data'!$B:$AAA,CZ$1,FALSE)/VLOOKUP($B71,'Benchmark Data'!$B:$AAA,CZ$1,FALSE)*CZ73,"")</f>
        <v/>
      </c>
      <c r="DA72" s="143" t="str">
        <f>IFERROR(VLOOKUP($B72,'Benchmark Data'!$B:$AAA,DA$1,FALSE)/VLOOKUP($B71,'Benchmark Data'!$B:$AAA,DA$1,FALSE)*DA73,"")</f>
        <v/>
      </c>
      <c r="DB72" s="143" t="str">
        <f>IFERROR(VLOOKUP($B72,'Benchmark Data'!$B:$AAA,DB$1,FALSE)/VLOOKUP($B71,'Benchmark Data'!$B:$AAA,DB$1,FALSE)*DB73,"")</f>
        <v/>
      </c>
      <c r="DC72" s="143" t="str">
        <f>IFERROR(VLOOKUP($B72,'Benchmark Data'!$B:$AAA,DC$1,FALSE)/VLOOKUP($B71,'Benchmark Data'!$B:$AAA,DC$1,FALSE)*DC73,"")</f>
        <v/>
      </c>
      <c r="DD72" s="143" t="str">
        <f>IFERROR(VLOOKUP($B72,'Benchmark Data'!$B:$AAA,DD$1,FALSE)/VLOOKUP($B71,'Benchmark Data'!$B:$AAA,DD$1,FALSE)*DD73,"")</f>
        <v/>
      </c>
      <c r="DE72" s="143" t="str">
        <f>IFERROR(VLOOKUP($B72,'Benchmark Data'!$B:$AAA,DE$1,FALSE)/VLOOKUP($B71,'Benchmark Data'!$B:$AAA,DE$1,FALSE)*DE73,"")</f>
        <v/>
      </c>
      <c r="DF72" s="143" t="str">
        <f>IFERROR(VLOOKUP($B72,'Benchmark Data'!$B:$AAA,DF$1,FALSE)/VLOOKUP($B71,'Benchmark Data'!$B:$AAA,DF$1,FALSE)*DF73,"")</f>
        <v/>
      </c>
      <c r="DG72" s="143" t="str">
        <f>IFERROR(VLOOKUP($B72,'Benchmark Data'!$B:$AAA,DG$1,FALSE)/VLOOKUP($B71,'Benchmark Data'!$B:$AAA,DG$1,FALSE)*DG73,"")</f>
        <v/>
      </c>
      <c r="DH72" s="143" t="str">
        <f>IFERROR(VLOOKUP($B72,'Benchmark Data'!$B:$AAA,DH$1,FALSE)/VLOOKUP($B71,'Benchmark Data'!$B:$AAA,DH$1,FALSE)*DH73,"")</f>
        <v/>
      </c>
      <c r="DI72" s="143" t="str">
        <f>IFERROR(VLOOKUP($B72,'Benchmark Data'!$B:$AAA,DI$1,FALSE)/VLOOKUP($B71,'Benchmark Data'!$B:$AAA,DI$1,FALSE)*DI73,"")</f>
        <v/>
      </c>
    </row>
    <row r="73" spans="1:113">
      <c r="A73" s="94">
        <f t="shared" si="35"/>
        <v>128</v>
      </c>
      <c r="B73" s="168">
        <f t="shared" si="36"/>
        <v>42185</v>
      </c>
      <c r="C73" s="143">
        <f>IFERROR(VLOOKUP($B73,'Benchmark Data'!$B:$FF,C$1,FALSE)/VLOOKUP($B72,'Benchmark Data'!$B:$FF,C$1,FALSE)*C74,"")</f>
        <v>7.7990416605636987</v>
      </c>
      <c r="D73" s="143" t="str">
        <f>IFERROR(VLOOKUP($B73,'Benchmark Data'!$B:$FF,D$1,FALSE)/VLOOKUP($B72,'Benchmark Data'!$B:$FF,D$1,FALSE)*D74,"")</f>
        <v/>
      </c>
      <c r="E73" s="143" t="str">
        <f>IFERROR(VLOOKUP($B73,'Benchmark Data'!$B:$FF,E$1,FALSE)/VLOOKUP($B72,'Benchmark Data'!$B:$FF,E$1,FALSE)*E74,"")</f>
        <v/>
      </c>
      <c r="F73" s="143" t="str">
        <f>IFERROR(VLOOKUP($B73,'Benchmark Data'!$B:$FF,F$1,FALSE)/VLOOKUP($B72,'Benchmark Data'!$B:$FF,F$1,FALSE)*F74,"")</f>
        <v/>
      </c>
      <c r="G73" s="143" t="str">
        <f>IFERROR(VLOOKUP($B73,'Benchmark Data'!$B:$FF,G$1,FALSE)/VLOOKUP($B72,'Benchmark Data'!$B:$FF,G$1,FALSE)*G74,"")</f>
        <v/>
      </c>
      <c r="H73" s="143" t="str">
        <f>IFERROR(VLOOKUP($B73,'Benchmark Data'!$B:$FF,H$1,FALSE)/VLOOKUP($B72,'Benchmark Data'!$B:$FF,H$1,FALSE)*H74,"")</f>
        <v/>
      </c>
      <c r="I73" s="143" t="str">
        <f>IFERROR(VLOOKUP($B73,'Benchmark Data'!$B:$FF,I$1,FALSE)/VLOOKUP($B72,'Benchmark Data'!$B:$FF,I$1,FALSE)*I74,"")</f>
        <v/>
      </c>
      <c r="J73" s="143" t="str">
        <f>IFERROR(VLOOKUP($B73,'Benchmark Data'!$B:$FF,J$1,FALSE)/VLOOKUP($B72,'Benchmark Data'!$B:$FF,J$1,FALSE)*J74,"")</f>
        <v/>
      </c>
      <c r="K73" s="156" t="str">
        <f>IFERROR(VLOOKUP($B73,'Benchmark Data'!$B:$FF,K$1,FALSE)*K74,"")</f>
        <v/>
      </c>
      <c r="L73" s="156" t="str">
        <f>IFERROR(VLOOKUP($B73,'Benchmark Data'!$B:$FF,L$1,FALSE)*L74,"")</f>
        <v/>
      </c>
      <c r="M73" s="156" t="str">
        <f>IFERROR(VLOOKUP($B73,'Benchmark Data'!$B:$FF,M$1,FALSE)*M74,"")</f>
        <v/>
      </c>
      <c r="N73" s="143" t="str">
        <f>IFERROR(VLOOKUP($B73,'Benchmark Data'!$B:$FF,N$1,FALSE)/VLOOKUP($B72,'Benchmark Data'!$B:$FF,N$1,FALSE)*N74,"")</f>
        <v/>
      </c>
      <c r="O73" s="143">
        <f>IFERROR(VLOOKUP($B73,'Benchmark Data'!$B:$FF,O$1,FALSE)/VLOOKUP($B72,'Benchmark Data'!$B:$FF,O$1,FALSE)*O74,"")</f>
        <v>1.9862302151961069</v>
      </c>
      <c r="P73" s="143">
        <f>IFERROR(VLOOKUP($B73,'Benchmark Data'!$B:$FF,P$1,FALSE)/VLOOKUP($B72,'Benchmark Data'!$B:$FF,P$1,FALSE)*P74,"")</f>
        <v>1.8171241533866416</v>
      </c>
      <c r="Q73" s="156">
        <f>IFERROR(VLOOKUP($B73,'Benchmark Data'!$B:$FF,Q$1,FALSE)*Q74,"")</f>
        <v>2.5164834799879316</v>
      </c>
      <c r="R73" s="156">
        <f>IFERROR(VLOOKUP($B73,'Benchmark Data'!$B:$FF,R$1,FALSE)*R74,"")</f>
        <v>2.5164834799879316</v>
      </c>
      <c r="S73" s="156">
        <f>IFERROR(VLOOKUP($B73,'Benchmark Data'!$B:$FF,S$1,FALSE)*S74,"")</f>
        <v>2.5164834799879316</v>
      </c>
      <c r="T73" s="156">
        <f>IFERROR(VLOOKUP($B73,'Benchmark Data'!$B:$FF,T$1,FALSE)*T74,"")</f>
        <v>2.5164834799879316</v>
      </c>
      <c r="U73" s="156">
        <f>IFERROR(VLOOKUP($B73,'Benchmark Data'!$B:$FF,U$1,FALSE)*U74,"")</f>
        <v>2.5164834799879316</v>
      </c>
      <c r="V73" s="143">
        <f>IFERROR(VLOOKUP($B73,'Benchmark Data'!$B:$FF,V$1,FALSE)/VLOOKUP($B72,'Benchmark Data'!$B:$FF,V$1,FALSE)*V74,"")</f>
        <v>2.9329285208702265</v>
      </c>
      <c r="W73" s="143">
        <f>IFERROR(VLOOKUP($B73,'Benchmark Data'!$B:$FF,W$1,FALSE)/VLOOKUP($B72,'Benchmark Data'!$B:$FF,W$1,FALSE)*W74,"")</f>
        <v>2.9329285208702265</v>
      </c>
      <c r="X73" s="143">
        <f>IFERROR(VLOOKUP($B73,'Benchmark Data'!$B:$FF,X$1,FALSE)/VLOOKUP($B72,'Benchmark Data'!$B:$FF,X$1,FALSE)*X74,"")</f>
        <v>2.9329285208702265</v>
      </c>
      <c r="Y73" s="143">
        <f>IFERROR(VLOOKUP($B73,'Benchmark Data'!$B:$FF,Y$1,FALSE)/VLOOKUP($B72,'Benchmark Data'!$B:$FF,Y$1,FALSE)*Y74,"")</f>
        <v>2.9329285208702265</v>
      </c>
      <c r="Z73" s="143">
        <f>IFERROR(VLOOKUP($B73,'Benchmark Data'!$B:$FF,Z$1,FALSE)/VLOOKUP($B72,'Benchmark Data'!$B:$FF,Z$1,FALSE)*Z74,"")</f>
        <v>2.9329285208702265</v>
      </c>
      <c r="AA73" s="143">
        <f>IFERROR(VLOOKUP($B73,'Benchmark Data'!$B:$FF,AA$1,FALSE)/VLOOKUP($B72,'Benchmark Data'!$B:$FF,AA$1,FALSE)*AA74,"")</f>
        <v>3.5454520964213772</v>
      </c>
      <c r="AB73" s="143" t="str">
        <f>IFERROR(VLOOKUP($B73,'Benchmark Data'!$B:$FF,AB$1,FALSE)/VLOOKUP($B72,'Benchmark Data'!$B:$FF,AB$1,FALSE)*AB74,"")</f>
        <v/>
      </c>
      <c r="AC73" s="143">
        <f>IFERROR(VLOOKUP($B73,'Benchmark Data'!$B:$FF,AC$1,FALSE)/VLOOKUP($B72,'Benchmark Data'!$B:$FF,AC$1,FALSE)*AC74,"")</f>
        <v>3.5454520964213772</v>
      </c>
      <c r="AD73" s="143" t="str">
        <f>IFERROR(VLOOKUP($B73,'Benchmark Data'!$B:$FF,AD$1,FALSE)/VLOOKUP($B72,'Benchmark Data'!$B:$FF,AD$1,FALSE)*AD74,"")</f>
        <v/>
      </c>
      <c r="AE73" s="143" t="str">
        <f>IFERROR(VLOOKUP($B73,'Benchmark Data'!$B:$FF,AE$1,FALSE)/VLOOKUP($B72,'Benchmark Data'!$B:$FF,AE$1,FALSE)*AE74,"")</f>
        <v/>
      </c>
      <c r="AF73" s="143">
        <f>IFERROR(VLOOKUP($B73,'Benchmark Data'!$B:$FF,AF$1,FALSE)/VLOOKUP($B72,'Benchmark Data'!$B:$FF,AF$1,FALSE)*AF74,"")</f>
        <v>2.1178746599803517</v>
      </c>
      <c r="AG73" s="143" t="str">
        <f>IFERROR(VLOOKUP($B73,'Benchmark Data'!$B:$FF,AG$1,FALSE)/VLOOKUP($B72,'Benchmark Data'!$B:$FF,AG$1,FALSE)*AG74,"")</f>
        <v/>
      </c>
      <c r="AH73" s="143" t="str">
        <f>IFERROR(VLOOKUP($B73,'Benchmark Data'!$B:$FF,AH$1,FALSE)/VLOOKUP($B72,'Benchmark Data'!$B:$FF,AH$1,FALSE)*AH74,"")</f>
        <v/>
      </c>
      <c r="AI73" s="143" t="str">
        <f>IFERROR(VLOOKUP($B73,'Benchmark Data'!$B:$FF,AI$1,FALSE)/VLOOKUP($B72,'Benchmark Data'!$B:$FF,AI$1,FALSE)*AI74,"")</f>
        <v/>
      </c>
      <c r="AJ73" s="143" t="str">
        <f>IFERROR(VLOOKUP($B73,'Benchmark Data'!$B:$FF,AJ$1,FALSE)/VLOOKUP($B72,'Benchmark Data'!$B:$FF,AJ$1,FALSE)*AJ74,"")</f>
        <v/>
      </c>
      <c r="AK73" s="143" t="str">
        <f>IFERROR(VLOOKUP($B73,'Benchmark Data'!$B:$FF,AK$1,FALSE)/VLOOKUP($B72,'Benchmark Data'!$B:$FF,AK$1,FALSE)*AK74,"")</f>
        <v/>
      </c>
      <c r="AL73" s="143" t="str">
        <f>IFERROR(VLOOKUP($B73,'Benchmark Data'!$B:$FF,AL$1,FALSE)/VLOOKUP($B72,'Benchmark Data'!$B:$FF,AL$1,FALSE)*AL74,"")</f>
        <v/>
      </c>
      <c r="AM73" s="143" t="str">
        <f>IFERROR(VLOOKUP($B73,'Benchmark Data'!$B:$FF,AM$1,FALSE)/VLOOKUP($B72,'Benchmark Data'!$B:$FF,AM$1,FALSE)*AM74,"")</f>
        <v/>
      </c>
      <c r="AN73" s="143" t="str">
        <f>IFERROR(VLOOKUP($B73,'Benchmark Data'!$B:$FF,AN$1,FALSE)/VLOOKUP($B72,'Benchmark Data'!$B:$FF,AN$1,FALSE)*AN74,"")</f>
        <v/>
      </c>
      <c r="AO73" s="143" t="str">
        <f>IFERROR(VLOOKUP($B73,'Benchmark Data'!$B:$FF,AO$1,FALSE)/VLOOKUP($B72,'Benchmark Data'!$B:$FF,AO$1,FALSE)*AO74,"")</f>
        <v/>
      </c>
      <c r="AP73" s="143" t="str">
        <f>IFERROR(VLOOKUP($B73,'Benchmark Data'!$B:$FF,AP$1,FALSE)/VLOOKUP($B72,'Benchmark Data'!$B:$FF,AP$1,FALSE)*AP74,"")</f>
        <v/>
      </c>
      <c r="AQ73" s="143" t="str">
        <f>IFERROR(VLOOKUP($B73,'Benchmark Data'!$B:$FF,AQ$1,FALSE)/VLOOKUP($B72,'Benchmark Data'!$B:$FF,AQ$1,FALSE)*AQ74,"")</f>
        <v/>
      </c>
      <c r="AR73" s="143" t="str">
        <f>IFERROR(VLOOKUP($B73,'Benchmark Data'!$B:$FF,AR$1,FALSE)/VLOOKUP($B72,'Benchmark Data'!$B:$FF,AR$1,FALSE)*AR74,"")</f>
        <v/>
      </c>
      <c r="AS73" s="143" t="str">
        <f>IFERROR(VLOOKUP($B73,'Benchmark Data'!$B:$FF,AS$1,FALSE)/VLOOKUP($B72,'Benchmark Data'!$B:$FF,AS$1,FALSE)*AS74,"")</f>
        <v/>
      </c>
      <c r="AT73" s="143" t="str">
        <f>IFERROR(VLOOKUP($B73,'Benchmark Data'!$B:$FF,AT$1,FALSE)/VLOOKUP($B72,'Benchmark Data'!$B:$FF,AT$1,FALSE)*AT74,"")</f>
        <v/>
      </c>
      <c r="AU73" s="143" t="str">
        <f>IFERROR(VLOOKUP($B73,'Benchmark Data'!$B:$FF,AU$1,FALSE)/VLOOKUP($B72,'Benchmark Data'!$B:$FF,AU$1,FALSE)*AU74,"")</f>
        <v/>
      </c>
      <c r="AV73" s="143" t="str">
        <f>IFERROR(VLOOKUP($B73,'Benchmark Data'!$B:$FF,AV$1,FALSE)/VLOOKUP($B72,'Benchmark Data'!$B:$FF,AV$1,FALSE)*AV74,"")</f>
        <v/>
      </c>
      <c r="AW73" s="143" t="str">
        <f>IFERROR(VLOOKUP($B73,'Benchmark Data'!$B:$FF,AW$1,FALSE)/VLOOKUP($B72,'Benchmark Data'!$B:$FF,AW$1,FALSE)*AW74,"")</f>
        <v/>
      </c>
      <c r="AX73" s="143" t="str">
        <f>IFERROR(VLOOKUP($B73,'Benchmark Data'!$B:$FF,AX$1,FALSE)/VLOOKUP($B72,'Benchmark Data'!$B:$FF,AX$1,FALSE)*AX74,"")</f>
        <v/>
      </c>
      <c r="AY73" s="143" t="str">
        <f>IFERROR(VLOOKUP($B73,'Benchmark Data'!$B:$FF,AY$1,FALSE)/VLOOKUP($B72,'Benchmark Data'!$B:$FF,AY$1,FALSE)*AY74,"")</f>
        <v/>
      </c>
      <c r="AZ73" s="156" t="str">
        <f>IFERROR(VLOOKUP($B73,'Benchmark Data'!$B:$FF,AZ$1,FALSE)*AZ74,"")</f>
        <v/>
      </c>
      <c r="BA73" s="156" t="str">
        <f>IFERROR(VLOOKUP($B73,'Benchmark Data'!$B:$FF,BA$1,FALSE)*BA74,"")</f>
        <v/>
      </c>
      <c r="BB73" s="143" t="str">
        <f>IFERROR(VLOOKUP($B73,'Benchmark Data'!$B:$FF,BB$1,FALSE)/VLOOKUP($B72,'Benchmark Data'!$B:$FF,BB$1,FALSE)*BB74,"")</f>
        <v/>
      </c>
      <c r="BC73" s="143" t="str">
        <f>IFERROR(VLOOKUP($B73,'Benchmark Data'!$B:$FF,BC$1,FALSE)/VLOOKUP($B72,'Benchmark Data'!$B:$FF,BC$1,FALSE)*BC74,"")</f>
        <v/>
      </c>
      <c r="BD73" s="143" t="str">
        <f>IFERROR(VLOOKUP($B73,'Benchmark Data'!$B:$FF,BD$1,FALSE)/VLOOKUP($B72,'Benchmark Data'!$B:$FF,BD$1,FALSE)*BD74,"")</f>
        <v/>
      </c>
      <c r="BE73" s="143" t="str">
        <f>IFERROR(VLOOKUP($B73,'Benchmark Data'!$B:$FF,BE$1,FALSE)/VLOOKUP($B72,'Benchmark Data'!$B:$FF,BE$1,FALSE)*BE74,"")</f>
        <v/>
      </c>
      <c r="BF73" s="143" t="str">
        <f>IFERROR(VLOOKUP($B73,'Benchmark Data'!$B:$FF,BF$1,FALSE)/VLOOKUP($B72,'Benchmark Data'!$B:$FF,BF$1,FALSE)*BF74,"")</f>
        <v/>
      </c>
      <c r="BG73" s="143" t="str">
        <f>IFERROR(VLOOKUP($B73,'Benchmark Data'!$B:$FF,BG$1,FALSE)/VLOOKUP($B72,'Benchmark Data'!$B:$FF,BG$1,FALSE)*BG74,"")</f>
        <v/>
      </c>
      <c r="BH73" s="143" t="str">
        <f>IFERROR(VLOOKUP($B73,'Benchmark Data'!$B:$FF,BH$1,FALSE)/VLOOKUP($B72,'Benchmark Data'!$B:$FF,BH$1,FALSE)*BH74,"")</f>
        <v/>
      </c>
      <c r="BI73" s="143" t="str">
        <f>IFERROR(VLOOKUP($B73,'Benchmark Data'!$B:$FF,BI$1,FALSE)/VLOOKUP($B72,'Benchmark Data'!$B:$FF,BI$1,FALSE)*BI74,"")</f>
        <v/>
      </c>
      <c r="BJ73" s="143" t="str">
        <f>IFERROR(VLOOKUP($B73,'Benchmark Data'!$B:$FF,BJ$1,FALSE)/VLOOKUP($B72,'Benchmark Data'!$B:$FF,BJ$1,FALSE)*BJ74,"")</f>
        <v/>
      </c>
      <c r="BK73" s="143" t="str">
        <f>IFERROR(VLOOKUP($B73,'Benchmark Data'!$B:$FF,BK$1,FALSE)/VLOOKUP($B72,'Benchmark Data'!$B:$FF,BK$1,FALSE)*BK74,"")</f>
        <v/>
      </c>
      <c r="BL73" s="143" t="str">
        <f>IFERROR(VLOOKUP($B73,'Benchmark Data'!$B:$FF,BL$1,FALSE)/VLOOKUP($B72,'Benchmark Data'!$B:$FF,BL$1,FALSE)*BL74,"")</f>
        <v/>
      </c>
      <c r="BM73" s="143" t="str">
        <f>IFERROR(VLOOKUP($B73,'Benchmark Data'!$B:$FF,BM$1,FALSE)/VLOOKUP($B72,'Benchmark Data'!$B:$FF,BM$1,FALSE)*BM74,"")</f>
        <v/>
      </c>
      <c r="BN73" s="143" t="str">
        <f>IFERROR(VLOOKUP($B73,'Benchmark Data'!$B:$FF,BN$1,FALSE)/VLOOKUP($B72,'Benchmark Data'!$B:$FF,BN$1,FALSE)*BN74,"")</f>
        <v/>
      </c>
      <c r="BO73" s="143" t="str">
        <f>IFERROR(VLOOKUP($B73,'Benchmark Data'!$B:$FF,BO$1,FALSE)/VLOOKUP($B72,'Benchmark Data'!$B:$FF,BO$1,FALSE)*BO74,"")</f>
        <v/>
      </c>
      <c r="BP73" s="143" t="str">
        <f>IFERROR(VLOOKUP($B73,'Benchmark Data'!$B:$FF,BP$1,FALSE)/VLOOKUP($B72,'Benchmark Data'!$B:$FF,BP$1,FALSE)*BP74,"")</f>
        <v/>
      </c>
      <c r="BQ73" s="143" t="str">
        <f>IFERROR(VLOOKUP($B73,'Benchmark Data'!$B:$FF,BQ$1,FALSE)/VLOOKUP($B72,'Benchmark Data'!$B:$FF,BQ$1,FALSE)*BQ74,"")</f>
        <v/>
      </c>
      <c r="BR73" s="143" t="str">
        <f>IFERROR(VLOOKUP($B73,'Benchmark Data'!$B:$FF,BR$1,FALSE)/VLOOKUP($B72,'Benchmark Data'!$B:$FF,BR$1,FALSE)*BR74,"")</f>
        <v/>
      </c>
      <c r="BS73" s="143" t="str">
        <f>IFERROR(VLOOKUP($B73,'Benchmark Data'!$B:$FF,BS$1,FALSE)/VLOOKUP($B72,'Benchmark Data'!$B:$FF,BS$1,FALSE)*BS74,"")</f>
        <v/>
      </c>
      <c r="BT73" s="143" t="str">
        <f>IFERROR(VLOOKUP($B73,'Benchmark Data'!$B:$FF,BT$1,FALSE)/VLOOKUP($B72,'Benchmark Data'!$B:$FF,BT$1,FALSE)*BT74,"")</f>
        <v/>
      </c>
      <c r="BU73" s="143" t="str">
        <f>IFERROR(VLOOKUP($B73,'Benchmark Data'!$B:$FF,BU$1,FALSE)/VLOOKUP($B72,'Benchmark Data'!$B:$FF,BU$1,FALSE)*BU74,"")</f>
        <v/>
      </c>
      <c r="BV73" s="143" t="str">
        <f>IFERROR(VLOOKUP($B73,'Benchmark Data'!$B:$FF,BV$1,FALSE)/VLOOKUP($B72,'Benchmark Data'!$B:$FF,BV$1,FALSE)*BV74,"")</f>
        <v/>
      </c>
      <c r="BW73" s="143" t="str">
        <f>IFERROR(VLOOKUP($B73,'Benchmark Data'!$B:$FF,BW$1,FALSE)/VLOOKUP($B72,'Benchmark Data'!$B:$FF,BW$1,FALSE)*BW74,"")</f>
        <v/>
      </c>
      <c r="BX73" s="143" t="str">
        <f>IFERROR(VLOOKUP($B73,'Benchmark Data'!$B:$FF,BX$1,FALSE)/VLOOKUP($B72,'Benchmark Data'!$B:$FF,BX$1,FALSE)*BX74,"")</f>
        <v/>
      </c>
      <c r="BY73" s="143" t="str">
        <f>IFERROR(VLOOKUP($B73,'Benchmark Data'!$B:$FF,BY$1,FALSE)/VLOOKUP($B72,'Benchmark Data'!$B:$FF,BY$1,FALSE)*BY74,"")</f>
        <v/>
      </c>
      <c r="BZ73" s="143" t="str">
        <f>IFERROR(VLOOKUP($B73,'Benchmark Data'!$B:$FF,BZ$1,FALSE)/VLOOKUP($B72,'Benchmark Data'!$B:$FF,BZ$1,FALSE)*BZ74,"")</f>
        <v/>
      </c>
      <c r="CA73" s="143" t="str">
        <f>IFERROR(VLOOKUP($B73,'Benchmark Data'!$B:$FF,CA$1,FALSE)/VLOOKUP($B72,'Benchmark Data'!$B:$FF,CA$1,FALSE)*CA74,"")</f>
        <v/>
      </c>
      <c r="CB73" s="143" t="str">
        <f>IFERROR(VLOOKUP($B73,'Benchmark Data'!$B:$FF,CB$1,FALSE)/VLOOKUP($B72,'Benchmark Data'!$B:$FF,CB$1,FALSE)*CB74,"")</f>
        <v/>
      </c>
      <c r="CC73" s="143" t="str">
        <f>IFERROR(VLOOKUP($B73,'Benchmark Data'!$B:$FF,CC$1,FALSE)/VLOOKUP($B72,'Benchmark Data'!$B:$FF,CC$1,FALSE)*CC74,"")</f>
        <v/>
      </c>
      <c r="CD73" s="143" t="str">
        <f>IFERROR(VLOOKUP($B73,'Benchmark Data'!$B:$FF,CD$1,FALSE)/VLOOKUP($B72,'Benchmark Data'!$B:$FF,CD$1,FALSE)*CD74,"")</f>
        <v/>
      </c>
      <c r="CE73" s="143" t="str">
        <f>IFERROR(VLOOKUP($B73,'Benchmark Data'!$B:$FF,CE$1,FALSE)/VLOOKUP($B72,'Benchmark Data'!$B:$FF,CE$1,FALSE)*CE74,"")</f>
        <v/>
      </c>
      <c r="CF73" s="143" t="str">
        <f>IFERROR(VLOOKUP($B73,'Benchmark Data'!$B:$FF,CF$1,FALSE)/VLOOKUP($B72,'Benchmark Data'!$B:$FF,CF$1,FALSE)*CF74,"")</f>
        <v/>
      </c>
      <c r="CG73" s="143" t="str">
        <f>IFERROR(VLOOKUP($B73,'Benchmark Data'!$B:$FF,CG$1,FALSE)/VLOOKUP($B72,'Benchmark Data'!$B:$FF,CG$1,FALSE)*CG74,"")</f>
        <v/>
      </c>
      <c r="CH73" s="156" t="str">
        <f>IFERROR(VLOOKUP($B73,'Benchmark Data'!$B:$FF,CH$1,FALSE)*CH74,"")</f>
        <v/>
      </c>
      <c r="CI73" s="143" t="str">
        <f>IFERROR(VLOOKUP($B73,'Benchmark Data'!$B:$FF,CI$1,FALSE)/VLOOKUP($B72,'Benchmark Data'!$B:$FF,CI$1,FALSE)*CI74,"")</f>
        <v/>
      </c>
      <c r="CJ73" s="143" t="str">
        <f>IFERROR(VLOOKUP($B73,'Benchmark Data'!$B:$FF,CJ$1,FALSE)/VLOOKUP($B72,'Benchmark Data'!$B:$FF,CJ$1,FALSE)*CJ74,"")</f>
        <v/>
      </c>
      <c r="CK73" s="143" t="str">
        <f>IFERROR(VLOOKUP($B73,'Benchmark Data'!$B:$FF,CK$1,FALSE)/VLOOKUP($B72,'Benchmark Data'!$B:$FF,CK$1,FALSE)*CK74,"")</f>
        <v/>
      </c>
      <c r="CL73" s="143" t="str">
        <f>IFERROR(VLOOKUP($B73,'Benchmark Data'!$B:$AAA,CL$1,FALSE)/VLOOKUP($B72,'Benchmark Data'!$B:$AAA,CL$1,FALSE)*CL74,"")</f>
        <v/>
      </c>
      <c r="CM73" s="143" t="str">
        <f>IFERROR(VLOOKUP($B73,'Benchmark Data'!$B:$AAA,CM$1,FALSE)/VLOOKUP($B72,'Benchmark Data'!$B:$AAA,CM$1,FALSE)*CM74,"")</f>
        <v/>
      </c>
      <c r="CN73" s="143" t="str">
        <f>IFERROR(VLOOKUP($B73,'Benchmark Data'!$B:$AAA,CN$1,FALSE)/VLOOKUP($B72,'Benchmark Data'!$B:$AAA,CN$1,FALSE)*CN74,"")</f>
        <v/>
      </c>
      <c r="CO73" s="143" t="str">
        <f>IFERROR(VLOOKUP($B73,'Benchmark Data'!$B:$AAA,CO$1,FALSE)/VLOOKUP($B72,'Benchmark Data'!$B:$AAA,CO$1,FALSE)*CO74,"")</f>
        <v/>
      </c>
      <c r="CP73" s="143" t="str">
        <f>IFERROR(VLOOKUP($B73,'Benchmark Data'!$B:$AAA,CP$1,FALSE)/VLOOKUP($B72,'Benchmark Data'!$B:$AAA,CP$1,FALSE)*CP74,"")</f>
        <v/>
      </c>
      <c r="CQ73" s="143" t="str">
        <f>IFERROR(VLOOKUP($B73,'Benchmark Data'!$B:$AAA,CQ$1,FALSE)/VLOOKUP($B72,'Benchmark Data'!$B:$AAA,CQ$1,FALSE)*CQ74,"")</f>
        <v/>
      </c>
      <c r="CR73" s="143" t="str">
        <f>IFERROR(VLOOKUP($B73,'Benchmark Data'!$B:$AAA,CR$1,FALSE)/VLOOKUP($B72,'Benchmark Data'!$B:$AAA,CR$1,FALSE)*CR74,"")</f>
        <v/>
      </c>
      <c r="CS73" s="143" t="str">
        <f>IFERROR(VLOOKUP($B73,'Benchmark Data'!$B:$AAA,CS$1,FALSE)/VLOOKUP($B72,'Benchmark Data'!$B:$AAA,CS$1,FALSE)*CS74,"")</f>
        <v/>
      </c>
      <c r="CT73" s="143" t="str">
        <f>IFERROR(VLOOKUP($B73,'Benchmark Data'!$B:$AAA,CT$1,FALSE)/VLOOKUP($B72,'Benchmark Data'!$B:$AAA,CT$1,FALSE)*CT74,"")</f>
        <v/>
      </c>
      <c r="CU73" s="143" t="str">
        <f>IFERROR(VLOOKUP($B73,'Benchmark Data'!$B:$AAA,CU$1,FALSE)/VLOOKUP($B72,'Benchmark Data'!$B:$AAA,CU$1,FALSE)*CU74,"")</f>
        <v/>
      </c>
      <c r="CV73" s="143" t="str">
        <f>IFERROR(VLOOKUP($B73,'Benchmark Data'!$B:$AAA,CV$1,FALSE)/VLOOKUP($B72,'Benchmark Data'!$B:$AAA,CV$1,FALSE)*CV74,"")</f>
        <v/>
      </c>
      <c r="CW73" s="143" t="str">
        <f>IFERROR(VLOOKUP($B73,'Benchmark Data'!$B:$AAA,CW$1,FALSE)/VLOOKUP($B72,'Benchmark Data'!$B:$AAA,CW$1,FALSE)*CW74,"")</f>
        <v/>
      </c>
      <c r="CX73" s="143" t="str">
        <f>IFERROR(VLOOKUP($B73,'Benchmark Data'!$B:$AAA,CX$1,FALSE)/VLOOKUP($B72,'Benchmark Data'!$B:$AAA,CX$1,FALSE)*CX74,"")</f>
        <v/>
      </c>
      <c r="CY73" s="143" t="str">
        <f>IFERROR(VLOOKUP($B73,'Benchmark Data'!$B:$AAA,CY$1,FALSE)/VLOOKUP($B72,'Benchmark Data'!$B:$AAA,CY$1,FALSE)*CY74,"")</f>
        <v/>
      </c>
      <c r="CZ73" s="143" t="str">
        <f>IFERROR(VLOOKUP($B73,'Benchmark Data'!$B:$AAA,CZ$1,FALSE)/VLOOKUP($B72,'Benchmark Data'!$B:$AAA,CZ$1,FALSE)*CZ74,"")</f>
        <v/>
      </c>
      <c r="DA73" s="143" t="str">
        <f>IFERROR(VLOOKUP($B73,'Benchmark Data'!$B:$AAA,DA$1,FALSE)/VLOOKUP($B72,'Benchmark Data'!$B:$AAA,DA$1,FALSE)*DA74,"")</f>
        <v/>
      </c>
      <c r="DB73" s="143" t="str">
        <f>IFERROR(VLOOKUP($B73,'Benchmark Data'!$B:$AAA,DB$1,FALSE)/VLOOKUP($B72,'Benchmark Data'!$B:$AAA,DB$1,FALSE)*DB74,"")</f>
        <v/>
      </c>
      <c r="DC73" s="143" t="str">
        <f>IFERROR(VLOOKUP($B73,'Benchmark Data'!$B:$AAA,DC$1,FALSE)/VLOOKUP($B72,'Benchmark Data'!$B:$AAA,DC$1,FALSE)*DC74,"")</f>
        <v/>
      </c>
      <c r="DD73" s="143" t="str">
        <f>IFERROR(VLOOKUP($B73,'Benchmark Data'!$B:$AAA,DD$1,FALSE)/VLOOKUP($B72,'Benchmark Data'!$B:$AAA,DD$1,FALSE)*DD74,"")</f>
        <v/>
      </c>
      <c r="DE73" s="143" t="str">
        <f>IFERROR(VLOOKUP($B73,'Benchmark Data'!$B:$AAA,DE$1,FALSE)/VLOOKUP($B72,'Benchmark Data'!$B:$AAA,DE$1,FALSE)*DE74,"")</f>
        <v/>
      </c>
      <c r="DF73" s="143" t="str">
        <f>IFERROR(VLOOKUP($B73,'Benchmark Data'!$B:$AAA,DF$1,FALSE)/VLOOKUP($B72,'Benchmark Data'!$B:$AAA,DF$1,FALSE)*DF74,"")</f>
        <v/>
      </c>
      <c r="DG73" s="143" t="str">
        <f>IFERROR(VLOOKUP($B73,'Benchmark Data'!$B:$AAA,DG$1,FALSE)/VLOOKUP($B72,'Benchmark Data'!$B:$AAA,DG$1,FALSE)*DG74,"")</f>
        <v/>
      </c>
      <c r="DH73" s="143" t="str">
        <f>IFERROR(VLOOKUP($B73,'Benchmark Data'!$B:$AAA,DH$1,FALSE)/VLOOKUP($B72,'Benchmark Data'!$B:$AAA,DH$1,FALSE)*DH74,"")</f>
        <v/>
      </c>
      <c r="DI73" s="143" t="str">
        <f>IFERROR(VLOOKUP($B73,'Benchmark Data'!$B:$AAA,DI$1,FALSE)/VLOOKUP($B72,'Benchmark Data'!$B:$AAA,DI$1,FALSE)*DI74,"")</f>
        <v/>
      </c>
    </row>
    <row r="74" spans="1:113">
      <c r="A74" s="94">
        <f t="shared" si="35"/>
        <v>127</v>
      </c>
      <c r="B74" s="168">
        <f t="shared" si="36"/>
        <v>42216</v>
      </c>
      <c r="C74" s="143">
        <f>IFERROR(VLOOKUP($B74,'Benchmark Data'!$B:$FF,C$1,FALSE)/VLOOKUP($B73,'Benchmark Data'!$B:$FF,C$1,FALSE)*C75,"")</f>
        <v>8.1281048146161208</v>
      </c>
      <c r="D74" s="143" t="str">
        <f>IFERROR(VLOOKUP($B74,'Benchmark Data'!$B:$FF,D$1,FALSE)/VLOOKUP($B73,'Benchmark Data'!$B:$FF,D$1,FALSE)*D75,"")</f>
        <v/>
      </c>
      <c r="E74" s="143" t="str">
        <f>IFERROR(VLOOKUP($B74,'Benchmark Data'!$B:$FF,E$1,FALSE)/VLOOKUP($B73,'Benchmark Data'!$B:$FF,E$1,FALSE)*E75,"")</f>
        <v/>
      </c>
      <c r="F74" s="143" t="str">
        <f>IFERROR(VLOOKUP($B74,'Benchmark Data'!$B:$FF,F$1,FALSE)/VLOOKUP($B73,'Benchmark Data'!$B:$FF,F$1,FALSE)*F75,"")</f>
        <v/>
      </c>
      <c r="G74" s="143" t="str">
        <f>IFERROR(VLOOKUP($B74,'Benchmark Data'!$B:$FF,G$1,FALSE)/VLOOKUP($B73,'Benchmark Data'!$B:$FF,G$1,FALSE)*G75,"")</f>
        <v/>
      </c>
      <c r="H74" s="143" t="str">
        <f>IFERROR(VLOOKUP($B74,'Benchmark Data'!$B:$FF,H$1,FALSE)/VLOOKUP($B73,'Benchmark Data'!$B:$FF,H$1,FALSE)*H75,"")</f>
        <v/>
      </c>
      <c r="I74" s="143" t="str">
        <f>IFERROR(VLOOKUP($B74,'Benchmark Data'!$B:$FF,I$1,FALSE)/VLOOKUP($B73,'Benchmark Data'!$B:$FF,I$1,FALSE)*I75,"")</f>
        <v/>
      </c>
      <c r="J74" s="143" t="str">
        <f>IFERROR(VLOOKUP($B74,'Benchmark Data'!$B:$FF,J$1,FALSE)/VLOOKUP($B73,'Benchmark Data'!$B:$FF,J$1,FALSE)*J75,"")</f>
        <v/>
      </c>
      <c r="K74" s="156" t="str">
        <f>IFERROR(VLOOKUP($B74,'Benchmark Data'!$B:$FF,K$1,FALSE)*K75,"")</f>
        <v/>
      </c>
      <c r="L74" s="156" t="str">
        <f>IFERROR(VLOOKUP($B74,'Benchmark Data'!$B:$FF,L$1,FALSE)*L75,"")</f>
        <v/>
      </c>
      <c r="M74" s="156" t="str">
        <f>IFERROR(VLOOKUP($B74,'Benchmark Data'!$B:$FF,M$1,FALSE)*M75,"")</f>
        <v/>
      </c>
      <c r="N74" s="143" t="str">
        <f>IFERROR(VLOOKUP($B74,'Benchmark Data'!$B:$FF,N$1,FALSE)/VLOOKUP($B73,'Benchmark Data'!$B:$FF,N$1,FALSE)*N75,"")</f>
        <v/>
      </c>
      <c r="O74" s="143">
        <f>IFERROR(VLOOKUP($B74,'Benchmark Data'!$B:$FF,O$1,FALSE)/VLOOKUP($B73,'Benchmark Data'!$B:$FF,O$1,FALSE)*O75,"")</f>
        <v>2.0511539295851033</v>
      </c>
      <c r="P74" s="143">
        <f>IFERROR(VLOOKUP($B74,'Benchmark Data'!$B:$FF,P$1,FALSE)/VLOOKUP($B73,'Benchmark Data'!$B:$FF,P$1,FALSE)*P75,"")</f>
        <v>1.8825473588655197</v>
      </c>
      <c r="Q74" s="156">
        <f>IFERROR(VLOOKUP($B74,'Benchmark Data'!$B:$FF,Q$1,FALSE)*Q75,"")</f>
        <v>2.5489660414412181</v>
      </c>
      <c r="R74" s="156">
        <f>IFERROR(VLOOKUP($B74,'Benchmark Data'!$B:$FF,R$1,FALSE)*R75,"")</f>
        <v>2.5489660414412181</v>
      </c>
      <c r="S74" s="156">
        <f>IFERROR(VLOOKUP($B74,'Benchmark Data'!$B:$FF,S$1,FALSE)*S75,"")</f>
        <v>2.5489660414412181</v>
      </c>
      <c r="T74" s="156">
        <f>IFERROR(VLOOKUP($B74,'Benchmark Data'!$B:$FF,T$1,FALSE)*T75,"")</f>
        <v>2.5489660414412181</v>
      </c>
      <c r="U74" s="156">
        <f>IFERROR(VLOOKUP($B74,'Benchmark Data'!$B:$FF,U$1,FALSE)*U75,"")</f>
        <v>2.5489660414412181</v>
      </c>
      <c r="V74" s="143">
        <f>IFERROR(VLOOKUP($B74,'Benchmark Data'!$B:$FF,V$1,FALSE)/VLOOKUP($B73,'Benchmark Data'!$B:$FF,V$1,FALSE)*V75,"")</f>
        <v>3.0168636976122269</v>
      </c>
      <c r="W74" s="143">
        <f>IFERROR(VLOOKUP($B74,'Benchmark Data'!$B:$FF,W$1,FALSE)/VLOOKUP($B73,'Benchmark Data'!$B:$FF,W$1,FALSE)*W75,"")</f>
        <v>3.0168636976122269</v>
      </c>
      <c r="X74" s="143">
        <f>IFERROR(VLOOKUP($B74,'Benchmark Data'!$B:$FF,X$1,FALSE)/VLOOKUP($B73,'Benchmark Data'!$B:$FF,X$1,FALSE)*X75,"")</f>
        <v>3.0168636976122269</v>
      </c>
      <c r="Y74" s="143">
        <f>IFERROR(VLOOKUP($B74,'Benchmark Data'!$B:$FF,Y$1,FALSE)/VLOOKUP($B73,'Benchmark Data'!$B:$FF,Y$1,FALSE)*Y75,"")</f>
        <v>3.0168636976122269</v>
      </c>
      <c r="Z74" s="143">
        <f>IFERROR(VLOOKUP($B74,'Benchmark Data'!$B:$FF,Z$1,FALSE)/VLOOKUP($B73,'Benchmark Data'!$B:$FF,Z$1,FALSE)*Z75,"")</f>
        <v>3.0168636976122269</v>
      </c>
      <c r="AA74" s="143">
        <f>IFERROR(VLOOKUP($B74,'Benchmark Data'!$B:$FF,AA$1,FALSE)/VLOOKUP($B73,'Benchmark Data'!$B:$FF,AA$1,FALSE)*AA75,"")</f>
        <v>3.6013342673569708</v>
      </c>
      <c r="AB74" s="143" t="str">
        <f>IFERROR(VLOOKUP($B74,'Benchmark Data'!$B:$FF,AB$1,FALSE)/VLOOKUP($B73,'Benchmark Data'!$B:$FF,AB$1,FALSE)*AB75,"")</f>
        <v/>
      </c>
      <c r="AC74" s="143">
        <f>IFERROR(VLOOKUP($B74,'Benchmark Data'!$B:$FF,AC$1,FALSE)/VLOOKUP($B73,'Benchmark Data'!$B:$FF,AC$1,FALSE)*AC75,"")</f>
        <v>3.6013342673569708</v>
      </c>
      <c r="AD74" s="143" t="str">
        <f>IFERROR(VLOOKUP($B74,'Benchmark Data'!$B:$FF,AD$1,FALSE)/VLOOKUP($B73,'Benchmark Data'!$B:$FF,AD$1,FALSE)*AD75,"")</f>
        <v/>
      </c>
      <c r="AE74" s="143" t="str">
        <f>IFERROR(VLOOKUP($B74,'Benchmark Data'!$B:$FF,AE$1,FALSE)/VLOOKUP($B73,'Benchmark Data'!$B:$FF,AE$1,FALSE)*AE75,"")</f>
        <v/>
      </c>
      <c r="AF74" s="143">
        <f>IFERROR(VLOOKUP($B74,'Benchmark Data'!$B:$FF,AF$1,FALSE)/VLOOKUP($B73,'Benchmark Data'!$B:$FF,AF$1,FALSE)*AF75,"")</f>
        <v>2.1429237852249763</v>
      </c>
      <c r="AG74" s="143" t="str">
        <f>IFERROR(VLOOKUP($B74,'Benchmark Data'!$B:$FF,AG$1,FALSE)/VLOOKUP($B73,'Benchmark Data'!$B:$FF,AG$1,FALSE)*AG75,"")</f>
        <v/>
      </c>
      <c r="AH74" s="143" t="str">
        <f>IFERROR(VLOOKUP($B74,'Benchmark Data'!$B:$FF,AH$1,FALSE)/VLOOKUP($B73,'Benchmark Data'!$B:$FF,AH$1,FALSE)*AH75,"")</f>
        <v/>
      </c>
      <c r="AI74" s="143" t="str">
        <f>IFERROR(VLOOKUP($B74,'Benchmark Data'!$B:$FF,AI$1,FALSE)/VLOOKUP($B73,'Benchmark Data'!$B:$FF,AI$1,FALSE)*AI75,"")</f>
        <v/>
      </c>
      <c r="AJ74" s="143" t="str">
        <f>IFERROR(VLOOKUP($B74,'Benchmark Data'!$B:$FF,AJ$1,FALSE)/VLOOKUP($B73,'Benchmark Data'!$B:$FF,AJ$1,FALSE)*AJ75,"")</f>
        <v/>
      </c>
      <c r="AK74" s="143" t="str">
        <f>IFERROR(VLOOKUP($B74,'Benchmark Data'!$B:$FF,AK$1,FALSE)/VLOOKUP($B73,'Benchmark Data'!$B:$FF,AK$1,FALSE)*AK75,"")</f>
        <v/>
      </c>
      <c r="AL74" s="143" t="str">
        <f>IFERROR(VLOOKUP($B74,'Benchmark Data'!$B:$FF,AL$1,FALSE)/VLOOKUP($B73,'Benchmark Data'!$B:$FF,AL$1,FALSE)*AL75,"")</f>
        <v/>
      </c>
      <c r="AM74" s="143" t="str">
        <f>IFERROR(VLOOKUP($B74,'Benchmark Data'!$B:$FF,AM$1,FALSE)/VLOOKUP($B73,'Benchmark Data'!$B:$FF,AM$1,FALSE)*AM75,"")</f>
        <v/>
      </c>
      <c r="AN74" s="143" t="str">
        <f>IFERROR(VLOOKUP($B74,'Benchmark Data'!$B:$FF,AN$1,FALSE)/VLOOKUP($B73,'Benchmark Data'!$B:$FF,AN$1,FALSE)*AN75,"")</f>
        <v/>
      </c>
      <c r="AO74" s="143" t="str">
        <f>IFERROR(VLOOKUP($B74,'Benchmark Data'!$B:$FF,AO$1,FALSE)/VLOOKUP($B73,'Benchmark Data'!$B:$FF,AO$1,FALSE)*AO75,"")</f>
        <v/>
      </c>
      <c r="AP74" s="143" t="str">
        <f>IFERROR(VLOOKUP($B74,'Benchmark Data'!$B:$FF,AP$1,FALSE)/VLOOKUP($B73,'Benchmark Data'!$B:$FF,AP$1,FALSE)*AP75,"")</f>
        <v/>
      </c>
      <c r="AQ74" s="143" t="str">
        <f>IFERROR(VLOOKUP($B74,'Benchmark Data'!$B:$FF,AQ$1,FALSE)/VLOOKUP($B73,'Benchmark Data'!$B:$FF,AQ$1,FALSE)*AQ75,"")</f>
        <v/>
      </c>
      <c r="AR74" s="143" t="str">
        <f>IFERROR(VLOOKUP($B74,'Benchmark Data'!$B:$FF,AR$1,FALSE)/VLOOKUP($B73,'Benchmark Data'!$B:$FF,AR$1,FALSE)*AR75,"")</f>
        <v/>
      </c>
      <c r="AS74" s="143" t="str">
        <f>IFERROR(VLOOKUP($B74,'Benchmark Data'!$B:$FF,AS$1,FALSE)/VLOOKUP($B73,'Benchmark Data'!$B:$FF,AS$1,FALSE)*AS75,"")</f>
        <v/>
      </c>
      <c r="AT74" s="143" t="str">
        <f>IFERROR(VLOOKUP($B74,'Benchmark Data'!$B:$FF,AT$1,FALSE)/VLOOKUP($B73,'Benchmark Data'!$B:$FF,AT$1,FALSE)*AT75,"")</f>
        <v/>
      </c>
      <c r="AU74" s="143" t="str">
        <f>IFERROR(VLOOKUP($B74,'Benchmark Data'!$B:$FF,AU$1,FALSE)/VLOOKUP($B73,'Benchmark Data'!$B:$FF,AU$1,FALSE)*AU75,"")</f>
        <v/>
      </c>
      <c r="AV74" s="143" t="str">
        <f>IFERROR(VLOOKUP($B74,'Benchmark Data'!$B:$FF,AV$1,FALSE)/VLOOKUP($B73,'Benchmark Data'!$B:$FF,AV$1,FALSE)*AV75,"")</f>
        <v/>
      </c>
      <c r="AW74" s="143" t="str">
        <f>IFERROR(VLOOKUP($B74,'Benchmark Data'!$B:$FF,AW$1,FALSE)/VLOOKUP($B73,'Benchmark Data'!$B:$FF,AW$1,FALSE)*AW75,"")</f>
        <v/>
      </c>
      <c r="AX74" s="143" t="str">
        <f>IFERROR(VLOOKUP($B74,'Benchmark Data'!$B:$FF,AX$1,FALSE)/VLOOKUP($B73,'Benchmark Data'!$B:$FF,AX$1,FALSE)*AX75,"")</f>
        <v/>
      </c>
      <c r="AY74" s="143" t="str">
        <f>IFERROR(VLOOKUP($B74,'Benchmark Data'!$B:$FF,AY$1,FALSE)/VLOOKUP($B73,'Benchmark Data'!$B:$FF,AY$1,FALSE)*AY75,"")</f>
        <v/>
      </c>
      <c r="AZ74" s="156" t="str">
        <f>IFERROR(VLOOKUP($B74,'Benchmark Data'!$B:$FF,AZ$1,FALSE)*AZ75,"")</f>
        <v/>
      </c>
      <c r="BA74" s="156" t="str">
        <f>IFERROR(VLOOKUP($B74,'Benchmark Data'!$B:$FF,BA$1,FALSE)*BA75,"")</f>
        <v/>
      </c>
      <c r="BB74" s="143" t="str">
        <f>IFERROR(VLOOKUP($B74,'Benchmark Data'!$B:$FF,BB$1,FALSE)/VLOOKUP($B73,'Benchmark Data'!$B:$FF,BB$1,FALSE)*BB75,"")</f>
        <v/>
      </c>
      <c r="BC74" s="143" t="str">
        <f>IFERROR(VLOOKUP($B74,'Benchmark Data'!$B:$FF,BC$1,FALSE)/VLOOKUP($B73,'Benchmark Data'!$B:$FF,BC$1,FALSE)*BC75,"")</f>
        <v/>
      </c>
      <c r="BD74" s="143" t="str">
        <f>IFERROR(VLOOKUP($B74,'Benchmark Data'!$B:$FF,BD$1,FALSE)/VLOOKUP($B73,'Benchmark Data'!$B:$FF,BD$1,FALSE)*BD75,"")</f>
        <v/>
      </c>
      <c r="BE74" s="143" t="str">
        <f>IFERROR(VLOOKUP($B74,'Benchmark Data'!$B:$FF,BE$1,FALSE)/VLOOKUP($B73,'Benchmark Data'!$B:$FF,BE$1,FALSE)*BE75,"")</f>
        <v/>
      </c>
      <c r="BF74" s="143" t="str">
        <f>IFERROR(VLOOKUP($B74,'Benchmark Data'!$B:$FF,BF$1,FALSE)/VLOOKUP($B73,'Benchmark Data'!$B:$FF,BF$1,FALSE)*BF75,"")</f>
        <v/>
      </c>
      <c r="BG74" s="143" t="str">
        <f>IFERROR(VLOOKUP($B74,'Benchmark Data'!$B:$FF,BG$1,FALSE)/VLOOKUP($B73,'Benchmark Data'!$B:$FF,BG$1,FALSE)*BG75,"")</f>
        <v/>
      </c>
      <c r="BH74" s="143" t="str">
        <f>IFERROR(VLOOKUP($B74,'Benchmark Data'!$B:$FF,BH$1,FALSE)/VLOOKUP($B73,'Benchmark Data'!$B:$FF,BH$1,FALSE)*BH75,"")</f>
        <v/>
      </c>
      <c r="BI74" s="143" t="str">
        <f>IFERROR(VLOOKUP($B74,'Benchmark Data'!$B:$FF,BI$1,FALSE)/VLOOKUP($B73,'Benchmark Data'!$B:$FF,BI$1,FALSE)*BI75,"")</f>
        <v/>
      </c>
      <c r="BJ74" s="143" t="str">
        <f>IFERROR(VLOOKUP($B74,'Benchmark Data'!$B:$FF,BJ$1,FALSE)/VLOOKUP($B73,'Benchmark Data'!$B:$FF,BJ$1,FALSE)*BJ75,"")</f>
        <v/>
      </c>
      <c r="BK74" s="143" t="str">
        <f>IFERROR(VLOOKUP($B74,'Benchmark Data'!$B:$FF,BK$1,FALSE)/VLOOKUP($B73,'Benchmark Data'!$B:$FF,BK$1,FALSE)*BK75,"")</f>
        <v/>
      </c>
      <c r="BL74" s="143" t="str">
        <f>IFERROR(VLOOKUP($B74,'Benchmark Data'!$B:$FF,BL$1,FALSE)/VLOOKUP($B73,'Benchmark Data'!$B:$FF,BL$1,FALSE)*BL75,"")</f>
        <v/>
      </c>
      <c r="BM74" s="143" t="str">
        <f>IFERROR(VLOOKUP($B74,'Benchmark Data'!$B:$FF,BM$1,FALSE)/VLOOKUP($B73,'Benchmark Data'!$B:$FF,BM$1,FALSE)*BM75,"")</f>
        <v/>
      </c>
      <c r="BN74" s="143" t="str">
        <f>IFERROR(VLOOKUP($B74,'Benchmark Data'!$B:$FF,BN$1,FALSE)/VLOOKUP($B73,'Benchmark Data'!$B:$FF,BN$1,FALSE)*BN75,"")</f>
        <v/>
      </c>
      <c r="BO74" s="143" t="str">
        <f>IFERROR(VLOOKUP($B74,'Benchmark Data'!$B:$FF,BO$1,FALSE)/VLOOKUP($B73,'Benchmark Data'!$B:$FF,BO$1,FALSE)*BO75,"")</f>
        <v/>
      </c>
      <c r="BP74" s="143" t="str">
        <f>IFERROR(VLOOKUP($B74,'Benchmark Data'!$B:$FF,BP$1,FALSE)/VLOOKUP($B73,'Benchmark Data'!$B:$FF,BP$1,FALSE)*BP75,"")</f>
        <v/>
      </c>
      <c r="BQ74" s="143" t="str">
        <f>IFERROR(VLOOKUP($B74,'Benchmark Data'!$B:$FF,BQ$1,FALSE)/VLOOKUP($B73,'Benchmark Data'!$B:$FF,BQ$1,FALSE)*BQ75,"")</f>
        <v/>
      </c>
      <c r="BR74" s="143" t="str">
        <f>IFERROR(VLOOKUP($B74,'Benchmark Data'!$B:$FF,BR$1,FALSE)/VLOOKUP($B73,'Benchmark Data'!$B:$FF,BR$1,FALSE)*BR75,"")</f>
        <v/>
      </c>
      <c r="BS74" s="143" t="str">
        <f>IFERROR(VLOOKUP($B74,'Benchmark Data'!$B:$FF,BS$1,FALSE)/VLOOKUP($B73,'Benchmark Data'!$B:$FF,BS$1,FALSE)*BS75,"")</f>
        <v/>
      </c>
      <c r="BT74" s="143" t="str">
        <f>IFERROR(VLOOKUP($B74,'Benchmark Data'!$B:$FF,BT$1,FALSE)/VLOOKUP($B73,'Benchmark Data'!$B:$FF,BT$1,FALSE)*BT75,"")</f>
        <v/>
      </c>
      <c r="BU74" s="143" t="str">
        <f>IFERROR(VLOOKUP($B74,'Benchmark Data'!$B:$FF,BU$1,FALSE)/VLOOKUP($B73,'Benchmark Data'!$B:$FF,BU$1,FALSE)*BU75,"")</f>
        <v/>
      </c>
      <c r="BV74" s="143" t="str">
        <f>IFERROR(VLOOKUP($B74,'Benchmark Data'!$B:$FF,BV$1,FALSE)/VLOOKUP($B73,'Benchmark Data'!$B:$FF,BV$1,FALSE)*BV75,"")</f>
        <v/>
      </c>
      <c r="BW74" s="143" t="str">
        <f>IFERROR(VLOOKUP($B74,'Benchmark Data'!$B:$FF,BW$1,FALSE)/VLOOKUP($B73,'Benchmark Data'!$B:$FF,BW$1,FALSE)*BW75,"")</f>
        <v/>
      </c>
      <c r="BX74" s="143" t="str">
        <f>IFERROR(VLOOKUP($B74,'Benchmark Data'!$B:$FF,BX$1,FALSE)/VLOOKUP($B73,'Benchmark Data'!$B:$FF,BX$1,FALSE)*BX75,"")</f>
        <v/>
      </c>
      <c r="BY74" s="143" t="str">
        <f>IFERROR(VLOOKUP($B74,'Benchmark Data'!$B:$FF,BY$1,FALSE)/VLOOKUP($B73,'Benchmark Data'!$B:$FF,BY$1,FALSE)*BY75,"")</f>
        <v/>
      </c>
      <c r="BZ74" s="143" t="str">
        <f>IFERROR(VLOOKUP($B74,'Benchmark Data'!$B:$FF,BZ$1,FALSE)/VLOOKUP($B73,'Benchmark Data'!$B:$FF,BZ$1,FALSE)*BZ75,"")</f>
        <v/>
      </c>
      <c r="CA74" s="143" t="str">
        <f>IFERROR(VLOOKUP($B74,'Benchmark Data'!$B:$FF,CA$1,FALSE)/VLOOKUP($B73,'Benchmark Data'!$B:$FF,CA$1,FALSE)*CA75,"")</f>
        <v/>
      </c>
      <c r="CB74" s="143" t="str">
        <f>IFERROR(VLOOKUP($B74,'Benchmark Data'!$B:$FF,CB$1,FALSE)/VLOOKUP($B73,'Benchmark Data'!$B:$FF,CB$1,FALSE)*CB75,"")</f>
        <v/>
      </c>
      <c r="CC74" s="143" t="str">
        <f>IFERROR(VLOOKUP($B74,'Benchmark Data'!$B:$FF,CC$1,FALSE)/VLOOKUP($B73,'Benchmark Data'!$B:$FF,CC$1,FALSE)*CC75,"")</f>
        <v/>
      </c>
      <c r="CD74" s="143" t="str">
        <f>IFERROR(VLOOKUP($B74,'Benchmark Data'!$B:$FF,CD$1,FALSE)/VLOOKUP($B73,'Benchmark Data'!$B:$FF,CD$1,FALSE)*CD75,"")</f>
        <v/>
      </c>
      <c r="CE74" s="143" t="str">
        <f>IFERROR(VLOOKUP($B74,'Benchmark Data'!$B:$FF,CE$1,FALSE)/VLOOKUP($B73,'Benchmark Data'!$B:$FF,CE$1,FALSE)*CE75,"")</f>
        <v/>
      </c>
      <c r="CF74" s="143" t="str">
        <f>IFERROR(VLOOKUP($B74,'Benchmark Data'!$B:$FF,CF$1,FALSE)/VLOOKUP($B73,'Benchmark Data'!$B:$FF,CF$1,FALSE)*CF75,"")</f>
        <v/>
      </c>
      <c r="CG74" s="143" t="str">
        <f>IFERROR(VLOOKUP($B74,'Benchmark Data'!$B:$FF,CG$1,FALSE)/VLOOKUP($B73,'Benchmark Data'!$B:$FF,CG$1,FALSE)*CG75,"")</f>
        <v/>
      </c>
      <c r="CH74" s="156" t="str">
        <f>IFERROR(VLOOKUP($B74,'Benchmark Data'!$B:$FF,CH$1,FALSE)*CH75,"")</f>
        <v/>
      </c>
      <c r="CI74" s="143" t="str">
        <f>IFERROR(VLOOKUP($B74,'Benchmark Data'!$B:$FF,CI$1,FALSE)/VLOOKUP($B73,'Benchmark Data'!$B:$FF,CI$1,FALSE)*CI75,"")</f>
        <v/>
      </c>
      <c r="CJ74" s="143" t="str">
        <f>IFERROR(VLOOKUP($B74,'Benchmark Data'!$B:$FF,CJ$1,FALSE)/VLOOKUP($B73,'Benchmark Data'!$B:$FF,CJ$1,FALSE)*CJ75,"")</f>
        <v/>
      </c>
      <c r="CK74" s="143" t="str">
        <f>IFERROR(VLOOKUP($B74,'Benchmark Data'!$B:$FF,CK$1,FALSE)/VLOOKUP($B73,'Benchmark Data'!$B:$FF,CK$1,FALSE)*CK75,"")</f>
        <v/>
      </c>
      <c r="CL74" s="143" t="str">
        <f>IFERROR(VLOOKUP($B74,'Benchmark Data'!$B:$AAA,CL$1,FALSE)/VLOOKUP($B73,'Benchmark Data'!$B:$AAA,CL$1,FALSE)*CL75,"")</f>
        <v/>
      </c>
      <c r="CM74" s="143" t="str">
        <f>IFERROR(VLOOKUP($B74,'Benchmark Data'!$B:$AAA,CM$1,FALSE)/VLOOKUP($B73,'Benchmark Data'!$B:$AAA,CM$1,FALSE)*CM75,"")</f>
        <v/>
      </c>
      <c r="CN74" s="143" t="str">
        <f>IFERROR(VLOOKUP($B74,'Benchmark Data'!$B:$AAA,CN$1,FALSE)/VLOOKUP($B73,'Benchmark Data'!$B:$AAA,CN$1,FALSE)*CN75,"")</f>
        <v/>
      </c>
      <c r="CO74" s="143" t="str">
        <f>IFERROR(VLOOKUP($B74,'Benchmark Data'!$B:$AAA,CO$1,FALSE)/VLOOKUP($B73,'Benchmark Data'!$B:$AAA,CO$1,FALSE)*CO75,"")</f>
        <v/>
      </c>
      <c r="CP74" s="143" t="str">
        <f>IFERROR(VLOOKUP($B74,'Benchmark Data'!$B:$AAA,CP$1,FALSE)/VLOOKUP($B73,'Benchmark Data'!$B:$AAA,CP$1,FALSE)*CP75,"")</f>
        <v/>
      </c>
      <c r="CQ74" s="143" t="str">
        <f>IFERROR(VLOOKUP($B74,'Benchmark Data'!$B:$AAA,CQ$1,FALSE)/VLOOKUP($B73,'Benchmark Data'!$B:$AAA,CQ$1,FALSE)*CQ75,"")</f>
        <v/>
      </c>
      <c r="CR74" s="143" t="str">
        <f>IFERROR(VLOOKUP($B74,'Benchmark Data'!$B:$AAA,CR$1,FALSE)/VLOOKUP($B73,'Benchmark Data'!$B:$AAA,CR$1,FALSE)*CR75,"")</f>
        <v/>
      </c>
      <c r="CS74" s="143" t="str">
        <f>IFERROR(VLOOKUP($B74,'Benchmark Data'!$B:$AAA,CS$1,FALSE)/VLOOKUP($B73,'Benchmark Data'!$B:$AAA,CS$1,FALSE)*CS75,"")</f>
        <v/>
      </c>
      <c r="CT74" s="143" t="str">
        <f>IFERROR(VLOOKUP($B74,'Benchmark Data'!$B:$AAA,CT$1,FALSE)/VLOOKUP($B73,'Benchmark Data'!$B:$AAA,CT$1,FALSE)*CT75,"")</f>
        <v/>
      </c>
      <c r="CU74" s="143" t="str">
        <f>IFERROR(VLOOKUP($B74,'Benchmark Data'!$B:$AAA,CU$1,FALSE)/VLOOKUP($B73,'Benchmark Data'!$B:$AAA,CU$1,FALSE)*CU75,"")</f>
        <v/>
      </c>
      <c r="CV74" s="143" t="str">
        <f>IFERROR(VLOOKUP($B74,'Benchmark Data'!$B:$AAA,CV$1,FALSE)/VLOOKUP($B73,'Benchmark Data'!$B:$AAA,CV$1,FALSE)*CV75,"")</f>
        <v/>
      </c>
      <c r="CW74" s="143" t="str">
        <f>IFERROR(VLOOKUP($B74,'Benchmark Data'!$B:$AAA,CW$1,FALSE)/VLOOKUP($B73,'Benchmark Data'!$B:$AAA,CW$1,FALSE)*CW75,"")</f>
        <v/>
      </c>
      <c r="CX74" s="143" t="str">
        <f>IFERROR(VLOOKUP($B74,'Benchmark Data'!$B:$AAA,CX$1,FALSE)/VLOOKUP($B73,'Benchmark Data'!$B:$AAA,CX$1,FALSE)*CX75,"")</f>
        <v/>
      </c>
      <c r="CY74" s="143" t="str">
        <f>IFERROR(VLOOKUP($B74,'Benchmark Data'!$B:$AAA,CY$1,FALSE)/VLOOKUP($B73,'Benchmark Data'!$B:$AAA,CY$1,FALSE)*CY75,"")</f>
        <v/>
      </c>
      <c r="CZ74" s="143" t="str">
        <f>IFERROR(VLOOKUP($B74,'Benchmark Data'!$B:$AAA,CZ$1,FALSE)/VLOOKUP($B73,'Benchmark Data'!$B:$AAA,CZ$1,FALSE)*CZ75,"")</f>
        <v/>
      </c>
      <c r="DA74" s="143" t="str">
        <f>IFERROR(VLOOKUP($B74,'Benchmark Data'!$B:$AAA,DA$1,FALSE)/VLOOKUP($B73,'Benchmark Data'!$B:$AAA,DA$1,FALSE)*DA75,"")</f>
        <v/>
      </c>
      <c r="DB74" s="143" t="str">
        <f>IFERROR(VLOOKUP($B74,'Benchmark Data'!$B:$AAA,DB$1,FALSE)/VLOOKUP($B73,'Benchmark Data'!$B:$AAA,DB$1,FALSE)*DB75,"")</f>
        <v/>
      </c>
      <c r="DC74" s="143" t="str">
        <f>IFERROR(VLOOKUP($B74,'Benchmark Data'!$B:$AAA,DC$1,FALSE)/VLOOKUP($B73,'Benchmark Data'!$B:$AAA,DC$1,FALSE)*DC75,"")</f>
        <v/>
      </c>
      <c r="DD74" s="143" t="str">
        <f>IFERROR(VLOOKUP($B74,'Benchmark Data'!$B:$AAA,DD$1,FALSE)/VLOOKUP($B73,'Benchmark Data'!$B:$AAA,DD$1,FALSE)*DD75,"")</f>
        <v/>
      </c>
      <c r="DE74" s="143" t="str">
        <f>IFERROR(VLOOKUP($B74,'Benchmark Data'!$B:$AAA,DE$1,FALSE)/VLOOKUP($B73,'Benchmark Data'!$B:$AAA,DE$1,FALSE)*DE75,"")</f>
        <v/>
      </c>
      <c r="DF74" s="143" t="str">
        <f>IFERROR(VLOOKUP($B74,'Benchmark Data'!$B:$AAA,DF$1,FALSE)/VLOOKUP($B73,'Benchmark Data'!$B:$AAA,DF$1,FALSE)*DF75,"")</f>
        <v/>
      </c>
      <c r="DG74" s="143" t="str">
        <f>IFERROR(VLOOKUP($B74,'Benchmark Data'!$B:$AAA,DG$1,FALSE)/VLOOKUP($B73,'Benchmark Data'!$B:$AAA,DG$1,FALSE)*DG75,"")</f>
        <v/>
      </c>
      <c r="DH74" s="143" t="str">
        <f>IFERROR(VLOOKUP($B74,'Benchmark Data'!$B:$AAA,DH$1,FALSE)/VLOOKUP($B73,'Benchmark Data'!$B:$AAA,DH$1,FALSE)*DH75,"")</f>
        <v/>
      </c>
      <c r="DI74" s="143" t="str">
        <f>IFERROR(VLOOKUP($B74,'Benchmark Data'!$B:$AAA,DI$1,FALSE)/VLOOKUP($B73,'Benchmark Data'!$B:$AAA,DI$1,FALSE)*DI75,"")</f>
        <v/>
      </c>
    </row>
    <row r="75" spans="1:113">
      <c r="A75" s="94">
        <f t="shared" si="35"/>
        <v>126</v>
      </c>
      <c r="B75" s="168">
        <f t="shared" si="36"/>
        <v>42247</v>
      </c>
      <c r="C75" s="143">
        <f>IFERROR(VLOOKUP($B75,'Benchmark Data'!$B:$FF,C$1,FALSE)/VLOOKUP($B74,'Benchmark Data'!$B:$FF,C$1,FALSE)*C76,"")</f>
        <v>7.8709808211309609</v>
      </c>
      <c r="D75" s="143" t="str">
        <f>IFERROR(VLOOKUP($B75,'Benchmark Data'!$B:$FF,D$1,FALSE)/VLOOKUP($B74,'Benchmark Data'!$B:$FF,D$1,FALSE)*D76,"")</f>
        <v/>
      </c>
      <c r="E75" s="143" t="str">
        <f>IFERROR(VLOOKUP($B75,'Benchmark Data'!$B:$FF,E$1,FALSE)/VLOOKUP($B74,'Benchmark Data'!$B:$FF,E$1,FALSE)*E76,"")</f>
        <v/>
      </c>
      <c r="F75" s="143" t="str">
        <f>IFERROR(VLOOKUP($B75,'Benchmark Data'!$B:$FF,F$1,FALSE)/VLOOKUP($B74,'Benchmark Data'!$B:$FF,F$1,FALSE)*F76,"")</f>
        <v/>
      </c>
      <c r="G75" s="143" t="str">
        <f>IFERROR(VLOOKUP($B75,'Benchmark Data'!$B:$FF,G$1,FALSE)/VLOOKUP($B74,'Benchmark Data'!$B:$FF,G$1,FALSE)*G76,"")</f>
        <v/>
      </c>
      <c r="H75" s="143" t="str">
        <f>IFERROR(VLOOKUP($B75,'Benchmark Data'!$B:$FF,H$1,FALSE)/VLOOKUP($B74,'Benchmark Data'!$B:$FF,H$1,FALSE)*H76,"")</f>
        <v/>
      </c>
      <c r="I75" s="143" t="str">
        <f>IFERROR(VLOOKUP($B75,'Benchmark Data'!$B:$FF,I$1,FALSE)/VLOOKUP($B74,'Benchmark Data'!$B:$FF,I$1,FALSE)*I76,"")</f>
        <v/>
      </c>
      <c r="J75" s="143" t="str">
        <f>IFERROR(VLOOKUP($B75,'Benchmark Data'!$B:$FF,J$1,FALSE)/VLOOKUP($B74,'Benchmark Data'!$B:$FF,J$1,FALSE)*J76,"")</f>
        <v/>
      </c>
      <c r="K75" s="156" t="str">
        <f>IFERROR(VLOOKUP($B75,'Benchmark Data'!$B:$FF,K$1,FALSE)*K76,"")</f>
        <v/>
      </c>
      <c r="L75" s="156" t="str">
        <f>IFERROR(VLOOKUP($B75,'Benchmark Data'!$B:$FF,L$1,FALSE)*L76,"")</f>
        <v/>
      </c>
      <c r="M75" s="156" t="str">
        <f>IFERROR(VLOOKUP($B75,'Benchmark Data'!$B:$FF,M$1,FALSE)*M76,"")</f>
        <v/>
      </c>
      <c r="N75" s="143" t="str">
        <f>IFERROR(VLOOKUP($B75,'Benchmark Data'!$B:$FF,N$1,FALSE)/VLOOKUP($B74,'Benchmark Data'!$B:$FF,N$1,FALSE)*N76,"")</f>
        <v/>
      </c>
      <c r="O75" s="143">
        <f>IFERROR(VLOOKUP($B75,'Benchmark Data'!$B:$FF,O$1,FALSE)/VLOOKUP($B74,'Benchmark Data'!$B:$FF,O$1,FALSE)*O76,"")</f>
        <v>2.0943636725896164</v>
      </c>
      <c r="P75" s="143">
        <f>IFERROR(VLOOKUP($B75,'Benchmark Data'!$B:$FF,P$1,FALSE)/VLOOKUP($B74,'Benchmark Data'!$B:$FF,P$1,FALSE)*P76,"")</f>
        <v>2.0140538336788878</v>
      </c>
      <c r="Q75" s="156">
        <f>IFERROR(VLOOKUP($B75,'Benchmark Data'!$B:$FF,Q$1,FALSE)*Q76,"")</f>
        <v>2.5371865874427981</v>
      </c>
      <c r="R75" s="156">
        <f>IFERROR(VLOOKUP($B75,'Benchmark Data'!$B:$FF,R$1,FALSE)*R76,"")</f>
        <v>2.5371865874427981</v>
      </c>
      <c r="S75" s="156">
        <f>IFERROR(VLOOKUP($B75,'Benchmark Data'!$B:$FF,S$1,FALSE)*S76,"")</f>
        <v>2.5371865874427981</v>
      </c>
      <c r="T75" s="156">
        <f>IFERROR(VLOOKUP($B75,'Benchmark Data'!$B:$FF,T$1,FALSE)*T76,"")</f>
        <v>2.5371865874427981</v>
      </c>
      <c r="U75" s="156">
        <f>IFERROR(VLOOKUP($B75,'Benchmark Data'!$B:$FF,U$1,FALSE)*U76,"")</f>
        <v>2.5371865874427981</v>
      </c>
      <c r="V75" s="143">
        <f>IFERROR(VLOOKUP($B75,'Benchmark Data'!$B:$FF,V$1,FALSE)/VLOOKUP($B74,'Benchmark Data'!$B:$FF,V$1,FALSE)*V76,"")</f>
        <v>3.0264153534643712</v>
      </c>
      <c r="W75" s="143">
        <f>IFERROR(VLOOKUP($B75,'Benchmark Data'!$B:$FF,W$1,FALSE)/VLOOKUP($B74,'Benchmark Data'!$B:$FF,W$1,FALSE)*W76,"")</f>
        <v>3.0264153534643712</v>
      </c>
      <c r="X75" s="143">
        <f>IFERROR(VLOOKUP($B75,'Benchmark Data'!$B:$FF,X$1,FALSE)/VLOOKUP($B74,'Benchmark Data'!$B:$FF,X$1,FALSE)*X76,"")</f>
        <v>3.0264153534643712</v>
      </c>
      <c r="Y75" s="143">
        <f>IFERROR(VLOOKUP($B75,'Benchmark Data'!$B:$FF,Y$1,FALSE)/VLOOKUP($B74,'Benchmark Data'!$B:$FF,Y$1,FALSE)*Y76,"")</f>
        <v>3.0264153534643712</v>
      </c>
      <c r="Z75" s="143">
        <f>IFERROR(VLOOKUP($B75,'Benchmark Data'!$B:$FF,Z$1,FALSE)/VLOOKUP($B74,'Benchmark Data'!$B:$FF,Z$1,FALSE)*Z76,"")</f>
        <v>3.0264153534643712</v>
      </c>
      <c r="AA75" s="143">
        <f>IFERROR(VLOOKUP($B75,'Benchmark Data'!$B:$FF,AA$1,FALSE)/VLOOKUP($B74,'Benchmark Data'!$B:$FF,AA$1,FALSE)*AA76,"")</f>
        <v>3.5110419856899728</v>
      </c>
      <c r="AB75" s="143" t="str">
        <f>IFERROR(VLOOKUP($B75,'Benchmark Data'!$B:$FF,AB$1,FALSE)/VLOOKUP($B74,'Benchmark Data'!$B:$FF,AB$1,FALSE)*AB76,"")</f>
        <v/>
      </c>
      <c r="AC75" s="143">
        <f>IFERROR(VLOOKUP($B75,'Benchmark Data'!$B:$FF,AC$1,FALSE)/VLOOKUP($B74,'Benchmark Data'!$B:$FF,AC$1,FALSE)*AC76,"")</f>
        <v>3.5110419856899728</v>
      </c>
      <c r="AD75" s="143" t="str">
        <f>IFERROR(VLOOKUP($B75,'Benchmark Data'!$B:$FF,AD$1,FALSE)/VLOOKUP($B74,'Benchmark Data'!$B:$FF,AD$1,FALSE)*AD76,"")</f>
        <v/>
      </c>
      <c r="AE75" s="143" t="str">
        <f>IFERROR(VLOOKUP($B75,'Benchmark Data'!$B:$FF,AE$1,FALSE)/VLOOKUP($B74,'Benchmark Data'!$B:$FF,AE$1,FALSE)*AE76,"")</f>
        <v/>
      </c>
      <c r="AF75" s="143">
        <f>IFERROR(VLOOKUP($B75,'Benchmark Data'!$B:$FF,AF$1,FALSE)/VLOOKUP($B74,'Benchmark Data'!$B:$FF,AF$1,FALSE)*AF76,"")</f>
        <v>2.0556091012357571</v>
      </c>
      <c r="AG75" s="143" t="str">
        <f>IFERROR(VLOOKUP($B75,'Benchmark Data'!$B:$FF,AG$1,FALSE)/VLOOKUP($B74,'Benchmark Data'!$B:$FF,AG$1,FALSE)*AG76,"")</f>
        <v/>
      </c>
      <c r="AH75" s="143" t="str">
        <f>IFERROR(VLOOKUP($B75,'Benchmark Data'!$B:$FF,AH$1,FALSE)/VLOOKUP($B74,'Benchmark Data'!$B:$FF,AH$1,FALSE)*AH76,"")</f>
        <v/>
      </c>
      <c r="AI75" s="143" t="str">
        <f>IFERROR(VLOOKUP($B75,'Benchmark Data'!$B:$FF,AI$1,FALSE)/VLOOKUP($B74,'Benchmark Data'!$B:$FF,AI$1,FALSE)*AI76,"")</f>
        <v/>
      </c>
      <c r="AJ75" s="143" t="str">
        <f>IFERROR(VLOOKUP($B75,'Benchmark Data'!$B:$FF,AJ$1,FALSE)/VLOOKUP($B74,'Benchmark Data'!$B:$FF,AJ$1,FALSE)*AJ76,"")</f>
        <v/>
      </c>
      <c r="AK75" s="143" t="str">
        <f>IFERROR(VLOOKUP($B75,'Benchmark Data'!$B:$FF,AK$1,FALSE)/VLOOKUP($B74,'Benchmark Data'!$B:$FF,AK$1,FALSE)*AK76,"")</f>
        <v/>
      </c>
      <c r="AL75" s="143" t="str">
        <f>IFERROR(VLOOKUP($B75,'Benchmark Data'!$B:$FF,AL$1,FALSE)/VLOOKUP($B74,'Benchmark Data'!$B:$FF,AL$1,FALSE)*AL76,"")</f>
        <v/>
      </c>
      <c r="AM75" s="143" t="str">
        <f>IFERROR(VLOOKUP($B75,'Benchmark Data'!$B:$FF,AM$1,FALSE)/VLOOKUP($B74,'Benchmark Data'!$B:$FF,AM$1,FALSE)*AM76,"")</f>
        <v/>
      </c>
      <c r="AN75" s="143" t="str">
        <f>IFERROR(VLOOKUP($B75,'Benchmark Data'!$B:$FF,AN$1,FALSE)/VLOOKUP($B74,'Benchmark Data'!$B:$FF,AN$1,FALSE)*AN76,"")</f>
        <v/>
      </c>
      <c r="AO75" s="143" t="str">
        <f>IFERROR(VLOOKUP($B75,'Benchmark Data'!$B:$FF,AO$1,FALSE)/VLOOKUP($B74,'Benchmark Data'!$B:$FF,AO$1,FALSE)*AO76,"")</f>
        <v/>
      </c>
      <c r="AP75" s="143" t="str">
        <f>IFERROR(VLOOKUP($B75,'Benchmark Data'!$B:$FF,AP$1,FALSE)/VLOOKUP($B74,'Benchmark Data'!$B:$FF,AP$1,FALSE)*AP76,"")</f>
        <v/>
      </c>
      <c r="AQ75" s="143" t="str">
        <f>IFERROR(VLOOKUP($B75,'Benchmark Data'!$B:$FF,AQ$1,FALSE)/VLOOKUP($B74,'Benchmark Data'!$B:$FF,AQ$1,FALSE)*AQ76,"")</f>
        <v/>
      </c>
      <c r="AR75" s="143" t="str">
        <f>IFERROR(VLOOKUP($B75,'Benchmark Data'!$B:$FF,AR$1,FALSE)/VLOOKUP($B74,'Benchmark Data'!$B:$FF,AR$1,FALSE)*AR76,"")</f>
        <v/>
      </c>
      <c r="AS75" s="143" t="str">
        <f>IFERROR(VLOOKUP($B75,'Benchmark Data'!$B:$FF,AS$1,FALSE)/VLOOKUP($B74,'Benchmark Data'!$B:$FF,AS$1,FALSE)*AS76,"")</f>
        <v/>
      </c>
      <c r="AT75" s="143" t="str">
        <f>IFERROR(VLOOKUP($B75,'Benchmark Data'!$B:$FF,AT$1,FALSE)/VLOOKUP($B74,'Benchmark Data'!$B:$FF,AT$1,FALSE)*AT76,"")</f>
        <v/>
      </c>
      <c r="AU75" s="143" t="str">
        <f>IFERROR(VLOOKUP($B75,'Benchmark Data'!$B:$FF,AU$1,FALSE)/VLOOKUP($B74,'Benchmark Data'!$B:$FF,AU$1,FALSE)*AU76,"")</f>
        <v/>
      </c>
      <c r="AV75" s="143" t="str">
        <f>IFERROR(VLOOKUP($B75,'Benchmark Data'!$B:$FF,AV$1,FALSE)/VLOOKUP($B74,'Benchmark Data'!$B:$FF,AV$1,FALSE)*AV76,"")</f>
        <v/>
      </c>
      <c r="AW75" s="143" t="str">
        <f>IFERROR(VLOOKUP($B75,'Benchmark Data'!$B:$FF,AW$1,FALSE)/VLOOKUP($B74,'Benchmark Data'!$B:$FF,AW$1,FALSE)*AW76,"")</f>
        <v/>
      </c>
      <c r="AX75" s="143" t="str">
        <f>IFERROR(VLOOKUP($B75,'Benchmark Data'!$B:$FF,AX$1,FALSE)/VLOOKUP($B74,'Benchmark Data'!$B:$FF,AX$1,FALSE)*AX76,"")</f>
        <v/>
      </c>
      <c r="AY75" s="143" t="str">
        <f>IFERROR(VLOOKUP($B75,'Benchmark Data'!$B:$FF,AY$1,FALSE)/VLOOKUP($B74,'Benchmark Data'!$B:$FF,AY$1,FALSE)*AY76,"")</f>
        <v/>
      </c>
      <c r="AZ75" s="156" t="str">
        <f>IFERROR(VLOOKUP($B75,'Benchmark Data'!$B:$FF,AZ$1,FALSE)*AZ76,"")</f>
        <v/>
      </c>
      <c r="BA75" s="156" t="str">
        <f>IFERROR(VLOOKUP($B75,'Benchmark Data'!$B:$FF,BA$1,FALSE)*BA76,"")</f>
        <v/>
      </c>
      <c r="BB75" s="143" t="str">
        <f>IFERROR(VLOOKUP($B75,'Benchmark Data'!$B:$FF,BB$1,FALSE)/VLOOKUP($B74,'Benchmark Data'!$B:$FF,BB$1,FALSE)*BB76,"")</f>
        <v/>
      </c>
      <c r="BC75" s="143" t="str">
        <f>IFERROR(VLOOKUP($B75,'Benchmark Data'!$B:$FF,BC$1,FALSE)/VLOOKUP($B74,'Benchmark Data'!$B:$FF,BC$1,FALSE)*BC76,"")</f>
        <v/>
      </c>
      <c r="BD75" s="143" t="str">
        <f>IFERROR(VLOOKUP($B75,'Benchmark Data'!$B:$FF,BD$1,FALSE)/VLOOKUP($B74,'Benchmark Data'!$B:$FF,BD$1,FALSE)*BD76,"")</f>
        <v/>
      </c>
      <c r="BE75" s="143" t="str">
        <f>IFERROR(VLOOKUP($B75,'Benchmark Data'!$B:$FF,BE$1,FALSE)/VLOOKUP($B74,'Benchmark Data'!$B:$FF,BE$1,FALSE)*BE76,"")</f>
        <v/>
      </c>
      <c r="BF75" s="143" t="str">
        <f>IFERROR(VLOOKUP($B75,'Benchmark Data'!$B:$FF,BF$1,FALSE)/VLOOKUP($B74,'Benchmark Data'!$B:$FF,BF$1,FALSE)*BF76,"")</f>
        <v/>
      </c>
      <c r="BG75" s="143" t="str">
        <f>IFERROR(VLOOKUP($B75,'Benchmark Data'!$B:$FF,BG$1,FALSE)/VLOOKUP($B74,'Benchmark Data'!$B:$FF,BG$1,FALSE)*BG76,"")</f>
        <v/>
      </c>
      <c r="BH75" s="143" t="str">
        <f>IFERROR(VLOOKUP($B75,'Benchmark Data'!$B:$FF,BH$1,FALSE)/VLOOKUP($B74,'Benchmark Data'!$B:$FF,BH$1,FALSE)*BH76,"")</f>
        <v/>
      </c>
      <c r="BI75" s="143" t="str">
        <f>IFERROR(VLOOKUP($B75,'Benchmark Data'!$B:$FF,BI$1,FALSE)/VLOOKUP($B74,'Benchmark Data'!$B:$FF,BI$1,FALSE)*BI76,"")</f>
        <v/>
      </c>
      <c r="BJ75" s="143" t="str">
        <f>IFERROR(VLOOKUP($B75,'Benchmark Data'!$B:$FF,BJ$1,FALSE)/VLOOKUP($B74,'Benchmark Data'!$B:$FF,BJ$1,FALSE)*BJ76,"")</f>
        <v/>
      </c>
      <c r="BK75" s="143" t="str">
        <f>IFERROR(VLOOKUP($B75,'Benchmark Data'!$B:$FF,BK$1,FALSE)/VLOOKUP($B74,'Benchmark Data'!$B:$FF,BK$1,FALSE)*BK76,"")</f>
        <v/>
      </c>
      <c r="BL75" s="143" t="str">
        <f>IFERROR(VLOOKUP($B75,'Benchmark Data'!$B:$FF,BL$1,FALSE)/VLOOKUP($B74,'Benchmark Data'!$B:$FF,BL$1,FALSE)*BL76,"")</f>
        <v/>
      </c>
      <c r="BM75" s="143" t="str">
        <f>IFERROR(VLOOKUP($B75,'Benchmark Data'!$B:$FF,BM$1,FALSE)/VLOOKUP($B74,'Benchmark Data'!$B:$FF,BM$1,FALSE)*BM76,"")</f>
        <v/>
      </c>
      <c r="BN75" s="143" t="str">
        <f>IFERROR(VLOOKUP($B75,'Benchmark Data'!$B:$FF,BN$1,FALSE)/VLOOKUP($B74,'Benchmark Data'!$B:$FF,BN$1,FALSE)*BN76,"")</f>
        <v/>
      </c>
      <c r="BO75" s="143" t="str">
        <f>IFERROR(VLOOKUP($B75,'Benchmark Data'!$B:$FF,BO$1,FALSE)/VLOOKUP($B74,'Benchmark Data'!$B:$FF,BO$1,FALSE)*BO76,"")</f>
        <v/>
      </c>
      <c r="BP75" s="143" t="str">
        <f>IFERROR(VLOOKUP($B75,'Benchmark Data'!$B:$FF,BP$1,FALSE)/VLOOKUP($B74,'Benchmark Data'!$B:$FF,BP$1,FALSE)*BP76,"")</f>
        <v/>
      </c>
      <c r="BQ75" s="143" t="str">
        <f>IFERROR(VLOOKUP($B75,'Benchmark Data'!$B:$FF,BQ$1,FALSE)/VLOOKUP($B74,'Benchmark Data'!$B:$FF,BQ$1,FALSE)*BQ76,"")</f>
        <v/>
      </c>
      <c r="BR75" s="143" t="str">
        <f>IFERROR(VLOOKUP($B75,'Benchmark Data'!$B:$FF,BR$1,FALSE)/VLOOKUP($B74,'Benchmark Data'!$B:$FF,BR$1,FALSE)*BR76,"")</f>
        <v/>
      </c>
      <c r="BS75" s="143" t="str">
        <f>IFERROR(VLOOKUP($B75,'Benchmark Data'!$B:$FF,BS$1,FALSE)/VLOOKUP($B74,'Benchmark Data'!$B:$FF,BS$1,FALSE)*BS76,"")</f>
        <v/>
      </c>
      <c r="BT75" s="143" t="str">
        <f>IFERROR(VLOOKUP($B75,'Benchmark Data'!$B:$FF,BT$1,FALSE)/VLOOKUP($B74,'Benchmark Data'!$B:$FF,BT$1,FALSE)*BT76,"")</f>
        <v/>
      </c>
      <c r="BU75" s="143" t="str">
        <f>IFERROR(VLOOKUP($B75,'Benchmark Data'!$B:$FF,BU$1,FALSE)/VLOOKUP($B74,'Benchmark Data'!$B:$FF,BU$1,FALSE)*BU76,"")</f>
        <v/>
      </c>
      <c r="BV75" s="143" t="str">
        <f>IFERROR(VLOOKUP($B75,'Benchmark Data'!$B:$FF,BV$1,FALSE)/VLOOKUP($B74,'Benchmark Data'!$B:$FF,BV$1,FALSE)*BV76,"")</f>
        <v/>
      </c>
      <c r="BW75" s="143" t="str">
        <f>IFERROR(VLOOKUP($B75,'Benchmark Data'!$B:$FF,BW$1,FALSE)/VLOOKUP($B74,'Benchmark Data'!$B:$FF,BW$1,FALSE)*BW76,"")</f>
        <v/>
      </c>
      <c r="BX75" s="143" t="str">
        <f>IFERROR(VLOOKUP($B75,'Benchmark Data'!$B:$FF,BX$1,FALSE)/VLOOKUP($B74,'Benchmark Data'!$B:$FF,BX$1,FALSE)*BX76,"")</f>
        <v/>
      </c>
      <c r="BY75" s="143" t="str">
        <f>IFERROR(VLOOKUP($B75,'Benchmark Data'!$B:$FF,BY$1,FALSE)/VLOOKUP($B74,'Benchmark Data'!$B:$FF,BY$1,FALSE)*BY76,"")</f>
        <v/>
      </c>
      <c r="BZ75" s="143" t="str">
        <f>IFERROR(VLOOKUP($B75,'Benchmark Data'!$B:$FF,BZ$1,FALSE)/VLOOKUP($B74,'Benchmark Data'!$B:$FF,BZ$1,FALSE)*BZ76,"")</f>
        <v/>
      </c>
      <c r="CA75" s="143" t="str">
        <f>IFERROR(VLOOKUP($B75,'Benchmark Data'!$B:$FF,CA$1,FALSE)/VLOOKUP($B74,'Benchmark Data'!$B:$FF,CA$1,FALSE)*CA76,"")</f>
        <v/>
      </c>
      <c r="CB75" s="143" t="str">
        <f>IFERROR(VLOOKUP($B75,'Benchmark Data'!$B:$FF,CB$1,FALSE)/VLOOKUP($B74,'Benchmark Data'!$B:$FF,CB$1,FALSE)*CB76,"")</f>
        <v/>
      </c>
      <c r="CC75" s="143" t="str">
        <f>IFERROR(VLOOKUP($B75,'Benchmark Data'!$B:$FF,CC$1,FALSE)/VLOOKUP($B74,'Benchmark Data'!$B:$FF,CC$1,FALSE)*CC76,"")</f>
        <v/>
      </c>
      <c r="CD75" s="143" t="str">
        <f>IFERROR(VLOOKUP($B75,'Benchmark Data'!$B:$FF,CD$1,FALSE)/VLOOKUP($B74,'Benchmark Data'!$B:$FF,CD$1,FALSE)*CD76,"")</f>
        <v/>
      </c>
      <c r="CE75" s="143" t="str">
        <f>IFERROR(VLOOKUP($B75,'Benchmark Data'!$B:$FF,CE$1,FALSE)/VLOOKUP($B74,'Benchmark Data'!$B:$FF,CE$1,FALSE)*CE76,"")</f>
        <v/>
      </c>
      <c r="CF75" s="143" t="str">
        <f>IFERROR(VLOOKUP($B75,'Benchmark Data'!$B:$FF,CF$1,FALSE)/VLOOKUP($B74,'Benchmark Data'!$B:$FF,CF$1,FALSE)*CF76,"")</f>
        <v/>
      </c>
      <c r="CG75" s="143" t="str">
        <f>IFERROR(VLOOKUP($B75,'Benchmark Data'!$B:$FF,CG$1,FALSE)/VLOOKUP($B74,'Benchmark Data'!$B:$FF,CG$1,FALSE)*CG76,"")</f>
        <v/>
      </c>
      <c r="CH75" s="156" t="str">
        <f>IFERROR(VLOOKUP($B75,'Benchmark Data'!$B:$FF,CH$1,FALSE)*CH76,"")</f>
        <v/>
      </c>
      <c r="CI75" s="143" t="str">
        <f>IFERROR(VLOOKUP($B75,'Benchmark Data'!$B:$FF,CI$1,FALSE)/VLOOKUP($B74,'Benchmark Data'!$B:$FF,CI$1,FALSE)*CI76,"")</f>
        <v/>
      </c>
      <c r="CJ75" s="143" t="str">
        <f>IFERROR(VLOOKUP($B75,'Benchmark Data'!$B:$FF,CJ$1,FALSE)/VLOOKUP($B74,'Benchmark Data'!$B:$FF,CJ$1,FALSE)*CJ76,"")</f>
        <v/>
      </c>
      <c r="CK75" s="143" t="str">
        <f>IFERROR(VLOOKUP($B75,'Benchmark Data'!$B:$FF,CK$1,FALSE)/VLOOKUP($B74,'Benchmark Data'!$B:$FF,CK$1,FALSE)*CK76,"")</f>
        <v/>
      </c>
      <c r="CL75" s="143" t="str">
        <f>IFERROR(VLOOKUP($B75,'Benchmark Data'!$B:$AAA,CL$1,FALSE)/VLOOKUP($B74,'Benchmark Data'!$B:$AAA,CL$1,FALSE)*CL76,"")</f>
        <v/>
      </c>
      <c r="CM75" s="143" t="str">
        <f>IFERROR(VLOOKUP($B75,'Benchmark Data'!$B:$AAA,CM$1,FALSE)/VLOOKUP($B74,'Benchmark Data'!$B:$AAA,CM$1,FALSE)*CM76,"")</f>
        <v/>
      </c>
      <c r="CN75" s="143" t="str">
        <f>IFERROR(VLOOKUP($B75,'Benchmark Data'!$B:$AAA,CN$1,FALSE)/VLOOKUP($B74,'Benchmark Data'!$B:$AAA,CN$1,FALSE)*CN76,"")</f>
        <v/>
      </c>
      <c r="CO75" s="143" t="str">
        <f>IFERROR(VLOOKUP($B75,'Benchmark Data'!$B:$AAA,CO$1,FALSE)/VLOOKUP($B74,'Benchmark Data'!$B:$AAA,CO$1,FALSE)*CO76,"")</f>
        <v/>
      </c>
      <c r="CP75" s="143" t="str">
        <f>IFERROR(VLOOKUP($B75,'Benchmark Data'!$B:$AAA,CP$1,FALSE)/VLOOKUP($B74,'Benchmark Data'!$B:$AAA,CP$1,FALSE)*CP76,"")</f>
        <v/>
      </c>
      <c r="CQ75" s="143" t="str">
        <f>IFERROR(VLOOKUP($B75,'Benchmark Data'!$B:$AAA,CQ$1,FALSE)/VLOOKUP($B74,'Benchmark Data'!$B:$AAA,CQ$1,FALSE)*CQ76,"")</f>
        <v/>
      </c>
      <c r="CR75" s="143" t="str">
        <f>IFERROR(VLOOKUP($B75,'Benchmark Data'!$B:$AAA,CR$1,FALSE)/VLOOKUP($B74,'Benchmark Data'!$B:$AAA,CR$1,FALSE)*CR76,"")</f>
        <v/>
      </c>
      <c r="CS75" s="143" t="str">
        <f>IFERROR(VLOOKUP($B75,'Benchmark Data'!$B:$AAA,CS$1,FALSE)/VLOOKUP($B74,'Benchmark Data'!$B:$AAA,CS$1,FALSE)*CS76,"")</f>
        <v/>
      </c>
      <c r="CT75" s="143" t="str">
        <f>IFERROR(VLOOKUP($B75,'Benchmark Data'!$B:$AAA,CT$1,FALSE)/VLOOKUP($B74,'Benchmark Data'!$B:$AAA,CT$1,FALSE)*CT76,"")</f>
        <v/>
      </c>
      <c r="CU75" s="143" t="str">
        <f>IFERROR(VLOOKUP($B75,'Benchmark Data'!$B:$AAA,CU$1,FALSE)/VLOOKUP($B74,'Benchmark Data'!$B:$AAA,CU$1,FALSE)*CU76,"")</f>
        <v/>
      </c>
      <c r="CV75" s="143" t="str">
        <f>IFERROR(VLOOKUP($B75,'Benchmark Data'!$B:$AAA,CV$1,FALSE)/VLOOKUP($B74,'Benchmark Data'!$B:$AAA,CV$1,FALSE)*CV76,"")</f>
        <v/>
      </c>
      <c r="CW75" s="143" t="str">
        <f>IFERROR(VLOOKUP($B75,'Benchmark Data'!$B:$AAA,CW$1,FALSE)/VLOOKUP($B74,'Benchmark Data'!$B:$AAA,CW$1,FALSE)*CW76,"")</f>
        <v/>
      </c>
      <c r="CX75" s="143" t="str">
        <f>IFERROR(VLOOKUP($B75,'Benchmark Data'!$B:$AAA,CX$1,FALSE)/VLOOKUP($B74,'Benchmark Data'!$B:$AAA,CX$1,FALSE)*CX76,"")</f>
        <v/>
      </c>
      <c r="CY75" s="143" t="str">
        <f>IFERROR(VLOOKUP($B75,'Benchmark Data'!$B:$AAA,CY$1,FALSE)/VLOOKUP($B74,'Benchmark Data'!$B:$AAA,CY$1,FALSE)*CY76,"")</f>
        <v/>
      </c>
      <c r="CZ75" s="143" t="str">
        <f>IFERROR(VLOOKUP($B75,'Benchmark Data'!$B:$AAA,CZ$1,FALSE)/VLOOKUP($B74,'Benchmark Data'!$B:$AAA,CZ$1,FALSE)*CZ76,"")</f>
        <v/>
      </c>
      <c r="DA75" s="143" t="str">
        <f>IFERROR(VLOOKUP($B75,'Benchmark Data'!$B:$AAA,DA$1,FALSE)/VLOOKUP($B74,'Benchmark Data'!$B:$AAA,DA$1,FALSE)*DA76,"")</f>
        <v/>
      </c>
      <c r="DB75" s="143" t="str">
        <f>IFERROR(VLOOKUP($B75,'Benchmark Data'!$B:$AAA,DB$1,FALSE)/VLOOKUP($B74,'Benchmark Data'!$B:$AAA,DB$1,FALSE)*DB76,"")</f>
        <v/>
      </c>
      <c r="DC75" s="143" t="str">
        <f>IFERROR(VLOOKUP($B75,'Benchmark Data'!$B:$AAA,DC$1,FALSE)/VLOOKUP($B74,'Benchmark Data'!$B:$AAA,DC$1,FALSE)*DC76,"")</f>
        <v/>
      </c>
      <c r="DD75" s="143" t="str">
        <f>IFERROR(VLOOKUP($B75,'Benchmark Data'!$B:$AAA,DD$1,FALSE)/VLOOKUP($B74,'Benchmark Data'!$B:$AAA,DD$1,FALSE)*DD76,"")</f>
        <v/>
      </c>
      <c r="DE75" s="143" t="str">
        <f>IFERROR(VLOOKUP($B75,'Benchmark Data'!$B:$AAA,DE$1,FALSE)/VLOOKUP($B74,'Benchmark Data'!$B:$AAA,DE$1,FALSE)*DE76,"")</f>
        <v/>
      </c>
      <c r="DF75" s="143" t="str">
        <f>IFERROR(VLOOKUP($B75,'Benchmark Data'!$B:$AAA,DF$1,FALSE)/VLOOKUP($B74,'Benchmark Data'!$B:$AAA,DF$1,FALSE)*DF76,"")</f>
        <v/>
      </c>
      <c r="DG75" s="143" t="str">
        <f>IFERROR(VLOOKUP($B75,'Benchmark Data'!$B:$AAA,DG$1,FALSE)/VLOOKUP($B74,'Benchmark Data'!$B:$AAA,DG$1,FALSE)*DG76,"")</f>
        <v/>
      </c>
      <c r="DH75" s="143" t="str">
        <f>IFERROR(VLOOKUP($B75,'Benchmark Data'!$B:$AAA,DH$1,FALSE)/VLOOKUP($B74,'Benchmark Data'!$B:$AAA,DH$1,FALSE)*DH76,"")</f>
        <v/>
      </c>
      <c r="DI75" s="143" t="str">
        <f>IFERROR(VLOOKUP($B75,'Benchmark Data'!$B:$AAA,DI$1,FALSE)/VLOOKUP($B74,'Benchmark Data'!$B:$AAA,DI$1,FALSE)*DI76,"")</f>
        <v/>
      </c>
    </row>
    <row r="76" spans="1:113">
      <c r="A76" s="94">
        <f t="shared" si="35"/>
        <v>125</v>
      </c>
      <c r="B76" s="168">
        <f t="shared" si="36"/>
        <v>42277</v>
      </c>
      <c r="C76" s="143">
        <f>IFERROR(VLOOKUP($B76,'Benchmark Data'!$B:$FF,C$1,FALSE)/VLOOKUP($B75,'Benchmark Data'!$B:$FF,C$1,FALSE)*C77,"")</f>
        <v>8.3476445794195708</v>
      </c>
      <c r="D76" s="143" t="str">
        <f>IFERROR(VLOOKUP($B76,'Benchmark Data'!$B:$FF,D$1,FALSE)/VLOOKUP($B75,'Benchmark Data'!$B:$FF,D$1,FALSE)*D77,"")</f>
        <v/>
      </c>
      <c r="E76" s="143" t="str">
        <f>IFERROR(VLOOKUP($B76,'Benchmark Data'!$B:$FF,E$1,FALSE)/VLOOKUP($B75,'Benchmark Data'!$B:$FF,E$1,FALSE)*E77,"")</f>
        <v/>
      </c>
      <c r="F76" s="143" t="str">
        <f>IFERROR(VLOOKUP($B76,'Benchmark Data'!$B:$FF,F$1,FALSE)/VLOOKUP($B75,'Benchmark Data'!$B:$FF,F$1,FALSE)*F77,"")</f>
        <v/>
      </c>
      <c r="G76" s="143" t="str">
        <f>IFERROR(VLOOKUP($B76,'Benchmark Data'!$B:$FF,G$1,FALSE)/VLOOKUP($B75,'Benchmark Data'!$B:$FF,G$1,FALSE)*G77,"")</f>
        <v/>
      </c>
      <c r="H76" s="143" t="str">
        <f>IFERROR(VLOOKUP($B76,'Benchmark Data'!$B:$FF,H$1,FALSE)/VLOOKUP($B75,'Benchmark Data'!$B:$FF,H$1,FALSE)*H77,"")</f>
        <v/>
      </c>
      <c r="I76" s="143" t="str">
        <f>IFERROR(VLOOKUP($B76,'Benchmark Data'!$B:$FF,I$1,FALSE)/VLOOKUP($B75,'Benchmark Data'!$B:$FF,I$1,FALSE)*I77,"")</f>
        <v/>
      </c>
      <c r="J76" s="143" t="str">
        <f>IFERROR(VLOOKUP($B76,'Benchmark Data'!$B:$FF,J$1,FALSE)/VLOOKUP($B75,'Benchmark Data'!$B:$FF,J$1,FALSE)*J77,"")</f>
        <v/>
      </c>
      <c r="K76" s="156" t="str">
        <f>IFERROR(VLOOKUP($B76,'Benchmark Data'!$B:$FF,K$1,FALSE)*K77,"")</f>
        <v/>
      </c>
      <c r="L76" s="156" t="str">
        <f>IFERROR(VLOOKUP($B76,'Benchmark Data'!$B:$FF,L$1,FALSE)*L77,"")</f>
        <v/>
      </c>
      <c r="M76" s="156" t="str">
        <f>IFERROR(VLOOKUP($B76,'Benchmark Data'!$B:$FF,M$1,FALSE)*M77,"")</f>
        <v/>
      </c>
      <c r="N76" s="143" t="str">
        <f>IFERROR(VLOOKUP($B76,'Benchmark Data'!$B:$FF,N$1,FALSE)/VLOOKUP($B75,'Benchmark Data'!$B:$FF,N$1,FALSE)*N77,"")</f>
        <v/>
      </c>
      <c r="O76" s="143">
        <f>IFERROR(VLOOKUP($B76,'Benchmark Data'!$B:$FF,O$1,FALSE)/VLOOKUP($B75,'Benchmark Data'!$B:$FF,O$1,FALSE)*O77,"")</f>
        <v>2.2245012394052228</v>
      </c>
      <c r="P76" s="143">
        <f>IFERROR(VLOOKUP($B76,'Benchmark Data'!$B:$FF,P$1,FALSE)/VLOOKUP($B75,'Benchmark Data'!$B:$FF,P$1,FALSE)*P77,"")</f>
        <v>2.1472082778068513</v>
      </c>
      <c r="Q76" s="156">
        <f>IFERROR(VLOOKUP($B76,'Benchmark Data'!$B:$FF,Q$1,FALSE)*Q77,"")</f>
        <v>2.6562377411131184</v>
      </c>
      <c r="R76" s="156">
        <f>IFERROR(VLOOKUP($B76,'Benchmark Data'!$B:$FF,R$1,FALSE)*R77,"")</f>
        <v>2.6562377411131184</v>
      </c>
      <c r="S76" s="156">
        <f>IFERROR(VLOOKUP($B76,'Benchmark Data'!$B:$FF,S$1,FALSE)*S77,"")</f>
        <v>2.6562377411131184</v>
      </c>
      <c r="T76" s="156">
        <f>IFERROR(VLOOKUP($B76,'Benchmark Data'!$B:$FF,T$1,FALSE)*T77,"")</f>
        <v>2.6562377411131184</v>
      </c>
      <c r="U76" s="156">
        <f>IFERROR(VLOOKUP($B76,'Benchmark Data'!$B:$FF,U$1,FALSE)*U77,"")</f>
        <v>2.6562377411131184</v>
      </c>
      <c r="V76" s="143">
        <f>IFERROR(VLOOKUP($B76,'Benchmark Data'!$B:$FF,V$1,FALSE)/VLOOKUP($B75,'Benchmark Data'!$B:$FF,V$1,FALSE)*V77,"")</f>
        <v>3.1537319202875658</v>
      </c>
      <c r="W76" s="143">
        <f>IFERROR(VLOOKUP($B76,'Benchmark Data'!$B:$FF,W$1,FALSE)/VLOOKUP($B75,'Benchmark Data'!$B:$FF,W$1,FALSE)*W77,"")</f>
        <v>3.1537319202875658</v>
      </c>
      <c r="X76" s="143">
        <f>IFERROR(VLOOKUP($B76,'Benchmark Data'!$B:$FF,X$1,FALSE)/VLOOKUP($B75,'Benchmark Data'!$B:$FF,X$1,FALSE)*X77,"")</f>
        <v>3.1537319202875658</v>
      </c>
      <c r="Y76" s="143">
        <f>IFERROR(VLOOKUP($B76,'Benchmark Data'!$B:$FF,Y$1,FALSE)/VLOOKUP($B75,'Benchmark Data'!$B:$FF,Y$1,FALSE)*Y77,"")</f>
        <v>3.1537319202875658</v>
      </c>
      <c r="Z76" s="143">
        <f>IFERROR(VLOOKUP($B76,'Benchmark Data'!$B:$FF,Z$1,FALSE)/VLOOKUP($B75,'Benchmark Data'!$B:$FF,Z$1,FALSE)*Z77,"")</f>
        <v>3.1537319202875658</v>
      </c>
      <c r="AA76" s="143">
        <f>IFERROR(VLOOKUP($B76,'Benchmark Data'!$B:$FF,AA$1,FALSE)/VLOOKUP($B75,'Benchmark Data'!$B:$FF,AA$1,FALSE)*AA77,"")</f>
        <v>3.76495728940789</v>
      </c>
      <c r="AB76" s="143" t="str">
        <f>IFERROR(VLOOKUP($B76,'Benchmark Data'!$B:$FF,AB$1,FALSE)/VLOOKUP($B75,'Benchmark Data'!$B:$FF,AB$1,FALSE)*AB77,"")</f>
        <v/>
      </c>
      <c r="AC76" s="143">
        <f>IFERROR(VLOOKUP($B76,'Benchmark Data'!$B:$FF,AC$1,FALSE)/VLOOKUP($B75,'Benchmark Data'!$B:$FF,AC$1,FALSE)*AC77,"")</f>
        <v>3.76495728940789</v>
      </c>
      <c r="AD76" s="143" t="str">
        <f>IFERROR(VLOOKUP($B76,'Benchmark Data'!$B:$FF,AD$1,FALSE)/VLOOKUP($B75,'Benchmark Data'!$B:$FF,AD$1,FALSE)*AD77,"")</f>
        <v/>
      </c>
      <c r="AE76" s="143" t="str">
        <f>IFERROR(VLOOKUP($B76,'Benchmark Data'!$B:$FF,AE$1,FALSE)/VLOOKUP($B75,'Benchmark Data'!$B:$FF,AE$1,FALSE)*AE77,"")</f>
        <v/>
      </c>
      <c r="AF76" s="143">
        <f>IFERROR(VLOOKUP($B76,'Benchmark Data'!$B:$FF,AF$1,FALSE)/VLOOKUP($B75,'Benchmark Data'!$B:$FF,AF$1,FALSE)*AF77,"")</f>
        <v>2.2183815389644632</v>
      </c>
      <c r="AG76" s="143" t="str">
        <f>IFERROR(VLOOKUP($B76,'Benchmark Data'!$B:$FF,AG$1,FALSE)/VLOOKUP($B75,'Benchmark Data'!$B:$FF,AG$1,FALSE)*AG77,"")</f>
        <v/>
      </c>
      <c r="AH76" s="143" t="str">
        <f>IFERROR(VLOOKUP($B76,'Benchmark Data'!$B:$FF,AH$1,FALSE)/VLOOKUP($B75,'Benchmark Data'!$B:$FF,AH$1,FALSE)*AH77,"")</f>
        <v/>
      </c>
      <c r="AI76" s="143" t="str">
        <f>IFERROR(VLOOKUP($B76,'Benchmark Data'!$B:$FF,AI$1,FALSE)/VLOOKUP($B75,'Benchmark Data'!$B:$FF,AI$1,FALSE)*AI77,"")</f>
        <v/>
      </c>
      <c r="AJ76" s="143" t="str">
        <f>IFERROR(VLOOKUP($B76,'Benchmark Data'!$B:$FF,AJ$1,FALSE)/VLOOKUP($B75,'Benchmark Data'!$B:$FF,AJ$1,FALSE)*AJ77,"")</f>
        <v/>
      </c>
      <c r="AK76" s="143" t="str">
        <f>IFERROR(VLOOKUP($B76,'Benchmark Data'!$B:$FF,AK$1,FALSE)/VLOOKUP($B75,'Benchmark Data'!$B:$FF,AK$1,FALSE)*AK77,"")</f>
        <v/>
      </c>
      <c r="AL76" s="143" t="str">
        <f>IFERROR(VLOOKUP($B76,'Benchmark Data'!$B:$FF,AL$1,FALSE)/VLOOKUP($B75,'Benchmark Data'!$B:$FF,AL$1,FALSE)*AL77,"")</f>
        <v/>
      </c>
      <c r="AM76" s="143" t="str">
        <f>IFERROR(VLOOKUP($B76,'Benchmark Data'!$B:$FF,AM$1,FALSE)/VLOOKUP($B75,'Benchmark Data'!$B:$FF,AM$1,FALSE)*AM77,"")</f>
        <v/>
      </c>
      <c r="AN76" s="143" t="str">
        <f>IFERROR(VLOOKUP($B76,'Benchmark Data'!$B:$FF,AN$1,FALSE)/VLOOKUP($B75,'Benchmark Data'!$B:$FF,AN$1,FALSE)*AN77,"")</f>
        <v/>
      </c>
      <c r="AO76" s="143" t="str">
        <f>IFERROR(VLOOKUP($B76,'Benchmark Data'!$B:$FF,AO$1,FALSE)/VLOOKUP($B75,'Benchmark Data'!$B:$FF,AO$1,FALSE)*AO77,"")</f>
        <v/>
      </c>
      <c r="AP76" s="143" t="str">
        <f>IFERROR(VLOOKUP($B76,'Benchmark Data'!$B:$FF,AP$1,FALSE)/VLOOKUP($B75,'Benchmark Data'!$B:$FF,AP$1,FALSE)*AP77,"")</f>
        <v/>
      </c>
      <c r="AQ76" s="143" t="str">
        <f>IFERROR(VLOOKUP($B76,'Benchmark Data'!$B:$FF,AQ$1,FALSE)/VLOOKUP($B75,'Benchmark Data'!$B:$FF,AQ$1,FALSE)*AQ77,"")</f>
        <v/>
      </c>
      <c r="AR76" s="143" t="str">
        <f>IFERROR(VLOOKUP($B76,'Benchmark Data'!$B:$FF,AR$1,FALSE)/VLOOKUP($B75,'Benchmark Data'!$B:$FF,AR$1,FALSE)*AR77,"")</f>
        <v/>
      </c>
      <c r="AS76" s="143" t="str">
        <f>IFERROR(VLOOKUP($B76,'Benchmark Data'!$B:$FF,AS$1,FALSE)/VLOOKUP($B75,'Benchmark Data'!$B:$FF,AS$1,FALSE)*AS77,"")</f>
        <v/>
      </c>
      <c r="AT76" s="143" t="str">
        <f>IFERROR(VLOOKUP($B76,'Benchmark Data'!$B:$FF,AT$1,FALSE)/VLOOKUP($B75,'Benchmark Data'!$B:$FF,AT$1,FALSE)*AT77,"")</f>
        <v/>
      </c>
      <c r="AU76" s="143" t="str">
        <f>IFERROR(VLOOKUP($B76,'Benchmark Data'!$B:$FF,AU$1,FALSE)/VLOOKUP($B75,'Benchmark Data'!$B:$FF,AU$1,FALSE)*AU77,"")</f>
        <v/>
      </c>
      <c r="AV76" s="143" t="str">
        <f>IFERROR(VLOOKUP($B76,'Benchmark Data'!$B:$FF,AV$1,FALSE)/VLOOKUP($B75,'Benchmark Data'!$B:$FF,AV$1,FALSE)*AV77,"")</f>
        <v/>
      </c>
      <c r="AW76" s="143" t="str">
        <f>IFERROR(VLOOKUP($B76,'Benchmark Data'!$B:$FF,AW$1,FALSE)/VLOOKUP($B75,'Benchmark Data'!$B:$FF,AW$1,FALSE)*AW77,"")</f>
        <v/>
      </c>
      <c r="AX76" s="143" t="str">
        <f>IFERROR(VLOOKUP($B76,'Benchmark Data'!$B:$FF,AX$1,FALSE)/VLOOKUP($B75,'Benchmark Data'!$B:$FF,AX$1,FALSE)*AX77,"")</f>
        <v/>
      </c>
      <c r="AY76" s="143" t="str">
        <f>IFERROR(VLOOKUP($B76,'Benchmark Data'!$B:$FF,AY$1,FALSE)/VLOOKUP($B75,'Benchmark Data'!$B:$FF,AY$1,FALSE)*AY77,"")</f>
        <v/>
      </c>
      <c r="AZ76" s="156" t="str">
        <f>IFERROR(VLOOKUP($B76,'Benchmark Data'!$B:$FF,AZ$1,FALSE)*AZ77,"")</f>
        <v/>
      </c>
      <c r="BA76" s="156" t="str">
        <f>IFERROR(VLOOKUP($B76,'Benchmark Data'!$B:$FF,BA$1,FALSE)*BA77,"")</f>
        <v/>
      </c>
      <c r="BB76" s="143" t="str">
        <f>IFERROR(VLOOKUP($B76,'Benchmark Data'!$B:$FF,BB$1,FALSE)/VLOOKUP($B75,'Benchmark Data'!$B:$FF,BB$1,FALSE)*BB77,"")</f>
        <v/>
      </c>
      <c r="BC76" s="143" t="str">
        <f>IFERROR(VLOOKUP($B76,'Benchmark Data'!$B:$FF,BC$1,FALSE)/VLOOKUP($B75,'Benchmark Data'!$B:$FF,BC$1,FALSE)*BC77,"")</f>
        <v/>
      </c>
      <c r="BD76" s="143" t="str">
        <f>IFERROR(VLOOKUP($B76,'Benchmark Data'!$B:$FF,BD$1,FALSE)/VLOOKUP($B75,'Benchmark Data'!$B:$FF,BD$1,FALSE)*BD77,"")</f>
        <v/>
      </c>
      <c r="BE76" s="143" t="str">
        <f>IFERROR(VLOOKUP($B76,'Benchmark Data'!$B:$FF,BE$1,FALSE)/VLOOKUP($B75,'Benchmark Data'!$B:$FF,BE$1,FALSE)*BE77,"")</f>
        <v/>
      </c>
      <c r="BF76" s="143" t="str">
        <f>IFERROR(VLOOKUP($B76,'Benchmark Data'!$B:$FF,BF$1,FALSE)/VLOOKUP($B75,'Benchmark Data'!$B:$FF,BF$1,FALSE)*BF77,"")</f>
        <v/>
      </c>
      <c r="BG76" s="143" t="str">
        <f>IFERROR(VLOOKUP($B76,'Benchmark Data'!$B:$FF,BG$1,FALSE)/VLOOKUP($B75,'Benchmark Data'!$B:$FF,BG$1,FALSE)*BG77,"")</f>
        <v/>
      </c>
      <c r="BH76" s="143" t="str">
        <f>IFERROR(VLOOKUP($B76,'Benchmark Data'!$B:$FF,BH$1,FALSE)/VLOOKUP($B75,'Benchmark Data'!$B:$FF,BH$1,FALSE)*BH77,"")</f>
        <v/>
      </c>
      <c r="BI76" s="143" t="str">
        <f>IFERROR(VLOOKUP($B76,'Benchmark Data'!$B:$FF,BI$1,FALSE)/VLOOKUP($B75,'Benchmark Data'!$B:$FF,BI$1,FALSE)*BI77,"")</f>
        <v/>
      </c>
      <c r="BJ76" s="143" t="str">
        <f>IFERROR(VLOOKUP($B76,'Benchmark Data'!$B:$FF,BJ$1,FALSE)/VLOOKUP($B75,'Benchmark Data'!$B:$FF,BJ$1,FALSE)*BJ77,"")</f>
        <v/>
      </c>
      <c r="BK76" s="143" t="str">
        <f>IFERROR(VLOOKUP($B76,'Benchmark Data'!$B:$FF,BK$1,FALSE)/VLOOKUP($B75,'Benchmark Data'!$B:$FF,BK$1,FALSE)*BK77,"")</f>
        <v/>
      </c>
      <c r="BL76" s="143" t="str">
        <f>IFERROR(VLOOKUP($B76,'Benchmark Data'!$B:$FF,BL$1,FALSE)/VLOOKUP($B75,'Benchmark Data'!$B:$FF,BL$1,FALSE)*BL77,"")</f>
        <v/>
      </c>
      <c r="BM76" s="143" t="str">
        <f>IFERROR(VLOOKUP($B76,'Benchmark Data'!$B:$FF,BM$1,FALSE)/VLOOKUP($B75,'Benchmark Data'!$B:$FF,BM$1,FALSE)*BM77,"")</f>
        <v/>
      </c>
      <c r="BN76" s="143" t="str">
        <f>IFERROR(VLOOKUP($B76,'Benchmark Data'!$B:$FF,BN$1,FALSE)/VLOOKUP($B75,'Benchmark Data'!$B:$FF,BN$1,FALSE)*BN77,"")</f>
        <v/>
      </c>
      <c r="BO76" s="143" t="str">
        <f>IFERROR(VLOOKUP($B76,'Benchmark Data'!$B:$FF,BO$1,FALSE)/VLOOKUP($B75,'Benchmark Data'!$B:$FF,BO$1,FALSE)*BO77,"")</f>
        <v/>
      </c>
      <c r="BP76" s="143" t="str">
        <f>IFERROR(VLOOKUP($B76,'Benchmark Data'!$B:$FF,BP$1,FALSE)/VLOOKUP($B75,'Benchmark Data'!$B:$FF,BP$1,FALSE)*BP77,"")</f>
        <v/>
      </c>
      <c r="BQ76" s="143" t="str">
        <f>IFERROR(VLOOKUP($B76,'Benchmark Data'!$B:$FF,BQ$1,FALSE)/VLOOKUP($B75,'Benchmark Data'!$B:$FF,BQ$1,FALSE)*BQ77,"")</f>
        <v/>
      </c>
      <c r="BR76" s="143" t="str">
        <f>IFERROR(VLOOKUP($B76,'Benchmark Data'!$B:$FF,BR$1,FALSE)/VLOOKUP($B75,'Benchmark Data'!$B:$FF,BR$1,FALSE)*BR77,"")</f>
        <v/>
      </c>
      <c r="BS76" s="143" t="str">
        <f>IFERROR(VLOOKUP($B76,'Benchmark Data'!$B:$FF,BS$1,FALSE)/VLOOKUP($B75,'Benchmark Data'!$B:$FF,BS$1,FALSE)*BS77,"")</f>
        <v/>
      </c>
      <c r="BT76" s="143" t="str">
        <f>IFERROR(VLOOKUP($B76,'Benchmark Data'!$B:$FF,BT$1,FALSE)/VLOOKUP($B75,'Benchmark Data'!$B:$FF,BT$1,FALSE)*BT77,"")</f>
        <v/>
      </c>
      <c r="BU76" s="143" t="str">
        <f>IFERROR(VLOOKUP($B76,'Benchmark Data'!$B:$FF,BU$1,FALSE)/VLOOKUP($B75,'Benchmark Data'!$B:$FF,BU$1,FALSE)*BU77,"")</f>
        <v/>
      </c>
      <c r="BV76" s="143" t="str">
        <f>IFERROR(VLOOKUP($B76,'Benchmark Data'!$B:$FF,BV$1,FALSE)/VLOOKUP($B75,'Benchmark Data'!$B:$FF,BV$1,FALSE)*BV77,"")</f>
        <v/>
      </c>
      <c r="BW76" s="143" t="str">
        <f>IFERROR(VLOOKUP($B76,'Benchmark Data'!$B:$FF,BW$1,FALSE)/VLOOKUP($B75,'Benchmark Data'!$B:$FF,BW$1,FALSE)*BW77,"")</f>
        <v/>
      </c>
      <c r="BX76" s="143" t="str">
        <f>IFERROR(VLOOKUP($B76,'Benchmark Data'!$B:$FF,BX$1,FALSE)/VLOOKUP($B75,'Benchmark Data'!$B:$FF,BX$1,FALSE)*BX77,"")</f>
        <v/>
      </c>
      <c r="BY76" s="143" t="str">
        <f>IFERROR(VLOOKUP($B76,'Benchmark Data'!$B:$FF,BY$1,FALSE)/VLOOKUP($B75,'Benchmark Data'!$B:$FF,BY$1,FALSE)*BY77,"")</f>
        <v/>
      </c>
      <c r="BZ76" s="143" t="str">
        <f>IFERROR(VLOOKUP($B76,'Benchmark Data'!$B:$FF,BZ$1,FALSE)/VLOOKUP($B75,'Benchmark Data'!$B:$FF,BZ$1,FALSE)*BZ77,"")</f>
        <v/>
      </c>
      <c r="CA76" s="143" t="str">
        <f>IFERROR(VLOOKUP($B76,'Benchmark Data'!$B:$FF,CA$1,FALSE)/VLOOKUP($B75,'Benchmark Data'!$B:$FF,CA$1,FALSE)*CA77,"")</f>
        <v/>
      </c>
      <c r="CB76" s="143" t="str">
        <f>IFERROR(VLOOKUP($B76,'Benchmark Data'!$B:$FF,CB$1,FALSE)/VLOOKUP($B75,'Benchmark Data'!$B:$FF,CB$1,FALSE)*CB77,"")</f>
        <v/>
      </c>
      <c r="CC76" s="143" t="str">
        <f>IFERROR(VLOOKUP($B76,'Benchmark Data'!$B:$FF,CC$1,FALSE)/VLOOKUP($B75,'Benchmark Data'!$B:$FF,CC$1,FALSE)*CC77,"")</f>
        <v/>
      </c>
      <c r="CD76" s="143" t="str">
        <f>IFERROR(VLOOKUP($B76,'Benchmark Data'!$B:$FF,CD$1,FALSE)/VLOOKUP($B75,'Benchmark Data'!$B:$FF,CD$1,FALSE)*CD77,"")</f>
        <v/>
      </c>
      <c r="CE76" s="143" t="str">
        <f>IFERROR(VLOOKUP($B76,'Benchmark Data'!$B:$FF,CE$1,FALSE)/VLOOKUP($B75,'Benchmark Data'!$B:$FF,CE$1,FALSE)*CE77,"")</f>
        <v/>
      </c>
      <c r="CF76" s="143" t="str">
        <f>IFERROR(VLOOKUP($B76,'Benchmark Data'!$B:$FF,CF$1,FALSE)/VLOOKUP($B75,'Benchmark Data'!$B:$FF,CF$1,FALSE)*CF77,"")</f>
        <v/>
      </c>
      <c r="CG76" s="143" t="str">
        <f>IFERROR(VLOOKUP($B76,'Benchmark Data'!$B:$FF,CG$1,FALSE)/VLOOKUP($B75,'Benchmark Data'!$B:$FF,CG$1,FALSE)*CG77,"")</f>
        <v/>
      </c>
      <c r="CH76" s="156" t="str">
        <f>IFERROR(VLOOKUP($B76,'Benchmark Data'!$B:$FF,CH$1,FALSE)*CH77,"")</f>
        <v/>
      </c>
      <c r="CI76" s="143" t="str">
        <f>IFERROR(VLOOKUP($B76,'Benchmark Data'!$B:$FF,CI$1,FALSE)/VLOOKUP($B75,'Benchmark Data'!$B:$FF,CI$1,FALSE)*CI77,"")</f>
        <v/>
      </c>
      <c r="CJ76" s="143" t="str">
        <f>IFERROR(VLOOKUP($B76,'Benchmark Data'!$B:$FF,CJ$1,FALSE)/VLOOKUP($B75,'Benchmark Data'!$B:$FF,CJ$1,FALSE)*CJ77,"")</f>
        <v/>
      </c>
      <c r="CK76" s="143" t="str">
        <f>IFERROR(VLOOKUP($B76,'Benchmark Data'!$B:$FF,CK$1,FALSE)/VLOOKUP($B75,'Benchmark Data'!$B:$FF,CK$1,FALSE)*CK77,"")</f>
        <v/>
      </c>
      <c r="CL76" s="143" t="str">
        <f>IFERROR(VLOOKUP($B76,'Benchmark Data'!$B:$AAA,CL$1,FALSE)/VLOOKUP($B75,'Benchmark Data'!$B:$AAA,CL$1,FALSE)*CL77,"")</f>
        <v/>
      </c>
      <c r="CM76" s="143" t="str">
        <f>IFERROR(VLOOKUP($B76,'Benchmark Data'!$B:$AAA,CM$1,FALSE)/VLOOKUP($B75,'Benchmark Data'!$B:$AAA,CM$1,FALSE)*CM77,"")</f>
        <v/>
      </c>
      <c r="CN76" s="143" t="str">
        <f>IFERROR(VLOOKUP($B76,'Benchmark Data'!$B:$AAA,CN$1,FALSE)/VLOOKUP($B75,'Benchmark Data'!$B:$AAA,CN$1,FALSE)*CN77,"")</f>
        <v/>
      </c>
      <c r="CO76" s="143" t="str">
        <f>IFERROR(VLOOKUP($B76,'Benchmark Data'!$B:$AAA,CO$1,FALSE)/VLOOKUP($B75,'Benchmark Data'!$B:$AAA,CO$1,FALSE)*CO77,"")</f>
        <v/>
      </c>
      <c r="CP76" s="143" t="str">
        <f>IFERROR(VLOOKUP($B76,'Benchmark Data'!$B:$AAA,CP$1,FALSE)/VLOOKUP($B75,'Benchmark Data'!$B:$AAA,CP$1,FALSE)*CP77,"")</f>
        <v/>
      </c>
      <c r="CQ76" s="143" t="str">
        <f>IFERROR(VLOOKUP($B76,'Benchmark Data'!$B:$AAA,CQ$1,FALSE)/VLOOKUP($B75,'Benchmark Data'!$B:$AAA,CQ$1,FALSE)*CQ77,"")</f>
        <v/>
      </c>
      <c r="CR76" s="143" t="str">
        <f>IFERROR(VLOOKUP($B76,'Benchmark Data'!$B:$AAA,CR$1,FALSE)/VLOOKUP($B75,'Benchmark Data'!$B:$AAA,CR$1,FALSE)*CR77,"")</f>
        <v/>
      </c>
      <c r="CS76" s="143" t="str">
        <f>IFERROR(VLOOKUP($B76,'Benchmark Data'!$B:$AAA,CS$1,FALSE)/VLOOKUP($B75,'Benchmark Data'!$B:$AAA,CS$1,FALSE)*CS77,"")</f>
        <v/>
      </c>
      <c r="CT76" s="143" t="str">
        <f>IFERROR(VLOOKUP($B76,'Benchmark Data'!$B:$AAA,CT$1,FALSE)/VLOOKUP($B75,'Benchmark Data'!$B:$AAA,CT$1,FALSE)*CT77,"")</f>
        <v/>
      </c>
      <c r="CU76" s="143" t="str">
        <f>IFERROR(VLOOKUP($B76,'Benchmark Data'!$B:$AAA,CU$1,FALSE)/VLOOKUP($B75,'Benchmark Data'!$B:$AAA,CU$1,FALSE)*CU77,"")</f>
        <v/>
      </c>
      <c r="CV76" s="143" t="str">
        <f>IFERROR(VLOOKUP($B76,'Benchmark Data'!$B:$AAA,CV$1,FALSE)/VLOOKUP($B75,'Benchmark Data'!$B:$AAA,CV$1,FALSE)*CV77,"")</f>
        <v/>
      </c>
      <c r="CW76" s="143" t="str">
        <f>IFERROR(VLOOKUP($B76,'Benchmark Data'!$B:$AAA,CW$1,FALSE)/VLOOKUP($B75,'Benchmark Data'!$B:$AAA,CW$1,FALSE)*CW77,"")</f>
        <v/>
      </c>
      <c r="CX76" s="143" t="str">
        <f>IFERROR(VLOOKUP($B76,'Benchmark Data'!$B:$AAA,CX$1,FALSE)/VLOOKUP($B75,'Benchmark Data'!$B:$AAA,CX$1,FALSE)*CX77,"")</f>
        <v/>
      </c>
      <c r="CY76" s="143" t="str">
        <f>IFERROR(VLOOKUP($B76,'Benchmark Data'!$B:$AAA,CY$1,FALSE)/VLOOKUP($B75,'Benchmark Data'!$B:$AAA,CY$1,FALSE)*CY77,"")</f>
        <v/>
      </c>
      <c r="CZ76" s="143" t="str">
        <f>IFERROR(VLOOKUP($B76,'Benchmark Data'!$B:$AAA,CZ$1,FALSE)/VLOOKUP($B75,'Benchmark Data'!$B:$AAA,CZ$1,FALSE)*CZ77,"")</f>
        <v/>
      </c>
      <c r="DA76" s="143" t="str">
        <f>IFERROR(VLOOKUP($B76,'Benchmark Data'!$B:$AAA,DA$1,FALSE)/VLOOKUP($B75,'Benchmark Data'!$B:$AAA,DA$1,FALSE)*DA77,"")</f>
        <v/>
      </c>
      <c r="DB76" s="143" t="str">
        <f>IFERROR(VLOOKUP($B76,'Benchmark Data'!$B:$AAA,DB$1,FALSE)/VLOOKUP($B75,'Benchmark Data'!$B:$AAA,DB$1,FALSE)*DB77,"")</f>
        <v/>
      </c>
      <c r="DC76" s="143" t="str">
        <f>IFERROR(VLOOKUP($B76,'Benchmark Data'!$B:$AAA,DC$1,FALSE)/VLOOKUP($B75,'Benchmark Data'!$B:$AAA,DC$1,FALSE)*DC77,"")</f>
        <v/>
      </c>
      <c r="DD76" s="143" t="str">
        <f>IFERROR(VLOOKUP($B76,'Benchmark Data'!$B:$AAA,DD$1,FALSE)/VLOOKUP($B75,'Benchmark Data'!$B:$AAA,DD$1,FALSE)*DD77,"")</f>
        <v/>
      </c>
      <c r="DE76" s="143" t="str">
        <f>IFERROR(VLOOKUP($B76,'Benchmark Data'!$B:$AAA,DE$1,FALSE)/VLOOKUP($B75,'Benchmark Data'!$B:$AAA,DE$1,FALSE)*DE77,"")</f>
        <v/>
      </c>
      <c r="DF76" s="143" t="str">
        <f>IFERROR(VLOOKUP($B76,'Benchmark Data'!$B:$AAA,DF$1,FALSE)/VLOOKUP($B75,'Benchmark Data'!$B:$AAA,DF$1,FALSE)*DF77,"")</f>
        <v/>
      </c>
      <c r="DG76" s="143" t="str">
        <f>IFERROR(VLOOKUP($B76,'Benchmark Data'!$B:$AAA,DG$1,FALSE)/VLOOKUP($B75,'Benchmark Data'!$B:$AAA,DG$1,FALSE)*DG77,"")</f>
        <v/>
      </c>
      <c r="DH76" s="143" t="str">
        <f>IFERROR(VLOOKUP($B76,'Benchmark Data'!$B:$AAA,DH$1,FALSE)/VLOOKUP($B75,'Benchmark Data'!$B:$AAA,DH$1,FALSE)*DH77,"")</f>
        <v/>
      </c>
      <c r="DI76" s="143" t="str">
        <f>IFERROR(VLOOKUP($B76,'Benchmark Data'!$B:$AAA,DI$1,FALSE)/VLOOKUP($B75,'Benchmark Data'!$B:$AAA,DI$1,FALSE)*DI77,"")</f>
        <v/>
      </c>
    </row>
    <row r="77" spans="1:113">
      <c r="A77" s="94">
        <f t="shared" si="35"/>
        <v>124</v>
      </c>
      <c r="B77" s="168">
        <f t="shared" si="36"/>
        <v>42308</v>
      </c>
      <c r="C77" s="143">
        <f>IFERROR(VLOOKUP($B77,'Benchmark Data'!$B:$FF,C$1,FALSE)/VLOOKUP($B76,'Benchmark Data'!$B:$FF,C$1,FALSE)*C78,"")</f>
        <v>8.4502967729063734</v>
      </c>
      <c r="D77" s="143" t="str">
        <f>IFERROR(VLOOKUP($B77,'Benchmark Data'!$B:$FF,D$1,FALSE)/VLOOKUP($B76,'Benchmark Data'!$B:$FF,D$1,FALSE)*D78,"")</f>
        <v/>
      </c>
      <c r="E77" s="143" t="str">
        <f>IFERROR(VLOOKUP($B77,'Benchmark Data'!$B:$FF,E$1,FALSE)/VLOOKUP($B76,'Benchmark Data'!$B:$FF,E$1,FALSE)*E78,"")</f>
        <v/>
      </c>
      <c r="F77" s="143" t="str">
        <f>IFERROR(VLOOKUP($B77,'Benchmark Data'!$B:$FF,F$1,FALSE)/VLOOKUP($B76,'Benchmark Data'!$B:$FF,F$1,FALSE)*F78,"")</f>
        <v/>
      </c>
      <c r="G77" s="143" t="str">
        <f>IFERROR(VLOOKUP($B77,'Benchmark Data'!$B:$FF,G$1,FALSE)/VLOOKUP($B76,'Benchmark Data'!$B:$FF,G$1,FALSE)*G78,"")</f>
        <v/>
      </c>
      <c r="H77" s="143" t="str">
        <f>IFERROR(VLOOKUP($B77,'Benchmark Data'!$B:$FF,H$1,FALSE)/VLOOKUP($B76,'Benchmark Data'!$B:$FF,H$1,FALSE)*H78,"")</f>
        <v/>
      </c>
      <c r="I77" s="143" t="str">
        <f>IFERROR(VLOOKUP($B77,'Benchmark Data'!$B:$FF,I$1,FALSE)/VLOOKUP($B76,'Benchmark Data'!$B:$FF,I$1,FALSE)*I78,"")</f>
        <v/>
      </c>
      <c r="J77" s="143" t="str">
        <f>IFERROR(VLOOKUP($B77,'Benchmark Data'!$B:$FF,J$1,FALSE)/VLOOKUP($B76,'Benchmark Data'!$B:$FF,J$1,FALSE)*J78,"")</f>
        <v/>
      </c>
      <c r="K77" s="156" t="str">
        <f>IFERROR(VLOOKUP($B77,'Benchmark Data'!$B:$FF,K$1,FALSE)*K78,"")</f>
        <v/>
      </c>
      <c r="L77" s="156" t="str">
        <f>IFERROR(VLOOKUP($B77,'Benchmark Data'!$B:$FF,L$1,FALSE)*L78,"")</f>
        <v/>
      </c>
      <c r="M77" s="156" t="str">
        <f>IFERROR(VLOOKUP($B77,'Benchmark Data'!$B:$FF,M$1,FALSE)*M78,"")</f>
        <v/>
      </c>
      <c r="N77" s="143" t="str">
        <f>IFERROR(VLOOKUP($B77,'Benchmark Data'!$B:$FF,N$1,FALSE)/VLOOKUP($B76,'Benchmark Data'!$B:$FF,N$1,FALSE)*N78,"")</f>
        <v/>
      </c>
      <c r="O77" s="143">
        <f>IFERROR(VLOOKUP($B77,'Benchmark Data'!$B:$FF,O$1,FALSE)/VLOOKUP($B76,'Benchmark Data'!$B:$FF,O$1,FALSE)*O78,"")</f>
        <v>2.3746492869718332</v>
      </c>
      <c r="P77" s="143">
        <f>IFERROR(VLOOKUP($B77,'Benchmark Data'!$B:$FF,P$1,FALSE)/VLOOKUP($B76,'Benchmark Data'!$B:$FF,P$1,FALSE)*P78,"")</f>
        <v>2.3223173405903221</v>
      </c>
      <c r="Q77" s="156">
        <f>IFERROR(VLOOKUP($B77,'Benchmark Data'!$B:$FF,Q$1,FALSE)*Q78,"")</f>
        <v>2.6361774640764546</v>
      </c>
      <c r="R77" s="156">
        <f>IFERROR(VLOOKUP($B77,'Benchmark Data'!$B:$FF,R$1,FALSE)*R78,"")</f>
        <v>2.6361774640764546</v>
      </c>
      <c r="S77" s="156">
        <f>IFERROR(VLOOKUP($B77,'Benchmark Data'!$B:$FF,S$1,FALSE)*S78,"")</f>
        <v>2.6361774640764546</v>
      </c>
      <c r="T77" s="156">
        <f>IFERROR(VLOOKUP($B77,'Benchmark Data'!$B:$FF,T$1,FALSE)*T78,"")</f>
        <v>2.6361774640764546</v>
      </c>
      <c r="U77" s="156">
        <f>IFERROR(VLOOKUP($B77,'Benchmark Data'!$B:$FF,U$1,FALSE)*U78,"")</f>
        <v>2.6361774640764546</v>
      </c>
      <c r="V77" s="143">
        <f>IFERROR(VLOOKUP($B77,'Benchmark Data'!$B:$FF,V$1,FALSE)/VLOOKUP($B76,'Benchmark Data'!$B:$FF,V$1,FALSE)*V78,"")</f>
        <v>3.2740486472093271</v>
      </c>
      <c r="W77" s="143">
        <f>IFERROR(VLOOKUP($B77,'Benchmark Data'!$B:$FF,W$1,FALSE)/VLOOKUP($B76,'Benchmark Data'!$B:$FF,W$1,FALSE)*W78,"")</f>
        <v>3.2740486472093271</v>
      </c>
      <c r="X77" s="143">
        <f>IFERROR(VLOOKUP($B77,'Benchmark Data'!$B:$FF,X$1,FALSE)/VLOOKUP($B76,'Benchmark Data'!$B:$FF,X$1,FALSE)*X78,"")</f>
        <v>3.2740486472093271</v>
      </c>
      <c r="Y77" s="143">
        <f>IFERROR(VLOOKUP($B77,'Benchmark Data'!$B:$FF,Y$1,FALSE)/VLOOKUP($B76,'Benchmark Data'!$B:$FF,Y$1,FALSE)*Y78,"")</f>
        <v>3.2740486472093271</v>
      </c>
      <c r="Z77" s="143">
        <f>IFERROR(VLOOKUP($B77,'Benchmark Data'!$B:$FF,Z$1,FALSE)/VLOOKUP($B76,'Benchmark Data'!$B:$FF,Z$1,FALSE)*Z78,"")</f>
        <v>3.2740486472093271</v>
      </c>
      <c r="AA77" s="143">
        <f>IFERROR(VLOOKUP($B77,'Benchmark Data'!$B:$FF,AA$1,FALSE)/VLOOKUP($B76,'Benchmark Data'!$B:$FF,AA$1,FALSE)*AA78,"")</f>
        <v>3.8704996617945495</v>
      </c>
      <c r="AB77" s="143" t="str">
        <f>IFERROR(VLOOKUP($B77,'Benchmark Data'!$B:$FF,AB$1,FALSE)/VLOOKUP($B76,'Benchmark Data'!$B:$FF,AB$1,FALSE)*AB78,"")</f>
        <v/>
      </c>
      <c r="AC77" s="143">
        <f>IFERROR(VLOOKUP($B77,'Benchmark Data'!$B:$FF,AC$1,FALSE)/VLOOKUP($B76,'Benchmark Data'!$B:$FF,AC$1,FALSE)*AC78,"")</f>
        <v>3.8704996617945495</v>
      </c>
      <c r="AD77" s="143" t="str">
        <f>IFERROR(VLOOKUP($B77,'Benchmark Data'!$B:$FF,AD$1,FALSE)/VLOOKUP($B76,'Benchmark Data'!$B:$FF,AD$1,FALSE)*AD78,"")</f>
        <v/>
      </c>
      <c r="AE77" s="143" t="str">
        <f>IFERROR(VLOOKUP($B77,'Benchmark Data'!$B:$FF,AE$1,FALSE)/VLOOKUP($B76,'Benchmark Data'!$B:$FF,AE$1,FALSE)*AE78,"")</f>
        <v/>
      </c>
      <c r="AF77" s="143">
        <f>IFERROR(VLOOKUP($B77,'Benchmark Data'!$B:$FF,AF$1,FALSE)/VLOOKUP($B76,'Benchmark Data'!$B:$FF,AF$1,FALSE)*AF78,"")</f>
        <v>2.3642629778608293</v>
      </c>
      <c r="AG77" s="143" t="str">
        <f>IFERROR(VLOOKUP($B77,'Benchmark Data'!$B:$FF,AG$1,FALSE)/VLOOKUP($B76,'Benchmark Data'!$B:$FF,AG$1,FALSE)*AG78,"")</f>
        <v/>
      </c>
      <c r="AH77" s="143" t="str">
        <f>IFERROR(VLOOKUP($B77,'Benchmark Data'!$B:$FF,AH$1,FALSE)/VLOOKUP($B76,'Benchmark Data'!$B:$FF,AH$1,FALSE)*AH78,"")</f>
        <v/>
      </c>
      <c r="AI77" s="143" t="str">
        <f>IFERROR(VLOOKUP($B77,'Benchmark Data'!$B:$FF,AI$1,FALSE)/VLOOKUP($B76,'Benchmark Data'!$B:$FF,AI$1,FALSE)*AI78,"")</f>
        <v/>
      </c>
      <c r="AJ77" s="143" t="str">
        <f>IFERROR(VLOOKUP($B77,'Benchmark Data'!$B:$FF,AJ$1,FALSE)/VLOOKUP($B76,'Benchmark Data'!$B:$FF,AJ$1,FALSE)*AJ78,"")</f>
        <v/>
      </c>
      <c r="AK77" s="143" t="str">
        <f>IFERROR(VLOOKUP($B77,'Benchmark Data'!$B:$FF,AK$1,FALSE)/VLOOKUP($B76,'Benchmark Data'!$B:$FF,AK$1,FALSE)*AK78,"")</f>
        <v/>
      </c>
      <c r="AL77" s="143" t="str">
        <f>IFERROR(VLOOKUP($B77,'Benchmark Data'!$B:$FF,AL$1,FALSE)/VLOOKUP($B76,'Benchmark Data'!$B:$FF,AL$1,FALSE)*AL78,"")</f>
        <v/>
      </c>
      <c r="AM77" s="143" t="str">
        <f>IFERROR(VLOOKUP($B77,'Benchmark Data'!$B:$FF,AM$1,FALSE)/VLOOKUP($B76,'Benchmark Data'!$B:$FF,AM$1,FALSE)*AM78,"")</f>
        <v/>
      </c>
      <c r="AN77" s="143" t="str">
        <f>IFERROR(VLOOKUP($B77,'Benchmark Data'!$B:$FF,AN$1,FALSE)/VLOOKUP($B76,'Benchmark Data'!$B:$FF,AN$1,FALSE)*AN78,"")</f>
        <v/>
      </c>
      <c r="AO77" s="143" t="str">
        <f>IFERROR(VLOOKUP($B77,'Benchmark Data'!$B:$FF,AO$1,FALSE)/VLOOKUP($B76,'Benchmark Data'!$B:$FF,AO$1,FALSE)*AO78,"")</f>
        <v/>
      </c>
      <c r="AP77" s="143" t="str">
        <f>IFERROR(VLOOKUP($B77,'Benchmark Data'!$B:$FF,AP$1,FALSE)/VLOOKUP($B76,'Benchmark Data'!$B:$FF,AP$1,FALSE)*AP78,"")</f>
        <v/>
      </c>
      <c r="AQ77" s="143" t="str">
        <f>IFERROR(VLOOKUP($B77,'Benchmark Data'!$B:$FF,AQ$1,FALSE)/VLOOKUP($B76,'Benchmark Data'!$B:$FF,AQ$1,FALSE)*AQ78,"")</f>
        <v/>
      </c>
      <c r="AR77" s="143" t="str">
        <f>IFERROR(VLOOKUP($B77,'Benchmark Data'!$B:$FF,AR$1,FALSE)/VLOOKUP($B76,'Benchmark Data'!$B:$FF,AR$1,FALSE)*AR78,"")</f>
        <v/>
      </c>
      <c r="AS77" s="143" t="str">
        <f>IFERROR(VLOOKUP($B77,'Benchmark Data'!$B:$FF,AS$1,FALSE)/VLOOKUP($B76,'Benchmark Data'!$B:$FF,AS$1,FALSE)*AS78,"")</f>
        <v/>
      </c>
      <c r="AT77" s="143" t="str">
        <f>IFERROR(VLOOKUP($B77,'Benchmark Data'!$B:$FF,AT$1,FALSE)/VLOOKUP($B76,'Benchmark Data'!$B:$FF,AT$1,FALSE)*AT78,"")</f>
        <v/>
      </c>
      <c r="AU77" s="143" t="str">
        <f>IFERROR(VLOOKUP($B77,'Benchmark Data'!$B:$FF,AU$1,FALSE)/VLOOKUP($B76,'Benchmark Data'!$B:$FF,AU$1,FALSE)*AU78,"")</f>
        <v/>
      </c>
      <c r="AV77" s="143" t="str">
        <f>IFERROR(VLOOKUP($B77,'Benchmark Data'!$B:$FF,AV$1,FALSE)/VLOOKUP($B76,'Benchmark Data'!$B:$FF,AV$1,FALSE)*AV78,"")</f>
        <v/>
      </c>
      <c r="AW77" s="143" t="str">
        <f>IFERROR(VLOOKUP($B77,'Benchmark Data'!$B:$FF,AW$1,FALSE)/VLOOKUP($B76,'Benchmark Data'!$B:$FF,AW$1,FALSE)*AW78,"")</f>
        <v/>
      </c>
      <c r="AX77" s="143" t="str">
        <f>IFERROR(VLOOKUP($B77,'Benchmark Data'!$B:$FF,AX$1,FALSE)/VLOOKUP($B76,'Benchmark Data'!$B:$FF,AX$1,FALSE)*AX78,"")</f>
        <v/>
      </c>
      <c r="AY77" s="143" t="str">
        <f>IFERROR(VLOOKUP($B77,'Benchmark Data'!$B:$FF,AY$1,FALSE)/VLOOKUP($B76,'Benchmark Data'!$B:$FF,AY$1,FALSE)*AY78,"")</f>
        <v/>
      </c>
      <c r="AZ77" s="156" t="str">
        <f>IFERROR(VLOOKUP($B77,'Benchmark Data'!$B:$FF,AZ$1,FALSE)*AZ78,"")</f>
        <v/>
      </c>
      <c r="BA77" s="156" t="str">
        <f>IFERROR(VLOOKUP($B77,'Benchmark Data'!$B:$FF,BA$1,FALSE)*BA78,"")</f>
        <v/>
      </c>
      <c r="BB77" s="143" t="str">
        <f>IFERROR(VLOOKUP($B77,'Benchmark Data'!$B:$FF,BB$1,FALSE)/VLOOKUP($B76,'Benchmark Data'!$B:$FF,BB$1,FALSE)*BB78,"")</f>
        <v/>
      </c>
      <c r="BC77" s="143" t="str">
        <f>IFERROR(VLOOKUP($B77,'Benchmark Data'!$B:$FF,BC$1,FALSE)/VLOOKUP($B76,'Benchmark Data'!$B:$FF,BC$1,FALSE)*BC78,"")</f>
        <v/>
      </c>
      <c r="BD77" s="143" t="str">
        <f>IFERROR(VLOOKUP($B77,'Benchmark Data'!$B:$FF,BD$1,FALSE)/VLOOKUP($B76,'Benchmark Data'!$B:$FF,BD$1,FALSE)*BD78,"")</f>
        <v/>
      </c>
      <c r="BE77" s="143" t="str">
        <f>IFERROR(VLOOKUP($B77,'Benchmark Data'!$B:$FF,BE$1,FALSE)/VLOOKUP($B76,'Benchmark Data'!$B:$FF,BE$1,FALSE)*BE78,"")</f>
        <v/>
      </c>
      <c r="BF77" s="143" t="str">
        <f>IFERROR(VLOOKUP($B77,'Benchmark Data'!$B:$FF,BF$1,FALSE)/VLOOKUP($B76,'Benchmark Data'!$B:$FF,BF$1,FALSE)*BF78,"")</f>
        <v/>
      </c>
      <c r="BG77" s="143" t="str">
        <f>IFERROR(VLOOKUP($B77,'Benchmark Data'!$B:$FF,BG$1,FALSE)/VLOOKUP($B76,'Benchmark Data'!$B:$FF,BG$1,FALSE)*BG78,"")</f>
        <v/>
      </c>
      <c r="BH77" s="143" t="str">
        <f>IFERROR(VLOOKUP($B77,'Benchmark Data'!$B:$FF,BH$1,FALSE)/VLOOKUP($B76,'Benchmark Data'!$B:$FF,BH$1,FALSE)*BH78,"")</f>
        <v/>
      </c>
      <c r="BI77" s="143" t="str">
        <f>IFERROR(VLOOKUP($B77,'Benchmark Data'!$B:$FF,BI$1,FALSE)/VLOOKUP($B76,'Benchmark Data'!$B:$FF,BI$1,FALSE)*BI78,"")</f>
        <v/>
      </c>
      <c r="BJ77" s="143" t="str">
        <f>IFERROR(VLOOKUP($B77,'Benchmark Data'!$B:$FF,BJ$1,FALSE)/VLOOKUP($B76,'Benchmark Data'!$B:$FF,BJ$1,FALSE)*BJ78,"")</f>
        <v/>
      </c>
      <c r="BK77" s="143" t="str">
        <f>IFERROR(VLOOKUP($B77,'Benchmark Data'!$B:$FF,BK$1,FALSE)/VLOOKUP($B76,'Benchmark Data'!$B:$FF,BK$1,FALSE)*BK78,"")</f>
        <v/>
      </c>
      <c r="BL77" s="143" t="str">
        <f>IFERROR(VLOOKUP($B77,'Benchmark Data'!$B:$FF,BL$1,FALSE)/VLOOKUP($B76,'Benchmark Data'!$B:$FF,BL$1,FALSE)*BL78,"")</f>
        <v/>
      </c>
      <c r="BM77" s="143" t="str">
        <f>IFERROR(VLOOKUP($B77,'Benchmark Data'!$B:$FF,BM$1,FALSE)/VLOOKUP($B76,'Benchmark Data'!$B:$FF,BM$1,FALSE)*BM78,"")</f>
        <v/>
      </c>
      <c r="BN77" s="143" t="str">
        <f>IFERROR(VLOOKUP($B77,'Benchmark Data'!$B:$FF,BN$1,FALSE)/VLOOKUP($B76,'Benchmark Data'!$B:$FF,BN$1,FALSE)*BN78,"")</f>
        <v/>
      </c>
      <c r="BO77" s="143" t="str">
        <f>IFERROR(VLOOKUP($B77,'Benchmark Data'!$B:$FF,BO$1,FALSE)/VLOOKUP($B76,'Benchmark Data'!$B:$FF,BO$1,FALSE)*BO78,"")</f>
        <v/>
      </c>
      <c r="BP77" s="143" t="str">
        <f>IFERROR(VLOOKUP($B77,'Benchmark Data'!$B:$FF,BP$1,FALSE)/VLOOKUP($B76,'Benchmark Data'!$B:$FF,BP$1,FALSE)*BP78,"")</f>
        <v/>
      </c>
      <c r="BQ77" s="143" t="str">
        <f>IFERROR(VLOOKUP($B77,'Benchmark Data'!$B:$FF,BQ$1,FALSE)/VLOOKUP($B76,'Benchmark Data'!$B:$FF,BQ$1,FALSE)*BQ78,"")</f>
        <v/>
      </c>
      <c r="BR77" s="143" t="str">
        <f>IFERROR(VLOOKUP($B77,'Benchmark Data'!$B:$FF,BR$1,FALSE)/VLOOKUP($B76,'Benchmark Data'!$B:$FF,BR$1,FALSE)*BR78,"")</f>
        <v/>
      </c>
      <c r="BS77" s="143" t="str">
        <f>IFERROR(VLOOKUP($B77,'Benchmark Data'!$B:$FF,BS$1,FALSE)/VLOOKUP($B76,'Benchmark Data'!$B:$FF,BS$1,FALSE)*BS78,"")</f>
        <v/>
      </c>
      <c r="BT77" s="143" t="str">
        <f>IFERROR(VLOOKUP($B77,'Benchmark Data'!$B:$FF,BT$1,FALSE)/VLOOKUP($B76,'Benchmark Data'!$B:$FF,BT$1,FALSE)*BT78,"")</f>
        <v/>
      </c>
      <c r="BU77" s="143" t="str">
        <f>IFERROR(VLOOKUP($B77,'Benchmark Data'!$B:$FF,BU$1,FALSE)/VLOOKUP($B76,'Benchmark Data'!$B:$FF,BU$1,FALSE)*BU78,"")</f>
        <v/>
      </c>
      <c r="BV77" s="143" t="str">
        <f>IFERROR(VLOOKUP($B77,'Benchmark Data'!$B:$FF,BV$1,FALSE)/VLOOKUP($B76,'Benchmark Data'!$B:$FF,BV$1,FALSE)*BV78,"")</f>
        <v/>
      </c>
      <c r="BW77" s="143" t="str">
        <f>IFERROR(VLOOKUP($B77,'Benchmark Data'!$B:$FF,BW$1,FALSE)/VLOOKUP($B76,'Benchmark Data'!$B:$FF,BW$1,FALSE)*BW78,"")</f>
        <v/>
      </c>
      <c r="BX77" s="143" t="str">
        <f>IFERROR(VLOOKUP($B77,'Benchmark Data'!$B:$FF,BX$1,FALSE)/VLOOKUP($B76,'Benchmark Data'!$B:$FF,BX$1,FALSE)*BX78,"")</f>
        <v/>
      </c>
      <c r="BY77" s="143" t="str">
        <f>IFERROR(VLOOKUP($B77,'Benchmark Data'!$B:$FF,BY$1,FALSE)/VLOOKUP($B76,'Benchmark Data'!$B:$FF,BY$1,FALSE)*BY78,"")</f>
        <v/>
      </c>
      <c r="BZ77" s="143" t="str">
        <f>IFERROR(VLOOKUP($B77,'Benchmark Data'!$B:$FF,BZ$1,FALSE)/VLOOKUP($B76,'Benchmark Data'!$B:$FF,BZ$1,FALSE)*BZ78,"")</f>
        <v/>
      </c>
      <c r="CA77" s="143" t="str">
        <f>IFERROR(VLOOKUP($B77,'Benchmark Data'!$B:$FF,CA$1,FALSE)/VLOOKUP($B76,'Benchmark Data'!$B:$FF,CA$1,FALSE)*CA78,"")</f>
        <v/>
      </c>
      <c r="CB77" s="143" t="str">
        <f>IFERROR(VLOOKUP($B77,'Benchmark Data'!$B:$FF,CB$1,FALSE)/VLOOKUP($B76,'Benchmark Data'!$B:$FF,CB$1,FALSE)*CB78,"")</f>
        <v/>
      </c>
      <c r="CC77" s="143" t="str">
        <f>IFERROR(VLOOKUP($B77,'Benchmark Data'!$B:$FF,CC$1,FALSE)/VLOOKUP($B76,'Benchmark Data'!$B:$FF,CC$1,FALSE)*CC78,"")</f>
        <v/>
      </c>
      <c r="CD77" s="143" t="str">
        <f>IFERROR(VLOOKUP($B77,'Benchmark Data'!$B:$FF,CD$1,FALSE)/VLOOKUP($B76,'Benchmark Data'!$B:$FF,CD$1,FALSE)*CD78,"")</f>
        <v/>
      </c>
      <c r="CE77" s="143" t="str">
        <f>IFERROR(VLOOKUP($B77,'Benchmark Data'!$B:$FF,CE$1,FALSE)/VLOOKUP($B76,'Benchmark Data'!$B:$FF,CE$1,FALSE)*CE78,"")</f>
        <v/>
      </c>
      <c r="CF77" s="143" t="str">
        <f>IFERROR(VLOOKUP($B77,'Benchmark Data'!$B:$FF,CF$1,FALSE)/VLOOKUP($B76,'Benchmark Data'!$B:$FF,CF$1,FALSE)*CF78,"")</f>
        <v/>
      </c>
      <c r="CG77" s="143" t="str">
        <f>IFERROR(VLOOKUP($B77,'Benchmark Data'!$B:$FF,CG$1,FALSE)/VLOOKUP($B76,'Benchmark Data'!$B:$FF,CG$1,FALSE)*CG78,"")</f>
        <v/>
      </c>
      <c r="CH77" s="156" t="str">
        <f>IFERROR(VLOOKUP($B77,'Benchmark Data'!$B:$FF,CH$1,FALSE)*CH78,"")</f>
        <v/>
      </c>
      <c r="CI77" s="143" t="str">
        <f>IFERROR(VLOOKUP($B77,'Benchmark Data'!$B:$FF,CI$1,FALSE)/VLOOKUP($B76,'Benchmark Data'!$B:$FF,CI$1,FALSE)*CI78,"")</f>
        <v/>
      </c>
      <c r="CJ77" s="143" t="str">
        <f>IFERROR(VLOOKUP($B77,'Benchmark Data'!$B:$FF,CJ$1,FALSE)/VLOOKUP($B76,'Benchmark Data'!$B:$FF,CJ$1,FALSE)*CJ78,"")</f>
        <v/>
      </c>
      <c r="CK77" s="143" t="str">
        <f>IFERROR(VLOOKUP($B77,'Benchmark Data'!$B:$FF,CK$1,FALSE)/VLOOKUP($B76,'Benchmark Data'!$B:$FF,CK$1,FALSE)*CK78,"")</f>
        <v/>
      </c>
      <c r="CL77" s="143" t="str">
        <f>IFERROR(VLOOKUP($B77,'Benchmark Data'!$B:$AAA,CL$1,FALSE)/VLOOKUP($B76,'Benchmark Data'!$B:$AAA,CL$1,FALSE)*CL78,"")</f>
        <v/>
      </c>
      <c r="CM77" s="143" t="str">
        <f>IFERROR(VLOOKUP($B77,'Benchmark Data'!$B:$AAA,CM$1,FALSE)/VLOOKUP($B76,'Benchmark Data'!$B:$AAA,CM$1,FALSE)*CM78,"")</f>
        <v/>
      </c>
      <c r="CN77" s="143" t="str">
        <f>IFERROR(VLOOKUP($B77,'Benchmark Data'!$B:$AAA,CN$1,FALSE)/VLOOKUP($B76,'Benchmark Data'!$B:$AAA,CN$1,FALSE)*CN78,"")</f>
        <v/>
      </c>
      <c r="CO77" s="143" t="str">
        <f>IFERROR(VLOOKUP($B77,'Benchmark Data'!$B:$AAA,CO$1,FALSE)/VLOOKUP($B76,'Benchmark Data'!$B:$AAA,CO$1,FALSE)*CO78,"")</f>
        <v/>
      </c>
      <c r="CP77" s="143" t="str">
        <f>IFERROR(VLOOKUP($B77,'Benchmark Data'!$B:$AAA,CP$1,FALSE)/VLOOKUP($B76,'Benchmark Data'!$B:$AAA,CP$1,FALSE)*CP78,"")</f>
        <v/>
      </c>
      <c r="CQ77" s="143" t="str">
        <f>IFERROR(VLOOKUP($B77,'Benchmark Data'!$B:$AAA,CQ$1,FALSE)/VLOOKUP($B76,'Benchmark Data'!$B:$AAA,CQ$1,FALSE)*CQ78,"")</f>
        <v/>
      </c>
      <c r="CR77" s="143" t="str">
        <f>IFERROR(VLOOKUP($B77,'Benchmark Data'!$B:$AAA,CR$1,FALSE)/VLOOKUP($B76,'Benchmark Data'!$B:$AAA,CR$1,FALSE)*CR78,"")</f>
        <v/>
      </c>
      <c r="CS77" s="143" t="str">
        <f>IFERROR(VLOOKUP($B77,'Benchmark Data'!$B:$AAA,CS$1,FALSE)/VLOOKUP($B76,'Benchmark Data'!$B:$AAA,CS$1,FALSE)*CS78,"")</f>
        <v/>
      </c>
      <c r="CT77" s="143" t="str">
        <f>IFERROR(VLOOKUP($B77,'Benchmark Data'!$B:$AAA,CT$1,FALSE)/VLOOKUP($B76,'Benchmark Data'!$B:$AAA,CT$1,FALSE)*CT78,"")</f>
        <v/>
      </c>
      <c r="CU77" s="143" t="str">
        <f>IFERROR(VLOOKUP($B77,'Benchmark Data'!$B:$AAA,CU$1,FALSE)/VLOOKUP($B76,'Benchmark Data'!$B:$AAA,CU$1,FALSE)*CU78,"")</f>
        <v/>
      </c>
      <c r="CV77" s="143" t="str">
        <f>IFERROR(VLOOKUP($B77,'Benchmark Data'!$B:$AAA,CV$1,FALSE)/VLOOKUP($B76,'Benchmark Data'!$B:$AAA,CV$1,FALSE)*CV78,"")</f>
        <v/>
      </c>
      <c r="CW77" s="143" t="str">
        <f>IFERROR(VLOOKUP($B77,'Benchmark Data'!$B:$AAA,CW$1,FALSE)/VLOOKUP($B76,'Benchmark Data'!$B:$AAA,CW$1,FALSE)*CW78,"")</f>
        <v/>
      </c>
      <c r="CX77" s="143" t="str">
        <f>IFERROR(VLOOKUP($B77,'Benchmark Data'!$B:$AAA,CX$1,FALSE)/VLOOKUP($B76,'Benchmark Data'!$B:$AAA,CX$1,FALSE)*CX78,"")</f>
        <v/>
      </c>
      <c r="CY77" s="143" t="str">
        <f>IFERROR(VLOOKUP($B77,'Benchmark Data'!$B:$AAA,CY$1,FALSE)/VLOOKUP($B76,'Benchmark Data'!$B:$AAA,CY$1,FALSE)*CY78,"")</f>
        <v/>
      </c>
      <c r="CZ77" s="143" t="str">
        <f>IFERROR(VLOOKUP($B77,'Benchmark Data'!$B:$AAA,CZ$1,FALSE)/VLOOKUP($B76,'Benchmark Data'!$B:$AAA,CZ$1,FALSE)*CZ78,"")</f>
        <v/>
      </c>
      <c r="DA77" s="143" t="str">
        <f>IFERROR(VLOOKUP($B77,'Benchmark Data'!$B:$AAA,DA$1,FALSE)/VLOOKUP($B76,'Benchmark Data'!$B:$AAA,DA$1,FALSE)*DA78,"")</f>
        <v/>
      </c>
      <c r="DB77" s="143" t="str">
        <f>IFERROR(VLOOKUP($B77,'Benchmark Data'!$B:$AAA,DB$1,FALSE)/VLOOKUP($B76,'Benchmark Data'!$B:$AAA,DB$1,FALSE)*DB78,"")</f>
        <v/>
      </c>
      <c r="DC77" s="143" t="str">
        <f>IFERROR(VLOOKUP($B77,'Benchmark Data'!$B:$AAA,DC$1,FALSE)/VLOOKUP($B76,'Benchmark Data'!$B:$AAA,DC$1,FALSE)*DC78,"")</f>
        <v/>
      </c>
      <c r="DD77" s="143" t="str">
        <f>IFERROR(VLOOKUP($B77,'Benchmark Data'!$B:$AAA,DD$1,FALSE)/VLOOKUP($B76,'Benchmark Data'!$B:$AAA,DD$1,FALSE)*DD78,"")</f>
        <v/>
      </c>
      <c r="DE77" s="143" t="str">
        <f>IFERROR(VLOOKUP($B77,'Benchmark Data'!$B:$AAA,DE$1,FALSE)/VLOOKUP($B76,'Benchmark Data'!$B:$AAA,DE$1,FALSE)*DE78,"")</f>
        <v/>
      </c>
      <c r="DF77" s="143" t="str">
        <f>IFERROR(VLOOKUP($B77,'Benchmark Data'!$B:$AAA,DF$1,FALSE)/VLOOKUP($B76,'Benchmark Data'!$B:$AAA,DF$1,FALSE)*DF78,"")</f>
        <v/>
      </c>
      <c r="DG77" s="143" t="str">
        <f>IFERROR(VLOOKUP($B77,'Benchmark Data'!$B:$AAA,DG$1,FALSE)/VLOOKUP($B76,'Benchmark Data'!$B:$AAA,DG$1,FALSE)*DG78,"")</f>
        <v/>
      </c>
      <c r="DH77" s="143" t="str">
        <f>IFERROR(VLOOKUP($B77,'Benchmark Data'!$B:$AAA,DH$1,FALSE)/VLOOKUP($B76,'Benchmark Data'!$B:$AAA,DH$1,FALSE)*DH78,"")</f>
        <v/>
      </c>
      <c r="DI77" s="143" t="str">
        <f>IFERROR(VLOOKUP($B77,'Benchmark Data'!$B:$AAA,DI$1,FALSE)/VLOOKUP($B76,'Benchmark Data'!$B:$AAA,DI$1,FALSE)*DI78,"")</f>
        <v/>
      </c>
    </row>
    <row r="78" spans="1:113">
      <c r="A78" s="94">
        <f t="shared" si="35"/>
        <v>123</v>
      </c>
      <c r="B78" s="168">
        <f t="shared" si="36"/>
        <v>42338</v>
      </c>
      <c r="C78" s="143">
        <f>IFERROR(VLOOKUP($B78,'Benchmark Data'!$B:$FF,C$1,FALSE)/VLOOKUP($B77,'Benchmark Data'!$B:$FF,C$1,FALSE)*C79,"")</f>
        <v>7.6535959522948973</v>
      </c>
      <c r="D78" s="143" t="str">
        <f>IFERROR(VLOOKUP($B78,'Benchmark Data'!$B:$FF,D$1,FALSE)/VLOOKUP($B77,'Benchmark Data'!$B:$FF,D$1,FALSE)*D79,"")</f>
        <v/>
      </c>
      <c r="E78" s="143" t="str">
        <f>IFERROR(VLOOKUP($B78,'Benchmark Data'!$B:$FF,E$1,FALSE)/VLOOKUP($B77,'Benchmark Data'!$B:$FF,E$1,FALSE)*E79,"")</f>
        <v/>
      </c>
      <c r="F78" s="143" t="str">
        <f>IFERROR(VLOOKUP($B78,'Benchmark Data'!$B:$FF,F$1,FALSE)/VLOOKUP($B77,'Benchmark Data'!$B:$FF,F$1,FALSE)*F79,"")</f>
        <v/>
      </c>
      <c r="G78" s="143" t="str">
        <f>IFERROR(VLOOKUP($B78,'Benchmark Data'!$B:$FF,G$1,FALSE)/VLOOKUP($B77,'Benchmark Data'!$B:$FF,G$1,FALSE)*G79,"")</f>
        <v/>
      </c>
      <c r="H78" s="143" t="str">
        <f>IFERROR(VLOOKUP($B78,'Benchmark Data'!$B:$FF,H$1,FALSE)/VLOOKUP($B77,'Benchmark Data'!$B:$FF,H$1,FALSE)*H79,"")</f>
        <v/>
      </c>
      <c r="I78" s="143" t="str">
        <f>IFERROR(VLOOKUP($B78,'Benchmark Data'!$B:$FF,I$1,FALSE)/VLOOKUP($B77,'Benchmark Data'!$B:$FF,I$1,FALSE)*I79,"")</f>
        <v/>
      </c>
      <c r="J78" s="143" t="str">
        <f>IFERROR(VLOOKUP($B78,'Benchmark Data'!$B:$FF,J$1,FALSE)/VLOOKUP($B77,'Benchmark Data'!$B:$FF,J$1,FALSE)*J79,"")</f>
        <v/>
      </c>
      <c r="K78" s="156" t="str">
        <f>IFERROR(VLOOKUP($B78,'Benchmark Data'!$B:$FF,K$1,FALSE)*K79,"")</f>
        <v/>
      </c>
      <c r="L78" s="156" t="str">
        <f>IFERROR(VLOOKUP($B78,'Benchmark Data'!$B:$FF,L$1,FALSE)*L79,"")</f>
        <v/>
      </c>
      <c r="M78" s="156" t="str">
        <f>IFERROR(VLOOKUP($B78,'Benchmark Data'!$B:$FF,M$1,FALSE)*M79,"")</f>
        <v/>
      </c>
      <c r="N78" s="143" t="str">
        <f>IFERROR(VLOOKUP($B78,'Benchmark Data'!$B:$FF,N$1,FALSE)/VLOOKUP($B77,'Benchmark Data'!$B:$FF,N$1,FALSE)*N79,"")</f>
        <v/>
      </c>
      <c r="O78" s="143">
        <f>IFERROR(VLOOKUP($B78,'Benchmark Data'!$B:$FF,O$1,FALSE)/VLOOKUP($B77,'Benchmark Data'!$B:$FF,O$1,FALSE)*O79,"")</f>
        <v>2.179023157988826</v>
      </c>
      <c r="P78" s="143">
        <f>IFERROR(VLOOKUP($B78,'Benchmark Data'!$B:$FF,P$1,FALSE)/VLOOKUP($B77,'Benchmark Data'!$B:$FF,P$1,FALSE)*P79,"")</f>
        <v>2.0937062298166373</v>
      </c>
      <c r="Q78" s="156">
        <f>IFERROR(VLOOKUP($B78,'Benchmark Data'!$B:$FF,Q$1,FALSE)*Q79,"")</f>
        <v>2.5734289591578894</v>
      </c>
      <c r="R78" s="156">
        <f>IFERROR(VLOOKUP($B78,'Benchmark Data'!$B:$FF,R$1,FALSE)*R79,"")</f>
        <v>2.5734289591578894</v>
      </c>
      <c r="S78" s="156">
        <f>IFERROR(VLOOKUP($B78,'Benchmark Data'!$B:$FF,S$1,FALSE)*S79,"")</f>
        <v>2.5734289591578894</v>
      </c>
      <c r="T78" s="156">
        <f>IFERROR(VLOOKUP($B78,'Benchmark Data'!$B:$FF,T$1,FALSE)*T79,"")</f>
        <v>2.5734289591578894</v>
      </c>
      <c r="U78" s="156">
        <f>IFERROR(VLOOKUP($B78,'Benchmark Data'!$B:$FF,U$1,FALSE)*U79,"")</f>
        <v>2.5734289591578894</v>
      </c>
      <c r="V78" s="143">
        <f>IFERROR(VLOOKUP($B78,'Benchmark Data'!$B:$FF,V$1,FALSE)/VLOOKUP($B77,'Benchmark Data'!$B:$FF,V$1,FALSE)*V79,"")</f>
        <v>3.2112403774707028</v>
      </c>
      <c r="W78" s="143">
        <f>IFERROR(VLOOKUP($B78,'Benchmark Data'!$B:$FF,W$1,FALSE)/VLOOKUP($B77,'Benchmark Data'!$B:$FF,W$1,FALSE)*W79,"")</f>
        <v>3.2112403774707028</v>
      </c>
      <c r="X78" s="143">
        <f>IFERROR(VLOOKUP($B78,'Benchmark Data'!$B:$FF,X$1,FALSE)/VLOOKUP($B77,'Benchmark Data'!$B:$FF,X$1,FALSE)*X79,"")</f>
        <v>3.2112403774707028</v>
      </c>
      <c r="Y78" s="143">
        <f>IFERROR(VLOOKUP($B78,'Benchmark Data'!$B:$FF,Y$1,FALSE)/VLOOKUP($B77,'Benchmark Data'!$B:$FF,Y$1,FALSE)*Y79,"")</f>
        <v>3.2112403774707028</v>
      </c>
      <c r="Z78" s="143">
        <f>IFERROR(VLOOKUP($B78,'Benchmark Data'!$B:$FF,Z$1,FALSE)/VLOOKUP($B77,'Benchmark Data'!$B:$FF,Z$1,FALSE)*Z79,"")</f>
        <v>3.2112403774707028</v>
      </c>
      <c r="AA78" s="143">
        <f>IFERROR(VLOOKUP($B78,'Benchmark Data'!$B:$FF,AA$1,FALSE)/VLOOKUP($B77,'Benchmark Data'!$B:$FF,AA$1,FALSE)*AA79,"")</f>
        <v>3.5569699623245299</v>
      </c>
      <c r="AB78" s="143" t="str">
        <f>IFERROR(VLOOKUP($B78,'Benchmark Data'!$B:$FF,AB$1,FALSE)/VLOOKUP($B77,'Benchmark Data'!$B:$FF,AB$1,FALSE)*AB79,"")</f>
        <v/>
      </c>
      <c r="AC78" s="143">
        <f>IFERROR(VLOOKUP($B78,'Benchmark Data'!$B:$FF,AC$1,FALSE)/VLOOKUP($B77,'Benchmark Data'!$B:$FF,AC$1,FALSE)*AC79,"")</f>
        <v>3.5569699623245299</v>
      </c>
      <c r="AD78" s="143" t="str">
        <f>IFERROR(VLOOKUP($B78,'Benchmark Data'!$B:$FF,AD$1,FALSE)/VLOOKUP($B77,'Benchmark Data'!$B:$FF,AD$1,FALSE)*AD79,"")</f>
        <v/>
      </c>
      <c r="AE78" s="143" t="str">
        <f>IFERROR(VLOOKUP($B78,'Benchmark Data'!$B:$FF,AE$1,FALSE)/VLOOKUP($B77,'Benchmark Data'!$B:$FF,AE$1,FALSE)*AE79,"")</f>
        <v/>
      </c>
      <c r="AF78" s="143">
        <f>IFERROR(VLOOKUP($B78,'Benchmark Data'!$B:$FF,AF$1,FALSE)/VLOOKUP($B77,'Benchmark Data'!$B:$FF,AF$1,FALSE)*AF79,"")</f>
        <v>2.2288304495170403</v>
      </c>
      <c r="AG78" s="143" t="str">
        <f>IFERROR(VLOOKUP($B78,'Benchmark Data'!$B:$FF,AG$1,FALSE)/VLOOKUP($B77,'Benchmark Data'!$B:$FF,AG$1,FALSE)*AG79,"")</f>
        <v/>
      </c>
      <c r="AH78" s="143" t="str">
        <f>IFERROR(VLOOKUP($B78,'Benchmark Data'!$B:$FF,AH$1,FALSE)/VLOOKUP($B77,'Benchmark Data'!$B:$FF,AH$1,FALSE)*AH79,"")</f>
        <v/>
      </c>
      <c r="AI78" s="143" t="str">
        <f>IFERROR(VLOOKUP($B78,'Benchmark Data'!$B:$FF,AI$1,FALSE)/VLOOKUP($B77,'Benchmark Data'!$B:$FF,AI$1,FALSE)*AI79,"")</f>
        <v/>
      </c>
      <c r="AJ78" s="143" t="str">
        <f>IFERROR(VLOOKUP($B78,'Benchmark Data'!$B:$FF,AJ$1,FALSE)/VLOOKUP($B77,'Benchmark Data'!$B:$FF,AJ$1,FALSE)*AJ79,"")</f>
        <v/>
      </c>
      <c r="AK78" s="143" t="str">
        <f>IFERROR(VLOOKUP($B78,'Benchmark Data'!$B:$FF,AK$1,FALSE)/VLOOKUP($B77,'Benchmark Data'!$B:$FF,AK$1,FALSE)*AK79,"")</f>
        <v/>
      </c>
      <c r="AL78" s="143" t="str">
        <f>IFERROR(VLOOKUP($B78,'Benchmark Data'!$B:$FF,AL$1,FALSE)/VLOOKUP($B77,'Benchmark Data'!$B:$FF,AL$1,FALSE)*AL79,"")</f>
        <v/>
      </c>
      <c r="AM78" s="143" t="str">
        <f>IFERROR(VLOOKUP($B78,'Benchmark Data'!$B:$FF,AM$1,FALSE)/VLOOKUP($B77,'Benchmark Data'!$B:$FF,AM$1,FALSE)*AM79,"")</f>
        <v/>
      </c>
      <c r="AN78" s="143" t="str">
        <f>IFERROR(VLOOKUP($B78,'Benchmark Data'!$B:$FF,AN$1,FALSE)/VLOOKUP($B77,'Benchmark Data'!$B:$FF,AN$1,FALSE)*AN79,"")</f>
        <v/>
      </c>
      <c r="AO78" s="143" t="str">
        <f>IFERROR(VLOOKUP($B78,'Benchmark Data'!$B:$FF,AO$1,FALSE)/VLOOKUP($B77,'Benchmark Data'!$B:$FF,AO$1,FALSE)*AO79,"")</f>
        <v/>
      </c>
      <c r="AP78" s="143" t="str">
        <f>IFERROR(VLOOKUP($B78,'Benchmark Data'!$B:$FF,AP$1,FALSE)/VLOOKUP($B77,'Benchmark Data'!$B:$FF,AP$1,FALSE)*AP79,"")</f>
        <v/>
      </c>
      <c r="AQ78" s="143" t="str">
        <f>IFERROR(VLOOKUP($B78,'Benchmark Data'!$B:$FF,AQ$1,FALSE)/VLOOKUP($B77,'Benchmark Data'!$B:$FF,AQ$1,FALSE)*AQ79,"")</f>
        <v/>
      </c>
      <c r="AR78" s="143" t="str">
        <f>IFERROR(VLOOKUP($B78,'Benchmark Data'!$B:$FF,AR$1,FALSE)/VLOOKUP($B77,'Benchmark Data'!$B:$FF,AR$1,FALSE)*AR79,"")</f>
        <v/>
      </c>
      <c r="AS78" s="143" t="str">
        <f>IFERROR(VLOOKUP($B78,'Benchmark Data'!$B:$FF,AS$1,FALSE)/VLOOKUP($B77,'Benchmark Data'!$B:$FF,AS$1,FALSE)*AS79,"")</f>
        <v/>
      </c>
      <c r="AT78" s="143" t="str">
        <f>IFERROR(VLOOKUP($B78,'Benchmark Data'!$B:$FF,AT$1,FALSE)/VLOOKUP($B77,'Benchmark Data'!$B:$FF,AT$1,FALSE)*AT79,"")</f>
        <v/>
      </c>
      <c r="AU78" s="143" t="str">
        <f>IFERROR(VLOOKUP($B78,'Benchmark Data'!$B:$FF,AU$1,FALSE)/VLOOKUP($B77,'Benchmark Data'!$B:$FF,AU$1,FALSE)*AU79,"")</f>
        <v/>
      </c>
      <c r="AV78" s="143" t="str">
        <f>IFERROR(VLOOKUP($B78,'Benchmark Data'!$B:$FF,AV$1,FALSE)/VLOOKUP($B77,'Benchmark Data'!$B:$FF,AV$1,FALSE)*AV79,"")</f>
        <v/>
      </c>
      <c r="AW78" s="143" t="str">
        <f>IFERROR(VLOOKUP($B78,'Benchmark Data'!$B:$FF,AW$1,FALSE)/VLOOKUP($B77,'Benchmark Data'!$B:$FF,AW$1,FALSE)*AW79,"")</f>
        <v/>
      </c>
      <c r="AX78" s="143" t="str">
        <f>IFERROR(VLOOKUP($B78,'Benchmark Data'!$B:$FF,AX$1,FALSE)/VLOOKUP($B77,'Benchmark Data'!$B:$FF,AX$1,FALSE)*AX79,"")</f>
        <v/>
      </c>
      <c r="AY78" s="143" t="str">
        <f>IFERROR(VLOOKUP($B78,'Benchmark Data'!$B:$FF,AY$1,FALSE)/VLOOKUP($B77,'Benchmark Data'!$B:$FF,AY$1,FALSE)*AY79,"")</f>
        <v/>
      </c>
      <c r="AZ78" s="156" t="str">
        <f>IFERROR(VLOOKUP($B78,'Benchmark Data'!$B:$FF,AZ$1,FALSE)*AZ79,"")</f>
        <v/>
      </c>
      <c r="BA78" s="156" t="str">
        <f>IFERROR(VLOOKUP($B78,'Benchmark Data'!$B:$FF,BA$1,FALSE)*BA79,"")</f>
        <v/>
      </c>
      <c r="BB78" s="143" t="str">
        <f>IFERROR(VLOOKUP($B78,'Benchmark Data'!$B:$FF,BB$1,FALSE)/VLOOKUP($B77,'Benchmark Data'!$B:$FF,BB$1,FALSE)*BB79,"")</f>
        <v/>
      </c>
      <c r="BC78" s="143" t="str">
        <f>IFERROR(VLOOKUP($B78,'Benchmark Data'!$B:$FF,BC$1,FALSE)/VLOOKUP($B77,'Benchmark Data'!$B:$FF,BC$1,FALSE)*BC79,"")</f>
        <v/>
      </c>
      <c r="BD78" s="143" t="str">
        <f>IFERROR(VLOOKUP($B78,'Benchmark Data'!$B:$FF,BD$1,FALSE)/VLOOKUP($B77,'Benchmark Data'!$B:$FF,BD$1,FALSE)*BD79,"")</f>
        <v/>
      </c>
      <c r="BE78" s="143" t="str">
        <f>IFERROR(VLOOKUP($B78,'Benchmark Data'!$B:$FF,BE$1,FALSE)/VLOOKUP($B77,'Benchmark Data'!$B:$FF,BE$1,FALSE)*BE79,"")</f>
        <v/>
      </c>
      <c r="BF78" s="143" t="str">
        <f>IFERROR(VLOOKUP($B78,'Benchmark Data'!$B:$FF,BF$1,FALSE)/VLOOKUP($B77,'Benchmark Data'!$B:$FF,BF$1,FALSE)*BF79,"")</f>
        <v/>
      </c>
      <c r="BG78" s="143" t="str">
        <f>IFERROR(VLOOKUP($B78,'Benchmark Data'!$B:$FF,BG$1,FALSE)/VLOOKUP($B77,'Benchmark Data'!$B:$FF,BG$1,FALSE)*BG79,"")</f>
        <v/>
      </c>
      <c r="BH78" s="143" t="str">
        <f>IFERROR(VLOOKUP($B78,'Benchmark Data'!$B:$FF,BH$1,FALSE)/VLOOKUP($B77,'Benchmark Data'!$B:$FF,BH$1,FALSE)*BH79,"")</f>
        <v/>
      </c>
      <c r="BI78" s="143" t="str">
        <f>IFERROR(VLOOKUP($B78,'Benchmark Data'!$B:$FF,BI$1,FALSE)/VLOOKUP($B77,'Benchmark Data'!$B:$FF,BI$1,FALSE)*BI79,"")</f>
        <v/>
      </c>
      <c r="BJ78" s="143" t="str">
        <f>IFERROR(VLOOKUP($B78,'Benchmark Data'!$B:$FF,BJ$1,FALSE)/VLOOKUP($B77,'Benchmark Data'!$B:$FF,BJ$1,FALSE)*BJ79,"")</f>
        <v/>
      </c>
      <c r="BK78" s="143" t="str">
        <f>IFERROR(VLOOKUP($B78,'Benchmark Data'!$B:$FF,BK$1,FALSE)/VLOOKUP($B77,'Benchmark Data'!$B:$FF,BK$1,FALSE)*BK79,"")</f>
        <v/>
      </c>
      <c r="BL78" s="143" t="str">
        <f>IFERROR(VLOOKUP($B78,'Benchmark Data'!$B:$FF,BL$1,FALSE)/VLOOKUP($B77,'Benchmark Data'!$B:$FF,BL$1,FALSE)*BL79,"")</f>
        <v/>
      </c>
      <c r="BM78" s="143" t="str">
        <f>IFERROR(VLOOKUP($B78,'Benchmark Data'!$B:$FF,BM$1,FALSE)/VLOOKUP($B77,'Benchmark Data'!$B:$FF,BM$1,FALSE)*BM79,"")</f>
        <v/>
      </c>
      <c r="BN78" s="143" t="str">
        <f>IFERROR(VLOOKUP($B78,'Benchmark Data'!$B:$FF,BN$1,FALSE)/VLOOKUP($B77,'Benchmark Data'!$B:$FF,BN$1,FALSE)*BN79,"")</f>
        <v/>
      </c>
      <c r="BO78" s="143" t="str">
        <f>IFERROR(VLOOKUP($B78,'Benchmark Data'!$B:$FF,BO$1,FALSE)/VLOOKUP($B77,'Benchmark Data'!$B:$FF,BO$1,FALSE)*BO79,"")</f>
        <v/>
      </c>
      <c r="BP78" s="143" t="str">
        <f>IFERROR(VLOOKUP($B78,'Benchmark Data'!$B:$FF,BP$1,FALSE)/VLOOKUP($B77,'Benchmark Data'!$B:$FF,BP$1,FALSE)*BP79,"")</f>
        <v/>
      </c>
      <c r="BQ78" s="143" t="str">
        <f>IFERROR(VLOOKUP($B78,'Benchmark Data'!$B:$FF,BQ$1,FALSE)/VLOOKUP($B77,'Benchmark Data'!$B:$FF,BQ$1,FALSE)*BQ79,"")</f>
        <v/>
      </c>
      <c r="BR78" s="143" t="str">
        <f>IFERROR(VLOOKUP($B78,'Benchmark Data'!$B:$FF,BR$1,FALSE)/VLOOKUP($B77,'Benchmark Data'!$B:$FF,BR$1,FALSE)*BR79,"")</f>
        <v/>
      </c>
      <c r="BS78" s="143" t="str">
        <f>IFERROR(VLOOKUP($B78,'Benchmark Data'!$B:$FF,BS$1,FALSE)/VLOOKUP($B77,'Benchmark Data'!$B:$FF,BS$1,FALSE)*BS79,"")</f>
        <v/>
      </c>
      <c r="BT78" s="143" t="str">
        <f>IFERROR(VLOOKUP($B78,'Benchmark Data'!$B:$FF,BT$1,FALSE)/VLOOKUP($B77,'Benchmark Data'!$B:$FF,BT$1,FALSE)*BT79,"")</f>
        <v/>
      </c>
      <c r="BU78" s="143" t="str">
        <f>IFERROR(VLOOKUP($B78,'Benchmark Data'!$B:$FF,BU$1,FALSE)/VLOOKUP($B77,'Benchmark Data'!$B:$FF,BU$1,FALSE)*BU79,"")</f>
        <v/>
      </c>
      <c r="BV78" s="143" t="str">
        <f>IFERROR(VLOOKUP($B78,'Benchmark Data'!$B:$FF,BV$1,FALSE)/VLOOKUP($B77,'Benchmark Data'!$B:$FF,BV$1,FALSE)*BV79,"")</f>
        <v/>
      </c>
      <c r="BW78" s="143" t="str">
        <f>IFERROR(VLOOKUP($B78,'Benchmark Data'!$B:$FF,BW$1,FALSE)/VLOOKUP($B77,'Benchmark Data'!$B:$FF,BW$1,FALSE)*BW79,"")</f>
        <v/>
      </c>
      <c r="BX78" s="143" t="str">
        <f>IFERROR(VLOOKUP($B78,'Benchmark Data'!$B:$FF,BX$1,FALSE)/VLOOKUP($B77,'Benchmark Data'!$B:$FF,BX$1,FALSE)*BX79,"")</f>
        <v/>
      </c>
      <c r="BY78" s="143" t="str">
        <f>IFERROR(VLOOKUP($B78,'Benchmark Data'!$B:$FF,BY$1,FALSE)/VLOOKUP($B77,'Benchmark Data'!$B:$FF,BY$1,FALSE)*BY79,"")</f>
        <v/>
      </c>
      <c r="BZ78" s="143" t="str">
        <f>IFERROR(VLOOKUP($B78,'Benchmark Data'!$B:$FF,BZ$1,FALSE)/VLOOKUP($B77,'Benchmark Data'!$B:$FF,BZ$1,FALSE)*BZ79,"")</f>
        <v/>
      </c>
      <c r="CA78" s="143" t="str">
        <f>IFERROR(VLOOKUP($B78,'Benchmark Data'!$B:$FF,CA$1,FALSE)/VLOOKUP($B77,'Benchmark Data'!$B:$FF,CA$1,FALSE)*CA79,"")</f>
        <v/>
      </c>
      <c r="CB78" s="143" t="str">
        <f>IFERROR(VLOOKUP($B78,'Benchmark Data'!$B:$FF,CB$1,FALSE)/VLOOKUP($B77,'Benchmark Data'!$B:$FF,CB$1,FALSE)*CB79,"")</f>
        <v/>
      </c>
      <c r="CC78" s="143" t="str">
        <f>IFERROR(VLOOKUP($B78,'Benchmark Data'!$B:$FF,CC$1,FALSE)/VLOOKUP($B77,'Benchmark Data'!$B:$FF,CC$1,FALSE)*CC79,"")</f>
        <v/>
      </c>
      <c r="CD78" s="143" t="str">
        <f>IFERROR(VLOOKUP($B78,'Benchmark Data'!$B:$FF,CD$1,FALSE)/VLOOKUP($B77,'Benchmark Data'!$B:$FF,CD$1,FALSE)*CD79,"")</f>
        <v/>
      </c>
      <c r="CE78" s="143" t="str">
        <f>IFERROR(VLOOKUP($B78,'Benchmark Data'!$B:$FF,CE$1,FALSE)/VLOOKUP($B77,'Benchmark Data'!$B:$FF,CE$1,FALSE)*CE79,"")</f>
        <v/>
      </c>
      <c r="CF78" s="143" t="str">
        <f>IFERROR(VLOOKUP($B78,'Benchmark Data'!$B:$FF,CF$1,FALSE)/VLOOKUP($B77,'Benchmark Data'!$B:$FF,CF$1,FALSE)*CF79,"")</f>
        <v/>
      </c>
      <c r="CG78" s="143" t="str">
        <f>IFERROR(VLOOKUP($B78,'Benchmark Data'!$B:$FF,CG$1,FALSE)/VLOOKUP($B77,'Benchmark Data'!$B:$FF,CG$1,FALSE)*CG79,"")</f>
        <v/>
      </c>
      <c r="CH78" s="156" t="str">
        <f>IFERROR(VLOOKUP($B78,'Benchmark Data'!$B:$FF,CH$1,FALSE)*CH79,"")</f>
        <v/>
      </c>
      <c r="CI78" s="143" t="str">
        <f>IFERROR(VLOOKUP($B78,'Benchmark Data'!$B:$FF,CI$1,FALSE)/VLOOKUP($B77,'Benchmark Data'!$B:$FF,CI$1,FALSE)*CI79,"")</f>
        <v/>
      </c>
      <c r="CJ78" s="143" t="str">
        <f>IFERROR(VLOOKUP($B78,'Benchmark Data'!$B:$FF,CJ$1,FALSE)/VLOOKUP($B77,'Benchmark Data'!$B:$FF,CJ$1,FALSE)*CJ79,"")</f>
        <v/>
      </c>
      <c r="CK78" s="143" t="str">
        <f>IFERROR(VLOOKUP($B78,'Benchmark Data'!$B:$FF,CK$1,FALSE)/VLOOKUP($B77,'Benchmark Data'!$B:$FF,CK$1,FALSE)*CK79,"")</f>
        <v/>
      </c>
      <c r="CL78" s="143" t="str">
        <f>IFERROR(VLOOKUP($B78,'Benchmark Data'!$B:$AAA,CL$1,FALSE)/VLOOKUP($B77,'Benchmark Data'!$B:$AAA,CL$1,FALSE)*CL79,"")</f>
        <v/>
      </c>
      <c r="CM78" s="143" t="str">
        <f>IFERROR(VLOOKUP($B78,'Benchmark Data'!$B:$AAA,CM$1,FALSE)/VLOOKUP($B77,'Benchmark Data'!$B:$AAA,CM$1,FALSE)*CM79,"")</f>
        <v/>
      </c>
      <c r="CN78" s="143" t="str">
        <f>IFERROR(VLOOKUP($B78,'Benchmark Data'!$B:$AAA,CN$1,FALSE)/VLOOKUP($B77,'Benchmark Data'!$B:$AAA,CN$1,FALSE)*CN79,"")</f>
        <v/>
      </c>
      <c r="CO78" s="143" t="str">
        <f>IFERROR(VLOOKUP($B78,'Benchmark Data'!$B:$AAA,CO$1,FALSE)/VLOOKUP($B77,'Benchmark Data'!$B:$AAA,CO$1,FALSE)*CO79,"")</f>
        <v/>
      </c>
      <c r="CP78" s="143" t="str">
        <f>IFERROR(VLOOKUP($B78,'Benchmark Data'!$B:$AAA,CP$1,FALSE)/VLOOKUP($B77,'Benchmark Data'!$B:$AAA,CP$1,FALSE)*CP79,"")</f>
        <v/>
      </c>
      <c r="CQ78" s="143" t="str">
        <f>IFERROR(VLOOKUP($B78,'Benchmark Data'!$B:$AAA,CQ$1,FALSE)/VLOOKUP($B77,'Benchmark Data'!$B:$AAA,CQ$1,FALSE)*CQ79,"")</f>
        <v/>
      </c>
      <c r="CR78" s="143" t="str">
        <f>IFERROR(VLOOKUP($B78,'Benchmark Data'!$B:$AAA,CR$1,FALSE)/VLOOKUP($B77,'Benchmark Data'!$B:$AAA,CR$1,FALSE)*CR79,"")</f>
        <v/>
      </c>
      <c r="CS78" s="143" t="str">
        <f>IFERROR(VLOOKUP($B78,'Benchmark Data'!$B:$AAA,CS$1,FALSE)/VLOOKUP($B77,'Benchmark Data'!$B:$AAA,CS$1,FALSE)*CS79,"")</f>
        <v/>
      </c>
      <c r="CT78" s="143" t="str">
        <f>IFERROR(VLOOKUP($B78,'Benchmark Data'!$B:$AAA,CT$1,FALSE)/VLOOKUP($B77,'Benchmark Data'!$B:$AAA,CT$1,FALSE)*CT79,"")</f>
        <v/>
      </c>
      <c r="CU78" s="143" t="str">
        <f>IFERROR(VLOOKUP($B78,'Benchmark Data'!$B:$AAA,CU$1,FALSE)/VLOOKUP($B77,'Benchmark Data'!$B:$AAA,CU$1,FALSE)*CU79,"")</f>
        <v/>
      </c>
      <c r="CV78" s="143" t="str">
        <f>IFERROR(VLOOKUP($B78,'Benchmark Data'!$B:$AAA,CV$1,FALSE)/VLOOKUP($B77,'Benchmark Data'!$B:$AAA,CV$1,FALSE)*CV79,"")</f>
        <v/>
      </c>
      <c r="CW78" s="143" t="str">
        <f>IFERROR(VLOOKUP($B78,'Benchmark Data'!$B:$AAA,CW$1,FALSE)/VLOOKUP($B77,'Benchmark Data'!$B:$AAA,CW$1,FALSE)*CW79,"")</f>
        <v/>
      </c>
      <c r="CX78" s="143" t="str">
        <f>IFERROR(VLOOKUP($B78,'Benchmark Data'!$B:$AAA,CX$1,FALSE)/VLOOKUP($B77,'Benchmark Data'!$B:$AAA,CX$1,FALSE)*CX79,"")</f>
        <v/>
      </c>
      <c r="CY78" s="143" t="str">
        <f>IFERROR(VLOOKUP($B78,'Benchmark Data'!$B:$AAA,CY$1,FALSE)/VLOOKUP($B77,'Benchmark Data'!$B:$AAA,CY$1,FALSE)*CY79,"")</f>
        <v/>
      </c>
      <c r="CZ78" s="143" t="str">
        <f>IFERROR(VLOOKUP($B78,'Benchmark Data'!$B:$AAA,CZ$1,FALSE)/VLOOKUP($B77,'Benchmark Data'!$B:$AAA,CZ$1,FALSE)*CZ79,"")</f>
        <v/>
      </c>
      <c r="DA78" s="143" t="str">
        <f>IFERROR(VLOOKUP($B78,'Benchmark Data'!$B:$AAA,DA$1,FALSE)/VLOOKUP($B77,'Benchmark Data'!$B:$AAA,DA$1,FALSE)*DA79,"")</f>
        <v/>
      </c>
      <c r="DB78" s="143" t="str">
        <f>IFERROR(VLOOKUP($B78,'Benchmark Data'!$B:$AAA,DB$1,FALSE)/VLOOKUP($B77,'Benchmark Data'!$B:$AAA,DB$1,FALSE)*DB79,"")</f>
        <v/>
      </c>
      <c r="DC78" s="143" t="str">
        <f>IFERROR(VLOOKUP($B78,'Benchmark Data'!$B:$AAA,DC$1,FALSE)/VLOOKUP($B77,'Benchmark Data'!$B:$AAA,DC$1,FALSE)*DC79,"")</f>
        <v/>
      </c>
      <c r="DD78" s="143" t="str">
        <f>IFERROR(VLOOKUP($B78,'Benchmark Data'!$B:$AAA,DD$1,FALSE)/VLOOKUP($B77,'Benchmark Data'!$B:$AAA,DD$1,FALSE)*DD79,"")</f>
        <v/>
      </c>
      <c r="DE78" s="143" t="str">
        <f>IFERROR(VLOOKUP($B78,'Benchmark Data'!$B:$AAA,DE$1,FALSE)/VLOOKUP($B77,'Benchmark Data'!$B:$AAA,DE$1,FALSE)*DE79,"")</f>
        <v/>
      </c>
      <c r="DF78" s="143" t="str">
        <f>IFERROR(VLOOKUP($B78,'Benchmark Data'!$B:$AAA,DF$1,FALSE)/VLOOKUP($B77,'Benchmark Data'!$B:$AAA,DF$1,FALSE)*DF79,"")</f>
        <v/>
      </c>
      <c r="DG78" s="143" t="str">
        <f>IFERROR(VLOOKUP($B78,'Benchmark Data'!$B:$AAA,DG$1,FALSE)/VLOOKUP($B77,'Benchmark Data'!$B:$AAA,DG$1,FALSE)*DG79,"")</f>
        <v/>
      </c>
      <c r="DH78" s="143" t="str">
        <f>IFERROR(VLOOKUP($B78,'Benchmark Data'!$B:$AAA,DH$1,FALSE)/VLOOKUP($B77,'Benchmark Data'!$B:$AAA,DH$1,FALSE)*DH79,"")</f>
        <v/>
      </c>
      <c r="DI78" s="143" t="str">
        <f>IFERROR(VLOOKUP($B78,'Benchmark Data'!$B:$AAA,DI$1,FALSE)/VLOOKUP($B77,'Benchmark Data'!$B:$AAA,DI$1,FALSE)*DI79,"")</f>
        <v/>
      </c>
    </row>
    <row r="79" spans="1:113">
      <c r="A79" s="94">
        <f t="shared" si="35"/>
        <v>122</v>
      </c>
      <c r="B79" s="168">
        <f t="shared" si="36"/>
        <v>42369</v>
      </c>
      <c r="C79" s="143">
        <f>IFERROR(VLOOKUP($B79,'Benchmark Data'!$B:$FF,C$1,FALSE)/VLOOKUP($B78,'Benchmark Data'!$B:$FF,C$1,FALSE)*C80,"")</f>
        <v>7.5731358931742481</v>
      </c>
      <c r="D79" s="143" t="str">
        <f>IFERROR(VLOOKUP($B79,'Benchmark Data'!$B:$FF,D$1,FALSE)/VLOOKUP($B78,'Benchmark Data'!$B:$FF,D$1,FALSE)*D80,"")</f>
        <v/>
      </c>
      <c r="E79" s="143" t="str">
        <f>IFERROR(VLOOKUP($B79,'Benchmark Data'!$B:$FF,E$1,FALSE)/VLOOKUP($B78,'Benchmark Data'!$B:$FF,E$1,FALSE)*E80,"")</f>
        <v/>
      </c>
      <c r="F79" s="143" t="str">
        <f>IFERROR(VLOOKUP($B79,'Benchmark Data'!$B:$FF,F$1,FALSE)/VLOOKUP($B78,'Benchmark Data'!$B:$FF,F$1,FALSE)*F80,"")</f>
        <v/>
      </c>
      <c r="G79" s="143" t="str">
        <f>IFERROR(VLOOKUP($B79,'Benchmark Data'!$B:$FF,G$1,FALSE)/VLOOKUP($B78,'Benchmark Data'!$B:$FF,G$1,FALSE)*G80,"")</f>
        <v/>
      </c>
      <c r="H79" s="143" t="str">
        <f>IFERROR(VLOOKUP($B79,'Benchmark Data'!$B:$FF,H$1,FALSE)/VLOOKUP($B78,'Benchmark Data'!$B:$FF,H$1,FALSE)*H80,"")</f>
        <v/>
      </c>
      <c r="I79" s="143" t="str">
        <f>IFERROR(VLOOKUP($B79,'Benchmark Data'!$B:$FF,I$1,FALSE)/VLOOKUP($B78,'Benchmark Data'!$B:$FF,I$1,FALSE)*I80,"")</f>
        <v/>
      </c>
      <c r="J79" s="143" t="str">
        <f>IFERROR(VLOOKUP($B79,'Benchmark Data'!$B:$FF,J$1,FALSE)/VLOOKUP($B78,'Benchmark Data'!$B:$FF,J$1,FALSE)*J80,"")</f>
        <v/>
      </c>
      <c r="K79" s="156" t="str">
        <f>IFERROR(VLOOKUP($B79,'Benchmark Data'!$B:$FF,K$1,FALSE)*K80,"")</f>
        <v/>
      </c>
      <c r="L79" s="156" t="str">
        <f>IFERROR(VLOOKUP($B79,'Benchmark Data'!$B:$FF,L$1,FALSE)*L80,"")</f>
        <v/>
      </c>
      <c r="M79" s="156" t="str">
        <f>IFERROR(VLOOKUP($B79,'Benchmark Data'!$B:$FF,M$1,FALSE)*M80,"")</f>
        <v/>
      </c>
      <c r="N79" s="143" t="str">
        <f>IFERROR(VLOOKUP($B79,'Benchmark Data'!$B:$FF,N$1,FALSE)/VLOOKUP($B78,'Benchmark Data'!$B:$FF,N$1,FALSE)*N80,"")</f>
        <v/>
      </c>
      <c r="O79" s="143">
        <f>IFERROR(VLOOKUP($B79,'Benchmark Data'!$B:$FF,O$1,FALSE)/VLOOKUP($B78,'Benchmark Data'!$B:$FF,O$1,FALSE)*O80,"")</f>
        <v>2.1651518172810067</v>
      </c>
      <c r="P79" s="143">
        <f>IFERROR(VLOOKUP($B79,'Benchmark Data'!$B:$FF,P$1,FALSE)/VLOOKUP($B78,'Benchmark Data'!$B:$FF,P$1,FALSE)*P80,"")</f>
        <v>2.1252301904436091</v>
      </c>
      <c r="Q79" s="156">
        <f>IFERROR(VLOOKUP($B79,'Benchmark Data'!$B:$FF,Q$1,FALSE)*Q80,"")</f>
        <v>2.5732529393457844</v>
      </c>
      <c r="R79" s="156">
        <f>IFERROR(VLOOKUP($B79,'Benchmark Data'!$B:$FF,R$1,FALSE)*R80,"")</f>
        <v>2.5732529393457844</v>
      </c>
      <c r="S79" s="156">
        <f>IFERROR(VLOOKUP($B79,'Benchmark Data'!$B:$FF,S$1,FALSE)*S80,"")</f>
        <v>2.5732529393457844</v>
      </c>
      <c r="T79" s="156">
        <f>IFERROR(VLOOKUP($B79,'Benchmark Data'!$B:$FF,T$1,FALSE)*T80,"")</f>
        <v>2.5732529393457844</v>
      </c>
      <c r="U79" s="156">
        <f>IFERROR(VLOOKUP($B79,'Benchmark Data'!$B:$FF,U$1,FALSE)*U80,"")</f>
        <v>2.5732529393457844</v>
      </c>
      <c r="V79" s="143">
        <f>IFERROR(VLOOKUP($B79,'Benchmark Data'!$B:$FF,V$1,FALSE)/VLOOKUP($B78,'Benchmark Data'!$B:$FF,V$1,FALSE)*V80,"")</f>
        <v>3.2186451384054497</v>
      </c>
      <c r="W79" s="143">
        <f>IFERROR(VLOOKUP($B79,'Benchmark Data'!$B:$FF,W$1,FALSE)/VLOOKUP($B78,'Benchmark Data'!$B:$FF,W$1,FALSE)*W80,"")</f>
        <v>3.2186451384054497</v>
      </c>
      <c r="X79" s="143">
        <f>IFERROR(VLOOKUP($B79,'Benchmark Data'!$B:$FF,X$1,FALSE)/VLOOKUP($B78,'Benchmark Data'!$B:$FF,X$1,FALSE)*X80,"")</f>
        <v>3.2186451384054497</v>
      </c>
      <c r="Y79" s="143">
        <f>IFERROR(VLOOKUP($B79,'Benchmark Data'!$B:$FF,Y$1,FALSE)/VLOOKUP($B78,'Benchmark Data'!$B:$FF,Y$1,FALSE)*Y80,"")</f>
        <v>3.2186451384054497</v>
      </c>
      <c r="Z79" s="143">
        <f>IFERROR(VLOOKUP($B79,'Benchmark Data'!$B:$FF,Z$1,FALSE)/VLOOKUP($B78,'Benchmark Data'!$B:$FF,Z$1,FALSE)*Z80,"")</f>
        <v>3.2186451384054497</v>
      </c>
      <c r="AA79" s="143">
        <f>IFERROR(VLOOKUP($B79,'Benchmark Data'!$B:$FF,AA$1,FALSE)/VLOOKUP($B78,'Benchmark Data'!$B:$FF,AA$1,FALSE)*AA80,"")</f>
        <v>3.5710804797308313</v>
      </c>
      <c r="AB79" s="143" t="str">
        <f>IFERROR(VLOOKUP($B79,'Benchmark Data'!$B:$FF,AB$1,FALSE)/VLOOKUP($B78,'Benchmark Data'!$B:$FF,AB$1,FALSE)*AB80,"")</f>
        <v/>
      </c>
      <c r="AC79" s="143">
        <f>IFERROR(VLOOKUP($B79,'Benchmark Data'!$B:$FF,AC$1,FALSE)/VLOOKUP($B78,'Benchmark Data'!$B:$FF,AC$1,FALSE)*AC80,"")</f>
        <v>3.5710804797308313</v>
      </c>
      <c r="AD79" s="143" t="str">
        <f>IFERROR(VLOOKUP($B79,'Benchmark Data'!$B:$FF,AD$1,FALSE)/VLOOKUP($B78,'Benchmark Data'!$B:$FF,AD$1,FALSE)*AD80,"")</f>
        <v/>
      </c>
      <c r="AE79" s="143" t="str">
        <f>IFERROR(VLOOKUP($B79,'Benchmark Data'!$B:$FF,AE$1,FALSE)/VLOOKUP($B78,'Benchmark Data'!$B:$FF,AE$1,FALSE)*AE80,"")</f>
        <v/>
      </c>
      <c r="AF79" s="143">
        <f>IFERROR(VLOOKUP($B79,'Benchmark Data'!$B:$FF,AF$1,FALSE)/VLOOKUP($B78,'Benchmark Data'!$B:$FF,AF$1,FALSE)*AF80,"")</f>
        <v>2.2436945111344047</v>
      </c>
      <c r="AG79" s="143" t="str">
        <f>IFERROR(VLOOKUP($B79,'Benchmark Data'!$B:$FF,AG$1,FALSE)/VLOOKUP($B78,'Benchmark Data'!$B:$FF,AG$1,FALSE)*AG80,"")</f>
        <v/>
      </c>
      <c r="AH79" s="143" t="str">
        <f>IFERROR(VLOOKUP($B79,'Benchmark Data'!$B:$FF,AH$1,FALSE)/VLOOKUP($B78,'Benchmark Data'!$B:$FF,AH$1,FALSE)*AH80,"")</f>
        <v/>
      </c>
      <c r="AI79" s="143" t="str">
        <f>IFERROR(VLOOKUP($B79,'Benchmark Data'!$B:$FF,AI$1,FALSE)/VLOOKUP($B78,'Benchmark Data'!$B:$FF,AI$1,FALSE)*AI80,"")</f>
        <v/>
      </c>
      <c r="AJ79" s="143" t="str">
        <f>IFERROR(VLOOKUP($B79,'Benchmark Data'!$B:$FF,AJ$1,FALSE)/VLOOKUP($B78,'Benchmark Data'!$B:$FF,AJ$1,FALSE)*AJ80,"")</f>
        <v/>
      </c>
      <c r="AK79" s="143" t="str">
        <f>IFERROR(VLOOKUP($B79,'Benchmark Data'!$B:$FF,AK$1,FALSE)/VLOOKUP($B78,'Benchmark Data'!$B:$FF,AK$1,FALSE)*AK80,"")</f>
        <v/>
      </c>
      <c r="AL79" s="143" t="str">
        <f>IFERROR(VLOOKUP($B79,'Benchmark Data'!$B:$FF,AL$1,FALSE)/VLOOKUP($B78,'Benchmark Data'!$B:$FF,AL$1,FALSE)*AL80,"")</f>
        <v/>
      </c>
      <c r="AM79" s="143" t="str">
        <f>IFERROR(VLOOKUP($B79,'Benchmark Data'!$B:$FF,AM$1,FALSE)/VLOOKUP($B78,'Benchmark Data'!$B:$FF,AM$1,FALSE)*AM80,"")</f>
        <v/>
      </c>
      <c r="AN79" s="143" t="str">
        <f>IFERROR(VLOOKUP($B79,'Benchmark Data'!$B:$FF,AN$1,FALSE)/VLOOKUP($B78,'Benchmark Data'!$B:$FF,AN$1,FALSE)*AN80,"")</f>
        <v/>
      </c>
      <c r="AO79" s="143" t="str">
        <f>IFERROR(VLOOKUP($B79,'Benchmark Data'!$B:$FF,AO$1,FALSE)/VLOOKUP($B78,'Benchmark Data'!$B:$FF,AO$1,FALSE)*AO80,"")</f>
        <v/>
      </c>
      <c r="AP79" s="143" t="str">
        <f>IFERROR(VLOOKUP($B79,'Benchmark Data'!$B:$FF,AP$1,FALSE)/VLOOKUP($B78,'Benchmark Data'!$B:$FF,AP$1,FALSE)*AP80,"")</f>
        <v/>
      </c>
      <c r="AQ79" s="143" t="str">
        <f>IFERROR(VLOOKUP($B79,'Benchmark Data'!$B:$FF,AQ$1,FALSE)/VLOOKUP($B78,'Benchmark Data'!$B:$FF,AQ$1,FALSE)*AQ80,"")</f>
        <v/>
      </c>
      <c r="AR79" s="143" t="str">
        <f>IFERROR(VLOOKUP($B79,'Benchmark Data'!$B:$FF,AR$1,FALSE)/VLOOKUP($B78,'Benchmark Data'!$B:$FF,AR$1,FALSE)*AR80,"")</f>
        <v/>
      </c>
      <c r="AS79" s="143" t="str">
        <f>IFERROR(VLOOKUP($B79,'Benchmark Data'!$B:$FF,AS$1,FALSE)/VLOOKUP($B78,'Benchmark Data'!$B:$FF,AS$1,FALSE)*AS80,"")</f>
        <v/>
      </c>
      <c r="AT79" s="143" t="str">
        <f>IFERROR(VLOOKUP($B79,'Benchmark Data'!$B:$FF,AT$1,FALSE)/VLOOKUP($B78,'Benchmark Data'!$B:$FF,AT$1,FALSE)*AT80,"")</f>
        <v/>
      </c>
      <c r="AU79" s="143" t="str">
        <f>IFERROR(VLOOKUP($B79,'Benchmark Data'!$B:$FF,AU$1,FALSE)/VLOOKUP($B78,'Benchmark Data'!$B:$FF,AU$1,FALSE)*AU80,"")</f>
        <v/>
      </c>
      <c r="AV79" s="143" t="str">
        <f>IFERROR(VLOOKUP($B79,'Benchmark Data'!$B:$FF,AV$1,FALSE)/VLOOKUP($B78,'Benchmark Data'!$B:$FF,AV$1,FALSE)*AV80,"")</f>
        <v/>
      </c>
      <c r="AW79" s="143" t="str">
        <f>IFERROR(VLOOKUP($B79,'Benchmark Data'!$B:$FF,AW$1,FALSE)/VLOOKUP($B78,'Benchmark Data'!$B:$FF,AW$1,FALSE)*AW80,"")</f>
        <v/>
      </c>
      <c r="AX79" s="143" t="str">
        <f>IFERROR(VLOOKUP($B79,'Benchmark Data'!$B:$FF,AX$1,FALSE)/VLOOKUP($B78,'Benchmark Data'!$B:$FF,AX$1,FALSE)*AX80,"")</f>
        <v/>
      </c>
      <c r="AY79" s="143" t="str">
        <f>IFERROR(VLOOKUP($B79,'Benchmark Data'!$B:$FF,AY$1,FALSE)/VLOOKUP($B78,'Benchmark Data'!$B:$FF,AY$1,FALSE)*AY80,"")</f>
        <v/>
      </c>
      <c r="AZ79" s="156" t="str">
        <f>IFERROR(VLOOKUP($B79,'Benchmark Data'!$B:$FF,AZ$1,FALSE)*AZ80,"")</f>
        <v/>
      </c>
      <c r="BA79" s="156" t="str">
        <f>IFERROR(VLOOKUP($B79,'Benchmark Data'!$B:$FF,BA$1,FALSE)*BA80,"")</f>
        <v/>
      </c>
      <c r="BB79" s="143" t="str">
        <f>IFERROR(VLOOKUP($B79,'Benchmark Data'!$B:$FF,BB$1,FALSE)/VLOOKUP($B78,'Benchmark Data'!$B:$FF,BB$1,FALSE)*BB80,"")</f>
        <v/>
      </c>
      <c r="BC79" s="143" t="str">
        <f>IFERROR(VLOOKUP($B79,'Benchmark Data'!$B:$FF,BC$1,FALSE)/VLOOKUP($B78,'Benchmark Data'!$B:$FF,BC$1,FALSE)*BC80,"")</f>
        <v/>
      </c>
      <c r="BD79" s="143" t="str">
        <f>IFERROR(VLOOKUP($B79,'Benchmark Data'!$B:$FF,BD$1,FALSE)/VLOOKUP($B78,'Benchmark Data'!$B:$FF,BD$1,FALSE)*BD80,"")</f>
        <v/>
      </c>
      <c r="BE79" s="143" t="str">
        <f>IFERROR(VLOOKUP($B79,'Benchmark Data'!$B:$FF,BE$1,FALSE)/VLOOKUP($B78,'Benchmark Data'!$B:$FF,BE$1,FALSE)*BE80,"")</f>
        <v/>
      </c>
      <c r="BF79" s="143" t="str">
        <f>IFERROR(VLOOKUP($B79,'Benchmark Data'!$B:$FF,BF$1,FALSE)/VLOOKUP($B78,'Benchmark Data'!$B:$FF,BF$1,FALSE)*BF80,"")</f>
        <v/>
      </c>
      <c r="BG79" s="143" t="str">
        <f>IFERROR(VLOOKUP($B79,'Benchmark Data'!$B:$FF,BG$1,FALSE)/VLOOKUP($B78,'Benchmark Data'!$B:$FF,BG$1,FALSE)*BG80,"")</f>
        <v/>
      </c>
      <c r="BH79" s="143" t="str">
        <f>IFERROR(VLOOKUP($B79,'Benchmark Data'!$B:$FF,BH$1,FALSE)/VLOOKUP($B78,'Benchmark Data'!$B:$FF,BH$1,FALSE)*BH80,"")</f>
        <v/>
      </c>
      <c r="BI79" s="143" t="str">
        <f>IFERROR(VLOOKUP($B79,'Benchmark Data'!$B:$FF,BI$1,FALSE)/VLOOKUP($B78,'Benchmark Data'!$B:$FF,BI$1,FALSE)*BI80,"")</f>
        <v/>
      </c>
      <c r="BJ79" s="143" t="str">
        <f>IFERROR(VLOOKUP($B79,'Benchmark Data'!$B:$FF,BJ$1,FALSE)/VLOOKUP($B78,'Benchmark Data'!$B:$FF,BJ$1,FALSE)*BJ80,"")</f>
        <v/>
      </c>
      <c r="BK79" s="143" t="str">
        <f>IFERROR(VLOOKUP($B79,'Benchmark Data'!$B:$FF,BK$1,FALSE)/VLOOKUP($B78,'Benchmark Data'!$B:$FF,BK$1,FALSE)*BK80,"")</f>
        <v/>
      </c>
      <c r="BL79" s="143" t="str">
        <f>IFERROR(VLOOKUP($B79,'Benchmark Data'!$B:$FF,BL$1,FALSE)/VLOOKUP($B78,'Benchmark Data'!$B:$FF,BL$1,FALSE)*BL80,"")</f>
        <v/>
      </c>
      <c r="BM79" s="143" t="str">
        <f>IFERROR(VLOOKUP($B79,'Benchmark Data'!$B:$FF,BM$1,FALSE)/VLOOKUP($B78,'Benchmark Data'!$B:$FF,BM$1,FALSE)*BM80,"")</f>
        <v/>
      </c>
      <c r="BN79" s="143" t="str">
        <f>IFERROR(VLOOKUP($B79,'Benchmark Data'!$B:$FF,BN$1,FALSE)/VLOOKUP($B78,'Benchmark Data'!$B:$FF,BN$1,FALSE)*BN80,"")</f>
        <v/>
      </c>
      <c r="BO79" s="143" t="str">
        <f>IFERROR(VLOOKUP($B79,'Benchmark Data'!$B:$FF,BO$1,FALSE)/VLOOKUP($B78,'Benchmark Data'!$B:$FF,BO$1,FALSE)*BO80,"")</f>
        <v/>
      </c>
      <c r="BP79" s="143" t="str">
        <f>IFERROR(VLOOKUP($B79,'Benchmark Data'!$B:$FF,BP$1,FALSE)/VLOOKUP($B78,'Benchmark Data'!$B:$FF,BP$1,FALSE)*BP80,"")</f>
        <v/>
      </c>
      <c r="BQ79" s="143" t="str">
        <f>IFERROR(VLOOKUP($B79,'Benchmark Data'!$B:$FF,BQ$1,FALSE)/VLOOKUP($B78,'Benchmark Data'!$B:$FF,BQ$1,FALSE)*BQ80,"")</f>
        <v/>
      </c>
      <c r="BR79" s="143" t="str">
        <f>IFERROR(VLOOKUP($B79,'Benchmark Data'!$B:$FF,BR$1,FALSE)/VLOOKUP($B78,'Benchmark Data'!$B:$FF,BR$1,FALSE)*BR80,"")</f>
        <v/>
      </c>
      <c r="BS79" s="143" t="str">
        <f>IFERROR(VLOOKUP($B79,'Benchmark Data'!$B:$FF,BS$1,FALSE)/VLOOKUP($B78,'Benchmark Data'!$B:$FF,BS$1,FALSE)*BS80,"")</f>
        <v/>
      </c>
      <c r="BT79" s="143" t="str">
        <f>IFERROR(VLOOKUP($B79,'Benchmark Data'!$B:$FF,BT$1,FALSE)/VLOOKUP($B78,'Benchmark Data'!$B:$FF,BT$1,FALSE)*BT80,"")</f>
        <v/>
      </c>
      <c r="BU79" s="143" t="str">
        <f>IFERROR(VLOOKUP($B79,'Benchmark Data'!$B:$FF,BU$1,FALSE)/VLOOKUP($B78,'Benchmark Data'!$B:$FF,BU$1,FALSE)*BU80,"")</f>
        <v/>
      </c>
      <c r="BV79" s="143" t="str">
        <f>IFERROR(VLOOKUP($B79,'Benchmark Data'!$B:$FF,BV$1,FALSE)/VLOOKUP($B78,'Benchmark Data'!$B:$FF,BV$1,FALSE)*BV80,"")</f>
        <v/>
      </c>
      <c r="BW79" s="143" t="str">
        <f>IFERROR(VLOOKUP($B79,'Benchmark Data'!$B:$FF,BW$1,FALSE)/VLOOKUP($B78,'Benchmark Data'!$B:$FF,BW$1,FALSE)*BW80,"")</f>
        <v/>
      </c>
      <c r="BX79" s="143" t="str">
        <f>IFERROR(VLOOKUP($B79,'Benchmark Data'!$B:$FF,BX$1,FALSE)/VLOOKUP($B78,'Benchmark Data'!$B:$FF,BX$1,FALSE)*BX80,"")</f>
        <v/>
      </c>
      <c r="BY79" s="143" t="str">
        <f>IFERROR(VLOOKUP($B79,'Benchmark Data'!$B:$FF,BY$1,FALSE)/VLOOKUP($B78,'Benchmark Data'!$B:$FF,BY$1,FALSE)*BY80,"")</f>
        <v/>
      </c>
      <c r="BZ79" s="143" t="str">
        <f>IFERROR(VLOOKUP($B79,'Benchmark Data'!$B:$FF,BZ$1,FALSE)/VLOOKUP($B78,'Benchmark Data'!$B:$FF,BZ$1,FALSE)*BZ80,"")</f>
        <v/>
      </c>
      <c r="CA79" s="143" t="str">
        <f>IFERROR(VLOOKUP($B79,'Benchmark Data'!$B:$FF,CA$1,FALSE)/VLOOKUP($B78,'Benchmark Data'!$B:$FF,CA$1,FALSE)*CA80,"")</f>
        <v/>
      </c>
      <c r="CB79" s="143" t="str">
        <f>IFERROR(VLOOKUP($B79,'Benchmark Data'!$B:$FF,CB$1,FALSE)/VLOOKUP($B78,'Benchmark Data'!$B:$FF,CB$1,FALSE)*CB80,"")</f>
        <v/>
      </c>
      <c r="CC79" s="143" t="str">
        <f>IFERROR(VLOOKUP($B79,'Benchmark Data'!$B:$FF,CC$1,FALSE)/VLOOKUP($B78,'Benchmark Data'!$B:$FF,CC$1,FALSE)*CC80,"")</f>
        <v/>
      </c>
      <c r="CD79" s="143" t="str">
        <f>IFERROR(VLOOKUP($B79,'Benchmark Data'!$B:$FF,CD$1,FALSE)/VLOOKUP($B78,'Benchmark Data'!$B:$FF,CD$1,FALSE)*CD80,"")</f>
        <v/>
      </c>
      <c r="CE79" s="143" t="str">
        <f>IFERROR(VLOOKUP($B79,'Benchmark Data'!$B:$FF,CE$1,FALSE)/VLOOKUP($B78,'Benchmark Data'!$B:$FF,CE$1,FALSE)*CE80,"")</f>
        <v/>
      </c>
      <c r="CF79" s="143" t="str">
        <f>IFERROR(VLOOKUP($B79,'Benchmark Data'!$B:$FF,CF$1,FALSE)/VLOOKUP($B78,'Benchmark Data'!$B:$FF,CF$1,FALSE)*CF80,"")</f>
        <v/>
      </c>
      <c r="CG79" s="143" t="str">
        <f>IFERROR(VLOOKUP($B79,'Benchmark Data'!$B:$FF,CG$1,FALSE)/VLOOKUP($B78,'Benchmark Data'!$B:$FF,CG$1,FALSE)*CG80,"")</f>
        <v/>
      </c>
      <c r="CH79" s="156" t="str">
        <f>IFERROR(VLOOKUP($B79,'Benchmark Data'!$B:$FF,CH$1,FALSE)*CH80,"")</f>
        <v/>
      </c>
      <c r="CI79" s="143" t="str">
        <f>IFERROR(VLOOKUP($B79,'Benchmark Data'!$B:$FF,CI$1,FALSE)/VLOOKUP($B78,'Benchmark Data'!$B:$FF,CI$1,FALSE)*CI80,"")</f>
        <v/>
      </c>
      <c r="CJ79" s="143" t="str">
        <f>IFERROR(VLOOKUP($B79,'Benchmark Data'!$B:$FF,CJ$1,FALSE)/VLOOKUP($B78,'Benchmark Data'!$B:$FF,CJ$1,FALSE)*CJ80,"")</f>
        <v/>
      </c>
      <c r="CK79" s="143" t="str">
        <f>IFERROR(VLOOKUP($B79,'Benchmark Data'!$B:$FF,CK$1,FALSE)/VLOOKUP($B78,'Benchmark Data'!$B:$FF,CK$1,FALSE)*CK80,"")</f>
        <v/>
      </c>
      <c r="CL79" s="143" t="str">
        <f>IFERROR(VLOOKUP($B79,'Benchmark Data'!$B:$AAA,CL$1,FALSE)/VLOOKUP($B78,'Benchmark Data'!$B:$AAA,CL$1,FALSE)*CL80,"")</f>
        <v/>
      </c>
      <c r="CM79" s="143" t="str">
        <f>IFERROR(VLOOKUP($B79,'Benchmark Data'!$B:$AAA,CM$1,FALSE)/VLOOKUP($B78,'Benchmark Data'!$B:$AAA,CM$1,FALSE)*CM80,"")</f>
        <v/>
      </c>
      <c r="CN79" s="143" t="str">
        <f>IFERROR(VLOOKUP($B79,'Benchmark Data'!$B:$AAA,CN$1,FALSE)/VLOOKUP($B78,'Benchmark Data'!$B:$AAA,CN$1,FALSE)*CN80,"")</f>
        <v/>
      </c>
      <c r="CO79" s="143" t="str">
        <f>IFERROR(VLOOKUP($B79,'Benchmark Data'!$B:$AAA,CO$1,FALSE)/VLOOKUP($B78,'Benchmark Data'!$B:$AAA,CO$1,FALSE)*CO80,"")</f>
        <v/>
      </c>
      <c r="CP79" s="143" t="str">
        <f>IFERROR(VLOOKUP($B79,'Benchmark Data'!$B:$AAA,CP$1,FALSE)/VLOOKUP($B78,'Benchmark Data'!$B:$AAA,CP$1,FALSE)*CP80,"")</f>
        <v/>
      </c>
      <c r="CQ79" s="143" t="str">
        <f>IFERROR(VLOOKUP($B79,'Benchmark Data'!$B:$AAA,CQ$1,FALSE)/VLOOKUP($B78,'Benchmark Data'!$B:$AAA,CQ$1,FALSE)*CQ80,"")</f>
        <v/>
      </c>
      <c r="CR79" s="143" t="str">
        <f>IFERROR(VLOOKUP($B79,'Benchmark Data'!$B:$AAA,CR$1,FALSE)/VLOOKUP($B78,'Benchmark Data'!$B:$AAA,CR$1,FALSE)*CR80,"")</f>
        <v/>
      </c>
      <c r="CS79" s="143" t="str">
        <f>IFERROR(VLOOKUP($B79,'Benchmark Data'!$B:$AAA,CS$1,FALSE)/VLOOKUP($B78,'Benchmark Data'!$B:$AAA,CS$1,FALSE)*CS80,"")</f>
        <v/>
      </c>
      <c r="CT79" s="143" t="str">
        <f>IFERROR(VLOOKUP($B79,'Benchmark Data'!$B:$AAA,CT$1,FALSE)/VLOOKUP($B78,'Benchmark Data'!$B:$AAA,CT$1,FALSE)*CT80,"")</f>
        <v/>
      </c>
      <c r="CU79" s="143" t="str">
        <f>IFERROR(VLOOKUP($B79,'Benchmark Data'!$B:$AAA,CU$1,FALSE)/VLOOKUP($B78,'Benchmark Data'!$B:$AAA,CU$1,FALSE)*CU80,"")</f>
        <v/>
      </c>
      <c r="CV79" s="143" t="str">
        <f>IFERROR(VLOOKUP($B79,'Benchmark Data'!$B:$AAA,CV$1,FALSE)/VLOOKUP($B78,'Benchmark Data'!$B:$AAA,CV$1,FALSE)*CV80,"")</f>
        <v/>
      </c>
      <c r="CW79" s="143" t="str">
        <f>IFERROR(VLOOKUP($B79,'Benchmark Data'!$B:$AAA,CW$1,FALSE)/VLOOKUP($B78,'Benchmark Data'!$B:$AAA,CW$1,FALSE)*CW80,"")</f>
        <v/>
      </c>
      <c r="CX79" s="143" t="str">
        <f>IFERROR(VLOOKUP($B79,'Benchmark Data'!$B:$AAA,CX$1,FALSE)/VLOOKUP($B78,'Benchmark Data'!$B:$AAA,CX$1,FALSE)*CX80,"")</f>
        <v/>
      </c>
      <c r="CY79" s="143" t="str">
        <f>IFERROR(VLOOKUP($B79,'Benchmark Data'!$B:$AAA,CY$1,FALSE)/VLOOKUP($B78,'Benchmark Data'!$B:$AAA,CY$1,FALSE)*CY80,"")</f>
        <v/>
      </c>
      <c r="CZ79" s="143" t="str">
        <f>IFERROR(VLOOKUP($B79,'Benchmark Data'!$B:$AAA,CZ$1,FALSE)/VLOOKUP($B78,'Benchmark Data'!$B:$AAA,CZ$1,FALSE)*CZ80,"")</f>
        <v/>
      </c>
      <c r="DA79" s="143" t="str">
        <f>IFERROR(VLOOKUP($B79,'Benchmark Data'!$B:$AAA,DA$1,FALSE)/VLOOKUP($B78,'Benchmark Data'!$B:$AAA,DA$1,FALSE)*DA80,"")</f>
        <v/>
      </c>
      <c r="DB79" s="143" t="str">
        <f>IFERROR(VLOOKUP($B79,'Benchmark Data'!$B:$AAA,DB$1,FALSE)/VLOOKUP($B78,'Benchmark Data'!$B:$AAA,DB$1,FALSE)*DB80,"")</f>
        <v/>
      </c>
      <c r="DC79" s="143" t="str">
        <f>IFERROR(VLOOKUP($B79,'Benchmark Data'!$B:$AAA,DC$1,FALSE)/VLOOKUP($B78,'Benchmark Data'!$B:$AAA,DC$1,FALSE)*DC80,"")</f>
        <v/>
      </c>
      <c r="DD79" s="143" t="str">
        <f>IFERROR(VLOOKUP($B79,'Benchmark Data'!$B:$AAA,DD$1,FALSE)/VLOOKUP($B78,'Benchmark Data'!$B:$AAA,DD$1,FALSE)*DD80,"")</f>
        <v/>
      </c>
      <c r="DE79" s="143" t="str">
        <f>IFERROR(VLOOKUP($B79,'Benchmark Data'!$B:$AAA,DE$1,FALSE)/VLOOKUP($B78,'Benchmark Data'!$B:$AAA,DE$1,FALSE)*DE80,"")</f>
        <v/>
      </c>
      <c r="DF79" s="143" t="str">
        <f>IFERROR(VLOOKUP($B79,'Benchmark Data'!$B:$AAA,DF$1,FALSE)/VLOOKUP($B78,'Benchmark Data'!$B:$AAA,DF$1,FALSE)*DF80,"")</f>
        <v/>
      </c>
      <c r="DG79" s="143" t="str">
        <f>IFERROR(VLOOKUP($B79,'Benchmark Data'!$B:$AAA,DG$1,FALSE)/VLOOKUP($B78,'Benchmark Data'!$B:$AAA,DG$1,FALSE)*DG80,"")</f>
        <v/>
      </c>
      <c r="DH79" s="143" t="str">
        <f>IFERROR(VLOOKUP($B79,'Benchmark Data'!$B:$AAA,DH$1,FALSE)/VLOOKUP($B78,'Benchmark Data'!$B:$AAA,DH$1,FALSE)*DH80,"")</f>
        <v/>
      </c>
      <c r="DI79" s="143" t="str">
        <f>IFERROR(VLOOKUP($B79,'Benchmark Data'!$B:$AAA,DI$1,FALSE)/VLOOKUP($B78,'Benchmark Data'!$B:$AAA,DI$1,FALSE)*DI80,"")</f>
        <v/>
      </c>
    </row>
    <row r="80" spans="1:113">
      <c r="A80" s="94">
        <f t="shared" si="35"/>
        <v>121</v>
      </c>
      <c r="B80" s="168">
        <f t="shared" si="36"/>
        <v>42400</v>
      </c>
      <c r="C80" s="143">
        <f>IFERROR(VLOOKUP($B80,'Benchmark Data'!$B:$FF,C$1,FALSE)/VLOOKUP($B79,'Benchmark Data'!$B:$FF,C$1,FALSE)*C81,"")</f>
        <v>7.7597161962975552</v>
      </c>
      <c r="D80" s="143" t="str">
        <f>IFERROR(VLOOKUP($B80,'Benchmark Data'!$B:$FF,D$1,FALSE)/VLOOKUP($B79,'Benchmark Data'!$B:$FF,D$1,FALSE)*D81,"")</f>
        <v/>
      </c>
      <c r="E80" s="143" t="str">
        <f>IFERROR(VLOOKUP($B80,'Benchmark Data'!$B:$FF,E$1,FALSE)/VLOOKUP($B79,'Benchmark Data'!$B:$FF,E$1,FALSE)*E81,"")</f>
        <v/>
      </c>
      <c r="F80" s="143" t="str">
        <f>IFERROR(VLOOKUP($B80,'Benchmark Data'!$B:$FF,F$1,FALSE)/VLOOKUP($B79,'Benchmark Data'!$B:$FF,F$1,FALSE)*F81,"")</f>
        <v/>
      </c>
      <c r="G80" s="143" t="str">
        <f>IFERROR(VLOOKUP($B80,'Benchmark Data'!$B:$FF,G$1,FALSE)/VLOOKUP($B79,'Benchmark Data'!$B:$FF,G$1,FALSE)*G81,"")</f>
        <v/>
      </c>
      <c r="H80" s="143" t="str">
        <f>IFERROR(VLOOKUP($B80,'Benchmark Data'!$B:$FF,H$1,FALSE)/VLOOKUP($B79,'Benchmark Data'!$B:$FF,H$1,FALSE)*H81,"")</f>
        <v/>
      </c>
      <c r="I80" s="143" t="str">
        <f>IFERROR(VLOOKUP($B80,'Benchmark Data'!$B:$FF,I$1,FALSE)/VLOOKUP($B79,'Benchmark Data'!$B:$FF,I$1,FALSE)*I81,"")</f>
        <v/>
      </c>
      <c r="J80" s="143" t="str">
        <f>IFERROR(VLOOKUP($B80,'Benchmark Data'!$B:$FF,J$1,FALSE)/VLOOKUP($B79,'Benchmark Data'!$B:$FF,J$1,FALSE)*J81,"")</f>
        <v/>
      </c>
      <c r="K80" s="156" t="str">
        <f>IFERROR(VLOOKUP($B80,'Benchmark Data'!$B:$FF,K$1,FALSE)*K81,"")</f>
        <v/>
      </c>
      <c r="L80" s="156" t="str">
        <f>IFERROR(VLOOKUP($B80,'Benchmark Data'!$B:$FF,L$1,FALSE)*L81,"")</f>
        <v/>
      </c>
      <c r="M80" s="156" t="str">
        <f>IFERROR(VLOOKUP($B80,'Benchmark Data'!$B:$FF,M$1,FALSE)*M81,"")</f>
        <v/>
      </c>
      <c r="N80" s="143" t="str">
        <f>IFERROR(VLOOKUP($B80,'Benchmark Data'!$B:$FF,N$1,FALSE)/VLOOKUP($B79,'Benchmark Data'!$B:$FF,N$1,FALSE)*N81,"")</f>
        <v/>
      </c>
      <c r="O80" s="143">
        <f>IFERROR(VLOOKUP($B80,'Benchmark Data'!$B:$FF,O$1,FALSE)/VLOOKUP($B79,'Benchmark Data'!$B:$FF,O$1,FALSE)*O81,"")</f>
        <v>2.2995068485533476</v>
      </c>
      <c r="P80" s="143">
        <f>IFERROR(VLOOKUP($B80,'Benchmark Data'!$B:$FF,P$1,FALSE)/VLOOKUP($B79,'Benchmark Data'!$B:$FF,P$1,FALSE)*P81,"")</f>
        <v>2.3376827501013602</v>
      </c>
      <c r="Q80" s="156">
        <f>IFERROR(VLOOKUP($B80,'Benchmark Data'!$B:$FF,Q$1,FALSE)*Q81,"")</f>
        <v>2.662426820008434</v>
      </c>
      <c r="R80" s="156">
        <f>IFERROR(VLOOKUP($B80,'Benchmark Data'!$B:$FF,R$1,FALSE)*R81,"")</f>
        <v>2.662426820008434</v>
      </c>
      <c r="S80" s="156">
        <f>IFERROR(VLOOKUP($B80,'Benchmark Data'!$B:$FF,S$1,FALSE)*S81,"")</f>
        <v>2.662426820008434</v>
      </c>
      <c r="T80" s="156">
        <f>IFERROR(VLOOKUP($B80,'Benchmark Data'!$B:$FF,T$1,FALSE)*T81,"")</f>
        <v>2.662426820008434</v>
      </c>
      <c r="U80" s="156">
        <f>IFERROR(VLOOKUP($B80,'Benchmark Data'!$B:$FF,U$1,FALSE)*U81,"")</f>
        <v>2.662426820008434</v>
      </c>
      <c r="V80" s="143">
        <f>IFERROR(VLOOKUP($B80,'Benchmark Data'!$B:$FF,V$1,FALSE)/VLOOKUP($B79,'Benchmark Data'!$B:$FF,V$1,FALSE)*V81,"")</f>
        <v>3.320427847670262</v>
      </c>
      <c r="W80" s="143">
        <f>IFERROR(VLOOKUP($B80,'Benchmark Data'!$B:$FF,W$1,FALSE)/VLOOKUP($B79,'Benchmark Data'!$B:$FF,W$1,FALSE)*W81,"")</f>
        <v>3.320427847670262</v>
      </c>
      <c r="X80" s="143">
        <f>IFERROR(VLOOKUP($B80,'Benchmark Data'!$B:$FF,X$1,FALSE)/VLOOKUP($B79,'Benchmark Data'!$B:$FF,X$1,FALSE)*X81,"")</f>
        <v>3.320427847670262</v>
      </c>
      <c r="Y80" s="143">
        <f>IFERROR(VLOOKUP($B80,'Benchmark Data'!$B:$FF,Y$1,FALSE)/VLOOKUP($B79,'Benchmark Data'!$B:$FF,Y$1,FALSE)*Y81,"")</f>
        <v>3.320427847670262</v>
      </c>
      <c r="Z80" s="143">
        <f>IFERROR(VLOOKUP($B80,'Benchmark Data'!$B:$FF,Z$1,FALSE)/VLOOKUP($B79,'Benchmark Data'!$B:$FF,Z$1,FALSE)*Z81,"")</f>
        <v>3.320427847670262</v>
      </c>
      <c r="AA80" s="143">
        <f>IFERROR(VLOOKUP($B80,'Benchmark Data'!$B:$FF,AA$1,FALSE)/VLOOKUP($B79,'Benchmark Data'!$B:$FF,AA$1,FALSE)*AA81,"")</f>
        <v>3.6214709475746556</v>
      </c>
      <c r="AB80" s="143" t="str">
        <f>IFERROR(VLOOKUP($B80,'Benchmark Data'!$B:$FF,AB$1,FALSE)/VLOOKUP($B79,'Benchmark Data'!$B:$FF,AB$1,FALSE)*AB81,"")</f>
        <v/>
      </c>
      <c r="AC80" s="143">
        <f>IFERROR(VLOOKUP($B80,'Benchmark Data'!$B:$FF,AC$1,FALSE)/VLOOKUP($B79,'Benchmark Data'!$B:$FF,AC$1,FALSE)*AC81,"")</f>
        <v>3.6214709475746556</v>
      </c>
      <c r="AD80" s="143" t="str">
        <f>IFERROR(VLOOKUP($B80,'Benchmark Data'!$B:$FF,AD$1,FALSE)/VLOOKUP($B79,'Benchmark Data'!$B:$FF,AD$1,FALSE)*AD81,"")</f>
        <v/>
      </c>
      <c r="AE80" s="143" t="str">
        <f>IFERROR(VLOOKUP($B80,'Benchmark Data'!$B:$FF,AE$1,FALSE)/VLOOKUP($B79,'Benchmark Data'!$B:$FF,AE$1,FALSE)*AE81,"")</f>
        <v/>
      </c>
      <c r="AF80" s="143">
        <f>IFERROR(VLOOKUP($B80,'Benchmark Data'!$B:$FF,AF$1,FALSE)/VLOOKUP($B79,'Benchmark Data'!$B:$FF,AF$1,FALSE)*AF81,"")</f>
        <v>2.2100812346181593</v>
      </c>
      <c r="AG80" s="143" t="str">
        <f>IFERROR(VLOOKUP($B80,'Benchmark Data'!$B:$FF,AG$1,FALSE)/VLOOKUP($B79,'Benchmark Data'!$B:$FF,AG$1,FALSE)*AG81,"")</f>
        <v/>
      </c>
      <c r="AH80" s="143" t="str">
        <f>IFERROR(VLOOKUP($B80,'Benchmark Data'!$B:$FF,AH$1,FALSE)/VLOOKUP($B79,'Benchmark Data'!$B:$FF,AH$1,FALSE)*AH81,"")</f>
        <v/>
      </c>
      <c r="AI80" s="143" t="str">
        <f>IFERROR(VLOOKUP($B80,'Benchmark Data'!$B:$FF,AI$1,FALSE)/VLOOKUP($B79,'Benchmark Data'!$B:$FF,AI$1,FALSE)*AI81,"")</f>
        <v/>
      </c>
      <c r="AJ80" s="143" t="str">
        <f>IFERROR(VLOOKUP($B80,'Benchmark Data'!$B:$FF,AJ$1,FALSE)/VLOOKUP($B79,'Benchmark Data'!$B:$FF,AJ$1,FALSE)*AJ81,"")</f>
        <v/>
      </c>
      <c r="AK80" s="143" t="str">
        <f>IFERROR(VLOOKUP($B80,'Benchmark Data'!$B:$FF,AK$1,FALSE)/VLOOKUP($B79,'Benchmark Data'!$B:$FF,AK$1,FALSE)*AK81,"")</f>
        <v/>
      </c>
      <c r="AL80" s="143" t="str">
        <f>IFERROR(VLOOKUP($B80,'Benchmark Data'!$B:$FF,AL$1,FALSE)/VLOOKUP($B79,'Benchmark Data'!$B:$FF,AL$1,FALSE)*AL81,"")</f>
        <v/>
      </c>
      <c r="AM80" s="143" t="str">
        <f>IFERROR(VLOOKUP($B80,'Benchmark Data'!$B:$FF,AM$1,FALSE)/VLOOKUP($B79,'Benchmark Data'!$B:$FF,AM$1,FALSE)*AM81,"")</f>
        <v/>
      </c>
      <c r="AN80" s="143" t="str">
        <f>IFERROR(VLOOKUP($B80,'Benchmark Data'!$B:$FF,AN$1,FALSE)/VLOOKUP($B79,'Benchmark Data'!$B:$FF,AN$1,FALSE)*AN81,"")</f>
        <v/>
      </c>
      <c r="AO80" s="143" t="str">
        <f>IFERROR(VLOOKUP($B80,'Benchmark Data'!$B:$FF,AO$1,FALSE)/VLOOKUP($B79,'Benchmark Data'!$B:$FF,AO$1,FALSE)*AO81,"")</f>
        <v/>
      </c>
      <c r="AP80" s="143" t="str">
        <f>IFERROR(VLOOKUP($B80,'Benchmark Data'!$B:$FF,AP$1,FALSE)/VLOOKUP($B79,'Benchmark Data'!$B:$FF,AP$1,FALSE)*AP81,"")</f>
        <v/>
      </c>
      <c r="AQ80" s="143" t="str">
        <f>IFERROR(VLOOKUP($B80,'Benchmark Data'!$B:$FF,AQ$1,FALSE)/VLOOKUP($B79,'Benchmark Data'!$B:$FF,AQ$1,FALSE)*AQ81,"")</f>
        <v/>
      </c>
      <c r="AR80" s="143" t="str">
        <f>IFERROR(VLOOKUP($B80,'Benchmark Data'!$B:$FF,AR$1,FALSE)/VLOOKUP($B79,'Benchmark Data'!$B:$FF,AR$1,FALSE)*AR81,"")</f>
        <v/>
      </c>
      <c r="AS80" s="143" t="str">
        <f>IFERROR(VLOOKUP($B80,'Benchmark Data'!$B:$FF,AS$1,FALSE)/VLOOKUP($B79,'Benchmark Data'!$B:$FF,AS$1,FALSE)*AS81,"")</f>
        <v/>
      </c>
      <c r="AT80" s="143" t="str">
        <f>IFERROR(VLOOKUP($B80,'Benchmark Data'!$B:$FF,AT$1,FALSE)/VLOOKUP($B79,'Benchmark Data'!$B:$FF,AT$1,FALSE)*AT81,"")</f>
        <v/>
      </c>
      <c r="AU80" s="143" t="str">
        <f>IFERROR(VLOOKUP($B80,'Benchmark Data'!$B:$FF,AU$1,FALSE)/VLOOKUP($B79,'Benchmark Data'!$B:$FF,AU$1,FALSE)*AU81,"")</f>
        <v/>
      </c>
      <c r="AV80" s="143" t="str">
        <f>IFERROR(VLOOKUP($B80,'Benchmark Data'!$B:$FF,AV$1,FALSE)/VLOOKUP($B79,'Benchmark Data'!$B:$FF,AV$1,FALSE)*AV81,"")</f>
        <v/>
      </c>
      <c r="AW80" s="143" t="str">
        <f>IFERROR(VLOOKUP($B80,'Benchmark Data'!$B:$FF,AW$1,FALSE)/VLOOKUP($B79,'Benchmark Data'!$B:$FF,AW$1,FALSE)*AW81,"")</f>
        <v/>
      </c>
      <c r="AX80" s="143" t="str">
        <f>IFERROR(VLOOKUP($B80,'Benchmark Data'!$B:$FF,AX$1,FALSE)/VLOOKUP($B79,'Benchmark Data'!$B:$FF,AX$1,FALSE)*AX81,"")</f>
        <v/>
      </c>
      <c r="AY80" s="143" t="str">
        <f>IFERROR(VLOOKUP($B80,'Benchmark Data'!$B:$FF,AY$1,FALSE)/VLOOKUP($B79,'Benchmark Data'!$B:$FF,AY$1,FALSE)*AY81,"")</f>
        <v/>
      </c>
      <c r="AZ80" s="156" t="str">
        <f>IFERROR(VLOOKUP($B80,'Benchmark Data'!$B:$FF,AZ$1,FALSE)*AZ81,"")</f>
        <v/>
      </c>
      <c r="BA80" s="156" t="str">
        <f>IFERROR(VLOOKUP($B80,'Benchmark Data'!$B:$FF,BA$1,FALSE)*BA81,"")</f>
        <v/>
      </c>
      <c r="BB80" s="143" t="str">
        <f>IFERROR(VLOOKUP($B80,'Benchmark Data'!$B:$FF,BB$1,FALSE)/VLOOKUP($B79,'Benchmark Data'!$B:$FF,BB$1,FALSE)*BB81,"")</f>
        <v/>
      </c>
      <c r="BC80" s="143" t="str">
        <f>IFERROR(VLOOKUP($B80,'Benchmark Data'!$B:$FF,BC$1,FALSE)/VLOOKUP($B79,'Benchmark Data'!$B:$FF,BC$1,FALSE)*BC81,"")</f>
        <v/>
      </c>
      <c r="BD80" s="143" t="str">
        <f>IFERROR(VLOOKUP($B80,'Benchmark Data'!$B:$FF,BD$1,FALSE)/VLOOKUP($B79,'Benchmark Data'!$B:$FF,BD$1,FALSE)*BD81,"")</f>
        <v/>
      </c>
      <c r="BE80" s="143" t="str">
        <f>IFERROR(VLOOKUP($B80,'Benchmark Data'!$B:$FF,BE$1,FALSE)/VLOOKUP($B79,'Benchmark Data'!$B:$FF,BE$1,FALSE)*BE81,"")</f>
        <v/>
      </c>
      <c r="BF80" s="143" t="str">
        <f>IFERROR(VLOOKUP($B80,'Benchmark Data'!$B:$FF,BF$1,FALSE)/VLOOKUP($B79,'Benchmark Data'!$B:$FF,BF$1,FALSE)*BF81,"")</f>
        <v/>
      </c>
      <c r="BG80" s="143" t="str">
        <f>IFERROR(VLOOKUP($B80,'Benchmark Data'!$B:$FF,BG$1,FALSE)/VLOOKUP($B79,'Benchmark Data'!$B:$FF,BG$1,FALSE)*BG81,"")</f>
        <v/>
      </c>
      <c r="BH80" s="143" t="str">
        <f>IFERROR(VLOOKUP($B80,'Benchmark Data'!$B:$FF,BH$1,FALSE)/VLOOKUP($B79,'Benchmark Data'!$B:$FF,BH$1,FALSE)*BH81,"")</f>
        <v/>
      </c>
      <c r="BI80" s="143" t="str">
        <f>IFERROR(VLOOKUP($B80,'Benchmark Data'!$B:$FF,BI$1,FALSE)/VLOOKUP($B79,'Benchmark Data'!$B:$FF,BI$1,FALSE)*BI81,"")</f>
        <v/>
      </c>
      <c r="BJ80" s="143" t="str">
        <f>IFERROR(VLOOKUP($B80,'Benchmark Data'!$B:$FF,BJ$1,FALSE)/VLOOKUP($B79,'Benchmark Data'!$B:$FF,BJ$1,FALSE)*BJ81,"")</f>
        <v/>
      </c>
      <c r="BK80" s="143" t="str">
        <f>IFERROR(VLOOKUP($B80,'Benchmark Data'!$B:$FF,BK$1,FALSE)/VLOOKUP($B79,'Benchmark Data'!$B:$FF,BK$1,FALSE)*BK81,"")</f>
        <v/>
      </c>
      <c r="BL80" s="143" t="str">
        <f>IFERROR(VLOOKUP($B80,'Benchmark Data'!$B:$FF,BL$1,FALSE)/VLOOKUP($B79,'Benchmark Data'!$B:$FF,BL$1,FALSE)*BL81,"")</f>
        <v/>
      </c>
      <c r="BM80" s="143" t="str">
        <f>IFERROR(VLOOKUP($B80,'Benchmark Data'!$B:$FF,BM$1,FALSE)/VLOOKUP($B79,'Benchmark Data'!$B:$FF,BM$1,FALSE)*BM81,"")</f>
        <v/>
      </c>
      <c r="BN80" s="143" t="str">
        <f>IFERROR(VLOOKUP($B80,'Benchmark Data'!$B:$FF,BN$1,FALSE)/VLOOKUP($B79,'Benchmark Data'!$B:$FF,BN$1,FALSE)*BN81,"")</f>
        <v/>
      </c>
      <c r="BO80" s="143" t="str">
        <f>IFERROR(VLOOKUP($B80,'Benchmark Data'!$B:$FF,BO$1,FALSE)/VLOOKUP($B79,'Benchmark Data'!$B:$FF,BO$1,FALSE)*BO81,"")</f>
        <v/>
      </c>
      <c r="BP80" s="143" t="str">
        <f>IFERROR(VLOOKUP($B80,'Benchmark Data'!$B:$FF,BP$1,FALSE)/VLOOKUP($B79,'Benchmark Data'!$B:$FF,BP$1,FALSE)*BP81,"")</f>
        <v/>
      </c>
      <c r="BQ80" s="143" t="str">
        <f>IFERROR(VLOOKUP($B80,'Benchmark Data'!$B:$FF,BQ$1,FALSE)/VLOOKUP($B79,'Benchmark Data'!$B:$FF,BQ$1,FALSE)*BQ81,"")</f>
        <v/>
      </c>
      <c r="BR80" s="143" t="str">
        <f>IFERROR(VLOOKUP($B80,'Benchmark Data'!$B:$FF,BR$1,FALSE)/VLOOKUP($B79,'Benchmark Data'!$B:$FF,BR$1,FALSE)*BR81,"")</f>
        <v/>
      </c>
      <c r="BS80" s="143" t="str">
        <f>IFERROR(VLOOKUP($B80,'Benchmark Data'!$B:$FF,BS$1,FALSE)/VLOOKUP($B79,'Benchmark Data'!$B:$FF,BS$1,FALSE)*BS81,"")</f>
        <v/>
      </c>
      <c r="BT80" s="143" t="str">
        <f>IFERROR(VLOOKUP($B80,'Benchmark Data'!$B:$FF,BT$1,FALSE)/VLOOKUP($B79,'Benchmark Data'!$B:$FF,BT$1,FALSE)*BT81,"")</f>
        <v/>
      </c>
      <c r="BU80" s="143" t="str">
        <f>IFERROR(VLOOKUP($B80,'Benchmark Data'!$B:$FF,BU$1,FALSE)/VLOOKUP($B79,'Benchmark Data'!$B:$FF,BU$1,FALSE)*BU81,"")</f>
        <v/>
      </c>
      <c r="BV80" s="143" t="str">
        <f>IFERROR(VLOOKUP($B80,'Benchmark Data'!$B:$FF,BV$1,FALSE)/VLOOKUP($B79,'Benchmark Data'!$B:$FF,BV$1,FALSE)*BV81,"")</f>
        <v/>
      </c>
      <c r="BW80" s="143" t="str">
        <f>IFERROR(VLOOKUP($B80,'Benchmark Data'!$B:$FF,BW$1,FALSE)/VLOOKUP($B79,'Benchmark Data'!$B:$FF,BW$1,FALSE)*BW81,"")</f>
        <v/>
      </c>
      <c r="BX80" s="143" t="str">
        <f>IFERROR(VLOOKUP($B80,'Benchmark Data'!$B:$FF,BX$1,FALSE)/VLOOKUP($B79,'Benchmark Data'!$B:$FF,BX$1,FALSE)*BX81,"")</f>
        <v/>
      </c>
      <c r="BY80" s="143" t="str">
        <f>IFERROR(VLOOKUP($B80,'Benchmark Data'!$B:$FF,BY$1,FALSE)/VLOOKUP($B79,'Benchmark Data'!$B:$FF,BY$1,FALSE)*BY81,"")</f>
        <v/>
      </c>
      <c r="BZ80" s="143" t="str">
        <f>IFERROR(VLOOKUP($B80,'Benchmark Data'!$B:$FF,BZ$1,FALSE)/VLOOKUP($B79,'Benchmark Data'!$B:$FF,BZ$1,FALSE)*BZ81,"")</f>
        <v/>
      </c>
      <c r="CA80" s="143" t="str">
        <f>IFERROR(VLOOKUP($B80,'Benchmark Data'!$B:$FF,CA$1,FALSE)/VLOOKUP($B79,'Benchmark Data'!$B:$FF,CA$1,FALSE)*CA81,"")</f>
        <v/>
      </c>
      <c r="CB80" s="143" t="str">
        <f>IFERROR(VLOOKUP($B80,'Benchmark Data'!$B:$FF,CB$1,FALSE)/VLOOKUP($B79,'Benchmark Data'!$B:$FF,CB$1,FALSE)*CB81,"")</f>
        <v/>
      </c>
      <c r="CC80" s="143" t="str">
        <f>IFERROR(VLOOKUP($B80,'Benchmark Data'!$B:$FF,CC$1,FALSE)/VLOOKUP($B79,'Benchmark Data'!$B:$FF,CC$1,FALSE)*CC81,"")</f>
        <v/>
      </c>
      <c r="CD80" s="143" t="str">
        <f>IFERROR(VLOOKUP($B80,'Benchmark Data'!$B:$FF,CD$1,FALSE)/VLOOKUP($B79,'Benchmark Data'!$B:$FF,CD$1,FALSE)*CD81,"")</f>
        <v/>
      </c>
      <c r="CE80" s="143" t="str">
        <f>IFERROR(VLOOKUP($B80,'Benchmark Data'!$B:$FF,CE$1,FALSE)/VLOOKUP($B79,'Benchmark Data'!$B:$FF,CE$1,FALSE)*CE81,"")</f>
        <v/>
      </c>
      <c r="CF80" s="143" t="str">
        <f>IFERROR(VLOOKUP($B80,'Benchmark Data'!$B:$FF,CF$1,FALSE)/VLOOKUP($B79,'Benchmark Data'!$B:$FF,CF$1,FALSE)*CF81,"")</f>
        <v/>
      </c>
      <c r="CG80" s="143" t="str">
        <f>IFERROR(VLOOKUP($B80,'Benchmark Data'!$B:$FF,CG$1,FALSE)/VLOOKUP($B79,'Benchmark Data'!$B:$FF,CG$1,FALSE)*CG81,"")</f>
        <v/>
      </c>
      <c r="CH80" s="156" t="str">
        <f>IFERROR(VLOOKUP($B80,'Benchmark Data'!$B:$FF,CH$1,FALSE)*CH81,"")</f>
        <v/>
      </c>
      <c r="CI80" s="143" t="str">
        <f>IFERROR(VLOOKUP($B80,'Benchmark Data'!$B:$FF,CI$1,FALSE)/VLOOKUP($B79,'Benchmark Data'!$B:$FF,CI$1,FALSE)*CI81,"")</f>
        <v/>
      </c>
      <c r="CJ80" s="143" t="str">
        <f>IFERROR(VLOOKUP($B80,'Benchmark Data'!$B:$FF,CJ$1,FALSE)/VLOOKUP($B79,'Benchmark Data'!$B:$FF,CJ$1,FALSE)*CJ81,"")</f>
        <v/>
      </c>
      <c r="CK80" s="143" t="str">
        <f>IFERROR(VLOOKUP($B80,'Benchmark Data'!$B:$FF,CK$1,FALSE)/VLOOKUP($B79,'Benchmark Data'!$B:$FF,CK$1,FALSE)*CK81,"")</f>
        <v/>
      </c>
      <c r="CL80" s="143" t="str">
        <f>IFERROR(VLOOKUP($B80,'Benchmark Data'!$B:$AAA,CL$1,FALSE)/VLOOKUP($B79,'Benchmark Data'!$B:$AAA,CL$1,FALSE)*CL81,"")</f>
        <v/>
      </c>
      <c r="CM80" s="143" t="str">
        <f>IFERROR(VLOOKUP($B80,'Benchmark Data'!$B:$AAA,CM$1,FALSE)/VLOOKUP($B79,'Benchmark Data'!$B:$AAA,CM$1,FALSE)*CM81,"")</f>
        <v/>
      </c>
      <c r="CN80" s="143" t="str">
        <f>IFERROR(VLOOKUP($B80,'Benchmark Data'!$B:$AAA,CN$1,FALSE)/VLOOKUP($B79,'Benchmark Data'!$B:$AAA,CN$1,FALSE)*CN81,"")</f>
        <v/>
      </c>
      <c r="CO80" s="143" t="str">
        <f>IFERROR(VLOOKUP($B80,'Benchmark Data'!$B:$AAA,CO$1,FALSE)/VLOOKUP($B79,'Benchmark Data'!$B:$AAA,CO$1,FALSE)*CO81,"")</f>
        <v/>
      </c>
      <c r="CP80" s="143" t="str">
        <f>IFERROR(VLOOKUP($B80,'Benchmark Data'!$B:$AAA,CP$1,FALSE)/VLOOKUP($B79,'Benchmark Data'!$B:$AAA,CP$1,FALSE)*CP81,"")</f>
        <v/>
      </c>
      <c r="CQ80" s="143" t="str">
        <f>IFERROR(VLOOKUP($B80,'Benchmark Data'!$B:$AAA,CQ$1,FALSE)/VLOOKUP($B79,'Benchmark Data'!$B:$AAA,CQ$1,FALSE)*CQ81,"")</f>
        <v/>
      </c>
      <c r="CR80" s="143" t="str">
        <f>IFERROR(VLOOKUP($B80,'Benchmark Data'!$B:$AAA,CR$1,FALSE)/VLOOKUP($B79,'Benchmark Data'!$B:$AAA,CR$1,FALSE)*CR81,"")</f>
        <v/>
      </c>
      <c r="CS80" s="143" t="str">
        <f>IFERROR(VLOOKUP($B80,'Benchmark Data'!$B:$AAA,CS$1,FALSE)/VLOOKUP($B79,'Benchmark Data'!$B:$AAA,CS$1,FALSE)*CS81,"")</f>
        <v/>
      </c>
      <c r="CT80" s="143" t="str">
        <f>IFERROR(VLOOKUP($B80,'Benchmark Data'!$B:$AAA,CT$1,FALSE)/VLOOKUP($B79,'Benchmark Data'!$B:$AAA,CT$1,FALSE)*CT81,"")</f>
        <v/>
      </c>
      <c r="CU80" s="143" t="str">
        <f>IFERROR(VLOOKUP($B80,'Benchmark Data'!$B:$AAA,CU$1,FALSE)/VLOOKUP($B79,'Benchmark Data'!$B:$AAA,CU$1,FALSE)*CU81,"")</f>
        <v/>
      </c>
      <c r="CV80" s="143" t="str">
        <f>IFERROR(VLOOKUP($B80,'Benchmark Data'!$B:$AAA,CV$1,FALSE)/VLOOKUP($B79,'Benchmark Data'!$B:$AAA,CV$1,FALSE)*CV81,"")</f>
        <v/>
      </c>
      <c r="CW80" s="143" t="str">
        <f>IFERROR(VLOOKUP($B80,'Benchmark Data'!$B:$AAA,CW$1,FALSE)/VLOOKUP($B79,'Benchmark Data'!$B:$AAA,CW$1,FALSE)*CW81,"")</f>
        <v/>
      </c>
      <c r="CX80" s="143" t="str">
        <f>IFERROR(VLOOKUP($B80,'Benchmark Data'!$B:$AAA,CX$1,FALSE)/VLOOKUP($B79,'Benchmark Data'!$B:$AAA,CX$1,FALSE)*CX81,"")</f>
        <v/>
      </c>
      <c r="CY80" s="143" t="str">
        <f>IFERROR(VLOOKUP($B80,'Benchmark Data'!$B:$AAA,CY$1,FALSE)/VLOOKUP($B79,'Benchmark Data'!$B:$AAA,CY$1,FALSE)*CY81,"")</f>
        <v/>
      </c>
      <c r="CZ80" s="143" t="str">
        <f>IFERROR(VLOOKUP($B80,'Benchmark Data'!$B:$AAA,CZ$1,FALSE)/VLOOKUP($B79,'Benchmark Data'!$B:$AAA,CZ$1,FALSE)*CZ81,"")</f>
        <v/>
      </c>
      <c r="DA80" s="143" t="str">
        <f>IFERROR(VLOOKUP($B80,'Benchmark Data'!$B:$AAA,DA$1,FALSE)/VLOOKUP($B79,'Benchmark Data'!$B:$AAA,DA$1,FALSE)*DA81,"")</f>
        <v/>
      </c>
      <c r="DB80" s="143" t="str">
        <f>IFERROR(VLOOKUP($B80,'Benchmark Data'!$B:$AAA,DB$1,FALSE)/VLOOKUP($B79,'Benchmark Data'!$B:$AAA,DB$1,FALSE)*DB81,"")</f>
        <v/>
      </c>
      <c r="DC80" s="143" t="str">
        <f>IFERROR(VLOOKUP($B80,'Benchmark Data'!$B:$AAA,DC$1,FALSE)/VLOOKUP($B79,'Benchmark Data'!$B:$AAA,DC$1,FALSE)*DC81,"")</f>
        <v/>
      </c>
      <c r="DD80" s="143" t="str">
        <f>IFERROR(VLOOKUP($B80,'Benchmark Data'!$B:$AAA,DD$1,FALSE)/VLOOKUP($B79,'Benchmark Data'!$B:$AAA,DD$1,FALSE)*DD81,"")</f>
        <v/>
      </c>
      <c r="DE80" s="143" t="str">
        <f>IFERROR(VLOOKUP($B80,'Benchmark Data'!$B:$AAA,DE$1,FALSE)/VLOOKUP($B79,'Benchmark Data'!$B:$AAA,DE$1,FALSE)*DE81,"")</f>
        <v/>
      </c>
      <c r="DF80" s="143" t="str">
        <f>IFERROR(VLOOKUP($B80,'Benchmark Data'!$B:$AAA,DF$1,FALSE)/VLOOKUP($B79,'Benchmark Data'!$B:$AAA,DF$1,FALSE)*DF81,"")</f>
        <v/>
      </c>
      <c r="DG80" s="143" t="str">
        <f>IFERROR(VLOOKUP($B80,'Benchmark Data'!$B:$AAA,DG$1,FALSE)/VLOOKUP($B79,'Benchmark Data'!$B:$AAA,DG$1,FALSE)*DG81,"")</f>
        <v/>
      </c>
      <c r="DH80" s="143" t="str">
        <f>IFERROR(VLOOKUP($B80,'Benchmark Data'!$B:$AAA,DH$1,FALSE)/VLOOKUP($B79,'Benchmark Data'!$B:$AAA,DH$1,FALSE)*DH81,"")</f>
        <v/>
      </c>
      <c r="DI80" s="143" t="str">
        <f>IFERROR(VLOOKUP($B80,'Benchmark Data'!$B:$AAA,DI$1,FALSE)/VLOOKUP($B79,'Benchmark Data'!$B:$AAA,DI$1,FALSE)*DI81,"")</f>
        <v/>
      </c>
    </row>
    <row r="81" spans="1:113">
      <c r="A81" s="94">
        <f t="shared" si="35"/>
        <v>120</v>
      </c>
      <c r="B81" s="168">
        <f t="shared" si="36"/>
        <v>42429</v>
      </c>
      <c r="C81" s="143">
        <f>IFERROR(VLOOKUP($B81,'Benchmark Data'!$B:$FF,C$1,FALSE)/VLOOKUP($B80,'Benchmark Data'!$B:$FF,C$1,FALSE)*C82,"")</f>
        <v>8.2046111920684268</v>
      </c>
      <c r="D81" s="143" t="str">
        <f>IFERROR(VLOOKUP($B81,'Benchmark Data'!$B:$FF,D$1,FALSE)/VLOOKUP($B80,'Benchmark Data'!$B:$FF,D$1,FALSE)*D82,"")</f>
        <v/>
      </c>
      <c r="E81" s="143" t="str">
        <f>IFERROR(VLOOKUP($B81,'Benchmark Data'!$B:$FF,E$1,FALSE)/VLOOKUP($B80,'Benchmark Data'!$B:$FF,E$1,FALSE)*E82,"")</f>
        <v/>
      </c>
      <c r="F81" s="143" t="str">
        <f>IFERROR(VLOOKUP($B81,'Benchmark Data'!$B:$FF,F$1,FALSE)/VLOOKUP($B80,'Benchmark Data'!$B:$FF,F$1,FALSE)*F82,"")</f>
        <v/>
      </c>
      <c r="G81" s="143" t="str">
        <f>IFERROR(VLOOKUP($B81,'Benchmark Data'!$B:$FF,G$1,FALSE)/VLOOKUP($B80,'Benchmark Data'!$B:$FF,G$1,FALSE)*G82,"")</f>
        <v/>
      </c>
      <c r="H81" s="143" t="str">
        <f>IFERROR(VLOOKUP($B81,'Benchmark Data'!$B:$FF,H$1,FALSE)/VLOOKUP($B80,'Benchmark Data'!$B:$FF,H$1,FALSE)*H82,"")</f>
        <v/>
      </c>
      <c r="I81" s="143" t="str">
        <f>IFERROR(VLOOKUP($B81,'Benchmark Data'!$B:$FF,I$1,FALSE)/VLOOKUP($B80,'Benchmark Data'!$B:$FF,I$1,FALSE)*I82,"")</f>
        <v/>
      </c>
      <c r="J81" s="143" t="str">
        <f>IFERROR(VLOOKUP($B81,'Benchmark Data'!$B:$FF,J$1,FALSE)/VLOOKUP($B80,'Benchmark Data'!$B:$FF,J$1,FALSE)*J82,"")</f>
        <v/>
      </c>
      <c r="K81" s="156" t="str">
        <f>IFERROR(VLOOKUP($B81,'Benchmark Data'!$B:$FF,K$1,FALSE)*K82,"")</f>
        <v/>
      </c>
      <c r="L81" s="156" t="str">
        <f>IFERROR(VLOOKUP($B81,'Benchmark Data'!$B:$FF,L$1,FALSE)*L82,"")</f>
        <v/>
      </c>
      <c r="M81" s="156" t="str">
        <f>IFERROR(VLOOKUP($B81,'Benchmark Data'!$B:$FF,M$1,FALSE)*M82,"")</f>
        <v/>
      </c>
      <c r="N81" s="143" t="str">
        <f>IFERROR(VLOOKUP($B81,'Benchmark Data'!$B:$FF,N$1,FALSE)/VLOOKUP($B80,'Benchmark Data'!$B:$FF,N$1,FALSE)*N82,"")</f>
        <v/>
      </c>
      <c r="O81" s="143">
        <f>IFERROR(VLOOKUP($B81,'Benchmark Data'!$B:$FF,O$1,FALSE)/VLOOKUP($B80,'Benchmark Data'!$B:$FF,O$1,FALSE)*O82,"")</f>
        <v>2.3465754018452922</v>
      </c>
      <c r="P81" s="143">
        <f>IFERROR(VLOOKUP($B81,'Benchmark Data'!$B:$FF,P$1,FALSE)/VLOOKUP($B80,'Benchmark Data'!$B:$FF,P$1,FALSE)*P82,"")</f>
        <v>2.4091484475273521</v>
      </c>
      <c r="Q81" s="156">
        <f>IFERROR(VLOOKUP($B81,'Benchmark Data'!$B:$FF,Q$1,FALSE)*Q82,"")</f>
        <v>2.6639074359891382</v>
      </c>
      <c r="R81" s="156">
        <f>IFERROR(VLOOKUP($B81,'Benchmark Data'!$B:$FF,R$1,FALSE)*R82,"")</f>
        <v>2.6639074359891382</v>
      </c>
      <c r="S81" s="156">
        <f>IFERROR(VLOOKUP($B81,'Benchmark Data'!$B:$FF,S$1,FALSE)*S82,"")</f>
        <v>2.6639074359891382</v>
      </c>
      <c r="T81" s="156">
        <f>IFERROR(VLOOKUP($B81,'Benchmark Data'!$B:$FF,T$1,FALSE)*T82,"")</f>
        <v>2.6639074359891382</v>
      </c>
      <c r="U81" s="156">
        <f>IFERROR(VLOOKUP($B81,'Benchmark Data'!$B:$FF,U$1,FALSE)*U82,"")</f>
        <v>2.6639074359891382</v>
      </c>
      <c r="V81" s="143">
        <f>IFERROR(VLOOKUP($B81,'Benchmark Data'!$B:$FF,V$1,FALSE)/VLOOKUP($B80,'Benchmark Data'!$B:$FF,V$1,FALSE)*V82,"")</f>
        <v>3.3596937335969375</v>
      </c>
      <c r="W81" s="143">
        <f>IFERROR(VLOOKUP($B81,'Benchmark Data'!$B:$FF,W$1,FALSE)/VLOOKUP($B80,'Benchmark Data'!$B:$FF,W$1,FALSE)*W82,"")</f>
        <v>3.3596937335969375</v>
      </c>
      <c r="X81" s="143">
        <f>IFERROR(VLOOKUP($B81,'Benchmark Data'!$B:$FF,X$1,FALSE)/VLOOKUP($B80,'Benchmark Data'!$B:$FF,X$1,FALSE)*X82,"")</f>
        <v>3.3596937335969375</v>
      </c>
      <c r="Y81" s="143">
        <f>IFERROR(VLOOKUP($B81,'Benchmark Data'!$B:$FF,Y$1,FALSE)/VLOOKUP($B80,'Benchmark Data'!$B:$FF,Y$1,FALSE)*Y82,"")</f>
        <v>3.3596937335969375</v>
      </c>
      <c r="Z81" s="143">
        <f>IFERROR(VLOOKUP($B81,'Benchmark Data'!$B:$FF,Z$1,FALSE)/VLOOKUP($B80,'Benchmark Data'!$B:$FF,Z$1,FALSE)*Z82,"")</f>
        <v>3.3596937335969375</v>
      </c>
      <c r="AA81" s="143">
        <f>IFERROR(VLOOKUP($B81,'Benchmark Data'!$B:$FF,AA$1,FALSE)/VLOOKUP($B80,'Benchmark Data'!$B:$FF,AA$1,FALSE)*AA82,"")</f>
        <v>3.8393360366405109</v>
      </c>
      <c r="AB81" s="143" t="str">
        <f>IFERROR(VLOOKUP($B81,'Benchmark Data'!$B:$FF,AB$1,FALSE)/VLOOKUP($B80,'Benchmark Data'!$B:$FF,AB$1,FALSE)*AB82,"")</f>
        <v/>
      </c>
      <c r="AC81" s="143">
        <f>IFERROR(VLOOKUP($B81,'Benchmark Data'!$B:$FF,AC$1,FALSE)/VLOOKUP($B80,'Benchmark Data'!$B:$FF,AC$1,FALSE)*AC82,"")</f>
        <v>3.8393360366405109</v>
      </c>
      <c r="AD81" s="143" t="str">
        <f>IFERROR(VLOOKUP($B81,'Benchmark Data'!$B:$FF,AD$1,FALSE)/VLOOKUP($B80,'Benchmark Data'!$B:$FF,AD$1,FALSE)*AD82,"")</f>
        <v/>
      </c>
      <c r="AE81" s="143" t="str">
        <f>IFERROR(VLOOKUP($B81,'Benchmark Data'!$B:$FF,AE$1,FALSE)/VLOOKUP($B80,'Benchmark Data'!$B:$FF,AE$1,FALSE)*AE82,"")</f>
        <v/>
      </c>
      <c r="AF81" s="143">
        <f>IFERROR(VLOOKUP($B81,'Benchmark Data'!$B:$FF,AF$1,FALSE)/VLOOKUP($B80,'Benchmark Data'!$B:$FF,AF$1,FALSE)*AF82,"")</f>
        <v>2.3990928703142003</v>
      </c>
      <c r="AG81" s="143" t="str">
        <f>IFERROR(VLOOKUP($B81,'Benchmark Data'!$B:$FF,AG$1,FALSE)/VLOOKUP($B80,'Benchmark Data'!$B:$FF,AG$1,FALSE)*AG82,"")</f>
        <v/>
      </c>
      <c r="AH81" s="143" t="str">
        <f>IFERROR(VLOOKUP($B81,'Benchmark Data'!$B:$FF,AH$1,FALSE)/VLOOKUP($B80,'Benchmark Data'!$B:$FF,AH$1,FALSE)*AH82,"")</f>
        <v/>
      </c>
      <c r="AI81" s="143" t="str">
        <f>IFERROR(VLOOKUP($B81,'Benchmark Data'!$B:$FF,AI$1,FALSE)/VLOOKUP($B80,'Benchmark Data'!$B:$FF,AI$1,FALSE)*AI82,"")</f>
        <v/>
      </c>
      <c r="AJ81" s="143" t="str">
        <f>IFERROR(VLOOKUP($B81,'Benchmark Data'!$B:$FF,AJ$1,FALSE)/VLOOKUP($B80,'Benchmark Data'!$B:$FF,AJ$1,FALSE)*AJ82,"")</f>
        <v/>
      </c>
      <c r="AK81" s="143" t="str">
        <f>IFERROR(VLOOKUP($B81,'Benchmark Data'!$B:$FF,AK$1,FALSE)/VLOOKUP($B80,'Benchmark Data'!$B:$FF,AK$1,FALSE)*AK82,"")</f>
        <v/>
      </c>
      <c r="AL81" s="143" t="str">
        <f>IFERROR(VLOOKUP($B81,'Benchmark Data'!$B:$FF,AL$1,FALSE)/VLOOKUP($B80,'Benchmark Data'!$B:$FF,AL$1,FALSE)*AL82,"")</f>
        <v/>
      </c>
      <c r="AM81" s="143" t="str">
        <f>IFERROR(VLOOKUP($B81,'Benchmark Data'!$B:$FF,AM$1,FALSE)/VLOOKUP($B80,'Benchmark Data'!$B:$FF,AM$1,FALSE)*AM82,"")</f>
        <v/>
      </c>
      <c r="AN81" s="143" t="str">
        <f>IFERROR(VLOOKUP($B81,'Benchmark Data'!$B:$FF,AN$1,FALSE)/VLOOKUP($B80,'Benchmark Data'!$B:$FF,AN$1,FALSE)*AN82,"")</f>
        <v/>
      </c>
      <c r="AO81" s="143" t="str">
        <f>IFERROR(VLOOKUP($B81,'Benchmark Data'!$B:$FF,AO$1,FALSE)/VLOOKUP($B80,'Benchmark Data'!$B:$FF,AO$1,FALSE)*AO82,"")</f>
        <v/>
      </c>
      <c r="AP81" s="143" t="str">
        <f>IFERROR(VLOOKUP($B81,'Benchmark Data'!$B:$FF,AP$1,FALSE)/VLOOKUP($B80,'Benchmark Data'!$B:$FF,AP$1,FALSE)*AP82,"")</f>
        <v/>
      </c>
      <c r="AQ81" s="143" t="str">
        <f>IFERROR(VLOOKUP($B81,'Benchmark Data'!$B:$FF,AQ$1,FALSE)/VLOOKUP($B80,'Benchmark Data'!$B:$FF,AQ$1,FALSE)*AQ82,"")</f>
        <v/>
      </c>
      <c r="AR81" s="143" t="str">
        <f>IFERROR(VLOOKUP($B81,'Benchmark Data'!$B:$FF,AR$1,FALSE)/VLOOKUP($B80,'Benchmark Data'!$B:$FF,AR$1,FALSE)*AR82,"")</f>
        <v/>
      </c>
      <c r="AS81" s="143" t="str">
        <f>IFERROR(VLOOKUP($B81,'Benchmark Data'!$B:$FF,AS$1,FALSE)/VLOOKUP($B80,'Benchmark Data'!$B:$FF,AS$1,FALSE)*AS82,"")</f>
        <v/>
      </c>
      <c r="AT81" s="143" t="str">
        <f>IFERROR(VLOOKUP($B81,'Benchmark Data'!$B:$FF,AT$1,FALSE)/VLOOKUP($B80,'Benchmark Data'!$B:$FF,AT$1,FALSE)*AT82,"")</f>
        <v/>
      </c>
      <c r="AU81" s="143" t="str">
        <f>IFERROR(VLOOKUP($B81,'Benchmark Data'!$B:$FF,AU$1,FALSE)/VLOOKUP($B80,'Benchmark Data'!$B:$FF,AU$1,FALSE)*AU82,"")</f>
        <v/>
      </c>
      <c r="AV81" s="143" t="str">
        <f>IFERROR(VLOOKUP($B81,'Benchmark Data'!$B:$FF,AV$1,FALSE)/VLOOKUP($B80,'Benchmark Data'!$B:$FF,AV$1,FALSE)*AV82,"")</f>
        <v/>
      </c>
      <c r="AW81" s="143" t="str">
        <f>IFERROR(VLOOKUP($B81,'Benchmark Data'!$B:$FF,AW$1,FALSE)/VLOOKUP($B80,'Benchmark Data'!$B:$FF,AW$1,FALSE)*AW82,"")</f>
        <v/>
      </c>
      <c r="AX81" s="143" t="str">
        <f>IFERROR(VLOOKUP($B81,'Benchmark Data'!$B:$FF,AX$1,FALSE)/VLOOKUP($B80,'Benchmark Data'!$B:$FF,AX$1,FALSE)*AX82,"")</f>
        <v/>
      </c>
      <c r="AY81" s="143" t="str">
        <f>IFERROR(VLOOKUP($B81,'Benchmark Data'!$B:$FF,AY$1,FALSE)/VLOOKUP($B80,'Benchmark Data'!$B:$FF,AY$1,FALSE)*AY82,"")</f>
        <v/>
      </c>
      <c r="AZ81" s="156" t="str">
        <f>IFERROR(VLOOKUP($B81,'Benchmark Data'!$B:$FF,AZ$1,FALSE)*AZ82,"")</f>
        <v/>
      </c>
      <c r="BA81" s="156" t="str">
        <f>IFERROR(VLOOKUP($B81,'Benchmark Data'!$B:$FF,BA$1,FALSE)*BA82,"")</f>
        <v/>
      </c>
      <c r="BB81" s="143" t="str">
        <f>IFERROR(VLOOKUP($B81,'Benchmark Data'!$B:$FF,BB$1,FALSE)/VLOOKUP($B80,'Benchmark Data'!$B:$FF,BB$1,FALSE)*BB82,"")</f>
        <v/>
      </c>
      <c r="BC81" s="143" t="str">
        <f>IFERROR(VLOOKUP($B81,'Benchmark Data'!$B:$FF,BC$1,FALSE)/VLOOKUP($B80,'Benchmark Data'!$B:$FF,BC$1,FALSE)*BC82,"")</f>
        <v/>
      </c>
      <c r="BD81" s="143" t="str">
        <f>IFERROR(VLOOKUP($B81,'Benchmark Data'!$B:$FF,BD$1,FALSE)/VLOOKUP($B80,'Benchmark Data'!$B:$FF,BD$1,FALSE)*BD82,"")</f>
        <v/>
      </c>
      <c r="BE81" s="143" t="str">
        <f>IFERROR(VLOOKUP($B81,'Benchmark Data'!$B:$FF,BE$1,FALSE)/VLOOKUP($B80,'Benchmark Data'!$B:$FF,BE$1,FALSE)*BE82,"")</f>
        <v/>
      </c>
      <c r="BF81" s="143" t="str">
        <f>IFERROR(VLOOKUP($B81,'Benchmark Data'!$B:$FF,BF$1,FALSE)/VLOOKUP($B80,'Benchmark Data'!$B:$FF,BF$1,FALSE)*BF82,"")</f>
        <v/>
      </c>
      <c r="BG81" s="143" t="str">
        <f>IFERROR(VLOOKUP($B81,'Benchmark Data'!$B:$FF,BG$1,FALSE)/VLOOKUP($B80,'Benchmark Data'!$B:$FF,BG$1,FALSE)*BG82,"")</f>
        <v/>
      </c>
      <c r="BH81" s="143" t="str">
        <f>IFERROR(VLOOKUP($B81,'Benchmark Data'!$B:$FF,BH$1,FALSE)/VLOOKUP($B80,'Benchmark Data'!$B:$FF,BH$1,FALSE)*BH82,"")</f>
        <v/>
      </c>
      <c r="BI81" s="143" t="str">
        <f>IFERROR(VLOOKUP($B81,'Benchmark Data'!$B:$FF,BI$1,FALSE)/VLOOKUP($B80,'Benchmark Data'!$B:$FF,BI$1,FALSE)*BI82,"")</f>
        <v/>
      </c>
      <c r="BJ81" s="143" t="str">
        <f>IFERROR(VLOOKUP($B81,'Benchmark Data'!$B:$FF,BJ$1,FALSE)/VLOOKUP($B80,'Benchmark Data'!$B:$FF,BJ$1,FALSE)*BJ82,"")</f>
        <v/>
      </c>
      <c r="BK81" s="143" t="str">
        <f>IFERROR(VLOOKUP($B81,'Benchmark Data'!$B:$FF,BK$1,FALSE)/VLOOKUP($B80,'Benchmark Data'!$B:$FF,BK$1,FALSE)*BK82,"")</f>
        <v/>
      </c>
      <c r="BL81" s="143" t="str">
        <f>IFERROR(VLOOKUP($B81,'Benchmark Data'!$B:$FF,BL$1,FALSE)/VLOOKUP($B80,'Benchmark Data'!$B:$FF,BL$1,FALSE)*BL82,"")</f>
        <v/>
      </c>
      <c r="BM81" s="143" t="str">
        <f>IFERROR(VLOOKUP($B81,'Benchmark Data'!$B:$FF,BM$1,FALSE)/VLOOKUP($B80,'Benchmark Data'!$B:$FF,BM$1,FALSE)*BM82,"")</f>
        <v/>
      </c>
      <c r="BN81" s="143" t="str">
        <f>IFERROR(VLOOKUP($B81,'Benchmark Data'!$B:$FF,BN$1,FALSE)/VLOOKUP($B80,'Benchmark Data'!$B:$FF,BN$1,FALSE)*BN82,"")</f>
        <v/>
      </c>
      <c r="BO81" s="143" t="str">
        <f>IFERROR(VLOOKUP($B81,'Benchmark Data'!$B:$FF,BO$1,FALSE)/VLOOKUP($B80,'Benchmark Data'!$B:$FF,BO$1,FALSE)*BO82,"")</f>
        <v/>
      </c>
      <c r="BP81" s="143" t="str">
        <f>IFERROR(VLOOKUP($B81,'Benchmark Data'!$B:$FF,BP$1,FALSE)/VLOOKUP($B80,'Benchmark Data'!$B:$FF,BP$1,FALSE)*BP82,"")</f>
        <v/>
      </c>
      <c r="BQ81" s="143" t="str">
        <f>IFERROR(VLOOKUP($B81,'Benchmark Data'!$B:$FF,BQ$1,FALSE)/VLOOKUP($B80,'Benchmark Data'!$B:$FF,BQ$1,FALSE)*BQ82,"")</f>
        <v/>
      </c>
      <c r="BR81" s="143" t="str">
        <f>IFERROR(VLOOKUP($B81,'Benchmark Data'!$B:$FF,BR$1,FALSE)/VLOOKUP($B80,'Benchmark Data'!$B:$FF,BR$1,FALSE)*BR82,"")</f>
        <v/>
      </c>
      <c r="BS81" s="143" t="str">
        <f>IFERROR(VLOOKUP($B81,'Benchmark Data'!$B:$FF,BS$1,FALSE)/VLOOKUP($B80,'Benchmark Data'!$B:$FF,BS$1,FALSE)*BS82,"")</f>
        <v/>
      </c>
      <c r="BT81" s="143" t="str">
        <f>IFERROR(VLOOKUP($B81,'Benchmark Data'!$B:$FF,BT$1,FALSE)/VLOOKUP($B80,'Benchmark Data'!$B:$FF,BT$1,FALSE)*BT82,"")</f>
        <v/>
      </c>
      <c r="BU81" s="143" t="str">
        <f>IFERROR(VLOOKUP($B81,'Benchmark Data'!$B:$FF,BU$1,FALSE)/VLOOKUP($B80,'Benchmark Data'!$B:$FF,BU$1,FALSE)*BU82,"")</f>
        <v/>
      </c>
      <c r="BV81" s="143" t="str">
        <f>IFERROR(VLOOKUP($B81,'Benchmark Data'!$B:$FF,BV$1,FALSE)/VLOOKUP($B80,'Benchmark Data'!$B:$FF,BV$1,FALSE)*BV82,"")</f>
        <v/>
      </c>
      <c r="BW81" s="143" t="str">
        <f>IFERROR(VLOOKUP($B81,'Benchmark Data'!$B:$FF,BW$1,FALSE)/VLOOKUP($B80,'Benchmark Data'!$B:$FF,BW$1,FALSE)*BW82,"")</f>
        <v/>
      </c>
      <c r="BX81" s="143" t="str">
        <f>IFERROR(VLOOKUP($B81,'Benchmark Data'!$B:$FF,BX$1,FALSE)/VLOOKUP($B80,'Benchmark Data'!$B:$FF,BX$1,FALSE)*BX82,"")</f>
        <v/>
      </c>
      <c r="BY81" s="143" t="str">
        <f>IFERROR(VLOOKUP($B81,'Benchmark Data'!$B:$FF,BY$1,FALSE)/VLOOKUP($B80,'Benchmark Data'!$B:$FF,BY$1,FALSE)*BY82,"")</f>
        <v/>
      </c>
      <c r="BZ81" s="143" t="str">
        <f>IFERROR(VLOOKUP($B81,'Benchmark Data'!$B:$FF,BZ$1,FALSE)/VLOOKUP($B80,'Benchmark Data'!$B:$FF,BZ$1,FALSE)*BZ82,"")</f>
        <v/>
      </c>
      <c r="CA81" s="143" t="str">
        <f>IFERROR(VLOOKUP($B81,'Benchmark Data'!$B:$FF,CA$1,FALSE)/VLOOKUP($B80,'Benchmark Data'!$B:$FF,CA$1,FALSE)*CA82,"")</f>
        <v/>
      </c>
      <c r="CB81" s="143" t="str">
        <f>IFERROR(VLOOKUP($B81,'Benchmark Data'!$B:$FF,CB$1,FALSE)/VLOOKUP($B80,'Benchmark Data'!$B:$FF,CB$1,FALSE)*CB82,"")</f>
        <v/>
      </c>
      <c r="CC81" s="143" t="str">
        <f>IFERROR(VLOOKUP($B81,'Benchmark Data'!$B:$FF,CC$1,FALSE)/VLOOKUP($B80,'Benchmark Data'!$B:$FF,CC$1,FALSE)*CC82,"")</f>
        <v/>
      </c>
      <c r="CD81" s="143" t="str">
        <f>IFERROR(VLOOKUP($B81,'Benchmark Data'!$B:$FF,CD$1,FALSE)/VLOOKUP($B80,'Benchmark Data'!$B:$FF,CD$1,FALSE)*CD82,"")</f>
        <v/>
      </c>
      <c r="CE81" s="143" t="str">
        <f>IFERROR(VLOOKUP($B81,'Benchmark Data'!$B:$FF,CE$1,FALSE)/VLOOKUP($B80,'Benchmark Data'!$B:$FF,CE$1,FALSE)*CE82,"")</f>
        <v/>
      </c>
      <c r="CF81" s="143" t="str">
        <f>IFERROR(VLOOKUP($B81,'Benchmark Data'!$B:$FF,CF$1,FALSE)/VLOOKUP($B80,'Benchmark Data'!$B:$FF,CF$1,FALSE)*CF82,"")</f>
        <v/>
      </c>
      <c r="CG81" s="143" t="str">
        <f>IFERROR(VLOOKUP($B81,'Benchmark Data'!$B:$FF,CG$1,FALSE)/VLOOKUP($B80,'Benchmark Data'!$B:$FF,CG$1,FALSE)*CG82,"")</f>
        <v/>
      </c>
      <c r="CH81" s="156" t="str">
        <f>IFERROR(VLOOKUP($B81,'Benchmark Data'!$B:$FF,CH$1,FALSE)*CH82,"")</f>
        <v/>
      </c>
      <c r="CI81" s="143" t="str">
        <f>IFERROR(VLOOKUP($B81,'Benchmark Data'!$B:$FF,CI$1,FALSE)/VLOOKUP($B80,'Benchmark Data'!$B:$FF,CI$1,FALSE)*CI82,"")</f>
        <v/>
      </c>
      <c r="CJ81" s="143" t="str">
        <f>IFERROR(VLOOKUP($B81,'Benchmark Data'!$B:$FF,CJ$1,FALSE)/VLOOKUP($B80,'Benchmark Data'!$B:$FF,CJ$1,FALSE)*CJ82,"")</f>
        <v/>
      </c>
      <c r="CK81" s="143" t="str">
        <f>IFERROR(VLOOKUP($B81,'Benchmark Data'!$B:$FF,CK$1,FALSE)/VLOOKUP($B80,'Benchmark Data'!$B:$FF,CK$1,FALSE)*CK82,"")</f>
        <v/>
      </c>
      <c r="CL81" s="143" t="str">
        <f>IFERROR(VLOOKUP($B81,'Benchmark Data'!$B:$AAA,CL$1,FALSE)/VLOOKUP($B80,'Benchmark Data'!$B:$AAA,CL$1,FALSE)*CL82,"")</f>
        <v/>
      </c>
      <c r="CM81" s="143" t="str">
        <f>IFERROR(VLOOKUP($B81,'Benchmark Data'!$B:$AAA,CM$1,FALSE)/VLOOKUP($B80,'Benchmark Data'!$B:$AAA,CM$1,FALSE)*CM82,"")</f>
        <v/>
      </c>
      <c r="CN81" s="143" t="str">
        <f>IFERROR(VLOOKUP($B81,'Benchmark Data'!$B:$AAA,CN$1,FALSE)/VLOOKUP($B80,'Benchmark Data'!$B:$AAA,CN$1,FALSE)*CN82,"")</f>
        <v/>
      </c>
      <c r="CO81" s="143" t="str">
        <f>IFERROR(VLOOKUP($B81,'Benchmark Data'!$B:$AAA,CO$1,FALSE)/VLOOKUP($B80,'Benchmark Data'!$B:$AAA,CO$1,FALSE)*CO82,"")</f>
        <v/>
      </c>
      <c r="CP81" s="143" t="str">
        <f>IFERROR(VLOOKUP($B81,'Benchmark Data'!$B:$AAA,CP$1,FALSE)/VLOOKUP($B80,'Benchmark Data'!$B:$AAA,CP$1,FALSE)*CP82,"")</f>
        <v/>
      </c>
      <c r="CQ81" s="143" t="str">
        <f>IFERROR(VLOOKUP($B81,'Benchmark Data'!$B:$AAA,CQ$1,FALSE)/VLOOKUP($B80,'Benchmark Data'!$B:$AAA,CQ$1,FALSE)*CQ82,"")</f>
        <v/>
      </c>
      <c r="CR81" s="143" t="str">
        <f>IFERROR(VLOOKUP($B81,'Benchmark Data'!$B:$AAA,CR$1,FALSE)/VLOOKUP($B80,'Benchmark Data'!$B:$AAA,CR$1,FALSE)*CR82,"")</f>
        <v/>
      </c>
      <c r="CS81" s="143" t="str">
        <f>IFERROR(VLOOKUP($B81,'Benchmark Data'!$B:$AAA,CS$1,FALSE)/VLOOKUP($B80,'Benchmark Data'!$B:$AAA,CS$1,FALSE)*CS82,"")</f>
        <v/>
      </c>
      <c r="CT81" s="143" t="str">
        <f>IFERROR(VLOOKUP($B81,'Benchmark Data'!$B:$AAA,CT$1,FALSE)/VLOOKUP($B80,'Benchmark Data'!$B:$AAA,CT$1,FALSE)*CT82,"")</f>
        <v/>
      </c>
      <c r="CU81" s="143" t="str">
        <f>IFERROR(VLOOKUP($B81,'Benchmark Data'!$B:$AAA,CU$1,FALSE)/VLOOKUP($B80,'Benchmark Data'!$B:$AAA,CU$1,FALSE)*CU82,"")</f>
        <v/>
      </c>
      <c r="CV81" s="143" t="str">
        <f>IFERROR(VLOOKUP($B81,'Benchmark Data'!$B:$AAA,CV$1,FALSE)/VLOOKUP($B80,'Benchmark Data'!$B:$AAA,CV$1,FALSE)*CV82,"")</f>
        <v/>
      </c>
      <c r="CW81" s="143" t="str">
        <f>IFERROR(VLOOKUP($B81,'Benchmark Data'!$B:$AAA,CW$1,FALSE)/VLOOKUP($B80,'Benchmark Data'!$B:$AAA,CW$1,FALSE)*CW82,"")</f>
        <v/>
      </c>
      <c r="CX81" s="143" t="str">
        <f>IFERROR(VLOOKUP($B81,'Benchmark Data'!$B:$AAA,CX$1,FALSE)/VLOOKUP($B80,'Benchmark Data'!$B:$AAA,CX$1,FALSE)*CX82,"")</f>
        <v/>
      </c>
      <c r="CY81" s="143" t="str">
        <f>IFERROR(VLOOKUP($B81,'Benchmark Data'!$B:$AAA,CY$1,FALSE)/VLOOKUP($B80,'Benchmark Data'!$B:$AAA,CY$1,FALSE)*CY82,"")</f>
        <v/>
      </c>
      <c r="CZ81" s="143" t="str">
        <f>IFERROR(VLOOKUP($B81,'Benchmark Data'!$B:$AAA,CZ$1,FALSE)/VLOOKUP($B80,'Benchmark Data'!$B:$AAA,CZ$1,FALSE)*CZ82,"")</f>
        <v/>
      </c>
      <c r="DA81" s="143" t="str">
        <f>IFERROR(VLOOKUP($B81,'Benchmark Data'!$B:$AAA,DA$1,FALSE)/VLOOKUP($B80,'Benchmark Data'!$B:$AAA,DA$1,FALSE)*DA82,"")</f>
        <v/>
      </c>
      <c r="DB81" s="143" t="str">
        <f>IFERROR(VLOOKUP($B81,'Benchmark Data'!$B:$AAA,DB$1,FALSE)/VLOOKUP($B80,'Benchmark Data'!$B:$AAA,DB$1,FALSE)*DB82,"")</f>
        <v/>
      </c>
      <c r="DC81" s="143" t="str">
        <f>IFERROR(VLOOKUP($B81,'Benchmark Data'!$B:$AAA,DC$1,FALSE)/VLOOKUP($B80,'Benchmark Data'!$B:$AAA,DC$1,FALSE)*DC82,"")</f>
        <v/>
      </c>
      <c r="DD81" s="143" t="str">
        <f>IFERROR(VLOOKUP($B81,'Benchmark Data'!$B:$AAA,DD$1,FALSE)/VLOOKUP($B80,'Benchmark Data'!$B:$AAA,DD$1,FALSE)*DD82,"")</f>
        <v/>
      </c>
      <c r="DE81" s="143" t="str">
        <f>IFERROR(VLOOKUP($B81,'Benchmark Data'!$B:$AAA,DE$1,FALSE)/VLOOKUP($B80,'Benchmark Data'!$B:$AAA,DE$1,FALSE)*DE82,"")</f>
        <v/>
      </c>
      <c r="DF81" s="143" t="str">
        <f>IFERROR(VLOOKUP($B81,'Benchmark Data'!$B:$AAA,DF$1,FALSE)/VLOOKUP($B80,'Benchmark Data'!$B:$AAA,DF$1,FALSE)*DF82,"")</f>
        <v/>
      </c>
      <c r="DG81" s="143" t="str">
        <f>IFERROR(VLOOKUP($B81,'Benchmark Data'!$B:$AAA,DG$1,FALSE)/VLOOKUP($B80,'Benchmark Data'!$B:$AAA,DG$1,FALSE)*DG82,"")</f>
        <v/>
      </c>
      <c r="DH81" s="143" t="str">
        <f>IFERROR(VLOOKUP($B81,'Benchmark Data'!$B:$AAA,DH$1,FALSE)/VLOOKUP($B80,'Benchmark Data'!$B:$AAA,DH$1,FALSE)*DH82,"")</f>
        <v/>
      </c>
      <c r="DI81" s="143" t="str">
        <f>IFERROR(VLOOKUP($B81,'Benchmark Data'!$B:$AAA,DI$1,FALSE)/VLOOKUP($B80,'Benchmark Data'!$B:$AAA,DI$1,FALSE)*DI82,"")</f>
        <v/>
      </c>
    </row>
    <row r="82" spans="1:113">
      <c r="A82" s="94">
        <f t="shared" si="35"/>
        <v>119</v>
      </c>
      <c r="B82" s="168">
        <f t="shared" si="36"/>
        <v>42460</v>
      </c>
      <c r="C82" s="143">
        <f>IFERROR(VLOOKUP($B82,'Benchmark Data'!$B:$FF,C$1,FALSE)/VLOOKUP($B81,'Benchmark Data'!$B:$FF,C$1,FALSE)*C83,"")</f>
        <v>8.3276136343324865</v>
      </c>
      <c r="D82" s="143" t="str">
        <f>IFERROR(VLOOKUP($B82,'Benchmark Data'!$B:$FF,D$1,FALSE)/VLOOKUP($B81,'Benchmark Data'!$B:$FF,D$1,FALSE)*D83,"")</f>
        <v/>
      </c>
      <c r="E82" s="143" t="str">
        <f>IFERROR(VLOOKUP($B82,'Benchmark Data'!$B:$FF,E$1,FALSE)/VLOOKUP($B81,'Benchmark Data'!$B:$FF,E$1,FALSE)*E83,"")</f>
        <v/>
      </c>
      <c r="F82" s="143" t="str">
        <f>IFERROR(VLOOKUP($B82,'Benchmark Data'!$B:$FF,F$1,FALSE)/VLOOKUP($B81,'Benchmark Data'!$B:$FF,F$1,FALSE)*F83,"")</f>
        <v/>
      </c>
      <c r="G82" s="143" t="str">
        <f>IFERROR(VLOOKUP($B82,'Benchmark Data'!$B:$FF,G$1,FALSE)/VLOOKUP($B81,'Benchmark Data'!$B:$FF,G$1,FALSE)*G83,"")</f>
        <v/>
      </c>
      <c r="H82" s="143" t="str">
        <f>IFERROR(VLOOKUP($B82,'Benchmark Data'!$B:$FF,H$1,FALSE)/VLOOKUP($B81,'Benchmark Data'!$B:$FF,H$1,FALSE)*H83,"")</f>
        <v/>
      </c>
      <c r="I82" s="143" t="str">
        <f>IFERROR(VLOOKUP($B82,'Benchmark Data'!$B:$FF,I$1,FALSE)/VLOOKUP($B81,'Benchmark Data'!$B:$FF,I$1,FALSE)*I83,"")</f>
        <v/>
      </c>
      <c r="J82" s="143" t="str">
        <f>IFERROR(VLOOKUP($B82,'Benchmark Data'!$B:$FF,J$1,FALSE)/VLOOKUP($B81,'Benchmark Data'!$B:$FF,J$1,FALSE)*J83,"")</f>
        <v/>
      </c>
      <c r="K82" s="156" t="str">
        <f>IFERROR(VLOOKUP($B82,'Benchmark Data'!$B:$FF,K$1,FALSE)*K83,"")</f>
        <v/>
      </c>
      <c r="L82" s="156" t="str">
        <f>IFERROR(VLOOKUP($B82,'Benchmark Data'!$B:$FF,L$1,FALSE)*L83,"")</f>
        <v/>
      </c>
      <c r="M82" s="156" t="str">
        <f>IFERROR(VLOOKUP($B82,'Benchmark Data'!$B:$FF,M$1,FALSE)*M83,"")</f>
        <v/>
      </c>
      <c r="N82" s="143" t="str">
        <f>IFERROR(VLOOKUP($B82,'Benchmark Data'!$B:$FF,N$1,FALSE)/VLOOKUP($B81,'Benchmark Data'!$B:$FF,N$1,FALSE)*N83,"")</f>
        <v/>
      </c>
      <c r="O82" s="143">
        <f>IFERROR(VLOOKUP($B82,'Benchmark Data'!$B:$FF,O$1,FALSE)/VLOOKUP($B81,'Benchmark Data'!$B:$FF,O$1,FALSE)*O83,"")</f>
        <v>2.4266952952319101</v>
      </c>
      <c r="P82" s="143">
        <f>IFERROR(VLOOKUP($B82,'Benchmark Data'!$B:$FF,P$1,FALSE)/VLOOKUP($B81,'Benchmark Data'!$B:$FF,P$1,FALSE)*P83,"")</f>
        <v>2.4136820904605965</v>
      </c>
      <c r="Q82" s="156">
        <f>IFERROR(VLOOKUP($B82,'Benchmark Data'!$B:$FF,Q$1,FALSE)*Q83,"")</f>
        <v>2.6575766920105437</v>
      </c>
      <c r="R82" s="156">
        <f>IFERROR(VLOOKUP($B82,'Benchmark Data'!$B:$FF,R$1,FALSE)*R83,"")</f>
        <v>2.6575766920105437</v>
      </c>
      <c r="S82" s="156">
        <f>IFERROR(VLOOKUP($B82,'Benchmark Data'!$B:$FF,S$1,FALSE)*S83,"")</f>
        <v>2.6575766920105437</v>
      </c>
      <c r="T82" s="156">
        <f>IFERROR(VLOOKUP($B82,'Benchmark Data'!$B:$FF,T$1,FALSE)*T83,"")</f>
        <v>2.6575766920105437</v>
      </c>
      <c r="U82" s="156">
        <f>IFERROR(VLOOKUP($B82,'Benchmark Data'!$B:$FF,U$1,FALSE)*U83,"")</f>
        <v>2.6575766920105437</v>
      </c>
      <c r="V82" s="143">
        <f>IFERROR(VLOOKUP($B82,'Benchmark Data'!$B:$FF,V$1,FALSE)/VLOOKUP($B81,'Benchmark Data'!$B:$FF,V$1,FALSE)*V83,"")</f>
        <v>3.344043684239181</v>
      </c>
      <c r="W82" s="143">
        <f>IFERROR(VLOOKUP($B82,'Benchmark Data'!$B:$FF,W$1,FALSE)/VLOOKUP($B81,'Benchmark Data'!$B:$FF,W$1,FALSE)*W83,"")</f>
        <v>3.344043684239181</v>
      </c>
      <c r="X82" s="143">
        <f>IFERROR(VLOOKUP($B82,'Benchmark Data'!$B:$FF,X$1,FALSE)/VLOOKUP($B81,'Benchmark Data'!$B:$FF,X$1,FALSE)*X83,"")</f>
        <v>3.344043684239181</v>
      </c>
      <c r="Y82" s="143">
        <f>IFERROR(VLOOKUP($B82,'Benchmark Data'!$B:$FF,Y$1,FALSE)/VLOOKUP($B81,'Benchmark Data'!$B:$FF,Y$1,FALSE)*Y83,"")</f>
        <v>3.344043684239181</v>
      </c>
      <c r="Z82" s="143">
        <f>IFERROR(VLOOKUP($B82,'Benchmark Data'!$B:$FF,Z$1,FALSE)/VLOOKUP($B81,'Benchmark Data'!$B:$FF,Z$1,FALSE)*Z83,"")</f>
        <v>3.344043684239181</v>
      </c>
      <c r="AA82" s="143">
        <f>IFERROR(VLOOKUP($B82,'Benchmark Data'!$B:$FF,AA$1,FALSE)/VLOOKUP($B81,'Benchmark Data'!$B:$FF,AA$1,FALSE)*AA83,"")</f>
        <v>3.8506141269683392</v>
      </c>
      <c r="AB82" s="143" t="str">
        <f>IFERROR(VLOOKUP($B82,'Benchmark Data'!$B:$FF,AB$1,FALSE)/VLOOKUP($B81,'Benchmark Data'!$B:$FF,AB$1,FALSE)*AB83,"")</f>
        <v/>
      </c>
      <c r="AC82" s="143">
        <f>IFERROR(VLOOKUP($B82,'Benchmark Data'!$B:$FF,AC$1,FALSE)/VLOOKUP($B81,'Benchmark Data'!$B:$FF,AC$1,FALSE)*AC83,"")</f>
        <v>3.8506141269683392</v>
      </c>
      <c r="AD82" s="143" t="str">
        <f>IFERROR(VLOOKUP($B82,'Benchmark Data'!$B:$FF,AD$1,FALSE)/VLOOKUP($B81,'Benchmark Data'!$B:$FF,AD$1,FALSE)*AD83,"")</f>
        <v/>
      </c>
      <c r="AE82" s="143" t="str">
        <f>IFERROR(VLOOKUP($B82,'Benchmark Data'!$B:$FF,AE$1,FALSE)/VLOOKUP($B81,'Benchmark Data'!$B:$FF,AE$1,FALSE)*AE83,"")</f>
        <v/>
      </c>
      <c r="AF82" s="143">
        <f>IFERROR(VLOOKUP($B82,'Benchmark Data'!$B:$FF,AF$1,FALSE)/VLOOKUP($B81,'Benchmark Data'!$B:$FF,AF$1,FALSE)*AF83,"")</f>
        <v>2.4294170294129604</v>
      </c>
      <c r="AG82" s="143" t="str">
        <f>IFERROR(VLOOKUP($B82,'Benchmark Data'!$B:$FF,AG$1,FALSE)/VLOOKUP($B81,'Benchmark Data'!$B:$FF,AG$1,FALSE)*AG83,"")</f>
        <v/>
      </c>
      <c r="AH82" s="143" t="str">
        <f>IFERROR(VLOOKUP($B82,'Benchmark Data'!$B:$FF,AH$1,FALSE)/VLOOKUP($B81,'Benchmark Data'!$B:$FF,AH$1,FALSE)*AH83,"")</f>
        <v/>
      </c>
      <c r="AI82" s="143" t="str">
        <f>IFERROR(VLOOKUP($B82,'Benchmark Data'!$B:$FF,AI$1,FALSE)/VLOOKUP($B81,'Benchmark Data'!$B:$FF,AI$1,FALSE)*AI83,"")</f>
        <v/>
      </c>
      <c r="AJ82" s="143" t="str">
        <f>IFERROR(VLOOKUP($B82,'Benchmark Data'!$B:$FF,AJ$1,FALSE)/VLOOKUP($B81,'Benchmark Data'!$B:$FF,AJ$1,FALSE)*AJ83,"")</f>
        <v/>
      </c>
      <c r="AK82" s="143" t="str">
        <f>IFERROR(VLOOKUP($B82,'Benchmark Data'!$B:$FF,AK$1,FALSE)/VLOOKUP($B81,'Benchmark Data'!$B:$FF,AK$1,FALSE)*AK83,"")</f>
        <v/>
      </c>
      <c r="AL82" s="143" t="str">
        <f>IFERROR(VLOOKUP($B82,'Benchmark Data'!$B:$FF,AL$1,FALSE)/VLOOKUP($B81,'Benchmark Data'!$B:$FF,AL$1,FALSE)*AL83,"")</f>
        <v/>
      </c>
      <c r="AM82" s="143" t="str">
        <f>IFERROR(VLOOKUP($B82,'Benchmark Data'!$B:$FF,AM$1,FALSE)/VLOOKUP($B81,'Benchmark Data'!$B:$FF,AM$1,FALSE)*AM83,"")</f>
        <v/>
      </c>
      <c r="AN82" s="143" t="str">
        <f>IFERROR(VLOOKUP($B82,'Benchmark Data'!$B:$FF,AN$1,FALSE)/VLOOKUP($B81,'Benchmark Data'!$B:$FF,AN$1,FALSE)*AN83,"")</f>
        <v/>
      </c>
      <c r="AO82" s="143" t="str">
        <f>IFERROR(VLOOKUP($B82,'Benchmark Data'!$B:$FF,AO$1,FALSE)/VLOOKUP($B81,'Benchmark Data'!$B:$FF,AO$1,FALSE)*AO83,"")</f>
        <v/>
      </c>
      <c r="AP82" s="143" t="str">
        <f>IFERROR(VLOOKUP($B82,'Benchmark Data'!$B:$FF,AP$1,FALSE)/VLOOKUP($B81,'Benchmark Data'!$B:$FF,AP$1,FALSE)*AP83,"")</f>
        <v/>
      </c>
      <c r="AQ82" s="143" t="str">
        <f>IFERROR(VLOOKUP($B82,'Benchmark Data'!$B:$FF,AQ$1,FALSE)/VLOOKUP($B81,'Benchmark Data'!$B:$FF,AQ$1,FALSE)*AQ83,"")</f>
        <v/>
      </c>
      <c r="AR82" s="143" t="str">
        <f>IFERROR(VLOOKUP($B82,'Benchmark Data'!$B:$FF,AR$1,FALSE)/VLOOKUP($B81,'Benchmark Data'!$B:$FF,AR$1,FALSE)*AR83,"")</f>
        <v/>
      </c>
      <c r="AS82" s="143" t="str">
        <f>IFERROR(VLOOKUP($B82,'Benchmark Data'!$B:$FF,AS$1,FALSE)/VLOOKUP($B81,'Benchmark Data'!$B:$FF,AS$1,FALSE)*AS83,"")</f>
        <v/>
      </c>
      <c r="AT82" s="143" t="str">
        <f>IFERROR(VLOOKUP($B82,'Benchmark Data'!$B:$FF,AT$1,FALSE)/VLOOKUP($B81,'Benchmark Data'!$B:$FF,AT$1,FALSE)*AT83,"")</f>
        <v/>
      </c>
      <c r="AU82" s="143" t="str">
        <f>IFERROR(VLOOKUP($B82,'Benchmark Data'!$B:$FF,AU$1,FALSE)/VLOOKUP($B81,'Benchmark Data'!$B:$FF,AU$1,FALSE)*AU83,"")</f>
        <v/>
      </c>
      <c r="AV82" s="143" t="str">
        <f>IFERROR(VLOOKUP($B82,'Benchmark Data'!$B:$FF,AV$1,FALSE)/VLOOKUP($B81,'Benchmark Data'!$B:$FF,AV$1,FALSE)*AV83,"")</f>
        <v/>
      </c>
      <c r="AW82" s="143" t="str">
        <f>IFERROR(VLOOKUP($B82,'Benchmark Data'!$B:$FF,AW$1,FALSE)/VLOOKUP($B81,'Benchmark Data'!$B:$FF,AW$1,FALSE)*AW83,"")</f>
        <v/>
      </c>
      <c r="AX82" s="143" t="str">
        <f>IFERROR(VLOOKUP($B82,'Benchmark Data'!$B:$FF,AX$1,FALSE)/VLOOKUP($B81,'Benchmark Data'!$B:$FF,AX$1,FALSE)*AX83,"")</f>
        <v/>
      </c>
      <c r="AY82" s="143" t="str">
        <f>IFERROR(VLOOKUP($B82,'Benchmark Data'!$B:$FF,AY$1,FALSE)/VLOOKUP($B81,'Benchmark Data'!$B:$FF,AY$1,FALSE)*AY83,"")</f>
        <v/>
      </c>
      <c r="AZ82" s="156" t="str">
        <f>IFERROR(VLOOKUP($B82,'Benchmark Data'!$B:$FF,AZ$1,FALSE)*AZ83,"")</f>
        <v/>
      </c>
      <c r="BA82" s="156" t="str">
        <f>IFERROR(VLOOKUP($B82,'Benchmark Data'!$B:$FF,BA$1,FALSE)*BA83,"")</f>
        <v/>
      </c>
      <c r="BB82" s="143" t="str">
        <f>IFERROR(VLOOKUP($B82,'Benchmark Data'!$B:$FF,BB$1,FALSE)/VLOOKUP($B81,'Benchmark Data'!$B:$FF,BB$1,FALSE)*BB83,"")</f>
        <v/>
      </c>
      <c r="BC82" s="143" t="str">
        <f>IFERROR(VLOOKUP($B82,'Benchmark Data'!$B:$FF,BC$1,FALSE)/VLOOKUP($B81,'Benchmark Data'!$B:$FF,BC$1,FALSE)*BC83,"")</f>
        <v/>
      </c>
      <c r="BD82" s="143" t="str">
        <f>IFERROR(VLOOKUP($B82,'Benchmark Data'!$B:$FF,BD$1,FALSE)/VLOOKUP($B81,'Benchmark Data'!$B:$FF,BD$1,FALSE)*BD83,"")</f>
        <v/>
      </c>
      <c r="BE82" s="143" t="str">
        <f>IFERROR(VLOOKUP($B82,'Benchmark Data'!$B:$FF,BE$1,FALSE)/VLOOKUP($B81,'Benchmark Data'!$B:$FF,BE$1,FALSE)*BE83,"")</f>
        <v/>
      </c>
      <c r="BF82" s="143" t="str">
        <f>IFERROR(VLOOKUP($B82,'Benchmark Data'!$B:$FF,BF$1,FALSE)/VLOOKUP($B81,'Benchmark Data'!$B:$FF,BF$1,FALSE)*BF83,"")</f>
        <v/>
      </c>
      <c r="BG82" s="143" t="str">
        <f>IFERROR(VLOOKUP($B82,'Benchmark Data'!$B:$FF,BG$1,FALSE)/VLOOKUP($B81,'Benchmark Data'!$B:$FF,BG$1,FALSE)*BG83,"")</f>
        <v/>
      </c>
      <c r="BH82" s="143" t="str">
        <f>IFERROR(VLOOKUP($B82,'Benchmark Data'!$B:$FF,BH$1,FALSE)/VLOOKUP($B81,'Benchmark Data'!$B:$FF,BH$1,FALSE)*BH83,"")</f>
        <v/>
      </c>
      <c r="BI82" s="143" t="str">
        <f>IFERROR(VLOOKUP($B82,'Benchmark Data'!$B:$FF,BI$1,FALSE)/VLOOKUP($B81,'Benchmark Data'!$B:$FF,BI$1,FALSE)*BI83,"")</f>
        <v/>
      </c>
      <c r="BJ82" s="143" t="str">
        <f>IFERROR(VLOOKUP($B82,'Benchmark Data'!$B:$FF,BJ$1,FALSE)/VLOOKUP($B81,'Benchmark Data'!$B:$FF,BJ$1,FALSE)*BJ83,"")</f>
        <v/>
      </c>
      <c r="BK82" s="143" t="str">
        <f>IFERROR(VLOOKUP($B82,'Benchmark Data'!$B:$FF,BK$1,FALSE)/VLOOKUP($B81,'Benchmark Data'!$B:$FF,BK$1,FALSE)*BK83,"")</f>
        <v/>
      </c>
      <c r="BL82" s="143" t="str">
        <f>IFERROR(VLOOKUP($B82,'Benchmark Data'!$B:$FF,BL$1,FALSE)/VLOOKUP($B81,'Benchmark Data'!$B:$FF,BL$1,FALSE)*BL83,"")</f>
        <v/>
      </c>
      <c r="BM82" s="143" t="str">
        <f>IFERROR(VLOOKUP($B82,'Benchmark Data'!$B:$FF,BM$1,FALSE)/VLOOKUP($B81,'Benchmark Data'!$B:$FF,BM$1,FALSE)*BM83,"")</f>
        <v/>
      </c>
      <c r="BN82" s="143" t="str">
        <f>IFERROR(VLOOKUP($B82,'Benchmark Data'!$B:$FF,BN$1,FALSE)/VLOOKUP($B81,'Benchmark Data'!$B:$FF,BN$1,FALSE)*BN83,"")</f>
        <v/>
      </c>
      <c r="BO82" s="143" t="str">
        <f>IFERROR(VLOOKUP($B82,'Benchmark Data'!$B:$FF,BO$1,FALSE)/VLOOKUP($B81,'Benchmark Data'!$B:$FF,BO$1,FALSE)*BO83,"")</f>
        <v/>
      </c>
      <c r="BP82" s="143" t="str">
        <f>IFERROR(VLOOKUP($B82,'Benchmark Data'!$B:$FF,BP$1,FALSE)/VLOOKUP($B81,'Benchmark Data'!$B:$FF,BP$1,FALSE)*BP83,"")</f>
        <v/>
      </c>
      <c r="BQ82" s="143" t="str">
        <f>IFERROR(VLOOKUP($B82,'Benchmark Data'!$B:$FF,BQ$1,FALSE)/VLOOKUP($B81,'Benchmark Data'!$B:$FF,BQ$1,FALSE)*BQ83,"")</f>
        <v/>
      </c>
      <c r="BR82" s="143" t="str">
        <f>IFERROR(VLOOKUP($B82,'Benchmark Data'!$B:$FF,BR$1,FALSE)/VLOOKUP($B81,'Benchmark Data'!$B:$FF,BR$1,FALSE)*BR83,"")</f>
        <v/>
      </c>
      <c r="BS82" s="143" t="str">
        <f>IFERROR(VLOOKUP($B82,'Benchmark Data'!$B:$FF,BS$1,FALSE)/VLOOKUP($B81,'Benchmark Data'!$B:$FF,BS$1,FALSE)*BS83,"")</f>
        <v/>
      </c>
      <c r="BT82" s="143" t="str">
        <f>IFERROR(VLOOKUP($B82,'Benchmark Data'!$B:$FF,BT$1,FALSE)/VLOOKUP($B81,'Benchmark Data'!$B:$FF,BT$1,FALSE)*BT83,"")</f>
        <v/>
      </c>
      <c r="BU82" s="143" t="str">
        <f>IFERROR(VLOOKUP($B82,'Benchmark Data'!$B:$FF,BU$1,FALSE)/VLOOKUP($B81,'Benchmark Data'!$B:$FF,BU$1,FALSE)*BU83,"")</f>
        <v/>
      </c>
      <c r="BV82" s="143" t="str">
        <f>IFERROR(VLOOKUP($B82,'Benchmark Data'!$B:$FF,BV$1,FALSE)/VLOOKUP($B81,'Benchmark Data'!$B:$FF,BV$1,FALSE)*BV83,"")</f>
        <v/>
      </c>
      <c r="BW82" s="143" t="str">
        <f>IFERROR(VLOOKUP($B82,'Benchmark Data'!$B:$FF,BW$1,FALSE)/VLOOKUP($B81,'Benchmark Data'!$B:$FF,BW$1,FALSE)*BW83,"")</f>
        <v/>
      </c>
      <c r="BX82" s="143" t="str">
        <f>IFERROR(VLOOKUP($B82,'Benchmark Data'!$B:$FF,BX$1,FALSE)/VLOOKUP($B81,'Benchmark Data'!$B:$FF,BX$1,FALSE)*BX83,"")</f>
        <v/>
      </c>
      <c r="BY82" s="143" t="str">
        <f>IFERROR(VLOOKUP($B82,'Benchmark Data'!$B:$FF,BY$1,FALSE)/VLOOKUP($B81,'Benchmark Data'!$B:$FF,BY$1,FALSE)*BY83,"")</f>
        <v/>
      </c>
      <c r="BZ82" s="143" t="str">
        <f>IFERROR(VLOOKUP($B82,'Benchmark Data'!$B:$FF,BZ$1,FALSE)/VLOOKUP($B81,'Benchmark Data'!$B:$FF,BZ$1,FALSE)*BZ83,"")</f>
        <v/>
      </c>
      <c r="CA82" s="143" t="str">
        <f>IFERROR(VLOOKUP($B82,'Benchmark Data'!$B:$FF,CA$1,FALSE)/VLOOKUP($B81,'Benchmark Data'!$B:$FF,CA$1,FALSE)*CA83,"")</f>
        <v/>
      </c>
      <c r="CB82" s="143" t="str">
        <f>IFERROR(VLOOKUP($B82,'Benchmark Data'!$B:$FF,CB$1,FALSE)/VLOOKUP($B81,'Benchmark Data'!$B:$FF,CB$1,FALSE)*CB83,"")</f>
        <v/>
      </c>
      <c r="CC82" s="143" t="str">
        <f>IFERROR(VLOOKUP($B82,'Benchmark Data'!$B:$FF,CC$1,FALSE)/VLOOKUP($B81,'Benchmark Data'!$B:$FF,CC$1,FALSE)*CC83,"")</f>
        <v/>
      </c>
      <c r="CD82" s="143" t="str">
        <f>IFERROR(VLOOKUP($B82,'Benchmark Data'!$B:$FF,CD$1,FALSE)/VLOOKUP($B81,'Benchmark Data'!$B:$FF,CD$1,FALSE)*CD83,"")</f>
        <v/>
      </c>
      <c r="CE82" s="143" t="str">
        <f>IFERROR(VLOOKUP($B82,'Benchmark Data'!$B:$FF,CE$1,FALSE)/VLOOKUP($B81,'Benchmark Data'!$B:$FF,CE$1,FALSE)*CE83,"")</f>
        <v/>
      </c>
      <c r="CF82" s="143" t="str">
        <f>IFERROR(VLOOKUP($B82,'Benchmark Data'!$B:$FF,CF$1,FALSE)/VLOOKUP($B81,'Benchmark Data'!$B:$FF,CF$1,FALSE)*CF83,"")</f>
        <v/>
      </c>
      <c r="CG82" s="143" t="str">
        <f>IFERROR(VLOOKUP($B82,'Benchmark Data'!$B:$FF,CG$1,FALSE)/VLOOKUP($B81,'Benchmark Data'!$B:$FF,CG$1,FALSE)*CG83,"")</f>
        <v/>
      </c>
      <c r="CH82" s="156" t="str">
        <f>IFERROR(VLOOKUP($B82,'Benchmark Data'!$B:$FF,CH$1,FALSE)*CH83,"")</f>
        <v/>
      </c>
      <c r="CI82" s="143" t="str">
        <f>IFERROR(VLOOKUP($B82,'Benchmark Data'!$B:$FF,CI$1,FALSE)/VLOOKUP($B81,'Benchmark Data'!$B:$FF,CI$1,FALSE)*CI83,"")</f>
        <v/>
      </c>
      <c r="CJ82" s="143" t="str">
        <f>IFERROR(VLOOKUP($B82,'Benchmark Data'!$B:$FF,CJ$1,FALSE)/VLOOKUP($B81,'Benchmark Data'!$B:$FF,CJ$1,FALSE)*CJ83,"")</f>
        <v/>
      </c>
      <c r="CK82" s="143" t="str">
        <f>IFERROR(VLOOKUP($B82,'Benchmark Data'!$B:$FF,CK$1,FALSE)/VLOOKUP($B81,'Benchmark Data'!$B:$FF,CK$1,FALSE)*CK83,"")</f>
        <v/>
      </c>
      <c r="CL82" s="143" t="str">
        <f>IFERROR(VLOOKUP($B82,'Benchmark Data'!$B:$AAA,CL$1,FALSE)/VLOOKUP($B81,'Benchmark Data'!$B:$AAA,CL$1,FALSE)*CL83,"")</f>
        <v/>
      </c>
      <c r="CM82" s="143" t="str">
        <f>IFERROR(VLOOKUP($B82,'Benchmark Data'!$B:$AAA,CM$1,FALSE)/VLOOKUP($B81,'Benchmark Data'!$B:$AAA,CM$1,FALSE)*CM83,"")</f>
        <v/>
      </c>
      <c r="CN82" s="143" t="str">
        <f>IFERROR(VLOOKUP($B82,'Benchmark Data'!$B:$AAA,CN$1,FALSE)/VLOOKUP($B81,'Benchmark Data'!$B:$AAA,CN$1,FALSE)*CN83,"")</f>
        <v/>
      </c>
      <c r="CO82" s="143" t="str">
        <f>IFERROR(VLOOKUP($B82,'Benchmark Data'!$B:$AAA,CO$1,FALSE)/VLOOKUP($B81,'Benchmark Data'!$B:$AAA,CO$1,FALSE)*CO83,"")</f>
        <v/>
      </c>
      <c r="CP82" s="143" t="str">
        <f>IFERROR(VLOOKUP($B82,'Benchmark Data'!$B:$AAA,CP$1,FALSE)/VLOOKUP($B81,'Benchmark Data'!$B:$AAA,CP$1,FALSE)*CP83,"")</f>
        <v/>
      </c>
      <c r="CQ82" s="143" t="str">
        <f>IFERROR(VLOOKUP($B82,'Benchmark Data'!$B:$AAA,CQ$1,FALSE)/VLOOKUP($B81,'Benchmark Data'!$B:$AAA,CQ$1,FALSE)*CQ83,"")</f>
        <v/>
      </c>
      <c r="CR82" s="143" t="str">
        <f>IFERROR(VLOOKUP($B82,'Benchmark Data'!$B:$AAA,CR$1,FALSE)/VLOOKUP($B81,'Benchmark Data'!$B:$AAA,CR$1,FALSE)*CR83,"")</f>
        <v/>
      </c>
      <c r="CS82" s="143" t="str">
        <f>IFERROR(VLOOKUP($B82,'Benchmark Data'!$B:$AAA,CS$1,FALSE)/VLOOKUP($B81,'Benchmark Data'!$B:$AAA,CS$1,FALSE)*CS83,"")</f>
        <v/>
      </c>
      <c r="CT82" s="143" t="str">
        <f>IFERROR(VLOOKUP($B82,'Benchmark Data'!$B:$AAA,CT$1,FALSE)/VLOOKUP($B81,'Benchmark Data'!$B:$AAA,CT$1,FALSE)*CT83,"")</f>
        <v/>
      </c>
      <c r="CU82" s="143" t="str">
        <f>IFERROR(VLOOKUP($B82,'Benchmark Data'!$B:$AAA,CU$1,FALSE)/VLOOKUP($B81,'Benchmark Data'!$B:$AAA,CU$1,FALSE)*CU83,"")</f>
        <v/>
      </c>
      <c r="CV82" s="143" t="str">
        <f>IFERROR(VLOOKUP($B82,'Benchmark Data'!$B:$AAA,CV$1,FALSE)/VLOOKUP($B81,'Benchmark Data'!$B:$AAA,CV$1,FALSE)*CV83,"")</f>
        <v/>
      </c>
      <c r="CW82" s="143" t="str">
        <f>IFERROR(VLOOKUP($B82,'Benchmark Data'!$B:$AAA,CW$1,FALSE)/VLOOKUP($B81,'Benchmark Data'!$B:$AAA,CW$1,FALSE)*CW83,"")</f>
        <v/>
      </c>
      <c r="CX82" s="143" t="str">
        <f>IFERROR(VLOOKUP($B82,'Benchmark Data'!$B:$AAA,CX$1,FALSE)/VLOOKUP($B81,'Benchmark Data'!$B:$AAA,CX$1,FALSE)*CX83,"")</f>
        <v/>
      </c>
      <c r="CY82" s="143" t="str">
        <f>IFERROR(VLOOKUP($B82,'Benchmark Data'!$B:$AAA,CY$1,FALSE)/VLOOKUP($B81,'Benchmark Data'!$B:$AAA,CY$1,FALSE)*CY83,"")</f>
        <v/>
      </c>
      <c r="CZ82" s="143" t="str">
        <f>IFERROR(VLOOKUP($B82,'Benchmark Data'!$B:$AAA,CZ$1,FALSE)/VLOOKUP($B81,'Benchmark Data'!$B:$AAA,CZ$1,FALSE)*CZ83,"")</f>
        <v/>
      </c>
      <c r="DA82" s="143" t="str">
        <f>IFERROR(VLOOKUP($B82,'Benchmark Data'!$B:$AAA,DA$1,FALSE)/VLOOKUP($B81,'Benchmark Data'!$B:$AAA,DA$1,FALSE)*DA83,"")</f>
        <v/>
      </c>
      <c r="DB82" s="143" t="str">
        <f>IFERROR(VLOOKUP($B82,'Benchmark Data'!$B:$AAA,DB$1,FALSE)/VLOOKUP($B81,'Benchmark Data'!$B:$AAA,DB$1,FALSE)*DB83,"")</f>
        <v/>
      </c>
      <c r="DC82" s="143" t="str">
        <f>IFERROR(VLOOKUP($B82,'Benchmark Data'!$B:$AAA,DC$1,FALSE)/VLOOKUP($B81,'Benchmark Data'!$B:$AAA,DC$1,FALSE)*DC83,"")</f>
        <v/>
      </c>
      <c r="DD82" s="143" t="str">
        <f>IFERROR(VLOOKUP($B82,'Benchmark Data'!$B:$AAA,DD$1,FALSE)/VLOOKUP($B81,'Benchmark Data'!$B:$AAA,DD$1,FALSE)*DD83,"")</f>
        <v/>
      </c>
      <c r="DE82" s="143" t="str">
        <f>IFERROR(VLOOKUP($B82,'Benchmark Data'!$B:$AAA,DE$1,FALSE)/VLOOKUP($B81,'Benchmark Data'!$B:$AAA,DE$1,FALSE)*DE83,"")</f>
        <v/>
      </c>
      <c r="DF82" s="143" t="str">
        <f>IFERROR(VLOOKUP($B82,'Benchmark Data'!$B:$AAA,DF$1,FALSE)/VLOOKUP($B81,'Benchmark Data'!$B:$AAA,DF$1,FALSE)*DF83,"")</f>
        <v/>
      </c>
      <c r="DG82" s="143" t="str">
        <f>IFERROR(VLOOKUP($B82,'Benchmark Data'!$B:$AAA,DG$1,FALSE)/VLOOKUP($B81,'Benchmark Data'!$B:$AAA,DG$1,FALSE)*DG83,"")</f>
        <v/>
      </c>
      <c r="DH82" s="143" t="str">
        <f>IFERROR(VLOOKUP($B82,'Benchmark Data'!$B:$AAA,DH$1,FALSE)/VLOOKUP($B81,'Benchmark Data'!$B:$AAA,DH$1,FALSE)*DH83,"")</f>
        <v/>
      </c>
      <c r="DI82" s="143" t="str">
        <f>IFERROR(VLOOKUP($B82,'Benchmark Data'!$B:$AAA,DI$1,FALSE)/VLOOKUP($B81,'Benchmark Data'!$B:$AAA,DI$1,FALSE)*DI83,"")</f>
        <v/>
      </c>
    </row>
    <row r="83" spans="1:113">
      <c r="A83" s="94">
        <f t="shared" si="35"/>
        <v>118</v>
      </c>
      <c r="B83" s="168">
        <f t="shared" si="36"/>
        <v>42490</v>
      </c>
      <c r="C83" s="143">
        <f>IFERROR(VLOOKUP($B83,'Benchmark Data'!$B:$FF,C$1,FALSE)/VLOOKUP($B82,'Benchmark Data'!$B:$FF,C$1,FALSE)*C84,"")</f>
        <v>7.6376616776774089</v>
      </c>
      <c r="D83" s="143" t="str">
        <f>IFERROR(VLOOKUP($B83,'Benchmark Data'!$B:$FF,D$1,FALSE)/VLOOKUP($B82,'Benchmark Data'!$B:$FF,D$1,FALSE)*D84,"")</f>
        <v/>
      </c>
      <c r="E83" s="143" t="str">
        <f>IFERROR(VLOOKUP($B83,'Benchmark Data'!$B:$FF,E$1,FALSE)/VLOOKUP($B82,'Benchmark Data'!$B:$FF,E$1,FALSE)*E84,"")</f>
        <v/>
      </c>
      <c r="F83" s="143" t="str">
        <f>IFERROR(VLOOKUP($B83,'Benchmark Data'!$B:$FF,F$1,FALSE)/VLOOKUP($B82,'Benchmark Data'!$B:$FF,F$1,FALSE)*F84,"")</f>
        <v/>
      </c>
      <c r="G83" s="143" t="str">
        <f>IFERROR(VLOOKUP($B83,'Benchmark Data'!$B:$FF,G$1,FALSE)/VLOOKUP($B82,'Benchmark Data'!$B:$FF,G$1,FALSE)*G84,"")</f>
        <v/>
      </c>
      <c r="H83" s="143" t="str">
        <f>IFERROR(VLOOKUP($B83,'Benchmark Data'!$B:$FF,H$1,FALSE)/VLOOKUP($B82,'Benchmark Data'!$B:$FF,H$1,FALSE)*H84,"")</f>
        <v/>
      </c>
      <c r="I83" s="143" t="str">
        <f>IFERROR(VLOOKUP($B83,'Benchmark Data'!$B:$FF,I$1,FALSE)/VLOOKUP($B82,'Benchmark Data'!$B:$FF,I$1,FALSE)*I84,"")</f>
        <v/>
      </c>
      <c r="J83" s="143" t="str">
        <f>IFERROR(VLOOKUP($B83,'Benchmark Data'!$B:$FF,J$1,FALSE)/VLOOKUP($B82,'Benchmark Data'!$B:$FF,J$1,FALSE)*J84,"")</f>
        <v/>
      </c>
      <c r="K83" s="156" t="str">
        <f>IFERROR(VLOOKUP($B83,'Benchmark Data'!$B:$FF,K$1,FALSE)*K84,"")</f>
        <v/>
      </c>
      <c r="L83" s="156" t="str">
        <f>IFERROR(VLOOKUP($B83,'Benchmark Data'!$B:$FF,L$1,FALSE)*L84,"")</f>
        <v/>
      </c>
      <c r="M83" s="156" t="str">
        <f>IFERROR(VLOOKUP($B83,'Benchmark Data'!$B:$FF,M$1,FALSE)*M84,"")</f>
        <v/>
      </c>
      <c r="N83" s="143" t="str">
        <f>IFERROR(VLOOKUP($B83,'Benchmark Data'!$B:$FF,N$1,FALSE)/VLOOKUP($B82,'Benchmark Data'!$B:$FF,N$1,FALSE)*N84,"")</f>
        <v/>
      </c>
      <c r="O83" s="143">
        <f>IFERROR(VLOOKUP($B83,'Benchmark Data'!$B:$FF,O$1,FALSE)/VLOOKUP($B82,'Benchmark Data'!$B:$FF,O$1,FALSE)*O84,"")</f>
        <v>2.3039602320729626</v>
      </c>
      <c r="P83" s="143">
        <f>IFERROR(VLOOKUP($B83,'Benchmark Data'!$B:$FF,P$1,FALSE)/VLOOKUP($B82,'Benchmark Data'!$B:$FF,P$1,FALSE)*P84,"")</f>
        <v>2.2008887723409121</v>
      </c>
      <c r="Q83" s="156">
        <f>IFERROR(VLOOKUP($B83,'Benchmark Data'!$B:$FF,Q$1,FALSE)*Q84,"")</f>
        <v>2.4837399122311021</v>
      </c>
      <c r="R83" s="156">
        <f>IFERROR(VLOOKUP($B83,'Benchmark Data'!$B:$FF,R$1,FALSE)*R84,"")</f>
        <v>2.4837399122311021</v>
      </c>
      <c r="S83" s="156">
        <f>IFERROR(VLOOKUP($B83,'Benchmark Data'!$B:$FF,S$1,FALSE)*S84,"")</f>
        <v>2.4837399122311021</v>
      </c>
      <c r="T83" s="156">
        <f>IFERROR(VLOOKUP($B83,'Benchmark Data'!$B:$FF,T$1,FALSE)*T84,"")</f>
        <v>2.4837399122311021</v>
      </c>
      <c r="U83" s="156">
        <f>IFERROR(VLOOKUP($B83,'Benchmark Data'!$B:$FF,U$1,FALSE)*U84,"")</f>
        <v>2.4837399122311021</v>
      </c>
      <c r="V83" s="143">
        <f>IFERROR(VLOOKUP($B83,'Benchmark Data'!$B:$FF,V$1,FALSE)/VLOOKUP($B82,'Benchmark Data'!$B:$FF,V$1,FALSE)*V84,"")</f>
        <v>3.1762386949982355</v>
      </c>
      <c r="W83" s="143">
        <f>IFERROR(VLOOKUP($B83,'Benchmark Data'!$B:$FF,W$1,FALSE)/VLOOKUP($B82,'Benchmark Data'!$B:$FF,W$1,FALSE)*W84,"")</f>
        <v>3.1762386949982355</v>
      </c>
      <c r="X83" s="143">
        <f>IFERROR(VLOOKUP($B83,'Benchmark Data'!$B:$FF,X$1,FALSE)/VLOOKUP($B82,'Benchmark Data'!$B:$FF,X$1,FALSE)*X84,"")</f>
        <v>3.1762386949982355</v>
      </c>
      <c r="Y83" s="143">
        <f>IFERROR(VLOOKUP($B83,'Benchmark Data'!$B:$FF,Y$1,FALSE)/VLOOKUP($B82,'Benchmark Data'!$B:$FF,Y$1,FALSE)*Y84,"")</f>
        <v>3.1762386949982355</v>
      </c>
      <c r="Z83" s="143">
        <f>IFERROR(VLOOKUP($B83,'Benchmark Data'!$B:$FF,Z$1,FALSE)/VLOOKUP($B82,'Benchmark Data'!$B:$FF,Z$1,FALSE)*Z84,"")</f>
        <v>3.1762386949982355</v>
      </c>
      <c r="AA83" s="143">
        <f>IFERROR(VLOOKUP($B83,'Benchmark Data'!$B:$FF,AA$1,FALSE)/VLOOKUP($B82,'Benchmark Data'!$B:$FF,AA$1,FALSE)*AA84,"")</f>
        <v>3.6398196802920539</v>
      </c>
      <c r="AB83" s="143" t="str">
        <f>IFERROR(VLOOKUP($B83,'Benchmark Data'!$B:$FF,AB$1,FALSE)/VLOOKUP($B82,'Benchmark Data'!$B:$FF,AB$1,FALSE)*AB84,"")</f>
        <v/>
      </c>
      <c r="AC83" s="143">
        <f>IFERROR(VLOOKUP($B83,'Benchmark Data'!$B:$FF,AC$1,FALSE)/VLOOKUP($B82,'Benchmark Data'!$B:$FF,AC$1,FALSE)*AC84,"")</f>
        <v>3.6398196802920539</v>
      </c>
      <c r="AD83" s="143" t="str">
        <f>IFERROR(VLOOKUP($B83,'Benchmark Data'!$B:$FF,AD$1,FALSE)/VLOOKUP($B82,'Benchmark Data'!$B:$FF,AD$1,FALSE)*AD84,"")</f>
        <v/>
      </c>
      <c r="AE83" s="143" t="str">
        <f>IFERROR(VLOOKUP($B83,'Benchmark Data'!$B:$FF,AE$1,FALSE)/VLOOKUP($B82,'Benchmark Data'!$B:$FF,AE$1,FALSE)*AE84,"")</f>
        <v/>
      </c>
      <c r="AF83" s="143">
        <f>IFERROR(VLOOKUP($B83,'Benchmark Data'!$B:$FF,AF$1,FALSE)/VLOOKUP($B82,'Benchmark Data'!$B:$FF,AF$1,FALSE)*AF84,"")</f>
        <v>2.371840954495446</v>
      </c>
      <c r="AG83" s="143" t="str">
        <f>IFERROR(VLOOKUP($B83,'Benchmark Data'!$B:$FF,AG$1,FALSE)/VLOOKUP($B82,'Benchmark Data'!$B:$FF,AG$1,FALSE)*AG84,"")</f>
        <v/>
      </c>
      <c r="AH83" s="143" t="str">
        <f>IFERROR(VLOOKUP($B83,'Benchmark Data'!$B:$FF,AH$1,FALSE)/VLOOKUP($B82,'Benchmark Data'!$B:$FF,AH$1,FALSE)*AH84,"")</f>
        <v/>
      </c>
      <c r="AI83" s="143" t="str">
        <f>IFERROR(VLOOKUP($B83,'Benchmark Data'!$B:$FF,AI$1,FALSE)/VLOOKUP($B82,'Benchmark Data'!$B:$FF,AI$1,FALSE)*AI84,"")</f>
        <v/>
      </c>
      <c r="AJ83" s="143" t="str">
        <f>IFERROR(VLOOKUP($B83,'Benchmark Data'!$B:$FF,AJ$1,FALSE)/VLOOKUP($B82,'Benchmark Data'!$B:$FF,AJ$1,FALSE)*AJ84,"")</f>
        <v/>
      </c>
      <c r="AK83" s="143" t="str">
        <f>IFERROR(VLOOKUP($B83,'Benchmark Data'!$B:$FF,AK$1,FALSE)/VLOOKUP($B82,'Benchmark Data'!$B:$FF,AK$1,FALSE)*AK84,"")</f>
        <v/>
      </c>
      <c r="AL83" s="143" t="str">
        <f>IFERROR(VLOOKUP($B83,'Benchmark Data'!$B:$FF,AL$1,FALSE)/VLOOKUP($B82,'Benchmark Data'!$B:$FF,AL$1,FALSE)*AL84,"")</f>
        <v/>
      </c>
      <c r="AM83" s="143" t="str">
        <f>IFERROR(VLOOKUP($B83,'Benchmark Data'!$B:$FF,AM$1,FALSE)/VLOOKUP($B82,'Benchmark Data'!$B:$FF,AM$1,FALSE)*AM84,"")</f>
        <v/>
      </c>
      <c r="AN83" s="143" t="str">
        <f>IFERROR(VLOOKUP($B83,'Benchmark Data'!$B:$FF,AN$1,FALSE)/VLOOKUP($B82,'Benchmark Data'!$B:$FF,AN$1,FALSE)*AN84,"")</f>
        <v/>
      </c>
      <c r="AO83" s="143" t="str">
        <f>IFERROR(VLOOKUP($B83,'Benchmark Data'!$B:$FF,AO$1,FALSE)/VLOOKUP($B82,'Benchmark Data'!$B:$FF,AO$1,FALSE)*AO84,"")</f>
        <v/>
      </c>
      <c r="AP83" s="143" t="str">
        <f>IFERROR(VLOOKUP($B83,'Benchmark Data'!$B:$FF,AP$1,FALSE)/VLOOKUP($B82,'Benchmark Data'!$B:$FF,AP$1,FALSE)*AP84,"")</f>
        <v/>
      </c>
      <c r="AQ83" s="143" t="str">
        <f>IFERROR(VLOOKUP($B83,'Benchmark Data'!$B:$FF,AQ$1,FALSE)/VLOOKUP($B82,'Benchmark Data'!$B:$FF,AQ$1,FALSE)*AQ84,"")</f>
        <v/>
      </c>
      <c r="AR83" s="143" t="str">
        <f>IFERROR(VLOOKUP($B83,'Benchmark Data'!$B:$FF,AR$1,FALSE)/VLOOKUP($B82,'Benchmark Data'!$B:$FF,AR$1,FALSE)*AR84,"")</f>
        <v/>
      </c>
      <c r="AS83" s="143" t="str">
        <f>IFERROR(VLOOKUP($B83,'Benchmark Data'!$B:$FF,AS$1,FALSE)/VLOOKUP($B82,'Benchmark Data'!$B:$FF,AS$1,FALSE)*AS84,"")</f>
        <v/>
      </c>
      <c r="AT83" s="143" t="str">
        <f>IFERROR(VLOOKUP($B83,'Benchmark Data'!$B:$FF,AT$1,FALSE)/VLOOKUP($B82,'Benchmark Data'!$B:$FF,AT$1,FALSE)*AT84,"")</f>
        <v/>
      </c>
      <c r="AU83" s="143" t="str">
        <f>IFERROR(VLOOKUP($B83,'Benchmark Data'!$B:$FF,AU$1,FALSE)/VLOOKUP($B82,'Benchmark Data'!$B:$FF,AU$1,FALSE)*AU84,"")</f>
        <v/>
      </c>
      <c r="AV83" s="143" t="str">
        <f>IFERROR(VLOOKUP($B83,'Benchmark Data'!$B:$FF,AV$1,FALSE)/VLOOKUP($B82,'Benchmark Data'!$B:$FF,AV$1,FALSE)*AV84,"")</f>
        <v/>
      </c>
      <c r="AW83" s="143" t="str">
        <f>IFERROR(VLOOKUP($B83,'Benchmark Data'!$B:$FF,AW$1,FALSE)/VLOOKUP($B82,'Benchmark Data'!$B:$FF,AW$1,FALSE)*AW84,"")</f>
        <v/>
      </c>
      <c r="AX83" s="143" t="str">
        <f>IFERROR(VLOOKUP($B83,'Benchmark Data'!$B:$FF,AX$1,FALSE)/VLOOKUP($B82,'Benchmark Data'!$B:$FF,AX$1,FALSE)*AX84,"")</f>
        <v/>
      </c>
      <c r="AY83" s="143" t="str">
        <f>IFERROR(VLOOKUP($B83,'Benchmark Data'!$B:$FF,AY$1,FALSE)/VLOOKUP($B82,'Benchmark Data'!$B:$FF,AY$1,FALSE)*AY84,"")</f>
        <v/>
      </c>
      <c r="AZ83" s="156" t="str">
        <f>IFERROR(VLOOKUP($B83,'Benchmark Data'!$B:$FF,AZ$1,FALSE)*AZ84,"")</f>
        <v/>
      </c>
      <c r="BA83" s="156" t="str">
        <f>IFERROR(VLOOKUP($B83,'Benchmark Data'!$B:$FF,BA$1,FALSE)*BA84,"")</f>
        <v/>
      </c>
      <c r="BB83" s="143" t="str">
        <f>IFERROR(VLOOKUP($B83,'Benchmark Data'!$B:$FF,BB$1,FALSE)/VLOOKUP($B82,'Benchmark Data'!$B:$FF,BB$1,FALSE)*BB84,"")</f>
        <v/>
      </c>
      <c r="BC83" s="143" t="str">
        <f>IFERROR(VLOOKUP($B83,'Benchmark Data'!$B:$FF,BC$1,FALSE)/VLOOKUP($B82,'Benchmark Data'!$B:$FF,BC$1,FALSE)*BC84,"")</f>
        <v/>
      </c>
      <c r="BD83" s="143" t="str">
        <f>IFERROR(VLOOKUP($B83,'Benchmark Data'!$B:$FF,BD$1,FALSE)/VLOOKUP($B82,'Benchmark Data'!$B:$FF,BD$1,FALSE)*BD84,"")</f>
        <v/>
      </c>
      <c r="BE83" s="143" t="str">
        <f>IFERROR(VLOOKUP($B83,'Benchmark Data'!$B:$FF,BE$1,FALSE)/VLOOKUP($B82,'Benchmark Data'!$B:$FF,BE$1,FALSE)*BE84,"")</f>
        <v/>
      </c>
      <c r="BF83" s="143" t="str">
        <f>IFERROR(VLOOKUP($B83,'Benchmark Data'!$B:$FF,BF$1,FALSE)/VLOOKUP($B82,'Benchmark Data'!$B:$FF,BF$1,FALSE)*BF84,"")</f>
        <v/>
      </c>
      <c r="BG83" s="143" t="str">
        <f>IFERROR(VLOOKUP($B83,'Benchmark Data'!$B:$FF,BG$1,FALSE)/VLOOKUP($B82,'Benchmark Data'!$B:$FF,BG$1,FALSE)*BG84,"")</f>
        <v/>
      </c>
      <c r="BH83" s="143" t="str">
        <f>IFERROR(VLOOKUP($B83,'Benchmark Data'!$B:$FF,BH$1,FALSE)/VLOOKUP($B82,'Benchmark Data'!$B:$FF,BH$1,FALSE)*BH84,"")</f>
        <v/>
      </c>
      <c r="BI83" s="143" t="str">
        <f>IFERROR(VLOOKUP($B83,'Benchmark Data'!$B:$FF,BI$1,FALSE)/VLOOKUP($B82,'Benchmark Data'!$B:$FF,BI$1,FALSE)*BI84,"")</f>
        <v/>
      </c>
      <c r="BJ83" s="143" t="str">
        <f>IFERROR(VLOOKUP($B83,'Benchmark Data'!$B:$FF,BJ$1,FALSE)/VLOOKUP($B82,'Benchmark Data'!$B:$FF,BJ$1,FALSE)*BJ84,"")</f>
        <v/>
      </c>
      <c r="BK83" s="143" t="str">
        <f>IFERROR(VLOOKUP($B83,'Benchmark Data'!$B:$FF,BK$1,FALSE)/VLOOKUP($B82,'Benchmark Data'!$B:$FF,BK$1,FALSE)*BK84,"")</f>
        <v/>
      </c>
      <c r="BL83" s="143" t="str">
        <f>IFERROR(VLOOKUP($B83,'Benchmark Data'!$B:$FF,BL$1,FALSE)/VLOOKUP($B82,'Benchmark Data'!$B:$FF,BL$1,FALSE)*BL84,"")</f>
        <v/>
      </c>
      <c r="BM83" s="143" t="str">
        <f>IFERROR(VLOOKUP($B83,'Benchmark Data'!$B:$FF,BM$1,FALSE)/VLOOKUP($B82,'Benchmark Data'!$B:$FF,BM$1,FALSE)*BM84,"")</f>
        <v/>
      </c>
      <c r="BN83" s="143" t="str">
        <f>IFERROR(VLOOKUP($B83,'Benchmark Data'!$B:$FF,BN$1,FALSE)/VLOOKUP($B82,'Benchmark Data'!$B:$FF,BN$1,FALSE)*BN84,"")</f>
        <v/>
      </c>
      <c r="BO83" s="143" t="str">
        <f>IFERROR(VLOOKUP($B83,'Benchmark Data'!$B:$FF,BO$1,FALSE)/VLOOKUP($B82,'Benchmark Data'!$B:$FF,BO$1,FALSE)*BO84,"")</f>
        <v/>
      </c>
      <c r="BP83" s="143" t="str">
        <f>IFERROR(VLOOKUP($B83,'Benchmark Data'!$B:$FF,BP$1,FALSE)/VLOOKUP($B82,'Benchmark Data'!$B:$FF,BP$1,FALSE)*BP84,"")</f>
        <v/>
      </c>
      <c r="BQ83" s="143" t="str">
        <f>IFERROR(VLOOKUP($B83,'Benchmark Data'!$B:$FF,BQ$1,FALSE)/VLOOKUP($B82,'Benchmark Data'!$B:$FF,BQ$1,FALSE)*BQ84,"")</f>
        <v/>
      </c>
      <c r="BR83" s="143" t="str">
        <f>IFERROR(VLOOKUP($B83,'Benchmark Data'!$B:$FF,BR$1,FALSE)/VLOOKUP($B82,'Benchmark Data'!$B:$FF,BR$1,FALSE)*BR84,"")</f>
        <v/>
      </c>
      <c r="BS83" s="143" t="str">
        <f>IFERROR(VLOOKUP($B83,'Benchmark Data'!$B:$FF,BS$1,FALSE)/VLOOKUP($B82,'Benchmark Data'!$B:$FF,BS$1,FALSE)*BS84,"")</f>
        <v/>
      </c>
      <c r="BT83" s="143" t="str">
        <f>IFERROR(VLOOKUP($B83,'Benchmark Data'!$B:$FF,BT$1,FALSE)/VLOOKUP($B82,'Benchmark Data'!$B:$FF,BT$1,FALSE)*BT84,"")</f>
        <v/>
      </c>
      <c r="BU83" s="143" t="str">
        <f>IFERROR(VLOOKUP($B83,'Benchmark Data'!$B:$FF,BU$1,FALSE)/VLOOKUP($B82,'Benchmark Data'!$B:$FF,BU$1,FALSE)*BU84,"")</f>
        <v/>
      </c>
      <c r="BV83" s="143" t="str">
        <f>IFERROR(VLOOKUP($B83,'Benchmark Data'!$B:$FF,BV$1,FALSE)/VLOOKUP($B82,'Benchmark Data'!$B:$FF,BV$1,FALSE)*BV84,"")</f>
        <v/>
      </c>
      <c r="BW83" s="143" t="str">
        <f>IFERROR(VLOOKUP($B83,'Benchmark Data'!$B:$FF,BW$1,FALSE)/VLOOKUP($B82,'Benchmark Data'!$B:$FF,BW$1,FALSE)*BW84,"")</f>
        <v/>
      </c>
      <c r="BX83" s="143" t="str">
        <f>IFERROR(VLOOKUP($B83,'Benchmark Data'!$B:$FF,BX$1,FALSE)/VLOOKUP($B82,'Benchmark Data'!$B:$FF,BX$1,FALSE)*BX84,"")</f>
        <v/>
      </c>
      <c r="BY83" s="143" t="str">
        <f>IFERROR(VLOOKUP($B83,'Benchmark Data'!$B:$FF,BY$1,FALSE)/VLOOKUP($B82,'Benchmark Data'!$B:$FF,BY$1,FALSE)*BY84,"")</f>
        <v/>
      </c>
      <c r="BZ83" s="143" t="str">
        <f>IFERROR(VLOOKUP($B83,'Benchmark Data'!$B:$FF,BZ$1,FALSE)/VLOOKUP($B82,'Benchmark Data'!$B:$FF,BZ$1,FALSE)*BZ84,"")</f>
        <v/>
      </c>
      <c r="CA83" s="143" t="str">
        <f>IFERROR(VLOOKUP($B83,'Benchmark Data'!$B:$FF,CA$1,FALSE)/VLOOKUP($B82,'Benchmark Data'!$B:$FF,CA$1,FALSE)*CA84,"")</f>
        <v/>
      </c>
      <c r="CB83" s="143" t="str">
        <f>IFERROR(VLOOKUP($B83,'Benchmark Data'!$B:$FF,CB$1,FALSE)/VLOOKUP($B82,'Benchmark Data'!$B:$FF,CB$1,FALSE)*CB84,"")</f>
        <v/>
      </c>
      <c r="CC83" s="143" t="str">
        <f>IFERROR(VLOOKUP($B83,'Benchmark Data'!$B:$FF,CC$1,FALSE)/VLOOKUP($B82,'Benchmark Data'!$B:$FF,CC$1,FALSE)*CC84,"")</f>
        <v/>
      </c>
      <c r="CD83" s="143" t="str">
        <f>IFERROR(VLOOKUP($B83,'Benchmark Data'!$B:$FF,CD$1,FALSE)/VLOOKUP($B82,'Benchmark Data'!$B:$FF,CD$1,FALSE)*CD84,"")</f>
        <v/>
      </c>
      <c r="CE83" s="143" t="str">
        <f>IFERROR(VLOOKUP($B83,'Benchmark Data'!$B:$FF,CE$1,FALSE)/VLOOKUP($B82,'Benchmark Data'!$B:$FF,CE$1,FALSE)*CE84,"")</f>
        <v/>
      </c>
      <c r="CF83" s="143" t="str">
        <f>IFERROR(VLOOKUP($B83,'Benchmark Data'!$B:$FF,CF$1,FALSE)/VLOOKUP($B82,'Benchmark Data'!$B:$FF,CF$1,FALSE)*CF84,"")</f>
        <v/>
      </c>
      <c r="CG83" s="143" t="str">
        <f>IFERROR(VLOOKUP($B83,'Benchmark Data'!$B:$FF,CG$1,FALSE)/VLOOKUP($B82,'Benchmark Data'!$B:$FF,CG$1,FALSE)*CG84,"")</f>
        <v/>
      </c>
      <c r="CH83" s="156" t="str">
        <f>IFERROR(VLOOKUP($B83,'Benchmark Data'!$B:$FF,CH$1,FALSE)*CH84,"")</f>
        <v/>
      </c>
      <c r="CI83" s="143" t="str">
        <f>IFERROR(VLOOKUP($B83,'Benchmark Data'!$B:$FF,CI$1,FALSE)/VLOOKUP($B82,'Benchmark Data'!$B:$FF,CI$1,FALSE)*CI84,"")</f>
        <v/>
      </c>
      <c r="CJ83" s="143" t="str">
        <f>IFERROR(VLOOKUP($B83,'Benchmark Data'!$B:$FF,CJ$1,FALSE)/VLOOKUP($B82,'Benchmark Data'!$B:$FF,CJ$1,FALSE)*CJ84,"")</f>
        <v/>
      </c>
      <c r="CK83" s="143" t="str">
        <f>IFERROR(VLOOKUP($B83,'Benchmark Data'!$B:$FF,CK$1,FALSE)/VLOOKUP($B82,'Benchmark Data'!$B:$FF,CK$1,FALSE)*CK84,"")</f>
        <v/>
      </c>
      <c r="CL83" s="143" t="str">
        <f>IFERROR(VLOOKUP($B83,'Benchmark Data'!$B:$AAA,CL$1,FALSE)/VLOOKUP($B82,'Benchmark Data'!$B:$AAA,CL$1,FALSE)*CL84,"")</f>
        <v/>
      </c>
      <c r="CM83" s="143" t="str">
        <f>IFERROR(VLOOKUP($B83,'Benchmark Data'!$B:$AAA,CM$1,FALSE)/VLOOKUP($B82,'Benchmark Data'!$B:$AAA,CM$1,FALSE)*CM84,"")</f>
        <v/>
      </c>
      <c r="CN83" s="143" t="str">
        <f>IFERROR(VLOOKUP($B83,'Benchmark Data'!$B:$AAA,CN$1,FALSE)/VLOOKUP($B82,'Benchmark Data'!$B:$AAA,CN$1,FALSE)*CN84,"")</f>
        <v/>
      </c>
      <c r="CO83" s="143" t="str">
        <f>IFERROR(VLOOKUP($B83,'Benchmark Data'!$B:$AAA,CO$1,FALSE)/VLOOKUP($B82,'Benchmark Data'!$B:$AAA,CO$1,FALSE)*CO84,"")</f>
        <v/>
      </c>
      <c r="CP83" s="143" t="str">
        <f>IFERROR(VLOOKUP($B83,'Benchmark Data'!$B:$AAA,CP$1,FALSE)/VLOOKUP($B82,'Benchmark Data'!$B:$AAA,CP$1,FALSE)*CP84,"")</f>
        <v/>
      </c>
      <c r="CQ83" s="143" t="str">
        <f>IFERROR(VLOOKUP($B83,'Benchmark Data'!$B:$AAA,CQ$1,FALSE)/VLOOKUP($B82,'Benchmark Data'!$B:$AAA,CQ$1,FALSE)*CQ84,"")</f>
        <v/>
      </c>
      <c r="CR83" s="143" t="str">
        <f>IFERROR(VLOOKUP($B83,'Benchmark Data'!$B:$AAA,CR$1,FALSE)/VLOOKUP($B82,'Benchmark Data'!$B:$AAA,CR$1,FALSE)*CR84,"")</f>
        <v/>
      </c>
      <c r="CS83" s="143" t="str">
        <f>IFERROR(VLOOKUP($B83,'Benchmark Data'!$B:$AAA,CS$1,FALSE)/VLOOKUP($B82,'Benchmark Data'!$B:$AAA,CS$1,FALSE)*CS84,"")</f>
        <v/>
      </c>
      <c r="CT83" s="143" t="str">
        <f>IFERROR(VLOOKUP($B83,'Benchmark Data'!$B:$AAA,CT$1,FALSE)/VLOOKUP($B82,'Benchmark Data'!$B:$AAA,CT$1,FALSE)*CT84,"")</f>
        <v/>
      </c>
      <c r="CU83" s="143" t="str">
        <f>IFERROR(VLOOKUP($B83,'Benchmark Data'!$B:$AAA,CU$1,FALSE)/VLOOKUP($B82,'Benchmark Data'!$B:$AAA,CU$1,FALSE)*CU84,"")</f>
        <v/>
      </c>
      <c r="CV83" s="143" t="str">
        <f>IFERROR(VLOOKUP($B83,'Benchmark Data'!$B:$AAA,CV$1,FALSE)/VLOOKUP($B82,'Benchmark Data'!$B:$AAA,CV$1,FALSE)*CV84,"")</f>
        <v/>
      </c>
      <c r="CW83" s="143" t="str">
        <f>IFERROR(VLOOKUP($B83,'Benchmark Data'!$B:$AAA,CW$1,FALSE)/VLOOKUP($B82,'Benchmark Data'!$B:$AAA,CW$1,FALSE)*CW84,"")</f>
        <v/>
      </c>
      <c r="CX83" s="143" t="str">
        <f>IFERROR(VLOOKUP($B83,'Benchmark Data'!$B:$AAA,CX$1,FALSE)/VLOOKUP($B82,'Benchmark Data'!$B:$AAA,CX$1,FALSE)*CX84,"")</f>
        <v/>
      </c>
      <c r="CY83" s="143" t="str">
        <f>IFERROR(VLOOKUP($B83,'Benchmark Data'!$B:$AAA,CY$1,FALSE)/VLOOKUP($B82,'Benchmark Data'!$B:$AAA,CY$1,FALSE)*CY84,"")</f>
        <v/>
      </c>
      <c r="CZ83" s="143" t="str">
        <f>IFERROR(VLOOKUP($B83,'Benchmark Data'!$B:$AAA,CZ$1,FALSE)/VLOOKUP($B82,'Benchmark Data'!$B:$AAA,CZ$1,FALSE)*CZ84,"")</f>
        <v/>
      </c>
      <c r="DA83" s="143" t="str">
        <f>IFERROR(VLOOKUP($B83,'Benchmark Data'!$B:$AAA,DA$1,FALSE)/VLOOKUP($B82,'Benchmark Data'!$B:$AAA,DA$1,FALSE)*DA84,"")</f>
        <v/>
      </c>
      <c r="DB83" s="143" t="str">
        <f>IFERROR(VLOOKUP($B83,'Benchmark Data'!$B:$AAA,DB$1,FALSE)/VLOOKUP($B82,'Benchmark Data'!$B:$AAA,DB$1,FALSE)*DB84,"")</f>
        <v/>
      </c>
      <c r="DC83" s="143" t="str">
        <f>IFERROR(VLOOKUP($B83,'Benchmark Data'!$B:$AAA,DC$1,FALSE)/VLOOKUP($B82,'Benchmark Data'!$B:$AAA,DC$1,FALSE)*DC84,"")</f>
        <v/>
      </c>
      <c r="DD83" s="143" t="str">
        <f>IFERROR(VLOOKUP($B83,'Benchmark Data'!$B:$AAA,DD$1,FALSE)/VLOOKUP($B82,'Benchmark Data'!$B:$AAA,DD$1,FALSE)*DD84,"")</f>
        <v/>
      </c>
      <c r="DE83" s="143" t="str">
        <f>IFERROR(VLOOKUP($B83,'Benchmark Data'!$B:$AAA,DE$1,FALSE)/VLOOKUP($B82,'Benchmark Data'!$B:$AAA,DE$1,FALSE)*DE84,"")</f>
        <v/>
      </c>
      <c r="DF83" s="143" t="str">
        <f>IFERROR(VLOOKUP($B83,'Benchmark Data'!$B:$AAA,DF$1,FALSE)/VLOOKUP($B82,'Benchmark Data'!$B:$AAA,DF$1,FALSE)*DF84,"")</f>
        <v/>
      </c>
      <c r="DG83" s="143" t="str">
        <f>IFERROR(VLOOKUP($B83,'Benchmark Data'!$B:$AAA,DG$1,FALSE)/VLOOKUP($B82,'Benchmark Data'!$B:$AAA,DG$1,FALSE)*DG84,"")</f>
        <v/>
      </c>
      <c r="DH83" s="143" t="str">
        <f>IFERROR(VLOOKUP($B83,'Benchmark Data'!$B:$AAA,DH$1,FALSE)/VLOOKUP($B82,'Benchmark Data'!$B:$AAA,DH$1,FALSE)*DH84,"")</f>
        <v/>
      </c>
      <c r="DI83" s="143" t="str">
        <f>IFERROR(VLOOKUP($B83,'Benchmark Data'!$B:$AAA,DI$1,FALSE)/VLOOKUP($B82,'Benchmark Data'!$B:$AAA,DI$1,FALSE)*DI84,"")</f>
        <v/>
      </c>
    </row>
    <row r="84" spans="1:113">
      <c r="A84" s="94">
        <f t="shared" si="35"/>
        <v>117</v>
      </c>
      <c r="B84" s="168">
        <f t="shared" si="36"/>
        <v>42521</v>
      </c>
      <c r="C84" s="143">
        <f>IFERROR(VLOOKUP($B84,'Benchmark Data'!$B:$FF,C$1,FALSE)/VLOOKUP($B83,'Benchmark Data'!$B:$FF,C$1,FALSE)*C85,"")</f>
        <v>8.0707635009310916</v>
      </c>
      <c r="D84" s="143" t="str">
        <f>IFERROR(VLOOKUP($B84,'Benchmark Data'!$B:$FF,D$1,FALSE)/VLOOKUP($B83,'Benchmark Data'!$B:$FF,D$1,FALSE)*D85,"")</f>
        <v/>
      </c>
      <c r="E84" s="143" t="str">
        <f>IFERROR(VLOOKUP($B84,'Benchmark Data'!$B:$FF,E$1,FALSE)/VLOOKUP($B83,'Benchmark Data'!$B:$FF,E$1,FALSE)*E85,"")</f>
        <v/>
      </c>
      <c r="F84" s="143" t="str">
        <f>IFERROR(VLOOKUP($B84,'Benchmark Data'!$B:$FF,F$1,FALSE)/VLOOKUP($B83,'Benchmark Data'!$B:$FF,F$1,FALSE)*F85,"")</f>
        <v/>
      </c>
      <c r="G84" s="143" t="str">
        <f>IFERROR(VLOOKUP($B84,'Benchmark Data'!$B:$FF,G$1,FALSE)/VLOOKUP($B83,'Benchmark Data'!$B:$FF,G$1,FALSE)*G85,"")</f>
        <v/>
      </c>
      <c r="H84" s="143" t="str">
        <f>IFERROR(VLOOKUP($B84,'Benchmark Data'!$B:$FF,H$1,FALSE)/VLOOKUP($B83,'Benchmark Data'!$B:$FF,H$1,FALSE)*H85,"")</f>
        <v/>
      </c>
      <c r="I84" s="143" t="str">
        <f>IFERROR(VLOOKUP($B84,'Benchmark Data'!$B:$FF,I$1,FALSE)/VLOOKUP($B83,'Benchmark Data'!$B:$FF,I$1,FALSE)*I85,"")</f>
        <v/>
      </c>
      <c r="J84" s="143" t="str">
        <f>IFERROR(VLOOKUP($B84,'Benchmark Data'!$B:$FF,J$1,FALSE)/VLOOKUP($B83,'Benchmark Data'!$B:$FF,J$1,FALSE)*J85,"")</f>
        <v/>
      </c>
      <c r="K84" s="156" t="str">
        <f>IFERROR(VLOOKUP($B84,'Benchmark Data'!$B:$FF,K$1,FALSE)*K85,"")</f>
        <v/>
      </c>
      <c r="L84" s="156" t="str">
        <f>IFERROR(VLOOKUP($B84,'Benchmark Data'!$B:$FF,L$1,FALSE)*L85,"")</f>
        <v/>
      </c>
      <c r="M84" s="156" t="str">
        <f>IFERROR(VLOOKUP($B84,'Benchmark Data'!$B:$FF,M$1,FALSE)*M85,"")</f>
        <v/>
      </c>
      <c r="N84" s="143" t="str">
        <f>IFERROR(VLOOKUP($B84,'Benchmark Data'!$B:$FF,N$1,FALSE)/VLOOKUP($B83,'Benchmark Data'!$B:$FF,N$1,FALSE)*N85,"")</f>
        <v/>
      </c>
      <c r="O84" s="143">
        <f>IFERROR(VLOOKUP($B84,'Benchmark Data'!$B:$FF,O$1,FALSE)/VLOOKUP($B83,'Benchmark Data'!$B:$FF,O$1,FALSE)*O85,"")</f>
        <v>2.2048070824277524</v>
      </c>
      <c r="P84" s="143">
        <f>IFERROR(VLOOKUP($B84,'Benchmark Data'!$B:$FF,P$1,FALSE)/VLOOKUP($B83,'Benchmark Data'!$B:$FF,P$1,FALSE)*P85,"")</f>
        <v>2.0336118215648931</v>
      </c>
      <c r="Q84" s="156">
        <f>IFERROR(VLOOKUP($B84,'Benchmark Data'!$B:$FF,Q$1,FALSE)*Q85,"")</f>
        <v>2.4259324326775449</v>
      </c>
      <c r="R84" s="156">
        <f>IFERROR(VLOOKUP($B84,'Benchmark Data'!$B:$FF,R$1,FALSE)*R85,"")</f>
        <v>2.4259324326775449</v>
      </c>
      <c r="S84" s="156">
        <f>IFERROR(VLOOKUP($B84,'Benchmark Data'!$B:$FF,S$1,FALSE)*S85,"")</f>
        <v>2.4259324326775449</v>
      </c>
      <c r="T84" s="156">
        <f>IFERROR(VLOOKUP($B84,'Benchmark Data'!$B:$FF,T$1,FALSE)*T85,"")</f>
        <v>2.4259324326775449</v>
      </c>
      <c r="U84" s="156">
        <f>IFERROR(VLOOKUP($B84,'Benchmark Data'!$B:$FF,U$1,FALSE)*U85,"")</f>
        <v>2.4259324326775449</v>
      </c>
      <c r="V84" s="143">
        <f>IFERROR(VLOOKUP($B84,'Benchmark Data'!$B:$FF,V$1,FALSE)/VLOOKUP($B83,'Benchmark Data'!$B:$FF,V$1,FALSE)*V85,"")</f>
        <v>3.0635874286237872</v>
      </c>
      <c r="W84" s="143">
        <f>IFERROR(VLOOKUP($B84,'Benchmark Data'!$B:$FF,W$1,FALSE)/VLOOKUP($B83,'Benchmark Data'!$B:$FF,W$1,FALSE)*W85,"")</f>
        <v>3.0635874286237872</v>
      </c>
      <c r="X84" s="143">
        <f>IFERROR(VLOOKUP($B84,'Benchmark Data'!$B:$FF,X$1,FALSE)/VLOOKUP($B83,'Benchmark Data'!$B:$FF,X$1,FALSE)*X85,"")</f>
        <v>3.0635874286237872</v>
      </c>
      <c r="Y84" s="143">
        <f>IFERROR(VLOOKUP($B84,'Benchmark Data'!$B:$FF,Y$1,FALSE)/VLOOKUP($B83,'Benchmark Data'!$B:$FF,Y$1,FALSE)*Y85,"")</f>
        <v>3.0635874286237872</v>
      </c>
      <c r="Z84" s="143">
        <f>IFERROR(VLOOKUP($B84,'Benchmark Data'!$B:$FF,Z$1,FALSE)/VLOOKUP($B83,'Benchmark Data'!$B:$FF,Z$1,FALSE)*Z85,"")</f>
        <v>3.0635874286237872</v>
      </c>
      <c r="AA84" s="143">
        <f>IFERROR(VLOOKUP($B84,'Benchmark Data'!$B:$FF,AA$1,FALSE)/VLOOKUP($B83,'Benchmark Data'!$B:$FF,AA$1,FALSE)*AA85,"")</f>
        <v>3.5814787601709006</v>
      </c>
      <c r="AB84" s="143" t="str">
        <f>IFERROR(VLOOKUP($B84,'Benchmark Data'!$B:$FF,AB$1,FALSE)/VLOOKUP($B83,'Benchmark Data'!$B:$FF,AB$1,FALSE)*AB85,"")</f>
        <v/>
      </c>
      <c r="AC84" s="143">
        <f>IFERROR(VLOOKUP($B84,'Benchmark Data'!$B:$FF,AC$1,FALSE)/VLOOKUP($B83,'Benchmark Data'!$B:$FF,AC$1,FALSE)*AC85,"")</f>
        <v>3.5814787601709006</v>
      </c>
      <c r="AD84" s="143" t="str">
        <f>IFERROR(VLOOKUP($B84,'Benchmark Data'!$B:$FF,AD$1,FALSE)/VLOOKUP($B83,'Benchmark Data'!$B:$FF,AD$1,FALSE)*AD85,"")</f>
        <v/>
      </c>
      <c r="AE84" s="143" t="str">
        <f>IFERROR(VLOOKUP($B84,'Benchmark Data'!$B:$FF,AE$1,FALSE)/VLOOKUP($B83,'Benchmark Data'!$B:$FF,AE$1,FALSE)*AE85,"")</f>
        <v/>
      </c>
      <c r="AF84" s="143">
        <f>IFERROR(VLOOKUP($B84,'Benchmark Data'!$B:$FF,AF$1,FALSE)/VLOOKUP($B83,'Benchmark Data'!$B:$FF,AF$1,FALSE)*AF85,"")</f>
        <v>2.295873252648899</v>
      </c>
      <c r="AG84" s="143" t="str">
        <f>IFERROR(VLOOKUP($B84,'Benchmark Data'!$B:$FF,AG$1,FALSE)/VLOOKUP($B83,'Benchmark Data'!$B:$FF,AG$1,FALSE)*AG85,"")</f>
        <v/>
      </c>
      <c r="AH84" s="143" t="str">
        <f>IFERROR(VLOOKUP($B84,'Benchmark Data'!$B:$FF,AH$1,FALSE)/VLOOKUP($B83,'Benchmark Data'!$B:$FF,AH$1,FALSE)*AH85,"")</f>
        <v/>
      </c>
      <c r="AI84" s="143" t="str">
        <f>IFERROR(VLOOKUP($B84,'Benchmark Data'!$B:$FF,AI$1,FALSE)/VLOOKUP($B83,'Benchmark Data'!$B:$FF,AI$1,FALSE)*AI85,"")</f>
        <v/>
      </c>
      <c r="AJ84" s="143" t="str">
        <f>IFERROR(VLOOKUP($B84,'Benchmark Data'!$B:$FF,AJ$1,FALSE)/VLOOKUP($B83,'Benchmark Data'!$B:$FF,AJ$1,FALSE)*AJ85,"")</f>
        <v/>
      </c>
      <c r="AK84" s="143" t="str">
        <f>IFERROR(VLOOKUP($B84,'Benchmark Data'!$B:$FF,AK$1,FALSE)/VLOOKUP($B83,'Benchmark Data'!$B:$FF,AK$1,FALSE)*AK85,"")</f>
        <v/>
      </c>
      <c r="AL84" s="143" t="str">
        <f>IFERROR(VLOOKUP($B84,'Benchmark Data'!$B:$FF,AL$1,FALSE)/VLOOKUP($B83,'Benchmark Data'!$B:$FF,AL$1,FALSE)*AL85,"")</f>
        <v/>
      </c>
      <c r="AM84" s="143" t="str">
        <f>IFERROR(VLOOKUP($B84,'Benchmark Data'!$B:$FF,AM$1,FALSE)/VLOOKUP($B83,'Benchmark Data'!$B:$FF,AM$1,FALSE)*AM85,"")</f>
        <v/>
      </c>
      <c r="AN84" s="143" t="str">
        <f>IFERROR(VLOOKUP($B84,'Benchmark Data'!$B:$FF,AN$1,FALSE)/VLOOKUP($B83,'Benchmark Data'!$B:$FF,AN$1,FALSE)*AN85,"")</f>
        <v/>
      </c>
      <c r="AO84" s="143" t="str">
        <f>IFERROR(VLOOKUP($B84,'Benchmark Data'!$B:$FF,AO$1,FALSE)/VLOOKUP($B83,'Benchmark Data'!$B:$FF,AO$1,FALSE)*AO85,"")</f>
        <v/>
      </c>
      <c r="AP84" s="143" t="str">
        <f>IFERROR(VLOOKUP($B84,'Benchmark Data'!$B:$FF,AP$1,FALSE)/VLOOKUP($B83,'Benchmark Data'!$B:$FF,AP$1,FALSE)*AP85,"")</f>
        <v/>
      </c>
      <c r="AQ84" s="143" t="str">
        <f>IFERROR(VLOOKUP($B84,'Benchmark Data'!$B:$FF,AQ$1,FALSE)/VLOOKUP($B83,'Benchmark Data'!$B:$FF,AQ$1,FALSE)*AQ85,"")</f>
        <v/>
      </c>
      <c r="AR84" s="143" t="str">
        <f>IFERROR(VLOOKUP($B84,'Benchmark Data'!$B:$FF,AR$1,FALSE)/VLOOKUP($B83,'Benchmark Data'!$B:$FF,AR$1,FALSE)*AR85,"")</f>
        <v/>
      </c>
      <c r="AS84" s="143" t="str">
        <f>IFERROR(VLOOKUP($B84,'Benchmark Data'!$B:$FF,AS$1,FALSE)/VLOOKUP($B83,'Benchmark Data'!$B:$FF,AS$1,FALSE)*AS85,"")</f>
        <v/>
      </c>
      <c r="AT84" s="143" t="str">
        <f>IFERROR(VLOOKUP($B84,'Benchmark Data'!$B:$FF,AT$1,FALSE)/VLOOKUP($B83,'Benchmark Data'!$B:$FF,AT$1,FALSE)*AT85,"")</f>
        <v/>
      </c>
      <c r="AU84" s="143" t="str">
        <f>IFERROR(VLOOKUP($B84,'Benchmark Data'!$B:$FF,AU$1,FALSE)/VLOOKUP($B83,'Benchmark Data'!$B:$FF,AU$1,FALSE)*AU85,"")</f>
        <v/>
      </c>
      <c r="AV84" s="143" t="str">
        <f>IFERROR(VLOOKUP($B84,'Benchmark Data'!$B:$FF,AV$1,FALSE)/VLOOKUP($B83,'Benchmark Data'!$B:$FF,AV$1,FALSE)*AV85,"")</f>
        <v/>
      </c>
      <c r="AW84" s="143" t="str">
        <f>IFERROR(VLOOKUP($B84,'Benchmark Data'!$B:$FF,AW$1,FALSE)/VLOOKUP($B83,'Benchmark Data'!$B:$FF,AW$1,FALSE)*AW85,"")</f>
        <v/>
      </c>
      <c r="AX84" s="143" t="str">
        <f>IFERROR(VLOOKUP($B84,'Benchmark Data'!$B:$FF,AX$1,FALSE)/VLOOKUP($B83,'Benchmark Data'!$B:$FF,AX$1,FALSE)*AX85,"")</f>
        <v/>
      </c>
      <c r="AY84" s="143" t="str">
        <f>IFERROR(VLOOKUP($B84,'Benchmark Data'!$B:$FF,AY$1,FALSE)/VLOOKUP($B83,'Benchmark Data'!$B:$FF,AY$1,FALSE)*AY85,"")</f>
        <v/>
      </c>
      <c r="AZ84" s="156" t="str">
        <f>IFERROR(VLOOKUP($B84,'Benchmark Data'!$B:$FF,AZ$1,FALSE)*AZ85,"")</f>
        <v/>
      </c>
      <c r="BA84" s="156" t="str">
        <f>IFERROR(VLOOKUP($B84,'Benchmark Data'!$B:$FF,BA$1,FALSE)*BA85,"")</f>
        <v/>
      </c>
      <c r="BB84" s="143" t="str">
        <f>IFERROR(VLOOKUP($B84,'Benchmark Data'!$B:$FF,BB$1,FALSE)/VLOOKUP($B83,'Benchmark Data'!$B:$FF,BB$1,FALSE)*BB85,"")</f>
        <v/>
      </c>
      <c r="BC84" s="143" t="str">
        <f>IFERROR(VLOOKUP($B84,'Benchmark Data'!$B:$FF,BC$1,FALSE)/VLOOKUP($B83,'Benchmark Data'!$B:$FF,BC$1,FALSE)*BC85,"")</f>
        <v/>
      </c>
      <c r="BD84" s="143" t="str">
        <f>IFERROR(VLOOKUP($B84,'Benchmark Data'!$B:$FF,BD$1,FALSE)/VLOOKUP($B83,'Benchmark Data'!$B:$FF,BD$1,FALSE)*BD85,"")</f>
        <v/>
      </c>
      <c r="BE84" s="143" t="str">
        <f>IFERROR(VLOOKUP($B84,'Benchmark Data'!$B:$FF,BE$1,FALSE)/VLOOKUP($B83,'Benchmark Data'!$B:$FF,BE$1,FALSE)*BE85,"")</f>
        <v/>
      </c>
      <c r="BF84" s="143" t="str">
        <f>IFERROR(VLOOKUP($B84,'Benchmark Data'!$B:$FF,BF$1,FALSE)/VLOOKUP($B83,'Benchmark Data'!$B:$FF,BF$1,FALSE)*BF85,"")</f>
        <v/>
      </c>
      <c r="BG84" s="143" t="str">
        <f>IFERROR(VLOOKUP($B84,'Benchmark Data'!$B:$FF,BG$1,FALSE)/VLOOKUP($B83,'Benchmark Data'!$B:$FF,BG$1,FALSE)*BG85,"")</f>
        <v/>
      </c>
      <c r="BH84" s="143" t="str">
        <f>IFERROR(VLOOKUP($B84,'Benchmark Data'!$B:$FF,BH$1,FALSE)/VLOOKUP($B83,'Benchmark Data'!$B:$FF,BH$1,FALSE)*BH85,"")</f>
        <v/>
      </c>
      <c r="BI84" s="143" t="str">
        <f>IFERROR(VLOOKUP($B84,'Benchmark Data'!$B:$FF,BI$1,FALSE)/VLOOKUP($B83,'Benchmark Data'!$B:$FF,BI$1,FALSE)*BI85,"")</f>
        <v/>
      </c>
      <c r="BJ84" s="143" t="str">
        <f>IFERROR(VLOOKUP($B84,'Benchmark Data'!$B:$FF,BJ$1,FALSE)/VLOOKUP($B83,'Benchmark Data'!$B:$FF,BJ$1,FALSE)*BJ85,"")</f>
        <v/>
      </c>
      <c r="BK84" s="143" t="str">
        <f>IFERROR(VLOOKUP($B84,'Benchmark Data'!$B:$FF,BK$1,FALSE)/VLOOKUP($B83,'Benchmark Data'!$B:$FF,BK$1,FALSE)*BK85,"")</f>
        <v/>
      </c>
      <c r="BL84" s="143" t="str">
        <f>IFERROR(VLOOKUP($B84,'Benchmark Data'!$B:$FF,BL$1,FALSE)/VLOOKUP($B83,'Benchmark Data'!$B:$FF,BL$1,FALSE)*BL85,"")</f>
        <v/>
      </c>
      <c r="BM84" s="143" t="str">
        <f>IFERROR(VLOOKUP($B84,'Benchmark Data'!$B:$FF,BM$1,FALSE)/VLOOKUP($B83,'Benchmark Data'!$B:$FF,BM$1,FALSE)*BM85,"")</f>
        <v/>
      </c>
      <c r="BN84" s="143" t="str">
        <f>IFERROR(VLOOKUP($B84,'Benchmark Data'!$B:$FF,BN$1,FALSE)/VLOOKUP($B83,'Benchmark Data'!$B:$FF,BN$1,FALSE)*BN85,"")</f>
        <v/>
      </c>
      <c r="BO84" s="143" t="str">
        <f>IFERROR(VLOOKUP($B84,'Benchmark Data'!$B:$FF,BO$1,FALSE)/VLOOKUP($B83,'Benchmark Data'!$B:$FF,BO$1,FALSE)*BO85,"")</f>
        <v/>
      </c>
      <c r="BP84" s="143" t="str">
        <f>IFERROR(VLOOKUP($B84,'Benchmark Data'!$B:$FF,BP$1,FALSE)/VLOOKUP($B83,'Benchmark Data'!$B:$FF,BP$1,FALSE)*BP85,"")</f>
        <v/>
      </c>
      <c r="BQ84" s="143" t="str">
        <f>IFERROR(VLOOKUP($B84,'Benchmark Data'!$B:$FF,BQ$1,FALSE)/VLOOKUP($B83,'Benchmark Data'!$B:$FF,BQ$1,FALSE)*BQ85,"")</f>
        <v/>
      </c>
      <c r="BR84" s="143" t="str">
        <f>IFERROR(VLOOKUP($B84,'Benchmark Data'!$B:$FF,BR$1,FALSE)/VLOOKUP($B83,'Benchmark Data'!$B:$FF,BR$1,FALSE)*BR85,"")</f>
        <v/>
      </c>
      <c r="BS84" s="143" t="str">
        <f>IFERROR(VLOOKUP($B84,'Benchmark Data'!$B:$FF,BS$1,FALSE)/VLOOKUP($B83,'Benchmark Data'!$B:$FF,BS$1,FALSE)*BS85,"")</f>
        <v/>
      </c>
      <c r="BT84" s="143" t="str">
        <f>IFERROR(VLOOKUP($B84,'Benchmark Data'!$B:$FF,BT$1,FALSE)/VLOOKUP($B83,'Benchmark Data'!$B:$FF,BT$1,FALSE)*BT85,"")</f>
        <v/>
      </c>
      <c r="BU84" s="143" t="str">
        <f>IFERROR(VLOOKUP($B84,'Benchmark Data'!$B:$FF,BU$1,FALSE)/VLOOKUP($B83,'Benchmark Data'!$B:$FF,BU$1,FALSE)*BU85,"")</f>
        <v/>
      </c>
      <c r="BV84" s="143" t="str">
        <f>IFERROR(VLOOKUP($B84,'Benchmark Data'!$B:$FF,BV$1,FALSE)/VLOOKUP($B83,'Benchmark Data'!$B:$FF,BV$1,FALSE)*BV85,"")</f>
        <v/>
      </c>
      <c r="BW84" s="143" t="str">
        <f>IFERROR(VLOOKUP($B84,'Benchmark Data'!$B:$FF,BW$1,FALSE)/VLOOKUP($B83,'Benchmark Data'!$B:$FF,BW$1,FALSE)*BW85,"")</f>
        <v/>
      </c>
      <c r="BX84" s="143" t="str">
        <f>IFERROR(VLOOKUP($B84,'Benchmark Data'!$B:$FF,BX$1,FALSE)/VLOOKUP($B83,'Benchmark Data'!$B:$FF,BX$1,FALSE)*BX85,"")</f>
        <v/>
      </c>
      <c r="BY84" s="143" t="str">
        <f>IFERROR(VLOOKUP($B84,'Benchmark Data'!$B:$FF,BY$1,FALSE)/VLOOKUP($B83,'Benchmark Data'!$B:$FF,BY$1,FALSE)*BY85,"")</f>
        <v/>
      </c>
      <c r="BZ84" s="143" t="str">
        <f>IFERROR(VLOOKUP($B84,'Benchmark Data'!$B:$FF,BZ$1,FALSE)/VLOOKUP($B83,'Benchmark Data'!$B:$FF,BZ$1,FALSE)*BZ85,"")</f>
        <v/>
      </c>
      <c r="CA84" s="143" t="str">
        <f>IFERROR(VLOOKUP($B84,'Benchmark Data'!$B:$FF,CA$1,FALSE)/VLOOKUP($B83,'Benchmark Data'!$B:$FF,CA$1,FALSE)*CA85,"")</f>
        <v/>
      </c>
      <c r="CB84" s="143" t="str">
        <f>IFERROR(VLOOKUP($B84,'Benchmark Data'!$B:$FF,CB$1,FALSE)/VLOOKUP($B83,'Benchmark Data'!$B:$FF,CB$1,FALSE)*CB85,"")</f>
        <v/>
      </c>
      <c r="CC84" s="143" t="str">
        <f>IFERROR(VLOOKUP($B84,'Benchmark Data'!$B:$FF,CC$1,FALSE)/VLOOKUP($B83,'Benchmark Data'!$B:$FF,CC$1,FALSE)*CC85,"")</f>
        <v/>
      </c>
      <c r="CD84" s="143" t="str">
        <f>IFERROR(VLOOKUP($B84,'Benchmark Data'!$B:$FF,CD$1,FALSE)/VLOOKUP($B83,'Benchmark Data'!$B:$FF,CD$1,FALSE)*CD85,"")</f>
        <v/>
      </c>
      <c r="CE84" s="143" t="str">
        <f>IFERROR(VLOOKUP($B84,'Benchmark Data'!$B:$FF,CE$1,FALSE)/VLOOKUP($B83,'Benchmark Data'!$B:$FF,CE$1,FALSE)*CE85,"")</f>
        <v/>
      </c>
      <c r="CF84" s="143" t="str">
        <f>IFERROR(VLOOKUP($B84,'Benchmark Data'!$B:$FF,CF$1,FALSE)/VLOOKUP($B83,'Benchmark Data'!$B:$FF,CF$1,FALSE)*CF85,"")</f>
        <v/>
      </c>
      <c r="CG84" s="143" t="str">
        <f>IFERROR(VLOOKUP($B84,'Benchmark Data'!$B:$FF,CG$1,FALSE)/VLOOKUP($B83,'Benchmark Data'!$B:$FF,CG$1,FALSE)*CG85,"")</f>
        <v/>
      </c>
      <c r="CH84" s="156" t="str">
        <f>IFERROR(VLOOKUP($B84,'Benchmark Data'!$B:$FF,CH$1,FALSE)*CH85,"")</f>
        <v/>
      </c>
      <c r="CI84" s="143" t="str">
        <f>IFERROR(VLOOKUP($B84,'Benchmark Data'!$B:$FF,CI$1,FALSE)/VLOOKUP($B83,'Benchmark Data'!$B:$FF,CI$1,FALSE)*CI85,"")</f>
        <v/>
      </c>
      <c r="CJ84" s="143" t="str">
        <f>IFERROR(VLOOKUP($B84,'Benchmark Data'!$B:$FF,CJ$1,FALSE)/VLOOKUP($B83,'Benchmark Data'!$B:$FF,CJ$1,FALSE)*CJ85,"")</f>
        <v/>
      </c>
      <c r="CK84" s="143" t="str">
        <f>IFERROR(VLOOKUP($B84,'Benchmark Data'!$B:$FF,CK$1,FALSE)/VLOOKUP($B83,'Benchmark Data'!$B:$FF,CK$1,FALSE)*CK85,"")</f>
        <v/>
      </c>
      <c r="CL84" s="143" t="str">
        <f>IFERROR(VLOOKUP($B84,'Benchmark Data'!$B:$AAA,CL$1,FALSE)/VLOOKUP($B83,'Benchmark Data'!$B:$AAA,CL$1,FALSE)*CL85,"")</f>
        <v/>
      </c>
      <c r="CM84" s="143" t="str">
        <f>IFERROR(VLOOKUP($B84,'Benchmark Data'!$B:$AAA,CM$1,FALSE)/VLOOKUP($B83,'Benchmark Data'!$B:$AAA,CM$1,FALSE)*CM85,"")</f>
        <v/>
      </c>
      <c r="CN84" s="143" t="str">
        <f>IFERROR(VLOOKUP($B84,'Benchmark Data'!$B:$AAA,CN$1,FALSE)/VLOOKUP($B83,'Benchmark Data'!$B:$AAA,CN$1,FALSE)*CN85,"")</f>
        <v/>
      </c>
      <c r="CO84" s="143" t="str">
        <f>IFERROR(VLOOKUP($B84,'Benchmark Data'!$B:$AAA,CO$1,FALSE)/VLOOKUP($B83,'Benchmark Data'!$B:$AAA,CO$1,FALSE)*CO85,"")</f>
        <v/>
      </c>
      <c r="CP84" s="143" t="str">
        <f>IFERROR(VLOOKUP($B84,'Benchmark Data'!$B:$AAA,CP$1,FALSE)/VLOOKUP($B83,'Benchmark Data'!$B:$AAA,CP$1,FALSE)*CP85,"")</f>
        <v/>
      </c>
      <c r="CQ84" s="143" t="str">
        <f>IFERROR(VLOOKUP($B84,'Benchmark Data'!$B:$AAA,CQ$1,FALSE)/VLOOKUP($B83,'Benchmark Data'!$B:$AAA,CQ$1,FALSE)*CQ85,"")</f>
        <v/>
      </c>
      <c r="CR84" s="143" t="str">
        <f>IFERROR(VLOOKUP($B84,'Benchmark Data'!$B:$AAA,CR$1,FALSE)/VLOOKUP($B83,'Benchmark Data'!$B:$AAA,CR$1,FALSE)*CR85,"")</f>
        <v/>
      </c>
      <c r="CS84" s="143" t="str">
        <f>IFERROR(VLOOKUP($B84,'Benchmark Data'!$B:$AAA,CS$1,FALSE)/VLOOKUP($B83,'Benchmark Data'!$B:$AAA,CS$1,FALSE)*CS85,"")</f>
        <v/>
      </c>
      <c r="CT84" s="143" t="str">
        <f>IFERROR(VLOOKUP($B84,'Benchmark Data'!$B:$AAA,CT$1,FALSE)/VLOOKUP($B83,'Benchmark Data'!$B:$AAA,CT$1,FALSE)*CT85,"")</f>
        <v/>
      </c>
      <c r="CU84" s="143" t="str">
        <f>IFERROR(VLOOKUP($B84,'Benchmark Data'!$B:$AAA,CU$1,FALSE)/VLOOKUP($B83,'Benchmark Data'!$B:$AAA,CU$1,FALSE)*CU85,"")</f>
        <v/>
      </c>
      <c r="CV84" s="143" t="str">
        <f>IFERROR(VLOOKUP($B84,'Benchmark Data'!$B:$AAA,CV$1,FALSE)/VLOOKUP($B83,'Benchmark Data'!$B:$AAA,CV$1,FALSE)*CV85,"")</f>
        <v/>
      </c>
      <c r="CW84" s="143" t="str">
        <f>IFERROR(VLOOKUP($B84,'Benchmark Data'!$B:$AAA,CW$1,FALSE)/VLOOKUP($B83,'Benchmark Data'!$B:$AAA,CW$1,FALSE)*CW85,"")</f>
        <v/>
      </c>
      <c r="CX84" s="143" t="str">
        <f>IFERROR(VLOOKUP($B84,'Benchmark Data'!$B:$AAA,CX$1,FALSE)/VLOOKUP($B83,'Benchmark Data'!$B:$AAA,CX$1,FALSE)*CX85,"")</f>
        <v/>
      </c>
      <c r="CY84" s="143" t="str">
        <f>IFERROR(VLOOKUP($B84,'Benchmark Data'!$B:$AAA,CY$1,FALSE)/VLOOKUP($B83,'Benchmark Data'!$B:$AAA,CY$1,FALSE)*CY85,"")</f>
        <v/>
      </c>
      <c r="CZ84" s="143" t="str">
        <f>IFERROR(VLOOKUP($B84,'Benchmark Data'!$B:$AAA,CZ$1,FALSE)/VLOOKUP($B83,'Benchmark Data'!$B:$AAA,CZ$1,FALSE)*CZ85,"")</f>
        <v/>
      </c>
      <c r="DA84" s="143" t="str">
        <f>IFERROR(VLOOKUP($B84,'Benchmark Data'!$B:$AAA,DA$1,FALSE)/VLOOKUP($B83,'Benchmark Data'!$B:$AAA,DA$1,FALSE)*DA85,"")</f>
        <v/>
      </c>
      <c r="DB84" s="143" t="str">
        <f>IFERROR(VLOOKUP($B84,'Benchmark Data'!$B:$AAA,DB$1,FALSE)/VLOOKUP($B83,'Benchmark Data'!$B:$AAA,DB$1,FALSE)*DB85,"")</f>
        <v/>
      </c>
      <c r="DC84" s="143" t="str">
        <f>IFERROR(VLOOKUP($B84,'Benchmark Data'!$B:$AAA,DC$1,FALSE)/VLOOKUP($B83,'Benchmark Data'!$B:$AAA,DC$1,FALSE)*DC85,"")</f>
        <v/>
      </c>
      <c r="DD84" s="143" t="str">
        <f>IFERROR(VLOOKUP($B84,'Benchmark Data'!$B:$AAA,DD$1,FALSE)/VLOOKUP($B83,'Benchmark Data'!$B:$AAA,DD$1,FALSE)*DD85,"")</f>
        <v/>
      </c>
      <c r="DE84" s="143" t="str">
        <f>IFERROR(VLOOKUP($B84,'Benchmark Data'!$B:$AAA,DE$1,FALSE)/VLOOKUP($B83,'Benchmark Data'!$B:$AAA,DE$1,FALSE)*DE85,"")</f>
        <v/>
      </c>
      <c r="DF84" s="143" t="str">
        <f>IFERROR(VLOOKUP($B84,'Benchmark Data'!$B:$AAA,DF$1,FALSE)/VLOOKUP($B83,'Benchmark Data'!$B:$AAA,DF$1,FALSE)*DF85,"")</f>
        <v/>
      </c>
      <c r="DG84" s="143" t="str">
        <f>IFERROR(VLOOKUP($B84,'Benchmark Data'!$B:$AAA,DG$1,FALSE)/VLOOKUP($B83,'Benchmark Data'!$B:$AAA,DG$1,FALSE)*DG85,"")</f>
        <v/>
      </c>
      <c r="DH84" s="143" t="str">
        <f>IFERROR(VLOOKUP($B84,'Benchmark Data'!$B:$AAA,DH$1,FALSE)/VLOOKUP($B83,'Benchmark Data'!$B:$AAA,DH$1,FALSE)*DH85,"")</f>
        <v/>
      </c>
      <c r="DI84" s="143" t="str">
        <f>IFERROR(VLOOKUP($B84,'Benchmark Data'!$B:$AAA,DI$1,FALSE)/VLOOKUP($B83,'Benchmark Data'!$B:$AAA,DI$1,FALSE)*DI85,"")</f>
        <v/>
      </c>
    </row>
    <row r="85" spans="1:113">
      <c r="A85" s="94">
        <f t="shared" si="35"/>
        <v>116</v>
      </c>
      <c r="B85" s="168">
        <f t="shared" si="36"/>
        <v>42551</v>
      </c>
      <c r="C85" s="143">
        <f>IFERROR(VLOOKUP($B85,'Benchmark Data'!$B:$FF,C$1,FALSE)/VLOOKUP($B84,'Benchmark Data'!$B:$FF,C$1,FALSE)*C86,"")</f>
        <v>7.6454950482863797</v>
      </c>
      <c r="D85" s="143" t="str">
        <f>IFERROR(VLOOKUP($B85,'Benchmark Data'!$B:$FF,D$1,FALSE)/VLOOKUP($B84,'Benchmark Data'!$B:$FF,D$1,FALSE)*D86,"")</f>
        <v/>
      </c>
      <c r="E85" s="143" t="str">
        <f>IFERROR(VLOOKUP($B85,'Benchmark Data'!$B:$FF,E$1,FALSE)/VLOOKUP($B84,'Benchmark Data'!$B:$FF,E$1,FALSE)*E86,"")</f>
        <v/>
      </c>
      <c r="F85" s="143" t="str">
        <f>IFERROR(VLOOKUP($B85,'Benchmark Data'!$B:$FF,F$1,FALSE)/VLOOKUP($B84,'Benchmark Data'!$B:$FF,F$1,FALSE)*F86,"")</f>
        <v/>
      </c>
      <c r="G85" s="143" t="str">
        <f>IFERROR(VLOOKUP($B85,'Benchmark Data'!$B:$FF,G$1,FALSE)/VLOOKUP($B84,'Benchmark Data'!$B:$FF,G$1,FALSE)*G86,"")</f>
        <v/>
      </c>
      <c r="H85" s="143" t="str">
        <f>IFERROR(VLOOKUP($B85,'Benchmark Data'!$B:$FF,H$1,FALSE)/VLOOKUP($B84,'Benchmark Data'!$B:$FF,H$1,FALSE)*H86,"")</f>
        <v/>
      </c>
      <c r="I85" s="143" t="str">
        <f>IFERROR(VLOOKUP($B85,'Benchmark Data'!$B:$FF,I$1,FALSE)/VLOOKUP($B84,'Benchmark Data'!$B:$FF,I$1,FALSE)*I86,"")</f>
        <v/>
      </c>
      <c r="J85" s="143" t="str">
        <f>IFERROR(VLOOKUP($B85,'Benchmark Data'!$B:$FF,J$1,FALSE)/VLOOKUP($B84,'Benchmark Data'!$B:$FF,J$1,FALSE)*J86,"")</f>
        <v/>
      </c>
      <c r="K85" s="156" t="str">
        <f>IFERROR(VLOOKUP($B85,'Benchmark Data'!$B:$FF,K$1,FALSE)*K86,"")</f>
        <v/>
      </c>
      <c r="L85" s="156" t="str">
        <f>IFERROR(VLOOKUP($B85,'Benchmark Data'!$B:$FF,L$1,FALSE)*L86,"")</f>
        <v/>
      </c>
      <c r="M85" s="156" t="str">
        <f>IFERROR(VLOOKUP($B85,'Benchmark Data'!$B:$FF,M$1,FALSE)*M86,"")</f>
        <v/>
      </c>
      <c r="N85" s="143" t="str">
        <f>IFERROR(VLOOKUP($B85,'Benchmark Data'!$B:$FF,N$1,FALSE)/VLOOKUP($B84,'Benchmark Data'!$B:$FF,N$1,FALSE)*N86,"")</f>
        <v/>
      </c>
      <c r="O85" s="143">
        <f>IFERROR(VLOOKUP($B85,'Benchmark Data'!$B:$FF,O$1,FALSE)/VLOOKUP($B84,'Benchmark Data'!$B:$FF,O$1,FALSE)*O86,"")</f>
        <v>2.1787394479122226</v>
      </c>
      <c r="P85" s="143">
        <f>IFERROR(VLOOKUP($B85,'Benchmark Data'!$B:$FF,P$1,FALSE)/VLOOKUP($B84,'Benchmark Data'!$B:$FF,P$1,FALSE)*P86,"")</f>
        <v>2.0955142578061237</v>
      </c>
      <c r="Q85" s="156">
        <f>IFERROR(VLOOKUP($B85,'Benchmark Data'!$B:$FF,Q$1,FALSE)*Q86,"")</f>
        <v>2.3966408050180235</v>
      </c>
      <c r="R85" s="156">
        <f>IFERROR(VLOOKUP($B85,'Benchmark Data'!$B:$FF,R$1,FALSE)*R86,"")</f>
        <v>2.3966408050180235</v>
      </c>
      <c r="S85" s="156">
        <f>IFERROR(VLOOKUP($B85,'Benchmark Data'!$B:$FF,S$1,FALSE)*S86,"")</f>
        <v>2.3966408050180235</v>
      </c>
      <c r="T85" s="156">
        <f>IFERROR(VLOOKUP($B85,'Benchmark Data'!$B:$FF,T$1,FALSE)*T86,"")</f>
        <v>2.3966408050180235</v>
      </c>
      <c r="U85" s="156">
        <f>IFERROR(VLOOKUP($B85,'Benchmark Data'!$B:$FF,U$1,FALSE)*U86,"")</f>
        <v>2.3966408050180235</v>
      </c>
      <c r="V85" s="143">
        <f>IFERROR(VLOOKUP($B85,'Benchmark Data'!$B:$FF,V$1,FALSE)/VLOOKUP($B84,'Benchmark Data'!$B:$FF,V$1,FALSE)*V86,"")</f>
        <v>3.0333689082435464</v>
      </c>
      <c r="W85" s="143">
        <f>IFERROR(VLOOKUP($B85,'Benchmark Data'!$B:$FF,W$1,FALSE)/VLOOKUP($B84,'Benchmark Data'!$B:$FF,W$1,FALSE)*W86,"")</f>
        <v>3.0333689082435464</v>
      </c>
      <c r="X85" s="143">
        <f>IFERROR(VLOOKUP($B85,'Benchmark Data'!$B:$FF,X$1,FALSE)/VLOOKUP($B84,'Benchmark Data'!$B:$FF,X$1,FALSE)*X86,"")</f>
        <v>3.0333689082435464</v>
      </c>
      <c r="Y85" s="143">
        <f>IFERROR(VLOOKUP($B85,'Benchmark Data'!$B:$FF,Y$1,FALSE)/VLOOKUP($B84,'Benchmark Data'!$B:$FF,Y$1,FALSE)*Y86,"")</f>
        <v>3.0333689082435464</v>
      </c>
      <c r="Z85" s="143">
        <f>IFERROR(VLOOKUP($B85,'Benchmark Data'!$B:$FF,Z$1,FALSE)/VLOOKUP($B84,'Benchmark Data'!$B:$FF,Z$1,FALSE)*Z86,"")</f>
        <v>3.0333689082435464</v>
      </c>
      <c r="AA85" s="143">
        <f>IFERROR(VLOOKUP($B85,'Benchmark Data'!$B:$FF,AA$1,FALSE)/VLOOKUP($B84,'Benchmark Data'!$B:$FF,AA$1,FALSE)*AA86,"")</f>
        <v>3.5302167883564124</v>
      </c>
      <c r="AB85" s="143" t="str">
        <f>IFERROR(VLOOKUP($B85,'Benchmark Data'!$B:$FF,AB$1,FALSE)/VLOOKUP($B84,'Benchmark Data'!$B:$FF,AB$1,FALSE)*AB86,"")</f>
        <v/>
      </c>
      <c r="AC85" s="143">
        <f>IFERROR(VLOOKUP($B85,'Benchmark Data'!$B:$FF,AC$1,FALSE)/VLOOKUP($B84,'Benchmark Data'!$B:$FF,AC$1,FALSE)*AC86,"")</f>
        <v>3.5302167883564124</v>
      </c>
      <c r="AD85" s="143" t="str">
        <f>IFERROR(VLOOKUP($B85,'Benchmark Data'!$B:$FF,AD$1,FALSE)/VLOOKUP($B84,'Benchmark Data'!$B:$FF,AD$1,FALSE)*AD86,"")</f>
        <v/>
      </c>
      <c r="AE85" s="143" t="str">
        <f>IFERROR(VLOOKUP($B85,'Benchmark Data'!$B:$FF,AE$1,FALSE)/VLOOKUP($B84,'Benchmark Data'!$B:$FF,AE$1,FALSE)*AE86,"")</f>
        <v/>
      </c>
      <c r="AF85" s="143">
        <f>IFERROR(VLOOKUP($B85,'Benchmark Data'!$B:$FF,AF$1,FALSE)/VLOOKUP($B84,'Benchmark Data'!$B:$FF,AF$1,FALSE)*AF86,"")</f>
        <v>2.2641534471776508</v>
      </c>
      <c r="AG85" s="143" t="str">
        <f>IFERROR(VLOOKUP($B85,'Benchmark Data'!$B:$FF,AG$1,FALSE)/VLOOKUP($B84,'Benchmark Data'!$B:$FF,AG$1,FALSE)*AG86,"")</f>
        <v/>
      </c>
      <c r="AH85" s="143" t="str">
        <f>IFERROR(VLOOKUP($B85,'Benchmark Data'!$B:$FF,AH$1,FALSE)/VLOOKUP($B84,'Benchmark Data'!$B:$FF,AH$1,FALSE)*AH86,"")</f>
        <v/>
      </c>
      <c r="AI85" s="143" t="str">
        <f>IFERROR(VLOOKUP($B85,'Benchmark Data'!$B:$FF,AI$1,FALSE)/VLOOKUP($B84,'Benchmark Data'!$B:$FF,AI$1,FALSE)*AI86,"")</f>
        <v/>
      </c>
      <c r="AJ85" s="143" t="str">
        <f>IFERROR(VLOOKUP($B85,'Benchmark Data'!$B:$FF,AJ$1,FALSE)/VLOOKUP($B84,'Benchmark Data'!$B:$FF,AJ$1,FALSE)*AJ86,"")</f>
        <v/>
      </c>
      <c r="AK85" s="143" t="str">
        <f>IFERROR(VLOOKUP($B85,'Benchmark Data'!$B:$FF,AK$1,FALSE)/VLOOKUP($B84,'Benchmark Data'!$B:$FF,AK$1,FALSE)*AK86,"")</f>
        <v/>
      </c>
      <c r="AL85" s="143" t="str">
        <f>IFERROR(VLOOKUP($B85,'Benchmark Data'!$B:$FF,AL$1,FALSE)/VLOOKUP($B84,'Benchmark Data'!$B:$FF,AL$1,FALSE)*AL86,"")</f>
        <v/>
      </c>
      <c r="AM85" s="143" t="str">
        <f>IFERROR(VLOOKUP($B85,'Benchmark Data'!$B:$FF,AM$1,FALSE)/VLOOKUP($B84,'Benchmark Data'!$B:$FF,AM$1,FALSE)*AM86,"")</f>
        <v/>
      </c>
      <c r="AN85" s="143" t="str">
        <f>IFERROR(VLOOKUP($B85,'Benchmark Data'!$B:$FF,AN$1,FALSE)/VLOOKUP($B84,'Benchmark Data'!$B:$FF,AN$1,FALSE)*AN86,"")</f>
        <v/>
      </c>
      <c r="AO85" s="143" t="str">
        <f>IFERROR(VLOOKUP($B85,'Benchmark Data'!$B:$FF,AO$1,FALSE)/VLOOKUP($B84,'Benchmark Data'!$B:$FF,AO$1,FALSE)*AO86,"")</f>
        <v/>
      </c>
      <c r="AP85" s="143" t="str">
        <f>IFERROR(VLOOKUP($B85,'Benchmark Data'!$B:$FF,AP$1,FALSE)/VLOOKUP($B84,'Benchmark Data'!$B:$FF,AP$1,FALSE)*AP86,"")</f>
        <v/>
      </c>
      <c r="AQ85" s="143" t="str">
        <f>IFERROR(VLOOKUP($B85,'Benchmark Data'!$B:$FF,AQ$1,FALSE)/VLOOKUP($B84,'Benchmark Data'!$B:$FF,AQ$1,FALSE)*AQ86,"")</f>
        <v/>
      </c>
      <c r="AR85" s="143" t="str">
        <f>IFERROR(VLOOKUP($B85,'Benchmark Data'!$B:$FF,AR$1,FALSE)/VLOOKUP($B84,'Benchmark Data'!$B:$FF,AR$1,FALSE)*AR86,"")</f>
        <v/>
      </c>
      <c r="AS85" s="143" t="str">
        <f>IFERROR(VLOOKUP($B85,'Benchmark Data'!$B:$FF,AS$1,FALSE)/VLOOKUP($B84,'Benchmark Data'!$B:$FF,AS$1,FALSE)*AS86,"")</f>
        <v/>
      </c>
      <c r="AT85" s="143" t="str">
        <f>IFERROR(VLOOKUP($B85,'Benchmark Data'!$B:$FF,AT$1,FALSE)/VLOOKUP($B84,'Benchmark Data'!$B:$FF,AT$1,FALSE)*AT86,"")</f>
        <v/>
      </c>
      <c r="AU85" s="143" t="str">
        <f>IFERROR(VLOOKUP($B85,'Benchmark Data'!$B:$FF,AU$1,FALSE)/VLOOKUP($B84,'Benchmark Data'!$B:$FF,AU$1,FALSE)*AU86,"")</f>
        <v/>
      </c>
      <c r="AV85" s="143" t="str">
        <f>IFERROR(VLOOKUP($B85,'Benchmark Data'!$B:$FF,AV$1,FALSE)/VLOOKUP($B84,'Benchmark Data'!$B:$FF,AV$1,FALSE)*AV86,"")</f>
        <v/>
      </c>
      <c r="AW85" s="143" t="str">
        <f>IFERROR(VLOOKUP($B85,'Benchmark Data'!$B:$FF,AW$1,FALSE)/VLOOKUP($B84,'Benchmark Data'!$B:$FF,AW$1,FALSE)*AW86,"")</f>
        <v/>
      </c>
      <c r="AX85" s="143" t="str">
        <f>IFERROR(VLOOKUP($B85,'Benchmark Data'!$B:$FF,AX$1,FALSE)/VLOOKUP($B84,'Benchmark Data'!$B:$FF,AX$1,FALSE)*AX86,"")</f>
        <v/>
      </c>
      <c r="AY85" s="143" t="str">
        <f>IFERROR(VLOOKUP($B85,'Benchmark Data'!$B:$FF,AY$1,FALSE)/VLOOKUP($B84,'Benchmark Data'!$B:$FF,AY$1,FALSE)*AY86,"")</f>
        <v/>
      </c>
      <c r="AZ85" s="156" t="str">
        <f>IFERROR(VLOOKUP($B85,'Benchmark Data'!$B:$FF,AZ$1,FALSE)*AZ86,"")</f>
        <v/>
      </c>
      <c r="BA85" s="156" t="str">
        <f>IFERROR(VLOOKUP($B85,'Benchmark Data'!$B:$FF,BA$1,FALSE)*BA86,"")</f>
        <v/>
      </c>
      <c r="BB85" s="143" t="str">
        <f>IFERROR(VLOOKUP($B85,'Benchmark Data'!$B:$FF,BB$1,FALSE)/VLOOKUP($B84,'Benchmark Data'!$B:$FF,BB$1,FALSE)*BB86,"")</f>
        <v/>
      </c>
      <c r="BC85" s="143" t="str">
        <f>IFERROR(VLOOKUP($B85,'Benchmark Data'!$B:$FF,BC$1,FALSE)/VLOOKUP($B84,'Benchmark Data'!$B:$FF,BC$1,FALSE)*BC86,"")</f>
        <v/>
      </c>
      <c r="BD85" s="143" t="str">
        <f>IFERROR(VLOOKUP($B85,'Benchmark Data'!$B:$FF,BD$1,FALSE)/VLOOKUP($B84,'Benchmark Data'!$B:$FF,BD$1,FALSE)*BD86,"")</f>
        <v/>
      </c>
      <c r="BE85" s="143" t="str">
        <f>IFERROR(VLOOKUP($B85,'Benchmark Data'!$B:$FF,BE$1,FALSE)/VLOOKUP($B84,'Benchmark Data'!$B:$FF,BE$1,FALSE)*BE86,"")</f>
        <v/>
      </c>
      <c r="BF85" s="143" t="str">
        <f>IFERROR(VLOOKUP($B85,'Benchmark Data'!$B:$FF,BF$1,FALSE)/VLOOKUP($B84,'Benchmark Data'!$B:$FF,BF$1,FALSE)*BF86,"")</f>
        <v/>
      </c>
      <c r="BG85" s="143" t="str">
        <f>IFERROR(VLOOKUP($B85,'Benchmark Data'!$B:$FF,BG$1,FALSE)/VLOOKUP($B84,'Benchmark Data'!$B:$FF,BG$1,FALSE)*BG86,"")</f>
        <v/>
      </c>
      <c r="BH85" s="143" t="str">
        <f>IFERROR(VLOOKUP($B85,'Benchmark Data'!$B:$FF,BH$1,FALSE)/VLOOKUP($B84,'Benchmark Data'!$B:$FF,BH$1,FALSE)*BH86,"")</f>
        <v/>
      </c>
      <c r="BI85" s="143" t="str">
        <f>IFERROR(VLOOKUP($B85,'Benchmark Data'!$B:$FF,BI$1,FALSE)/VLOOKUP($B84,'Benchmark Data'!$B:$FF,BI$1,FALSE)*BI86,"")</f>
        <v/>
      </c>
      <c r="BJ85" s="143" t="str">
        <f>IFERROR(VLOOKUP($B85,'Benchmark Data'!$B:$FF,BJ$1,FALSE)/VLOOKUP($B84,'Benchmark Data'!$B:$FF,BJ$1,FALSE)*BJ86,"")</f>
        <v/>
      </c>
      <c r="BK85" s="143" t="str">
        <f>IFERROR(VLOOKUP($B85,'Benchmark Data'!$B:$FF,BK$1,FALSE)/VLOOKUP($B84,'Benchmark Data'!$B:$FF,BK$1,FALSE)*BK86,"")</f>
        <v/>
      </c>
      <c r="BL85" s="143" t="str">
        <f>IFERROR(VLOOKUP($B85,'Benchmark Data'!$B:$FF,BL$1,FALSE)/VLOOKUP($B84,'Benchmark Data'!$B:$FF,BL$1,FALSE)*BL86,"")</f>
        <v/>
      </c>
      <c r="BM85" s="143" t="str">
        <f>IFERROR(VLOOKUP($B85,'Benchmark Data'!$B:$FF,BM$1,FALSE)/VLOOKUP($B84,'Benchmark Data'!$B:$FF,BM$1,FALSE)*BM86,"")</f>
        <v/>
      </c>
      <c r="BN85" s="143" t="str">
        <f>IFERROR(VLOOKUP($B85,'Benchmark Data'!$B:$FF,BN$1,FALSE)/VLOOKUP($B84,'Benchmark Data'!$B:$FF,BN$1,FALSE)*BN86,"")</f>
        <v/>
      </c>
      <c r="BO85" s="143" t="str">
        <f>IFERROR(VLOOKUP($B85,'Benchmark Data'!$B:$FF,BO$1,FALSE)/VLOOKUP($B84,'Benchmark Data'!$B:$FF,BO$1,FALSE)*BO86,"")</f>
        <v/>
      </c>
      <c r="BP85" s="143" t="str">
        <f>IFERROR(VLOOKUP($B85,'Benchmark Data'!$B:$FF,BP$1,FALSE)/VLOOKUP($B84,'Benchmark Data'!$B:$FF,BP$1,FALSE)*BP86,"")</f>
        <v/>
      </c>
      <c r="BQ85" s="143" t="str">
        <f>IFERROR(VLOOKUP($B85,'Benchmark Data'!$B:$FF,BQ$1,FALSE)/VLOOKUP($B84,'Benchmark Data'!$B:$FF,BQ$1,FALSE)*BQ86,"")</f>
        <v/>
      </c>
      <c r="BR85" s="143" t="str">
        <f>IFERROR(VLOOKUP($B85,'Benchmark Data'!$B:$FF,BR$1,FALSE)/VLOOKUP($B84,'Benchmark Data'!$B:$FF,BR$1,FALSE)*BR86,"")</f>
        <v/>
      </c>
      <c r="BS85" s="143" t="str">
        <f>IFERROR(VLOOKUP($B85,'Benchmark Data'!$B:$FF,BS$1,FALSE)/VLOOKUP($B84,'Benchmark Data'!$B:$FF,BS$1,FALSE)*BS86,"")</f>
        <v/>
      </c>
      <c r="BT85" s="143" t="str">
        <f>IFERROR(VLOOKUP($B85,'Benchmark Data'!$B:$FF,BT$1,FALSE)/VLOOKUP($B84,'Benchmark Data'!$B:$FF,BT$1,FALSE)*BT86,"")</f>
        <v/>
      </c>
      <c r="BU85" s="143" t="str">
        <f>IFERROR(VLOOKUP($B85,'Benchmark Data'!$B:$FF,BU$1,FALSE)/VLOOKUP($B84,'Benchmark Data'!$B:$FF,BU$1,FALSE)*BU86,"")</f>
        <v/>
      </c>
      <c r="BV85" s="143" t="str">
        <f>IFERROR(VLOOKUP($B85,'Benchmark Data'!$B:$FF,BV$1,FALSE)/VLOOKUP($B84,'Benchmark Data'!$B:$FF,BV$1,FALSE)*BV86,"")</f>
        <v/>
      </c>
      <c r="BW85" s="143" t="str">
        <f>IFERROR(VLOOKUP($B85,'Benchmark Data'!$B:$FF,BW$1,FALSE)/VLOOKUP($B84,'Benchmark Data'!$B:$FF,BW$1,FALSE)*BW86,"")</f>
        <v/>
      </c>
      <c r="BX85" s="143" t="str">
        <f>IFERROR(VLOOKUP($B85,'Benchmark Data'!$B:$FF,BX$1,FALSE)/VLOOKUP($B84,'Benchmark Data'!$B:$FF,BX$1,FALSE)*BX86,"")</f>
        <v/>
      </c>
      <c r="BY85" s="143" t="str">
        <f>IFERROR(VLOOKUP($B85,'Benchmark Data'!$B:$FF,BY$1,FALSE)/VLOOKUP($B84,'Benchmark Data'!$B:$FF,BY$1,FALSE)*BY86,"")</f>
        <v/>
      </c>
      <c r="BZ85" s="143" t="str">
        <f>IFERROR(VLOOKUP($B85,'Benchmark Data'!$B:$FF,BZ$1,FALSE)/VLOOKUP($B84,'Benchmark Data'!$B:$FF,BZ$1,FALSE)*BZ86,"")</f>
        <v/>
      </c>
      <c r="CA85" s="143" t="str">
        <f>IFERROR(VLOOKUP($B85,'Benchmark Data'!$B:$FF,CA$1,FALSE)/VLOOKUP($B84,'Benchmark Data'!$B:$FF,CA$1,FALSE)*CA86,"")</f>
        <v/>
      </c>
      <c r="CB85" s="143" t="str">
        <f>IFERROR(VLOOKUP($B85,'Benchmark Data'!$B:$FF,CB$1,FALSE)/VLOOKUP($B84,'Benchmark Data'!$B:$FF,CB$1,FALSE)*CB86,"")</f>
        <v/>
      </c>
      <c r="CC85" s="143" t="str">
        <f>IFERROR(VLOOKUP($B85,'Benchmark Data'!$B:$FF,CC$1,FALSE)/VLOOKUP($B84,'Benchmark Data'!$B:$FF,CC$1,FALSE)*CC86,"")</f>
        <v/>
      </c>
      <c r="CD85" s="143" t="str">
        <f>IFERROR(VLOOKUP($B85,'Benchmark Data'!$B:$FF,CD$1,FALSE)/VLOOKUP($B84,'Benchmark Data'!$B:$FF,CD$1,FALSE)*CD86,"")</f>
        <v/>
      </c>
      <c r="CE85" s="143" t="str">
        <f>IFERROR(VLOOKUP($B85,'Benchmark Data'!$B:$FF,CE$1,FALSE)/VLOOKUP($B84,'Benchmark Data'!$B:$FF,CE$1,FALSE)*CE86,"")</f>
        <v/>
      </c>
      <c r="CF85" s="143" t="str">
        <f>IFERROR(VLOOKUP($B85,'Benchmark Data'!$B:$FF,CF$1,FALSE)/VLOOKUP($B84,'Benchmark Data'!$B:$FF,CF$1,FALSE)*CF86,"")</f>
        <v/>
      </c>
      <c r="CG85" s="143" t="str">
        <f>IFERROR(VLOOKUP($B85,'Benchmark Data'!$B:$FF,CG$1,FALSE)/VLOOKUP($B84,'Benchmark Data'!$B:$FF,CG$1,FALSE)*CG86,"")</f>
        <v/>
      </c>
      <c r="CH85" s="156" t="str">
        <f>IFERROR(VLOOKUP($B85,'Benchmark Data'!$B:$FF,CH$1,FALSE)*CH86,"")</f>
        <v/>
      </c>
      <c r="CI85" s="143" t="str">
        <f>IFERROR(VLOOKUP($B85,'Benchmark Data'!$B:$FF,CI$1,FALSE)/VLOOKUP($B84,'Benchmark Data'!$B:$FF,CI$1,FALSE)*CI86,"")</f>
        <v/>
      </c>
      <c r="CJ85" s="143" t="str">
        <f>IFERROR(VLOOKUP($B85,'Benchmark Data'!$B:$FF,CJ$1,FALSE)/VLOOKUP($B84,'Benchmark Data'!$B:$FF,CJ$1,FALSE)*CJ86,"")</f>
        <v/>
      </c>
      <c r="CK85" s="143" t="str">
        <f>IFERROR(VLOOKUP($B85,'Benchmark Data'!$B:$FF,CK$1,FALSE)/VLOOKUP($B84,'Benchmark Data'!$B:$FF,CK$1,FALSE)*CK86,"")</f>
        <v/>
      </c>
      <c r="CL85" s="143" t="str">
        <f>IFERROR(VLOOKUP($B85,'Benchmark Data'!$B:$AAA,CL$1,FALSE)/VLOOKUP($B84,'Benchmark Data'!$B:$AAA,CL$1,FALSE)*CL86,"")</f>
        <v/>
      </c>
      <c r="CM85" s="143" t="str">
        <f>IFERROR(VLOOKUP($B85,'Benchmark Data'!$B:$AAA,CM$1,FALSE)/VLOOKUP($B84,'Benchmark Data'!$B:$AAA,CM$1,FALSE)*CM86,"")</f>
        <v/>
      </c>
      <c r="CN85" s="143" t="str">
        <f>IFERROR(VLOOKUP($B85,'Benchmark Data'!$B:$AAA,CN$1,FALSE)/VLOOKUP($B84,'Benchmark Data'!$B:$AAA,CN$1,FALSE)*CN86,"")</f>
        <v/>
      </c>
      <c r="CO85" s="143" t="str">
        <f>IFERROR(VLOOKUP($B85,'Benchmark Data'!$B:$AAA,CO$1,FALSE)/VLOOKUP($B84,'Benchmark Data'!$B:$AAA,CO$1,FALSE)*CO86,"")</f>
        <v/>
      </c>
      <c r="CP85" s="143" t="str">
        <f>IFERROR(VLOOKUP($B85,'Benchmark Data'!$B:$AAA,CP$1,FALSE)/VLOOKUP($B84,'Benchmark Data'!$B:$AAA,CP$1,FALSE)*CP86,"")</f>
        <v/>
      </c>
      <c r="CQ85" s="143" t="str">
        <f>IFERROR(VLOOKUP($B85,'Benchmark Data'!$B:$AAA,CQ$1,FALSE)/VLOOKUP($B84,'Benchmark Data'!$B:$AAA,CQ$1,FALSE)*CQ86,"")</f>
        <v/>
      </c>
      <c r="CR85" s="143" t="str">
        <f>IFERROR(VLOOKUP($B85,'Benchmark Data'!$B:$AAA,CR$1,FALSE)/VLOOKUP($B84,'Benchmark Data'!$B:$AAA,CR$1,FALSE)*CR86,"")</f>
        <v/>
      </c>
      <c r="CS85" s="143" t="str">
        <f>IFERROR(VLOOKUP($B85,'Benchmark Data'!$B:$AAA,CS$1,FALSE)/VLOOKUP($B84,'Benchmark Data'!$B:$AAA,CS$1,FALSE)*CS86,"")</f>
        <v/>
      </c>
      <c r="CT85" s="143" t="str">
        <f>IFERROR(VLOOKUP($B85,'Benchmark Data'!$B:$AAA,CT$1,FALSE)/VLOOKUP($B84,'Benchmark Data'!$B:$AAA,CT$1,FALSE)*CT86,"")</f>
        <v/>
      </c>
      <c r="CU85" s="143" t="str">
        <f>IFERROR(VLOOKUP($B85,'Benchmark Data'!$B:$AAA,CU$1,FALSE)/VLOOKUP($B84,'Benchmark Data'!$B:$AAA,CU$1,FALSE)*CU86,"")</f>
        <v/>
      </c>
      <c r="CV85" s="143" t="str">
        <f>IFERROR(VLOOKUP($B85,'Benchmark Data'!$B:$AAA,CV$1,FALSE)/VLOOKUP($B84,'Benchmark Data'!$B:$AAA,CV$1,FALSE)*CV86,"")</f>
        <v/>
      </c>
      <c r="CW85" s="143" t="str">
        <f>IFERROR(VLOOKUP($B85,'Benchmark Data'!$B:$AAA,CW$1,FALSE)/VLOOKUP($B84,'Benchmark Data'!$B:$AAA,CW$1,FALSE)*CW86,"")</f>
        <v/>
      </c>
      <c r="CX85" s="143" t="str">
        <f>IFERROR(VLOOKUP($B85,'Benchmark Data'!$B:$AAA,CX$1,FALSE)/VLOOKUP($B84,'Benchmark Data'!$B:$AAA,CX$1,FALSE)*CX86,"")</f>
        <v/>
      </c>
      <c r="CY85" s="143" t="str">
        <f>IFERROR(VLOOKUP($B85,'Benchmark Data'!$B:$AAA,CY$1,FALSE)/VLOOKUP($B84,'Benchmark Data'!$B:$AAA,CY$1,FALSE)*CY86,"")</f>
        <v/>
      </c>
      <c r="CZ85" s="143" t="str">
        <f>IFERROR(VLOOKUP($B85,'Benchmark Data'!$B:$AAA,CZ$1,FALSE)/VLOOKUP($B84,'Benchmark Data'!$B:$AAA,CZ$1,FALSE)*CZ86,"")</f>
        <v/>
      </c>
      <c r="DA85" s="143" t="str">
        <f>IFERROR(VLOOKUP($B85,'Benchmark Data'!$B:$AAA,DA$1,FALSE)/VLOOKUP($B84,'Benchmark Data'!$B:$AAA,DA$1,FALSE)*DA86,"")</f>
        <v/>
      </c>
      <c r="DB85" s="143" t="str">
        <f>IFERROR(VLOOKUP($B85,'Benchmark Data'!$B:$AAA,DB$1,FALSE)/VLOOKUP($B84,'Benchmark Data'!$B:$AAA,DB$1,FALSE)*DB86,"")</f>
        <v/>
      </c>
      <c r="DC85" s="143" t="str">
        <f>IFERROR(VLOOKUP($B85,'Benchmark Data'!$B:$AAA,DC$1,FALSE)/VLOOKUP($B84,'Benchmark Data'!$B:$AAA,DC$1,FALSE)*DC86,"")</f>
        <v/>
      </c>
      <c r="DD85" s="143" t="str">
        <f>IFERROR(VLOOKUP($B85,'Benchmark Data'!$B:$AAA,DD$1,FALSE)/VLOOKUP($B84,'Benchmark Data'!$B:$AAA,DD$1,FALSE)*DD86,"")</f>
        <v/>
      </c>
      <c r="DE85" s="143" t="str">
        <f>IFERROR(VLOOKUP($B85,'Benchmark Data'!$B:$AAA,DE$1,FALSE)/VLOOKUP($B84,'Benchmark Data'!$B:$AAA,DE$1,FALSE)*DE86,"")</f>
        <v/>
      </c>
      <c r="DF85" s="143" t="str">
        <f>IFERROR(VLOOKUP($B85,'Benchmark Data'!$B:$AAA,DF$1,FALSE)/VLOOKUP($B84,'Benchmark Data'!$B:$AAA,DF$1,FALSE)*DF86,"")</f>
        <v/>
      </c>
      <c r="DG85" s="143" t="str">
        <f>IFERROR(VLOOKUP($B85,'Benchmark Data'!$B:$AAA,DG$1,FALSE)/VLOOKUP($B84,'Benchmark Data'!$B:$AAA,DG$1,FALSE)*DG86,"")</f>
        <v/>
      </c>
      <c r="DH85" s="143" t="str">
        <f>IFERROR(VLOOKUP($B85,'Benchmark Data'!$B:$AAA,DH$1,FALSE)/VLOOKUP($B84,'Benchmark Data'!$B:$AAA,DH$1,FALSE)*DH86,"")</f>
        <v/>
      </c>
      <c r="DI85" s="143" t="str">
        <f>IFERROR(VLOOKUP($B85,'Benchmark Data'!$B:$AAA,DI$1,FALSE)/VLOOKUP($B84,'Benchmark Data'!$B:$AAA,DI$1,FALSE)*DI86,"")</f>
        <v/>
      </c>
    </row>
    <row r="86" spans="1:113">
      <c r="A86" s="94">
        <f t="shared" si="35"/>
        <v>115</v>
      </c>
      <c r="B86" s="168">
        <f t="shared" si="36"/>
        <v>42582</v>
      </c>
      <c r="C86" s="143">
        <f>IFERROR(VLOOKUP($B86,'Benchmark Data'!$B:$FF,C$1,FALSE)/VLOOKUP($B85,'Benchmark Data'!$B:$FF,C$1,FALSE)*C87,"")</f>
        <v>7.8578717016772988</v>
      </c>
      <c r="D86" s="143" t="str">
        <f>IFERROR(VLOOKUP($B86,'Benchmark Data'!$B:$FF,D$1,FALSE)/VLOOKUP($B85,'Benchmark Data'!$B:$FF,D$1,FALSE)*D87,"")</f>
        <v/>
      </c>
      <c r="E86" s="143" t="str">
        <f>IFERROR(VLOOKUP($B86,'Benchmark Data'!$B:$FF,E$1,FALSE)/VLOOKUP($B85,'Benchmark Data'!$B:$FF,E$1,FALSE)*E87,"")</f>
        <v/>
      </c>
      <c r="F86" s="143" t="str">
        <f>IFERROR(VLOOKUP($B86,'Benchmark Data'!$B:$FF,F$1,FALSE)/VLOOKUP($B85,'Benchmark Data'!$B:$FF,F$1,FALSE)*F87,"")</f>
        <v/>
      </c>
      <c r="G86" s="143" t="str">
        <f>IFERROR(VLOOKUP($B86,'Benchmark Data'!$B:$FF,G$1,FALSE)/VLOOKUP($B85,'Benchmark Data'!$B:$FF,G$1,FALSE)*G87,"")</f>
        <v/>
      </c>
      <c r="H86" s="143" t="str">
        <f>IFERROR(VLOOKUP($B86,'Benchmark Data'!$B:$FF,H$1,FALSE)/VLOOKUP($B85,'Benchmark Data'!$B:$FF,H$1,FALSE)*H87,"")</f>
        <v/>
      </c>
      <c r="I86" s="143" t="str">
        <f>IFERROR(VLOOKUP($B86,'Benchmark Data'!$B:$FF,I$1,FALSE)/VLOOKUP($B85,'Benchmark Data'!$B:$FF,I$1,FALSE)*I87,"")</f>
        <v/>
      </c>
      <c r="J86" s="143" t="str">
        <f>IFERROR(VLOOKUP($B86,'Benchmark Data'!$B:$FF,J$1,FALSE)/VLOOKUP($B85,'Benchmark Data'!$B:$FF,J$1,FALSE)*J87,"")</f>
        <v/>
      </c>
      <c r="K86" s="156" t="str">
        <f>IFERROR(VLOOKUP($B86,'Benchmark Data'!$B:$FF,K$1,FALSE)*K87,"")</f>
        <v/>
      </c>
      <c r="L86" s="156" t="str">
        <f>IFERROR(VLOOKUP($B86,'Benchmark Data'!$B:$FF,L$1,FALSE)*L87,"")</f>
        <v/>
      </c>
      <c r="M86" s="156" t="str">
        <f>IFERROR(VLOOKUP($B86,'Benchmark Data'!$B:$FF,M$1,FALSE)*M87,"")</f>
        <v/>
      </c>
      <c r="N86" s="143" t="str">
        <f>IFERROR(VLOOKUP($B86,'Benchmark Data'!$B:$FF,N$1,FALSE)/VLOOKUP($B85,'Benchmark Data'!$B:$FF,N$1,FALSE)*N87,"")</f>
        <v/>
      </c>
      <c r="O86" s="143">
        <f>IFERROR(VLOOKUP($B86,'Benchmark Data'!$B:$FF,O$1,FALSE)/VLOOKUP($B85,'Benchmark Data'!$B:$FF,O$1,FALSE)*O87,"")</f>
        <v>2.1167973064105738</v>
      </c>
      <c r="P86" s="143">
        <f>IFERROR(VLOOKUP($B86,'Benchmark Data'!$B:$FF,P$1,FALSE)/VLOOKUP($B85,'Benchmark Data'!$B:$FF,P$1,FALSE)*P87,"")</f>
        <v>2.0096590309300146</v>
      </c>
      <c r="Q86" s="156">
        <f>IFERROR(VLOOKUP($B86,'Benchmark Data'!$B:$FF,Q$1,FALSE)*Q87,"")</f>
        <v>2.3549605713643738</v>
      </c>
      <c r="R86" s="156">
        <f>IFERROR(VLOOKUP($B86,'Benchmark Data'!$B:$FF,R$1,FALSE)*R87,"")</f>
        <v>2.3549605713643738</v>
      </c>
      <c r="S86" s="156">
        <f>IFERROR(VLOOKUP($B86,'Benchmark Data'!$B:$FF,S$1,FALSE)*S87,"")</f>
        <v>2.3549605713643738</v>
      </c>
      <c r="T86" s="156">
        <f>IFERROR(VLOOKUP($B86,'Benchmark Data'!$B:$FF,T$1,FALSE)*T87,"")</f>
        <v>2.3549605713643738</v>
      </c>
      <c r="U86" s="156">
        <f>IFERROR(VLOOKUP($B86,'Benchmark Data'!$B:$FF,U$1,FALSE)*U87,"")</f>
        <v>2.3549605713643738</v>
      </c>
      <c r="V86" s="143">
        <f>IFERROR(VLOOKUP($B86,'Benchmark Data'!$B:$FF,V$1,FALSE)/VLOOKUP($B85,'Benchmark Data'!$B:$FF,V$1,FALSE)*V87,"")</f>
        <v>3.0230205307654154</v>
      </c>
      <c r="W86" s="143">
        <f>IFERROR(VLOOKUP($B86,'Benchmark Data'!$B:$FF,W$1,FALSE)/VLOOKUP($B85,'Benchmark Data'!$B:$FF,W$1,FALSE)*W87,"")</f>
        <v>3.0230205307654154</v>
      </c>
      <c r="X86" s="143">
        <f>IFERROR(VLOOKUP($B86,'Benchmark Data'!$B:$FF,X$1,FALSE)/VLOOKUP($B85,'Benchmark Data'!$B:$FF,X$1,FALSE)*X87,"")</f>
        <v>3.0230205307654154</v>
      </c>
      <c r="Y86" s="143">
        <f>IFERROR(VLOOKUP($B86,'Benchmark Data'!$B:$FF,Y$1,FALSE)/VLOOKUP($B85,'Benchmark Data'!$B:$FF,Y$1,FALSE)*Y87,"")</f>
        <v>3.0230205307654154</v>
      </c>
      <c r="Z86" s="143">
        <f>IFERROR(VLOOKUP($B86,'Benchmark Data'!$B:$FF,Z$1,FALSE)/VLOOKUP($B85,'Benchmark Data'!$B:$FF,Z$1,FALSE)*Z87,"")</f>
        <v>3.0230205307654154</v>
      </c>
      <c r="AA86" s="143">
        <f>IFERROR(VLOOKUP($B86,'Benchmark Data'!$B:$FF,AA$1,FALSE)/VLOOKUP($B85,'Benchmark Data'!$B:$FF,AA$1,FALSE)*AA87,"")</f>
        <v>3.5435428805290212</v>
      </c>
      <c r="AB86" s="143" t="str">
        <f>IFERROR(VLOOKUP($B86,'Benchmark Data'!$B:$FF,AB$1,FALSE)/VLOOKUP($B85,'Benchmark Data'!$B:$FF,AB$1,FALSE)*AB87,"")</f>
        <v/>
      </c>
      <c r="AC86" s="143">
        <f>IFERROR(VLOOKUP($B86,'Benchmark Data'!$B:$FF,AC$1,FALSE)/VLOOKUP($B85,'Benchmark Data'!$B:$FF,AC$1,FALSE)*AC87,"")</f>
        <v>3.5435428805290212</v>
      </c>
      <c r="AD86" s="143" t="str">
        <f>IFERROR(VLOOKUP($B86,'Benchmark Data'!$B:$FF,AD$1,FALSE)/VLOOKUP($B85,'Benchmark Data'!$B:$FF,AD$1,FALSE)*AD87,"")</f>
        <v/>
      </c>
      <c r="AE86" s="143" t="str">
        <f>IFERROR(VLOOKUP($B86,'Benchmark Data'!$B:$FF,AE$1,FALSE)/VLOOKUP($B85,'Benchmark Data'!$B:$FF,AE$1,FALSE)*AE87,"")</f>
        <v/>
      </c>
      <c r="AF86" s="143">
        <f>IFERROR(VLOOKUP($B86,'Benchmark Data'!$B:$FF,AF$1,FALSE)/VLOOKUP($B85,'Benchmark Data'!$B:$FF,AF$1,FALSE)*AF87,"")</f>
        <v>2.2462854993417332</v>
      </c>
      <c r="AG86" s="143" t="str">
        <f>IFERROR(VLOOKUP($B86,'Benchmark Data'!$B:$FF,AG$1,FALSE)/VLOOKUP($B85,'Benchmark Data'!$B:$FF,AG$1,FALSE)*AG87,"")</f>
        <v/>
      </c>
      <c r="AH86" s="143" t="str">
        <f>IFERROR(VLOOKUP($B86,'Benchmark Data'!$B:$FF,AH$1,FALSE)/VLOOKUP($B85,'Benchmark Data'!$B:$FF,AH$1,FALSE)*AH87,"")</f>
        <v/>
      </c>
      <c r="AI86" s="143" t="str">
        <f>IFERROR(VLOOKUP($B86,'Benchmark Data'!$B:$FF,AI$1,FALSE)/VLOOKUP($B85,'Benchmark Data'!$B:$FF,AI$1,FALSE)*AI87,"")</f>
        <v/>
      </c>
      <c r="AJ86" s="143" t="str">
        <f>IFERROR(VLOOKUP($B86,'Benchmark Data'!$B:$FF,AJ$1,FALSE)/VLOOKUP($B85,'Benchmark Data'!$B:$FF,AJ$1,FALSE)*AJ87,"")</f>
        <v/>
      </c>
      <c r="AK86" s="143" t="str">
        <f>IFERROR(VLOOKUP($B86,'Benchmark Data'!$B:$FF,AK$1,FALSE)/VLOOKUP($B85,'Benchmark Data'!$B:$FF,AK$1,FALSE)*AK87,"")</f>
        <v/>
      </c>
      <c r="AL86" s="143" t="str">
        <f>IFERROR(VLOOKUP($B86,'Benchmark Data'!$B:$FF,AL$1,FALSE)/VLOOKUP($B85,'Benchmark Data'!$B:$FF,AL$1,FALSE)*AL87,"")</f>
        <v/>
      </c>
      <c r="AM86" s="143" t="str">
        <f>IFERROR(VLOOKUP($B86,'Benchmark Data'!$B:$FF,AM$1,FALSE)/VLOOKUP($B85,'Benchmark Data'!$B:$FF,AM$1,FALSE)*AM87,"")</f>
        <v/>
      </c>
      <c r="AN86" s="143" t="str">
        <f>IFERROR(VLOOKUP($B86,'Benchmark Data'!$B:$FF,AN$1,FALSE)/VLOOKUP($B85,'Benchmark Data'!$B:$FF,AN$1,FALSE)*AN87,"")</f>
        <v/>
      </c>
      <c r="AO86" s="143" t="str">
        <f>IFERROR(VLOOKUP($B86,'Benchmark Data'!$B:$FF,AO$1,FALSE)/VLOOKUP($B85,'Benchmark Data'!$B:$FF,AO$1,FALSE)*AO87,"")</f>
        <v/>
      </c>
      <c r="AP86" s="143" t="str">
        <f>IFERROR(VLOOKUP($B86,'Benchmark Data'!$B:$FF,AP$1,FALSE)/VLOOKUP($B85,'Benchmark Data'!$B:$FF,AP$1,FALSE)*AP87,"")</f>
        <v/>
      </c>
      <c r="AQ86" s="143" t="str">
        <f>IFERROR(VLOOKUP($B86,'Benchmark Data'!$B:$FF,AQ$1,FALSE)/VLOOKUP($B85,'Benchmark Data'!$B:$FF,AQ$1,FALSE)*AQ87,"")</f>
        <v/>
      </c>
      <c r="AR86" s="143" t="str">
        <f>IFERROR(VLOOKUP($B86,'Benchmark Data'!$B:$FF,AR$1,FALSE)/VLOOKUP($B85,'Benchmark Data'!$B:$FF,AR$1,FALSE)*AR87,"")</f>
        <v/>
      </c>
      <c r="AS86" s="143" t="str">
        <f>IFERROR(VLOOKUP($B86,'Benchmark Data'!$B:$FF,AS$1,FALSE)/VLOOKUP($B85,'Benchmark Data'!$B:$FF,AS$1,FALSE)*AS87,"")</f>
        <v/>
      </c>
      <c r="AT86" s="143" t="str">
        <f>IFERROR(VLOOKUP($B86,'Benchmark Data'!$B:$FF,AT$1,FALSE)/VLOOKUP($B85,'Benchmark Data'!$B:$FF,AT$1,FALSE)*AT87,"")</f>
        <v/>
      </c>
      <c r="AU86" s="143" t="str">
        <f>IFERROR(VLOOKUP($B86,'Benchmark Data'!$B:$FF,AU$1,FALSE)/VLOOKUP($B85,'Benchmark Data'!$B:$FF,AU$1,FALSE)*AU87,"")</f>
        <v/>
      </c>
      <c r="AV86" s="143" t="str">
        <f>IFERROR(VLOOKUP($B86,'Benchmark Data'!$B:$FF,AV$1,FALSE)/VLOOKUP($B85,'Benchmark Data'!$B:$FF,AV$1,FALSE)*AV87,"")</f>
        <v/>
      </c>
      <c r="AW86" s="143" t="str">
        <f>IFERROR(VLOOKUP($B86,'Benchmark Data'!$B:$FF,AW$1,FALSE)/VLOOKUP($B85,'Benchmark Data'!$B:$FF,AW$1,FALSE)*AW87,"")</f>
        <v/>
      </c>
      <c r="AX86" s="143" t="str">
        <f>IFERROR(VLOOKUP($B86,'Benchmark Data'!$B:$FF,AX$1,FALSE)/VLOOKUP($B85,'Benchmark Data'!$B:$FF,AX$1,FALSE)*AX87,"")</f>
        <v/>
      </c>
      <c r="AY86" s="143" t="str">
        <f>IFERROR(VLOOKUP($B86,'Benchmark Data'!$B:$FF,AY$1,FALSE)/VLOOKUP($B85,'Benchmark Data'!$B:$FF,AY$1,FALSE)*AY87,"")</f>
        <v/>
      </c>
      <c r="AZ86" s="156" t="str">
        <f>IFERROR(VLOOKUP($B86,'Benchmark Data'!$B:$FF,AZ$1,FALSE)*AZ87,"")</f>
        <v/>
      </c>
      <c r="BA86" s="156" t="str">
        <f>IFERROR(VLOOKUP($B86,'Benchmark Data'!$B:$FF,BA$1,FALSE)*BA87,"")</f>
        <v/>
      </c>
      <c r="BB86" s="143" t="str">
        <f>IFERROR(VLOOKUP($B86,'Benchmark Data'!$B:$FF,BB$1,FALSE)/VLOOKUP($B85,'Benchmark Data'!$B:$FF,BB$1,FALSE)*BB87,"")</f>
        <v/>
      </c>
      <c r="BC86" s="143" t="str">
        <f>IFERROR(VLOOKUP($B86,'Benchmark Data'!$B:$FF,BC$1,FALSE)/VLOOKUP($B85,'Benchmark Data'!$B:$FF,BC$1,FALSE)*BC87,"")</f>
        <v/>
      </c>
      <c r="BD86" s="143" t="str">
        <f>IFERROR(VLOOKUP($B86,'Benchmark Data'!$B:$FF,BD$1,FALSE)/VLOOKUP($B85,'Benchmark Data'!$B:$FF,BD$1,FALSE)*BD87,"")</f>
        <v/>
      </c>
      <c r="BE86" s="143" t="str">
        <f>IFERROR(VLOOKUP($B86,'Benchmark Data'!$B:$FF,BE$1,FALSE)/VLOOKUP($B85,'Benchmark Data'!$B:$FF,BE$1,FALSE)*BE87,"")</f>
        <v/>
      </c>
      <c r="BF86" s="143" t="str">
        <f>IFERROR(VLOOKUP($B86,'Benchmark Data'!$B:$FF,BF$1,FALSE)/VLOOKUP($B85,'Benchmark Data'!$B:$FF,BF$1,FALSE)*BF87,"")</f>
        <v/>
      </c>
      <c r="BG86" s="143" t="str">
        <f>IFERROR(VLOOKUP($B86,'Benchmark Data'!$B:$FF,BG$1,FALSE)/VLOOKUP($B85,'Benchmark Data'!$B:$FF,BG$1,FALSE)*BG87,"")</f>
        <v/>
      </c>
      <c r="BH86" s="143" t="str">
        <f>IFERROR(VLOOKUP($B86,'Benchmark Data'!$B:$FF,BH$1,FALSE)/VLOOKUP($B85,'Benchmark Data'!$B:$FF,BH$1,FALSE)*BH87,"")</f>
        <v/>
      </c>
      <c r="BI86" s="143" t="str">
        <f>IFERROR(VLOOKUP($B86,'Benchmark Data'!$B:$FF,BI$1,FALSE)/VLOOKUP($B85,'Benchmark Data'!$B:$FF,BI$1,FALSE)*BI87,"")</f>
        <v/>
      </c>
      <c r="BJ86" s="143" t="str">
        <f>IFERROR(VLOOKUP($B86,'Benchmark Data'!$B:$FF,BJ$1,FALSE)/VLOOKUP($B85,'Benchmark Data'!$B:$FF,BJ$1,FALSE)*BJ87,"")</f>
        <v/>
      </c>
      <c r="BK86" s="143" t="str">
        <f>IFERROR(VLOOKUP($B86,'Benchmark Data'!$B:$FF,BK$1,FALSE)/VLOOKUP($B85,'Benchmark Data'!$B:$FF,BK$1,FALSE)*BK87,"")</f>
        <v/>
      </c>
      <c r="BL86" s="143" t="str">
        <f>IFERROR(VLOOKUP($B86,'Benchmark Data'!$B:$FF,BL$1,FALSE)/VLOOKUP($B85,'Benchmark Data'!$B:$FF,BL$1,FALSE)*BL87,"")</f>
        <v/>
      </c>
      <c r="BM86" s="143" t="str">
        <f>IFERROR(VLOOKUP($B86,'Benchmark Data'!$B:$FF,BM$1,FALSE)/VLOOKUP($B85,'Benchmark Data'!$B:$FF,BM$1,FALSE)*BM87,"")</f>
        <v/>
      </c>
      <c r="BN86" s="143" t="str">
        <f>IFERROR(VLOOKUP($B86,'Benchmark Data'!$B:$FF,BN$1,FALSE)/VLOOKUP($B85,'Benchmark Data'!$B:$FF,BN$1,FALSE)*BN87,"")</f>
        <v/>
      </c>
      <c r="BO86" s="143" t="str">
        <f>IFERROR(VLOOKUP($B86,'Benchmark Data'!$B:$FF,BO$1,FALSE)/VLOOKUP($B85,'Benchmark Data'!$B:$FF,BO$1,FALSE)*BO87,"")</f>
        <v/>
      </c>
      <c r="BP86" s="143" t="str">
        <f>IFERROR(VLOOKUP($B86,'Benchmark Data'!$B:$FF,BP$1,FALSE)/VLOOKUP($B85,'Benchmark Data'!$B:$FF,BP$1,FALSE)*BP87,"")</f>
        <v/>
      </c>
      <c r="BQ86" s="143" t="str">
        <f>IFERROR(VLOOKUP($B86,'Benchmark Data'!$B:$FF,BQ$1,FALSE)/VLOOKUP($B85,'Benchmark Data'!$B:$FF,BQ$1,FALSE)*BQ87,"")</f>
        <v/>
      </c>
      <c r="BR86" s="143" t="str">
        <f>IFERROR(VLOOKUP($B86,'Benchmark Data'!$B:$FF,BR$1,FALSE)/VLOOKUP($B85,'Benchmark Data'!$B:$FF,BR$1,FALSE)*BR87,"")</f>
        <v/>
      </c>
      <c r="BS86" s="143" t="str">
        <f>IFERROR(VLOOKUP($B86,'Benchmark Data'!$B:$FF,BS$1,FALSE)/VLOOKUP($B85,'Benchmark Data'!$B:$FF,BS$1,FALSE)*BS87,"")</f>
        <v/>
      </c>
      <c r="BT86" s="143" t="str">
        <f>IFERROR(VLOOKUP($B86,'Benchmark Data'!$B:$FF,BT$1,FALSE)/VLOOKUP($B85,'Benchmark Data'!$B:$FF,BT$1,FALSE)*BT87,"")</f>
        <v/>
      </c>
      <c r="BU86" s="143" t="str">
        <f>IFERROR(VLOOKUP($B86,'Benchmark Data'!$B:$FF,BU$1,FALSE)/VLOOKUP($B85,'Benchmark Data'!$B:$FF,BU$1,FALSE)*BU87,"")</f>
        <v/>
      </c>
      <c r="BV86" s="143" t="str">
        <f>IFERROR(VLOOKUP($B86,'Benchmark Data'!$B:$FF,BV$1,FALSE)/VLOOKUP($B85,'Benchmark Data'!$B:$FF,BV$1,FALSE)*BV87,"")</f>
        <v/>
      </c>
      <c r="BW86" s="143" t="str">
        <f>IFERROR(VLOOKUP($B86,'Benchmark Data'!$B:$FF,BW$1,FALSE)/VLOOKUP($B85,'Benchmark Data'!$B:$FF,BW$1,FALSE)*BW87,"")</f>
        <v/>
      </c>
      <c r="BX86" s="143" t="str">
        <f>IFERROR(VLOOKUP($B86,'Benchmark Data'!$B:$FF,BX$1,FALSE)/VLOOKUP($B85,'Benchmark Data'!$B:$FF,BX$1,FALSE)*BX87,"")</f>
        <v/>
      </c>
      <c r="BY86" s="143" t="str">
        <f>IFERROR(VLOOKUP($B86,'Benchmark Data'!$B:$FF,BY$1,FALSE)/VLOOKUP($B85,'Benchmark Data'!$B:$FF,BY$1,FALSE)*BY87,"")</f>
        <v/>
      </c>
      <c r="BZ86" s="143" t="str">
        <f>IFERROR(VLOOKUP($B86,'Benchmark Data'!$B:$FF,BZ$1,FALSE)/VLOOKUP($B85,'Benchmark Data'!$B:$FF,BZ$1,FALSE)*BZ87,"")</f>
        <v/>
      </c>
      <c r="CA86" s="143" t="str">
        <f>IFERROR(VLOOKUP($B86,'Benchmark Data'!$B:$FF,CA$1,FALSE)/VLOOKUP($B85,'Benchmark Data'!$B:$FF,CA$1,FALSE)*CA87,"")</f>
        <v/>
      </c>
      <c r="CB86" s="143" t="str">
        <f>IFERROR(VLOOKUP($B86,'Benchmark Data'!$B:$FF,CB$1,FALSE)/VLOOKUP($B85,'Benchmark Data'!$B:$FF,CB$1,FALSE)*CB87,"")</f>
        <v/>
      </c>
      <c r="CC86" s="143" t="str">
        <f>IFERROR(VLOOKUP($B86,'Benchmark Data'!$B:$FF,CC$1,FALSE)/VLOOKUP($B85,'Benchmark Data'!$B:$FF,CC$1,FALSE)*CC87,"")</f>
        <v/>
      </c>
      <c r="CD86" s="143" t="str">
        <f>IFERROR(VLOOKUP($B86,'Benchmark Data'!$B:$FF,CD$1,FALSE)/VLOOKUP($B85,'Benchmark Data'!$B:$FF,CD$1,FALSE)*CD87,"")</f>
        <v/>
      </c>
      <c r="CE86" s="143" t="str">
        <f>IFERROR(VLOOKUP($B86,'Benchmark Data'!$B:$FF,CE$1,FALSE)/VLOOKUP($B85,'Benchmark Data'!$B:$FF,CE$1,FALSE)*CE87,"")</f>
        <v/>
      </c>
      <c r="CF86" s="143" t="str">
        <f>IFERROR(VLOOKUP($B86,'Benchmark Data'!$B:$FF,CF$1,FALSE)/VLOOKUP($B85,'Benchmark Data'!$B:$FF,CF$1,FALSE)*CF87,"")</f>
        <v/>
      </c>
      <c r="CG86" s="143" t="str">
        <f>IFERROR(VLOOKUP($B86,'Benchmark Data'!$B:$FF,CG$1,FALSE)/VLOOKUP($B85,'Benchmark Data'!$B:$FF,CG$1,FALSE)*CG87,"")</f>
        <v/>
      </c>
      <c r="CH86" s="156" t="str">
        <f>IFERROR(VLOOKUP($B86,'Benchmark Data'!$B:$FF,CH$1,FALSE)*CH87,"")</f>
        <v/>
      </c>
      <c r="CI86" s="143" t="str">
        <f>IFERROR(VLOOKUP($B86,'Benchmark Data'!$B:$FF,CI$1,FALSE)/VLOOKUP($B85,'Benchmark Data'!$B:$FF,CI$1,FALSE)*CI87,"")</f>
        <v/>
      </c>
      <c r="CJ86" s="143" t="str">
        <f>IFERROR(VLOOKUP($B86,'Benchmark Data'!$B:$FF,CJ$1,FALSE)/VLOOKUP($B85,'Benchmark Data'!$B:$FF,CJ$1,FALSE)*CJ87,"")</f>
        <v/>
      </c>
      <c r="CK86" s="143" t="str">
        <f>IFERROR(VLOOKUP($B86,'Benchmark Data'!$B:$FF,CK$1,FALSE)/VLOOKUP($B85,'Benchmark Data'!$B:$FF,CK$1,FALSE)*CK87,"")</f>
        <v/>
      </c>
      <c r="CL86" s="143" t="str">
        <f>IFERROR(VLOOKUP($B86,'Benchmark Data'!$B:$AAA,CL$1,FALSE)/VLOOKUP($B85,'Benchmark Data'!$B:$AAA,CL$1,FALSE)*CL87,"")</f>
        <v/>
      </c>
      <c r="CM86" s="143" t="str">
        <f>IFERROR(VLOOKUP($B86,'Benchmark Data'!$B:$AAA,CM$1,FALSE)/VLOOKUP($B85,'Benchmark Data'!$B:$AAA,CM$1,FALSE)*CM87,"")</f>
        <v/>
      </c>
      <c r="CN86" s="143" t="str">
        <f>IFERROR(VLOOKUP($B86,'Benchmark Data'!$B:$AAA,CN$1,FALSE)/VLOOKUP($B85,'Benchmark Data'!$B:$AAA,CN$1,FALSE)*CN87,"")</f>
        <v/>
      </c>
      <c r="CO86" s="143" t="str">
        <f>IFERROR(VLOOKUP($B86,'Benchmark Data'!$B:$AAA,CO$1,FALSE)/VLOOKUP($B85,'Benchmark Data'!$B:$AAA,CO$1,FALSE)*CO87,"")</f>
        <v/>
      </c>
      <c r="CP86" s="143" t="str">
        <f>IFERROR(VLOOKUP($B86,'Benchmark Data'!$B:$AAA,CP$1,FALSE)/VLOOKUP($B85,'Benchmark Data'!$B:$AAA,CP$1,FALSE)*CP87,"")</f>
        <v/>
      </c>
      <c r="CQ86" s="143" t="str">
        <f>IFERROR(VLOOKUP($B86,'Benchmark Data'!$B:$AAA,CQ$1,FALSE)/VLOOKUP($B85,'Benchmark Data'!$B:$AAA,CQ$1,FALSE)*CQ87,"")</f>
        <v/>
      </c>
      <c r="CR86" s="143" t="str">
        <f>IFERROR(VLOOKUP($B86,'Benchmark Data'!$B:$AAA,CR$1,FALSE)/VLOOKUP($B85,'Benchmark Data'!$B:$AAA,CR$1,FALSE)*CR87,"")</f>
        <v/>
      </c>
      <c r="CS86" s="143" t="str">
        <f>IFERROR(VLOOKUP($B86,'Benchmark Data'!$B:$AAA,CS$1,FALSE)/VLOOKUP($B85,'Benchmark Data'!$B:$AAA,CS$1,FALSE)*CS87,"")</f>
        <v/>
      </c>
      <c r="CT86" s="143" t="str">
        <f>IFERROR(VLOOKUP($B86,'Benchmark Data'!$B:$AAA,CT$1,FALSE)/VLOOKUP($B85,'Benchmark Data'!$B:$AAA,CT$1,FALSE)*CT87,"")</f>
        <v/>
      </c>
      <c r="CU86" s="143" t="str">
        <f>IFERROR(VLOOKUP($B86,'Benchmark Data'!$B:$AAA,CU$1,FALSE)/VLOOKUP($B85,'Benchmark Data'!$B:$AAA,CU$1,FALSE)*CU87,"")</f>
        <v/>
      </c>
      <c r="CV86" s="143" t="str">
        <f>IFERROR(VLOOKUP($B86,'Benchmark Data'!$B:$AAA,CV$1,FALSE)/VLOOKUP($B85,'Benchmark Data'!$B:$AAA,CV$1,FALSE)*CV87,"")</f>
        <v/>
      </c>
      <c r="CW86" s="143" t="str">
        <f>IFERROR(VLOOKUP($B86,'Benchmark Data'!$B:$AAA,CW$1,FALSE)/VLOOKUP($B85,'Benchmark Data'!$B:$AAA,CW$1,FALSE)*CW87,"")</f>
        <v/>
      </c>
      <c r="CX86" s="143" t="str">
        <f>IFERROR(VLOOKUP($B86,'Benchmark Data'!$B:$AAA,CX$1,FALSE)/VLOOKUP($B85,'Benchmark Data'!$B:$AAA,CX$1,FALSE)*CX87,"")</f>
        <v/>
      </c>
      <c r="CY86" s="143" t="str">
        <f>IFERROR(VLOOKUP($B86,'Benchmark Data'!$B:$AAA,CY$1,FALSE)/VLOOKUP($B85,'Benchmark Data'!$B:$AAA,CY$1,FALSE)*CY87,"")</f>
        <v/>
      </c>
      <c r="CZ86" s="143" t="str">
        <f>IFERROR(VLOOKUP($B86,'Benchmark Data'!$B:$AAA,CZ$1,FALSE)/VLOOKUP($B85,'Benchmark Data'!$B:$AAA,CZ$1,FALSE)*CZ87,"")</f>
        <v/>
      </c>
      <c r="DA86" s="143" t="str">
        <f>IFERROR(VLOOKUP($B86,'Benchmark Data'!$B:$AAA,DA$1,FALSE)/VLOOKUP($B85,'Benchmark Data'!$B:$AAA,DA$1,FALSE)*DA87,"")</f>
        <v/>
      </c>
      <c r="DB86" s="143" t="str">
        <f>IFERROR(VLOOKUP($B86,'Benchmark Data'!$B:$AAA,DB$1,FALSE)/VLOOKUP($B85,'Benchmark Data'!$B:$AAA,DB$1,FALSE)*DB87,"")</f>
        <v/>
      </c>
      <c r="DC86" s="143" t="str">
        <f>IFERROR(VLOOKUP($B86,'Benchmark Data'!$B:$AAA,DC$1,FALSE)/VLOOKUP($B85,'Benchmark Data'!$B:$AAA,DC$1,FALSE)*DC87,"")</f>
        <v/>
      </c>
      <c r="DD86" s="143" t="str">
        <f>IFERROR(VLOOKUP($B86,'Benchmark Data'!$B:$AAA,DD$1,FALSE)/VLOOKUP($B85,'Benchmark Data'!$B:$AAA,DD$1,FALSE)*DD87,"")</f>
        <v/>
      </c>
      <c r="DE86" s="143" t="str">
        <f>IFERROR(VLOOKUP($B86,'Benchmark Data'!$B:$AAA,DE$1,FALSE)/VLOOKUP($B85,'Benchmark Data'!$B:$AAA,DE$1,FALSE)*DE87,"")</f>
        <v/>
      </c>
      <c r="DF86" s="143" t="str">
        <f>IFERROR(VLOOKUP($B86,'Benchmark Data'!$B:$AAA,DF$1,FALSE)/VLOOKUP($B85,'Benchmark Data'!$B:$AAA,DF$1,FALSE)*DF87,"")</f>
        <v/>
      </c>
      <c r="DG86" s="143" t="str">
        <f>IFERROR(VLOOKUP($B86,'Benchmark Data'!$B:$AAA,DG$1,FALSE)/VLOOKUP($B85,'Benchmark Data'!$B:$AAA,DG$1,FALSE)*DG87,"")</f>
        <v/>
      </c>
      <c r="DH86" s="143" t="str">
        <f>IFERROR(VLOOKUP($B86,'Benchmark Data'!$B:$AAA,DH$1,FALSE)/VLOOKUP($B85,'Benchmark Data'!$B:$AAA,DH$1,FALSE)*DH87,"")</f>
        <v/>
      </c>
      <c r="DI86" s="143" t="str">
        <f>IFERROR(VLOOKUP($B86,'Benchmark Data'!$B:$AAA,DI$1,FALSE)/VLOOKUP($B85,'Benchmark Data'!$B:$AAA,DI$1,FALSE)*DI87,"")</f>
        <v/>
      </c>
    </row>
    <row r="87" spans="1:113">
      <c r="A87" s="94">
        <f t="shared" si="35"/>
        <v>114</v>
      </c>
      <c r="B87" s="168">
        <f t="shared" si="36"/>
        <v>42613</v>
      </c>
      <c r="C87" s="143">
        <f>IFERROR(VLOOKUP($B87,'Benchmark Data'!$B:$FF,C$1,FALSE)/VLOOKUP($B86,'Benchmark Data'!$B:$FF,C$1,FALSE)*C88,"")</f>
        <v>7.2830373019129615</v>
      </c>
      <c r="D87" s="143" t="str">
        <f>IFERROR(VLOOKUP($B87,'Benchmark Data'!$B:$FF,D$1,FALSE)/VLOOKUP($B86,'Benchmark Data'!$B:$FF,D$1,FALSE)*D88,"")</f>
        <v/>
      </c>
      <c r="E87" s="143" t="str">
        <f>IFERROR(VLOOKUP($B87,'Benchmark Data'!$B:$FF,E$1,FALSE)/VLOOKUP($B86,'Benchmark Data'!$B:$FF,E$1,FALSE)*E88,"")</f>
        <v/>
      </c>
      <c r="F87" s="143" t="str">
        <f>IFERROR(VLOOKUP($B87,'Benchmark Data'!$B:$FF,F$1,FALSE)/VLOOKUP($B86,'Benchmark Data'!$B:$FF,F$1,FALSE)*F88,"")</f>
        <v/>
      </c>
      <c r="G87" s="143" t="str">
        <f>IFERROR(VLOOKUP($B87,'Benchmark Data'!$B:$FF,G$1,FALSE)/VLOOKUP($B86,'Benchmark Data'!$B:$FF,G$1,FALSE)*G88,"")</f>
        <v/>
      </c>
      <c r="H87" s="143" t="str">
        <f>IFERROR(VLOOKUP($B87,'Benchmark Data'!$B:$FF,H$1,FALSE)/VLOOKUP($B86,'Benchmark Data'!$B:$FF,H$1,FALSE)*H88,"")</f>
        <v/>
      </c>
      <c r="I87" s="143" t="str">
        <f>IFERROR(VLOOKUP($B87,'Benchmark Data'!$B:$FF,I$1,FALSE)/VLOOKUP($B86,'Benchmark Data'!$B:$FF,I$1,FALSE)*I88,"")</f>
        <v/>
      </c>
      <c r="J87" s="143" t="str">
        <f>IFERROR(VLOOKUP($B87,'Benchmark Data'!$B:$FF,J$1,FALSE)/VLOOKUP($B86,'Benchmark Data'!$B:$FF,J$1,FALSE)*J88,"")</f>
        <v/>
      </c>
      <c r="K87" s="156" t="str">
        <f>IFERROR(VLOOKUP($B87,'Benchmark Data'!$B:$FF,K$1,FALSE)*K88,"")</f>
        <v/>
      </c>
      <c r="L87" s="156" t="str">
        <f>IFERROR(VLOOKUP($B87,'Benchmark Data'!$B:$FF,L$1,FALSE)*L88,"")</f>
        <v/>
      </c>
      <c r="M87" s="156" t="str">
        <f>IFERROR(VLOOKUP($B87,'Benchmark Data'!$B:$FF,M$1,FALSE)*M88,"")</f>
        <v/>
      </c>
      <c r="N87" s="143" t="str">
        <f>IFERROR(VLOOKUP($B87,'Benchmark Data'!$B:$FF,N$1,FALSE)/VLOOKUP($B86,'Benchmark Data'!$B:$FF,N$1,FALSE)*N88,"")</f>
        <v/>
      </c>
      <c r="O87" s="143">
        <f>IFERROR(VLOOKUP($B87,'Benchmark Data'!$B:$FF,O$1,FALSE)/VLOOKUP($B86,'Benchmark Data'!$B:$FF,O$1,FALSE)*O88,"")</f>
        <v>2.1317783805312422</v>
      </c>
      <c r="P87" s="143">
        <f>IFERROR(VLOOKUP($B87,'Benchmark Data'!$B:$FF,P$1,FALSE)/VLOOKUP($B86,'Benchmark Data'!$B:$FF,P$1,FALSE)*P88,"")</f>
        <v>2.0404813265497772</v>
      </c>
      <c r="Q87" s="156">
        <f>IFERROR(VLOOKUP($B87,'Benchmark Data'!$B:$FF,Q$1,FALSE)*Q88,"")</f>
        <v>2.2930443692394915</v>
      </c>
      <c r="R87" s="156">
        <f>IFERROR(VLOOKUP($B87,'Benchmark Data'!$B:$FF,R$1,FALSE)*R88,"")</f>
        <v>2.2930443692394915</v>
      </c>
      <c r="S87" s="156">
        <f>IFERROR(VLOOKUP($B87,'Benchmark Data'!$B:$FF,S$1,FALSE)*S88,"")</f>
        <v>2.2930443692394915</v>
      </c>
      <c r="T87" s="156">
        <f>IFERROR(VLOOKUP($B87,'Benchmark Data'!$B:$FF,T$1,FALSE)*T88,"")</f>
        <v>2.2930443692394915</v>
      </c>
      <c r="U87" s="156">
        <f>IFERROR(VLOOKUP($B87,'Benchmark Data'!$B:$FF,U$1,FALSE)*U88,"")</f>
        <v>2.2930443692394915</v>
      </c>
      <c r="V87" s="143">
        <f>IFERROR(VLOOKUP($B87,'Benchmark Data'!$B:$FF,V$1,FALSE)/VLOOKUP($B86,'Benchmark Data'!$B:$FF,V$1,FALSE)*V88,"")</f>
        <v>2.9093697664320368</v>
      </c>
      <c r="W87" s="143">
        <f>IFERROR(VLOOKUP($B87,'Benchmark Data'!$B:$FF,W$1,FALSE)/VLOOKUP($B86,'Benchmark Data'!$B:$FF,W$1,FALSE)*W88,"")</f>
        <v>2.9093697664320368</v>
      </c>
      <c r="X87" s="143">
        <f>IFERROR(VLOOKUP($B87,'Benchmark Data'!$B:$FF,X$1,FALSE)/VLOOKUP($B86,'Benchmark Data'!$B:$FF,X$1,FALSE)*X88,"")</f>
        <v>2.9093697664320368</v>
      </c>
      <c r="Y87" s="143">
        <f>IFERROR(VLOOKUP($B87,'Benchmark Data'!$B:$FF,Y$1,FALSE)/VLOOKUP($B86,'Benchmark Data'!$B:$FF,Y$1,FALSE)*Y88,"")</f>
        <v>2.9093697664320368</v>
      </c>
      <c r="Z87" s="143">
        <f>IFERROR(VLOOKUP($B87,'Benchmark Data'!$B:$FF,Z$1,FALSE)/VLOOKUP($B86,'Benchmark Data'!$B:$FF,Z$1,FALSE)*Z88,"")</f>
        <v>2.9093697664320368</v>
      </c>
      <c r="AA87" s="143">
        <f>IFERROR(VLOOKUP($B87,'Benchmark Data'!$B:$FF,AA$1,FALSE)/VLOOKUP($B86,'Benchmark Data'!$B:$FF,AA$1,FALSE)*AA88,"")</f>
        <v>3.4188136764392647</v>
      </c>
      <c r="AB87" s="143" t="str">
        <f>IFERROR(VLOOKUP($B87,'Benchmark Data'!$B:$FF,AB$1,FALSE)/VLOOKUP($B86,'Benchmark Data'!$B:$FF,AB$1,FALSE)*AB88,"")</f>
        <v/>
      </c>
      <c r="AC87" s="143">
        <f>IFERROR(VLOOKUP($B87,'Benchmark Data'!$B:$FF,AC$1,FALSE)/VLOOKUP($B86,'Benchmark Data'!$B:$FF,AC$1,FALSE)*AC88,"")</f>
        <v>3.4188136764392647</v>
      </c>
      <c r="AD87" s="143" t="str">
        <f>IFERROR(VLOOKUP($B87,'Benchmark Data'!$B:$FF,AD$1,FALSE)/VLOOKUP($B86,'Benchmark Data'!$B:$FF,AD$1,FALSE)*AD88,"")</f>
        <v/>
      </c>
      <c r="AE87" s="143" t="str">
        <f>IFERROR(VLOOKUP($B87,'Benchmark Data'!$B:$FF,AE$1,FALSE)/VLOOKUP($B86,'Benchmark Data'!$B:$FF,AE$1,FALSE)*AE88,"")</f>
        <v/>
      </c>
      <c r="AF87" s="143">
        <f>IFERROR(VLOOKUP($B87,'Benchmark Data'!$B:$FF,AF$1,FALSE)/VLOOKUP($B86,'Benchmark Data'!$B:$FF,AF$1,FALSE)*AF88,"")</f>
        <v>2.1485520412458663</v>
      </c>
      <c r="AG87" s="143" t="str">
        <f>IFERROR(VLOOKUP($B87,'Benchmark Data'!$B:$FF,AG$1,FALSE)/VLOOKUP($B86,'Benchmark Data'!$B:$FF,AG$1,FALSE)*AG88,"")</f>
        <v/>
      </c>
      <c r="AH87" s="143" t="str">
        <f>IFERROR(VLOOKUP($B87,'Benchmark Data'!$B:$FF,AH$1,FALSE)/VLOOKUP($B86,'Benchmark Data'!$B:$FF,AH$1,FALSE)*AH88,"")</f>
        <v/>
      </c>
      <c r="AI87" s="143" t="str">
        <f>IFERROR(VLOOKUP($B87,'Benchmark Data'!$B:$FF,AI$1,FALSE)/VLOOKUP($B86,'Benchmark Data'!$B:$FF,AI$1,FALSE)*AI88,"")</f>
        <v/>
      </c>
      <c r="AJ87" s="143" t="str">
        <f>IFERROR(VLOOKUP($B87,'Benchmark Data'!$B:$FF,AJ$1,FALSE)/VLOOKUP($B86,'Benchmark Data'!$B:$FF,AJ$1,FALSE)*AJ88,"")</f>
        <v/>
      </c>
      <c r="AK87" s="143" t="str">
        <f>IFERROR(VLOOKUP($B87,'Benchmark Data'!$B:$FF,AK$1,FALSE)/VLOOKUP($B86,'Benchmark Data'!$B:$FF,AK$1,FALSE)*AK88,"")</f>
        <v/>
      </c>
      <c r="AL87" s="143" t="str">
        <f>IFERROR(VLOOKUP($B87,'Benchmark Data'!$B:$FF,AL$1,FALSE)/VLOOKUP($B86,'Benchmark Data'!$B:$FF,AL$1,FALSE)*AL88,"")</f>
        <v/>
      </c>
      <c r="AM87" s="143" t="str">
        <f>IFERROR(VLOOKUP($B87,'Benchmark Data'!$B:$FF,AM$1,FALSE)/VLOOKUP($B86,'Benchmark Data'!$B:$FF,AM$1,FALSE)*AM88,"")</f>
        <v/>
      </c>
      <c r="AN87" s="143" t="str">
        <f>IFERROR(VLOOKUP($B87,'Benchmark Data'!$B:$FF,AN$1,FALSE)/VLOOKUP($B86,'Benchmark Data'!$B:$FF,AN$1,FALSE)*AN88,"")</f>
        <v/>
      </c>
      <c r="AO87" s="143" t="str">
        <f>IFERROR(VLOOKUP($B87,'Benchmark Data'!$B:$FF,AO$1,FALSE)/VLOOKUP($B86,'Benchmark Data'!$B:$FF,AO$1,FALSE)*AO88,"")</f>
        <v/>
      </c>
      <c r="AP87" s="143" t="str">
        <f>IFERROR(VLOOKUP($B87,'Benchmark Data'!$B:$FF,AP$1,FALSE)/VLOOKUP($B86,'Benchmark Data'!$B:$FF,AP$1,FALSE)*AP88,"")</f>
        <v/>
      </c>
      <c r="AQ87" s="143" t="str">
        <f>IFERROR(VLOOKUP($B87,'Benchmark Data'!$B:$FF,AQ$1,FALSE)/VLOOKUP($B86,'Benchmark Data'!$B:$FF,AQ$1,FALSE)*AQ88,"")</f>
        <v/>
      </c>
      <c r="AR87" s="143" t="str">
        <f>IFERROR(VLOOKUP($B87,'Benchmark Data'!$B:$FF,AR$1,FALSE)/VLOOKUP($B86,'Benchmark Data'!$B:$FF,AR$1,FALSE)*AR88,"")</f>
        <v/>
      </c>
      <c r="AS87" s="143" t="str">
        <f>IFERROR(VLOOKUP($B87,'Benchmark Data'!$B:$FF,AS$1,FALSE)/VLOOKUP($B86,'Benchmark Data'!$B:$FF,AS$1,FALSE)*AS88,"")</f>
        <v/>
      </c>
      <c r="AT87" s="143" t="str">
        <f>IFERROR(VLOOKUP($B87,'Benchmark Data'!$B:$FF,AT$1,FALSE)/VLOOKUP($B86,'Benchmark Data'!$B:$FF,AT$1,FALSE)*AT88,"")</f>
        <v/>
      </c>
      <c r="AU87" s="143" t="str">
        <f>IFERROR(VLOOKUP($B87,'Benchmark Data'!$B:$FF,AU$1,FALSE)/VLOOKUP($B86,'Benchmark Data'!$B:$FF,AU$1,FALSE)*AU88,"")</f>
        <v/>
      </c>
      <c r="AV87" s="143" t="str">
        <f>IFERROR(VLOOKUP($B87,'Benchmark Data'!$B:$FF,AV$1,FALSE)/VLOOKUP($B86,'Benchmark Data'!$B:$FF,AV$1,FALSE)*AV88,"")</f>
        <v/>
      </c>
      <c r="AW87" s="143" t="str">
        <f>IFERROR(VLOOKUP($B87,'Benchmark Data'!$B:$FF,AW$1,FALSE)/VLOOKUP($B86,'Benchmark Data'!$B:$FF,AW$1,FALSE)*AW88,"")</f>
        <v/>
      </c>
      <c r="AX87" s="143" t="str">
        <f>IFERROR(VLOOKUP($B87,'Benchmark Data'!$B:$FF,AX$1,FALSE)/VLOOKUP($B86,'Benchmark Data'!$B:$FF,AX$1,FALSE)*AX88,"")</f>
        <v/>
      </c>
      <c r="AY87" s="143" t="str">
        <f>IFERROR(VLOOKUP($B87,'Benchmark Data'!$B:$FF,AY$1,FALSE)/VLOOKUP($B86,'Benchmark Data'!$B:$FF,AY$1,FALSE)*AY88,"")</f>
        <v/>
      </c>
      <c r="AZ87" s="156" t="str">
        <f>IFERROR(VLOOKUP($B87,'Benchmark Data'!$B:$FF,AZ$1,FALSE)*AZ88,"")</f>
        <v/>
      </c>
      <c r="BA87" s="156" t="str">
        <f>IFERROR(VLOOKUP($B87,'Benchmark Data'!$B:$FF,BA$1,FALSE)*BA88,"")</f>
        <v/>
      </c>
      <c r="BB87" s="143" t="str">
        <f>IFERROR(VLOOKUP($B87,'Benchmark Data'!$B:$FF,BB$1,FALSE)/VLOOKUP($B86,'Benchmark Data'!$B:$FF,BB$1,FALSE)*BB88,"")</f>
        <v/>
      </c>
      <c r="BC87" s="143" t="str">
        <f>IFERROR(VLOOKUP($B87,'Benchmark Data'!$B:$FF,BC$1,FALSE)/VLOOKUP($B86,'Benchmark Data'!$B:$FF,BC$1,FALSE)*BC88,"")</f>
        <v/>
      </c>
      <c r="BD87" s="143" t="str">
        <f>IFERROR(VLOOKUP($B87,'Benchmark Data'!$B:$FF,BD$1,FALSE)/VLOOKUP($B86,'Benchmark Data'!$B:$FF,BD$1,FALSE)*BD88,"")</f>
        <v/>
      </c>
      <c r="BE87" s="143" t="str">
        <f>IFERROR(VLOOKUP($B87,'Benchmark Data'!$B:$FF,BE$1,FALSE)/VLOOKUP($B86,'Benchmark Data'!$B:$FF,BE$1,FALSE)*BE88,"")</f>
        <v/>
      </c>
      <c r="BF87" s="143" t="str">
        <f>IFERROR(VLOOKUP($B87,'Benchmark Data'!$B:$FF,BF$1,FALSE)/VLOOKUP($B86,'Benchmark Data'!$B:$FF,BF$1,FALSE)*BF88,"")</f>
        <v/>
      </c>
      <c r="BG87" s="143" t="str">
        <f>IFERROR(VLOOKUP($B87,'Benchmark Data'!$B:$FF,BG$1,FALSE)/VLOOKUP($B86,'Benchmark Data'!$B:$FF,BG$1,FALSE)*BG88,"")</f>
        <v/>
      </c>
      <c r="BH87" s="143" t="str">
        <f>IFERROR(VLOOKUP($B87,'Benchmark Data'!$B:$FF,BH$1,FALSE)/VLOOKUP($B86,'Benchmark Data'!$B:$FF,BH$1,FALSE)*BH88,"")</f>
        <v/>
      </c>
      <c r="BI87" s="143" t="str">
        <f>IFERROR(VLOOKUP($B87,'Benchmark Data'!$B:$FF,BI$1,FALSE)/VLOOKUP($B86,'Benchmark Data'!$B:$FF,BI$1,FALSE)*BI88,"")</f>
        <v/>
      </c>
      <c r="BJ87" s="143" t="str">
        <f>IFERROR(VLOOKUP($B87,'Benchmark Data'!$B:$FF,BJ$1,FALSE)/VLOOKUP($B86,'Benchmark Data'!$B:$FF,BJ$1,FALSE)*BJ88,"")</f>
        <v/>
      </c>
      <c r="BK87" s="143" t="str">
        <f>IFERROR(VLOOKUP($B87,'Benchmark Data'!$B:$FF,BK$1,FALSE)/VLOOKUP($B86,'Benchmark Data'!$B:$FF,BK$1,FALSE)*BK88,"")</f>
        <v/>
      </c>
      <c r="BL87" s="143" t="str">
        <f>IFERROR(VLOOKUP($B87,'Benchmark Data'!$B:$FF,BL$1,FALSE)/VLOOKUP($B86,'Benchmark Data'!$B:$FF,BL$1,FALSE)*BL88,"")</f>
        <v/>
      </c>
      <c r="BM87" s="143" t="str">
        <f>IFERROR(VLOOKUP($B87,'Benchmark Data'!$B:$FF,BM$1,FALSE)/VLOOKUP($B86,'Benchmark Data'!$B:$FF,BM$1,FALSE)*BM88,"")</f>
        <v/>
      </c>
      <c r="BN87" s="143" t="str">
        <f>IFERROR(VLOOKUP($B87,'Benchmark Data'!$B:$FF,BN$1,FALSE)/VLOOKUP($B86,'Benchmark Data'!$B:$FF,BN$1,FALSE)*BN88,"")</f>
        <v/>
      </c>
      <c r="BO87" s="143" t="str">
        <f>IFERROR(VLOOKUP($B87,'Benchmark Data'!$B:$FF,BO$1,FALSE)/VLOOKUP($B86,'Benchmark Data'!$B:$FF,BO$1,FALSE)*BO88,"")</f>
        <v/>
      </c>
      <c r="BP87" s="143" t="str">
        <f>IFERROR(VLOOKUP($B87,'Benchmark Data'!$B:$FF,BP$1,FALSE)/VLOOKUP($B86,'Benchmark Data'!$B:$FF,BP$1,FALSE)*BP88,"")</f>
        <v/>
      </c>
      <c r="BQ87" s="143" t="str">
        <f>IFERROR(VLOOKUP($B87,'Benchmark Data'!$B:$FF,BQ$1,FALSE)/VLOOKUP($B86,'Benchmark Data'!$B:$FF,BQ$1,FALSE)*BQ88,"")</f>
        <v/>
      </c>
      <c r="BR87" s="143" t="str">
        <f>IFERROR(VLOOKUP($B87,'Benchmark Data'!$B:$FF,BR$1,FALSE)/VLOOKUP($B86,'Benchmark Data'!$B:$FF,BR$1,FALSE)*BR88,"")</f>
        <v/>
      </c>
      <c r="BS87" s="143" t="str">
        <f>IFERROR(VLOOKUP($B87,'Benchmark Data'!$B:$FF,BS$1,FALSE)/VLOOKUP($B86,'Benchmark Data'!$B:$FF,BS$1,FALSE)*BS88,"")</f>
        <v/>
      </c>
      <c r="BT87" s="143" t="str">
        <f>IFERROR(VLOOKUP($B87,'Benchmark Data'!$B:$FF,BT$1,FALSE)/VLOOKUP($B86,'Benchmark Data'!$B:$FF,BT$1,FALSE)*BT88,"")</f>
        <v/>
      </c>
      <c r="BU87" s="143" t="str">
        <f>IFERROR(VLOOKUP($B87,'Benchmark Data'!$B:$FF,BU$1,FALSE)/VLOOKUP($B86,'Benchmark Data'!$B:$FF,BU$1,FALSE)*BU88,"")</f>
        <v/>
      </c>
      <c r="BV87" s="143" t="str">
        <f>IFERROR(VLOOKUP($B87,'Benchmark Data'!$B:$FF,BV$1,FALSE)/VLOOKUP($B86,'Benchmark Data'!$B:$FF,BV$1,FALSE)*BV88,"")</f>
        <v/>
      </c>
      <c r="BW87" s="143" t="str">
        <f>IFERROR(VLOOKUP($B87,'Benchmark Data'!$B:$FF,BW$1,FALSE)/VLOOKUP($B86,'Benchmark Data'!$B:$FF,BW$1,FALSE)*BW88,"")</f>
        <v/>
      </c>
      <c r="BX87" s="143" t="str">
        <f>IFERROR(VLOOKUP($B87,'Benchmark Data'!$B:$FF,BX$1,FALSE)/VLOOKUP($B86,'Benchmark Data'!$B:$FF,BX$1,FALSE)*BX88,"")</f>
        <v/>
      </c>
      <c r="BY87" s="143" t="str">
        <f>IFERROR(VLOOKUP($B87,'Benchmark Data'!$B:$FF,BY$1,FALSE)/VLOOKUP($B86,'Benchmark Data'!$B:$FF,BY$1,FALSE)*BY88,"")</f>
        <v/>
      </c>
      <c r="BZ87" s="143" t="str">
        <f>IFERROR(VLOOKUP($B87,'Benchmark Data'!$B:$FF,BZ$1,FALSE)/VLOOKUP($B86,'Benchmark Data'!$B:$FF,BZ$1,FALSE)*BZ88,"")</f>
        <v/>
      </c>
      <c r="CA87" s="143" t="str">
        <f>IFERROR(VLOOKUP($B87,'Benchmark Data'!$B:$FF,CA$1,FALSE)/VLOOKUP($B86,'Benchmark Data'!$B:$FF,CA$1,FALSE)*CA88,"")</f>
        <v/>
      </c>
      <c r="CB87" s="143" t="str">
        <f>IFERROR(VLOOKUP($B87,'Benchmark Data'!$B:$FF,CB$1,FALSE)/VLOOKUP($B86,'Benchmark Data'!$B:$FF,CB$1,FALSE)*CB88,"")</f>
        <v/>
      </c>
      <c r="CC87" s="143" t="str">
        <f>IFERROR(VLOOKUP($B87,'Benchmark Data'!$B:$FF,CC$1,FALSE)/VLOOKUP($B86,'Benchmark Data'!$B:$FF,CC$1,FALSE)*CC88,"")</f>
        <v/>
      </c>
      <c r="CD87" s="143" t="str">
        <f>IFERROR(VLOOKUP($B87,'Benchmark Data'!$B:$FF,CD$1,FALSE)/VLOOKUP($B86,'Benchmark Data'!$B:$FF,CD$1,FALSE)*CD88,"")</f>
        <v/>
      </c>
      <c r="CE87" s="143" t="str">
        <f>IFERROR(VLOOKUP($B87,'Benchmark Data'!$B:$FF,CE$1,FALSE)/VLOOKUP($B86,'Benchmark Data'!$B:$FF,CE$1,FALSE)*CE88,"")</f>
        <v/>
      </c>
      <c r="CF87" s="143" t="str">
        <f>IFERROR(VLOOKUP($B87,'Benchmark Data'!$B:$FF,CF$1,FALSE)/VLOOKUP($B86,'Benchmark Data'!$B:$FF,CF$1,FALSE)*CF88,"")</f>
        <v/>
      </c>
      <c r="CG87" s="143" t="str">
        <f>IFERROR(VLOOKUP($B87,'Benchmark Data'!$B:$FF,CG$1,FALSE)/VLOOKUP($B86,'Benchmark Data'!$B:$FF,CG$1,FALSE)*CG88,"")</f>
        <v/>
      </c>
      <c r="CH87" s="156" t="str">
        <f>IFERROR(VLOOKUP($B87,'Benchmark Data'!$B:$FF,CH$1,FALSE)*CH88,"")</f>
        <v/>
      </c>
      <c r="CI87" s="143" t="str">
        <f>IFERROR(VLOOKUP($B87,'Benchmark Data'!$B:$FF,CI$1,FALSE)/VLOOKUP($B86,'Benchmark Data'!$B:$FF,CI$1,FALSE)*CI88,"")</f>
        <v/>
      </c>
      <c r="CJ87" s="143" t="str">
        <f>IFERROR(VLOOKUP($B87,'Benchmark Data'!$B:$FF,CJ$1,FALSE)/VLOOKUP($B86,'Benchmark Data'!$B:$FF,CJ$1,FALSE)*CJ88,"")</f>
        <v/>
      </c>
      <c r="CK87" s="143" t="str">
        <f>IFERROR(VLOOKUP($B87,'Benchmark Data'!$B:$FF,CK$1,FALSE)/VLOOKUP($B86,'Benchmark Data'!$B:$FF,CK$1,FALSE)*CK88,"")</f>
        <v/>
      </c>
      <c r="CL87" s="143" t="str">
        <f>IFERROR(VLOOKUP($B87,'Benchmark Data'!$B:$AAA,CL$1,FALSE)/VLOOKUP($B86,'Benchmark Data'!$B:$AAA,CL$1,FALSE)*CL88,"")</f>
        <v/>
      </c>
      <c r="CM87" s="143" t="str">
        <f>IFERROR(VLOOKUP($B87,'Benchmark Data'!$B:$AAA,CM$1,FALSE)/VLOOKUP($B86,'Benchmark Data'!$B:$AAA,CM$1,FALSE)*CM88,"")</f>
        <v/>
      </c>
      <c r="CN87" s="143" t="str">
        <f>IFERROR(VLOOKUP($B87,'Benchmark Data'!$B:$AAA,CN$1,FALSE)/VLOOKUP($B86,'Benchmark Data'!$B:$AAA,CN$1,FALSE)*CN88,"")</f>
        <v/>
      </c>
      <c r="CO87" s="143" t="str">
        <f>IFERROR(VLOOKUP($B87,'Benchmark Data'!$B:$AAA,CO$1,FALSE)/VLOOKUP($B86,'Benchmark Data'!$B:$AAA,CO$1,FALSE)*CO88,"")</f>
        <v/>
      </c>
      <c r="CP87" s="143" t="str">
        <f>IFERROR(VLOOKUP($B87,'Benchmark Data'!$B:$AAA,CP$1,FALSE)/VLOOKUP($B86,'Benchmark Data'!$B:$AAA,CP$1,FALSE)*CP88,"")</f>
        <v/>
      </c>
      <c r="CQ87" s="143" t="str">
        <f>IFERROR(VLOOKUP($B87,'Benchmark Data'!$B:$AAA,CQ$1,FALSE)/VLOOKUP($B86,'Benchmark Data'!$B:$AAA,CQ$1,FALSE)*CQ88,"")</f>
        <v/>
      </c>
      <c r="CR87" s="143" t="str">
        <f>IFERROR(VLOOKUP($B87,'Benchmark Data'!$B:$AAA,CR$1,FALSE)/VLOOKUP($B86,'Benchmark Data'!$B:$AAA,CR$1,FALSE)*CR88,"")</f>
        <v/>
      </c>
      <c r="CS87" s="143" t="str">
        <f>IFERROR(VLOOKUP($B87,'Benchmark Data'!$B:$AAA,CS$1,FALSE)/VLOOKUP($B86,'Benchmark Data'!$B:$AAA,CS$1,FALSE)*CS88,"")</f>
        <v/>
      </c>
      <c r="CT87" s="143" t="str">
        <f>IFERROR(VLOOKUP($B87,'Benchmark Data'!$B:$AAA,CT$1,FALSE)/VLOOKUP($B86,'Benchmark Data'!$B:$AAA,CT$1,FALSE)*CT88,"")</f>
        <v/>
      </c>
      <c r="CU87" s="143" t="str">
        <f>IFERROR(VLOOKUP($B87,'Benchmark Data'!$B:$AAA,CU$1,FALSE)/VLOOKUP($B86,'Benchmark Data'!$B:$AAA,CU$1,FALSE)*CU88,"")</f>
        <v/>
      </c>
      <c r="CV87" s="143" t="str">
        <f>IFERROR(VLOOKUP($B87,'Benchmark Data'!$B:$AAA,CV$1,FALSE)/VLOOKUP($B86,'Benchmark Data'!$B:$AAA,CV$1,FALSE)*CV88,"")</f>
        <v/>
      </c>
      <c r="CW87" s="143" t="str">
        <f>IFERROR(VLOOKUP($B87,'Benchmark Data'!$B:$AAA,CW$1,FALSE)/VLOOKUP($B86,'Benchmark Data'!$B:$AAA,CW$1,FALSE)*CW88,"")</f>
        <v/>
      </c>
      <c r="CX87" s="143" t="str">
        <f>IFERROR(VLOOKUP($B87,'Benchmark Data'!$B:$AAA,CX$1,FALSE)/VLOOKUP($B86,'Benchmark Data'!$B:$AAA,CX$1,FALSE)*CX88,"")</f>
        <v/>
      </c>
      <c r="CY87" s="143" t="str">
        <f>IFERROR(VLOOKUP($B87,'Benchmark Data'!$B:$AAA,CY$1,FALSE)/VLOOKUP($B86,'Benchmark Data'!$B:$AAA,CY$1,FALSE)*CY88,"")</f>
        <v/>
      </c>
      <c r="CZ87" s="143" t="str">
        <f>IFERROR(VLOOKUP($B87,'Benchmark Data'!$B:$AAA,CZ$1,FALSE)/VLOOKUP($B86,'Benchmark Data'!$B:$AAA,CZ$1,FALSE)*CZ88,"")</f>
        <v/>
      </c>
      <c r="DA87" s="143" t="str">
        <f>IFERROR(VLOOKUP($B87,'Benchmark Data'!$B:$AAA,DA$1,FALSE)/VLOOKUP($B86,'Benchmark Data'!$B:$AAA,DA$1,FALSE)*DA88,"")</f>
        <v/>
      </c>
      <c r="DB87" s="143" t="str">
        <f>IFERROR(VLOOKUP($B87,'Benchmark Data'!$B:$AAA,DB$1,FALSE)/VLOOKUP($B86,'Benchmark Data'!$B:$AAA,DB$1,FALSE)*DB88,"")</f>
        <v/>
      </c>
      <c r="DC87" s="143" t="str">
        <f>IFERROR(VLOOKUP($B87,'Benchmark Data'!$B:$AAA,DC$1,FALSE)/VLOOKUP($B86,'Benchmark Data'!$B:$AAA,DC$1,FALSE)*DC88,"")</f>
        <v/>
      </c>
      <c r="DD87" s="143" t="str">
        <f>IFERROR(VLOOKUP($B87,'Benchmark Data'!$B:$AAA,DD$1,FALSE)/VLOOKUP($B86,'Benchmark Data'!$B:$AAA,DD$1,FALSE)*DD88,"")</f>
        <v/>
      </c>
      <c r="DE87" s="143" t="str">
        <f>IFERROR(VLOOKUP($B87,'Benchmark Data'!$B:$AAA,DE$1,FALSE)/VLOOKUP($B86,'Benchmark Data'!$B:$AAA,DE$1,FALSE)*DE88,"")</f>
        <v/>
      </c>
      <c r="DF87" s="143" t="str">
        <f>IFERROR(VLOOKUP($B87,'Benchmark Data'!$B:$AAA,DF$1,FALSE)/VLOOKUP($B86,'Benchmark Data'!$B:$AAA,DF$1,FALSE)*DF88,"")</f>
        <v/>
      </c>
      <c r="DG87" s="143" t="str">
        <f>IFERROR(VLOOKUP($B87,'Benchmark Data'!$B:$AAA,DG$1,FALSE)/VLOOKUP($B86,'Benchmark Data'!$B:$AAA,DG$1,FALSE)*DG88,"")</f>
        <v/>
      </c>
      <c r="DH87" s="143" t="str">
        <f>IFERROR(VLOOKUP($B87,'Benchmark Data'!$B:$AAA,DH$1,FALSE)/VLOOKUP($B86,'Benchmark Data'!$B:$AAA,DH$1,FALSE)*DH88,"")</f>
        <v/>
      </c>
      <c r="DI87" s="143" t="str">
        <f>IFERROR(VLOOKUP($B87,'Benchmark Data'!$B:$AAA,DI$1,FALSE)/VLOOKUP($B86,'Benchmark Data'!$B:$AAA,DI$1,FALSE)*DI88,"")</f>
        <v/>
      </c>
    </row>
    <row r="88" spans="1:113">
      <c r="A88" s="94">
        <f t="shared" si="35"/>
        <v>113</v>
      </c>
      <c r="B88" s="168">
        <f t="shared" si="36"/>
        <v>42643</v>
      </c>
      <c r="C88" s="143">
        <f>IFERROR(VLOOKUP($B88,'Benchmark Data'!$B:$FF,C$1,FALSE)/VLOOKUP($B87,'Benchmark Data'!$B:$FF,C$1,FALSE)*C89,"")</f>
        <v>7.136560502724616</v>
      </c>
      <c r="D88" s="143" t="str">
        <f>IFERROR(VLOOKUP($B88,'Benchmark Data'!$B:$FF,D$1,FALSE)/VLOOKUP($B87,'Benchmark Data'!$B:$FF,D$1,FALSE)*D89,"")</f>
        <v/>
      </c>
      <c r="E88" s="143" t="str">
        <f>IFERROR(VLOOKUP($B88,'Benchmark Data'!$B:$FF,E$1,FALSE)/VLOOKUP($B87,'Benchmark Data'!$B:$FF,E$1,FALSE)*E89,"")</f>
        <v/>
      </c>
      <c r="F88" s="143" t="str">
        <f>IFERROR(VLOOKUP($B88,'Benchmark Data'!$B:$FF,F$1,FALSE)/VLOOKUP($B87,'Benchmark Data'!$B:$FF,F$1,FALSE)*F89,"")</f>
        <v/>
      </c>
      <c r="G88" s="143" t="str">
        <f>IFERROR(VLOOKUP($B88,'Benchmark Data'!$B:$FF,G$1,FALSE)/VLOOKUP($B87,'Benchmark Data'!$B:$FF,G$1,FALSE)*G89,"")</f>
        <v/>
      </c>
      <c r="H88" s="143" t="str">
        <f>IFERROR(VLOOKUP($B88,'Benchmark Data'!$B:$FF,H$1,FALSE)/VLOOKUP($B87,'Benchmark Data'!$B:$FF,H$1,FALSE)*H89,"")</f>
        <v/>
      </c>
      <c r="I88" s="143" t="str">
        <f>IFERROR(VLOOKUP($B88,'Benchmark Data'!$B:$FF,I$1,FALSE)/VLOOKUP($B87,'Benchmark Data'!$B:$FF,I$1,FALSE)*I89,"")</f>
        <v/>
      </c>
      <c r="J88" s="143" t="str">
        <f>IFERROR(VLOOKUP($B88,'Benchmark Data'!$B:$FF,J$1,FALSE)/VLOOKUP($B87,'Benchmark Data'!$B:$FF,J$1,FALSE)*J89,"")</f>
        <v/>
      </c>
      <c r="K88" s="156" t="str">
        <f>IFERROR(VLOOKUP($B88,'Benchmark Data'!$B:$FF,K$1,FALSE)*K89,"")</f>
        <v/>
      </c>
      <c r="L88" s="156" t="str">
        <f>IFERROR(VLOOKUP($B88,'Benchmark Data'!$B:$FF,L$1,FALSE)*L89,"")</f>
        <v/>
      </c>
      <c r="M88" s="156" t="str">
        <f>IFERROR(VLOOKUP($B88,'Benchmark Data'!$B:$FF,M$1,FALSE)*M89,"")</f>
        <v/>
      </c>
      <c r="N88" s="143" t="str">
        <f>IFERROR(VLOOKUP($B88,'Benchmark Data'!$B:$FF,N$1,FALSE)/VLOOKUP($B87,'Benchmark Data'!$B:$FF,N$1,FALSE)*N89,"")</f>
        <v/>
      </c>
      <c r="O88" s="143">
        <f>IFERROR(VLOOKUP($B88,'Benchmark Data'!$B:$FF,O$1,FALSE)/VLOOKUP($B87,'Benchmark Data'!$B:$FF,O$1,FALSE)*O89,"")</f>
        <v>2.1030081779447278</v>
      </c>
      <c r="P88" s="143">
        <f>IFERROR(VLOOKUP($B88,'Benchmark Data'!$B:$FF,P$1,FALSE)/VLOOKUP($B87,'Benchmark Data'!$B:$FF,P$1,FALSE)*P89,"")</f>
        <v>2.0245296534170056</v>
      </c>
      <c r="Q88" s="156">
        <f>IFERROR(VLOOKUP($B88,'Benchmark Data'!$B:$FF,Q$1,FALSE)*Q89,"")</f>
        <v>2.3304888744307704</v>
      </c>
      <c r="R88" s="156">
        <f>IFERROR(VLOOKUP($B88,'Benchmark Data'!$B:$FF,R$1,FALSE)*R89,"")</f>
        <v>2.3304888744307704</v>
      </c>
      <c r="S88" s="156">
        <f>IFERROR(VLOOKUP($B88,'Benchmark Data'!$B:$FF,S$1,FALSE)*S89,"")</f>
        <v>2.3304888744307704</v>
      </c>
      <c r="T88" s="156">
        <f>IFERROR(VLOOKUP($B88,'Benchmark Data'!$B:$FF,T$1,FALSE)*T89,"")</f>
        <v>2.3304888744307704</v>
      </c>
      <c r="U88" s="156">
        <f>IFERROR(VLOOKUP($B88,'Benchmark Data'!$B:$FF,U$1,FALSE)*U89,"")</f>
        <v>2.3304888744307704</v>
      </c>
      <c r="V88" s="143">
        <f>IFERROR(VLOOKUP($B88,'Benchmark Data'!$B:$FF,V$1,FALSE)/VLOOKUP($B87,'Benchmark Data'!$B:$FF,V$1,FALSE)*V89,"")</f>
        <v>2.9016216096051237</v>
      </c>
      <c r="W88" s="143">
        <f>IFERROR(VLOOKUP($B88,'Benchmark Data'!$B:$FF,W$1,FALSE)/VLOOKUP($B87,'Benchmark Data'!$B:$FF,W$1,FALSE)*W89,"")</f>
        <v>2.9016216096051237</v>
      </c>
      <c r="X88" s="143">
        <f>IFERROR(VLOOKUP($B88,'Benchmark Data'!$B:$FF,X$1,FALSE)/VLOOKUP($B87,'Benchmark Data'!$B:$FF,X$1,FALSE)*X89,"")</f>
        <v>2.9016216096051237</v>
      </c>
      <c r="Y88" s="143">
        <f>IFERROR(VLOOKUP($B88,'Benchmark Data'!$B:$FF,Y$1,FALSE)/VLOOKUP($B87,'Benchmark Data'!$B:$FF,Y$1,FALSE)*Y89,"")</f>
        <v>2.9016216096051237</v>
      </c>
      <c r="Z88" s="143">
        <f>IFERROR(VLOOKUP($B88,'Benchmark Data'!$B:$FF,Z$1,FALSE)/VLOOKUP($B87,'Benchmark Data'!$B:$FF,Z$1,FALSE)*Z89,"")</f>
        <v>2.9016216096051237</v>
      </c>
      <c r="AA88" s="143">
        <f>IFERROR(VLOOKUP($B88,'Benchmark Data'!$B:$FF,AA$1,FALSE)/VLOOKUP($B87,'Benchmark Data'!$B:$FF,AA$1,FALSE)*AA89,"")</f>
        <v>3.4116527807300892</v>
      </c>
      <c r="AB88" s="143" t="str">
        <f>IFERROR(VLOOKUP($B88,'Benchmark Data'!$B:$FF,AB$1,FALSE)/VLOOKUP($B87,'Benchmark Data'!$B:$FF,AB$1,FALSE)*AB89,"")</f>
        <v/>
      </c>
      <c r="AC88" s="143">
        <f>IFERROR(VLOOKUP($B88,'Benchmark Data'!$B:$FF,AC$1,FALSE)/VLOOKUP($B87,'Benchmark Data'!$B:$FF,AC$1,FALSE)*AC89,"")</f>
        <v>3.4116527807300892</v>
      </c>
      <c r="AD88" s="143" t="str">
        <f>IFERROR(VLOOKUP($B88,'Benchmark Data'!$B:$FF,AD$1,FALSE)/VLOOKUP($B87,'Benchmark Data'!$B:$FF,AD$1,FALSE)*AD89,"")</f>
        <v/>
      </c>
      <c r="AE88" s="143" t="str">
        <f>IFERROR(VLOOKUP($B88,'Benchmark Data'!$B:$FF,AE$1,FALSE)/VLOOKUP($B87,'Benchmark Data'!$B:$FF,AE$1,FALSE)*AE89,"")</f>
        <v/>
      </c>
      <c r="AF88" s="143">
        <f>IFERROR(VLOOKUP($B88,'Benchmark Data'!$B:$FF,AF$1,FALSE)/VLOOKUP($B87,'Benchmark Data'!$B:$FF,AF$1,FALSE)*AF89,"")</f>
        <v>2.2416899716586265</v>
      </c>
      <c r="AG88" s="143" t="str">
        <f>IFERROR(VLOOKUP($B88,'Benchmark Data'!$B:$FF,AG$1,FALSE)/VLOOKUP($B87,'Benchmark Data'!$B:$FF,AG$1,FALSE)*AG89,"")</f>
        <v/>
      </c>
      <c r="AH88" s="143" t="str">
        <f>IFERROR(VLOOKUP($B88,'Benchmark Data'!$B:$FF,AH$1,FALSE)/VLOOKUP($B87,'Benchmark Data'!$B:$FF,AH$1,FALSE)*AH89,"")</f>
        <v/>
      </c>
      <c r="AI88" s="143" t="str">
        <f>IFERROR(VLOOKUP($B88,'Benchmark Data'!$B:$FF,AI$1,FALSE)/VLOOKUP($B87,'Benchmark Data'!$B:$FF,AI$1,FALSE)*AI89,"")</f>
        <v/>
      </c>
      <c r="AJ88" s="143" t="str">
        <f>IFERROR(VLOOKUP($B88,'Benchmark Data'!$B:$FF,AJ$1,FALSE)/VLOOKUP($B87,'Benchmark Data'!$B:$FF,AJ$1,FALSE)*AJ89,"")</f>
        <v/>
      </c>
      <c r="AK88" s="143" t="str">
        <f>IFERROR(VLOOKUP($B88,'Benchmark Data'!$B:$FF,AK$1,FALSE)/VLOOKUP($B87,'Benchmark Data'!$B:$FF,AK$1,FALSE)*AK89,"")</f>
        <v/>
      </c>
      <c r="AL88" s="143" t="str">
        <f>IFERROR(VLOOKUP($B88,'Benchmark Data'!$B:$FF,AL$1,FALSE)/VLOOKUP($B87,'Benchmark Data'!$B:$FF,AL$1,FALSE)*AL89,"")</f>
        <v/>
      </c>
      <c r="AM88" s="143" t="str">
        <f>IFERROR(VLOOKUP($B88,'Benchmark Data'!$B:$FF,AM$1,FALSE)/VLOOKUP($B87,'Benchmark Data'!$B:$FF,AM$1,FALSE)*AM89,"")</f>
        <v/>
      </c>
      <c r="AN88" s="143" t="str">
        <f>IFERROR(VLOOKUP($B88,'Benchmark Data'!$B:$FF,AN$1,FALSE)/VLOOKUP($B87,'Benchmark Data'!$B:$FF,AN$1,FALSE)*AN89,"")</f>
        <v/>
      </c>
      <c r="AO88" s="143" t="str">
        <f>IFERROR(VLOOKUP($B88,'Benchmark Data'!$B:$FF,AO$1,FALSE)/VLOOKUP($B87,'Benchmark Data'!$B:$FF,AO$1,FALSE)*AO89,"")</f>
        <v/>
      </c>
      <c r="AP88" s="143" t="str">
        <f>IFERROR(VLOOKUP($B88,'Benchmark Data'!$B:$FF,AP$1,FALSE)/VLOOKUP($B87,'Benchmark Data'!$B:$FF,AP$1,FALSE)*AP89,"")</f>
        <v/>
      </c>
      <c r="AQ88" s="143" t="str">
        <f>IFERROR(VLOOKUP($B88,'Benchmark Data'!$B:$FF,AQ$1,FALSE)/VLOOKUP($B87,'Benchmark Data'!$B:$FF,AQ$1,FALSE)*AQ89,"")</f>
        <v/>
      </c>
      <c r="AR88" s="143" t="str">
        <f>IFERROR(VLOOKUP($B88,'Benchmark Data'!$B:$FF,AR$1,FALSE)/VLOOKUP($B87,'Benchmark Data'!$B:$FF,AR$1,FALSE)*AR89,"")</f>
        <v/>
      </c>
      <c r="AS88" s="143" t="str">
        <f>IFERROR(VLOOKUP($B88,'Benchmark Data'!$B:$FF,AS$1,FALSE)/VLOOKUP($B87,'Benchmark Data'!$B:$FF,AS$1,FALSE)*AS89,"")</f>
        <v/>
      </c>
      <c r="AT88" s="143" t="str">
        <f>IFERROR(VLOOKUP($B88,'Benchmark Data'!$B:$FF,AT$1,FALSE)/VLOOKUP($B87,'Benchmark Data'!$B:$FF,AT$1,FALSE)*AT89,"")</f>
        <v/>
      </c>
      <c r="AU88" s="143" t="str">
        <f>IFERROR(VLOOKUP($B88,'Benchmark Data'!$B:$FF,AU$1,FALSE)/VLOOKUP($B87,'Benchmark Data'!$B:$FF,AU$1,FALSE)*AU89,"")</f>
        <v/>
      </c>
      <c r="AV88" s="143" t="str">
        <f>IFERROR(VLOOKUP($B88,'Benchmark Data'!$B:$FF,AV$1,FALSE)/VLOOKUP($B87,'Benchmark Data'!$B:$FF,AV$1,FALSE)*AV89,"")</f>
        <v/>
      </c>
      <c r="AW88" s="143" t="str">
        <f>IFERROR(VLOOKUP($B88,'Benchmark Data'!$B:$FF,AW$1,FALSE)/VLOOKUP($B87,'Benchmark Data'!$B:$FF,AW$1,FALSE)*AW89,"")</f>
        <v/>
      </c>
      <c r="AX88" s="143" t="str">
        <f>IFERROR(VLOOKUP($B88,'Benchmark Data'!$B:$FF,AX$1,FALSE)/VLOOKUP($B87,'Benchmark Data'!$B:$FF,AX$1,FALSE)*AX89,"")</f>
        <v/>
      </c>
      <c r="AY88" s="143" t="str">
        <f>IFERROR(VLOOKUP($B88,'Benchmark Data'!$B:$FF,AY$1,FALSE)/VLOOKUP($B87,'Benchmark Data'!$B:$FF,AY$1,FALSE)*AY89,"")</f>
        <v/>
      </c>
      <c r="AZ88" s="156" t="str">
        <f>IFERROR(VLOOKUP($B88,'Benchmark Data'!$B:$FF,AZ$1,FALSE)*AZ89,"")</f>
        <v/>
      </c>
      <c r="BA88" s="156" t="str">
        <f>IFERROR(VLOOKUP($B88,'Benchmark Data'!$B:$FF,BA$1,FALSE)*BA89,"")</f>
        <v/>
      </c>
      <c r="BB88" s="143" t="str">
        <f>IFERROR(VLOOKUP($B88,'Benchmark Data'!$B:$FF,BB$1,FALSE)/VLOOKUP($B87,'Benchmark Data'!$B:$FF,BB$1,FALSE)*BB89,"")</f>
        <v/>
      </c>
      <c r="BC88" s="143" t="str">
        <f>IFERROR(VLOOKUP($B88,'Benchmark Data'!$B:$FF,BC$1,FALSE)/VLOOKUP($B87,'Benchmark Data'!$B:$FF,BC$1,FALSE)*BC89,"")</f>
        <v/>
      </c>
      <c r="BD88" s="143" t="str">
        <f>IFERROR(VLOOKUP($B88,'Benchmark Data'!$B:$FF,BD$1,FALSE)/VLOOKUP($B87,'Benchmark Data'!$B:$FF,BD$1,FALSE)*BD89,"")</f>
        <v/>
      </c>
      <c r="BE88" s="143" t="str">
        <f>IFERROR(VLOOKUP($B88,'Benchmark Data'!$B:$FF,BE$1,FALSE)/VLOOKUP($B87,'Benchmark Data'!$B:$FF,BE$1,FALSE)*BE89,"")</f>
        <v/>
      </c>
      <c r="BF88" s="143" t="str">
        <f>IFERROR(VLOOKUP($B88,'Benchmark Data'!$B:$FF,BF$1,FALSE)/VLOOKUP($B87,'Benchmark Data'!$B:$FF,BF$1,FALSE)*BF89,"")</f>
        <v/>
      </c>
      <c r="BG88" s="143" t="str">
        <f>IFERROR(VLOOKUP($B88,'Benchmark Data'!$B:$FF,BG$1,FALSE)/VLOOKUP($B87,'Benchmark Data'!$B:$FF,BG$1,FALSE)*BG89,"")</f>
        <v/>
      </c>
      <c r="BH88" s="143" t="str">
        <f>IFERROR(VLOOKUP($B88,'Benchmark Data'!$B:$FF,BH$1,FALSE)/VLOOKUP($B87,'Benchmark Data'!$B:$FF,BH$1,FALSE)*BH89,"")</f>
        <v/>
      </c>
      <c r="BI88" s="143" t="str">
        <f>IFERROR(VLOOKUP($B88,'Benchmark Data'!$B:$FF,BI$1,FALSE)/VLOOKUP($B87,'Benchmark Data'!$B:$FF,BI$1,FALSE)*BI89,"")</f>
        <v/>
      </c>
      <c r="BJ88" s="143" t="str">
        <f>IFERROR(VLOOKUP($B88,'Benchmark Data'!$B:$FF,BJ$1,FALSE)/VLOOKUP($B87,'Benchmark Data'!$B:$FF,BJ$1,FALSE)*BJ89,"")</f>
        <v/>
      </c>
      <c r="BK88" s="143" t="str">
        <f>IFERROR(VLOOKUP($B88,'Benchmark Data'!$B:$FF,BK$1,FALSE)/VLOOKUP($B87,'Benchmark Data'!$B:$FF,BK$1,FALSE)*BK89,"")</f>
        <v/>
      </c>
      <c r="BL88" s="143" t="str">
        <f>IFERROR(VLOOKUP($B88,'Benchmark Data'!$B:$FF,BL$1,FALSE)/VLOOKUP($B87,'Benchmark Data'!$B:$FF,BL$1,FALSE)*BL89,"")</f>
        <v/>
      </c>
      <c r="BM88" s="143" t="str">
        <f>IFERROR(VLOOKUP($B88,'Benchmark Data'!$B:$FF,BM$1,FALSE)/VLOOKUP($B87,'Benchmark Data'!$B:$FF,BM$1,FALSE)*BM89,"")</f>
        <v/>
      </c>
      <c r="BN88" s="143" t="str">
        <f>IFERROR(VLOOKUP($B88,'Benchmark Data'!$B:$FF,BN$1,FALSE)/VLOOKUP($B87,'Benchmark Data'!$B:$FF,BN$1,FALSE)*BN89,"")</f>
        <v/>
      </c>
      <c r="BO88" s="143" t="str">
        <f>IFERROR(VLOOKUP($B88,'Benchmark Data'!$B:$FF,BO$1,FALSE)/VLOOKUP($B87,'Benchmark Data'!$B:$FF,BO$1,FALSE)*BO89,"")</f>
        <v/>
      </c>
      <c r="BP88" s="143" t="str">
        <f>IFERROR(VLOOKUP($B88,'Benchmark Data'!$B:$FF,BP$1,FALSE)/VLOOKUP($B87,'Benchmark Data'!$B:$FF,BP$1,FALSE)*BP89,"")</f>
        <v/>
      </c>
      <c r="BQ88" s="143" t="str">
        <f>IFERROR(VLOOKUP($B88,'Benchmark Data'!$B:$FF,BQ$1,FALSE)/VLOOKUP($B87,'Benchmark Data'!$B:$FF,BQ$1,FALSE)*BQ89,"")</f>
        <v/>
      </c>
      <c r="BR88" s="143" t="str">
        <f>IFERROR(VLOOKUP($B88,'Benchmark Data'!$B:$FF,BR$1,FALSE)/VLOOKUP($B87,'Benchmark Data'!$B:$FF,BR$1,FALSE)*BR89,"")</f>
        <v/>
      </c>
      <c r="BS88" s="143" t="str">
        <f>IFERROR(VLOOKUP($B88,'Benchmark Data'!$B:$FF,BS$1,FALSE)/VLOOKUP($B87,'Benchmark Data'!$B:$FF,BS$1,FALSE)*BS89,"")</f>
        <v/>
      </c>
      <c r="BT88" s="143" t="str">
        <f>IFERROR(VLOOKUP($B88,'Benchmark Data'!$B:$FF,BT$1,FALSE)/VLOOKUP($B87,'Benchmark Data'!$B:$FF,BT$1,FALSE)*BT89,"")</f>
        <v/>
      </c>
      <c r="BU88" s="143" t="str">
        <f>IFERROR(VLOOKUP($B88,'Benchmark Data'!$B:$FF,BU$1,FALSE)/VLOOKUP($B87,'Benchmark Data'!$B:$FF,BU$1,FALSE)*BU89,"")</f>
        <v/>
      </c>
      <c r="BV88" s="143" t="str">
        <f>IFERROR(VLOOKUP($B88,'Benchmark Data'!$B:$FF,BV$1,FALSE)/VLOOKUP($B87,'Benchmark Data'!$B:$FF,BV$1,FALSE)*BV89,"")</f>
        <v/>
      </c>
      <c r="BW88" s="143" t="str">
        <f>IFERROR(VLOOKUP($B88,'Benchmark Data'!$B:$FF,BW$1,FALSE)/VLOOKUP($B87,'Benchmark Data'!$B:$FF,BW$1,FALSE)*BW89,"")</f>
        <v/>
      </c>
      <c r="BX88" s="143" t="str">
        <f>IFERROR(VLOOKUP($B88,'Benchmark Data'!$B:$FF,BX$1,FALSE)/VLOOKUP($B87,'Benchmark Data'!$B:$FF,BX$1,FALSE)*BX89,"")</f>
        <v/>
      </c>
      <c r="BY88" s="143" t="str">
        <f>IFERROR(VLOOKUP($B88,'Benchmark Data'!$B:$FF,BY$1,FALSE)/VLOOKUP($B87,'Benchmark Data'!$B:$FF,BY$1,FALSE)*BY89,"")</f>
        <v/>
      </c>
      <c r="BZ88" s="143" t="str">
        <f>IFERROR(VLOOKUP($B88,'Benchmark Data'!$B:$FF,BZ$1,FALSE)/VLOOKUP($B87,'Benchmark Data'!$B:$FF,BZ$1,FALSE)*BZ89,"")</f>
        <v/>
      </c>
      <c r="CA88" s="143" t="str">
        <f>IFERROR(VLOOKUP($B88,'Benchmark Data'!$B:$FF,CA$1,FALSE)/VLOOKUP($B87,'Benchmark Data'!$B:$FF,CA$1,FALSE)*CA89,"")</f>
        <v/>
      </c>
      <c r="CB88" s="143" t="str">
        <f>IFERROR(VLOOKUP($B88,'Benchmark Data'!$B:$FF,CB$1,FALSE)/VLOOKUP($B87,'Benchmark Data'!$B:$FF,CB$1,FALSE)*CB89,"")</f>
        <v/>
      </c>
      <c r="CC88" s="143" t="str">
        <f>IFERROR(VLOOKUP($B88,'Benchmark Data'!$B:$FF,CC$1,FALSE)/VLOOKUP($B87,'Benchmark Data'!$B:$FF,CC$1,FALSE)*CC89,"")</f>
        <v/>
      </c>
      <c r="CD88" s="143" t="str">
        <f>IFERROR(VLOOKUP($B88,'Benchmark Data'!$B:$FF,CD$1,FALSE)/VLOOKUP($B87,'Benchmark Data'!$B:$FF,CD$1,FALSE)*CD89,"")</f>
        <v/>
      </c>
      <c r="CE88" s="143" t="str">
        <f>IFERROR(VLOOKUP($B88,'Benchmark Data'!$B:$FF,CE$1,FALSE)/VLOOKUP($B87,'Benchmark Data'!$B:$FF,CE$1,FALSE)*CE89,"")</f>
        <v/>
      </c>
      <c r="CF88" s="143" t="str">
        <f>IFERROR(VLOOKUP($B88,'Benchmark Data'!$B:$FF,CF$1,FALSE)/VLOOKUP($B87,'Benchmark Data'!$B:$FF,CF$1,FALSE)*CF89,"")</f>
        <v/>
      </c>
      <c r="CG88" s="143" t="str">
        <f>IFERROR(VLOOKUP($B88,'Benchmark Data'!$B:$FF,CG$1,FALSE)/VLOOKUP($B87,'Benchmark Data'!$B:$FF,CG$1,FALSE)*CG89,"")</f>
        <v/>
      </c>
      <c r="CH88" s="156" t="str">
        <f>IFERROR(VLOOKUP($B88,'Benchmark Data'!$B:$FF,CH$1,FALSE)*CH89,"")</f>
        <v/>
      </c>
      <c r="CI88" s="143" t="str">
        <f>IFERROR(VLOOKUP($B88,'Benchmark Data'!$B:$FF,CI$1,FALSE)/VLOOKUP($B87,'Benchmark Data'!$B:$FF,CI$1,FALSE)*CI89,"")</f>
        <v/>
      </c>
      <c r="CJ88" s="143" t="str">
        <f>IFERROR(VLOOKUP($B88,'Benchmark Data'!$B:$FF,CJ$1,FALSE)/VLOOKUP($B87,'Benchmark Data'!$B:$FF,CJ$1,FALSE)*CJ89,"")</f>
        <v/>
      </c>
      <c r="CK88" s="143" t="str">
        <f>IFERROR(VLOOKUP($B88,'Benchmark Data'!$B:$FF,CK$1,FALSE)/VLOOKUP($B87,'Benchmark Data'!$B:$FF,CK$1,FALSE)*CK89,"")</f>
        <v/>
      </c>
      <c r="CL88" s="143" t="str">
        <f>IFERROR(VLOOKUP($B88,'Benchmark Data'!$B:$AAA,CL$1,FALSE)/VLOOKUP($B87,'Benchmark Data'!$B:$AAA,CL$1,FALSE)*CL89,"")</f>
        <v/>
      </c>
      <c r="CM88" s="143" t="str">
        <f>IFERROR(VLOOKUP($B88,'Benchmark Data'!$B:$AAA,CM$1,FALSE)/VLOOKUP($B87,'Benchmark Data'!$B:$AAA,CM$1,FALSE)*CM89,"")</f>
        <v/>
      </c>
      <c r="CN88" s="143" t="str">
        <f>IFERROR(VLOOKUP($B88,'Benchmark Data'!$B:$AAA,CN$1,FALSE)/VLOOKUP($B87,'Benchmark Data'!$B:$AAA,CN$1,FALSE)*CN89,"")</f>
        <v/>
      </c>
      <c r="CO88" s="143" t="str">
        <f>IFERROR(VLOOKUP($B88,'Benchmark Data'!$B:$AAA,CO$1,FALSE)/VLOOKUP($B87,'Benchmark Data'!$B:$AAA,CO$1,FALSE)*CO89,"")</f>
        <v/>
      </c>
      <c r="CP88" s="143" t="str">
        <f>IFERROR(VLOOKUP($B88,'Benchmark Data'!$B:$AAA,CP$1,FALSE)/VLOOKUP($B87,'Benchmark Data'!$B:$AAA,CP$1,FALSE)*CP89,"")</f>
        <v/>
      </c>
      <c r="CQ88" s="143" t="str">
        <f>IFERROR(VLOOKUP($B88,'Benchmark Data'!$B:$AAA,CQ$1,FALSE)/VLOOKUP($B87,'Benchmark Data'!$B:$AAA,CQ$1,FALSE)*CQ89,"")</f>
        <v/>
      </c>
      <c r="CR88" s="143" t="str">
        <f>IFERROR(VLOOKUP($B88,'Benchmark Data'!$B:$AAA,CR$1,FALSE)/VLOOKUP($B87,'Benchmark Data'!$B:$AAA,CR$1,FALSE)*CR89,"")</f>
        <v/>
      </c>
      <c r="CS88" s="143" t="str">
        <f>IFERROR(VLOOKUP($B88,'Benchmark Data'!$B:$AAA,CS$1,FALSE)/VLOOKUP($B87,'Benchmark Data'!$B:$AAA,CS$1,FALSE)*CS89,"")</f>
        <v/>
      </c>
      <c r="CT88" s="143" t="str">
        <f>IFERROR(VLOOKUP($B88,'Benchmark Data'!$B:$AAA,CT$1,FALSE)/VLOOKUP($B87,'Benchmark Data'!$B:$AAA,CT$1,FALSE)*CT89,"")</f>
        <v/>
      </c>
      <c r="CU88" s="143" t="str">
        <f>IFERROR(VLOOKUP($B88,'Benchmark Data'!$B:$AAA,CU$1,FALSE)/VLOOKUP($B87,'Benchmark Data'!$B:$AAA,CU$1,FALSE)*CU89,"")</f>
        <v/>
      </c>
      <c r="CV88" s="143" t="str">
        <f>IFERROR(VLOOKUP($B88,'Benchmark Data'!$B:$AAA,CV$1,FALSE)/VLOOKUP($B87,'Benchmark Data'!$B:$AAA,CV$1,FALSE)*CV89,"")</f>
        <v/>
      </c>
      <c r="CW88" s="143" t="str">
        <f>IFERROR(VLOOKUP($B88,'Benchmark Data'!$B:$AAA,CW$1,FALSE)/VLOOKUP($B87,'Benchmark Data'!$B:$AAA,CW$1,FALSE)*CW89,"")</f>
        <v/>
      </c>
      <c r="CX88" s="143" t="str">
        <f>IFERROR(VLOOKUP($B88,'Benchmark Data'!$B:$AAA,CX$1,FALSE)/VLOOKUP($B87,'Benchmark Data'!$B:$AAA,CX$1,FALSE)*CX89,"")</f>
        <v/>
      </c>
      <c r="CY88" s="143" t="str">
        <f>IFERROR(VLOOKUP($B88,'Benchmark Data'!$B:$AAA,CY$1,FALSE)/VLOOKUP($B87,'Benchmark Data'!$B:$AAA,CY$1,FALSE)*CY89,"")</f>
        <v/>
      </c>
      <c r="CZ88" s="143" t="str">
        <f>IFERROR(VLOOKUP($B88,'Benchmark Data'!$B:$AAA,CZ$1,FALSE)/VLOOKUP($B87,'Benchmark Data'!$B:$AAA,CZ$1,FALSE)*CZ89,"")</f>
        <v/>
      </c>
      <c r="DA88" s="143" t="str">
        <f>IFERROR(VLOOKUP($B88,'Benchmark Data'!$B:$AAA,DA$1,FALSE)/VLOOKUP($B87,'Benchmark Data'!$B:$AAA,DA$1,FALSE)*DA89,"")</f>
        <v/>
      </c>
      <c r="DB88" s="143" t="str">
        <f>IFERROR(VLOOKUP($B88,'Benchmark Data'!$B:$AAA,DB$1,FALSE)/VLOOKUP($B87,'Benchmark Data'!$B:$AAA,DB$1,FALSE)*DB89,"")</f>
        <v/>
      </c>
      <c r="DC88" s="143" t="str">
        <f>IFERROR(VLOOKUP($B88,'Benchmark Data'!$B:$AAA,DC$1,FALSE)/VLOOKUP($B87,'Benchmark Data'!$B:$AAA,DC$1,FALSE)*DC89,"")</f>
        <v/>
      </c>
      <c r="DD88" s="143" t="str">
        <f>IFERROR(VLOOKUP($B88,'Benchmark Data'!$B:$AAA,DD$1,FALSE)/VLOOKUP($B87,'Benchmark Data'!$B:$AAA,DD$1,FALSE)*DD89,"")</f>
        <v/>
      </c>
      <c r="DE88" s="143" t="str">
        <f>IFERROR(VLOOKUP($B88,'Benchmark Data'!$B:$AAA,DE$1,FALSE)/VLOOKUP($B87,'Benchmark Data'!$B:$AAA,DE$1,FALSE)*DE89,"")</f>
        <v/>
      </c>
      <c r="DF88" s="143" t="str">
        <f>IFERROR(VLOOKUP($B88,'Benchmark Data'!$B:$AAA,DF$1,FALSE)/VLOOKUP($B87,'Benchmark Data'!$B:$AAA,DF$1,FALSE)*DF89,"")</f>
        <v/>
      </c>
      <c r="DG88" s="143" t="str">
        <f>IFERROR(VLOOKUP($B88,'Benchmark Data'!$B:$AAA,DG$1,FALSE)/VLOOKUP($B87,'Benchmark Data'!$B:$AAA,DG$1,FALSE)*DG89,"")</f>
        <v/>
      </c>
      <c r="DH88" s="143" t="str">
        <f>IFERROR(VLOOKUP($B88,'Benchmark Data'!$B:$AAA,DH$1,FALSE)/VLOOKUP($B87,'Benchmark Data'!$B:$AAA,DH$1,FALSE)*DH89,"")</f>
        <v/>
      </c>
      <c r="DI88" s="143" t="str">
        <f>IFERROR(VLOOKUP($B88,'Benchmark Data'!$B:$AAA,DI$1,FALSE)/VLOOKUP($B87,'Benchmark Data'!$B:$AAA,DI$1,FALSE)*DI89,"")</f>
        <v/>
      </c>
    </row>
    <row r="89" spans="1:113">
      <c r="A89" s="94">
        <f t="shared" si="35"/>
        <v>112</v>
      </c>
      <c r="B89" s="168">
        <f t="shared" si="36"/>
        <v>42674</v>
      </c>
      <c r="C89" s="143">
        <f>IFERROR(VLOOKUP($B89,'Benchmark Data'!$B:$FF,C$1,FALSE)/VLOOKUP($B88,'Benchmark Data'!$B:$FF,C$1,FALSE)*C90,"")</f>
        <v>6.9573625323392845</v>
      </c>
      <c r="D89" s="143" t="str">
        <f>IFERROR(VLOOKUP($B89,'Benchmark Data'!$B:$FF,D$1,FALSE)/VLOOKUP($B88,'Benchmark Data'!$B:$FF,D$1,FALSE)*D90,"")</f>
        <v/>
      </c>
      <c r="E89" s="143" t="str">
        <f>IFERROR(VLOOKUP($B89,'Benchmark Data'!$B:$FF,E$1,FALSE)/VLOOKUP($B88,'Benchmark Data'!$B:$FF,E$1,FALSE)*E90,"")</f>
        <v/>
      </c>
      <c r="F89" s="143" t="str">
        <f>IFERROR(VLOOKUP($B89,'Benchmark Data'!$B:$FF,F$1,FALSE)/VLOOKUP($B88,'Benchmark Data'!$B:$FF,F$1,FALSE)*F90,"")</f>
        <v/>
      </c>
      <c r="G89" s="143" t="str">
        <f>IFERROR(VLOOKUP($B89,'Benchmark Data'!$B:$FF,G$1,FALSE)/VLOOKUP($B88,'Benchmark Data'!$B:$FF,G$1,FALSE)*G90,"")</f>
        <v/>
      </c>
      <c r="H89" s="143" t="str">
        <f>IFERROR(VLOOKUP($B89,'Benchmark Data'!$B:$FF,H$1,FALSE)/VLOOKUP($B88,'Benchmark Data'!$B:$FF,H$1,FALSE)*H90,"")</f>
        <v/>
      </c>
      <c r="I89" s="143" t="str">
        <f>IFERROR(VLOOKUP($B89,'Benchmark Data'!$B:$FF,I$1,FALSE)/VLOOKUP($B88,'Benchmark Data'!$B:$FF,I$1,FALSE)*I90,"")</f>
        <v/>
      </c>
      <c r="J89" s="143" t="str">
        <f>IFERROR(VLOOKUP($B89,'Benchmark Data'!$B:$FF,J$1,FALSE)/VLOOKUP($B88,'Benchmark Data'!$B:$FF,J$1,FALSE)*J90,"")</f>
        <v/>
      </c>
      <c r="K89" s="156" t="str">
        <f>IFERROR(VLOOKUP($B89,'Benchmark Data'!$B:$FF,K$1,FALSE)*K90,"")</f>
        <v/>
      </c>
      <c r="L89" s="156" t="str">
        <f>IFERROR(VLOOKUP($B89,'Benchmark Data'!$B:$FF,L$1,FALSE)*L90,"")</f>
        <v/>
      </c>
      <c r="M89" s="156" t="str">
        <f>IFERROR(VLOOKUP($B89,'Benchmark Data'!$B:$FF,M$1,FALSE)*M90,"")</f>
        <v/>
      </c>
      <c r="N89" s="143" t="str">
        <f>IFERROR(VLOOKUP($B89,'Benchmark Data'!$B:$FF,N$1,FALSE)/VLOOKUP($B88,'Benchmark Data'!$B:$FF,N$1,FALSE)*N90,"")</f>
        <v/>
      </c>
      <c r="O89" s="143">
        <f>IFERROR(VLOOKUP($B89,'Benchmark Data'!$B:$FF,O$1,FALSE)/VLOOKUP($B88,'Benchmark Data'!$B:$FF,O$1,FALSE)*O90,"")</f>
        <v>2.0403771157829009</v>
      </c>
      <c r="P89" s="143">
        <f>IFERROR(VLOOKUP($B89,'Benchmark Data'!$B:$FF,P$1,FALSE)/VLOOKUP($B88,'Benchmark Data'!$B:$FF,P$1,FALSE)*P90,"")</f>
        <v>1.9675332695865846</v>
      </c>
      <c r="Q89" s="156">
        <f>IFERROR(VLOOKUP($B89,'Benchmark Data'!$B:$FF,Q$1,FALSE)*Q90,"")</f>
        <v>2.3299491188307768</v>
      </c>
      <c r="R89" s="156">
        <f>IFERROR(VLOOKUP($B89,'Benchmark Data'!$B:$FF,R$1,FALSE)*R90,"")</f>
        <v>2.3299491188307768</v>
      </c>
      <c r="S89" s="156">
        <f>IFERROR(VLOOKUP($B89,'Benchmark Data'!$B:$FF,S$1,FALSE)*S90,"")</f>
        <v>2.3299491188307768</v>
      </c>
      <c r="T89" s="156">
        <f>IFERROR(VLOOKUP($B89,'Benchmark Data'!$B:$FF,T$1,FALSE)*T90,"")</f>
        <v>2.3299491188307768</v>
      </c>
      <c r="U89" s="156">
        <f>IFERROR(VLOOKUP($B89,'Benchmark Data'!$B:$FF,U$1,FALSE)*U90,"")</f>
        <v>2.3299491188307768</v>
      </c>
      <c r="V89" s="143">
        <f>IFERROR(VLOOKUP($B89,'Benchmark Data'!$B:$FF,V$1,FALSE)/VLOOKUP($B88,'Benchmark Data'!$B:$FF,V$1,FALSE)*V90,"")</f>
        <v>2.8666688910973632</v>
      </c>
      <c r="W89" s="143">
        <f>IFERROR(VLOOKUP($B89,'Benchmark Data'!$B:$FF,W$1,FALSE)/VLOOKUP($B88,'Benchmark Data'!$B:$FF,W$1,FALSE)*W90,"")</f>
        <v>2.8666688910973632</v>
      </c>
      <c r="X89" s="143">
        <f>IFERROR(VLOOKUP($B89,'Benchmark Data'!$B:$FF,X$1,FALSE)/VLOOKUP($B88,'Benchmark Data'!$B:$FF,X$1,FALSE)*X90,"")</f>
        <v>2.8666688910973632</v>
      </c>
      <c r="Y89" s="143">
        <f>IFERROR(VLOOKUP($B89,'Benchmark Data'!$B:$FF,Y$1,FALSE)/VLOOKUP($B88,'Benchmark Data'!$B:$FF,Y$1,FALSE)*Y90,"")</f>
        <v>2.8666688910973632</v>
      </c>
      <c r="Z89" s="143">
        <f>IFERROR(VLOOKUP($B89,'Benchmark Data'!$B:$FF,Z$1,FALSE)/VLOOKUP($B88,'Benchmark Data'!$B:$FF,Z$1,FALSE)*Z90,"")</f>
        <v>2.8666688910973632</v>
      </c>
      <c r="AA89" s="143">
        <f>IFERROR(VLOOKUP($B89,'Benchmark Data'!$B:$FF,AA$1,FALSE)/VLOOKUP($B88,'Benchmark Data'!$B:$FF,AA$1,FALSE)*AA90,"")</f>
        <v>3.4256123272339223</v>
      </c>
      <c r="AB89" s="143" t="str">
        <f>IFERROR(VLOOKUP($B89,'Benchmark Data'!$B:$FF,AB$1,FALSE)/VLOOKUP($B88,'Benchmark Data'!$B:$FF,AB$1,FALSE)*AB90,"")</f>
        <v/>
      </c>
      <c r="AC89" s="143">
        <f>IFERROR(VLOOKUP($B89,'Benchmark Data'!$B:$FF,AC$1,FALSE)/VLOOKUP($B88,'Benchmark Data'!$B:$FF,AC$1,FALSE)*AC90,"")</f>
        <v>3.4256123272339223</v>
      </c>
      <c r="AD89" s="143" t="str">
        <f>IFERROR(VLOOKUP($B89,'Benchmark Data'!$B:$FF,AD$1,FALSE)/VLOOKUP($B88,'Benchmark Data'!$B:$FF,AD$1,FALSE)*AD90,"")</f>
        <v/>
      </c>
      <c r="AE89" s="143" t="str">
        <f>IFERROR(VLOOKUP($B89,'Benchmark Data'!$B:$FF,AE$1,FALSE)/VLOOKUP($B88,'Benchmark Data'!$B:$FF,AE$1,FALSE)*AE90,"")</f>
        <v/>
      </c>
      <c r="AF89" s="143">
        <f>IFERROR(VLOOKUP($B89,'Benchmark Data'!$B:$FF,AF$1,FALSE)/VLOOKUP($B88,'Benchmark Data'!$B:$FF,AF$1,FALSE)*AF90,"")</f>
        <v>2.2446475019169752</v>
      </c>
      <c r="AG89" s="143" t="str">
        <f>IFERROR(VLOOKUP($B89,'Benchmark Data'!$B:$FF,AG$1,FALSE)/VLOOKUP($B88,'Benchmark Data'!$B:$FF,AG$1,FALSE)*AG90,"")</f>
        <v/>
      </c>
      <c r="AH89" s="143" t="str">
        <f>IFERROR(VLOOKUP($B89,'Benchmark Data'!$B:$FF,AH$1,FALSE)/VLOOKUP($B88,'Benchmark Data'!$B:$FF,AH$1,FALSE)*AH90,"")</f>
        <v/>
      </c>
      <c r="AI89" s="143" t="str">
        <f>IFERROR(VLOOKUP($B89,'Benchmark Data'!$B:$FF,AI$1,FALSE)/VLOOKUP($B88,'Benchmark Data'!$B:$FF,AI$1,FALSE)*AI90,"")</f>
        <v/>
      </c>
      <c r="AJ89" s="143" t="str">
        <f>IFERROR(VLOOKUP($B89,'Benchmark Data'!$B:$FF,AJ$1,FALSE)/VLOOKUP($B88,'Benchmark Data'!$B:$FF,AJ$1,FALSE)*AJ90,"")</f>
        <v/>
      </c>
      <c r="AK89" s="143" t="str">
        <f>IFERROR(VLOOKUP($B89,'Benchmark Data'!$B:$FF,AK$1,FALSE)/VLOOKUP($B88,'Benchmark Data'!$B:$FF,AK$1,FALSE)*AK90,"")</f>
        <v/>
      </c>
      <c r="AL89" s="143" t="str">
        <f>IFERROR(VLOOKUP($B89,'Benchmark Data'!$B:$FF,AL$1,FALSE)/VLOOKUP($B88,'Benchmark Data'!$B:$FF,AL$1,FALSE)*AL90,"")</f>
        <v/>
      </c>
      <c r="AM89" s="143" t="str">
        <f>IFERROR(VLOOKUP($B89,'Benchmark Data'!$B:$FF,AM$1,FALSE)/VLOOKUP($B88,'Benchmark Data'!$B:$FF,AM$1,FALSE)*AM90,"")</f>
        <v/>
      </c>
      <c r="AN89" s="143" t="str">
        <f>IFERROR(VLOOKUP($B89,'Benchmark Data'!$B:$FF,AN$1,FALSE)/VLOOKUP($B88,'Benchmark Data'!$B:$FF,AN$1,FALSE)*AN90,"")</f>
        <v/>
      </c>
      <c r="AO89" s="143" t="str">
        <f>IFERROR(VLOOKUP($B89,'Benchmark Data'!$B:$FF,AO$1,FALSE)/VLOOKUP($B88,'Benchmark Data'!$B:$FF,AO$1,FALSE)*AO90,"")</f>
        <v/>
      </c>
      <c r="AP89" s="143" t="str">
        <f>IFERROR(VLOOKUP($B89,'Benchmark Data'!$B:$FF,AP$1,FALSE)/VLOOKUP($B88,'Benchmark Data'!$B:$FF,AP$1,FALSE)*AP90,"")</f>
        <v/>
      </c>
      <c r="AQ89" s="143" t="str">
        <f>IFERROR(VLOOKUP($B89,'Benchmark Data'!$B:$FF,AQ$1,FALSE)/VLOOKUP($B88,'Benchmark Data'!$B:$FF,AQ$1,FALSE)*AQ90,"")</f>
        <v/>
      </c>
      <c r="AR89" s="143" t="str">
        <f>IFERROR(VLOOKUP($B89,'Benchmark Data'!$B:$FF,AR$1,FALSE)/VLOOKUP($B88,'Benchmark Data'!$B:$FF,AR$1,FALSE)*AR90,"")</f>
        <v/>
      </c>
      <c r="AS89" s="143" t="str">
        <f>IFERROR(VLOOKUP($B89,'Benchmark Data'!$B:$FF,AS$1,FALSE)/VLOOKUP($B88,'Benchmark Data'!$B:$FF,AS$1,FALSE)*AS90,"")</f>
        <v/>
      </c>
      <c r="AT89" s="143" t="str">
        <f>IFERROR(VLOOKUP($B89,'Benchmark Data'!$B:$FF,AT$1,FALSE)/VLOOKUP($B88,'Benchmark Data'!$B:$FF,AT$1,FALSE)*AT90,"")</f>
        <v/>
      </c>
      <c r="AU89" s="143" t="str">
        <f>IFERROR(VLOOKUP($B89,'Benchmark Data'!$B:$FF,AU$1,FALSE)/VLOOKUP($B88,'Benchmark Data'!$B:$FF,AU$1,FALSE)*AU90,"")</f>
        <v/>
      </c>
      <c r="AV89" s="143" t="str">
        <f>IFERROR(VLOOKUP($B89,'Benchmark Data'!$B:$FF,AV$1,FALSE)/VLOOKUP($B88,'Benchmark Data'!$B:$FF,AV$1,FALSE)*AV90,"")</f>
        <v/>
      </c>
      <c r="AW89" s="143" t="str">
        <f>IFERROR(VLOOKUP($B89,'Benchmark Data'!$B:$FF,AW$1,FALSE)/VLOOKUP($B88,'Benchmark Data'!$B:$FF,AW$1,FALSE)*AW90,"")</f>
        <v/>
      </c>
      <c r="AX89" s="143" t="str">
        <f>IFERROR(VLOOKUP($B89,'Benchmark Data'!$B:$FF,AX$1,FALSE)/VLOOKUP($B88,'Benchmark Data'!$B:$FF,AX$1,FALSE)*AX90,"")</f>
        <v/>
      </c>
      <c r="AY89" s="143" t="str">
        <f>IFERROR(VLOOKUP($B89,'Benchmark Data'!$B:$FF,AY$1,FALSE)/VLOOKUP($B88,'Benchmark Data'!$B:$FF,AY$1,FALSE)*AY90,"")</f>
        <v/>
      </c>
      <c r="AZ89" s="156" t="str">
        <f>IFERROR(VLOOKUP($B89,'Benchmark Data'!$B:$FF,AZ$1,FALSE)*AZ90,"")</f>
        <v/>
      </c>
      <c r="BA89" s="156" t="str">
        <f>IFERROR(VLOOKUP($B89,'Benchmark Data'!$B:$FF,BA$1,FALSE)*BA90,"")</f>
        <v/>
      </c>
      <c r="BB89" s="143" t="str">
        <f>IFERROR(VLOOKUP($B89,'Benchmark Data'!$B:$FF,BB$1,FALSE)/VLOOKUP($B88,'Benchmark Data'!$B:$FF,BB$1,FALSE)*BB90,"")</f>
        <v/>
      </c>
      <c r="BC89" s="143" t="str">
        <f>IFERROR(VLOOKUP($B89,'Benchmark Data'!$B:$FF,BC$1,FALSE)/VLOOKUP($B88,'Benchmark Data'!$B:$FF,BC$1,FALSE)*BC90,"")</f>
        <v/>
      </c>
      <c r="BD89" s="143" t="str">
        <f>IFERROR(VLOOKUP($B89,'Benchmark Data'!$B:$FF,BD$1,FALSE)/VLOOKUP($B88,'Benchmark Data'!$B:$FF,BD$1,FALSE)*BD90,"")</f>
        <v/>
      </c>
      <c r="BE89" s="143" t="str">
        <f>IFERROR(VLOOKUP($B89,'Benchmark Data'!$B:$FF,BE$1,FALSE)/VLOOKUP($B88,'Benchmark Data'!$B:$FF,BE$1,FALSE)*BE90,"")</f>
        <v/>
      </c>
      <c r="BF89" s="143" t="str">
        <f>IFERROR(VLOOKUP($B89,'Benchmark Data'!$B:$FF,BF$1,FALSE)/VLOOKUP($B88,'Benchmark Data'!$B:$FF,BF$1,FALSE)*BF90,"")</f>
        <v/>
      </c>
      <c r="BG89" s="143" t="str">
        <f>IFERROR(VLOOKUP($B89,'Benchmark Data'!$B:$FF,BG$1,FALSE)/VLOOKUP($B88,'Benchmark Data'!$B:$FF,BG$1,FALSE)*BG90,"")</f>
        <v/>
      </c>
      <c r="BH89" s="143" t="str">
        <f>IFERROR(VLOOKUP($B89,'Benchmark Data'!$B:$FF,BH$1,FALSE)/VLOOKUP($B88,'Benchmark Data'!$B:$FF,BH$1,FALSE)*BH90,"")</f>
        <v/>
      </c>
      <c r="BI89" s="143" t="str">
        <f>IFERROR(VLOOKUP($B89,'Benchmark Data'!$B:$FF,BI$1,FALSE)/VLOOKUP($B88,'Benchmark Data'!$B:$FF,BI$1,FALSE)*BI90,"")</f>
        <v/>
      </c>
      <c r="BJ89" s="143" t="str">
        <f>IFERROR(VLOOKUP($B89,'Benchmark Data'!$B:$FF,BJ$1,FALSE)/VLOOKUP($B88,'Benchmark Data'!$B:$FF,BJ$1,FALSE)*BJ90,"")</f>
        <v/>
      </c>
      <c r="BK89" s="143" t="str">
        <f>IFERROR(VLOOKUP($B89,'Benchmark Data'!$B:$FF,BK$1,FALSE)/VLOOKUP($B88,'Benchmark Data'!$B:$FF,BK$1,FALSE)*BK90,"")</f>
        <v/>
      </c>
      <c r="BL89" s="143" t="str">
        <f>IFERROR(VLOOKUP($B89,'Benchmark Data'!$B:$FF,BL$1,FALSE)/VLOOKUP($B88,'Benchmark Data'!$B:$FF,BL$1,FALSE)*BL90,"")</f>
        <v/>
      </c>
      <c r="BM89" s="143" t="str">
        <f>IFERROR(VLOOKUP($B89,'Benchmark Data'!$B:$FF,BM$1,FALSE)/VLOOKUP($B88,'Benchmark Data'!$B:$FF,BM$1,FALSE)*BM90,"")</f>
        <v/>
      </c>
      <c r="BN89" s="143" t="str">
        <f>IFERROR(VLOOKUP($B89,'Benchmark Data'!$B:$FF,BN$1,FALSE)/VLOOKUP($B88,'Benchmark Data'!$B:$FF,BN$1,FALSE)*BN90,"")</f>
        <v/>
      </c>
      <c r="BO89" s="143" t="str">
        <f>IFERROR(VLOOKUP($B89,'Benchmark Data'!$B:$FF,BO$1,FALSE)/VLOOKUP($B88,'Benchmark Data'!$B:$FF,BO$1,FALSE)*BO90,"")</f>
        <v/>
      </c>
      <c r="BP89" s="143" t="str">
        <f>IFERROR(VLOOKUP($B89,'Benchmark Data'!$B:$FF,BP$1,FALSE)/VLOOKUP($B88,'Benchmark Data'!$B:$FF,BP$1,FALSE)*BP90,"")</f>
        <v/>
      </c>
      <c r="BQ89" s="143" t="str">
        <f>IFERROR(VLOOKUP($B89,'Benchmark Data'!$B:$FF,BQ$1,FALSE)/VLOOKUP($B88,'Benchmark Data'!$B:$FF,BQ$1,FALSE)*BQ90,"")</f>
        <v/>
      </c>
      <c r="BR89" s="143" t="str">
        <f>IFERROR(VLOOKUP($B89,'Benchmark Data'!$B:$FF,BR$1,FALSE)/VLOOKUP($B88,'Benchmark Data'!$B:$FF,BR$1,FALSE)*BR90,"")</f>
        <v/>
      </c>
      <c r="BS89" s="143" t="str">
        <f>IFERROR(VLOOKUP($B89,'Benchmark Data'!$B:$FF,BS$1,FALSE)/VLOOKUP($B88,'Benchmark Data'!$B:$FF,BS$1,FALSE)*BS90,"")</f>
        <v/>
      </c>
      <c r="BT89" s="143" t="str">
        <f>IFERROR(VLOOKUP($B89,'Benchmark Data'!$B:$FF,BT$1,FALSE)/VLOOKUP($B88,'Benchmark Data'!$B:$FF,BT$1,FALSE)*BT90,"")</f>
        <v/>
      </c>
      <c r="BU89" s="143" t="str">
        <f>IFERROR(VLOOKUP($B89,'Benchmark Data'!$B:$FF,BU$1,FALSE)/VLOOKUP($B88,'Benchmark Data'!$B:$FF,BU$1,FALSE)*BU90,"")</f>
        <v/>
      </c>
      <c r="BV89" s="143" t="str">
        <f>IFERROR(VLOOKUP($B89,'Benchmark Data'!$B:$FF,BV$1,FALSE)/VLOOKUP($B88,'Benchmark Data'!$B:$FF,BV$1,FALSE)*BV90,"")</f>
        <v/>
      </c>
      <c r="BW89" s="143" t="str">
        <f>IFERROR(VLOOKUP($B89,'Benchmark Data'!$B:$FF,BW$1,FALSE)/VLOOKUP($B88,'Benchmark Data'!$B:$FF,BW$1,FALSE)*BW90,"")</f>
        <v/>
      </c>
      <c r="BX89" s="143" t="str">
        <f>IFERROR(VLOOKUP($B89,'Benchmark Data'!$B:$FF,BX$1,FALSE)/VLOOKUP($B88,'Benchmark Data'!$B:$FF,BX$1,FALSE)*BX90,"")</f>
        <v/>
      </c>
      <c r="BY89" s="143" t="str">
        <f>IFERROR(VLOOKUP($B89,'Benchmark Data'!$B:$FF,BY$1,FALSE)/VLOOKUP($B88,'Benchmark Data'!$B:$FF,BY$1,FALSE)*BY90,"")</f>
        <v/>
      </c>
      <c r="BZ89" s="143" t="str">
        <f>IFERROR(VLOOKUP($B89,'Benchmark Data'!$B:$FF,BZ$1,FALSE)/VLOOKUP($B88,'Benchmark Data'!$B:$FF,BZ$1,FALSE)*BZ90,"")</f>
        <v/>
      </c>
      <c r="CA89" s="143" t="str">
        <f>IFERROR(VLOOKUP($B89,'Benchmark Data'!$B:$FF,CA$1,FALSE)/VLOOKUP($B88,'Benchmark Data'!$B:$FF,CA$1,FALSE)*CA90,"")</f>
        <v/>
      </c>
      <c r="CB89" s="143" t="str">
        <f>IFERROR(VLOOKUP($B89,'Benchmark Data'!$B:$FF,CB$1,FALSE)/VLOOKUP($B88,'Benchmark Data'!$B:$FF,CB$1,FALSE)*CB90,"")</f>
        <v/>
      </c>
      <c r="CC89" s="143" t="str">
        <f>IFERROR(VLOOKUP($B89,'Benchmark Data'!$B:$FF,CC$1,FALSE)/VLOOKUP($B88,'Benchmark Data'!$B:$FF,CC$1,FALSE)*CC90,"")</f>
        <v/>
      </c>
      <c r="CD89" s="143" t="str">
        <f>IFERROR(VLOOKUP($B89,'Benchmark Data'!$B:$FF,CD$1,FALSE)/VLOOKUP($B88,'Benchmark Data'!$B:$FF,CD$1,FALSE)*CD90,"")</f>
        <v/>
      </c>
      <c r="CE89" s="143" t="str">
        <f>IFERROR(VLOOKUP($B89,'Benchmark Data'!$B:$FF,CE$1,FALSE)/VLOOKUP($B88,'Benchmark Data'!$B:$FF,CE$1,FALSE)*CE90,"")</f>
        <v/>
      </c>
      <c r="CF89" s="143" t="str">
        <f>IFERROR(VLOOKUP($B89,'Benchmark Data'!$B:$FF,CF$1,FALSE)/VLOOKUP($B88,'Benchmark Data'!$B:$FF,CF$1,FALSE)*CF90,"")</f>
        <v/>
      </c>
      <c r="CG89" s="143" t="str">
        <f>IFERROR(VLOOKUP($B89,'Benchmark Data'!$B:$FF,CG$1,FALSE)/VLOOKUP($B88,'Benchmark Data'!$B:$FF,CG$1,FALSE)*CG90,"")</f>
        <v/>
      </c>
      <c r="CH89" s="156" t="str">
        <f>IFERROR(VLOOKUP($B89,'Benchmark Data'!$B:$FF,CH$1,FALSE)*CH90,"")</f>
        <v/>
      </c>
      <c r="CI89" s="143" t="str">
        <f>IFERROR(VLOOKUP($B89,'Benchmark Data'!$B:$FF,CI$1,FALSE)/VLOOKUP($B88,'Benchmark Data'!$B:$FF,CI$1,FALSE)*CI90,"")</f>
        <v/>
      </c>
      <c r="CJ89" s="143" t="str">
        <f>IFERROR(VLOOKUP($B89,'Benchmark Data'!$B:$FF,CJ$1,FALSE)/VLOOKUP($B88,'Benchmark Data'!$B:$FF,CJ$1,FALSE)*CJ90,"")</f>
        <v/>
      </c>
      <c r="CK89" s="143" t="str">
        <f>IFERROR(VLOOKUP($B89,'Benchmark Data'!$B:$FF,CK$1,FALSE)/VLOOKUP($B88,'Benchmark Data'!$B:$FF,CK$1,FALSE)*CK90,"")</f>
        <v/>
      </c>
      <c r="CL89" s="143" t="str">
        <f>IFERROR(VLOOKUP($B89,'Benchmark Data'!$B:$AAA,CL$1,FALSE)/VLOOKUP($B88,'Benchmark Data'!$B:$AAA,CL$1,FALSE)*CL90,"")</f>
        <v/>
      </c>
      <c r="CM89" s="143" t="str">
        <f>IFERROR(VLOOKUP($B89,'Benchmark Data'!$B:$AAA,CM$1,FALSE)/VLOOKUP($B88,'Benchmark Data'!$B:$AAA,CM$1,FALSE)*CM90,"")</f>
        <v/>
      </c>
      <c r="CN89" s="143" t="str">
        <f>IFERROR(VLOOKUP($B89,'Benchmark Data'!$B:$AAA,CN$1,FALSE)/VLOOKUP($B88,'Benchmark Data'!$B:$AAA,CN$1,FALSE)*CN90,"")</f>
        <v/>
      </c>
      <c r="CO89" s="143" t="str">
        <f>IFERROR(VLOOKUP($B89,'Benchmark Data'!$B:$AAA,CO$1,FALSE)/VLOOKUP($B88,'Benchmark Data'!$B:$AAA,CO$1,FALSE)*CO90,"")</f>
        <v/>
      </c>
      <c r="CP89" s="143" t="str">
        <f>IFERROR(VLOOKUP($B89,'Benchmark Data'!$B:$AAA,CP$1,FALSE)/VLOOKUP($B88,'Benchmark Data'!$B:$AAA,CP$1,FALSE)*CP90,"")</f>
        <v/>
      </c>
      <c r="CQ89" s="143" t="str">
        <f>IFERROR(VLOOKUP($B89,'Benchmark Data'!$B:$AAA,CQ$1,FALSE)/VLOOKUP($B88,'Benchmark Data'!$B:$AAA,CQ$1,FALSE)*CQ90,"")</f>
        <v/>
      </c>
      <c r="CR89" s="143" t="str">
        <f>IFERROR(VLOOKUP($B89,'Benchmark Data'!$B:$AAA,CR$1,FALSE)/VLOOKUP($B88,'Benchmark Data'!$B:$AAA,CR$1,FALSE)*CR90,"")</f>
        <v/>
      </c>
      <c r="CS89" s="143" t="str">
        <f>IFERROR(VLOOKUP($B89,'Benchmark Data'!$B:$AAA,CS$1,FALSE)/VLOOKUP($B88,'Benchmark Data'!$B:$AAA,CS$1,FALSE)*CS90,"")</f>
        <v/>
      </c>
      <c r="CT89" s="143" t="str">
        <f>IFERROR(VLOOKUP($B89,'Benchmark Data'!$B:$AAA,CT$1,FALSE)/VLOOKUP($B88,'Benchmark Data'!$B:$AAA,CT$1,FALSE)*CT90,"")</f>
        <v/>
      </c>
      <c r="CU89" s="143" t="str">
        <f>IFERROR(VLOOKUP($B89,'Benchmark Data'!$B:$AAA,CU$1,FALSE)/VLOOKUP($B88,'Benchmark Data'!$B:$AAA,CU$1,FALSE)*CU90,"")</f>
        <v/>
      </c>
      <c r="CV89" s="143" t="str">
        <f>IFERROR(VLOOKUP($B89,'Benchmark Data'!$B:$AAA,CV$1,FALSE)/VLOOKUP($B88,'Benchmark Data'!$B:$AAA,CV$1,FALSE)*CV90,"")</f>
        <v/>
      </c>
      <c r="CW89" s="143" t="str">
        <f>IFERROR(VLOOKUP($B89,'Benchmark Data'!$B:$AAA,CW$1,FALSE)/VLOOKUP($B88,'Benchmark Data'!$B:$AAA,CW$1,FALSE)*CW90,"")</f>
        <v/>
      </c>
      <c r="CX89" s="143" t="str">
        <f>IFERROR(VLOOKUP($B89,'Benchmark Data'!$B:$AAA,CX$1,FALSE)/VLOOKUP($B88,'Benchmark Data'!$B:$AAA,CX$1,FALSE)*CX90,"")</f>
        <v/>
      </c>
      <c r="CY89" s="143" t="str">
        <f>IFERROR(VLOOKUP($B89,'Benchmark Data'!$B:$AAA,CY$1,FALSE)/VLOOKUP($B88,'Benchmark Data'!$B:$AAA,CY$1,FALSE)*CY90,"")</f>
        <v/>
      </c>
      <c r="CZ89" s="143" t="str">
        <f>IFERROR(VLOOKUP($B89,'Benchmark Data'!$B:$AAA,CZ$1,FALSE)/VLOOKUP($B88,'Benchmark Data'!$B:$AAA,CZ$1,FALSE)*CZ90,"")</f>
        <v/>
      </c>
      <c r="DA89" s="143" t="str">
        <f>IFERROR(VLOOKUP($B89,'Benchmark Data'!$B:$AAA,DA$1,FALSE)/VLOOKUP($B88,'Benchmark Data'!$B:$AAA,DA$1,FALSE)*DA90,"")</f>
        <v/>
      </c>
      <c r="DB89" s="143" t="str">
        <f>IFERROR(VLOOKUP($B89,'Benchmark Data'!$B:$AAA,DB$1,FALSE)/VLOOKUP($B88,'Benchmark Data'!$B:$AAA,DB$1,FALSE)*DB90,"")</f>
        <v/>
      </c>
      <c r="DC89" s="143" t="str">
        <f>IFERROR(VLOOKUP($B89,'Benchmark Data'!$B:$AAA,DC$1,FALSE)/VLOOKUP($B88,'Benchmark Data'!$B:$AAA,DC$1,FALSE)*DC90,"")</f>
        <v/>
      </c>
      <c r="DD89" s="143" t="str">
        <f>IFERROR(VLOOKUP($B89,'Benchmark Data'!$B:$AAA,DD$1,FALSE)/VLOOKUP($B88,'Benchmark Data'!$B:$AAA,DD$1,FALSE)*DD90,"")</f>
        <v/>
      </c>
      <c r="DE89" s="143" t="str">
        <f>IFERROR(VLOOKUP($B89,'Benchmark Data'!$B:$AAA,DE$1,FALSE)/VLOOKUP($B88,'Benchmark Data'!$B:$AAA,DE$1,FALSE)*DE90,"")</f>
        <v/>
      </c>
      <c r="DF89" s="143" t="str">
        <f>IFERROR(VLOOKUP($B89,'Benchmark Data'!$B:$AAA,DF$1,FALSE)/VLOOKUP($B88,'Benchmark Data'!$B:$AAA,DF$1,FALSE)*DF90,"")</f>
        <v/>
      </c>
      <c r="DG89" s="143" t="str">
        <f>IFERROR(VLOOKUP($B89,'Benchmark Data'!$B:$AAA,DG$1,FALSE)/VLOOKUP($B88,'Benchmark Data'!$B:$AAA,DG$1,FALSE)*DG90,"")</f>
        <v/>
      </c>
      <c r="DH89" s="143" t="str">
        <f>IFERROR(VLOOKUP($B89,'Benchmark Data'!$B:$AAA,DH$1,FALSE)/VLOOKUP($B88,'Benchmark Data'!$B:$AAA,DH$1,FALSE)*DH90,"")</f>
        <v/>
      </c>
      <c r="DI89" s="143" t="str">
        <f>IFERROR(VLOOKUP($B89,'Benchmark Data'!$B:$AAA,DI$1,FALSE)/VLOOKUP($B88,'Benchmark Data'!$B:$AAA,DI$1,FALSE)*DI90,"")</f>
        <v/>
      </c>
    </row>
    <row r="90" spans="1:113">
      <c r="A90" s="94">
        <f t="shared" si="35"/>
        <v>111</v>
      </c>
      <c r="B90" s="168">
        <f t="shared" si="36"/>
        <v>42704</v>
      </c>
      <c r="C90" s="143">
        <f>IFERROR(VLOOKUP($B90,'Benchmark Data'!$B:$FF,C$1,FALSE)/VLOOKUP($B89,'Benchmark Data'!$B:$FF,C$1,FALSE)*C91,"")</f>
        <v>6.9415546442286482</v>
      </c>
      <c r="D90" s="143" t="str">
        <f>IFERROR(VLOOKUP($B90,'Benchmark Data'!$B:$FF,D$1,FALSE)/VLOOKUP($B89,'Benchmark Data'!$B:$FF,D$1,FALSE)*D91,"")</f>
        <v/>
      </c>
      <c r="E90" s="143" t="str">
        <f>IFERROR(VLOOKUP($B90,'Benchmark Data'!$B:$FF,E$1,FALSE)/VLOOKUP($B89,'Benchmark Data'!$B:$FF,E$1,FALSE)*E91,"")</f>
        <v/>
      </c>
      <c r="F90" s="143" t="str">
        <f>IFERROR(VLOOKUP($B90,'Benchmark Data'!$B:$FF,F$1,FALSE)/VLOOKUP($B89,'Benchmark Data'!$B:$FF,F$1,FALSE)*F91,"")</f>
        <v/>
      </c>
      <c r="G90" s="143" t="str">
        <f>IFERROR(VLOOKUP($B90,'Benchmark Data'!$B:$FF,G$1,FALSE)/VLOOKUP($B89,'Benchmark Data'!$B:$FF,G$1,FALSE)*G91,"")</f>
        <v/>
      </c>
      <c r="H90" s="143" t="str">
        <f>IFERROR(VLOOKUP($B90,'Benchmark Data'!$B:$FF,H$1,FALSE)/VLOOKUP($B89,'Benchmark Data'!$B:$FF,H$1,FALSE)*H91,"")</f>
        <v/>
      </c>
      <c r="I90" s="143" t="str">
        <f>IFERROR(VLOOKUP($B90,'Benchmark Data'!$B:$FF,I$1,FALSE)/VLOOKUP($B89,'Benchmark Data'!$B:$FF,I$1,FALSE)*I91,"")</f>
        <v/>
      </c>
      <c r="J90" s="143" t="str">
        <f>IFERROR(VLOOKUP($B90,'Benchmark Data'!$B:$FF,J$1,FALSE)/VLOOKUP($B89,'Benchmark Data'!$B:$FF,J$1,FALSE)*J91,"")</f>
        <v/>
      </c>
      <c r="K90" s="156" t="str">
        <f>IFERROR(VLOOKUP($B90,'Benchmark Data'!$B:$FF,K$1,FALSE)*K91,"")</f>
        <v/>
      </c>
      <c r="L90" s="156" t="str">
        <f>IFERROR(VLOOKUP($B90,'Benchmark Data'!$B:$FF,L$1,FALSE)*L91,"")</f>
        <v/>
      </c>
      <c r="M90" s="156" t="str">
        <f>IFERROR(VLOOKUP($B90,'Benchmark Data'!$B:$FF,M$1,FALSE)*M91,"")</f>
        <v/>
      </c>
      <c r="N90" s="143" t="str">
        <f>IFERROR(VLOOKUP($B90,'Benchmark Data'!$B:$FF,N$1,FALSE)/VLOOKUP($B89,'Benchmark Data'!$B:$FF,N$1,FALSE)*N91,"")</f>
        <v/>
      </c>
      <c r="O90" s="143">
        <f>IFERROR(VLOOKUP($B90,'Benchmark Data'!$B:$FF,O$1,FALSE)/VLOOKUP($B89,'Benchmark Data'!$B:$FF,O$1,FALSE)*O91,"")</f>
        <v>2.0189646573728943</v>
      </c>
      <c r="P90" s="143">
        <f>IFERROR(VLOOKUP($B90,'Benchmark Data'!$B:$FF,P$1,FALSE)/VLOOKUP($B89,'Benchmark Data'!$B:$FF,P$1,FALSE)*P91,"")</f>
        <v>1.9887091082577815</v>
      </c>
      <c r="Q90" s="156">
        <f>IFERROR(VLOOKUP($B90,'Benchmark Data'!$B:$FF,Q$1,FALSE)*Q91,"")</f>
        <v>2.327126777702953</v>
      </c>
      <c r="R90" s="156">
        <f>IFERROR(VLOOKUP($B90,'Benchmark Data'!$B:$FF,R$1,FALSE)*R91,"")</f>
        <v>2.327126777702953</v>
      </c>
      <c r="S90" s="156">
        <f>IFERROR(VLOOKUP($B90,'Benchmark Data'!$B:$FF,S$1,FALSE)*S91,"")</f>
        <v>2.327126777702953</v>
      </c>
      <c r="T90" s="156">
        <f>IFERROR(VLOOKUP($B90,'Benchmark Data'!$B:$FF,T$1,FALSE)*T91,"")</f>
        <v>2.327126777702953</v>
      </c>
      <c r="U90" s="156">
        <f>IFERROR(VLOOKUP($B90,'Benchmark Data'!$B:$FF,U$1,FALSE)*U91,"")</f>
        <v>2.327126777702953</v>
      </c>
      <c r="V90" s="143">
        <f>IFERROR(VLOOKUP($B90,'Benchmark Data'!$B:$FF,V$1,FALSE)/VLOOKUP($B89,'Benchmark Data'!$B:$FF,V$1,FALSE)*V91,"")</f>
        <v>2.8490665435350659</v>
      </c>
      <c r="W90" s="143">
        <f>IFERROR(VLOOKUP($B90,'Benchmark Data'!$B:$FF,W$1,FALSE)/VLOOKUP($B89,'Benchmark Data'!$B:$FF,W$1,FALSE)*W91,"")</f>
        <v>2.8490665435350659</v>
      </c>
      <c r="X90" s="143">
        <f>IFERROR(VLOOKUP($B90,'Benchmark Data'!$B:$FF,X$1,FALSE)/VLOOKUP($B89,'Benchmark Data'!$B:$FF,X$1,FALSE)*X91,"")</f>
        <v>2.8490665435350659</v>
      </c>
      <c r="Y90" s="143">
        <f>IFERROR(VLOOKUP($B90,'Benchmark Data'!$B:$FF,Y$1,FALSE)/VLOOKUP($B89,'Benchmark Data'!$B:$FF,Y$1,FALSE)*Y91,"")</f>
        <v>2.8490665435350659</v>
      </c>
      <c r="Z90" s="143">
        <f>IFERROR(VLOOKUP($B90,'Benchmark Data'!$B:$FF,Z$1,FALSE)/VLOOKUP($B89,'Benchmark Data'!$B:$FF,Z$1,FALSE)*Z91,"")</f>
        <v>2.8490665435350659</v>
      </c>
      <c r="AA90" s="143">
        <f>IFERROR(VLOOKUP($B90,'Benchmark Data'!$B:$FF,AA$1,FALSE)/VLOOKUP($B89,'Benchmark Data'!$B:$FF,AA$1,FALSE)*AA91,"")</f>
        <v>3.4597423764458481</v>
      </c>
      <c r="AB90" s="143" t="str">
        <f>IFERROR(VLOOKUP($B90,'Benchmark Data'!$B:$FF,AB$1,FALSE)/VLOOKUP($B89,'Benchmark Data'!$B:$FF,AB$1,FALSE)*AB91,"")</f>
        <v/>
      </c>
      <c r="AC90" s="143">
        <f>IFERROR(VLOOKUP($B90,'Benchmark Data'!$B:$FF,AC$1,FALSE)/VLOOKUP($B89,'Benchmark Data'!$B:$FF,AC$1,FALSE)*AC91,"")</f>
        <v>3.4597423764458481</v>
      </c>
      <c r="AD90" s="143" t="str">
        <f>IFERROR(VLOOKUP($B90,'Benchmark Data'!$B:$FF,AD$1,FALSE)/VLOOKUP($B89,'Benchmark Data'!$B:$FF,AD$1,FALSE)*AD91,"")</f>
        <v/>
      </c>
      <c r="AE90" s="143" t="str">
        <f>IFERROR(VLOOKUP($B90,'Benchmark Data'!$B:$FF,AE$1,FALSE)/VLOOKUP($B89,'Benchmark Data'!$B:$FF,AE$1,FALSE)*AE91,"")</f>
        <v/>
      </c>
      <c r="AF90" s="143">
        <f>IFERROR(VLOOKUP($B90,'Benchmark Data'!$B:$FF,AF$1,FALSE)/VLOOKUP($B89,'Benchmark Data'!$B:$FF,AF$1,FALSE)*AF91,"")</f>
        <v>2.4110747739018077</v>
      </c>
      <c r="AG90" s="143" t="str">
        <f>IFERROR(VLOOKUP($B90,'Benchmark Data'!$B:$FF,AG$1,FALSE)/VLOOKUP($B89,'Benchmark Data'!$B:$FF,AG$1,FALSE)*AG91,"")</f>
        <v/>
      </c>
      <c r="AH90" s="143" t="str">
        <f>IFERROR(VLOOKUP($B90,'Benchmark Data'!$B:$FF,AH$1,FALSE)/VLOOKUP($B89,'Benchmark Data'!$B:$FF,AH$1,FALSE)*AH91,"")</f>
        <v/>
      </c>
      <c r="AI90" s="143" t="str">
        <f>IFERROR(VLOOKUP($B90,'Benchmark Data'!$B:$FF,AI$1,FALSE)/VLOOKUP($B89,'Benchmark Data'!$B:$FF,AI$1,FALSE)*AI91,"")</f>
        <v/>
      </c>
      <c r="AJ90" s="143" t="str">
        <f>IFERROR(VLOOKUP($B90,'Benchmark Data'!$B:$FF,AJ$1,FALSE)/VLOOKUP($B89,'Benchmark Data'!$B:$FF,AJ$1,FALSE)*AJ91,"")</f>
        <v/>
      </c>
      <c r="AK90" s="143" t="str">
        <f>IFERROR(VLOOKUP($B90,'Benchmark Data'!$B:$FF,AK$1,FALSE)/VLOOKUP($B89,'Benchmark Data'!$B:$FF,AK$1,FALSE)*AK91,"")</f>
        <v/>
      </c>
      <c r="AL90" s="143" t="str">
        <f>IFERROR(VLOOKUP($B90,'Benchmark Data'!$B:$FF,AL$1,FALSE)/VLOOKUP($B89,'Benchmark Data'!$B:$FF,AL$1,FALSE)*AL91,"")</f>
        <v/>
      </c>
      <c r="AM90" s="143" t="str">
        <f>IFERROR(VLOOKUP($B90,'Benchmark Data'!$B:$FF,AM$1,FALSE)/VLOOKUP($B89,'Benchmark Data'!$B:$FF,AM$1,FALSE)*AM91,"")</f>
        <v/>
      </c>
      <c r="AN90" s="143" t="str">
        <f>IFERROR(VLOOKUP($B90,'Benchmark Data'!$B:$FF,AN$1,FALSE)/VLOOKUP($B89,'Benchmark Data'!$B:$FF,AN$1,FALSE)*AN91,"")</f>
        <v/>
      </c>
      <c r="AO90" s="143" t="str">
        <f>IFERROR(VLOOKUP($B90,'Benchmark Data'!$B:$FF,AO$1,FALSE)/VLOOKUP($B89,'Benchmark Data'!$B:$FF,AO$1,FALSE)*AO91,"")</f>
        <v/>
      </c>
      <c r="AP90" s="143" t="str">
        <f>IFERROR(VLOOKUP($B90,'Benchmark Data'!$B:$FF,AP$1,FALSE)/VLOOKUP($B89,'Benchmark Data'!$B:$FF,AP$1,FALSE)*AP91,"")</f>
        <v/>
      </c>
      <c r="AQ90" s="143" t="str">
        <f>IFERROR(VLOOKUP($B90,'Benchmark Data'!$B:$FF,AQ$1,FALSE)/VLOOKUP($B89,'Benchmark Data'!$B:$FF,AQ$1,FALSE)*AQ91,"")</f>
        <v/>
      </c>
      <c r="AR90" s="143" t="str">
        <f>IFERROR(VLOOKUP($B90,'Benchmark Data'!$B:$FF,AR$1,FALSE)/VLOOKUP($B89,'Benchmark Data'!$B:$FF,AR$1,FALSE)*AR91,"")</f>
        <v/>
      </c>
      <c r="AS90" s="143" t="str">
        <f>IFERROR(VLOOKUP($B90,'Benchmark Data'!$B:$FF,AS$1,FALSE)/VLOOKUP($B89,'Benchmark Data'!$B:$FF,AS$1,FALSE)*AS91,"")</f>
        <v/>
      </c>
      <c r="AT90" s="143" t="str">
        <f>IFERROR(VLOOKUP($B90,'Benchmark Data'!$B:$FF,AT$1,FALSE)/VLOOKUP($B89,'Benchmark Data'!$B:$FF,AT$1,FALSE)*AT91,"")</f>
        <v/>
      </c>
      <c r="AU90" s="143" t="str">
        <f>IFERROR(VLOOKUP($B90,'Benchmark Data'!$B:$FF,AU$1,FALSE)/VLOOKUP($B89,'Benchmark Data'!$B:$FF,AU$1,FALSE)*AU91,"")</f>
        <v/>
      </c>
      <c r="AV90" s="143" t="str">
        <f>IFERROR(VLOOKUP($B90,'Benchmark Data'!$B:$FF,AV$1,FALSE)/VLOOKUP($B89,'Benchmark Data'!$B:$FF,AV$1,FALSE)*AV91,"")</f>
        <v/>
      </c>
      <c r="AW90" s="143" t="str">
        <f>IFERROR(VLOOKUP($B90,'Benchmark Data'!$B:$FF,AW$1,FALSE)/VLOOKUP($B89,'Benchmark Data'!$B:$FF,AW$1,FALSE)*AW91,"")</f>
        <v/>
      </c>
      <c r="AX90" s="143" t="str">
        <f>IFERROR(VLOOKUP($B90,'Benchmark Data'!$B:$FF,AX$1,FALSE)/VLOOKUP($B89,'Benchmark Data'!$B:$FF,AX$1,FALSE)*AX91,"")</f>
        <v/>
      </c>
      <c r="AY90" s="143" t="str">
        <f>IFERROR(VLOOKUP($B90,'Benchmark Data'!$B:$FF,AY$1,FALSE)/VLOOKUP($B89,'Benchmark Data'!$B:$FF,AY$1,FALSE)*AY91,"")</f>
        <v/>
      </c>
      <c r="AZ90" s="156" t="str">
        <f>IFERROR(VLOOKUP($B90,'Benchmark Data'!$B:$FF,AZ$1,FALSE)*AZ91,"")</f>
        <v/>
      </c>
      <c r="BA90" s="156" t="str">
        <f>IFERROR(VLOOKUP($B90,'Benchmark Data'!$B:$FF,BA$1,FALSE)*BA91,"")</f>
        <v/>
      </c>
      <c r="BB90" s="143" t="str">
        <f>IFERROR(VLOOKUP($B90,'Benchmark Data'!$B:$FF,BB$1,FALSE)/VLOOKUP($B89,'Benchmark Data'!$B:$FF,BB$1,FALSE)*BB91,"")</f>
        <v/>
      </c>
      <c r="BC90" s="143" t="str">
        <f>IFERROR(VLOOKUP($B90,'Benchmark Data'!$B:$FF,BC$1,FALSE)/VLOOKUP($B89,'Benchmark Data'!$B:$FF,BC$1,FALSE)*BC91,"")</f>
        <v/>
      </c>
      <c r="BD90" s="143" t="str">
        <f>IFERROR(VLOOKUP($B90,'Benchmark Data'!$B:$FF,BD$1,FALSE)/VLOOKUP($B89,'Benchmark Data'!$B:$FF,BD$1,FALSE)*BD91,"")</f>
        <v/>
      </c>
      <c r="BE90" s="143" t="str">
        <f>IFERROR(VLOOKUP($B90,'Benchmark Data'!$B:$FF,BE$1,FALSE)/VLOOKUP($B89,'Benchmark Data'!$B:$FF,BE$1,FALSE)*BE91,"")</f>
        <v/>
      </c>
      <c r="BF90" s="143" t="str">
        <f>IFERROR(VLOOKUP($B90,'Benchmark Data'!$B:$FF,BF$1,FALSE)/VLOOKUP($B89,'Benchmark Data'!$B:$FF,BF$1,FALSE)*BF91,"")</f>
        <v/>
      </c>
      <c r="BG90" s="143" t="str">
        <f>IFERROR(VLOOKUP($B90,'Benchmark Data'!$B:$FF,BG$1,FALSE)/VLOOKUP($B89,'Benchmark Data'!$B:$FF,BG$1,FALSE)*BG91,"")</f>
        <v/>
      </c>
      <c r="BH90" s="143" t="str">
        <f>IFERROR(VLOOKUP($B90,'Benchmark Data'!$B:$FF,BH$1,FALSE)/VLOOKUP($B89,'Benchmark Data'!$B:$FF,BH$1,FALSE)*BH91,"")</f>
        <v/>
      </c>
      <c r="BI90" s="143" t="str">
        <f>IFERROR(VLOOKUP($B90,'Benchmark Data'!$B:$FF,BI$1,FALSE)/VLOOKUP($B89,'Benchmark Data'!$B:$FF,BI$1,FALSE)*BI91,"")</f>
        <v/>
      </c>
      <c r="BJ90" s="143" t="str">
        <f>IFERROR(VLOOKUP($B90,'Benchmark Data'!$B:$FF,BJ$1,FALSE)/VLOOKUP($B89,'Benchmark Data'!$B:$FF,BJ$1,FALSE)*BJ91,"")</f>
        <v/>
      </c>
      <c r="BK90" s="143" t="str">
        <f>IFERROR(VLOOKUP($B90,'Benchmark Data'!$B:$FF,BK$1,FALSE)/VLOOKUP($B89,'Benchmark Data'!$B:$FF,BK$1,FALSE)*BK91,"")</f>
        <v/>
      </c>
      <c r="BL90" s="143" t="str">
        <f>IFERROR(VLOOKUP($B90,'Benchmark Data'!$B:$FF,BL$1,FALSE)/VLOOKUP($B89,'Benchmark Data'!$B:$FF,BL$1,FALSE)*BL91,"")</f>
        <v/>
      </c>
      <c r="BM90" s="143" t="str">
        <f>IFERROR(VLOOKUP($B90,'Benchmark Data'!$B:$FF,BM$1,FALSE)/VLOOKUP($B89,'Benchmark Data'!$B:$FF,BM$1,FALSE)*BM91,"")</f>
        <v/>
      </c>
      <c r="BN90" s="143" t="str">
        <f>IFERROR(VLOOKUP($B90,'Benchmark Data'!$B:$FF,BN$1,FALSE)/VLOOKUP($B89,'Benchmark Data'!$B:$FF,BN$1,FALSE)*BN91,"")</f>
        <v/>
      </c>
      <c r="BO90" s="143" t="str">
        <f>IFERROR(VLOOKUP($B90,'Benchmark Data'!$B:$FF,BO$1,FALSE)/VLOOKUP($B89,'Benchmark Data'!$B:$FF,BO$1,FALSE)*BO91,"")</f>
        <v/>
      </c>
      <c r="BP90" s="143" t="str">
        <f>IFERROR(VLOOKUP($B90,'Benchmark Data'!$B:$FF,BP$1,FALSE)/VLOOKUP($B89,'Benchmark Data'!$B:$FF,BP$1,FALSE)*BP91,"")</f>
        <v/>
      </c>
      <c r="BQ90" s="143" t="str">
        <f>IFERROR(VLOOKUP($B90,'Benchmark Data'!$B:$FF,BQ$1,FALSE)/VLOOKUP($B89,'Benchmark Data'!$B:$FF,BQ$1,FALSE)*BQ91,"")</f>
        <v/>
      </c>
      <c r="BR90" s="143" t="str">
        <f>IFERROR(VLOOKUP($B90,'Benchmark Data'!$B:$FF,BR$1,FALSE)/VLOOKUP($B89,'Benchmark Data'!$B:$FF,BR$1,FALSE)*BR91,"")</f>
        <v/>
      </c>
      <c r="BS90" s="143" t="str">
        <f>IFERROR(VLOOKUP($B90,'Benchmark Data'!$B:$FF,BS$1,FALSE)/VLOOKUP($B89,'Benchmark Data'!$B:$FF,BS$1,FALSE)*BS91,"")</f>
        <v/>
      </c>
      <c r="BT90" s="143" t="str">
        <f>IFERROR(VLOOKUP($B90,'Benchmark Data'!$B:$FF,BT$1,FALSE)/VLOOKUP($B89,'Benchmark Data'!$B:$FF,BT$1,FALSE)*BT91,"")</f>
        <v/>
      </c>
      <c r="BU90" s="143" t="str">
        <f>IFERROR(VLOOKUP($B90,'Benchmark Data'!$B:$FF,BU$1,FALSE)/VLOOKUP($B89,'Benchmark Data'!$B:$FF,BU$1,FALSE)*BU91,"")</f>
        <v/>
      </c>
      <c r="BV90" s="143" t="str">
        <f>IFERROR(VLOOKUP($B90,'Benchmark Data'!$B:$FF,BV$1,FALSE)/VLOOKUP($B89,'Benchmark Data'!$B:$FF,BV$1,FALSE)*BV91,"")</f>
        <v/>
      </c>
      <c r="BW90" s="143" t="str">
        <f>IFERROR(VLOOKUP($B90,'Benchmark Data'!$B:$FF,BW$1,FALSE)/VLOOKUP($B89,'Benchmark Data'!$B:$FF,BW$1,FALSE)*BW91,"")</f>
        <v/>
      </c>
      <c r="BX90" s="143" t="str">
        <f>IFERROR(VLOOKUP($B90,'Benchmark Data'!$B:$FF,BX$1,FALSE)/VLOOKUP($B89,'Benchmark Data'!$B:$FF,BX$1,FALSE)*BX91,"")</f>
        <v/>
      </c>
      <c r="BY90" s="143" t="str">
        <f>IFERROR(VLOOKUP($B90,'Benchmark Data'!$B:$FF,BY$1,FALSE)/VLOOKUP($B89,'Benchmark Data'!$B:$FF,BY$1,FALSE)*BY91,"")</f>
        <v/>
      </c>
      <c r="BZ90" s="143" t="str">
        <f>IFERROR(VLOOKUP($B90,'Benchmark Data'!$B:$FF,BZ$1,FALSE)/VLOOKUP($B89,'Benchmark Data'!$B:$FF,BZ$1,FALSE)*BZ91,"")</f>
        <v/>
      </c>
      <c r="CA90" s="143" t="str">
        <f>IFERROR(VLOOKUP($B90,'Benchmark Data'!$B:$FF,CA$1,FALSE)/VLOOKUP($B89,'Benchmark Data'!$B:$FF,CA$1,FALSE)*CA91,"")</f>
        <v/>
      </c>
      <c r="CB90" s="143" t="str">
        <f>IFERROR(VLOOKUP($B90,'Benchmark Data'!$B:$FF,CB$1,FALSE)/VLOOKUP($B89,'Benchmark Data'!$B:$FF,CB$1,FALSE)*CB91,"")</f>
        <v/>
      </c>
      <c r="CC90" s="143" t="str">
        <f>IFERROR(VLOOKUP($B90,'Benchmark Data'!$B:$FF,CC$1,FALSE)/VLOOKUP($B89,'Benchmark Data'!$B:$FF,CC$1,FALSE)*CC91,"")</f>
        <v/>
      </c>
      <c r="CD90" s="143" t="str">
        <f>IFERROR(VLOOKUP($B90,'Benchmark Data'!$B:$FF,CD$1,FALSE)/VLOOKUP($B89,'Benchmark Data'!$B:$FF,CD$1,FALSE)*CD91,"")</f>
        <v/>
      </c>
      <c r="CE90" s="143" t="str">
        <f>IFERROR(VLOOKUP($B90,'Benchmark Data'!$B:$FF,CE$1,FALSE)/VLOOKUP($B89,'Benchmark Data'!$B:$FF,CE$1,FALSE)*CE91,"")</f>
        <v/>
      </c>
      <c r="CF90" s="143" t="str">
        <f>IFERROR(VLOOKUP($B90,'Benchmark Data'!$B:$FF,CF$1,FALSE)/VLOOKUP($B89,'Benchmark Data'!$B:$FF,CF$1,FALSE)*CF91,"")</f>
        <v/>
      </c>
      <c r="CG90" s="143" t="str">
        <f>IFERROR(VLOOKUP($B90,'Benchmark Data'!$B:$FF,CG$1,FALSE)/VLOOKUP($B89,'Benchmark Data'!$B:$FF,CG$1,FALSE)*CG91,"")</f>
        <v/>
      </c>
      <c r="CH90" s="156" t="str">
        <f>IFERROR(VLOOKUP($B90,'Benchmark Data'!$B:$FF,CH$1,FALSE)*CH91,"")</f>
        <v/>
      </c>
      <c r="CI90" s="143" t="str">
        <f>IFERROR(VLOOKUP($B90,'Benchmark Data'!$B:$FF,CI$1,FALSE)/VLOOKUP($B89,'Benchmark Data'!$B:$FF,CI$1,FALSE)*CI91,"")</f>
        <v/>
      </c>
      <c r="CJ90" s="143" t="str">
        <f>IFERROR(VLOOKUP($B90,'Benchmark Data'!$B:$FF,CJ$1,FALSE)/VLOOKUP($B89,'Benchmark Data'!$B:$FF,CJ$1,FALSE)*CJ91,"")</f>
        <v/>
      </c>
      <c r="CK90" s="143" t="str">
        <f>IFERROR(VLOOKUP($B90,'Benchmark Data'!$B:$FF,CK$1,FALSE)/VLOOKUP($B89,'Benchmark Data'!$B:$FF,CK$1,FALSE)*CK91,"")</f>
        <v/>
      </c>
      <c r="CL90" s="143" t="str">
        <f>IFERROR(VLOOKUP($B90,'Benchmark Data'!$B:$AAA,CL$1,FALSE)/VLOOKUP($B89,'Benchmark Data'!$B:$AAA,CL$1,FALSE)*CL91,"")</f>
        <v/>
      </c>
      <c r="CM90" s="143" t="str">
        <f>IFERROR(VLOOKUP($B90,'Benchmark Data'!$B:$AAA,CM$1,FALSE)/VLOOKUP($B89,'Benchmark Data'!$B:$AAA,CM$1,FALSE)*CM91,"")</f>
        <v/>
      </c>
      <c r="CN90" s="143" t="str">
        <f>IFERROR(VLOOKUP($B90,'Benchmark Data'!$B:$AAA,CN$1,FALSE)/VLOOKUP($B89,'Benchmark Data'!$B:$AAA,CN$1,FALSE)*CN91,"")</f>
        <v/>
      </c>
      <c r="CO90" s="143" t="str">
        <f>IFERROR(VLOOKUP($B90,'Benchmark Data'!$B:$AAA,CO$1,FALSE)/VLOOKUP($B89,'Benchmark Data'!$B:$AAA,CO$1,FALSE)*CO91,"")</f>
        <v/>
      </c>
      <c r="CP90" s="143" t="str">
        <f>IFERROR(VLOOKUP($B90,'Benchmark Data'!$B:$AAA,CP$1,FALSE)/VLOOKUP($B89,'Benchmark Data'!$B:$AAA,CP$1,FALSE)*CP91,"")</f>
        <v/>
      </c>
      <c r="CQ90" s="143" t="str">
        <f>IFERROR(VLOOKUP($B90,'Benchmark Data'!$B:$AAA,CQ$1,FALSE)/VLOOKUP($B89,'Benchmark Data'!$B:$AAA,CQ$1,FALSE)*CQ91,"")</f>
        <v/>
      </c>
      <c r="CR90" s="143" t="str">
        <f>IFERROR(VLOOKUP($B90,'Benchmark Data'!$B:$AAA,CR$1,FALSE)/VLOOKUP($B89,'Benchmark Data'!$B:$AAA,CR$1,FALSE)*CR91,"")</f>
        <v/>
      </c>
      <c r="CS90" s="143" t="str">
        <f>IFERROR(VLOOKUP($B90,'Benchmark Data'!$B:$AAA,CS$1,FALSE)/VLOOKUP($B89,'Benchmark Data'!$B:$AAA,CS$1,FALSE)*CS91,"")</f>
        <v/>
      </c>
      <c r="CT90" s="143" t="str">
        <f>IFERROR(VLOOKUP($B90,'Benchmark Data'!$B:$AAA,CT$1,FALSE)/VLOOKUP($B89,'Benchmark Data'!$B:$AAA,CT$1,FALSE)*CT91,"")</f>
        <v/>
      </c>
      <c r="CU90" s="143" t="str">
        <f>IFERROR(VLOOKUP($B90,'Benchmark Data'!$B:$AAA,CU$1,FALSE)/VLOOKUP($B89,'Benchmark Data'!$B:$AAA,CU$1,FALSE)*CU91,"")</f>
        <v/>
      </c>
      <c r="CV90" s="143" t="str">
        <f>IFERROR(VLOOKUP($B90,'Benchmark Data'!$B:$AAA,CV$1,FALSE)/VLOOKUP($B89,'Benchmark Data'!$B:$AAA,CV$1,FALSE)*CV91,"")</f>
        <v/>
      </c>
      <c r="CW90" s="143" t="str">
        <f>IFERROR(VLOOKUP($B90,'Benchmark Data'!$B:$AAA,CW$1,FALSE)/VLOOKUP($B89,'Benchmark Data'!$B:$AAA,CW$1,FALSE)*CW91,"")</f>
        <v/>
      </c>
      <c r="CX90" s="143" t="str">
        <f>IFERROR(VLOOKUP($B90,'Benchmark Data'!$B:$AAA,CX$1,FALSE)/VLOOKUP($B89,'Benchmark Data'!$B:$AAA,CX$1,FALSE)*CX91,"")</f>
        <v/>
      </c>
      <c r="CY90" s="143" t="str">
        <f>IFERROR(VLOOKUP($B90,'Benchmark Data'!$B:$AAA,CY$1,FALSE)/VLOOKUP($B89,'Benchmark Data'!$B:$AAA,CY$1,FALSE)*CY91,"")</f>
        <v/>
      </c>
      <c r="CZ90" s="143" t="str">
        <f>IFERROR(VLOOKUP($B90,'Benchmark Data'!$B:$AAA,CZ$1,FALSE)/VLOOKUP($B89,'Benchmark Data'!$B:$AAA,CZ$1,FALSE)*CZ91,"")</f>
        <v/>
      </c>
      <c r="DA90" s="143" t="str">
        <f>IFERROR(VLOOKUP($B90,'Benchmark Data'!$B:$AAA,DA$1,FALSE)/VLOOKUP($B89,'Benchmark Data'!$B:$AAA,DA$1,FALSE)*DA91,"")</f>
        <v/>
      </c>
      <c r="DB90" s="143" t="str">
        <f>IFERROR(VLOOKUP($B90,'Benchmark Data'!$B:$AAA,DB$1,FALSE)/VLOOKUP($B89,'Benchmark Data'!$B:$AAA,DB$1,FALSE)*DB91,"")</f>
        <v/>
      </c>
      <c r="DC90" s="143" t="str">
        <f>IFERROR(VLOOKUP($B90,'Benchmark Data'!$B:$AAA,DC$1,FALSE)/VLOOKUP($B89,'Benchmark Data'!$B:$AAA,DC$1,FALSE)*DC91,"")</f>
        <v/>
      </c>
      <c r="DD90" s="143" t="str">
        <f>IFERROR(VLOOKUP($B90,'Benchmark Data'!$B:$AAA,DD$1,FALSE)/VLOOKUP($B89,'Benchmark Data'!$B:$AAA,DD$1,FALSE)*DD91,"")</f>
        <v/>
      </c>
      <c r="DE90" s="143" t="str">
        <f>IFERROR(VLOOKUP($B90,'Benchmark Data'!$B:$AAA,DE$1,FALSE)/VLOOKUP($B89,'Benchmark Data'!$B:$AAA,DE$1,FALSE)*DE91,"")</f>
        <v/>
      </c>
      <c r="DF90" s="143" t="str">
        <f>IFERROR(VLOOKUP($B90,'Benchmark Data'!$B:$AAA,DF$1,FALSE)/VLOOKUP($B89,'Benchmark Data'!$B:$AAA,DF$1,FALSE)*DF91,"")</f>
        <v/>
      </c>
      <c r="DG90" s="143" t="str">
        <f>IFERROR(VLOOKUP($B90,'Benchmark Data'!$B:$AAA,DG$1,FALSE)/VLOOKUP($B89,'Benchmark Data'!$B:$AAA,DG$1,FALSE)*DG91,"")</f>
        <v/>
      </c>
      <c r="DH90" s="143" t="str">
        <f>IFERROR(VLOOKUP($B90,'Benchmark Data'!$B:$AAA,DH$1,FALSE)/VLOOKUP($B89,'Benchmark Data'!$B:$AAA,DH$1,FALSE)*DH91,"")</f>
        <v/>
      </c>
      <c r="DI90" s="143" t="str">
        <f>IFERROR(VLOOKUP($B90,'Benchmark Data'!$B:$AAA,DI$1,FALSE)/VLOOKUP($B89,'Benchmark Data'!$B:$AAA,DI$1,FALSE)*DI91,"")</f>
        <v/>
      </c>
    </row>
    <row r="91" spans="1:113">
      <c r="A91" s="94">
        <f t="shared" si="35"/>
        <v>110</v>
      </c>
      <c r="B91" s="168">
        <f t="shared" si="36"/>
        <v>42735</v>
      </c>
      <c r="C91" s="143">
        <f>IFERROR(VLOOKUP($B91,'Benchmark Data'!$B:$FF,C$1,FALSE)/VLOOKUP($B90,'Benchmark Data'!$B:$FF,C$1,FALSE)*C92,"")</f>
        <v>6.9869679973605985</v>
      </c>
      <c r="D91" s="143" t="str">
        <f>IFERROR(VLOOKUP($B91,'Benchmark Data'!$B:$FF,D$1,FALSE)/VLOOKUP($B90,'Benchmark Data'!$B:$FF,D$1,FALSE)*D92,"")</f>
        <v/>
      </c>
      <c r="E91" s="143" t="str">
        <f>IFERROR(VLOOKUP($B91,'Benchmark Data'!$B:$FF,E$1,FALSE)/VLOOKUP($B90,'Benchmark Data'!$B:$FF,E$1,FALSE)*E92,"")</f>
        <v/>
      </c>
      <c r="F91" s="143" t="str">
        <f>IFERROR(VLOOKUP($B91,'Benchmark Data'!$B:$FF,F$1,FALSE)/VLOOKUP($B90,'Benchmark Data'!$B:$FF,F$1,FALSE)*F92,"")</f>
        <v/>
      </c>
      <c r="G91" s="143" t="str">
        <f>IFERROR(VLOOKUP($B91,'Benchmark Data'!$B:$FF,G$1,FALSE)/VLOOKUP($B90,'Benchmark Data'!$B:$FF,G$1,FALSE)*G92,"")</f>
        <v/>
      </c>
      <c r="H91" s="143" t="str">
        <f>IFERROR(VLOOKUP($B91,'Benchmark Data'!$B:$FF,H$1,FALSE)/VLOOKUP($B90,'Benchmark Data'!$B:$FF,H$1,FALSE)*H92,"")</f>
        <v/>
      </c>
      <c r="I91" s="143" t="str">
        <f>IFERROR(VLOOKUP($B91,'Benchmark Data'!$B:$FF,I$1,FALSE)/VLOOKUP($B90,'Benchmark Data'!$B:$FF,I$1,FALSE)*I92,"")</f>
        <v/>
      </c>
      <c r="J91" s="143" t="str">
        <f>IFERROR(VLOOKUP($B91,'Benchmark Data'!$B:$FF,J$1,FALSE)/VLOOKUP($B90,'Benchmark Data'!$B:$FF,J$1,FALSE)*J92,"")</f>
        <v/>
      </c>
      <c r="K91" s="156" t="str">
        <f>IFERROR(VLOOKUP($B91,'Benchmark Data'!$B:$FF,K$1,FALSE)*K92,"")</f>
        <v/>
      </c>
      <c r="L91" s="156" t="str">
        <f>IFERROR(VLOOKUP($B91,'Benchmark Data'!$B:$FF,L$1,FALSE)*L92,"")</f>
        <v/>
      </c>
      <c r="M91" s="156" t="str">
        <f>IFERROR(VLOOKUP($B91,'Benchmark Data'!$B:$FF,M$1,FALSE)*M92,"")</f>
        <v/>
      </c>
      <c r="N91" s="143" t="str">
        <f>IFERROR(VLOOKUP($B91,'Benchmark Data'!$B:$FF,N$1,FALSE)/VLOOKUP($B90,'Benchmark Data'!$B:$FF,N$1,FALSE)*N92,"")</f>
        <v/>
      </c>
      <c r="O91" s="143">
        <f>IFERROR(VLOOKUP($B91,'Benchmark Data'!$B:$FF,O$1,FALSE)/VLOOKUP($B90,'Benchmark Data'!$B:$FF,O$1,FALSE)*O92,"")</f>
        <v>1.925758628961368</v>
      </c>
      <c r="P91" s="143">
        <f>IFERROR(VLOOKUP($B91,'Benchmark Data'!$B:$FF,P$1,FALSE)/VLOOKUP($B90,'Benchmark Data'!$B:$FF,P$1,FALSE)*P92,"")</f>
        <v>1.9008608460555307</v>
      </c>
      <c r="Q91" s="156">
        <f>IFERROR(VLOOKUP($B91,'Benchmark Data'!$B:$FF,Q$1,FALSE)*Q92,"")</f>
        <v>2.2766357980620548</v>
      </c>
      <c r="R91" s="156">
        <f>IFERROR(VLOOKUP($B91,'Benchmark Data'!$B:$FF,R$1,FALSE)*R92,"")</f>
        <v>2.2766357980620548</v>
      </c>
      <c r="S91" s="156">
        <f>IFERROR(VLOOKUP($B91,'Benchmark Data'!$B:$FF,S$1,FALSE)*S92,"")</f>
        <v>2.2766357980620548</v>
      </c>
      <c r="T91" s="156">
        <f>IFERROR(VLOOKUP($B91,'Benchmark Data'!$B:$FF,T$1,FALSE)*T92,"")</f>
        <v>2.2766357980620548</v>
      </c>
      <c r="U91" s="156">
        <f>IFERROR(VLOOKUP($B91,'Benchmark Data'!$B:$FF,U$1,FALSE)*U92,"")</f>
        <v>2.2766357980620548</v>
      </c>
      <c r="V91" s="143">
        <f>IFERROR(VLOOKUP($B91,'Benchmark Data'!$B:$FF,V$1,FALSE)/VLOOKUP($B90,'Benchmark Data'!$B:$FF,V$1,FALSE)*V92,"")</f>
        <v>2.787900147132397</v>
      </c>
      <c r="W91" s="143">
        <f>IFERROR(VLOOKUP($B91,'Benchmark Data'!$B:$FF,W$1,FALSE)/VLOOKUP($B90,'Benchmark Data'!$B:$FF,W$1,FALSE)*W92,"")</f>
        <v>2.787900147132397</v>
      </c>
      <c r="X91" s="143">
        <f>IFERROR(VLOOKUP($B91,'Benchmark Data'!$B:$FF,X$1,FALSE)/VLOOKUP($B90,'Benchmark Data'!$B:$FF,X$1,FALSE)*X92,"")</f>
        <v>2.787900147132397</v>
      </c>
      <c r="Y91" s="143">
        <f>IFERROR(VLOOKUP($B91,'Benchmark Data'!$B:$FF,Y$1,FALSE)/VLOOKUP($B90,'Benchmark Data'!$B:$FF,Y$1,FALSE)*Y92,"")</f>
        <v>2.787900147132397</v>
      </c>
      <c r="Z91" s="143">
        <f>IFERROR(VLOOKUP($B91,'Benchmark Data'!$B:$FF,Z$1,FALSE)/VLOOKUP($B90,'Benchmark Data'!$B:$FF,Z$1,FALSE)*Z92,"")</f>
        <v>2.787900147132397</v>
      </c>
      <c r="AA91" s="143">
        <f>IFERROR(VLOOKUP($B91,'Benchmark Data'!$B:$FF,AA$1,FALSE)/VLOOKUP($B90,'Benchmark Data'!$B:$FF,AA$1,FALSE)*AA92,"")</f>
        <v>3.3391502468678493</v>
      </c>
      <c r="AB91" s="143" t="str">
        <f>IFERROR(VLOOKUP($B91,'Benchmark Data'!$B:$FF,AB$1,FALSE)/VLOOKUP($B90,'Benchmark Data'!$B:$FF,AB$1,FALSE)*AB92,"")</f>
        <v/>
      </c>
      <c r="AC91" s="143">
        <f>IFERROR(VLOOKUP($B91,'Benchmark Data'!$B:$FF,AC$1,FALSE)/VLOOKUP($B90,'Benchmark Data'!$B:$FF,AC$1,FALSE)*AC92,"")</f>
        <v>3.3391502468678493</v>
      </c>
      <c r="AD91" s="143" t="str">
        <f>IFERROR(VLOOKUP($B91,'Benchmark Data'!$B:$FF,AD$1,FALSE)/VLOOKUP($B90,'Benchmark Data'!$B:$FF,AD$1,FALSE)*AD92,"")</f>
        <v/>
      </c>
      <c r="AE91" s="143" t="str">
        <f>IFERROR(VLOOKUP($B91,'Benchmark Data'!$B:$FF,AE$1,FALSE)/VLOOKUP($B90,'Benchmark Data'!$B:$FF,AE$1,FALSE)*AE92,"")</f>
        <v/>
      </c>
      <c r="AF91" s="143">
        <f>IFERROR(VLOOKUP($B91,'Benchmark Data'!$B:$FF,AF$1,FALSE)/VLOOKUP($B90,'Benchmark Data'!$B:$FF,AF$1,FALSE)*AF92,"")</f>
        <v>2.408925337130547</v>
      </c>
      <c r="AG91" s="143" t="str">
        <f>IFERROR(VLOOKUP($B91,'Benchmark Data'!$B:$FF,AG$1,FALSE)/VLOOKUP($B90,'Benchmark Data'!$B:$FF,AG$1,FALSE)*AG92,"")</f>
        <v/>
      </c>
      <c r="AH91" s="143" t="str">
        <f>IFERROR(VLOOKUP($B91,'Benchmark Data'!$B:$FF,AH$1,FALSE)/VLOOKUP($B90,'Benchmark Data'!$B:$FF,AH$1,FALSE)*AH92,"")</f>
        <v/>
      </c>
      <c r="AI91" s="143" t="str">
        <f>IFERROR(VLOOKUP($B91,'Benchmark Data'!$B:$FF,AI$1,FALSE)/VLOOKUP($B90,'Benchmark Data'!$B:$FF,AI$1,FALSE)*AI92,"")</f>
        <v/>
      </c>
      <c r="AJ91" s="143" t="str">
        <f>IFERROR(VLOOKUP($B91,'Benchmark Data'!$B:$FF,AJ$1,FALSE)/VLOOKUP($B90,'Benchmark Data'!$B:$FF,AJ$1,FALSE)*AJ92,"")</f>
        <v/>
      </c>
      <c r="AK91" s="143" t="str">
        <f>IFERROR(VLOOKUP($B91,'Benchmark Data'!$B:$FF,AK$1,FALSE)/VLOOKUP($B90,'Benchmark Data'!$B:$FF,AK$1,FALSE)*AK92,"")</f>
        <v/>
      </c>
      <c r="AL91" s="143" t="str">
        <f>IFERROR(VLOOKUP($B91,'Benchmark Data'!$B:$FF,AL$1,FALSE)/VLOOKUP($B90,'Benchmark Data'!$B:$FF,AL$1,FALSE)*AL92,"")</f>
        <v/>
      </c>
      <c r="AM91" s="143" t="str">
        <f>IFERROR(VLOOKUP($B91,'Benchmark Data'!$B:$FF,AM$1,FALSE)/VLOOKUP($B90,'Benchmark Data'!$B:$FF,AM$1,FALSE)*AM92,"")</f>
        <v/>
      </c>
      <c r="AN91" s="143" t="str">
        <f>IFERROR(VLOOKUP($B91,'Benchmark Data'!$B:$FF,AN$1,FALSE)/VLOOKUP($B90,'Benchmark Data'!$B:$FF,AN$1,FALSE)*AN92,"")</f>
        <v/>
      </c>
      <c r="AO91" s="143" t="str">
        <f>IFERROR(VLOOKUP($B91,'Benchmark Data'!$B:$FF,AO$1,FALSE)/VLOOKUP($B90,'Benchmark Data'!$B:$FF,AO$1,FALSE)*AO92,"")</f>
        <v/>
      </c>
      <c r="AP91" s="143" t="str">
        <f>IFERROR(VLOOKUP($B91,'Benchmark Data'!$B:$FF,AP$1,FALSE)/VLOOKUP($B90,'Benchmark Data'!$B:$FF,AP$1,FALSE)*AP92,"")</f>
        <v/>
      </c>
      <c r="AQ91" s="143" t="str">
        <f>IFERROR(VLOOKUP($B91,'Benchmark Data'!$B:$FF,AQ$1,FALSE)/VLOOKUP($B90,'Benchmark Data'!$B:$FF,AQ$1,FALSE)*AQ92,"")</f>
        <v/>
      </c>
      <c r="AR91" s="143" t="str">
        <f>IFERROR(VLOOKUP($B91,'Benchmark Data'!$B:$FF,AR$1,FALSE)/VLOOKUP($B90,'Benchmark Data'!$B:$FF,AR$1,FALSE)*AR92,"")</f>
        <v/>
      </c>
      <c r="AS91" s="143" t="str">
        <f>IFERROR(VLOOKUP($B91,'Benchmark Data'!$B:$FF,AS$1,FALSE)/VLOOKUP($B90,'Benchmark Data'!$B:$FF,AS$1,FALSE)*AS92,"")</f>
        <v/>
      </c>
      <c r="AT91" s="143" t="str">
        <f>IFERROR(VLOOKUP($B91,'Benchmark Data'!$B:$FF,AT$1,FALSE)/VLOOKUP($B90,'Benchmark Data'!$B:$FF,AT$1,FALSE)*AT92,"")</f>
        <v/>
      </c>
      <c r="AU91" s="143" t="str">
        <f>IFERROR(VLOOKUP($B91,'Benchmark Data'!$B:$FF,AU$1,FALSE)/VLOOKUP($B90,'Benchmark Data'!$B:$FF,AU$1,FALSE)*AU92,"")</f>
        <v/>
      </c>
      <c r="AV91" s="143" t="str">
        <f>IFERROR(VLOOKUP($B91,'Benchmark Data'!$B:$FF,AV$1,FALSE)/VLOOKUP($B90,'Benchmark Data'!$B:$FF,AV$1,FALSE)*AV92,"")</f>
        <v/>
      </c>
      <c r="AW91" s="143" t="str">
        <f>IFERROR(VLOOKUP($B91,'Benchmark Data'!$B:$FF,AW$1,FALSE)/VLOOKUP($B90,'Benchmark Data'!$B:$FF,AW$1,FALSE)*AW92,"")</f>
        <v/>
      </c>
      <c r="AX91" s="143" t="str">
        <f>IFERROR(VLOOKUP($B91,'Benchmark Data'!$B:$FF,AX$1,FALSE)/VLOOKUP($B90,'Benchmark Data'!$B:$FF,AX$1,FALSE)*AX92,"")</f>
        <v/>
      </c>
      <c r="AY91" s="143" t="str">
        <f>IFERROR(VLOOKUP($B91,'Benchmark Data'!$B:$FF,AY$1,FALSE)/VLOOKUP($B90,'Benchmark Data'!$B:$FF,AY$1,FALSE)*AY92,"")</f>
        <v/>
      </c>
      <c r="AZ91" s="156" t="str">
        <f>IFERROR(VLOOKUP($B91,'Benchmark Data'!$B:$FF,AZ$1,FALSE)*AZ92,"")</f>
        <v/>
      </c>
      <c r="BA91" s="156" t="str">
        <f>IFERROR(VLOOKUP($B91,'Benchmark Data'!$B:$FF,BA$1,FALSE)*BA92,"")</f>
        <v/>
      </c>
      <c r="BB91" s="143" t="str">
        <f>IFERROR(VLOOKUP($B91,'Benchmark Data'!$B:$FF,BB$1,FALSE)/VLOOKUP($B90,'Benchmark Data'!$B:$FF,BB$1,FALSE)*BB92,"")</f>
        <v/>
      </c>
      <c r="BC91" s="143" t="str">
        <f>IFERROR(VLOOKUP($B91,'Benchmark Data'!$B:$FF,BC$1,FALSE)/VLOOKUP($B90,'Benchmark Data'!$B:$FF,BC$1,FALSE)*BC92,"")</f>
        <v/>
      </c>
      <c r="BD91" s="143" t="str">
        <f>IFERROR(VLOOKUP($B91,'Benchmark Data'!$B:$FF,BD$1,FALSE)/VLOOKUP($B90,'Benchmark Data'!$B:$FF,BD$1,FALSE)*BD92,"")</f>
        <v/>
      </c>
      <c r="BE91" s="143" t="str">
        <f>IFERROR(VLOOKUP($B91,'Benchmark Data'!$B:$FF,BE$1,FALSE)/VLOOKUP($B90,'Benchmark Data'!$B:$FF,BE$1,FALSE)*BE92,"")</f>
        <v/>
      </c>
      <c r="BF91" s="143" t="str">
        <f>IFERROR(VLOOKUP($B91,'Benchmark Data'!$B:$FF,BF$1,FALSE)/VLOOKUP($B90,'Benchmark Data'!$B:$FF,BF$1,FALSE)*BF92,"")</f>
        <v/>
      </c>
      <c r="BG91" s="143" t="str">
        <f>IFERROR(VLOOKUP($B91,'Benchmark Data'!$B:$FF,BG$1,FALSE)/VLOOKUP($B90,'Benchmark Data'!$B:$FF,BG$1,FALSE)*BG92,"")</f>
        <v/>
      </c>
      <c r="BH91" s="143" t="str">
        <f>IFERROR(VLOOKUP($B91,'Benchmark Data'!$B:$FF,BH$1,FALSE)/VLOOKUP($B90,'Benchmark Data'!$B:$FF,BH$1,FALSE)*BH92,"")</f>
        <v/>
      </c>
      <c r="BI91" s="143" t="str">
        <f>IFERROR(VLOOKUP($B91,'Benchmark Data'!$B:$FF,BI$1,FALSE)/VLOOKUP($B90,'Benchmark Data'!$B:$FF,BI$1,FALSE)*BI92,"")</f>
        <v/>
      </c>
      <c r="BJ91" s="143" t="str">
        <f>IFERROR(VLOOKUP($B91,'Benchmark Data'!$B:$FF,BJ$1,FALSE)/VLOOKUP($B90,'Benchmark Data'!$B:$FF,BJ$1,FALSE)*BJ92,"")</f>
        <v/>
      </c>
      <c r="BK91" s="143" t="str">
        <f>IFERROR(VLOOKUP($B91,'Benchmark Data'!$B:$FF,BK$1,FALSE)/VLOOKUP($B90,'Benchmark Data'!$B:$FF,BK$1,FALSE)*BK92,"")</f>
        <v/>
      </c>
      <c r="BL91" s="143" t="str">
        <f>IFERROR(VLOOKUP($B91,'Benchmark Data'!$B:$FF,BL$1,FALSE)/VLOOKUP($B90,'Benchmark Data'!$B:$FF,BL$1,FALSE)*BL92,"")</f>
        <v/>
      </c>
      <c r="BM91" s="143" t="str">
        <f>IFERROR(VLOOKUP($B91,'Benchmark Data'!$B:$FF,BM$1,FALSE)/VLOOKUP($B90,'Benchmark Data'!$B:$FF,BM$1,FALSE)*BM92,"")</f>
        <v/>
      </c>
      <c r="BN91" s="143" t="str">
        <f>IFERROR(VLOOKUP($B91,'Benchmark Data'!$B:$FF,BN$1,FALSE)/VLOOKUP($B90,'Benchmark Data'!$B:$FF,BN$1,FALSE)*BN92,"")</f>
        <v/>
      </c>
      <c r="BO91" s="143" t="str">
        <f>IFERROR(VLOOKUP($B91,'Benchmark Data'!$B:$FF,BO$1,FALSE)/VLOOKUP($B90,'Benchmark Data'!$B:$FF,BO$1,FALSE)*BO92,"")</f>
        <v/>
      </c>
      <c r="BP91" s="143" t="str">
        <f>IFERROR(VLOOKUP($B91,'Benchmark Data'!$B:$FF,BP$1,FALSE)/VLOOKUP($B90,'Benchmark Data'!$B:$FF,BP$1,FALSE)*BP92,"")</f>
        <v/>
      </c>
      <c r="BQ91" s="143" t="str">
        <f>IFERROR(VLOOKUP($B91,'Benchmark Data'!$B:$FF,BQ$1,FALSE)/VLOOKUP($B90,'Benchmark Data'!$B:$FF,BQ$1,FALSE)*BQ92,"")</f>
        <v/>
      </c>
      <c r="BR91" s="143" t="str">
        <f>IFERROR(VLOOKUP($B91,'Benchmark Data'!$B:$FF,BR$1,FALSE)/VLOOKUP($B90,'Benchmark Data'!$B:$FF,BR$1,FALSE)*BR92,"")</f>
        <v/>
      </c>
      <c r="BS91" s="143" t="str">
        <f>IFERROR(VLOOKUP($B91,'Benchmark Data'!$B:$FF,BS$1,FALSE)/VLOOKUP($B90,'Benchmark Data'!$B:$FF,BS$1,FALSE)*BS92,"")</f>
        <v/>
      </c>
      <c r="BT91" s="143" t="str">
        <f>IFERROR(VLOOKUP($B91,'Benchmark Data'!$B:$FF,BT$1,FALSE)/VLOOKUP($B90,'Benchmark Data'!$B:$FF,BT$1,FALSE)*BT92,"")</f>
        <v/>
      </c>
      <c r="BU91" s="143" t="str">
        <f>IFERROR(VLOOKUP($B91,'Benchmark Data'!$B:$FF,BU$1,FALSE)/VLOOKUP($B90,'Benchmark Data'!$B:$FF,BU$1,FALSE)*BU92,"")</f>
        <v/>
      </c>
      <c r="BV91" s="143" t="str">
        <f>IFERROR(VLOOKUP($B91,'Benchmark Data'!$B:$FF,BV$1,FALSE)/VLOOKUP($B90,'Benchmark Data'!$B:$FF,BV$1,FALSE)*BV92,"")</f>
        <v/>
      </c>
      <c r="BW91" s="143" t="str">
        <f>IFERROR(VLOOKUP($B91,'Benchmark Data'!$B:$FF,BW$1,FALSE)/VLOOKUP($B90,'Benchmark Data'!$B:$FF,BW$1,FALSE)*BW92,"")</f>
        <v/>
      </c>
      <c r="BX91" s="143" t="str">
        <f>IFERROR(VLOOKUP($B91,'Benchmark Data'!$B:$FF,BX$1,FALSE)/VLOOKUP($B90,'Benchmark Data'!$B:$FF,BX$1,FALSE)*BX92,"")</f>
        <v/>
      </c>
      <c r="BY91" s="143" t="str">
        <f>IFERROR(VLOOKUP($B91,'Benchmark Data'!$B:$FF,BY$1,FALSE)/VLOOKUP($B90,'Benchmark Data'!$B:$FF,BY$1,FALSE)*BY92,"")</f>
        <v/>
      </c>
      <c r="BZ91" s="143" t="str">
        <f>IFERROR(VLOOKUP($B91,'Benchmark Data'!$B:$FF,BZ$1,FALSE)/VLOOKUP($B90,'Benchmark Data'!$B:$FF,BZ$1,FALSE)*BZ92,"")</f>
        <v/>
      </c>
      <c r="CA91" s="143" t="str">
        <f>IFERROR(VLOOKUP($B91,'Benchmark Data'!$B:$FF,CA$1,FALSE)/VLOOKUP($B90,'Benchmark Data'!$B:$FF,CA$1,FALSE)*CA92,"")</f>
        <v/>
      </c>
      <c r="CB91" s="143" t="str">
        <f>IFERROR(VLOOKUP($B91,'Benchmark Data'!$B:$FF,CB$1,FALSE)/VLOOKUP($B90,'Benchmark Data'!$B:$FF,CB$1,FALSE)*CB92,"")</f>
        <v/>
      </c>
      <c r="CC91" s="143" t="str">
        <f>IFERROR(VLOOKUP($B91,'Benchmark Data'!$B:$FF,CC$1,FALSE)/VLOOKUP($B90,'Benchmark Data'!$B:$FF,CC$1,FALSE)*CC92,"")</f>
        <v/>
      </c>
      <c r="CD91" s="143" t="str">
        <f>IFERROR(VLOOKUP($B91,'Benchmark Data'!$B:$FF,CD$1,FALSE)/VLOOKUP($B90,'Benchmark Data'!$B:$FF,CD$1,FALSE)*CD92,"")</f>
        <v/>
      </c>
      <c r="CE91" s="143" t="str">
        <f>IFERROR(VLOOKUP($B91,'Benchmark Data'!$B:$FF,CE$1,FALSE)/VLOOKUP($B90,'Benchmark Data'!$B:$FF,CE$1,FALSE)*CE92,"")</f>
        <v/>
      </c>
      <c r="CF91" s="143" t="str">
        <f>IFERROR(VLOOKUP($B91,'Benchmark Data'!$B:$FF,CF$1,FALSE)/VLOOKUP($B90,'Benchmark Data'!$B:$FF,CF$1,FALSE)*CF92,"")</f>
        <v/>
      </c>
      <c r="CG91" s="143" t="str">
        <f>IFERROR(VLOOKUP($B91,'Benchmark Data'!$B:$FF,CG$1,FALSE)/VLOOKUP($B90,'Benchmark Data'!$B:$FF,CG$1,FALSE)*CG92,"")</f>
        <v/>
      </c>
      <c r="CH91" s="156" t="str">
        <f>IFERROR(VLOOKUP($B91,'Benchmark Data'!$B:$FF,CH$1,FALSE)*CH92,"")</f>
        <v/>
      </c>
      <c r="CI91" s="143" t="str">
        <f>IFERROR(VLOOKUP($B91,'Benchmark Data'!$B:$FF,CI$1,FALSE)/VLOOKUP($B90,'Benchmark Data'!$B:$FF,CI$1,FALSE)*CI92,"")</f>
        <v/>
      </c>
      <c r="CJ91" s="143" t="str">
        <f>IFERROR(VLOOKUP($B91,'Benchmark Data'!$B:$FF,CJ$1,FALSE)/VLOOKUP($B90,'Benchmark Data'!$B:$FF,CJ$1,FALSE)*CJ92,"")</f>
        <v/>
      </c>
      <c r="CK91" s="143" t="str">
        <f>IFERROR(VLOOKUP($B91,'Benchmark Data'!$B:$FF,CK$1,FALSE)/VLOOKUP($B90,'Benchmark Data'!$B:$FF,CK$1,FALSE)*CK92,"")</f>
        <v/>
      </c>
      <c r="CL91" s="143" t="str">
        <f>IFERROR(VLOOKUP($B91,'Benchmark Data'!$B:$AAA,CL$1,FALSE)/VLOOKUP($B90,'Benchmark Data'!$B:$AAA,CL$1,FALSE)*CL92,"")</f>
        <v/>
      </c>
      <c r="CM91" s="143" t="str">
        <f>IFERROR(VLOOKUP($B91,'Benchmark Data'!$B:$AAA,CM$1,FALSE)/VLOOKUP($B90,'Benchmark Data'!$B:$AAA,CM$1,FALSE)*CM92,"")</f>
        <v/>
      </c>
      <c r="CN91" s="143" t="str">
        <f>IFERROR(VLOOKUP($B91,'Benchmark Data'!$B:$AAA,CN$1,FALSE)/VLOOKUP($B90,'Benchmark Data'!$B:$AAA,CN$1,FALSE)*CN92,"")</f>
        <v/>
      </c>
      <c r="CO91" s="143" t="str">
        <f>IFERROR(VLOOKUP($B91,'Benchmark Data'!$B:$AAA,CO$1,FALSE)/VLOOKUP($B90,'Benchmark Data'!$B:$AAA,CO$1,FALSE)*CO92,"")</f>
        <v/>
      </c>
      <c r="CP91" s="143" t="str">
        <f>IFERROR(VLOOKUP($B91,'Benchmark Data'!$B:$AAA,CP$1,FALSE)/VLOOKUP($B90,'Benchmark Data'!$B:$AAA,CP$1,FALSE)*CP92,"")</f>
        <v/>
      </c>
      <c r="CQ91" s="143" t="str">
        <f>IFERROR(VLOOKUP($B91,'Benchmark Data'!$B:$AAA,CQ$1,FALSE)/VLOOKUP($B90,'Benchmark Data'!$B:$AAA,CQ$1,FALSE)*CQ92,"")</f>
        <v/>
      </c>
      <c r="CR91" s="143" t="str">
        <f>IFERROR(VLOOKUP($B91,'Benchmark Data'!$B:$AAA,CR$1,FALSE)/VLOOKUP($B90,'Benchmark Data'!$B:$AAA,CR$1,FALSE)*CR92,"")</f>
        <v/>
      </c>
      <c r="CS91" s="143" t="str">
        <f>IFERROR(VLOOKUP($B91,'Benchmark Data'!$B:$AAA,CS$1,FALSE)/VLOOKUP($B90,'Benchmark Data'!$B:$AAA,CS$1,FALSE)*CS92,"")</f>
        <v/>
      </c>
      <c r="CT91" s="143" t="str">
        <f>IFERROR(VLOOKUP($B91,'Benchmark Data'!$B:$AAA,CT$1,FALSE)/VLOOKUP($B90,'Benchmark Data'!$B:$AAA,CT$1,FALSE)*CT92,"")</f>
        <v/>
      </c>
      <c r="CU91" s="143" t="str">
        <f>IFERROR(VLOOKUP($B91,'Benchmark Data'!$B:$AAA,CU$1,FALSE)/VLOOKUP($B90,'Benchmark Data'!$B:$AAA,CU$1,FALSE)*CU92,"")</f>
        <v/>
      </c>
      <c r="CV91" s="143" t="str">
        <f>IFERROR(VLOOKUP($B91,'Benchmark Data'!$B:$AAA,CV$1,FALSE)/VLOOKUP($B90,'Benchmark Data'!$B:$AAA,CV$1,FALSE)*CV92,"")</f>
        <v/>
      </c>
      <c r="CW91" s="143" t="str">
        <f>IFERROR(VLOOKUP($B91,'Benchmark Data'!$B:$AAA,CW$1,FALSE)/VLOOKUP($B90,'Benchmark Data'!$B:$AAA,CW$1,FALSE)*CW92,"")</f>
        <v/>
      </c>
      <c r="CX91" s="143" t="str">
        <f>IFERROR(VLOOKUP($B91,'Benchmark Data'!$B:$AAA,CX$1,FALSE)/VLOOKUP($B90,'Benchmark Data'!$B:$AAA,CX$1,FALSE)*CX92,"")</f>
        <v/>
      </c>
      <c r="CY91" s="143" t="str">
        <f>IFERROR(VLOOKUP($B91,'Benchmark Data'!$B:$AAA,CY$1,FALSE)/VLOOKUP($B90,'Benchmark Data'!$B:$AAA,CY$1,FALSE)*CY92,"")</f>
        <v/>
      </c>
      <c r="CZ91" s="143" t="str">
        <f>IFERROR(VLOOKUP($B91,'Benchmark Data'!$B:$AAA,CZ$1,FALSE)/VLOOKUP($B90,'Benchmark Data'!$B:$AAA,CZ$1,FALSE)*CZ92,"")</f>
        <v/>
      </c>
      <c r="DA91" s="143" t="str">
        <f>IFERROR(VLOOKUP($B91,'Benchmark Data'!$B:$AAA,DA$1,FALSE)/VLOOKUP($B90,'Benchmark Data'!$B:$AAA,DA$1,FALSE)*DA92,"")</f>
        <v/>
      </c>
      <c r="DB91" s="143" t="str">
        <f>IFERROR(VLOOKUP($B91,'Benchmark Data'!$B:$AAA,DB$1,FALSE)/VLOOKUP($B90,'Benchmark Data'!$B:$AAA,DB$1,FALSE)*DB92,"")</f>
        <v/>
      </c>
      <c r="DC91" s="143" t="str">
        <f>IFERROR(VLOOKUP($B91,'Benchmark Data'!$B:$AAA,DC$1,FALSE)/VLOOKUP($B90,'Benchmark Data'!$B:$AAA,DC$1,FALSE)*DC92,"")</f>
        <v/>
      </c>
      <c r="DD91" s="143" t="str">
        <f>IFERROR(VLOOKUP($B91,'Benchmark Data'!$B:$AAA,DD$1,FALSE)/VLOOKUP($B90,'Benchmark Data'!$B:$AAA,DD$1,FALSE)*DD92,"")</f>
        <v/>
      </c>
      <c r="DE91" s="143" t="str">
        <f>IFERROR(VLOOKUP($B91,'Benchmark Data'!$B:$AAA,DE$1,FALSE)/VLOOKUP($B90,'Benchmark Data'!$B:$AAA,DE$1,FALSE)*DE92,"")</f>
        <v/>
      </c>
      <c r="DF91" s="143" t="str">
        <f>IFERROR(VLOOKUP($B91,'Benchmark Data'!$B:$AAA,DF$1,FALSE)/VLOOKUP($B90,'Benchmark Data'!$B:$AAA,DF$1,FALSE)*DF92,"")</f>
        <v/>
      </c>
      <c r="DG91" s="143" t="str">
        <f>IFERROR(VLOOKUP($B91,'Benchmark Data'!$B:$AAA,DG$1,FALSE)/VLOOKUP($B90,'Benchmark Data'!$B:$AAA,DG$1,FALSE)*DG92,"")</f>
        <v/>
      </c>
      <c r="DH91" s="143" t="str">
        <f>IFERROR(VLOOKUP($B91,'Benchmark Data'!$B:$AAA,DH$1,FALSE)/VLOOKUP($B90,'Benchmark Data'!$B:$AAA,DH$1,FALSE)*DH92,"")</f>
        <v/>
      </c>
      <c r="DI91" s="143" t="str">
        <f>IFERROR(VLOOKUP($B91,'Benchmark Data'!$B:$AAA,DI$1,FALSE)/VLOOKUP($B90,'Benchmark Data'!$B:$AAA,DI$1,FALSE)*DI92,"")</f>
        <v/>
      </c>
    </row>
    <row r="92" spans="1:113">
      <c r="A92" s="94">
        <f t="shared" si="35"/>
        <v>109</v>
      </c>
      <c r="B92" s="168">
        <f t="shared" si="36"/>
        <v>42766</v>
      </c>
      <c r="C92" s="143">
        <f>IFERROR(VLOOKUP($B92,'Benchmark Data'!$B:$FF,C$1,FALSE)/VLOOKUP($B91,'Benchmark Data'!$B:$FF,C$1,FALSE)*C93,"")</f>
        <v>6.8879082213450351</v>
      </c>
      <c r="D92" s="143" t="str">
        <f>IFERROR(VLOOKUP($B92,'Benchmark Data'!$B:$FF,D$1,FALSE)/VLOOKUP($B91,'Benchmark Data'!$B:$FF,D$1,FALSE)*D93,"")</f>
        <v/>
      </c>
      <c r="E92" s="143" t="str">
        <f>IFERROR(VLOOKUP($B92,'Benchmark Data'!$B:$FF,E$1,FALSE)/VLOOKUP($B91,'Benchmark Data'!$B:$FF,E$1,FALSE)*E93,"")</f>
        <v/>
      </c>
      <c r="F92" s="143" t="str">
        <f>IFERROR(VLOOKUP($B92,'Benchmark Data'!$B:$FF,F$1,FALSE)/VLOOKUP($B91,'Benchmark Data'!$B:$FF,F$1,FALSE)*F93,"")</f>
        <v/>
      </c>
      <c r="G92" s="143" t="str">
        <f>IFERROR(VLOOKUP($B92,'Benchmark Data'!$B:$FF,G$1,FALSE)/VLOOKUP($B91,'Benchmark Data'!$B:$FF,G$1,FALSE)*G93,"")</f>
        <v/>
      </c>
      <c r="H92" s="143" t="str">
        <f>IFERROR(VLOOKUP($B92,'Benchmark Data'!$B:$FF,H$1,FALSE)/VLOOKUP($B91,'Benchmark Data'!$B:$FF,H$1,FALSE)*H93,"")</f>
        <v/>
      </c>
      <c r="I92" s="143" t="str">
        <f>IFERROR(VLOOKUP($B92,'Benchmark Data'!$B:$FF,I$1,FALSE)/VLOOKUP($B91,'Benchmark Data'!$B:$FF,I$1,FALSE)*I93,"")</f>
        <v/>
      </c>
      <c r="J92" s="143" t="str">
        <f>IFERROR(VLOOKUP($B92,'Benchmark Data'!$B:$FF,J$1,FALSE)/VLOOKUP($B91,'Benchmark Data'!$B:$FF,J$1,FALSE)*J93,"")</f>
        <v/>
      </c>
      <c r="K92" s="156" t="str">
        <f>IFERROR(VLOOKUP($B92,'Benchmark Data'!$B:$FF,K$1,FALSE)*K93,"")</f>
        <v/>
      </c>
      <c r="L92" s="156" t="str">
        <f>IFERROR(VLOOKUP($B92,'Benchmark Data'!$B:$FF,L$1,FALSE)*L93,"")</f>
        <v/>
      </c>
      <c r="M92" s="156" t="str">
        <f>IFERROR(VLOOKUP($B92,'Benchmark Data'!$B:$FF,M$1,FALSE)*M93,"")</f>
        <v/>
      </c>
      <c r="N92" s="143" t="str">
        <f>IFERROR(VLOOKUP($B92,'Benchmark Data'!$B:$FF,N$1,FALSE)/VLOOKUP($B91,'Benchmark Data'!$B:$FF,N$1,FALSE)*N93,"")</f>
        <v/>
      </c>
      <c r="O92" s="143">
        <f>IFERROR(VLOOKUP($B92,'Benchmark Data'!$B:$FF,O$1,FALSE)/VLOOKUP($B91,'Benchmark Data'!$B:$FF,O$1,FALSE)*O93,"")</f>
        <v>1.8546371142941709</v>
      </c>
      <c r="P92" s="143">
        <f>IFERROR(VLOOKUP($B92,'Benchmark Data'!$B:$FF,P$1,FALSE)/VLOOKUP($B91,'Benchmark Data'!$B:$FF,P$1,FALSE)*P93,"")</f>
        <v>1.8312038090963043</v>
      </c>
      <c r="Q92" s="156">
        <f>IFERROR(VLOOKUP($B92,'Benchmark Data'!$B:$FF,Q$1,FALSE)*Q93,"")</f>
        <v>2.1978127667056682</v>
      </c>
      <c r="R92" s="156">
        <f>IFERROR(VLOOKUP($B92,'Benchmark Data'!$B:$FF,R$1,FALSE)*R93,"")</f>
        <v>2.1978127667056682</v>
      </c>
      <c r="S92" s="156">
        <f>IFERROR(VLOOKUP($B92,'Benchmark Data'!$B:$FF,S$1,FALSE)*S93,"")</f>
        <v>2.1978127667056682</v>
      </c>
      <c r="T92" s="156">
        <f>IFERROR(VLOOKUP($B92,'Benchmark Data'!$B:$FF,T$1,FALSE)*T93,"")</f>
        <v>2.1978127667056682</v>
      </c>
      <c r="U92" s="156">
        <f>IFERROR(VLOOKUP($B92,'Benchmark Data'!$B:$FF,U$1,FALSE)*U93,"")</f>
        <v>2.1978127667056682</v>
      </c>
      <c r="V92" s="143">
        <f>IFERROR(VLOOKUP($B92,'Benchmark Data'!$B:$FF,V$1,FALSE)/VLOOKUP($B91,'Benchmark Data'!$B:$FF,V$1,FALSE)*V93,"")</f>
        <v>2.7422979107496426</v>
      </c>
      <c r="W92" s="143">
        <f>IFERROR(VLOOKUP($B92,'Benchmark Data'!$B:$FF,W$1,FALSE)/VLOOKUP($B91,'Benchmark Data'!$B:$FF,W$1,FALSE)*W93,"")</f>
        <v>2.7422979107496426</v>
      </c>
      <c r="X92" s="143">
        <f>IFERROR(VLOOKUP($B92,'Benchmark Data'!$B:$FF,X$1,FALSE)/VLOOKUP($B91,'Benchmark Data'!$B:$FF,X$1,FALSE)*X93,"")</f>
        <v>2.7422979107496426</v>
      </c>
      <c r="Y92" s="143">
        <f>IFERROR(VLOOKUP($B92,'Benchmark Data'!$B:$FF,Y$1,FALSE)/VLOOKUP($B91,'Benchmark Data'!$B:$FF,Y$1,FALSE)*Y93,"")</f>
        <v>2.7422979107496426</v>
      </c>
      <c r="Z92" s="143">
        <f>IFERROR(VLOOKUP($B92,'Benchmark Data'!$B:$FF,Z$1,FALSE)/VLOOKUP($B91,'Benchmark Data'!$B:$FF,Z$1,FALSE)*Z93,"")</f>
        <v>2.7422979107496426</v>
      </c>
      <c r="AA92" s="143">
        <f>IFERROR(VLOOKUP($B92,'Benchmark Data'!$B:$FF,AA$1,FALSE)/VLOOKUP($B91,'Benchmark Data'!$B:$FF,AA$1,FALSE)*AA93,"")</f>
        <v>3.2792622640381137</v>
      </c>
      <c r="AB92" s="143" t="str">
        <f>IFERROR(VLOOKUP($B92,'Benchmark Data'!$B:$FF,AB$1,FALSE)/VLOOKUP($B91,'Benchmark Data'!$B:$FF,AB$1,FALSE)*AB93,"")</f>
        <v/>
      </c>
      <c r="AC92" s="143">
        <f>IFERROR(VLOOKUP($B92,'Benchmark Data'!$B:$FF,AC$1,FALSE)/VLOOKUP($B91,'Benchmark Data'!$B:$FF,AC$1,FALSE)*AC93,"")</f>
        <v>3.2792622640381137</v>
      </c>
      <c r="AD92" s="143" t="str">
        <f>IFERROR(VLOOKUP($B92,'Benchmark Data'!$B:$FF,AD$1,FALSE)/VLOOKUP($B91,'Benchmark Data'!$B:$FF,AD$1,FALSE)*AD93,"")</f>
        <v/>
      </c>
      <c r="AE92" s="143" t="str">
        <f>IFERROR(VLOOKUP($B92,'Benchmark Data'!$B:$FF,AE$1,FALSE)/VLOOKUP($B91,'Benchmark Data'!$B:$FF,AE$1,FALSE)*AE93,"")</f>
        <v/>
      </c>
      <c r="AF92" s="143">
        <f>IFERROR(VLOOKUP($B92,'Benchmark Data'!$B:$FF,AF$1,FALSE)/VLOOKUP($B91,'Benchmark Data'!$B:$FF,AF$1,FALSE)*AF93,"")</f>
        <v>2.3716431425190021</v>
      </c>
      <c r="AG92" s="143" t="str">
        <f>IFERROR(VLOOKUP($B92,'Benchmark Data'!$B:$FF,AG$1,FALSE)/VLOOKUP($B91,'Benchmark Data'!$B:$FF,AG$1,FALSE)*AG93,"")</f>
        <v/>
      </c>
      <c r="AH92" s="143" t="str">
        <f>IFERROR(VLOOKUP($B92,'Benchmark Data'!$B:$FF,AH$1,FALSE)/VLOOKUP($B91,'Benchmark Data'!$B:$FF,AH$1,FALSE)*AH93,"")</f>
        <v/>
      </c>
      <c r="AI92" s="143" t="str">
        <f>IFERROR(VLOOKUP($B92,'Benchmark Data'!$B:$FF,AI$1,FALSE)/VLOOKUP($B91,'Benchmark Data'!$B:$FF,AI$1,FALSE)*AI93,"")</f>
        <v/>
      </c>
      <c r="AJ92" s="143" t="str">
        <f>IFERROR(VLOOKUP($B92,'Benchmark Data'!$B:$FF,AJ$1,FALSE)/VLOOKUP($B91,'Benchmark Data'!$B:$FF,AJ$1,FALSE)*AJ93,"")</f>
        <v/>
      </c>
      <c r="AK92" s="143" t="str">
        <f>IFERROR(VLOOKUP($B92,'Benchmark Data'!$B:$FF,AK$1,FALSE)/VLOOKUP($B91,'Benchmark Data'!$B:$FF,AK$1,FALSE)*AK93,"")</f>
        <v/>
      </c>
      <c r="AL92" s="143" t="str">
        <f>IFERROR(VLOOKUP($B92,'Benchmark Data'!$B:$FF,AL$1,FALSE)/VLOOKUP($B91,'Benchmark Data'!$B:$FF,AL$1,FALSE)*AL93,"")</f>
        <v/>
      </c>
      <c r="AM92" s="143" t="str">
        <f>IFERROR(VLOOKUP($B92,'Benchmark Data'!$B:$FF,AM$1,FALSE)/VLOOKUP($B91,'Benchmark Data'!$B:$FF,AM$1,FALSE)*AM93,"")</f>
        <v/>
      </c>
      <c r="AN92" s="143" t="str">
        <f>IFERROR(VLOOKUP($B92,'Benchmark Data'!$B:$FF,AN$1,FALSE)/VLOOKUP($B91,'Benchmark Data'!$B:$FF,AN$1,FALSE)*AN93,"")</f>
        <v/>
      </c>
      <c r="AO92" s="143" t="str">
        <f>IFERROR(VLOOKUP($B92,'Benchmark Data'!$B:$FF,AO$1,FALSE)/VLOOKUP($B91,'Benchmark Data'!$B:$FF,AO$1,FALSE)*AO93,"")</f>
        <v/>
      </c>
      <c r="AP92" s="143" t="str">
        <f>IFERROR(VLOOKUP($B92,'Benchmark Data'!$B:$FF,AP$1,FALSE)/VLOOKUP($B91,'Benchmark Data'!$B:$FF,AP$1,FALSE)*AP93,"")</f>
        <v/>
      </c>
      <c r="AQ92" s="143" t="str">
        <f>IFERROR(VLOOKUP($B92,'Benchmark Data'!$B:$FF,AQ$1,FALSE)/VLOOKUP($B91,'Benchmark Data'!$B:$FF,AQ$1,FALSE)*AQ93,"")</f>
        <v/>
      </c>
      <c r="AR92" s="143" t="str">
        <f>IFERROR(VLOOKUP($B92,'Benchmark Data'!$B:$FF,AR$1,FALSE)/VLOOKUP($B91,'Benchmark Data'!$B:$FF,AR$1,FALSE)*AR93,"")</f>
        <v/>
      </c>
      <c r="AS92" s="143" t="str">
        <f>IFERROR(VLOOKUP($B92,'Benchmark Data'!$B:$FF,AS$1,FALSE)/VLOOKUP($B91,'Benchmark Data'!$B:$FF,AS$1,FALSE)*AS93,"")</f>
        <v/>
      </c>
      <c r="AT92" s="143" t="str">
        <f>IFERROR(VLOOKUP($B92,'Benchmark Data'!$B:$FF,AT$1,FALSE)/VLOOKUP($B91,'Benchmark Data'!$B:$FF,AT$1,FALSE)*AT93,"")</f>
        <v/>
      </c>
      <c r="AU92" s="143" t="str">
        <f>IFERROR(VLOOKUP($B92,'Benchmark Data'!$B:$FF,AU$1,FALSE)/VLOOKUP($B91,'Benchmark Data'!$B:$FF,AU$1,FALSE)*AU93,"")</f>
        <v/>
      </c>
      <c r="AV92" s="143" t="str">
        <f>IFERROR(VLOOKUP($B92,'Benchmark Data'!$B:$FF,AV$1,FALSE)/VLOOKUP($B91,'Benchmark Data'!$B:$FF,AV$1,FALSE)*AV93,"")</f>
        <v/>
      </c>
      <c r="AW92" s="143" t="str">
        <f>IFERROR(VLOOKUP($B92,'Benchmark Data'!$B:$FF,AW$1,FALSE)/VLOOKUP($B91,'Benchmark Data'!$B:$FF,AW$1,FALSE)*AW93,"")</f>
        <v/>
      </c>
      <c r="AX92" s="143" t="str">
        <f>IFERROR(VLOOKUP($B92,'Benchmark Data'!$B:$FF,AX$1,FALSE)/VLOOKUP($B91,'Benchmark Data'!$B:$FF,AX$1,FALSE)*AX93,"")</f>
        <v/>
      </c>
      <c r="AY92" s="143" t="str">
        <f>IFERROR(VLOOKUP($B92,'Benchmark Data'!$B:$FF,AY$1,FALSE)/VLOOKUP($B91,'Benchmark Data'!$B:$FF,AY$1,FALSE)*AY93,"")</f>
        <v/>
      </c>
      <c r="AZ92" s="156" t="str">
        <f>IFERROR(VLOOKUP($B92,'Benchmark Data'!$B:$FF,AZ$1,FALSE)*AZ93,"")</f>
        <v/>
      </c>
      <c r="BA92" s="156" t="str">
        <f>IFERROR(VLOOKUP($B92,'Benchmark Data'!$B:$FF,BA$1,FALSE)*BA93,"")</f>
        <v/>
      </c>
      <c r="BB92" s="143" t="str">
        <f>IFERROR(VLOOKUP($B92,'Benchmark Data'!$B:$FF,BB$1,FALSE)/VLOOKUP($B91,'Benchmark Data'!$B:$FF,BB$1,FALSE)*BB93,"")</f>
        <v/>
      </c>
      <c r="BC92" s="143" t="str">
        <f>IFERROR(VLOOKUP($B92,'Benchmark Data'!$B:$FF,BC$1,FALSE)/VLOOKUP($B91,'Benchmark Data'!$B:$FF,BC$1,FALSE)*BC93,"")</f>
        <v/>
      </c>
      <c r="BD92" s="143" t="str">
        <f>IFERROR(VLOOKUP($B92,'Benchmark Data'!$B:$FF,BD$1,FALSE)/VLOOKUP($B91,'Benchmark Data'!$B:$FF,BD$1,FALSE)*BD93,"")</f>
        <v/>
      </c>
      <c r="BE92" s="143" t="str">
        <f>IFERROR(VLOOKUP($B92,'Benchmark Data'!$B:$FF,BE$1,FALSE)/VLOOKUP($B91,'Benchmark Data'!$B:$FF,BE$1,FALSE)*BE93,"")</f>
        <v/>
      </c>
      <c r="BF92" s="143" t="str">
        <f>IFERROR(VLOOKUP($B92,'Benchmark Data'!$B:$FF,BF$1,FALSE)/VLOOKUP($B91,'Benchmark Data'!$B:$FF,BF$1,FALSE)*BF93,"")</f>
        <v/>
      </c>
      <c r="BG92" s="143" t="str">
        <f>IFERROR(VLOOKUP($B92,'Benchmark Data'!$B:$FF,BG$1,FALSE)/VLOOKUP($B91,'Benchmark Data'!$B:$FF,BG$1,FALSE)*BG93,"")</f>
        <v/>
      </c>
      <c r="BH92" s="143" t="str">
        <f>IFERROR(VLOOKUP($B92,'Benchmark Data'!$B:$FF,BH$1,FALSE)/VLOOKUP($B91,'Benchmark Data'!$B:$FF,BH$1,FALSE)*BH93,"")</f>
        <v/>
      </c>
      <c r="BI92" s="143" t="str">
        <f>IFERROR(VLOOKUP($B92,'Benchmark Data'!$B:$FF,BI$1,FALSE)/VLOOKUP($B91,'Benchmark Data'!$B:$FF,BI$1,FALSE)*BI93,"")</f>
        <v/>
      </c>
      <c r="BJ92" s="143" t="str">
        <f>IFERROR(VLOOKUP($B92,'Benchmark Data'!$B:$FF,BJ$1,FALSE)/VLOOKUP($B91,'Benchmark Data'!$B:$FF,BJ$1,FALSE)*BJ93,"")</f>
        <v/>
      </c>
      <c r="BK92" s="143" t="str">
        <f>IFERROR(VLOOKUP($B92,'Benchmark Data'!$B:$FF,BK$1,FALSE)/VLOOKUP($B91,'Benchmark Data'!$B:$FF,BK$1,FALSE)*BK93,"")</f>
        <v/>
      </c>
      <c r="BL92" s="143" t="str">
        <f>IFERROR(VLOOKUP($B92,'Benchmark Data'!$B:$FF,BL$1,FALSE)/VLOOKUP($B91,'Benchmark Data'!$B:$FF,BL$1,FALSE)*BL93,"")</f>
        <v/>
      </c>
      <c r="BM92" s="143" t="str">
        <f>IFERROR(VLOOKUP($B92,'Benchmark Data'!$B:$FF,BM$1,FALSE)/VLOOKUP($B91,'Benchmark Data'!$B:$FF,BM$1,FALSE)*BM93,"")</f>
        <v/>
      </c>
      <c r="BN92" s="143" t="str">
        <f>IFERROR(VLOOKUP($B92,'Benchmark Data'!$B:$FF,BN$1,FALSE)/VLOOKUP($B91,'Benchmark Data'!$B:$FF,BN$1,FALSE)*BN93,"")</f>
        <v/>
      </c>
      <c r="BO92" s="143" t="str">
        <f>IFERROR(VLOOKUP($B92,'Benchmark Data'!$B:$FF,BO$1,FALSE)/VLOOKUP($B91,'Benchmark Data'!$B:$FF,BO$1,FALSE)*BO93,"")</f>
        <v/>
      </c>
      <c r="BP92" s="143" t="str">
        <f>IFERROR(VLOOKUP($B92,'Benchmark Data'!$B:$FF,BP$1,FALSE)/VLOOKUP($B91,'Benchmark Data'!$B:$FF,BP$1,FALSE)*BP93,"")</f>
        <v/>
      </c>
      <c r="BQ92" s="143" t="str">
        <f>IFERROR(VLOOKUP($B92,'Benchmark Data'!$B:$FF,BQ$1,FALSE)/VLOOKUP($B91,'Benchmark Data'!$B:$FF,BQ$1,FALSE)*BQ93,"")</f>
        <v/>
      </c>
      <c r="BR92" s="143" t="str">
        <f>IFERROR(VLOOKUP($B92,'Benchmark Data'!$B:$FF,BR$1,FALSE)/VLOOKUP($B91,'Benchmark Data'!$B:$FF,BR$1,FALSE)*BR93,"")</f>
        <v/>
      </c>
      <c r="BS92" s="143" t="str">
        <f>IFERROR(VLOOKUP($B92,'Benchmark Data'!$B:$FF,BS$1,FALSE)/VLOOKUP($B91,'Benchmark Data'!$B:$FF,BS$1,FALSE)*BS93,"")</f>
        <v/>
      </c>
      <c r="BT92" s="143" t="str">
        <f>IFERROR(VLOOKUP($B92,'Benchmark Data'!$B:$FF,BT$1,FALSE)/VLOOKUP($B91,'Benchmark Data'!$B:$FF,BT$1,FALSE)*BT93,"")</f>
        <v/>
      </c>
      <c r="BU92" s="143" t="str">
        <f>IFERROR(VLOOKUP($B92,'Benchmark Data'!$B:$FF,BU$1,FALSE)/VLOOKUP($B91,'Benchmark Data'!$B:$FF,BU$1,FALSE)*BU93,"")</f>
        <v/>
      </c>
      <c r="BV92" s="143" t="str">
        <f>IFERROR(VLOOKUP($B92,'Benchmark Data'!$B:$FF,BV$1,FALSE)/VLOOKUP($B91,'Benchmark Data'!$B:$FF,BV$1,FALSE)*BV93,"")</f>
        <v/>
      </c>
      <c r="BW92" s="143" t="str">
        <f>IFERROR(VLOOKUP($B92,'Benchmark Data'!$B:$FF,BW$1,FALSE)/VLOOKUP($B91,'Benchmark Data'!$B:$FF,BW$1,FALSE)*BW93,"")</f>
        <v/>
      </c>
      <c r="BX92" s="143" t="str">
        <f>IFERROR(VLOOKUP($B92,'Benchmark Data'!$B:$FF,BX$1,FALSE)/VLOOKUP($B91,'Benchmark Data'!$B:$FF,BX$1,FALSE)*BX93,"")</f>
        <v/>
      </c>
      <c r="BY92" s="143" t="str">
        <f>IFERROR(VLOOKUP($B92,'Benchmark Data'!$B:$FF,BY$1,FALSE)/VLOOKUP($B91,'Benchmark Data'!$B:$FF,BY$1,FALSE)*BY93,"")</f>
        <v/>
      </c>
      <c r="BZ92" s="143" t="str">
        <f>IFERROR(VLOOKUP($B92,'Benchmark Data'!$B:$FF,BZ$1,FALSE)/VLOOKUP($B91,'Benchmark Data'!$B:$FF,BZ$1,FALSE)*BZ93,"")</f>
        <v/>
      </c>
      <c r="CA92" s="143" t="str">
        <f>IFERROR(VLOOKUP($B92,'Benchmark Data'!$B:$FF,CA$1,FALSE)/VLOOKUP($B91,'Benchmark Data'!$B:$FF,CA$1,FALSE)*CA93,"")</f>
        <v/>
      </c>
      <c r="CB92" s="143" t="str">
        <f>IFERROR(VLOOKUP($B92,'Benchmark Data'!$B:$FF,CB$1,FALSE)/VLOOKUP($B91,'Benchmark Data'!$B:$FF,CB$1,FALSE)*CB93,"")</f>
        <v/>
      </c>
      <c r="CC92" s="143" t="str">
        <f>IFERROR(VLOOKUP($B92,'Benchmark Data'!$B:$FF,CC$1,FALSE)/VLOOKUP($B91,'Benchmark Data'!$B:$FF,CC$1,FALSE)*CC93,"")</f>
        <v/>
      </c>
      <c r="CD92" s="143" t="str">
        <f>IFERROR(VLOOKUP($B92,'Benchmark Data'!$B:$FF,CD$1,FALSE)/VLOOKUP($B91,'Benchmark Data'!$B:$FF,CD$1,FALSE)*CD93,"")</f>
        <v/>
      </c>
      <c r="CE92" s="143" t="str">
        <f>IFERROR(VLOOKUP($B92,'Benchmark Data'!$B:$FF,CE$1,FALSE)/VLOOKUP($B91,'Benchmark Data'!$B:$FF,CE$1,FALSE)*CE93,"")</f>
        <v/>
      </c>
      <c r="CF92" s="143" t="str">
        <f>IFERROR(VLOOKUP($B92,'Benchmark Data'!$B:$FF,CF$1,FALSE)/VLOOKUP($B91,'Benchmark Data'!$B:$FF,CF$1,FALSE)*CF93,"")</f>
        <v/>
      </c>
      <c r="CG92" s="143" t="str">
        <f>IFERROR(VLOOKUP($B92,'Benchmark Data'!$B:$FF,CG$1,FALSE)/VLOOKUP($B91,'Benchmark Data'!$B:$FF,CG$1,FALSE)*CG93,"")</f>
        <v/>
      </c>
      <c r="CH92" s="156" t="str">
        <f>IFERROR(VLOOKUP($B92,'Benchmark Data'!$B:$FF,CH$1,FALSE)*CH93,"")</f>
        <v/>
      </c>
      <c r="CI92" s="143" t="str">
        <f>IFERROR(VLOOKUP($B92,'Benchmark Data'!$B:$FF,CI$1,FALSE)/VLOOKUP($B91,'Benchmark Data'!$B:$FF,CI$1,FALSE)*CI93,"")</f>
        <v/>
      </c>
      <c r="CJ92" s="143" t="str">
        <f>IFERROR(VLOOKUP($B92,'Benchmark Data'!$B:$FF,CJ$1,FALSE)/VLOOKUP($B91,'Benchmark Data'!$B:$FF,CJ$1,FALSE)*CJ93,"")</f>
        <v/>
      </c>
      <c r="CK92" s="143" t="str">
        <f>IFERROR(VLOOKUP($B92,'Benchmark Data'!$B:$FF,CK$1,FALSE)/VLOOKUP($B91,'Benchmark Data'!$B:$FF,CK$1,FALSE)*CK93,"")</f>
        <v/>
      </c>
      <c r="CL92" s="143" t="str">
        <f>IFERROR(VLOOKUP($B92,'Benchmark Data'!$B:$AAA,CL$1,FALSE)/VLOOKUP($B91,'Benchmark Data'!$B:$AAA,CL$1,FALSE)*CL93,"")</f>
        <v/>
      </c>
      <c r="CM92" s="143" t="str">
        <f>IFERROR(VLOOKUP($B92,'Benchmark Data'!$B:$AAA,CM$1,FALSE)/VLOOKUP($B91,'Benchmark Data'!$B:$AAA,CM$1,FALSE)*CM93,"")</f>
        <v/>
      </c>
      <c r="CN92" s="143" t="str">
        <f>IFERROR(VLOOKUP($B92,'Benchmark Data'!$B:$AAA,CN$1,FALSE)/VLOOKUP($B91,'Benchmark Data'!$B:$AAA,CN$1,FALSE)*CN93,"")</f>
        <v/>
      </c>
      <c r="CO92" s="143" t="str">
        <f>IFERROR(VLOOKUP($B92,'Benchmark Data'!$B:$AAA,CO$1,FALSE)/VLOOKUP($B91,'Benchmark Data'!$B:$AAA,CO$1,FALSE)*CO93,"")</f>
        <v/>
      </c>
      <c r="CP92" s="143" t="str">
        <f>IFERROR(VLOOKUP($B92,'Benchmark Data'!$B:$AAA,CP$1,FALSE)/VLOOKUP($B91,'Benchmark Data'!$B:$AAA,CP$1,FALSE)*CP93,"")</f>
        <v/>
      </c>
      <c r="CQ92" s="143" t="str">
        <f>IFERROR(VLOOKUP($B92,'Benchmark Data'!$B:$AAA,CQ$1,FALSE)/VLOOKUP($B91,'Benchmark Data'!$B:$AAA,CQ$1,FALSE)*CQ93,"")</f>
        <v/>
      </c>
      <c r="CR92" s="143" t="str">
        <f>IFERROR(VLOOKUP($B92,'Benchmark Data'!$B:$AAA,CR$1,FALSE)/VLOOKUP($B91,'Benchmark Data'!$B:$AAA,CR$1,FALSE)*CR93,"")</f>
        <v/>
      </c>
      <c r="CS92" s="143" t="str">
        <f>IFERROR(VLOOKUP($B92,'Benchmark Data'!$B:$AAA,CS$1,FALSE)/VLOOKUP($B91,'Benchmark Data'!$B:$AAA,CS$1,FALSE)*CS93,"")</f>
        <v/>
      </c>
      <c r="CT92" s="143" t="str">
        <f>IFERROR(VLOOKUP($B92,'Benchmark Data'!$B:$AAA,CT$1,FALSE)/VLOOKUP($B91,'Benchmark Data'!$B:$AAA,CT$1,FALSE)*CT93,"")</f>
        <v/>
      </c>
      <c r="CU92" s="143" t="str">
        <f>IFERROR(VLOOKUP($B92,'Benchmark Data'!$B:$AAA,CU$1,FALSE)/VLOOKUP($B91,'Benchmark Data'!$B:$AAA,CU$1,FALSE)*CU93,"")</f>
        <v/>
      </c>
      <c r="CV92" s="143" t="str">
        <f>IFERROR(VLOOKUP($B92,'Benchmark Data'!$B:$AAA,CV$1,FALSE)/VLOOKUP($B91,'Benchmark Data'!$B:$AAA,CV$1,FALSE)*CV93,"")</f>
        <v/>
      </c>
      <c r="CW92" s="143" t="str">
        <f>IFERROR(VLOOKUP($B92,'Benchmark Data'!$B:$AAA,CW$1,FALSE)/VLOOKUP($B91,'Benchmark Data'!$B:$AAA,CW$1,FALSE)*CW93,"")</f>
        <v/>
      </c>
      <c r="CX92" s="143" t="str">
        <f>IFERROR(VLOOKUP($B92,'Benchmark Data'!$B:$AAA,CX$1,FALSE)/VLOOKUP($B91,'Benchmark Data'!$B:$AAA,CX$1,FALSE)*CX93,"")</f>
        <v/>
      </c>
      <c r="CY92" s="143" t="str">
        <f>IFERROR(VLOOKUP($B92,'Benchmark Data'!$B:$AAA,CY$1,FALSE)/VLOOKUP($B91,'Benchmark Data'!$B:$AAA,CY$1,FALSE)*CY93,"")</f>
        <v/>
      </c>
      <c r="CZ92" s="143" t="str">
        <f>IFERROR(VLOOKUP($B92,'Benchmark Data'!$B:$AAA,CZ$1,FALSE)/VLOOKUP($B91,'Benchmark Data'!$B:$AAA,CZ$1,FALSE)*CZ93,"")</f>
        <v/>
      </c>
      <c r="DA92" s="143" t="str">
        <f>IFERROR(VLOOKUP($B92,'Benchmark Data'!$B:$AAA,DA$1,FALSE)/VLOOKUP($B91,'Benchmark Data'!$B:$AAA,DA$1,FALSE)*DA93,"")</f>
        <v/>
      </c>
      <c r="DB92" s="143" t="str">
        <f>IFERROR(VLOOKUP($B92,'Benchmark Data'!$B:$AAA,DB$1,FALSE)/VLOOKUP($B91,'Benchmark Data'!$B:$AAA,DB$1,FALSE)*DB93,"")</f>
        <v/>
      </c>
      <c r="DC92" s="143" t="str">
        <f>IFERROR(VLOOKUP($B92,'Benchmark Data'!$B:$AAA,DC$1,FALSE)/VLOOKUP($B91,'Benchmark Data'!$B:$AAA,DC$1,FALSE)*DC93,"")</f>
        <v/>
      </c>
      <c r="DD92" s="143" t="str">
        <f>IFERROR(VLOOKUP($B92,'Benchmark Data'!$B:$AAA,DD$1,FALSE)/VLOOKUP($B91,'Benchmark Data'!$B:$AAA,DD$1,FALSE)*DD93,"")</f>
        <v/>
      </c>
      <c r="DE92" s="143" t="str">
        <f>IFERROR(VLOOKUP($B92,'Benchmark Data'!$B:$AAA,DE$1,FALSE)/VLOOKUP($B91,'Benchmark Data'!$B:$AAA,DE$1,FALSE)*DE93,"")</f>
        <v/>
      </c>
      <c r="DF92" s="143" t="str">
        <f>IFERROR(VLOOKUP($B92,'Benchmark Data'!$B:$AAA,DF$1,FALSE)/VLOOKUP($B91,'Benchmark Data'!$B:$AAA,DF$1,FALSE)*DF93,"")</f>
        <v/>
      </c>
      <c r="DG92" s="143" t="str">
        <f>IFERROR(VLOOKUP($B92,'Benchmark Data'!$B:$AAA,DG$1,FALSE)/VLOOKUP($B91,'Benchmark Data'!$B:$AAA,DG$1,FALSE)*DG93,"")</f>
        <v/>
      </c>
      <c r="DH92" s="143" t="str">
        <f>IFERROR(VLOOKUP($B92,'Benchmark Data'!$B:$AAA,DH$1,FALSE)/VLOOKUP($B91,'Benchmark Data'!$B:$AAA,DH$1,FALSE)*DH93,"")</f>
        <v/>
      </c>
      <c r="DI92" s="143" t="str">
        <f>IFERROR(VLOOKUP($B92,'Benchmark Data'!$B:$AAA,DI$1,FALSE)/VLOOKUP($B91,'Benchmark Data'!$B:$AAA,DI$1,FALSE)*DI93,"")</f>
        <v/>
      </c>
    </row>
    <row r="93" spans="1:113">
      <c r="A93" s="94">
        <f t="shared" si="35"/>
        <v>108</v>
      </c>
      <c r="B93" s="168">
        <f t="shared" si="36"/>
        <v>42794</v>
      </c>
      <c r="C93" s="143">
        <f>IFERROR(VLOOKUP($B93,'Benchmark Data'!$B:$FF,C$1,FALSE)/VLOOKUP($B92,'Benchmark Data'!$B:$FF,C$1,FALSE)*C94,"")</f>
        <v>6.5791155216177124</v>
      </c>
      <c r="D93" s="143" t="str">
        <f>IFERROR(VLOOKUP($B93,'Benchmark Data'!$B:$FF,D$1,FALSE)/VLOOKUP($B92,'Benchmark Data'!$B:$FF,D$1,FALSE)*D94,"")</f>
        <v/>
      </c>
      <c r="E93" s="143" t="str">
        <f>IFERROR(VLOOKUP($B93,'Benchmark Data'!$B:$FF,E$1,FALSE)/VLOOKUP($B92,'Benchmark Data'!$B:$FF,E$1,FALSE)*E94,"")</f>
        <v/>
      </c>
      <c r="F93" s="143" t="str">
        <f>IFERROR(VLOOKUP($B93,'Benchmark Data'!$B:$FF,F$1,FALSE)/VLOOKUP($B92,'Benchmark Data'!$B:$FF,F$1,FALSE)*F94,"")</f>
        <v/>
      </c>
      <c r="G93" s="143" t="str">
        <f>IFERROR(VLOOKUP($B93,'Benchmark Data'!$B:$FF,G$1,FALSE)/VLOOKUP($B92,'Benchmark Data'!$B:$FF,G$1,FALSE)*G94,"")</f>
        <v/>
      </c>
      <c r="H93" s="143" t="str">
        <f>IFERROR(VLOOKUP($B93,'Benchmark Data'!$B:$FF,H$1,FALSE)/VLOOKUP($B92,'Benchmark Data'!$B:$FF,H$1,FALSE)*H94,"")</f>
        <v/>
      </c>
      <c r="I93" s="143" t="str">
        <f>IFERROR(VLOOKUP($B93,'Benchmark Data'!$B:$FF,I$1,FALSE)/VLOOKUP($B92,'Benchmark Data'!$B:$FF,I$1,FALSE)*I94,"")</f>
        <v/>
      </c>
      <c r="J93" s="143" t="str">
        <f>IFERROR(VLOOKUP($B93,'Benchmark Data'!$B:$FF,J$1,FALSE)/VLOOKUP($B92,'Benchmark Data'!$B:$FF,J$1,FALSE)*J94,"")</f>
        <v/>
      </c>
      <c r="K93" s="156" t="str">
        <f>IFERROR(VLOOKUP($B93,'Benchmark Data'!$B:$FF,K$1,FALSE)*K94,"")</f>
        <v/>
      </c>
      <c r="L93" s="156" t="str">
        <f>IFERROR(VLOOKUP($B93,'Benchmark Data'!$B:$FF,L$1,FALSE)*L94,"")</f>
        <v/>
      </c>
      <c r="M93" s="156" t="str">
        <f>IFERROR(VLOOKUP($B93,'Benchmark Data'!$B:$FF,M$1,FALSE)*M94,"")</f>
        <v/>
      </c>
      <c r="N93" s="143" t="str">
        <f>IFERROR(VLOOKUP($B93,'Benchmark Data'!$B:$FF,N$1,FALSE)/VLOOKUP($B92,'Benchmark Data'!$B:$FF,N$1,FALSE)*N94,"")</f>
        <v/>
      </c>
      <c r="O93" s="143">
        <f>IFERROR(VLOOKUP($B93,'Benchmark Data'!$B:$FF,O$1,FALSE)/VLOOKUP($B92,'Benchmark Data'!$B:$FF,O$1,FALSE)*O94,"")</f>
        <v>1.9580713665794272</v>
      </c>
      <c r="P93" s="143">
        <f>IFERROR(VLOOKUP($B93,'Benchmark Data'!$B:$FF,P$1,FALSE)/VLOOKUP($B92,'Benchmark Data'!$B:$FF,P$1,FALSE)*P94,"")</f>
        <v>1.8742136124682272</v>
      </c>
      <c r="Q93" s="156">
        <f>IFERROR(VLOOKUP($B93,'Benchmark Data'!$B:$FF,Q$1,FALSE)*Q94,"")</f>
        <v>2.1723049184010006</v>
      </c>
      <c r="R93" s="156">
        <f>IFERROR(VLOOKUP($B93,'Benchmark Data'!$B:$FF,R$1,FALSE)*R94,"")</f>
        <v>2.1723049184010006</v>
      </c>
      <c r="S93" s="156">
        <f>IFERROR(VLOOKUP($B93,'Benchmark Data'!$B:$FF,S$1,FALSE)*S94,"")</f>
        <v>2.1723049184010006</v>
      </c>
      <c r="T93" s="156">
        <f>IFERROR(VLOOKUP($B93,'Benchmark Data'!$B:$FF,T$1,FALSE)*T94,"")</f>
        <v>2.1723049184010006</v>
      </c>
      <c r="U93" s="156">
        <f>IFERROR(VLOOKUP($B93,'Benchmark Data'!$B:$FF,U$1,FALSE)*U94,"")</f>
        <v>2.1723049184010006</v>
      </c>
      <c r="V93" s="143">
        <f>IFERROR(VLOOKUP($B93,'Benchmark Data'!$B:$FF,V$1,FALSE)/VLOOKUP($B92,'Benchmark Data'!$B:$FF,V$1,FALSE)*V94,"")</f>
        <v>2.7192226694436106</v>
      </c>
      <c r="W93" s="143">
        <f>IFERROR(VLOOKUP($B93,'Benchmark Data'!$B:$FF,W$1,FALSE)/VLOOKUP($B92,'Benchmark Data'!$B:$FF,W$1,FALSE)*W94,"")</f>
        <v>2.7192226694436106</v>
      </c>
      <c r="X93" s="143">
        <f>IFERROR(VLOOKUP($B93,'Benchmark Data'!$B:$FF,X$1,FALSE)/VLOOKUP($B92,'Benchmark Data'!$B:$FF,X$1,FALSE)*X94,"")</f>
        <v>2.7192226694436106</v>
      </c>
      <c r="Y93" s="143">
        <f>IFERROR(VLOOKUP($B93,'Benchmark Data'!$B:$FF,Y$1,FALSE)/VLOOKUP($B92,'Benchmark Data'!$B:$FF,Y$1,FALSE)*Y94,"")</f>
        <v>2.7192226694436106</v>
      </c>
      <c r="Z93" s="143">
        <f>IFERROR(VLOOKUP($B93,'Benchmark Data'!$B:$FF,Z$1,FALSE)/VLOOKUP($B92,'Benchmark Data'!$B:$FF,Z$1,FALSE)*Z94,"")</f>
        <v>2.7192226694436106</v>
      </c>
      <c r="AA93" s="143">
        <f>IFERROR(VLOOKUP($B93,'Benchmark Data'!$B:$FF,AA$1,FALSE)/VLOOKUP($B92,'Benchmark Data'!$B:$FF,AA$1,FALSE)*AA94,"")</f>
        <v>3.2136811826355358</v>
      </c>
      <c r="AB93" s="143" t="str">
        <f>IFERROR(VLOOKUP($B93,'Benchmark Data'!$B:$FF,AB$1,FALSE)/VLOOKUP($B92,'Benchmark Data'!$B:$FF,AB$1,FALSE)*AB94,"")</f>
        <v/>
      </c>
      <c r="AC93" s="143">
        <f>IFERROR(VLOOKUP($B93,'Benchmark Data'!$B:$FF,AC$1,FALSE)/VLOOKUP($B92,'Benchmark Data'!$B:$FF,AC$1,FALSE)*AC94,"")</f>
        <v>3.2136811826355358</v>
      </c>
      <c r="AD93" s="143" t="str">
        <f>IFERROR(VLOOKUP($B93,'Benchmark Data'!$B:$FF,AD$1,FALSE)/VLOOKUP($B92,'Benchmark Data'!$B:$FF,AD$1,FALSE)*AD94,"")</f>
        <v/>
      </c>
      <c r="AE93" s="143" t="str">
        <f>IFERROR(VLOOKUP($B93,'Benchmark Data'!$B:$FF,AE$1,FALSE)/VLOOKUP($B92,'Benchmark Data'!$B:$FF,AE$1,FALSE)*AE94,"")</f>
        <v/>
      </c>
      <c r="AF93" s="143">
        <f>IFERROR(VLOOKUP($B93,'Benchmark Data'!$B:$FF,AF$1,FALSE)/VLOOKUP($B92,'Benchmark Data'!$B:$FF,AF$1,FALSE)*AF94,"")</f>
        <v>2.3209198565104674</v>
      </c>
      <c r="AG93" s="143" t="str">
        <f>IFERROR(VLOOKUP($B93,'Benchmark Data'!$B:$FF,AG$1,FALSE)/VLOOKUP($B92,'Benchmark Data'!$B:$FF,AG$1,FALSE)*AG94,"")</f>
        <v/>
      </c>
      <c r="AH93" s="143" t="str">
        <f>IFERROR(VLOOKUP($B93,'Benchmark Data'!$B:$FF,AH$1,FALSE)/VLOOKUP($B92,'Benchmark Data'!$B:$FF,AH$1,FALSE)*AH94,"")</f>
        <v/>
      </c>
      <c r="AI93" s="143" t="str">
        <f>IFERROR(VLOOKUP($B93,'Benchmark Data'!$B:$FF,AI$1,FALSE)/VLOOKUP($B92,'Benchmark Data'!$B:$FF,AI$1,FALSE)*AI94,"")</f>
        <v/>
      </c>
      <c r="AJ93" s="143" t="str">
        <f>IFERROR(VLOOKUP($B93,'Benchmark Data'!$B:$FF,AJ$1,FALSE)/VLOOKUP($B92,'Benchmark Data'!$B:$FF,AJ$1,FALSE)*AJ94,"")</f>
        <v/>
      </c>
      <c r="AK93" s="143" t="str">
        <f>IFERROR(VLOOKUP($B93,'Benchmark Data'!$B:$FF,AK$1,FALSE)/VLOOKUP($B92,'Benchmark Data'!$B:$FF,AK$1,FALSE)*AK94,"")</f>
        <v/>
      </c>
      <c r="AL93" s="143" t="str">
        <f>IFERROR(VLOOKUP($B93,'Benchmark Data'!$B:$FF,AL$1,FALSE)/VLOOKUP($B92,'Benchmark Data'!$B:$FF,AL$1,FALSE)*AL94,"")</f>
        <v/>
      </c>
      <c r="AM93" s="143" t="str">
        <f>IFERROR(VLOOKUP($B93,'Benchmark Data'!$B:$FF,AM$1,FALSE)/VLOOKUP($B92,'Benchmark Data'!$B:$FF,AM$1,FALSE)*AM94,"")</f>
        <v/>
      </c>
      <c r="AN93" s="143" t="str">
        <f>IFERROR(VLOOKUP($B93,'Benchmark Data'!$B:$FF,AN$1,FALSE)/VLOOKUP($B92,'Benchmark Data'!$B:$FF,AN$1,FALSE)*AN94,"")</f>
        <v/>
      </c>
      <c r="AO93" s="143" t="str">
        <f>IFERROR(VLOOKUP($B93,'Benchmark Data'!$B:$FF,AO$1,FALSE)/VLOOKUP($B92,'Benchmark Data'!$B:$FF,AO$1,FALSE)*AO94,"")</f>
        <v/>
      </c>
      <c r="AP93" s="143" t="str">
        <f>IFERROR(VLOOKUP($B93,'Benchmark Data'!$B:$FF,AP$1,FALSE)/VLOOKUP($B92,'Benchmark Data'!$B:$FF,AP$1,FALSE)*AP94,"")</f>
        <v/>
      </c>
      <c r="AQ93" s="143" t="str">
        <f>IFERROR(VLOOKUP($B93,'Benchmark Data'!$B:$FF,AQ$1,FALSE)/VLOOKUP($B92,'Benchmark Data'!$B:$FF,AQ$1,FALSE)*AQ94,"")</f>
        <v/>
      </c>
      <c r="AR93" s="143" t="str">
        <f>IFERROR(VLOOKUP($B93,'Benchmark Data'!$B:$FF,AR$1,FALSE)/VLOOKUP($B92,'Benchmark Data'!$B:$FF,AR$1,FALSE)*AR94,"")</f>
        <v/>
      </c>
      <c r="AS93" s="143" t="str">
        <f>IFERROR(VLOOKUP($B93,'Benchmark Data'!$B:$FF,AS$1,FALSE)/VLOOKUP($B92,'Benchmark Data'!$B:$FF,AS$1,FALSE)*AS94,"")</f>
        <v/>
      </c>
      <c r="AT93" s="143" t="str">
        <f>IFERROR(VLOOKUP($B93,'Benchmark Data'!$B:$FF,AT$1,FALSE)/VLOOKUP($B92,'Benchmark Data'!$B:$FF,AT$1,FALSE)*AT94,"")</f>
        <v/>
      </c>
      <c r="AU93" s="143" t="str">
        <f>IFERROR(VLOOKUP($B93,'Benchmark Data'!$B:$FF,AU$1,FALSE)/VLOOKUP($B92,'Benchmark Data'!$B:$FF,AU$1,FALSE)*AU94,"")</f>
        <v/>
      </c>
      <c r="AV93" s="143" t="str">
        <f>IFERROR(VLOOKUP($B93,'Benchmark Data'!$B:$FF,AV$1,FALSE)/VLOOKUP($B92,'Benchmark Data'!$B:$FF,AV$1,FALSE)*AV94,"")</f>
        <v/>
      </c>
      <c r="AW93" s="143" t="str">
        <f>IFERROR(VLOOKUP($B93,'Benchmark Data'!$B:$FF,AW$1,FALSE)/VLOOKUP($B92,'Benchmark Data'!$B:$FF,AW$1,FALSE)*AW94,"")</f>
        <v/>
      </c>
      <c r="AX93" s="143" t="str">
        <f>IFERROR(VLOOKUP($B93,'Benchmark Data'!$B:$FF,AX$1,FALSE)/VLOOKUP($B92,'Benchmark Data'!$B:$FF,AX$1,FALSE)*AX94,"")</f>
        <v/>
      </c>
      <c r="AY93" s="143" t="str">
        <f>IFERROR(VLOOKUP($B93,'Benchmark Data'!$B:$FF,AY$1,FALSE)/VLOOKUP($B92,'Benchmark Data'!$B:$FF,AY$1,FALSE)*AY94,"")</f>
        <v/>
      </c>
      <c r="AZ93" s="156" t="str">
        <f>IFERROR(VLOOKUP($B93,'Benchmark Data'!$B:$FF,AZ$1,FALSE)*AZ94,"")</f>
        <v/>
      </c>
      <c r="BA93" s="156" t="str">
        <f>IFERROR(VLOOKUP($B93,'Benchmark Data'!$B:$FF,BA$1,FALSE)*BA94,"")</f>
        <v/>
      </c>
      <c r="BB93" s="143" t="str">
        <f>IFERROR(VLOOKUP($B93,'Benchmark Data'!$B:$FF,BB$1,FALSE)/VLOOKUP($B92,'Benchmark Data'!$B:$FF,BB$1,FALSE)*BB94,"")</f>
        <v/>
      </c>
      <c r="BC93" s="143" t="str">
        <f>IFERROR(VLOOKUP($B93,'Benchmark Data'!$B:$FF,BC$1,FALSE)/VLOOKUP($B92,'Benchmark Data'!$B:$FF,BC$1,FALSE)*BC94,"")</f>
        <v/>
      </c>
      <c r="BD93" s="143" t="str">
        <f>IFERROR(VLOOKUP($B93,'Benchmark Data'!$B:$FF,BD$1,FALSE)/VLOOKUP($B92,'Benchmark Data'!$B:$FF,BD$1,FALSE)*BD94,"")</f>
        <v/>
      </c>
      <c r="BE93" s="143" t="str">
        <f>IFERROR(VLOOKUP($B93,'Benchmark Data'!$B:$FF,BE$1,FALSE)/VLOOKUP($B92,'Benchmark Data'!$B:$FF,BE$1,FALSE)*BE94,"")</f>
        <v/>
      </c>
      <c r="BF93" s="143" t="str">
        <f>IFERROR(VLOOKUP($B93,'Benchmark Data'!$B:$FF,BF$1,FALSE)/VLOOKUP($B92,'Benchmark Data'!$B:$FF,BF$1,FALSE)*BF94,"")</f>
        <v/>
      </c>
      <c r="BG93" s="143" t="str">
        <f>IFERROR(VLOOKUP($B93,'Benchmark Data'!$B:$FF,BG$1,FALSE)/VLOOKUP($B92,'Benchmark Data'!$B:$FF,BG$1,FALSE)*BG94,"")</f>
        <v/>
      </c>
      <c r="BH93" s="143" t="str">
        <f>IFERROR(VLOOKUP($B93,'Benchmark Data'!$B:$FF,BH$1,FALSE)/VLOOKUP($B92,'Benchmark Data'!$B:$FF,BH$1,FALSE)*BH94,"")</f>
        <v/>
      </c>
      <c r="BI93" s="143" t="str">
        <f>IFERROR(VLOOKUP($B93,'Benchmark Data'!$B:$FF,BI$1,FALSE)/VLOOKUP($B92,'Benchmark Data'!$B:$FF,BI$1,FALSE)*BI94,"")</f>
        <v/>
      </c>
      <c r="BJ93" s="143" t="str">
        <f>IFERROR(VLOOKUP($B93,'Benchmark Data'!$B:$FF,BJ$1,FALSE)/VLOOKUP($B92,'Benchmark Data'!$B:$FF,BJ$1,FALSE)*BJ94,"")</f>
        <v/>
      </c>
      <c r="BK93" s="143" t="str">
        <f>IFERROR(VLOOKUP($B93,'Benchmark Data'!$B:$FF,BK$1,FALSE)/VLOOKUP($B92,'Benchmark Data'!$B:$FF,BK$1,FALSE)*BK94,"")</f>
        <v/>
      </c>
      <c r="BL93" s="143" t="str">
        <f>IFERROR(VLOOKUP($B93,'Benchmark Data'!$B:$FF,BL$1,FALSE)/VLOOKUP($B92,'Benchmark Data'!$B:$FF,BL$1,FALSE)*BL94,"")</f>
        <v/>
      </c>
      <c r="BM93" s="143" t="str">
        <f>IFERROR(VLOOKUP($B93,'Benchmark Data'!$B:$FF,BM$1,FALSE)/VLOOKUP($B92,'Benchmark Data'!$B:$FF,BM$1,FALSE)*BM94,"")</f>
        <v/>
      </c>
      <c r="BN93" s="143" t="str">
        <f>IFERROR(VLOOKUP($B93,'Benchmark Data'!$B:$FF,BN$1,FALSE)/VLOOKUP($B92,'Benchmark Data'!$B:$FF,BN$1,FALSE)*BN94,"")</f>
        <v/>
      </c>
      <c r="BO93" s="143" t="str">
        <f>IFERROR(VLOOKUP($B93,'Benchmark Data'!$B:$FF,BO$1,FALSE)/VLOOKUP($B92,'Benchmark Data'!$B:$FF,BO$1,FALSE)*BO94,"")</f>
        <v/>
      </c>
      <c r="BP93" s="143" t="str">
        <f>IFERROR(VLOOKUP($B93,'Benchmark Data'!$B:$FF,BP$1,FALSE)/VLOOKUP($B92,'Benchmark Data'!$B:$FF,BP$1,FALSE)*BP94,"")</f>
        <v/>
      </c>
      <c r="BQ93" s="143" t="str">
        <f>IFERROR(VLOOKUP($B93,'Benchmark Data'!$B:$FF,BQ$1,FALSE)/VLOOKUP($B92,'Benchmark Data'!$B:$FF,BQ$1,FALSE)*BQ94,"")</f>
        <v/>
      </c>
      <c r="BR93" s="143" t="str">
        <f>IFERROR(VLOOKUP($B93,'Benchmark Data'!$B:$FF,BR$1,FALSE)/VLOOKUP($B92,'Benchmark Data'!$B:$FF,BR$1,FALSE)*BR94,"")</f>
        <v/>
      </c>
      <c r="BS93" s="143" t="str">
        <f>IFERROR(VLOOKUP($B93,'Benchmark Data'!$B:$FF,BS$1,FALSE)/VLOOKUP($B92,'Benchmark Data'!$B:$FF,BS$1,FALSE)*BS94,"")</f>
        <v/>
      </c>
      <c r="BT93" s="143" t="str">
        <f>IFERROR(VLOOKUP($B93,'Benchmark Data'!$B:$FF,BT$1,FALSE)/VLOOKUP($B92,'Benchmark Data'!$B:$FF,BT$1,FALSE)*BT94,"")</f>
        <v/>
      </c>
      <c r="BU93" s="143" t="str">
        <f>IFERROR(VLOOKUP($B93,'Benchmark Data'!$B:$FF,BU$1,FALSE)/VLOOKUP($B92,'Benchmark Data'!$B:$FF,BU$1,FALSE)*BU94,"")</f>
        <v/>
      </c>
      <c r="BV93" s="143" t="str">
        <f>IFERROR(VLOOKUP($B93,'Benchmark Data'!$B:$FF,BV$1,FALSE)/VLOOKUP($B92,'Benchmark Data'!$B:$FF,BV$1,FALSE)*BV94,"")</f>
        <v/>
      </c>
      <c r="BW93" s="143" t="str">
        <f>IFERROR(VLOOKUP($B93,'Benchmark Data'!$B:$FF,BW$1,FALSE)/VLOOKUP($B92,'Benchmark Data'!$B:$FF,BW$1,FALSE)*BW94,"")</f>
        <v/>
      </c>
      <c r="BX93" s="143" t="str">
        <f>IFERROR(VLOOKUP($B93,'Benchmark Data'!$B:$FF,BX$1,FALSE)/VLOOKUP($B92,'Benchmark Data'!$B:$FF,BX$1,FALSE)*BX94,"")</f>
        <v/>
      </c>
      <c r="BY93" s="143" t="str">
        <f>IFERROR(VLOOKUP($B93,'Benchmark Data'!$B:$FF,BY$1,FALSE)/VLOOKUP($B92,'Benchmark Data'!$B:$FF,BY$1,FALSE)*BY94,"")</f>
        <v/>
      </c>
      <c r="BZ93" s="143" t="str">
        <f>IFERROR(VLOOKUP($B93,'Benchmark Data'!$B:$FF,BZ$1,FALSE)/VLOOKUP($B92,'Benchmark Data'!$B:$FF,BZ$1,FALSE)*BZ94,"")</f>
        <v/>
      </c>
      <c r="CA93" s="143" t="str">
        <f>IFERROR(VLOOKUP($B93,'Benchmark Data'!$B:$FF,CA$1,FALSE)/VLOOKUP($B92,'Benchmark Data'!$B:$FF,CA$1,FALSE)*CA94,"")</f>
        <v/>
      </c>
      <c r="CB93" s="143" t="str">
        <f>IFERROR(VLOOKUP($B93,'Benchmark Data'!$B:$FF,CB$1,FALSE)/VLOOKUP($B92,'Benchmark Data'!$B:$FF,CB$1,FALSE)*CB94,"")</f>
        <v/>
      </c>
      <c r="CC93" s="143" t="str">
        <f>IFERROR(VLOOKUP($B93,'Benchmark Data'!$B:$FF,CC$1,FALSE)/VLOOKUP($B92,'Benchmark Data'!$B:$FF,CC$1,FALSE)*CC94,"")</f>
        <v/>
      </c>
      <c r="CD93" s="143" t="str">
        <f>IFERROR(VLOOKUP($B93,'Benchmark Data'!$B:$FF,CD$1,FALSE)/VLOOKUP($B92,'Benchmark Data'!$B:$FF,CD$1,FALSE)*CD94,"")</f>
        <v/>
      </c>
      <c r="CE93" s="143" t="str">
        <f>IFERROR(VLOOKUP($B93,'Benchmark Data'!$B:$FF,CE$1,FALSE)/VLOOKUP($B92,'Benchmark Data'!$B:$FF,CE$1,FALSE)*CE94,"")</f>
        <v/>
      </c>
      <c r="CF93" s="143" t="str">
        <f>IFERROR(VLOOKUP($B93,'Benchmark Data'!$B:$FF,CF$1,FALSE)/VLOOKUP($B92,'Benchmark Data'!$B:$FF,CF$1,FALSE)*CF94,"")</f>
        <v/>
      </c>
      <c r="CG93" s="143" t="str">
        <f>IFERROR(VLOOKUP($B93,'Benchmark Data'!$B:$FF,CG$1,FALSE)/VLOOKUP($B92,'Benchmark Data'!$B:$FF,CG$1,FALSE)*CG94,"")</f>
        <v/>
      </c>
      <c r="CH93" s="156" t="str">
        <f>IFERROR(VLOOKUP($B93,'Benchmark Data'!$B:$FF,CH$1,FALSE)*CH94,"")</f>
        <v/>
      </c>
      <c r="CI93" s="143" t="str">
        <f>IFERROR(VLOOKUP($B93,'Benchmark Data'!$B:$FF,CI$1,FALSE)/VLOOKUP($B92,'Benchmark Data'!$B:$FF,CI$1,FALSE)*CI94,"")</f>
        <v/>
      </c>
      <c r="CJ93" s="143" t="str">
        <f>IFERROR(VLOOKUP($B93,'Benchmark Data'!$B:$FF,CJ$1,FALSE)/VLOOKUP($B92,'Benchmark Data'!$B:$FF,CJ$1,FALSE)*CJ94,"")</f>
        <v/>
      </c>
      <c r="CK93" s="143" t="str">
        <f>IFERROR(VLOOKUP($B93,'Benchmark Data'!$B:$FF,CK$1,FALSE)/VLOOKUP($B92,'Benchmark Data'!$B:$FF,CK$1,FALSE)*CK94,"")</f>
        <v/>
      </c>
      <c r="CL93" s="143" t="str">
        <f>IFERROR(VLOOKUP($B93,'Benchmark Data'!$B:$AAA,CL$1,FALSE)/VLOOKUP($B92,'Benchmark Data'!$B:$AAA,CL$1,FALSE)*CL94,"")</f>
        <v/>
      </c>
      <c r="CM93" s="143" t="str">
        <f>IFERROR(VLOOKUP($B93,'Benchmark Data'!$B:$AAA,CM$1,FALSE)/VLOOKUP($B92,'Benchmark Data'!$B:$AAA,CM$1,FALSE)*CM94,"")</f>
        <v/>
      </c>
      <c r="CN93" s="143" t="str">
        <f>IFERROR(VLOOKUP($B93,'Benchmark Data'!$B:$AAA,CN$1,FALSE)/VLOOKUP($B92,'Benchmark Data'!$B:$AAA,CN$1,FALSE)*CN94,"")</f>
        <v/>
      </c>
      <c r="CO93" s="143" t="str">
        <f>IFERROR(VLOOKUP($B93,'Benchmark Data'!$B:$AAA,CO$1,FALSE)/VLOOKUP($B92,'Benchmark Data'!$B:$AAA,CO$1,FALSE)*CO94,"")</f>
        <v/>
      </c>
      <c r="CP93" s="143" t="str">
        <f>IFERROR(VLOOKUP($B93,'Benchmark Data'!$B:$AAA,CP$1,FALSE)/VLOOKUP($B92,'Benchmark Data'!$B:$AAA,CP$1,FALSE)*CP94,"")</f>
        <v/>
      </c>
      <c r="CQ93" s="143" t="str">
        <f>IFERROR(VLOOKUP($B93,'Benchmark Data'!$B:$AAA,CQ$1,FALSE)/VLOOKUP($B92,'Benchmark Data'!$B:$AAA,CQ$1,FALSE)*CQ94,"")</f>
        <v/>
      </c>
      <c r="CR93" s="143" t="str">
        <f>IFERROR(VLOOKUP($B93,'Benchmark Data'!$B:$AAA,CR$1,FALSE)/VLOOKUP($B92,'Benchmark Data'!$B:$AAA,CR$1,FALSE)*CR94,"")</f>
        <v/>
      </c>
      <c r="CS93" s="143" t="str">
        <f>IFERROR(VLOOKUP($B93,'Benchmark Data'!$B:$AAA,CS$1,FALSE)/VLOOKUP($B92,'Benchmark Data'!$B:$AAA,CS$1,FALSE)*CS94,"")</f>
        <v/>
      </c>
      <c r="CT93" s="143" t="str">
        <f>IFERROR(VLOOKUP($B93,'Benchmark Data'!$B:$AAA,CT$1,FALSE)/VLOOKUP($B92,'Benchmark Data'!$B:$AAA,CT$1,FALSE)*CT94,"")</f>
        <v/>
      </c>
      <c r="CU93" s="143" t="str">
        <f>IFERROR(VLOOKUP($B93,'Benchmark Data'!$B:$AAA,CU$1,FALSE)/VLOOKUP($B92,'Benchmark Data'!$B:$AAA,CU$1,FALSE)*CU94,"")</f>
        <v/>
      </c>
      <c r="CV93" s="143" t="str">
        <f>IFERROR(VLOOKUP($B93,'Benchmark Data'!$B:$AAA,CV$1,FALSE)/VLOOKUP($B92,'Benchmark Data'!$B:$AAA,CV$1,FALSE)*CV94,"")</f>
        <v/>
      </c>
      <c r="CW93" s="143" t="str">
        <f>IFERROR(VLOOKUP($B93,'Benchmark Data'!$B:$AAA,CW$1,FALSE)/VLOOKUP($B92,'Benchmark Data'!$B:$AAA,CW$1,FALSE)*CW94,"")</f>
        <v/>
      </c>
      <c r="CX93" s="143" t="str">
        <f>IFERROR(VLOOKUP($B93,'Benchmark Data'!$B:$AAA,CX$1,FALSE)/VLOOKUP($B92,'Benchmark Data'!$B:$AAA,CX$1,FALSE)*CX94,"")</f>
        <v/>
      </c>
      <c r="CY93" s="143" t="str">
        <f>IFERROR(VLOOKUP($B93,'Benchmark Data'!$B:$AAA,CY$1,FALSE)/VLOOKUP($B92,'Benchmark Data'!$B:$AAA,CY$1,FALSE)*CY94,"")</f>
        <v/>
      </c>
      <c r="CZ93" s="143" t="str">
        <f>IFERROR(VLOOKUP($B93,'Benchmark Data'!$B:$AAA,CZ$1,FALSE)/VLOOKUP($B92,'Benchmark Data'!$B:$AAA,CZ$1,FALSE)*CZ94,"")</f>
        <v/>
      </c>
      <c r="DA93" s="143" t="str">
        <f>IFERROR(VLOOKUP($B93,'Benchmark Data'!$B:$AAA,DA$1,FALSE)/VLOOKUP($B92,'Benchmark Data'!$B:$AAA,DA$1,FALSE)*DA94,"")</f>
        <v/>
      </c>
      <c r="DB93" s="143" t="str">
        <f>IFERROR(VLOOKUP($B93,'Benchmark Data'!$B:$AAA,DB$1,FALSE)/VLOOKUP($B92,'Benchmark Data'!$B:$AAA,DB$1,FALSE)*DB94,"")</f>
        <v/>
      </c>
      <c r="DC93" s="143" t="str">
        <f>IFERROR(VLOOKUP($B93,'Benchmark Data'!$B:$AAA,DC$1,FALSE)/VLOOKUP($B92,'Benchmark Data'!$B:$AAA,DC$1,FALSE)*DC94,"")</f>
        <v/>
      </c>
      <c r="DD93" s="143" t="str">
        <f>IFERROR(VLOOKUP($B93,'Benchmark Data'!$B:$AAA,DD$1,FALSE)/VLOOKUP($B92,'Benchmark Data'!$B:$AAA,DD$1,FALSE)*DD94,"")</f>
        <v/>
      </c>
      <c r="DE93" s="143" t="str">
        <f>IFERROR(VLOOKUP($B93,'Benchmark Data'!$B:$AAA,DE$1,FALSE)/VLOOKUP($B92,'Benchmark Data'!$B:$AAA,DE$1,FALSE)*DE94,"")</f>
        <v/>
      </c>
      <c r="DF93" s="143" t="str">
        <f>IFERROR(VLOOKUP($B93,'Benchmark Data'!$B:$AAA,DF$1,FALSE)/VLOOKUP($B92,'Benchmark Data'!$B:$AAA,DF$1,FALSE)*DF94,"")</f>
        <v/>
      </c>
      <c r="DG93" s="143" t="str">
        <f>IFERROR(VLOOKUP($B93,'Benchmark Data'!$B:$AAA,DG$1,FALSE)/VLOOKUP($B92,'Benchmark Data'!$B:$AAA,DG$1,FALSE)*DG94,"")</f>
        <v/>
      </c>
      <c r="DH93" s="143" t="str">
        <f>IFERROR(VLOOKUP($B93,'Benchmark Data'!$B:$AAA,DH$1,FALSE)/VLOOKUP($B92,'Benchmark Data'!$B:$AAA,DH$1,FALSE)*DH94,"")</f>
        <v/>
      </c>
      <c r="DI93" s="143" t="str">
        <f>IFERROR(VLOOKUP($B93,'Benchmark Data'!$B:$AAA,DI$1,FALSE)/VLOOKUP($B92,'Benchmark Data'!$B:$AAA,DI$1,FALSE)*DI94,"")</f>
        <v/>
      </c>
    </row>
    <row r="94" spans="1:113">
      <c r="A94" s="94">
        <f t="shared" si="35"/>
        <v>107</v>
      </c>
      <c r="B94" s="168">
        <f t="shared" si="36"/>
        <v>42825</v>
      </c>
      <c r="C94" s="143">
        <f>IFERROR(VLOOKUP($B94,'Benchmark Data'!$B:$FF,C$1,FALSE)/VLOOKUP($B93,'Benchmark Data'!$B:$FF,C$1,FALSE)*C95,"")</f>
        <v>6.2739275927309874</v>
      </c>
      <c r="D94" s="143" t="str">
        <f>IFERROR(VLOOKUP($B94,'Benchmark Data'!$B:$FF,D$1,FALSE)/VLOOKUP($B93,'Benchmark Data'!$B:$FF,D$1,FALSE)*D95,"")</f>
        <v/>
      </c>
      <c r="E94" s="143" t="str">
        <f>IFERROR(VLOOKUP($B94,'Benchmark Data'!$B:$FF,E$1,FALSE)/VLOOKUP($B93,'Benchmark Data'!$B:$FF,E$1,FALSE)*E95,"")</f>
        <v/>
      </c>
      <c r="F94" s="143" t="str">
        <f>IFERROR(VLOOKUP($B94,'Benchmark Data'!$B:$FF,F$1,FALSE)/VLOOKUP($B93,'Benchmark Data'!$B:$FF,F$1,FALSE)*F95,"")</f>
        <v/>
      </c>
      <c r="G94" s="143" t="str">
        <f>IFERROR(VLOOKUP($B94,'Benchmark Data'!$B:$FF,G$1,FALSE)/VLOOKUP($B93,'Benchmark Data'!$B:$FF,G$1,FALSE)*G95,"")</f>
        <v/>
      </c>
      <c r="H94" s="143" t="str">
        <f>IFERROR(VLOOKUP($B94,'Benchmark Data'!$B:$FF,H$1,FALSE)/VLOOKUP($B93,'Benchmark Data'!$B:$FF,H$1,FALSE)*H95,"")</f>
        <v/>
      </c>
      <c r="I94" s="143" t="str">
        <f>IFERROR(VLOOKUP($B94,'Benchmark Data'!$B:$FF,I$1,FALSE)/VLOOKUP($B93,'Benchmark Data'!$B:$FF,I$1,FALSE)*I95,"")</f>
        <v/>
      </c>
      <c r="J94" s="143" t="str">
        <f>IFERROR(VLOOKUP($B94,'Benchmark Data'!$B:$FF,J$1,FALSE)/VLOOKUP($B93,'Benchmark Data'!$B:$FF,J$1,FALSE)*J95,"")</f>
        <v/>
      </c>
      <c r="K94" s="156" t="str">
        <f>IFERROR(VLOOKUP($B94,'Benchmark Data'!$B:$FF,K$1,FALSE)*K95,"")</f>
        <v/>
      </c>
      <c r="L94" s="156" t="str">
        <f>IFERROR(VLOOKUP($B94,'Benchmark Data'!$B:$FF,L$1,FALSE)*L95,"")</f>
        <v/>
      </c>
      <c r="M94" s="156" t="str">
        <f>IFERROR(VLOOKUP($B94,'Benchmark Data'!$B:$FF,M$1,FALSE)*M95,"")</f>
        <v/>
      </c>
      <c r="N94" s="143" t="str">
        <f>IFERROR(VLOOKUP($B94,'Benchmark Data'!$B:$FF,N$1,FALSE)/VLOOKUP($B93,'Benchmark Data'!$B:$FF,N$1,FALSE)*N95,"")</f>
        <v/>
      </c>
      <c r="O94" s="143">
        <f>IFERROR(VLOOKUP($B94,'Benchmark Data'!$B:$FF,O$1,FALSE)/VLOOKUP($B93,'Benchmark Data'!$B:$FF,O$1,FALSE)*O95,"")</f>
        <v>1.9570073267597192</v>
      </c>
      <c r="P94" s="143">
        <f>IFERROR(VLOOKUP($B94,'Benchmark Data'!$B:$FF,P$1,FALSE)/VLOOKUP($B93,'Benchmark Data'!$B:$FF,P$1,FALSE)*P95,"")</f>
        <v>1.9121541506817799</v>
      </c>
      <c r="Q94" s="156">
        <f>IFERROR(VLOOKUP($B94,'Benchmark Data'!$B:$FF,Q$1,FALSE)*Q95,"")</f>
        <v>2.1233852213881752</v>
      </c>
      <c r="R94" s="156">
        <f>IFERROR(VLOOKUP($B94,'Benchmark Data'!$B:$FF,R$1,FALSE)*R95,"")</f>
        <v>2.1233852213881752</v>
      </c>
      <c r="S94" s="156">
        <f>IFERROR(VLOOKUP($B94,'Benchmark Data'!$B:$FF,S$1,FALSE)*S95,"")</f>
        <v>2.1233852213881752</v>
      </c>
      <c r="T94" s="156">
        <f>IFERROR(VLOOKUP($B94,'Benchmark Data'!$B:$FF,T$1,FALSE)*T95,"")</f>
        <v>2.1233852213881752</v>
      </c>
      <c r="U94" s="156">
        <f>IFERROR(VLOOKUP($B94,'Benchmark Data'!$B:$FF,U$1,FALSE)*U95,"")</f>
        <v>2.1233852213881752</v>
      </c>
      <c r="V94" s="143">
        <f>IFERROR(VLOOKUP($B94,'Benchmark Data'!$B:$FF,V$1,FALSE)/VLOOKUP($B93,'Benchmark Data'!$B:$FF,V$1,FALSE)*V95,"")</f>
        <v>2.7134669479043896</v>
      </c>
      <c r="W94" s="143">
        <f>IFERROR(VLOOKUP($B94,'Benchmark Data'!$B:$FF,W$1,FALSE)/VLOOKUP($B93,'Benchmark Data'!$B:$FF,W$1,FALSE)*W95,"")</f>
        <v>2.7134669479043896</v>
      </c>
      <c r="X94" s="143">
        <f>IFERROR(VLOOKUP($B94,'Benchmark Data'!$B:$FF,X$1,FALSE)/VLOOKUP($B93,'Benchmark Data'!$B:$FF,X$1,FALSE)*X95,"")</f>
        <v>2.7134669479043896</v>
      </c>
      <c r="Y94" s="143">
        <f>IFERROR(VLOOKUP($B94,'Benchmark Data'!$B:$FF,Y$1,FALSE)/VLOOKUP($B93,'Benchmark Data'!$B:$FF,Y$1,FALSE)*Y95,"")</f>
        <v>2.7134669479043896</v>
      </c>
      <c r="Z94" s="143">
        <f>IFERROR(VLOOKUP($B94,'Benchmark Data'!$B:$FF,Z$1,FALSE)/VLOOKUP($B93,'Benchmark Data'!$B:$FF,Z$1,FALSE)*Z95,"")</f>
        <v>2.7134669479043896</v>
      </c>
      <c r="AA94" s="143">
        <f>IFERROR(VLOOKUP($B94,'Benchmark Data'!$B:$FF,AA$1,FALSE)/VLOOKUP($B93,'Benchmark Data'!$B:$FF,AA$1,FALSE)*AA95,"")</f>
        <v>3.0917988112857393</v>
      </c>
      <c r="AB94" s="143" t="str">
        <f>IFERROR(VLOOKUP($B94,'Benchmark Data'!$B:$FF,AB$1,FALSE)/VLOOKUP($B93,'Benchmark Data'!$B:$FF,AB$1,FALSE)*AB95,"")</f>
        <v/>
      </c>
      <c r="AC94" s="143">
        <f>IFERROR(VLOOKUP($B94,'Benchmark Data'!$B:$FF,AC$1,FALSE)/VLOOKUP($B93,'Benchmark Data'!$B:$FF,AC$1,FALSE)*AC95,"")</f>
        <v>3.0917988112857393</v>
      </c>
      <c r="AD94" s="143" t="str">
        <f>IFERROR(VLOOKUP($B94,'Benchmark Data'!$B:$FF,AD$1,FALSE)/VLOOKUP($B93,'Benchmark Data'!$B:$FF,AD$1,FALSE)*AD95,"")</f>
        <v/>
      </c>
      <c r="AE94" s="143" t="str">
        <f>IFERROR(VLOOKUP($B94,'Benchmark Data'!$B:$FF,AE$1,FALSE)/VLOOKUP($B93,'Benchmark Data'!$B:$FF,AE$1,FALSE)*AE95,"")</f>
        <v/>
      </c>
      <c r="AF94" s="143">
        <f>IFERROR(VLOOKUP($B94,'Benchmark Data'!$B:$FF,AF$1,FALSE)/VLOOKUP($B93,'Benchmark Data'!$B:$FF,AF$1,FALSE)*AF95,"")</f>
        <v>2.1940363214184671</v>
      </c>
      <c r="AG94" s="143" t="str">
        <f>IFERROR(VLOOKUP($B94,'Benchmark Data'!$B:$FF,AG$1,FALSE)/VLOOKUP($B93,'Benchmark Data'!$B:$FF,AG$1,FALSE)*AG95,"")</f>
        <v/>
      </c>
      <c r="AH94" s="143">
        <f>IFERROR(VLOOKUP($B94,'Benchmark Data'!$B:$FF,AH$1,FALSE)/VLOOKUP($B93,'Benchmark Data'!$B:$FF,AH$1,FALSE)*AH95,"")</f>
        <v>2.1940363214184671</v>
      </c>
      <c r="AI94" s="143" t="str">
        <f>IFERROR(VLOOKUP($B94,'Benchmark Data'!$B:$FF,AI$1,FALSE)/VLOOKUP($B93,'Benchmark Data'!$B:$FF,AI$1,FALSE)*AI95,"")</f>
        <v/>
      </c>
      <c r="AJ94" s="143" t="str">
        <f>IFERROR(VLOOKUP($B94,'Benchmark Data'!$B:$FF,AJ$1,FALSE)/VLOOKUP($B93,'Benchmark Data'!$B:$FF,AJ$1,FALSE)*AJ95,"")</f>
        <v/>
      </c>
      <c r="AK94" s="143" t="str">
        <f>IFERROR(VLOOKUP($B94,'Benchmark Data'!$B:$FF,AK$1,FALSE)/VLOOKUP($B93,'Benchmark Data'!$B:$FF,AK$1,FALSE)*AK95,"")</f>
        <v/>
      </c>
      <c r="AL94" s="143" t="str">
        <f>IFERROR(VLOOKUP($B94,'Benchmark Data'!$B:$FF,AL$1,FALSE)/VLOOKUP($B93,'Benchmark Data'!$B:$FF,AL$1,FALSE)*AL95,"")</f>
        <v/>
      </c>
      <c r="AM94" s="143" t="str">
        <f>IFERROR(VLOOKUP($B94,'Benchmark Data'!$B:$FF,AM$1,FALSE)/VLOOKUP($B93,'Benchmark Data'!$B:$FF,AM$1,FALSE)*AM95,"")</f>
        <v/>
      </c>
      <c r="AN94" s="143" t="str">
        <f>IFERROR(VLOOKUP($B94,'Benchmark Data'!$B:$FF,AN$1,FALSE)/VLOOKUP($B93,'Benchmark Data'!$B:$FF,AN$1,FALSE)*AN95,"")</f>
        <v/>
      </c>
      <c r="AO94" s="143" t="str">
        <f>IFERROR(VLOOKUP($B94,'Benchmark Data'!$B:$FF,AO$1,FALSE)/VLOOKUP($B93,'Benchmark Data'!$B:$FF,AO$1,FALSE)*AO95,"")</f>
        <v/>
      </c>
      <c r="AP94" s="143" t="str">
        <f>IFERROR(VLOOKUP($B94,'Benchmark Data'!$B:$FF,AP$1,FALSE)/VLOOKUP($B93,'Benchmark Data'!$B:$FF,AP$1,FALSE)*AP95,"")</f>
        <v/>
      </c>
      <c r="AQ94" s="143" t="str">
        <f>IFERROR(VLOOKUP($B94,'Benchmark Data'!$B:$FF,AQ$1,FALSE)/VLOOKUP($B93,'Benchmark Data'!$B:$FF,AQ$1,FALSE)*AQ95,"")</f>
        <v/>
      </c>
      <c r="AR94" s="143" t="str">
        <f>IFERROR(VLOOKUP($B94,'Benchmark Data'!$B:$FF,AR$1,FALSE)/VLOOKUP($B93,'Benchmark Data'!$B:$FF,AR$1,FALSE)*AR95,"")</f>
        <v/>
      </c>
      <c r="AS94" s="143" t="str">
        <f>IFERROR(VLOOKUP($B94,'Benchmark Data'!$B:$FF,AS$1,FALSE)/VLOOKUP($B93,'Benchmark Data'!$B:$FF,AS$1,FALSE)*AS95,"")</f>
        <v/>
      </c>
      <c r="AT94" s="143" t="str">
        <f>IFERROR(VLOOKUP($B94,'Benchmark Data'!$B:$FF,AT$1,FALSE)/VLOOKUP($B93,'Benchmark Data'!$B:$FF,AT$1,FALSE)*AT95,"")</f>
        <v/>
      </c>
      <c r="AU94" s="143" t="str">
        <f>IFERROR(VLOOKUP($B94,'Benchmark Data'!$B:$FF,AU$1,FALSE)/VLOOKUP($B93,'Benchmark Data'!$B:$FF,AU$1,FALSE)*AU95,"")</f>
        <v/>
      </c>
      <c r="AV94" s="143" t="str">
        <f>IFERROR(VLOOKUP($B94,'Benchmark Data'!$B:$FF,AV$1,FALSE)/VLOOKUP($B93,'Benchmark Data'!$B:$FF,AV$1,FALSE)*AV95,"")</f>
        <v/>
      </c>
      <c r="AW94" s="143" t="str">
        <f>IFERROR(VLOOKUP($B94,'Benchmark Data'!$B:$FF,AW$1,FALSE)/VLOOKUP($B93,'Benchmark Data'!$B:$FF,AW$1,FALSE)*AW95,"")</f>
        <v/>
      </c>
      <c r="AX94" s="143" t="str">
        <f>IFERROR(VLOOKUP($B94,'Benchmark Data'!$B:$FF,AX$1,FALSE)/VLOOKUP($B93,'Benchmark Data'!$B:$FF,AX$1,FALSE)*AX95,"")</f>
        <v/>
      </c>
      <c r="AY94" s="143" t="str">
        <f>IFERROR(VLOOKUP($B94,'Benchmark Data'!$B:$FF,AY$1,FALSE)/VLOOKUP($B93,'Benchmark Data'!$B:$FF,AY$1,FALSE)*AY95,"")</f>
        <v/>
      </c>
      <c r="AZ94" s="156" t="str">
        <f>IFERROR(VLOOKUP($B94,'Benchmark Data'!$B:$FF,AZ$1,FALSE)*AZ95,"")</f>
        <v/>
      </c>
      <c r="BA94" s="156" t="str">
        <f>IFERROR(VLOOKUP($B94,'Benchmark Data'!$B:$FF,BA$1,FALSE)*BA95,"")</f>
        <v/>
      </c>
      <c r="BB94" s="143" t="str">
        <f>IFERROR(VLOOKUP($B94,'Benchmark Data'!$B:$FF,BB$1,FALSE)/VLOOKUP($B93,'Benchmark Data'!$B:$FF,BB$1,FALSE)*BB95,"")</f>
        <v/>
      </c>
      <c r="BC94" s="143" t="str">
        <f>IFERROR(VLOOKUP($B94,'Benchmark Data'!$B:$FF,BC$1,FALSE)/VLOOKUP($B93,'Benchmark Data'!$B:$FF,BC$1,FALSE)*BC95,"")</f>
        <v/>
      </c>
      <c r="BD94" s="143" t="str">
        <f>IFERROR(VLOOKUP($B94,'Benchmark Data'!$B:$FF,BD$1,FALSE)/VLOOKUP($B93,'Benchmark Data'!$B:$FF,BD$1,FALSE)*BD95,"")</f>
        <v/>
      </c>
      <c r="BE94" s="143" t="str">
        <f>IFERROR(VLOOKUP($B94,'Benchmark Data'!$B:$FF,BE$1,FALSE)/VLOOKUP($B93,'Benchmark Data'!$B:$FF,BE$1,FALSE)*BE95,"")</f>
        <v/>
      </c>
      <c r="BF94" s="143" t="str">
        <f>IFERROR(VLOOKUP($B94,'Benchmark Data'!$B:$FF,BF$1,FALSE)/VLOOKUP($B93,'Benchmark Data'!$B:$FF,BF$1,FALSE)*BF95,"")</f>
        <v/>
      </c>
      <c r="BG94" s="143" t="str">
        <f>IFERROR(VLOOKUP($B94,'Benchmark Data'!$B:$FF,BG$1,FALSE)/VLOOKUP($B93,'Benchmark Data'!$B:$FF,BG$1,FALSE)*BG95,"")</f>
        <v/>
      </c>
      <c r="BH94" s="143" t="str">
        <f>IFERROR(VLOOKUP($B94,'Benchmark Data'!$B:$FF,BH$1,FALSE)/VLOOKUP($B93,'Benchmark Data'!$B:$FF,BH$1,FALSE)*BH95,"")</f>
        <v/>
      </c>
      <c r="BI94" s="143" t="str">
        <f>IFERROR(VLOOKUP($B94,'Benchmark Data'!$B:$FF,BI$1,FALSE)/VLOOKUP($B93,'Benchmark Data'!$B:$FF,BI$1,FALSE)*BI95,"")</f>
        <v/>
      </c>
      <c r="BJ94" s="143" t="str">
        <f>IFERROR(VLOOKUP($B94,'Benchmark Data'!$B:$FF,BJ$1,FALSE)/VLOOKUP($B93,'Benchmark Data'!$B:$FF,BJ$1,FALSE)*BJ95,"")</f>
        <v/>
      </c>
      <c r="BK94" s="143" t="str">
        <f>IFERROR(VLOOKUP($B94,'Benchmark Data'!$B:$FF,BK$1,FALSE)/VLOOKUP($B93,'Benchmark Data'!$B:$FF,BK$1,FALSE)*BK95,"")</f>
        <v/>
      </c>
      <c r="BL94" s="143" t="str">
        <f>IFERROR(VLOOKUP($B94,'Benchmark Data'!$B:$FF,BL$1,FALSE)/VLOOKUP($B93,'Benchmark Data'!$B:$FF,BL$1,FALSE)*BL95,"")</f>
        <v/>
      </c>
      <c r="BM94" s="143" t="str">
        <f>IFERROR(VLOOKUP($B94,'Benchmark Data'!$B:$FF,BM$1,FALSE)/VLOOKUP($B93,'Benchmark Data'!$B:$FF,BM$1,FALSE)*BM95,"")</f>
        <v/>
      </c>
      <c r="BN94" s="143" t="str">
        <f>IFERROR(VLOOKUP($B94,'Benchmark Data'!$B:$FF,BN$1,FALSE)/VLOOKUP($B93,'Benchmark Data'!$B:$FF,BN$1,FALSE)*BN95,"")</f>
        <v/>
      </c>
      <c r="BO94" s="143" t="str">
        <f>IFERROR(VLOOKUP($B94,'Benchmark Data'!$B:$FF,BO$1,FALSE)/VLOOKUP($B93,'Benchmark Data'!$B:$FF,BO$1,FALSE)*BO95,"")</f>
        <v/>
      </c>
      <c r="BP94" s="143" t="str">
        <f>IFERROR(VLOOKUP($B94,'Benchmark Data'!$B:$FF,BP$1,FALSE)/VLOOKUP($B93,'Benchmark Data'!$B:$FF,BP$1,FALSE)*BP95,"")</f>
        <v/>
      </c>
      <c r="BQ94" s="143" t="str">
        <f>IFERROR(VLOOKUP($B94,'Benchmark Data'!$B:$FF,BQ$1,FALSE)/VLOOKUP($B93,'Benchmark Data'!$B:$FF,BQ$1,FALSE)*BQ95,"")</f>
        <v/>
      </c>
      <c r="BR94" s="143" t="str">
        <f>IFERROR(VLOOKUP($B94,'Benchmark Data'!$B:$FF,BR$1,FALSE)/VLOOKUP($B93,'Benchmark Data'!$B:$FF,BR$1,FALSE)*BR95,"")</f>
        <v/>
      </c>
      <c r="BS94" s="143" t="str">
        <f>IFERROR(VLOOKUP($B94,'Benchmark Data'!$B:$FF,BS$1,FALSE)/VLOOKUP($B93,'Benchmark Data'!$B:$FF,BS$1,FALSE)*BS95,"")</f>
        <v/>
      </c>
      <c r="BT94" s="143" t="str">
        <f>IFERROR(VLOOKUP($B94,'Benchmark Data'!$B:$FF,BT$1,FALSE)/VLOOKUP($B93,'Benchmark Data'!$B:$FF,BT$1,FALSE)*BT95,"")</f>
        <v/>
      </c>
      <c r="BU94" s="143" t="str">
        <f>IFERROR(VLOOKUP($B94,'Benchmark Data'!$B:$FF,BU$1,FALSE)/VLOOKUP($B93,'Benchmark Data'!$B:$FF,BU$1,FALSE)*BU95,"")</f>
        <v/>
      </c>
      <c r="BV94" s="143" t="str">
        <f>IFERROR(VLOOKUP($B94,'Benchmark Data'!$B:$FF,BV$1,FALSE)/VLOOKUP($B93,'Benchmark Data'!$B:$FF,BV$1,FALSE)*BV95,"")</f>
        <v/>
      </c>
      <c r="BW94" s="143" t="str">
        <f>IFERROR(VLOOKUP($B94,'Benchmark Data'!$B:$FF,BW$1,FALSE)/VLOOKUP($B93,'Benchmark Data'!$B:$FF,BW$1,FALSE)*BW95,"")</f>
        <v/>
      </c>
      <c r="BX94" s="143" t="str">
        <f>IFERROR(VLOOKUP($B94,'Benchmark Data'!$B:$FF,BX$1,FALSE)/VLOOKUP($B93,'Benchmark Data'!$B:$FF,BX$1,FALSE)*BX95,"")</f>
        <v/>
      </c>
      <c r="BY94" s="143" t="str">
        <f>IFERROR(VLOOKUP($B94,'Benchmark Data'!$B:$FF,BY$1,FALSE)/VLOOKUP($B93,'Benchmark Data'!$B:$FF,BY$1,FALSE)*BY95,"")</f>
        <v/>
      </c>
      <c r="BZ94" s="143" t="str">
        <f>IFERROR(VLOOKUP($B94,'Benchmark Data'!$B:$FF,BZ$1,FALSE)/VLOOKUP($B93,'Benchmark Data'!$B:$FF,BZ$1,FALSE)*BZ95,"")</f>
        <v/>
      </c>
      <c r="CA94" s="143" t="str">
        <f>IFERROR(VLOOKUP($B94,'Benchmark Data'!$B:$FF,CA$1,FALSE)/VLOOKUP($B93,'Benchmark Data'!$B:$FF,CA$1,FALSE)*CA95,"")</f>
        <v/>
      </c>
      <c r="CB94" s="143" t="str">
        <f>IFERROR(VLOOKUP($B94,'Benchmark Data'!$B:$FF,CB$1,FALSE)/VLOOKUP($B93,'Benchmark Data'!$B:$FF,CB$1,FALSE)*CB95,"")</f>
        <v/>
      </c>
      <c r="CC94" s="143" t="str">
        <f>IFERROR(VLOOKUP($B94,'Benchmark Data'!$B:$FF,CC$1,FALSE)/VLOOKUP($B93,'Benchmark Data'!$B:$FF,CC$1,FALSE)*CC95,"")</f>
        <v/>
      </c>
      <c r="CD94" s="143" t="str">
        <f>IFERROR(VLOOKUP($B94,'Benchmark Data'!$B:$FF,CD$1,FALSE)/VLOOKUP($B93,'Benchmark Data'!$B:$FF,CD$1,FALSE)*CD95,"")</f>
        <v/>
      </c>
      <c r="CE94" s="143" t="str">
        <f>IFERROR(VLOOKUP($B94,'Benchmark Data'!$B:$FF,CE$1,FALSE)/VLOOKUP($B93,'Benchmark Data'!$B:$FF,CE$1,FALSE)*CE95,"")</f>
        <v/>
      </c>
      <c r="CF94" s="143" t="str">
        <f>IFERROR(VLOOKUP($B94,'Benchmark Data'!$B:$FF,CF$1,FALSE)/VLOOKUP($B93,'Benchmark Data'!$B:$FF,CF$1,FALSE)*CF95,"")</f>
        <v/>
      </c>
      <c r="CG94" s="143" t="str">
        <f>IFERROR(VLOOKUP($B94,'Benchmark Data'!$B:$FF,CG$1,FALSE)/VLOOKUP($B93,'Benchmark Data'!$B:$FF,CG$1,FALSE)*CG95,"")</f>
        <v/>
      </c>
      <c r="CH94" s="156" t="str">
        <f>IFERROR(VLOOKUP($B94,'Benchmark Data'!$B:$FF,CH$1,FALSE)*CH95,"")</f>
        <v/>
      </c>
      <c r="CI94" s="143" t="str">
        <f>IFERROR(VLOOKUP($B94,'Benchmark Data'!$B:$FF,CI$1,FALSE)/VLOOKUP($B93,'Benchmark Data'!$B:$FF,CI$1,FALSE)*CI95,"")</f>
        <v/>
      </c>
      <c r="CJ94" s="143" t="str">
        <f>IFERROR(VLOOKUP($B94,'Benchmark Data'!$B:$FF,CJ$1,FALSE)/VLOOKUP($B93,'Benchmark Data'!$B:$FF,CJ$1,FALSE)*CJ95,"")</f>
        <v/>
      </c>
      <c r="CK94" s="143" t="str">
        <f>IFERROR(VLOOKUP($B94,'Benchmark Data'!$B:$FF,CK$1,FALSE)/VLOOKUP($B93,'Benchmark Data'!$B:$FF,CK$1,FALSE)*CK95,"")</f>
        <v/>
      </c>
      <c r="CL94" s="143" t="str">
        <f>IFERROR(VLOOKUP($B94,'Benchmark Data'!$B:$AAA,CL$1,FALSE)/VLOOKUP($B93,'Benchmark Data'!$B:$AAA,CL$1,FALSE)*CL95,"")</f>
        <v/>
      </c>
      <c r="CM94" s="143" t="str">
        <f>IFERROR(VLOOKUP($B94,'Benchmark Data'!$B:$AAA,CM$1,FALSE)/VLOOKUP($B93,'Benchmark Data'!$B:$AAA,CM$1,FALSE)*CM95,"")</f>
        <v/>
      </c>
      <c r="CN94" s="143" t="str">
        <f>IFERROR(VLOOKUP($B94,'Benchmark Data'!$B:$AAA,CN$1,FALSE)/VLOOKUP($B93,'Benchmark Data'!$B:$AAA,CN$1,FALSE)*CN95,"")</f>
        <v/>
      </c>
      <c r="CO94" s="143" t="str">
        <f>IFERROR(VLOOKUP($B94,'Benchmark Data'!$B:$AAA,CO$1,FALSE)/VLOOKUP($B93,'Benchmark Data'!$B:$AAA,CO$1,FALSE)*CO95,"")</f>
        <v/>
      </c>
      <c r="CP94" s="143" t="str">
        <f>IFERROR(VLOOKUP($B94,'Benchmark Data'!$B:$AAA,CP$1,FALSE)/VLOOKUP($B93,'Benchmark Data'!$B:$AAA,CP$1,FALSE)*CP95,"")</f>
        <v/>
      </c>
      <c r="CQ94" s="143" t="str">
        <f>IFERROR(VLOOKUP($B94,'Benchmark Data'!$B:$AAA,CQ$1,FALSE)/VLOOKUP($B93,'Benchmark Data'!$B:$AAA,CQ$1,FALSE)*CQ95,"")</f>
        <v/>
      </c>
      <c r="CR94" s="143" t="str">
        <f>IFERROR(VLOOKUP($B94,'Benchmark Data'!$B:$AAA,CR$1,FALSE)/VLOOKUP($B93,'Benchmark Data'!$B:$AAA,CR$1,FALSE)*CR95,"")</f>
        <v/>
      </c>
      <c r="CS94" s="143" t="str">
        <f>IFERROR(VLOOKUP($B94,'Benchmark Data'!$B:$AAA,CS$1,FALSE)/VLOOKUP($B93,'Benchmark Data'!$B:$AAA,CS$1,FALSE)*CS95,"")</f>
        <v/>
      </c>
      <c r="CT94" s="143" t="str">
        <f>IFERROR(VLOOKUP($B94,'Benchmark Data'!$B:$AAA,CT$1,FALSE)/VLOOKUP($B93,'Benchmark Data'!$B:$AAA,CT$1,FALSE)*CT95,"")</f>
        <v/>
      </c>
      <c r="CU94" s="143" t="str">
        <f>IFERROR(VLOOKUP($B94,'Benchmark Data'!$B:$AAA,CU$1,FALSE)/VLOOKUP($B93,'Benchmark Data'!$B:$AAA,CU$1,FALSE)*CU95,"")</f>
        <v/>
      </c>
      <c r="CV94" s="143" t="str">
        <f>IFERROR(VLOOKUP($B94,'Benchmark Data'!$B:$AAA,CV$1,FALSE)/VLOOKUP($B93,'Benchmark Data'!$B:$AAA,CV$1,FALSE)*CV95,"")</f>
        <v/>
      </c>
      <c r="CW94" s="143" t="str">
        <f>IFERROR(VLOOKUP($B94,'Benchmark Data'!$B:$AAA,CW$1,FALSE)/VLOOKUP($B93,'Benchmark Data'!$B:$AAA,CW$1,FALSE)*CW95,"")</f>
        <v/>
      </c>
      <c r="CX94" s="143" t="str">
        <f>IFERROR(VLOOKUP($B94,'Benchmark Data'!$B:$AAA,CX$1,FALSE)/VLOOKUP($B93,'Benchmark Data'!$B:$AAA,CX$1,FALSE)*CX95,"")</f>
        <v/>
      </c>
      <c r="CY94" s="143" t="str">
        <f>IFERROR(VLOOKUP($B94,'Benchmark Data'!$B:$AAA,CY$1,FALSE)/VLOOKUP($B93,'Benchmark Data'!$B:$AAA,CY$1,FALSE)*CY95,"")</f>
        <v/>
      </c>
      <c r="CZ94" s="143" t="str">
        <f>IFERROR(VLOOKUP($B94,'Benchmark Data'!$B:$AAA,CZ$1,FALSE)/VLOOKUP($B93,'Benchmark Data'!$B:$AAA,CZ$1,FALSE)*CZ95,"")</f>
        <v/>
      </c>
      <c r="DA94" s="143" t="str">
        <f>IFERROR(VLOOKUP($B94,'Benchmark Data'!$B:$AAA,DA$1,FALSE)/VLOOKUP($B93,'Benchmark Data'!$B:$AAA,DA$1,FALSE)*DA95,"")</f>
        <v/>
      </c>
      <c r="DB94" s="143" t="str">
        <f>IFERROR(VLOOKUP($B94,'Benchmark Data'!$B:$AAA,DB$1,FALSE)/VLOOKUP($B93,'Benchmark Data'!$B:$AAA,DB$1,FALSE)*DB95,"")</f>
        <v/>
      </c>
      <c r="DC94" s="143" t="str">
        <f>IFERROR(VLOOKUP($B94,'Benchmark Data'!$B:$AAA,DC$1,FALSE)/VLOOKUP($B93,'Benchmark Data'!$B:$AAA,DC$1,FALSE)*DC95,"")</f>
        <v/>
      </c>
      <c r="DD94" s="143" t="str">
        <f>IFERROR(VLOOKUP($B94,'Benchmark Data'!$B:$AAA,DD$1,FALSE)/VLOOKUP($B93,'Benchmark Data'!$B:$AAA,DD$1,FALSE)*DD95,"")</f>
        <v/>
      </c>
      <c r="DE94" s="143" t="str">
        <f>IFERROR(VLOOKUP($B94,'Benchmark Data'!$B:$AAA,DE$1,FALSE)/VLOOKUP($B93,'Benchmark Data'!$B:$AAA,DE$1,FALSE)*DE95,"")</f>
        <v/>
      </c>
      <c r="DF94" s="143" t="str">
        <f>IFERROR(VLOOKUP($B94,'Benchmark Data'!$B:$AAA,DF$1,FALSE)/VLOOKUP($B93,'Benchmark Data'!$B:$AAA,DF$1,FALSE)*DF95,"")</f>
        <v/>
      </c>
      <c r="DG94" s="143" t="str">
        <f>IFERROR(VLOOKUP($B94,'Benchmark Data'!$B:$AAA,DG$1,FALSE)/VLOOKUP($B93,'Benchmark Data'!$B:$AAA,DG$1,FALSE)*DG95,"")</f>
        <v/>
      </c>
      <c r="DH94" s="143" t="str">
        <f>IFERROR(VLOOKUP($B94,'Benchmark Data'!$B:$AAA,DH$1,FALSE)/VLOOKUP($B93,'Benchmark Data'!$B:$AAA,DH$1,FALSE)*DH95,"")</f>
        <v/>
      </c>
      <c r="DI94" s="143" t="str">
        <f>IFERROR(VLOOKUP($B94,'Benchmark Data'!$B:$AAA,DI$1,FALSE)/VLOOKUP($B93,'Benchmark Data'!$B:$AAA,DI$1,FALSE)*DI95,"")</f>
        <v/>
      </c>
    </row>
    <row r="95" spans="1:113">
      <c r="A95" s="94">
        <f t="shared" si="35"/>
        <v>106</v>
      </c>
      <c r="B95" s="168">
        <f t="shared" si="36"/>
        <v>42855</v>
      </c>
      <c r="C95" s="143">
        <f>IFERROR(VLOOKUP($B95,'Benchmark Data'!$B:$FF,C$1,FALSE)/VLOOKUP($B94,'Benchmark Data'!$B:$FF,C$1,FALSE)*C96,"")</f>
        <v>6.1181530178427739</v>
      </c>
      <c r="D95" s="143" t="str">
        <f>IFERROR(VLOOKUP($B95,'Benchmark Data'!$B:$FF,D$1,FALSE)/VLOOKUP($B94,'Benchmark Data'!$B:$FF,D$1,FALSE)*D96,"")</f>
        <v/>
      </c>
      <c r="E95" s="143" t="str">
        <f>IFERROR(VLOOKUP($B95,'Benchmark Data'!$B:$FF,E$1,FALSE)/VLOOKUP($B94,'Benchmark Data'!$B:$FF,E$1,FALSE)*E96,"")</f>
        <v/>
      </c>
      <c r="F95" s="143" t="str">
        <f>IFERROR(VLOOKUP($B95,'Benchmark Data'!$B:$FF,F$1,FALSE)/VLOOKUP($B94,'Benchmark Data'!$B:$FF,F$1,FALSE)*F96,"")</f>
        <v/>
      </c>
      <c r="G95" s="143" t="str">
        <f>IFERROR(VLOOKUP($B95,'Benchmark Data'!$B:$FF,G$1,FALSE)/VLOOKUP($B94,'Benchmark Data'!$B:$FF,G$1,FALSE)*G96,"")</f>
        <v/>
      </c>
      <c r="H95" s="143" t="str">
        <f>IFERROR(VLOOKUP($B95,'Benchmark Data'!$B:$FF,H$1,FALSE)/VLOOKUP($B94,'Benchmark Data'!$B:$FF,H$1,FALSE)*H96,"")</f>
        <v/>
      </c>
      <c r="I95" s="143" t="str">
        <f>IFERROR(VLOOKUP($B95,'Benchmark Data'!$B:$FF,I$1,FALSE)/VLOOKUP($B94,'Benchmark Data'!$B:$FF,I$1,FALSE)*I96,"")</f>
        <v/>
      </c>
      <c r="J95" s="143" t="str">
        <f>IFERROR(VLOOKUP($B95,'Benchmark Data'!$B:$FF,J$1,FALSE)/VLOOKUP($B94,'Benchmark Data'!$B:$FF,J$1,FALSE)*J96,"")</f>
        <v/>
      </c>
      <c r="K95" s="156" t="str">
        <f>IFERROR(VLOOKUP($B95,'Benchmark Data'!$B:$FF,K$1,FALSE)*K96,"")</f>
        <v/>
      </c>
      <c r="L95" s="156" t="str">
        <f>IFERROR(VLOOKUP($B95,'Benchmark Data'!$B:$FF,L$1,FALSE)*L96,"")</f>
        <v/>
      </c>
      <c r="M95" s="156" t="str">
        <f>IFERROR(VLOOKUP($B95,'Benchmark Data'!$B:$FF,M$1,FALSE)*M96,"")</f>
        <v/>
      </c>
      <c r="N95" s="143" t="str">
        <f>IFERROR(VLOOKUP($B95,'Benchmark Data'!$B:$FF,N$1,FALSE)/VLOOKUP($B94,'Benchmark Data'!$B:$FF,N$1,FALSE)*N96,"")</f>
        <v/>
      </c>
      <c r="O95" s="143">
        <f>IFERROR(VLOOKUP($B95,'Benchmark Data'!$B:$FF,O$1,FALSE)/VLOOKUP($B94,'Benchmark Data'!$B:$FF,O$1,FALSE)*O96,"")</f>
        <v>1.9477249633182188</v>
      </c>
      <c r="P95" s="143">
        <f>IFERROR(VLOOKUP($B95,'Benchmark Data'!$B:$FF,P$1,FALSE)/VLOOKUP($B94,'Benchmark Data'!$B:$FF,P$1,FALSE)*P96,"")</f>
        <v>1.9055168634005788</v>
      </c>
      <c r="Q95" s="156">
        <f>IFERROR(VLOOKUP($B95,'Benchmark Data'!$B:$FF,Q$1,FALSE)*Q96,"")</f>
        <v>2.1215295887950538</v>
      </c>
      <c r="R95" s="156">
        <f>IFERROR(VLOOKUP($B95,'Benchmark Data'!$B:$FF,R$1,FALSE)*R96,"")</f>
        <v>2.1215295887950538</v>
      </c>
      <c r="S95" s="156">
        <f>IFERROR(VLOOKUP($B95,'Benchmark Data'!$B:$FF,S$1,FALSE)*S96,"")</f>
        <v>2.1215295887950538</v>
      </c>
      <c r="T95" s="156">
        <f>IFERROR(VLOOKUP($B95,'Benchmark Data'!$B:$FF,T$1,FALSE)*T96,"")</f>
        <v>2.1215295887950538</v>
      </c>
      <c r="U95" s="156">
        <f>IFERROR(VLOOKUP($B95,'Benchmark Data'!$B:$FF,U$1,FALSE)*U96,"")</f>
        <v>2.1215295887950538</v>
      </c>
      <c r="V95" s="143">
        <f>IFERROR(VLOOKUP($B95,'Benchmark Data'!$B:$FF,V$1,FALSE)/VLOOKUP($B94,'Benchmark Data'!$B:$FF,V$1,FALSE)*V96,"")</f>
        <v>2.6776678158196487</v>
      </c>
      <c r="W95" s="143">
        <f>IFERROR(VLOOKUP($B95,'Benchmark Data'!$B:$FF,W$1,FALSE)/VLOOKUP($B94,'Benchmark Data'!$B:$FF,W$1,FALSE)*W96,"")</f>
        <v>2.6776678158196487</v>
      </c>
      <c r="X95" s="143">
        <f>IFERROR(VLOOKUP($B95,'Benchmark Data'!$B:$FF,X$1,FALSE)/VLOOKUP($B94,'Benchmark Data'!$B:$FF,X$1,FALSE)*X96,"")</f>
        <v>2.6776678158196487</v>
      </c>
      <c r="Y95" s="143">
        <f>IFERROR(VLOOKUP($B95,'Benchmark Data'!$B:$FF,Y$1,FALSE)/VLOOKUP($B94,'Benchmark Data'!$B:$FF,Y$1,FALSE)*Y96,"")</f>
        <v>2.6776678158196487</v>
      </c>
      <c r="Z95" s="143">
        <f>IFERROR(VLOOKUP($B95,'Benchmark Data'!$B:$FF,Z$1,FALSE)/VLOOKUP($B94,'Benchmark Data'!$B:$FF,Z$1,FALSE)*Z96,"")</f>
        <v>2.6776678158196487</v>
      </c>
      <c r="AA95" s="143">
        <f>IFERROR(VLOOKUP($B95,'Benchmark Data'!$B:$FF,AA$1,FALSE)/VLOOKUP($B94,'Benchmark Data'!$B:$FF,AA$1,FALSE)*AA96,"")</f>
        <v>3.0952454867872712</v>
      </c>
      <c r="AB95" s="143" t="str">
        <f>IFERROR(VLOOKUP($B95,'Benchmark Data'!$B:$FF,AB$1,FALSE)/VLOOKUP($B94,'Benchmark Data'!$B:$FF,AB$1,FALSE)*AB96,"")</f>
        <v/>
      </c>
      <c r="AC95" s="143">
        <f>IFERROR(VLOOKUP($B95,'Benchmark Data'!$B:$FF,AC$1,FALSE)/VLOOKUP($B94,'Benchmark Data'!$B:$FF,AC$1,FALSE)*AC96,"")</f>
        <v>3.0952454867872712</v>
      </c>
      <c r="AD95" s="143" t="str">
        <f>IFERROR(VLOOKUP($B95,'Benchmark Data'!$B:$FF,AD$1,FALSE)/VLOOKUP($B94,'Benchmark Data'!$B:$FF,AD$1,FALSE)*AD96,"")</f>
        <v/>
      </c>
      <c r="AE95" s="143" t="str">
        <f>IFERROR(VLOOKUP($B95,'Benchmark Data'!$B:$FF,AE$1,FALSE)/VLOOKUP($B94,'Benchmark Data'!$B:$FF,AE$1,FALSE)*AE96,"")</f>
        <v/>
      </c>
      <c r="AF95" s="143">
        <f>IFERROR(VLOOKUP($B95,'Benchmark Data'!$B:$FF,AF$1,FALSE)/VLOOKUP($B94,'Benchmark Data'!$B:$FF,AF$1,FALSE)*AF96,"")</f>
        <v>2.1870616629249691</v>
      </c>
      <c r="AG95" s="143" t="str">
        <f>IFERROR(VLOOKUP($B95,'Benchmark Data'!$B:$FF,AG$1,FALSE)/VLOOKUP($B94,'Benchmark Data'!$B:$FF,AG$1,FALSE)*AG96,"")</f>
        <v/>
      </c>
      <c r="AH95" s="143">
        <f>IFERROR(VLOOKUP($B95,'Benchmark Data'!$B:$FF,AH$1,FALSE)/VLOOKUP($B94,'Benchmark Data'!$B:$FF,AH$1,FALSE)*AH96,"")</f>
        <v>2.1870616629249691</v>
      </c>
      <c r="AI95" s="143" t="str">
        <f>IFERROR(VLOOKUP($B95,'Benchmark Data'!$B:$FF,AI$1,FALSE)/VLOOKUP($B94,'Benchmark Data'!$B:$FF,AI$1,FALSE)*AI96,"")</f>
        <v/>
      </c>
      <c r="AJ95" s="143" t="str">
        <f>IFERROR(VLOOKUP($B95,'Benchmark Data'!$B:$FF,AJ$1,FALSE)/VLOOKUP($B94,'Benchmark Data'!$B:$FF,AJ$1,FALSE)*AJ96,"")</f>
        <v/>
      </c>
      <c r="AK95" s="143" t="str">
        <f>IFERROR(VLOOKUP($B95,'Benchmark Data'!$B:$FF,AK$1,FALSE)/VLOOKUP($B94,'Benchmark Data'!$B:$FF,AK$1,FALSE)*AK96,"")</f>
        <v/>
      </c>
      <c r="AL95" s="143" t="str">
        <f>IFERROR(VLOOKUP($B95,'Benchmark Data'!$B:$FF,AL$1,FALSE)/VLOOKUP($B94,'Benchmark Data'!$B:$FF,AL$1,FALSE)*AL96,"")</f>
        <v/>
      </c>
      <c r="AM95" s="143" t="str">
        <f>IFERROR(VLOOKUP($B95,'Benchmark Data'!$B:$FF,AM$1,FALSE)/VLOOKUP($B94,'Benchmark Data'!$B:$FF,AM$1,FALSE)*AM96,"")</f>
        <v/>
      </c>
      <c r="AN95" s="143" t="str">
        <f>IFERROR(VLOOKUP($B95,'Benchmark Data'!$B:$FF,AN$1,FALSE)/VLOOKUP($B94,'Benchmark Data'!$B:$FF,AN$1,FALSE)*AN96,"")</f>
        <v/>
      </c>
      <c r="AO95" s="143" t="str">
        <f>IFERROR(VLOOKUP($B95,'Benchmark Data'!$B:$FF,AO$1,FALSE)/VLOOKUP($B94,'Benchmark Data'!$B:$FF,AO$1,FALSE)*AO96,"")</f>
        <v/>
      </c>
      <c r="AP95" s="143" t="str">
        <f>IFERROR(VLOOKUP($B95,'Benchmark Data'!$B:$FF,AP$1,FALSE)/VLOOKUP($B94,'Benchmark Data'!$B:$FF,AP$1,FALSE)*AP96,"")</f>
        <v/>
      </c>
      <c r="AQ95" s="143" t="str">
        <f>IFERROR(VLOOKUP($B95,'Benchmark Data'!$B:$FF,AQ$1,FALSE)/VLOOKUP($B94,'Benchmark Data'!$B:$FF,AQ$1,FALSE)*AQ96,"")</f>
        <v/>
      </c>
      <c r="AR95" s="143" t="str">
        <f>IFERROR(VLOOKUP($B95,'Benchmark Data'!$B:$FF,AR$1,FALSE)/VLOOKUP($B94,'Benchmark Data'!$B:$FF,AR$1,FALSE)*AR96,"")</f>
        <v/>
      </c>
      <c r="AS95" s="143" t="str">
        <f>IFERROR(VLOOKUP($B95,'Benchmark Data'!$B:$FF,AS$1,FALSE)/VLOOKUP($B94,'Benchmark Data'!$B:$FF,AS$1,FALSE)*AS96,"")</f>
        <v/>
      </c>
      <c r="AT95" s="143" t="str">
        <f>IFERROR(VLOOKUP($B95,'Benchmark Data'!$B:$FF,AT$1,FALSE)/VLOOKUP($B94,'Benchmark Data'!$B:$FF,AT$1,FALSE)*AT96,"")</f>
        <v/>
      </c>
      <c r="AU95" s="143" t="str">
        <f>IFERROR(VLOOKUP($B95,'Benchmark Data'!$B:$FF,AU$1,FALSE)/VLOOKUP($B94,'Benchmark Data'!$B:$FF,AU$1,FALSE)*AU96,"")</f>
        <v/>
      </c>
      <c r="AV95" s="143" t="str">
        <f>IFERROR(VLOOKUP($B95,'Benchmark Data'!$B:$FF,AV$1,FALSE)/VLOOKUP($B94,'Benchmark Data'!$B:$FF,AV$1,FALSE)*AV96,"")</f>
        <v/>
      </c>
      <c r="AW95" s="143" t="str">
        <f>IFERROR(VLOOKUP($B95,'Benchmark Data'!$B:$FF,AW$1,FALSE)/VLOOKUP($B94,'Benchmark Data'!$B:$FF,AW$1,FALSE)*AW96,"")</f>
        <v/>
      </c>
      <c r="AX95" s="143" t="str">
        <f>IFERROR(VLOOKUP($B95,'Benchmark Data'!$B:$FF,AX$1,FALSE)/VLOOKUP($B94,'Benchmark Data'!$B:$FF,AX$1,FALSE)*AX96,"")</f>
        <v/>
      </c>
      <c r="AY95" s="143" t="str">
        <f>IFERROR(VLOOKUP($B95,'Benchmark Data'!$B:$FF,AY$1,FALSE)/VLOOKUP($B94,'Benchmark Data'!$B:$FF,AY$1,FALSE)*AY96,"")</f>
        <v/>
      </c>
      <c r="AZ95" s="156" t="str">
        <f>IFERROR(VLOOKUP($B95,'Benchmark Data'!$B:$FF,AZ$1,FALSE)*AZ96,"")</f>
        <v/>
      </c>
      <c r="BA95" s="156" t="str">
        <f>IFERROR(VLOOKUP($B95,'Benchmark Data'!$B:$FF,BA$1,FALSE)*BA96,"")</f>
        <v/>
      </c>
      <c r="BB95" s="143" t="str">
        <f>IFERROR(VLOOKUP($B95,'Benchmark Data'!$B:$FF,BB$1,FALSE)/VLOOKUP($B94,'Benchmark Data'!$B:$FF,BB$1,FALSE)*BB96,"")</f>
        <v/>
      </c>
      <c r="BC95" s="143" t="str">
        <f>IFERROR(VLOOKUP($B95,'Benchmark Data'!$B:$FF,BC$1,FALSE)/VLOOKUP($B94,'Benchmark Data'!$B:$FF,BC$1,FALSE)*BC96,"")</f>
        <v/>
      </c>
      <c r="BD95" s="143" t="str">
        <f>IFERROR(VLOOKUP($B95,'Benchmark Data'!$B:$FF,BD$1,FALSE)/VLOOKUP($B94,'Benchmark Data'!$B:$FF,BD$1,FALSE)*BD96,"")</f>
        <v/>
      </c>
      <c r="BE95" s="143" t="str">
        <f>IFERROR(VLOOKUP($B95,'Benchmark Data'!$B:$FF,BE$1,FALSE)/VLOOKUP($B94,'Benchmark Data'!$B:$FF,BE$1,FALSE)*BE96,"")</f>
        <v/>
      </c>
      <c r="BF95" s="143" t="str">
        <f>IFERROR(VLOOKUP($B95,'Benchmark Data'!$B:$FF,BF$1,FALSE)/VLOOKUP($B94,'Benchmark Data'!$B:$FF,BF$1,FALSE)*BF96,"")</f>
        <v/>
      </c>
      <c r="BG95" s="143" t="str">
        <f>IFERROR(VLOOKUP($B95,'Benchmark Data'!$B:$FF,BG$1,FALSE)/VLOOKUP($B94,'Benchmark Data'!$B:$FF,BG$1,FALSE)*BG96,"")</f>
        <v/>
      </c>
      <c r="BH95" s="143" t="str">
        <f>IFERROR(VLOOKUP($B95,'Benchmark Data'!$B:$FF,BH$1,FALSE)/VLOOKUP($B94,'Benchmark Data'!$B:$FF,BH$1,FALSE)*BH96,"")</f>
        <v/>
      </c>
      <c r="BI95" s="143" t="str">
        <f>IFERROR(VLOOKUP($B95,'Benchmark Data'!$B:$FF,BI$1,FALSE)/VLOOKUP($B94,'Benchmark Data'!$B:$FF,BI$1,FALSE)*BI96,"")</f>
        <v/>
      </c>
      <c r="BJ95" s="143" t="str">
        <f>IFERROR(VLOOKUP($B95,'Benchmark Data'!$B:$FF,BJ$1,FALSE)/VLOOKUP($B94,'Benchmark Data'!$B:$FF,BJ$1,FALSE)*BJ96,"")</f>
        <v/>
      </c>
      <c r="BK95" s="143" t="str">
        <f>IFERROR(VLOOKUP($B95,'Benchmark Data'!$B:$FF,BK$1,FALSE)/VLOOKUP($B94,'Benchmark Data'!$B:$FF,BK$1,FALSE)*BK96,"")</f>
        <v/>
      </c>
      <c r="BL95" s="143" t="str">
        <f>IFERROR(VLOOKUP($B95,'Benchmark Data'!$B:$FF,BL$1,FALSE)/VLOOKUP($B94,'Benchmark Data'!$B:$FF,BL$1,FALSE)*BL96,"")</f>
        <v/>
      </c>
      <c r="BM95" s="143" t="str">
        <f>IFERROR(VLOOKUP($B95,'Benchmark Data'!$B:$FF,BM$1,FALSE)/VLOOKUP($B94,'Benchmark Data'!$B:$FF,BM$1,FALSE)*BM96,"")</f>
        <v/>
      </c>
      <c r="BN95" s="143" t="str">
        <f>IFERROR(VLOOKUP($B95,'Benchmark Data'!$B:$FF,BN$1,FALSE)/VLOOKUP($B94,'Benchmark Data'!$B:$FF,BN$1,FALSE)*BN96,"")</f>
        <v/>
      </c>
      <c r="BO95" s="143" t="str">
        <f>IFERROR(VLOOKUP($B95,'Benchmark Data'!$B:$FF,BO$1,FALSE)/VLOOKUP($B94,'Benchmark Data'!$B:$FF,BO$1,FALSE)*BO96,"")</f>
        <v/>
      </c>
      <c r="BP95" s="143" t="str">
        <f>IFERROR(VLOOKUP($B95,'Benchmark Data'!$B:$FF,BP$1,FALSE)/VLOOKUP($B94,'Benchmark Data'!$B:$FF,BP$1,FALSE)*BP96,"")</f>
        <v/>
      </c>
      <c r="BQ95" s="143" t="str">
        <f>IFERROR(VLOOKUP($B95,'Benchmark Data'!$B:$FF,BQ$1,FALSE)/VLOOKUP($B94,'Benchmark Data'!$B:$FF,BQ$1,FALSE)*BQ96,"")</f>
        <v/>
      </c>
      <c r="BR95" s="143" t="str">
        <f>IFERROR(VLOOKUP($B95,'Benchmark Data'!$B:$FF,BR$1,FALSE)/VLOOKUP($B94,'Benchmark Data'!$B:$FF,BR$1,FALSE)*BR96,"")</f>
        <v/>
      </c>
      <c r="BS95" s="143" t="str">
        <f>IFERROR(VLOOKUP($B95,'Benchmark Data'!$B:$FF,BS$1,FALSE)/VLOOKUP($B94,'Benchmark Data'!$B:$FF,BS$1,FALSE)*BS96,"")</f>
        <v/>
      </c>
      <c r="BT95" s="143" t="str">
        <f>IFERROR(VLOOKUP($B95,'Benchmark Data'!$B:$FF,BT$1,FALSE)/VLOOKUP($B94,'Benchmark Data'!$B:$FF,BT$1,FALSE)*BT96,"")</f>
        <v/>
      </c>
      <c r="BU95" s="143" t="str">
        <f>IFERROR(VLOOKUP($B95,'Benchmark Data'!$B:$FF,BU$1,FALSE)/VLOOKUP($B94,'Benchmark Data'!$B:$FF,BU$1,FALSE)*BU96,"")</f>
        <v/>
      </c>
      <c r="BV95" s="143" t="str">
        <f>IFERROR(VLOOKUP($B95,'Benchmark Data'!$B:$FF,BV$1,FALSE)/VLOOKUP($B94,'Benchmark Data'!$B:$FF,BV$1,FALSE)*BV96,"")</f>
        <v/>
      </c>
      <c r="BW95" s="143" t="str">
        <f>IFERROR(VLOOKUP($B95,'Benchmark Data'!$B:$FF,BW$1,FALSE)/VLOOKUP($B94,'Benchmark Data'!$B:$FF,BW$1,FALSE)*BW96,"")</f>
        <v/>
      </c>
      <c r="BX95" s="143" t="str">
        <f>IFERROR(VLOOKUP($B95,'Benchmark Data'!$B:$FF,BX$1,FALSE)/VLOOKUP($B94,'Benchmark Data'!$B:$FF,BX$1,FALSE)*BX96,"")</f>
        <v/>
      </c>
      <c r="BY95" s="143" t="str">
        <f>IFERROR(VLOOKUP($B95,'Benchmark Data'!$B:$FF,BY$1,FALSE)/VLOOKUP($B94,'Benchmark Data'!$B:$FF,BY$1,FALSE)*BY96,"")</f>
        <v/>
      </c>
      <c r="BZ95" s="143" t="str">
        <f>IFERROR(VLOOKUP($B95,'Benchmark Data'!$B:$FF,BZ$1,FALSE)/VLOOKUP($B94,'Benchmark Data'!$B:$FF,BZ$1,FALSE)*BZ96,"")</f>
        <v/>
      </c>
      <c r="CA95" s="143" t="str">
        <f>IFERROR(VLOOKUP($B95,'Benchmark Data'!$B:$FF,CA$1,FALSE)/VLOOKUP($B94,'Benchmark Data'!$B:$FF,CA$1,FALSE)*CA96,"")</f>
        <v/>
      </c>
      <c r="CB95" s="143" t="str">
        <f>IFERROR(VLOOKUP($B95,'Benchmark Data'!$B:$FF,CB$1,FALSE)/VLOOKUP($B94,'Benchmark Data'!$B:$FF,CB$1,FALSE)*CB96,"")</f>
        <v/>
      </c>
      <c r="CC95" s="143" t="str">
        <f>IFERROR(VLOOKUP($B95,'Benchmark Data'!$B:$FF,CC$1,FALSE)/VLOOKUP($B94,'Benchmark Data'!$B:$FF,CC$1,FALSE)*CC96,"")</f>
        <v/>
      </c>
      <c r="CD95" s="143" t="str">
        <f>IFERROR(VLOOKUP($B95,'Benchmark Data'!$B:$FF,CD$1,FALSE)/VLOOKUP($B94,'Benchmark Data'!$B:$FF,CD$1,FALSE)*CD96,"")</f>
        <v/>
      </c>
      <c r="CE95" s="143" t="str">
        <f>IFERROR(VLOOKUP($B95,'Benchmark Data'!$B:$FF,CE$1,FALSE)/VLOOKUP($B94,'Benchmark Data'!$B:$FF,CE$1,FALSE)*CE96,"")</f>
        <v/>
      </c>
      <c r="CF95" s="143" t="str">
        <f>IFERROR(VLOOKUP($B95,'Benchmark Data'!$B:$FF,CF$1,FALSE)/VLOOKUP($B94,'Benchmark Data'!$B:$FF,CF$1,FALSE)*CF96,"")</f>
        <v/>
      </c>
      <c r="CG95" s="143" t="str">
        <f>IFERROR(VLOOKUP($B95,'Benchmark Data'!$B:$FF,CG$1,FALSE)/VLOOKUP($B94,'Benchmark Data'!$B:$FF,CG$1,FALSE)*CG96,"")</f>
        <v/>
      </c>
      <c r="CH95" s="156" t="str">
        <f>IFERROR(VLOOKUP($B95,'Benchmark Data'!$B:$FF,CH$1,FALSE)*CH96,"")</f>
        <v/>
      </c>
      <c r="CI95" s="143" t="str">
        <f>IFERROR(VLOOKUP($B95,'Benchmark Data'!$B:$FF,CI$1,FALSE)/VLOOKUP($B94,'Benchmark Data'!$B:$FF,CI$1,FALSE)*CI96,"")</f>
        <v/>
      </c>
      <c r="CJ95" s="143" t="str">
        <f>IFERROR(VLOOKUP($B95,'Benchmark Data'!$B:$FF,CJ$1,FALSE)/VLOOKUP($B94,'Benchmark Data'!$B:$FF,CJ$1,FALSE)*CJ96,"")</f>
        <v/>
      </c>
      <c r="CK95" s="143" t="str">
        <f>IFERROR(VLOOKUP($B95,'Benchmark Data'!$B:$FF,CK$1,FALSE)/VLOOKUP($B94,'Benchmark Data'!$B:$FF,CK$1,FALSE)*CK96,"")</f>
        <v/>
      </c>
      <c r="CL95" s="143" t="str">
        <f>IFERROR(VLOOKUP($B95,'Benchmark Data'!$B:$AAA,CL$1,FALSE)/VLOOKUP($B94,'Benchmark Data'!$B:$AAA,CL$1,FALSE)*CL96,"")</f>
        <v/>
      </c>
      <c r="CM95" s="143" t="str">
        <f>IFERROR(VLOOKUP($B95,'Benchmark Data'!$B:$AAA,CM$1,FALSE)/VLOOKUP($B94,'Benchmark Data'!$B:$AAA,CM$1,FALSE)*CM96,"")</f>
        <v/>
      </c>
      <c r="CN95" s="143" t="str">
        <f>IFERROR(VLOOKUP($B95,'Benchmark Data'!$B:$AAA,CN$1,FALSE)/VLOOKUP($B94,'Benchmark Data'!$B:$AAA,CN$1,FALSE)*CN96,"")</f>
        <v/>
      </c>
      <c r="CO95" s="143" t="str">
        <f>IFERROR(VLOOKUP($B95,'Benchmark Data'!$B:$AAA,CO$1,FALSE)/VLOOKUP($B94,'Benchmark Data'!$B:$AAA,CO$1,FALSE)*CO96,"")</f>
        <v/>
      </c>
      <c r="CP95" s="143" t="str">
        <f>IFERROR(VLOOKUP($B95,'Benchmark Data'!$B:$AAA,CP$1,FALSE)/VLOOKUP($B94,'Benchmark Data'!$B:$AAA,CP$1,FALSE)*CP96,"")</f>
        <v/>
      </c>
      <c r="CQ95" s="143" t="str">
        <f>IFERROR(VLOOKUP($B95,'Benchmark Data'!$B:$AAA,CQ$1,FALSE)/VLOOKUP($B94,'Benchmark Data'!$B:$AAA,CQ$1,FALSE)*CQ96,"")</f>
        <v/>
      </c>
      <c r="CR95" s="143" t="str">
        <f>IFERROR(VLOOKUP($B95,'Benchmark Data'!$B:$AAA,CR$1,FALSE)/VLOOKUP($B94,'Benchmark Data'!$B:$AAA,CR$1,FALSE)*CR96,"")</f>
        <v/>
      </c>
      <c r="CS95" s="143" t="str">
        <f>IFERROR(VLOOKUP($B95,'Benchmark Data'!$B:$AAA,CS$1,FALSE)/VLOOKUP($B94,'Benchmark Data'!$B:$AAA,CS$1,FALSE)*CS96,"")</f>
        <v/>
      </c>
      <c r="CT95" s="143" t="str">
        <f>IFERROR(VLOOKUP($B95,'Benchmark Data'!$B:$AAA,CT$1,FALSE)/VLOOKUP($B94,'Benchmark Data'!$B:$AAA,CT$1,FALSE)*CT96,"")</f>
        <v/>
      </c>
      <c r="CU95" s="143" t="str">
        <f>IFERROR(VLOOKUP($B95,'Benchmark Data'!$B:$AAA,CU$1,FALSE)/VLOOKUP($B94,'Benchmark Data'!$B:$AAA,CU$1,FALSE)*CU96,"")</f>
        <v/>
      </c>
      <c r="CV95" s="143" t="str">
        <f>IFERROR(VLOOKUP($B95,'Benchmark Data'!$B:$AAA,CV$1,FALSE)/VLOOKUP($B94,'Benchmark Data'!$B:$AAA,CV$1,FALSE)*CV96,"")</f>
        <v/>
      </c>
      <c r="CW95" s="143" t="str">
        <f>IFERROR(VLOOKUP($B95,'Benchmark Data'!$B:$AAA,CW$1,FALSE)/VLOOKUP($B94,'Benchmark Data'!$B:$AAA,CW$1,FALSE)*CW96,"")</f>
        <v/>
      </c>
      <c r="CX95" s="143" t="str">
        <f>IFERROR(VLOOKUP($B95,'Benchmark Data'!$B:$AAA,CX$1,FALSE)/VLOOKUP($B94,'Benchmark Data'!$B:$AAA,CX$1,FALSE)*CX96,"")</f>
        <v/>
      </c>
      <c r="CY95" s="143" t="str">
        <f>IFERROR(VLOOKUP($B95,'Benchmark Data'!$B:$AAA,CY$1,FALSE)/VLOOKUP($B94,'Benchmark Data'!$B:$AAA,CY$1,FALSE)*CY96,"")</f>
        <v/>
      </c>
      <c r="CZ95" s="143" t="str">
        <f>IFERROR(VLOOKUP($B95,'Benchmark Data'!$B:$AAA,CZ$1,FALSE)/VLOOKUP($B94,'Benchmark Data'!$B:$AAA,CZ$1,FALSE)*CZ96,"")</f>
        <v/>
      </c>
      <c r="DA95" s="143" t="str">
        <f>IFERROR(VLOOKUP($B95,'Benchmark Data'!$B:$AAA,DA$1,FALSE)/VLOOKUP($B94,'Benchmark Data'!$B:$AAA,DA$1,FALSE)*DA96,"")</f>
        <v/>
      </c>
      <c r="DB95" s="143" t="str">
        <f>IFERROR(VLOOKUP($B95,'Benchmark Data'!$B:$AAA,DB$1,FALSE)/VLOOKUP($B94,'Benchmark Data'!$B:$AAA,DB$1,FALSE)*DB96,"")</f>
        <v/>
      </c>
      <c r="DC95" s="143" t="str">
        <f>IFERROR(VLOOKUP($B95,'Benchmark Data'!$B:$AAA,DC$1,FALSE)/VLOOKUP($B94,'Benchmark Data'!$B:$AAA,DC$1,FALSE)*DC96,"")</f>
        <v/>
      </c>
      <c r="DD95" s="143" t="str">
        <f>IFERROR(VLOOKUP($B95,'Benchmark Data'!$B:$AAA,DD$1,FALSE)/VLOOKUP($B94,'Benchmark Data'!$B:$AAA,DD$1,FALSE)*DD96,"")</f>
        <v/>
      </c>
      <c r="DE95" s="143" t="str">
        <f>IFERROR(VLOOKUP($B95,'Benchmark Data'!$B:$AAA,DE$1,FALSE)/VLOOKUP($B94,'Benchmark Data'!$B:$AAA,DE$1,FALSE)*DE96,"")</f>
        <v/>
      </c>
      <c r="DF95" s="143" t="str">
        <f>IFERROR(VLOOKUP($B95,'Benchmark Data'!$B:$AAA,DF$1,FALSE)/VLOOKUP($B94,'Benchmark Data'!$B:$AAA,DF$1,FALSE)*DF96,"")</f>
        <v/>
      </c>
      <c r="DG95" s="143" t="str">
        <f>IFERROR(VLOOKUP($B95,'Benchmark Data'!$B:$AAA,DG$1,FALSE)/VLOOKUP($B94,'Benchmark Data'!$B:$AAA,DG$1,FALSE)*DG96,"")</f>
        <v/>
      </c>
      <c r="DH95" s="143" t="str">
        <f>IFERROR(VLOOKUP($B95,'Benchmark Data'!$B:$AAA,DH$1,FALSE)/VLOOKUP($B94,'Benchmark Data'!$B:$AAA,DH$1,FALSE)*DH96,"")</f>
        <v/>
      </c>
      <c r="DI95" s="143" t="str">
        <f>IFERROR(VLOOKUP($B95,'Benchmark Data'!$B:$AAA,DI$1,FALSE)/VLOOKUP($B94,'Benchmark Data'!$B:$AAA,DI$1,FALSE)*DI96,"")</f>
        <v/>
      </c>
    </row>
    <row r="96" spans="1:113">
      <c r="A96" s="94">
        <f t="shared" si="35"/>
        <v>105</v>
      </c>
      <c r="B96" s="168">
        <f t="shared" si="36"/>
        <v>42886</v>
      </c>
      <c r="C96" s="143">
        <f>IFERROR(VLOOKUP($B96,'Benchmark Data'!$B:$FF,C$1,FALSE)/VLOOKUP($B95,'Benchmark Data'!$B:$FF,C$1,FALSE)*C97,"")</f>
        <v>5.9667917472433123</v>
      </c>
      <c r="D96" s="143" t="str">
        <f>IFERROR(VLOOKUP($B96,'Benchmark Data'!$B:$FF,D$1,FALSE)/VLOOKUP($B95,'Benchmark Data'!$B:$FF,D$1,FALSE)*D97,"")</f>
        <v/>
      </c>
      <c r="E96" s="143" t="str">
        <f>IFERROR(VLOOKUP($B96,'Benchmark Data'!$B:$FF,E$1,FALSE)/VLOOKUP($B95,'Benchmark Data'!$B:$FF,E$1,FALSE)*E97,"")</f>
        <v/>
      </c>
      <c r="F96" s="143" t="str">
        <f>IFERROR(VLOOKUP($B96,'Benchmark Data'!$B:$FF,F$1,FALSE)/VLOOKUP($B95,'Benchmark Data'!$B:$FF,F$1,FALSE)*F97,"")</f>
        <v/>
      </c>
      <c r="G96" s="143" t="str">
        <f>IFERROR(VLOOKUP($B96,'Benchmark Data'!$B:$FF,G$1,FALSE)/VLOOKUP($B95,'Benchmark Data'!$B:$FF,G$1,FALSE)*G97,"")</f>
        <v/>
      </c>
      <c r="H96" s="143" t="str">
        <f>IFERROR(VLOOKUP($B96,'Benchmark Data'!$B:$FF,H$1,FALSE)/VLOOKUP($B95,'Benchmark Data'!$B:$FF,H$1,FALSE)*H97,"")</f>
        <v/>
      </c>
      <c r="I96" s="143" t="str">
        <f>IFERROR(VLOOKUP($B96,'Benchmark Data'!$B:$FF,I$1,FALSE)/VLOOKUP($B95,'Benchmark Data'!$B:$FF,I$1,FALSE)*I97,"")</f>
        <v/>
      </c>
      <c r="J96" s="143" t="str">
        <f>IFERROR(VLOOKUP($B96,'Benchmark Data'!$B:$FF,J$1,FALSE)/VLOOKUP($B95,'Benchmark Data'!$B:$FF,J$1,FALSE)*J97,"")</f>
        <v/>
      </c>
      <c r="K96" s="156" t="str">
        <f>IFERROR(VLOOKUP($B96,'Benchmark Data'!$B:$FF,K$1,FALSE)*K97,"")</f>
        <v/>
      </c>
      <c r="L96" s="156" t="str">
        <f>IFERROR(VLOOKUP($B96,'Benchmark Data'!$B:$FF,L$1,FALSE)*L97,"")</f>
        <v/>
      </c>
      <c r="M96" s="156" t="str">
        <f>IFERROR(VLOOKUP($B96,'Benchmark Data'!$B:$FF,M$1,FALSE)*M97,"")</f>
        <v/>
      </c>
      <c r="N96" s="143" t="str">
        <f>IFERROR(VLOOKUP($B96,'Benchmark Data'!$B:$FF,N$1,FALSE)/VLOOKUP($B95,'Benchmark Data'!$B:$FF,N$1,FALSE)*N97,"")</f>
        <v/>
      </c>
      <c r="O96" s="143">
        <f>IFERROR(VLOOKUP($B96,'Benchmark Data'!$B:$FF,O$1,FALSE)/VLOOKUP($B95,'Benchmark Data'!$B:$FF,O$1,FALSE)*O97,"")</f>
        <v>1.9367459956654087</v>
      </c>
      <c r="P96" s="143">
        <f>IFERROR(VLOOKUP($B96,'Benchmark Data'!$B:$FF,P$1,FALSE)/VLOOKUP($B95,'Benchmark Data'!$B:$FF,P$1,FALSE)*P97,"")</f>
        <v>1.942436867613301</v>
      </c>
      <c r="Q96" s="156">
        <f>IFERROR(VLOOKUP($B96,'Benchmark Data'!$B:$FF,Q$1,FALSE)*Q97,"")</f>
        <v>2.1209931608239763</v>
      </c>
      <c r="R96" s="156">
        <f>IFERROR(VLOOKUP($B96,'Benchmark Data'!$B:$FF,R$1,FALSE)*R97,"")</f>
        <v>2.1209931608239763</v>
      </c>
      <c r="S96" s="156">
        <f>IFERROR(VLOOKUP($B96,'Benchmark Data'!$B:$FF,S$1,FALSE)*S97,"")</f>
        <v>2.1209931608239763</v>
      </c>
      <c r="T96" s="156">
        <f>IFERROR(VLOOKUP($B96,'Benchmark Data'!$B:$FF,T$1,FALSE)*T97,"")</f>
        <v>2.1209931608239763</v>
      </c>
      <c r="U96" s="156">
        <f>IFERROR(VLOOKUP($B96,'Benchmark Data'!$B:$FF,U$1,FALSE)*U97,"")</f>
        <v>2.1209931608239763</v>
      </c>
      <c r="V96" s="143">
        <f>IFERROR(VLOOKUP($B96,'Benchmark Data'!$B:$FF,V$1,FALSE)/VLOOKUP($B95,'Benchmark Data'!$B:$FF,V$1,FALSE)*V97,"")</f>
        <v>2.6659491752940747</v>
      </c>
      <c r="W96" s="143">
        <f>IFERROR(VLOOKUP($B96,'Benchmark Data'!$B:$FF,W$1,FALSE)/VLOOKUP($B95,'Benchmark Data'!$B:$FF,W$1,FALSE)*W97,"")</f>
        <v>2.6659491752940747</v>
      </c>
      <c r="X96" s="143">
        <f>IFERROR(VLOOKUP($B96,'Benchmark Data'!$B:$FF,X$1,FALSE)/VLOOKUP($B95,'Benchmark Data'!$B:$FF,X$1,FALSE)*X97,"")</f>
        <v>2.6659491752940747</v>
      </c>
      <c r="Y96" s="143">
        <f>IFERROR(VLOOKUP($B96,'Benchmark Data'!$B:$FF,Y$1,FALSE)/VLOOKUP($B95,'Benchmark Data'!$B:$FF,Y$1,FALSE)*Y97,"")</f>
        <v>2.6659491752940747</v>
      </c>
      <c r="Z96" s="143">
        <f>IFERROR(VLOOKUP($B96,'Benchmark Data'!$B:$FF,Z$1,FALSE)/VLOOKUP($B95,'Benchmark Data'!$B:$FF,Z$1,FALSE)*Z97,"")</f>
        <v>2.6659491752940747</v>
      </c>
      <c r="AA96" s="143">
        <f>IFERROR(VLOOKUP($B96,'Benchmark Data'!$B:$FF,AA$1,FALSE)/VLOOKUP($B95,'Benchmark Data'!$B:$FF,AA$1,FALSE)*AA97,"")</f>
        <v>3.068543423114229</v>
      </c>
      <c r="AB96" s="143" t="str">
        <f>IFERROR(VLOOKUP($B96,'Benchmark Data'!$B:$FF,AB$1,FALSE)/VLOOKUP($B95,'Benchmark Data'!$B:$FF,AB$1,FALSE)*AB97,"")</f>
        <v/>
      </c>
      <c r="AC96" s="143">
        <f>IFERROR(VLOOKUP($B96,'Benchmark Data'!$B:$FF,AC$1,FALSE)/VLOOKUP($B95,'Benchmark Data'!$B:$FF,AC$1,FALSE)*AC97,"")</f>
        <v>3.068543423114229</v>
      </c>
      <c r="AD96" s="143" t="str">
        <f>IFERROR(VLOOKUP($B96,'Benchmark Data'!$B:$FF,AD$1,FALSE)/VLOOKUP($B95,'Benchmark Data'!$B:$FF,AD$1,FALSE)*AD97,"")</f>
        <v/>
      </c>
      <c r="AE96" s="143" t="str">
        <f>IFERROR(VLOOKUP($B96,'Benchmark Data'!$B:$FF,AE$1,FALSE)/VLOOKUP($B95,'Benchmark Data'!$B:$FF,AE$1,FALSE)*AE97,"")</f>
        <v/>
      </c>
      <c r="AF96" s="143">
        <f>IFERROR(VLOOKUP($B96,'Benchmark Data'!$B:$FF,AF$1,FALSE)/VLOOKUP($B95,'Benchmark Data'!$B:$FF,AF$1,FALSE)*AF97,"")</f>
        <v>2.1465209233445712</v>
      </c>
      <c r="AG96" s="143" t="str">
        <f>IFERROR(VLOOKUP($B96,'Benchmark Data'!$B:$FF,AG$1,FALSE)/VLOOKUP($B95,'Benchmark Data'!$B:$FF,AG$1,FALSE)*AG97,"")</f>
        <v/>
      </c>
      <c r="AH96" s="143">
        <f>IFERROR(VLOOKUP($B96,'Benchmark Data'!$B:$FF,AH$1,FALSE)/VLOOKUP($B95,'Benchmark Data'!$B:$FF,AH$1,FALSE)*AH97,"")</f>
        <v>2.1465209233445712</v>
      </c>
      <c r="AI96" s="143" t="str">
        <f>IFERROR(VLOOKUP($B96,'Benchmark Data'!$B:$FF,AI$1,FALSE)/VLOOKUP($B95,'Benchmark Data'!$B:$FF,AI$1,FALSE)*AI97,"")</f>
        <v/>
      </c>
      <c r="AJ96" s="143" t="str">
        <f>IFERROR(VLOOKUP($B96,'Benchmark Data'!$B:$FF,AJ$1,FALSE)/VLOOKUP($B95,'Benchmark Data'!$B:$FF,AJ$1,FALSE)*AJ97,"")</f>
        <v/>
      </c>
      <c r="AK96" s="143" t="str">
        <f>IFERROR(VLOOKUP($B96,'Benchmark Data'!$B:$FF,AK$1,FALSE)/VLOOKUP($B95,'Benchmark Data'!$B:$FF,AK$1,FALSE)*AK97,"")</f>
        <v/>
      </c>
      <c r="AL96" s="143" t="str">
        <f>IFERROR(VLOOKUP($B96,'Benchmark Data'!$B:$FF,AL$1,FALSE)/VLOOKUP($B95,'Benchmark Data'!$B:$FF,AL$1,FALSE)*AL97,"")</f>
        <v/>
      </c>
      <c r="AM96" s="143" t="str">
        <f>IFERROR(VLOOKUP($B96,'Benchmark Data'!$B:$FF,AM$1,FALSE)/VLOOKUP($B95,'Benchmark Data'!$B:$FF,AM$1,FALSE)*AM97,"")</f>
        <v/>
      </c>
      <c r="AN96" s="143" t="str">
        <f>IFERROR(VLOOKUP($B96,'Benchmark Data'!$B:$FF,AN$1,FALSE)/VLOOKUP($B95,'Benchmark Data'!$B:$FF,AN$1,FALSE)*AN97,"")</f>
        <v/>
      </c>
      <c r="AO96" s="143" t="str">
        <f>IFERROR(VLOOKUP($B96,'Benchmark Data'!$B:$FF,AO$1,FALSE)/VLOOKUP($B95,'Benchmark Data'!$B:$FF,AO$1,FALSE)*AO97,"")</f>
        <v/>
      </c>
      <c r="AP96" s="143" t="str">
        <f>IFERROR(VLOOKUP($B96,'Benchmark Data'!$B:$FF,AP$1,FALSE)/VLOOKUP($B95,'Benchmark Data'!$B:$FF,AP$1,FALSE)*AP97,"")</f>
        <v/>
      </c>
      <c r="AQ96" s="143" t="str">
        <f>IFERROR(VLOOKUP($B96,'Benchmark Data'!$B:$FF,AQ$1,FALSE)/VLOOKUP($B95,'Benchmark Data'!$B:$FF,AQ$1,FALSE)*AQ97,"")</f>
        <v/>
      </c>
      <c r="AR96" s="143" t="str">
        <f>IFERROR(VLOOKUP($B96,'Benchmark Data'!$B:$FF,AR$1,FALSE)/VLOOKUP($B95,'Benchmark Data'!$B:$FF,AR$1,FALSE)*AR97,"")</f>
        <v/>
      </c>
      <c r="AS96" s="143" t="str">
        <f>IFERROR(VLOOKUP($B96,'Benchmark Data'!$B:$FF,AS$1,FALSE)/VLOOKUP($B95,'Benchmark Data'!$B:$FF,AS$1,FALSE)*AS97,"")</f>
        <v/>
      </c>
      <c r="AT96" s="143" t="str">
        <f>IFERROR(VLOOKUP($B96,'Benchmark Data'!$B:$FF,AT$1,FALSE)/VLOOKUP($B95,'Benchmark Data'!$B:$FF,AT$1,FALSE)*AT97,"")</f>
        <v/>
      </c>
      <c r="AU96" s="143" t="str">
        <f>IFERROR(VLOOKUP($B96,'Benchmark Data'!$B:$FF,AU$1,FALSE)/VLOOKUP($B95,'Benchmark Data'!$B:$FF,AU$1,FALSE)*AU97,"")</f>
        <v/>
      </c>
      <c r="AV96" s="143" t="str">
        <f>IFERROR(VLOOKUP($B96,'Benchmark Data'!$B:$FF,AV$1,FALSE)/VLOOKUP($B95,'Benchmark Data'!$B:$FF,AV$1,FALSE)*AV97,"")</f>
        <v/>
      </c>
      <c r="AW96" s="143" t="str">
        <f>IFERROR(VLOOKUP($B96,'Benchmark Data'!$B:$FF,AW$1,FALSE)/VLOOKUP($B95,'Benchmark Data'!$B:$FF,AW$1,FALSE)*AW97,"")</f>
        <v/>
      </c>
      <c r="AX96" s="143" t="str">
        <f>IFERROR(VLOOKUP($B96,'Benchmark Data'!$B:$FF,AX$1,FALSE)/VLOOKUP($B95,'Benchmark Data'!$B:$FF,AX$1,FALSE)*AX97,"")</f>
        <v/>
      </c>
      <c r="AY96" s="143" t="str">
        <f>IFERROR(VLOOKUP($B96,'Benchmark Data'!$B:$FF,AY$1,FALSE)/VLOOKUP($B95,'Benchmark Data'!$B:$FF,AY$1,FALSE)*AY97,"")</f>
        <v/>
      </c>
      <c r="AZ96" s="156" t="str">
        <f>IFERROR(VLOOKUP($B96,'Benchmark Data'!$B:$FF,AZ$1,FALSE)*AZ97,"")</f>
        <v/>
      </c>
      <c r="BA96" s="156" t="str">
        <f>IFERROR(VLOOKUP($B96,'Benchmark Data'!$B:$FF,BA$1,FALSE)*BA97,"")</f>
        <v/>
      </c>
      <c r="BB96" s="143" t="str">
        <f>IFERROR(VLOOKUP($B96,'Benchmark Data'!$B:$FF,BB$1,FALSE)/VLOOKUP($B95,'Benchmark Data'!$B:$FF,BB$1,FALSE)*BB97,"")</f>
        <v/>
      </c>
      <c r="BC96" s="143" t="str">
        <f>IFERROR(VLOOKUP($B96,'Benchmark Data'!$B:$FF,BC$1,FALSE)/VLOOKUP($B95,'Benchmark Data'!$B:$FF,BC$1,FALSE)*BC97,"")</f>
        <v/>
      </c>
      <c r="BD96" s="143" t="str">
        <f>IFERROR(VLOOKUP($B96,'Benchmark Data'!$B:$FF,BD$1,FALSE)/VLOOKUP($B95,'Benchmark Data'!$B:$FF,BD$1,FALSE)*BD97,"")</f>
        <v/>
      </c>
      <c r="BE96" s="143" t="str">
        <f>IFERROR(VLOOKUP($B96,'Benchmark Data'!$B:$FF,BE$1,FALSE)/VLOOKUP($B95,'Benchmark Data'!$B:$FF,BE$1,FALSE)*BE97,"")</f>
        <v/>
      </c>
      <c r="BF96" s="143" t="str">
        <f>IFERROR(VLOOKUP($B96,'Benchmark Data'!$B:$FF,BF$1,FALSE)/VLOOKUP($B95,'Benchmark Data'!$B:$FF,BF$1,FALSE)*BF97,"")</f>
        <v/>
      </c>
      <c r="BG96" s="143" t="str">
        <f>IFERROR(VLOOKUP($B96,'Benchmark Data'!$B:$FF,BG$1,FALSE)/VLOOKUP($B95,'Benchmark Data'!$B:$FF,BG$1,FALSE)*BG97,"")</f>
        <v/>
      </c>
      <c r="BH96" s="143" t="str">
        <f>IFERROR(VLOOKUP($B96,'Benchmark Data'!$B:$FF,BH$1,FALSE)/VLOOKUP($B95,'Benchmark Data'!$B:$FF,BH$1,FALSE)*BH97,"")</f>
        <v/>
      </c>
      <c r="BI96" s="143" t="str">
        <f>IFERROR(VLOOKUP($B96,'Benchmark Data'!$B:$FF,BI$1,FALSE)/VLOOKUP($B95,'Benchmark Data'!$B:$FF,BI$1,FALSE)*BI97,"")</f>
        <v/>
      </c>
      <c r="BJ96" s="143" t="str">
        <f>IFERROR(VLOOKUP($B96,'Benchmark Data'!$B:$FF,BJ$1,FALSE)/VLOOKUP($B95,'Benchmark Data'!$B:$FF,BJ$1,FALSE)*BJ97,"")</f>
        <v/>
      </c>
      <c r="BK96" s="143" t="str">
        <f>IFERROR(VLOOKUP($B96,'Benchmark Data'!$B:$FF,BK$1,FALSE)/VLOOKUP($B95,'Benchmark Data'!$B:$FF,BK$1,FALSE)*BK97,"")</f>
        <v/>
      </c>
      <c r="BL96" s="143" t="str">
        <f>IFERROR(VLOOKUP($B96,'Benchmark Data'!$B:$FF,BL$1,FALSE)/VLOOKUP($B95,'Benchmark Data'!$B:$FF,BL$1,FALSE)*BL97,"")</f>
        <v/>
      </c>
      <c r="BM96" s="143" t="str">
        <f>IFERROR(VLOOKUP($B96,'Benchmark Data'!$B:$FF,BM$1,FALSE)/VLOOKUP($B95,'Benchmark Data'!$B:$FF,BM$1,FALSE)*BM97,"")</f>
        <v/>
      </c>
      <c r="BN96" s="143" t="str">
        <f>IFERROR(VLOOKUP($B96,'Benchmark Data'!$B:$FF,BN$1,FALSE)/VLOOKUP($B95,'Benchmark Data'!$B:$FF,BN$1,FALSE)*BN97,"")</f>
        <v/>
      </c>
      <c r="BO96" s="143" t="str">
        <f>IFERROR(VLOOKUP($B96,'Benchmark Data'!$B:$FF,BO$1,FALSE)/VLOOKUP($B95,'Benchmark Data'!$B:$FF,BO$1,FALSE)*BO97,"")</f>
        <v/>
      </c>
      <c r="BP96" s="143" t="str">
        <f>IFERROR(VLOOKUP($B96,'Benchmark Data'!$B:$FF,BP$1,FALSE)/VLOOKUP($B95,'Benchmark Data'!$B:$FF,BP$1,FALSE)*BP97,"")</f>
        <v/>
      </c>
      <c r="BQ96" s="143" t="str">
        <f>IFERROR(VLOOKUP($B96,'Benchmark Data'!$B:$FF,BQ$1,FALSE)/VLOOKUP($B95,'Benchmark Data'!$B:$FF,BQ$1,FALSE)*BQ97,"")</f>
        <v/>
      </c>
      <c r="BR96" s="143" t="str">
        <f>IFERROR(VLOOKUP($B96,'Benchmark Data'!$B:$FF,BR$1,FALSE)/VLOOKUP($B95,'Benchmark Data'!$B:$FF,BR$1,FALSE)*BR97,"")</f>
        <v/>
      </c>
      <c r="BS96" s="143" t="str">
        <f>IFERROR(VLOOKUP($B96,'Benchmark Data'!$B:$FF,BS$1,FALSE)/VLOOKUP($B95,'Benchmark Data'!$B:$FF,BS$1,FALSE)*BS97,"")</f>
        <v/>
      </c>
      <c r="BT96" s="143" t="str">
        <f>IFERROR(VLOOKUP($B96,'Benchmark Data'!$B:$FF,BT$1,FALSE)/VLOOKUP($B95,'Benchmark Data'!$B:$FF,BT$1,FALSE)*BT97,"")</f>
        <v/>
      </c>
      <c r="BU96" s="143" t="str">
        <f>IFERROR(VLOOKUP($B96,'Benchmark Data'!$B:$FF,BU$1,FALSE)/VLOOKUP($B95,'Benchmark Data'!$B:$FF,BU$1,FALSE)*BU97,"")</f>
        <v/>
      </c>
      <c r="BV96" s="143" t="str">
        <f>IFERROR(VLOOKUP($B96,'Benchmark Data'!$B:$FF,BV$1,FALSE)/VLOOKUP($B95,'Benchmark Data'!$B:$FF,BV$1,FALSE)*BV97,"")</f>
        <v/>
      </c>
      <c r="BW96" s="143" t="str">
        <f>IFERROR(VLOOKUP($B96,'Benchmark Data'!$B:$FF,BW$1,FALSE)/VLOOKUP($B95,'Benchmark Data'!$B:$FF,BW$1,FALSE)*BW97,"")</f>
        <v/>
      </c>
      <c r="BX96" s="143" t="str">
        <f>IFERROR(VLOOKUP($B96,'Benchmark Data'!$B:$FF,BX$1,FALSE)/VLOOKUP($B95,'Benchmark Data'!$B:$FF,BX$1,FALSE)*BX97,"")</f>
        <v/>
      </c>
      <c r="BY96" s="143" t="str">
        <f>IFERROR(VLOOKUP($B96,'Benchmark Data'!$B:$FF,BY$1,FALSE)/VLOOKUP($B95,'Benchmark Data'!$B:$FF,BY$1,FALSE)*BY97,"")</f>
        <v/>
      </c>
      <c r="BZ96" s="143" t="str">
        <f>IFERROR(VLOOKUP($B96,'Benchmark Data'!$B:$FF,BZ$1,FALSE)/VLOOKUP($B95,'Benchmark Data'!$B:$FF,BZ$1,FALSE)*BZ97,"")</f>
        <v/>
      </c>
      <c r="CA96" s="143" t="str">
        <f>IFERROR(VLOOKUP($B96,'Benchmark Data'!$B:$FF,CA$1,FALSE)/VLOOKUP($B95,'Benchmark Data'!$B:$FF,CA$1,FALSE)*CA97,"")</f>
        <v/>
      </c>
      <c r="CB96" s="143" t="str">
        <f>IFERROR(VLOOKUP($B96,'Benchmark Data'!$B:$FF,CB$1,FALSE)/VLOOKUP($B95,'Benchmark Data'!$B:$FF,CB$1,FALSE)*CB97,"")</f>
        <v/>
      </c>
      <c r="CC96" s="143" t="str">
        <f>IFERROR(VLOOKUP($B96,'Benchmark Data'!$B:$FF,CC$1,FALSE)/VLOOKUP($B95,'Benchmark Data'!$B:$FF,CC$1,FALSE)*CC97,"")</f>
        <v/>
      </c>
      <c r="CD96" s="143" t="str">
        <f>IFERROR(VLOOKUP($B96,'Benchmark Data'!$B:$FF,CD$1,FALSE)/VLOOKUP($B95,'Benchmark Data'!$B:$FF,CD$1,FALSE)*CD97,"")</f>
        <v/>
      </c>
      <c r="CE96" s="143" t="str">
        <f>IFERROR(VLOOKUP($B96,'Benchmark Data'!$B:$FF,CE$1,FALSE)/VLOOKUP($B95,'Benchmark Data'!$B:$FF,CE$1,FALSE)*CE97,"")</f>
        <v/>
      </c>
      <c r="CF96" s="143" t="str">
        <f>IFERROR(VLOOKUP($B96,'Benchmark Data'!$B:$FF,CF$1,FALSE)/VLOOKUP($B95,'Benchmark Data'!$B:$FF,CF$1,FALSE)*CF97,"")</f>
        <v/>
      </c>
      <c r="CG96" s="143" t="str">
        <f>IFERROR(VLOOKUP($B96,'Benchmark Data'!$B:$FF,CG$1,FALSE)/VLOOKUP($B95,'Benchmark Data'!$B:$FF,CG$1,FALSE)*CG97,"")</f>
        <v/>
      </c>
      <c r="CH96" s="156" t="str">
        <f>IFERROR(VLOOKUP($B96,'Benchmark Data'!$B:$FF,CH$1,FALSE)*CH97,"")</f>
        <v/>
      </c>
      <c r="CI96" s="143" t="str">
        <f>IFERROR(VLOOKUP($B96,'Benchmark Data'!$B:$FF,CI$1,FALSE)/VLOOKUP($B95,'Benchmark Data'!$B:$FF,CI$1,FALSE)*CI97,"")</f>
        <v/>
      </c>
      <c r="CJ96" s="143" t="str">
        <f>IFERROR(VLOOKUP($B96,'Benchmark Data'!$B:$FF,CJ$1,FALSE)/VLOOKUP($B95,'Benchmark Data'!$B:$FF,CJ$1,FALSE)*CJ97,"")</f>
        <v/>
      </c>
      <c r="CK96" s="143" t="str">
        <f>IFERROR(VLOOKUP($B96,'Benchmark Data'!$B:$FF,CK$1,FALSE)/VLOOKUP($B95,'Benchmark Data'!$B:$FF,CK$1,FALSE)*CK97,"")</f>
        <v/>
      </c>
      <c r="CL96" s="143" t="str">
        <f>IFERROR(VLOOKUP($B96,'Benchmark Data'!$B:$AAA,CL$1,FALSE)/VLOOKUP($B95,'Benchmark Data'!$B:$AAA,CL$1,FALSE)*CL97,"")</f>
        <v/>
      </c>
      <c r="CM96" s="143" t="str">
        <f>IFERROR(VLOOKUP($B96,'Benchmark Data'!$B:$AAA,CM$1,FALSE)/VLOOKUP($B95,'Benchmark Data'!$B:$AAA,CM$1,FALSE)*CM97,"")</f>
        <v/>
      </c>
      <c r="CN96" s="143" t="str">
        <f>IFERROR(VLOOKUP($B96,'Benchmark Data'!$B:$AAA,CN$1,FALSE)/VLOOKUP($B95,'Benchmark Data'!$B:$AAA,CN$1,FALSE)*CN97,"")</f>
        <v/>
      </c>
      <c r="CO96" s="143" t="str">
        <f>IFERROR(VLOOKUP($B96,'Benchmark Data'!$B:$AAA,CO$1,FALSE)/VLOOKUP($B95,'Benchmark Data'!$B:$AAA,CO$1,FALSE)*CO97,"")</f>
        <v/>
      </c>
      <c r="CP96" s="143" t="str">
        <f>IFERROR(VLOOKUP($B96,'Benchmark Data'!$B:$AAA,CP$1,FALSE)/VLOOKUP($B95,'Benchmark Data'!$B:$AAA,CP$1,FALSE)*CP97,"")</f>
        <v/>
      </c>
      <c r="CQ96" s="143" t="str">
        <f>IFERROR(VLOOKUP($B96,'Benchmark Data'!$B:$AAA,CQ$1,FALSE)/VLOOKUP($B95,'Benchmark Data'!$B:$AAA,CQ$1,FALSE)*CQ97,"")</f>
        <v/>
      </c>
      <c r="CR96" s="143" t="str">
        <f>IFERROR(VLOOKUP($B96,'Benchmark Data'!$B:$AAA,CR$1,FALSE)/VLOOKUP($B95,'Benchmark Data'!$B:$AAA,CR$1,FALSE)*CR97,"")</f>
        <v/>
      </c>
      <c r="CS96" s="143" t="str">
        <f>IFERROR(VLOOKUP($B96,'Benchmark Data'!$B:$AAA,CS$1,FALSE)/VLOOKUP($B95,'Benchmark Data'!$B:$AAA,CS$1,FALSE)*CS97,"")</f>
        <v/>
      </c>
      <c r="CT96" s="143" t="str">
        <f>IFERROR(VLOOKUP($B96,'Benchmark Data'!$B:$AAA,CT$1,FALSE)/VLOOKUP($B95,'Benchmark Data'!$B:$AAA,CT$1,FALSE)*CT97,"")</f>
        <v/>
      </c>
      <c r="CU96" s="143" t="str">
        <f>IFERROR(VLOOKUP($B96,'Benchmark Data'!$B:$AAA,CU$1,FALSE)/VLOOKUP($B95,'Benchmark Data'!$B:$AAA,CU$1,FALSE)*CU97,"")</f>
        <v/>
      </c>
      <c r="CV96" s="143" t="str">
        <f>IFERROR(VLOOKUP($B96,'Benchmark Data'!$B:$AAA,CV$1,FALSE)/VLOOKUP($B95,'Benchmark Data'!$B:$AAA,CV$1,FALSE)*CV97,"")</f>
        <v/>
      </c>
      <c r="CW96" s="143" t="str">
        <f>IFERROR(VLOOKUP($B96,'Benchmark Data'!$B:$AAA,CW$1,FALSE)/VLOOKUP($B95,'Benchmark Data'!$B:$AAA,CW$1,FALSE)*CW97,"")</f>
        <v/>
      </c>
      <c r="CX96" s="143" t="str">
        <f>IFERROR(VLOOKUP($B96,'Benchmark Data'!$B:$AAA,CX$1,FALSE)/VLOOKUP($B95,'Benchmark Data'!$B:$AAA,CX$1,FALSE)*CX97,"")</f>
        <v/>
      </c>
      <c r="CY96" s="143" t="str">
        <f>IFERROR(VLOOKUP($B96,'Benchmark Data'!$B:$AAA,CY$1,FALSE)/VLOOKUP($B95,'Benchmark Data'!$B:$AAA,CY$1,FALSE)*CY97,"")</f>
        <v/>
      </c>
      <c r="CZ96" s="143" t="str">
        <f>IFERROR(VLOOKUP($B96,'Benchmark Data'!$B:$AAA,CZ$1,FALSE)/VLOOKUP($B95,'Benchmark Data'!$B:$AAA,CZ$1,FALSE)*CZ97,"")</f>
        <v/>
      </c>
      <c r="DA96" s="143" t="str">
        <f>IFERROR(VLOOKUP($B96,'Benchmark Data'!$B:$AAA,DA$1,FALSE)/VLOOKUP($B95,'Benchmark Data'!$B:$AAA,DA$1,FALSE)*DA97,"")</f>
        <v/>
      </c>
      <c r="DB96" s="143" t="str">
        <f>IFERROR(VLOOKUP($B96,'Benchmark Data'!$B:$AAA,DB$1,FALSE)/VLOOKUP($B95,'Benchmark Data'!$B:$AAA,DB$1,FALSE)*DB97,"")</f>
        <v/>
      </c>
      <c r="DC96" s="143" t="str">
        <f>IFERROR(VLOOKUP($B96,'Benchmark Data'!$B:$AAA,DC$1,FALSE)/VLOOKUP($B95,'Benchmark Data'!$B:$AAA,DC$1,FALSE)*DC97,"")</f>
        <v/>
      </c>
      <c r="DD96" s="143" t="str">
        <f>IFERROR(VLOOKUP($B96,'Benchmark Data'!$B:$AAA,DD$1,FALSE)/VLOOKUP($B95,'Benchmark Data'!$B:$AAA,DD$1,FALSE)*DD97,"")</f>
        <v/>
      </c>
      <c r="DE96" s="143" t="str">
        <f>IFERROR(VLOOKUP($B96,'Benchmark Data'!$B:$AAA,DE$1,FALSE)/VLOOKUP($B95,'Benchmark Data'!$B:$AAA,DE$1,FALSE)*DE97,"")</f>
        <v/>
      </c>
      <c r="DF96" s="143" t="str">
        <f>IFERROR(VLOOKUP($B96,'Benchmark Data'!$B:$AAA,DF$1,FALSE)/VLOOKUP($B95,'Benchmark Data'!$B:$AAA,DF$1,FALSE)*DF97,"")</f>
        <v/>
      </c>
      <c r="DG96" s="143" t="str">
        <f>IFERROR(VLOOKUP($B96,'Benchmark Data'!$B:$AAA,DG$1,FALSE)/VLOOKUP($B95,'Benchmark Data'!$B:$AAA,DG$1,FALSE)*DG97,"")</f>
        <v/>
      </c>
      <c r="DH96" s="143" t="str">
        <f>IFERROR(VLOOKUP($B96,'Benchmark Data'!$B:$AAA,DH$1,FALSE)/VLOOKUP($B95,'Benchmark Data'!$B:$AAA,DH$1,FALSE)*DH97,"")</f>
        <v/>
      </c>
      <c r="DI96" s="143" t="str">
        <f>IFERROR(VLOOKUP($B96,'Benchmark Data'!$B:$AAA,DI$1,FALSE)/VLOOKUP($B95,'Benchmark Data'!$B:$AAA,DI$1,FALSE)*DI97,"")</f>
        <v/>
      </c>
    </row>
    <row r="97" spans="1:113">
      <c r="A97" s="94">
        <f t="shared" si="35"/>
        <v>104</v>
      </c>
      <c r="B97" s="168">
        <f t="shared" si="36"/>
        <v>42916</v>
      </c>
      <c r="C97" s="143">
        <f>IFERROR(VLOOKUP($B97,'Benchmark Data'!$B:$FF,C$1,FALSE)/VLOOKUP($B96,'Benchmark Data'!$B:$FF,C$1,FALSE)*C98,"")</f>
        <v>5.7055646721692863</v>
      </c>
      <c r="D97" s="143" t="str">
        <f>IFERROR(VLOOKUP($B97,'Benchmark Data'!$B:$FF,D$1,FALSE)/VLOOKUP($B96,'Benchmark Data'!$B:$FF,D$1,FALSE)*D98,"")</f>
        <v/>
      </c>
      <c r="E97" s="143" t="str">
        <f>IFERROR(VLOOKUP($B97,'Benchmark Data'!$B:$FF,E$1,FALSE)/VLOOKUP($B96,'Benchmark Data'!$B:$FF,E$1,FALSE)*E98,"")</f>
        <v/>
      </c>
      <c r="F97" s="143" t="str">
        <f>IFERROR(VLOOKUP($B97,'Benchmark Data'!$B:$FF,F$1,FALSE)/VLOOKUP($B96,'Benchmark Data'!$B:$FF,F$1,FALSE)*F98,"")</f>
        <v/>
      </c>
      <c r="G97" s="143" t="str">
        <f>IFERROR(VLOOKUP($B97,'Benchmark Data'!$B:$FF,G$1,FALSE)/VLOOKUP($B96,'Benchmark Data'!$B:$FF,G$1,FALSE)*G98,"")</f>
        <v/>
      </c>
      <c r="H97" s="143" t="str">
        <f>IFERROR(VLOOKUP($B97,'Benchmark Data'!$B:$FF,H$1,FALSE)/VLOOKUP($B96,'Benchmark Data'!$B:$FF,H$1,FALSE)*H98,"")</f>
        <v/>
      </c>
      <c r="I97" s="143" t="str">
        <f>IFERROR(VLOOKUP($B97,'Benchmark Data'!$B:$FF,I$1,FALSE)/VLOOKUP($B96,'Benchmark Data'!$B:$FF,I$1,FALSE)*I98,"")</f>
        <v/>
      </c>
      <c r="J97" s="143" t="str">
        <f>IFERROR(VLOOKUP($B97,'Benchmark Data'!$B:$FF,J$1,FALSE)/VLOOKUP($B96,'Benchmark Data'!$B:$FF,J$1,FALSE)*J98,"")</f>
        <v/>
      </c>
      <c r="K97" s="156" t="str">
        <f>IFERROR(VLOOKUP($B97,'Benchmark Data'!$B:$FF,K$1,FALSE)*K98,"")</f>
        <v/>
      </c>
      <c r="L97" s="156" t="str">
        <f>IFERROR(VLOOKUP($B97,'Benchmark Data'!$B:$FF,L$1,FALSE)*L98,"")</f>
        <v/>
      </c>
      <c r="M97" s="156" t="str">
        <f>IFERROR(VLOOKUP($B97,'Benchmark Data'!$B:$FF,M$1,FALSE)*M98,"")</f>
        <v/>
      </c>
      <c r="N97" s="143" t="str">
        <f>IFERROR(VLOOKUP($B97,'Benchmark Data'!$B:$FF,N$1,FALSE)/VLOOKUP($B96,'Benchmark Data'!$B:$FF,N$1,FALSE)*N98,"")</f>
        <v/>
      </c>
      <c r="O97" s="143">
        <f>IFERROR(VLOOKUP($B97,'Benchmark Data'!$B:$FF,O$1,FALSE)/VLOOKUP($B96,'Benchmark Data'!$B:$FF,O$1,FALSE)*O98,"")</f>
        <v>1.9898767827651307</v>
      </c>
      <c r="P97" s="143">
        <f>IFERROR(VLOOKUP($B97,'Benchmark Data'!$B:$FF,P$1,FALSE)/VLOOKUP($B96,'Benchmark Data'!$B:$FF,P$1,FALSE)*P98,"")</f>
        <v>1.9733590367537877</v>
      </c>
      <c r="Q97" s="156">
        <f>IFERROR(VLOOKUP($B97,'Benchmark Data'!$B:$FF,Q$1,FALSE)*Q98,"")</f>
        <v>2.1459101555673579</v>
      </c>
      <c r="R97" s="156">
        <f>IFERROR(VLOOKUP($B97,'Benchmark Data'!$B:$FF,R$1,FALSE)*R98,"")</f>
        <v>2.1459101555673579</v>
      </c>
      <c r="S97" s="156">
        <f>IFERROR(VLOOKUP($B97,'Benchmark Data'!$B:$FF,S$1,FALSE)*S98,"")</f>
        <v>2.1459101555673579</v>
      </c>
      <c r="T97" s="156">
        <f>IFERROR(VLOOKUP($B97,'Benchmark Data'!$B:$FF,T$1,FALSE)*T98,"")</f>
        <v>2.1459101555673579</v>
      </c>
      <c r="U97" s="156">
        <f>IFERROR(VLOOKUP($B97,'Benchmark Data'!$B:$FF,U$1,FALSE)*U98,"")</f>
        <v>2.1459101555673579</v>
      </c>
      <c r="V97" s="143">
        <f>IFERROR(VLOOKUP($B97,'Benchmark Data'!$B:$FF,V$1,FALSE)/VLOOKUP($B96,'Benchmark Data'!$B:$FF,V$1,FALSE)*V98,"")</f>
        <v>2.7017513341550661</v>
      </c>
      <c r="W97" s="143">
        <f>IFERROR(VLOOKUP($B97,'Benchmark Data'!$B:$FF,W$1,FALSE)/VLOOKUP($B96,'Benchmark Data'!$B:$FF,W$1,FALSE)*W98,"")</f>
        <v>2.7017513341550661</v>
      </c>
      <c r="X97" s="143">
        <f>IFERROR(VLOOKUP($B97,'Benchmark Data'!$B:$FF,X$1,FALSE)/VLOOKUP($B96,'Benchmark Data'!$B:$FF,X$1,FALSE)*X98,"")</f>
        <v>2.7017513341550661</v>
      </c>
      <c r="Y97" s="143">
        <f>IFERROR(VLOOKUP($B97,'Benchmark Data'!$B:$FF,Y$1,FALSE)/VLOOKUP($B96,'Benchmark Data'!$B:$FF,Y$1,FALSE)*Y98,"")</f>
        <v>2.7017513341550661</v>
      </c>
      <c r="Z97" s="143">
        <f>IFERROR(VLOOKUP($B97,'Benchmark Data'!$B:$FF,Z$1,FALSE)/VLOOKUP($B96,'Benchmark Data'!$B:$FF,Z$1,FALSE)*Z98,"")</f>
        <v>2.7017513341550661</v>
      </c>
      <c r="AA97" s="143">
        <f>IFERROR(VLOOKUP($B97,'Benchmark Data'!$B:$FF,AA$1,FALSE)/VLOOKUP($B96,'Benchmark Data'!$B:$FF,AA$1,FALSE)*AA98,"")</f>
        <v>3.040611224574667</v>
      </c>
      <c r="AB97" s="143" t="str">
        <f>IFERROR(VLOOKUP($B97,'Benchmark Data'!$B:$FF,AB$1,FALSE)/VLOOKUP($B96,'Benchmark Data'!$B:$FF,AB$1,FALSE)*AB98,"")</f>
        <v/>
      </c>
      <c r="AC97" s="143">
        <f>IFERROR(VLOOKUP($B97,'Benchmark Data'!$B:$FF,AC$1,FALSE)/VLOOKUP($B96,'Benchmark Data'!$B:$FF,AC$1,FALSE)*AC98,"")</f>
        <v>3.040611224574667</v>
      </c>
      <c r="AD97" s="143" t="str">
        <f>IFERROR(VLOOKUP($B97,'Benchmark Data'!$B:$FF,AD$1,FALSE)/VLOOKUP($B96,'Benchmark Data'!$B:$FF,AD$1,FALSE)*AD98,"")</f>
        <v/>
      </c>
      <c r="AE97" s="143" t="str">
        <f>IFERROR(VLOOKUP($B97,'Benchmark Data'!$B:$FF,AE$1,FALSE)/VLOOKUP($B96,'Benchmark Data'!$B:$FF,AE$1,FALSE)*AE98,"")</f>
        <v/>
      </c>
      <c r="AF97" s="143">
        <f>IFERROR(VLOOKUP($B97,'Benchmark Data'!$B:$FF,AF$1,FALSE)/VLOOKUP($B96,'Benchmark Data'!$B:$FF,AF$1,FALSE)*AF98,"")</f>
        <v>2.1007169190071475</v>
      </c>
      <c r="AG97" s="143" t="str">
        <f>IFERROR(VLOOKUP($B97,'Benchmark Data'!$B:$FF,AG$1,FALSE)/VLOOKUP($B96,'Benchmark Data'!$B:$FF,AG$1,FALSE)*AG98,"")</f>
        <v/>
      </c>
      <c r="AH97" s="143">
        <f>IFERROR(VLOOKUP($B97,'Benchmark Data'!$B:$FF,AH$1,FALSE)/VLOOKUP($B96,'Benchmark Data'!$B:$FF,AH$1,FALSE)*AH98,"")</f>
        <v>2.1007169190071475</v>
      </c>
      <c r="AI97" s="143" t="str">
        <f>IFERROR(VLOOKUP($B97,'Benchmark Data'!$B:$FF,AI$1,FALSE)/VLOOKUP($B96,'Benchmark Data'!$B:$FF,AI$1,FALSE)*AI98,"")</f>
        <v/>
      </c>
      <c r="AJ97" s="143" t="str">
        <f>IFERROR(VLOOKUP($B97,'Benchmark Data'!$B:$FF,AJ$1,FALSE)/VLOOKUP($B96,'Benchmark Data'!$B:$FF,AJ$1,FALSE)*AJ98,"")</f>
        <v/>
      </c>
      <c r="AK97" s="143" t="str">
        <f>IFERROR(VLOOKUP($B97,'Benchmark Data'!$B:$FF,AK$1,FALSE)/VLOOKUP($B96,'Benchmark Data'!$B:$FF,AK$1,FALSE)*AK98,"")</f>
        <v/>
      </c>
      <c r="AL97" s="143" t="str">
        <f>IFERROR(VLOOKUP($B97,'Benchmark Data'!$B:$FF,AL$1,FALSE)/VLOOKUP($B96,'Benchmark Data'!$B:$FF,AL$1,FALSE)*AL98,"")</f>
        <v/>
      </c>
      <c r="AM97" s="143" t="str">
        <f>IFERROR(VLOOKUP($B97,'Benchmark Data'!$B:$FF,AM$1,FALSE)/VLOOKUP($B96,'Benchmark Data'!$B:$FF,AM$1,FALSE)*AM98,"")</f>
        <v/>
      </c>
      <c r="AN97" s="143" t="str">
        <f>IFERROR(VLOOKUP($B97,'Benchmark Data'!$B:$FF,AN$1,FALSE)/VLOOKUP($B96,'Benchmark Data'!$B:$FF,AN$1,FALSE)*AN98,"")</f>
        <v/>
      </c>
      <c r="AO97" s="143" t="str">
        <f>IFERROR(VLOOKUP($B97,'Benchmark Data'!$B:$FF,AO$1,FALSE)/VLOOKUP($B96,'Benchmark Data'!$B:$FF,AO$1,FALSE)*AO98,"")</f>
        <v/>
      </c>
      <c r="AP97" s="143" t="str">
        <f>IFERROR(VLOOKUP($B97,'Benchmark Data'!$B:$FF,AP$1,FALSE)/VLOOKUP($B96,'Benchmark Data'!$B:$FF,AP$1,FALSE)*AP98,"")</f>
        <v/>
      </c>
      <c r="AQ97" s="143" t="str">
        <f>IFERROR(VLOOKUP($B97,'Benchmark Data'!$B:$FF,AQ$1,FALSE)/VLOOKUP($B96,'Benchmark Data'!$B:$FF,AQ$1,FALSE)*AQ98,"")</f>
        <v/>
      </c>
      <c r="AR97" s="143" t="str">
        <f>IFERROR(VLOOKUP($B97,'Benchmark Data'!$B:$FF,AR$1,FALSE)/VLOOKUP($B96,'Benchmark Data'!$B:$FF,AR$1,FALSE)*AR98,"")</f>
        <v/>
      </c>
      <c r="AS97" s="143" t="str">
        <f>IFERROR(VLOOKUP($B97,'Benchmark Data'!$B:$FF,AS$1,FALSE)/VLOOKUP($B96,'Benchmark Data'!$B:$FF,AS$1,FALSE)*AS98,"")</f>
        <v/>
      </c>
      <c r="AT97" s="143" t="str">
        <f>IFERROR(VLOOKUP($B97,'Benchmark Data'!$B:$FF,AT$1,FALSE)/VLOOKUP($B96,'Benchmark Data'!$B:$FF,AT$1,FALSE)*AT98,"")</f>
        <v/>
      </c>
      <c r="AU97" s="143" t="str">
        <f>IFERROR(VLOOKUP($B97,'Benchmark Data'!$B:$FF,AU$1,FALSE)/VLOOKUP($B96,'Benchmark Data'!$B:$FF,AU$1,FALSE)*AU98,"")</f>
        <v/>
      </c>
      <c r="AV97" s="143" t="str">
        <f>IFERROR(VLOOKUP($B97,'Benchmark Data'!$B:$FF,AV$1,FALSE)/VLOOKUP($B96,'Benchmark Data'!$B:$FF,AV$1,FALSE)*AV98,"")</f>
        <v/>
      </c>
      <c r="AW97" s="143" t="str">
        <f>IFERROR(VLOOKUP($B97,'Benchmark Data'!$B:$FF,AW$1,FALSE)/VLOOKUP($B96,'Benchmark Data'!$B:$FF,AW$1,FALSE)*AW98,"")</f>
        <v/>
      </c>
      <c r="AX97" s="143" t="str">
        <f>IFERROR(VLOOKUP($B97,'Benchmark Data'!$B:$FF,AX$1,FALSE)/VLOOKUP($B96,'Benchmark Data'!$B:$FF,AX$1,FALSE)*AX98,"")</f>
        <v/>
      </c>
      <c r="AY97" s="143" t="str">
        <f>IFERROR(VLOOKUP($B97,'Benchmark Data'!$B:$FF,AY$1,FALSE)/VLOOKUP($B96,'Benchmark Data'!$B:$FF,AY$1,FALSE)*AY98,"")</f>
        <v/>
      </c>
      <c r="AZ97" s="156" t="str">
        <f>IFERROR(VLOOKUP($B97,'Benchmark Data'!$B:$FF,AZ$1,FALSE)*AZ98,"")</f>
        <v/>
      </c>
      <c r="BA97" s="156" t="str">
        <f>IFERROR(VLOOKUP($B97,'Benchmark Data'!$B:$FF,BA$1,FALSE)*BA98,"")</f>
        <v/>
      </c>
      <c r="BB97" s="143" t="str">
        <f>IFERROR(VLOOKUP($B97,'Benchmark Data'!$B:$FF,BB$1,FALSE)/VLOOKUP($B96,'Benchmark Data'!$B:$FF,BB$1,FALSE)*BB98,"")</f>
        <v/>
      </c>
      <c r="BC97" s="143" t="str">
        <f>IFERROR(VLOOKUP($B97,'Benchmark Data'!$B:$FF,BC$1,FALSE)/VLOOKUP($B96,'Benchmark Data'!$B:$FF,BC$1,FALSE)*BC98,"")</f>
        <v/>
      </c>
      <c r="BD97" s="143" t="str">
        <f>IFERROR(VLOOKUP($B97,'Benchmark Data'!$B:$FF,BD$1,FALSE)/VLOOKUP($B96,'Benchmark Data'!$B:$FF,BD$1,FALSE)*BD98,"")</f>
        <v/>
      </c>
      <c r="BE97" s="143" t="str">
        <f>IFERROR(VLOOKUP($B97,'Benchmark Data'!$B:$FF,BE$1,FALSE)/VLOOKUP($B96,'Benchmark Data'!$B:$FF,BE$1,FALSE)*BE98,"")</f>
        <v/>
      </c>
      <c r="BF97" s="143" t="str">
        <f>IFERROR(VLOOKUP($B97,'Benchmark Data'!$B:$FF,BF$1,FALSE)/VLOOKUP($B96,'Benchmark Data'!$B:$FF,BF$1,FALSE)*BF98,"")</f>
        <v/>
      </c>
      <c r="BG97" s="143" t="str">
        <f>IFERROR(VLOOKUP($B97,'Benchmark Data'!$B:$FF,BG$1,FALSE)/VLOOKUP($B96,'Benchmark Data'!$B:$FF,BG$1,FALSE)*BG98,"")</f>
        <v/>
      </c>
      <c r="BH97" s="143" t="str">
        <f>IFERROR(VLOOKUP($B97,'Benchmark Data'!$B:$FF,BH$1,FALSE)/VLOOKUP($B96,'Benchmark Data'!$B:$FF,BH$1,FALSE)*BH98,"")</f>
        <v/>
      </c>
      <c r="BI97" s="143" t="str">
        <f>IFERROR(VLOOKUP($B97,'Benchmark Data'!$B:$FF,BI$1,FALSE)/VLOOKUP($B96,'Benchmark Data'!$B:$FF,BI$1,FALSE)*BI98,"")</f>
        <v/>
      </c>
      <c r="BJ97" s="143" t="str">
        <f>IFERROR(VLOOKUP($B97,'Benchmark Data'!$B:$FF,BJ$1,FALSE)/VLOOKUP($B96,'Benchmark Data'!$B:$FF,BJ$1,FALSE)*BJ98,"")</f>
        <v/>
      </c>
      <c r="BK97" s="143" t="str">
        <f>IFERROR(VLOOKUP($B97,'Benchmark Data'!$B:$FF,BK$1,FALSE)/VLOOKUP($B96,'Benchmark Data'!$B:$FF,BK$1,FALSE)*BK98,"")</f>
        <v/>
      </c>
      <c r="BL97" s="143" t="str">
        <f>IFERROR(VLOOKUP($B97,'Benchmark Data'!$B:$FF,BL$1,FALSE)/VLOOKUP($B96,'Benchmark Data'!$B:$FF,BL$1,FALSE)*BL98,"")</f>
        <v/>
      </c>
      <c r="BM97" s="143" t="str">
        <f>IFERROR(VLOOKUP($B97,'Benchmark Data'!$B:$FF,BM$1,FALSE)/VLOOKUP($B96,'Benchmark Data'!$B:$FF,BM$1,FALSE)*BM98,"")</f>
        <v/>
      </c>
      <c r="BN97" s="143" t="str">
        <f>IFERROR(VLOOKUP($B97,'Benchmark Data'!$B:$FF,BN$1,FALSE)/VLOOKUP($B96,'Benchmark Data'!$B:$FF,BN$1,FALSE)*BN98,"")</f>
        <v/>
      </c>
      <c r="BO97" s="143" t="str">
        <f>IFERROR(VLOOKUP($B97,'Benchmark Data'!$B:$FF,BO$1,FALSE)/VLOOKUP($B96,'Benchmark Data'!$B:$FF,BO$1,FALSE)*BO98,"")</f>
        <v/>
      </c>
      <c r="BP97" s="143" t="str">
        <f>IFERROR(VLOOKUP($B97,'Benchmark Data'!$B:$FF,BP$1,FALSE)/VLOOKUP($B96,'Benchmark Data'!$B:$FF,BP$1,FALSE)*BP98,"")</f>
        <v/>
      </c>
      <c r="BQ97" s="143" t="str">
        <f>IFERROR(VLOOKUP($B97,'Benchmark Data'!$B:$FF,BQ$1,FALSE)/VLOOKUP($B96,'Benchmark Data'!$B:$FF,BQ$1,FALSE)*BQ98,"")</f>
        <v/>
      </c>
      <c r="BR97" s="143" t="str">
        <f>IFERROR(VLOOKUP($B97,'Benchmark Data'!$B:$FF,BR$1,FALSE)/VLOOKUP($B96,'Benchmark Data'!$B:$FF,BR$1,FALSE)*BR98,"")</f>
        <v/>
      </c>
      <c r="BS97" s="143" t="str">
        <f>IFERROR(VLOOKUP($B97,'Benchmark Data'!$B:$FF,BS$1,FALSE)/VLOOKUP($B96,'Benchmark Data'!$B:$FF,BS$1,FALSE)*BS98,"")</f>
        <v/>
      </c>
      <c r="BT97" s="143" t="str">
        <f>IFERROR(VLOOKUP($B97,'Benchmark Data'!$B:$FF,BT$1,FALSE)/VLOOKUP($B96,'Benchmark Data'!$B:$FF,BT$1,FALSE)*BT98,"")</f>
        <v/>
      </c>
      <c r="BU97" s="143" t="str">
        <f>IFERROR(VLOOKUP($B97,'Benchmark Data'!$B:$FF,BU$1,FALSE)/VLOOKUP($B96,'Benchmark Data'!$B:$FF,BU$1,FALSE)*BU98,"")</f>
        <v/>
      </c>
      <c r="BV97" s="143" t="str">
        <f>IFERROR(VLOOKUP($B97,'Benchmark Data'!$B:$FF,BV$1,FALSE)/VLOOKUP($B96,'Benchmark Data'!$B:$FF,BV$1,FALSE)*BV98,"")</f>
        <v/>
      </c>
      <c r="BW97" s="143" t="str">
        <f>IFERROR(VLOOKUP($B97,'Benchmark Data'!$B:$FF,BW$1,FALSE)/VLOOKUP($B96,'Benchmark Data'!$B:$FF,BW$1,FALSE)*BW98,"")</f>
        <v/>
      </c>
      <c r="BX97" s="143" t="str">
        <f>IFERROR(VLOOKUP($B97,'Benchmark Data'!$B:$FF,BX$1,FALSE)/VLOOKUP($B96,'Benchmark Data'!$B:$FF,BX$1,FALSE)*BX98,"")</f>
        <v/>
      </c>
      <c r="BY97" s="143" t="str">
        <f>IFERROR(VLOOKUP($B97,'Benchmark Data'!$B:$FF,BY$1,FALSE)/VLOOKUP($B96,'Benchmark Data'!$B:$FF,BY$1,FALSE)*BY98,"")</f>
        <v/>
      </c>
      <c r="BZ97" s="143" t="str">
        <f>IFERROR(VLOOKUP($B97,'Benchmark Data'!$B:$FF,BZ$1,FALSE)/VLOOKUP($B96,'Benchmark Data'!$B:$FF,BZ$1,FALSE)*BZ98,"")</f>
        <v/>
      </c>
      <c r="CA97" s="143" t="str">
        <f>IFERROR(VLOOKUP($B97,'Benchmark Data'!$B:$FF,CA$1,FALSE)/VLOOKUP($B96,'Benchmark Data'!$B:$FF,CA$1,FALSE)*CA98,"")</f>
        <v/>
      </c>
      <c r="CB97" s="143" t="str">
        <f>IFERROR(VLOOKUP($B97,'Benchmark Data'!$B:$FF,CB$1,FALSE)/VLOOKUP($B96,'Benchmark Data'!$B:$FF,CB$1,FALSE)*CB98,"")</f>
        <v/>
      </c>
      <c r="CC97" s="143" t="str">
        <f>IFERROR(VLOOKUP($B97,'Benchmark Data'!$B:$FF,CC$1,FALSE)/VLOOKUP($B96,'Benchmark Data'!$B:$FF,CC$1,FALSE)*CC98,"")</f>
        <v/>
      </c>
      <c r="CD97" s="143" t="str">
        <f>IFERROR(VLOOKUP($B97,'Benchmark Data'!$B:$FF,CD$1,FALSE)/VLOOKUP($B96,'Benchmark Data'!$B:$FF,CD$1,FALSE)*CD98,"")</f>
        <v/>
      </c>
      <c r="CE97" s="143" t="str">
        <f>IFERROR(VLOOKUP($B97,'Benchmark Data'!$B:$FF,CE$1,FALSE)/VLOOKUP($B96,'Benchmark Data'!$B:$FF,CE$1,FALSE)*CE98,"")</f>
        <v/>
      </c>
      <c r="CF97" s="143" t="str">
        <f>IFERROR(VLOOKUP($B97,'Benchmark Data'!$B:$FF,CF$1,FALSE)/VLOOKUP($B96,'Benchmark Data'!$B:$FF,CF$1,FALSE)*CF98,"")</f>
        <v/>
      </c>
      <c r="CG97" s="143" t="str">
        <f>IFERROR(VLOOKUP($B97,'Benchmark Data'!$B:$FF,CG$1,FALSE)/VLOOKUP($B96,'Benchmark Data'!$B:$FF,CG$1,FALSE)*CG98,"")</f>
        <v/>
      </c>
      <c r="CH97" s="156" t="str">
        <f>IFERROR(VLOOKUP($B97,'Benchmark Data'!$B:$FF,CH$1,FALSE)*CH98,"")</f>
        <v/>
      </c>
      <c r="CI97" s="143" t="str">
        <f>IFERROR(VLOOKUP($B97,'Benchmark Data'!$B:$FF,CI$1,FALSE)/VLOOKUP($B96,'Benchmark Data'!$B:$FF,CI$1,FALSE)*CI98,"")</f>
        <v/>
      </c>
      <c r="CJ97" s="143" t="str">
        <f>IFERROR(VLOOKUP($B97,'Benchmark Data'!$B:$FF,CJ$1,FALSE)/VLOOKUP($B96,'Benchmark Data'!$B:$FF,CJ$1,FALSE)*CJ98,"")</f>
        <v/>
      </c>
      <c r="CK97" s="143" t="str">
        <f>IFERROR(VLOOKUP($B97,'Benchmark Data'!$B:$FF,CK$1,FALSE)/VLOOKUP($B96,'Benchmark Data'!$B:$FF,CK$1,FALSE)*CK98,"")</f>
        <v/>
      </c>
      <c r="CL97" s="143" t="str">
        <f>IFERROR(VLOOKUP($B97,'Benchmark Data'!$B:$AAA,CL$1,FALSE)/VLOOKUP($B96,'Benchmark Data'!$B:$AAA,CL$1,FALSE)*CL98,"")</f>
        <v/>
      </c>
      <c r="CM97" s="143" t="str">
        <f>IFERROR(VLOOKUP($B97,'Benchmark Data'!$B:$AAA,CM$1,FALSE)/VLOOKUP($B96,'Benchmark Data'!$B:$AAA,CM$1,FALSE)*CM98,"")</f>
        <v/>
      </c>
      <c r="CN97" s="143" t="str">
        <f>IFERROR(VLOOKUP($B97,'Benchmark Data'!$B:$AAA,CN$1,FALSE)/VLOOKUP($B96,'Benchmark Data'!$B:$AAA,CN$1,FALSE)*CN98,"")</f>
        <v/>
      </c>
      <c r="CO97" s="143" t="str">
        <f>IFERROR(VLOOKUP($B97,'Benchmark Data'!$B:$AAA,CO$1,FALSE)/VLOOKUP($B96,'Benchmark Data'!$B:$AAA,CO$1,FALSE)*CO98,"")</f>
        <v/>
      </c>
      <c r="CP97" s="143" t="str">
        <f>IFERROR(VLOOKUP($B97,'Benchmark Data'!$B:$AAA,CP$1,FALSE)/VLOOKUP($B96,'Benchmark Data'!$B:$AAA,CP$1,FALSE)*CP98,"")</f>
        <v/>
      </c>
      <c r="CQ97" s="143" t="str">
        <f>IFERROR(VLOOKUP($B97,'Benchmark Data'!$B:$AAA,CQ$1,FALSE)/VLOOKUP($B96,'Benchmark Data'!$B:$AAA,CQ$1,FALSE)*CQ98,"")</f>
        <v/>
      </c>
      <c r="CR97" s="143" t="str">
        <f>IFERROR(VLOOKUP($B97,'Benchmark Data'!$B:$AAA,CR$1,FALSE)/VLOOKUP($B96,'Benchmark Data'!$B:$AAA,CR$1,FALSE)*CR98,"")</f>
        <v/>
      </c>
      <c r="CS97" s="143" t="str">
        <f>IFERROR(VLOOKUP($B97,'Benchmark Data'!$B:$AAA,CS$1,FALSE)/VLOOKUP($B96,'Benchmark Data'!$B:$AAA,CS$1,FALSE)*CS98,"")</f>
        <v/>
      </c>
      <c r="CT97" s="143" t="str">
        <f>IFERROR(VLOOKUP($B97,'Benchmark Data'!$B:$AAA,CT$1,FALSE)/VLOOKUP($B96,'Benchmark Data'!$B:$AAA,CT$1,FALSE)*CT98,"")</f>
        <v/>
      </c>
      <c r="CU97" s="143" t="str">
        <f>IFERROR(VLOOKUP($B97,'Benchmark Data'!$B:$AAA,CU$1,FALSE)/VLOOKUP($B96,'Benchmark Data'!$B:$AAA,CU$1,FALSE)*CU98,"")</f>
        <v/>
      </c>
      <c r="CV97" s="143" t="str">
        <f>IFERROR(VLOOKUP($B97,'Benchmark Data'!$B:$AAA,CV$1,FALSE)/VLOOKUP($B96,'Benchmark Data'!$B:$AAA,CV$1,FALSE)*CV98,"")</f>
        <v/>
      </c>
      <c r="CW97" s="143" t="str">
        <f>IFERROR(VLOOKUP($B97,'Benchmark Data'!$B:$AAA,CW$1,FALSE)/VLOOKUP($B96,'Benchmark Data'!$B:$AAA,CW$1,FALSE)*CW98,"")</f>
        <v/>
      </c>
      <c r="CX97" s="143" t="str">
        <f>IFERROR(VLOOKUP($B97,'Benchmark Data'!$B:$AAA,CX$1,FALSE)/VLOOKUP($B96,'Benchmark Data'!$B:$AAA,CX$1,FALSE)*CX98,"")</f>
        <v/>
      </c>
      <c r="CY97" s="143" t="str">
        <f>IFERROR(VLOOKUP($B97,'Benchmark Data'!$B:$AAA,CY$1,FALSE)/VLOOKUP($B96,'Benchmark Data'!$B:$AAA,CY$1,FALSE)*CY98,"")</f>
        <v/>
      </c>
      <c r="CZ97" s="143" t="str">
        <f>IFERROR(VLOOKUP($B97,'Benchmark Data'!$B:$AAA,CZ$1,FALSE)/VLOOKUP($B96,'Benchmark Data'!$B:$AAA,CZ$1,FALSE)*CZ98,"")</f>
        <v/>
      </c>
      <c r="DA97" s="143" t="str">
        <f>IFERROR(VLOOKUP($B97,'Benchmark Data'!$B:$AAA,DA$1,FALSE)/VLOOKUP($B96,'Benchmark Data'!$B:$AAA,DA$1,FALSE)*DA98,"")</f>
        <v/>
      </c>
      <c r="DB97" s="143" t="str">
        <f>IFERROR(VLOOKUP($B97,'Benchmark Data'!$B:$AAA,DB$1,FALSE)/VLOOKUP($B96,'Benchmark Data'!$B:$AAA,DB$1,FALSE)*DB98,"")</f>
        <v/>
      </c>
      <c r="DC97" s="143" t="str">
        <f>IFERROR(VLOOKUP($B97,'Benchmark Data'!$B:$AAA,DC$1,FALSE)/VLOOKUP($B96,'Benchmark Data'!$B:$AAA,DC$1,FALSE)*DC98,"")</f>
        <v/>
      </c>
      <c r="DD97" s="143" t="str">
        <f>IFERROR(VLOOKUP($B97,'Benchmark Data'!$B:$AAA,DD$1,FALSE)/VLOOKUP($B96,'Benchmark Data'!$B:$AAA,DD$1,FALSE)*DD98,"")</f>
        <v/>
      </c>
      <c r="DE97" s="143" t="str">
        <f>IFERROR(VLOOKUP($B97,'Benchmark Data'!$B:$AAA,DE$1,FALSE)/VLOOKUP($B96,'Benchmark Data'!$B:$AAA,DE$1,FALSE)*DE98,"")</f>
        <v/>
      </c>
      <c r="DF97" s="143" t="str">
        <f>IFERROR(VLOOKUP($B97,'Benchmark Data'!$B:$AAA,DF$1,FALSE)/VLOOKUP($B96,'Benchmark Data'!$B:$AAA,DF$1,FALSE)*DF98,"")</f>
        <v/>
      </c>
      <c r="DG97" s="143" t="str">
        <f>IFERROR(VLOOKUP($B97,'Benchmark Data'!$B:$AAA,DG$1,FALSE)/VLOOKUP($B96,'Benchmark Data'!$B:$AAA,DG$1,FALSE)*DG98,"")</f>
        <v/>
      </c>
      <c r="DH97" s="143" t="str">
        <f>IFERROR(VLOOKUP($B97,'Benchmark Data'!$B:$AAA,DH$1,FALSE)/VLOOKUP($B96,'Benchmark Data'!$B:$AAA,DH$1,FALSE)*DH98,"")</f>
        <v/>
      </c>
      <c r="DI97" s="143" t="str">
        <f>IFERROR(VLOOKUP($B97,'Benchmark Data'!$B:$AAA,DI$1,FALSE)/VLOOKUP($B96,'Benchmark Data'!$B:$AAA,DI$1,FALSE)*DI98,"")</f>
        <v/>
      </c>
    </row>
    <row r="98" spans="1:113">
      <c r="A98" s="94">
        <f t="shared" si="35"/>
        <v>103</v>
      </c>
      <c r="B98" s="168">
        <f t="shared" si="36"/>
        <v>42947</v>
      </c>
      <c r="C98" s="143">
        <f>IFERROR(VLOOKUP($B98,'Benchmark Data'!$B:$FF,C$1,FALSE)/VLOOKUP($B97,'Benchmark Data'!$B:$FF,C$1,FALSE)*C99,"")</f>
        <v>5.8739614458438876</v>
      </c>
      <c r="D98" s="143" t="str">
        <f>IFERROR(VLOOKUP($B98,'Benchmark Data'!$B:$FF,D$1,FALSE)/VLOOKUP($B97,'Benchmark Data'!$B:$FF,D$1,FALSE)*D99,"")</f>
        <v/>
      </c>
      <c r="E98" s="143">
        <f>IFERROR(VLOOKUP($B98,'Benchmark Data'!$B:$FF,E$1,FALSE)/VLOOKUP($B97,'Benchmark Data'!$B:$FF,E$1,FALSE)*E99,"")</f>
        <v>5.8739614458438876</v>
      </c>
      <c r="F98" s="143" t="str">
        <f>IFERROR(VLOOKUP($B98,'Benchmark Data'!$B:$FF,F$1,FALSE)/VLOOKUP($B97,'Benchmark Data'!$B:$FF,F$1,FALSE)*F99,"")</f>
        <v/>
      </c>
      <c r="G98" s="143" t="str">
        <f>IFERROR(VLOOKUP($B98,'Benchmark Data'!$B:$FF,G$1,FALSE)/VLOOKUP($B97,'Benchmark Data'!$B:$FF,G$1,FALSE)*G99,"")</f>
        <v/>
      </c>
      <c r="H98" s="143" t="str">
        <f>IFERROR(VLOOKUP($B98,'Benchmark Data'!$B:$FF,H$1,FALSE)/VLOOKUP($B97,'Benchmark Data'!$B:$FF,H$1,FALSE)*H99,"")</f>
        <v/>
      </c>
      <c r="I98" s="143" t="str">
        <f>IFERROR(VLOOKUP($B98,'Benchmark Data'!$B:$FF,I$1,FALSE)/VLOOKUP($B97,'Benchmark Data'!$B:$FF,I$1,FALSE)*I99,"")</f>
        <v/>
      </c>
      <c r="J98" s="143" t="str">
        <f>IFERROR(VLOOKUP($B98,'Benchmark Data'!$B:$FF,J$1,FALSE)/VLOOKUP($B97,'Benchmark Data'!$B:$FF,J$1,FALSE)*J99,"")</f>
        <v/>
      </c>
      <c r="K98" s="156" t="str">
        <f>IFERROR(VLOOKUP($B98,'Benchmark Data'!$B:$FF,K$1,FALSE)*K99,"")</f>
        <v/>
      </c>
      <c r="L98" s="156" t="str">
        <f>IFERROR(VLOOKUP($B98,'Benchmark Data'!$B:$FF,L$1,FALSE)*L99,"")</f>
        <v/>
      </c>
      <c r="M98" s="156" t="str">
        <f>IFERROR(VLOOKUP($B98,'Benchmark Data'!$B:$FF,M$1,FALSE)*M99,"")</f>
        <v/>
      </c>
      <c r="N98" s="143" t="str">
        <f>IFERROR(VLOOKUP($B98,'Benchmark Data'!$B:$FF,N$1,FALSE)/VLOOKUP($B97,'Benchmark Data'!$B:$FF,N$1,FALSE)*N99,"")</f>
        <v/>
      </c>
      <c r="O98" s="143">
        <f>IFERROR(VLOOKUP($B98,'Benchmark Data'!$B:$FF,O$1,FALSE)/VLOOKUP($B97,'Benchmark Data'!$B:$FF,O$1,FALSE)*O99,"")</f>
        <v>2.1049349168182534</v>
      </c>
      <c r="P98" s="143">
        <f>IFERROR(VLOOKUP($B98,'Benchmark Data'!$B:$FF,P$1,FALSE)/VLOOKUP($B97,'Benchmark Data'!$B:$FF,P$1,FALSE)*P99,"")</f>
        <v>2.0045821098679117</v>
      </c>
      <c r="Q98" s="156">
        <f>IFERROR(VLOOKUP($B98,'Benchmark Data'!$B:$FF,Q$1,FALSE)*Q99,"")</f>
        <v>2.1311759218861939</v>
      </c>
      <c r="R98" s="156">
        <f>IFERROR(VLOOKUP($B98,'Benchmark Data'!$B:$FF,R$1,FALSE)*R99,"")</f>
        <v>2.1311759218861939</v>
      </c>
      <c r="S98" s="156">
        <f>IFERROR(VLOOKUP($B98,'Benchmark Data'!$B:$FF,S$1,FALSE)*S99,"")</f>
        <v>2.1311759218861939</v>
      </c>
      <c r="T98" s="156">
        <f>IFERROR(VLOOKUP($B98,'Benchmark Data'!$B:$FF,T$1,FALSE)*T99,"")</f>
        <v>2.1311759218861939</v>
      </c>
      <c r="U98" s="156">
        <f>IFERROR(VLOOKUP($B98,'Benchmark Data'!$B:$FF,U$1,FALSE)*U99,"")</f>
        <v>2.1311759218861939</v>
      </c>
      <c r="V98" s="143">
        <f>IFERROR(VLOOKUP($B98,'Benchmark Data'!$B:$FF,V$1,FALSE)/VLOOKUP($B97,'Benchmark Data'!$B:$FF,V$1,FALSE)*V99,"")</f>
        <v>2.7222824744186642</v>
      </c>
      <c r="W98" s="143">
        <f>IFERROR(VLOOKUP($B98,'Benchmark Data'!$B:$FF,W$1,FALSE)/VLOOKUP($B97,'Benchmark Data'!$B:$FF,W$1,FALSE)*W99,"")</f>
        <v>2.7222824744186642</v>
      </c>
      <c r="X98" s="143">
        <f>IFERROR(VLOOKUP($B98,'Benchmark Data'!$B:$FF,X$1,FALSE)/VLOOKUP($B97,'Benchmark Data'!$B:$FF,X$1,FALSE)*X99,"")</f>
        <v>2.7222824744186642</v>
      </c>
      <c r="Y98" s="143">
        <f>IFERROR(VLOOKUP($B98,'Benchmark Data'!$B:$FF,Y$1,FALSE)/VLOOKUP($B97,'Benchmark Data'!$B:$FF,Y$1,FALSE)*Y99,"")</f>
        <v>2.7222824744186642</v>
      </c>
      <c r="Z98" s="143">
        <f>IFERROR(VLOOKUP($B98,'Benchmark Data'!$B:$FF,Z$1,FALSE)/VLOOKUP($B97,'Benchmark Data'!$B:$FF,Z$1,FALSE)*Z99,"")</f>
        <v>2.7222824744186642</v>
      </c>
      <c r="AA98" s="143">
        <f>IFERROR(VLOOKUP($B98,'Benchmark Data'!$B:$FF,AA$1,FALSE)/VLOOKUP($B97,'Benchmark Data'!$B:$FF,AA$1,FALSE)*AA99,"")</f>
        <v>3.012424293751689</v>
      </c>
      <c r="AB98" s="143" t="str">
        <f>IFERROR(VLOOKUP($B98,'Benchmark Data'!$B:$FF,AB$1,FALSE)/VLOOKUP($B97,'Benchmark Data'!$B:$FF,AB$1,FALSE)*AB99,"")</f>
        <v/>
      </c>
      <c r="AC98" s="143">
        <f>IFERROR(VLOOKUP($B98,'Benchmark Data'!$B:$FF,AC$1,FALSE)/VLOOKUP($B97,'Benchmark Data'!$B:$FF,AC$1,FALSE)*AC99,"")</f>
        <v>3.012424293751689</v>
      </c>
      <c r="AD98" s="143" t="str">
        <f>IFERROR(VLOOKUP($B98,'Benchmark Data'!$B:$FF,AD$1,FALSE)/VLOOKUP($B97,'Benchmark Data'!$B:$FF,AD$1,FALSE)*AD99,"")</f>
        <v/>
      </c>
      <c r="AE98" s="143">
        <f>IFERROR(VLOOKUP($B98,'Benchmark Data'!$B:$FF,AE$1,FALSE)/VLOOKUP($B97,'Benchmark Data'!$B:$FF,AE$1,FALSE)*AE99,"")</f>
        <v>1.5931160789690813</v>
      </c>
      <c r="AF98" s="143">
        <f>IFERROR(VLOOKUP($B98,'Benchmark Data'!$B:$FF,AF$1,FALSE)/VLOOKUP($B97,'Benchmark Data'!$B:$FF,AF$1,FALSE)*AF99,"")</f>
        <v>2.0452249259379758</v>
      </c>
      <c r="AG98" s="143" t="str">
        <f>IFERROR(VLOOKUP($B98,'Benchmark Data'!$B:$FF,AG$1,FALSE)/VLOOKUP($B97,'Benchmark Data'!$B:$FF,AG$1,FALSE)*AG99,"")</f>
        <v/>
      </c>
      <c r="AH98" s="143">
        <f>IFERROR(VLOOKUP($B98,'Benchmark Data'!$B:$FF,AH$1,FALSE)/VLOOKUP($B97,'Benchmark Data'!$B:$FF,AH$1,FALSE)*AH99,"")</f>
        <v>2.0452249259379758</v>
      </c>
      <c r="AI98" s="143" t="str">
        <f>IFERROR(VLOOKUP($B98,'Benchmark Data'!$B:$FF,AI$1,FALSE)/VLOOKUP($B97,'Benchmark Data'!$B:$FF,AI$1,FALSE)*AI99,"")</f>
        <v/>
      </c>
      <c r="AJ98" s="143" t="str">
        <f>IFERROR(VLOOKUP($B98,'Benchmark Data'!$B:$FF,AJ$1,FALSE)/VLOOKUP($B97,'Benchmark Data'!$B:$FF,AJ$1,FALSE)*AJ99,"")</f>
        <v/>
      </c>
      <c r="AK98" s="143" t="str">
        <f>IFERROR(VLOOKUP($B98,'Benchmark Data'!$B:$FF,AK$1,FALSE)/VLOOKUP($B97,'Benchmark Data'!$B:$FF,AK$1,FALSE)*AK99,"")</f>
        <v/>
      </c>
      <c r="AL98" s="143" t="str">
        <f>IFERROR(VLOOKUP($B98,'Benchmark Data'!$B:$FF,AL$1,FALSE)/VLOOKUP($B97,'Benchmark Data'!$B:$FF,AL$1,FALSE)*AL99,"")</f>
        <v/>
      </c>
      <c r="AM98" s="143" t="str">
        <f>IFERROR(VLOOKUP($B98,'Benchmark Data'!$B:$FF,AM$1,FALSE)/VLOOKUP($B97,'Benchmark Data'!$B:$FF,AM$1,FALSE)*AM99,"")</f>
        <v/>
      </c>
      <c r="AN98" s="143" t="str">
        <f>IFERROR(VLOOKUP($B98,'Benchmark Data'!$B:$FF,AN$1,FALSE)/VLOOKUP($B97,'Benchmark Data'!$B:$FF,AN$1,FALSE)*AN99,"")</f>
        <v/>
      </c>
      <c r="AO98" s="143" t="str">
        <f>IFERROR(VLOOKUP($B98,'Benchmark Data'!$B:$FF,AO$1,FALSE)/VLOOKUP($B97,'Benchmark Data'!$B:$FF,AO$1,FALSE)*AO99,"")</f>
        <v/>
      </c>
      <c r="AP98" s="143" t="str">
        <f>IFERROR(VLOOKUP($B98,'Benchmark Data'!$B:$FF,AP$1,FALSE)/VLOOKUP($B97,'Benchmark Data'!$B:$FF,AP$1,FALSE)*AP99,"")</f>
        <v/>
      </c>
      <c r="AQ98" s="143" t="str">
        <f>IFERROR(VLOOKUP($B98,'Benchmark Data'!$B:$FF,AQ$1,FALSE)/VLOOKUP($B97,'Benchmark Data'!$B:$FF,AQ$1,FALSE)*AQ99,"")</f>
        <v/>
      </c>
      <c r="AR98" s="143" t="str">
        <f>IFERROR(VLOOKUP($B98,'Benchmark Data'!$B:$FF,AR$1,FALSE)/VLOOKUP($B97,'Benchmark Data'!$B:$FF,AR$1,FALSE)*AR99,"")</f>
        <v/>
      </c>
      <c r="AS98" s="143" t="str">
        <f>IFERROR(VLOOKUP($B98,'Benchmark Data'!$B:$FF,AS$1,FALSE)/VLOOKUP($B97,'Benchmark Data'!$B:$FF,AS$1,FALSE)*AS99,"")</f>
        <v/>
      </c>
      <c r="AT98" s="143" t="str">
        <f>IFERROR(VLOOKUP($B98,'Benchmark Data'!$B:$FF,AT$1,FALSE)/VLOOKUP($B97,'Benchmark Data'!$B:$FF,AT$1,FALSE)*AT99,"")</f>
        <v/>
      </c>
      <c r="AU98" s="143" t="str">
        <f>IFERROR(VLOOKUP($B98,'Benchmark Data'!$B:$FF,AU$1,FALSE)/VLOOKUP($B97,'Benchmark Data'!$B:$FF,AU$1,FALSE)*AU99,"")</f>
        <v/>
      </c>
      <c r="AV98" s="143" t="str">
        <f>IFERROR(VLOOKUP($B98,'Benchmark Data'!$B:$FF,AV$1,FALSE)/VLOOKUP($B97,'Benchmark Data'!$B:$FF,AV$1,FALSE)*AV99,"")</f>
        <v/>
      </c>
      <c r="AW98" s="143" t="str">
        <f>IFERROR(VLOOKUP($B98,'Benchmark Data'!$B:$FF,AW$1,FALSE)/VLOOKUP($B97,'Benchmark Data'!$B:$FF,AW$1,FALSE)*AW99,"")</f>
        <v/>
      </c>
      <c r="AX98" s="143" t="str">
        <f>IFERROR(VLOOKUP($B98,'Benchmark Data'!$B:$FF,AX$1,FALSE)/VLOOKUP($B97,'Benchmark Data'!$B:$FF,AX$1,FALSE)*AX99,"")</f>
        <v/>
      </c>
      <c r="AY98" s="143" t="str">
        <f>IFERROR(VLOOKUP($B98,'Benchmark Data'!$B:$FF,AY$1,FALSE)/VLOOKUP($B97,'Benchmark Data'!$B:$FF,AY$1,FALSE)*AY99,"")</f>
        <v/>
      </c>
      <c r="AZ98" s="156" t="str">
        <f>IFERROR(VLOOKUP($B98,'Benchmark Data'!$B:$FF,AZ$1,FALSE)*AZ99,"")</f>
        <v/>
      </c>
      <c r="BA98" s="156" t="str">
        <f>IFERROR(VLOOKUP($B98,'Benchmark Data'!$B:$FF,BA$1,FALSE)*BA99,"")</f>
        <v/>
      </c>
      <c r="BB98" s="143" t="str">
        <f>IFERROR(VLOOKUP($B98,'Benchmark Data'!$B:$FF,BB$1,FALSE)/VLOOKUP($B97,'Benchmark Data'!$B:$FF,BB$1,FALSE)*BB99,"")</f>
        <v/>
      </c>
      <c r="BC98" s="143" t="str">
        <f>IFERROR(VLOOKUP($B98,'Benchmark Data'!$B:$FF,BC$1,FALSE)/VLOOKUP($B97,'Benchmark Data'!$B:$FF,BC$1,FALSE)*BC99,"")</f>
        <v/>
      </c>
      <c r="BD98" s="143" t="str">
        <f>IFERROR(VLOOKUP($B98,'Benchmark Data'!$B:$FF,BD$1,FALSE)/VLOOKUP($B97,'Benchmark Data'!$B:$FF,BD$1,FALSE)*BD99,"")</f>
        <v/>
      </c>
      <c r="BE98" s="143" t="str">
        <f>IFERROR(VLOOKUP($B98,'Benchmark Data'!$B:$FF,BE$1,FALSE)/VLOOKUP($B97,'Benchmark Data'!$B:$FF,BE$1,FALSE)*BE99,"")</f>
        <v/>
      </c>
      <c r="BF98" s="143" t="str">
        <f>IFERROR(VLOOKUP($B98,'Benchmark Data'!$B:$FF,BF$1,FALSE)/VLOOKUP($B97,'Benchmark Data'!$B:$FF,BF$1,FALSE)*BF99,"")</f>
        <v/>
      </c>
      <c r="BG98" s="143" t="str">
        <f>IFERROR(VLOOKUP($B98,'Benchmark Data'!$B:$FF,BG$1,FALSE)/VLOOKUP($B97,'Benchmark Data'!$B:$FF,BG$1,FALSE)*BG99,"")</f>
        <v/>
      </c>
      <c r="BH98" s="143" t="str">
        <f>IFERROR(VLOOKUP($B98,'Benchmark Data'!$B:$FF,BH$1,FALSE)/VLOOKUP($B97,'Benchmark Data'!$B:$FF,BH$1,FALSE)*BH99,"")</f>
        <v/>
      </c>
      <c r="BI98" s="143" t="str">
        <f>IFERROR(VLOOKUP($B98,'Benchmark Data'!$B:$FF,BI$1,FALSE)/VLOOKUP($B97,'Benchmark Data'!$B:$FF,BI$1,FALSE)*BI99,"")</f>
        <v/>
      </c>
      <c r="BJ98" s="143" t="str">
        <f>IFERROR(VLOOKUP($B98,'Benchmark Data'!$B:$FF,BJ$1,FALSE)/VLOOKUP($B97,'Benchmark Data'!$B:$FF,BJ$1,FALSE)*BJ99,"")</f>
        <v/>
      </c>
      <c r="BK98" s="143" t="str">
        <f>IFERROR(VLOOKUP($B98,'Benchmark Data'!$B:$FF,BK$1,FALSE)/VLOOKUP($B97,'Benchmark Data'!$B:$FF,BK$1,FALSE)*BK99,"")</f>
        <v/>
      </c>
      <c r="BL98" s="143" t="str">
        <f>IFERROR(VLOOKUP($B98,'Benchmark Data'!$B:$FF,BL$1,FALSE)/VLOOKUP($B97,'Benchmark Data'!$B:$FF,BL$1,FALSE)*BL99,"")</f>
        <v/>
      </c>
      <c r="BM98" s="143" t="str">
        <f>IFERROR(VLOOKUP($B98,'Benchmark Data'!$B:$FF,BM$1,FALSE)/VLOOKUP($B97,'Benchmark Data'!$B:$FF,BM$1,FALSE)*BM99,"")</f>
        <v/>
      </c>
      <c r="BN98" s="143" t="str">
        <f>IFERROR(VLOOKUP($B98,'Benchmark Data'!$B:$FF,BN$1,FALSE)/VLOOKUP($B97,'Benchmark Data'!$B:$FF,BN$1,FALSE)*BN99,"")</f>
        <v/>
      </c>
      <c r="BO98" s="143" t="str">
        <f>IFERROR(VLOOKUP($B98,'Benchmark Data'!$B:$FF,BO$1,FALSE)/VLOOKUP($B97,'Benchmark Data'!$B:$FF,BO$1,FALSE)*BO99,"")</f>
        <v/>
      </c>
      <c r="BP98" s="143" t="str">
        <f>IFERROR(VLOOKUP($B98,'Benchmark Data'!$B:$FF,BP$1,FALSE)/VLOOKUP($B97,'Benchmark Data'!$B:$FF,BP$1,FALSE)*BP99,"")</f>
        <v/>
      </c>
      <c r="BQ98" s="143" t="str">
        <f>IFERROR(VLOOKUP($B98,'Benchmark Data'!$B:$FF,BQ$1,FALSE)/VLOOKUP($B97,'Benchmark Data'!$B:$FF,BQ$1,FALSE)*BQ99,"")</f>
        <v/>
      </c>
      <c r="BR98" s="143" t="str">
        <f>IFERROR(VLOOKUP($B98,'Benchmark Data'!$B:$FF,BR$1,FALSE)/VLOOKUP($B97,'Benchmark Data'!$B:$FF,BR$1,FALSE)*BR99,"")</f>
        <v/>
      </c>
      <c r="BS98" s="143" t="str">
        <f>IFERROR(VLOOKUP($B98,'Benchmark Data'!$B:$FF,BS$1,FALSE)/VLOOKUP($B97,'Benchmark Data'!$B:$FF,BS$1,FALSE)*BS99,"")</f>
        <v/>
      </c>
      <c r="BT98" s="143" t="str">
        <f>IFERROR(VLOOKUP($B98,'Benchmark Data'!$B:$FF,BT$1,FALSE)/VLOOKUP($B97,'Benchmark Data'!$B:$FF,BT$1,FALSE)*BT99,"")</f>
        <v/>
      </c>
      <c r="BU98" s="143" t="str">
        <f>IFERROR(VLOOKUP($B98,'Benchmark Data'!$B:$FF,BU$1,FALSE)/VLOOKUP($B97,'Benchmark Data'!$B:$FF,BU$1,FALSE)*BU99,"")</f>
        <v/>
      </c>
      <c r="BV98" s="143" t="str">
        <f>IFERROR(VLOOKUP($B98,'Benchmark Data'!$B:$FF,BV$1,FALSE)/VLOOKUP($B97,'Benchmark Data'!$B:$FF,BV$1,FALSE)*BV99,"")</f>
        <v/>
      </c>
      <c r="BW98" s="143" t="str">
        <f>IFERROR(VLOOKUP($B98,'Benchmark Data'!$B:$FF,BW$1,FALSE)/VLOOKUP($B97,'Benchmark Data'!$B:$FF,BW$1,FALSE)*BW99,"")</f>
        <v/>
      </c>
      <c r="BX98" s="143" t="str">
        <f>IFERROR(VLOOKUP($B98,'Benchmark Data'!$B:$FF,BX$1,FALSE)/VLOOKUP($B97,'Benchmark Data'!$B:$FF,BX$1,FALSE)*BX99,"")</f>
        <v/>
      </c>
      <c r="BY98" s="143" t="str">
        <f>IFERROR(VLOOKUP($B98,'Benchmark Data'!$B:$FF,BY$1,FALSE)/VLOOKUP($B97,'Benchmark Data'!$B:$FF,BY$1,FALSE)*BY99,"")</f>
        <v/>
      </c>
      <c r="BZ98" s="143" t="str">
        <f>IFERROR(VLOOKUP($B98,'Benchmark Data'!$B:$FF,BZ$1,FALSE)/VLOOKUP($B97,'Benchmark Data'!$B:$FF,BZ$1,FALSE)*BZ99,"")</f>
        <v/>
      </c>
      <c r="CA98" s="143" t="str">
        <f>IFERROR(VLOOKUP($B98,'Benchmark Data'!$B:$FF,CA$1,FALSE)/VLOOKUP($B97,'Benchmark Data'!$B:$FF,CA$1,FALSE)*CA99,"")</f>
        <v/>
      </c>
      <c r="CB98" s="143" t="str">
        <f>IFERROR(VLOOKUP($B98,'Benchmark Data'!$B:$FF,CB$1,FALSE)/VLOOKUP($B97,'Benchmark Data'!$B:$FF,CB$1,FALSE)*CB99,"")</f>
        <v/>
      </c>
      <c r="CC98" s="143" t="str">
        <f>IFERROR(VLOOKUP($B98,'Benchmark Data'!$B:$FF,CC$1,FALSE)/VLOOKUP($B97,'Benchmark Data'!$B:$FF,CC$1,FALSE)*CC99,"")</f>
        <v/>
      </c>
      <c r="CD98" s="143" t="str">
        <f>IFERROR(VLOOKUP($B98,'Benchmark Data'!$B:$FF,CD$1,FALSE)/VLOOKUP($B97,'Benchmark Data'!$B:$FF,CD$1,FALSE)*CD99,"")</f>
        <v/>
      </c>
      <c r="CE98" s="143" t="str">
        <f>IFERROR(VLOOKUP($B98,'Benchmark Data'!$B:$FF,CE$1,FALSE)/VLOOKUP($B97,'Benchmark Data'!$B:$FF,CE$1,FALSE)*CE99,"")</f>
        <v/>
      </c>
      <c r="CF98" s="143" t="str">
        <f>IFERROR(VLOOKUP($B98,'Benchmark Data'!$B:$FF,CF$1,FALSE)/VLOOKUP($B97,'Benchmark Data'!$B:$FF,CF$1,FALSE)*CF99,"")</f>
        <v/>
      </c>
      <c r="CG98" s="143" t="str">
        <f>IFERROR(VLOOKUP($B98,'Benchmark Data'!$B:$FF,CG$1,FALSE)/VLOOKUP($B97,'Benchmark Data'!$B:$FF,CG$1,FALSE)*CG99,"")</f>
        <v/>
      </c>
      <c r="CH98" s="156" t="str">
        <f>IFERROR(VLOOKUP($B98,'Benchmark Data'!$B:$FF,CH$1,FALSE)*CH99,"")</f>
        <v/>
      </c>
      <c r="CI98" s="143" t="str">
        <f>IFERROR(VLOOKUP($B98,'Benchmark Data'!$B:$FF,CI$1,FALSE)/VLOOKUP($B97,'Benchmark Data'!$B:$FF,CI$1,FALSE)*CI99,"")</f>
        <v/>
      </c>
      <c r="CJ98" s="143" t="str">
        <f>IFERROR(VLOOKUP($B98,'Benchmark Data'!$B:$FF,CJ$1,FALSE)/VLOOKUP($B97,'Benchmark Data'!$B:$FF,CJ$1,FALSE)*CJ99,"")</f>
        <v/>
      </c>
      <c r="CK98" s="143" t="str">
        <f>IFERROR(VLOOKUP($B98,'Benchmark Data'!$B:$FF,CK$1,FALSE)/VLOOKUP($B97,'Benchmark Data'!$B:$FF,CK$1,FALSE)*CK99,"")</f>
        <v/>
      </c>
      <c r="CL98" s="143" t="str">
        <f>IFERROR(VLOOKUP($B98,'Benchmark Data'!$B:$AAA,CL$1,FALSE)/VLOOKUP($B97,'Benchmark Data'!$B:$AAA,CL$1,FALSE)*CL99,"")</f>
        <v/>
      </c>
      <c r="CM98" s="143" t="str">
        <f>IFERROR(VLOOKUP($B98,'Benchmark Data'!$B:$AAA,CM$1,FALSE)/VLOOKUP($B97,'Benchmark Data'!$B:$AAA,CM$1,FALSE)*CM99,"")</f>
        <v/>
      </c>
      <c r="CN98" s="143" t="str">
        <f>IFERROR(VLOOKUP($B98,'Benchmark Data'!$B:$AAA,CN$1,FALSE)/VLOOKUP($B97,'Benchmark Data'!$B:$AAA,CN$1,FALSE)*CN99,"")</f>
        <v/>
      </c>
      <c r="CO98" s="143" t="str">
        <f>IFERROR(VLOOKUP($B98,'Benchmark Data'!$B:$AAA,CO$1,FALSE)/VLOOKUP($B97,'Benchmark Data'!$B:$AAA,CO$1,FALSE)*CO99,"")</f>
        <v/>
      </c>
      <c r="CP98" s="143" t="str">
        <f>IFERROR(VLOOKUP($B98,'Benchmark Data'!$B:$AAA,CP$1,FALSE)/VLOOKUP($B97,'Benchmark Data'!$B:$AAA,CP$1,FALSE)*CP99,"")</f>
        <v/>
      </c>
      <c r="CQ98" s="143" t="str">
        <f>IFERROR(VLOOKUP($B98,'Benchmark Data'!$B:$AAA,CQ$1,FALSE)/VLOOKUP($B97,'Benchmark Data'!$B:$AAA,CQ$1,FALSE)*CQ99,"")</f>
        <v/>
      </c>
      <c r="CR98" s="143" t="str">
        <f>IFERROR(VLOOKUP($B98,'Benchmark Data'!$B:$AAA,CR$1,FALSE)/VLOOKUP($B97,'Benchmark Data'!$B:$AAA,CR$1,FALSE)*CR99,"")</f>
        <v/>
      </c>
      <c r="CS98" s="143" t="str">
        <f>IFERROR(VLOOKUP($B98,'Benchmark Data'!$B:$AAA,CS$1,FALSE)/VLOOKUP($B97,'Benchmark Data'!$B:$AAA,CS$1,FALSE)*CS99,"")</f>
        <v/>
      </c>
      <c r="CT98" s="143" t="str">
        <f>IFERROR(VLOOKUP($B98,'Benchmark Data'!$B:$AAA,CT$1,FALSE)/VLOOKUP($B97,'Benchmark Data'!$B:$AAA,CT$1,FALSE)*CT99,"")</f>
        <v/>
      </c>
      <c r="CU98" s="143" t="str">
        <f>IFERROR(VLOOKUP($B98,'Benchmark Data'!$B:$AAA,CU$1,FALSE)/VLOOKUP($B97,'Benchmark Data'!$B:$AAA,CU$1,FALSE)*CU99,"")</f>
        <v/>
      </c>
      <c r="CV98" s="143" t="str">
        <f>IFERROR(VLOOKUP($B98,'Benchmark Data'!$B:$AAA,CV$1,FALSE)/VLOOKUP($B97,'Benchmark Data'!$B:$AAA,CV$1,FALSE)*CV99,"")</f>
        <v/>
      </c>
      <c r="CW98" s="143" t="str">
        <f>IFERROR(VLOOKUP($B98,'Benchmark Data'!$B:$AAA,CW$1,FALSE)/VLOOKUP($B97,'Benchmark Data'!$B:$AAA,CW$1,FALSE)*CW99,"")</f>
        <v/>
      </c>
      <c r="CX98" s="143" t="str">
        <f>IFERROR(VLOOKUP($B98,'Benchmark Data'!$B:$AAA,CX$1,FALSE)/VLOOKUP($B97,'Benchmark Data'!$B:$AAA,CX$1,FALSE)*CX99,"")</f>
        <v/>
      </c>
      <c r="CY98" s="143" t="str">
        <f>IFERROR(VLOOKUP($B98,'Benchmark Data'!$B:$AAA,CY$1,FALSE)/VLOOKUP($B97,'Benchmark Data'!$B:$AAA,CY$1,FALSE)*CY99,"")</f>
        <v/>
      </c>
      <c r="CZ98" s="143" t="str">
        <f>IFERROR(VLOOKUP($B98,'Benchmark Data'!$B:$AAA,CZ$1,FALSE)/VLOOKUP($B97,'Benchmark Data'!$B:$AAA,CZ$1,FALSE)*CZ99,"")</f>
        <v/>
      </c>
      <c r="DA98" s="143" t="str">
        <f>IFERROR(VLOOKUP($B98,'Benchmark Data'!$B:$AAA,DA$1,FALSE)/VLOOKUP($B97,'Benchmark Data'!$B:$AAA,DA$1,FALSE)*DA99,"")</f>
        <v/>
      </c>
      <c r="DB98" s="143" t="str">
        <f>IFERROR(VLOOKUP($B98,'Benchmark Data'!$B:$AAA,DB$1,FALSE)/VLOOKUP($B97,'Benchmark Data'!$B:$AAA,DB$1,FALSE)*DB99,"")</f>
        <v/>
      </c>
      <c r="DC98" s="143" t="str">
        <f>IFERROR(VLOOKUP($B98,'Benchmark Data'!$B:$AAA,DC$1,FALSE)/VLOOKUP($B97,'Benchmark Data'!$B:$AAA,DC$1,FALSE)*DC99,"")</f>
        <v/>
      </c>
      <c r="DD98" s="143" t="str">
        <f>IFERROR(VLOOKUP($B98,'Benchmark Data'!$B:$AAA,DD$1,FALSE)/VLOOKUP($B97,'Benchmark Data'!$B:$AAA,DD$1,FALSE)*DD99,"")</f>
        <v/>
      </c>
      <c r="DE98" s="143" t="str">
        <f>IFERROR(VLOOKUP($B98,'Benchmark Data'!$B:$AAA,DE$1,FALSE)/VLOOKUP($B97,'Benchmark Data'!$B:$AAA,DE$1,FALSE)*DE99,"")</f>
        <v/>
      </c>
      <c r="DF98" s="143" t="str">
        <f>IFERROR(VLOOKUP($B98,'Benchmark Data'!$B:$AAA,DF$1,FALSE)/VLOOKUP($B97,'Benchmark Data'!$B:$AAA,DF$1,FALSE)*DF99,"")</f>
        <v/>
      </c>
      <c r="DG98" s="143" t="str">
        <f>IFERROR(VLOOKUP($B98,'Benchmark Data'!$B:$AAA,DG$1,FALSE)/VLOOKUP($B97,'Benchmark Data'!$B:$AAA,DG$1,FALSE)*DG99,"")</f>
        <v/>
      </c>
      <c r="DH98" s="143" t="str">
        <f>IFERROR(VLOOKUP($B98,'Benchmark Data'!$B:$AAA,DH$1,FALSE)/VLOOKUP($B97,'Benchmark Data'!$B:$AAA,DH$1,FALSE)*DH99,"")</f>
        <v/>
      </c>
      <c r="DI98" s="143" t="str">
        <f>IFERROR(VLOOKUP($B98,'Benchmark Data'!$B:$AAA,DI$1,FALSE)/VLOOKUP($B97,'Benchmark Data'!$B:$AAA,DI$1,FALSE)*DI99,"")</f>
        <v/>
      </c>
    </row>
    <row r="99" spans="1:113">
      <c r="A99" s="94">
        <f t="shared" si="35"/>
        <v>102</v>
      </c>
      <c r="B99" s="168">
        <f t="shared" si="36"/>
        <v>42978</v>
      </c>
      <c r="C99" s="143">
        <f>IFERROR(VLOOKUP($B99,'Benchmark Data'!$B:$FF,C$1,FALSE)/VLOOKUP($B98,'Benchmark Data'!$B:$FF,C$1,FALSE)*C100,"")</f>
        <v>5.624222890184571</v>
      </c>
      <c r="D99" s="143" t="str">
        <f>IFERROR(VLOOKUP($B99,'Benchmark Data'!$B:$FF,D$1,FALSE)/VLOOKUP($B98,'Benchmark Data'!$B:$FF,D$1,FALSE)*D100,"")</f>
        <v/>
      </c>
      <c r="E99" s="143">
        <f>IFERROR(VLOOKUP($B99,'Benchmark Data'!$B:$FF,E$1,FALSE)/VLOOKUP($B98,'Benchmark Data'!$B:$FF,E$1,FALSE)*E100,"")</f>
        <v>5.624222890184571</v>
      </c>
      <c r="F99" s="143" t="str">
        <f>IFERROR(VLOOKUP($B99,'Benchmark Data'!$B:$FF,F$1,FALSE)/VLOOKUP($B98,'Benchmark Data'!$B:$FF,F$1,FALSE)*F100,"")</f>
        <v/>
      </c>
      <c r="G99" s="143" t="str">
        <f>IFERROR(VLOOKUP($B99,'Benchmark Data'!$B:$FF,G$1,FALSE)/VLOOKUP($B98,'Benchmark Data'!$B:$FF,G$1,FALSE)*G100,"")</f>
        <v/>
      </c>
      <c r="H99" s="143" t="str">
        <f>IFERROR(VLOOKUP($B99,'Benchmark Data'!$B:$FF,H$1,FALSE)/VLOOKUP($B98,'Benchmark Data'!$B:$FF,H$1,FALSE)*H100,"")</f>
        <v/>
      </c>
      <c r="I99" s="143" t="str">
        <f>IFERROR(VLOOKUP($B99,'Benchmark Data'!$B:$FF,I$1,FALSE)/VLOOKUP($B98,'Benchmark Data'!$B:$FF,I$1,FALSE)*I100,"")</f>
        <v/>
      </c>
      <c r="J99" s="143" t="str">
        <f>IFERROR(VLOOKUP($B99,'Benchmark Data'!$B:$FF,J$1,FALSE)/VLOOKUP($B98,'Benchmark Data'!$B:$FF,J$1,FALSE)*J100,"")</f>
        <v/>
      </c>
      <c r="K99" s="156" t="str">
        <f>IFERROR(VLOOKUP($B99,'Benchmark Data'!$B:$FF,K$1,FALSE)*K100,"")</f>
        <v/>
      </c>
      <c r="L99" s="156" t="str">
        <f>IFERROR(VLOOKUP($B99,'Benchmark Data'!$B:$FF,L$1,FALSE)*L100,"")</f>
        <v/>
      </c>
      <c r="M99" s="156" t="str">
        <f>IFERROR(VLOOKUP($B99,'Benchmark Data'!$B:$FF,M$1,FALSE)*M100,"")</f>
        <v/>
      </c>
      <c r="N99" s="143" t="str">
        <f>IFERROR(VLOOKUP($B99,'Benchmark Data'!$B:$FF,N$1,FALSE)/VLOOKUP($B98,'Benchmark Data'!$B:$FF,N$1,FALSE)*N100,"")</f>
        <v/>
      </c>
      <c r="O99" s="143">
        <f>IFERROR(VLOOKUP($B99,'Benchmark Data'!$B:$FF,O$1,FALSE)/VLOOKUP($B98,'Benchmark Data'!$B:$FF,O$1,FALSE)*O100,"")</f>
        <v>2.1047380084693628</v>
      </c>
      <c r="P99" s="143">
        <f>IFERROR(VLOOKUP($B99,'Benchmark Data'!$B:$FF,P$1,FALSE)/VLOOKUP($B98,'Benchmark Data'!$B:$FF,P$1,FALSE)*P100,"")</f>
        <v>1.9295622086019022</v>
      </c>
      <c r="Q99" s="156">
        <f>IFERROR(VLOOKUP($B99,'Benchmark Data'!$B:$FF,Q$1,FALSE)*Q100,"")</f>
        <v>2.1429874963101474</v>
      </c>
      <c r="R99" s="156">
        <f>IFERROR(VLOOKUP($B99,'Benchmark Data'!$B:$FF,R$1,FALSE)*R100,"")</f>
        <v>2.1429874963101474</v>
      </c>
      <c r="S99" s="156">
        <f>IFERROR(VLOOKUP($B99,'Benchmark Data'!$B:$FF,S$1,FALSE)*S100,"")</f>
        <v>2.1429874963101474</v>
      </c>
      <c r="T99" s="156">
        <f>IFERROR(VLOOKUP($B99,'Benchmark Data'!$B:$FF,T$1,FALSE)*T100,"")</f>
        <v>2.1429874963101474</v>
      </c>
      <c r="U99" s="156">
        <f>IFERROR(VLOOKUP($B99,'Benchmark Data'!$B:$FF,U$1,FALSE)*U100,"")</f>
        <v>2.1429874963101474</v>
      </c>
      <c r="V99" s="143">
        <f>IFERROR(VLOOKUP($B99,'Benchmark Data'!$B:$FF,V$1,FALSE)/VLOOKUP($B98,'Benchmark Data'!$B:$FF,V$1,FALSE)*V100,"")</f>
        <v>2.7239436794947713</v>
      </c>
      <c r="W99" s="143">
        <f>IFERROR(VLOOKUP($B99,'Benchmark Data'!$B:$FF,W$1,FALSE)/VLOOKUP($B98,'Benchmark Data'!$B:$FF,W$1,FALSE)*W100,"")</f>
        <v>2.7239436794947713</v>
      </c>
      <c r="X99" s="143">
        <f>IFERROR(VLOOKUP($B99,'Benchmark Data'!$B:$FF,X$1,FALSE)/VLOOKUP($B98,'Benchmark Data'!$B:$FF,X$1,FALSE)*X100,"")</f>
        <v>2.7239436794947713</v>
      </c>
      <c r="Y99" s="143">
        <f>IFERROR(VLOOKUP($B99,'Benchmark Data'!$B:$FF,Y$1,FALSE)/VLOOKUP($B98,'Benchmark Data'!$B:$FF,Y$1,FALSE)*Y100,"")</f>
        <v>2.7239436794947713</v>
      </c>
      <c r="Z99" s="143">
        <f>IFERROR(VLOOKUP($B99,'Benchmark Data'!$B:$FF,Z$1,FALSE)/VLOOKUP($B98,'Benchmark Data'!$B:$FF,Z$1,FALSE)*Z100,"")</f>
        <v>2.7239436794947713</v>
      </c>
      <c r="AA99" s="143">
        <f>IFERROR(VLOOKUP($B99,'Benchmark Data'!$B:$FF,AA$1,FALSE)/VLOOKUP($B98,'Benchmark Data'!$B:$FF,AA$1,FALSE)*AA100,"")</f>
        <v>2.939870618404711</v>
      </c>
      <c r="AB99" s="143" t="str">
        <f>IFERROR(VLOOKUP($B99,'Benchmark Data'!$B:$FF,AB$1,FALSE)/VLOOKUP($B98,'Benchmark Data'!$B:$FF,AB$1,FALSE)*AB100,"")</f>
        <v/>
      </c>
      <c r="AC99" s="143">
        <f>IFERROR(VLOOKUP($B99,'Benchmark Data'!$B:$FF,AC$1,FALSE)/VLOOKUP($B98,'Benchmark Data'!$B:$FF,AC$1,FALSE)*AC100,"")</f>
        <v>2.939870618404711</v>
      </c>
      <c r="AD99" s="143" t="str">
        <f>IFERROR(VLOOKUP($B99,'Benchmark Data'!$B:$FF,AD$1,FALSE)/VLOOKUP($B98,'Benchmark Data'!$B:$FF,AD$1,FALSE)*AD100,"")</f>
        <v/>
      </c>
      <c r="AE99" s="143">
        <f>IFERROR(VLOOKUP($B99,'Benchmark Data'!$B:$FF,AE$1,FALSE)/VLOOKUP($B98,'Benchmark Data'!$B:$FF,AE$1,FALSE)*AE100,"")</f>
        <v>1.5747945155926235</v>
      </c>
      <c r="AF99" s="143">
        <f>IFERROR(VLOOKUP($B99,'Benchmark Data'!$B:$FF,AF$1,FALSE)/VLOOKUP($B98,'Benchmark Data'!$B:$FF,AF$1,FALSE)*AF100,"")</f>
        <v>2.0436990722203396</v>
      </c>
      <c r="AG99" s="143" t="str">
        <f>IFERROR(VLOOKUP($B99,'Benchmark Data'!$B:$FF,AG$1,FALSE)/VLOOKUP($B98,'Benchmark Data'!$B:$FF,AG$1,FALSE)*AG100,"")</f>
        <v/>
      </c>
      <c r="AH99" s="143">
        <f>IFERROR(VLOOKUP($B99,'Benchmark Data'!$B:$FF,AH$1,FALSE)/VLOOKUP($B98,'Benchmark Data'!$B:$FF,AH$1,FALSE)*AH100,"")</f>
        <v>2.0436990722203396</v>
      </c>
      <c r="AI99" s="143" t="str">
        <f>IFERROR(VLOOKUP($B99,'Benchmark Data'!$B:$FF,AI$1,FALSE)/VLOOKUP($B98,'Benchmark Data'!$B:$FF,AI$1,FALSE)*AI100,"")</f>
        <v/>
      </c>
      <c r="AJ99" s="143" t="str">
        <f>IFERROR(VLOOKUP($B99,'Benchmark Data'!$B:$FF,AJ$1,FALSE)/VLOOKUP($B98,'Benchmark Data'!$B:$FF,AJ$1,FALSE)*AJ100,"")</f>
        <v/>
      </c>
      <c r="AK99" s="143" t="str">
        <f>IFERROR(VLOOKUP($B99,'Benchmark Data'!$B:$FF,AK$1,FALSE)/VLOOKUP($B98,'Benchmark Data'!$B:$FF,AK$1,FALSE)*AK100,"")</f>
        <v/>
      </c>
      <c r="AL99" s="143" t="str">
        <f>IFERROR(VLOOKUP($B99,'Benchmark Data'!$B:$FF,AL$1,FALSE)/VLOOKUP($B98,'Benchmark Data'!$B:$FF,AL$1,FALSE)*AL100,"")</f>
        <v/>
      </c>
      <c r="AM99" s="143" t="str">
        <f>IFERROR(VLOOKUP($B99,'Benchmark Data'!$B:$FF,AM$1,FALSE)/VLOOKUP($B98,'Benchmark Data'!$B:$FF,AM$1,FALSE)*AM100,"")</f>
        <v/>
      </c>
      <c r="AN99" s="143" t="str">
        <f>IFERROR(VLOOKUP($B99,'Benchmark Data'!$B:$FF,AN$1,FALSE)/VLOOKUP($B98,'Benchmark Data'!$B:$FF,AN$1,FALSE)*AN100,"")</f>
        <v/>
      </c>
      <c r="AO99" s="143" t="str">
        <f>IFERROR(VLOOKUP($B99,'Benchmark Data'!$B:$FF,AO$1,FALSE)/VLOOKUP($B98,'Benchmark Data'!$B:$FF,AO$1,FALSE)*AO100,"")</f>
        <v/>
      </c>
      <c r="AP99" s="143" t="str">
        <f>IFERROR(VLOOKUP($B99,'Benchmark Data'!$B:$FF,AP$1,FALSE)/VLOOKUP($B98,'Benchmark Data'!$B:$FF,AP$1,FALSE)*AP100,"")</f>
        <v/>
      </c>
      <c r="AQ99" s="143" t="str">
        <f>IFERROR(VLOOKUP($B99,'Benchmark Data'!$B:$FF,AQ$1,FALSE)/VLOOKUP($B98,'Benchmark Data'!$B:$FF,AQ$1,FALSE)*AQ100,"")</f>
        <v/>
      </c>
      <c r="AR99" s="143" t="str">
        <f>IFERROR(VLOOKUP($B99,'Benchmark Data'!$B:$FF,AR$1,FALSE)/VLOOKUP($B98,'Benchmark Data'!$B:$FF,AR$1,FALSE)*AR100,"")</f>
        <v/>
      </c>
      <c r="AS99" s="143" t="str">
        <f>IFERROR(VLOOKUP($B99,'Benchmark Data'!$B:$FF,AS$1,FALSE)/VLOOKUP($B98,'Benchmark Data'!$B:$FF,AS$1,FALSE)*AS100,"")</f>
        <v/>
      </c>
      <c r="AT99" s="143" t="str">
        <f>IFERROR(VLOOKUP($B99,'Benchmark Data'!$B:$FF,AT$1,FALSE)/VLOOKUP($B98,'Benchmark Data'!$B:$FF,AT$1,FALSE)*AT100,"")</f>
        <v/>
      </c>
      <c r="AU99" s="143" t="str">
        <f>IFERROR(VLOOKUP($B99,'Benchmark Data'!$B:$FF,AU$1,FALSE)/VLOOKUP($B98,'Benchmark Data'!$B:$FF,AU$1,FALSE)*AU100,"")</f>
        <v/>
      </c>
      <c r="AV99" s="143" t="str">
        <f>IFERROR(VLOOKUP($B99,'Benchmark Data'!$B:$FF,AV$1,FALSE)/VLOOKUP($B98,'Benchmark Data'!$B:$FF,AV$1,FALSE)*AV100,"")</f>
        <v/>
      </c>
      <c r="AW99" s="143" t="str">
        <f>IFERROR(VLOOKUP($B99,'Benchmark Data'!$B:$FF,AW$1,FALSE)/VLOOKUP($B98,'Benchmark Data'!$B:$FF,AW$1,FALSE)*AW100,"")</f>
        <v/>
      </c>
      <c r="AX99" s="143" t="str">
        <f>IFERROR(VLOOKUP($B99,'Benchmark Data'!$B:$FF,AX$1,FALSE)/VLOOKUP($B98,'Benchmark Data'!$B:$FF,AX$1,FALSE)*AX100,"")</f>
        <v/>
      </c>
      <c r="AY99" s="143" t="str">
        <f>IFERROR(VLOOKUP($B99,'Benchmark Data'!$B:$FF,AY$1,FALSE)/VLOOKUP($B98,'Benchmark Data'!$B:$FF,AY$1,FALSE)*AY100,"")</f>
        <v/>
      </c>
      <c r="AZ99" s="156" t="str">
        <f>IFERROR(VLOOKUP($B99,'Benchmark Data'!$B:$FF,AZ$1,FALSE)*AZ100,"")</f>
        <v/>
      </c>
      <c r="BA99" s="156" t="str">
        <f>IFERROR(VLOOKUP($B99,'Benchmark Data'!$B:$FF,BA$1,FALSE)*BA100,"")</f>
        <v/>
      </c>
      <c r="BB99" s="143" t="str">
        <f>IFERROR(VLOOKUP($B99,'Benchmark Data'!$B:$FF,BB$1,FALSE)/VLOOKUP($B98,'Benchmark Data'!$B:$FF,BB$1,FALSE)*BB100,"")</f>
        <v/>
      </c>
      <c r="BC99" s="143" t="str">
        <f>IFERROR(VLOOKUP($B99,'Benchmark Data'!$B:$FF,BC$1,FALSE)/VLOOKUP($B98,'Benchmark Data'!$B:$FF,BC$1,FALSE)*BC100,"")</f>
        <v/>
      </c>
      <c r="BD99" s="143" t="str">
        <f>IFERROR(VLOOKUP($B99,'Benchmark Data'!$B:$FF,BD$1,FALSE)/VLOOKUP($B98,'Benchmark Data'!$B:$FF,BD$1,FALSE)*BD100,"")</f>
        <v/>
      </c>
      <c r="BE99" s="143" t="str">
        <f>IFERROR(VLOOKUP($B99,'Benchmark Data'!$B:$FF,BE$1,FALSE)/VLOOKUP($B98,'Benchmark Data'!$B:$FF,BE$1,FALSE)*BE100,"")</f>
        <v/>
      </c>
      <c r="BF99" s="143" t="str">
        <f>IFERROR(VLOOKUP($B99,'Benchmark Data'!$B:$FF,BF$1,FALSE)/VLOOKUP($B98,'Benchmark Data'!$B:$FF,BF$1,FALSE)*BF100,"")</f>
        <v/>
      </c>
      <c r="BG99" s="143" t="str">
        <f>IFERROR(VLOOKUP($B99,'Benchmark Data'!$B:$FF,BG$1,FALSE)/VLOOKUP($B98,'Benchmark Data'!$B:$FF,BG$1,FALSE)*BG100,"")</f>
        <v/>
      </c>
      <c r="BH99" s="143" t="str">
        <f>IFERROR(VLOOKUP($B99,'Benchmark Data'!$B:$FF,BH$1,FALSE)/VLOOKUP($B98,'Benchmark Data'!$B:$FF,BH$1,FALSE)*BH100,"")</f>
        <v/>
      </c>
      <c r="BI99" s="143" t="str">
        <f>IFERROR(VLOOKUP($B99,'Benchmark Data'!$B:$FF,BI$1,FALSE)/VLOOKUP($B98,'Benchmark Data'!$B:$FF,BI$1,FALSE)*BI100,"")</f>
        <v/>
      </c>
      <c r="BJ99" s="143" t="str">
        <f>IFERROR(VLOOKUP($B99,'Benchmark Data'!$B:$FF,BJ$1,FALSE)/VLOOKUP($B98,'Benchmark Data'!$B:$FF,BJ$1,FALSE)*BJ100,"")</f>
        <v/>
      </c>
      <c r="BK99" s="143" t="str">
        <f>IFERROR(VLOOKUP($B99,'Benchmark Data'!$B:$FF,BK$1,FALSE)/VLOOKUP($B98,'Benchmark Data'!$B:$FF,BK$1,FALSE)*BK100,"")</f>
        <v/>
      </c>
      <c r="BL99" s="143" t="str">
        <f>IFERROR(VLOOKUP($B99,'Benchmark Data'!$B:$FF,BL$1,FALSE)/VLOOKUP($B98,'Benchmark Data'!$B:$FF,BL$1,FALSE)*BL100,"")</f>
        <v/>
      </c>
      <c r="BM99" s="143" t="str">
        <f>IFERROR(VLOOKUP($B99,'Benchmark Data'!$B:$FF,BM$1,FALSE)/VLOOKUP($B98,'Benchmark Data'!$B:$FF,BM$1,FALSE)*BM100,"")</f>
        <v/>
      </c>
      <c r="BN99" s="143" t="str">
        <f>IFERROR(VLOOKUP($B99,'Benchmark Data'!$B:$FF,BN$1,FALSE)/VLOOKUP($B98,'Benchmark Data'!$B:$FF,BN$1,FALSE)*BN100,"")</f>
        <v/>
      </c>
      <c r="BO99" s="143" t="str">
        <f>IFERROR(VLOOKUP($B99,'Benchmark Data'!$B:$FF,BO$1,FALSE)/VLOOKUP($B98,'Benchmark Data'!$B:$FF,BO$1,FALSE)*BO100,"")</f>
        <v/>
      </c>
      <c r="BP99" s="143" t="str">
        <f>IFERROR(VLOOKUP($B99,'Benchmark Data'!$B:$FF,BP$1,FALSE)/VLOOKUP($B98,'Benchmark Data'!$B:$FF,BP$1,FALSE)*BP100,"")</f>
        <v/>
      </c>
      <c r="BQ99" s="143" t="str">
        <f>IFERROR(VLOOKUP($B99,'Benchmark Data'!$B:$FF,BQ$1,FALSE)/VLOOKUP($B98,'Benchmark Data'!$B:$FF,BQ$1,FALSE)*BQ100,"")</f>
        <v/>
      </c>
      <c r="BR99" s="143" t="str">
        <f>IFERROR(VLOOKUP($B99,'Benchmark Data'!$B:$FF,BR$1,FALSE)/VLOOKUP($B98,'Benchmark Data'!$B:$FF,BR$1,FALSE)*BR100,"")</f>
        <v/>
      </c>
      <c r="BS99" s="143" t="str">
        <f>IFERROR(VLOOKUP($B99,'Benchmark Data'!$B:$FF,BS$1,FALSE)/VLOOKUP($B98,'Benchmark Data'!$B:$FF,BS$1,FALSE)*BS100,"")</f>
        <v/>
      </c>
      <c r="BT99" s="143" t="str">
        <f>IFERROR(VLOOKUP($B99,'Benchmark Data'!$B:$FF,BT$1,FALSE)/VLOOKUP($B98,'Benchmark Data'!$B:$FF,BT$1,FALSE)*BT100,"")</f>
        <v/>
      </c>
      <c r="BU99" s="143" t="str">
        <f>IFERROR(VLOOKUP($B99,'Benchmark Data'!$B:$FF,BU$1,FALSE)/VLOOKUP($B98,'Benchmark Data'!$B:$FF,BU$1,FALSE)*BU100,"")</f>
        <v/>
      </c>
      <c r="BV99" s="143" t="str">
        <f>IFERROR(VLOOKUP($B99,'Benchmark Data'!$B:$FF,BV$1,FALSE)/VLOOKUP($B98,'Benchmark Data'!$B:$FF,BV$1,FALSE)*BV100,"")</f>
        <v/>
      </c>
      <c r="BW99" s="143" t="str">
        <f>IFERROR(VLOOKUP($B99,'Benchmark Data'!$B:$FF,BW$1,FALSE)/VLOOKUP($B98,'Benchmark Data'!$B:$FF,BW$1,FALSE)*BW100,"")</f>
        <v/>
      </c>
      <c r="BX99" s="143" t="str">
        <f>IFERROR(VLOOKUP($B99,'Benchmark Data'!$B:$FF,BX$1,FALSE)/VLOOKUP($B98,'Benchmark Data'!$B:$FF,BX$1,FALSE)*BX100,"")</f>
        <v/>
      </c>
      <c r="BY99" s="143" t="str">
        <f>IFERROR(VLOOKUP($B99,'Benchmark Data'!$B:$FF,BY$1,FALSE)/VLOOKUP($B98,'Benchmark Data'!$B:$FF,BY$1,FALSE)*BY100,"")</f>
        <v/>
      </c>
      <c r="BZ99" s="143" t="str">
        <f>IFERROR(VLOOKUP($B99,'Benchmark Data'!$B:$FF,BZ$1,FALSE)/VLOOKUP($B98,'Benchmark Data'!$B:$FF,BZ$1,FALSE)*BZ100,"")</f>
        <v/>
      </c>
      <c r="CA99" s="143" t="str">
        <f>IFERROR(VLOOKUP($B99,'Benchmark Data'!$B:$FF,CA$1,FALSE)/VLOOKUP($B98,'Benchmark Data'!$B:$FF,CA$1,FALSE)*CA100,"")</f>
        <v/>
      </c>
      <c r="CB99" s="143" t="str">
        <f>IFERROR(VLOOKUP($B99,'Benchmark Data'!$B:$FF,CB$1,FALSE)/VLOOKUP($B98,'Benchmark Data'!$B:$FF,CB$1,FALSE)*CB100,"")</f>
        <v/>
      </c>
      <c r="CC99" s="143" t="str">
        <f>IFERROR(VLOOKUP($B99,'Benchmark Data'!$B:$FF,CC$1,FALSE)/VLOOKUP($B98,'Benchmark Data'!$B:$FF,CC$1,FALSE)*CC100,"")</f>
        <v/>
      </c>
      <c r="CD99" s="143" t="str">
        <f>IFERROR(VLOOKUP($B99,'Benchmark Data'!$B:$FF,CD$1,FALSE)/VLOOKUP($B98,'Benchmark Data'!$B:$FF,CD$1,FALSE)*CD100,"")</f>
        <v/>
      </c>
      <c r="CE99" s="143" t="str">
        <f>IFERROR(VLOOKUP($B99,'Benchmark Data'!$B:$FF,CE$1,FALSE)/VLOOKUP($B98,'Benchmark Data'!$B:$FF,CE$1,FALSE)*CE100,"")</f>
        <v/>
      </c>
      <c r="CF99" s="143" t="str">
        <f>IFERROR(VLOOKUP($B99,'Benchmark Data'!$B:$FF,CF$1,FALSE)/VLOOKUP($B98,'Benchmark Data'!$B:$FF,CF$1,FALSE)*CF100,"")</f>
        <v/>
      </c>
      <c r="CG99" s="143" t="str">
        <f>IFERROR(VLOOKUP($B99,'Benchmark Data'!$B:$FF,CG$1,FALSE)/VLOOKUP($B98,'Benchmark Data'!$B:$FF,CG$1,FALSE)*CG100,"")</f>
        <v/>
      </c>
      <c r="CH99" s="156" t="str">
        <f>IFERROR(VLOOKUP($B99,'Benchmark Data'!$B:$FF,CH$1,FALSE)*CH100,"")</f>
        <v/>
      </c>
      <c r="CI99" s="143" t="str">
        <f>IFERROR(VLOOKUP($B99,'Benchmark Data'!$B:$FF,CI$1,FALSE)/VLOOKUP($B98,'Benchmark Data'!$B:$FF,CI$1,FALSE)*CI100,"")</f>
        <v/>
      </c>
      <c r="CJ99" s="143" t="str">
        <f>IFERROR(VLOOKUP($B99,'Benchmark Data'!$B:$FF,CJ$1,FALSE)/VLOOKUP($B98,'Benchmark Data'!$B:$FF,CJ$1,FALSE)*CJ100,"")</f>
        <v/>
      </c>
      <c r="CK99" s="143" t="str">
        <f>IFERROR(VLOOKUP($B99,'Benchmark Data'!$B:$FF,CK$1,FALSE)/VLOOKUP($B98,'Benchmark Data'!$B:$FF,CK$1,FALSE)*CK100,"")</f>
        <v/>
      </c>
      <c r="CL99" s="143" t="str">
        <f>IFERROR(VLOOKUP($B99,'Benchmark Data'!$B:$AAA,CL$1,FALSE)/VLOOKUP($B98,'Benchmark Data'!$B:$AAA,CL$1,FALSE)*CL100,"")</f>
        <v/>
      </c>
      <c r="CM99" s="143" t="str">
        <f>IFERROR(VLOOKUP($B99,'Benchmark Data'!$B:$AAA,CM$1,FALSE)/VLOOKUP($B98,'Benchmark Data'!$B:$AAA,CM$1,FALSE)*CM100,"")</f>
        <v/>
      </c>
      <c r="CN99" s="143" t="str">
        <f>IFERROR(VLOOKUP($B99,'Benchmark Data'!$B:$AAA,CN$1,FALSE)/VLOOKUP($B98,'Benchmark Data'!$B:$AAA,CN$1,FALSE)*CN100,"")</f>
        <v/>
      </c>
      <c r="CO99" s="143" t="str">
        <f>IFERROR(VLOOKUP($B99,'Benchmark Data'!$B:$AAA,CO$1,FALSE)/VLOOKUP($B98,'Benchmark Data'!$B:$AAA,CO$1,FALSE)*CO100,"")</f>
        <v/>
      </c>
      <c r="CP99" s="143" t="str">
        <f>IFERROR(VLOOKUP($B99,'Benchmark Data'!$B:$AAA,CP$1,FALSE)/VLOOKUP($B98,'Benchmark Data'!$B:$AAA,CP$1,FALSE)*CP100,"")</f>
        <v/>
      </c>
      <c r="CQ99" s="143" t="str">
        <f>IFERROR(VLOOKUP($B99,'Benchmark Data'!$B:$AAA,CQ$1,FALSE)/VLOOKUP($B98,'Benchmark Data'!$B:$AAA,CQ$1,FALSE)*CQ100,"")</f>
        <v/>
      </c>
      <c r="CR99" s="143" t="str">
        <f>IFERROR(VLOOKUP($B99,'Benchmark Data'!$B:$AAA,CR$1,FALSE)/VLOOKUP($B98,'Benchmark Data'!$B:$AAA,CR$1,FALSE)*CR100,"")</f>
        <v/>
      </c>
      <c r="CS99" s="143" t="str">
        <f>IFERROR(VLOOKUP($B99,'Benchmark Data'!$B:$AAA,CS$1,FALSE)/VLOOKUP($B98,'Benchmark Data'!$B:$AAA,CS$1,FALSE)*CS100,"")</f>
        <v/>
      </c>
      <c r="CT99" s="143" t="str">
        <f>IFERROR(VLOOKUP($B99,'Benchmark Data'!$B:$AAA,CT$1,FALSE)/VLOOKUP($B98,'Benchmark Data'!$B:$AAA,CT$1,FALSE)*CT100,"")</f>
        <v/>
      </c>
      <c r="CU99" s="143" t="str">
        <f>IFERROR(VLOOKUP($B99,'Benchmark Data'!$B:$AAA,CU$1,FALSE)/VLOOKUP($B98,'Benchmark Data'!$B:$AAA,CU$1,FALSE)*CU100,"")</f>
        <v/>
      </c>
      <c r="CV99" s="143" t="str">
        <f>IFERROR(VLOOKUP($B99,'Benchmark Data'!$B:$AAA,CV$1,FALSE)/VLOOKUP($B98,'Benchmark Data'!$B:$AAA,CV$1,FALSE)*CV100,"")</f>
        <v/>
      </c>
      <c r="CW99" s="143" t="str">
        <f>IFERROR(VLOOKUP($B99,'Benchmark Data'!$B:$AAA,CW$1,FALSE)/VLOOKUP($B98,'Benchmark Data'!$B:$AAA,CW$1,FALSE)*CW100,"")</f>
        <v/>
      </c>
      <c r="CX99" s="143" t="str">
        <f>IFERROR(VLOOKUP($B99,'Benchmark Data'!$B:$AAA,CX$1,FALSE)/VLOOKUP($B98,'Benchmark Data'!$B:$AAA,CX$1,FALSE)*CX100,"")</f>
        <v/>
      </c>
      <c r="CY99" s="143" t="str">
        <f>IFERROR(VLOOKUP($B99,'Benchmark Data'!$B:$AAA,CY$1,FALSE)/VLOOKUP($B98,'Benchmark Data'!$B:$AAA,CY$1,FALSE)*CY100,"")</f>
        <v/>
      </c>
      <c r="CZ99" s="143" t="str">
        <f>IFERROR(VLOOKUP($B99,'Benchmark Data'!$B:$AAA,CZ$1,FALSE)/VLOOKUP($B98,'Benchmark Data'!$B:$AAA,CZ$1,FALSE)*CZ100,"")</f>
        <v/>
      </c>
      <c r="DA99" s="143" t="str">
        <f>IFERROR(VLOOKUP($B99,'Benchmark Data'!$B:$AAA,DA$1,FALSE)/VLOOKUP($B98,'Benchmark Data'!$B:$AAA,DA$1,FALSE)*DA100,"")</f>
        <v/>
      </c>
      <c r="DB99" s="143" t="str">
        <f>IFERROR(VLOOKUP($B99,'Benchmark Data'!$B:$AAA,DB$1,FALSE)/VLOOKUP($B98,'Benchmark Data'!$B:$AAA,DB$1,FALSE)*DB100,"")</f>
        <v/>
      </c>
      <c r="DC99" s="143" t="str">
        <f>IFERROR(VLOOKUP($B99,'Benchmark Data'!$B:$AAA,DC$1,FALSE)/VLOOKUP($B98,'Benchmark Data'!$B:$AAA,DC$1,FALSE)*DC100,"")</f>
        <v/>
      </c>
      <c r="DD99" s="143" t="str">
        <f>IFERROR(VLOOKUP($B99,'Benchmark Data'!$B:$AAA,DD$1,FALSE)/VLOOKUP($B98,'Benchmark Data'!$B:$AAA,DD$1,FALSE)*DD100,"")</f>
        <v/>
      </c>
      <c r="DE99" s="143" t="str">
        <f>IFERROR(VLOOKUP($B99,'Benchmark Data'!$B:$AAA,DE$1,FALSE)/VLOOKUP($B98,'Benchmark Data'!$B:$AAA,DE$1,FALSE)*DE100,"")</f>
        <v/>
      </c>
      <c r="DF99" s="143" t="str">
        <f>IFERROR(VLOOKUP($B99,'Benchmark Data'!$B:$AAA,DF$1,FALSE)/VLOOKUP($B98,'Benchmark Data'!$B:$AAA,DF$1,FALSE)*DF100,"")</f>
        <v/>
      </c>
      <c r="DG99" s="143" t="str">
        <f>IFERROR(VLOOKUP($B99,'Benchmark Data'!$B:$AAA,DG$1,FALSE)/VLOOKUP($B98,'Benchmark Data'!$B:$AAA,DG$1,FALSE)*DG100,"")</f>
        <v/>
      </c>
      <c r="DH99" s="143" t="str">
        <f>IFERROR(VLOOKUP($B99,'Benchmark Data'!$B:$AAA,DH$1,FALSE)/VLOOKUP($B98,'Benchmark Data'!$B:$AAA,DH$1,FALSE)*DH100,"")</f>
        <v/>
      </c>
      <c r="DI99" s="143" t="str">
        <f>IFERROR(VLOOKUP($B99,'Benchmark Data'!$B:$AAA,DI$1,FALSE)/VLOOKUP($B98,'Benchmark Data'!$B:$AAA,DI$1,FALSE)*DI100,"")</f>
        <v/>
      </c>
    </row>
    <row r="100" spans="1:113">
      <c r="A100" s="94">
        <f t="shared" si="35"/>
        <v>101</v>
      </c>
      <c r="B100" s="168">
        <f t="shared" si="36"/>
        <v>43008</v>
      </c>
      <c r="C100" s="143">
        <f>IFERROR(VLOOKUP($B100,'Benchmark Data'!$B:$FF,C$1,FALSE)/VLOOKUP($B99,'Benchmark Data'!$B:$FF,C$1,FALSE)*C101,"")</f>
        <v>5.4403208809044878</v>
      </c>
      <c r="D100" s="143" t="str">
        <f>IFERROR(VLOOKUP($B100,'Benchmark Data'!$B:$FF,D$1,FALSE)/VLOOKUP($B99,'Benchmark Data'!$B:$FF,D$1,FALSE)*D101,"")</f>
        <v/>
      </c>
      <c r="E100" s="143">
        <f>IFERROR(VLOOKUP($B100,'Benchmark Data'!$B:$FF,E$1,FALSE)/VLOOKUP($B99,'Benchmark Data'!$B:$FF,E$1,FALSE)*E101,"")</f>
        <v>5.4403208809044878</v>
      </c>
      <c r="F100" s="143" t="str">
        <f>IFERROR(VLOOKUP($B100,'Benchmark Data'!$B:$FF,F$1,FALSE)/VLOOKUP($B99,'Benchmark Data'!$B:$FF,F$1,FALSE)*F101,"")</f>
        <v/>
      </c>
      <c r="G100" s="143" t="str">
        <f>IFERROR(VLOOKUP($B100,'Benchmark Data'!$B:$FF,G$1,FALSE)/VLOOKUP($B99,'Benchmark Data'!$B:$FF,G$1,FALSE)*G101,"")</f>
        <v/>
      </c>
      <c r="H100" s="143" t="str">
        <f>IFERROR(VLOOKUP($B100,'Benchmark Data'!$B:$FF,H$1,FALSE)/VLOOKUP($B99,'Benchmark Data'!$B:$FF,H$1,FALSE)*H101,"")</f>
        <v/>
      </c>
      <c r="I100" s="143" t="str">
        <f>IFERROR(VLOOKUP($B100,'Benchmark Data'!$B:$FF,I$1,FALSE)/VLOOKUP($B99,'Benchmark Data'!$B:$FF,I$1,FALSE)*I101,"")</f>
        <v/>
      </c>
      <c r="J100" s="143" t="str">
        <f>IFERROR(VLOOKUP($B100,'Benchmark Data'!$B:$FF,J$1,FALSE)/VLOOKUP($B99,'Benchmark Data'!$B:$FF,J$1,FALSE)*J101,"")</f>
        <v/>
      </c>
      <c r="K100" s="156" t="str">
        <f>IFERROR(VLOOKUP($B100,'Benchmark Data'!$B:$FF,K$1,FALSE)*K101,"")</f>
        <v/>
      </c>
      <c r="L100" s="156" t="str">
        <f>IFERROR(VLOOKUP($B100,'Benchmark Data'!$B:$FF,L$1,FALSE)*L101,"")</f>
        <v/>
      </c>
      <c r="M100" s="156" t="str">
        <f>IFERROR(VLOOKUP($B100,'Benchmark Data'!$B:$FF,M$1,FALSE)*M101,"")</f>
        <v/>
      </c>
      <c r="N100" s="143" t="str">
        <f>IFERROR(VLOOKUP($B100,'Benchmark Data'!$B:$FF,N$1,FALSE)/VLOOKUP($B99,'Benchmark Data'!$B:$FF,N$1,FALSE)*N101,"")</f>
        <v/>
      </c>
      <c r="O100" s="143">
        <f>IFERROR(VLOOKUP($B100,'Benchmark Data'!$B:$FF,O$1,FALSE)/VLOOKUP($B99,'Benchmark Data'!$B:$FF,O$1,FALSE)*O101,"")</f>
        <v>2.1589643635240496</v>
      </c>
      <c r="P100" s="143">
        <f>IFERROR(VLOOKUP($B100,'Benchmark Data'!$B:$FF,P$1,FALSE)/VLOOKUP($B99,'Benchmark Data'!$B:$FF,P$1,FALSE)*P101,"")</f>
        <v>1.979592535481322</v>
      </c>
      <c r="Q100" s="156">
        <f>IFERROR(VLOOKUP($B100,'Benchmark Data'!$B:$FF,Q$1,FALSE)*Q101,"")</f>
        <v>2.1233627336414815</v>
      </c>
      <c r="R100" s="156">
        <f>IFERROR(VLOOKUP($B100,'Benchmark Data'!$B:$FF,R$1,FALSE)*R101,"")</f>
        <v>2.1233627336414815</v>
      </c>
      <c r="S100" s="156">
        <f>IFERROR(VLOOKUP($B100,'Benchmark Data'!$B:$FF,S$1,FALSE)*S101,"")</f>
        <v>2.1233627336414815</v>
      </c>
      <c r="T100" s="156">
        <f>IFERROR(VLOOKUP($B100,'Benchmark Data'!$B:$FF,T$1,FALSE)*T101,"")</f>
        <v>2.1233627336414815</v>
      </c>
      <c r="U100" s="156">
        <f>IFERROR(VLOOKUP($B100,'Benchmark Data'!$B:$FF,U$1,FALSE)*U101,"")</f>
        <v>2.1233627336414815</v>
      </c>
      <c r="V100" s="143">
        <f>IFERROR(VLOOKUP($B100,'Benchmark Data'!$B:$FF,V$1,FALSE)/VLOOKUP($B99,'Benchmark Data'!$B:$FF,V$1,FALSE)*V101,"")</f>
        <v>2.7058734180545847</v>
      </c>
      <c r="W100" s="143">
        <f>IFERROR(VLOOKUP($B100,'Benchmark Data'!$B:$FF,W$1,FALSE)/VLOOKUP($B99,'Benchmark Data'!$B:$FF,W$1,FALSE)*W101,"")</f>
        <v>2.7058734180545847</v>
      </c>
      <c r="X100" s="143">
        <f>IFERROR(VLOOKUP($B100,'Benchmark Data'!$B:$FF,X$1,FALSE)/VLOOKUP($B99,'Benchmark Data'!$B:$FF,X$1,FALSE)*X101,"")</f>
        <v>2.7058734180545847</v>
      </c>
      <c r="Y100" s="143">
        <f>IFERROR(VLOOKUP($B100,'Benchmark Data'!$B:$FF,Y$1,FALSE)/VLOOKUP($B99,'Benchmark Data'!$B:$FF,Y$1,FALSE)*Y101,"")</f>
        <v>2.7058734180545847</v>
      </c>
      <c r="Z100" s="143">
        <f>IFERROR(VLOOKUP($B100,'Benchmark Data'!$B:$FF,Z$1,FALSE)/VLOOKUP($B99,'Benchmark Data'!$B:$FF,Z$1,FALSE)*Z101,"")</f>
        <v>2.7058734180545847</v>
      </c>
      <c r="AA100" s="143">
        <f>IFERROR(VLOOKUP($B100,'Benchmark Data'!$B:$FF,AA$1,FALSE)/VLOOKUP($B99,'Benchmark Data'!$B:$FF,AA$1,FALSE)*AA101,"")</f>
        <v>2.9391746729376877</v>
      </c>
      <c r="AB100" s="143" t="str">
        <f>IFERROR(VLOOKUP($B100,'Benchmark Data'!$B:$FF,AB$1,FALSE)/VLOOKUP($B99,'Benchmark Data'!$B:$FF,AB$1,FALSE)*AB101,"")</f>
        <v/>
      </c>
      <c r="AC100" s="143">
        <f>IFERROR(VLOOKUP($B100,'Benchmark Data'!$B:$FF,AC$1,FALSE)/VLOOKUP($B99,'Benchmark Data'!$B:$FF,AC$1,FALSE)*AC101,"")</f>
        <v>2.9391746729376877</v>
      </c>
      <c r="AD100" s="143" t="str">
        <f>IFERROR(VLOOKUP($B100,'Benchmark Data'!$B:$FF,AD$1,FALSE)/VLOOKUP($B99,'Benchmark Data'!$B:$FF,AD$1,FALSE)*AD101,"")</f>
        <v/>
      </c>
      <c r="AE100" s="143">
        <f>IFERROR(VLOOKUP($B100,'Benchmark Data'!$B:$FF,AE$1,FALSE)/VLOOKUP($B99,'Benchmark Data'!$B:$FF,AE$1,FALSE)*AE101,"")</f>
        <v>1.5575205606264559</v>
      </c>
      <c r="AF100" s="143">
        <f>IFERROR(VLOOKUP($B100,'Benchmark Data'!$B:$FF,AF$1,FALSE)/VLOOKUP($B99,'Benchmark Data'!$B:$FF,AF$1,FALSE)*AF101,"")</f>
        <v>2.023759497360055</v>
      </c>
      <c r="AG100" s="143" t="str">
        <f>IFERROR(VLOOKUP($B100,'Benchmark Data'!$B:$FF,AG$1,FALSE)/VLOOKUP($B99,'Benchmark Data'!$B:$FF,AG$1,FALSE)*AG101,"")</f>
        <v/>
      </c>
      <c r="AH100" s="143">
        <f>IFERROR(VLOOKUP($B100,'Benchmark Data'!$B:$FF,AH$1,FALSE)/VLOOKUP($B99,'Benchmark Data'!$B:$FF,AH$1,FALSE)*AH101,"")</f>
        <v>2.023759497360055</v>
      </c>
      <c r="AI100" s="143" t="str">
        <f>IFERROR(VLOOKUP($B100,'Benchmark Data'!$B:$FF,AI$1,FALSE)/VLOOKUP($B99,'Benchmark Data'!$B:$FF,AI$1,FALSE)*AI101,"")</f>
        <v/>
      </c>
      <c r="AJ100" s="143" t="str">
        <f>IFERROR(VLOOKUP($B100,'Benchmark Data'!$B:$FF,AJ$1,FALSE)/VLOOKUP($B99,'Benchmark Data'!$B:$FF,AJ$1,FALSE)*AJ101,"")</f>
        <v/>
      </c>
      <c r="AK100" s="143" t="str">
        <f>IFERROR(VLOOKUP($B100,'Benchmark Data'!$B:$FF,AK$1,FALSE)/VLOOKUP($B99,'Benchmark Data'!$B:$FF,AK$1,FALSE)*AK101,"")</f>
        <v/>
      </c>
      <c r="AL100" s="143" t="str">
        <f>IFERROR(VLOOKUP($B100,'Benchmark Data'!$B:$FF,AL$1,FALSE)/VLOOKUP($B99,'Benchmark Data'!$B:$FF,AL$1,FALSE)*AL101,"")</f>
        <v/>
      </c>
      <c r="AM100" s="143" t="str">
        <f>IFERROR(VLOOKUP($B100,'Benchmark Data'!$B:$FF,AM$1,FALSE)/VLOOKUP($B99,'Benchmark Data'!$B:$FF,AM$1,FALSE)*AM101,"")</f>
        <v/>
      </c>
      <c r="AN100" s="143" t="str">
        <f>IFERROR(VLOOKUP($B100,'Benchmark Data'!$B:$FF,AN$1,FALSE)/VLOOKUP($B99,'Benchmark Data'!$B:$FF,AN$1,FALSE)*AN101,"")</f>
        <v/>
      </c>
      <c r="AO100" s="143" t="str">
        <f>IFERROR(VLOOKUP($B100,'Benchmark Data'!$B:$FF,AO$1,FALSE)/VLOOKUP($B99,'Benchmark Data'!$B:$FF,AO$1,FALSE)*AO101,"")</f>
        <v/>
      </c>
      <c r="AP100" s="143" t="str">
        <f>IFERROR(VLOOKUP($B100,'Benchmark Data'!$B:$FF,AP$1,FALSE)/VLOOKUP($B99,'Benchmark Data'!$B:$FF,AP$1,FALSE)*AP101,"")</f>
        <v/>
      </c>
      <c r="AQ100" s="143" t="str">
        <f>IFERROR(VLOOKUP($B100,'Benchmark Data'!$B:$FF,AQ$1,FALSE)/VLOOKUP($B99,'Benchmark Data'!$B:$FF,AQ$1,FALSE)*AQ101,"")</f>
        <v/>
      </c>
      <c r="AR100" s="143" t="str">
        <f>IFERROR(VLOOKUP($B100,'Benchmark Data'!$B:$FF,AR$1,FALSE)/VLOOKUP($B99,'Benchmark Data'!$B:$FF,AR$1,FALSE)*AR101,"")</f>
        <v/>
      </c>
      <c r="AS100" s="143" t="str">
        <f>IFERROR(VLOOKUP($B100,'Benchmark Data'!$B:$FF,AS$1,FALSE)/VLOOKUP($B99,'Benchmark Data'!$B:$FF,AS$1,FALSE)*AS101,"")</f>
        <v/>
      </c>
      <c r="AT100" s="143" t="str">
        <f>IFERROR(VLOOKUP($B100,'Benchmark Data'!$B:$FF,AT$1,FALSE)/VLOOKUP($B99,'Benchmark Data'!$B:$FF,AT$1,FALSE)*AT101,"")</f>
        <v/>
      </c>
      <c r="AU100" s="143" t="str">
        <f>IFERROR(VLOOKUP($B100,'Benchmark Data'!$B:$FF,AU$1,FALSE)/VLOOKUP($B99,'Benchmark Data'!$B:$FF,AU$1,FALSE)*AU101,"")</f>
        <v/>
      </c>
      <c r="AV100" s="143" t="str">
        <f>IFERROR(VLOOKUP($B100,'Benchmark Data'!$B:$FF,AV$1,FALSE)/VLOOKUP($B99,'Benchmark Data'!$B:$FF,AV$1,FALSE)*AV101,"")</f>
        <v/>
      </c>
      <c r="AW100" s="143" t="str">
        <f>IFERROR(VLOOKUP($B100,'Benchmark Data'!$B:$FF,AW$1,FALSE)/VLOOKUP($B99,'Benchmark Data'!$B:$FF,AW$1,FALSE)*AW101,"")</f>
        <v/>
      </c>
      <c r="AX100" s="143" t="str">
        <f>IFERROR(VLOOKUP($B100,'Benchmark Data'!$B:$FF,AX$1,FALSE)/VLOOKUP($B99,'Benchmark Data'!$B:$FF,AX$1,FALSE)*AX101,"")</f>
        <v/>
      </c>
      <c r="AY100" s="143" t="str">
        <f>IFERROR(VLOOKUP($B100,'Benchmark Data'!$B:$FF,AY$1,FALSE)/VLOOKUP($B99,'Benchmark Data'!$B:$FF,AY$1,FALSE)*AY101,"")</f>
        <v/>
      </c>
      <c r="AZ100" s="156" t="str">
        <f>IFERROR(VLOOKUP($B100,'Benchmark Data'!$B:$FF,AZ$1,FALSE)*AZ101,"")</f>
        <v/>
      </c>
      <c r="BA100" s="156" t="str">
        <f>IFERROR(VLOOKUP($B100,'Benchmark Data'!$B:$FF,BA$1,FALSE)*BA101,"")</f>
        <v/>
      </c>
      <c r="BB100" s="143" t="str">
        <f>IFERROR(VLOOKUP($B100,'Benchmark Data'!$B:$FF,BB$1,FALSE)/VLOOKUP($B99,'Benchmark Data'!$B:$FF,BB$1,FALSE)*BB101,"")</f>
        <v/>
      </c>
      <c r="BC100" s="143" t="str">
        <f>IFERROR(VLOOKUP($B100,'Benchmark Data'!$B:$FF,BC$1,FALSE)/VLOOKUP($B99,'Benchmark Data'!$B:$FF,BC$1,FALSE)*BC101,"")</f>
        <v/>
      </c>
      <c r="BD100" s="143" t="str">
        <f>IFERROR(VLOOKUP($B100,'Benchmark Data'!$B:$FF,BD$1,FALSE)/VLOOKUP($B99,'Benchmark Data'!$B:$FF,BD$1,FALSE)*BD101,"")</f>
        <v/>
      </c>
      <c r="BE100" s="143" t="str">
        <f>IFERROR(VLOOKUP($B100,'Benchmark Data'!$B:$FF,BE$1,FALSE)/VLOOKUP($B99,'Benchmark Data'!$B:$FF,BE$1,FALSE)*BE101,"")</f>
        <v/>
      </c>
      <c r="BF100" s="143" t="str">
        <f>IFERROR(VLOOKUP($B100,'Benchmark Data'!$B:$FF,BF$1,FALSE)/VLOOKUP($B99,'Benchmark Data'!$B:$FF,BF$1,FALSE)*BF101,"")</f>
        <v/>
      </c>
      <c r="BG100" s="143" t="str">
        <f>IFERROR(VLOOKUP($B100,'Benchmark Data'!$B:$FF,BG$1,FALSE)/VLOOKUP($B99,'Benchmark Data'!$B:$FF,BG$1,FALSE)*BG101,"")</f>
        <v/>
      </c>
      <c r="BH100" s="143" t="str">
        <f>IFERROR(VLOOKUP($B100,'Benchmark Data'!$B:$FF,BH$1,FALSE)/VLOOKUP($B99,'Benchmark Data'!$B:$FF,BH$1,FALSE)*BH101,"")</f>
        <v/>
      </c>
      <c r="BI100" s="143" t="str">
        <f>IFERROR(VLOOKUP($B100,'Benchmark Data'!$B:$FF,BI$1,FALSE)/VLOOKUP($B99,'Benchmark Data'!$B:$FF,BI$1,FALSE)*BI101,"")</f>
        <v/>
      </c>
      <c r="BJ100" s="143" t="str">
        <f>IFERROR(VLOOKUP($B100,'Benchmark Data'!$B:$FF,BJ$1,FALSE)/VLOOKUP($B99,'Benchmark Data'!$B:$FF,BJ$1,FALSE)*BJ101,"")</f>
        <v/>
      </c>
      <c r="BK100" s="143" t="str">
        <f>IFERROR(VLOOKUP($B100,'Benchmark Data'!$B:$FF,BK$1,FALSE)/VLOOKUP($B99,'Benchmark Data'!$B:$FF,BK$1,FALSE)*BK101,"")</f>
        <v/>
      </c>
      <c r="BL100" s="143" t="str">
        <f>IFERROR(VLOOKUP($B100,'Benchmark Data'!$B:$FF,BL$1,FALSE)/VLOOKUP($B99,'Benchmark Data'!$B:$FF,BL$1,FALSE)*BL101,"")</f>
        <v/>
      </c>
      <c r="BM100" s="143" t="str">
        <f>IFERROR(VLOOKUP($B100,'Benchmark Data'!$B:$FF,BM$1,FALSE)/VLOOKUP($B99,'Benchmark Data'!$B:$FF,BM$1,FALSE)*BM101,"")</f>
        <v/>
      </c>
      <c r="BN100" s="143" t="str">
        <f>IFERROR(VLOOKUP($B100,'Benchmark Data'!$B:$FF,BN$1,FALSE)/VLOOKUP($B99,'Benchmark Data'!$B:$FF,BN$1,FALSE)*BN101,"")</f>
        <v/>
      </c>
      <c r="BO100" s="143" t="str">
        <f>IFERROR(VLOOKUP($B100,'Benchmark Data'!$B:$FF,BO$1,FALSE)/VLOOKUP($B99,'Benchmark Data'!$B:$FF,BO$1,FALSE)*BO101,"")</f>
        <v/>
      </c>
      <c r="BP100" s="143" t="str">
        <f>IFERROR(VLOOKUP($B100,'Benchmark Data'!$B:$FF,BP$1,FALSE)/VLOOKUP($B99,'Benchmark Data'!$B:$FF,BP$1,FALSE)*BP101,"")</f>
        <v/>
      </c>
      <c r="BQ100" s="143" t="str">
        <f>IFERROR(VLOOKUP($B100,'Benchmark Data'!$B:$FF,BQ$1,FALSE)/VLOOKUP($B99,'Benchmark Data'!$B:$FF,BQ$1,FALSE)*BQ101,"")</f>
        <v/>
      </c>
      <c r="BR100" s="143" t="str">
        <f>IFERROR(VLOOKUP($B100,'Benchmark Data'!$B:$FF,BR$1,FALSE)/VLOOKUP($B99,'Benchmark Data'!$B:$FF,BR$1,FALSE)*BR101,"")</f>
        <v/>
      </c>
      <c r="BS100" s="143" t="str">
        <f>IFERROR(VLOOKUP($B100,'Benchmark Data'!$B:$FF,BS$1,FALSE)/VLOOKUP($B99,'Benchmark Data'!$B:$FF,BS$1,FALSE)*BS101,"")</f>
        <v/>
      </c>
      <c r="BT100" s="143" t="str">
        <f>IFERROR(VLOOKUP($B100,'Benchmark Data'!$B:$FF,BT$1,FALSE)/VLOOKUP($B99,'Benchmark Data'!$B:$FF,BT$1,FALSE)*BT101,"")</f>
        <v/>
      </c>
      <c r="BU100" s="143" t="str">
        <f>IFERROR(VLOOKUP($B100,'Benchmark Data'!$B:$FF,BU$1,FALSE)/VLOOKUP($B99,'Benchmark Data'!$B:$FF,BU$1,FALSE)*BU101,"")</f>
        <v/>
      </c>
      <c r="BV100" s="143" t="str">
        <f>IFERROR(VLOOKUP($B100,'Benchmark Data'!$B:$FF,BV$1,FALSE)/VLOOKUP($B99,'Benchmark Data'!$B:$FF,BV$1,FALSE)*BV101,"")</f>
        <v/>
      </c>
      <c r="BW100" s="143" t="str">
        <f>IFERROR(VLOOKUP($B100,'Benchmark Data'!$B:$FF,BW$1,FALSE)/VLOOKUP($B99,'Benchmark Data'!$B:$FF,BW$1,FALSE)*BW101,"")</f>
        <v/>
      </c>
      <c r="BX100" s="143" t="str">
        <f>IFERROR(VLOOKUP($B100,'Benchmark Data'!$B:$FF,BX$1,FALSE)/VLOOKUP($B99,'Benchmark Data'!$B:$FF,BX$1,FALSE)*BX101,"")</f>
        <v/>
      </c>
      <c r="BY100" s="143" t="str">
        <f>IFERROR(VLOOKUP($B100,'Benchmark Data'!$B:$FF,BY$1,FALSE)/VLOOKUP($B99,'Benchmark Data'!$B:$FF,BY$1,FALSE)*BY101,"")</f>
        <v/>
      </c>
      <c r="BZ100" s="143" t="str">
        <f>IFERROR(VLOOKUP($B100,'Benchmark Data'!$B:$FF,BZ$1,FALSE)/VLOOKUP($B99,'Benchmark Data'!$B:$FF,BZ$1,FALSE)*BZ101,"")</f>
        <v/>
      </c>
      <c r="CA100" s="143" t="str">
        <f>IFERROR(VLOOKUP($B100,'Benchmark Data'!$B:$FF,CA$1,FALSE)/VLOOKUP($B99,'Benchmark Data'!$B:$FF,CA$1,FALSE)*CA101,"")</f>
        <v/>
      </c>
      <c r="CB100" s="143" t="str">
        <f>IFERROR(VLOOKUP($B100,'Benchmark Data'!$B:$FF,CB$1,FALSE)/VLOOKUP($B99,'Benchmark Data'!$B:$FF,CB$1,FALSE)*CB101,"")</f>
        <v/>
      </c>
      <c r="CC100" s="143" t="str">
        <f>IFERROR(VLOOKUP($B100,'Benchmark Data'!$B:$FF,CC$1,FALSE)/VLOOKUP($B99,'Benchmark Data'!$B:$FF,CC$1,FALSE)*CC101,"")</f>
        <v/>
      </c>
      <c r="CD100" s="143" t="str">
        <f>IFERROR(VLOOKUP($B100,'Benchmark Data'!$B:$FF,CD$1,FALSE)/VLOOKUP($B99,'Benchmark Data'!$B:$FF,CD$1,FALSE)*CD101,"")</f>
        <v/>
      </c>
      <c r="CE100" s="143" t="str">
        <f>IFERROR(VLOOKUP($B100,'Benchmark Data'!$B:$FF,CE$1,FALSE)/VLOOKUP($B99,'Benchmark Data'!$B:$FF,CE$1,FALSE)*CE101,"")</f>
        <v/>
      </c>
      <c r="CF100" s="143" t="str">
        <f>IFERROR(VLOOKUP($B100,'Benchmark Data'!$B:$FF,CF$1,FALSE)/VLOOKUP($B99,'Benchmark Data'!$B:$FF,CF$1,FALSE)*CF101,"")</f>
        <v/>
      </c>
      <c r="CG100" s="143" t="str">
        <f>IFERROR(VLOOKUP($B100,'Benchmark Data'!$B:$FF,CG$1,FALSE)/VLOOKUP($B99,'Benchmark Data'!$B:$FF,CG$1,FALSE)*CG101,"")</f>
        <v/>
      </c>
      <c r="CH100" s="156" t="str">
        <f>IFERROR(VLOOKUP($B100,'Benchmark Data'!$B:$FF,CH$1,FALSE)*CH101,"")</f>
        <v/>
      </c>
      <c r="CI100" s="143" t="str">
        <f>IFERROR(VLOOKUP($B100,'Benchmark Data'!$B:$FF,CI$1,FALSE)/VLOOKUP($B99,'Benchmark Data'!$B:$FF,CI$1,FALSE)*CI101,"")</f>
        <v/>
      </c>
      <c r="CJ100" s="143" t="str">
        <f>IFERROR(VLOOKUP($B100,'Benchmark Data'!$B:$FF,CJ$1,FALSE)/VLOOKUP($B99,'Benchmark Data'!$B:$FF,CJ$1,FALSE)*CJ101,"")</f>
        <v/>
      </c>
      <c r="CK100" s="143" t="str">
        <f>IFERROR(VLOOKUP($B100,'Benchmark Data'!$B:$FF,CK$1,FALSE)/VLOOKUP($B99,'Benchmark Data'!$B:$FF,CK$1,FALSE)*CK101,"")</f>
        <v/>
      </c>
      <c r="CL100" s="143" t="str">
        <f>IFERROR(VLOOKUP($B100,'Benchmark Data'!$B:$AAA,CL$1,FALSE)/VLOOKUP($B99,'Benchmark Data'!$B:$AAA,CL$1,FALSE)*CL101,"")</f>
        <v/>
      </c>
      <c r="CM100" s="143" t="str">
        <f>IFERROR(VLOOKUP($B100,'Benchmark Data'!$B:$AAA,CM$1,FALSE)/VLOOKUP($B99,'Benchmark Data'!$B:$AAA,CM$1,FALSE)*CM101,"")</f>
        <v/>
      </c>
      <c r="CN100" s="143" t="str">
        <f>IFERROR(VLOOKUP($B100,'Benchmark Data'!$B:$AAA,CN$1,FALSE)/VLOOKUP($B99,'Benchmark Data'!$B:$AAA,CN$1,FALSE)*CN101,"")</f>
        <v/>
      </c>
      <c r="CO100" s="143" t="str">
        <f>IFERROR(VLOOKUP($B100,'Benchmark Data'!$B:$AAA,CO$1,FALSE)/VLOOKUP($B99,'Benchmark Data'!$B:$AAA,CO$1,FALSE)*CO101,"")</f>
        <v/>
      </c>
      <c r="CP100" s="143" t="str">
        <f>IFERROR(VLOOKUP($B100,'Benchmark Data'!$B:$AAA,CP$1,FALSE)/VLOOKUP($B99,'Benchmark Data'!$B:$AAA,CP$1,FALSE)*CP101,"")</f>
        <v/>
      </c>
      <c r="CQ100" s="143" t="str">
        <f>IFERROR(VLOOKUP($B100,'Benchmark Data'!$B:$AAA,CQ$1,FALSE)/VLOOKUP($B99,'Benchmark Data'!$B:$AAA,CQ$1,FALSE)*CQ101,"")</f>
        <v/>
      </c>
      <c r="CR100" s="143" t="str">
        <f>IFERROR(VLOOKUP($B100,'Benchmark Data'!$B:$AAA,CR$1,FALSE)/VLOOKUP($B99,'Benchmark Data'!$B:$AAA,CR$1,FALSE)*CR101,"")</f>
        <v/>
      </c>
      <c r="CS100" s="143" t="str">
        <f>IFERROR(VLOOKUP($B100,'Benchmark Data'!$B:$AAA,CS$1,FALSE)/VLOOKUP($B99,'Benchmark Data'!$B:$AAA,CS$1,FALSE)*CS101,"")</f>
        <v/>
      </c>
      <c r="CT100" s="143" t="str">
        <f>IFERROR(VLOOKUP($B100,'Benchmark Data'!$B:$AAA,CT$1,FALSE)/VLOOKUP($B99,'Benchmark Data'!$B:$AAA,CT$1,FALSE)*CT101,"")</f>
        <v/>
      </c>
      <c r="CU100" s="143" t="str">
        <f>IFERROR(VLOOKUP($B100,'Benchmark Data'!$B:$AAA,CU$1,FALSE)/VLOOKUP($B99,'Benchmark Data'!$B:$AAA,CU$1,FALSE)*CU101,"")</f>
        <v/>
      </c>
      <c r="CV100" s="143" t="str">
        <f>IFERROR(VLOOKUP($B100,'Benchmark Data'!$B:$AAA,CV$1,FALSE)/VLOOKUP($B99,'Benchmark Data'!$B:$AAA,CV$1,FALSE)*CV101,"")</f>
        <v/>
      </c>
      <c r="CW100" s="143" t="str">
        <f>IFERROR(VLOOKUP($B100,'Benchmark Data'!$B:$AAA,CW$1,FALSE)/VLOOKUP($B99,'Benchmark Data'!$B:$AAA,CW$1,FALSE)*CW101,"")</f>
        <v/>
      </c>
      <c r="CX100" s="143" t="str">
        <f>IFERROR(VLOOKUP($B100,'Benchmark Data'!$B:$AAA,CX$1,FALSE)/VLOOKUP($B99,'Benchmark Data'!$B:$AAA,CX$1,FALSE)*CX101,"")</f>
        <v/>
      </c>
      <c r="CY100" s="143" t="str">
        <f>IFERROR(VLOOKUP($B100,'Benchmark Data'!$B:$AAA,CY$1,FALSE)/VLOOKUP($B99,'Benchmark Data'!$B:$AAA,CY$1,FALSE)*CY101,"")</f>
        <v/>
      </c>
      <c r="CZ100" s="143" t="str">
        <f>IFERROR(VLOOKUP($B100,'Benchmark Data'!$B:$AAA,CZ$1,FALSE)/VLOOKUP($B99,'Benchmark Data'!$B:$AAA,CZ$1,FALSE)*CZ101,"")</f>
        <v/>
      </c>
      <c r="DA100" s="143" t="str">
        <f>IFERROR(VLOOKUP($B100,'Benchmark Data'!$B:$AAA,DA$1,FALSE)/VLOOKUP($B99,'Benchmark Data'!$B:$AAA,DA$1,FALSE)*DA101,"")</f>
        <v/>
      </c>
      <c r="DB100" s="143" t="str">
        <f>IFERROR(VLOOKUP($B100,'Benchmark Data'!$B:$AAA,DB$1,FALSE)/VLOOKUP($B99,'Benchmark Data'!$B:$AAA,DB$1,FALSE)*DB101,"")</f>
        <v/>
      </c>
      <c r="DC100" s="143" t="str">
        <f>IFERROR(VLOOKUP($B100,'Benchmark Data'!$B:$AAA,DC$1,FALSE)/VLOOKUP($B99,'Benchmark Data'!$B:$AAA,DC$1,FALSE)*DC101,"")</f>
        <v/>
      </c>
      <c r="DD100" s="143" t="str">
        <f>IFERROR(VLOOKUP($B100,'Benchmark Data'!$B:$AAA,DD$1,FALSE)/VLOOKUP($B99,'Benchmark Data'!$B:$AAA,DD$1,FALSE)*DD101,"")</f>
        <v/>
      </c>
      <c r="DE100" s="143" t="str">
        <f>IFERROR(VLOOKUP($B100,'Benchmark Data'!$B:$AAA,DE$1,FALSE)/VLOOKUP($B99,'Benchmark Data'!$B:$AAA,DE$1,FALSE)*DE101,"")</f>
        <v/>
      </c>
      <c r="DF100" s="143" t="str">
        <f>IFERROR(VLOOKUP($B100,'Benchmark Data'!$B:$AAA,DF$1,FALSE)/VLOOKUP($B99,'Benchmark Data'!$B:$AAA,DF$1,FALSE)*DF101,"")</f>
        <v/>
      </c>
      <c r="DG100" s="143" t="str">
        <f>IFERROR(VLOOKUP($B100,'Benchmark Data'!$B:$AAA,DG$1,FALSE)/VLOOKUP($B99,'Benchmark Data'!$B:$AAA,DG$1,FALSE)*DG101,"")</f>
        <v/>
      </c>
      <c r="DH100" s="143" t="str">
        <f>IFERROR(VLOOKUP($B100,'Benchmark Data'!$B:$AAA,DH$1,FALSE)/VLOOKUP($B99,'Benchmark Data'!$B:$AAA,DH$1,FALSE)*DH101,"")</f>
        <v/>
      </c>
      <c r="DI100" s="143" t="str">
        <f>IFERROR(VLOOKUP($B100,'Benchmark Data'!$B:$AAA,DI$1,FALSE)/VLOOKUP($B99,'Benchmark Data'!$B:$AAA,DI$1,FALSE)*DI101,"")</f>
        <v/>
      </c>
    </row>
    <row r="101" spans="1:113">
      <c r="A101" s="94">
        <f t="shared" si="35"/>
        <v>100</v>
      </c>
      <c r="B101" s="168">
        <f t="shared" si="36"/>
        <v>43039</v>
      </c>
      <c r="C101" s="143">
        <f>IFERROR(VLOOKUP($B101,'Benchmark Data'!$B:$FF,C$1,FALSE)/VLOOKUP($B100,'Benchmark Data'!$B:$FF,C$1,FALSE)*C102,"")</f>
        <v>5.4017814441117515</v>
      </c>
      <c r="D101" s="143" t="str">
        <f>IFERROR(VLOOKUP($B101,'Benchmark Data'!$B:$FF,D$1,FALSE)/VLOOKUP($B100,'Benchmark Data'!$B:$FF,D$1,FALSE)*D102,"")</f>
        <v/>
      </c>
      <c r="E101" s="143">
        <f>IFERROR(VLOOKUP($B101,'Benchmark Data'!$B:$FF,E$1,FALSE)/VLOOKUP($B100,'Benchmark Data'!$B:$FF,E$1,FALSE)*E102,"")</f>
        <v>5.4017814441117515</v>
      </c>
      <c r="F101" s="143" t="str">
        <f>IFERROR(VLOOKUP($B101,'Benchmark Data'!$B:$FF,F$1,FALSE)/VLOOKUP($B100,'Benchmark Data'!$B:$FF,F$1,FALSE)*F102,"")</f>
        <v/>
      </c>
      <c r="G101" s="143" t="str">
        <f>IFERROR(VLOOKUP($B101,'Benchmark Data'!$B:$FF,G$1,FALSE)/VLOOKUP($B100,'Benchmark Data'!$B:$FF,G$1,FALSE)*G102,"")</f>
        <v/>
      </c>
      <c r="H101" s="143" t="str">
        <f>IFERROR(VLOOKUP($B101,'Benchmark Data'!$B:$FF,H$1,FALSE)/VLOOKUP($B100,'Benchmark Data'!$B:$FF,H$1,FALSE)*H102,"")</f>
        <v/>
      </c>
      <c r="I101" s="143" t="str">
        <f>IFERROR(VLOOKUP($B101,'Benchmark Data'!$B:$FF,I$1,FALSE)/VLOOKUP($B100,'Benchmark Data'!$B:$FF,I$1,FALSE)*I102,"")</f>
        <v/>
      </c>
      <c r="J101" s="143" t="str">
        <f>IFERROR(VLOOKUP($B101,'Benchmark Data'!$B:$FF,J$1,FALSE)/VLOOKUP($B100,'Benchmark Data'!$B:$FF,J$1,FALSE)*J102,"")</f>
        <v/>
      </c>
      <c r="K101" s="156" t="str">
        <f>IFERROR(VLOOKUP($B101,'Benchmark Data'!$B:$FF,K$1,FALSE)*K102,"")</f>
        <v/>
      </c>
      <c r="L101" s="156" t="str">
        <f>IFERROR(VLOOKUP($B101,'Benchmark Data'!$B:$FF,L$1,FALSE)*L102,"")</f>
        <v/>
      </c>
      <c r="M101" s="156" t="str">
        <f>IFERROR(VLOOKUP($B101,'Benchmark Data'!$B:$FF,M$1,FALSE)*M102,"")</f>
        <v/>
      </c>
      <c r="N101" s="143" t="str">
        <f>IFERROR(VLOOKUP($B101,'Benchmark Data'!$B:$FF,N$1,FALSE)/VLOOKUP($B100,'Benchmark Data'!$B:$FF,N$1,FALSE)*N102,"")</f>
        <v/>
      </c>
      <c r="O101" s="143">
        <f>IFERROR(VLOOKUP($B101,'Benchmark Data'!$B:$FF,O$1,FALSE)/VLOOKUP($B100,'Benchmark Data'!$B:$FF,O$1,FALSE)*O102,"")</f>
        <v>1.9994521857380441</v>
      </c>
      <c r="P101" s="143">
        <f>IFERROR(VLOOKUP($B101,'Benchmark Data'!$B:$FF,P$1,FALSE)/VLOOKUP($B100,'Benchmark Data'!$B:$FF,P$1,FALSE)*P102,"")</f>
        <v>1.8318642224729988</v>
      </c>
      <c r="Q101" s="156">
        <f>IFERROR(VLOOKUP($B101,'Benchmark Data'!$B:$FF,Q$1,FALSE)*Q102,"")</f>
        <v>2.0822613856485059</v>
      </c>
      <c r="R101" s="156">
        <f>IFERROR(VLOOKUP($B101,'Benchmark Data'!$B:$FF,R$1,FALSE)*R102,"")</f>
        <v>2.0822613856485059</v>
      </c>
      <c r="S101" s="156">
        <f>IFERROR(VLOOKUP($B101,'Benchmark Data'!$B:$FF,S$1,FALSE)*S102,"")</f>
        <v>2.0822613856485059</v>
      </c>
      <c r="T101" s="156">
        <f>IFERROR(VLOOKUP($B101,'Benchmark Data'!$B:$FF,T$1,FALSE)*T102,"")</f>
        <v>2.0822613856485059</v>
      </c>
      <c r="U101" s="156">
        <f>IFERROR(VLOOKUP($B101,'Benchmark Data'!$B:$FF,U$1,FALSE)*U102,"")</f>
        <v>2.0822613856485059</v>
      </c>
      <c r="V101" s="143">
        <f>IFERROR(VLOOKUP($B101,'Benchmark Data'!$B:$FF,V$1,FALSE)/VLOOKUP($B100,'Benchmark Data'!$B:$FF,V$1,FALSE)*V102,"")</f>
        <v>2.6255471775772086</v>
      </c>
      <c r="W101" s="143">
        <f>IFERROR(VLOOKUP($B101,'Benchmark Data'!$B:$FF,W$1,FALSE)/VLOOKUP($B100,'Benchmark Data'!$B:$FF,W$1,FALSE)*W102,"")</f>
        <v>2.6255471775772086</v>
      </c>
      <c r="X101" s="143">
        <f>IFERROR(VLOOKUP($B101,'Benchmark Data'!$B:$FF,X$1,FALSE)/VLOOKUP($B100,'Benchmark Data'!$B:$FF,X$1,FALSE)*X102,"")</f>
        <v>2.6255471775772086</v>
      </c>
      <c r="Y101" s="143">
        <f>IFERROR(VLOOKUP($B101,'Benchmark Data'!$B:$FF,Y$1,FALSE)/VLOOKUP($B100,'Benchmark Data'!$B:$FF,Y$1,FALSE)*Y102,"")</f>
        <v>2.6255471775772086</v>
      </c>
      <c r="Z101" s="143">
        <f>IFERROR(VLOOKUP($B101,'Benchmark Data'!$B:$FF,Z$1,FALSE)/VLOOKUP($B100,'Benchmark Data'!$B:$FF,Z$1,FALSE)*Z102,"")</f>
        <v>2.6255471775772086</v>
      </c>
      <c r="AA101" s="143">
        <f>IFERROR(VLOOKUP($B101,'Benchmark Data'!$B:$FF,AA$1,FALSE)/VLOOKUP($B100,'Benchmark Data'!$B:$FF,AA$1,FALSE)*AA102,"")</f>
        <v>2.8667151682015803</v>
      </c>
      <c r="AB101" s="143" t="str">
        <f>IFERROR(VLOOKUP($B101,'Benchmark Data'!$B:$FF,AB$1,FALSE)/VLOOKUP($B100,'Benchmark Data'!$B:$FF,AB$1,FALSE)*AB102,"")</f>
        <v/>
      </c>
      <c r="AC101" s="143">
        <f>IFERROR(VLOOKUP($B101,'Benchmark Data'!$B:$FF,AC$1,FALSE)/VLOOKUP($B100,'Benchmark Data'!$B:$FF,AC$1,FALSE)*AC102,"")</f>
        <v>2.8667151682015803</v>
      </c>
      <c r="AD101" s="143" t="str">
        <f>IFERROR(VLOOKUP($B101,'Benchmark Data'!$B:$FF,AD$1,FALSE)/VLOOKUP($B100,'Benchmark Data'!$B:$FF,AD$1,FALSE)*AD102,"")</f>
        <v/>
      </c>
      <c r="AE101" s="143">
        <f>IFERROR(VLOOKUP($B101,'Benchmark Data'!$B:$FF,AE$1,FALSE)/VLOOKUP($B100,'Benchmark Data'!$B:$FF,AE$1,FALSE)*AE102,"")</f>
        <v>1.577945529849051</v>
      </c>
      <c r="AF101" s="143">
        <f>IFERROR(VLOOKUP($B101,'Benchmark Data'!$B:$FF,AF$1,FALSE)/VLOOKUP($B100,'Benchmark Data'!$B:$FF,AF$1,FALSE)*AF102,"")</f>
        <v>1.9969135492845647</v>
      </c>
      <c r="AG101" s="143" t="str">
        <f>IFERROR(VLOOKUP($B101,'Benchmark Data'!$B:$FF,AG$1,FALSE)/VLOOKUP($B100,'Benchmark Data'!$B:$FF,AG$1,FALSE)*AG102,"")</f>
        <v/>
      </c>
      <c r="AH101" s="143">
        <f>IFERROR(VLOOKUP($B101,'Benchmark Data'!$B:$FF,AH$1,FALSE)/VLOOKUP($B100,'Benchmark Data'!$B:$FF,AH$1,FALSE)*AH102,"")</f>
        <v>1.9969135492845647</v>
      </c>
      <c r="AI101" s="143" t="str">
        <f>IFERROR(VLOOKUP($B101,'Benchmark Data'!$B:$FF,AI$1,FALSE)/VLOOKUP($B100,'Benchmark Data'!$B:$FF,AI$1,FALSE)*AI102,"")</f>
        <v/>
      </c>
      <c r="AJ101" s="143" t="str">
        <f>IFERROR(VLOOKUP($B101,'Benchmark Data'!$B:$FF,AJ$1,FALSE)/VLOOKUP($B100,'Benchmark Data'!$B:$FF,AJ$1,FALSE)*AJ102,"")</f>
        <v/>
      </c>
      <c r="AK101" s="143" t="str">
        <f>IFERROR(VLOOKUP($B101,'Benchmark Data'!$B:$FF,AK$1,FALSE)/VLOOKUP($B100,'Benchmark Data'!$B:$FF,AK$1,FALSE)*AK102,"")</f>
        <v/>
      </c>
      <c r="AL101" s="143" t="str">
        <f>IFERROR(VLOOKUP($B101,'Benchmark Data'!$B:$FF,AL$1,FALSE)/VLOOKUP($B100,'Benchmark Data'!$B:$FF,AL$1,FALSE)*AL102,"")</f>
        <v/>
      </c>
      <c r="AM101" s="143" t="str">
        <f>IFERROR(VLOOKUP($B101,'Benchmark Data'!$B:$FF,AM$1,FALSE)/VLOOKUP($B100,'Benchmark Data'!$B:$FF,AM$1,FALSE)*AM102,"")</f>
        <v/>
      </c>
      <c r="AN101" s="143" t="str">
        <f>IFERROR(VLOOKUP($B101,'Benchmark Data'!$B:$FF,AN$1,FALSE)/VLOOKUP($B100,'Benchmark Data'!$B:$FF,AN$1,FALSE)*AN102,"")</f>
        <v/>
      </c>
      <c r="AO101" s="143" t="str">
        <f>IFERROR(VLOOKUP($B101,'Benchmark Data'!$B:$FF,AO$1,FALSE)/VLOOKUP($B100,'Benchmark Data'!$B:$FF,AO$1,FALSE)*AO102,"")</f>
        <v/>
      </c>
      <c r="AP101" s="143" t="str">
        <f>IFERROR(VLOOKUP($B101,'Benchmark Data'!$B:$FF,AP$1,FALSE)/VLOOKUP($B100,'Benchmark Data'!$B:$FF,AP$1,FALSE)*AP102,"")</f>
        <v/>
      </c>
      <c r="AQ101" s="143" t="str">
        <f>IFERROR(VLOOKUP($B101,'Benchmark Data'!$B:$FF,AQ$1,FALSE)/VLOOKUP($B100,'Benchmark Data'!$B:$FF,AQ$1,FALSE)*AQ102,"")</f>
        <v/>
      </c>
      <c r="AR101" s="143" t="str">
        <f>IFERROR(VLOOKUP($B101,'Benchmark Data'!$B:$FF,AR$1,FALSE)/VLOOKUP($B100,'Benchmark Data'!$B:$FF,AR$1,FALSE)*AR102,"")</f>
        <v/>
      </c>
      <c r="AS101" s="143" t="str">
        <f>IFERROR(VLOOKUP($B101,'Benchmark Data'!$B:$FF,AS$1,FALSE)/VLOOKUP($B100,'Benchmark Data'!$B:$FF,AS$1,FALSE)*AS102,"")</f>
        <v/>
      </c>
      <c r="AT101" s="143" t="str">
        <f>IFERROR(VLOOKUP($B101,'Benchmark Data'!$B:$FF,AT$1,FALSE)/VLOOKUP($B100,'Benchmark Data'!$B:$FF,AT$1,FALSE)*AT102,"")</f>
        <v/>
      </c>
      <c r="AU101" s="143" t="str">
        <f>IFERROR(VLOOKUP($B101,'Benchmark Data'!$B:$FF,AU$1,FALSE)/VLOOKUP($B100,'Benchmark Data'!$B:$FF,AU$1,FALSE)*AU102,"")</f>
        <v/>
      </c>
      <c r="AV101" s="143" t="str">
        <f>IFERROR(VLOOKUP($B101,'Benchmark Data'!$B:$FF,AV$1,FALSE)/VLOOKUP($B100,'Benchmark Data'!$B:$FF,AV$1,FALSE)*AV102,"")</f>
        <v/>
      </c>
      <c r="AW101" s="143" t="str">
        <f>IFERROR(VLOOKUP($B101,'Benchmark Data'!$B:$FF,AW$1,FALSE)/VLOOKUP($B100,'Benchmark Data'!$B:$FF,AW$1,FALSE)*AW102,"")</f>
        <v/>
      </c>
      <c r="AX101" s="143" t="str">
        <f>IFERROR(VLOOKUP($B101,'Benchmark Data'!$B:$FF,AX$1,FALSE)/VLOOKUP($B100,'Benchmark Data'!$B:$FF,AX$1,FALSE)*AX102,"")</f>
        <v/>
      </c>
      <c r="AY101" s="143" t="str">
        <f>IFERROR(VLOOKUP($B101,'Benchmark Data'!$B:$FF,AY$1,FALSE)/VLOOKUP($B100,'Benchmark Data'!$B:$FF,AY$1,FALSE)*AY102,"")</f>
        <v/>
      </c>
      <c r="AZ101" s="156" t="str">
        <f>IFERROR(VLOOKUP($B101,'Benchmark Data'!$B:$FF,AZ$1,FALSE)*AZ102,"")</f>
        <v/>
      </c>
      <c r="BA101" s="156" t="str">
        <f>IFERROR(VLOOKUP($B101,'Benchmark Data'!$B:$FF,BA$1,FALSE)*BA102,"")</f>
        <v/>
      </c>
      <c r="BB101" s="143" t="str">
        <f>IFERROR(VLOOKUP($B101,'Benchmark Data'!$B:$FF,BB$1,FALSE)/VLOOKUP($B100,'Benchmark Data'!$B:$FF,BB$1,FALSE)*BB102,"")</f>
        <v/>
      </c>
      <c r="BC101" s="143" t="str">
        <f>IFERROR(VLOOKUP($B101,'Benchmark Data'!$B:$FF,BC$1,FALSE)/VLOOKUP($B100,'Benchmark Data'!$B:$FF,BC$1,FALSE)*BC102,"")</f>
        <v/>
      </c>
      <c r="BD101" s="143" t="str">
        <f>IFERROR(VLOOKUP($B101,'Benchmark Data'!$B:$FF,BD$1,FALSE)/VLOOKUP($B100,'Benchmark Data'!$B:$FF,BD$1,FALSE)*BD102,"")</f>
        <v/>
      </c>
      <c r="BE101" s="143" t="str">
        <f>IFERROR(VLOOKUP($B101,'Benchmark Data'!$B:$FF,BE$1,FALSE)/VLOOKUP($B100,'Benchmark Data'!$B:$FF,BE$1,FALSE)*BE102,"")</f>
        <v/>
      </c>
      <c r="BF101" s="143" t="str">
        <f>IFERROR(VLOOKUP($B101,'Benchmark Data'!$B:$FF,BF$1,FALSE)/VLOOKUP($B100,'Benchmark Data'!$B:$FF,BF$1,FALSE)*BF102,"")</f>
        <v/>
      </c>
      <c r="BG101" s="143" t="str">
        <f>IFERROR(VLOOKUP($B101,'Benchmark Data'!$B:$FF,BG$1,FALSE)/VLOOKUP($B100,'Benchmark Data'!$B:$FF,BG$1,FALSE)*BG102,"")</f>
        <v/>
      </c>
      <c r="BH101" s="143" t="str">
        <f>IFERROR(VLOOKUP($B101,'Benchmark Data'!$B:$FF,BH$1,FALSE)/VLOOKUP($B100,'Benchmark Data'!$B:$FF,BH$1,FALSE)*BH102,"")</f>
        <v/>
      </c>
      <c r="BI101" s="143" t="str">
        <f>IFERROR(VLOOKUP($B101,'Benchmark Data'!$B:$FF,BI$1,FALSE)/VLOOKUP($B100,'Benchmark Data'!$B:$FF,BI$1,FALSE)*BI102,"")</f>
        <v/>
      </c>
      <c r="BJ101" s="143" t="str">
        <f>IFERROR(VLOOKUP($B101,'Benchmark Data'!$B:$FF,BJ$1,FALSE)/VLOOKUP($B100,'Benchmark Data'!$B:$FF,BJ$1,FALSE)*BJ102,"")</f>
        <v/>
      </c>
      <c r="BK101" s="143" t="str">
        <f>IFERROR(VLOOKUP($B101,'Benchmark Data'!$B:$FF,BK$1,FALSE)/VLOOKUP($B100,'Benchmark Data'!$B:$FF,BK$1,FALSE)*BK102,"")</f>
        <v/>
      </c>
      <c r="BL101" s="143" t="str">
        <f>IFERROR(VLOOKUP($B101,'Benchmark Data'!$B:$FF,BL$1,FALSE)/VLOOKUP($B100,'Benchmark Data'!$B:$FF,BL$1,FALSE)*BL102,"")</f>
        <v/>
      </c>
      <c r="BM101" s="143" t="str">
        <f>IFERROR(VLOOKUP($B101,'Benchmark Data'!$B:$FF,BM$1,FALSE)/VLOOKUP($B100,'Benchmark Data'!$B:$FF,BM$1,FALSE)*BM102,"")</f>
        <v/>
      </c>
      <c r="BN101" s="143" t="str">
        <f>IFERROR(VLOOKUP($B101,'Benchmark Data'!$B:$FF,BN$1,FALSE)/VLOOKUP($B100,'Benchmark Data'!$B:$FF,BN$1,FALSE)*BN102,"")</f>
        <v/>
      </c>
      <c r="BO101" s="143" t="str">
        <f>IFERROR(VLOOKUP($B101,'Benchmark Data'!$B:$FF,BO$1,FALSE)/VLOOKUP($B100,'Benchmark Data'!$B:$FF,BO$1,FALSE)*BO102,"")</f>
        <v/>
      </c>
      <c r="BP101" s="143" t="str">
        <f>IFERROR(VLOOKUP($B101,'Benchmark Data'!$B:$FF,BP$1,FALSE)/VLOOKUP($B100,'Benchmark Data'!$B:$FF,BP$1,FALSE)*BP102,"")</f>
        <v/>
      </c>
      <c r="BQ101" s="143" t="str">
        <f>IFERROR(VLOOKUP($B101,'Benchmark Data'!$B:$FF,BQ$1,FALSE)/VLOOKUP($B100,'Benchmark Data'!$B:$FF,BQ$1,FALSE)*BQ102,"")</f>
        <v/>
      </c>
      <c r="BR101" s="143" t="str">
        <f>IFERROR(VLOOKUP($B101,'Benchmark Data'!$B:$FF,BR$1,FALSE)/VLOOKUP($B100,'Benchmark Data'!$B:$FF,BR$1,FALSE)*BR102,"")</f>
        <v/>
      </c>
      <c r="BS101" s="143" t="str">
        <f>IFERROR(VLOOKUP($B101,'Benchmark Data'!$B:$FF,BS$1,FALSE)/VLOOKUP($B100,'Benchmark Data'!$B:$FF,BS$1,FALSE)*BS102,"")</f>
        <v/>
      </c>
      <c r="BT101" s="143" t="str">
        <f>IFERROR(VLOOKUP($B101,'Benchmark Data'!$B:$FF,BT$1,FALSE)/VLOOKUP($B100,'Benchmark Data'!$B:$FF,BT$1,FALSE)*BT102,"")</f>
        <v/>
      </c>
      <c r="BU101" s="143" t="str">
        <f>IFERROR(VLOOKUP($B101,'Benchmark Data'!$B:$FF,BU$1,FALSE)/VLOOKUP($B100,'Benchmark Data'!$B:$FF,BU$1,FALSE)*BU102,"")</f>
        <v/>
      </c>
      <c r="BV101" s="143" t="str">
        <f>IFERROR(VLOOKUP($B101,'Benchmark Data'!$B:$FF,BV$1,FALSE)/VLOOKUP($B100,'Benchmark Data'!$B:$FF,BV$1,FALSE)*BV102,"")</f>
        <v/>
      </c>
      <c r="BW101" s="143" t="str">
        <f>IFERROR(VLOOKUP($B101,'Benchmark Data'!$B:$FF,BW$1,FALSE)/VLOOKUP($B100,'Benchmark Data'!$B:$FF,BW$1,FALSE)*BW102,"")</f>
        <v/>
      </c>
      <c r="BX101" s="143" t="str">
        <f>IFERROR(VLOOKUP($B101,'Benchmark Data'!$B:$FF,BX$1,FALSE)/VLOOKUP($B100,'Benchmark Data'!$B:$FF,BX$1,FALSE)*BX102,"")</f>
        <v/>
      </c>
      <c r="BY101" s="143" t="str">
        <f>IFERROR(VLOOKUP($B101,'Benchmark Data'!$B:$FF,BY$1,FALSE)/VLOOKUP($B100,'Benchmark Data'!$B:$FF,BY$1,FALSE)*BY102,"")</f>
        <v/>
      </c>
      <c r="BZ101" s="143" t="str">
        <f>IFERROR(VLOOKUP($B101,'Benchmark Data'!$B:$FF,BZ$1,FALSE)/VLOOKUP($B100,'Benchmark Data'!$B:$FF,BZ$1,FALSE)*BZ102,"")</f>
        <v/>
      </c>
      <c r="CA101" s="143" t="str">
        <f>IFERROR(VLOOKUP($B101,'Benchmark Data'!$B:$FF,CA$1,FALSE)/VLOOKUP($B100,'Benchmark Data'!$B:$FF,CA$1,FALSE)*CA102,"")</f>
        <v/>
      </c>
      <c r="CB101" s="143" t="str">
        <f>IFERROR(VLOOKUP($B101,'Benchmark Data'!$B:$FF,CB$1,FALSE)/VLOOKUP($B100,'Benchmark Data'!$B:$FF,CB$1,FALSE)*CB102,"")</f>
        <v/>
      </c>
      <c r="CC101" s="143" t="str">
        <f>IFERROR(VLOOKUP($B101,'Benchmark Data'!$B:$FF,CC$1,FALSE)/VLOOKUP($B100,'Benchmark Data'!$B:$FF,CC$1,FALSE)*CC102,"")</f>
        <v/>
      </c>
      <c r="CD101" s="143" t="str">
        <f>IFERROR(VLOOKUP($B101,'Benchmark Data'!$B:$FF,CD$1,FALSE)/VLOOKUP($B100,'Benchmark Data'!$B:$FF,CD$1,FALSE)*CD102,"")</f>
        <v/>
      </c>
      <c r="CE101" s="143" t="str">
        <f>IFERROR(VLOOKUP($B101,'Benchmark Data'!$B:$FF,CE$1,FALSE)/VLOOKUP($B100,'Benchmark Data'!$B:$FF,CE$1,FALSE)*CE102,"")</f>
        <v/>
      </c>
      <c r="CF101" s="143" t="str">
        <f>IFERROR(VLOOKUP($B101,'Benchmark Data'!$B:$FF,CF$1,FALSE)/VLOOKUP($B100,'Benchmark Data'!$B:$FF,CF$1,FALSE)*CF102,"")</f>
        <v/>
      </c>
      <c r="CG101" s="143" t="str">
        <f>IFERROR(VLOOKUP($B101,'Benchmark Data'!$B:$FF,CG$1,FALSE)/VLOOKUP($B100,'Benchmark Data'!$B:$FF,CG$1,FALSE)*CG102,"")</f>
        <v/>
      </c>
      <c r="CH101" s="156" t="str">
        <f>IFERROR(VLOOKUP($B101,'Benchmark Data'!$B:$FF,CH$1,FALSE)*CH102,"")</f>
        <v/>
      </c>
      <c r="CI101" s="143" t="str">
        <f>IFERROR(VLOOKUP($B101,'Benchmark Data'!$B:$FF,CI$1,FALSE)/VLOOKUP($B100,'Benchmark Data'!$B:$FF,CI$1,FALSE)*CI102,"")</f>
        <v/>
      </c>
      <c r="CJ101" s="143" t="str">
        <f>IFERROR(VLOOKUP($B101,'Benchmark Data'!$B:$FF,CJ$1,FALSE)/VLOOKUP($B100,'Benchmark Data'!$B:$FF,CJ$1,FALSE)*CJ102,"")</f>
        <v/>
      </c>
      <c r="CK101" s="143" t="str">
        <f>IFERROR(VLOOKUP($B101,'Benchmark Data'!$B:$FF,CK$1,FALSE)/VLOOKUP($B100,'Benchmark Data'!$B:$FF,CK$1,FALSE)*CK102,"")</f>
        <v/>
      </c>
      <c r="CL101" s="143" t="str">
        <f>IFERROR(VLOOKUP($B101,'Benchmark Data'!$B:$AAA,CL$1,FALSE)/VLOOKUP($B100,'Benchmark Data'!$B:$AAA,CL$1,FALSE)*CL102,"")</f>
        <v/>
      </c>
      <c r="CM101" s="143" t="str">
        <f>IFERROR(VLOOKUP($B101,'Benchmark Data'!$B:$AAA,CM$1,FALSE)/VLOOKUP($B100,'Benchmark Data'!$B:$AAA,CM$1,FALSE)*CM102,"")</f>
        <v/>
      </c>
      <c r="CN101" s="143" t="str">
        <f>IFERROR(VLOOKUP($B101,'Benchmark Data'!$B:$AAA,CN$1,FALSE)/VLOOKUP($B100,'Benchmark Data'!$B:$AAA,CN$1,FALSE)*CN102,"")</f>
        <v/>
      </c>
      <c r="CO101" s="143" t="str">
        <f>IFERROR(VLOOKUP($B101,'Benchmark Data'!$B:$AAA,CO$1,FALSE)/VLOOKUP($B100,'Benchmark Data'!$B:$AAA,CO$1,FALSE)*CO102,"")</f>
        <v/>
      </c>
      <c r="CP101" s="143" t="str">
        <f>IFERROR(VLOOKUP($B101,'Benchmark Data'!$B:$AAA,CP$1,FALSE)/VLOOKUP($B100,'Benchmark Data'!$B:$AAA,CP$1,FALSE)*CP102,"")</f>
        <v/>
      </c>
      <c r="CQ101" s="143" t="str">
        <f>IFERROR(VLOOKUP($B101,'Benchmark Data'!$B:$AAA,CQ$1,FALSE)/VLOOKUP($B100,'Benchmark Data'!$B:$AAA,CQ$1,FALSE)*CQ102,"")</f>
        <v/>
      </c>
      <c r="CR101" s="143" t="str">
        <f>IFERROR(VLOOKUP($B101,'Benchmark Data'!$B:$AAA,CR$1,FALSE)/VLOOKUP($B100,'Benchmark Data'!$B:$AAA,CR$1,FALSE)*CR102,"")</f>
        <v/>
      </c>
      <c r="CS101" s="143" t="str">
        <f>IFERROR(VLOOKUP($B101,'Benchmark Data'!$B:$AAA,CS$1,FALSE)/VLOOKUP($B100,'Benchmark Data'!$B:$AAA,CS$1,FALSE)*CS102,"")</f>
        <v/>
      </c>
      <c r="CT101" s="143" t="str">
        <f>IFERROR(VLOOKUP($B101,'Benchmark Data'!$B:$AAA,CT$1,FALSE)/VLOOKUP($B100,'Benchmark Data'!$B:$AAA,CT$1,FALSE)*CT102,"")</f>
        <v/>
      </c>
      <c r="CU101" s="143" t="str">
        <f>IFERROR(VLOOKUP($B101,'Benchmark Data'!$B:$AAA,CU$1,FALSE)/VLOOKUP($B100,'Benchmark Data'!$B:$AAA,CU$1,FALSE)*CU102,"")</f>
        <v/>
      </c>
      <c r="CV101" s="143" t="str">
        <f>IFERROR(VLOOKUP($B101,'Benchmark Data'!$B:$AAA,CV$1,FALSE)/VLOOKUP($B100,'Benchmark Data'!$B:$AAA,CV$1,FALSE)*CV102,"")</f>
        <v/>
      </c>
      <c r="CW101" s="143" t="str">
        <f>IFERROR(VLOOKUP($B101,'Benchmark Data'!$B:$AAA,CW$1,FALSE)/VLOOKUP($B100,'Benchmark Data'!$B:$AAA,CW$1,FALSE)*CW102,"")</f>
        <v/>
      </c>
      <c r="CX101" s="143" t="str">
        <f>IFERROR(VLOOKUP($B101,'Benchmark Data'!$B:$AAA,CX$1,FALSE)/VLOOKUP($B100,'Benchmark Data'!$B:$AAA,CX$1,FALSE)*CX102,"")</f>
        <v/>
      </c>
      <c r="CY101" s="143" t="str">
        <f>IFERROR(VLOOKUP($B101,'Benchmark Data'!$B:$AAA,CY$1,FALSE)/VLOOKUP($B100,'Benchmark Data'!$B:$AAA,CY$1,FALSE)*CY102,"")</f>
        <v/>
      </c>
      <c r="CZ101" s="143" t="str">
        <f>IFERROR(VLOOKUP($B101,'Benchmark Data'!$B:$AAA,CZ$1,FALSE)/VLOOKUP($B100,'Benchmark Data'!$B:$AAA,CZ$1,FALSE)*CZ102,"")</f>
        <v/>
      </c>
      <c r="DA101" s="143" t="str">
        <f>IFERROR(VLOOKUP($B101,'Benchmark Data'!$B:$AAA,DA$1,FALSE)/VLOOKUP($B100,'Benchmark Data'!$B:$AAA,DA$1,FALSE)*DA102,"")</f>
        <v/>
      </c>
      <c r="DB101" s="143" t="str">
        <f>IFERROR(VLOOKUP($B101,'Benchmark Data'!$B:$AAA,DB$1,FALSE)/VLOOKUP($B100,'Benchmark Data'!$B:$AAA,DB$1,FALSE)*DB102,"")</f>
        <v/>
      </c>
      <c r="DC101" s="143" t="str">
        <f>IFERROR(VLOOKUP($B101,'Benchmark Data'!$B:$AAA,DC$1,FALSE)/VLOOKUP($B100,'Benchmark Data'!$B:$AAA,DC$1,FALSE)*DC102,"")</f>
        <v/>
      </c>
      <c r="DD101" s="143" t="str">
        <f>IFERROR(VLOOKUP($B101,'Benchmark Data'!$B:$AAA,DD$1,FALSE)/VLOOKUP($B100,'Benchmark Data'!$B:$AAA,DD$1,FALSE)*DD102,"")</f>
        <v/>
      </c>
      <c r="DE101" s="143" t="str">
        <f>IFERROR(VLOOKUP($B101,'Benchmark Data'!$B:$AAA,DE$1,FALSE)/VLOOKUP($B100,'Benchmark Data'!$B:$AAA,DE$1,FALSE)*DE102,"")</f>
        <v/>
      </c>
      <c r="DF101" s="143" t="str">
        <f>IFERROR(VLOOKUP($B101,'Benchmark Data'!$B:$AAA,DF$1,FALSE)/VLOOKUP($B100,'Benchmark Data'!$B:$AAA,DF$1,FALSE)*DF102,"")</f>
        <v/>
      </c>
      <c r="DG101" s="143" t="str">
        <f>IFERROR(VLOOKUP($B101,'Benchmark Data'!$B:$AAA,DG$1,FALSE)/VLOOKUP($B100,'Benchmark Data'!$B:$AAA,DG$1,FALSE)*DG102,"")</f>
        <v/>
      </c>
      <c r="DH101" s="143" t="str">
        <f>IFERROR(VLOOKUP($B101,'Benchmark Data'!$B:$AAA,DH$1,FALSE)/VLOOKUP($B100,'Benchmark Data'!$B:$AAA,DH$1,FALSE)*DH102,"")</f>
        <v/>
      </c>
      <c r="DI101" s="143" t="str">
        <f>IFERROR(VLOOKUP($B101,'Benchmark Data'!$B:$AAA,DI$1,FALSE)/VLOOKUP($B100,'Benchmark Data'!$B:$AAA,DI$1,FALSE)*DI102,"")</f>
        <v/>
      </c>
    </row>
    <row r="102" spans="1:113">
      <c r="A102" s="94">
        <f t="shared" si="35"/>
        <v>99</v>
      </c>
      <c r="B102" s="168">
        <f t="shared" si="36"/>
        <v>43069</v>
      </c>
      <c r="C102" s="143">
        <f>IFERROR(VLOOKUP($B102,'Benchmark Data'!$B:$FF,C$1,FALSE)/VLOOKUP($B101,'Benchmark Data'!$B:$FF,C$1,FALSE)*C103,"")</f>
        <v>5.0131811138848201</v>
      </c>
      <c r="D102" s="143" t="str">
        <f>IFERROR(VLOOKUP($B102,'Benchmark Data'!$B:$FF,D$1,FALSE)/VLOOKUP($B101,'Benchmark Data'!$B:$FF,D$1,FALSE)*D103,"")</f>
        <v/>
      </c>
      <c r="E102" s="143">
        <f>IFERROR(VLOOKUP($B102,'Benchmark Data'!$B:$FF,E$1,FALSE)/VLOOKUP($B101,'Benchmark Data'!$B:$FF,E$1,FALSE)*E103,"")</f>
        <v>5.0131811138848201</v>
      </c>
      <c r="F102" s="143" t="str">
        <f>IFERROR(VLOOKUP($B102,'Benchmark Data'!$B:$FF,F$1,FALSE)/VLOOKUP($B101,'Benchmark Data'!$B:$FF,F$1,FALSE)*F103,"")</f>
        <v/>
      </c>
      <c r="G102" s="143" t="str">
        <f>IFERROR(VLOOKUP($B102,'Benchmark Data'!$B:$FF,G$1,FALSE)/VLOOKUP($B101,'Benchmark Data'!$B:$FF,G$1,FALSE)*G103,"")</f>
        <v/>
      </c>
      <c r="H102" s="143" t="str">
        <f>IFERROR(VLOOKUP($B102,'Benchmark Data'!$B:$FF,H$1,FALSE)/VLOOKUP($B101,'Benchmark Data'!$B:$FF,H$1,FALSE)*H103,"")</f>
        <v/>
      </c>
      <c r="I102" s="143" t="str">
        <f>IFERROR(VLOOKUP($B102,'Benchmark Data'!$B:$FF,I$1,FALSE)/VLOOKUP($B101,'Benchmark Data'!$B:$FF,I$1,FALSE)*I103,"")</f>
        <v/>
      </c>
      <c r="J102" s="143" t="str">
        <f>IFERROR(VLOOKUP($B102,'Benchmark Data'!$B:$FF,J$1,FALSE)/VLOOKUP($B101,'Benchmark Data'!$B:$FF,J$1,FALSE)*J103,"")</f>
        <v/>
      </c>
      <c r="K102" s="156" t="str">
        <f>IFERROR(VLOOKUP($B102,'Benchmark Data'!$B:$FF,K$1,FALSE)*K103,"")</f>
        <v/>
      </c>
      <c r="L102" s="156" t="str">
        <f>IFERROR(VLOOKUP($B102,'Benchmark Data'!$B:$FF,L$1,FALSE)*L103,"")</f>
        <v/>
      </c>
      <c r="M102" s="156" t="str">
        <f>IFERROR(VLOOKUP($B102,'Benchmark Data'!$B:$FF,M$1,FALSE)*M103,"")</f>
        <v/>
      </c>
      <c r="N102" s="143" t="str">
        <f>IFERROR(VLOOKUP($B102,'Benchmark Data'!$B:$FF,N$1,FALSE)/VLOOKUP($B101,'Benchmark Data'!$B:$FF,N$1,FALSE)*N103,"")</f>
        <v/>
      </c>
      <c r="O102" s="143">
        <f>IFERROR(VLOOKUP($B102,'Benchmark Data'!$B:$FF,O$1,FALSE)/VLOOKUP($B101,'Benchmark Data'!$B:$FF,O$1,FALSE)*O103,"")</f>
        <v>1.9167384765077415</v>
      </c>
      <c r="P102" s="143">
        <f>IFERROR(VLOOKUP($B102,'Benchmark Data'!$B:$FF,P$1,FALSE)/VLOOKUP($B101,'Benchmark Data'!$B:$FF,P$1,FALSE)*P103,"")</f>
        <v>1.8146569812114757</v>
      </c>
      <c r="Q102" s="156">
        <f>IFERROR(VLOOKUP($B102,'Benchmark Data'!$B:$FF,Q$1,FALSE)*Q103,"")</f>
        <v>2.0153939669558665</v>
      </c>
      <c r="R102" s="156">
        <f>IFERROR(VLOOKUP($B102,'Benchmark Data'!$B:$FF,R$1,FALSE)*R103,"")</f>
        <v>2.0153939669558665</v>
      </c>
      <c r="S102" s="156">
        <f>IFERROR(VLOOKUP($B102,'Benchmark Data'!$B:$FF,S$1,FALSE)*S103,"")</f>
        <v>2.0153939669558665</v>
      </c>
      <c r="T102" s="156">
        <f>IFERROR(VLOOKUP($B102,'Benchmark Data'!$B:$FF,T$1,FALSE)*T103,"")</f>
        <v>2.0153939669558665</v>
      </c>
      <c r="U102" s="156">
        <f>IFERROR(VLOOKUP($B102,'Benchmark Data'!$B:$FF,U$1,FALSE)*U103,"")</f>
        <v>2.0153939669558665</v>
      </c>
      <c r="V102" s="143">
        <f>IFERROR(VLOOKUP($B102,'Benchmark Data'!$B:$FF,V$1,FALSE)/VLOOKUP($B101,'Benchmark Data'!$B:$FF,V$1,FALSE)*V103,"")</f>
        <v>2.5557358388400488</v>
      </c>
      <c r="W102" s="143">
        <f>IFERROR(VLOOKUP($B102,'Benchmark Data'!$B:$FF,W$1,FALSE)/VLOOKUP($B101,'Benchmark Data'!$B:$FF,W$1,FALSE)*W103,"")</f>
        <v>2.5557358388400488</v>
      </c>
      <c r="X102" s="143">
        <f>IFERROR(VLOOKUP($B102,'Benchmark Data'!$B:$FF,X$1,FALSE)/VLOOKUP($B101,'Benchmark Data'!$B:$FF,X$1,FALSE)*X103,"")</f>
        <v>2.5557358388400488</v>
      </c>
      <c r="Y102" s="143">
        <f>IFERROR(VLOOKUP($B102,'Benchmark Data'!$B:$FF,Y$1,FALSE)/VLOOKUP($B101,'Benchmark Data'!$B:$FF,Y$1,FALSE)*Y103,"")</f>
        <v>2.5557358388400488</v>
      </c>
      <c r="Z102" s="143">
        <f>IFERROR(VLOOKUP($B102,'Benchmark Data'!$B:$FF,Z$1,FALSE)/VLOOKUP($B101,'Benchmark Data'!$B:$FF,Z$1,FALSE)*Z103,"")</f>
        <v>2.5557358388400488</v>
      </c>
      <c r="AA102" s="143">
        <f>IFERROR(VLOOKUP($B102,'Benchmark Data'!$B:$FF,AA$1,FALSE)/VLOOKUP($B101,'Benchmark Data'!$B:$FF,AA$1,FALSE)*AA103,"")</f>
        <v>2.815506522734371</v>
      </c>
      <c r="AB102" s="143" t="str">
        <f>IFERROR(VLOOKUP($B102,'Benchmark Data'!$B:$FF,AB$1,FALSE)/VLOOKUP($B101,'Benchmark Data'!$B:$FF,AB$1,FALSE)*AB103,"")</f>
        <v/>
      </c>
      <c r="AC102" s="143">
        <f>IFERROR(VLOOKUP($B102,'Benchmark Data'!$B:$FF,AC$1,FALSE)/VLOOKUP($B101,'Benchmark Data'!$B:$FF,AC$1,FALSE)*AC103,"")</f>
        <v>2.815506522734371</v>
      </c>
      <c r="AD102" s="143" t="str">
        <f>IFERROR(VLOOKUP($B102,'Benchmark Data'!$B:$FF,AD$1,FALSE)/VLOOKUP($B101,'Benchmark Data'!$B:$FF,AD$1,FALSE)*AD103,"")</f>
        <v/>
      </c>
      <c r="AE102" s="143">
        <f>IFERROR(VLOOKUP($B102,'Benchmark Data'!$B:$FF,AE$1,FALSE)/VLOOKUP($B101,'Benchmark Data'!$B:$FF,AE$1,FALSE)*AE103,"")</f>
        <v>1.5657059495230128</v>
      </c>
      <c r="AF102" s="143">
        <f>IFERROR(VLOOKUP($B102,'Benchmark Data'!$B:$FF,AF$1,FALSE)/VLOOKUP($B101,'Benchmark Data'!$B:$FF,AF$1,FALSE)*AF103,"")</f>
        <v>2.0231081689969059</v>
      </c>
      <c r="AG102" s="143" t="str">
        <f>IFERROR(VLOOKUP($B102,'Benchmark Data'!$B:$FF,AG$1,FALSE)/VLOOKUP($B101,'Benchmark Data'!$B:$FF,AG$1,FALSE)*AG103,"")</f>
        <v/>
      </c>
      <c r="AH102" s="143">
        <f>IFERROR(VLOOKUP($B102,'Benchmark Data'!$B:$FF,AH$1,FALSE)/VLOOKUP($B101,'Benchmark Data'!$B:$FF,AH$1,FALSE)*AH103,"")</f>
        <v>2.0231081689969059</v>
      </c>
      <c r="AI102" s="143" t="str">
        <f>IFERROR(VLOOKUP($B102,'Benchmark Data'!$B:$FF,AI$1,FALSE)/VLOOKUP($B101,'Benchmark Data'!$B:$FF,AI$1,FALSE)*AI103,"")</f>
        <v/>
      </c>
      <c r="AJ102" s="143" t="str">
        <f>IFERROR(VLOOKUP($B102,'Benchmark Data'!$B:$FF,AJ$1,FALSE)/VLOOKUP($B101,'Benchmark Data'!$B:$FF,AJ$1,FALSE)*AJ103,"")</f>
        <v/>
      </c>
      <c r="AK102" s="143" t="str">
        <f>IFERROR(VLOOKUP($B102,'Benchmark Data'!$B:$FF,AK$1,FALSE)/VLOOKUP($B101,'Benchmark Data'!$B:$FF,AK$1,FALSE)*AK103,"")</f>
        <v/>
      </c>
      <c r="AL102" s="143" t="str">
        <f>IFERROR(VLOOKUP($B102,'Benchmark Data'!$B:$FF,AL$1,FALSE)/VLOOKUP($B101,'Benchmark Data'!$B:$FF,AL$1,FALSE)*AL103,"")</f>
        <v/>
      </c>
      <c r="AM102" s="143" t="str">
        <f>IFERROR(VLOOKUP($B102,'Benchmark Data'!$B:$FF,AM$1,FALSE)/VLOOKUP($B101,'Benchmark Data'!$B:$FF,AM$1,FALSE)*AM103,"")</f>
        <v/>
      </c>
      <c r="AN102" s="143" t="str">
        <f>IFERROR(VLOOKUP($B102,'Benchmark Data'!$B:$FF,AN$1,FALSE)/VLOOKUP($B101,'Benchmark Data'!$B:$FF,AN$1,FALSE)*AN103,"")</f>
        <v/>
      </c>
      <c r="AO102" s="143" t="str">
        <f>IFERROR(VLOOKUP($B102,'Benchmark Data'!$B:$FF,AO$1,FALSE)/VLOOKUP($B101,'Benchmark Data'!$B:$FF,AO$1,FALSE)*AO103,"")</f>
        <v/>
      </c>
      <c r="AP102" s="143" t="str">
        <f>IFERROR(VLOOKUP($B102,'Benchmark Data'!$B:$FF,AP$1,FALSE)/VLOOKUP($B101,'Benchmark Data'!$B:$FF,AP$1,FALSE)*AP103,"")</f>
        <v/>
      </c>
      <c r="AQ102" s="143" t="str">
        <f>IFERROR(VLOOKUP($B102,'Benchmark Data'!$B:$FF,AQ$1,FALSE)/VLOOKUP($B101,'Benchmark Data'!$B:$FF,AQ$1,FALSE)*AQ103,"")</f>
        <v/>
      </c>
      <c r="AR102" s="143" t="str">
        <f>IFERROR(VLOOKUP($B102,'Benchmark Data'!$B:$FF,AR$1,FALSE)/VLOOKUP($B101,'Benchmark Data'!$B:$FF,AR$1,FALSE)*AR103,"")</f>
        <v/>
      </c>
      <c r="AS102" s="143" t="str">
        <f>IFERROR(VLOOKUP($B102,'Benchmark Data'!$B:$FF,AS$1,FALSE)/VLOOKUP($B101,'Benchmark Data'!$B:$FF,AS$1,FALSE)*AS103,"")</f>
        <v/>
      </c>
      <c r="AT102" s="143" t="str">
        <f>IFERROR(VLOOKUP($B102,'Benchmark Data'!$B:$FF,AT$1,FALSE)/VLOOKUP($B101,'Benchmark Data'!$B:$FF,AT$1,FALSE)*AT103,"")</f>
        <v/>
      </c>
      <c r="AU102" s="143" t="str">
        <f>IFERROR(VLOOKUP($B102,'Benchmark Data'!$B:$FF,AU$1,FALSE)/VLOOKUP($B101,'Benchmark Data'!$B:$FF,AU$1,FALSE)*AU103,"")</f>
        <v/>
      </c>
      <c r="AV102" s="143" t="str">
        <f>IFERROR(VLOOKUP($B102,'Benchmark Data'!$B:$FF,AV$1,FALSE)/VLOOKUP($B101,'Benchmark Data'!$B:$FF,AV$1,FALSE)*AV103,"")</f>
        <v/>
      </c>
      <c r="AW102" s="143" t="str">
        <f>IFERROR(VLOOKUP($B102,'Benchmark Data'!$B:$FF,AW$1,FALSE)/VLOOKUP($B101,'Benchmark Data'!$B:$FF,AW$1,FALSE)*AW103,"")</f>
        <v/>
      </c>
      <c r="AX102" s="143" t="str">
        <f>IFERROR(VLOOKUP($B102,'Benchmark Data'!$B:$FF,AX$1,FALSE)/VLOOKUP($B101,'Benchmark Data'!$B:$FF,AX$1,FALSE)*AX103,"")</f>
        <v/>
      </c>
      <c r="AY102" s="143" t="str">
        <f>IFERROR(VLOOKUP($B102,'Benchmark Data'!$B:$FF,AY$1,FALSE)/VLOOKUP($B101,'Benchmark Data'!$B:$FF,AY$1,FALSE)*AY103,"")</f>
        <v/>
      </c>
      <c r="AZ102" s="156" t="str">
        <f>IFERROR(VLOOKUP($B102,'Benchmark Data'!$B:$FF,AZ$1,FALSE)*AZ103,"")</f>
        <v/>
      </c>
      <c r="BA102" s="156" t="str">
        <f>IFERROR(VLOOKUP($B102,'Benchmark Data'!$B:$FF,BA$1,FALSE)*BA103,"")</f>
        <v/>
      </c>
      <c r="BB102" s="143" t="str">
        <f>IFERROR(VLOOKUP($B102,'Benchmark Data'!$B:$FF,BB$1,FALSE)/VLOOKUP($B101,'Benchmark Data'!$B:$FF,BB$1,FALSE)*BB103,"")</f>
        <v/>
      </c>
      <c r="BC102" s="143" t="str">
        <f>IFERROR(VLOOKUP($B102,'Benchmark Data'!$B:$FF,BC$1,FALSE)/VLOOKUP($B101,'Benchmark Data'!$B:$FF,BC$1,FALSE)*BC103,"")</f>
        <v/>
      </c>
      <c r="BD102" s="143" t="str">
        <f>IFERROR(VLOOKUP($B102,'Benchmark Data'!$B:$FF,BD$1,FALSE)/VLOOKUP($B101,'Benchmark Data'!$B:$FF,BD$1,FALSE)*BD103,"")</f>
        <v/>
      </c>
      <c r="BE102" s="143" t="str">
        <f>IFERROR(VLOOKUP($B102,'Benchmark Data'!$B:$FF,BE$1,FALSE)/VLOOKUP($B101,'Benchmark Data'!$B:$FF,BE$1,FALSE)*BE103,"")</f>
        <v/>
      </c>
      <c r="BF102" s="143" t="str">
        <f>IFERROR(VLOOKUP($B102,'Benchmark Data'!$B:$FF,BF$1,FALSE)/VLOOKUP($B101,'Benchmark Data'!$B:$FF,BF$1,FALSE)*BF103,"")</f>
        <v/>
      </c>
      <c r="BG102" s="143" t="str">
        <f>IFERROR(VLOOKUP($B102,'Benchmark Data'!$B:$FF,BG$1,FALSE)/VLOOKUP($B101,'Benchmark Data'!$B:$FF,BG$1,FALSE)*BG103,"")</f>
        <v/>
      </c>
      <c r="BH102" s="143" t="str">
        <f>IFERROR(VLOOKUP($B102,'Benchmark Data'!$B:$FF,BH$1,FALSE)/VLOOKUP($B101,'Benchmark Data'!$B:$FF,BH$1,FALSE)*BH103,"")</f>
        <v/>
      </c>
      <c r="BI102" s="143" t="str">
        <f>IFERROR(VLOOKUP($B102,'Benchmark Data'!$B:$FF,BI$1,FALSE)/VLOOKUP($B101,'Benchmark Data'!$B:$FF,BI$1,FALSE)*BI103,"")</f>
        <v/>
      </c>
      <c r="BJ102" s="143" t="str">
        <f>IFERROR(VLOOKUP($B102,'Benchmark Data'!$B:$FF,BJ$1,FALSE)/VLOOKUP($B101,'Benchmark Data'!$B:$FF,BJ$1,FALSE)*BJ103,"")</f>
        <v/>
      </c>
      <c r="BK102" s="143" t="str">
        <f>IFERROR(VLOOKUP($B102,'Benchmark Data'!$B:$FF,BK$1,FALSE)/VLOOKUP($B101,'Benchmark Data'!$B:$FF,BK$1,FALSE)*BK103,"")</f>
        <v/>
      </c>
      <c r="BL102" s="143" t="str">
        <f>IFERROR(VLOOKUP($B102,'Benchmark Data'!$B:$FF,BL$1,FALSE)/VLOOKUP($B101,'Benchmark Data'!$B:$FF,BL$1,FALSE)*BL103,"")</f>
        <v/>
      </c>
      <c r="BM102" s="143" t="str">
        <f>IFERROR(VLOOKUP($B102,'Benchmark Data'!$B:$FF,BM$1,FALSE)/VLOOKUP($B101,'Benchmark Data'!$B:$FF,BM$1,FALSE)*BM103,"")</f>
        <v/>
      </c>
      <c r="BN102" s="143" t="str">
        <f>IFERROR(VLOOKUP($B102,'Benchmark Data'!$B:$FF,BN$1,FALSE)/VLOOKUP($B101,'Benchmark Data'!$B:$FF,BN$1,FALSE)*BN103,"")</f>
        <v/>
      </c>
      <c r="BO102" s="143" t="str">
        <f>IFERROR(VLOOKUP($B102,'Benchmark Data'!$B:$FF,BO$1,FALSE)/VLOOKUP($B101,'Benchmark Data'!$B:$FF,BO$1,FALSE)*BO103,"")</f>
        <v/>
      </c>
      <c r="BP102" s="143" t="str">
        <f>IFERROR(VLOOKUP($B102,'Benchmark Data'!$B:$FF,BP$1,FALSE)/VLOOKUP($B101,'Benchmark Data'!$B:$FF,BP$1,FALSE)*BP103,"")</f>
        <v/>
      </c>
      <c r="BQ102" s="143" t="str">
        <f>IFERROR(VLOOKUP($B102,'Benchmark Data'!$B:$FF,BQ$1,FALSE)/VLOOKUP($B101,'Benchmark Data'!$B:$FF,BQ$1,FALSE)*BQ103,"")</f>
        <v/>
      </c>
      <c r="BR102" s="143" t="str">
        <f>IFERROR(VLOOKUP($B102,'Benchmark Data'!$B:$FF,BR$1,FALSE)/VLOOKUP($B101,'Benchmark Data'!$B:$FF,BR$1,FALSE)*BR103,"")</f>
        <v/>
      </c>
      <c r="BS102" s="143" t="str">
        <f>IFERROR(VLOOKUP($B102,'Benchmark Data'!$B:$FF,BS$1,FALSE)/VLOOKUP($B101,'Benchmark Data'!$B:$FF,BS$1,FALSE)*BS103,"")</f>
        <v/>
      </c>
      <c r="BT102" s="143" t="str">
        <f>IFERROR(VLOOKUP($B102,'Benchmark Data'!$B:$FF,BT$1,FALSE)/VLOOKUP($B101,'Benchmark Data'!$B:$FF,BT$1,FALSE)*BT103,"")</f>
        <v/>
      </c>
      <c r="BU102" s="143" t="str">
        <f>IFERROR(VLOOKUP($B102,'Benchmark Data'!$B:$FF,BU$1,FALSE)/VLOOKUP($B101,'Benchmark Data'!$B:$FF,BU$1,FALSE)*BU103,"")</f>
        <v/>
      </c>
      <c r="BV102" s="143" t="str">
        <f>IFERROR(VLOOKUP($B102,'Benchmark Data'!$B:$FF,BV$1,FALSE)/VLOOKUP($B101,'Benchmark Data'!$B:$FF,BV$1,FALSE)*BV103,"")</f>
        <v/>
      </c>
      <c r="BW102" s="143" t="str">
        <f>IFERROR(VLOOKUP($B102,'Benchmark Data'!$B:$FF,BW$1,FALSE)/VLOOKUP($B101,'Benchmark Data'!$B:$FF,BW$1,FALSE)*BW103,"")</f>
        <v/>
      </c>
      <c r="BX102" s="143" t="str">
        <f>IFERROR(VLOOKUP($B102,'Benchmark Data'!$B:$FF,BX$1,FALSE)/VLOOKUP($B101,'Benchmark Data'!$B:$FF,BX$1,FALSE)*BX103,"")</f>
        <v/>
      </c>
      <c r="BY102" s="143" t="str">
        <f>IFERROR(VLOOKUP($B102,'Benchmark Data'!$B:$FF,BY$1,FALSE)/VLOOKUP($B101,'Benchmark Data'!$B:$FF,BY$1,FALSE)*BY103,"")</f>
        <v/>
      </c>
      <c r="BZ102" s="143" t="str">
        <f>IFERROR(VLOOKUP($B102,'Benchmark Data'!$B:$FF,BZ$1,FALSE)/VLOOKUP($B101,'Benchmark Data'!$B:$FF,BZ$1,FALSE)*BZ103,"")</f>
        <v/>
      </c>
      <c r="CA102" s="143" t="str">
        <f>IFERROR(VLOOKUP($B102,'Benchmark Data'!$B:$FF,CA$1,FALSE)/VLOOKUP($B101,'Benchmark Data'!$B:$FF,CA$1,FALSE)*CA103,"")</f>
        <v/>
      </c>
      <c r="CB102" s="143" t="str">
        <f>IFERROR(VLOOKUP($B102,'Benchmark Data'!$B:$FF,CB$1,FALSE)/VLOOKUP($B101,'Benchmark Data'!$B:$FF,CB$1,FALSE)*CB103,"")</f>
        <v/>
      </c>
      <c r="CC102" s="143" t="str">
        <f>IFERROR(VLOOKUP($B102,'Benchmark Data'!$B:$FF,CC$1,FALSE)/VLOOKUP($B101,'Benchmark Data'!$B:$FF,CC$1,FALSE)*CC103,"")</f>
        <v/>
      </c>
      <c r="CD102" s="143" t="str">
        <f>IFERROR(VLOOKUP($B102,'Benchmark Data'!$B:$FF,CD$1,FALSE)/VLOOKUP($B101,'Benchmark Data'!$B:$FF,CD$1,FALSE)*CD103,"")</f>
        <v/>
      </c>
      <c r="CE102" s="143" t="str">
        <f>IFERROR(VLOOKUP($B102,'Benchmark Data'!$B:$FF,CE$1,FALSE)/VLOOKUP($B101,'Benchmark Data'!$B:$FF,CE$1,FALSE)*CE103,"")</f>
        <v/>
      </c>
      <c r="CF102" s="143" t="str">
        <f>IFERROR(VLOOKUP($B102,'Benchmark Data'!$B:$FF,CF$1,FALSE)/VLOOKUP($B101,'Benchmark Data'!$B:$FF,CF$1,FALSE)*CF103,"")</f>
        <v/>
      </c>
      <c r="CG102" s="143" t="str">
        <f>IFERROR(VLOOKUP($B102,'Benchmark Data'!$B:$FF,CG$1,FALSE)/VLOOKUP($B101,'Benchmark Data'!$B:$FF,CG$1,FALSE)*CG103,"")</f>
        <v/>
      </c>
      <c r="CH102" s="156" t="str">
        <f>IFERROR(VLOOKUP($B102,'Benchmark Data'!$B:$FF,CH$1,FALSE)*CH103,"")</f>
        <v/>
      </c>
      <c r="CI102" s="143" t="str">
        <f>IFERROR(VLOOKUP($B102,'Benchmark Data'!$B:$FF,CI$1,FALSE)/VLOOKUP($B101,'Benchmark Data'!$B:$FF,CI$1,FALSE)*CI103,"")</f>
        <v/>
      </c>
      <c r="CJ102" s="143" t="str">
        <f>IFERROR(VLOOKUP($B102,'Benchmark Data'!$B:$FF,CJ$1,FALSE)/VLOOKUP($B101,'Benchmark Data'!$B:$FF,CJ$1,FALSE)*CJ103,"")</f>
        <v/>
      </c>
      <c r="CK102" s="143" t="str">
        <f>IFERROR(VLOOKUP($B102,'Benchmark Data'!$B:$FF,CK$1,FALSE)/VLOOKUP($B101,'Benchmark Data'!$B:$FF,CK$1,FALSE)*CK103,"")</f>
        <v/>
      </c>
      <c r="CL102" s="143" t="str">
        <f>IFERROR(VLOOKUP($B102,'Benchmark Data'!$B:$AAA,CL$1,FALSE)/VLOOKUP($B101,'Benchmark Data'!$B:$AAA,CL$1,FALSE)*CL103,"")</f>
        <v/>
      </c>
      <c r="CM102" s="143" t="str">
        <f>IFERROR(VLOOKUP($B102,'Benchmark Data'!$B:$AAA,CM$1,FALSE)/VLOOKUP($B101,'Benchmark Data'!$B:$AAA,CM$1,FALSE)*CM103,"")</f>
        <v/>
      </c>
      <c r="CN102" s="143" t="str">
        <f>IFERROR(VLOOKUP($B102,'Benchmark Data'!$B:$AAA,CN$1,FALSE)/VLOOKUP($B101,'Benchmark Data'!$B:$AAA,CN$1,FALSE)*CN103,"")</f>
        <v/>
      </c>
      <c r="CO102" s="143" t="str">
        <f>IFERROR(VLOOKUP($B102,'Benchmark Data'!$B:$AAA,CO$1,FALSE)/VLOOKUP($B101,'Benchmark Data'!$B:$AAA,CO$1,FALSE)*CO103,"")</f>
        <v/>
      </c>
      <c r="CP102" s="143" t="str">
        <f>IFERROR(VLOOKUP($B102,'Benchmark Data'!$B:$AAA,CP$1,FALSE)/VLOOKUP($B101,'Benchmark Data'!$B:$AAA,CP$1,FALSE)*CP103,"")</f>
        <v/>
      </c>
      <c r="CQ102" s="143" t="str">
        <f>IFERROR(VLOOKUP($B102,'Benchmark Data'!$B:$AAA,CQ$1,FALSE)/VLOOKUP($B101,'Benchmark Data'!$B:$AAA,CQ$1,FALSE)*CQ103,"")</f>
        <v/>
      </c>
      <c r="CR102" s="143" t="str">
        <f>IFERROR(VLOOKUP($B102,'Benchmark Data'!$B:$AAA,CR$1,FALSE)/VLOOKUP($B101,'Benchmark Data'!$B:$AAA,CR$1,FALSE)*CR103,"")</f>
        <v/>
      </c>
      <c r="CS102" s="143" t="str">
        <f>IFERROR(VLOOKUP($B102,'Benchmark Data'!$B:$AAA,CS$1,FALSE)/VLOOKUP($B101,'Benchmark Data'!$B:$AAA,CS$1,FALSE)*CS103,"")</f>
        <v/>
      </c>
      <c r="CT102" s="143" t="str">
        <f>IFERROR(VLOOKUP($B102,'Benchmark Data'!$B:$AAA,CT$1,FALSE)/VLOOKUP($B101,'Benchmark Data'!$B:$AAA,CT$1,FALSE)*CT103,"")</f>
        <v/>
      </c>
      <c r="CU102" s="143" t="str">
        <f>IFERROR(VLOOKUP($B102,'Benchmark Data'!$B:$AAA,CU$1,FALSE)/VLOOKUP($B101,'Benchmark Data'!$B:$AAA,CU$1,FALSE)*CU103,"")</f>
        <v/>
      </c>
      <c r="CV102" s="143" t="str">
        <f>IFERROR(VLOOKUP($B102,'Benchmark Data'!$B:$AAA,CV$1,FALSE)/VLOOKUP($B101,'Benchmark Data'!$B:$AAA,CV$1,FALSE)*CV103,"")</f>
        <v/>
      </c>
      <c r="CW102" s="143" t="str">
        <f>IFERROR(VLOOKUP($B102,'Benchmark Data'!$B:$AAA,CW$1,FALSE)/VLOOKUP($B101,'Benchmark Data'!$B:$AAA,CW$1,FALSE)*CW103,"")</f>
        <v/>
      </c>
      <c r="CX102" s="143" t="str">
        <f>IFERROR(VLOOKUP($B102,'Benchmark Data'!$B:$AAA,CX$1,FALSE)/VLOOKUP($B101,'Benchmark Data'!$B:$AAA,CX$1,FALSE)*CX103,"")</f>
        <v/>
      </c>
      <c r="CY102" s="143" t="str">
        <f>IFERROR(VLOOKUP($B102,'Benchmark Data'!$B:$AAA,CY$1,FALSE)/VLOOKUP($B101,'Benchmark Data'!$B:$AAA,CY$1,FALSE)*CY103,"")</f>
        <v/>
      </c>
      <c r="CZ102" s="143" t="str">
        <f>IFERROR(VLOOKUP($B102,'Benchmark Data'!$B:$AAA,CZ$1,FALSE)/VLOOKUP($B101,'Benchmark Data'!$B:$AAA,CZ$1,FALSE)*CZ103,"")</f>
        <v/>
      </c>
      <c r="DA102" s="143" t="str">
        <f>IFERROR(VLOOKUP($B102,'Benchmark Data'!$B:$AAA,DA$1,FALSE)/VLOOKUP($B101,'Benchmark Data'!$B:$AAA,DA$1,FALSE)*DA103,"")</f>
        <v/>
      </c>
      <c r="DB102" s="143" t="str">
        <f>IFERROR(VLOOKUP($B102,'Benchmark Data'!$B:$AAA,DB$1,FALSE)/VLOOKUP($B101,'Benchmark Data'!$B:$AAA,DB$1,FALSE)*DB103,"")</f>
        <v/>
      </c>
      <c r="DC102" s="143" t="str">
        <f>IFERROR(VLOOKUP($B102,'Benchmark Data'!$B:$AAA,DC$1,FALSE)/VLOOKUP($B101,'Benchmark Data'!$B:$AAA,DC$1,FALSE)*DC103,"")</f>
        <v/>
      </c>
      <c r="DD102" s="143" t="str">
        <f>IFERROR(VLOOKUP($B102,'Benchmark Data'!$B:$AAA,DD$1,FALSE)/VLOOKUP($B101,'Benchmark Data'!$B:$AAA,DD$1,FALSE)*DD103,"")</f>
        <v/>
      </c>
      <c r="DE102" s="143" t="str">
        <f>IFERROR(VLOOKUP($B102,'Benchmark Data'!$B:$AAA,DE$1,FALSE)/VLOOKUP($B101,'Benchmark Data'!$B:$AAA,DE$1,FALSE)*DE103,"")</f>
        <v/>
      </c>
      <c r="DF102" s="143" t="str">
        <f>IFERROR(VLOOKUP($B102,'Benchmark Data'!$B:$AAA,DF$1,FALSE)/VLOOKUP($B101,'Benchmark Data'!$B:$AAA,DF$1,FALSE)*DF103,"")</f>
        <v/>
      </c>
      <c r="DG102" s="143" t="str">
        <f>IFERROR(VLOOKUP($B102,'Benchmark Data'!$B:$AAA,DG$1,FALSE)/VLOOKUP($B101,'Benchmark Data'!$B:$AAA,DG$1,FALSE)*DG103,"")</f>
        <v/>
      </c>
      <c r="DH102" s="143" t="str">
        <f>IFERROR(VLOOKUP($B102,'Benchmark Data'!$B:$AAA,DH$1,FALSE)/VLOOKUP($B101,'Benchmark Data'!$B:$AAA,DH$1,FALSE)*DH103,"")</f>
        <v/>
      </c>
      <c r="DI102" s="143" t="str">
        <f>IFERROR(VLOOKUP($B102,'Benchmark Data'!$B:$AAA,DI$1,FALSE)/VLOOKUP($B101,'Benchmark Data'!$B:$AAA,DI$1,FALSE)*DI103,"")</f>
        <v/>
      </c>
    </row>
    <row r="103" spans="1:113">
      <c r="A103" s="94">
        <f t="shared" si="35"/>
        <v>98</v>
      </c>
      <c r="B103" s="168">
        <f t="shared" si="36"/>
        <v>43100</v>
      </c>
      <c r="C103" s="143">
        <f>IFERROR(VLOOKUP($B103,'Benchmark Data'!$B:$FF,C$1,FALSE)/VLOOKUP($B102,'Benchmark Data'!$B:$FF,C$1,FALSE)*C104,"")</f>
        <v>4.9619259606372967</v>
      </c>
      <c r="D103" s="143" t="str">
        <f>IFERROR(VLOOKUP($B103,'Benchmark Data'!$B:$FF,D$1,FALSE)/VLOOKUP($B102,'Benchmark Data'!$B:$FF,D$1,FALSE)*D104,"")</f>
        <v/>
      </c>
      <c r="E103" s="143">
        <f>IFERROR(VLOOKUP($B103,'Benchmark Data'!$B:$FF,E$1,FALSE)/VLOOKUP($B102,'Benchmark Data'!$B:$FF,E$1,FALSE)*E104,"")</f>
        <v>4.9619259606372967</v>
      </c>
      <c r="F103" s="143" t="str">
        <f>IFERROR(VLOOKUP($B103,'Benchmark Data'!$B:$FF,F$1,FALSE)/VLOOKUP($B102,'Benchmark Data'!$B:$FF,F$1,FALSE)*F104,"")</f>
        <v/>
      </c>
      <c r="G103" s="143" t="str">
        <f>IFERROR(VLOOKUP($B103,'Benchmark Data'!$B:$FF,G$1,FALSE)/VLOOKUP($B102,'Benchmark Data'!$B:$FF,G$1,FALSE)*G104,"")</f>
        <v/>
      </c>
      <c r="H103" s="143" t="str">
        <f>IFERROR(VLOOKUP($B103,'Benchmark Data'!$B:$FF,H$1,FALSE)/VLOOKUP($B102,'Benchmark Data'!$B:$FF,H$1,FALSE)*H104,"")</f>
        <v/>
      </c>
      <c r="I103" s="143" t="str">
        <f>IFERROR(VLOOKUP($B103,'Benchmark Data'!$B:$FF,I$1,FALSE)/VLOOKUP($B102,'Benchmark Data'!$B:$FF,I$1,FALSE)*I104,"")</f>
        <v/>
      </c>
      <c r="J103" s="143" t="str">
        <f>IFERROR(VLOOKUP($B103,'Benchmark Data'!$B:$FF,J$1,FALSE)/VLOOKUP($B102,'Benchmark Data'!$B:$FF,J$1,FALSE)*J104,"")</f>
        <v/>
      </c>
      <c r="K103" s="156" t="str">
        <f>IFERROR(VLOOKUP($B103,'Benchmark Data'!$B:$FF,K$1,FALSE)*K104,"")</f>
        <v/>
      </c>
      <c r="L103" s="156" t="str">
        <f>IFERROR(VLOOKUP($B103,'Benchmark Data'!$B:$FF,L$1,FALSE)*L104,"")</f>
        <v/>
      </c>
      <c r="M103" s="156" t="str">
        <f>IFERROR(VLOOKUP($B103,'Benchmark Data'!$B:$FF,M$1,FALSE)*M104,"")</f>
        <v/>
      </c>
      <c r="N103" s="143" t="str">
        <f>IFERROR(VLOOKUP($B103,'Benchmark Data'!$B:$FF,N$1,FALSE)/VLOOKUP($B102,'Benchmark Data'!$B:$FF,N$1,FALSE)*N104,"")</f>
        <v/>
      </c>
      <c r="O103" s="143">
        <f>IFERROR(VLOOKUP($B103,'Benchmark Data'!$B:$FF,O$1,FALSE)/VLOOKUP($B102,'Benchmark Data'!$B:$FF,O$1,FALSE)*O104,"")</f>
        <v>1.8947775429310785</v>
      </c>
      <c r="P103" s="143">
        <f>IFERROR(VLOOKUP($B103,'Benchmark Data'!$B:$FF,P$1,FALSE)/VLOOKUP($B102,'Benchmark Data'!$B:$FF,P$1,FALSE)*P104,"")</f>
        <v>1.7951183406436617</v>
      </c>
      <c r="Q103" s="156">
        <f>IFERROR(VLOOKUP($B103,'Benchmark Data'!$B:$FF,Q$1,FALSE)*Q104,"")</f>
        <v>1.9890184598340519</v>
      </c>
      <c r="R103" s="156">
        <f>IFERROR(VLOOKUP($B103,'Benchmark Data'!$B:$FF,R$1,FALSE)*R104,"")</f>
        <v>1.9890184598340519</v>
      </c>
      <c r="S103" s="156">
        <f>IFERROR(VLOOKUP($B103,'Benchmark Data'!$B:$FF,S$1,FALSE)*S104,"")</f>
        <v>1.9890184598340519</v>
      </c>
      <c r="T103" s="156">
        <f>IFERROR(VLOOKUP($B103,'Benchmark Data'!$B:$FF,T$1,FALSE)*T104,"")</f>
        <v>1.9890184598340519</v>
      </c>
      <c r="U103" s="156">
        <f>IFERROR(VLOOKUP($B103,'Benchmark Data'!$B:$FF,U$1,FALSE)*U104,"")</f>
        <v>1.9890184598340519</v>
      </c>
      <c r="V103" s="143">
        <f>IFERROR(VLOOKUP($B103,'Benchmark Data'!$B:$FF,V$1,FALSE)/VLOOKUP($B102,'Benchmark Data'!$B:$FF,V$1,FALSE)*V104,"")</f>
        <v>2.5437264708693204</v>
      </c>
      <c r="W103" s="143">
        <f>IFERROR(VLOOKUP($B103,'Benchmark Data'!$B:$FF,W$1,FALSE)/VLOOKUP($B102,'Benchmark Data'!$B:$FF,W$1,FALSE)*W104,"")</f>
        <v>2.5437264708693204</v>
      </c>
      <c r="X103" s="143">
        <f>IFERROR(VLOOKUP($B103,'Benchmark Data'!$B:$FF,X$1,FALSE)/VLOOKUP($B102,'Benchmark Data'!$B:$FF,X$1,FALSE)*X104,"")</f>
        <v>2.5437264708693204</v>
      </c>
      <c r="Y103" s="143">
        <f>IFERROR(VLOOKUP($B103,'Benchmark Data'!$B:$FF,Y$1,FALSE)/VLOOKUP($B102,'Benchmark Data'!$B:$FF,Y$1,FALSE)*Y104,"")</f>
        <v>2.5437264708693204</v>
      </c>
      <c r="Z103" s="143">
        <f>IFERROR(VLOOKUP($B103,'Benchmark Data'!$B:$FF,Z$1,FALSE)/VLOOKUP($B102,'Benchmark Data'!$B:$FF,Z$1,FALSE)*Z104,"")</f>
        <v>2.5437264708693204</v>
      </c>
      <c r="AA103" s="143">
        <f>IFERROR(VLOOKUP($B103,'Benchmark Data'!$B:$FF,AA$1,FALSE)/VLOOKUP($B102,'Benchmark Data'!$B:$FF,AA$1,FALSE)*AA104,"")</f>
        <v>2.7241389302864709</v>
      </c>
      <c r="AB103" s="143" t="str">
        <f>IFERROR(VLOOKUP($B103,'Benchmark Data'!$B:$FF,AB$1,FALSE)/VLOOKUP($B102,'Benchmark Data'!$B:$FF,AB$1,FALSE)*AB104,"")</f>
        <v/>
      </c>
      <c r="AC103" s="143">
        <f>IFERROR(VLOOKUP($B103,'Benchmark Data'!$B:$FF,AC$1,FALSE)/VLOOKUP($B102,'Benchmark Data'!$B:$FF,AC$1,FALSE)*AC104,"")</f>
        <v>2.7241389302864709</v>
      </c>
      <c r="AD103" s="143" t="str">
        <f>IFERROR(VLOOKUP($B103,'Benchmark Data'!$B:$FF,AD$1,FALSE)/VLOOKUP($B102,'Benchmark Data'!$B:$FF,AD$1,FALSE)*AD104,"")</f>
        <v/>
      </c>
      <c r="AE103" s="143">
        <f>IFERROR(VLOOKUP($B103,'Benchmark Data'!$B:$FF,AE$1,FALSE)/VLOOKUP($B102,'Benchmark Data'!$B:$FF,AE$1,FALSE)*AE104,"")</f>
        <v>1.5224578072559602</v>
      </c>
      <c r="AF103" s="143">
        <f>IFERROR(VLOOKUP($B103,'Benchmark Data'!$B:$FF,AF$1,FALSE)/VLOOKUP($B102,'Benchmark Data'!$B:$FF,AF$1,FALSE)*AF104,"")</f>
        <v>1.9783767487932782</v>
      </c>
      <c r="AG103" s="143" t="str">
        <f>IFERROR(VLOOKUP($B103,'Benchmark Data'!$B:$FF,AG$1,FALSE)/VLOOKUP($B102,'Benchmark Data'!$B:$FF,AG$1,FALSE)*AG104,"")</f>
        <v/>
      </c>
      <c r="AH103" s="143">
        <f>IFERROR(VLOOKUP($B103,'Benchmark Data'!$B:$FF,AH$1,FALSE)/VLOOKUP($B102,'Benchmark Data'!$B:$FF,AH$1,FALSE)*AH104,"")</f>
        <v>1.9783767487932782</v>
      </c>
      <c r="AI103" s="143" t="str">
        <f>IFERROR(VLOOKUP($B103,'Benchmark Data'!$B:$FF,AI$1,FALSE)/VLOOKUP($B102,'Benchmark Data'!$B:$FF,AI$1,FALSE)*AI104,"")</f>
        <v/>
      </c>
      <c r="AJ103" s="143" t="str">
        <f>IFERROR(VLOOKUP($B103,'Benchmark Data'!$B:$FF,AJ$1,FALSE)/VLOOKUP($B102,'Benchmark Data'!$B:$FF,AJ$1,FALSE)*AJ104,"")</f>
        <v/>
      </c>
      <c r="AK103" s="143" t="str">
        <f>IFERROR(VLOOKUP($B103,'Benchmark Data'!$B:$FF,AK$1,FALSE)/VLOOKUP($B102,'Benchmark Data'!$B:$FF,AK$1,FALSE)*AK104,"")</f>
        <v/>
      </c>
      <c r="AL103" s="143" t="str">
        <f>IFERROR(VLOOKUP($B103,'Benchmark Data'!$B:$FF,AL$1,FALSE)/VLOOKUP($B102,'Benchmark Data'!$B:$FF,AL$1,FALSE)*AL104,"")</f>
        <v/>
      </c>
      <c r="AM103" s="143" t="str">
        <f>IFERROR(VLOOKUP($B103,'Benchmark Data'!$B:$FF,AM$1,FALSE)/VLOOKUP($B102,'Benchmark Data'!$B:$FF,AM$1,FALSE)*AM104,"")</f>
        <v/>
      </c>
      <c r="AN103" s="143" t="str">
        <f>IFERROR(VLOOKUP($B103,'Benchmark Data'!$B:$FF,AN$1,FALSE)/VLOOKUP($B102,'Benchmark Data'!$B:$FF,AN$1,FALSE)*AN104,"")</f>
        <v/>
      </c>
      <c r="AO103" s="143" t="str">
        <f>IFERROR(VLOOKUP($B103,'Benchmark Data'!$B:$FF,AO$1,FALSE)/VLOOKUP($B102,'Benchmark Data'!$B:$FF,AO$1,FALSE)*AO104,"")</f>
        <v/>
      </c>
      <c r="AP103" s="143" t="str">
        <f>IFERROR(VLOOKUP($B103,'Benchmark Data'!$B:$FF,AP$1,FALSE)/VLOOKUP($B102,'Benchmark Data'!$B:$FF,AP$1,FALSE)*AP104,"")</f>
        <v/>
      </c>
      <c r="AQ103" s="143" t="str">
        <f>IFERROR(VLOOKUP($B103,'Benchmark Data'!$B:$FF,AQ$1,FALSE)/VLOOKUP($B102,'Benchmark Data'!$B:$FF,AQ$1,FALSE)*AQ104,"")</f>
        <v/>
      </c>
      <c r="AR103" s="143" t="str">
        <f>IFERROR(VLOOKUP($B103,'Benchmark Data'!$B:$FF,AR$1,FALSE)/VLOOKUP($B102,'Benchmark Data'!$B:$FF,AR$1,FALSE)*AR104,"")</f>
        <v/>
      </c>
      <c r="AS103" s="143" t="str">
        <f>IFERROR(VLOOKUP($B103,'Benchmark Data'!$B:$FF,AS$1,FALSE)/VLOOKUP($B102,'Benchmark Data'!$B:$FF,AS$1,FALSE)*AS104,"")</f>
        <v/>
      </c>
      <c r="AT103" s="143" t="str">
        <f>IFERROR(VLOOKUP($B103,'Benchmark Data'!$B:$FF,AT$1,FALSE)/VLOOKUP($B102,'Benchmark Data'!$B:$FF,AT$1,FALSE)*AT104,"")</f>
        <v/>
      </c>
      <c r="AU103" s="143">
        <f>IFERROR(VLOOKUP($B103,'Benchmark Data'!$B:$FF,AU$1,FALSE)/VLOOKUP($B102,'Benchmark Data'!$B:$FF,AU$1,FALSE)*AU104,"")</f>
        <v>2.255879328076789</v>
      </c>
      <c r="AV103" s="143">
        <f>IFERROR(VLOOKUP($B103,'Benchmark Data'!$B:$FF,AV$1,FALSE)/VLOOKUP($B102,'Benchmark Data'!$B:$FF,AV$1,FALSE)*AV104,"")</f>
        <v>2.255879328076789</v>
      </c>
      <c r="AW103" s="143">
        <f>IFERROR(VLOOKUP($B103,'Benchmark Data'!$B:$FF,AW$1,FALSE)/VLOOKUP($B102,'Benchmark Data'!$B:$FF,AW$1,FALSE)*AW104,"")</f>
        <v>2.255879328076789</v>
      </c>
      <c r="AX103" s="143" t="str">
        <f>IFERROR(VLOOKUP($B103,'Benchmark Data'!$B:$FF,AX$1,FALSE)/VLOOKUP($B102,'Benchmark Data'!$B:$FF,AX$1,FALSE)*AX104,"")</f>
        <v/>
      </c>
      <c r="AY103" s="143" t="str">
        <f>IFERROR(VLOOKUP($B103,'Benchmark Data'!$B:$FF,AY$1,FALSE)/VLOOKUP($B102,'Benchmark Data'!$B:$FF,AY$1,FALSE)*AY104,"")</f>
        <v/>
      </c>
      <c r="AZ103" s="156" t="str">
        <f>IFERROR(VLOOKUP($B103,'Benchmark Data'!$B:$FF,AZ$1,FALSE)*AZ104,"")</f>
        <v/>
      </c>
      <c r="BA103" s="156" t="str">
        <f>IFERROR(VLOOKUP($B103,'Benchmark Data'!$B:$FF,BA$1,FALSE)*BA104,"")</f>
        <v/>
      </c>
      <c r="BB103" s="143" t="str">
        <f>IFERROR(VLOOKUP($B103,'Benchmark Data'!$B:$FF,BB$1,FALSE)/VLOOKUP($B102,'Benchmark Data'!$B:$FF,BB$1,FALSE)*BB104,"")</f>
        <v/>
      </c>
      <c r="BC103" s="143" t="str">
        <f>IFERROR(VLOOKUP($B103,'Benchmark Data'!$B:$FF,BC$1,FALSE)/VLOOKUP($B102,'Benchmark Data'!$B:$FF,BC$1,FALSE)*BC104,"")</f>
        <v/>
      </c>
      <c r="BD103" s="143" t="str">
        <f>IFERROR(VLOOKUP($B103,'Benchmark Data'!$B:$FF,BD$1,FALSE)/VLOOKUP($B102,'Benchmark Data'!$B:$FF,BD$1,FALSE)*BD104,"")</f>
        <v/>
      </c>
      <c r="BE103" s="143" t="str">
        <f>IFERROR(VLOOKUP($B103,'Benchmark Data'!$B:$FF,BE$1,FALSE)/VLOOKUP($B102,'Benchmark Data'!$B:$FF,BE$1,FALSE)*BE104,"")</f>
        <v/>
      </c>
      <c r="BF103" s="143" t="str">
        <f>IFERROR(VLOOKUP($B103,'Benchmark Data'!$B:$FF,BF$1,FALSE)/VLOOKUP($B102,'Benchmark Data'!$B:$FF,BF$1,FALSE)*BF104,"")</f>
        <v/>
      </c>
      <c r="BG103" s="143" t="str">
        <f>IFERROR(VLOOKUP($B103,'Benchmark Data'!$B:$FF,BG$1,FALSE)/VLOOKUP($B102,'Benchmark Data'!$B:$FF,BG$1,FALSE)*BG104,"")</f>
        <v/>
      </c>
      <c r="BH103" s="143" t="str">
        <f>IFERROR(VLOOKUP($B103,'Benchmark Data'!$B:$FF,BH$1,FALSE)/VLOOKUP($B102,'Benchmark Data'!$B:$FF,BH$1,FALSE)*BH104,"")</f>
        <v/>
      </c>
      <c r="BI103" s="143" t="str">
        <f>IFERROR(VLOOKUP($B103,'Benchmark Data'!$B:$FF,BI$1,FALSE)/VLOOKUP($B102,'Benchmark Data'!$B:$FF,BI$1,FALSE)*BI104,"")</f>
        <v/>
      </c>
      <c r="BJ103" s="143" t="str">
        <f>IFERROR(VLOOKUP($B103,'Benchmark Data'!$B:$FF,BJ$1,FALSE)/VLOOKUP($B102,'Benchmark Data'!$B:$FF,BJ$1,FALSE)*BJ104,"")</f>
        <v/>
      </c>
      <c r="BK103" s="143" t="str">
        <f>IFERROR(VLOOKUP($B103,'Benchmark Data'!$B:$FF,BK$1,FALSE)/VLOOKUP($B102,'Benchmark Data'!$B:$FF,BK$1,FALSE)*BK104,"")</f>
        <v/>
      </c>
      <c r="BL103" s="143" t="str">
        <f>IFERROR(VLOOKUP($B103,'Benchmark Data'!$B:$FF,BL$1,FALSE)/VLOOKUP($B102,'Benchmark Data'!$B:$FF,BL$1,FALSE)*BL104,"")</f>
        <v/>
      </c>
      <c r="BM103" s="143" t="str">
        <f>IFERROR(VLOOKUP($B103,'Benchmark Data'!$B:$FF,BM$1,FALSE)/VLOOKUP($B102,'Benchmark Data'!$B:$FF,BM$1,FALSE)*BM104,"")</f>
        <v/>
      </c>
      <c r="BN103" s="143" t="str">
        <f>IFERROR(VLOOKUP($B103,'Benchmark Data'!$B:$FF,BN$1,FALSE)/VLOOKUP($B102,'Benchmark Data'!$B:$FF,BN$1,FALSE)*BN104,"")</f>
        <v/>
      </c>
      <c r="BO103" s="143" t="str">
        <f>IFERROR(VLOOKUP($B103,'Benchmark Data'!$B:$FF,BO$1,FALSE)/VLOOKUP($B102,'Benchmark Data'!$B:$FF,BO$1,FALSE)*BO104,"")</f>
        <v/>
      </c>
      <c r="BP103" s="143" t="str">
        <f>IFERROR(VLOOKUP($B103,'Benchmark Data'!$B:$FF,BP$1,FALSE)/VLOOKUP($B102,'Benchmark Data'!$B:$FF,BP$1,FALSE)*BP104,"")</f>
        <v/>
      </c>
      <c r="BQ103" s="143" t="str">
        <f>IFERROR(VLOOKUP($B103,'Benchmark Data'!$B:$FF,BQ$1,FALSE)/VLOOKUP($B102,'Benchmark Data'!$B:$FF,BQ$1,FALSE)*BQ104,"")</f>
        <v/>
      </c>
      <c r="BR103" s="143" t="str">
        <f>IFERROR(VLOOKUP($B103,'Benchmark Data'!$B:$FF,BR$1,FALSE)/VLOOKUP($B102,'Benchmark Data'!$B:$FF,BR$1,FALSE)*BR104,"")</f>
        <v/>
      </c>
      <c r="BS103" s="143" t="str">
        <f>IFERROR(VLOOKUP($B103,'Benchmark Data'!$B:$FF,BS$1,FALSE)/VLOOKUP($B102,'Benchmark Data'!$B:$FF,BS$1,FALSE)*BS104,"")</f>
        <v/>
      </c>
      <c r="BT103" s="143" t="str">
        <f>IFERROR(VLOOKUP($B103,'Benchmark Data'!$B:$FF,BT$1,FALSE)/VLOOKUP($B102,'Benchmark Data'!$B:$FF,BT$1,FALSE)*BT104,"")</f>
        <v/>
      </c>
      <c r="BU103" s="143" t="str">
        <f>IFERROR(VLOOKUP($B103,'Benchmark Data'!$B:$FF,BU$1,FALSE)/VLOOKUP($B102,'Benchmark Data'!$B:$FF,BU$1,FALSE)*BU104,"")</f>
        <v/>
      </c>
      <c r="BV103" s="143" t="str">
        <f>IFERROR(VLOOKUP($B103,'Benchmark Data'!$B:$FF,BV$1,FALSE)/VLOOKUP($B102,'Benchmark Data'!$B:$FF,BV$1,FALSE)*BV104,"")</f>
        <v/>
      </c>
      <c r="BW103" s="143" t="str">
        <f>IFERROR(VLOOKUP($B103,'Benchmark Data'!$B:$FF,BW$1,FALSE)/VLOOKUP($B102,'Benchmark Data'!$B:$FF,BW$1,FALSE)*BW104,"")</f>
        <v/>
      </c>
      <c r="BX103" s="143" t="str">
        <f>IFERROR(VLOOKUP($B103,'Benchmark Data'!$B:$FF,BX$1,FALSE)/VLOOKUP($B102,'Benchmark Data'!$B:$FF,BX$1,FALSE)*BX104,"")</f>
        <v/>
      </c>
      <c r="BY103" s="143" t="str">
        <f>IFERROR(VLOOKUP($B103,'Benchmark Data'!$B:$FF,BY$1,FALSE)/VLOOKUP($B102,'Benchmark Data'!$B:$FF,BY$1,FALSE)*BY104,"")</f>
        <v/>
      </c>
      <c r="BZ103" s="143" t="str">
        <f>IFERROR(VLOOKUP($B103,'Benchmark Data'!$B:$FF,BZ$1,FALSE)/VLOOKUP($B102,'Benchmark Data'!$B:$FF,BZ$1,FALSE)*BZ104,"")</f>
        <v/>
      </c>
      <c r="CA103" s="143" t="str">
        <f>IFERROR(VLOOKUP($B103,'Benchmark Data'!$B:$FF,CA$1,FALSE)/VLOOKUP($B102,'Benchmark Data'!$B:$FF,CA$1,FALSE)*CA104,"")</f>
        <v/>
      </c>
      <c r="CB103" s="143" t="str">
        <f>IFERROR(VLOOKUP($B103,'Benchmark Data'!$B:$FF,CB$1,FALSE)/VLOOKUP($B102,'Benchmark Data'!$B:$FF,CB$1,FALSE)*CB104,"")</f>
        <v/>
      </c>
      <c r="CC103" s="143" t="str">
        <f>IFERROR(VLOOKUP($B103,'Benchmark Data'!$B:$FF,CC$1,FALSE)/VLOOKUP($B102,'Benchmark Data'!$B:$FF,CC$1,FALSE)*CC104,"")</f>
        <v/>
      </c>
      <c r="CD103" s="143" t="str">
        <f>IFERROR(VLOOKUP($B103,'Benchmark Data'!$B:$FF,CD$1,FALSE)/VLOOKUP($B102,'Benchmark Data'!$B:$FF,CD$1,FALSE)*CD104,"")</f>
        <v/>
      </c>
      <c r="CE103" s="143" t="str">
        <f>IFERROR(VLOOKUP($B103,'Benchmark Data'!$B:$FF,CE$1,FALSE)/VLOOKUP($B102,'Benchmark Data'!$B:$FF,CE$1,FALSE)*CE104,"")</f>
        <v/>
      </c>
      <c r="CF103" s="143" t="str">
        <f>IFERROR(VLOOKUP($B103,'Benchmark Data'!$B:$FF,CF$1,FALSE)/VLOOKUP($B102,'Benchmark Data'!$B:$FF,CF$1,FALSE)*CF104,"")</f>
        <v/>
      </c>
      <c r="CG103" s="143" t="str">
        <f>IFERROR(VLOOKUP($B103,'Benchmark Data'!$B:$FF,CG$1,FALSE)/VLOOKUP($B102,'Benchmark Data'!$B:$FF,CG$1,FALSE)*CG104,"")</f>
        <v/>
      </c>
      <c r="CH103" s="156" t="str">
        <f>IFERROR(VLOOKUP($B103,'Benchmark Data'!$B:$FF,CH$1,FALSE)*CH104,"")</f>
        <v/>
      </c>
      <c r="CI103" s="143" t="str">
        <f>IFERROR(VLOOKUP($B103,'Benchmark Data'!$B:$FF,CI$1,FALSE)/VLOOKUP($B102,'Benchmark Data'!$B:$FF,CI$1,FALSE)*CI104,"")</f>
        <v/>
      </c>
      <c r="CJ103" s="143" t="str">
        <f>IFERROR(VLOOKUP($B103,'Benchmark Data'!$B:$FF,CJ$1,FALSE)/VLOOKUP($B102,'Benchmark Data'!$B:$FF,CJ$1,FALSE)*CJ104,"")</f>
        <v/>
      </c>
      <c r="CK103" s="143" t="str">
        <f>IFERROR(VLOOKUP($B103,'Benchmark Data'!$B:$FF,CK$1,FALSE)/VLOOKUP($B102,'Benchmark Data'!$B:$FF,CK$1,FALSE)*CK104,"")</f>
        <v/>
      </c>
      <c r="CL103" s="143" t="str">
        <f>IFERROR(VLOOKUP($B103,'Benchmark Data'!$B:$AAA,CL$1,FALSE)/VLOOKUP($B102,'Benchmark Data'!$B:$AAA,CL$1,FALSE)*CL104,"")</f>
        <v/>
      </c>
      <c r="CM103" s="143" t="str">
        <f>IFERROR(VLOOKUP($B103,'Benchmark Data'!$B:$AAA,CM$1,FALSE)/VLOOKUP($B102,'Benchmark Data'!$B:$AAA,CM$1,FALSE)*CM104,"")</f>
        <v/>
      </c>
      <c r="CN103" s="143" t="str">
        <f>IFERROR(VLOOKUP($B103,'Benchmark Data'!$B:$AAA,CN$1,FALSE)/VLOOKUP($B102,'Benchmark Data'!$B:$AAA,CN$1,FALSE)*CN104,"")</f>
        <v/>
      </c>
      <c r="CO103" s="143" t="str">
        <f>IFERROR(VLOOKUP($B103,'Benchmark Data'!$B:$AAA,CO$1,FALSE)/VLOOKUP($B102,'Benchmark Data'!$B:$AAA,CO$1,FALSE)*CO104,"")</f>
        <v/>
      </c>
      <c r="CP103" s="143" t="str">
        <f>IFERROR(VLOOKUP($B103,'Benchmark Data'!$B:$AAA,CP$1,FALSE)/VLOOKUP($B102,'Benchmark Data'!$B:$AAA,CP$1,FALSE)*CP104,"")</f>
        <v/>
      </c>
      <c r="CQ103" s="143" t="str">
        <f>IFERROR(VLOOKUP($B103,'Benchmark Data'!$B:$AAA,CQ$1,FALSE)/VLOOKUP($B102,'Benchmark Data'!$B:$AAA,CQ$1,FALSE)*CQ104,"")</f>
        <v/>
      </c>
      <c r="CR103" s="143" t="str">
        <f>IFERROR(VLOOKUP($B103,'Benchmark Data'!$B:$AAA,CR$1,FALSE)/VLOOKUP($B102,'Benchmark Data'!$B:$AAA,CR$1,FALSE)*CR104,"")</f>
        <v/>
      </c>
      <c r="CS103" s="143" t="str">
        <f>IFERROR(VLOOKUP($B103,'Benchmark Data'!$B:$AAA,CS$1,FALSE)/VLOOKUP($B102,'Benchmark Data'!$B:$AAA,CS$1,FALSE)*CS104,"")</f>
        <v/>
      </c>
      <c r="CT103" s="143" t="str">
        <f>IFERROR(VLOOKUP($B103,'Benchmark Data'!$B:$AAA,CT$1,FALSE)/VLOOKUP($B102,'Benchmark Data'!$B:$AAA,CT$1,FALSE)*CT104,"")</f>
        <v/>
      </c>
      <c r="CU103" s="143" t="str">
        <f>IFERROR(VLOOKUP($B103,'Benchmark Data'!$B:$AAA,CU$1,FALSE)/VLOOKUP($B102,'Benchmark Data'!$B:$AAA,CU$1,FALSE)*CU104,"")</f>
        <v/>
      </c>
      <c r="CV103" s="143" t="str">
        <f>IFERROR(VLOOKUP($B103,'Benchmark Data'!$B:$AAA,CV$1,FALSE)/VLOOKUP($B102,'Benchmark Data'!$B:$AAA,CV$1,FALSE)*CV104,"")</f>
        <v/>
      </c>
      <c r="CW103" s="143" t="str">
        <f>IFERROR(VLOOKUP($B103,'Benchmark Data'!$B:$AAA,CW$1,FALSE)/VLOOKUP($B102,'Benchmark Data'!$B:$AAA,CW$1,FALSE)*CW104,"")</f>
        <v/>
      </c>
      <c r="CX103" s="143" t="str">
        <f>IFERROR(VLOOKUP($B103,'Benchmark Data'!$B:$AAA,CX$1,FALSE)/VLOOKUP($B102,'Benchmark Data'!$B:$AAA,CX$1,FALSE)*CX104,"")</f>
        <v/>
      </c>
      <c r="CY103" s="143" t="str">
        <f>IFERROR(VLOOKUP($B103,'Benchmark Data'!$B:$AAA,CY$1,FALSE)/VLOOKUP($B102,'Benchmark Data'!$B:$AAA,CY$1,FALSE)*CY104,"")</f>
        <v/>
      </c>
      <c r="CZ103" s="143" t="str">
        <f>IFERROR(VLOOKUP($B103,'Benchmark Data'!$B:$AAA,CZ$1,FALSE)/VLOOKUP($B102,'Benchmark Data'!$B:$AAA,CZ$1,FALSE)*CZ104,"")</f>
        <v/>
      </c>
      <c r="DA103" s="143" t="str">
        <f>IFERROR(VLOOKUP($B103,'Benchmark Data'!$B:$AAA,DA$1,FALSE)/VLOOKUP($B102,'Benchmark Data'!$B:$AAA,DA$1,FALSE)*DA104,"")</f>
        <v/>
      </c>
      <c r="DB103" s="143" t="str">
        <f>IFERROR(VLOOKUP($B103,'Benchmark Data'!$B:$AAA,DB$1,FALSE)/VLOOKUP($B102,'Benchmark Data'!$B:$AAA,DB$1,FALSE)*DB104,"")</f>
        <v/>
      </c>
      <c r="DC103" s="143" t="str">
        <f>IFERROR(VLOOKUP($B103,'Benchmark Data'!$B:$AAA,DC$1,FALSE)/VLOOKUP($B102,'Benchmark Data'!$B:$AAA,DC$1,FALSE)*DC104,"")</f>
        <v/>
      </c>
      <c r="DD103" s="143" t="str">
        <f>IFERROR(VLOOKUP($B103,'Benchmark Data'!$B:$AAA,DD$1,FALSE)/VLOOKUP($B102,'Benchmark Data'!$B:$AAA,DD$1,FALSE)*DD104,"")</f>
        <v/>
      </c>
      <c r="DE103" s="143" t="str">
        <f>IFERROR(VLOOKUP($B103,'Benchmark Data'!$B:$AAA,DE$1,FALSE)/VLOOKUP($B102,'Benchmark Data'!$B:$AAA,DE$1,FALSE)*DE104,"")</f>
        <v/>
      </c>
      <c r="DF103" s="143" t="str">
        <f>IFERROR(VLOOKUP($B103,'Benchmark Data'!$B:$AAA,DF$1,FALSE)/VLOOKUP($B102,'Benchmark Data'!$B:$AAA,DF$1,FALSE)*DF104,"")</f>
        <v/>
      </c>
      <c r="DG103" s="143" t="str">
        <f>IFERROR(VLOOKUP($B103,'Benchmark Data'!$B:$AAA,DG$1,FALSE)/VLOOKUP($B102,'Benchmark Data'!$B:$AAA,DG$1,FALSE)*DG104,"")</f>
        <v/>
      </c>
      <c r="DH103" s="143" t="str">
        <f>IFERROR(VLOOKUP($B103,'Benchmark Data'!$B:$AAA,DH$1,FALSE)/VLOOKUP($B102,'Benchmark Data'!$B:$AAA,DH$1,FALSE)*DH104,"")</f>
        <v/>
      </c>
      <c r="DI103" s="143" t="str">
        <f>IFERROR(VLOOKUP($B103,'Benchmark Data'!$B:$AAA,DI$1,FALSE)/VLOOKUP($B102,'Benchmark Data'!$B:$AAA,DI$1,FALSE)*DI104,"")</f>
        <v/>
      </c>
    </row>
    <row r="104" spans="1:113">
      <c r="A104" s="94">
        <f t="shared" si="35"/>
        <v>97</v>
      </c>
      <c r="B104" s="168">
        <f t="shared" si="36"/>
        <v>43131</v>
      </c>
      <c r="C104" s="143">
        <f>IFERROR(VLOOKUP($B104,'Benchmark Data'!$B:$FF,C$1,FALSE)/VLOOKUP($B103,'Benchmark Data'!$B:$FF,C$1,FALSE)*C105,"")</f>
        <v>4.9548680071998454</v>
      </c>
      <c r="D104" s="143" t="str">
        <f>IFERROR(VLOOKUP($B104,'Benchmark Data'!$B:$FF,D$1,FALSE)/VLOOKUP($B103,'Benchmark Data'!$B:$FF,D$1,FALSE)*D105,"")</f>
        <v/>
      </c>
      <c r="E104" s="143">
        <f>IFERROR(VLOOKUP($B104,'Benchmark Data'!$B:$FF,E$1,FALSE)/VLOOKUP($B103,'Benchmark Data'!$B:$FF,E$1,FALSE)*E105,"")</f>
        <v>4.9548680071998454</v>
      </c>
      <c r="F104" s="143" t="str">
        <f>IFERROR(VLOOKUP($B104,'Benchmark Data'!$B:$FF,F$1,FALSE)/VLOOKUP($B103,'Benchmark Data'!$B:$FF,F$1,FALSE)*F105,"")</f>
        <v/>
      </c>
      <c r="G104" s="143" t="str">
        <f>IFERROR(VLOOKUP($B104,'Benchmark Data'!$B:$FF,G$1,FALSE)/VLOOKUP($B103,'Benchmark Data'!$B:$FF,G$1,FALSE)*G105,"")</f>
        <v/>
      </c>
      <c r="H104" s="143" t="str">
        <f>IFERROR(VLOOKUP($B104,'Benchmark Data'!$B:$FF,H$1,FALSE)/VLOOKUP($B103,'Benchmark Data'!$B:$FF,H$1,FALSE)*H105,"")</f>
        <v/>
      </c>
      <c r="I104" s="143" t="str">
        <f>IFERROR(VLOOKUP($B104,'Benchmark Data'!$B:$FF,I$1,FALSE)/VLOOKUP($B103,'Benchmark Data'!$B:$FF,I$1,FALSE)*I105,"")</f>
        <v/>
      </c>
      <c r="J104" s="143" t="str">
        <f>IFERROR(VLOOKUP($B104,'Benchmark Data'!$B:$FF,J$1,FALSE)/VLOOKUP($B103,'Benchmark Data'!$B:$FF,J$1,FALSE)*J105,"")</f>
        <v/>
      </c>
      <c r="K104" s="156" t="str">
        <f>IFERROR(VLOOKUP($B104,'Benchmark Data'!$B:$FF,K$1,FALSE)*K105,"")</f>
        <v/>
      </c>
      <c r="L104" s="156" t="str">
        <f>IFERROR(VLOOKUP($B104,'Benchmark Data'!$B:$FF,L$1,FALSE)*L105,"")</f>
        <v/>
      </c>
      <c r="M104" s="156" t="str">
        <f>IFERROR(VLOOKUP($B104,'Benchmark Data'!$B:$FF,M$1,FALSE)*M105,"")</f>
        <v/>
      </c>
      <c r="N104" s="143" t="str">
        <f>IFERROR(VLOOKUP($B104,'Benchmark Data'!$B:$FF,N$1,FALSE)/VLOOKUP($B103,'Benchmark Data'!$B:$FF,N$1,FALSE)*N105,"")</f>
        <v/>
      </c>
      <c r="O104" s="143">
        <f>IFERROR(VLOOKUP($B104,'Benchmark Data'!$B:$FF,O$1,FALSE)/VLOOKUP($B103,'Benchmark Data'!$B:$FF,O$1,FALSE)*O105,"")</f>
        <v>1.8572491166050784</v>
      </c>
      <c r="P104" s="143">
        <f>IFERROR(VLOOKUP($B104,'Benchmark Data'!$B:$FF,P$1,FALSE)/VLOOKUP($B103,'Benchmark Data'!$B:$FF,P$1,FALSE)*P105,"")</f>
        <v>1.7150869495954224</v>
      </c>
      <c r="Q104" s="156">
        <f>IFERROR(VLOOKUP($B104,'Benchmark Data'!$B:$FF,Q$1,FALSE)*Q105,"")</f>
        <v>1.9682780997498501</v>
      </c>
      <c r="R104" s="156">
        <f>IFERROR(VLOOKUP($B104,'Benchmark Data'!$B:$FF,R$1,FALSE)*R105,"")</f>
        <v>1.9682780997498501</v>
      </c>
      <c r="S104" s="156">
        <f>IFERROR(VLOOKUP($B104,'Benchmark Data'!$B:$FF,S$1,FALSE)*S105,"")</f>
        <v>1.9682780997498501</v>
      </c>
      <c r="T104" s="156">
        <f>IFERROR(VLOOKUP($B104,'Benchmark Data'!$B:$FF,T$1,FALSE)*T105,"")</f>
        <v>1.9682780997498501</v>
      </c>
      <c r="U104" s="156">
        <f>IFERROR(VLOOKUP($B104,'Benchmark Data'!$B:$FF,U$1,FALSE)*U105,"")</f>
        <v>1.9682780997498501</v>
      </c>
      <c r="V104" s="143">
        <f>IFERROR(VLOOKUP($B104,'Benchmark Data'!$B:$FF,V$1,FALSE)/VLOOKUP($B103,'Benchmark Data'!$B:$FF,V$1,FALSE)*V105,"")</f>
        <v>2.5136752472284711</v>
      </c>
      <c r="W104" s="143">
        <f>IFERROR(VLOOKUP($B104,'Benchmark Data'!$B:$FF,W$1,FALSE)/VLOOKUP($B103,'Benchmark Data'!$B:$FF,W$1,FALSE)*W105,"")</f>
        <v>2.5136752472284711</v>
      </c>
      <c r="X104" s="143">
        <f>IFERROR(VLOOKUP($B104,'Benchmark Data'!$B:$FF,X$1,FALSE)/VLOOKUP($B103,'Benchmark Data'!$B:$FF,X$1,FALSE)*X105,"")</f>
        <v>2.5136752472284711</v>
      </c>
      <c r="Y104" s="143">
        <f>IFERROR(VLOOKUP($B104,'Benchmark Data'!$B:$FF,Y$1,FALSE)/VLOOKUP($B103,'Benchmark Data'!$B:$FF,Y$1,FALSE)*Y105,"")</f>
        <v>2.5136752472284711</v>
      </c>
      <c r="Z104" s="143">
        <f>IFERROR(VLOOKUP($B104,'Benchmark Data'!$B:$FF,Z$1,FALSE)/VLOOKUP($B103,'Benchmark Data'!$B:$FF,Z$1,FALSE)*Z105,"")</f>
        <v>2.5136752472284711</v>
      </c>
      <c r="AA104" s="143">
        <f>IFERROR(VLOOKUP($B104,'Benchmark Data'!$B:$FF,AA$1,FALSE)/VLOOKUP($B103,'Benchmark Data'!$B:$FF,AA$1,FALSE)*AA105,"")</f>
        <v>2.6930125392875843</v>
      </c>
      <c r="AB104" s="143" t="str">
        <f>IFERROR(VLOOKUP($B104,'Benchmark Data'!$B:$FF,AB$1,FALSE)/VLOOKUP($B103,'Benchmark Data'!$B:$FF,AB$1,FALSE)*AB105,"")</f>
        <v/>
      </c>
      <c r="AC104" s="143">
        <f>IFERROR(VLOOKUP($B104,'Benchmark Data'!$B:$FF,AC$1,FALSE)/VLOOKUP($B103,'Benchmark Data'!$B:$FF,AC$1,FALSE)*AC105,"")</f>
        <v>2.6930125392875843</v>
      </c>
      <c r="AD104" s="143" t="str">
        <f>IFERROR(VLOOKUP($B104,'Benchmark Data'!$B:$FF,AD$1,FALSE)/VLOOKUP($B103,'Benchmark Data'!$B:$FF,AD$1,FALSE)*AD105,"")</f>
        <v/>
      </c>
      <c r="AE104" s="143">
        <f>IFERROR(VLOOKUP($B104,'Benchmark Data'!$B:$FF,AE$1,FALSE)/VLOOKUP($B103,'Benchmark Data'!$B:$FF,AE$1,FALSE)*AE105,"")</f>
        <v>1.5188169038960637</v>
      </c>
      <c r="AF104" s="143">
        <f>IFERROR(VLOOKUP($B104,'Benchmark Data'!$B:$FF,AF$1,FALSE)/VLOOKUP($B103,'Benchmark Data'!$B:$FF,AF$1,FALSE)*AF105,"")</f>
        <v>1.9796687595722247</v>
      </c>
      <c r="AG104" s="143" t="str">
        <f>IFERROR(VLOOKUP($B104,'Benchmark Data'!$B:$FF,AG$1,FALSE)/VLOOKUP($B103,'Benchmark Data'!$B:$FF,AG$1,FALSE)*AG105,"")</f>
        <v/>
      </c>
      <c r="AH104" s="143">
        <f>IFERROR(VLOOKUP($B104,'Benchmark Data'!$B:$FF,AH$1,FALSE)/VLOOKUP($B103,'Benchmark Data'!$B:$FF,AH$1,FALSE)*AH105,"")</f>
        <v>1.9796687595722247</v>
      </c>
      <c r="AI104" s="143" t="str">
        <f>IFERROR(VLOOKUP($B104,'Benchmark Data'!$B:$FF,AI$1,FALSE)/VLOOKUP($B103,'Benchmark Data'!$B:$FF,AI$1,FALSE)*AI105,"")</f>
        <v/>
      </c>
      <c r="AJ104" s="143" t="str">
        <f>IFERROR(VLOOKUP($B104,'Benchmark Data'!$B:$FF,AJ$1,FALSE)/VLOOKUP($B103,'Benchmark Data'!$B:$FF,AJ$1,FALSE)*AJ105,"")</f>
        <v/>
      </c>
      <c r="AK104" s="143" t="str">
        <f>IFERROR(VLOOKUP($B104,'Benchmark Data'!$B:$FF,AK$1,FALSE)/VLOOKUP($B103,'Benchmark Data'!$B:$FF,AK$1,FALSE)*AK105,"")</f>
        <v/>
      </c>
      <c r="AL104" s="143" t="str">
        <f>IFERROR(VLOOKUP($B104,'Benchmark Data'!$B:$FF,AL$1,FALSE)/VLOOKUP($B103,'Benchmark Data'!$B:$FF,AL$1,FALSE)*AL105,"")</f>
        <v/>
      </c>
      <c r="AM104" s="143" t="str">
        <f>IFERROR(VLOOKUP($B104,'Benchmark Data'!$B:$FF,AM$1,FALSE)/VLOOKUP($B103,'Benchmark Data'!$B:$FF,AM$1,FALSE)*AM105,"")</f>
        <v/>
      </c>
      <c r="AN104" s="143" t="str">
        <f>IFERROR(VLOOKUP($B104,'Benchmark Data'!$B:$FF,AN$1,FALSE)/VLOOKUP($B103,'Benchmark Data'!$B:$FF,AN$1,FALSE)*AN105,"")</f>
        <v/>
      </c>
      <c r="AO104" s="143" t="str">
        <f>IFERROR(VLOOKUP($B104,'Benchmark Data'!$B:$FF,AO$1,FALSE)/VLOOKUP($B103,'Benchmark Data'!$B:$FF,AO$1,FALSE)*AO105,"")</f>
        <v/>
      </c>
      <c r="AP104" s="143" t="str">
        <f>IFERROR(VLOOKUP($B104,'Benchmark Data'!$B:$FF,AP$1,FALSE)/VLOOKUP($B103,'Benchmark Data'!$B:$FF,AP$1,FALSE)*AP105,"")</f>
        <v/>
      </c>
      <c r="AQ104" s="143" t="str">
        <f>IFERROR(VLOOKUP($B104,'Benchmark Data'!$B:$FF,AQ$1,FALSE)/VLOOKUP($B103,'Benchmark Data'!$B:$FF,AQ$1,FALSE)*AQ105,"")</f>
        <v/>
      </c>
      <c r="AR104" s="143" t="str">
        <f>IFERROR(VLOOKUP($B104,'Benchmark Data'!$B:$FF,AR$1,FALSE)/VLOOKUP($B103,'Benchmark Data'!$B:$FF,AR$1,FALSE)*AR105,"")</f>
        <v/>
      </c>
      <c r="AS104" s="143" t="str">
        <f>IFERROR(VLOOKUP($B104,'Benchmark Data'!$B:$FF,AS$1,FALSE)/VLOOKUP($B103,'Benchmark Data'!$B:$FF,AS$1,FALSE)*AS105,"")</f>
        <v/>
      </c>
      <c r="AT104" s="143" t="str">
        <f>IFERROR(VLOOKUP($B104,'Benchmark Data'!$B:$FF,AT$1,FALSE)/VLOOKUP($B103,'Benchmark Data'!$B:$FF,AT$1,FALSE)*AT105,"")</f>
        <v/>
      </c>
      <c r="AU104" s="143">
        <f>IFERROR(VLOOKUP($B104,'Benchmark Data'!$B:$FF,AU$1,FALSE)/VLOOKUP($B103,'Benchmark Data'!$B:$FF,AU$1,FALSE)*AU105,"")</f>
        <v>2.2492191872711484</v>
      </c>
      <c r="AV104" s="143">
        <f>IFERROR(VLOOKUP($B104,'Benchmark Data'!$B:$FF,AV$1,FALSE)/VLOOKUP($B103,'Benchmark Data'!$B:$FF,AV$1,FALSE)*AV105,"")</f>
        <v>2.2492191872711484</v>
      </c>
      <c r="AW104" s="143">
        <f>IFERROR(VLOOKUP($B104,'Benchmark Data'!$B:$FF,AW$1,FALSE)/VLOOKUP($B103,'Benchmark Data'!$B:$FF,AW$1,FALSE)*AW105,"")</f>
        <v>2.2492191872711484</v>
      </c>
      <c r="AX104" s="143" t="str">
        <f>IFERROR(VLOOKUP($B104,'Benchmark Data'!$B:$FF,AX$1,FALSE)/VLOOKUP($B103,'Benchmark Data'!$B:$FF,AX$1,FALSE)*AX105,"")</f>
        <v/>
      </c>
      <c r="AY104" s="143" t="str">
        <f>IFERROR(VLOOKUP($B104,'Benchmark Data'!$B:$FF,AY$1,FALSE)/VLOOKUP($B103,'Benchmark Data'!$B:$FF,AY$1,FALSE)*AY105,"")</f>
        <v/>
      </c>
      <c r="AZ104" s="156" t="str">
        <f>IFERROR(VLOOKUP($B104,'Benchmark Data'!$B:$FF,AZ$1,FALSE)*AZ105,"")</f>
        <v/>
      </c>
      <c r="BA104" s="156" t="str">
        <f>IFERROR(VLOOKUP($B104,'Benchmark Data'!$B:$FF,BA$1,FALSE)*BA105,"")</f>
        <v/>
      </c>
      <c r="BB104" s="143" t="str">
        <f>IFERROR(VLOOKUP($B104,'Benchmark Data'!$B:$FF,BB$1,FALSE)/VLOOKUP($B103,'Benchmark Data'!$B:$FF,BB$1,FALSE)*BB105,"")</f>
        <v/>
      </c>
      <c r="BC104" s="143" t="str">
        <f>IFERROR(VLOOKUP($B104,'Benchmark Data'!$B:$FF,BC$1,FALSE)/VLOOKUP($B103,'Benchmark Data'!$B:$FF,BC$1,FALSE)*BC105,"")</f>
        <v/>
      </c>
      <c r="BD104" s="143" t="str">
        <f>IFERROR(VLOOKUP($B104,'Benchmark Data'!$B:$FF,BD$1,FALSE)/VLOOKUP($B103,'Benchmark Data'!$B:$FF,BD$1,FALSE)*BD105,"")</f>
        <v/>
      </c>
      <c r="BE104" s="143" t="str">
        <f>IFERROR(VLOOKUP($B104,'Benchmark Data'!$B:$FF,BE$1,FALSE)/VLOOKUP($B103,'Benchmark Data'!$B:$FF,BE$1,FALSE)*BE105,"")</f>
        <v/>
      </c>
      <c r="BF104" s="143" t="str">
        <f>IFERROR(VLOOKUP($B104,'Benchmark Data'!$B:$FF,BF$1,FALSE)/VLOOKUP($B103,'Benchmark Data'!$B:$FF,BF$1,FALSE)*BF105,"")</f>
        <v/>
      </c>
      <c r="BG104" s="143" t="str">
        <f>IFERROR(VLOOKUP($B104,'Benchmark Data'!$B:$FF,BG$1,FALSE)/VLOOKUP($B103,'Benchmark Data'!$B:$FF,BG$1,FALSE)*BG105,"")</f>
        <v/>
      </c>
      <c r="BH104" s="143" t="str">
        <f>IFERROR(VLOOKUP($B104,'Benchmark Data'!$B:$FF,BH$1,FALSE)/VLOOKUP($B103,'Benchmark Data'!$B:$FF,BH$1,FALSE)*BH105,"")</f>
        <v/>
      </c>
      <c r="BI104" s="143" t="str">
        <f>IFERROR(VLOOKUP($B104,'Benchmark Data'!$B:$FF,BI$1,FALSE)/VLOOKUP($B103,'Benchmark Data'!$B:$FF,BI$1,FALSE)*BI105,"")</f>
        <v/>
      </c>
      <c r="BJ104" s="143" t="str">
        <f>IFERROR(VLOOKUP($B104,'Benchmark Data'!$B:$FF,BJ$1,FALSE)/VLOOKUP($B103,'Benchmark Data'!$B:$FF,BJ$1,FALSE)*BJ105,"")</f>
        <v/>
      </c>
      <c r="BK104" s="143" t="str">
        <f>IFERROR(VLOOKUP($B104,'Benchmark Data'!$B:$FF,BK$1,FALSE)/VLOOKUP($B103,'Benchmark Data'!$B:$FF,BK$1,FALSE)*BK105,"")</f>
        <v/>
      </c>
      <c r="BL104" s="143" t="str">
        <f>IFERROR(VLOOKUP($B104,'Benchmark Data'!$B:$FF,BL$1,FALSE)/VLOOKUP($B103,'Benchmark Data'!$B:$FF,BL$1,FALSE)*BL105,"")</f>
        <v/>
      </c>
      <c r="BM104" s="143" t="str">
        <f>IFERROR(VLOOKUP($B104,'Benchmark Data'!$B:$FF,BM$1,FALSE)/VLOOKUP($B103,'Benchmark Data'!$B:$FF,BM$1,FALSE)*BM105,"")</f>
        <v/>
      </c>
      <c r="BN104" s="143" t="str">
        <f>IFERROR(VLOOKUP($B104,'Benchmark Data'!$B:$FF,BN$1,FALSE)/VLOOKUP($B103,'Benchmark Data'!$B:$FF,BN$1,FALSE)*BN105,"")</f>
        <v/>
      </c>
      <c r="BO104" s="143" t="str">
        <f>IFERROR(VLOOKUP($B104,'Benchmark Data'!$B:$FF,BO$1,FALSE)/VLOOKUP($B103,'Benchmark Data'!$B:$FF,BO$1,FALSE)*BO105,"")</f>
        <v/>
      </c>
      <c r="BP104" s="143" t="str">
        <f>IFERROR(VLOOKUP($B104,'Benchmark Data'!$B:$FF,BP$1,FALSE)/VLOOKUP($B103,'Benchmark Data'!$B:$FF,BP$1,FALSE)*BP105,"")</f>
        <v/>
      </c>
      <c r="BQ104" s="143" t="str">
        <f>IFERROR(VLOOKUP($B104,'Benchmark Data'!$B:$FF,BQ$1,FALSE)/VLOOKUP($B103,'Benchmark Data'!$B:$FF,BQ$1,FALSE)*BQ105,"")</f>
        <v/>
      </c>
      <c r="BR104" s="143" t="str">
        <f>IFERROR(VLOOKUP($B104,'Benchmark Data'!$B:$FF,BR$1,FALSE)/VLOOKUP($B103,'Benchmark Data'!$B:$FF,BR$1,FALSE)*BR105,"")</f>
        <v/>
      </c>
      <c r="BS104" s="143" t="str">
        <f>IFERROR(VLOOKUP($B104,'Benchmark Data'!$B:$FF,BS$1,FALSE)/VLOOKUP($B103,'Benchmark Data'!$B:$FF,BS$1,FALSE)*BS105,"")</f>
        <v/>
      </c>
      <c r="BT104" s="143" t="str">
        <f>IFERROR(VLOOKUP($B104,'Benchmark Data'!$B:$FF,BT$1,FALSE)/VLOOKUP($B103,'Benchmark Data'!$B:$FF,BT$1,FALSE)*BT105,"")</f>
        <v/>
      </c>
      <c r="BU104" s="143" t="str">
        <f>IFERROR(VLOOKUP($B104,'Benchmark Data'!$B:$FF,BU$1,FALSE)/VLOOKUP($B103,'Benchmark Data'!$B:$FF,BU$1,FALSE)*BU105,"")</f>
        <v/>
      </c>
      <c r="BV104" s="143" t="str">
        <f>IFERROR(VLOOKUP($B104,'Benchmark Data'!$B:$FF,BV$1,FALSE)/VLOOKUP($B103,'Benchmark Data'!$B:$FF,BV$1,FALSE)*BV105,"")</f>
        <v/>
      </c>
      <c r="BW104" s="143" t="str">
        <f>IFERROR(VLOOKUP($B104,'Benchmark Data'!$B:$FF,BW$1,FALSE)/VLOOKUP($B103,'Benchmark Data'!$B:$FF,BW$1,FALSE)*BW105,"")</f>
        <v/>
      </c>
      <c r="BX104" s="143" t="str">
        <f>IFERROR(VLOOKUP($B104,'Benchmark Data'!$B:$FF,BX$1,FALSE)/VLOOKUP($B103,'Benchmark Data'!$B:$FF,BX$1,FALSE)*BX105,"")</f>
        <v/>
      </c>
      <c r="BY104" s="143" t="str">
        <f>IFERROR(VLOOKUP($B104,'Benchmark Data'!$B:$FF,BY$1,FALSE)/VLOOKUP($B103,'Benchmark Data'!$B:$FF,BY$1,FALSE)*BY105,"")</f>
        <v/>
      </c>
      <c r="BZ104" s="143" t="str">
        <f>IFERROR(VLOOKUP($B104,'Benchmark Data'!$B:$FF,BZ$1,FALSE)/VLOOKUP($B103,'Benchmark Data'!$B:$FF,BZ$1,FALSE)*BZ105,"")</f>
        <v/>
      </c>
      <c r="CA104" s="143" t="str">
        <f>IFERROR(VLOOKUP($B104,'Benchmark Data'!$B:$FF,CA$1,FALSE)/VLOOKUP($B103,'Benchmark Data'!$B:$FF,CA$1,FALSE)*CA105,"")</f>
        <v/>
      </c>
      <c r="CB104" s="143" t="str">
        <f>IFERROR(VLOOKUP($B104,'Benchmark Data'!$B:$FF,CB$1,FALSE)/VLOOKUP($B103,'Benchmark Data'!$B:$FF,CB$1,FALSE)*CB105,"")</f>
        <v/>
      </c>
      <c r="CC104" s="143" t="str">
        <f>IFERROR(VLOOKUP($B104,'Benchmark Data'!$B:$FF,CC$1,FALSE)/VLOOKUP($B103,'Benchmark Data'!$B:$FF,CC$1,FALSE)*CC105,"")</f>
        <v/>
      </c>
      <c r="CD104" s="143" t="str">
        <f>IFERROR(VLOOKUP($B104,'Benchmark Data'!$B:$FF,CD$1,FALSE)/VLOOKUP($B103,'Benchmark Data'!$B:$FF,CD$1,FALSE)*CD105,"")</f>
        <v/>
      </c>
      <c r="CE104" s="143" t="str">
        <f>IFERROR(VLOOKUP($B104,'Benchmark Data'!$B:$FF,CE$1,FALSE)/VLOOKUP($B103,'Benchmark Data'!$B:$FF,CE$1,FALSE)*CE105,"")</f>
        <v/>
      </c>
      <c r="CF104" s="143" t="str">
        <f>IFERROR(VLOOKUP($B104,'Benchmark Data'!$B:$FF,CF$1,FALSE)/VLOOKUP($B103,'Benchmark Data'!$B:$FF,CF$1,FALSE)*CF105,"")</f>
        <v/>
      </c>
      <c r="CG104" s="143" t="str">
        <f>IFERROR(VLOOKUP($B104,'Benchmark Data'!$B:$FF,CG$1,FALSE)/VLOOKUP($B103,'Benchmark Data'!$B:$FF,CG$1,FALSE)*CG105,"")</f>
        <v/>
      </c>
      <c r="CH104" s="156" t="str">
        <f>IFERROR(VLOOKUP($B104,'Benchmark Data'!$B:$FF,CH$1,FALSE)*CH105,"")</f>
        <v/>
      </c>
      <c r="CI104" s="143" t="str">
        <f>IFERROR(VLOOKUP($B104,'Benchmark Data'!$B:$FF,CI$1,FALSE)/VLOOKUP($B103,'Benchmark Data'!$B:$FF,CI$1,FALSE)*CI105,"")</f>
        <v/>
      </c>
      <c r="CJ104" s="143" t="str">
        <f>IFERROR(VLOOKUP($B104,'Benchmark Data'!$B:$FF,CJ$1,FALSE)/VLOOKUP($B103,'Benchmark Data'!$B:$FF,CJ$1,FALSE)*CJ105,"")</f>
        <v/>
      </c>
      <c r="CK104" s="143" t="str">
        <f>IFERROR(VLOOKUP($B104,'Benchmark Data'!$B:$FF,CK$1,FALSE)/VLOOKUP($B103,'Benchmark Data'!$B:$FF,CK$1,FALSE)*CK105,"")</f>
        <v/>
      </c>
      <c r="CL104" s="143" t="str">
        <f>IFERROR(VLOOKUP($B104,'Benchmark Data'!$B:$AAA,CL$1,FALSE)/VLOOKUP($B103,'Benchmark Data'!$B:$AAA,CL$1,FALSE)*CL105,"")</f>
        <v/>
      </c>
      <c r="CM104" s="143" t="str">
        <f>IFERROR(VLOOKUP($B104,'Benchmark Data'!$B:$AAA,CM$1,FALSE)/VLOOKUP($B103,'Benchmark Data'!$B:$AAA,CM$1,FALSE)*CM105,"")</f>
        <v/>
      </c>
      <c r="CN104" s="143" t="str">
        <f>IFERROR(VLOOKUP($B104,'Benchmark Data'!$B:$AAA,CN$1,FALSE)/VLOOKUP($B103,'Benchmark Data'!$B:$AAA,CN$1,FALSE)*CN105,"")</f>
        <v/>
      </c>
      <c r="CO104" s="143" t="str">
        <f>IFERROR(VLOOKUP($B104,'Benchmark Data'!$B:$AAA,CO$1,FALSE)/VLOOKUP($B103,'Benchmark Data'!$B:$AAA,CO$1,FALSE)*CO105,"")</f>
        <v/>
      </c>
      <c r="CP104" s="143" t="str">
        <f>IFERROR(VLOOKUP($B104,'Benchmark Data'!$B:$AAA,CP$1,FALSE)/VLOOKUP($B103,'Benchmark Data'!$B:$AAA,CP$1,FALSE)*CP105,"")</f>
        <v/>
      </c>
      <c r="CQ104" s="143" t="str">
        <f>IFERROR(VLOOKUP($B104,'Benchmark Data'!$B:$AAA,CQ$1,FALSE)/VLOOKUP($B103,'Benchmark Data'!$B:$AAA,CQ$1,FALSE)*CQ105,"")</f>
        <v/>
      </c>
      <c r="CR104" s="143" t="str">
        <f>IFERROR(VLOOKUP($B104,'Benchmark Data'!$B:$AAA,CR$1,FALSE)/VLOOKUP($B103,'Benchmark Data'!$B:$AAA,CR$1,FALSE)*CR105,"")</f>
        <v/>
      </c>
      <c r="CS104" s="143" t="str">
        <f>IFERROR(VLOOKUP($B104,'Benchmark Data'!$B:$AAA,CS$1,FALSE)/VLOOKUP($B103,'Benchmark Data'!$B:$AAA,CS$1,FALSE)*CS105,"")</f>
        <v/>
      </c>
      <c r="CT104" s="143" t="str">
        <f>IFERROR(VLOOKUP($B104,'Benchmark Data'!$B:$AAA,CT$1,FALSE)/VLOOKUP($B103,'Benchmark Data'!$B:$AAA,CT$1,FALSE)*CT105,"")</f>
        <v/>
      </c>
      <c r="CU104" s="143" t="str">
        <f>IFERROR(VLOOKUP($B104,'Benchmark Data'!$B:$AAA,CU$1,FALSE)/VLOOKUP($B103,'Benchmark Data'!$B:$AAA,CU$1,FALSE)*CU105,"")</f>
        <v/>
      </c>
      <c r="CV104" s="143" t="str">
        <f>IFERROR(VLOOKUP($B104,'Benchmark Data'!$B:$AAA,CV$1,FALSE)/VLOOKUP($B103,'Benchmark Data'!$B:$AAA,CV$1,FALSE)*CV105,"")</f>
        <v/>
      </c>
      <c r="CW104" s="143" t="str">
        <f>IFERROR(VLOOKUP($B104,'Benchmark Data'!$B:$AAA,CW$1,FALSE)/VLOOKUP($B103,'Benchmark Data'!$B:$AAA,CW$1,FALSE)*CW105,"")</f>
        <v/>
      </c>
      <c r="CX104" s="143" t="str">
        <f>IFERROR(VLOOKUP($B104,'Benchmark Data'!$B:$AAA,CX$1,FALSE)/VLOOKUP($B103,'Benchmark Data'!$B:$AAA,CX$1,FALSE)*CX105,"")</f>
        <v/>
      </c>
      <c r="CY104" s="143" t="str">
        <f>IFERROR(VLOOKUP($B104,'Benchmark Data'!$B:$AAA,CY$1,FALSE)/VLOOKUP($B103,'Benchmark Data'!$B:$AAA,CY$1,FALSE)*CY105,"")</f>
        <v/>
      </c>
      <c r="CZ104" s="143" t="str">
        <f>IFERROR(VLOOKUP($B104,'Benchmark Data'!$B:$AAA,CZ$1,FALSE)/VLOOKUP($B103,'Benchmark Data'!$B:$AAA,CZ$1,FALSE)*CZ105,"")</f>
        <v/>
      </c>
      <c r="DA104" s="143" t="str">
        <f>IFERROR(VLOOKUP($B104,'Benchmark Data'!$B:$AAA,DA$1,FALSE)/VLOOKUP($B103,'Benchmark Data'!$B:$AAA,DA$1,FALSE)*DA105,"")</f>
        <v/>
      </c>
      <c r="DB104" s="143" t="str">
        <f>IFERROR(VLOOKUP($B104,'Benchmark Data'!$B:$AAA,DB$1,FALSE)/VLOOKUP($B103,'Benchmark Data'!$B:$AAA,DB$1,FALSE)*DB105,"")</f>
        <v/>
      </c>
      <c r="DC104" s="143" t="str">
        <f>IFERROR(VLOOKUP($B104,'Benchmark Data'!$B:$AAA,DC$1,FALSE)/VLOOKUP($B103,'Benchmark Data'!$B:$AAA,DC$1,FALSE)*DC105,"")</f>
        <v/>
      </c>
      <c r="DD104" s="143" t="str">
        <f>IFERROR(VLOOKUP($B104,'Benchmark Data'!$B:$AAA,DD$1,FALSE)/VLOOKUP($B103,'Benchmark Data'!$B:$AAA,DD$1,FALSE)*DD105,"")</f>
        <v/>
      </c>
      <c r="DE104" s="143" t="str">
        <f>IFERROR(VLOOKUP($B104,'Benchmark Data'!$B:$AAA,DE$1,FALSE)/VLOOKUP($B103,'Benchmark Data'!$B:$AAA,DE$1,FALSE)*DE105,"")</f>
        <v/>
      </c>
      <c r="DF104" s="143" t="str">
        <f>IFERROR(VLOOKUP($B104,'Benchmark Data'!$B:$AAA,DF$1,FALSE)/VLOOKUP($B103,'Benchmark Data'!$B:$AAA,DF$1,FALSE)*DF105,"")</f>
        <v/>
      </c>
      <c r="DG104" s="143" t="str">
        <f>IFERROR(VLOOKUP($B104,'Benchmark Data'!$B:$AAA,DG$1,FALSE)/VLOOKUP($B103,'Benchmark Data'!$B:$AAA,DG$1,FALSE)*DG105,"")</f>
        <v/>
      </c>
      <c r="DH104" s="143" t="str">
        <f>IFERROR(VLOOKUP($B104,'Benchmark Data'!$B:$AAA,DH$1,FALSE)/VLOOKUP($B103,'Benchmark Data'!$B:$AAA,DH$1,FALSE)*DH105,"")</f>
        <v/>
      </c>
      <c r="DI104" s="143" t="str">
        <f>IFERROR(VLOOKUP($B104,'Benchmark Data'!$B:$AAA,DI$1,FALSE)/VLOOKUP($B103,'Benchmark Data'!$B:$AAA,DI$1,FALSE)*DI105,"")</f>
        <v/>
      </c>
    </row>
    <row r="105" spans="1:113">
      <c r="A105" s="94">
        <f t="shared" si="35"/>
        <v>96</v>
      </c>
      <c r="B105" s="168">
        <f t="shared" si="36"/>
        <v>43159</v>
      </c>
      <c r="C105" s="143">
        <f>IFERROR(VLOOKUP($B105,'Benchmark Data'!$B:$FF,C$1,FALSE)/VLOOKUP($B104,'Benchmark Data'!$B:$FF,C$1,FALSE)*C106,"")</f>
        <v>4.5825106164290901</v>
      </c>
      <c r="D105" s="143" t="str">
        <f>IFERROR(VLOOKUP($B105,'Benchmark Data'!$B:$FF,D$1,FALSE)/VLOOKUP($B104,'Benchmark Data'!$B:$FF,D$1,FALSE)*D106,"")</f>
        <v/>
      </c>
      <c r="E105" s="143">
        <f>IFERROR(VLOOKUP($B105,'Benchmark Data'!$B:$FF,E$1,FALSE)/VLOOKUP($B104,'Benchmark Data'!$B:$FF,E$1,FALSE)*E106,"")</f>
        <v>4.5825106164290901</v>
      </c>
      <c r="F105" s="143" t="str">
        <f>IFERROR(VLOOKUP($B105,'Benchmark Data'!$B:$FF,F$1,FALSE)/VLOOKUP($B104,'Benchmark Data'!$B:$FF,F$1,FALSE)*F106,"")</f>
        <v/>
      </c>
      <c r="G105" s="143" t="str">
        <f>IFERROR(VLOOKUP($B105,'Benchmark Data'!$B:$FF,G$1,FALSE)/VLOOKUP($B104,'Benchmark Data'!$B:$FF,G$1,FALSE)*G106,"")</f>
        <v/>
      </c>
      <c r="H105" s="143" t="str">
        <f>IFERROR(VLOOKUP($B105,'Benchmark Data'!$B:$FF,H$1,FALSE)/VLOOKUP($B104,'Benchmark Data'!$B:$FF,H$1,FALSE)*H106,"")</f>
        <v/>
      </c>
      <c r="I105" s="143" t="str">
        <f>IFERROR(VLOOKUP($B105,'Benchmark Data'!$B:$FF,I$1,FALSE)/VLOOKUP($B104,'Benchmark Data'!$B:$FF,I$1,FALSE)*I106,"")</f>
        <v/>
      </c>
      <c r="J105" s="143" t="str">
        <f>IFERROR(VLOOKUP($B105,'Benchmark Data'!$B:$FF,J$1,FALSE)/VLOOKUP($B104,'Benchmark Data'!$B:$FF,J$1,FALSE)*J106,"")</f>
        <v/>
      </c>
      <c r="K105" s="156" t="str">
        <f>IFERROR(VLOOKUP($B105,'Benchmark Data'!$B:$FF,K$1,FALSE)*K106,"")</f>
        <v/>
      </c>
      <c r="L105" s="156" t="str">
        <f>IFERROR(VLOOKUP($B105,'Benchmark Data'!$B:$FF,L$1,FALSE)*L106,"")</f>
        <v/>
      </c>
      <c r="M105" s="156" t="str">
        <f>IFERROR(VLOOKUP($B105,'Benchmark Data'!$B:$FF,M$1,FALSE)*M106,"")</f>
        <v/>
      </c>
      <c r="N105" s="143" t="str">
        <f>IFERROR(VLOOKUP($B105,'Benchmark Data'!$B:$FF,N$1,FALSE)/VLOOKUP($B104,'Benchmark Data'!$B:$FF,N$1,FALSE)*N106,"")</f>
        <v/>
      </c>
      <c r="O105" s="143">
        <f>IFERROR(VLOOKUP($B105,'Benchmark Data'!$B:$FF,O$1,FALSE)/VLOOKUP($B104,'Benchmark Data'!$B:$FF,O$1,FALSE)*O106,"")</f>
        <v>1.8216444140269863</v>
      </c>
      <c r="P105" s="143">
        <f>IFERROR(VLOOKUP($B105,'Benchmark Data'!$B:$FF,P$1,FALSE)/VLOOKUP($B104,'Benchmark Data'!$B:$FF,P$1,FALSE)*P106,"")</f>
        <v>1.6479505589320782</v>
      </c>
      <c r="Q105" s="156">
        <f>IFERROR(VLOOKUP($B105,'Benchmark Data'!$B:$FF,Q$1,FALSE)*Q106,"")</f>
        <v>1.958920793720579</v>
      </c>
      <c r="R105" s="156">
        <f>IFERROR(VLOOKUP($B105,'Benchmark Data'!$B:$FF,R$1,FALSE)*R106,"")</f>
        <v>1.958920793720579</v>
      </c>
      <c r="S105" s="156">
        <f>IFERROR(VLOOKUP($B105,'Benchmark Data'!$B:$FF,S$1,FALSE)*S106,"")</f>
        <v>1.958920793720579</v>
      </c>
      <c r="T105" s="156">
        <f>IFERROR(VLOOKUP($B105,'Benchmark Data'!$B:$FF,T$1,FALSE)*T106,"")</f>
        <v>1.958920793720579</v>
      </c>
      <c r="U105" s="156">
        <f>IFERROR(VLOOKUP($B105,'Benchmark Data'!$B:$FF,U$1,FALSE)*U106,"")</f>
        <v>1.958920793720579</v>
      </c>
      <c r="V105" s="143">
        <f>IFERROR(VLOOKUP($B105,'Benchmark Data'!$B:$FF,V$1,FALSE)/VLOOKUP($B104,'Benchmark Data'!$B:$FF,V$1,FALSE)*V106,"")</f>
        <v>2.5492362725110689</v>
      </c>
      <c r="W105" s="143">
        <f>IFERROR(VLOOKUP($B105,'Benchmark Data'!$B:$FF,W$1,FALSE)/VLOOKUP($B104,'Benchmark Data'!$B:$FF,W$1,FALSE)*W106,"")</f>
        <v>2.5492362725110689</v>
      </c>
      <c r="X105" s="143">
        <f>IFERROR(VLOOKUP($B105,'Benchmark Data'!$B:$FF,X$1,FALSE)/VLOOKUP($B104,'Benchmark Data'!$B:$FF,X$1,FALSE)*X106,"")</f>
        <v>2.5492362725110689</v>
      </c>
      <c r="Y105" s="143">
        <f>IFERROR(VLOOKUP($B105,'Benchmark Data'!$B:$FF,Y$1,FALSE)/VLOOKUP($B104,'Benchmark Data'!$B:$FF,Y$1,FALSE)*Y106,"")</f>
        <v>2.5492362725110689</v>
      </c>
      <c r="Z105" s="143">
        <f>IFERROR(VLOOKUP($B105,'Benchmark Data'!$B:$FF,Z$1,FALSE)/VLOOKUP($B104,'Benchmark Data'!$B:$FF,Z$1,FALSE)*Z106,"")</f>
        <v>2.5492362725110689</v>
      </c>
      <c r="AA105" s="143">
        <f>IFERROR(VLOOKUP($B105,'Benchmark Data'!$B:$FF,AA$1,FALSE)/VLOOKUP($B104,'Benchmark Data'!$B:$FF,AA$1,FALSE)*AA106,"")</f>
        <v>2.5310027577665544</v>
      </c>
      <c r="AB105" s="143" t="str">
        <f>IFERROR(VLOOKUP($B105,'Benchmark Data'!$B:$FF,AB$1,FALSE)/VLOOKUP($B104,'Benchmark Data'!$B:$FF,AB$1,FALSE)*AB106,"")</f>
        <v/>
      </c>
      <c r="AC105" s="143">
        <f>IFERROR(VLOOKUP($B105,'Benchmark Data'!$B:$FF,AC$1,FALSE)/VLOOKUP($B104,'Benchmark Data'!$B:$FF,AC$1,FALSE)*AC106,"")</f>
        <v>2.5310027577665544</v>
      </c>
      <c r="AD105" s="143" t="str">
        <f>IFERROR(VLOOKUP($B105,'Benchmark Data'!$B:$FF,AD$1,FALSE)/VLOOKUP($B104,'Benchmark Data'!$B:$FF,AD$1,FALSE)*AD106,"")</f>
        <v/>
      </c>
      <c r="AE105" s="143">
        <f>IFERROR(VLOOKUP($B105,'Benchmark Data'!$B:$FF,AE$1,FALSE)/VLOOKUP($B104,'Benchmark Data'!$B:$FF,AE$1,FALSE)*AE106,"")</f>
        <v>1.5513035731685243</v>
      </c>
      <c r="AF105" s="143">
        <f>IFERROR(VLOOKUP($B105,'Benchmark Data'!$B:$FF,AF$1,FALSE)/VLOOKUP($B104,'Benchmark Data'!$B:$FF,AF$1,FALSE)*AF106,"")</f>
        <v>1.8746076092415866</v>
      </c>
      <c r="AG105" s="143" t="str">
        <f>IFERROR(VLOOKUP($B105,'Benchmark Data'!$B:$FF,AG$1,FALSE)/VLOOKUP($B104,'Benchmark Data'!$B:$FF,AG$1,FALSE)*AG106,"")</f>
        <v/>
      </c>
      <c r="AH105" s="143">
        <f>IFERROR(VLOOKUP($B105,'Benchmark Data'!$B:$FF,AH$1,FALSE)/VLOOKUP($B104,'Benchmark Data'!$B:$FF,AH$1,FALSE)*AH106,"")</f>
        <v>1.8746076092415866</v>
      </c>
      <c r="AI105" s="143" t="str">
        <f>IFERROR(VLOOKUP($B105,'Benchmark Data'!$B:$FF,AI$1,FALSE)/VLOOKUP($B104,'Benchmark Data'!$B:$FF,AI$1,FALSE)*AI106,"")</f>
        <v/>
      </c>
      <c r="AJ105" s="143" t="str">
        <f>IFERROR(VLOOKUP($B105,'Benchmark Data'!$B:$FF,AJ$1,FALSE)/VLOOKUP($B104,'Benchmark Data'!$B:$FF,AJ$1,FALSE)*AJ106,"")</f>
        <v/>
      </c>
      <c r="AK105" s="143" t="str">
        <f>IFERROR(VLOOKUP($B105,'Benchmark Data'!$B:$FF,AK$1,FALSE)/VLOOKUP($B104,'Benchmark Data'!$B:$FF,AK$1,FALSE)*AK106,"")</f>
        <v/>
      </c>
      <c r="AL105" s="143">
        <f>IFERROR(VLOOKUP($B105,'Benchmark Data'!$B:$FF,AL$1,FALSE)/VLOOKUP($B104,'Benchmark Data'!$B:$FF,AL$1,FALSE)*AL106,"")</f>
        <v>1.9182270243722761</v>
      </c>
      <c r="AM105" s="143">
        <f>IFERROR(VLOOKUP($B105,'Benchmark Data'!$B:$FF,AM$1,FALSE)/VLOOKUP($B104,'Benchmark Data'!$B:$FF,AM$1,FALSE)*AM106,"")</f>
        <v>1.9182270243722761</v>
      </c>
      <c r="AN105" s="143" t="str">
        <f>IFERROR(VLOOKUP($B105,'Benchmark Data'!$B:$FF,AN$1,FALSE)/VLOOKUP($B104,'Benchmark Data'!$B:$FF,AN$1,FALSE)*AN106,"")</f>
        <v/>
      </c>
      <c r="AO105" s="143" t="str">
        <f>IFERROR(VLOOKUP($B105,'Benchmark Data'!$B:$FF,AO$1,FALSE)/VLOOKUP($B104,'Benchmark Data'!$B:$FF,AO$1,FALSE)*AO106,"")</f>
        <v/>
      </c>
      <c r="AP105" s="143" t="str">
        <f>IFERROR(VLOOKUP($B105,'Benchmark Data'!$B:$FF,AP$1,FALSE)/VLOOKUP($B104,'Benchmark Data'!$B:$FF,AP$1,FALSE)*AP106,"")</f>
        <v/>
      </c>
      <c r="AQ105" s="143" t="str">
        <f>IFERROR(VLOOKUP($B105,'Benchmark Data'!$B:$FF,AQ$1,FALSE)/VLOOKUP($B104,'Benchmark Data'!$B:$FF,AQ$1,FALSE)*AQ106,"")</f>
        <v/>
      </c>
      <c r="AR105" s="143" t="str">
        <f>IFERROR(VLOOKUP($B105,'Benchmark Data'!$B:$FF,AR$1,FALSE)/VLOOKUP($B104,'Benchmark Data'!$B:$FF,AR$1,FALSE)*AR106,"")</f>
        <v/>
      </c>
      <c r="AS105" s="143" t="str">
        <f>IFERROR(VLOOKUP($B105,'Benchmark Data'!$B:$FF,AS$1,FALSE)/VLOOKUP($B104,'Benchmark Data'!$B:$FF,AS$1,FALSE)*AS106,"")</f>
        <v/>
      </c>
      <c r="AT105" s="143" t="str">
        <f>IFERROR(VLOOKUP($B105,'Benchmark Data'!$B:$FF,AT$1,FALSE)/VLOOKUP($B104,'Benchmark Data'!$B:$FF,AT$1,FALSE)*AT106,"")</f>
        <v/>
      </c>
      <c r="AU105" s="143">
        <f>IFERROR(VLOOKUP($B105,'Benchmark Data'!$B:$FF,AU$1,FALSE)/VLOOKUP($B104,'Benchmark Data'!$B:$FF,AU$1,FALSE)*AU106,"")</f>
        <v>2.2377555791710928</v>
      </c>
      <c r="AV105" s="143">
        <f>IFERROR(VLOOKUP($B105,'Benchmark Data'!$B:$FF,AV$1,FALSE)/VLOOKUP($B104,'Benchmark Data'!$B:$FF,AV$1,FALSE)*AV106,"")</f>
        <v>2.2377555791710928</v>
      </c>
      <c r="AW105" s="143">
        <f>IFERROR(VLOOKUP($B105,'Benchmark Data'!$B:$FF,AW$1,FALSE)/VLOOKUP($B104,'Benchmark Data'!$B:$FF,AW$1,FALSE)*AW106,"")</f>
        <v>2.2377555791710928</v>
      </c>
      <c r="AX105" s="143" t="str">
        <f>IFERROR(VLOOKUP($B105,'Benchmark Data'!$B:$FF,AX$1,FALSE)/VLOOKUP($B104,'Benchmark Data'!$B:$FF,AX$1,FALSE)*AX106,"")</f>
        <v/>
      </c>
      <c r="AY105" s="143" t="str">
        <f>IFERROR(VLOOKUP($B105,'Benchmark Data'!$B:$FF,AY$1,FALSE)/VLOOKUP($B104,'Benchmark Data'!$B:$FF,AY$1,FALSE)*AY106,"")</f>
        <v/>
      </c>
      <c r="AZ105" s="156" t="str">
        <f>IFERROR(VLOOKUP($B105,'Benchmark Data'!$B:$FF,AZ$1,FALSE)*AZ106,"")</f>
        <v/>
      </c>
      <c r="BA105" s="156" t="str">
        <f>IFERROR(VLOOKUP($B105,'Benchmark Data'!$B:$FF,BA$1,FALSE)*BA106,"")</f>
        <v/>
      </c>
      <c r="BB105" s="143" t="str">
        <f>IFERROR(VLOOKUP($B105,'Benchmark Data'!$B:$FF,BB$1,FALSE)/VLOOKUP($B104,'Benchmark Data'!$B:$FF,BB$1,FALSE)*BB106,"")</f>
        <v/>
      </c>
      <c r="BC105" s="143" t="str">
        <f>IFERROR(VLOOKUP($B105,'Benchmark Data'!$B:$FF,BC$1,FALSE)/VLOOKUP($B104,'Benchmark Data'!$B:$FF,BC$1,FALSE)*BC106,"")</f>
        <v/>
      </c>
      <c r="BD105" s="143" t="str">
        <f>IFERROR(VLOOKUP($B105,'Benchmark Data'!$B:$FF,BD$1,FALSE)/VLOOKUP($B104,'Benchmark Data'!$B:$FF,BD$1,FALSE)*BD106,"")</f>
        <v/>
      </c>
      <c r="BE105" s="143" t="str">
        <f>IFERROR(VLOOKUP($B105,'Benchmark Data'!$B:$FF,BE$1,FALSE)/VLOOKUP($B104,'Benchmark Data'!$B:$FF,BE$1,FALSE)*BE106,"")</f>
        <v/>
      </c>
      <c r="BF105" s="143" t="str">
        <f>IFERROR(VLOOKUP($B105,'Benchmark Data'!$B:$FF,BF$1,FALSE)/VLOOKUP($B104,'Benchmark Data'!$B:$FF,BF$1,FALSE)*BF106,"")</f>
        <v/>
      </c>
      <c r="BG105" s="143" t="str">
        <f>IFERROR(VLOOKUP($B105,'Benchmark Data'!$B:$FF,BG$1,FALSE)/VLOOKUP($B104,'Benchmark Data'!$B:$FF,BG$1,FALSE)*BG106,"")</f>
        <v/>
      </c>
      <c r="BH105" s="143" t="str">
        <f>IFERROR(VLOOKUP($B105,'Benchmark Data'!$B:$FF,BH$1,FALSE)/VLOOKUP($B104,'Benchmark Data'!$B:$FF,BH$1,FALSE)*BH106,"")</f>
        <v/>
      </c>
      <c r="BI105" s="143" t="str">
        <f>IFERROR(VLOOKUP($B105,'Benchmark Data'!$B:$FF,BI$1,FALSE)/VLOOKUP($B104,'Benchmark Data'!$B:$FF,BI$1,FALSE)*BI106,"")</f>
        <v/>
      </c>
      <c r="BJ105" s="143" t="str">
        <f>IFERROR(VLOOKUP($B105,'Benchmark Data'!$B:$FF,BJ$1,FALSE)/VLOOKUP($B104,'Benchmark Data'!$B:$FF,BJ$1,FALSE)*BJ106,"")</f>
        <v/>
      </c>
      <c r="BK105" s="143" t="str">
        <f>IFERROR(VLOOKUP($B105,'Benchmark Data'!$B:$FF,BK$1,FALSE)/VLOOKUP($B104,'Benchmark Data'!$B:$FF,BK$1,FALSE)*BK106,"")</f>
        <v/>
      </c>
      <c r="BL105" s="143" t="str">
        <f>IFERROR(VLOOKUP($B105,'Benchmark Data'!$B:$FF,BL$1,FALSE)/VLOOKUP($B104,'Benchmark Data'!$B:$FF,BL$1,FALSE)*BL106,"")</f>
        <v/>
      </c>
      <c r="BM105" s="143" t="str">
        <f>IFERROR(VLOOKUP($B105,'Benchmark Data'!$B:$FF,BM$1,FALSE)/VLOOKUP($B104,'Benchmark Data'!$B:$FF,BM$1,FALSE)*BM106,"")</f>
        <v/>
      </c>
      <c r="BN105" s="143" t="str">
        <f>IFERROR(VLOOKUP($B105,'Benchmark Data'!$B:$FF,BN$1,FALSE)/VLOOKUP($B104,'Benchmark Data'!$B:$FF,BN$1,FALSE)*BN106,"")</f>
        <v/>
      </c>
      <c r="BO105" s="143" t="str">
        <f>IFERROR(VLOOKUP($B105,'Benchmark Data'!$B:$FF,BO$1,FALSE)/VLOOKUP($B104,'Benchmark Data'!$B:$FF,BO$1,FALSE)*BO106,"")</f>
        <v/>
      </c>
      <c r="BP105" s="143" t="str">
        <f>IFERROR(VLOOKUP($B105,'Benchmark Data'!$B:$FF,BP$1,FALSE)/VLOOKUP($B104,'Benchmark Data'!$B:$FF,BP$1,FALSE)*BP106,"")</f>
        <v/>
      </c>
      <c r="BQ105" s="143" t="str">
        <f>IFERROR(VLOOKUP($B105,'Benchmark Data'!$B:$FF,BQ$1,FALSE)/VLOOKUP($B104,'Benchmark Data'!$B:$FF,BQ$1,FALSE)*BQ106,"")</f>
        <v/>
      </c>
      <c r="BR105" s="143" t="str">
        <f>IFERROR(VLOOKUP($B105,'Benchmark Data'!$B:$FF,BR$1,FALSE)/VLOOKUP($B104,'Benchmark Data'!$B:$FF,BR$1,FALSE)*BR106,"")</f>
        <v/>
      </c>
      <c r="BS105" s="143" t="str">
        <f>IFERROR(VLOOKUP($B105,'Benchmark Data'!$B:$FF,BS$1,FALSE)/VLOOKUP($B104,'Benchmark Data'!$B:$FF,BS$1,FALSE)*BS106,"")</f>
        <v/>
      </c>
      <c r="BT105" s="143" t="str">
        <f>IFERROR(VLOOKUP($B105,'Benchmark Data'!$B:$FF,BT$1,FALSE)/VLOOKUP($B104,'Benchmark Data'!$B:$FF,BT$1,FALSE)*BT106,"")</f>
        <v/>
      </c>
      <c r="BU105" s="143" t="str">
        <f>IFERROR(VLOOKUP($B105,'Benchmark Data'!$B:$FF,BU$1,FALSE)/VLOOKUP($B104,'Benchmark Data'!$B:$FF,BU$1,FALSE)*BU106,"")</f>
        <v/>
      </c>
      <c r="BV105" s="143" t="str">
        <f>IFERROR(VLOOKUP($B105,'Benchmark Data'!$B:$FF,BV$1,FALSE)/VLOOKUP($B104,'Benchmark Data'!$B:$FF,BV$1,FALSE)*BV106,"")</f>
        <v/>
      </c>
      <c r="BW105" s="143" t="str">
        <f>IFERROR(VLOOKUP($B105,'Benchmark Data'!$B:$FF,BW$1,FALSE)/VLOOKUP($B104,'Benchmark Data'!$B:$FF,BW$1,FALSE)*BW106,"")</f>
        <v/>
      </c>
      <c r="BX105" s="143" t="str">
        <f>IFERROR(VLOOKUP($B105,'Benchmark Data'!$B:$FF,BX$1,FALSE)/VLOOKUP($B104,'Benchmark Data'!$B:$FF,BX$1,FALSE)*BX106,"")</f>
        <v/>
      </c>
      <c r="BY105" s="143" t="str">
        <f>IFERROR(VLOOKUP($B105,'Benchmark Data'!$B:$FF,BY$1,FALSE)/VLOOKUP($B104,'Benchmark Data'!$B:$FF,BY$1,FALSE)*BY106,"")</f>
        <v/>
      </c>
      <c r="BZ105" s="143" t="str">
        <f>IFERROR(VLOOKUP($B105,'Benchmark Data'!$B:$FF,BZ$1,FALSE)/VLOOKUP($B104,'Benchmark Data'!$B:$FF,BZ$1,FALSE)*BZ106,"")</f>
        <v/>
      </c>
      <c r="CA105" s="143" t="str">
        <f>IFERROR(VLOOKUP($B105,'Benchmark Data'!$B:$FF,CA$1,FALSE)/VLOOKUP($B104,'Benchmark Data'!$B:$FF,CA$1,FALSE)*CA106,"")</f>
        <v/>
      </c>
      <c r="CB105" s="143" t="str">
        <f>IFERROR(VLOOKUP($B105,'Benchmark Data'!$B:$FF,CB$1,FALSE)/VLOOKUP($B104,'Benchmark Data'!$B:$FF,CB$1,FALSE)*CB106,"")</f>
        <v/>
      </c>
      <c r="CC105" s="143" t="str">
        <f>IFERROR(VLOOKUP($B105,'Benchmark Data'!$B:$FF,CC$1,FALSE)/VLOOKUP($B104,'Benchmark Data'!$B:$FF,CC$1,FALSE)*CC106,"")</f>
        <v/>
      </c>
      <c r="CD105" s="143" t="str">
        <f>IFERROR(VLOOKUP($B105,'Benchmark Data'!$B:$FF,CD$1,FALSE)/VLOOKUP($B104,'Benchmark Data'!$B:$FF,CD$1,FALSE)*CD106,"")</f>
        <v/>
      </c>
      <c r="CE105" s="143" t="str">
        <f>IFERROR(VLOOKUP($B105,'Benchmark Data'!$B:$FF,CE$1,FALSE)/VLOOKUP($B104,'Benchmark Data'!$B:$FF,CE$1,FALSE)*CE106,"")</f>
        <v/>
      </c>
      <c r="CF105" s="143" t="str">
        <f>IFERROR(VLOOKUP($B105,'Benchmark Data'!$B:$FF,CF$1,FALSE)/VLOOKUP($B104,'Benchmark Data'!$B:$FF,CF$1,FALSE)*CF106,"")</f>
        <v/>
      </c>
      <c r="CG105" s="143" t="str">
        <f>IFERROR(VLOOKUP($B105,'Benchmark Data'!$B:$FF,CG$1,FALSE)/VLOOKUP($B104,'Benchmark Data'!$B:$FF,CG$1,FALSE)*CG106,"")</f>
        <v/>
      </c>
      <c r="CH105" s="156" t="str">
        <f>IFERROR(VLOOKUP($B105,'Benchmark Data'!$B:$FF,CH$1,FALSE)*CH106,"")</f>
        <v/>
      </c>
      <c r="CI105" s="143" t="str">
        <f>IFERROR(VLOOKUP($B105,'Benchmark Data'!$B:$FF,CI$1,FALSE)/VLOOKUP($B104,'Benchmark Data'!$B:$FF,CI$1,FALSE)*CI106,"")</f>
        <v/>
      </c>
      <c r="CJ105" s="143" t="str">
        <f>IFERROR(VLOOKUP($B105,'Benchmark Data'!$B:$FF,CJ$1,FALSE)/VLOOKUP($B104,'Benchmark Data'!$B:$FF,CJ$1,FALSE)*CJ106,"")</f>
        <v/>
      </c>
      <c r="CK105" s="143" t="str">
        <f>IFERROR(VLOOKUP($B105,'Benchmark Data'!$B:$FF,CK$1,FALSE)/VLOOKUP($B104,'Benchmark Data'!$B:$FF,CK$1,FALSE)*CK106,"")</f>
        <v/>
      </c>
      <c r="CL105" s="143" t="str">
        <f>IFERROR(VLOOKUP($B105,'Benchmark Data'!$B:$AAA,CL$1,FALSE)/VLOOKUP($B104,'Benchmark Data'!$B:$AAA,CL$1,FALSE)*CL106,"")</f>
        <v/>
      </c>
      <c r="CM105" s="143" t="str">
        <f>IFERROR(VLOOKUP($B105,'Benchmark Data'!$B:$AAA,CM$1,FALSE)/VLOOKUP($B104,'Benchmark Data'!$B:$AAA,CM$1,FALSE)*CM106,"")</f>
        <v/>
      </c>
      <c r="CN105" s="143" t="str">
        <f>IFERROR(VLOOKUP($B105,'Benchmark Data'!$B:$AAA,CN$1,FALSE)/VLOOKUP($B104,'Benchmark Data'!$B:$AAA,CN$1,FALSE)*CN106,"")</f>
        <v/>
      </c>
      <c r="CO105" s="143" t="str">
        <f>IFERROR(VLOOKUP($B105,'Benchmark Data'!$B:$AAA,CO$1,FALSE)/VLOOKUP($B104,'Benchmark Data'!$B:$AAA,CO$1,FALSE)*CO106,"")</f>
        <v/>
      </c>
      <c r="CP105" s="143" t="str">
        <f>IFERROR(VLOOKUP($B105,'Benchmark Data'!$B:$AAA,CP$1,FALSE)/VLOOKUP($B104,'Benchmark Data'!$B:$AAA,CP$1,FALSE)*CP106,"")</f>
        <v/>
      </c>
      <c r="CQ105" s="143" t="str">
        <f>IFERROR(VLOOKUP($B105,'Benchmark Data'!$B:$AAA,CQ$1,FALSE)/VLOOKUP($B104,'Benchmark Data'!$B:$AAA,CQ$1,FALSE)*CQ106,"")</f>
        <v/>
      </c>
      <c r="CR105" s="143" t="str">
        <f>IFERROR(VLOOKUP($B105,'Benchmark Data'!$B:$AAA,CR$1,FALSE)/VLOOKUP($B104,'Benchmark Data'!$B:$AAA,CR$1,FALSE)*CR106,"")</f>
        <v/>
      </c>
      <c r="CS105" s="143" t="str">
        <f>IFERROR(VLOOKUP($B105,'Benchmark Data'!$B:$AAA,CS$1,FALSE)/VLOOKUP($B104,'Benchmark Data'!$B:$AAA,CS$1,FALSE)*CS106,"")</f>
        <v/>
      </c>
      <c r="CT105" s="143" t="str">
        <f>IFERROR(VLOOKUP($B105,'Benchmark Data'!$B:$AAA,CT$1,FALSE)/VLOOKUP($B104,'Benchmark Data'!$B:$AAA,CT$1,FALSE)*CT106,"")</f>
        <v/>
      </c>
      <c r="CU105" s="143" t="str">
        <f>IFERROR(VLOOKUP($B105,'Benchmark Data'!$B:$AAA,CU$1,FALSE)/VLOOKUP($B104,'Benchmark Data'!$B:$AAA,CU$1,FALSE)*CU106,"")</f>
        <v/>
      </c>
      <c r="CV105" s="143" t="str">
        <f>IFERROR(VLOOKUP($B105,'Benchmark Data'!$B:$AAA,CV$1,FALSE)/VLOOKUP($B104,'Benchmark Data'!$B:$AAA,CV$1,FALSE)*CV106,"")</f>
        <v/>
      </c>
      <c r="CW105" s="143" t="str">
        <f>IFERROR(VLOOKUP($B105,'Benchmark Data'!$B:$AAA,CW$1,FALSE)/VLOOKUP($B104,'Benchmark Data'!$B:$AAA,CW$1,FALSE)*CW106,"")</f>
        <v/>
      </c>
      <c r="CX105" s="143" t="str">
        <f>IFERROR(VLOOKUP($B105,'Benchmark Data'!$B:$AAA,CX$1,FALSE)/VLOOKUP($B104,'Benchmark Data'!$B:$AAA,CX$1,FALSE)*CX106,"")</f>
        <v/>
      </c>
      <c r="CY105" s="143" t="str">
        <f>IFERROR(VLOOKUP($B105,'Benchmark Data'!$B:$AAA,CY$1,FALSE)/VLOOKUP($B104,'Benchmark Data'!$B:$AAA,CY$1,FALSE)*CY106,"")</f>
        <v/>
      </c>
      <c r="CZ105" s="143" t="str">
        <f>IFERROR(VLOOKUP($B105,'Benchmark Data'!$B:$AAA,CZ$1,FALSE)/VLOOKUP($B104,'Benchmark Data'!$B:$AAA,CZ$1,FALSE)*CZ106,"")</f>
        <v/>
      </c>
      <c r="DA105" s="143" t="str">
        <f>IFERROR(VLOOKUP($B105,'Benchmark Data'!$B:$AAA,DA$1,FALSE)/VLOOKUP($B104,'Benchmark Data'!$B:$AAA,DA$1,FALSE)*DA106,"")</f>
        <v/>
      </c>
      <c r="DB105" s="143" t="str">
        <f>IFERROR(VLOOKUP($B105,'Benchmark Data'!$B:$AAA,DB$1,FALSE)/VLOOKUP($B104,'Benchmark Data'!$B:$AAA,DB$1,FALSE)*DB106,"")</f>
        <v/>
      </c>
      <c r="DC105" s="143" t="str">
        <f>IFERROR(VLOOKUP($B105,'Benchmark Data'!$B:$AAA,DC$1,FALSE)/VLOOKUP($B104,'Benchmark Data'!$B:$AAA,DC$1,FALSE)*DC106,"")</f>
        <v/>
      </c>
      <c r="DD105" s="143" t="str">
        <f>IFERROR(VLOOKUP($B105,'Benchmark Data'!$B:$AAA,DD$1,FALSE)/VLOOKUP($B104,'Benchmark Data'!$B:$AAA,DD$1,FALSE)*DD106,"")</f>
        <v/>
      </c>
      <c r="DE105" s="143" t="str">
        <f>IFERROR(VLOOKUP($B105,'Benchmark Data'!$B:$AAA,DE$1,FALSE)/VLOOKUP($B104,'Benchmark Data'!$B:$AAA,DE$1,FALSE)*DE106,"")</f>
        <v/>
      </c>
      <c r="DF105" s="143" t="str">
        <f>IFERROR(VLOOKUP($B105,'Benchmark Data'!$B:$AAA,DF$1,FALSE)/VLOOKUP($B104,'Benchmark Data'!$B:$AAA,DF$1,FALSE)*DF106,"")</f>
        <v/>
      </c>
      <c r="DG105" s="143" t="str">
        <f>IFERROR(VLOOKUP($B105,'Benchmark Data'!$B:$AAA,DG$1,FALSE)/VLOOKUP($B104,'Benchmark Data'!$B:$AAA,DG$1,FALSE)*DG106,"")</f>
        <v/>
      </c>
      <c r="DH105" s="143" t="str">
        <f>IFERROR(VLOOKUP($B105,'Benchmark Data'!$B:$AAA,DH$1,FALSE)/VLOOKUP($B104,'Benchmark Data'!$B:$AAA,DH$1,FALSE)*DH106,"")</f>
        <v/>
      </c>
      <c r="DI105" s="143" t="str">
        <f>IFERROR(VLOOKUP($B105,'Benchmark Data'!$B:$AAA,DI$1,FALSE)/VLOOKUP($B104,'Benchmark Data'!$B:$AAA,DI$1,FALSE)*DI106,"")</f>
        <v/>
      </c>
    </row>
    <row r="106" spans="1:113">
      <c r="A106" s="94">
        <f t="shared" si="35"/>
        <v>95</v>
      </c>
      <c r="B106" s="168">
        <f t="shared" si="36"/>
        <v>43190</v>
      </c>
      <c r="C106" s="143">
        <f>IFERROR(VLOOKUP($B106,'Benchmark Data'!$B:$FF,C$1,FALSE)/VLOOKUP($B105,'Benchmark Data'!$B:$FF,C$1,FALSE)*C107,"")</f>
        <v>4.5686254801834663</v>
      </c>
      <c r="D106" s="143" t="str">
        <f>IFERROR(VLOOKUP($B106,'Benchmark Data'!$B:$FF,D$1,FALSE)/VLOOKUP($B105,'Benchmark Data'!$B:$FF,D$1,FALSE)*D107,"")</f>
        <v/>
      </c>
      <c r="E106" s="143">
        <f>IFERROR(VLOOKUP($B106,'Benchmark Data'!$B:$FF,E$1,FALSE)/VLOOKUP($B105,'Benchmark Data'!$B:$FF,E$1,FALSE)*E107,"")</f>
        <v>4.5686254801834663</v>
      </c>
      <c r="F106" s="143" t="str">
        <f>IFERROR(VLOOKUP($B106,'Benchmark Data'!$B:$FF,F$1,FALSE)/VLOOKUP($B105,'Benchmark Data'!$B:$FF,F$1,FALSE)*F107,"")</f>
        <v/>
      </c>
      <c r="G106" s="143" t="str">
        <f>IFERROR(VLOOKUP($B106,'Benchmark Data'!$B:$FF,G$1,FALSE)/VLOOKUP($B105,'Benchmark Data'!$B:$FF,G$1,FALSE)*G107,"")</f>
        <v/>
      </c>
      <c r="H106" s="143" t="str">
        <f>IFERROR(VLOOKUP($B106,'Benchmark Data'!$B:$FF,H$1,FALSE)/VLOOKUP($B105,'Benchmark Data'!$B:$FF,H$1,FALSE)*H107,"")</f>
        <v/>
      </c>
      <c r="I106" s="143" t="str">
        <f>IFERROR(VLOOKUP($B106,'Benchmark Data'!$B:$FF,I$1,FALSE)/VLOOKUP($B105,'Benchmark Data'!$B:$FF,I$1,FALSE)*I107,"")</f>
        <v/>
      </c>
      <c r="J106" s="143" t="str">
        <f>IFERROR(VLOOKUP($B106,'Benchmark Data'!$B:$FF,J$1,FALSE)/VLOOKUP($B105,'Benchmark Data'!$B:$FF,J$1,FALSE)*J107,"")</f>
        <v/>
      </c>
      <c r="K106" s="156" t="str">
        <f>IFERROR(VLOOKUP($B106,'Benchmark Data'!$B:$FF,K$1,FALSE)*K107,"")</f>
        <v/>
      </c>
      <c r="L106" s="156" t="str">
        <f>IFERROR(VLOOKUP($B106,'Benchmark Data'!$B:$FF,L$1,FALSE)*L107,"")</f>
        <v/>
      </c>
      <c r="M106" s="156" t="str">
        <f>IFERROR(VLOOKUP($B106,'Benchmark Data'!$B:$FF,M$1,FALSE)*M107,"")</f>
        <v/>
      </c>
      <c r="N106" s="143" t="str">
        <f>IFERROR(VLOOKUP($B106,'Benchmark Data'!$B:$FF,N$1,FALSE)/VLOOKUP($B105,'Benchmark Data'!$B:$FF,N$1,FALSE)*N107,"")</f>
        <v/>
      </c>
      <c r="O106" s="143">
        <f>IFERROR(VLOOKUP($B106,'Benchmark Data'!$B:$FF,O$1,FALSE)/VLOOKUP($B105,'Benchmark Data'!$B:$FF,O$1,FALSE)*O107,"")</f>
        <v>1.9046786619337763</v>
      </c>
      <c r="P106" s="143">
        <f>IFERROR(VLOOKUP($B106,'Benchmark Data'!$B:$FF,P$1,FALSE)/VLOOKUP($B105,'Benchmark Data'!$B:$FF,P$1,FALSE)*P107,"")</f>
        <v>1.7952642262008616</v>
      </c>
      <c r="Q106" s="156">
        <f>IFERROR(VLOOKUP($B106,'Benchmark Data'!$B:$FF,Q$1,FALSE)*Q107,"")</f>
        <v>2.000660766573811</v>
      </c>
      <c r="R106" s="156">
        <f>IFERROR(VLOOKUP($B106,'Benchmark Data'!$B:$FF,R$1,FALSE)*R107,"")</f>
        <v>2.000660766573811</v>
      </c>
      <c r="S106" s="156">
        <f>IFERROR(VLOOKUP($B106,'Benchmark Data'!$B:$FF,S$1,FALSE)*S107,"")</f>
        <v>2.000660766573811</v>
      </c>
      <c r="T106" s="156">
        <f>IFERROR(VLOOKUP($B106,'Benchmark Data'!$B:$FF,T$1,FALSE)*T107,"")</f>
        <v>2.000660766573811</v>
      </c>
      <c r="U106" s="156">
        <f>IFERROR(VLOOKUP($B106,'Benchmark Data'!$B:$FF,U$1,FALSE)*U107,"")</f>
        <v>2.000660766573811</v>
      </c>
      <c r="V106" s="143">
        <f>IFERROR(VLOOKUP($B106,'Benchmark Data'!$B:$FF,V$1,FALSE)/VLOOKUP($B105,'Benchmark Data'!$B:$FF,V$1,FALSE)*V107,"")</f>
        <v>2.6284999496549428</v>
      </c>
      <c r="W106" s="143">
        <f>IFERROR(VLOOKUP($B106,'Benchmark Data'!$B:$FF,W$1,FALSE)/VLOOKUP($B105,'Benchmark Data'!$B:$FF,W$1,FALSE)*W107,"")</f>
        <v>2.6284999496549428</v>
      </c>
      <c r="X106" s="143">
        <f>IFERROR(VLOOKUP($B106,'Benchmark Data'!$B:$FF,X$1,FALSE)/VLOOKUP($B105,'Benchmark Data'!$B:$FF,X$1,FALSE)*X107,"")</f>
        <v>2.6284999496549428</v>
      </c>
      <c r="Y106" s="143">
        <f>IFERROR(VLOOKUP($B106,'Benchmark Data'!$B:$FF,Y$1,FALSE)/VLOOKUP($B105,'Benchmark Data'!$B:$FF,Y$1,FALSE)*Y107,"")</f>
        <v>2.6284999496549428</v>
      </c>
      <c r="Z106" s="143">
        <f>IFERROR(VLOOKUP($B106,'Benchmark Data'!$B:$FF,Z$1,FALSE)/VLOOKUP($B105,'Benchmark Data'!$B:$FF,Z$1,FALSE)*Z107,"")</f>
        <v>2.6284999496549428</v>
      </c>
      <c r="AA106" s="143">
        <f>IFERROR(VLOOKUP($B106,'Benchmark Data'!$B:$FF,AA$1,FALSE)/VLOOKUP($B105,'Benchmark Data'!$B:$FF,AA$1,FALSE)*AA107,"")</f>
        <v>2.6499798646907209</v>
      </c>
      <c r="AB106" s="143" t="str">
        <f>IFERROR(VLOOKUP($B106,'Benchmark Data'!$B:$FF,AB$1,FALSE)/VLOOKUP($B105,'Benchmark Data'!$B:$FF,AB$1,FALSE)*AB107,"")</f>
        <v/>
      </c>
      <c r="AC106" s="143">
        <f>IFERROR(VLOOKUP($B106,'Benchmark Data'!$B:$FF,AC$1,FALSE)/VLOOKUP($B105,'Benchmark Data'!$B:$FF,AC$1,FALSE)*AC107,"")</f>
        <v>2.6499798646907209</v>
      </c>
      <c r="AD106" s="143" t="str">
        <f>IFERROR(VLOOKUP($B106,'Benchmark Data'!$B:$FF,AD$1,FALSE)/VLOOKUP($B105,'Benchmark Data'!$B:$FF,AD$1,FALSE)*AD107,"")</f>
        <v/>
      </c>
      <c r="AE106" s="143">
        <f>IFERROR(VLOOKUP($B106,'Benchmark Data'!$B:$FF,AE$1,FALSE)/VLOOKUP($B105,'Benchmark Data'!$B:$FF,AE$1,FALSE)*AE107,"")</f>
        <v>1.6536360728146371</v>
      </c>
      <c r="AF106" s="143">
        <f>IFERROR(VLOOKUP($B106,'Benchmark Data'!$B:$FF,AF$1,FALSE)/VLOOKUP($B105,'Benchmark Data'!$B:$FF,AF$1,FALSE)*AF107,"")</f>
        <v>1.9625967043295927</v>
      </c>
      <c r="AG106" s="143" t="str">
        <f>IFERROR(VLOOKUP($B106,'Benchmark Data'!$B:$FF,AG$1,FALSE)/VLOOKUP($B105,'Benchmark Data'!$B:$FF,AG$1,FALSE)*AG107,"")</f>
        <v/>
      </c>
      <c r="AH106" s="143">
        <f>IFERROR(VLOOKUP($B106,'Benchmark Data'!$B:$FF,AH$1,FALSE)/VLOOKUP($B105,'Benchmark Data'!$B:$FF,AH$1,FALSE)*AH107,"")</f>
        <v>1.9625967043295927</v>
      </c>
      <c r="AI106" s="143">
        <f>IFERROR(VLOOKUP($B106,'Benchmark Data'!$B:$FF,AI$1,FALSE)/VLOOKUP($B105,'Benchmark Data'!$B:$FF,AI$1,FALSE)*AI107,"")</f>
        <v>2.8118532567767294</v>
      </c>
      <c r="AJ106" s="143">
        <f>IFERROR(VLOOKUP($B106,'Benchmark Data'!$B:$FF,AJ$1,FALSE)/VLOOKUP($B105,'Benchmark Data'!$B:$FF,AJ$1,FALSE)*AJ107,"")</f>
        <v>2.3305130127449925</v>
      </c>
      <c r="AK106" s="143" t="str">
        <f>IFERROR(VLOOKUP($B106,'Benchmark Data'!$B:$FF,AK$1,FALSE)/VLOOKUP($B105,'Benchmark Data'!$B:$FF,AK$1,FALSE)*AK107,"")</f>
        <v/>
      </c>
      <c r="AL106" s="143">
        <f>IFERROR(VLOOKUP($B106,'Benchmark Data'!$B:$FF,AL$1,FALSE)/VLOOKUP($B105,'Benchmark Data'!$B:$FF,AL$1,FALSE)*AL107,"")</f>
        <v>1.9722274821687811</v>
      </c>
      <c r="AM106" s="143">
        <f>IFERROR(VLOOKUP($B106,'Benchmark Data'!$B:$FF,AM$1,FALSE)/VLOOKUP($B105,'Benchmark Data'!$B:$FF,AM$1,FALSE)*AM107,"")</f>
        <v>1.9722274821687811</v>
      </c>
      <c r="AN106" s="143" t="str">
        <f>IFERROR(VLOOKUP($B106,'Benchmark Data'!$B:$FF,AN$1,FALSE)/VLOOKUP($B105,'Benchmark Data'!$B:$FF,AN$1,FALSE)*AN107,"")</f>
        <v/>
      </c>
      <c r="AO106" s="143" t="str">
        <f>IFERROR(VLOOKUP($B106,'Benchmark Data'!$B:$FF,AO$1,FALSE)/VLOOKUP($B105,'Benchmark Data'!$B:$FF,AO$1,FALSE)*AO107,"")</f>
        <v/>
      </c>
      <c r="AP106" s="143" t="str">
        <f>IFERROR(VLOOKUP($B106,'Benchmark Data'!$B:$FF,AP$1,FALSE)/VLOOKUP($B105,'Benchmark Data'!$B:$FF,AP$1,FALSE)*AP107,"")</f>
        <v/>
      </c>
      <c r="AQ106" s="143" t="str">
        <f>IFERROR(VLOOKUP($B106,'Benchmark Data'!$B:$FF,AQ$1,FALSE)/VLOOKUP($B105,'Benchmark Data'!$B:$FF,AQ$1,FALSE)*AQ107,"")</f>
        <v/>
      </c>
      <c r="AR106" s="143" t="str">
        <f>IFERROR(VLOOKUP($B106,'Benchmark Data'!$B:$FF,AR$1,FALSE)/VLOOKUP($B105,'Benchmark Data'!$B:$FF,AR$1,FALSE)*AR107,"")</f>
        <v/>
      </c>
      <c r="AS106" s="143" t="str">
        <f>IFERROR(VLOOKUP($B106,'Benchmark Data'!$B:$FF,AS$1,FALSE)/VLOOKUP($B105,'Benchmark Data'!$B:$FF,AS$1,FALSE)*AS107,"")</f>
        <v/>
      </c>
      <c r="AT106" s="143" t="str">
        <f>IFERROR(VLOOKUP($B106,'Benchmark Data'!$B:$FF,AT$1,FALSE)/VLOOKUP($B105,'Benchmark Data'!$B:$FF,AT$1,FALSE)*AT107,"")</f>
        <v/>
      </c>
      <c r="AU106" s="143">
        <f>IFERROR(VLOOKUP($B106,'Benchmark Data'!$B:$FF,AU$1,FALSE)/VLOOKUP($B105,'Benchmark Data'!$B:$FF,AU$1,FALSE)*AU107,"")</f>
        <v>2.3294378979693864</v>
      </c>
      <c r="AV106" s="143">
        <f>IFERROR(VLOOKUP($B106,'Benchmark Data'!$B:$FF,AV$1,FALSE)/VLOOKUP($B105,'Benchmark Data'!$B:$FF,AV$1,FALSE)*AV107,"")</f>
        <v>2.3294378979693864</v>
      </c>
      <c r="AW106" s="143">
        <f>IFERROR(VLOOKUP($B106,'Benchmark Data'!$B:$FF,AW$1,FALSE)/VLOOKUP($B105,'Benchmark Data'!$B:$FF,AW$1,FALSE)*AW107,"")</f>
        <v>2.3294378979693864</v>
      </c>
      <c r="AX106" s="143" t="str">
        <f>IFERROR(VLOOKUP($B106,'Benchmark Data'!$B:$FF,AX$1,FALSE)/VLOOKUP($B105,'Benchmark Data'!$B:$FF,AX$1,FALSE)*AX107,"")</f>
        <v/>
      </c>
      <c r="AY106" s="143" t="str">
        <f>IFERROR(VLOOKUP($B106,'Benchmark Data'!$B:$FF,AY$1,FALSE)/VLOOKUP($B105,'Benchmark Data'!$B:$FF,AY$1,FALSE)*AY107,"")</f>
        <v/>
      </c>
      <c r="AZ106" s="156" t="str">
        <f>IFERROR(VLOOKUP($B106,'Benchmark Data'!$B:$FF,AZ$1,FALSE)*AZ107,"")</f>
        <v/>
      </c>
      <c r="BA106" s="156" t="str">
        <f>IFERROR(VLOOKUP($B106,'Benchmark Data'!$B:$FF,BA$1,FALSE)*BA107,"")</f>
        <v/>
      </c>
      <c r="BB106" s="143" t="str">
        <f>IFERROR(VLOOKUP($B106,'Benchmark Data'!$B:$FF,BB$1,FALSE)/VLOOKUP($B105,'Benchmark Data'!$B:$FF,BB$1,FALSE)*BB107,"")</f>
        <v/>
      </c>
      <c r="BC106" s="143" t="str">
        <f>IFERROR(VLOOKUP($B106,'Benchmark Data'!$B:$FF,BC$1,FALSE)/VLOOKUP($B105,'Benchmark Data'!$B:$FF,BC$1,FALSE)*BC107,"")</f>
        <v/>
      </c>
      <c r="BD106" s="143" t="str">
        <f>IFERROR(VLOOKUP($B106,'Benchmark Data'!$B:$FF,BD$1,FALSE)/VLOOKUP($B105,'Benchmark Data'!$B:$FF,BD$1,FALSE)*BD107,"")</f>
        <v/>
      </c>
      <c r="BE106" s="143" t="str">
        <f>IFERROR(VLOOKUP($B106,'Benchmark Data'!$B:$FF,BE$1,FALSE)/VLOOKUP($B105,'Benchmark Data'!$B:$FF,BE$1,FALSE)*BE107,"")</f>
        <v/>
      </c>
      <c r="BF106" s="143" t="str">
        <f>IFERROR(VLOOKUP($B106,'Benchmark Data'!$B:$FF,BF$1,FALSE)/VLOOKUP($B105,'Benchmark Data'!$B:$FF,BF$1,FALSE)*BF107,"")</f>
        <v/>
      </c>
      <c r="BG106" s="143" t="str">
        <f>IFERROR(VLOOKUP($B106,'Benchmark Data'!$B:$FF,BG$1,FALSE)/VLOOKUP($B105,'Benchmark Data'!$B:$FF,BG$1,FALSE)*BG107,"")</f>
        <v/>
      </c>
      <c r="BH106" s="143" t="str">
        <f>IFERROR(VLOOKUP($B106,'Benchmark Data'!$B:$FF,BH$1,FALSE)/VLOOKUP($B105,'Benchmark Data'!$B:$FF,BH$1,FALSE)*BH107,"")</f>
        <v/>
      </c>
      <c r="BI106" s="143" t="str">
        <f>IFERROR(VLOOKUP($B106,'Benchmark Data'!$B:$FF,BI$1,FALSE)/VLOOKUP($B105,'Benchmark Data'!$B:$FF,BI$1,FALSE)*BI107,"")</f>
        <v/>
      </c>
      <c r="BJ106" s="143" t="str">
        <f>IFERROR(VLOOKUP($B106,'Benchmark Data'!$B:$FF,BJ$1,FALSE)/VLOOKUP($B105,'Benchmark Data'!$B:$FF,BJ$1,FALSE)*BJ107,"")</f>
        <v/>
      </c>
      <c r="BK106" s="143" t="str">
        <f>IFERROR(VLOOKUP($B106,'Benchmark Data'!$B:$FF,BK$1,FALSE)/VLOOKUP($B105,'Benchmark Data'!$B:$FF,BK$1,FALSE)*BK107,"")</f>
        <v/>
      </c>
      <c r="BL106" s="143" t="str">
        <f>IFERROR(VLOOKUP($B106,'Benchmark Data'!$B:$FF,BL$1,FALSE)/VLOOKUP($B105,'Benchmark Data'!$B:$FF,BL$1,FALSE)*BL107,"")</f>
        <v/>
      </c>
      <c r="BM106" s="143" t="str">
        <f>IFERROR(VLOOKUP($B106,'Benchmark Data'!$B:$FF,BM$1,FALSE)/VLOOKUP($B105,'Benchmark Data'!$B:$FF,BM$1,FALSE)*BM107,"")</f>
        <v/>
      </c>
      <c r="BN106" s="143" t="str">
        <f>IFERROR(VLOOKUP($B106,'Benchmark Data'!$B:$FF,BN$1,FALSE)/VLOOKUP($B105,'Benchmark Data'!$B:$FF,BN$1,FALSE)*BN107,"")</f>
        <v/>
      </c>
      <c r="BO106" s="143" t="str">
        <f>IFERROR(VLOOKUP($B106,'Benchmark Data'!$B:$FF,BO$1,FALSE)/VLOOKUP($B105,'Benchmark Data'!$B:$FF,BO$1,FALSE)*BO107,"")</f>
        <v/>
      </c>
      <c r="BP106" s="143" t="str">
        <f>IFERROR(VLOOKUP($B106,'Benchmark Data'!$B:$FF,BP$1,FALSE)/VLOOKUP($B105,'Benchmark Data'!$B:$FF,BP$1,FALSE)*BP107,"")</f>
        <v/>
      </c>
      <c r="BQ106" s="143" t="str">
        <f>IFERROR(VLOOKUP($B106,'Benchmark Data'!$B:$FF,BQ$1,FALSE)/VLOOKUP($B105,'Benchmark Data'!$B:$FF,BQ$1,FALSE)*BQ107,"")</f>
        <v/>
      </c>
      <c r="BR106" s="143" t="str">
        <f>IFERROR(VLOOKUP($B106,'Benchmark Data'!$B:$FF,BR$1,FALSE)/VLOOKUP($B105,'Benchmark Data'!$B:$FF,BR$1,FALSE)*BR107,"")</f>
        <v/>
      </c>
      <c r="BS106" s="143" t="str">
        <f>IFERROR(VLOOKUP($B106,'Benchmark Data'!$B:$FF,BS$1,FALSE)/VLOOKUP($B105,'Benchmark Data'!$B:$FF,BS$1,FALSE)*BS107,"")</f>
        <v/>
      </c>
      <c r="BT106" s="143" t="str">
        <f>IFERROR(VLOOKUP($B106,'Benchmark Data'!$B:$FF,BT$1,FALSE)/VLOOKUP($B105,'Benchmark Data'!$B:$FF,BT$1,FALSE)*BT107,"")</f>
        <v/>
      </c>
      <c r="BU106" s="143" t="str">
        <f>IFERROR(VLOOKUP($B106,'Benchmark Data'!$B:$FF,BU$1,FALSE)/VLOOKUP($B105,'Benchmark Data'!$B:$FF,BU$1,FALSE)*BU107,"")</f>
        <v/>
      </c>
      <c r="BV106" s="143" t="str">
        <f>IFERROR(VLOOKUP($B106,'Benchmark Data'!$B:$FF,BV$1,FALSE)/VLOOKUP($B105,'Benchmark Data'!$B:$FF,BV$1,FALSE)*BV107,"")</f>
        <v/>
      </c>
      <c r="BW106" s="143" t="str">
        <f>IFERROR(VLOOKUP($B106,'Benchmark Data'!$B:$FF,BW$1,FALSE)/VLOOKUP($B105,'Benchmark Data'!$B:$FF,BW$1,FALSE)*BW107,"")</f>
        <v/>
      </c>
      <c r="BX106" s="143" t="str">
        <f>IFERROR(VLOOKUP($B106,'Benchmark Data'!$B:$FF,BX$1,FALSE)/VLOOKUP($B105,'Benchmark Data'!$B:$FF,BX$1,FALSE)*BX107,"")</f>
        <v/>
      </c>
      <c r="BY106" s="143" t="str">
        <f>IFERROR(VLOOKUP($B106,'Benchmark Data'!$B:$FF,BY$1,FALSE)/VLOOKUP($B105,'Benchmark Data'!$B:$FF,BY$1,FALSE)*BY107,"")</f>
        <v/>
      </c>
      <c r="BZ106" s="143" t="str">
        <f>IFERROR(VLOOKUP($B106,'Benchmark Data'!$B:$FF,BZ$1,FALSE)/VLOOKUP($B105,'Benchmark Data'!$B:$FF,BZ$1,FALSE)*BZ107,"")</f>
        <v/>
      </c>
      <c r="CA106" s="143" t="str">
        <f>IFERROR(VLOOKUP($B106,'Benchmark Data'!$B:$FF,CA$1,FALSE)/VLOOKUP($B105,'Benchmark Data'!$B:$FF,CA$1,FALSE)*CA107,"")</f>
        <v/>
      </c>
      <c r="CB106" s="143" t="str">
        <f>IFERROR(VLOOKUP($B106,'Benchmark Data'!$B:$FF,CB$1,FALSE)/VLOOKUP($B105,'Benchmark Data'!$B:$FF,CB$1,FALSE)*CB107,"")</f>
        <v/>
      </c>
      <c r="CC106" s="143" t="str">
        <f>IFERROR(VLOOKUP($B106,'Benchmark Data'!$B:$FF,CC$1,FALSE)/VLOOKUP($B105,'Benchmark Data'!$B:$FF,CC$1,FALSE)*CC107,"")</f>
        <v/>
      </c>
      <c r="CD106" s="143" t="str">
        <f>IFERROR(VLOOKUP($B106,'Benchmark Data'!$B:$FF,CD$1,FALSE)/VLOOKUP($B105,'Benchmark Data'!$B:$FF,CD$1,FALSE)*CD107,"")</f>
        <v/>
      </c>
      <c r="CE106" s="143" t="str">
        <f>IFERROR(VLOOKUP($B106,'Benchmark Data'!$B:$FF,CE$1,FALSE)/VLOOKUP($B105,'Benchmark Data'!$B:$FF,CE$1,FALSE)*CE107,"")</f>
        <v/>
      </c>
      <c r="CF106" s="143" t="str">
        <f>IFERROR(VLOOKUP($B106,'Benchmark Data'!$B:$FF,CF$1,FALSE)/VLOOKUP($B105,'Benchmark Data'!$B:$FF,CF$1,FALSE)*CF107,"")</f>
        <v/>
      </c>
      <c r="CG106" s="143" t="str">
        <f>IFERROR(VLOOKUP($B106,'Benchmark Data'!$B:$FF,CG$1,FALSE)/VLOOKUP($B105,'Benchmark Data'!$B:$FF,CG$1,FALSE)*CG107,"")</f>
        <v/>
      </c>
      <c r="CH106" s="156" t="str">
        <f>IFERROR(VLOOKUP($B106,'Benchmark Data'!$B:$FF,CH$1,FALSE)*CH107,"")</f>
        <v/>
      </c>
      <c r="CI106" s="143" t="str">
        <f>IFERROR(VLOOKUP($B106,'Benchmark Data'!$B:$FF,CI$1,FALSE)/VLOOKUP($B105,'Benchmark Data'!$B:$FF,CI$1,FALSE)*CI107,"")</f>
        <v/>
      </c>
      <c r="CJ106" s="143" t="str">
        <f>IFERROR(VLOOKUP($B106,'Benchmark Data'!$B:$FF,CJ$1,FALSE)/VLOOKUP($B105,'Benchmark Data'!$B:$FF,CJ$1,FALSE)*CJ107,"")</f>
        <v/>
      </c>
      <c r="CK106" s="143" t="str">
        <f>IFERROR(VLOOKUP($B106,'Benchmark Data'!$B:$FF,CK$1,FALSE)/VLOOKUP($B105,'Benchmark Data'!$B:$FF,CK$1,FALSE)*CK107,"")</f>
        <v/>
      </c>
      <c r="CL106" s="143" t="str">
        <f>IFERROR(VLOOKUP($B106,'Benchmark Data'!$B:$AAA,CL$1,FALSE)/VLOOKUP($B105,'Benchmark Data'!$B:$AAA,CL$1,FALSE)*CL107,"")</f>
        <v/>
      </c>
      <c r="CM106" s="143" t="str">
        <f>IFERROR(VLOOKUP($B106,'Benchmark Data'!$B:$AAA,CM$1,FALSE)/VLOOKUP($B105,'Benchmark Data'!$B:$AAA,CM$1,FALSE)*CM107,"")</f>
        <v/>
      </c>
      <c r="CN106" s="143" t="str">
        <f>IFERROR(VLOOKUP($B106,'Benchmark Data'!$B:$AAA,CN$1,FALSE)/VLOOKUP($B105,'Benchmark Data'!$B:$AAA,CN$1,FALSE)*CN107,"")</f>
        <v/>
      </c>
      <c r="CO106" s="143" t="str">
        <f>IFERROR(VLOOKUP($B106,'Benchmark Data'!$B:$AAA,CO$1,FALSE)/VLOOKUP($B105,'Benchmark Data'!$B:$AAA,CO$1,FALSE)*CO107,"")</f>
        <v/>
      </c>
      <c r="CP106" s="143" t="str">
        <f>IFERROR(VLOOKUP($B106,'Benchmark Data'!$B:$AAA,CP$1,FALSE)/VLOOKUP($B105,'Benchmark Data'!$B:$AAA,CP$1,FALSE)*CP107,"")</f>
        <v/>
      </c>
      <c r="CQ106" s="143" t="str">
        <f>IFERROR(VLOOKUP($B106,'Benchmark Data'!$B:$AAA,CQ$1,FALSE)/VLOOKUP($B105,'Benchmark Data'!$B:$AAA,CQ$1,FALSE)*CQ107,"")</f>
        <v/>
      </c>
      <c r="CR106" s="143" t="str">
        <f>IFERROR(VLOOKUP($B106,'Benchmark Data'!$B:$AAA,CR$1,FALSE)/VLOOKUP($B105,'Benchmark Data'!$B:$AAA,CR$1,FALSE)*CR107,"")</f>
        <v/>
      </c>
      <c r="CS106" s="143" t="str">
        <f>IFERROR(VLOOKUP($B106,'Benchmark Data'!$B:$AAA,CS$1,FALSE)/VLOOKUP($B105,'Benchmark Data'!$B:$AAA,CS$1,FALSE)*CS107,"")</f>
        <v/>
      </c>
      <c r="CT106" s="143" t="str">
        <f>IFERROR(VLOOKUP($B106,'Benchmark Data'!$B:$AAA,CT$1,FALSE)/VLOOKUP($B105,'Benchmark Data'!$B:$AAA,CT$1,FALSE)*CT107,"")</f>
        <v/>
      </c>
      <c r="CU106" s="143" t="str">
        <f>IFERROR(VLOOKUP($B106,'Benchmark Data'!$B:$AAA,CU$1,FALSE)/VLOOKUP($B105,'Benchmark Data'!$B:$AAA,CU$1,FALSE)*CU107,"")</f>
        <v/>
      </c>
      <c r="CV106" s="143" t="str">
        <f>IFERROR(VLOOKUP($B106,'Benchmark Data'!$B:$AAA,CV$1,FALSE)/VLOOKUP($B105,'Benchmark Data'!$B:$AAA,CV$1,FALSE)*CV107,"")</f>
        <v/>
      </c>
      <c r="CW106" s="143" t="str">
        <f>IFERROR(VLOOKUP($B106,'Benchmark Data'!$B:$AAA,CW$1,FALSE)/VLOOKUP($B105,'Benchmark Data'!$B:$AAA,CW$1,FALSE)*CW107,"")</f>
        <v/>
      </c>
      <c r="CX106" s="143" t="str">
        <f>IFERROR(VLOOKUP($B106,'Benchmark Data'!$B:$AAA,CX$1,FALSE)/VLOOKUP($B105,'Benchmark Data'!$B:$AAA,CX$1,FALSE)*CX107,"")</f>
        <v/>
      </c>
      <c r="CY106" s="143" t="str">
        <f>IFERROR(VLOOKUP($B106,'Benchmark Data'!$B:$AAA,CY$1,FALSE)/VLOOKUP($B105,'Benchmark Data'!$B:$AAA,CY$1,FALSE)*CY107,"")</f>
        <v/>
      </c>
      <c r="CZ106" s="143" t="str">
        <f>IFERROR(VLOOKUP($B106,'Benchmark Data'!$B:$AAA,CZ$1,FALSE)/VLOOKUP($B105,'Benchmark Data'!$B:$AAA,CZ$1,FALSE)*CZ107,"")</f>
        <v/>
      </c>
      <c r="DA106" s="143" t="str">
        <f>IFERROR(VLOOKUP($B106,'Benchmark Data'!$B:$AAA,DA$1,FALSE)/VLOOKUP($B105,'Benchmark Data'!$B:$AAA,DA$1,FALSE)*DA107,"")</f>
        <v/>
      </c>
      <c r="DB106" s="143" t="str">
        <f>IFERROR(VLOOKUP($B106,'Benchmark Data'!$B:$AAA,DB$1,FALSE)/VLOOKUP($B105,'Benchmark Data'!$B:$AAA,DB$1,FALSE)*DB107,"")</f>
        <v/>
      </c>
      <c r="DC106" s="143" t="str">
        <f>IFERROR(VLOOKUP($B106,'Benchmark Data'!$B:$AAA,DC$1,FALSE)/VLOOKUP($B105,'Benchmark Data'!$B:$AAA,DC$1,FALSE)*DC107,"")</f>
        <v/>
      </c>
      <c r="DD106" s="143" t="str">
        <f>IFERROR(VLOOKUP($B106,'Benchmark Data'!$B:$AAA,DD$1,FALSE)/VLOOKUP($B105,'Benchmark Data'!$B:$AAA,DD$1,FALSE)*DD107,"")</f>
        <v/>
      </c>
      <c r="DE106" s="143" t="str">
        <f>IFERROR(VLOOKUP($B106,'Benchmark Data'!$B:$AAA,DE$1,FALSE)/VLOOKUP($B105,'Benchmark Data'!$B:$AAA,DE$1,FALSE)*DE107,"")</f>
        <v/>
      </c>
      <c r="DF106" s="143" t="str">
        <f>IFERROR(VLOOKUP($B106,'Benchmark Data'!$B:$AAA,DF$1,FALSE)/VLOOKUP($B105,'Benchmark Data'!$B:$AAA,DF$1,FALSE)*DF107,"")</f>
        <v/>
      </c>
      <c r="DG106" s="143" t="str">
        <f>IFERROR(VLOOKUP($B106,'Benchmark Data'!$B:$AAA,DG$1,FALSE)/VLOOKUP($B105,'Benchmark Data'!$B:$AAA,DG$1,FALSE)*DG107,"")</f>
        <v/>
      </c>
      <c r="DH106" s="143" t="str">
        <f>IFERROR(VLOOKUP($B106,'Benchmark Data'!$B:$AAA,DH$1,FALSE)/VLOOKUP($B105,'Benchmark Data'!$B:$AAA,DH$1,FALSE)*DH107,"")</f>
        <v/>
      </c>
      <c r="DI106" s="143" t="str">
        <f>IFERROR(VLOOKUP($B106,'Benchmark Data'!$B:$AAA,DI$1,FALSE)/VLOOKUP($B105,'Benchmark Data'!$B:$AAA,DI$1,FALSE)*DI107,"")</f>
        <v/>
      </c>
    </row>
    <row r="107" spans="1:113">
      <c r="A107" s="94">
        <f t="shared" si="35"/>
        <v>94</v>
      </c>
      <c r="B107" s="168">
        <f t="shared" si="36"/>
        <v>43220</v>
      </c>
      <c r="C107" s="143">
        <f>IFERROR(VLOOKUP($B107,'Benchmark Data'!$B:$FF,C$1,FALSE)/VLOOKUP($B106,'Benchmark Data'!$B:$FF,C$1,FALSE)*C108,"")</f>
        <v>4.744981617085414</v>
      </c>
      <c r="D107" s="143" t="str">
        <f>IFERROR(VLOOKUP($B107,'Benchmark Data'!$B:$FF,D$1,FALSE)/VLOOKUP($B106,'Benchmark Data'!$B:$FF,D$1,FALSE)*D108,"")</f>
        <v/>
      </c>
      <c r="E107" s="143">
        <f>IFERROR(VLOOKUP($B107,'Benchmark Data'!$B:$FF,E$1,FALSE)/VLOOKUP($B106,'Benchmark Data'!$B:$FF,E$1,FALSE)*E108,"")</f>
        <v>4.744981617085414</v>
      </c>
      <c r="F107" s="143" t="str">
        <f>IFERROR(VLOOKUP($B107,'Benchmark Data'!$B:$FF,F$1,FALSE)/VLOOKUP($B106,'Benchmark Data'!$B:$FF,F$1,FALSE)*F108,"")</f>
        <v/>
      </c>
      <c r="G107" s="143" t="str">
        <f>IFERROR(VLOOKUP($B107,'Benchmark Data'!$B:$FF,G$1,FALSE)/VLOOKUP($B106,'Benchmark Data'!$B:$FF,G$1,FALSE)*G108,"")</f>
        <v/>
      </c>
      <c r="H107" s="143" t="str">
        <f>IFERROR(VLOOKUP($B107,'Benchmark Data'!$B:$FF,H$1,FALSE)/VLOOKUP($B106,'Benchmark Data'!$B:$FF,H$1,FALSE)*H108,"")</f>
        <v/>
      </c>
      <c r="I107" s="143" t="str">
        <f>IFERROR(VLOOKUP($B107,'Benchmark Data'!$B:$FF,I$1,FALSE)/VLOOKUP($B106,'Benchmark Data'!$B:$FF,I$1,FALSE)*I108,"")</f>
        <v/>
      </c>
      <c r="J107" s="143" t="str">
        <f>IFERROR(VLOOKUP($B107,'Benchmark Data'!$B:$FF,J$1,FALSE)/VLOOKUP($B106,'Benchmark Data'!$B:$FF,J$1,FALSE)*J108,"")</f>
        <v/>
      </c>
      <c r="K107" s="156" t="str">
        <f>IFERROR(VLOOKUP($B107,'Benchmark Data'!$B:$FF,K$1,FALSE)*K108,"")</f>
        <v/>
      </c>
      <c r="L107" s="156" t="str">
        <f>IFERROR(VLOOKUP($B107,'Benchmark Data'!$B:$FF,L$1,FALSE)*L108,"")</f>
        <v/>
      </c>
      <c r="M107" s="156" t="str">
        <f>IFERROR(VLOOKUP($B107,'Benchmark Data'!$B:$FF,M$1,FALSE)*M108,"")</f>
        <v/>
      </c>
      <c r="N107" s="143" t="str">
        <f>IFERROR(VLOOKUP($B107,'Benchmark Data'!$B:$FF,N$1,FALSE)/VLOOKUP($B106,'Benchmark Data'!$B:$FF,N$1,FALSE)*N108,"")</f>
        <v/>
      </c>
      <c r="O107" s="143">
        <f>IFERROR(VLOOKUP($B107,'Benchmark Data'!$B:$FF,O$1,FALSE)/VLOOKUP($B106,'Benchmark Data'!$B:$FF,O$1,FALSE)*O108,"")</f>
        <v>1.8811229389853963</v>
      </c>
      <c r="P107" s="143">
        <f>IFERROR(VLOOKUP($B107,'Benchmark Data'!$B:$FF,P$1,FALSE)/VLOOKUP($B106,'Benchmark Data'!$B:$FF,P$1,FALSE)*P108,"")</f>
        <v>1.7825964822531155</v>
      </c>
      <c r="Q107" s="156">
        <f>IFERROR(VLOOKUP($B107,'Benchmark Data'!$B:$FF,Q$1,FALSE)*Q108,"")</f>
        <v>1.9898325350363784</v>
      </c>
      <c r="R107" s="156">
        <f>IFERROR(VLOOKUP($B107,'Benchmark Data'!$B:$FF,R$1,FALSE)*R108,"")</f>
        <v>1.9898325350363784</v>
      </c>
      <c r="S107" s="156">
        <f>IFERROR(VLOOKUP($B107,'Benchmark Data'!$B:$FF,S$1,FALSE)*S108,"")</f>
        <v>1.9898325350363784</v>
      </c>
      <c r="T107" s="156">
        <f>IFERROR(VLOOKUP($B107,'Benchmark Data'!$B:$FF,T$1,FALSE)*T108,"")</f>
        <v>1.9898325350363784</v>
      </c>
      <c r="U107" s="156">
        <f>IFERROR(VLOOKUP($B107,'Benchmark Data'!$B:$FF,U$1,FALSE)*U108,"")</f>
        <v>1.9898325350363784</v>
      </c>
      <c r="V107" s="143">
        <f>IFERROR(VLOOKUP($B107,'Benchmark Data'!$B:$FF,V$1,FALSE)/VLOOKUP($B106,'Benchmark Data'!$B:$FF,V$1,FALSE)*V108,"")</f>
        <v>2.632658689477255</v>
      </c>
      <c r="W107" s="143">
        <f>IFERROR(VLOOKUP($B107,'Benchmark Data'!$B:$FF,W$1,FALSE)/VLOOKUP($B106,'Benchmark Data'!$B:$FF,W$1,FALSE)*W108,"")</f>
        <v>2.632658689477255</v>
      </c>
      <c r="X107" s="143">
        <f>IFERROR(VLOOKUP($B107,'Benchmark Data'!$B:$FF,X$1,FALSE)/VLOOKUP($B106,'Benchmark Data'!$B:$FF,X$1,FALSE)*X108,"")</f>
        <v>2.632658689477255</v>
      </c>
      <c r="Y107" s="143">
        <f>IFERROR(VLOOKUP($B107,'Benchmark Data'!$B:$FF,Y$1,FALSE)/VLOOKUP($B106,'Benchmark Data'!$B:$FF,Y$1,FALSE)*Y108,"")</f>
        <v>2.632658689477255</v>
      </c>
      <c r="Z107" s="143">
        <f>IFERROR(VLOOKUP($B107,'Benchmark Data'!$B:$FF,Z$1,FALSE)/VLOOKUP($B106,'Benchmark Data'!$B:$FF,Z$1,FALSE)*Z108,"")</f>
        <v>2.632658689477255</v>
      </c>
      <c r="AA107" s="143">
        <f>IFERROR(VLOOKUP($B107,'Benchmark Data'!$B:$FF,AA$1,FALSE)/VLOOKUP($B106,'Benchmark Data'!$B:$FF,AA$1,FALSE)*AA108,"")</f>
        <v>2.7210862130992295</v>
      </c>
      <c r="AB107" s="143" t="str">
        <f>IFERROR(VLOOKUP($B107,'Benchmark Data'!$B:$FF,AB$1,FALSE)/VLOOKUP($B106,'Benchmark Data'!$B:$FF,AB$1,FALSE)*AB108,"")</f>
        <v/>
      </c>
      <c r="AC107" s="143">
        <f>IFERROR(VLOOKUP($B107,'Benchmark Data'!$B:$FF,AC$1,FALSE)/VLOOKUP($B106,'Benchmark Data'!$B:$FF,AC$1,FALSE)*AC108,"")</f>
        <v>2.7210862130992295</v>
      </c>
      <c r="AD107" s="143" t="str">
        <f>IFERROR(VLOOKUP($B107,'Benchmark Data'!$B:$FF,AD$1,FALSE)/VLOOKUP($B106,'Benchmark Data'!$B:$FF,AD$1,FALSE)*AD108,"")</f>
        <v/>
      </c>
      <c r="AE107" s="143">
        <f>IFERROR(VLOOKUP($B107,'Benchmark Data'!$B:$FF,AE$1,FALSE)/VLOOKUP($B106,'Benchmark Data'!$B:$FF,AE$1,FALSE)*AE108,"")</f>
        <v>1.60763073272875</v>
      </c>
      <c r="AF107" s="143">
        <f>IFERROR(VLOOKUP($B107,'Benchmark Data'!$B:$FF,AF$1,FALSE)/VLOOKUP($B106,'Benchmark Data'!$B:$FF,AF$1,FALSE)*AF108,"")</f>
        <v>2.0042926953696614</v>
      </c>
      <c r="AG107" s="143" t="str">
        <f>IFERROR(VLOOKUP($B107,'Benchmark Data'!$B:$FF,AG$1,FALSE)/VLOOKUP($B106,'Benchmark Data'!$B:$FF,AG$1,FALSE)*AG108,"")</f>
        <v/>
      </c>
      <c r="AH107" s="143">
        <f>IFERROR(VLOOKUP($B107,'Benchmark Data'!$B:$FF,AH$1,FALSE)/VLOOKUP($B106,'Benchmark Data'!$B:$FF,AH$1,FALSE)*AH108,"")</f>
        <v>2.0042926953696614</v>
      </c>
      <c r="AI107" s="143">
        <f>IFERROR(VLOOKUP($B107,'Benchmark Data'!$B:$FF,AI$1,FALSE)/VLOOKUP($B106,'Benchmark Data'!$B:$FF,AI$1,FALSE)*AI108,"")</f>
        <v>2.8201461849251253</v>
      </c>
      <c r="AJ107" s="143">
        <f>IFERROR(VLOOKUP($B107,'Benchmark Data'!$B:$FF,AJ$1,FALSE)/VLOOKUP($B106,'Benchmark Data'!$B:$FF,AJ$1,FALSE)*AJ108,"")</f>
        <v>2.7402090416824074</v>
      </c>
      <c r="AK107" s="143" t="str">
        <f>IFERROR(VLOOKUP($B107,'Benchmark Data'!$B:$FF,AK$1,FALSE)/VLOOKUP($B106,'Benchmark Data'!$B:$FF,AK$1,FALSE)*AK108,"")</f>
        <v/>
      </c>
      <c r="AL107" s="143">
        <f>IFERROR(VLOOKUP($B107,'Benchmark Data'!$B:$FF,AL$1,FALSE)/VLOOKUP($B106,'Benchmark Data'!$B:$FF,AL$1,FALSE)*AL108,"")</f>
        <v>2.1097906819716408</v>
      </c>
      <c r="AM107" s="143">
        <f>IFERROR(VLOOKUP($B107,'Benchmark Data'!$B:$FF,AM$1,FALSE)/VLOOKUP($B106,'Benchmark Data'!$B:$FF,AM$1,FALSE)*AM108,"")</f>
        <v>2.1097906819716408</v>
      </c>
      <c r="AN107" s="143" t="str">
        <f>IFERROR(VLOOKUP($B107,'Benchmark Data'!$B:$FF,AN$1,FALSE)/VLOOKUP($B106,'Benchmark Data'!$B:$FF,AN$1,FALSE)*AN108,"")</f>
        <v/>
      </c>
      <c r="AO107" s="143" t="str">
        <f>IFERROR(VLOOKUP($B107,'Benchmark Data'!$B:$FF,AO$1,FALSE)/VLOOKUP($B106,'Benchmark Data'!$B:$FF,AO$1,FALSE)*AO108,"")</f>
        <v/>
      </c>
      <c r="AP107" s="143" t="str">
        <f>IFERROR(VLOOKUP($B107,'Benchmark Data'!$B:$FF,AP$1,FALSE)/VLOOKUP($B106,'Benchmark Data'!$B:$FF,AP$1,FALSE)*AP108,"")</f>
        <v/>
      </c>
      <c r="AQ107" s="143" t="str">
        <f>IFERROR(VLOOKUP($B107,'Benchmark Data'!$B:$FF,AQ$1,FALSE)/VLOOKUP($B106,'Benchmark Data'!$B:$FF,AQ$1,FALSE)*AQ108,"")</f>
        <v/>
      </c>
      <c r="AR107" s="143" t="str">
        <f>IFERROR(VLOOKUP($B107,'Benchmark Data'!$B:$FF,AR$1,FALSE)/VLOOKUP($B106,'Benchmark Data'!$B:$FF,AR$1,FALSE)*AR108,"")</f>
        <v/>
      </c>
      <c r="AS107" s="143" t="str">
        <f>IFERROR(VLOOKUP($B107,'Benchmark Data'!$B:$FF,AS$1,FALSE)/VLOOKUP($B106,'Benchmark Data'!$B:$FF,AS$1,FALSE)*AS108,"")</f>
        <v/>
      </c>
      <c r="AT107" s="143" t="str">
        <f>IFERROR(VLOOKUP($B107,'Benchmark Data'!$B:$FF,AT$1,FALSE)/VLOOKUP($B106,'Benchmark Data'!$B:$FF,AT$1,FALSE)*AT108,"")</f>
        <v/>
      </c>
      <c r="AU107" s="143">
        <f>IFERROR(VLOOKUP($B107,'Benchmark Data'!$B:$FF,AU$1,FALSE)/VLOOKUP($B106,'Benchmark Data'!$B:$FF,AU$1,FALSE)*AU108,"")</f>
        <v>2.3304484866728923</v>
      </c>
      <c r="AV107" s="143">
        <f>IFERROR(VLOOKUP($B107,'Benchmark Data'!$B:$FF,AV$1,FALSE)/VLOOKUP($B106,'Benchmark Data'!$B:$FF,AV$1,FALSE)*AV108,"")</f>
        <v>2.3304484866728923</v>
      </c>
      <c r="AW107" s="143">
        <f>IFERROR(VLOOKUP($B107,'Benchmark Data'!$B:$FF,AW$1,FALSE)/VLOOKUP($B106,'Benchmark Data'!$B:$FF,AW$1,FALSE)*AW108,"")</f>
        <v>2.3304484866728923</v>
      </c>
      <c r="AX107" s="143" t="str">
        <f>IFERROR(VLOOKUP($B107,'Benchmark Data'!$B:$FF,AX$1,FALSE)/VLOOKUP($B106,'Benchmark Data'!$B:$FF,AX$1,FALSE)*AX108,"")</f>
        <v/>
      </c>
      <c r="AY107" s="143" t="str">
        <f>IFERROR(VLOOKUP($B107,'Benchmark Data'!$B:$FF,AY$1,FALSE)/VLOOKUP($B106,'Benchmark Data'!$B:$FF,AY$1,FALSE)*AY108,"")</f>
        <v/>
      </c>
      <c r="AZ107" s="156" t="str">
        <f>IFERROR(VLOOKUP($B107,'Benchmark Data'!$B:$FF,AZ$1,FALSE)*AZ108,"")</f>
        <v/>
      </c>
      <c r="BA107" s="156" t="str">
        <f>IFERROR(VLOOKUP($B107,'Benchmark Data'!$B:$FF,BA$1,FALSE)*BA108,"")</f>
        <v/>
      </c>
      <c r="BB107" s="143" t="str">
        <f>IFERROR(VLOOKUP($B107,'Benchmark Data'!$B:$FF,BB$1,FALSE)/VLOOKUP($B106,'Benchmark Data'!$B:$FF,BB$1,FALSE)*BB108,"")</f>
        <v/>
      </c>
      <c r="BC107" s="143" t="str">
        <f>IFERROR(VLOOKUP($B107,'Benchmark Data'!$B:$FF,BC$1,FALSE)/VLOOKUP($B106,'Benchmark Data'!$B:$FF,BC$1,FALSE)*BC108,"")</f>
        <v/>
      </c>
      <c r="BD107" s="143" t="str">
        <f>IFERROR(VLOOKUP($B107,'Benchmark Data'!$B:$FF,BD$1,FALSE)/VLOOKUP($B106,'Benchmark Data'!$B:$FF,BD$1,FALSE)*BD108,"")</f>
        <v/>
      </c>
      <c r="BE107" s="143" t="str">
        <f>IFERROR(VLOOKUP($B107,'Benchmark Data'!$B:$FF,BE$1,FALSE)/VLOOKUP($B106,'Benchmark Data'!$B:$FF,BE$1,FALSE)*BE108,"")</f>
        <v/>
      </c>
      <c r="BF107" s="143" t="str">
        <f>IFERROR(VLOOKUP($B107,'Benchmark Data'!$B:$FF,BF$1,FALSE)/VLOOKUP($B106,'Benchmark Data'!$B:$FF,BF$1,FALSE)*BF108,"")</f>
        <v/>
      </c>
      <c r="BG107" s="143" t="str">
        <f>IFERROR(VLOOKUP($B107,'Benchmark Data'!$B:$FF,BG$1,FALSE)/VLOOKUP($B106,'Benchmark Data'!$B:$FF,BG$1,FALSE)*BG108,"")</f>
        <v/>
      </c>
      <c r="BH107" s="143" t="str">
        <f>IFERROR(VLOOKUP($B107,'Benchmark Data'!$B:$FF,BH$1,FALSE)/VLOOKUP($B106,'Benchmark Data'!$B:$FF,BH$1,FALSE)*BH108,"")</f>
        <v/>
      </c>
      <c r="BI107" s="143" t="str">
        <f>IFERROR(VLOOKUP($B107,'Benchmark Data'!$B:$FF,BI$1,FALSE)/VLOOKUP($B106,'Benchmark Data'!$B:$FF,BI$1,FALSE)*BI108,"")</f>
        <v/>
      </c>
      <c r="BJ107" s="143" t="str">
        <f>IFERROR(VLOOKUP($B107,'Benchmark Data'!$B:$FF,BJ$1,FALSE)/VLOOKUP($B106,'Benchmark Data'!$B:$FF,BJ$1,FALSE)*BJ108,"")</f>
        <v/>
      </c>
      <c r="BK107" s="143" t="str">
        <f>IFERROR(VLOOKUP($B107,'Benchmark Data'!$B:$FF,BK$1,FALSE)/VLOOKUP($B106,'Benchmark Data'!$B:$FF,BK$1,FALSE)*BK108,"")</f>
        <v/>
      </c>
      <c r="BL107" s="143" t="str">
        <f>IFERROR(VLOOKUP($B107,'Benchmark Data'!$B:$FF,BL$1,FALSE)/VLOOKUP($B106,'Benchmark Data'!$B:$FF,BL$1,FALSE)*BL108,"")</f>
        <v/>
      </c>
      <c r="BM107" s="143" t="str">
        <f>IFERROR(VLOOKUP($B107,'Benchmark Data'!$B:$FF,BM$1,FALSE)/VLOOKUP($B106,'Benchmark Data'!$B:$FF,BM$1,FALSE)*BM108,"")</f>
        <v/>
      </c>
      <c r="BN107" s="143" t="str">
        <f>IFERROR(VLOOKUP($B107,'Benchmark Data'!$B:$FF,BN$1,FALSE)/VLOOKUP($B106,'Benchmark Data'!$B:$FF,BN$1,FALSE)*BN108,"")</f>
        <v/>
      </c>
      <c r="BO107" s="143" t="str">
        <f>IFERROR(VLOOKUP($B107,'Benchmark Data'!$B:$FF,BO$1,FALSE)/VLOOKUP($B106,'Benchmark Data'!$B:$FF,BO$1,FALSE)*BO108,"")</f>
        <v/>
      </c>
      <c r="BP107" s="143" t="str">
        <f>IFERROR(VLOOKUP($B107,'Benchmark Data'!$B:$FF,BP$1,FALSE)/VLOOKUP($B106,'Benchmark Data'!$B:$FF,BP$1,FALSE)*BP108,"")</f>
        <v/>
      </c>
      <c r="BQ107" s="143" t="str">
        <f>IFERROR(VLOOKUP($B107,'Benchmark Data'!$B:$FF,BQ$1,FALSE)/VLOOKUP($B106,'Benchmark Data'!$B:$FF,BQ$1,FALSE)*BQ108,"")</f>
        <v/>
      </c>
      <c r="BR107" s="143" t="str">
        <f>IFERROR(VLOOKUP($B107,'Benchmark Data'!$B:$FF,BR$1,FALSE)/VLOOKUP($B106,'Benchmark Data'!$B:$FF,BR$1,FALSE)*BR108,"")</f>
        <v/>
      </c>
      <c r="BS107" s="143" t="str">
        <f>IFERROR(VLOOKUP($B107,'Benchmark Data'!$B:$FF,BS$1,FALSE)/VLOOKUP($B106,'Benchmark Data'!$B:$FF,BS$1,FALSE)*BS108,"")</f>
        <v/>
      </c>
      <c r="BT107" s="143" t="str">
        <f>IFERROR(VLOOKUP($B107,'Benchmark Data'!$B:$FF,BT$1,FALSE)/VLOOKUP($B106,'Benchmark Data'!$B:$FF,BT$1,FALSE)*BT108,"")</f>
        <v/>
      </c>
      <c r="BU107" s="143" t="str">
        <f>IFERROR(VLOOKUP($B107,'Benchmark Data'!$B:$FF,BU$1,FALSE)/VLOOKUP($B106,'Benchmark Data'!$B:$FF,BU$1,FALSE)*BU108,"")</f>
        <v/>
      </c>
      <c r="BV107" s="143" t="str">
        <f>IFERROR(VLOOKUP($B107,'Benchmark Data'!$B:$FF,BV$1,FALSE)/VLOOKUP($B106,'Benchmark Data'!$B:$FF,BV$1,FALSE)*BV108,"")</f>
        <v/>
      </c>
      <c r="BW107" s="143" t="str">
        <f>IFERROR(VLOOKUP($B107,'Benchmark Data'!$B:$FF,BW$1,FALSE)/VLOOKUP($B106,'Benchmark Data'!$B:$FF,BW$1,FALSE)*BW108,"")</f>
        <v/>
      </c>
      <c r="BX107" s="143" t="str">
        <f>IFERROR(VLOOKUP($B107,'Benchmark Data'!$B:$FF,BX$1,FALSE)/VLOOKUP($B106,'Benchmark Data'!$B:$FF,BX$1,FALSE)*BX108,"")</f>
        <v/>
      </c>
      <c r="BY107" s="143" t="str">
        <f>IFERROR(VLOOKUP($B107,'Benchmark Data'!$B:$FF,BY$1,FALSE)/VLOOKUP($B106,'Benchmark Data'!$B:$FF,BY$1,FALSE)*BY108,"")</f>
        <v/>
      </c>
      <c r="BZ107" s="143" t="str">
        <f>IFERROR(VLOOKUP($B107,'Benchmark Data'!$B:$FF,BZ$1,FALSE)/VLOOKUP($B106,'Benchmark Data'!$B:$FF,BZ$1,FALSE)*BZ108,"")</f>
        <v/>
      </c>
      <c r="CA107" s="143" t="str">
        <f>IFERROR(VLOOKUP($B107,'Benchmark Data'!$B:$FF,CA$1,FALSE)/VLOOKUP($B106,'Benchmark Data'!$B:$FF,CA$1,FALSE)*CA108,"")</f>
        <v/>
      </c>
      <c r="CB107" s="143" t="str">
        <f>IFERROR(VLOOKUP($B107,'Benchmark Data'!$B:$FF,CB$1,FALSE)/VLOOKUP($B106,'Benchmark Data'!$B:$FF,CB$1,FALSE)*CB108,"")</f>
        <v/>
      </c>
      <c r="CC107" s="143" t="str">
        <f>IFERROR(VLOOKUP($B107,'Benchmark Data'!$B:$FF,CC$1,FALSE)/VLOOKUP($B106,'Benchmark Data'!$B:$FF,CC$1,FALSE)*CC108,"")</f>
        <v/>
      </c>
      <c r="CD107" s="143" t="str">
        <f>IFERROR(VLOOKUP($B107,'Benchmark Data'!$B:$FF,CD$1,FALSE)/VLOOKUP($B106,'Benchmark Data'!$B:$FF,CD$1,FALSE)*CD108,"")</f>
        <v/>
      </c>
      <c r="CE107" s="143" t="str">
        <f>IFERROR(VLOOKUP($B107,'Benchmark Data'!$B:$FF,CE$1,FALSE)/VLOOKUP($B106,'Benchmark Data'!$B:$FF,CE$1,FALSE)*CE108,"")</f>
        <v/>
      </c>
      <c r="CF107" s="143" t="str">
        <f>IFERROR(VLOOKUP($B107,'Benchmark Data'!$B:$FF,CF$1,FALSE)/VLOOKUP($B106,'Benchmark Data'!$B:$FF,CF$1,FALSE)*CF108,"")</f>
        <v/>
      </c>
      <c r="CG107" s="143" t="str">
        <f>IFERROR(VLOOKUP($B107,'Benchmark Data'!$B:$FF,CG$1,FALSE)/VLOOKUP($B106,'Benchmark Data'!$B:$FF,CG$1,FALSE)*CG108,"")</f>
        <v/>
      </c>
      <c r="CH107" s="156" t="str">
        <f>IFERROR(VLOOKUP($B107,'Benchmark Data'!$B:$FF,CH$1,FALSE)*CH108,"")</f>
        <v/>
      </c>
      <c r="CI107" s="143" t="str">
        <f>IFERROR(VLOOKUP($B107,'Benchmark Data'!$B:$FF,CI$1,FALSE)/VLOOKUP($B106,'Benchmark Data'!$B:$FF,CI$1,FALSE)*CI108,"")</f>
        <v/>
      </c>
      <c r="CJ107" s="143" t="str">
        <f>IFERROR(VLOOKUP($B107,'Benchmark Data'!$B:$FF,CJ$1,FALSE)/VLOOKUP($B106,'Benchmark Data'!$B:$FF,CJ$1,FALSE)*CJ108,"")</f>
        <v/>
      </c>
      <c r="CK107" s="143" t="str">
        <f>IFERROR(VLOOKUP($B107,'Benchmark Data'!$B:$FF,CK$1,FALSE)/VLOOKUP($B106,'Benchmark Data'!$B:$FF,CK$1,FALSE)*CK108,"")</f>
        <v/>
      </c>
      <c r="CL107" s="143" t="str">
        <f>IFERROR(VLOOKUP($B107,'Benchmark Data'!$B:$AAA,CL$1,FALSE)/VLOOKUP($B106,'Benchmark Data'!$B:$AAA,CL$1,FALSE)*CL108,"")</f>
        <v/>
      </c>
      <c r="CM107" s="143" t="str">
        <f>IFERROR(VLOOKUP($B107,'Benchmark Data'!$B:$AAA,CM$1,FALSE)/VLOOKUP($B106,'Benchmark Data'!$B:$AAA,CM$1,FALSE)*CM108,"")</f>
        <v/>
      </c>
      <c r="CN107" s="143" t="str">
        <f>IFERROR(VLOOKUP($B107,'Benchmark Data'!$B:$AAA,CN$1,FALSE)/VLOOKUP($B106,'Benchmark Data'!$B:$AAA,CN$1,FALSE)*CN108,"")</f>
        <v/>
      </c>
      <c r="CO107" s="143" t="str">
        <f>IFERROR(VLOOKUP($B107,'Benchmark Data'!$B:$AAA,CO$1,FALSE)/VLOOKUP($B106,'Benchmark Data'!$B:$AAA,CO$1,FALSE)*CO108,"")</f>
        <v/>
      </c>
      <c r="CP107" s="143" t="str">
        <f>IFERROR(VLOOKUP($B107,'Benchmark Data'!$B:$AAA,CP$1,FALSE)/VLOOKUP($B106,'Benchmark Data'!$B:$AAA,CP$1,FALSE)*CP108,"")</f>
        <v/>
      </c>
      <c r="CQ107" s="143" t="str">
        <f>IFERROR(VLOOKUP($B107,'Benchmark Data'!$B:$AAA,CQ$1,FALSE)/VLOOKUP($B106,'Benchmark Data'!$B:$AAA,CQ$1,FALSE)*CQ108,"")</f>
        <v/>
      </c>
      <c r="CR107" s="143" t="str">
        <f>IFERROR(VLOOKUP($B107,'Benchmark Data'!$B:$AAA,CR$1,FALSE)/VLOOKUP($B106,'Benchmark Data'!$B:$AAA,CR$1,FALSE)*CR108,"")</f>
        <v/>
      </c>
      <c r="CS107" s="143" t="str">
        <f>IFERROR(VLOOKUP($B107,'Benchmark Data'!$B:$AAA,CS$1,FALSE)/VLOOKUP($B106,'Benchmark Data'!$B:$AAA,CS$1,FALSE)*CS108,"")</f>
        <v/>
      </c>
      <c r="CT107" s="143" t="str">
        <f>IFERROR(VLOOKUP($B107,'Benchmark Data'!$B:$AAA,CT$1,FALSE)/VLOOKUP($B106,'Benchmark Data'!$B:$AAA,CT$1,FALSE)*CT108,"")</f>
        <v/>
      </c>
      <c r="CU107" s="143" t="str">
        <f>IFERROR(VLOOKUP($B107,'Benchmark Data'!$B:$AAA,CU$1,FALSE)/VLOOKUP($B106,'Benchmark Data'!$B:$AAA,CU$1,FALSE)*CU108,"")</f>
        <v/>
      </c>
      <c r="CV107" s="143" t="str">
        <f>IFERROR(VLOOKUP($B107,'Benchmark Data'!$B:$AAA,CV$1,FALSE)/VLOOKUP($B106,'Benchmark Data'!$B:$AAA,CV$1,FALSE)*CV108,"")</f>
        <v/>
      </c>
      <c r="CW107" s="143" t="str">
        <f>IFERROR(VLOOKUP($B107,'Benchmark Data'!$B:$AAA,CW$1,FALSE)/VLOOKUP($B106,'Benchmark Data'!$B:$AAA,CW$1,FALSE)*CW108,"")</f>
        <v/>
      </c>
      <c r="CX107" s="143" t="str">
        <f>IFERROR(VLOOKUP($B107,'Benchmark Data'!$B:$AAA,CX$1,FALSE)/VLOOKUP($B106,'Benchmark Data'!$B:$AAA,CX$1,FALSE)*CX108,"")</f>
        <v/>
      </c>
      <c r="CY107" s="143" t="str">
        <f>IFERROR(VLOOKUP($B107,'Benchmark Data'!$B:$AAA,CY$1,FALSE)/VLOOKUP($B106,'Benchmark Data'!$B:$AAA,CY$1,FALSE)*CY108,"")</f>
        <v/>
      </c>
      <c r="CZ107" s="143" t="str">
        <f>IFERROR(VLOOKUP($B107,'Benchmark Data'!$B:$AAA,CZ$1,FALSE)/VLOOKUP($B106,'Benchmark Data'!$B:$AAA,CZ$1,FALSE)*CZ108,"")</f>
        <v/>
      </c>
      <c r="DA107" s="143" t="str">
        <f>IFERROR(VLOOKUP($B107,'Benchmark Data'!$B:$AAA,DA$1,FALSE)/VLOOKUP($B106,'Benchmark Data'!$B:$AAA,DA$1,FALSE)*DA108,"")</f>
        <v/>
      </c>
      <c r="DB107" s="143" t="str">
        <f>IFERROR(VLOOKUP($B107,'Benchmark Data'!$B:$AAA,DB$1,FALSE)/VLOOKUP($B106,'Benchmark Data'!$B:$AAA,DB$1,FALSE)*DB108,"")</f>
        <v/>
      </c>
      <c r="DC107" s="143" t="str">
        <f>IFERROR(VLOOKUP($B107,'Benchmark Data'!$B:$AAA,DC$1,FALSE)/VLOOKUP($B106,'Benchmark Data'!$B:$AAA,DC$1,FALSE)*DC108,"")</f>
        <v/>
      </c>
      <c r="DD107" s="143" t="str">
        <f>IFERROR(VLOOKUP($B107,'Benchmark Data'!$B:$AAA,DD$1,FALSE)/VLOOKUP($B106,'Benchmark Data'!$B:$AAA,DD$1,FALSE)*DD108,"")</f>
        <v/>
      </c>
      <c r="DE107" s="143" t="str">
        <f>IFERROR(VLOOKUP($B107,'Benchmark Data'!$B:$AAA,DE$1,FALSE)/VLOOKUP($B106,'Benchmark Data'!$B:$AAA,DE$1,FALSE)*DE108,"")</f>
        <v/>
      </c>
      <c r="DF107" s="143" t="str">
        <f>IFERROR(VLOOKUP($B107,'Benchmark Data'!$B:$AAA,DF$1,FALSE)/VLOOKUP($B106,'Benchmark Data'!$B:$AAA,DF$1,FALSE)*DF108,"")</f>
        <v/>
      </c>
      <c r="DG107" s="143" t="str">
        <f>IFERROR(VLOOKUP($B107,'Benchmark Data'!$B:$AAA,DG$1,FALSE)/VLOOKUP($B106,'Benchmark Data'!$B:$AAA,DG$1,FALSE)*DG108,"")</f>
        <v/>
      </c>
      <c r="DH107" s="143" t="str">
        <f>IFERROR(VLOOKUP($B107,'Benchmark Data'!$B:$AAA,DH$1,FALSE)/VLOOKUP($B106,'Benchmark Data'!$B:$AAA,DH$1,FALSE)*DH108,"")</f>
        <v/>
      </c>
      <c r="DI107" s="143" t="str">
        <f>IFERROR(VLOOKUP($B107,'Benchmark Data'!$B:$AAA,DI$1,FALSE)/VLOOKUP($B106,'Benchmark Data'!$B:$AAA,DI$1,FALSE)*DI108,"")</f>
        <v/>
      </c>
    </row>
    <row r="108" spans="1:113">
      <c r="A108" s="94">
        <f t="shared" si="35"/>
        <v>93</v>
      </c>
      <c r="B108" s="168">
        <f t="shared" si="36"/>
        <v>43251</v>
      </c>
      <c r="C108" s="143">
        <f>IFERROR(VLOOKUP($B108,'Benchmark Data'!$B:$FF,C$1,FALSE)/VLOOKUP($B107,'Benchmark Data'!$B:$FF,C$1,FALSE)*C109,"")</f>
        <v>4.7330632769939909</v>
      </c>
      <c r="D108" s="143" t="str">
        <f>IFERROR(VLOOKUP($B108,'Benchmark Data'!$B:$FF,D$1,FALSE)/VLOOKUP($B107,'Benchmark Data'!$B:$FF,D$1,FALSE)*D109,"")</f>
        <v/>
      </c>
      <c r="E108" s="143">
        <f>IFERROR(VLOOKUP($B108,'Benchmark Data'!$B:$FF,E$1,FALSE)/VLOOKUP($B107,'Benchmark Data'!$B:$FF,E$1,FALSE)*E109,"")</f>
        <v>4.7330632769939909</v>
      </c>
      <c r="F108" s="143" t="str">
        <f>IFERROR(VLOOKUP($B108,'Benchmark Data'!$B:$FF,F$1,FALSE)/VLOOKUP($B107,'Benchmark Data'!$B:$FF,F$1,FALSE)*F109,"")</f>
        <v/>
      </c>
      <c r="G108" s="143" t="str">
        <f>IFERROR(VLOOKUP($B108,'Benchmark Data'!$B:$FF,G$1,FALSE)/VLOOKUP($B107,'Benchmark Data'!$B:$FF,G$1,FALSE)*G109,"")</f>
        <v/>
      </c>
      <c r="H108" s="143" t="str">
        <f>IFERROR(VLOOKUP($B108,'Benchmark Data'!$B:$FF,H$1,FALSE)/VLOOKUP($B107,'Benchmark Data'!$B:$FF,H$1,FALSE)*H109,"")</f>
        <v/>
      </c>
      <c r="I108" s="143" t="str">
        <f>IFERROR(VLOOKUP($B108,'Benchmark Data'!$B:$FF,I$1,FALSE)/VLOOKUP($B107,'Benchmark Data'!$B:$FF,I$1,FALSE)*I109,"")</f>
        <v/>
      </c>
      <c r="J108" s="143" t="str">
        <f>IFERROR(VLOOKUP($B108,'Benchmark Data'!$B:$FF,J$1,FALSE)/VLOOKUP($B107,'Benchmark Data'!$B:$FF,J$1,FALSE)*J109,"")</f>
        <v/>
      </c>
      <c r="K108" s="156" t="str">
        <f>IFERROR(VLOOKUP($B108,'Benchmark Data'!$B:$FF,K$1,FALSE)*K109,"")</f>
        <v/>
      </c>
      <c r="L108" s="156" t="str">
        <f>IFERROR(VLOOKUP($B108,'Benchmark Data'!$B:$FF,L$1,FALSE)*L109,"")</f>
        <v/>
      </c>
      <c r="M108" s="156" t="str">
        <f>IFERROR(VLOOKUP($B108,'Benchmark Data'!$B:$FF,M$1,FALSE)*M109,"")</f>
        <v/>
      </c>
      <c r="N108" s="143" t="str">
        <f>IFERROR(VLOOKUP($B108,'Benchmark Data'!$B:$FF,N$1,FALSE)/VLOOKUP($B107,'Benchmark Data'!$B:$FF,N$1,FALSE)*N109,"")</f>
        <v/>
      </c>
      <c r="O108" s="143">
        <f>IFERROR(VLOOKUP($B108,'Benchmark Data'!$B:$FF,O$1,FALSE)/VLOOKUP($B107,'Benchmark Data'!$B:$FF,O$1,FALSE)*O109,"")</f>
        <v>1.7453234264928479</v>
      </c>
      <c r="P108" s="143">
        <f>IFERROR(VLOOKUP($B108,'Benchmark Data'!$B:$FF,P$1,FALSE)/VLOOKUP($B107,'Benchmark Data'!$B:$FF,P$1,FALSE)*P109,"")</f>
        <v>1.6466016870967228</v>
      </c>
      <c r="Q108" s="156">
        <f>IFERROR(VLOOKUP($B108,'Benchmark Data'!$B:$FF,Q$1,FALSE)*Q109,"")</f>
        <v>1.9837110980181827</v>
      </c>
      <c r="R108" s="156">
        <f>IFERROR(VLOOKUP($B108,'Benchmark Data'!$B:$FF,R$1,FALSE)*R109,"")</f>
        <v>1.9837110980181827</v>
      </c>
      <c r="S108" s="156">
        <f>IFERROR(VLOOKUP($B108,'Benchmark Data'!$B:$FF,S$1,FALSE)*S109,"")</f>
        <v>1.9837110980181827</v>
      </c>
      <c r="T108" s="156">
        <f>IFERROR(VLOOKUP($B108,'Benchmark Data'!$B:$FF,T$1,FALSE)*T109,"")</f>
        <v>1.9837110980181827</v>
      </c>
      <c r="U108" s="156">
        <f>IFERROR(VLOOKUP($B108,'Benchmark Data'!$B:$FF,U$1,FALSE)*U109,"")</f>
        <v>1.9837110980181827</v>
      </c>
      <c r="V108" s="143">
        <f>IFERROR(VLOOKUP($B108,'Benchmark Data'!$B:$FF,V$1,FALSE)/VLOOKUP($B107,'Benchmark Data'!$B:$FF,V$1,FALSE)*V109,"")</f>
        <v>2.585569175801874</v>
      </c>
      <c r="W108" s="143">
        <f>IFERROR(VLOOKUP($B108,'Benchmark Data'!$B:$FF,W$1,FALSE)/VLOOKUP($B107,'Benchmark Data'!$B:$FF,W$1,FALSE)*W109,"")</f>
        <v>2.585569175801874</v>
      </c>
      <c r="X108" s="143">
        <f>IFERROR(VLOOKUP($B108,'Benchmark Data'!$B:$FF,X$1,FALSE)/VLOOKUP($B107,'Benchmark Data'!$B:$FF,X$1,FALSE)*X109,"")</f>
        <v>2.585569175801874</v>
      </c>
      <c r="Y108" s="143">
        <f>IFERROR(VLOOKUP($B108,'Benchmark Data'!$B:$FF,Y$1,FALSE)/VLOOKUP($B107,'Benchmark Data'!$B:$FF,Y$1,FALSE)*Y109,"")</f>
        <v>2.585569175801874</v>
      </c>
      <c r="Z108" s="143">
        <f>IFERROR(VLOOKUP($B108,'Benchmark Data'!$B:$FF,Z$1,FALSE)/VLOOKUP($B107,'Benchmark Data'!$B:$FF,Z$1,FALSE)*Z109,"")</f>
        <v>2.585569175801874</v>
      </c>
      <c r="AA108" s="143">
        <f>IFERROR(VLOOKUP($B108,'Benchmark Data'!$B:$FF,AA$1,FALSE)/VLOOKUP($B107,'Benchmark Data'!$B:$FF,AA$1,FALSE)*AA109,"")</f>
        <v>2.71888260400699</v>
      </c>
      <c r="AB108" s="143" t="str">
        <f>IFERROR(VLOOKUP($B108,'Benchmark Data'!$B:$FF,AB$1,FALSE)/VLOOKUP($B107,'Benchmark Data'!$B:$FF,AB$1,FALSE)*AB109,"")</f>
        <v/>
      </c>
      <c r="AC108" s="143">
        <f>IFERROR(VLOOKUP($B108,'Benchmark Data'!$B:$FF,AC$1,FALSE)/VLOOKUP($B107,'Benchmark Data'!$B:$FF,AC$1,FALSE)*AC109,"")</f>
        <v>2.71888260400699</v>
      </c>
      <c r="AD108" s="143" t="str">
        <f>IFERROR(VLOOKUP($B108,'Benchmark Data'!$B:$FF,AD$1,FALSE)/VLOOKUP($B107,'Benchmark Data'!$B:$FF,AD$1,FALSE)*AD109,"")</f>
        <v/>
      </c>
      <c r="AE108" s="143">
        <f>IFERROR(VLOOKUP($B108,'Benchmark Data'!$B:$FF,AE$1,FALSE)/VLOOKUP($B107,'Benchmark Data'!$B:$FF,AE$1,FALSE)*AE109,"")</f>
        <v>1.5935871697638364</v>
      </c>
      <c r="AF108" s="143">
        <f>IFERROR(VLOOKUP($B108,'Benchmark Data'!$B:$FF,AF$1,FALSE)/VLOOKUP($B107,'Benchmark Data'!$B:$FF,AF$1,FALSE)*AF109,"")</f>
        <v>1.9853354300133306</v>
      </c>
      <c r="AG108" s="143" t="str">
        <f>IFERROR(VLOOKUP($B108,'Benchmark Data'!$B:$FF,AG$1,FALSE)/VLOOKUP($B107,'Benchmark Data'!$B:$FF,AG$1,FALSE)*AG109,"")</f>
        <v/>
      </c>
      <c r="AH108" s="143">
        <f>IFERROR(VLOOKUP($B108,'Benchmark Data'!$B:$FF,AH$1,FALSE)/VLOOKUP($B107,'Benchmark Data'!$B:$FF,AH$1,FALSE)*AH109,"")</f>
        <v>1.9853354300133306</v>
      </c>
      <c r="AI108" s="143">
        <f>IFERROR(VLOOKUP($B108,'Benchmark Data'!$B:$FF,AI$1,FALSE)/VLOOKUP($B107,'Benchmark Data'!$B:$FF,AI$1,FALSE)*AI109,"")</f>
        <v>2.8622742833038557</v>
      </c>
      <c r="AJ108" s="143">
        <f>IFERROR(VLOOKUP($B108,'Benchmark Data'!$B:$FF,AJ$1,FALSE)/VLOOKUP($B107,'Benchmark Data'!$B:$FF,AJ$1,FALSE)*AJ109,"")</f>
        <v>2.5343582576286976</v>
      </c>
      <c r="AK108" s="143" t="str">
        <f>IFERROR(VLOOKUP($B108,'Benchmark Data'!$B:$FF,AK$1,FALSE)/VLOOKUP($B107,'Benchmark Data'!$B:$FF,AK$1,FALSE)*AK109,"")</f>
        <v/>
      </c>
      <c r="AL108" s="143">
        <f>IFERROR(VLOOKUP($B108,'Benchmark Data'!$B:$FF,AL$1,FALSE)/VLOOKUP($B107,'Benchmark Data'!$B:$FF,AL$1,FALSE)*AL109,"")</f>
        <v>2.1132152035709453</v>
      </c>
      <c r="AM108" s="143">
        <f>IFERROR(VLOOKUP($B108,'Benchmark Data'!$B:$FF,AM$1,FALSE)/VLOOKUP($B107,'Benchmark Data'!$B:$FF,AM$1,FALSE)*AM109,"")</f>
        <v>2.1132152035709453</v>
      </c>
      <c r="AN108" s="143" t="str">
        <f>IFERROR(VLOOKUP($B108,'Benchmark Data'!$B:$FF,AN$1,FALSE)/VLOOKUP($B107,'Benchmark Data'!$B:$FF,AN$1,FALSE)*AN109,"")</f>
        <v/>
      </c>
      <c r="AO108" s="143" t="str">
        <f>IFERROR(VLOOKUP($B108,'Benchmark Data'!$B:$FF,AO$1,FALSE)/VLOOKUP($B107,'Benchmark Data'!$B:$FF,AO$1,FALSE)*AO109,"")</f>
        <v/>
      </c>
      <c r="AP108" s="143" t="str">
        <f>IFERROR(VLOOKUP($B108,'Benchmark Data'!$B:$FF,AP$1,FALSE)/VLOOKUP($B107,'Benchmark Data'!$B:$FF,AP$1,FALSE)*AP109,"")</f>
        <v/>
      </c>
      <c r="AQ108" s="143" t="str">
        <f>IFERROR(VLOOKUP($B108,'Benchmark Data'!$B:$FF,AQ$1,FALSE)/VLOOKUP($B107,'Benchmark Data'!$B:$FF,AQ$1,FALSE)*AQ109,"")</f>
        <v/>
      </c>
      <c r="AR108" s="143" t="str">
        <f>IFERROR(VLOOKUP($B108,'Benchmark Data'!$B:$FF,AR$1,FALSE)/VLOOKUP($B107,'Benchmark Data'!$B:$FF,AR$1,FALSE)*AR109,"")</f>
        <v/>
      </c>
      <c r="AS108" s="143" t="str">
        <f>IFERROR(VLOOKUP($B108,'Benchmark Data'!$B:$FF,AS$1,FALSE)/VLOOKUP($B107,'Benchmark Data'!$B:$FF,AS$1,FALSE)*AS109,"")</f>
        <v/>
      </c>
      <c r="AT108" s="143" t="str">
        <f>IFERROR(VLOOKUP($B108,'Benchmark Data'!$B:$FF,AT$1,FALSE)/VLOOKUP($B107,'Benchmark Data'!$B:$FF,AT$1,FALSE)*AT109,"")</f>
        <v/>
      </c>
      <c r="AU108" s="143">
        <f>IFERROR(VLOOKUP($B108,'Benchmark Data'!$B:$FF,AU$1,FALSE)/VLOOKUP($B107,'Benchmark Data'!$B:$FF,AU$1,FALSE)*AU109,"")</f>
        <v>2.3180727347984784</v>
      </c>
      <c r="AV108" s="143">
        <f>IFERROR(VLOOKUP($B108,'Benchmark Data'!$B:$FF,AV$1,FALSE)/VLOOKUP($B107,'Benchmark Data'!$B:$FF,AV$1,FALSE)*AV109,"")</f>
        <v>2.3180727347984784</v>
      </c>
      <c r="AW108" s="143">
        <f>IFERROR(VLOOKUP($B108,'Benchmark Data'!$B:$FF,AW$1,FALSE)/VLOOKUP($B107,'Benchmark Data'!$B:$FF,AW$1,FALSE)*AW109,"")</f>
        <v>2.3180727347984784</v>
      </c>
      <c r="AX108" s="143" t="str">
        <f>IFERROR(VLOOKUP($B108,'Benchmark Data'!$B:$FF,AX$1,FALSE)/VLOOKUP($B107,'Benchmark Data'!$B:$FF,AX$1,FALSE)*AX109,"")</f>
        <v/>
      </c>
      <c r="AY108" s="143" t="str">
        <f>IFERROR(VLOOKUP($B108,'Benchmark Data'!$B:$FF,AY$1,FALSE)/VLOOKUP($B107,'Benchmark Data'!$B:$FF,AY$1,FALSE)*AY109,"")</f>
        <v/>
      </c>
      <c r="AZ108" s="156" t="str">
        <f>IFERROR(VLOOKUP($B108,'Benchmark Data'!$B:$FF,AZ$1,FALSE)*AZ109,"")</f>
        <v/>
      </c>
      <c r="BA108" s="156" t="str">
        <f>IFERROR(VLOOKUP($B108,'Benchmark Data'!$B:$FF,BA$1,FALSE)*BA109,"")</f>
        <v/>
      </c>
      <c r="BB108" s="143" t="str">
        <f>IFERROR(VLOOKUP($B108,'Benchmark Data'!$B:$FF,BB$1,FALSE)/VLOOKUP($B107,'Benchmark Data'!$B:$FF,BB$1,FALSE)*BB109,"")</f>
        <v/>
      </c>
      <c r="BC108" s="143" t="str">
        <f>IFERROR(VLOOKUP($B108,'Benchmark Data'!$B:$FF,BC$1,FALSE)/VLOOKUP($B107,'Benchmark Data'!$B:$FF,BC$1,FALSE)*BC109,"")</f>
        <v/>
      </c>
      <c r="BD108" s="143" t="str">
        <f>IFERROR(VLOOKUP($B108,'Benchmark Data'!$B:$FF,BD$1,FALSE)/VLOOKUP($B107,'Benchmark Data'!$B:$FF,BD$1,FALSE)*BD109,"")</f>
        <v/>
      </c>
      <c r="BE108" s="143" t="str">
        <f>IFERROR(VLOOKUP($B108,'Benchmark Data'!$B:$FF,BE$1,FALSE)/VLOOKUP($B107,'Benchmark Data'!$B:$FF,BE$1,FALSE)*BE109,"")</f>
        <v/>
      </c>
      <c r="BF108" s="143" t="str">
        <f>IFERROR(VLOOKUP($B108,'Benchmark Data'!$B:$FF,BF$1,FALSE)/VLOOKUP($B107,'Benchmark Data'!$B:$FF,BF$1,FALSE)*BF109,"")</f>
        <v/>
      </c>
      <c r="BG108" s="143" t="str">
        <f>IFERROR(VLOOKUP($B108,'Benchmark Data'!$B:$FF,BG$1,FALSE)/VLOOKUP($B107,'Benchmark Data'!$B:$FF,BG$1,FALSE)*BG109,"")</f>
        <v/>
      </c>
      <c r="BH108" s="143" t="str">
        <f>IFERROR(VLOOKUP($B108,'Benchmark Data'!$B:$FF,BH$1,FALSE)/VLOOKUP($B107,'Benchmark Data'!$B:$FF,BH$1,FALSE)*BH109,"")</f>
        <v/>
      </c>
      <c r="BI108" s="143" t="str">
        <f>IFERROR(VLOOKUP($B108,'Benchmark Data'!$B:$FF,BI$1,FALSE)/VLOOKUP($B107,'Benchmark Data'!$B:$FF,BI$1,FALSE)*BI109,"")</f>
        <v/>
      </c>
      <c r="BJ108" s="143" t="str">
        <f>IFERROR(VLOOKUP($B108,'Benchmark Data'!$B:$FF,BJ$1,FALSE)/VLOOKUP($B107,'Benchmark Data'!$B:$FF,BJ$1,FALSE)*BJ109,"")</f>
        <v/>
      </c>
      <c r="BK108" s="143" t="str">
        <f>IFERROR(VLOOKUP($B108,'Benchmark Data'!$B:$FF,BK$1,FALSE)/VLOOKUP($B107,'Benchmark Data'!$B:$FF,BK$1,FALSE)*BK109,"")</f>
        <v/>
      </c>
      <c r="BL108" s="143" t="str">
        <f>IFERROR(VLOOKUP($B108,'Benchmark Data'!$B:$FF,BL$1,FALSE)/VLOOKUP($B107,'Benchmark Data'!$B:$FF,BL$1,FALSE)*BL109,"")</f>
        <v/>
      </c>
      <c r="BM108" s="143" t="str">
        <f>IFERROR(VLOOKUP($B108,'Benchmark Data'!$B:$FF,BM$1,FALSE)/VLOOKUP($B107,'Benchmark Data'!$B:$FF,BM$1,FALSE)*BM109,"")</f>
        <v/>
      </c>
      <c r="BN108" s="143" t="str">
        <f>IFERROR(VLOOKUP($B108,'Benchmark Data'!$B:$FF,BN$1,FALSE)/VLOOKUP($B107,'Benchmark Data'!$B:$FF,BN$1,FALSE)*BN109,"")</f>
        <v/>
      </c>
      <c r="BO108" s="143" t="str">
        <f>IFERROR(VLOOKUP($B108,'Benchmark Data'!$B:$FF,BO$1,FALSE)/VLOOKUP($B107,'Benchmark Data'!$B:$FF,BO$1,FALSE)*BO109,"")</f>
        <v/>
      </c>
      <c r="BP108" s="143" t="str">
        <f>IFERROR(VLOOKUP($B108,'Benchmark Data'!$B:$FF,BP$1,FALSE)/VLOOKUP($B107,'Benchmark Data'!$B:$FF,BP$1,FALSE)*BP109,"")</f>
        <v/>
      </c>
      <c r="BQ108" s="143" t="str">
        <f>IFERROR(VLOOKUP($B108,'Benchmark Data'!$B:$FF,BQ$1,FALSE)/VLOOKUP($B107,'Benchmark Data'!$B:$FF,BQ$1,FALSE)*BQ109,"")</f>
        <v/>
      </c>
      <c r="BR108" s="143" t="str">
        <f>IFERROR(VLOOKUP($B108,'Benchmark Data'!$B:$FF,BR$1,FALSE)/VLOOKUP($B107,'Benchmark Data'!$B:$FF,BR$1,FALSE)*BR109,"")</f>
        <v/>
      </c>
      <c r="BS108" s="143" t="str">
        <f>IFERROR(VLOOKUP($B108,'Benchmark Data'!$B:$FF,BS$1,FALSE)/VLOOKUP($B107,'Benchmark Data'!$B:$FF,BS$1,FALSE)*BS109,"")</f>
        <v/>
      </c>
      <c r="BT108" s="143" t="str">
        <f>IFERROR(VLOOKUP($B108,'Benchmark Data'!$B:$FF,BT$1,FALSE)/VLOOKUP($B107,'Benchmark Data'!$B:$FF,BT$1,FALSE)*BT109,"")</f>
        <v/>
      </c>
      <c r="BU108" s="143" t="str">
        <f>IFERROR(VLOOKUP($B108,'Benchmark Data'!$B:$FF,BU$1,FALSE)/VLOOKUP($B107,'Benchmark Data'!$B:$FF,BU$1,FALSE)*BU109,"")</f>
        <v/>
      </c>
      <c r="BV108" s="143" t="str">
        <f>IFERROR(VLOOKUP($B108,'Benchmark Data'!$B:$FF,BV$1,FALSE)/VLOOKUP($B107,'Benchmark Data'!$B:$FF,BV$1,FALSE)*BV109,"")</f>
        <v/>
      </c>
      <c r="BW108" s="143" t="str">
        <f>IFERROR(VLOOKUP($B108,'Benchmark Data'!$B:$FF,BW$1,FALSE)/VLOOKUP($B107,'Benchmark Data'!$B:$FF,BW$1,FALSE)*BW109,"")</f>
        <v/>
      </c>
      <c r="BX108" s="143" t="str">
        <f>IFERROR(VLOOKUP($B108,'Benchmark Data'!$B:$FF,BX$1,FALSE)/VLOOKUP($B107,'Benchmark Data'!$B:$FF,BX$1,FALSE)*BX109,"")</f>
        <v/>
      </c>
      <c r="BY108" s="143" t="str">
        <f>IFERROR(VLOOKUP($B108,'Benchmark Data'!$B:$FF,BY$1,FALSE)/VLOOKUP($B107,'Benchmark Data'!$B:$FF,BY$1,FALSE)*BY109,"")</f>
        <v/>
      </c>
      <c r="BZ108" s="143" t="str">
        <f>IFERROR(VLOOKUP($B108,'Benchmark Data'!$B:$FF,BZ$1,FALSE)/VLOOKUP($B107,'Benchmark Data'!$B:$FF,BZ$1,FALSE)*BZ109,"")</f>
        <v/>
      </c>
      <c r="CA108" s="143" t="str">
        <f>IFERROR(VLOOKUP($B108,'Benchmark Data'!$B:$FF,CA$1,FALSE)/VLOOKUP($B107,'Benchmark Data'!$B:$FF,CA$1,FALSE)*CA109,"")</f>
        <v/>
      </c>
      <c r="CB108" s="143" t="str">
        <f>IFERROR(VLOOKUP($B108,'Benchmark Data'!$B:$FF,CB$1,FALSE)/VLOOKUP($B107,'Benchmark Data'!$B:$FF,CB$1,FALSE)*CB109,"")</f>
        <v/>
      </c>
      <c r="CC108" s="143" t="str">
        <f>IFERROR(VLOOKUP($B108,'Benchmark Data'!$B:$FF,CC$1,FALSE)/VLOOKUP($B107,'Benchmark Data'!$B:$FF,CC$1,FALSE)*CC109,"")</f>
        <v/>
      </c>
      <c r="CD108" s="143" t="str">
        <f>IFERROR(VLOOKUP($B108,'Benchmark Data'!$B:$FF,CD$1,FALSE)/VLOOKUP($B107,'Benchmark Data'!$B:$FF,CD$1,FALSE)*CD109,"")</f>
        <v/>
      </c>
      <c r="CE108" s="143" t="str">
        <f>IFERROR(VLOOKUP($B108,'Benchmark Data'!$B:$FF,CE$1,FALSE)/VLOOKUP($B107,'Benchmark Data'!$B:$FF,CE$1,FALSE)*CE109,"")</f>
        <v/>
      </c>
      <c r="CF108" s="143" t="str">
        <f>IFERROR(VLOOKUP($B108,'Benchmark Data'!$B:$FF,CF$1,FALSE)/VLOOKUP($B107,'Benchmark Data'!$B:$FF,CF$1,FALSE)*CF109,"")</f>
        <v/>
      </c>
      <c r="CG108" s="143" t="str">
        <f>IFERROR(VLOOKUP($B108,'Benchmark Data'!$B:$FF,CG$1,FALSE)/VLOOKUP($B107,'Benchmark Data'!$B:$FF,CG$1,FALSE)*CG109,"")</f>
        <v/>
      </c>
      <c r="CH108" s="156" t="str">
        <f>IFERROR(VLOOKUP($B108,'Benchmark Data'!$B:$FF,CH$1,FALSE)*CH109,"")</f>
        <v/>
      </c>
      <c r="CI108" s="143" t="str">
        <f>IFERROR(VLOOKUP($B108,'Benchmark Data'!$B:$FF,CI$1,FALSE)/VLOOKUP($B107,'Benchmark Data'!$B:$FF,CI$1,FALSE)*CI109,"")</f>
        <v/>
      </c>
      <c r="CJ108" s="143" t="str">
        <f>IFERROR(VLOOKUP($B108,'Benchmark Data'!$B:$FF,CJ$1,FALSE)/VLOOKUP($B107,'Benchmark Data'!$B:$FF,CJ$1,FALSE)*CJ109,"")</f>
        <v/>
      </c>
      <c r="CK108" s="143" t="str">
        <f>IFERROR(VLOOKUP($B108,'Benchmark Data'!$B:$FF,CK$1,FALSE)/VLOOKUP($B107,'Benchmark Data'!$B:$FF,CK$1,FALSE)*CK109,"")</f>
        <v/>
      </c>
      <c r="CL108" s="143" t="str">
        <f>IFERROR(VLOOKUP($B108,'Benchmark Data'!$B:$AAA,CL$1,FALSE)/VLOOKUP($B107,'Benchmark Data'!$B:$AAA,CL$1,FALSE)*CL109,"")</f>
        <v/>
      </c>
      <c r="CM108" s="143" t="str">
        <f>IFERROR(VLOOKUP($B108,'Benchmark Data'!$B:$AAA,CM$1,FALSE)/VLOOKUP($B107,'Benchmark Data'!$B:$AAA,CM$1,FALSE)*CM109,"")</f>
        <v/>
      </c>
      <c r="CN108" s="143" t="str">
        <f>IFERROR(VLOOKUP($B108,'Benchmark Data'!$B:$AAA,CN$1,FALSE)/VLOOKUP($B107,'Benchmark Data'!$B:$AAA,CN$1,FALSE)*CN109,"")</f>
        <v/>
      </c>
      <c r="CO108" s="143" t="str">
        <f>IFERROR(VLOOKUP($B108,'Benchmark Data'!$B:$AAA,CO$1,FALSE)/VLOOKUP($B107,'Benchmark Data'!$B:$AAA,CO$1,FALSE)*CO109,"")</f>
        <v/>
      </c>
      <c r="CP108" s="143" t="str">
        <f>IFERROR(VLOOKUP($B108,'Benchmark Data'!$B:$AAA,CP$1,FALSE)/VLOOKUP($B107,'Benchmark Data'!$B:$AAA,CP$1,FALSE)*CP109,"")</f>
        <v/>
      </c>
      <c r="CQ108" s="143" t="str">
        <f>IFERROR(VLOOKUP($B108,'Benchmark Data'!$B:$AAA,CQ$1,FALSE)/VLOOKUP($B107,'Benchmark Data'!$B:$AAA,CQ$1,FALSE)*CQ109,"")</f>
        <v/>
      </c>
      <c r="CR108" s="143" t="str">
        <f>IFERROR(VLOOKUP($B108,'Benchmark Data'!$B:$AAA,CR$1,FALSE)/VLOOKUP($B107,'Benchmark Data'!$B:$AAA,CR$1,FALSE)*CR109,"")</f>
        <v/>
      </c>
      <c r="CS108" s="143" t="str">
        <f>IFERROR(VLOOKUP($B108,'Benchmark Data'!$B:$AAA,CS$1,FALSE)/VLOOKUP($B107,'Benchmark Data'!$B:$AAA,CS$1,FALSE)*CS109,"")</f>
        <v/>
      </c>
      <c r="CT108" s="143" t="str">
        <f>IFERROR(VLOOKUP($B108,'Benchmark Data'!$B:$AAA,CT$1,FALSE)/VLOOKUP($B107,'Benchmark Data'!$B:$AAA,CT$1,FALSE)*CT109,"")</f>
        <v/>
      </c>
      <c r="CU108" s="143" t="str">
        <f>IFERROR(VLOOKUP($B108,'Benchmark Data'!$B:$AAA,CU$1,FALSE)/VLOOKUP($B107,'Benchmark Data'!$B:$AAA,CU$1,FALSE)*CU109,"")</f>
        <v/>
      </c>
      <c r="CV108" s="143" t="str">
        <f>IFERROR(VLOOKUP($B108,'Benchmark Data'!$B:$AAA,CV$1,FALSE)/VLOOKUP($B107,'Benchmark Data'!$B:$AAA,CV$1,FALSE)*CV109,"")</f>
        <v/>
      </c>
      <c r="CW108" s="143" t="str">
        <f>IFERROR(VLOOKUP($B108,'Benchmark Data'!$B:$AAA,CW$1,FALSE)/VLOOKUP($B107,'Benchmark Data'!$B:$AAA,CW$1,FALSE)*CW109,"")</f>
        <v/>
      </c>
      <c r="CX108" s="143" t="str">
        <f>IFERROR(VLOOKUP($B108,'Benchmark Data'!$B:$AAA,CX$1,FALSE)/VLOOKUP($B107,'Benchmark Data'!$B:$AAA,CX$1,FALSE)*CX109,"")</f>
        <v/>
      </c>
      <c r="CY108" s="143" t="str">
        <f>IFERROR(VLOOKUP($B108,'Benchmark Data'!$B:$AAA,CY$1,FALSE)/VLOOKUP($B107,'Benchmark Data'!$B:$AAA,CY$1,FALSE)*CY109,"")</f>
        <v/>
      </c>
      <c r="CZ108" s="143" t="str">
        <f>IFERROR(VLOOKUP($B108,'Benchmark Data'!$B:$AAA,CZ$1,FALSE)/VLOOKUP($B107,'Benchmark Data'!$B:$AAA,CZ$1,FALSE)*CZ109,"")</f>
        <v/>
      </c>
      <c r="DA108" s="143" t="str">
        <f>IFERROR(VLOOKUP($B108,'Benchmark Data'!$B:$AAA,DA$1,FALSE)/VLOOKUP($B107,'Benchmark Data'!$B:$AAA,DA$1,FALSE)*DA109,"")</f>
        <v/>
      </c>
      <c r="DB108" s="143" t="str">
        <f>IFERROR(VLOOKUP($B108,'Benchmark Data'!$B:$AAA,DB$1,FALSE)/VLOOKUP($B107,'Benchmark Data'!$B:$AAA,DB$1,FALSE)*DB109,"")</f>
        <v/>
      </c>
      <c r="DC108" s="143" t="str">
        <f>IFERROR(VLOOKUP($B108,'Benchmark Data'!$B:$AAA,DC$1,FALSE)/VLOOKUP($B107,'Benchmark Data'!$B:$AAA,DC$1,FALSE)*DC109,"")</f>
        <v/>
      </c>
      <c r="DD108" s="143" t="str">
        <f>IFERROR(VLOOKUP($B108,'Benchmark Data'!$B:$AAA,DD$1,FALSE)/VLOOKUP($B107,'Benchmark Data'!$B:$AAA,DD$1,FALSE)*DD109,"")</f>
        <v/>
      </c>
      <c r="DE108" s="143" t="str">
        <f>IFERROR(VLOOKUP($B108,'Benchmark Data'!$B:$AAA,DE$1,FALSE)/VLOOKUP($B107,'Benchmark Data'!$B:$AAA,DE$1,FALSE)*DE109,"")</f>
        <v/>
      </c>
      <c r="DF108" s="143" t="str">
        <f>IFERROR(VLOOKUP($B108,'Benchmark Data'!$B:$AAA,DF$1,FALSE)/VLOOKUP($B107,'Benchmark Data'!$B:$AAA,DF$1,FALSE)*DF109,"")</f>
        <v/>
      </c>
      <c r="DG108" s="143" t="str">
        <f>IFERROR(VLOOKUP($B108,'Benchmark Data'!$B:$AAA,DG$1,FALSE)/VLOOKUP($B107,'Benchmark Data'!$B:$AAA,DG$1,FALSE)*DG109,"")</f>
        <v/>
      </c>
      <c r="DH108" s="143" t="str">
        <f>IFERROR(VLOOKUP($B108,'Benchmark Data'!$B:$AAA,DH$1,FALSE)/VLOOKUP($B107,'Benchmark Data'!$B:$AAA,DH$1,FALSE)*DH109,"")</f>
        <v/>
      </c>
      <c r="DI108" s="143" t="str">
        <f>IFERROR(VLOOKUP($B108,'Benchmark Data'!$B:$AAA,DI$1,FALSE)/VLOOKUP($B107,'Benchmark Data'!$B:$AAA,DI$1,FALSE)*DI109,"")</f>
        <v/>
      </c>
    </row>
    <row r="109" spans="1:113">
      <c r="A109" s="94">
        <f t="shared" si="35"/>
        <v>92</v>
      </c>
      <c r="B109" s="168">
        <f t="shared" si="36"/>
        <v>43281</v>
      </c>
      <c r="C109" s="143">
        <f>IFERROR(VLOOKUP($B109,'Benchmark Data'!$B:$FF,C$1,FALSE)/VLOOKUP($B108,'Benchmark Data'!$B:$FF,C$1,FALSE)*C110,"")</f>
        <v>4.4126059572855967</v>
      </c>
      <c r="D109" s="143" t="str">
        <f>IFERROR(VLOOKUP($B109,'Benchmark Data'!$B:$FF,D$1,FALSE)/VLOOKUP($B108,'Benchmark Data'!$B:$FF,D$1,FALSE)*D110,"")</f>
        <v/>
      </c>
      <c r="E109" s="143">
        <f>IFERROR(VLOOKUP($B109,'Benchmark Data'!$B:$FF,E$1,FALSE)/VLOOKUP($B108,'Benchmark Data'!$B:$FF,E$1,FALSE)*E110,"")</f>
        <v>4.4126059572855967</v>
      </c>
      <c r="F109" s="143" t="str">
        <f>IFERROR(VLOOKUP($B109,'Benchmark Data'!$B:$FF,F$1,FALSE)/VLOOKUP($B108,'Benchmark Data'!$B:$FF,F$1,FALSE)*F110,"")</f>
        <v/>
      </c>
      <c r="G109" s="143" t="str">
        <f>IFERROR(VLOOKUP($B109,'Benchmark Data'!$B:$FF,G$1,FALSE)/VLOOKUP($B108,'Benchmark Data'!$B:$FF,G$1,FALSE)*G110,"")</f>
        <v/>
      </c>
      <c r="H109" s="143" t="str">
        <f>IFERROR(VLOOKUP($B109,'Benchmark Data'!$B:$FF,H$1,FALSE)/VLOOKUP($B108,'Benchmark Data'!$B:$FF,H$1,FALSE)*H110,"")</f>
        <v/>
      </c>
      <c r="I109" s="143" t="str">
        <f>IFERROR(VLOOKUP($B109,'Benchmark Data'!$B:$FF,I$1,FALSE)/VLOOKUP($B108,'Benchmark Data'!$B:$FF,I$1,FALSE)*I110,"")</f>
        <v/>
      </c>
      <c r="J109" s="143" t="str">
        <f>IFERROR(VLOOKUP($B109,'Benchmark Data'!$B:$FF,J$1,FALSE)/VLOOKUP($B108,'Benchmark Data'!$B:$FF,J$1,FALSE)*J110,"")</f>
        <v/>
      </c>
      <c r="K109" s="156" t="str">
        <f>IFERROR(VLOOKUP($B109,'Benchmark Data'!$B:$FF,K$1,FALSE)*K110,"")</f>
        <v/>
      </c>
      <c r="L109" s="156" t="str">
        <f>IFERROR(VLOOKUP($B109,'Benchmark Data'!$B:$FF,L$1,FALSE)*L110,"")</f>
        <v/>
      </c>
      <c r="M109" s="156" t="str">
        <f>IFERROR(VLOOKUP($B109,'Benchmark Data'!$B:$FF,M$1,FALSE)*M110,"")</f>
        <v/>
      </c>
      <c r="N109" s="143" t="str">
        <f>IFERROR(VLOOKUP($B109,'Benchmark Data'!$B:$FF,N$1,FALSE)/VLOOKUP($B108,'Benchmark Data'!$B:$FF,N$1,FALSE)*N110,"")</f>
        <v/>
      </c>
      <c r="O109" s="143">
        <f>IFERROR(VLOOKUP($B109,'Benchmark Data'!$B:$FF,O$1,FALSE)/VLOOKUP($B108,'Benchmark Data'!$B:$FF,O$1,FALSE)*O110,"")</f>
        <v>1.7096417437635432</v>
      </c>
      <c r="P109" s="143">
        <f>IFERROR(VLOOKUP($B109,'Benchmark Data'!$B:$FF,P$1,FALSE)/VLOOKUP($B108,'Benchmark Data'!$B:$FF,P$1,FALSE)*P110,"")</f>
        <v>1.6273810119509318</v>
      </c>
      <c r="Q109" s="156">
        <f>IFERROR(VLOOKUP($B109,'Benchmark Data'!$B:$FF,Q$1,FALSE)*Q110,"")</f>
        <v>1.9403282102038075</v>
      </c>
      <c r="R109" s="156">
        <f>IFERROR(VLOOKUP($B109,'Benchmark Data'!$B:$FF,R$1,FALSE)*R110,"")</f>
        <v>1.9403282102038075</v>
      </c>
      <c r="S109" s="156">
        <f>IFERROR(VLOOKUP($B109,'Benchmark Data'!$B:$FF,S$1,FALSE)*S110,"")</f>
        <v>1.9403282102038075</v>
      </c>
      <c r="T109" s="156">
        <f>IFERROR(VLOOKUP($B109,'Benchmark Data'!$B:$FF,T$1,FALSE)*T110,"")</f>
        <v>1.9403282102038075</v>
      </c>
      <c r="U109" s="156">
        <f>IFERROR(VLOOKUP($B109,'Benchmark Data'!$B:$FF,U$1,FALSE)*U110,"")</f>
        <v>1.9403282102038075</v>
      </c>
      <c r="V109" s="143">
        <f>IFERROR(VLOOKUP($B109,'Benchmark Data'!$B:$FF,V$1,FALSE)/VLOOKUP($B108,'Benchmark Data'!$B:$FF,V$1,FALSE)*V110,"")</f>
        <v>2.5074575254924625</v>
      </c>
      <c r="W109" s="143">
        <f>IFERROR(VLOOKUP($B109,'Benchmark Data'!$B:$FF,W$1,FALSE)/VLOOKUP($B108,'Benchmark Data'!$B:$FF,W$1,FALSE)*W110,"")</f>
        <v>2.5074575254924625</v>
      </c>
      <c r="X109" s="143">
        <f>IFERROR(VLOOKUP($B109,'Benchmark Data'!$B:$FF,X$1,FALSE)/VLOOKUP($B108,'Benchmark Data'!$B:$FF,X$1,FALSE)*X110,"")</f>
        <v>2.5074575254924625</v>
      </c>
      <c r="Y109" s="143">
        <f>IFERROR(VLOOKUP($B109,'Benchmark Data'!$B:$FF,Y$1,FALSE)/VLOOKUP($B108,'Benchmark Data'!$B:$FF,Y$1,FALSE)*Y110,"")</f>
        <v>2.5074575254924625</v>
      </c>
      <c r="Z109" s="143">
        <f>IFERROR(VLOOKUP($B109,'Benchmark Data'!$B:$FF,Z$1,FALSE)/VLOOKUP($B108,'Benchmark Data'!$B:$FF,Z$1,FALSE)*Z110,"")</f>
        <v>2.5074575254924625</v>
      </c>
      <c r="AA109" s="143">
        <f>IFERROR(VLOOKUP($B109,'Benchmark Data'!$B:$FF,AA$1,FALSE)/VLOOKUP($B108,'Benchmark Data'!$B:$FF,AA$1,FALSE)*AA110,"")</f>
        <v>2.6665815685607068</v>
      </c>
      <c r="AB109" s="143" t="str">
        <f>IFERROR(VLOOKUP($B109,'Benchmark Data'!$B:$FF,AB$1,FALSE)/VLOOKUP($B108,'Benchmark Data'!$B:$FF,AB$1,FALSE)*AB110,"")</f>
        <v/>
      </c>
      <c r="AC109" s="143">
        <f>IFERROR(VLOOKUP($B109,'Benchmark Data'!$B:$FF,AC$1,FALSE)/VLOOKUP($B108,'Benchmark Data'!$B:$FF,AC$1,FALSE)*AC110,"")</f>
        <v>2.6665815685607068</v>
      </c>
      <c r="AD109" s="143" t="str">
        <f>IFERROR(VLOOKUP($B109,'Benchmark Data'!$B:$FF,AD$1,FALSE)/VLOOKUP($B108,'Benchmark Data'!$B:$FF,AD$1,FALSE)*AD110,"")</f>
        <v/>
      </c>
      <c r="AE109" s="143">
        <f>IFERROR(VLOOKUP($B109,'Benchmark Data'!$B:$FF,AE$1,FALSE)/VLOOKUP($B108,'Benchmark Data'!$B:$FF,AE$1,FALSE)*AE110,"")</f>
        <v>1.5654218078498634</v>
      </c>
      <c r="AF109" s="143">
        <f>IFERROR(VLOOKUP($B109,'Benchmark Data'!$B:$FF,AF$1,FALSE)/VLOOKUP($B108,'Benchmark Data'!$B:$FF,AF$1,FALSE)*AF110,"")</f>
        <v>1.9759939116192109</v>
      </c>
      <c r="AG109" s="143" t="str">
        <f>IFERROR(VLOOKUP($B109,'Benchmark Data'!$B:$FF,AG$1,FALSE)/VLOOKUP($B108,'Benchmark Data'!$B:$FF,AG$1,FALSE)*AG110,"")</f>
        <v/>
      </c>
      <c r="AH109" s="143">
        <f>IFERROR(VLOOKUP($B109,'Benchmark Data'!$B:$FF,AH$1,FALSE)/VLOOKUP($B108,'Benchmark Data'!$B:$FF,AH$1,FALSE)*AH110,"")</f>
        <v>1.9759939116192109</v>
      </c>
      <c r="AI109" s="143">
        <f>IFERROR(VLOOKUP($B109,'Benchmark Data'!$B:$FF,AI$1,FALSE)/VLOOKUP($B108,'Benchmark Data'!$B:$FF,AI$1,FALSE)*AI110,"")</f>
        <v>2.7101298441946438</v>
      </c>
      <c r="AJ109" s="143">
        <f>IFERROR(VLOOKUP($B109,'Benchmark Data'!$B:$FF,AJ$1,FALSE)/VLOOKUP($B108,'Benchmark Data'!$B:$FF,AJ$1,FALSE)*AJ110,"")</f>
        <v>2.6536585365853655</v>
      </c>
      <c r="AK109" s="143" t="str">
        <f>IFERROR(VLOOKUP($B109,'Benchmark Data'!$B:$FF,AK$1,FALSE)/VLOOKUP($B108,'Benchmark Data'!$B:$FF,AK$1,FALSE)*AK110,"")</f>
        <v/>
      </c>
      <c r="AL109" s="143">
        <f>IFERROR(VLOOKUP($B109,'Benchmark Data'!$B:$FF,AL$1,FALSE)/VLOOKUP($B108,'Benchmark Data'!$B:$FF,AL$1,FALSE)*AL110,"")</f>
        <v>2.1281841710938565</v>
      </c>
      <c r="AM109" s="143">
        <f>IFERROR(VLOOKUP($B109,'Benchmark Data'!$B:$FF,AM$1,FALSE)/VLOOKUP($B108,'Benchmark Data'!$B:$FF,AM$1,FALSE)*AM110,"")</f>
        <v>2.1281841710938565</v>
      </c>
      <c r="AN109" s="143" t="str">
        <f>IFERROR(VLOOKUP($B109,'Benchmark Data'!$B:$FF,AN$1,FALSE)/VLOOKUP($B108,'Benchmark Data'!$B:$FF,AN$1,FALSE)*AN110,"")</f>
        <v/>
      </c>
      <c r="AO109" s="143" t="str">
        <f>IFERROR(VLOOKUP($B109,'Benchmark Data'!$B:$FF,AO$1,FALSE)/VLOOKUP($B108,'Benchmark Data'!$B:$FF,AO$1,FALSE)*AO110,"")</f>
        <v/>
      </c>
      <c r="AP109" s="143" t="str">
        <f>IFERROR(VLOOKUP($B109,'Benchmark Data'!$B:$FF,AP$1,FALSE)/VLOOKUP($B108,'Benchmark Data'!$B:$FF,AP$1,FALSE)*AP110,"")</f>
        <v/>
      </c>
      <c r="AQ109" s="143" t="str">
        <f>IFERROR(VLOOKUP($B109,'Benchmark Data'!$B:$FF,AQ$1,FALSE)/VLOOKUP($B108,'Benchmark Data'!$B:$FF,AQ$1,FALSE)*AQ110,"")</f>
        <v/>
      </c>
      <c r="AR109" s="143" t="str">
        <f>IFERROR(VLOOKUP($B109,'Benchmark Data'!$B:$FF,AR$1,FALSE)/VLOOKUP($B108,'Benchmark Data'!$B:$FF,AR$1,FALSE)*AR110,"")</f>
        <v/>
      </c>
      <c r="AS109" s="143" t="str">
        <f>IFERROR(VLOOKUP($B109,'Benchmark Data'!$B:$FF,AS$1,FALSE)/VLOOKUP($B108,'Benchmark Data'!$B:$FF,AS$1,FALSE)*AS110,"")</f>
        <v/>
      </c>
      <c r="AT109" s="143" t="str">
        <f>IFERROR(VLOOKUP($B109,'Benchmark Data'!$B:$FF,AT$1,FALSE)/VLOOKUP($B108,'Benchmark Data'!$B:$FF,AT$1,FALSE)*AT110,"")</f>
        <v/>
      </c>
      <c r="AU109" s="143">
        <f>IFERROR(VLOOKUP($B109,'Benchmark Data'!$B:$FF,AU$1,FALSE)/VLOOKUP($B108,'Benchmark Data'!$B:$FF,AU$1,FALSE)*AU110,"")</f>
        <v>2.3114975081780047</v>
      </c>
      <c r="AV109" s="143">
        <f>IFERROR(VLOOKUP($B109,'Benchmark Data'!$B:$FF,AV$1,FALSE)/VLOOKUP($B108,'Benchmark Data'!$B:$FF,AV$1,FALSE)*AV110,"")</f>
        <v>2.3114975081780047</v>
      </c>
      <c r="AW109" s="143">
        <f>IFERROR(VLOOKUP($B109,'Benchmark Data'!$B:$FF,AW$1,FALSE)/VLOOKUP($B108,'Benchmark Data'!$B:$FF,AW$1,FALSE)*AW110,"")</f>
        <v>2.3114975081780047</v>
      </c>
      <c r="AX109" s="143" t="str">
        <f>IFERROR(VLOOKUP($B109,'Benchmark Data'!$B:$FF,AX$1,FALSE)/VLOOKUP($B108,'Benchmark Data'!$B:$FF,AX$1,FALSE)*AX110,"")</f>
        <v/>
      </c>
      <c r="AY109" s="143" t="str">
        <f>IFERROR(VLOOKUP($B109,'Benchmark Data'!$B:$FF,AY$1,FALSE)/VLOOKUP($B108,'Benchmark Data'!$B:$FF,AY$1,FALSE)*AY110,"")</f>
        <v/>
      </c>
      <c r="AZ109" s="156" t="str">
        <f>IFERROR(VLOOKUP($B109,'Benchmark Data'!$B:$FF,AZ$1,FALSE)*AZ110,"")</f>
        <v/>
      </c>
      <c r="BA109" s="156" t="str">
        <f>IFERROR(VLOOKUP($B109,'Benchmark Data'!$B:$FF,BA$1,FALSE)*BA110,"")</f>
        <v/>
      </c>
      <c r="BB109" s="143" t="str">
        <f>IFERROR(VLOOKUP($B109,'Benchmark Data'!$B:$FF,BB$1,FALSE)/VLOOKUP($B108,'Benchmark Data'!$B:$FF,BB$1,FALSE)*BB110,"")</f>
        <v/>
      </c>
      <c r="BC109" s="143" t="str">
        <f>IFERROR(VLOOKUP($B109,'Benchmark Data'!$B:$FF,BC$1,FALSE)/VLOOKUP($B108,'Benchmark Data'!$B:$FF,BC$1,FALSE)*BC110,"")</f>
        <v/>
      </c>
      <c r="BD109" s="143" t="str">
        <f>IFERROR(VLOOKUP($B109,'Benchmark Data'!$B:$FF,BD$1,FALSE)/VLOOKUP($B108,'Benchmark Data'!$B:$FF,BD$1,FALSE)*BD110,"")</f>
        <v/>
      </c>
      <c r="BE109" s="143" t="str">
        <f>IFERROR(VLOOKUP($B109,'Benchmark Data'!$B:$FF,BE$1,FALSE)/VLOOKUP($B108,'Benchmark Data'!$B:$FF,BE$1,FALSE)*BE110,"")</f>
        <v/>
      </c>
      <c r="BF109" s="143" t="str">
        <f>IFERROR(VLOOKUP($B109,'Benchmark Data'!$B:$FF,BF$1,FALSE)/VLOOKUP($B108,'Benchmark Data'!$B:$FF,BF$1,FALSE)*BF110,"")</f>
        <v/>
      </c>
      <c r="BG109" s="143" t="str">
        <f>IFERROR(VLOOKUP($B109,'Benchmark Data'!$B:$FF,BG$1,FALSE)/VLOOKUP($B108,'Benchmark Data'!$B:$FF,BG$1,FALSE)*BG110,"")</f>
        <v/>
      </c>
      <c r="BH109" s="143" t="str">
        <f>IFERROR(VLOOKUP($B109,'Benchmark Data'!$B:$FF,BH$1,FALSE)/VLOOKUP($B108,'Benchmark Data'!$B:$FF,BH$1,FALSE)*BH110,"")</f>
        <v/>
      </c>
      <c r="BI109" s="143" t="str">
        <f>IFERROR(VLOOKUP($B109,'Benchmark Data'!$B:$FF,BI$1,FALSE)/VLOOKUP($B108,'Benchmark Data'!$B:$FF,BI$1,FALSE)*BI110,"")</f>
        <v/>
      </c>
      <c r="BJ109" s="143" t="str">
        <f>IFERROR(VLOOKUP($B109,'Benchmark Data'!$B:$FF,BJ$1,FALSE)/VLOOKUP($B108,'Benchmark Data'!$B:$FF,BJ$1,FALSE)*BJ110,"")</f>
        <v/>
      </c>
      <c r="BK109" s="143" t="str">
        <f>IFERROR(VLOOKUP($B109,'Benchmark Data'!$B:$FF,BK$1,FALSE)/VLOOKUP($B108,'Benchmark Data'!$B:$FF,BK$1,FALSE)*BK110,"")</f>
        <v/>
      </c>
      <c r="BL109" s="143" t="str">
        <f>IFERROR(VLOOKUP($B109,'Benchmark Data'!$B:$FF,BL$1,FALSE)/VLOOKUP($B108,'Benchmark Data'!$B:$FF,BL$1,FALSE)*BL110,"")</f>
        <v/>
      </c>
      <c r="BM109" s="143" t="str">
        <f>IFERROR(VLOOKUP($B109,'Benchmark Data'!$B:$FF,BM$1,FALSE)/VLOOKUP($B108,'Benchmark Data'!$B:$FF,BM$1,FALSE)*BM110,"")</f>
        <v/>
      </c>
      <c r="BN109" s="143" t="str">
        <f>IFERROR(VLOOKUP($B109,'Benchmark Data'!$B:$FF,BN$1,FALSE)/VLOOKUP($B108,'Benchmark Data'!$B:$FF,BN$1,FALSE)*BN110,"")</f>
        <v/>
      </c>
      <c r="BO109" s="143" t="str">
        <f>IFERROR(VLOOKUP($B109,'Benchmark Data'!$B:$FF,BO$1,FALSE)/VLOOKUP($B108,'Benchmark Data'!$B:$FF,BO$1,FALSE)*BO110,"")</f>
        <v/>
      </c>
      <c r="BP109" s="143" t="str">
        <f>IFERROR(VLOOKUP($B109,'Benchmark Data'!$B:$FF,BP$1,FALSE)/VLOOKUP($B108,'Benchmark Data'!$B:$FF,BP$1,FALSE)*BP110,"")</f>
        <v/>
      </c>
      <c r="BQ109" s="143" t="str">
        <f>IFERROR(VLOOKUP($B109,'Benchmark Data'!$B:$FF,BQ$1,FALSE)/VLOOKUP($B108,'Benchmark Data'!$B:$FF,BQ$1,FALSE)*BQ110,"")</f>
        <v/>
      </c>
      <c r="BR109" s="143" t="str">
        <f>IFERROR(VLOOKUP($B109,'Benchmark Data'!$B:$FF,BR$1,FALSE)/VLOOKUP($B108,'Benchmark Data'!$B:$FF,BR$1,FALSE)*BR110,"")</f>
        <v/>
      </c>
      <c r="BS109" s="143" t="str">
        <f>IFERROR(VLOOKUP($B109,'Benchmark Data'!$B:$FF,BS$1,FALSE)/VLOOKUP($B108,'Benchmark Data'!$B:$FF,BS$1,FALSE)*BS110,"")</f>
        <v/>
      </c>
      <c r="BT109" s="143" t="str">
        <f>IFERROR(VLOOKUP($B109,'Benchmark Data'!$B:$FF,BT$1,FALSE)/VLOOKUP($B108,'Benchmark Data'!$B:$FF,BT$1,FALSE)*BT110,"")</f>
        <v/>
      </c>
      <c r="BU109" s="143" t="str">
        <f>IFERROR(VLOOKUP($B109,'Benchmark Data'!$B:$FF,BU$1,FALSE)/VLOOKUP($B108,'Benchmark Data'!$B:$FF,BU$1,FALSE)*BU110,"")</f>
        <v/>
      </c>
      <c r="BV109" s="143" t="str">
        <f>IFERROR(VLOOKUP($B109,'Benchmark Data'!$B:$FF,BV$1,FALSE)/VLOOKUP($B108,'Benchmark Data'!$B:$FF,BV$1,FALSE)*BV110,"")</f>
        <v/>
      </c>
      <c r="BW109" s="143" t="str">
        <f>IFERROR(VLOOKUP($B109,'Benchmark Data'!$B:$FF,BW$1,FALSE)/VLOOKUP($B108,'Benchmark Data'!$B:$FF,BW$1,FALSE)*BW110,"")</f>
        <v/>
      </c>
      <c r="BX109" s="143" t="str">
        <f>IFERROR(VLOOKUP($B109,'Benchmark Data'!$B:$FF,BX$1,FALSE)/VLOOKUP($B108,'Benchmark Data'!$B:$FF,BX$1,FALSE)*BX110,"")</f>
        <v/>
      </c>
      <c r="BY109" s="143" t="str">
        <f>IFERROR(VLOOKUP($B109,'Benchmark Data'!$B:$FF,BY$1,FALSE)/VLOOKUP($B108,'Benchmark Data'!$B:$FF,BY$1,FALSE)*BY110,"")</f>
        <v/>
      </c>
      <c r="BZ109" s="143" t="str">
        <f>IFERROR(VLOOKUP($B109,'Benchmark Data'!$B:$FF,BZ$1,FALSE)/VLOOKUP($B108,'Benchmark Data'!$B:$FF,BZ$1,FALSE)*BZ110,"")</f>
        <v/>
      </c>
      <c r="CA109" s="143" t="str">
        <f>IFERROR(VLOOKUP($B109,'Benchmark Data'!$B:$FF,CA$1,FALSE)/VLOOKUP($B108,'Benchmark Data'!$B:$FF,CA$1,FALSE)*CA110,"")</f>
        <v/>
      </c>
      <c r="CB109" s="143" t="str">
        <f>IFERROR(VLOOKUP($B109,'Benchmark Data'!$B:$FF,CB$1,FALSE)/VLOOKUP($B108,'Benchmark Data'!$B:$FF,CB$1,FALSE)*CB110,"")</f>
        <v/>
      </c>
      <c r="CC109" s="143" t="str">
        <f>IFERROR(VLOOKUP($B109,'Benchmark Data'!$B:$FF,CC$1,FALSE)/VLOOKUP($B108,'Benchmark Data'!$B:$FF,CC$1,FALSE)*CC110,"")</f>
        <v/>
      </c>
      <c r="CD109" s="143" t="str">
        <f>IFERROR(VLOOKUP($B109,'Benchmark Data'!$B:$FF,CD$1,FALSE)/VLOOKUP($B108,'Benchmark Data'!$B:$FF,CD$1,FALSE)*CD110,"")</f>
        <v/>
      </c>
      <c r="CE109" s="143" t="str">
        <f>IFERROR(VLOOKUP($B109,'Benchmark Data'!$B:$FF,CE$1,FALSE)/VLOOKUP($B108,'Benchmark Data'!$B:$FF,CE$1,FALSE)*CE110,"")</f>
        <v/>
      </c>
      <c r="CF109" s="143" t="str">
        <f>IFERROR(VLOOKUP($B109,'Benchmark Data'!$B:$FF,CF$1,FALSE)/VLOOKUP($B108,'Benchmark Data'!$B:$FF,CF$1,FALSE)*CF110,"")</f>
        <v/>
      </c>
      <c r="CG109" s="143" t="str">
        <f>IFERROR(VLOOKUP($B109,'Benchmark Data'!$B:$FF,CG$1,FALSE)/VLOOKUP($B108,'Benchmark Data'!$B:$FF,CG$1,FALSE)*CG110,"")</f>
        <v/>
      </c>
      <c r="CH109" s="156" t="str">
        <f>IFERROR(VLOOKUP($B109,'Benchmark Data'!$B:$FF,CH$1,FALSE)*CH110,"")</f>
        <v/>
      </c>
      <c r="CI109" s="143" t="str">
        <f>IFERROR(VLOOKUP($B109,'Benchmark Data'!$B:$FF,CI$1,FALSE)/VLOOKUP($B108,'Benchmark Data'!$B:$FF,CI$1,FALSE)*CI110,"")</f>
        <v/>
      </c>
      <c r="CJ109" s="143" t="str">
        <f>IFERROR(VLOOKUP($B109,'Benchmark Data'!$B:$FF,CJ$1,FALSE)/VLOOKUP($B108,'Benchmark Data'!$B:$FF,CJ$1,FALSE)*CJ110,"")</f>
        <v/>
      </c>
      <c r="CK109" s="143" t="str">
        <f>IFERROR(VLOOKUP($B109,'Benchmark Data'!$B:$FF,CK$1,FALSE)/VLOOKUP($B108,'Benchmark Data'!$B:$FF,CK$1,FALSE)*CK110,"")</f>
        <v/>
      </c>
      <c r="CL109" s="143" t="str">
        <f>IFERROR(VLOOKUP($B109,'Benchmark Data'!$B:$AAA,CL$1,FALSE)/VLOOKUP($B108,'Benchmark Data'!$B:$AAA,CL$1,FALSE)*CL110,"")</f>
        <v/>
      </c>
      <c r="CM109" s="143" t="str">
        <f>IFERROR(VLOOKUP($B109,'Benchmark Data'!$B:$AAA,CM$1,FALSE)/VLOOKUP($B108,'Benchmark Data'!$B:$AAA,CM$1,FALSE)*CM110,"")</f>
        <v/>
      </c>
      <c r="CN109" s="143" t="str">
        <f>IFERROR(VLOOKUP($B109,'Benchmark Data'!$B:$AAA,CN$1,FALSE)/VLOOKUP($B108,'Benchmark Data'!$B:$AAA,CN$1,FALSE)*CN110,"")</f>
        <v/>
      </c>
      <c r="CO109" s="143" t="str">
        <f>IFERROR(VLOOKUP($B109,'Benchmark Data'!$B:$AAA,CO$1,FALSE)/VLOOKUP($B108,'Benchmark Data'!$B:$AAA,CO$1,FALSE)*CO110,"")</f>
        <v/>
      </c>
      <c r="CP109" s="143" t="str">
        <f>IFERROR(VLOOKUP($B109,'Benchmark Data'!$B:$AAA,CP$1,FALSE)/VLOOKUP($B108,'Benchmark Data'!$B:$AAA,CP$1,FALSE)*CP110,"")</f>
        <v/>
      </c>
      <c r="CQ109" s="143" t="str">
        <f>IFERROR(VLOOKUP($B109,'Benchmark Data'!$B:$AAA,CQ$1,FALSE)/VLOOKUP($B108,'Benchmark Data'!$B:$AAA,CQ$1,FALSE)*CQ110,"")</f>
        <v/>
      </c>
      <c r="CR109" s="143" t="str">
        <f>IFERROR(VLOOKUP($B109,'Benchmark Data'!$B:$AAA,CR$1,FALSE)/VLOOKUP($B108,'Benchmark Data'!$B:$AAA,CR$1,FALSE)*CR110,"")</f>
        <v/>
      </c>
      <c r="CS109" s="143" t="str">
        <f>IFERROR(VLOOKUP($B109,'Benchmark Data'!$B:$AAA,CS$1,FALSE)/VLOOKUP($B108,'Benchmark Data'!$B:$AAA,CS$1,FALSE)*CS110,"")</f>
        <v/>
      </c>
      <c r="CT109" s="143" t="str">
        <f>IFERROR(VLOOKUP($B109,'Benchmark Data'!$B:$AAA,CT$1,FALSE)/VLOOKUP($B108,'Benchmark Data'!$B:$AAA,CT$1,FALSE)*CT110,"")</f>
        <v/>
      </c>
      <c r="CU109" s="143" t="str">
        <f>IFERROR(VLOOKUP($B109,'Benchmark Data'!$B:$AAA,CU$1,FALSE)/VLOOKUP($B108,'Benchmark Data'!$B:$AAA,CU$1,FALSE)*CU110,"")</f>
        <v/>
      </c>
      <c r="CV109" s="143" t="str">
        <f>IFERROR(VLOOKUP($B109,'Benchmark Data'!$B:$AAA,CV$1,FALSE)/VLOOKUP($B108,'Benchmark Data'!$B:$AAA,CV$1,FALSE)*CV110,"")</f>
        <v/>
      </c>
      <c r="CW109" s="143" t="str">
        <f>IFERROR(VLOOKUP($B109,'Benchmark Data'!$B:$AAA,CW$1,FALSE)/VLOOKUP($B108,'Benchmark Data'!$B:$AAA,CW$1,FALSE)*CW110,"")</f>
        <v/>
      </c>
      <c r="CX109" s="143" t="str">
        <f>IFERROR(VLOOKUP($B109,'Benchmark Data'!$B:$AAA,CX$1,FALSE)/VLOOKUP($B108,'Benchmark Data'!$B:$AAA,CX$1,FALSE)*CX110,"")</f>
        <v/>
      </c>
      <c r="CY109" s="143" t="str">
        <f>IFERROR(VLOOKUP($B109,'Benchmark Data'!$B:$AAA,CY$1,FALSE)/VLOOKUP($B108,'Benchmark Data'!$B:$AAA,CY$1,FALSE)*CY110,"")</f>
        <v/>
      </c>
      <c r="CZ109" s="143" t="str">
        <f>IFERROR(VLOOKUP($B109,'Benchmark Data'!$B:$AAA,CZ$1,FALSE)/VLOOKUP($B108,'Benchmark Data'!$B:$AAA,CZ$1,FALSE)*CZ110,"")</f>
        <v/>
      </c>
      <c r="DA109" s="143" t="str">
        <f>IFERROR(VLOOKUP($B109,'Benchmark Data'!$B:$AAA,DA$1,FALSE)/VLOOKUP($B108,'Benchmark Data'!$B:$AAA,DA$1,FALSE)*DA110,"")</f>
        <v/>
      </c>
      <c r="DB109" s="143" t="str">
        <f>IFERROR(VLOOKUP($B109,'Benchmark Data'!$B:$AAA,DB$1,FALSE)/VLOOKUP($B108,'Benchmark Data'!$B:$AAA,DB$1,FALSE)*DB110,"")</f>
        <v/>
      </c>
      <c r="DC109" s="143" t="str">
        <f>IFERROR(VLOOKUP($B109,'Benchmark Data'!$B:$AAA,DC$1,FALSE)/VLOOKUP($B108,'Benchmark Data'!$B:$AAA,DC$1,FALSE)*DC110,"")</f>
        <v/>
      </c>
      <c r="DD109" s="143" t="str">
        <f>IFERROR(VLOOKUP($B109,'Benchmark Data'!$B:$AAA,DD$1,FALSE)/VLOOKUP($B108,'Benchmark Data'!$B:$AAA,DD$1,FALSE)*DD110,"")</f>
        <v/>
      </c>
      <c r="DE109" s="143" t="str">
        <f>IFERROR(VLOOKUP($B109,'Benchmark Data'!$B:$AAA,DE$1,FALSE)/VLOOKUP($B108,'Benchmark Data'!$B:$AAA,DE$1,FALSE)*DE110,"")</f>
        <v/>
      </c>
      <c r="DF109" s="143" t="str">
        <f>IFERROR(VLOOKUP($B109,'Benchmark Data'!$B:$AAA,DF$1,FALSE)/VLOOKUP($B108,'Benchmark Data'!$B:$AAA,DF$1,FALSE)*DF110,"")</f>
        <v/>
      </c>
      <c r="DG109" s="143" t="str">
        <f>IFERROR(VLOOKUP($B109,'Benchmark Data'!$B:$AAA,DG$1,FALSE)/VLOOKUP($B108,'Benchmark Data'!$B:$AAA,DG$1,FALSE)*DG110,"")</f>
        <v/>
      </c>
      <c r="DH109" s="143" t="str">
        <f>IFERROR(VLOOKUP($B109,'Benchmark Data'!$B:$AAA,DH$1,FALSE)/VLOOKUP($B108,'Benchmark Data'!$B:$AAA,DH$1,FALSE)*DH110,"")</f>
        <v/>
      </c>
      <c r="DI109" s="143" t="str">
        <f>IFERROR(VLOOKUP($B109,'Benchmark Data'!$B:$AAA,DI$1,FALSE)/VLOOKUP($B108,'Benchmark Data'!$B:$AAA,DI$1,FALSE)*DI110,"")</f>
        <v/>
      </c>
    </row>
    <row r="110" spans="1:113">
      <c r="A110" s="94">
        <f t="shared" si="35"/>
        <v>91</v>
      </c>
      <c r="B110" s="168">
        <f t="shared" si="36"/>
        <v>43312</v>
      </c>
      <c r="C110" s="143">
        <f>IFERROR(VLOOKUP($B110,'Benchmark Data'!$B:$FF,C$1,FALSE)/VLOOKUP($B109,'Benchmark Data'!$B:$FF,C$1,FALSE)*C111,"")</f>
        <v>4.4142259909755168</v>
      </c>
      <c r="D110" s="143" t="str">
        <f>IFERROR(VLOOKUP($B110,'Benchmark Data'!$B:$FF,D$1,FALSE)/VLOOKUP($B109,'Benchmark Data'!$B:$FF,D$1,FALSE)*D111,"")</f>
        <v/>
      </c>
      <c r="E110" s="143">
        <f>IFERROR(VLOOKUP($B110,'Benchmark Data'!$B:$FF,E$1,FALSE)/VLOOKUP($B109,'Benchmark Data'!$B:$FF,E$1,FALSE)*E111,"")</f>
        <v>4.4142259909755168</v>
      </c>
      <c r="F110" s="143" t="str">
        <f>IFERROR(VLOOKUP($B110,'Benchmark Data'!$B:$FF,F$1,FALSE)/VLOOKUP($B109,'Benchmark Data'!$B:$FF,F$1,FALSE)*F111,"")</f>
        <v/>
      </c>
      <c r="G110" s="143" t="str">
        <f>IFERROR(VLOOKUP($B110,'Benchmark Data'!$B:$FF,G$1,FALSE)/VLOOKUP($B109,'Benchmark Data'!$B:$FF,G$1,FALSE)*G111,"")</f>
        <v/>
      </c>
      <c r="H110" s="143" t="str">
        <f>IFERROR(VLOOKUP($B110,'Benchmark Data'!$B:$FF,H$1,FALSE)/VLOOKUP($B109,'Benchmark Data'!$B:$FF,H$1,FALSE)*H111,"")</f>
        <v/>
      </c>
      <c r="I110" s="143" t="str">
        <f>IFERROR(VLOOKUP($B110,'Benchmark Data'!$B:$FF,I$1,FALSE)/VLOOKUP($B109,'Benchmark Data'!$B:$FF,I$1,FALSE)*I111,"")</f>
        <v/>
      </c>
      <c r="J110" s="143" t="str">
        <f>IFERROR(VLOOKUP($B110,'Benchmark Data'!$B:$FF,J$1,FALSE)/VLOOKUP($B109,'Benchmark Data'!$B:$FF,J$1,FALSE)*J111,"")</f>
        <v/>
      </c>
      <c r="K110" s="156" t="str">
        <f>IFERROR(VLOOKUP($B110,'Benchmark Data'!$B:$FF,K$1,FALSE)*K111,"")</f>
        <v/>
      </c>
      <c r="L110" s="156" t="str">
        <f>IFERROR(VLOOKUP($B110,'Benchmark Data'!$B:$FF,L$1,FALSE)*L111,"")</f>
        <v/>
      </c>
      <c r="M110" s="156" t="str">
        <f>IFERROR(VLOOKUP($B110,'Benchmark Data'!$B:$FF,M$1,FALSE)*M111,"")</f>
        <v/>
      </c>
      <c r="N110" s="143" t="str">
        <f>IFERROR(VLOOKUP($B110,'Benchmark Data'!$B:$FF,N$1,FALSE)/VLOOKUP($B109,'Benchmark Data'!$B:$FF,N$1,FALSE)*N111,"")</f>
        <v/>
      </c>
      <c r="O110" s="143">
        <f>IFERROR(VLOOKUP($B110,'Benchmark Data'!$B:$FF,O$1,FALSE)/VLOOKUP($B109,'Benchmark Data'!$B:$FF,O$1,FALSE)*O111,"")</f>
        <v>1.6760213002726432</v>
      </c>
      <c r="P110" s="143">
        <f>IFERROR(VLOOKUP($B110,'Benchmark Data'!$B:$FF,P$1,FALSE)/VLOOKUP($B109,'Benchmark Data'!$B:$FF,P$1,FALSE)*P111,"")</f>
        <v>1.616924097295281</v>
      </c>
      <c r="Q110" s="156">
        <f>IFERROR(VLOOKUP($B110,'Benchmark Data'!$B:$FF,Q$1,FALSE)*Q111,"")</f>
        <v>1.9250612124051412</v>
      </c>
      <c r="R110" s="156">
        <f>IFERROR(VLOOKUP($B110,'Benchmark Data'!$B:$FF,R$1,FALSE)*R111,"")</f>
        <v>1.9250612124051412</v>
      </c>
      <c r="S110" s="156">
        <f>IFERROR(VLOOKUP($B110,'Benchmark Data'!$B:$FF,S$1,FALSE)*S111,"")</f>
        <v>1.9250612124051412</v>
      </c>
      <c r="T110" s="156">
        <f>IFERROR(VLOOKUP($B110,'Benchmark Data'!$B:$FF,T$1,FALSE)*T111,"")</f>
        <v>1.9250612124051412</v>
      </c>
      <c r="U110" s="156">
        <f>IFERROR(VLOOKUP($B110,'Benchmark Data'!$B:$FF,U$1,FALSE)*U111,"")</f>
        <v>1.9250612124051412</v>
      </c>
      <c r="V110" s="143">
        <f>IFERROR(VLOOKUP($B110,'Benchmark Data'!$B:$FF,V$1,FALSE)/VLOOKUP($B109,'Benchmark Data'!$B:$FF,V$1,FALSE)*V111,"")</f>
        <v>2.4657032616004768</v>
      </c>
      <c r="W110" s="143">
        <f>IFERROR(VLOOKUP($B110,'Benchmark Data'!$B:$FF,W$1,FALSE)/VLOOKUP($B109,'Benchmark Data'!$B:$FF,W$1,FALSE)*W111,"")</f>
        <v>2.4657032616004768</v>
      </c>
      <c r="X110" s="143">
        <f>IFERROR(VLOOKUP($B110,'Benchmark Data'!$B:$FF,X$1,FALSE)/VLOOKUP($B109,'Benchmark Data'!$B:$FF,X$1,FALSE)*X111,"")</f>
        <v>2.4657032616004768</v>
      </c>
      <c r="Y110" s="143">
        <f>IFERROR(VLOOKUP($B110,'Benchmark Data'!$B:$FF,Y$1,FALSE)/VLOOKUP($B109,'Benchmark Data'!$B:$FF,Y$1,FALSE)*Y111,"")</f>
        <v>2.4657032616004768</v>
      </c>
      <c r="Z110" s="143">
        <f>IFERROR(VLOOKUP($B110,'Benchmark Data'!$B:$FF,Z$1,FALSE)/VLOOKUP($B109,'Benchmark Data'!$B:$FF,Z$1,FALSE)*Z111,"")</f>
        <v>2.4657032616004768</v>
      </c>
      <c r="AA110" s="143">
        <f>IFERROR(VLOOKUP($B110,'Benchmark Data'!$B:$FF,AA$1,FALSE)/VLOOKUP($B109,'Benchmark Data'!$B:$FF,AA$1,FALSE)*AA111,"")</f>
        <v>2.6527573974038536</v>
      </c>
      <c r="AB110" s="143" t="str">
        <f>IFERROR(VLOOKUP($B110,'Benchmark Data'!$B:$FF,AB$1,FALSE)/VLOOKUP($B109,'Benchmark Data'!$B:$FF,AB$1,FALSE)*AB111,"")</f>
        <v/>
      </c>
      <c r="AC110" s="143">
        <f>IFERROR(VLOOKUP($B110,'Benchmark Data'!$B:$FF,AC$1,FALSE)/VLOOKUP($B109,'Benchmark Data'!$B:$FF,AC$1,FALSE)*AC111,"")</f>
        <v>2.6527573974038536</v>
      </c>
      <c r="AD110" s="143" t="str">
        <f>IFERROR(VLOOKUP($B110,'Benchmark Data'!$B:$FF,AD$1,FALSE)/VLOOKUP($B109,'Benchmark Data'!$B:$FF,AD$1,FALSE)*AD111,"")</f>
        <v/>
      </c>
      <c r="AE110" s="143">
        <f>IFERROR(VLOOKUP($B110,'Benchmark Data'!$B:$FF,AE$1,FALSE)/VLOOKUP($B109,'Benchmark Data'!$B:$FF,AE$1,FALSE)*AE111,"")</f>
        <v>1.510397269534284</v>
      </c>
      <c r="AF110" s="143">
        <f>IFERROR(VLOOKUP($B110,'Benchmark Data'!$B:$FF,AF$1,FALSE)/VLOOKUP($B109,'Benchmark Data'!$B:$FF,AF$1,FALSE)*AF111,"")</f>
        <v>1.9500610644147935</v>
      </c>
      <c r="AG110" s="143" t="str">
        <f>IFERROR(VLOOKUP($B110,'Benchmark Data'!$B:$FF,AG$1,FALSE)/VLOOKUP($B109,'Benchmark Data'!$B:$FF,AG$1,FALSE)*AG111,"")</f>
        <v/>
      </c>
      <c r="AH110" s="143">
        <f>IFERROR(VLOOKUP($B110,'Benchmark Data'!$B:$FF,AH$1,FALSE)/VLOOKUP($B109,'Benchmark Data'!$B:$FF,AH$1,FALSE)*AH111,"")</f>
        <v>1.9500610644147935</v>
      </c>
      <c r="AI110" s="143">
        <f>IFERROR(VLOOKUP($B110,'Benchmark Data'!$B:$FF,AI$1,FALSE)/VLOOKUP($B109,'Benchmark Data'!$B:$FF,AI$1,FALSE)*AI111,"")</f>
        <v>2.7564537738317938</v>
      </c>
      <c r="AJ110" s="143">
        <f>IFERROR(VLOOKUP($B110,'Benchmark Data'!$B:$FF,AJ$1,FALSE)/VLOOKUP($B109,'Benchmark Data'!$B:$FF,AJ$1,FALSE)*AJ111,"")</f>
        <v>2.8567677563345146</v>
      </c>
      <c r="AK110" s="143" t="str">
        <f>IFERROR(VLOOKUP($B110,'Benchmark Data'!$B:$FF,AK$1,FALSE)/VLOOKUP($B109,'Benchmark Data'!$B:$FF,AK$1,FALSE)*AK111,"")</f>
        <v/>
      </c>
      <c r="AL110" s="143">
        <f>IFERROR(VLOOKUP($B110,'Benchmark Data'!$B:$FF,AL$1,FALSE)/VLOOKUP($B109,'Benchmark Data'!$B:$FF,AL$1,FALSE)*AL111,"")</f>
        <v>2.1608575380359616</v>
      </c>
      <c r="AM110" s="143">
        <f>IFERROR(VLOOKUP($B110,'Benchmark Data'!$B:$FF,AM$1,FALSE)/VLOOKUP($B109,'Benchmark Data'!$B:$FF,AM$1,FALSE)*AM111,"")</f>
        <v>2.1608575380359616</v>
      </c>
      <c r="AN110" s="143" t="str">
        <f>IFERROR(VLOOKUP($B110,'Benchmark Data'!$B:$FF,AN$1,FALSE)/VLOOKUP($B109,'Benchmark Data'!$B:$FF,AN$1,FALSE)*AN111,"")</f>
        <v/>
      </c>
      <c r="AO110" s="143" t="str">
        <f>IFERROR(VLOOKUP($B110,'Benchmark Data'!$B:$FF,AO$1,FALSE)/VLOOKUP($B109,'Benchmark Data'!$B:$FF,AO$1,FALSE)*AO111,"")</f>
        <v/>
      </c>
      <c r="AP110" s="143" t="str">
        <f>IFERROR(VLOOKUP($B110,'Benchmark Data'!$B:$FF,AP$1,FALSE)/VLOOKUP($B109,'Benchmark Data'!$B:$FF,AP$1,FALSE)*AP111,"")</f>
        <v/>
      </c>
      <c r="AQ110" s="143" t="str">
        <f>IFERROR(VLOOKUP($B110,'Benchmark Data'!$B:$FF,AQ$1,FALSE)/VLOOKUP($B109,'Benchmark Data'!$B:$FF,AQ$1,FALSE)*AQ111,"")</f>
        <v/>
      </c>
      <c r="AR110" s="143" t="str">
        <f>IFERROR(VLOOKUP($B110,'Benchmark Data'!$B:$FF,AR$1,FALSE)/VLOOKUP($B109,'Benchmark Data'!$B:$FF,AR$1,FALSE)*AR111,"")</f>
        <v/>
      </c>
      <c r="AS110" s="143" t="str">
        <f>IFERROR(VLOOKUP($B110,'Benchmark Data'!$B:$FF,AS$1,FALSE)/VLOOKUP($B109,'Benchmark Data'!$B:$FF,AS$1,FALSE)*AS111,"")</f>
        <v/>
      </c>
      <c r="AT110" s="143" t="str">
        <f>IFERROR(VLOOKUP($B110,'Benchmark Data'!$B:$FF,AT$1,FALSE)/VLOOKUP($B109,'Benchmark Data'!$B:$FF,AT$1,FALSE)*AT111,"")</f>
        <v/>
      </c>
      <c r="AU110" s="143">
        <f>IFERROR(VLOOKUP($B110,'Benchmark Data'!$B:$FF,AU$1,FALSE)/VLOOKUP($B109,'Benchmark Data'!$B:$FF,AU$1,FALSE)*AU111,"")</f>
        <v>2.2793408325323208</v>
      </c>
      <c r="AV110" s="143">
        <f>IFERROR(VLOOKUP($B110,'Benchmark Data'!$B:$FF,AV$1,FALSE)/VLOOKUP($B109,'Benchmark Data'!$B:$FF,AV$1,FALSE)*AV111,"")</f>
        <v>2.2793408325323208</v>
      </c>
      <c r="AW110" s="143">
        <f>IFERROR(VLOOKUP($B110,'Benchmark Data'!$B:$FF,AW$1,FALSE)/VLOOKUP($B109,'Benchmark Data'!$B:$FF,AW$1,FALSE)*AW111,"")</f>
        <v>2.2793408325323208</v>
      </c>
      <c r="AX110" s="143" t="str">
        <f>IFERROR(VLOOKUP($B110,'Benchmark Data'!$B:$FF,AX$1,FALSE)/VLOOKUP($B109,'Benchmark Data'!$B:$FF,AX$1,FALSE)*AX111,"")</f>
        <v/>
      </c>
      <c r="AY110" s="143" t="str">
        <f>IFERROR(VLOOKUP($B110,'Benchmark Data'!$B:$FF,AY$1,FALSE)/VLOOKUP($B109,'Benchmark Data'!$B:$FF,AY$1,FALSE)*AY111,"")</f>
        <v/>
      </c>
      <c r="AZ110" s="156" t="str">
        <f>IFERROR(VLOOKUP($B110,'Benchmark Data'!$B:$FF,AZ$1,FALSE)*AZ111,"")</f>
        <v/>
      </c>
      <c r="BA110" s="156" t="str">
        <f>IFERROR(VLOOKUP($B110,'Benchmark Data'!$B:$FF,BA$1,FALSE)*BA111,"")</f>
        <v/>
      </c>
      <c r="BB110" s="143" t="str">
        <f>IFERROR(VLOOKUP($B110,'Benchmark Data'!$B:$FF,BB$1,FALSE)/VLOOKUP($B109,'Benchmark Data'!$B:$FF,BB$1,FALSE)*BB111,"")</f>
        <v/>
      </c>
      <c r="BC110" s="143" t="str">
        <f>IFERROR(VLOOKUP($B110,'Benchmark Data'!$B:$FF,BC$1,FALSE)/VLOOKUP($B109,'Benchmark Data'!$B:$FF,BC$1,FALSE)*BC111,"")</f>
        <v/>
      </c>
      <c r="BD110" s="143" t="str">
        <f>IFERROR(VLOOKUP($B110,'Benchmark Data'!$B:$FF,BD$1,FALSE)/VLOOKUP($B109,'Benchmark Data'!$B:$FF,BD$1,FALSE)*BD111,"")</f>
        <v/>
      </c>
      <c r="BE110" s="143" t="str">
        <f>IFERROR(VLOOKUP($B110,'Benchmark Data'!$B:$FF,BE$1,FALSE)/VLOOKUP($B109,'Benchmark Data'!$B:$FF,BE$1,FALSE)*BE111,"")</f>
        <v/>
      </c>
      <c r="BF110" s="143" t="str">
        <f>IFERROR(VLOOKUP($B110,'Benchmark Data'!$B:$FF,BF$1,FALSE)/VLOOKUP($B109,'Benchmark Data'!$B:$FF,BF$1,FALSE)*BF111,"")</f>
        <v/>
      </c>
      <c r="BG110" s="143" t="str">
        <f>IFERROR(VLOOKUP($B110,'Benchmark Data'!$B:$FF,BG$1,FALSE)/VLOOKUP($B109,'Benchmark Data'!$B:$FF,BG$1,FALSE)*BG111,"")</f>
        <v/>
      </c>
      <c r="BH110" s="143" t="str">
        <f>IFERROR(VLOOKUP($B110,'Benchmark Data'!$B:$FF,BH$1,FALSE)/VLOOKUP($B109,'Benchmark Data'!$B:$FF,BH$1,FALSE)*BH111,"")</f>
        <v/>
      </c>
      <c r="BI110" s="143" t="str">
        <f>IFERROR(VLOOKUP($B110,'Benchmark Data'!$B:$FF,BI$1,FALSE)/VLOOKUP($B109,'Benchmark Data'!$B:$FF,BI$1,FALSE)*BI111,"")</f>
        <v/>
      </c>
      <c r="BJ110" s="143" t="str">
        <f>IFERROR(VLOOKUP($B110,'Benchmark Data'!$B:$FF,BJ$1,FALSE)/VLOOKUP($B109,'Benchmark Data'!$B:$FF,BJ$1,FALSE)*BJ111,"")</f>
        <v/>
      </c>
      <c r="BK110" s="143" t="str">
        <f>IFERROR(VLOOKUP($B110,'Benchmark Data'!$B:$FF,BK$1,FALSE)/VLOOKUP($B109,'Benchmark Data'!$B:$FF,BK$1,FALSE)*BK111,"")</f>
        <v/>
      </c>
      <c r="BL110" s="143" t="str">
        <f>IFERROR(VLOOKUP($B110,'Benchmark Data'!$B:$FF,BL$1,FALSE)/VLOOKUP($B109,'Benchmark Data'!$B:$FF,BL$1,FALSE)*BL111,"")</f>
        <v/>
      </c>
      <c r="BM110" s="143" t="str">
        <f>IFERROR(VLOOKUP($B110,'Benchmark Data'!$B:$FF,BM$1,FALSE)/VLOOKUP($B109,'Benchmark Data'!$B:$FF,BM$1,FALSE)*BM111,"")</f>
        <v/>
      </c>
      <c r="BN110" s="143" t="str">
        <f>IFERROR(VLOOKUP($B110,'Benchmark Data'!$B:$FF,BN$1,FALSE)/VLOOKUP($B109,'Benchmark Data'!$B:$FF,BN$1,FALSE)*BN111,"")</f>
        <v/>
      </c>
      <c r="BO110" s="143" t="str">
        <f>IFERROR(VLOOKUP($B110,'Benchmark Data'!$B:$FF,BO$1,FALSE)/VLOOKUP($B109,'Benchmark Data'!$B:$FF,BO$1,FALSE)*BO111,"")</f>
        <v/>
      </c>
      <c r="BP110" s="143" t="str">
        <f>IFERROR(VLOOKUP($B110,'Benchmark Data'!$B:$FF,BP$1,FALSE)/VLOOKUP($B109,'Benchmark Data'!$B:$FF,BP$1,FALSE)*BP111,"")</f>
        <v/>
      </c>
      <c r="BQ110" s="143" t="str">
        <f>IFERROR(VLOOKUP($B110,'Benchmark Data'!$B:$FF,BQ$1,FALSE)/VLOOKUP($B109,'Benchmark Data'!$B:$FF,BQ$1,FALSE)*BQ111,"")</f>
        <v/>
      </c>
      <c r="BR110" s="143" t="str">
        <f>IFERROR(VLOOKUP($B110,'Benchmark Data'!$B:$FF,BR$1,FALSE)/VLOOKUP($B109,'Benchmark Data'!$B:$FF,BR$1,FALSE)*BR111,"")</f>
        <v/>
      </c>
      <c r="BS110" s="143" t="str">
        <f>IFERROR(VLOOKUP($B110,'Benchmark Data'!$B:$FF,BS$1,FALSE)/VLOOKUP($B109,'Benchmark Data'!$B:$FF,BS$1,FALSE)*BS111,"")</f>
        <v/>
      </c>
      <c r="BT110" s="143" t="str">
        <f>IFERROR(VLOOKUP($B110,'Benchmark Data'!$B:$FF,BT$1,FALSE)/VLOOKUP($B109,'Benchmark Data'!$B:$FF,BT$1,FALSE)*BT111,"")</f>
        <v/>
      </c>
      <c r="BU110" s="143" t="str">
        <f>IFERROR(VLOOKUP($B110,'Benchmark Data'!$B:$FF,BU$1,FALSE)/VLOOKUP($B109,'Benchmark Data'!$B:$FF,BU$1,FALSE)*BU111,"")</f>
        <v/>
      </c>
      <c r="BV110" s="143" t="str">
        <f>IFERROR(VLOOKUP($B110,'Benchmark Data'!$B:$FF,BV$1,FALSE)/VLOOKUP($B109,'Benchmark Data'!$B:$FF,BV$1,FALSE)*BV111,"")</f>
        <v/>
      </c>
      <c r="BW110" s="143" t="str">
        <f>IFERROR(VLOOKUP($B110,'Benchmark Data'!$B:$FF,BW$1,FALSE)/VLOOKUP($B109,'Benchmark Data'!$B:$FF,BW$1,FALSE)*BW111,"")</f>
        <v/>
      </c>
      <c r="BX110" s="143" t="str">
        <f>IFERROR(VLOOKUP($B110,'Benchmark Data'!$B:$FF,BX$1,FALSE)/VLOOKUP($B109,'Benchmark Data'!$B:$FF,BX$1,FALSE)*BX111,"")</f>
        <v/>
      </c>
      <c r="BY110" s="143" t="str">
        <f>IFERROR(VLOOKUP($B110,'Benchmark Data'!$B:$FF,BY$1,FALSE)/VLOOKUP($B109,'Benchmark Data'!$B:$FF,BY$1,FALSE)*BY111,"")</f>
        <v/>
      </c>
      <c r="BZ110" s="143" t="str">
        <f>IFERROR(VLOOKUP($B110,'Benchmark Data'!$B:$FF,BZ$1,FALSE)/VLOOKUP($B109,'Benchmark Data'!$B:$FF,BZ$1,FALSE)*BZ111,"")</f>
        <v/>
      </c>
      <c r="CA110" s="143" t="str">
        <f>IFERROR(VLOOKUP($B110,'Benchmark Data'!$B:$FF,CA$1,FALSE)/VLOOKUP($B109,'Benchmark Data'!$B:$FF,CA$1,FALSE)*CA111,"")</f>
        <v/>
      </c>
      <c r="CB110" s="143" t="str">
        <f>IFERROR(VLOOKUP($B110,'Benchmark Data'!$B:$FF,CB$1,FALSE)/VLOOKUP($B109,'Benchmark Data'!$B:$FF,CB$1,FALSE)*CB111,"")</f>
        <v/>
      </c>
      <c r="CC110" s="143" t="str">
        <f>IFERROR(VLOOKUP($B110,'Benchmark Data'!$B:$FF,CC$1,FALSE)/VLOOKUP($B109,'Benchmark Data'!$B:$FF,CC$1,FALSE)*CC111,"")</f>
        <v/>
      </c>
      <c r="CD110" s="143" t="str">
        <f>IFERROR(VLOOKUP($B110,'Benchmark Data'!$B:$FF,CD$1,FALSE)/VLOOKUP($B109,'Benchmark Data'!$B:$FF,CD$1,FALSE)*CD111,"")</f>
        <v/>
      </c>
      <c r="CE110" s="143" t="str">
        <f>IFERROR(VLOOKUP($B110,'Benchmark Data'!$B:$FF,CE$1,FALSE)/VLOOKUP($B109,'Benchmark Data'!$B:$FF,CE$1,FALSE)*CE111,"")</f>
        <v/>
      </c>
      <c r="CF110" s="143" t="str">
        <f>IFERROR(VLOOKUP($B110,'Benchmark Data'!$B:$FF,CF$1,FALSE)/VLOOKUP($B109,'Benchmark Data'!$B:$FF,CF$1,FALSE)*CF111,"")</f>
        <v/>
      </c>
      <c r="CG110" s="143" t="str">
        <f>IFERROR(VLOOKUP($B110,'Benchmark Data'!$B:$FF,CG$1,FALSE)/VLOOKUP($B109,'Benchmark Data'!$B:$FF,CG$1,FALSE)*CG111,"")</f>
        <v/>
      </c>
      <c r="CH110" s="156" t="str">
        <f>IFERROR(VLOOKUP($B110,'Benchmark Data'!$B:$FF,CH$1,FALSE)*CH111,"")</f>
        <v/>
      </c>
      <c r="CI110" s="143" t="str">
        <f>IFERROR(VLOOKUP($B110,'Benchmark Data'!$B:$FF,CI$1,FALSE)/VLOOKUP($B109,'Benchmark Data'!$B:$FF,CI$1,FALSE)*CI111,"")</f>
        <v/>
      </c>
      <c r="CJ110" s="143" t="str">
        <f>IFERROR(VLOOKUP($B110,'Benchmark Data'!$B:$FF,CJ$1,FALSE)/VLOOKUP($B109,'Benchmark Data'!$B:$FF,CJ$1,FALSE)*CJ111,"")</f>
        <v/>
      </c>
      <c r="CK110" s="143" t="str">
        <f>IFERROR(VLOOKUP($B110,'Benchmark Data'!$B:$FF,CK$1,FALSE)/VLOOKUP($B109,'Benchmark Data'!$B:$FF,CK$1,FALSE)*CK111,"")</f>
        <v/>
      </c>
      <c r="CL110" s="143" t="str">
        <f>IFERROR(VLOOKUP($B110,'Benchmark Data'!$B:$AAA,CL$1,FALSE)/VLOOKUP($B109,'Benchmark Data'!$B:$AAA,CL$1,FALSE)*CL111,"")</f>
        <v/>
      </c>
      <c r="CM110" s="143" t="str">
        <f>IFERROR(VLOOKUP($B110,'Benchmark Data'!$B:$AAA,CM$1,FALSE)/VLOOKUP($B109,'Benchmark Data'!$B:$AAA,CM$1,FALSE)*CM111,"")</f>
        <v/>
      </c>
      <c r="CN110" s="143" t="str">
        <f>IFERROR(VLOOKUP($B110,'Benchmark Data'!$B:$AAA,CN$1,FALSE)/VLOOKUP($B109,'Benchmark Data'!$B:$AAA,CN$1,FALSE)*CN111,"")</f>
        <v/>
      </c>
      <c r="CO110" s="143" t="str">
        <f>IFERROR(VLOOKUP($B110,'Benchmark Data'!$B:$AAA,CO$1,FALSE)/VLOOKUP($B109,'Benchmark Data'!$B:$AAA,CO$1,FALSE)*CO111,"")</f>
        <v/>
      </c>
      <c r="CP110" s="143" t="str">
        <f>IFERROR(VLOOKUP($B110,'Benchmark Data'!$B:$AAA,CP$1,FALSE)/VLOOKUP($B109,'Benchmark Data'!$B:$AAA,CP$1,FALSE)*CP111,"")</f>
        <v/>
      </c>
      <c r="CQ110" s="143" t="str">
        <f>IFERROR(VLOOKUP($B110,'Benchmark Data'!$B:$AAA,CQ$1,FALSE)/VLOOKUP($B109,'Benchmark Data'!$B:$AAA,CQ$1,FALSE)*CQ111,"")</f>
        <v/>
      </c>
      <c r="CR110" s="143" t="str">
        <f>IFERROR(VLOOKUP($B110,'Benchmark Data'!$B:$AAA,CR$1,FALSE)/VLOOKUP($B109,'Benchmark Data'!$B:$AAA,CR$1,FALSE)*CR111,"")</f>
        <v/>
      </c>
      <c r="CS110" s="143" t="str">
        <f>IFERROR(VLOOKUP($B110,'Benchmark Data'!$B:$AAA,CS$1,FALSE)/VLOOKUP($B109,'Benchmark Data'!$B:$AAA,CS$1,FALSE)*CS111,"")</f>
        <v/>
      </c>
      <c r="CT110" s="143" t="str">
        <f>IFERROR(VLOOKUP($B110,'Benchmark Data'!$B:$AAA,CT$1,FALSE)/VLOOKUP($B109,'Benchmark Data'!$B:$AAA,CT$1,FALSE)*CT111,"")</f>
        <v/>
      </c>
      <c r="CU110" s="143" t="str">
        <f>IFERROR(VLOOKUP($B110,'Benchmark Data'!$B:$AAA,CU$1,FALSE)/VLOOKUP($B109,'Benchmark Data'!$B:$AAA,CU$1,FALSE)*CU111,"")</f>
        <v/>
      </c>
      <c r="CV110" s="143" t="str">
        <f>IFERROR(VLOOKUP($B110,'Benchmark Data'!$B:$AAA,CV$1,FALSE)/VLOOKUP($B109,'Benchmark Data'!$B:$AAA,CV$1,FALSE)*CV111,"")</f>
        <v/>
      </c>
      <c r="CW110" s="143" t="str">
        <f>IFERROR(VLOOKUP($B110,'Benchmark Data'!$B:$AAA,CW$1,FALSE)/VLOOKUP($B109,'Benchmark Data'!$B:$AAA,CW$1,FALSE)*CW111,"")</f>
        <v/>
      </c>
      <c r="CX110" s="143" t="str">
        <f>IFERROR(VLOOKUP($B110,'Benchmark Data'!$B:$AAA,CX$1,FALSE)/VLOOKUP($B109,'Benchmark Data'!$B:$AAA,CX$1,FALSE)*CX111,"")</f>
        <v/>
      </c>
      <c r="CY110" s="143" t="str">
        <f>IFERROR(VLOOKUP($B110,'Benchmark Data'!$B:$AAA,CY$1,FALSE)/VLOOKUP($B109,'Benchmark Data'!$B:$AAA,CY$1,FALSE)*CY111,"")</f>
        <v/>
      </c>
      <c r="CZ110" s="143" t="str">
        <f>IFERROR(VLOOKUP($B110,'Benchmark Data'!$B:$AAA,CZ$1,FALSE)/VLOOKUP($B109,'Benchmark Data'!$B:$AAA,CZ$1,FALSE)*CZ111,"")</f>
        <v/>
      </c>
      <c r="DA110" s="143" t="str">
        <f>IFERROR(VLOOKUP($B110,'Benchmark Data'!$B:$AAA,DA$1,FALSE)/VLOOKUP($B109,'Benchmark Data'!$B:$AAA,DA$1,FALSE)*DA111,"")</f>
        <v/>
      </c>
      <c r="DB110" s="143" t="str">
        <f>IFERROR(VLOOKUP($B110,'Benchmark Data'!$B:$AAA,DB$1,FALSE)/VLOOKUP($B109,'Benchmark Data'!$B:$AAA,DB$1,FALSE)*DB111,"")</f>
        <v/>
      </c>
      <c r="DC110" s="143" t="str">
        <f>IFERROR(VLOOKUP($B110,'Benchmark Data'!$B:$AAA,DC$1,FALSE)/VLOOKUP($B109,'Benchmark Data'!$B:$AAA,DC$1,FALSE)*DC111,"")</f>
        <v/>
      </c>
      <c r="DD110" s="143" t="str">
        <f>IFERROR(VLOOKUP($B110,'Benchmark Data'!$B:$AAA,DD$1,FALSE)/VLOOKUP($B109,'Benchmark Data'!$B:$AAA,DD$1,FALSE)*DD111,"")</f>
        <v/>
      </c>
      <c r="DE110" s="143" t="str">
        <f>IFERROR(VLOOKUP($B110,'Benchmark Data'!$B:$AAA,DE$1,FALSE)/VLOOKUP($B109,'Benchmark Data'!$B:$AAA,DE$1,FALSE)*DE111,"")</f>
        <v/>
      </c>
      <c r="DF110" s="143" t="str">
        <f>IFERROR(VLOOKUP($B110,'Benchmark Data'!$B:$AAA,DF$1,FALSE)/VLOOKUP($B109,'Benchmark Data'!$B:$AAA,DF$1,FALSE)*DF111,"")</f>
        <v/>
      </c>
      <c r="DG110" s="143" t="str">
        <f>IFERROR(VLOOKUP($B110,'Benchmark Data'!$B:$AAA,DG$1,FALSE)/VLOOKUP($B109,'Benchmark Data'!$B:$AAA,DG$1,FALSE)*DG111,"")</f>
        <v/>
      </c>
      <c r="DH110" s="143" t="str">
        <f>IFERROR(VLOOKUP($B110,'Benchmark Data'!$B:$AAA,DH$1,FALSE)/VLOOKUP($B109,'Benchmark Data'!$B:$AAA,DH$1,FALSE)*DH111,"")</f>
        <v/>
      </c>
      <c r="DI110" s="143" t="str">
        <f>IFERROR(VLOOKUP($B110,'Benchmark Data'!$B:$AAA,DI$1,FALSE)/VLOOKUP($B109,'Benchmark Data'!$B:$AAA,DI$1,FALSE)*DI111,"")</f>
        <v/>
      </c>
    </row>
    <row r="111" spans="1:113">
      <c r="A111" s="94">
        <f t="shared" si="35"/>
        <v>90</v>
      </c>
      <c r="B111" s="168">
        <f t="shared" si="36"/>
        <v>43343</v>
      </c>
      <c r="C111" s="143">
        <f>IFERROR(VLOOKUP($B111,'Benchmark Data'!$B:$FF,C$1,FALSE)/VLOOKUP($B110,'Benchmark Data'!$B:$FF,C$1,FALSE)*C112,"")</f>
        <v>4.3376516974755459</v>
      </c>
      <c r="D111" s="143" t="str">
        <f>IFERROR(VLOOKUP($B111,'Benchmark Data'!$B:$FF,D$1,FALSE)/VLOOKUP($B110,'Benchmark Data'!$B:$FF,D$1,FALSE)*D112,"")</f>
        <v/>
      </c>
      <c r="E111" s="143">
        <f>IFERROR(VLOOKUP($B111,'Benchmark Data'!$B:$FF,E$1,FALSE)/VLOOKUP($B110,'Benchmark Data'!$B:$FF,E$1,FALSE)*E112,"")</f>
        <v>4.3376516974755459</v>
      </c>
      <c r="F111" s="143" t="str">
        <f>IFERROR(VLOOKUP($B111,'Benchmark Data'!$B:$FF,F$1,FALSE)/VLOOKUP($B110,'Benchmark Data'!$B:$FF,F$1,FALSE)*F112,"")</f>
        <v/>
      </c>
      <c r="G111" s="143" t="str">
        <f>IFERROR(VLOOKUP($B111,'Benchmark Data'!$B:$FF,G$1,FALSE)/VLOOKUP($B110,'Benchmark Data'!$B:$FF,G$1,FALSE)*G112,"")</f>
        <v/>
      </c>
      <c r="H111" s="143" t="str">
        <f>IFERROR(VLOOKUP($B111,'Benchmark Data'!$B:$FF,H$1,FALSE)/VLOOKUP($B110,'Benchmark Data'!$B:$FF,H$1,FALSE)*H112,"")</f>
        <v/>
      </c>
      <c r="I111" s="143" t="str">
        <f>IFERROR(VLOOKUP($B111,'Benchmark Data'!$B:$FF,I$1,FALSE)/VLOOKUP($B110,'Benchmark Data'!$B:$FF,I$1,FALSE)*I112,"")</f>
        <v/>
      </c>
      <c r="J111" s="143" t="str">
        <f>IFERROR(VLOOKUP($B111,'Benchmark Data'!$B:$FF,J$1,FALSE)/VLOOKUP($B110,'Benchmark Data'!$B:$FF,J$1,FALSE)*J112,"")</f>
        <v/>
      </c>
      <c r="K111" s="156" t="str">
        <f>IFERROR(VLOOKUP($B111,'Benchmark Data'!$B:$FF,K$1,FALSE)*K112,"")</f>
        <v/>
      </c>
      <c r="L111" s="156" t="str">
        <f>IFERROR(VLOOKUP($B111,'Benchmark Data'!$B:$FF,L$1,FALSE)*L112,"")</f>
        <v/>
      </c>
      <c r="M111" s="156" t="str">
        <f>IFERROR(VLOOKUP($B111,'Benchmark Data'!$B:$FF,M$1,FALSE)*M112,"")</f>
        <v/>
      </c>
      <c r="N111" s="143" t="str">
        <f>IFERROR(VLOOKUP($B111,'Benchmark Data'!$B:$FF,N$1,FALSE)/VLOOKUP($B110,'Benchmark Data'!$B:$FF,N$1,FALSE)*N112,"")</f>
        <v/>
      </c>
      <c r="O111" s="143">
        <f>IFERROR(VLOOKUP($B111,'Benchmark Data'!$B:$FF,O$1,FALSE)/VLOOKUP($B110,'Benchmark Data'!$B:$FF,O$1,FALSE)*O112,"")</f>
        <v>1.6574233339838473</v>
      </c>
      <c r="P111" s="143">
        <f>IFERROR(VLOOKUP($B111,'Benchmark Data'!$B:$FF,P$1,FALSE)/VLOOKUP($B110,'Benchmark Data'!$B:$FF,P$1,FALSE)*P112,"")</f>
        <v>1.5835192743549518</v>
      </c>
      <c r="Q111" s="156">
        <f>IFERROR(VLOOKUP($B111,'Benchmark Data'!$B:$FF,Q$1,FALSE)*Q112,"")</f>
        <v>1.8887456961301039</v>
      </c>
      <c r="R111" s="156">
        <f>IFERROR(VLOOKUP($B111,'Benchmark Data'!$B:$FF,R$1,FALSE)*R112,"")</f>
        <v>1.8887456961301039</v>
      </c>
      <c r="S111" s="156">
        <f>IFERROR(VLOOKUP($B111,'Benchmark Data'!$B:$FF,S$1,FALSE)*S112,"")</f>
        <v>1.8887456961301039</v>
      </c>
      <c r="T111" s="156">
        <f>IFERROR(VLOOKUP($B111,'Benchmark Data'!$B:$FF,T$1,FALSE)*T112,"")</f>
        <v>1.8887456961301039</v>
      </c>
      <c r="U111" s="156">
        <f>IFERROR(VLOOKUP($B111,'Benchmark Data'!$B:$FF,U$1,FALSE)*U112,"")</f>
        <v>1.8887456961301039</v>
      </c>
      <c r="V111" s="143">
        <f>IFERROR(VLOOKUP($B111,'Benchmark Data'!$B:$FF,V$1,FALSE)/VLOOKUP($B110,'Benchmark Data'!$B:$FF,V$1,FALSE)*V112,"")</f>
        <v>2.437670205229459</v>
      </c>
      <c r="W111" s="143">
        <f>IFERROR(VLOOKUP($B111,'Benchmark Data'!$B:$FF,W$1,FALSE)/VLOOKUP($B110,'Benchmark Data'!$B:$FF,W$1,FALSE)*W112,"")</f>
        <v>2.437670205229459</v>
      </c>
      <c r="X111" s="143">
        <f>IFERROR(VLOOKUP($B111,'Benchmark Data'!$B:$FF,X$1,FALSE)/VLOOKUP($B110,'Benchmark Data'!$B:$FF,X$1,FALSE)*X112,"")</f>
        <v>2.437670205229459</v>
      </c>
      <c r="Y111" s="143">
        <f>IFERROR(VLOOKUP($B111,'Benchmark Data'!$B:$FF,Y$1,FALSE)/VLOOKUP($B110,'Benchmark Data'!$B:$FF,Y$1,FALSE)*Y112,"")</f>
        <v>2.437670205229459</v>
      </c>
      <c r="Z111" s="143">
        <f>IFERROR(VLOOKUP($B111,'Benchmark Data'!$B:$FF,Z$1,FALSE)/VLOOKUP($B110,'Benchmark Data'!$B:$FF,Z$1,FALSE)*Z112,"")</f>
        <v>2.437670205229459</v>
      </c>
      <c r="AA111" s="143">
        <f>IFERROR(VLOOKUP($B111,'Benchmark Data'!$B:$FF,AA$1,FALSE)/VLOOKUP($B110,'Benchmark Data'!$B:$FF,AA$1,FALSE)*AA112,"")</f>
        <v>2.5492401204030477</v>
      </c>
      <c r="AB111" s="143" t="str">
        <f>IFERROR(VLOOKUP($B111,'Benchmark Data'!$B:$FF,AB$1,FALSE)/VLOOKUP($B110,'Benchmark Data'!$B:$FF,AB$1,FALSE)*AB112,"")</f>
        <v/>
      </c>
      <c r="AC111" s="143">
        <f>IFERROR(VLOOKUP($B111,'Benchmark Data'!$B:$FF,AC$1,FALSE)/VLOOKUP($B110,'Benchmark Data'!$B:$FF,AC$1,FALSE)*AC112,"")</f>
        <v>2.5492401204030477</v>
      </c>
      <c r="AD111" s="143" t="str">
        <f>IFERROR(VLOOKUP($B111,'Benchmark Data'!$B:$FF,AD$1,FALSE)/VLOOKUP($B110,'Benchmark Data'!$B:$FF,AD$1,FALSE)*AD112,"")</f>
        <v/>
      </c>
      <c r="AE111" s="143">
        <f>IFERROR(VLOOKUP($B111,'Benchmark Data'!$B:$FF,AE$1,FALSE)/VLOOKUP($B110,'Benchmark Data'!$B:$FF,AE$1,FALSE)*AE112,"")</f>
        <v>1.4934570331868022</v>
      </c>
      <c r="AF111" s="143">
        <f>IFERROR(VLOOKUP($B111,'Benchmark Data'!$B:$FF,AF$1,FALSE)/VLOOKUP($B110,'Benchmark Data'!$B:$FF,AF$1,FALSE)*AF112,"")</f>
        <v>1.8372015037871561</v>
      </c>
      <c r="AG111" s="143" t="str">
        <f>IFERROR(VLOOKUP($B111,'Benchmark Data'!$B:$FF,AG$1,FALSE)/VLOOKUP($B110,'Benchmark Data'!$B:$FF,AG$1,FALSE)*AG112,"")</f>
        <v/>
      </c>
      <c r="AH111" s="143">
        <f>IFERROR(VLOOKUP($B111,'Benchmark Data'!$B:$FF,AH$1,FALSE)/VLOOKUP($B110,'Benchmark Data'!$B:$FF,AH$1,FALSE)*AH112,"")</f>
        <v>1.8372015037871561</v>
      </c>
      <c r="AI111" s="143">
        <f>IFERROR(VLOOKUP($B111,'Benchmark Data'!$B:$FF,AI$1,FALSE)/VLOOKUP($B110,'Benchmark Data'!$B:$FF,AI$1,FALSE)*AI112,"")</f>
        <v>2.7406423550429104</v>
      </c>
      <c r="AJ111" s="143">
        <f>IFERROR(VLOOKUP($B111,'Benchmark Data'!$B:$FF,AJ$1,FALSE)/VLOOKUP($B110,'Benchmark Data'!$B:$FF,AJ$1,FALSE)*AJ112,"")</f>
        <v>2.8034011852615301</v>
      </c>
      <c r="AK111" s="143" t="str">
        <f>IFERROR(VLOOKUP($B111,'Benchmark Data'!$B:$FF,AK$1,FALSE)/VLOOKUP($B110,'Benchmark Data'!$B:$FF,AK$1,FALSE)*AK112,"")</f>
        <v/>
      </c>
      <c r="AL111" s="143">
        <f>IFERROR(VLOOKUP($B111,'Benchmark Data'!$B:$FF,AL$1,FALSE)/VLOOKUP($B110,'Benchmark Data'!$B:$FF,AL$1,FALSE)*AL112,"")</f>
        <v>2.0186058530912852</v>
      </c>
      <c r="AM111" s="143">
        <f>IFERROR(VLOOKUP($B111,'Benchmark Data'!$B:$FF,AM$1,FALSE)/VLOOKUP($B110,'Benchmark Data'!$B:$FF,AM$1,FALSE)*AM112,"")</f>
        <v>2.0186058530912852</v>
      </c>
      <c r="AN111" s="143" t="str">
        <f>IFERROR(VLOOKUP($B111,'Benchmark Data'!$B:$FF,AN$1,FALSE)/VLOOKUP($B110,'Benchmark Data'!$B:$FF,AN$1,FALSE)*AN112,"")</f>
        <v/>
      </c>
      <c r="AO111" s="143" t="str">
        <f>IFERROR(VLOOKUP($B111,'Benchmark Data'!$B:$FF,AO$1,FALSE)/VLOOKUP($B110,'Benchmark Data'!$B:$FF,AO$1,FALSE)*AO112,"")</f>
        <v/>
      </c>
      <c r="AP111" s="143" t="str">
        <f>IFERROR(VLOOKUP($B111,'Benchmark Data'!$B:$FF,AP$1,FALSE)/VLOOKUP($B110,'Benchmark Data'!$B:$FF,AP$1,FALSE)*AP112,"")</f>
        <v/>
      </c>
      <c r="AQ111" s="143" t="str">
        <f>IFERROR(VLOOKUP($B111,'Benchmark Data'!$B:$FF,AQ$1,FALSE)/VLOOKUP($B110,'Benchmark Data'!$B:$FF,AQ$1,FALSE)*AQ112,"")</f>
        <v/>
      </c>
      <c r="AR111" s="143" t="str">
        <f>IFERROR(VLOOKUP($B111,'Benchmark Data'!$B:$FF,AR$1,FALSE)/VLOOKUP($B110,'Benchmark Data'!$B:$FF,AR$1,FALSE)*AR112,"")</f>
        <v/>
      </c>
      <c r="AS111" s="143" t="str">
        <f>IFERROR(VLOOKUP($B111,'Benchmark Data'!$B:$FF,AS$1,FALSE)/VLOOKUP($B110,'Benchmark Data'!$B:$FF,AS$1,FALSE)*AS112,"")</f>
        <v/>
      </c>
      <c r="AT111" s="143" t="str">
        <f>IFERROR(VLOOKUP($B111,'Benchmark Data'!$B:$FF,AT$1,FALSE)/VLOOKUP($B110,'Benchmark Data'!$B:$FF,AT$1,FALSE)*AT112,"")</f>
        <v/>
      </c>
      <c r="AU111" s="143">
        <f>IFERROR(VLOOKUP($B111,'Benchmark Data'!$B:$FF,AU$1,FALSE)/VLOOKUP($B110,'Benchmark Data'!$B:$FF,AU$1,FALSE)*AU112,"")</f>
        <v>2.1098971567817997</v>
      </c>
      <c r="AV111" s="143">
        <f>IFERROR(VLOOKUP($B111,'Benchmark Data'!$B:$FF,AV$1,FALSE)/VLOOKUP($B110,'Benchmark Data'!$B:$FF,AV$1,FALSE)*AV112,"")</f>
        <v>2.1098971567817997</v>
      </c>
      <c r="AW111" s="143">
        <f>IFERROR(VLOOKUP($B111,'Benchmark Data'!$B:$FF,AW$1,FALSE)/VLOOKUP($B110,'Benchmark Data'!$B:$FF,AW$1,FALSE)*AW112,"")</f>
        <v>2.1098971567817997</v>
      </c>
      <c r="AX111" s="143" t="str">
        <f>IFERROR(VLOOKUP($B111,'Benchmark Data'!$B:$FF,AX$1,FALSE)/VLOOKUP($B110,'Benchmark Data'!$B:$FF,AX$1,FALSE)*AX112,"")</f>
        <v/>
      </c>
      <c r="AY111" s="143" t="str">
        <f>IFERROR(VLOOKUP($B111,'Benchmark Data'!$B:$FF,AY$1,FALSE)/VLOOKUP($B110,'Benchmark Data'!$B:$FF,AY$1,FALSE)*AY112,"")</f>
        <v/>
      </c>
      <c r="AZ111" s="156" t="str">
        <f>IFERROR(VLOOKUP($B111,'Benchmark Data'!$B:$FF,AZ$1,FALSE)*AZ112,"")</f>
        <v/>
      </c>
      <c r="BA111" s="156" t="str">
        <f>IFERROR(VLOOKUP($B111,'Benchmark Data'!$B:$FF,BA$1,FALSE)*BA112,"")</f>
        <v/>
      </c>
      <c r="BB111" s="143" t="str">
        <f>IFERROR(VLOOKUP($B111,'Benchmark Data'!$B:$FF,BB$1,FALSE)/VLOOKUP($B110,'Benchmark Data'!$B:$FF,BB$1,FALSE)*BB112,"")</f>
        <v/>
      </c>
      <c r="BC111" s="143" t="str">
        <f>IFERROR(VLOOKUP($B111,'Benchmark Data'!$B:$FF,BC$1,FALSE)/VLOOKUP($B110,'Benchmark Data'!$B:$FF,BC$1,FALSE)*BC112,"")</f>
        <v/>
      </c>
      <c r="BD111" s="143" t="str">
        <f>IFERROR(VLOOKUP($B111,'Benchmark Data'!$B:$FF,BD$1,FALSE)/VLOOKUP($B110,'Benchmark Data'!$B:$FF,BD$1,FALSE)*BD112,"")</f>
        <v/>
      </c>
      <c r="BE111" s="143" t="str">
        <f>IFERROR(VLOOKUP($B111,'Benchmark Data'!$B:$FF,BE$1,FALSE)/VLOOKUP($B110,'Benchmark Data'!$B:$FF,BE$1,FALSE)*BE112,"")</f>
        <v/>
      </c>
      <c r="BF111" s="143" t="str">
        <f>IFERROR(VLOOKUP($B111,'Benchmark Data'!$B:$FF,BF$1,FALSE)/VLOOKUP($B110,'Benchmark Data'!$B:$FF,BF$1,FALSE)*BF112,"")</f>
        <v/>
      </c>
      <c r="BG111" s="143" t="str">
        <f>IFERROR(VLOOKUP($B111,'Benchmark Data'!$B:$FF,BG$1,FALSE)/VLOOKUP($B110,'Benchmark Data'!$B:$FF,BG$1,FALSE)*BG112,"")</f>
        <v/>
      </c>
      <c r="BH111" s="143" t="str">
        <f>IFERROR(VLOOKUP($B111,'Benchmark Data'!$B:$FF,BH$1,FALSE)/VLOOKUP($B110,'Benchmark Data'!$B:$FF,BH$1,FALSE)*BH112,"")</f>
        <v/>
      </c>
      <c r="BI111" s="143" t="str">
        <f>IFERROR(VLOOKUP($B111,'Benchmark Data'!$B:$FF,BI$1,FALSE)/VLOOKUP($B110,'Benchmark Data'!$B:$FF,BI$1,FALSE)*BI112,"")</f>
        <v/>
      </c>
      <c r="BJ111" s="143" t="str">
        <f>IFERROR(VLOOKUP($B111,'Benchmark Data'!$B:$FF,BJ$1,FALSE)/VLOOKUP($B110,'Benchmark Data'!$B:$FF,BJ$1,FALSE)*BJ112,"")</f>
        <v/>
      </c>
      <c r="BK111" s="143" t="str">
        <f>IFERROR(VLOOKUP($B111,'Benchmark Data'!$B:$FF,BK$1,FALSE)/VLOOKUP($B110,'Benchmark Data'!$B:$FF,BK$1,FALSE)*BK112,"")</f>
        <v/>
      </c>
      <c r="BL111" s="143" t="str">
        <f>IFERROR(VLOOKUP($B111,'Benchmark Data'!$B:$FF,BL$1,FALSE)/VLOOKUP($B110,'Benchmark Data'!$B:$FF,BL$1,FALSE)*BL112,"")</f>
        <v/>
      </c>
      <c r="BM111" s="143" t="str">
        <f>IFERROR(VLOOKUP($B111,'Benchmark Data'!$B:$FF,BM$1,FALSE)/VLOOKUP($B110,'Benchmark Data'!$B:$FF,BM$1,FALSE)*BM112,"")</f>
        <v/>
      </c>
      <c r="BN111" s="143" t="str">
        <f>IFERROR(VLOOKUP($B111,'Benchmark Data'!$B:$FF,BN$1,FALSE)/VLOOKUP($B110,'Benchmark Data'!$B:$FF,BN$1,FALSE)*BN112,"")</f>
        <v/>
      </c>
      <c r="BO111" s="143" t="str">
        <f>IFERROR(VLOOKUP($B111,'Benchmark Data'!$B:$FF,BO$1,FALSE)/VLOOKUP($B110,'Benchmark Data'!$B:$FF,BO$1,FALSE)*BO112,"")</f>
        <v/>
      </c>
      <c r="BP111" s="143" t="str">
        <f>IFERROR(VLOOKUP($B111,'Benchmark Data'!$B:$FF,BP$1,FALSE)/VLOOKUP($B110,'Benchmark Data'!$B:$FF,BP$1,FALSE)*BP112,"")</f>
        <v/>
      </c>
      <c r="BQ111" s="143" t="str">
        <f>IFERROR(VLOOKUP($B111,'Benchmark Data'!$B:$FF,BQ$1,FALSE)/VLOOKUP($B110,'Benchmark Data'!$B:$FF,BQ$1,FALSE)*BQ112,"")</f>
        <v/>
      </c>
      <c r="BR111" s="143" t="str">
        <f>IFERROR(VLOOKUP($B111,'Benchmark Data'!$B:$FF,BR$1,FALSE)/VLOOKUP($B110,'Benchmark Data'!$B:$FF,BR$1,FALSE)*BR112,"")</f>
        <v/>
      </c>
      <c r="BS111" s="143" t="str">
        <f>IFERROR(VLOOKUP($B111,'Benchmark Data'!$B:$FF,BS$1,FALSE)/VLOOKUP($B110,'Benchmark Data'!$B:$FF,BS$1,FALSE)*BS112,"")</f>
        <v/>
      </c>
      <c r="BT111" s="143" t="str">
        <f>IFERROR(VLOOKUP($B111,'Benchmark Data'!$B:$FF,BT$1,FALSE)/VLOOKUP($B110,'Benchmark Data'!$B:$FF,BT$1,FALSE)*BT112,"")</f>
        <v/>
      </c>
      <c r="BU111" s="143" t="str">
        <f>IFERROR(VLOOKUP($B111,'Benchmark Data'!$B:$FF,BU$1,FALSE)/VLOOKUP($B110,'Benchmark Data'!$B:$FF,BU$1,FALSE)*BU112,"")</f>
        <v/>
      </c>
      <c r="BV111" s="143" t="str">
        <f>IFERROR(VLOOKUP($B111,'Benchmark Data'!$B:$FF,BV$1,FALSE)/VLOOKUP($B110,'Benchmark Data'!$B:$FF,BV$1,FALSE)*BV112,"")</f>
        <v/>
      </c>
      <c r="BW111" s="143" t="str">
        <f>IFERROR(VLOOKUP($B111,'Benchmark Data'!$B:$FF,BW$1,FALSE)/VLOOKUP($B110,'Benchmark Data'!$B:$FF,BW$1,FALSE)*BW112,"")</f>
        <v/>
      </c>
      <c r="BX111" s="143" t="str">
        <f>IFERROR(VLOOKUP($B111,'Benchmark Data'!$B:$FF,BX$1,FALSE)/VLOOKUP($B110,'Benchmark Data'!$B:$FF,BX$1,FALSE)*BX112,"")</f>
        <v/>
      </c>
      <c r="BY111" s="143" t="str">
        <f>IFERROR(VLOOKUP($B111,'Benchmark Data'!$B:$FF,BY$1,FALSE)/VLOOKUP($B110,'Benchmark Data'!$B:$FF,BY$1,FALSE)*BY112,"")</f>
        <v/>
      </c>
      <c r="BZ111" s="143" t="str">
        <f>IFERROR(VLOOKUP($B111,'Benchmark Data'!$B:$FF,BZ$1,FALSE)/VLOOKUP($B110,'Benchmark Data'!$B:$FF,BZ$1,FALSE)*BZ112,"")</f>
        <v/>
      </c>
      <c r="CA111" s="143" t="str">
        <f>IFERROR(VLOOKUP($B111,'Benchmark Data'!$B:$FF,CA$1,FALSE)/VLOOKUP($B110,'Benchmark Data'!$B:$FF,CA$1,FALSE)*CA112,"")</f>
        <v/>
      </c>
      <c r="CB111" s="143" t="str">
        <f>IFERROR(VLOOKUP($B111,'Benchmark Data'!$B:$FF,CB$1,FALSE)/VLOOKUP($B110,'Benchmark Data'!$B:$FF,CB$1,FALSE)*CB112,"")</f>
        <v/>
      </c>
      <c r="CC111" s="143" t="str">
        <f>IFERROR(VLOOKUP($B111,'Benchmark Data'!$B:$FF,CC$1,FALSE)/VLOOKUP($B110,'Benchmark Data'!$B:$FF,CC$1,FALSE)*CC112,"")</f>
        <v/>
      </c>
      <c r="CD111" s="143" t="str">
        <f>IFERROR(VLOOKUP($B111,'Benchmark Data'!$B:$FF,CD$1,FALSE)/VLOOKUP($B110,'Benchmark Data'!$B:$FF,CD$1,FALSE)*CD112,"")</f>
        <v/>
      </c>
      <c r="CE111" s="143" t="str">
        <f>IFERROR(VLOOKUP($B111,'Benchmark Data'!$B:$FF,CE$1,FALSE)/VLOOKUP($B110,'Benchmark Data'!$B:$FF,CE$1,FALSE)*CE112,"")</f>
        <v/>
      </c>
      <c r="CF111" s="143" t="str">
        <f>IFERROR(VLOOKUP($B111,'Benchmark Data'!$B:$FF,CF$1,FALSE)/VLOOKUP($B110,'Benchmark Data'!$B:$FF,CF$1,FALSE)*CF112,"")</f>
        <v/>
      </c>
      <c r="CG111" s="143" t="str">
        <f>IFERROR(VLOOKUP($B111,'Benchmark Data'!$B:$FF,CG$1,FALSE)/VLOOKUP($B110,'Benchmark Data'!$B:$FF,CG$1,FALSE)*CG112,"")</f>
        <v/>
      </c>
      <c r="CH111" s="156" t="str">
        <f>IFERROR(VLOOKUP($B111,'Benchmark Data'!$B:$FF,CH$1,FALSE)*CH112,"")</f>
        <v/>
      </c>
      <c r="CI111" s="143" t="str">
        <f>IFERROR(VLOOKUP($B111,'Benchmark Data'!$B:$FF,CI$1,FALSE)/VLOOKUP($B110,'Benchmark Data'!$B:$FF,CI$1,FALSE)*CI112,"")</f>
        <v/>
      </c>
      <c r="CJ111" s="143" t="str">
        <f>IFERROR(VLOOKUP($B111,'Benchmark Data'!$B:$FF,CJ$1,FALSE)/VLOOKUP($B110,'Benchmark Data'!$B:$FF,CJ$1,FALSE)*CJ112,"")</f>
        <v/>
      </c>
      <c r="CK111" s="143" t="str">
        <f>IFERROR(VLOOKUP($B111,'Benchmark Data'!$B:$FF,CK$1,FALSE)/VLOOKUP($B110,'Benchmark Data'!$B:$FF,CK$1,FALSE)*CK112,"")</f>
        <v/>
      </c>
      <c r="CL111" s="143" t="str">
        <f>IFERROR(VLOOKUP($B111,'Benchmark Data'!$B:$AAA,CL$1,FALSE)/VLOOKUP($B110,'Benchmark Data'!$B:$AAA,CL$1,FALSE)*CL112,"")</f>
        <v/>
      </c>
      <c r="CM111" s="143" t="str">
        <f>IFERROR(VLOOKUP($B111,'Benchmark Data'!$B:$AAA,CM$1,FALSE)/VLOOKUP($B110,'Benchmark Data'!$B:$AAA,CM$1,FALSE)*CM112,"")</f>
        <v/>
      </c>
      <c r="CN111" s="143" t="str">
        <f>IFERROR(VLOOKUP($B111,'Benchmark Data'!$B:$AAA,CN$1,FALSE)/VLOOKUP($B110,'Benchmark Data'!$B:$AAA,CN$1,FALSE)*CN112,"")</f>
        <v/>
      </c>
      <c r="CO111" s="143" t="str">
        <f>IFERROR(VLOOKUP($B111,'Benchmark Data'!$B:$AAA,CO$1,FALSE)/VLOOKUP($B110,'Benchmark Data'!$B:$AAA,CO$1,FALSE)*CO112,"")</f>
        <v/>
      </c>
      <c r="CP111" s="143" t="str">
        <f>IFERROR(VLOOKUP($B111,'Benchmark Data'!$B:$AAA,CP$1,FALSE)/VLOOKUP($B110,'Benchmark Data'!$B:$AAA,CP$1,FALSE)*CP112,"")</f>
        <v/>
      </c>
      <c r="CQ111" s="143" t="str">
        <f>IFERROR(VLOOKUP($B111,'Benchmark Data'!$B:$AAA,CQ$1,FALSE)/VLOOKUP($B110,'Benchmark Data'!$B:$AAA,CQ$1,FALSE)*CQ112,"")</f>
        <v/>
      </c>
      <c r="CR111" s="143" t="str">
        <f>IFERROR(VLOOKUP($B111,'Benchmark Data'!$B:$AAA,CR$1,FALSE)/VLOOKUP($B110,'Benchmark Data'!$B:$AAA,CR$1,FALSE)*CR112,"")</f>
        <v/>
      </c>
      <c r="CS111" s="143" t="str">
        <f>IFERROR(VLOOKUP($B111,'Benchmark Data'!$B:$AAA,CS$1,FALSE)/VLOOKUP($B110,'Benchmark Data'!$B:$AAA,CS$1,FALSE)*CS112,"")</f>
        <v/>
      </c>
      <c r="CT111" s="143" t="str">
        <f>IFERROR(VLOOKUP($B111,'Benchmark Data'!$B:$AAA,CT$1,FALSE)/VLOOKUP($B110,'Benchmark Data'!$B:$AAA,CT$1,FALSE)*CT112,"")</f>
        <v/>
      </c>
      <c r="CU111" s="143" t="str">
        <f>IFERROR(VLOOKUP($B111,'Benchmark Data'!$B:$AAA,CU$1,FALSE)/VLOOKUP($B110,'Benchmark Data'!$B:$AAA,CU$1,FALSE)*CU112,"")</f>
        <v/>
      </c>
      <c r="CV111" s="143" t="str">
        <f>IFERROR(VLOOKUP($B111,'Benchmark Data'!$B:$AAA,CV$1,FALSE)/VLOOKUP($B110,'Benchmark Data'!$B:$AAA,CV$1,FALSE)*CV112,"")</f>
        <v/>
      </c>
      <c r="CW111" s="143" t="str">
        <f>IFERROR(VLOOKUP($B111,'Benchmark Data'!$B:$AAA,CW$1,FALSE)/VLOOKUP($B110,'Benchmark Data'!$B:$AAA,CW$1,FALSE)*CW112,"")</f>
        <v/>
      </c>
      <c r="CX111" s="143" t="str">
        <f>IFERROR(VLOOKUP($B111,'Benchmark Data'!$B:$AAA,CX$1,FALSE)/VLOOKUP($B110,'Benchmark Data'!$B:$AAA,CX$1,FALSE)*CX112,"")</f>
        <v/>
      </c>
      <c r="CY111" s="143" t="str">
        <f>IFERROR(VLOOKUP($B111,'Benchmark Data'!$B:$AAA,CY$1,FALSE)/VLOOKUP($B110,'Benchmark Data'!$B:$AAA,CY$1,FALSE)*CY112,"")</f>
        <v/>
      </c>
      <c r="CZ111" s="143" t="str">
        <f>IFERROR(VLOOKUP($B111,'Benchmark Data'!$B:$AAA,CZ$1,FALSE)/VLOOKUP($B110,'Benchmark Data'!$B:$AAA,CZ$1,FALSE)*CZ112,"")</f>
        <v/>
      </c>
      <c r="DA111" s="143" t="str">
        <f>IFERROR(VLOOKUP($B111,'Benchmark Data'!$B:$AAA,DA$1,FALSE)/VLOOKUP($B110,'Benchmark Data'!$B:$AAA,DA$1,FALSE)*DA112,"")</f>
        <v/>
      </c>
      <c r="DB111" s="143" t="str">
        <f>IFERROR(VLOOKUP($B111,'Benchmark Data'!$B:$AAA,DB$1,FALSE)/VLOOKUP($B110,'Benchmark Data'!$B:$AAA,DB$1,FALSE)*DB112,"")</f>
        <v/>
      </c>
      <c r="DC111" s="143" t="str">
        <f>IFERROR(VLOOKUP($B111,'Benchmark Data'!$B:$AAA,DC$1,FALSE)/VLOOKUP($B110,'Benchmark Data'!$B:$AAA,DC$1,FALSE)*DC112,"")</f>
        <v/>
      </c>
      <c r="DD111" s="143" t="str">
        <f>IFERROR(VLOOKUP($B111,'Benchmark Data'!$B:$AAA,DD$1,FALSE)/VLOOKUP($B110,'Benchmark Data'!$B:$AAA,DD$1,FALSE)*DD112,"")</f>
        <v/>
      </c>
      <c r="DE111" s="143" t="str">
        <f>IFERROR(VLOOKUP($B111,'Benchmark Data'!$B:$AAA,DE$1,FALSE)/VLOOKUP($B110,'Benchmark Data'!$B:$AAA,DE$1,FALSE)*DE112,"")</f>
        <v/>
      </c>
      <c r="DF111" s="143" t="str">
        <f>IFERROR(VLOOKUP($B111,'Benchmark Data'!$B:$AAA,DF$1,FALSE)/VLOOKUP($B110,'Benchmark Data'!$B:$AAA,DF$1,FALSE)*DF112,"")</f>
        <v/>
      </c>
      <c r="DG111" s="143" t="str">
        <f>IFERROR(VLOOKUP($B111,'Benchmark Data'!$B:$AAA,DG$1,FALSE)/VLOOKUP($B110,'Benchmark Data'!$B:$AAA,DG$1,FALSE)*DG112,"")</f>
        <v/>
      </c>
      <c r="DH111" s="143" t="str">
        <f>IFERROR(VLOOKUP($B111,'Benchmark Data'!$B:$AAA,DH$1,FALSE)/VLOOKUP($B110,'Benchmark Data'!$B:$AAA,DH$1,FALSE)*DH112,"")</f>
        <v/>
      </c>
      <c r="DI111" s="143" t="str">
        <f>IFERROR(VLOOKUP($B111,'Benchmark Data'!$B:$AAA,DI$1,FALSE)/VLOOKUP($B110,'Benchmark Data'!$B:$AAA,DI$1,FALSE)*DI112,"")</f>
        <v/>
      </c>
    </row>
    <row r="112" spans="1:113">
      <c r="A112" s="94">
        <f t="shared" si="35"/>
        <v>89</v>
      </c>
      <c r="B112" s="168">
        <f t="shared" si="36"/>
        <v>43373</v>
      </c>
      <c r="C112" s="143">
        <f>IFERROR(VLOOKUP($B112,'Benchmark Data'!$B:$FF,C$1,FALSE)/VLOOKUP($B111,'Benchmark Data'!$B:$FF,C$1,FALSE)*C113,"")</f>
        <v>4.056356544602898</v>
      </c>
      <c r="D112" s="143" t="str">
        <f>IFERROR(VLOOKUP($B112,'Benchmark Data'!$B:$FF,D$1,FALSE)/VLOOKUP($B111,'Benchmark Data'!$B:$FF,D$1,FALSE)*D113,"")</f>
        <v/>
      </c>
      <c r="E112" s="143">
        <f>IFERROR(VLOOKUP($B112,'Benchmark Data'!$B:$FF,E$1,FALSE)/VLOOKUP($B111,'Benchmark Data'!$B:$FF,E$1,FALSE)*E113,"")</f>
        <v>4.056356544602898</v>
      </c>
      <c r="F112" s="143" t="str">
        <f>IFERROR(VLOOKUP($B112,'Benchmark Data'!$B:$FF,F$1,FALSE)/VLOOKUP($B111,'Benchmark Data'!$B:$FF,F$1,FALSE)*F113,"")</f>
        <v/>
      </c>
      <c r="G112" s="143" t="str">
        <f>IFERROR(VLOOKUP($B112,'Benchmark Data'!$B:$FF,G$1,FALSE)/VLOOKUP($B111,'Benchmark Data'!$B:$FF,G$1,FALSE)*G113,"")</f>
        <v/>
      </c>
      <c r="H112" s="143" t="str">
        <f>IFERROR(VLOOKUP($B112,'Benchmark Data'!$B:$FF,H$1,FALSE)/VLOOKUP($B111,'Benchmark Data'!$B:$FF,H$1,FALSE)*H113,"")</f>
        <v/>
      </c>
      <c r="I112" s="143" t="str">
        <f>IFERROR(VLOOKUP($B112,'Benchmark Data'!$B:$FF,I$1,FALSE)/VLOOKUP($B111,'Benchmark Data'!$B:$FF,I$1,FALSE)*I113,"")</f>
        <v/>
      </c>
      <c r="J112" s="143" t="str">
        <f>IFERROR(VLOOKUP($B112,'Benchmark Data'!$B:$FF,J$1,FALSE)/VLOOKUP($B111,'Benchmark Data'!$B:$FF,J$1,FALSE)*J113,"")</f>
        <v/>
      </c>
      <c r="K112" s="156" t="str">
        <f>IFERROR(VLOOKUP($B112,'Benchmark Data'!$B:$FF,K$1,FALSE)*K113,"")</f>
        <v/>
      </c>
      <c r="L112" s="156" t="str">
        <f>IFERROR(VLOOKUP($B112,'Benchmark Data'!$B:$FF,L$1,FALSE)*L113,"")</f>
        <v/>
      </c>
      <c r="M112" s="156" t="str">
        <f>IFERROR(VLOOKUP($B112,'Benchmark Data'!$B:$FF,M$1,FALSE)*M113,"")</f>
        <v/>
      </c>
      <c r="N112" s="143" t="str">
        <f>IFERROR(VLOOKUP($B112,'Benchmark Data'!$B:$FF,N$1,FALSE)/VLOOKUP($B111,'Benchmark Data'!$B:$FF,N$1,FALSE)*N113,"")</f>
        <v/>
      </c>
      <c r="O112" s="143">
        <f>IFERROR(VLOOKUP($B112,'Benchmark Data'!$B:$FF,O$1,FALSE)/VLOOKUP($B111,'Benchmark Data'!$B:$FF,O$1,FALSE)*O113,"")</f>
        <v>1.7058607441368594</v>
      </c>
      <c r="P112" s="143">
        <f>IFERROR(VLOOKUP($B112,'Benchmark Data'!$B:$FF,P$1,FALSE)/VLOOKUP($B111,'Benchmark Data'!$B:$FF,P$1,FALSE)*P113,"")</f>
        <v>1.6340574526955625</v>
      </c>
      <c r="Q112" s="156">
        <f>IFERROR(VLOOKUP($B112,'Benchmark Data'!$B:$FF,Q$1,FALSE)*Q113,"")</f>
        <v>1.8532211247742787</v>
      </c>
      <c r="R112" s="156">
        <f>IFERROR(VLOOKUP($B112,'Benchmark Data'!$B:$FF,R$1,FALSE)*R113,"")</f>
        <v>1.8532211247742787</v>
      </c>
      <c r="S112" s="156">
        <f>IFERROR(VLOOKUP($B112,'Benchmark Data'!$B:$FF,S$1,FALSE)*S113,"")</f>
        <v>1.8532211247742787</v>
      </c>
      <c r="T112" s="156">
        <f>IFERROR(VLOOKUP($B112,'Benchmark Data'!$B:$FF,T$1,FALSE)*T113,"")</f>
        <v>1.8532211247742787</v>
      </c>
      <c r="U112" s="156">
        <f>IFERROR(VLOOKUP($B112,'Benchmark Data'!$B:$FF,U$1,FALSE)*U113,"")</f>
        <v>1.8532211247742787</v>
      </c>
      <c r="V112" s="143">
        <f>IFERROR(VLOOKUP($B112,'Benchmark Data'!$B:$FF,V$1,FALSE)/VLOOKUP($B111,'Benchmark Data'!$B:$FF,V$1,FALSE)*V113,"")</f>
        <v>2.4578253044552034</v>
      </c>
      <c r="W112" s="143">
        <f>IFERROR(VLOOKUP($B112,'Benchmark Data'!$B:$FF,W$1,FALSE)/VLOOKUP($B111,'Benchmark Data'!$B:$FF,W$1,FALSE)*W113,"")</f>
        <v>2.4578253044552034</v>
      </c>
      <c r="X112" s="143">
        <f>IFERROR(VLOOKUP($B112,'Benchmark Data'!$B:$FF,X$1,FALSE)/VLOOKUP($B111,'Benchmark Data'!$B:$FF,X$1,FALSE)*X113,"")</f>
        <v>2.4578253044552034</v>
      </c>
      <c r="Y112" s="143">
        <f>IFERROR(VLOOKUP($B112,'Benchmark Data'!$B:$FF,Y$1,FALSE)/VLOOKUP($B111,'Benchmark Data'!$B:$FF,Y$1,FALSE)*Y113,"")</f>
        <v>2.4578253044552034</v>
      </c>
      <c r="Z112" s="143">
        <f>IFERROR(VLOOKUP($B112,'Benchmark Data'!$B:$FF,Z$1,FALSE)/VLOOKUP($B111,'Benchmark Data'!$B:$FF,Z$1,FALSE)*Z113,"")</f>
        <v>2.4578253044552034</v>
      </c>
      <c r="AA112" s="143">
        <f>IFERROR(VLOOKUP($B112,'Benchmark Data'!$B:$FF,AA$1,FALSE)/VLOOKUP($B111,'Benchmark Data'!$B:$FF,AA$1,FALSE)*AA113,"")</f>
        <v>2.4927004257769285</v>
      </c>
      <c r="AB112" s="143" t="str">
        <f>IFERROR(VLOOKUP($B112,'Benchmark Data'!$B:$FF,AB$1,FALSE)/VLOOKUP($B111,'Benchmark Data'!$B:$FF,AB$1,FALSE)*AB113,"")</f>
        <v/>
      </c>
      <c r="AC112" s="143">
        <f>IFERROR(VLOOKUP($B112,'Benchmark Data'!$B:$FF,AC$1,FALSE)/VLOOKUP($B111,'Benchmark Data'!$B:$FF,AC$1,FALSE)*AC113,"")</f>
        <v>2.4927004257769285</v>
      </c>
      <c r="AD112" s="143" t="str">
        <f>IFERROR(VLOOKUP($B112,'Benchmark Data'!$B:$FF,AD$1,FALSE)/VLOOKUP($B111,'Benchmark Data'!$B:$FF,AD$1,FALSE)*AD113,"")</f>
        <v/>
      </c>
      <c r="AE112" s="143">
        <f>IFERROR(VLOOKUP($B112,'Benchmark Data'!$B:$FF,AE$1,FALSE)/VLOOKUP($B111,'Benchmark Data'!$B:$FF,AE$1,FALSE)*AE113,"")</f>
        <v>1.4650087442646982</v>
      </c>
      <c r="AF112" s="143">
        <f>IFERROR(VLOOKUP($B112,'Benchmark Data'!$B:$FF,AF$1,FALSE)/VLOOKUP($B111,'Benchmark Data'!$B:$FF,AF$1,FALSE)*AF113,"")</f>
        <v>1.7844443249187223</v>
      </c>
      <c r="AG112" s="143" t="str">
        <f>IFERROR(VLOOKUP($B112,'Benchmark Data'!$B:$FF,AG$1,FALSE)/VLOOKUP($B111,'Benchmark Data'!$B:$FF,AG$1,FALSE)*AG113,"")</f>
        <v/>
      </c>
      <c r="AH112" s="143">
        <f>IFERROR(VLOOKUP($B112,'Benchmark Data'!$B:$FF,AH$1,FALSE)/VLOOKUP($B111,'Benchmark Data'!$B:$FF,AH$1,FALSE)*AH113,"")</f>
        <v>1.7844443249187223</v>
      </c>
      <c r="AI112" s="143">
        <f>IFERROR(VLOOKUP($B112,'Benchmark Data'!$B:$FF,AI$1,FALSE)/VLOOKUP($B111,'Benchmark Data'!$B:$FF,AI$1,FALSE)*AI113,"")</f>
        <v>2.5785715851706739</v>
      </c>
      <c r="AJ112" s="143">
        <f>IFERROR(VLOOKUP($B112,'Benchmark Data'!$B:$FF,AJ$1,FALSE)/VLOOKUP($B111,'Benchmark Data'!$B:$FF,AJ$1,FALSE)*AJ113,"")</f>
        <v>2.760020294266869</v>
      </c>
      <c r="AK112" s="143" t="str">
        <f>IFERROR(VLOOKUP($B112,'Benchmark Data'!$B:$FF,AK$1,FALSE)/VLOOKUP($B111,'Benchmark Data'!$B:$FF,AK$1,FALSE)*AK113,"")</f>
        <v/>
      </c>
      <c r="AL112" s="143">
        <f>IFERROR(VLOOKUP($B112,'Benchmark Data'!$B:$FF,AL$1,FALSE)/VLOOKUP($B111,'Benchmark Data'!$B:$FF,AL$1,FALSE)*AL113,"")</f>
        <v>2.0014091724314631</v>
      </c>
      <c r="AM112" s="143">
        <f>IFERROR(VLOOKUP($B112,'Benchmark Data'!$B:$FF,AM$1,FALSE)/VLOOKUP($B111,'Benchmark Data'!$B:$FF,AM$1,FALSE)*AM113,"")</f>
        <v>2.0014091724314631</v>
      </c>
      <c r="AN112" s="143" t="str">
        <f>IFERROR(VLOOKUP($B112,'Benchmark Data'!$B:$FF,AN$1,FALSE)/VLOOKUP($B111,'Benchmark Data'!$B:$FF,AN$1,FALSE)*AN113,"")</f>
        <v/>
      </c>
      <c r="AO112" s="143" t="str">
        <f>IFERROR(VLOOKUP($B112,'Benchmark Data'!$B:$FF,AO$1,FALSE)/VLOOKUP($B111,'Benchmark Data'!$B:$FF,AO$1,FALSE)*AO113,"")</f>
        <v/>
      </c>
      <c r="AP112" s="143" t="str">
        <f>IFERROR(VLOOKUP($B112,'Benchmark Data'!$B:$FF,AP$1,FALSE)/VLOOKUP($B111,'Benchmark Data'!$B:$FF,AP$1,FALSE)*AP113,"")</f>
        <v/>
      </c>
      <c r="AQ112" s="143" t="str">
        <f>IFERROR(VLOOKUP($B112,'Benchmark Data'!$B:$FF,AQ$1,FALSE)/VLOOKUP($B111,'Benchmark Data'!$B:$FF,AQ$1,FALSE)*AQ113,"")</f>
        <v/>
      </c>
      <c r="AR112" s="143" t="str">
        <f>IFERROR(VLOOKUP($B112,'Benchmark Data'!$B:$FF,AR$1,FALSE)/VLOOKUP($B111,'Benchmark Data'!$B:$FF,AR$1,FALSE)*AR113,"")</f>
        <v/>
      </c>
      <c r="AS112" s="143" t="str">
        <f>IFERROR(VLOOKUP($B112,'Benchmark Data'!$B:$FF,AS$1,FALSE)/VLOOKUP($B111,'Benchmark Data'!$B:$FF,AS$1,FALSE)*AS113,"")</f>
        <v/>
      </c>
      <c r="AT112" s="143" t="str">
        <f>IFERROR(VLOOKUP($B112,'Benchmark Data'!$B:$FF,AT$1,FALSE)/VLOOKUP($B111,'Benchmark Data'!$B:$FF,AT$1,FALSE)*AT113,"")</f>
        <v/>
      </c>
      <c r="AU112" s="143">
        <f>IFERROR(VLOOKUP($B112,'Benchmark Data'!$B:$FF,AU$1,FALSE)/VLOOKUP($B111,'Benchmark Data'!$B:$FF,AU$1,FALSE)*AU113,"")</f>
        <v>2.0875661742837304</v>
      </c>
      <c r="AV112" s="143">
        <f>IFERROR(VLOOKUP($B112,'Benchmark Data'!$B:$FF,AV$1,FALSE)/VLOOKUP($B111,'Benchmark Data'!$B:$FF,AV$1,FALSE)*AV113,"")</f>
        <v>2.0875661742837304</v>
      </c>
      <c r="AW112" s="143">
        <f>IFERROR(VLOOKUP($B112,'Benchmark Data'!$B:$FF,AW$1,FALSE)/VLOOKUP($B111,'Benchmark Data'!$B:$FF,AW$1,FALSE)*AW113,"")</f>
        <v>2.0875661742837304</v>
      </c>
      <c r="AX112" s="143" t="str">
        <f>IFERROR(VLOOKUP($B112,'Benchmark Data'!$B:$FF,AX$1,FALSE)/VLOOKUP($B111,'Benchmark Data'!$B:$FF,AX$1,FALSE)*AX113,"")</f>
        <v/>
      </c>
      <c r="AY112" s="143" t="str">
        <f>IFERROR(VLOOKUP($B112,'Benchmark Data'!$B:$FF,AY$1,FALSE)/VLOOKUP($B111,'Benchmark Data'!$B:$FF,AY$1,FALSE)*AY113,"")</f>
        <v/>
      </c>
      <c r="AZ112" s="156" t="str">
        <f>IFERROR(VLOOKUP($B112,'Benchmark Data'!$B:$FF,AZ$1,FALSE)*AZ113,"")</f>
        <v/>
      </c>
      <c r="BA112" s="156" t="str">
        <f>IFERROR(VLOOKUP($B112,'Benchmark Data'!$B:$FF,BA$1,FALSE)*BA113,"")</f>
        <v/>
      </c>
      <c r="BB112" s="143" t="str">
        <f>IFERROR(VLOOKUP($B112,'Benchmark Data'!$B:$FF,BB$1,FALSE)/VLOOKUP($B111,'Benchmark Data'!$B:$FF,BB$1,FALSE)*BB113,"")</f>
        <v/>
      </c>
      <c r="BC112" s="143" t="str">
        <f>IFERROR(VLOOKUP($B112,'Benchmark Data'!$B:$FF,BC$1,FALSE)/VLOOKUP($B111,'Benchmark Data'!$B:$FF,BC$1,FALSE)*BC113,"")</f>
        <v/>
      </c>
      <c r="BD112" s="143" t="str">
        <f>IFERROR(VLOOKUP($B112,'Benchmark Data'!$B:$FF,BD$1,FALSE)/VLOOKUP($B111,'Benchmark Data'!$B:$FF,BD$1,FALSE)*BD113,"")</f>
        <v/>
      </c>
      <c r="BE112" s="143" t="str">
        <f>IFERROR(VLOOKUP($B112,'Benchmark Data'!$B:$FF,BE$1,FALSE)/VLOOKUP($B111,'Benchmark Data'!$B:$FF,BE$1,FALSE)*BE113,"")</f>
        <v/>
      </c>
      <c r="BF112" s="143" t="str">
        <f>IFERROR(VLOOKUP($B112,'Benchmark Data'!$B:$FF,BF$1,FALSE)/VLOOKUP($B111,'Benchmark Data'!$B:$FF,BF$1,FALSE)*BF113,"")</f>
        <v/>
      </c>
      <c r="BG112" s="143" t="str">
        <f>IFERROR(VLOOKUP($B112,'Benchmark Data'!$B:$FF,BG$1,FALSE)/VLOOKUP($B111,'Benchmark Data'!$B:$FF,BG$1,FALSE)*BG113,"")</f>
        <v/>
      </c>
      <c r="BH112" s="143" t="str">
        <f>IFERROR(VLOOKUP($B112,'Benchmark Data'!$B:$FF,BH$1,FALSE)/VLOOKUP($B111,'Benchmark Data'!$B:$FF,BH$1,FALSE)*BH113,"")</f>
        <v/>
      </c>
      <c r="BI112" s="143" t="str">
        <f>IFERROR(VLOOKUP($B112,'Benchmark Data'!$B:$FF,BI$1,FALSE)/VLOOKUP($B111,'Benchmark Data'!$B:$FF,BI$1,FALSE)*BI113,"")</f>
        <v/>
      </c>
      <c r="BJ112" s="143" t="str">
        <f>IFERROR(VLOOKUP($B112,'Benchmark Data'!$B:$FF,BJ$1,FALSE)/VLOOKUP($B111,'Benchmark Data'!$B:$FF,BJ$1,FALSE)*BJ113,"")</f>
        <v/>
      </c>
      <c r="BK112" s="143" t="str">
        <f>IFERROR(VLOOKUP($B112,'Benchmark Data'!$B:$FF,BK$1,FALSE)/VLOOKUP($B111,'Benchmark Data'!$B:$FF,BK$1,FALSE)*BK113,"")</f>
        <v/>
      </c>
      <c r="BL112" s="143" t="str">
        <f>IFERROR(VLOOKUP($B112,'Benchmark Data'!$B:$FF,BL$1,FALSE)/VLOOKUP($B111,'Benchmark Data'!$B:$FF,BL$1,FALSE)*BL113,"")</f>
        <v/>
      </c>
      <c r="BM112" s="143" t="str">
        <f>IFERROR(VLOOKUP($B112,'Benchmark Data'!$B:$FF,BM$1,FALSE)/VLOOKUP($B111,'Benchmark Data'!$B:$FF,BM$1,FALSE)*BM113,"")</f>
        <v/>
      </c>
      <c r="BN112" s="143" t="str">
        <f>IFERROR(VLOOKUP($B112,'Benchmark Data'!$B:$FF,BN$1,FALSE)/VLOOKUP($B111,'Benchmark Data'!$B:$FF,BN$1,FALSE)*BN113,"")</f>
        <v/>
      </c>
      <c r="BO112" s="143" t="str">
        <f>IFERROR(VLOOKUP($B112,'Benchmark Data'!$B:$FF,BO$1,FALSE)/VLOOKUP($B111,'Benchmark Data'!$B:$FF,BO$1,FALSE)*BO113,"")</f>
        <v/>
      </c>
      <c r="BP112" s="143" t="str">
        <f>IFERROR(VLOOKUP($B112,'Benchmark Data'!$B:$FF,BP$1,FALSE)/VLOOKUP($B111,'Benchmark Data'!$B:$FF,BP$1,FALSE)*BP113,"")</f>
        <v/>
      </c>
      <c r="BQ112" s="143" t="str">
        <f>IFERROR(VLOOKUP($B112,'Benchmark Data'!$B:$FF,BQ$1,FALSE)/VLOOKUP($B111,'Benchmark Data'!$B:$FF,BQ$1,FALSE)*BQ113,"")</f>
        <v/>
      </c>
      <c r="BR112" s="143" t="str">
        <f>IFERROR(VLOOKUP($B112,'Benchmark Data'!$B:$FF,BR$1,FALSE)/VLOOKUP($B111,'Benchmark Data'!$B:$FF,BR$1,FALSE)*BR113,"")</f>
        <v/>
      </c>
      <c r="BS112" s="143" t="str">
        <f>IFERROR(VLOOKUP($B112,'Benchmark Data'!$B:$FF,BS$1,FALSE)/VLOOKUP($B111,'Benchmark Data'!$B:$FF,BS$1,FALSE)*BS113,"")</f>
        <v/>
      </c>
      <c r="BT112" s="143" t="str">
        <f>IFERROR(VLOOKUP($B112,'Benchmark Data'!$B:$FF,BT$1,FALSE)/VLOOKUP($B111,'Benchmark Data'!$B:$FF,BT$1,FALSE)*BT113,"")</f>
        <v/>
      </c>
      <c r="BU112" s="143" t="str">
        <f>IFERROR(VLOOKUP($B112,'Benchmark Data'!$B:$FF,BU$1,FALSE)/VLOOKUP($B111,'Benchmark Data'!$B:$FF,BU$1,FALSE)*BU113,"")</f>
        <v/>
      </c>
      <c r="BV112" s="143" t="str">
        <f>IFERROR(VLOOKUP($B112,'Benchmark Data'!$B:$FF,BV$1,FALSE)/VLOOKUP($B111,'Benchmark Data'!$B:$FF,BV$1,FALSE)*BV113,"")</f>
        <v/>
      </c>
      <c r="BW112" s="143" t="str">
        <f>IFERROR(VLOOKUP($B112,'Benchmark Data'!$B:$FF,BW$1,FALSE)/VLOOKUP($B111,'Benchmark Data'!$B:$FF,BW$1,FALSE)*BW113,"")</f>
        <v/>
      </c>
      <c r="BX112" s="143" t="str">
        <f>IFERROR(VLOOKUP($B112,'Benchmark Data'!$B:$FF,BX$1,FALSE)/VLOOKUP($B111,'Benchmark Data'!$B:$FF,BX$1,FALSE)*BX113,"")</f>
        <v/>
      </c>
      <c r="BY112" s="143" t="str">
        <f>IFERROR(VLOOKUP($B112,'Benchmark Data'!$B:$FF,BY$1,FALSE)/VLOOKUP($B111,'Benchmark Data'!$B:$FF,BY$1,FALSE)*BY113,"")</f>
        <v/>
      </c>
      <c r="BZ112" s="143" t="str">
        <f>IFERROR(VLOOKUP($B112,'Benchmark Data'!$B:$FF,BZ$1,FALSE)/VLOOKUP($B111,'Benchmark Data'!$B:$FF,BZ$1,FALSE)*BZ113,"")</f>
        <v/>
      </c>
      <c r="CA112" s="143" t="str">
        <f>IFERROR(VLOOKUP($B112,'Benchmark Data'!$B:$FF,CA$1,FALSE)/VLOOKUP($B111,'Benchmark Data'!$B:$FF,CA$1,FALSE)*CA113,"")</f>
        <v/>
      </c>
      <c r="CB112" s="143" t="str">
        <f>IFERROR(VLOOKUP($B112,'Benchmark Data'!$B:$FF,CB$1,FALSE)/VLOOKUP($B111,'Benchmark Data'!$B:$FF,CB$1,FALSE)*CB113,"")</f>
        <v/>
      </c>
      <c r="CC112" s="143" t="str">
        <f>IFERROR(VLOOKUP($B112,'Benchmark Data'!$B:$FF,CC$1,FALSE)/VLOOKUP($B111,'Benchmark Data'!$B:$FF,CC$1,FALSE)*CC113,"")</f>
        <v/>
      </c>
      <c r="CD112" s="143" t="str">
        <f>IFERROR(VLOOKUP($B112,'Benchmark Data'!$B:$FF,CD$1,FALSE)/VLOOKUP($B111,'Benchmark Data'!$B:$FF,CD$1,FALSE)*CD113,"")</f>
        <v/>
      </c>
      <c r="CE112" s="143" t="str">
        <f>IFERROR(VLOOKUP($B112,'Benchmark Data'!$B:$FF,CE$1,FALSE)/VLOOKUP($B111,'Benchmark Data'!$B:$FF,CE$1,FALSE)*CE113,"")</f>
        <v/>
      </c>
      <c r="CF112" s="143" t="str">
        <f>IFERROR(VLOOKUP($B112,'Benchmark Data'!$B:$FF,CF$1,FALSE)/VLOOKUP($B111,'Benchmark Data'!$B:$FF,CF$1,FALSE)*CF113,"")</f>
        <v/>
      </c>
      <c r="CG112" s="143" t="str">
        <f>IFERROR(VLOOKUP($B112,'Benchmark Data'!$B:$FF,CG$1,FALSE)/VLOOKUP($B111,'Benchmark Data'!$B:$FF,CG$1,FALSE)*CG113,"")</f>
        <v/>
      </c>
      <c r="CH112" s="156" t="str">
        <f>IFERROR(VLOOKUP($B112,'Benchmark Data'!$B:$FF,CH$1,FALSE)*CH113,"")</f>
        <v/>
      </c>
      <c r="CI112" s="143" t="str">
        <f>IFERROR(VLOOKUP($B112,'Benchmark Data'!$B:$FF,CI$1,FALSE)/VLOOKUP($B111,'Benchmark Data'!$B:$FF,CI$1,FALSE)*CI113,"")</f>
        <v/>
      </c>
      <c r="CJ112" s="143" t="str">
        <f>IFERROR(VLOOKUP($B112,'Benchmark Data'!$B:$FF,CJ$1,FALSE)/VLOOKUP($B111,'Benchmark Data'!$B:$FF,CJ$1,FALSE)*CJ113,"")</f>
        <v/>
      </c>
      <c r="CK112" s="143" t="str">
        <f>IFERROR(VLOOKUP($B112,'Benchmark Data'!$B:$FF,CK$1,FALSE)/VLOOKUP($B111,'Benchmark Data'!$B:$FF,CK$1,FALSE)*CK113,"")</f>
        <v/>
      </c>
      <c r="CL112" s="143" t="str">
        <f>IFERROR(VLOOKUP($B112,'Benchmark Data'!$B:$AAA,CL$1,FALSE)/VLOOKUP($B111,'Benchmark Data'!$B:$AAA,CL$1,FALSE)*CL113,"")</f>
        <v/>
      </c>
      <c r="CM112" s="143" t="str">
        <f>IFERROR(VLOOKUP($B112,'Benchmark Data'!$B:$AAA,CM$1,FALSE)/VLOOKUP($B111,'Benchmark Data'!$B:$AAA,CM$1,FALSE)*CM113,"")</f>
        <v/>
      </c>
      <c r="CN112" s="143" t="str">
        <f>IFERROR(VLOOKUP($B112,'Benchmark Data'!$B:$AAA,CN$1,FALSE)/VLOOKUP($B111,'Benchmark Data'!$B:$AAA,CN$1,FALSE)*CN113,"")</f>
        <v/>
      </c>
      <c r="CO112" s="143" t="str">
        <f>IFERROR(VLOOKUP($B112,'Benchmark Data'!$B:$AAA,CO$1,FALSE)/VLOOKUP($B111,'Benchmark Data'!$B:$AAA,CO$1,FALSE)*CO113,"")</f>
        <v/>
      </c>
      <c r="CP112" s="143" t="str">
        <f>IFERROR(VLOOKUP($B112,'Benchmark Data'!$B:$AAA,CP$1,FALSE)/VLOOKUP($B111,'Benchmark Data'!$B:$AAA,CP$1,FALSE)*CP113,"")</f>
        <v/>
      </c>
      <c r="CQ112" s="143" t="str">
        <f>IFERROR(VLOOKUP($B112,'Benchmark Data'!$B:$AAA,CQ$1,FALSE)/VLOOKUP($B111,'Benchmark Data'!$B:$AAA,CQ$1,FALSE)*CQ113,"")</f>
        <v/>
      </c>
      <c r="CR112" s="143" t="str">
        <f>IFERROR(VLOOKUP($B112,'Benchmark Data'!$B:$AAA,CR$1,FALSE)/VLOOKUP($B111,'Benchmark Data'!$B:$AAA,CR$1,FALSE)*CR113,"")</f>
        <v/>
      </c>
      <c r="CS112" s="143" t="str">
        <f>IFERROR(VLOOKUP($B112,'Benchmark Data'!$B:$AAA,CS$1,FALSE)/VLOOKUP($B111,'Benchmark Data'!$B:$AAA,CS$1,FALSE)*CS113,"")</f>
        <v/>
      </c>
      <c r="CT112" s="143" t="str">
        <f>IFERROR(VLOOKUP($B112,'Benchmark Data'!$B:$AAA,CT$1,FALSE)/VLOOKUP($B111,'Benchmark Data'!$B:$AAA,CT$1,FALSE)*CT113,"")</f>
        <v/>
      </c>
      <c r="CU112" s="143" t="str">
        <f>IFERROR(VLOOKUP($B112,'Benchmark Data'!$B:$AAA,CU$1,FALSE)/VLOOKUP($B111,'Benchmark Data'!$B:$AAA,CU$1,FALSE)*CU113,"")</f>
        <v/>
      </c>
      <c r="CV112" s="143" t="str">
        <f>IFERROR(VLOOKUP($B112,'Benchmark Data'!$B:$AAA,CV$1,FALSE)/VLOOKUP($B111,'Benchmark Data'!$B:$AAA,CV$1,FALSE)*CV113,"")</f>
        <v/>
      </c>
      <c r="CW112" s="143" t="str">
        <f>IFERROR(VLOOKUP($B112,'Benchmark Data'!$B:$AAA,CW$1,FALSE)/VLOOKUP($B111,'Benchmark Data'!$B:$AAA,CW$1,FALSE)*CW113,"")</f>
        <v/>
      </c>
      <c r="CX112" s="143" t="str">
        <f>IFERROR(VLOOKUP($B112,'Benchmark Data'!$B:$AAA,CX$1,FALSE)/VLOOKUP($B111,'Benchmark Data'!$B:$AAA,CX$1,FALSE)*CX113,"")</f>
        <v/>
      </c>
      <c r="CY112" s="143" t="str">
        <f>IFERROR(VLOOKUP($B112,'Benchmark Data'!$B:$AAA,CY$1,FALSE)/VLOOKUP($B111,'Benchmark Data'!$B:$AAA,CY$1,FALSE)*CY113,"")</f>
        <v/>
      </c>
      <c r="CZ112" s="143" t="str">
        <f>IFERROR(VLOOKUP($B112,'Benchmark Data'!$B:$AAA,CZ$1,FALSE)/VLOOKUP($B111,'Benchmark Data'!$B:$AAA,CZ$1,FALSE)*CZ113,"")</f>
        <v/>
      </c>
      <c r="DA112" s="143" t="str">
        <f>IFERROR(VLOOKUP($B112,'Benchmark Data'!$B:$AAA,DA$1,FALSE)/VLOOKUP($B111,'Benchmark Data'!$B:$AAA,DA$1,FALSE)*DA113,"")</f>
        <v/>
      </c>
      <c r="DB112" s="143" t="str">
        <f>IFERROR(VLOOKUP($B112,'Benchmark Data'!$B:$AAA,DB$1,FALSE)/VLOOKUP($B111,'Benchmark Data'!$B:$AAA,DB$1,FALSE)*DB113,"")</f>
        <v/>
      </c>
      <c r="DC112" s="143" t="str">
        <f>IFERROR(VLOOKUP($B112,'Benchmark Data'!$B:$AAA,DC$1,FALSE)/VLOOKUP($B111,'Benchmark Data'!$B:$AAA,DC$1,FALSE)*DC113,"")</f>
        <v/>
      </c>
      <c r="DD112" s="143" t="str">
        <f>IFERROR(VLOOKUP($B112,'Benchmark Data'!$B:$AAA,DD$1,FALSE)/VLOOKUP($B111,'Benchmark Data'!$B:$AAA,DD$1,FALSE)*DD113,"")</f>
        <v/>
      </c>
      <c r="DE112" s="143" t="str">
        <f>IFERROR(VLOOKUP($B112,'Benchmark Data'!$B:$AAA,DE$1,FALSE)/VLOOKUP($B111,'Benchmark Data'!$B:$AAA,DE$1,FALSE)*DE113,"")</f>
        <v/>
      </c>
      <c r="DF112" s="143" t="str">
        <f>IFERROR(VLOOKUP($B112,'Benchmark Data'!$B:$AAA,DF$1,FALSE)/VLOOKUP($B111,'Benchmark Data'!$B:$AAA,DF$1,FALSE)*DF113,"")</f>
        <v/>
      </c>
      <c r="DG112" s="143" t="str">
        <f>IFERROR(VLOOKUP($B112,'Benchmark Data'!$B:$AAA,DG$1,FALSE)/VLOOKUP($B111,'Benchmark Data'!$B:$AAA,DG$1,FALSE)*DG113,"")</f>
        <v/>
      </c>
      <c r="DH112" s="143" t="str">
        <f>IFERROR(VLOOKUP($B112,'Benchmark Data'!$B:$AAA,DH$1,FALSE)/VLOOKUP($B111,'Benchmark Data'!$B:$AAA,DH$1,FALSE)*DH113,"")</f>
        <v/>
      </c>
      <c r="DI112" s="143" t="str">
        <f>IFERROR(VLOOKUP($B112,'Benchmark Data'!$B:$AAA,DI$1,FALSE)/VLOOKUP($B111,'Benchmark Data'!$B:$AAA,DI$1,FALSE)*DI113,"")</f>
        <v/>
      </c>
    </row>
    <row r="113" spans="1:113">
      <c r="A113" s="94">
        <f t="shared" si="35"/>
        <v>88</v>
      </c>
      <c r="B113" s="168">
        <f t="shared" si="36"/>
        <v>43404</v>
      </c>
      <c r="C113" s="143">
        <f>IFERROR(VLOOKUP($B113,'Benchmark Data'!$B:$FF,C$1,FALSE)/VLOOKUP($B112,'Benchmark Data'!$B:$FF,C$1,FALSE)*C114,"")</f>
        <v>4.0593783354026414</v>
      </c>
      <c r="D113" s="143" t="str">
        <f>IFERROR(VLOOKUP($B113,'Benchmark Data'!$B:$FF,D$1,FALSE)/VLOOKUP($B112,'Benchmark Data'!$B:$FF,D$1,FALSE)*D114,"")</f>
        <v/>
      </c>
      <c r="E113" s="143">
        <f>IFERROR(VLOOKUP($B113,'Benchmark Data'!$B:$FF,E$1,FALSE)/VLOOKUP($B112,'Benchmark Data'!$B:$FF,E$1,FALSE)*E114,"")</f>
        <v>4.0593783354026414</v>
      </c>
      <c r="F113" s="143" t="str">
        <f>IFERROR(VLOOKUP($B113,'Benchmark Data'!$B:$FF,F$1,FALSE)/VLOOKUP($B112,'Benchmark Data'!$B:$FF,F$1,FALSE)*F114,"")</f>
        <v/>
      </c>
      <c r="G113" s="143" t="str">
        <f>IFERROR(VLOOKUP($B113,'Benchmark Data'!$B:$FF,G$1,FALSE)/VLOOKUP($B112,'Benchmark Data'!$B:$FF,G$1,FALSE)*G114,"")</f>
        <v/>
      </c>
      <c r="H113" s="143" t="str">
        <f>IFERROR(VLOOKUP($B113,'Benchmark Data'!$B:$FF,H$1,FALSE)/VLOOKUP($B112,'Benchmark Data'!$B:$FF,H$1,FALSE)*H114,"")</f>
        <v/>
      </c>
      <c r="I113" s="143" t="str">
        <f>IFERROR(VLOOKUP($B113,'Benchmark Data'!$B:$FF,I$1,FALSE)/VLOOKUP($B112,'Benchmark Data'!$B:$FF,I$1,FALSE)*I114,"")</f>
        <v/>
      </c>
      <c r="J113" s="143" t="str">
        <f>IFERROR(VLOOKUP($B113,'Benchmark Data'!$B:$FF,J$1,FALSE)/VLOOKUP($B112,'Benchmark Data'!$B:$FF,J$1,FALSE)*J114,"")</f>
        <v/>
      </c>
      <c r="K113" s="156" t="str">
        <f>IFERROR(VLOOKUP($B113,'Benchmark Data'!$B:$FF,K$1,FALSE)*K114,"")</f>
        <v/>
      </c>
      <c r="L113" s="156" t="str">
        <f>IFERROR(VLOOKUP($B113,'Benchmark Data'!$B:$FF,L$1,FALSE)*L114,"")</f>
        <v/>
      </c>
      <c r="M113" s="156" t="str">
        <f>IFERROR(VLOOKUP($B113,'Benchmark Data'!$B:$FF,M$1,FALSE)*M114,"")</f>
        <v/>
      </c>
      <c r="N113" s="143" t="str">
        <f>IFERROR(VLOOKUP($B113,'Benchmark Data'!$B:$FF,N$1,FALSE)/VLOOKUP($B112,'Benchmark Data'!$B:$FF,N$1,FALSE)*N114,"")</f>
        <v/>
      </c>
      <c r="O113" s="143">
        <f>IFERROR(VLOOKUP($B113,'Benchmark Data'!$B:$FF,O$1,FALSE)/VLOOKUP($B112,'Benchmark Data'!$B:$FF,O$1,FALSE)*O114,"")</f>
        <v>1.6650181926088305</v>
      </c>
      <c r="P113" s="143">
        <f>IFERROR(VLOOKUP($B113,'Benchmark Data'!$B:$FF,P$1,FALSE)/VLOOKUP($B112,'Benchmark Data'!$B:$FF,P$1,FALSE)*P114,"")</f>
        <v>1.578789012722752</v>
      </c>
      <c r="Q113" s="156">
        <f>IFERROR(VLOOKUP($B113,'Benchmark Data'!$B:$FF,Q$1,FALSE)*Q114,"")</f>
        <v>1.8569762208533707</v>
      </c>
      <c r="R113" s="156">
        <f>IFERROR(VLOOKUP($B113,'Benchmark Data'!$B:$FF,R$1,FALSE)*R114,"")</f>
        <v>1.8569762208533707</v>
      </c>
      <c r="S113" s="156">
        <f>IFERROR(VLOOKUP($B113,'Benchmark Data'!$B:$FF,S$1,FALSE)*S114,"")</f>
        <v>1.8569762208533707</v>
      </c>
      <c r="T113" s="156">
        <f>IFERROR(VLOOKUP($B113,'Benchmark Data'!$B:$FF,T$1,FALSE)*T114,"")</f>
        <v>1.8569762208533707</v>
      </c>
      <c r="U113" s="156">
        <f>IFERROR(VLOOKUP($B113,'Benchmark Data'!$B:$FF,U$1,FALSE)*U114,"")</f>
        <v>1.8569762208533707</v>
      </c>
      <c r="V113" s="143">
        <f>IFERROR(VLOOKUP($B113,'Benchmark Data'!$B:$FF,V$1,FALSE)/VLOOKUP($B112,'Benchmark Data'!$B:$FF,V$1,FALSE)*V114,"")</f>
        <v>2.4798816483730488</v>
      </c>
      <c r="W113" s="143">
        <f>IFERROR(VLOOKUP($B113,'Benchmark Data'!$B:$FF,W$1,FALSE)/VLOOKUP($B112,'Benchmark Data'!$B:$FF,W$1,FALSE)*W114,"")</f>
        <v>2.4798816483730488</v>
      </c>
      <c r="X113" s="143">
        <f>IFERROR(VLOOKUP($B113,'Benchmark Data'!$B:$FF,X$1,FALSE)/VLOOKUP($B112,'Benchmark Data'!$B:$FF,X$1,FALSE)*X114,"")</f>
        <v>2.4798816483730488</v>
      </c>
      <c r="Y113" s="143">
        <f>IFERROR(VLOOKUP($B113,'Benchmark Data'!$B:$FF,Y$1,FALSE)/VLOOKUP($B112,'Benchmark Data'!$B:$FF,Y$1,FALSE)*Y114,"")</f>
        <v>2.4798816483730488</v>
      </c>
      <c r="Z113" s="143">
        <f>IFERROR(VLOOKUP($B113,'Benchmark Data'!$B:$FF,Z$1,FALSE)/VLOOKUP($B112,'Benchmark Data'!$B:$FF,Z$1,FALSE)*Z114,"")</f>
        <v>2.4798816483730488</v>
      </c>
      <c r="AA113" s="143">
        <f>IFERROR(VLOOKUP($B113,'Benchmark Data'!$B:$FF,AA$1,FALSE)/VLOOKUP($B112,'Benchmark Data'!$B:$FF,AA$1,FALSE)*AA114,"")</f>
        <v>2.4625606712097565</v>
      </c>
      <c r="AB113" s="143" t="str">
        <f>IFERROR(VLOOKUP($B113,'Benchmark Data'!$B:$FF,AB$1,FALSE)/VLOOKUP($B112,'Benchmark Data'!$B:$FF,AB$1,FALSE)*AB114,"")</f>
        <v/>
      </c>
      <c r="AC113" s="143">
        <f>IFERROR(VLOOKUP($B113,'Benchmark Data'!$B:$FF,AC$1,FALSE)/VLOOKUP($B112,'Benchmark Data'!$B:$FF,AC$1,FALSE)*AC114,"")</f>
        <v>2.4625606712097565</v>
      </c>
      <c r="AD113" s="143" t="str">
        <f>IFERROR(VLOOKUP($B113,'Benchmark Data'!$B:$FF,AD$1,FALSE)/VLOOKUP($B112,'Benchmark Data'!$B:$FF,AD$1,FALSE)*AD114,"")</f>
        <v/>
      </c>
      <c r="AE113" s="143">
        <f>IFERROR(VLOOKUP($B113,'Benchmark Data'!$B:$FF,AE$1,FALSE)/VLOOKUP($B112,'Benchmark Data'!$B:$FF,AE$1,FALSE)*AE114,"")</f>
        <v>1.498630288771595</v>
      </c>
      <c r="AF113" s="143">
        <f>IFERROR(VLOOKUP($B113,'Benchmark Data'!$B:$FF,AF$1,FALSE)/VLOOKUP($B112,'Benchmark Data'!$B:$FF,AF$1,FALSE)*AF114,"")</f>
        <v>1.7489998184150561</v>
      </c>
      <c r="AG113" s="143" t="str">
        <f>IFERROR(VLOOKUP($B113,'Benchmark Data'!$B:$FF,AG$1,FALSE)/VLOOKUP($B112,'Benchmark Data'!$B:$FF,AG$1,FALSE)*AG114,"")</f>
        <v/>
      </c>
      <c r="AH113" s="143">
        <f>IFERROR(VLOOKUP($B113,'Benchmark Data'!$B:$FF,AH$1,FALSE)/VLOOKUP($B112,'Benchmark Data'!$B:$FF,AH$1,FALSE)*AH114,"")</f>
        <v>1.7489998184150561</v>
      </c>
      <c r="AI113" s="143">
        <f>IFERROR(VLOOKUP($B113,'Benchmark Data'!$B:$FF,AI$1,FALSE)/VLOOKUP($B112,'Benchmark Data'!$B:$FF,AI$1,FALSE)*AI114,"")</f>
        <v>2.6842347499629096</v>
      </c>
      <c r="AJ113" s="143">
        <f>IFERROR(VLOOKUP($B113,'Benchmark Data'!$B:$FF,AJ$1,FALSE)/VLOOKUP($B112,'Benchmark Data'!$B:$FF,AJ$1,FALSE)*AJ114,"")</f>
        <v>3.1250897601608498</v>
      </c>
      <c r="AK113" s="143" t="str">
        <f>IFERROR(VLOOKUP($B113,'Benchmark Data'!$B:$FF,AK$1,FALSE)/VLOOKUP($B112,'Benchmark Data'!$B:$FF,AK$1,FALSE)*AK114,"")</f>
        <v/>
      </c>
      <c r="AL113" s="143">
        <f>IFERROR(VLOOKUP($B113,'Benchmark Data'!$B:$FF,AL$1,FALSE)/VLOOKUP($B112,'Benchmark Data'!$B:$FF,AL$1,FALSE)*AL114,"")</f>
        <v>2.0914323962516734</v>
      </c>
      <c r="AM113" s="143">
        <f>IFERROR(VLOOKUP($B113,'Benchmark Data'!$B:$FF,AM$1,FALSE)/VLOOKUP($B112,'Benchmark Data'!$B:$FF,AM$1,FALSE)*AM114,"")</f>
        <v>2.0914323962516734</v>
      </c>
      <c r="AN113" s="143" t="str">
        <f>IFERROR(VLOOKUP($B113,'Benchmark Data'!$B:$FF,AN$1,FALSE)/VLOOKUP($B112,'Benchmark Data'!$B:$FF,AN$1,FALSE)*AN114,"")</f>
        <v/>
      </c>
      <c r="AO113" s="143" t="str">
        <f>IFERROR(VLOOKUP($B113,'Benchmark Data'!$B:$FF,AO$1,FALSE)/VLOOKUP($B112,'Benchmark Data'!$B:$FF,AO$1,FALSE)*AO114,"")</f>
        <v/>
      </c>
      <c r="AP113" s="143" t="str">
        <f>IFERROR(VLOOKUP($B113,'Benchmark Data'!$B:$FF,AP$1,FALSE)/VLOOKUP($B112,'Benchmark Data'!$B:$FF,AP$1,FALSE)*AP114,"")</f>
        <v/>
      </c>
      <c r="AQ113" s="143" t="str">
        <f>IFERROR(VLOOKUP($B113,'Benchmark Data'!$B:$FF,AQ$1,FALSE)/VLOOKUP($B112,'Benchmark Data'!$B:$FF,AQ$1,FALSE)*AQ114,"")</f>
        <v/>
      </c>
      <c r="AR113" s="143" t="str">
        <f>IFERROR(VLOOKUP($B113,'Benchmark Data'!$B:$FF,AR$1,FALSE)/VLOOKUP($B112,'Benchmark Data'!$B:$FF,AR$1,FALSE)*AR114,"")</f>
        <v/>
      </c>
      <c r="AS113" s="143" t="str">
        <f>IFERROR(VLOOKUP($B113,'Benchmark Data'!$B:$FF,AS$1,FALSE)/VLOOKUP($B112,'Benchmark Data'!$B:$FF,AS$1,FALSE)*AS114,"")</f>
        <v/>
      </c>
      <c r="AT113" s="143" t="str">
        <f>IFERROR(VLOOKUP($B113,'Benchmark Data'!$B:$FF,AT$1,FALSE)/VLOOKUP($B112,'Benchmark Data'!$B:$FF,AT$1,FALSE)*AT114,"")</f>
        <v/>
      </c>
      <c r="AU113" s="143">
        <f>IFERROR(VLOOKUP($B113,'Benchmark Data'!$B:$FF,AU$1,FALSE)/VLOOKUP($B112,'Benchmark Data'!$B:$FF,AU$1,FALSE)*AU114,"")</f>
        <v>2.0367159178399112</v>
      </c>
      <c r="AV113" s="143">
        <f>IFERROR(VLOOKUP($B113,'Benchmark Data'!$B:$FF,AV$1,FALSE)/VLOOKUP($B112,'Benchmark Data'!$B:$FF,AV$1,FALSE)*AV114,"")</f>
        <v>2.0367159178399112</v>
      </c>
      <c r="AW113" s="143">
        <f>IFERROR(VLOOKUP($B113,'Benchmark Data'!$B:$FF,AW$1,FALSE)/VLOOKUP($B112,'Benchmark Data'!$B:$FF,AW$1,FALSE)*AW114,"")</f>
        <v>2.0367159178399112</v>
      </c>
      <c r="AX113" s="143" t="str">
        <f>IFERROR(VLOOKUP($B113,'Benchmark Data'!$B:$FF,AX$1,FALSE)/VLOOKUP($B112,'Benchmark Data'!$B:$FF,AX$1,FALSE)*AX114,"")</f>
        <v/>
      </c>
      <c r="AY113" s="143" t="str">
        <f>IFERROR(VLOOKUP($B113,'Benchmark Data'!$B:$FF,AY$1,FALSE)/VLOOKUP($B112,'Benchmark Data'!$B:$FF,AY$1,FALSE)*AY114,"")</f>
        <v/>
      </c>
      <c r="AZ113" s="156" t="str">
        <f>IFERROR(VLOOKUP($B113,'Benchmark Data'!$B:$FF,AZ$1,FALSE)*AZ114,"")</f>
        <v/>
      </c>
      <c r="BA113" s="156" t="str">
        <f>IFERROR(VLOOKUP($B113,'Benchmark Data'!$B:$FF,BA$1,FALSE)*BA114,"")</f>
        <v/>
      </c>
      <c r="BB113" s="143" t="str">
        <f>IFERROR(VLOOKUP($B113,'Benchmark Data'!$B:$FF,BB$1,FALSE)/VLOOKUP($B112,'Benchmark Data'!$B:$FF,BB$1,FALSE)*BB114,"")</f>
        <v/>
      </c>
      <c r="BC113" s="143" t="str">
        <f>IFERROR(VLOOKUP($B113,'Benchmark Data'!$B:$FF,BC$1,FALSE)/VLOOKUP($B112,'Benchmark Data'!$B:$FF,BC$1,FALSE)*BC114,"")</f>
        <v/>
      </c>
      <c r="BD113" s="143" t="str">
        <f>IFERROR(VLOOKUP($B113,'Benchmark Data'!$B:$FF,BD$1,FALSE)/VLOOKUP($B112,'Benchmark Data'!$B:$FF,BD$1,FALSE)*BD114,"")</f>
        <v/>
      </c>
      <c r="BE113" s="143" t="str">
        <f>IFERROR(VLOOKUP($B113,'Benchmark Data'!$B:$FF,BE$1,FALSE)/VLOOKUP($B112,'Benchmark Data'!$B:$FF,BE$1,FALSE)*BE114,"")</f>
        <v/>
      </c>
      <c r="BF113" s="143" t="str">
        <f>IFERROR(VLOOKUP($B113,'Benchmark Data'!$B:$FF,BF$1,FALSE)/VLOOKUP($B112,'Benchmark Data'!$B:$FF,BF$1,FALSE)*BF114,"")</f>
        <v/>
      </c>
      <c r="BG113" s="143" t="str">
        <f>IFERROR(VLOOKUP($B113,'Benchmark Data'!$B:$FF,BG$1,FALSE)/VLOOKUP($B112,'Benchmark Data'!$B:$FF,BG$1,FALSE)*BG114,"")</f>
        <v/>
      </c>
      <c r="BH113" s="143" t="str">
        <f>IFERROR(VLOOKUP($B113,'Benchmark Data'!$B:$FF,BH$1,FALSE)/VLOOKUP($B112,'Benchmark Data'!$B:$FF,BH$1,FALSE)*BH114,"")</f>
        <v/>
      </c>
      <c r="BI113" s="143" t="str">
        <f>IFERROR(VLOOKUP($B113,'Benchmark Data'!$B:$FF,BI$1,FALSE)/VLOOKUP($B112,'Benchmark Data'!$B:$FF,BI$1,FALSE)*BI114,"")</f>
        <v/>
      </c>
      <c r="BJ113" s="143" t="str">
        <f>IFERROR(VLOOKUP($B113,'Benchmark Data'!$B:$FF,BJ$1,FALSE)/VLOOKUP($B112,'Benchmark Data'!$B:$FF,BJ$1,FALSE)*BJ114,"")</f>
        <v/>
      </c>
      <c r="BK113" s="143" t="str">
        <f>IFERROR(VLOOKUP($B113,'Benchmark Data'!$B:$FF,BK$1,FALSE)/VLOOKUP($B112,'Benchmark Data'!$B:$FF,BK$1,FALSE)*BK114,"")</f>
        <v/>
      </c>
      <c r="BL113" s="143" t="str">
        <f>IFERROR(VLOOKUP($B113,'Benchmark Data'!$B:$FF,BL$1,FALSE)/VLOOKUP($B112,'Benchmark Data'!$B:$FF,BL$1,FALSE)*BL114,"")</f>
        <v/>
      </c>
      <c r="BM113" s="143" t="str">
        <f>IFERROR(VLOOKUP($B113,'Benchmark Data'!$B:$FF,BM$1,FALSE)/VLOOKUP($B112,'Benchmark Data'!$B:$FF,BM$1,FALSE)*BM114,"")</f>
        <v/>
      </c>
      <c r="BN113" s="143" t="str">
        <f>IFERROR(VLOOKUP($B113,'Benchmark Data'!$B:$FF,BN$1,FALSE)/VLOOKUP($B112,'Benchmark Data'!$B:$FF,BN$1,FALSE)*BN114,"")</f>
        <v/>
      </c>
      <c r="BO113" s="143" t="str">
        <f>IFERROR(VLOOKUP($B113,'Benchmark Data'!$B:$FF,BO$1,FALSE)/VLOOKUP($B112,'Benchmark Data'!$B:$FF,BO$1,FALSE)*BO114,"")</f>
        <v/>
      </c>
      <c r="BP113" s="143" t="str">
        <f>IFERROR(VLOOKUP($B113,'Benchmark Data'!$B:$FF,BP$1,FALSE)/VLOOKUP($B112,'Benchmark Data'!$B:$FF,BP$1,FALSE)*BP114,"")</f>
        <v/>
      </c>
      <c r="BQ113" s="143" t="str">
        <f>IFERROR(VLOOKUP($B113,'Benchmark Data'!$B:$FF,BQ$1,FALSE)/VLOOKUP($B112,'Benchmark Data'!$B:$FF,BQ$1,FALSE)*BQ114,"")</f>
        <v/>
      </c>
      <c r="BR113" s="143" t="str">
        <f>IFERROR(VLOOKUP($B113,'Benchmark Data'!$B:$FF,BR$1,FALSE)/VLOOKUP($B112,'Benchmark Data'!$B:$FF,BR$1,FALSE)*BR114,"")</f>
        <v/>
      </c>
      <c r="BS113" s="143" t="str">
        <f>IFERROR(VLOOKUP($B113,'Benchmark Data'!$B:$FF,BS$1,FALSE)/VLOOKUP($B112,'Benchmark Data'!$B:$FF,BS$1,FALSE)*BS114,"")</f>
        <v/>
      </c>
      <c r="BT113" s="143" t="str">
        <f>IFERROR(VLOOKUP($B113,'Benchmark Data'!$B:$FF,BT$1,FALSE)/VLOOKUP($B112,'Benchmark Data'!$B:$FF,BT$1,FALSE)*BT114,"")</f>
        <v/>
      </c>
      <c r="BU113" s="143" t="str">
        <f>IFERROR(VLOOKUP($B113,'Benchmark Data'!$B:$FF,BU$1,FALSE)/VLOOKUP($B112,'Benchmark Data'!$B:$FF,BU$1,FALSE)*BU114,"")</f>
        <v/>
      </c>
      <c r="BV113" s="143" t="str">
        <f>IFERROR(VLOOKUP($B113,'Benchmark Data'!$B:$FF,BV$1,FALSE)/VLOOKUP($B112,'Benchmark Data'!$B:$FF,BV$1,FALSE)*BV114,"")</f>
        <v/>
      </c>
      <c r="BW113" s="143" t="str">
        <f>IFERROR(VLOOKUP($B113,'Benchmark Data'!$B:$FF,BW$1,FALSE)/VLOOKUP($B112,'Benchmark Data'!$B:$FF,BW$1,FALSE)*BW114,"")</f>
        <v/>
      </c>
      <c r="BX113" s="143" t="str">
        <f>IFERROR(VLOOKUP($B113,'Benchmark Data'!$B:$FF,BX$1,FALSE)/VLOOKUP($B112,'Benchmark Data'!$B:$FF,BX$1,FALSE)*BX114,"")</f>
        <v/>
      </c>
      <c r="BY113" s="143" t="str">
        <f>IFERROR(VLOOKUP($B113,'Benchmark Data'!$B:$FF,BY$1,FALSE)/VLOOKUP($B112,'Benchmark Data'!$B:$FF,BY$1,FALSE)*BY114,"")</f>
        <v/>
      </c>
      <c r="BZ113" s="143" t="str">
        <f>IFERROR(VLOOKUP($B113,'Benchmark Data'!$B:$FF,BZ$1,FALSE)/VLOOKUP($B112,'Benchmark Data'!$B:$FF,BZ$1,FALSE)*BZ114,"")</f>
        <v/>
      </c>
      <c r="CA113" s="143" t="str">
        <f>IFERROR(VLOOKUP($B113,'Benchmark Data'!$B:$FF,CA$1,FALSE)/VLOOKUP($B112,'Benchmark Data'!$B:$FF,CA$1,FALSE)*CA114,"")</f>
        <v/>
      </c>
      <c r="CB113" s="143" t="str">
        <f>IFERROR(VLOOKUP($B113,'Benchmark Data'!$B:$FF,CB$1,FALSE)/VLOOKUP($B112,'Benchmark Data'!$B:$FF,CB$1,FALSE)*CB114,"")</f>
        <v/>
      </c>
      <c r="CC113" s="143" t="str">
        <f>IFERROR(VLOOKUP($B113,'Benchmark Data'!$B:$FF,CC$1,FALSE)/VLOOKUP($B112,'Benchmark Data'!$B:$FF,CC$1,FALSE)*CC114,"")</f>
        <v/>
      </c>
      <c r="CD113" s="143" t="str">
        <f>IFERROR(VLOOKUP($B113,'Benchmark Data'!$B:$FF,CD$1,FALSE)/VLOOKUP($B112,'Benchmark Data'!$B:$FF,CD$1,FALSE)*CD114,"")</f>
        <v/>
      </c>
      <c r="CE113" s="143" t="str">
        <f>IFERROR(VLOOKUP($B113,'Benchmark Data'!$B:$FF,CE$1,FALSE)/VLOOKUP($B112,'Benchmark Data'!$B:$FF,CE$1,FALSE)*CE114,"")</f>
        <v/>
      </c>
      <c r="CF113" s="143" t="str">
        <f>IFERROR(VLOOKUP($B113,'Benchmark Data'!$B:$FF,CF$1,FALSE)/VLOOKUP($B112,'Benchmark Data'!$B:$FF,CF$1,FALSE)*CF114,"")</f>
        <v/>
      </c>
      <c r="CG113" s="143" t="str">
        <f>IFERROR(VLOOKUP($B113,'Benchmark Data'!$B:$FF,CG$1,FALSE)/VLOOKUP($B112,'Benchmark Data'!$B:$FF,CG$1,FALSE)*CG114,"")</f>
        <v/>
      </c>
      <c r="CH113" s="156" t="str">
        <f>IFERROR(VLOOKUP($B113,'Benchmark Data'!$B:$FF,CH$1,FALSE)*CH114,"")</f>
        <v/>
      </c>
      <c r="CI113" s="143" t="str">
        <f>IFERROR(VLOOKUP($B113,'Benchmark Data'!$B:$FF,CI$1,FALSE)/VLOOKUP($B112,'Benchmark Data'!$B:$FF,CI$1,FALSE)*CI114,"")</f>
        <v/>
      </c>
      <c r="CJ113" s="143" t="str">
        <f>IFERROR(VLOOKUP($B113,'Benchmark Data'!$B:$FF,CJ$1,FALSE)/VLOOKUP($B112,'Benchmark Data'!$B:$FF,CJ$1,FALSE)*CJ114,"")</f>
        <v/>
      </c>
      <c r="CK113" s="143" t="str">
        <f>IFERROR(VLOOKUP($B113,'Benchmark Data'!$B:$FF,CK$1,FALSE)/VLOOKUP($B112,'Benchmark Data'!$B:$FF,CK$1,FALSE)*CK114,"")</f>
        <v/>
      </c>
      <c r="CL113" s="143" t="str">
        <f>IFERROR(VLOOKUP($B113,'Benchmark Data'!$B:$AAA,CL$1,FALSE)/VLOOKUP($B112,'Benchmark Data'!$B:$AAA,CL$1,FALSE)*CL114,"")</f>
        <v/>
      </c>
      <c r="CM113" s="143" t="str">
        <f>IFERROR(VLOOKUP($B113,'Benchmark Data'!$B:$AAA,CM$1,FALSE)/VLOOKUP($B112,'Benchmark Data'!$B:$AAA,CM$1,FALSE)*CM114,"")</f>
        <v/>
      </c>
      <c r="CN113" s="143" t="str">
        <f>IFERROR(VLOOKUP($B113,'Benchmark Data'!$B:$AAA,CN$1,FALSE)/VLOOKUP($B112,'Benchmark Data'!$B:$AAA,CN$1,FALSE)*CN114,"")</f>
        <v/>
      </c>
      <c r="CO113" s="143" t="str">
        <f>IFERROR(VLOOKUP($B113,'Benchmark Data'!$B:$AAA,CO$1,FALSE)/VLOOKUP($B112,'Benchmark Data'!$B:$AAA,CO$1,FALSE)*CO114,"")</f>
        <v/>
      </c>
      <c r="CP113" s="143" t="str">
        <f>IFERROR(VLOOKUP($B113,'Benchmark Data'!$B:$AAA,CP$1,FALSE)/VLOOKUP($B112,'Benchmark Data'!$B:$AAA,CP$1,FALSE)*CP114,"")</f>
        <v/>
      </c>
      <c r="CQ113" s="143" t="str">
        <f>IFERROR(VLOOKUP($B113,'Benchmark Data'!$B:$AAA,CQ$1,FALSE)/VLOOKUP($B112,'Benchmark Data'!$B:$AAA,CQ$1,FALSE)*CQ114,"")</f>
        <v/>
      </c>
      <c r="CR113" s="143" t="str">
        <f>IFERROR(VLOOKUP($B113,'Benchmark Data'!$B:$AAA,CR$1,FALSE)/VLOOKUP($B112,'Benchmark Data'!$B:$AAA,CR$1,FALSE)*CR114,"")</f>
        <v/>
      </c>
      <c r="CS113" s="143" t="str">
        <f>IFERROR(VLOOKUP($B113,'Benchmark Data'!$B:$AAA,CS$1,FALSE)/VLOOKUP($B112,'Benchmark Data'!$B:$AAA,CS$1,FALSE)*CS114,"")</f>
        <v/>
      </c>
      <c r="CT113" s="143" t="str">
        <f>IFERROR(VLOOKUP($B113,'Benchmark Data'!$B:$AAA,CT$1,FALSE)/VLOOKUP($B112,'Benchmark Data'!$B:$AAA,CT$1,FALSE)*CT114,"")</f>
        <v/>
      </c>
      <c r="CU113" s="143" t="str">
        <f>IFERROR(VLOOKUP($B113,'Benchmark Data'!$B:$AAA,CU$1,FALSE)/VLOOKUP($B112,'Benchmark Data'!$B:$AAA,CU$1,FALSE)*CU114,"")</f>
        <v/>
      </c>
      <c r="CV113" s="143" t="str">
        <f>IFERROR(VLOOKUP($B113,'Benchmark Data'!$B:$AAA,CV$1,FALSE)/VLOOKUP($B112,'Benchmark Data'!$B:$AAA,CV$1,FALSE)*CV114,"")</f>
        <v/>
      </c>
      <c r="CW113" s="143" t="str">
        <f>IFERROR(VLOOKUP($B113,'Benchmark Data'!$B:$AAA,CW$1,FALSE)/VLOOKUP($B112,'Benchmark Data'!$B:$AAA,CW$1,FALSE)*CW114,"")</f>
        <v/>
      </c>
      <c r="CX113" s="143" t="str">
        <f>IFERROR(VLOOKUP($B113,'Benchmark Data'!$B:$AAA,CX$1,FALSE)/VLOOKUP($B112,'Benchmark Data'!$B:$AAA,CX$1,FALSE)*CX114,"")</f>
        <v/>
      </c>
      <c r="CY113" s="143" t="str">
        <f>IFERROR(VLOOKUP($B113,'Benchmark Data'!$B:$AAA,CY$1,FALSE)/VLOOKUP($B112,'Benchmark Data'!$B:$AAA,CY$1,FALSE)*CY114,"")</f>
        <v/>
      </c>
      <c r="CZ113" s="143" t="str">
        <f>IFERROR(VLOOKUP($B113,'Benchmark Data'!$B:$AAA,CZ$1,FALSE)/VLOOKUP($B112,'Benchmark Data'!$B:$AAA,CZ$1,FALSE)*CZ114,"")</f>
        <v/>
      </c>
      <c r="DA113" s="143" t="str">
        <f>IFERROR(VLOOKUP($B113,'Benchmark Data'!$B:$AAA,DA$1,FALSE)/VLOOKUP($B112,'Benchmark Data'!$B:$AAA,DA$1,FALSE)*DA114,"")</f>
        <v/>
      </c>
      <c r="DB113" s="143" t="str">
        <f>IFERROR(VLOOKUP($B113,'Benchmark Data'!$B:$AAA,DB$1,FALSE)/VLOOKUP($B112,'Benchmark Data'!$B:$AAA,DB$1,FALSE)*DB114,"")</f>
        <v/>
      </c>
      <c r="DC113" s="143" t="str">
        <f>IFERROR(VLOOKUP($B113,'Benchmark Data'!$B:$AAA,DC$1,FALSE)/VLOOKUP($B112,'Benchmark Data'!$B:$AAA,DC$1,FALSE)*DC114,"")</f>
        <v/>
      </c>
      <c r="DD113" s="143" t="str">
        <f>IFERROR(VLOOKUP($B113,'Benchmark Data'!$B:$AAA,DD$1,FALSE)/VLOOKUP($B112,'Benchmark Data'!$B:$AAA,DD$1,FALSE)*DD114,"")</f>
        <v/>
      </c>
      <c r="DE113" s="143" t="str">
        <f>IFERROR(VLOOKUP($B113,'Benchmark Data'!$B:$AAA,DE$1,FALSE)/VLOOKUP($B112,'Benchmark Data'!$B:$AAA,DE$1,FALSE)*DE114,"")</f>
        <v/>
      </c>
      <c r="DF113" s="143" t="str">
        <f>IFERROR(VLOOKUP($B113,'Benchmark Data'!$B:$AAA,DF$1,FALSE)/VLOOKUP($B112,'Benchmark Data'!$B:$AAA,DF$1,FALSE)*DF114,"")</f>
        <v/>
      </c>
      <c r="DG113" s="143" t="str">
        <f>IFERROR(VLOOKUP($B113,'Benchmark Data'!$B:$AAA,DG$1,FALSE)/VLOOKUP($B112,'Benchmark Data'!$B:$AAA,DG$1,FALSE)*DG114,"")</f>
        <v/>
      </c>
      <c r="DH113" s="143" t="str">
        <f>IFERROR(VLOOKUP($B113,'Benchmark Data'!$B:$AAA,DH$1,FALSE)/VLOOKUP($B112,'Benchmark Data'!$B:$AAA,DH$1,FALSE)*DH114,"")</f>
        <v/>
      </c>
      <c r="DI113" s="143" t="str">
        <f>IFERROR(VLOOKUP($B113,'Benchmark Data'!$B:$AAA,DI$1,FALSE)/VLOOKUP($B112,'Benchmark Data'!$B:$AAA,DI$1,FALSE)*DI114,"")</f>
        <v/>
      </c>
    </row>
    <row r="114" spans="1:113">
      <c r="A114" s="94">
        <f t="shared" si="35"/>
        <v>87</v>
      </c>
      <c r="B114" s="168">
        <f t="shared" si="36"/>
        <v>43434</v>
      </c>
      <c r="C114" s="143">
        <f>IFERROR(VLOOKUP($B114,'Benchmark Data'!$B:$FF,C$1,FALSE)/VLOOKUP($B113,'Benchmark Data'!$B:$FF,C$1,FALSE)*C115,"")</f>
        <v>4.4453190596137668</v>
      </c>
      <c r="D114" s="143" t="str">
        <f>IFERROR(VLOOKUP($B114,'Benchmark Data'!$B:$FF,D$1,FALSE)/VLOOKUP($B113,'Benchmark Data'!$B:$FF,D$1,FALSE)*D115,"")</f>
        <v/>
      </c>
      <c r="E114" s="143">
        <f>IFERROR(VLOOKUP($B114,'Benchmark Data'!$B:$FF,E$1,FALSE)/VLOOKUP($B113,'Benchmark Data'!$B:$FF,E$1,FALSE)*E115,"")</f>
        <v>4.4453190596137668</v>
      </c>
      <c r="F114" s="143" t="str">
        <f>IFERROR(VLOOKUP($B114,'Benchmark Data'!$B:$FF,F$1,FALSE)/VLOOKUP($B113,'Benchmark Data'!$B:$FF,F$1,FALSE)*F115,"")</f>
        <v/>
      </c>
      <c r="G114" s="143" t="str">
        <f>IFERROR(VLOOKUP($B114,'Benchmark Data'!$B:$FF,G$1,FALSE)/VLOOKUP($B113,'Benchmark Data'!$B:$FF,G$1,FALSE)*G115,"")</f>
        <v/>
      </c>
      <c r="H114" s="143" t="str">
        <f>IFERROR(VLOOKUP($B114,'Benchmark Data'!$B:$FF,H$1,FALSE)/VLOOKUP($B113,'Benchmark Data'!$B:$FF,H$1,FALSE)*H115,"")</f>
        <v/>
      </c>
      <c r="I114" s="143" t="str">
        <f>IFERROR(VLOOKUP($B114,'Benchmark Data'!$B:$FF,I$1,FALSE)/VLOOKUP($B113,'Benchmark Data'!$B:$FF,I$1,FALSE)*I115,"")</f>
        <v/>
      </c>
      <c r="J114" s="143" t="str">
        <f>IFERROR(VLOOKUP($B114,'Benchmark Data'!$B:$FF,J$1,FALSE)/VLOOKUP($B113,'Benchmark Data'!$B:$FF,J$1,FALSE)*J115,"")</f>
        <v/>
      </c>
      <c r="K114" s="156" t="str">
        <f>IFERROR(VLOOKUP($B114,'Benchmark Data'!$B:$FF,K$1,FALSE)*K115,"")</f>
        <v/>
      </c>
      <c r="L114" s="156" t="str">
        <f>IFERROR(VLOOKUP($B114,'Benchmark Data'!$B:$FF,L$1,FALSE)*L115,"")</f>
        <v/>
      </c>
      <c r="M114" s="156" t="str">
        <f>IFERROR(VLOOKUP($B114,'Benchmark Data'!$B:$FF,M$1,FALSE)*M115,"")</f>
        <v/>
      </c>
      <c r="N114" s="143" t="str">
        <f>IFERROR(VLOOKUP($B114,'Benchmark Data'!$B:$FF,N$1,FALSE)/VLOOKUP($B113,'Benchmark Data'!$B:$FF,N$1,FALSE)*N115,"")</f>
        <v/>
      </c>
      <c r="O114" s="143">
        <f>IFERROR(VLOOKUP($B114,'Benchmark Data'!$B:$FF,O$1,FALSE)/VLOOKUP($B113,'Benchmark Data'!$B:$FF,O$1,FALSE)*O115,"")</f>
        <v>1.802296075959569</v>
      </c>
      <c r="P114" s="143">
        <f>IFERROR(VLOOKUP($B114,'Benchmark Data'!$B:$FF,P$1,FALSE)/VLOOKUP($B113,'Benchmark Data'!$B:$FF,P$1,FALSE)*P115,"")</f>
        <v>1.7419238574450961</v>
      </c>
      <c r="Q114" s="156">
        <f>IFERROR(VLOOKUP($B114,'Benchmark Data'!$B:$FF,Q$1,FALSE)*Q115,"")</f>
        <v>1.9344087333667768</v>
      </c>
      <c r="R114" s="156">
        <f>IFERROR(VLOOKUP($B114,'Benchmark Data'!$B:$FF,R$1,FALSE)*R115,"")</f>
        <v>1.9344087333667768</v>
      </c>
      <c r="S114" s="156">
        <f>IFERROR(VLOOKUP($B114,'Benchmark Data'!$B:$FF,S$1,FALSE)*S115,"")</f>
        <v>1.9344087333667768</v>
      </c>
      <c r="T114" s="156">
        <f>IFERROR(VLOOKUP($B114,'Benchmark Data'!$B:$FF,T$1,FALSE)*T115,"")</f>
        <v>1.9344087333667768</v>
      </c>
      <c r="U114" s="156">
        <f>IFERROR(VLOOKUP($B114,'Benchmark Data'!$B:$FF,U$1,FALSE)*U115,"")</f>
        <v>1.9344087333667768</v>
      </c>
      <c r="V114" s="143">
        <f>IFERROR(VLOOKUP($B114,'Benchmark Data'!$B:$FF,V$1,FALSE)/VLOOKUP($B113,'Benchmark Data'!$B:$FF,V$1,FALSE)*V115,"")</f>
        <v>2.645891219326312</v>
      </c>
      <c r="W114" s="143">
        <f>IFERROR(VLOOKUP($B114,'Benchmark Data'!$B:$FF,W$1,FALSE)/VLOOKUP($B113,'Benchmark Data'!$B:$FF,W$1,FALSE)*W115,"")</f>
        <v>2.645891219326312</v>
      </c>
      <c r="X114" s="143">
        <f>IFERROR(VLOOKUP($B114,'Benchmark Data'!$B:$FF,X$1,FALSE)/VLOOKUP($B113,'Benchmark Data'!$B:$FF,X$1,FALSE)*X115,"")</f>
        <v>2.645891219326312</v>
      </c>
      <c r="Y114" s="143">
        <f>IFERROR(VLOOKUP($B114,'Benchmark Data'!$B:$FF,Y$1,FALSE)/VLOOKUP($B113,'Benchmark Data'!$B:$FF,Y$1,FALSE)*Y115,"")</f>
        <v>2.645891219326312</v>
      </c>
      <c r="Z114" s="143">
        <f>IFERROR(VLOOKUP($B114,'Benchmark Data'!$B:$FF,Z$1,FALSE)/VLOOKUP($B113,'Benchmark Data'!$B:$FF,Z$1,FALSE)*Z115,"")</f>
        <v>2.645891219326312</v>
      </c>
      <c r="AA114" s="143">
        <f>IFERROR(VLOOKUP($B114,'Benchmark Data'!$B:$FF,AA$1,FALSE)/VLOOKUP($B113,'Benchmark Data'!$B:$FF,AA$1,FALSE)*AA115,"")</f>
        <v>2.6370663952295454</v>
      </c>
      <c r="AB114" s="143" t="str">
        <f>IFERROR(VLOOKUP($B114,'Benchmark Data'!$B:$FF,AB$1,FALSE)/VLOOKUP($B113,'Benchmark Data'!$B:$FF,AB$1,FALSE)*AB115,"")</f>
        <v/>
      </c>
      <c r="AC114" s="143">
        <f>IFERROR(VLOOKUP($B114,'Benchmark Data'!$B:$FF,AC$1,FALSE)/VLOOKUP($B113,'Benchmark Data'!$B:$FF,AC$1,FALSE)*AC115,"")</f>
        <v>2.6370663952295454</v>
      </c>
      <c r="AD114" s="143" t="str">
        <f>IFERROR(VLOOKUP($B114,'Benchmark Data'!$B:$FF,AD$1,FALSE)/VLOOKUP($B113,'Benchmark Data'!$B:$FF,AD$1,FALSE)*AD115,"")</f>
        <v/>
      </c>
      <c r="AE114" s="143">
        <f>IFERROR(VLOOKUP($B114,'Benchmark Data'!$B:$FF,AE$1,FALSE)/VLOOKUP($B113,'Benchmark Data'!$B:$FF,AE$1,FALSE)*AE115,"")</f>
        <v>1.5323853617702798</v>
      </c>
      <c r="AF114" s="143">
        <f>IFERROR(VLOOKUP($B114,'Benchmark Data'!$B:$FF,AF$1,FALSE)/VLOOKUP($B113,'Benchmark Data'!$B:$FF,AF$1,FALSE)*AF115,"")</f>
        <v>1.8720982359782683</v>
      </c>
      <c r="AG114" s="143" t="str">
        <f>IFERROR(VLOOKUP($B114,'Benchmark Data'!$B:$FF,AG$1,FALSE)/VLOOKUP($B113,'Benchmark Data'!$B:$FF,AG$1,FALSE)*AG115,"")</f>
        <v/>
      </c>
      <c r="AH114" s="143">
        <f>IFERROR(VLOOKUP($B114,'Benchmark Data'!$B:$FF,AH$1,FALSE)/VLOOKUP($B113,'Benchmark Data'!$B:$FF,AH$1,FALSE)*AH115,"")</f>
        <v>1.8720982359782683</v>
      </c>
      <c r="AI114" s="143">
        <f>IFERROR(VLOOKUP($B114,'Benchmark Data'!$B:$FF,AI$1,FALSE)/VLOOKUP($B113,'Benchmark Data'!$B:$FF,AI$1,FALSE)*AI115,"")</f>
        <v>3.0488287494275474</v>
      </c>
      <c r="AJ114" s="143">
        <f>IFERROR(VLOOKUP($B114,'Benchmark Data'!$B:$FF,AJ$1,FALSE)/VLOOKUP($B113,'Benchmark Data'!$B:$FF,AJ$1,FALSE)*AJ115,"")</f>
        <v>3.584253006094547</v>
      </c>
      <c r="AK114" s="143" t="str">
        <f>IFERROR(VLOOKUP($B114,'Benchmark Data'!$B:$FF,AK$1,FALSE)/VLOOKUP($B113,'Benchmark Data'!$B:$FF,AK$1,FALSE)*AK115,"")</f>
        <v/>
      </c>
      <c r="AL114" s="143">
        <f>IFERROR(VLOOKUP($B114,'Benchmark Data'!$B:$FF,AL$1,FALSE)/VLOOKUP($B113,'Benchmark Data'!$B:$FF,AL$1,FALSE)*AL115,"")</f>
        <v>2.1822880290543369</v>
      </c>
      <c r="AM114" s="143">
        <f>IFERROR(VLOOKUP($B114,'Benchmark Data'!$B:$FF,AM$1,FALSE)/VLOOKUP($B113,'Benchmark Data'!$B:$FF,AM$1,FALSE)*AM115,"")</f>
        <v>2.1822880290543369</v>
      </c>
      <c r="AN114" s="143" t="str">
        <f>IFERROR(VLOOKUP($B114,'Benchmark Data'!$B:$FF,AN$1,FALSE)/VLOOKUP($B113,'Benchmark Data'!$B:$FF,AN$1,FALSE)*AN115,"")</f>
        <v/>
      </c>
      <c r="AO114" s="143" t="str">
        <f>IFERROR(VLOOKUP($B114,'Benchmark Data'!$B:$FF,AO$1,FALSE)/VLOOKUP($B113,'Benchmark Data'!$B:$FF,AO$1,FALSE)*AO115,"")</f>
        <v/>
      </c>
      <c r="AP114" s="143" t="str">
        <f>IFERROR(VLOOKUP($B114,'Benchmark Data'!$B:$FF,AP$1,FALSE)/VLOOKUP($B113,'Benchmark Data'!$B:$FF,AP$1,FALSE)*AP115,"")</f>
        <v/>
      </c>
      <c r="AQ114" s="143" t="str">
        <f>IFERROR(VLOOKUP($B114,'Benchmark Data'!$B:$FF,AQ$1,FALSE)/VLOOKUP($B113,'Benchmark Data'!$B:$FF,AQ$1,FALSE)*AQ115,"")</f>
        <v/>
      </c>
      <c r="AR114" s="143" t="str">
        <f>IFERROR(VLOOKUP($B114,'Benchmark Data'!$B:$FF,AR$1,FALSE)/VLOOKUP($B113,'Benchmark Data'!$B:$FF,AR$1,FALSE)*AR115,"")</f>
        <v/>
      </c>
      <c r="AS114" s="143" t="str">
        <f>IFERROR(VLOOKUP($B114,'Benchmark Data'!$B:$FF,AS$1,FALSE)/VLOOKUP($B113,'Benchmark Data'!$B:$FF,AS$1,FALSE)*AS115,"")</f>
        <v/>
      </c>
      <c r="AT114" s="143" t="str">
        <f>IFERROR(VLOOKUP($B114,'Benchmark Data'!$B:$FF,AT$1,FALSE)/VLOOKUP($B113,'Benchmark Data'!$B:$FF,AT$1,FALSE)*AT115,"")</f>
        <v/>
      </c>
      <c r="AU114" s="143">
        <f>IFERROR(VLOOKUP($B114,'Benchmark Data'!$B:$FF,AU$1,FALSE)/VLOOKUP($B113,'Benchmark Data'!$B:$FF,AU$1,FALSE)*AU115,"")</f>
        <v>2.0879801685671779</v>
      </c>
      <c r="AV114" s="143">
        <f>IFERROR(VLOOKUP($B114,'Benchmark Data'!$B:$FF,AV$1,FALSE)/VLOOKUP($B113,'Benchmark Data'!$B:$FF,AV$1,FALSE)*AV115,"")</f>
        <v>2.0879801685671779</v>
      </c>
      <c r="AW114" s="143">
        <f>IFERROR(VLOOKUP($B114,'Benchmark Data'!$B:$FF,AW$1,FALSE)/VLOOKUP($B113,'Benchmark Data'!$B:$FF,AW$1,FALSE)*AW115,"")</f>
        <v>2.0879801685671779</v>
      </c>
      <c r="AX114" s="143" t="str">
        <f>IFERROR(VLOOKUP($B114,'Benchmark Data'!$B:$FF,AX$1,FALSE)/VLOOKUP($B113,'Benchmark Data'!$B:$FF,AX$1,FALSE)*AX115,"")</f>
        <v/>
      </c>
      <c r="AY114" s="143" t="str">
        <f>IFERROR(VLOOKUP($B114,'Benchmark Data'!$B:$FF,AY$1,FALSE)/VLOOKUP($B113,'Benchmark Data'!$B:$FF,AY$1,FALSE)*AY115,"")</f>
        <v/>
      </c>
      <c r="AZ114" s="156" t="str">
        <f>IFERROR(VLOOKUP($B114,'Benchmark Data'!$B:$FF,AZ$1,FALSE)*AZ115,"")</f>
        <v/>
      </c>
      <c r="BA114" s="156" t="str">
        <f>IFERROR(VLOOKUP($B114,'Benchmark Data'!$B:$FF,BA$1,FALSE)*BA115,"")</f>
        <v/>
      </c>
      <c r="BB114" s="143" t="str">
        <f>IFERROR(VLOOKUP($B114,'Benchmark Data'!$B:$FF,BB$1,FALSE)/VLOOKUP($B113,'Benchmark Data'!$B:$FF,BB$1,FALSE)*BB115,"")</f>
        <v/>
      </c>
      <c r="BC114" s="143" t="str">
        <f>IFERROR(VLOOKUP($B114,'Benchmark Data'!$B:$FF,BC$1,FALSE)/VLOOKUP($B113,'Benchmark Data'!$B:$FF,BC$1,FALSE)*BC115,"")</f>
        <v/>
      </c>
      <c r="BD114" s="143" t="str">
        <f>IFERROR(VLOOKUP($B114,'Benchmark Data'!$B:$FF,BD$1,FALSE)/VLOOKUP($B113,'Benchmark Data'!$B:$FF,BD$1,FALSE)*BD115,"")</f>
        <v/>
      </c>
      <c r="BE114" s="143" t="str">
        <f>IFERROR(VLOOKUP($B114,'Benchmark Data'!$B:$FF,BE$1,FALSE)/VLOOKUP($B113,'Benchmark Data'!$B:$FF,BE$1,FALSE)*BE115,"")</f>
        <v/>
      </c>
      <c r="BF114" s="143" t="str">
        <f>IFERROR(VLOOKUP($B114,'Benchmark Data'!$B:$FF,BF$1,FALSE)/VLOOKUP($B113,'Benchmark Data'!$B:$FF,BF$1,FALSE)*BF115,"")</f>
        <v/>
      </c>
      <c r="BG114" s="143" t="str">
        <f>IFERROR(VLOOKUP($B114,'Benchmark Data'!$B:$FF,BG$1,FALSE)/VLOOKUP($B113,'Benchmark Data'!$B:$FF,BG$1,FALSE)*BG115,"")</f>
        <v/>
      </c>
      <c r="BH114" s="143" t="str">
        <f>IFERROR(VLOOKUP($B114,'Benchmark Data'!$B:$FF,BH$1,FALSE)/VLOOKUP($B113,'Benchmark Data'!$B:$FF,BH$1,FALSE)*BH115,"")</f>
        <v/>
      </c>
      <c r="BI114" s="143" t="str">
        <f>IFERROR(VLOOKUP($B114,'Benchmark Data'!$B:$FF,BI$1,FALSE)/VLOOKUP($B113,'Benchmark Data'!$B:$FF,BI$1,FALSE)*BI115,"")</f>
        <v/>
      </c>
      <c r="BJ114" s="143" t="str">
        <f>IFERROR(VLOOKUP($B114,'Benchmark Data'!$B:$FF,BJ$1,FALSE)/VLOOKUP($B113,'Benchmark Data'!$B:$FF,BJ$1,FALSE)*BJ115,"")</f>
        <v/>
      </c>
      <c r="BK114" s="143" t="str">
        <f>IFERROR(VLOOKUP($B114,'Benchmark Data'!$B:$FF,BK$1,FALSE)/VLOOKUP($B113,'Benchmark Data'!$B:$FF,BK$1,FALSE)*BK115,"")</f>
        <v/>
      </c>
      <c r="BL114" s="143" t="str">
        <f>IFERROR(VLOOKUP($B114,'Benchmark Data'!$B:$FF,BL$1,FALSE)/VLOOKUP($B113,'Benchmark Data'!$B:$FF,BL$1,FALSE)*BL115,"")</f>
        <v/>
      </c>
      <c r="BM114" s="143" t="str">
        <f>IFERROR(VLOOKUP($B114,'Benchmark Data'!$B:$FF,BM$1,FALSE)/VLOOKUP($B113,'Benchmark Data'!$B:$FF,BM$1,FALSE)*BM115,"")</f>
        <v/>
      </c>
      <c r="BN114" s="143" t="str">
        <f>IFERROR(VLOOKUP($B114,'Benchmark Data'!$B:$FF,BN$1,FALSE)/VLOOKUP($B113,'Benchmark Data'!$B:$FF,BN$1,FALSE)*BN115,"")</f>
        <v/>
      </c>
      <c r="BO114" s="143" t="str">
        <f>IFERROR(VLOOKUP($B114,'Benchmark Data'!$B:$FF,BO$1,FALSE)/VLOOKUP($B113,'Benchmark Data'!$B:$FF,BO$1,FALSE)*BO115,"")</f>
        <v/>
      </c>
      <c r="BP114" s="143" t="str">
        <f>IFERROR(VLOOKUP($B114,'Benchmark Data'!$B:$FF,BP$1,FALSE)/VLOOKUP($B113,'Benchmark Data'!$B:$FF,BP$1,FALSE)*BP115,"")</f>
        <v/>
      </c>
      <c r="BQ114" s="143" t="str">
        <f>IFERROR(VLOOKUP($B114,'Benchmark Data'!$B:$FF,BQ$1,FALSE)/VLOOKUP($B113,'Benchmark Data'!$B:$FF,BQ$1,FALSE)*BQ115,"")</f>
        <v/>
      </c>
      <c r="BR114" s="143" t="str">
        <f>IFERROR(VLOOKUP($B114,'Benchmark Data'!$B:$FF,BR$1,FALSE)/VLOOKUP($B113,'Benchmark Data'!$B:$FF,BR$1,FALSE)*BR115,"")</f>
        <v/>
      </c>
      <c r="BS114" s="143" t="str">
        <f>IFERROR(VLOOKUP($B114,'Benchmark Data'!$B:$FF,BS$1,FALSE)/VLOOKUP($B113,'Benchmark Data'!$B:$FF,BS$1,FALSE)*BS115,"")</f>
        <v/>
      </c>
      <c r="BT114" s="143" t="str">
        <f>IFERROR(VLOOKUP($B114,'Benchmark Data'!$B:$FF,BT$1,FALSE)/VLOOKUP($B113,'Benchmark Data'!$B:$FF,BT$1,FALSE)*BT115,"")</f>
        <v/>
      </c>
      <c r="BU114" s="143" t="str">
        <f>IFERROR(VLOOKUP($B114,'Benchmark Data'!$B:$FF,BU$1,FALSE)/VLOOKUP($B113,'Benchmark Data'!$B:$FF,BU$1,FALSE)*BU115,"")</f>
        <v/>
      </c>
      <c r="BV114" s="143" t="str">
        <f>IFERROR(VLOOKUP($B114,'Benchmark Data'!$B:$FF,BV$1,FALSE)/VLOOKUP($B113,'Benchmark Data'!$B:$FF,BV$1,FALSE)*BV115,"")</f>
        <v/>
      </c>
      <c r="BW114" s="143" t="str">
        <f>IFERROR(VLOOKUP($B114,'Benchmark Data'!$B:$FF,BW$1,FALSE)/VLOOKUP($B113,'Benchmark Data'!$B:$FF,BW$1,FALSE)*BW115,"")</f>
        <v/>
      </c>
      <c r="BX114" s="143" t="str">
        <f>IFERROR(VLOOKUP($B114,'Benchmark Data'!$B:$FF,BX$1,FALSE)/VLOOKUP($B113,'Benchmark Data'!$B:$FF,BX$1,FALSE)*BX115,"")</f>
        <v/>
      </c>
      <c r="BY114" s="143" t="str">
        <f>IFERROR(VLOOKUP($B114,'Benchmark Data'!$B:$FF,BY$1,FALSE)/VLOOKUP($B113,'Benchmark Data'!$B:$FF,BY$1,FALSE)*BY115,"")</f>
        <v/>
      </c>
      <c r="BZ114" s="143" t="str">
        <f>IFERROR(VLOOKUP($B114,'Benchmark Data'!$B:$FF,BZ$1,FALSE)/VLOOKUP($B113,'Benchmark Data'!$B:$FF,BZ$1,FALSE)*BZ115,"")</f>
        <v/>
      </c>
      <c r="CA114" s="143" t="str">
        <f>IFERROR(VLOOKUP($B114,'Benchmark Data'!$B:$FF,CA$1,FALSE)/VLOOKUP($B113,'Benchmark Data'!$B:$FF,CA$1,FALSE)*CA115,"")</f>
        <v/>
      </c>
      <c r="CB114" s="143" t="str">
        <f>IFERROR(VLOOKUP($B114,'Benchmark Data'!$B:$FF,CB$1,FALSE)/VLOOKUP($B113,'Benchmark Data'!$B:$FF,CB$1,FALSE)*CB115,"")</f>
        <v/>
      </c>
      <c r="CC114" s="143" t="str">
        <f>IFERROR(VLOOKUP($B114,'Benchmark Data'!$B:$FF,CC$1,FALSE)/VLOOKUP($B113,'Benchmark Data'!$B:$FF,CC$1,FALSE)*CC115,"")</f>
        <v/>
      </c>
      <c r="CD114" s="143" t="str">
        <f>IFERROR(VLOOKUP($B114,'Benchmark Data'!$B:$FF,CD$1,FALSE)/VLOOKUP($B113,'Benchmark Data'!$B:$FF,CD$1,FALSE)*CD115,"")</f>
        <v/>
      </c>
      <c r="CE114" s="143" t="str">
        <f>IFERROR(VLOOKUP($B114,'Benchmark Data'!$B:$FF,CE$1,FALSE)/VLOOKUP($B113,'Benchmark Data'!$B:$FF,CE$1,FALSE)*CE115,"")</f>
        <v/>
      </c>
      <c r="CF114" s="143" t="str">
        <f>IFERROR(VLOOKUP($B114,'Benchmark Data'!$B:$FF,CF$1,FALSE)/VLOOKUP($B113,'Benchmark Data'!$B:$FF,CF$1,FALSE)*CF115,"")</f>
        <v/>
      </c>
      <c r="CG114" s="143" t="str">
        <f>IFERROR(VLOOKUP($B114,'Benchmark Data'!$B:$FF,CG$1,FALSE)/VLOOKUP($B113,'Benchmark Data'!$B:$FF,CG$1,FALSE)*CG115,"")</f>
        <v/>
      </c>
      <c r="CH114" s="156" t="str">
        <f>IFERROR(VLOOKUP($B114,'Benchmark Data'!$B:$FF,CH$1,FALSE)*CH115,"")</f>
        <v/>
      </c>
      <c r="CI114" s="143" t="str">
        <f>IFERROR(VLOOKUP($B114,'Benchmark Data'!$B:$FF,CI$1,FALSE)/VLOOKUP($B113,'Benchmark Data'!$B:$FF,CI$1,FALSE)*CI115,"")</f>
        <v/>
      </c>
      <c r="CJ114" s="143" t="str">
        <f>IFERROR(VLOOKUP($B114,'Benchmark Data'!$B:$FF,CJ$1,FALSE)/VLOOKUP($B113,'Benchmark Data'!$B:$FF,CJ$1,FALSE)*CJ115,"")</f>
        <v/>
      </c>
      <c r="CK114" s="143" t="str">
        <f>IFERROR(VLOOKUP($B114,'Benchmark Data'!$B:$FF,CK$1,FALSE)/VLOOKUP($B113,'Benchmark Data'!$B:$FF,CK$1,FALSE)*CK115,"")</f>
        <v/>
      </c>
      <c r="CL114" s="143" t="str">
        <f>IFERROR(VLOOKUP($B114,'Benchmark Data'!$B:$AAA,CL$1,FALSE)/VLOOKUP($B113,'Benchmark Data'!$B:$AAA,CL$1,FALSE)*CL115,"")</f>
        <v/>
      </c>
      <c r="CM114" s="143" t="str">
        <f>IFERROR(VLOOKUP($B114,'Benchmark Data'!$B:$AAA,CM$1,FALSE)/VLOOKUP($B113,'Benchmark Data'!$B:$AAA,CM$1,FALSE)*CM115,"")</f>
        <v/>
      </c>
      <c r="CN114" s="143" t="str">
        <f>IFERROR(VLOOKUP($B114,'Benchmark Data'!$B:$AAA,CN$1,FALSE)/VLOOKUP($B113,'Benchmark Data'!$B:$AAA,CN$1,FALSE)*CN115,"")</f>
        <v/>
      </c>
      <c r="CO114" s="143" t="str">
        <f>IFERROR(VLOOKUP($B114,'Benchmark Data'!$B:$AAA,CO$1,FALSE)/VLOOKUP($B113,'Benchmark Data'!$B:$AAA,CO$1,FALSE)*CO115,"")</f>
        <v/>
      </c>
      <c r="CP114" s="143" t="str">
        <f>IFERROR(VLOOKUP($B114,'Benchmark Data'!$B:$AAA,CP$1,FALSE)/VLOOKUP($B113,'Benchmark Data'!$B:$AAA,CP$1,FALSE)*CP115,"")</f>
        <v/>
      </c>
      <c r="CQ114" s="143" t="str">
        <f>IFERROR(VLOOKUP($B114,'Benchmark Data'!$B:$AAA,CQ$1,FALSE)/VLOOKUP($B113,'Benchmark Data'!$B:$AAA,CQ$1,FALSE)*CQ115,"")</f>
        <v/>
      </c>
      <c r="CR114" s="143" t="str">
        <f>IFERROR(VLOOKUP($B114,'Benchmark Data'!$B:$AAA,CR$1,FALSE)/VLOOKUP($B113,'Benchmark Data'!$B:$AAA,CR$1,FALSE)*CR115,"")</f>
        <v/>
      </c>
      <c r="CS114" s="143" t="str">
        <f>IFERROR(VLOOKUP($B114,'Benchmark Data'!$B:$AAA,CS$1,FALSE)/VLOOKUP($B113,'Benchmark Data'!$B:$AAA,CS$1,FALSE)*CS115,"")</f>
        <v/>
      </c>
      <c r="CT114" s="143" t="str">
        <f>IFERROR(VLOOKUP($B114,'Benchmark Data'!$B:$AAA,CT$1,FALSE)/VLOOKUP($B113,'Benchmark Data'!$B:$AAA,CT$1,FALSE)*CT115,"")</f>
        <v/>
      </c>
      <c r="CU114" s="143" t="str">
        <f>IFERROR(VLOOKUP($B114,'Benchmark Data'!$B:$AAA,CU$1,FALSE)/VLOOKUP($B113,'Benchmark Data'!$B:$AAA,CU$1,FALSE)*CU115,"")</f>
        <v/>
      </c>
      <c r="CV114" s="143" t="str">
        <f>IFERROR(VLOOKUP($B114,'Benchmark Data'!$B:$AAA,CV$1,FALSE)/VLOOKUP($B113,'Benchmark Data'!$B:$AAA,CV$1,FALSE)*CV115,"")</f>
        <v/>
      </c>
      <c r="CW114" s="143" t="str">
        <f>IFERROR(VLOOKUP($B114,'Benchmark Data'!$B:$AAA,CW$1,FALSE)/VLOOKUP($B113,'Benchmark Data'!$B:$AAA,CW$1,FALSE)*CW115,"")</f>
        <v/>
      </c>
      <c r="CX114" s="143" t="str">
        <f>IFERROR(VLOOKUP($B114,'Benchmark Data'!$B:$AAA,CX$1,FALSE)/VLOOKUP($B113,'Benchmark Data'!$B:$AAA,CX$1,FALSE)*CX115,"")</f>
        <v/>
      </c>
      <c r="CY114" s="143" t="str">
        <f>IFERROR(VLOOKUP($B114,'Benchmark Data'!$B:$AAA,CY$1,FALSE)/VLOOKUP($B113,'Benchmark Data'!$B:$AAA,CY$1,FALSE)*CY115,"")</f>
        <v/>
      </c>
      <c r="CZ114" s="143" t="str">
        <f>IFERROR(VLOOKUP($B114,'Benchmark Data'!$B:$AAA,CZ$1,FALSE)/VLOOKUP($B113,'Benchmark Data'!$B:$AAA,CZ$1,FALSE)*CZ115,"")</f>
        <v/>
      </c>
      <c r="DA114" s="143" t="str">
        <f>IFERROR(VLOOKUP($B114,'Benchmark Data'!$B:$AAA,DA$1,FALSE)/VLOOKUP($B113,'Benchmark Data'!$B:$AAA,DA$1,FALSE)*DA115,"")</f>
        <v/>
      </c>
      <c r="DB114" s="143" t="str">
        <f>IFERROR(VLOOKUP($B114,'Benchmark Data'!$B:$AAA,DB$1,FALSE)/VLOOKUP($B113,'Benchmark Data'!$B:$AAA,DB$1,FALSE)*DB115,"")</f>
        <v/>
      </c>
      <c r="DC114" s="143" t="str">
        <f>IFERROR(VLOOKUP($B114,'Benchmark Data'!$B:$AAA,DC$1,FALSE)/VLOOKUP($B113,'Benchmark Data'!$B:$AAA,DC$1,FALSE)*DC115,"")</f>
        <v/>
      </c>
      <c r="DD114" s="143" t="str">
        <f>IFERROR(VLOOKUP($B114,'Benchmark Data'!$B:$AAA,DD$1,FALSE)/VLOOKUP($B113,'Benchmark Data'!$B:$AAA,DD$1,FALSE)*DD115,"")</f>
        <v/>
      </c>
      <c r="DE114" s="143" t="str">
        <f>IFERROR(VLOOKUP($B114,'Benchmark Data'!$B:$AAA,DE$1,FALSE)/VLOOKUP($B113,'Benchmark Data'!$B:$AAA,DE$1,FALSE)*DE115,"")</f>
        <v/>
      </c>
      <c r="DF114" s="143" t="str">
        <f>IFERROR(VLOOKUP($B114,'Benchmark Data'!$B:$AAA,DF$1,FALSE)/VLOOKUP($B113,'Benchmark Data'!$B:$AAA,DF$1,FALSE)*DF115,"")</f>
        <v/>
      </c>
      <c r="DG114" s="143" t="str">
        <f>IFERROR(VLOOKUP($B114,'Benchmark Data'!$B:$AAA,DG$1,FALSE)/VLOOKUP($B113,'Benchmark Data'!$B:$AAA,DG$1,FALSE)*DG115,"")</f>
        <v/>
      </c>
      <c r="DH114" s="143" t="str">
        <f>IFERROR(VLOOKUP($B114,'Benchmark Data'!$B:$AAA,DH$1,FALSE)/VLOOKUP($B113,'Benchmark Data'!$B:$AAA,DH$1,FALSE)*DH115,"")</f>
        <v/>
      </c>
      <c r="DI114" s="143" t="str">
        <f>IFERROR(VLOOKUP($B114,'Benchmark Data'!$B:$AAA,DI$1,FALSE)/VLOOKUP($B113,'Benchmark Data'!$B:$AAA,DI$1,FALSE)*DI115,"")</f>
        <v/>
      </c>
    </row>
    <row r="115" spans="1:113">
      <c r="A115" s="94">
        <f t="shared" si="35"/>
        <v>86</v>
      </c>
      <c r="B115" s="168">
        <f t="shared" si="36"/>
        <v>43465</v>
      </c>
      <c r="C115" s="143">
        <f>IFERROR(VLOOKUP($B115,'Benchmark Data'!$B:$FF,C$1,FALSE)/VLOOKUP($B114,'Benchmark Data'!$B:$FF,C$1,FALSE)*C116,"")</f>
        <v>4.5264587082874854</v>
      </c>
      <c r="D115" s="143" t="str">
        <f>IFERROR(VLOOKUP($B115,'Benchmark Data'!$B:$FF,D$1,FALSE)/VLOOKUP($B114,'Benchmark Data'!$B:$FF,D$1,FALSE)*D116,"")</f>
        <v/>
      </c>
      <c r="E115" s="143">
        <f>IFERROR(VLOOKUP($B115,'Benchmark Data'!$B:$FF,E$1,FALSE)/VLOOKUP($B114,'Benchmark Data'!$B:$FF,E$1,FALSE)*E116,"")</f>
        <v>4.5264587082874854</v>
      </c>
      <c r="F115" s="143" t="str">
        <f>IFERROR(VLOOKUP($B115,'Benchmark Data'!$B:$FF,F$1,FALSE)/VLOOKUP($B114,'Benchmark Data'!$B:$FF,F$1,FALSE)*F116,"")</f>
        <v/>
      </c>
      <c r="G115" s="143" t="str">
        <f>IFERROR(VLOOKUP($B115,'Benchmark Data'!$B:$FF,G$1,FALSE)/VLOOKUP($B114,'Benchmark Data'!$B:$FF,G$1,FALSE)*G116,"")</f>
        <v/>
      </c>
      <c r="H115" s="143" t="str">
        <f>IFERROR(VLOOKUP($B115,'Benchmark Data'!$B:$FF,H$1,FALSE)/VLOOKUP($B114,'Benchmark Data'!$B:$FF,H$1,FALSE)*H116,"")</f>
        <v/>
      </c>
      <c r="I115" s="143" t="str">
        <f>IFERROR(VLOOKUP($B115,'Benchmark Data'!$B:$FF,I$1,FALSE)/VLOOKUP($B114,'Benchmark Data'!$B:$FF,I$1,FALSE)*I116,"")</f>
        <v/>
      </c>
      <c r="J115" s="143" t="str">
        <f>IFERROR(VLOOKUP($B115,'Benchmark Data'!$B:$FF,J$1,FALSE)/VLOOKUP($B114,'Benchmark Data'!$B:$FF,J$1,FALSE)*J116,"")</f>
        <v/>
      </c>
      <c r="K115" s="156" t="str">
        <f>IFERROR(VLOOKUP($B115,'Benchmark Data'!$B:$FF,K$1,FALSE)*K116,"")</f>
        <v/>
      </c>
      <c r="L115" s="156" t="str">
        <f>IFERROR(VLOOKUP($B115,'Benchmark Data'!$B:$FF,L$1,FALSE)*L116,"")</f>
        <v/>
      </c>
      <c r="M115" s="156" t="str">
        <f>IFERROR(VLOOKUP($B115,'Benchmark Data'!$B:$FF,M$1,FALSE)*M116,"")</f>
        <v/>
      </c>
      <c r="N115" s="143" t="str">
        <f>IFERROR(VLOOKUP($B115,'Benchmark Data'!$B:$FF,N$1,FALSE)/VLOOKUP($B114,'Benchmark Data'!$B:$FF,N$1,FALSE)*N116,"")</f>
        <v/>
      </c>
      <c r="O115" s="143">
        <f>IFERROR(VLOOKUP($B115,'Benchmark Data'!$B:$FF,O$1,FALSE)/VLOOKUP($B114,'Benchmark Data'!$B:$FF,O$1,FALSE)*O116,"")</f>
        <v>1.8429715521254029</v>
      </c>
      <c r="P115" s="143">
        <f>IFERROR(VLOOKUP($B115,'Benchmark Data'!$B:$FF,P$1,FALSE)/VLOOKUP($B114,'Benchmark Data'!$B:$FF,P$1,FALSE)*P116,"")</f>
        <v>1.7995135437339969</v>
      </c>
      <c r="Q115" s="156">
        <f>IFERROR(VLOOKUP($B115,'Benchmark Data'!$B:$FF,Q$1,FALSE)*Q116,"")</f>
        <v>1.8973080472122512</v>
      </c>
      <c r="R115" s="156">
        <f>IFERROR(VLOOKUP($B115,'Benchmark Data'!$B:$FF,R$1,FALSE)*R116,"")</f>
        <v>1.8973080472122512</v>
      </c>
      <c r="S115" s="156">
        <f>IFERROR(VLOOKUP($B115,'Benchmark Data'!$B:$FF,S$1,FALSE)*S116,"")</f>
        <v>1.8973080472122512</v>
      </c>
      <c r="T115" s="156">
        <f>IFERROR(VLOOKUP($B115,'Benchmark Data'!$B:$FF,T$1,FALSE)*T116,"")</f>
        <v>1.8973080472122512</v>
      </c>
      <c r="U115" s="156">
        <f>IFERROR(VLOOKUP($B115,'Benchmark Data'!$B:$FF,U$1,FALSE)*U116,"")</f>
        <v>1.8973080472122512</v>
      </c>
      <c r="V115" s="143">
        <f>IFERROR(VLOOKUP($B115,'Benchmark Data'!$B:$FF,V$1,FALSE)/VLOOKUP($B114,'Benchmark Data'!$B:$FF,V$1,FALSE)*V116,"")</f>
        <v>2.6097413409757726</v>
      </c>
      <c r="W115" s="143">
        <f>IFERROR(VLOOKUP($B115,'Benchmark Data'!$B:$FF,W$1,FALSE)/VLOOKUP($B114,'Benchmark Data'!$B:$FF,W$1,FALSE)*W116,"")</f>
        <v>2.6097413409757726</v>
      </c>
      <c r="X115" s="143">
        <f>IFERROR(VLOOKUP($B115,'Benchmark Data'!$B:$FF,X$1,FALSE)/VLOOKUP($B114,'Benchmark Data'!$B:$FF,X$1,FALSE)*X116,"")</f>
        <v>2.6097413409757726</v>
      </c>
      <c r="Y115" s="143">
        <f>IFERROR(VLOOKUP($B115,'Benchmark Data'!$B:$FF,Y$1,FALSE)/VLOOKUP($B114,'Benchmark Data'!$B:$FF,Y$1,FALSE)*Y116,"")</f>
        <v>2.6097413409757726</v>
      </c>
      <c r="Z115" s="143">
        <f>IFERROR(VLOOKUP($B115,'Benchmark Data'!$B:$FF,Z$1,FALSE)/VLOOKUP($B114,'Benchmark Data'!$B:$FF,Z$1,FALSE)*Z116,"")</f>
        <v>2.6097413409757726</v>
      </c>
      <c r="AA115" s="143">
        <f>IFERROR(VLOOKUP($B115,'Benchmark Data'!$B:$FF,AA$1,FALSE)/VLOOKUP($B114,'Benchmark Data'!$B:$FF,AA$1,FALSE)*AA116,"")</f>
        <v>2.5614752822109765</v>
      </c>
      <c r="AB115" s="143" t="str">
        <f>IFERROR(VLOOKUP($B115,'Benchmark Data'!$B:$FF,AB$1,FALSE)/VLOOKUP($B114,'Benchmark Data'!$B:$FF,AB$1,FALSE)*AB116,"")</f>
        <v/>
      </c>
      <c r="AC115" s="143">
        <f>IFERROR(VLOOKUP($B115,'Benchmark Data'!$B:$FF,AC$1,FALSE)/VLOOKUP($B114,'Benchmark Data'!$B:$FF,AC$1,FALSE)*AC116,"")</f>
        <v>2.5614752822109765</v>
      </c>
      <c r="AD115" s="143" t="str">
        <f>IFERROR(VLOOKUP($B115,'Benchmark Data'!$B:$FF,AD$1,FALSE)/VLOOKUP($B114,'Benchmark Data'!$B:$FF,AD$1,FALSE)*AD116,"")</f>
        <v/>
      </c>
      <c r="AE115" s="143">
        <f>IFERROR(VLOOKUP($B115,'Benchmark Data'!$B:$FF,AE$1,FALSE)/VLOOKUP($B114,'Benchmark Data'!$B:$FF,AE$1,FALSE)*AE116,"")</f>
        <v>1.4697724373751748</v>
      </c>
      <c r="AF115" s="143">
        <f>IFERROR(VLOOKUP($B115,'Benchmark Data'!$B:$FF,AF$1,FALSE)/VLOOKUP($B114,'Benchmark Data'!$B:$FF,AF$1,FALSE)*AF116,"")</f>
        <v>1.7753515474031569</v>
      </c>
      <c r="AG115" s="143" t="str">
        <f>IFERROR(VLOOKUP($B115,'Benchmark Data'!$B:$FF,AG$1,FALSE)/VLOOKUP($B114,'Benchmark Data'!$B:$FF,AG$1,FALSE)*AG116,"")</f>
        <v/>
      </c>
      <c r="AH115" s="143">
        <f>IFERROR(VLOOKUP($B115,'Benchmark Data'!$B:$FF,AH$1,FALSE)/VLOOKUP($B114,'Benchmark Data'!$B:$FF,AH$1,FALSE)*AH116,"")</f>
        <v>1.7753515474031569</v>
      </c>
      <c r="AI115" s="143">
        <f>IFERROR(VLOOKUP($B115,'Benchmark Data'!$B:$FF,AI$1,FALSE)/VLOOKUP($B114,'Benchmark Data'!$B:$FF,AI$1,FALSE)*AI116,"")</f>
        <v>2.9907102898796367</v>
      </c>
      <c r="AJ115" s="143">
        <f>IFERROR(VLOOKUP($B115,'Benchmark Data'!$B:$FF,AJ$1,FALSE)/VLOOKUP($B114,'Benchmark Data'!$B:$FF,AJ$1,FALSE)*AJ116,"")</f>
        <v>3.8547387068201937</v>
      </c>
      <c r="AK115" s="143" t="str">
        <f>IFERROR(VLOOKUP($B115,'Benchmark Data'!$B:$FF,AK$1,FALSE)/VLOOKUP($B114,'Benchmark Data'!$B:$FF,AK$1,FALSE)*AK116,"")</f>
        <v/>
      </c>
      <c r="AL115" s="143">
        <f>IFERROR(VLOOKUP($B115,'Benchmark Data'!$B:$FF,AL$1,FALSE)/VLOOKUP($B114,'Benchmark Data'!$B:$FF,AL$1,FALSE)*AL116,"")</f>
        <v>2.1309418263656825</v>
      </c>
      <c r="AM115" s="143">
        <f>IFERROR(VLOOKUP($B115,'Benchmark Data'!$B:$FF,AM$1,FALSE)/VLOOKUP($B114,'Benchmark Data'!$B:$FF,AM$1,FALSE)*AM116,"")</f>
        <v>2.1309418263656825</v>
      </c>
      <c r="AN115" s="143" t="str">
        <f>IFERROR(VLOOKUP($B115,'Benchmark Data'!$B:$FF,AN$1,FALSE)/VLOOKUP($B114,'Benchmark Data'!$B:$FF,AN$1,FALSE)*AN116,"")</f>
        <v/>
      </c>
      <c r="AO115" s="143" t="str">
        <f>IFERROR(VLOOKUP($B115,'Benchmark Data'!$B:$FF,AO$1,FALSE)/VLOOKUP($B114,'Benchmark Data'!$B:$FF,AO$1,FALSE)*AO116,"")</f>
        <v/>
      </c>
      <c r="AP115" s="143" t="str">
        <f>IFERROR(VLOOKUP($B115,'Benchmark Data'!$B:$FF,AP$1,FALSE)/VLOOKUP($B114,'Benchmark Data'!$B:$FF,AP$1,FALSE)*AP116,"")</f>
        <v/>
      </c>
      <c r="AQ115" s="143" t="str">
        <f>IFERROR(VLOOKUP($B115,'Benchmark Data'!$B:$FF,AQ$1,FALSE)/VLOOKUP($B114,'Benchmark Data'!$B:$FF,AQ$1,FALSE)*AQ116,"")</f>
        <v/>
      </c>
      <c r="AR115" s="143" t="str">
        <f>IFERROR(VLOOKUP($B115,'Benchmark Data'!$B:$FF,AR$1,FALSE)/VLOOKUP($B114,'Benchmark Data'!$B:$FF,AR$1,FALSE)*AR116,"")</f>
        <v/>
      </c>
      <c r="AS115" s="143" t="str">
        <f>IFERROR(VLOOKUP($B115,'Benchmark Data'!$B:$FF,AS$1,FALSE)/VLOOKUP($B114,'Benchmark Data'!$B:$FF,AS$1,FALSE)*AS116,"")</f>
        <v/>
      </c>
      <c r="AT115" s="143" t="str">
        <f>IFERROR(VLOOKUP($B115,'Benchmark Data'!$B:$FF,AT$1,FALSE)/VLOOKUP($B114,'Benchmark Data'!$B:$FF,AT$1,FALSE)*AT116,"")</f>
        <v/>
      </c>
      <c r="AU115" s="143">
        <f>IFERROR(VLOOKUP($B115,'Benchmark Data'!$B:$FF,AU$1,FALSE)/VLOOKUP($B114,'Benchmark Data'!$B:$FF,AU$1,FALSE)*AU116,"")</f>
        <v>1.9899751268229611</v>
      </c>
      <c r="AV115" s="143">
        <f>IFERROR(VLOOKUP($B115,'Benchmark Data'!$B:$FF,AV$1,FALSE)/VLOOKUP($B114,'Benchmark Data'!$B:$FF,AV$1,FALSE)*AV116,"")</f>
        <v>1.9899751268229611</v>
      </c>
      <c r="AW115" s="143">
        <f>IFERROR(VLOOKUP($B115,'Benchmark Data'!$B:$FF,AW$1,FALSE)/VLOOKUP($B114,'Benchmark Data'!$B:$FF,AW$1,FALSE)*AW116,"")</f>
        <v>1.9899751268229611</v>
      </c>
      <c r="AX115" s="143" t="str">
        <f>IFERROR(VLOOKUP($B115,'Benchmark Data'!$B:$FF,AX$1,FALSE)/VLOOKUP($B114,'Benchmark Data'!$B:$FF,AX$1,FALSE)*AX116,"")</f>
        <v/>
      </c>
      <c r="AY115" s="143" t="str">
        <f>IFERROR(VLOOKUP($B115,'Benchmark Data'!$B:$FF,AY$1,FALSE)/VLOOKUP($B114,'Benchmark Data'!$B:$FF,AY$1,FALSE)*AY116,"")</f>
        <v/>
      </c>
      <c r="AZ115" s="156" t="str">
        <f>IFERROR(VLOOKUP($B115,'Benchmark Data'!$B:$FF,AZ$1,FALSE)*AZ116,"")</f>
        <v/>
      </c>
      <c r="BA115" s="156" t="str">
        <f>IFERROR(VLOOKUP($B115,'Benchmark Data'!$B:$FF,BA$1,FALSE)*BA116,"")</f>
        <v/>
      </c>
      <c r="BB115" s="143" t="str">
        <f>IFERROR(VLOOKUP($B115,'Benchmark Data'!$B:$FF,BB$1,FALSE)/VLOOKUP($B114,'Benchmark Data'!$B:$FF,BB$1,FALSE)*BB116,"")</f>
        <v/>
      </c>
      <c r="BC115" s="143" t="str">
        <f>IFERROR(VLOOKUP($B115,'Benchmark Data'!$B:$FF,BC$1,FALSE)/VLOOKUP($B114,'Benchmark Data'!$B:$FF,BC$1,FALSE)*BC116,"")</f>
        <v/>
      </c>
      <c r="BD115" s="143" t="str">
        <f>IFERROR(VLOOKUP($B115,'Benchmark Data'!$B:$FF,BD$1,FALSE)/VLOOKUP($B114,'Benchmark Data'!$B:$FF,BD$1,FALSE)*BD116,"")</f>
        <v/>
      </c>
      <c r="BE115" s="143" t="str">
        <f>IFERROR(VLOOKUP($B115,'Benchmark Data'!$B:$FF,BE$1,FALSE)/VLOOKUP($B114,'Benchmark Data'!$B:$FF,BE$1,FALSE)*BE116,"")</f>
        <v/>
      </c>
      <c r="BF115" s="143" t="str">
        <f>IFERROR(VLOOKUP($B115,'Benchmark Data'!$B:$FF,BF$1,FALSE)/VLOOKUP($B114,'Benchmark Data'!$B:$FF,BF$1,FALSE)*BF116,"")</f>
        <v/>
      </c>
      <c r="BG115" s="143" t="str">
        <f>IFERROR(VLOOKUP($B115,'Benchmark Data'!$B:$FF,BG$1,FALSE)/VLOOKUP($B114,'Benchmark Data'!$B:$FF,BG$1,FALSE)*BG116,"")</f>
        <v/>
      </c>
      <c r="BH115" s="143" t="str">
        <f>IFERROR(VLOOKUP($B115,'Benchmark Data'!$B:$FF,BH$1,FALSE)/VLOOKUP($B114,'Benchmark Data'!$B:$FF,BH$1,FALSE)*BH116,"")</f>
        <v/>
      </c>
      <c r="BI115" s="143" t="str">
        <f>IFERROR(VLOOKUP($B115,'Benchmark Data'!$B:$FF,BI$1,FALSE)/VLOOKUP($B114,'Benchmark Data'!$B:$FF,BI$1,FALSE)*BI116,"")</f>
        <v/>
      </c>
      <c r="BJ115" s="143" t="str">
        <f>IFERROR(VLOOKUP($B115,'Benchmark Data'!$B:$FF,BJ$1,FALSE)/VLOOKUP($B114,'Benchmark Data'!$B:$FF,BJ$1,FALSE)*BJ116,"")</f>
        <v/>
      </c>
      <c r="BK115" s="143" t="str">
        <f>IFERROR(VLOOKUP($B115,'Benchmark Data'!$B:$FF,BK$1,FALSE)/VLOOKUP($B114,'Benchmark Data'!$B:$FF,BK$1,FALSE)*BK116,"")</f>
        <v/>
      </c>
      <c r="BL115" s="143" t="str">
        <f>IFERROR(VLOOKUP($B115,'Benchmark Data'!$B:$FF,BL$1,FALSE)/VLOOKUP($B114,'Benchmark Data'!$B:$FF,BL$1,FALSE)*BL116,"")</f>
        <v/>
      </c>
      <c r="BM115" s="143" t="str">
        <f>IFERROR(VLOOKUP($B115,'Benchmark Data'!$B:$FF,BM$1,FALSE)/VLOOKUP($B114,'Benchmark Data'!$B:$FF,BM$1,FALSE)*BM116,"")</f>
        <v/>
      </c>
      <c r="BN115" s="143" t="str">
        <f>IFERROR(VLOOKUP($B115,'Benchmark Data'!$B:$FF,BN$1,FALSE)/VLOOKUP($B114,'Benchmark Data'!$B:$FF,BN$1,FALSE)*BN116,"")</f>
        <v/>
      </c>
      <c r="BO115" s="143" t="str">
        <f>IFERROR(VLOOKUP($B115,'Benchmark Data'!$B:$FF,BO$1,FALSE)/VLOOKUP($B114,'Benchmark Data'!$B:$FF,BO$1,FALSE)*BO116,"")</f>
        <v/>
      </c>
      <c r="BP115" s="143" t="str">
        <f>IFERROR(VLOOKUP($B115,'Benchmark Data'!$B:$FF,BP$1,FALSE)/VLOOKUP($B114,'Benchmark Data'!$B:$FF,BP$1,FALSE)*BP116,"")</f>
        <v/>
      </c>
      <c r="BQ115" s="143" t="str">
        <f>IFERROR(VLOOKUP($B115,'Benchmark Data'!$B:$FF,BQ$1,FALSE)/VLOOKUP($B114,'Benchmark Data'!$B:$FF,BQ$1,FALSE)*BQ116,"")</f>
        <v/>
      </c>
      <c r="BR115" s="143" t="str">
        <f>IFERROR(VLOOKUP($B115,'Benchmark Data'!$B:$FF,BR$1,FALSE)/VLOOKUP($B114,'Benchmark Data'!$B:$FF,BR$1,FALSE)*BR116,"")</f>
        <v/>
      </c>
      <c r="BS115" s="143" t="str">
        <f>IFERROR(VLOOKUP($B115,'Benchmark Data'!$B:$FF,BS$1,FALSE)/VLOOKUP($B114,'Benchmark Data'!$B:$FF,BS$1,FALSE)*BS116,"")</f>
        <v/>
      </c>
      <c r="BT115" s="143" t="str">
        <f>IFERROR(VLOOKUP($B115,'Benchmark Data'!$B:$FF,BT$1,FALSE)/VLOOKUP($B114,'Benchmark Data'!$B:$FF,BT$1,FALSE)*BT116,"")</f>
        <v/>
      </c>
      <c r="BU115" s="143" t="str">
        <f>IFERROR(VLOOKUP($B115,'Benchmark Data'!$B:$FF,BU$1,FALSE)/VLOOKUP($B114,'Benchmark Data'!$B:$FF,BU$1,FALSE)*BU116,"")</f>
        <v/>
      </c>
      <c r="BV115" s="143" t="str">
        <f>IFERROR(VLOOKUP($B115,'Benchmark Data'!$B:$FF,BV$1,FALSE)/VLOOKUP($B114,'Benchmark Data'!$B:$FF,BV$1,FALSE)*BV116,"")</f>
        <v/>
      </c>
      <c r="BW115" s="143" t="str">
        <f>IFERROR(VLOOKUP($B115,'Benchmark Data'!$B:$FF,BW$1,FALSE)/VLOOKUP($B114,'Benchmark Data'!$B:$FF,BW$1,FALSE)*BW116,"")</f>
        <v/>
      </c>
      <c r="BX115" s="143" t="str">
        <f>IFERROR(VLOOKUP($B115,'Benchmark Data'!$B:$FF,BX$1,FALSE)/VLOOKUP($B114,'Benchmark Data'!$B:$FF,BX$1,FALSE)*BX116,"")</f>
        <v/>
      </c>
      <c r="BY115" s="143" t="str">
        <f>IFERROR(VLOOKUP($B115,'Benchmark Data'!$B:$FF,BY$1,FALSE)/VLOOKUP($B114,'Benchmark Data'!$B:$FF,BY$1,FALSE)*BY116,"")</f>
        <v/>
      </c>
      <c r="BZ115" s="143" t="str">
        <f>IFERROR(VLOOKUP($B115,'Benchmark Data'!$B:$FF,BZ$1,FALSE)/VLOOKUP($B114,'Benchmark Data'!$B:$FF,BZ$1,FALSE)*BZ116,"")</f>
        <v/>
      </c>
      <c r="CA115" s="143" t="str">
        <f>IFERROR(VLOOKUP($B115,'Benchmark Data'!$B:$FF,CA$1,FALSE)/VLOOKUP($B114,'Benchmark Data'!$B:$FF,CA$1,FALSE)*CA116,"")</f>
        <v/>
      </c>
      <c r="CB115" s="143" t="str">
        <f>IFERROR(VLOOKUP($B115,'Benchmark Data'!$B:$FF,CB$1,FALSE)/VLOOKUP($B114,'Benchmark Data'!$B:$FF,CB$1,FALSE)*CB116,"")</f>
        <v/>
      </c>
      <c r="CC115" s="143" t="str">
        <f>IFERROR(VLOOKUP($B115,'Benchmark Data'!$B:$FF,CC$1,FALSE)/VLOOKUP($B114,'Benchmark Data'!$B:$FF,CC$1,FALSE)*CC116,"")</f>
        <v/>
      </c>
      <c r="CD115" s="143" t="str">
        <f>IFERROR(VLOOKUP($B115,'Benchmark Data'!$B:$FF,CD$1,FALSE)/VLOOKUP($B114,'Benchmark Data'!$B:$FF,CD$1,FALSE)*CD116,"")</f>
        <v/>
      </c>
      <c r="CE115" s="143" t="str">
        <f>IFERROR(VLOOKUP($B115,'Benchmark Data'!$B:$FF,CE$1,FALSE)/VLOOKUP($B114,'Benchmark Data'!$B:$FF,CE$1,FALSE)*CE116,"")</f>
        <v/>
      </c>
      <c r="CF115" s="143" t="str">
        <f>IFERROR(VLOOKUP($B115,'Benchmark Data'!$B:$FF,CF$1,FALSE)/VLOOKUP($B114,'Benchmark Data'!$B:$FF,CF$1,FALSE)*CF116,"")</f>
        <v/>
      </c>
      <c r="CG115" s="143" t="str">
        <f>IFERROR(VLOOKUP($B115,'Benchmark Data'!$B:$FF,CG$1,FALSE)/VLOOKUP($B114,'Benchmark Data'!$B:$FF,CG$1,FALSE)*CG116,"")</f>
        <v/>
      </c>
      <c r="CH115" s="156" t="str">
        <f>IFERROR(VLOOKUP($B115,'Benchmark Data'!$B:$FF,CH$1,FALSE)*CH116,"")</f>
        <v/>
      </c>
      <c r="CI115" s="143" t="str">
        <f>IFERROR(VLOOKUP($B115,'Benchmark Data'!$B:$FF,CI$1,FALSE)/VLOOKUP($B114,'Benchmark Data'!$B:$FF,CI$1,FALSE)*CI116,"")</f>
        <v/>
      </c>
      <c r="CJ115" s="143" t="str">
        <f>IFERROR(VLOOKUP($B115,'Benchmark Data'!$B:$FF,CJ$1,FALSE)/VLOOKUP($B114,'Benchmark Data'!$B:$FF,CJ$1,FALSE)*CJ116,"")</f>
        <v/>
      </c>
      <c r="CK115" s="143" t="str">
        <f>IFERROR(VLOOKUP($B115,'Benchmark Data'!$B:$FF,CK$1,FALSE)/VLOOKUP($B114,'Benchmark Data'!$B:$FF,CK$1,FALSE)*CK116,"")</f>
        <v/>
      </c>
      <c r="CL115" s="143" t="str">
        <f>IFERROR(VLOOKUP($B115,'Benchmark Data'!$B:$AAA,CL$1,FALSE)/VLOOKUP($B114,'Benchmark Data'!$B:$AAA,CL$1,FALSE)*CL116,"")</f>
        <v/>
      </c>
      <c r="CM115" s="143" t="str">
        <f>IFERROR(VLOOKUP($B115,'Benchmark Data'!$B:$AAA,CM$1,FALSE)/VLOOKUP($B114,'Benchmark Data'!$B:$AAA,CM$1,FALSE)*CM116,"")</f>
        <v/>
      </c>
      <c r="CN115" s="143" t="str">
        <f>IFERROR(VLOOKUP($B115,'Benchmark Data'!$B:$AAA,CN$1,FALSE)/VLOOKUP($B114,'Benchmark Data'!$B:$AAA,CN$1,FALSE)*CN116,"")</f>
        <v/>
      </c>
      <c r="CO115" s="143" t="str">
        <f>IFERROR(VLOOKUP($B115,'Benchmark Data'!$B:$AAA,CO$1,FALSE)/VLOOKUP($B114,'Benchmark Data'!$B:$AAA,CO$1,FALSE)*CO116,"")</f>
        <v/>
      </c>
      <c r="CP115" s="143" t="str">
        <f>IFERROR(VLOOKUP($B115,'Benchmark Data'!$B:$AAA,CP$1,FALSE)/VLOOKUP($B114,'Benchmark Data'!$B:$AAA,CP$1,FALSE)*CP116,"")</f>
        <v/>
      </c>
      <c r="CQ115" s="143" t="str">
        <f>IFERROR(VLOOKUP($B115,'Benchmark Data'!$B:$AAA,CQ$1,FALSE)/VLOOKUP($B114,'Benchmark Data'!$B:$AAA,CQ$1,FALSE)*CQ116,"")</f>
        <v/>
      </c>
      <c r="CR115" s="143" t="str">
        <f>IFERROR(VLOOKUP($B115,'Benchmark Data'!$B:$AAA,CR$1,FALSE)/VLOOKUP($B114,'Benchmark Data'!$B:$AAA,CR$1,FALSE)*CR116,"")</f>
        <v/>
      </c>
      <c r="CS115" s="143" t="str">
        <f>IFERROR(VLOOKUP($B115,'Benchmark Data'!$B:$AAA,CS$1,FALSE)/VLOOKUP($B114,'Benchmark Data'!$B:$AAA,CS$1,FALSE)*CS116,"")</f>
        <v/>
      </c>
      <c r="CT115" s="143" t="str">
        <f>IFERROR(VLOOKUP($B115,'Benchmark Data'!$B:$AAA,CT$1,FALSE)/VLOOKUP($B114,'Benchmark Data'!$B:$AAA,CT$1,FALSE)*CT116,"")</f>
        <v/>
      </c>
      <c r="CU115" s="143" t="str">
        <f>IFERROR(VLOOKUP($B115,'Benchmark Data'!$B:$AAA,CU$1,FALSE)/VLOOKUP($B114,'Benchmark Data'!$B:$AAA,CU$1,FALSE)*CU116,"")</f>
        <v/>
      </c>
      <c r="CV115" s="143" t="str">
        <f>IFERROR(VLOOKUP($B115,'Benchmark Data'!$B:$AAA,CV$1,FALSE)/VLOOKUP($B114,'Benchmark Data'!$B:$AAA,CV$1,FALSE)*CV116,"")</f>
        <v/>
      </c>
      <c r="CW115" s="143" t="str">
        <f>IFERROR(VLOOKUP($B115,'Benchmark Data'!$B:$AAA,CW$1,FALSE)/VLOOKUP($B114,'Benchmark Data'!$B:$AAA,CW$1,FALSE)*CW116,"")</f>
        <v/>
      </c>
      <c r="CX115" s="143" t="str">
        <f>IFERROR(VLOOKUP($B115,'Benchmark Data'!$B:$AAA,CX$1,FALSE)/VLOOKUP($B114,'Benchmark Data'!$B:$AAA,CX$1,FALSE)*CX116,"")</f>
        <v/>
      </c>
      <c r="CY115" s="143" t="str">
        <f>IFERROR(VLOOKUP($B115,'Benchmark Data'!$B:$AAA,CY$1,FALSE)/VLOOKUP($B114,'Benchmark Data'!$B:$AAA,CY$1,FALSE)*CY116,"")</f>
        <v/>
      </c>
      <c r="CZ115" s="143" t="str">
        <f>IFERROR(VLOOKUP($B115,'Benchmark Data'!$B:$AAA,CZ$1,FALSE)/VLOOKUP($B114,'Benchmark Data'!$B:$AAA,CZ$1,FALSE)*CZ116,"")</f>
        <v/>
      </c>
      <c r="DA115" s="143" t="str">
        <f>IFERROR(VLOOKUP($B115,'Benchmark Data'!$B:$AAA,DA$1,FALSE)/VLOOKUP($B114,'Benchmark Data'!$B:$AAA,DA$1,FALSE)*DA116,"")</f>
        <v/>
      </c>
      <c r="DB115" s="143" t="str">
        <f>IFERROR(VLOOKUP($B115,'Benchmark Data'!$B:$AAA,DB$1,FALSE)/VLOOKUP($B114,'Benchmark Data'!$B:$AAA,DB$1,FALSE)*DB116,"")</f>
        <v/>
      </c>
      <c r="DC115" s="143" t="str">
        <f>IFERROR(VLOOKUP($B115,'Benchmark Data'!$B:$AAA,DC$1,FALSE)/VLOOKUP($B114,'Benchmark Data'!$B:$AAA,DC$1,FALSE)*DC116,"")</f>
        <v/>
      </c>
      <c r="DD115" s="143" t="str">
        <f>IFERROR(VLOOKUP($B115,'Benchmark Data'!$B:$AAA,DD$1,FALSE)/VLOOKUP($B114,'Benchmark Data'!$B:$AAA,DD$1,FALSE)*DD116,"")</f>
        <v/>
      </c>
      <c r="DE115" s="143" t="str">
        <f>IFERROR(VLOOKUP($B115,'Benchmark Data'!$B:$AAA,DE$1,FALSE)/VLOOKUP($B114,'Benchmark Data'!$B:$AAA,DE$1,FALSE)*DE116,"")</f>
        <v/>
      </c>
      <c r="DF115" s="143" t="str">
        <f>IFERROR(VLOOKUP($B115,'Benchmark Data'!$B:$AAA,DF$1,FALSE)/VLOOKUP($B114,'Benchmark Data'!$B:$AAA,DF$1,FALSE)*DF116,"")</f>
        <v/>
      </c>
      <c r="DG115" s="143" t="str">
        <f>IFERROR(VLOOKUP($B115,'Benchmark Data'!$B:$AAA,DG$1,FALSE)/VLOOKUP($B114,'Benchmark Data'!$B:$AAA,DG$1,FALSE)*DG116,"")</f>
        <v/>
      </c>
      <c r="DH115" s="143" t="str">
        <f>IFERROR(VLOOKUP($B115,'Benchmark Data'!$B:$AAA,DH$1,FALSE)/VLOOKUP($B114,'Benchmark Data'!$B:$AAA,DH$1,FALSE)*DH116,"")</f>
        <v/>
      </c>
      <c r="DI115" s="143" t="str">
        <f>IFERROR(VLOOKUP($B115,'Benchmark Data'!$B:$AAA,DI$1,FALSE)/VLOOKUP($B114,'Benchmark Data'!$B:$AAA,DI$1,FALSE)*DI116,"")</f>
        <v/>
      </c>
    </row>
    <row r="116" spans="1:113">
      <c r="A116" s="94">
        <f t="shared" si="35"/>
        <v>85</v>
      </c>
      <c r="B116" s="168">
        <f t="shared" si="36"/>
        <v>43496</v>
      </c>
      <c r="C116" s="143">
        <f>IFERROR(VLOOKUP($B116,'Benchmark Data'!$B:$FF,C$1,FALSE)/VLOOKUP($B115,'Benchmark Data'!$B:$FF,C$1,FALSE)*C117,"")</f>
        <v>4.9207346697365884</v>
      </c>
      <c r="D116" s="143" t="str">
        <f>IFERROR(VLOOKUP($B116,'Benchmark Data'!$B:$FF,D$1,FALSE)/VLOOKUP($B115,'Benchmark Data'!$B:$FF,D$1,FALSE)*D117,"")</f>
        <v/>
      </c>
      <c r="E116" s="143">
        <f>IFERROR(VLOOKUP($B116,'Benchmark Data'!$B:$FF,E$1,FALSE)/VLOOKUP($B115,'Benchmark Data'!$B:$FF,E$1,FALSE)*E117,"")</f>
        <v>4.9207346697365884</v>
      </c>
      <c r="F116" s="143" t="str">
        <f>IFERROR(VLOOKUP($B116,'Benchmark Data'!$B:$FF,F$1,FALSE)/VLOOKUP($B115,'Benchmark Data'!$B:$FF,F$1,FALSE)*F117,"")</f>
        <v/>
      </c>
      <c r="G116" s="143" t="str">
        <f>IFERROR(VLOOKUP($B116,'Benchmark Data'!$B:$FF,G$1,FALSE)/VLOOKUP($B115,'Benchmark Data'!$B:$FF,G$1,FALSE)*G117,"")</f>
        <v/>
      </c>
      <c r="H116" s="143" t="str">
        <f>IFERROR(VLOOKUP($B116,'Benchmark Data'!$B:$FF,H$1,FALSE)/VLOOKUP($B115,'Benchmark Data'!$B:$FF,H$1,FALSE)*H117,"")</f>
        <v/>
      </c>
      <c r="I116" s="143" t="str">
        <f>IFERROR(VLOOKUP($B116,'Benchmark Data'!$B:$FF,I$1,FALSE)/VLOOKUP($B115,'Benchmark Data'!$B:$FF,I$1,FALSE)*I117,"")</f>
        <v/>
      </c>
      <c r="J116" s="143" t="str">
        <f>IFERROR(VLOOKUP($B116,'Benchmark Data'!$B:$FF,J$1,FALSE)/VLOOKUP($B115,'Benchmark Data'!$B:$FF,J$1,FALSE)*J117,"")</f>
        <v/>
      </c>
      <c r="K116" s="156" t="str">
        <f>IFERROR(VLOOKUP($B116,'Benchmark Data'!$B:$FF,K$1,FALSE)*K117,"")</f>
        <v/>
      </c>
      <c r="L116" s="156" t="str">
        <f>IFERROR(VLOOKUP($B116,'Benchmark Data'!$B:$FF,L$1,FALSE)*L117,"")</f>
        <v/>
      </c>
      <c r="M116" s="156" t="str">
        <f>IFERROR(VLOOKUP($B116,'Benchmark Data'!$B:$FF,M$1,FALSE)*M117,"")</f>
        <v/>
      </c>
      <c r="N116" s="143" t="str">
        <f>IFERROR(VLOOKUP($B116,'Benchmark Data'!$B:$FF,N$1,FALSE)/VLOOKUP($B115,'Benchmark Data'!$B:$FF,N$1,FALSE)*N117,"")</f>
        <v/>
      </c>
      <c r="O116" s="143">
        <f>IFERROR(VLOOKUP($B116,'Benchmark Data'!$B:$FF,O$1,FALSE)/VLOOKUP($B115,'Benchmark Data'!$B:$FF,O$1,FALSE)*O117,"")</f>
        <v>1.9741034301517135</v>
      </c>
      <c r="P116" s="143">
        <f>IFERROR(VLOOKUP($B116,'Benchmark Data'!$B:$FF,P$1,FALSE)/VLOOKUP($B115,'Benchmark Data'!$B:$FF,P$1,FALSE)*P117,"")</f>
        <v>1.9775838152485832</v>
      </c>
      <c r="Q116" s="156">
        <f>IFERROR(VLOOKUP($B116,'Benchmark Data'!$B:$FF,Q$1,FALSE)*Q117,"")</f>
        <v>2.0029455737662527</v>
      </c>
      <c r="R116" s="156">
        <f>IFERROR(VLOOKUP($B116,'Benchmark Data'!$B:$FF,R$1,FALSE)*R117,"")</f>
        <v>2.0029455737662527</v>
      </c>
      <c r="S116" s="156">
        <f>IFERROR(VLOOKUP($B116,'Benchmark Data'!$B:$FF,S$1,FALSE)*S117,"")</f>
        <v>2.0029455737662527</v>
      </c>
      <c r="T116" s="156">
        <f>IFERROR(VLOOKUP($B116,'Benchmark Data'!$B:$FF,T$1,FALSE)*T117,"")</f>
        <v>2.0029455737662527</v>
      </c>
      <c r="U116" s="156">
        <f>IFERROR(VLOOKUP($B116,'Benchmark Data'!$B:$FF,U$1,FALSE)*U117,"")</f>
        <v>2.0029455737662527</v>
      </c>
      <c r="V116" s="143">
        <f>IFERROR(VLOOKUP($B116,'Benchmark Data'!$B:$FF,V$1,FALSE)/VLOOKUP($B115,'Benchmark Data'!$B:$FF,V$1,FALSE)*V117,"")</f>
        <v>2.7588278499648609</v>
      </c>
      <c r="W116" s="143">
        <f>IFERROR(VLOOKUP($B116,'Benchmark Data'!$B:$FF,W$1,FALSE)/VLOOKUP($B115,'Benchmark Data'!$B:$FF,W$1,FALSE)*W117,"")</f>
        <v>2.7588278499648609</v>
      </c>
      <c r="X116" s="143">
        <f>IFERROR(VLOOKUP($B116,'Benchmark Data'!$B:$FF,X$1,FALSE)/VLOOKUP($B115,'Benchmark Data'!$B:$FF,X$1,FALSE)*X117,"")</f>
        <v>2.7588278499648609</v>
      </c>
      <c r="Y116" s="143">
        <f>IFERROR(VLOOKUP($B116,'Benchmark Data'!$B:$FF,Y$1,FALSE)/VLOOKUP($B115,'Benchmark Data'!$B:$FF,Y$1,FALSE)*Y117,"")</f>
        <v>2.7588278499648609</v>
      </c>
      <c r="Z116" s="143">
        <f>IFERROR(VLOOKUP($B116,'Benchmark Data'!$B:$FF,Z$1,FALSE)/VLOOKUP($B115,'Benchmark Data'!$B:$FF,Z$1,FALSE)*Z117,"")</f>
        <v>2.7588278499648609</v>
      </c>
      <c r="AA116" s="143">
        <f>IFERROR(VLOOKUP($B116,'Benchmark Data'!$B:$FF,AA$1,FALSE)/VLOOKUP($B115,'Benchmark Data'!$B:$FF,AA$1,FALSE)*AA117,"")</f>
        <v>2.8115608270063106</v>
      </c>
      <c r="AB116" s="143" t="str">
        <f>IFERROR(VLOOKUP($B116,'Benchmark Data'!$B:$FF,AB$1,FALSE)/VLOOKUP($B115,'Benchmark Data'!$B:$FF,AB$1,FALSE)*AB117,"")</f>
        <v/>
      </c>
      <c r="AC116" s="143">
        <f>IFERROR(VLOOKUP($B116,'Benchmark Data'!$B:$FF,AC$1,FALSE)/VLOOKUP($B115,'Benchmark Data'!$B:$FF,AC$1,FALSE)*AC117,"")</f>
        <v>2.8115608270063106</v>
      </c>
      <c r="AD116" s="143" t="str">
        <f>IFERROR(VLOOKUP($B116,'Benchmark Data'!$B:$FF,AD$1,FALSE)/VLOOKUP($B115,'Benchmark Data'!$B:$FF,AD$1,FALSE)*AD117,"")</f>
        <v/>
      </c>
      <c r="AE116" s="143">
        <f>IFERROR(VLOOKUP($B116,'Benchmark Data'!$B:$FF,AE$1,FALSE)/VLOOKUP($B115,'Benchmark Data'!$B:$FF,AE$1,FALSE)*AE117,"")</f>
        <v>1.5618809078280718</v>
      </c>
      <c r="AF116" s="143">
        <f>IFERROR(VLOOKUP($B116,'Benchmark Data'!$B:$FF,AF$1,FALSE)/VLOOKUP($B115,'Benchmark Data'!$B:$FF,AF$1,FALSE)*AF117,"")</f>
        <v>1.9311302694382282</v>
      </c>
      <c r="AG116" s="143" t="str">
        <f>IFERROR(VLOOKUP($B116,'Benchmark Data'!$B:$FF,AG$1,FALSE)/VLOOKUP($B115,'Benchmark Data'!$B:$FF,AG$1,FALSE)*AG117,"")</f>
        <v/>
      </c>
      <c r="AH116" s="143">
        <f>IFERROR(VLOOKUP($B116,'Benchmark Data'!$B:$FF,AH$1,FALSE)/VLOOKUP($B115,'Benchmark Data'!$B:$FF,AH$1,FALSE)*AH117,"")</f>
        <v>1.9311302694382282</v>
      </c>
      <c r="AI116" s="143">
        <f>IFERROR(VLOOKUP($B116,'Benchmark Data'!$B:$FF,AI$1,FALSE)/VLOOKUP($B115,'Benchmark Data'!$B:$FF,AI$1,FALSE)*AI117,"")</f>
        <v>3.2605228383710463</v>
      </c>
      <c r="AJ116" s="143">
        <f>IFERROR(VLOOKUP($B116,'Benchmark Data'!$B:$FF,AJ$1,FALSE)/VLOOKUP($B115,'Benchmark Data'!$B:$FF,AJ$1,FALSE)*AJ117,"")</f>
        <v>4.2995455443588213</v>
      </c>
      <c r="AK116" s="143" t="str">
        <f>IFERROR(VLOOKUP($B116,'Benchmark Data'!$B:$FF,AK$1,FALSE)/VLOOKUP($B115,'Benchmark Data'!$B:$FF,AK$1,FALSE)*AK117,"")</f>
        <v/>
      </c>
      <c r="AL116" s="143">
        <f>IFERROR(VLOOKUP($B116,'Benchmark Data'!$B:$FF,AL$1,FALSE)/VLOOKUP($B115,'Benchmark Data'!$B:$FF,AL$1,FALSE)*AL117,"")</f>
        <v>2.5004801536491681</v>
      </c>
      <c r="AM116" s="143">
        <f>IFERROR(VLOOKUP($B116,'Benchmark Data'!$B:$FF,AM$1,FALSE)/VLOOKUP($B115,'Benchmark Data'!$B:$FF,AM$1,FALSE)*AM117,"")</f>
        <v>2.5004801536491681</v>
      </c>
      <c r="AN116" s="143" t="str">
        <f>IFERROR(VLOOKUP($B116,'Benchmark Data'!$B:$FF,AN$1,FALSE)/VLOOKUP($B115,'Benchmark Data'!$B:$FF,AN$1,FALSE)*AN117,"")</f>
        <v/>
      </c>
      <c r="AO116" s="143" t="str">
        <f>IFERROR(VLOOKUP($B116,'Benchmark Data'!$B:$FF,AO$1,FALSE)/VLOOKUP($B115,'Benchmark Data'!$B:$FF,AO$1,FALSE)*AO117,"")</f>
        <v/>
      </c>
      <c r="AP116" s="143" t="str">
        <f>IFERROR(VLOOKUP($B116,'Benchmark Data'!$B:$FF,AP$1,FALSE)/VLOOKUP($B115,'Benchmark Data'!$B:$FF,AP$1,FALSE)*AP117,"")</f>
        <v/>
      </c>
      <c r="AQ116" s="143" t="str">
        <f>IFERROR(VLOOKUP($B116,'Benchmark Data'!$B:$FF,AQ$1,FALSE)/VLOOKUP($B115,'Benchmark Data'!$B:$FF,AQ$1,FALSE)*AQ117,"")</f>
        <v/>
      </c>
      <c r="AR116" s="143" t="str">
        <f>IFERROR(VLOOKUP($B116,'Benchmark Data'!$B:$FF,AR$1,FALSE)/VLOOKUP($B115,'Benchmark Data'!$B:$FF,AR$1,FALSE)*AR117,"")</f>
        <v/>
      </c>
      <c r="AS116" s="143" t="str">
        <f>IFERROR(VLOOKUP($B116,'Benchmark Data'!$B:$FF,AS$1,FALSE)/VLOOKUP($B115,'Benchmark Data'!$B:$FF,AS$1,FALSE)*AS117,"")</f>
        <v/>
      </c>
      <c r="AT116" s="143" t="str">
        <f>IFERROR(VLOOKUP($B116,'Benchmark Data'!$B:$FF,AT$1,FALSE)/VLOOKUP($B115,'Benchmark Data'!$B:$FF,AT$1,FALSE)*AT117,"")</f>
        <v/>
      </c>
      <c r="AU116" s="143">
        <f>IFERROR(VLOOKUP($B116,'Benchmark Data'!$B:$FF,AU$1,FALSE)/VLOOKUP($B115,'Benchmark Data'!$B:$FF,AU$1,FALSE)*AU117,"")</f>
        <v>2.1664224925513165</v>
      </c>
      <c r="AV116" s="143">
        <f>IFERROR(VLOOKUP($B116,'Benchmark Data'!$B:$FF,AV$1,FALSE)/VLOOKUP($B115,'Benchmark Data'!$B:$FF,AV$1,FALSE)*AV117,"")</f>
        <v>2.1664224925513165</v>
      </c>
      <c r="AW116" s="143">
        <f>IFERROR(VLOOKUP($B116,'Benchmark Data'!$B:$FF,AW$1,FALSE)/VLOOKUP($B115,'Benchmark Data'!$B:$FF,AW$1,FALSE)*AW117,"")</f>
        <v>2.1664224925513165</v>
      </c>
      <c r="AX116" s="143" t="str">
        <f>IFERROR(VLOOKUP($B116,'Benchmark Data'!$B:$FF,AX$1,FALSE)/VLOOKUP($B115,'Benchmark Data'!$B:$FF,AX$1,FALSE)*AX117,"")</f>
        <v/>
      </c>
      <c r="AY116" s="143" t="str">
        <f>IFERROR(VLOOKUP($B116,'Benchmark Data'!$B:$FF,AY$1,FALSE)/VLOOKUP($B115,'Benchmark Data'!$B:$FF,AY$1,FALSE)*AY117,"")</f>
        <v/>
      </c>
      <c r="AZ116" s="156" t="str">
        <f>IFERROR(VLOOKUP($B116,'Benchmark Data'!$B:$FF,AZ$1,FALSE)*AZ117,"")</f>
        <v/>
      </c>
      <c r="BA116" s="156" t="str">
        <f>IFERROR(VLOOKUP($B116,'Benchmark Data'!$B:$FF,BA$1,FALSE)*BA117,"")</f>
        <v/>
      </c>
      <c r="BB116" s="143" t="str">
        <f>IFERROR(VLOOKUP($B116,'Benchmark Data'!$B:$FF,BB$1,FALSE)/VLOOKUP($B115,'Benchmark Data'!$B:$FF,BB$1,FALSE)*BB117,"")</f>
        <v/>
      </c>
      <c r="BC116" s="143" t="str">
        <f>IFERROR(VLOOKUP($B116,'Benchmark Data'!$B:$FF,BC$1,FALSE)/VLOOKUP($B115,'Benchmark Data'!$B:$FF,BC$1,FALSE)*BC117,"")</f>
        <v/>
      </c>
      <c r="BD116" s="143" t="str">
        <f>IFERROR(VLOOKUP($B116,'Benchmark Data'!$B:$FF,BD$1,FALSE)/VLOOKUP($B115,'Benchmark Data'!$B:$FF,BD$1,FALSE)*BD117,"")</f>
        <v/>
      </c>
      <c r="BE116" s="143" t="str">
        <f>IFERROR(VLOOKUP($B116,'Benchmark Data'!$B:$FF,BE$1,FALSE)/VLOOKUP($B115,'Benchmark Data'!$B:$FF,BE$1,FALSE)*BE117,"")</f>
        <v/>
      </c>
      <c r="BF116" s="143" t="str">
        <f>IFERROR(VLOOKUP($B116,'Benchmark Data'!$B:$FF,BF$1,FALSE)/VLOOKUP($B115,'Benchmark Data'!$B:$FF,BF$1,FALSE)*BF117,"")</f>
        <v/>
      </c>
      <c r="BG116" s="143" t="str">
        <f>IFERROR(VLOOKUP($B116,'Benchmark Data'!$B:$FF,BG$1,FALSE)/VLOOKUP($B115,'Benchmark Data'!$B:$FF,BG$1,FALSE)*BG117,"")</f>
        <v/>
      </c>
      <c r="BH116" s="143" t="str">
        <f>IFERROR(VLOOKUP($B116,'Benchmark Data'!$B:$FF,BH$1,FALSE)/VLOOKUP($B115,'Benchmark Data'!$B:$FF,BH$1,FALSE)*BH117,"")</f>
        <v/>
      </c>
      <c r="BI116" s="143" t="str">
        <f>IFERROR(VLOOKUP($B116,'Benchmark Data'!$B:$FF,BI$1,FALSE)/VLOOKUP($B115,'Benchmark Data'!$B:$FF,BI$1,FALSE)*BI117,"")</f>
        <v/>
      </c>
      <c r="BJ116" s="143" t="str">
        <f>IFERROR(VLOOKUP($B116,'Benchmark Data'!$B:$FF,BJ$1,FALSE)/VLOOKUP($B115,'Benchmark Data'!$B:$FF,BJ$1,FALSE)*BJ117,"")</f>
        <v/>
      </c>
      <c r="BK116" s="143" t="str">
        <f>IFERROR(VLOOKUP($B116,'Benchmark Data'!$B:$FF,BK$1,FALSE)/VLOOKUP($B115,'Benchmark Data'!$B:$FF,BK$1,FALSE)*BK117,"")</f>
        <v/>
      </c>
      <c r="BL116" s="143" t="str">
        <f>IFERROR(VLOOKUP($B116,'Benchmark Data'!$B:$FF,BL$1,FALSE)/VLOOKUP($B115,'Benchmark Data'!$B:$FF,BL$1,FALSE)*BL117,"")</f>
        <v/>
      </c>
      <c r="BM116" s="143" t="str">
        <f>IFERROR(VLOOKUP($B116,'Benchmark Data'!$B:$FF,BM$1,FALSE)/VLOOKUP($B115,'Benchmark Data'!$B:$FF,BM$1,FALSE)*BM117,"")</f>
        <v/>
      </c>
      <c r="BN116" s="143" t="str">
        <f>IFERROR(VLOOKUP($B116,'Benchmark Data'!$B:$FF,BN$1,FALSE)/VLOOKUP($B115,'Benchmark Data'!$B:$FF,BN$1,FALSE)*BN117,"")</f>
        <v/>
      </c>
      <c r="BO116" s="143" t="str">
        <f>IFERROR(VLOOKUP($B116,'Benchmark Data'!$B:$FF,BO$1,FALSE)/VLOOKUP($B115,'Benchmark Data'!$B:$FF,BO$1,FALSE)*BO117,"")</f>
        <v/>
      </c>
      <c r="BP116" s="143" t="str">
        <f>IFERROR(VLOOKUP($B116,'Benchmark Data'!$B:$FF,BP$1,FALSE)/VLOOKUP($B115,'Benchmark Data'!$B:$FF,BP$1,FALSE)*BP117,"")</f>
        <v/>
      </c>
      <c r="BQ116" s="143" t="str">
        <f>IFERROR(VLOOKUP($B116,'Benchmark Data'!$B:$FF,BQ$1,FALSE)/VLOOKUP($B115,'Benchmark Data'!$B:$FF,BQ$1,FALSE)*BQ117,"")</f>
        <v/>
      </c>
      <c r="BR116" s="143" t="str">
        <f>IFERROR(VLOOKUP($B116,'Benchmark Data'!$B:$FF,BR$1,FALSE)/VLOOKUP($B115,'Benchmark Data'!$B:$FF,BR$1,FALSE)*BR117,"")</f>
        <v/>
      </c>
      <c r="BS116" s="143" t="str">
        <f>IFERROR(VLOOKUP($B116,'Benchmark Data'!$B:$FF,BS$1,FALSE)/VLOOKUP($B115,'Benchmark Data'!$B:$FF,BS$1,FALSE)*BS117,"")</f>
        <v/>
      </c>
      <c r="BT116" s="143" t="str">
        <f>IFERROR(VLOOKUP($B116,'Benchmark Data'!$B:$FF,BT$1,FALSE)/VLOOKUP($B115,'Benchmark Data'!$B:$FF,BT$1,FALSE)*BT117,"")</f>
        <v/>
      </c>
      <c r="BU116" s="143" t="str">
        <f>IFERROR(VLOOKUP($B116,'Benchmark Data'!$B:$FF,BU$1,FALSE)/VLOOKUP($B115,'Benchmark Data'!$B:$FF,BU$1,FALSE)*BU117,"")</f>
        <v/>
      </c>
      <c r="BV116" s="143" t="str">
        <f>IFERROR(VLOOKUP($B116,'Benchmark Data'!$B:$FF,BV$1,FALSE)/VLOOKUP($B115,'Benchmark Data'!$B:$FF,BV$1,FALSE)*BV117,"")</f>
        <v/>
      </c>
      <c r="BW116" s="143" t="str">
        <f>IFERROR(VLOOKUP($B116,'Benchmark Data'!$B:$FF,BW$1,FALSE)/VLOOKUP($B115,'Benchmark Data'!$B:$FF,BW$1,FALSE)*BW117,"")</f>
        <v/>
      </c>
      <c r="BX116" s="143" t="str">
        <f>IFERROR(VLOOKUP($B116,'Benchmark Data'!$B:$FF,BX$1,FALSE)/VLOOKUP($B115,'Benchmark Data'!$B:$FF,BX$1,FALSE)*BX117,"")</f>
        <v/>
      </c>
      <c r="BY116" s="143" t="str">
        <f>IFERROR(VLOOKUP($B116,'Benchmark Data'!$B:$FF,BY$1,FALSE)/VLOOKUP($B115,'Benchmark Data'!$B:$FF,BY$1,FALSE)*BY117,"")</f>
        <v/>
      </c>
      <c r="BZ116" s="143" t="str">
        <f>IFERROR(VLOOKUP($B116,'Benchmark Data'!$B:$FF,BZ$1,FALSE)/VLOOKUP($B115,'Benchmark Data'!$B:$FF,BZ$1,FALSE)*BZ117,"")</f>
        <v/>
      </c>
      <c r="CA116" s="143" t="str">
        <f>IFERROR(VLOOKUP($B116,'Benchmark Data'!$B:$FF,CA$1,FALSE)/VLOOKUP($B115,'Benchmark Data'!$B:$FF,CA$1,FALSE)*CA117,"")</f>
        <v/>
      </c>
      <c r="CB116" s="143" t="str">
        <f>IFERROR(VLOOKUP($B116,'Benchmark Data'!$B:$FF,CB$1,FALSE)/VLOOKUP($B115,'Benchmark Data'!$B:$FF,CB$1,FALSE)*CB117,"")</f>
        <v/>
      </c>
      <c r="CC116" s="143" t="str">
        <f>IFERROR(VLOOKUP($B116,'Benchmark Data'!$B:$FF,CC$1,FALSE)/VLOOKUP($B115,'Benchmark Data'!$B:$FF,CC$1,FALSE)*CC117,"")</f>
        <v/>
      </c>
      <c r="CD116" s="143" t="str">
        <f>IFERROR(VLOOKUP($B116,'Benchmark Data'!$B:$FF,CD$1,FALSE)/VLOOKUP($B115,'Benchmark Data'!$B:$FF,CD$1,FALSE)*CD117,"")</f>
        <v/>
      </c>
      <c r="CE116" s="143" t="str">
        <f>IFERROR(VLOOKUP($B116,'Benchmark Data'!$B:$FF,CE$1,FALSE)/VLOOKUP($B115,'Benchmark Data'!$B:$FF,CE$1,FALSE)*CE117,"")</f>
        <v/>
      </c>
      <c r="CF116" s="143" t="str">
        <f>IFERROR(VLOOKUP($B116,'Benchmark Data'!$B:$FF,CF$1,FALSE)/VLOOKUP($B115,'Benchmark Data'!$B:$FF,CF$1,FALSE)*CF117,"")</f>
        <v/>
      </c>
      <c r="CG116" s="143" t="str">
        <f>IFERROR(VLOOKUP($B116,'Benchmark Data'!$B:$FF,CG$1,FALSE)/VLOOKUP($B115,'Benchmark Data'!$B:$FF,CG$1,FALSE)*CG117,"")</f>
        <v/>
      </c>
      <c r="CH116" s="156" t="str">
        <f>IFERROR(VLOOKUP($B116,'Benchmark Data'!$B:$FF,CH$1,FALSE)*CH117,"")</f>
        <v/>
      </c>
      <c r="CI116" s="143" t="str">
        <f>IFERROR(VLOOKUP($B116,'Benchmark Data'!$B:$FF,CI$1,FALSE)/VLOOKUP($B115,'Benchmark Data'!$B:$FF,CI$1,FALSE)*CI117,"")</f>
        <v/>
      </c>
      <c r="CJ116" s="143" t="str">
        <f>IFERROR(VLOOKUP($B116,'Benchmark Data'!$B:$FF,CJ$1,FALSE)/VLOOKUP($B115,'Benchmark Data'!$B:$FF,CJ$1,FALSE)*CJ117,"")</f>
        <v/>
      </c>
      <c r="CK116" s="143" t="str">
        <f>IFERROR(VLOOKUP($B116,'Benchmark Data'!$B:$FF,CK$1,FALSE)/VLOOKUP($B115,'Benchmark Data'!$B:$FF,CK$1,FALSE)*CK117,"")</f>
        <v/>
      </c>
      <c r="CL116" s="143" t="str">
        <f>IFERROR(VLOOKUP($B116,'Benchmark Data'!$B:$AAA,CL$1,FALSE)/VLOOKUP($B115,'Benchmark Data'!$B:$AAA,CL$1,FALSE)*CL117,"")</f>
        <v/>
      </c>
      <c r="CM116" s="143" t="str">
        <f>IFERROR(VLOOKUP($B116,'Benchmark Data'!$B:$AAA,CM$1,FALSE)/VLOOKUP($B115,'Benchmark Data'!$B:$AAA,CM$1,FALSE)*CM117,"")</f>
        <v/>
      </c>
      <c r="CN116" s="143" t="str">
        <f>IFERROR(VLOOKUP($B116,'Benchmark Data'!$B:$AAA,CN$1,FALSE)/VLOOKUP($B115,'Benchmark Data'!$B:$AAA,CN$1,FALSE)*CN117,"")</f>
        <v/>
      </c>
      <c r="CO116" s="143" t="str">
        <f>IFERROR(VLOOKUP($B116,'Benchmark Data'!$B:$AAA,CO$1,FALSE)/VLOOKUP($B115,'Benchmark Data'!$B:$AAA,CO$1,FALSE)*CO117,"")</f>
        <v/>
      </c>
      <c r="CP116" s="143" t="str">
        <f>IFERROR(VLOOKUP($B116,'Benchmark Data'!$B:$AAA,CP$1,FALSE)/VLOOKUP($B115,'Benchmark Data'!$B:$AAA,CP$1,FALSE)*CP117,"")</f>
        <v/>
      </c>
      <c r="CQ116" s="143" t="str">
        <f>IFERROR(VLOOKUP($B116,'Benchmark Data'!$B:$AAA,CQ$1,FALSE)/VLOOKUP($B115,'Benchmark Data'!$B:$AAA,CQ$1,FALSE)*CQ117,"")</f>
        <v/>
      </c>
      <c r="CR116" s="143" t="str">
        <f>IFERROR(VLOOKUP($B116,'Benchmark Data'!$B:$AAA,CR$1,FALSE)/VLOOKUP($B115,'Benchmark Data'!$B:$AAA,CR$1,FALSE)*CR117,"")</f>
        <v/>
      </c>
      <c r="CS116" s="143" t="str">
        <f>IFERROR(VLOOKUP($B116,'Benchmark Data'!$B:$AAA,CS$1,FALSE)/VLOOKUP($B115,'Benchmark Data'!$B:$AAA,CS$1,FALSE)*CS117,"")</f>
        <v/>
      </c>
      <c r="CT116" s="143" t="str">
        <f>IFERROR(VLOOKUP($B116,'Benchmark Data'!$B:$AAA,CT$1,FALSE)/VLOOKUP($B115,'Benchmark Data'!$B:$AAA,CT$1,FALSE)*CT117,"")</f>
        <v/>
      </c>
      <c r="CU116" s="143" t="str">
        <f>IFERROR(VLOOKUP($B116,'Benchmark Data'!$B:$AAA,CU$1,FALSE)/VLOOKUP($B115,'Benchmark Data'!$B:$AAA,CU$1,FALSE)*CU117,"")</f>
        <v/>
      </c>
      <c r="CV116" s="143" t="str">
        <f>IFERROR(VLOOKUP($B116,'Benchmark Data'!$B:$AAA,CV$1,FALSE)/VLOOKUP($B115,'Benchmark Data'!$B:$AAA,CV$1,FALSE)*CV117,"")</f>
        <v/>
      </c>
      <c r="CW116" s="143" t="str">
        <f>IFERROR(VLOOKUP($B116,'Benchmark Data'!$B:$AAA,CW$1,FALSE)/VLOOKUP($B115,'Benchmark Data'!$B:$AAA,CW$1,FALSE)*CW117,"")</f>
        <v/>
      </c>
      <c r="CX116" s="143" t="str">
        <f>IFERROR(VLOOKUP($B116,'Benchmark Data'!$B:$AAA,CX$1,FALSE)/VLOOKUP($B115,'Benchmark Data'!$B:$AAA,CX$1,FALSE)*CX117,"")</f>
        <v/>
      </c>
      <c r="CY116" s="143" t="str">
        <f>IFERROR(VLOOKUP($B116,'Benchmark Data'!$B:$AAA,CY$1,FALSE)/VLOOKUP($B115,'Benchmark Data'!$B:$AAA,CY$1,FALSE)*CY117,"")</f>
        <v/>
      </c>
      <c r="CZ116" s="143" t="str">
        <f>IFERROR(VLOOKUP($B116,'Benchmark Data'!$B:$AAA,CZ$1,FALSE)/VLOOKUP($B115,'Benchmark Data'!$B:$AAA,CZ$1,FALSE)*CZ117,"")</f>
        <v/>
      </c>
      <c r="DA116" s="143" t="str">
        <f>IFERROR(VLOOKUP($B116,'Benchmark Data'!$B:$AAA,DA$1,FALSE)/VLOOKUP($B115,'Benchmark Data'!$B:$AAA,DA$1,FALSE)*DA117,"")</f>
        <v/>
      </c>
      <c r="DB116" s="143" t="str">
        <f>IFERROR(VLOOKUP($B116,'Benchmark Data'!$B:$AAA,DB$1,FALSE)/VLOOKUP($B115,'Benchmark Data'!$B:$AAA,DB$1,FALSE)*DB117,"")</f>
        <v/>
      </c>
      <c r="DC116" s="143" t="str">
        <f>IFERROR(VLOOKUP($B116,'Benchmark Data'!$B:$AAA,DC$1,FALSE)/VLOOKUP($B115,'Benchmark Data'!$B:$AAA,DC$1,FALSE)*DC117,"")</f>
        <v/>
      </c>
      <c r="DD116" s="143" t="str">
        <f>IFERROR(VLOOKUP($B116,'Benchmark Data'!$B:$AAA,DD$1,FALSE)/VLOOKUP($B115,'Benchmark Data'!$B:$AAA,DD$1,FALSE)*DD117,"")</f>
        <v/>
      </c>
      <c r="DE116" s="143" t="str">
        <f>IFERROR(VLOOKUP($B116,'Benchmark Data'!$B:$AAA,DE$1,FALSE)/VLOOKUP($B115,'Benchmark Data'!$B:$AAA,DE$1,FALSE)*DE117,"")</f>
        <v/>
      </c>
      <c r="DF116" s="143" t="str">
        <f>IFERROR(VLOOKUP($B116,'Benchmark Data'!$B:$AAA,DF$1,FALSE)/VLOOKUP($B115,'Benchmark Data'!$B:$AAA,DF$1,FALSE)*DF117,"")</f>
        <v/>
      </c>
      <c r="DG116" s="143" t="str">
        <f>IFERROR(VLOOKUP($B116,'Benchmark Data'!$B:$AAA,DG$1,FALSE)/VLOOKUP($B115,'Benchmark Data'!$B:$AAA,DG$1,FALSE)*DG117,"")</f>
        <v/>
      </c>
      <c r="DH116" s="143" t="str">
        <f>IFERROR(VLOOKUP($B116,'Benchmark Data'!$B:$AAA,DH$1,FALSE)/VLOOKUP($B115,'Benchmark Data'!$B:$AAA,DH$1,FALSE)*DH117,"")</f>
        <v/>
      </c>
      <c r="DI116" s="143" t="str">
        <f>IFERROR(VLOOKUP($B116,'Benchmark Data'!$B:$AAA,DI$1,FALSE)/VLOOKUP($B115,'Benchmark Data'!$B:$AAA,DI$1,FALSE)*DI117,"")</f>
        <v/>
      </c>
    </row>
    <row r="117" spans="1:113">
      <c r="A117" s="94">
        <f t="shared" si="35"/>
        <v>84</v>
      </c>
      <c r="B117" s="168">
        <f t="shared" si="36"/>
        <v>43524</v>
      </c>
      <c r="C117" s="143">
        <f>IFERROR(VLOOKUP($B117,'Benchmark Data'!$B:$FF,C$1,FALSE)/VLOOKUP($B116,'Benchmark Data'!$B:$FF,C$1,FALSE)*C118,"")</f>
        <v>4.5140475088955014</v>
      </c>
      <c r="D117" s="143" t="str">
        <f>IFERROR(VLOOKUP($B117,'Benchmark Data'!$B:$FF,D$1,FALSE)/VLOOKUP($B116,'Benchmark Data'!$B:$FF,D$1,FALSE)*D118,"")</f>
        <v/>
      </c>
      <c r="E117" s="143">
        <f>IFERROR(VLOOKUP($B117,'Benchmark Data'!$B:$FF,E$1,FALSE)/VLOOKUP($B116,'Benchmark Data'!$B:$FF,E$1,FALSE)*E118,"")</f>
        <v>4.5140475088955014</v>
      </c>
      <c r="F117" s="143" t="str">
        <f>IFERROR(VLOOKUP($B117,'Benchmark Data'!$B:$FF,F$1,FALSE)/VLOOKUP($B116,'Benchmark Data'!$B:$FF,F$1,FALSE)*F118,"")</f>
        <v/>
      </c>
      <c r="G117" s="143" t="str">
        <f>IFERROR(VLOOKUP($B117,'Benchmark Data'!$B:$FF,G$1,FALSE)/VLOOKUP($B116,'Benchmark Data'!$B:$FF,G$1,FALSE)*G118,"")</f>
        <v/>
      </c>
      <c r="H117" s="143" t="str">
        <f>IFERROR(VLOOKUP($B117,'Benchmark Data'!$B:$FF,H$1,FALSE)/VLOOKUP($B116,'Benchmark Data'!$B:$FF,H$1,FALSE)*H118,"")</f>
        <v/>
      </c>
      <c r="I117" s="143" t="str">
        <f>IFERROR(VLOOKUP($B117,'Benchmark Data'!$B:$FF,I$1,FALSE)/VLOOKUP($B116,'Benchmark Data'!$B:$FF,I$1,FALSE)*I118,"")</f>
        <v/>
      </c>
      <c r="J117" s="143" t="str">
        <f>IFERROR(VLOOKUP($B117,'Benchmark Data'!$B:$FF,J$1,FALSE)/VLOOKUP($B116,'Benchmark Data'!$B:$FF,J$1,FALSE)*J118,"")</f>
        <v/>
      </c>
      <c r="K117" s="156" t="str">
        <f>IFERROR(VLOOKUP($B117,'Benchmark Data'!$B:$FF,K$1,FALSE)*K118,"")</f>
        <v/>
      </c>
      <c r="L117" s="156" t="str">
        <f>IFERROR(VLOOKUP($B117,'Benchmark Data'!$B:$FF,L$1,FALSE)*L118,"")</f>
        <v/>
      </c>
      <c r="M117" s="156" t="str">
        <f>IFERROR(VLOOKUP($B117,'Benchmark Data'!$B:$FF,M$1,FALSE)*M118,"")</f>
        <v/>
      </c>
      <c r="N117" s="143" t="str">
        <f>IFERROR(VLOOKUP($B117,'Benchmark Data'!$B:$FF,N$1,FALSE)/VLOOKUP($B116,'Benchmark Data'!$B:$FF,N$1,FALSE)*N118,"")</f>
        <v/>
      </c>
      <c r="O117" s="143">
        <f>IFERROR(VLOOKUP($B117,'Benchmark Data'!$B:$FF,O$1,FALSE)/VLOOKUP($B116,'Benchmark Data'!$B:$FF,O$1,FALSE)*O118,"")</f>
        <v>1.8580287905572479</v>
      </c>
      <c r="P117" s="143">
        <f>IFERROR(VLOOKUP($B117,'Benchmark Data'!$B:$FF,P$1,FALSE)/VLOOKUP($B116,'Benchmark Data'!$B:$FF,P$1,FALSE)*P118,"")</f>
        <v>1.7914220139619426</v>
      </c>
      <c r="Q117" s="156">
        <f>IFERROR(VLOOKUP($B117,'Benchmark Data'!$B:$FF,Q$1,FALSE)*Q118,"")</f>
        <v>1.8549225447152919</v>
      </c>
      <c r="R117" s="156">
        <f>IFERROR(VLOOKUP($B117,'Benchmark Data'!$B:$FF,R$1,FALSE)*R118,"")</f>
        <v>1.8549225447152919</v>
      </c>
      <c r="S117" s="156">
        <f>IFERROR(VLOOKUP($B117,'Benchmark Data'!$B:$FF,S$1,FALSE)*S118,"")</f>
        <v>1.8549225447152919</v>
      </c>
      <c r="T117" s="156">
        <f>IFERROR(VLOOKUP($B117,'Benchmark Data'!$B:$FF,T$1,FALSE)*T118,"")</f>
        <v>1.8549225447152919</v>
      </c>
      <c r="U117" s="156">
        <f>IFERROR(VLOOKUP($B117,'Benchmark Data'!$B:$FF,U$1,FALSE)*U118,"")</f>
        <v>1.8549225447152919</v>
      </c>
      <c r="V117" s="143">
        <f>IFERROR(VLOOKUP($B117,'Benchmark Data'!$B:$FF,V$1,FALSE)/VLOOKUP($B116,'Benchmark Data'!$B:$FF,V$1,FALSE)*V118,"")</f>
        <v>2.5371995578481399</v>
      </c>
      <c r="W117" s="143">
        <f>IFERROR(VLOOKUP($B117,'Benchmark Data'!$B:$FF,W$1,FALSE)/VLOOKUP($B116,'Benchmark Data'!$B:$FF,W$1,FALSE)*W118,"")</f>
        <v>2.5371995578481399</v>
      </c>
      <c r="X117" s="143">
        <f>IFERROR(VLOOKUP($B117,'Benchmark Data'!$B:$FF,X$1,FALSE)/VLOOKUP($B116,'Benchmark Data'!$B:$FF,X$1,FALSE)*X118,"")</f>
        <v>2.5371995578481399</v>
      </c>
      <c r="Y117" s="143">
        <f>IFERROR(VLOOKUP($B117,'Benchmark Data'!$B:$FF,Y$1,FALSE)/VLOOKUP($B116,'Benchmark Data'!$B:$FF,Y$1,FALSE)*Y118,"")</f>
        <v>2.5371995578481399</v>
      </c>
      <c r="Z117" s="143">
        <f>IFERROR(VLOOKUP($B117,'Benchmark Data'!$B:$FF,Z$1,FALSE)/VLOOKUP($B116,'Benchmark Data'!$B:$FF,Z$1,FALSE)*Z118,"")</f>
        <v>2.5371995578481399</v>
      </c>
      <c r="AA117" s="143">
        <f>IFERROR(VLOOKUP($B117,'Benchmark Data'!$B:$FF,AA$1,FALSE)/VLOOKUP($B116,'Benchmark Data'!$B:$FF,AA$1,FALSE)*AA118,"")</f>
        <v>2.612401346608864</v>
      </c>
      <c r="AB117" s="143" t="str">
        <f>IFERROR(VLOOKUP($B117,'Benchmark Data'!$B:$FF,AB$1,FALSE)/VLOOKUP($B116,'Benchmark Data'!$B:$FF,AB$1,FALSE)*AB118,"")</f>
        <v/>
      </c>
      <c r="AC117" s="143">
        <f>IFERROR(VLOOKUP($B117,'Benchmark Data'!$B:$FF,AC$1,FALSE)/VLOOKUP($B116,'Benchmark Data'!$B:$FF,AC$1,FALSE)*AC118,"")</f>
        <v>2.612401346608864</v>
      </c>
      <c r="AD117" s="143">
        <f>IFERROR(VLOOKUP($B117,'Benchmark Data'!$B:$FF,AD$1,FALSE)/VLOOKUP($B116,'Benchmark Data'!$B:$FF,AD$1,FALSE)*AD118,"")</f>
        <v>5.1475396232677753</v>
      </c>
      <c r="AE117" s="143">
        <f>IFERROR(VLOOKUP($B117,'Benchmark Data'!$B:$FF,AE$1,FALSE)/VLOOKUP($B116,'Benchmark Data'!$B:$FF,AE$1,FALSE)*AE118,"")</f>
        <v>1.4193291377699531</v>
      </c>
      <c r="AF117" s="143">
        <f>IFERROR(VLOOKUP($B117,'Benchmark Data'!$B:$FF,AF$1,FALSE)/VLOOKUP($B116,'Benchmark Data'!$B:$FF,AF$1,FALSE)*AF118,"")</f>
        <v>1.8365743317843379</v>
      </c>
      <c r="AG117" s="143" t="str">
        <f>IFERROR(VLOOKUP($B117,'Benchmark Data'!$B:$FF,AG$1,FALSE)/VLOOKUP($B116,'Benchmark Data'!$B:$FF,AG$1,FALSE)*AG118,"")</f>
        <v/>
      </c>
      <c r="AH117" s="143">
        <f>IFERROR(VLOOKUP($B117,'Benchmark Data'!$B:$FF,AH$1,FALSE)/VLOOKUP($B116,'Benchmark Data'!$B:$FF,AH$1,FALSE)*AH118,"")</f>
        <v>1.8365743317843379</v>
      </c>
      <c r="AI117" s="143">
        <f>IFERROR(VLOOKUP($B117,'Benchmark Data'!$B:$FF,AI$1,FALSE)/VLOOKUP($B116,'Benchmark Data'!$B:$FF,AI$1,FALSE)*AI118,"")</f>
        <v>2.9148616274266796</v>
      </c>
      <c r="AJ117" s="143">
        <f>IFERROR(VLOOKUP($B117,'Benchmark Data'!$B:$FF,AJ$1,FALSE)/VLOOKUP($B116,'Benchmark Data'!$B:$FF,AJ$1,FALSE)*AJ118,"")</f>
        <v>3.8330103928131045</v>
      </c>
      <c r="AK117" s="143">
        <f>IFERROR(VLOOKUP($B117,'Benchmark Data'!$B:$FF,AK$1,FALSE)/VLOOKUP($B116,'Benchmark Data'!$B:$FF,AK$1,FALSE)*AK118,"")</f>
        <v>1.9858188379353672</v>
      </c>
      <c r="AL117" s="143">
        <f>IFERROR(VLOOKUP($B117,'Benchmark Data'!$B:$FF,AL$1,FALSE)/VLOOKUP($B116,'Benchmark Data'!$B:$FF,AL$1,FALSE)*AL118,"")</f>
        <v>2.2361697559579192</v>
      </c>
      <c r="AM117" s="143">
        <f>IFERROR(VLOOKUP($B117,'Benchmark Data'!$B:$FF,AM$1,FALSE)/VLOOKUP($B116,'Benchmark Data'!$B:$FF,AM$1,FALSE)*AM118,"")</f>
        <v>2.2361697559579192</v>
      </c>
      <c r="AN117" s="143" t="str">
        <f>IFERROR(VLOOKUP($B117,'Benchmark Data'!$B:$FF,AN$1,FALSE)/VLOOKUP($B116,'Benchmark Data'!$B:$FF,AN$1,FALSE)*AN118,"")</f>
        <v/>
      </c>
      <c r="AO117" s="143" t="str">
        <f>IFERROR(VLOOKUP($B117,'Benchmark Data'!$B:$FF,AO$1,FALSE)/VLOOKUP($B116,'Benchmark Data'!$B:$FF,AO$1,FALSE)*AO118,"")</f>
        <v/>
      </c>
      <c r="AP117" s="143" t="str">
        <f>IFERROR(VLOOKUP($B117,'Benchmark Data'!$B:$FF,AP$1,FALSE)/VLOOKUP($B116,'Benchmark Data'!$B:$FF,AP$1,FALSE)*AP118,"")</f>
        <v/>
      </c>
      <c r="AQ117" s="143" t="str">
        <f>IFERROR(VLOOKUP($B117,'Benchmark Data'!$B:$FF,AQ$1,FALSE)/VLOOKUP($B116,'Benchmark Data'!$B:$FF,AQ$1,FALSE)*AQ118,"")</f>
        <v/>
      </c>
      <c r="AR117" s="143" t="str">
        <f>IFERROR(VLOOKUP($B117,'Benchmark Data'!$B:$FF,AR$1,FALSE)/VLOOKUP($B116,'Benchmark Data'!$B:$FF,AR$1,FALSE)*AR118,"")</f>
        <v/>
      </c>
      <c r="AS117" s="143" t="str">
        <f>IFERROR(VLOOKUP($B117,'Benchmark Data'!$B:$FF,AS$1,FALSE)/VLOOKUP($B116,'Benchmark Data'!$B:$FF,AS$1,FALSE)*AS118,"")</f>
        <v/>
      </c>
      <c r="AT117" s="143" t="str">
        <f>IFERROR(VLOOKUP($B117,'Benchmark Data'!$B:$FF,AT$1,FALSE)/VLOOKUP($B116,'Benchmark Data'!$B:$FF,AT$1,FALSE)*AT118,"")</f>
        <v/>
      </c>
      <c r="AU117" s="143">
        <f>IFERROR(VLOOKUP($B117,'Benchmark Data'!$B:$FF,AU$1,FALSE)/VLOOKUP($B116,'Benchmark Data'!$B:$FF,AU$1,FALSE)*AU118,"")</f>
        <v>2.1105823393805743</v>
      </c>
      <c r="AV117" s="143">
        <f>IFERROR(VLOOKUP($B117,'Benchmark Data'!$B:$FF,AV$1,FALSE)/VLOOKUP($B116,'Benchmark Data'!$B:$FF,AV$1,FALSE)*AV118,"")</f>
        <v>2.1105823393805743</v>
      </c>
      <c r="AW117" s="143">
        <f>IFERROR(VLOOKUP($B117,'Benchmark Data'!$B:$FF,AW$1,FALSE)/VLOOKUP($B116,'Benchmark Data'!$B:$FF,AW$1,FALSE)*AW118,"")</f>
        <v>2.1105823393805743</v>
      </c>
      <c r="AX117" s="143" t="str">
        <f>IFERROR(VLOOKUP($B117,'Benchmark Data'!$B:$FF,AX$1,FALSE)/VLOOKUP($B116,'Benchmark Data'!$B:$FF,AX$1,FALSE)*AX118,"")</f>
        <v/>
      </c>
      <c r="AY117" s="143" t="str">
        <f>IFERROR(VLOOKUP($B117,'Benchmark Data'!$B:$FF,AY$1,FALSE)/VLOOKUP($B116,'Benchmark Data'!$B:$FF,AY$1,FALSE)*AY118,"")</f>
        <v/>
      </c>
      <c r="AZ117" s="156" t="str">
        <f>IFERROR(VLOOKUP($B117,'Benchmark Data'!$B:$FF,AZ$1,FALSE)*AZ118,"")</f>
        <v/>
      </c>
      <c r="BA117" s="156" t="str">
        <f>IFERROR(VLOOKUP($B117,'Benchmark Data'!$B:$FF,BA$1,FALSE)*BA118,"")</f>
        <v/>
      </c>
      <c r="BB117" s="143" t="str">
        <f>IFERROR(VLOOKUP($B117,'Benchmark Data'!$B:$FF,BB$1,FALSE)/VLOOKUP($B116,'Benchmark Data'!$B:$FF,BB$1,FALSE)*BB118,"")</f>
        <v/>
      </c>
      <c r="BC117" s="143" t="str">
        <f>IFERROR(VLOOKUP($B117,'Benchmark Data'!$B:$FF,BC$1,FALSE)/VLOOKUP($B116,'Benchmark Data'!$B:$FF,BC$1,FALSE)*BC118,"")</f>
        <v/>
      </c>
      <c r="BD117" s="143" t="str">
        <f>IFERROR(VLOOKUP($B117,'Benchmark Data'!$B:$FF,BD$1,FALSE)/VLOOKUP($B116,'Benchmark Data'!$B:$FF,BD$1,FALSE)*BD118,"")</f>
        <v/>
      </c>
      <c r="BE117" s="143" t="str">
        <f>IFERROR(VLOOKUP($B117,'Benchmark Data'!$B:$FF,BE$1,FALSE)/VLOOKUP($B116,'Benchmark Data'!$B:$FF,BE$1,FALSE)*BE118,"")</f>
        <v/>
      </c>
      <c r="BF117" s="143" t="str">
        <f>IFERROR(VLOOKUP($B117,'Benchmark Data'!$B:$FF,BF$1,FALSE)/VLOOKUP($B116,'Benchmark Data'!$B:$FF,BF$1,FALSE)*BF118,"")</f>
        <v/>
      </c>
      <c r="BG117" s="143" t="str">
        <f>IFERROR(VLOOKUP($B117,'Benchmark Data'!$B:$FF,BG$1,FALSE)/VLOOKUP($B116,'Benchmark Data'!$B:$FF,BG$1,FALSE)*BG118,"")</f>
        <v/>
      </c>
      <c r="BH117" s="143" t="str">
        <f>IFERROR(VLOOKUP($B117,'Benchmark Data'!$B:$FF,BH$1,FALSE)/VLOOKUP($B116,'Benchmark Data'!$B:$FF,BH$1,FALSE)*BH118,"")</f>
        <v/>
      </c>
      <c r="BI117" s="143" t="str">
        <f>IFERROR(VLOOKUP($B117,'Benchmark Data'!$B:$FF,BI$1,FALSE)/VLOOKUP($B116,'Benchmark Data'!$B:$FF,BI$1,FALSE)*BI118,"")</f>
        <v/>
      </c>
      <c r="BJ117" s="143" t="str">
        <f>IFERROR(VLOOKUP($B117,'Benchmark Data'!$B:$FF,BJ$1,FALSE)/VLOOKUP($B116,'Benchmark Data'!$B:$FF,BJ$1,FALSE)*BJ118,"")</f>
        <v/>
      </c>
      <c r="BK117" s="143" t="str">
        <f>IFERROR(VLOOKUP($B117,'Benchmark Data'!$B:$FF,BK$1,FALSE)/VLOOKUP($B116,'Benchmark Data'!$B:$FF,BK$1,FALSE)*BK118,"")</f>
        <v/>
      </c>
      <c r="BL117" s="143" t="str">
        <f>IFERROR(VLOOKUP($B117,'Benchmark Data'!$B:$FF,BL$1,FALSE)/VLOOKUP($B116,'Benchmark Data'!$B:$FF,BL$1,FALSE)*BL118,"")</f>
        <v/>
      </c>
      <c r="BM117" s="143" t="str">
        <f>IFERROR(VLOOKUP($B117,'Benchmark Data'!$B:$FF,BM$1,FALSE)/VLOOKUP($B116,'Benchmark Data'!$B:$FF,BM$1,FALSE)*BM118,"")</f>
        <v/>
      </c>
      <c r="BN117" s="143" t="str">
        <f>IFERROR(VLOOKUP($B117,'Benchmark Data'!$B:$FF,BN$1,FALSE)/VLOOKUP($B116,'Benchmark Data'!$B:$FF,BN$1,FALSE)*BN118,"")</f>
        <v/>
      </c>
      <c r="BO117" s="143" t="str">
        <f>IFERROR(VLOOKUP($B117,'Benchmark Data'!$B:$FF,BO$1,FALSE)/VLOOKUP($B116,'Benchmark Data'!$B:$FF,BO$1,FALSE)*BO118,"")</f>
        <v/>
      </c>
      <c r="BP117" s="143" t="str">
        <f>IFERROR(VLOOKUP($B117,'Benchmark Data'!$B:$FF,BP$1,FALSE)/VLOOKUP($B116,'Benchmark Data'!$B:$FF,BP$1,FALSE)*BP118,"")</f>
        <v/>
      </c>
      <c r="BQ117" s="143" t="str">
        <f>IFERROR(VLOOKUP($B117,'Benchmark Data'!$B:$FF,BQ$1,FALSE)/VLOOKUP($B116,'Benchmark Data'!$B:$FF,BQ$1,FALSE)*BQ118,"")</f>
        <v/>
      </c>
      <c r="BR117" s="143" t="str">
        <f>IFERROR(VLOOKUP($B117,'Benchmark Data'!$B:$FF,BR$1,FALSE)/VLOOKUP($B116,'Benchmark Data'!$B:$FF,BR$1,FALSE)*BR118,"")</f>
        <v/>
      </c>
      <c r="BS117" s="143" t="str">
        <f>IFERROR(VLOOKUP($B117,'Benchmark Data'!$B:$FF,BS$1,FALSE)/VLOOKUP($B116,'Benchmark Data'!$B:$FF,BS$1,FALSE)*BS118,"")</f>
        <v/>
      </c>
      <c r="BT117" s="143" t="str">
        <f>IFERROR(VLOOKUP($B117,'Benchmark Data'!$B:$FF,BT$1,FALSE)/VLOOKUP($B116,'Benchmark Data'!$B:$FF,BT$1,FALSE)*BT118,"")</f>
        <v/>
      </c>
      <c r="BU117" s="143" t="str">
        <f>IFERROR(VLOOKUP($B117,'Benchmark Data'!$B:$FF,BU$1,FALSE)/VLOOKUP($B116,'Benchmark Data'!$B:$FF,BU$1,FALSE)*BU118,"")</f>
        <v/>
      </c>
      <c r="BV117" s="143" t="str">
        <f>IFERROR(VLOOKUP($B117,'Benchmark Data'!$B:$FF,BV$1,FALSE)/VLOOKUP($B116,'Benchmark Data'!$B:$FF,BV$1,FALSE)*BV118,"")</f>
        <v/>
      </c>
      <c r="BW117" s="143" t="str">
        <f>IFERROR(VLOOKUP($B117,'Benchmark Data'!$B:$FF,BW$1,FALSE)/VLOOKUP($B116,'Benchmark Data'!$B:$FF,BW$1,FALSE)*BW118,"")</f>
        <v/>
      </c>
      <c r="BX117" s="143" t="str">
        <f>IFERROR(VLOOKUP($B117,'Benchmark Data'!$B:$FF,BX$1,FALSE)/VLOOKUP($B116,'Benchmark Data'!$B:$FF,BX$1,FALSE)*BX118,"")</f>
        <v/>
      </c>
      <c r="BY117" s="143" t="str">
        <f>IFERROR(VLOOKUP($B117,'Benchmark Data'!$B:$FF,BY$1,FALSE)/VLOOKUP($B116,'Benchmark Data'!$B:$FF,BY$1,FALSE)*BY118,"")</f>
        <v/>
      </c>
      <c r="BZ117" s="143" t="str">
        <f>IFERROR(VLOOKUP($B117,'Benchmark Data'!$B:$FF,BZ$1,FALSE)/VLOOKUP($B116,'Benchmark Data'!$B:$FF,BZ$1,FALSE)*BZ118,"")</f>
        <v/>
      </c>
      <c r="CA117" s="143" t="str">
        <f>IFERROR(VLOOKUP($B117,'Benchmark Data'!$B:$FF,CA$1,FALSE)/VLOOKUP($B116,'Benchmark Data'!$B:$FF,CA$1,FALSE)*CA118,"")</f>
        <v/>
      </c>
      <c r="CB117" s="143" t="str">
        <f>IFERROR(VLOOKUP($B117,'Benchmark Data'!$B:$FF,CB$1,FALSE)/VLOOKUP($B116,'Benchmark Data'!$B:$FF,CB$1,FALSE)*CB118,"")</f>
        <v/>
      </c>
      <c r="CC117" s="143" t="str">
        <f>IFERROR(VLOOKUP($B117,'Benchmark Data'!$B:$FF,CC$1,FALSE)/VLOOKUP($B116,'Benchmark Data'!$B:$FF,CC$1,FALSE)*CC118,"")</f>
        <v/>
      </c>
      <c r="CD117" s="143" t="str">
        <f>IFERROR(VLOOKUP($B117,'Benchmark Data'!$B:$FF,CD$1,FALSE)/VLOOKUP($B116,'Benchmark Data'!$B:$FF,CD$1,FALSE)*CD118,"")</f>
        <v/>
      </c>
      <c r="CE117" s="143" t="str">
        <f>IFERROR(VLOOKUP($B117,'Benchmark Data'!$B:$FF,CE$1,FALSE)/VLOOKUP($B116,'Benchmark Data'!$B:$FF,CE$1,FALSE)*CE118,"")</f>
        <v/>
      </c>
      <c r="CF117" s="143" t="str">
        <f>IFERROR(VLOOKUP($B117,'Benchmark Data'!$B:$FF,CF$1,FALSE)/VLOOKUP($B116,'Benchmark Data'!$B:$FF,CF$1,FALSE)*CF118,"")</f>
        <v/>
      </c>
      <c r="CG117" s="143" t="str">
        <f>IFERROR(VLOOKUP($B117,'Benchmark Data'!$B:$FF,CG$1,FALSE)/VLOOKUP($B116,'Benchmark Data'!$B:$FF,CG$1,FALSE)*CG118,"")</f>
        <v/>
      </c>
      <c r="CH117" s="156" t="str">
        <f>IFERROR(VLOOKUP($B117,'Benchmark Data'!$B:$FF,CH$1,FALSE)*CH118,"")</f>
        <v/>
      </c>
      <c r="CI117" s="143" t="str">
        <f>IFERROR(VLOOKUP($B117,'Benchmark Data'!$B:$FF,CI$1,FALSE)/VLOOKUP($B116,'Benchmark Data'!$B:$FF,CI$1,FALSE)*CI118,"")</f>
        <v/>
      </c>
      <c r="CJ117" s="143" t="str">
        <f>IFERROR(VLOOKUP($B117,'Benchmark Data'!$B:$FF,CJ$1,FALSE)/VLOOKUP($B116,'Benchmark Data'!$B:$FF,CJ$1,FALSE)*CJ118,"")</f>
        <v/>
      </c>
      <c r="CK117" s="143" t="str">
        <f>IFERROR(VLOOKUP($B117,'Benchmark Data'!$B:$FF,CK$1,FALSE)/VLOOKUP($B116,'Benchmark Data'!$B:$FF,CK$1,FALSE)*CK118,"")</f>
        <v/>
      </c>
      <c r="CL117" s="143" t="str">
        <f>IFERROR(VLOOKUP($B117,'Benchmark Data'!$B:$AAA,CL$1,FALSE)/VLOOKUP($B116,'Benchmark Data'!$B:$AAA,CL$1,FALSE)*CL118,"")</f>
        <v/>
      </c>
      <c r="CM117" s="143" t="str">
        <f>IFERROR(VLOOKUP($B117,'Benchmark Data'!$B:$AAA,CM$1,FALSE)/VLOOKUP($B116,'Benchmark Data'!$B:$AAA,CM$1,FALSE)*CM118,"")</f>
        <v/>
      </c>
      <c r="CN117" s="143" t="str">
        <f>IFERROR(VLOOKUP($B117,'Benchmark Data'!$B:$AAA,CN$1,FALSE)/VLOOKUP($B116,'Benchmark Data'!$B:$AAA,CN$1,FALSE)*CN118,"")</f>
        <v/>
      </c>
      <c r="CO117" s="143" t="str">
        <f>IFERROR(VLOOKUP($B117,'Benchmark Data'!$B:$AAA,CO$1,FALSE)/VLOOKUP($B116,'Benchmark Data'!$B:$AAA,CO$1,FALSE)*CO118,"")</f>
        <v/>
      </c>
      <c r="CP117" s="143" t="str">
        <f>IFERROR(VLOOKUP($B117,'Benchmark Data'!$B:$AAA,CP$1,FALSE)/VLOOKUP($B116,'Benchmark Data'!$B:$AAA,CP$1,FALSE)*CP118,"")</f>
        <v/>
      </c>
      <c r="CQ117" s="143" t="str">
        <f>IFERROR(VLOOKUP($B117,'Benchmark Data'!$B:$AAA,CQ$1,FALSE)/VLOOKUP($B116,'Benchmark Data'!$B:$AAA,CQ$1,FALSE)*CQ118,"")</f>
        <v/>
      </c>
      <c r="CR117" s="143" t="str">
        <f>IFERROR(VLOOKUP($B117,'Benchmark Data'!$B:$AAA,CR$1,FALSE)/VLOOKUP($B116,'Benchmark Data'!$B:$AAA,CR$1,FALSE)*CR118,"")</f>
        <v/>
      </c>
      <c r="CS117" s="143" t="str">
        <f>IFERROR(VLOOKUP($B117,'Benchmark Data'!$B:$AAA,CS$1,FALSE)/VLOOKUP($B116,'Benchmark Data'!$B:$AAA,CS$1,FALSE)*CS118,"")</f>
        <v/>
      </c>
      <c r="CT117" s="143" t="str">
        <f>IFERROR(VLOOKUP($B117,'Benchmark Data'!$B:$AAA,CT$1,FALSE)/VLOOKUP($B116,'Benchmark Data'!$B:$AAA,CT$1,FALSE)*CT118,"")</f>
        <v/>
      </c>
      <c r="CU117" s="143" t="str">
        <f>IFERROR(VLOOKUP($B117,'Benchmark Data'!$B:$AAA,CU$1,FALSE)/VLOOKUP($B116,'Benchmark Data'!$B:$AAA,CU$1,FALSE)*CU118,"")</f>
        <v/>
      </c>
      <c r="CV117" s="143" t="str">
        <f>IFERROR(VLOOKUP($B117,'Benchmark Data'!$B:$AAA,CV$1,FALSE)/VLOOKUP($B116,'Benchmark Data'!$B:$AAA,CV$1,FALSE)*CV118,"")</f>
        <v/>
      </c>
      <c r="CW117" s="143" t="str">
        <f>IFERROR(VLOOKUP($B117,'Benchmark Data'!$B:$AAA,CW$1,FALSE)/VLOOKUP($B116,'Benchmark Data'!$B:$AAA,CW$1,FALSE)*CW118,"")</f>
        <v/>
      </c>
      <c r="CX117" s="143" t="str">
        <f>IFERROR(VLOOKUP($B117,'Benchmark Data'!$B:$AAA,CX$1,FALSE)/VLOOKUP($B116,'Benchmark Data'!$B:$AAA,CX$1,FALSE)*CX118,"")</f>
        <v/>
      </c>
      <c r="CY117" s="143" t="str">
        <f>IFERROR(VLOOKUP($B117,'Benchmark Data'!$B:$AAA,CY$1,FALSE)/VLOOKUP($B116,'Benchmark Data'!$B:$AAA,CY$1,FALSE)*CY118,"")</f>
        <v/>
      </c>
      <c r="CZ117" s="143" t="str">
        <f>IFERROR(VLOOKUP($B117,'Benchmark Data'!$B:$AAA,CZ$1,FALSE)/VLOOKUP($B116,'Benchmark Data'!$B:$AAA,CZ$1,FALSE)*CZ118,"")</f>
        <v/>
      </c>
      <c r="DA117" s="143" t="str">
        <f>IFERROR(VLOOKUP($B117,'Benchmark Data'!$B:$AAA,DA$1,FALSE)/VLOOKUP($B116,'Benchmark Data'!$B:$AAA,DA$1,FALSE)*DA118,"")</f>
        <v/>
      </c>
      <c r="DB117" s="143" t="str">
        <f>IFERROR(VLOOKUP($B117,'Benchmark Data'!$B:$AAA,DB$1,FALSE)/VLOOKUP($B116,'Benchmark Data'!$B:$AAA,DB$1,FALSE)*DB118,"")</f>
        <v/>
      </c>
      <c r="DC117" s="143" t="str">
        <f>IFERROR(VLOOKUP($B117,'Benchmark Data'!$B:$AAA,DC$1,FALSE)/VLOOKUP($B116,'Benchmark Data'!$B:$AAA,DC$1,FALSE)*DC118,"")</f>
        <v/>
      </c>
      <c r="DD117" s="143" t="str">
        <f>IFERROR(VLOOKUP($B117,'Benchmark Data'!$B:$AAA,DD$1,FALSE)/VLOOKUP($B116,'Benchmark Data'!$B:$AAA,DD$1,FALSE)*DD118,"")</f>
        <v/>
      </c>
      <c r="DE117" s="143" t="str">
        <f>IFERROR(VLOOKUP($B117,'Benchmark Data'!$B:$AAA,DE$1,FALSE)/VLOOKUP($B116,'Benchmark Data'!$B:$AAA,DE$1,FALSE)*DE118,"")</f>
        <v/>
      </c>
      <c r="DF117" s="143" t="str">
        <f>IFERROR(VLOOKUP($B117,'Benchmark Data'!$B:$AAA,DF$1,FALSE)/VLOOKUP($B116,'Benchmark Data'!$B:$AAA,DF$1,FALSE)*DF118,"")</f>
        <v/>
      </c>
      <c r="DG117" s="143" t="str">
        <f>IFERROR(VLOOKUP($B117,'Benchmark Data'!$B:$AAA,DG$1,FALSE)/VLOOKUP($B116,'Benchmark Data'!$B:$AAA,DG$1,FALSE)*DG118,"")</f>
        <v/>
      </c>
      <c r="DH117" s="143" t="str">
        <f>IFERROR(VLOOKUP($B117,'Benchmark Data'!$B:$AAA,DH$1,FALSE)/VLOOKUP($B116,'Benchmark Data'!$B:$AAA,DH$1,FALSE)*DH118,"")</f>
        <v/>
      </c>
      <c r="DI117" s="143" t="str">
        <f>IFERROR(VLOOKUP($B117,'Benchmark Data'!$B:$AAA,DI$1,FALSE)/VLOOKUP($B116,'Benchmark Data'!$B:$AAA,DI$1,FALSE)*DI118,"")</f>
        <v/>
      </c>
    </row>
    <row r="118" spans="1:113">
      <c r="A118" s="94">
        <f t="shared" si="35"/>
        <v>83</v>
      </c>
      <c r="B118" s="168">
        <f t="shared" si="36"/>
        <v>43555</v>
      </c>
      <c r="C118" s="143">
        <f>IFERROR(VLOOKUP($B118,'Benchmark Data'!$B:$FF,C$1,FALSE)/VLOOKUP($B117,'Benchmark Data'!$B:$FF,C$1,FALSE)*C119,"")</f>
        <v>4.2813493595045093</v>
      </c>
      <c r="D118" s="143" t="str">
        <f>IFERROR(VLOOKUP($B118,'Benchmark Data'!$B:$FF,D$1,FALSE)/VLOOKUP($B117,'Benchmark Data'!$B:$FF,D$1,FALSE)*D119,"")</f>
        <v/>
      </c>
      <c r="E118" s="143">
        <f>IFERROR(VLOOKUP($B118,'Benchmark Data'!$B:$FF,E$1,FALSE)/VLOOKUP($B117,'Benchmark Data'!$B:$FF,E$1,FALSE)*E119,"")</f>
        <v>4.2813493595045093</v>
      </c>
      <c r="F118" s="143" t="str">
        <f>IFERROR(VLOOKUP($B118,'Benchmark Data'!$B:$FF,F$1,FALSE)/VLOOKUP($B117,'Benchmark Data'!$B:$FF,F$1,FALSE)*F119,"")</f>
        <v/>
      </c>
      <c r="G118" s="143" t="str">
        <f>IFERROR(VLOOKUP($B118,'Benchmark Data'!$B:$FF,G$1,FALSE)/VLOOKUP($B117,'Benchmark Data'!$B:$FF,G$1,FALSE)*G119,"")</f>
        <v/>
      </c>
      <c r="H118" s="143" t="str">
        <f>IFERROR(VLOOKUP($B118,'Benchmark Data'!$B:$FF,H$1,FALSE)/VLOOKUP($B117,'Benchmark Data'!$B:$FF,H$1,FALSE)*H119,"")</f>
        <v/>
      </c>
      <c r="I118" s="143" t="str">
        <f>IFERROR(VLOOKUP($B118,'Benchmark Data'!$B:$FF,I$1,FALSE)/VLOOKUP($B117,'Benchmark Data'!$B:$FF,I$1,FALSE)*I119,"")</f>
        <v/>
      </c>
      <c r="J118" s="143" t="str">
        <f>IFERROR(VLOOKUP($B118,'Benchmark Data'!$B:$FF,J$1,FALSE)/VLOOKUP($B117,'Benchmark Data'!$B:$FF,J$1,FALSE)*J119,"")</f>
        <v/>
      </c>
      <c r="K118" s="156" t="str">
        <f>IFERROR(VLOOKUP($B118,'Benchmark Data'!$B:$FF,K$1,FALSE)*K119,"")</f>
        <v/>
      </c>
      <c r="L118" s="156" t="str">
        <f>IFERROR(VLOOKUP($B118,'Benchmark Data'!$B:$FF,L$1,FALSE)*L119,"")</f>
        <v/>
      </c>
      <c r="M118" s="156" t="str">
        <f>IFERROR(VLOOKUP($B118,'Benchmark Data'!$B:$FF,M$1,FALSE)*M119,"")</f>
        <v/>
      </c>
      <c r="N118" s="143" t="str">
        <f>IFERROR(VLOOKUP($B118,'Benchmark Data'!$B:$FF,N$1,FALSE)/VLOOKUP($B117,'Benchmark Data'!$B:$FF,N$1,FALSE)*N119,"")</f>
        <v/>
      </c>
      <c r="O118" s="143">
        <f>IFERROR(VLOOKUP($B118,'Benchmark Data'!$B:$FF,O$1,FALSE)/VLOOKUP($B117,'Benchmark Data'!$B:$FF,O$1,FALSE)*O119,"")</f>
        <v>1.8110733211530785</v>
      </c>
      <c r="P118" s="143">
        <f>IFERROR(VLOOKUP($B118,'Benchmark Data'!$B:$FF,P$1,FALSE)/VLOOKUP($B117,'Benchmark Data'!$B:$FF,P$1,FALSE)*P119,"")</f>
        <v>1.752402687594828</v>
      </c>
      <c r="Q118" s="156">
        <f>IFERROR(VLOOKUP($B118,'Benchmark Data'!$B:$FF,Q$1,FALSE)*Q119,"")</f>
        <v>1.7939574935082252</v>
      </c>
      <c r="R118" s="156">
        <f>IFERROR(VLOOKUP($B118,'Benchmark Data'!$B:$FF,R$1,FALSE)*R119,"")</f>
        <v>1.7939574935082252</v>
      </c>
      <c r="S118" s="156">
        <f>IFERROR(VLOOKUP($B118,'Benchmark Data'!$B:$FF,S$1,FALSE)*S119,"")</f>
        <v>1.7939574935082252</v>
      </c>
      <c r="T118" s="156">
        <f>IFERROR(VLOOKUP($B118,'Benchmark Data'!$B:$FF,T$1,FALSE)*T119,"")</f>
        <v>1.7939574935082252</v>
      </c>
      <c r="U118" s="156">
        <f>IFERROR(VLOOKUP($B118,'Benchmark Data'!$B:$FF,U$1,FALSE)*U119,"")</f>
        <v>1.7939574935082252</v>
      </c>
      <c r="V118" s="143">
        <f>IFERROR(VLOOKUP($B118,'Benchmark Data'!$B:$FF,V$1,FALSE)/VLOOKUP($B117,'Benchmark Data'!$B:$FF,V$1,FALSE)*V119,"")</f>
        <v>2.4597635499258157</v>
      </c>
      <c r="W118" s="143">
        <f>IFERROR(VLOOKUP($B118,'Benchmark Data'!$B:$FF,W$1,FALSE)/VLOOKUP($B117,'Benchmark Data'!$B:$FF,W$1,FALSE)*W119,"")</f>
        <v>2.4597635499258157</v>
      </c>
      <c r="X118" s="143">
        <f>IFERROR(VLOOKUP($B118,'Benchmark Data'!$B:$FF,X$1,FALSE)/VLOOKUP($B117,'Benchmark Data'!$B:$FF,X$1,FALSE)*X119,"")</f>
        <v>2.4597635499258157</v>
      </c>
      <c r="Y118" s="143">
        <f>IFERROR(VLOOKUP($B118,'Benchmark Data'!$B:$FF,Y$1,FALSE)/VLOOKUP($B117,'Benchmark Data'!$B:$FF,Y$1,FALSE)*Y119,"")</f>
        <v>2.4597635499258157</v>
      </c>
      <c r="Z118" s="143">
        <f>IFERROR(VLOOKUP($B118,'Benchmark Data'!$B:$FF,Z$1,FALSE)/VLOOKUP($B117,'Benchmark Data'!$B:$FF,Z$1,FALSE)*Z119,"")</f>
        <v>2.4597635499258157</v>
      </c>
      <c r="AA118" s="143">
        <f>IFERROR(VLOOKUP($B118,'Benchmark Data'!$B:$FF,AA$1,FALSE)/VLOOKUP($B117,'Benchmark Data'!$B:$FF,AA$1,FALSE)*AA119,"")</f>
        <v>2.5411971423054642</v>
      </c>
      <c r="AB118" s="143" t="str">
        <f>IFERROR(VLOOKUP($B118,'Benchmark Data'!$B:$FF,AB$1,FALSE)/VLOOKUP($B117,'Benchmark Data'!$B:$FF,AB$1,FALSE)*AB119,"")</f>
        <v/>
      </c>
      <c r="AC118" s="143">
        <f>IFERROR(VLOOKUP($B118,'Benchmark Data'!$B:$FF,AC$1,FALSE)/VLOOKUP($B117,'Benchmark Data'!$B:$FF,AC$1,FALSE)*AC119,"")</f>
        <v>2.5411971423054642</v>
      </c>
      <c r="AD118" s="143">
        <f>IFERROR(VLOOKUP($B118,'Benchmark Data'!$B:$FF,AD$1,FALSE)/VLOOKUP($B117,'Benchmark Data'!$B:$FF,AD$1,FALSE)*AD119,"")</f>
        <v>5.3251781268778409</v>
      </c>
      <c r="AE118" s="143">
        <f>IFERROR(VLOOKUP($B118,'Benchmark Data'!$B:$FF,AE$1,FALSE)/VLOOKUP($B117,'Benchmark Data'!$B:$FF,AE$1,FALSE)*AE119,"")</f>
        <v>1.4067026616568534</v>
      </c>
      <c r="AF118" s="143">
        <f>IFERROR(VLOOKUP($B118,'Benchmark Data'!$B:$FF,AF$1,FALSE)/VLOOKUP($B117,'Benchmark Data'!$B:$FF,AF$1,FALSE)*AF119,"")</f>
        <v>1.801031383953924</v>
      </c>
      <c r="AG118" s="143" t="str">
        <f>IFERROR(VLOOKUP($B118,'Benchmark Data'!$B:$FF,AG$1,FALSE)/VLOOKUP($B117,'Benchmark Data'!$B:$FF,AG$1,FALSE)*AG119,"")</f>
        <v/>
      </c>
      <c r="AH118" s="143">
        <f>IFERROR(VLOOKUP($B118,'Benchmark Data'!$B:$FF,AH$1,FALSE)/VLOOKUP($B117,'Benchmark Data'!$B:$FF,AH$1,FALSE)*AH119,"")</f>
        <v>1.801031383953924</v>
      </c>
      <c r="AI118" s="143">
        <f>IFERROR(VLOOKUP($B118,'Benchmark Data'!$B:$FF,AI$1,FALSE)/VLOOKUP($B117,'Benchmark Data'!$B:$FF,AI$1,FALSE)*AI119,"")</f>
        <v>2.7002575179554649</v>
      </c>
      <c r="AJ118" s="143">
        <f>IFERROR(VLOOKUP($B118,'Benchmark Data'!$B:$FF,AJ$1,FALSE)/VLOOKUP($B117,'Benchmark Data'!$B:$FF,AJ$1,FALSE)*AJ119,"")</f>
        <v>3.3694642304118916</v>
      </c>
      <c r="AK118" s="143">
        <f>IFERROR(VLOOKUP($B118,'Benchmark Data'!$B:$FF,AK$1,FALSE)/VLOOKUP($B117,'Benchmark Data'!$B:$FF,AK$1,FALSE)*AK119,"")</f>
        <v>1.9309482662321009</v>
      </c>
      <c r="AL118" s="143">
        <f>IFERROR(VLOOKUP($B118,'Benchmark Data'!$B:$FF,AL$1,FALSE)/VLOOKUP($B117,'Benchmark Data'!$B:$FF,AL$1,FALSE)*AL119,"")</f>
        <v>2.1824404554026686</v>
      </c>
      <c r="AM118" s="143">
        <f>IFERROR(VLOOKUP($B118,'Benchmark Data'!$B:$FF,AM$1,FALSE)/VLOOKUP($B117,'Benchmark Data'!$B:$FF,AM$1,FALSE)*AM119,"")</f>
        <v>2.1824404554026686</v>
      </c>
      <c r="AN118" s="143" t="str">
        <f>IFERROR(VLOOKUP($B118,'Benchmark Data'!$B:$FF,AN$1,FALSE)/VLOOKUP($B117,'Benchmark Data'!$B:$FF,AN$1,FALSE)*AN119,"")</f>
        <v/>
      </c>
      <c r="AO118" s="143" t="str">
        <f>IFERROR(VLOOKUP($B118,'Benchmark Data'!$B:$FF,AO$1,FALSE)/VLOOKUP($B117,'Benchmark Data'!$B:$FF,AO$1,FALSE)*AO119,"")</f>
        <v/>
      </c>
      <c r="AP118" s="143" t="str">
        <f>IFERROR(VLOOKUP($B118,'Benchmark Data'!$B:$FF,AP$1,FALSE)/VLOOKUP($B117,'Benchmark Data'!$B:$FF,AP$1,FALSE)*AP119,"")</f>
        <v/>
      </c>
      <c r="AQ118" s="143" t="str">
        <f>IFERROR(VLOOKUP($B118,'Benchmark Data'!$B:$FF,AQ$1,FALSE)/VLOOKUP($B117,'Benchmark Data'!$B:$FF,AQ$1,FALSE)*AQ119,"")</f>
        <v/>
      </c>
      <c r="AR118" s="143" t="str">
        <f>IFERROR(VLOOKUP($B118,'Benchmark Data'!$B:$FF,AR$1,FALSE)/VLOOKUP($B117,'Benchmark Data'!$B:$FF,AR$1,FALSE)*AR119,"")</f>
        <v/>
      </c>
      <c r="AS118" s="143" t="str">
        <f>IFERROR(VLOOKUP($B118,'Benchmark Data'!$B:$FF,AS$1,FALSE)/VLOOKUP($B117,'Benchmark Data'!$B:$FF,AS$1,FALSE)*AS119,"")</f>
        <v/>
      </c>
      <c r="AT118" s="143" t="str">
        <f>IFERROR(VLOOKUP($B118,'Benchmark Data'!$B:$FF,AT$1,FALSE)/VLOOKUP($B117,'Benchmark Data'!$B:$FF,AT$1,FALSE)*AT119,"")</f>
        <v/>
      </c>
      <c r="AU118" s="143">
        <f>IFERROR(VLOOKUP($B118,'Benchmark Data'!$B:$FF,AU$1,FALSE)/VLOOKUP($B117,'Benchmark Data'!$B:$FF,AU$1,FALSE)*AU119,"")</f>
        <v>2.0227297353166964</v>
      </c>
      <c r="AV118" s="143">
        <f>IFERROR(VLOOKUP($B118,'Benchmark Data'!$B:$FF,AV$1,FALSE)/VLOOKUP($B117,'Benchmark Data'!$B:$FF,AV$1,FALSE)*AV119,"")</f>
        <v>2.0227297353166964</v>
      </c>
      <c r="AW118" s="143">
        <f>IFERROR(VLOOKUP($B118,'Benchmark Data'!$B:$FF,AW$1,FALSE)/VLOOKUP($B117,'Benchmark Data'!$B:$FF,AW$1,FALSE)*AW119,"")</f>
        <v>2.0227297353166964</v>
      </c>
      <c r="AX118" s="143" t="str">
        <f>IFERROR(VLOOKUP($B118,'Benchmark Data'!$B:$FF,AX$1,FALSE)/VLOOKUP($B117,'Benchmark Data'!$B:$FF,AX$1,FALSE)*AX119,"")</f>
        <v/>
      </c>
      <c r="AY118" s="143" t="str">
        <f>IFERROR(VLOOKUP($B118,'Benchmark Data'!$B:$FF,AY$1,FALSE)/VLOOKUP($B117,'Benchmark Data'!$B:$FF,AY$1,FALSE)*AY119,"")</f>
        <v/>
      </c>
      <c r="AZ118" s="156" t="str">
        <f>IFERROR(VLOOKUP($B118,'Benchmark Data'!$B:$FF,AZ$1,FALSE)*AZ119,"")</f>
        <v/>
      </c>
      <c r="BA118" s="156" t="str">
        <f>IFERROR(VLOOKUP($B118,'Benchmark Data'!$B:$FF,BA$1,FALSE)*BA119,"")</f>
        <v/>
      </c>
      <c r="BB118" s="143" t="str">
        <f>IFERROR(VLOOKUP($B118,'Benchmark Data'!$B:$FF,BB$1,FALSE)/VLOOKUP($B117,'Benchmark Data'!$B:$FF,BB$1,FALSE)*BB119,"")</f>
        <v/>
      </c>
      <c r="BC118" s="143" t="str">
        <f>IFERROR(VLOOKUP($B118,'Benchmark Data'!$B:$FF,BC$1,FALSE)/VLOOKUP($B117,'Benchmark Data'!$B:$FF,BC$1,FALSE)*BC119,"")</f>
        <v/>
      </c>
      <c r="BD118" s="143" t="str">
        <f>IFERROR(VLOOKUP($B118,'Benchmark Data'!$B:$FF,BD$1,FALSE)/VLOOKUP($B117,'Benchmark Data'!$B:$FF,BD$1,FALSE)*BD119,"")</f>
        <v/>
      </c>
      <c r="BE118" s="143" t="str">
        <f>IFERROR(VLOOKUP($B118,'Benchmark Data'!$B:$FF,BE$1,FALSE)/VLOOKUP($B117,'Benchmark Data'!$B:$FF,BE$1,FALSE)*BE119,"")</f>
        <v/>
      </c>
      <c r="BF118" s="143" t="str">
        <f>IFERROR(VLOOKUP($B118,'Benchmark Data'!$B:$FF,BF$1,FALSE)/VLOOKUP($B117,'Benchmark Data'!$B:$FF,BF$1,FALSE)*BF119,"")</f>
        <v/>
      </c>
      <c r="BG118" s="143" t="str">
        <f>IFERROR(VLOOKUP($B118,'Benchmark Data'!$B:$FF,BG$1,FALSE)/VLOOKUP($B117,'Benchmark Data'!$B:$FF,BG$1,FALSE)*BG119,"")</f>
        <v/>
      </c>
      <c r="BH118" s="143" t="str">
        <f>IFERROR(VLOOKUP($B118,'Benchmark Data'!$B:$FF,BH$1,FALSE)/VLOOKUP($B117,'Benchmark Data'!$B:$FF,BH$1,FALSE)*BH119,"")</f>
        <v/>
      </c>
      <c r="BI118" s="143" t="str">
        <f>IFERROR(VLOOKUP($B118,'Benchmark Data'!$B:$FF,BI$1,FALSE)/VLOOKUP($B117,'Benchmark Data'!$B:$FF,BI$1,FALSE)*BI119,"")</f>
        <v/>
      </c>
      <c r="BJ118" s="143" t="str">
        <f>IFERROR(VLOOKUP($B118,'Benchmark Data'!$B:$FF,BJ$1,FALSE)/VLOOKUP($B117,'Benchmark Data'!$B:$FF,BJ$1,FALSE)*BJ119,"")</f>
        <v/>
      </c>
      <c r="BK118" s="143" t="str">
        <f>IFERROR(VLOOKUP($B118,'Benchmark Data'!$B:$FF,BK$1,FALSE)/VLOOKUP($B117,'Benchmark Data'!$B:$FF,BK$1,FALSE)*BK119,"")</f>
        <v/>
      </c>
      <c r="BL118" s="143" t="str">
        <f>IFERROR(VLOOKUP($B118,'Benchmark Data'!$B:$FF,BL$1,FALSE)/VLOOKUP($B117,'Benchmark Data'!$B:$FF,BL$1,FALSE)*BL119,"")</f>
        <v/>
      </c>
      <c r="BM118" s="143" t="str">
        <f>IFERROR(VLOOKUP($B118,'Benchmark Data'!$B:$FF,BM$1,FALSE)/VLOOKUP($B117,'Benchmark Data'!$B:$FF,BM$1,FALSE)*BM119,"")</f>
        <v/>
      </c>
      <c r="BN118" s="143" t="str">
        <f>IFERROR(VLOOKUP($B118,'Benchmark Data'!$B:$FF,BN$1,FALSE)/VLOOKUP($B117,'Benchmark Data'!$B:$FF,BN$1,FALSE)*BN119,"")</f>
        <v/>
      </c>
      <c r="BO118" s="143" t="str">
        <f>IFERROR(VLOOKUP($B118,'Benchmark Data'!$B:$FF,BO$1,FALSE)/VLOOKUP($B117,'Benchmark Data'!$B:$FF,BO$1,FALSE)*BO119,"")</f>
        <v/>
      </c>
      <c r="BP118" s="143" t="str">
        <f>IFERROR(VLOOKUP($B118,'Benchmark Data'!$B:$FF,BP$1,FALSE)/VLOOKUP($B117,'Benchmark Data'!$B:$FF,BP$1,FALSE)*BP119,"")</f>
        <v/>
      </c>
      <c r="BQ118" s="143" t="str">
        <f>IFERROR(VLOOKUP($B118,'Benchmark Data'!$B:$FF,BQ$1,FALSE)/VLOOKUP($B117,'Benchmark Data'!$B:$FF,BQ$1,FALSE)*BQ119,"")</f>
        <v/>
      </c>
      <c r="BR118" s="143" t="str">
        <f>IFERROR(VLOOKUP($B118,'Benchmark Data'!$B:$FF,BR$1,FALSE)/VLOOKUP($B117,'Benchmark Data'!$B:$FF,BR$1,FALSE)*BR119,"")</f>
        <v/>
      </c>
      <c r="BS118" s="143" t="str">
        <f>IFERROR(VLOOKUP($B118,'Benchmark Data'!$B:$FF,BS$1,FALSE)/VLOOKUP($B117,'Benchmark Data'!$B:$FF,BS$1,FALSE)*BS119,"")</f>
        <v/>
      </c>
      <c r="BT118" s="143" t="str">
        <f>IFERROR(VLOOKUP($B118,'Benchmark Data'!$B:$FF,BT$1,FALSE)/VLOOKUP($B117,'Benchmark Data'!$B:$FF,BT$1,FALSE)*BT119,"")</f>
        <v/>
      </c>
      <c r="BU118" s="143" t="str">
        <f>IFERROR(VLOOKUP($B118,'Benchmark Data'!$B:$FF,BU$1,FALSE)/VLOOKUP($B117,'Benchmark Data'!$B:$FF,BU$1,FALSE)*BU119,"")</f>
        <v/>
      </c>
      <c r="BV118" s="143" t="str">
        <f>IFERROR(VLOOKUP($B118,'Benchmark Data'!$B:$FF,BV$1,FALSE)/VLOOKUP($B117,'Benchmark Data'!$B:$FF,BV$1,FALSE)*BV119,"")</f>
        <v/>
      </c>
      <c r="BW118" s="143" t="str">
        <f>IFERROR(VLOOKUP($B118,'Benchmark Data'!$B:$FF,BW$1,FALSE)/VLOOKUP($B117,'Benchmark Data'!$B:$FF,BW$1,FALSE)*BW119,"")</f>
        <v/>
      </c>
      <c r="BX118" s="143" t="str">
        <f>IFERROR(VLOOKUP($B118,'Benchmark Data'!$B:$FF,BX$1,FALSE)/VLOOKUP($B117,'Benchmark Data'!$B:$FF,BX$1,FALSE)*BX119,"")</f>
        <v/>
      </c>
      <c r="BY118" s="143" t="str">
        <f>IFERROR(VLOOKUP($B118,'Benchmark Data'!$B:$FF,BY$1,FALSE)/VLOOKUP($B117,'Benchmark Data'!$B:$FF,BY$1,FALSE)*BY119,"")</f>
        <v/>
      </c>
      <c r="BZ118" s="143" t="str">
        <f>IFERROR(VLOOKUP($B118,'Benchmark Data'!$B:$FF,BZ$1,FALSE)/VLOOKUP($B117,'Benchmark Data'!$B:$FF,BZ$1,FALSE)*BZ119,"")</f>
        <v/>
      </c>
      <c r="CA118" s="143" t="str">
        <f>IFERROR(VLOOKUP($B118,'Benchmark Data'!$B:$FF,CA$1,FALSE)/VLOOKUP($B117,'Benchmark Data'!$B:$FF,CA$1,FALSE)*CA119,"")</f>
        <v/>
      </c>
      <c r="CB118" s="143" t="str">
        <f>IFERROR(VLOOKUP($B118,'Benchmark Data'!$B:$FF,CB$1,FALSE)/VLOOKUP($B117,'Benchmark Data'!$B:$FF,CB$1,FALSE)*CB119,"")</f>
        <v/>
      </c>
      <c r="CC118" s="143" t="str">
        <f>IFERROR(VLOOKUP($B118,'Benchmark Data'!$B:$FF,CC$1,FALSE)/VLOOKUP($B117,'Benchmark Data'!$B:$FF,CC$1,FALSE)*CC119,"")</f>
        <v/>
      </c>
      <c r="CD118" s="143" t="str">
        <f>IFERROR(VLOOKUP($B118,'Benchmark Data'!$B:$FF,CD$1,FALSE)/VLOOKUP($B117,'Benchmark Data'!$B:$FF,CD$1,FALSE)*CD119,"")</f>
        <v/>
      </c>
      <c r="CE118" s="143" t="str">
        <f>IFERROR(VLOOKUP($B118,'Benchmark Data'!$B:$FF,CE$1,FALSE)/VLOOKUP($B117,'Benchmark Data'!$B:$FF,CE$1,FALSE)*CE119,"")</f>
        <v/>
      </c>
      <c r="CF118" s="143" t="str">
        <f>IFERROR(VLOOKUP($B118,'Benchmark Data'!$B:$FF,CF$1,FALSE)/VLOOKUP($B117,'Benchmark Data'!$B:$FF,CF$1,FALSE)*CF119,"")</f>
        <v/>
      </c>
      <c r="CG118" s="143" t="str">
        <f>IFERROR(VLOOKUP($B118,'Benchmark Data'!$B:$FF,CG$1,FALSE)/VLOOKUP($B117,'Benchmark Data'!$B:$FF,CG$1,FALSE)*CG119,"")</f>
        <v/>
      </c>
      <c r="CH118" s="156" t="str">
        <f>IFERROR(VLOOKUP($B118,'Benchmark Data'!$B:$FF,CH$1,FALSE)*CH119,"")</f>
        <v/>
      </c>
      <c r="CI118" s="143" t="str">
        <f>IFERROR(VLOOKUP($B118,'Benchmark Data'!$B:$FF,CI$1,FALSE)/VLOOKUP($B117,'Benchmark Data'!$B:$FF,CI$1,FALSE)*CI119,"")</f>
        <v/>
      </c>
      <c r="CJ118" s="143" t="str">
        <f>IFERROR(VLOOKUP($B118,'Benchmark Data'!$B:$FF,CJ$1,FALSE)/VLOOKUP($B117,'Benchmark Data'!$B:$FF,CJ$1,FALSE)*CJ119,"")</f>
        <v/>
      </c>
      <c r="CK118" s="143" t="str">
        <f>IFERROR(VLOOKUP($B118,'Benchmark Data'!$B:$FF,CK$1,FALSE)/VLOOKUP($B117,'Benchmark Data'!$B:$FF,CK$1,FALSE)*CK119,"")</f>
        <v/>
      </c>
      <c r="CL118" s="143" t="str">
        <f>IFERROR(VLOOKUP($B118,'Benchmark Data'!$B:$AAA,CL$1,FALSE)/VLOOKUP($B117,'Benchmark Data'!$B:$AAA,CL$1,FALSE)*CL119,"")</f>
        <v/>
      </c>
      <c r="CM118" s="143" t="str">
        <f>IFERROR(VLOOKUP($B118,'Benchmark Data'!$B:$AAA,CM$1,FALSE)/VLOOKUP($B117,'Benchmark Data'!$B:$AAA,CM$1,FALSE)*CM119,"")</f>
        <v/>
      </c>
      <c r="CN118" s="143" t="str">
        <f>IFERROR(VLOOKUP($B118,'Benchmark Data'!$B:$AAA,CN$1,FALSE)/VLOOKUP($B117,'Benchmark Data'!$B:$AAA,CN$1,FALSE)*CN119,"")</f>
        <v/>
      </c>
      <c r="CO118" s="143" t="str">
        <f>IFERROR(VLOOKUP($B118,'Benchmark Data'!$B:$AAA,CO$1,FALSE)/VLOOKUP($B117,'Benchmark Data'!$B:$AAA,CO$1,FALSE)*CO119,"")</f>
        <v/>
      </c>
      <c r="CP118" s="143" t="str">
        <f>IFERROR(VLOOKUP($B118,'Benchmark Data'!$B:$AAA,CP$1,FALSE)/VLOOKUP($B117,'Benchmark Data'!$B:$AAA,CP$1,FALSE)*CP119,"")</f>
        <v/>
      </c>
      <c r="CQ118" s="143" t="str">
        <f>IFERROR(VLOOKUP($B118,'Benchmark Data'!$B:$AAA,CQ$1,FALSE)/VLOOKUP($B117,'Benchmark Data'!$B:$AAA,CQ$1,FALSE)*CQ119,"")</f>
        <v/>
      </c>
      <c r="CR118" s="143" t="str">
        <f>IFERROR(VLOOKUP($B118,'Benchmark Data'!$B:$AAA,CR$1,FALSE)/VLOOKUP($B117,'Benchmark Data'!$B:$AAA,CR$1,FALSE)*CR119,"")</f>
        <v/>
      </c>
      <c r="CS118" s="143" t="str">
        <f>IFERROR(VLOOKUP($B118,'Benchmark Data'!$B:$AAA,CS$1,FALSE)/VLOOKUP($B117,'Benchmark Data'!$B:$AAA,CS$1,FALSE)*CS119,"")</f>
        <v/>
      </c>
      <c r="CT118" s="143" t="str">
        <f>IFERROR(VLOOKUP($B118,'Benchmark Data'!$B:$AAA,CT$1,FALSE)/VLOOKUP($B117,'Benchmark Data'!$B:$AAA,CT$1,FALSE)*CT119,"")</f>
        <v/>
      </c>
      <c r="CU118" s="143" t="str">
        <f>IFERROR(VLOOKUP($B118,'Benchmark Data'!$B:$AAA,CU$1,FALSE)/VLOOKUP($B117,'Benchmark Data'!$B:$AAA,CU$1,FALSE)*CU119,"")</f>
        <v/>
      </c>
      <c r="CV118" s="143" t="str">
        <f>IFERROR(VLOOKUP($B118,'Benchmark Data'!$B:$AAA,CV$1,FALSE)/VLOOKUP($B117,'Benchmark Data'!$B:$AAA,CV$1,FALSE)*CV119,"")</f>
        <v/>
      </c>
      <c r="CW118" s="143" t="str">
        <f>IFERROR(VLOOKUP($B118,'Benchmark Data'!$B:$AAA,CW$1,FALSE)/VLOOKUP($B117,'Benchmark Data'!$B:$AAA,CW$1,FALSE)*CW119,"")</f>
        <v/>
      </c>
      <c r="CX118" s="143" t="str">
        <f>IFERROR(VLOOKUP($B118,'Benchmark Data'!$B:$AAA,CX$1,FALSE)/VLOOKUP($B117,'Benchmark Data'!$B:$AAA,CX$1,FALSE)*CX119,"")</f>
        <v/>
      </c>
      <c r="CY118" s="143" t="str">
        <f>IFERROR(VLOOKUP($B118,'Benchmark Data'!$B:$AAA,CY$1,FALSE)/VLOOKUP($B117,'Benchmark Data'!$B:$AAA,CY$1,FALSE)*CY119,"")</f>
        <v/>
      </c>
      <c r="CZ118" s="143" t="str">
        <f>IFERROR(VLOOKUP($B118,'Benchmark Data'!$B:$AAA,CZ$1,FALSE)/VLOOKUP($B117,'Benchmark Data'!$B:$AAA,CZ$1,FALSE)*CZ119,"")</f>
        <v/>
      </c>
      <c r="DA118" s="143" t="str">
        <f>IFERROR(VLOOKUP($B118,'Benchmark Data'!$B:$AAA,DA$1,FALSE)/VLOOKUP($B117,'Benchmark Data'!$B:$AAA,DA$1,FALSE)*DA119,"")</f>
        <v/>
      </c>
      <c r="DB118" s="143" t="str">
        <f>IFERROR(VLOOKUP($B118,'Benchmark Data'!$B:$AAA,DB$1,FALSE)/VLOOKUP($B117,'Benchmark Data'!$B:$AAA,DB$1,FALSE)*DB119,"")</f>
        <v/>
      </c>
      <c r="DC118" s="143" t="str">
        <f>IFERROR(VLOOKUP($B118,'Benchmark Data'!$B:$AAA,DC$1,FALSE)/VLOOKUP($B117,'Benchmark Data'!$B:$AAA,DC$1,FALSE)*DC119,"")</f>
        <v/>
      </c>
      <c r="DD118" s="143" t="str">
        <f>IFERROR(VLOOKUP($B118,'Benchmark Data'!$B:$AAA,DD$1,FALSE)/VLOOKUP($B117,'Benchmark Data'!$B:$AAA,DD$1,FALSE)*DD119,"")</f>
        <v/>
      </c>
      <c r="DE118" s="143" t="str">
        <f>IFERROR(VLOOKUP($B118,'Benchmark Data'!$B:$AAA,DE$1,FALSE)/VLOOKUP($B117,'Benchmark Data'!$B:$AAA,DE$1,FALSE)*DE119,"")</f>
        <v/>
      </c>
      <c r="DF118" s="143" t="str">
        <f>IFERROR(VLOOKUP($B118,'Benchmark Data'!$B:$AAA,DF$1,FALSE)/VLOOKUP($B117,'Benchmark Data'!$B:$AAA,DF$1,FALSE)*DF119,"")</f>
        <v/>
      </c>
      <c r="DG118" s="143" t="str">
        <f>IFERROR(VLOOKUP($B118,'Benchmark Data'!$B:$AAA,DG$1,FALSE)/VLOOKUP($B117,'Benchmark Data'!$B:$AAA,DG$1,FALSE)*DG119,"")</f>
        <v/>
      </c>
      <c r="DH118" s="143" t="str">
        <f>IFERROR(VLOOKUP($B118,'Benchmark Data'!$B:$AAA,DH$1,FALSE)/VLOOKUP($B117,'Benchmark Data'!$B:$AAA,DH$1,FALSE)*DH119,"")</f>
        <v/>
      </c>
      <c r="DI118" s="143" t="str">
        <f>IFERROR(VLOOKUP($B118,'Benchmark Data'!$B:$AAA,DI$1,FALSE)/VLOOKUP($B117,'Benchmark Data'!$B:$AAA,DI$1,FALSE)*DI119,"")</f>
        <v/>
      </c>
    </row>
    <row r="119" spans="1:113">
      <c r="A119" s="94">
        <f t="shared" si="35"/>
        <v>82</v>
      </c>
      <c r="B119" s="168">
        <f t="shared" si="36"/>
        <v>43585</v>
      </c>
      <c r="C119" s="143">
        <f>IFERROR(VLOOKUP($B119,'Benchmark Data'!$B:$FF,C$1,FALSE)/VLOOKUP($B118,'Benchmark Data'!$B:$FF,C$1,FALSE)*C120,"")</f>
        <v>4.1029468423543891</v>
      </c>
      <c r="D119" s="143" t="str">
        <f>IFERROR(VLOOKUP($B119,'Benchmark Data'!$B:$FF,D$1,FALSE)/VLOOKUP($B118,'Benchmark Data'!$B:$FF,D$1,FALSE)*D120,"")</f>
        <v/>
      </c>
      <c r="E119" s="143">
        <f>IFERROR(VLOOKUP($B119,'Benchmark Data'!$B:$FF,E$1,FALSE)/VLOOKUP($B118,'Benchmark Data'!$B:$FF,E$1,FALSE)*E120,"")</f>
        <v>4.1029468423543891</v>
      </c>
      <c r="F119" s="143" t="str">
        <f>IFERROR(VLOOKUP($B119,'Benchmark Data'!$B:$FF,F$1,FALSE)/VLOOKUP($B118,'Benchmark Data'!$B:$FF,F$1,FALSE)*F120,"")</f>
        <v/>
      </c>
      <c r="G119" s="143" t="str">
        <f>IFERROR(VLOOKUP($B119,'Benchmark Data'!$B:$FF,G$1,FALSE)/VLOOKUP($B118,'Benchmark Data'!$B:$FF,G$1,FALSE)*G120,"")</f>
        <v/>
      </c>
      <c r="H119" s="143" t="str">
        <f>IFERROR(VLOOKUP($B119,'Benchmark Data'!$B:$FF,H$1,FALSE)/VLOOKUP($B118,'Benchmark Data'!$B:$FF,H$1,FALSE)*H120,"")</f>
        <v/>
      </c>
      <c r="I119" s="143" t="str">
        <f>IFERROR(VLOOKUP($B119,'Benchmark Data'!$B:$FF,I$1,FALSE)/VLOOKUP($B118,'Benchmark Data'!$B:$FF,I$1,FALSE)*I120,"")</f>
        <v/>
      </c>
      <c r="J119" s="143" t="str">
        <f>IFERROR(VLOOKUP($B119,'Benchmark Data'!$B:$FF,J$1,FALSE)/VLOOKUP($B118,'Benchmark Data'!$B:$FF,J$1,FALSE)*J120,"")</f>
        <v/>
      </c>
      <c r="K119" s="156" t="str">
        <f>IFERROR(VLOOKUP($B119,'Benchmark Data'!$B:$FF,K$1,FALSE)*K120,"")</f>
        <v/>
      </c>
      <c r="L119" s="156" t="str">
        <f>IFERROR(VLOOKUP($B119,'Benchmark Data'!$B:$FF,L$1,FALSE)*L120,"")</f>
        <v/>
      </c>
      <c r="M119" s="156" t="str">
        <f>IFERROR(VLOOKUP($B119,'Benchmark Data'!$B:$FF,M$1,FALSE)*M120,"")</f>
        <v/>
      </c>
      <c r="N119" s="143" t="str">
        <f>IFERROR(VLOOKUP($B119,'Benchmark Data'!$B:$FF,N$1,FALSE)/VLOOKUP($B118,'Benchmark Data'!$B:$FF,N$1,FALSE)*N120,"")</f>
        <v/>
      </c>
      <c r="O119" s="143">
        <f>IFERROR(VLOOKUP($B119,'Benchmark Data'!$B:$FF,O$1,FALSE)/VLOOKUP($B118,'Benchmark Data'!$B:$FF,O$1,FALSE)*O120,"")</f>
        <v>1.7670437892792585</v>
      </c>
      <c r="P119" s="143">
        <f>IFERROR(VLOOKUP($B119,'Benchmark Data'!$B:$FF,P$1,FALSE)/VLOOKUP($B118,'Benchmark Data'!$B:$FF,P$1,FALSE)*P120,"")</f>
        <v>1.7327751078446239</v>
      </c>
      <c r="Q119" s="156">
        <f>IFERROR(VLOOKUP($B119,'Benchmark Data'!$B:$FF,Q$1,FALSE)*Q120,"")</f>
        <v>1.7710711327397834</v>
      </c>
      <c r="R119" s="156">
        <f>IFERROR(VLOOKUP($B119,'Benchmark Data'!$B:$FF,R$1,FALSE)*R120,"")</f>
        <v>1.7710711327397834</v>
      </c>
      <c r="S119" s="156">
        <f>IFERROR(VLOOKUP($B119,'Benchmark Data'!$B:$FF,S$1,FALSE)*S120,"")</f>
        <v>1.7710711327397834</v>
      </c>
      <c r="T119" s="156">
        <f>IFERROR(VLOOKUP($B119,'Benchmark Data'!$B:$FF,T$1,FALSE)*T120,"")</f>
        <v>1.7710711327397834</v>
      </c>
      <c r="U119" s="156">
        <f>IFERROR(VLOOKUP($B119,'Benchmark Data'!$B:$FF,U$1,FALSE)*U120,"")</f>
        <v>1.7710711327397834</v>
      </c>
      <c r="V119" s="143">
        <f>IFERROR(VLOOKUP($B119,'Benchmark Data'!$B:$FF,V$1,FALSE)/VLOOKUP($B118,'Benchmark Data'!$B:$FF,V$1,FALSE)*V120,"")</f>
        <v>2.4350880340117147</v>
      </c>
      <c r="W119" s="143">
        <f>IFERROR(VLOOKUP($B119,'Benchmark Data'!$B:$FF,W$1,FALSE)/VLOOKUP($B118,'Benchmark Data'!$B:$FF,W$1,FALSE)*W120,"")</f>
        <v>2.4350880340117147</v>
      </c>
      <c r="X119" s="143">
        <f>IFERROR(VLOOKUP($B119,'Benchmark Data'!$B:$FF,X$1,FALSE)/VLOOKUP($B118,'Benchmark Data'!$B:$FF,X$1,FALSE)*X120,"")</f>
        <v>2.4350880340117147</v>
      </c>
      <c r="Y119" s="143">
        <f>IFERROR(VLOOKUP($B119,'Benchmark Data'!$B:$FF,Y$1,FALSE)/VLOOKUP($B118,'Benchmark Data'!$B:$FF,Y$1,FALSE)*Y120,"")</f>
        <v>2.4350880340117147</v>
      </c>
      <c r="Z119" s="143">
        <f>IFERROR(VLOOKUP($B119,'Benchmark Data'!$B:$FF,Z$1,FALSE)/VLOOKUP($B118,'Benchmark Data'!$B:$FF,Z$1,FALSE)*Z120,"")</f>
        <v>2.4350880340117147</v>
      </c>
      <c r="AA119" s="143">
        <f>IFERROR(VLOOKUP($B119,'Benchmark Data'!$B:$FF,AA$1,FALSE)/VLOOKUP($B118,'Benchmark Data'!$B:$FF,AA$1,FALSE)*AA120,"")</f>
        <v>2.5073080586778431</v>
      </c>
      <c r="AB119" s="143" t="str">
        <f>IFERROR(VLOOKUP($B119,'Benchmark Data'!$B:$FF,AB$1,FALSE)/VLOOKUP($B118,'Benchmark Data'!$B:$FF,AB$1,FALSE)*AB120,"")</f>
        <v/>
      </c>
      <c r="AC119" s="143">
        <f>IFERROR(VLOOKUP($B119,'Benchmark Data'!$B:$FF,AC$1,FALSE)/VLOOKUP($B118,'Benchmark Data'!$B:$FF,AC$1,FALSE)*AC120,"")</f>
        <v>2.5073080586778431</v>
      </c>
      <c r="AD119" s="143">
        <f>IFERROR(VLOOKUP($B119,'Benchmark Data'!$B:$FF,AD$1,FALSE)/VLOOKUP($B118,'Benchmark Data'!$B:$FF,AD$1,FALSE)*AD120,"")</f>
        <v>5.2299974707022994</v>
      </c>
      <c r="AE119" s="143">
        <f>IFERROR(VLOOKUP($B119,'Benchmark Data'!$B:$FF,AE$1,FALSE)/VLOOKUP($B118,'Benchmark Data'!$B:$FF,AE$1,FALSE)*AE120,"")</f>
        <v>1.3416549732890188</v>
      </c>
      <c r="AF119" s="143">
        <f>IFERROR(VLOOKUP($B119,'Benchmark Data'!$B:$FF,AF$1,FALSE)/VLOOKUP($B118,'Benchmark Data'!$B:$FF,AF$1,FALSE)*AF120,"")</f>
        <v>1.7858157470566598</v>
      </c>
      <c r="AG119" s="143" t="str">
        <f>IFERROR(VLOOKUP($B119,'Benchmark Data'!$B:$FF,AG$1,FALSE)/VLOOKUP($B118,'Benchmark Data'!$B:$FF,AG$1,FALSE)*AG120,"")</f>
        <v/>
      </c>
      <c r="AH119" s="143">
        <f>IFERROR(VLOOKUP($B119,'Benchmark Data'!$B:$FF,AH$1,FALSE)/VLOOKUP($B118,'Benchmark Data'!$B:$FF,AH$1,FALSE)*AH120,"")</f>
        <v>1.7858157470566598</v>
      </c>
      <c r="AI119" s="143">
        <f>IFERROR(VLOOKUP($B119,'Benchmark Data'!$B:$FF,AI$1,FALSE)/VLOOKUP($B118,'Benchmark Data'!$B:$FF,AI$1,FALSE)*AI120,"")</f>
        <v>2.6807474462758716</v>
      </c>
      <c r="AJ119" s="143">
        <f>IFERROR(VLOOKUP($B119,'Benchmark Data'!$B:$FF,AJ$1,FALSE)/VLOOKUP($B118,'Benchmark Data'!$B:$FF,AJ$1,FALSE)*AJ120,"")</f>
        <v>3.2477611940298501</v>
      </c>
      <c r="AK119" s="143">
        <f>IFERROR(VLOOKUP($B119,'Benchmark Data'!$B:$FF,AK$1,FALSE)/VLOOKUP($B118,'Benchmark Data'!$B:$FF,AK$1,FALSE)*AK120,"")</f>
        <v>1.8805375569954392</v>
      </c>
      <c r="AL119" s="143">
        <f>IFERROR(VLOOKUP($B119,'Benchmark Data'!$B:$FF,AL$1,FALSE)/VLOOKUP($B118,'Benchmark Data'!$B:$FF,AL$1,FALSE)*AL120,"")</f>
        <v>2.292443140132062</v>
      </c>
      <c r="AM119" s="143">
        <f>IFERROR(VLOOKUP($B119,'Benchmark Data'!$B:$FF,AM$1,FALSE)/VLOOKUP($B118,'Benchmark Data'!$B:$FF,AM$1,FALSE)*AM120,"")</f>
        <v>2.292443140132062</v>
      </c>
      <c r="AN119" s="143" t="str">
        <f>IFERROR(VLOOKUP($B119,'Benchmark Data'!$B:$FF,AN$1,FALSE)/VLOOKUP($B118,'Benchmark Data'!$B:$FF,AN$1,FALSE)*AN120,"")</f>
        <v/>
      </c>
      <c r="AO119" s="143" t="str">
        <f>IFERROR(VLOOKUP($B119,'Benchmark Data'!$B:$FF,AO$1,FALSE)/VLOOKUP($B118,'Benchmark Data'!$B:$FF,AO$1,FALSE)*AO120,"")</f>
        <v/>
      </c>
      <c r="AP119" s="143" t="str">
        <f>IFERROR(VLOOKUP($B119,'Benchmark Data'!$B:$FF,AP$1,FALSE)/VLOOKUP($B118,'Benchmark Data'!$B:$FF,AP$1,FALSE)*AP120,"")</f>
        <v/>
      </c>
      <c r="AQ119" s="143" t="str">
        <f>IFERROR(VLOOKUP($B119,'Benchmark Data'!$B:$FF,AQ$1,FALSE)/VLOOKUP($B118,'Benchmark Data'!$B:$FF,AQ$1,FALSE)*AQ120,"")</f>
        <v/>
      </c>
      <c r="AR119" s="143" t="str">
        <f>IFERROR(VLOOKUP($B119,'Benchmark Data'!$B:$FF,AR$1,FALSE)/VLOOKUP($B118,'Benchmark Data'!$B:$FF,AR$1,FALSE)*AR120,"")</f>
        <v/>
      </c>
      <c r="AS119" s="143" t="str">
        <f>IFERROR(VLOOKUP($B119,'Benchmark Data'!$B:$FF,AS$1,FALSE)/VLOOKUP($B118,'Benchmark Data'!$B:$FF,AS$1,FALSE)*AS120,"")</f>
        <v/>
      </c>
      <c r="AT119" s="143" t="str">
        <f>IFERROR(VLOOKUP($B119,'Benchmark Data'!$B:$FF,AT$1,FALSE)/VLOOKUP($B118,'Benchmark Data'!$B:$FF,AT$1,FALSE)*AT120,"")</f>
        <v/>
      </c>
      <c r="AU119" s="143">
        <f>IFERROR(VLOOKUP($B119,'Benchmark Data'!$B:$FF,AU$1,FALSE)/VLOOKUP($B118,'Benchmark Data'!$B:$FF,AU$1,FALSE)*AU120,"")</f>
        <v>1.9869107378750701</v>
      </c>
      <c r="AV119" s="143">
        <f>IFERROR(VLOOKUP($B119,'Benchmark Data'!$B:$FF,AV$1,FALSE)/VLOOKUP($B118,'Benchmark Data'!$B:$FF,AV$1,FALSE)*AV120,"")</f>
        <v>1.9869107378750701</v>
      </c>
      <c r="AW119" s="143">
        <f>IFERROR(VLOOKUP($B119,'Benchmark Data'!$B:$FF,AW$1,FALSE)/VLOOKUP($B118,'Benchmark Data'!$B:$FF,AW$1,FALSE)*AW120,"")</f>
        <v>1.9869107378750701</v>
      </c>
      <c r="AX119" s="143" t="str">
        <f>IFERROR(VLOOKUP($B119,'Benchmark Data'!$B:$FF,AX$1,FALSE)/VLOOKUP($B118,'Benchmark Data'!$B:$FF,AX$1,FALSE)*AX120,"")</f>
        <v/>
      </c>
      <c r="AY119" s="143" t="str">
        <f>IFERROR(VLOOKUP($B119,'Benchmark Data'!$B:$FF,AY$1,FALSE)/VLOOKUP($B118,'Benchmark Data'!$B:$FF,AY$1,FALSE)*AY120,"")</f>
        <v/>
      </c>
      <c r="AZ119" s="156" t="str">
        <f>IFERROR(VLOOKUP($B119,'Benchmark Data'!$B:$FF,AZ$1,FALSE)*AZ120,"")</f>
        <v/>
      </c>
      <c r="BA119" s="156" t="str">
        <f>IFERROR(VLOOKUP($B119,'Benchmark Data'!$B:$FF,BA$1,FALSE)*BA120,"")</f>
        <v/>
      </c>
      <c r="BB119" s="143" t="str">
        <f>IFERROR(VLOOKUP($B119,'Benchmark Data'!$B:$FF,BB$1,FALSE)/VLOOKUP($B118,'Benchmark Data'!$B:$FF,BB$1,FALSE)*BB120,"")</f>
        <v/>
      </c>
      <c r="BC119" s="143" t="str">
        <f>IFERROR(VLOOKUP($B119,'Benchmark Data'!$B:$FF,BC$1,FALSE)/VLOOKUP($B118,'Benchmark Data'!$B:$FF,BC$1,FALSE)*BC120,"")</f>
        <v/>
      </c>
      <c r="BD119" s="143" t="str">
        <f>IFERROR(VLOOKUP($B119,'Benchmark Data'!$B:$FF,BD$1,FALSE)/VLOOKUP($B118,'Benchmark Data'!$B:$FF,BD$1,FALSE)*BD120,"")</f>
        <v/>
      </c>
      <c r="BE119" s="143" t="str">
        <f>IFERROR(VLOOKUP($B119,'Benchmark Data'!$B:$FF,BE$1,FALSE)/VLOOKUP($B118,'Benchmark Data'!$B:$FF,BE$1,FALSE)*BE120,"")</f>
        <v/>
      </c>
      <c r="BF119" s="143" t="str">
        <f>IFERROR(VLOOKUP($B119,'Benchmark Data'!$B:$FF,BF$1,FALSE)/VLOOKUP($B118,'Benchmark Data'!$B:$FF,BF$1,FALSE)*BF120,"")</f>
        <v/>
      </c>
      <c r="BG119" s="143" t="str">
        <f>IFERROR(VLOOKUP($B119,'Benchmark Data'!$B:$FF,BG$1,FALSE)/VLOOKUP($B118,'Benchmark Data'!$B:$FF,BG$1,FALSE)*BG120,"")</f>
        <v/>
      </c>
      <c r="BH119" s="143" t="str">
        <f>IFERROR(VLOOKUP($B119,'Benchmark Data'!$B:$FF,BH$1,FALSE)/VLOOKUP($B118,'Benchmark Data'!$B:$FF,BH$1,FALSE)*BH120,"")</f>
        <v/>
      </c>
      <c r="BI119" s="143" t="str">
        <f>IFERROR(VLOOKUP($B119,'Benchmark Data'!$B:$FF,BI$1,FALSE)/VLOOKUP($B118,'Benchmark Data'!$B:$FF,BI$1,FALSE)*BI120,"")</f>
        <v/>
      </c>
      <c r="BJ119" s="143" t="str">
        <f>IFERROR(VLOOKUP($B119,'Benchmark Data'!$B:$FF,BJ$1,FALSE)/VLOOKUP($B118,'Benchmark Data'!$B:$FF,BJ$1,FALSE)*BJ120,"")</f>
        <v/>
      </c>
      <c r="BK119" s="143" t="str">
        <f>IFERROR(VLOOKUP($B119,'Benchmark Data'!$B:$FF,BK$1,FALSE)/VLOOKUP($B118,'Benchmark Data'!$B:$FF,BK$1,FALSE)*BK120,"")</f>
        <v/>
      </c>
      <c r="BL119" s="143" t="str">
        <f>IFERROR(VLOOKUP($B119,'Benchmark Data'!$B:$FF,BL$1,FALSE)/VLOOKUP($B118,'Benchmark Data'!$B:$FF,BL$1,FALSE)*BL120,"")</f>
        <v/>
      </c>
      <c r="BM119" s="143" t="str">
        <f>IFERROR(VLOOKUP($B119,'Benchmark Data'!$B:$FF,BM$1,FALSE)/VLOOKUP($B118,'Benchmark Data'!$B:$FF,BM$1,FALSE)*BM120,"")</f>
        <v/>
      </c>
      <c r="BN119" s="143" t="str">
        <f>IFERROR(VLOOKUP($B119,'Benchmark Data'!$B:$FF,BN$1,FALSE)/VLOOKUP($B118,'Benchmark Data'!$B:$FF,BN$1,FALSE)*BN120,"")</f>
        <v/>
      </c>
      <c r="BO119" s="143" t="str">
        <f>IFERROR(VLOOKUP($B119,'Benchmark Data'!$B:$FF,BO$1,FALSE)/VLOOKUP($B118,'Benchmark Data'!$B:$FF,BO$1,FALSE)*BO120,"")</f>
        <v/>
      </c>
      <c r="BP119" s="143" t="str">
        <f>IFERROR(VLOOKUP($B119,'Benchmark Data'!$B:$FF,BP$1,FALSE)/VLOOKUP($B118,'Benchmark Data'!$B:$FF,BP$1,FALSE)*BP120,"")</f>
        <v/>
      </c>
      <c r="BQ119" s="143" t="str">
        <f>IFERROR(VLOOKUP($B119,'Benchmark Data'!$B:$FF,BQ$1,FALSE)/VLOOKUP($B118,'Benchmark Data'!$B:$FF,BQ$1,FALSE)*BQ120,"")</f>
        <v/>
      </c>
      <c r="BR119" s="143" t="str">
        <f>IFERROR(VLOOKUP($B119,'Benchmark Data'!$B:$FF,BR$1,FALSE)/VLOOKUP($B118,'Benchmark Data'!$B:$FF,BR$1,FALSE)*BR120,"")</f>
        <v/>
      </c>
      <c r="BS119" s="143" t="str">
        <f>IFERROR(VLOOKUP($B119,'Benchmark Data'!$B:$FF,BS$1,FALSE)/VLOOKUP($B118,'Benchmark Data'!$B:$FF,BS$1,FALSE)*BS120,"")</f>
        <v/>
      </c>
      <c r="BT119" s="143" t="str">
        <f>IFERROR(VLOOKUP($B119,'Benchmark Data'!$B:$FF,BT$1,FALSE)/VLOOKUP($B118,'Benchmark Data'!$B:$FF,BT$1,FALSE)*BT120,"")</f>
        <v/>
      </c>
      <c r="BU119" s="143" t="str">
        <f>IFERROR(VLOOKUP($B119,'Benchmark Data'!$B:$FF,BU$1,FALSE)/VLOOKUP($B118,'Benchmark Data'!$B:$FF,BU$1,FALSE)*BU120,"")</f>
        <v/>
      </c>
      <c r="BV119" s="143" t="str">
        <f>IFERROR(VLOOKUP($B119,'Benchmark Data'!$B:$FF,BV$1,FALSE)/VLOOKUP($B118,'Benchmark Data'!$B:$FF,BV$1,FALSE)*BV120,"")</f>
        <v/>
      </c>
      <c r="BW119" s="143" t="str">
        <f>IFERROR(VLOOKUP($B119,'Benchmark Data'!$B:$FF,BW$1,FALSE)/VLOOKUP($B118,'Benchmark Data'!$B:$FF,BW$1,FALSE)*BW120,"")</f>
        <v/>
      </c>
      <c r="BX119" s="143" t="str">
        <f>IFERROR(VLOOKUP($B119,'Benchmark Data'!$B:$FF,BX$1,FALSE)/VLOOKUP($B118,'Benchmark Data'!$B:$FF,BX$1,FALSE)*BX120,"")</f>
        <v/>
      </c>
      <c r="BY119" s="143" t="str">
        <f>IFERROR(VLOOKUP($B119,'Benchmark Data'!$B:$FF,BY$1,FALSE)/VLOOKUP($B118,'Benchmark Data'!$B:$FF,BY$1,FALSE)*BY120,"")</f>
        <v/>
      </c>
      <c r="BZ119" s="143" t="str">
        <f>IFERROR(VLOOKUP($B119,'Benchmark Data'!$B:$FF,BZ$1,FALSE)/VLOOKUP($B118,'Benchmark Data'!$B:$FF,BZ$1,FALSE)*BZ120,"")</f>
        <v/>
      </c>
      <c r="CA119" s="143" t="str">
        <f>IFERROR(VLOOKUP($B119,'Benchmark Data'!$B:$FF,CA$1,FALSE)/VLOOKUP($B118,'Benchmark Data'!$B:$FF,CA$1,FALSE)*CA120,"")</f>
        <v/>
      </c>
      <c r="CB119" s="143" t="str">
        <f>IFERROR(VLOOKUP($B119,'Benchmark Data'!$B:$FF,CB$1,FALSE)/VLOOKUP($B118,'Benchmark Data'!$B:$FF,CB$1,FALSE)*CB120,"")</f>
        <v/>
      </c>
      <c r="CC119" s="143" t="str">
        <f>IFERROR(VLOOKUP($B119,'Benchmark Data'!$B:$FF,CC$1,FALSE)/VLOOKUP($B118,'Benchmark Data'!$B:$FF,CC$1,FALSE)*CC120,"")</f>
        <v/>
      </c>
      <c r="CD119" s="143" t="str">
        <f>IFERROR(VLOOKUP($B119,'Benchmark Data'!$B:$FF,CD$1,FALSE)/VLOOKUP($B118,'Benchmark Data'!$B:$FF,CD$1,FALSE)*CD120,"")</f>
        <v/>
      </c>
      <c r="CE119" s="143" t="str">
        <f>IFERROR(VLOOKUP($B119,'Benchmark Data'!$B:$FF,CE$1,FALSE)/VLOOKUP($B118,'Benchmark Data'!$B:$FF,CE$1,FALSE)*CE120,"")</f>
        <v/>
      </c>
      <c r="CF119" s="143" t="str">
        <f>IFERROR(VLOOKUP($B119,'Benchmark Data'!$B:$FF,CF$1,FALSE)/VLOOKUP($B118,'Benchmark Data'!$B:$FF,CF$1,FALSE)*CF120,"")</f>
        <v/>
      </c>
      <c r="CG119" s="143" t="str">
        <f>IFERROR(VLOOKUP($B119,'Benchmark Data'!$B:$FF,CG$1,FALSE)/VLOOKUP($B118,'Benchmark Data'!$B:$FF,CG$1,FALSE)*CG120,"")</f>
        <v/>
      </c>
      <c r="CH119" s="156" t="str">
        <f>IFERROR(VLOOKUP($B119,'Benchmark Data'!$B:$FF,CH$1,FALSE)*CH120,"")</f>
        <v/>
      </c>
      <c r="CI119" s="143" t="str">
        <f>IFERROR(VLOOKUP($B119,'Benchmark Data'!$B:$FF,CI$1,FALSE)/VLOOKUP($B118,'Benchmark Data'!$B:$FF,CI$1,FALSE)*CI120,"")</f>
        <v/>
      </c>
      <c r="CJ119" s="143" t="str">
        <f>IFERROR(VLOOKUP($B119,'Benchmark Data'!$B:$FF,CJ$1,FALSE)/VLOOKUP($B118,'Benchmark Data'!$B:$FF,CJ$1,FALSE)*CJ120,"")</f>
        <v/>
      </c>
      <c r="CK119" s="143" t="str">
        <f>IFERROR(VLOOKUP($B119,'Benchmark Data'!$B:$FF,CK$1,FALSE)/VLOOKUP($B118,'Benchmark Data'!$B:$FF,CK$1,FALSE)*CK120,"")</f>
        <v/>
      </c>
      <c r="CL119" s="143" t="str">
        <f>IFERROR(VLOOKUP($B119,'Benchmark Data'!$B:$AAA,CL$1,FALSE)/VLOOKUP($B118,'Benchmark Data'!$B:$AAA,CL$1,FALSE)*CL120,"")</f>
        <v/>
      </c>
      <c r="CM119" s="143" t="str">
        <f>IFERROR(VLOOKUP($B119,'Benchmark Data'!$B:$AAA,CM$1,FALSE)/VLOOKUP($B118,'Benchmark Data'!$B:$AAA,CM$1,FALSE)*CM120,"")</f>
        <v/>
      </c>
      <c r="CN119" s="143" t="str">
        <f>IFERROR(VLOOKUP($B119,'Benchmark Data'!$B:$AAA,CN$1,FALSE)/VLOOKUP($B118,'Benchmark Data'!$B:$AAA,CN$1,FALSE)*CN120,"")</f>
        <v/>
      </c>
      <c r="CO119" s="143" t="str">
        <f>IFERROR(VLOOKUP($B119,'Benchmark Data'!$B:$AAA,CO$1,FALSE)/VLOOKUP($B118,'Benchmark Data'!$B:$AAA,CO$1,FALSE)*CO120,"")</f>
        <v/>
      </c>
      <c r="CP119" s="143" t="str">
        <f>IFERROR(VLOOKUP($B119,'Benchmark Data'!$B:$AAA,CP$1,FALSE)/VLOOKUP($B118,'Benchmark Data'!$B:$AAA,CP$1,FALSE)*CP120,"")</f>
        <v/>
      </c>
      <c r="CQ119" s="143" t="str">
        <f>IFERROR(VLOOKUP($B119,'Benchmark Data'!$B:$AAA,CQ$1,FALSE)/VLOOKUP($B118,'Benchmark Data'!$B:$AAA,CQ$1,FALSE)*CQ120,"")</f>
        <v/>
      </c>
      <c r="CR119" s="143" t="str">
        <f>IFERROR(VLOOKUP($B119,'Benchmark Data'!$B:$AAA,CR$1,FALSE)/VLOOKUP($B118,'Benchmark Data'!$B:$AAA,CR$1,FALSE)*CR120,"")</f>
        <v/>
      </c>
      <c r="CS119" s="143" t="str">
        <f>IFERROR(VLOOKUP($B119,'Benchmark Data'!$B:$AAA,CS$1,FALSE)/VLOOKUP($B118,'Benchmark Data'!$B:$AAA,CS$1,FALSE)*CS120,"")</f>
        <v/>
      </c>
      <c r="CT119" s="143" t="str">
        <f>IFERROR(VLOOKUP($B119,'Benchmark Data'!$B:$AAA,CT$1,FALSE)/VLOOKUP($B118,'Benchmark Data'!$B:$AAA,CT$1,FALSE)*CT120,"")</f>
        <v/>
      </c>
      <c r="CU119" s="143" t="str">
        <f>IFERROR(VLOOKUP($B119,'Benchmark Data'!$B:$AAA,CU$1,FALSE)/VLOOKUP($B118,'Benchmark Data'!$B:$AAA,CU$1,FALSE)*CU120,"")</f>
        <v/>
      </c>
      <c r="CV119" s="143" t="str">
        <f>IFERROR(VLOOKUP($B119,'Benchmark Data'!$B:$AAA,CV$1,FALSE)/VLOOKUP($B118,'Benchmark Data'!$B:$AAA,CV$1,FALSE)*CV120,"")</f>
        <v/>
      </c>
      <c r="CW119" s="143" t="str">
        <f>IFERROR(VLOOKUP($B119,'Benchmark Data'!$B:$AAA,CW$1,FALSE)/VLOOKUP($B118,'Benchmark Data'!$B:$AAA,CW$1,FALSE)*CW120,"")</f>
        <v/>
      </c>
      <c r="CX119" s="143" t="str">
        <f>IFERROR(VLOOKUP($B119,'Benchmark Data'!$B:$AAA,CX$1,FALSE)/VLOOKUP($B118,'Benchmark Data'!$B:$AAA,CX$1,FALSE)*CX120,"")</f>
        <v/>
      </c>
      <c r="CY119" s="143" t="str">
        <f>IFERROR(VLOOKUP($B119,'Benchmark Data'!$B:$AAA,CY$1,FALSE)/VLOOKUP($B118,'Benchmark Data'!$B:$AAA,CY$1,FALSE)*CY120,"")</f>
        <v/>
      </c>
      <c r="CZ119" s="143" t="str">
        <f>IFERROR(VLOOKUP($B119,'Benchmark Data'!$B:$AAA,CZ$1,FALSE)/VLOOKUP($B118,'Benchmark Data'!$B:$AAA,CZ$1,FALSE)*CZ120,"")</f>
        <v/>
      </c>
      <c r="DA119" s="143" t="str">
        <f>IFERROR(VLOOKUP($B119,'Benchmark Data'!$B:$AAA,DA$1,FALSE)/VLOOKUP($B118,'Benchmark Data'!$B:$AAA,DA$1,FALSE)*DA120,"")</f>
        <v/>
      </c>
      <c r="DB119" s="143" t="str">
        <f>IFERROR(VLOOKUP($B119,'Benchmark Data'!$B:$AAA,DB$1,FALSE)/VLOOKUP($B118,'Benchmark Data'!$B:$AAA,DB$1,FALSE)*DB120,"")</f>
        <v/>
      </c>
      <c r="DC119" s="143" t="str">
        <f>IFERROR(VLOOKUP($B119,'Benchmark Data'!$B:$AAA,DC$1,FALSE)/VLOOKUP($B118,'Benchmark Data'!$B:$AAA,DC$1,FALSE)*DC120,"")</f>
        <v/>
      </c>
      <c r="DD119" s="143" t="str">
        <f>IFERROR(VLOOKUP($B119,'Benchmark Data'!$B:$AAA,DD$1,FALSE)/VLOOKUP($B118,'Benchmark Data'!$B:$AAA,DD$1,FALSE)*DD120,"")</f>
        <v/>
      </c>
      <c r="DE119" s="143" t="str">
        <f>IFERROR(VLOOKUP($B119,'Benchmark Data'!$B:$AAA,DE$1,FALSE)/VLOOKUP($B118,'Benchmark Data'!$B:$AAA,DE$1,FALSE)*DE120,"")</f>
        <v/>
      </c>
      <c r="DF119" s="143" t="str">
        <f>IFERROR(VLOOKUP($B119,'Benchmark Data'!$B:$AAA,DF$1,FALSE)/VLOOKUP($B118,'Benchmark Data'!$B:$AAA,DF$1,FALSE)*DF120,"")</f>
        <v/>
      </c>
      <c r="DG119" s="143" t="str">
        <f>IFERROR(VLOOKUP($B119,'Benchmark Data'!$B:$AAA,DG$1,FALSE)/VLOOKUP($B118,'Benchmark Data'!$B:$AAA,DG$1,FALSE)*DG120,"")</f>
        <v/>
      </c>
      <c r="DH119" s="143" t="str">
        <f>IFERROR(VLOOKUP($B119,'Benchmark Data'!$B:$AAA,DH$1,FALSE)/VLOOKUP($B118,'Benchmark Data'!$B:$AAA,DH$1,FALSE)*DH120,"")</f>
        <v/>
      </c>
      <c r="DI119" s="143" t="str">
        <f>IFERROR(VLOOKUP($B119,'Benchmark Data'!$B:$AAA,DI$1,FALSE)/VLOOKUP($B118,'Benchmark Data'!$B:$AAA,DI$1,FALSE)*DI120,"")</f>
        <v/>
      </c>
    </row>
    <row r="120" spans="1:113">
      <c r="A120" s="94">
        <f t="shared" si="35"/>
        <v>81</v>
      </c>
      <c r="B120" s="168">
        <f t="shared" si="36"/>
        <v>43616</v>
      </c>
      <c r="C120" s="143">
        <f>IFERROR(VLOOKUP($B120,'Benchmark Data'!$B:$FF,C$1,FALSE)/VLOOKUP($B119,'Benchmark Data'!$B:$FF,C$1,FALSE)*C121,"")</f>
        <v>3.8562468832316283</v>
      </c>
      <c r="D120" s="143" t="str">
        <f>IFERROR(VLOOKUP($B120,'Benchmark Data'!$B:$FF,D$1,FALSE)/VLOOKUP($B119,'Benchmark Data'!$B:$FF,D$1,FALSE)*D121,"")</f>
        <v/>
      </c>
      <c r="E120" s="143">
        <f>IFERROR(VLOOKUP($B120,'Benchmark Data'!$B:$FF,E$1,FALSE)/VLOOKUP($B119,'Benchmark Data'!$B:$FF,E$1,FALSE)*E121,"")</f>
        <v>3.8562468832316283</v>
      </c>
      <c r="F120" s="143" t="str">
        <f>IFERROR(VLOOKUP($B120,'Benchmark Data'!$B:$FF,F$1,FALSE)/VLOOKUP($B119,'Benchmark Data'!$B:$FF,F$1,FALSE)*F121,"")</f>
        <v/>
      </c>
      <c r="G120" s="143" t="str">
        <f>IFERROR(VLOOKUP($B120,'Benchmark Data'!$B:$FF,G$1,FALSE)/VLOOKUP($B119,'Benchmark Data'!$B:$FF,G$1,FALSE)*G121,"")</f>
        <v/>
      </c>
      <c r="H120" s="143" t="str">
        <f>IFERROR(VLOOKUP($B120,'Benchmark Data'!$B:$FF,H$1,FALSE)/VLOOKUP($B119,'Benchmark Data'!$B:$FF,H$1,FALSE)*H121,"")</f>
        <v/>
      </c>
      <c r="I120" s="143" t="str">
        <f>IFERROR(VLOOKUP($B120,'Benchmark Data'!$B:$FF,I$1,FALSE)/VLOOKUP($B119,'Benchmark Data'!$B:$FF,I$1,FALSE)*I121,"")</f>
        <v/>
      </c>
      <c r="J120" s="143" t="str">
        <f>IFERROR(VLOOKUP($B120,'Benchmark Data'!$B:$FF,J$1,FALSE)/VLOOKUP($B119,'Benchmark Data'!$B:$FF,J$1,FALSE)*J121,"")</f>
        <v/>
      </c>
      <c r="K120" s="156" t="str">
        <f>IFERROR(VLOOKUP($B120,'Benchmark Data'!$B:$FF,K$1,FALSE)*K121,"")</f>
        <v/>
      </c>
      <c r="L120" s="156" t="str">
        <f>IFERROR(VLOOKUP($B120,'Benchmark Data'!$B:$FF,L$1,FALSE)*L121,"")</f>
        <v/>
      </c>
      <c r="M120" s="156" t="str">
        <f>IFERROR(VLOOKUP($B120,'Benchmark Data'!$B:$FF,M$1,FALSE)*M121,"")</f>
        <v/>
      </c>
      <c r="N120" s="143" t="str">
        <f>IFERROR(VLOOKUP($B120,'Benchmark Data'!$B:$FF,N$1,FALSE)/VLOOKUP($B119,'Benchmark Data'!$B:$FF,N$1,FALSE)*N121,"")</f>
        <v/>
      </c>
      <c r="O120" s="143">
        <f>IFERROR(VLOOKUP($B120,'Benchmark Data'!$B:$FF,O$1,FALSE)/VLOOKUP($B119,'Benchmark Data'!$B:$FF,O$1,FALSE)*O121,"")</f>
        <v>1.7567360557741623</v>
      </c>
      <c r="P120" s="143">
        <f>IFERROR(VLOOKUP($B120,'Benchmark Data'!$B:$FF,P$1,FALSE)/VLOOKUP($B119,'Benchmark Data'!$B:$FF,P$1,FALSE)*P121,"")</f>
        <v>1.7277001626904078</v>
      </c>
      <c r="Q120" s="156">
        <f>IFERROR(VLOOKUP($B120,'Benchmark Data'!$B:$FF,Q$1,FALSE)*Q121,"")</f>
        <v>1.7489780877569407</v>
      </c>
      <c r="R120" s="156">
        <f>IFERROR(VLOOKUP($B120,'Benchmark Data'!$B:$FF,R$1,FALSE)*R121,"")</f>
        <v>1.7489780877569407</v>
      </c>
      <c r="S120" s="156">
        <f>IFERROR(VLOOKUP($B120,'Benchmark Data'!$B:$FF,S$1,FALSE)*S121,"")</f>
        <v>1.7489780877569407</v>
      </c>
      <c r="T120" s="156">
        <f>IFERROR(VLOOKUP($B120,'Benchmark Data'!$B:$FF,T$1,FALSE)*T121,"")</f>
        <v>1.7489780877569407</v>
      </c>
      <c r="U120" s="156">
        <f>IFERROR(VLOOKUP($B120,'Benchmark Data'!$B:$FF,U$1,FALSE)*U121,"")</f>
        <v>1.7489780877569407</v>
      </c>
      <c r="V120" s="143">
        <f>IFERROR(VLOOKUP($B120,'Benchmark Data'!$B:$FF,V$1,FALSE)/VLOOKUP($B119,'Benchmark Data'!$B:$FF,V$1,FALSE)*V121,"")</f>
        <v>2.3591068131849804</v>
      </c>
      <c r="W120" s="143">
        <f>IFERROR(VLOOKUP($B120,'Benchmark Data'!$B:$FF,W$1,FALSE)/VLOOKUP($B119,'Benchmark Data'!$B:$FF,W$1,FALSE)*W121,"")</f>
        <v>2.3591068131849804</v>
      </c>
      <c r="X120" s="143">
        <f>IFERROR(VLOOKUP($B120,'Benchmark Data'!$B:$FF,X$1,FALSE)/VLOOKUP($B119,'Benchmark Data'!$B:$FF,X$1,FALSE)*X121,"")</f>
        <v>2.3591068131849804</v>
      </c>
      <c r="Y120" s="143">
        <f>IFERROR(VLOOKUP($B120,'Benchmark Data'!$B:$FF,Y$1,FALSE)/VLOOKUP($B119,'Benchmark Data'!$B:$FF,Y$1,FALSE)*Y121,"")</f>
        <v>2.3591068131849804</v>
      </c>
      <c r="Z120" s="143">
        <f>IFERROR(VLOOKUP($B120,'Benchmark Data'!$B:$FF,Z$1,FALSE)/VLOOKUP($B119,'Benchmark Data'!$B:$FF,Z$1,FALSE)*Z121,"")</f>
        <v>2.3591068131849804</v>
      </c>
      <c r="AA120" s="143">
        <f>IFERROR(VLOOKUP($B120,'Benchmark Data'!$B:$FF,AA$1,FALSE)/VLOOKUP($B119,'Benchmark Data'!$B:$FF,AA$1,FALSE)*AA121,"")</f>
        <v>2.4189111200149975</v>
      </c>
      <c r="AB120" s="143" t="str">
        <f>IFERROR(VLOOKUP($B120,'Benchmark Data'!$B:$FF,AB$1,FALSE)/VLOOKUP($B119,'Benchmark Data'!$B:$FF,AB$1,FALSE)*AB121,"")</f>
        <v/>
      </c>
      <c r="AC120" s="143">
        <f>IFERROR(VLOOKUP($B120,'Benchmark Data'!$B:$FF,AC$1,FALSE)/VLOOKUP($B119,'Benchmark Data'!$B:$FF,AC$1,FALSE)*AC121,"")</f>
        <v>2.4189111200149975</v>
      </c>
      <c r="AD120" s="143">
        <f>IFERROR(VLOOKUP($B120,'Benchmark Data'!$B:$FF,AD$1,FALSE)/VLOOKUP($B119,'Benchmark Data'!$B:$FF,AD$1,FALSE)*AD121,"")</f>
        <v>5.6388510135442207</v>
      </c>
      <c r="AE120" s="143">
        <f>IFERROR(VLOOKUP($B120,'Benchmark Data'!$B:$FF,AE$1,FALSE)/VLOOKUP($B119,'Benchmark Data'!$B:$FF,AE$1,FALSE)*AE121,"")</f>
        <v>1.3492959028802167</v>
      </c>
      <c r="AF120" s="143">
        <f>IFERROR(VLOOKUP($B120,'Benchmark Data'!$B:$FF,AF$1,FALSE)/VLOOKUP($B119,'Benchmark Data'!$B:$FF,AF$1,FALSE)*AF121,"")</f>
        <v>1.8330711919513387</v>
      </c>
      <c r="AG120" s="143" t="str">
        <f>IFERROR(VLOOKUP($B120,'Benchmark Data'!$B:$FF,AG$1,FALSE)/VLOOKUP($B119,'Benchmark Data'!$B:$FF,AG$1,FALSE)*AG121,"")</f>
        <v/>
      </c>
      <c r="AH120" s="143">
        <f>IFERROR(VLOOKUP($B120,'Benchmark Data'!$B:$FF,AH$1,FALSE)/VLOOKUP($B119,'Benchmark Data'!$B:$FF,AH$1,FALSE)*AH121,"")</f>
        <v>1.8330711919513387</v>
      </c>
      <c r="AI120" s="143">
        <f>IFERROR(VLOOKUP($B120,'Benchmark Data'!$B:$FF,AI$1,FALSE)/VLOOKUP($B119,'Benchmark Data'!$B:$FF,AI$1,FALSE)*AI121,"")</f>
        <v>2.5217913349247389</v>
      </c>
      <c r="AJ120" s="143">
        <f>IFERROR(VLOOKUP($B120,'Benchmark Data'!$B:$FF,AJ$1,FALSE)/VLOOKUP($B119,'Benchmark Data'!$B:$FF,AJ$1,FALSE)*AJ121,"")</f>
        <v>3.135898544458855</v>
      </c>
      <c r="AK120" s="143">
        <f>IFERROR(VLOOKUP($B120,'Benchmark Data'!$B:$FF,AK$1,FALSE)/VLOOKUP($B119,'Benchmark Data'!$B:$FF,AK$1,FALSE)*AK121,"")</f>
        <v>1.8807752679724328</v>
      </c>
      <c r="AL120" s="143">
        <f>IFERROR(VLOOKUP($B120,'Benchmark Data'!$B:$FF,AL$1,FALSE)/VLOOKUP($B119,'Benchmark Data'!$B:$FF,AL$1,FALSE)*AL121,"")</f>
        <v>2.0766981257477073</v>
      </c>
      <c r="AM120" s="143">
        <f>IFERROR(VLOOKUP($B120,'Benchmark Data'!$B:$FF,AM$1,FALSE)/VLOOKUP($B119,'Benchmark Data'!$B:$FF,AM$1,FALSE)*AM121,"")</f>
        <v>2.0766981257477073</v>
      </c>
      <c r="AN120" s="143" t="str">
        <f>IFERROR(VLOOKUP($B120,'Benchmark Data'!$B:$FF,AN$1,FALSE)/VLOOKUP($B119,'Benchmark Data'!$B:$FF,AN$1,FALSE)*AN121,"")</f>
        <v/>
      </c>
      <c r="AO120" s="143" t="str">
        <f>IFERROR(VLOOKUP($B120,'Benchmark Data'!$B:$FF,AO$1,FALSE)/VLOOKUP($B119,'Benchmark Data'!$B:$FF,AO$1,FALSE)*AO121,"")</f>
        <v/>
      </c>
      <c r="AP120" s="143" t="str">
        <f>IFERROR(VLOOKUP($B120,'Benchmark Data'!$B:$FF,AP$1,FALSE)/VLOOKUP($B119,'Benchmark Data'!$B:$FF,AP$1,FALSE)*AP121,"")</f>
        <v/>
      </c>
      <c r="AQ120" s="143" t="str">
        <f>IFERROR(VLOOKUP($B120,'Benchmark Data'!$B:$FF,AQ$1,FALSE)/VLOOKUP($B119,'Benchmark Data'!$B:$FF,AQ$1,FALSE)*AQ121,"")</f>
        <v/>
      </c>
      <c r="AR120" s="143" t="str">
        <f>IFERROR(VLOOKUP($B120,'Benchmark Data'!$B:$FF,AR$1,FALSE)/VLOOKUP($B119,'Benchmark Data'!$B:$FF,AR$1,FALSE)*AR121,"")</f>
        <v/>
      </c>
      <c r="AS120" s="143" t="str">
        <f>IFERROR(VLOOKUP($B120,'Benchmark Data'!$B:$FF,AS$1,FALSE)/VLOOKUP($B119,'Benchmark Data'!$B:$FF,AS$1,FALSE)*AS121,"")</f>
        <v/>
      </c>
      <c r="AT120" s="143" t="str">
        <f>IFERROR(VLOOKUP($B120,'Benchmark Data'!$B:$FF,AT$1,FALSE)/VLOOKUP($B119,'Benchmark Data'!$B:$FF,AT$1,FALSE)*AT121,"")</f>
        <v/>
      </c>
      <c r="AU120" s="143">
        <f>IFERROR(VLOOKUP($B120,'Benchmark Data'!$B:$FF,AU$1,FALSE)/VLOOKUP($B119,'Benchmark Data'!$B:$FF,AU$1,FALSE)*AU121,"")</f>
        <v>2.0421873818025933</v>
      </c>
      <c r="AV120" s="143">
        <f>IFERROR(VLOOKUP($B120,'Benchmark Data'!$B:$FF,AV$1,FALSE)/VLOOKUP($B119,'Benchmark Data'!$B:$FF,AV$1,FALSE)*AV121,"")</f>
        <v>2.0421873818025933</v>
      </c>
      <c r="AW120" s="143">
        <f>IFERROR(VLOOKUP($B120,'Benchmark Data'!$B:$FF,AW$1,FALSE)/VLOOKUP($B119,'Benchmark Data'!$B:$FF,AW$1,FALSE)*AW121,"")</f>
        <v>2.0421873818025933</v>
      </c>
      <c r="AX120" s="143" t="str">
        <f>IFERROR(VLOOKUP($B120,'Benchmark Data'!$B:$FF,AX$1,FALSE)/VLOOKUP($B119,'Benchmark Data'!$B:$FF,AX$1,FALSE)*AX121,"")</f>
        <v/>
      </c>
      <c r="AY120" s="143" t="str">
        <f>IFERROR(VLOOKUP($B120,'Benchmark Data'!$B:$FF,AY$1,FALSE)/VLOOKUP($B119,'Benchmark Data'!$B:$FF,AY$1,FALSE)*AY121,"")</f>
        <v/>
      </c>
      <c r="AZ120" s="156" t="str">
        <f>IFERROR(VLOOKUP($B120,'Benchmark Data'!$B:$FF,AZ$1,FALSE)*AZ121,"")</f>
        <v/>
      </c>
      <c r="BA120" s="156" t="str">
        <f>IFERROR(VLOOKUP($B120,'Benchmark Data'!$B:$FF,BA$1,FALSE)*BA121,"")</f>
        <v/>
      </c>
      <c r="BB120" s="143" t="str">
        <f>IFERROR(VLOOKUP($B120,'Benchmark Data'!$B:$FF,BB$1,FALSE)/VLOOKUP($B119,'Benchmark Data'!$B:$FF,BB$1,FALSE)*BB121,"")</f>
        <v/>
      </c>
      <c r="BC120" s="143" t="str">
        <f>IFERROR(VLOOKUP($B120,'Benchmark Data'!$B:$FF,BC$1,FALSE)/VLOOKUP($B119,'Benchmark Data'!$B:$FF,BC$1,FALSE)*BC121,"")</f>
        <v/>
      </c>
      <c r="BD120" s="143" t="str">
        <f>IFERROR(VLOOKUP($B120,'Benchmark Data'!$B:$FF,BD$1,FALSE)/VLOOKUP($B119,'Benchmark Data'!$B:$FF,BD$1,FALSE)*BD121,"")</f>
        <v/>
      </c>
      <c r="BE120" s="143" t="str">
        <f>IFERROR(VLOOKUP($B120,'Benchmark Data'!$B:$FF,BE$1,FALSE)/VLOOKUP($B119,'Benchmark Data'!$B:$FF,BE$1,FALSE)*BE121,"")</f>
        <v/>
      </c>
      <c r="BF120" s="143" t="str">
        <f>IFERROR(VLOOKUP($B120,'Benchmark Data'!$B:$FF,BF$1,FALSE)/VLOOKUP($B119,'Benchmark Data'!$B:$FF,BF$1,FALSE)*BF121,"")</f>
        <v/>
      </c>
      <c r="BG120" s="143" t="str">
        <f>IFERROR(VLOOKUP($B120,'Benchmark Data'!$B:$FF,BG$1,FALSE)/VLOOKUP($B119,'Benchmark Data'!$B:$FF,BG$1,FALSE)*BG121,"")</f>
        <v/>
      </c>
      <c r="BH120" s="143" t="str">
        <f>IFERROR(VLOOKUP($B120,'Benchmark Data'!$B:$FF,BH$1,FALSE)/VLOOKUP($B119,'Benchmark Data'!$B:$FF,BH$1,FALSE)*BH121,"")</f>
        <v/>
      </c>
      <c r="BI120" s="143" t="str">
        <f>IFERROR(VLOOKUP($B120,'Benchmark Data'!$B:$FF,BI$1,FALSE)/VLOOKUP($B119,'Benchmark Data'!$B:$FF,BI$1,FALSE)*BI121,"")</f>
        <v/>
      </c>
      <c r="BJ120" s="143" t="str">
        <f>IFERROR(VLOOKUP($B120,'Benchmark Data'!$B:$FF,BJ$1,FALSE)/VLOOKUP($B119,'Benchmark Data'!$B:$FF,BJ$1,FALSE)*BJ121,"")</f>
        <v/>
      </c>
      <c r="BK120" s="143" t="str">
        <f>IFERROR(VLOOKUP($B120,'Benchmark Data'!$B:$FF,BK$1,FALSE)/VLOOKUP($B119,'Benchmark Data'!$B:$FF,BK$1,FALSE)*BK121,"")</f>
        <v/>
      </c>
      <c r="BL120" s="143" t="str">
        <f>IFERROR(VLOOKUP($B120,'Benchmark Data'!$B:$FF,BL$1,FALSE)/VLOOKUP($B119,'Benchmark Data'!$B:$FF,BL$1,FALSE)*BL121,"")</f>
        <v/>
      </c>
      <c r="BM120" s="143" t="str">
        <f>IFERROR(VLOOKUP($B120,'Benchmark Data'!$B:$FF,BM$1,FALSE)/VLOOKUP($B119,'Benchmark Data'!$B:$FF,BM$1,FALSE)*BM121,"")</f>
        <v/>
      </c>
      <c r="BN120" s="143" t="str">
        <f>IFERROR(VLOOKUP($B120,'Benchmark Data'!$B:$FF,BN$1,FALSE)/VLOOKUP($B119,'Benchmark Data'!$B:$FF,BN$1,FALSE)*BN121,"")</f>
        <v/>
      </c>
      <c r="BO120" s="143" t="str">
        <f>IFERROR(VLOOKUP($B120,'Benchmark Data'!$B:$FF,BO$1,FALSE)/VLOOKUP($B119,'Benchmark Data'!$B:$FF,BO$1,FALSE)*BO121,"")</f>
        <v/>
      </c>
      <c r="BP120" s="143" t="str">
        <f>IFERROR(VLOOKUP($B120,'Benchmark Data'!$B:$FF,BP$1,FALSE)/VLOOKUP($B119,'Benchmark Data'!$B:$FF,BP$1,FALSE)*BP121,"")</f>
        <v/>
      </c>
      <c r="BQ120" s="143" t="str">
        <f>IFERROR(VLOOKUP($B120,'Benchmark Data'!$B:$FF,BQ$1,FALSE)/VLOOKUP($B119,'Benchmark Data'!$B:$FF,BQ$1,FALSE)*BQ121,"")</f>
        <v/>
      </c>
      <c r="BR120" s="143" t="str">
        <f>IFERROR(VLOOKUP($B120,'Benchmark Data'!$B:$FF,BR$1,FALSE)/VLOOKUP($B119,'Benchmark Data'!$B:$FF,BR$1,FALSE)*BR121,"")</f>
        <v/>
      </c>
      <c r="BS120" s="143" t="str">
        <f>IFERROR(VLOOKUP($B120,'Benchmark Data'!$B:$FF,BS$1,FALSE)/VLOOKUP($B119,'Benchmark Data'!$B:$FF,BS$1,FALSE)*BS121,"")</f>
        <v/>
      </c>
      <c r="BT120" s="143" t="str">
        <f>IFERROR(VLOOKUP($B120,'Benchmark Data'!$B:$FF,BT$1,FALSE)/VLOOKUP($B119,'Benchmark Data'!$B:$FF,BT$1,FALSE)*BT121,"")</f>
        <v/>
      </c>
      <c r="BU120" s="143" t="str">
        <f>IFERROR(VLOOKUP($B120,'Benchmark Data'!$B:$FF,BU$1,FALSE)/VLOOKUP($B119,'Benchmark Data'!$B:$FF,BU$1,FALSE)*BU121,"")</f>
        <v/>
      </c>
      <c r="BV120" s="143" t="str">
        <f>IFERROR(VLOOKUP($B120,'Benchmark Data'!$B:$FF,BV$1,FALSE)/VLOOKUP($B119,'Benchmark Data'!$B:$FF,BV$1,FALSE)*BV121,"")</f>
        <v/>
      </c>
      <c r="BW120" s="143" t="str">
        <f>IFERROR(VLOOKUP($B120,'Benchmark Data'!$B:$FF,BW$1,FALSE)/VLOOKUP($B119,'Benchmark Data'!$B:$FF,BW$1,FALSE)*BW121,"")</f>
        <v/>
      </c>
      <c r="BX120" s="143" t="str">
        <f>IFERROR(VLOOKUP($B120,'Benchmark Data'!$B:$FF,BX$1,FALSE)/VLOOKUP($B119,'Benchmark Data'!$B:$FF,BX$1,FALSE)*BX121,"")</f>
        <v/>
      </c>
      <c r="BY120" s="143" t="str">
        <f>IFERROR(VLOOKUP($B120,'Benchmark Data'!$B:$FF,BY$1,FALSE)/VLOOKUP($B119,'Benchmark Data'!$B:$FF,BY$1,FALSE)*BY121,"")</f>
        <v/>
      </c>
      <c r="BZ120" s="143" t="str">
        <f>IFERROR(VLOOKUP($B120,'Benchmark Data'!$B:$FF,BZ$1,FALSE)/VLOOKUP($B119,'Benchmark Data'!$B:$FF,BZ$1,FALSE)*BZ121,"")</f>
        <v/>
      </c>
      <c r="CA120" s="143" t="str">
        <f>IFERROR(VLOOKUP($B120,'Benchmark Data'!$B:$FF,CA$1,FALSE)/VLOOKUP($B119,'Benchmark Data'!$B:$FF,CA$1,FALSE)*CA121,"")</f>
        <v/>
      </c>
      <c r="CB120" s="143" t="str">
        <f>IFERROR(VLOOKUP($B120,'Benchmark Data'!$B:$FF,CB$1,FALSE)/VLOOKUP($B119,'Benchmark Data'!$B:$FF,CB$1,FALSE)*CB121,"")</f>
        <v/>
      </c>
      <c r="CC120" s="143" t="str">
        <f>IFERROR(VLOOKUP($B120,'Benchmark Data'!$B:$FF,CC$1,FALSE)/VLOOKUP($B119,'Benchmark Data'!$B:$FF,CC$1,FALSE)*CC121,"")</f>
        <v/>
      </c>
      <c r="CD120" s="143" t="str">
        <f>IFERROR(VLOOKUP($B120,'Benchmark Data'!$B:$FF,CD$1,FALSE)/VLOOKUP($B119,'Benchmark Data'!$B:$FF,CD$1,FALSE)*CD121,"")</f>
        <v/>
      </c>
      <c r="CE120" s="143" t="str">
        <f>IFERROR(VLOOKUP($B120,'Benchmark Data'!$B:$FF,CE$1,FALSE)/VLOOKUP($B119,'Benchmark Data'!$B:$FF,CE$1,FALSE)*CE121,"")</f>
        <v/>
      </c>
      <c r="CF120" s="143" t="str">
        <f>IFERROR(VLOOKUP($B120,'Benchmark Data'!$B:$FF,CF$1,FALSE)/VLOOKUP($B119,'Benchmark Data'!$B:$FF,CF$1,FALSE)*CF121,"")</f>
        <v/>
      </c>
      <c r="CG120" s="143" t="str">
        <f>IFERROR(VLOOKUP($B120,'Benchmark Data'!$B:$FF,CG$1,FALSE)/VLOOKUP($B119,'Benchmark Data'!$B:$FF,CG$1,FALSE)*CG121,"")</f>
        <v/>
      </c>
      <c r="CH120" s="156" t="str">
        <f>IFERROR(VLOOKUP($B120,'Benchmark Data'!$B:$FF,CH$1,FALSE)*CH121,"")</f>
        <v/>
      </c>
      <c r="CI120" s="143" t="str">
        <f>IFERROR(VLOOKUP($B120,'Benchmark Data'!$B:$FF,CI$1,FALSE)/VLOOKUP($B119,'Benchmark Data'!$B:$FF,CI$1,FALSE)*CI121,"")</f>
        <v/>
      </c>
      <c r="CJ120" s="143" t="str">
        <f>IFERROR(VLOOKUP($B120,'Benchmark Data'!$B:$FF,CJ$1,FALSE)/VLOOKUP($B119,'Benchmark Data'!$B:$FF,CJ$1,FALSE)*CJ121,"")</f>
        <v/>
      </c>
      <c r="CK120" s="143" t="str">
        <f>IFERROR(VLOOKUP($B120,'Benchmark Data'!$B:$FF,CK$1,FALSE)/VLOOKUP($B119,'Benchmark Data'!$B:$FF,CK$1,FALSE)*CK121,"")</f>
        <v/>
      </c>
      <c r="CL120" s="143" t="str">
        <f>IFERROR(VLOOKUP($B120,'Benchmark Data'!$B:$AAA,CL$1,FALSE)/VLOOKUP($B119,'Benchmark Data'!$B:$AAA,CL$1,FALSE)*CL121,"")</f>
        <v/>
      </c>
      <c r="CM120" s="143" t="str">
        <f>IFERROR(VLOOKUP($B120,'Benchmark Data'!$B:$AAA,CM$1,FALSE)/VLOOKUP($B119,'Benchmark Data'!$B:$AAA,CM$1,FALSE)*CM121,"")</f>
        <v/>
      </c>
      <c r="CN120" s="143" t="str">
        <f>IFERROR(VLOOKUP($B120,'Benchmark Data'!$B:$AAA,CN$1,FALSE)/VLOOKUP($B119,'Benchmark Data'!$B:$AAA,CN$1,FALSE)*CN121,"")</f>
        <v/>
      </c>
      <c r="CO120" s="143" t="str">
        <f>IFERROR(VLOOKUP($B120,'Benchmark Data'!$B:$AAA,CO$1,FALSE)/VLOOKUP($B119,'Benchmark Data'!$B:$AAA,CO$1,FALSE)*CO121,"")</f>
        <v/>
      </c>
      <c r="CP120" s="143" t="str">
        <f>IFERROR(VLOOKUP($B120,'Benchmark Data'!$B:$AAA,CP$1,FALSE)/VLOOKUP($B119,'Benchmark Data'!$B:$AAA,CP$1,FALSE)*CP121,"")</f>
        <v/>
      </c>
      <c r="CQ120" s="143" t="str">
        <f>IFERROR(VLOOKUP($B120,'Benchmark Data'!$B:$AAA,CQ$1,FALSE)/VLOOKUP($B119,'Benchmark Data'!$B:$AAA,CQ$1,FALSE)*CQ121,"")</f>
        <v/>
      </c>
      <c r="CR120" s="143" t="str">
        <f>IFERROR(VLOOKUP($B120,'Benchmark Data'!$B:$AAA,CR$1,FALSE)/VLOOKUP($B119,'Benchmark Data'!$B:$AAA,CR$1,FALSE)*CR121,"")</f>
        <v/>
      </c>
      <c r="CS120" s="143" t="str">
        <f>IFERROR(VLOOKUP($B120,'Benchmark Data'!$B:$AAA,CS$1,FALSE)/VLOOKUP($B119,'Benchmark Data'!$B:$AAA,CS$1,FALSE)*CS121,"")</f>
        <v/>
      </c>
      <c r="CT120" s="143" t="str">
        <f>IFERROR(VLOOKUP($B120,'Benchmark Data'!$B:$AAA,CT$1,FALSE)/VLOOKUP($B119,'Benchmark Data'!$B:$AAA,CT$1,FALSE)*CT121,"")</f>
        <v/>
      </c>
      <c r="CU120" s="143" t="str">
        <f>IFERROR(VLOOKUP($B120,'Benchmark Data'!$B:$AAA,CU$1,FALSE)/VLOOKUP($B119,'Benchmark Data'!$B:$AAA,CU$1,FALSE)*CU121,"")</f>
        <v/>
      </c>
      <c r="CV120" s="143" t="str">
        <f>IFERROR(VLOOKUP($B120,'Benchmark Data'!$B:$AAA,CV$1,FALSE)/VLOOKUP($B119,'Benchmark Data'!$B:$AAA,CV$1,FALSE)*CV121,"")</f>
        <v/>
      </c>
      <c r="CW120" s="143" t="str">
        <f>IFERROR(VLOOKUP($B120,'Benchmark Data'!$B:$AAA,CW$1,FALSE)/VLOOKUP($B119,'Benchmark Data'!$B:$AAA,CW$1,FALSE)*CW121,"")</f>
        <v/>
      </c>
      <c r="CX120" s="143" t="str">
        <f>IFERROR(VLOOKUP($B120,'Benchmark Data'!$B:$AAA,CX$1,FALSE)/VLOOKUP($B119,'Benchmark Data'!$B:$AAA,CX$1,FALSE)*CX121,"")</f>
        <v/>
      </c>
      <c r="CY120" s="143" t="str">
        <f>IFERROR(VLOOKUP($B120,'Benchmark Data'!$B:$AAA,CY$1,FALSE)/VLOOKUP($B119,'Benchmark Data'!$B:$AAA,CY$1,FALSE)*CY121,"")</f>
        <v/>
      </c>
      <c r="CZ120" s="143" t="str">
        <f>IFERROR(VLOOKUP($B120,'Benchmark Data'!$B:$AAA,CZ$1,FALSE)/VLOOKUP($B119,'Benchmark Data'!$B:$AAA,CZ$1,FALSE)*CZ121,"")</f>
        <v/>
      </c>
      <c r="DA120" s="143" t="str">
        <f>IFERROR(VLOOKUP($B120,'Benchmark Data'!$B:$AAA,DA$1,FALSE)/VLOOKUP($B119,'Benchmark Data'!$B:$AAA,DA$1,FALSE)*DA121,"")</f>
        <v/>
      </c>
      <c r="DB120" s="143" t="str">
        <f>IFERROR(VLOOKUP($B120,'Benchmark Data'!$B:$AAA,DB$1,FALSE)/VLOOKUP($B119,'Benchmark Data'!$B:$AAA,DB$1,FALSE)*DB121,"")</f>
        <v/>
      </c>
      <c r="DC120" s="143" t="str">
        <f>IFERROR(VLOOKUP($B120,'Benchmark Data'!$B:$AAA,DC$1,FALSE)/VLOOKUP($B119,'Benchmark Data'!$B:$AAA,DC$1,FALSE)*DC121,"")</f>
        <v/>
      </c>
      <c r="DD120" s="143" t="str">
        <f>IFERROR(VLOOKUP($B120,'Benchmark Data'!$B:$AAA,DD$1,FALSE)/VLOOKUP($B119,'Benchmark Data'!$B:$AAA,DD$1,FALSE)*DD121,"")</f>
        <v/>
      </c>
      <c r="DE120" s="143" t="str">
        <f>IFERROR(VLOOKUP($B120,'Benchmark Data'!$B:$AAA,DE$1,FALSE)/VLOOKUP($B119,'Benchmark Data'!$B:$AAA,DE$1,FALSE)*DE121,"")</f>
        <v/>
      </c>
      <c r="DF120" s="143" t="str">
        <f>IFERROR(VLOOKUP($B120,'Benchmark Data'!$B:$AAA,DF$1,FALSE)/VLOOKUP($B119,'Benchmark Data'!$B:$AAA,DF$1,FALSE)*DF121,"")</f>
        <v/>
      </c>
      <c r="DG120" s="143" t="str">
        <f>IFERROR(VLOOKUP($B120,'Benchmark Data'!$B:$AAA,DG$1,FALSE)/VLOOKUP($B119,'Benchmark Data'!$B:$AAA,DG$1,FALSE)*DG121,"")</f>
        <v/>
      </c>
      <c r="DH120" s="143" t="str">
        <f>IFERROR(VLOOKUP($B120,'Benchmark Data'!$B:$AAA,DH$1,FALSE)/VLOOKUP($B119,'Benchmark Data'!$B:$AAA,DH$1,FALSE)*DH121,"")</f>
        <v/>
      </c>
      <c r="DI120" s="143" t="str">
        <f>IFERROR(VLOOKUP($B120,'Benchmark Data'!$B:$AAA,DI$1,FALSE)/VLOOKUP($B119,'Benchmark Data'!$B:$AAA,DI$1,FALSE)*DI121,"")</f>
        <v/>
      </c>
    </row>
    <row r="121" spans="1:113">
      <c r="A121" s="94">
        <f t="shared" si="35"/>
        <v>80</v>
      </c>
      <c r="B121" s="168">
        <f t="shared" si="36"/>
        <v>43646</v>
      </c>
      <c r="C121" s="143">
        <f>IFERROR(VLOOKUP($B121,'Benchmark Data'!$B:$FF,C$1,FALSE)/VLOOKUP($B120,'Benchmark Data'!$B:$FF,C$1,FALSE)*C122,"")</f>
        <v>4.2119037663995993</v>
      </c>
      <c r="D121" s="143" t="str">
        <f>IFERROR(VLOOKUP($B121,'Benchmark Data'!$B:$FF,D$1,FALSE)/VLOOKUP($B120,'Benchmark Data'!$B:$FF,D$1,FALSE)*D122,"")</f>
        <v/>
      </c>
      <c r="E121" s="143">
        <f>IFERROR(VLOOKUP($B121,'Benchmark Data'!$B:$FF,E$1,FALSE)/VLOOKUP($B120,'Benchmark Data'!$B:$FF,E$1,FALSE)*E122,"")</f>
        <v>4.2119037663995993</v>
      </c>
      <c r="F121" s="143" t="str">
        <f>IFERROR(VLOOKUP($B121,'Benchmark Data'!$B:$FF,F$1,FALSE)/VLOOKUP($B120,'Benchmark Data'!$B:$FF,F$1,FALSE)*F122,"")</f>
        <v/>
      </c>
      <c r="G121" s="143" t="str">
        <f>IFERROR(VLOOKUP($B121,'Benchmark Data'!$B:$FF,G$1,FALSE)/VLOOKUP($B120,'Benchmark Data'!$B:$FF,G$1,FALSE)*G122,"")</f>
        <v/>
      </c>
      <c r="H121" s="143" t="str">
        <f>IFERROR(VLOOKUP($B121,'Benchmark Data'!$B:$FF,H$1,FALSE)/VLOOKUP($B120,'Benchmark Data'!$B:$FF,H$1,FALSE)*H122,"")</f>
        <v/>
      </c>
      <c r="I121" s="143" t="str">
        <f>IFERROR(VLOOKUP($B121,'Benchmark Data'!$B:$FF,I$1,FALSE)/VLOOKUP($B120,'Benchmark Data'!$B:$FF,I$1,FALSE)*I122,"")</f>
        <v/>
      </c>
      <c r="J121" s="143" t="str">
        <f>IFERROR(VLOOKUP($B121,'Benchmark Data'!$B:$FF,J$1,FALSE)/VLOOKUP($B120,'Benchmark Data'!$B:$FF,J$1,FALSE)*J122,"")</f>
        <v/>
      </c>
      <c r="K121" s="156" t="str">
        <f>IFERROR(VLOOKUP($B121,'Benchmark Data'!$B:$FF,K$1,FALSE)*K122,"")</f>
        <v/>
      </c>
      <c r="L121" s="156" t="str">
        <f>IFERROR(VLOOKUP($B121,'Benchmark Data'!$B:$FF,L$1,FALSE)*L122,"")</f>
        <v/>
      </c>
      <c r="M121" s="156" t="str">
        <f>IFERROR(VLOOKUP($B121,'Benchmark Data'!$B:$FF,M$1,FALSE)*M122,"")</f>
        <v/>
      </c>
      <c r="N121" s="143" t="str">
        <f>IFERROR(VLOOKUP($B121,'Benchmark Data'!$B:$FF,N$1,FALSE)/VLOOKUP($B120,'Benchmark Data'!$B:$FF,N$1,FALSE)*N122,"")</f>
        <v/>
      </c>
      <c r="O121" s="143">
        <f>IFERROR(VLOOKUP($B121,'Benchmark Data'!$B:$FF,O$1,FALSE)/VLOOKUP($B120,'Benchmark Data'!$B:$FF,O$1,FALSE)*O122,"")</f>
        <v>1.879833509078521</v>
      </c>
      <c r="P121" s="143">
        <f>IFERROR(VLOOKUP($B121,'Benchmark Data'!$B:$FF,P$1,FALSE)/VLOOKUP($B120,'Benchmark Data'!$B:$FF,P$1,FALSE)*P122,"")</f>
        <v>1.8664386769048211</v>
      </c>
      <c r="Q121" s="156">
        <f>IFERROR(VLOOKUP($B121,'Benchmark Data'!$B:$FF,Q$1,FALSE)*Q122,"")</f>
        <v>1.7777755850140371</v>
      </c>
      <c r="R121" s="156">
        <f>IFERROR(VLOOKUP($B121,'Benchmark Data'!$B:$FF,R$1,FALSE)*R122,"")</f>
        <v>1.7777755850140371</v>
      </c>
      <c r="S121" s="156">
        <f>IFERROR(VLOOKUP($B121,'Benchmark Data'!$B:$FF,S$1,FALSE)*S122,"")</f>
        <v>1.7777755850140371</v>
      </c>
      <c r="T121" s="156">
        <f>IFERROR(VLOOKUP($B121,'Benchmark Data'!$B:$FF,T$1,FALSE)*T122,"")</f>
        <v>1.7777755850140371</v>
      </c>
      <c r="U121" s="156">
        <f>IFERROR(VLOOKUP($B121,'Benchmark Data'!$B:$FF,U$1,FALSE)*U122,"")</f>
        <v>1.7777755850140371</v>
      </c>
      <c r="V121" s="143">
        <f>IFERROR(VLOOKUP($B121,'Benchmark Data'!$B:$FF,V$1,FALSE)/VLOOKUP($B120,'Benchmark Data'!$B:$FF,V$1,FALSE)*V122,"")</f>
        <v>2.4336748606571033</v>
      </c>
      <c r="W121" s="143">
        <f>IFERROR(VLOOKUP($B121,'Benchmark Data'!$B:$FF,W$1,FALSE)/VLOOKUP($B120,'Benchmark Data'!$B:$FF,W$1,FALSE)*W122,"")</f>
        <v>2.4336748606571033</v>
      </c>
      <c r="X121" s="143">
        <f>IFERROR(VLOOKUP($B121,'Benchmark Data'!$B:$FF,X$1,FALSE)/VLOOKUP($B120,'Benchmark Data'!$B:$FF,X$1,FALSE)*X122,"")</f>
        <v>2.4336748606571033</v>
      </c>
      <c r="Y121" s="143">
        <f>IFERROR(VLOOKUP($B121,'Benchmark Data'!$B:$FF,Y$1,FALSE)/VLOOKUP($B120,'Benchmark Data'!$B:$FF,Y$1,FALSE)*Y122,"")</f>
        <v>2.4336748606571033</v>
      </c>
      <c r="Z121" s="143">
        <f>IFERROR(VLOOKUP($B121,'Benchmark Data'!$B:$FF,Z$1,FALSE)/VLOOKUP($B120,'Benchmark Data'!$B:$FF,Z$1,FALSE)*Z122,"")</f>
        <v>2.4336748606571033</v>
      </c>
      <c r="AA121" s="143">
        <f>IFERROR(VLOOKUP($B121,'Benchmark Data'!$B:$FF,AA$1,FALSE)/VLOOKUP($B120,'Benchmark Data'!$B:$FF,AA$1,FALSE)*AA122,"")</f>
        <v>2.5864030122944373</v>
      </c>
      <c r="AB121" s="143" t="str">
        <f>IFERROR(VLOOKUP($B121,'Benchmark Data'!$B:$FF,AB$1,FALSE)/VLOOKUP($B120,'Benchmark Data'!$B:$FF,AB$1,FALSE)*AB122,"")</f>
        <v/>
      </c>
      <c r="AC121" s="143">
        <f>IFERROR(VLOOKUP($B121,'Benchmark Data'!$B:$FF,AC$1,FALSE)/VLOOKUP($B120,'Benchmark Data'!$B:$FF,AC$1,FALSE)*AC122,"")</f>
        <v>2.5864030122944373</v>
      </c>
      <c r="AD121" s="143">
        <f>IFERROR(VLOOKUP($B121,'Benchmark Data'!$B:$FF,AD$1,FALSE)/VLOOKUP($B120,'Benchmark Data'!$B:$FF,AD$1,FALSE)*AD122,"")</f>
        <v>5.4291090495361436</v>
      </c>
      <c r="AE121" s="143">
        <f>IFERROR(VLOOKUP($B121,'Benchmark Data'!$B:$FF,AE$1,FALSE)/VLOOKUP($B120,'Benchmark Data'!$B:$FF,AE$1,FALSE)*AE122,"")</f>
        <v>1.3344668703840297</v>
      </c>
      <c r="AF121" s="143">
        <f>IFERROR(VLOOKUP($B121,'Benchmark Data'!$B:$FF,AF$1,FALSE)/VLOOKUP($B120,'Benchmark Data'!$B:$FF,AF$1,FALSE)*AF122,"")</f>
        <v>1.8780588135027134</v>
      </c>
      <c r="AG121" s="143" t="str">
        <f>IFERROR(VLOOKUP($B121,'Benchmark Data'!$B:$FF,AG$1,FALSE)/VLOOKUP($B120,'Benchmark Data'!$B:$FF,AG$1,FALSE)*AG122,"")</f>
        <v/>
      </c>
      <c r="AH121" s="143">
        <f>IFERROR(VLOOKUP($B121,'Benchmark Data'!$B:$FF,AH$1,FALSE)/VLOOKUP($B120,'Benchmark Data'!$B:$FF,AH$1,FALSE)*AH122,"")</f>
        <v>1.8780588135027134</v>
      </c>
      <c r="AI121" s="143">
        <f>IFERROR(VLOOKUP($B121,'Benchmark Data'!$B:$FF,AI$1,FALSE)/VLOOKUP($B120,'Benchmark Data'!$B:$FF,AI$1,FALSE)*AI122,"")</f>
        <v>2.765668600094056</v>
      </c>
      <c r="AJ121" s="143">
        <f>IFERROR(VLOOKUP($B121,'Benchmark Data'!$B:$FF,AJ$1,FALSE)/VLOOKUP($B120,'Benchmark Data'!$B:$FF,AJ$1,FALSE)*AJ122,"")</f>
        <v>3.3904643191025232</v>
      </c>
      <c r="AK121" s="143">
        <f>IFERROR(VLOOKUP($B121,'Benchmark Data'!$B:$FF,AK$1,FALSE)/VLOOKUP($B120,'Benchmark Data'!$B:$FF,AK$1,FALSE)*AK122,"")</f>
        <v>1.8926495451251901</v>
      </c>
      <c r="AL121" s="143">
        <f>IFERROR(VLOOKUP($B121,'Benchmark Data'!$B:$FF,AL$1,FALSE)/VLOOKUP($B120,'Benchmark Data'!$B:$FF,AL$1,FALSE)*AL122,"")</f>
        <v>2.2998675106727515</v>
      </c>
      <c r="AM121" s="143">
        <f>IFERROR(VLOOKUP($B121,'Benchmark Data'!$B:$FF,AM$1,FALSE)/VLOOKUP($B120,'Benchmark Data'!$B:$FF,AM$1,FALSE)*AM122,"")</f>
        <v>2.2998675106727515</v>
      </c>
      <c r="AN121" s="143" t="str">
        <f>IFERROR(VLOOKUP($B121,'Benchmark Data'!$B:$FF,AN$1,FALSE)/VLOOKUP($B120,'Benchmark Data'!$B:$FF,AN$1,FALSE)*AN122,"")</f>
        <v/>
      </c>
      <c r="AO121" s="143" t="str">
        <f>IFERROR(VLOOKUP($B121,'Benchmark Data'!$B:$FF,AO$1,FALSE)/VLOOKUP($B120,'Benchmark Data'!$B:$FF,AO$1,FALSE)*AO122,"")</f>
        <v/>
      </c>
      <c r="AP121" s="143" t="str">
        <f>IFERROR(VLOOKUP($B121,'Benchmark Data'!$B:$FF,AP$1,FALSE)/VLOOKUP($B120,'Benchmark Data'!$B:$FF,AP$1,FALSE)*AP122,"")</f>
        <v/>
      </c>
      <c r="AQ121" s="143" t="str">
        <f>IFERROR(VLOOKUP($B121,'Benchmark Data'!$B:$FF,AQ$1,FALSE)/VLOOKUP($B120,'Benchmark Data'!$B:$FF,AQ$1,FALSE)*AQ122,"")</f>
        <v/>
      </c>
      <c r="AR121" s="143" t="str">
        <f>IFERROR(VLOOKUP($B121,'Benchmark Data'!$B:$FF,AR$1,FALSE)/VLOOKUP($B120,'Benchmark Data'!$B:$FF,AR$1,FALSE)*AR122,"")</f>
        <v/>
      </c>
      <c r="AS121" s="143" t="str">
        <f>IFERROR(VLOOKUP($B121,'Benchmark Data'!$B:$FF,AS$1,FALSE)/VLOOKUP($B120,'Benchmark Data'!$B:$FF,AS$1,FALSE)*AS122,"")</f>
        <v/>
      </c>
      <c r="AT121" s="143" t="str">
        <f>IFERROR(VLOOKUP($B121,'Benchmark Data'!$B:$FF,AT$1,FALSE)/VLOOKUP($B120,'Benchmark Data'!$B:$FF,AT$1,FALSE)*AT122,"")</f>
        <v/>
      </c>
      <c r="AU121" s="143">
        <f>IFERROR(VLOOKUP($B121,'Benchmark Data'!$B:$FF,AU$1,FALSE)/VLOOKUP($B120,'Benchmark Data'!$B:$FF,AU$1,FALSE)*AU122,"")</f>
        <v>2.1060295834363472</v>
      </c>
      <c r="AV121" s="143">
        <f>IFERROR(VLOOKUP($B121,'Benchmark Data'!$B:$FF,AV$1,FALSE)/VLOOKUP($B120,'Benchmark Data'!$B:$FF,AV$1,FALSE)*AV122,"")</f>
        <v>2.1060295834363472</v>
      </c>
      <c r="AW121" s="143">
        <f>IFERROR(VLOOKUP($B121,'Benchmark Data'!$B:$FF,AW$1,FALSE)/VLOOKUP($B120,'Benchmark Data'!$B:$FF,AW$1,FALSE)*AW122,"")</f>
        <v>2.1060295834363472</v>
      </c>
      <c r="AX121" s="143" t="str">
        <f>IFERROR(VLOOKUP($B121,'Benchmark Data'!$B:$FF,AX$1,FALSE)/VLOOKUP($B120,'Benchmark Data'!$B:$FF,AX$1,FALSE)*AX122,"")</f>
        <v/>
      </c>
      <c r="AY121" s="143" t="str">
        <f>IFERROR(VLOOKUP($B121,'Benchmark Data'!$B:$FF,AY$1,FALSE)/VLOOKUP($B120,'Benchmark Data'!$B:$FF,AY$1,FALSE)*AY122,"")</f>
        <v/>
      </c>
      <c r="AZ121" s="156" t="str">
        <f>IFERROR(VLOOKUP($B121,'Benchmark Data'!$B:$FF,AZ$1,FALSE)*AZ122,"")</f>
        <v/>
      </c>
      <c r="BA121" s="156" t="str">
        <f>IFERROR(VLOOKUP($B121,'Benchmark Data'!$B:$FF,BA$1,FALSE)*BA122,"")</f>
        <v/>
      </c>
      <c r="BB121" s="143" t="str">
        <f>IFERROR(VLOOKUP($B121,'Benchmark Data'!$B:$FF,BB$1,FALSE)/VLOOKUP($B120,'Benchmark Data'!$B:$FF,BB$1,FALSE)*BB122,"")</f>
        <v/>
      </c>
      <c r="BC121" s="143" t="str">
        <f>IFERROR(VLOOKUP($B121,'Benchmark Data'!$B:$FF,BC$1,FALSE)/VLOOKUP($B120,'Benchmark Data'!$B:$FF,BC$1,FALSE)*BC122,"")</f>
        <v/>
      </c>
      <c r="BD121" s="143" t="str">
        <f>IFERROR(VLOOKUP($B121,'Benchmark Data'!$B:$FF,BD$1,FALSE)/VLOOKUP($B120,'Benchmark Data'!$B:$FF,BD$1,FALSE)*BD122,"")</f>
        <v/>
      </c>
      <c r="BE121" s="143" t="str">
        <f>IFERROR(VLOOKUP($B121,'Benchmark Data'!$B:$FF,BE$1,FALSE)/VLOOKUP($B120,'Benchmark Data'!$B:$FF,BE$1,FALSE)*BE122,"")</f>
        <v/>
      </c>
      <c r="BF121" s="143" t="str">
        <f>IFERROR(VLOOKUP($B121,'Benchmark Data'!$B:$FF,BF$1,FALSE)/VLOOKUP($B120,'Benchmark Data'!$B:$FF,BF$1,FALSE)*BF122,"")</f>
        <v/>
      </c>
      <c r="BG121" s="143" t="str">
        <f>IFERROR(VLOOKUP($B121,'Benchmark Data'!$B:$FF,BG$1,FALSE)/VLOOKUP($B120,'Benchmark Data'!$B:$FF,BG$1,FALSE)*BG122,"")</f>
        <v/>
      </c>
      <c r="BH121" s="143" t="str">
        <f>IFERROR(VLOOKUP($B121,'Benchmark Data'!$B:$FF,BH$1,FALSE)/VLOOKUP($B120,'Benchmark Data'!$B:$FF,BH$1,FALSE)*BH122,"")</f>
        <v/>
      </c>
      <c r="BI121" s="143" t="str">
        <f>IFERROR(VLOOKUP($B121,'Benchmark Data'!$B:$FF,BI$1,FALSE)/VLOOKUP($B120,'Benchmark Data'!$B:$FF,BI$1,FALSE)*BI122,"")</f>
        <v/>
      </c>
      <c r="BJ121" s="143" t="str">
        <f>IFERROR(VLOOKUP($B121,'Benchmark Data'!$B:$FF,BJ$1,FALSE)/VLOOKUP($B120,'Benchmark Data'!$B:$FF,BJ$1,FALSE)*BJ122,"")</f>
        <v/>
      </c>
      <c r="BK121" s="143" t="str">
        <f>IFERROR(VLOOKUP($B121,'Benchmark Data'!$B:$FF,BK$1,FALSE)/VLOOKUP($B120,'Benchmark Data'!$B:$FF,BK$1,FALSE)*BK122,"")</f>
        <v/>
      </c>
      <c r="BL121" s="143" t="str">
        <f>IFERROR(VLOOKUP($B121,'Benchmark Data'!$B:$FF,BL$1,FALSE)/VLOOKUP($B120,'Benchmark Data'!$B:$FF,BL$1,FALSE)*BL122,"")</f>
        <v/>
      </c>
      <c r="BM121" s="143" t="str">
        <f>IFERROR(VLOOKUP($B121,'Benchmark Data'!$B:$FF,BM$1,FALSE)/VLOOKUP($B120,'Benchmark Data'!$B:$FF,BM$1,FALSE)*BM122,"")</f>
        <v/>
      </c>
      <c r="BN121" s="143" t="str">
        <f>IFERROR(VLOOKUP($B121,'Benchmark Data'!$B:$FF,BN$1,FALSE)/VLOOKUP($B120,'Benchmark Data'!$B:$FF,BN$1,FALSE)*BN122,"")</f>
        <v/>
      </c>
      <c r="BO121" s="143" t="str">
        <f>IFERROR(VLOOKUP($B121,'Benchmark Data'!$B:$FF,BO$1,FALSE)/VLOOKUP($B120,'Benchmark Data'!$B:$FF,BO$1,FALSE)*BO122,"")</f>
        <v/>
      </c>
      <c r="BP121" s="143" t="str">
        <f>IFERROR(VLOOKUP($B121,'Benchmark Data'!$B:$FF,BP$1,FALSE)/VLOOKUP($B120,'Benchmark Data'!$B:$FF,BP$1,FALSE)*BP122,"")</f>
        <v/>
      </c>
      <c r="BQ121" s="143" t="str">
        <f>IFERROR(VLOOKUP($B121,'Benchmark Data'!$B:$FF,BQ$1,FALSE)/VLOOKUP($B120,'Benchmark Data'!$B:$FF,BQ$1,FALSE)*BQ122,"")</f>
        <v/>
      </c>
      <c r="BR121" s="143" t="str">
        <f>IFERROR(VLOOKUP($B121,'Benchmark Data'!$B:$FF,BR$1,FALSE)/VLOOKUP($B120,'Benchmark Data'!$B:$FF,BR$1,FALSE)*BR122,"")</f>
        <v/>
      </c>
      <c r="BS121" s="143" t="str">
        <f>IFERROR(VLOOKUP($B121,'Benchmark Data'!$B:$FF,BS$1,FALSE)/VLOOKUP($B120,'Benchmark Data'!$B:$FF,BS$1,FALSE)*BS122,"")</f>
        <v/>
      </c>
      <c r="BT121" s="143" t="str">
        <f>IFERROR(VLOOKUP($B121,'Benchmark Data'!$B:$FF,BT$1,FALSE)/VLOOKUP($B120,'Benchmark Data'!$B:$FF,BT$1,FALSE)*BT122,"")</f>
        <v/>
      </c>
      <c r="BU121" s="143" t="str">
        <f>IFERROR(VLOOKUP($B121,'Benchmark Data'!$B:$FF,BU$1,FALSE)/VLOOKUP($B120,'Benchmark Data'!$B:$FF,BU$1,FALSE)*BU122,"")</f>
        <v/>
      </c>
      <c r="BV121" s="143" t="str">
        <f>IFERROR(VLOOKUP($B121,'Benchmark Data'!$B:$FF,BV$1,FALSE)/VLOOKUP($B120,'Benchmark Data'!$B:$FF,BV$1,FALSE)*BV122,"")</f>
        <v/>
      </c>
      <c r="BW121" s="143" t="str">
        <f>IFERROR(VLOOKUP($B121,'Benchmark Data'!$B:$FF,BW$1,FALSE)/VLOOKUP($B120,'Benchmark Data'!$B:$FF,BW$1,FALSE)*BW122,"")</f>
        <v/>
      </c>
      <c r="BX121" s="143" t="str">
        <f>IFERROR(VLOOKUP($B121,'Benchmark Data'!$B:$FF,BX$1,FALSE)/VLOOKUP($B120,'Benchmark Data'!$B:$FF,BX$1,FALSE)*BX122,"")</f>
        <v/>
      </c>
      <c r="BY121" s="143" t="str">
        <f>IFERROR(VLOOKUP($B121,'Benchmark Data'!$B:$FF,BY$1,FALSE)/VLOOKUP($B120,'Benchmark Data'!$B:$FF,BY$1,FALSE)*BY122,"")</f>
        <v/>
      </c>
      <c r="BZ121" s="143" t="str">
        <f>IFERROR(VLOOKUP($B121,'Benchmark Data'!$B:$FF,BZ$1,FALSE)/VLOOKUP($B120,'Benchmark Data'!$B:$FF,BZ$1,FALSE)*BZ122,"")</f>
        <v/>
      </c>
      <c r="CA121" s="143" t="str">
        <f>IFERROR(VLOOKUP($B121,'Benchmark Data'!$B:$FF,CA$1,FALSE)/VLOOKUP($B120,'Benchmark Data'!$B:$FF,CA$1,FALSE)*CA122,"")</f>
        <v/>
      </c>
      <c r="CB121" s="143" t="str">
        <f>IFERROR(VLOOKUP($B121,'Benchmark Data'!$B:$FF,CB$1,FALSE)/VLOOKUP($B120,'Benchmark Data'!$B:$FF,CB$1,FALSE)*CB122,"")</f>
        <v/>
      </c>
      <c r="CC121" s="143" t="str">
        <f>IFERROR(VLOOKUP($B121,'Benchmark Data'!$B:$FF,CC$1,FALSE)/VLOOKUP($B120,'Benchmark Data'!$B:$FF,CC$1,FALSE)*CC122,"")</f>
        <v/>
      </c>
      <c r="CD121" s="143" t="str">
        <f>IFERROR(VLOOKUP($B121,'Benchmark Data'!$B:$FF,CD$1,FALSE)/VLOOKUP($B120,'Benchmark Data'!$B:$FF,CD$1,FALSE)*CD122,"")</f>
        <v/>
      </c>
      <c r="CE121" s="143" t="str">
        <f>IFERROR(VLOOKUP($B121,'Benchmark Data'!$B:$FF,CE$1,FALSE)/VLOOKUP($B120,'Benchmark Data'!$B:$FF,CE$1,FALSE)*CE122,"")</f>
        <v/>
      </c>
      <c r="CF121" s="143" t="str">
        <f>IFERROR(VLOOKUP($B121,'Benchmark Data'!$B:$FF,CF$1,FALSE)/VLOOKUP($B120,'Benchmark Data'!$B:$FF,CF$1,FALSE)*CF122,"")</f>
        <v/>
      </c>
      <c r="CG121" s="143" t="str">
        <f>IFERROR(VLOOKUP($B121,'Benchmark Data'!$B:$FF,CG$1,FALSE)/VLOOKUP($B120,'Benchmark Data'!$B:$FF,CG$1,FALSE)*CG122,"")</f>
        <v/>
      </c>
      <c r="CH121" s="156" t="str">
        <f>IFERROR(VLOOKUP($B121,'Benchmark Data'!$B:$FF,CH$1,FALSE)*CH122,"")</f>
        <v/>
      </c>
      <c r="CI121" s="143" t="str">
        <f>IFERROR(VLOOKUP($B121,'Benchmark Data'!$B:$FF,CI$1,FALSE)/VLOOKUP($B120,'Benchmark Data'!$B:$FF,CI$1,FALSE)*CI122,"")</f>
        <v/>
      </c>
      <c r="CJ121" s="143" t="str">
        <f>IFERROR(VLOOKUP($B121,'Benchmark Data'!$B:$FF,CJ$1,FALSE)/VLOOKUP($B120,'Benchmark Data'!$B:$FF,CJ$1,FALSE)*CJ122,"")</f>
        <v/>
      </c>
      <c r="CK121" s="143" t="str">
        <f>IFERROR(VLOOKUP($B121,'Benchmark Data'!$B:$FF,CK$1,FALSE)/VLOOKUP($B120,'Benchmark Data'!$B:$FF,CK$1,FALSE)*CK122,"")</f>
        <v/>
      </c>
      <c r="CL121" s="143" t="str">
        <f>IFERROR(VLOOKUP($B121,'Benchmark Data'!$B:$AAA,CL$1,FALSE)/VLOOKUP($B120,'Benchmark Data'!$B:$AAA,CL$1,FALSE)*CL122,"")</f>
        <v/>
      </c>
      <c r="CM121" s="143" t="str">
        <f>IFERROR(VLOOKUP($B121,'Benchmark Data'!$B:$AAA,CM$1,FALSE)/VLOOKUP($B120,'Benchmark Data'!$B:$AAA,CM$1,FALSE)*CM122,"")</f>
        <v/>
      </c>
      <c r="CN121" s="143" t="str">
        <f>IFERROR(VLOOKUP($B121,'Benchmark Data'!$B:$AAA,CN$1,FALSE)/VLOOKUP($B120,'Benchmark Data'!$B:$AAA,CN$1,FALSE)*CN122,"")</f>
        <v/>
      </c>
      <c r="CO121" s="143" t="str">
        <f>IFERROR(VLOOKUP($B121,'Benchmark Data'!$B:$AAA,CO$1,FALSE)/VLOOKUP($B120,'Benchmark Data'!$B:$AAA,CO$1,FALSE)*CO122,"")</f>
        <v/>
      </c>
      <c r="CP121" s="143" t="str">
        <f>IFERROR(VLOOKUP($B121,'Benchmark Data'!$B:$AAA,CP$1,FALSE)/VLOOKUP($B120,'Benchmark Data'!$B:$AAA,CP$1,FALSE)*CP122,"")</f>
        <v/>
      </c>
      <c r="CQ121" s="143" t="str">
        <f>IFERROR(VLOOKUP($B121,'Benchmark Data'!$B:$AAA,CQ$1,FALSE)/VLOOKUP($B120,'Benchmark Data'!$B:$AAA,CQ$1,FALSE)*CQ122,"")</f>
        <v/>
      </c>
      <c r="CR121" s="143" t="str">
        <f>IFERROR(VLOOKUP($B121,'Benchmark Data'!$B:$AAA,CR$1,FALSE)/VLOOKUP($B120,'Benchmark Data'!$B:$AAA,CR$1,FALSE)*CR122,"")</f>
        <v/>
      </c>
      <c r="CS121" s="143" t="str">
        <f>IFERROR(VLOOKUP($B121,'Benchmark Data'!$B:$AAA,CS$1,FALSE)/VLOOKUP($B120,'Benchmark Data'!$B:$AAA,CS$1,FALSE)*CS122,"")</f>
        <v/>
      </c>
      <c r="CT121" s="143" t="str">
        <f>IFERROR(VLOOKUP($B121,'Benchmark Data'!$B:$AAA,CT$1,FALSE)/VLOOKUP($B120,'Benchmark Data'!$B:$AAA,CT$1,FALSE)*CT122,"")</f>
        <v/>
      </c>
      <c r="CU121" s="143" t="str">
        <f>IFERROR(VLOOKUP($B121,'Benchmark Data'!$B:$AAA,CU$1,FALSE)/VLOOKUP($B120,'Benchmark Data'!$B:$AAA,CU$1,FALSE)*CU122,"")</f>
        <v/>
      </c>
      <c r="CV121" s="143" t="str">
        <f>IFERROR(VLOOKUP($B121,'Benchmark Data'!$B:$AAA,CV$1,FALSE)/VLOOKUP($B120,'Benchmark Data'!$B:$AAA,CV$1,FALSE)*CV122,"")</f>
        <v/>
      </c>
      <c r="CW121" s="143" t="str">
        <f>IFERROR(VLOOKUP($B121,'Benchmark Data'!$B:$AAA,CW$1,FALSE)/VLOOKUP($B120,'Benchmark Data'!$B:$AAA,CW$1,FALSE)*CW122,"")</f>
        <v/>
      </c>
      <c r="CX121" s="143" t="str">
        <f>IFERROR(VLOOKUP($B121,'Benchmark Data'!$B:$AAA,CX$1,FALSE)/VLOOKUP($B120,'Benchmark Data'!$B:$AAA,CX$1,FALSE)*CX122,"")</f>
        <v/>
      </c>
      <c r="CY121" s="143" t="str">
        <f>IFERROR(VLOOKUP($B121,'Benchmark Data'!$B:$AAA,CY$1,FALSE)/VLOOKUP($B120,'Benchmark Data'!$B:$AAA,CY$1,FALSE)*CY122,"")</f>
        <v/>
      </c>
      <c r="CZ121" s="143" t="str">
        <f>IFERROR(VLOOKUP($B121,'Benchmark Data'!$B:$AAA,CZ$1,FALSE)/VLOOKUP($B120,'Benchmark Data'!$B:$AAA,CZ$1,FALSE)*CZ122,"")</f>
        <v/>
      </c>
      <c r="DA121" s="143" t="str">
        <f>IFERROR(VLOOKUP($B121,'Benchmark Data'!$B:$AAA,DA$1,FALSE)/VLOOKUP($B120,'Benchmark Data'!$B:$AAA,DA$1,FALSE)*DA122,"")</f>
        <v/>
      </c>
      <c r="DB121" s="143" t="str">
        <f>IFERROR(VLOOKUP($B121,'Benchmark Data'!$B:$AAA,DB$1,FALSE)/VLOOKUP($B120,'Benchmark Data'!$B:$AAA,DB$1,FALSE)*DB122,"")</f>
        <v/>
      </c>
      <c r="DC121" s="143" t="str">
        <f>IFERROR(VLOOKUP($B121,'Benchmark Data'!$B:$AAA,DC$1,FALSE)/VLOOKUP($B120,'Benchmark Data'!$B:$AAA,DC$1,FALSE)*DC122,"")</f>
        <v/>
      </c>
      <c r="DD121" s="143" t="str">
        <f>IFERROR(VLOOKUP($B121,'Benchmark Data'!$B:$AAA,DD$1,FALSE)/VLOOKUP($B120,'Benchmark Data'!$B:$AAA,DD$1,FALSE)*DD122,"")</f>
        <v/>
      </c>
      <c r="DE121" s="143" t="str">
        <f>IFERROR(VLOOKUP($B121,'Benchmark Data'!$B:$AAA,DE$1,FALSE)/VLOOKUP($B120,'Benchmark Data'!$B:$AAA,DE$1,FALSE)*DE122,"")</f>
        <v/>
      </c>
      <c r="DF121" s="143" t="str">
        <f>IFERROR(VLOOKUP($B121,'Benchmark Data'!$B:$AAA,DF$1,FALSE)/VLOOKUP($B120,'Benchmark Data'!$B:$AAA,DF$1,FALSE)*DF122,"")</f>
        <v/>
      </c>
      <c r="DG121" s="143" t="str">
        <f>IFERROR(VLOOKUP($B121,'Benchmark Data'!$B:$AAA,DG$1,FALSE)/VLOOKUP($B120,'Benchmark Data'!$B:$AAA,DG$1,FALSE)*DG122,"")</f>
        <v/>
      </c>
      <c r="DH121" s="143" t="str">
        <f>IFERROR(VLOOKUP($B121,'Benchmark Data'!$B:$AAA,DH$1,FALSE)/VLOOKUP($B120,'Benchmark Data'!$B:$AAA,DH$1,FALSE)*DH122,"")</f>
        <v/>
      </c>
      <c r="DI121" s="143" t="str">
        <f>IFERROR(VLOOKUP($B121,'Benchmark Data'!$B:$AAA,DI$1,FALSE)/VLOOKUP($B120,'Benchmark Data'!$B:$AAA,DI$1,FALSE)*DI122,"")</f>
        <v/>
      </c>
    </row>
    <row r="122" spans="1:113">
      <c r="A122" s="94">
        <f t="shared" si="35"/>
        <v>79</v>
      </c>
      <c r="B122" s="168">
        <f t="shared" si="36"/>
        <v>43677</v>
      </c>
      <c r="C122" s="143">
        <f>IFERROR(VLOOKUP($B122,'Benchmark Data'!$B:$FF,C$1,FALSE)/VLOOKUP($B121,'Benchmark Data'!$B:$FF,C$1,FALSE)*C123,"")</f>
        <v>3.9123817281389903</v>
      </c>
      <c r="D122" s="143" t="str">
        <f>IFERROR(VLOOKUP($B122,'Benchmark Data'!$B:$FF,D$1,FALSE)/VLOOKUP($B121,'Benchmark Data'!$B:$FF,D$1,FALSE)*D123,"")</f>
        <v/>
      </c>
      <c r="E122" s="143">
        <f>IFERROR(VLOOKUP($B122,'Benchmark Data'!$B:$FF,E$1,FALSE)/VLOOKUP($B121,'Benchmark Data'!$B:$FF,E$1,FALSE)*E123,"")</f>
        <v>3.9123817281389903</v>
      </c>
      <c r="F122" s="143" t="str">
        <f>IFERROR(VLOOKUP($B122,'Benchmark Data'!$B:$FF,F$1,FALSE)/VLOOKUP($B121,'Benchmark Data'!$B:$FF,F$1,FALSE)*F123,"")</f>
        <v/>
      </c>
      <c r="G122" s="143" t="str">
        <f>IFERROR(VLOOKUP($B122,'Benchmark Data'!$B:$FF,G$1,FALSE)/VLOOKUP($B121,'Benchmark Data'!$B:$FF,G$1,FALSE)*G123,"")</f>
        <v/>
      </c>
      <c r="H122" s="143" t="str">
        <f>IFERROR(VLOOKUP($B122,'Benchmark Data'!$B:$FF,H$1,FALSE)/VLOOKUP($B121,'Benchmark Data'!$B:$FF,H$1,FALSE)*H123,"")</f>
        <v/>
      </c>
      <c r="I122" s="143" t="str">
        <f>IFERROR(VLOOKUP($B122,'Benchmark Data'!$B:$FF,I$1,FALSE)/VLOOKUP($B121,'Benchmark Data'!$B:$FF,I$1,FALSE)*I123,"")</f>
        <v/>
      </c>
      <c r="J122" s="143" t="str">
        <f>IFERROR(VLOOKUP($B122,'Benchmark Data'!$B:$FF,J$1,FALSE)/VLOOKUP($B121,'Benchmark Data'!$B:$FF,J$1,FALSE)*J123,"")</f>
        <v/>
      </c>
      <c r="K122" s="156" t="str">
        <f>IFERROR(VLOOKUP($B122,'Benchmark Data'!$B:$FF,K$1,FALSE)*K123,"")</f>
        <v/>
      </c>
      <c r="L122" s="156" t="str">
        <f>IFERROR(VLOOKUP($B122,'Benchmark Data'!$B:$FF,L$1,FALSE)*L123,"")</f>
        <v/>
      </c>
      <c r="M122" s="156" t="str">
        <f>IFERROR(VLOOKUP($B122,'Benchmark Data'!$B:$FF,M$1,FALSE)*M123,"")</f>
        <v/>
      </c>
      <c r="N122" s="143" t="str">
        <f>IFERROR(VLOOKUP($B122,'Benchmark Data'!$B:$FF,N$1,FALSE)/VLOOKUP($B121,'Benchmark Data'!$B:$FF,N$1,FALSE)*N123,"")</f>
        <v/>
      </c>
      <c r="O122" s="143">
        <f>IFERROR(VLOOKUP($B122,'Benchmark Data'!$B:$FF,O$1,FALSE)/VLOOKUP($B121,'Benchmark Data'!$B:$FF,O$1,FALSE)*O123,"")</f>
        <v>1.8217903723145588</v>
      </c>
      <c r="P122" s="143">
        <f>IFERROR(VLOOKUP($B122,'Benchmark Data'!$B:$FF,P$1,FALSE)/VLOOKUP($B121,'Benchmark Data'!$B:$FF,P$1,FALSE)*P123,"")</f>
        <v>1.7524678561271716</v>
      </c>
      <c r="Q122" s="156">
        <f>IFERROR(VLOOKUP($B122,'Benchmark Data'!$B:$FF,Q$1,FALSE)*Q123,"")</f>
        <v>1.7514732044086569</v>
      </c>
      <c r="R122" s="156">
        <f>IFERROR(VLOOKUP($B122,'Benchmark Data'!$B:$FF,R$1,FALSE)*R123,"")</f>
        <v>1.7514732044086569</v>
      </c>
      <c r="S122" s="156">
        <f>IFERROR(VLOOKUP($B122,'Benchmark Data'!$B:$FF,S$1,FALSE)*S123,"")</f>
        <v>1.7514732044086569</v>
      </c>
      <c r="T122" s="156">
        <f>IFERROR(VLOOKUP($B122,'Benchmark Data'!$B:$FF,T$1,FALSE)*T123,"")</f>
        <v>1.7514732044086569</v>
      </c>
      <c r="U122" s="156">
        <f>IFERROR(VLOOKUP($B122,'Benchmark Data'!$B:$FF,U$1,FALSE)*U123,"")</f>
        <v>1.7514732044086569</v>
      </c>
      <c r="V122" s="143">
        <f>IFERROR(VLOOKUP($B122,'Benchmark Data'!$B:$FF,V$1,FALSE)/VLOOKUP($B121,'Benchmark Data'!$B:$FF,V$1,FALSE)*V123,"")</f>
        <v>2.3737276501048941</v>
      </c>
      <c r="W122" s="143">
        <f>IFERROR(VLOOKUP($B122,'Benchmark Data'!$B:$FF,W$1,FALSE)/VLOOKUP($B121,'Benchmark Data'!$B:$FF,W$1,FALSE)*W123,"")</f>
        <v>2.3737276501048941</v>
      </c>
      <c r="X122" s="143">
        <f>IFERROR(VLOOKUP($B122,'Benchmark Data'!$B:$FF,X$1,FALSE)/VLOOKUP($B121,'Benchmark Data'!$B:$FF,X$1,FALSE)*X123,"")</f>
        <v>2.3737276501048941</v>
      </c>
      <c r="Y122" s="143">
        <f>IFERROR(VLOOKUP($B122,'Benchmark Data'!$B:$FF,Y$1,FALSE)/VLOOKUP($B121,'Benchmark Data'!$B:$FF,Y$1,FALSE)*Y123,"")</f>
        <v>2.3737276501048941</v>
      </c>
      <c r="Z122" s="143">
        <f>IFERROR(VLOOKUP($B122,'Benchmark Data'!$B:$FF,Z$1,FALSE)/VLOOKUP($B121,'Benchmark Data'!$B:$FF,Z$1,FALSE)*Z123,"")</f>
        <v>2.3737276501048941</v>
      </c>
      <c r="AA122" s="143">
        <f>IFERROR(VLOOKUP($B122,'Benchmark Data'!$B:$FF,AA$1,FALSE)/VLOOKUP($B121,'Benchmark Data'!$B:$FF,AA$1,FALSE)*AA123,"")</f>
        <v>2.4199163013738922</v>
      </c>
      <c r="AB122" s="143" t="str">
        <f>IFERROR(VLOOKUP($B122,'Benchmark Data'!$B:$FF,AB$1,FALSE)/VLOOKUP($B121,'Benchmark Data'!$B:$FF,AB$1,FALSE)*AB123,"")</f>
        <v/>
      </c>
      <c r="AC122" s="143">
        <f>IFERROR(VLOOKUP($B122,'Benchmark Data'!$B:$FF,AC$1,FALSE)/VLOOKUP($B121,'Benchmark Data'!$B:$FF,AC$1,FALSE)*AC123,"")</f>
        <v>2.4199163013738922</v>
      </c>
      <c r="AD122" s="143">
        <f>IFERROR(VLOOKUP($B122,'Benchmark Data'!$B:$FF,AD$1,FALSE)/VLOOKUP($B121,'Benchmark Data'!$B:$FF,AD$1,FALSE)*AD123,"")</f>
        <v>4.7659035033804535</v>
      </c>
      <c r="AE122" s="143">
        <f>IFERROR(VLOOKUP($B122,'Benchmark Data'!$B:$FF,AE$1,FALSE)/VLOOKUP($B121,'Benchmark Data'!$B:$FF,AE$1,FALSE)*AE123,"")</f>
        <v>1.3102309920619992</v>
      </c>
      <c r="AF122" s="143">
        <f>IFERROR(VLOOKUP($B122,'Benchmark Data'!$B:$FF,AF$1,FALSE)/VLOOKUP($B121,'Benchmark Data'!$B:$FF,AF$1,FALSE)*AF123,"")</f>
        <v>1.75937091312875</v>
      </c>
      <c r="AG122" s="143" t="str">
        <f>IFERROR(VLOOKUP($B122,'Benchmark Data'!$B:$FF,AG$1,FALSE)/VLOOKUP($B121,'Benchmark Data'!$B:$FF,AG$1,FALSE)*AG123,"")</f>
        <v/>
      </c>
      <c r="AH122" s="143">
        <f>IFERROR(VLOOKUP($B122,'Benchmark Data'!$B:$FF,AH$1,FALSE)/VLOOKUP($B121,'Benchmark Data'!$B:$FF,AH$1,FALSE)*AH123,"")</f>
        <v>1.75937091312875</v>
      </c>
      <c r="AI122" s="143">
        <f>IFERROR(VLOOKUP($B122,'Benchmark Data'!$B:$FF,AI$1,FALSE)/VLOOKUP($B121,'Benchmark Data'!$B:$FF,AI$1,FALSE)*AI123,"")</f>
        <v>2.5909357927509817</v>
      </c>
      <c r="AJ122" s="143">
        <f>IFERROR(VLOOKUP($B122,'Benchmark Data'!$B:$FF,AJ$1,FALSE)/VLOOKUP($B121,'Benchmark Data'!$B:$FF,AJ$1,FALSE)*AJ123,"")</f>
        <v>3.3497536945812803</v>
      </c>
      <c r="AK122" s="143">
        <f>IFERROR(VLOOKUP($B122,'Benchmark Data'!$B:$FF,AK$1,FALSE)/VLOOKUP($B121,'Benchmark Data'!$B:$FF,AK$1,FALSE)*AK123,"")</f>
        <v>1.8353882682427833</v>
      </c>
      <c r="AL122" s="143">
        <f>IFERROR(VLOOKUP($B122,'Benchmark Data'!$B:$FF,AL$1,FALSE)/VLOOKUP($B121,'Benchmark Data'!$B:$FF,AL$1,FALSE)*AL123,"")</f>
        <v>2.1388185365185848</v>
      </c>
      <c r="AM122" s="143">
        <f>IFERROR(VLOOKUP($B122,'Benchmark Data'!$B:$FF,AM$1,FALSE)/VLOOKUP($B121,'Benchmark Data'!$B:$FF,AM$1,FALSE)*AM123,"")</f>
        <v>2.1388185365185848</v>
      </c>
      <c r="AN122" s="143" t="str">
        <f>IFERROR(VLOOKUP($B122,'Benchmark Data'!$B:$FF,AN$1,FALSE)/VLOOKUP($B121,'Benchmark Data'!$B:$FF,AN$1,FALSE)*AN123,"")</f>
        <v/>
      </c>
      <c r="AO122" s="143" t="str">
        <f>IFERROR(VLOOKUP($B122,'Benchmark Data'!$B:$FF,AO$1,FALSE)/VLOOKUP($B121,'Benchmark Data'!$B:$FF,AO$1,FALSE)*AO123,"")</f>
        <v/>
      </c>
      <c r="AP122" s="143" t="str">
        <f>IFERROR(VLOOKUP($B122,'Benchmark Data'!$B:$FF,AP$1,FALSE)/VLOOKUP($B121,'Benchmark Data'!$B:$FF,AP$1,FALSE)*AP123,"")</f>
        <v/>
      </c>
      <c r="AQ122" s="143" t="str">
        <f>IFERROR(VLOOKUP($B122,'Benchmark Data'!$B:$FF,AQ$1,FALSE)/VLOOKUP($B121,'Benchmark Data'!$B:$FF,AQ$1,FALSE)*AQ123,"")</f>
        <v/>
      </c>
      <c r="AR122" s="143" t="str">
        <f>IFERROR(VLOOKUP($B122,'Benchmark Data'!$B:$FF,AR$1,FALSE)/VLOOKUP($B121,'Benchmark Data'!$B:$FF,AR$1,FALSE)*AR123,"")</f>
        <v/>
      </c>
      <c r="AS122" s="143" t="str">
        <f>IFERROR(VLOOKUP($B122,'Benchmark Data'!$B:$FF,AS$1,FALSE)/VLOOKUP($B121,'Benchmark Data'!$B:$FF,AS$1,FALSE)*AS123,"")</f>
        <v/>
      </c>
      <c r="AT122" s="143" t="str">
        <f>IFERROR(VLOOKUP($B122,'Benchmark Data'!$B:$FF,AT$1,FALSE)/VLOOKUP($B121,'Benchmark Data'!$B:$FF,AT$1,FALSE)*AT123,"")</f>
        <v/>
      </c>
      <c r="AU122" s="143">
        <f>IFERROR(VLOOKUP($B122,'Benchmark Data'!$B:$FF,AU$1,FALSE)/VLOOKUP($B121,'Benchmark Data'!$B:$FF,AU$1,FALSE)*AU123,"")</f>
        <v>1.9937479501320616</v>
      </c>
      <c r="AV122" s="143">
        <f>IFERROR(VLOOKUP($B122,'Benchmark Data'!$B:$FF,AV$1,FALSE)/VLOOKUP($B121,'Benchmark Data'!$B:$FF,AV$1,FALSE)*AV123,"")</f>
        <v>1.9937479501320616</v>
      </c>
      <c r="AW122" s="143">
        <f>IFERROR(VLOOKUP($B122,'Benchmark Data'!$B:$FF,AW$1,FALSE)/VLOOKUP($B121,'Benchmark Data'!$B:$FF,AW$1,FALSE)*AW123,"")</f>
        <v>1.9937479501320616</v>
      </c>
      <c r="AX122" s="143" t="str">
        <f>IFERROR(VLOOKUP($B122,'Benchmark Data'!$B:$FF,AX$1,FALSE)/VLOOKUP($B121,'Benchmark Data'!$B:$FF,AX$1,FALSE)*AX123,"")</f>
        <v/>
      </c>
      <c r="AY122" s="143" t="str">
        <f>IFERROR(VLOOKUP($B122,'Benchmark Data'!$B:$FF,AY$1,FALSE)/VLOOKUP($B121,'Benchmark Data'!$B:$FF,AY$1,FALSE)*AY123,"")</f>
        <v/>
      </c>
      <c r="AZ122" s="156" t="str">
        <f>IFERROR(VLOOKUP($B122,'Benchmark Data'!$B:$FF,AZ$1,FALSE)*AZ123,"")</f>
        <v/>
      </c>
      <c r="BA122" s="156" t="str">
        <f>IFERROR(VLOOKUP($B122,'Benchmark Data'!$B:$FF,BA$1,FALSE)*BA123,"")</f>
        <v/>
      </c>
      <c r="BB122" s="143" t="str">
        <f>IFERROR(VLOOKUP($B122,'Benchmark Data'!$B:$FF,BB$1,FALSE)/VLOOKUP($B121,'Benchmark Data'!$B:$FF,BB$1,FALSE)*BB123,"")</f>
        <v/>
      </c>
      <c r="BC122" s="143" t="str">
        <f>IFERROR(VLOOKUP($B122,'Benchmark Data'!$B:$FF,BC$1,FALSE)/VLOOKUP($B121,'Benchmark Data'!$B:$FF,BC$1,FALSE)*BC123,"")</f>
        <v/>
      </c>
      <c r="BD122" s="143" t="str">
        <f>IFERROR(VLOOKUP($B122,'Benchmark Data'!$B:$FF,BD$1,FALSE)/VLOOKUP($B121,'Benchmark Data'!$B:$FF,BD$1,FALSE)*BD123,"")</f>
        <v/>
      </c>
      <c r="BE122" s="143" t="str">
        <f>IFERROR(VLOOKUP($B122,'Benchmark Data'!$B:$FF,BE$1,FALSE)/VLOOKUP($B121,'Benchmark Data'!$B:$FF,BE$1,FALSE)*BE123,"")</f>
        <v/>
      </c>
      <c r="BF122" s="143" t="str">
        <f>IFERROR(VLOOKUP($B122,'Benchmark Data'!$B:$FF,BF$1,FALSE)/VLOOKUP($B121,'Benchmark Data'!$B:$FF,BF$1,FALSE)*BF123,"")</f>
        <v/>
      </c>
      <c r="BG122" s="143" t="str">
        <f>IFERROR(VLOOKUP($B122,'Benchmark Data'!$B:$FF,BG$1,FALSE)/VLOOKUP($B121,'Benchmark Data'!$B:$FF,BG$1,FALSE)*BG123,"")</f>
        <v/>
      </c>
      <c r="BH122" s="143" t="str">
        <f>IFERROR(VLOOKUP($B122,'Benchmark Data'!$B:$FF,BH$1,FALSE)/VLOOKUP($B121,'Benchmark Data'!$B:$FF,BH$1,FALSE)*BH123,"")</f>
        <v/>
      </c>
      <c r="BI122" s="143" t="str">
        <f>IFERROR(VLOOKUP($B122,'Benchmark Data'!$B:$FF,BI$1,FALSE)/VLOOKUP($B121,'Benchmark Data'!$B:$FF,BI$1,FALSE)*BI123,"")</f>
        <v/>
      </c>
      <c r="BJ122" s="143" t="str">
        <f>IFERROR(VLOOKUP($B122,'Benchmark Data'!$B:$FF,BJ$1,FALSE)/VLOOKUP($B121,'Benchmark Data'!$B:$FF,BJ$1,FALSE)*BJ123,"")</f>
        <v/>
      </c>
      <c r="BK122" s="143" t="str">
        <f>IFERROR(VLOOKUP($B122,'Benchmark Data'!$B:$FF,BK$1,FALSE)/VLOOKUP($B121,'Benchmark Data'!$B:$FF,BK$1,FALSE)*BK123,"")</f>
        <v/>
      </c>
      <c r="BL122" s="143" t="str">
        <f>IFERROR(VLOOKUP($B122,'Benchmark Data'!$B:$FF,BL$1,FALSE)/VLOOKUP($B121,'Benchmark Data'!$B:$FF,BL$1,FALSE)*BL123,"")</f>
        <v/>
      </c>
      <c r="BM122" s="143" t="str">
        <f>IFERROR(VLOOKUP($B122,'Benchmark Data'!$B:$FF,BM$1,FALSE)/VLOOKUP($B121,'Benchmark Data'!$B:$FF,BM$1,FALSE)*BM123,"")</f>
        <v/>
      </c>
      <c r="BN122" s="143" t="str">
        <f>IFERROR(VLOOKUP($B122,'Benchmark Data'!$B:$FF,BN$1,FALSE)/VLOOKUP($B121,'Benchmark Data'!$B:$FF,BN$1,FALSE)*BN123,"")</f>
        <v/>
      </c>
      <c r="BO122" s="143" t="str">
        <f>IFERROR(VLOOKUP($B122,'Benchmark Data'!$B:$FF,BO$1,FALSE)/VLOOKUP($B121,'Benchmark Data'!$B:$FF,BO$1,FALSE)*BO123,"")</f>
        <v/>
      </c>
      <c r="BP122" s="143" t="str">
        <f>IFERROR(VLOOKUP($B122,'Benchmark Data'!$B:$FF,BP$1,FALSE)/VLOOKUP($B121,'Benchmark Data'!$B:$FF,BP$1,FALSE)*BP123,"")</f>
        <v/>
      </c>
      <c r="BQ122" s="143" t="str">
        <f>IFERROR(VLOOKUP($B122,'Benchmark Data'!$B:$FF,BQ$1,FALSE)/VLOOKUP($B121,'Benchmark Data'!$B:$FF,BQ$1,FALSE)*BQ123,"")</f>
        <v/>
      </c>
      <c r="BR122" s="143" t="str">
        <f>IFERROR(VLOOKUP($B122,'Benchmark Data'!$B:$FF,BR$1,FALSE)/VLOOKUP($B121,'Benchmark Data'!$B:$FF,BR$1,FALSE)*BR123,"")</f>
        <v/>
      </c>
      <c r="BS122" s="143" t="str">
        <f>IFERROR(VLOOKUP($B122,'Benchmark Data'!$B:$FF,BS$1,FALSE)/VLOOKUP($B121,'Benchmark Data'!$B:$FF,BS$1,FALSE)*BS123,"")</f>
        <v/>
      </c>
      <c r="BT122" s="143" t="str">
        <f>IFERROR(VLOOKUP($B122,'Benchmark Data'!$B:$FF,BT$1,FALSE)/VLOOKUP($B121,'Benchmark Data'!$B:$FF,BT$1,FALSE)*BT123,"")</f>
        <v/>
      </c>
      <c r="BU122" s="143" t="str">
        <f>IFERROR(VLOOKUP($B122,'Benchmark Data'!$B:$FF,BU$1,FALSE)/VLOOKUP($B121,'Benchmark Data'!$B:$FF,BU$1,FALSE)*BU123,"")</f>
        <v/>
      </c>
      <c r="BV122" s="143" t="str">
        <f>IFERROR(VLOOKUP($B122,'Benchmark Data'!$B:$FF,BV$1,FALSE)/VLOOKUP($B121,'Benchmark Data'!$B:$FF,BV$1,FALSE)*BV123,"")</f>
        <v/>
      </c>
      <c r="BW122" s="143" t="str">
        <f>IFERROR(VLOOKUP($B122,'Benchmark Data'!$B:$FF,BW$1,FALSE)/VLOOKUP($B121,'Benchmark Data'!$B:$FF,BW$1,FALSE)*BW123,"")</f>
        <v/>
      </c>
      <c r="BX122" s="143" t="str">
        <f>IFERROR(VLOOKUP($B122,'Benchmark Data'!$B:$FF,BX$1,FALSE)/VLOOKUP($B121,'Benchmark Data'!$B:$FF,BX$1,FALSE)*BX123,"")</f>
        <v/>
      </c>
      <c r="BY122" s="143" t="str">
        <f>IFERROR(VLOOKUP($B122,'Benchmark Data'!$B:$FF,BY$1,FALSE)/VLOOKUP($B121,'Benchmark Data'!$B:$FF,BY$1,FALSE)*BY123,"")</f>
        <v/>
      </c>
      <c r="BZ122" s="143" t="str">
        <f>IFERROR(VLOOKUP($B122,'Benchmark Data'!$B:$FF,BZ$1,FALSE)/VLOOKUP($B121,'Benchmark Data'!$B:$FF,BZ$1,FALSE)*BZ123,"")</f>
        <v/>
      </c>
      <c r="CA122" s="143" t="str">
        <f>IFERROR(VLOOKUP($B122,'Benchmark Data'!$B:$FF,CA$1,FALSE)/VLOOKUP($B121,'Benchmark Data'!$B:$FF,CA$1,FALSE)*CA123,"")</f>
        <v/>
      </c>
      <c r="CB122" s="143" t="str">
        <f>IFERROR(VLOOKUP($B122,'Benchmark Data'!$B:$FF,CB$1,FALSE)/VLOOKUP($B121,'Benchmark Data'!$B:$FF,CB$1,FALSE)*CB123,"")</f>
        <v/>
      </c>
      <c r="CC122" s="143" t="str">
        <f>IFERROR(VLOOKUP($B122,'Benchmark Data'!$B:$FF,CC$1,FALSE)/VLOOKUP($B121,'Benchmark Data'!$B:$FF,CC$1,FALSE)*CC123,"")</f>
        <v/>
      </c>
      <c r="CD122" s="143" t="str">
        <f>IFERROR(VLOOKUP($B122,'Benchmark Data'!$B:$FF,CD$1,FALSE)/VLOOKUP($B121,'Benchmark Data'!$B:$FF,CD$1,FALSE)*CD123,"")</f>
        <v/>
      </c>
      <c r="CE122" s="143" t="str">
        <f>IFERROR(VLOOKUP($B122,'Benchmark Data'!$B:$FF,CE$1,FALSE)/VLOOKUP($B121,'Benchmark Data'!$B:$FF,CE$1,FALSE)*CE123,"")</f>
        <v/>
      </c>
      <c r="CF122" s="143" t="str">
        <f>IFERROR(VLOOKUP($B122,'Benchmark Data'!$B:$FF,CF$1,FALSE)/VLOOKUP($B121,'Benchmark Data'!$B:$FF,CF$1,FALSE)*CF123,"")</f>
        <v/>
      </c>
      <c r="CG122" s="143" t="str">
        <f>IFERROR(VLOOKUP($B122,'Benchmark Data'!$B:$FF,CG$1,FALSE)/VLOOKUP($B121,'Benchmark Data'!$B:$FF,CG$1,FALSE)*CG123,"")</f>
        <v/>
      </c>
      <c r="CH122" s="156" t="str">
        <f>IFERROR(VLOOKUP($B122,'Benchmark Data'!$B:$FF,CH$1,FALSE)*CH123,"")</f>
        <v/>
      </c>
      <c r="CI122" s="143" t="str">
        <f>IFERROR(VLOOKUP($B122,'Benchmark Data'!$B:$FF,CI$1,FALSE)/VLOOKUP($B121,'Benchmark Data'!$B:$FF,CI$1,FALSE)*CI123,"")</f>
        <v/>
      </c>
      <c r="CJ122" s="143" t="str">
        <f>IFERROR(VLOOKUP($B122,'Benchmark Data'!$B:$FF,CJ$1,FALSE)/VLOOKUP($B121,'Benchmark Data'!$B:$FF,CJ$1,FALSE)*CJ123,"")</f>
        <v/>
      </c>
      <c r="CK122" s="143" t="str">
        <f>IFERROR(VLOOKUP($B122,'Benchmark Data'!$B:$FF,CK$1,FALSE)/VLOOKUP($B121,'Benchmark Data'!$B:$FF,CK$1,FALSE)*CK123,"")</f>
        <v/>
      </c>
      <c r="CL122" s="143" t="str">
        <f>IFERROR(VLOOKUP($B122,'Benchmark Data'!$B:$AAA,CL$1,FALSE)/VLOOKUP($B121,'Benchmark Data'!$B:$AAA,CL$1,FALSE)*CL123,"")</f>
        <v/>
      </c>
      <c r="CM122" s="143" t="str">
        <f>IFERROR(VLOOKUP($B122,'Benchmark Data'!$B:$AAA,CM$1,FALSE)/VLOOKUP($B121,'Benchmark Data'!$B:$AAA,CM$1,FALSE)*CM123,"")</f>
        <v/>
      </c>
      <c r="CN122" s="143" t="str">
        <f>IFERROR(VLOOKUP($B122,'Benchmark Data'!$B:$AAA,CN$1,FALSE)/VLOOKUP($B121,'Benchmark Data'!$B:$AAA,CN$1,FALSE)*CN123,"")</f>
        <v/>
      </c>
      <c r="CO122" s="143" t="str">
        <f>IFERROR(VLOOKUP($B122,'Benchmark Data'!$B:$AAA,CO$1,FALSE)/VLOOKUP($B121,'Benchmark Data'!$B:$AAA,CO$1,FALSE)*CO123,"")</f>
        <v/>
      </c>
      <c r="CP122" s="143" t="str">
        <f>IFERROR(VLOOKUP($B122,'Benchmark Data'!$B:$AAA,CP$1,FALSE)/VLOOKUP($B121,'Benchmark Data'!$B:$AAA,CP$1,FALSE)*CP123,"")</f>
        <v/>
      </c>
      <c r="CQ122" s="143" t="str">
        <f>IFERROR(VLOOKUP($B122,'Benchmark Data'!$B:$AAA,CQ$1,FALSE)/VLOOKUP($B121,'Benchmark Data'!$B:$AAA,CQ$1,FALSE)*CQ123,"")</f>
        <v/>
      </c>
      <c r="CR122" s="143" t="str">
        <f>IFERROR(VLOOKUP($B122,'Benchmark Data'!$B:$AAA,CR$1,FALSE)/VLOOKUP($B121,'Benchmark Data'!$B:$AAA,CR$1,FALSE)*CR123,"")</f>
        <v/>
      </c>
      <c r="CS122" s="143" t="str">
        <f>IFERROR(VLOOKUP($B122,'Benchmark Data'!$B:$AAA,CS$1,FALSE)/VLOOKUP($B121,'Benchmark Data'!$B:$AAA,CS$1,FALSE)*CS123,"")</f>
        <v/>
      </c>
      <c r="CT122" s="143" t="str">
        <f>IFERROR(VLOOKUP($B122,'Benchmark Data'!$B:$AAA,CT$1,FALSE)/VLOOKUP($B121,'Benchmark Data'!$B:$AAA,CT$1,FALSE)*CT123,"")</f>
        <v/>
      </c>
      <c r="CU122" s="143" t="str">
        <f>IFERROR(VLOOKUP($B122,'Benchmark Data'!$B:$AAA,CU$1,FALSE)/VLOOKUP($B121,'Benchmark Data'!$B:$AAA,CU$1,FALSE)*CU123,"")</f>
        <v/>
      </c>
      <c r="CV122" s="143" t="str">
        <f>IFERROR(VLOOKUP($B122,'Benchmark Data'!$B:$AAA,CV$1,FALSE)/VLOOKUP($B121,'Benchmark Data'!$B:$AAA,CV$1,FALSE)*CV123,"")</f>
        <v/>
      </c>
      <c r="CW122" s="143" t="str">
        <f>IFERROR(VLOOKUP($B122,'Benchmark Data'!$B:$AAA,CW$1,FALSE)/VLOOKUP($B121,'Benchmark Data'!$B:$AAA,CW$1,FALSE)*CW123,"")</f>
        <v/>
      </c>
      <c r="CX122" s="143" t="str">
        <f>IFERROR(VLOOKUP($B122,'Benchmark Data'!$B:$AAA,CX$1,FALSE)/VLOOKUP($B121,'Benchmark Data'!$B:$AAA,CX$1,FALSE)*CX123,"")</f>
        <v/>
      </c>
      <c r="CY122" s="143" t="str">
        <f>IFERROR(VLOOKUP($B122,'Benchmark Data'!$B:$AAA,CY$1,FALSE)/VLOOKUP($B121,'Benchmark Data'!$B:$AAA,CY$1,FALSE)*CY123,"")</f>
        <v/>
      </c>
      <c r="CZ122" s="143" t="str">
        <f>IFERROR(VLOOKUP($B122,'Benchmark Data'!$B:$AAA,CZ$1,FALSE)/VLOOKUP($B121,'Benchmark Data'!$B:$AAA,CZ$1,FALSE)*CZ123,"")</f>
        <v/>
      </c>
      <c r="DA122" s="143" t="str">
        <f>IFERROR(VLOOKUP($B122,'Benchmark Data'!$B:$AAA,DA$1,FALSE)/VLOOKUP($B121,'Benchmark Data'!$B:$AAA,DA$1,FALSE)*DA123,"")</f>
        <v/>
      </c>
      <c r="DB122" s="143" t="str">
        <f>IFERROR(VLOOKUP($B122,'Benchmark Data'!$B:$AAA,DB$1,FALSE)/VLOOKUP($B121,'Benchmark Data'!$B:$AAA,DB$1,FALSE)*DB123,"")</f>
        <v/>
      </c>
      <c r="DC122" s="143" t="str">
        <f>IFERROR(VLOOKUP($B122,'Benchmark Data'!$B:$AAA,DC$1,FALSE)/VLOOKUP($B121,'Benchmark Data'!$B:$AAA,DC$1,FALSE)*DC123,"")</f>
        <v/>
      </c>
      <c r="DD122" s="143" t="str">
        <f>IFERROR(VLOOKUP($B122,'Benchmark Data'!$B:$AAA,DD$1,FALSE)/VLOOKUP($B121,'Benchmark Data'!$B:$AAA,DD$1,FALSE)*DD123,"")</f>
        <v/>
      </c>
      <c r="DE122" s="143" t="str">
        <f>IFERROR(VLOOKUP($B122,'Benchmark Data'!$B:$AAA,DE$1,FALSE)/VLOOKUP($B121,'Benchmark Data'!$B:$AAA,DE$1,FALSE)*DE123,"")</f>
        <v/>
      </c>
      <c r="DF122" s="143" t="str">
        <f>IFERROR(VLOOKUP($B122,'Benchmark Data'!$B:$AAA,DF$1,FALSE)/VLOOKUP($B121,'Benchmark Data'!$B:$AAA,DF$1,FALSE)*DF123,"")</f>
        <v/>
      </c>
      <c r="DG122" s="143" t="str">
        <f>IFERROR(VLOOKUP($B122,'Benchmark Data'!$B:$AAA,DG$1,FALSE)/VLOOKUP($B121,'Benchmark Data'!$B:$AAA,DG$1,FALSE)*DG123,"")</f>
        <v/>
      </c>
      <c r="DH122" s="143" t="str">
        <f>IFERROR(VLOOKUP($B122,'Benchmark Data'!$B:$AAA,DH$1,FALSE)/VLOOKUP($B121,'Benchmark Data'!$B:$AAA,DH$1,FALSE)*DH123,"")</f>
        <v/>
      </c>
      <c r="DI122" s="143" t="str">
        <f>IFERROR(VLOOKUP($B122,'Benchmark Data'!$B:$AAA,DI$1,FALSE)/VLOOKUP($B121,'Benchmark Data'!$B:$AAA,DI$1,FALSE)*DI123,"")</f>
        <v/>
      </c>
    </row>
    <row r="123" spans="1:113">
      <c r="A123" s="94">
        <f t="shared" si="35"/>
        <v>78</v>
      </c>
      <c r="B123" s="168">
        <f t="shared" si="36"/>
        <v>43708</v>
      </c>
      <c r="C123" s="143">
        <f>IFERROR(VLOOKUP($B123,'Benchmark Data'!$B:$FF,C$1,FALSE)/VLOOKUP($B122,'Benchmark Data'!$B:$FF,C$1,FALSE)*C124,"")</f>
        <v>3.7713954984963927</v>
      </c>
      <c r="D123" s="143" t="str">
        <f>IFERROR(VLOOKUP($B123,'Benchmark Data'!$B:$FF,D$1,FALSE)/VLOOKUP($B122,'Benchmark Data'!$B:$FF,D$1,FALSE)*D124,"")</f>
        <v/>
      </c>
      <c r="E123" s="143">
        <f>IFERROR(VLOOKUP($B123,'Benchmark Data'!$B:$FF,E$1,FALSE)/VLOOKUP($B122,'Benchmark Data'!$B:$FF,E$1,FALSE)*E124,"")</f>
        <v>3.7713954984963927</v>
      </c>
      <c r="F123" s="143" t="str">
        <f>IFERROR(VLOOKUP($B123,'Benchmark Data'!$B:$FF,F$1,FALSE)/VLOOKUP($B122,'Benchmark Data'!$B:$FF,F$1,FALSE)*F124,"")</f>
        <v/>
      </c>
      <c r="G123" s="143" t="str">
        <f>IFERROR(VLOOKUP($B123,'Benchmark Data'!$B:$FF,G$1,FALSE)/VLOOKUP($B122,'Benchmark Data'!$B:$FF,G$1,FALSE)*G124,"")</f>
        <v/>
      </c>
      <c r="H123" s="143" t="str">
        <f>IFERROR(VLOOKUP($B123,'Benchmark Data'!$B:$FF,H$1,FALSE)/VLOOKUP($B122,'Benchmark Data'!$B:$FF,H$1,FALSE)*H124,"")</f>
        <v/>
      </c>
      <c r="I123" s="143" t="str">
        <f>IFERROR(VLOOKUP($B123,'Benchmark Data'!$B:$FF,I$1,FALSE)/VLOOKUP($B122,'Benchmark Data'!$B:$FF,I$1,FALSE)*I124,"")</f>
        <v/>
      </c>
      <c r="J123" s="143" t="str">
        <f>IFERROR(VLOOKUP($B123,'Benchmark Data'!$B:$FF,J$1,FALSE)/VLOOKUP($B122,'Benchmark Data'!$B:$FF,J$1,FALSE)*J124,"")</f>
        <v/>
      </c>
      <c r="K123" s="156" t="str">
        <f>IFERROR(VLOOKUP($B123,'Benchmark Data'!$B:$FF,K$1,FALSE)*K124,"")</f>
        <v/>
      </c>
      <c r="L123" s="156" t="str">
        <f>IFERROR(VLOOKUP($B123,'Benchmark Data'!$B:$FF,L$1,FALSE)*L124,"")</f>
        <v/>
      </c>
      <c r="M123" s="156" t="str">
        <f>IFERROR(VLOOKUP($B123,'Benchmark Data'!$B:$FF,M$1,FALSE)*M124,"")</f>
        <v/>
      </c>
      <c r="N123" s="143" t="str">
        <f>IFERROR(VLOOKUP($B123,'Benchmark Data'!$B:$FF,N$1,FALSE)/VLOOKUP($B122,'Benchmark Data'!$B:$FF,N$1,FALSE)*N124,"")</f>
        <v/>
      </c>
      <c r="O123" s="143">
        <f>IFERROR(VLOOKUP($B123,'Benchmark Data'!$B:$FF,O$1,FALSE)/VLOOKUP($B122,'Benchmark Data'!$B:$FF,O$1,FALSE)*O124,"")</f>
        <v>1.8579829559485741</v>
      </c>
      <c r="P123" s="143">
        <f>IFERROR(VLOOKUP($B123,'Benchmark Data'!$B:$FF,P$1,FALSE)/VLOOKUP($B122,'Benchmark Data'!$B:$FF,P$1,FALSE)*P124,"")</f>
        <v>1.800385893771959</v>
      </c>
      <c r="Q123" s="156">
        <f>IFERROR(VLOOKUP($B123,'Benchmark Data'!$B:$FF,Q$1,FALSE)*Q124,"")</f>
        <v>1.7285680949213078</v>
      </c>
      <c r="R123" s="156">
        <f>IFERROR(VLOOKUP($B123,'Benchmark Data'!$B:$FF,R$1,FALSE)*R124,"")</f>
        <v>1.7285680949213078</v>
      </c>
      <c r="S123" s="156">
        <f>IFERROR(VLOOKUP($B123,'Benchmark Data'!$B:$FF,S$1,FALSE)*S124,"")</f>
        <v>1.7285680949213078</v>
      </c>
      <c r="T123" s="156">
        <f>IFERROR(VLOOKUP($B123,'Benchmark Data'!$B:$FF,T$1,FALSE)*T124,"")</f>
        <v>1.7285680949213078</v>
      </c>
      <c r="U123" s="156">
        <f>IFERROR(VLOOKUP($B123,'Benchmark Data'!$B:$FF,U$1,FALSE)*U124,"")</f>
        <v>1.7285680949213078</v>
      </c>
      <c r="V123" s="143">
        <f>IFERROR(VLOOKUP($B123,'Benchmark Data'!$B:$FF,V$1,FALSE)/VLOOKUP($B122,'Benchmark Data'!$B:$FF,V$1,FALSE)*V124,"")</f>
        <v>2.3656086372950216</v>
      </c>
      <c r="W123" s="143">
        <f>IFERROR(VLOOKUP($B123,'Benchmark Data'!$B:$FF,W$1,FALSE)/VLOOKUP($B122,'Benchmark Data'!$B:$FF,W$1,FALSE)*W124,"")</f>
        <v>2.3656086372950216</v>
      </c>
      <c r="X123" s="143">
        <f>IFERROR(VLOOKUP($B123,'Benchmark Data'!$B:$FF,X$1,FALSE)/VLOOKUP($B122,'Benchmark Data'!$B:$FF,X$1,FALSE)*X124,"")</f>
        <v>2.3656086372950216</v>
      </c>
      <c r="Y123" s="143">
        <f>IFERROR(VLOOKUP($B123,'Benchmark Data'!$B:$FF,Y$1,FALSE)/VLOOKUP($B122,'Benchmark Data'!$B:$FF,Y$1,FALSE)*Y124,"")</f>
        <v>2.3656086372950216</v>
      </c>
      <c r="Z123" s="143">
        <f>IFERROR(VLOOKUP($B123,'Benchmark Data'!$B:$FF,Z$1,FALSE)/VLOOKUP($B122,'Benchmark Data'!$B:$FF,Z$1,FALSE)*Z124,"")</f>
        <v>2.3656086372950216</v>
      </c>
      <c r="AA123" s="143">
        <f>IFERROR(VLOOKUP($B123,'Benchmark Data'!$B:$FF,AA$1,FALSE)/VLOOKUP($B122,'Benchmark Data'!$B:$FF,AA$1,FALSE)*AA124,"")</f>
        <v>2.3900416595539116</v>
      </c>
      <c r="AB123" s="143" t="str">
        <f>IFERROR(VLOOKUP($B123,'Benchmark Data'!$B:$FF,AB$1,FALSE)/VLOOKUP($B122,'Benchmark Data'!$B:$FF,AB$1,FALSE)*AB124,"")</f>
        <v/>
      </c>
      <c r="AC123" s="143">
        <f>IFERROR(VLOOKUP($B123,'Benchmark Data'!$B:$FF,AC$1,FALSE)/VLOOKUP($B122,'Benchmark Data'!$B:$FF,AC$1,FALSE)*AC124,"")</f>
        <v>2.3900416595539116</v>
      </c>
      <c r="AD123" s="143">
        <f>IFERROR(VLOOKUP($B123,'Benchmark Data'!$B:$FF,AD$1,FALSE)/VLOOKUP($B122,'Benchmark Data'!$B:$FF,AD$1,FALSE)*AD124,"")</f>
        <v>4.5709969788519622</v>
      </c>
      <c r="AE123" s="143">
        <f>IFERROR(VLOOKUP($B123,'Benchmark Data'!$B:$FF,AE$1,FALSE)/VLOOKUP($B122,'Benchmark Data'!$B:$FF,AE$1,FALSE)*AE124,"")</f>
        <v>1.2903892129319585</v>
      </c>
      <c r="AF123" s="143">
        <f>IFERROR(VLOOKUP($B123,'Benchmark Data'!$B:$FF,AF$1,FALSE)/VLOOKUP($B122,'Benchmark Data'!$B:$FF,AF$1,FALSE)*AF124,"")</f>
        <v>1.7791593090542799</v>
      </c>
      <c r="AG123" s="143" t="str">
        <f>IFERROR(VLOOKUP($B123,'Benchmark Data'!$B:$FF,AG$1,FALSE)/VLOOKUP($B122,'Benchmark Data'!$B:$FF,AG$1,FALSE)*AG124,"")</f>
        <v/>
      </c>
      <c r="AH123" s="143">
        <f>IFERROR(VLOOKUP($B123,'Benchmark Data'!$B:$FF,AH$1,FALSE)/VLOOKUP($B122,'Benchmark Data'!$B:$FF,AH$1,FALSE)*AH124,"")</f>
        <v>1.7791593090542799</v>
      </c>
      <c r="AI123" s="143">
        <f>IFERROR(VLOOKUP($B123,'Benchmark Data'!$B:$FF,AI$1,FALSE)/VLOOKUP($B122,'Benchmark Data'!$B:$FF,AI$1,FALSE)*AI124,"")</f>
        <v>2.4999663453533536</v>
      </c>
      <c r="AJ123" s="143">
        <f>IFERROR(VLOOKUP($B123,'Benchmark Data'!$B:$FF,AJ$1,FALSE)/VLOOKUP($B122,'Benchmark Data'!$B:$FF,AJ$1,FALSE)*AJ124,"")</f>
        <v>3.2099129665142336</v>
      </c>
      <c r="AK123" s="143">
        <f>IFERROR(VLOOKUP($B123,'Benchmark Data'!$B:$FF,AK$1,FALSE)/VLOOKUP($B122,'Benchmark Data'!$B:$FF,AK$1,FALSE)*AK124,"")</f>
        <v>1.8286422094735983</v>
      </c>
      <c r="AL123" s="143">
        <f>IFERROR(VLOOKUP($B123,'Benchmark Data'!$B:$FF,AL$1,FALSE)/VLOOKUP($B122,'Benchmark Data'!$B:$FF,AL$1,FALSE)*AL124,"")</f>
        <v>2.0549819138441308</v>
      </c>
      <c r="AM123" s="143">
        <f>IFERROR(VLOOKUP($B123,'Benchmark Data'!$B:$FF,AM$1,FALSE)/VLOOKUP($B122,'Benchmark Data'!$B:$FF,AM$1,FALSE)*AM124,"")</f>
        <v>2.0549819138441308</v>
      </c>
      <c r="AN123" s="143" t="str">
        <f>IFERROR(VLOOKUP($B123,'Benchmark Data'!$B:$FF,AN$1,FALSE)/VLOOKUP($B122,'Benchmark Data'!$B:$FF,AN$1,FALSE)*AN124,"")</f>
        <v/>
      </c>
      <c r="AO123" s="143" t="str">
        <f>IFERROR(VLOOKUP($B123,'Benchmark Data'!$B:$FF,AO$1,FALSE)/VLOOKUP($B122,'Benchmark Data'!$B:$FF,AO$1,FALSE)*AO124,"")</f>
        <v/>
      </c>
      <c r="AP123" s="143" t="str">
        <f>IFERROR(VLOOKUP($B123,'Benchmark Data'!$B:$FF,AP$1,FALSE)/VLOOKUP($B122,'Benchmark Data'!$B:$FF,AP$1,FALSE)*AP124,"")</f>
        <v/>
      </c>
      <c r="AQ123" s="143" t="str">
        <f>IFERROR(VLOOKUP($B123,'Benchmark Data'!$B:$FF,AQ$1,FALSE)/VLOOKUP($B122,'Benchmark Data'!$B:$FF,AQ$1,FALSE)*AQ124,"")</f>
        <v/>
      </c>
      <c r="AR123" s="143" t="str">
        <f>IFERROR(VLOOKUP($B123,'Benchmark Data'!$B:$FF,AR$1,FALSE)/VLOOKUP($B122,'Benchmark Data'!$B:$FF,AR$1,FALSE)*AR124,"")</f>
        <v/>
      </c>
      <c r="AS123" s="143" t="str">
        <f>IFERROR(VLOOKUP($B123,'Benchmark Data'!$B:$FF,AS$1,FALSE)/VLOOKUP($B122,'Benchmark Data'!$B:$FF,AS$1,FALSE)*AS124,"")</f>
        <v/>
      </c>
      <c r="AT123" s="143" t="str">
        <f>IFERROR(VLOOKUP($B123,'Benchmark Data'!$B:$FF,AT$1,FALSE)/VLOOKUP($B122,'Benchmark Data'!$B:$FF,AT$1,FALSE)*AT124,"")</f>
        <v/>
      </c>
      <c r="AU123" s="143">
        <f>IFERROR(VLOOKUP($B123,'Benchmark Data'!$B:$FF,AU$1,FALSE)/VLOOKUP($B122,'Benchmark Data'!$B:$FF,AU$1,FALSE)*AU124,"")</f>
        <v>2.0326415281569754</v>
      </c>
      <c r="AV123" s="143">
        <f>IFERROR(VLOOKUP($B123,'Benchmark Data'!$B:$FF,AV$1,FALSE)/VLOOKUP($B122,'Benchmark Data'!$B:$FF,AV$1,FALSE)*AV124,"")</f>
        <v>2.0326415281569754</v>
      </c>
      <c r="AW123" s="143">
        <f>IFERROR(VLOOKUP($B123,'Benchmark Data'!$B:$FF,AW$1,FALSE)/VLOOKUP($B122,'Benchmark Data'!$B:$FF,AW$1,FALSE)*AW124,"")</f>
        <v>2.0326415281569754</v>
      </c>
      <c r="AX123" s="143" t="str">
        <f>IFERROR(VLOOKUP($B123,'Benchmark Data'!$B:$FF,AX$1,FALSE)/VLOOKUP($B122,'Benchmark Data'!$B:$FF,AX$1,FALSE)*AX124,"")</f>
        <v/>
      </c>
      <c r="AY123" s="143" t="str">
        <f>IFERROR(VLOOKUP($B123,'Benchmark Data'!$B:$FF,AY$1,FALSE)/VLOOKUP($B122,'Benchmark Data'!$B:$FF,AY$1,FALSE)*AY124,"")</f>
        <v/>
      </c>
      <c r="AZ123" s="156" t="str">
        <f>IFERROR(VLOOKUP($B123,'Benchmark Data'!$B:$FF,AZ$1,FALSE)*AZ124,"")</f>
        <v/>
      </c>
      <c r="BA123" s="156" t="str">
        <f>IFERROR(VLOOKUP($B123,'Benchmark Data'!$B:$FF,BA$1,FALSE)*BA124,"")</f>
        <v/>
      </c>
      <c r="BB123" s="143" t="str">
        <f>IFERROR(VLOOKUP($B123,'Benchmark Data'!$B:$FF,BB$1,FALSE)/VLOOKUP($B122,'Benchmark Data'!$B:$FF,BB$1,FALSE)*BB124,"")</f>
        <v/>
      </c>
      <c r="BC123" s="143" t="str">
        <f>IFERROR(VLOOKUP($B123,'Benchmark Data'!$B:$FF,BC$1,FALSE)/VLOOKUP($B122,'Benchmark Data'!$B:$FF,BC$1,FALSE)*BC124,"")</f>
        <v/>
      </c>
      <c r="BD123" s="143" t="str">
        <f>IFERROR(VLOOKUP($B123,'Benchmark Data'!$B:$FF,BD$1,FALSE)/VLOOKUP($B122,'Benchmark Data'!$B:$FF,BD$1,FALSE)*BD124,"")</f>
        <v/>
      </c>
      <c r="BE123" s="143" t="str">
        <f>IFERROR(VLOOKUP($B123,'Benchmark Data'!$B:$FF,BE$1,FALSE)/VLOOKUP($B122,'Benchmark Data'!$B:$FF,BE$1,FALSE)*BE124,"")</f>
        <v/>
      </c>
      <c r="BF123" s="143" t="str">
        <f>IFERROR(VLOOKUP($B123,'Benchmark Data'!$B:$FF,BF$1,FALSE)/VLOOKUP($B122,'Benchmark Data'!$B:$FF,BF$1,FALSE)*BF124,"")</f>
        <v/>
      </c>
      <c r="BG123" s="143" t="str">
        <f>IFERROR(VLOOKUP($B123,'Benchmark Data'!$B:$FF,BG$1,FALSE)/VLOOKUP($B122,'Benchmark Data'!$B:$FF,BG$1,FALSE)*BG124,"")</f>
        <v/>
      </c>
      <c r="BH123" s="143" t="str">
        <f>IFERROR(VLOOKUP($B123,'Benchmark Data'!$B:$FF,BH$1,FALSE)/VLOOKUP($B122,'Benchmark Data'!$B:$FF,BH$1,FALSE)*BH124,"")</f>
        <v/>
      </c>
      <c r="BI123" s="143" t="str">
        <f>IFERROR(VLOOKUP($B123,'Benchmark Data'!$B:$FF,BI$1,FALSE)/VLOOKUP($B122,'Benchmark Data'!$B:$FF,BI$1,FALSE)*BI124,"")</f>
        <v/>
      </c>
      <c r="BJ123" s="143" t="str">
        <f>IFERROR(VLOOKUP($B123,'Benchmark Data'!$B:$FF,BJ$1,FALSE)/VLOOKUP($B122,'Benchmark Data'!$B:$FF,BJ$1,FALSE)*BJ124,"")</f>
        <v/>
      </c>
      <c r="BK123" s="143" t="str">
        <f>IFERROR(VLOOKUP($B123,'Benchmark Data'!$B:$FF,BK$1,FALSE)/VLOOKUP($B122,'Benchmark Data'!$B:$FF,BK$1,FALSE)*BK124,"")</f>
        <v/>
      </c>
      <c r="BL123" s="143" t="str">
        <f>IFERROR(VLOOKUP($B123,'Benchmark Data'!$B:$FF,BL$1,FALSE)/VLOOKUP($B122,'Benchmark Data'!$B:$FF,BL$1,FALSE)*BL124,"")</f>
        <v/>
      </c>
      <c r="BM123" s="143" t="str">
        <f>IFERROR(VLOOKUP($B123,'Benchmark Data'!$B:$FF,BM$1,FALSE)/VLOOKUP($B122,'Benchmark Data'!$B:$FF,BM$1,FALSE)*BM124,"")</f>
        <v/>
      </c>
      <c r="BN123" s="143" t="str">
        <f>IFERROR(VLOOKUP($B123,'Benchmark Data'!$B:$FF,BN$1,FALSE)/VLOOKUP($B122,'Benchmark Data'!$B:$FF,BN$1,FALSE)*BN124,"")</f>
        <v/>
      </c>
      <c r="BO123" s="143" t="str">
        <f>IFERROR(VLOOKUP($B123,'Benchmark Data'!$B:$FF,BO$1,FALSE)/VLOOKUP($B122,'Benchmark Data'!$B:$FF,BO$1,FALSE)*BO124,"")</f>
        <v/>
      </c>
      <c r="BP123" s="143" t="str">
        <f>IFERROR(VLOOKUP($B123,'Benchmark Data'!$B:$FF,BP$1,FALSE)/VLOOKUP($B122,'Benchmark Data'!$B:$FF,BP$1,FALSE)*BP124,"")</f>
        <v/>
      </c>
      <c r="BQ123" s="143" t="str">
        <f>IFERROR(VLOOKUP($B123,'Benchmark Data'!$B:$FF,BQ$1,FALSE)/VLOOKUP($B122,'Benchmark Data'!$B:$FF,BQ$1,FALSE)*BQ124,"")</f>
        <v/>
      </c>
      <c r="BR123" s="143" t="str">
        <f>IFERROR(VLOOKUP($B123,'Benchmark Data'!$B:$FF,BR$1,FALSE)/VLOOKUP($B122,'Benchmark Data'!$B:$FF,BR$1,FALSE)*BR124,"")</f>
        <v/>
      </c>
      <c r="BS123" s="143" t="str">
        <f>IFERROR(VLOOKUP($B123,'Benchmark Data'!$B:$FF,BS$1,FALSE)/VLOOKUP($B122,'Benchmark Data'!$B:$FF,BS$1,FALSE)*BS124,"")</f>
        <v/>
      </c>
      <c r="BT123" s="143" t="str">
        <f>IFERROR(VLOOKUP($B123,'Benchmark Data'!$B:$FF,BT$1,FALSE)/VLOOKUP($B122,'Benchmark Data'!$B:$FF,BT$1,FALSE)*BT124,"")</f>
        <v/>
      </c>
      <c r="BU123" s="143" t="str">
        <f>IFERROR(VLOOKUP($B123,'Benchmark Data'!$B:$FF,BU$1,FALSE)/VLOOKUP($B122,'Benchmark Data'!$B:$FF,BU$1,FALSE)*BU124,"")</f>
        <v/>
      </c>
      <c r="BV123" s="143" t="str">
        <f>IFERROR(VLOOKUP($B123,'Benchmark Data'!$B:$FF,BV$1,FALSE)/VLOOKUP($B122,'Benchmark Data'!$B:$FF,BV$1,FALSE)*BV124,"")</f>
        <v/>
      </c>
      <c r="BW123" s="143" t="str">
        <f>IFERROR(VLOOKUP($B123,'Benchmark Data'!$B:$FF,BW$1,FALSE)/VLOOKUP($B122,'Benchmark Data'!$B:$FF,BW$1,FALSE)*BW124,"")</f>
        <v/>
      </c>
      <c r="BX123" s="143" t="str">
        <f>IFERROR(VLOOKUP($B123,'Benchmark Data'!$B:$FF,BX$1,FALSE)/VLOOKUP($B122,'Benchmark Data'!$B:$FF,BX$1,FALSE)*BX124,"")</f>
        <v/>
      </c>
      <c r="BY123" s="143" t="str">
        <f>IFERROR(VLOOKUP($B123,'Benchmark Data'!$B:$FF,BY$1,FALSE)/VLOOKUP($B122,'Benchmark Data'!$B:$FF,BY$1,FALSE)*BY124,"")</f>
        <v/>
      </c>
      <c r="BZ123" s="143" t="str">
        <f>IFERROR(VLOOKUP($B123,'Benchmark Data'!$B:$FF,BZ$1,FALSE)/VLOOKUP($B122,'Benchmark Data'!$B:$FF,BZ$1,FALSE)*BZ124,"")</f>
        <v/>
      </c>
      <c r="CA123" s="143" t="str">
        <f>IFERROR(VLOOKUP($B123,'Benchmark Data'!$B:$FF,CA$1,FALSE)/VLOOKUP($B122,'Benchmark Data'!$B:$FF,CA$1,FALSE)*CA124,"")</f>
        <v/>
      </c>
      <c r="CB123" s="143" t="str">
        <f>IFERROR(VLOOKUP($B123,'Benchmark Data'!$B:$FF,CB$1,FALSE)/VLOOKUP($B122,'Benchmark Data'!$B:$FF,CB$1,FALSE)*CB124,"")</f>
        <v/>
      </c>
      <c r="CC123" s="143" t="str">
        <f>IFERROR(VLOOKUP($B123,'Benchmark Data'!$B:$FF,CC$1,FALSE)/VLOOKUP($B122,'Benchmark Data'!$B:$FF,CC$1,FALSE)*CC124,"")</f>
        <v/>
      </c>
      <c r="CD123" s="143" t="str">
        <f>IFERROR(VLOOKUP($B123,'Benchmark Data'!$B:$FF,CD$1,FALSE)/VLOOKUP($B122,'Benchmark Data'!$B:$FF,CD$1,FALSE)*CD124,"")</f>
        <v/>
      </c>
      <c r="CE123" s="143" t="str">
        <f>IFERROR(VLOOKUP($B123,'Benchmark Data'!$B:$FF,CE$1,FALSE)/VLOOKUP($B122,'Benchmark Data'!$B:$FF,CE$1,FALSE)*CE124,"")</f>
        <v/>
      </c>
      <c r="CF123" s="143" t="str">
        <f>IFERROR(VLOOKUP($B123,'Benchmark Data'!$B:$FF,CF$1,FALSE)/VLOOKUP($B122,'Benchmark Data'!$B:$FF,CF$1,FALSE)*CF124,"")</f>
        <v/>
      </c>
      <c r="CG123" s="143" t="str">
        <f>IFERROR(VLOOKUP($B123,'Benchmark Data'!$B:$FF,CG$1,FALSE)/VLOOKUP($B122,'Benchmark Data'!$B:$FF,CG$1,FALSE)*CG124,"")</f>
        <v/>
      </c>
      <c r="CH123" s="156" t="str">
        <f>IFERROR(VLOOKUP($B123,'Benchmark Data'!$B:$FF,CH$1,FALSE)*CH124,"")</f>
        <v/>
      </c>
      <c r="CI123" s="143" t="str">
        <f>IFERROR(VLOOKUP($B123,'Benchmark Data'!$B:$FF,CI$1,FALSE)/VLOOKUP($B122,'Benchmark Data'!$B:$FF,CI$1,FALSE)*CI124,"")</f>
        <v/>
      </c>
      <c r="CJ123" s="143" t="str">
        <f>IFERROR(VLOOKUP($B123,'Benchmark Data'!$B:$FF,CJ$1,FALSE)/VLOOKUP($B122,'Benchmark Data'!$B:$FF,CJ$1,FALSE)*CJ124,"")</f>
        <v/>
      </c>
      <c r="CK123" s="143" t="str">
        <f>IFERROR(VLOOKUP($B123,'Benchmark Data'!$B:$FF,CK$1,FALSE)/VLOOKUP($B122,'Benchmark Data'!$B:$FF,CK$1,FALSE)*CK124,"")</f>
        <v/>
      </c>
      <c r="CL123" s="143" t="str">
        <f>IFERROR(VLOOKUP($B123,'Benchmark Data'!$B:$AAA,CL$1,FALSE)/VLOOKUP($B122,'Benchmark Data'!$B:$AAA,CL$1,FALSE)*CL124,"")</f>
        <v/>
      </c>
      <c r="CM123" s="143" t="str">
        <f>IFERROR(VLOOKUP($B123,'Benchmark Data'!$B:$AAA,CM$1,FALSE)/VLOOKUP($B122,'Benchmark Data'!$B:$AAA,CM$1,FALSE)*CM124,"")</f>
        <v/>
      </c>
      <c r="CN123" s="143" t="str">
        <f>IFERROR(VLOOKUP($B123,'Benchmark Data'!$B:$AAA,CN$1,FALSE)/VLOOKUP($B122,'Benchmark Data'!$B:$AAA,CN$1,FALSE)*CN124,"")</f>
        <v/>
      </c>
      <c r="CO123" s="143" t="str">
        <f>IFERROR(VLOOKUP($B123,'Benchmark Data'!$B:$AAA,CO$1,FALSE)/VLOOKUP($B122,'Benchmark Data'!$B:$AAA,CO$1,FALSE)*CO124,"")</f>
        <v/>
      </c>
      <c r="CP123" s="143" t="str">
        <f>IFERROR(VLOOKUP($B123,'Benchmark Data'!$B:$AAA,CP$1,FALSE)/VLOOKUP($B122,'Benchmark Data'!$B:$AAA,CP$1,FALSE)*CP124,"")</f>
        <v/>
      </c>
      <c r="CQ123" s="143" t="str">
        <f>IFERROR(VLOOKUP($B123,'Benchmark Data'!$B:$AAA,CQ$1,FALSE)/VLOOKUP($B122,'Benchmark Data'!$B:$AAA,CQ$1,FALSE)*CQ124,"")</f>
        <v/>
      </c>
      <c r="CR123" s="143" t="str">
        <f>IFERROR(VLOOKUP($B123,'Benchmark Data'!$B:$AAA,CR$1,FALSE)/VLOOKUP($B122,'Benchmark Data'!$B:$AAA,CR$1,FALSE)*CR124,"")</f>
        <v/>
      </c>
      <c r="CS123" s="143" t="str">
        <f>IFERROR(VLOOKUP($B123,'Benchmark Data'!$B:$AAA,CS$1,FALSE)/VLOOKUP($B122,'Benchmark Data'!$B:$AAA,CS$1,FALSE)*CS124,"")</f>
        <v/>
      </c>
      <c r="CT123" s="143" t="str">
        <f>IFERROR(VLOOKUP($B123,'Benchmark Data'!$B:$AAA,CT$1,FALSE)/VLOOKUP($B122,'Benchmark Data'!$B:$AAA,CT$1,FALSE)*CT124,"")</f>
        <v/>
      </c>
      <c r="CU123" s="143" t="str">
        <f>IFERROR(VLOOKUP($B123,'Benchmark Data'!$B:$AAA,CU$1,FALSE)/VLOOKUP($B122,'Benchmark Data'!$B:$AAA,CU$1,FALSE)*CU124,"")</f>
        <v/>
      </c>
      <c r="CV123" s="143" t="str">
        <f>IFERROR(VLOOKUP($B123,'Benchmark Data'!$B:$AAA,CV$1,FALSE)/VLOOKUP($B122,'Benchmark Data'!$B:$AAA,CV$1,FALSE)*CV124,"")</f>
        <v/>
      </c>
      <c r="CW123" s="143" t="str">
        <f>IFERROR(VLOOKUP($B123,'Benchmark Data'!$B:$AAA,CW$1,FALSE)/VLOOKUP($B122,'Benchmark Data'!$B:$AAA,CW$1,FALSE)*CW124,"")</f>
        <v/>
      </c>
      <c r="CX123" s="143" t="str">
        <f>IFERROR(VLOOKUP($B123,'Benchmark Data'!$B:$AAA,CX$1,FALSE)/VLOOKUP($B122,'Benchmark Data'!$B:$AAA,CX$1,FALSE)*CX124,"")</f>
        <v/>
      </c>
      <c r="CY123" s="143" t="str">
        <f>IFERROR(VLOOKUP($B123,'Benchmark Data'!$B:$AAA,CY$1,FALSE)/VLOOKUP($B122,'Benchmark Data'!$B:$AAA,CY$1,FALSE)*CY124,"")</f>
        <v/>
      </c>
      <c r="CZ123" s="143" t="str">
        <f>IFERROR(VLOOKUP($B123,'Benchmark Data'!$B:$AAA,CZ$1,FALSE)/VLOOKUP($B122,'Benchmark Data'!$B:$AAA,CZ$1,FALSE)*CZ124,"")</f>
        <v/>
      </c>
      <c r="DA123" s="143" t="str">
        <f>IFERROR(VLOOKUP($B123,'Benchmark Data'!$B:$AAA,DA$1,FALSE)/VLOOKUP($B122,'Benchmark Data'!$B:$AAA,DA$1,FALSE)*DA124,"")</f>
        <v/>
      </c>
      <c r="DB123" s="143" t="str">
        <f>IFERROR(VLOOKUP($B123,'Benchmark Data'!$B:$AAA,DB$1,FALSE)/VLOOKUP($B122,'Benchmark Data'!$B:$AAA,DB$1,FALSE)*DB124,"")</f>
        <v/>
      </c>
      <c r="DC123" s="143" t="str">
        <f>IFERROR(VLOOKUP($B123,'Benchmark Data'!$B:$AAA,DC$1,FALSE)/VLOOKUP($B122,'Benchmark Data'!$B:$AAA,DC$1,FALSE)*DC124,"")</f>
        <v/>
      </c>
      <c r="DD123" s="143" t="str">
        <f>IFERROR(VLOOKUP($B123,'Benchmark Data'!$B:$AAA,DD$1,FALSE)/VLOOKUP($B122,'Benchmark Data'!$B:$AAA,DD$1,FALSE)*DD124,"")</f>
        <v/>
      </c>
      <c r="DE123" s="143" t="str">
        <f>IFERROR(VLOOKUP($B123,'Benchmark Data'!$B:$AAA,DE$1,FALSE)/VLOOKUP($B122,'Benchmark Data'!$B:$AAA,DE$1,FALSE)*DE124,"")</f>
        <v/>
      </c>
      <c r="DF123" s="143" t="str">
        <f>IFERROR(VLOOKUP($B123,'Benchmark Data'!$B:$AAA,DF$1,FALSE)/VLOOKUP($B122,'Benchmark Data'!$B:$AAA,DF$1,FALSE)*DF124,"")</f>
        <v/>
      </c>
      <c r="DG123" s="143" t="str">
        <f>IFERROR(VLOOKUP($B123,'Benchmark Data'!$B:$AAA,DG$1,FALSE)/VLOOKUP($B122,'Benchmark Data'!$B:$AAA,DG$1,FALSE)*DG124,"")</f>
        <v/>
      </c>
      <c r="DH123" s="143" t="str">
        <f>IFERROR(VLOOKUP($B123,'Benchmark Data'!$B:$AAA,DH$1,FALSE)/VLOOKUP($B122,'Benchmark Data'!$B:$AAA,DH$1,FALSE)*DH124,"")</f>
        <v/>
      </c>
      <c r="DI123" s="143" t="str">
        <f>IFERROR(VLOOKUP($B123,'Benchmark Data'!$B:$AAA,DI$1,FALSE)/VLOOKUP($B122,'Benchmark Data'!$B:$AAA,DI$1,FALSE)*DI124,"")</f>
        <v/>
      </c>
    </row>
    <row r="124" spans="1:113">
      <c r="A124" s="94">
        <f t="shared" si="35"/>
        <v>77</v>
      </c>
      <c r="B124" s="168">
        <f t="shared" si="36"/>
        <v>43738</v>
      </c>
      <c r="C124" s="143">
        <f>IFERROR(VLOOKUP($B124,'Benchmark Data'!$B:$FF,C$1,FALSE)/VLOOKUP($B123,'Benchmark Data'!$B:$FF,C$1,FALSE)*C125,"")</f>
        <v>3.8647557386942144</v>
      </c>
      <c r="D124" s="143" t="str">
        <f>IFERROR(VLOOKUP($B124,'Benchmark Data'!$B:$FF,D$1,FALSE)/VLOOKUP($B123,'Benchmark Data'!$B:$FF,D$1,FALSE)*D125,"")</f>
        <v/>
      </c>
      <c r="E124" s="143">
        <f>IFERROR(VLOOKUP($B124,'Benchmark Data'!$B:$FF,E$1,FALSE)/VLOOKUP($B123,'Benchmark Data'!$B:$FF,E$1,FALSE)*E125,"")</f>
        <v>3.8647557386942144</v>
      </c>
      <c r="F124" s="143" t="str">
        <f>IFERROR(VLOOKUP($B124,'Benchmark Data'!$B:$FF,F$1,FALSE)/VLOOKUP($B123,'Benchmark Data'!$B:$FF,F$1,FALSE)*F125,"")</f>
        <v/>
      </c>
      <c r="G124" s="143" t="str">
        <f>IFERROR(VLOOKUP($B124,'Benchmark Data'!$B:$FF,G$1,FALSE)/VLOOKUP($B123,'Benchmark Data'!$B:$FF,G$1,FALSE)*G125,"")</f>
        <v/>
      </c>
      <c r="H124" s="143" t="str">
        <f>IFERROR(VLOOKUP($B124,'Benchmark Data'!$B:$FF,H$1,FALSE)/VLOOKUP($B123,'Benchmark Data'!$B:$FF,H$1,FALSE)*H125,"")</f>
        <v/>
      </c>
      <c r="I124" s="143" t="str">
        <f>IFERROR(VLOOKUP($B124,'Benchmark Data'!$B:$FF,I$1,FALSE)/VLOOKUP($B123,'Benchmark Data'!$B:$FF,I$1,FALSE)*I125,"")</f>
        <v/>
      </c>
      <c r="J124" s="143" t="str">
        <f>IFERROR(VLOOKUP($B124,'Benchmark Data'!$B:$FF,J$1,FALSE)/VLOOKUP($B123,'Benchmark Data'!$B:$FF,J$1,FALSE)*J125,"")</f>
        <v/>
      </c>
      <c r="K124" s="156" t="str">
        <f>IFERROR(VLOOKUP($B124,'Benchmark Data'!$B:$FF,K$1,FALSE)*K125,"")</f>
        <v/>
      </c>
      <c r="L124" s="156" t="str">
        <f>IFERROR(VLOOKUP($B124,'Benchmark Data'!$B:$FF,L$1,FALSE)*L125,"")</f>
        <v/>
      </c>
      <c r="M124" s="156" t="str">
        <f>IFERROR(VLOOKUP($B124,'Benchmark Data'!$B:$FF,M$1,FALSE)*M125,"")</f>
        <v/>
      </c>
      <c r="N124" s="143" t="str">
        <f>IFERROR(VLOOKUP($B124,'Benchmark Data'!$B:$FF,N$1,FALSE)/VLOOKUP($B123,'Benchmark Data'!$B:$FF,N$1,FALSE)*N125,"")</f>
        <v/>
      </c>
      <c r="O124" s="143">
        <f>IFERROR(VLOOKUP($B124,'Benchmark Data'!$B:$FF,O$1,FALSE)/VLOOKUP($B123,'Benchmark Data'!$B:$FF,O$1,FALSE)*O125,"")</f>
        <v>1.9847008141718108</v>
      </c>
      <c r="P124" s="143">
        <f>IFERROR(VLOOKUP($B124,'Benchmark Data'!$B:$FF,P$1,FALSE)/VLOOKUP($B123,'Benchmark Data'!$B:$FF,P$1,FALSE)*P125,"")</f>
        <v>1.9406708688342769</v>
      </c>
      <c r="Q124" s="156">
        <f>IFERROR(VLOOKUP($B124,'Benchmark Data'!$B:$FF,Q$1,FALSE)*Q125,"")</f>
        <v>1.7151984263325879</v>
      </c>
      <c r="R124" s="156">
        <f>IFERROR(VLOOKUP($B124,'Benchmark Data'!$B:$FF,R$1,FALSE)*R125,"")</f>
        <v>1.7151984263325879</v>
      </c>
      <c r="S124" s="156">
        <f>IFERROR(VLOOKUP($B124,'Benchmark Data'!$B:$FF,S$1,FALSE)*S125,"")</f>
        <v>1.7151984263325879</v>
      </c>
      <c r="T124" s="156">
        <f>IFERROR(VLOOKUP($B124,'Benchmark Data'!$B:$FF,T$1,FALSE)*T125,"")</f>
        <v>1.7151984263325879</v>
      </c>
      <c r="U124" s="156">
        <f>IFERROR(VLOOKUP($B124,'Benchmark Data'!$B:$FF,U$1,FALSE)*U125,"")</f>
        <v>1.7151984263325879</v>
      </c>
      <c r="V124" s="143">
        <f>IFERROR(VLOOKUP($B124,'Benchmark Data'!$B:$FF,V$1,FALSE)/VLOOKUP($B123,'Benchmark Data'!$B:$FF,V$1,FALSE)*V125,"")</f>
        <v>2.3553765039805974</v>
      </c>
      <c r="W124" s="143">
        <f>IFERROR(VLOOKUP($B124,'Benchmark Data'!$B:$FF,W$1,FALSE)/VLOOKUP($B123,'Benchmark Data'!$B:$FF,W$1,FALSE)*W125,"")</f>
        <v>2.3553765039805974</v>
      </c>
      <c r="X124" s="143">
        <f>IFERROR(VLOOKUP($B124,'Benchmark Data'!$B:$FF,X$1,FALSE)/VLOOKUP($B123,'Benchmark Data'!$B:$FF,X$1,FALSE)*X125,"")</f>
        <v>2.3553765039805974</v>
      </c>
      <c r="Y124" s="143">
        <f>IFERROR(VLOOKUP($B124,'Benchmark Data'!$B:$FF,Y$1,FALSE)/VLOOKUP($B123,'Benchmark Data'!$B:$FF,Y$1,FALSE)*Y125,"")</f>
        <v>2.3553765039805974</v>
      </c>
      <c r="Z124" s="143">
        <f>IFERROR(VLOOKUP($B124,'Benchmark Data'!$B:$FF,Z$1,FALSE)/VLOOKUP($B123,'Benchmark Data'!$B:$FF,Z$1,FALSE)*Z125,"")</f>
        <v>2.3553765039805974</v>
      </c>
      <c r="AA124" s="143">
        <f>IFERROR(VLOOKUP($B124,'Benchmark Data'!$B:$FF,AA$1,FALSE)/VLOOKUP($B123,'Benchmark Data'!$B:$FF,AA$1,FALSE)*AA125,"")</f>
        <v>2.4300591226508805</v>
      </c>
      <c r="AB124" s="143" t="str">
        <f>IFERROR(VLOOKUP($B124,'Benchmark Data'!$B:$FF,AB$1,FALSE)/VLOOKUP($B123,'Benchmark Data'!$B:$FF,AB$1,FALSE)*AB125,"")</f>
        <v/>
      </c>
      <c r="AC124" s="143">
        <f>IFERROR(VLOOKUP($B124,'Benchmark Data'!$B:$FF,AC$1,FALSE)/VLOOKUP($B123,'Benchmark Data'!$B:$FF,AC$1,FALSE)*AC125,"")</f>
        <v>2.4300591226508805</v>
      </c>
      <c r="AD124" s="143">
        <f>IFERROR(VLOOKUP($B124,'Benchmark Data'!$B:$FF,AD$1,FALSE)/VLOOKUP($B123,'Benchmark Data'!$B:$FF,AD$1,FALSE)*AD125,"")</f>
        <v>4.1427140376652849</v>
      </c>
      <c r="AE124" s="143">
        <f>IFERROR(VLOOKUP($B124,'Benchmark Data'!$B:$FF,AE$1,FALSE)/VLOOKUP($B123,'Benchmark Data'!$B:$FF,AE$1,FALSE)*AE125,"")</f>
        <v>1.2382961683298439</v>
      </c>
      <c r="AF124" s="143">
        <f>IFERROR(VLOOKUP($B124,'Benchmark Data'!$B:$FF,AF$1,FALSE)/VLOOKUP($B123,'Benchmark Data'!$B:$FF,AF$1,FALSE)*AF125,"")</f>
        <v>1.779692712997635</v>
      </c>
      <c r="AG124" s="143" t="str">
        <f>IFERROR(VLOOKUP($B124,'Benchmark Data'!$B:$FF,AG$1,FALSE)/VLOOKUP($B123,'Benchmark Data'!$B:$FF,AG$1,FALSE)*AG125,"")</f>
        <v/>
      </c>
      <c r="AH124" s="143">
        <f>IFERROR(VLOOKUP($B124,'Benchmark Data'!$B:$FF,AH$1,FALSE)/VLOOKUP($B123,'Benchmark Data'!$B:$FF,AH$1,FALSE)*AH125,"")</f>
        <v>1.779692712997635</v>
      </c>
      <c r="AI124" s="143">
        <f>IFERROR(VLOOKUP($B124,'Benchmark Data'!$B:$FF,AI$1,FALSE)/VLOOKUP($B123,'Benchmark Data'!$B:$FF,AI$1,FALSE)*AI125,"")</f>
        <v>2.5800705628576104</v>
      </c>
      <c r="AJ124" s="143">
        <f>IFERROR(VLOOKUP($B124,'Benchmark Data'!$B:$FF,AJ$1,FALSE)/VLOOKUP($B123,'Benchmark Data'!$B:$FF,AJ$1,FALSE)*AJ125,"")</f>
        <v>3.6448911222780556</v>
      </c>
      <c r="AK124" s="143">
        <f>IFERROR(VLOOKUP($B124,'Benchmark Data'!$B:$FF,AK$1,FALSE)/VLOOKUP($B123,'Benchmark Data'!$B:$FF,AK$1,FALSE)*AK125,"")</f>
        <v>1.7652682646687423</v>
      </c>
      <c r="AL124" s="143">
        <f>IFERROR(VLOOKUP($B124,'Benchmark Data'!$B:$FF,AL$1,FALSE)/VLOOKUP($B123,'Benchmark Data'!$B:$FF,AL$1,FALSE)*AL125,"")</f>
        <v>2.2218587783545485</v>
      </c>
      <c r="AM124" s="143">
        <f>IFERROR(VLOOKUP($B124,'Benchmark Data'!$B:$FF,AM$1,FALSE)/VLOOKUP($B123,'Benchmark Data'!$B:$FF,AM$1,FALSE)*AM125,"")</f>
        <v>2.2218587783545485</v>
      </c>
      <c r="AN124" s="143" t="str">
        <f>IFERROR(VLOOKUP($B124,'Benchmark Data'!$B:$FF,AN$1,FALSE)/VLOOKUP($B123,'Benchmark Data'!$B:$FF,AN$1,FALSE)*AN125,"")</f>
        <v/>
      </c>
      <c r="AO124" s="143" t="str">
        <f>IFERROR(VLOOKUP($B124,'Benchmark Data'!$B:$FF,AO$1,FALSE)/VLOOKUP($B123,'Benchmark Data'!$B:$FF,AO$1,FALSE)*AO125,"")</f>
        <v/>
      </c>
      <c r="AP124" s="143" t="str">
        <f>IFERROR(VLOOKUP($B124,'Benchmark Data'!$B:$FF,AP$1,FALSE)/VLOOKUP($B123,'Benchmark Data'!$B:$FF,AP$1,FALSE)*AP125,"")</f>
        <v/>
      </c>
      <c r="AQ124" s="143" t="str">
        <f>IFERROR(VLOOKUP($B124,'Benchmark Data'!$B:$FF,AQ$1,FALSE)/VLOOKUP($B123,'Benchmark Data'!$B:$FF,AQ$1,FALSE)*AQ125,"")</f>
        <v/>
      </c>
      <c r="AR124" s="143" t="str">
        <f>IFERROR(VLOOKUP($B124,'Benchmark Data'!$B:$FF,AR$1,FALSE)/VLOOKUP($B123,'Benchmark Data'!$B:$FF,AR$1,FALSE)*AR125,"")</f>
        <v/>
      </c>
      <c r="AS124" s="143" t="str">
        <f>IFERROR(VLOOKUP($B124,'Benchmark Data'!$B:$FF,AS$1,FALSE)/VLOOKUP($B123,'Benchmark Data'!$B:$FF,AS$1,FALSE)*AS125,"")</f>
        <v/>
      </c>
      <c r="AT124" s="143" t="str">
        <f>IFERROR(VLOOKUP($B124,'Benchmark Data'!$B:$FF,AT$1,FALSE)/VLOOKUP($B123,'Benchmark Data'!$B:$FF,AT$1,FALSE)*AT125,"")</f>
        <v/>
      </c>
      <c r="AU124" s="143">
        <f>IFERROR(VLOOKUP($B124,'Benchmark Data'!$B:$FF,AU$1,FALSE)/VLOOKUP($B123,'Benchmark Data'!$B:$FF,AU$1,FALSE)*AU125,"")</f>
        <v>2.0154557375166293</v>
      </c>
      <c r="AV124" s="143">
        <f>IFERROR(VLOOKUP($B124,'Benchmark Data'!$B:$FF,AV$1,FALSE)/VLOOKUP($B123,'Benchmark Data'!$B:$FF,AV$1,FALSE)*AV125,"")</f>
        <v>2.0154557375166293</v>
      </c>
      <c r="AW124" s="143">
        <f>IFERROR(VLOOKUP($B124,'Benchmark Data'!$B:$FF,AW$1,FALSE)/VLOOKUP($B123,'Benchmark Data'!$B:$FF,AW$1,FALSE)*AW125,"")</f>
        <v>2.0154557375166293</v>
      </c>
      <c r="AX124" s="143" t="str">
        <f>IFERROR(VLOOKUP($B124,'Benchmark Data'!$B:$FF,AX$1,FALSE)/VLOOKUP($B123,'Benchmark Data'!$B:$FF,AX$1,FALSE)*AX125,"")</f>
        <v/>
      </c>
      <c r="AY124" s="143" t="str">
        <f>IFERROR(VLOOKUP($B124,'Benchmark Data'!$B:$FF,AY$1,FALSE)/VLOOKUP($B123,'Benchmark Data'!$B:$FF,AY$1,FALSE)*AY125,"")</f>
        <v/>
      </c>
      <c r="AZ124" s="156" t="str">
        <f>IFERROR(VLOOKUP($B124,'Benchmark Data'!$B:$FF,AZ$1,FALSE)*AZ125,"")</f>
        <v/>
      </c>
      <c r="BA124" s="156" t="str">
        <f>IFERROR(VLOOKUP($B124,'Benchmark Data'!$B:$FF,BA$1,FALSE)*BA125,"")</f>
        <v/>
      </c>
      <c r="BB124" s="143" t="str">
        <f>IFERROR(VLOOKUP($B124,'Benchmark Data'!$B:$FF,BB$1,FALSE)/VLOOKUP($B123,'Benchmark Data'!$B:$FF,BB$1,FALSE)*BB125,"")</f>
        <v/>
      </c>
      <c r="BC124" s="143" t="str">
        <f>IFERROR(VLOOKUP($B124,'Benchmark Data'!$B:$FF,BC$1,FALSE)/VLOOKUP($B123,'Benchmark Data'!$B:$FF,BC$1,FALSE)*BC125,"")</f>
        <v/>
      </c>
      <c r="BD124" s="143" t="str">
        <f>IFERROR(VLOOKUP($B124,'Benchmark Data'!$B:$FF,BD$1,FALSE)/VLOOKUP($B123,'Benchmark Data'!$B:$FF,BD$1,FALSE)*BD125,"")</f>
        <v/>
      </c>
      <c r="BE124" s="143" t="str">
        <f>IFERROR(VLOOKUP($B124,'Benchmark Data'!$B:$FF,BE$1,FALSE)/VLOOKUP($B123,'Benchmark Data'!$B:$FF,BE$1,FALSE)*BE125,"")</f>
        <v/>
      </c>
      <c r="BF124" s="143" t="str">
        <f>IFERROR(VLOOKUP($B124,'Benchmark Data'!$B:$FF,BF$1,FALSE)/VLOOKUP($B123,'Benchmark Data'!$B:$FF,BF$1,FALSE)*BF125,"")</f>
        <v/>
      </c>
      <c r="BG124" s="143" t="str">
        <f>IFERROR(VLOOKUP($B124,'Benchmark Data'!$B:$FF,BG$1,FALSE)/VLOOKUP($B123,'Benchmark Data'!$B:$FF,BG$1,FALSE)*BG125,"")</f>
        <v/>
      </c>
      <c r="BH124" s="143" t="str">
        <f>IFERROR(VLOOKUP($B124,'Benchmark Data'!$B:$FF,BH$1,FALSE)/VLOOKUP($B123,'Benchmark Data'!$B:$FF,BH$1,FALSE)*BH125,"")</f>
        <v/>
      </c>
      <c r="BI124" s="143" t="str">
        <f>IFERROR(VLOOKUP($B124,'Benchmark Data'!$B:$FF,BI$1,FALSE)/VLOOKUP($B123,'Benchmark Data'!$B:$FF,BI$1,FALSE)*BI125,"")</f>
        <v/>
      </c>
      <c r="BJ124" s="143" t="str">
        <f>IFERROR(VLOOKUP($B124,'Benchmark Data'!$B:$FF,BJ$1,FALSE)/VLOOKUP($B123,'Benchmark Data'!$B:$FF,BJ$1,FALSE)*BJ125,"")</f>
        <v/>
      </c>
      <c r="BK124" s="143" t="str">
        <f>IFERROR(VLOOKUP($B124,'Benchmark Data'!$B:$FF,BK$1,FALSE)/VLOOKUP($B123,'Benchmark Data'!$B:$FF,BK$1,FALSE)*BK125,"")</f>
        <v/>
      </c>
      <c r="BL124" s="143" t="str">
        <f>IFERROR(VLOOKUP($B124,'Benchmark Data'!$B:$FF,BL$1,FALSE)/VLOOKUP($B123,'Benchmark Data'!$B:$FF,BL$1,FALSE)*BL125,"")</f>
        <v/>
      </c>
      <c r="BM124" s="143" t="str">
        <f>IFERROR(VLOOKUP($B124,'Benchmark Data'!$B:$FF,BM$1,FALSE)/VLOOKUP($B123,'Benchmark Data'!$B:$FF,BM$1,FALSE)*BM125,"")</f>
        <v/>
      </c>
      <c r="BN124" s="143" t="str">
        <f>IFERROR(VLOOKUP($B124,'Benchmark Data'!$B:$FF,BN$1,FALSE)/VLOOKUP($B123,'Benchmark Data'!$B:$FF,BN$1,FALSE)*BN125,"")</f>
        <v/>
      </c>
      <c r="BO124" s="143" t="str">
        <f>IFERROR(VLOOKUP($B124,'Benchmark Data'!$B:$FF,BO$1,FALSE)/VLOOKUP($B123,'Benchmark Data'!$B:$FF,BO$1,FALSE)*BO125,"")</f>
        <v/>
      </c>
      <c r="BP124" s="143" t="str">
        <f>IFERROR(VLOOKUP($B124,'Benchmark Data'!$B:$FF,BP$1,FALSE)/VLOOKUP($B123,'Benchmark Data'!$B:$FF,BP$1,FALSE)*BP125,"")</f>
        <v/>
      </c>
      <c r="BQ124" s="143" t="str">
        <f>IFERROR(VLOOKUP($B124,'Benchmark Data'!$B:$FF,BQ$1,FALSE)/VLOOKUP($B123,'Benchmark Data'!$B:$FF,BQ$1,FALSE)*BQ125,"")</f>
        <v/>
      </c>
      <c r="BR124" s="143" t="str">
        <f>IFERROR(VLOOKUP($B124,'Benchmark Data'!$B:$FF,BR$1,FALSE)/VLOOKUP($B123,'Benchmark Data'!$B:$FF,BR$1,FALSE)*BR125,"")</f>
        <v/>
      </c>
      <c r="BS124" s="143" t="str">
        <f>IFERROR(VLOOKUP($B124,'Benchmark Data'!$B:$FF,BS$1,FALSE)/VLOOKUP($B123,'Benchmark Data'!$B:$FF,BS$1,FALSE)*BS125,"")</f>
        <v/>
      </c>
      <c r="BT124" s="143" t="str">
        <f>IFERROR(VLOOKUP($B124,'Benchmark Data'!$B:$FF,BT$1,FALSE)/VLOOKUP($B123,'Benchmark Data'!$B:$FF,BT$1,FALSE)*BT125,"")</f>
        <v/>
      </c>
      <c r="BU124" s="143" t="str">
        <f>IFERROR(VLOOKUP($B124,'Benchmark Data'!$B:$FF,BU$1,FALSE)/VLOOKUP($B123,'Benchmark Data'!$B:$FF,BU$1,FALSE)*BU125,"")</f>
        <v/>
      </c>
      <c r="BV124" s="143" t="str">
        <f>IFERROR(VLOOKUP($B124,'Benchmark Data'!$B:$FF,BV$1,FALSE)/VLOOKUP($B123,'Benchmark Data'!$B:$FF,BV$1,FALSE)*BV125,"")</f>
        <v/>
      </c>
      <c r="BW124" s="143" t="str">
        <f>IFERROR(VLOOKUP($B124,'Benchmark Data'!$B:$FF,BW$1,FALSE)/VLOOKUP($B123,'Benchmark Data'!$B:$FF,BW$1,FALSE)*BW125,"")</f>
        <v/>
      </c>
      <c r="BX124" s="143" t="str">
        <f>IFERROR(VLOOKUP($B124,'Benchmark Data'!$B:$FF,BX$1,FALSE)/VLOOKUP($B123,'Benchmark Data'!$B:$FF,BX$1,FALSE)*BX125,"")</f>
        <v/>
      </c>
      <c r="BY124" s="143" t="str">
        <f>IFERROR(VLOOKUP($B124,'Benchmark Data'!$B:$FF,BY$1,FALSE)/VLOOKUP($B123,'Benchmark Data'!$B:$FF,BY$1,FALSE)*BY125,"")</f>
        <v/>
      </c>
      <c r="BZ124" s="143" t="str">
        <f>IFERROR(VLOOKUP($B124,'Benchmark Data'!$B:$FF,BZ$1,FALSE)/VLOOKUP($B123,'Benchmark Data'!$B:$FF,BZ$1,FALSE)*BZ125,"")</f>
        <v/>
      </c>
      <c r="CA124" s="143" t="str">
        <f>IFERROR(VLOOKUP($B124,'Benchmark Data'!$B:$FF,CA$1,FALSE)/VLOOKUP($B123,'Benchmark Data'!$B:$FF,CA$1,FALSE)*CA125,"")</f>
        <v/>
      </c>
      <c r="CB124" s="143" t="str">
        <f>IFERROR(VLOOKUP($B124,'Benchmark Data'!$B:$FF,CB$1,FALSE)/VLOOKUP($B123,'Benchmark Data'!$B:$FF,CB$1,FALSE)*CB125,"")</f>
        <v/>
      </c>
      <c r="CC124" s="143" t="str">
        <f>IFERROR(VLOOKUP($B124,'Benchmark Data'!$B:$FF,CC$1,FALSE)/VLOOKUP($B123,'Benchmark Data'!$B:$FF,CC$1,FALSE)*CC125,"")</f>
        <v/>
      </c>
      <c r="CD124" s="143" t="str">
        <f>IFERROR(VLOOKUP($B124,'Benchmark Data'!$B:$FF,CD$1,FALSE)/VLOOKUP($B123,'Benchmark Data'!$B:$FF,CD$1,FALSE)*CD125,"")</f>
        <v/>
      </c>
      <c r="CE124" s="143" t="str">
        <f>IFERROR(VLOOKUP($B124,'Benchmark Data'!$B:$FF,CE$1,FALSE)/VLOOKUP($B123,'Benchmark Data'!$B:$FF,CE$1,FALSE)*CE125,"")</f>
        <v/>
      </c>
      <c r="CF124" s="143" t="str">
        <f>IFERROR(VLOOKUP($B124,'Benchmark Data'!$B:$FF,CF$1,FALSE)/VLOOKUP($B123,'Benchmark Data'!$B:$FF,CF$1,FALSE)*CF125,"")</f>
        <v/>
      </c>
      <c r="CG124" s="143" t="str">
        <f>IFERROR(VLOOKUP($B124,'Benchmark Data'!$B:$FF,CG$1,FALSE)/VLOOKUP($B123,'Benchmark Data'!$B:$FF,CG$1,FALSE)*CG125,"")</f>
        <v/>
      </c>
      <c r="CH124" s="156" t="str">
        <f>IFERROR(VLOOKUP($B124,'Benchmark Data'!$B:$FF,CH$1,FALSE)*CH125,"")</f>
        <v/>
      </c>
      <c r="CI124" s="143" t="str">
        <f>IFERROR(VLOOKUP($B124,'Benchmark Data'!$B:$FF,CI$1,FALSE)/VLOOKUP($B123,'Benchmark Data'!$B:$FF,CI$1,FALSE)*CI125,"")</f>
        <v/>
      </c>
      <c r="CJ124" s="143" t="str">
        <f>IFERROR(VLOOKUP($B124,'Benchmark Data'!$B:$FF,CJ$1,FALSE)/VLOOKUP($B123,'Benchmark Data'!$B:$FF,CJ$1,FALSE)*CJ125,"")</f>
        <v/>
      </c>
      <c r="CK124" s="143" t="str">
        <f>IFERROR(VLOOKUP($B124,'Benchmark Data'!$B:$FF,CK$1,FALSE)/VLOOKUP($B123,'Benchmark Data'!$B:$FF,CK$1,FALSE)*CK125,"")</f>
        <v/>
      </c>
      <c r="CL124" s="143" t="str">
        <f>IFERROR(VLOOKUP($B124,'Benchmark Data'!$B:$AAA,CL$1,FALSE)/VLOOKUP($B123,'Benchmark Data'!$B:$AAA,CL$1,FALSE)*CL125,"")</f>
        <v/>
      </c>
      <c r="CM124" s="143" t="str">
        <f>IFERROR(VLOOKUP($B124,'Benchmark Data'!$B:$AAA,CM$1,FALSE)/VLOOKUP($B123,'Benchmark Data'!$B:$AAA,CM$1,FALSE)*CM125,"")</f>
        <v/>
      </c>
      <c r="CN124" s="143" t="str">
        <f>IFERROR(VLOOKUP($B124,'Benchmark Data'!$B:$AAA,CN$1,FALSE)/VLOOKUP($B123,'Benchmark Data'!$B:$AAA,CN$1,FALSE)*CN125,"")</f>
        <v/>
      </c>
      <c r="CO124" s="143" t="str">
        <f>IFERROR(VLOOKUP($B124,'Benchmark Data'!$B:$AAA,CO$1,FALSE)/VLOOKUP($B123,'Benchmark Data'!$B:$AAA,CO$1,FALSE)*CO125,"")</f>
        <v/>
      </c>
      <c r="CP124" s="143" t="str">
        <f>IFERROR(VLOOKUP($B124,'Benchmark Data'!$B:$AAA,CP$1,FALSE)/VLOOKUP($B123,'Benchmark Data'!$B:$AAA,CP$1,FALSE)*CP125,"")</f>
        <v/>
      </c>
      <c r="CQ124" s="143" t="str">
        <f>IFERROR(VLOOKUP($B124,'Benchmark Data'!$B:$AAA,CQ$1,FALSE)/VLOOKUP($B123,'Benchmark Data'!$B:$AAA,CQ$1,FALSE)*CQ125,"")</f>
        <v/>
      </c>
      <c r="CR124" s="143" t="str">
        <f>IFERROR(VLOOKUP($B124,'Benchmark Data'!$B:$AAA,CR$1,FALSE)/VLOOKUP($B123,'Benchmark Data'!$B:$AAA,CR$1,FALSE)*CR125,"")</f>
        <v/>
      </c>
      <c r="CS124" s="143" t="str">
        <f>IFERROR(VLOOKUP($B124,'Benchmark Data'!$B:$AAA,CS$1,FALSE)/VLOOKUP($B123,'Benchmark Data'!$B:$AAA,CS$1,FALSE)*CS125,"")</f>
        <v/>
      </c>
      <c r="CT124" s="143" t="str">
        <f>IFERROR(VLOOKUP($B124,'Benchmark Data'!$B:$AAA,CT$1,FALSE)/VLOOKUP($B123,'Benchmark Data'!$B:$AAA,CT$1,FALSE)*CT125,"")</f>
        <v/>
      </c>
      <c r="CU124" s="143" t="str">
        <f>IFERROR(VLOOKUP($B124,'Benchmark Data'!$B:$AAA,CU$1,FALSE)/VLOOKUP($B123,'Benchmark Data'!$B:$AAA,CU$1,FALSE)*CU125,"")</f>
        <v/>
      </c>
      <c r="CV124" s="143" t="str">
        <f>IFERROR(VLOOKUP($B124,'Benchmark Data'!$B:$AAA,CV$1,FALSE)/VLOOKUP($B123,'Benchmark Data'!$B:$AAA,CV$1,FALSE)*CV125,"")</f>
        <v/>
      </c>
      <c r="CW124" s="143" t="str">
        <f>IFERROR(VLOOKUP($B124,'Benchmark Data'!$B:$AAA,CW$1,FALSE)/VLOOKUP($B123,'Benchmark Data'!$B:$AAA,CW$1,FALSE)*CW125,"")</f>
        <v/>
      </c>
      <c r="CX124" s="143" t="str">
        <f>IFERROR(VLOOKUP($B124,'Benchmark Data'!$B:$AAA,CX$1,FALSE)/VLOOKUP($B123,'Benchmark Data'!$B:$AAA,CX$1,FALSE)*CX125,"")</f>
        <v/>
      </c>
      <c r="CY124" s="143" t="str">
        <f>IFERROR(VLOOKUP($B124,'Benchmark Data'!$B:$AAA,CY$1,FALSE)/VLOOKUP($B123,'Benchmark Data'!$B:$AAA,CY$1,FALSE)*CY125,"")</f>
        <v/>
      </c>
      <c r="CZ124" s="143" t="str">
        <f>IFERROR(VLOOKUP($B124,'Benchmark Data'!$B:$AAA,CZ$1,FALSE)/VLOOKUP($B123,'Benchmark Data'!$B:$AAA,CZ$1,FALSE)*CZ125,"")</f>
        <v/>
      </c>
      <c r="DA124" s="143" t="str">
        <f>IFERROR(VLOOKUP($B124,'Benchmark Data'!$B:$AAA,DA$1,FALSE)/VLOOKUP($B123,'Benchmark Data'!$B:$AAA,DA$1,FALSE)*DA125,"")</f>
        <v/>
      </c>
      <c r="DB124" s="143" t="str">
        <f>IFERROR(VLOOKUP($B124,'Benchmark Data'!$B:$AAA,DB$1,FALSE)/VLOOKUP($B123,'Benchmark Data'!$B:$AAA,DB$1,FALSE)*DB125,"")</f>
        <v/>
      </c>
      <c r="DC124" s="143" t="str">
        <f>IFERROR(VLOOKUP($B124,'Benchmark Data'!$B:$AAA,DC$1,FALSE)/VLOOKUP($B123,'Benchmark Data'!$B:$AAA,DC$1,FALSE)*DC125,"")</f>
        <v/>
      </c>
      <c r="DD124" s="143" t="str">
        <f>IFERROR(VLOOKUP($B124,'Benchmark Data'!$B:$AAA,DD$1,FALSE)/VLOOKUP($B123,'Benchmark Data'!$B:$AAA,DD$1,FALSE)*DD125,"")</f>
        <v/>
      </c>
      <c r="DE124" s="143" t="str">
        <f>IFERROR(VLOOKUP($B124,'Benchmark Data'!$B:$AAA,DE$1,FALSE)/VLOOKUP($B123,'Benchmark Data'!$B:$AAA,DE$1,FALSE)*DE125,"")</f>
        <v/>
      </c>
      <c r="DF124" s="143" t="str">
        <f>IFERROR(VLOOKUP($B124,'Benchmark Data'!$B:$AAA,DF$1,FALSE)/VLOOKUP($B123,'Benchmark Data'!$B:$AAA,DF$1,FALSE)*DF125,"")</f>
        <v/>
      </c>
      <c r="DG124" s="143" t="str">
        <f>IFERROR(VLOOKUP($B124,'Benchmark Data'!$B:$AAA,DG$1,FALSE)/VLOOKUP($B123,'Benchmark Data'!$B:$AAA,DG$1,FALSE)*DG125,"")</f>
        <v/>
      </c>
      <c r="DH124" s="143" t="str">
        <f>IFERROR(VLOOKUP($B124,'Benchmark Data'!$B:$AAA,DH$1,FALSE)/VLOOKUP($B123,'Benchmark Data'!$B:$AAA,DH$1,FALSE)*DH125,"")</f>
        <v/>
      </c>
      <c r="DI124" s="143" t="str">
        <f>IFERROR(VLOOKUP($B124,'Benchmark Data'!$B:$AAA,DI$1,FALSE)/VLOOKUP($B123,'Benchmark Data'!$B:$AAA,DI$1,FALSE)*DI125,"")</f>
        <v/>
      </c>
    </row>
    <row r="125" spans="1:113">
      <c r="A125" s="94">
        <f t="shared" si="35"/>
        <v>76</v>
      </c>
      <c r="B125" s="168">
        <f t="shared" si="36"/>
        <v>43769</v>
      </c>
      <c r="C125" s="143">
        <f>IFERROR(VLOOKUP($B125,'Benchmark Data'!$B:$FF,C$1,FALSE)/VLOOKUP($B124,'Benchmark Data'!$B:$FF,C$1,FALSE)*C126,"")</f>
        <v>3.8302114033681463</v>
      </c>
      <c r="D125" s="143" t="str">
        <f>IFERROR(VLOOKUP($B125,'Benchmark Data'!$B:$FF,D$1,FALSE)/VLOOKUP($B124,'Benchmark Data'!$B:$FF,D$1,FALSE)*D126,"")</f>
        <v/>
      </c>
      <c r="E125" s="143">
        <f>IFERROR(VLOOKUP($B125,'Benchmark Data'!$B:$FF,E$1,FALSE)/VLOOKUP($B124,'Benchmark Data'!$B:$FF,E$1,FALSE)*E126,"")</f>
        <v>3.8302114033681463</v>
      </c>
      <c r="F125" s="143" t="str">
        <f>IFERROR(VLOOKUP($B125,'Benchmark Data'!$B:$FF,F$1,FALSE)/VLOOKUP($B124,'Benchmark Data'!$B:$FF,F$1,FALSE)*F126,"")</f>
        <v/>
      </c>
      <c r="G125" s="143" t="str">
        <f>IFERROR(VLOOKUP($B125,'Benchmark Data'!$B:$FF,G$1,FALSE)/VLOOKUP($B124,'Benchmark Data'!$B:$FF,G$1,FALSE)*G126,"")</f>
        <v/>
      </c>
      <c r="H125" s="143" t="str">
        <f>IFERROR(VLOOKUP($B125,'Benchmark Data'!$B:$FF,H$1,FALSE)/VLOOKUP($B124,'Benchmark Data'!$B:$FF,H$1,FALSE)*H126,"")</f>
        <v/>
      </c>
      <c r="I125" s="143" t="str">
        <f>IFERROR(VLOOKUP($B125,'Benchmark Data'!$B:$FF,I$1,FALSE)/VLOOKUP($B124,'Benchmark Data'!$B:$FF,I$1,FALSE)*I126,"")</f>
        <v/>
      </c>
      <c r="J125" s="143" t="str">
        <f>IFERROR(VLOOKUP($B125,'Benchmark Data'!$B:$FF,J$1,FALSE)/VLOOKUP($B124,'Benchmark Data'!$B:$FF,J$1,FALSE)*J126,"")</f>
        <v/>
      </c>
      <c r="K125" s="156" t="str">
        <f>IFERROR(VLOOKUP($B125,'Benchmark Data'!$B:$FF,K$1,FALSE)*K126,"")</f>
        <v/>
      </c>
      <c r="L125" s="156" t="str">
        <f>IFERROR(VLOOKUP($B125,'Benchmark Data'!$B:$FF,L$1,FALSE)*L126,"")</f>
        <v/>
      </c>
      <c r="M125" s="156" t="str">
        <f>IFERROR(VLOOKUP($B125,'Benchmark Data'!$B:$FF,M$1,FALSE)*M126,"")</f>
        <v/>
      </c>
      <c r="N125" s="143" t="str">
        <f>IFERROR(VLOOKUP($B125,'Benchmark Data'!$B:$FF,N$1,FALSE)/VLOOKUP($B124,'Benchmark Data'!$B:$FF,N$1,FALSE)*N126,"")</f>
        <v/>
      </c>
      <c r="O125" s="143">
        <f>IFERROR(VLOOKUP($B125,'Benchmark Data'!$B:$FF,O$1,FALSE)/VLOOKUP($B124,'Benchmark Data'!$B:$FF,O$1,FALSE)*O126,"")</f>
        <v>1.906325274841254</v>
      </c>
      <c r="P125" s="143">
        <f>IFERROR(VLOOKUP($B125,'Benchmark Data'!$B:$FF,P$1,FALSE)/VLOOKUP($B124,'Benchmark Data'!$B:$FF,P$1,FALSE)*P126,"")</f>
        <v>1.854231467286644</v>
      </c>
      <c r="Q125" s="156">
        <f>IFERROR(VLOOKUP($B125,'Benchmark Data'!$B:$FF,Q$1,FALSE)*Q126,"")</f>
        <v>1.6376517416465768</v>
      </c>
      <c r="R125" s="156">
        <f>IFERROR(VLOOKUP($B125,'Benchmark Data'!$B:$FF,R$1,FALSE)*R126,"")</f>
        <v>1.6376517416465768</v>
      </c>
      <c r="S125" s="156">
        <f>IFERROR(VLOOKUP($B125,'Benchmark Data'!$B:$FF,S$1,FALSE)*S126,"")</f>
        <v>1.6376517416465768</v>
      </c>
      <c r="T125" s="156">
        <f>IFERROR(VLOOKUP($B125,'Benchmark Data'!$B:$FF,T$1,FALSE)*T126,"")</f>
        <v>1.6376517416465768</v>
      </c>
      <c r="U125" s="156">
        <f>IFERROR(VLOOKUP($B125,'Benchmark Data'!$B:$FF,U$1,FALSE)*U126,"")</f>
        <v>1.6376517416465768</v>
      </c>
      <c r="V125" s="143">
        <f>IFERROR(VLOOKUP($B125,'Benchmark Data'!$B:$FF,V$1,FALSE)/VLOOKUP($B124,'Benchmark Data'!$B:$FF,V$1,FALSE)*V126,"")</f>
        <v>2.3162713793435894</v>
      </c>
      <c r="W125" s="143">
        <f>IFERROR(VLOOKUP($B125,'Benchmark Data'!$B:$FF,W$1,FALSE)/VLOOKUP($B124,'Benchmark Data'!$B:$FF,W$1,FALSE)*W126,"")</f>
        <v>2.3162713793435894</v>
      </c>
      <c r="X125" s="143">
        <f>IFERROR(VLOOKUP($B125,'Benchmark Data'!$B:$FF,X$1,FALSE)/VLOOKUP($B124,'Benchmark Data'!$B:$FF,X$1,FALSE)*X126,"")</f>
        <v>2.3162713793435894</v>
      </c>
      <c r="Y125" s="143">
        <f>IFERROR(VLOOKUP($B125,'Benchmark Data'!$B:$FF,Y$1,FALSE)/VLOOKUP($B124,'Benchmark Data'!$B:$FF,Y$1,FALSE)*Y126,"")</f>
        <v>2.3162713793435894</v>
      </c>
      <c r="Z125" s="143">
        <f>IFERROR(VLOOKUP($B125,'Benchmark Data'!$B:$FF,Z$1,FALSE)/VLOOKUP($B124,'Benchmark Data'!$B:$FF,Z$1,FALSE)*Z126,"")</f>
        <v>2.3162713793435894</v>
      </c>
      <c r="AA125" s="143">
        <f>IFERROR(VLOOKUP($B125,'Benchmark Data'!$B:$FF,AA$1,FALSE)/VLOOKUP($B124,'Benchmark Data'!$B:$FF,AA$1,FALSE)*AA126,"")</f>
        <v>2.39483433778787</v>
      </c>
      <c r="AB125" s="143" t="str">
        <f>IFERROR(VLOOKUP($B125,'Benchmark Data'!$B:$FF,AB$1,FALSE)/VLOOKUP($B124,'Benchmark Data'!$B:$FF,AB$1,FALSE)*AB126,"")</f>
        <v/>
      </c>
      <c r="AC125" s="143">
        <f>IFERROR(VLOOKUP($B125,'Benchmark Data'!$B:$FF,AC$1,FALSE)/VLOOKUP($B124,'Benchmark Data'!$B:$FF,AC$1,FALSE)*AC126,"")</f>
        <v>2.39483433778787</v>
      </c>
      <c r="AD125" s="143">
        <f>IFERROR(VLOOKUP($B125,'Benchmark Data'!$B:$FF,AD$1,FALSE)/VLOOKUP($B124,'Benchmark Data'!$B:$FF,AD$1,FALSE)*AD126,"")</f>
        <v>4.5770678078654159</v>
      </c>
      <c r="AE125" s="143">
        <f>IFERROR(VLOOKUP($B125,'Benchmark Data'!$B:$FF,AE$1,FALSE)/VLOOKUP($B124,'Benchmark Data'!$B:$FF,AE$1,FALSE)*AE126,"")</f>
        <v>1.2232685239009298</v>
      </c>
      <c r="AF125" s="143">
        <f>IFERROR(VLOOKUP($B125,'Benchmark Data'!$B:$FF,AF$1,FALSE)/VLOOKUP($B124,'Benchmark Data'!$B:$FF,AF$1,FALSE)*AF126,"")</f>
        <v>1.7815626796516559</v>
      </c>
      <c r="AG125" s="143" t="str">
        <f>IFERROR(VLOOKUP($B125,'Benchmark Data'!$B:$FF,AG$1,FALSE)/VLOOKUP($B124,'Benchmark Data'!$B:$FF,AG$1,FALSE)*AG126,"")</f>
        <v/>
      </c>
      <c r="AH125" s="143">
        <f>IFERROR(VLOOKUP($B125,'Benchmark Data'!$B:$FF,AH$1,FALSE)/VLOOKUP($B124,'Benchmark Data'!$B:$FF,AH$1,FALSE)*AH126,"")</f>
        <v>1.7815626796516559</v>
      </c>
      <c r="AI125" s="143">
        <f>IFERROR(VLOOKUP($B125,'Benchmark Data'!$B:$FF,AI$1,FALSE)/VLOOKUP($B124,'Benchmark Data'!$B:$FF,AI$1,FALSE)*AI126,"")</f>
        <v>2.5678282797040937</v>
      </c>
      <c r="AJ125" s="143">
        <f>IFERROR(VLOOKUP($B125,'Benchmark Data'!$B:$FF,AJ$1,FALSE)/VLOOKUP($B124,'Benchmark Data'!$B:$FF,AJ$1,FALSE)*AJ126,"")</f>
        <v>3.7044603336738153</v>
      </c>
      <c r="AK125" s="143">
        <f>IFERROR(VLOOKUP($B125,'Benchmark Data'!$B:$FF,AK$1,FALSE)/VLOOKUP($B124,'Benchmark Data'!$B:$FF,AK$1,FALSE)*AK126,"")</f>
        <v>1.6993256362043969</v>
      </c>
      <c r="AL125" s="143">
        <f>IFERROR(VLOOKUP($B125,'Benchmark Data'!$B:$FF,AL$1,FALSE)/VLOOKUP($B124,'Benchmark Data'!$B:$FF,AL$1,FALSE)*AL126,"")</f>
        <v>2.0685865607414771</v>
      </c>
      <c r="AM125" s="143">
        <f>IFERROR(VLOOKUP($B125,'Benchmark Data'!$B:$FF,AM$1,FALSE)/VLOOKUP($B124,'Benchmark Data'!$B:$FF,AM$1,FALSE)*AM126,"")</f>
        <v>2.0685865607414771</v>
      </c>
      <c r="AN125" s="143" t="str">
        <f>IFERROR(VLOOKUP($B125,'Benchmark Data'!$B:$FF,AN$1,FALSE)/VLOOKUP($B124,'Benchmark Data'!$B:$FF,AN$1,FALSE)*AN126,"")</f>
        <v/>
      </c>
      <c r="AO125" s="143" t="str">
        <f>IFERROR(VLOOKUP($B125,'Benchmark Data'!$B:$FF,AO$1,FALSE)/VLOOKUP($B124,'Benchmark Data'!$B:$FF,AO$1,FALSE)*AO126,"")</f>
        <v/>
      </c>
      <c r="AP125" s="143" t="str">
        <f>IFERROR(VLOOKUP($B125,'Benchmark Data'!$B:$FF,AP$1,FALSE)/VLOOKUP($B124,'Benchmark Data'!$B:$FF,AP$1,FALSE)*AP126,"")</f>
        <v/>
      </c>
      <c r="AQ125" s="143" t="str">
        <f>IFERROR(VLOOKUP($B125,'Benchmark Data'!$B:$FF,AQ$1,FALSE)/VLOOKUP($B124,'Benchmark Data'!$B:$FF,AQ$1,FALSE)*AQ126,"")</f>
        <v/>
      </c>
      <c r="AR125" s="143" t="str">
        <f>IFERROR(VLOOKUP($B125,'Benchmark Data'!$B:$FF,AR$1,FALSE)/VLOOKUP($B124,'Benchmark Data'!$B:$FF,AR$1,FALSE)*AR126,"")</f>
        <v/>
      </c>
      <c r="AS125" s="143" t="str">
        <f>IFERROR(VLOOKUP($B125,'Benchmark Data'!$B:$FF,AS$1,FALSE)/VLOOKUP($B124,'Benchmark Data'!$B:$FF,AS$1,FALSE)*AS126,"")</f>
        <v/>
      </c>
      <c r="AT125" s="143" t="str">
        <f>IFERROR(VLOOKUP($B125,'Benchmark Data'!$B:$FF,AT$1,FALSE)/VLOOKUP($B124,'Benchmark Data'!$B:$FF,AT$1,FALSE)*AT126,"")</f>
        <v/>
      </c>
      <c r="AU125" s="143">
        <f>IFERROR(VLOOKUP($B125,'Benchmark Data'!$B:$FF,AU$1,FALSE)/VLOOKUP($B124,'Benchmark Data'!$B:$FF,AU$1,FALSE)*AU126,"")</f>
        <v>1.9904574257433225</v>
      </c>
      <c r="AV125" s="143">
        <f>IFERROR(VLOOKUP($B125,'Benchmark Data'!$B:$FF,AV$1,FALSE)/VLOOKUP($B124,'Benchmark Data'!$B:$FF,AV$1,FALSE)*AV126,"")</f>
        <v>1.9904574257433225</v>
      </c>
      <c r="AW125" s="143">
        <f>IFERROR(VLOOKUP($B125,'Benchmark Data'!$B:$FF,AW$1,FALSE)/VLOOKUP($B124,'Benchmark Data'!$B:$FF,AW$1,FALSE)*AW126,"")</f>
        <v>1.9904574257433225</v>
      </c>
      <c r="AX125" s="143" t="str">
        <f>IFERROR(VLOOKUP($B125,'Benchmark Data'!$B:$FF,AX$1,FALSE)/VLOOKUP($B124,'Benchmark Data'!$B:$FF,AX$1,FALSE)*AX126,"")</f>
        <v/>
      </c>
      <c r="AY125" s="143" t="str">
        <f>IFERROR(VLOOKUP($B125,'Benchmark Data'!$B:$FF,AY$1,FALSE)/VLOOKUP($B124,'Benchmark Data'!$B:$FF,AY$1,FALSE)*AY126,"")</f>
        <v/>
      </c>
      <c r="AZ125" s="156" t="str">
        <f>IFERROR(VLOOKUP($B125,'Benchmark Data'!$B:$FF,AZ$1,FALSE)*AZ126,"")</f>
        <v/>
      </c>
      <c r="BA125" s="156" t="str">
        <f>IFERROR(VLOOKUP($B125,'Benchmark Data'!$B:$FF,BA$1,FALSE)*BA126,"")</f>
        <v/>
      </c>
      <c r="BB125" s="143" t="str">
        <f>IFERROR(VLOOKUP($B125,'Benchmark Data'!$B:$FF,BB$1,FALSE)/VLOOKUP($B124,'Benchmark Data'!$B:$FF,BB$1,FALSE)*BB126,"")</f>
        <v/>
      </c>
      <c r="BC125" s="143" t="str">
        <f>IFERROR(VLOOKUP($B125,'Benchmark Data'!$B:$FF,BC$1,FALSE)/VLOOKUP($B124,'Benchmark Data'!$B:$FF,BC$1,FALSE)*BC126,"")</f>
        <v/>
      </c>
      <c r="BD125" s="143" t="str">
        <f>IFERROR(VLOOKUP($B125,'Benchmark Data'!$B:$FF,BD$1,FALSE)/VLOOKUP($B124,'Benchmark Data'!$B:$FF,BD$1,FALSE)*BD126,"")</f>
        <v/>
      </c>
      <c r="BE125" s="143" t="str">
        <f>IFERROR(VLOOKUP($B125,'Benchmark Data'!$B:$FF,BE$1,FALSE)/VLOOKUP($B124,'Benchmark Data'!$B:$FF,BE$1,FALSE)*BE126,"")</f>
        <v/>
      </c>
      <c r="BF125" s="143" t="str">
        <f>IFERROR(VLOOKUP($B125,'Benchmark Data'!$B:$FF,BF$1,FALSE)/VLOOKUP($B124,'Benchmark Data'!$B:$FF,BF$1,FALSE)*BF126,"")</f>
        <v/>
      </c>
      <c r="BG125" s="143" t="str">
        <f>IFERROR(VLOOKUP($B125,'Benchmark Data'!$B:$FF,BG$1,FALSE)/VLOOKUP($B124,'Benchmark Data'!$B:$FF,BG$1,FALSE)*BG126,"")</f>
        <v/>
      </c>
      <c r="BH125" s="143" t="str">
        <f>IFERROR(VLOOKUP($B125,'Benchmark Data'!$B:$FF,BH$1,FALSE)/VLOOKUP($B124,'Benchmark Data'!$B:$FF,BH$1,FALSE)*BH126,"")</f>
        <v/>
      </c>
      <c r="BI125" s="143" t="str">
        <f>IFERROR(VLOOKUP($B125,'Benchmark Data'!$B:$FF,BI$1,FALSE)/VLOOKUP($B124,'Benchmark Data'!$B:$FF,BI$1,FALSE)*BI126,"")</f>
        <v/>
      </c>
      <c r="BJ125" s="143" t="str">
        <f>IFERROR(VLOOKUP($B125,'Benchmark Data'!$B:$FF,BJ$1,FALSE)/VLOOKUP($B124,'Benchmark Data'!$B:$FF,BJ$1,FALSE)*BJ126,"")</f>
        <v/>
      </c>
      <c r="BK125" s="143" t="str">
        <f>IFERROR(VLOOKUP($B125,'Benchmark Data'!$B:$FF,BK$1,FALSE)/VLOOKUP($B124,'Benchmark Data'!$B:$FF,BK$1,FALSE)*BK126,"")</f>
        <v/>
      </c>
      <c r="BL125" s="143" t="str">
        <f>IFERROR(VLOOKUP($B125,'Benchmark Data'!$B:$FF,BL$1,FALSE)/VLOOKUP($B124,'Benchmark Data'!$B:$FF,BL$1,FALSE)*BL126,"")</f>
        <v/>
      </c>
      <c r="BM125" s="143" t="str">
        <f>IFERROR(VLOOKUP($B125,'Benchmark Data'!$B:$FF,BM$1,FALSE)/VLOOKUP($B124,'Benchmark Data'!$B:$FF,BM$1,FALSE)*BM126,"")</f>
        <v/>
      </c>
      <c r="BN125" s="143" t="str">
        <f>IFERROR(VLOOKUP($B125,'Benchmark Data'!$B:$FF,BN$1,FALSE)/VLOOKUP($B124,'Benchmark Data'!$B:$FF,BN$1,FALSE)*BN126,"")</f>
        <v/>
      </c>
      <c r="BO125" s="143" t="str">
        <f>IFERROR(VLOOKUP($B125,'Benchmark Data'!$B:$FF,BO$1,FALSE)/VLOOKUP($B124,'Benchmark Data'!$B:$FF,BO$1,FALSE)*BO126,"")</f>
        <v/>
      </c>
      <c r="BP125" s="143" t="str">
        <f>IFERROR(VLOOKUP($B125,'Benchmark Data'!$B:$FF,BP$1,FALSE)/VLOOKUP($B124,'Benchmark Data'!$B:$FF,BP$1,FALSE)*BP126,"")</f>
        <v/>
      </c>
      <c r="BQ125" s="143" t="str">
        <f>IFERROR(VLOOKUP($B125,'Benchmark Data'!$B:$FF,BQ$1,FALSE)/VLOOKUP($B124,'Benchmark Data'!$B:$FF,BQ$1,FALSE)*BQ126,"")</f>
        <v/>
      </c>
      <c r="BR125" s="143" t="str">
        <f>IFERROR(VLOOKUP($B125,'Benchmark Data'!$B:$FF,BR$1,FALSE)/VLOOKUP($B124,'Benchmark Data'!$B:$FF,BR$1,FALSE)*BR126,"")</f>
        <v/>
      </c>
      <c r="BS125" s="143" t="str">
        <f>IFERROR(VLOOKUP($B125,'Benchmark Data'!$B:$FF,BS$1,FALSE)/VLOOKUP($B124,'Benchmark Data'!$B:$FF,BS$1,FALSE)*BS126,"")</f>
        <v/>
      </c>
      <c r="BT125" s="143" t="str">
        <f>IFERROR(VLOOKUP($B125,'Benchmark Data'!$B:$FF,BT$1,FALSE)/VLOOKUP($B124,'Benchmark Data'!$B:$FF,BT$1,FALSE)*BT126,"")</f>
        <v/>
      </c>
      <c r="BU125" s="143" t="str">
        <f>IFERROR(VLOOKUP($B125,'Benchmark Data'!$B:$FF,BU$1,FALSE)/VLOOKUP($B124,'Benchmark Data'!$B:$FF,BU$1,FALSE)*BU126,"")</f>
        <v/>
      </c>
      <c r="BV125" s="143" t="str">
        <f>IFERROR(VLOOKUP($B125,'Benchmark Data'!$B:$FF,BV$1,FALSE)/VLOOKUP($B124,'Benchmark Data'!$B:$FF,BV$1,FALSE)*BV126,"")</f>
        <v/>
      </c>
      <c r="BW125" s="143" t="str">
        <f>IFERROR(VLOOKUP($B125,'Benchmark Data'!$B:$FF,BW$1,FALSE)/VLOOKUP($B124,'Benchmark Data'!$B:$FF,BW$1,FALSE)*BW126,"")</f>
        <v/>
      </c>
      <c r="BX125" s="143" t="str">
        <f>IFERROR(VLOOKUP($B125,'Benchmark Data'!$B:$FF,BX$1,FALSE)/VLOOKUP($B124,'Benchmark Data'!$B:$FF,BX$1,FALSE)*BX126,"")</f>
        <v/>
      </c>
      <c r="BY125" s="143" t="str">
        <f>IFERROR(VLOOKUP($B125,'Benchmark Data'!$B:$FF,BY$1,FALSE)/VLOOKUP($B124,'Benchmark Data'!$B:$FF,BY$1,FALSE)*BY126,"")</f>
        <v/>
      </c>
      <c r="BZ125" s="143" t="str">
        <f>IFERROR(VLOOKUP($B125,'Benchmark Data'!$B:$FF,BZ$1,FALSE)/VLOOKUP($B124,'Benchmark Data'!$B:$FF,BZ$1,FALSE)*BZ126,"")</f>
        <v/>
      </c>
      <c r="CA125" s="143" t="str">
        <f>IFERROR(VLOOKUP($B125,'Benchmark Data'!$B:$FF,CA$1,FALSE)/VLOOKUP($B124,'Benchmark Data'!$B:$FF,CA$1,FALSE)*CA126,"")</f>
        <v/>
      </c>
      <c r="CB125" s="143" t="str">
        <f>IFERROR(VLOOKUP($B125,'Benchmark Data'!$B:$FF,CB$1,FALSE)/VLOOKUP($B124,'Benchmark Data'!$B:$FF,CB$1,FALSE)*CB126,"")</f>
        <v/>
      </c>
      <c r="CC125" s="143" t="str">
        <f>IFERROR(VLOOKUP($B125,'Benchmark Data'!$B:$FF,CC$1,FALSE)/VLOOKUP($B124,'Benchmark Data'!$B:$FF,CC$1,FALSE)*CC126,"")</f>
        <v/>
      </c>
      <c r="CD125" s="143" t="str">
        <f>IFERROR(VLOOKUP($B125,'Benchmark Data'!$B:$FF,CD$1,FALSE)/VLOOKUP($B124,'Benchmark Data'!$B:$FF,CD$1,FALSE)*CD126,"")</f>
        <v/>
      </c>
      <c r="CE125" s="143" t="str">
        <f>IFERROR(VLOOKUP($B125,'Benchmark Data'!$B:$FF,CE$1,FALSE)/VLOOKUP($B124,'Benchmark Data'!$B:$FF,CE$1,FALSE)*CE126,"")</f>
        <v/>
      </c>
      <c r="CF125" s="143" t="str">
        <f>IFERROR(VLOOKUP($B125,'Benchmark Data'!$B:$FF,CF$1,FALSE)/VLOOKUP($B124,'Benchmark Data'!$B:$FF,CF$1,FALSE)*CF126,"")</f>
        <v/>
      </c>
      <c r="CG125" s="143" t="str">
        <f>IFERROR(VLOOKUP($B125,'Benchmark Data'!$B:$FF,CG$1,FALSE)/VLOOKUP($B124,'Benchmark Data'!$B:$FF,CG$1,FALSE)*CG126,"")</f>
        <v/>
      </c>
      <c r="CH125" s="156" t="str">
        <f>IFERROR(VLOOKUP($B125,'Benchmark Data'!$B:$FF,CH$1,FALSE)*CH126,"")</f>
        <v/>
      </c>
      <c r="CI125" s="143" t="str">
        <f>IFERROR(VLOOKUP($B125,'Benchmark Data'!$B:$FF,CI$1,FALSE)/VLOOKUP($B124,'Benchmark Data'!$B:$FF,CI$1,FALSE)*CI126,"")</f>
        <v/>
      </c>
      <c r="CJ125" s="143" t="str">
        <f>IFERROR(VLOOKUP($B125,'Benchmark Data'!$B:$FF,CJ$1,FALSE)/VLOOKUP($B124,'Benchmark Data'!$B:$FF,CJ$1,FALSE)*CJ126,"")</f>
        <v/>
      </c>
      <c r="CK125" s="143" t="str">
        <f>IFERROR(VLOOKUP($B125,'Benchmark Data'!$B:$FF,CK$1,FALSE)/VLOOKUP($B124,'Benchmark Data'!$B:$FF,CK$1,FALSE)*CK126,"")</f>
        <v/>
      </c>
      <c r="CL125" s="143" t="str">
        <f>IFERROR(VLOOKUP($B125,'Benchmark Data'!$B:$AAA,CL$1,FALSE)/VLOOKUP($B124,'Benchmark Data'!$B:$AAA,CL$1,FALSE)*CL126,"")</f>
        <v/>
      </c>
      <c r="CM125" s="143" t="str">
        <f>IFERROR(VLOOKUP($B125,'Benchmark Data'!$B:$AAA,CM$1,FALSE)/VLOOKUP($B124,'Benchmark Data'!$B:$AAA,CM$1,FALSE)*CM126,"")</f>
        <v/>
      </c>
      <c r="CN125" s="143" t="str">
        <f>IFERROR(VLOOKUP($B125,'Benchmark Data'!$B:$AAA,CN$1,FALSE)/VLOOKUP($B124,'Benchmark Data'!$B:$AAA,CN$1,FALSE)*CN126,"")</f>
        <v/>
      </c>
      <c r="CO125" s="143" t="str">
        <f>IFERROR(VLOOKUP($B125,'Benchmark Data'!$B:$AAA,CO$1,FALSE)/VLOOKUP($B124,'Benchmark Data'!$B:$AAA,CO$1,FALSE)*CO126,"")</f>
        <v/>
      </c>
      <c r="CP125" s="143" t="str">
        <f>IFERROR(VLOOKUP($B125,'Benchmark Data'!$B:$AAA,CP$1,FALSE)/VLOOKUP($B124,'Benchmark Data'!$B:$AAA,CP$1,FALSE)*CP126,"")</f>
        <v/>
      </c>
      <c r="CQ125" s="143" t="str">
        <f>IFERROR(VLOOKUP($B125,'Benchmark Data'!$B:$AAA,CQ$1,FALSE)/VLOOKUP($B124,'Benchmark Data'!$B:$AAA,CQ$1,FALSE)*CQ126,"")</f>
        <v/>
      </c>
      <c r="CR125" s="143" t="str">
        <f>IFERROR(VLOOKUP($B125,'Benchmark Data'!$B:$AAA,CR$1,FALSE)/VLOOKUP($B124,'Benchmark Data'!$B:$AAA,CR$1,FALSE)*CR126,"")</f>
        <v/>
      </c>
      <c r="CS125" s="143" t="str">
        <f>IFERROR(VLOOKUP($B125,'Benchmark Data'!$B:$AAA,CS$1,FALSE)/VLOOKUP($B124,'Benchmark Data'!$B:$AAA,CS$1,FALSE)*CS126,"")</f>
        <v/>
      </c>
      <c r="CT125" s="143" t="str">
        <f>IFERROR(VLOOKUP($B125,'Benchmark Data'!$B:$AAA,CT$1,FALSE)/VLOOKUP($B124,'Benchmark Data'!$B:$AAA,CT$1,FALSE)*CT126,"")</f>
        <v/>
      </c>
      <c r="CU125" s="143" t="str">
        <f>IFERROR(VLOOKUP($B125,'Benchmark Data'!$B:$AAA,CU$1,FALSE)/VLOOKUP($B124,'Benchmark Data'!$B:$AAA,CU$1,FALSE)*CU126,"")</f>
        <v/>
      </c>
      <c r="CV125" s="143" t="str">
        <f>IFERROR(VLOOKUP($B125,'Benchmark Data'!$B:$AAA,CV$1,FALSE)/VLOOKUP($B124,'Benchmark Data'!$B:$AAA,CV$1,FALSE)*CV126,"")</f>
        <v/>
      </c>
      <c r="CW125" s="143" t="str">
        <f>IFERROR(VLOOKUP($B125,'Benchmark Data'!$B:$AAA,CW$1,FALSE)/VLOOKUP($B124,'Benchmark Data'!$B:$AAA,CW$1,FALSE)*CW126,"")</f>
        <v/>
      </c>
      <c r="CX125" s="143" t="str">
        <f>IFERROR(VLOOKUP($B125,'Benchmark Data'!$B:$AAA,CX$1,FALSE)/VLOOKUP($B124,'Benchmark Data'!$B:$AAA,CX$1,FALSE)*CX126,"")</f>
        <v/>
      </c>
      <c r="CY125" s="143" t="str">
        <f>IFERROR(VLOOKUP($B125,'Benchmark Data'!$B:$AAA,CY$1,FALSE)/VLOOKUP($B124,'Benchmark Data'!$B:$AAA,CY$1,FALSE)*CY126,"")</f>
        <v/>
      </c>
      <c r="CZ125" s="143" t="str">
        <f>IFERROR(VLOOKUP($B125,'Benchmark Data'!$B:$AAA,CZ$1,FALSE)/VLOOKUP($B124,'Benchmark Data'!$B:$AAA,CZ$1,FALSE)*CZ126,"")</f>
        <v/>
      </c>
      <c r="DA125" s="143" t="str">
        <f>IFERROR(VLOOKUP($B125,'Benchmark Data'!$B:$AAA,DA$1,FALSE)/VLOOKUP($B124,'Benchmark Data'!$B:$AAA,DA$1,FALSE)*DA126,"")</f>
        <v/>
      </c>
      <c r="DB125" s="143" t="str">
        <f>IFERROR(VLOOKUP($B125,'Benchmark Data'!$B:$AAA,DB$1,FALSE)/VLOOKUP($B124,'Benchmark Data'!$B:$AAA,DB$1,FALSE)*DB126,"")</f>
        <v/>
      </c>
      <c r="DC125" s="143" t="str">
        <f>IFERROR(VLOOKUP($B125,'Benchmark Data'!$B:$AAA,DC$1,FALSE)/VLOOKUP($B124,'Benchmark Data'!$B:$AAA,DC$1,FALSE)*DC126,"")</f>
        <v/>
      </c>
      <c r="DD125" s="143" t="str">
        <f>IFERROR(VLOOKUP($B125,'Benchmark Data'!$B:$AAA,DD$1,FALSE)/VLOOKUP($B124,'Benchmark Data'!$B:$AAA,DD$1,FALSE)*DD126,"")</f>
        <v/>
      </c>
      <c r="DE125" s="143" t="str">
        <f>IFERROR(VLOOKUP($B125,'Benchmark Data'!$B:$AAA,DE$1,FALSE)/VLOOKUP($B124,'Benchmark Data'!$B:$AAA,DE$1,FALSE)*DE126,"")</f>
        <v/>
      </c>
      <c r="DF125" s="143" t="str">
        <f>IFERROR(VLOOKUP($B125,'Benchmark Data'!$B:$AAA,DF$1,FALSE)/VLOOKUP($B124,'Benchmark Data'!$B:$AAA,DF$1,FALSE)*DF126,"")</f>
        <v/>
      </c>
      <c r="DG125" s="143" t="str">
        <f>IFERROR(VLOOKUP($B125,'Benchmark Data'!$B:$AAA,DG$1,FALSE)/VLOOKUP($B124,'Benchmark Data'!$B:$AAA,DG$1,FALSE)*DG126,"")</f>
        <v/>
      </c>
      <c r="DH125" s="143" t="str">
        <f>IFERROR(VLOOKUP($B125,'Benchmark Data'!$B:$AAA,DH$1,FALSE)/VLOOKUP($B124,'Benchmark Data'!$B:$AAA,DH$1,FALSE)*DH126,"")</f>
        <v/>
      </c>
      <c r="DI125" s="143" t="str">
        <f>IFERROR(VLOOKUP($B125,'Benchmark Data'!$B:$AAA,DI$1,FALSE)/VLOOKUP($B124,'Benchmark Data'!$B:$AAA,DI$1,FALSE)*DI126,"")</f>
        <v/>
      </c>
    </row>
    <row r="126" spans="1:113">
      <c r="A126" s="94">
        <f t="shared" si="35"/>
        <v>75</v>
      </c>
      <c r="B126" s="168">
        <f t="shared" si="36"/>
        <v>43799</v>
      </c>
      <c r="C126" s="143">
        <f>IFERROR(VLOOKUP($B126,'Benchmark Data'!$B:$FF,C$1,FALSE)/VLOOKUP($B125,'Benchmark Data'!$B:$FF,C$1,FALSE)*C127,"")</f>
        <v>3.6932766281277343</v>
      </c>
      <c r="D126" s="143" t="str">
        <f>IFERROR(VLOOKUP($B126,'Benchmark Data'!$B:$FF,D$1,FALSE)/VLOOKUP($B125,'Benchmark Data'!$B:$FF,D$1,FALSE)*D127,"")</f>
        <v/>
      </c>
      <c r="E126" s="143">
        <f>IFERROR(VLOOKUP($B126,'Benchmark Data'!$B:$FF,E$1,FALSE)/VLOOKUP($B125,'Benchmark Data'!$B:$FF,E$1,FALSE)*E127,"")</f>
        <v>3.6932766281277343</v>
      </c>
      <c r="F126" s="143" t="str">
        <f>IFERROR(VLOOKUP($B126,'Benchmark Data'!$B:$FF,F$1,FALSE)/VLOOKUP($B125,'Benchmark Data'!$B:$FF,F$1,FALSE)*F127,"")</f>
        <v/>
      </c>
      <c r="G126" s="143" t="str">
        <f>IFERROR(VLOOKUP($B126,'Benchmark Data'!$B:$FF,G$1,FALSE)/VLOOKUP($B125,'Benchmark Data'!$B:$FF,G$1,FALSE)*G127,"")</f>
        <v/>
      </c>
      <c r="H126" s="143" t="str">
        <f>IFERROR(VLOOKUP($B126,'Benchmark Data'!$B:$FF,H$1,FALSE)/VLOOKUP($B125,'Benchmark Data'!$B:$FF,H$1,FALSE)*H127,"")</f>
        <v/>
      </c>
      <c r="I126" s="143" t="str">
        <f>IFERROR(VLOOKUP($B126,'Benchmark Data'!$B:$FF,I$1,FALSE)/VLOOKUP($B125,'Benchmark Data'!$B:$FF,I$1,FALSE)*I127,"")</f>
        <v/>
      </c>
      <c r="J126" s="143" t="str">
        <f>IFERROR(VLOOKUP($B126,'Benchmark Data'!$B:$FF,J$1,FALSE)/VLOOKUP($B125,'Benchmark Data'!$B:$FF,J$1,FALSE)*J127,"")</f>
        <v/>
      </c>
      <c r="K126" s="156" t="str">
        <f>IFERROR(VLOOKUP($B126,'Benchmark Data'!$B:$FF,K$1,FALSE)*K127,"")</f>
        <v/>
      </c>
      <c r="L126" s="156" t="str">
        <f>IFERROR(VLOOKUP($B126,'Benchmark Data'!$B:$FF,L$1,FALSE)*L127,"")</f>
        <v/>
      </c>
      <c r="M126" s="156" t="str">
        <f>IFERROR(VLOOKUP($B126,'Benchmark Data'!$B:$FF,M$1,FALSE)*M127,"")</f>
        <v/>
      </c>
      <c r="N126" s="143" t="str">
        <f>IFERROR(VLOOKUP($B126,'Benchmark Data'!$B:$FF,N$1,FALSE)/VLOOKUP($B125,'Benchmark Data'!$B:$FF,N$1,FALSE)*N127,"")</f>
        <v/>
      </c>
      <c r="O126" s="143">
        <f>IFERROR(VLOOKUP($B126,'Benchmark Data'!$B:$FF,O$1,FALSE)/VLOOKUP($B125,'Benchmark Data'!$B:$FF,O$1,FALSE)*O127,"")</f>
        <v>1.9218481526534028</v>
      </c>
      <c r="P126" s="143">
        <f>IFERROR(VLOOKUP($B126,'Benchmark Data'!$B:$FF,P$1,FALSE)/VLOOKUP($B125,'Benchmark Data'!$B:$FF,P$1,FALSE)*P127,"")</f>
        <v>1.8584594932439167</v>
      </c>
      <c r="Q126" s="156">
        <f>IFERROR(VLOOKUP($B126,'Benchmark Data'!$B:$FF,Q$1,FALSE)*Q127,"")</f>
        <v>1.6376159349238013</v>
      </c>
      <c r="R126" s="156">
        <f>IFERROR(VLOOKUP($B126,'Benchmark Data'!$B:$FF,R$1,FALSE)*R127,"")</f>
        <v>1.6376159349238013</v>
      </c>
      <c r="S126" s="156">
        <f>IFERROR(VLOOKUP($B126,'Benchmark Data'!$B:$FF,S$1,FALSE)*S127,"")</f>
        <v>1.6376159349238013</v>
      </c>
      <c r="T126" s="156">
        <f>IFERROR(VLOOKUP($B126,'Benchmark Data'!$B:$FF,T$1,FALSE)*T127,"")</f>
        <v>1.6376159349238013</v>
      </c>
      <c r="U126" s="156">
        <f>IFERROR(VLOOKUP($B126,'Benchmark Data'!$B:$FF,U$1,FALSE)*U127,"")</f>
        <v>1.6376159349238013</v>
      </c>
      <c r="V126" s="143">
        <f>IFERROR(VLOOKUP($B126,'Benchmark Data'!$B:$FF,V$1,FALSE)/VLOOKUP($B125,'Benchmark Data'!$B:$FF,V$1,FALSE)*V127,"")</f>
        <v>2.3363551261444031</v>
      </c>
      <c r="W126" s="143">
        <f>IFERROR(VLOOKUP($B126,'Benchmark Data'!$B:$FF,W$1,FALSE)/VLOOKUP($B125,'Benchmark Data'!$B:$FF,W$1,FALSE)*W127,"")</f>
        <v>2.3363551261444031</v>
      </c>
      <c r="X126" s="143">
        <f>IFERROR(VLOOKUP($B126,'Benchmark Data'!$B:$FF,X$1,FALSE)/VLOOKUP($B125,'Benchmark Data'!$B:$FF,X$1,FALSE)*X127,"")</f>
        <v>2.3363551261444031</v>
      </c>
      <c r="Y126" s="143">
        <f>IFERROR(VLOOKUP($B126,'Benchmark Data'!$B:$FF,Y$1,FALSE)/VLOOKUP($B125,'Benchmark Data'!$B:$FF,Y$1,FALSE)*Y127,"")</f>
        <v>2.3363551261444031</v>
      </c>
      <c r="Z126" s="143">
        <f>IFERROR(VLOOKUP($B126,'Benchmark Data'!$B:$FF,Z$1,FALSE)/VLOOKUP($B125,'Benchmark Data'!$B:$FF,Z$1,FALSE)*Z127,"")</f>
        <v>2.3363551261444031</v>
      </c>
      <c r="AA126" s="143">
        <f>IFERROR(VLOOKUP($B126,'Benchmark Data'!$B:$FF,AA$1,FALSE)/VLOOKUP($B125,'Benchmark Data'!$B:$FF,AA$1,FALSE)*AA127,"")</f>
        <v>2.3438335915655992</v>
      </c>
      <c r="AB126" s="143" t="str">
        <f>IFERROR(VLOOKUP($B126,'Benchmark Data'!$B:$FF,AB$1,FALSE)/VLOOKUP($B125,'Benchmark Data'!$B:$FF,AB$1,FALSE)*AB127,"")</f>
        <v/>
      </c>
      <c r="AC126" s="143">
        <f>IFERROR(VLOOKUP($B126,'Benchmark Data'!$B:$FF,AC$1,FALSE)/VLOOKUP($B125,'Benchmark Data'!$B:$FF,AC$1,FALSE)*AC127,"")</f>
        <v>2.3438335915655992</v>
      </c>
      <c r="AD126" s="143">
        <f>IFERROR(VLOOKUP($B126,'Benchmark Data'!$B:$FF,AD$1,FALSE)/VLOOKUP($B125,'Benchmark Data'!$B:$FF,AD$1,FALSE)*AD127,"")</f>
        <v>4.4217691923871971</v>
      </c>
      <c r="AE126" s="143">
        <f>IFERROR(VLOOKUP($B126,'Benchmark Data'!$B:$FF,AE$1,FALSE)/VLOOKUP($B125,'Benchmark Data'!$B:$FF,AE$1,FALSE)*AE127,"")</f>
        <v>1.2129673769424838</v>
      </c>
      <c r="AF126" s="143">
        <f>IFERROR(VLOOKUP($B126,'Benchmark Data'!$B:$FF,AF$1,FALSE)/VLOOKUP($B125,'Benchmark Data'!$B:$FF,AF$1,FALSE)*AF127,"")</f>
        <v>1.6968500972490386</v>
      </c>
      <c r="AG126" s="143" t="str">
        <f>IFERROR(VLOOKUP($B126,'Benchmark Data'!$B:$FF,AG$1,FALSE)/VLOOKUP($B125,'Benchmark Data'!$B:$FF,AG$1,FALSE)*AG127,"")</f>
        <v/>
      </c>
      <c r="AH126" s="143">
        <f>IFERROR(VLOOKUP($B126,'Benchmark Data'!$B:$FF,AH$1,FALSE)/VLOOKUP($B125,'Benchmark Data'!$B:$FF,AH$1,FALSE)*AH127,"")</f>
        <v>1.6968500972490386</v>
      </c>
      <c r="AI126" s="143">
        <f>IFERROR(VLOOKUP($B126,'Benchmark Data'!$B:$FF,AI$1,FALSE)/VLOOKUP($B125,'Benchmark Data'!$B:$FF,AI$1,FALSE)*AI127,"")</f>
        <v>2.4706281881168337</v>
      </c>
      <c r="AJ126" s="143">
        <f>IFERROR(VLOOKUP($B126,'Benchmark Data'!$B:$FF,AJ$1,FALSE)/VLOOKUP($B125,'Benchmark Data'!$B:$FF,AJ$1,FALSE)*AJ127,"")</f>
        <v>3.6309027198398116</v>
      </c>
      <c r="AK126" s="143">
        <f>IFERROR(VLOOKUP($B126,'Benchmark Data'!$B:$FF,AK$1,FALSE)/VLOOKUP($B125,'Benchmark Data'!$B:$FF,AK$1,FALSE)*AK127,"")</f>
        <v>1.709706913619967</v>
      </c>
      <c r="AL126" s="143">
        <f>IFERROR(VLOOKUP($B126,'Benchmark Data'!$B:$FF,AL$1,FALSE)/VLOOKUP($B125,'Benchmark Data'!$B:$FF,AL$1,FALSE)*AL127,"")</f>
        <v>1.9767191750490298</v>
      </c>
      <c r="AM126" s="143">
        <f>IFERROR(VLOOKUP($B126,'Benchmark Data'!$B:$FF,AM$1,FALSE)/VLOOKUP($B125,'Benchmark Data'!$B:$FF,AM$1,FALSE)*AM127,"")</f>
        <v>1.9767191750490298</v>
      </c>
      <c r="AN126" s="143" t="str">
        <f>IFERROR(VLOOKUP($B126,'Benchmark Data'!$B:$FF,AN$1,FALSE)/VLOOKUP($B125,'Benchmark Data'!$B:$FF,AN$1,FALSE)*AN127,"")</f>
        <v/>
      </c>
      <c r="AO126" s="143" t="str">
        <f>IFERROR(VLOOKUP($B126,'Benchmark Data'!$B:$FF,AO$1,FALSE)/VLOOKUP($B125,'Benchmark Data'!$B:$FF,AO$1,FALSE)*AO127,"")</f>
        <v/>
      </c>
      <c r="AP126" s="143" t="str">
        <f>IFERROR(VLOOKUP($B126,'Benchmark Data'!$B:$FF,AP$1,FALSE)/VLOOKUP($B125,'Benchmark Data'!$B:$FF,AP$1,FALSE)*AP127,"")</f>
        <v/>
      </c>
      <c r="AQ126" s="143" t="str">
        <f>IFERROR(VLOOKUP($B126,'Benchmark Data'!$B:$FF,AQ$1,FALSE)/VLOOKUP($B125,'Benchmark Data'!$B:$FF,AQ$1,FALSE)*AQ127,"")</f>
        <v/>
      </c>
      <c r="AR126" s="143" t="str">
        <f>IFERROR(VLOOKUP($B126,'Benchmark Data'!$B:$FF,AR$1,FALSE)/VLOOKUP($B125,'Benchmark Data'!$B:$FF,AR$1,FALSE)*AR127,"")</f>
        <v/>
      </c>
      <c r="AS126" s="143" t="str">
        <f>IFERROR(VLOOKUP($B126,'Benchmark Data'!$B:$FF,AS$1,FALSE)/VLOOKUP($B125,'Benchmark Data'!$B:$FF,AS$1,FALSE)*AS127,"")</f>
        <v/>
      </c>
      <c r="AT126" s="143" t="str">
        <f>IFERROR(VLOOKUP($B126,'Benchmark Data'!$B:$FF,AT$1,FALSE)/VLOOKUP($B125,'Benchmark Data'!$B:$FF,AT$1,FALSE)*AT127,"")</f>
        <v/>
      </c>
      <c r="AU126" s="143">
        <f>IFERROR(VLOOKUP($B126,'Benchmark Data'!$B:$FF,AU$1,FALSE)/VLOOKUP($B125,'Benchmark Data'!$B:$FF,AU$1,FALSE)*AU127,"")</f>
        <v>1.9192757362002102</v>
      </c>
      <c r="AV126" s="143">
        <f>IFERROR(VLOOKUP($B126,'Benchmark Data'!$B:$FF,AV$1,FALSE)/VLOOKUP($B125,'Benchmark Data'!$B:$FF,AV$1,FALSE)*AV127,"")</f>
        <v>1.9192757362002102</v>
      </c>
      <c r="AW126" s="143">
        <f>IFERROR(VLOOKUP($B126,'Benchmark Data'!$B:$FF,AW$1,FALSE)/VLOOKUP($B125,'Benchmark Data'!$B:$FF,AW$1,FALSE)*AW127,"")</f>
        <v>1.9192757362002102</v>
      </c>
      <c r="AX126" s="143" t="str">
        <f>IFERROR(VLOOKUP($B126,'Benchmark Data'!$B:$FF,AX$1,FALSE)/VLOOKUP($B125,'Benchmark Data'!$B:$FF,AX$1,FALSE)*AX127,"")</f>
        <v/>
      </c>
      <c r="AY126" s="143" t="str">
        <f>IFERROR(VLOOKUP($B126,'Benchmark Data'!$B:$FF,AY$1,FALSE)/VLOOKUP($B125,'Benchmark Data'!$B:$FF,AY$1,FALSE)*AY127,"")</f>
        <v/>
      </c>
      <c r="AZ126" s="156" t="str">
        <f>IFERROR(VLOOKUP($B126,'Benchmark Data'!$B:$FF,AZ$1,FALSE)*AZ127,"")</f>
        <v/>
      </c>
      <c r="BA126" s="156" t="str">
        <f>IFERROR(VLOOKUP($B126,'Benchmark Data'!$B:$FF,BA$1,FALSE)*BA127,"")</f>
        <v/>
      </c>
      <c r="BB126" s="143" t="str">
        <f>IFERROR(VLOOKUP($B126,'Benchmark Data'!$B:$FF,BB$1,FALSE)/VLOOKUP($B125,'Benchmark Data'!$B:$FF,BB$1,FALSE)*BB127,"")</f>
        <v/>
      </c>
      <c r="BC126" s="143" t="str">
        <f>IFERROR(VLOOKUP($B126,'Benchmark Data'!$B:$FF,BC$1,FALSE)/VLOOKUP($B125,'Benchmark Data'!$B:$FF,BC$1,FALSE)*BC127,"")</f>
        <v/>
      </c>
      <c r="BD126" s="143" t="str">
        <f>IFERROR(VLOOKUP($B126,'Benchmark Data'!$B:$FF,BD$1,FALSE)/VLOOKUP($B125,'Benchmark Data'!$B:$FF,BD$1,FALSE)*BD127,"")</f>
        <v/>
      </c>
      <c r="BE126" s="143" t="str">
        <f>IFERROR(VLOOKUP($B126,'Benchmark Data'!$B:$FF,BE$1,FALSE)/VLOOKUP($B125,'Benchmark Data'!$B:$FF,BE$1,FALSE)*BE127,"")</f>
        <v/>
      </c>
      <c r="BF126" s="143" t="str">
        <f>IFERROR(VLOOKUP($B126,'Benchmark Data'!$B:$FF,BF$1,FALSE)/VLOOKUP($B125,'Benchmark Data'!$B:$FF,BF$1,FALSE)*BF127,"")</f>
        <v/>
      </c>
      <c r="BG126" s="143" t="str">
        <f>IFERROR(VLOOKUP($B126,'Benchmark Data'!$B:$FF,BG$1,FALSE)/VLOOKUP($B125,'Benchmark Data'!$B:$FF,BG$1,FALSE)*BG127,"")</f>
        <v/>
      </c>
      <c r="BH126" s="143" t="str">
        <f>IFERROR(VLOOKUP($B126,'Benchmark Data'!$B:$FF,BH$1,FALSE)/VLOOKUP($B125,'Benchmark Data'!$B:$FF,BH$1,FALSE)*BH127,"")</f>
        <v/>
      </c>
      <c r="BI126" s="143" t="str">
        <f>IFERROR(VLOOKUP($B126,'Benchmark Data'!$B:$FF,BI$1,FALSE)/VLOOKUP($B125,'Benchmark Data'!$B:$FF,BI$1,FALSE)*BI127,"")</f>
        <v/>
      </c>
      <c r="BJ126" s="143" t="str">
        <f>IFERROR(VLOOKUP($B126,'Benchmark Data'!$B:$FF,BJ$1,FALSE)/VLOOKUP($B125,'Benchmark Data'!$B:$FF,BJ$1,FALSE)*BJ127,"")</f>
        <v/>
      </c>
      <c r="BK126" s="143" t="str">
        <f>IFERROR(VLOOKUP($B126,'Benchmark Data'!$B:$FF,BK$1,FALSE)/VLOOKUP($B125,'Benchmark Data'!$B:$FF,BK$1,FALSE)*BK127,"")</f>
        <v/>
      </c>
      <c r="BL126" s="143" t="str">
        <f>IFERROR(VLOOKUP($B126,'Benchmark Data'!$B:$FF,BL$1,FALSE)/VLOOKUP($B125,'Benchmark Data'!$B:$FF,BL$1,FALSE)*BL127,"")</f>
        <v/>
      </c>
      <c r="BM126" s="143" t="str">
        <f>IFERROR(VLOOKUP($B126,'Benchmark Data'!$B:$FF,BM$1,FALSE)/VLOOKUP($B125,'Benchmark Data'!$B:$FF,BM$1,FALSE)*BM127,"")</f>
        <v/>
      </c>
      <c r="BN126" s="143" t="str">
        <f>IFERROR(VLOOKUP($B126,'Benchmark Data'!$B:$FF,BN$1,FALSE)/VLOOKUP($B125,'Benchmark Data'!$B:$FF,BN$1,FALSE)*BN127,"")</f>
        <v/>
      </c>
      <c r="BO126" s="143" t="str">
        <f>IFERROR(VLOOKUP($B126,'Benchmark Data'!$B:$FF,BO$1,FALSE)/VLOOKUP($B125,'Benchmark Data'!$B:$FF,BO$1,FALSE)*BO127,"")</f>
        <v/>
      </c>
      <c r="BP126" s="143" t="str">
        <f>IFERROR(VLOOKUP($B126,'Benchmark Data'!$B:$FF,BP$1,FALSE)/VLOOKUP($B125,'Benchmark Data'!$B:$FF,BP$1,FALSE)*BP127,"")</f>
        <v/>
      </c>
      <c r="BQ126" s="143" t="str">
        <f>IFERROR(VLOOKUP($B126,'Benchmark Data'!$B:$FF,BQ$1,FALSE)/VLOOKUP($B125,'Benchmark Data'!$B:$FF,BQ$1,FALSE)*BQ127,"")</f>
        <v/>
      </c>
      <c r="BR126" s="143" t="str">
        <f>IFERROR(VLOOKUP($B126,'Benchmark Data'!$B:$FF,BR$1,FALSE)/VLOOKUP($B125,'Benchmark Data'!$B:$FF,BR$1,FALSE)*BR127,"")</f>
        <v/>
      </c>
      <c r="BS126" s="143" t="str">
        <f>IFERROR(VLOOKUP($B126,'Benchmark Data'!$B:$FF,BS$1,FALSE)/VLOOKUP($B125,'Benchmark Data'!$B:$FF,BS$1,FALSE)*BS127,"")</f>
        <v/>
      </c>
      <c r="BT126" s="143" t="str">
        <f>IFERROR(VLOOKUP($B126,'Benchmark Data'!$B:$FF,BT$1,FALSE)/VLOOKUP($B125,'Benchmark Data'!$B:$FF,BT$1,FALSE)*BT127,"")</f>
        <v/>
      </c>
      <c r="BU126" s="143" t="str">
        <f>IFERROR(VLOOKUP($B126,'Benchmark Data'!$B:$FF,BU$1,FALSE)/VLOOKUP($B125,'Benchmark Data'!$B:$FF,BU$1,FALSE)*BU127,"")</f>
        <v/>
      </c>
      <c r="BV126" s="143" t="str">
        <f>IFERROR(VLOOKUP($B126,'Benchmark Data'!$B:$FF,BV$1,FALSE)/VLOOKUP($B125,'Benchmark Data'!$B:$FF,BV$1,FALSE)*BV127,"")</f>
        <v/>
      </c>
      <c r="BW126" s="143" t="str">
        <f>IFERROR(VLOOKUP($B126,'Benchmark Data'!$B:$FF,BW$1,FALSE)/VLOOKUP($B125,'Benchmark Data'!$B:$FF,BW$1,FALSE)*BW127,"")</f>
        <v/>
      </c>
      <c r="BX126" s="143" t="str">
        <f>IFERROR(VLOOKUP($B126,'Benchmark Data'!$B:$FF,BX$1,FALSE)/VLOOKUP($B125,'Benchmark Data'!$B:$FF,BX$1,FALSE)*BX127,"")</f>
        <v/>
      </c>
      <c r="BY126" s="143" t="str">
        <f>IFERROR(VLOOKUP($B126,'Benchmark Data'!$B:$FF,BY$1,FALSE)/VLOOKUP($B125,'Benchmark Data'!$B:$FF,BY$1,FALSE)*BY127,"")</f>
        <v/>
      </c>
      <c r="BZ126" s="143" t="str">
        <f>IFERROR(VLOOKUP($B126,'Benchmark Data'!$B:$FF,BZ$1,FALSE)/VLOOKUP($B125,'Benchmark Data'!$B:$FF,BZ$1,FALSE)*BZ127,"")</f>
        <v/>
      </c>
      <c r="CA126" s="143" t="str">
        <f>IFERROR(VLOOKUP($B126,'Benchmark Data'!$B:$FF,CA$1,FALSE)/VLOOKUP($B125,'Benchmark Data'!$B:$FF,CA$1,FALSE)*CA127,"")</f>
        <v/>
      </c>
      <c r="CB126" s="143" t="str">
        <f>IFERROR(VLOOKUP($B126,'Benchmark Data'!$B:$FF,CB$1,FALSE)/VLOOKUP($B125,'Benchmark Data'!$B:$FF,CB$1,FALSE)*CB127,"")</f>
        <v/>
      </c>
      <c r="CC126" s="143" t="str">
        <f>IFERROR(VLOOKUP($B126,'Benchmark Data'!$B:$FF,CC$1,FALSE)/VLOOKUP($B125,'Benchmark Data'!$B:$FF,CC$1,FALSE)*CC127,"")</f>
        <v/>
      </c>
      <c r="CD126" s="143" t="str">
        <f>IFERROR(VLOOKUP($B126,'Benchmark Data'!$B:$FF,CD$1,FALSE)/VLOOKUP($B125,'Benchmark Data'!$B:$FF,CD$1,FALSE)*CD127,"")</f>
        <v/>
      </c>
      <c r="CE126" s="143" t="str">
        <f>IFERROR(VLOOKUP($B126,'Benchmark Data'!$B:$FF,CE$1,FALSE)/VLOOKUP($B125,'Benchmark Data'!$B:$FF,CE$1,FALSE)*CE127,"")</f>
        <v/>
      </c>
      <c r="CF126" s="143" t="str">
        <f>IFERROR(VLOOKUP($B126,'Benchmark Data'!$B:$FF,CF$1,FALSE)/VLOOKUP($B125,'Benchmark Data'!$B:$FF,CF$1,FALSE)*CF127,"")</f>
        <v/>
      </c>
      <c r="CG126" s="143" t="str">
        <f>IFERROR(VLOOKUP($B126,'Benchmark Data'!$B:$FF,CG$1,FALSE)/VLOOKUP($B125,'Benchmark Data'!$B:$FF,CG$1,FALSE)*CG127,"")</f>
        <v/>
      </c>
      <c r="CH126" s="156" t="str">
        <f>IFERROR(VLOOKUP($B126,'Benchmark Data'!$B:$FF,CH$1,FALSE)*CH127,"")</f>
        <v/>
      </c>
      <c r="CI126" s="143" t="str">
        <f>IFERROR(VLOOKUP($B126,'Benchmark Data'!$B:$FF,CI$1,FALSE)/VLOOKUP($B125,'Benchmark Data'!$B:$FF,CI$1,FALSE)*CI127,"")</f>
        <v/>
      </c>
      <c r="CJ126" s="143" t="str">
        <f>IFERROR(VLOOKUP($B126,'Benchmark Data'!$B:$FF,CJ$1,FALSE)/VLOOKUP($B125,'Benchmark Data'!$B:$FF,CJ$1,FALSE)*CJ127,"")</f>
        <v/>
      </c>
      <c r="CK126" s="143" t="str">
        <f>IFERROR(VLOOKUP($B126,'Benchmark Data'!$B:$FF,CK$1,FALSE)/VLOOKUP($B125,'Benchmark Data'!$B:$FF,CK$1,FALSE)*CK127,"")</f>
        <v/>
      </c>
      <c r="CL126" s="143" t="str">
        <f>IFERROR(VLOOKUP($B126,'Benchmark Data'!$B:$AAA,CL$1,FALSE)/VLOOKUP($B125,'Benchmark Data'!$B:$AAA,CL$1,FALSE)*CL127,"")</f>
        <v/>
      </c>
      <c r="CM126" s="143" t="str">
        <f>IFERROR(VLOOKUP($B126,'Benchmark Data'!$B:$AAA,CM$1,FALSE)/VLOOKUP($B125,'Benchmark Data'!$B:$AAA,CM$1,FALSE)*CM127,"")</f>
        <v/>
      </c>
      <c r="CN126" s="143" t="str">
        <f>IFERROR(VLOOKUP($B126,'Benchmark Data'!$B:$AAA,CN$1,FALSE)/VLOOKUP($B125,'Benchmark Data'!$B:$AAA,CN$1,FALSE)*CN127,"")</f>
        <v/>
      </c>
      <c r="CO126" s="143" t="str">
        <f>IFERROR(VLOOKUP($B126,'Benchmark Data'!$B:$AAA,CO$1,FALSE)/VLOOKUP($B125,'Benchmark Data'!$B:$AAA,CO$1,FALSE)*CO127,"")</f>
        <v/>
      </c>
      <c r="CP126" s="143" t="str">
        <f>IFERROR(VLOOKUP($B126,'Benchmark Data'!$B:$AAA,CP$1,FALSE)/VLOOKUP($B125,'Benchmark Data'!$B:$AAA,CP$1,FALSE)*CP127,"")</f>
        <v/>
      </c>
      <c r="CQ126" s="143" t="str">
        <f>IFERROR(VLOOKUP($B126,'Benchmark Data'!$B:$AAA,CQ$1,FALSE)/VLOOKUP($B125,'Benchmark Data'!$B:$AAA,CQ$1,FALSE)*CQ127,"")</f>
        <v/>
      </c>
      <c r="CR126" s="143" t="str">
        <f>IFERROR(VLOOKUP($B126,'Benchmark Data'!$B:$AAA,CR$1,FALSE)/VLOOKUP($B125,'Benchmark Data'!$B:$AAA,CR$1,FALSE)*CR127,"")</f>
        <v/>
      </c>
      <c r="CS126" s="143" t="str">
        <f>IFERROR(VLOOKUP($B126,'Benchmark Data'!$B:$AAA,CS$1,FALSE)/VLOOKUP($B125,'Benchmark Data'!$B:$AAA,CS$1,FALSE)*CS127,"")</f>
        <v/>
      </c>
      <c r="CT126" s="143" t="str">
        <f>IFERROR(VLOOKUP($B126,'Benchmark Data'!$B:$AAA,CT$1,FALSE)/VLOOKUP($B125,'Benchmark Data'!$B:$AAA,CT$1,FALSE)*CT127,"")</f>
        <v/>
      </c>
      <c r="CU126" s="143" t="str">
        <f>IFERROR(VLOOKUP($B126,'Benchmark Data'!$B:$AAA,CU$1,FALSE)/VLOOKUP($B125,'Benchmark Data'!$B:$AAA,CU$1,FALSE)*CU127,"")</f>
        <v/>
      </c>
      <c r="CV126" s="143" t="str">
        <f>IFERROR(VLOOKUP($B126,'Benchmark Data'!$B:$AAA,CV$1,FALSE)/VLOOKUP($B125,'Benchmark Data'!$B:$AAA,CV$1,FALSE)*CV127,"")</f>
        <v/>
      </c>
      <c r="CW126" s="143" t="str">
        <f>IFERROR(VLOOKUP($B126,'Benchmark Data'!$B:$AAA,CW$1,FALSE)/VLOOKUP($B125,'Benchmark Data'!$B:$AAA,CW$1,FALSE)*CW127,"")</f>
        <v/>
      </c>
      <c r="CX126" s="143" t="str">
        <f>IFERROR(VLOOKUP($B126,'Benchmark Data'!$B:$AAA,CX$1,FALSE)/VLOOKUP($B125,'Benchmark Data'!$B:$AAA,CX$1,FALSE)*CX127,"")</f>
        <v/>
      </c>
      <c r="CY126" s="143" t="str">
        <f>IFERROR(VLOOKUP($B126,'Benchmark Data'!$B:$AAA,CY$1,FALSE)/VLOOKUP($B125,'Benchmark Data'!$B:$AAA,CY$1,FALSE)*CY127,"")</f>
        <v/>
      </c>
      <c r="CZ126" s="143" t="str">
        <f>IFERROR(VLOOKUP($B126,'Benchmark Data'!$B:$AAA,CZ$1,FALSE)/VLOOKUP($B125,'Benchmark Data'!$B:$AAA,CZ$1,FALSE)*CZ127,"")</f>
        <v/>
      </c>
      <c r="DA126" s="143" t="str">
        <f>IFERROR(VLOOKUP($B126,'Benchmark Data'!$B:$AAA,DA$1,FALSE)/VLOOKUP($B125,'Benchmark Data'!$B:$AAA,DA$1,FALSE)*DA127,"")</f>
        <v/>
      </c>
      <c r="DB126" s="143" t="str">
        <f>IFERROR(VLOOKUP($B126,'Benchmark Data'!$B:$AAA,DB$1,FALSE)/VLOOKUP($B125,'Benchmark Data'!$B:$AAA,DB$1,FALSE)*DB127,"")</f>
        <v/>
      </c>
      <c r="DC126" s="143" t="str">
        <f>IFERROR(VLOOKUP($B126,'Benchmark Data'!$B:$AAA,DC$1,FALSE)/VLOOKUP($B125,'Benchmark Data'!$B:$AAA,DC$1,FALSE)*DC127,"")</f>
        <v/>
      </c>
      <c r="DD126" s="143" t="str">
        <f>IFERROR(VLOOKUP($B126,'Benchmark Data'!$B:$AAA,DD$1,FALSE)/VLOOKUP($B125,'Benchmark Data'!$B:$AAA,DD$1,FALSE)*DD127,"")</f>
        <v/>
      </c>
      <c r="DE126" s="143" t="str">
        <f>IFERROR(VLOOKUP($B126,'Benchmark Data'!$B:$AAA,DE$1,FALSE)/VLOOKUP($B125,'Benchmark Data'!$B:$AAA,DE$1,FALSE)*DE127,"")</f>
        <v/>
      </c>
      <c r="DF126" s="143" t="str">
        <f>IFERROR(VLOOKUP($B126,'Benchmark Data'!$B:$AAA,DF$1,FALSE)/VLOOKUP($B125,'Benchmark Data'!$B:$AAA,DF$1,FALSE)*DF127,"")</f>
        <v/>
      </c>
      <c r="DG126" s="143" t="str">
        <f>IFERROR(VLOOKUP($B126,'Benchmark Data'!$B:$AAA,DG$1,FALSE)/VLOOKUP($B125,'Benchmark Data'!$B:$AAA,DG$1,FALSE)*DG127,"")</f>
        <v/>
      </c>
      <c r="DH126" s="143" t="str">
        <f>IFERROR(VLOOKUP($B126,'Benchmark Data'!$B:$AAA,DH$1,FALSE)/VLOOKUP($B125,'Benchmark Data'!$B:$AAA,DH$1,FALSE)*DH127,"")</f>
        <v/>
      </c>
      <c r="DI126" s="143" t="str">
        <f>IFERROR(VLOOKUP($B126,'Benchmark Data'!$B:$AAA,DI$1,FALSE)/VLOOKUP($B125,'Benchmark Data'!$B:$AAA,DI$1,FALSE)*DI127,"")</f>
        <v/>
      </c>
    </row>
    <row r="127" spans="1:113">
      <c r="A127" s="94">
        <f t="shared" si="35"/>
        <v>74</v>
      </c>
      <c r="B127" s="168">
        <f t="shared" si="36"/>
        <v>43830</v>
      </c>
      <c r="C127" s="143">
        <f>IFERROR(VLOOKUP($B127,'Benchmark Data'!$B:$FF,C$1,FALSE)/VLOOKUP($B126,'Benchmark Data'!$B:$FF,C$1,FALSE)*C128,"")</f>
        <v>3.5112357962841858</v>
      </c>
      <c r="D127" s="143" t="str">
        <f>IFERROR(VLOOKUP($B127,'Benchmark Data'!$B:$FF,D$1,FALSE)/VLOOKUP($B126,'Benchmark Data'!$B:$FF,D$1,FALSE)*D128,"")</f>
        <v/>
      </c>
      <c r="E127" s="143">
        <f>IFERROR(VLOOKUP($B127,'Benchmark Data'!$B:$FF,E$1,FALSE)/VLOOKUP($B126,'Benchmark Data'!$B:$FF,E$1,FALSE)*E128,"")</f>
        <v>3.5112357962841858</v>
      </c>
      <c r="F127" s="143" t="str">
        <f>IFERROR(VLOOKUP($B127,'Benchmark Data'!$B:$FF,F$1,FALSE)/VLOOKUP($B126,'Benchmark Data'!$B:$FF,F$1,FALSE)*F128,"")</f>
        <v/>
      </c>
      <c r="G127" s="143" t="str">
        <f>IFERROR(VLOOKUP($B127,'Benchmark Data'!$B:$FF,G$1,FALSE)/VLOOKUP($B126,'Benchmark Data'!$B:$FF,G$1,FALSE)*G128,"")</f>
        <v/>
      </c>
      <c r="H127" s="143" t="str">
        <f>IFERROR(VLOOKUP($B127,'Benchmark Data'!$B:$FF,H$1,FALSE)/VLOOKUP($B126,'Benchmark Data'!$B:$FF,H$1,FALSE)*H128,"")</f>
        <v/>
      </c>
      <c r="I127" s="143" t="str">
        <f>IFERROR(VLOOKUP($B127,'Benchmark Data'!$B:$FF,I$1,FALSE)/VLOOKUP($B126,'Benchmark Data'!$B:$FF,I$1,FALSE)*I128,"")</f>
        <v/>
      </c>
      <c r="J127" s="143" t="str">
        <f>IFERROR(VLOOKUP($B127,'Benchmark Data'!$B:$FF,J$1,FALSE)/VLOOKUP($B126,'Benchmark Data'!$B:$FF,J$1,FALSE)*J128,"")</f>
        <v/>
      </c>
      <c r="K127" s="156" t="str">
        <f>IFERROR(VLOOKUP($B127,'Benchmark Data'!$B:$FF,K$1,FALSE)*K128,"")</f>
        <v/>
      </c>
      <c r="L127" s="156" t="str">
        <f>IFERROR(VLOOKUP($B127,'Benchmark Data'!$B:$FF,L$1,FALSE)*L128,"")</f>
        <v/>
      </c>
      <c r="M127" s="156" t="str">
        <f>IFERROR(VLOOKUP($B127,'Benchmark Data'!$B:$FF,M$1,FALSE)*M128,"")</f>
        <v/>
      </c>
      <c r="N127" s="143" t="str">
        <f>IFERROR(VLOOKUP($B127,'Benchmark Data'!$B:$FF,N$1,FALSE)/VLOOKUP($B126,'Benchmark Data'!$B:$FF,N$1,FALSE)*N128,"")</f>
        <v/>
      </c>
      <c r="O127" s="143">
        <f>IFERROR(VLOOKUP($B127,'Benchmark Data'!$B:$FF,O$1,FALSE)/VLOOKUP($B126,'Benchmark Data'!$B:$FF,O$1,FALSE)*O128,"")</f>
        <v>1.8924839365963002</v>
      </c>
      <c r="P127" s="143">
        <f>IFERROR(VLOOKUP($B127,'Benchmark Data'!$B:$FF,P$1,FALSE)/VLOOKUP($B126,'Benchmark Data'!$B:$FF,P$1,FALSE)*P128,"")</f>
        <v>1.8464682028848971</v>
      </c>
      <c r="Q127" s="156">
        <f>IFERROR(VLOOKUP($B127,'Benchmark Data'!$B:$FF,Q$1,FALSE)*Q128,"")</f>
        <v>1.5978632603441443</v>
      </c>
      <c r="R127" s="156">
        <f>IFERROR(VLOOKUP($B127,'Benchmark Data'!$B:$FF,R$1,FALSE)*R128,"")</f>
        <v>1.5978632603441443</v>
      </c>
      <c r="S127" s="156">
        <f>IFERROR(VLOOKUP($B127,'Benchmark Data'!$B:$FF,S$1,FALSE)*S128,"")</f>
        <v>1.5978632603441443</v>
      </c>
      <c r="T127" s="156">
        <f>IFERROR(VLOOKUP($B127,'Benchmark Data'!$B:$FF,T$1,FALSE)*T128,"")</f>
        <v>1.5978632603441443</v>
      </c>
      <c r="U127" s="156">
        <f>IFERROR(VLOOKUP($B127,'Benchmark Data'!$B:$FF,U$1,FALSE)*U128,"")</f>
        <v>1.5978632603441443</v>
      </c>
      <c r="V127" s="143">
        <f>IFERROR(VLOOKUP($B127,'Benchmark Data'!$B:$FF,V$1,FALSE)/VLOOKUP($B126,'Benchmark Data'!$B:$FF,V$1,FALSE)*V128,"")</f>
        <v>2.255394071568054</v>
      </c>
      <c r="W127" s="143">
        <f>IFERROR(VLOOKUP($B127,'Benchmark Data'!$B:$FF,W$1,FALSE)/VLOOKUP($B126,'Benchmark Data'!$B:$FF,W$1,FALSE)*W128,"")</f>
        <v>2.255394071568054</v>
      </c>
      <c r="X127" s="143">
        <f>IFERROR(VLOOKUP($B127,'Benchmark Data'!$B:$FF,X$1,FALSE)/VLOOKUP($B126,'Benchmark Data'!$B:$FF,X$1,FALSE)*X128,"")</f>
        <v>2.255394071568054</v>
      </c>
      <c r="Y127" s="143">
        <f>IFERROR(VLOOKUP($B127,'Benchmark Data'!$B:$FF,Y$1,FALSE)/VLOOKUP($B126,'Benchmark Data'!$B:$FF,Y$1,FALSE)*Y128,"")</f>
        <v>2.255394071568054</v>
      </c>
      <c r="Z127" s="143">
        <f>IFERROR(VLOOKUP($B127,'Benchmark Data'!$B:$FF,Z$1,FALSE)/VLOOKUP($B126,'Benchmark Data'!$B:$FF,Z$1,FALSE)*Z128,"")</f>
        <v>2.255394071568054</v>
      </c>
      <c r="AA127" s="143">
        <f>IFERROR(VLOOKUP($B127,'Benchmark Data'!$B:$FF,AA$1,FALSE)/VLOOKUP($B126,'Benchmark Data'!$B:$FF,AA$1,FALSE)*AA128,"")</f>
        <v>2.2567561079331107</v>
      </c>
      <c r="AB127" s="143" t="str">
        <f>IFERROR(VLOOKUP($B127,'Benchmark Data'!$B:$FF,AB$1,FALSE)/VLOOKUP($B126,'Benchmark Data'!$B:$FF,AB$1,FALSE)*AB128,"")</f>
        <v/>
      </c>
      <c r="AC127" s="143">
        <f>IFERROR(VLOOKUP($B127,'Benchmark Data'!$B:$FF,AC$1,FALSE)/VLOOKUP($B126,'Benchmark Data'!$B:$FF,AC$1,FALSE)*AC128,"")</f>
        <v>2.2567561079331107</v>
      </c>
      <c r="AD127" s="143">
        <f>IFERROR(VLOOKUP($B127,'Benchmark Data'!$B:$FF,AD$1,FALSE)/VLOOKUP($B126,'Benchmark Data'!$B:$FF,AD$1,FALSE)*AD128,"")</f>
        <v>4.5730187983781772</v>
      </c>
      <c r="AE127" s="143">
        <f>IFERROR(VLOOKUP($B127,'Benchmark Data'!$B:$FF,AE$1,FALSE)/VLOOKUP($B126,'Benchmark Data'!$B:$FF,AE$1,FALSE)*AE128,"")</f>
        <v>1.2293433145208013</v>
      </c>
      <c r="AF127" s="143">
        <f>IFERROR(VLOOKUP($B127,'Benchmark Data'!$B:$FF,AF$1,FALSE)/VLOOKUP($B126,'Benchmark Data'!$B:$FF,AF$1,FALSE)*AF128,"")</f>
        <v>1.6202880934227988</v>
      </c>
      <c r="AG127" s="143" t="str">
        <f>IFERROR(VLOOKUP($B127,'Benchmark Data'!$B:$FF,AG$1,FALSE)/VLOOKUP($B126,'Benchmark Data'!$B:$FF,AG$1,FALSE)*AG128,"")</f>
        <v/>
      </c>
      <c r="AH127" s="143">
        <f>IFERROR(VLOOKUP($B127,'Benchmark Data'!$B:$FF,AH$1,FALSE)/VLOOKUP($B126,'Benchmark Data'!$B:$FF,AH$1,FALSE)*AH128,"")</f>
        <v>1.6202880934227988</v>
      </c>
      <c r="AI127" s="143">
        <f>IFERROR(VLOOKUP($B127,'Benchmark Data'!$B:$FF,AI$1,FALSE)/VLOOKUP($B126,'Benchmark Data'!$B:$FF,AI$1,FALSE)*AI128,"")</f>
        <v>2.3530620002534137</v>
      </c>
      <c r="AJ127" s="143">
        <f>IFERROR(VLOOKUP($B127,'Benchmark Data'!$B:$FF,AJ$1,FALSE)/VLOOKUP($B126,'Benchmark Data'!$B:$FF,AJ$1,FALSE)*AJ128,"")</f>
        <v>3.5399381812266135</v>
      </c>
      <c r="AK127" s="143">
        <f>IFERROR(VLOOKUP($B127,'Benchmark Data'!$B:$FF,AK$1,FALSE)/VLOOKUP($B126,'Benchmark Data'!$B:$FF,AK$1,FALSE)*AK128,"")</f>
        <v>1.7357154881409078</v>
      </c>
      <c r="AL127" s="143">
        <f>IFERROR(VLOOKUP($B127,'Benchmark Data'!$B:$FF,AL$1,FALSE)/VLOOKUP($B126,'Benchmark Data'!$B:$FF,AL$1,FALSE)*AL128,"")</f>
        <v>1.8720268408124145</v>
      </c>
      <c r="AM127" s="143">
        <f>IFERROR(VLOOKUP($B127,'Benchmark Data'!$B:$FF,AM$1,FALSE)/VLOOKUP($B126,'Benchmark Data'!$B:$FF,AM$1,FALSE)*AM128,"")</f>
        <v>1.8720268408124145</v>
      </c>
      <c r="AN127" s="143" t="str">
        <f>IFERROR(VLOOKUP($B127,'Benchmark Data'!$B:$FF,AN$1,FALSE)/VLOOKUP($B126,'Benchmark Data'!$B:$FF,AN$1,FALSE)*AN128,"")</f>
        <v/>
      </c>
      <c r="AO127" s="143" t="str">
        <f>IFERROR(VLOOKUP($B127,'Benchmark Data'!$B:$FF,AO$1,FALSE)/VLOOKUP($B126,'Benchmark Data'!$B:$FF,AO$1,FALSE)*AO128,"")</f>
        <v/>
      </c>
      <c r="AP127" s="143" t="str">
        <f>IFERROR(VLOOKUP($B127,'Benchmark Data'!$B:$FF,AP$1,FALSE)/VLOOKUP($B126,'Benchmark Data'!$B:$FF,AP$1,FALSE)*AP128,"")</f>
        <v/>
      </c>
      <c r="AQ127" s="143" t="str">
        <f>IFERROR(VLOOKUP($B127,'Benchmark Data'!$B:$FF,AQ$1,FALSE)/VLOOKUP($B126,'Benchmark Data'!$B:$FF,AQ$1,FALSE)*AQ128,"")</f>
        <v/>
      </c>
      <c r="AR127" s="143" t="str">
        <f>IFERROR(VLOOKUP($B127,'Benchmark Data'!$B:$FF,AR$1,FALSE)/VLOOKUP($B126,'Benchmark Data'!$B:$FF,AR$1,FALSE)*AR128,"")</f>
        <v/>
      </c>
      <c r="AS127" s="143" t="str">
        <f>IFERROR(VLOOKUP($B127,'Benchmark Data'!$B:$FF,AS$1,FALSE)/VLOOKUP($B126,'Benchmark Data'!$B:$FF,AS$1,FALSE)*AS128,"")</f>
        <v/>
      </c>
      <c r="AT127" s="143" t="str">
        <f>IFERROR(VLOOKUP($B127,'Benchmark Data'!$B:$FF,AT$1,FALSE)/VLOOKUP($B126,'Benchmark Data'!$B:$FF,AT$1,FALSE)*AT128,"")</f>
        <v/>
      </c>
      <c r="AU127" s="143">
        <f>IFERROR(VLOOKUP($B127,'Benchmark Data'!$B:$FF,AU$1,FALSE)/VLOOKUP($B126,'Benchmark Data'!$B:$FF,AU$1,FALSE)*AU128,"")</f>
        <v>1.8650077231567159</v>
      </c>
      <c r="AV127" s="143">
        <f>IFERROR(VLOOKUP($B127,'Benchmark Data'!$B:$FF,AV$1,FALSE)/VLOOKUP($B126,'Benchmark Data'!$B:$FF,AV$1,FALSE)*AV128,"")</f>
        <v>1.8650077231567159</v>
      </c>
      <c r="AW127" s="143">
        <f>IFERROR(VLOOKUP($B127,'Benchmark Data'!$B:$FF,AW$1,FALSE)/VLOOKUP($B126,'Benchmark Data'!$B:$FF,AW$1,FALSE)*AW128,"")</f>
        <v>1.8650077231567159</v>
      </c>
      <c r="AX127" s="143" t="str">
        <f>IFERROR(VLOOKUP($B127,'Benchmark Data'!$B:$FF,AX$1,FALSE)/VLOOKUP($B126,'Benchmark Data'!$B:$FF,AX$1,FALSE)*AX128,"")</f>
        <v/>
      </c>
      <c r="AY127" s="143" t="str">
        <f>IFERROR(VLOOKUP($B127,'Benchmark Data'!$B:$FF,AY$1,FALSE)/VLOOKUP($B126,'Benchmark Data'!$B:$FF,AY$1,FALSE)*AY128,"")</f>
        <v/>
      </c>
      <c r="AZ127" s="156" t="str">
        <f>IFERROR(VLOOKUP($B127,'Benchmark Data'!$B:$FF,AZ$1,FALSE)*AZ128,"")</f>
        <v/>
      </c>
      <c r="BA127" s="156" t="str">
        <f>IFERROR(VLOOKUP($B127,'Benchmark Data'!$B:$FF,BA$1,FALSE)*BA128,"")</f>
        <v/>
      </c>
      <c r="BB127" s="143" t="str">
        <f>IFERROR(VLOOKUP($B127,'Benchmark Data'!$B:$FF,BB$1,FALSE)/VLOOKUP($B126,'Benchmark Data'!$B:$FF,BB$1,FALSE)*BB128,"")</f>
        <v/>
      </c>
      <c r="BC127" s="143" t="str">
        <f>IFERROR(VLOOKUP($B127,'Benchmark Data'!$B:$FF,BC$1,FALSE)/VLOOKUP($B126,'Benchmark Data'!$B:$FF,BC$1,FALSE)*BC128,"")</f>
        <v/>
      </c>
      <c r="BD127" s="143" t="str">
        <f>IFERROR(VLOOKUP($B127,'Benchmark Data'!$B:$FF,BD$1,FALSE)/VLOOKUP($B126,'Benchmark Data'!$B:$FF,BD$1,FALSE)*BD128,"")</f>
        <v/>
      </c>
      <c r="BE127" s="143" t="str">
        <f>IFERROR(VLOOKUP($B127,'Benchmark Data'!$B:$FF,BE$1,FALSE)/VLOOKUP($B126,'Benchmark Data'!$B:$FF,BE$1,FALSE)*BE128,"")</f>
        <v/>
      </c>
      <c r="BF127" s="143" t="str">
        <f>IFERROR(VLOOKUP($B127,'Benchmark Data'!$B:$FF,BF$1,FALSE)/VLOOKUP($B126,'Benchmark Data'!$B:$FF,BF$1,FALSE)*BF128,"")</f>
        <v/>
      </c>
      <c r="BG127" s="143" t="str">
        <f>IFERROR(VLOOKUP($B127,'Benchmark Data'!$B:$FF,BG$1,FALSE)/VLOOKUP($B126,'Benchmark Data'!$B:$FF,BG$1,FALSE)*BG128,"")</f>
        <v/>
      </c>
      <c r="BH127" s="143" t="str">
        <f>IFERROR(VLOOKUP($B127,'Benchmark Data'!$B:$FF,BH$1,FALSE)/VLOOKUP($B126,'Benchmark Data'!$B:$FF,BH$1,FALSE)*BH128,"")</f>
        <v/>
      </c>
      <c r="BI127" s="143" t="str">
        <f>IFERROR(VLOOKUP($B127,'Benchmark Data'!$B:$FF,BI$1,FALSE)/VLOOKUP($B126,'Benchmark Data'!$B:$FF,BI$1,FALSE)*BI128,"")</f>
        <v/>
      </c>
      <c r="BJ127" s="143" t="str">
        <f>IFERROR(VLOOKUP($B127,'Benchmark Data'!$B:$FF,BJ$1,FALSE)/VLOOKUP($B126,'Benchmark Data'!$B:$FF,BJ$1,FALSE)*BJ128,"")</f>
        <v/>
      </c>
      <c r="BK127" s="143" t="str">
        <f>IFERROR(VLOOKUP($B127,'Benchmark Data'!$B:$FF,BK$1,FALSE)/VLOOKUP($B126,'Benchmark Data'!$B:$FF,BK$1,FALSE)*BK128,"")</f>
        <v/>
      </c>
      <c r="BL127" s="143" t="str">
        <f>IFERROR(VLOOKUP($B127,'Benchmark Data'!$B:$FF,BL$1,FALSE)/VLOOKUP($B126,'Benchmark Data'!$B:$FF,BL$1,FALSE)*BL128,"")</f>
        <v/>
      </c>
      <c r="BM127" s="143" t="str">
        <f>IFERROR(VLOOKUP($B127,'Benchmark Data'!$B:$FF,BM$1,FALSE)/VLOOKUP($B126,'Benchmark Data'!$B:$FF,BM$1,FALSE)*BM128,"")</f>
        <v/>
      </c>
      <c r="BN127" s="143" t="str">
        <f>IFERROR(VLOOKUP($B127,'Benchmark Data'!$B:$FF,BN$1,FALSE)/VLOOKUP($B126,'Benchmark Data'!$B:$FF,BN$1,FALSE)*BN128,"")</f>
        <v/>
      </c>
      <c r="BO127" s="143" t="str">
        <f>IFERROR(VLOOKUP($B127,'Benchmark Data'!$B:$FF,BO$1,FALSE)/VLOOKUP($B126,'Benchmark Data'!$B:$FF,BO$1,FALSE)*BO128,"")</f>
        <v/>
      </c>
      <c r="BP127" s="143" t="str">
        <f>IFERROR(VLOOKUP($B127,'Benchmark Data'!$B:$FF,BP$1,FALSE)/VLOOKUP($B126,'Benchmark Data'!$B:$FF,BP$1,FALSE)*BP128,"")</f>
        <v/>
      </c>
      <c r="BQ127" s="143" t="str">
        <f>IFERROR(VLOOKUP($B127,'Benchmark Data'!$B:$FF,BQ$1,FALSE)/VLOOKUP($B126,'Benchmark Data'!$B:$FF,BQ$1,FALSE)*BQ128,"")</f>
        <v/>
      </c>
      <c r="BR127" s="143" t="str">
        <f>IFERROR(VLOOKUP($B127,'Benchmark Data'!$B:$FF,BR$1,FALSE)/VLOOKUP($B126,'Benchmark Data'!$B:$FF,BR$1,FALSE)*BR128,"")</f>
        <v/>
      </c>
      <c r="BS127" s="143" t="str">
        <f>IFERROR(VLOOKUP($B127,'Benchmark Data'!$B:$FF,BS$1,FALSE)/VLOOKUP($B126,'Benchmark Data'!$B:$FF,BS$1,FALSE)*BS128,"")</f>
        <v/>
      </c>
      <c r="BT127" s="143" t="str">
        <f>IFERROR(VLOOKUP($B127,'Benchmark Data'!$B:$FF,BT$1,FALSE)/VLOOKUP($B126,'Benchmark Data'!$B:$FF,BT$1,FALSE)*BT128,"")</f>
        <v/>
      </c>
      <c r="BU127" s="143" t="str">
        <f>IFERROR(VLOOKUP($B127,'Benchmark Data'!$B:$FF,BU$1,FALSE)/VLOOKUP($B126,'Benchmark Data'!$B:$FF,BU$1,FALSE)*BU128,"")</f>
        <v/>
      </c>
      <c r="BV127" s="143" t="str">
        <f>IFERROR(VLOOKUP($B127,'Benchmark Data'!$B:$FF,BV$1,FALSE)/VLOOKUP($B126,'Benchmark Data'!$B:$FF,BV$1,FALSE)*BV128,"")</f>
        <v/>
      </c>
      <c r="BW127" s="143" t="str">
        <f>IFERROR(VLOOKUP($B127,'Benchmark Data'!$B:$FF,BW$1,FALSE)/VLOOKUP($B126,'Benchmark Data'!$B:$FF,BW$1,FALSE)*BW128,"")</f>
        <v/>
      </c>
      <c r="BX127" s="143" t="str">
        <f>IFERROR(VLOOKUP($B127,'Benchmark Data'!$B:$FF,BX$1,FALSE)/VLOOKUP($B126,'Benchmark Data'!$B:$FF,BX$1,FALSE)*BX128,"")</f>
        <v/>
      </c>
      <c r="BY127" s="143" t="str">
        <f>IFERROR(VLOOKUP($B127,'Benchmark Data'!$B:$FF,BY$1,FALSE)/VLOOKUP($B126,'Benchmark Data'!$B:$FF,BY$1,FALSE)*BY128,"")</f>
        <v/>
      </c>
      <c r="BZ127" s="143" t="str">
        <f>IFERROR(VLOOKUP($B127,'Benchmark Data'!$B:$FF,BZ$1,FALSE)/VLOOKUP($B126,'Benchmark Data'!$B:$FF,BZ$1,FALSE)*BZ128,"")</f>
        <v/>
      </c>
      <c r="CA127" s="143" t="str">
        <f>IFERROR(VLOOKUP($B127,'Benchmark Data'!$B:$FF,CA$1,FALSE)/VLOOKUP($B126,'Benchmark Data'!$B:$FF,CA$1,FALSE)*CA128,"")</f>
        <v/>
      </c>
      <c r="CB127" s="143" t="str">
        <f>IFERROR(VLOOKUP($B127,'Benchmark Data'!$B:$FF,CB$1,FALSE)/VLOOKUP($B126,'Benchmark Data'!$B:$FF,CB$1,FALSE)*CB128,"")</f>
        <v/>
      </c>
      <c r="CC127" s="143" t="str">
        <f>IFERROR(VLOOKUP($B127,'Benchmark Data'!$B:$FF,CC$1,FALSE)/VLOOKUP($B126,'Benchmark Data'!$B:$FF,CC$1,FALSE)*CC128,"")</f>
        <v/>
      </c>
      <c r="CD127" s="143" t="str">
        <f>IFERROR(VLOOKUP($B127,'Benchmark Data'!$B:$FF,CD$1,FALSE)/VLOOKUP($B126,'Benchmark Data'!$B:$FF,CD$1,FALSE)*CD128,"")</f>
        <v/>
      </c>
      <c r="CE127" s="143" t="str">
        <f>IFERROR(VLOOKUP($B127,'Benchmark Data'!$B:$FF,CE$1,FALSE)/VLOOKUP($B126,'Benchmark Data'!$B:$FF,CE$1,FALSE)*CE128,"")</f>
        <v/>
      </c>
      <c r="CF127" s="143" t="str">
        <f>IFERROR(VLOOKUP($B127,'Benchmark Data'!$B:$FF,CF$1,FALSE)/VLOOKUP($B126,'Benchmark Data'!$B:$FF,CF$1,FALSE)*CF128,"")</f>
        <v/>
      </c>
      <c r="CG127" s="143" t="str">
        <f>IFERROR(VLOOKUP($B127,'Benchmark Data'!$B:$FF,CG$1,FALSE)/VLOOKUP($B126,'Benchmark Data'!$B:$FF,CG$1,FALSE)*CG128,"")</f>
        <v/>
      </c>
      <c r="CH127" s="156" t="str">
        <f>IFERROR(VLOOKUP($B127,'Benchmark Data'!$B:$FF,CH$1,FALSE)*CH128,"")</f>
        <v/>
      </c>
      <c r="CI127" s="143" t="str">
        <f>IFERROR(VLOOKUP($B127,'Benchmark Data'!$B:$FF,CI$1,FALSE)/VLOOKUP($B126,'Benchmark Data'!$B:$FF,CI$1,FALSE)*CI128,"")</f>
        <v/>
      </c>
      <c r="CJ127" s="143" t="str">
        <f>IFERROR(VLOOKUP($B127,'Benchmark Data'!$B:$FF,CJ$1,FALSE)/VLOOKUP($B126,'Benchmark Data'!$B:$FF,CJ$1,FALSE)*CJ128,"")</f>
        <v/>
      </c>
      <c r="CK127" s="143" t="str">
        <f>IFERROR(VLOOKUP($B127,'Benchmark Data'!$B:$FF,CK$1,FALSE)/VLOOKUP($B126,'Benchmark Data'!$B:$FF,CK$1,FALSE)*CK128,"")</f>
        <v/>
      </c>
      <c r="CL127" s="143" t="str">
        <f>IFERROR(VLOOKUP($B127,'Benchmark Data'!$B:$AAA,CL$1,FALSE)/VLOOKUP($B126,'Benchmark Data'!$B:$AAA,CL$1,FALSE)*CL128,"")</f>
        <v/>
      </c>
      <c r="CM127" s="143" t="str">
        <f>IFERROR(VLOOKUP($B127,'Benchmark Data'!$B:$AAA,CM$1,FALSE)/VLOOKUP($B126,'Benchmark Data'!$B:$AAA,CM$1,FALSE)*CM128,"")</f>
        <v/>
      </c>
      <c r="CN127" s="143" t="str">
        <f>IFERROR(VLOOKUP($B127,'Benchmark Data'!$B:$AAA,CN$1,FALSE)/VLOOKUP($B126,'Benchmark Data'!$B:$AAA,CN$1,FALSE)*CN128,"")</f>
        <v/>
      </c>
      <c r="CO127" s="143" t="str">
        <f>IFERROR(VLOOKUP($B127,'Benchmark Data'!$B:$AAA,CO$1,FALSE)/VLOOKUP($B126,'Benchmark Data'!$B:$AAA,CO$1,FALSE)*CO128,"")</f>
        <v/>
      </c>
      <c r="CP127" s="143" t="str">
        <f>IFERROR(VLOOKUP($B127,'Benchmark Data'!$B:$AAA,CP$1,FALSE)/VLOOKUP($B126,'Benchmark Data'!$B:$AAA,CP$1,FALSE)*CP128,"")</f>
        <v/>
      </c>
      <c r="CQ127" s="143" t="str">
        <f>IFERROR(VLOOKUP($B127,'Benchmark Data'!$B:$AAA,CQ$1,FALSE)/VLOOKUP($B126,'Benchmark Data'!$B:$AAA,CQ$1,FALSE)*CQ128,"")</f>
        <v/>
      </c>
      <c r="CR127" s="143" t="str">
        <f>IFERROR(VLOOKUP($B127,'Benchmark Data'!$B:$AAA,CR$1,FALSE)/VLOOKUP($B126,'Benchmark Data'!$B:$AAA,CR$1,FALSE)*CR128,"")</f>
        <v/>
      </c>
      <c r="CS127" s="143" t="str">
        <f>IFERROR(VLOOKUP($B127,'Benchmark Data'!$B:$AAA,CS$1,FALSE)/VLOOKUP($B126,'Benchmark Data'!$B:$AAA,CS$1,FALSE)*CS128,"")</f>
        <v/>
      </c>
      <c r="CT127" s="143" t="str">
        <f>IFERROR(VLOOKUP($B127,'Benchmark Data'!$B:$AAA,CT$1,FALSE)/VLOOKUP($B126,'Benchmark Data'!$B:$AAA,CT$1,FALSE)*CT128,"")</f>
        <v/>
      </c>
      <c r="CU127" s="143" t="str">
        <f>IFERROR(VLOOKUP($B127,'Benchmark Data'!$B:$AAA,CU$1,FALSE)/VLOOKUP($B126,'Benchmark Data'!$B:$AAA,CU$1,FALSE)*CU128,"")</f>
        <v/>
      </c>
      <c r="CV127" s="143" t="str">
        <f>IFERROR(VLOOKUP($B127,'Benchmark Data'!$B:$AAA,CV$1,FALSE)/VLOOKUP($B126,'Benchmark Data'!$B:$AAA,CV$1,FALSE)*CV128,"")</f>
        <v/>
      </c>
      <c r="CW127" s="143" t="str">
        <f>IFERROR(VLOOKUP($B127,'Benchmark Data'!$B:$AAA,CW$1,FALSE)/VLOOKUP($B126,'Benchmark Data'!$B:$AAA,CW$1,FALSE)*CW128,"")</f>
        <v/>
      </c>
      <c r="CX127" s="143" t="str">
        <f>IFERROR(VLOOKUP($B127,'Benchmark Data'!$B:$AAA,CX$1,FALSE)/VLOOKUP($B126,'Benchmark Data'!$B:$AAA,CX$1,FALSE)*CX128,"")</f>
        <v/>
      </c>
      <c r="CY127" s="143" t="str">
        <f>IFERROR(VLOOKUP($B127,'Benchmark Data'!$B:$AAA,CY$1,FALSE)/VLOOKUP($B126,'Benchmark Data'!$B:$AAA,CY$1,FALSE)*CY128,"")</f>
        <v/>
      </c>
      <c r="CZ127" s="143" t="str">
        <f>IFERROR(VLOOKUP($B127,'Benchmark Data'!$B:$AAA,CZ$1,FALSE)/VLOOKUP($B126,'Benchmark Data'!$B:$AAA,CZ$1,FALSE)*CZ128,"")</f>
        <v/>
      </c>
      <c r="DA127" s="143" t="str">
        <f>IFERROR(VLOOKUP($B127,'Benchmark Data'!$B:$AAA,DA$1,FALSE)/VLOOKUP($B126,'Benchmark Data'!$B:$AAA,DA$1,FALSE)*DA128,"")</f>
        <v/>
      </c>
      <c r="DB127" s="143" t="str">
        <f>IFERROR(VLOOKUP($B127,'Benchmark Data'!$B:$AAA,DB$1,FALSE)/VLOOKUP($B126,'Benchmark Data'!$B:$AAA,DB$1,FALSE)*DB128,"")</f>
        <v/>
      </c>
      <c r="DC127" s="143" t="str">
        <f>IFERROR(VLOOKUP($B127,'Benchmark Data'!$B:$AAA,DC$1,FALSE)/VLOOKUP($B126,'Benchmark Data'!$B:$AAA,DC$1,FALSE)*DC128,"")</f>
        <v/>
      </c>
      <c r="DD127" s="143" t="str">
        <f>IFERROR(VLOOKUP($B127,'Benchmark Data'!$B:$AAA,DD$1,FALSE)/VLOOKUP($B126,'Benchmark Data'!$B:$AAA,DD$1,FALSE)*DD128,"")</f>
        <v/>
      </c>
      <c r="DE127" s="143" t="str">
        <f>IFERROR(VLOOKUP($B127,'Benchmark Data'!$B:$AAA,DE$1,FALSE)/VLOOKUP($B126,'Benchmark Data'!$B:$AAA,DE$1,FALSE)*DE128,"")</f>
        <v/>
      </c>
      <c r="DF127" s="143" t="str">
        <f>IFERROR(VLOOKUP($B127,'Benchmark Data'!$B:$AAA,DF$1,FALSE)/VLOOKUP($B126,'Benchmark Data'!$B:$AAA,DF$1,FALSE)*DF128,"")</f>
        <v/>
      </c>
      <c r="DG127" s="143" t="str">
        <f>IFERROR(VLOOKUP($B127,'Benchmark Data'!$B:$AAA,DG$1,FALSE)/VLOOKUP($B126,'Benchmark Data'!$B:$AAA,DG$1,FALSE)*DG128,"")</f>
        <v/>
      </c>
      <c r="DH127" s="143" t="str">
        <f>IFERROR(VLOOKUP($B127,'Benchmark Data'!$B:$AAA,DH$1,FALSE)/VLOOKUP($B126,'Benchmark Data'!$B:$AAA,DH$1,FALSE)*DH128,"")</f>
        <v/>
      </c>
      <c r="DI127" s="143" t="str">
        <f>IFERROR(VLOOKUP($B127,'Benchmark Data'!$B:$AAA,DI$1,FALSE)/VLOOKUP($B126,'Benchmark Data'!$B:$AAA,DI$1,FALSE)*DI128,"")</f>
        <v/>
      </c>
    </row>
    <row r="128" spans="1:113">
      <c r="A128" s="94">
        <f t="shared" si="35"/>
        <v>73</v>
      </c>
      <c r="B128" s="168">
        <f t="shared" si="36"/>
        <v>43861</v>
      </c>
      <c r="C128" s="143">
        <f>IFERROR(VLOOKUP($B128,'Benchmark Data'!$B:$FF,C$1,FALSE)/VLOOKUP($B127,'Benchmark Data'!$B:$FF,C$1,FALSE)*C129,"")</f>
        <v>3.3739838870281496</v>
      </c>
      <c r="D128" s="143" t="str">
        <f>IFERROR(VLOOKUP($B128,'Benchmark Data'!$B:$FF,D$1,FALSE)/VLOOKUP($B127,'Benchmark Data'!$B:$FF,D$1,FALSE)*D129,"")</f>
        <v/>
      </c>
      <c r="E128" s="143">
        <f>IFERROR(VLOOKUP($B128,'Benchmark Data'!$B:$FF,E$1,FALSE)/VLOOKUP($B127,'Benchmark Data'!$B:$FF,E$1,FALSE)*E129,"")</f>
        <v>3.3739838870281496</v>
      </c>
      <c r="F128" s="143" t="str">
        <f>IFERROR(VLOOKUP($B128,'Benchmark Data'!$B:$FF,F$1,FALSE)/VLOOKUP($B127,'Benchmark Data'!$B:$FF,F$1,FALSE)*F129,"")</f>
        <v/>
      </c>
      <c r="G128" s="143" t="str">
        <f>IFERROR(VLOOKUP($B128,'Benchmark Data'!$B:$FF,G$1,FALSE)/VLOOKUP($B127,'Benchmark Data'!$B:$FF,G$1,FALSE)*G129,"")</f>
        <v/>
      </c>
      <c r="H128" s="143" t="str">
        <f>IFERROR(VLOOKUP($B128,'Benchmark Data'!$B:$FF,H$1,FALSE)/VLOOKUP($B127,'Benchmark Data'!$B:$FF,H$1,FALSE)*H129,"")</f>
        <v/>
      </c>
      <c r="I128" s="143" t="str">
        <f>IFERROR(VLOOKUP($B128,'Benchmark Data'!$B:$FF,I$1,FALSE)/VLOOKUP($B127,'Benchmark Data'!$B:$FF,I$1,FALSE)*I129,"")</f>
        <v/>
      </c>
      <c r="J128" s="143" t="str">
        <f>IFERROR(VLOOKUP($B128,'Benchmark Data'!$B:$FF,J$1,FALSE)/VLOOKUP($B127,'Benchmark Data'!$B:$FF,J$1,FALSE)*J129,"")</f>
        <v/>
      </c>
      <c r="K128" s="156" t="str">
        <f>IFERROR(VLOOKUP($B128,'Benchmark Data'!$B:$FF,K$1,FALSE)*K129,"")</f>
        <v/>
      </c>
      <c r="L128" s="156" t="str">
        <f>IFERROR(VLOOKUP($B128,'Benchmark Data'!$B:$FF,L$1,FALSE)*L129,"")</f>
        <v/>
      </c>
      <c r="M128" s="156" t="str">
        <f>IFERROR(VLOOKUP($B128,'Benchmark Data'!$B:$FF,M$1,FALSE)*M129,"")</f>
        <v/>
      </c>
      <c r="N128" s="143" t="str">
        <f>IFERROR(VLOOKUP($B128,'Benchmark Data'!$B:$FF,N$1,FALSE)/VLOOKUP($B127,'Benchmark Data'!$B:$FF,N$1,FALSE)*N129,"")</f>
        <v/>
      </c>
      <c r="O128" s="143">
        <f>IFERROR(VLOOKUP($B128,'Benchmark Data'!$B:$FF,O$1,FALSE)/VLOOKUP($B127,'Benchmark Data'!$B:$FF,O$1,FALSE)*O129,"")</f>
        <v>1.8371960790133002</v>
      </c>
      <c r="P128" s="143">
        <f>IFERROR(VLOOKUP($B128,'Benchmark Data'!$B:$FF,P$1,FALSE)/VLOOKUP($B127,'Benchmark Data'!$B:$FF,P$1,FALSE)*P129,"")</f>
        <v>1.7531166580755755</v>
      </c>
      <c r="Q128" s="156">
        <f>IFERROR(VLOOKUP($B128,'Benchmark Data'!$B:$FF,Q$1,FALSE)*Q129,"")</f>
        <v>1.6362669483991421</v>
      </c>
      <c r="R128" s="156">
        <f>IFERROR(VLOOKUP($B128,'Benchmark Data'!$B:$FF,R$1,FALSE)*R129,"")</f>
        <v>1.6362669483991421</v>
      </c>
      <c r="S128" s="156">
        <f>IFERROR(VLOOKUP($B128,'Benchmark Data'!$B:$FF,S$1,FALSE)*S129,"")</f>
        <v>1.6362669483991421</v>
      </c>
      <c r="T128" s="156">
        <f>IFERROR(VLOOKUP($B128,'Benchmark Data'!$B:$FF,T$1,FALSE)*T129,"")</f>
        <v>1.6362669483991421</v>
      </c>
      <c r="U128" s="156">
        <f>IFERROR(VLOOKUP($B128,'Benchmark Data'!$B:$FF,U$1,FALSE)*U129,"")</f>
        <v>1.6362669483991421</v>
      </c>
      <c r="V128" s="143">
        <f>IFERROR(VLOOKUP($B128,'Benchmark Data'!$B:$FF,V$1,FALSE)/VLOOKUP($B127,'Benchmark Data'!$B:$FF,V$1,FALSE)*V129,"")</f>
        <v>2.2451974644497836</v>
      </c>
      <c r="W128" s="143">
        <f>IFERROR(VLOOKUP($B128,'Benchmark Data'!$B:$FF,W$1,FALSE)/VLOOKUP($B127,'Benchmark Data'!$B:$FF,W$1,FALSE)*W129,"")</f>
        <v>2.2451974644497836</v>
      </c>
      <c r="X128" s="143">
        <f>IFERROR(VLOOKUP($B128,'Benchmark Data'!$B:$FF,X$1,FALSE)/VLOOKUP($B127,'Benchmark Data'!$B:$FF,X$1,FALSE)*X129,"")</f>
        <v>2.2451974644497836</v>
      </c>
      <c r="Y128" s="143">
        <f>IFERROR(VLOOKUP($B128,'Benchmark Data'!$B:$FF,Y$1,FALSE)/VLOOKUP($B127,'Benchmark Data'!$B:$FF,Y$1,FALSE)*Y129,"")</f>
        <v>2.2451974644497836</v>
      </c>
      <c r="Z128" s="143">
        <f>IFERROR(VLOOKUP($B128,'Benchmark Data'!$B:$FF,Z$1,FALSE)/VLOOKUP($B127,'Benchmark Data'!$B:$FF,Z$1,FALSE)*Z129,"")</f>
        <v>2.2451974644497836</v>
      </c>
      <c r="AA128" s="143">
        <f>IFERROR(VLOOKUP($B128,'Benchmark Data'!$B:$FF,AA$1,FALSE)/VLOOKUP($B127,'Benchmark Data'!$B:$FF,AA$1,FALSE)*AA129,"")</f>
        <v>2.1995841787362909</v>
      </c>
      <c r="AB128" s="143" t="str">
        <f>IFERROR(VLOOKUP($B128,'Benchmark Data'!$B:$FF,AB$1,FALSE)/VLOOKUP($B127,'Benchmark Data'!$B:$FF,AB$1,FALSE)*AB129,"")</f>
        <v/>
      </c>
      <c r="AC128" s="143">
        <f>IFERROR(VLOOKUP($B128,'Benchmark Data'!$B:$FF,AC$1,FALSE)/VLOOKUP($B127,'Benchmark Data'!$B:$FF,AC$1,FALSE)*AC129,"")</f>
        <v>2.1995841787362909</v>
      </c>
      <c r="AD128" s="143">
        <f>IFERROR(VLOOKUP($B128,'Benchmark Data'!$B:$FF,AD$1,FALSE)/VLOOKUP($B127,'Benchmark Data'!$B:$FF,AD$1,FALSE)*AD129,"")</f>
        <v>4.3416153415453511</v>
      </c>
      <c r="AE128" s="143">
        <f>IFERROR(VLOOKUP($B128,'Benchmark Data'!$B:$FF,AE$1,FALSE)/VLOOKUP($B127,'Benchmark Data'!$B:$FF,AE$1,FALSE)*AE129,"")</f>
        <v>1.2275407813721928</v>
      </c>
      <c r="AF128" s="143">
        <f>IFERROR(VLOOKUP($B128,'Benchmark Data'!$B:$FF,AF$1,FALSE)/VLOOKUP($B127,'Benchmark Data'!$B:$FF,AF$1,FALSE)*AF129,"")</f>
        <v>1.5669154979468143</v>
      </c>
      <c r="AG128" s="143" t="str">
        <f>IFERROR(VLOOKUP($B128,'Benchmark Data'!$B:$FF,AG$1,FALSE)/VLOOKUP($B127,'Benchmark Data'!$B:$FF,AG$1,FALSE)*AG129,"")</f>
        <v/>
      </c>
      <c r="AH128" s="143">
        <f>IFERROR(VLOOKUP($B128,'Benchmark Data'!$B:$FF,AH$1,FALSE)/VLOOKUP($B127,'Benchmark Data'!$B:$FF,AH$1,FALSE)*AH129,"")</f>
        <v>1.5669154979468143</v>
      </c>
      <c r="AI128" s="143">
        <f>IFERROR(VLOOKUP($B128,'Benchmark Data'!$B:$FF,AI$1,FALSE)/VLOOKUP($B127,'Benchmark Data'!$B:$FF,AI$1,FALSE)*AI129,"")</f>
        <v>2.2805546847985187</v>
      </c>
      <c r="AJ128" s="143">
        <f>IFERROR(VLOOKUP($B128,'Benchmark Data'!$B:$FF,AJ$1,FALSE)/VLOOKUP($B127,'Benchmark Data'!$B:$FF,AJ$1,FALSE)*AJ129,"")</f>
        <v>3.5198964736331271</v>
      </c>
      <c r="AK128" s="143">
        <f>IFERROR(VLOOKUP($B128,'Benchmark Data'!$B:$FF,AK$1,FALSE)/VLOOKUP($B127,'Benchmark Data'!$B:$FF,AK$1,FALSE)*AK129,"")</f>
        <v>1.6817034646155944</v>
      </c>
      <c r="AL128" s="143">
        <f>IFERROR(VLOOKUP($B128,'Benchmark Data'!$B:$FF,AL$1,FALSE)/VLOOKUP($B127,'Benchmark Data'!$B:$FF,AL$1,FALSE)*AL129,"")</f>
        <v>1.7979170262961051</v>
      </c>
      <c r="AM128" s="143">
        <f>IFERROR(VLOOKUP($B128,'Benchmark Data'!$B:$FF,AM$1,FALSE)/VLOOKUP($B127,'Benchmark Data'!$B:$FF,AM$1,FALSE)*AM129,"")</f>
        <v>1.7979170262961051</v>
      </c>
      <c r="AN128" s="143" t="str">
        <f>IFERROR(VLOOKUP($B128,'Benchmark Data'!$B:$FF,AN$1,FALSE)/VLOOKUP($B127,'Benchmark Data'!$B:$FF,AN$1,FALSE)*AN129,"")</f>
        <v/>
      </c>
      <c r="AO128" s="143" t="str">
        <f>IFERROR(VLOOKUP($B128,'Benchmark Data'!$B:$FF,AO$1,FALSE)/VLOOKUP($B127,'Benchmark Data'!$B:$FF,AO$1,FALSE)*AO129,"")</f>
        <v/>
      </c>
      <c r="AP128" s="143" t="str">
        <f>IFERROR(VLOOKUP($B128,'Benchmark Data'!$B:$FF,AP$1,FALSE)/VLOOKUP($B127,'Benchmark Data'!$B:$FF,AP$1,FALSE)*AP129,"")</f>
        <v/>
      </c>
      <c r="AQ128" s="143" t="str">
        <f>IFERROR(VLOOKUP($B128,'Benchmark Data'!$B:$FF,AQ$1,FALSE)/VLOOKUP($B127,'Benchmark Data'!$B:$FF,AQ$1,FALSE)*AQ129,"")</f>
        <v/>
      </c>
      <c r="AR128" s="143" t="str">
        <f>IFERROR(VLOOKUP($B128,'Benchmark Data'!$B:$FF,AR$1,FALSE)/VLOOKUP($B127,'Benchmark Data'!$B:$FF,AR$1,FALSE)*AR129,"")</f>
        <v/>
      </c>
      <c r="AS128" s="143" t="str">
        <f>IFERROR(VLOOKUP($B128,'Benchmark Data'!$B:$FF,AS$1,FALSE)/VLOOKUP($B127,'Benchmark Data'!$B:$FF,AS$1,FALSE)*AS129,"")</f>
        <v/>
      </c>
      <c r="AT128" s="143" t="str">
        <f>IFERROR(VLOOKUP($B128,'Benchmark Data'!$B:$FF,AT$1,FALSE)/VLOOKUP($B127,'Benchmark Data'!$B:$FF,AT$1,FALSE)*AT129,"")</f>
        <v/>
      </c>
      <c r="AU128" s="143">
        <f>IFERROR(VLOOKUP($B128,'Benchmark Data'!$B:$FF,AU$1,FALSE)/VLOOKUP($B127,'Benchmark Data'!$B:$FF,AU$1,FALSE)*AU129,"")</f>
        <v>1.7932199694789617</v>
      </c>
      <c r="AV128" s="143">
        <f>IFERROR(VLOOKUP($B128,'Benchmark Data'!$B:$FF,AV$1,FALSE)/VLOOKUP($B127,'Benchmark Data'!$B:$FF,AV$1,FALSE)*AV129,"")</f>
        <v>1.7932199694789617</v>
      </c>
      <c r="AW128" s="143">
        <f>IFERROR(VLOOKUP($B128,'Benchmark Data'!$B:$FF,AW$1,FALSE)/VLOOKUP($B127,'Benchmark Data'!$B:$FF,AW$1,FALSE)*AW129,"")</f>
        <v>1.7932199694789617</v>
      </c>
      <c r="AX128" s="143" t="str">
        <f>IFERROR(VLOOKUP($B128,'Benchmark Data'!$B:$FF,AX$1,FALSE)/VLOOKUP($B127,'Benchmark Data'!$B:$FF,AX$1,FALSE)*AX129,"")</f>
        <v/>
      </c>
      <c r="AY128" s="143" t="str">
        <f>IFERROR(VLOOKUP($B128,'Benchmark Data'!$B:$FF,AY$1,FALSE)/VLOOKUP($B127,'Benchmark Data'!$B:$FF,AY$1,FALSE)*AY129,"")</f>
        <v/>
      </c>
      <c r="AZ128" s="156" t="str">
        <f>IFERROR(VLOOKUP($B128,'Benchmark Data'!$B:$FF,AZ$1,FALSE)*AZ129,"")</f>
        <v/>
      </c>
      <c r="BA128" s="156" t="str">
        <f>IFERROR(VLOOKUP($B128,'Benchmark Data'!$B:$FF,BA$1,FALSE)*BA129,"")</f>
        <v/>
      </c>
      <c r="BB128" s="143" t="str">
        <f>IFERROR(VLOOKUP($B128,'Benchmark Data'!$B:$FF,BB$1,FALSE)/VLOOKUP($B127,'Benchmark Data'!$B:$FF,BB$1,FALSE)*BB129,"")</f>
        <v/>
      </c>
      <c r="BC128" s="143" t="str">
        <f>IFERROR(VLOOKUP($B128,'Benchmark Data'!$B:$FF,BC$1,FALSE)/VLOOKUP($B127,'Benchmark Data'!$B:$FF,BC$1,FALSE)*BC129,"")</f>
        <v/>
      </c>
      <c r="BD128" s="143" t="str">
        <f>IFERROR(VLOOKUP($B128,'Benchmark Data'!$B:$FF,BD$1,FALSE)/VLOOKUP($B127,'Benchmark Data'!$B:$FF,BD$1,FALSE)*BD129,"")</f>
        <v/>
      </c>
      <c r="BE128" s="143" t="str">
        <f>IFERROR(VLOOKUP($B128,'Benchmark Data'!$B:$FF,BE$1,FALSE)/VLOOKUP($B127,'Benchmark Data'!$B:$FF,BE$1,FALSE)*BE129,"")</f>
        <v/>
      </c>
      <c r="BF128" s="143" t="str">
        <f>IFERROR(VLOOKUP($B128,'Benchmark Data'!$B:$FF,BF$1,FALSE)/VLOOKUP($B127,'Benchmark Data'!$B:$FF,BF$1,FALSE)*BF129,"")</f>
        <v/>
      </c>
      <c r="BG128" s="143" t="str">
        <f>IFERROR(VLOOKUP($B128,'Benchmark Data'!$B:$FF,BG$1,FALSE)/VLOOKUP($B127,'Benchmark Data'!$B:$FF,BG$1,FALSE)*BG129,"")</f>
        <v/>
      </c>
      <c r="BH128" s="143" t="str">
        <f>IFERROR(VLOOKUP($B128,'Benchmark Data'!$B:$FF,BH$1,FALSE)/VLOOKUP($B127,'Benchmark Data'!$B:$FF,BH$1,FALSE)*BH129,"")</f>
        <v/>
      </c>
      <c r="BI128" s="143" t="str">
        <f>IFERROR(VLOOKUP($B128,'Benchmark Data'!$B:$FF,BI$1,FALSE)/VLOOKUP($B127,'Benchmark Data'!$B:$FF,BI$1,FALSE)*BI129,"")</f>
        <v/>
      </c>
      <c r="BJ128" s="143" t="str">
        <f>IFERROR(VLOOKUP($B128,'Benchmark Data'!$B:$FF,BJ$1,FALSE)/VLOOKUP($B127,'Benchmark Data'!$B:$FF,BJ$1,FALSE)*BJ129,"")</f>
        <v/>
      </c>
      <c r="BK128" s="143" t="str">
        <f>IFERROR(VLOOKUP($B128,'Benchmark Data'!$B:$FF,BK$1,FALSE)/VLOOKUP($B127,'Benchmark Data'!$B:$FF,BK$1,FALSE)*BK129,"")</f>
        <v/>
      </c>
      <c r="BL128" s="143" t="str">
        <f>IFERROR(VLOOKUP($B128,'Benchmark Data'!$B:$FF,BL$1,FALSE)/VLOOKUP($B127,'Benchmark Data'!$B:$FF,BL$1,FALSE)*BL129,"")</f>
        <v/>
      </c>
      <c r="BM128" s="143" t="str">
        <f>IFERROR(VLOOKUP($B128,'Benchmark Data'!$B:$FF,BM$1,FALSE)/VLOOKUP($B127,'Benchmark Data'!$B:$FF,BM$1,FALSE)*BM129,"")</f>
        <v/>
      </c>
      <c r="BN128" s="143" t="str">
        <f>IFERROR(VLOOKUP($B128,'Benchmark Data'!$B:$FF,BN$1,FALSE)/VLOOKUP($B127,'Benchmark Data'!$B:$FF,BN$1,FALSE)*BN129,"")</f>
        <v/>
      </c>
      <c r="BO128" s="143" t="str">
        <f>IFERROR(VLOOKUP($B128,'Benchmark Data'!$B:$FF,BO$1,FALSE)/VLOOKUP($B127,'Benchmark Data'!$B:$FF,BO$1,FALSE)*BO129,"")</f>
        <v/>
      </c>
      <c r="BP128" s="143" t="str">
        <f>IFERROR(VLOOKUP($B128,'Benchmark Data'!$B:$FF,BP$1,FALSE)/VLOOKUP($B127,'Benchmark Data'!$B:$FF,BP$1,FALSE)*BP129,"")</f>
        <v/>
      </c>
      <c r="BQ128" s="143" t="str">
        <f>IFERROR(VLOOKUP($B128,'Benchmark Data'!$B:$FF,BQ$1,FALSE)/VLOOKUP($B127,'Benchmark Data'!$B:$FF,BQ$1,FALSE)*BQ129,"")</f>
        <v/>
      </c>
      <c r="BR128" s="143" t="str">
        <f>IFERROR(VLOOKUP($B128,'Benchmark Data'!$B:$FF,BR$1,FALSE)/VLOOKUP($B127,'Benchmark Data'!$B:$FF,BR$1,FALSE)*BR129,"")</f>
        <v/>
      </c>
      <c r="BS128" s="143" t="str">
        <f>IFERROR(VLOOKUP($B128,'Benchmark Data'!$B:$FF,BS$1,FALSE)/VLOOKUP($B127,'Benchmark Data'!$B:$FF,BS$1,FALSE)*BS129,"")</f>
        <v/>
      </c>
      <c r="BT128" s="143" t="str">
        <f>IFERROR(VLOOKUP($B128,'Benchmark Data'!$B:$FF,BT$1,FALSE)/VLOOKUP($B127,'Benchmark Data'!$B:$FF,BT$1,FALSE)*BT129,"")</f>
        <v/>
      </c>
      <c r="BU128" s="143" t="str">
        <f>IFERROR(VLOOKUP($B128,'Benchmark Data'!$B:$FF,BU$1,FALSE)/VLOOKUP($B127,'Benchmark Data'!$B:$FF,BU$1,FALSE)*BU129,"")</f>
        <v/>
      </c>
      <c r="BV128" s="143" t="str">
        <f>IFERROR(VLOOKUP($B128,'Benchmark Data'!$B:$FF,BV$1,FALSE)/VLOOKUP($B127,'Benchmark Data'!$B:$FF,BV$1,FALSE)*BV129,"")</f>
        <v/>
      </c>
      <c r="BW128" s="143" t="str">
        <f>IFERROR(VLOOKUP($B128,'Benchmark Data'!$B:$FF,BW$1,FALSE)/VLOOKUP($B127,'Benchmark Data'!$B:$FF,BW$1,FALSE)*BW129,"")</f>
        <v/>
      </c>
      <c r="BX128" s="143" t="str">
        <f>IFERROR(VLOOKUP($B128,'Benchmark Data'!$B:$FF,BX$1,FALSE)/VLOOKUP($B127,'Benchmark Data'!$B:$FF,BX$1,FALSE)*BX129,"")</f>
        <v/>
      </c>
      <c r="BY128" s="143" t="str">
        <f>IFERROR(VLOOKUP($B128,'Benchmark Data'!$B:$FF,BY$1,FALSE)/VLOOKUP($B127,'Benchmark Data'!$B:$FF,BY$1,FALSE)*BY129,"")</f>
        <v/>
      </c>
      <c r="BZ128" s="143" t="str">
        <f>IFERROR(VLOOKUP($B128,'Benchmark Data'!$B:$FF,BZ$1,FALSE)/VLOOKUP($B127,'Benchmark Data'!$B:$FF,BZ$1,FALSE)*BZ129,"")</f>
        <v/>
      </c>
      <c r="CA128" s="143" t="str">
        <f>IFERROR(VLOOKUP($B128,'Benchmark Data'!$B:$FF,CA$1,FALSE)/VLOOKUP($B127,'Benchmark Data'!$B:$FF,CA$1,FALSE)*CA129,"")</f>
        <v/>
      </c>
      <c r="CB128" s="143" t="str">
        <f>IFERROR(VLOOKUP($B128,'Benchmark Data'!$B:$FF,CB$1,FALSE)/VLOOKUP($B127,'Benchmark Data'!$B:$FF,CB$1,FALSE)*CB129,"")</f>
        <v/>
      </c>
      <c r="CC128" s="143" t="str">
        <f>IFERROR(VLOOKUP($B128,'Benchmark Data'!$B:$FF,CC$1,FALSE)/VLOOKUP($B127,'Benchmark Data'!$B:$FF,CC$1,FALSE)*CC129,"")</f>
        <v/>
      </c>
      <c r="CD128" s="143" t="str">
        <f>IFERROR(VLOOKUP($B128,'Benchmark Data'!$B:$FF,CD$1,FALSE)/VLOOKUP($B127,'Benchmark Data'!$B:$FF,CD$1,FALSE)*CD129,"")</f>
        <v/>
      </c>
      <c r="CE128" s="143" t="str">
        <f>IFERROR(VLOOKUP($B128,'Benchmark Data'!$B:$FF,CE$1,FALSE)/VLOOKUP($B127,'Benchmark Data'!$B:$FF,CE$1,FALSE)*CE129,"")</f>
        <v/>
      </c>
      <c r="CF128" s="143" t="str">
        <f>IFERROR(VLOOKUP($B128,'Benchmark Data'!$B:$FF,CF$1,FALSE)/VLOOKUP($B127,'Benchmark Data'!$B:$FF,CF$1,FALSE)*CF129,"")</f>
        <v/>
      </c>
      <c r="CG128" s="143" t="str">
        <f>IFERROR(VLOOKUP($B128,'Benchmark Data'!$B:$FF,CG$1,FALSE)/VLOOKUP($B127,'Benchmark Data'!$B:$FF,CG$1,FALSE)*CG129,"")</f>
        <v/>
      </c>
      <c r="CH128" s="156" t="str">
        <f>IFERROR(VLOOKUP($B128,'Benchmark Data'!$B:$FF,CH$1,FALSE)*CH129,"")</f>
        <v/>
      </c>
      <c r="CI128" s="143" t="str">
        <f>IFERROR(VLOOKUP($B128,'Benchmark Data'!$B:$FF,CI$1,FALSE)/VLOOKUP($B127,'Benchmark Data'!$B:$FF,CI$1,FALSE)*CI129,"")</f>
        <v/>
      </c>
      <c r="CJ128" s="143" t="str">
        <f>IFERROR(VLOOKUP($B128,'Benchmark Data'!$B:$FF,CJ$1,FALSE)/VLOOKUP($B127,'Benchmark Data'!$B:$FF,CJ$1,FALSE)*CJ129,"")</f>
        <v/>
      </c>
      <c r="CK128" s="143" t="str">
        <f>IFERROR(VLOOKUP($B128,'Benchmark Data'!$B:$FF,CK$1,FALSE)/VLOOKUP($B127,'Benchmark Data'!$B:$FF,CK$1,FALSE)*CK129,"")</f>
        <v/>
      </c>
      <c r="CL128" s="143" t="str">
        <f>IFERROR(VLOOKUP($B128,'Benchmark Data'!$B:$AAA,CL$1,FALSE)/VLOOKUP($B127,'Benchmark Data'!$B:$AAA,CL$1,FALSE)*CL129,"")</f>
        <v/>
      </c>
      <c r="CM128" s="143" t="str">
        <f>IFERROR(VLOOKUP($B128,'Benchmark Data'!$B:$AAA,CM$1,FALSE)/VLOOKUP($B127,'Benchmark Data'!$B:$AAA,CM$1,FALSE)*CM129,"")</f>
        <v/>
      </c>
      <c r="CN128" s="143" t="str">
        <f>IFERROR(VLOOKUP($B128,'Benchmark Data'!$B:$AAA,CN$1,FALSE)/VLOOKUP($B127,'Benchmark Data'!$B:$AAA,CN$1,FALSE)*CN129,"")</f>
        <v/>
      </c>
      <c r="CO128" s="143" t="str">
        <f>IFERROR(VLOOKUP($B128,'Benchmark Data'!$B:$AAA,CO$1,FALSE)/VLOOKUP($B127,'Benchmark Data'!$B:$AAA,CO$1,FALSE)*CO129,"")</f>
        <v/>
      </c>
      <c r="CP128" s="143" t="str">
        <f>IFERROR(VLOOKUP($B128,'Benchmark Data'!$B:$AAA,CP$1,FALSE)/VLOOKUP($B127,'Benchmark Data'!$B:$AAA,CP$1,FALSE)*CP129,"")</f>
        <v/>
      </c>
      <c r="CQ128" s="143" t="str">
        <f>IFERROR(VLOOKUP($B128,'Benchmark Data'!$B:$AAA,CQ$1,FALSE)/VLOOKUP($B127,'Benchmark Data'!$B:$AAA,CQ$1,FALSE)*CQ129,"")</f>
        <v/>
      </c>
      <c r="CR128" s="143" t="str">
        <f>IFERROR(VLOOKUP($B128,'Benchmark Data'!$B:$AAA,CR$1,FALSE)/VLOOKUP($B127,'Benchmark Data'!$B:$AAA,CR$1,FALSE)*CR129,"")</f>
        <v/>
      </c>
      <c r="CS128" s="143" t="str">
        <f>IFERROR(VLOOKUP($B128,'Benchmark Data'!$B:$AAA,CS$1,FALSE)/VLOOKUP($B127,'Benchmark Data'!$B:$AAA,CS$1,FALSE)*CS129,"")</f>
        <v/>
      </c>
      <c r="CT128" s="143" t="str">
        <f>IFERROR(VLOOKUP($B128,'Benchmark Data'!$B:$AAA,CT$1,FALSE)/VLOOKUP($B127,'Benchmark Data'!$B:$AAA,CT$1,FALSE)*CT129,"")</f>
        <v/>
      </c>
      <c r="CU128" s="143" t="str">
        <f>IFERROR(VLOOKUP($B128,'Benchmark Data'!$B:$AAA,CU$1,FALSE)/VLOOKUP($B127,'Benchmark Data'!$B:$AAA,CU$1,FALSE)*CU129,"")</f>
        <v/>
      </c>
      <c r="CV128" s="143" t="str">
        <f>IFERROR(VLOOKUP($B128,'Benchmark Data'!$B:$AAA,CV$1,FALSE)/VLOOKUP($B127,'Benchmark Data'!$B:$AAA,CV$1,FALSE)*CV129,"")</f>
        <v/>
      </c>
      <c r="CW128" s="143" t="str">
        <f>IFERROR(VLOOKUP($B128,'Benchmark Data'!$B:$AAA,CW$1,FALSE)/VLOOKUP($B127,'Benchmark Data'!$B:$AAA,CW$1,FALSE)*CW129,"")</f>
        <v/>
      </c>
      <c r="CX128" s="143" t="str">
        <f>IFERROR(VLOOKUP($B128,'Benchmark Data'!$B:$AAA,CX$1,FALSE)/VLOOKUP($B127,'Benchmark Data'!$B:$AAA,CX$1,FALSE)*CX129,"")</f>
        <v/>
      </c>
      <c r="CY128" s="143" t="str">
        <f>IFERROR(VLOOKUP($B128,'Benchmark Data'!$B:$AAA,CY$1,FALSE)/VLOOKUP($B127,'Benchmark Data'!$B:$AAA,CY$1,FALSE)*CY129,"")</f>
        <v/>
      </c>
      <c r="CZ128" s="143" t="str">
        <f>IFERROR(VLOOKUP($B128,'Benchmark Data'!$B:$AAA,CZ$1,FALSE)/VLOOKUP($B127,'Benchmark Data'!$B:$AAA,CZ$1,FALSE)*CZ129,"")</f>
        <v/>
      </c>
      <c r="DA128" s="143" t="str">
        <f>IFERROR(VLOOKUP($B128,'Benchmark Data'!$B:$AAA,DA$1,FALSE)/VLOOKUP($B127,'Benchmark Data'!$B:$AAA,DA$1,FALSE)*DA129,"")</f>
        <v/>
      </c>
      <c r="DB128" s="143" t="str">
        <f>IFERROR(VLOOKUP($B128,'Benchmark Data'!$B:$AAA,DB$1,FALSE)/VLOOKUP($B127,'Benchmark Data'!$B:$AAA,DB$1,FALSE)*DB129,"")</f>
        <v/>
      </c>
      <c r="DC128" s="143" t="str">
        <f>IFERROR(VLOOKUP($B128,'Benchmark Data'!$B:$AAA,DC$1,FALSE)/VLOOKUP($B127,'Benchmark Data'!$B:$AAA,DC$1,FALSE)*DC129,"")</f>
        <v/>
      </c>
      <c r="DD128" s="143" t="str">
        <f>IFERROR(VLOOKUP($B128,'Benchmark Data'!$B:$AAA,DD$1,FALSE)/VLOOKUP($B127,'Benchmark Data'!$B:$AAA,DD$1,FALSE)*DD129,"")</f>
        <v/>
      </c>
      <c r="DE128" s="143" t="str">
        <f>IFERROR(VLOOKUP($B128,'Benchmark Data'!$B:$AAA,DE$1,FALSE)/VLOOKUP($B127,'Benchmark Data'!$B:$AAA,DE$1,FALSE)*DE129,"")</f>
        <v/>
      </c>
      <c r="DF128" s="143" t="str">
        <f>IFERROR(VLOOKUP($B128,'Benchmark Data'!$B:$AAA,DF$1,FALSE)/VLOOKUP($B127,'Benchmark Data'!$B:$AAA,DF$1,FALSE)*DF129,"")</f>
        <v/>
      </c>
      <c r="DG128" s="143" t="str">
        <f>IFERROR(VLOOKUP($B128,'Benchmark Data'!$B:$AAA,DG$1,FALSE)/VLOOKUP($B127,'Benchmark Data'!$B:$AAA,DG$1,FALSE)*DG129,"")</f>
        <v/>
      </c>
      <c r="DH128" s="143" t="str">
        <f>IFERROR(VLOOKUP($B128,'Benchmark Data'!$B:$AAA,DH$1,FALSE)/VLOOKUP($B127,'Benchmark Data'!$B:$AAA,DH$1,FALSE)*DH129,"")</f>
        <v/>
      </c>
      <c r="DI128" s="143" t="str">
        <f>IFERROR(VLOOKUP($B128,'Benchmark Data'!$B:$AAA,DI$1,FALSE)/VLOOKUP($B127,'Benchmark Data'!$B:$AAA,DI$1,FALSE)*DI129,"")</f>
        <v/>
      </c>
    </row>
    <row r="129" spans="1:113">
      <c r="A129" s="94">
        <f t="shared" si="35"/>
        <v>72</v>
      </c>
      <c r="B129" s="168">
        <f t="shared" si="36"/>
        <v>43890</v>
      </c>
      <c r="C129" s="143">
        <f>IFERROR(VLOOKUP($B129,'Benchmark Data'!$B:$FF,C$1,FALSE)/VLOOKUP($B128,'Benchmark Data'!$B:$FF,C$1,FALSE)*C130,"")</f>
        <v>3.2407400966855602</v>
      </c>
      <c r="D129" s="143" t="str">
        <f>IFERROR(VLOOKUP($B129,'Benchmark Data'!$B:$FF,D$1,FALSE)/VLOOKUP($B128,'Benchmark Data'!$B:$FF,D$1,FALSE)*D130,"")</f>
        <v/>
      </c>
      <c r="E129" s="143">
        <f>IFERROR(VLOOKUP($B129,'Benchmark Data'!$B:$FF,E$1,FALSE)/VLOOKUP($B128,'Benchmark Data'!$B:$FF,E$1,FALSE)*E130,"")</f>
        <v>3.2407400966855602</v>
      </c>
      <c r="F129" s="143" t="str">
        <f>IFERROR(VLOOKUP($B129,'Benchmark Data'!$B:$FF,F$1,FALSE)/VLOOKUP($B128,'Benchmark Data'!$B:$FF,F$1,FALSE)*F130,"")</f>
        <v/>
      </c>
      <c r="G129" s="143" t="str">
        <f>IFERROR(VLOOKUP($B129,'Benchmark Data'!$B:$FF,G$1,FALSE)/VLOOKUP($B128,'Benchmark Data'!$B:$FF,G$1,FALSE)*G130,"")</f>
        <v/>
      </c>
      <c r="H129" s="143" t="str">
        <f>IFERROR(VLOOKUP($B129,'Benchmark Data'!$B:$FF,H$1,FALSE)/VLOOKUP($B128,'Benchmark Data'!$B:$FF,H$1,FALSE)*H130,"")</f>
        <v/>
      </c>
      <c r="I129" s="143" t="str">
        <f>IFERROR(VLOOKUP($B129,'Benchmark Data'!$B:$FF,I$1,FALSE)/VLOOKUP($B128,'Benchmark Data'!$B:$FF,I$1,FALSE)*I130,"")</f>
        <v/>
      </c>
      <c r="J129" s="143" t="str">
        <f>IFERROR(VLOOKUP($B129,'Benchmark Data'!$B:$FF,J$1,FALSE)/VLOOKUP($B128,'Benchmark Data'!$B:$FF,J$1,FALSE)*J130,"")</f>
        <v/>
      </c>
      <c r="K129" s="156" t="str">
        <f>IFERROR(VLOOKUP($B129,'Benchmark Data'!$B:$FF,K$1,FALSE)*K130,"")</f>
        <v/>
      </c>
      <c r="L129" s="156" t="str">
        <f>IFERROR(VLOOKUP($B129,'Benchmark Data'!$B:$FF,L$1,FALSE)*L130,"")</f>
        <v/>
      </c>
      <c r="M129" s="156" t="str">
        <f>IFERROR(VLOOKUP($B129,'Benchmark Data'!$B:$FF,M$1,FALSE)*M130,"")</f>
        <v/>
      </c>
      <c r="N129" s="143" t="str">
        <f>IFERROR(VLOOKUP($B129,'Benchmark Data'!$B:$FF,N$1,FALSE)/VLOOKUP($B128,'Benchmark Data'!$B:$FF,N$1,FALSE)*N130,"")</f>
        <v/>
      </c>
      <c r="O129" s="143">
        <f>IFERROR(VLOOKUP($B129,'Benchmark Data'!$B:$FF,O$1,FALSE)/VLOOKUP($B128,'Benchmark Data'!$B:$FF,O$1,FALSE)*O130,"")</f>
        <v>1.9805659255394736</v>
      </c>
      <c r="P129" s="143">
        <f>IFERROR(VLOOKUP($B129,'Benchmark Data'!$B:$FF,P$1,FALSE)/VLOOKUP($B128,'Benchmark Data'!$B:$FF,P$1,FALSE)*P130,"")</f>
        <v>1.9258613939885447</v>
      </c>
      <c r="Q129" s="156">
        <f>IFERROR(VLOOKUP($B129,'Benchmark Data'!$B:$FF,Q$1,FALSE)*Q130,"")</f>
        <v>1.5848177554848859</v>
      </c>
      <c r="R129" s="156">
        <f>IFERROR(VLOOKUP($B129,'Benchmark Data'!$B:$FF,R$1,FALSE)*R130,"")</f>
        <v>1.5848177554848859</v>
      </c>
      <c r="S129" s="156">
        <f>IFERROR(VLOOKUP($B129,'Benchmark Data'!$B:$FF,S$1,FALSE)*S130,"")</f>
        <v>1.5848177554848859</v>
      </c>
      <c r="T129" s="156">
        <f>IFERROR(VLOOKUP($B129,'Benchmark Data'!$B:$FF,T$1,FALSE)*T130,"")</f>
        <v>1.5848177554848859</v>
      </c>
      <c r="U129" s="156">
        <f>IFERROR(VLOOKUP($B129,'Benchmark Data'!$B:$FF,U$1,FALSE)*U130,"")</f>
        <v>1.5848177554848859</v>
      </c>
      <c r="V129" s="143">
        <f>IFERROR(VLOOKUP($B129,'Benchmark Data'!$B:$FF,V$1,FALSE)/VLOOKUP($B128,'Benchmark Data'!$B:$FF,V$1,FALSE)*V130,"")</f>
        <v>2.2067040332173131</v>
      </c>
      <c r="W129" s="143">
        <f>IFERROR(VLOOKUP($B129,'Benchmark Data'!$B:$FF,W$1,FALSE)/VLOOKUP($B128,'Benchmark Data'!$B:$FF,W$1,FALSE)*W130,"")</f>
        <v>2.2067040332173131</v>
      </c>
      <c r="X129" s="143">
        <f>IFERROR(VLOOKUP($B129,'Benchmark Data'!$B:$FF,X$1,FALSE)/VLOOKUP($B128,'Benchmark Data'!$B:$FF,X$1,FALSE)*X130,"")</f>
        <v>2.2067040332173131</v>
      </c>
      <c r="Y129" s="143">
        <f>IFERROR(VLOOKUP($B129,'Benchmark Data'!$B:$FF,Y$1,FALSE)/VLOOKUP($B128,'Benchmark Data'!$B:$FF,Y$1,FALSE)*Y130,"")</f>
        <v>2.2067040332173131</v>
      </c>
      <c r="Z129" s="143">
        <f>IFERROR(VLOOKUP($B129,'Benchmark Data'!$B:$FF,Z$1,FALSE)/VLOOKUP($B128,'Benchmark Data'!$B:$FF,Z$1,FALSE)*Z130,"")</f>
        <v>2.2067040332173131</v>
      </c>
      <c r="AA129" s="143">
        <f>IFERROR(VLOOKUP($B129,'Benchmark Data'!$B:$FF,AA$1,FALSE)/VLOOKUP($B128,'Benchmark Data'!$B:$FF,AA$1,FALSE)*AA130,"")</f>
        <v>2.2086575059240507</v>
      </c>
      <c r="AB129" s="143" t="str">
        <f>IFERROR(VLOOKUP($B129,'Benchmark Data'!$B:$FF,AB$1,FALSE)/VLOOKUP($B128,'Benchmark Data'!$B:$FF,AB$1,FALSE)*AB130,"")</f>
        <v/>
      </c>
      <c r="AC129" s="143">
        <f>IFERROR(VLOOKUP($B129,'Benchmark Data'!$B:$FF,AC$1,FALSE)/VLOOKUP($B128,'Benchmark Data'!$B:$FF,AC$1,FALSE)*AC130,"")</f>
        <v>2.2086575059240507</v>
      </c>
      <c r="AD129" s="143">
        <f>IFERROR(VLOOKUP($B129,'Benchmark Data'!$B:$FF,AD$1,FALSE)/VLOOKUP($B128,'Benchmark Data'!$B:$FF,AD$1,FALSE)*AD130,"")</f>
        <v>4.1728104399300401</v>
      </c>
      <c r="AE129" s="143">
        <f>IFERROR(VLOOKUP($B129,'Benchmark Data'!$B:$FF,AE$1,FALSE)/VLOOKUP($B128,'Benchmark Data'!$B:$FF,AE$1,FALSE)*AE130,"")</f>
        <v>1.2054126714173414</v>
      </c>
      <c r="AF129" s="143">
        <f>IFERROR(VLOOKUP($B129,'Benchmark Data'!$B:$FF,AF$1,FALSE)/VLOOKUP($B128,'Benchmark Data'!$B:$FF,AF$1,FALSE)*AF130,"")</f>
        <v>1.589503831524705</v>
      </c>
      <c r="AG129" s="143" t="str">
        <f>IFERROR(VLOOKUP($B129,'Benchmark Data'!$B:$FF,AG$1,FALSE)/VLOOKUP($B128,'Benchmark Data'!$B:$FF,AG$1,FALSE)*AG130,"")</f>
        <v/>
      </c>
      <c r="AH129" s="143">
        <f>IFERROR(VLOOKUP($B129,'Benchmark Data'!$B:$FF,AH$1,FALSE)/VLOOKUP($B128,'Benchmark Data'!$B:$FF,AH$1,FALSE)*AH130,"")</f>
        <v>1.589503831524705</v>
      </c>
      <c r="AI129" s="143">
        <f>IFERROR(VLOOKUP($B129,'Benchmark Data'!$B:$FF,AI$1,FALSE)/VLOOKUP($B128,'Benchmark Data'!$B:$FF,AI$1,FALSE)*AI130,"")</f>
        <v>2.2962943680120764</v>
      </c>
      <c r="AJ129" s="143">
        <f>IFERROR(VLOOKUP($B129,'Benchmark Data'!$B:$FF,AJ$1,FALSE)/VLOOKUP($B128,'Benchmark Data'!$B:$FF,AJ$1,FALSE)*AJ130,"")</f>
        <v>3.360617760617759</v>
      </c>
      <c r="AK129" s="143">
        <f>IFERROR(VLOOKUP($B129,'Benchmark Data'!$B:$FF,AK$1,FALSE)/VLOOKUP($B128,'Benchmark Data'!$B:$FF,AK$1,FALSE)*AK130,"")</f>
        <v>1.5836892523679267</v>
      </c>
      <c r="AL129" s="143">
        <f>IFERROR(VLOOKUP($B129,'Benchmark Data'!$B:$FF,AL$1,FALSE)/VLOOKUP($B128,'Benchmark Data'!$B:$FF,AL$1,FALSE)*AL130,"")</f>
        <v>1.9383374689826309</v>
      </c>
      <c r="AM129" s="143">
        <f>IFERROR(VLOOKUP($B129,'Benchmark Data'!$B:$FF,AM$1,FALSE)/VLOOKUP($B128,'Benchmark Data'!$B:$FF,AM$1,FALSE)*AM130,"")</f>
        <v>1.9383374689826309</v>
      </c>
      <c r="AN129" s="143" t="str">
        <f>IFERROR(VLOOKUP($B129,'Benchmark Data'!$B:$FF,AN$1,FALSE)/VLOOKUP($B128,'Benchmark Data'!$B:$FF,AN$1,FALSE)*AN130,"")</f>
        <v/>
      </c>
      <c r="AO129" s="143" t="str">
        <f>IFERROR(VLOOKUP($B129,'Benchmark Data'!$B:$FF,AO$1,FALSE)/VLOOKUP($B128,'Benchmark Data'!$B:$FF,AO$1,FALSE)*AO130,"")</f>
        <v/>
      </c>
      <c r="AP129" s="143" t="str">
        <f>IFERROR(VLOOKUP($B129,'Benchmark Data'!$B:$FF,AP$1,FALSE)/VLOOKUP($B128,'Benchmark Data'!$B:$FF,AP$1,FALSE)*AP130,"")</f>
        <v/>
      </c>
      <c r="AQ129" s="143" t="str">
        <f>IFERROR(VLOOKUP($B129,'Benchmark Data'!$B:$FF,AQ$1,FALSE)/VLOOKUP($B128,'Benchmark Data'!$B:$FF,AQ$1,FALSE)*AQ130,"")</f>
        <v/>
      </c>
      <c r="AR129" s="143" t="str">
        <f>IFERROR(VLOOKUP($B129,'Benchmark Data'!$B:$FF,AR$1,FALSE)/VLOOKUP($B128,'Benchmark Data'!$B:$FF,AR$1,FALSE)*AR130,"")</f>
        <v/>
      </c>
      <c r="AS129" s="143" t="str">
        <f>IFERROR(VLOOKUP($B129,'Benchmark Data'!$B:$FF,AS$1,FALSE)/VLOOKUP($B128,'Benchmark Data'!$B:$FF,AS$1,FALSE)*AS130,"")</f>
        <v/>
      </c>
      <c r="AT129" s="143" t="str">
        <f>IFERROR(VLOOKUP($B129,'Benchmark Data'!$B:$FF,AT$1,FALSE)/VLOOKUP($B128,'Benchmark Data'!$B:$FF,AT$1,FALSE)*AT130,"")</f>
        <v/>
      </c>
      <c r="AU129" s="143">
        <f>IFERROR(VLOOKUP($B129,'Benchmark Data'!$B:$FF,AU$1,FALSE)/VLOOKUP($B128,'Benchmark Data'!$B:$FF,AU$1,FALSE)*AU130,"")</f>
        <v>1.7895624269125119</v>
      </c>
      <c r="AV129" s="143">
        <f>IFERROR(VLOOKUP($B129,'Benchmark Data'!$B:$FF,AV$1,FALSE)/VLOOKUP($B128,'Benchmark Data'!$B:$FF,AV$1,FALSE)*AV130,"")</f>
        <v>1.7895624269125119</v>
      </c>
      <c r="AW129" s="143">
        <f>IFERROR(VLOOKUP($B129,'Benchmark Data'!$B:$FF,AW$1,FALSE)/VLOOKUP($B128,'Benchmark Data'!$B:$FF,AW$1,FALSE)*AW130,"")</f>
        <v>1.7895624269125119</v>
      </c>
      <c r="AX129" s="143" t="str">
        <f>IFERROR(VLOOKUP($B129,'Benchmark Data'!$B:$FF,AX$1,FALSE)/VLOOKUP($B128,'Benchmark Data'!$B:$FF,AX$1,FALSE)*AX130,"")</f>
        <v/>
      </c>
      <c r="AY129" s="143" t="str">
        <f>IFERROR(VLOOKUP($B129,'Benchmark Data'!$B:$FF,AY$1,FALSE)/VLOOKUP($B128,'Benchmark Data'!$B:$FF,AY$1,FALSE)*AY130,"")</f>
        <v/>
      </c>
      <c r="AZ129" s="156" t="str">
        <f>IFERROR(VLOOKUP($B129,'Benchmark Data'!$B:$FF,AZ$1,FALSE)*AZ130,"")</f>
        <v/>
      </c>
      <c r="BA129" s="156" t="str">
        <f>IFERROR(VLOOKUP($B129,'Benchmark Data'!$B:$FF,BA$1,FALSE)*BA130,"")</f>
        <v/>
      </c>
      <c r="BB129" s="143" t="str">
        <f>IFERROR(VLOOKUP($B129,'Benchmark Data'!$B:$FF,BB$1,FALSE)/VLOOKUP($B128,'Benchmark Data'!$B:$FF,BB$1,FALSE)*BB130,"")</f>
        <v/>
      </c>
      <c r="BC129" s="143" t="str">
        <f>IFERROR(VLOOKUP($B129,'Benchmark Data'!$B:$FF,BC$1,FALSE)/VLOOKUP($B128,'Benchmark Data'!$B:$FF,BC$1,FALSE)*BC130,"")</f>
        <v/>
      </c>
      <c r="BD129" s="143" t="str">
        <f>IFERROR(VLOOKUP($B129,'Benchmark Data'!$B:$FF,BD$1,FALSE)/VLOOKUP($B128,'Benchmark Data'!$B:$FF,BD$1,FALSE)*BD130,"")</f>
        <v/>
      </c>
      <c r="BE129" s="143" t="str">
        <f>IFERROR(VLOOKUP($B129,'Benchmark Data'!$B:$FF,BE$1,FALSE)/VLOOKUP($B128,'Benchmark Data'!$B:$FF,BE$1,FALSE)*BE130,"")</f>
        <v/>
      </c>
      <c r="BF129" s="143" t="str">
        <f>IFERROR(VLOOKUP($B129,'Benchmark Data'!$B:$FF,BF$1,FALSE)/VLOOKUP($B128,'Benchmark Data'!$B:$FF,BF$1,FALSE)*BF130,"")</f>
        <v/>
      </c>
      <c r="BG129" s="143" t="str">
        <f>IFERROR(VLOOKUP($B129,'Benchmark Data'!$B:$FF,BG$1,FALSE)/VLOOKUP($B128,'Benchmark Data'!$B:$FF,BG$1,FALSE)*BG130,"")</f>
        <v/>
      </c>
      <c r="BH129" s="143" t="str">
        <f>IFERROR(VLOOKUP($B129,'Benchmark Data'!$B:$FF,BH$1,FALSE)/VLOOKUP($B128,'Benchmark Data'!$B:$FF,BH$1,FALSE)*BH130,"")</f>
        <v/>
      </c>
      <c r="BI129" s="143" t="str">
        <f>IFERROR(VLOOKUP($B129,'Benchmark Data'!$B:$FF,BI$1,FALSE)/VLOOKUP($B128,'Benchmark Data'!$B:$FF,BI$1,FALSE)*BI130,"")</f>
        <v/>
      </c>
      <c r="BJ129" s="143" t="str">
        <f>IFERROR(VLOOKUP($B129,'Benchmark Data'!$B:$FF,BJ$1,FALSE)/VLOOKUP($B128,'Benchmark Data'!$B:$FF,BJ$1,FALSE)*BJ130,"")</f>
        <v/>
      </c>
      <c r="BK129" s="143" t="str">
        <f>IFERROR(VLOOKUP($B129,'Benchmark Data'!$B:$FF,BK$1,FALSE)/VLOOKUP($B128,'Benchmark Data'!$B:$FF,BK$1,FALSE)*BK130,"")</f>
        <v/>
      </c>
      <c r="BL129" s="143" t="str">
        <f>IFERROR(VLOOKUP($B129,'Benchmark Data'!$B:$FF,BL$1,FALSE)/VLOOKUP($B128,'Benchmark Data'!$B:$FF,BL$1,FALSE)*BL130,"")</f>
        <v/>
      </c>
      <c r="BM129" s="143" t="str">
        <f>IFERROR(VLOOKUP($B129,'Benchmark Data'!$B:$FF,BM$1,FALSE)/VLOOKUP($B128,'Benchmark Data'!$B:$FF,BM$1,FALSE)*BM130,"")</f>
        <v/>
      </c>
      <c r="BN129" s="143" t="str">
        <f>IFERROR(VLOOKUP($B129,'Benchmark Data'!$B:$FF,BN$1,FALSE)/VLOOKUP($B128,'Benchmark Data'!$B:$FF,BN$1,FALSE)*BN130,"")</f>
        <v/>
      </c>
      <c r="BO129" s="143" t="str">
        <f>IFERROR(VLOOKUP($B129,'Benchmark Data'!$B:$FF,BO$1,FALSE)/VLOOKUP($B128,'Benchmark Data'!$B:$FF,BO$1,FALSE)*BO130,"")</f>
        <v/>
      </c>
      <c r="BP129" s="143" t="str">
        <f>IFERROR(VLOOKUP($B129,'Benchmark Data'!$B:$FF,BP$1,FALSE)/VLOOKUP($B128,'Benchmark Data'!$B:$FF,BP$1,FALSE)*BP130,"")</f>
        <v/>
      </c>
      <c r="BQ129" s="143" t="str">
        <f>IFERROR(VLOOKUP($B129,'Benchmark Data'!$B:$FF,BQ$1,FALSE)/VLOOKUP($B128,'Benchmark Data'!$B:$FF,BQ$1,FALSE)*BQ130,"")</f>
        <v/>
      </c>
      <c r="BR129" s="143" t="str">
        <f>IFERROR(VLOOKUP($B129,'Benchmark Data'!$B:$FF,BR$1,FALSE)/VLOOKUP($B128,'Benchmark Data'!$B:$FF,BR$1,FALSE)*BR130,"")</f>
        <v/>
      </c>
      <c r="BS129" s="143" t="str">
        <f>IFERROR(VLOOKUP($B129,'Benchmark Data'!$B:$FF,BS$1,FALSE)/VLOOKUP($B128,'Benchmark Data'!$B:$FF,BS$1,FALSE)*BS130,"")</f>
        <v/>
      </c>
      <c r="BT129" s="143" t="str">
        <f>IFERROR(VLOOKUP($B129,'Benchmark Data'!$B:$FF,BT$1,FALSE)/VLOOKUP($B128,'Benchmark Data'!$B:$FF,BT$1,FALSE)*BT130,"")</f>
        <v/>
      </c>
      <c r="BU129" s="143" t="str">
        <f>IFERROR(VLOOKUP($B129,'Benchmark Data'!$B:$FF,BU$1,FALSE)/VLOOKUP($B128,'Benchmark Data'!$B:$FF,BU$1,FALSE)*BU130,"")</f>
        <v/>
      </c>
      <c r="BV129" s="143" t="str">
        <f>IFERROR(VLOOKUP($B129,'Benchmark Data'!$B:$FF,BV$1,FALSE)/VLOOKUP($B128,'Benchmark Data'!$B:$FF,BV$1,FALSE)*BV130,"")</f>
        <v/>
      </c>
      <c r="BW129" s="143" t="str">
        <f>IFERROR(VLOOKUP($B129,'Benchmark Data'!$B:$FF,BW$1,FALSE)/VLOOKUP($B128,'Benchmark Data'!$B:$FF,BW$1,FALSE)*BW130,"")</f>
        <v/>
      </c>
      <c r="BX129" s="143" t="str">
        <f>IFERROR(VLOOKUP($B129,'Benchmark Data'!$B:$FF,BX$1,FALSE)/VLOOKUP($B128,'Benchmark Data'!$B:$FF,BX$1,FALSE)*BX130,"")</f>
        <v/>
      </c>
      <c r="BY129" s="143" t="str">
        <f>IFERROR(VLOOKUP($B129,'Benchmark Data'!$B:$FF,BY$1,FALSE)/VLOOKUP($B128,'Benchmark Data'!$B:$FF,BY$1,FALSE)*BY130,"")</f>
        <v/>
      </c>
      <c r="BZ129" s="143" t="str">
        <f>IFERROR(VLOOKUP($B129,'Benchmark Data'!$B:$FF,BZ$1,FALSE)/VLOOKUP($B128,'Benchmark Data'!$B:$FF,BZ$1,FALSE)*BZ130,"")</f>
        <v/>
      </c>
      <c r="CA129" s="143" t="str">
        <f>IFERROR(VLOOKUP($B129,'Benchmark Data'!$B:$FF,CA$1,FALSE)/VLOOKUP($B128,'Benchmark Data'!$B:$FF,CA$1,FALSE)*CA130,"")</f>
        <v/>
      </c>
      <c r="CB129" s="143" t="str">
        <f>IFERROR(VLOOKUP($B129,'Benchmark Data'!$B:$FF,CB$1,FALSE)/VLOOKUP($B128,'Benchmark Data'!$B:$FF,CB$1,FALSE)*CB130,"")</f>
        <v/>
      </c>
      <c r="CC129" s="143" t="str">
        <f>IFERROR(VLOOKUP($B129,'Benchmark Data'!$B:$FF,CC$1,FALSE)/VLOOKUP($B128,'Benchmark Data'!$B:$FF,CC$1,FALSE)*CC130,"")</f>
        <v/>
      </c>
      <c r="CD129" s="143" t="str">
        <f>IFERROR(VLOOKUP($B129,'Benchmark Data'!$B:$FF,CD$1,FALSE)/VLOOKUP($B128,'Benchmark Data'!$B:$FF,CD$1,FALSE)*CD130,"")</f>
        <v/>
      </c>
      <c r="CE129" s="143" t="str">
        <f>IFERROR(VLOOKUP($B129,'Benchmark Data'!$B:$FF,CE$1,FALSE)/VLOOKUP($B128,'Benchmark Data'!$B:$FF,CE$1,FALSE)*CE130,"")</f>
        <v/>
      </c>
      <c r="CF129" s="143" t="str">
        <f>IFERROR(VLOOKUP($B129,'Benchmark Data'!$B:$FF,CF$1,FALSE)/VLOOKUP($B128,'Benchmark Data'!$B:$FF,CF$1,FALSE)*CF130,"")</f>
        <v/>
      </c>
      <c r="CG129" s="143" t="str">
        <f>IFERROR(VLOOKUP($B129,'Benchmark Data'!$B:$FF,CG$1,FALSE)/VLOOKUP($B128,'Benchmark Data'!$B:$FF,CG$1,FALSE)*CG130,"")</f>
        <v/>
      </c>
      <c r="CH129" s="156" t="str">
        <f>IFERROR(VLOOKUP($B129,'Benchmark Data'!$B:$FF,CH$1,FALSE)*CH130,"")</f>
        <v/>
      </c>
      <c r="CI129" s="143" t="str">
        <f>IFERROR(VLOOKUP($B129,'Benchmark Data'!$B:$FF,CI$1,FALSE)/VLOOKUP($B128,'Benchmark Data'!$B:$FF,CI$1,FALSE)*CI130,"")</f>
        <v/>
      </c>
      <c r="CJ129" s="143" t="str">
        <f>IFERROR(VLOOKUP($B129,'Benchmark Data'!$B:$FF,CJ$1,FALSE)/VLOOKUP($B128,'Benchmark Data'!$B:$FF,CJ$1,FALSE)*CJ130,"")</f>
        <v/>
      </c>
      <c r="CK129" s="143" t="str">
        <f>IFERROR(VLOOKUP($B129,'Benchmark Data'!$B:$FF,CK$1,FALSE)/VLOOKUP($B128,'Benchmark Data'!$B:$FF,CK$1,FALSE)*CK130,"")</f>
        <v/>
      </c>
      <c r="CL129" s="143" t="str">
        <f>IFERROR(VLOOKUP($B129,'Benchmark Data'!$B:$AAA,CL$1,FALSE)/VLOOKUP($B128,'Benchmark Data'!$B:$AAA,CL$1,FALSE)*CL130,"")</f>
        <v/>
      </c>
      <c r="CM129" s="143" t="str">
        <f>IFERROR(VLOOKUP($B129,'Benchmark Data'!$B:$AAA,CM$1,FALSE)/VLOOKUP($B128,'Benchmark Data'!$B:$AAA,CM$1,FALSE)*CM130,"")</f>
        <v/>
      </c>
      <c r="CN129" s="143" t="str">
        <f>IFERROR(VLOOKUP($B129,'Benchmark Data'!$B:$AAA,CN$1,FALSE)/VLOOKUP($B128,'Benchmark Data'!$B:$AAA,CN$1,FALSE)*CN130,"")</f>
        <v/>
      </c>
      <c r="CO129" s="143" t="str">
        <f>IFERROR(VLOOKUP($B129,'Benchmark Data'!$B:$AAA,CO$1,FALSE)/VLOOKUP($B128,'Benchmark Data'!$B:$AAA,CO$1,FALSE)*CO130,"")</f>
        <v/>
      </c>
      <c r="CP129" s="143" t="str">
        <f>IFERROR(VLOOKUP($B129,'Benchmark Data'!$B:$AAA,CP$1,FALSE)/VLOOKUP($B128,'Benchmark Data'!$B:$AAA,CP$1,FALSE)*CP130,"")</f>
        <v/>
      </c>
      <c r="CQ129" s="143" t="str">
        <f>IFERROR(VLOOKUP($B129,'Benchmark Data'!$B:$AAA,CQ$1,FALSE)/VLOOKUP($B128,'Benchmark Data'!$B:$AAA,CQ$1,FALSE)*CQ130,"")</f>
        <v/>
      </c>
      <c r="CR129" s="143" t="str">
        <f>IFERROR(VLOOKUP($B129,'Benchmark Data'!$B:$AAA,CR$1,FALSE)/VLOOKUP($B128,'Benchmark Data'!$B:$AAA,CR$1,FALSE)*CR130,"")</f>
        <v/>
      </c>
      <c r="CS129" s="143" t="str">
        <f>IFERROR(VLOOKUP($B129,'Benchmark Data'!$B:$AAA,CS$1,FALSE)/VLOOKUP($B128,'Benchmark Data'!$B:$AAA,CS$1,FALSE)*CS130,"")</f>
        <v/>
      </c>
      <c r="CT129" s="143" t="str">
        <f>IFERROR(VLOOKUP($B129,'Benchmark Data'!$B:$AAA,CT$1,FALSE)/VLOOKUP($B128,'Benchmark Data'!$B:$AAA,CT$1,FALSE)*CT130,"")</f>
        <v/>
      </c>
      <c r="CU129" s="143" t="str">
        <f>IFERROR(VLOOKUP($B129,'Benchmark Data'!$B:$AAA,CU$1,FALSE)/VLOOKUP($B128,'Benchmark Data'!$B:$AAA,CU$1,FALSE)*CU130,"")</f>
        <v/>
      </c>
      <c r="CV129" s="143" t="str">
        <f>IFERROR(VLOOKUP($B129,'Benchmark Data'!$B:$AAA,CV$1,FALSE)/VLOOKUP($B128,'Benchmark Data'!$B:$AAA,CV$1,FALSE)*CV130,"")</f>
        <v/>
      </c>
      <c r="CW129" s="143" t="str">
        <f>IFERROR(VLOOKUP($B129,'Benchmark Data'!$B:$AAA,CW$1,FALSE)/VLOOKUP($B128,'Benchmark Data'!$B:$AAA,CW$1,FALSE)*CW130,"")</f>
        <v/>
      </c>
      <c r="CX129" s="143" t="str">
        <f>IFERROR(VLOOKUP($B129,'Benchmark Data'!$B:$AAA,CX$1,FALSE)/VLOOKUP($B128,'Benchmark Data'!$B:$AAA,CX$1,FALSE)*CX130,"")</f>
        <v/>
      </c>
      <c r="CY129" s="143" t="str">
        <f>IFERROR(VLOOKUP($B129,'Benchmark Data'!$B:$AAA,CY$1,FALSE)/VLOOKUP($B128,'Benchmark Data'!$B:$AAA,CY$1,FALSE)*CY130,"")</f>
        <v/>
      </c>
      <c r="CZ129" s="143" t="str">
        <f>IFERROR(VLOOKUP($B129,'Benchmark Data'!$B:$AAA,CZ$1,FALSE)/VLOOKUP($B128,'Benchmark Data'!$B:$AAA,CZ$1,FALSE)*CZ130,"")</f>
        <v/>
      </c>
      <c r="DA129" s="143" t="str">
        <f>IFERROR(VLOOKUP($B129,'Benchmark Data'!$B:$AAA,DA$1,FALSE)/VLOOKUP($B128,'Benchmark Data'!$B:$AAA,DA$1,FALSE)*DA130,"")</f>
        <v/>
      </c>
      <c r="DB129" s="143" t="str">
        <f>IFERROR(VLOOKUP($B129,'Benchmark Data'!$B:$AAA,DB$1,FALSE)/VLOOKUP($B128,'Benchmark Data'!$B:$AAA,DB$1,FALSE)*DB130,"")</f>
        <v/>
      </c>
      <c r="DC129" s="143" t="str">
        <f>IFERROR(VLOOKUP($B129,'Benchmark Data'!$B:$AAA,DC$1,FALSE)/VLOOKUP($B128,'Benchmark Data'!$B:$AAA,DC$1,FALSE)*DC130,"")</f>
        <v/>
      </c>
      <c r="DD129" s="143" t="str">
        <f>IFERROR(VLOOKUP($B129,'Benchmark Data'!$B:$AAA,DD$1,FALSE)/VLOOKUP($B128,'Benchmark Data'!$B:$AAA,DD$1,FALSE)*DD130,"")</f>
        <v/>
      </c>
      <c r="DE129" s="143" t="str">
        <f>IFERROR(VLOOKUP($B129,'Benchmark Data'!$B:$AAA,DE$1,FALSE)/VLOOKUP($B128,'Benchmark Data'!$B:$AAA,DE$1,FALSE)*DE130,"")</f>
        <v/>
      </c>
      <c r="DF129" s="143" t="str">
        <f>IFERROR(VLOOKUP($B129,'Benchmark Data'!$B:$AAA,DF$1,FALSE)/VLOOKUP($B128,'Benchmark Data'!$B:$AAA,DF$1,FALSE)*DF130,"")</f>
        <v/>
      </c>
      <c r="DG129" s="143" t="str">
        <f>IFERROR(VLOOKUP($B129,'Benchmark Data'!$B:$AAA,DG$1,FALSE)/VLOOKUP($B128,'Benchmark Data'!$B:$AAA,DG$1,FALSE)*DG130,"")</f>
        <v/>
      </c>
      <c r="DH129" s="143" t="str">
        <f>IFERROR(VLOOKUP($B129,'Benchmark Data'!$B:$AAA,DH$1,FALSE)/VLOOKUP($B128,'Benchmark Data'!$B:$AAA,DH$1,FALSE)*DH130,"")</f>
        <v/>
      </c>
      <c r="DI129" s="143" t="str">
        <f>IFERROR(VLOOKUP($B129,'Benchmark Data'!$B:$AAA,DI$1,FALSE)/VLOOKUP($B128,'Benchmark Data'!$B:$AAA,DI$1,FALSE)*DI130,"")</f>
        <v/>
      </c>
    </row>
    <row r="130" spans="1:113">
      <c r="A130" s="94">
        <f t="shared" si="35"/>
        <v>71</v>
      </c>
      <c r="B130" s="168">
        <f t="shared" si="36"/>
        <v>43921</v>
      </c>
      <c r="C130" s="143">
        <f>IFERROR(VLOOKUP($B130,'Benchmark Data'!$B:$FF,C$1,FALSE)/VLOOKUP($B129,'Benchmark Data'!$B:$FF,C$1,FALSE)*C131,"")</f>
        <v>3.4725558116611452</v>
      </c>
      <c r="D130" s="143" t="str">
        <f>IFERROR(VLOOKUP($B130,'Benchmark Data'!$B:$FF,D$1,FALSE)/VLOOKUP($B129,'Benchmark Data'!$B:$FF,D$1,FALSE)*D131,"")</f>
        <v/>
      </c>
      <c r="E130" s="143">
        <f>IFERROR(VLOOKUP($B130,'Benchmark Data'!$B:$FF,E$1,FALSE)/VLOOKUP($B129,'Benchmark Data'!$B:$FF,E$1,FALSE)*E131,"")</f>
        <v>3.4725558116611452</v>
      </c>
      <c r="F130" s="143" t="str">
        <f>IFERROR(VLOOKUP($B130,'Benchmark Data'!$B:$FF,F$1,FALSE)/VLOOKUP($B129,'Benchmark Data'!$B:$FF,F$1,FALSE)*F131,"")</f>
        <v/>
      </c>
      <c r="G130" s="143" t="str">
        <f>IFERROR(VLOOKUP($B130,'Benchmark Data'!$B:$FF,G$1,FALSE)/VLOOKUP($B129,'Benchmark Data'!$B:$FF,G$1,FALSE)*G131,"")</f>
        <v/>
      </c>
      <c r="H130" s="143" t="str">
        <f>IFERROR(VLOOKUP($B130,'Benchmark Data'!$B:$FF,H$1,FALSE)/VLOOKUP($B129,'Benchmark Data'!$B:$FF,H$1,FALSE)*H131,"")</f>
        <v/>
      </c>
      <c r="I130" s="143" t="str">
        <f>IFERROR(VLOOKUP($B130,'Benchmark Data'!$B:$FF,I$1,FALSE)/VLOOKUP($B129,'Benchmark Data'!$B:$FF,I$1,FALSE)*I131,"")</f>
        <v/>
      </c>
      <c r="J130" s="143" t="str">
        <f>IFERROR(VLOOKUP($B130,'Benchmark Data'!$B:$FF,J$1,FALSE)/VLOOKUP($B129,'Benchmark Data'!$B:$FF,J$1,FALSE)*J131,"")</f>
        <v/>
      </c>
      <c r="K130" s="156" t="str">
        <f>IFERROR(VLOOKUP($B130,'Benchmark Data'!$B:$FF,K$1,FALSE)*K131,"")</f>
        <v/>
      </c>
      <c r="L130" s="156" t="str">
        <f>IFERROR(VLOOKUP($B130,'Benchmark Data'!$B:$FF,L$1,FALSE)*L131,"")</f>
        <v/>
      </c>
      <c r="M130" s="156" t="str">
        <f>IFERROR(VLOOKUP($B130,'Benchmark Data'!$B:$FF,M$1,FALSE)*M131,"")</f>
        <v/>
      </c>
      <c r="N130" s="143" t="str">
        <f>IFERROR(VLOOKUP($B130,'Benchmark Data'!$B:$FF,N$1,FALSE)/VLOOKUP($B129,'Benchmark Data'!$B:$FF,N$1,FALSE)*N131,"")</f>
        <v/>
      </c>
      <c r="O130" s="143">
        <f>IFERROR(VLOOKUP($B130,'Benchmark Data'!$B:$FF,O$1,FALSE)/VLOOKUP($B129,'Benchmark Data'!$B:$FF,O$1,FALSE)*O131,"")</f>
        <v>2.2684832550791953</v>
      </c>
      <c r="P130" s="143">
        <f>IFERROR(VLOOKUP($B130,'Benchmark Data'!$B:$FF,P$1,FALSE)/VLOOKUP($B129,'Benchmark Data'!$B:$FF,P$1,FALSE)*P131,"")</f>
        <v>2.2341552193378993</v>
      </c>
      <c r="Q130" s="156">
        <f>IFERROR(VLOOKUP($B130,'Benchmark Data'!$B:$FF,Q$1,FALSE)*Q131,"")</f>
        <v>1.6580710135478141</v>
      </c>
      <c r="R130" s="156">
        <f>IFERROR(VLOOKUP($B130,'Benchmark Data'!$B:$FF,R$1,FALSE)*R131,"")</f>
        <v>1.6580710135478141</v>
      </c>
      <c r="S130" s="156">
        <f>IFERROR(VLOOKUP($B130,'Benchmark Data'!$B:$FF,S$1,FALSE)*S131,"")</f>
        <v>1.6580710135478141</v>
      </c>
      <c r="T130" s="156">
        <f>IFERROR(VLOOKUP($B130,'Benchmark Data'!$B:$FF,T$1,FALSE)*T131,"")</f>
        <v>1.6580710135478141</v>
      </c>
      <c r="U130" s="156">
        <f>IFERROR(VLOOKUP($B130,'Benchmark Data'!$B:$FF,U$1,FALSE)*U131,"")</f>
        <v>1.6580710135478141</v>
      </c>
      <c r="V130" s="143">
        <f>IFERROR(VLOOKUP($B130,'Benchmark Data'!$B:$FF,V$1,FALSE)/VLOOKUP($B129,'Benchmark Data'!$B:$FF,V$1,FALSE)*V131,"")</f>
        <v>2.3451065009687411</v>
      </c>
      <c r="W130" s="143">
        <f>IFERROR(VLOOKUP($B130,'Benchmark Data'!$B:$FF,W$1,FALSE)/VLOOKUP($B129,'Benchmark Data'!$B:$FF,W$1,FALSE)*W131,"")</f>
        <v>2.3451065009687411</v>
      </c>
      <c r="X130" s="143">
        <f>IFERROR(VLOOKUP($B130,'Benchmark Data'!$B:$FF,X$1,FALSE)/VLOOKUP($B129,'Benchmark Data'!$B:$FF,X$1,FALSE)*X131,"")</f>
        <v>2.3451065009687411</v>
      </c>
      <c r="Y130" s="143">
        <f>IFERROR(VLOOKUP($B130,'Benchmark Data'!$B:$FF,Y$1,FALSE)/VLOOKUP($B129,'Benchmark Data'!$B:$FF,Y$1,FALSE)*Y131,"")</f>
        <v>2.3451065009687411</v>
      </c>
      <c r="Z130" s="143">
        <f>IFERROR(VLOOKUP($B130,'Benchmark Data'!$B:$FF,Z$1,FALSE)/VLOOKUP($B129,'Benchmark Data'!$B:$FF,Z$1,FALSE)*Z131,"")</f>
        <v>2.3451065009687411</v>
      </c>
      <c r="AA130" s="143">
        <f>IFERROR(VLOOKUP($B130,'Benchmark Data'!$B:$FF,AA$1,FALSE)/VLOOKUP($B129,'Benchmark Data'!$B:$FF,AA$1,FALSE)*AA131,"")</f>
        <v>2.3938585896801601</v>
      </c>
      <c r="AB130" s="143" t="str">
        <f>IFERROR(VLOOKUP($B130,'Benchmark Data'!$B:$FF,AB$1,FALSE)/VLOOKUP($B129,'Benchmark Data'!$B:$FF,AB$1,FALSE)*AB131,"")</f>
        <v/>
      </c>
      <c r="AC130" s="143">
        <f>IFERROR(VLOOKUP($B130,'Benchmark Data'!$B:$FF,AC$1,FALSE)/VLOOKUP($B129,'Benchmark Data'!$B:$FF,AC$1,FALSE)*AC131,"")</f>
        <v>2.3938585896801601</v>
      </c>
      <c r="AD130" s="143">
        <f>IFERROR(VLOOKUP($B130,'Benchmark Data'!$B:$FF,AD$1,FALSE)/VLOOKUP($B129,'Benchmark Data'!$B:$FF,AD$1,FALSE)*AD131,"")</f>
        <v>4.4776237909628973</v>
      </c>
      <c r="AE130" s="143">
        <f>IFERROR(VLOOKUP($B130,'Benchmark Data'!$B:$FF,AE$1,FALSE)/VLOOKUP($B129,'Benchmark Data'!$B:$FF,AE$1,FALSE)*AE131,"")</f>
        <v>1.2920749355047696</v>
      </c>
      <c r="AF130" s="143">
        <f>IFERROR(VLOOKUP($B130,'Benchmark Data'!$B:$FF,AF$1,FALSE)/VLOOKUP($B129,'Benchmark Data'!$B:$FF,AF$1,FALSE)*AF131,"")</f>
        <v>1.7061216676808977</v>
      </c>
      <c r="AG130" s="143" t="str">
        <f>IFERROR(VLOOKUP($B130,'Benchmark Data'!$B:$FF,AG$1,FALSE)/VLOOKUP($B129,'Benchmark Data'!$B:$FF,AG$1,FALSE)*AG131,"")</f>
        <v/>
      </c>
      <c r="AH130" s="143">
        <f>IFERROR(VLOOKUP($B130,'Benchmark Data'!$B:$FF,AH$1,FALSE)/VLOOKUP($B129,'Benchmark Data'!$B:$FF,AH$1,FALSE)*AH131,"")</f>
        <v>1.7061216676808977</v>
      </c>
      <c r="AI130" s="143">
        <f>IFERROR(VLOOKUP($B130,'Benchmark Data'!$B:$FF,AI$1,FALSE)/VLOOKUP($B129,'Benchmark Data'!$B:$FF,AI$1,FALSE)*AI131,"")</f>
        <v>2.490631297712615</v>
      </c>
      <c r="AJ130" s="143">
        <f>IFERROR(VLOOKUP($B130,'Benchmark Data'!$B:$FF,AJ$1,FALSE)/VLOOKUP($B129,'Benchmark Data'!$B:$FF,AJ$1,FALSE)*AJ131,"")</f>
        <v>3.5376361567224825</v>
      </c>
      <c r="AK130" s="143">
        <f>IFERROR(VLOOKUP($B130,'Benchmark Data'!$B:$FF,AK$1,FALSE)/VLOOKUP($B129,'Benchmark Data'!$B:$FF,AK$1,FALSE)*AK131,"")</f>
        <v>1.7069455255178489</v>
      </c>
      <c r="AL130" s="143">
        <f>IFERROR(VLOOKUP($B130,'Benchmark Data'!$B:$FF,AL$1,FALSE)/VLOOKUP($B129,'Benchmark Data'!$B:$FF,AL$1,FALSE)*AL131,"")</f>
        <v>2.224389549369973</v>
      </c>
      <c r="AM130" s="143">
        <f>IFERROR(VLOOKUP($B130,'Benchmark Data'!$B:$FF,AM$1,FALSE)/VLOOKUP($B129,'Benchmark Data'!$B:$FF,AM$1,FALSE)*AM131,"")</f>
        <v>2.224389549369973</v>
      </c>
      <c r="AN130" s="143" t="str">
        <f>IFERROR(VLOOKUP($B130,'Benchmark Data'!$B:$FF,AN$1,FALSE)/VLOOKUP($B129,'Benchmark Data'!$B:$FF,AN$1,FALSE)*AN131,"")</f>
        <v/>
      </c>
      <c r="AO130" s="143" t="str">
        <f>IFERROR(VLOOKUP($B130,'Benchmark Data'!$B:$FF,AO$1,FALSE)/VLOOKUP($B129,'Benchmark Data'!$B:$FF,AO$1,FALSE)*AO131,"")</f>
        <v/>
      </c>
      <c r="AP130" s="143" t="str">
        <f>IFERROR(VLOOKUP($B130,'Benchmark Data'!$B:$FF,AP$1,FALSE)/VLOOKUP($B129,'Benchmark Data'!$B:$FF,AP$1,FALSE)*AP131,"")</f>
        <v/>
      </c>
      <c r="AQ130" s="143" t="str">
        <f>IFERROR(VLOOKUP($B130,'Benchmark Data'!$B:$FF,AQ$1,FALSE)/VLOOKUP($B129,'Benchmark Data'!$B:$FF,AQ$1,FALSE)*AQ131,"")</f>
        <v/>
      </c>
      <c r="AR130" s="143" t="str">
        <f>IFERROR(VLOOKUP($B130,'Benchmark Data'!$B:$FF,AR$1,FALSE)/VLOOKUP($B129,'Benchmark Data'!$B:$FF,AR$1,FALSE)*AR131,"")</f>
        <v/>
      </c>
      <c r="AS130" s="143" t="str">
        <f>IFERROR(VLOOKUP($B130,'Benchmark Data'!$B:$FF,AS$1,FALSE)/VLOOKUP($B129,'Benchmark Data'!$B:$FF,AS$1,FALSE)*AS131,"")</f>
        <v/>
      </c>
      <c r="AT130" s="143" t="str">
        <f>IFERROR(VLOOKUP($B130,'Benchmark Data'!$B:$FF,AT$1,FALSE)/VLOOKUP($B129,'Benchmark Data'!$B:$FF,AT$1,FALSE)*AT131,"")</f>
        <v/>
      </c>
      <c r="AU130" s="143">
        <f>IFERROR(VLOOKUP($B130,'Benchmark Data'!$B:$FF,AU$1,FALSE)/VLOOKUP($B129,'Benchmark Data'!$B:$FF,AU$1,FALSE)*AU131,"")</f>
        <v>1.9457917050146178</v>
      </c>
      <c r="AV130" s="143">
        <f>IFERROR(VLOOKUP($B130,'Benchmark Data'!$B:$FF,AV$1,FALSE)/VLOOKUP($B129,'Benchmark Data'!$B:$FF,AV$1,FALSE)*AV131,"")</f>
        <v>1.9457917050146178</v>
      </c>
      <c r="AW130" s="143">
        <f>IFERROR(VLOOKUP($B130,'Benchmark Data'!$B:$FF,AW$1,FALSE)/VLOOKUP($B129,'Benchmark Data'!$B:$FF,AW$1,FALSE)*AW131,"")</f>
        <v>1.9457917050146178</v>
      </c>
      <c r="AX130" s="143" t="str">
        <f>IFERROR(VLOOKUP($B130,'Benchmark Data'!$B:$FF,AX$1,FALSE)/VLOOKUP($B129,'Benchmark Data'!$B:$FF,AX$1,FALSE)*AX131,"")</f>
        <v/>
      </c>
      <c r="AY130" s="143" t="str">
        <f>IFERROR(VLOOKUP($B130,'Benchmark Data'!$B:$FF,AY$1,FALSE)/VLOOKUP($B129,'Benchmark Data'!$B:$FF,AY$1,FALSE)*AY131,"")</f>
        <v/>
      </c>
      <c r="AZ130" s="156" t="str">
        <f>IFERROR(VLOOKUP($B130,'Benchmark Data'!$B:$FF,AZ$1,FALSE)*AZ131,"")</f>
        <v/>
      </c>
      <c r="BA130" s="156" t="str">
        <f>IFERROR(VLOOKUP($B130,'Benchmark Data'!$B:$FF,BA$1,FALSE)*BA131,"")</f>
        <v/>
      </c>
      <c r="BB130" s="143" t="str">
        <f>IFERROR(VLOOKUP($B130,'Benchmark Data'!$B:$FF,BB$1,FALSE)/VLOOKUP($B129,'Benchmark Data'!$B:$FF,BB$1,FALSE)*BB131,"")</f>
        <v/>
      </c>
      <c r="BC130" s="143" t="str">
        <f>IFERROR(VLOOKUP($B130,'Benchmark Data'!$B:$FF,BC$1,FALSE)/VLOOKUP($B129,'Benchmark Data'!$B:$FF,BC$1,FALSE)*BC131,"")</f>
        <v/>
      </c>
      <c r="BD130" s="143" t="str">
        <f>IFERROR(VLOOKUP($B130,'Benchmark Data'!$B:$FF,BD$1,FALSE)/VLOOKUP($B129,'Benchmark Data'!$B:$FF,BD$1,FALSE)*BD131,"")</f>
        <v/>
      </c>
      <c r="BE130" s="143" t="str">
        <f>IFERROR(VLOOKUP($B130,'Benchmark Data'!$B:$FF,BE$1,FALSE)/VLOOKUP($B129,'Benchmark Data'!$B:$FF,BE$1,FALSE)*BE131,"")</f>
        <v/>
      </c>
      <c r="BF130" s="143" t="str">
        <f>IFERROR(VLOOKUP($B130,'Benchmark Data'!$B:$FF,BF$1,FALSE)/VLOOKUP($B129,'Benchmark Data'!$B:$FF,BF$1,FALSE)*BF131,"")</f>
        <v/>
      </c>
      <c r="BG130" s="143" t="str">
        <f>IFERROR(VLOOKUP($B130,'Benchmark Data'!$B:$FF,BG$1,FALSE)/VLOOKUP($B129,'Benchmark Data'!$B:$FF,BG$1,FALSE)*BG131,"")</f>
        <v/>
      </c>
      <c r="BH130" s="143" t="str">
        <f>IFERROR(VLOOKUP($B130,'Benchmark Data'!$B:$FF,BH$1,FALSE)/VLOOKUP($B129,'Benchmark Data'!$B:$FF,BH$1,FALSE)*BH131,"")</f>
        <v/>
      </c>
      <c r="BI130" s="143" t="str">
        <f>IFERROR(VLOOKUP($B130,'Benchmark Data'!$B:$FF,BI$1,FALSE)/VLOOKUP($B129,'Benchmark Data'!$B:$FF,BI$1,FALSE)*BI131,"")</f>
        <v/>
      </c>
      <c r="BJ130" s="143" t="str">
        <f>IFERROR(VLOOKUP($B130,'Benchmark Data'!$B:$FF,BJ$1,FALSE)/VLOOKUP($B129,'Benchmark Data'!$B:$FF,BJ$1,FALSE)*BJ131,"")</f>
        <v/>
      </c>
      <c r="BK130" s="143" t="str">
        <f>IFERROR(VLOOKUP($B130,'Benchmark Data'!$B:$FF,BK$1,FALSE)/VLOOKUP($B129,'Benchmark Data'!$B:$FF,BK$1,FALSE)*BK131,"")</f>
        <v/>
      </c>
      <c r="BL130" s="143" t="str">
        <f>IFERROR(VLOOKUP($B130,'Benchmark Data'!$B:$FF,BL$1,FALSE)/VLOOKUP($B129,'Benchmark Data'!$B:$FF,BL$1,FALSE)*BL131,"")</f>
        <v/>
      </c>
      <c r="BM130" s="143" t="str">
        <f>IFERROR(VLOOKUP($B130,'Benchmark Data'!$B:$FF,BM$1,FALSE)/VLOOKUP($B129,'Benchmark Data'!$B:$FF,BM$1,FALSE)*BM131,"")</f>
        <v/>
      </c>
      <c r="BN130" s="143" t="str">
        <f>IFERROR(VLOOKUP($B130,'Benchmark Data'!$B:$FF,BN$1,FALSE)/VLOOKUP($B129,'Benchmark Data'!$B:$FF,BN$1,FALSE)*BN131,"")</f>
        <v/>
      </c>
      <c r="BO130" s="143" t="str">
        <f>IFERROR(VLOOKUP($B130,'Benchmark Data'!$B:$FF,BO$1,FALSE)/VLOOKUP($B129,'Benchmark Data'!$B:$FF,BO$1,FALSE)*BO131,"")</f>
        <v/>
      </c>
      <c r="BP130" s="143" t="str">
        <f>IFERROR(VLOOKUP($B130,'Benchmark Data'!$B:$FF,BP$1,FALSE)/VLOOKUP($B129,'Benchmark Data'!$B:$FF,BP$1,FALSE)*BP131,"")</f>
        <v/>
      </c>
      <c r="BQ130" s="143" t="str">
        <f>IFERROR(VLOOKUP($B130,'Benchmark Data'!$B:$FF,BQ$1,FALSE)/VLOOKUP($B129,'Benchmark Data'!$B:$FF,BQ$1,FALSE)*BQ131,"")</f>
        <v/>
      </c>
      <c r="BR130" s="143" t="str">
        <f>IFERROR(VLOOKUP($B130,'Benchmark Data'!$B:$FF,BR$1,FALSE)/VLOOKUP($B129,'Benchmark Data'!$B:$FF,BR$1,FALSE)*BR131,"")</f>
        <v/>
      </c>
      <c r="BS130" s="143" t="str">
        <f>IFERROR(VLOOKUP($B130,'Benchmark Data'!$B:$FF,BS$1,FALSE)/VLOOKUP($B129,'Benchmark Data'!$B:$FF,BS$1,FALSE)*BS131,"")</f>
        <v/>
      </c>
      <c r="BT130" s="143" t="str">
        <f>IFERROR(VLOOKUP($B130,'Benchmark Data'!$B:$FF,BT$1,FALSE)/VLOOKUP($B129,'Benchmark Data'!$B:$FF,BT$1,FALSE)*BT131,"")</f>
        <v/>
      </c>
      <c r="BU130" s="143" t="str">
        <f>IFERROR(VLOOKUP($B130,'Benchmark Data'!$B:$FF,BU$1,FALSE)/VLOOKUP($B129,'Benchmark Data'!$B:$FF,BU$1,FALSE)*BU131,"")</f>
        <v/>
      </c>
      <c r="BV130" s="143" t="str">
        <f>IFERROR(VLOOKUP($B130,'Benchmark Data'!$B:$FF,BV$1,FALSE)/VLOOKUP($B129,'Benchmark Data'!$B:$FF,BV$1,FALSE)*BV131,"")</f>
        <v/>
      </c>
      <c r="BW130" s="143" t="str">
        <f>IFERROR(VLOOKUP($B130,'Benchmark Data'!$B:$FF,BW$1,FALSE)/VLOOKUP($B129,'Benchmark Data'!$B:$FF,BW$1,FALSE)*BW131,"")</f>
        <v/>
      </c>
      <c r="BX130" s="143" t="str">
        <f>IFERROR(VLOOKUP($B130,'Benchmark Data'!$B:$FF,BX$1,FALSE)/VLOOKUP($B129,'Benchmark Data'!$B:$FF,BX$1,FALSE)*BX131,"")</f>
        <v/>
      </c>
      <c r="BY130" s="143" t="str">
        <f>IFERROR(VLOOKUP($B130,'Benchmark Data'!$B:$FF,BY$1,FALSE)/VLOOKUP($B129,'Benchmark Data'!$B:$FF,BY$1,FALSE)*BY131,"")</f>
        <v/>
      </c>
      <c r="BZ130" s="143" t="str">
        <f>IFERROR(VLOOKUP($B130,'Benchmark Data'!$B:$FF,BZ$1,FALSE)/VLOOKUP($B129,'Benchmark Data'!$B:$FF,BZ$1,FALSE)*BZ131,"")</f>
        <v/>
      </c>
      <c r="CA130" s="143" t="str">
        <f>IFERROR(VLOOKUP($B130,'Benchmark Data'!$B:$FF,CA$1,FALSE)/VLOOKUP($B129,'Benchmark Data'!$B:$FF,CA$1,FALSE)*CA131,"")</f>
        <v/>
      </c>
      <c r="CB130" s="143" t="str">
        <f>IFERROR(VLOOKUP($B130,'Benchmark Data'!$B:$FF,CB$1,FALSE)/VLOOKUP($B129,'Benchmark Data'!$B:$FF,CB$1,FALSE)*CB131,"")</f>
        <v/>
      </c>
      <c r="CC130" s="143" t="str">
        <f>IFERROR(VLOOKUP($B130,'Benchmark Data'!$B:$FF,CC$1,FALSE)/VLOOKUP($B129,'Benchmark Data'!$B:$FF,CC$1,FALSE)*CC131,"")</f>
        <v/>
      </c>
      <c r="CD130" s="143" t="str">
        <f>IFERROR(VLOOKUP($B130,'Benchmark Data'!$B:$FF,CD$1,FALSE)/VLOOKUP($B129,'Benchmark Data'!$B:$FF,CD$1,FALSE)*CD131,"")</f>
        <v/>
      </c>
      <c r="CE130" s="143" t="str">
        <f>IFERROR(VLOOKUP($B130,'Benchmark Data'!$B:$FF,CE$1,FALSE)/VLOOKUP($B129,'Benchmark Data'!$B:$FF,CE$1,FALSE)*CE131,"")</f>
        <v/>
      </c>
      <c r="CF130" s="143" t="str">
        <f>IFERROR(VLOOKUP($B130,'Benchmark Data'!$B:$FF,CF$1,FALSE)/VLOOKUP($B129,'Benchmark Data'!$B:$FF,CF$1,FALSE)*CF131,"")</f>
        <v/>
      </c>
      <c r="CG130" s="143" t="str">
        <f>IFERROR(VLOOKUP($B130,'Benchmark Data'!$B:$FF,CG$1,FALSE)/VLOOKUP($B129,'Benchmark Data'!$B:$FF,CG$1,FALSE)*CG131,"")</f>
        <v/>
      </c>
      <c r="CH130" s="156" t="str">
        <f>IFERROR(VLOOKUP($B130,'Benchmark Data'!$B:$FF,CH$1,FALSE)*CH131,"")</f>
        <v/>
      </c>
      <c r="CI130" s="143" t="str">
        <f>IFERROR(VLOOKUP($B130,'Benchmark Data'!$B:$FF,CI$1,FALSE)/VLOOKUP($B129,'Benchmark Data'!$B:$FF,CI$1,FALSE)*CI131,"")</f>
        <v/>
      </c>
      <c r="CJ130" s="143" t="str">
        <f>IFERROR(VLOOKUP($B130,'Benchmark Data'!$B:$FF,CJ$1,FALSE)/VLOOKUP($B129,'Benchmark Data'!$B:$FF,CJ$1,FALSE)*CJ131,"")</f>
        <v/>
      </c>
      <c r="CK130" s="143" t="str">
        <f>IFERROR(VLOOKUP($B130,'Benchmark Data'!$B:$FF,CK$1,FALSE)/VLOOKUP($B129,'Benchmark Data'!$B:$FF,CK$1,FALSE)*CK131,"")</f>
        <v/>
      </c>
      <c r="CL130" s="143" t="str">
        <f>IFERROR(VLOOKUP($B130,'Benchmark Data'!$B:$AAA,CL$1,FALSE)/VLOOKUP($B129,'Benchmark Data'!$B:$AAA,CL$1,FALSE)*CL131,"")</f>
        <v/>
      </c>
      <c r="CM130" s="143" t="str">
        <f>IFERROR(VLOOKUP($B130,'Benchmark Data'!$B:$AAA,CM$1,FALSE)/VLOOKUP($B129,'Benchmark Data'!$B:$AAA,CM$1,FALSE)*CM131,"")</f>
        <v/>
      </c>
      <c r="CN130" s="143" t="str">
        <f>IFERROR(VLOOKUP($B130,'Benchmark Data'!$B:$AAA,CN$1,FALSE)/VLOOKUP($B129,'Benchmark Data'!$B:$AAA,CN$1,FALSE)*CN131,"")</f>
        <v/>
      </c>
      <c r="CO130" s="143" t="str">
        <f>IFERROR(VLOOKUP($B130,'Benchmark Data'!$B:$AAA,CO$1,FALSE)/VLOOKUP($B129,'Benchmark Data'!$B:$AAA,CO$1,FALSE)*CO131,"")</f>
        <v/>
      </c>
      <c r="CP130" s="143" t="str">
        <f>IFERROR(VLOOKUP($B130,'Benchmark Data'!$B:$AAA,CP$1,FALSE)/VLOOKUP($B129,'Benchmark Data'!$B:$AAA,CP$1,FALSE)*CP131,"")</f>
        <v/>
      </c>
      <c r="CQ130" s="143" t="str">
        <f>IFERROR(VLOOKUP($B130,'Benchmark Data'!$B:$AAA,CQ$1,FALSE)/VLOOKUP($B129,'Benchmark Data'!$B:$AAA,CQ$1,FALSE)*CQ131,"")</f>
        <v/>
      </c>
      <c r="CR130" s="143" t="str">
        <f>IFERROR(VLOOKUP($B130,'Benchmark Data'!$B:$AAA,CR$1,FALSE)/VLOOKUP($B129,'Benchmark Data'!$B:$AAA,CR$1,FALSE)*CR131,"")</f>
        <v/>
      </c>
      <c r="CS130" s="143" t="str">
        <f>IFERROR(VLOOKUP($B130,'Benchmark Data'!$B:$AAA,CS$1,FALSE)/VLOOKUP($B129,'Benchmark Data'!$B:$AAA,CS$1,FALSE)*CS131,"")</f>
        <v/>
      </c>
      <c r="CT130" s="143" t="str">
        <f>IFERROR(VLOOKUP($B130,'Benchmark Data'!$B:$AAA,CT$1,FALSE)/VLOOKUP($B129,'Benchmark Data'!$B:$AAA,CT$1,FALSE)*CT131,"")</f>
        <v/>
      </c>
      <c r="CU130" s="143" t="str">
        <f>IFERROR(VLOOKUP($B130,'Benchmark Data'!$B:$AAA,CU$1,FALSE)/VLOOKUP($B129,'Benchmark Data'!$B:$AAA,CU$1,FALSE)*CU131,"")</f>
        <v/>
      </c>
      <c r="CV130" s="143" t="str">
        <f>IFERROR(VLOOKUP($B130,'Benchmark Data'!$B:$AAA,CV$1,FALSE)/VLOOKUP($B129,'Benchmark Data'!$B:$AAA,CV$1,FALSE)*CV131,"")</f>
        <v/>
      </c>
      <c r="CW130" s="143" t="str">
        <f>IFERROR(VLOOKUP($B130,'Benchmark Data'!$B:$AAA,CW$1,FALSE)/VLOOKUP($B129,'Benchmark Data'!$B:$AAA,CW$1,FALSE)*CW131,"")</f>
        <v/>
      </c>
      <c r="CX130" s="143" t="str">
        <f>IFERROR(VLOOKUP($B130,'Benchmark Data'!$B:$AAA,CX$1,FALSE)/VLOOKUP($B129,'Benchmark Data'!$B:$AAA,CX$1,FALSE)*CX131,"")</f>
        <v/>
      </c>
      <c r="CY130" s="143" t="str">
        <f>IFERROR(VLOOKUP($B130,'Benchmark Data'!$B:$AAA,CY$1,FALSE)/VLOOKUP($B129,'Benchmark Data'!$B:$AAA,CY$1,FALSE)*CY131,"")</f>
        <v/>
      </c>
      <c r="CZ130" s="143" t="str">
        <f>IFERROR(VLOOKUP($B130,'Benchmark Data'!$B:$AAA,CZ$1,FALSE)/VLOOKUP($B129,'Benchmark Data'!$B:$AAA,CZ$1,FALSE)*CZ131,"")</f>
        <v/>
      </c>
      <c r="DA130" s="143" t="str">
        <f>IFERROR(VLOOKUP($B130,'Benchmark Data'!$B:$AAA,DA$1,FALSE)/VLOOKUP($B129,'Benchmark Data'!$B:$AAA,DA$1,FALSE)*DA131,"")</f>
        <v/>
      </c>
      <c r="DB130" s="143" t="str">
        <f>IFERROR(VLOOKUP($B130,'Benchmark Data'!$B:$AAA,DB$1,FALSE)/VLOOKUP($B129,'Benchmark Data'!$B:$AAA,DB$1,FALSE)*DB131,"")</f>
        <v/>
      </c>
      <c r="DC130" s="143" t="str">
        <f>IFERROR(VLOOKUP($B130,'Benchmark Data'!$B:$AAA,DC$1,FALSE)/VLOOKUP($B129,'Benchmark Data'!$B:$AAA,DC$1,FALSE)*DC131,"")</f>
        <v/>
      </c>
      <c r="DD130" s="143" t="str">
        <f>IFERROR(VLOOKUP($B130,'Benchmark Data'!$B:$AAA,DD$1,FALSE)/VLOOKUP($B129,'Benchmark Data'!$B:$AAA,DD$1,FALSE)*DD131,"")</f>
        <v/>
      </c>
      <c r="DE130" s="143" t="str">
        <f>IFERROR(VLOOKUP($B130,'Benchmark Data'!$B:$AAA,DE$1,FALSE)/VLOOKUP($B129,'Benchmark Data'!$B:$AAA,DE$1,FALSE)*DE131,"")</f>
        <v/>
      </c>
      <c r="DF130" s="143" t="str">
        <f>IFERROR(VLOOKUP($B130,'Benchmark Data'!$B:$AAA,DF$1,FALSE)/VLOOKUP($B129,'Benchmark Data'!$B:$AAA,DF$1,FALSE)*DF131,"")</f>
        <v/>
      </c>
      <c r="DG130" s="143" t="str">
        <f>IFERROR(VLOOKUP($B130,'Benchmark Data'!$B:$AAA,DG$1,FALSE)/VLOOKUP($B129,'Benchmark Data'!$B:$AAA,DG$1,FALSE)*DG131,"")</f>
        <v/>
      </c>
      <c r="DH130" s="143" t="str">
        <f>IFERROR(VLOOKUP($B130,'Benchmark Data'!$B:$AAA,DH$1,FALSE)/VLOOKUP($B129,'Benchmark Data'!$B:$AAA,DH$1,FALSE)*DH131,"")</f>
        <v/>
      </c>
      <c r="DI130" s="143" t="str">
        <f>IFERROR(VLOOKUP($B130,'Benchmark Data'!$B:$AAA,DI$1,FALSE)/VLOOKUP($B129,'Benchmark Data'!$B:$AAA,DI$1,FALSE)*DI131,"")</f>
        <v/>
      </c>
    </row>
    <row r="131" spans="1:113">
      <c r="A131" s="94">
        <f t="shared" si="35"/>
        <v>70</v>
      </c>
      <c r="B131" s="168">
        <f t="shared" si="36"/>
        <v>43951</v>
      </c>
      <c r="C131" s="143">
        <f>IFERROR(VLOOKUP($B131,'Benchmark Data'!$B:$FF,C$1,FALSE)/VLOOKUP($B130,'Benchmark Data'!$B:$FF,C$1,FALSE)*C132,"")</f>
        <v>3.8180328204707918</v>
      </c>
      <c r="D131" s="143">
        <f>IFERROR(VLOOKUP($B131,'Benchmark Data'!$B:$FF,D$1,FALSE)/VLOOKUP($B130,'Benchmark Data'!$B:$FF,D$1,FALSE)*D132,"")</f>
        <v>3.8180328204707918</v>
      </c>
      <c r="E131" s="143">
        <f>IFERROR(VLOOKUP($B131,'Benchmark Data'!$B:$FF,E$1,FALSE)/VLOOKUP($B130,'Benchmark Data'!$B:$FF,E$1,FALSE)*E132,"")</f>
        <v>3.8180328204707918</v>
      </c>
      <c r="F131" s="143" t="str">
        <f>IFERROR(VLOOKUP($B131,'Benchmark Data'!$B:$FF,F$1,FALSE)/VLOOKUP($B130,'Benchmark Data'!$B:$FF,F$1,FALSE)*F132,"")</f>
        <v/>
      </c>
      <c r="G131" s="143" t="str">
        <f>IFERROR(VLOOKUP($B131,'Benchmark Data'!$B:$FF,G$1,FALSE)/VLOOKUP($B130,'Benchmark Data'!$B:$FF,G$1,FALSE)*G132,"")</f>
        <v/>
      </c>
      <c r="H131" s="143" t="str">
        <f>IFERROR(VLOOKUP($B131,'Benchmark Data'!$B:$FF,H$1,FALSE)/VLOOKUP($B130,'Benchmark Data'!$B:$FF,H$1,FALSE)*H132,"")</f>
        <v/>
      </c>
      <c r="I131" s="143" t="str">
        <f>IFERROR(VLOOKUP($B131,'Benchmark Data'!$B:$FF,I$1,FALSE)/VLOOKUP($B130,'Benchmark Data'!$B:$FF,I$1,FALSE)*I132,"")</f>
        <v/>
      </c>
      <c r="J131" s="143" t="str">
        <f>IFERROR(VLOOKUP($B131,'Benchmark Data'!$B:$FF,J$1,FALSE)/VLOOKUP($B130,'Benchmark Data'!$B:$FF,J$1,FALSE)*J132,"")</f>
        <v/>
      </c>
      <c r="K131" s="156" t="str">
        <f>IFERROR(VLOOKUP($B131,'Benchmark Data'!$B:$FF,K$1,FALSE)*K132,"")</f>
        <v/>
      </c>
      <c r="L131" s="156" t="str">
        <f>IFERROR(VLOOKUP($B131,'Benchmark Data'!$B:$FF,L$1,FALSE)*L132,"")</f>
        <v/>
      </c>
      <c r="M131" s="156" t="str">
        <f>IFERROR(VLOOKUP($B131,'Benchmark Data'!$B:$FF,M$1,FALSE)*M132,"")</f>
        <v/>
      </c>
      <c r="N131" s="143" t="str">
        <f>IFERROR(VLOOKUP($B131,'Benchmark Data'!$B:$FF,N$1,FALSE)/VLOOKUP($B130,'Benchmark Data'!$B:$FF,N$1,FALSE)*N132,"")</f>
        <v/>
      </c>
      <c r="O131" s="143">
        <f>IFERROR(VLOOKUP($B131,'Benchmark Data'!$B:$FF,O$1,FALSE)/VLOOKUP($B130,'Benchmark Data'!$B:$FF,O$1,FALSE)*O132,"")</f>
        <v>3.026060687228469</v>
      </c>
      <c r="P131" s="143">
        <f>IFERROR(VLOOKUP($B131,'Benchmark Data'!$B:$FF,P$1,FALSE)/VLOOKUP($B130,'Benchmark Data'!$B:$FF,P$1,FALSE)*P132,"")</f>
        <v>3.1258697850442081</v>
      </c>
      <c r="Q131" s="156">
        <f>IFERROR(VLOOKUP($B131,'Benchmark Data'!$B:$FF,Q$1,FALSE)*Q132,"")</f>
        <v>2.1510149300795227</v>
      </c>
      <c r="R131" s="156">
        <f>IFERROR(VLOOKUP($B131,'Benchmark Data'!$B:$FF,R$1,FALSE)*R132,"")</f>
        <v>2.1510149300795227</v>
      </c>
      <c r="S131" s="156">
        <f>IFERROR(VLOOKUP($B131,'Benchmark Data'!$B:$FF,S$1,FALSE)*S132,"")</f>
        <v>2.1510149300795227</v>
      </c>
      <c r="T131" s="156">
        <f>IFERROR(VLOOKUP($B131,'Benchmark Data'!$B:$FF,T$1,FALSE)*T132,"")</f>
        <v>2.1510149300795227</v>
      </c>
      <c r="U131" s="156">
        <f>IFERROR(VLOOKUP($B131,'Benchmark Data'!$B:$FF,U$1,FALSE)*U132,"")</f>
        <v>2.1510149300795227</v>
      </c>
      <c r="V131" s="143">
        <f>IFERROR(VLOOKUP($B131,'Benchmark Data'!$B:$FF,V$1,FALSE)/VLOOKUP($B130,'Benchmark Data'!$B:$FF,V$1,FALSE)*V132,"")</f>
        <v>2.8382925232026865</v>
      </c>
      <c r="W131" s="143">
        <f>IFERROR(VLOOKUP($B131,'Benchmark Data'!$B:$FF,W$1,FALSE)/VLOOKUP($B130,'Benchmark Data'!$B:$FF,W$1,FALSE)*W132,"")</f>
        <v>2.8382925232026865</v>
      </c>
      <c r="X131" s="143">
        <f>IFERROR(VLOOKUP($B131,'Benchmark Data'!$B:$FF,X$1,FALSE)/VLOOKUP($B130,'Benchmark Data'!$B:$FF,X$1,FALSE)*X132,"")</f>
        <v>2.8382925232026865</v>
      </c>
      <c r="Y131" s="143">
        <f>IFERROR(VLOOKUP($B131,'Benchmark Data'!$B:$FF,Y$1,FALSE)/VLOOKUP($B130,'Benchmark Data'!$B:$FF,Y$1,FALSE)*Y132,"")</f>
        <v>2.8382925232026865</v>
      </c>
      <c r="Z131" s="143">
        <f>IFERROR(VLOOKUP($B131,'Benchmark Data'!$B:$FF,Z$1,FALSE)/VLOOKUP($B130,'Benchmark Data'!$B:$FF,Z$1,FALSE)*Z132,"")</f>
        <v>2.8382925232026865</v>
      </c>
      <c r="AA131" s="143">
        <f>IFERROR(VLOOKUP($B131,'Benchmark Data'!$B:$FF,AA$1,FALSE)/VLOOKUP($B130,'Benchmark Data'!$B:$FF,AA$1,FALSE)*AA132,"")</f>
        <v>2.6867232284300435</v>
      </c>
      <c r="AB131" s="143">
        <f>IFERROR(VLOOKUP($B131,'Benchmark Data'!$B:$FF,AB$1,FALSE)/VLOOKUP($B130,'Benchmark Data'!$B:$FF,AB$1,FALSE)*AB132,"")</f>
        <v>2.6867232284300435</v>
      </c>
      <c r="AC131" s="143">
        <f>IFERROR(VLOOKUP($B131,'Benchmark Data'!$B:$FF,AC$1,FALSE)/VLOOKUP($B130,'Benchmark Data'!$B:$FF,AC$1,FALSE)*AC132,"")</f>
        <v>2.6867232284300435</v>
      </c>
      <c r="AD131" s="143">
        <f>IFERROR(VLOOKUP($B131,'Benchmark Data'!$B:$FF,AD$1,FALSE)/VLOOKUP($B130,'Benchmark Data'!$B:$FF,AD$1,FALSE)*AD132,"")</f>
        <v>4.7346206686002121</v>
      </c>
      <c r="AE131" s="143">
        <f>IFERROR(VLOOKUP($B131,'Benchmark Data'!$B:$FF,AE$1,FALSE)/VLOOKUP($B130,'Benchmark Data'!$B:$FF,AE$1,FALSE)*AE132,"")</f>
        <v>1.5785230488568347</v>
      </c>
      <c r="AF131" s="143">
        <f>IFERROR(VLOOKUP($B131,'Benchmark Data'!$B:$FF,AF$1,FALSE)/VLOOKUP($B130,'Benchmark Data'!$B:$FF,AF$1,FALSE)*AF132,"")</f>
        <v>1.7700682328810167</v>
      </c>
      <c r="AG131" s="143">
        <f>IFERROR(VLOOKUP($B131,'Benchmark Data'!$B:$FF,AG$1,FALSE)/VLOOKUP($B130,'Benchmark Data'!$B:$FF,AG$1,FALSE)*AG132,"")</f>
        <v>1.7700682328810167</v>
      </c>
      <c r="AH131" s="143">
        <f>IFERROR(VLOOKUP($B131,'Benchmark Data'!$B:$FF,AH$1,FALSE)/VLOOKUP($B130,'Benchmark Data'!$B:$FF,AH$1,FALSE)*AH132,"")</f>
        <v>1.7700682328810167</v>
      </c>
      <c r="AI131" s="143">
        <f>IFERROR(VLOOKUP($B131,'Benchmark Data'!$B:$FF,AI$1,FALSE)/VLOOKUP($B130,'Benchmark Data'!$B:$FF,AI$1,FALSE)*AI132,"")</f>
        <v>2.9650631720034752</v>
      </c>
      <c r="AJ131" s="143">
        <f>IFERROR(VLOOKUP($B131,'Benchmark Data'!$B:$FF,AJ$1,FALSE)/VLOOKUP($B130,'Benchmark Data'!$B:$FF,AJ$1,FALSE)*AJ132,"")</f>
        <v>4.0311226380140779</v>
      </c>
      <c r="AK131" s="143">
        <f>IFERROR(VLOOKUP($B131,'Benchmark Data'!$B:$FF,AK$1,FALSE)/VLOOKUP($B130,'Benchmark Data'!$B:$FF,AK$1,FALSE)*AK132,"")</f>
        <v>1.9230442023840282</v>
      </c>
      <c r="AL131" s="143">
        <f>IFERROR(VLOOKUP($B131,'Benchmark Data'!$B:$FF,AL$1,FALSE)/VLOOKUP($B130,'Benchmark Data'!$B:$FF,AL$1,FALSE)*AL132,"")</f>
        <v>3.0513671875000008</v>
      </c>
      <c r="AM131" s="143">
        <f>IFERROR(VLOOKUP($B131,'Benchmark Data'!$B:$FF,AM$1,FALSE)/VLOOKUP($B130,'Benchmark Data'!$B:$FF,AM$1,FALSE)*AM132,"")</f>
        <v>3.0513671875000008</v>
      </c>
      <c r="AN131" s="143" t="str">
        <f>IFERROR(VLOOKUP($B131,'Benchmark Data'!$B:$FF,AN$1,FALSE)/VLOOKUP($B130,'Benchmark Data'!$B:$FF,AN$1,FALSE)*AN132,"")</f>
        <v/>
      </c>
      <c r="AO131" s="143" t="str">
        <f>IFERROR(VLOOKUP($B131,'Benchmark Data'!$B:$FF,AO$1,FALSE)/VLOOKUP($B130,'Benchmark Data'!$B:$FF,AO$1,FALSE)*AO132,"")</f>
        <v/>
      </c>
      <c r="AP131" s="143" t="str">
        <f>IFERROR(VLOOKUP($B131,'Benchmark Data'!$B:$FF,AP$1,FALSE)/VLOOKUP($B130,'Benchmark Data'!$B:$FF,AP$1,FALSE)*AP132,"")</f>
        <v/>
      </c>
      <c r="AQ131" s="143" t="str">
        <f>IFERROR(VLOOKUP($B131,'Benchmark Data'!$B:$FF,AQ$1,FALSE)/VLOOKUP($B130,'Benchmark Data'!$B:$FF,AQ$1,FALSE)*AQ132,"")</f>
        <v/>
      </c>
      <c r="AR131" s="143" t="str">
        <f>IFERROR(VLOOKUP($B131,'Benchmark Data'!$B:$FF,AR$1,FALSE)/VLOOKUP($B130,'Benchmark Data'!$B:$FF,AR$1,FALSE)*AR132,"")</f>
        <v/>
      </c>
      <c r="AS131" s="143" t="str">
        <f>IFERROR(VLOOKUP($B131,'Benchmark Data'!$B:$FF,AS$1,FALSE)/VLOOKUP($B130,'Benchmark Data'!$B:$FF,AS$1,FALSE)*AS132,"")</f>
        <v/>
      </c>
      <c r="AT131" s="143" t="str">
        <f>IFERROR(VLOOKUP($B131,'Benchmark Data'!$B:$FF,AT$1,FALSE)/VLOOKUP($B130,'Benchmark Data'!$B:$FF,AT$1,FALSE)*AT132,"")</f>
        <v/>
      </c>
      <c r="AU131" s="143">
        <f>IFERROR(VLOOKUP($B131,'Benchmark Data'!$B:$FF,AU$1,FALSE)/VLOOKUP($B130,'Benchmark Data'!$B:$FF,AU$1,FALSE)*AU132,"")</f>
        <v>1.9711238916846385</v>
      </c>
      <c r="AV131" s="143">
        <f>IFERROR(VLOOKUP($B131,'Benchmark Data'!$B:$FF,AV$1,FALSE)/VLOOKUP($B130,'Benchmark Data'!$B:$FF,AV$1,FALSE)*AV132,"")</f>
        <v>1.9711238916846385</v>
      </c>
      <c r="AW131" s="143">
        <f>IFERROR(VLOOKUP($B131,'Benchmark Data'!$B:$FF,AW$1,FALSE)/VLOOKUP($B130,'Benchmark Data'!$B:$FF,AW$1,FALSE)*AW132,"")</f>
        <v>1.9711238916846385</v>
      </c>
      <c r="AX131" s="143" t="str">
        <f>IFERROR(VLOOKUP($B131,'Benchmark Data'!$B:$FF,AX$1,FALSE)/VLOOKUP($B130,'Benchmark Data'!$B:$FF,AX$1,FALSE)*AX132,"")</f>
        <v/>
      </c>
      <c r="AY131" s="143" t="str">
        <f>IFERROR(VLOOKUP($B131,'Benchmark Data'!$B:$FF,AY$1,FALSE)/VLOOKUP($B130,'Benchmark Data'!$B:$FF,AY$1,FALSE)*AY132,"")</f>
        <v/>
      </c>
      <c r="AZ131" s="156" t="str">
        <f>IFERROR(VLOOKUP($B131,'Benchmark Data'!$B:$FF,AZ$1,FALSE)*AZ132,"")</f>
        <v/>
      </c>
      <c r="BA131" s="156" t="str">
        <f>IFERROR(VLOOKUP($B131,'Benchmark Data'!$B:$FF,BA$1,FALSE)*BA132,"")</f>
        <v/>
      </c>
      <c r="BB131" s="143" t="str">
        <f>IFERROR(VLOOKUP($B131,'Benchmark Data'!$B:$FF,BB$1,FALSE)/VLOOKUP($B130,'Benchmark Data'!$B:$FF,BB$1,FALSE)*BB132,"")</f>
        <v/>
      </c>
      <c r="BC131" s="143" t="str">
        <f>IFERROR(VLOOKUP($B131,'Benchmark Data'!$B:$FF,BC$1,FALSE)/VLOOKUP($B130,'Benchmark Data'!$B:$FF,BC$1,FALSE)*BC132,"")</f>
        <v/>
      </c>
      <c r="BD131" s="143" t="str">
        <f>IFERROR(VLOOKUP($B131,'Benchmark Data'!$B:$FF,BD$1,FALSE)/VLOOKUP($B130,'Benchmark Data'!$B:$FF,BD$1,FALSE)*BD132,"")</f>
        <v/>
      </c>
      <c r="BE131" s="143" t="str">
        <f>IFERROR(VLOOKUP($B131,'Benchmark Data'!$B:$FF,BE$1,FALSE)/VLOOKUP($B130,'Benchmark Data'!$B:$FF,BE$1,FALSE)*BE132,"")</f>
        <v/>
      </c>
      <c r="BF131" s="143" t="str">
        <f>IFERROR(VLOOKUP($B131,'Benchmark Data'!$B:$FF,BF$1,FALSE)/VLOOKUP($B130,'Benchmark Data'!$B:$FF,BF$1,FALSE)*BF132,"")</f>
        <v/>
      </c>
      <c r="BG131" s="143" t="str">
        <f>IFERROR(VLOOKUP($B131,'Benchmark Data'!$B:$FF,BG$1,FALSE)/VLOOKUP($B130,'Benchmark Data'!$B:$FF,BG$1,FALSE)*BG132,"")</f>
        <v/>
      </c>
      <c r="BH131" s="143" t="str">
        <f>IFERROR(VLOOKUP($B131,'Benchmark Data'!$B:$FF,BH$1,FALSE)/VLOOKUP($B130,'Benchmark Data'!$B:$FF,BH$1,FALSE)*BH132,"")</f>
        <v/>
      </c>
      <c r="BI131" s="143" t="str">
        <f>IFERROR(VLOOKUP($B131,'Benchmark Data'!$B:$FF,BI$1,FALSE)/VLOOKUP($B130,'Benchmark Data'!$B:$FF,BI$1,FALSE)*BI132,"")</f>
        <v/>
      </c>
      <c r="BJ131" s="143" t="str">
        <f>IFERROR(VLOOKUP($B131,'Benchmark Data'!$B:$FF,BJ$1,FALSE)/VLOOKUP($B130,'Benchmark Data'!$B:$FF,BJ$1,FALSE)*BJ132,"")</f>
        <v/>
      </c>
      <c r="BK131" s="143" t="str">
        <f>IFERROR(VLOOKUP($B131,'Benchmark Data'!$B:$FF,BK$1,FALSE)/VLOOKUP($B130,'Benchmark Data'!$B:$FF,BK$1,FALSE)*BK132,"")</f>
        <v/>
      </c>
      <c r="BL131" s="143" t="str">
        <f>IFERROR(VLOOKUP($B131,'Benchmark Data'!$B:$FF,BL$1,FALSE)/VLOOKUP($B130,'Benchmark Data'!$B:$FF,BL$1,FALSE)*BL132,"")</f>
        <v/>
      </c>
      <c r="BM131" s="143" t="str">
        <f>IFERROR(VLOOKUP($B131,'Benchmark Data'!$B:$FF,BM$1,FALSE)/VLOOKUP($B130,'Benchmark Data'!$B:$FF,BM$1,FALSE)*BM132,"")</f>
        <v/>
      </c>
      <c r="BN131" s="143" t="str">
        <f>IFERROR(VLOOKUP($B131,'Benchmark Data'!$B:$FF,BN$1,FALSE)/VLOOKUP($B130,'Benchmark Data'!$B:$FF,BN$1,FALSE)*BN132,"")</f>
        <v/>
      </c>
      <c r="BO131" s="143" t="str">
        <f>IFERROR(VLOOKUP($B131,'Benchmark Data'!$B:$FF,BO$1,FALSE)/VLOOKUP($B130,'Benchmark Data'!$B:$FF,BO$1,FALSE)*BO132,"")</f>
        <v/>
      </c>
      <c r="BP131" s="143" t="str">
        <f>IFERROR(VLOOKUP($B131,'Benchmark Data'!$B:$FF,BP$1,FALSE)/VLOOKUP($B130,'Benchmark Data'!$B:$FF,BP$1,FALSE)*BP132,"")</f>
        <v/>
      </c>
      <c r="BQ131" s="143" t="str">
        <f>IFERROR(VLOOKUP($B131,'Benchmark Data'!$B:$FF,BQ$1,FALSE)/VLOOKUP($B130,'Benchmark Data'!$B:$FF,BQ$1,FALSE)*BQ132,"")</f>
        <v/>
      </c>
      <c r="BR131" s="143" t="str">
        <f>IFERROR(VLOOKUP($B131,'Benchmark Data'!$B:$FF,BR$1,FALSE)/VLOOKUP($B130,'Benchmark Data'!$B:$FF,BR$1,FALSE)*BR132,"")</f>
        <v/>
      </c>
      <c r="BS131" s="143" t="str">
        <f>IFERROR(VLOOKUP($B131,'Benchmark Data'!$B:$FF,BS$1,FALSE)/VLOOKUP($B130,'Benchmark Data'!$B:$FF,BS$1,FALSE)*BS132,"")</f>
        <v/>
      </c>
      <c r="BT131" s="143" t="str">
        <f>IFERROR(VLOOKUP($B131,'Benchmark Data'!$B:$FF,BT$1,FALSE)/VLOOKUP($B130,'Benchmark Data'!$B:$FF,BT$1,FALSE)*BT132,"")</f>
        <v/>
      </c>
      <c r="BU131" s="143" t="str">
        <f>IFERROR(VLOOKUP($B131,'Benchmark Data'!$B:$FF,BU$1,FALSE)/VLOOKUP($B130,'Benchmark Data'!$B:$FF,BU$1,FALSE)*BU132,"")</f>
        <v/>
      </c>
      <c r="BV131" s="143" t="str">
        <f>IFERROR(VLOOKUP($B131,'Benchmark Data'!$B:$FF,BV$1,FALSE)/VLOOKUP($B130,'Benchmark Data'!$B:$FF,BV$1,FALSE)*BV132,"")</f>
        <v/>
      </c>
      <c r="BW131" s="143" t="str">
        <f>IFERROR(VLOOKUP($B131,'Benchmark Data'!$B:$FF,BW$1,FALSE)/VLOOKUP($B130,'Benchmark Data'!$B:$FF,BW$1,FALSE)*BW132,"")</f>
        <v/>
      </c>
      <c r="BX131" s="143" t="str">
        <f>IFERROR(VLOOKUP($B131,'Benchmark Data'!$B:$FF,BX$1,FALSE)/VLOOKUP($B130,'Benchmark Data'!$B:$FF,BX$1,FALSE)*BX132,"")</f>
        <v/>
      </c>
      <c r="BY131" s="143" t="str">
        <f>IFERROR(VLOOKUP($B131,'Benchmark Data'!$B:$FF,BY$1,FALSE)/VLOOKUP($B130,'Benchmark Data'!$B:$FF,BY$1,FALSE)*BY132,"")</f>
        <v/>
      </c>
      <c r="BZ131" s="143" t="str">
        <f>IFERROR(VLOOKUP($B131,'Benchmark Data'!$B:$FF,BZ$1,FALSE)/VLOOKUP($B130,'Benchmark Data'!$B:$FF,BZ$1,FALSE)*BZ132,"")</f>
        <v/>
      </c>
      <c r="CA131" s="143" t="str">
        <f>IFERROR(VLOOKUP($B131,'Benchmark Data'!$B:$FF,CA$1,FALSE)/VLOOKUP($B130,'Benchmark Data'!$B:$FF,CA$1,FALSE)*CA132,"")</f>
        <v/>
      </c>
      <c r="CB131" s="143" t="str">
        <f>IFERROR(VLOOKUP($B131,'Benchmark Data'!$B:$FF,CB$1,FALSE)/VLOOKUP($B130,'Benchmark Data'!$B:$FF,CB$1,FALSE)*CB132,"")</f>
        <v/>
      </c>
      <c r="CC131" s="143" t="str">
        <f>IFERROR(VLOOKUP($B131,'Benchmark Data'!$B:$FF,CC$1,FALSE)/VLOOKUP($B130,'Benchmark Data'!$B:$FF,CC$1,FALSE)*CC132,"")</f>
        <v/>
      </c>
      <c r="CD131" s="143" t="str">
        <f>IFERROR(VLOOKUP($B131,'Benchmark Data'!$B:$FF,CD$1,FALSE)/VLOOKUP($B130,'Benchmark Data'!$B:$FF,CD$1,FALSE)*CD132,"")</f>
        <v/>
      </c>
      <c r="CE131" s="143" t="str">
        <f>IFERROR(VLOOKUP($B131,'Benchmark Data'!$B:$FF,CE$1,FALSE)/VLOOKUP($B130,'Benchmark Data'!$B:$FF,CE$1,FALSE)*CE132,"")</f>
        <v/>
      </c>
      <c r="CF131" s="143" t="str">
        <f>IFERROR(VLOOKUP($B131,'Benchmark Data'!$B:$FF,CF$1,FALSE)/VLOOKUP($B130,'Benchmark Data'!$B:$FF,CF$1,FALSE)*CF132,"")</f>
        <v/>
      </c>
      <c r="CG131" s="143" t="str">
        <f>IFERROR(VLOOKUP($B131,'Benchmark Data'!$B:$FF,CG$1,FALSE)/VLOOKUP($B130,'Benchmark Data'!$B:$FF,CG$1,FALSE)*CG132,"")</f>
        <v/>
      </c>
      <c r="CH131" s="156" t="str">
        <f>IFERROR(VLOOKUP($B131,'Benchmark Data'!$B:$FF,CH$1,FALSE)*CH132,"")</f>
        <v/>
      </c>
      <c r="CI131" s="143" t="str">
        <f>IFERROR(VLOOKUP($B131,'Benchmark Data'!$B:$FF,CI$1,FALSE)/VLOOKUP($B130,'Benchmark Data'!$B:$FF,CI$1,FALSE)*CI132,"")</f>
        <v/>
      </c>
      <c r="CJ131" s="143" t="str">
        <f>IFERROR(VLOOKUP($B131,'Benchmark Data'!$B:$FF,CJ$1,FALSE)/VLOOKUP($B130,'Benchmark Data'!$B:$FF,CJ$1,FALSE)*CJ132,"")</f>
        <v/>
      </c>
      <c r="CK131" s="143" t="str">
        <f>IFERROR(VLOOKUP($B131,'Benchmark Data'!$B:$FF,CK$1,FALSE)/VLOOKUP($B130,'Benchmark Data'!$B:$FF,CK$1,FALSE)*CK132,"")</f>
        <v/>
      </c>
      <c r="CL131" s="143" t="str">
        <f>IFERROR(VLOOKUP($B131,'Benchmark Data'!$B:$AAA,CL$1,FALSE)/VLOOKUP($B130,'Benchmark Data'!$B:$AAA,CL$1,FALSE)*CL132,"")</f>
        <v/>
      </c>
      <c r="CM131" s="143" t="str">
        <f>IFERROR(VLOOKUP($B131,'Benchmark Data'!$B:$AAA,CM$1,FALSE)/VLOOKUP($B130,'Benchmark Data'!$B:$AAA,CM$1,FALSE)*CM132,"")</f>
        <v/>
      </c>
      <c r="CN131" s="143" t="str">
        <f>IFERROR(VLOOKUP($B131,'Benchmark Data'!$B:$AAA,CN$1,FALSE)/VLOOKUP($B130,'Benchmark Data'!$B:$AAA,CN$1,FALSE)*CN132,"")</f>
        <v/>
      </c>
      <c r="CO131" s="143" t="str">
        <f>IFERROR(VLOOKUP($B131,'Benchmark Data'!$B:$AAA,CO$1,FALSE)/VLOOKUP($B130,'Benchmark Data'!$B:$AAA,CO$1,FALSE)*CO132,"")</f>
        <v/>
      </c>
      <c r="CP131" s="143" t="str">
        <f>IFERROR(VLOOKUP($B131,'Benchmark Data'!$B:$AAA,CP$1,FALSE)/VLOOKUP($B130,'Benchmark Data'!$B:$AAA,CP$1,FALSE)*CP132,"")</f>
        <v/>
      </c>
      <c r="CQ131" s="143" t="str">
        <f>IFERROR(VLOOKUP($B131,'Benchmark Data'!$B:$AAA,CQ$1,FALSE)/VLOOKUP($B130,'Benchmark Data'!$B:$AAA,CQ$1,FALSE)*CQ132,"")</f>
        <v/>
      </c>
      <c r="CR131" s="143" t="str">
        <f>IFERROR(VLOOKUP($B131,'Benchmark Data'!$B:$AAA,CR$1,FALSE)/VLOOKUP($B130,'Benchmark Data'!$B:$AAA,CR$1,FALSE)*CR132,"")</f>
        <v/>
      </c>
      <c r="CS131" s="143" t="str">
        <f>IFERROR(VLOOKUP($B131,'Benchmark Data'!$B:$AAA,CS$1,FALSE)/VLOOKUP($B130,'Benchmark Data'!$B:$AAA,CS$1,FALSE)*CS132,"")</f>
        <v/>
      </c>
      <c r="CT131" s="143" t="str">
        <f>IFERROR(VLOOKUP($B131,'Benchmark Data'!$B:$AAA,CT$1,FALSE)/VLOOKUP($B130,'Benchmark Data'!$B:$AAA,CT$1,FALSE)*CT132,"")</f>
        <v/>
      </c>
      <c r="CU131" s="143" t="str">
        <f>IFERROR(VLOOKUP($B131,'Benchmark Data'!$B:$AAA,CU$1,FALSE)/VLOOKUP($B130,'Benchmark Data'!$B:$AAA,CU$1,FALSE)*CU132,"")</f>
        <v/>
      </c>
      <c r="CV131" s="143" t="str">
        <f>IFERROR(VLOOKUP($B131,'Benchmark Data'!$B:$AAA,CV$1,FALSE)/VLOOKUP($B130,'Benchmark Data'!$B:$AAA,CV$1,FALSE)*CV132,"")</f>
        <v/>
      </c>
      <c r="CW131" s="143" t="str">
        <f>IFERROR(VLOOKUP($B131,'Benchmark Data'!$B:$AAA,CW$1,FALSE)/VLOOKUP($B130,'Benchmark Data'!$B:$AAA,CW$1,FALSE)*CW132,"")</f>
        <v/>
      </c>
      <c r="CX131" s="143" t="str">
        <f>IFERROR(VLOOKUP($B131,'Benchmark Data'!$B:$AAA,CX$1,FALSE)/VLOOKUP($B130,'Benchmark Data'!$B:$AAA,CX$1,FALSE)*CX132,"")</f>
        <v/>
      </c>
      <c r="CY131" s="143" t="str">
        <f>IFERROR(VLOOKUP($B131,'Benchmark Data'!$B:$AAA,CY$1,FALSE)/VLOOKUP($B130,'Benchmark Data'!$B:$AAA,CY$1,FALSE)*CY132,"")</f>
        <v/>
      </c>
      <c r="CZ131" s="143" t="str">
        <f>IFERROR(VLOOKUP($B131,'Benchmark Data'!$B:$AAA,CZ$1,FALSE)/VLOOKUP($B130,'Benchmark Data'!$B:$AAA,CZ$1,FALSE)*CZ132,"")</f>
        <v/>
      </c>
      <c r="DA131" s="143" t="str">
        <f>IFERROR(VLOOKUP($B131,'Benchmark Data'!$B:$AAA,DA$1,FALSE)/VLOOKUP($B130,'Benchmark Data'!$B:$AAA,DA$1,FALSE)*DA132,"")</f>
        <v/>
      </c>
      <c r="DB131" s="143" t="str">
        <f>IFERROR(VLOOKUP($B131,'Benchmark Data'!$B:$AAA,DB$1,FALSE)/VLOOKUP($B130,'Benchmark Data'!$B:$AAA,DB$1,FALSE)*DB132,"")</f>
        <v/>
      </c>
      <c r="DC131" s="143" t="str">
        <f>IFERROR(VLOOKUP($B131,'Benchmark Data'!$B:$AAA,DC$1,FALSE)/VLOOKUP($B130,'Benchmark Data'!$B:$AAA,DC$1,FALSE)*DC132,"")</f>
        <v/>
      </c>
      <c r="DD131" s="143" t="str">
        <f>IFERROR(VLOOKUP($B131,'Benchmark Data'!$B:$AAA,DD$1,FALSE)/VLOOKUP($B130,'Benchmark Data'!$B:$AAA,DD$1,FALSE)*DD132,"")</f>
        <v/>
      </c>
      <c r="DE131" s="143" t="str">
        <f>IFERROR(VLOOKUP($B131,'Benchmark Data'!$B:$AAA,DE$1,FALSE)/VLOOKUP($B130,'Benchmark Data'!$B:$AAA,DE$1,FALSE)*DE132,"")</f>
        <v/>
      </c>
      <c r="DF131" s="143" t="str">
        <f>IFERROR(VLOOKUP($B131,'Benchmark Data'!$B:$AAA,DF$1,FALSE)/VLOOKUP($B130,'Benchmark Data'!$B:$AAA,DF$1,FALSE)*DF132,"")</f>
        <v/>
      </c>
      <c r="DG131" s="143" t="str">
        <f>IFERROR(VLOOKUP($B131,'Benchmark Data'!$B:$AAA,DG$1,FALSE)/VLOOKUP($B130,'Benchmark Data'!$B:$AAA,DG$1,FALSE)*DG132,"")</f>
        <v/>
      </c>
      <c r="DH131" s="143" t="str">
        <f>IFERROR(VLOOKUP($B131,'Benchmark Data'!$B:$AAA,DH$1,FALSE)/VLOOKUP($B130,'Benchmark Data'!$B:$AAA,DH$1,FALSE)*DH132,"")</f>
        <v/>
      </c>
      <c r="DI131" s="143" t="str">
        <f>IFERROR(VLOOKUP($B131,'Benchmark Data'!$B:$AAA,DI$1,FALSE)/VLOOKUP($B130,'Benchmark Data'!$B:$AAA,DI$1,FALSE)*DI132,"")</f>
        <v/>
      </c>
    </row>
    <row r="132" spans="1:113">
      <c r="A132" s="94">
        <f t="shared" ref="A132:A195" si="37">A133+1</f>
        <v>69</v>
      </c>
      <c r="B132" s="168">
        <f t="shared" si="36"/>
        <v>43982</v>
      </c>
      <c r="C132" s="143">
        <f>IFERROR(VLOOKUP($B132,'Benchmark Data'!$B:$FF,C$1,FALSE)/VLOOKUP($B131,'Benchmark Data'!$B:$FF,C$1,FALSE)*C133,"")</f>
        <v>3.3301407021167826</v>
      </c>
      <c r="D132" s="143">
        <f>IFERROR(VLOOKUP($B132,'Benchmark Data'!$B:$FF,D$1,FALSE)/VLOOKUP($B131,'Benchmark Data'!$B:$FF,D$1,FALSE)*D133,"")</f>
        <v>3.3301407021167826</v>
      </c>
      <c r="E132" s="143">
        <f>IFERROR(VLOOKUP($B132,'Benchmark Data'!$B:$FF,E$1,FALSE)/VLOOKUP($B131,'Benchmark Data'!$B:$FF,E$1,FALSE)*E133,"")</f>
        <v>3.3301407021167826</v>
      </c>
      <c r="F132" s="143" t="str">
        <f>IFERROR(VLOOKUP($B132,'Benchmark Data'!$B:$FF,F$1,FALSE)/VLOOKUP($B131,'Benchmark Data'!$B:$FF,F$1,FALSE)*F133,"")</f>
        <v/>
      </c>
      <c r="G132" s="143" t="str">
        <f>IFERROR(VLOOKUP($B132,'Benchmark Data'!$B:$FF,G$1,FALSE)/VLOOKUP($B131,'Benchmark Data'!$B:$FF,G$1,FALSE)*G133,"")</f>
        <v/>
      </c>
      <c r="H132" s="143" t="str">
        <f>IFERROR(VLOOKUP($B132,'Benchmark Data'!$B:$FF,H$1,FALSE)/VLOOKUP($B131,'Benchmark Data'!$B:$FF,H$1,FALSE)*H133,"")</f>
        <v/>
      </c>
      <c r="I132" s="143" t="str">
        <f>IFERROR(VLOOKUP($B132,'Benchmark Data'!$B:$FF,I$1,FALSE)/VLOOKUP($B131,'Benchmark Data'!$B:$FF,I$1,FALSE)*I133,"")</f>
        <v/>
      </c>
      <c r="J132" s="143" t="str">
        <f>IFERROR(VLOOKUP($B132,'Benchmark Data'!$B:$FF,J$1,FALSE)/VLOOKUP($B131,'Benchmark Data'!$B:$FF,J$1,FALSE)*J133,"")</f>
        <v/>
      </c>
      <c r="K132" s="156" t="str">
        <f>IFERROR(VLOOKUP($B132,'Benchmark Data'!$B:$FF,K$1,FALSE)*K133,"")</f>
        <v/>
      </c>
      <c r="L132" s="156" t="str">
        <f>IFERROR(VLOOKUP($B132,'Benchmark Data'!$B:$FF,L$1,FALSE)*L133,"")</f>
        <v/>
      </c>
      <c r="M132" s="156" t="str">
        <f>IFERROR(VLOOKUP($B132,'Benchmark Data'!$B:$FF,M$1,FALSE)*M133,"")</f>
        <v/>
      </c>
      <c r="N132" s="143" t="str">
        <f>IFERROR(VLOOKUP($B132,'Benchmark Data'!$B:$FF,N$1,FALSE)/VLOOKUP($B131,'Benchmark Data'!$B:$FF,N$1,FALSE)*N133,"")</f>
        <v/>
      </c>
      <c r="O132" s="143">
        <f>IFERROR(VLOOKUP($B132,'Benchmark Data'!$B:$FF,O$1,FALSE)/VLOOKUP($B131,'Benchmark Data'!$B:$FF,O$1,FALSE)*O133,"")</f>
        <v>2.6357170384229303</v>
      </c>
      <c r="P132" s="143">
        <f>IFERROR(VLOOKUP($B132,'Benchmark Data'!$B:$FF,P$1,FALSE)/VLOOKUP($B131,'Benchmark Data'!$B:$FF,P$1,FALSE)*P133,"")</f>
        <v>2.6999980974662332</v>
      </c>
      <c r="Q132" s="156">
        <f>IFERROR(VLOOKUP($B132,'Benchmark Data'!$B:$FF,Q$1,FALSE)*Q133,"")</f>
        <v>2.0664634900910643</v>
      </c>
      <c r="R132" s="156">
        <f>IFERROR(VLOOKUP($B132,'Benchmark Data'!$B:$FF,R$1,FALSE)*R133,"")</f>
        <v>2.0664634900910643</v>
      </c>
      <c r="S132" s="156">
        <f>IFERROR(VLOOKUP($B132,'Benchmark Data'!$B:$FF,S$1,FALSE)*S133,"")</f>
        <v>2.0664634900910643</v>
      </c>
      <c r="T132" s="156">
        <f>IFERROR(VLOOKUP($B132,'Benchmark Data'!$B:$FF,T$1,FALSE)*T133,"")</f>
        <v>2.0664634900910643</v>
      </c>
      <c r="U132" s="156">
        <f>IFERROR(VLOOKUP($B132,'Benchmark Data'!$B:$FF,U$1,FALSE)*U133,"")</f>
        <v>2.0664634900910643</v>
      </c>
      <c r="V132" s="143">
        <f>IFERROR(VLOOKUP($B132,'Benchmark Data'!$B:$FF,V$1,FALSE)/VLOOKUP($B131,'Benchmark Data'!$B:$FF,V$1,FALSE)*V133,"")</f>
        <v>2.5618174732509442</v>
      </c>
      <c r="W132" s="143">
        <f>IFERROR(VLOOKUP($B132,'Benchmark Data'!$B:$FF,W$1,FALSE)/VLOOKUP($B131,'Benchmark Data'!$B:$FF,W$1,FALSE)*W133,"")</f>
        <v>2.5618174732509442</v>
      </c>
      <c r="X132" s="143">
        <f>IFERROR(VLOOKUP($B132,'Benchmark Data'!$B:$FF,X$1,FALSE)/VLOOKUP($B131,'Benchmark Data'!$B:$FF,X$1,FALSE)*X133,"")</f>
        <v>2.5618174732509442</v>
      </c>
      <c r="Y132" s="143">
        <f>IFERROR(VLOOKUP($B132,'Benchmark Data'!$B:$FF,Y$1,FALSE)/VLOOKUP($B131,'Benchmark Data'!$B:$FF,Y$1,FALSE)*Y133,"")</f>
        <v>2.5618174732509442</v>
      </c>
      <c r="Z132" s="143">
        <f>IFERROR(VLOOKUP($B132,'Benchmark Data'!$B:$FF,Z$1,FALSE)/VLOOKUP($B131,'Benchmark Data'!$B:$FF,Z$1,FALSE)*Z133,"")</f>
        <v>2.5618174732509442</v>
      </c>
      <c r="AA132" s="143">
        <f>IFERROR(VLOOKUP($B132,'Benchmark Data'!$B:$FF,AA$1,FALSE)/VLOOKUP($B131,'Benchmark Data'!$B:$FF,AA$1,FALSE)*AA133,"")</f>
        <v>2.4146506140811161</v>
      </c>
      <c r="AB132" s="143">
        <f>IFERROR(VLOOKUP($B132,'Benchmark Data'!$B:$FF,AB$1,FALSE)/VLOOKUP($B131,'Benchmark Data'!$B:$FF,AB$1,FALSE)*AB133,"")</f>
        <v>2.4146506140811161</v>
      </c>
      <c r="AC132" s="143">
        <f>IFERROR(VLOOKUP($B132,'Benchmark Data'!$B:$FF,AC$1,FALSE)/VLOOKUP($B131,'Benchmark Data'!$B:$FF,AC$1,FALSE)*AC133,"")</f>
        <v>2.4146506140811161</v>
      </c>
      <c r="AD132" s="143">
        <f>IFERROR(VLOOKUP($B132,'Benchmark Data'!$B:$FF,AD$1,FALSE)/VLOOKUP($B131,'Benchmark Data'!$B:$FF,AD$1,FALSE)*AD133,"")</f>
        <v>3.4443642420877278</v>
      </c>
      <c r="AE132" s="143">
        <f>IFERROR(VLOOKUP($B132,'Benchmark Data'!$B:$FF,AE$1,FALSE)/VLOOKUP($B131,'Benchmark Data'!$B:$FF,AE$1,FALSE)*AE133,"")</f>
        <v>1.4535125152593307</v>
      </c>
      <c r="AF132" s="143">
        <f>IFERROR(VLOOKUP($B132,'Benchmark Data'!$B:$FF,AF$1,FALSE)/VLOOKUP($B131,'Benchmark Data'!$B:$FF,AF$1,FALSE)*AF133,"")</f>
        <v>1.585978955419697</v>
      </c>
      <c r="AG132" s="143">
        <f>IFERROR(VLOOKUP($B132,'Benchmark Data'!$B:$FF,AG$1,FALSE)/VLOOKUP($B131,'Benchmark Data'!$B:$FF,AG$1,FALSE)*AG133,"")</f>
        <v>1.585978955419697</v>
      </c>
      <c r="AH132" s="143">
        <f>IFERROR(VLOOKUP($B132,'Benchmark Data'!$B:$FF,AH$1,FALSE)/VLOOKUP($B131,'Benchmark Data'!$B:$FF,AH$1,FALSE)*AH133,"")</f>
        <v>1.585978955419697</v>
      </c>
      <c r="AI132" s="143">
        <f>IFERROR(VLOOKUP($B132,'Benchmark Data'!$B:$FF,AI$1,FALSE)/VLOOKUP($B131,'Benchmark Data'!$B:$FF,AI$1,FALSE)*AI133,"")</f>
        <v>2.5347260136202956</v>
      </c>
      <c r="AJ132" s="143">
        <f>IFERROR(VLOOKUP($B132,'Benchmark Data'!$B:$FF,AJ$1,FALSE)/VLOOKUP($B131,'Benchmark Data'!$B:$FF,AJ$1,FALSE)*AJ133,"")</f>
        <v>3.2716884678995624</v>
      </c>
      <c r="AK132" s="143">
        <f>IFERROR(VLOOKUP($B132,'Benchmark Data'!$B:$FF,AK$1,FALSE)/VLOOKUP($B131,'Benchmark Data'!$B:$FF,AK$1,FALSE)*AK133,"")</f>
        <v>1.8687459657802763</v>
      </c>
      <c r="AL132" s="143">
        <f>IFERROR(VLOOKUP($B132,'Benchmark Data'!$B:$FF,AL$1,FALSE)/VLOOKUP($B131,'Benchmark Data'!$B:$FF,AL$1,FALSE)*AL133,"")</f>
        <v>2.755379188712523</v>
      </c>
      <c r="AM132" s="143">
        <f>IFERROR(VLOOKUP($B132,'Benchmark Data'!$B:$FF,AM$1,FALSE)/VLOOKUP($B131,'Benchmark Data'!$B:$FF,AM$1,FALSE)*AM133,"")</f>
        <v>2.755379188712523</v>
      </c>
      <c r="AN132" s="143" t="str">
        <f>IFERROR(VLOOKUP($B132,'Benchmark Data'!$B:$FF,AN$1,FALSE)/VLOOKUP($B131,'Benchmark Data'!$B:$FF,AN$1,FALSE)*AN133,"")</f>
        <v/>
      </c>
      <c r="AO132" s="143" t="str">
        <f>IFERROR(VLOOKUP($B132,'Benchmark Data'!$B:$FF,AO$1,FALSE)/VLOOKUP($B131,'Benchmark Data'!$B:$FF,AO$1,FALSE)*AO133,"")</f>
        <v/>
      </c>
      <c r="AP132" s="143" t="str">
        <f>IFERROR(VLOOKUP($B132,'Benchmark Data'!$B:$FF,AP$1,FALSE)/VLOOKUP($B131,'Benchmark Data'!$B:$FF,AP$1,FALSE)*AP133,"")</f>
        <v/>
      </c>
      <c r="AQ132" s="143" t="str">
        <f>IFERROR(VLOOKUP($B132,'Benchmark Data'!$B:$FF,AQ$1,FALSE)/VLOOKUP($B131,'Benchmark Data'!$B:$FF,AQ$1,FALSE)*AQ133,"")</f>
        <v/>
      </c>
      <c r="AR132" s="143" t="str">
        <f>IFERROR(VLOOKUP($B132,'Benchmark Data'!$B:$FF,AR$1,FALSE)/VLOOKUP($B131,'Benchmark Data'!$B:$FF,AR$1,FALSE)*AR133,"")</f>
        <v/>
      </c>
      <c r="AS132" s="143" t="str">
        <f>IFERROR(VLOOKUP($B132,'Benchmark Data'!$B:$FF,AS$1,FALSE)/VLOOKUP($B131,'Benchmark Data'!$B:$FF,AS$1,FALSE)*AS133,"")</f>
        <v/>
      </c>
      <c r="AT132" s="143" t="str">
        <f>IFERROR(VLOOKUP($B132,'Benchmark Data'!$B:$FF,AT$1,FALSE)/VLOOKUP($B131,'Benchmark Data'!$B:$FF,AT$1,FALSE)*AT133,"")</f>
        <v/>
      </c>
      <c r="AU132" s="143">
        <f>IFERROR(VLOOKUP($B132,'Benchmark Data'!$B:$FF,AU$1,FALSE)/VLOOKUP($B131,'Benchmark Data'!$B:$FF,AU$1,FALSE)*AU133,"")</f>
        <v>1.7948340288574305</v>
      </c>
      <c r="AV132" s="143">
        <f>IFERROR(VLOOKUP($B132,'Benchmark Data'!$B:$FF,AV$1,FALSE)/VLOOKUP($B131,'Benchmark Data'!$B:$FF,AV$1,FALSE)*AV133,"")</f>
        <v>1.7948340288574305</v>
      </c>
      <c r="AW132" s="143">
        <f>IFERROR(VLOOKUP($B132,'Benchmark Data'!$B:$FF,AW$1,FALSE)/VLOOKUP($B131,'Benchmark Data'!$B:$FF,AW$1,FALSE)*AW133,"")</f>
        <v>1.7948340288574305</v>
      </c>
      <c r="AX132" s="143" t="str">
        <f>IFERROR(VLOOKUP($B132,'Benchmark Data'!$B:$FF,AX$1,FALSE)/VLOOKUP($B131,'Benchmark Data'!$B:$FF,AX$1,FALSE)*AX133,"")</f>
        <v/>
      </c>
      <c r="AY132" s="143" t="str">
        <f>IFERROR(VLOOKUP($B132,'Benchmark Data'!$B:$FF,AY$1,FALSE)/VLOOKUP($B131,'Benchmark Data'!$B:$FF,AY$1,FALSE)*AY133,"")</f>
        <v/>
      </c>
      <c r="AZ132" s="156" t="str">
        <f>IFERROR(VLOOKUP($B132,'Benchmark Data'!$B:$FF,AZ$1,FALSE)*AZ133,"")</f>
        <v/>
      </c>
      <c r="BA132" s="156" t="str">
        <f>IFERROR(VLOOKUP($B132,'Benchmark Data'!$B:$FF,BA$1,FALSE)*BA133,"")</f>
        <v/>
      </c>
      <c r="BB132" s="143" t="str">
        <f>IFERROR(VLOOKUP($B132,'Benchmark Data'!$B:$FF,BB$1,FALSE)/VLOOKUP($B131,'Benchmark Data'!$B:$FF,BB$1,FALSE)*BB133,"")</f>
        <v/>
      </c>
      <c r="BC132" s="143" t="str">
        <f>IFERROR(VLOOKUP($B132,'Benchmark Data'!$B:$FF,BC$1,FALSE)/VLOOKUP($B131,'Benchmark Data'!$B:$FF,BC$1,FALSE)*BC133,"")</f>
        <v/>
      </c>
      <c r="BD132" s="143" t="str">
        <f>IFERROR(VLOOKUP($B132,'Benchmark Data'!$B:$FF,BD$1,FALSE)/VLOOKUP($B131,'Benchmark Data'!$B:$FF,BD$1,FALSE)*BD133,"")</f>
        <v/>
      </c>
      <c r="BE132" s="143" t="str">
        <f>IFERROR(VLOOKUP($B132,'Benchmark Data'!$B:$FF,BE$1,FALSE)/VLOOKUP($B131,'Benchmark Data'!$B:$FF,BE$1,FALSE)*BE133,"")</f>
        <v/>
      </c>
      <c r="BF132" s="143" t="str">
        <f>IFERROR(VLOOKUP($B132,'Benchmark Data'!$B:$FF,BF$1,FALSE)/VLOOKUP($B131,'Benchmark Data'!$B:$FF,BF$1,FALSE)*BF133,"")</f>
        <v/>
      </c>
      <c r="BG132" s="143" t="str">
        <f>IFERROR(VLOOKUP($B132,'Benchmark Data'!$B:$FF,BG$1,FALSE)/VLOOKUP($B131,'Benchmark Data'!$B:$FF,BG$1,FALSE)*BG133,"")</f>
        <v/>
      </c>
      <c r="BH132" s="143" t="str">
        <f>IFERROR(VLOOKUP($B132,'Benchmark Data'!$B:$FF,BH$1,FALSE)/VLOOKUP($B131,'Benchmark Data'!$B:$FF,BH$1,FALSE)*BH133,"")</f>
        <v/>
      </c>
      <c r="BI132" s="143" t="str">
        <f>IFERROR(VLOOKUP($B132,'Benchmark Data'!$B:$FF,BI$1,FALSE)/VLOOKUP($B131,'Benchmark Data'!$B:$FF,BI$1,FALSE)*BI133,"")</f>
        <v/>
      </c>
      <c r="BJ132" s="143" t="str">
        <f>IFERROR(VLOOKUP($B132,'Benchmark Data'!$B:$FF,BJ$1,FALSE)/VLOOKUP($B131,'Benchmark Data'!$B:$FF,BJ$1,FALSE)*BJ133,"")</f>
        <v/>
      </c>
      <c r="BK132" s="143" t="str">
        <f>IFERROR(VLOOKUP($B132,'Benchmark Data'!$B:$FF,BK$1,FALSE)/VLOOKUP($B131,'Benchmark Data'!$B:$FF,BK$1,FALSE)*BK133,"")</f>
        <v/>
      </c>
      <c r="BL132" s="143" t="str">
        <f>IFERROR(VLOOKUP($B132,'Benchmark Data'!$B:$FF,BL$1,FALSE)/VLOOKUP($B131,'Benchmark Data'!$B:$FF,BL$1,FALSE)*BL133,"")</f>
        <v/>
      </c>
      <c r="BM132" s="143" t="str">
        <f>IFERROR(VLOOKUP($B132,'Benchmark Data'!$B:$FF,BM$1,FALSE)/VLOOKUP($B131,'Benchmark Data'!$B:$FF,BM$1,FALSE)*BM133,"")</f>
        <v/>
      </c>
      <c r="BN132" s="143" t="str">
        <f>IFERROR(VLOOKUP($B132,'Benchmark Data'!$B:$FF,BN$1,FALSE)/VLOOKUP($B131,'Benchmark Data'!$B:$FF,BN$1,FALSE)*BN133,"")</f>
        <v/>
      </c>
      <c r="BO132" s="143" t="str">
        <f>IFERROR(VLOOKUP($B132,'Benchmark Data'!$B:$FF,BO$1,FALSE)/VLOOKUP($B131,'Benchmark Data'!$B:$FF,BO$1,FALSE)*BO133,"")</f>
        <v/>
      </c>
      <c r="BP132" s="143" t="str">
        <f>IFERROR(VLOOKUP($B132,'Benchmark Data'!$B:$FF,BP$1,FALSE)/VLOOKUP($B131,'Benchmark Data'!$B:$FF,BP$1,FALSE)*BP133,"")</f>
        <v/>
      </c>
      <c r="BQ132" s="143" t="str">
        <f>IFERROR(VLOOKUP($B132,'Benchmark Data'!$B:$FF,BQ$1,FALSE)/VLOOKUP($B131,'Benchmark Data'!$B:$FF,BQ$1,FALSE)*BQ133,"")</f>
        <v/>
      </c>
      <c r="BR132" s="143" t="str">
        <f>IFERROR(VLOOKUP($B132,'Benchmark Data'!$B:$FF,BR$1,FALSE)/VLOOKUP($B131,'Benchmark Data'!$B:$FF,BR$1,FALSE)*BR133,"")</f>
        <v/>
      </c>
      <c r="BS132" s="143" t="str">
        <f>IFERROR(VLOOKUP($B132,'Benchmark Data'!$B:$FF,BS$1,FALSE)/VLOOKUP($B131,'Benchmark Data'!$B:$FF,BS$1,FALSE)*BS133,"")</f>
        <v/>
      </c>
      <c r="BT132" s="143" t="str">
        <f>IFERROR(VLOOKUP($B132,'Benchmark Data'!$B:$FF,BT$1,FALSE)/VLOOKUP($B131,'Benchmark Data'!$B:$FF,BT$1,FALSE)*BT133,"")</f>
        <v/>
      </c>
      <c r="BU132" s="143" t="str">
        <f>IFERROR(VLOOKUP($B132,'Benchmark Data'!$B:$FF,BU$1,FALSE)/VLOOKUP($B131,'Benchmark Data'!$B:$FF,BU$1,FALSE)*BU133,"")</f>
        <v/>
      </c>
      <c r="BV132" s="143" t="str">
        <f>IFERROR(VLOOKUP($B132,'Benchmark Data'!$B:$FF,BV$1,FALSE)/VLOOKUP($B131,'Benchmark Data'!$B:$FF,BV$1,FALSE)*BV133,"")</f>
        <v/>
      </c>
      <c r="BW132" s="143" t="str">
        <f>IFERROR(VLOOKUP($B132,'Benchmark Data'!$B:$FF,BW$1,FALSE)/VLOOKUP($B131,'Benchmark Data'!$B:$FF,BW$1,FALSE)*BW133,"")</f>
        <v/>
      </c>
      <c r="BX132" s="143" t="str">
        <f>IFERROR(VLOOKUP($B132,'Benchmark Data'!$B:$FF,BX$1,FALSE)/VLOOKUP($B131,'Benchmark Data'!$B:$FF,BX$1,FALSE)*BX133,"")</f>
        <v/>
      </c>
      <c r="BY132" s="143" t="str">
        <f>IFERROR(VLOOKUP($B132,'Benchmark Data'!$B:$FF,BY$1,FALSE)/VLOOKUP($B131,'Benchmark Data'!$B:$FF,BY$1,FALSE)*BY133,"")</f>
        <v/>
      </c>
      <c r="BZ132" s="143" t="str">
        <f>IFERROR(VLOOKUP($B132,'Benchmark Data'!$B:$FF,BZ$1,FALSE)/VLOOKUP($B131,'Benchmark Data'!$B:$FF,BZ$1,FALSE)*BZ133,"")</f>
        <v/>
      </c>
      <c r="CA132" s="143" t="str">
        <f>IFERROR(VLOOKUP($B132,'Benchmark Data'!$B:$FF,CA$1,FALSE)/VLOOKUP($B131,'Benchmark Data'!$B:$FF,CA$1,FALSE)*CA133,"")</f>
        <v/>
      </c>
      <c r="CB132" s="143" t="str">
        <f>IFERROR(VLOOKUP($B132,'Benchmark Data'!$B:$FF,CB$1,FALSE)/VLOOKUP($B131,'Benchmark Data'!$B:$FF,CB$1,FALSE)*CB133,"")</f>
        <v/>
      </c>
      <c r="CC132" s="143" t="str">
        <f>IFERROR(VLOOKUP($B132,'Benchmark Data'!$B:$FF,CC$1,FALSE)/VLOOKUP($B131,'Benchmark Data'!$B:$FF,CC$1,FALSE)*CC133,"")</f>
        <v/>
      </c>
      <c r="CD132" s="143" t="str">
        <f>IFERROR(VLOOKUP($B132,'Benchmark Data'!$B:$FF,CD$1,FALSE)/VLOOKUP($B131,'Benchmark Data'!$B:$FF,CD$1,FALSE)*CD133,"")</f>
        <v/>
      </c>
      <c r="CE132" s="143" t="str">
        <f>IFERROR(VLOOKUP($B132,'Benchmark Data'!$B:$FF,CE$1,FALSE)/VLOOKUP($B131,'Benchmark Data'!$B:$FF,CE$1,FALSE)*CE133,"")</f>
        <v/>
      </c>
      <c r="CF132" s="143" t="str">
        <f>IFERROR(VLOOKUP($B132,'Benchmark Data'!$B:$FF,CF$1,FALSE)/VLOOKUP($B131,'Benchmark Data'!$B:$FF,CF$1,FALSE)*CF133,"")</f>
        <v/>
      </c>
      <c r="CG132" s="143" t="str">
        <f>IFERROR(VLOOKUP($B132,'Benchmark Data'!$B:$FF,CG$1,FALSE)/VLOOKUP($B131,'Benchmark Data'!$B:$FF,CG$1,FALSE)*CG133,"")</f>
        <v/>
      </c>
      <c r="CH132" s="156" t="str">
        <f>IFERROR(VLOOKUP($B132,'Benchmark Data'!$B:$FF,CH$1,FALSE)*CH133,"")</f>
        <v/>
      </c>
      <c r="CI132" s="143" t="str">
        <f>IFERROR(VLOOKUP($B132,'Benchmark Data'!$B:$FF,CI$1,FALSE)/VLOOKUP($B131,'Benchmark Data'!$B:$FF,CI$1,FALSE)*CI133,"")</f>
        <v/>
      </c>
      <c r="CJ132" s="143" t="str">
        <f>IFERROR(VLOOKUP($B132,'Benchmark Data'!$B:$FF,CJ$1,FALSE)/VLOOKUP($B131,'Benchmark Data'!$B:$FF,CJ$1,FALSE)*CJ133,"")</f>
        <v/>
      </c>
      <c r="CK132" s="143" t="str">
        <f>IFERROR(VLOOKUP($B132,'Benchmark Data'!$B:$FF,CK$1,FALSE)/VLOOKUP($B131,'Benchmark Data'!$B:$FF,CK$1,FALSE)*CK133,"")</f>
        <v/>
      </c>
      <c r="CL132" s="143" t="str">
        <f>IFERROR(VLOOKUP($B132,'Benchmark Data'!$B:$AAA,CL$1,FALSE)/VLOOKUP($B131,'Benchmark Data'!$B:$AAA,CL$1,FALSE)*CL133,"")</f>
        <v/>
      </c>
      <c r="CM132" s="143" t="str">
        <f>IFERROR(VLOOKUP($B132,'Benchmark Data'!$B:$AAA,CM$1,FALSE)/VLOOKUP($B131,'Benchmark Data'!$B:$AAA,CM$1,FALSE)*CM133,"")</f>
        <v/>
      </c>
      <c r="CN132" s="143" t="str">
        <f>IFERROR(VLOOKUP($B132,'Benchmark Data'!$B:$AAA,CN$1,FALSE)/VLOOKUP($B131,'Benchmark Data'!$B:$AAA,CN$1,FALSE)*CN133,"")</f>
        <v/>
      </c>
      <c r="CO132" s="143" t="str">
        <f>IFERROR(VLOOKUP($B132,'Benchmark Data'!$B:$AAA,CO$1,FALSE)/VLOOKUP($B131,'Benchmark Data'!$B:$AAA,CO$1,FALSE)*CO133,"")</f>
        <v/>
      </c>
      <c r="CP132" s="143" t="str">
        <f>IFERROR(VLOOKUP($B132,'Benchmark Data'!$B:$AAA,CP$1,FALSE)/VLOOKUP($B131,'Benchmark Data'!$B:$AAA,CP$1,FALSE)*CP133,"")</f>
        <v/>
      </c>
      <c r="CQ132" s="143" t="str">
        <f>IFERROR(VLOOKUP($B132,'Benchmark Data'!$B:$AAA,CQ$1,FALSE)/VLOOKUP($B131,'Benchmark Data'!$B:$AAA,CQ$1,FALSE)*CQ133,"")</f>
        <v/>
      </c>
      <c r="CR132" s="143" t="str">
        <f>IFERROR(VLOOKUP($B132,'Benchmark Data'!$B:$AAA,CR$1,FALSE)/VLOOKUP($B131,'Benchmark Data'!$B:$AAA,CR$1,FALSE)*CR133,"")</f>
        <v/>
      </c>
      <c r="CS132" s="143" t="str">
        <f>IFERROR(VLOOKUP($B132,'Benchmark Data'!$B:$AAA,CS$1,FALSE)/VLOOKUP($B131,'Benchmark Data'!$B:$AAA,CS$1,FALSE)*CS133,"")</f>
        <v/>
      </c>
      <c r="CT132" s="143" t="str">
        <f>IFERROR(VLOOKUP($B132,'Benchmark Data'!$B:$AAA,CT$1,FALSE)/VLOOKUP($B131,'Benchmark Data'!$B:$AAA,CT$1,FALSE)*CT133,"")</f>
        <v/>
      </c>
      <c r="CU132" s="143" t="str">
        <f>IFERROR(VLOOKUP($B132,'Benchmark Data'!$B:$AAA,CU$1,FALSE)/VLOOKUP($B131,'Benchmark Data'!$B:$AAA,CU$1,FALSE)*CU133,"")</f>
        <v/>
      </c>
      <c r="CV132" s="143" t="str">
        <f>IFERROR(VLOOKUP($B132,'Benchmark Data'!$B:$AAA,CV$1,FALSE)/VLOOKUP($B131,'Benchmark Data'!$B:$AAA,CV$1,FALSE)*CV133,"")</f>
        <v/>
      </c>
      <c r="CW132" s="143" t="str">
        <f>IFERROR(VLOOKUP($B132,'Benchmark Data'!$B:$AAA,CW$1,FALSE)/VLOOKUP($B131,'Benchmark Data'!$B:$AAA,CW$1,FALSE)*CW133,"")</f>
        <v/>
      </c>
      <c r="CX132" s="143" t="str">
        <f>IFERROR(VLOOKUP($B132,'Benchmark Data'!$B:$AAA,CX$1,FALSE)/VLOOKUP($B131,'Benchmark Data'!$B:$AAA,CX$1,FALSE)*CX133,"")</f>
        <v/>
      </c>
      <c r="CY132" s="143" t="str">
        <f>IFERROR(VLOOKUP($B132,'Benchmark Data'!$B:$AAA,CY$1,FALSE)/VLOOKUP($B131,'Benchmark Data'!$B:$AAA,CY$1,FALSE)*CY133,"")</f>
        <v/>
      </c>
      <c r="CZ132" s="143" t="str">
        <f>IFERROR(VLOOKUP($B132,'Benchmark Data'!$B:$AAA,CZ$1,FALSE)/VLOOKUP($B131,'Benchmark Data'!$B:$AAA,CZ$1,FALSE)*CZ133,"")</f>
        <v/>
      </c>
      <c r="DA132" s="143" t="str">
        <f>IFERROR(VLOOKUP($B132,'Benchmark Data'!$B:$AAA,DA$1,FALSE)/VLOOKUP($B131,'Benchmark Data'!$B:$AAA,DA$1,FALSE)*DA133,"")</f>
        <v/>
      </c>
      <c r="DB132" s="143" t="str">
        <f>IFERROR(VLOOKUP($B132,'Benchmark Data'!$B:$AAA,DB$1,FALSE)/VLOOKUP($B131,'Benchmark Data'!$B:$AAA,DB$1,FALSE)*DB133,"")</f>
        <v/>
      </c>
      <c r="DC132" s="143" t="str">
        <f>IFERROR(VLOOKUP($B132,'Benchmark Data'!$B:$AAA,DC$1,FALSE)/VLOOKUP($B131,'Benchmark Data'!$B:$AAA,DC$1,FALSE)*DC133,"")</f>
        <v/>
      </c>
      <c r="DD132" s="143" t="str">
        <f>IFERROR(VLOOKUP($B132,'Benchmark Data'!$B:$AAA,DD$1,FALSE)/VLOOKUP($B131,'Benchmark Data'!$B:$AAA,DD$1,FALSE)*DD133,"")</f>
        <v/>
      </c>
      <c r="DE132" s="143" t="str">
        <f>IFERROR(VLOOKUP($B132,'Benchmark Data'!$B:$AAA,DE$1,FALSE)/VLOOKUP($B131,'Benchmark Data'!$B:$AAA,DE$1,FALSE)*DE133,"")</f>
        <v/>
      </c>
      <c r="DF132" s="143" t="str">
        <f>IFERROR(VLOOKUP($B132,'Benchmark Data'!$B:$AAA,DF$1,FALSE)/VLOOKUP($B131,'Benchmark Data'!$B:$AAA,DF$1,FALSE)*DF133,"")</f>
        <v/>
      </c>
      <c r="DG132" s="143" t="str">
        <f>IFERROR(VLOOKUP($B132,'Benchmark Data'!$B:$AAA,DG$1,FALSE)/VLOOKUP($B131,'Benchmark Data'!$B:$AAA,DG$1,FALSE)*DG133,"")</f>
        <v/>
      </c>
      <c r="DH132" s="143" t="str">
        <f>IFERROR(VLOOKUP($B132,'Benchmark Data'!$B:$AAA,DH$1,FALSE)/VLOOKUP($B131,'Benchmark Data'!$B:$AAA,DH$1,FALSE)*DH133,"")</f>
        <v/>
      </c>
      <c r="DI132" s="143" t="str">
        <f>IFERROR(VLOOKUP($B132,'Benchmark Data'!$B:$AAA,DI$1,FALSE)/VLOOKUP($B131,'Benchmark Data'!$B:$AAA,DI$1,FALSE)*DI133,"")</f>
        <v/>
      </c>
    </row>
    <row r="133" spans="1:113">
      <c r="A133" s="94">
        <f t="shared" si="37"/>
        <v>68</v>
      </c>
      <c r="B133" s="168">
        <f t="shared" si="36"/>
        <v>44012</v>
      </c>
      <c r="C133" s="143">
        <f>IFERROR(VLOOKUP($B133,'Benchmark Data'!$B:$FF,C$1,FALSE)/VLOOKUP($B132,'Benchmark Data'!$B:$FF,C$1,FALSE)*C134,"")</f>
        <v>3.0896274117767955</v>
      </c>
      <c r="D133" s="143">
        <f>IFERROR(VLOOKUP($B133,'Benchmark Data'!$B:$FF,D$1,FALSE)/VLOOKUP($B132,'Benchmark Data'!$B:$FF,D$1,FALSE)*D134,"")</f>
        <v>3.0896274117767955</v>
      </c>
      <c r="E133" s="143">
        <f>IFERROR(VLOOKUP($B133,'Benchmark Data'!$B:$FF,E$1,FALSE)/VLOOKUP($B132,'Benchmark Data'!$B:$FF,E$1,FALSE)*E134,"")</f>
        <v>3.0896274117767955</v>
      </c>
      <c r="F133" s="143" t="str">
        <f>IFERROR(VLOOKUP($B133,'Benchmark Data'!$B:$FF,F$1,FALSE)/VLOOKUP($B132,'Benchmark Data'!$B:$FF,F$1,FALSE)*F134,"")</f>
        <v/>
      </c>
      <c r="G133" s="143" t="str">
        <f>IFERROR(VLOOKUP($B133,'Benchmark Data'!$B:$FF,G$1,FALSE)/VLOOKUP($B132,'Benchmark Data'!$B:$FF,G$1,FALSE)*G134,"")</f>
        <v/>
      </c>
      <c r="H133" s="143" t="str">
        <f>IFERROR(VLOOKUP($B133,'Benchmark Data'!$B:$FF,H$1,FALSE)/VLOOKUP($B132,'Benchmark Data'!$B:$FF,H$1,FALSE)*H134,"")</f>
        <v/>
      </c>
      <c r="I133" s="143" t="str">
        <f>IFERROR(VLOOKUP($B133,'Benchmark Data'!$B:$FF,I$1,FALSE)/VLOOKUP($B132,'Benchmark Data'!$B:$FF,I$1,FALSE)*I134,"")</f>
        <v/>
      </c>
      <c r="J133" s="143" t="str">
        <f>IFERROR(VLOOKUP($B133,'Benchmark Data'!$B:$FF,J$1,FALSE)/VLOOKUP($B132,'Benchmark Data'!$B:$FF,J$1,FALSE)*J134,"")</f>
        <v/>
      </c>
      <c r="K133" s="156" t="str">
        <f>IFERROR(VLOOKUP($B133,'Benchmark Data'!$B:$FF,K$1,FALSE)*K134,"")</f>
        <v/>
      </c>
      <c r="L133" s="156" t="str">
        <f>IFERROR(VLOOKUP($B133,'Benchmark Data'!$B:$FF,L$1,FALSE)*L134,"")</f>
        <v/>
      </c>
      <c r="M133" s="156" t="str">
        <f>IFERROR(VLOOKUP($B133,'Benchmark Data'!$B:$FF,M$1,FALSE)*M134,"")</f>
        <v/>
      </c>
      <c r="N133" s="143" t="str">
        <f>IFERROR(VLOOKUP($B133,'Benchmark Data'!$B:$FF,N$1,FALSE)/VLOOKUP($B132,'Benchmark Data'!$B:$FF,N$1,FALSE)*N134,"")</f>
        <v/>
      </c>
      <c r="O133" s="143">
        <f>IFERROR(VLOOKUP($B133,'Benchmark Data'!$B:$FF,O$1,FALSE)/VLOOKUP($B132,'Benchmark Data'!$B:$FF,O$1,FALSE)*O134,"")</f>
        <v>2.6182234641996205</v>
      </c>
      <c r="P133" s="143">
        <f>IFERROR(VLOOKUP($B133,'Benchmark Data'!$B:$FF,P$1,FALSE)/VLOOKUP($B132,'Benchmark Data'!$B:$FF,P$1,FALSE)*P134,"")</f>
        <v>2.6503430057056367</v>
      </c>
      <c r="Q133" s="156">
        <f>IFERROR(VLOOKUP($B133,'Benchmark Data'!$B:$FF,Q$1,FALSE)*Q134,"")</f>
        <v>2.0848770387888811</v>
      </c>
      <c r="R133" s="156">
        <f>IFERROR(VLOOKUP($B133,'Benchmark Data'!$B:$FF,R$1,FALSE)*R134,"")</f>
        <v>2.0848770387888811</v>
      </c>
      <c r="S133" s="156">
        <f>IFERROR(VLOOKUP($B133,'Benchmark Data'!$B:$FF,S$1,FALSE)*S134,"")</f>
        <v>2.0848770387888811</v>
      </c>
      <c r="T133" s="156">
        <f>IFERROR(VLOOKUP($B133,'Benchmark Data'!$B:$FF,T$1,FALSE)*T134,"")</f>
        <v>2.0848770387888811</v>
      </c>
      <c r="U133" s="156">
        <f>IFERROR(VLOOKUP($B133,'Benchmark Data'!$B:$FF,U$1,FALSE)*U134,"")</f>
        <v>2.0848770387888811</v>
      </c>
      <c r="V133" s="143">
        <f>IFERROR(VLOOKUP($B133,'Benchmark Data'!$B:$FF,V$1,FALSE)/VLOOKUP($B132,'Benchmark Data'!$B:$FF,V$1,FALSE)*V134,"")</f>
        <v>2.486249136650367</v>
      </c>
      <c r="W133" s="143">
        <f>IFERROR(VLOOKUP($B133,'Benchmark Data'!$B:$FF,W$1,FALSE)/VLOOKUP($B132,'Benchmark Data'!$B:$FF,W$1,FALSE)*W134,"")</f>
        <v>2.486249136650367</v>
      </c>
      <c r="X133" s="143">
        <f>IFERROR(VLOOKUP($B133,'Benchmark Data'!$B:$FF,X$1,FALSE)/VLOOKUP($B132,'Benchmark Data'!$B:$FF,X$1,FALSE)*X134,"")</f>
        <v>2.486249136650367</v>
      </c>
      <c r="Y133" s="143">
        <f>IFERROR(VLOOKUP($B133,'Benchmark Data'!$B:$FF,Y$1,FALSE)/VLOOKUP($B132,'Benchmark Data'!$B:$FF,Y$1,FALSE)*Y134,"")</f>
        <v>2.486249136650367</v>
      </c>
      <c r="Z133" s="143">
        <f>IFERROR(VLOOKUP($B133,'Benchmark Data'!$B:$FF,Z$1,FALSE)/VLOOKUP($B132,'Benchmark Data'!$B:$FF,Z$1,FALSE)*Z134,"")</f>
        <v>2.486249136650367</v>
      </c>
      <c r="AA133" s="143">
        <f>IFERROR(VLOOKUP($B133,'Benchmark Data'!$B:$FF,AA$1,FALSE)/VLOOKUP($B132,'Benchmark Data'!$B:$FF,AA$1,FALSE)*AA134,"")</f>
        <v>2.2938797848495303</v>
      </c>
      <c r="AB133" s="143">
        <f>IFERROR(VLOOKUP($B133,'Benchmark Data'!$B:$FF,AB$1,FALSE)/VLOOKUP($B132,'Benchmark Data'!$B:$FF,AB$1,FALSE)*AB134,"")</f>
        <v>2.2938797848495303</v>
      </c>
      <c r="AC133" s="143">
        <f>IFERROR(VLOOKUP($B133,'Benchmark Data'!$B:$FF,AC$1,FALSE)/VLOOKUP($B132,'Benchmark Data'!$B:$FF,AC$1,FALSE)*AC134,"")</f>
        <v>2.2938797848495303</v>
      </c>
      <c r="AD133" s="143">
        <f>IFERROR(VLOOKUP($B133,'Benchmark Data'!$B:$FF,AD$1,FALSE)/VLOOKUP($B132,'Benchmark Data'!$B:$FF,AD$1,FALSE)*AD134,"")</f>
        <v>3.2568383472462843</v>
      </c>
      <c r="AE133" s="143">
        <f>IFERROR(VLOOKUP($B133,'Benchmark Data'!$B:$FF,AE$1,FALSE)/VLOOKUP($B132,'Benchmark Data'!$B:$FF,AE$1,FALSE)*AE134,"")</f>
        <v>1.4270049122469164</v>
      </c>
      <c r="AF133" s="143">
        <f>IFERROR(VLOOKUP($B133,'Benchmark Data'!$B:$FF,AF$1,FALSE)/VLOOKUP($B132,'Benchmark Data'!$B:$FF,AF$1,FALSE)*AF134,"")</f>
        <v>1.5244672948252234</v>
      </c>
      <c r="AG133" s="143">
        <f>IFERROR(VLOOKUP($B133,'Benchmark Data'!$B:$FF,AG$1,FALSE)/VLOOKUP($B132,'Benchmark Data'!$B:$FF,AG$1,FALSE)*AG134,"")</f>
        <v>1.5244672948252234</v>
      </c>
      <c r="AH133" s="143">
        <f>IFERROR(VLOOKUP($B133,'Benchmark Data'!$B:$FF,AH$1,FALSE)/VLOOKUP($B132,'Benchmark Data'!$B:$FF,AH$1,FALSE)*AH134,"")</f>
        <v>1.5244672948252234</v>
      </c>
      <c r="AI133" s="143">
        <f>IFERROR(VLOOKUP($B133,'Benchmark Data'!$B:$FF,AI$1,FALSE)/VLOOKUP($B132,'Benchmark Data'!$B:$FF,AI$1,FALSE)*AI134,"")</f>
        <v>2.3260247603728534</v>
      </c>
      <c r="AJ133" s="143">
        <f>IFERROR(VLOOKUP($B133,'Benchmark Data'!$B:$FF,AJ$1,FALSE)/VLOOKUP($B132,'Benchmark Data'!$B:$FF,AJ$1,FALSE)*AJ134,"")</f>
        <v>3.1449631449631434</v>
      </c>
      <c r="AK133" s="143">
        <f>IFERROR(VLOOKUP($B133,'Benchmark Data'!$B:$FF,AK$1,FALSE)/VLOOKUP($B132,'Benchmark Data'!$B:$FF,AK$1,FALSE)*AK134,"")</f>
        <v>1.7939196923217788</v>
      </c>
      <c r="AL133" s="143">
        <f>IFERROR(VLOOKUP($B133,'Benchmark Data'!$B:$FF,AL$1,FALSE)/VLOOKUP($B132,'Benchmark Data'!$B:$FF,AL$1,FALSE)*AL134,"")</f>
        <v>2.755379188712523</v>
      </c>
      <c r="AM133" s="143">
        <f>IFERROR(VLOOKUP($B133,'Benchmark Data'!$B:$FF,AM$1,FALSE)/VLOOKUP($B132,'Benchmark Data'!$B:$FF,AM$1,FALSE)*AM134,"")</f>
        <v>2.755379188712523</v>
      </c>
      <c r="AN133" s="143" t="str">
        <f>IFERROR(VLOOKUP($B133,'Benchmark Data'!$B:$FF,AN$1,FALSE)/VLOOKUP($B132,'Benchmark Data'!$B:$FF,AN$1,FALSE)*AN134,"")</f>
        <v/>
      </c>
      <c r="AO133" s="143" t="str">
        <f>IFERROR(VLOOKUP($B133,'Benchmark Data'!$B:$FF,AO$1,FALSE)/VLOOKUP($B132,'Benchmark Data'!$B:$FF,AO$1,FALSE)*AO134,"")</f>
        <v/>
      </c>
      <c r="AP133" s="143" t="str">
        <f>IFERROR(VLOOKUP($B133,'Benchmark Data'!$B:$FF,AP$1,FALSE)/VLOOKUP($B132,'Benchmark Data'!$B:$FF,AP$1,FALSE)*AP134,"")</f>
        <v/>
      </c>
      <c r="AQ133" s="143" t="str">
        <f>IFERROR(VLOOKUP($B133,'Benchmark Data'!$B:$FF,AQ$1,FALSE)/VLOOKUP($B132,'Benchmark Data'!$B:$FF,AQ$1,FALSE)*AQ134,"")</f>
        <v/>
      </c>
      <c r="AR133" s="143" t="str">
        <f>IFERROR(VLOOKUP($B133,'Benchmark Data'!$B:$FF,AR$1,FALSE)/VLOOKUP($B132,'Benchmark Data'!$B:$FF,AR$1,FALSE)*AR134,"")</f>
        <v/>
      </c>
      <c r="AS133" s="143" t="str">
        <f>IFERROR(VLOOKUP($B133,'Benchmark Data'!$B:$FF,AS$1,FALSE)/VLOOKUP($B132,'Benchmark Data'!$B:$FF,AS$1,FALSE)*AS134,"")</f>
        <v/>
      </c>
      <c r="AT133" s="143" t="str">
        <f>IFERROR(VLOOKUP($B133,'Benchmark Data'!$B:$FF,AT$1,FALSE)/VLOOKUP($B132,'Benchmark Data'!$B:$FF,AT$1,FALSE)*AT134,"")</f>
        <v/>
      </c>
      <c r="AU133" s="143">
        <f>IFERROR(VLOOKUP($B133,'Benchmark Data'!$B:$FF,AU$1,FALSE)/VLOOKUP($B132,'Benchmark Data'!$B:$FF,AU$1,FALSE)*AU134,"")</f>
        <v>1.7533180793274905</v>
      </c>
      <c r="AV133" s="143">
        <f>IFERROR(VLOOKUP($B133,'Benchmark Data'!$B:$FF,AV$1,FALSE)/VLOOKUP($B132,'Benchmark Data'!$B:$FF,AV$1,FALSE)*AV134,"")</f>
        <v>1.7533180793274905</v>
      </c>
      <c r="AW133" s="143">
        <f>IFERROR(VLOOKUP($B133,'Benchmark Data'!$B:$FF,AW$1,FALSE)/VLOOKUP($B132,'Benchmark Data'!$B:$FF,AW$1,FALSE)*AW134,"")</f>
        <v>1.7533180793274905</v>
      </c>
      <c r="AX133" s="143" t="str">
        <f>IFERROR(VLOOKUP($B133,'Benchmark Data'!$B:$FF,AX$1,FALSE)/VLOOKUP($B132,'Benchmark Data'!$B:$FF,AX$1,FALSE)*AX134,"")</f>
        <v/>
      </c>
      <c r="AY133" s="143" t="str">
        <f>IFERROR(VLOOKUP($B133,'Benchmark Data'!$B:$FF,AY$1,FALSE)/VLOOKUP($B132,'Benchmark Data'!$B:$FF,AY$1,FALSE)*AY134,"")</f>
        <v/>
      </c>
      <c r="AZ133" s="156" t="str">
        <f>IFERROR(VLOOKUP($B133,'Benchmark Data'!$B:$FF,AZ$1,FALSE)*AZ134,"")</f>
        <v/>
      </c>
      <c r="BA133" s="156" t="str">
        <f>IFERROR(VLOOKUP($B133,'Benchmark Data'!$B:$FF,BA$1,FALSE)*BA134,"")</f>
        <v/>
      </c>
      <c r="BB133" s="143" t="str">
        <f>IFERROR(VLOOKUP($B133,'Benchmark Data'!$B:$FF,BB$1,FALSE)/VLOOKUP($B132,'Benchmark Data'!$B:$FF,BB$1,FALSE)*BB134,"")</f>
        <v/>
      </c>
      <c r="BC133" s="143" t="str">
        <f>IFERROR(VLOOKUP($B133,'Benchmark Data'!$B:$FF,BC$1,FALSE)/VLOOKUP($B132,'Benchmark Data'!$B:$FF,BC$1,FALSE)*BC134,"")</f>
        <v/>
      </c>
      <c r="BD133" s="143" t="str">
        <f>IFERROR(VLOOKUP($B133,'Benchmark Data'!$B:$FF,BD$1,FALSE)/VLOOKUP($B132,'Benchmark Data'!$B:$FF,BD$1,FALSE)*BD134,"")</f>
        <v/>
      </c>
      <c r="BE133" s="143" t="str">
        <f>IFERROR(VLOOKUP($B133,'Benchmark Data'!$B:$FF,BE$1,FALSE)/VLOOKUP($B132,'Benchmark Data'!$B:$FF,BE$1,FALSE)*BE134,"")</f>
        <v/>
      </c>
      <c r="BF133" s="143" t="str">
        <f>IFERROR(VLOOKUP($B133,'Benchmark Data'!$B:$FF,BF$1,FALSE)/VLOOKUP($B132,'Benchmark Data'!$B:$FF,BF$1,FALSE)*BF134,"")</f>
        <v/>
      </c>
      <c r="BG133" s="143" t="str">
        <f>IFERROR(VLOOKUP($B133,'Benchmark Data'!$B:$FF,BG$1,FALSE)/VLOOKUP($B132,'Benchmark Data'!$B:$FF,BG$1,FALSE)*BG134,"")</f>
        <v/>
      </c>
      <c r="BH133" s="143" t="str">
        <f>IFERROR(VLOOKUP($B133,'Benchmark Data'!$B:$FF,BH$1,FALSE)/VLOOKUP($B132,'Benchmark Data'!$B:$FF,BH$1,FALSE)*BH134,"")</f>
        <v/>
      </c>
      <c r="BI133" s="143" t="str">
        <f>IFERROR(VLOOKUP($B133,'Benchmark Data'!$B:$FF,BI$1,FALSE)/VLOOKUP($B132,'Benchmark Data'!$B:$FF,BI$1,FALSE)*BI134,"")</f>
        <v/>
      </c>
      <c r="BJ133" s="143" t="str">
        <f>IFERROR(VLOOKUP($B133,'Benchmark Data'!$B:$FF,BJ$1,FALSE)/VLOOKUP($B132,'Benchmark Data'!$B:$FF,BJ$1,FALSE)*BJ134,"")</f>
        <v/>
      </c>
      <c r="BK133" s="143" t="str">
        <f>IFERROR(VLOOKUP($B133,'Benchmark Data'!$B:$FF,BK$1,FALSE)/VLOOKUP($B132,'Benchmark Data'!$B:$FF,BK$1,FALSE)*BK134,"")</f>
        <v/>
      </c>
      <c r="BL133" s="143" t="str">
        <f>IFERROR(VLOOKUP($B133,'Benchmark Data'!$B:$FF,BL$1,FALSE)/VLOOKUP($B132,'Benchmark Data'!$B:$FF,BL$1,FALSE)*BL134,"")</f>
        <v/>
      </c>
      <c r="BM133" s="143" t="str">
        <f>IFERROR(VLOOKUP($B133,'Benchmark Data'!$B:$FF,BM$1,FALSE)/VLOOKUP($B132,'Benchmark Data'!$B:$FF,BM$1,FALSE)*BM134,"")</f>
        <v/>
      </c>
      <c r="BN133" s="143" t="str">
        <f>IFERROR(VLOOKUP($B133,'Benchmark Data'!$B:$FF,BN$1,FALSE)/VLOOKUP($B132,'Benchmark Data'!$B:$FF,BN$1,FALSE)*BN134,"")</f>
        <v/>
      </c>
      <c r="BO133" s="143" t="str">
        <f>IFERROR(VLOOKUP($B133,'Benchmark Data'!$B:$FF,BO$1,FALSE)/VLOOKUP($B132,'Benchmark Data'!$B:$FF,BO$1,FALSE)*BO134,"")</f>
        <v/>
      </c>
      <c r="BP133" s="143" t="str">
        <f>IFERROR(VLOOKUP($B133,'Benchmark Data'!$B:$FF,BP$1,FALSE)/VLOOKUP($B132,'Benchmark Data'!$B:$FF,BP$1,FALSE)*BP134,"")</f>
        <v/>
      </c>
      <c r="BQ133" s="143" t="str">
        <f>IFERROR(VLOOKUP($B133,'Benchmark Data'!$B:$FF,BQ$1,FALSE)/VLOOKUP($B132,'Benchmark Data'!$B:$FF,BQ$1,FALSE)*BQ134,"")</f>
        <v/>
      </c>
      <c r="BR133" s="143" t="str">
        <f>IFERROR(VLOOKUP($B133,'Benchmark Data'!$B:$FF,BR$1,FALSE)/VLOOKUP($B132,'Benchmark Data'!$B:$FF,BR$1,FALSE)*BR134,"")</f>
        <v/>
      </c>
      <c r="BS133" s="143" t="str">
        <f>IFERROR(VLOOKUP($B133,'Benchmark Data'!$B:$FF,BS$1,FALSE)/VLOOKUP($B132,'Benchmark Data'!$B:$FF,BS$1,FALSE)*BS134,"")</f>
        <v/>
      </c>
      <c r="BT133" s="143" t="str">
        <f>IFERROR(VLOOKUP($B133,'Benchmark Data'!$B:$FF,BT$1,FALSE)/VLOOKUP($B132,'Benchmark Data'!$B:$FF,BT$1,FALSE)*BT134,"")</f>
        <v/>
      </c>
      <c r="BU133" s="143" t="str">
        <f>IFERROR(VLOOKUP($B133,'Benchmark Data'!$B:$FF,BU$1,FALSE)/VLOOKUP($B132,'Benchmark Data'!$B:$FF,BU$1,FALSE)*BU134,"")</f>
        <v/>
      </c>
      <c r="BV133" s="143" t="str">
        <f>IFERROR(VLOOKUP($B133,'Benchmark Data'!$B:$FF,BV$1,FALSE)/VLOOKUP($B132,'Benchmark Data'!$B:$FF,BV$1,FALSE)*BV134,"")</f>
        <v/>
      </c>
      <c r="BW133" s="143" t="str">
        <f>IFERROR(VLOOKUP($B133,'Benchmark Data'!$B:$FF,BW$1,FALSE)/VLOOKUP($B132,'Benchmark Data'!$B:$FF,BW$1,FALSE)*BW134,"")</f>
        <v/>
      </c>
      <c r="BX133" s="143" t="str">
        <f>IFERROR(VLOOKUP($B133,'Benchmark Data'!$B:$FF,BX$1,FALSE)/VLOOKUP($B132,'Benchmark Data'!$B:$FF,BX$1,FALSE)*BX134,"")</f>
        <v/>
      </c>
      <c r="BY133" s="143" t="str">
        <f>IFERROR(VLOOKUP($B133,'Benchmark Data'!$B:$FF,BY$1,FALSE)/VLOOKUP($B132,'Benchmark Data'!$B:$FF,BY$1,FALSE)*BY134,"")</f>
        <v/>
      </c>
      <c r="BZ133" s="143" t="str">
        <f>IFERROR(VLOOKUP($B133,'Benchmark Data'!$B:$FF,BZ$1,FALSE)/VLOOKUP($B132,'Benchmark Data'!$B:$FF,BZ$1,FALSE)*BZ134,"")</f>
        <v/>
      </c>
      <c r="CA133" s="143" t="str">
        <f>IFERROR(VLOOKUP($B133,'Benchmark Data'!$B:$FF,CA$1,FALSE)/VLOOKUP($B132,'Benchmark Data'!$B:$FF,CA$1,FALSE)*CA134,"")</f>
        <v/>
      </c>
      <c r="CB133" s="143" t="str">
        <f>IFERROR(VLOOKUP($B133,'Benchmark Data'!$B:$FF,CB$1,FALSE)/VLOOKUP($B132,'Benchmark Data'!$B:$FF,CB$1,FALSE)*CB134,"")</f>
        <v/>
      </c>
      <c r="CC133" s="143" t="str">
        <f>IFERROR(VLOOKUP($B133,'Benchmark Data'!$B:$FF,CC$1,FALSE)/VLOOKUP($B132,'Benchmark Data'!$B:$FF,CC$1,FALSE)*CC134,"")</f>
        <v/>
      </c>
      <c r="CD133" s="143" t="str">
        <f>IFERROR(VLOOKUP($B133,'Benchmark Data'!$B:$FF,CD$1,FALSE)/VLOOKUP($B132,'Benchmark Data'!$B:$FF,CD$1,FALSE)*CD134,"")</f>
        <v/>
      </c>
      <c r="CE133" s="143" t="str">
        <f>IFERROR(VLOOKUP($B133,'Benchmark Data'!$B:$FF,CE$1,FALSE)/VLOOKUP($B132,'Benchmark Data'!$B:$FF,CE$1,FALSE)*CE134,"")</f>
        <v/>
      </c>
      <c r="CF133" s="143" t="str">
        <f>IFERROR(VLOOKUP($B133,'Benchmark Data'!$B:$FF,CF$1,FALSE)/VLOOKUP($B132,'Benchmark Data'!$B:$FF,CF$1,FALSE)*CF134,"")</f>
        <v/>
      </c>
      <c r="CG133" s="143" t="str">
        <f>IFERROR(VLOOKUP($B133,'Benchmark Data'!$B:$FF,CG$1,FALSE)/VLOOKUP($B132,'Benchmark Data'!$B:$FF,CG$1,FALSE)*CG134,"")</f>
        <v/>
      </c>
      <c r="CH133" s="156" t="str">
        <f>IFERROR(VLOOKUP($B133,'Benchmark Data'!$B:$FF,CH$1,FALSE)*CH134,"")</f>
        <v/>
      </c>
      <c r="CI133" s="143" t="str">
        <f>IFERROR(VLOOKUP($B133,'Benchmark Data'!$B:$FF,CI$1,FALSE)/VLOOKUP($B132,'Benchmark Data'!$B:$FF,CI$1,FALSE)*CI134,"")</f>
        <v/>
      </c>
      <c r="CJ133" s="143" t="str">
        <f>IFERROR(VLOOKUP($B133,'Benchmark Data'!$B:$FF,CJ$1,FALSE)/VLOOKUP($B132,'Benchmark Data'!$B:$FF,CJ$1,FALSE)*CJ134,"")</f>
        <v/>
      </c>
      <c r="CK133" s="143" t="str">
        <f>IFERROR(VLOOKUP($B133,'Benchmark Data'!$B:$FF,CK$1,FALSE)/VLOOKUP($B132,'Benchmark Data'!$B:$FF,CK$1,FALSE)*CK134,"")</f>
        <v/>
      </c>
      <c r="CL133" s="143" t="str">
        <f>IFERROR(VLOOKUP($B133,'Benchmark Data'!$B:$AAA,CL$1,FALSE)/VLOOKUP($B132,'Benchmark Data'!$B:$AAA,CL$1,FALSE)*CL134,"")</f>
        <v/>
      </c>
      <c r="CM133" s="143" t="str">
        <f>IFERROR(VLOOKUP($B133,'Benchmark Data'!$B:$AAA,CM$1,FALSE)/VLOOKUP($B132,'Benchmark Data'!$B:$AAA,CM$1,FALSE)*CM134,"")</f>
        <v/>
      </c>
      <c r="CN133" s="143" t="str">
        <f>IFERROR(VLOOKUP($B133,'Benchmark Data'!$B:$AAA,CN$1,FALSE)/VLOOKUP($B132,'Benchmark Data'!$B:$AAA,CN$1,FALSE)*CN134,"")</f>
        <v/>
      </c>
      <c r="CO133" s="143" t="str">
        <f>IFERROR(VLOOKUP($B133,'Benchmark Data'!$B:$AAA,CO$1,FALSE)/VLOOKUP($B132,'Benchmark Data'!$B:$AAA,CO$1,FALSE)*CO134,"")</f>
        <v/>
      </c>
      <c r="CP133" s="143" t="str">
        <f>IFERROR(VLOOKUP($B133,'Benchmark Data'!$B:$AAA,CP$1,FALSE)/VLOOKUP($B132,'Benchmark Data'!$B:$AAA,CP$1,FALSE)*CP134,"")</f>
        <v/>
      </c>
      <c r="CQ133" s="143" t="str">
        <f>IFERROR(VLOOKUP($B133,'Benchmark Data'!$B:$AAA,CQ$1,FALSE)/VLOOKUP($B132,'Benchmark Data'!$B:$AAA,CQ$1,FALSE)*CQ134,"")</f>
        <v/>
      </c>
      <c r="CR133" s="143" t="str">
        <f>IFERROR(VLOOKUP($B133,'Benchmark Data'!$B:$AAA,CR$1,FALSE)/VLOOKUP($B132,'Benchmark Data'!$B:$AAA,CR$1,FALSE)*CR134,"")</f>
        <v/>
      </c>
      <c r="CS133" s="143" t="str">
        <f>IFERROR(VLOOKUP($B133,'Benchmark Data'!$B:$AAA,CS$1,FALSE)/VLOOKUP($B132,'Benchmark Data'!$B:$AAA,CS$1,FALSE)*CS134,"")</f>
        <v/>
      </c>
      <c r="CT133" s="143" t="str">
        <f>IFERROR(VLOOKUP($B133,'Benchmark Data'!$B:$AAA,CT$1,FALSE)/VLOOKUP($B132,'Benchmark Data'!$B:$AAA,CT$1,FALSE)*CT134,"")</f>
        <v/>
      </c>
      <c r="CU133" s="143" t="str">
        <f>IFERROR(VLOOKUP($B133,'Benchmark Data'!$B:$AAA,CU$1,FALSE)/VLOOKUP($B132,'Benchmark Data'!$B:$AAA,CU$1,FALSE)*CU134,"")</f>
        <v/>
      </c>
      <c r="CV133" s="143" t="str">
        <f>IFERROR(VLOOKUP($B133,'Benchmark Data'!$B:$AAA,CV$1,FALSE)/VLOOKUP($B132,'Benchmark Data'!$B:$AAA,CV$1,FALSE)*CV134,"")</f>
        <v/>
      </c>
      <c r="CW133" s="143" t="str">
        <f>IFERROR(VLOOKUP($B133,'Benchmark Data'!$B:$AAA,CW$1,FALSE)/VLOOKUP($B132,'Benchmark Data'!$B:$AAA,CW$1,FALSE)*CW134,"")</f>
        <v/>
      </c>
      <c r="CX133" s="143" t="str">
        <f>IFERROR(VLOOKUP($B133,'Benchmark Data'!$B:$AAA,CX$1,FALSE)/VLOOKUP($B132,'Benchmark Data'!$B:$AAA,CX$1,FALSE)*CX134,"")</f>
        <v/>
      </c>
      <c r="CY133" s="143" t="str">
        <f>IFERROR(VLOOKUP($B133,'Benchmark Data'!$B:$AAA,CY$1,FALSE)/VLOOKUP($B132,'Benchmark Data'!$B:$AAA,CY$1,FALSE)*CY134,"")</f>
        <v/>
      </c>
      <c r="CZ133" s="143" t="str">
        <f>IFERROR(VLOOKUP($B133,'Benchmark Data'!$B:$AAA,CZ$1,FALSE)/VLOOKUP($B132,'Benchmark Data'!$B:$AAA,CZ$1,FALSE)*CZ134,"")</f>
        <v/>
      </c>
      <c r="DA133" s="143" t="str">
        <f>IFERROR(VLOOKUP($B133,'Benchmark Data'!$B:$AAA,DA$1,FALSE)/VLOOKUP($B132,'Benchmark Data'!$B:$AAA,DA$1,FALSE)*DA134,"")</f>
        <v/>
      </c>
      <c r="DB133" s="143" t="str">
        <f>IFERROR(VLOOKUP($B133,'Benchmark Data'!$B:$AAA,DB$1,FALSE)/VLOOKUP($B132,'Benchmark Data'!$B:$AAA,DB$1,FALSE)*DB134,"")</f>
        <v/>
      </c>
      <c r="DC133" s="143" t="str">
        <f>IFERROR(VLOOKUP($B133,'Benchmark Data'!$B:$AAA,DC$1,FALSE)/VLOOKUP($B132,'Benchmark Data'!$B:$AAA,DC$1,FALSE)*DC134,"")</f>
        <v/>
      </c>
      <c r="DD133" s="143" t="str">
        <f>IFERROR(VLOOKUP($B133,'Benchmark Data'!$B:$AAA,DD$1,FALSE)/VLOOKUP($B132,'Benchmark Data'!$B:$AAA,DD$1,FALSE)*DD134,"")</f>
        <v/>
      </c>
      <c r="DE133" s="143" t="str">
        <f>IFERROR(VLOOKUP($B133,'Benchmark Data'!$B:$AAA,DE$1,FALSE)/VLOOKUP($B132,'Benchmark Data'!$B:$AAA,DE$1,FALSE)*DE134,"")</f>
        <v/>
      </c>
      <c r="DF133" s="143" t="str">
        <f>IFERROR(VLOOKUP($B133,'Benchmark Data'!$B:$AAA,DF$1,FALSE)/VLOOKUP($B132,'Benchmark Data'!$B:$AAA,DF$1,FALSE)*DF134,"")</f>
        <v/>
      </c>
      <c r="DG133" s="143" t="str">
        <f>IFERROR(VLOOKUP($B133,'Benchmark Data'!$B:$AAA,DG$1,FALSE)/VLOOKUP($B132,'Benchmark Data'!$B:$AAA,DG$1,FALSE)*DG134,"")</f>
        <v/>
      </c>
      <c r="DH133" s="143" t="str">
        <f>IFERROR(VLOOKUP($B133,'Benchmark Data'!$B:$AAA,DH$1,FALSE)/VLOOKUP($B132,'Benchmark Data'!$B:$AAA,DH$1,FALSE)*DH134,"")</f>
        <v/>
      </c>
      <c r="DI133" s="143" t="str">
        <f>IFERROR(VLOOKUP($B133,'Benchmark Data'!$B:$AAA,DI$1,FALSE)/VLOOKUP($B132,'Benchmark Data'!$B:$AAA,DI$1,FALSE)*DI134,"")</f>
        <v/>
      </c>
    </row>
    <row r="134" spans="1:113">
      <c r="A134" s="94">
        <f t="shared" si="37"/>
        <v>67</v>
      </c>
      <c r="B134" s="168">
        <f t="shared" ref="B134:B197" si="38">EOMONTH(B133,1)</f>
        <v>44043</v>
      </c>
      <c r="C134" s="143">
        <f>IFERROR(VLOOKUP($B134,'Benchmark Data'!$B:$FF,C$1,FALSE)/VLOOKUP($B133,'Benchmark Data'!$B:$FF,C$1,FALSE)*C135,"")</f>
        <v>2.8979057428797095</v>
      </c>
      <c r="D134" s="143">
        <f>IFERROR(VLOOKUP($B134,'Benchmark Data'!$B:$FF,D$1,FALSE)/VLOOKUP($B133,'Benchmark Data'!$B:$FF,D$1,FALSE)*D135,"")</f>
        <v>2.8979057428797095</v>
      </c>
      <c r="E134" s="143">
        <f>IFERROR(VLOOKUP($B134,'Benchmark Data'!$B:$FF,E$1,FALSE)/VLOOKUP($B133,'Benchmark Data'!$B:$FF,E$1,FALSE)*E135,"")</f>
        <v>2.8979057428797095</v>
      </c>
      <c r="F134" s="143" t="str">
        <f>IFERROR(VLOOKUP($B134,'Benchmark Data'!$B:$FF,F$1,FALSE)/VLOOKUP($B133,'Benchmark Data'!$B:$FF,F$1,FALSE)*F135,"")</f>
        <v/>
      </c>
      <c r="G134" s="143" t="str">
        <f>IFERROR(VLOOKUP($B134,'Benchmark Data'!$B:$FF,G$1,FALSE)/VLOOKUP($B133,'Benchmark Data'!$B:$FF,G$1,FALSE)*G135,"")</f>
        <v/>
      </c>
      <c r="H134" s="143" t="str">
        <f>IFERROR(VLOOKUP($B134,'Benchmark Data'!$B:$FF,H$1,FALSE)/VLOOKUP($B133,'Benchmark Data'!$B:$FF,H$1,FALSE)*H135,"")</f>
        <v/>
      </c>
      <c r="I134" s="143" t="str">
        <f>IFERROR(VLOOKUP($B134,'Benchmark Data'!$B:$FF,I$1,FALSE)/VLOOKUP($B133,'Benchmark Data'!$B:$FF,I$1,FALSE)*I135,"")</f>
        <v/>
      </c>
      <c r="J134" s="143" t="str">
        <f>IFERROR(VLOOKUP($B134,'Benchmark Data'!$B:$FF,J$1,FALSE)/VLOOKUP($B133,'Benchmark Data'!$B:$FF,J$1,FALSE)*J135,"")</f>
        <v/>
      </c>
      <c r="K134" s="156" t="str">
        <f>IFERROR(VLOOKUP($B134,'Benchmark Data'!$B:$FF,K$1,FALSE)*K135,"")</f>
        <v/>
      </c>
      <c r="L134" s="156" t="str">
        <f>IFERROR(VLOOKUP($B134,'Benchmark Data'!$B:$FF,L$1,FALSE)*L135,"")</f>
        <v/>
      </c>
      <c r="M134" s="156" t="str">
        <f>IFERROR(VLOOKUP($B134,'Benchmark Data'!$B:$FF,M$1,FALSE)*M135,"")</f>
        <v/>
      </c>
      <c r="N134" s="143" t="str">
        <f>IFERROR(VLOOKUP($B134,'Benchmark Data'!$B:$FF,N$1,FALSE)/VLOOKUP($B133,'Benchmark Data'!$B:$FF,N$1,FALSE)*N135,"")</f>
        <v/>
      </c>
      <c r="O134" s="143">
        <f>IFERROR(VLOOKUP($B134,'Benchmark Data'!$B:$FF,O$1,FALSE)/VLOOKUP($B133,'Benchmark Data'!$B:$FF,O$1,FALSE)*O135,"")</f>
        <v>2.6605972029260458</v>
      </c>
      <c r="P134" s="143">
        <f>IFERROR(VLOOKUP($B134,'Benchmark Data'!$B:$FF,P$1,FALSE)/VLOOKUP($B133,'Benchmark Data'!$B:$FF,P$1,FALSE)*P135,"")</f>
        <v>2.6533657259181709</v>
      </c>
      <c r="Q134" s="156">
        <f>IFERROR(VLOOKUP($B134,'Benchmark Data'!$B:$FF,Q$1,FALSE)*Q135,"")</f>
        <v>2.0153679200597354</v>
      </c>
      <c r="R134" s="156">
        <f>IFERROR(VLOOKUP($B134,'Benchmark Data'!$B:$FF,R$1,FALSE)*R135,"")</f>
        <v>2.0153679200597354</v>
      </c>
      <c r="S134" s="156">
        <f>IFERROR(VLOOKUP($B134,'Benchmark Data'!$B:$FF,S$1,FALSE)*S135,"")</f>
        <v>2.0153679200597354</v>
      </c>
      <c r="T134" s="156">
        <f>IFERROR(VLOOKUP($B134,'Benchmark Data'!$B:$FF,T$1,FALSE)*T135,"")</f>
        <v>2.0153679200597354</v>
      </c>
      <c r="U134" s="156">
        <f>IFERROR(VLOOKUP($B134,'Benchmark Data'!$B:$FF,U$1,FALSE)*U135,"")</f>
        <v>2.0153679200597354</v>
      </c>
      <c r="V134" s="143">
        <f>IFERROR(VLOOKUP($B134,'Benchmark Data'!$B:$FF,V$1,FALSE)/VLOOKUP($B133,'Benchmark Data'!$B:$FF,V$1,FALSE)*V135,"")</f>
        <v>2.426488213821659</v>
      </c>
      <c r="W134" s="143">
        <f>IFERROR(VLOOKUP($B134,'Benchmark Data'!$B:$FF,W$1,FALSE)/VLOOKUP($B133,'Benchmark Data'!$B:$FF,W$1,FALSE)*W135,"")</f>
        <v>2.426488213821659</v>
      </c>
      <c r="X134" s="143">
        <f>IFERROR(VLOOKUP($B134,'Benchmark Data'!$B:$FF,X$1,FALSE)/VLOOKUP($B133,'Benchmark Data'!$B:$FF,X$1,FALSE)*X135,"")</f>
        <v>2.426488213821659</v>
      </c>
      <c r="Y134" s="143">
        <f>IFERROR(VLOOKUP($B134,'Benchmark Data'!$B:$FF,Y$1,FALSE)/VLOOKUP($B133,'Benchmark Data'!$B:$FF,Y$1,FALSE)*Y135,"")</f>
        <v>2.426488213821659</v>
      </c>
      <c r="Z134" s="143">
        <f>IFERROR(VLOOKUP($B134,'Benchmark Data'!$B:$FF,Z$1,FALSE)/VLOOKUP($B133,'Benchmark Data'!$B:$FF,Z$1,FALSE)*Z135,"")</f>
        <v>2.426488213821659</v>
      </c>
      <c r="AA134" s="143">
        <f>IFERROR(VLOOKUP($B134,'Benchmark Data'!$B:$FF,AA$1,FALSE)/VLOOKUP($B133,'Benchmark Data'!$B:$FF,AA$1,FALSE)*AA135,"")</f>
        <v>2.2687382778022949</v>
      </c>
      <c r="AB134" s="143">
        <f>IFERROR(VLOOKUP($B134,'Benchmark Data'!$B:$FF,AB$1,FALSE)/VLOOKUP($B133,'Benchmark Data'!$B:$FF,AB$1,FALSE)*AB135,"")</f>
        <v>2.2687382778022949</v>
      </c>
      <c r="AC134" s="143">
        <f>IFERROR(VLOOKUP($B134,'Benchmark Data'!$B:$FF,AC$1,FALSE)/VLOOKUP($B133,'Benchmark Data'!$B:$FF,AC$1,FALSE)*AC135,"")</f>
        <v>2.2687382778022949</v>
      </c>
      <c r="AD134" s="143">
        <f>IFERROR(VLOOKUP($B134,'Benchmark Data'!$B:$FF,AD$1,FALSE)/VLOOKUP($B133,'Benchmark Data'!$B:$FF,AD$1,FALSE)*AD135,"")</f>
        <v>3.1769435624295799</v>
      </c>
      <c r="AE134" s="143">
        <f>IFERROR(VLOOKUP($B134,'Benchmark Data'!$B:$FF,AE$1,FALSE)/VLOOKUP($B133,'Benchmark Data'!$B:$FF,AE$1,FALSE)*AE135,"")</f>
        <v>1.4075390925546194</v>
      </c>
      <c r="AF134" s="143">
        <f>IFERROR(VLOOKUP($B134,'Benchmark Data'!$B:$FF,AF$1,FALSE)/VLOOKUP($B133,'Benchmark Data'!$B:$FF,AF$1,FALSE)*AF135,"")</f>
        <v>1.5451360589101322</v>
      </c>
      <c r="AG134" s="143">
        <f>IFERROR(VLOOKUP($B134,'Benchmark Data'!$B:$FF,AG$1,FALSE)/VLOOKUP($B133,'Benchmark Data'!$B:$FF,AG$1,FALSE)*AG135,"")</f>
        <v>1.5451360589101322</v>
      </c>
      <c r="AH134" s="143">
        <f>IFERROR(VLOOKUP($B134,'Benchmark Data'!$B:$FF,AH$1,FALSE)/VLOOKUP($B133,'Benchmark Data'!$B:$FF,AH$1,FALSE)*AH135,"")</f>
        <v>1.5451360589101322</v>
      </c>
      <c r="AI134" s="143">
        <f>IFERROR(VLOOKUP($B134,'Benchmark Data'!$B:$FF,AI$1,FALSE)/VLOOKUP($B133,'Benchmark Data'!$B:$FF,AI$1,FALSE)*AI135,"")</f>
        <v>2.2328224469391094</v>
      </c>
      <c r="AJ134" s="143">
        <f>IFERROR(VLOOKUP($B134,'Benchmark Data'!$B:$FF,AJ$1,FALSE)/VLOOKUP($B133,'Benchmark Data'!$B:$FF,AJ$1,FALSE)*AJ135,"")</f>
        <v>2.9613500272182893</v>
      </c>
      <c r="AK134" s="143">
        <f>IFERROR(VLOOKUP($B134,'Benchmark Data'!$B:$FF,AK$1,FALSE)/VLOOKUP($B133,'Benchmark Data'!$B:$FF,AK$1,FALSE)*AK135,"")</f>
        <v>1.8206107579643867</v>
      </c>
      <c r="AL134" s="143">
        <f>IFERROR(VLOOKUP($B134,'Benchmark Data'!$B:$FF,AL$1,FALSE)/VLOOKUP($B133,'Benchmark Data'!$B:$FF,AL$1,FALSE)*AL135,"")</f>
        <v>2.7779160739687065</v>
      </c>
      <c r="AM134" s="143">
        <f>IFERROR(VLOOKUP($B134,'Benchmark Data'!$B:$FF,AM$1,FALSE)/VLOOKUP($B133,'Benchmark Data'!$B:$FF,AM$1,FALSE)*AM135,"")</f>
        <v>2.7779160739687065</v>
      </c>
      <c r="AN134" s="143" t="str">
        <f>IFERROR(VLOOKUP($B134,'Benchmark Data'!$B:$FF,AN$1,FALSE)/VLOOKUP($B133,'Benchmark Data'!$B:$FF,AN$1,FALSE)*AN135,"")</f>
        <v/>
      </c>
      <c r="AO134" s="143" t="str">
        <f>IFERROR(VLOOKUP($B134,'Benchmark Data'!$B:$FF,AO$1,FALSE)/VLOOKUP($B133,'Benchmark Data'!$B:$FF,AO$1,FALSE)*AO135,"")</f>
        <v/>
      </c>
      <c r="AP134" s="143" t="str">
        <f>IFERROR(VLOOKUP($B134,'Benchmark Data'!$B:$FF,AP$1,FALSE)/VLOOKUP($B133,'Benchmark Data'!$B:$FF,AP$1,FALSE)*AP135,"")</f>
        <v/>
      </c>
      <c r="AQ134" s="143" t="str">
        <f>IFERROR(VLOOKUP($B134,'Benchmark Data'!$B:$FF,AQ$1,FALSE)/VLOOKUP($B133,'Benchmark Data'!$B:$FF,AQ$1,FALSE)*AQ135,"")</f>
        <v/>
      </c>
      <c r="AR134" s="143" t="str">
        <f>IFERROR(VLOOKUP($B134,'Benchmark Data'!$B:$FF,AR$1,FALSE)/VLOOKUP($B133,'Benchmark Data'!$B:$FF,AR$1,FALSE)*AR135,"")</f>
        <v/>
      </c>
      <c r="AS134" s="143" t="str">
        <f>IFERROR(VLOOKUP($B134,'Benchmark Data'!$B:$FF,AS$1,FALSE)/VLOOKUP($B133,'Benchmark Data'!$B:$FF,AS$1,FALSE)*AS135,"")</f>
        <v/>
      </c>
      <c r="AT134" s="143" t="str">
        <f>IFERROR(VLOOKUP($B134,'Benchmark Data'!$B:$FF,AT$1,FALSE)/VLOOKUP($B133,'Benchmark Data'!$B:$FF,AT$1,FALSE)*AT135,"")</f>
        <v/>
      </c>
      <c r="AU134" s="143">
        <f>IFERROR(VLOOKUP($B134,'Benchmark Data'!$B:$FF,AU$1,FALSE)/VLOOKUP($B133,'Benchmark Data'!$B:$FF,AU$1,FALSE)*AU135,"")</f>
        <v>1.8001983380638091</v>
      </c>
      <c r="AV134" s="143">
        <f>IFERROR(VLOOKUP($B134,'Benchmark Data'!$B:$FF,AV$1,FALSE)/VLOOKUP($B133,'Benchmark Data'!$B:$FF,AV$1,FALSE)*AV135,"")</f>
        <v>1.8001983380638091</v>
      </c>
      <c r="AW134" s="143">
        <f>IFERROR(VLOOKUP($B134,'Benchmark Data'!$B:$FF,AW$1,FALSE)/VLOOKUP($B133,'Benchmark Data'!$B:$FF,AW$1,FALSE)*AW135,"")</f>
        <v>1.8001983380638091</v>
      </c>
      <c r="AX134" s="143" t="str">
        <f>IFERROR(VLOOKUP($B134,'Benchmark Data'!$B:$FF,AX$1,FALSE)/VLOOKUP($B133,'Benchmark Data'!$B:$FF,AX$1,FALSE)*AX135,"")</f>
        <v/>
      </c>
      <c r="AY134" s="143" t="str">
        <f>IFERROR(VLOOKUP($B134,'Benchmark Data'!$B:$FF,AY$1,FALSE)/VLOOKUP($B133,'Benchmark Data'!$B:$FF,AY$1,FALSE)*AY135,"")</f>
        <v/>
      </c>
      <c r="AZ134" s="156" t="str">
        <f>IFERROR(VLOOKUP($B134,'Benchmark Data'!$B:$FF,AZ$1,FALSE)*AZ135,"")</f>
        <v/>
      </c>
      <c r="BA134" s="156" t="str">
        <f>IFERROR(VLOOKUP($B134,'Benchmark Data'!$B:$FF,BA$1,FALSE)*BA135,"")</f>
        <v/>
      </c>
      <c r="BB134" s="143" t="str">
        <f>IFERROR(VLOOKUP($B134,'Benchmark Data'!$B:$FF,BB$1,FALSE)/VLOOKUP($B133,'Benchmark Data'!$B:$FF,BB$1,FALSE)*BB135,"")</f>
        <v/>
      </c>
      <c r="BC134" s="143" t="str">
        <f>IFERROR(VLOOKUP($B134,'Benchmark Data'!$B:$FF,BC$1,FALSE)/VLOOKUP($B133,'Benchmark Data'!$B:$FF,BC$1,FALSE)*BC135,"")</f>
        <v/>
      </c>
      <c r="BD134" s="143" t="str">
        <f>IFERROR(VLOOKUP($B134,'Benchmark Data'!$B:$FF,BD$1,FALSE)/VLOOKUP($B133,'Benchmark Data'!$B:$FF,BD$1,FALSE)*BD135,"")</f>
        <v/>
      </c>
      <c r="BE134" s="143" t="str">
        <f>IFERROR(VLOOKUP($B134,'Benchmark Data'!$B:$FF,BE$1,FALSE)/VLOOKUP($B133,'Benchmark Data'!$B:$FF,BE$1,FALSE)*BE135,"")</f>
        <v/>
      </c>
      <c r="BF134" s="143" t="str">
        <f>IFERROR(VLOOKUP($B134,'Benchmark Data'!$B:$FF,BF$1,FALSE)/VLOOKUP($B133,'Benchmark Data'!$B:$FF,BF$1,FALSE)*BF135,"")</f>
        <v/>
      </c>
      <c r="BG134" s="143" t="str">
        <f>IFERROR(VLOOKUP($B134,'Benchmark Data'!$B:$FF,BG$1,FALSE)/VLOOKUP($B133,'Benchmark Data'!$B:$FF,BG$1,FALSE)*BG135,"")</f>
        <v/>
      </c>
      <c r="BH134" s="143" t="str">
        <f>IFERROR(VLOOKUP($B134,'Benchmark Data'!$B:$FF,BH$1,FALSE)/VLOOKUP($B133,'Benchmark Data'!$B:$FF,BH$1,FALSE)*BH135,"")</f>
        <v/>
      </c>
      <c r="BI134" s="143" t="str">
        <f>IFERROR(VLOOKUP($B134,'Benchmark Data'!$B:$FF,BI$1,FALSE)/VLOOKUP($B133,'Benchmark Data'!$B:$FF,BI$1,FALSE)*BI135,"")</f>
        <v/>
      </c>
      <c r="BJ134" s="143" t="str">
        <f>IFERROR(VLOOKUP($B134,'Benchmark Data'!$B:$FF,BJ$1,FALSE)/VLOOKUP($B133,'Benchmark Data'!$B:$FF,BJ$1,FALSE)*BJ135,"")</f>
        <v/>
      </c>
      <c r="BK134" s="143" t="str">
        <f>IFERROR(VLOOKUP($B134,'Benchmark Data'!$B:$FF,BK$1,FALSE)/VLOOKUP($B133,'Benchmark Data'!$B:$FF,BK$1,FALSE)*BK135,"")</f>
        <v/>
      </c>
      <c r="BL134" s="143" t="str">
        <f>IFERROR(VLOOKUP($B134,'Benchmark Data'!$B:$FF,BL$1,FALSE)/VLOOKUP($B133,'Benchmark Data'!$B:$FF,BL$1,FALSE)*BL135,"")</f>
        <v/>
      </c>
      <c r="BM134" s="143" t="str">
        <f>IFERROR(VLOOKUP($B134,'Benchmark Data'!$B:$FF,BM$1,FALSE)/VLOOKUP($B133,'Benchmark Data'!$B:$FF,BM$1,FALSE)*BM135,"")</f>
        <v/>
      </c>
      <c r="BN134" s="143" t="str">
        <f>IFERROR(VLOOKUP($B134,'Benchmark Data'!$B:$FF,BN$1,FALSE)/VLOOKUP($B133,'Benchmark Data'!$B:$FF,BN$1,FALSE)*BN135,"")</f>
        <v/>
      </c>
      <c r="BO134" s="143" t="str">
        <f>IFERROR(VLOOKUP($B134,'Benchmark Data'!$B:$FF,BO$1,FALSE)/VLOOKUP($B133,'Benchmark Data'!$B:$FF,BO$1,FALSE)*BO135,"")</f>
        <v/>
      </c>
      <c r="BP134" s="143" t="str">
        <f>IFERROR(VLOOKUP($B134,'Benchmark Data'!$B:$FF,BP$1,FALSE)/VLOOKUP($B133,'Benchmark Data'!$B:$FF,BP$1,FALSE)*BP135,"")</f>
        <v/>
      </c>
      <c r="BQ134" s="143" t="str">
        <f>IFERROR(VLOOKUP($B134,'Benchmark Data'!$B:$FF,BQ$1,FALSE)/VLOOKUP($B133,'Benchmark Data'!$B:$FF,BQ$1,FALSE)*BQ135,"")</f>
        <v/>
      </c>
      <c r="BR134" s="143" t="str">
        <f>IFERROR(VLOOKUP($B134,'Benchmark Data'!$B:$FF,BR$1,FALSE)/VLOOKUP($B133,'Benchmark Data'!$B:$FF,BR$1,FALSE)*BR135,"")</f>
        <v/>
      </c>
      <c r="BS134" s="143" t="str">
        <f>IFERROR(VLOOKUP($B134,'Benchmark Data'!$B:$FF,BS$1,FALSE)/VLOOKUP($B133,'Benchmark Data'!$B:$FF,BS$1,FALSE)*BS135,"")</f>
        <v/>
      </c>
      <c r="BT134" s="143" t="str">
        <f>IFERROR(VLOOKUP($B134,'Benchmark Data'!$B:$FF,BT$1,FALSE)/VLOOKUP($B133,'Benchmark Data'!$B:$FF,BT$1,FALSE)*BT135,"")</f>
        <v/>
      </c>
      <c r="BU134" s="143" t="str">
        <f>IFERROR(VLOOKUP($B134,'Benchmark Data'!$B:$FF,BU$1,FALSE)/VLOOKUP($B133,'Benchmark Data'!$B:$FF,BU$1,FALSE)*BU135,"")</f>
        <v/>
      </c>
      <c r="BV134" s="143" t="str">
        <f>IFERROR(VLOOKUP($B134,'Benchmark Data'!$B:$FF,BV$1,FALSE)/VLOOKUP($B133,'Benchmark Data'!$B:$FF,BV$1,FALSE)*BV135,"")</f>
        <v/>
      </c>
      <c r="BW134" s="143" t="str">
        <f>IFERROR(VLOOKUP($B134,'Benchmark Data'!$B:$FF,BW$1,FALSE)/VLOOKUP($B133,'Benchmark Data'!$B:$FF,BW$1,FALSE)*BW135,"")</f>
        <v/>
      </c>
      <c r="BX134" s="143" t="str">
        <f>IFERROR(VLOOKUP($B134,'Benchmark Data'!$B:$FF,BX$1,FALSE)/VLOOKUP($B133,'Benchmark Data'!$B:$FF,BX$1,FALSE)*BX135,"")</f>
        <v/>
      </c>
      <c r="BY134" s="143" t="str">
        <f>IFERROR(VLOOKUP($B134,'Benchmark Data'!$B:$FF,BY$1,FALSE)/VLOOKUP($B133,'Benchmark Data'!$B:$FF,BY$1,FALSE)*BY135,"")</f>
        <v/>
      </c>
      <c r="BZ134" s="143" t="str">
        <f>IFERROR(VLOOKUP($B134,'Benchmark Data'!$B:$FF,BZ$1,FALSE)/VLOOKUP($B133,'Benchmark Data'!$B:$FF,BZ$1,FALSE)*BZ135,"")</f>
        <v/>
      </c>
      <c r="CA134" s="143" t="str">
        <f>IFERROR(VLOOKUP($B134,'Benchmark Data'!$B:$FF,CA$1,FALSE)/VLOOKUP($B133,'Benchmark Data'!$B:$FF,CA$1,FALSE)*CA135,"")</f>
        <v/>
      </c>
      <c r="CB134" s="143" t="str">
        <f>IFERROR(VLOOKUP($B134,'Benchmark Data'!$B:$FF,CB$1,FALSE)/VLOOKUP($B133,'Benchmark Data'!$B:$FF,CB$1,FALSE)*CB135,"")</f>
        <v/>
      </c>
      <c r="CC134" s="143" t="str">
        <f>IFERROR(VLOOKUP($B134,'Benchmark Data'!$B:$FF,CC$1,FALSE)/VLOOKUP($B133,'Benchmark Data'!$B:$FF,CC$1,FALSE)*CC135,"")</f>
        <v/>
      </c>
      <c r="CD134" s="143" t="str">
        <f>IFERROR(VLOOKUP($B134,'Benchmark Data'!$B:$FF,CD$1,FALSE)/VLOOKUP($B133,'Benchmark Data'!$B:$FF,CD$1,FALSE)*CD135,"")</f>
        <v/>
      </c>
      <c r="CE134" s="143" t="str">
        <f>IFERROR(VLOOKUP($B134,'Benchmark Data'!$B:$FF,CE$1,FALSE)/VLOOKUP($B133,'Benchmark Data'!$B:$FF,CE$1,FALSE)*CE135,"")</f>
        <v/>
      </c>
      <c r="CF134" s="143" t="str">
        <f>IFERROR(VLOOKUP($B134,'Benchmark Data'!$B:$FF,CF$1,FALSE)/VLOOKUP($B133,'Benchmark Data'!$B:$FF,CF$1,FALSE)*CF135,"")</f>
        <v/>
      </c>
      <c r="CG134" s="143" t="str">
        <f>IFERROR(VLOOKUP($B134,'Benchmark Data'!$B:$FF,CG$1,FALSE)/VLOOKUP($B133,'Benchmark Data'!$B:$FF,CG$1,FALSE)*CG135,"")</f>
        <v/>
      </c>
      <c r="CH134" s="156" t="str">
        <f>IFERROR(VLOOKUP($B134,'Benchmark Data'!$B:$FF,CH$1,FALSE)*CH135,"")</f>
        <v/>
      </c>
      <c r="CI134" s="143" t="str">
        <f>IFERROR(VLOOKUP($B134,'Benchmark Data'!$B:$FF,CI$1,FALSE)/VLOOKUP($B133,'Benchmark Data'!$B:$FF,CI$1,FALSE)*CI135,"")</f>
        <v/>
      </c>
      <c r="CJ134" s="143" t="str">
        <f>IFERROR(VLOOKUP($B134,'Benchmark Data'!$B:$FF,CJ$1,FALSE)/VLOOKUP($B133,'Benchmark Data'!$B:$FF,CJ$1,FALSE)*CJ135,"")</f>
        <v/>
      </c>
      <c r="CK134" s="143" t="str">
        <f>IFERROR(VLOOKUP($B134,'Benchmark Data'!$B:$FF,CK$1,FALSE)/VLOOKUP($B133,'Benchmark Data'!$B:$FF,CK$1,FALSE)*CK135,"")</f>
        <v/>
      </c>
      <c r="CL134" s="143" t="str">
        <f>IFERROR(VLOOKUP($B134,'Benchmark Data'!$B:$AAA,CL$1,FALSE)/VLOOKUP($B133,'Benchmark Data'!$B:$AAA,CL$1,FALSE)*CL135,"")</f>
        <v/>
      </c>
      <c r="CM134" s="143" t="str">
        <f>IFERROR(VLOOKUP($B134,'Benchmark Data'!$B:$AAA,CM$1,FALSE)/VLOOKUP($B133,'Benchmark Data'!$B:$AAA,CM$1,FALSE)*CM135,"")</f>
        <v/>
      </c>
      <c r="CN134" s="143" t="str">
        <f>IFERROR(VLOOKUP($B134,'Benchmark Data'!$B:$AAA,CN$1,FALSE)/VLOOKUP($B133,'Benchmark Data'!$B:$AAA,CN$1,FALSE)*CN135,"")</f>
        <v/>
      </c>
      <c r="CO134" s="143" t="str">
        <f>IFERROR(VLOOKUP($B134,'Benchmark Data'!$B:$AAA,CO$1,FALSE)/VLOOKUP($B133,'Benchmark Data'!$B:$AAA,CO$1,FALSE)*CO135,"")</f>
        <v/>
      </c>
      <c r="CP134" s="143" t="str">
        <f>IFERROR(VLOOKUP($B134,'Benchmark Data'!$B:$AAA,CP$1,FALSE)/VLOOKUP($B133,'Benchmark Data'!$B:$AAA,CP$1,FALSE)*CP135,"")</f>
        <v/>
      </c>
      <c r="CQ134" s="143" t="str">
        <f>IFERROR(VLOOKUP($B134,'Benchmark Data'!$B:$AAA,CQ$1,FALSE)/VLOOKUP($B133,'Benchmark Data'!$B:$AAA,CQ$1,FALSE)*CQ135,"")</f>
        <v/>
      </c>
      <c r="CR134" s="143" t="str">
        <f>IFERROR(VLOOKUP($B134,'Benchmark Data'!$B:$AAA,CR$1,FALSE)/VLOOKUP($B133,'Benchmark Data'!$B:$AAA,CR$1,FALSE)*CR135,"")</f>
        <v/>
      </c>
      <c r="CS134" s="143" t="str">
        <f>IFERROR(VLOOKUP($B134,'Benchmark Data'!$B:$AAA,CS$1,FALSE)/VLOOKUP($B133,'Benchmark Data'!$B:$AAA,CS$1,FALSE)*CS135,"")</f>
        <v/>
      </c>
      <c r="CT134" s="143" t="str">
        <f>IFERROR(VLOOKUP($B134,'Benchmark Data'!$B:$AAA,CT$1,FALSE)/VLOOKUP($B133,'Benchmark Data'!$B:$AAA,CT$1,FALSE)*CT135,"")</f>
        <v/>
      </c>
      <c r="CU134" s="143" t="str">
        <f>IFERROR(VLOOKUP($B134,'Benchmark Data'!$B:$AAA,CU$1,FALSE)/VLOOKUP($B133,'Benchmark Data'!$B:$AAA,CU$1,FALSE)*CU135,"")</f>
        <v/>
      </c>
      <c r="CV134" s="143" t="str">
        <f>IFERROR(VLOOKUP($B134,'Benchmark Data'!$B:$AAA,CV$1,FALSE)/VLOOKUP($B133,'Benchmark Data'!$B:$AAA,CV$1,FALSE)*CV135,"")</f>
        <v/>
      </c>
      <c r="CW134" s="143" t="str">
        <f>IFERROR(VLOOKUP($B134,'Benchmark Data'!$B:$AAA,CW$1,FALSE)/VLOOKUP($B133,'Benchmark Data'!$B:$AAA,CW$1,FALSE)*CW135,"")</f>
        <v/>
      </c>
      <c r="CX134" s="143" t="str">
        <f>IFERROR(VLOOKUP($B134,'Benchmark Data'!$B:$AAA,CX$1,FALSE)/VLOOKUP($B133,'Benchmark Data'!$B:$AAA,CX$1,FALSE)*CX135,"")</f>
        <v/>
      </c>
      <c r="CY134" s="143" t="str">
        <f>IFERROR(VLOOKUP($B134,'Benchmark Data'!$B:$AAA,CY$1,FALSE)/VLOOKUP($B133,'Benchmark Data'!$B:$AAA,CY$1,FALSE)*CY135,"")</f>
        <v/>
      </c>
      <c r="CZ134" s="143" t="str">
        <f>IFERROR(VLOOKUP($B134,'Benchmark Data'!$B:$AAA,CZ$1,FALSE)/VLOOKUP($B133,'Benchmark Data'!$B:$AAA,CZ$1,FALSE)*CZ135,"")</f>
        <v/>
      </c>
      <c r="DA134" s="143" t="str">
        <f>IFERROR(VLOOKUP($B134,'Benchmark Data'!$B:$AAA,DA$1,FALSE)/VLOOKUP($B133,'Benchmark Data'!$B:$AAA,DA$1,FALSE)*DA135,"")</f>
        <v/>
      </c>
      <c r="DB134" s="143" t="str">
        <f>IFERROR(VLOOKUP($B134,'Benchmark Data'!$B:$AAA,DB$1,FALSE)/VLOOKUP($B133,'Benchmark Data'!$B:$AAA,DB$1,FALSE)*DB135,"")</f>
        <v/>
      </c>
      <c r="DC134" s="143" t="str">
        <f>IFERROR(VLOOKUP($B134,'Benchmark Data'!$B:$AAA,DC$1,FALSE)/VLOOKUP($B133,'Benchmark Data'!$B:$AAA,DC$1,FALSE)*DC135,"")</f>
        <v/>
      </c>
      <c r="DD134" s="143" t="str">
        <f>IFERROR(VLOOKUP($B134,'Benchmark Data'!$B:$AAA,DD$1,FALSE)/VLOOKUP($B133,'Benchmark Data'!$B:$AAA,DD$1,FALSE)*DD135,"")</f>
        <v/>
      </c>
      <c r="DE134" s="143" t="str">
        <f>IFERROR(VLOOKUP($B134,'Benchmark Data'!$B:$AAA,DE$1,FALSE)/VLOOKUP($B133,'Benchmark Data'!$B:$AAA,DE$1,FALSE)*DE135,"")</f>
        <v/>
      </c>
      <c r="DF134" s="143" t="str">
        <f>IFERROR(VLOOKUP($B134,'Benchmark Data'!$B:$AAA,DF$1,FALSE)/VLOOKUP($B133,'Benchmark Data'!$B:$AAA,DF$1,FALSE)*DF135,"")</f>
        <v/>
      </c>
      <c r="DG134" s="143" t="str">
        <f>IFERROR(VLOOKUP($B134,'Benchmark Data'!$B:$AAA,DG$1,FALSE)/VLOOKUP($B133,'Benchmark Data'!$B:$AAA,DG$1,FALSE)*DG135,"")</f>
        <v/>
      </c>
      <c r="DH134" s="143" t="str">
        <f>IFERROR(VLOOKUP($B134,'Benchmark Data'!$B:$AAA,DH$1,FALSE)/VLOOKUP($B133,'Benchmark Data'!$B:$AAA,DH$1,FALSE)*DH135,"")</f>
        <v/>
      </c>
      <c r="DI134" s="143" t="str">
        <f>IFERROR(VLOOKUP($B134,'Benchmark Data'!$B:$AAA,DI$1,FALSE)/VLOOKUP($B133,'Benchmark Data'!$B:$AAA,DI$1,FALSE)*DI135,"")</f>
        <v/>
      </c>
    </row>
    <row r="135" spans="1:113">
      <c r="A135" s="94">
        <f t="shared" si="37"/>
        <v>66</v>
      </c>
      <c r="B135" s="168">
        <f t="shared" si="38"/>
        <v>44074</v>
      </c>
      <c r="C135" s="143">
        <f>IFERROR(VLOOKUP($B135,'Benchmark Data'!$B:$FF,C$1,FALSE)/VLOOKUP($B134,'Benchmark Data'!$B:$FF,C$1,FALSE)*C136,"")</f>
        <v>2.7249332518416032</v>
      </c>
      <c r="D135" s="143">
        <f>IFERROR(VLOOKUP($B135,'Benchmark Data'!$B:$FF,D$1,FALSE)/VLOOKUP($B134,'Benchmark Data'!$B:$FF,D$1,FALSE)*D136,"")</f>
        <v>2.7249332518416032</v>
      </c>
      <c r="E135" s="143">
        <f>IFERROR(VLOOKUP($B135,'Benchmark Data'!$B:$FF,E$1,FALSE)/VLOOKUP($B134,'Benchmark Data'!$B:$FF,E$1,FALSE)*E136,"")</f>
        <v>2.7249332518416032</v>
      </c>
      <c r="F135" s="143" t="str">
        <f>IFERROR(VLOOKUP($B135,'Benchmark Data'!$B:$FF,F$1,FALSE)/VLOOKUP($B134,'Benchmark Data'!$B:$FF,F$1,FALSE)*F136,"")</f>
        <v/>
      </c>
      <c r="G135" s="143" t="str">
        <f>IFERROR(VLOOKUP($B135,'Benchmark Data'!$B:$FF,G$1,FALSE)/VLOOKUP($B134,'Benchmark Data'!$B:$FF,G$1,FALSE)*G136,"")</f>
        <v/>
      </c>
      <c r="H135" s="143" t="str">
        <f>IFERROR(VLOOKUP($B135,'Benchmark Data'!$B:$FF,H$1,FALSE)/VLOOKUP($B134,'Benchmark Data'!$B:$FF,H$1,FALSE)*H136,"")</f>
        <v/>
      </c>
      <c r="I135" s="143" t="str">
        <f>IFERROR(VLOOKUP($B135,'Benchmark Data'!$B:$FF,I$1,FALSE)/VLOOKUP($B134,'Benchmark Data'!$B:$FF,I$1,FALSE)*I136,"")</f>
        <v/>
      </c>
      <c r="J135" s="143" t="str">
        <f>IFERROR(VLOOKUP($B135,'Benchmark Data'!$B:$FF,J$1,FALSE)/VLOOKUP($B134,'Benchmark Data'!$B:$FF,J$1,FALSE)*J136,"")</f>
        <v/>
      </c>
      <c r="K135" s="156" t="str">
        <f>IFERROR(VLOOKUP($B135,'Benchmark Data'!$B:$FF,K$1,FALSE)*K136,"")</f>
        <v/>
      </c>
      <c r="L135" s="156" t="str">
        <f>IFERROR(VLOOKUP($B135,'Benchmark Data'!$B:$FF,L$1,FALSE)*L136,"")</f>
        <v/>
      </c>
      <c r="M135" s="156" t="str">
        <f>IFERROR(VLOOKUP($B135,'Benchmark Data'!$B:$FF,M$1,FALSE)*M136,"")</f>
        <v/>
      </c>
      <c r="N135" s="143" t="str">
        <f>IFERROR(VLOOKUP($B135,'Benchmark Data'!$B:$FF,N$1,FALSE)/VLOOKUP($B134,'Benchmark Data'!$B:$FF,N$1,FALSE)*N136,"")</f>
        <v/>
      </c>
      <c r="O135" s="143">
        <f>IFERROR(VLOOKUP($B135,'Benchmark Data'!$B:$FF,O$1,FALSE)/VLOOKUP($B134,'Benchmark Data'!$B:$FF,O$1,FALSE)*O136,"")</f>
        <v>2.7467501940376851</v>
      </c>
      <c r="P135" s="143">
        <f>IFERROR(VLOOKUP($B135,'Benchmark Data'!$B:$FF,P$1,FALSE)/VLOOKUP($B134,'Benchmark Data'!$B:$FF,P$1,FALSE)*P136,"")</f>
        <v>2.7061936092289351</v>
      </c>
      <c r="Q135" s="156">
        <f>IFERROR(VLOOKUP($B135,'Benchmark Data'!$B:$FF,Q$1,FALSE)*Q136,"")</f>
        <v>1.995681414235861</v>
      </c>
      <c r="R135" s="156">
        <f>IFERROR(VLOOKUP($B135,'Benchmark Data'!$B:$FF,R$1,FALSE)*R136,"")</f>
        <v>1.995681414235861</v>
      </c>
      <c r="S135" s="156">
        <f>IFERROR(VLOOKUP($B135,'Benchmark Data'!$B:$FF,S$1,FALSE)*S136,"")</f>
        <v>1.995681414235861</v>
      </c>
      <c r="T135" s="156">
        <f>IFERROR(VLOOKUP($B135,'Benchmark Data'!$B:$FF,T$1,FALSE)*T136,"")</f>
        <v>1.995681414235861</v>
      </c>
      <c r="U135" s="156">
        <f>IFERROR(VLOOKUP($B135,'Benchmark Data'!$B:$FF,U$1,FALSE)*U136,"")</f>
        <v>1.995681414235861</v>
      </c>
      <c r="V135" s="143">
        <f>IFERROR(VLOOKUP($B135,'Benchmark Data'!$B:$FF,V$1,FALSE)/VLOOKUP($B134,'Benchmark Data'!$B:$FF,V$1,FALSE)*V136,"")</f>
        <v>2.3223764045741575</v>
      </c>
      <c r="W135" s="143">
        <f>IFERROR(VLOOKUP($B135,'Benchmark Data'!$B:$FF,W$1,FALSE)/VLOOKUP($B134,'Benchmark Data'!$B:$FF,W$1,FALSE)*W136,"")</f>
        <v>2.3223764045741575</v>
      </c>
      <c r="X135" s="143">
        <f>IFERROR(VLOOKUP($B135,'Benchmark Data'!$B:$FF,X$1,FALSE)/VLOOKUP($B134,'Benchmark Data'!$B:$FF,X$1,FALSE)*X136,"")</f>
        <v>2.3223764045741575</v>
      </c>
      <c r="Y135" s="143">
        <f>IFERROR(VLOOKUP($B135,'Benchmark Data'!$B:$FF,Y$1,FALSE)/VLOOKUP($B134,'Benchmark Data'!$B:$FF,Y$1,FALSE)*Y136,"")</f>
        <v>2.3223764045741575</v>
      </c>
      <c r="Z135" s="143">
        <f>IFERROR(VLOOKUP($B135,'Benchmark Data'!$B:$FF,Z$1,FALSE)/VLOOKUP($B134,'Benchmark Data'!$B:$FF,Z$1,FALSE)*Z136,"")</f>
        <v>2.3223764045741575</v>
      </c>
      <c r="AA135" s="143">
        <f>IFERROR(VLOOKUP($B135,'Benchmark Data'!$B:$FF,AA$1,FALSE)/VLOOKUP($B134,'Benchmark Data'!$B:$FF,AA$1,FALSE)*AA136,"")</f>
        <v>2.166867533357042</v>
      </c>
      <c r="AB135" s="143">
        <f>IFERROR(VLOOKUP($B135,'Benchmark Data'!$B:$FF,AB$1,FALSE)/VLOOKUP($B134,'Benchmark Data'!$B:$FF,AB$1,FALSE)*AB136,"")</f>
        <v>2.166867533357042</v>
      </c>
      <c r="AC135" s="143">
        <f>IFERROR(VLOOKUP($B135,'Benchmark Data'!$B:$FF,AC$1,FALSE)/VLOOKUP($B134,'Benchmark Data'!$B:$FF,AC$1,FALSE)*AC136,"")</f>
        <v>2.166867533357042</v>
      </c>
      <c r="AD135" s="143">
        <f>IFERROR(VLOOKUP($B135,'Benchmark Data'!$B:$FF,AD$1,FALSE)/VLOOKUP($B134,'Benchmark Data'!$B:$FF,AD$1,FALSE)*AD136,"")</f>
        <v>2.7033163376476219</v>
      </c>
      <c r="AE135" s="143">
        <f>IFERROR(VLOOKUP($B135,'Benchmark Data'!$B:$FF,AE$1,FALSE)/VLOOKUP($B134,'Benchmark Data'!$B:$FF,AE$1,FALSE)*AE136,"")</f>
        <v>1.3574461782514728</v>
      </c>
      <c r="AF135" s="143">
        <f>IFERROR(VLOOKUP($B135,'Benchmark Data'!$B:$FF,AF$1,FALSE)/VLOOKUP($B134,'Benchmark Data'!$B:$FF,AF$1,FALSE)*AF136,"")</f>
        <v>1.4842582995931299</v>
      </c>
      <c r="AG135" s="143">
        <f>IFERROR(VLOOKUP($B135,'Benchmark Data'!$B:$FF,AG$1,FALSE)/VLOOKUP($B134,'Benchmark Data'!$B:$FF,AG$1,FALSE)*AG136,"")</f>
        <v>1.4842582995931299</v>
      </c>
      <c r="AH135" s="143">
        <f>IFERROR(VLOOKUP($B135,'Benchmark Data'!$B:$FF,AH$1,FALSE)/VLOOKUP($B134,'Benchmark Data'!$B:$FF,AH$1,FALSE)*AH136,"")</f>
        <v>1.4842582995931299</v>
      </c>
      <c r="AI135" s="143">
        <f>IFERROR(VLOOKUP($B135,'Benchmark Data'!$B:$FF,AI$1,FALSE)/VLOOKUP($B134,'Benchmark Data'!$B:$FF,AI$1,FALSE)*AI136,"")</f>
        <v>2.0947258436038072</v>
      </c>
      <c r="AJ135" s="143">
        <f>IFERROR(VLOOKUP($B135,'Benchmark Data'!$B:$FF,AJ$1,FALSE)/VLOOKUP($B134,'Benchmark Data'!$B:$FF,AJ$1,FALSE)*AJ136,"")</f>
        <v>1.8631732168850064</v>
      </c>
      <c r="AK135" s="143">
        <f>IFERROR(VLOOKUP($B135,'Benchmark Data'!$B:$FF,AK$1,FALSE)/VLOOKUP($B134,'Benchmark Data'!$B:$FF,AK$1,FALSE)*AK136,"")</f>
        <v>1.733222644269333</v>
      </c>
      <c r="AL135" s="143">
        <f>IFERROR(VLOOKUP($B135,'Benchmark Data'!$B:$FF,AL$1,FALSE)/VLOOKUP($B134,'Benchmark Data'!$B:$FF,AL$1,FALSE)*AL136,"")</f>
        <v>2.7377551914483496</v>
      </c>
      <c r="AM135" s="143">
        <f>IFERROR(VLOOKUP($B135,'Benchmark Data'!$B:$FF,AM$1,FALSE)/VLOOKUP($B134,'Benchmark Data'!$B:$FF,AM$1,FALSE)*AM136,"")</f>
        <v>2.7377551914483496</v>
      </c>
      <c r="AN135" s="143" t="str">
        <f>IFERROR(VLOOKUP($B135,'Benchmark Data'!$B:$FF,AN$1,FALSE)/VLOOKUP($B134,'Benchmark Data'!$B:$FF,AN$1,FALSE)*AN136,"")</f>
        <v/>
      </c>
      <c r="AO135" s="143" t="str">
        <f>IFERROR(VLOOKUP($B135,'Benchmark Data'!$B:$FF,AO$1,FALSE)/VLOOKUP($B134,'Benchmark Data'!$B:$FF,AO$1,FALSE)*AO136,"")</f>
        <v/>
      </c>
      <c r="AP135" s="143" t="str">
        <f>IFERROR(VLOOKUP($B135,'Benchmark Data'!$B:$FF,AP$1,FALSE)/VLOOKUP($B134,'Benchmark Data'!$B:$FF,AP$1,FALSE)*AP136,"")</f>
        <v/>
      </c>
      <c r="AQ135" s="143" t="str">
        <f>IFERROR(VLOOKUP($B135,'Benchmark Data'!$B:$FF,AQ$1,FALSE)/VLOOKUP($B134,'Benchmark Data'!$B:$FF,AQ$1,FALSE)*AQ136,"")</f>
        <v/>
      </c>
      <c r="AR135" s="143" t="str">
        <f>IFERROR(VLOOKUP($B135,'Benchmark Data'!$B:$FF,AR$1,FALSE)/VLOOKUP($B134,'Benchmark Data'!$B:$FF,AR$1,FALSE)*AR136,"")</f>
        <v/>
      </c>
      <c r="AS135" s="143" t="str">
        <f>IFERROR(VLOOKUP($B135,'Benchmark Data'!$B:$FF,AS$1,FALSE)/VLOOKUP($B134,'Benchmark Data'!$B:$FF,AS$1,FALSE)*AS136,"")</f>
        <v/>
      </c>
      <c r="AT135" s="143" t="str">
        <f>IFERROR(VLOOKUP($B135,'Benchmark Data'!$B:$FF,AT$1,FALSE)/VLOOKUP($B134,'Benchmark Data'!$B:$FF,AT$1,FALSE)*AT136,"")</f>
        <v/>
      </c>
      <c r="AU135" s="143">
        <f>IFERROR(VLOOKUP($B135,'Benchmark Data'!$B:$FF,AU$1,FALSE)/VLOOKUP($B134,'Benchmark Data'!$B:$FF,AU$1,FALSE)*AU136,"")</f>
        <v>1.806158543907501</v>
      </c>
      <c r="AV135" s="143">
        <f>IFERROR(VLOOKUP($B135,'Benchmark Data'!$B:$FF,AV$1,FALSE)/VLOOKUP($B134,'Benchmark Data'!$B:$FF,AV$1,FALSE)*AV136,"")</f>
        <v>1.806158543907501</v>
      </c>
      <c r="AW135" s="143">
        <f>IFERROR(VLOOKUP($B135,'Benchmark Data'!$B:$FF,AW$1,FALSE)/VLOOKUP($B134,'Benchmark Data'!$B:$FF,AW$1,FALSE)*AW136,"")</f>
        <v>1.806158543907501</v>
      </c>
      <c r="AX135" s="143" t="str">
        <f>IFERROR(VLOOKUP($B135,'Benchmark Data'!$B:$FF,AX$1,FALSE)/VLOOKUP($B134,'Benchmark Data'!$B:$FF,AX$1,FALSE)*AX136,"")</f>
        <v/>
      </c>
      <c r="AY135" s="143" t="str">
        <f>IFERROR(VLOOKUP($B135,'Benchmark Data'!$B:$FF,AY$1,FALSE)/VLOOKUP($B134,'Benchmark Data'!$B:$FF,AY$1,FALSE)*AY136,"")</f>
        <v/>
      </c>
      <c r="AZ135" s="156" t="str">
        <f>IFERROR(VLOOKUP($B135,'Benchmark Data'!$B:$FF,AZ$1,FALSE)*AZ136,"")</f>
        <v/>
      </c>
      <c r="BA135" s="156" t="str">
        <f>IFERROR(VLOOKUP($B135,'Benchmark Data'!$B:$FF,BA$1,FALSE)*BA136,"")</f>
        <v/>
      </c>
      <c r="BB135" s="143" t="str">
        <f>IFERROR(VLOOKUP($B135,'Benchmark Data'!$B:$FF,BB$1,FALSE)/VLOOKUP($B134,'Benchmark Data'!$B:$FF,BB$1,FALSE)*BB136,"")</f>
        <v/>
      </c>
      <c r="BC135" s="143" t="str">
        <f>IFERROR(VLOOKUP($B135,'Benchmark Data'!$B:$FF,BC$1,FALSE)/VLOOKUP($B134,'Benchmark Data'!$B:$FF,BC$1,FALSE)*BC136,"")</f>
        <v/>
      </c>
      <c r="BD135" s="143" t="str">
        <f>IFERROR(VLOOKUP($B135,'Benchmark Data'!$B:$FF,BD$1,FALSE)/VLOOKUP($B134,'Benchmark Data'!$B:$FF,BD$1,FALSE)*BD136,"")</f>
        <v/>
      </c>
      <c r="BE135" s="143" t="str">
        <f>IFERROR(VLOOKUP($B135,'Benchmark Data'!$B:$FF,BE$1,FALSE)/VLOOKUP($B134,'Benchmark Data'!$B:$FF,BE$1,FALSE)*BE136,"")</f>
        <v/>
      </c>
      <c r="BF135" s="143" t="str">
        <f>IFERROR(VLOOKUP($B135,'Benchmark Data'!$B:$FF,BF$1,FALSE)/VLOOKUP($B134,'Benchmark Data'!$B:$FF,BF$1,FALSE)*BF136,"")</f>
        <v/>
      </c>
      <c r="BG135" s="143" t="str">
        <f>IFERROR(VLOOKUP($B135,'Benchmark Data'!$B:$FF,BG$1,FALSE)/VLOOKUP($B134,'Benchmark Data'!$B:$FF,BG$1,FALSE)*BG136,"")</f>
        <v/>
      </c>
      <c r="BH135" s="143" t="str">
        <f>IFERROR(VLOOKUP($B135,'Benchmark Data'!$B:$FF,BH$1,FALSE)/VLOOKUP($B134,'Benchmark Data'!$B:$FF,BH$1,FALSE)*BH136,"")</f>
        <v/>
      </c>
      <c r="BI135" s="143" t="str">
        <f>IFERROR(VLOOKUP($B135,'Benchmark Data'!$B:$FF,BI$1,FALSE)/VLOOKUP($B134,'Benchmark Data'!$B:$FF,BI$1,FALSE)*BI136,"")</f>
        <v/>
      </c>
      <c r="BJ135" s="143" t="str">
        <f>IFERROR(VLOOKUP($B135,'Benchmark Data'!$B:$FF,BJ$1,FALSE)/VLOOKUP($B134,'Benchmark Data'!$B:$FF,BJ$1,FALSE)*BJ136,"")</f>
        <v/>
      </c>
      <c r="BK135" s="143" t="str">
        <f>IFERROR(VLOOKUP($B135,'Benchmark Data'!$B:$FF,BK$1,FALSE)/VLOOKUP($B134,'Benchmark Data'!$B:$FF,BK$1,FALSE)*BK136,"")</f>
        <v/>
      </c>
      <c r="BL135" s="143" t="str">
        <f>IFERROR(VLOOKUP($B135,'Benchmark Data'!$B:$FF,BL$1,FALSE)/VLOOKUP($B134,'Benchmark Data'!$B:$FF,BL$1,FALSE)*BL136,"")</f>
        <v/>
      </c>
      <c r="BM135" s="143" t="str">
        <f>IFERROR(VLOOKUP($B135,'Benchmark Data'!$B:$FF,BM$1,FALSE)/VLOOKUP($B134,'Benchmark Data'!$B:$FF,BM$1,FALSE)*BM136,"")</f>
        <v/>
      </c>
      <c r="BN135" s="143" t="str">
        <f>IFERROR(VLOOKUP($B135,'Benchmark Data'!$B:$FF,BN$1,FALSE)/VLOOKUP($B134,'Benchmark Data'!$B:$FF,BN$1,FALSE)*BN136,"")</f>
        <v/>
      </c>
      <c r="BO135" s="143" t="str">
        <f>IFERROR(VLOOKUP($B135,'Benchmark Data'!$B:$FF,BO$1,FALSE)/VLOOKUP($B134,'Benchmark Data'!$B:$FF,BO$1,FALSE)*BO136,"")</f>
        <v/>
      </c>
      <c r="BP135" s="143" t="str">
        <f>IFERROR(VLOOKUP($B135,'Benchmark Data'!$B:$FF,BP$1,FALSE)/VLOOKUP($B134,'Benchmark Data'!$B:$FF,BP$1,FALSE)*BP136,"")</f>
        <v/>
      </c>
      <c r="BQ135" s="143" t="str">
        <f>IFERROR(VLOOKUP($B135,'Benchmark Data'!$B:$FF,BQ$1,FALSE)/VLOOKUP($B134,'Benchmark Data'!$B:$FF,BQ$1,FALSE)*BQ136,"")</f>
        <v/>
      </c>
      <c r="BR135" s="143" t="str">
        <f>IFERROR(VLOOKUP($B135,'Benchmark Data'!$B:$FF,BR$1,FALSE)/VLOOKUP($B134,'Benchmark Data'!$B:$FF,BR$1,FALSE)*BR136,"")</f>
        <v/>
      </c>
      <c r="BS135" s="143" t="str">
        <f>IFERROR(VLOOKUP($B135,'Benchmark Data'!$B:$FF,BS$1,FALSE)/VLOOKUP($B134,'Benchmark Data'!$B:$FF,BS$1,FALSE)*BS136,"")</f>
        <v/>
      </c>
      <c r="BT135" s="143" t="str">
        <f>IFERROR(VLOOKUP($B135,'Benchmark Data'!$B:$FF,BT$1,FALSE)/VLOOKUP($B134,'Benchmark Data'!$B:$FF,BT$1,FALSE)*BT136,"")</f>
        <v/>
      </c>
      <c r="BU135" s="143" t="str">
        <f>IFERROR(VLOOKUP($B135,'Benchmark Data'!$B:$FF,BU$1,FALSE)/VLOOKUP($B134,'Benchmark Data'!$B:$FF,BU$1,FALSE)*BU136,"")</f>
        <v/>
      </c>
      <c r="BV135" s="143" t="str">
        <f>IFERROR(VLOOKUP($B135,'Benchmark Data'!$B:$FF,BV$1,FALSE)/VLOOKUP($B134,'Benchmark Data'!$B:$FF,BV$1,FALSE)*BV136,"")</f>
        <v/>
      </c>
      <c r="BW135" s="143" t="str">
        <f>IFERROR(VLOOKUP($B135,'Benchmark Data'!$B:$FF,BW$1,FALSE)/VLOOKUP($B134,'Benchmark Data'!$B:$FF,BW$1,FALSE)*BW136,"")</f>
        <v/>
      </c>
      <c r="BX135" s="143" t="str">
        <f>IFERROR(VLOOKUP($B135,'Benchmark Data'!$B:$FF,BX$1,FALSE)/VLOOKUP($B134,'Benchmark Data'!$B:$FF,BX$1,FALSE)*BX136,"")</f>
        <v/>
      </c>
      <c r="BY135" s="143" t="str">
        <f>IFERROR(VLOOKUP($B135,'Benchmark Data'!$B:$FF,BY$1,FALSE)/VLOOKUP($B134,'Benchmark Data'!$B:$FF,BY$1,FALSE)*BY136,"")</f>
        <v/>
      </c>
      <c r="BZ135" s="143" t="str">
        <f>IFERROR(VLOOKUP($B135,'Benchmark Data'!$B:$FF,BZ$1,FALSE)/VLOOKUP($B134,'Benchmark Data'!$B:$FF,BZ$1,FALSE)*BZ136,"")</f>
        <v/>
      </c>
      <c r="CA135" s="143" t="str">
        <f>IFERROR(VLOOKUP($B135,'Benchmark Data'!$B:$FF,CA$1,FALSE)/VLOOKUP($B134,'Benchmark Data'!$B:$FF,CA$1,FALSE)*CA136,"")</f>
        <v/>
      </c>
      <c r="CB135" s="143" t="str">
        <f>IFERROR(VLOOKUP($B135,'Benchmark Data'!$B:$FF,CB$1,FALSE)/VLOOKUP($B134,'Benchmark Data'!$B:$FF,CB$1,FALSE)*CB136,"")</f>
        <v/>
      </c>
      <c r="CC135" s="143" t="str">
        <f>IFERROR(VLOOKUP($B135,'Benchmark Data'!$B:$FF,CC$1,FALSE)/VLOOKUP($B134,'Benchmark Data'!$B:$FF,CC$1,FALSE)*CC136,"")</f>
        <v/>
      </c>
      <c r="CD135" s="143" t="str">
        <f>IFERROR(VLOOKUP($B135,'Benchmark Data'!$B:$FF,CD$1,FALSE)/VLOOKUP($B134,'Benchmark Data'!$B:$FF,CD$1,FALSE)*CD136,"")</f>
        <v/>
      </c>
      <c r="CE135" s="143" t="str">
        <f>IFERROR(VLOOKUP($B135,'Benchmark Data'!$B:$FF,CE$1,FALSE)/VLOOKUP($B134,'Benchmark Data'!$B:$FF,CE$1,FALSE)*CE136,"")</f>
        <v/>
      </c>
      <c r="CF135" s="143" t="str">
        <f>IFERROR(VLOOKUP($B135,'Benchmark Data'!$B:$FF,CF$1,FALSE)/VLOOKUP($B134,'Benchmark Data'!$B:$FF,CF$1,FALSE)*CF136,"")</f>
        <v/>
      </c>
      <c r="CG135" s="143" t="str">
        <f>IFERROR(VLOOKUP($B135,'Benchmark Data'!$B:$FF,CG$1,FALSE)/VLOOKUP($B134,'Benchmark Data'!$B:$FF,CG$1,FALSE)*CG136,"")</f>
        <v/>
      </c>
      <c r="CH135" s="156" t="str">
        <f>IFERROR(VLOOKUP($B135,'Benchmark Data'!$B:$FF,CH$1,FALSE)*CH136,"")</f>
        <v/>
      </c>
      <c r="CI135" s="143" t="str">
        <f>IFERROR(VLOOKUP($B135,'Benchmark Data'!$B:$FF,CI$1,FALSE)/VLOOKUP($B134,'Benchmark Data'!$B:$FF,CI$1,FALSE)*CI136,"")</f>
        <v/>
      </c>
      <c r="CJ135" s="143" t="str">
        <f>IFERROR(VLOOKUP($B135,'Benchmark Data'!$B:$FF,CJ$1,FALSE)/VLOOKUP($B134,'Benchmark Data'!$B:$FF,CJ$1,FALSE)*CJ136,"")</f>
        <v/>
      </c>
      <c r="CK135" s="143" t="str">
        <f>IFERROR(VLOOKUP($B135,'Benchmark Data'!$B:$FF,CK$1,FALSE)/VLOOKUP($B134,'Benchmark Data'!$B:$FF,CK$1,FALSE)*CK136,"")</f>
        <v/>
      </c>
      <c r="CL135" s="143" t="str">
        <f>IFERROR(VLOOKUP($B135,'Benchmark Data'!$B:$AAA,CL$1,FALSE)/VLOOKUP($B134,'Benchmark Data'!$B:$AAA,CL$1,FALSE)*CL136,"")</f>
        <v/>
      </c>
      <c r="CM135" s="143" t="str">
        <f>IFERROR(VLOOKUP($B135,'Benchmark Data'!$B:$AAA,CM$1,FALSE)/VLOOKUP($B134,'Benchmark Data'!$B:$AAA,CM$1,FALSE)*CM136,"")</f>
        <v/>
      </c>
      <c r="CN135" s="143" t="str">
        <f>IFERROR(VLOOKUP($B135,'Benchmark Data'!$B:$AAA,CN$1,FALSE)/VLOOKUP($B134,'Benchmark Data'!$B:$AAA,CN$1,FALSE)*CN136,"")</f>
        <v/>
      </c>
      <c r="CO135" s="143" t="str">
        <f>IFERROR(VLOOKUP($B135,'Benchmark Data'!$B:$AAA,CO$1,FALSE)/VLOOKUP($B134,'Benchmark Data'!$B:$AAA,CO$1,FALSE)*CO136,"")</f>
        <v/>
      </c>
      <c r="CP135" s="143" t="str">
        <f>IFERROR(VLOOKUP($B135,'Benchmark Data'!$B:$AAA,CP$1,FALSE)/VLOOKUP($B134,'Benchmark Data'!$B:$AAA,CP$1,FALSE)*CP136,"")</f>
        <v/>
      </c>
      <c r="CQ135" s="143" t="str">
        <f>IFERROR(VLOOKUP($B135,'Benchmark Data'!$B:$AAA,CQ$1,FALSE)/VLOOKUP($B134,'Benchmark Data'!$B:$AAA,CQ$1,FALSE)*CQ136,"")</f>
        <v/>
      </c>
      <c r="CR135" s="143" t="str">
        <f>IFERROR(VLOOKUP($B135,'Benchmark Data'!$B:$AAA,CR$1,FALSE)/VLOOKUP($B134,'Benchmark Data'!$B:$AAA,CR$1,FALSE)*CR136,"")</f>
        <v/>
      </c>
      <c r="CS135" s="143" t="str">
        <f>IFERROR(VLOOKUP($B135,'Benchmark Data'!$B:$AAA,CS$1,FALSE)/VLOOKUP($B134,'Benchmark Data'!$B:$AAA,CS$1,FALSE)*CS136,"")</f>
        <v/>
      </c>
      <c r="CT135" s="143" t="str">
        <f>IFERROR(VLOOKUP($B135,'Benchmark Data'!$B:$AAA,CT$1,FALSE)/VLOOKUP($B134,'Benchmark Data'!$B:$AAA,CT$1,FALSE)*CT136,"")</f>
        <v/>
      </c>
      <c r="CU135" s="143" t="str">
        <f>IFERROR(VLOOKUP($B135,'Benchmark Data'!$B:$AAA,CU$1,FALSE)/VLOOKUP($B134,'Benchmark Data'!$B:$AAA,CU$1,FALSE)*CU136,"")</f>
        <v/>
      </c>
      <c r="CV135" s="143" t="str">
        <f>IFERROR(VLOOKUP($B135,'Benchmark Data'!$B:$AAA,CV$1,FALSE)/VLOOKUP($B134,'Benchmark Data'!$B:$AAA,CV$1,FALSE)*CV136,"")</f>
        <v/>
      </c>
      <c r="CW135" s="143" t="str">
        <f>IFERROR(VLOOKUP($B135,'Benchmark Data'!$B:$AAA,CW$1,FALSE)/VLOOKUP($B134,'Benchmark Data'!$B:$AAA,CW$1,FALSE)*CW136,"")</f>
        <v/>
      </c>
      <c r="CX135" s="143" t="str">
        <f>IFERROR(VLOOKUP($B135,'Benchmark Data'!$B:$AAA,CX$1,FALSE)/VLOOKUP($B134,'Benchmark Data'!$B:$AAA,CX$1,FALSE)*CX136,"")</f>
        <v/>
      </c>
      <c r="CY135" s="143" t="str">
        <f>IFERROR(VLOOKUP($B135,'Benchmark Data'!$B:$AAA,CY$1,FALSE)/VLOOKUP($B134,'Benchmark Data'!$B:$AAA,CY$1,FALSE)*CY136,"")</f>
        <v/>
      </c>
      <c r="CZ135" s="143" t="str">
        <f>IFERROR(VLOOKUP($B135,'Benchmark Data'!$B:$AAA,CZ$1,FALSE)/VLOOKUP($B134,'Benchmark Data'!$B:$AAA,CZ$1,FALSE)*CZ136,"")</f>
        <v/>
      </c>
      <c r="DA135" s="143" t="str">
        <f>IFERROR(VLOOKUP($B135,'Benchmark Data'!$B:$AAA,DA$1,FALSE)/VLOOKUP($B134,'Benchmark Data'!$B:$AAA,DA$1,FALSE)*DA136,"")</f>
        <v/>
      </c>
      <c r="DB135" s="143" t="str">
        <f>IFERROR(VLOOKUP($B135,'Benchmark Data'!$B:$AAA,DB$1,FALSE)/VLOOKUP($B134,'Benchmark Data'!$B:$AAA,DB$1,FALSE)*DB136,"")</f>
        <v/>
      </c>
      <c r="DC135" s="143" t="str">
        <f>IFERROR(VLOOKUP($B135,'Benchmark Data'!$B:$AAA,DC$1,FALSE)/VLOOKUP($B134,'Benchmark Data'!$B:$AAA,DC$1,FALSE)*DC136,"")</f>
        <v/>
      </c>
      <c r="DD135" s="143" t="str">
        <f>IFERROR(VLOOKUP($B135,'Benchmark Data'!$B:$AAA,DD$1,FALSE)/VLOOKUP($B134,'Benchmark Data'!$B:$AAA,DD$1,FALSE)*DD136,"")</f>
        <v/>
      </c>
      <c r="DE135" s="143" t="str">
        <f>IFERROR(VLOOKUP($B135,'Benchmark Data'!$B:$AAA,DE$1,FALSE)/VLOOKUP($B134,'Benchmark Data'!$B:$AAA,DE$1,FALSE)*DE136,"")</f>
        <v/>
      </c>
      <c r="DF135" s="143" t="str">
        <f>IFERROR(VLOOKUP($B135,'Benchmark Data'!$B:$AAA,DF$1,FALSE)/VLOOKUP($B134,'Benchmark Data'!$B:$AAA,DF$1,FALSE)*DF136,"")</f>
        <v/>
      </c>
      <c r="DG135" s="143" t="str">
        <f>IFERROR(VLOOKUP($B135,'Benchmark Data'!$B:$AAA,DG$1,FALSE)/VLOOKUP($B134,'Benchmark Data'!$B:$AAA,DG$1,FALSE)*DG136,"")</f>
        <v/>
      </c>
      <c r="DH135" s="143" t="str">
        <f>IFERROR(VLOOKUP($B135,'Benchmark Data'!$B:$AAA,DH$1,FALSE)/VLOOKUP($B134,'Benchmark Data'!$B:$AAA,DH$1,FALSE)*DH136,"")</f>
        <v/>
      </c>
      <c r="DI135" s="143" t="str">
        <f>IFERROR(VLOOKUP($B135,'Benchmark Data'!$B:$AAA,DI$1,FALSE)/VLOOKUP($B134,'Benchmark Data'!$B:$AAA,DI$1,FALSE)*DI136,"")</f>
        <v/>
      </c>
    </row>
    <row r="136" spans="1:113">
      <c r="A136" s="94">
        <f t="shared" si="37"/>
        <v>65</v>
      </c>
      <c r="B136" s="168">
        <f t="shared" si="38"/>
        <v>44104</v>
      </c>
      <c r="C136" s="143">
        <f>IFERROR(VLOOKUP($B136,'Benchmark Data'!$B:$FF,C$1,FALSE)/VLOOKUP($B135,'Benchmark Data'!$B:$FF,C$1,FALSE)*C137,"")</f>
        <v>2.4323463615694423</v>
      </c>
      <c r="D136" s="143">
        <f>IFERROR(VLOOKUP($B136,'Benchmark Data'!$B:$FF,D$1,FALSE)/VLOOKUP($B135,'Benchmark Data'!$B:$FF,D$1,FALSE)*D137,"")</f>
        <v>2.4323463615694423</v>
      </c>
      <c r="E136" s="143">
        <f>IFERROR(VLOOKUP($B136,'Benchmark Data'!$B:$FF,E$1,FALSE)/VLOOKUP($B135,'Benchmark Data'!$B:$FF,E$1,FALSE)*E137,"")</f>
        <v>2.4323463615694423</v>
      </c>
      <c r="F136" s="143" t="str">
        <f>IFERROR(VLOOKUP($B136,'Benchmark Data'!$B:$FF,F$1,FALSE)/VLOOKUP($B135,'Benchmark Data'!$B:$FF,F$1,FALSE)*F137,"")</f>
        <v/>
      </c>
      <c r="G136" s="143" t="str">
        <f>IFERROR(VLOOKUP($B136,'Benchmark Data'!$B:$FF,G$1,FALSE)/VLOOKUP($B135,'Benchmark Data'!$B:$FF,G$1,FALSE)*G137,"")</f>
        <v/>
      </c>
      <c r="H136" s="143" t="str">
        <f>IFERROR(VLOOKUP($B136,'Benchmark Data'!$B:$FF,H$1,FALSE)/VLOOKUP($B135,'Benchmark Data'!$B:$FF,H$1,FALSE)*H137,"")</f>
        <v/>
      </c>
      <c r="I136" s="143" t="str">
        <f>IFERROR(VLOOKUP($B136,'Benchmark Data'!$B:$FF,I$1,FALSE)/VLOOKUP($B135,'Benchmark Data'!$B:$FF,I$1,FALSE)*I137,"")</f>
        <v/>
      </c>
      <c r="J136" s="143" t="str">
        <f>IFERROR(VLOOKUP($B136,'Benchmark Data'!$B:$FF,J$1,FALSE)/VLOOKUP($B135,'Benchmark Data'!$B:$FF,J$1,FALSE)*J137,"")</f>
        <v/>
      </c>
      <c r="K136" s="156" t="str">
        <f>IFERROR(VLOOKUP($B136,'Benchmark Data'!$B:$FF,K$1,FALSE)*K137,"")</f>
        <v/>
      </c>
      <c r="L136" s="156" t="str">
        <f>IFERROR(VLOOKUP($B136,'Benchmark Data'!$B:$FF,L$1,FALSE)*L137,"")</f>
        <v/>
      </c>
      <c r="M136" s="156" t="str">
        <f>IFERROR(VLOOKUP($B136,'Benchmark Data'!$B:$FF,M$1,FALSE)*M137,"")</f>
        <v/>
      </c>
      <c r="N136" s="143" t="str">
        <f>IFERROR(VLOOKUP($B136,'Benchmark Data'!$B:$FF,N$1,FALSE)/VLOOKUP($B135,'Benchmark Data'!$B:$FF,N$1,FALSE)*N137,"")</f>
        <v/>
      </c>
      <c r="O136" s="143">
        <f>IFERROR(VLOOKUP($B136,'Benchmark Data'!$B:$FF,O$1,FALSE)/VLOOKUP($B135,'Benchmark Data'!$B:$FF,O$1,FALSE)*O137,"")</f>
        <v>2.7898719015173197</v>
      </c>
      <c r="P136" s="143">
        <f>IFERROR(VLOOKUP($B136,'Benchmark Data'!$B:$FF,P$1,FALSE)/VLOOKUP($B135,'Benchmark Data'!$B:$FF,P$1,FALSE)*P137,"")</f>
        <v>2.6738748768894829</v>
      </c>
      <c r="Q136" s="156">
        <f>IFERROR(VLOOKUP($B136,'Benchmark Data'!$B:$FF,Q$1,FALSE)*Q137,"")</f>
        <v>1.9461606851232696</v>
      </c>
      <c r="R136" s="156">
        <f>IFERROR(VLOOKUP($B136,'Benchmark Data'!$B:$FF,R$1,FALSE)*R137,"")</f>
        <v>1.9461606851232696</v>
      </c>
      <c r="S136" s="156">
        <f>IFERROR(VLOOKUP($B136,'Benchmark Data'!$B:$FF,S$1,FALSE)*S137,"")</f>
        <v>1.9461606851232696</v>
      </c>
      <c r="T136" s="156">
        <f>IFERROR(VLOOKUP($B136,'Benchmark Data'!$B:$FF,T$1,FALSE)*T137,"")</f>
        <v>1.9461606851232696</v>
      </c>
      <c r="U136" s="156">
        <f>IFERROR(VLOOKUP($B136,'Benchmark Data'!$B:$FF,U$1,FALSE)*U137,"")</f>
        <v>1.9461606851232696</v>
      </c>
      <c r="V136" s="143">
        <f>IFERROR(VLOOKUP($B136,'Benchmark Data'!$B:$FF,V$1,FALSE)/VLOOKUP($B135,'Benchmark Data'!$B:$FF,V$1,FALSE)*V137,"")</f>
        <v>2.2690880935442288</v>
      </c>
      <c r="W136" s="143">
        <f>IFERROR(VLOOKUP($B136,'Benchmark Data'!$B:$FF,W$1,FALSE)/VLOOKUP($B135,'Benchmark Data'!$B:$FF,W$1,FALSE)*W137,"")</f>
        <v>2.2690880935442288</v>
      </c>
      <c r="X136" s="143">
        <f>IFERROR(VLOOKUP($B136,'Benchmark Data'!$B:$FF,X$1,FALSE)/VLOOKUP($B135,'Benchmark Data'!$B:$FF,X$1,FALSE)*X137,"")</f>
        <v>2.2690880935442288</v>
      </c>
      <c r="Y136" s="143">
        <f>IFERROR(VLOOKUP($B136,'Benchmark Data'!$B:$FF,Y$1,FALSE)/VLOOKUP($B135,'Benchmark Data'!$B:$FF,Y$1,FALSE)*Y137,"")</f>
        <v>2.2690880935442288</v>
      </c>
      <c r="Z136" s="143">
        <f>IFERROR(VLOOKUP($B136,'Benchmark Data'!$B:$FF,Z$1,FALSE)/VLOOKUP($B135,'Benchmark Data'!$B:$FF,Z$1,FALSE)*Z137,"")</f>
        <v>2.2690880935442288</v>
      </c>
      <c r="AA136" s="143">
        <f>IFERROR(VLOOKUP($B136,'Benchmark Data'!$B:$FF,AA$1,FALSE)/VLOOKUP($B135,'Benchmark Data'!$B:$FF,AA$1,FALSE)*AA137,"")</f>
        <v>2.0255205062854751</v>
      </c>
      <c r="AB136" s="143">
        <f>IFERROR(VLOOKUP($B136,'Benchmark Data'!$B:$FF,AB$1,FALSE)/VLOOKUP($B135,'Benchmark Data'!$B:$FF,AB$1,FALSE)*AB137,"")</f>
        <v>2.0255205062854751</v>
      </c>
      <c r="AC136" s="143">
        <f>IFERROR(VLOOKUP($B136,'Benchmark Data'!$B:$FF,AC$1,FALSE)/VLOOKUP($B135,'Benchmark Data'!$B:$FF,AC$1,FALSE)*AC137,"")</f>
        <v>2.0255205062854751</v>
      </c>
      <c r="AD136" s="143">
        <f>IFERROR(VLOOKUP($B136,'Benchmark Data'!$B:$FF,AD$1,FALSE)/VLOOKUP($B135,'Benchmark Data'!$B:$FF,AD$1,FALSE)*AD137,"")</f>
        <v>2.785496183206106</v>
      </c>
      <c r="AE136" s="143">
        <f>IFERROR(VLOOKUP($B136,'Benchmark Data'!$B:$FF,AE$1,FALSE)/VLOOKUP($B135,'Benchmark Data'!$B:$FF,AE$1,FALSE)*AE137,"")</f>
        <v>1.3514924149599479</v>
      </c>
      <c r="AF136" s="143">
        <f>IFERROR(VLOOKUP($B136,'Benchmark Data'!$B:$FF,AF$1,FALSE)/VLOOKUP($B135,'Benchmark Data'!$B:$FF,AF$1,FALSE)*AF137,"")</f>
        <v>1.4543641274302324</v>
      </c>
      <c r="AG136" s="143">
        <f>IFERROR(VLOOKUP($B136,'Benchmark Data'!$B:$FF,AG$1,FALSE)/VLOOKUP($B135,'Benchmark Data'!$B:$FF,AG$1,FALSE)*AG137,"")</f>
        <v>1.4543641274302324</v>
      </c>
      <c r="AH136" s="143">
        <f>IFERROR(VLOOKUP($B136,'Benchmark Data'!$B:$FF,AH$1,FALSE)/VLOOKUP($B135,'Benchmark Data'!$B:$FF,AH$1,FALSE)*AH137,"")</f>
        <v>1.4543641274302324</v>
      </c>
      <c r="AI136" s="143">
        <f>IFERROR(VLOOKUP($B136,'Benchmark Data'!$B:$FF,AI$1,FALSE)/VLOOKUP($B135,'Benchmark Data'!$B:$FF,AI$1,FALSE)*AI137,"")</f>
        <v>2.0276060222962862</v>
      </c>
      <c r="AJ136" s="143">
        <f>IFERROR(VLOOKUP($B136,'Benchmark Data'!$B:$FF,AJ$1,FALSE)/VLOOKUP($B135,'Benchmark Data'!$B:$FF,AJ$1,FALSE)*AJ137,"")</f>
        <v>1.8786152119485444</v>
      </c>
      <c r="AK136" s="143">
        <f>IFERROR(VLOOKUP($B136,'Benchmark Data'!$B:$FF,AK$1,FALSE)/VLOOKUP($B135,'Benchmark Data'!$B:$FF,AK$1,FALSE)*AK137,"")</f>
        <v>1.7666022405848236</v>
      </c>
      <c r="AL136" s="143">
        <f>IFERROR(VLOOKUP($B136,'Benchmark Data'!$B:$FF,AL$1,FALSE)/VLOOKUP($B135,'Benchmark Data'!$B:$FF,AL$1,FALSE)*AL137,"")</f>
        <v>2.6628600647690481</v>
      </c>
      <c r="AM136" s="143">
        <f>IFERROR(VLOOKUP($B136,'Benchmark Data'!$B:$FF,AM$1,FALSE)/VLOOKUP($B135,'Benchmark Data'!$B:$FF,AM$1,FALSE)*AM137,"")</f>
        <v>2.6628600647690481</v>
      </c>
      <c r="AN136" s="143" t="str">
        <f>IFERROR(VLOOKUP($B136,'Benchmark Data'!$B:$FF,AN$1,FALSE)/VLOOKUP($B135,'Benchmark Data'!$B:$FF,AN$1,FALSE)*AN137,"")</f>
        <v/>
      </c>
      <c r="AO136" s="143" t="str">
        <f>IFERROR(VLOOKUP($B136,'Benchmark Data'!$B:$FF,AO$1,FALSE)/VLOOKUP($B135,'Benchmark Data'!$B:$FF,AO$1,FALSE)*AO137,"")</f>
        <v/>
      </c>
      <c r="AP136" s="143" t="str">
        <f>IFERROR(VLOOKUP($B136,'Benchmark Data'!$B:$FF,AP$1,FALSE)/VLOOKUP($B135,'Benchmark Data'!$B:$FF,AP$1,FALSE)*AP137,"")</f>
        <v/>
      </c>
      <c r="AQ136" s="143" t="str">
        <f>IFERROR(VLOOKUP($B136,'Benchmark Data'!$B:$FF,AQ$1,FALSE)/VLOOKUP($B135,'Benchmark Data'!$B:$FF,AQ$1,FALSE)*AQ137,"")</f>
        <v/>
      </c>
      <c r="AR136" s="143" t="str">
        <f>IFERROR(VLOOKUP($B136,'Benchmark Data'!$B:$FF,AR$1,FALSE)/VLOOKUP($B135,'Benchmark Data'!$B:$FF,AR$1,FALSE)*AR137,"")</f>
        <v/>
      </c>
      <c r="AS136" s="143" t="str">
        <f>IFERROR(VLOOKUP($B136,'Benchmark Data'!$B:$FF,AS$1,FALSE)/VLOOKUP($B135,'Benchmark Data'!$B:$FF,AS$1,FALSE)*AS137,"")</f>
        <v/>
      </c>
      <c r="AT136" s="143" t="str">
        <f>IFERROR(VLOOKUP($B136,'Benchmark Data'!$B:$FF,AT$1,FALSE)/VLOOKUP($B135,'Benchmark Data'!$B:$FF,AT$1,FALSE)*AT137,"")</f>
        <v/>
      </c>
      <c r="AU136" s="143">
        <f>IFERROR(VLOOKUP($B136,'Benchmark Data'!$B:$FF,AU$1,FALSE)/VLOOKUP($B135,'Benchmark Data'!$B:$FF,AU$1,FALSE)*AU137,"")</f>
        <v>1.771442608277221</v>
      </c>
      <c r="AV136" s="143">
        <f>IFERROR(VLOOKUP($B136,'Benchmark Data'!$B:$FF,AV$1,FALSE)/VLOOKUP($B135,'Benchmark Data'!$B:$FF,AV$1,FALSE)*AV137,"")</f>
        <v>1.771442608277221</v>
      </c>
      <c r="AW136" s="143">
        <f>IFERROR(VLOOKUP($B136,'Benchmark Data'!$B:$FF,AW$1,FALSE)/VLOOKUP($B135,'Benchmark Data'!$B:$FF,AW$1,FALSE)*AW137,"")</f>
        <v>1.771442608277221</v>
      </c>
      <c r="AX136" s="143" t="str">
        <f>IFERROR(VLOOKUP($B136,'Benchmark Data'!$B:$FF,AX$1,FALSE)/VLOOKUP($B135,'Benchmark Data'!$B:$FF,AX$1,FALSE)*AX137,"")</f>
        <v/>
      </c>
      <c r="AY136" s="143" t="str">
        <f>IFERROR(VLOOKUP($B136,'Benchmark Data'!$B:$FF,AY$1,FALSE)/VLOOKUP($B135,'Benchmark Data'!$B:$FF,AY$1,FALSE)*AY137,"")</f>
        <v/>
      </c>
      <c r="AZ136" s="156" t="str">
        <f>IFERROR(VLOOKUP($B136,'Benchmark Data'!$B:$FF,AZ$1,FALSE)*AZ137,"")</f>
        <v/>
      </c>
      <c r="BA136" s="156" t="str">
        <f>IFERROR(VLOOKUP($B136,'Benchmark Data'!$B:$FF,BA$1,FALSE)*BA137,"")</f>
        <v/>
      </c>
      <c r="BB136" s="143" t="str">
        <f>IFERROR(VLOOKUP($B136,'Benchmark Data'!$B:$FF,BB$1,FALSE)/VLOOKUP($B135,'Benchmark Data'!$B:$FF,BB$1,FALSE)*BB137,"")</f>
        <v/>
      </c>
      <c r="BC136" s="143" t="str">
        <f>IFERROR(VLOOKUP($B136,'Benchmark Data'!$B:$FF,BC$1,FALSE)/VLOOKUP($B135,'Benchmark Data'!$B:$FF,BC$1,FALSE)*BC137,"")</f>
        <v/>
      </c>
      <c r="BD136" s="143" t="str">
        <f>IFERROR(VLOOKUP($B136,'Benchmark Data'!$B:$FF,BD$1,FALSE)/VLOOKUP($B135,'Benchmark Data'!$B:$FF,BD$1,FALSE)*BD137,"")</f>
        <v/>
      </c>
      <c r="BE136" s="143" t="str">
        <f>IFERROR(VLOOKUP($B136,'Benchmark Data'!$B:$FF,BE$1,FALSE)/VLOOKUP($B135,'Benchmark Data'!$B:$FF,BE$1,FALSE)*BE137,"")</f>
        <v/>
      </c>
      <c r="BF136" s="143" t="str">
        <f>IFERROR(VLOOKUP($B136,'Benchmark Data'!$B:$FF,BF$1,FALSE)/VLOOKUP($B135,'Benchmark Data'!$B:$FF,BF$1,FALSE)*BF137,"")</f>
        <v/>
      </c>
      <c r="BG136" s="143" t="str">
        <f>IFERROR(VLOOKUP($B136,'Benchmark Data'!$B:$FF,BG$1,FALSE)/VLOOKUP($B135,'Benchmark Data'!$B:$FF,BG$1,FALSE)*BG137,"")</f>
        <v/>
      </c>
      <c r="BH136" s="143" t="str">
        <f>IFERROR(VLOOKUP($B136,'Benchmark Data'!$B:$FF,BH$1,FALSE)/VLOOKUP($B135,'Benchmark Data'!$B:$FF,BH$1,FALSE)*BH137,"")</f>
        <v/>
      </c>
      <c r="BI136" s="143" t="str">
        <f>IFERROR(VLOOKUP($B136,'Benchmark Data'!$B:$FF,BI$1,FALSE)/VLOOKUP($B135,'Benchmark Data'!$B:$FF,BI$1,FALSE)*BI137,"")</f>
        <v/>
      </c>
      <c r="BJ136" s="143" t="str">
        <f>IFERROR(VLOOKUP($B136,'Benchmark Data'!$B:$FF,BJ$1,FALSE)/VLOOKUP($B135,'Benchmark Data'!$B:$FF,BJ$1,FALSE)*BJ137,"")</f>
        <v/>
      </c>
      <c r="BK136" s="143" t="str">
        <f>IFERROR(VLOOKUP($B136,'Benchmark Data'!$B:$FF,BK$1,FALSE)/VLOOKUP($B135,'Benchmark Data'!$B:$FF,BK$1,FALSE)*BK137,"")</f>
        <v/>
      </c>
      <c r="BL136" s="143" t="str">
        <f>IFERROR(VLOOKUP($B136,'Benchmark Data'!$B:$FF,BL$1,FALSE)/VLOOKUP($B135,'Benchmark Data'!$B:$FF,BL$1,FALSE)*BL137,"")</f>
        <v/>
      </c>
      <c r="BM136" s="143" t="str">
        <f>IFERROR(VLOOKUP($B136,'Benchmark Data'!$B:$FF,BM$1,FALSE)/VLOOKUP($B135,'Benchmark Data'!$B:$FF,BM$1,FALSE)*BM137,"")</f>
        <v/>
      </c>
      <c r="BN136" s="143" t="str">
        <f>IFERROR(VLOOKUP($B136,'Benchmark Data'!$B:$FF,BN$1,FALSE)/VLOOKUP($B135,'Benchmark Data'!$B:$FF,BN$1,FALSE)*BN137,"")</f>
        <v/>
      </c>
      <c r="BO136" s="143" t="str">
        <f>IFERROR(VLOOKUP($B136,'Benchmark Data'!$B:$FF,BO$1,FALSE)/VLOOKUP($B135,'Benchmark Data'!$B:$FF,BO$1,FALSE)*BO137,"")</f>
        <v/>
      </c>
      <c r="BP136" s="143" t="str">
        <f>IFERROR(VLOOKUP($B136,'Benchmark Data'!$B:$FF,BP$1,FALSE)/VLOOKUP($B135,'Benchmark Data'!$B:$FF,BP$1,FALSE)*BP137,"")</f>
        <v/>
      </c>
      <c r="BQ136" s="143" t="str">
        <f>IFERROR(VLOOKUP($B136,'Benchmark Data'!$B:$FF,BQ$1,FALSE)/VLOOKUP($B135,'Benchmark Data'!$B:$FF,BQ$1,FALSE)*BQ137,"")</f>
        <v/>
      </c>
      <c r="BR136" s="143" t="str">
        <f>IFERROR(VLOOKUP($B136,'Benchmark Data'!$B:$FF,BR$1,FALSE)/VLOOKUP($B135,'Benchmark Data'!$B:$FF,BR$1,FALSE)*BR137,"")</f>
        <v/>
      </c>
      <c r="BS136" s="143" t="str">
        <f>IFERROR(VLOOKUP($B136,'Benchmark Data'!$B:$FF,BS$1,FALSE)/VLOOKUP($B135,'Benchmark Data'!$B:$FF,BS$1,FALSE)*BS137,"")</f>
        <v/>
      </c>
      <c r="BT136" s="143" t="str">
        <f>IFERROR(VLOOKUP($B136,'Benchmark Data'!$B:$FF,BT$1,FALSE)/VLOOKUP($B135,'Benchmark Data'!$B:$FF,BT$1,FALSE)*BT137,"")</f>
        <v/>
      </c>
      <c r="BU136" s="143" t="str">
        <f>IFERROR(VLOOKUP($B136,'Benchmark Data'!$B:$FF,BU$1,FALSE)/VLOOKUP($B135,'Benchmark Data'!$B:$FF,BU$1,FALSE)*BU137,"")</f>
        <v/>
      </c>
      <c r="BV136" s="143" t="str">
        <f>IFERROR(VLOOKUP($B136,'Benchmark Data'!$B:$FF,BV$1,FALSE)/VLOOKUP($B135,'Benchmark Data'!$B:$FF,BV$1,FALSE)*BV137,"")</f>
        <v/>
      </c>
      <c r="BW136" s="143" t="str">
        <f>IFERROR(VLOOKUP($B136,'Benchmark Data'!$B:$FF,BW$1,FALSE)/VLOOKUP($B135,'Benchmark Data'!$B:$FF,BW$1,FALSE)*BW137,"")</f>
        <v/>
      </c>
      <c r="BX136" s="143" t="str">
        <f>IFERROR(VLOOKUP($B136,'Benchmark Data'!$B:$FF,BX$1,FALSE)/VLOOKUP($B135,'Benchmark Data'!$B:$FF,BX$1,FALSE)*BX137,"")</f>
        <v/>
      </c>
      <c r="BY136" s="143" t="str">
        <f>IFERROR(VLOOKUP($B136,'Benchmark Data'!$B:$FF,BY$1,FALSE)/VLOOKUP($B135,'Benchmark Data'!$B:$FF,BY$1,FALSE)*BY137,"")</f>
        <v/>
      </c>
      <c r="BZ136" s="143" t="str">
        <f>IFERROR(VLOOKUP($B136,'Benchmark Data'!$B:$FF,BZ$1,FALSE)/VLOOKUP($B135,'Benchmark Data'!$B:$FF,BZ$1,FALSE)*BZ137,"")</f>
        <v/>
      </c>
      <c r="CA136" s="143" t="str">
        <f>IFERROR(VLOOKUP($B136,'Benchmark Data'!$B:$FF,CA$1,FALSE)/VLOOKUP($B135,'Benchmark Data'!$B:$FF,CA$1,FALSE)*CA137,"")</f>
        <v/>
      </c>
      <c r="CB136" s="143" t="str">
        <f>IFERROR(VLOOKUP($B136,'Benchmark Data'!$B:$FF,CB$1,FALSE)/VLOOKUP($B135,'Benchmark Data'!$B:$FF,CB$1,FALSE)*CB137,"")</f>
        <v/>
      </c>
      <c r="CC136" s="143" t="str">
        <f>IFERROR(VLOOKUP($B136,'Benchmark Data'!$B:$FF,CC$1,FALSE)/VLOOKUP($B135,'Benchmark Data'!$B:$FF,CC$1,FALSE)*CC137,"")</f>
        <v/>
      </c>
      <c r="CD136" s="143" t="str">
        <f>IFERROR(VLOOKUP($B136,'Benchmark Data'!$B:$FF,CD$1,FALSE)/VLOOKUP($B135,'Benchmark Data'!$B:$FF,CD$1,FALSE)*CD137,"")</f>
        <v/>
      </c>
      <c r="CE136" s="143" t="str">
        <f>IFERROR(VLOOKUP($B136,'Benchmark Data'!$B:$FF,CE$1,FALSE)/VLOOKUP($B135,'Benchmark Data'!$B:$FF,CE$1,FALSE)*CE137,"")</f>
        <v/>
      </c>
      <c r="CF136" s="143" t="str">
        <f>IFERROR(VLOOKUP($B136,'Benchmark Data'!$B:$FF,CF$1,FALSE)/VLOOKUP($B135,'Benchmark Data'!$B:$FF,CF$1,FALSE)*CF137,"")</f>
        <v/>
      </c>
      <c r="CG136" s="143" t="str">
        <f>IFERROR(VLOOKUP($B136,'Benchmark Data'!$B:$FF,CG$1,FALSE)/VLOOKUP($B135,'Benchmark Data'!$B:$FF,CG$1,FALSE)*CG137,"")</f>
        <v/>
      </c>
      <c r="CH136" s="156" t="str">
        <f>IFERROR(VLOOKUP($B136,'Benchmark Data'!$B:$FF,CH$1,FALSE)*CH137,"")</f>
        <v/>
      </c>
      <c r="CI136" s="143" t="str">
        <f>IFERROR(VLOOKUP($B136,'Benchmark Data'!$B:$FF,CI$1,FALSE)/VLOOKUP($B135,'Benchmark Data'!$B:$FF,CI$1,FALSE)*CI137,"")</f>
        <v/>
      </c>
      <c r="CJ136" s="143" t="str">
        <f>IFERROR(VLOOKUP($B136,'Benchmark Data'!$B:$FF,CJ$1,FALSE)/VLOOKUP($B135,'Benchmark Data'!$B:$FF,CJ$1,FALSE)*CJ137,"")</f>
        <v/>
      </c>
      <c r="CK136" s="143" t="str">
        <f>IFERROR(VLOOKUP($B136,'Benchmark Data'!$B:$FF,CK$1,FALSE)/VLOOKUP($B135,'Benchmark Data'!$B:$FF,CK$1,FALSE)*CK137,"")</f>
        <v/>
      </c>
      <c r="CL136" s="143" t="str">
        <f>IFERROR(VLOOKUP($B136,'Benchmark Data'!$B:$AAA,CL$1,FALSE)/VLOOKUP($B135,'Benchmark Data'!$B:$AAA,CL$1,FALSE)*CL137,"")</f>
        <v/>
      </c>
      <c r="CM136" s="143" t="str">
        <f>IFERROR(VLOOKUP($B136,'Benchmark Data'!$B:$AAA,CM$1,FALSE)/VLOOKUP($B135,'Benchmark Data'!$B:$AAA,CM$1,FALSE)*CM137,"")</f>
        <v/>
      </c>
      <c r="CN136" s="143" t="str">
        <f>IFERROR(VLOOKUP($B136,'Benchmark Data'!$B:$AAA,CN$1,FALSE)/VLOOKUP($B135,'Benchmark Data'!$B:$AAA,CN$1,FALSE)*CN137,"")</f>
        <v/>
      </c>
      <c r="CO136" s="143" t="str">
        <f>IFERROR(VLOOKUP($B136,'Benchmark Data'!$B:$AAA,CO$1,FALSE)/VLOOKUP($B135,'Benchmark Data'!$B:$AAA,CO$1,FALSE)*CO137,"")</f>
        <v/>
      </c>
      <c r="CP136" s="143" t="str">
        <f>IFERROR(VLOOKUP($B136,'Benchmark Data'!$B:$AAA,CP$1,FALSE)/VLOOKUP($B135,'Benchmark Data'!$B:$AAA,CP$1,FALSE)*CP137,"")</f>
        <v/>
      </c>
      <c r="CQ136" s="143" t="str">
        <f>IFERROR(VLOOKUP($B136,'Benchmark Data'!$B:$AAA,CQ$1,FALSE)/VLOOKUP($B135,'Benchmark Data'!$B:$AAA,CQ$1,FALSE)*CQ137,"")</f>
        <v/>
      </c>
      <c r="CR136" s="143" t="str">
        <f>IFERROR(VLOOKUP($B136,'Benchmark Data'!$B:$AAA,CR$1,FALSE)/VLOOKUP($B135,'Benchmark Data'!$B:$AAA,CR$1,FALSE)*CR137,"")</f>
        <v/>
      </c>
      <c r="CS136" s="143" t="str">
        <f>IFERROR(VLOOKUP($B136,'Benchmark Data'!$B:$AAA,CS$1,FALSE)/VLOOKUP($B135,'Benchmark Data'!$B:$AAA,CS$1,FALSE)*CS137,"")</f>
        <v/>
      </c>
      <c r="CT136" s="143" t="str">
        <f>IFERROR(VLOOKUP($B136,'Benchmark Data'!$B:$AAA,CT$1,FALSE)/VLOOKUP($B135,'Benchmark Data'!$B:$AAA,CT$1,FALSE)*CT137,"")</f>
        <v/>
      </c>
      <c r="CU136" s="143" t="str">
        <f>IFERROR(VLOOKUP($B136,'Benchmark Data'!$B:$AAA,CU$1,FALSE)/VLOOKUP($B135,'Benchmark Data'!$B:$AAA,CU$1,FALSE)*CU137,"")</f>
        <v/>
      </c>
      <c r="CV136" s="143" t="str">
        <f>IFERROR(VLOOKUP($B136,'Benchmark Data'!$B:$AAA,CV$1,FALSE)/VLOOKUP($B135,'Benchmark Data'!$B:$AAA,CV$1,FALSE)*CV137,"")</f>
        <v/>
      </c>
      <c r="CW136" s="143" t="str">
        <f>IFERROR(VLOOKUP($B136,'Benchmark Data'!$B:$AAA,CW$1,FALSE)/VLOOKUP($B135,'Benchmark Data'!$B:$AAA,CW$1,FALSE)*CW137,"")</f>
        <v/>
      </c>
      <c r="CX136" s="143" t="str">
        <f>IFERROR(VLOOKUP($B136,'Benchmark Data'!$B:$AAA,CX$1,FALSE)/VLOOKUP($B135,'Benchmark Data'!$B:$AAA,CX$1,FALSE)*CX137,"")</f>
        <v/>
      </c>
      <c r="CY136" s="143" t="str">
        <f>IFERROR(VLOOKUP($B136,'Benchmark Data'!$B:$AAA,CY$1,FALSE)/VLOOKUP($B135,'Benchmark Data'!$B:$AAA,CY$1,FALSE)*CY137,"")</f>
        <v/>
      </c>
      <c r="CZ136" s="143" t="str">
        <f>IFERROR(VLOOKUP($B136,'Benchmark Data'!$B:$AAA,CZ$1,FALSE)/VLOOKUP($B135,'Benchmark Data'!$B:$AAA,CZ$1,FALSE)*CZ137,"")</f>
        <v/>
      </c>
      <c r="DA136" s="143" t="str">
        <f>IFERROR(VLOOKUP($B136,'Benchmark Data'!$B:$AAA,DA$1,FALSE)/VLOOKUP($B135,'Benchmark Data'!$B:$AAA,DA$1,FALSE)*DA137,"")</f>
        <v/>
      </c>
      <c r="DB136" s="143" t="str">
        <f>IFERROR(VLOOKUP($B136,'Benchmark Data'!$B:$AAA,DB$1,FALSE)/VLOOKUP($B135,'Benchmark Data'!$B:$AAA,DB$1,FALSE)*DB137,"")</f>
        <v/>
      </c>
      <c r="DC136" s="143" t="str">
        <f>IFERROR(VLOOKUP($B136,'Benchmark Data'!$B:$AAA,DC$1,FALSE)/VLOOKUP($B135,'Benchmark Data'!$B:$AAA,DC$1,FALSE)*DC137,"")</f>
        <v/>
      </c>
      <c r="DD136" s="143" t="str">
        <f>IFERROR(VLOOKUP($B136,'Benchmark Data'!$B:$AAA,DD$1,FALSE)/VLOOKUP($B135,'Benchmark Data'!$B:$AAA,DD$1,FALSE)*DD137,"")</f>
        <v/>
      </c>
      <c r="DE136" s="143" t="str">
        <f>IFERROR(VLOOKUP($B136,'Benchmark Data'!$B:$AAA,DE$1,FALSE)/VLOOKUP($B135,'Benchmark Data'!$B:$AAA,DE$1,FALSE)*DE137,"")</f>
        <v/>
      </c>
      <c r="DF136" s="143" t="str">
        <f>IFERROR(VLOOKUP($B136,'Benchmark Data'!$B:$AAA,DF$1,FALSE)/VLOOKUP($B135,'Benchmark Data'!$B:$AAA,DF$1,FALSE)*DF137,"")</f>
        <v/>
      </c>
      <c r="DG136" s="143" t="str">
        <f>IFERROR(VLOOKUP($B136,'Benchmark Data'!$B:$AAA,DG$1,FALSE)/VLOOKUP($B135,'Benchmark Data'!$B:$AAA,DG$1,FALSE)*DG137,"")</f>
        <v/>
      </c>
      <c r="DH136" s="143" t="str">
        <f>IFERROR(VLOOKUP($B136,'Benchmark Data'!$B:$AAA,DH$1,FALSE)/VLOOKUP($B135,'Benchmark Data'!$B:$AAA,DH$1,FALSE)*DH137,"")</f>
        <v/>
      </c>
      <c r="DI136" s="143" t="str">
        <f>IFERROR(VLOOKUP($B136,'Benchmark Data'!$B:$AAA,DI$1,FALSE)/VLOOKUP($B135,'Benchmark Data'!$B:$AAA,DI$1,FALSE)*DI137,"")</f>
        <v/>
      </c>
    </row>
    <row r="137" spans="1:113">
      <c r="A137" s="94">
        <f t="shared" si="37"/>
        <v>64</v>
      </c>
      <c r="B137" s="168">
        <f t="shared" si="38"/>
        <v>44135</v>
      </c>
      <c r="C137" s="143">
        <f>IFERROR(VLOOKUP($B137,'Benchmark Data'!$B:$FF,C$1,FALSE)/VLOOKUP($B136,'Benchmark Data'!$B:$FF,C$1,FALSE)*C138,"")</f>
        <v>2.5864787293691793</v>
      </c>
      <c r="D137" s="143">
        <f>IFERROR(VLOOKUP($B137,'Benchmark Data'!$B:$FF,D$1,FALSE)/VLOOKUP($B136,'Benchmark Data'!$B:$FF,D$1,FALSE)*D138,"")</f>
        <v>2.5864787293691793</v>
      </c>
      <c r="E137" s="143">
        <f>IFERROR(VLOOKUP($B137,'Benchmark Data'!$B:$FF,E$1,FALSE)/VLOOKUP($B136,'Benchmark Data'!$B:$FF,E$1,FALSE)*E138,"")</f>
        <v>2.5864787293691793</v>
      </c>
      <c r="F137" s="143" t="str">
        <f>IFERROR(VLOOKUP($B137,'Benchmark Data'!$B:$FF,F$1,FALSE)/VLOOKUP($B136,'Benchmark Data'!$B:$FF,F$1,FALSE)*F138,"")</f>
        <v/>
      </c>
      <c r="G137" s="143" t="str">
        <f>IFERROR(VLOOKUP($B137,'Benchmark Data'!$B:$FF,G$1,FALSE)/VLOOKUP($B136,'Benchmark Data'!$B:$FF,G$1,FALSE)*G138,"")</f>
        <v/>
      </c>
      <c r="H137" s="143" t="str">
        <f>IFERROR(VLOOKUP($B137,'Benchmark Data'!$B:$FF,H$1,FALSE)/VLOOKUP($B136,'Benchmark Data'!$B:$FF,H$1,FALSE)*H138,"")</f>
        <v/>
      </c>
      <c r="I137" s="143" t="str">
        <f>IFERROR(VLOOKUP($B137,'Benchmark Data'!$B:$FF,I$1,FALSE)/VLOOKUP($B136,'Benchmark Data'!$B:$FF,I$1,FALSE)*I138,"")</f>
        <v/>
      </c>
      <c r="J137" s="143" t="str">
        <f>IFERROR(VLOOKUP($B137,'Benchmark Data'!$B:$FF,J$1,FALSE)/VLOOKUP($B136,'Benchmark Data'!$B:$FF,J$1,FALSE)*J138,"")</f>
        <v/>
      </c>
      <c r="K137" s="156" t="str">
        <f>IFERROR(VLOOKUP($B137,'Benchmark Data'!$B:$FF,K$1,FALSE)*K138,"")</f>
        <v/>
      </c>
      <c r="L137" s="156" t="str">
        <f>IFERROR(VLOOKUP($B137,'Benchmark Data'!$B:$FF,L$1,FALSE)*L138,"")</f>
        <v/>
      </c>
      <c r="M137" s="156" t="str">
        <f>IFERROR(VLOOKUP($B137,'Benchmark Data'!$B:$FF,M$1,FALSE)*M138,"")</f>
        <v/>
      </c>
      <c r="N137" s="143" t="str">
        <f>IFERROR(VLOOKUP($B137,'Benchmark Data'!$B:$FF,N$1,FALSE)/VLOOKUP($B136,'Benchmark Data'!$B:$FF,N$1,FALSE)*N138,"")</f>
        <v/>
      </c>
      <c r="O137" s="143">
        <f>IFERROR(VLOOKUP($B137,'Benchmark Data'!$B:$FF,O$1,FALSE)/VLOOKUP($B136,'Benchmark Data'!$B:$FF,O$1,FALSE)*O138,"")</f>
        <v>3.1091355536948737</v>
      </c>
      <c r="P137" s="143">
        <f>IFERROR(VLOOKUP($B137,'Benchmark Data'!$B:$FF,P$1,FALSE)/VLOOKUP($B136,'Benchmark Data'!$B:$FF,P$1,FALSE)*P138,"")</f>
        <v>3.0419875442343414</v>
      </c>
      <c r="Q137" s="156">
        <f>IFERROR(VLOOKUP($B137,'Benchmark Data'!$B:$FF,Q$1,FALSE)*Q138,"")</f>
        <v>1.989037413724039</v>
      </c>
      <c r="R137" s="156">
        <f>IFERROR(VLOOKUP($B137,'Benchmark Data'!$B:$FF,R$1,FALSE)*R138,"")</f>
        <v>1.989037413724039</v>
      </c>
      <c r="S137" s="156">
        <f>IFERROR(VLOOKUP($B137,'Benchmark Data'!$B:$FF,S$1,FALSE)*S138,"")</f>
        <v>1.989037413724039</v>
      </c>
      <c r="T137" s="156">
        <f>IFERROR(VLOOKUP($B137,'Benchmark Data'!$B:$FF,T$1,FALSE)*T138,"")</f>
        <v>1.989037413724039</v>
      </c>
      <c r="U137" s="156">
        <f>IFERROR(VLOOKUP($B137,'Benchmark Data'!$B:$FF,U$1,FALSE)*U138,"")</f>
        <v>1.989037413724039</v>
      </c>
      <c r="V137" s="143">
        <f>IFERROR(VLOOKUP($B137,'Benchmark Data'!$B:$FF,V$1,FALSE)/VLOOKUP($B136,'Benchmark Data'!$B:$FF,V$1,FALSE)*V138,"")</f>
        <v>2.3168537055267837</v>
      </c>
      <c r="W137" s="143">
        <f>IFERROR(VLOOKUP($B137,'Benchmark Data'!$B:$FF,W$1,FALSE)/VLOOKUP($B136,'Benchmark Data'!$B:$FF,W$1,FALSE)*W138,"")</f>
        <v>2.3168537055267837</v>
      </c>
      <c r="X137" s="143">
        <f>IFERROR(VLOOKUP($B137,'Benchmark Data'!$B:$FF,X$1,FALSE)/VLOOKUP($B136,'Benchmark Data'!$B:$FF,X$1,FALSE)*X138,"")</f>
        <v>2.3168537055267837</v>
      </c>
      <c r="Y137" s="143">
        <f>IFERROR(VLOOKUP($B137,'Benchmark Data'!$B:$FF,Y$1,FALSE)/VLOOKUP($B136,'Benchmark Data'!$B:$FF,Y$1,FALSE)*Y138,"")</f>
        <v>2.3168537055267837</v>
      </c>
      <c r="Z137" s="143">
        <f>IFERROR(VLOOKUP($B137,'Benchmark Data'!$B:$FF,Z$1,FALSE)/VLOOKUP($B136,'Benchmark Data'!$B:$FF,Z$1,FALSE)*Z138,"")</f>
        <v>2.3168537055267837</v>
      </c>
      <c r="AA137" s="143">
        <f>IFERROR(VLOOKUP($B137,'Benchmark Data'!$B:$FF,AA$1,FALSE)/VLOOKUP($B136,'Benchmark Data'!$B:$FF,AA$1,FALSE)*AA138,"")</f>
        <v>2.0651289052079904</v>
      </c>
      <c r="AB137" s="143">
        <f>IFERROR(VLOOKUP($B137,'Benchmark Data'!$B:$FF,AB$1,FALSE)/VLOOKUP($B136,'Benchmark Data'!$B:$FF,AB$1,FALSE)*AB138,"")</f>
        <v>2.0651289052079904</v>
      </c>
      <c r="AC137" s="143">
        <f>IFERROR(VLOOKUP($B137,'Benchmark Data'!$B:$FF,AC$1,FALSE)/VLOOKUP($B136,'Benchmark Data'!$B:$FF,AC$1,FALSE)*AC138,"")</f>
        <v>2.0651289052079904</v>
      </c>
      <c r="AD137" s="143">
        <f>IFERROR(VLOOKUP($B137,'Benchmark Data'!$B:$FF,AD$1,FALSE)/VLOOKUP($B136,'Benchmark Data'!$B:$FF,AD$1,FALSE)*AD138,"")</f>
        <v>2.8967079150128403</v>
      </c>
      <c r="AE137" s="143">
        <f>IFERROR(VLOOKUP($B137,'Benchmark Data'!$B:$FF,AE$1,FALSE)/VLOOKUP($B136,'Benchmark Data'!$B:$FF,AE$1,FALSE)*AE138,"")</f>
        <v>1.3820412710585226</v>
      </c>
      <c r="AF137" s="143">
        <f>IFERROR(VLOOKUP($B137,'Benchmark Data'!$B:$FF,AF$1,FALSE)/VLOOKUP($B136,'Benchmark Data'!$B:$FF,AF$1,FALSE)*AF138,"")</f>
        <v>1.4746591004499239</v>
      </c>
      <c r="AG137" s="143">
        <f>IFERROR(VLOOKUP($B137,'Benchmark Data'!$B:$FF,AG$1,FALSE)/VLOOKUP($B136,'Benchmark Data'!$B:$FF,AG$1,FALSE)*AG138,"")</f>
        <v>1.4746591004499239</v>
      </c>
      <c r="AH137" s="143">
        <f>IFERROR(VLOOKUP($B137,'Benchmark Data'!$B:$FF,AH$1,FALSE)/VLOOKUP($B136,'Benchmark Data'!$B:$FF,AH$1,FALSE)*AH138,"")</f>
        <v>1.4746591004499239</v>
      </c>
      <c r="AI137" s="143">
        <f>IFERROR(VLOOKUP($B137,'Benchmark Data'!$B:$FF,AI$1,FALSE)/VLOOKUP($B136,'Benchmark Data'!$B:$FF,AI$1,FALSE)*AI138,"")</f>
        <v>2.0694723444936773</v>
      </c>
      <c r="AJ137" s="143">
        <f>IFERROR(VLOOKUP($B137,'Benchmark Data'!$B:$FF,AJ$1,FALSE)/VLOOKUP($B136,'Benchmark Data'!$B:$FF,AJ$1,FALSE)*AJ138,"")</f>
        <v>1.9200564722491831</v>
      </c>
      <c r="AK137" s="143">
        <f>IFERROR(VLOOKUP($B137,'Benchmark Data'!$B:$FF,AK$1,FALSE)/VLOOKUP($B136,'Benchmark Data'!$B:$FF,AK$1,FALSE)*AK138,"")</f>
        <v>1.7612129493945134</v>
      </c>
      <c r="AL137" s="143">
        <f>IFERROR(VLOOKUP($B137,'Benchmark Data'!$B:$FF,AL$1,FALSE)/VLOOKUP($B136,'Benchmark Data'!$B:$FF,AL$1,FALSE)*AL138,"")</f>
        <v>2.8053510504578929</v>
      </c>
      <c r="AM137" s="143">
        <f>IFERROR(VLOOKUP($B137,'Benchmark Data'!$B:$FF,AM$1,FALSE)/VLOOKUP($B136,'Benchmark Data'!$B:$FF,AM$1,FALSE)*AM138,"")</f>
        <v>2.8053510504578929</v>
      </c>
      <c r="AN137" s="143" t="str">
        <f>IFERROR(VLOOKUP($B137,'Benchmark Data'!$B:$FF,AN$1,FALSE)/VLOOKUP($B136,'Benchmark Data'!$B:$FF,AN$1,FALSE)*AN138,"")</f>
        <v/>
      </c>
      <c r="AO137" s="143" t="str">
        <f>IFERROR(VLOOKUP($B137,'Benchmark Data'!$B:$FF,AO$1,FALSE)/VLOOKUP($B136,'Benchmark Data'!$B:$FF,AO$1,FALSE)*AO138,"")</f>
        <v/>
      </c>
      <c r="AP137" s="143" t="str">
        <f>IFERROR(VLOOKUP($B137,'Benchmark Data'!$B:$FF,AP$1,FALSE)/VLOOKUP($B136,'Benchmark Data'!$B:$FF,AP$1,FALSE)*AP138,"")</f>
        <v/>
      </c>
      <c r="AQ137" s="143" t="str">
        <f>IFERROR(VLOOKUP($B137,'Benchmark Data'!$B:$FF,AQ$1,FALSE)/VLOOKUP($B136,'Benchmark Data'!$B:$FF,AQ$1,FALSE)*AQ138,"")</f>
        <v/>
      </c>
      <c r="AR137" s="143" t="str">
        <f>IFERROR(VLOOKUP($B137,'Benchmark Data'!$B:$FF,AR$1,FALSE)/VLOOKUP($B136,'Benchmark Data'!$B:$FF,AR$1,FALSE)*AR138,"")</f>
        <v/>
      </c>
      <c r="AS137" s="143" t="str">
        <f>IFERROR(VLOOKUP($B137,'Benchmark Data'!$B:$FF,AS$1,FALSE)/VLOOKUP($B136,'Benchmark Data'!$B:$FF,AS$1,FALSE)*AS138,"")</f>
        <v/>
      </c>
      <c r="AT137" s="143" t="str">
        <f>IFERROR(VLOOKUP($B137,'Benchmark Data'!$B:$FF,AT$1,FALSE)/VLOOKUP($B136,'Benchmark Data'!$B:$FF,AT$1,FALSE)*AT138,"")</f>
        <v/>
      </c>
      <c r="AU137" s="143">
        <f>IFERROR(VLOOKUP($B137,'Benchmark Data'!$B:$FF,AU$1,FALSE)/VLOOKUP($B136,'Benchmark Data'!$B:$FF,AU$1,FALSE)*AU138,"")</f>
        <v>1.7835479062203539</v>
      </c>
      <c r="AV137" s="143">
        <f>IFERROR(VLOOKUP($B137,'Benchmark Data'!$B:$FF,AV$1,FALSE)/VLOOKUP($B136,'Benchmark Data'!$B:$FF,AV$1,FALSE)*AV138,"")</f>
        <v>1.7835479062203539</v>
      </c>
      <c r="AW137" s="143">
        <f>IFERROR(VLOOKUP($B137,'Benchmark Data'!$B:$FF,AW$1,FALSE)/VLOOKUP($B136,'Benchmark Data'!$B:$FF,AW$1,FALSE)*AW138,"")</f>
        <v>1.7835479062203539</v>
      </c>
      <c r="AX137" s="143" t="str">
        <f>IFERROR(VLOOKUP($B137,'Benchmark Data'!$B:$FF,AX$1,FALSE)/VLOOKUP($B136,'Benchmark Data'!$B:$FF,AX$1,FALSE)*AX138,"")</f>
        <v/>
      </c>
      <c r="AY137" s="143" t="str">
        <f>IFERROR(VLOOKUP($B137,'Benchmark Data'!$B:$FF,AY$1,FALSE)/VLOOKUP($B136,'Benchmark Data'!$B:$FF,AY$1,FALSE)*AY138,"")</f>
        <v/>
      </c>
      <c r="AZ137" s="156" t="str">
        <f>IFERROR(VLOOKUP($B137,'Benchmark Data'!$B:$FF,AZ$1,FALSE)*AZ138,"")</f>
        <v/>
      </c>
      <c r="BA137" s="156" t="str">
        <f>IFERROR(VLOOKUP($B137,'Benchmark Data'!$B:$FF,BA$1,FALSE)*BA138,"")</f>
        <v/>
      </c>
      <c r="BB137" s="143" t="str">
        <f>IFERROR(VLOOKUP($B137,'Benchmark Data'!$B:$FF,BB$1,FALSE)/VLOOKUP($B136,'Benchmark Data'!$B:$FF,BB$1,FALSE)*BB138,"")</f>
        <v/>
      </c>
      <c r="BC137" s="143" t="str">
        <f>IFERROR(VLOOKUP($B137,'Benchmark Data'!$B:$FF,BC$1,FALSE)/VLOOKUP($B136,'Benchmark Data'!$B:$FF,BC$1,FALSE)*BC138,"")</f>
        <v/>
      </c>
      <c r="BD137" s="143" t="str">
        <f>IFERROR(VLOOKUP($B137,'Benchmark Data'!$B:$FF,BD$1,FALSE)/VLOOKUP($B136,'Benchmark Data'!$B:$FF,BD$1,FALSE)*BD138,"")</f>
        <v/>
      </c>
      <c r="BE137" s="143" t="str">
        <f>IFERROR(VLOOKUP($B137,'Benchmark Data'!$B:$FF,BE$1,FALSE)/VLOOKUP($B136,'Benchmark Data'!$B:$FF,BE$1,FALSE)*BE138,"")</f>
        <v/>
      </c>
      <c r="BF137" s="143" t="str">
        <f>IFERROR(VLOOKUP($B137,'Benchmark Data'!$B:$FF,BF$1,FALSE)/VLOOKUP($B136,'Benchmark Data'!$B:$FF,BF$1,FALSE)*BF138,"")</f>
        <v/>
      </c>
      <c r="BG137" s="143" t="str">
        <f>IFERROR(VLOOKUP($B137,'Benchmark Data'!$B:$FF,BG$1,FALSE)/VLOOKUP($B136,'Benchmark Data'!$B:$FF,BG$1,FALSE)*BG138,"")</f>
        <v/>
      </c>
      <c r="BH137" s="143" t="str">
        <f>IFERROR(VLOOKUP($B137,'Benchmark Data'!$B:$FF,BH$1,FALSE)/VLOOKUP($B136,'Benchmark Data'!$B:$FF,BH$1,FALSE)*BH138,"")</f>
        <v/>
      </c>
      <c r="BI137" s="143" t="str">
        <f>IFERROR(VLOOKUP($B137,'Benchmark Data'!$B:$FF,BI$1,FALSE)/VLOOKUP($B136,'Benchmark Data'!$B:$FF,BI$1,FALSE)*BI138,"")</f>
        <v/>
      </c>
      <c r="BJ137" s="143" t="str">
        <f>IFERROR(VLOOKUP($B137,'Benchmark Data'!$B:$FF,BJ$1,FALSE)/VLOOKUP($B136,'Benchmark Data'!$B:$FF,BJ$1,FALSE)*BJ138,"")</f>
        <v/>
      </c>
      <c r="BK137" s="143" t="str">
        <f>IFERROR(VLOOKUP($B137,'Benchmark Data'!$B:$FF,BK$1,FALSE)/VLOOKUP($B136,'Benchmark Data'!$B:$FF,BK$1,FALSE)*BK138,"")</f>
        <v/>
      </c>
      <c r="BL137" s="143" t="str">
        <f>IFERROR(VLOOKUP($B137,'Benchmark Data'!$B:$FF,BL$1,FALSE)/VLOOKUP($B136,'Benchmark Data'!$B:$FF,BL$1,FALSE)*BL138,"")</f>
        <v/>
      </c>
      <c r="BM137" s="143" t="str">
        <f>IFERROR(VLOOKUP($B137,'Benchmark Data'!$B:$FF,BM$1,FALSE)/VLOOKUP($B136,'Benchmark Data'!$B:$FF,BM$1,FALSE)*BM138,"")</f>
        <v/>
      </c>
      <c r="BN137" s="143" t="str">
        <f>IFERROR(VLOOKUP($B137,'Benchmark Data'!$B:$FF,BN$1,FALSE)/VLOOKUP($B136,'Benchmark Data'!$B:$FF,BN$1,FALSE)*BN138,"")</f>
        <v/>
      </c>
      <c r="BO137" s="143" t="str">
        <f>IFERROR(VLOOKUP($B137,'Benchmark Data'!$B:$FF,BO$1,FALSE)/VLOOKUP($B136,'Benchmark Data'!$B:$FF,BO$1,FALSE)*BO138,"")</f>
        <v/>
      </c>
      <c r="BP137" s="143" t="str">
        <f>IFERROR(VLOOKUP($B137,'Benchmark Data'!$B:$FF,BP$1,FALSE)/VLOOKUP($B136,'Benchmark Data'!$B:$FF,BP$1,FALSE)*BP138,"")</f>
        <v/>
      </c>
      <c r="BQ137" s="143" t="str">
        <f>IFERROR(VLOOKUP($B137,'Benchmark Data'!$B:$FF,BQ$1,FALSE)/VLOOKUP($B136,'Benchmark Data'!$B:$FF,BQ$1,FALSE)*BQ138,"")</f>
        <v/>
      </c>
      <c r="BR137" s="143" t="str">
        <f>IFERROR(VLOOKUP($B137,'Benchmark Data'!$B:$FF,BR$1,FALSE)/VLOOKUP($B136,'Benchmark Data'!$B:$FF,BR$1,FALSE)*BR138,"")</f>
        <v/>
      </c>
      <c r="BS137" s="143" t="str">
        <f>IFERROR(VLOOKUP($B137,'Benchmark Data'!$B:$FF,BS$1,FALSE)/VLOOKUP($B136,'Benchmark Data'!$B:$FF,BS$1,FALSE)*BS138,"")</f>
        <v/>
      </c>
      <c r="BT137" s="143" t="str">
        <f>IFERROR(VLOOKUP($B137,'Benchmark Data'!$B:$FF,BT$1,FALSE)/VLOOKUP($B136,'Benchmark Data'!$B:$FF,BT$1,FALSE)*BT138,"")</f>
        <v/>
      </c>
      <c r="BU137" s="143" t="str">
        <f>IFERROR(VLOOKUP($B137,'Benchmark Data'!$B:$FF,BU$1,FALSE)/VLOOKUP($B136,'Benchmark Data'!$B:$FF,BU$1,FALSE)*BU138,"")</f>
        <v/>
      </c>
      <c r="BV137" s="143" t="str">
        <f>IFERROR(VLOOKUP($B137,'Benchmark Data'!$B:$FF,BV$1,FALSE)/VLOOKUP($B136,'Benchmark Data'!$B:$FF,BV$1,FALSE)*BV138,"")</f>
        <v/>
      </c>
      <c r="BW137" s="143" t="str">
        <f>IFERROR(VLOOKUP($B137,'Benchmark Data'!$B:$FF,BW$1,FALSE)/VLOOKUP($B136,'Benchmark Data'!$B:$FF,BW$1,FALSE)*BW138,"")</f>
        <v/>
      </c>
      <c r="BX137" s="143" t="str">
        <f>IFERROR(VLOOKUP($B137,'Benchmark Data'!$B:$FF,BX$1,FALSE)/VLOOKUP($B136,'Benchmark Data'!$B:$FF,BX$1,FALSE)*BX138,"")</f>
        <v/>
      </c>
      <c r="BY137" s="143" t="str">
        <f>IFERROR(VLOOKUP($B137,'Benchmark Data'!$B:$FF,BY$1,FALSE)/VLOOKUP($B136,'Benchmark Data'!$B:$FF,BY$1,FALSE)*BY138,"")</f>
        <v/>
      </c>
      <c r="BZ137" s="143" t="str">
        <f>IFERROR(VLOOKUP($B137,'Benchmark Data'!$B:$FF,BZ$1,FALSE)/VLOOKUP($B136,'Benchmark Data'!$B:$FF,BZ$1,FALSE)*BZ138,"")</f>
        <v/>
      </c>
      <c r="CA137" s="143" t="str">
        <f>IFERROR(VLOOKUP($B137,'Benchmark Data'!$B:$FF,CA$1,FALSE)/VLOOKUP($B136,'Benchmark Data'!$B:$FF,CA$1,FALSE)*CA138,"")</f>
        <v/>
      </c>
      <c r="CB137" s="143" t="str">
        <f>IFERROR(VLOOKUP($B137,'Benchmark Data'!$B:$FF,CB$1,FALSE)/VLOOKUP($B136,'Benchmark Data'!$B:$FF,CB$1,FALSE)*CB138,"")</f>
        <v/>
      </c>
      <c r="CC137" s="143" t="str">
        <f>IFERROR(VLOOKUP($B137,'Benchmark Data'!$B:$FF,CC$1,FALSE)/VLOOKUP($B136,'Benchmark Data'!$B:$FF,CC$1,FALSE)*CC138,"")</f>
        <v/>
      </c>
      <c r="CD137" s="143" t="str">
        <f>IFERROR(VLOOKUP($B137,'Benchmark Data'!$B:$FF,CD$1,FALSE)/VLOOKUP($B136,'Benchmark Data'!$B:$FF,CD$1,FALSE)*CD138,"")</f>
        <v/>
      </c>
      <c r="CE137" s="143" t="str">
        <f>IFERROR(VLOOKUP($B137,'Benchmark Data'!$B:$FF,CE$1,FALSE)/VLOOKUP($B136,'Benchmark Data'!$B:$FF,CE$1,FALSE)*CE138,"")</f>
        <v/>
      </c>
      <c r="CF137" s="143" t="str">
        <f>IFERROR(VLOOKUP($B137,'Benchmark Data'!$B:$FF,CF$1,FALSE)/VLOOKUP($B136,'Benchmark Data'!$B:$FF,CF$1,FALSE)*CF138,"")</f>
        <v/>
      </c>
      <c r="CG137" s="143" t="str">
        <f>IFERROR(VLOOKUP($B137,'Benchmark Data'!$B:$FF,CG$1,FALSE)/VLOOKUP($B136,'Benchmark Data'!$B:$FF,CG$1,FALSE)*CG138,"")</f>
        <v/>
      </c>
      <c r="CH137" s="156" t="str">
        <f>IFERROR(VLOOKUP($B137,'Benchmark Data'!$B:$FF,CH$1,FALSE)*CH138,"")</f>
        <v/>
      </c>
      <c r="CI137" s="143" t="str">
        <f>IFERROR(VLOOKUP($B137,'Benchmark Data'!$B:$FF,CI$1,FALSE)/VLOOKUP($B136,'Benchmark Data'!$B:$FF,CI$1,FALSE)*CI138,"")</f>
        <v/>
      </c>
      <c r="CJ137" s="143" t="str">
        <f>IFERROR(VLOOKUP($B137,'Benchmark Data'!$B:$FF,CJ$1,FALSE)/VLOOKUP($B136,'Benchmark Data'!$B:$FF,CJ$1,FALSE)*CJ138,"")</f>
        <v/>
      </c>
      <c r="CK137" s="143" t="str">
        <f>IFERROR(VLOOKUP($B137,'Benchmark Data'!$B:$FF,CK$1,FALSE)/VLOOKUP($B136,'Benchmark Data'!$B:$FF,CK$1,FALSE)*CK138,"")</f>
        <v/>
      </c>
      <c r="CL137" s="143" t="str">
        <f>IFERROR(VLOOKUP($B137,'Benchmark Data'!$B:$AAA,CL$1,FALSE)/VLOOKUP($B136,'Benchmark Data'!$B:$AAA,CL$1,FALSE)*CL138,"")</f>
        <v/>
      </c>
      <c r="CM137" s="143" t="str">
        <f>IFERROR(VLOOKUP($B137,'Benchmark Data'!$B:$AAA,CM$1,FALSE)/VLOOKUP($B136,'Benchmark Data'!$B:$AAA,CM$1,FALSE)*CM138,"")</f>
        <v/>
      </c>
      <c r="CN137" s="143" t="str">
        <f>IFERROR(VLOOKUP($B137,'Benchmark Data'!$B:$AAA,CN$1,FALSE)/VLOOKUP($B136,'Benchmark Data'!$B:$AAA,CN$1,FALSE)*CN138,"")</f>
        <v/>
      </c>
      <c r="CO137" s="143" t="str">
        <f>IFERROR(VLOOKUP($B137,'Benchmark Data'!$B:$AAA,CO$1,FALSE)/VLOOKUP($B136,'Benchmark Data'!$B:$AAA,CO$1,FALSE)*CO138,"")</f>
        <v/>
      </c>
      <c r="CP137" s="143" t="str">
        <f>IFERROR(VLOOKUP($B137,'Benchmark Data'!$B:$AAA,CP$1,FALSE)/VLOOKUP($B136,'Benchmark Data'!$B:$AAA,CP$1,FALSE)*CP138,"")</f>
        <v/>
      </c>
      <c r="CQ137" s="143" t="str">
        <f>IFERROR(VLOOKUP($B137,'Benchmark Data'!$B:$AAA,CQ$1,FALSE)/VLOOKUP($B136,'Benchmark Data'!$B:$AAA,CQ$1,FALSE)*CQ138,"")</f>
        <v/>
      </c>
      <c r="CR137" s="143" t="str">
        <f>IFERROR(VLOOKUP($B137,'Benchmark Data'!$B:$AAA,CR$1,FALSE)/VLOOKUP($B136,'Benchmark Data'!$B:$AAA,CR$1,FALSE)*CR138,"")</f>
        <v/>
      </c>
      <c r="CS137" s="143" t="str">
        <f>IFERROR(VLOOKUP($B137,'Benchmark Data'!$B:$AAA,CS$1,FALSE)/VLOOKUP($B136,'Benchmark Data'!$B:$AAA,CS$1,FALSE)*CS138,"")</f>
        <v/>
      </c>
      <c r="CT137" s="143" t="str">
        <f>IFERROR(VLOOKUP($B137,'Benchmark Data'!$B:$AAA,CT$1,FALSE)/VLOOKUP($B136,'Benchmark Data'!$B:$AAA,CT$1,FALSE)*CT138,"")</f>
        <v/>
      </c>
      <c r="CU137" s="143" t="str">
        <f>IFERROR(VLOOKUP($B137,'Benchmark Data'!$B:$AAA,CU$1,FALSE)/VLOOKUP($B136,'Benchmark Data'!$B:$AAA,CU$1,FALSE)*CU138,"")</f>
        <v/>
      </c>
      <c r="CV137" s="143" t="str">
        <f>IFERROR(VLOOKUP($B137,'Benchmark Data'!$B:$AAA,CV$1,FALSE)/VLOOKUP($B136,'Benchmark Data'!$B:$AAA,CV$1,FALSE)*CV138,"")</f>
        <v/>
      </c>
      <c r="CW137" s="143" t="str">
        <f>IFERROR(VLOOKUP($B137,'Benchmark Data'!$B:$AAA,CW$1,FALSE)/VLOOKUP($B136,'Benchmark Data'!$B:$AAA,CW$1,FALSE)*CW138,"")</f>
        <v/>
      </c>
      <c r="CX137" s="143" t="str">
        <f>IFERROR(VLOOKUP($B137,'Benchmark Data'!$B:$AAA,CX$1,FALSE)/VLOOKUP($B136,'Benchmark Data'!$B:$AAA,CX$1,FALSE)*CX138,"")</f>
        <v/>
      </c>
      <c r="CY137" s="143" t="str">
        <f>IFERROR(VLOOKUP($B137,'Benchmark Data'!$B:$AAA,CY$1,FALSE)/VLOOKUP($B136,'Benchmark Data'!$B:$AAA,CY$1,FALSE)*CY138,"")</f>
        <v/>
      </c>
      <c r="CZ137" s="143" t="str">
        <f>IFERROR(VLOOKUP($B137,'Benchmark Data'!$B:$AAA,CZ$1,FALSE)/VLOOKUP($B136,'Benchmark Data'!$B:$AAA,CZ$1,FALSE)*CZ138,"")</f>
        <v/>
      </c>
      <c r="DA137" s="143" t="str">
        <f>IFERROR(VLOOKUP($B137,'Benchmark Data'!$B:$AAA,DA$1,FALSE)/VLOOKUP($B136,'Benchmark Data'!$B:$AAA,DA$1,FALSE)*DA138,"")</f>
        <v/>
      </c>
      <c r="DB137" s="143" t="str">
        <f>IFERROR(VLOOKUP($B137,'Benchmark Data'!$B:$AAA,DB$1,FALSE)/VLOOKUP($B136,'Benchmark Data'!$B:$AAA,DB$1,FALSE)*DB138,"")</f>
        <v/>
      </c>
      <c r="DC137" s="143" t="str">
        <f>IFERROR(VLOOKUP($B137,'Benchmark Data'!$B:$AAA,DC$1,FALSE)/VLOOKUP($B136,'Benchmark Data'!$B:$AAA,DC$1,FALSE)*DC138,"")</f>
        <v/>
      </c>
      <c r="DD137" s="143" t="str">
        <f>IFERROR(VLOOKUP($B137,'Benchmark Data'!$B:$AAA,DD$1,FALSE)/VLOOKUP($B136,'Benchmark Data'!$B:$AAA,DD$1,FALSE)*DD138,"")</f>
        <v/>
      </c>
      <c r="DE137" s="143" t="str">
        <f>IFERROR(VLOOKUP($B137,'Benchmark Data'!$B:$AAA,DE$1,FALSE)/VLOOKUP($B136,'Benchmark Data'!$B:$AAA,DE$1,FALSE)*DE138,"")</f>
        <v/>
      </c>
      <c r="DF137" s="143" t="str">
        <f>IFERROR(VLOOKUP($B137,'Benchmark Data'!$B:$AAA,DF$1,FALSE)/VLOOKUP($B136,'Benchmark Data'!$B:$AAA,DF$1,FALSE)*DF138,"")</f>
        <v/>
      </c>
      <c r="DG137" s="143" t="str">
        <f>IFERROR(VLOOKUP($B137,'Benchmark Data'!$B:$AAA,DG$1,FALSE)/VLOOKUP($B136,'Benchmark Data'!$B:$AAA,DG$1,FALSE)*DG138,"")</f>
        <v/>
      </c>
      <c r="DH137" s="143" t="str">
        <f>IFERROR(VLOOKUP($B137,'Benchmark Data'!$B:$AAA,DH$1,FALSE)/VLOOKUP($B136,'Benchmark Data'!$B:$AAA,DH$1,FALSE)*DH138,"")</f>
        <v/>
      </c>
      <c r="DI137" s="143" t="str">
        <f>IFERROR(VLOOKUP($B137,'Benchmark Data'!$B:$AAA,DI$1,FALSE)/VLOOKUP($B136,'Benchmark Data'!$B:$AAA,DI$1,FALSE)*DI138,"")</f>
        <v/>
      </c>
    </row>
    <row r="138" spans="1:113">
      <c r="A138" s="94">
        <f t="shared" si="37"/>
        <v>63</v>
      </c>
      <c r="B138" s="168">
        <f t="shared" si="38"/>
        <v>44165</v>
      </c>
      <c r="C138" s="143">
        <f>IFERROR(VLOOKUP($B138,'Benchmark Data'!$B:$FF,C$1,FALSE)/VLOOKUP($B137,'Benchmark Data'!$B:$FF,C$1,FALSE)*C139,"")</f>
        <v>2.6692734629569927</v>
      </c>
      <c r="D138" s="143">
        <f>IFERROR(VLOOKUP($B138,'Benchmark Data'!$B:$FF,D$1,FALSE)/VLOOKUP($B137,'Benchmark Data'!$B:$FF,D$1,FALSE)*D139,"")</f>
        <v>2.6692734629569927</v>
      </c>
      <c r="E138" s="143">
        <f>IFERROR(VLOOKUP($B138,'Benchmark Data'!$B:$FF,E$1,FALSE)/VLOOKUP($B137,'Benchmark Data'!$B:$FF,E$1,FALSE)*E139,"")</f>
        <v>2.6692734629569927</v>
      </c>
      <c r="F138" s="143" t="str">
        <f>IFERROR(VLOOKUP($B138,'Benchmark Data'!$B:$FF,F$1,FALSE)/VLOOKUP($B137,'Benchmark Data'!$B:$FF,F$1,FALSE)*F139,"")</f>
        <v/>
      </c>
      <c r="G138" s="143" t="str">
        <f>IFERROR(VLOOKUP($B138,'Benchmark Data'!$B:$FF,G$1,FALSE)/VLOOKUP($B137,'Benchmark Data'!$B:$FF,G$1,FALSE)*G139,"")</f>
        <v/>
      </c>
      <c r="H138" s="143" t="str">
        <f>IFERROR(VLOOKUP($B138,'Benchmark Data'!$B:$FF,H$1,FALSE)/VLOOKUP($B137,'Benchmark Data'!$B:$FF,H$1,FALSE)*H139,"")</f>
        <v/>
      </c>
      <c r="I138" s="143" t="str">
        <f>IFERROR(VLOOKUP($B138,'Benchmark Data'!$B:$FF,I$1,FALSE)/VLOOKUP($B137,'Benchmark Data'!$B:$FF,I$1,FALSE)*I139,"")</f>
        <v/>
      </c>
      <c r="J138" s="143" t="str">
        <f>IFERROR(VLOOKUP($B138,'Benchmark Data'!$B:$FF,J$1,FALSE)/VLOOKUP($B137,'Benchmark Data'!$B:$FF,J$1,FALSE)*J139,"")</f>
        <v/>
      </c>
      <c r="K138" s="156" t="str">
        <f>IFERROR(VLOOKUP($B138,'Benchmark Data'!$B:$FF,K$1,FALSE)*K139,"")</f>
        <v/>
      </c>
      <c r="L138" s="156" t="str">
        <f>IFERROR(VLOOKUP($B138,'Benchmark Data'!$B:$FF,L$1,FALSE)*L139,"")</f>
        <v/>
      </c>
      <c r="M138" s="156" t="str">
        <f>IFERROR(VLOOKUP($B138,'Benchmark Data'!$B:$FF,M$1,FALSE)*M139,"")</f>
        <v/>
      </c>
      <c r="N138" s="143" t="str">
        <f>IFERROR(VLOOKUP($B138,'Benchmark Data'!$B:$FF,N$1,FALSE)/VLOOKUP($B137,'Benchmark Data'!$B:$FF,N$1,FALSE)*N139,"")</f>
        <v/>
      </c>
      <c r="O138" s="143">
        <f>IFERROR(VLOOKUP($B138,'Benchmark Data'!$B:$FF,O$1,FALSE)/VLOOKUP($B137,'Benchmark Data'!$B:$FF,O$1,FALSE)*O139,"")</f>
        <v>3.299079727027773</v>
      </c>
      <c r="P138" s="143">
        <f>IFERROR(VLOOKUP($B138,'Benchmark Data'!$B:$FF,P$1,FALSE)/VLOOKUP($B137,'Benchmark Data'!$B:$FF,P$1,FALSE)*P139,"")</f>
        <v>3.2283141881831363</v>
      </c>
      <c r="Q138" s="156">
        <f>IFERROR(VLOOKUP($B138,'Benchmark Data'!$B:$FF,Q$1,FALSE)*Q139,"")</f>
        <v>2.0297153391606226</v>
      </c>
      <c r="R138" s="156">
        <f>IFERROR(VLOOKUP($B138,'Benchmark Data'!$B:$FF,R$1,FALSE)*R139,"")</f>
        <v>2.0297153391606226</v>
      </c>
      <c r="S138" s="156">
        <f>IFERROR(VLOOKUP($B138,'Benchmark Data'!$B:$FF,S$1,FALSE)*S139,"")</f>
        <v>2.0297153391606226</v>
      </c>
      <c r="T138" s="156">
        <f>IFERROR(VLOOKUP($B138,'Benchmark Data'!$B:$FF,T$1,FALSE)*T139,"")</f>
        <v>2.0297153391606226</v>
      </c>
      <c r="U138" s="156">
        <f>IFERROR(VLOOKUP($B138,'Benchmark Data'!$B:$FF,U$1,FALSE)*U139,"")</f>
        <v>2.0297153391606226</v>
      </c>
      <c r="V138" s="143">
        <f>IFERROR(VLOOKUP($B138,'Benchmark Data'!$B:$FF,V$1,FALSE)/VLOOKUP($B137,'Benchmark Data'!$B:$FF,V$1,FALSE)*V139,"")</f>
        <v>2.3913251809896408</v>
      </c>
      <c r="W138" s="143">
        <f>IFERROR(VLOOKUP($B138,'Benchmark Data'!$B:$FF,W$1,FALSE)/VLOOKUP($B137,'Benchmark Data'!$B:$FF,W$1,FALSE)*W139,"")</f>
        <v>2.3913251809896408</v>
      </c>
      <c r="X138" s="143">
        <f>IFERROR(VLOOKUP($B138,'Benchmark Data'!$B:$FF,X$1,FALSE)/VLOOKUP($B137,'Benchmark Data'!$B:$FF,X$1,FALSE)*X139,"")</f>
        <v>2.3913251809896408</v>
      </c>
      <c r="Y138" s="143">
        <f>IFERROR(VLOOKUP($B138,'Benchmark Data'!$B:$FF,Y$1,FALSE)/VLOOKUP($B137,'Benchmark Data'!$B:$FF,Y$1,FALSE)*Y139,"")</f>
        <v>2.3913251809896408</v>
      </c>
      <c r="Z138" s="143">
        <f>IFERROR(VLOOKUP($B138,'Benchmark Data'!$B:$FF,Z$1,FALSE)/VLOOKUP($B137,'Benchmark Data'!$B:$FF,Z$1,FALSE)*Z139,"")</f>
        <v>2.3913251809896408</v>
      </c>
      <c r="AA138" s="143">
        <f>IFERROR(VLOOKUP($B138,'Benchmark Data'!$B:$FF,AA$1,FALSE)/VLOOKUP($B137,'Benchmark Data'!$B:$FF,AA$1,FALSE)*AA139,"")</f>
        <v>2.1455311962022017</v>
      </c>
      <c r="AB138" s="143">
        <f>IFERROR(VLOOKUP($B138,'Benchmark Data'!$B:$FF,AB$1,FALSE)/VLOOKUP($B137,'Benchmark Data'!$B:$FF,AB$1,FALSE)*AB139,"")</f>
        <v>2.1455311962022017</v>
      </c>
      <c r="AC138" s="143">
        <f>IFERROR(VLOOKUP($B138,'Benchmark Data'!$B:$FF,AC$1,FALSE)/VLOOKUP($B137,'Benchmark Data'!$B:$FF,AC$1,FALSE)*AC139,"")</f>
        <v>2.1455311962022017</v>
      </c>
      <c r="AD138" s="143">
        <f>IFERROR(VLOOKUP($B138,'Benchmark Data'!$B:$FF,AD$1,FALSE)/VLOOKUP($B137,'Benchmark Data'!$B:$FF,AD$1,FALSE)*AD139,"")</f>
        <v>3.076118218784091</v>
      </c>
      <c r="AE138" s="143">
        <f>IFERROR(VLOOKUP($B138,'Benchmark Data'!$B:$FF,AE$1,FALSE)/VLOOKUP($B137,'Benchmark Data'!$B:$FF,AE$1,FALSE)*AE139,"")</f>
        <v>1.4318192796965108</v>
      </c>
      <c r="AF138" s="143">
        <f>IFERROR(VLOOKUP($B138,'Benchmark Data'!$B:$FF,AF$1,FALSE)/VLOOKUP($B137,'Benchmark Data'!$B:$FF,AF$1,FALSE)*AF139,"")</f>
        <v>1.5502904969340769</v>
      </c>
      <c r="AG138" s="143">
        <f>IFERROR(VLOOKUP($B138,'Benchmark Data'!$B:$FF,AG$1,FALSE)/VLOOKUP($B137,'Benchmark Data'!$B:$FF,AG$1,FALSE)*AG139,"")</f>
        <v>1.5502904969340769</v>
      </c>
      <c r="AH138" s="143">
        <f>IFERROR(VLOOKUP($B138,'Benchmark Data'!$B:$FF,AH$1,FALSE)/VLOOKUP($B137,'Benchmark Data'!$B:$FF,AH$1,FALSE)*AH139,"")</f>
        <v>1.5502904969340769</v>
      </c>
      <c r="AI138" s="143">
        <f>IFERROR(VLOOKUP($B138,'Benchmark Data'!$B:$FF,AI$1,FALSE)/VLOOKUP($B137,'Benchmark Data'!$B:$FF,AI$1,FALSE)*AI139,"")</f>
        <v>2.0576933731057774</v>
      </c>
      <c r="AJ138" s="143">
        <f>IFERROR(VLOOKUP($B138,'Benchmark Data'!$B:$FF,AJ$1,FALSE)/VLOOKUP($B137,'Benchmark Data'!$B:$FF,AJ$1,FALSE)*AJ139,"")</f>
        <v>1.9799818016378516</v>
      </c>
      <c r="AK138" s="143">
        <f>IFERROR(VLOOKUP($B138,'Benchmark Data'!$B:$FF,AK$1,FALSE)/VLOOKUP($B137,'Benchmark Data'!$B:$FF,AK$1,FALSE)*AK139,"")</f>
        <v>1.7268720525364709</v>
      </c>
      <c r="AL138" s="143">
        <f>IFERROR(VLOOKUP($B138,'Benchmark Data'!$B:$FF,AL$1,FALSE)/VLOOKUP($B137,'Benchmark Data'!$B:$FF,AL$1,FALSE)*AL139,"")</f>
        <v>2.7469010989011</v>
      </c>
      <c r="AM138" s="143">
        <f>IFERROR(VLOOKUP($B138,'Benchmark Data'!$B:$FF,AM$1,FALSE)/VLOOKUP($B137,'Benchmark Data'!$B:$FF,AM$1,FALSE)*AM139,"")</f>
        <v>2.7469010989011</v>
      </c>
      <c r="AN138" s="143" t="str">
        <f>IFERROR(VLOOKUP($B138,'Benchmark Data'!$B:$FF,AN$1,FALSE)/VLOOKUP($B137,'Benchmark Data'!$B:$FF,AN$1,FALSE)*AN139,"")</f>
        <v/>
      </c>
      <c r="AO138" s="143" t="str">
        <f>IFERROR(VLOOKUP($B138,'Benchmark Data'!$B:$FF,AO$1,FALSE)/VLOOKUP($B137,'Benchmark Data'!$B:$FF,AO$1,FALSE)*AO139,"")</f>
        <v/>
      </c>
      <c r="AP138" s="143" t="str">
        <f>IFERROR(VLOOKUP($B138,'Benchmark Data'!$B:$FF,AP$1,FALSE)/VLOOKUP($B137,'Benchmark Data'!$B:$FF,AP$1,FALSE)*AP139,"")</f>
        <v/>
      </c>
      <c r="AQ138" s="143" t="str">
        <f>IFERROR(VLOOKUP($B138,'Benchmark Data'!$B:$FF,AQ$1,FALSE)/VLOOKUP($B137,'Benchmark Data'!$B:$FF,AQ$1,FALSE)*AQ139,"")</f>
        <v/>
      </c>
      <c r="AR138" s="143" t="str">
        <f>IFERROR(VLOOKUP($B138,'Benchmark Data'!$B:$FF,AR$1,FALSE)/VLOOKUP($B137,'Benchmark Data'!$B:$FF,AR$1,FALSE)*AR139,"")</f>
        <v/>
      </c>
      <c r="AS138" s="143" t="str">
        <f>IFERROR(VLOOKUP($B138,'Benchmark Data'!$B:$FF,AS$1,FALSE)/VLOOKUP($B137,'Benchmark Data'!$B:$FF,AS$1,FALSE)*AS139,"")</f>
        <v/>
      </c>
      <c r="AT138" s="143" t="str">
        <f>IFERROR(VLOOKUP($B138,'Benchmark Data'!$B:$FF,AT$1,FALSE)/VLOOKUP($B137,'Benchmark Data'!$B:$FF,AT$1,FALSE)*AT139,"")</f>
        <v/>
      </c>
      <c r="AU138" s="143">
        <f>IFERROR(VLOOKUP($B138,'Benchmark Data'!$B:$FF,AU$1,FALSE)/VLOOKUP($B137,'Benchmark Data'!$B:$FF,AU$1,FALSE)*AU139,"")</f>
        <v>1.9436293151190682</v>
      </c>
      <c r="AV138" s="143">
        <f>IFERROR(VLOOKUP($B138,'Benchmark Data'!$B:$FF,AV$1,FALSE)/VLOOKUP($B137,'Benchmark Data'!$B:$FF,AV$1,FALSE)*AV139,"")</f>
        <v>1.9436293151190682</v>
      </c>
      <c r="AW138" s="143">
        <f>IFERROR(VLOOKUP($B138,'Benchmark Data'!$B:$FF,AW$1,FALSE)/VLOOKUP($B137,'Benchmark Data'!$B:$FF,AW$1,FALSE)*AW139,"")</f>
        <v>1.9436293151190682</v>
      </c>
      <c r="AX138" s="143" t="str">
        <f>IFERROR(VLOOKUP($B138,'Benchmark Data'!$B:$FF,AX$1,FALSE)/VLOOKUP($B137,'Benchmark Data'!$B:$FF,AX$1,FALSE)*AX139,"")</f>
        <v/>
      </c>
      <c r="AY138" s="143" t="str">
        <f>IFERROR(VLOOKUP($B138,'Benchmark Data'!$B:$FF,AY$1,FALSE)/VLOOKUP($B137,'Benchmark Data'!$B:$FF,AY$1,FALSE)*AY139,"")</f>
        <v/>
      </c>
      <c r="AZ138" s="156" t="str">
        <f>IFERROR(VLOOKUP($B138,'Benchmark Data'!$B:$FF,AZ$1,FALSE)*AZ139,"")</f>
        <v/>
      </c>
      <c r="BA138" s="156" t="str">
        <f>IFERROR(VLOOKUP($B138,'Benchmark Data'!$B:$FF,BA$1,FALSE)*BA139,"")</f>
        <v/>
      </c>
      <c r="BB138" s="143" t="str">
        <f>IFERROR(VLOOKUP($B138,'Benchmark Data'!$B:$FF,BB$1,FALSE)/VLOOKUP($B137,'Benchmark Data'!$B:$FF,BB$1,FALSE)*BB139,"")</f>
        <v/>
      </c>
      <c r="BC138" s="143" t="str">
        <f>IFERROR(VLOOKUP($B138,'Benchmark Data'!$B:$FF,BC$1,FALSE)/VLOOKUP($B137,'Benchmark Data'!$B:$FF,BC$1,FALSE)*BC139,"")</f>
        <v/>
      </c>
      <c r="BD138" s="143" t="str">
        <f>IFERROR(VLOOKUP($B138,'Benchmark Data'!$B:$FF,BD$1,FALSE)/VLOOKUP($B137,'Benchmark Data'!$B:$FF,BD$1,FALSE)*BD139,"")</f>
        <v/>
      </c>
      <c r="BE138" s="143" t="str">
        <f>IFERROR(VLOOKUP($B138,'Benchmark Data'!$B:$FF,BE$1,FALSE)/VLOOKUP($B137,'Benchmark Data'!$B:$FF,BE$1,FALSE)*BE139,"")</f>
        <v/>
      </c>
      <c r="BF138" s="143" t="str">
        <f>IFERROR(VLOOKUP($B138,'Benchmark Data'!$B:$FF,BF$1,FALSE)/VLOOKUP($B137,'Benchmark Data'!$B:$FF,BF$1,FALSE)*BF139,"")</f>
        <v/>
      </c>
      <c r="BG138" s="143" t="str">
        <f>IFERROR(VLOOKUP($B138,'Benchmark Data'!$B:$FF,BG$1,FALSE)/VLOOKUP($B137,'Benchmark Data'!$B:$FF,BG$1,FALSE)*BG139,"")</f>
        <v/>
      </c>
      <c r="BH138" s="143" t="str">
        <f>IFERROR(VLOOKUP($B138,'Benchmark Data'!$B:$FF,BH$1,FALSE)/VLOOKUP($B137,'Benchmark Data'!$B:$FF,BH$1,FALSE)*BH139,"")</f>
        <v/>
      </c>
      <c r="BI138" s="143" t="str">
        <f>IFERROR(VLOOKUP($B138,'Benchmark Data'!$B:$FF,BI$1,FALSE)/VLOOKUP($B137,'Benchmark Data'!$B:$FF,BI$1,FALSE)*BI139,"")</f>
        <v/>
      </c>
      <c r="BJ138" s="143" t="str">
        <f>IFERROR(VLOOKUP($B138,'Benchmark Data'!$B:$FF,BJ$1,FALSE)/VLOOKUP($B137,'Benchmark Data'!$B:$FF,BJ$1,FALSE)*BJ139,"")</f>
        <v/>
      </c>
      <c r="BK138" s="143" t="str">
        <f>IFERROR(VLOOKUP($B138,'Benchmark Data'!$B:$FF,BK$1,FALSE)/VLOOKUP($B137,'Benchmark Data'!$B:$FF,BK$1,FALSE)*BK139,"")</f>
        <v/>
      </c>
      <c r="BL138" s="143" t="str">
        <f>IFERROR(VLOOKUP($B138,'Benchmark Data'!$B:$FF,BL$1,FALSE)/VLOOKUP($B137,'Benchmark Data'!$B:$FF,BL$1,FALSE)*BL139,"")</f>
        <v/>
      </c>
      <c r="BM138" s="143" t="str">
        <f>IFERROR(VLOOKUP($B138,'Benchmark Data'!$B:$FF,BM$1,FALSE)/VLOOKUP($B137,'Benchmark Data'!$B:$FF,BM$1,FALSE)*BM139,"")</f>
        <v/>
      </c>
      <c r="BN138" s="143" t="str">
        <f>IFERROR(VLOOKUP($B138,'Benchmark Data'!$B:$FF,BN$1,FALSE)/VLOOKUP($B137,'Benchmark Data'!$B:$FF,BN$1,FALSE)*BN139,"")</f>
        <v/>
      </c>
      <c r="BO138" s="143" t="str">
        <f>IFERROR(VLOOKUP($B138,'Benchmark Data'!$B:$FF,BO$1,FALSE)/VLOOKUP($B137,'Benchmark Data'!$B:$FF,BO$1,FALSE)*BO139,"")</f>
        <v/>
      </c>
      <c r="BP138" s="143" t="str">
        <f>IFERROR(VLOOKUP($B138,'Benchmark Data'!$B:$FF,BP$1,FALSE)/VLOOKUP($B137,'Benchmark Data'!$B:$FF,BP$1,FALSE)*BP139,"")</f>
        <v/>
      </c>
      <c r="BQ138" s="143" t="str">
        <f>IFERROR(VLOOKUP($B138,'Benchmark Data'!$B:$FF,BQ$1,FALSE)/VLOOKUP($B137,'Benchmark Data'!$B:$FF,BQ$1,FALSE)*BQ139,"")</f>
        <v/>
      </c>
      <c r="BR138" s="143" t="str">
        <f>IFERROR(VLOOKUP($B138,'Benchmark Data'!$B:$FF,BR$1,FALSE)/VLOOKUP($B137,'Benchmark Data'!$B:$FF,BR$1,FALSE)*BR139,"")</f>
        <v/>
      </c>
      <c r="BS138" s="143" t="str">
        <f>IFERROR(VLOOKUP($B138,'Benchmark Data'!$B:$FF,BS$1,FALSE)/VLOOKUP($B137,'Benchmark Data'!$B:$FF,BS$1,FALSE)*BS139,"")</f>
        <v/>
      </c>
      <c r="BT138" s="143" t="str">
        <f>IFERROR(VLOOKUP($B138,'Benchmark Data'!$B:$FF,BT$1,FALSE)/VLOOKUP($B137,'Benchmark Data'!$B:$FF,BT$1,FALSE)*BT139,"")</f>
        <v/>
      </c>
      <c r="BU138" s="143" t="str">
        <f>IFERROR(VLOOKUP($B138,'Benchmark Data'!$B:$FF,BU$1,FALSE)/VLOOKUP($B137,'Benchmark Data'!$B:$FF,BU$1,FALSE)*BU139,"")</f>
        <v/>
      </c>
      <c r="BV138" s="143" t="str">
        <f>IFERROR(VLOOKUP($B138,'Benchmark Data'!$B:$FF,BV$1,FALSE)/VLOOKUP($B137,'Benchmark Data'!$B:$FF,BV$1,FALSE)*BV139,"")</f>
        <v/>
      </c>
      <c r="BW138" s="143" t="str">
        <f>IFERROR(VLOOKUP($B138,'Benchmark Data'!$B:$FF,BW$1,FALSE)/VLOOKUP($B137,'Benchmark Data'!$B:$FF,BW$1,FALSE)*BW139,"")</f>
        <v/>
      </c>
      <c r="BX138" s="143" t="str">
        <f>IFERROR(VLOOKUP($B138,'Benchmark Data'!$B:$FF,BX$1,FALSE)/VLOOKUP($B137,'Benchmark Data'!$B:$FF,BX$1,FALSE)*BX139,"")</f>
        <v/>
      </c>
      <c r="BY138" s="143" t="str">
        <f>IFERROR(VLOOKUP($B138,'Benchmark Data'!$B:$FF,BY$1,FALSE)/VLOOKUP($B137,'Benchmark Data'!$B:$FF,BY$1,FALSE)*BY139,"")</f>
        <v/>
      </c>
      <c r="BZ138" s="143" t="str">
        <f>IFERROR(VLOOKUP($B138,'Benchmark Data'!$B:$FF,BZ$1,FALSE)/VLOOKUP($B137,'Benchmark Data'!$B:$FF,BZ$1,FALSE)*BZ139,"")</f>
        <v/>
      </c>
      <c r="CA138" s="143" t="str">
        <f>IFERROR(VLOOKUP($B138,'Benchmark Data'!$B:$FF,CA$1,FALSE)/VLOOKUP($B137,'Benchmark Data'!$B:$FF,CA$1,FALSE)*CA139,"")</f>
        <v/>
      </c>
      <c r="CB138" s="143" t="str">
        <f>IFERROR(VLOOKUP($B138,'Benchmark Data'!$B:$FF,CB$1,FALSE)/VLOOKUP($B137,'Benchmark Data'!$B:$FF,CB$1,FALSE)*CB139,"")</f>
        <v/>
      </c>
      <c r="CC138" s="143" t="str">
        <f>IFERROR(VLOOKUP($B138,'Benchmark Data'!$B:$FF,CC$1,FALSE)/VLOOKUP($B137,'Benchmark Data'!$B:$FF,CC$1,FALSE)*CC139,"")</f>
        <v/>
      </c>
      <c r="CD138" s="143" t="str">
        <f>IFERROR(VLOOKUP($B138,'Benchmark Data'!$B:$FF,CD$1,FALSE)/VLOOKUP($B137,'Benchmark Data'!$B:$FF,CD$1,FALSE)*CD139,"")</f>
        <v/>
      </c>
      <c r="CE138" s="143" t="str">
        <f>IFERROR(VLOOKUP($B138,'Benchmark Data'!$B:$FF,CE$1,FALSE)/VLOOKUP($B137,'Benchmark Data'!$B:$FF,CE$1,FALSE)*CE139,"")</f>
        <v/>
      </c>
      <c r="CF138" s="143" t="str">
        <f>IFERROR(VLOOKUP($B138,'Benchmark Data'!$B:$FF,CF$1,FALSE)/VLOOKUP($B137,'Benchmark Data'!$B:$FF,CF$1,FALSE)*CF139,"")</f>
        <v/>
      </c>
      <c r="CG138" s="143" t="str">
        <f>IFERROR(VLOOKUP($B138,'Benchmark Data'!$B:$FF,CG$1,FALSE)/VLOOKUP($B137,'Benchmark Data'!$B:$FF,CG$1,FALSE)*CG139,"")</f>
        <v/>
      </c>
      <c r="CH138" s="156" t="str">
        <f>IFERROR(VLOOKUP($B138,'Benchmark Data'!$B:$FF,CH$1,FALSE)*CH139,"")</f>
        <v/>
      </c>
      <c r="CI138" s="143" t="str">
        <f>IFERROR(VLOOKUP($B138,'Benchmark Data'!$B:$FF,CI$1,FALSE)/VLOOKUP($B137,'Benchmark Data'!$B:$FF,CI$1,FALSE)*CI139,"")</f>
        <v/>
      </c>
      <c r="CJ138" s="143" t="str">
        <f>IFERROR(VLOOKUP($B138,'Benchmark Data'!$B:$FF,CJ$1,FALSE)/VLOOKUP($B137,'Benchmark Data'!$B:$FF,CJ$1,FALSE)*CJ139,"")</f>
        <v/>
      </c>
      <c r="CK138" s="143" t="str">
        <f>IFERROR(VLOOKUP($B138,'Benchmark Data'!$B:$FF,CK$1,FALSE)/VLOOKUP($B137,'Benchmark Data'!$B:$FF,CK$1,FALSE)*CK139,"")</f>
        <v/>
      </c>
      <c r="CL138" s="143" t="str">
        <f>IFERROR(VLOOKUP($B138,'Benchmark Data'!$B:$AAA,CL$1,FALSE)/VLOOKUP($B137,'Benchmark Data'!$B:$AAA,CL$1,FALSE)*CL139,"")</f>
        <v/>
      </c>
      <c r="CM138" s="143" t="str">
        <f>IFERROR(VLOOKUP($B138,'Benchmark Data'!$B:$AAA,CM$1,FALSE)/VLOOKUP($B137,'Benchmark Data'!$B:$AAA,CM$1,FALSE)*CM139,"")</f>
        <v/>
      </c>
      <c r="CN138" s="143" t="str">
        <f>IFERROR(VLOOKUP($B138,'Benchmark Data'!$B:$AAA,CN$1,FALSE)/VLOOKUP($B137,'Benchmark Data'!$B:$AAA,CN$1,FALSE)*CN139,"")</f>
        <v/>
      </c>
      <c r="CO138" s="143" t="str">
        <f>IFERROR(VLOOKUP($B138,'Benchmark Data'!$B:$AAA,CO$1,FALSE)/VLOOKUP($B137,'Benchmark Data'!$B:$AAA,CO$1,FALSE)*CO139,"")</f>
        <v/>
      </c>
      <c r="CP138" s="143" t="str">
        <f>IFERROR(VLOOKUP($B138,'Benchmark Data'!$B:$AAA,CP$1,FALSE)/VLOOKUP($B137,'Benchmark Data'!$B:$AAA,CP$1,FALSE)*CP139,"")</f>
        <v/>
      </c>
      <c r="CQ138" s="143" t="str">
        <f>IFERROR(VLOOKUP($B138,'Benchmark Data'!$B:$AAA,CQ$1,FALSE)/VLOOKUP($B137,'Benchmark Data'!$B:$AAA,CQ$1,FALSE)*CQ139,"")</f>
        <v/>
      </c>
      <c r="CR138" s="143" t="str">
        <f>IFERROR(VLOOKUP($B138,'Benchmark Data'!$B:$AAA,CR$1,FALSE)/VLOOKUP($B137,'Benchmark Data'!$B:$AAA,CR$1,FALSE)*CR139,"")</f>
        <v/>
      </c>
      <c r="CS138" s="143" t="str">
        <f>IFERROR(VLOOKUP($B138,'Benchmark Data'!$B:$AAA,CS$1,FALSE)/VLOOKUP($B137,'Benchmark Data'!$B:$AAA,CS$1,FALSE)*CS139,"")</f>
        <v/>
      </c>
      <c r="CT138" s="143" t="str">
        <f>IFERROR(VLOOKUP($B138,'Benchmark Data'!$B:$AAA,CT$1,FALSE)/VLOOKUP($B137,'Benchmark Data'!$B:$AAA,CT$1,FALSE)*CT139,"")</f>
        <v/>
      </c>
      <c r="CU138" s="143" t="str">
        <f>IFERROR(VLOOKUP($B138,'Benchmark Data'!$B:$AAA,CU$1,FALSE)/VLOOKUP($B137,'Benchmark Data'!$B:$AAA,CU$1,FALSE)*CU139,"")</f>
        <v/>
      </c>
      <c r="CV138" s="143" t="str">
        <f>IFERROR(VLOOKUP($B138,'Benchmark Data'!$B:$AAA,CV$1,FALSE)/VLOOKUP($B137,'Benchmark Data'!$B:$AAA,CV$1,FALSE)*CV139,"")</f>
        <v/>
      </c>
      <c r="CW138" s="143" t="str">
        <f>IFERROR(VLOOKUP($B138,'Benchmark Data'!$B:$AAA,CW$1,FALSE)/VLOOKUP($B137,'Benchmark Data'!$B:$AAA,CW$1,FALSE)*CW139,"")</f>
        <v/>
      </c>
      <c r="CX138" s="143" t="str">
        <f>IFERROR(VLOOKUP($B138,'Benchmark Data'!$B:$AAA,CX$1,FALSE)/VLOOKUP($B137,'Benchmark Data'!$B:$AAA,CX$1,FALSE)*CX139,"")</f>
        <v/>
      </c>
      <c r="CY138" s="143" t="str">
        <f>IFERROR(VLOOKUP($B138,'Benchmark Data'!$B:$AAA,CY$1,FALSE)/VLOOKUP($B137,'Benchmark Data'!$B:$AAA,CY$1,FALSE)*CY139,"")</f>
        <v/>
      </c>
      <c r="CZ138" s="143" t="str">
        <f>IFERROR(VLOOKUP($B138,'Benchmark Data'!$B:$AAA,CZ$1,FALSE)/VLOOKUP($B137,'Benchmark Data'!$B:$AAA,CZ$1,FALSE)*CZ139,"")</f>
        <v/>
      </c>
      <c r="DA138" s="143" t="str">
        <f>IFERROR(VLOOKUP($B138,'Benchmark Data'!$B:$AAA,DA$1,FALSE)/VLOOKUP($B137,'Benchmark Data'!$B:$AAA,DA$1,FALSE)*DA139,"")</f>
        <v/>
      </c>
      <c r="DB138" s="143" t="str">
        <f>IFERROR(VLOOKUP($B138,'Benchmark Data'!$B:$AAA,DB$1,FALSE)/VLOOKUP($B137,'Benchmark Data'!$B:$AAA,DB$1,FALSE)*DB139,"")</f>
        <v/>
      </c>
      <c r="DC138" s="143" t="str">
        <f>IFERROR(VLOOKUP($B138,'Benchmark Data'!$B:$AAA,DC$1,FALSE)/VLOOKUP($B137,'Benchmark Data'!$B:$AAA,DC$1,FALSE)*DC139,"")</f>
        <v/>
      </c>
      <c r="DD138" s="143" t="str">
        <f>IFERROR(VLOOKUP($B138,'Benchmark Data'!$B:$AAA,DD$1,FALSE)/VLOOKUP($B137,'Benchmark Data'!$B:$AAA,DD$1,FALSE)*DD139,"")</f>
        <v/>
      </c>
      <c r="DE138" s="143" t="str">
        <f>IFERROR(VLOOKUP($B138,'Benchmark Data'!$B:$AAA,DE$1,FALSE)/VLOOKUP($B137,'Benchmark Data'!$B:$AAA,DE$1,FALSE)*DE139,"")</f>
        <v/>
      </c>
      <c r="DF138" s="143" t="str">
        <f>IFERROR(VLOOKUP($B138,'Benchmark Data'!$B:$AAA,DF$1,FALSE)/VLOOKUP($B137,'Benchmark Data'!$B:$AAA,DF$1,FALSE)*DF139,"")</f>
        <v/>
      </c>
      <c r="DG138" s="143" t="str">
        <f>IFERROR(VLOOKUP($B138,'Benchmark Data'!$B:$AAA,DG$1,FALSE)/VLOOKUP($B137,'Benchmark Data'!$B:$AAA,DG$1,FALSE)*DG139,"")</f>
        <v/>
      </c>
      <c r="DH138" s="143" t="str">
        <f>IFERROR(VLOOKUP($B138,'Benchmark Data'!$B:$AAA,DH$1,FALSE)/VLOOKUP($B137,'Benchmark Data'!$B:$AAA,DH$1,FALSE)*DH139,"")</f>
        <v/>
      </c>
      <c r="DI138" s="143" t="str">
        <f>IFERROR(VLOOKUP($B138,'Benchmark Data'!$B:$AAA,DI$1,FALSE)/VLOOKUP($B137,'Benchmark Data'!$B:$AAA,DI$1,FALSE)*DI139,"")</f>
        <v/>
      </c>
    </row>
    <row r="139" spans="1:113">
      <c r="A139" s="94">
        <f t="shared" si="37"/>
        <v>62</v>
      </c>
      <c r="B139" s="168">
        <f t="shared" si="38"/>
        <v>44196</v>
      </c>
      <c r="C139" s="143">
        <f>IFERROR(VLOOKUP($B139,'Benchmark Data'!$B:$FF,C$1,FALSE)/VLOOKUP($B138,'Benchmark Data'!$B:$FF,C$1,FALSE)*C140,"")</f>
        <v>2.4049130105997745</v>
      </c>
      <c r="D139" s="143">
        <f>IFERROR(VLOOKUP($B139,'Benchmark Data'!$B:$FF,D$1,FALSE)/VLOOKUP($B138,'Benchmark Data'!$B:$FF,D$1,FALSE)*D140,"")</f>
        <v>2.4049130105997745</v>
      </c>
      <c r="E139" s="143">
        <f>IFERROR(VLOOKUP($B139,'Benchmark Data'!$B:$FF,E$1,FALSE)/VLOOKUP($B138,'Benchmark Data'!$B:$FF,E$1,FALSE)*E140,"")</f>
        <v>2.4049130105997745</v>
      </c>
      <c r="F139" s="143" t="str">
        <f>IFERROR(VLOOKUP($B139,'Benchmark Data'!$B:$FF,F$1,FALSE)/VLOOKUP($B138,'Benchmark Data'!$B:$FF,F$1,FALSE)*F140,"")</f>
        <v/>
      </c>
      <c r="G139" s="143" t="str">
        <f>IFERROR(VLOOKUP($B139,'Benchmark Data'!$B:$FF,G$1,FALSE)/VLOOKUP($B138,'Benchmark Data'!$B:$FF,G$1,FALSE)*G140,"")</f>
        <v/>
      </c>
      <c r="H139" s="143" t="str">
        <f>IFERROR(VLOOKUP($B139,'Benchmark Data'!$B:$FF,H$1,FALSE)/VLOOKUP($B138,'Benchmark Data'!$B:$FF,H$1,FALSE)*H140,"")</f>
        <v/>
      </c>
      <c r="I139" s="143" t="str">
        <f>IFERROR(VLOOKUP($B139,'Benchmark Data'!$B:$FF,I$1,FALSE)/VLOOKUP($B138,'Benchmark Data'!$B:$FF,I$1,FALSE)*I140,"")</f>
        <v/>
      </c>
      <c r="J139" s="143" t="str">
        <f>IFERROR(VLOOKUP($B139,'Benchmark Data'!$B:$FF,J$1,FALSE)/VLOOKUP($B138,'Benchmark Data'!$B:$FF,J$1,FALSE)*J140,"")</f>
        <v/>
      </c>
      <c r="K139" s="156" t="str">
        <f>IFERROR(VLOOKUP($B139,'Benchmark Data'!$B:$FF,K$1,FALSE)*K140,"")</f>
        <v/>
      </c>
      <c r="L139" s="156" t="str">
        <f>IFERROR(VLOOKUP($B139,'Benchmark Data'!$B:$FF,L$1,FALSE)*L140,"")</f>
        <v/>
      </c>
      <c r="M139" s="156" t="str">
        <f>IFERROR(VLOOKUP($B139,'Benchmark Data'!$B:$FF,M$1,FALSE)*M140,"")</f>
        <v/>
      </c>
      <c r="N139" s="143" t="str">
        <f>IFERROR(VLOOKUP($B139,'Benchmark Data'!$B:$FF,N$1,FALSE)/VLOOKUP($B138,'Benchmark Data'!$B:$FF,N$1,FALSE)*N140,"")</f>
        <v/>
      </c>
      <c r="O139" s="143">
        <f>IFERROR(VLOOKUP($B139,'Benchmark Data'!$B:$FF,O$1,FALSE)/VLOOKUP($B138,'Benchmark Data'!$B:$FF,O$1,FALSE)*O140,"")</f>
        <v>2.6815671048068941</v>
      </c>
      <c r="P139" s="143">
        <f>IFERROR(VLOOKUP($B139,'Benchmark Data'!$B:$FF,P$1,FALSE)/VLOOKUP($B138,'Benchmark Data'!$B:$FF,P$1,FALSE)*P140,"")</f>
        <v>2.5610118217582074</v>
      </c>
      <c r="Q139" s="156">
        <f>IFERROR(VLOOKUP($B139,'Benchmark Data'!$B:$FF,Q$1,FALSE)*Q140,"")</f>
        <v>1.7333150361647331</v>
      </c>
      <c r="R139" s="156">
        <f>IFERROR(VLOOKUP($B139,'Benchmark Data'!$B:$FF,R$1,FALSE)*R140,"")</f>
        <v>1.7333150361647331</v>
      </c>
      <c r="S139" s="156">
        <f>IFERROR(VLOOKUP($B139,'Benchmark Data'!$B:$FF,S$1,FALSE)*S140,"")</f>
        <v>1.7333150361647331</v>
      </c>
      <c r="T139" s="156">
        <f>IFERROR(VLOOKUP($B139,'Benchmark Data'!$B:$FF,T$1,FALSE)*T140,"")</f>
        <v>1.7333150361647331</v>
      </c>
      <c r="U139" s="156">
        <f>IFERROR(VLOOKUP($B139,'Benchmark Data'!$B:$FF,U$1,FALSE)*U140,"")</f>
        <v>1.7333150361647331</v>
      </c>
      <c r="V139" s="143">
        <f>IFERROR(VLOOKUP($B139,'Benchmark Data'!$B:$FF,V$1,FALSE)/VLOOKUP($B138,'Benchmark Data'!$B:$FF,V$1,FALSE)*V140,"")</f>
        <v>2.1627675991777533</v>
      </c>
      <c r="W139" s="143">
        <f>IFERROR(VLOOKUP($B139,'Benchmark Data'!$B:$FF,W$1,FALSE)/VLOOKUP($B138,'Benchmark Data'!$B:$FF,W$1,FALSE)*W140,"")</f>
        <v>2.1627675991777533</v>
      </c>
      <c r="X139" s="143">
        <f>IFERROR(VLOOKUP($B139,'Benchmark Data'!$B:$FF,X$1,FALSE)/VLOOKUP($B138,'Benchmark Data'!$B:$FF,X$1,FALSE)*X140,"")</f>
        <v>2.1627675991777533</v>
      </c>
      <c r="Y139" s="143">
        <f>IFERROR(VLOOKUP($B139,'Benchmark Data'!$B:$FF,Y$1,FALSE)/VLOOKUP($B138,'Benchmark Data'!$B:$FF,Y$1,FALSE)*Y140,"")</f>
        <v>2.1627675991777533</v>
      </c>
      <c r="Z139" s="143">
        <f>IFERROR(VLOOKUP($B139,'Benchmark Data'!$B:$FF,Z$1,FALSE)/VLOOKUP($B138,'Benchmark Data'!$B:$FF,Z$1,FALSE)*Z140,"")</f>
        <v>2.1627675991777533</v>
      </c>
      <c r="AA139" s="143">
        <f>IFERROR(VLOOKUP($B139,'Benchmark Data'!$B:$FF,AA$1,FALSE)/VLOOKUP($B138,'Benchmark Data'!$B:$FF,AA$1,FALSE)*AA140,"")</f>
        <v>1.9053938232211216</v>
      </c>
      <c r="AB139" s="143">
        <f>IFERROR(VLOOKUP($B139,'Benchmark Data'!$B:$FF,AB$1,FALSE)/VLOOKUP($B138,'Benchmark Data'!$B:$FF,AB$1,FALSE)*AB140,"")</f>
        <v>1.9053938232211216</v>
      </c>
      <c r="AC139" s="143">
        <f>IFERROR(VLOOKUP($B139,'Benchmark Data'!$B:$FF,AC$1,FALSE)/VLOOKUP($B138,'Benchmark Data'!$B:$FF,AC$1,FALSE)*AC140,"")</f>
        <v>1.9053938232211216</v>
      </c>
      <c r="AD139" s="143">
        <f>IFERROR(VLOOKUP($B139,'Benchmark Data'!$B:$FF,AD$1,FALSE)/VLOOKUP($B138,'Benchmark Data'!$B:$FF,AD$1,FALSE)*AD140,"")</f>
        <v>3.420434494927215</v>
      </c>
      <c r="AE139" s="143">
        <f>IFERROR(VLOOKUP($B139,'Benchmark Data'!$B:$FF,AE$1,FALSE)/VLOOKUP($B138,'Benchmark Data'!$B:$FF,AE$1,FALSE)*AE140,"")</f>
        <v>1.3240418780791132</v>
      </c>
      <c r="AF139" s="143">
        <f>IFERROR(VLOOKUP($B139,'Benchmark Data'!$B:$FF,AF$1,FALSE)/VLOOKUP($B138,'Benchmark Data'!$B:$FF,AF$1,FALSE)*AF140,"")</f>
        <v>1.4229361558146969</v>
      </c>
      <c r="AG139" s="143">
        <f>IFERROR(VLOOKUP($B139,'Benchmark Data'!$B:$FF,AG$1,FALSE)/VLOOKUP($B138,'Benchmark Data'!$B:$FF,AG$1,FALSE)*AG140,"")</f>
        <v>1.4229361558146969</v>
      </c>
      <c r="AH139" s="143">
        <f>IFERROR(VLOOKUP($B139,'Benchmark Data'!$B:$FF,AH$1,FALSE)/VLOOKUP($B138,'Benchmark Data'!$B:$FF,AH$1,FALSE)*AH140,"")</f>
        <v>1.4229361558146969</v>
      </c>
      <c r="AI139" s="143">
        <f>IFERROR(VLOOKUP($B139,'Benchmark Data'!$B:$FF,AI$1,FALSE)/VLOOKUP($B138,'Benchmark Data'!$B:$FF,AI$1,FALSE)*AI140,"")</f>
        <v>1.7578434229831275</v>
      </c>
      <c r="AJ139" s="143">
        <f>IFERROR(VLOOKUP($B139,'Benchmark Data'!$B:$FF,AJ$1,FALSE)/VLOOKUP($B138,'Benchmark Data'!$B:$FF,AJ$1,FALSE)*AJ140,"")</f>
        <v>1.6484848484848478</v>
      </c>
      <c r="AK139" s="143">
        <f>IFERROR(VLOOKUP($B139,'Benchmark Data'!$B:$FF,AK$1,FALSE)/VLOOKUP($B138,'Benchmark Data'!$B:$FF,AK$1,FALSE)*AK140,"")</f>
        <v>1.6547847314316599</v>
      </c>
      <c r="AL139" s="143">
        <f>IFERROR(VLOOKUP($B139,'Benchmark Data'!$B:$FF,AL$1,FALSE)/VLOOKUP($B138,'Benchmark Data'!$B:$FF,AL$1,FALSE)*AL140,"")</f>
        <v>2.2889165628891668</v>
      </c>
      <c r="AM139" s="143">
        <f>IFERROR(VLOOKUP($B139,'Benchmark Data'!$B:$FF,AM$1,FALSE)/VLOOKUP($B138,'Benchmark Data'!$B:$FF,AM$1,FALSE)*AM140,"")</f>
        <v>2.2889165628891668</v>
      </c>
      <c r="AN139" s="143" t="str">
        <f>IFERROR(VLOOKUP($B139,'Benchmark Data'!$B:$FF,AN$1,FALSE)/VLOOKUP($B138,'Benchmark Data'!$B:$FF,AN$1,FALSE)*AN140,"")</f>
        <v/>
      </c>
      <c r="AO139" s="143" t="str">
        <f>IFERROR(VLOOKUP($B139,'Benchmark Data'!$B:$FF,AO$1,FALSE)/VLOOKUP($B138,'Benchmark Data'!$B:$FF,AO$1,FALSE)*AO140,"")</f>
        <v/>
      </c>
      <c r="AP139" s="143" t="str">
        <f>IFERROR(VLOOKUP($B139,'Benchmark Data'!$B:$FF,AP$1,FALSE)/VLOOKUP($B138,'Benchmark Data'!$B:$FF,AP$1,FALSE)*AP140,"")</f>
        <v/>
      </c>
      <c r="AQ139" s="143" t="str">
        <f>IFERROR(VLOOKUP($B139,'Benchmark Data'!$B:$FF,AQ$1,FALSE)/VLOOKUP($B138,'Benchmark Data'!$B:$FF,AQ$1,FALSE)*AQ140,"")</f>
        <v/>
      </c>
      <c r="AR139" s="143" t="str">
        <f>IFERROR(VLOOKUP($B139,'Benchmark Data'!$B:$FF,AR$1,FALSE)/VLOOKUP($B138,'Benchmark Data'!$B:$FF,AR$1,FALSE)*AR140,"")</f>
        <v/>
      </c>
      <c r="AS139" s="143" t="str">
        <f>IFERROR(VLOOKUP($B139,'Benchmark Data'!$B:$FF,AS$1,FALSE)/VLOOKUP($B138,'Benchmark Data'!$B:$FF,AS$1,FALSE)*AS140,"")</f>
        <v/>
      </c>
      <c r="AT139" s="143" t="str">
        <f>IFERROR(VLOOKUP($B139,'Benchmark Data'!$B:$FF,AT$1,FALSE)/VLOOKUP($B138,'Benchmark Data'!$B:$FF,AT$1,FALSE)*AT140,"")</f>
        <v/>
      </c>
      <c r="AU139" s="143">
        <f>IFERROR(VLOOKUP($B139,'Benchmark Data'!$B:$FF,AU$1,FALSE)/VLOOKUP($B138,'Benchmark Data'!$B:$FF,AU$1,FALSE)*AU140,"")</f>
        <v>1.7934643373034249</v>
      </c>
      <c r="AV139" s="143">
        <f>IFERROR(VLOOKUP($B139,'Benchmark Data'!$B:$FF,AV$1,FALSE)/VLOOKUP($B138,'Benchmark Data'!$B:$FF,AV$1,FALSE)*AV140,"")</f>
        <v>1.7934643373034249</v>
      </c>
      <c r="AW139" s="143">
        <f>IFERROR(VLOOKUP($B139,'Benchmark Data'!$B:$FF,AW$1,FALSE)/VLOOKUP($B138,'Benchmark Data'!$B:$FF,AW$1,FALSE)*AW140,"")</f>
        <v>1.7934643373034249</v>
      </c>
      <c r="AX139" s="143" t="str">
        <f>IFERROR(VLOOKUP($B139,'Benchmark Data'!$B:$FF,AX$1,FALSE)/VLOOKUP($B138,'Benchmark Data'!$B:$FF,AX$1,FALSE)*AX140,"")</f>
        <v/>
      </c>
      <c r="AY139" s="143" t="str">
        <f>IFERROR(VLOOKUP($B139,'Benchmark Data'!$B:$FF,AY$1,FALSE)/VLOOKUP($B138,'Benchmark Data'!$B:$FF,AY$1,FALSE)*AY140,"")</f>
        <v/>
      </c>
      <c r="AZ139" s="156" t="str">
        <f>IFERROR(VLOOKUP($B139,'Benchmark Data'!$B:$FF,AZ$1,FALSE)*AZ140,"")</f>
        <v/>
      </c>
      <c r="BA139" s="156" t="str">
        <f>IFERROR(VLOOKUP($B139,'Benchmark Data'!$B:$FF,BA$1,FALSE)*BA140,"")</f>
        <v/>
      </c>
      <c r="BB139" s="143" t="str">
        <f>IFERROR(VLOOKUP($B139,'Benchmark Data'!$B:$FF,BB$1,FALSE)/VLOOKUP($B138,'Benchmark Data'!$B:$FF,BB$1,FALSE)*BB140,"")</f>
        <v/>
      </c>
      <c r="BC139" s="143" t="str">
        <f>IFERROR(VLOOKUP($B139,'Benchmark Data'!$B:$FF,BC$1,FALSE)/VLOOKUP($B138,'Benchmark Data'!$B:$FF,BC$1,FALSE)*BC140,"")</f>
        <v/>
      </c>
      <c r="BD139" s="143" t="str">
        <f>IFERROR(VLOOKUP($B139,'Benchmark Data'!$B:$FF,BD$1,FALSE)/VLOOKUP($B138,'Benchmark Data'!$B:$FF,BD$1,FALSE)*BD140,"")</f>
        <v/>
      </c>
      <c r="BE139" s="143" t="str">
        <f>IFERROR(VLOOKUP($B139,'Benchmark Data'!$B:$FF,BE$1,FALSE)/VLOOKUP($B138,'Benchmark Data'!$B:$FF,BE$1,FALSE)*BE140,"")</f>
        <v/>
      </c>
      <c r="BF139" s="143" t="str">
        <f>IFERROR(VLOOKUP($B139,'Benchmark Data'!$B:$FF,BF$1,FALSE)/VLOOKUP($B138,'Benchmark Data'!$B:$FF,BF$1,FALSE)*BF140,"")</f>
        <v/>
      </c>
      <c r="BG139" s="143" t="str">
        <f>IFERROR(VLOOKUP($B139,'Benchmark Data'!$B:$FF,BG$1,FALSE)/VLOOKUP($B138,'Benchmark Data'!$B:$FF,BG$1,FALSE)*BG140,"")</f>
        <v/>
      </c>
      <c r="BH139" s="143" t="str">
        <f>IFERROR(VLOOKUP($B139,'Benchmark Data'!$B:$FF,BH$1,FALSE)/VLOOKUP($B138,'Benchmark Data'!$B:$FF,BH$1,FALSE)*BH140,"")</f>
        <v/>
      </c>
      <c r="BI139" s="143" t="str">
        <f>IFERROR(VLOOKUP($B139,'Benchmark Data'!$B:$FF,BI$1,FALSE)/VLOOKUP($B138,'Benchmark Data'!$B:$FF,BI$1,FALSE)*BI140,"")</f>
        <v/>
      </c>
      <c r="BJ139" s="143" t="str">
        <f>IFERROR(VLOOKUP($B139,'Benchmark Data'!$B:$FF,BJ$1,FALSE)/VLOOKUP($B138,'Benchmark Data'!$B:$FF,BJ$1,FALSE)*BJ140,"")</f>
        <v/>
      </c>
      <c r="BK139" s="143" t="str">
        <f>IFERROR(VLOOKUP($B139,'Benchmark Data'!$B:$FF,BK$1,FALSE)/VLOOKUP($B138,'Benchmark Data'!$B:$FF,BK$1,FALSE)*BK140,"")</f>
        <v/>
      </c>
      <c r="BL139" s="143" t="str">
        <f>IFERROR(VLOOKUP($B139,'Benchmark Data'!$B:$FF,BL$1,FALSE)/VLOOKUP($B138,'Benchmark Data'!$B:$FF,BL$1,FALSE)*BL140,"")</f>
        <v/>
      </c>
      <c r="BM139" s="143" t="str">
        <f>IFERROR(VLOOKUP($B139,'Benchmark Data'!$B:$FF,BM$1,FALSE)/VLOOKUP($B138,'Benchmark Data'!$B:$FF,BM$1,FALSE)*BM140,"")</f>
        <v/>
      </c>
      <c r="BN139" s="143" t="str">
        <f>IFERROR(VLOOKUP($B139,'Benchmark Data'!$B:$FF,BN$1,FALSE)/VLOOKUP($B138,'Benchmark Data'!$B:$FF,BN$1,FALSE)*BN140,"")</f>
        <v/>
      </c>
      <c r="BO139" s="143" t="str">
        <f>IFERROR(VLOOKUP($B139,'Benchmark Data'!$B:$FF,BO$1,FALSE)/VLOOKUP($B138,'Benchmark Data'!$B:$FF,BO$1,FALSE)*BO140,"")</f>
        <v/>
      </c>
      <c r="BP139" s="143" t="str">
        <f>IFERROR(VLOOKUP($B139,'Benchmark Data'!$B:$FF,BP$1,FALSE)/VLOOKUP($B138,'Benchmark Data'!$B:$FF,BP$1,FALSE)*BP140,"")</f>
        <v/>
      </c>
      <c r="BQ139" s="143" t="str">
        <f>IFERROR(VLOOKUP($B139,'Benchmark Data'!$B:$FF,BQ$1,FALSE)/VLOOKUP($B138,'Benchmark Data'!$B:$FF,BQ$1,FALSE)*BQ140,"")</f>
        <v/>
      </c>
      <c r="BR139" s="143" t="str">
        <f>IFERROR(VLOOKUP($B139,'Benchmark Data'!$B:$FF,BR$1,FALSE)/VLOOKUP($B138,'Benchmark Data'!$B:$FF,BR$1,FALSE)*BR140,"")</f>
        <v/>
      </c>
      <c r="BS139" s="143" t="str">
        <f>IFERROR(VLOOKUP($B139,'Benchmark Data'!$B:$FF,BS$1,FALSE)/VLOOKUP($B138,'Benchmark Data'!$B:$FF,BS$1,FALSE)*BS140,"")</f>
        <v/>
      </c>
      <c r="BT139" s="143" t="str">
        <f>IFERROR(VLOOKUP($B139,'Benchmark Data'!$B:$FF,BT$1,FALSE)/VLOOKUP($B138,'Benchmark Data'!$B:$FF,BT$1,FALSE)*BT140,"")</f>
        <v/>
      </c>
      <c r="BU139" s="143" t="str">
        <f>IFERROR(VLOOKUP($B139,'Benchmark Data'!$B:$FF,BU$1,FALSE)/VLOOKUP($B138,'Benchmark Data'!$B:$FF,BU$1,FALSE)*BU140,"")</f>
        <v/>
      </c>
      <c r="BV139" s="143" t="str">
        <f>IFERROR(VLOOKUP($B139,'Benchmark Data'!$B:$FF,BV$1,FALSE)/VLOOKUP($B138,'Benchmark Data'!$B:$FF,BV$1,FALSE)*BV140,"")</f>
        <v/>
      </c>
      <c r="BW139" s="143" t="str">
        <f>IFERROR(VLOOKUP($B139,'Benchmark Data'!$B:$FF,BW$1,FALSE)/VLOOKUP($B138,'Benchmark Data'!$B:$FF,BW$1,FALSE)*BW140,"")</f>
        <v/>
      </c>
      <c r="BX139" s="143" t="str">
        <f>IFERROR(VLOOKUP($B139,'Benchmark Data'!$B:$FF,BX$1,FALSE)/VLOOKUP($B138,'Benchmark Data'!$B:$FF,BX$1,FALSE)*BX140,"")</f>
        <v/>
      </c>
      <c r="BY139" s="143" t="str">
        <f>IFERROR(VLOOKUP($B139,'Benchmark Data'!$B:$FF,BY$1,FALSE)/VLOOKUP($B138,'Benchmark Data'!$B:$FF,BY$1,FALSE)*BY140,"")</f>
        <v/>
      </c>
      <c r="BZ139" s="143" t="str">
        <f>IFERROR(VLOOKUP($B139,'Benchmark Data'!$B:$FF,BZ$1,FALSE)/VLOOKUP($B138,'Benchmark Data'!$B:$FF,BZ$1,FALSE)*BZ140,"")</f>
        <v/>
      </c>
      <c r="CA139" s="143" t="str">
        <f>IFERROR(VLOOKUP($B139,'Benchmark Data'!$B:$FF,CA$1,FALSE)/VLOOKUP($B138,'Benchmark Data'!$B:$FF,CA$1,FALSE)*CA140,"")</f>
        <v/>
      </c>
      <c r="CB139" s="143" t="str">
        <f>IFERROR(VLOOKUP($B139,'Benchmark Data'!$B:$FF,CB$1,FALSE)/VLOOKUP($B138,'Benchmark Data'!$B:$FF,CB$1,FALSE)*CB140,"")</f>
        <v/>
      </c>
      <c r="CC139" s="143" t="str">
        <f>IFERROR(VLOOKUP($B139,'Benchmark Data'!$B:$FF,CC$1,FALSE)/VLOOKUP($B138,'Benchmark Data'!$B:$FF,CC$1,FALSE)*CC140,"")</f>
        <v/>
      </c>
      <c r="CD139" s="143" t="str">
        <f>IFERROR(VLOOKUP($B139,'Benchmark Data'!$B:$FF,CD$1,FALSE)/VLOOKUP($B138,'Benchmark Data'!$B:$FF,CD$1,FALSE)*CD140,"")</f>
        <v/>
      </c>
      <c r="CE139" s="143" t="str">
        <f>IFERROR(VLOOKUP($B139,'Benchmark Data'!$B:$FF,CE$1,FALSE)/VLOOKUP($B138,'Benchmark Data'!$B:$FF,CE$1,FALSE)*CE140,"")</f>
        <v/>
      </c>
      <c r="CF139" s="143" t="str">
        <f>IFERROR(VLOOKUP($B139,'Benchmark Data'!$B:$FF,CF$1,FALSE)/VLOOKUP($B138,'Benchmark Data'!$B:$FF,CF$1,FALSE)*CF140,"")</f>
        <v/>
      </c>
      <c r="CG139" s="143" t="str">
        <f>IFERROR(VLOOKUP($B139,'Benchmark Data'!$B:$FF,CG$1,FALSE)/VLOOKUP($B138,'Benchmark Data'!$B:$FF,CG$1,FALSE)*CG140,"")</f>
        <v/>
      </c>
      <c r="CH139" s="156" t="str">
        <f>IFERROR(VLOOKUP($B139,'Benchmark Data'!$B:$FF,CH$1,FALSE)*CH140,"")</f>
        <v/>
      </c>
      <c r="CI139" s="143" t="str">
        <f>IFERROR(VLOOKUP($B139,'Benchmark Data'!$B:$FF,CI$1,FALSE)/VLOOKUP($B138,'Benchmark Data'!$B:$FF,CI$1,FALSE)*CI140,"")</f>
        <v/>
      </c>
      <c r="CJ139" s="143" t="str">
        <f>IFERROR(VLOOKUP($B139,'Benchmark Data'!$B:$FF,CJ$1,FALSE)/VLOOKUP($B138,'Benchmark Data'!$B:$FF,CJ$1,FALSE)*CJ140,"")</f>
        <v/>
      </c>
      <c r="CK139" s="143" t="str">
        <f>IFERROR(VLOOKUP($B139,'Benchmark Data'!$B:$FF,CK$1,FALSE)/VLOOKUP($B138,'Benchmark Data'!$B:$FF,CK$1,FALSE)*CK140,"")</f>
        <v/>
      </c>
      <c r="CL139" s="143" t="str">
        <f>IFERROR(VLOOKUP($B139,'Benchmark Data'!$B:$AAA,CL$1,FALSE)/VLOOKUP($B138,'Benchmark Data'!$B:$AAA,CL$1,FALSE)*CL140,"")</f>
        <v/>
      </c>
      <c r="CM139" s="143" t="str">
        <f>IFERROR(VLOOKUP($B139,'Benchmark Data'!$B:$AAA,CM$1,FALSE)/VLOOKUP($B138,'Benchmark Data'!$B:$AAA,CM$1,FALSE)*CM140,"")</f>
        <v/>
      </c>
      <c r="CN139" s="143" t="str">
        <f>IFERROR(VLOOKUP($B139,'Benchmark Data'!$B:$AAA,CN$1,FALSE)/VLOOKUP($B138,'Benchmark Data'!$B:$AAA,CN$1,FALSE)*CN140,"")</f>
        <v/>
      </c>
      <c r="CO139" s="143" t="str">
        <f>IFERROR(VLOOKUP($B139,'Benchmark Data'!$B:$AAA,CO$1,FALSE)/VLOOKUP($B138,'Benchmark Data'!$B:$AAA,CO$1,FALSE)*CO140,"")</f>
        <v/>
      </c>
      <c r="CP139" s="143" t="str">
        <f>IFERROR(VLOOKUP($B139,'Benchmark Data'!$B:$AAA,CP$1,FALSE)/VLOOKUP($B138,'Benchmark Data'!$B:$AAA,CP$1,FALSE)*CP140,"")</f>
        <v/>
      </c>
      <c r="CQ139" s="143" t="str">
        <f>IFERROR(VLOOKUP($B139,'Benchmark Data'!$B:$AAA,CQ$1,FALSE)/VLOOKUP($B138,'Benchmark Data'!$B:$AAA,CQ$1,FALSE)*CQ140,"")</f>
        <v/>
      </c>
      <c r="CR139" s="143" t="str">
        <f>IFERROR(VLOOKUP($B139,'Benchmark Data'!$B:$AAA,CR$1,FALSE)/VLOOKUP($B138,'Benchmark Data'!$B:$AAA,CR$1,FALSE)*CR140,"")</f>
        <v/>
      </c>
      <c r="CS139" s="143" t="str">
        <f>IFERROR(VLOOKUP($B139,'Benchmark Data'!$B:$AAA,CS$1,FALSE)/VLOOKUP($B138,'Benchmark Data'!$B:$AAA,CS$1,FALSE)*CS140,"")</f>
        <v/>
      </c>
      <c r="CT139" s="143" t="str">
        <f>IFERROR(VLOOKUP($B139,'Benchmark Data'!$B:$AAA,CT$1,FALSE)/VLOOKUP($B138,'Benchmark Data'!$B:$AAA,CT$1,FALSE)*CT140,"")</f>
        <v/>
      </c>
      <c r="CU139" s="143" t="str">
        <f>IFERROR(VLOOKUP($B139,'Benchmark Data'!$B:$AAA,CU$1,FALSE)/VLOOKUP($B138,'Benchmark Data'!$B:$AAA,CU$1,FALSE)*CU140,"")</f>
        <v/>
      </c>
      <c r="CV139" s="143" t="str">
        <f>IFERROR(VLOOKUP($B139,'Benchmark Data'!$B:$AAA,CV$1,FALSE)/VLOOKUP($B138,'Benchmark Data'!$B:$AAA,CV$1,FALSE)*CV140,"")</f>
        <v/>
      </c>
      <c r="CW139" s="143" t="str">
        <f>IFERROR(VLOOKUP($B139,'Benchmark Data'!$B:$AAA,CW$1,FALSE)/VLOOKUP($B138,'Benchmark Data'!$B:$AAA,CW$1,FALSE)*CW140,"")</f>
        <v/>
      </c>
      <c r="CX139" s="143" t="str">
        <f>IFERROR(VLOOKUP($B139,'Benchmark Data'!$B:$AAA,CX$1,FALSE)/VLOOKUP($B138,'Benchmark Data'!$B:$AAA,CX$1,FALSE)*CX140,"")</f>
        <v/>
      </c>
      <c r="CY139" s="143" t="str">
        <f>IFERROR(VLOOKUP($B139,'Benchmark Data'!$B:$AAA,CY$1,FALSE)/VLOOKUP($B138,'Benchmark Data'!$B:$AAA,CY$1,FALSE)*CY140,"")</f>
        <v/>
      </c>
      <c r="CZ139" s="143" t="str">
        <f>IFERROR(VLOOKUP($B139,'Benchmark Data'!$B:$AAA,CZ$1,FALSE)/VLOOKUP($B138,'Benchmark Data'!$B:$AAA,CZ$1,FALSE)*CZ140,"")</f>
        <v/>
      </c>
      <c r="DA139" s="143" t="str">
        <f>IFERROR(VLOOKUP($B139,'Benchmark Data'!$B:$AAA,DA$1,FALSE)/VLOOKUP($B138,'Benchmark Data'!$B:$AAA,DA$1,FALSE)*DA140,"")</f>
        <v/>
      </c>
      <c r="DB139" s="143" t="str">
        <f>IFERROR(VLOOKUP($B139,'Benchmark Data'!$B:$AAA,DB$1,FALSE)/VLOOKUP($B138,'Benchmark Data'!$B:$AAA,DB$1,FALSE)*DB140,"")</f>
        <v/>
      </c>
      <c r="DC139" s="143" t="str">
        <f>IFERROR(VLOOKUP($B139,'Benchmark Data'!$B:$AAA,DC$1,FALSE)/VLOOKUP($B138,'Benchmark Data'!$B:$AAA,DC$1,FALSE)*DC140,"")</f>
        <v/>
      </c>
      <c r="DD139" s="143" t="str">
        <f>IFERROR(VLOOKUP($B139,'Benchmark Data'!$B:$AAA,DD$1,FALSE)/VLOOKUP($B138,'Benchmark Data'!$B:$AAA,DD$1,FALSE)*DD140,"")</f>
        <v/>
      </c>
      <c r="DE139" s="143" t="str">
        <f>IFERROR(VLOOKUP($B139,'Benchmark Data'!$B:$AAA,DE$1,FALSE)/VLOOKUP($B138,'Benchmark Data'!$B:$AAA,DE$1,FALSE)*DE140,"")</f>
        <v/>
      </c>
      <c r="DF139" s="143" t="str">
        <f>IFERROR(VLOOKUP($B139,'Benchmark Data'!$B:$AAA,DF$1,FALSE)/VLOOKUP($B138,'Benchmark Data'!$B:$AAA,DF$1,FALSE)*DF140,"")</f>
        <v/>
      </c>
      <c r="DG139" s="143" t="str">
        <f>IFERROR(VLOOKUP($B139,'Benchmark Data'!$B:$AAA,DG$1,FALSE)/VLOOKUP($B138,'Benchmark Data'!$B:$AAA,DG$1,FALSE)*DG140,"")</f>
        <v/>
      </c>
      <c r="DH139" s="143" t="str">
        <f>IFERROR(VLOOKUP($B139,'Benchmark Data'!$B:$AAA,DH$1,FALSE)/VLOOKUP($B138,'Benchmark Data'!$B:$AAA,DH$1,FALSE)*DH140,"")</f>
        <v/>
      </c>
      <c r="DI139" s="143" t="str">
        <f>IFERROR(VLOOKUP($B139,'Benchmark Data'!$B:$AAA,DI$1,FALSE)/VLOOKUP($B138,'Benchmark Data'!$B:$AAA,DI$1,FALSE)*DI140,"")</f>
        <v/>
      </c>
    </row>
    <row r="140" spans="1:113">
      <c r="A140" s="94">
        <f t="shared" si="37"/>
        <v>61</v>
      </c>
      <c r="B140" s="168">
        <f t="shared" si="38"/>
        <v>44227</v>
      </c>
      <c r="C140" s="143">
        <f>IFERROR(VLOOKUP($B140,'Benchmark Data'!$B:$FF,C$1,FALSE)/VLOOKUP($B139,'Benchmark Data'!$B:$FF,C$1,FALSE)*C141,"")</f>
        <v>2.3011319086619948</v>
      </c>
      <c r="D140" s="143">
        <f>IFERROR(VLOOKUP($B140,'Benchmark Data'!$B:$FF,D$1,FALSE)/VLOOKUP($B139,'Benchmark Data'!$B:$FF,D$1,FALSE)*D141,"")</f>
        <v>2.3011319086619948</v>
      </c>
      <c r="E140" s="143">
        <f>IFERROR(VLOOKUP($B140,'Benchmark Data'!$B:$FF,E$1,FALSE)/VLOOKUP($B139,'Benchmark Data'!$B:$FF,E$1,FALSE)*E141,"")</f>
        <v>2.3011319086619948</v>
      </c>
      <c r="F140" s="143" t="str">
        <f>IFERROR(VLOOKUP($B140,'Benchmark Data'!$B:$FF,F$1,FALSE)/VLOOKUP($B139,'Benchmark Data'!$B:$FF,F$1,FALSE)*F141,"")</f>
        <v/>
      </c>
      <c r="G140" s="143" t="str">
        <f>IFERROR(VLOOKUP($B140,'Benchmark Data'!$B:$FF,G$1,FALSE)/VLOOKUP($B139,'Benchmark Data'!$B:$FF,G$1,FALSE)*G141,"")</f>
        <v/>
      </c>
      <c r="H140" s="143" t="str">
        <f>IFERROR(VLOOKUP($B140,'Benchmark Data'!$B:$FF,H$1,FALSE)/VLOOKUP($B139,'Benchmark Data'!$B:$FF,H$1,FALSE)*H141,"")</f>
        <v/>
      </c>
      <c r="I140" s="143" t="str">
        <f>IFERROR(VLOOKUP($B140,'Benchmark Data'!$B:$FF,I$1,FALSE)/VLOOKUP($B139,'Benchmark Data'!$B:$FF,I$1,FALSE)*I141,"")</f>
        <v/>
      </c>
      <c r="J140" s="143" t="str">
        <f>IFERROR(VLOOKUP($B140,'Benchmark Data'!$B:$FF,J$1,FALSE)/VLOOKUP($B139,'Benchmark Data'!$B:$FF,J$1,FALSE)*J141,"")</f>
        <v/>
      </c>
      <c r="K140" s="156" t="str">
        <f>IFERROR(VLOOKUP($B140,'Benchmark Data'!$B:$FF,K$1,FALSE)*K141,"")</f>
        <v/>
      </c>
      <c r="L140" s="156" t="str">
        <f>IFERROR(VLOOKUP($B140,'Benchmark Data'!$B:$FF,L$1,FALSE)*L141,"")</f>
        <v/>
      </c>
      <c r="M140" s="156" t="str">
        <f>IFERROR(VLOOKUP($B140,'Benchmark Data'!$B:$FF,M$1,FALSE)*M141,"")</f>
        <v/>
      </c>
      <c r="N140" s="143" t="str">
        <f>IFERROR(VLOOKUP($B140,'Benchmark Data'!$B:$FF,N$1,FALSE)/VLOOKUP($B139,'Benchmark Data'!$B:$FF,N$1,FALSE)*N141,"")</f>
        <v/>
      </c>
      <c r="O140" s="143">
        <f>IFERROR(VLOOKUP($B140,'Benchmark Data'!$B:$FF,O$1,FALSE)/VLOOKUP($B139,'Benchmark Data'!$B:$FF,O$1,FALSE)*O141,"")</f>
        <v>2.62559175358474</v>
      </c>
      <c r="P140" s="143">
        <f>IFERROR(VLOOKUP($B140,'Benchmark Data'!$B:$FF,P$1,FALSE)/VLOOKUP($B139,'Benchmark Data'!$B:$FF,P$1,FALSE)*P141,"")</f>
        <v>2.4543197725972128</v>
      </c>
      <c r="Q140" s="156">
        <f>IFERROR(VLOOKUP($B140,'Benchmark Data'!$B:$FF,Q$1,FALSE)*Q141,"")</f>
        <v>1.7397345810331211</v>
      </c>
      <c r="R140" s="156">
        <f>IFERROR(VLOOKUP($B140,'Benchmark Data'!$B:$FF,R$1,FALSE)*R141,"")</f>
        <v>1.7397345810331211</v>
      </c>
      <c r="S140" s="156">
        <f>IFERROR(VLOOKUP($B140,'Benchmark Data'!$B:$FF,S$1,FALSE)*S141,"")</f>
        <v>1.7397345810331211</v>
      </c>
      <c r="T140" s="156">
        <f>IFERROR(VLOOKUP($B140,'Benchmark Data'!$B:$FF,T$1,FALSE)*T141,"")</f>
        <v>1.7397345810331211</v>
      </c>
      <c r="U140" s="156">
        <f>IFERROR(VLOOKUP($B140,'Benchmark Data'!$B:$FF,U$1,FALSE)*U141,"")</f>
        <v>1.7397345810331211</v>
      </c>
      <c r="V140" s="143">
        <f>IFERROR(VLOOKUP($B140,'Benchmark Data'!$B:$FF,V$1,FALSE)/VLOOKUP($B139,'Benchmark Data'!$B:$FF,V$1,FALSE)*V141,"")</f>
        <v>2.1261304326511263</v>
      </c>
      <c r="W140" s="143">
        <f>IFERROR(VLOOKUP($B140,'Benchmark Data'!$B:$FF,W$1,FALSE)/VLOOKUP($B139,'Benchmark Data'!$B:$FF,W$1,FALSE)*W141,"")</f>
        <v>2.1261304326511263</v>
      </c>
      <c r="X140" s="143">
        <f>IFERROR(VLOOKUP($B140,'Benchmark Data'!$B:$FF,X$1,FALSE)/VLOOKUP($B139,'Benchmark Data'!$B:$FF,X$1,FALSE)*X141,"")</f>
        <v>2.1261304326511263</v>
      </c>
      <c r="Y140" s="143">
        <f>IFERROR(VLOOKUP($B140,'Benchmark Data'!$B:$FF,Y$1,FALSE)/VLOOKUP($B139,'Benchmark Data'!$B:$FF,Y$1,FALSE)*Y141,"")</f>
        <v>2.1261304326511263</v>
      </c>
      <c r="Z140" s="143">
        <f>IFERROR(VLOOKUP($B140,'Benchmark Data'!$B:$FF,Z$1,FALSE)/VLOOKUP($B139,'Benchmark Data'!$B:$FF,Z$1,FALSE)*Z141,"")</f>
        <v>2.1261304326511263</v>
      </c>
      <c r="AA140" s="143">
        <f>IFERROR(VLOOKUP($B140,'Benchmark Data'!$B:$FF,AA$1,FALSE)/VLOOKUP($B139,'Benchmark Data'!$B:$FF,AA$1,FALSE)*AA141,"")</f>
        <v>1.8457963193075071</v>
      </c>
      <c r="AB140" s="143">
        <f>IFERROR(VLOOKUP($B140,'Benchmark Data'!$B:$FF,AB$1,FALSE)/VLOOKUP($B139,'Benchmark Data'!$B:$FF,AB$1,FALSE)*AB141,"")</f>
        <v>1.8457963193075071</v>
      </c>
      <c r="AC140" s="143">
        <f>IFERROR(VLOOKUP($B140,'Benchmark Data'!$B:$FF,AC$1,FALSE)/VLOOKUP($B139,'Benchmark Data'!$B:$FF,AC$1,FALSE)*AC141,"")</f>
        <v>1.8457963193075071</v>
      </c>
      <c r="AD140" s="143">
        <f>IFERROR(VLOOKUP($B140,'Benchmark Data'!$B:$FF,AD$1,FALSE)/VLOOKUP($B139,'Benchmark Data'!$B:$FF,AD$1,FALSE)*AD141,"")</f>
        <v>3.3349282296650706</v>
      </c>
      <c r="AE140" s="143">
        <f>IFERROR(VLOOKUP($B140,'Benchmark Data'!$B:$FF,AE$1,FALSE)/VLOOKUP($B139,'Benchmark Data'!$B:$FF,AE$1,FALSE)*AE141,"")</f>
        <v>1.296726373040259</v>
      </c>
      <c r="AF140" s="143">
        <f>IFERROR(VLOOKUP($B140,'Benchmark Data'!$B:$FF,AF$1,FALSE)/VLOOKUP($B139,'Benchmark Data'!$B:$FF,AF$1,FALSE)*AF141,"")</f>
        <v>1.3803142126077992</v>
      </c>
      <c r="AG140" s="143">
        <f>IFERROR(VLOOKUP($B140,'Benchmark Data'!$B:$FF,AG$1,FALSE)/VLOOKUP($B139,'Benchmark Data'!$B:$FF,AG$1,FALSE)*AG141,"")</f>
        <v>1.3803142126077992</v>
      </c>
      <c r="AH140" s="143">
        <f>IFERROR(VLOOKUP($B140,'Benchmark Data'!$B:$FF,AH$1,FALSE)/VLOOKUP($B139,'Benchmark Data'!$B:$FF,AH$1,FALSE)*AH141,"")</f>
        <v>1.3803142126077992</v>
      </c>
      <c r="AI140" s="143">
        <f>IFERROR(VLOOKUP($B140,'Benchmark Data'!$B:$FF,AI$1,FALSE)/VLOOKUP($B139,'Benchmark Data'!$B:$FF,AI$1,FALSE)*AI141,"")</f>
        <v>1.6045474699014324</v>
      </c>
      <c r="AJ140" s="143">
        <f>IFERROR(VLOOKUP($B140,'Benchmark Data'!$B:$FF,AJ$1,FALSE)/VLOOKUP($B139,'Benchmark Data'!$B:$FF,AJ$1,FALSE)*AJ141,"")</f>
        <v>1.4197168395641673</v>
      </c>
      <c r="AK140" s="143">
        <f>IFERROR(VLOOKUP($B140,'Benchmark Data'!$B:$FF,AK$1,FALSE)/VLOOKUP($B139,'Benchmark Data'!$B:$FF,AK$1,FALSE)*AK141,"")</f>
        <v>1.637111937492165</v>
      </c>
      <c r="AL140" s="143">
        <f>IFERROR(VLOOKUP($B140,'Benchmark Data'!$B:$FF,AL$1,FALSE)/VLOOKUP($B139,'Benchmark Data'!$B:$FF,AL$1,FALSE)*AL141,"")</f>
        <v>2.1095058061031606</v>
      </c>
      <c r="AM140" s="143">
        <f>IFERROR(VLOOKUP($B140,'Benchmark Data'!$B:$FF,AM$1,FALSE)/VLOOKUP($B139,'Benchmark Data'!$B:$FF,AM$1,FALSE)*AM141,"")</f>
        <v>2.1095058061031606</v>
      </c>
      <c r="AN140" s="143" t="str">
        <f>IFERROR(VLOOKUP($B140,'Benchmark Data'!$B:$FF,AN$1,FALSE)/VLOOKUP($B139,'Benchmark Data'!$B:$FF,AN$1,FALSE)*AN141,"")</f>
        <v/>
      </c>
      <c r="AO140" s="143" t="str">
        <f>IFERROR(VLOOKUP($B140,'Benchmark Data'!$B:$FF,AO$1,FALSE)/VLOOKUP($B139,'Benchmark Data'!$B:$FF,AO$1,FALSE)*AO141,"")</f>
        <v/>
      </c>
      <c r="AP140" s="143" t="str">
        <f>IFERROR(VLOOKUP($B140,'Benchmark Data'!$B:$FF,AP$1,FALSE)/VLOOKUP($B139,'Benchmark Data'!$B:$FF,AP$1,FALSE)*AP141,"")</f>
        <v/>
      </c>
      <c r="AQ140" s="143" t="str">
        <f>IFERROR(VLOOKUP($B140,'Benchmark Data'!$B:$FF,AQ$1,FALSE)/VLOOKUP($B139,'Benchmark Data'!$B:$FF,AQ$1,FALSE)*AQ141,"")</f>
        <v/>
      </c>
      <c r="AR140" s="143" t="str">
        <f>IFERROR(VLOOKUP($B140,'Benchmark Data'!$B:$FF,AR$1,FALSE)/VLOOKUP($B139,'Benchmark Data'!$B:$FF,AR$1,FALSE)*AR141,"")</f>
        <v/>
      </c>
      <c r="AS140" s="143" t="str">
        <f>IFERROR(VLOOKUP($B140,'Benchmark Data'!$B:$FF,AS$1,FALSE)/VLOOKUP($B139,'Benchmark Data'!$B:$FF,AS$1,FALSE)*AS141,"")</f>
        <v/>
      </c>
      <c r="AT140" s="143" t="str">
        <f>IFERROR(VLOOKUP($B140,'Benchmark Data'!$B:$FF,AT$1,FALSE)/VLOOKUP($B139,'Benchmark Data'!$B:$FF,AT$1,FALSE)*AT141,"")</f>
        <v/>
      </c>
      <c r="AU140" s="143">
        <f>IFERROR(VLOOKUP($B140,'Benchmark Data'!$B:$FF,AU$1,FALSE)/VLOOKUP($B139,'Benchmark Data'!$B:$FF,AU$1,FALSE)*AU141,"")</f>
        <v>1.755504793664026</v>
      </c>
      <c r="AV140" s="143">
        <f>IFERROR(VLOOKUP($B140,'Benchmark Data'!$B:$FF,AV$1,FALSE)/VLOOKUP($B139,'Benchmark Data'!$B:$FF,AV$1,FALSE)*AV141,"")</f>
        <v>1.755504793664026</v>
      </c>
      <c r="AW140" s="143">
        <f>IFERROR(VLOOKUP($B140,'Benchmark Data'!$B:$FF,AW$1,FALSE)/VLOOKUP($B139,'Benchmark Data'!$B:$FF,AW$1,FALSE)*AW141,"")</f>
        <v>1.755504793664026</v>
      </c>
      <c r="AX140" s="143" t="str">
        <f>IFERROR(VLOOKUP($B140,'Benchmark Data'!$B:$FF,AX$1,FALSE)/VLOOKUP($B139,'Benchmark Data'!$B:$FF,AX$1,FALSE)*AX141,"")</f>
        <v/>
      </c>
      <c r="AY140" s="143" t="str">
        <f>IFERROR(VLOOKUP($B140,'Benchmark Data'!$B:$FF,AY$1,FALSE)/VLOOKUP($B139,'Benchmark Data'!$B:$FF,AY$1,FALSE)*AY141,"")</f>
        <v/>
      </c>
      <c r="AZ140" s="156" t="str">
        <f>IFERROR(VLOOKUP($B140,'Benchmark Data'!$B:$FF,AZ$1,FALSE)*AZ141,"")</f>
        <v/>
      </c>
      <c r="BA140" s="156" t="str">
        <f>IFERROR(VLOOKUP($B140,'Benchmark Data'!$B:$FF,BA$1,FALSE)*BA141,"")</f>
        <v/>
      </c>
      <c r="BB140" s="143" t="str">
        <f>IFERROR(VLOOKUP($B140,'Benchmark Data'!$B:$FF,BB$1,FALSE)/VLOOKUP($B139,'Benchmark Data'!$B:$FF,BB$1,FALSE)*BB141,"")</f>
        <v/>
      </c>
      <c r="BC140" s="143" t="str">
        <f>IFERROR(VLOOKUP($B140,'Benchmark Data'!$B:$FF,BC$1,FALSE)/VLOOKUP($B139,'Benchmark Data'!$B:$FF,BC$1,FALSE)*BC141,"")</f>
        <v/>
      </c>
      <c r="BD140" s="143" t="str">
        <f>IFERROR(VLOOKUP($B140,'Benchmark Data'!$B:$FF,BD$1,FALSE)/VLOOKUP($B139,'Benchmark Data'!$B:$FF,BD$1,FALSE)*BD141,"")</f>
        <v/>
      </c>
      <c r="BE140" s="143" t="str">
        <f>IFERROR(VLOOKUP($B140,'Benchmark Data'!$B:$FF,BE$1,FALSE)/VLOOKUP($B139,'Benchmark Data'!$B:$FF,BE$1,FALSE)*BE141,"")</f>
        <v/>
      </c>
      <c r="BF140" s="143" t="str">
        <f>IFERROR(VLOOKUP($B140,'Benchmark Data'!$B:$FF,BF$1,FALSE)/VLOOKUP($B139,'Benchmark Data'!$B:$FF,BF$1,FALSE)*BF141,"")</f>
        <v/>
      </c>
      <c r="BG140" s="143" t="str">
        <f>IFERROR(VLOOKUP($B140,'Benchmark Data'!$B:$FF,BG$1,FALSE)/VLOOKUP($B139,'Benchmark Data'!$B:$FF,BG$1,FALSE)*BG141,"")</f>
        <v/>
      </c>
      <c r="BH140" s="143" t="str">
        <f>IFERROR(VLOOKUP($B140,'Benchmark Data'!$B:$FF,BH$1,FALSE)/VLOOKUP($B139,'Benchmark Data'!$B:$FF,BH$1,FALSE)*BH141,"")</f>
        <v/>
      </c>
      <c r="BI140" s="143" t="str">
        <f>IFERROR(VLOOKUP($B140,'Benchmark Data'!$B:$FF,BI$1,FALSE)/VLOOKUP($B139,'Benchmark Data'!$B:$FF,BI$1,FALSE)*BI141,"")</f>
        <v/>
      </c>
      <c r="BJ140" s="143" t="str">
        <f>IFERROR(VLOOKUP($B140,'Benchmark Data'!$B:$FF,BJ$1,FALSE)/VLOOKUP($B139,'Benchmark Data'!$B:$FF,BJ$1,FALSE)*BJ141,"")</f>
        <v/>
      </c>
      <c r="BK140" s="143" t="str">
        <f>IFERROR(VLOOKUP($B140,'Benchmark Data'!$B:$FF,BK$1,FALSE)/VLOOKUP($B139,'Benchmark Data'!$B:$FF,BK$1,FALSE)*BK141,"")</f>
        <v/>
      </c>
      <c r="BL140" s="143" t="str">
        <f>IFERROR(VLOOKUP($B140,'Benchmark Data'!$B:$FF,BL$1,FALSE)/VLOOKUP($B139,'Benchmark Data'!$B:$FF,BL$1,FALSE)*BL141,"")</f>
        <v/>
      </c>
      <c r="BM140" s="143" t="str">
        <f>IFERROR(VLOOKUP($B140,'Benchmark Data'!$B:$FF,BM$1,FALSE)/VLOOKUP($B139,'Benchmark Data'!$B:$FF,BM$1,FALSE)*BM141,"")</f>
        <v/>
      </c>
      <c r="BN140" s="143" t="str">
        <f>IFERROR(VLOOKUP($B140,'Benchmark Data'!$B:$FF,BN$1,FALSE)/VLOOKUP($B139,'Benchmark Data'!$B:$FF,BN$1,FALSE)*BN141,"")</f>
        <v/>
      </c>
      <c r="BO140" s="143" t="str">
        <f>IFERROR(VLOOKUP($B140,'Benchmark Data'!$B:$FF,BO$1,FALSE)/VLOOKUP($B139,'Benchmark Data'!$B:$FF,BO$1,FALSE)*BO141,"")</f>
        <v/>
      </c>
      <c r="BP140" s="143" t="str">
        <f>IFERROR(VLOOKUP($B140,'Benchmark Data'!$B:$FF,BP$1,FALSE)/VLOOKUP($B139,'Benchmark Data'!$B:$FF,BP$1,FALSE)*BP141,"")</f>
        <v/>
      </c>
      <c r="BQ140" s="143" t="str">
        <f>IFERROR(VLOOKUP($B140,'Benchmark Data'!$B:$FF,BQ$1,FALSE)/VLOOKUP($B139,'Benchmark Data'!$B:$FF,BQ$1,FALSE)*BQ141,"")</f>
        <v/>
      </c>
      <c r="BR140" s="143" t="str">
        <f>IFERROR(VLOOKUP($B140,'Benchmark Data'!$B:$FF,BR$1,FALSE)/VLOOKUP($B139,'Benchmark Data'!$B:$FF,BR$1,FALSE)*BR141,"")</f>
        <v/>
      </c>
      <c r="BS140" s="143" t="str">
        <f>IFERROR(VLOOKUP($B140,'Benchmark Data'!$B:$FF,BS$1,FALSE)/VLOOKUP($B139,'Benchmark Data'!$B:$FF,BS$1,FALSE)*BS141,"")</f>
        <v/>
      </c>
      <c r="BT140" s="143" t="str">
        <f>IFERROR(VLOOKUP($B140,'Benchmark Data'!$B:$FF,BT$1,FALSE)/VLOOKUP($B139,'Benchmark Data'!$B:$FF,BT$1,FALSE)*BT141,"")</f>
        <v/>
      </c>
      <c r="BU140" s="143" t="str">
        <f>IFERROR(VLOOKUP($B140,'Benchmark Data'!$B:$FF,BU$1,FALSE)/VLOOKUP($B139,'Benchmark Data'!$B:$FF,BU$1,FALSE)*BU141,"")</f>
        <v/>
      </c>
      <c r="BV140" s="143" t="str">
        <f>IFERROR(VLOOKUP($B140,'Benchmark Data'!$B:$FF,BV$1,FALSE)/VLOOKUP($B139,'Benchmark Data'!$B:$FF,BV$1,FALSE)*BV141,"")</f>
        <v/>
      </c>
      <c r="BW140" s="143" t="str">
        <f>IFERROR(VLOOKUP($B140,'Benchmark Data'!$B:$FF,BW$1,FALSE)/VLOOKUP($B139,'Benchmark Data'!$B:$FF,BW$1,FALSE)*BW141,"")</f>
        <v/>
      </c>
      <c r="BX140" s="143" t="str">
        <f>IFERROR(VLOOKUP($B140,'Benchmark Data'!$B:$FF,BX$1,FALSE)/VLOOKUP($B139,'Benchmark Data'!$B:$FF,BX$1,FALSE)*BX141,"")</f>
        <v/>
      </c>
      <c r="BY140" s="143" t="str">
        <f>IFERROR(VLOOKUP($B140,'Benchmark Data'!$B:$FF,BY$1,FALSE)/VLOOKUP($B139,'Benchmark Data'!$B:$FF,BY$1,FALSE)*BY141,"")</f>
        <v/>
      </c>
      <c r="BZ140" s="143" t="str">
        <f>IFERROR(VLOOKUP($B140,'Benchmark Data'!$B:$FF,BZ$1,FALSE)/VLOOKUP($B139,'Benchmark Data'!$B:$FF,BZ$1,FALSE)*BZ141,"")</f>
        <v/>
      </c>
      <c r="CA140" s="143" t="str">
        <f>IFERROR(VLOOKUP($B140,'Benchmark Data'!$B:$FF,CA$1,FALSE)/VLOOKUP($B139,'Benchmark Data'!$B:$FF,CA$1,FALSE)*CA141,"")</f>
        <v/>
      </c>
      <c r="CB140" s="143" t="str">
        <f>IFERROR(VLOOKUP($B140,'Benchmark Data'!$B:$FF,CB$1,FALSE)/VLOOKUP($B139,'Benchmark Data'!$B:$FF,CB$1,FALSE)*CB141,"")</f>
        <v/>
      </c>
      <c r="CC140" s="143" t="str">
        <f>IFERROR(VLOOKUP($B140,'Benchmark Data'!$B:$FF,CC$1,FALSE)/VLOOKUP($B139,'Benchmark Data'!$B:$FF,CC$1,FALSE)*CC141,"")</f>
        <v/>
      </c>
      <c r="CD140" s="143" t="str">
        <f>IFERROR(VLOOKUP($B140,'Benchmark Data'!$B:$FF,CD$1,FALSE)/VLOOKUP($B139,'Benchmark Data'!$B:$FF,CD$1,FALSE)*CD141,"")</f>
        <v/>
      </c>
      <c r="CE140" s="143" t="str">
        <f>IFERROR(VLOOKUP($B140,'Benchmark Data'!$B:$FF,CE$1,FALSE)/VLOOKUP($B139,'Benchmark Data'!$B:$FF,CE$1,FALSE)*CE141,"")</f>
        <v/>
      </c>
      <c r="CF140" s="143" t="str">
        <f>IFERROR(VLOOKUP($B140,'Benchmark Data'!$B:$FF,CF$1,FALSE)/VLOOKUP($B139,'Benchmark Data'!$B:$FF,CF$1,FALSE)*CF141,"")</f>
        <v/>
      </c>
      <c r="CG140" s="143" t="str">
        <f>IFERROR(VLOOKUP($B140,'Benchmark Data'!$B:$FF,CG$1,FALSE)/VLOOKUP($B139,'Benchmark Data'!$B:$FF,CG$1,FALSE)*CG141,"")</f>
        <v/>
      </c>
      <c r="CH140" s="156" t="str">
        <f>IFERROR(VLOOKUP($B140,'Benchmark Data'!$B:$FF,CH$1,FALSE)*CH141,"")</f>
        <v/>
      </c>
      <c r="CI140" s="143" t="str">
        <f>IFERROR(VLOOKUP($B140,'Benchmark Data'!$B:$FF,CI$1,FALSE)/VLOOKUP($B139,'Benchmark Data'!$B:$FF,CI$1,FALSE)*CI141,"")</f>
        <v/>
      </c>
      <c r="CJ140" s="143" t="str">
        <f>IFERROR(VLOOKUP($B140,'Benchmark Data'!$B:$FF,CJ$1,FALSE)/VLOOKUP($B139,'Benchmark Data'!$B:$FF,CJ$1,FALSE)*CJ141,"")</f>
        <v/>
      </c>
      <c r="CK140" s="143" t="str">
        <f>IFERROR(VLOOKUP($B140,'Benchmark Data'!$B:$FF,CK$1,FALSE)/VLOOKUP($B139,'Benchmark Data'!$B:$FF,CK$1,FALSE)*CK141,"")</f>
        <v/>
      </c>
      <c r="CL140" s="143" t="str">
        <f>IFERROR(VLOOKUP($B140,'Benchmark Data'!$B:$AAA,CL$1,FALSE)/VLOOKUP($B139,'Benchmark Data'!$B:$AAA,CL$1,FALSE)*CL141,"")</f>
        <v/>
      </c>
      <c r="CM140" s="143" t="str">
        <f>IFERROR(VLOOKUP($B140,'Benchmark Data'!$B:$AAA,CM$1,FALSE)/VLOOKUP($B139,'Benchmark Data'!$B:$AAA,CM$1,FALSE)*CM141,"")</f>
        <v/>
      </c>
      <c r="CN140" s="143" t="str">
        <f>IFERROR(VLOOKUP($B140,'Benchmark Data'!$B:$AAA,CN$1,FALSE)/VLOOKUP($B139,'Benchmark Data'!$B:$AAA,CN$1,FALSE)*CN141,"")</f>
        <v/>
      </c>
      <c r="CO140" s="143" t="str">
        <f>IFERROR(VLOOKUP($B140,'Benchmark Data'!$B:$AAA,CO$1,FALSE)/VLOOKUP($B139,'Benchmark Data'!$B:$AAA,CO$1,FALSE)*CO141,"")</f>
        <v/>
      </c>
      <c r="CP140" s="143" t="str">
        <f>IFERROR(VLOOKUP($B140,'Benchmark Data'!$B:$AAA,CP$1,FALSE)/VLOOKUP($B139,'Benchmark Data'!$B:$AAA,CP$1,FALSE)*CP141,"")</f>
        <v/>
      </c>
      <c r="CQ140" s="143" t="str">
        <f>IFERROR(VLOOKUP($B140,'Benchmark Data'!$B:$AAA,CQ$1,FALSE)/VLOOKUP($B139,'Benchmark Data'!$B:$AAA,CQ$1,FALSE)*CQ141,"")</f>
        <v/>
      </c>
      <c r="CR140" s="143" t="str">
        <f>IFERROR(VLOOKUP($B140,'Benchmark Data'!$B:$AAA,CR$1,FALSE)/VLOOKUP($B139,'Benchmark Data'!$B:$AAA,CR$1,FALSE)*CR141,"")</f>
        <v/>
      </c>
      <c r="CS140" s="143" t="str">
        <f>IFERROR(VLOOKUP($B140,'Benchmark Data'!$B:$AAA,CS$1,FALSE)/VLOOKUP($B139,'Benchmark Data'!$B:$AAA,CS$1,FALSE)*CS141,"")</f>
        <v/>
      </c>
      <c r="CT140" s="143" t="str">
        <f>IFERROR(VLOOKUP($B140,'Benchmark Data'!$B:$AAA,CT$1,FALSE)/VLOOKUP($B139,'Benchmark Data'!$B:$AAA,CT$1,FALSE)*CT141,"")</f>
        <v/>
      </c>
      <c r="CU140" s="143" t="str">
        <f>IFERROR(VLOOKUP($B140,'Benchmark Data'!$B:$AAA,CU$1,FALSE)/VLOOKUP($B139,'Benchmark Data'!$B:$AAA,CU$1,FALSE)*CU141,"")</f>
        <v/>
      </c>
      <c r="CV140" s="143" t="str">
        <f>IFERROR(VLOOKUP($B140,'Benchmark Data'!$B:$AAA,CV$1,FALSE)/VLOOKUP($B139,'Benchmark Data'!$B:$AAA,CV$1,FALSE)*CV141,"")</f>
        <v/>
      </c>
      <c r="CW140" s="143" t="str">
        <f>IFERROR(VLOOKUP($B140,'Benchmark Data'!$B:$AAA,CW$1,FALSE)/VLOOKUP($B139,'Benchmark Data'!$B:$AAA,CW$1,FALSE)*CW141,"")</f>
        <v/>
      </c>
      <c r="CX140" s="143" t="str">
        <f>IFERROR(VLOOKUP($B140,'Benchmark Data'!$B:$AAA,CX$1,FALSE)/VLOOKUP($B139,'Benchmark Data'!$B:$AAA,CX$1,FALSE)*CX141,"")</f>
        <v/>
      </c>
      <c r="CY140" s="143" t="str">
        <f>IFERROR(VLOOKUP($B140,'Benchmark Data'!$B:$AAA,CY$1,FALSE)/VLOOKUP($B139,'Benchmark Data'!$B:$AAA,CY$1,FALSE)*CY141,"")</f>
        <v/>
      </c>
      <c r="CZ140" s="143" t="str">
        <f>IFERROR(VLOOKUP($B140,'Benchmark Data'!$B:$AAA,CZ$1,FALSE)/VLOOKUP($B139,'Benchmark Data'!$B:$AAA,CZ$1,FALSE)*CZ141,"")</f>
        <v/>
      </c>
      <c r="DA140" s="143" t="str">
        <f>IFERROR(VLOOKUP($B140,'Benchmark Data'!$B:$AAA,DA$1,FALSE)/VLOOKUP($B139,'Benchmark Data'!$B:$AAA,DA$1,FALSE)*DA141,"")</f>
        <v/>
      </c>
      <c r="DB140" s="143" t="str">
        <f>IFERROR(VLOOKUP($B140,'Benchmark Data'!$B:$AAA,DB$1,FALSE)/VLOOKUP($B139,'Benchmark Data'!$B:$AAA,DB$1,FALSE)*DB141,"")</f>
        <v/>
      </c>
      <c r="DC140" s="143" t="str">
        <f>IFERROR(VLOOKUP($B140,'Benchmark Data'!$B:$AAA,DC$1,FALSE)/VLOOKUP($B139,'Benchmark Data'!$B:$AAA,DC$1,FALSE)*DC141,"")</f>
        <v/>
      </c>
      <c r="DD140" s="143" t="str">
        <f>IFERROR(VLOOKUP($B140,'Benchmark Data'!$B:$AAA,DD$1,FALSE)/VLOOKUP($B139,'Benchmark Data'!$B:$AAA,DD$1,FALSE)*DD141,"")</f>
        <v/>
      </c>
      <c r="DE140" s="143" t="str">
        <f>IFERROR(VLOOKUP($B140,'Benchmark Data'!$B:$AAA,DE$1,FALSE)/VLOOKUP($B139,'Benchmark Data'!$B:$AAA,DE$1,FALSE)*DE141,"")</f>
        <v/>
      </c>
      <c r="DF140" s="143" t="str">
        <f>IFERROR(VLOOKUP($B140,'Benchmark Data'!$B:$AAA,DF$1,FALSE)/VLOOKUP($B139,'Benchmark Data'!$B:$AAA,DF$1,FALSE)*DF141,"")</f>
        <v/>
      </c>
      <c r="DG140" s="143" t="str">
        <f>IFERROR(VLOOKUP($B140,'Benchmark Data'!$B:$AAA,DG$1,FALSE)/VLOOKUP($B139,'Benchmark Data'!$B:$AAA,DG$1,FALSE)*DG141,"")</f>
        <v/>
      </c>
      <c r="DH140" s="143" t="str">
        <f>IFERROR(VLOOKUP($B140,'Benchmark Data'!$B:$AAA,DH$1,FALSE)/VLOOKUP($B139,'Benchmark Data'!$B:$AAA,DH$1,FALSE)*DH141,"")</f>
        <v/>
      </c>
      <c r="DI140" s="143" t="str">
        <f>IFERROR(VLOOKUP($B140,'Benchmark Data'!$B:$AAA,DI$1,FALSE)/VLOOKUP($B139,'Benchmark Data'!$B:$AAA,DI$1,FALSE)*DI141,"")</f>
        <v/>
      </c>
    </row>
    <row r="141" spans="1:113">
      <c r="A141" s="94">
        <f t="shared" si="37"/>
        <v>60</v>
      </c>
      <c r="B141" s="168">
        <f t="shared" si="38"/>
        <v>44255</v>
      </c>
      <c r="C141" s="143">
        <f>IFERROR(VLOOKUP($B141,'Benchmark Data'!$B:$FF,C$1,FALSE)/VLOOKUP($B140,'Benchmark Data'!$B:$FF,C$1,FALSE)*C142,"")</f>
        <v>2.3138142015713288</v>
      </c>
      <c r="D141" s="143">
        <f>IFERROR(VLOOKUP($B141,'Benchmark Data'!$B:$FF,D$1,FALSE)/VLOOKUP($B140,'Benchmark Data'!$B:$FF,D$1,FALSE)*D142,"")</f>
        <v>2.3138142015713288</v>
      </c>
      <c r="E141" s="143">
        <f>IFERROR(VLOOKUP($B141,'Benchmark Data'!$B:$FF,E$1,FALSE)/VLOOKUP($B140,'Benchmark Data'!$B:$FF,E$1,FALSE)*E142,"")</f>
        <v>2.3138142015713288</v>
      </c>
      <c r="F141" s="143" t="str">
        <f>IFERROR(VLOOKUP($B141,'Benchmark Data'!$B:$FF,F$1,FALSE)/VLOOKUP($B140,'Benchmark Data'!$B:$FF,F$1,FALSE)*F142,"")</f>
        <v/>
      </c>
      <c r="G141" s="143" t="str">
        <f>IFERROR(VLOOKUP($B141,'Benchmark Data'!$B:$FF,G$1,FALSE)/VLOOKUP($B140,'Benchmark Data'!$B:$FF,G$1,FALSE)*G142,"")</f>
        <v/>
      </c>
      <c r="H141" s="143" t="str">
        <f>IFERROR(VLOOKUP($B141,'Benchmark Data'!$B:$FF,H$1,FALSE)/VLOOKUP($B140,'Benchmark Data'!$B:$FF,H$1,FALSE)*H142,"")</f>
        <v/>
      </c>
      <c r="I141" s="143" t="str">
        <f>IFERROR(VLOOKUP($B141,'Benchmark Data'!$B:$FF,I$1,FALSE)/VLOOKUP($B140,'Benchmark Data'!$B:$FF,I$1,FALSE)*I142,"")</f>
        <v/>
      </c>
      <c r="J141" s="143" t="str">
        <f>IFERROR(VLOOKUP($B141,'Benchmark Data'!$B:$FF,J$1,FALSE)/VLOOKUP($B140,'Benchmark Data'!$B:$FF,J$1,FALSE)*J142,"")</f>
        <v/>
      </c>
      <c r="K141" s="156" t="str">
        <f>IFERROR(VLOOKUP($B141,'Benchmark Data'!$B:$FF,K$1,FALSE)*K142,"")</f>
        <v/>
      </c>
      <c r="L141" s="156" t="str">
        <f>IFERROR(VLOOKUP($B141,'Benchmark Data'!$B:$FF,L$1,FALSE)*L142,"")</f>
        <v/>
      </c>
      <c r="M141" s="156" t="str">
        <f>IFERROR(VLOOKUP($B141,'Benchmark Data'!$B:$FF,M$1,FALSE)*M142,"")</f>
        <v/>
      </c>
      <c r="N141" s="143" t="str">
        <f>IFERROR(VLOOKUP($B141,'Benchmark Data'!$B:$FF,N$1,FALSE)/VLOOKUP($B140,'Benchmark Data'!$B:$FF,N$1,FALSE)*N142,"")</f>
        <v/>
      </c>
      <c r="O141" s="143">
        <f>IFERROR(VLOOKUP($B141,'Benchmark Data'!$B:$FF,O$1,FALSE)/VLOOKUP($B140,'Benchmark Data'!$B:$FF,O$1,FALSE)*O142,"")</f>
        <v>2.5706813186754647</v>
      </c>
      <c r="P141" s="143">
        <f>IFERROR(VLOOKUP($B141,'Benchmark Data'!$B:$FF,P$1,FALSE)/VLOOKUP($B140,'Benchmark Data'!$B:$FF,P$1,FALSE)*P142,"")</f>
        <v>2.4128109313682842</v>
      </c>
      <c r="Q141" s="156">
        <f>IFERROR(VLOOKUP($B141,'Benchmark Data'!$B:$FF,Q$1,FALSE)*Q142,"")</f>
        <v>1.7378414442562573</v>
      </c>
      <c r="R141" s="156">
        <f>IFERROR(VLOOKUP($B141,'Benchmark Data'!$B:$FF,R$1,FALSE)*R142,"")</f>
        <v>1.7378414442562573</v>
      </c>
      <c r="S141" s="156">
        <f>IFERROR(VLOOKUP($B141,'Benchmark Data'!$B:$FF,S$1,FALSE)*S142,"")</f>
        <v>1.7378414442562573</v>
      </c>
      <c r="T141" s="156">
        <f>IFERROR(VLOOKUP($B141,'Benchmark Data'!$B:$FF,T$1,FALSE)*T142,"")</f>
        <v>1.7378414442562573</v>
      </c>
      <c r="U141" s="156">
        <f>IFERROR(VLOOKUP($B141,'Benchmark Data'!$B:$FF,U$1,FALSE)*U142,"")</f>
        <v>1.7378414442562573</v>
      </c>
      <c r="V141" s="143">
        <f>IFERROR(VLOOKUP($B141,'Benchmark Data'!$B:$FF,V$1,FALSE)/VLOOKUP($B140,'Benchmark Data'!$B:$FF,V$1,FALSE)*V142,"")</f>
        <v>2.1330062450974485</v>
      </c>
      <c r="W141" s="143">
        <f>IFERROR(VLOOKUP($B141,'Benchmark Data'!$B:$FF,W$1,FALSE)/VLOOKUP($B140,'Benchmark Data'!$B:$FF,W$1,FALSE)*W142,"")</f>
        <v>2.1330062450974485</v>
      </c>
      <c r="X141" s="143">
        <f>IFERROR(VLOOKUP($B141,'Benchmark Data'!$B:$FF,X$1,FALSE)/VLOOKUP($B140,'Benchmark Data'!$B:$FF,X$1,FALSE)*X142,"")</f>
        <v>2.1330062450974485</v>
      </c>
      <c r="Y141" s="143">
        <f>IFERROR(VLOOKUP($B141,'Benchmark Data'!$B:$FF,Y$1,FALSE)/VLOOKUP($B140,'Benchmark Data'!$B:$FF,Y$1,FALSE)*Y142,"")</f>
        <v>2.1330062450974485</v>
      </c>
      <c r="Z141" s="143">
        <f>IFERROR(VLOOKUP($B141,'Benchmark Data'!$B:$FF,Z$1,FALSE)/VLOOKUP($B140,'Benchmark Data'!$B:$FF,Z$1,FALSE)*Z142,"")</f>
        <v>2.1330062450974485</v>
      </c>
      <c r="AA141" s="143">
        <f>IFERROR(VLOOKUP($B141,'Benchmark Data'!$B:$FF,AA$1,FALSE)/VLOOKUP($B140,'Benchmark Data'!$B:$FF,AA$1,FALSE)*AA142,"")</f>
        <v>1.8818918354681975</v>
      </c>
      <c r="AB141" s="143">
        <f>IFERROR(VLOOKUP($B141,'Benchmark Data'!$B:$FF,AB$1,FALSE)/VLOOKUP($B140,'Benchmark Data'!$B:$FF,AB$1,FALSE)*AB142,"")</f>
        <v>1.8818918354681975</v>
      </c>
      <c r="AC141" s="143">
        <f>IFERROR(VLOOKUP($B141,'Benchmark Data'!$B:$FF,AC$1,FALSE)/VLOOKUP($B140,'Benchmark Data'!$B:$FF,AC$1,FALSE)*AC142,"")</f>
        <v>1.8818918354681975</v>
      </c>
      <c r="AD141" s="143">
        <f>IFERROR(VLOOKUP($B141,'Benchmark Data'!$B:$FF,AD$1,FALSE)/VLOOKUP($B140,'Benchmark Data'!$B:$FF,AD$1,FALSE)*AD142,"")</f>
        <v>3.5294151115157022</v>
      </c>
      <c r="AE141" s="143">
        <f>IFERROR(VLOOKUP($B141,'Benchmark Data'!$B:$FF,AE$1,FALSE)/VLOOKUP($B140,'Benchmark Data'!$B:$FF,AE$1,FALSE)*AE142,"")</f>
        <v>1.2969382411469665</v>
      </c>
      <c r="AF141" s="143">
        <f>IFERROR(VLOOKUP($B141,'Benchmark Data'!$B:$FF,AF$1,FALSE)/VLOOKUP($B140,'Benchmark Data'!$B:$FF,AF$1,FALSE)*AF142,"")</f>
        <v>1.3657674759002401</v>
      </c>
      <c r="AG141" s="143">
        <f>IFERROR(VLOOKUP($B141,'Benchmark Data'!$B:$FF,AG$1,FALSE)/VLOOKUP($B140,'Benchmark Data'!$B:$FF,AG$1,FALSE)*AG142,"")</f>
        <v>1.3657674759002401</v>
      </c>
      <c r="AH141" s="143">
        <f>IFERROR(VLOOKUP($B141,'Benchmark Data'!$B:$FF,AH$1,FALSE)/VLOOKUP($B140,'Benchmark Data'!$B:$FF,AH$1,FALSE)*AH142,"")</f>
        <v>1.3657674759002401</v>
      </c>
      <c r="AI141" s="143">
        <f>IFERROR(VLOOKUP($B141,'Benchmark Data'!$B:$FF,AI$1,FALSE)/VLOOKUP($B140,'Benchmark Data'!$B:$FF,AI$1,FALSE)*AI142,"")</f>
        <v>1.564916186746439</v>
      </c>
      <c r="AJ141" s="143">
        <f>IFERROR(VLOOKUP($B141,'Benchmark Data'!$B:$FF,AJ$1,FALSE)/VLOOKUP($B140,'Benchmark Data'!$B:$FF,AJ$1,FALSE)*AJ142,"")</f>
        <v>1.3128205128205126</v>
      </c>
      <c r="AK141" s="143">
        <f>IFERROR(VLOOKUP($B141,'Benchmark Data'!$B:$FF,AK$1,FALSE)/VLOOKUP($B140,'Benchmark Data'!$B:$FF,AK$1,FALSE)*AK142,"")</f>
        <v>1.6499069371804906</v>
      </c>
      <c r="AL141" s="143">
        <f>IFERROR(VLOOKUP($B141,'Benchmark Data'!$B:$FF,AL$1,FALSE)/VLOOKUP($B140,'Benchmark Data'!$B:$FF,AL$1,FALSE)*AL142,"")</f>
        <v>2.1224018475750586</v>
      </c>
      <c r="AM141" s="143">
        <f>IFERROR(VLOOKUP($B141,'Benchmark Data'!$B:$FF,AM$1,FALSE)/VLOOKUP($B140,'Benchmark Data'!$B:$FF,AM$1,FALSE)*AM142,"")</f>
        <v>2.1224018475750586</v>
      </c>
      <c r="AN141" s="143">
        <f>IFERROR(VLOOKUP($B141,'Benchmark Data'!$B:$FF,AN$1,FALSE)/VLOOKUP($B140,'Benchmark Data'!$B:$FF,AN$1,FALSE)*AN142,"")</f>
        <v>0.59180407708898641</v>
      </c>
      <c r="AO141" s="143">
        <f>IFERROR(VLOOKUP($B141,'Benchmark Data'!$B:$FF,AO$1,FALSE)/VLOOKUP($B140,'Benchmark Data'!$B:$FF,AO$1,FALSE)*AO142,"")</f>
        <v>1.8385545543676174</v>
      </c>
      <c r="AP141" s="143">
        <f>IFERROR(VLOOKUP($B141,'Benchmark Data'!$B:$FF,AP$1,FALSE)/VLOOKUP($B140,'Benchmark Data'!$B:$FF,AP$1,FALSE)*AP142,"")</f>
        <v>1.8385545543676174</v>
      </c>
      <c r="AQ141" s="143" t="str">
        <f>IFERROR(VLOOKUP($B141,'Benchmark Data'!$B:$FF,AQ$1,FALSE)/VLOOKUP($B140,'Benchmark Data'!$B:$FF,AQ$1,FALSE)*AQ142,"")</f>
        <v/>
      </c>
      <c r="AR141" s="143" t="str">
        <f>IFERROR(VLOOKUP($B141,'Benchmark Data'!$B:$FF,AR$1,FALSE)/VLOOKUP($B140,'Benchmark Data'!$B:$FF,AR$1,FALSE)*AR142,"")</f>
        <v/>
      </c>
      <c r="AS141" s="143" t="str">
        <f>IFERROR(VLOOKUP($B141,'Benchmark Data'!$B:$FF,AS$1,FALSE)/VLOOKUP($B140,'Benchmark Data'!$B:$FF,AS$1,FALSE)*AS142,"")</f>
        <v/>
      </c>
      <c r="AT141" s="143" t="str">
        <f>IFERROR(VLOOKUP($B141,'Benchmark Data'!$B:$FF,AT$1,FALSE)/VLOOKUP($B140,'Benchmark Data'!$B:$FF,AT$1,FALSE)*AT142,"")</f>
        <v/>
      </c>
      <c r="AU141" s="143">
        <f>IFERROR(VLOOKUP($B141,'Benchmark Data'!$B:$FF,AU$1,FALSE)/VLOOKUP($B140,'Benchmark Data'!$B:$FF,AU$1,FALSE)*AU142,"")</f>
        <v>1.7382369062320451</v>
      </c>
      <c r="AV141" s="143">
        <f>IFERROR(VLOOKUP($B141,'Benchmark Data'!$B:$FF,AV$1,FALSE)/VLOOKUP($B140,'Benchmark Data'!$B:$FF,AV$1,FALSE)*AV142,"")</f>
        <v>1.7382369062320451</v>
      </c>
      <c r="AW141" s="143">
        <f>IFERROR(VLOOKUP($B141,'Benchmark Data'!$B:$FF,AW$1,FALSE)/VLOOKUP($B140,'Benchmark Data'!$B:$FF,AW$1,FALSE)*AW142,"")</f>
        <v>1.7382369062320451</v>
      </c>
      <c r="AX141" s="143" t="str">
        <f>IFERROR(VLOOKUP($B141,'Benchmark Data'!$B:$FF,AX$1,FALSE)/VLOOKUP($B140,'Benchmark Data'!$B:$FF,AX$1,FALSE)*AX142,"")</f>
        <v/>
      </c>
      <c r="AY141" s="143" t="str">
        <f>IFERROR(VLOOKUP($B141,'Benchmark Data'!$B:$FF,AY$1,FALSE)/VLOOKUP($B140,'Benchmark Data'!$B:$FF,AY$1,FALSE)*AY142,"")</f>
        <v/>
      </c>
      <c r="AZ141" s="156" t="str">
        <f>IFERROR(VLOOKUP($B141,'Benchmark Data'!$B:$FF,AZ$1,FALSE)*AZ142,"")</f>
        <v/>
      </c>
      <c r="BA141" s="156" t="str">
        <f>IFERROR(VLOOKUP($B141,'Benchmark Data'!$B:$FF,BA$1,FALSE)*BA142,"")</f>
        <v/>
      </c>
      <c r="BB141" s="143" t="str">
        <f>IFERROR(VLOOKUP($B141,'Benchmark Data'!$B:$FF,BB$1,FALSE)/VLOOKUP($B140,'Benchmark Data'!$B:$FF,BB$1,FALSE)*BB142,"")</f>
        <v/>
      </c>
      <c r="BC141" s="143" t="str">
        <f>IFERROR(VLOOKUP($B141,'Benchmark Data'!$B:$FF,BC$1,FALSE)/VLOOKUP($B140,'Benchmark Data'!$B:$FF,BC$1,FALSE)*BC142,"")</f>
        <v/>
      </c>
      <c r="BD141" s="143" t="str">
        <f>IFERROR(VLOOKUP($B141,'Benchmark Data'!$B:$FF,BD$1,FALSE)/VLOOKUP($B140,'Benchmark Data'!$B:$FF,BD$1,FALSE)*BD142,"")</f>
        <v/>
      </c>
      <c r="BE141" s="143" t="str">
        <f>IFERROR(VLOOKUP($B141,'Benchmark Data'!$B:$FF,BE$1,FALSE)/VLOOKUP($B140,'Benchmark Data'!$B:$FF,BE$1,FALSE)*BE142,"")</f>
        <v/>
      </c>
      <c r="BF141" s="143" t="str">
        <f>IFERROR(VLOOKUP($B141,'Benchmark Data'!$B:$FF,BF$1,FALSE)/VLOOKUP($B140,'Benchmark Data'!$B:$FF,BF$1,FALSE)*BF142,"")</f>
        <v/>
      </c>
      <c r="BG141" s="143" t="str">
        <f>IFERROR(VLOOKUP($B141,'Benchmark Data'!$B:$FF,BG$1,FALSE)/VLOOKUP($B140,'Benchmark Data'!$B:$FF,BG$1,FALSE)*BG142,"")</f>
        <v/>
      </c>
      <c r="BH141" s="143" t="str">
        <f>IFERROR(VLOOKUP($B141,'Benchmark Data'!$B:$FF,BH$1,FALSE)/VLOOKUP($B140,'Benchmark Data'!$B:$FF,BH$1,FALSE)*BH142,"")</f>
        <v/>
      </c>
      <c r="BI141" s="143" t="str">
        <f>IFERROR(VLOOKUP($B141,'Benchmark Data'!$B:$FF,BI$1,FALSE)/VLOOKUP($B140,'Benchmark Data'!$B:$FF,BI$1,FALSE)*BI142,"")</f>
        <v/>
      </c>
      <c r="BJ141" s="143" t="str">
        <f>IFERROR(VLOOKUP($B141,'Benchmark Data'!$B:$FF,BJ$1,FALSE)/VLOOKUP($B140,'Benchmark Data'!$B:$FF,BJ$1,FALSE)*BJ142,"")</f>
        <v/>
      </c>
      <c r="BK141" s="143" t="str">
        <f>IFERROR(VLOOKUP($B141,'Benchmark Data'!$B:$FF,BK$1,FALSE)/VLOOKUP($B140,'Benchmark Data'!$B:$FF,BK$1,FALSE)*BK142,"")</f>
        <v/>
      </c>
      <c r="BL141" s="143" t="str">
        <f>IFERROR(VLOOKUP($B141,'Benchmark Data'!$B:$FF,BL$1,FALSE)/VLOOKUP($B140,'Benchmark Data'!$B:$FF,BL$1,FALSE)*BL142,"")</f>
        <v/>
      </c>
      <c r="BM141" s="143" t="str">
        <f>IFERROR(VLOOKUP($B141,'Benchmark Data'!$B:$FF,BM$1,FALSE)/VLOOKUP($B140,'Benchmark Data'!$B:$FF,BM$1,FALSE)*BM142,"")</f>
        <v/>
      </c>
      <c r="BN141" s="143" t="str">
        <f>IFERROR(VLOOKUP($B141,'Benchmark Data'!$B:$FF,BN$1,FALSE)/VLOOKUP($B140,'Benchmark Data'!$B:$FF,BN$1,FALSE)*BN142,"")</f>
        <v/>
      </c>
      <c r="BO141" s="143" t="str">
        <f>IFERROR(VLOOKUP($B141,'Benchmark Data'!$B:$FF,BO$1,FALSE)/VLOOKUP($B140,'Benchmark Data'!$B:$FF,BO$1,FALSE)*BO142,"")</f>
        <v/>
      </c>
      <c r="BP141" s="143" t="str">
        <f>IFERROR(VLOOKUP($B141,'Benchmark Data'!$B:$FF,BP$1,FALSE)/VLOOKUP($B140,'Benchmark Data'!$B:$FF,BP$1,FALSE)*BP142,"")</f>
        <v/>
      </c>
      <c r="BQ141" s="143" t="str">
        <f>IFERROR(VLOOKUP($B141,'Benchmark Data'!$B:$FF,BQ$1,FALSE)/VLOOKUP($B140,'Benchmark Data'!$B:$FF,BQ$1,FALSE)*BQ142,"")</f>
        <v/>
      </c>
      <c r="BR141" s="143" t="str">
        <f>IFERROR(VLOOKUP($B141,'Benchmark Data'!$B:$FF,BR$1,FALSE)/VLOOKUP($B140,'Benchmark Data'!$B:$FF,BR$1,FALSE)*BR142,"")</f>
        <v/>
      </c>
      <c r="BS141" s="143" t="str">
        <f>IFERROR(VLOOKUP($B141,'Benchmark Data'!$B:$FF,BS$1,FALSE)/VLOOKUP($B140,'Benchmark Data'!$B:$FF,BS$1,FALSE)*BS142,"")</f>
        <v/>
      </c>
      <c r="BT141" s="143" t="str">
        <f>IFERROR(VLOOKUP($B141,'Benchmark Data'!$B:$FF,BT$1,FALSE)/VLOOKUP($B140,'Benchmark Data'!$B:$FF,BT$1,FALSE)*BT142,"")</f>
        <v/>
      </c>
      <c r="BU141" s="143" t="str">
        <f>IFERROR(VLOOKUP($B141,'Benchmark Data'!$B:$FF,BU$1,FALSE)/VLOOKUP($B140,'Benchmark Data'!$B:$FF,BU$1,FALSE)*BU142,"")</f>
        <v/>
      </c>
      <c r="BV141" s="143" t="str">
        <f>IFERROR(VLOOKUP($B141,'Benchmark Data'!$B:$FF,BV$1,FALSE)/VLOOKUP($B140,'Benchmark Data'!$B:$FF,BV$1,FALSE)*BV142,"")</f>
        <v/>
      </c>
      <c r="BW141" s="143" t="str">
        <f>IFERROR(VLOOKUP($B141,'Benchmark Data'!$B:$FF,BW$1,FALSE)/VLOOKUP($B140,'Benchmark Data'!$B:$FF,BW$1,FALSE)*BW142,"")</f>
        <v/>
      </c>
      <c r="BX141" s="143" t="str">
        <f>IFERROR(VLOOKUP($B141,'Benchmark Data'!$B:$FF,BX$1,FALSE)/VLOOKUP($B140,'Benchmark Data'!$B:$FF,BX$1,FALSE)*BX142,"")</f>
        <v/>
      </c>
      <c r="BY141" s="143" t="str">
        <f>IFERROR(VLOOKUP($B141,'Benchmark Data'!$B:$FF,BY$1,FALSE)/VLOOKUP($B140,'Benchmark Data'!$B:$FF,BY$1,FALSE)*BY142,"")</f>
        <v/>
      </c>
      <c r="BZ141" s="143" t="str">
        <f>IFERROR(VLOOKUP($B141,'Benchmark Data'!$B:$FF,BZ$1,FALSE)/VLOOKUP($B140,'Benchmark Data'!$B:$FF,BZ$1,FALSE)*BZ142,"")</f>
        <v/>
      </c>
      <c r="CA141" s="143" t="str">
        <f>IFERROR(VLOOKUP($B141,'Benchmark Data'!$B:$FF,CA$1,FALSE)/VLOOKUP($B140,'Benchmark Data'!$B:$FF,CA$1,FALSE)*CA142,"")</f>
        <v/>
      </c>
      <c r="CB141" s="143" t="str">
        <f>IFERROR(VLOOKUP($B141,'Benchmark Data'!$B:$FF,CB$1,FALSE)/VLOOKUP($B140,'Benchmark Data'!$B:$FF,CB$1,FALSE)*CB142,"")</f>
        <v/>
      </c>
      <c r="CC141" s="143" t="str">
        <f>IFERROR(VLOOKUP($B141,'Benchmark Data'!$B:$FF,CC$1,FALSE)/VLOOKUP($B140,'Benchmark Data'!$B:$FF,CC$1,FALSE)*CC142,"")</f>
        <v/>
      </c>
      <c r="CD141" s="143" t="str">
        <f>IFERROR(VLOOKUP($B141,'Benchmark Data'!$B:$FF,CD$1,FALSE)/VLOOKUP($B140,'Benchmark Data'!$B:$FF,CD$1,FALSE)*CD142,"")</f>
        <v/>
      </c>
      <c r="CE141" s="143" t="str">
        <f>IFERROR(VLOOKUP($B141,'Benchmark Data'!$B:$FF,CE$1,FALSE)/VLOOKUP($B140,'Benchmark Data'!$B:$FF,CE$1,FALSE)*CE142,"")</f>
        <v/>
      </c>
      <c r="CF141" s="143" t="str">
        <f>IFERROR(VLOOKUP($B141,'Benchmark Data'!$B:$FF,CF$1,FALSE)/VLOOKUP($B140,'Benchmark Data'!$B:$FF,CF$1,FALSE)*CF142,"")</f>
        <v/>
      </c>
      <c r="CG141" s="143" t="str">
        <f>IFERROR(VLOOKUP($B141,'Benchmark Data'!$B:$FF,CG$1,FALSE)/VLOOKUP($B140,'Benchmark Data'!$B:$FF,CG$1,FALSE)*CG142,"")</f>
        <v/>
      </c>
      <c r="CH141" s="156" t="str">
        <f>IFERROR(VLOOKUP($B141,'Benchmark Data'!$B:$FF,CH$1,FALSE)*CH142,"")</f>
        <v/>
      </c>
      <c r="CI141" s="143" t="str">
        <f>IFERROR(VLOOKUP($B141,'Benchmark Data'!$B:$FF,CI$1,FALSE)/VLOOKUP($B140,'Benchmark Data'!$B:$FF,CI$1,FALSE)*CI142,"")</f>
        <v/>
      </c>
      <c r="CJ141" s="143" t="str">
        <f>IFERROR(VLOOKUP($B141,'Benchmark Data'!$B:$FF,CJ$1,FALSE)/VLOOKUP($B140,'Benchmark Data'!$B:$FF,CJ$1,FALSE)*CJ142,"")</f>
        <v/>
      </c>
      <c r="CK141" s="143" t="str">
        <f>IFERROR(VLOOKUP($B141,'Benchmark Data'!$B:$FF,CK$1,FALSE)/VLOOKUP($B140,'Benchmark Data'!$B:$FF,CK$1,FALSE)*CK142,"")</f>
        <v/>
      </c>
      <c r="CL141" s="143" t="str">
        <f>IFERROR(VLOOKUP($B141,'Benchmark Data'!$B:$AAA,CL$1,FALSE)/VLOOKUP($B140,'Benchmark Data'!$B:$AAA,CL$1,FALSE)*CL142,"")</f>
        <v/>
      </c>
      <c r="CM141" s="143" t="str">
        <f>IFERROR(VLOOKUP($B141,'Benchmark Data'!$B:$AAA,CM$1,FALSE)/VLOOKUP($B140,'Benchmark Data'!$B:$AAA,CM$1,FALSE)*CM142,"")</f>
        <v/>
      </c>
      <c r="CN141" s="143" t="str">
        <f>IFERROR(VLOOKUP($B141,'Benchmark Data'!$B:$AAA,CN$1,FALSE)/VLOOKUP($B140,'Benchmark Data'!$B:$AAA,CN$1,FALSE)*CN142,"")</f>
        <v/>
      </c>
      <c r="CO141" s="143" t="str">
        <f>IFERROR(VLOOKUP($B141,'Benchmark Data'!$B:$AAA,CO$1,FALSE)/VLOOKUP($B140,'Benchmark Data'!$B:$AAA,CO$1,FALSE)*CO142,"")</f>
        <v/>
      </c>
      <c r="CP141" s="143" t="str">
        <f>IFERROR(VLOOKUP($B141,'Benchmark Data'!$B:$AAA,CP$1,FALSE)/VLOOKUP($B140,'Benchmark Data'!$B:$AAA,CP$1,FALSE)*CP142,"")</f>
        <v/>
      </c>
      <c r="CQ141" s="143" t="str">
        <f>IFERROR(VLOOKUP($B141,'Benchmark Data'!$B:$AAA,CQ$1,FALSE)/VLOOKUP($B140,'Benchmark Data'!$B:$AAA,CQ$1,FALSE)*CQ142,"")</f>
        <v/>
      </c>
      <c r="CR141" s="143" t="str">
        <f>IFERROR(VLOOKUP($B141,'Benchmark Data'!$B:$AAA,CR$1,FALSE)/VLOOKUP($B140,'Benchmark Data'!$B:$AAA,CR$1,FALSE)*CR142,"")</f>
        <v/>
      </c>
      <c r="CS141" s="143" t="str">
        <f>IFERROR(VLOOKUP($B141,'Benchmark Data'!$B:$AAA,CS$1,FALSE)/VLOOKUP($B140,'Benchmark Data'!$B:$AAA,CS$1,FALSE)*CS142,"")</f>
        <v/>
      </c>
      <c r="CT141" s="143" t="str">
        <f>IFERROR(VLOOKUP($B141,'Benchmark Data'!$B:$AAA,CT$1,FALSE)/VLOOKUP($B140,'Benchmark Data'!$B:$AAA,CT$1,FALSE)*CT142,"")</f>
        <v/>
      </c>
      <c r="CU141" s="143" t="str">
        <f>IFERROR(VLOOKUP($B141,'Benchmark Data'!$B:$AAA,CU$1,FALSE)/VLOOKUP($B140,'Benchmark Data'!$B:$AAA,CU$1,FALSE)*CU142,"")</f>
        <v/>
      </c>
      <c r="CV141" s="143" t="str">
        <f>IFERROR(VLOOKUP($B141,'Benchmark Data'!$B:$AAA,CV$1,FALSE)/VLOOKUP($B140,'Benchmark Data'!$B:$AAA,CV$1,FALSE)*CV142,"")</f>
        <v/>
      </c>
      <c r="CW141" s="143" t="str">
        <f>IFERROR(VLOOKUP($B141,'Benchmark Data'!$B:$AAA,CW$1,FALSE)/VLOOKUP($B140,'Benchmark Data'!$B:$AAA,CW$1,FALSE)*CW142,"")</f>
        <v/>
      </c>
      <c r="CX141" s="143" t="str">
        <f>IFERROR(VLOOKUP($B141,'Benchmark Data'!$B:$AAA,CX$1,FALSE)/VLOOKUP($B140,'Benchmark Data'!$B:$AAA,CX$1,FALSE)*CX142,"")</f>
        <v/>
      </c>
      <c r="CY141" s="143" t="str">
        <f>IFERROR(VLOOKUP($B141,'Benchmark Data'!$B:$AAA,CY$1,FALSE)/VLOOKUP($B140,'Benchmark Data'!$B:$AAA,CY$1,FALSE)*CY142,"")</f>
        <v/>
      </c>
      <c r="CZ141" s="143" t="str">
        <f>IFERROR(VLOOKUP($B141,'Benchmark Data'!$B:$AAA,CZ$1,FALSE)/VLOOKUP($B140,'Benchmark Data'!$B:$AAA,CZ$1,FALSE)*CZ142,"")</f>
        <v/>
      </c>
      <c r="DA141" s="143" t="str">
        <f>IFERROR(VLOOKUP($B141,'Benchmark Data'!$B:$AAA,DA$1,FALSE)/VLOOKUP($B140,'Benchmark Data'!$B:$AAA,DA$1,FALSE)*DA142,"")</f>
        <v/>
      </c>
      <c r="DB141" s="143" t="str">
        <f>IFERROR(VLOOKUP($B141,'Benchmark Data'!$B:$AAA,DB$1,FALSE)/VLOOKUP($B140,'Benchmark Data'!$B:$AAA,DB$1,FALSE)*DB142,"")</f>
        <v/>
      </c>
      <c r="DC141" s="143" t="str">
        <f>IFERROR(VLOOKUP($B141,'Benchmark Data'!$B:$AAA,DC$1,FALSE)/VLOOKUP($B140,'Benchmark Data'!$B:$AAA,DC$1,FALSE)*DC142,"")</f>
        <v/>
      </c>
      <c r="DD141" s="143" t="str">
        <f>IFERROR(VLOOKUP($B141,'Benchmark Data'!$B:$AAA,DD$1,FALSE)/VLOOKUP($B140,'Benchmark Data'!$B:$AAA,DD$1,FALSE)*DD142,"")</f>
        <v/>
      </c>
      <c r="DE141" s="143" t="str">
        <f>IFERROR(VLOOKUP($B141,'Benchmark Data'!$B:$AAA,DE$1,FALSE)/VLOOKUP($B140,'Benchmark Data'!$B:$AAA,DE$1,FALSE)*DE142,"")</f>
        <v/>
      </c>
      <c r="DF141" s="143" t="str">
        <f>IFERROR(VLOOKUP($B141,'Benchmark Data'!$B:$AAA,DF$1,FALSE)/VLOOKUP($B140,'Benchmark Data'!$B:$AAA,DF$1,FALSE)*DF142,"")</f>
        <v/>
      </c>
      <c r="DG141" s="143" t="str">
        <f>IFERROR(VLOOKUP($B141,'Benchmark Data'!$B:$AAA,DG$1,FALSE)/VLOOKUP($B140,'Benchmark Data'!$B:$AAA,DG$1,FALSE)*DG142,"")</f>
        <v/>
      </c>
      <c r="DH141" s="143" t="str">
        <f>IFERROR(VLOOKUP($B141,'Benchmark Data'!$B:$AAA,DH$1,FALSE)/VLOOKUP($B140,'Benchmark Data'!$B:$AAA,DH$1,FALSE)*DH142,"")</f>
        <v/>
      </c>
      <c r="DI141" s="143" t="str">
        <f>IFERROR(VLOOKUP($B141,'Benchmark Data'!$B:$AAA,DI$1,FALSE)/VLOOKUP($B140,'Benchmark Data'!$B:$AAA,DI$1,FALSE)*DI142,"")</f>
        <v/>
      </c>
    </row>
    <row r="142" spans="1:113">
      <c r="A142" s="94">
        <f t="shared" si="37"/>
        <v>59</v>
      </c>
      <c r="B142" s="168">
        <f t="shared" si="38"/>
        <v>44286</v>
      </c>
      <c r="C142" s="143">
        <f>IFERROR(VLOOKUP($B142,'Benchmark Data'!$B:$FF,C$1,FALSE)/VLOOKUP($B141,'Benchmark Data'!$B:$FF,C$1,FALSE)*C143,"")</f>
        <v>2.2738275931068461</v>
      </c>
      <c r="D142" s="143">
        <f>IFERROR(VLOOKUP($B142,'Benchmark Data'!$B:$FF,D$1,FALSE)/VLOOKUP($B141,'Benchmark Data'!$B:$FF,D$1,FALSE)*D143,"")</f>
        <v>2.2738275931068461</v>
      </c>
      <c r="E142" s="143">
        <f>IFERROR(VLOOKUP($B142,'Benchmark Data'!$B:$FF,E$1,FALSE)/VLOOKUP($B141,'Benchmark Data'!$B:$FF,E$1,FALSE)*E143,"")</f>
        <v>2.2738275931068461</v>
      </c>
      <c r="F142" s="143" t="str">
        <f>IFERROR(VLOOKUP($B142,'Benchmark Data'!$B:$FF,F$1,FALSE)/VLOOKUP($B141,'Benchmark Data'!$B:$FF,F$1,FALSE)*F143,"")</f>
        <v/>
      </c>
      <c r="G142" s="143" t="str">
        <f>IFERROR(VLOOKUP($B142,'Benchmark Data'!$B:$FF,G$1,FALSE)/VLOOKUP($B141,'Benchmark Data'!$B:$FF,G$1,FALSE)*G143,"")</f>
        <v/>
      </c>
      <c r="H142" s="143" t="str">
        <f>IFERROR(VLOOKUP($B142,'Benchmark Data'!$B:$FF,H$1,FALSE)/VLOOKUP($B141,'Benchmark Data'!$B:$FF,H$1,FALSE)*H143,"")</f>
        <v/>
      </c>
      <c r="I142" s="143" t="str">
        <f>IFERROR(VLOOKUP($B142,'Benchmark Data'!$B:$FF,I$1,FALSE)/VLOOKUP($B141,'Benchmark Data'!$B:$FF,I$1,FALSE)*I143,"")</f>
        <v/>
      </c>
      <c r="J142" s="143" t="str">
        <f>IFERROR(VLOOKUP($B142,'Benchmark Data'!$B:$FF,J$1,FALSE)/VLOOKUP($B141,'Benchmark Data'!$B:$FF,J$1,FALSE)*J143,"")</f>
        <v/>
      </c>
      <c r="K142" s="156" t="str">
        <f>IFERROR(VLOOKUP($B142,'Benchmark Data'!$B:$FF,K$1,FALSE)*K143,"")</f>
        <v/>
      </c>
      <c r="L142" s="156" t="str">
        <f>IFERROR(VLOOKUP($B142,'Benchmark Data'!$B:$FF,L$1,FALSE)*L143,"")</f>
        <v/>
      </c>
      <c r="M142" s="156" t="str">
        <f>IFERROR(VLOOKUP($B142,'Benchmark Data'!$B:$FF,M$1,FALSE)*M143,"")</f>
        <v/>
      </c>
      <c r="N142" s="143" t="str">
        <f>IFERROR(VLOOKUP($B142,'Benchmark Data'!$B:$FF,N$1,FALSE)/VLOOKUP($B141,'Benchmark Data'!$B:$FF,N$1,FALSE)*N143,"")</f>
        <v/>
      </c>
      <c r="O142" s="143">
        <f>IFERROR(VLOOKUP($B142,'Benchmark Data'!$B:$FF,O$1,FALSE)/VLOOKUP($B141,'Benchmark Data'!$B:$FF,O$1,FALSE)*O143,"")</f>
        <v>2.2765494053254152</v>
      </c>
      <c r="P142" s="143">
        <f>IFERROR(VLOOKUP($B142,'Benchmark Data'!$B:$FF,P$1,FALSE)/VLOOKUP($B141,'Benchmark Data'!$B:$FF,P$1,FALSE)*P143,"")</f>
        <v>2.1302201076203024</v>
      </c>
      <c r="Q142" s="156">
        <f>IFERROR(VLOOKUP($B142,'Benchmark Data'!$B:$FF,Q$1,FALSE)*Q143,"")</f>
        <v>1.6487710898594161</v>
      </c>
      <c r="R142" s="156">
        <f>IFERROR(VLOOKUP($B142,'Benchmark Data'!$B:$FF,R$1,FALSE)*R143,"")</f>
        <v>1.6487710898594161</v>
      </c>
      <c r="S142" s="156">
        <f>IFERROR(VLOOKUP($B142,'Benchmark Data'!$B:$FF,S$1,FALSE)*S143,"")</f>
        <v>1.6487710898594161</v>
      </c>
      <c r="T142" s="156">
        <f>IFERROR(VLOOKUP($B142,'Benchmark Data'!$B:$FF,T$1,FALSE)*T143,"")</f>
        <v>1.6487710898594161</v>
      </c>
      <c r="U142" s="156">
        <f>IFERROR(VLOOKUP($B142,'Benchmark Data'!$B:$FF,U$1,FALSE)*U143,"")</f>
        <v>1.6487710898594161</v>
      </c>
      <c r="V142" s="143">
        <f>IFERROR(VLOOKUP($B142,'Benchmark Data'!$B:$FF,V$1,FALSE)/VLOOKUP($B141,'Benchmark Data'!$B:$FF,V$1,FALSE)*V143,"")</f>
        <v>2.0438007637084037</v>
      </c>
      <c r="W142" s="143">
        <f>IFERROR(VLOOKUP($B142,'Benchmark Data'!$B:$FF,W$1,FALSE)/VLOOKUP($B141,'Benchmark Data'!$B:$FF,W$1,FALSE)*W143,"")</f>
        <v>2.0438007637084037</v>
      </c>
      <c r="X142" s="143">
        <f>IFERROR(VLOOKUP($B142,'Benchmark Data'!$B:$FF,X$1,FALSE)/VLOOKUP($B141,'Benchmark Data'!$B:$FF,X$1,FALSE)*X143,"")</f>
        <v>2.0438007637084037</v>
      </c>
      <c r="Y142" s="143">
        <f>IFERROR(VLOOKUP($B142,'Benchmark Data'!$B:$FF,Y$1,FALSE)/VLOOKUP($B141,'Benchmark Data'!$B:$FF,Y$1,FALSE)*Y143,"")</f>
        <v>2.0438007637084037</v>
      </c>
      <c r="Z142" s="143">
        <f>IFERROR(VLOOKUP($B142,'Benchmark Data'!$B:$FF,Z$1,FALSE)/VLOOKUP($B141,'Benchmark Data'!$B:$FF,Z$1,FALSE)*Z143,"")</f>
        <v>2.0438007637084037</v>
      </c>
      <c r="AA142" s="143">
        <f>IFERROR(VLOOKUP($B142,'Benchmark Data'!$B:$FF,AA$1,FALSE)/VLOOKUP($B141,'Benchmark Data'!$B:$FF,AA$1,FALSE)*AA143,"")</f>
        <v>1.8292640889998362</v>
      </c>
      <c r="AB142" s="143">
        <f>IFERROR(VLOOKUP($B142,'Benchmark Data'!$B:$FF,AB$1,FALSE)/VLOOKUP($B141,'Benchmark Data'!$B:$FF,AB$1,FALSE)*AB143,"")</f>
        <v>1.8292640889998362</v>
      </c>
      <c r="AC142" s="143">
        <f>IFERROR(VLOOKUP($B142,'Benchmark Data'!$B:$FF,AC$1,FALSE)/VLOOKUP($B141,'Benchmark Data'!$B:$FF,AC$1,FALSE)*AC143,"")</f>
        <v>1.8292640889998362</v>
      </c>
      <c r="AD142" s="143">
        <f>IFERROR(VLOOKUP($B142,'Benchmark Data'!$B:$FF,AD$1,FALSE)/VLOOKUP($B141,'Benchmark Data'!$B:$FF,AD$1,FALSE)*AD143,"")</f>
        <v>4.0189828312277278</v>
      </c>
      <c r="AE142" s="143">
        <f>IFERROR(VLOOKUP($B142,'Benchmark Data'!$B:$FF,AE$1,FALSE)/VLOOKUP($B141,'Benchmark Data'!$B:$FF,AE$1,FALSE)*AE143,"")</f>
        <v>1.2850470953631519</v>
      </c>
      <c r="AF142" s="143">
        <f>IFERROR(VLOOKUP($B142,'Benchmark Data'!$B:$FF,AF$1,FALSE)/VLOOKUP($B141,'Benchmark Data'!$B:$FF,AF$1,FALSE)*AF143,"")</f>
        <v>1.4039515414255934</v>
      </c>
      <c r="AG142" s="143">
        <f>IFERROR(VLOOKUP($B142,'Benchmark Data'!$B:$FF,AG$1,FALSE)/VLOOKUP($B141,'Benchmark Data'!$B:$FF,AG$1,FALSE)*AG143,"")</f>
        <v>1.4039515414255934</v>
      </c>
      <c r="AH142" s="143">
        <f>IFERROR(VLOOKUP($B142,'Benchmark Data'!$B:$FF,AH$1,FALSE)/VLOOKUP($B141,'Benchmark Data'!$B:$FF,AH$1,FALSE)*AH143,"")</f>
        <v>1.4039515414255934</v>
      </c>
      <c r="AI142" s="143">
        <f>IFERROR(VLOOKUP($B142,'Benchmark Data'!$B:$FF,AI$1,FALSE)/VLOOKUP($B141,'Benchmark Data'!$B:$FF,AI$1,FALSE)*AI143,"")</f>
        <v>1.5198049654554528</v>
      </c>
      <c r="AJ142" s="143">
        <f>IFERROR(VLOOKUP($B142,'Benchmark Data'!$B:$FF,AJ$1,FALSE)/VLOOKUP($B141,'Benchmark Data'!$B:$FF,AJ$1,FALSE)*AJ143,"")</f>
        <v>1.0117165705783893</v>
      </c>
      <c r="AK142" s="143">
        <f>IFERROR(VLOOKUP($B142,'Benchmark Data'!$B:$FF,AK$1,FALSE)/VLOOKUP($B141,'Benchmark Data'!$B:$FF,AK$1,FALSE)*AK143,"")</f>
        <v>1.7516228250567758</v>
      </c>
      <c r="AL142" s="143">
        <f>IFERROR(VLOOKUP($B142,'Benchmark Data'!$B:$FF,AL$1,FALSE)/VLOOKUP($B141,'Benchmark Data'!$B:$FF,AL$1,FALSE)*AL143,"")</f>
        <v>1.823412698412699</v>
      </c>
      <c r="AM142" s="143">
        <f>IFERROR(VLOOKUP($B142,'Benchmark Data'!$B:$FF,AM$1,FALSE)/VLOOKUP($B141,'Benchmark Data'!$B:$FF,AM$1,FALSE)*AM143,"")</f>
        <v>1.823412698412699</v>
      </c>
      <c r="AN142" s="143">
        <f>IFERROR(VLOOKUP($B142,'Benchmark Data'!$B:$FF,AN$1,FALSE)/VLOOKUP($B141,'Benchmark Data'!$B:$FF,AN$1,FALSE)*AN143,"")</f>
        <v>0.65455944594074655</v>
      </c>
      <c r="AO142" s="143">
        <f>IFERROR(VLOOKUP($B142,'Benchmark Data'!$B:$FF,AO$1,FALSE)/VLOOKUP($B141,'Benchmark Data'!$B:$FF,AO$1,FALSE)*AO143,"")</f>
        <v>1.464158239143367</v>
      </c>
      <c r="AP142" s="143">
        <f>IFERROR(VLOOKUP($B142,'Benchmark Data'!$B:$FF,AP$1,FALSE)/VLOOKUP($B141,'Benchmark Data'!$B:$FF,AP$1,FALSE)*AP143,"")</f>
        <v>1.464158239143367</v>
      </c>
      <c r="AQ142" s="143" t="str">
        <f>IFERROR(VLOOKUP($B142,'Benchmark Data'!$B:$FF,AQ$1,FALSE)/VLOOKUP($B141,'Benchmark Data'!$B:$FF,AQ$1,FALSE)*AQ143,"")</f>
        <v/>
      </c>
      <c r="AR142" s="143" t="str">
        <f>IFERROR(VLOOKUP($B142,'Benchmark Data'!$B:$FF,AR$1,FALSE)/VLOOKUP($B141,'Benchmark Data'!$B:$FF,AR$1,FALSE)*AR143,"")</f>
        <v/>
      </c>
      <c r="AS142" s="143" t="str">
        <f>IFERROR(VLOOKUP($B142,'Benchmark Data'!$B:$FF,AS$1,FALSE)/VLOOKUP($B141,'Benchmark Data'!$B:$FF,AS$1,FALSE)*AS143,"")</f>
        <v/>
      </c>
      <c r="AT142" s="143" t="str">
        <f>IFERROR(VLOOKUP($B142,'Benchmark Data'!$B:$FF,AT$1,FALSE)/VLOOKUP($B141,'Benchmark Data'!$B:$FF,AT$1,FALSE)*AT143,"")</f>
        <v/>
      </c>
      <c r="AU142" s="143">
        <f>IFERROR(VLOOKUP($B142,'Benchmark Data'!$B:$FF,AU$1,FALSE)/VLOOKUP($B141,'Benchmark Data'!$B:$FF,AU$1,FALSE)*AU143,"")</f>
        <v>1.7941794956562629</v>
      </c>
      <c r="AV142" s="143">
        <f>IFERROR(VLOOKUP($B142,'Benchmark Data'!$B:$FF,AV$1,FALSE)/VLOOKUP($B141,'Benchmark Data'!$B:$FF,AV$1,FALSE)*AV143,"")</f>
        <v>1.7941794956562629</v>
      </c>
      <c r="AW142" s="143">
        <f>IFERROR(VLOOKUP($B142,'Benchmark Data'!$B:$FF,AW$1,FALSE)/VLOOKUP($B141,'Benchmark Data'!$B:$FF,AW$1,FALSE)*AW143,"")</f>
        <v>1.7941794956562629</v>
      </c>
      <c r="AX142" s="143" t="str">
        <f>IFERROR(VLOOKUP($B142,'Benchmark Data'!$B:$FF,AX$1,FALSE)/VLOOKUP($B141,'Benchmark Data'!$B:$FF,AX$1,FALSE)*AX143,"")</f>
        <v/>
      </c>
      <c r="AY142" s="143" t="str">
        <f>IFERROR(VLOOKUP($B142,'Benchmark Data'!$B:$FF,AY$1,FALSE)/VLOOKUP($B141,'Benchmark Data'!$B:$FF,AY$1,FALSE)*AY143,"")</f>
        <v/>
      </c>
      <c r="AZ142" s="156" t="str">
        <f>IFERROR(VLOOKUP($B142,'Benchmark Data'!$B:$FF,AZ$1,FALSE)*AZ143,"")</f>
        <v/>
      </c>
      <c r="BA142" s="156" t="str">
        <f>IFERROR(VLOOKUP($B142,'Benchmark Data'!$B:$FF,BA$1,FALSE)*BA143,"")</f>
        <v/>
      </c>
      <c r="BB142" s="143" t="str">
        <f>IFERROR(VLOOKUP($B142,'Benchmark Data'!$B:$FF,BB$1,FALSE)/VLOOKUP($B141,'Benchmark Data'!$B:$FF,BB$1,FALSE)*BB143,"")</f>
        <v/>
      </c>
      <c r="BC142" s="143" t="str">
        <f>IFERROR(VLOOKUP($B142,'Benchmark Data'!$B:$FF,BC$1,FALSE)/VLOOKUP($B141,'Benchmark Data'!$B:$FF,BC$1,FALSE)*BC143,"")</f>
        <v/>
      </c>
      <c r="BD142" s="143" t="str">
        <f>IFERROR(VLOOKUP($B142,'Benchmark Data'!$B:$FF,BD$1,FALSE)/VLOOKUP($B141,'Benchmark Data'!$B:$FF,BD$1,FALSE)*BD143,"")</f>
        <v/>
      </c>
      <c r="BE142" s="143" t="str">
        <f>IFERROR(VLOOKUP($B142,'Benchmark Data'!$B:$FF,BE$1,FALSE)/VLOOKUP($B141,'Benchmark Data'!$B:$FF,BE$1,FALSE)*BE143,"")</f>
        <v/>
      </c>
      <c r="BF142" s="143" t="str">
        <f>IFERROR(VLOOKUP($B142,'Benchmark Data'!$B:$FF,BF$1,FALSE)/VLOOKUP($B141,'Benchmark Data'!$B:$FF,BF$1,FALSE)*BF143,"")</f>
        <v/>
      </c>
      <c r="BG142" s="143" t="str">
        <f>IFERROR(VLOOKUP($B142,'Benchmark Data'!$B:$FF,BG$1,FALSE)/VLOOKUP($B141,'Benchmark Data'!$B:$FF,BG$1,FALSE)*BG143,"")</f>
        <v/>
      </c>
      <c r="BH142" s="143" t="str">
        <f>IFERROR(VLOOKUP($B142,'Benchmark Data'!$B:$FF,BH$1,FALSE)/VLOOKUP($B141,'Benchmark Data'!$B:$FF,BH$1,FALSE)*BH143,"")</f>
        <v/>
      </c>
      <c r="BI142" s="143" t="str">
        <f>IFERROR(VLOOKUP($B142,'Benchmark Data'!$B:$FF,BI$1,FALSE)/VLOOKUP($B141,'Benchmark Data'!$B:$FF,BI$1,FALSE)*BI143,"")</f>
        <v/>
      </c>
      <c r="BJ142" s="143" t="str">
        <f>IFERROR(VLOOKUP($B142,'Benchmark Data'!$B:$FF,BJ$1,FALSE)/VLOOKUP($B141,'Benchmark Data'!$B:$FF,BJ$1,FALSE)*BJ143,"")</f>
        <v/>
      </c>
      <c r="BK142" s="143" t="str">
        <f>IFERROR(VLOOKUP($B142,'Benchmark Data'!$B:$FF,BK$1,FALSE)/VLOOKUP($B141,'Benchmark Data'!$B:$FF,BK$1,FALSE)*BK143,"")</f>
        <v/>
      </c>
      <c r="BL142" s="143" t="str">
        <f>IFERROR(VLOOKUP($B142,'Benchmark Data'!$B:$FF,BL$1,FALSE)/VLOOKUP($B141,'Benchmark Data'!$B:$FF,BL$1,FALSE)*BL143,"")</f>
        <v/>
      </c>
      <c r="BM142" s="143" t="str">
        <f>IFERROR(VLOOKUP($B142,'Benchmark Data'!$B:$FF,BM$1,FALSE)/VLOOKUP($B141,'Benchmark Data'!$B:$FF,BM$1,FALSE)*BM143,"")</f>
        <v/>
      </c>
      <c r="BN142" s="143" t="str">
        <f>IFERROR(VLOOKUP($B142,'Benchmark Data'!$B:$FF,BN$1,FALSE)/VLOOKUP($B141,'Benchmark Data'!$B:$FF,BN$1,FALSE)*BN143,"")</f>
        <v/>
      </c>
      <c r="BO142" s="143" t="str">
        <f>IFERROR(VLOOKUP($B142,'Benchmark Data'!$B:$FF,BO$1,FALSE)/VLOOKUP($B141,'Benchmark Data'!$B:$FF,BO$1,FALSE)*BO143,"")</f>
        <v/>
      </c>
      <c r="BP142" s="143" t="str">
        <f>IFERROR(VLOOKUP($B142,'Benchmark Data'!$B:$FF,BP$1,FALSE)/VLOOKUP($B141,'Benchmark Data'!$B:$FF,BP$1,FALSE)*BP143,"")</f>
        <v/>
      </c>
      <c r="BQ142" s="143" t="str">
        <f>IFERROR(VLOOKUP($B142,'Benchmark Data'!$B:$FF,BQ$1,FALSE)/VLOOKUP($B141,'Benchmark Data'!$B:$FF,BQ$1,FALSE)*BQ143,"")</f>
        <v/>
      </c>
      <c r="BR142" s="143" t="str">
        <f>IFERROR(VLOOKUP($B142,'Benchmark Data'!$B:$FF,BR$1,FALSE)/VLOOKUP($B141,'Benchmark Data'!$B:$FF,BR$1,FALSE)*BR143,"")</f>
        <v/>
      </c>
      <c r="BS142" s="143" t="str">
        <f>IFERROR(VLOOKUP($B142,'Benchmark Data'!$B:$FF,BS$1,FALSE)/VLOOKUP($B141,'Benchmark Data'!$B:$FF,BS$1,FALSE)*BS143,"")</f>
        <v/>
      </c>
      <c r="BT142" s="143" t="str">
        <f>IFERROR(VLOOKUP($B142,'Benchmark Data'!$B:$FF,BT$1,FALSE)/VLOOKUP($B141,'Benchmark Data'!$B:$FF,BT$1,FALSE)*BT143,"")</f>
        <v/>
      </c>
      <c r="BU142" s="143" t="str">
        <f>IFERROR(VLOOKUP($B142,'Benchmark Data'!$B:$FF,BU$1,FALSE)/VLOOKUP($B141,'Benchmark Data'!$B:$FF,BU$1,FALSE)*BU143,"")</f>
        <v/>
      </c>
      <c r="BV142" s="143" t="str">
        <f>IFERROR(VLOOKUP($B142,'Benchmark Data'!$B:$FF,BV$1,FALSE)/VLOOKUP($B141,'Benchmark Data'!$B:$FF,BV$1,FALSE)*BV143,"")</f>
        <v/>
      </c>
      <c r="BW142" s="143" t="str">
        <f>IFERROR(VLOOKUP($B142,'Benchmark Data'!$B:$FF,BW$1,FALSE)/VLOOKUP($B141,'Benchmark Data'!$B:$FF,BW$1,FALSE)*BW143,"")</f>
        <v/>
      </c>
      <c r="BX142" s="143" t="str">
        <f>IFERROR(VLOOKUP($B142,'Benchmark Data'!$B:$FF,BX$1,FALSE)/VLOOKUP($B141,'Benchmark Data'!$B:$FF,BX$1,FALSE)*BX143,"")</f>
        <v/>
      </c>
      <c r="BY142" s="143" t="str">
        <f>IFERROR(VLOOKUP($B142,'Benchmark Data'!$B:$FF,BY$1,FALSE)/VLOOKUP($B141,'Benchmark Data'!$B:$FF,BY$1,FALSE)*BY143,"")</f>
        <v/>
      </c>
      <c r="BZ142" s="143" t="str">
        <f>IFERROR(VLOOKUP($B142,'Benchmark Data'!$B:$FF,BZ$1,FALSE)/VLOOKUP($B141,'Benchmark Data'!$B:$FF,BZ$1,FALSE)*BZ143,"")</f>
        <v/>
      </c>
      <c r="CA142" s="143" t="str">
        <f>IFERROR(VLOOKUP($B142,'Benchmark Data'!$B:$FF,CA$1,FALSE)/VLOOKUP($B141,'Benchmark Data'!$B:$FF,CA$1,FALSE)*CA143,"")</f>
        <v/>
      </c>
      <c r="CB142" s="143" t="str">
        <f>IFERROR(VLOOKUP($B142,'Benchmark Data'!$B:$FF,CB$1,FALSE)/VLOOKUP($B141,'Benchmark Data'!$B:$FF,CB$1,FALSE)*CB143,"")</f>
        <v/>
      </c>
      <c r="CC142" s="143" t="str">
        <f>IFERROR(VLOOKUP($B142,'Benchmark Data'!$B:$FF,CC$1,FALSE)/VLOOKUP($B141,'Benchmark Data'!$B:$FF,CC$1,FALSE)*CC143,"")</f>
        <v/>
      </c>
      <c r="CD142" s="143" t="str">
        <f>IFERROR(VLOOKUP($B142,'Benchmark Data'!$B:$FF,CD$1,FALSE)/VLOOKUP($B141,'Benchmark Data'!$B:$FF,CD$1,FALSE)*CD143,"")</f>
        <v/>
      </c>
      <c r="CE142" s="143" t="str">
        <f>IFERROR(VLOOKUP($B142,'Benchmark Data'!$B:$FF,CE$1,FALSE)/VLOOKUP($B141,'Benchmark Data'!$B:$FF,CE$1,FALSE)*CE143,"")</f>
        <v/>
      </c>
      <c r="CF142" s="143" t="str">
        <f>IFERROR(VLOOKUP($B142,'Benchmark Data'!$B:$FF,CF$1,FALSE)/VLOOKUP($B141,'Benchmark Data'!$B:$FF,CF$1,FALSE)*CF143,"")</f>
        <v/>
      </c>
      <c r="CG142" s="143" t="str">
        <f>IFERROR(VLOOKUP($B142,'Benchmark Data'!$B:$FF,CG$1,FALSE)/VLOOKUP($B141,'Benchmark Data'!$B:$FF,CG$1,FALSE)*CG143,"")</f>
        <v/>
      </c>
      <c r="CH142" s="156" t="str">
        <f>IFERROR(VLOOKUP($B142,'Benchmark Data'!$B:$FF,CH$1,FALSE)*CH143,"")</f>
        <v/>
      </c>
      <c r="CI142" s="143" t="str">
        <f>IFERROR(VLOOKUP($B142,'Benchmark Data'!$B:$FF,CI$1,FALSE)/VLOOKUP($B141,'Benchmark Data'!$B:$FF,CI$1,FALSE)*CI143,"")</f>
        <v/>
      </c>
      <c r="CJ142" s="143" t="str">
        <f>IFERROR(VLOOKUP($B142,'Benchmark Data'!$B:$FF,CJ$1,FALSE)/VLOOKUP($B141,'Benchmark Data'!$B:$FF,CJ$1,FALSE)*CJ143,"")</f>
        <v/>
      </c>
      <c r="CK142" s="143" t="str">
        <f>IFERROR(VLOOKUP($B142,'Benchmark Data'!$B:$FF,CK$1,FALSE)/VLOOKUP($B141,'Benchmark Data'!$B:$FF,CK$1,FALSE)*CK143,"")</f>
        <v/>
      </c>
      <c r="CL142" s="143" t="str">
        <f>IFERROR(VLOOKUP($B142,'Benchmark Data'!$B:$AAA,CL$1,FALSE)/VLOOKUP($B141,'Benchmark Data'!$B:$AAA,CL$1,FALSE)*CL143,"")</f>
        <v/>
      </c>
      <c r="CM142" s="143" t="str">
        <f>IFERROR(VLOOKUP($B142,'Benchmark Data'!$B:$AAA,CM$1,FALSE)/VLOOKUP($B141,'Benchmark Data'!$B:$AAA,CM$1,FALSE)*CM143,"")</f>
        <v/>
      </c>
      <c r="CN142" s="143" t="str">
        <f>IFERROR(VLOOKUP($B142,'Benchmark Data'!$B:$AAA,CN$1,FALSE)/VLOOKUP($B141,'Benchmark Data'!$B:$AAA,CN$1,FALSE)*CN143,"")</f>
        <v/>
      </c>
      <c r="CO142" s="143" t="str">
        <f>IFERROR(VLOOKUP($B142,'Benchmark Data'!$B:$AAA,CO$1,FALSE)/VLOOKUP($B141,'Benchmark Data'!$B:$AAA,CO$1,FALSE)*CO143,"")</f>
        <v/>
      </c>
      <c r="CP142" s="143" t="str">
        <f>IFERROR(VLOOKUP($B142,'Benchmark Data'!$B:$AAA,CP$1,FALSE)/VLOOKUP($B141,'Benchmark Data'!$B:$AAA,CP$1,FALSE)*CP143,"")</f>
        <v/>
      </c>
      <c r="CQ142" s="143" t="str">
        <f>IFERROR(VLOOKUP($B142,'Benchmark Data'!$B:$AAA,CQ$1,FALSE)/VLOOKUP($B141,'Benchmark Data'!$B:$AAA,CQ$1,FALSE)*CQ143,"")</f>
        <v/>
      </c>
      <c r="CR142" s="143" t="str">
        <f>IFERROR(VLOOKUP($B142,'Benchmark Data'!$B:$AAA,CR$1,FALSE)/VLOOKUP($B141,'Benchmark Data'!$B:$AAA,CR$1,FALSE)*CR143,"")</f>
        <v/>
      </c>
      <c r="CS142" s="143" t="str">
        <f>IFERROR(VLOOKUP($B142,'Benchmark Data'!$B:$AAA,CS$1,FALSE)/VLOOKUP($B141,'Benchmark Data'!$B:$AAA,CS$1,FALSE)*CS143,"")</f>
        <v/>
      </c>
      <c r="CT142" s="143" t="str">
        <f>IFERROR(VLOOKUP($B142,'Benchmark Data'!$B:$AAA,CT$1,FALSE)/VLOOKUP($B141,'Benchmark Data'!$B:$AAA,CT$1,FALSE)*CT143,"")</f>
        <v/>
      </c>
      <c r="CU142" s="143" t="str">
        <f>IFERROR(VLOOKUP($B142,'Benchmark Data'!$B:$AAA,CU$1,FALSE)/VLOOKUP($B141,'Benchmark Data'!$B:$AAA,CU$1,FALSE)*CU143,"")</f>
        <v/>
      </c>
      <c r="CV142" s="143" t="str">
        <f>IFERROR(VLOOKUP($B142,'Benchmark Data'!$B:$AAA,CV$1,FALSE)/VLOOKUP($B141,'Benchmark Data'!$B:$AAA,CV$1,FALSE)*CV143,"")</f>
        <v/>
      </c>
      <c r="CW142" s="143" t="str">
        <f>IFERROR(VLOOKUP($B142,'Benchmark Data'!$B:$AAA,CW$1,FALSE)/VLOOKUP($B141,'Benchmark Data'!$B:$AAA,CW$1,FALSE)*CW143,"")</f>
        <v/>
      </c>
      <c r="CX142" s="143" t="str">
        <f>IFERROR(VLOOKUP($B142,'Benchmark Data'!$B:$AAA,CX$1,FALSE)/VLOOKUP($B141,'Benchmark Data'!$B:$AAA,CX$1,FALSE)*CX143,"")</f>
        <v/>
      </c>
      <c r="CY142" s="143" t="str">
        <f>IFERROR(VLOOKUP($B142,'Benchmark Data'!$B:$AAA,CY$1,FALSE)/VLOOKUP($B141,'Benchmark Data'!$B:$AAA,CY$1,FALSE)*CY143,"")</f>
        <v/>
      </c>
      <c r="CZ142" s="143" t="str">
        <f>IFERROR(VLOOKUP($B142,'Benchmark Data'!$B:$AAA,CZ$1,FALSE)/VLOOKUP($B141,'Benchmark Data'!$B:$AAA,CZ$1,FALSE)*CZ143,"")</f>
        <v/>
      </c>
      <c r="DA142" s="143" t="str">
        <f>IFERROR(VLOOKUP($B142,'Benchmark Data'!$B:$AAA,DA$1,FALSE)/VLOOKUP($B141,'Benchmark Data'!$B:$AAA,DA$1,FALSE)*DA143,"")</f>
        <v/>
      </c>
      <c r="DB142" s="143" t="str">
        <f>IFERROR(VLOOKUP($B142,'Benchmark Data'!$B:$AAA,DB$1,FALSE)/VLOOKUP($B141,'Benchmark Data'!$B:$AAA,DB$1,FALSE)*DB143,"")</f>
        <v/>
      </c>
      <c r="DC142" s="143" t="str">
        <f>IFERROR(VLOOKUP($B142,'Benchmark Data'!$B:$AAA,DC$1,FALSE)/VLOOKUP($B141,'Benchmark Data'!$B:$AAA,DC$1,FALSE)*DC143,"")</f>
        <v/>
      </c>
      <c r="DD142" s="143" t="str">
        <f>IFERROR(VLOOKUP($B142,'Benchmark Data'!$B:$AAA,DD$1,FALSE)/VLOOKUP($B141,'Benchmark Data'!$B:$AAA,DD$1,FALSE)*DD143,"")</f>
        <v/>
      </c>
      <c r="DE142" s="143" t="str">
        <f>IFERROR(VLOOKUP($B142,'Benchmark Data'!$B:$AAA,DE$1,FALSE)/VLOOKUP($B141,'Benchmark Data'!$B:$AAA,DE$1,FALSE)*DE143,"")</f>
        <v/>
      </c>
      <c r="DF142" s="143" t="str">
        <f>IFERROR(VLOOKUP($B142,'Benchmark Data'!$B:$AAA,DF$1,FALSE)/VLOOKUP($B141,'Benchmark Data'!$B:$AAA,DF$1,FALSE)*DF143,"")</f>
        <v/>
      </c>
      <c r="DG142" s="143" t="str">
        <f>IFERROR(VLOOKUP($B142,'Benchmark Data'!$B:$AAA,DG$1,FALSE)/VLOOKUP($B141,'Benchmark Data'!$B:$AAA,DG$1,FALSE)*DG143,"")</f>
        <v/>
      </c>
      <c r="DH142" s="143" t="str">
        <f>IFERROR(VLOOKUP($B142,'Benchmark Data'!$B:$AAA,DH$1,FALSE)/VLOOKUP($B141,'Benchmark Data'!$B:$AAA,DH$1,FALSE)*DH143,"")</f>
        <v/>
      </c>
      <c r="DI142" s="143" t="str">
        <f>IFERROR(VLOOKUP($B142,'Benchmark Data'!$B:$AAA,DI$1,FALSE)/VLOOKUP($B141,'Benchmark Data'!$B:$AAA,DI$1,FALSE)*DI143,"")</f>
        <v/>
      </c>
    </row>
    <row r="143" spans="1:113">
      <c r="A143" s="94">
        <f t="shared" si="37"/>
        <v>58</v>
      </c>
      <c r="B143" s="168">
        <f t="shared" si="38"/>
        <v>44316</v>
      </c>
      <c r="C143" s="143">
        <f>IFERROR(VLOOKUP($B143,'Benchmark Data'!$B:$FF,C$1,FALSE)/VLOOKUP($B142,'Benchmark Data'!$B:$FF,C$1,FALSE)*C144,"")</f>
        <v>2.2401055852988319</v>
      </c>
      <c r="D143" s="143">
        <f>IFERROR(VLOOKUP($B143,'Benchmark Data'!$B:$FF,D$1,FALSE)/VLOOKUP($B142,'Benchmark Data'!$B:$FF,D$1,FALSE)*D144,"")</f>
        <v>2.2401055852988319</v>
      </c>
      <c r="E143" s="143">
        <f>IFERROR(VLOOKUP($B143,'Benchmark Data'!$B:$FF,E$1,FALSE)/VLOOKUP($B142,'Benchmark Data'!$B:$FF,E$1,FALSE)*E144,"")</f>
        <v>2.2401055852988319</v>
      </c>
      <c r="F143" s="143" t="str">
        <f>IFERROR(VLOOKUP($B143,'Benchmark Data'!$B:$FF,F$1,FALSE)/VLOOKUP($B142,'Benchmark Data'!$B:$FF,F$1,FALSE)*F144,"")</f>
        <v/>
      </c>
      <c r="G143" s="143" t="str">
        <f>IFERROR(VLOOKUP($B143,'Benchmark Data'!$B:$FF,G$1,FALSE)/VLOOKUP($B142,'Benchmark Data'!$B:$FF,G$1,FALSE)*G144,"")</f>
        <v/>
      </c>
      <c r="H143" s="143" t="str">
        <f>IFERROR(VLOOKUP($B143,'Benchmark Data'!$B:$FF,H$1,FALSE)/VLOOKUP($B142,'Benchmark Data'!$B:$FF,H$1,FALSE)*H144,"")</f>
        <v/>
      </c>
      <c r="I143" s="143" t="str">
        <f>IFERROR(VLOOKUP($B143,'Benchmark Data'!$B:$FF,I$1,FALSE)/VLOOKUP($B142,'Benchmark Data'!$B:$FF,I$1,FALSE)*I144,"")</f>
        <v/>
      </c>
      <c r="J143" s="143" t="str">
        <f>IFERROR(VLOOKUP($B143,'Benchmark Data'!$B:$FF,J$1,FALSE)/VLOOKUP($B142,'Benchmark Data'!$B:$FF,J$1,FALSE)*J144,"")</f>
        <v/>
      </c>
      <c r="K143" s="156" t="str">
        <f>IFERROR(VLOOKUP($B143,'Benchmark Data'!$B:$FF,K$1,FALSE)*K144,"")</f>
        <v/>
      </c>
      <c r="L143" s="156" t="str">
        <f>IFERROR(VLOOKUP($B143,'Benchmark Data'!$B:$FF,L$1,FALSE)*L144,"")</f>
        <v/>
      </c>
      <c r="M143" s="156" t="str">
        <f>IFERROR(VLOOKUP($B143,'Benchmark Data'!$B:$FF,M$1,FALSE)*M144,"")</f>
        <v/>
      </c>
      <c r="N143" s="143" t="str">
        <f>IFERROR(VLOOKUP($B143,'Benchmark Data'!$B:$FF,N$1,FALSE)/VLOOKUP($B142,'Benchmark Data'!$B:$FF,N$1,FALSE)*N144,"")</f>
        <v/>
      </c>
      <c r="O143" s="143">
        <f>IFERROR(VLOOKUP($B143,'Benchmark Data'!$B:$FF,O$1,FALSE)/VLOOKUP($B142,'Benchmark Data'!$B:$FF,O$1,FALSE)*O144,"")</f>
        <v>2.2596639789679083</v>
      </c>
      <c r="P143" s="143">
        <f>IFERROR(VLOOKUP($B143,'Benchmark Data'!$B:$FF,P$1,FALSE)/VLOOKUP($B142,'Benchmark Data'!$B:$FF,P$1,FALSE)*P144,"")</f>
        <v>2.0852052379192614</v>
      </c>
      <c r="Q143" s="156">
        <f>IFERROR(VLOOKUP($B143,'Benchmark Data'!$B:$FF,Q$1,FALSE)*Q144,"")</f>
        <v>1.5595125920671824</v>
      </c>
      <c r="R143" s="156">
        <f>IFERROR(VLOOKUP($B143,'Benchmark Data'!$B:$FF,R$1,FALSE)*R144,"")</f>
        <v>1.5595125920671824</v>
      </c>
      <c r="S143" s="156">
        <f>IFERROR(VLOOKUP($B143,'Benchmark Data'!$B:$FF,S$1,FALSE)*S144,"")</f>
        <v>1.5595125920671824</v>
      </c>
      <c r="T143" s="156">
        <f>IFERROR(VLOOKUP($B143,'Benchmark Data'!$B:$FF,T$1,FALSE)*T144,"")</f>
        <v>1.5595125920671824</v>
      </c>
      <c r="U143" s="156">
        <f>IFERROR(VLOOKUP($B143,'Benchmark Data'!$B:$FF,U$1,FALSE)*U144,"")</f>
        <v>1.5595125920671824</v>
      </c>
      <c r="V143" s="143">
        <f>IFERROR(VLOOKUP($B143,'Benchmark Data'!$B:$FF,V$1,FALSE)/VLOOKUP($B142,'Benchmark Data'!$B:$FF,V$1,FALSE)*V144,"")</f>
        <v>1.9676816252479805</v>
      </c>
      <c r="W143" s="143">
        <f>IFERROR(VLOOKUP($B143,'Benchmark Data'!$B:$FF,W$1,FALSE)/VLOOKUP($B142,'Benchmark Data'!$B:$FF,W$1,FALSE)*W144,"")</f>
        <v>1.9676816252479805</v>
      </c>
      <c r="X143" s="143">
        <f>IFERROR(VLOOKUP($B143,'Benchmark Data'!$B:$FF,X$1,FALSE)/VLOOKUP($B142,'Benchmark Data'!$B:$FF,X$1,FALSE)*X144,"")</f>
        <v>1.9676816252479805</v>
      </c>
      <c r="Y143" s="143">
        <f>IFERROR(VLOOKUP($B143,'Benchmark Data'!$B:$FF,Y$1,FALSE)/VLOOKUP($B142,'Benchmark Data'!$B:$FF,Y$1,FALSE)*Y144,"")</f>
        <v>1.9676816252479805</v>
      </c>
      <c r="Z143" s="143">
        <f>IFERROR(VLOOKUP($B143,'Benchmark Data'!$B:$FF,Z$1,FALSE)/VLOOKUP($B142,'Benchmark Data'!$B:$FF,Z$1,FALSE)*Z144,"")</f>
        <v>1.9676816252479805</v>
      </c>
      <c r="AA143" s="143">
        <f>IFERROR(VLOOKUP($B143,'Benchmark Data'!$B:$FF,AA$1,FALSE)/VLOOKUP($B142,'Benchmark Data'!$B:$FF,AA$1,FALSE)*AA144,"")</f>
        <v>1.7426478571863639</v>
      </c>
      <c r="AB143" s="143">
        <f>IFERROR(VLOOKUP($B143,'Benchmark Data'!$B:$FF,AB$1,FALSE)/VLOOKUP($B142,'Benchmark Data'!$B:$FF,AB$1,FALSE)*AB144,"")</f>
        <v>1.7426478571863639</v>
      </c>
      <c r="AC143" s="143">
        <f>IFERROR(VLOOKUP($B143,'Benchmark Data'!$B:$FF,AC$1,FALSE)/VLOOKUP($B142,'Benchmark Data'!$B:$FF,AC$1,FALSE)*AC144,"")</f>
        <v>1.7426478571863639</v>
      </c>
      <c r="AD143" s="143">
        <f>IFERROR(VLOOKUP($B143,'Benchmark Data'!$B:$FF,AD$1,FALSE)/VLOOKUP($B142,'Benchmark Data'!$B:$FF,AD$1,FALSE)*AD144,"")</f>
        <v>3.9458685834234442</v>
      </c>
      <c r="AE143" s="143">
        <f>IFERROR(VLOOKUP($B143,'Benchmark Data'!$B:$FF,AE$1,FALSE)/VLOOKUP($B142,'Benchmark Data'!$B:$FF,AE$1,FALSE)*AE144,"")</f>
        <v>1.2117814428487981</v>
      </c>
      <c r="AF143" s="143">
        <f>IFERROR(VLOOKUP($B143,'Benchmark Data'!$B:$FF,AF$1,FALSE)/VLOOKUP($B142,'Benchmark Data'!$B:$FF,AF$1,FALSE)*AF144,"")</f>
        <v>1.3703966330708093</v>
      </c>
      <c r="AG143" s="143">
        <f>IFERROR(VLOOKUP($B143,'Benchmark Data'!$B:$FF,AG$1,FALSE)/VLOOKUP($B142,'Benchmark Data'!$B:$FF,AG$1,FALSE)*AG144,"")</f>
        <v>1.3703966330708093</v>
      </c>
      <c r="AH143" s="143">
        <f>IFERROR(VLOOKUP($B143,'Benchmark Data'!$B:$FF,AH$1,FALSE)/VLOOKUP($B142,'Benchmark Data'!$B:$FF,AH$1,FALSE)*AH144,"")</f>
        <v>1.3703966330708093</v>
      </c>
      <c r="AI143" s="143">
        <f>IFERROR(VLOOKUP($B143,'Benchmark Data'!$B:$FF,AI$1,FALSE)/VLOOKUP($B142,'Benchmark Data'!$B:$FF,AI$1,FALSE)*AI144,"")</f>
        <v>1.5440365306394821</v>
      </c>
      <c r="AJ143" s="143">
        <f>IFERROR(VLOOKUP($B143,'Benchmark Data'!$B:$FF,AJ$1,FALSE)/VLOOKUP($B142,'Benchmark Data'!$B:$FF,AJ$1,FALSE)*AJ144,"")</f>
        <v>0.92607566923437024</v>
      </c>
      <c r="AK143" s="143">
        <f>IFERROR(VLOOKUP($B143,'Benchmark Data'!$B:$FF,AK$1,FALSE)/VLOOKUP($B142,'Benchmark Data'!$B:$FF,AK$1,FALSE)*AK144,"")</f>
        <v>1.6072717825302187</v>
      </c>
      <c r="AL143" s="143">
        <f>IFERROR(VLOOKUP($B143,'Benchmark Data'!$B:$FF,AL$1,FALSE)/VLOOKUP($B142,'Benchmark Data'!$B:$FF,AL$1,FALSE)*AL144,"")</f>
        <v>1.7141759929778368</v>
      </c>
      <c r="AM143" s="143">
        <f>IFERROR(VLOOKUP($B143,'Benchmark Data'!$B:$FF,AM$1,FALSE)/VLOOKUP($B142,'Benchmark Data'!$B:$FF,AM$1,FALSE)*AM144,"")</f>
        <v>1.7141759929778368</v>
      </c>
      <c r="AN143" s="143">
        <f>IFERROR(VLOOKUP($B143,'Benchmark Data'!$B:$FF,AN$1,FALSE)/VLOOKUP($B142,'Benchmark Data'!$B:$FF,AN$1,FALSE)*AN144,"")</f>
        <v>0.66453125000000002</v>
      </c>
      <c r="AO143" s="143">
        <f>IFERROR(VLOOKUP($B143,'Benchmark Data'!$B:$FF,AO$1,FALSE)/VLOOKUP($B142,'Benchmark Data'!$B:$FF,AO$1,FALSE)*AO144,"")</f>
        <v>1.4693207469731171</v>
      </c>
      <c r="AP143" s="143">
        <f>IFERROR(VLOOKUP($B143,'Benchmark Data'!$B:$FF,AP$1,FALSE)/VLOOKUP($B142,'Benchmark Data'!$B:$FF,AP$1,FALSE)*AP144,"")</f>
        <v>1.4693207469731171</v>
      </c>
      <c r="AQ143" s="143" t="str">
        <f>IFERROR(VLOOKUP($B143,'Benchmark Data'!$B:$FF,AQ$1,FALSE)/VLOOKUP($B142,'Benchmark Data'!$B:$FF,AQ$1,FALSE)*AQ144,"")</f>
        <v/>
      </c>
      <c r="AR143" s="143" t="str">
        <f>IFERROR(VLOOKUP($B143,'Benchmark Data'!$B:$FF,AR$1,FALSE)/VLOOKUP($B142,'Benchmark Data'!$B:$FF,AR$1,FALSE)*AR144,"")</f>
        <v/>
      </c>
      <c r="AS143" s="143" t="str">
        <f>IFERROR(VLOOKUP($B143,'Benchmark Data'!$B:$FF,AS$1,FALSE)/VLOOKUP($B142,'Benchmark Data'!$B:$FF,AS$1,FALSE)*AS144,"")</f>
        <v/>
      </c>
      <c r="AT143" s="143" t="str">
        <f>IFERROR(VLOOKUP($B143,'Benchmark Data'!$B:$FF,AT$1,FALSE)/VLOOKUP($B142,'Benchmark Data'!$B:$FF,AT$1,FALSE)*AT144,"")</f>
        <v/>
      </c>
      <c r="AU143" s="143">
        <f>IFERROR(VLOOKUP($B143,'Benchmark Data'!$B:$FF,AU$1,FALSE)/VLOOKUP($B142,'Benchmark Data'!$B:$FF,AU$1,FALSE)*AU144,"")</f>
        <v>1.7220881011730678</v>
      </c>
      <c r="AV143" s="143">
        <f>IFERROR(VLOOKUP($B143,'Benchmark Data'!$B:$FF,AV$1,FALSE)/VLOOKUP($B142,'Benchmark Data'!$B:$FF,AV$1,FALSE)*AV144,"")</f>
        <v>1.7220881011730678</v>
      </c>
      <c r="AW143" s="143">
        <f>IFERROR(VLOOKUP($B143,'Benchmark Data'!$B:$FF,AW$1,FALSE)/VLOOKUP($B142,'Benchmark Data'!$B:$FF,AW$1,FALSE)*AW144,"")</f>
        <v>1.7220881011730678</v>
      </c>
      <c r="AX143" s="143" t="str">
        <f>IFERROR(VLOOKUP($B143,'Benchmark Data'!$B:$FF,AX$1,FALSE)/VLOOKUP($B142,'Benchmark Data'!$B:$FF,AX$1,FALSE)*AX144,"")</f>
        <v/>
      </c>
      <c r="AY143" s="143" t="str">
        <f>IFERROR(VLOOKUP($B143,'Benchmark Data'!$B:$FF,AY$1,FALSE)/VLOOKUP($B142,'Benchmark Data'!$B:$FF,AY$1,FALSE)*AY144,"")</f>
        <v/>
      </c>
      <c r="AZ143" s="156" t="str">
        <f>IFERROR(VLOOKUP($B143,'Benchmark Data'!$B:$FF,AZ$1,FALSE)*AZ144,"")</f>
        <v/>
      </c>
      <c r="BA143" s="156" t="str">
        <f>IFERROR(VLOOKUP($B143,'Benchmark Data'!$B:$FF,BA$1,FALSE)*BA144,"")</f>
        <v/>
      </c>
      <c r="BB143" s="143" t="str">
        <f>IFERROR(VLOOKUP($B143,'Benchmark Data'!$B:$FF,BB$1,FALSE)/VLOOKUP($B142,'Benchmark Data'!$B:$FF,BB$1,FALSE)*BB144,"")</f>
        <v/>
      </c>
      <c r="BC143" s="143" t="str">
        <f>IFERROR(VLOOKUP($B143,'Benchmark Data'!$B:$FF,BC$1,FALSE)/VLOOKUP($B142,'Benchmark Data'!$B:$FF,BC$1,FALSE)*BC144,"")</f>
        <v/>
      </c>
      <c r="BD143" s="143" t="str">
        <f>IFERROR(VLOOKUP($B143,'Benchmark Data'!$B:$FF,BD$1,FALSE)/VLOOKUP($B142,'Benchmark Data'!$B:$FF,BD$1,FALSE)*BD144,"")</f>
        <v/>
      </c>
      <c r="BE143" s="143" t="str">
        <f>IFERROR(VLOOKUP($B143,'Benchmark Data'!$B:$FF,BE$1,FALSE)/VLOOKUP($B142,'Benchmark Data'!$B:$FF,BE$1,FALSE)*BE144,"")</f>
        <v/>
      </c>
      <c r="BF143" s="143" t="str">
        <f>IFERROR(VLOOKUP($B143,'Benchmark Data'!$B:$FF,BF$1,FALSE)/VLOOKUP($B142,'Benchmark Data'!$B:$FF,BF$1,FALSE)*BF144,"")</f>
        <v/>
      </c>
      <c r="BG143" s="143" t="str">
        <f>IFERROR(VLOOKUP($B143,'Benchmark Data'!$B:$FF,BG$1,FALSE)/VLOOKUP($B142,'Benchmark Data'!$B:$FF,BG$1,FALSE)*BG144,"")</f>
        <v/>
      </c>
      <c r="BH143" s="143" t="str">
        <f>IFERROR(VLOOKUP($B143,'Benchmark Data'!$B:$FF,BH$1,FALSE)/VLOOKUP($B142,'Benchmark Data'!$B:$FF,BH$1,FALSE)*BH144,"")</f>
        <v/>
      </c>
      <c r="BI143" s="143" t="str">
        <f>IFERROR(VLOOKUP($B143,'Benchmark Data'!$B:$FF,BI$1,FALSE)/VLOOKUP($B142,'Benchmark Data'!$B:$FF,BI$1,FALSE)*BI144,"")</f>
        <v/>
      </c>
      <c r="BJ143" s="143" t="str">
        <f>IFERROR(VLOOKUP($B143,'Benchmark Data'!$B:$FF,BJ$1,FALSE)/VLOOKUP($B142,'Benchmark Data'!$B:$FF,BJ$1,FALSE)*BJ144,"")</f>
        <v/>
      </c>
      <c r="BK143" s="143" t="str">
        <f>IFERROR(VLOOKUP($B143,'Benchmark Data'!$B:$FF,BK$1,FALSE)/VLOOKUP($B142,'Benchmark Data'!$B:$FF,BK$1,FALSE)*BK144,"")</f>
        <v/>
      </c>
      <c r="BL143" s="143" t="str">
        <f>IFERROR(VLOOKUP($B143,'Benchmark Data'!$B:$FF,BL$1,FALSE)/VLOOKUP($B142,'Benchmark Data'!$B:$FF,BL$1,FALSE)*BL144,"")</f>
        <v/>
      </c>
      <c r="BM143" s="143" t="str">
        <f>IFERROR(VLOOKUP($B143,'Benchmark Data'!$B:$FF,BM$1,FALSE)/VLOOKUP($B142,'Benchmark Data'!$B:$FF,BM$1,FALSE)*BM144,"")</f>
        <v/>
      </c>
      <c r="BN143" s="143" t="str">
        <f>IFERROR(VLOOKUP($B143,'Benchmark Data'!$B:$FF,BN$1,FALSE)/VLOOKUP($B142,'Benchmark Data'!$B:$FF,BN$1,FALSE)*BN144,"")</f>
        <v/>
      </c>
      <c r="BO143" s="143" t="str">
        <f>IFERROR(VLOOKUP($B143,'Benchmark Data'!$B:$FF,BO$1,FALSE)/VLOOKUP($B142,'Benchmark Data'!$B:$FF,BO$1,FALSE)*BO144,"")</f>
        <v/>
      </c>
      <c r="BP143" s="143" t="str">
        <f>IFERROR(VLOOKUP($B143,'Benchmark Data'!$B:$FF,BP$1,FALSE)/VLOOKUP($B142,'Benchmark Data'!$B:$FF,BP$1,FALSE)*BP144,"")</f>
        <v/>
      </c>
      <c r="BQ143" s="143" t="str">
        <f>IFERROR(VLOOKUP($B143,'Benchmark Data'!$B:$FF,BQ$1,FALSE)/VLOOKUP($B142,'Benchmark Data'!$B:$FF,BQ$1,FALSE)*BQ144,"")</f>
        <v/>
      </c>
      <c r="BR143" s="143" t="str">
        <f>IFERROR(VLOOKUP($B143,'Benchmark Data'!$B:$FF,BR$1,FALSE)/VLOOKUP($B142,'Benchmark Data'!$B:$FF,BR$1,FALSE)*BR144,"")</f>
        <v/>
      </c>
      <c r="BS143" s="143" t="str">
        <f>IFERROR(VLOOKUP($B143,'Benchmark Data'!$B:$FF,BS$1,FALSE)/VLOOKUP($B142,'Benchmark Data'!$B:$FF,BS$1,FALSE)*BS144,"")</f>
        <v/>
      </c>
      <c r="BT143" s="143" t="str">
        <f>IFERROR(VLOOKUP($B143,'Benchmark Data'!$B:$FF,BT$1,FALSE)/VLOOKUP($B142,'Benchmark Data'!$B:$FF,BT$1,FALSE)*BT144,"")</f>
        <v/>
      </c>
      <c r="BU143" s="143" t="str">
        <f>IFERROR(VLOOKUP($B143,'Benchmark Data'!$B:$FF,BU$1,FALSE)/VLOOKUP($B142,'Benchmark Data'!$B:$FF,BU$1,FALSE)*BU144,"")</f>
        <v/>
      </c>
      <c r="BV143" s="143" t="str">
        <f>IFERROR(VLOOKUP($B143,'Benchmark Data'!$B:$FF,BV$1,FALSE)/VLOOKUP($B142,'Benchmark Data'!$B:$FF,BV$1,FALSE)*BV144,"")</f>
        <v/>
      </c>
      <c r="BW143" s="143" t="str">
        <f>IFERROR(VLOOKUP($B143,'Benchmark Data'!$B:$FF,BW$1,FALSE)/VLOOKUP($B142,'Benchmark Data'!$B:$FF,BW$1,FALSE)*BW144,"")</f>
        <v/>
      </c>
      <c r="BX143" s="143" t="str">
        <f>IFERROR(VLOOKUP($B143,'Benchmark Data'!$B:$FF,BX$1,FALSE)/VLOOKUP($B142,'Benchmark Data'!$B:$FF,BX$1,FALSE)*BX144,"")</f>
        <v/>
      </c>
      <c r="BY143" s="143" t="str">
        <f>IFERROR(VLOOKUP($B143,'Benchmark Data'!$B:$FF,BY$1,FALSE)/VLOOKUP($B142,'Benchmark Data'!$B:$FF,BY$1,FALSE)*BY144,"")</f>
        <v/>
      </c>
      <c r="BZ143" s="143" t="str">
        <f>IFERROR(VLOOKUP($B143,'Benchmark Data'!$B:$FF,BZ$1,FALSE)/VLOOKUP($B142,'Benchmark Data'!$B:$FF,BZ$1,FALSE)*BZ144,"")</f>
        <v/>
      </c>
      <c r="CA143" s="143" t="str">
        <f>IFERROR(VLOOKUP($B143,'Benchmark Data'!$B:$FF,CA$1,FALSE)/VLOOKUP($B142,'Benchmark Data'!$B:$FF,CA$1,FALSE)*CA144,"")</f>
        <v/>
      </c>
      <c r="CB143" s="143" t="str">
        <f>IFERROR(VLOOKUP($B143,'Benchmark Data'!$B:$FF,CB$1,FALSE)/VLOOKUP($B142,'Benchmark Data'!$B:$FF,CB$1,FALSE)*CB144,"")</f>
        <v/>
      </c>
      <c r="CC143" s="143" t="str">
        <f>IFERROR(VLOOKUP($B143,'Benchmark Data'!$B:$FF,CC$1,FALSE)/VLOOKUP($B142,'Benchmark Data'!$B:$FF,CC$1,FALSE)*CC144,"")</f>
        <v/>
      </c>
      <c r="CD143" s="143" t="str">
        <f>IFERROR(VLOOKUP($B143,'Benchmark Data'!$B:$FF,CD$1,FALSE)/VLOOKUP($B142,'Benchmark Data'!$B:$FF,CD$1,FALSE)*CD144,"")</f>
        <v/>
      </c>
      <c r="CE143" s="143" t="str">
        <f>IFERROR(VLOOKUP($B143,'Benchmark Data'!$B:$FF,CE$1,FALSE)/VLOOKUP($B142,'Benchmark Data'!$B:$FF,CE$1,FALSE)*CE144,"")</f>
        <v/>
      </c>
      <c r="CF143" s="143" t="str">
        <f>IFERROR(VLOOKUP($B143,'Benchmark Data'!$B:$FF,CF$1,FALSE)/VLOOKUP($B142,'Benchmark Data'!$B:$FF,CF$1,FALSE)*CF144,"")</f>
        <v/>
      </c>
      <c r="CG143" s="143" t="str">
        <f>IFERROR(VLOOKUP($B143,'Benchmark Data'!$B:$FF,CG$1,FALSE)/VLOOKUP($B142,'Benchmark Data'!$B:$FF,CG$1,FALSE)*CG144,"")</f>
        <v/>
      </c>
      <c r="CH143" s="156" t="str">
        <f>IFERROR(VLOOKUP($B143,'Benchmark Data'!$B:$FF,CH$1,FALSE)*CH144,"")</f>
        <v/>
      </c>
      <c r="CI143" s="143" t="str">
        <f>IFERROR(VLOOKUP($B143,'Benchmark Data'!$B:$FF,CI$1,FALSE)/VLOOKUP($B142,'Benchmark Data'!$B:$FF,CI$1,FALSE)*CI144,"")</f>
        <v/>
      </c>
      <c r="CJ143" s="143" t="str">
        <f>IFERROR(VLOOKUP($B143,'Benchmark Data'!$B:$FF,CJ$1,FALSE)/VLOOKUP($B142,'Benchmark Data'!$B:$FF,CJ$1,FALSE)*CJ144,"")</f>
        <v/>
      </c>
      <c r="CK143" s="143" t="str">
        <f>IFERROR(VLOOKUP($B143,'Benchmark Data'!$B:$FF,CK$1,FALSE)/VLOOKUP($B142,'Benchmark Data'!$B:$FF,CK$1,FALSE)*CK144,"")</f>
        <v/>
      </c>
      <c r="CL143" s="143" t="str">
        <f>IFERROR(VLOOKUP($B143,'Benchmark Data'!$B:$AAA,CL$1,FALSE)/VLOOKUP($B142,'Benchmark Data'!$B:$AAA,CL$1,FALSE)*CL144,"")</f>
        <v/>
      </c>
      <c r="CM143" s="143" t="str">
        <f>IFERROR(VLOOKUP($B143,'Benchmark Data'!$B:$AAA,CM$1,FALSE)/VLOOKUP($B142,'Benchmark Data'!$B:$AAA,CM$1,FALSE)*CM144,"")</f>
        <v/>
      </c>
      <c r="CN143" s="143" t="str">
        <f>IFERROR(VLOOKUP($B143,'Benchmark Data'!$B:$AAA,CN$1,FALSE)/VLOOKUP($B142,'Benchmark Data'!$B:$AAA,CN$1,FALSE)*CN144,"")</f>
        <v/>
      </c>
      <c r="CO143" s="143" t="str">
        <f>IFERROR(VLOOKUP($B143,'Benchmark Data'!$B:$AAA,CO$1,FALSE)/VLOOKUP($B142,'Benchmark Data'!$B:$AAA,CO$1,FALSE)*CO144,"")</f>
        <v/>
      </c>
      <c r="CP143" s="143" t="str">
        <f>IFERROR(VLOOKUP($B143,'Benchmark Data'!$B:$AAA,CP$1,FALSE)/VLOOKUP($B142,'Benchmark Data'!$B:$AAA,CP$1,FALSE)*CP144,"")</f>
        <v/>
      </c>
      <c r="CQ143" s="143" t="str">
        <f>IFERROR(VLOOKUP($B143,'Benchmark Data'!$B:$AAA,CQ$1,FALSE)/VLOOKUP($B142,'Benchmark Data'!$B:$AAA,CQ$1,FALSE)*CQ144,"")</f>
        <v/>
      </c>
      <c r="CR143" s="143" t="str">
        <f>IFERROR(VLOOKUP($B143,'Benchmark Data'!$B:$AAA,CR$1,FALSE)/VLOOKUP($B142,'Benchmark Data'!$B:$AAA,CR$1,FALSE)*CR144,"")</f>
        <v/>
      </c>
      <c r="CS143" s="143" t="str">
        <f>IFERROR(VLOOKUP($B143,'Benchmark Data'!$B:$AAA,CS$1,FALSE)/VLOOKUP($B142,'Benchmark Data'!$B:$AAA,CS$1,FALSE)*CS144,"")</f>
        <v/>
      </c>
      <c r="CT143" s="143" t="str">
        <f>IFERROR(VLOOKUP($B143,'Benchmark Data'!$B:$AAA,CT$1,FALSE)/VLOOKUP($B142,'Benchmark Data'!$B:$AAA,CT$1,FALSE)*CT144,"")</f>
        <v/>
      </c>
      <c r="CU143" s="143" t="str">
        <f>IFERROR(VLOOKUP($B143,'Benchmark Data'!$B:$AAA,CU$1,FALSE)/VLOOKUP($B142,'Benchmark Data'!$B:$AAA,CU$1,FALSE)*CU144,"")</f>
        <v/>
      </c>
      <c r="CV143" s="143" t="str">
        <f>IFERROR(VLOOKUP($B143,'Benchmark Data'!$B:$AAA,CV$1,FALSE)/VLOOKUP($B142,'Benchmark Data'!$B:$AAA,CV$1,FALSE)*CV144,"")</f>
        <v/>
      </c>
      <c r="CW143" s="143" t="str">
        <f>IFERROR(VLOOKUP($B143,'Benchmark Data'!$B:$AAA,CW$1,FALSE)/VLOOKUP($B142,'Benchmark Data'!$B:$AAA,CW$1,FALSE)*CW144,"")</f>
        <v/>
      </c>
      <c r="CX143" s="143" t="str">
        <f>IFERROR(VLOOKUP($B143,'Benchmark Data'!$B:$AAA,CX$1,FALSE)/VLOOKUP($B142,'Benchmark Data'!$B:$AAA,CX$1,FALSE)*CX144,"")</f>
        <v/>
      </c>
      <c r="CY143" s="143" t="str">
        <f>IFERROR(VLOOKUP($B143,'Benchmark Data'!$B:$AAA,CY$1,FALSE)/VLOOKUP($B142,'Benchmark Data'!$B:$AAA,CY$1,FALSE)*CY144,"")</f>
        <v/>
      </c>
      <c r="CZ143" s="143" t="str">
        <f>IFERROR(VLOOKUP($B143,'Benchmark Data'!$B:$AAA,CZ$1,FALSE)/VLOOKUP($B142,'Benchmark Data'!$B:$AAA,CZ$1,FALSE)*CZ144,"")</f>
        <v/>
      </c>
      <c r="DA143" s="143" t="str">
        <f>IFERROR(VLOOKUP($B143,'Benchmark Data'!$B:$AAA,DA$1,FALSE)/VLOOKUP($B142,'Benchmark Data'!$B:$AAA,DA$1,FALSE)*DA144,"")</f>
        <v/>
      </c>
      <c r="DB143" s="143" t="str">
        <f>IFERROR(VLOOKUP($B143,'Benchmark Data'!$B:$AAA,DB$1,FALSE)/VLOOKUP($B142,'Benchmark Data'!$B:$AAA,DB$1,FALSE)*DB144,"")</f>
        <v/>
      </c>
      <c r="DC143" s="143" t="str">
        <f>IFERROR(VLOOKUP($B143,'Benchmark Data'!$B:$AAA,DC$1,FALSE)/VLOOKUP($B142,'Benchmark Data'!$B:$AAA,DC$1,FALSE)*DC144,"")</f>
        <v/>
      </c>
      <c r="DD143" s="143" t="str">
        <f>IFERROR(VLOOKUP($B143,'Benchmark Data'!$B:$AAA,DD$1,FALSE)/VLOOKUP($B142,'Benchmark Data'!$B:$AAA,DD$1,FALSE)*DD144,"")</f>
        <v/>
      </c>
      <c r="DE143" s="143" t="str">
        <f>IFERROR(VLOOKUP($B143,'Benchmark Data'!$B:$AAA,DE$1,FALSE)/VLOOKUP($B142,'Benchmark Data'!$B:$AAA,DE$1,FALSE)*DE144,"")</f>
        <v/>
      </c>
      <c r="DF143" s="143" t="str">
        <f>IFERROR(VLOOKUP($B143,'Benchmark Data'!$B:$AAA,DF$1,FALSE)/VLOOKUP($B142,'Benchmark Data'!$B:$AAA,DF$1,FALSE)*DF144,"")</f>
        <v/>
      </c>
      <c r="DG143" s="143" t="str">
        <f>IFERROR(VLOOKUP($B143,'Benchmark Data'!$B:$AAA,DG$1,FALSE)/VLOOKUP($B142,'Benchmark Data'!$B:$AAA,DG$1,FALSE)*DG144,"")</f>
        <v/>
      </c>
      <c r="DH143" s="143" t="str">
        <f>IFERROR(VLOOKUP($B143,'Benchmark Data'!$B:$AAA,DH$1,FALSE)/VLOOKUP($B142,'Benchmark Data'!$B:$AAA,DH$1,FALSE)*DH144,"")</f>
        <v/>
      </c>
      <c r="DI143" s="143" t="str">
        <f>IFERROR(VLOOKUP($B143,'Benchmark Data'!$B:$AAA,DI$1,FALSE)/VLOOKUP($B142,'Benchmark Data'!$B:$AAA,DI$1,FALSE)*DI144,"")</f>
        <v/>
      </c>
    </row>
    <row r="144" spans="1:113">
      <c r="A144" s="94">
        <f t="shared" si="37"/>
        <v>57</v>
      </c>
      <c r="B144" s="168">
        <f t="shared" si="38"/>
        <v>44347</v>
      </c>
      <c r="C144" s="143">
        <f>IFERROR(VLOOKUP($B144,'Benchmark Data'!$B:$FF,C$1,FALSE)/VLOOKUP($B143,'Benchmark Data'!$B:$FF,C$1,FALSE)*C145,"")</f>
        <v>2.1062232147700746</v>
      </c>
      <c r="D144" s="143">
        <f>IFERROR(VLOOKUP($B144,'Benchmark Data'!$B:$FF,D$1,FALSE)/VLOOKUP($B143,'Benchmark Data'!$B:$FF,D$1,FALSE)*D145,"")</f>
        <v>2.1062232147700746</v>
      </c>
      <c r="E144" s="143">
        <f>IFERROR(VLOOKUP($B144,'Benchmark Data'!$B:$FF,E$1,FALSE)/VLOOKUP($B143,'Benchmark Data'!$B:$FF,E$1,FALSE)*E145,"")</f>
        <v>2.1062232147700746</v>
      </c>
      <c r="F144" s="143" t="str">
        <f>IFERROR(VLOOKUP($B144,'Benchmark Data'!$B:$FF,F$1,FALSE)/VLOOKUP($B143,'Benchmark Data'!$B:$FF,F$1,FALSE)*F145,"")</f>
        <v/>
      </c>
      <c r="G144" s="143" t="str">
        <f>IFERROR(VLOOKUP($B144,'Benchmark Data'!$B:$FF,G$1,FALSE)/VLOOKUP($B143,'Benchmark Data'!$B:$FF,G$1,FALSE)*G145,"")</f>
        <v/>
      </c>
      <c r="H144" s="143" t="str">
        <f>IFERROR(VLOOKUP($B144,'Benchmark Data'!$B:$FF,H$1,FALSE)/VLOOKUP($B143,'Benchmark Data'!$B:$FF,H$1,FALSE)*H145,"")</f>
        <v/>
      </c>
      <c r="I144" s="143" t="str">
        <f>IFERROR(VLOOKUP($B144,'Benchmark Data'!$B:$FF,I$1,FALSE)/VLOOKUP($B143,'Benchmark Data'!$B:$FF,I$1,FALSE)*I145,"")</f>
        <v/>
      </c>
      <c r="J144" s="143" t="str">
        <f>IFERROR(VLOOKUP($B144,'Benchmark Data'!$B:$FF,J$1,FALSE)/VLOOKUP($B143,'Benchmark Data'!$B:$FF,J$1,FALSE)*J145,"")</f>
        <v/>
      </c>
      <c r="K144" s="156" t="str">
        <f>IFERROR(VLOOKUP($B144,'Benchmark Data'!$B:$FF,K$1,FALSE)*K145,"")</f>
        <v/>
      </c>
      <c r="L144" s="156" t="str">
        <f>IFERROR(VLOOKUP($B144,'Benchmark Data'!$B:$FF,L$1,FALSE)*L145,"")</f>
        <v/>
      </c>
      <c r="M144" s="156" t="str">
        <f>IFERROR(VLOOKUP($B144,'Benchmark Data'!$B:$FF,M$1,FALSE)*M145,"")</f>
        <v/>
      </c>
      <c r="N144" s="143" t="str">
        <f>IFERROR(VLOOKUP($B144,'Benchmark Data'!$B:$FF,N$1,FALSE)/VLOOKUP($B143,'Benchmark Data'!$B:$FF,N$1,FALSE)*N145,"")</f>
        <v/>
      </c>
      <c r="O144" s="143">
        <f>IFERROR(VLOOKUP($B144,'Benchmark Data'!$B:$FF,O$1,FALSE)/VLOOKUP($B143,'Benchmark Data'!$B:$FF,O$1,FALSE)*O145,"")</f>
        <v>2.3052889308848372</v>
      </c>
      <c r="P144" s="143">
        <f>IFERROR(VLOOKUP($B144,'Benchmark Data'!$B:$FF,P$1,FALSE)/VLOOKUP($B143,'Benchmark Data'!$B:$FF,P$1,FALSE)*P145,"")</f>
        <v>2.0807379044870364</v>
      </c>
      <c r="Q144" s="156">
        <f>IFERROR(VLOOKUP($B144,'Benchmark Data'!$B:$FF,Q$1,FALSE)*Q145,"")</f>
        <v>1.5020813995762869</v>
      </c>
      <c r="R144" s="156">
        <f>IFERROR(VLOOKUP($B144,'Benchmark Data'!$B:$FF,R$1,FALSE)*R145,"")</f>
        <v>1.5020813995762869</v>
      </c>
      <c r="S144" s="156">
        <f>IFERROR(VLOOKUP($B144,'Benchmark Data'!$B:$FF,S$1,FALSE)*S145,"")</f>
        <v>1.5020813995762869</v>
      </c>
      <c r="T144" s="156">
        <f>IFERROR(VLOOKUP($B144,'Benchmark Data'!$B:$FF,T$1,FALSE)*T145,"")</f>
        <v>1.5020813995762869</v>
      </c>
      <c r="U144" s="156">
        <f>IFERROR(VLOOKUP($B144,'Benchmark Data'!$B:$FF,U$1,FALSE)*U145,"")</f>
        <v>1.5020813995762869</v>
      </c>
      <c r="V144" s="143">
        <f>IFERROR(VLOOKUP($B144,'Benchmark Data'!$B:$FF,V$1,FALSE)/VLOOKUP($B143,'Benchmark Data'!$B:$FF,V$1,FALSE)*V145,"")</f>
        <v>1.9217560672302889</v>
      </c>
      <c r="W144" s="143">
        <f>IFERROR(VLOOKUP($B144,'Benchmark Data'!$B:$FF,W$1,FALSE)/VLOOKUP($B143,'Benchmark Data'!$B:$FF,W$1,FALSE)*W145,"")</f>
        <v>1.9217560672302889</v>
      </c>
      <c r="X144" s="143">
        <f>IFERROR(VLOOKUP($B144,'Benchmark Data'!$B:$FF,X$1,FALSE)/VLOOKUP($B143,'Benchmark Data'!$B:$FF,X$1,FALSE)*X145,"")</f>
        <v>1.9217560672302889</v>
      </c>
      <c r="Y144" s="143">
        <f>IFERROR(VLOOKUP($B144,'Benchmark Data'!$B:$FF,Y$1,FALSE)/VLOOKUP($B143,'Benchmark Data'!$B:$FF,Y$1,FALSE)*Y145,"")</f>
        <v>1.9217560672302889</v>
      </c>
      <c r="Z144" s="143">
        <f>IFERROR(VLOOKUP($B144,'Benchmark Data'!$B:$FF,Z$1,FALSE)/VLOOKUP($B143,'Benchmark Data'!$B:$FF,Z$1,FALSE)*Z145,"")</f>
        <v>1.9217560672302889</v>
      </c>
      <c r="AA144" s="143">
        <f>IFERROR(VLOOKUP($B144,'Benchmark Data'!$B:$FF,AA$1,FALSE)/VLOOKUP($B143,'Benchmark Data'!$B:$FF,AA$1,FALSE)*AA145,"")</f>
        <v>1.671080265019059</v>
      </c>
      <c r="AB144" s="143">
        <f>IFERROR(VLOOKUP($B144,'Benchmark Data'!$B:$FF,AB$1,FALSE)/VLOOKUP($B143,'Benchmark Data'!$B:$FF,AB$1,FALSE)*AB145,"")</f>
        <v>1.671080265019059</v>
      </c>
      <c r="AC144" s="143">
        <f>IFERROR(VLOOKUP($B144,'Benchmark Data'!$B:$FF,AC$1,FALSE)/VLOOKUP($B143,'Benchmark Data'!$B:$FF,AC$1,FALSE)*AC145,"")</f>
        <v>1.671080265019059</v>
      </c>
      <c r="AD144" s="143">
        <f>IFERROR(VLOOKUP($B144,'Benchmark Data'!$B:$FF,AD$1,FALSE)/VLOOKUP($B143,'Benchmark Data'!$B:$FF,AD$1,FALSE)*AD145,"")</f>
        <v>3.769170008506499</v>
      </c>
      <c r="AE144" s="143">
        <f>IFERROR(VLOOKUP($B144,'Benchmark Data'!$B:$FF,AE$1,FALSE)/VLOOKUP($B143,'Benchmark Data'!$B:$FF,AE$1,FALSE)*AE145,"")</f>
        <v>1.1288700602970523</v>
      </c>
      <c r="AF144" s="143">
        <f>IFERROR(VLOOKUP($B144,'Benchmark Data'!$B:$FF,AF$1,FALSE)/VLOOKUP($B143,'Benchmark Data'!$B:$FF,AF$1,FALSE)*AF145,"")</f>
        <v>1.3200067196725052</v>
      </c>
      <c r="AG144" s="143">
        <f>IFERROR(VLOOKUP($B144,'Benchmark Data'!$B:$FF,AG$1,FALSE)/VLOOKUP($B143,'Benchmark Data'!$B:$FF,AG$1,FALSE)*AG145,"")</f>
        <v>1.3200067196725052</v>
      </c>
      <c r="AH144" s="143">
        <f>IFERROR(VLOOKUP($B144,'Benchmark Data'!$B:$FF,AH$1,FALSE)/VLOOKUP($B143,'Benchmark Data'!$B:$FF,AH$1,FALSE)*AH145,"")</f>
        <v>1.3200067196725052</v>
      </c>
      <c r="AI144" s="143">
        <f>IFERROR(VLOOKUP($B144,'Benchmark Data'!$B:$FF,AI$1,FALSE)/VLOOKUP($B143,'Benchmark Data'!$B:$FF,AI$1,FALSE)*AI145,"")</f>
        <v>1.4949243310115738</v>
      </c>
      <c r="AJ144" s="143">
        <f>IFERROR(VLOOKUP($B144,'Benchmark Data'!$B:$FF,AJ$1,FALSE)/VLOOKUP($B143,'Benchmark Data'!$B:$FF,AJ$1,FALSE)*AJ145,"")</f>
        <v>0.92757577049320072</v>
      </c>
      <c r="AK144" s="143">
        <f>IFERROR(VLOOKUP($B144,'Benchmark Data'!$B:$FF,AK$1,FALSE)/VLOOKUP($B143,'Benchmark Data'!$B:$FF,AK$1,FALSE)*AK145,"")</f>
        <v>1.5708466639404066</v>
      </c>
      <c r="AL144" s="143">
        <f>IFERROR(VLOOKUP($B144,'Benchmark Data'!$B:$FF,AL$1,FALSE)/VLOOKUP($B143,'Benchmark Data'!$B:$FF,AL$1,FALSE)*AL145,"")</f>
        <v>1.6389194859690537</v>
      </c>
      <c r="AM144" s="143">
        <f>IFERROR(VLOOKUP($B144,'Benchmark Data'!$B:$FF,AM$1,FALSE)/VLOOKUP($B143,'Benchmark Data'!$B:$FF,AM$1,FALSE)*AM145,"")</f>
        <v>1.6389194859690537</v>
      </c>
      <c r="AN144" s="143">
        <f>IFERROR(VLOOKUP($B144,'Benchmark Data'!$B:$FF,AN$1,FALSE)/VLOOKUP($B143,'Benchmark Data'!$B:$FF,AN$1,FALSE)*AN145,"")</f>
        <v>0.69516181758744688</v>
      </c>
      <c r="AO144" s="143">
        <f>IFERROR(VLOOKUP($B144,'Benchmark Data'!$B:$FF,AO$1,FALSE)/VLOOKUP($B143,'Benchmark Data'!$B:$FF,AO$1,FALSE)*AO145,"")</f>
        <v>1.4697868846340461</v>
      </c>
      <c r="AP144" s="143">
        <f>IFERROR(VLOOKUP($B144,'Benchmark Data'!$B:$FF,AP$1,FALSE)/VLOOKUP($B143,'Benchmark Data'!$B:$FF,AP$1,FALSE)*AP145,"")</f>
        <v>1.4697868846340461</v>
      </c>
      <c r="AQ144" s="143" t="str">
        <f>IFERROR(VLOOKUP($B144,'Benchmark Data'!$B:$FF,AQ$1,FALSE)/VLOOKUP($B143,'Benchmark Data'!$B:$FF,AQ$1,FALSE)*AQ145,"")</f>
        <v/>
      </c>
      <c r="AR144" s="143" t="str">
        <f>IFERROR(VLOOKUP($B144,'Benchmark Data'!$B:$FF,AR$1,FALSE)/VLOOKUP($B143,'Benchmark Data'!$B:$FF,AR$1,FALSE)*AR145,"")</f>
        <v/>
      </c>
      <c r="AS144" s="143" t="str">
        <f>IFERROR(VLOOKUP($B144,'Benchmark Data'!$B:$FF,AS$1,FALSE)/VLOOKUP($B143,'Benchmark Data'!$B:$FF,AS$1,FALSE)*AS145,"")</f>
        <v/>
      </c>
      <c r="AT144" s="143" t="str">
        <f>IFERROR(VLOOKUP($B144,'Benchmark Data'!$B:$FF,AT$1,FALSE)/VLOOKUP($B143,'Benchmark Data'!$B:$FF,AT$1,FALSE)*AT145,"")</f>
        <v/>
      </c>
      <c r="AU144" s="143">
        <f>IFERROR(VLOOKUP($B144,'Benchmark Data'!$B:$FF,AU$1,FALSE)/VLOOKUP($B143,'Benchmark Data'!$B:$FF,AU$1,FALSE)*AU145,"")</f>
        <v>1.7239604141969196</v>
      </c>
      <c r="AV144" s="143">
        <f>IFERROR(VLOOKUP($B144,'Benchmark Data'!$B:$FF,AV$1,FALSE)/VLOOKUP($B143,'Benchmark Data'!$B:$FF,AV$1,FALSE)*AV145,"")</f>
        <v>1.7239604141969196</v>
      </c>
      <c r="AW144" s="143">
        <f>IFERROR(VLOOKUP($B144,'Benchmark Data'!$B:$FF,AW$1,FALSE)/VLOOKUP($B143,'Benchmark Data'!$B:$FF,AW$1,FALSE)*AW145,"")</f>
        <v>1.7239604141969196</v>
      </c>
      <c r="AX144" s="143" t="str">
        <f>IFERROR(VLOOKUP($B144,'Benchmark Data'!$B:$FF,AX$1,FALSE)/VLOOKUP($B143,'Benchmark Data'!$B:$FF,AX$1,FALSE)*AX145,"")</f>
        <v/>
      </c>
      <c r="AY144" s="143" t="str">
        <f>IFERROR(VLOOKUP($B144,'Benchmark Data'!$B:$FF,AY$1,FALSE)/VLOOKUP($B143,'Benchmark Data'!$B:$FF,AY$1,FALSE)*AY145,"")</f>
        <v/>
      </c>
      <c r="AZ144" s="156" t="str">
        <f>IFERROR(VLOOKUP($B144,'Benchmark Data'!$B:$FF,AZ$1,FALSE)*AZ145,"")</f>
        <v/>
      </c>
      <c r="BA144" s="156" t="str">
        <f>IFERROR(VLOOKUP($B144,'Benchmark Data'!$B:$FF,BA$1,FALSE)*BA145,"")</f>
        <v/>
      </c>
      <c r="BB144" s="143" t="str">
        <f>IFERROR(VLOOKUP($B144,'Benchmark Data'!$B:$FF,BB$1,FALSE)/VLOOKUP($B143,'Benchmark Data'!$B:$FF,BB$1,FALSE)*BB145,"")</f>
        <v/>
      </c>
      <c r="BC144" s="143" t="str">
        <f>IFERROR(VLOOKUP($B144,'Benchmark Data'!$B:$FF,BC$1,FALSE)/VLOOKUP($B143,'Benchmark Data'!$B:$FF,BC$1,FALSE)*BC145,"")</f>
        <v/>
      </c>
      <c r="BD144" s="143" t="str">
        <f>IFERROR(VLOOKUP($B144,'Benchmark Data'!$B:$FF,BD$1,FALSE)/VLOOKUP($B143,'Benchmark Data'!$B:$FF,BD$1,FALSE)*BD145,"")</f>
        <v/>
      </c>
      <c r="BE144" s="143" t="str">
        <f>IFERROR(VLOOKUP($B144,'Benchmark Data'!$B:$FF,BE$1,FALSE)/VLOOKUP($B143,'Benchmark Data'!$B:$FF,BE$1,FALSE)*BE145,"")</f>
        <v/>
      </c>
      <c r="BF144" s="143" t="str">
        <f>IFERROR(VLOOKUP($B144,'Benchmark Data'!$B:$FF,BF$1,FALSE)/VLOOKUP($B143,'Benchmark Data'!$B:$FF,BF$1,FALSE)*BF145,"")</f>
        <v/>
      </c>
      <c r="BG144" s="143" t="str">
        <f>IFERROR(VLOOKUP($B144,'Benchmark Data'!$B:$FF,BG$1,FALSE)/VLOOKUP($B143,'Benchmark Data'!$B:$FF,BG$1,FALSE)*BG145,"")</f>
        <v/>
      </c>
      <c r="BH144" s="143" t="str">
        <f>IFERROR(VLOOKUP($B144,'Benchmark Data'!$B:$FF,BH$1,FALSE)/VLOOKUP($B143,'Benchmark Data'!$B:$FF,BH$1,FALSE)*BH145,"")</f>
        <v/>
      </c>
      <c r="BI144" s="143" t="str">
        <f>IFERROR(VLOOKUP($B144,'Benchmark Data'!$B:$FF,BI$1,FALSE)/VLOOKUP($B143,'Benchmark Data'!$B:$FF,BI$1,FALSE)*BI145,"")</f>
        <v/>
      </c>
      <c r="BJ144" s="143" t="str">
        <f>IFERROR(VLOOKUP($B144,'Benchmark Data'!$B:$FF,BJ$1,FALSE)/VLOOKUP($B143,'Benchmark Data'!$B:$FF,BJ$1,FALSE)*BJ145,"")</f>
        <v/>
      </c>
      <c r="BK144" s="143" t="str">
        <f>IFERROR(VLOOKUP($B144,'Benchmark Data'!$B:$FF,BK$1,FALSE)/VLOOKUP($B143,'Benchmark Data'!$B:$FF,BK$1,FALSE)*BK145,"")</f>
        <v/>
      </c>
      <c r="BL144" s="143" t="str">
        <f>IFERROR(VLOOKUP($B144,'Benchmark Data'!$B:$FF,BL$1,FALSE)/VLOOKUP($B143,'Benchmark Data'!$B:$FF,BL$1,FALSE)*BL145,"")</f>
        <v/>
      </c>
      <c r="BM144" s="143" t="str">
        <f>IFERROR(VLOOKUP($B144,'Benchmark Data'!$B:$FF,BM$1,FALSE)/VLOOKUP($B143,'Benchmark Data'!$B:$FF,BM$1,FALSE)*BM145,"")</f>
        <v/>
      </c>
      <c r="BN144" s="143" t="str">
        <f>IFERROR(VLOOKUP($B144,'Benchmark Data'!$B:$FF,BN$1,FALSE)/VLOOKUP($B143,'Benchmark Data'!$B:$FF,BN$1,FALSE)*BN145,"")</f>
        <v/>
      </c>
      <c r="BO144" s="143" t="str">
        <f>IFERROR(VLOOKUP($B144,'Benchmark Data'!$B:$FF,BO$1,FALSE)/VLOOKUP($B143,'Benchmark Data'!$B:$FF,BO$1,FALSE)*BO145,"")</f>
        <v/>
      </c>
      <c r="BP144" s="143" t="str">
        <f>IFERROR(VLOOKUP($B144,'Benchmark Data'!$B:$FF,BP$1,FALSE)/VLOOKUP($B143,'Benchmark Data'!$B:$FF,BP$1,FALSE)*BP145,"")</f>
        <v/>
      </c>
      <c r="BQ144" s="143" t="str">
        <f>IFERROR(VLOOKUP($B144,'Benchmark Data'!$B:$FF,BQ$1,FALSE)/VLOOKUP($B143,'Benchmark Data'!$B:$FF,BQ$1,FALSE)*BQ145,"")</f>
        <v/>
      </c>
      <c r="BR144" s="143" t="str">
        <f>IFERROR(VLOOKUP($B144,'Benchmark Data'!$B:$FF,BR$1,FALSE)/VLOOKUP($B143,'Benchmark Data'!$B:$FF,BR$1,FALSE)*BR145,"")</f>
        <v/>
      </c>
      <c r="BS144" s="143" t="str">
        <f>IFERROR(VLOOKUP($B144,'Benchmark Data'!$B:$FF,BS$1,FALSE)/VLOOKUP($B143,'Benchmark Data'!$B:$FF,BS$1,FALSE)*BS145,"")</f>
        <v/>
      </c>
      <c r="BT144" s="143" t="str">
        <f>IFERROR(VLOOKUP($B144,'Benchmark Data'!$B:$FF,BT$1,FALSE)/VLOOKUP($B143,'Benchmark Data'!$B:$FF,BT$1,FALSE)*BT145,"")</f>
        <v/>
      </c>
      <c r="BU144" s="143" t="str">
        <f>IFERROR(VLOOKUP($B144,'Benchmark Data'!$B:$FF,BU$1,FALSE)/VLOOKUP($B143,'Benchmark Data'!$B:$FF,BU$1,FALSE)*BU145,"")</f>
        <v/>
      </c>
      <c r="BV144" s="143" t="str">
        <f>IFERROR(VLOOKUP($B144,'Benchmark Data'!$B:$FF,BV$1,FALSE)/VLOOKUP($B143,'Benchmark Data'!$B:$FF,BV$1,FALSE)*BV145,"")</f>
        <v/>
      </c>
      <c r="BW144" s="143" t="str">
        <f>IFERROR(VLOOKUP($B144,'Benchmark Data'!$B:$FF,BW$1,FALSE)/VLOOKUP($B143,'Benchmark Data'!$B:$FF,BW$1,FALSE)*BW145,"")</f>
        <v/>
      </c>
      <c r="BX144" s="143" t="str">
        <f>IFERROR(VLOOKUP($B144,'Benchmark Data'!$B:$FF,BX$1,FALSE)/VLOOKUP($B143,'Benchmark Data'!$B:$FF,BX$1,FALSE)*BX145,"")</f>
        <v/>
      </c>
      <c r="BY144" s="143" t="str">
        <f>IFERROR(VLOOKUP($B144,'Benchmark Data'!$B:$FF,BY$1,FALSE)/VLOOKUP($B143,'Benchmark Data'!$B:$FF,BY$1,FALSE)*BY145,"")</f>
        <v/>
      </c>
      <c r="BZ144" s="143" t="str">
        <f>IFERROR(VLOOKUP($B144,'Benchmark Data'!$B:$FF,BZ$1,FALSE)/VLOOKUP($B143,'Benchmark Data'!$B:$FF,BZ$1,FALSE)*BZ145,"")</f>
        <v/>
      </c>
      <c r="CA144" s="143" t="str">
        <f>IFERROR(VLOOKUP($B144,'Benchmark Data'!$B:$FF,CA$1,FALSE)/VLOOKUP($B143,'Benchmark Data'!$B:$FF,CA$1,FALSE)*CA145,"")</f>
        <v/>
      </c>
      <c r="CB144" s="143" t="str">
        <f>IFERROR(VLOOKUP($B144,'Benchmark Data'!$B:$FF,CB$1,FALSE)/VLOOKUP($B143,'Benchmark Data'!$B:$FF,CB$1,FALSE)*CB145,"")</f>
        <v/>
      </c>
      <c r="CC144" s="143" t="str">
        <f>IFERROR(VLOOKUP($B144,'Benchmark Data'!$B:$FF,CC$1,FALSE)/VLOOKUP($B143,'Benchmark Data'!$B:$FF,CC$1,FALSE)*CC145,"")</f>
        <v/>
      </c>
      <c r="CD144" s="143" t="str">
        <f>IFERROR(VLOOKUP($B144,'Benchmark Data'!$B:$FF,CD$1,FALSE)/VLOOKUP($B143,'Benchmark Data'!$B:$FF,CD$1,FALSE)*CD145,"")</f>
        <v/>
      </c>
      <c r="CE144" s="143" t="str">
        <f>IFERROR(VLOOKUP($B144,'Benchmark Data'!$B:$FF,CE$1,FALSE)/VLOOKUP($B143,'Benchmark Data'!$B:$FF,CE$1,FALSE)*CE145,"")</f>
        <v/>
      </c>
      <c r="CF144" s="143" t="str">
        <f>IFERROR(VLOOKUP($B144,'Benchmark Data'!$B:$FF,CF$1,FALSE)/VLOOKUP($B143,'Benchmark Data'!$B:$FF,CF$1,FALSE)*CF145,"")</f>
        <v/>
      </c>
      <c r="CG144" s="143" t="str">
        <f>IFERROR(VLOOKUP($B144,'Benchmark Data'!$B:$FF,CG$1,FALSE)/VLOOKUP($B143,'Benchmark Data'!$B:$FF,CG$1,FALSE)*CG145,"")</f>
        <v/>
      </c>
      <c r="CH144" s="156" t="str">
        <f>IFERROR(VLOOKUP($B144,'Benchmark Data'!$B:$FF,CH$1,FALSE)*CH145,"")</f>
        <v/>
      </c>
      <c r="CI144" s="143" t="str">
        <f>IFERROR(VLOOKUP($B144,'Benchmark Data'!$B:$FF,CI$1,FALSE)/VLOOKUP($B143,'Benchmark Data'!$B:$FF,CI$1,FALSE)*CI145,"")</f>
        <v/>
      </c>
      <c r="CJ144" s="143" t="str">
        <f>IFERROR(VLOOKUP($B144,'Benchmark Data'!$B:$FF,CJ$1,FALSE)/VLOOKUP($B143,'Benchmark Data'!$B:$FF,CJ$1,FALSE)*CJ145,"")</f>
        <v/>
      </c>
      <c r="CK144" s="143" t="str">
        <f>IFERROR(VLOOKUP($B144,'Benchmark Data'!$B:$FF,CK$1,FALSE)/VLOOKUP($B143,'Benchmark Data'!$B:$FF,CK$1,FALSE)*CK145,"")</f>
        <v/>
      </c>
      <c r="CL144" s="143" t="str">
        <f>IFERROR(VLOOKUP($B144,'Benchmark Data'!$B:$AAA,CL$1,FALSE)/VLOOKUP($B143,'Benchmark Data'!$B:$AAA,CL$1,FALSE)*CL145,"")</f>
        <v/>
      </c>
      <c r="CM144" s="143" t="str">
        <f>IFERROR(VLOOKUP($B144,'Benchmark Data'!$B:$AAA,CM$1,FALSE)/VLOOKUP($B143,'Benchmark Data'!$B:$AAA,CM$1,FALSE)*CM145,"")</f>
        <v/>
      </c>
      <c r="CN144" s="143" t="str">
        <f>IFERROR(VLOOKUP($B144,'Benchmark Data'!$B:$AAA,CN$1,FALSE)/VLOOKUP($B143,'Benchmark Data'!$B:$AAA,CN$1,FALSE)*CN145,"")</f>
        <v/>
      </c>
      <c r="CO144" s="143" t="str">
        <f>IFERROR(VLOOKUP($B144,'Benchmark Data'!$B:$AAA,CO$1,FALSE)/VLOOKUP($B143,'Benchmark Data'!$B:$AAA,CO$1,FALSE)*CO145,"")</f>
        <v/>
      </c>
      <c r="CP144" s="143" t="str">
        <f>IFERROR(VLOOKUP($B144,'Benchmark Data'!$B:$AAA,CP$1,FALSE)/VLOOKUP($B143,'Benchmark Data'!$B:$AAA,CP$1,FALSE)*CP145,"")</f>
        <v/>
      </c>
      <c r="CQ144" s="143" t="str">
        <f>IFERROR(VLOOKUP($B144,'Benchmark Data'!$B:$AAA,CQ$1,FALSE)/VLOOKUP($B143,'Benchmark Data'!$B:$AAA,CQ$1,FALSE)*CQ145,"")</f>
        <v/>
      </c>
      <c r="CR144" s="143" t="str">
        <f>IFERROR(VLOOKUP($B144,'Benchmark Data'!$B:$AAA,CR$1,FALSE)/VLOOKUP($B143,'Benchmark Data'!$B:$AAA,CR$1,FALSE)*CR145,"")</f>
        <v/>
      </c>
      <c r="CS144" s="143" t="str">
        <f>IFERROR(VLOOKUP($B144,'Benchmark Data'!$B:$AAA,CS$1,FALSE)/VLOOKUP($B143,'Benchmark Data'!$B:$AAA,CS$1,FALSE)*CS145,"")</f>
        <v/>
      </c>
      <c r="CT144" s="143" t="str">
        <f>IFERROR(VLOOKUP($B144,'Benchmark Data'!$B:$AAA,CT$1,FALSE)/VLOOKUP($B143,'Benchmark Data'!$B:$AAA,CT$1,FALSE)*CT145,"")</f>
        <v/>
      </c>
      <c r="CU144" s="143" t="str">
        <f>IFERROR(VLOOKUP($B144,'Benchmark Data'!$B:$AAA,CU$1,FALSE)/VLOOKUP($B143,'Benchmark Data'!$B:$AAA,CU$1,FALSE)*CU145,"")</f>
        <v/>
      </c>
      <c r="CV144" s="143" t="str">
        <f>IFERROR(VLOOKUP($B144,'Benchmark Data'!$B:$AAA,CV$1,FALSE)/VLOOKUP($B143,'Benchmark Data'!$B:$AAA,CV$1,FALSE)*CV145,"")</f>
        <v/>
      </c>
      <c r="CW144" s="143" t="str">
        <f>IFERROR(VLOOKUP($B144,'Benchmark Data'!$B:$AAA,CW$1,FALSE)/VLOOKUP($B143,'Benchmark Data'!$B:$AAA,CW$1,FALSE)*CW145,"")</f>
        <v/>
      </c>
      <c r="CX144" s="143" t="str">
        <f>IFERROR(VLOOKUP($B144,'Benchmark Data'!$B:$AAA,CX$1,FALSE)/VLOOKUP($B143,'Benchmark Data'!$B:$AAA,CX$1,FALSE)*CX145,"")</f>
        <v/>
      </c>
      <c r="CY144" s="143" t="str">
        <f>IFERROR(VLOOKUP($B144,'Benchmark Data'!$B:$AAA,CY$1,FALSE)/VLOOKUP($B143,'Benchmark Data'!$B:$AAA,CY$1,FALSE)*CY145,"")</f>
        <v/>
      </c>
      <c r="CZ144" s="143" t="str">
        <f>IFERROR(VLOOKUP($B144,'Benchmark Data'!$B:$AAA,CZ$1,FALSE)/VLOOKUP($B143,'Benchmark Data'!$B:$AAA,CZ$1,FALSE)*CZ145,"")</f>
        <v/>
      </c>
      <c r="DA144" s="143" t="str">
        <f>IFERROR(VLOOKUP($B144,'Benchmark Data'!$B:$AAA,DA$1,FALSE)/VLOOKUP($B143,'Benchmark Data'!$B:$AAA,DA$1,FALSE)*DA145,"")</f>
        <v/>
      </c>
      <c r="DB144" s="143" t="str">
        <f>IFERROR(VLOOKUP($B144,'Benchmark Data'!$B:$AAA,DB$1,FALSE)/VLOOKUP($B143,'Benchmark Data'!$B:$AAA,DB$1,FALSE)*DB145,"")</f>
        <v/>
      </c>
      <c r="DC144" s="143" t="str">
        <f>IFERROR(VLOOKUP($B144,'Benchmark Data'!$B:$AAA,DC$1,FALSE)/VLOOKUP($B143,'Benchmark Data'!$B:$AAA,DC$1,FALSE)*DC145,"")</f>
        <v/>
      </c>
      <c r="DD144" s="143" t="str">
        <f>IFERROR(VLOOKUP($B144,'Benchmark Data'!$B:$AAA,DD$1,FALSE)/VLOOKUP($B143,'Benchmark Data'!$B:$AAA,DD$1,FALSE)*DD145,"")</f>
        <v/>
      </c>
      <c r="DE144" s="143" t="str">
        <f>IFERROR(VLOOKUP($B144,'Benchmark Data'!$B:$AAA,DE$1,FALSE)/VLOOKUP($B143,'Benchmark Data'!$B:$AAA,DE$1,FALSE)*DE145,"")</f>
        <v/>
      </c>
      <c r="DF144" s="143" t="str">
        <f>IFERROR(VLOOKUP($B144,'Benchmark Data'!$B:$AAA,DF$1,FALSE)/VLOOKUP($B143,'Benchmark Data'!$B:$AAA,DF$1,FALSE)*DF145,"")</f>
        <v/>
      </c>
      <c r="DG144" s="143" t="str">
        <f>IFERROR(VLOOKUP($B144,'Benchmark Data'!$B:$AAA,DG$1,FALSE)/VLOOKUP($B143,'Benchmark Data'!$B:$AAA,DG$1,FALSE)*DG145,"")</f>
        <v/>
      </c>
      <c r="DH144" s="143" t="str">
        <f>IFERROR(VLOOKUP($B144,'Benchmark Data'!$B:$AAA,DH$1,FALSE)/VLOOKUP($B143,'Benchmark Data'!$B:$AAA,DH$1,FALSE)*DH145,"")</f>
        <v/>
      </c>
      <c r="DI144" s="143" t="str">
        <f>IFERROR(VLOOKUP($B144,'Benchmark Data'!$B:$AAA,DI$1,FALSE)/VLOOKUP($B143,'Benchmark Data'!$B:$AAA,DI$1,FALSE)*DI145,"")</f>
        <v/>
      </c>
    </row>
    <row r="145" spans="1:113">
      <c r="A145" s="94">
        <f t="shared" si="37"/>
        <v>56</v>
      </c>
      <c r="B145" s="168">
        <f t="shared" si="38"/>
        <v>44377</v>
      </c>
      <c r="C145" s="143">
        <f>IFERROR(VLOOKUP($B145,'Benchmark Data'!$B:$FF,C$1,FALSE)/VLOOKUP($B144,'Benchmark Data'!$B:$FF,C$1,FALSE)*C146,"")</f>
        <v>2.1238802908394665</v>
      </c>
      <c r="D145" s="143">
        <f>IFERROR(VLOOKUP($B145,'Benchmark Data'!$B:$FF,D$1,FALSE)/VLOOKUP($B144,'Benchmark Data'!$B:$FF,D$1,FALSE)*D146,"")</f>
        <v>2.1238802908394665</v>
      </c>
      <c r="E145" s="143">
        <f>IFERROR(VLOOKUP($B145,'Benchmark Data'!$B:$FF,E$1,FALSE)/VLOOKUP($B144,'Benchmark Data'!$B:$FF,E$1,FALSE)*E146,"")</f>
        <v>2.1238802908394665</v>
      </c>
      <c r="F145" s="143" t="str">
        <f>IFERROR(VLOOKUP($B145,'Benchmark Data'!$B:$FF,F$1,FALSE)/VLOOKUP($B144,'Benchmark Data'!$B:$FF,F$1,FALSE)*F146,"")</f>
        <v/>
      </c>
      <c r="G145" s="143" t="str">
        <f>IFERROR(VLOOKUP($B145,'Benchmark Data'!$B:$FF,G$1,FALSE)/VLOOKUP($B144,'Benchmark Data'!$B:$FF,G$1,FALSE)*G146,"")</f>
        <v/>
      </c>
      <c r="H145" s="143" t="str">
        <f>IFERROR(VLOOKUP($B145,'Benchmark Data'!$B:$FF,H$1,FALSE)/VLOOKUP($B144,'Benchmark Data'!$B:$FF,H$1,FALSE)*H146,"")</f>
        <v/>
      </c>
      <c r="I145" s="143" t="str">
        <f>IFERROR(VLOOKUP($B145,'Benchmark Data'!$B:$FF,I$1,FALSE)/VLOOKUP($B144,'Benchmark Data'!$B:$FF,I$1,FALSE)*I146,"")</f>
        <v/>
      </c>
      <c r="J145" s="143" t="str">
        <f>IFERROR(VLOOKUP($B145,'Benchmark Data'!$B:$FF,J$1,FALSE)/VLOOKUP($B144,'Benchmark Data'!$B:$FF,J$1,FALSE)*J146,"")</f>
        <v/>
      </c>
      <c r="K145" s="156" t="str">
        <f>IFERROR(VLOOKUP($B145,'Benchmark Data'!$B:$FF,K$1,FALSE)*K146,"")</f>
        <v/>
      </c>
      <c r="L145" s="156" t="str">
        <f>IFERROR(VLOOKUP($B145,'Benchmark Data'!$B:$FF,L$1,FALSE)*L146,"")</f>
        <v/>
      </c>
      <c r="M145" s="156" t="str">
        <f>IFERROR(VLOOKUP($B145,'Benchmark Data'!$B:$FF,M$1,FALSE)*M146,"")</f>
        <v/>
      </c>
      <c r="N145" s="143" t="str">
        <f>IFERROR(VLOOKUP($B145,'Benchmark Data'!$B:$FF,N$1,FALSE)/VLOOKUP($B144,'Benchmark Data'!$B:$FF,N$1,FALSE)*N146,"")</f>
        <v/>
      </c>
      <c r="O145" s="143">
        <f>IFERROR(VLOOKUP($B145,'Benchmark Data'!$B:$FF,O$1,FALSE)/VLOOKUP($B144,'Benchmark Data'!$B:$FF,O$1,FALSE)*O146,"")</f>
        <v>2.2212068341348381</v>
      </c>
      <c r="P145" s="143">
        <f>IFERROR(VLOOKUP($B145,'Benchmark Data'!$B:$FF,P$1,FALSE)/VLOOKUP($B144,'Benchmark Data'!$B:$FF,P$1,FALSE)*P146,"")</f>
        <v>1.9684595053994507</v>
      </c>
      <c r="Q145" s="156">
        <f>IFERROR(VLOOKUP($B145,'Benchmark Data'!$B:$FF,Q$1,FALSE)*Q146,"")</f>
        <v>1.4501631334390119</v>
      </c>
      <c r="R145" s="156">
        <f>IFERROR(VLOOKUP($B145,'Benchmark Data'!$B:$FF,R$1,FALSE)*R146,"")</f>
        <v>1.4501631334390119</v>
      </c>
      <c r="S145" s="156">
        <f>IFERROR(VLOOKUP($B145,'Benchmark Data'!$B:$FF,S$1,FALSE)*S146,"")</f>
        <v>1.4501631334390119</v>
      </c>
      <c r="T145" s="156">
        <f>IFERROR(VLOOKUP($B145,'Benchmark Data'!$B:$FF,T$1,FALSE)*T146,"")</f>
        <v>1.4501631334390119</v>
      </c>
      <c r="U145" s="156">
        <f>IFERROR(VLOOKUP($B145,'Benchmark Data'!$B:$FF,U$1,FALSE)*U146,"")</f>
        <v>1.4501631334390119</v>
      </c>
      <c r="V145" s="143">
        <f>IFERROR(VLOOKUP($B145,'Benchmark Data'!$B:$FF,V$1,FALSE)/VLOOKUP($B144,'Benchmark Data'!$B:$FF,V$1,FALSE)*V146,"")</f>
        <v>1.8577871474082719</v>
      </c>
      <c r="W145" s="143">
        <f>IFERROR(VLOOKUP($B145,'Benchmark Data'!$B:$FF,W$1,FALSE)/VLOOKUP($B144,'Benchmark Data'!$B:$FF,W$1,FALSE)*W146,"")</f>
        <v>1.8577871474082719</v>
      </c>
      <c r="X145" s="143">
        <f>IFERROR(VLOOKUP($B145,'Benchmark Data'!$B:$FF,X$1,FALSE)/VLOOKUP($B144,'Benchmark Data'!$B:$FF,X$1,FALSE)*X146,"")</f>
        <v>1.8577871474082719</v>
      </c>
      <c r="Y145" s="143">
        <f>IFERROR(VLOOKUP($B145,'Benchmark Data'!$B:$FF,Y$1,FALSE)/VLOOKUP($B144,'Benchmark Data'!$B:$FF,Y$1,FALSE)*Y146,"")</f>
        <v>1.8577871474082719</v>
      </c>
      <c r="Z145" s="143">
        <f>IFERROR(VLOOKUP($B145,'Benchmark Data'!$B:$FF,Z$1,FALSE)/VLOOKUP($B144,'Benchmark Data'!$B:$FF,Z$1,FALSE)*Z146,"")</f>
        <v>1.8577871474082719</v>
      </c>
      <c r="AA145" s="143">
        <f>IFERROR(VLOOKUP($B145,'Benchmark Data'!$B:$FF,AA$1,FALSE)/VLOOKUP($B144,'Benchmark Data'!$B:$FF,AA$1,FALSE)*AA146,"")</f>
        <v>1.6487842889643907</v>
      </c>
      <c r="AB145" s="143">
        <f>IFERROR(VLOOKUP($B145,'Benchmark Data'!$B:$FF,AB$1,FALSE)/VLOOKUP($B144,'Benchmark Data'!$B:$FF,AB$1,FALSE)*AB146,"")</f>
        <v>1.6487842889643907</v>
      </c>
      <c r="AC145" s="143">
        <f>IFERROR(VLOOKUP($B145,'Benchmark Data'!$B:$FF,AC$1,FALSE)/VLOOKUP($B144,'Benchmark Data'!$B:$FF,AC$1,FALSE)*AC146,"")</f>
        <v>1.6487842889643907</v>
      </c>
      <c r="AD145" s="143">
        <f>IFERROR(VLOOKUP($B145,'Benchmark Data'!$B:$FF,AD$1,FALSE)/VLOOKUP($B144,'Benchmark Data'!$B:$FF,AD$1,FALSE)*AD146,"")</f>
        <v>3.4151618586214472</v>
      </c>
      <c r="AE145" s="143">
        <f>IFERROR(VLOOKUP($B145,'Benchmark Data'!$B:$FF,AE$1,FALSE)/VLOOKUP($B144,'Benchmark Data'!$B:$FF,AE$1,FALSE)*AE146,"")</f>
        <v>1.1170859811959981</v>
      </c>
      <c r="AF145" s="143">
        <f>IFERROR(VLOOKUP($B145,'Benchmark Data'!$B:$FF,AF$1,FALSE)/VLOOKUP($B144,'Benchmark Data'!$B:$FF,AF$1,FALSE)*AF146,"")</f>
        <v>1.2934040562433406</v>
      </c>
      <c r="AG145" s="143">
        <f>IFERROR(VLOOKUP($B145,'Benchmark Data'!$B:$FF,AG$1,FALSE)/VLOOKUP($B144,'Benchmark Data'!$B:$FF,AG$1,FALSE)*AG146,"")</f>
        <v>1.2934040562433406</v>
      </c>
      <c r="AH145" s="143">
        <f>IFERROR(VLOOKUP($B145,'Benchmark Data'!$B:$FF,AH$1,FALSE)/VLOOKUP($B144,'Benchmark Data'!$B:$FF,AH$1,FALSE)*AH146,"")</f>
        <v>1.2934040562433406</v>
      </c>
      <c r="AI145" s="143">
        <f>IFERROR(VLOOKUP($B145,'Benchmark Data'!$B:$FF,AI$1,FALSE)/VLOOKUP($B144,'Benchmark Data'!$B:$FF,AI$1,FALSE)*AI146,"")</f>
        <v>1.5096932641334242</v>
      </c>
      <c r="AJ145" s="143">
        <f>IFERROR(VLOOKUP($B145,'Benchmark Data'!$B:$FF,AJ$1,FALSE)/VLOOKUP($B144,'Benchmark Data'!$B:$FF,AJ$1,FALSE)*AJ146,"")</f>
        <v>1.0143576356516872</v>
      </c>
      <c r="AK145" s="143">
        <f>IFERROR(VLOOKUP($B145,'Benchmark Data'!$B:$FF,AK$1,FALSE)/VLOOKUP($B144,'Benchmark Data'!$B:$FF,AK$1,FALSE)*AK146,"")</f>
        <v>1.5903746499073179</v>
      </c>
      <c r="AL145" s="143">
        <f>IFERROR(VLOOKUP($B145,'Benchmark Data'!$B:$FF,AL$1,FALSE)/VLOOKUP($B144,'Benchmark Data'!$B:$FF,AL$1,FALSE)*AL146,"")</f>
        <v>1.5518251800347658</v>
      </c>
      <c r="AM145" s="143">
        <f>IFERROR(VLOOKUP($B145,'Benchmark Data'!$B:$FF,AM$1,FALSE)/VLOOKUP($B144,'Benchmark Data'!$B:$FF,AM$1,FALSE)*AM146,"")</f>
        <v>1.5518251800347658</v>
      </c>
      <c r="AN145" s="143">
        <f>IFERROR(VLOOKUP($B145,'Benchmark Data'!$B:$FF,AN$1,FALSE)/VLOOKUP($B144,'Benchmark Data'!$B:$FF,AN$1,FALSE)*AN146,"")</f>
        <v>0.70181518151815181</v>
      </c>
      <c r="AO145" s="143">
        <f>IFERROR(VLOOKUP($B145,'Benchmark Data'!$B:$FF,AO$1,FALSE)/VLOOKUP($B144,'Benchmark Data'!$B:$FF,AO$1,FALSE)*AO146,"")</f>
        <v>1.4949794051211962</v>
      </c>
      <c r="AP145" s="143">
        <f>IFERROR(VLOOKUP($B145,'Benchmark Data'!$B:$FF,AP$1,FALSE)/VLOOKUP($B144,'Benchmark Data'!$B:$FF,AP$1,FALSE)*AP146,"")</f>
        <v>1.4949794051211962</v>
      </c>
      <c r="AQ145" s="143" t="str">
        <f>IFERROR(VLOOKUP($B145,'Benchmark Data'!$B:$FF,AQ$1,FALSE)/VLOOKUP($B144,'Benchmark Data'!$B:$FF,AQ$1,FALSE)*AQ146,"")</f>
        <v/>
      </c>
      <c r="AR145" s="143" t="str">
        <f>IFERROR(VLOOKUP($B145,'Benchmark Data'!$B:$FF,AR$1,FALSE)/VLOOKUP($B144,'Benchmark Data'!$B:$FF,AR$1,FALSE)*AR146,"")</f>
        <v/>
      </c>
      <c r="AS145" s="143" t="str">
        <f>IFERROR(VLOOKUP($B145,'Benchmark Data'!$B:$FF,AS$1,FALSE)/VLOOKUP($B144,'Benchmark Data'!$B:$FF,AS$1,FALSE)*AS146,"")</f>
        <v/>
      </c>
      <c r="AT145" s="143" t="str">
        <f>IFERROR(VLOOKUP($B145,'Benchmark Data'!$B:$FF,AT$1,FALSE)/VLOOKUP($B144,'Benchmark Data'!$B:$FF,AT$1,FALSE)*AT146,"")</f>
        <v/>
      </c>
      <c r="AU145" s="143">
        <f>IFERROR(VLOOKUP($B145,'Benchmark Data'!$B:$FF,AU$1,FALSE)/VLOOKUP($B144,'Benchmark Data'!$B:$FF,AU$1,FALSE)*AU146,"")</f>
        <v>1.6683156550371254</v>
      </c>
      <c r="AV145" s="143">
        <f>IFERROR(VLOOKUP($B145,'Benchmark Data'!$B:$FF,AV$1,FALSE)/VLOOKUP($B144,'Benchmark Data'!$B:$FF,AV$1,FALSE)*AV146,"")</f>
        <v>1.6683156550371254</v>
      </c>
      <c r="AW145" s="143">
        <f>IFERROR(VLOOKUP($B145,'Benchmark Data'!$B:$FF,AW$1,FALSE)/VLOOKUP($B144,'Benchmark Data'!$B:$FF,AW$1,FALSE)*AW146,"")</f>
        <v>1.6683156550371254</v>
      </c>
      <c r="AX145" s="143" t="str">
        <f>IFERROR(VLOOKUP($B145,'Benchmark Data'!$B:$FF,AX$1,FALSE)/VLOOKUP($B144,'Benchmark Data'!$B:$FF,AX$1,FALSE)*AX146,"")</f>
        <v/>
      </c>
      <c r="AY145" s="143" t="str">
        <f>IFERROR(VLOOKUP($B145,'Benchmark Data'!$B:$FF,AY$1,FALSE)/VLOOKUP($B144,'Benchmark Data'!$B:$FF,AY$1,FALSE)*AY146,"")</f>
        <v/>
      </c>
      <c r="AZ145" s="156" t="str">
        <f>IFERROR(VLOOKUP($B145,'Benchmark Data'!$B:$FF,AZ$1,FALSE)*AZ146,"")</f>
        <v/>
      </c>
      <c r="BA145" s="156" t="str">
        <f>IFERROR(VLOOKUP($B145,'Benchmark Data'!$B:$FF,BA$1,FALSE)*BA146,"")</f>
        <v/>
      </c>
      <c r="BB145" s="143" t="str">
        <f>IFERROR(VLOOKUP($B145,'Benchmark Data'!$B:$FF,BB$1,FALSE)/VLOOKUP($B144,'Benchmark Data'!$B:$FF,BB$1,FALSE)*BB146,"")</f>
        <v/>
      </c>
      <c r="BC145" s="143" t="str">
        <f>IFERROR(VLOOKUP($B145,'Benchmark Data'!$B:$FF,BC$1,FALSE)/VLOOKUP($B144,'Benchmark Data'!$B:$FF,BC$1,FALSE)*BC146,"")</f>
        <v/>
      </c>
      <c r="BD145" s="143" t="str">
        <f>IFERROR(VLOOKUP($B145,'Benchmark Data'!$B:$FF,BD$1,FALSE)/VLOOKUP($B144,'Benchmark Data'!$B:$FF,BD$1,FALSE)*BD146,"")</f>
        <v/>
      </c>
      <c r="BE145" s="143" t="str">
        <f>IFERROR(VLOOKUP($B145,'Benchmark Data'!$B:$FF,BE$1,FALSE)/VLOOKUP($B144,'Benchmark Data'!$B:$FF,BE$1,FALSE)*BE146,"")</f>
        <v/>
      </c>
      <c r="BF145" s="143" t="str">
        <f>IFERROR(VLOOKUP($B145,'Benchmark Data'!$B:$FF,BF$1,FALSE)/VLOOKUP($B144,'Benchmark Data'!$B:$FF,BF$1,FALSE)*BF146,"")</f>
        <v/>
      </c>
      <c r="BG145" s="143" t="str">
        <f>IFERROR(VLOOKUP($B145,'Benchmark Data'!$B:$FF,BG$1,FALSE)/VLOOKUP($B144,'Benchmark Data'!$B:$FF,BG$1,FALSE)*BG146,"")</f>
        <v/>
      </c>
      <c r="BH145" s="143" t="str">
        <f>IFERROR(VLOOKUP($B145,'Benchmark Data'!$B:$FF,BH$1,FALSE)/VLOOKUP($B144,'Benchmark Data'!$B:$FF,BH$1,FALSE)*BH146,"")</f>
        <v/>
      </c>
      <c r="BI145" s="143" t="str">
        <f>IFERROR(VLOOKUP($B145,'Benchmark Data'!$B:$FF,BI$1,FALSE)/VLOOKUP($B144,'Benchmark Data'!$B:$FF,BI$1,FALSE)*BI146,"")</f>
        <v/>
      </c>
      <c r="BJ145" s="143" t="str">
        <f>IFERROR(VLOOKUP($B145,'Benchmark Data'!$B:$FF,BJ$1,FALSE)/VLOOKUP($B144,'Benchmark Data'!$B:$FF,BJ$1,FALSE)*BJ146,"")</f>
        <v/>
      </c>
      <c r="BK145" s="143" t="str">
        <f>IFERROR(VLOOKUP($B145,'Benchmark Data'!$B:$FF,BK$1,FALSE)/VLOOKUP($B144,'Benchmark Data'!$B:$FF,BK$1,FALSE)*BK146,"")</f>
        <v/>
      </c>
      <c r="BL145" s="143" t="str">
        <f>IFERROR(VLOOKUP($B145,'Benchmark Data'!$B:$FF,BL$1,FALSE)/VLOOKUP($B144,'Benchmark Data'!$B:$FF,BL$1,FALSE)*BL146,"")</f>
        <v/>
      </c>
      <c r="BM145" s="143" t="str">
        <f>IFERROR(VLOOKUP($B145,'Benchmark Data'!$B:$FF,BM$1,FALSE)/VLOOKUP($B144,'Benchmark Data'!$B:$FF,BM$1,FALSE)*BM146,"")</f>
        <v/>
      </c>
      <c r="BN145" s="143" t="str">
        <f>IFERROR(VLOOKUP($B145,'Benchmark Data'!$B:$FF,BN$1,FALSE)/VLOOKUP($B144,'Benchmark Data'!$B:$FF,BN$1,FALSE)*BN146,"")</f>
        <v/>
      </c>
      <c r="BO145" s="143" t="str">
        <f>IFERROR(VLOOKUP($B145,'Benchmark Data'!$B:$FF,BO$1,FALSE)/VLOOKUP($B144,'Benchmark Data'!$B:$FF,BO$1,FALSE)*BO146,"")</f>
        <v/>
      </c>
      <c r="BP145" s="143" t="str">
        <f>IFERROR(VLOOKUP($B145,'Benchmark Data'!$B:$FF,BP$1,FALSE)/VLOOKUP($B144,'Benchmark Data'!$B:$FF,BP$1,FALSE)*BP146,"")</f>
        <v/>
      </c>
      <c r="BQ145" s="143" t="str">
        <f>IFERROR(VLOOKUP($B145,'Benchmark Data'!$B:$FF,BQ$1,FALSE)/VLOOKUP($B144,'Benchmark Data'!$B:$FF,BQ$1,FALSE)*BQ146,"")</f>
        <v/>
      </c>
      <c r="BR145" s="143" t="str">
        <f>IFERROR(VLOOKUP($B145,'Benchmark Data'!$B:$FF,BR$1,FALSE)/VLOOKUP($B144,'Benchmark Data'!$B:$FF,BR$1,FALSE)*BR146,"")</f>
        <v/>
      </c>
      <c r="BS145" s="143" t="str">
        <f>IFERROR(VLOOKUP($B145,'Benchmark Data'!$B:$FF,BS$1,FALSE)/VLOOKUP($B144,'Benchmark Data'!$B:$FF,BS$1,FALSE)*BS146,"")</f>
        <v/>
      </c>
      <c r="BT145" s="143" t="str">
        <f>IFERROR(VLOOKUP($B145,'Benchmark Data'!$B:$FF,BT$1,FALSE)/VLOOKUP($B144,'Benchmark Data'!$B:$FF,BT$1,FALSE)*BT146,"")</f>
        <v/>
      </c>
      <c r="BU145" s="143" t="str">
        <f>IFERROR(VLOOKUP($B145,'Benchmark Data'!$B:$FF,BU$1,FALSE)/VLOOKUP($B144,'Benchmark Data'!$B:$FF,BU$1,FALSE)*BU146,"")</f>
        <v/>
      </c>
      <c r="BV145" s="143" t="str">
        <f>IFERROR(VLOOKUP($B145,'Benchmark Data'!$B:$FF,BV$1,FALSE)/VLOOKUP($B144,'Benchmark Data'!$B:$FF,BV$1,FALSE)*BV146,"")</f>
        <v/>
      </c>
      <c r="BW145" s="143" t="str">
        <f>IFERROR(VLOOKUP($B145,'Benchmark Data'!$B:$FF,BW$1,FALSE)/VLOOKUP($B144,'Benchmark Data'!$B:$FF,BW$1,FALSE)*BW146,"")</f>
        <v/>
      </c>
      <c r="BX145" s="143" t="str">
        <f>IFERROR(VLOOKUP($B145,'Benchmark Data'!$B:$FF,BX$1,FALSE)/VLOOKUP($B144,'Benchmark Data'!$B:$FF,BX$1,FALSE)*BX146,"")</f>
        <v/>
      </c>
      <c r="BY145" s="143" t="str">
        <f>IFERROR(VLOOKUP($B145,'Benchmark Data'!$B:$FF,BY$1,FALSE)/VLOOKUP($B144,'Benchmark Data'!$B:$FF,BY$1,FALSE)*BY146,"")</f>
        <v/>
      </c>
      <c r="BZ145" s="143" t="str">
        <f>IFERROR(VLOOKUP($B145,'Benchmark Data'!$B:$FF,BZ$1,FALSE)/VLOOKUP($B144,'Benchmark Data'!$B:$FF,BZ$1,FALSE)*BZ146,"")</f>
        <v/>
      </c>
      <c r="CA145" s="143" t="str">
        <f>IFERROR(VLOOKUP($B145,'Benchmark Data'!$B:$FF,CA$1,FALSE)/VLOOKUP($B144,'Benchmark Data'!$B:$FF,CA$1,FALSE)*CA146,"")</f>
        <v/>
      </c>
      <c r="CB145" s="143" t="str">
        <f>IFERROR(VLOOKUP($B145,'Benchmark Data'!$B:$FF,CB$1,FALSE)/VLOOKUP($B144,'Benchmark Data'!$B:$FF,CB$1,FALSE)*CB146,"")</f>
        <v/>
      </c>
      <c r="CC145" s="143" t="str">
        <f>IFERROR(VLOOKUP($B145,'Benchmark Data'!$B:$FF,CC$1,FALSE)/VLOOKUP($B144,'Benchmark Data'!$B:$FF,CC$1,FALSE)*CC146,"")</f>
        <v/>
      </c>
      <c r="CD145" s="143" t="str">
        <f>IFERROR(VLOOKUP($B145,'Benchmark Data'!$B:$FF,CD$1,FALSE)/VLOOKUP($B144,'Benchmark Data'!$B:$FF,CD$1,FALSE)*CD146,"")</f>
        <v/>
      </c>
      <c r="CE145" s="143" t="str">
        <f>IFERROR(VLOOKUP($B145,'Benchmark Data'!$B:$FF,CE$1,FALSE)/VLOOKUP($B144,'Benchmark Data'!$B:$FF,CE$1,FALSE)*CE146,"")</f>
        <v/>
      </c>
      <c r="CF145" s="143" t="str">
        <f>IFERROR(VLOOKUP($B145,'Benchmark Data'!$B:$FF,CF$1,FALSE)/VLOOKUP($B144,'Benchmark Data'!$B:$FF,CF$1,FALSE)*CF146,"")</f>
        <v/>
      </c>
      <c r="CG145" s="143" t="str">
        <f>IFERROR(VLOOKUP($B145,'Benchmark Data'!$B:$FF,CG$1,FALSE)/VLOOKUP($B144,'Benchmark Data'!$B:$FF,CG$1,FALSE)*CG146,"")</f>
        <v/>
      </c>
      <c r="CH145" s="156" t="str">
        <f>IFERROR(VLOOKUP($B145,'Benchmark Data'!$B:$FF,CH$1,FALSE)*CH146,"")</f>
        <v/>
      </c>
      <c r="CI145" s="143" t="str">
        <f>IFERROR(VLOOKUP($B145,'Benchmark Data'!$B:$FF,CI$1,FALSE)/VLOOKUP($B144,'Benchmark Data'!$B:$FF,CI$1,FALSE)*CI146,"")</f>
        <v/>
      </c>
      <c r="CJ145" s="143" t="str">
        <f>IFERROR(VLOOKUP($B145,'Benchmark Data'!$B:$FF,CJ$1,FALSE)/VLOOKUP($B144,'Benchmark Data'!$B:$FF,CJ$1,FALSE)*CJ146,"")</f>
        <v/>
      </c>
      <c r="CK145" s="143" t="str">
        <f>IFERROR(VLOOKUP($B145,'Benchmark Data'!$B:$FF,CK$1,FALSE)/VLOOKUP($B144,'Benchmark Data'!$B:$FF,CK$1,FALSE)*CK146,"")</f>
        <v/>
      </c>
      <c r="CL145" s="143" t="str">
        <f>IFERROR(VLOOKUP($B145,'Benchmark Data'!$B:$AAA,CL$1,FALSE)/VLOOKUP($B144,'Benchmark Data'!$B:$AAA,CL$1,FALSE)*CL146,"")</f>
        <v/>
      </c>
      <c r="CM145" s="143" t="str">
        <f>IFERROR(VLOOKUP($B145,'Benchmark Data'!$B:$AAA,CM$1,FALSE)/VLOOKUP($B144,'Benchmark Data'!$B:$AAA,CM$1,FALSE)*CM146,"")</f>
        <v/>
      </c>
      <c r="CN145" s="143" t="str">
        <f>IFERROR(VLOOKUP($B145,'Benchmark Data'!$B:$AAA,CN$1,FALSE)/VLOOKUP($B144,'Benchmark Data'!$B:$AAA,CN$1,FALSE)*CN146,"")</f>
        <v/>
      </c>
      <c r="CO145" s="143" t="str">
        <f>IFERROR(VLOOKUP($B145,'Benchmark Data'!$B:$AAA,CO$1,FALSE)/VLOOKUP($B144,'Benchmark Data'!$B:$AAA,CO$1,FALSE)*CO146,"")</f>
        <v/>
      </c>
      <c r="CP145" s="143" t="str">
        <f>IFERROR(VLOOKUP($B145,'Benchmark Data'!$B:$AAA,CP$1,FALSE)/VLOOKUP($B144,'Benchmark Data'!$B:$AAA,CP$1,FALSE)*CP146,"")</f>
        <v/>
      </c>
      <c r="CQ145" s="143" t="str">
        <f>IFERROR(VLOOKUP($B145,'Benchmark Data'!$B:$AAA,CQ$1,FALSE)/VLOOKUP($B144,'Benchmark Data'!$B:$AAA,CQ$1,FALSE)*CQ146,"")</f>
        <v/>
      </c>
      <c r="CR145" s="143" t="str">
        <f>IFERROR(VLOOKUP($B145,'Benchmark Data'!$B:$AAA,CR$1,FALSE)/VLOOKUP($B144,'Benchmark Data'!$B:$AAA,CR$1,FALSE)*CR146,"")</f>
        <v/>
      </c>
      <c r="CS145" s="143" t="str">
        <f>IFERROR(VLOOKUP($B145,'Benchmark Data'!$B:$AAA,CS$1,FALSE)/VLOOKUP($B144,'Benchmark Data'!$B:$AAA,CS$1,FALSE)*CS146,"")</f>
        <v/>
      </c>
      <c r="CT145" s="143" t="str">
        <f>IFERROR(VLOOKUP($B145,'Benchmark Data'!$B:$AAA,CT$1,FALSE)/VLOOKUP($B144,'Benchmark Data'!$B:$AAA,CT$1,FALSE)*CT146,"")</f>
        <v/>
      </c>
      <c r="CU145" s="143" t="str">
        <f>IFERROR(VLOOKUP($B145,'Benchmark Data'!$B:$AAA,CU$1,FALSE)/VLOOKUP($B144,'Benchmark Data'!$B:$AAA,CU$1,FALSE)*CU146,"")</f>
        <v/>
      </c>
      <c r="CV145" s="143" t="str">
        <f>IFERROR(VLOOKUP($B145,'Benchmark Data'!$B:$AAA,CV$1,FALSE)/VLOOKUP($B144,'Benchmark Data'!$B:$AAA,CV$1,FALSE)*CV146,"")</f>
        <v/>
      </c>
      <c r="CW145" s="143" t="str">
        <f>IFERROR(VLOOKUP($B145,'Benchmark Data'!$B:$AAA,CW$1,FALSE)/VLOOKUP($B144,'Benchmark Data'!$B:$AAA,CW$1,FALSE)*CW146,"")</f>
        <v/>
      </c>
      <c r="CX145" s="143" t="str">
        <f>IFERROR(VLOOKUP($B145,'Benchmark Data'!$B:$AAA,CX$1,FALSE)/VLOOKUP($B144,'Benchmark Data'!$B:$AAA,CX$1,FALSE)*CX146,"")</f>
        <v/>
      </c>
      <c r="CY145" s="143" t="str">
        <f>IFERROR(VLOOKUP($B145,'Benchmark Data'!$B:$AAA,CY$1,FALSE)/VLOOKUP($B144,'Benchmark Data'!$B:$AAA,CY$1,FALSE)*CY146,"")</f>
        <v/>
      </c>
      <c r="CZ145" s="143" t="str">
        <f>IFERROR(VLOOKUP($B145,'Benchmark Data'!$B:$AAA,CZ$1,FALSE)/VLOOKUP($B144,'Benchmark Data'!$B:$AAA,CZ$1,FALSE)*CZ146,"")</f>
        <v/>
      </c>
      <c r="DA145" s="143" t="str">
        <f>IFERROR(VLOOKUP($B145,'Benchmark Data'!$B:$AAA,DA$1,FALSE)/VLOOKUP($B144,'Benchmark Data'!$B:$AAA,DA$1,FALSE)*DA146,"")</f>
        <v/>
      </c>
      <c r="DB145" s="143" t="str">
        <f>IFERROR(VLOOKUP($B145,'Benchmark Data'!$B:$AAA,DB$1,FALSE)/VLOOKUP($B144,'Benchmark Data'!$B:$AAA,DB$1,FALSE)*DB146,"")</f>
        <v/>
      </c>
      <c r="DC145" s="143" t="str">
        <f>IFERROR(VLOOKUP($B145,'Benchmark Data'!$B:$AAA,DC$1,FALSE)/VLOOKUP($B144,'Benchmark Data'!$B:$AAA,DC$1,FALSE)*DC146,"")</f>
        <v/>
      </c>
      <c r="DD145" s="143" t="str">
        <f>IFERROR(VLOOKUP($B145,'Benchmark Data'!$B:$AAA,DD$1,FALSE)/VLOOKUP($B144,'Benchmark Data'!$B:$AAA,DD$1,FALSE)*DD146,"")</f>
        <v/>
      </c>
      <c r="DE145" s="143" t="str">
        <f>IFERROR(VLOOKUP($B145,'Benchmark Data'!$B:$AAA,DE$1,FALSE)/VLOOKUP($B144,'Benchmark Data'!$B:$AAA,DE$1,FALSE)*DE146,"")</f>
        <v/>
      </c>
      <c r="DF145" s="143" t="str">
        <f>IFERROR(VLOOKUP($B145,'Benchmark Data'!$B:$AAA,DF$1,FALSE)/VLOOKUP($B144,'Benchmark Data'!$B:$AAA,DF$1,FALSE)*DF146,"")</f>
        <v/>
      </c>
      <c r="DG145" s="143" t="str">
        <f>IFERROR(VLOOKUP($B145,'Benchmark Data'!$B:$AAA,DG$1,FALSE)/VLOOKUP($B144,'Benchmark Data'!$B:$AAA,DG$1,FALSE)*DG146,"")</f>
        <v/>
      </c>
      <c r="DH145" s="143" t="str">
        <f>IFERROR(VLOOKUP($B145,'Benchmark Data'!$B:$AAA,DH$1,FALSE)/VLOOKUP($B144,'Benchmark Data'!$B:$AAA,DH$1,FALSE)*DH146,"")</f>
        <v/>
      </c>
      <c r="DI145" s="143" t="str">
        <f>IFERROR(VLOOKUP($B145,'Benchmark Data'!$B:$AAA,DI$1,FALSE)/VLOOKUP($B144,'Benchmark Data'!$B:$AAA,DI$1,FALSE)*DI146,"")</f>
        <v/>
      </c>
    </row>
    <row r="146" spans="1:113">
      <c r="A146" s="94">
        <f t="shared" si="37"/>
        <v>55</v>
      </c>
      <c r="B146" s="168">
        <f t="shared" si="38"/>
        <v>44408</v>
      </c>
      <c r="C146" s="143">
        <f>IFERROR(VLOOKUP($B146,'Benchmark Data'!$B:$FF,C$1,FALSE)/VLOOKUP($B145,'Benchmark Data'!$B:$FF,C$1,FALSE)*C147,"")</f>
        <v>1.9899691086131748</v>
      </c>
      <c r="D146" s="143">
        <f>IFERROR(VLOOKUP($B146,'Benchmark Data'!$B:$FF,D$1,FALSE)/VLOOKUP($B145,'Benchmark Data'!$B:$FF,D$1,FALSE)*D147,"")</f>
        <v>1.9899691086131748</v>
      </c>
      <c r="E146" s="143">
        <f>IFERROR(VLOOKUP($B146,'Benchmark Data'!$B:$FF,E$1,FALSE)/VLOOKUP($B145,'Benchmark Data'!$B:$FF,E$1,FALSE)*E147,"")</f>
        <v>1.9899691086131748</v>
      </c>
      <c r="F146" s="143" t="str">
        <f>IFERROR(VLOOKUP($B146,'Benchmark Data'!$B:$FF,F$1,FALSE)/VLOOKUP($B145,'Benchmark Data'!$B:$FF,F$1,FALSE)*F147,"")</f>
        <v/>
      </c>
      <c r="G146" s="143" t="str">
        <f>IFERROR(VLOOKUP($B146,'Benchmark Data'!$B:$FF,G$1,FALSE)/VLOOKUP($B145,'Benchmark Data'!$B:$FF,G$1,FALSE)*G147,"")</f>
        <v/>
      </c>
      <c r="H146" s="143" t="str">
        <f>IFERROR(VLOOKUP($B146,'Benchmark Data'!$B:$FF,H$1,FALSE)/VLOOKUP($B145,'Benchmark Data'!$B:$FF,H$1,FALSE)*H147,"")</f>
        <v/>
      </c>
      <c r="I146" s="143" t="str">
        <f>IFERROR(VLOOKUP($B146,'Benchmark Data'!$B:$FF,I$1,FALSE)/VLOOKUP($B145,'Benchmark Data'!$B:$FF,I$1,FALSE)*I147,"")</f>
        <v/>
      </c>
      <c r="J146" s="143" t="str">
        <f>IFERROR(VLOOKUP($B146,'Benchmark Data'!$B:$FF,J$1,FALSE)/VLOOKUP($B145,'Benchmark Data'!$B:$FF,J$1,FALSE)*J147,"")</f>
        <v/>
      </c>
      <c r="K146" s="156" t="str">
        <f>IFERROR(VLOOKUP($B146,'Benchmark Data'!$B:$FF,K$1,FALSE)*K147,"")</f>
        <v/>
      </c>
      <c r="L146" s="156" t="str">
        <f>IFERROR(VLOOKUP($B146,'Benchmark Data'!$B:$FF,L$1,FALSE)*L147,"")</f>
        <v/>
      </c>
      <c r="M146" s="156" t="str">
        <f>IFERROR(VLOOKUP($B146,'Benchmark Data'!$B:$FF,M$1,FALSE)*M147,"")</f>
        <v/>
      </c>
      <c r="N146" s="143" t="str">
        <f>IFERROR(VLOOKUP($B146,'Benchmark Data'!$B:$FF,N$1,FALSE)/VLOOKUP($B145,'Benchmark Data'!$B:$FF,N$1,FALSE)*N147,"")</f>
        <v/>
      </c>
      <c r="O146" s="143">
        <f>IFERROR(VLOOKUP($B146,'Benchmark Data'!$B:$FF,O$1,FALSE)/VLOOKUP($B145,'Benchmark Data'!$B:$FF,O$1,FALSE)*O147,"")</f>
        <v>2.0943685524307201</v>
      </c>
      <c r="P146" s="143">
        <f>IFERROR(VLOOKUP($B146,'Benchmark Data'!$B:$FF,P$1,FALSE)/VLOOKUP($B145,'Benchmark Data'!$B:$FF,P$1,FALSE)*P147,"")</f>
        <v>1.9074400435639538</v>
      </c>
      <c r="Q146" s="156">
        <f>IFERROR(VLOOKUP($B146,'Benchmark Data'!$B:$FF,Q$1,FALSE)*Q147,"")</f>
        <v>1.4206575685235998</v>
      </c>
      <c r="R146" s="156">
        <f>IFERROR(VLOOKUP($B146,'Benchmark Data'!$B:$FF,R$1,FALSE)*R147,"")</f>
        <v>1.4206575685235998</v>
      </c>
      <c r="S146" s="156">
        <f>IFERROR(VLOOKUP($B146,'Benchmark Data'!$B:$FF,S$1,FALSE)*S147,"")</f>
        <v>1.4206575685235998</v>
      </c>
      <c r="T146" s="156">
        <f>IFERROR(VLOOKUP($B146,'Benchmark Data'!$B:$FF,T$1,FALSE)*T147,"")</f>
        <v>1.4206575685235998</v>
      </c>
      <c r="U146" s="156">
        <f>IFERROR(VLOOKUP($B146,'Benchmark Data'!$B:$FF,U$1,FALSE)*U147,"")</f>
        <v>1.4206575685235998</v>
      </c>
      <c r="V146" s="143">
        <f>IFERROR(VLOOKUP($B146,'Benchmark Data'!$B:$FF,V$1,FALSE)/VLOOKUP($B145,'Benchmark Data'!$B:$FF,V$1,FALSE)*V147,"")</f>
        <v>1.8128009506223641</v>
      </c>
      <c r="W146" s="143">
        <f>IFERROR(VLOOKUP($B146,'Benchmark Data'!$B:$FF,W$1,FALSE)/VLOOKUP($B145,'Benchmark Data'!$B:$FF,W$1,FALSE)*W147,"")</f>
        <v>1.8128009506223641</v>
      </c>
      <c r="X146" s="143">
        <f>IFERROR(VLOOKUP($B146,'Benchmark Data'!$B:$FF,X$1,FALSE)/VLOOKUP($B145,'Benchmark Data'!$B:$FF,X$1,FALSE)*X147,"")</f>
        <v>1.8128009506223641</v>
      </c>
      <c r="Y146" s="143">
        <f>IFERROR(VLOOKUP($B146,'Benchmark Data'!$B:$FF,Y$1,FALSE)/VLOOKUP($B145,'Benchmark Data'!$B:$FF,Y$1,FALSE)*Y147,"")</f>
        <v>1.8128009506223641</v>
      </c>
      <c r="Z146" s="143">
        <f>IFERROR(VLOOKUP($B146,'Benchmark Data'!$B:$FF,Z$1,FALSE)/VLOOKUP($B145,'Benchmark Data'!$B:$FF,Z$1,FALSE)*Z147,"")</f>
        <v>1.8128009506223641</v>
      </c>
      <c r="AA146" s="143">
        <f>IFERROR(VLOOKUP($B146,'Benchmark Data'!$B:$FF,AA$1,FALSE)/VLOOKUP($B145,'Benchmark Data'!$B:$FF,AA$1,FALSE)*AA147,"")</f>
        <v>1.6167139610589032</v>
      </c>
      <c r="AB146" s="143">
        <f>IFERROR(VLOOKUP($B146,'Benchmark Data'!$B:$FF,AB$1,FALSE)/VLOOKUP($B145,'Benchmark Data'!$B:$FF,AB$1,FALSE)*AB147,"")</f>
        <v>1.6167139610589032</v>
      </c>
      <c r="AC146" s="143">
        <f>IFERROR(VLOOKUP($B146,'Benchmark Data'!$B:$FF,AC$1,FALSE)/VLOOKUP($B145,'Benchmark Data'!$B:$FF,AC$1,FALSE)*AC147,"")</f>
        <v>1.6167139610589032</v>
      </c>
      <c r="AD146" s="143">
        <f>IFERROR(VLOOKUP($B146,'Benchmark Data'!$B:$FF,AD$1,FALSE)/VLOOKUP($B145,'Benchmark Data'!$B:$FF,AD$1,FALSE)*AD147,"")</f>
        <v>3.8472463408583453</v>
      </c>
      <c r="AE146" s="143">
        <f>IFERROR(VLOOKUP($B146,'Benchmark Data'!$B:$FF,AE$1,FALSE)/VLOOKUP($B145,'Benchmark Data'!$B:$FF,AE$1,FALSE)*AE147,"")</f>
        <v>1.082182278060152</v>
      </c>
      <c r="AF146" s="143">
        <f>IFERROR(VLOOKUP($B146,'Benchmark Data'!$B:$FF,AF$1,FALSE)/VLOOKUP($B145,'Benchmark Data'!$B:$FF,AF$1,FALSE)*AF147,"")</f>
        <v>1.2557749772365492</v>
      </c>
      <c r="AG146" s="143">
        <f>IFERROR(VLOOKUP($B146,'Benchmark Data'!$B:$FF,AG$1,FALSE)/VLOOKUP($B145,'Benchmark Data'!$B:$FF,AG$1,FALSE)*AG147,"")</f>
        <v>1.2557749772365492</v>
      </c>
      <c r="AH146" s="143">
        <f>IFERROR(VLOOKUP($B146,'Benchmark Data'!$B:$FF,AH$1,FALSE)/VLOOKUP($B145,'Benchmark Data'!$B:$FF,AH$1,FALSE)*AH147,"")</f>
        <v>1.2557749772365492</v>
      </c>
      <c r="AI146" s="143">
        <f>IFERROR(VLOOKUP($B146,'Benchmark Data'!$B:$FF,AI$1,FALSE)/VLOOKUP($B145,'Benchmark Data'!$B:$FF,AI$1,FALSE)*AI147,"")</f>
        <v>1.4460345562440566</v>
      </c>
      <c r="AJ146" s="143">
        <f>IFERROR(VLOOKUP($B146,'Benchmark Data'!$B:$FF,AJ$1,FALSE)/VLOOKUP($B145,'Benchmark Data'!$B:$FF,AJ$1,FALSE)*AJ147,"")</f>
        <v>0.91034598167593994</v>
      </c>
      <c r="AK146" s="143">
        <f>IFERROR(VLOOKUP($B146,'Benchmark Data'!$B:$FF,AK$1,FALSE)/VLOOKUP($B145,'Benchmark Data'!$B:$FF,AK$1,FALSE)*AK147,"")</f>
        <v>1.6186215215810689</v>
      </c>
      <c r="AL146" s="143">
        <f>IFERROR(VLOOKUP($B146,'Benchmark Data'!$B:$FF,AL$1,FALSE)/VLOOKUP($B145,'Benchmark Data'!$B:$FF,AL$1,FALSE)*AL147,"")</f>
        <v>1.6395214608038622</v>
      </c>
      <c r="AM146" s="143">
        <f>IFERROR(VLOOKUP($B146,'Benchmark Data'!$B:$FF,AM$1,FALSE)/VLOOKUP($B145,'Benchmark Data'!$B:$FF,AM$1,FALSE)*AM147,"")</f>
        <v>1.6395214608038622</v>
      </c>
      <c r="AN146" s="143">
        <f>IFERROR(VLOOKUP($B146,'Benchmark Data'!$B:$FF,AN$1,FALSE)/VLOOKUP($B145,'Benchmark Data'!$B:$FF,AN$1,FALSE)*AN147,"")</f>
        <v>0.67706757939982487</v>
      </c>
      <c r="AO146" s="143">
        <f>IFERROR(VLOOKUP($B146,'Benchmark Data'!$B:$FF,AO$1,FALSE)/VLOOKUP($B145,'Benchmark Data'!$B:$FF,AO$1,FALSE)*AO147,"")</f>
        <v>1.5708330840264062</v>
      </c>
      <c r="AP146" s="143">
        <f>IFERROR(VLOOKUP($B146,'Benchmark Data'!$B:$FF,AP$1,FALSE)/VLOOKUP($B145,'Benchmark Data'!$B:$FF,AP$1,FALSE)*AP147,"")</f>
        <v>1.5708330840264062</v>
      </c>
      <c r="AQ146" s="143" t="str">
        <f>IFERROR(VLOOKUP($B146,'Benchmark Data'!$B:$FF,AQ$1,FALSE)/VLOOKUP($B145,'Benchmark Data'!$B:$FF,AQ$1,FALSE)*AQ147,"")</f>
        <v/>
      </c>
      <c r="AR146" s="143" t="str">
        <f>IFERROR(VLOOKUP($B146,'Benchmark Data'!$B:$FF,AR$1,FALSE)/VLOOKUP($B145,'Benchmark Data'!$B:$FF,AR$1,FALSE)*AR147,"")</f>
        <v/>
      </c>
      <c r="AS146" s="143" t="str">
        <f>IFERROR(VLOOKUP($B146,'Benchmark Data'!$B:$FF,AS$1,FALSE)/VLOOKUP($B145,'Benchmark Data'!$B:$FF,AS$1,FALSE)*AS147,"")</f>
        <v/>
      </c>
      <c r="AT146" s="143" t="str">
        <f>IFERROR(VLOOKUP($B146,'Benchmark Data'!$B:$FF,AT$1,FALSE)/VLOOKUP($B145,'Benchmark Data'!$B:$FF,AT$1,FALSE)*AT147,"")</f>
        <v/>
      </c>
      <c r="AU146" s="143">
        <f>IFERROR(VLOOKUP($B146,'Benchmark Data'!$B:$FF,AU$1,FALSE)/VLOOKUP($B145,'Benchmark Data'!$B:$FF,AU$1,FALSE)*AU147,"")</f>
        <v>1.5919536232585283</v>
      </c>
      <c r="AV146" s="143">
        <f>IFERROR(VLOOKUP($B146,'Benchmark Data'!$B:$FF,AV$1,FALSE)/VLOOKUP($B145,'Benchmark Data'!$B:$FF,AV$1,FALSE)*AV147,"")</f>
        <v>1.5919536232585283</v>
      </c>
      <c r="AW146" s="143">
        <f>IFERROR(VLOOKUP($B146,'Benchmark Data'!$B:$FF,AW$1,FALSE)/VLOOKUP($B145,'Benchmark Data'!$B:$FF,AW$1,FALSE)*AW147,"")</f>
        <v>1.5919536232585283</v>
      </c>
      <c r="AX146" s="143" t="str">
        <f>IFERROR(VLOOKUP($B146,'Benchmark Data'!$B:$FF,AX$1,FALSE)/VLOOKUP($B145,'Benchmark Data'!$B:$FF,AX$1,FALSE)*AX147,"")</f>
        <v/>
      </c>
      <c r="AY146" s="143" t="str">
        <f>IFERROR(VLOOKUP($B146,'Benchmark Data'!$B:$FF,AY$1,FALSE)/VLOOKUP($B145,'Benchmark Data'!$B:$FF,AY$1,FALSE)*AY147,"")</f>
        <v/>
      </c>
      <c r="AZ146" s="156" t="str">
        <f>IFERROR(VLOOKUP($B146,'Benchmark Data'!$B:$FF,AZ$1,FALSE)*AZ147,"")</f>
        <v/>
      </c>
      <c r="BA146" s="156" t="str">
        <f>IFERROR(VLOOKUP($B146,'Benchmark Data'!$B:$FF,BA$1,FALSE)*BA147,"")</f>
        <v/>
      </c>
      <c r="BB146" s="143" t="str">
        <f>IFERROR(VLOOKUP($B146,'Benchmark Data'!$B:$FF,BB$1,FALSE)/VLOOKUP($B145,'Benchmark Data'!$B:$FF,BB$1,FALSE)*BB147,"")</f>
        <v/>
      </c>
      <c r="BC146" s="143" t="str">
        <f>IFERROR(VLOOKUP($B146,'Benchmark Data'!$B:$FF,BC$1,FALSE)/VLOOKUP($B145,'Benchmark Data'!$B:$FF,BC$1,FALSE)*BC147,"")</f>
        <v/>
      </c>
      <c r="BD146" s="143" t="str">
        <f>IFERROR(VLOOKUP($B146,'Benchmark Data'!$B:$FF,BD$1,FALSE)/VLOOKUP($B145,'Benchmark Data'!$B:$FF,BD$1,FALSE)*BD147,"")</f>
        <v/>
      </c>
      <c r="BE146" s="143" t="str">
        <f>IFERROR(VLOOKUP($B146,'Benchmark Data'!$B:$FF,BE$1,FALSE)/VLOOKUP($B145,'Benchmark Data'!$B:$FF,BE$1,FALSE)*BE147,"")</f>
        <v/>
      </c>
      <c r="BF146" s="143" t="str">
        <f>IFERROR(VLOOKUP($B146,'Benchmark Data'!$B:$FF,BF$1,FALSE)/VLOOKUP($B145,'Benchmark Data'!$B:$FF,BF$1,FALSE)*BF147,"")</f>
        <v/>
      </c>
      <c r="BG146" s="143" t="str">
        <f>IFERROR(VLOOKUP($B146,'Benchmark Data'!$B:$FF,BG$1,FALSE)/VLOOKUP($B145,'Benchmark Data'!$B:$FF,BG$1,FALSE)*BG147,"")</f>
        <v/>
      </c>
      <c r="BH146" s="143" t="str">
        <f>IFERROR(VLOOKUP($B146,'Benchmark Data'!$B:$FF,BH$1,FALSE)/VLOOKUP($B145,'Benchmark Data'!$B:$FF,BH$1,FALSE)*BH147,"")</f>
        <v/>
      </c>
      <c r="BI146" s="143" t="str">
        <f>IFERROR(VLOOKUP($B146,'Benchmark Data'!$B:$FF,BI$1,FALSE)/VLOOKUP($B145,'Benchmark Data'!$B:$FF,BI$1,FALSE)*BI147,"")</f>
        <v/>
      </c>
      <c r="BJ146" s="143" t="str">
        <f>IFERROR(VLOOKUP($B146,'Benchmark Data'!$B:$FF,BJ$1,FALSE)/VLOOKUP($B145,'Benchmark Data'!$B:$FF,BJ$1,FALSE)*BJ147,"")</f>
        <v/>
      </c>
      <c r="BK146" s="143" t="str">
        <f>IFERROR(VLOOKUP($B146,'Benchmark Data'!$B:$FF,BK$1,FALSE)/VLOOKUP($B145,'Benchmark Data'!$B:$FF,BK$1,FALSE)*BK147,"")</f>
        <v/>
      </c>
      <c r="BL146" s="143" t="str">
        <f>IFERROR(VLOOKUP($B146,'Benchmark Data'!$B:$FF,BL$1,FALSE)/VLOOKUP($B145,'Benchmark Data'!$B:$FF,BL$1,FALSE)*BL147,"")</f>
        <v/>
      </c>
      <c r="BM146" s="143" t="str">
        <f>IFERROR(VLOOKUP($B146,'Benchmark Data'!$B:$FF,BM$1,FALSE)/VLOOKUP($B145,'Benchmark Data'!$B:$FF,BM$1,FALSE)*BM147,"")</f>
        <v/>
      </c>
      <c r="BN146" s="143" t="str">
        <f>IFERROR(VLOOKUP($B146,'Benchmark Data'!$B:$FF,BN$1,FALSE)/VLOOKUP($B145,'Benchmark Data'!$B:$FF,BN$1,FALSE)*BN147,"")</f>
        <v/>
      </c>
      <c r="BO146" s="143" t="str">
        <f>IFERROR(VLOOKUP($B146,'Benchmark Data'!$B:$FF,BO$1,FALSE)/VLOOKUP($B145,'Benchmark Data'!$B:$FF,BO$1,FALSE)*BO147,"")</f>
        <v/>
      </c>
      <c r="BP146" s="143" t="str">
        <f>IFERROR(VLOOKUP($B146,'Benchmark Data'!$B:$FF,BP$1,FALSE)/VLOOKUP($B145,'Benchmark Data'!$B:$FF,BP$1,FALSE)*BP147,"")</f>
        <v/>
      </c>
      <c r="BQ146" s="143" t="str">
        <f>IFERROR(VLOOKUP($B146,'Benchmark Data'!$B:$FF,BQ$1,FALSE)/VLOOKUP($B145,'Benchmark Data'!$B:$FF,BQ$1,FALSE)*BQ147,"")</f>
        <v/>
      </c>
      <c r="BR146" s="143" t="str">
        <f>IFERROR(VLOOKUP($B146,'Benchmark Data'!$B:$FF,BR$1,FALSE)/VLOOKUP($B145,'Benchmark Data'!$B:$FF,BR$1,FALSE)*BR147,"")</f>
        <v/>
      </c>
      <c r="BS146" s="143" t="str">
        <f>IFERROR(VLOOKUP($B146,'Benchmark Data'!$B:$FF,BS$1,FALSE)/VLOOKUP($B145,'Benchmark Data'!$B:$FF,BS$1,FALSE)*BS147,"")</f>
        <v/>
      </c>
      <c r="BT146" s="143" t="str">
        <f>IFERROR(VLOOKUP($B146,'Benchmark Data'!$B:$FF,BT$1,FALSE)/VLOOKUP($B145,'Benchmark Data'!$B:$FF,BT$1,FALSE)*BT147,"")</f>
        <v/>
      </c>
      <c r="BU146" s="143" t="str">
        <f>IFERROR(VLOOKUP($B146,'Benchmark Data'!$B:$FF,BU$1,FALSE)/VLOOKUP($B145,'Benchmark Data'!$B:$FF,BU$1,FALSE)*BU147,"")</f>
        <v/>
      </c>
      <c r="BV146" s="143" t="str">
        <f>IFERROR(VLOOKUP($B146,'Benchmark Data'!$B:$FF,BV$1,FALSE)/VLOOKUP($B145,'Benchmark Data'!$B:$FF,BV$1,FALSE)*BV147,"")</f>
        <v/>
      </c>
      <c r="BW146" s="143" t="str">
        <f>IFERROR(VLOOKUP($B146,'Benchmark Data'!$B:$FF,BW$1,FALSE)/VLOOKUP($B145,'Benchmark Data'!$B:$FF,BW$1,FALSE)*BW147,"")</f>
        <v/>
      </c>
      <c r="BX146" s="143" t="str">
        <f>IFERROR(VLOOKUP($B146,'Benchmark Data'!$B:$FF,BX$1,FALSE)/VLOOKUP($B145,'Benchmark Data'!$B:$FF,BX$1,FALSE)*BX147,"")</f>
        <v/>
      </c>
      <c r="BY146" s="143" t="str">
        <f>IFERROR(VLOOKUP($B146,'Benchmark Data'!$B:$FF,BY$1,FALSE)/VLOOKUP($B145,'Benchmark Data'!$B:$FF,BY$1,FALSE)*BY147,"")</f>
        <v/>
      </c>
      <c r="BZ146" s="143" t="str">
        <f>IFERROR(VLOOKUP($B146,'Benchmark Data'!$B:$FF,BZ$1,FALSE)/VLOOKUP($B145,'Benchmark Data'!$B:$FF,BZ$1,FALSE)*BZ147,"")</f>
        <v/>
      </c>
      <c r="CA146" s="143" t="str">
        <f>IFERROR(VLOOKUP($B146,'Benchmark Data'!$B:$FF,CA$1,FALSE)/VLOOKUP($B145,'Benchmark Data'!$B:$FF,CA$1,FALSE)*CA147,"")</f>
        <v/>
      </c>
      <c r="CB146" s="143" t="str">
        <f>IFERROR(VLOOKUP($B146,'Benchmark Data'!$B:$FF,CB$1,FALSE)/VLOOKUP($B145,'Benchmark Data'!$B:$FF,CB$1,FALSE)*CB147,"")</f>
        <v/>
      </c>
      <c r="CC146" s="143" t="str">
        <f>IFERROR(VLOOKUP($B146,'Benchmark Data'!$B:$FF,CC$1,FALSE)/VLOOKUP($B145,'Benchmark Data'!$B:$FF,CC$1,FALSE)*CC147,"")</f>
        <v/>
      </c>
      <c r="CD146" s="143" t="str">
        <f>IFERROR(VLOOKUP($B146,'Benchmark Data'!$B:$FF,CD$1,FALSE)/VLOOKUP($B145,'Benchmark Data'!$B:$FF,CD$1,FALSE)*CD147,"")</f>
        <v/>
      </c>
      <c r="CE146" s="143" t="str">
        <f>IFERROR(VLOOKUP($B146,'Benchmark Data'!$B:$FF,CE$1,FALSE)/VLOOKUP($B145,'Benchmark Data'!$B:$FF,CE$1,FALSE)*CE147,"")</f>
        <v/>
      </c>
      <c r="CF146" s="143" t="str">
        <f>IFERROR(VLOOKUP($B146,'Benchmark Data'!$B:$FF,CF$1,FALSE)/VLOOKUP($B145,'Benchmark Data'!$B:$FF,CF$1,FALSE)*CF147,"")</f>
        <v/>
      </c>
      <c r="CG146" s="143" t="str">
        <f>IFERROR(VLOOKUP($B146,'Benchmark Data'!$B:$FF,CG$1,FALSE)/VLOOKUP($B145,'Benchmark Data'!$B:$FF,CG$1,FALSE)*CG147,"")</f>
        <v/>
      </c>
      <c r="CH146" s="156" t="str">
        <f>IFERROR(VLOOKUP($B146,'Benchmark Data'!$B:$FF,CH$1,FALSE)*CH147,"")</f>
        <v/>
      </c>
      <c r="CI146" s="143" t="str">
        <f>IFERROR(VLOOKUP($B146,'Benchmark Data'!$B:$FF,CI$1,FALSE)/VLOOKUP($B145,'Benchmark Data'!$B:$FF,CI$1,FALSE)*CI147,"")</f>
        <v/>
      </c>
      <c r="CJ146" s="143" t="str">
        <f>IFERROR(VLOOKUP($B146,'Benchmark Data'!$B:$FF,CJ$1,FALSE)/VLOOKUP($B145,'Benchmark Data'!$B:$FF,CJ$1,FALSE)*CJ147,"")</f>
        <v/>
      </c>
      <c r="CK146" s="143" t="str">
        <f>IFERROR(VLOOKUP($B146,'Benchmark Data'!$B:$FF,CK$1,FALSE)/VLOOKUP($B145,'Benchmark Data'!$B:$FF,CK$1,FALSE)*CK147,"")</f>
        <v/>
      </c>
      <c r="CL146" s="143" t="str">
        <f>IFERROR(VLOOKUP($B146,'Benchmark Data'!$B:$AAA,CL$1,FALSE)/VLOOKUP($B145,'Benchmark Data'!$B:$AAA,CL$1,FALSE)*CL147,"")</f>
        <v/>
      </c>
      <c r="CM146" s="143" t="str">
        <f>IFERROR(VLOOKUP($B146,'Benchmark Data'!$B:$AAA,CM$1,FALSE)/VLOOKUP($B145,'Benchmark Data'!$B:$AAA,CM$1,FALSE)*CM147,"")</f>
        <v/>
      </c>
      <c r="CN146" s="143" t="str">
        <f>IFERROR(VLOOKUP($B146,'Benchmark Data'!$B:$AAA,CN$1,FALSE)/VLOOKUP($B145,'Benchmark Data'!$B:$AAA,CN$1,FALSE)*CN147,"")</f>
        <v/>
      </c>
      <c r="CO146" s="143" t="str">
        <f>IFERROR(VLOOKUP($B146,'Benchmark Data'!$B:$AAA,CO$1,FALSE)/VLOOKUP($B145,'Benchmark Data'!$B:$AAA,CO$1,FALSE)*CO147,"")</f>
        <v/>
      </c>
      <c r="CP146" s="143" t="str">
        <f>IFERROR(VLOOKUP($B146,'Benchmark Data'!$B:$AAA,CP$1,FALSE)/VLOOKUP($B145,'Benchmark Data'!$B:$AAA,CP$1,FALSE)*CP147,"")</f>
        <v/>
      </c>
      <c r="CQ146" s="143" t="str">
        <f>IFERROR(VLOOKUP($B146,'Benchmark Data'!$B:$AAA,CQ$1,FALSE)/VLOOKUP($B145,'Benchmark Data'!$B:$AAA,CQ$1,FALSE)*CQ147,"")</f>
        <v/>
      </c>
      <c r="CR146" s="143" t="str">
        <f>IFERROR(VLOOKUP($B146,'Benchmark Data'!$B:$AAA,CR$1,FALSE)/VLOOKUP($B145,'Benchmark Data'!$B:$AAA,CR$1,FALSE)*CR147,"")</f>
        <v/>
      </c>
      <c r="CS146" s="143" t="str">
        <f>IFERROR(VLOOKUP($B146,'Benchmark Data'!$B:$AAA,CS$1,FALSE)/VLOOKUP($B145,'Benchmark Data'!$B:$AAA,CS$1,FALSE)*CS147,"")</f>
        <v/>
      </c>
      <c r="CT146" s="143" t="str">
        <f>IFERROR(VLOOKUP($B146,'Benchmark Data'!$B:$AAA,CT$1,FALSE)/VLOOKUP($B145,'Benchmark Data'!$B:$AAA,CT$1,FALSE)*CT147,"")</f>
        <v/>
      </c>
      <c r="CU146" s="143" t="str">
        <f>IFERROR(VLOOKUP($B146,'Benchmark Data'!$B:$AAA,CU$1,FALSE)/VLOOKUP($B145,'Benchmark Data'!$B:$AAA,CU$1,FALSE)*CU147,"")</f>
        <v/>
      </c>
      <c r="CV146" s="143" t="str">
        <f>IFERROR(VLOOKUP($B146,'Benchmark Data'!$B:$AAA,CV$1,FALSE)/VLOOKUP($B145,'Benchmark Data'!$B:$AAA,CV$1,FALSE)*CV147,"")</f>
        <v/>
      </c>
      <c r="CW146" s="143" t="str">
        <f>IFERROR(VLOOKUP($B146,'Benchmark Data'!$B:$AAA,CW$1,FALSE)/VLOOKUP($B145,'Benchmark Data'!$B:$AAA,CW$1,FALSE)*CW147,"")</f>
        <v/>
      </c>
      <c r="CX146" s="143" t="str">
        <f>IFERROR(VLOOKUP($B146,'Benchmark Data'!$B:$AAA,CX$1,FALSE)/VLOOKUP($B145,'Benchmark Data'!$B:$AAA,CX$1,FALSE)*CX147,"")</f>
        <v/>
      </c>
      <c r="CY146" s="143" t="str">
        <f>IFERROR(VLOOKUP($B146,'Benchmark Data'!$B:$AAA,CY$1,FALSE)/VLOOKUP($B145,'Benchmark Data'!$B:$AAA,CY$1,FALSE)*CY147,"")</f>
        <v/>
      </c>
      <c r="CZ146" s="143" t="str">
        <f>IFERROR(VLOOKUP($B146,'Benchmark Data'!$B:$AAA,CZ$1,FALSE)/VLOOKUP($B145,'Benchmark Data'!$B:$AAA,CZ$1,FALSE)*CZ147,"")</f>
        <v/>
      </c>
      <c r="DA146" s="143" t="str">
        <f>IFERROR(VLOOKUP($B146,'Benchmark Data'!$B:$AAA,DA$1,FALSE)/VLOOKUP($B145,'Benchmark Data'!$B:$AAA,DA$1,FALSE)*DA147,"")</f>
        <v/>
      </c>
      <c r="DB146" s="143" t="str">
        <f>IFERROR(VLOOKUP($B146,'Benchmark Data'!$B:$AAA,DB$1,FALSE)/VLOOKUP($B145,'Benchmark Data'!$B:$AAA,DB$1,FALSE)*DB147,"")</f>
        <v/>
      </c>
      <c r="DC146" s="143" t="str">
        <f>IFERROR(VLOOKUP($B146,'Benchmark Data'!$B:$AAA,DC$1,FALSE)/VLOOKUP($B145,'Benchmark Data'!$B:$AAA,DC$1,FALSE)*DC147,"")</f>
        <v/>
      </c>
      <c r="DD146" s="143" t="str">
        <f>IFERROR(VLOOKUP($B146,'Benchmark Data'!$B:$AAA,DD$1,FALSE)/VLOOKUP($B145,'Benchmark Data'!$B:$AAA,DD$1,FALSE)*DD147,"")</f>
        <v/>
      </c>
      <c r="DE146" s="143" t="str">
        <f>IFERROR(VLOOKUP($B146,'Benchmark Data'!$B:$AAA,DE$1,FALSE)/VLOOKUP($B145,'Benchmark Data'!$B:$AAA,DE$1,FALSE)*DE147,"")</f>
        <v/>
      </c>
      <c r="DF146" s="143" t="str">
        <f>IFERROR(VLOOKUP($B146,'Benchmark Data'!$B:$AAA,DF$1,FALSE)/VLOOKUP($B145,'Benchmark Data'!$B:$AAA,DF$1,FALSE)*DF147,"")</f>
        <v/>
      </c>
      <c r="DG146" s="143" t="str">
        <f>IFERROR(VLOOKUP($B146,'Benchmark Data'!$B:$AAA,DG$1,FALSE)/VLOOKUP($B145,'Benchmark Data'!$B:$AAA,DG$1,FALSE)*DG147,"")</f>
        <v/>
      </c>
      <c r="DH146" s="143" t="str">
        <f>IFERROR(VLOOKUP($B146,'Benchmark Data'!$B:$AAA,DH$1,FALSE)/VLOOKUP($B145,'Benchmark Data'!$B:$AAA,DH$1,FALSE)*DH147,"")</f>
        <v/>
      </c>
      <c r="DI146" s="143" t="str">
        <f>IFERROR(VLOOKUP($B146,'Benchmark Data'!$B:$AAA,DI$1,FALSE)/VLOOKUP($B145,'Benchmark Data'!$B:$AAA,DI$1,FALSE)*DI147,"")</f>
        <v/>
      </c>
    </row>
    <row r="147" spans="1:113">
      <c r="A147" s="94">
        <f t="shared" si="37"/>
        <v>54</v>
      </c>
      <c r="B147" s="168">
        <f t="shared" si="38"/>
        <v>44439</v>
      </c>
      <c r="C147" s="143">
        <f>IFERROR(VLOOKUP($B147,'Benchmark Data'!$B:$FF,C$1,FALSE)/VLOOKUP($B146,'Benchmark Data'!$B:$FF,C$1,FALSE)*C148,"")</f>
        <v>1.9216242273010815</v>
      </c>
      <c r="D147" s="143">
        <f>IFERROR(VLOOKUP($B147,'Benchmark Data'!$B:$FF,D$1,FALSE)/VLOOKUP($B146,'Benchmark Data'!$B:$FF,D$1,FALSE)*D148,"")</f>
        <v>1.9216242273010815</v>
      </c>
      <c r="E147" s="143">
        <f>IFERROR(VLOOKUP($B147,'Benchmark Data'!$B:$FF,E$1,FALSE)/VLOOKUP($B146,'Benchmark Data'!$B:$FF,E$1,FALSE)*E148,"")</f>
        <v>1.9216242273010815</v>
      </c>
      <c r="F147" s="143" t="str">
        <f>IFERROR(VLOOKUP($B147,'Benchmark Data'!$B:$FF,F$1,FALSE)/VLOOKUP($B146,'Benchmark Data'!$B:$FF,F$1,FALSE)*F148,"")</f>
        <v/>
      </c>
      <c r="G147" s="143" t="str">
        <f>IFERROR(VLOOKUP($B147,'Benchmark Data'!$B:$FF,G$1,FALSE)/VLOOKUP($B146,'Benchmark Data'!$B:$FF,G$1,FALSE)*G148,"")</f>
        <v/>
      </c>
      <c r="H147" s="143" t="str">
        <f>IFERROR(VLOOKUP($B147,'Benchmark Data'!$B:$FF,H$1,FALSE)/VLOOKUP($B146,'Benchmark Data'!$B:$FF,H$1,FALSE)*H148,"")</f>
        <v/>
      </c>
      <c r="I147" s="143" t="str">
        <f>IFERROR(VLOOKUP($B147,'Benchmark Data'!$B:$FF,I$1,FALSE)/VLOOKUP($B146,'Benchmark Data'!$B:$FF,I$1,FALSE)*I148,"")</f>
        <v/>
      </c>
      <c r="J147" s="143" t="str">
        <f>IFERROR(VLOOKUP($B147,'Benchmark Data'!$B:$FF,J$1,FALSE)/VLOOKUP($B146,'Benchmark Data'!$B:$FF,J$1,FALSE)*J148,"")</f>
        <v/>
      </c>
      <c r="K147" s="156" t="str">
        <f>IFERROR(VLOOKUP($B147,'Benchmark Data'!$B:$FF,K$1,FALSE)*K148,"")</f>
        <v/>
      </c>
      <c r="L147" s="156" t="str">
        <f>IFERROR(VLOOKUP($B147,'Benchmark Data'!$B:$FF,L$1,FALSE)*L148,"")</f>
        <v/>
      </c>
      <c r="M147" s="156" t="str">
        <f>IFERROR(VLOOKUP($B147,'Benchmark Data'!$B:$FF,M$1,FALSE)*M148,"")</f>
        <v/>
      </c>
      <c r="N147" s="143" t="str">
        <f>IFERROR(VLOOKUP($B147,'Benchmark Data'!$B:$FF,N$1,FALSE)/VLOOKUP($B146,'Benchmark Data'!$B:$FF,N$1,FALSE)*N148,"")</f>
        <v/>
      </c>
      <c r="O147" s="143">
        <f>IFERROR(VLOOKUP($B147,'Benchmark Data'!$B:$FF,O$1,FALSE)/VLOOKUP($B146,'Benchmark Data'!$B:$FF,O$1,FALSE)*O148,"")</f>
        <v>2.212693024369107</v>
      </c>
      <c r="P147" s="143">
        <f>IFERROR(VLOOKUP($B147,'Benchmark Data'!$B:$FF,P$1,FALSE)/VLOOKUP($B146,'Benchmark Data'!$B:$FF,P$1,FALSE)*P148,"")</f>
        <v>2.0277194945276311</v>
      </c>
      <c r="Q147" s="156">
        <f>IFERROR(VLOOKUP($B147,'Benchmark Data'!$B:$FF,Q$1,FALSE)*Q148,"")</f>
        <v>1.3859488764218302</v>
      </c>
      <c r="R147" s="156">
        <f>IFERROR(VLOOKUP($B147,'Benchmark Data'!$B:$FF,R$1,FALSE)*R148,"")</f>
        <v>1.3859488764218302</v>
      </c>
      <c r="S147" s="156">
        <f>IFERROR(VLOOKUP($B147,'Benchmark Data'!$B:$FF,S$1,FALSE)*S148,"")</f>
        <v>1.3859488764218302</v>
      </c>
      <c r="T147" s="156">
        <f>IFERROR(VLOOKUP($B147,'Benchmark Data'!$B:$FF,T$1,FALSE)*T148,"")</f>
        <v>1.3859488764218302</v>
      </c>
      <c r="U147" s="156">
        <f>IFERROR(VLOOKUP($B147,'Benchmark Data'!$B:$FF,U$1,FALSE)*U148,"")</f>
        <v>1.3859488764218302</v>
      </c>
      <c r="V147" s="143">
        <f>IFERROR(VLOOKUP($B147,'Benchmark Data'!$B:$FF,V$1,FALSE)/VLOOKUP($B146,'Benchmark Data'!$B:$FF,V$1,FALSE)*V148,"")</f>
        <v>1.7983548346455278</v>
      </c>
      <c r="W147" s="143">
        <f>IFERROR(VLOOKUP($B147,'Benchmark Data'!$B:$FF,W$1,FALSE)/VLOOKUP($B146,'Benchmark Data'!$B:$FF,W$1,FALSE)*W148,"")</f>
        <v>1.7983548346455278</v>
      </c>
      <c r="X147" s="143">
        <f>IFERROR(VLOOKUP($B147,'Benchmark Data'!$B:$FF,X$1,FALSE)/VLOOKUP($B146,'Benchmark Data'!$B:$FF,X$1,FALSE)*X148,"")</f>
        <v>1.7983548346455278</v>
      </c>
      <c r="Y147" s="143">
        <f>IFERROR(VLOOKUP($B147,'Benchmark Data'!$B:$FF,Y$1,FALSE)/VLOOKUP($B146,'Benchmark Data'!$B:$FF,Y$1,FALSE)*Y148,"")</f>
        <v>1.7983548346455278</v>
      </c>
      <c r="Z147" s="143">
        <f>IFERROR(VLOOKUP($B147,'Benchmark Data'!$B:$FF,Z$1,FALSE)/VLOOKUP($B146,'Benchmark Data'!$B:$FF,Z$1,FALSE)*Z148,"")</f>
        <v>1.7983548346455278</v>
      </c>
      <c r="AA147" s="143">
        <f>IFERROR(VLOOKUP($B147,'Benchmark Data'!$B:$FF,AA$1,FALSE)/VLOOKUP($B146,'Benchmark Data'!$B:$FF,AA$1,FALSE)*AA148,"")</f>
        <v>1.5846415404213718</v>
      </c>
      <c r="AB147" s="143">
        <f>IFERROR(VLOOKUP($B147,'Benchmark Data'!$B:$FF,AB$1,FALSE)/VLOOKUP($B146,'Benchmark Data'!$B:$FF,AB$1,FALSE)*AB148,"")</f>
        <v>1.5846415404213718</v>
      </c>
      <c r="AC147" s="143">
        <f>IFERROR(VLOOKUP($B147,'Benchmark Data'!$B:$FF,AC$1,FALSE)/VLOOKUP($B146,'Benchmark Data'!$B:$FF,AC$1,FALSE)*AC148,"")</f>
        <v>1.5846415404213718</v>
      </c>
      <c r="AD147" s="143">
        <f>IFERROR(VLOOKUP($B147,'Benchmark Data'!$B:$FF,AD$1,FALSE)/VLOOKUP($B146,'Benchmark Data'!$B:$FF,AD$1,FALSE)*AD148,"")</f>
        <v>3.6664696495064701</v>
      </c>
      <c r="AE147" s="143">
        <f>IFERROR(VLOOKUP($B147,'Benchmark Data'!$B:$FF,AE$1,FALSE)/VLOOKUP($B146,'Benchmark Data'!$B:$FF,AE$1,FALSE)*AE148,"")</f>
        <v>1.03807468587788</v>
      </c>
      <c r="AF147" s="143">
        <f>IFERROR(VLOOKUP($B147,'Benchmark Data'!$B:$FF,AF$1,FALSE)/VLOOKUP($B146,'Benchmark Data'!$B:$FF,AF$1,FALSE)*AF148,"")</f>
        <v>1.2107238290642657</v>
      </c>
      <c r="AG147" s="143">
        <f>IFERROR(VLOOKUP($B147,'Benchmark Data'!$B:$FF,AG$1,FALSE)/VLOOKUP($B146,'Benchmark Data'!$B:$FF,AG$1,FALSE)*AG148,"")</f>
        <v>1.2107238290642657</v>
      </c>
      <c r="AH147" s="143">
        <f>IFERROR(VLOOKUP($B147,'Benchmark Data'!$B:$FF,AH$1,FALSE)/VLOOKUP($B146,'Benchmark Data'!$B:$FF,AH$1,FALSE)*AH148,"")</f>
        <v>1.2107238290642657</v>
      </c>
      <c r="AI147" s="143">
        <f>IFERROR(VLOOKUP($B147,'Benchmark Data'!$B:$FF,AI$1,FALSE)/VLOOKUP($B146,'Benchmark Data'!$B:$FF,AI$1,FALSE)*AI148,"")</f>
        <v>1.4409941946773983</v>
      </c>
      <c r="AJ147" s="143">
        <f>IFERROR(VLOOKUP($B147,'Benchmark Data'!$B:$FF,AJ$1,FALSE)/VLOOKUP($B146,'Benchmark Data'!$B:$FF,AJ$1,FALSE)*AJ148,"")</f>
        <v>0.92301166489925734</v>
      </c>
      <c r="AK147" s="143">
        <f>IFERROR(VLOOKUP($B147,'Benchmark Data'!$B:$FF,AK$1,FALSE)/VLOOKUP($B146,'Benchmark Data'!$B:$FF,AK$1,FALSE)*AK148,"")</f>
        <v>1.5686831885334505</v>
      </c>
      <c r="AL147" s="143">
        <f>IFERROR(VLOOKUP($B147,'Benchmark Data'!$B:$FF,AL$1,FALSE)/VLOOKUP($B146,'Benchmark Data'!$B:$FF,AL$1,FALSE)*AL148,"")</f>
        <v>1.690709377198204</v>
      </c>
      <c r="AM147" s="143">
        <f>IFERROR(VLOOKUP($B147,'Benchmark Data'!$B:$FF,AM$1,FALSE)/VLOOKUP($B146,'Benchmark Data'!$B:$FF,AM$1,FALSE)*AM148,"")</f>
        <v>1.690709377198204</v>
      </c>
      <c r="AN147" s="143">
        <f>IFERROR(VLOOKUP($B147,'Benchmark Data'!$B:$FF,AN$1,FALSE)/VLOOKUP($B146,'Benchmark Data'!$B:$FF,AN$1,FALSE)*AN148,"")</f>
        <v>0.68975024326954271</v>
      </c>
      <c r="AO147" s="143">
        <f>IFERROR(VLOOKUP($B147,'Benchmark Data'!$B:$FF,AO$1,FALSE)/VLOOKUP($B146,'Benchmark Data'!$B:$FF,AO$1,FALSE)*AO148,"")</f>
        <v>1.6575120483195482</v>
      </c>
      <c r="AP147" s="143">
        <f>IFERROR(VLOOKUP($B147,'Benchmark Data'!$B:$FF,AP$1,FALSE)/VLOOKUP($B146,'Benchmark Data'!$B:$FF,AP$1,FALSE)*AP148,"")</f>
        <v>1.6575120483195482</v>
      </c>
      <c r="AQ147" s="143" t="str">
        <f>IFERROR(VLOOKUP($B147,'Benchmark Data'!$B:$FF,AQ$1,FALSE)/VLOOKUP($B146,'Benchmark Data'!$B:$FF,AQ$1,FALSE)*AQ148,"")</f>
        <v/>
      </c>
      <c r="AR147" s="143" t="str">
        <f>IFERROR(VLOOKUP($B147,'Benchmark Data'!$B:$FF,AR$1,FALSE)/VLOOKUP($B146,'Benchmark Data'!$B:$FF,AR$1,FALSE)*AR148,"")</f>
        <v/>
      </c>
      <c r="AS147" s="143" t="str">
        <f>IFERROR(VLOOKUP($B147,'Benchmark Data'!$B:$FF,AS$1,FALSE)/VLOOKUP($B146,'Benchmark Data'!$B:$FF,AS$1,FALSE)*AS148,"")</f>
        <v/>
      </c>
      <c r="AT147" s="143" t="str">
        <f>IFERROR(VLOOKUP($B147,'Benchmark Data'!$B:$FF,AT$1,FALSE)/VLOOKUP($B146,'Benchmark Data'!$B:$FF,AT$1,FALSE)*AT148,"")</f>
        <v/>
      </c>
      <c r="AU147" s="143">
        <f>IFERROR(VLOOKUP($B147,'Benchmark Data'!$B:$FF,AU$1,FALSE)/VLOOKUP($B146,'Benchmark Data'!$B:$FF,AU$1,FALSE)*AU148,"")</f>
        <v>1.5616169346824593</v>
      </c>
      <c r="AV147" s="143">
        <f>IFERROR(VLOOKUP($B147,'Benchmark Data'!$B:$FF,AV$1,FALSE)/VLOOKUP($B146,'Benchmark Data'!$B:$FF,AV$1,FALSE)*AV148,"")</f>
        <v>1.5616169346824593</v>
      </c>
      <c r="AW147" s="143">
        <f>IFERROR(VLOOKUP($B147,'Benchmark Data'!$B:$FF,AW$1,FALSE)/VLOOKUP($B146,'Benchmark Data'!$B:$FF,AW$1,FALSE)*AW148,"")</f>
        <v>1.5616169346824593</v>
      </c>
      <c r="AX147" s="143" t="str">
        <f>IFERROR(VLOOKUP($B147,'Benchmark Data'!$B:$FF,AX$1,FALSE)/VLOOKUP($B146,'Benchmark Data'!$B:$FF,AX$1,FALSE)*AX148,"")</f>
        <v/>
      </c>
      <c r="AY147" s="143" t="str">
        <f>IFERROR(VLOOKUP($B147,'Benchmark Data'!$B:$FF,AY$1,FALSE)/VLOOKUP($B146,'Benchmark Data'!$B:$FF,AY$1,FALSE)*AY148,"")</f>
        <v/>
      </c>
      <c r="AZ147" s="156" t="str">
        <f>IFERROR(VLOOKUP($B147,'Benchmark Data'!$B:$FF,AZ$1,FALSE)*AZ148,"")</f>
        <v/>
      </c>
      <c r="BA147" s="156" t="str">
        <f>IFERROR(VLOOKUP($B147,'Benchmark Data'!$B:$FF,BA$1,FALSE)*BA148,"")</f>
        <v/>
      </c>
      <c r="BB147" s="143" t="str">
        <f>IFERROR(VLOOKUP($B147,'Benchmark Data'!$B:$FF,BB$1,FALSE)/VLOOKUP($B146,'Benchmark Data'!$B:$FF,BB$1,FALSE)*BB148,"")</f>
        <v/>
      </c>
      <c r="BC147" s="143" t="str">
        <f>IFERROR(VLOOKUP($B147,'Benchmark Data'!$B:$FF,BC$1,FALSE)/VLOOKUP($B146,'Benchmark Data'!$B:$FF,BC$1,FALSE)*BC148,"")</f>
        <v/>
      </c>
      <c r="BD147" s="143" t="str">
        <f>IFERROR(VLOOKUP($B147,'Benchmark Data'!$B:$FF,BD$1,FALSE)/VLOOKUP($B146,'Benchmark Data'!$B:$FF,BD$1,FALSE)*BD148,"")</f>
        <v/>
      </c>
      <c r="BE147" s="143" t="str">
        <f>IFERROR(VLOOKUP($B147,'Benchmark Data'!$B:$FF,BE$1,FALSE)/VLOOKUP($B146,'Benchmark Data'!$B:$FF,BE$1,FALSE)*BE148,"")</f>
        <v/>
      </c>
      <c r="BF147" s="143" t="str">
        <f>IFERROR(VLOOKUP($B147,'Benchmark Data'!$B:$FF,BF$1,FALSE)/VLOOKUP($B146,'Benchmark Data'!$B:$FF,BF$1,FALSE)*BF148,"")</f>
        <v/>
      </c>
      <c r="BG147" s="143" t="str">
        <f>IFERROR(VLOOKUP($B147,'Benchmark Data'!$B:$FF,BG$1,FALSE)/VLOOKUP($B146,'Benchmark Data'!$B:$FF,BG$1,FALSE)*BG148,"")</f>
        <v/>
      </c>
      <c r="BH147" s="143" t="str">
        <f>IFERROR(VLOOKUP($B147,'Benchmark Data'!$B:$FF,BH$1,FALSE)/VLOOKUP($B146,'Benchmark Data'!$B:$FF,BH$1,FALSE)*BH148,"")</f>
        <v/>
      </c>
      <c r="BI147" s="143" t="str">
        <f>IFERROR(VLOOKUP($B147,'Benchmark Data'!$B:$FF,BI$1,FALSE)/VLOOKUP($B146,'Benchmark Data'!$B:$FF,BI$1,FALSE)*BI148,"")</f>
        <v/>
      </c>
      <c r="BJ147" s="143" t="str">
        <f>IFERROR(VLOOKUP($B147,'Benchmark Data'!$B:$FF,BJ$1,FALSE)/VLOOKUP($B146,'Benchmark Data'!$B:$FF,BJ$1,FALSE)*BJ148,"")</f>
        <v/>
      </c>
      <c r="BK147" s="143" t="str">
        <f>IFERROR(VLOOKUP($B147,'Benchmark Data'!$B:$FF,BK$1,FALSE)/VLOOKUP($B146,'Benchmark Data'!$B:$FF,BK$1,FALSE)*BK148,"")</f>
        <v/>
      </c>
      <c r="BL147" s="143" t="str">
        <f>IFERROR(VLOOKUP($B147,'Benchmark Data'!$B:$FF,BL$1,FALSE)/VLOOKUP($B146,'Benchmark Data'!$B:$FF,BL$1,FALSE)*BL148,"")</f>
        <v/>
      </c>
      <c r="BM147" s="143" t="str">
        <f>IFERROR(VLOOKUP($B147,'Benchmark Data'!$B:$FF,BM$1,FALSE)/VLOOKUP($B146,'Benchmark Data'!$B:$FF,BM$1,FALSE)*BM148,"")</f>
        <v/>
      </c>
      <c r="BN147" s="143" t="str">
        <f>IFERROR(VLOOKUP($B147,'Benchmark Data'!$B:$FF,BN$1,FALSE)/VLOOKUP($B146,'Benchmark Data'!$B:$FF,BN$1,FALSE)*BN148,"")</f>
        <v/>
      </c>
      <c r="BO147" s="143" t="str">
        <f>IFERROR(VLOOKUP($B147,'Benchmark Data'!$B:$FF,BO$1,FALSE)/VLOOKUP($B146,'Benchmark Data'!$B:$FF,BO$1,FALSE)*BO148,"")</f>
        <v/>
      </c>
      <c r="BP147" s="143" t="str">
        <f>IFERROR(VLOOKUP($B147,'Benchmark Data'!$B:$FF,BP$1,FALSE)/VLOOKUP($B146,'Benchmark Data'!$B:$FF,BP$1,FALSE)*BP148,"")</f>
        <v/>
      </c>
      <c r="BQ147" s="143" t="str">
        <f>IFERROR(VLOOKUP($B147,'Benchmark Data'!$B:$FF,BQ$1,FALSE)/VLOOKUP($B146,'Benchmark Data'!$B:$FF,BQ$1,FALSE)*BQ148,"")</f>
        <v/>
      </c>
      <c r="BR147" s="143" t="str">
        <f>IFERROR(VLOOKUP($B147,'Benchmark Data'!$B:$FF,BR$1,FALSE)/VLOOKUP($B146,'Benchmark Data'!$B:$FF,BR$1,FALSE)*BR148,"")</f>
        <v/>
      </c>
      <c r="BS147" s="143" t="str">
        <f>IFERROR(VLOOKUP($B147,'Benchmark Data'!$B:$FF,BS$1,FALSE)/VLOOKUP($B146,'Benchmark Data'!$B:$FF,BS$1,FALSE)*BS148,"")</f>
        <v/>
      </c>
      <c r="BT147" s="143" t="str">
        <f>IFERROR(VLOOKUP($B147,'Benchmark Data'!$B:$FF,BT$1,FALSE)/VLOOKUP($B146,'Benchmark Data'!$B:$FF,BT$1,FALSE)*BT148,"")</f>
        <v/>
      </c>
      <c r="BU147" s="143" t="str">
        <f>IFERROR(VLOOKUP($B147,'Benchmark Data'!$B:$FF,BU$1,FALSE)/VLOOKUP($B146,'Benchmark Data'!$B:$FF,BU$1,FALSE)*BU148,"")</f>
        <v/>
      </c>
      <c r="BV147" s="143" t="str">
        <f>IFERROR(VLOOKUP($B147,'Benchmark Data'!$B:$FF,BV$1,FALSE)/VLOOKUP($B146,'Benchmark Data'!$B:$FF,BV$1,FALSE)*BV148,"")</f>
        <v/>
      </c>
      <c r="BW147" s="143" t="str">
        <f>IFERROR(VLOOKUP($B147,'Benchmark Data'!$B:$FF,BW$1,FALSE)/VLOOKUP($B146,'Benchmark Data'!$B:$FF,BW$1,FALSE)*BW148,"")</f>
        <v/>
      </c>
      <c r="BX147" s="143" t="str">
        <f>IFERROR(VLOOKUP($B147,'Benchmark Data'!$B:$FF,BX$1,FALSE)/VLOOKUP($B146,'Benchmark Data'!$B:$FF,BX$1,FALSE)*BX148,"")</f>
        <v/>
      </c>
      <c r="BY147" s="143" t="str">
        <f>IFERROR(VLOOKUP($B147,'Benchmark Data'!$B:$FF,BY$1,FALSE)/VLOOKUP($B146,'Benchmark Data'!$B:$FF,BY$1,FALSE)*BY148,"")</f>
        <v/>
      </c>
      <c r="BZ147" s="143" t="str">
        <f>IFERROR(VLOOKUP($B147,'Benchmark Data'!$B:$FF,BZ$1,FALSE)/VLOOKUP($B146,'Benchmark Data'!$B:$FF,BZ$1,FALSE)*BZ148,"")</f>
        <v/>
      </c>
      <c r="CA147" s="143" t="str">
        <f>IFERROR(VLOOKUP($B147,'Benchmark Data'!$B:$FF,CA$1,FALSE)/VLOOKUP($B146,'Benchmark Data'!$B:$FF,CA$1,FALSE)*CA148,"")</f>
        <v/>
      </c>
      <c r="CB147" s="143" t="str">
        <f>IFERROR(VLOOKUP($B147,'Benchmark Data'!$B:$FF,CB$1,FALSE)/VLOOKUP($B146,'Benchmark Data'!$B:$FF,CB$1,FALSE)*CB148,"")</f>
        <v/>
      </c>
      <c r="CC147" s="143" t="str">
        <f>IFERROR(VLOOKUP($B147,'Benchmark Data'!$B:$FF,CC$1,FALSE)/VLOOKUP($B146,'Benchmark Data'!$B:$FF,CC$1,FALSE)*CC148,"")</f>
        <v/>
      </c>
      <c r="CD147" s="143" t="str">
        <f>IFERROR(VLOOKUP($B147,'Benchmark Data'!$B:$FF,CD$1,FALSE)/VLOOKUP($B146,'Benchmark Data'!$B:$FF,CD$1,FALSE)*CD148,"")</f>
        <v/>
      </c>
      <c r="CE147" s="143" t="str">
        <f>IFERROR(VLOOKUP($B147,'Benchmark Data'!$B:$FF,CE$1,FALSE)/VLOOKUP($B146,'Benchmark Data'!$B:$FF,CE$1,FALSE)*CE148,"")</f>
        <v/>
      </c>
      <c r="CF147" s="143" t="str">
        <f>IFERROR(VLOOKUP($B147,'Benchmark Data'!$B:$FF,CF$1,FALSE)/VLOOKUP($B146,'Benchmark Data'!$B:$FF,CF$1,FALSE)*CF148,"")</f>
        <v/>
      </c>
      <c r="CG147" s="143" t="str">
        <f>IFERROR(VLOOKUP($B147,'Benchmark Data'!$B:$FF,CG$1,FALSE)/VLOOKUP($B146,'Benchmark Data'!$B:$FF,CG$1,FALSE)*CG148,"")</f>
        <v/>
      </c>
      <c r="CH147" s="156" t="str">
        <f>IFERROR(VLOOKUP($B147,'Benchmark Data'!$B:$FF,CH$1,FALSE)*CH148,"")</f>
        <v/>
      </c>
      <c r="CI147" s="143" t="str">
        <f>IFERROR(VLOOKUP($B147,'Benchmark Data'!$B:$FF,CI$1,FALSE)/VLOOKUP($B146,'Benchmark Data'!$B:$FF,CI$1,FALSE)*CI148,"")</f>
        <v/>
      </c>
      <c r="CJ147" s="143" t="str">
        <f>IFERROR(VLOOKUP($B147,'Benchmark Data'!$B:$FF,CJ$1,FALSE)/VLOOKUP($B146,'Benchmark Data'!$B:$FF,CJ$1,FALSE)*CJ148,"")</f>
        <v/>
      </c>
      <c r="CK147" s="143" t="str">
        <f>IFERROR(VLOOKUP($B147,'Benchmark Data'!$B:$FF,CK$1,FALSE)/VLOOKUP($B146,'Benchmark Data'!$B:$FF,CK$1,FALSE)*CK148,"")</f>
        <v/>
      </c>
      <c r="CL147" s="143" t="str">
        <f>IFERROR(VLOOKUP($B147,'Benchmark Data'!$B:$AAA,CL$1,FALSE)/VLOOKUP($B146,'Benchmark Data'!$B:$AAA,CL$1,FALSE)*CL148,"")</f>
        <v/>
      </c>
      <c r="CM147" s="143" t="str">
        <f>IFERROR(VLOOKUP($B147,'Benchmark Data'!$B:$AAA,CM$1,FALSE)/VLOOKUP($B146,'Benchmark Data'!$B:$AAA,CM$1,FALSE)*CM148,"")</f>
        <v/>
      </c>
      <c r="CN147" s="143" t="str">
        <f>IFERROR(VLOOKUP($B147,'Benchmark Data'!$B:$AAA,CN$1,FALSE)/VLOOKUP($B146,'Benchmark Data'!$B:$AAA,CN$1,FALSE)*CN148,"")</f>
        <v/>
      </c>
      <c r="CO147" s="143" t="str">
        <f>IFERROR(VLOOKUP($B147,'Benchmark Data'!$B:$AAA,CO$1,FALSE)/VLOOKUP($B146,'Benchmark Data'!$B:$AAA,CO$1,FALSE)*CO148,"")</f>
        <v/>
      </c>
      <c r="CP147" s="143" t="str">
        <f>IFERROR(VLOOKUP($B147,'Benchmark Data'!$B:$AAA,CP$1,FALSE)/VLOOKUP($B146,'Benchmark Data'!$B:$AAA,CP$1,FALSE)*CP148,"")</f>
        <v/>
      </c>
      <c r="CQ147" s="143" t="str">
        <f>IFERROR(VLOOKUP($B147,'Benchmark Data'!$B:$AAA,CQ$1,FALSE)/VLOOKUP($B146,'Benchmark Data'!$B:$AAA,CQ$1,FALSE)*CQ148,"")</f>
        <v/>
      </c>
      <c r="CR147" s="143" t="str">
        <f>IFERROR(VLOOKUP($B147,'Benchmark Data'!$B:$AAA,CR$1,FALSE)/VLOOKUP($B146,'Benchmark Data'!$B:$AAA,CR$1,FALSE)*CR148,"")</f>
        <v/>
      </c>
      <c r="CS147" s="143" t="str">
        <f>IFERROR(VLOOKUP($B147,'Benchmark Data'!$B:$AAA,CS$1,FALSE)/VLOOKUP($B146,'Benchmark Data'!$B:$AAA,CS$1,FALSE)*CS148,"")</f>
        <v/>
      </c>
      <c r="CT147" s="143" t="str">
        <f>IFERROR(VLOOKUP($B147,'Benchmark Data'!$B:$AAA,CT$1,FALSE)/VLOOKUP($B146,'Benchmark Data'!$B:$AAA,CT$1,FALSE)*CT148,"")</f>
        <v/>
      </c>
      <c r="CU147" s="143" t="str">
        <f>IFERROR(VLOOKUP($B147,'Benchmark Data'!$B:$AAA,CU$1,FALSE)/VLOOKUP($B146,'Benchmark Data'!$B:$AAA,CU$1,FALSE)*CU148,"")</f>
        <v/>
      </c>
      <c r="CV147" s="143" t="str">
        <f>IFERROR(VLOOKUP($B147,'Benchmark Data'!$B:$AAA,CV$1,FALSE)/VLOOKUP($B146,'Benchmark Data'!$B:$AAA,CV$1,FALSE)*CV148,"")</f>
        <v/>
      </c>
      <c r="CW147" s="143" t="str">
        <f>IFERROR(VLOOKUP($B147,'Benchmark Data'!$B:$AAA,CW$1,FALSE)/VLOOKUP($B146,'Benchmark Data'!$B:$AAA,CW$1,FALSE)*CW148,"")</f>
        <v/>
      </c>
      <c r="CX147" s="143" t="str">
        <f>IFERROR(VLOOKUP($B147,'Benchmark Data'!$B:$AAA,CX$1,FALSE)/VLOOKUP($B146,'Benchmark Data'!$B:$AAA,CX$1,FALSE)*CX148,"")</f>
        <v/>
      </c>
      <c r="CY147" s="143" t="str">
        <f>IFERROR(VLOOKUP($B147,'Benchmark Data'!$B:$AAA,CY$1,FALSE)/VLOOKUP($B146,'Benchmark Data'!$B:$AAA,CY$1,FALSE)*CY148,"")</f>
        <v/>
      </c>
      <c r="CZ147" s="143" t="str">
        <f>IFERROR(VLOOKUP($B147,'Benchmark Data'!$B:$AAA,CZ$1,FALSE)/VLOOKUP($B146,'Benchmark Data'!$B:$AAA,CZ$1,FALSE)*CZ148,"")</f>
        <v/>
      </c>
      <c r="DA147" s="143" t="str">
        <f>IFERROR(VLOOKUP($B147,'Benchmark Data'!$B:$AAA,DA$1,FALSE)/VLOOKUP($B146,'Benchmark Data'!$B:$AAA,DA$1,FALSE)*DA148,"")</f>
        <v/>
      </c>
      <c r="DB147" s="143" t="str">
        <f>IFERROR(VLOOKUP($B147,'Benchmark Data'!$B:$AAA,DB$1,FALSE)/VLOOKUP($B146,'Benchmark Data'!$B:$AAA,DB$1,FALSE)*DB148,"")</f>
        <v/>
      </c>
      <c r="DC147" s="143" t="str">
        <f>IFERROR(VLOOKUP($B147,'Benchmark Data'!$B:$AAA,DC$1,FALSE)/VLOOKUP($B146,'Benchmark Data'!$B:$AAA,DC$1,FALSE)*DC148,"")</f>
        <v/>
      </c>
      <c r="DD147" s="143" t="str">
        <f>IFERROR(VLOOKUP($B147,'Benchmark Data'!$B:$AAA,DD$1,FALSE)/VLOOKUP($B146,'Benchmark Data'!$B:$AAA,DD$1,FALSE)*DD148,"")</f>
        <v/>
      </c>
      <c r="DE147" s="143" t="str">
        <f>IFERROR(VLOOKUP($B147,'Benchmark Data'!$B:$AAA,DE$1,FALSE)/VLOOKUP($B146,'Benchmark Data'!$B:$AAA,DE$1,FALSE)*DE148,"")</f>
        <v/>
      </c>
      <c r="DF147" s="143" t="str">
        <f>IFERROR(VLOOKUP($B147,'Benchmark Data'!$B:$AAA,DF$1,FALSE)/VLOOKUP($B146,'Benchmark Data'!$B:$AAA,DF$1,FALSE)*DF148,"")</f>
        <v/>
      </c>
      <c r="DG147" s="143" t="str">
        <f>IFERROR(VLOOKUP($B147,'Benchmark Data'!$B:$AAA,DG$1,FALSE)/VLOOKUP($B146,'Benchmark Data'!$B:$AAA,DG$1,FALSE)*DG148,"")</f>
        <v/>
      </c>
      <c r="DH147" s="143" t="str">
        <f>IFERROR(VLOOKUP($B147,'Benchmark Data'!$B:$AAA,DH$1,FALSE)/VLOOKUP($B146,'Benchmark Data'!$B:$AAA,DH$1,FALSE)*DH148,"")</f>
        <v/>
      </c>
      <c r="DI147" s="143" t="str">
        <f>IFERROR(VLOOKUP($B147,'Benchmark Data'!$B:$AAA,DI$1,FALSE)/VLOOKUP($B146,'Benchmark Data'!$B:$AAA,DI$1,FALSE)*DI148,"")</f>
        <v/>
      </c>
    </row>
    <row r="148" spans="1:113">
      <c r="A148" s="94">
        <f t="shared" si="37"/>
        <v>53</v>
      </c>
      <c r="B148" s="168">
        <f t="shared" si="38"/>
        <v>44469</v>
      </c>
      <c r="C148" s="143">
        <f>IFERROR(VLOOKUP($B148,'Benchmark Data'!$B:$FF,C$1,FALSE)/VLOOKUP($B147,'Benchmark Data'!$B:$FF,C$1,FALSE)*C149,"")</f>
        <v>1.8452085094922843</v>
      </c>
      <c r="D148" s="143">
        <f>IFERROR(VLOOKUP($B148,'Benchmark Data'!$B:$FF,D$1,FALSE)/VLOOKUP($B147,'Benchmark Data'!$B:$FF,D$1,FALSE)*D149,"")</f>
        <v>1.8452085094922843</v>
      </c>
      <c r="E148" s="143">
        <f>IFERROR(VLOOKUP($B148,'Benchmark Data'!$B:$FF,E$1,FALSE)/VLOOKUP($B147,'Benchmark Data'!$B:$FF,E$1,FALSE)*E149,"")</f>
        <v>1.8452085094922843</v>
      </c>
      <c r="F148" s="143" t="str">
        <f>IFERROR(VLOOKUP($B148,'Benchmark Data'!$B:$FF,F$1,FALSE)/VLOOKUP($B147,'Benchmark Data'!$B:$FF,F$1,FALSE)*F149,"")</f>
        <v/>
      </c>
      <c r="G148" s="143" t="str">
        <f>IFERROR(VLOOKUP($B148,'Benchmark Data'!$B:$FF,G$1,FALSE)/VLOOKUP($B147,'Benchmark Data'!$B:$FF,G$1,FALSE)*G149,"")</f>
        <v/>
      </c>
      <c r="H148" s="143" t="str">
        <f>IFERROR(VLOOKUP($B148,'Benchmark Data'!$B:$FF,H$1,FALSE)/VLOOKUP($B147,'Benchmark Data'!$B:$FF,H$1,FALSE)*H149,"")</f>
        <v/>
      </c>
      <c r="I148" s="143" t="str">
        <f>IFERROR(VLOOKUP($B148,'Benchmark Data'!$B:$FF,I$1,FALSE)/VLOOKUP($B147,'Benchmark Data'!$B:$FF,I$1,FALSE)*I149,"")</f>
        <v/>
      </c>
      <c r="J148" s="143" t="str">
        <f>IFERROR(VLOOKUP($B148,'Benchmark Data'!$B:$FF,J$1,FALSE)/VLOOKUP($B147,'Benchmark Data'!$B:$FF,J$1,FALSE)*J149,"")</f>
        <v/>
      </c>
      <c r="K148" s="156" t="str">
        <f>IFERROR(VLOOKUP($B148,'Benchmark Data'!$B:$FF,K$1,FALSE)*K149,"")</f>
        <v/>
      </c>
      <c r="L148" s="156" t="str">
        <f>IFERROR(VLOOKUP($B148,'Benchmark Data'!$B:$FF,L$1,FALSE)*L149,"")</f>
        <v/>
      </c>
      <c r="M148" s="156" t="str">
        <f>IFERROR(VLOOKUP($B148,'Benchmark Data'!$B:$FF,M$1,FALSE)*M149,"")</f>
        <v/>
      </c>
      <c r="N148" s="143" t="str">
        <f>IFERROR(VLOOKUP($B148,'Benchmark Data'!$B:$FF,N$1,FALSE)/VLOOKUP($B147,'Benchmark Data'!$B:$FF,N$1,FALSE)*N149,"")</f>
        <v/>
      </c>
      <c r="O148" s="143">
        <f>IFERROR(VLOOKUP($B148,'Benchmark Data'!$B:$FF,O$1,FALSE)/VLOOKUP($B147,'Benchmark Data'!$B:$FF,O$1,FALSE)*O149,"")</f>
        <v>2.1829039884644521</v>
      </c>
      <c r="P148" s="143">
        <f>IFERROR(VLOOKUP($B148,'Benchmark Data'!$B:$FF,P$1,FALSE)/VLOOKUP($B147,'Benchmark Data'!$B:$FF,P$1,FALSE)*P149,"")</f>
        <v>2.0230306852617028</v>
      </c>
      <c r="Q148" s="156">
        <f>IFERROR(VLOOKUP($B148,'Benchmark Data'!$B:$FF,Q$1,FALSE)*Q149,"")</f>
        <v>1.365724276695145</v>
      </c>
      <c r="R148" s="156">
        <f>IFERROR(VLOOKUP($B148,'Benchmark Data'!$B:$FF,R$1,FALSE)*R149,"")</f>
        <v>1.365724276695145</v>
      </c>
      <c r="S148" s="156">
        <f>IFERROR(VLOOKUP($B148,'Benchmark Data'!$B:$FF,S$1,FALSE)*S149,"")</f>
        <v>1.365724276695145</v>
      </c>
      <c r="T148" s="156">
        <f>IFERROR(VLOOKUP($B148,'Benchmark Data'!$B:$FF,T$1,FALSE)*T149,"")</f>
        <v>1.365724276695145</v>
      </c>
      <c r="U148" s="156">
        <f>IFERROR(VLOOKUP($B148,'Benchmark Data'!$B:$FF,U$1,FALSE)*U149,"")</f>
        <v>1.365724276695145</v>
      </c>
      <c r="V148" s="143">
        <f>IFERROR(VLOOKUP($B148,'Benchmark Data'!$B:$FF,V$1,FALSE)/VLOOKUP($B147,'Benchmark Data'!$B:$FF,V$1,FALSE)*V149,"")</f>
        <v>1.7694613412795717</v>
      </c>
      <c r="W148" s="143">
        <f>IFERROR(VLOOKUP($B148,'Benchmark Data'!$B:$FF,W$1,FALSE)/VLOOKUP($B147,'Benchmark Data'!$B:$FF,W$1,FALSE)*W149,"")</f>
        <v>1.7694613412795717</v>
      </c>
      <c r="X148" s="143">
        <f>IFERROR(VLOOKUP($B148,'Benchmark Data'!$B:$FF,X$1,FALSE)/VLOOKUP($B147,'Benchmark Data'!$B:$FF,X$1,FALSE)*X149,"")</f>
        <v>1.7694613412795717</v>
      </c>
      <c r="Y148" s="143">
        <f>IFERROR(VLOOKUP($B148,'Benchmark Data'!$B:$FF,Y$1,FALSE)/VLOOKUP($B147,'Benchmark Data'!$B:$FF,Y$1,FALSE)*Y149,"")</f>
        <v>1.7694613412795717</v>
      </c>
      <c r="Z148" s="143">
        <f>IFERROR(VLOOKUP($B148,'Benchmark Data'!$B:$FF,Z$1,FALSE)/VLOOKUP($B147,'Benchmark Data'!$B:$FF,Z$1,FALSE)*Z149,"")</f>
        <v>1.7694613412795717</v>
      </c>
      <c r="AA148" s="143">
        <f>IFERROR(VLOOKUP($B148,'Benchmark Data'!$B:$FF,AA$1,FALSE)/VLOOKUP($B147,'Benchmark Data'!$B:$FF,AA$1,FALSE)*AA149,"")</f>
        <v>1.5510882836844664</v>
      </c>
      <c r="AB148" s="143">
        <f>IFERROR(VLOOKUP($B148,'Benchmark Data'!$B:$FF,AB$1,FALSE)/VLOOKUP($B147,'Benchmark Data'!$B:$FF,AB$1,FALSE)*AB149,"")</f>
        <v>1.5510882836844664</v>
      </c>
      <c r="AC148" s="143">
        <f>IFERROR(VLOOKUP($B148,'Benchmark Data'!$B:$FF,AC$1,FALSE)/VLOOKUP($B147,'Benchmark Data'!$B:$FF,AC$1,FALSE)*AC149,"")</f>
        <v>1.5510882836844664</v>
      </c>
      <c r="AD148" s="143">
        <f>IFERROR(VLOOKUP($B148,'Benchmark Data'!$B:$FF,AD$1,FALSE)/VLOOKUP($B147,'Benchmark Data'!$B:$FF,AD$1,FALSE)*AD149,"")</f>
        <v>3.8160063976377936</v>
      </c>
      <c r="AE148" s="143">
        <f>IFERROR(VLOOKUP($B148,'Benchmark Data'!$B:$FF,AE$1,FALSE)/VLOOKUP($B147,'Benchmark Data'!$B:$FF,AE$1,FALSE)*AE149,"")</f>
        <v>1.0133888903235611</v>
      </c>
      <c r="AF148" s="143">
        <f>IFERROR(VLOOKUP($B148,'Benchmark Data'!$B:$FF,AF$1,FALSE)/VLOOKUP($B147,'Benchmark Data'!$B:$FF,AF$1,FALSE)*AF149,"")</f>
        <v>1.1780435215743681</v>
      </c>
      <c r="AG148" s="143">
        <f>IFERROR(VLOOKUP($B148,'Benchmark Data'!$B:$FF,AG$1,FALSE)/VLOOKUP($B147,'Benchmark Data'!$B:$FF,AG$1,FALSE)*AG149,"")</f>
        <v>1.1780435215743681</v>
      </c>
      <c r="AH148" s="143">
        <f>IFERROR(VLOOKUP($B148,'Benchmark Data'!$B:$FF,AH$1,FALSE)/VLOOKUP($B147,'Benchmark Data'!$B:$FF,AH$1,FALSE)*AH149,"")</f>
        <v>1.1780435215743681</v>
      </c>
      <c r="AI148" s="143">
        <f>IFERROR(VLOOKUP($B148,'Benchmark Data'!$B:$FF,AI$1,FALSE)/VLOOKUP($B147,'Benchmark Data'!$B:$FF,AI$1,FALSE)*AI149,"")</f>
        <v>1.4020746368590757</v>
      </c>
      <c r="AJ148" s="143">
        <f>IFERROR(VLOOKUP($B148,'Benchmark Data'!$B:$FF,AJ$1,FALSE)/VLOOKUP($B147,'Benchmark Data'!$B:$FF,AJ$1,FALSE)*AJ149,"")</f>
        <v>0.8373095274742185</v>
      </c>
      <c r="AK148" s="143">
        <f>IFERROR(VLOOKUP($B148,'Benchmark Data'!$B:$FF,AK$1,FALSE)/VLOOKUP($B147,'Benchmark Data'!$B:$FF,AK$1,FALSE)*AK149,"")</f>
        <v>1.5153191061469793</v>
      </c>
      <c r="AL148" s="143">
        <f>IFERROR(VLOOKUP($B148,'Benchmark Data'!$B:$FF,AL$1,FALSE)/VLOOKUP($B147,'Benchmark Data'!$B:$FF,AL$1,FALSE)*AL149,"")</f>
        <v>1.6066433566433571</v>
      </c>
      <c r="AM148" s="143">
        <f>IFERROR(VLOOKUP($B148,'Benchmark Data'!$B:$FF,AM$1,FALSE)/VLOOKUP($B147,'Benchmark Data'!$B:$FF,AM$1,FALSE)*AM149,"")</f>
        <v>1.6066433566433571</v>
      </c>
      <c r="AN148" s="143">
        <f>IFERROR(VLOOKUP($B148,'Benchmark Data'!$B:$FF,AN$1,FALSE)/VLOOKUP($B147,'Benchmark Data'!$B:$FF,AN$1,FALSE)*AN149,"")</f>
        <v>0.66313245497778117</v>
      </c>
      <c r="AO148" s="143">
        <f>IFERROR(VLOOKUP($B148,'Benchmark Data'!$B:$FF,AO$1,FALSE)/VLOOKUP($B147,'Benchmark Data'!$B:$FF,AO$1,FALSE)*AO149,"")</f>
        <v>1.5994476260103159</v>
      </c>
      <c r="AP148" s="143">
        <f>IFERROR(VLOOKUP($B148,'Benchmark Data'!$B:$FF,AP$1,FALSE)/VLOOKUP($B147,'Benchmark Data'!$B:$FF,AP$1,FALSE)*AP149,"")</f>
        <v>1.5994476260103159</v>
      </c>
      <c r="AQ148" s="143" t="str">
        <f>IFERROR(VLOOKUP($B148,'Benchmark Data'!$B:$FF,AQ$1,FALSE)/VLOOKUP($B147,'Benchmark Data'!$B:$FF,AQ$1,FALSE)*AQ149,"")</f>
        <v/>
      </c>
      <c r="AR148" s="143" t="str">
        <f>IFERROR(VLOOKUP($B148,'Benchmark Data'!$B:$FF,AR$1,FALSE)/VLOOKUP($B147,'Benchmark Data'!$B:$FF,AR$1,FALSE)*AR149,"")</f>
        <v/>
      </c>
      <c r="AS148" s="143" t="str">
        <f>IFERROR(VLOOKUP($B148,'Benchmark Data'!$B:$FF,AS$1,FALSE)/VLOOKUP($B147,'Benchmark Data'!$B:$FF,AS$1,FALSE)*AS149,"")</f>
        <v/>
      </c>
      <c r="AT148" s="143" t="str">
        <f>IFERROR(VLOOKUP($B148,'Benchmark Data'!$B:$FF,AT$1,FALSE)/VLOOKUP($B147,'Benchmark Data'!$B:$FF,AT$1,FALSE)*AT149,"")</f>
        <v/>
      </c>
      <c r="AU148" s="143">
        <f>IFERROR(VLOOKUP($B148,'Benchmark Data'!$B:$FF,AU$1,FALSE)/VLOOKUP($B147,'Benchmark Data'!$B:$FF,AU$1,FALSE)*AU149,"")</f>
        <v>1.512036098241905</v>
      </c>
      <c r="AV148" s="143">
        <f>IFERROR(VLOOKUP($B148,'Benchmark Data'!$B:$FF,AV$1,FALSE)/VLOOKUP($B147,'Benchmark Data'!$B:$FF,AV$1,FALSE)*AV149,"")</f>
        <v>1.512036098241905</v>
      </c>
      <c r="AW148" s="143">
        <f>IFERROR(VLOOKUP($B148,'Benchmark Data'!$B:$FF,AW$1,FALSE)/VLOOKUP($B147,'Benchmark Data'!$B:$FF,AW$1,FALSE)*AW149,"")</f>
        <v>1.512036098241905</v>
      </c>
      <c r="AX148" s="143" t="str">
        <f>IFERROR(VLOOKUP($B148,'Benchmark Data'!$B:$FF,AX$1,FALSE)/VLOOKUP($B147,'Benchmark Data'!$B:$FF,AX$1,FALSE)*AX149,"")</f>
        <v/>
      </c>
      <c r="AY148" s="143" t="str">
        <f>IFERROR(VLOOKUP($B148,'Benchmark Data'!$B:$FF,AY$1,FALSE)/VLOOKUP($B147,'Benchmark Data'!$B:$FF,AY$1,FALSE)*AY149,"")</f>
        <v/>
      </c>
      <c r="AZ148" s="156" t="str">
        <f>IFERROR(VLOOKUP($B148,'Benchmark Data'!$B:$FF,AZ$1,FALSE)*AZ149,"")</f>
        <v/>
      </c>
      <c r="BA148" s="156" t="str">
        <f>IFERROR(VLOOKUP($B148,'Benchmark Data'!$B:$FF,BA$1,FALSE)*BA149,"")</f>
        <v/>
      </c>
      <c r="BB148" s="143" t="str">
        <f>IFERROR(VLOOKUP($B148,'Benchmark Data'!$B:$FF,BB$1,FALSE)/VLOOKUP($B147,'Benchmark Data'!$B:$FF,BB$1,FALSE)*BB149,"")</f>
        <v/>
      </c>
      <c r="BC148" s="143" t="str">
        <f>IFERROR(VLOOKUP($B148,'Benchmark Data'!$B:$FF,BC$1,FALSE)/VLOOKUP($B147,'Benchmark Data'!$B:$FF,BC$1,FALSE)*BC149,"")</f>
        <v/>
      </c>
      <c r="BD148" s="143" t="str">
        <f>IFERROR(VLOOKUP($B148,'Benchmark Data'!$B:$FF,BD$1,FALSE)/VLOOKUP($B147,'Benchmark Data'!$B:$FF,BD$1,FALSE)*BD149,"")</f>
        <v/>
      </c>
      <c r="BE148" s="143" t="str">
        <f>IFERROR(VLOOKUP($B148,'Benchmark Data'!$B:$FF,BE$1,FALSE)/VLOOKUP($B147,'Benchmark Data'!$B:$FF,BE$1,FALSE)*BE149,"")</f>
        <v/>
      </c>
      <c r="BF148" s="143" t="str">
        <f>IFERROR(VLOOKUP($B148,'Benchmark Data'!$B:$FF,BF$1,FALSE)/VLOOKUP($B147,'Benchmark Data'!$B:$FF,BF$1,FALSE)*BF149,"")</f>
        <v/>
      </c>
      <c r="BG148" s="143" t="str">
        <f>IFERROR(VLOOKUP($B148,'Benchmark Data'!$B:$FF,BG$1,FALSE)/VLOOKUP($B147,'Benchmark Data'!$B:$FF,BG$1,FALSE)*BG149,"")</f>
        <v/>
      </c>
      <c r="BH148" s="143" t="str">
        <f>IFERROR(VLOOKUP($B148,'Benchmark Data'!$B:$FF,BH$1,FALSE)/VLOOKUP($B147,'Benchmark Data'!$B:$FF,BH$1,FALSE)*BH149,"")</f>
        <v/>
      </c>
      <c r="BI148" s="143" t="str">
        <f>IFERROR(VLOOKUP($B148,'Benchmark Data'!$B:$FF,BI$1,FALSE)/VLOOKUP($B147,'Benchmark Data'!$B:$FF,BI$1,FALSE)*BI149,"")</f>
        <v/>
      </c>
      <c r="BJ148" s="143" t="str">
        <f>IFERROR(VLOOKUP($B148,'Benchmark Data'!$B:$FF,BJ$1,FALSE)/VLOOKUP($B147,'Benchmark Data'!$B:$FF,BJ$1,FALSE)*BJ149,"")</f>
        <v/>
      </c>
      <c r="BK148" s="143" t="str">
        <f>IFERROR(VLOOKUP($B148,'Benchmark Data'!$B:$FF,BK$1,FALSE)/VLOOKUP($B147,'Benchmark Data'!$B:$FF,BK$1,FALSE)*BK149,"")</f>
        <v/>
      </c>
      <c r="BL148" s="143" t="str">
        <f>IFERROR(VLOOKUP($B148,'Benchmark Data'!$B:$FF,BL$1,FALSE)/VLOOKUP($B147,'Benchmark Data'!$B:$FF,BL$1,FALSE)*BL149,"")</f>
        <v/>
      </c>
      <c r="BM148" s="143" t="str">
        <f>IFERROR(VLOOKUP($B148,'Benchmark Data'!$B:$FF,BM$1,FALSE)/VLOOKUP($B147,'Benchmark Data'!$B:$FF,BM$1,FALSE)*BM149,"")</f>
        <v/>
      </c>
      <c r="BN148" s="143" t="str">
        <f>IFERROR(VLOOKUP($B148,'Benchmark Data'!$B:$FF,BN$1,FALSE)/VLOOKUP($B147,'Benchmark Data'!$B:$FF,BN$1,FALSE)*BN149,"")</f>
        <v/>
      </c>
      <c r="BO148" s="143" t="str">
        <f>IFERROR(VLOOKUP($B148,'Benchmark Data'!$B:$FF,BO$1,FALSE)/VLOOKUP($B147,'Benchmark Data'!$B:$FF,BO$1,FALSE)*BO149,"")</f>
        <v/>
      </c>
      <c r="BP148" s="143" t="str">
        <f>IFERROR(VLOOKUP($B148,'Benchmark Data'!$B:$FF,BP$1,FALSE)/VLOOKUP($B147,'Benchmark Data'!$B:$FF,BP$1,FALSE)*BP149,"")</f>
        <v/>
      </c>
      <c r="BQ148" s="143" t="str">
        <f>IFERROR(VLOOKUP($B148,'Benchmark Data'!$B:$FF,BQ$1,FALSE)/VLOOKUP($B147,'Benchmark Data'!$B:$FF,BQ$1,FALSE)*BQ149,"")</f>
        <v/>
      </c>
      <c r="BR148" s="143" t="str">
        <f>IFERROR(VLOOKUP($B148,'Benchmark Data'!$B:$FF,BR$1,FALSE)/VLOOKUP($B147,'Benchmark Data'!$B:$FF,BR$1,FALSE)*BR149,"")</f>
        <v/>
      </c>
      <c r="BS148" s="143" t="str">
        <f>IFERROR(VLOOKUP($B148,'Benchmark Data'!$B:$FF,BS$1,FALSE)/VLOOKUP($B147,'Benchmark Data'!$B:$FF,BS$1,FALSE)*BS149,"")</f>
        <v/>
      </c>
      <c r="BT148" s="143" t="str">
        <f>IFERROR(VLOOKUP($B148,'Benchmark Data'!$B:$FF,BT$1,FALSE)/VLOOKUP($B147,'Benchmark Data'!$B:$FF,BT$1,FALSE)*BT149,"")</f>
        <v/>
      </c>
      <c r="BU148" s="143" t="str">
        <f>IFERROR(VLOOKUP($B148,'Benchmark Data'!$B:$FF,BU$1,FALSE)/VLOOKUP($B147,'Benchmark Data'!$B:$FF,BU$1,FALSE)*BU149,"")</f>
        <v/>
      </c>
      <c r="BV148" s="143" t="str">
        <f>IFERROR(VLOOKUP($B148,'Benchmark Data'!$B:$FF,BV$1,FALSE)/VLOOKUP($B147,'Benchmark Data'!$B:$FF,BV$1,FALSE)*BV149,"")</f>
        <v/>
      </c>
      <c r="BW148" s="143" t="str">
        <f>IFERROR(VLOOKUP($B148,'Benchmark Data'!$B:$FF,BW$1,FALSE)/VLOOKUP($B147,'Benchmark Data'!$B:$FF,BW$1,FALSE)*BW149,"")</f>
        <v/>
      </c>
      <c r="BX148" s="143" t="str">
        <f>IFERROR(VLOOKUP($B148,'Benchmark Data'!$B:$FF,BX$1,FALSE)/VLOOKUP($B147,'Benchmark Data'!$B:$FF,BX$1,FALSE)*BX149,"")</f>
        <v/>
      </c>
      <c r="BY148" s="143" t="str">
        <f>IFERROR(VLOOKUP($B148,'Benchmark Data'!$B:$FF,BY$1,FALSE)/VLOOKUP($B147,'Benchmark Data'!$B:$FF,BY$1,FALSE)*BY149,"")</f>
        <v/>
      </c>
      <c r="BZ148" s="143" t="str">
        <f>IFERROR(VLOOKUP($B148,'Benchmark Data'!$B:$FF,BZ$1,FALSE)/VLOOKUP($B147,'Benchmark Data'!$B:$FF,BZ$1,FALSE)*BZ149,"")</f>
        <v/>
      </c>
      <c r="CA148" s="143" t="str">
        <f>IFERROR(VLOOKUP($B148,'Benchmark Data'!$B:$FF,CA$1,FALSE)/VLOOKUP($B147,'Benchmark Data'!$B:$FF,CA$1,FALSE)*CA149,"")</f>
        <v/>
      </c>
      <c r="CB148" s="143" t="str">
        <f>IFERROR(VLOOKUP($B148,'Benchmark Data'!$B:$FF,CB$1,FALSE)/VLOOKUP($B147,'Benchmark Data'!$B:$FF,CB$1,FALSE)*CB149,"")</f>
        <v/>
      </c>
      <c r="CC148" s="143" t="str">
        <f>IFERROR(VLOOKUP($B148,'Benchmark Data'!$B:$FF,CC$1,FALSE)/VLOOKUP($B147,'Benchmark Data'!$B:$FF,CC$1,FALSE)*CC149,"")</f>
        <v/>
      </c>
      <c r="CD148" s="143" t="str">
        <f>IFERROR(VLOOKUP($B148,'Benchmark Data'!$B:$FF,CD$1,FALSE)/VLOOKUP($B147,'Benchmark Data'!$B:$FF,CD$1,FALSE)*CD149,"")</f>
        <v/>
      </c>
      <c r="CE148" s="143" t="str">
        <f>IFERROR(VLOOKUP($B148,'Benchmark Data'!$B:$FF,CE$1,FALSE)/VLOOKUP($B147,'Benchmark Data'!$B:$FF,CE$1,FALSE)*CE149,"")</f>
        <v/>
      </c>
      <c r="CF148" s="143" t="str">
        <f>IFERROR(VLOOKUP($B148,'Benchmark Data'!$B:$FF,CF$1,FALSE)/VLOOKUP($B147,'Benchmark Data'!$B:$FF,CF$1,FALSE)*CF149,"")</f>
        <v/>
      </c>
      <c r="CG148" s="143" t="str">
        <f>IFERROR(VLOOKUP($B148,'Benchmark Data'!$B:$FF,CG$1,FALSE)/VLOOKUP($B147,'Benchmark Data'!$B:$FF,CG$1,FALSE)*CG149,"")</f>
        <v/>
      </c>
      <c r="CH148" s="156" t="str">
        <f>IFERROR(VLOOKUP($B148,'Benchmark Data'!$B:$FF,CH$1,FALSE)*CH149,"")</f>
        <v/>
      </c>
      <c r="CI148" s="143" t="str">
        <f>IFERROR(VLOOKUP($B148,'Benchmark Data'!$B:$FF,CI$1,FALSE)/VLOOKUP($B147,'Benchmark Data'!$B:$FF,CI$1,FALSE)*CI149,"")</f>
        <v/>
      </c>
      <c r="CJ148" s="143" t="str">
        <f>IFERROR(VLOOKUP($B148,'Benchmark Data'!$B:$FF,CJ$1,FALSE)/VLOOKUP($B147,'Benchmark Data'!$B:$FF,CJ$1,FALSE)*CJ149,"")</f>
        <v/>
      </c>
      <c r="CK148" s="143" t="str">
        <f>IFERROR(VLOOKUP($B148,'Benchmark Data'!$B:$FF,CK$1,FALSE)/VLOOKUP($B147,'Benchmark Data'!$B:$FF,CK$1,FALSE)*CK149,"")</f>
        <v/>
      </c>
      <c r="CL148" s="143" t="str">
        <f>IFERROR(VLOOKUP($B148,'Benchmark Data'!$B:$AAA,CL$1,FALSE)/VLOOKUP($B147,'Benchmark Data'!$B:$AAA,CL$1,FALSE)*CL149,"")</f>
        <v/>
      </c>
      <c r="CM148" s="143" t="str">
        <f>IFERROR(VLOOKUP($B148,'Benchmark Data'!$B:$AAA,CM$1,FALSE)/VLOOKUP($B147,'Benchmark Data'!$B:$AAA,CM$1,FALSE)*CM149,"")</f>
        <v/>
      </c>
      <c r="CN148" s="143" t="str">
        <f>IFERROR(VLOOKUP($B148,'Benchmark Data'!$B:$AAA,CN$1,FALSE)/VLOOKUP($B147,'Benchmark Data'!$B:$AAA,CN$1,FALSE)*CN149,"")</f>
        <v/>
      </c>
      <c r="CO148" s="143" t="str">
        <f>IFERROR(VLOOKUP($B148,'Benchmark Data'!$B:$AAA,CO$1,FALSE)/VLOOKUP($B147,'Benchmark Data'!$B:$AAA,CO$1,FALSE)*CO149,"")</f>
        <v/>
      </c>
      <c r="CP148" s="143" t="str">
        <f>IFERROR(VLOOKUP($B148,'Benchmark Data'!$B:$AAA,CP$1,FALSE)/VLOOKUP($B147,'Benchmark Data'!$B:$AAA,CP$1,FALSE)*CP149,"")</f>
        <v/>
      </c>
      <c r="CQ148" s="143" t="str">
        <f>IFERROR(VLOOKUP($B148,'Benchmark Data'!$B:$AAA,CQ$1,FALSE)/VLOOKUP($B147,'Benchmark Data'!$B:$AAA,CQ$1,FALSE)*CQ149,"")</f>
        <v/>
      </c>
      <c r="CR148" s="143" t="str">
        <f>IFERROR(VLOOKUP($B148,'Benchmark Data'!$B:$AAA,CR$1,FALSE)/VLOOKUP($B147,'Benchmark Data'!$B:$AAA,CR$1,FALSE)*CR149,"")</f>
        <v/>
      </c>
      <c r="CS148" s="143" t="str">
        <f>IFERROR(VLOOKUP($B148,'Benchmark Data'!$B:$AAA,CS$1,FALSE)/VLOOKUP($B147,'Benchmark Data'!$B:$AAA,CS$1,FALSE)*CS149,"")</f>
        <v/>
      </c>
      <c r="CT148" s="143" t="str">
        <f>IFERROR(VLOOKUP($B148,'Benchmark Data'!$B:$AAA,CT$1,FALSE)/VLOOKUP($B147,'Benchmark Data'!$B:$AAA,CT$1,FALSE)*CT149,"")</f>
        <v/>
      </c>
      <c r="CU148" s="143" t="str">
        <f>IFERROR(VLOOKUP($B148,'Benchmark Data'!$B:$AAA,CU$1,FALSE)/VLOOKUP($B147,'Benchmark Data'!$B:$AAA,CU$1,FALSE)*CU149,"")</f>
        <v/>
      </c>
      <c r="CV148" s="143" t="str">
        <f>IFERROR(VLOOKUP($B148,'Benchmark Data'!$B:$AAA,CV$1,FALSE)/VLOOKUP($B147,'Benchmark Data'!$B:$AAA,CV$1,FALSE)*CV149,"")</f>
        <v/>
      </c>
      <c r="CW148" s="143" t="str">
        <f>IFERROR(VLOOKUP($B148,'Benchmark Data'!$B:$AAA,CW$1,FALSE)/VLOOKUP($B147,'Benchmark Data'!$B:$AAA,CW$1,FALSE)*CW149,"")</f>
        <v/>
      </c>
      <c r="CX148" s="143" t="str">
        <f>IFERROR(VLOOKUP($B148,'Benchmark Data'!$B:$AAA,CX$1,FALSE)/VLOOKUP($B147,'Benchmark Data'!$B:$AAA,CX$1,FALSE)*CX149,"")</f>
        <v/>
      </c>
      <c r="CY148" s="143" t="str">
        <f>IFERROR(VLOOKUP($B148,'Benchmark Data'!$B:$AAA,CY$1,FALSE)/VLOOKUP($B147,'Benchmark Data'!$B:$AAA,CY$1,FALSE)*CY149,"")</f>
        <v/>
      </c>
      <c r="CZ148" s="143" t="str">
        <f>IFERROR(VLOOKUP($B148,'Benchmark Data'!$B:$AAA,CZ$1,FALSE)/VLOOKUP($B147,'Benchmark Data'!$B:$AAA,CZ$1,FALSE)*CZ149,"")</f>
        <v/>
      </c>
      <c r="DA148" s="143" t="str">
        <f>IFERROR(VLOOKUP($B148,'Benchmark Data'!$B:$AAA,DA$1,FALSE)/VLOOKUP($B147,'Benchmark Data'!$B:$AAA,DA$1,FALSE)*DA149,"")</f>
        <v/>
      </c>
      <c r="DB148" s="143" t="str">
        <f>IFERROR(VLOOKUP($B148,'Benchmark Data'!$B:$AAA,DB$1,FALSE)/VLOOKUP($B147,'Benchmark Data'!$B:$AAA,DB$1,FALSE)*DB149,"")</f>
        <v/>
      </c>
      <c r="DC148" s="143" t="str">
        <f>IFERROR(VLOOKUP($B148,'Benchmark Data'!$B:$AAA,DC$1,FALSE)/VLOOKUP($B147,'Benchmark Data'!$B:$AAA,DC$1,FALSE)*DC149,"")</f>
        <v/>
      </c>
      <c r="DD148" s="143" t="str">
        <f>IFERROR(VLOOKUP($B148,'Benchmark Data'!$B:$AAA,DD$1,FALSE)/VLOOKUP($B147,'Benchmark Data'!$B:$AAA,DD$1,FALSE)*DD149,"")</f>
        <v/>
      </c>
      <c r="DE148" s="143" t="str">
        <f>IFERROR(VLOOKUP($B148,'Benchmark Data'!$B:$AAA,DE$1,FALSE)/VLOOKUP($B147,'Benchmark Data'!$B:$AAA,DE$1,FALSE)*DE149,"")</f>
        <v/>
      </c>
      <c r="DF148" s="143" t="str">
        <f>IFERROR(VLOOKUP($B148,'Benchmark Data'!$B:$AAA,DF$1,FALSE)/VLOOKUP($B147,'Benchmark Data'!$B:$AAA,DF$1,FALSE)*DF149,"")</f>
        <v/>
      </c>
      <c r="DG148" s="143" t="str">
        <f>IFERROR(VLOOKUP($B148,'Benchmark Data'!$B:$AAA,DG$1,FALSE)/VLOOKUP($B147,'Benchmark Data'!$B:$AAA,DG$1,FALSE)*DG149,"")</f>
        <v/>
      </c>
      <c r="DH148" s="143" t="str">
        <f>IFERROR(VLOOKUP($B148,'Benchmark Data'!$B:$AAA,DH$1,FALSE)/VLOOKUP($B147,'Benchmark Data'!$B:$AAA,DH$1,FALSE)*DH149,"")</f>
        <v/>
      </c>
      <c r="DI148" s="143" t="str">
        <f>IFERROR(VLOOKUP($B148,'Benchmark Data'!$B:$AAA,DI$1,FALSE)/VLOOKUP($B147,'Benchmark Data'!$B:$AAA,DI$1,FALSE)*DI149,"")</f>
        <v/>
      </c>
    </row>
    <row r="149" spans="1:113">
      <c r="A149" s="94">
        <f t="shared" si="37"/>
        <v>52</v>
      </c>
      <c r="B149" s="168">
        <f t="shared" si="38"/>
        <v>44500</v>
      </c>
      <c r="C149" s="143">
        <f>IFERROR(VLOOKUP($B149,'Benchmark Data'!$B:$FF,C$1,FALSE)/VLOOKUP($B148,'Benchmark Data'!$B:$FF,C$1,FALSE)*C150,"")</f>
        <v>1.9602505509069572</v>
      </c>
      <c r="D149" s="143">
        <f>IFERROR(VLOOKUP($B149,'Benchmark Data'!$B:$FF,D$1,FALSE)/VLOOKUP($B148,'Benchmark Data'!$B:$FF,D$1,FALSE)*D150,"")</f>
        <v>1.9602505509069572</v>
      </c>
      <c r="E149" s="143">
        <f>IFERROR(VLOOKUP($B149,'Benchmark Data'!$B:$FF,E$1,FALSE)/VLOOKUP($B148,'Benchmark Data'!$B:$FF,E$1,FALSE)*E150,"")</f>
        <v>1.9602505509069572</v>
      </c>
      <c r="F149" s="143" t="str">
        <f>IFERROR(VLOOKUP($B149,'Benchmark Data'!$B:$FF,F$1,FALSE)/VLOOKUP($B148,'Benchmark Data'!$B:$FF,F$1,FALSE)*F150,"")</f>
        <v/>
      </c>
      <c r="G149" s="143" t="str">
        <f>IFERROR(VLOOKUP($B149,'Benchmark Data'!$B:$FF,G$1,FALSE)/VLOOKUP($B148,'Benchmark Data'!$B:$FF,G$1,FALSE)*G150,"")</f>
        <v/>
      </c>
      <c r="H149" s="143" t="str">
        <f>IFERROR(VLOOKUP($B149,'Benchmark Data'!$B:$FF,H$1,FALSE)/VLOOKUP($B148,'Benchmark Data'!$B:$FF,H$1,FALSE)*H150,"")</f>
        <v/>
      </c>
      <c r="I149" s="143" t="str">
        <f>IFERROR(VLOOKUP($B149,'Benchmark Data'!$B:$FF,I$1,FALSE)/VLOOKUP($B148,'Benchmark Data'!$B:$FF,I$1,FALSE)*I150,"")</f>
        <v/>
      </c>
      <c r="J149" s="143" t="str">
        <f>IFERROR(VLOOKUP($B149,'Benchmark Data'!$B:$FF,J$1,FALSE)/VLOOKUP($B148,'Benchmark Data'!$B:$FF,J$1,FALSE)*J150,"")</f>
        <v/>
      </c>
      <c r="K149" s="156" t="str">
        <f>IFERROR(VLOOKUP($B149,'Benchmark Data'!$B:$FF,K$1,FALSE)*K150,"")</f>
        <v/>
      </c>
      <c r="L149" s="156" t="str">
        <f>IFERROR(VLOOKUP($B149,'Benchmark Data'!$B:$FF,L$1,FALSE)*L150,"")</f>
        <v/>
      </c>
      <c r="M149" s="156" t="str">
        <f>IFERROR(VLOOKUP($B149,'Benchmark Data'!$B:$FF,M$1,FALSE)*M150,"")</f>
        <v/>
      </c>
      <c r="N149" s="143" t="str">
        <f>IFERROR(VLOOKUP($B149,'Benchmark Data'!$B:$FF,N$1,FALSE)/VLOOKUP($B148,'Benchmark Data'!$B:$FF,N$1,FALSE)*N150,"")</f>
        <v/>
      </c>
      <c r="O149" s="143">
        <f>IFERROR(VLOOKUP($B149,'Benchmark Data'!$B:$FF,O$1,FALSE)/VLOOKUP($B148,'Benchmark Data'!$B:$FF,O$1,FALSE)*O150,"")</f>
        <v>1.9920871366682298</v>
      </c>
      <c r="P149" s="143">
        <f>IFERROR(VLOOKUP($B149,'Benchmark Data'!$B:$FF,P$1,FALSE)/VLOOKUP($B148,'Benchmark Data'!$B:$FF,P$1,FALSE)*P150,"")</f>
        <v>1.8555546090467334</v>
      </c>
      <c r="Q149" s="156">
        <f>IFERROR(VLOOKUP($B149,'Benchmark Data'!$B:$FF,Q$1,FALSE)*Q150,"")</f>
        <v>1.3945699033083336</v>
      </c>
      <c r="R149" s="156">
        <f>IFERROR(VLOOKUP($B149,'Benchmark Data'!$B:$FF,R$1,FALSE)*R150,"")</f>
        <v>1.3945699033083336</v>
      </c>
      <c r="S149" s="156">
        <f>IFERROR(VLOOKUP($B149,'Benchmark Data'!$B:$FF,S$1,FALSE)*S150,"")</f>
        <v>1.3945699033083336</v>
      </c>
      <c r="T149" s="156">
        <f>IFERROR(VLOOKUP($B149,'Benchmark Data'!$B:$FF,T$1,FALSE)*T150,"")</f>
        <v>1.3945699033083336</v>
      </c>
      <c r="U149" s="156">
        <f>IFERROR(VLOOKUP($B149,'Benchmark Data'!$B:$FF,U$1,FALSE)*U150,"")</f>
        <v>1.3945699033083336</v>
      </c>
      <c r="V149" s="143">
        <f>IFERROR(VLOOKUP($B149,'Benchmark Data'!$B:$FF,V$1,FALSE)/VLOOKUP($B148,'Benchmark Data'!$B:$FF,V$1,FALSE)*V150,"")</f>
        <v>1.8097190750068766</v>
      </c>
      <c r="W149" s="143">
        <f>IFERROR(VLOOKUP($B149,'Benchmark Data'!$B:$FF,W$1,FALSE)/VLOOKUP($B148,'Benchmark Data'!$B:$FF,W$1,FALSE)*W150,"")</f>
        <v>1.8097190750068766</v>
      </c>
      <c r="X149" s="143">
        <f>IFERROR(VLOOKUP($B149,'Benchmark Data'!$B:$FF,X$1,FALSE)/VLOOKUP($B148,'Benchmark Data'!$B:$FF,X$1,FALSE)*X150,"")</f>
        <v>1.8097190750068766</v>
      </c>
      <c r="Y149" s="143">
        <f>IFERROR(VLOOKUP($B149,'Benchmark Data'!$B:$FF,Y$1,FALSE)/VLOOKUP($B148,'Benchmark Data'!$B:$FF,Y$1,FALSE)*Y150,"")</f>
        <v>1.8097190750068766</v>
      </c>
      <c r="Z149" s="143">
        <f>IFERROR(VLOOKUP($B149,'Benchmark Data'!$B:$FF,Z$1,FALSE)/VLOOKUP($B148,'Benchmark Data'!$B:$FF,Z$1,FALSE)*Z150,"")</f>
        <v>1.8097190750068766</v>
      </c>
      <c r="AA149" s="143">
        <f>IFERROR(VLOOKUP($B149,'Benchmark Data'!$B:$FF,AA$1,FALSE)/VLOOKUP($B148,'Benchmark Data'!$B:$FF,AA$1,FALSE)*AA150,"")</f>
        <v>1.6233385303085626</v>
      </c>
      <c r="AB149" s="143">
        <f>IFERROR(VLOOKUP($B149,'Benchmark Data'!$B:$FF,AB$1,FALSE)/VLOOKUP($B148,'Benchmark Data'!$B:$FF,AB$1,FALSE)*AB150,"")</f>
        <v>1.6233385303085626</v>
      </c>
      <c r="AC149" s="143">
        <f>IFERROR(VLOOKUP($B149,'Benchmark Data'!$B:$FF,AC$1,FALSE)/VLOOKUP($B148,'Benchmark Data'!$B:$FF,AC$1,FALSE)*AC150,"")</f>
        <v>1.6233385303085626</v>
      </c>
      <c r="AD149" s="143">
        <f>IFERROR(VLOOKUP($B149,'Benchmark Data'!$B:$FF,AD$1,FALSE)/VLOOKUP($B148,'Benchmark Data'!$B:$FF,AD$1,FALSE)*AD150,"")</f>
        <v>4.199079401611046</v>
      </c>
      <c r="AE149" s="143">
        <f>IFERROR(VLOOKUP($B149,'Benchmark Data'!$B:$FF,AE$1,FALSE)/VLOOKUP($B148,'Benchmark Data'!$B:$FF,AE$1,FALSE)*AE150,"")</f>
        <v>1.0783724053582275</v>
      </c>
      <c r="AF149" s="143">
        <f>IFERROR(VLOOKUP($B149,'Benchmark Data'!$B:$FF,AF$1,FALSE)/VLOOKUP($B148,'Benchmark Data'!$B:$FF,AF$1,FALSE)*AF150,"")</f>
        <v>1.243205489319269</v>
      </c>
      <c r="AG149" s="143">
        <f>IFERROR(VLOOKUP($B149,'Benchmark Data'!$B:$FF,AG$1,FALSE)/VLOOKUP($B148,'Benchmark Data'!$B:$FF,AG$1,FALSE)*AG150,"")</f>
        <v>1.243205489319269</v>
      </c>
      <c r="AH149" s="143">
        <f>IFERROR(VLOOKUP($B149,'Benchmark Data'!$B:$FF,AH$1,FALSE)/VLOOKUP($B148,'Benchmark Data'!$B:$FF,AH$1,FALSE)*AH150,"")</f>
        <v>1.243205489319269</v>
      </c>
      <c r="AI149" s="143">
        <f>IFERROR(VLOOKUP($B149,'Benchmark Data'!$B:$FF,AI$1,FALSE)/VLOOKUP($B148,'Benchmark Data'!$B:$FF,AI$1,FALSE)*AI150,"")</f>
        <v>1.4566696872555223</v>
      </c>
      <c r="AJ149" s="143">
        <f>IFERROR(VLOOKUP($B149,'Benchmark Data'!$B:$FF,AJ$1,FALSE)/VLOOKUP($B148,'Benchmark Data'!$B:$FF,AJ$1,FALSE)*AJ150,"")</f>
        <v>0.92733858938845037</v>
      </c>
      <c r="AK149" s="143">
        <f>IFERROR(VLOOKUP($B149,'Benchmark Data'!$B:$FF,AK$1,FALSE)/VLOOKUP($B148,'Benchmark Data'!$B:$FF,AK$1,FALSE)*AK150,"")</f>
        <v>1.6188310668807786</v>
      </c>
      <c r="AL149" s="143">
        <f>IFERROR(VLOOKUP($B149,'Benchmark Data'!$B:$FF,AL$1,FALSE)/VLOOKUP($B148,'Benchmark Data'!$B:$FF,AL$1,FALSE)*AL150,"")</f>
        <v>1.5707822240096525</v>
      </c>
      <c r="AM149" s="143">
        <f>IFERROR(VLOOKUP($B149,'Benchmark Data'!$B:$FF,AM$1,FALSE)/VLOOKUP($B148,'Benchmark Data'!$B:$FF,AM$1,FALSE)*AM150,"")</f>
        <v>1.5707822240096525</v>
      </c>
      <c r="AN149" s="143">
        <f>IFERROR(VLOOKUP($B149,'Benchmark Data'!$B:$FF,AN$1,FALSE)/VLOOKUP($B148,'Benchmark Data'!$B:$FF,AN$1,FALSE)*AN150,"")</f>
        <v>0.69812869336835193</v>
      </c>
      <c r="AO149" s="143">
        <f>IFERROR(VLOOKUP($B149,'Benchmark Data'!$B:$FF,AO$1,FALSE)/VLOOKUP($B148,'Benchmark Data'!$B:$FF,AO$1,FALSE)*AO150,"")</f>
        <v>1.5506684255084557</v>
      </c>
      <c r="AP149" s="143">
        <f>IFERROR(VLOOKUP($B149,'Benchmark Data'!$B:$FF,AP$1,FALSE)/VLOOKUP($B148,'Benchmark Data'!$B:$FF,AP$1,FALSE)*AP150,"")</f>
        <v>1.5506684255084557</v>
      </c>
      <c r="AQ149" s="143" t="str">
        <f>IFERROR(VLOOKUP($B149,'Benchmark Data'!$B:$FF,AQ$1,FALSE)/VLOOKUP($B148,'Benchmark Data'!$B:$FF,AQ$1,FALSE)*AQ150,"")</f>
        <v/>
      </c>
      <c r="AR149" s="143" t="str">
        <f>IFERROR(VLOOKUP($B149,'Benchmark Data'!$B:$FF,AR$1,FALSE)/VLOOKUP($B148,'Benchmark Data'!$B:$FF,AR$1,FALSE)*AR150,"")</f>
        <v/>
      </c>
      <c r="AS149" s="143" t="str">
        <f>IFERROR(VLOOKUP($B149,'Benchmark Data'!$B:$FF,AS$1,FALSE)/VLOOKUP($B148,'Benchmark Data'!$B:$FF,AS$1,FALSE)*AS150,"")</f>
        <v/>
      </c>
      <c r="AT149" s="143" t="str">
        <f>IFERROR(VLOOKUP($B149,'Benchmark Data'!$B:$FF,AT$1,FALSE)/VLOOKUP($B148,'Benchmark Data'!$B:$FF,AT$1,FALSE)*AT150,"")</f>
        <v/>
      </c>
      <c r="AU149" s="143">
        <f>IFERROR(VLOOKUP($B149,'Benchmark Data'!$B:$FF,AU$1,FALSE)/VLOOKUP($B148,'Benchmark Data'!$B:$FF,AU$1,FALSE)*AU150,"")</f>
        <v>1.5848222752738796</v>
      </c>
      <c r="AV149" s="143">
        <f>IFERROR(VLOOKUP($B149,'Benchmark Data'!$B:$FF,AV$1,FALSE)/VLOOKUP($B148,'Benchmark Data'!$B:$FF,AV$1,FALSE)*AV150,"")</f>
        <v>1.5848222752738796</v>
      </c>
      <c r="AW149" s="143">
        <f>IFERROR(VLOOKUP($B149,'Benchmark Data'!$B:$FF,AW$1,FALSE)/VLOOKUP($B148,'Benchmark Data'!$B:$FF,AW$1,FALSE)*AW150,"")</f>
        <v>1.5848222752738796</v>
      </c>
      <c r="AX149" s="143" t="str">
        <f>IFERROR(VLOOKUP($B149,'Benchmark Data'!$B:$FF,AX$1,FALSE)/VLOOKUP($B148,'Benchmark Data'!$B:$FF,AX$1,FALSE)*AX150,"")</f>
        <v/>
      </c>
      <c r="AY149" s="143" t="str">
        <f>IFERROR(VLOOKUP($B149,'Benchmark Data'!$B:$FF,AY$1,FALSE)/VLOOKUP($B148,'Benchmark Data'!$B:$FF,AY$1,FALSE)*AY150,"")</f>
        <v/>
      </c>
      <c r="AZ149" s="156" t="str">
        <f>IFERROR(VLOOKUP($B149,'Benchmark Data'!$B:$FF,AZ$1,FALSE)*AZ150,"")</f>
        <v/>
      </c>
      <c r="BA149" s="156" t="str">
        <f>IFERROR(VLOOKUP($B149,'Benchmark Data'!$B:$FF,BA$1,FALSE)*BA150,"")</f>
        <v/>
      </c>
      <c r="BB149" s="143" t="str">
        <f>IFERROR(VLOOKUP($B149,'Benchmark Data'!$B:$FF,BB$1,FALSE)/VLOOKUP($B148,'Benchmark Data'!$B:$FF,BB$1,FALSE)*BB150,"")</f>
        <v/>
      </c>
      <c r="BC149" s="143" t="str">
        <f>IFERROR(VLOOKUP($B149,'Benchmark Data'!$B:$FF,BC$1,FALSE)/VLOOKUP($B148,'Benchmark Data'!$B:$FF,BC$1,FALSE)*BC150,"")</f>
        <v/>
      </c>
      <c r="BD149" s="143" t="str">
        <f>IFERROR(VLOOKUP($B149,'Benchmark Data'!$B:$FF,BD$1,FALSE)/VLOOKUP($B148,'Benchmark Data'!$B:$FF,BD$1,FALSE)*BD150,"")</f>
        <v/>
      </c>
      <c r="BE149" s="143" t="str">
        <f>IFERROR(VLOOKUP($B149,'Benchmark Data'!$B:$FF,BE$1,FALSE)/VLOOKUP($B148,'Benchmark Data'!$B:$FF,BE$1,FALSE)*BE150,"")</f>
        <v/>
      </c>
      <c r="BF149" s="143" t="str">
        <f>IFERROR(VLOOKUP($B149,'Benchmark Data'!$B:$FF,BF$1,FALSE)/VLOOKUP($B148,'Benchmark Data'!$B:$FF,BF$1,FALSE)*BF150,"")</f>
        <v/>
      </c>
      <c r="BG149" s="143" t="str">
        <f>IFERROR(VLOOKUP($B149,'Benchmark Data'!$B:$FF,BG$1,FALSE)/VLOOKUP($B148,'Benchmark Data'!$B:$FF,BG$1,FALSE)*BG150,"")</f>
        <v/>
      </c>
      <c r="BH149" s="143" t="str">
        <f>IFERROR(VLOOKUP($B149,'Benchmark Data'!$B:$FF,BH$1,FALSE)/VLOOKUP($B148,'Benchmark Data'!$B:$FF,BH$1,FALSE)*BH150,"")</f>
        <v/>
      </c>
      <c r="BI149" s="143" t="str">
        <f>IFERROR(VLOOKUP($B149,'Benchmark Data'!$B:$FF,BI$1,FALSE)/VLOOKUP($B148,'Benchmark Data'!$B:$FF,BI$1,FALSE)*BI150,"")</f>
        <v/>
      </c>
      <c r="BJ149" s="143" t="str">
        <f>IFERROR(VLOOKUP($B149,'Benchmark Data'!$B:$FF,BJ$1,FALSE)/VLOOKUP($B148,'Benchmark Data'!$B:$FF,BJ$1,FALSE)*BJ150,"")</f>
        <v/>
      </c>
      <c r="BK149" s="143" t="str">
        <f>IFERROR(VLOOKUP($B149,'Benchmark Data'!$B:$FF,BK$1,FALSE)/VLOOKUP($B148,'Benchmark Data'!$B:$FF,BK$1,FALSE)*BK150,"")</f>
        <v/>
      </c>
      <c r="BL149" s="143" t="str">
        <f>IFERROR(VLOOKUP($B149,'Benchmark Data'!$B:$FF,BL$1,FALSE)/VLOOKUP($B148,'Benchmark Data'!$B:$FF,BL$1,FALSE)*BL150,"")</f>
        <v/>
      </c>
      <c r="BM149" s="143" t="str">
        <f>IFERROR(VLOOKUP($B149,'Benchmark Data'!$B:$FF,BM$1,FALSE)/VLOOKUP($B148,'Benchmark Data'!$B:$FF,BM$1,FALSE)*BM150,"")</f>
        <v/>
      </c>
      <c r="BN149" s="143" t="str">
        <f>IFERROR(VLOOKUP($B149,'Benchmark Data'!$B:$FF,BN$1,FALSE)/VLOOKUP($B148,'Benchmark Data'!$B:$FF,BN$1,FALSE)*BN150,"")</f>
        <v/>
      </c>
      <c r="BO149" s="143" t="str">
        <f>IFERROR(VLOOKUP($B149,'Benchmark Data'!$B:$FF,BO$1,FALSE)/VLOOKUP($B148,'Benchmark Data'!$B:$FF,BO$1,FALSE)*BO150,"")</f>
        <v/>
      </c>
      <c r="BP149" s="143" t="str">
        <f>IFERROR(VLOOKUP($B149,'Benchmark Data'!$B:$FF,BP$1,FALSE)/VLOOKUP($B148,'Benchmark Data'!$B:$FF,BP$1,FALSE)*BP150,"")</f>
        <v/>
      </c>
      <c r="BQ149" s="143" t="str">
        <f>IFERROR(VLOOKUP($B149,'Benchmark Data'!$B:$FF,BQ$1,FALSE)/VLOOKUP($B148,'Benchmark Data'!$B:$FF,BQ$1,FALSE)*BQ150,"")</f>
        <v/>
      </c>
      <c r="BR149" s="143" t="str">
        <f>IFERROR(VLOOKUP($B149,'Benchmark Data'!$B:$FF,BR$1,FALSE)/VLOOKUP($B148,'Benchmark Data'!$B:$FF,BR$1,FALSE)*BR150,"")</f>
        <v/>
      </c>
      <c r="BS149" s="143" t="str">
        <f>IFERROR(VLOOKUP($B149,'Benchmark Data'!$B:$FF,BS$1,FALSE)/VLOOKUP($B148,'Benchmark Data'!$B:$FF,BS$1,FALSE)*BS150,"")</f>
        <v/>
      </c>
      <c r="BT149" s="143" t="str">
        <f>IFERROR(VLOOKUP($B149,'Benchmark Data'!$B:$FF,BT$1,FALSE)/VLOOKUP($B148,'Benchmark Data'!$B:$FF,BT$1,FALSE)*BT150,"")</f>
        <v/>
      </c>
      <c r="BU149" s="143" t="str">
        <f>IFERROR(VLOOKUP($B149,'Benchmark Data'!$B:$FF,BU$1,FALSE)/VLOOKUP($B148,'Benchmark Data'!$B:$FF,BU$1,FALSE)*BU150,"")</f>
        <v/>
      </c>
      <c r="BV149" s="143" t="str">
        <f>IFERROR(VLOOKUP($B149,'Benchmark Data'!$B:$FF,BV$1,FALSE)/VLOOKUP($B148,'Benchmark Data'!$B:$FF,BV$1,FALSE)*BV150,"")</f>
        <v/>
      </c>
      <c r="BW149" s="143" t="str">
        <f>IFERROR(VLOOKUP($B149,'Benchmark Data'!$B:$FF,BW$1,FALSE)/VLOOKUP($B148,'Benchmark Data'!$B:$FF,BW$1,FALSE)*BW150,"")</f>
        <v/>
      </c>
      <c r="BX149" s="143" t="str">
        <f>IFERROR(VLOOKUP($B149,'Benchmark Data'!$B:$FF,BX$1,FALSE)/VLOOKUP($B148,'Benchmark Data'!$B:$FF,BX$1,FALSE)*BX150,"")</f>
        <v/>
      </c>
      <c r="BY149" s="143" t="str">
        <f>IFERROR(VLOOKUP($B149,'Benchmark Data'!$B:$FF,BY$1,FALSE)/VLOOKUP($B148,'Benchmark Data'!$B:$FF,BY$1,FALSE)*BY150,"")</f>
        <v/>
      </c>
      <c r="BZ149" s="143" t="str">
        <f>IFERROR(VLOOKUP($B149,'Benchmark Data'!$B:$FF,BZ$1,FALSE)/VLOOKUP($B148,'Benchmark Data'!$B:$FF,BZ$1,FALSE)*BZ150,"")</f>
        <v/>
      </c>
      <c r="CA149" s="143" t="str">
        <f>IFERROR(VLOOKUP($B149,'Benchmark Data'!$B:$FF,CA$1,FALSE)/VLOOKUP($B148,'Benchmark Data'!$B:$FF,CA$1,FALSE)*CA150,"")</f>
        <v/>
      </c>
      <c r="CB149" s="143" t="str">
        <f>IFERROR(VLOOKUP($B149,'Benchmark Data'!$B:$FF,CB$1,FALSE)/VLOOKUP($B148,'Benchmark Data'!$B:$FF,CB$1,FALSE)*CB150,"")</f>
        <v/>
      </c>
      <c r="CC149" s="143" t="str">
        <f>IFERROR(VLOOKUP($B149,'Benchmark Data'!$B:$FF,CC$1,FALSE)/VLOOKUP($B148,'Benchmark Data'!$B:$FF,CC$1,FALSE)*CC150,"")</f>
        <v/>
      </c>
      <c r="CD149" s="143" t="str">
        <f>IFERROR(VLOOKUP($B149,'Benchmark Data'!$B:$FF,CD$1,FALSE)/VLOOKUP($B148,'Benchmark Data'!$B:$FF,CD$1,FALSE)*CD150,"")</f>
        <v/>
      </c>
      <c r="CE149" s="143" t="str">
        <f>IFERROR(VLOOKUP($B149,'Benchmark Data'!$B:$FF,CE$1,FALSE)/VLOOKUP($B148,'Benchmark Data'!$B:$FF,CE$1,FALSE)*CE150,"")</f>
        <v/>
      </c>
      <c r="CF149" s="143" t="str">
        <f>IFERROR(VLOOKUP($B149,'Benchmark Data'!$B:$FF,CF$1,FALSE)/VLOOKUP($B148,'Benchmark Data'!$B:$FF,CF$1,FALSE)*CF150,"")</f>
        <v/>
      </c>
      <c r="CG149" s="143" t="str">
        <f>IFERROR(VLOOKUP($B149,'Benchmark Data'!$B:$FF,CG$1,FALSE)/VLOOKUP($B148,'Benchmark Data'!$B:$FF,CG$1,FALSE)*CG150,"")</f>
        <v/>
      </c>
      <c r="CH149" s="156" t="str">
        <f>IFERROR(VLOOKUP($B149,'Benchmark Data'!$B:$FF,CH$1,FALSE)*CH150,"")</f>
        <v/>
      </c>
      <c r="CI149" s="143" t="str">
        <f>IFERROR(VLOOKUP($B149,'Benchmark Data'!$B:$FF,CI$1,FALSE)/VLOOKUP($B148,'Benchmark Data'!$B:$FF,CI$1,FALSE)*CI150,"")</f>
        <v/>
      </c>
      <c r="CJ149" s="143" t="str">
        <f>IFERROR(VLOOKUP($B149,'Benchmark Data'!$B:$FF,CJ$1,FALSE)/VLOOKUP($B148,'Benchmark Data'!$B:$FF,CJ$1,FALSE)*CJ150,"")</f>
        <v/>
      </c>
      <c r="CK149" s="143" t="str">
        <f>IFERROR(VLOOKUP($B149,'Benchmark Data'!$B:$FF,CK$1,FALSE)/VLOOKUP($B148,'Benchmark Data'!$B:$FF,CK$1,FALSE)*CK150,"")</f>
        <v/>
      </c>
      <c r="CL149" s="143" t="str">
        <f>IFERROR(VLOOKUP($B149,'Benchmark Data'!$B:$AAA,CL$1,FALSE)/VLOOKUP($B148,'Benchmark Data'!$B:$AAA,CL$1,FALSE)*CL150,"")</f>
        <v/>
      </c>
      <c r="CM149" s="143" t="str">
        <f>IFERROR(VLOOKUP($B149,'Benchmark Data'!$B:$AAA,CM$1,FALSE)/VLOOKUP($B148,'Benchmark Data'!$B:$AAA,CM$1,FALSE)*CM150,"")</f>
        <v/>
      </c>
      <c r="CN149" s="143" t="str">
        <f>IFERROR(VLOOKUP($B149,'Benchmark Data'!$B:$AAA,CN$1,FALSE)/VLOOKUP($B148,'Benchmark Data'!$B:$AAA,CN$1,FALSE)*CN150,"")</f>
        <v/>
      </c>
      <c r="CO149" s="143" t="str">
        <f>IFERROR(VLOOKUP($B149,'Benchmark Data'!$B:$AAA,CO$1,FALSE)/VLOOKUP($B148,'Benchmark Data'!$B:$AAA,CO$1,FALSE)*CO150,"")</f>
        <v/>
      </c>
      <c r="CP149" s="143" t="str">
        <f>IFERROR(VLOOKUP($B149,'Benchmark Data'!$B:$AAA,CP$1,FALSE)/VLOOKUP($B148,'Benchmark Data'!$B:$AAA,CP$1,FALSE)*CP150,"")</f>
        <v/>
      </c>
      <c r="CQ149" s="143" t="str">
        <f>IFERROR(VLOOKUP($B149,'Benchmark Data'!$B:$AAA,CQ$1,FALSE)/VLOOKUP($B148,'Benchmark Data'!$B:$AAA,CQ$1,FALSE)*CQ150,"")</f>
        <v/>
      </c>
      <c r="CR149" s="143" t="str">
        <f>IFERROR(VLOOKUP($B149,'Benchmark Data'!$B:$AAA,CR$1,FALSE)/VLOOKUP($B148,'Benchmark Data'!$B:$AAA,CR$1,FALSE)*CR150,"")</f>
        <v/>
      </c>
      <c r="CS149" s="143" t="str">
        <f>IFERROR(VLOOKUP($B149,'Benchmark Data'!$B:$AAA,CS$1,FALSE)/VLOOKUP($B148,'Benchmark Data'!$B:$AAA,CS$1,FALSE)*CS150,"")</f>
        <v/>
      </c>
      <c r="CT149" s="143" t="str">
        <f>IFERROR(VLOOKUP($B149,'Benchmark Data'!$B:$AAA,CT$1,FALSE)/VLOOKUP($B148,'Benchmark Data'!$B:$AAA,CT$1,FALSE)*CT150,"")</f>
        <v/>
      </c>
      <c r="CU149" s="143" t="str">
        <f>IFERROR(VLOOKUP($B149,'Benchmark Data'!$B:$AAA,CU$1,FALSE)/VLOOKUP($B148,'Benchmark Data'!$B:$AAA,CU$1,FALSE)*CU150,"")</f>
        <v/>
      </c>
      <c r="CV149" s="143" t="str">
        <f>IFERROR(VLOOKUP($B149,'Benchmark Data'!$B:$AAA,CV$1,FALSE)/VLOOKUP($B148,'Benchmark Data'!$B:$AAA,CV$1,FALSE)*CV150,"")</f>
        <v/>
      </c>
      <c r="CW149" s="143" t="str">
        <f>IFERROR(VLOOKUP($B149,'Benchmark Data'!$B:$AAA,CW$1,FALSE)/VLOOKUP($B148,'Benchmark Data'!$B:$AAA,CW$1,FALSE)*CW150,"")</f>
        <v/>
      </c>
      <c r="CX149" s="143" t="str">
        <f>IFERROR(VLOOKUP($B149,'Benchmark Data'!$B:$AAA,CX$1,FALSE)/VLOOKUP($B148,'Benchmark Data'!$B:$AAA,CX$1,FALSE)*CX150,"")</f>
        <v/>
      </c>
      <c r="CY149" s="143" t="str">
        <f>IFERROR(VLOOKUP($B149,'Benchmark Data'!$B:$AAA,CY$1,FALSE)/VLOOKUP($B148,'Benchmark Data'!$B:$AAA,CY$1,FALSE)*CY150,"")</f>
        <v/>
      </c>
      <c r="CZ149" s="143" t="str">
        <f>IFERROR(VLOOKUP($B149,'Benchmark Data'!$B:$AAA,CZ$1,FALSE)/VLOOKUP($B148,'Benchmark Data'!$B:$AAA,CZ$1,FALSE)*CZ150,"")</f>
        <v/>
      </c>
      <c r="DA149" s="143" t="str">
        <f>IFERROR(VLOOKUP($B149,'Benchmark Data'!$B:$AAA,DA$1,FALSE)/VLOOKUP($B148,'Benchmark Data'!$B:$AAA,DA$1,FALSE)*DA150,"")</f>
        <v/>
      </c>
      <c r="DB149" s="143" t="str">
        <f>IFERROR(VLOOKUP($B149,'Benchmark Data'!$B:$AAA,DB$1,FALSE)/VLOOKUP($B148,'Benchmark Data'!$B:$AAA,DB$1,FALSE)*DB150,"")</f>
        <v/>
      </c>
      <c r="DC149" s="143" t="str">
        <f>IFERROR(VLOOKUP($B149,'Benchmark Data'!$B:$AAA,DC$1,FALSE)/VLOOKUP($B148,'Benchmark Data'!$B:$AAA,DC$1,FALSE)*DC150,"")</f>
        <v/>
      </c>
      <c r="DD149" s="143" t="str">
        <f>IFERROR(VLOOKUP($B149,'Benchmark Data'!$B:$AAA,DD$1,FALSE)/VLOOKUP($B148,'Benchmark Data'!$B:$AAA,DD$1,FALSE)*DD150,"")</f>
        <v/>
      </c>
      <c r="DE149" s="143" t="str">
        <f>IFERROR(VLOOKUP($B149,'Benchmark Data'!$B:$AAA,DE$1,FALSE)/VLOOKUP($B148,'Benchmark Data'!$B:$AAA,DE$1,FALSE)*DE150,"")</f>
        <v/>
      </c>
      <c r="DF149" s="143" t="str">
        <f>IFERROR(VLOOKUP($B149,'Benchmark Data'!$B:$AAA,DF$1,FALSE)/VLOOKUP($B148,'Benchmark Data'!$B:$AAA,DF$1,FALSE)*DF150,"")</f>
        <v/>
      </c>
      <c r="DG149" s="143" t="str">
        <f>IFERROR(VLOOKUP($B149,'Benchmark Data'!$B:$AAA,DG$1,FALSE)/VLOOKUP($B148,'Benchmark Data'!$B:$AAA,DG$1,FALSE)*DG150,"")</f>
        <v/>
      </c>
      <c r="DH149" s="143" t="str">
        <f>IFERROR(VLOOKUP($B149,'Benchmark Data'!$B:$AAA,DH$1,FALSE)/VLOOKUP($B148,'Benchmark Data'!$B:$AAA,DH$1,FALSE)*DH150,"")</f>
        <v/>
      </c>
      <c r="DI149" s="143" t="str">
        <f>IFERROR(VLOOKUP($B149,'Benchmark Data'!$B:$AAA,DI$1,FALSE)/VLOOKUP($B148,'Benchmark Data'!$B:$AAA,DI$1,FALSE)*DI150,"")</f>
        <v/>
      </c>
    </row>
    <row r="150" spans="1:113">
      <c r="A150" s="94">
        <f t="shared" si="37"/>
        <v>51</v>
      </c>
      <c r="B150" s="168">
        <f t="shared" si="38"/>
        <v>44530</v>
      </c>
      <c r="C150" s="143">
        <f>IFERROR(VLOOKUP($B150,'Benchmark Data'!$B:$FF,C$1,FALSE)/VLOOKUP($B149,'Benchmark Data'!$B:$FF,C$1,FALSE)*C151,"")</f>
        <v>1.8315207670369098</v>
      </c>
      <c r="D150" s="143">
        <f>IFERROR(VLOOKUP($B150,'Benchmark Data'!$B:$FF,D$1,FALSE)/VLOOKUP($B149,'Benchmark Data'!$B:$FF,D$1,FALSE)*D151,"")</f>
        <v>1.8315207670369098</v>
      </c>
      <c r="E150" s="143">
        <f>IFERROR(VLOOKUP($B150,'Benchmark Data'!$B:$FF,E$1,FALSE)/VLOOKUP($B149,'Benchmark Data'!$B:$FF,E$1,FALSE)*E151,"")</f>
        <v>1.8315207670369098</v>
      </c>
      <c r="F150" s="143" t="str">
        <f>IFERROR(VLOOKUP($B150,'Benchmark Data'!$B:$FF,F$1,FALSE)/VLOOKUP($B149,'Benchmark Data'!$B:$FF,F$1,FALSE)*F151,"")</f>
        <v/>
      </c>
      <c r="G150" s="143" t="str">
        <f>IFERROR(VLOOKUP($B150,'Benchmark Data'!$B:$FF,G$1,FALSE)/VLOOKUP($B149,'Benchmark Data'!$B:$FF,G$1,FALSE)*G151,"")</f>
        <v/>
      </c>
      <c r="H150" s="143" t="str">
        <f>IFERROR(VLOOKUP($B150,'Benchmark Data'!$B:$FF,H$1,FALSE)/VLOOKUP($B149,'Benchmark Data'!$B:$FF,H$1,FALSE)*H151,"")</f>
        <v/>
      </c>
      <c r="I150" s="143" t="str">
        <f>IFERROR(VLOOKUP($B150,'Benchmark Data'!$B:$FF,I$1,FALSE)/VLOOKUP($B149,'Benchmark Data'!$B:$FF,I$1,FALSE)*I151,"")</f>
        <v/>
      </c>
      <c r="J150" s="143" t="str">
        <f>IFERROR(VLOOKUP($B150,'Benchmark Data'!$B:$FF,J$1,FALSE)/VLOOKUP($B149,'Benchmark Data'!$B:$FF,J$1,FALSE)*J151,"")</f>
        <v/>
      </c>
      <c r="K150" s="156" t="str">
        <f>IFERROR(VLOOKUP($B150,'Benchmark Data'!$B:$FF,K$1,FALSE)*K151,"")</f>
        <v/>
      </c>
      <c r="L150" s="156" t="str">
        <f>IFERROR(VLOOKUP($B150,'Benchmark Data'!$B:$FF,L$1,FALSE)*L151,"")</f>
        <v/>
      </c>
      <c r="M150" s="156" t="str">
        <f>IFERROR(VLOOKUP($B150,'Benchmark Data'!$B:$FF,M$1,FALSE)*M151,"")</f>
        <v/>
      </c>
      <c r="N150" s="143" t="str">
        <f>IFERROR(VLOOKUP($B150,'Benchmark Data'!$B:$FF,N$1,FALSE)/VLOOKUP($B149,'Benchmark Data'!$B:$FF,N$1,FALSE)*N151,"")</f>
        <v/>
      </c>
      <c r="O150" s="143">
        <f>IFERROR(VLOOKUP($B150,'Benchmark Data'!$B:$FF,O$1,FALSE)/VLOOKUP($B149,'Benchmark Data'!$B:$FF,O$1,FALSE)*O151,"")</f>
        <v>1.9169300972805647</v>
      </c>
      <c r="P150" s="143">
        <f>IFERROR(VLOOKUP($B150,'Benchmark Data'!$B:$FF,P$1,FALSE)/VLOOKUP($B149,'Benchmark Data'!$B:$FF,P$1,FALSE)*P151,"")</f>
        <v>1.7444303272689092</v>
      </c>
      <c r="Q150" s="156">
        <f>IFERROR(VLOOKUP($B150,'Benchmark Data'!$B:$FF,Q$1,FALSE)*Q151,"")</f>
        <v>1.3205202584194637</v>
      </c>
      <c r="R150" s="156">
        <f>IFERROR(VLOOKUP($B150,'Benchmark Data'!$B:$FF,R$1,FALSE)*R151,"")</f>
        <v>1.3205202584194637</v>
      </c>
      <c r="S150" s="156">
        <f>IFERROR(VLOOKUP($B150,'Benchmark Data'!$B:$FF,S$1,FALSE)*S151,"")</f>
        <v>1.3205202584194637</v>
      </c>
      <c r="T150" s="156">
        <f>IFERROR(VLOOKUP($B150,'Benchmark Data'!$B:$FF,T$1,FALSE)*T151,"")</f>
        <v>1.3205202584194637</v>
      </c>
      <c r="U150" s="156">
        <f>IFERROR(VLOOKUP($B150,'Benchmark Data'!$B:$FF,U$1,FALSE)*U151,"")</f>
        <v>1.3205202584194637</v>
      </c>
      <c r="V150" s="143">
        <f>IFERROR(VLOOKUP($B150,'Benchmark Data'!$B:$FF,V$1,FALSE)/VLOOKUP($B149,'Benchmark Data'!$B:$FF,V$1,FALSE)*V151,"")</f>
        <v>1.7232868399704975</v>
      </c>
      <c r="W150" s="143">
        <f>IFERROR(VLOOKUP($B150,'Benchmark Data'!$B:$FF,W$1,FALSE)/VLOOKUP($B149,'Benchmark Data'!$B:$FF,W$1,FALSE)*W151,"")</f>
        <v>1.7232868399704975</v>
      </c>
      <c r="X150" s="143">
        <f>IFERROR(VLOOKUP($B150,'Benchmark Data'!$B:$FF,X$1,FALSE)/VLOOKUP($B149,'Benchmark Data'!$B:$FF,X$1,FALSE)*X151,"")</f>
        <v>1.7232868399704975</v>
      </c>
      <c r="Y150" s="143">
        <f>IFERROR(VLOOKUP($B150,'Benchmark Data'!$B:$FF,Y$1,FALSE)/VLOOKUP($B149,'Benchmark Data'!$B:$FF,Y$1,FALSE)*Y151,"")</f>
        <v>1.7232868399704975</v>
      </c>
      <c r="Z150" s="143">
        <f>IFERROR(VLOOKUP($B150,'Benchmark Data'!$B:$FF,Z$1,FALSE)/VLOOKUP($B149,'Benchmark Data'!$B:$FF,Z$1,FALSE)*Z151,"")</f>
        <v>1.7232868399704975</v>
      </c>
      <c r="AA150" s="143">
        <f>IFERROR(VLOOKUP($B150,'Benchmark Data'!$B:$FF,AA$1,FALSE)/VLOOKUP($B149,'Benchmark Data'!$B:$FF,AA$1,FALSE)*AA151,"")</f>
        <v>1.5312334931948337</v>
      </c>
      <c r="AB150" s="143">
        <f>IFERROR(VLOOKUP($B150,'Benchmark Data'!$B:$FF,AB$1,FALSE)/VLOOKUP($B149,'Benchmark Data'!$B:$FF,AB$1,FALSE)*AB151,"")</f>
        <v>1.5312334931948337</v>
      </c>
      <c r="AC150" s="143">
        <f>IFERROR(VLOOKUP($B150,'Benchmark Data'!$B:$FF,AC$1,FALSE)/VLOOKUP($B149,'Benchmark Data'!$B:$FF,AC$1,FALSE)*AC151,"")</f>
        <v>1.5312334931948337</v>
      </c>
      <c r="AD150" s="143">
        <f>IFERROR(VLOOKUP($B150,'Benchmark Data'!$B:$FF,AD$1,FALSE)/VLOOKUP($B149,'Benchmark Data'!$B:$FF,AD$1,FALSE)*AD151,"")</f>
        <v>3.9951697043859062</v>
      </c>
      <c r="AE150" s="143">
        <f>IFERROR(VLOOKUP($B150,'Benchmark Data'!$B:$FF,AE$1,FALSE)/VLOOKUP($B149,'Benchmark Data'!$B:$FF,AE$1,FALSE)*AE151,"")</f>
        <v>1.0132838531684345</v>
      </c>
      <c r="AF150" s="143">
        <f>IFERROR(VLOOKUP($B150,'Benchmark Data'!$B:$FF,AF$1,FALSE)/VLOOKUP($B149,'Benchmark Data'!$B:$FF,AF$1,FALSE)*AF151,"")</f>
        <v>1.1928493954605108</v>
      </c>
      <c r="AG150" s="143">
        <f>IFERROR(VLOOKUP($B150,'Benchmark Data'!$B:$FF,AG$1,FALSE)/VLOOKUP($B149,'Benchmark Data'!$B:$FF,AG$1,FALSE)*AG151,"")</f>
        <v>1.1928493954605108</v>
      </c>
      <c r="AH150" s="143">
        <f>IFERROR(VLOOKUP($B150,'Benchmark Data'!$B:$FF,AH$1,FALSE)/VLOOKUP($B149,'Benchmark Data'!$B:$FF,AH$1,FALSE)*AH151,"")</f>
        <v>1.1928493954605108</v>
      </c>
      <c r="AI150" s="143">
        <f>IFERROR(VLOOKUP($B150,'Benchmark Data'!$B:$FF,AI$1,FALSE)/VLOOKUP($B149,'Benchmark Data'!$B:$FF,AI$1,FALSE)*AI151,"")</f>
        <v>1.3890457013058066</v>
      </c>
      <c r="AJ150" s="143">
        <f>IFERROR(VLOOKUP($B150,'Benchmark Data'!$B:$FF,AJ$1,FALSE)/VLOOKUP($B149,'Benchmark Data'!$B:$FF,AJ$1,FALSE)*AJ151,"")</f>
        <v>0.81260736425423818</v>
      </c>
      <c r="AK150" s="143">
        <f>IFERROR(VLOOKUP($B150,'Benchmark Data'!$B:$FF,AK$1,FALSE)/VLOOKUP($B149,'Benchmark Data'!$B:$FF,AK$1,FALSE)*AK151,"")</f>
        <v>1.5412443453746796</v>
      </c>
      <c r="AL150" s="143">
        <f>IFERROR(VLOOKUP($B150,'Benchmark Data'!$B:$FF,AL$1,FALSE)/VLOOKUP($B149,'Benchmark Data'!$B:$FF,AL$1,FALSE)*AL151,"")</f>
        <v>1.471854538602855</v>
      </c>
      <c r="AM150" s="143">
        <f>IFERROR(VLOOKUP($B150,'Benchmark Data'!$B:$FF,AM$1,FALSE)/VLOOKUP($B149,'Benchmark Data'!$B:$FF,AM$1,FALSE)*AM151,"")</f>
        <v>1.471854538602855</v>
      </c>
      <c r="AN150" s="143">
        <f>IFERROR(VLOOKUP($B150,'Benchmark Data'!$B:$FF,AN$1,FALSE)/VLOOKUP($B149,'Benchmark Data'!$B:$FF,AN$1,FALSE)*AN151,"")</f>
        <v>0.61181040063295689</v>
      </c>
      <c r="AO150" s="143">
        <f>IFERROR(VLOOKUP($B150,'Benchmark Data'!$B:$FF,AO$1,FALSE)/VLOOKUP($B149,'Benchmark Data'!$B:$FF,AO$1,FALSE)*AO151,"")</f>
        <v>1.5813355820583861</v>
      </c>
      <c r="AP150" s="143">
        <f>IFERROR(VLOOKUP($B150,'Benchmark Data'!$B:$FF,AP$1,FALSE)/VLOOKUP($B149,'Benchmark Data'!$B:$FF,AP$1,FALSE)*AP151,"")</f>
        <v>1.5813355820583861</v>
      </c>
      <c r="AQ150" s="143" t="str">
        <f>IFERROR(VLOOKUP($B150,'Benchmark Data'!$B:$FF,AQ$1,FALSE)/VLOOKUP($B149,'Benchmark Data'!$B:$FF,AQ$1,FALSE)*AQ151,"")</f>
        <v/>
      </c>
      <c r="AR150" s="143" t="str">
        <f>IFERROR(VLOOKUP($B150,'Benchmark Data'!$B:$FF,AR$1,FALSE)/VLOOKUP($B149,'Benchmark Data'!$B:$FF,AR$1,FALSE)*AR151,"")</f>
        <v/>
      </c>
      <c r="AS150" s="143" t="str">
        <f>IFERROR(VLOOKUP($B150,'Benchmark Data'!$B:$FF,AS$1,FALSE)/VLOOKUP($B149,'Benchmark Data'!$B:$FF,AS$1,FALSE)*AS151,"")</f>
        <v/>
      </c>
      <c r="AT150" s="143" t="str">
        <f>IFERROR(VLOOKUP($B150,'Benchmark Data'!$B:$FF,AT$1,FALSE)/VLOOKUP($B149,'Benchmark Data'!$B:$FF,AT$1,FALSE)*AT151,"")</f>
        <v/>
      </c>
      <c r="AU150" s="143">
        <f>IFERROR(VLOOKUP($B150,'Benchmark Data'!$B:$FF,AU$1,FALSE)/VLOOKUP($B149,'Benchmark Data'!$B:$FF,AU$1,FALSE)*AU151,"")</f>
        <v>1.525363715124348</v>
      </c>
      <c r="AV150" s="143">
        <f>IFERROR(VLOOKUP($B150,'Benchmark Data'!$B:$FF,AV$1,FALSE)/VLOOKUP($B149,'Benchmark Data'!$B:$FF,AV$1,FALSE)*AV151,"")</f>
        <v>1.525363715124348</v>
      </c>
      <c r="AW150" s="143">
        <f>IFERROR(VLOOKUP($B150,'Benchmark Data'!$B:$FF,AW$1,FALSE)/VLOOKUP($B149,'Benchmark Data'!$B:$FF,AW$1,FALSE)*AW151,"")</f>
        <v>1.525363715124348</v>
      </c>
      <c r="AX150" s="143" t="str">
        <f>IFERROR(VLOOKUP($B150,'Benchmark Data'!$B:$FF,AX$1,FALSE)/VLOOKUP($B149,'Benchmark Data'!$B:$FF,AX$1,FALSE)*AX151,"")</f>
        <v/>
      </c>
      <c r="AY150" s="143" t="str">
        <f>IFERROR(VLOOKUP($B150,'Benchmark Data'!$B:$FF,AY$1,FALSE)/VLOOKUP($B149,'Benchmark Data'!$B:$FF,AY$1,FALSE)*AY151,"")</f>
        <v/>
      </c>
      <c r="AZ150" s="156" t="str">
        <f>IFERROR(VLOOKUP($B150,'Benchmark Data'!$B:$FF,AZ$1,FALSE)*AZ151,"")</f>
        <v/>
      </c>
      <c r="BA150" s="156" t="str">
        <f>IFERROR(VLOOKUP($B150,'Benchmark Data'!$B:$FF,BA$1,FALSE)*BA151,"")</f>
        <v/>
      </c>
      <c r="BB150" s="143" t="str">
        <f>IFERROR(VLOOKUP($B150,'Benchmark Data'!$B:$FF,BB$1,FALSE)/VLOOKUP($B149,'Benchmark Data'!$B:$FF,BB$1,FALSE)*BB151,"")</f>
        <v/>
      </c>
      <c r="BC150" s="143" t="str">
        <f>IFERROR(VLOOKUP($B150,'Benchmark Data'!$B:$FF,BC$1,FALSE)/VLOOKUP($B149,'Benchmark Data'!$B:$FF,BC$1,FALSE)*BC151,"")</f>
        <v/>
      </c>
      <c r="BD150" s="143" t="str">
        <f>IFERROR(VLOOKUP($B150,'Benchmark Data'!$B:$FF,BD$1,FALSE)/VLOOKUP($B149,'Benchmark Data'!$B:$FF,BD$1,FALSE)*BD151,"")</f>
        <v/>
      </c>
      <c r="BE150" s="143" t="str">
        <f>IFERROR(VLOOKUP($B150,'Benchmark Data'!$B:$FF,BE$1,FALSE)/VLOOKUP($B149,'Benchmark Data'!$B:$FF,BE$1,FALSE)*BE151,"")</f>
        <v/>
      </c>
      <c r="BF150" s="143" t="str">
        <f>IFERROR(VLOOKUP($B150,'Benchmark Data'!$B:$FF,BF$1,FALSE)/VLOOKUP($B149,'Benchmark Data'!$B:$FF,BF$1,FALSE)*BF151,"")</f>
        <v/>
      </c>
      <c r="BG150" s="143" t="str">
        <f>IFERROR(VLOOKUP($B150,'Benchmark Data'!$B:$FF,BG$1,FALSE)/VLOOKUP($B149,'Benchmark Data'!$B:$FF,BG$1,FALSE)*BG151,"")</f>
        <v/>
      </c>
      <c r="BH150" s="143" t="str">
        <f>IFERROR(VLOOKUP($B150,'Benchmark Data'!$B:$FF,BH$1,FALSE)/VLOOKUP($B149,'Benchmark Data'!$B:$FF,BH$1,FALSE)*BH151,"")</f>
        <v/>
      </c>
      <c r="BI150" s="143" t="str">
        <f>IFERROR(VLOOKUP($B150,'Benchmark Data'!$B:$FF,BI$1,FALSE)/VLOOKUP($B149,'Benchmark Data'!$B:$FF,BI$1,FALSE)*BI151,"")</f>
        <v/>
      </c>
      <c r="BJ150" s="143" t="str">
        <f>IFERROR(VLOOKUP($B150,'Benchmark Data'!$B:$FF,BJ$1,FALSE)/VLOOKUP($B149,'Benchmark Data'!$B:$FF,BJ$1,FALSE)*BJ151,"")</f>
        <v/>
      </c>
      <c r="BK150" s="143" t="str">
        <f>IFERROR(VLOOKUP($B150,'Benchmark Data'!$B:$FF,BK$1,FALSE)/VLOOKUP($B149,'Benchmark Data'!$B:$FF,BK$1,FALSE)*BK151,"")</f>
        <v/>
      </c>
      <c r="BL150" s="143" t="str">
        <f>IFERROR(VLOOKUP($B150,'Benchmark Data'!$B:$FF,BL$1,FALSE)/VLOOKUP($B149,'Benchmark Data'!$B:$FF,BL$1,FALSE)*BL151,"")</f>
        <v/>
      </c>
      <c r="BM150" s="143" t="str">
        <f>IFERROR(VLOOKUP($B150,'Benchmark Data'!$B:$FF,BM$1,FALSE)/VLOOKUP($B149,'Benchmark Data'!$B:$FF,BM$1,FALSE)*BM151,"")</f>
        <v/>
      </c>
      <c r="BN150" s="143" t="str">
        <f>IFERROR(VLOOKUP($B150,'Benchmark Data'!$B:$FF,BN$1,FALSE)/VLOOKUP($B149,'Benchmark Data'!$B:$FF,BN$1,FALSE)*BN151,"")</f>
        <v/>
      </c>
      <c r="BO150" s="143" t="str">
        <f>IFERROR(VLOOKUP($B150,'Benchmark Data'!$B:$FF,BO$1,FALSE)/VLOOKUP($B149,'Benchmark Data'!$B:$FF,BO$1,FALSE)*BO151,"")</f>
        <v/>
      </c>
      <c r="BP150" s="143" t="str">
        <f>IFERROR(VLOOKUP($B150,'Benchmark Data'!$B:$FF,BP$1,FALSE)/VLOOKUP($B149,'Benchmark Data'!$B:$FF,BP$1,FALSE)*BP151,"")</f>
        <v/>
      </c>
      <c r="BQ150" s="143" t="str">
        <f>IFERROR(VLOOKUP($B150,'Benchmark Data'!$B:$FF,BQ$1,FALSE)/VLOOKUP($B149,'Benchmark Data'!$B:$FF,BQ$1,FALSE)*BQ151,"")</f>
        <v/>
      </c>
      <c r="BR150" s="143" t="str">
        <f>IFERROR(VLOOKUP($B150,'Benchmark Data'!$B:$FF,BR$1,FALSE)/VLOOKUP($B149,'Benchmark Data'!$B:$FF,BR$1,FALSE)*BR151,"")</f>
        <v/>
      </c>
      <c r="BS150" s="143" t="str">
        <f>IFERROR(VLOOKUP($B150,'Benchmark Data'!$B:$FF,BS$1,FALSE)/VLOOKUP($B149,'Benchmark Data'!$B:$FF,BS$1,FALSE)*BS151,"")</f>
        <v/>
      </c>
      <c r="BT150" s="143" t="str">
        <f>IFERROR(VLOOKUP($B150,'Benchmark Data'!$B:$FF,BT$1,FALSE)/VLOOKUP($B149,'Benchmark Data'!$B:$FF,BT$1,FALSE)*BT151,"")</f>
        <v/>
      </c>
      <c r="BU150" s="143" t="str">
        <f>IFERROR(VLOOKUP($B150,'Benchmark Data'!$B:$FF,BU$1,FALSE)/VLOOKUP($B149,'Benchmark Data'!$B:$FF,BU$1,FALSE)*BU151,"")</f>
        <v/>
      </c>
      <c r="BV150" s="143" t="str">
        <f>IFERROR(VLOOKUP($B150,'Benchmark Data'!$B:$FF,BV$1,FALSE)/VLOOKUP($B149,'Benchmark Data'!$B:$FF,BV$1,FALSE)*BV151,"")</f>
        <v/>
      </c>
      <c r="BW150" s="143" t="str">
        <f>IFERROR(VLOOKUP($B150,'Benchmark Data'!$B:$FF,BW$1,FALSE)/VLOOKUP($B149,'Benchmark Data'!$B:$FF,BW$1,FALSE)*BW151,"")</f>
        <v/>
      </c>
      <c r="BX150" s="143" t="str">
        <f>IFERROR(VLOOKUP($B150,'Benchmark Data'!$B:$FF,BX$1,FALSE)/VLOOKUP($B149,'Benchmark Data'!$B:$FF,BX$1,FALSE)*BX151,"")</f>
        <v/>
      </c>
      <c r="BY150" s="143" t="str">
        <f>IFERROR(VLOOKUP($B150,'Benchmark Data'!$B:$FF,BY$1,FALSE)/VLOOKUP($B149,'Benchmark Data'!$B:$FF,BY$1,FALSE)*BY151,"")</f>
        <v/>
      </c>
      <c r="BZ150" s="143" t="str">
        <f>IFERROR(VLOOKUP($B150,'Benchmark Data'!$B:$FF,BZ$1,FALSE)/VLOOKUP($B149,'Benchmark Data'!$B:$FF,BZ$1,FALSE)*BZ151,"")</f>
        <v/>
      </c>
      <c r="CA150" s="143" t="str">
        <f>IFERROR(VLOOKUP($B150,'Benchmark Data'!$B:$FF,CA$1,FALSE)/VLOOKUP($B149,'Benchmark Data'!$B:$FF,CA$1,FALSE)*CA151,"")</f>
        <v/>
      </c>
      <c r="CB150" s="143" t="str">
        <f>IFERROR(VLOOKUP($B150,'Benchmark Data'!$B:$FF,CB$1,FALSE)/VLOOKUP($B149,'Benchmark Data'!$B:$FF,CB$1,FALSE)*CB151,"")</f>
        <v/>
      </c>
      <c r="CC150" s="143" t="str">
        <f>IFERROR(VLOOKUP($B150,'Benchmark Data'!$B:$FF,CC$1,FALSE)/VLOOKUP($B149,'Benchmark Data'!$B:$FF,CC$1,FALSE)*CC151,"")</f>
        <v/>
      </c>
      <c r="CD150" s="143" t="str">
        <f>IFERROR(VLOOKUP($B150,'Benchmark Data'!$B:$FF,CD$1,FALSE)/VLOOKUP($B149,'Benchmark Data'!$B:$FF,CD$1,FALSE)*CD151,"")</f>
        <v/>
      </c>
      <c r="CE150" s="143" t="str">
        <f>IFERROR(VLOOKUP($B150,'Benchmark Data'!$B:$FF,CE$1,FALSE)/VLOOKUP($B149,'Benchmark Data'!$B:$FF,CE$1,FALSE)*CE151,"")</f>
        <v/>
      </c>
      <c r="CF150" s="143" t="str">
        <f>IFERROR(VLOOKUP($B150,'Benchmark Data'!$B:$FF,CF$1,FALSE)/VLOOKUP($B149,'Benchmark Data'!$B:$FF,CF$1,FALSE)*CF151,"")</f>
        <v/>
      </c>
      <c r="CG150" s="143" t="str">
        <f>IFERROR(VLOOKUP($B150,'Benchmark Data'!$B:$FF,CG$1,FALSE)/VLOOKUP($B149,'Benchmark Data'!$B:$FF,CG$1,FALSE)*CG151,"")</f>
        <v/>
      </c>
      <c r="CH150" s="156" t="str">
        <f>IFERROR(VLOOKUP($B150,'Benchmark Data'!$B:$FF,CH$1,FALSE)*CH151,"")</f>
        <v/>
      </c>
      <c r="CI150" s="143" t="str">
        <f>IFERROR(VLOOKUP($B150,'Benchmark Data'!$B:$FF,CI$1,FALSE)/VLOOKUP($B149,'Benchmark Data'!$B:$FF,CI$1,FALSE)*CI151,"")</f>
        <v/>
      </c>
      <c r="CJ150" s="143" t="str">
        <f>IFERROR(VLOOKUP($B150,'Benchmark Data'!$B:$FF,CJ$1,FALSE)/VLOOKUP($B149,'Benchmark Data'!$B:$FF,CJ$1,FALSE)*CJ151,"")</f>
        <v/>
      </c>
      <c r="CK150" s="143" t="str">
        <f>IFERROR(VLOOKUP($B150,'Benchmark Data'!$B:$FF,CK$1,FALSE)/VLOOKUP($B149,'Benchmark Data'!$B:$FF,CK$1,FALSE)*CK151,"")</f>
        <v/>
      </c>
      <c r="CL150" s="143" t="str">
        <f>IFERROR(VLOOKUP($B150,'Benchmark Data'!$B:$AAA,CL$1,FALSE)/VLOOKUP($B149,'Benchmark Data'!$B:$AAA,CL$1,FALSE)*CL151,"")</f>
        <v/>
      </c>
      <c r="CM150" s="143" t="str">
        <f>IFERROR(VLOOKUP($B150,'Benchmark Data'!$B:$AAA,CM$1,FALSE)/VLOOKUP($B149,'Benchmark Data'!$B:$AAA,CM$1,FALSE)*CM151,"")</f>
        <v/>
      </c>
      <c r="CN150" s="143" t="str">
        <f>IFERROR(VLOOKUP($B150,'Benchmark Data'!$B:$AAA,CN$1,FALSE)/VLOOKUP($B149,'Benchmark Data'!$B:$AAA,CN$1,FALSE)*CN151,"")</f>
        <v/>
      </c>
      <c r="CO150" s="143" t="str">
        <f>IFERROR(VLOOKUP($B150,'Benchmark Data'!$B:$AAA,CO$1,FALSE)/VLOOKUP($B149,'Benchmark Data'!$B:$AAA,CO$1,FALSE)*CO151,"")</f>
        <v/>
      </c>
      <c r="CP150" s="143" t="str">
        <f>IFERROR(VLOOKUP($B150,'Benchmark Data'!$B:$AAA,CP$1,FALSE)/VLOOKUP($B149,'Benchmark Data'!$B:$AAA,CP$1,FALSE)*CP151,"")</f>
        <v/>
      </c>
      <c r="CQ150" s="143" t="str">
        <f>IFERROR(VLOOKUP($B150,'Benchmark Data'!$B:$AAA,CQ$1,FALSE)/VLOOKUP($B149,'Benchmark Data'!$B:$AAA,CQ$1,FALSE)*CQ151,"")</f>
        <v/>
      </c>
      <c r="CR150" s="143" t="str">
        <f>IFERROR(VLOOKUP($B150,'Benchmark Data'!$B:$AAA,CR$1,FALSE)/VLOOKUP($B149,'Benchmark Data'!$B:$AAA,CR$1,FALSE)*CR151,"")</f>
        <v/>
      </c>
      <c r="CS150" s="143" t="str">
        <f>IFERROR(VLOOKUP($B150,'Benchmark Data'!$B:$AAA,CS$1,FALSE)/VLOOKUP($B149,'Benchmark Data'!$B:$AAA,CS$1,FALSE)*CS151,"")</f>
        <v/>
      </c>
      <c r="CT150" s="143" t="str">
        <f>IFERROR(VLOOKUP($B150,'Benchmark Data'!$B:$AAA,CT$1,FALSE)/VLOOKUP($B149,'Benchmark Data'!$B:$AAA,CT$1,FALSE)*CT151,"")</f>
        <v/>
      </c>
      <c r="CU150" s="143" t="str">
        <f>IFERROR(VLOOKUP($B150,'Benchmark Data'!$B:$AAA,CU$1,FALSE)/VLOOKUP($B149,'Benchmark Data'!$B:$AAA,CU$1,FALSE)*CU151,"")</f>
        <v/>
      </c>
      <c r="CV150" s="143" t="str">
        <f>IFERROR(VLOOKUP($B150,'Benchmark Data'!$B:$AAA,CV$1,FALSE)/VLOOKUP($B149,'Benchmark Data'!$B:$AAA,CV$1,FALSE)*CV151,"")</f>
        <v/>
      </c>
      <c r="CW150" s="143" t="str">
        <f>IFERROR(VLOOKUP($B150,'Benchmark Data'!$B:$AAA,CW$1,FALSE)/VLOOKUP($B149,'Benchmark Data'!$B:$AAA,CW$1,FALSE)*CW151,"")</f>
        <v/>
      </c>
      <c r="CX150" s="143" t="str">
        <f>IFERROR(VLOOKUP($B150,'Benchmark Data'!$B:$AAA,CX$1,FALSE)/VLOOKUP($B149,'Benchmark Data'!$B:$AAA,CX$1,FALSE)*CX151,"")</f>
        <v/>
      </c>
      <c r="CY150" s="143" t="str">
        <f>IFERROR(VLOOKUP($B150,'Benchmark Data'!$B:$AAA,CY$1,FALSE)/VLOOKUP($B149,'Benchmark Data'!$B:$AAA,CY$1,FALSE)*CY151,"")</f>
        <v/>
      </c>
      <c r="CZ150" s="143" t="str">
        <f>IFERROR(VLOOKUP($B150,'Benchmark Data'!$B:$AAA,CZ$1,FALSE)/VLOOKUP($B149,'Benchmark Data'!$B:$AAA,CZ$1,FALSE)*CZ151,"")</f>
        <v/>
      </c>
      <c r="DA150" s="143" t="str">
        <f>IFERROR(VLOOKUP($B150,'Benchmark Data'!$B:$AAA,DA$1,FALSE)/VLOOKUP($B149,'Benchmark Data'!$B:$AAA,DA$1,FALSE)*DA151,"")</f>
        <v/>
      </c>
      <c r="DB150" s="143" t="str">
        <f>IFERROR(VLOOKUP($B150,'Benchmark Data'!$B:$AAA,DB$1,FALSE)/VLOOKUP($B149,'Benchmark Data'!$B:$AAA,DB$1,FALSE)*DB151,"")</f>
        <v/>
      </c>
      <c r="DC150" s="143" t="str">
        <f>IFERROR(VLOOKUP($B150,'Benchmark Data'!$B:$AAA,DC$1,FALSE)/VLOOKUP($B149,'Benchmark Data'!$B:$AAA,DC$1,FALSE)*DC151,"")</f>
        <v/>
      </c>
      <c r="DD150" s="143" t="str">
        <f>IFERROR(VLOOKUP($B150,'Benchmark Data'!$B:$AAA,DD$1,FALSE)/VLOOKUP($B149,'Benchmark Data'!$B:$AAA,DD$1,FALSE)*DD151,"")</f>
        <v/>
      </c>
      <c r="DE150" s="143" t="str">
        <f>IFERROR(VLOOKUP($B150,'Benchmark Data'!$B:$AAA,DE$1,FALSE)/VLOOKUP($B149,'Benchmark Data'!$B:$AAA,DE$1,FALSE)*DE151,"")</f>
        <v/>
      </c>
      <c r="DF150" s="143" t="str">
        <f>IFERROR(VLOOKUP($B150,'Benchmark Data'!$B:$AAA,DF$1,FALSE)/VLOOKUP($B149,'Benchmark Data'!$B:$AAA,DF$1,FALSE)*DF151,"")</f>
        <v/>
      </c>
      <c r="DG150" s="143" t="str">
        <f>IFERROR(VLOOKUP($B150,'Benchmark Data'!$B:$AAA,DG$1,FALSE)/VLOOKUP($B149,'Benchmark Data'!$B:$AAA,DG$1,FALSE)*DG151,"")</f>
        <v/>
      </c>
      <c r="DH150" s="143" t="str">
        <f>IFERROR(VLOOKUP($B150,'Benchmark Data'!$B:$AAA,DH$1,FALSE)/VLOOKUP($B149,'Benchmark Data'!$B:$AAA,DH$1,FALSE)*DH151,"")</f>
        <v/>
      </c>
      <c r="DI150" s="143" t="str">
        <f>IFERROR(VLOOKUP($B150,'Benchmark Data'!$B:$AAA,DI$1,FALSE)/VLOOKUP($B149,'Benchmark Data'!$B:$AAA,DI$1,FALSE)*DI151,"")</f>
        <v/>
      </c>
    </row>
    <row r="151" spans="1:113">
      <c r="A151" s="94">
        <f t="shared" si="37"/>
        <v>50</v>
      </c>
      <c r="B151" s="168">
        <f t="shared" si="38"/>
        <v>44561</v>
      </c>
      <c r="C151" s="143">
        <f>IFERROR(VLOOKUP($B151,'Benchmark Data'!$B:$FF,C$1,FALSE)/VLOOKUP($B150,'Benchmark Data'!$B:$FF,C$1,FALSE)*C152,"")</f>
        <v>1.8076900692571813</v>
      </c>
      <c r="D151" s="143">
        <f>IFERROR(VLOOKUP($B151,'Benchmark Data'!$B:$FF,D$1,FALSE)/VLOOKUP($B150,'Benchmark Data'!$B:$FF,D$1,FALSE)*D152,"")</f>
        <v>1.8076900692571813</v>
      </c>
      <c r="E151" s="143">
        <f>IFERROR(VLOOKUP($B151,'Benchmark Data'!$B:$FF,E$1,FALSE)/VLOOKUP($B150,'Benchmark Data'!$B:$FF,E$1,FALSE)*E152,"")</f>
        <v>1.8076900692571813</v>
      </c>
      <c r="F151" s="143" t="str">
        <f>IFERROR(VLOOKUP($B151,'Benchmark Data'!$B:$FF,F$1,FALSE)/VLOOKUP($B150,'Benchmark Data'!$B:$FF,F$1,FALSE)*F152,"")</f>
        <v/>
      </c>
      <c r="G151" s="143" t="str">
        <f>IFERROR(VLOOKUP($B151,'Benchmark Data'!$B:$FF,G$1,FALSE)/VLOOKUP($B150,'Benchmark Data'!$B:$FF,G$1,FALSE)*G152,"")</f>
        <v/>
      </c>
      <c r="H151" s="143" t="str">
        <f>IFERROR(VLOOKUP($B151,'Benchmark Data'!$B:$FF,H$1,FALSE)/VLOOKUP($B150,'Benchmark Data'!$B:$FF,H$1,FALSE)*H152,"")</f>
        <v/>
      </c>
      <c r="I151" s="143" t="str">
        <f>IFERROR(VLOOKUP($B151,'Benchmark Data'!$B:$FF,I$1,FALSE)/VLOOKUP($B150,'Benchmark Data'!$B:$FF,I$1,FALSE)*I152,"")</f>
        <v/>
      </c>
      <c r="J151" s="143" t="str">
        <f>IFERROR(VLOOKUP($B151,'Benchmark Data'!$B:$FF,J$1,FALSE)/VLOOKUP($B150,'Benchmark Data'!$B:$FF,J$1,FALSE)*J152,"")</f>
        <v/>
      </c>
      <c r="K151" s="156" t="str">
        <f>IFERROR(VLOOKUP($B151,'Benchmark Data'!$B:$FF,K$1,FALSE)*K152,"")</f>
        <v/>
      </c>
      <c r="L151" s="156" t="str">
        <f>IFERROR(VLOOKUP($B151,'Benchmark Data'!$B:$FF,L$1,FALSE)*L152,"")</f>
        <v/>
      </c>
      <c r="M151" s="156" t="str">
        <f>IFERROR(VLOOKUP($B151,'Benchmark Data'!$B:$FF,M$1,FALSE)*M152,"")</f>
        <v/>
      </c>
      <c r="N151" s="143" t="str">
        <f>IFERROR(VLOOKUP($B151,'Benchmark Data'!$B:$FF,N$1,FALSE)/VLOOKUP($B150,'Benchmark Data'!$B:$FF,N$1,FALSE)*N152,"")</f>
        <v/>
      </c>
      <c r="O151" s="143">
        <f>IFERROR(VLOOKUP($B151,'Benchmark Data'!$B:$FF,O$1,FALSE)/VLOOKUP($B150,'Benchmark Data'!$B:$FF,O$1,FALSE)*O152,"")</f>
        <v>1.9982167472401706</v>
      </c>
      <c r="P151" s="143">
        <f>IFERROR(VLOOKUP($B151,'Benchmark Data'!$B:$FF,P$1,FALSE)/VLOOKUP($B150,'Benchmark Data'!$B:$FF,P$1,FALSE)*P152,"")</f>
        <v>1.8757960635408926</v>
      </c>
      <c r="Q151" s="156">
        <f>IFERROR(VLOOKUP($B151,'Benchmark Data'!$B:$FF,Q$1,FALSE)*Q152,"")</f>
        <v>1.3619327886164903</v>
      </c>
      <c r="R151" s="156">
        <f>IFERROR(VLOOKUP($B151,'Benchmark Data'!$B:$FF,R$1,FALSE)*R152,"")</f>
        <v>1.3619327886164903</v>
      </c>
      <c r="S151" s="156">
        <f>IFERROR(VLOOKUP($B151,'Benchmark Data'!$B:$FF,S$1,FALSE)*S152,"")</f>
        <v>1.3619327886164903</v>
      </c>
      <c r="T151" s="156">
        <f>IFERROR(VLOOKUP($B151,'Benchmark Data'!$B:$FF,T$1,FALSE)*T152,"")</f>
        <v>1.3619327886164903</v>
      </c>
      <c r="U151" s="156">
        <f>IFERROR(VLOOKUP($B151,'Benchmark Data'!$B:$FF,U$1,FALSE)*U152,"")</f>
        <v>1.3619327886164903</v>
      </c>
      <c r="V151" s="143">
        <f>IFERROR(VLOOKUP($B151,'Benchmark Data'!$B:$FF,V$1,FALSE)/VLOOKUP($B150,'Benchmark Data'!$B:$FF,V$1,FALSE)*V152,"")</f>
        <v>1.7516922332446172</v>
      </c>
      <c r="W151" s="143">
        <f>IFERROR(VLOOKUP($B151,'Benchmark Data'!$B:$FF,W$1,FALSE)/VLOOKUP($B150,'Benchmark Data'!$B:$FF,W$1,FALSE)*W152,"")</f>
        <v>1.7516922332446172</v>
      </c>
      <c r="X151" s="143">
        <f>IFERROR(VLOOKUP($B151,'Benchmark Data'!$B:$FF,X$1,FALSE)/VLOOKUP($B150,'Benchmark Data'!$B:$FF,X$1,FALSE)*X152,"")</f>
        <v>1.7516922332446172</v>
      </c>
      <c r="Y151" s="143">
        <f>IFERROR(VLOOKUP($B151,'Benchmark Data'!$B:$FF,Y$1,FALSE)/VLOOKUP($B150,'Benchmark Data'!$B:$FF,Y$1,FALSE)*Y152,"")</f>
        <v>1.7516922332446172</v>
      </c>
      <c r="Z151" s="143">
        <f>IFERROR(VLOOKUP($B151,'Benchmark Data'!$B:$FF,Z$1,FALSE)/VLOOKUP($B150,'Benchmark Data'!$B:$FF,Z$1,FALSE)*Z152,"")</f>
        <v>1.7516922332446172</v>
      </c>
      <c r="AA151" s="143">
        <f>IFERROR(VLOOKUP($B151,'Benchmark Data'!$B:$FF,AA$1,FALSE)/VLOOKUP($B150,'Benchmark Data'!$B:$FF,AA$1,FALSE)*AA152,"")</f>
        <v>1.5550653297444714</v>
      </c>
      <c r="AB151" s="143">
        <f>IFERROR(VLOOKUP($B151,'Benchmark Data'!$B:$FF,AB$1,FALSE)/VLOOKUP($B150,'Benchmark Data'!$B:$FF,AB$1,FALSE)*AB152,"")</f>
        <v>1.5550653297444714</v>
      </c>
      <c r="AC151" s="143">
        <f>IFERROR(VLOOKUP($B151,'Benchmark Data'!$B:$FF,AC$1,FALSE)/VLOOKUP($B150,'Benchmark Data'!$B:$FF,AC$1,FALSE)*AC152,"")</f>
        <v>1.5550653297444714</v>
      </c>
      <c r="AD151" s="143">
        <f>IFERROR(VLOOKUP($B151,'Benchmark Data'!$B:$FF,AD$1,FALSE)/VLOOKUP($B150,'Benchmark Data'!$B:$FF,AD$1,FALSE)*AD152,"")</f>
        <v>3.8950772321989184</v>
      </c>
      <c r="AE151" s="143">
        <f>IFERROR(VLOOKUP($B151,'Benchmark Data'!$B:$FF,AE$1,FALSE)/VLOOKUP($B150,'Benchmark Data'!$B:$FF,AE$1,FALSE)*AE152,"")</f>
        <v>1.0189171358648821</v>
      </c>
      <c r="AF151" s="143">
        <f>IFERROR(VLOOKUP($B151,'Benchmark Data'!$B:$FF,AF$1,FALSE)/VLOOKUP($B150,'Benchmark Data'!$B:$FF,AF$1,FALSE)*AF152,"")</f>
        <v>1.2370095099604979</v>
      </c>
      <c r="AG151" s="143">
        <f>IFERROR(VLOOKUP($B151,'Benchmark Data'!$B:$FF,AG$1,FALSE)/VLOOKUP($B150,'Benchmark Data'!$B:$FF,AG$1,FALSE)*AG152,"")</f>
        <v>1.2370095099604979</v>
      </c>
      <c r="AH151" s="143">
        <f>IFERROR(VLOOKUP($B151,'Benchmark Data'!$B:$FF,AH$1,FALSE)/VLOOKUP($B150,'Benchmark Data'!$B:$FF,AH$1,FALSE)*AH152,"")</f>
        <v>1.2370095099604979</v>
      </c>
      <c r="AI151" s="143">
        <f>IFERROR(VLOOKUP($B151,'Benchmark Data'!$B:$FF,AI$1,FALSE)/VLOOKUP($B150,'Benchmark Data'!$B:$FF,AI$1,FALSE)*AI152,"")</f>
        <v>1.4218951805456757</v>
      </c>
      <c r="AJ151" s="143">
        <f>IFERROR(VLOOKUP($B151,'Benchmark Data'!$B:$FF,AJ$1,FALSE)/VLOOKUP($B150,'Benchmark Data'!$B:$FF,AJ$1,FALSE)*AJ152,"")</f>
        <v>0.82402393304805499</v>
      </c>
      <c r="AK151" s="143">
        <f>IFERROR(VLOOKUP($B151,'Benchmark Data'!$B:$FF,AK$1,FALSE)/VLOOKUP($B150,'Benchmark Data'!$B:$FF,AK$1,FALSE)*AK152,"")</f>
        <v>1.5599436236907893</v>
      </c>
      <c r="AL151" s="143">
        <f>IFERROR(VLOOKUP($B151,'Benchmark Data'!$B:$FF,AL$1,FALSE)/VLOOKUP($B150,'Benchmark Data'!$B:$FF,AL$1,FALSE)*AL152,"")</f>
        <v>1.5712561601126422</v>
      </c>
      <c r="AM151" s="143">
        <f>IFERROR(VLOOKUP($B151,'Benchmark Data'!$B:$FF,AM$1,FALSE)/VLOOKUP($B150,'Benchmark Data'!$B:$FF,AM$1,FALSE)*AM152,"")</f>
        <v>1.5712561601126422</v>
      </c>
      <c r="AN151" s="143">
        <f>IFERROR(VLOOKUP($B151,'Benchmark Data'!$B:$FF,AN$1,FALSE)/VLOOKUP($B150,'Benchmark Data'!$B:$FF,AN$1,FALSE)*AN152,"")</f>
        <v>0.66505082095387014</v>
      </c>
      <c r="AO151" s="143">
        <f>IFERROR(VLOOKUP($B151,'Benchmark Data'!$B:$FF,AO$1,FALSE)/VLOOKUP($B150,'Benchmark Data'!$B:$FF,AO$1,FALSE)*AO152,"")</f>
        <v>1.6794967480541632</v>
      </c>
      <c r="AP151" s="143">
        <f>IFERROR(VLOOKUP($B151,'Benchmark Data'!$B:$FF,AP$1,FALSE)/VLOOKUP($B150,'Benchmark Data'!$B:$FF,AP$1,FALSE)*AP152,"")</f>
        <v>1.6794967480541632</v>
      </c>
      <c r="AQ151" s="143" t="str">
        <f>IFERROR(VLOOKUP($B151,'Benchmark Data'!$B:$FF,AQ$1,FALSE)/VLOOKUP($B150,'Benchmark Data'!$B:$FF,AQ$1,FALSE)*AQ152,"")</f>
        <v/>
      </c>
      <c r="AR151" s="143" t="str">
        <f>IFERROR(VLOOKUP($B151,'Benchmark Data'!$B:$FF,AR$1,FALSE)/VLOOKUP($B150,'Benchmark Data'!$B:$FF,AR$1,FALSE)*AR152,"")</f>
        <v/>
      </c>
      <c r="AS151" s="143" t="str">
        <f>IFERROR(VLOOKUP($B151,'Benchmark Data'!$B:$FF,AS$1,FALSE)/VLOOKUP($B150,'Benchmark Data'!$B:$FF,AS$1,FALSE)*AS152,"")</f>
        <v/>
      </c>
      <c r="AT151" s="143" t="str">
        <f>IFERROR(VLOOKUP($B151,'Benchmark Data'!$B:$FF,AT$1,FALSE)/VLOOKUP($B150,'Benchmark Data'!$B:$FF,AT$1,FALSE)*AT152,"")</f>
        <v/>
      </c>
      <c r="AU151" s="143">
        <f>IFERROR(VLOOKUP($B151,'Benchmark Data'!$B:$FF,AU$1,FALSE)/VLOOKUP($B150,'Benchmark Data'!$B:$FF,AU$1,FALSE)*AU152,"")</f>
        <v>1.5513591248791754</v>
      </c>
      <c r="AV151" s="143">
        <f>IFERROR(VLOOKUP($B151,'Benchmark Data'!$B:$FF,AV$1,FALSE)/VLOOKUP($B150,'Benchmark Data'!$B:$FF,AV$1,FALSE)*AV152,"")</f>
        <v>1.5513591248791754</v>
      </c>
      <c r="AW151" s="143">
        <f>IFERROR(VLOOKUP($B151,'Benchmark Data'!$B:$FF,AW$1,FALSE)/VLOOKUP($B150,'Benchmark Data'!$B:$FF,AW$1,FALSE)*AW152,"")</f>
        <v>1.5513591248791754</v>
      </c>
      <c r="AX151" s="143" t="str">
        <f>IFERROR(VLOOKUP($B151,'Benchmark Data'!$B:$FF,AX$1,FALSE)/VLOOKUP($B150,'Benchmark Data'!$B:$FF,AX$1,FALSE)*AX152,"")</f>
        <v/>
      </c>
      <c r="AY151" s="143" t="str">
        <f>IFERROR(VLOOKUP($B151,'Benchmark Data'!$B:$FF,AY$1,FALSE)/VLOOKUP($B150,'Benchmark Data'!$B:$FF,AY$1,FALSE)*AY152,"")</f>
        <v/>
      </c>
      <c r="AZ151" s="156" t="str">
        <f>IFERROR(VLOOKUP($B151,'Benchmark Data'!$B:$FF,AZ$1,FALSE)*AZ152,"")</f>
        <v/>
      </c>
      <c r="BA151" s="156" t="str">
        <f>IFERROR(VLOOKUP($B151,'Benchmark Data'!$B:$FF,BA$1,FALSE)*BA152,"")</f>
        <v/>
      </c>
      <c r="BB151" s="143" t="str">
        <f>IFERROR(VLOOKUP($B151,'Benchmark Data'!$B:$FF,BB$1,FALSE)/VLOOKUP($B150,'Benchmark Data'!$B:$FF,BB$1,FALSE)*BB152,"")</f>
        <v/>
      </c>
      <c r="BC151" s="143" t="str">
        <f>IFERROR(VLOOKUP($B151,'Benchmark Data'!$B:$FF,BC$1,FALSE)/VLOOKUP($B150,'Benchmark Data'!$B:$FF,BC$1,FALSE)*BC152,"")</f>
        <v/>
      </c>
      <c r="BD151" s="143" t="str">
        <f>IFERROR(VLOOKUP($B151,'Benchmark Data'!$B:$FF,BD$1,FALSE)/VLOOKUP($B150,'Benchmark Data'!$B:$FF,BD$1,FALSE)*BD152,"")</f>
        <v/>
      </c>
      <c r="BE151" s="143" t="str">
        <f>IFERROR(VLOOKUP($B151,'Benchmark Data'!$B:$FF,BE$1,FALSE)/VLOOKUP($B150,'Benchmark Data'!$B:$FF,BE$1,FALSE)*BE152,"")</f>
        <v/>
      </c>
      <c r="BF151" s="143" t="str">
        <f>IFERROR(VLOOKUP($B151,'Benchmark Data'!$B:$FF,BF$1,FALSE)/VLOOKUP($B150,'Benchmark Data'!$B:$FF,BF$1,FALSE)*BF152,"")</f>
        <v/>
      </c>
      <c r="BG151" s="143" t="str">
        <f>IFERROR(VLOOKUP($B151,'Benchmark Data'!$B:$FF,BG$1,FALSE)/VLOOKUP($B150,'Benchmark Data'!$B:$FF,BG$1,FALSE)*BG152,"")</f>
        <v/>
      </c>
      <c r="BH151" s="143" t="str">
        <f>IFERROR(VLOOKUP($B151,'Benchmark Data'!$B:$FF,BH$1,FALSE)/VLOOKUP($B150,'Benchmark Data'!$B:$FF,BH$1,FALSE)*BH152,"")</f>
        <v/>
      </c>
      <c r="BI151" s="143" t="str">
        <f>IFERROR(VLOOKUP($B151,'Benchmark Data'!$B:$FF,BI$1,FALSE)/VLOOKUP($B150,'Benchmark Data'!$B:$FF,BI$1,FALSE)*BI152,"")</f>
        <v/>
      </c>
      <c r="BJ151" s="143" t="str">
        <f>IFERROR(VLOOKUP($B151,'Benchmark Data'!$B:$FF,BJ$1,FALSE)/VLOOKUP($B150,'Benchmark Data'!$B:$FF,BJ$1,FALSE)*BJ152,"")</f>
        <v/>
      </c>
      <c r="BK151" s="143" t="str">
        <f>IFERROR(VLOOKUP($B151,'Benchmark Data'!$B:$FF,BK$1,FALSE)/VLOOKUP($B150,'Benchmark Data'!$B:$FF,BK$1,FALSE)*BK152,"")</f>
        <v/>
      </c>
      <c r="BL151" s="143" t="str">
        <f>IFERROR(VLOOKUP($B151,'Benchmark Data'!$B:$FF,BL$1,FALSE)/VLOOKUP($B150,'Benchmark Data'!$B:$FF,BL$1,FALSE)*BL152,"")</f>
        <v/>
      </c>
      <c r="BM151" s="143" t="str">
        <f>IFERROR(VLOOKUP($B151,'Benchmark Data'!$B:$FF,BM$1,FALSE)/VLOOKUP($B150,'Benchmark Data'!$B:$FF,BM$1,FALSE)*BM152,"")</f>
        <v/>
      </c>
      <c r="BN151" s="143" t="str">
        <f>IFERROR(VLOOKUP($B151,'Benchmark Data'!$B:$FF,BN$1,FALSE)/VLOOKUP($B150,'Benchmark Data'!$B:$FF,BN$1,FALSE)*BN152,"")</f>
        <v/>
      </c>
      <c r="BO151" s="143" t="str">
        <f>IFERROR(VLOOKUP($B151,'Benchmark Data'!$B:$FF,BO$1,FALSE)/VLOOKUP($B150,'Benchmark Data'!$B:$FF,BO$1,FALSE)*BO152,"")</f>
        <v/>
      </c>
      <c r="BP151" s="143" t="str">
        <f>IFERROR(VLOOKUP($B151,'Benchmark Data'!$B:$FF,BP$1,FALSE)/VLOOKUP($B150,'Benchmark Data'!$B:$FF,BP$1,FALSE)*BP152,"")</f>
        <v/>
      </c>
      <c r="BQ151" s="143" t="str">
        <f>IFERROR(VLOOKUP($B151,'Benchmark Data'!$B:$FF,BQ$1,FALSE)/VLOOKUP($B150,'Benchmark Data'!$B:$FF,BQ$1,FALSE)*BQ152,"")</f>
        <v/>
      </c>
      <c r="BR151" s="143" t="str">
        <f>IFERROR(VLOOKUP($B151,'Benchmark Data'!$B:$FF,BR$1,FALSE)/VLOOKUP($B150,'Benchmark Data'!$B:$FF,BR$1,FALSE)*BR152,"")</f>
        <v/>
      </c>
      <c r="BS151" s="143" t="str">
        <f>IFERROR(VLOOKUP($B151,'Benchmark Data'!$B:$FF,BS$1,FALSE)/VLOOKUP($B150,'Benchmark Data'!$B:$FF,BS$1,FALSE)*BS152,"")</f>
        <v/>
      </c>
      <c r="BT151" s="143" t="str">
        <f>IFERROR(VLOOKUP($B151,'Benchmark Data'!$B:$FF,BT$1,FALSE)/VLOOKUP($B150,'Benchmark Data'!$B:$FF,BT$1,FALSE)*BT152,"")</f>
        <v/>
      </c>
      <c r="BU151" s="143" t="str">
        <f>IFERROR(VLOOKUP($B151,'Benchmark Data'!$B:$FF,BU$1,FALSE)/VLOOKUP($B150,'Benchmark Data'!$B:$FF,BU$1,FALSE)*BU152,"")</f>
        <v/>
      </c>
      <c r="BV151" s="143" t="str">
        <f>IFERROR(VLOOKUP($B151,'Benchmark Data'!$B:$FF,BV$1,FALSE)/VLOOKUP($B150,'Benchmark Data'!$B:$FF,BV$1,FALSE)*BV152,"")</f>
        <v/>
      </c>
      <c r="BW151" s="143" t="str">
        <f>IFERROR(VLOOKUP($B151,'Benchmark Data'!$B:$FF,BW$1,FALSE)/VLOOKUP($B150,'Benchmark Data'!$B:$FF,BW$1,FALSE)*BW152,"")</f>
        <v/>
      </c>
      <c r="BX151" s="143" t="str">
        <f>IFERROR(VLOOKUP($B151,'Benchmark Data'!$B:$FF,BX$1,FALSE)/VLOOKUP($B150,'Benchmark Data'!$B:$FF,BX$1,FALSE)*BX152,"")</f>
        <v/>
      </c>
      <c r="BY151" s="143" t="str">
        <f>IFERROR(VLOOKUP($B151,'Benchmark Data'!$B:$FF,BY$1,FALSE)/VLOOKUP($B150,'Benchmark Data'!$B:$FF,BY$1,FALSE)*BY152,"")</f>
        <v/>
      </c>
      <c r="BZ151" s="143" t="str">
        <f>IFERROR(VLOOKUP($B151,'Benchmark Data'!$B:$FF,BZ$1,FALSE)/VLOOKUP($B150,'Benchmark Data'!$B:$FF,BZ$1,FALSE)*BZ152,"")</f>
        <v/>
      </c>
      <c r="CA151" s="143" t="str">
        <f>IFERROR(VLOOKUP($B151,'Benchmark Data'!$B:$FF,CA$1,FALSE)/VLOOKUP($B150,'Benchmark Data'!$B:$FF,CA$1,FALSE)*CA152,"")</f>
        <v/>
      </c>
      <c r="CB151" s="143" t="str">
        <f>IFERROR(VLOOKUP($B151,'Benchmark Data'!$B:$FF,CB$1,FALSE)/VLOOKUP($B150,'Benchmark Data'!$B:$FF,CB$1,FALSE)*CB152,"")</f>
        <v/>
      </c>
      <c r="CC151" s="143" t="str">
        <f>IFERROR(VLOOKUP($B151,'Benchmark Data'!$B:$FF,CC$1,FALSE)/VLOOKUP($B150,'Benchmark Data'!$B:$FF,CC$1,FALSE)*CC152,"")</f>
        <v/>
      </c>
      <c r="CD151" s="143" t="str">
        <f>IFERROR(VLOOKUP($B151,'Benchmark Data'!$B:$FF,CD$1,FALSE)/VLOOKUP($B150,'Benchmark Data'!$B:$FF,CD$1,FALSE)*CD152,"")</f>
        <v/>
      </c>
      <c r="CE151" s="143" t="str">
        <f>IFERROR(VLOOKUP($B151,'Benchmark Data'!$B:$FF,CE$1,FALSE)/VLOOKUP($B150,'Benchmark Data'!$B:$FF,CE$1,FALSE)*CE152,"")</f>
        <v/>
      </c>
      <c r="CF151" s="143" t="str">
        <f>IFERROR(VLOOKUP($B151,'Benchmark Data'!$B:$FF,CF$1,FALSE)/VLOOKUP($B150,'Benchmark Data'!$B:$FF,CF$1,FALSE)*CF152,"")</f>
        <v/>
      </c>
      <c r="CG151" s="143" t="str">
        <f>IFERROR(VLOOKUP($B151,'Benchmark Data'!$B:$FF,CG$1,FALSE)/VLOOKUP($B150,'Benchmark Data'!$B:$FF,CG$1,FALSE)*CG152,"")</f>
        <v/>
      </c>
      <c r="CH151" s="156" t="str">
        <f>IFERROR(VLOOKUP($B151,'Benchmark Data'!$B:$FF,CH$1,FALSE)*CH152,"")</f>
        <v/>
      </c>
      <c r="CI151" s="143" t="str">
        <f>IFERROR(VLOOKUP($B151,'Benchmark Data'!$B:$FF,CI$1,FALSE)/VLOOKUP($B150,'Benchmark Data'!$B:$FF,CI$1,FALSE)*CI152,"")</f>
        <v/>
      </c>
      <c r="CJ151" s="143" t="str">
        <f>IFERROR(VLOOKUP($B151,'Benchmark Data'!$B:$FF,CJ$1,FALSE)/VLOOKUP($B150,'Benchmark Data'!$B:$FF,CJ$1,FALSE)*CJ152,"")</f>
        <v/>
      </c>
      <c r="CK151" s="143" t="str">
        <f>IFERROR(VLOOKUP($B151,'Benchmark Data'!$B:$FF,CK$1,FALSE)/VLOOKUP($B150,'Benchmark Data'!$B:$FF,CK$1,FALSE)*CK152,"")</f>
        <v/>
      </c>
      <c r="CL151" s="143" t="str">
        <f>IFERROR(VLOOKUP($B151,'Benchmark Data'!$B:$AAA,CL$1,FALSE)/VLOOKUP($B150,'Benchmark Data'!$B:$AAA,CL$1,FALSE)*CL152,"")</f>
        <v/>
      </c>
      <c r="CM151" s="143" t="str">
        <f>IFERROR(VLOOKUP($B151,'Benchmark Data'!$B:$AAA,CM$1,FALSE)/VLOOKUP($B150,'Benchmark Data'!$B:$AAA,CM$1,FALSE)*CM152,"")</f>
        <v/>
      </c>
      <c r="CN151" s="143" t="str">
        <f>IFERROR(VLOOKUP($B151,'Benchmark Data'!$B:$AAA,CN$1,FALSE)/VLOOKUP($B150,'Benchmark Data'!$B:$AAA,CN$1,FALSE)*CN152,"")</f>
        <v/>
      </c>
      <c r="CO151" s="143" t="str">
        <f>IFERROR(VLOOKUP($B151,'Benchmark Data'!$B:$AAA,CO$1,FALSE)/VLOOKUP($B150,'Benchmark Data'!$B:$AAA,CO$1,FALSE)*CO152,"")</f>
        <v/>
      </c>
      <c r="CP151" s="143" t="str">
        <f>IFERROR(VLOOKUP($B151,'Benchmark Data'!$B:$AAA,CP$1,FALSE)/VLOOKUP($B150,'Benchmark Data'!$B:$AAA,CP$1,FALSE)*CP152,"")</f>
        <v/>
      </c>
      <c r="CQ151" s="143" t="str">
        <f>IFERROR(VLOOKUP($B151,'Benchmark Data'!$B:$AAA,CQ$1,FALSE)/VLOOKUP($B150,'Benchmark Data'!$B:$AAA,CQ$1,FALSE)*CQ152,"")</f>
        <v/>
      </c>
      <c r="CR151" s="143" t="str">
        <f>IFERROR(VLOOKUP($B151,'Benchmark Data'!$B:$AAA,CR$1,FALSE)/VLOOKUP($B150,'Benchmark Data'!$B:$AAA,CR$1,FALSE)*CR152,"")</f>
        <v/>
      </c>
      <c r="CS151" s="143" t="str">
        <f>IFERROR(VLOOKUP($B151,'Benchmark Data'!$B:$AAA,CS$1,FALSE)/VLOOKUP($B150,'Benchmark Data'!$B:$AAA,CS$1,FALSE)*CS152,"")</f>
        <v/>
      </c>
      <c r="CT151" s="143" t="str">
        <f>IFERROR(VLOOKUP($B151,'Benchmark Data'!$B:$AAA,CT$1,FALSE)/VLOOKUP($B150,'Benchmark Data'!$B:$AAA,CT$1,FALSE)*CT152,"")</f>
        <v/>
      </c>
      <c r="CU151" s="143" t="str">
        <f>IFERROR(VLOOKUP($B151,'Benchmark Data'!$B:$AAA,CU$1,FALSE)/VLOOKUP($B150,'Benchmark Data'!$B:$AAA,CU$1,FALSE)*CU152,"")</f>
        <v/>
      </c>
      <c r="CV151" s="143" t="str">
        <f>IFERROR(VLOOKUP($B151,'Benchmark Data'!$B:$AAA,CV$1,FALSE)/VLOOKUP($B150,'Benchmark Data'!$B:$AAA,CV$1,FALSE)*CV152,"")</f>
        <v/>
      </c>
      <c r="CW151" s="143" t="str">
        <f>IFERROR(VLOOKUP($B151,'Benchmark Data'!$B:$AAA,CW$1,FALSE)/VLOOKUP($B150,'Benchmark Data'!$B:$AAA,CW$1,FALSE)*CW152,"")</f>
        <v/>
      </c>
      <c r="CX151" s="143" t="str">
        <f>IFERROR(VLOOKUP($B151,'Benchmark Data'!$B:$AAA,CX$1,FALSE)/VLOOKUP($B150,'Benchmark Data'!$B:$AAA,CX$1,FALSE)*CX152,"")</f>
        <v/>
      </c>
      <c r="CY151" s="143" t="str">
        <f>IFERROR(VLOOKUP($B151,'Benchmark Data'!$B:$AAA,CY$1,FALSE)/VLOOKUP($B150,'Benchmark Data'!$B:$AAA,CY$1,FALSE)*CY152,"")</f>
        <v/>
      </c>
      <c r="CZ151" s="143" t="str">
        <f>IFERROR(VLOOKUP($B151,'Benchmark Data'!$B:$AAA,CZ$1,FALSE)/VLOOKUP($B150,'Benchmark Data'!$B:$AAA,CZ$1,FALSE)*CZ152,"")</f>
        <v/>
      </c>
      <c r="DA151" s="143" t="str">
        <f>IFERROR(VLOOKUP($B151,'Benchmark Data'!$B:$AAA,DA$1,FALSE)/VLOOKUP($B150,'Benchmark Data'!$B:$AAA,DA$1,FALSE)*DA152,"")</f>
        <v/>
      </c>
      <c r="DB151" s="143" t="str">
        <f>IFERROR(VLOOKUP($B151,'Benchmark Data'!$B:$AAA,DB$1,FALSE)/VLOOKUP($B150,'Benchmark Data'!$B:$AAA,DB$1,FALSE)*DB152,"")</f>
        <v/>
      </c>
      <c r="DC151" s="143" t="str">
        <f>IFERROR(VLOOKUP($B151,'Benchmark Data'!$B:$AAA,DC$1,FALSE)/VLOOKUP($B150,'Benchmark Data'!$B:$AAA,DC$1,FALSE)*DC152,"")</f>
        <v/>
      </c>
      <c r="DD151" s="143" t="str">
        <f>IFERROR(VLOOKUP($B151,'Benchmark Data'!$B:$AAA,DD$1,FALSE)/VLOOKUP($B150,'Benchmark Data'!$B:$AAA,DD$1,FALSE)*DD152,"")</f>
        <v/>
      </c>
      <c r="DE151" s="143" t="str">
        <f>IFERROR(VLOOKUP($B151,'Benchmark Data'!$B:$AAA,DE$1,FALSE)/VLOOKUP($B150,'Benchmark Data'!$B:$AAA,DE$1,FALSE)*DE152,"")</f>
        <v/>
      </c>
      <c r="DF151" s="143" t="str">
        <f>IFERROR(VLOOKUP($B151,'Benchmark Data'!$B:$AAA,DF$1,FALSE)/VLOOKUP($B150,'Benchmark Data'!$B:$AAA,DF$1,FALSE)*DF152,"")</f>
        <v/>
      </c>
      <c r="DG151" s="143" t="str">
        <f>IFERROR(VLOOKUP($B151,'Benchmark Data'!$B:$AAA,DG$1,FALSE)/VLOOKUP($B150,'Benchmark Data'!$B:$AAA,DG$1,FALSE)*DG152,"")</f>
        <v/>
      </c>
      <c r="DH151" s="143" t="str">
        <f>IFERROR(VLOOKUP($B151,'Benchmark Data'!$B:$AAA,DH$1,FALSE)/VLOOKUP($B150,'Benchmark Data'!$B:$AAA,DH$1,FALSE)*DH152,"")</f>
        <v/>
      </c>
      <c r="DI151" s="143" t="str">
        <f>IFERROR(VLOOKUP($B151,'Benchmark Data'!$B:$AAA,DI$1,FALSE)/VLOOKUP($B150,'Benchmark Data'!$B:$AAA,DI$1,FALSE)*DI152,"")</f>
        <v/>
      </c>
    </row>
    <row r="152" spans="1:113">
      <c r="A152" s="94">
        <f t="shared" si="37"/>
        <v>49</v>
      </c>
      <c r="B152" s="168">
        <f t="shared" si="38"/>
        <v>44592</v>
      </c>
      <c r="C152" s="143">
        <f>IFERROR(VLOOKUP($B152,'Benchmark Data'!$B:$FF,C$1,FALSE)/VLOOKUP($B151,'Benchmark Data'!$B:$FF,C$1,FALSE)*C153,"")</f>
        <v>1.7644307603747702</v>
      </c>
      <c r="D152" s="143">
        <f>IFERROR(VLOOKUP($B152,'Benchmark Data'!$B:$FF,D$1,FALSE)/VLOOKUP($B151,'Benchmark Data'!$B:$FF,D$1,FALSE)*D153,"")</f>
        <v>1.7644307603747702</v>
      </c>
      <c r="E152" s="143">
        <f>IFERROR(VLOOKUP($B152,'Benchmark Data'!$B:$FF,E$1,FALSE)/VLOOKUP($B151,'Benchmark Data'!$B:$FF,E$1,FALSE)*E153,"")</f>
        <v>1.7644307603747702</v>
      </c>
      <c r="F152" s="143" t="str">
        <f>IFERROR(VLOOKUP($B152,'Benchmark Data'!$B:$FF,F$1,FALSE)/VLOOKUP($B151,'Benchmark Data'!$B:$FF,F$1,FALSE)*F153,"")</f>
        <v/>
      </c>
      <c r="G152" s="143" t="str">
        <f>IFERROR(VLOOKUP($B152,'Benchmark Data'!$B:$FF,G$1,FALSE)/VLOOKUP($B151,'Benchmark Data'!$B:$FF,G$1,FALSE)*G153,"")</f>
        <v/>
      </c>
      <c r="H152" s="143" t="str">
        <f>IFERROR(VLOOKUP($B152,'Benchmark Data'!$B:$FF,H$1,FALSE)/VLOOKUP($B151,'Benchmark Data'!$B:$FF,H$1,FALSE)*H153,"")</f>
        <v/>
      </c>
      <c r="I152" s="143" t="str">
        <f>IFERROR(VLOOKUP($B152,'Benchmark Data'!$B:$FF,I$1,FALSE)/VLOOKUP($B151,'Benchmark Data'!$B:$FF,I$1,FALSE)*I153,"")</f>
        <v/>
      </c>
      <c r="J152" s="143" t="str">
        <f>IFERROR(VLOOKUP($B152,'Benchmark Data'!$B:$FF,J$1,FALSE)/VLOOKUP($B151,'Benchmark Data'!$B:$FF,J$1,FALSE)*J153,"")</f>
        <v/>
      </c>
      <c r="K152" s="156" t="str">
        <f>IFERROR(VLOOKUP($B152,'Benchmark Data'!$B:$FF,K$1,FALSE)*K153,"")</f>
        <v/>
      </c>
      <c r="L152" s="156" t="str">
        <f>IFERROR(VLOOKUP($B152,'Benchmark Data'!$B:$FF,L$1,FALSE)*L153,"")</f>
        <v/>
      </c>
      <c r="M152" s="156" t="str">
        <f>IFERROR(VLOOKUP($B152,'Benchmark Data'!$B:$FF,M$1,FALSE)*M153,"")</f>
        <v/>
      </c>
      <c r="N152" s="143" t="str">
        <f>IFERROR(VLOOKUP($B152,'Benchmark Data'!$B:$FF,N$1,FALSE)/VLOOKUP($B151,'Benchmark Data'!$B:$FF,N$1,FALSE)*N153,"")</f>
        <v/>
      </c>
      <c r="O152" s="143">
        <f>IFERROR(VLOOKUP($B152,'Benchmark Data'!$B:$FF,O$1,FALSE)/VLOOKUP($B151,'Benchmark Data'!$B:$FF,O$1,FALSE)*O153,"")</f>
        <v>1.9438726876260508</v>
      </c>
      <c r="P152" s="143">
        <f>IFERROR(VLOOKUP($B152,'Benchmark Data'!$B:$FF,P$1,FALSE)/VLOOKUP($B151,'Benchmark Data'!$B:$FF,P$1,FALSE)*P153,"")</f>
        <v>1.8045044555594234</v>
      </c>
      <c r="Q152" s="156">
        <f>IFERROR(VLOOKUP($B152,'Benchmark Data'!$B:$FF,Q$1,FALSE)*Q153,"")</f>
        <v>1.2801986760752246</v>
      </c>
      <c r="R152" s="156">
        <f>IFERROR(VLOOKUP($B152,'Benchmark Data'!$B:$FF,R$1,FALSE)*R153,"")</f>
        <v>1.2801986760752246</v>
      </c>
      <c r="S152" s="156">
        <f>IFERROR(VLOOKUP($B152,'Benchmark Data'!$B:$FF,S$1,FALSE)*S153,"")</f>
        <v>1.2801986760752246</v>
      </c>
      <c r="T152" s="156">
        <f>IFERROR(VLOOKUP($B152,'Benchmark Data'!$B:$FF,T$1,FALSE)*T153,"")</f>
        <v>1.2801986760752246</v>
      </c>
      <c r="U152" s="156">
        <f>IFERROR(VLOOKUP($B152,'Benchmark Data'!$B:$FF,U$1,FALSE)*U153,"")</f>
        <v>1.2801986760752246</v>
      </c>
      <c r="V152" s="143">
        <f>IFERROR(VLOOKUP($B152,'Benchmark Data'!$B:$FF,V$1,FALSE)/VLOOKUP($B151,'Benchmark Data'!$B:$FF,V$1,FALSE)*V153,"")</f>
        <v>1.6996676797419878</v>
      </c>
      <c r="W152" s="143">
        <f>IFERROR(VLOOKUP($B152,'Benchmark Data'!$B:$FF,W$1,FALSE)/VLOOKUP($B151,'Benchmark Data'!$B:$FF,W$1,FALSE)*W153,"")</f>
        <v>1.6996676797419878</v>
      </c>
      <c r="X152" s="143">
        <f>IFERROR(VLOOKUP($B152,'Benchmark Data'!$B:$FF,X$1,FALSE)/VLOOKUP($B151,'Benchmark Data'!$B:$FF,X$1,FALSE)*X153,"")</f>
        <v>1.6996676797419878</v>
      </c>
      <c r="Y152" s="143">
        <f>IFERROR(VLOOKUP($B152,'Benchmark Data'!$B:$FF,Y$1,FALSE)/VLOOKUP($B151,'Benchmark Data'!$B:$FF,Y$1,FALSE)*Y153,"")</f>
        <v>1.6996676797419878</v>
      </c>
      <c r="Z152" s="143">
        <f>IFERROR(VLOOKUP($B152,'Benchmark Data'!$B:$FF,Z$1,FALSE)/VLOOKUP($B151,'Benchmark Data'!$B:$FF,Z$1,FALSE)*Z153,"")</f>
        <v>1.6996676797419878</v>
      </c>
      <c r="AA152" s="143">
        <f>IFERROR(VLOOKUP($B152,'Benchmark Data'!$B:$FF,AA$1,FALSE)/VLOOKUP($B151,'Benchmark Data'!$B:$FF,AA$1,FALSE)*AA153,"")</f>
        <v>1.4913426192429557</v>
      </c>
      <c r="AB152" s="143">
        <f>IFERROR(VLOOKUP($B152,'Benchmark Data'!$B:$FF,AB$1,FALSE)/VLOOKUP($B151,'Benchmark Data'!$B:$FF,AB$1,FALSE)*AB153,"")</f>
        <v>1.4913426192429557</v>
      </c>
      <c r="AC152" s="143">
        <f>IFERROR(VLOOKUP($B152,'Benchmark Data'!$B:$FF,AC$1,FALSE)/VLOOKUP($B151,'Benchmark Data'!$B:$FF,AC$1,FALSE)*AC153,"")</f>
        <v>1.4913426192429557</v>
      </c>
      <c r="AD152" s="143">
        <f>IFERROR(VLOOKUP($B152,'Benchmark Data'!$B:$FF,AD$1,FALSE)/VLOOKUP($B151,'Benchmark Data'!$B:$FF,AD$1,FALSE)*AD153,"")</f>
        <v>3.8320360761057559</v>
      </c>
      <c r="AE152" s="143">
        <f>IFERROR(VLOOKUP($B152,'Benchmark Data'!$B:$FF,AE$1,FALSE)/VLOOKUP($B151,'Benchmark Data'!$B:$FF,AE$1,FALSE)*AE153,"")</f>
        <v>0.93506735842414035</v>
      </c>
      <c r="AF152" s="143">
        <f>IFERROR(VLOOKUP($B152,'Benchmark Data'!$B:$FF,AF$1,FALSE)/VLOOKUP($B151,'Benchmark Data'!$B:$FF,AF$1,FALSE)*AF153,"")</f>
        <v>1.152149083374171</v>
      </c>
      <c r="AG152" s="143">
        <f>IFERROR(VLOOKUP($B152,'Benchmark Data'!$B:$FF,AG$1,FALSE)/VLOOKUP($B151,'Benchmark Data'!$B:$FF,AG$1,FALSE)*AG153,"")</f>
        <v>1.152149083374171</v>
      </c>
      <c r="AH152" s="143">
        <f>IFERROR(VLOOKUP($B152,'Benchmark Data'!$B:$FF,AH$1,FALSE)/VLOOKUP($B151,'Benchmark Data'!$B:$FF,AH$1,FALSE)*AH153,"")</f>
        <v>1.152149083374171</v>
      </c>
      <c r="AI152" s="143">
        <f>IFERROR(VLOOKUP($B152,'Benchmark Data'!$B:$FF,AI$1,FALSE)/VLOOKUP($B151,'Benchmark Data'!$B:$FF,AI$1,FALSE)*AI153,"")</f>
        <v>1.3814104446349769</v>
      </c>
      <c r="AJ152" s="143">
        <f>IFERROR(VLOOKUP($B152,'Benchmark Data'!$B:$FF,AJ$1,FALSE)/VLOOKUP($B151,'Benchmark Data'!$B:$FF,AJ$1,FALSE)*AJ153,"")</f>
        <v>0.99766173031956285</v>
      </c>
      <c r="AK152" s="143">
        <f>IFERROR(VLOOKUP($B152,'Benchmark Data'!$B:$FF,AK$1,FALSE)/VLOOKUP($B151,'Benchmark Data'!$B:$FF,AK$1,FALSE)*AK153,"")</f>
        <v>1.4459783293311808</v>
      </c>
      <c r="AL152" s="143">
        <f>IFERROR(VLOOKUP($B152,'Benchmark Data'!$B:$FF,AL$1,FALSE)/VLOOKUP($B151,'Benchmark Data'!$B:$FF,AL$1,FALSE)*AL153,"")</f>
        <v>1.5723631239935589</v>
      </c>
      <c r="AM152" s="143">
        <f>IFERROR(VLOOKUP($B152,'Benchmark Data'!$B:$FF,AM$1,FALSE)/VLOOKUP($B151,'Benchmark Data'!$B:$FF,AM$1,FALSE)*AM153,"")</f>
        <v>1.5723631239935589</v>
      </c>
      <c r="AN152" s="143">
        <f>IFERROR(VLOOKUP($B152,'Benchmark Data'!$B:$FF,AN$1,FALSE)/VLOOKUP($B151,'Benchmark Data'!$B:$FF,AN$1,FALSE)*AN153,"")</f>
        <v>0.72072530079647512</v>
      </c>
      <c r="AO152" s="143">
        <f>IFERROR(VLOOKUP($B152,'Benchmark Data'!$B:$FF,AO$1,FALSE)/VLOOKUP($B151,'Benchmark Data'!$B:$FF,AO$1,FALSE)*AO153,"")</f>
        <v>1.5849633743862186</v>
      </c>
      <c r="AP152" s="143">
        <f>IFERROR(VLOOKUP($B152,'Benchmark Data'!$B:$FF,AP$1,FALSE)/VLOOKUP($B151,'Benchmark Data'!$B:$FF,AP$1,FALSE)*AP153,"")</f>
        <v>1.5849633743862186</v>
      </c>
      <c r="AQ152" s="143" t="str">
        <f>IFERROR(VLOOKUP($B152,'Benchmark Data'!$B:$FF,AQ$1,FALSE)/VLOOKUP($B151,'Benchmark Data'!$B:$FF,AQ$1,FALSE)*AQ153,"")</f>
        <v/>
      </c>
      <c r="AR152" s="143" t="str">
        <f>IFERROR(VLOOKUP($B152,'Benchmark Data'!$B:$FF,AR$1,FALSE)/VLOOKUP($B151,'Benchmark Data'!$B:$FF,AR$1,FALSE)*AR153,"")</f>
        <v/>
      </c>
      <c r="AS152" s="143" t="str">
        <f>IFERROR(VLOOKUP($B152,'Benchmark Data'!$B:$FF,AS$1,FALSE)/VLOOKUP($B151,'Benchmark Data'!$B:$FF,AS$1,FALSE)*AS153,"")</f>
        <v/>
      </c>
      <c r="AT152" s="143" t="str">
        <f>IFERROR(VLOOKUP($B152,'Benchmark Data'!$B:$FF,AT$1,FALSE)/VLOOKUP($B151,'Benchmark Data'!$B:$FF,AT$1,FALSE)*AT153,"")</f>
        <v/>
      </c>
      <c r="AU152" s="143">
        <f>IFERROR(VLOOKUP($B152,'Benchmark Data'!$B:$FF,AU$1,FALSE)/VLOOKUP($B151,'Benchmark Data'!$B:$FF,AU$1,FALSE)*AU153,"")</f>
        <v>1.4452967565163433</v>
      </c>
      <c r="AV152" s="143">
        <f>IFERROR(VLOOKUP($B152,'Benchmark Data'!$B:$FF,AV$1,FALSE)/VLOOKUP($B151,'Benchmark Data'!$B:$FF,AV$1,FALSE)*AV153,"")</f>
        <v>1.4452967565163433</v>
      </c>
      <c r="AW152" s="143">
        <f>IFERROR(VLOOKUP($B152,'Benchmark Data'!$B:$FF,AW$1,FALSE)/VLOOKUP($B151,'Benchmark Data'!$B:$FF,AW$1,FALSE)*AW153,"")</f>
        <v>1.4452967565163433</v>
      </c>
      <c r="AX152" s="143" t="str">
        <f>IFERROR(VLOOKUP($B152,'Benchmark Data'!$B:$FF,AX$1,FALSE)/VLOOKUP($B151,'Benchmark Data'!$B:$FF,AX$1,FALSE)*AX153,"")</f>
        <v/>
      </c>
      <c r="AY152" s="143" t="str">
        <f>IFERROR(VLOOKUP($B152,'Benchmark Data'!$B:$FF,AY$1,FALSE)/VLOOKUP($B151,'Benchmark Data'!$B:$FF,AY$1,FALSE)*AY153,"")</f>
        <v/>
      </c>
      <c r="AZ152" s="156" t="str">
        <f>IFERROR(VLOOKUP($B152,'Benchmark Data'!$B:$FF,AZ$1,FALSE)*AZ153,"")</f>
        <v/>
      </c>
      <c r="BA152" s="156" t="str">
        <f>IFERROR(VLOOKUP($B152,'Benchmark Data'!$B:$FF,BA$1,FALSE)*BA153,"")</f>
        <v/>
      </c>
      <c r="BB152" s="143" t="str">
        <f>IFERROR(VLOOKUP($B152,'Benchmark Data'!$B:$FF,BB$1,FALSE)/VLOOKUP($B151,'Benchmark Data'!$B:$FF,BB$1,FALSE)*BB153,"")</f>
        <v/>
      </c>
      <c r="BC152" s="143" t="str">
        <f>IFERROR(VLOOKUP($B152,'Benchmark Data'!$B:$FF,BC$1,FALSE)/VLOOKUP($B151,'Benchmark Data'!$B:$FF,BC$1,FALSE)*BC153,"")</f>
        <v/>
      </c>
      <c r="BD152" s="143" t="str">
        <f>IFERROR(VLOOKUP($B152,'Benchmark Data'!$B:$FF,BD$1,FALSE)/VLOOKUP($B151,'Benchmark Data'!$B:$FF,BD$1,FALSE)*BD153,"")</f>
        <v/>
      </c>
      <c r="BE152" s="143" t="str">
        <f>IFERROR(VLOOKUP($B152,'Benchmark Data'!$B:$FF,BE$1,FALSE)/VLOOKUP($B151,'Benchmark Data'!$B:$FF,BE$1,FALSE)*BE153,"")</f>
        <v/>
      </c>
      <c r="BF152" s="143" t="str">
        <f>IFERROR(VLOOKUP($B152,'Benchmark Data'!$B:$FF,BF$1,FALSE)/VLOOKUP($B151,'Benchmark Data'!$B:$FF,BF$1,FALSE)*BF153,"")</f>
        <v/>
      </c>
      <c r="BG152" s="143" t="str">
        <f>IFERROR(VLOOKUP($B152,'Benchmark Data'!$B:$FF,BG$1,FALSE)/VLOOKUP($B151,'Benchmark Data'!$B:$FF,BG$1,FALSE)*BG153,"")</f>
        <v/>
      </c>
      <c r="BH152" s="143" t="str">
        <f>IFERROR(VLOOKUP($B152,'Benchmark Data'!$B:$FF,BH$1,FALSE)/VLOOKUP($B151,'Benchmark Data'!$B:$FF,BH$1,FALSE)*BH153,"")</f>
        <v/>
      </c>
      <c r="BI152" s="143" t="str">
        <f>IFERROR(VLOOKUP($B152,'Benchmark Data'!$B:$FF,BI$1,FALSE)/VLOOKUP($B151,'Benchmark Data'!$B:$FF,BI$1,FALSE)*BI153,"")</f>
        <v/>
      </c>
      <c r="BJ152" s="143" t="str">
        <f>IFERROR(VLOOKUP($B152,'Benchmark Data'!$B:$FF,BJ$1,FALSE)/VLOOKUP($B151,'Benchmark Data'!$B:$FF,BJ$1,FALSE)*BJ153,"")</f>
        <v/>
      </c>
      <c r="BK152" s="143" t="str">
        <f>IFERROR(VLOOKUP($B152,'Benchmark Data'!$B:$FF,BK$1,FALSE)/VLOOKUP($B151,'Benchmark Data'!$B:$FF,BK$1,FALSE)*BK153,"")</f>
        <v/>
      </c>
      <c r="BL152" s="143" t="str">
        <f>IFERROR(VLOOKUP($B152,'Benchmark Data'!$B:$FF,BL$1,FALSE)/VLOOKUP($B151,'Benchmark Data'!$B:$FF,BL$1,FALSE)*BL153,"")</f>
        <v/>
      </c>
      <c r="BM152" s="143" t="str">
        <f>IFERROR(VLOOKUP($B152,'Benchmark Data'!$B:$FF,BM$1,FALSE)/VLOOKUP($B151,'Benchmark Data'!$B:$FF,BM$1,FALSE)*BM153,"")</f>
        <v/>
      </c>
      <c r="BN152" s="143" t="str">
        <f>IFERROR(VLOOKUP($B152,'Benchmark Data'!$B:$FF,BN$1,FALSE)/VLOOKUP($B151,'Benchmark Data'!$B:$FF,BN$1,FALSE)*BN153,"")</f>
        <v/>
      </c>
      <c r="BO152" s="143" t="str">
        <f>IFERROR(VLOOKUP($B152,'Benchmark Data'!$B:$FF,BO$1,FALSE)/VLOOKUP($B151,'Benchmark Data'!$B:$FF,BO$1,FALSE)*BO153,"")</f>
        <v/>
      </c>
      <c r="BP152" s="143" t="str">
        <f>IFERROR(VLOOKUP($B152,'Benchmark Data'!$B:$FF,BP$1,FALSE)/VLOOKUP($B151,'Benchmark Data'!$B:$FF,BP$1,FALSE)*BP153,"")</f>
        <v/>
      </c>
      <c r="BQ152" s="143" t="str">
        <f>IFERROR(VLOOKUP($B152,'Benchmark Data'!$B:$FF,BQ$1,FALSE)/VLOOKUP($B151,'Benchmark Data'!$B:$FF,BQ$1,FALSE)*BQ153,"")</f>
        <v/>
      </c>
      <c r="BR152" s="143" t="str">
        <f>IFERROR(VLOOKUP($B152,'Benchmark Data'!$B:$FF,BR$1,FALSE)/VLOOKUP($B151,'Benchmark Data'!$B:$FF,BR$1,FALSE)*BR153,"")</f>
        <v/>
      </c>
      <c r="BS152" s="143" t="str">
        <f>IFERROR(VLOOKUP($B152,'Benchmark Data'!$B:$FF,BS$1,FALSE)/VLOOKUP($B151,'Benchmark Data'!$B:$FF,BS$1,FALSE)*BS153,"")</f>
        <v/>
      </c>
      <c r="BT152" s="143" t="str">
        <f>IFERROR(VLOOKUP($B152,'Benchmark Data'!$B:$FF,BT$1,FALSE)/VLOOKUP($B151,'Benchmark Data'!$B:$FF,BT$1,FALSE)*BT153,"")</f>
        <v/>
      </c>
      <c r="BU152" s="143" t="str">
        <f>IFERROR(VLOOKUP($B152,'Benchmark Data'!$B:$FF,BU$1,FALSE)/VLOOKUP($B151,'Benchmark Data'!$B:$FF,BU$1,FALSE)*BU153,"")</f>
        <v/>
      </c>
      <c r="BV152" s="143" t="str">
        <f>IFERROR(VLOOKUP($B152,'Benchmark Data'!$B:$FF,BV$1,FALSE)/VLOOKUP($B151,'Benchmark Data'!$B:$FF,BV$1,FALSE)*BV153,"")</f>
        <v/>
      </c>
      <c r="BW152" s="143" t="str">
        <f>IFERROR(VLOOKUP($B152,'Benchmark Data'!$B:$FF,BW$1,FALSE)/VLOOKUP($B151,'Benchmark Data'!$B:$FF,BW$1,FALSE)*BW153,"")</f>
        <v/>
      </c>
      <c r="BX152" s="143" t="str">
        <f>IFERROR(VLOOKUP($B152,'Benchmark Data'!$B:$FF,BX$1,FALSE)/VLOOKUP($B151,'Benchmark Data'!$B:$FF,BX$1,FALSE)*BX153,"")</f>
        <v/>
      </c>
      <c r="BY152" s="143" t="str">
        <f>IFERROR(VLOOKUP($B152,'Benchmark Data'!$B:$FF,BY$1,FALSE)/VLOOKUP($B151,'Benchmark Data'!$B:$FF,BY$1,FALSE)*BY153,"")</f>
        <v/>
      </c>
      <c r="BZ152" s="143" t="str">
        <f>IFERROR(VLOOKUP($B152,'Benchmark Data'!$B:$FF,BZ$1,FALSE)/VLOOKUP($B151,'Benchmark Data'!$B:$FF,BZ$1,FALSE)*BZ153,"")</f>
        <v/>
      </c>
      <c r="CA152" s="143" t="str">
        <f>IFERROR(VLOOKUP($B152,'Benchmark Data'!$B:$FF,CA$1,FALSE)/VLOOKUP($B151,'Benchmark Data'!$B:$FF,CA$1,FALSE)*CA153,"")</f>
        <v/>
      </c>
      <c r="CB152" s="143" t="str">
        <f>IFERROR(VLOOKUP($B152,'Benchmark Data'!$B:$FF,CB$1,FALSE)/VLOOKUP($B151,'Benchmark Data'!$B:$FF,CB$1,FALSE)*CB153,"")</f>
        <v/>
      </c>
      <c r="CC152" s="143" t="str">
        <f>IFERROR(VLOOKUP($B152,'Benchmark Data'!$B:$FF,CC$1,FALSE)/VLOOKUP($B151,'Benchmark Data'!$B:$FF,CC$1,FALSE)*CC153,"")</f>
        <v/>
      </c>
      <c r="CD152" s="143" t="str">
        <f>IFERROR(VLOOKUP($B152,'Benchmark Data'!$B:$FF,CD$1,FALSE)/VLOOKUP($B151,'Benchmark Data'!$B:$FF,CD$1,FALSE)*CD153,"")</f>
        <v/>
      </c>
      <c r="CE152" s="143" t="str">
        <f>IFERROR(VLOOKUP($B152,'Benchmark Data'!$B:$FF,CE$1,FALSE)/VLOOKUP($B151,'Benchmark Data'!$B:$FF,CE$1,FALSE)*CE153,"")</f>
        <v/>
      </c>
      <c r="CF152" s="143" t="str">
        <f>IFERROR(VLOOKUP($B152,'Benchmark Data'!$B:$FF,CF$1,FALSE)/VLOOKUP($B151,'Benchmark Data'!$B:$FF,CF$1,FALSE)*CF153,"")</f>
        <v/>
      </c>
      <c r="CG152" s="143" t="str">
        <f>IFERROR(VLOOKUP($B152,'Benchmark Data'!$B:$FF,CG$1,FALSE)/VLOOKUP($B151,'Benchmark Data'!$B:$FF,CG$1,FALSE)*CG153,"")</f>
        <v/>
      </c>
      <c r="CH152" s="156" t="str">
        <f>IFERROR(VLOOKUP($B152,'Benchmark Data'!$B:$FF,CH$1,FALSE)*CH153,"")</f>
        <v/>
      </c>
      <c r="CI152" s="143" t="str">
        <f>IFERROR(VLOOKUP($B152,'Benchmark Data'!$B:$FF,CI$1,FALSE)/VLOOKUP($B151,'Benchmark Data'!$B:$FF,CI$1,FALSE)*CI153,"")</f>
        <v/>
      </c>
      <c r="CJ152" s="143" t="str">
        <f>IFERROR(VLOOKUP($B152,'Benchmark Data'!$B:$FF,CJ$1,FALSE)/VLOOKUP($B151,'Benchmark Data'!$B:$FF,CJ$1,FALSE)*CJ153,"")</f>
        <v/>
      </c>
      <c r="CK152" s="143" t="str">
        <f>IFERROR(VLOOKUP($B152,'Benchmark Data'!$B:$FF,CK$1,FALSE)/VLOOKUP($B151,'Benchmark Data'!$B:$FF,CK$1,FALSE)*CK153,"")</f>
        <v/>
      </c>
      <c r="CL152" s="143" t="str">
        <f>IFERROR(VLOOKUP($B152,'Benchmark Data'!$B:$AAA,CL$1,FALSE)/VLOOKUP($B151,'Benchmark Data'!$B:$AAA,CL$1,FALSE)*CL153,"")</f>
        <v/>
      </c>
      <c r="CM152" s="143" t="str">
        <f>IFERROR(VLOOKUP($B152,'Benchmark Data'!$B:$AAA,CM$1,FALSE)/VLOOKUP($B151,'Benchmark Data'!$B:$AAA,CM$1,FALSE)*CM153,"")</f>
        <v/>
      </c>
      <c r="CN152" s="143" t="str">
        <f>IFERROR(VLOOKUP($B152,'Benchmark Data'!$B:$AAA,CN$1,FALSE)/VLOOKUP($B151,'Benchmark Data'!$B:$AAA,CN$1,FALSE)*CN153,"")</f>
        <v/>
      </c>
      <c r="CO152" s="143" t="str">
        <f>IFERROR(VLOOKUP($B152,'Benchmark Data'!$B:$AAA,CO$1,FALSE)/VLOOKUP($B151,'Benchmark Data'!$B:$AAA,CO$1,FALSE)*CO153,"")</f>
        <v/>
      </c>
      <c r="CP152" s="143" t="str">
        <f>IFERROR(VLOOKUP($B152,'Benchmark Data'!$B:$AAA,CP$1,FALSE)/VLOOKUP($B151,'Benchmark Data'!$B:$AAA,CP$1,FALSE)*CP153,"")</f>
        <v/>
      </c>
      <c r="CQ152" s="143" t="str">
        <f>IFERROR(VLOOKUP($B152,'Benchmark Data'!$B:$AAA,CQ$1,FALSE)/VLOOKUP($B151,'Benchmark Data'!$B:$AAA,CQ$1,FALSE)*CQ153,"")</f>
        <v/>
      </c>
      <c r="CR152" s="143" t="str">
        <f>IFERROR(VLOOKUP($B152,'Benchmark Data'!$B:$AAA,CR$1,FALSE)/VLOOKUP($B151,'Benchmark Data'!$B:$AAA,CR$1,FALSE)*CR153,"")</f>
        <v/>
      </c>
      <c r="CS152" s="143" t="str">
        <f>IFERROR(VLOOKUP($B152,'Benchmark Data'!$B:$AAA,CS$1,FALSE)/VLOOKUP($B151,'Benchmark Data'!$B:$AAA,CS$1,FALSE)*CS153,"")</f>
        <v/>
      </c>
      <c r="CT152" s="143" t="str">
        <f>IFERROR(VLOOKUP($B152,'Benchmark Data'!$B:$AAA,CT$1,FALSE)/VLOOKUP($B151,'Benchmark Data'!$B:$AAA,CT$1,FALSE)*CT153,"")</f>
        <v/>
      </c>
      <c r="CU152" s="143" t="str">
        <f>IFERROR(VLOOKUP($B152,'Benchmark Data'!$B:$AAA,CU$1,FALSE)/VLOOKUP($B151,'Benchmark Data'!$B:$AAA,CU$1,FALSE)*CU153,"")</f>
        <v/>
      </c>
      <c r="CV152" s="143" t="str">
        <f>IFERROR(VLOOKUP($B152,'Benchmark Data'!$B:$AAA,CV$1,FALSE)/VLOOKUP($B151,'Benchmark Data'!$B:$AAA,CV$1,FALSE)*CV153,"")</f>
        <v/>
      </c>
      <c r="CW152" s="143" t="str">
        <f>IFERROR(VLOOKUP($B152,'Benchmark Data'!$B:$AAA,CW$1,FALSE)/VLOOKUP($B151,'Benchmark Data'!$B:$AAA,CW$1,FALSE)*CW153,"")</f>
        <v/>
      </c>
      <c r="CX152" s="143" t="str">
        <f>IFERROR(VLOOKUP($B152,'Benchmark Data'!$B:$AAA,CX$1,FALSE)/VLOOKUP($B151,'Benchmark Data'!$B:$AAA,CX$1,FALSE)*CX153,"")</f>
        <v/>
      </c>
      <c r="CY152" s="143" t="str">
        <f>IFERROR(VLOOKUP($B152,'Benchmark Data'!$B:$AAA,CY$1,FALSE)/VLOOKUP($B151,'Benchmark Data'!$B:$AAA,CY$1,FALSE)*CY153,"")</f>
        <v/>
      </c>
      <c r="CZ152" s="143" t="str">
        <f>IFERROR(VLOOKUP($B152,'Benchmark Data'!$B:$AAA,CZ$1,FALSE)/VLOOKUP($B151,'Benchmark Data'!$B:$AAA,CZ$1,FALSE)*CZ153,"")</f>
        <v/>
      </c>
      <c r="DA152" s="143" t="str">
        <f>IFERROR(VLOOKUP($B152,'Benchmark Data'!$B:$AAA,DA$1,FALSE)/VLOOKUP($B151,'Benchmark Data'!$B:$AAA,DA$1,FALSE)*DA153,"")</f>
        <v/>
      </c>
      <c r="DB152" s="143" t="str">
        <f>IFERROR(VLOOKUP($B152,'Benchmark Data'!$B:$AAA,DB$1,FALSE)/VLOOKUP($B151,'Benchmark Data'!$B:$AAA,DB$1,FALSE)*DB153,"")</f>
        <v/>
      </c>
      <c r="DC152" s="143" t="str">
        <f>IFERROR(VLOOKUP($B152,'Benchmark Data'!$B:$AAA,DC$1,FALSE)/VLOOKUP($B151,'Benchmark Data'!$B:$AAA,DC$1,FALSE)*DC153,"")</f>
        <v/>
      </c>
      <c r="DD152" s="143" t="str">
        <f>IFERROR(VLOOKUP($B152,'Benchmark Data'!$B:$AAA,DD$1,FALSE)/VLOOKUP($B151,'Benchmark Data'!$B:$AAA,DD$1,FALSE)*DD153,"")</f>
        <v/>
      </c>
      <c r="DE152" s="143" t="str">
        <f>IFERROR(VLOOKUP($B152,'Benchmark Data'!$B:$AAA,DE$1,FALSE)/VLOOKUP($B151,'Benchmark Data'!$B:$AAA,DE$1,FALSE)*DE153,"")</f>
        <v/>
      </c>
      <c r="DF152" s="143" t="str">
        <f>IFERROR(VLOOKUP($B152,'Benchmark Data'!$B:$AAA,DF$1,FALSE)/VLOOKUP($B151,'Benchmark Data'!$B:$AAA,DF$1,FALSE)*DF153,"")</f>
        <v/>
      </c>
      <c r="DG152" s="143" t="str">
        <f>IFERROR(VLOOKUP($B152,'Benchmark Data'!$B:$AAA,DG$1,FALSE)/VLOOKUP($B151,'Benchmark Data'!$B:$AAA,DG$1,FALSE)*DG153,"")</f>
        <v/>
      </c>
      <c r="DH152" s="143" t="str">
        <f>IFERROR(VLOOKUP($B152,'Benchmark Data'!$B:$AAA,DH$1,FALSE)/VLOOKUP($B151,'Benchmark Data'!$B:$AAA,DH$1,FALSE)*DH153,"")</f>
        <v/>
      </c>
      <c r="DI152" s="143" t="str">
        <f>IFERROR(VLOOKUP($B152,'Benchmark Data'!$B:$AAA,DI$1,FALSE)/VLOOKUP($B151,'Benchmark Data'!$B:$AAA,DI$1,FALSE)*DI153,"")</f>
        <v/>
      </c>
    </row>
    <row r="153" spans="1:113">
      <c r="A153" s="94">
        <f t="shared" si="37"/>
        <v>48</v>
      </c>
      <c r="B153" s="168">
        <f t="shared" si="38"/>
        <v>44620</v>
      </c>
      <c r="C153" s="143">
        <f>IFERROR(VLOOKUP($B153,'Benchmark Data'!$B:$FF,C$1,FALSE)/VLOOKUP($B152,'Benchmark Data'!$B:$FF,C$1,FALSE)*C154,"")</f>
        <v>1.9095445463394622</v>
      </c>
      <c r="D153" s="143">
        <f>IFERROR(VLOOKUP($B153,'Benchmark Data'!$B:$FF,D$1,FALSE)/VLOOKUP($B152,'Benchmark Data'!$B:$FF,D$1,FALSE)*D154,"")</f>
        <v>1.9095445463394622</v>
      </c>
      <c r="E153" s="143">
        <f>IFERROR(VLOOKUP($B153,'Benchmark Data'!$B:$FF,E$1,FALSE)/VLOOKUP($B152,'Benchmark Data'!$B:$FF,E$1,FALSE)*E154,"")</f>
        <v>1.9095445463394622</v>
      </c>
      <c r="F153" s="143" t="str">
        <f>IFERROR(VLOOKUP($B153,'Benchmark Data'!$B:$FF,F$1,FALSE)/VLOOKUP($B152,'Benchmark Data'!$B:$FF,F$1,FALSE)*F154,"")</f>
        <v/>
      </c>
      <c r="G153" s="143" t="str">
        <f>IFERROR(VLOOKUP($B153,'Benchmark Data'!$B:$FF,G$1,FALSE)/VLOOKUP($B152,'Benchmark Data'!$B:$FF,G$1,FALSE)*G154,"")</f>
        <v/>
      </c>
      <c r="H153" s="143" t="str">
        <f>IFERROR(VLOOKUP($B153,'Benchmark Data'!$B:$FF,H$1,FALSE)/VLOOKUP($B152,'Benchmark Data'!$B:$FF,H$1,FALSE)*H154,"")</f>
        <v/>
      </c>
      <c r="I153" s="143" t="str">
        <f>IFERROR(VLOOKUP($B153,'Benchmark Data'!$B:$FF,I$1,FALSE)/VLOOKUP($B152,'Benchmark Data'!$B:$FF,I$1,FALSE)*I154,"")</f>
        <v/>
      </c>
      <c r="J153" s="143" t="str">
        <f>IFERROR(VLOOKUP($B153,'Benchmark Data'!$B:$FF,J$1,FALSE)/VLOOKUP($B152,'Benchmark Data'!$B:$FF,J$1,FALSE)*J154,"")</f>
        <v/>
      </c>
      <c r="K153" s="156" t="str">
        <f>IFERROR(VLOOKUP($B153,'Benchmark Data'!$B:$FF,K$1,FALSE)*K154,"")</f>
        <v/>
      </c>
      <c r="L153" s="156" t="str">
        <f>IFERROR(VLOOKUP($B153,'Benchmark Data'!$B:$FF,L$1,FALSE)*L154,"")</f>
        <v/>
      </c>
      <c r="M153" s="156" t="str">
        <f>IFERROR(VLOOKUP($B153,'Benchmark Data'!$B:$FF,M$1,FALSE)*M154,"")</f>
        <v/>
      </c>
      <c r="N153" s="143" t="str">
        <f>IFERROR(VLOOKUP($B153,'Benchmark Data'!$B:$FF,N$1,FALSE)/VLOOKUP($B152,'Benchmark Data'!$B:$FF,N$1,FALSE)*N154,"")</f>
        <v/>
      </c>
      <c r="O153" s="143">
        <f>IFERROR(VLOOKUP($B153,'Benchmark Data'!$B:$FF,O$1,FALSE)/VLOOKUP($B152,'Benchmark Data'!$B:$FF,O$1,FALSE)*O154,"")</f>
        <v>1.7099000685424637</v>
      </c>
      <c r="P153" s="143">
        <f>IFERROR(VLOOKUP($B153,'Benchmark Data'!$B:$FF,P$1,FALSE)/VLOOKUP($B152,'Benchmark Data'!$B:$FF,P$1,FALSE)*P154,"")</f>
        <v>1.5962249372686148</v>
      </c>
      <c r="Q153" s="156">
        <f>IFERROR(VLOOKUP($B153,'Benchmark Data'!$B:$FF,Q$1,FALSE)*Q154,"")</f>
        <v>1.2810560791751824</v>
      </c>
      <c r="R153" s="156">
        <f>IFERROR(VLOOKUP($B153,'Benchmark Data'!$B:$FF,R$1,FALSE)*R154,"")</f>
        <v>1.2810560791751824</v>
      </c>
      <c r="S153" s="156">
        <f>IFERROR(VLOOKUP($B153,'Benchmark Data'!$B:$FF,S$1,FALSE)*S154,"")</f>
        <v>1.2810560791751824</v>
      </c>
      <c r="T153" s="156">
        <f>IFERROR(VLOOKUP($B153,'Benchmark Data'!$B:$FF,T$1,FALSE)*T154,"")</f>
        <v>1.2810560791751824</v>
      </c>
      <c r="U153" s="156">
        <f>IFERROR(VLOOKUP($B153,'Benchmark Data'!$B:$FF,U$1,FALSE)*U154,"")</f>
        <v>1.2810560791751824</v>
      </c>
      <c r="V153" s="143">
        <f>IFERROR(VLOOKUP($B153,'Benchmark Data'!$B:$FF,V$1,FALSE)/VLOOKUP($B152,'Benchmark Data'!$B:$FF,V$1,FALSE)*V154,"")</f>
        <v>1.7066929119008551</v>
      </c>
      <c r="W153" s="143">
        <f>IFERROR(VLOOKUP($B153,'Benchmark Data'!$B:$FF,W$1,FALSE)/VLOOKUP($B152,'Benchmark Data'!$B:$FF,W$1,FALSE)*W154,"")</f>
        <v>1.7066929119008551</v>
      </c>
      <c r="X153" s="143">
        <f>IFERROR(VLOOKUP($B153,'Benchmark Data'!$B:$FF,X$1,FALSE)/VLOOKUP($B152,'Benchmark Data'!$B:$FF,X$1,FALSE)*X154,"")</f>
        <v>1.7066929119008551</v>
      </c>
      <c r="Y153" s="143">
        <f>IFERROR(VLOOKUP($B153,'Benchmark Data'!$B:$FF,Y$1,FALSE)/VLOOKUP($B152,'Benchmark Data'!$B:$FF,Y$1,FALSE)*Y154,"")</f>
        <v>1.7066929119008551</v>
      </c>
      <c r="Z153" s="143">
        <f>IFERROR(VLOOKUP($B153,'Benchmark Data'!$B:$FF,Z$1,FALSE)/VLOOKUP($B152,'Benchmark Data'!$B:$FF,Z$1,FALSE)*Z154,"")</f>
        <v>1.7066929119008551</v>
      </c>
      <c r="AA153" s="143">
        <f>IFERROR(VLOOKUP($B153,'Benchmark Data'!$B:$FF,AA$1,FALSE)/VLOOKUP($B152,'Benchmark Data'!$B:$FF,AA$1,FALSE)*AA154,"")</f>
        <v>1.5724485821407328</v>
      </c>
      <c r="AB153" s="143">
        <f>IFERROR(VLOOKUP($B153,'Benchmark Data'!$B:$FF,AB$1,FALSE)/VLOOKUP($B152,'Benchmark Data'!$B:$FF,AB$1,FALSE)*AB154,"")</f>
        <v>1.5724485821407328</v>
      </c>
      <c r="AC153" s="143">
        <f>IFERROR(VLOOKUP($B153,'Benchmark Data'!$B:$FF,AC$1,FALSE)/VLOOKUP($B152,'Benchmark Data'!$B:$FF,AC$1,FALSE)*AC154,"")</f>
        <v>1.5724485821407328</v>
      </c>
      <c r="AD153" s="143">
        <f>IFERROR(VLOOKUP($B153,'Benchmark Data'!$B:$FF,AD$1,FALSE)/VLOOKUP($B152,'Benchmark Data'!$B:$FF,AD$1,FALSE)*AD154,"")</f>
        <v>4.1677640419242126</v>
      </c>
      <c r="AE153" s="143">
        <f>IFERROR(VLOOKUP($B153,'Benchmark Data'!$B:$FF,AE$1,FALSE)/VLOOKUP($B152,'Benchmark Data'!$B:$FF,AE$1,FALSE)*AE154,"")</f>
        <v>1.0166421523105948</v>
      </c>
      <c r="AF153" s="143">
        <f>IFERROR(VLOOKUP($B153,'Benchmark Data'!$B:$FF,AF$1,FALSE)/VLOOKUP($B152,'Benchmark Data'!$B:$FF,AF$1,FALSE)*AF154,"")</f>
        <v>1.244067930785929</v>
      </c>
      <c r="AG153" s="143">
        <f>IFERROR(VLOOKUP($B153,'Benchmark Data'!$B:$FF,AG$1,FALSE)/VLOOKUP($B152,'Benchmark Data'!$B:$FF,AG$1,FALSE)*AG154,"")</f>
        <v>1.244067930785929</v>
      </c>
      <c r="AH153" s="143">
        <f>IFERROR(VLOOKUP($B153,'Benchmark Data'!$B:$FF,AH$1,FALSE)/VLOOKUP($B152,'Benchmark Data'!$B:$FF,AH$1,FALSE)*AH154,"")</f>
        <v>1.244067930785929</v>
      </c>
      <c r="AI153" s="143">
        <f>IFERROR(VLOOKUP($B153,'Benchmark Data'!$B:$FF,AI$1,FALSE)/VLOOKUP($B152,'Benchmark Data'!$B:$FF,AI$1,FALSE)*AI154,"")</f>
        <v>1.5630963877838504</v>
      </c>
      <c r="AJ153" s="143">
        <f>IFERROR(VLOOKUP($B153,'Benchmark Data'!$B:$FF,AJ$1,FALSE)/VLOOKUP($B152,'Benchmark Data'!$B:$FF,AJ$1,FALSE)*AJ154,"")</f>
        <v>1.1991623498291626</v>
      </c>
      <c r="AK153" s="143">
        <f>IFERROR(VLOOKUP($B153,'Benchmark Data'!$B:$FF,AK$1,FALSE)/VLOOKUP($B152,'Benchmark Data'!$B:$FF,AK$1,FALSE)*AK154,"")</f>
        <v>1.4852539802880964</v>
      </c>
      <c r="AL153" s="143">
        <f>IFERROR(VLOOKUP($B153,'Benchmark Data'!$B:$FF,AL$1,FALSE)/VLOOKUP($B152,'Benchmark Data'!$B:$FF,AL$1,FALSE)*AL154,"")</f>
        <v>1.5492859976199922</v>
      </c>
      <c r="AM153" s="143">
        <f>IFERROR(VLOOKUP($B153,'Benchmark Data'!$B:$FF,AM$1,FALSE)/VLOOKUP($B152,'Benchmark Data'!$B:$FF,AM$1,FALSE)*AM154,"")</f>
        <v>1.5492859976199922</v>
      </c>
      <c r="AN153" s="143">
        <f>IFERROR(VLOOKUP($B153,'Benchmark Data'!$B:$FF,AN$1,FALSE)/VLOOKUP($B152,'Benchmark Data'!$B:$FF,AN$1,FALSE)*AN154,"")</f>
        <v>0.81568853087840421</v>
      </c>
      <c r="AO153" s="143">
        <f>IFERROR(VLOOKUP($B153,'Benchmark Data'!$B:$FF,AO$1,FALSE)/VLOOKUP($B152,'Benchmark Data'!$B:$FF,AO$1,FALSE)*AO154,"")</f>
        <v>1.6187109503452806</v>
      </c>
      <c r="AP153" s="143">
        <f>IFERROR(VLOOKUP($B153,'Benchmark Data'!$B:$FF,AP$1,FALSE)/VLOOKUP($B152,'Benchmark Data'!$B:$FF,AP$1,FALSE)*AP154,"")</f>
        <v>1.6187109503452806</v>
      </c>
      <c r="AQ153" s="143" t="str">
        <f>IFERROR(VLOOKUP($B153,'Benchmark Data'!$B:$FF,AQ$1,FALSE)/VLOOKUP($B152,'Benchmark Data'!$B:$FF,AQ$1,FALSE)*AQ154,"")</f>
        <v/>
      </c>
      <c r="AR153" s="143" t="str">
        <f>IFERROR(VLOOKUP($B153,'Benchmark Data'!$B:$FF,AR$1,FALSE)/VLOOKUP($B152,'Benchmark Data'!$B:$FF,AR$1,FALSE)*AR154,"")</f>
        <v/>
      </c>
      <c r="AS153" s="143" t="str">
        <f>IFERROR(VLOOKUP($B153,'Benchmark Data'!$B:$FF,AS$1,FALSE)/VLOOKUP($B152,'Benchmark Data'!$B:$FF,AS$1,FALSE)*AS154,"")</f>
        <v/>
      </c>
      <c r="AT153" s="143" t="str">
        <f>IFERROR(VLOOKUP($B153,'Benchmark Data'!$B:$FF,AT$1,FALSE)/VLOOKUP($B152,'Benchmark Data'!$B:$FF,AT$1,FALSE)*AT154,"")</f>
        <v/>
      </c>
      <c r="AU153" s="143">
        <f>IFERROR(VLOOKUP($B153,'Benchmark Data'!$B:$FF,AU$1,FALSE)/VLOOKUP($B152,'Benchmark Data'!$B:$FF,AU$1,FALSE)*AU154,"")</f>
        <v>1.4970467542734613</v>
      </c>
      <c r="AV153" s="143">
        <f>IFERROR(VLOOKUP($B153,'Benchmark Data'!$B:$FF,AV$1,FALSE)/VLOOKUP($B152,'Benchmark Data'!$B:$FF,AV$1,FALSE)*AV154,"")</f>
        <v>1.4970467542734613</v>
      </c>
      <c r="AW153" s="143">
        <f>IFERROR(VLOOKUP($B153,'Benchmark Data'!$B:$FF,AW$1,FALSE)/VLOOKUP($B152,'Benchmark Data'!$B:$FF,AW$1,FALSE)*AW154,"")</f>
        <v>1.4970467542734613</v>
      </c>
      <c r="AX153" s="143" t="str">
        <f>IFERROR(VLOOKUP($B153,'Benchmark Data'!$B:$FF,AX$1,FALSE)/VLOOKUP($B152,'Benchmark Data'!$B:$FF,AX$1,FALSE)*AX154,"")</f>
        <v/>
      </c>
      <c r="AY153" s="143" t="str">
        <f>IFERROR(VLOOKUP($B153,'Benchmark Data'!$B:$FF,AY$1,FALSE)/VLOOKUP($B152,'Benchmark Data'!$B:$FF,AY$1,FALSE)*AY154,"")</f>
        <v/>
      </c>
      <c r="AZ153" s="156" t="str">
        <f>IFERROR(VLOOKUP($B153,'Benchmark Data'!$B:$FF,AZ$1,FALSE)*AZ154,"")</f>
        <v/>
      </c>
      <c r="BA153" s="156" t="str">
        <f>IFERROR(VLOOKUP($B153,'Benchmark Data'!$B:$FF,BA$1,FALSE)*BA154,"")</f>
        <v/>
      </c>
      <c r="BB153" s="143" t="str">
        <f>IFERROR(VLOOKUP($B153,'Benchmark Data'!$B:$FF,BB$1,FALSE)/VLOOKUP($B152,'Benchmark Data'!$B:$FF,BB$1,FALSE)*BB154,"")</f>
        <v/>
      </c>
      <c r="BC153" s="143" t="str">
        <f>IFERROR(VLOOKUP($B153,'Benchmark Data'!$B:$FF,BC$1,FALSE)/VLOOKUP($B152,'Benchmark Data'!$B:$FF,BC$1,FALSE)*BC154,"")</f>
        <v/>
      </c>
      <c r="BD153" s="143" t="str">
        <f>IFERROR(VLOOKUP($B153,'Benchmark Data'!$B:$FF,BD$1,FALSE)/VLOOKUP($B152,'Benchmark Data'!$B:$FF,BD$1,FALSE)*BD154,"")</f>
        <v/>
      </c>
      <c r="BE153" s="143" t="str">
        <f>IFERROR(VLOOKUP($B153,'Benchmark Data'!$B:$FF,BE$1,FALSE)/VLOOKUP($B152,'Benchmark Data'!$B:$FF,BE$1,FALSE)*BE154,"")</f>
        <v/>
      </c>
      <c r="BF153" s="143" t="str">
        <f>IFERROR(VLOOKUP($B153,'Benchmark Data'!$B:$FF,BF$1,FALSE)/VLOOKUP($B152,'Benchmark Data'!$B:$FF,BF$1,FALSE)*BF154,"")</f>
        <v/>
      </c>
      <c r="BG153" s="143" t="str">
        <f>IFERROR(VLOOKUP($B153,'Benchmark Data'!$B:$FF,BG$1,FALSE)/VLOOKUP($B152,'Benchmark Data'!$B:$FF,BG$1,FALSE)*BG154,"")</f>
        <v/>
      </c>
      <c r="BH153" s="143" t="str">
        <f>IFERROR(VLOOKUP($B153,'Benchmark Data'!$B:$FF,BH$1,FALSE)/VLOOKUP($B152,'Benchmark Data'!$B:$FF,BH$1,FALSE)*BH154,"")</f>
        <v/>
      </c>
      <c r="BI153" s="143" t="str">
        <f>IFERROR(VLOOKUP($B153,'Benchmark Data'!$B:$FF,BI$1,FALSE)/VLOOKUP($B152,'Benchmark Data'!$B:$FF,BI$1,FALSE)*BI154,"")</f>
        <v/>
      </c>
      <c r="BJ153" s="143" t="str">
        <f>IFERROR(VLOOKUP($B153,'Benchmark Data'!$B:$FF,BJ$1,FALSE)/VLOOKUP($B152,'Benchmark Data'!$B:$FF,BJ$1,FALSE)*BJ154,"")</f>
        <v/>
      </c>
      <c r="BK153" s="143" t="str">
        <f>IFERROR(VLOOKUP($B153,'Benchmark Data'!$B:$FF,BK$1,FALSE)/VLOOKUP($B152,'Benchmark Data'!$B:$FF,BK$1,FALSE)*BK154,"")</f>
        <v/>
      </c>
      <c r="BL153" s="143" t="str">
        <f>IFERROR(VLOOKUP($B153,'Benchmark Data'!$B:$FF,BL$1,FALSE)/VLOOKUP($B152,'Benchmark Data'!$B:$FF,BL$1,FALSE)*BL154,"")</f>
        <v/>
      </c>
      <c r="BM153" s="143" t="str">
        <f>IFERROR(VLOOKUP($B153,'Benchmark Data'!$B:$FF,BM$1,FALSE)/VLOOKUP($B152,'Benchmark Data'!$B:$FF,BM$1,FALSE)*BM154,"")</f>
        <v/>
      </c>
      <c r="BN153" s="143" t="str">
        <f>IFERROR(VLOOKUP($B153,'Benchmark Data'!$B:$FF,BN$1,FALSE)/VLOOKUP($B152,'Benchmark Data'!$B:$FF,BN$1,FALSE)*BN154,"")</f>
        <v/>
      </c>
      <c r="BO153" s="143" t="str">
        <f>IFERROR(VLOOKUP($B153,'Benchmark Data'!$B:$FF,BO$1,FALSE)/VLOOKUP($B152,'Benchmark Data'!$B:$FF,BO$1,FALSE)*BO154,"")</f>
        <v/>
      </c>
      <c r="BP153" s="143" t="str">
        <f>IFERROR(VLOOKUP($B153,'Benchmark Data'!$B:$FF,BP$1,FALSE)/VLOOKUP($B152,'Benchmark Data'!$B:$FF,BP$1,FALSE)*BP154,"")</f>
        <v/>
      </c>
      <c r="BQ153" s="143" t="str">
        <f>IFERROR(VLOOKUP($B153,'Benchmark Data'!$B:$FF,BQ$1,FALSE)/VLOOKUP($B152,'Benchmark Data'!$B:$FF,BQ$1,FALSE)*BQ154,"")</f>
        <v/>
      </c>
      <c r="BR153" s="143" t="str">
        <f>IFERROR(VLOOKUP($B153,'Benchmark Data'!$B:$FF,BR$1,FALSE)/VLOOKUP($B152,'Benchmark Data'!$B:$FF,BR$1,FALSE)*BR154,"")</f>
        <v/>
      </c>
      <c r="BS153" s="143" t="str">
        <f>IFERROR(VLOOKUP($B153,'Benchmark Data'!$B:$FF,BS$1,FALSE)/VLOOKUP($B152,'Benchmark Data'!$B:$FF,BS$1,FALSE)*BS154,"")</f>
        <v/>
      </c>
      <c r="BT153" s="143" t="str">
        <f>IFERROR(VLOOKUP($B153,'Benchmark Data'!$B:$FF,BT$1,FALSE)/VLOOKUP($B152,'Benchmark Data'!$B:$FF,BT$1,FALSE)*BT154,"")</f>
        <v/>
      </c>
      <c r="BU153" s="143" t="str">
        <f>IFERROR(VLOOKUP($B153,'Benchmark Data'!$B:$FF,BU$1,FALSE)/VLOOKUP($B152,'Benchmark Data'!$B:$FF,BU$1,FALSE)*BU154,"")</f>
        <v/>
      </c>
      <c r="BV153" s="143" t="str">
        <f>IFERROR(VLOOKUP($B153,'Benchmark Data'!$B:$FF,BV$1,FALSE)/VLOOKUP($B152,'Benchmark Data'!$B:$FF,BV$1,FALSE)*BV154,"")</f>
        <v/>
      </c>
      <c r="BW153" s="143" t="str">
        <f>IFERROR(VLOOKUP($B153,'Benchmark Data'!$B:$FF,BW$1,FALSE)/VLOOKUP($B152,'Benchmark Data'!$B:$FF,BW$1,FALSE)*BW154,"")</f>
        <v/>
      </c>
      <c r="BX153" s="143" t="str">
        <f>IFERROR(VLOOKUP($B153,'Benchmark Data'!$B:$FF,BX$1,FALSE)/VLOOKUP($B152,'Benchmark Data'!$B:$FF,BX$1,FALSE)*BX154,"")</f>
        <v/>
      </c>
      <c r="BY153" s="143" t="str">
        <f>IFERROR(VLOOKUP($B153,'Benchmark Data'!$B:$FF,BY$1,FALSE)/VLOOKUP($B152,'Benchmark Data'!$B:$FF,BY$1,FALSE)*BY154,"")</f>
        <v/>
      </c>
      <c r="BZ153" s="143" t="str">
        <f>IFERROR(VLOOKUP($B153,'Benchmark Data'!$B:$FF,BZ$1,FALSE)/VLOOKUP($B152,'Benchmark Data'!$B:$FF,BZ$1,FALSE)*BZ154,"")</f>
        <v/>
      </c>
      <c r="CA153" s="143" t="str">
        <f>IFERROR(VLOOKUP($B153,'Benchmark Data'!$B:$FF,CA$1,FALSE)/VLOOKUP($B152,'Benchmark Data'!$B:$FF,CA$1,FALSE)*CA154,"")</f>
        <v/>
      </c>
      <c r="CB153" s="143" t="str">
        <f>IFERROR(VLOOKUP($B153,'Benchmark Data'!$B:$FF,CB$1,FALSE)/VLOOKUP($B152,'Benchmark Data'!$B:$FF,CB$1,FALSE)*CB154,"")</f>
        <v/>
      </c>
      <c r="CC153" s="143" t="str">
        <f>IFERROR(VLOOKUP($B153,'Benchmark Data'!$B:$FF,CC$1,FALSE)/VLOOKUP($B152,'Benchmark Data'!$B:$FF,CC$1,FALSE)*CC154,"")</f>
        <v/>
      </c>
      <c r="CD153" s="143" t="str">
        <f>IFERROR(VLOOKUP($B153,'Benchmark Data'!$B:$FF,CD$1,FALSE)/VLOOKUP($B152,'Benchmark Data'!$B:$FF,CD$1,FALSE)*CD154,"")</f>
        <v/>
      </c>
      <c r="CE153" s="143" t="str">
        <f>IFERROR(VLOOKUP($B153,'Benchmark Data'!$B:$FF,CE$1,FALSE)/VLOOKUP($B152,'Benchmark Data'!$B:$FF,CE$1,FALSE)*CE154,"")</f>
        <v/>
      </c>
      <c r="CF153" s="143" t="str">
        <f>IFERROR(VLOOKUP($B153,'Benchmark Data'!$B:$FF,CF$1,FALSE)/VLOOKUP($B152,'Benchmark Data'!$B:$FF,CF$1,FALSE)*CF154,"")</f>
        <v/>
      </c>
      <c r="CG153" s="143" t="str">
        <f>IFERROR(VLOOKUP($B153,'Benchmark Data'!$B:$FF,CG$1,FALSE)/VLOOKUP($B152,'Benchmark Data'!$B:$FF,CG$1,FALSE)*CG154,"")</f>
        <v/>
      </c>
      <c r="CH153" s="156" t="str">
        <f>IFERROR(VLOOKUP($B153,'Benchmark Data'!$B:$FF,CH$1,FALSE)*CH154,"")</f>
        <v/>
      </c>
      <c r="CI153" s="143" t="str">
        <f>IFERROR(VLOOKUP($B153,'Benchmark Data'!$B:$FF,CI$1,FALSE)/VLOOKUP($B152,'Benchmark Data'!$B:$FF,CI$1,FALSE)*CI154,"")</f>
        <v/>
      </c>
      <c r="CJ153" s="143" t="str">
        <f>IFERROR(VLOOKUP($B153,'Benchmark Data'!$B:$FF,CJ$1,FALSE)/VLOOKUP($B152,'Benchmark Data'!$B:$FF,CJ$1,FALSE)*CJ154,"")</f>
        <v/>
      </c>
      <c r="CK153" s="143" t="str">
        <f>IFERROR(VLOOKUP($B153,'Benchmark Data'!$B:$FF,CK$1,FALSE)/VLOOKUP($B152,'Benchmark Data'!$B:$FF,CK$1,FALSE)*CK154,"")</f>
        <v/>
      </c>
      <c r="CL153" s="143" t="str">
        <f>IFERROR(VLOOKUP($B153,'Benchmark Data'!$B:$AAA,CL$1,FALSE)/VLOOKUP($B152,'Benchmark Data'!$B:$AAA,CL$1,FALSE)*CL154,"")</f>
        <v/>
      </c>
      <c r="CM153" s="143" t="str">
        <f>IFERROR(VLOOKUP($B153,'Benchmark Data'!$B:$AAA,CM$1,FALSE)/VLOOKUP($B152,'Benchmark Data'!$B:$AAA,CM$1,FALSE)*CM154,"")</f>
        <v/>
      </c>
      <c r="CN153" s="143" t="str">
        <f>IFERROR(VLOOKUP($B153,'Benchmark Data'!$B:$AAA,CN$1,FALSE)/VLOOKUP($B152,'Benchmark Data'!$B:$AAA,CN$1,FALSE)*CN154,"")</f>
        <v/>
      </c>
      <c r="CO153" s="143" t="str">
        <f>IFERROR(VLOOKUP($B153,'Benchmark Data'!$B:$AAA,CO$1,FALSE)/VLOOKUP($B152,'Benchmark Data'!$B:$AAA,CO$1,FALSE)*CO154,"")</f>
        <v/>
      </c>
      <c r="CP153" s="143" t="str">
        <f>IFERROR(VLOOKUP($B153,'Benchmark Data'!$B:$AAA,CP$1,FALSE)/VLOOKUP($B152,'Benchmark Data'!$B:$AAA,CP$1,FALSE)*CP154,"")</f>
        <v/>
      </c>
      <c r="CQ153" s="143" t="str">
        <f>IFERROR(VLOOKUP($B153,'Benchmark Data'!$B:$AAA,CQ$1,FALSE)/VLOOKUP($B152,'Benchmark Data'!$B:$AAA,CQ$1,FALSE)*CQ154,"")</f>
        <v/>
      </c>
      <c r="CR153" s="143" t="str">
        <f>IFERROR(VLOOKUP($B153,'Benchmark Data'!$B:$AAA,CR$1,FALSE)/VLOOKUP($B152,'Benchmark Data'!$B:$AAA,CR$1,FALSE)*CR154,"")</f>
        <v/>
      </c>
      <c r="CS153" s="143" t="str">
        <f>IFERROR(VLOOKUP($B153,'Benchmark Data'!$B:$AAA,CS$1,FALSE)/VLOOKUP($B152,'Benchmark Data'!$B:$AAA,CS$1,FALSE)*CS154,"")</f>
        <v/>
      </c>
      <c r="CT153" s="143" t="str">
        <f>IFERROR(VLOOKUP($B153,'Benchmark Data'!$B:$AAA,CT$1,FALSE)/VLOOKUP($B152,'Benchmark Data'!$B:$AAA,CT$1,FALSE)*CT154,"")</f>
        <v/>
      </c>
      <c r="CU153" s="143" t="str">
        <f>IFERROR(VLOOKUP($B153,'Benchmark Data'!$B:$AAA,CU$1,FALSE)/VLOOKUP($B152,'Benchmark Data'!$B:$AAA,CU$1,FALSE)*CU154,"")</f>
        <v/>
      </c>
      <c r="CV153" s="143" t="str">
        <f>IFERROR(VLOOKUP($B153,'Benchmark Data'!$B:$AAA,CV$1,FALSE)/VLOOKUP($B152,'Benchmark Data'!$B:$AAA,CV$1,FALSE)*CV154,"")</f>
        <v/>
      </c>
      <c r="CW153" s="143" t="str">
        <f>IFERROR(VLOOKUP($B153,'Benchmark Data'!$B:$AAA,CW$1,FALSE)/VLOOKUP($B152,'Benchmark Data'!$B:$AAA,CW$1,FALSE)*CW154,"")</f>
        <v/>
      </c>
      <c r="CX153" s="143" t="str">
        <f>IFERROR(VLOOKUP($B153,'Benchmark Data'!$B:$AAA,CX$1,FALSE)/VLOOKUP($B152,'Benchmark Data'!$B:$AAA,CX$1,FALSE)*CX154,"")</f>
        <v/>
      </c>
      <c r="CY153" s="143" t="str">
        <f>IFERROR(VLOOKUP($B153,'Benchmark Data'!$B:$AAA,CY$1,FALSE)/VLOOKUP($B152,'Benchmark Data'!$B:$AAA,CY$1,FALSE)*CY154,"")</f>
        <v/>
      </c>
      <c r="CZ153" s="143" t="str">
        <f>IFERROR(VLOOKUP($B153,'Benchmark Data'!$B:$AAA,CZ$1,FALSE)/VLOOKUP($B152,'Benchmark Data'!$B:$AAA,CZ$1,FALSE)*CZ154,"")</f>
        <v/>
      </c>
      <c r="DA153" s="143" t="str">
        <f>IFERROR(VLOOKUP($B153,'Benchmark Data'!$B:$AAA,DA$1,FALSE)/VLOOKUP($B152,'Benchmark Data'!$B:$AAA,DA$1,FALSE)*DA154,"")</f>
        <v/>
      </c>
      <c r="DB153" s="143" t="str">
        <f>IFERROR(VLOOKUP($B153,'Benchmark Data'!$B:$AAA,DB$1,FALSE)/VLOOKUP($B152,'Benchmark Data'!$B:$AAA,DB$1,FALSE)*DB154,"")</f>
        <v/>
      </c>
      <c r="DC153" s="143" t="str">
        <f>IFERROR(VLOOKUP($B153,'Benchmark Data'!$B:$AAA,DC$1,FALSE)/VLOOKUP($B152,'Benchmark Data'!$B:$AAA,DC$1,FALSE)*DC154,"")</f>
        <v/>
      </c>
      <c r="DD153" s="143" t="str">
        <f>IFERROR(VLOOKUP($B153,'Benchmark Data'!$B:$AAA,DD$1,FALSE)/VLOOKUP($B152,'Benchmark Data'!$B:$AAA,DD$1,FALSE)*DD154,"")</f>
        <v/>
      </c>
      <c r="DE153" s="143" t="str">
        <f>IFERROR(VLOOKUP($B153,'Benchmark Data'!$B:$AAA,DE$1,FALSE)/VLOOKUP($B152,'Benchmark Data'!$B:$AAA,DE$1,FALSE)*DE154,"")</f>
        <v/>
      </c>
      <c r="DF153" s="143" t="str">
        <f>IFERROR(VLOOKUP($B153,'Benchmark Data'!$B:$AAA,DF$1,FALSE)/VLOOKUP($B152,'Benchmark Data'!$B:$AAA,DF$1,FALSE)*DF154,"")</f>
        <v/>
      </c>
      <c r="DG153" s="143" t="str">
        <f>IFERROR(VLOOKUP($B153,'Benchmark Data'!$B:$AAA,DG$1,FALSE)/VLOOKUP($B152,'Benchmark Data'!$B:$AAA,DG$1,FALSE)*DG154,"")</f>
        <v/>
      </c>
      <c r="DH153" s="143" t="str">
        <f>IFERROR(VLOOKUP($B153,'Benchmark Data'!$B:$AAA,DH$1,FALSE)/VLOOKUP($B152,'Benchmark Data'!$B:$AAA,DH$1,FALSE)*DH154,"")</f>
        <v/>
      </c>
      <c r="DI153" s="143" t="str">
        <f>IFERROR(VLOOKUP($B153,'Benchmark Data'!$B:$AAA,DI$1,FALSE)/VLOOKUP($B152,'Benchmark Data'!$B:$AAA,DI$1,FALSE)*DI154,"")</f>
        <v/>
      </c>
    </row>
    <row r="154" spans="1:113">
      <c r="A154" s="94">
        <f t="shared" si="37"/>
        <v>47</v>
      </c>
      <c r="B154" s="168">
        <f t="shared" si="38"/>
        <v>44651</v>
      </c>
      <c r="C154" s="143">
        <f>IFERROR(VLOOKUP($B154,'Benchmark Data'!$B:$FF,C$1,FALSE)/VLOOKUP($B153,'Benchmark Data'!$B:$FF,C$1,FALSE)*C155,"")</f>
        <v>2.0212907879109951</v>
      </c>
      <c r="D154" s="143">
        <f>IFERROR(VLOOKUP($B154,'Benchmark Data'!$B:$FF,D$1,FALSE)/VLOOKUP($B153,'Benchmark Data'!$B:$FF,D$1,FALSE)*D155,"")</f>
        <v>2.0212907879109951</v>
      </c>
      <c r="E154" s="143">
        <f>IFERROR(VLOOKUP($B154,'Benchmark Data'!$B:$FF,E$1,FALSE)/VLOOKUP($B153,'Benchmark Data'!$B:$FF,E$1,FALSE)*E155,"")</f>
        <v>2.0212907879109951</v>
      </c>
      <c r="F154" s="143" t="str">
        <f>IFERROR(VLOOKUP($B154,'Benchmark Data'!$B:$FF,F$1,FALSE)/VLOOKUP($B153,'Benchmark Data'!$B:$FF,F$1,FALSE)*F155,"")</f>
        <v/>
      </c>
      <c r="G154" s="143" t="str">
        <f>IFERROR(VLOOKUP($B154,'Benchmark Data'!$B:$FF,G$1,FALSE)/VLOOKUP($B153,'Benchmark Data'!$B:$FF,G$1,FALSE)*G155,"")</f>
        <v/>
      </c>
      <c r="H154" s="143" t="str">
        <f>IFERROR(VLOOKUP($B154,'Benchmark Data'!$B:$FF,H$1,FALSE)/VLOOKUP($B153,'Benchmark Data'!$B:$FF,H$1,FALSE)*H155,"")</f>
        <v/>
      </c>
      <c r="I154" s="143" t="str">
        <f>IFERROR(VLOOKUP($B154,'Benchmark Data'!$B:$FF,I$1,FALSE)/VLOOKUP($B153,'Benchmark Data'!$B:$FF,I$1,FALSE)*I155,"")</f>
        <v/>
      </c>
      <c r="J154" s="143" t="str">
        <f>IFERROR(VLOOKUP($B154,'Benchmark Data'!$B:$FF,J$1,FALSE)/VLOOKUP($B153,'Benchmark Data'!$B:$FF,J$1,FALSE)*J155,"")</f>
        <v/>
      </c>
      <c r="K154" s="156" t="str">
        <f>IFERROR(VLOOKUP($B154,'Benchmark Data'!$B:$FF,K$1,FALSE)*K155,"")</f>
        <v/>
      </c>
      <c r="L154" s="156" t="str">
        <f>IFERROR(VLOOKUP($B154,'Benchmark Data'!$B:$FF,L$1,FALSE)*L155,"")</f>
        <v/>
      </c>
      <c r="M154" s="156" t="str">
        <f>IFERROR(VLOOKUP($B154,'Benchmark Data'!$B:$FF,M$1,FALSE)*M155,"")</f>
        <v/>
      </c>
      <c r="N154" s="143" t="str">
        <f>IFERROR(VLOOKUP($B154,'Benchmark Data'!$B:$FF,N$1,FALSE)/VLOOKUP($B153,'Benchmark Data'!$B:$FF,N$1,FALSE)*N155,"")</f>
        <v/>
      </c>
      <c r="O154" s="143">
        <f>IFERROR(VLOOKUP($B154,'Benchmark Data'!$B:$FF,O$1,FALSE)/VLOOKUP($B153,'Benchmark Data'!$B:$FF,O$1,FALSE)*O155,"")</f>
        <v>1.6821546219301913</v>
      </c>
      <c r="P154" s="143">
        <f>IFERROR(VLOOKUP($B154,'Benchmark Data'!$B:$FF,P$1,FALSE)/VLOOKUP($B153,'Benchmark Data'!$B:$FF,P$1,FALSE)*P155,"")</f>
        <v>1.5662462229460954</v>
      </c>
      <c r="Q154" s="156">
        <f>IFERROR(VLOOKUP($B154,'Benchmark Data'!$B:$FF,Q$1,FALSE)*Q155,"")</f>
        <v>1.2797014327858092</v>
      </c>
      <c r="R154" s="156">
        <f>IFERROR(VLOOKUP($B154,'Benchmark Data'!$B:$FF,R$1,FALSE)*R155,"")</f>
        <v>1.2797014327858092</v>
      </c>
      <c r="S154" s="156">
        <f>IFERROR(VLOOKUP($B154,'Benchmark Data'!$B:$FF,S$1,FALSE)*S155,"")</f>
        <v>1.2797014327858092</v>
      </c>
      <c r="T154" s="156">
        <f>IFERROR(VLOOKUP($B154,'Benchmark Data'!$B:$FF,T$1,FALSE)*T155,"")</f>
        <v>1.2797014327858092</v>
      </c>
      <c r="U154" s="156">
        <f>IFERROR(VLOOKUP($B154,'Benchmark Data'!$B:$FF,U$1,FALSE)*U155,"")</f>
        <v>1.2797014327858092</v>
      </c>
      <c r="V154" s="143">
        <f>IFERROR(VLOOKUP($B154,'Benchmark Data'!$B:$FF,V$1,FALSE)/VLOOKUP($B153,'Benchmark Data'!$B:$FF,V$1,FALSE)*V155,"")</f>
        <v>1.7019284440100291</v>
      </c>
      <c r="W154" s="143">
        <f>IFERROR(VLOOKUP($B154,'Benchmark Data'!$B:$FF,W$1,FALSE)/VLOOKUP($B153,'Benchmark Data'!$B:$FF,W$1,FALSE)*W155,"")</f>
        <v>1.7019284440100291</v>
      </c>
      <c r="X154" s="143">
        <f>IFERROR(VLOOKUP($B154,'Benchmark Data'!$B:$FF,X$1,FALSE)/VLOOKUP($B153,'Benchmark Data'!$B:$FF,X$1,FALSE)*X155,"")</f>
        <v>1.7019284440100291</v>
      </c>
      <c r="Y154" s="143">
        <f>IFERROR(VLOOKUP($B154,'Benchmark Data'!$B:$FF,Y$1,FALSE)/VLOOKUP($B153,'Benchmark Data'!$B:$FF,Y$1,FALSE)*Y155,"")</f>
        <v>1.7019284440100291</v>
      </c>
      <c r="Z154" s="143">
        <f>IFERROR(VLOOKUP($B154,'Benchmark Data'!$B:$FF,Z$1,FALSE)/VLOOKUP($B153,'Benchmark Data'!$B:$FF,Z$1,FALSE)*Z155,"")</f>
        <v>1.7019284440100291</v>
      </c>
      <c r="AA154" s="143">
        <f>IFERROR(VLOOKUP($B154,'Benchmark Data'!$B:$FF,AA$1,FALSE)/VLOOKUP($B153,'Benchmark Data'!$B:$FF,AA$1,FALSE)*AA155,"")</f>
        <v>1.6218181907803944</v>
      </c>
      <c r="AB154" s="143">
        <f>IFERROR(VLOOKUP($B154,'Benchmark Data'!$B:$FF,AB$1,FALSE)/VLOOKUP($B153,'Benchmark Data'!$B:$FF,AB$1,FALSE)*AB155,"")</f>
        <v>1.6218181907803944</v>
      </c>
      <c r="AC154" s="143">
        <f>IFERROR(VLOOKUP($B154,'Benchmark Data'!$B:$FF,AC$1,FALSE)/VLOOKUP($B153,'Benchmark Data'!$B:$FF,AC$1,FALSE)*AC155,"")</f>
        <v>1.6218181907803944</v>
      </c>
      <c r="AD154" s="143">
        <f>IFERROR(VLOOKUP($B154,'Benchmark Data'!$B:$FF,AD$1,FALSE)/VLOOKUP($B153,'Benchmark Data'!$B:$FF,AD$1,FALSE)*AD155,"")</f>
        <v>3.7795040516663607</v>
      </c>
      <c r="AE154" s="143">
        <f>IFERROR(VLOOKUP($B154,'Benchmark Data'!$B:$FF,AE$1,FALSE)/VLOOKUP($B153,'Benchmark Data'!$B:$FF,AE$1,FALSE)*AE155,"")</f>
        <v>1.0595165707040917</v>
      </c>
      <c r="AF154" s="143">
        <f>IFERROR(VLOOKUP($B154,'Benchmark Data'!$B:$FF,AF$1,FALSE)/VLOOKUP($B153,'Benchmark Data'!$B:$FF,AF$1,FALSE)*AF155,"")</f>
        <v>1.2496468741825792</v>
      </c>
      <c r="AG154" s="143">
        <f>IFERROR(VLOOKUP($B154,'Benchmark Data'!$B:$FF,AG$1,FALSE)/VLOOKUP($B153,'Benchmark Data'!$B:$FF,AG$1,FALSE)*AG155,"")</f>
        <v>1.2496468741825792</v>
      </c>
      <c r="AH154" s="143">
        <f>IFERROR(VLOOKUP($B154,'Benchmark Data'!$B:$FF,AH$1,FALSE)/VLOOKUP($B153,'Benchmark Data'!$B:$FF,AH$1,FALSE)*AH155,"")</f>
        <v>1.2496468741825792</v>
      </c>
      <c r="AI154" s="143">
        <f>IFERROR(VLOOKUP($B154,'Benchmark Data'!$B:$FF,AI$1,FALSE)/VLOOKUP($B153,'Benchmark Data'!$B:$FF,AI$1,FALSE)*AI155,"")</f>
        <v>1.5880461322081563</v>
      </c>
      <c r="AJ154" s="143">
        <f>IFERROR(VLOOKUP($B154,'Benchmark Data'!$B:$FF,AJ$1,FALSE)/VLOOKUP($B153,'Benchmark Data'!$B:$FF,AJ$1,FALSE)*AJ155,"")</f>
        <v>1.273557298372936</v>
      </c>
      <c r="AK154" s="143">
        <f>IFERROR(VLOOKUP($B154,'Benchmark Data'!$B:$FF,AK$1,FALSE)/VLOOKUP($B153,'Benchmark Data'!$B:$FF,AK$1,FALSE)*AK155,"")</f>
        <v>1.4940893837705911</v>
      </c>
      <c r="AL154" s="143">
        <f>IFERROR(VLOOKUP($B154,'Benchmark Data'!$B:$FF,AL$1,FALSE)/VLOOKUP($B153,'Benchmark Data'!$B:$FF,AL$1,FALSE)*AL155,"")</f>
        <v>1.5899653979238755</v>
      </c>
      <c r="AM154" s="143">
        <f>IFERROR(VLOOKUP($B154,'Benchmark Data'!$B:$FF,AM$1,FALSE)/VLOOKUP($B153,'Benchmark Data'!$B:$FF,AM$1,FALSE)*AM155,"")</f>
        <v>1.5899653979238755</v>
      </c>
      <c r="AN154" s="143">
        <f>IFERROR(VLOOKUP($B154,'Benchmark Data'!$B:$FF,AN$1,FALSE)/VLOOKUP($B153,'Benchmark Data'!$B:$FF,AN$1,FALSE)*AN155,"")</f>
        <v>0.72385328908178015</v>
      </c>
      <c r="AO154" s="143">
        <f>IFERROR(VLOOKUP($B154,'Benchmark Data'!$B:$FF,AO$1,FALSE)/VLOOKUP($B153,'Benchmark Data'!$B:$FF,AO$1,FALSE)*AO155,"")</f>
        <v>1.6038773265996005</v>
      </c>
      <c r="AP154" s="143">
        <f>IFERROR(VLOOKUP($B154,'Benchmark Data'!$B:$FF,AP$1,FALSE)/VLOOKUP($B153,'Benchmark Data'!$B:$FF,AP$1,FALSE)*AP155,"")</f>
        <v>1.6038773265996005</v>
      </c>
      <c r="AQ154" s="143" t="str">
        <f>IFERROR(VLOOKUP($B154,'Benchmark Data'!$B:$FF,AQ$1,FALSE)/VLOOKUP($B153,'Benchmark Data'!$B:$FF,AQ$1,FALSE)*AQ155,"")</f>
        <v/>
      </c>
      <c r="AR154" s="143" t="str">
        <f>IFERROR(VLOOKUP($B154,'Benchmark Data'!$B:$FF,AR$1,FALSE)/VLOOKUP($B153,'Benchmark Data'!$B:$FF,AR$1,FALSE)*AR155,"")</f>
        <v/>
      </c>
      <c r="AS154" s="143" t="str">
        <f>IFERROR(VLOOKUP($B154,'Benchmark Data'!$B:$FF,AS$1,FALSE)/VLOOKUP($B153,'Benchmark Data'!$B:$FF,AS$1,FALSE)*AS155,"")</f>
        <v/>
      </c>
      <c r="AT154" s="143">
        <f>IFERROR(VLOOKUP($B154,'Benchmark Data'!$B:$FF,AT$1,FALSE)/VLOOKUP($B153,'Benchmark Data'!$B:$FF,AT$1,FALSE)*AT155,"")</f>
        <v>1.6796997292323821</v>
      </c>
      <c r="AU154" s="143">
        <f>IFERROR(VLOOKUP($B154,'Benchmark Data'!$B:$FF,AU$1,FALSE)/VLOOKUP($B153,'Benchmark Data'!$B:$FF,AU$1,FALSE)*AU155,"")</f>
        <v>1.5177030568440957</v>
      </c>
      <c r="AV154" s="143">
        <f>IFERROR(VLOOKUP($B154,'Benchmark Data'!$B:$FF,AV$1,FALSE)/VLOOKUP($B153,'Benchmark Data'!$B:$FF,AV$1,FALSE)*AV155,"")</f>
        <v>1.5177030568440957</v>
      </c>
      <c r="AW154" s="143">
        <f>IFERROR(VLOOKUP($B154,'Benchmark Data'!$B:$FF,AW$1,FALSE)/VLOOKUP($B153,'Benchmark Data'!$B:$FF,AW$1,FALSE)*AW155,"")</f>
        <v>1.5177030568440957</v>
      </c>
      <c r="AX154" s="143" t="str">
        <f>IFERROR(VLOOKUP($B154,'Benchmark Data'!$B:$FF,AX$1,FALSE)/VLOOKUP($B153,'Benchmark Data'!$B:$FF,AX$1,FALSE)*AX155,"")</f>
        <v/>
      </c>
      <c r="AY154" s="143" t="str">
        <f>IFERROR(VLOOKUP($B154,'Benchmark Data'!$B:$FF,AY$1,FALSE)/VLOOKUP($B153,'Benchmark Data'!$B:$FF,AY$1,FALSE)*AY155,"")</f>
        <v/>
      </c>
      <c r="AZ154" s="156" t="str">
        <f>IFERROR(VLOOKUP($B154,'Benchmark Data'!$B:$FF,AZ$1,FALSE)*AZ155,"")</f>
        <v/>
      </c>
      <c r="BA154" s="156" t="str">
        <f>IFERROR(VLOOKUP($B154,'Benchmark Data'!$B:$FF,BA$1,FALSE)*BA155,"")</f>
        <v/>
      </c>
      <c r="BB154" s="143" t="str">
        <f>IFERROR(VLOOKUP($B154,'Benchmark Data'!$B:$FF,BB$1,FALSE)/VLOOKUP($B153,'Benchmark Data'!$B:$FF,BB$1,FALSE)*BB155,"")</f>
        <v/>
      </c>
      <c r="BC154" s="143" t="str">
        <f>IFERROR(VLOOKUP($B154,'Benchmark Data'!$B:$FF,BC$1,FALSE)/VLOOKUP($B153,'Benchmark Data'!$B:$FF,BC$1,FALSE)*BC155,"")</f>
        <v/>
      </c>
      <c r="BD154" s="143" t="str">
        <f>IFERROR(VLOOKUP($B154,'Benchmark Data'!$B:$FF,BD$1,FALSE)/VLOOKUP($B153,'Benchmark Data'!$B:$FF,BD$1,FALSE)*BD155,"")</f>
        <v/>
      </c>
      <c r="BE154" s="143" t="str">
        <f>IFERROR(VLOOKUP($B154,'Benchmark Data'!$B:$FF,BE$1,FALSE)/VLOOKUP($B153,'Benchmark Data'!$B:$FF,BE$1,FALSE)*BE155,"")</f>
        <v/>
      </c>
      <c r="BF154" s="143" t="str">
        <f>IFERROR(VLOOKUP($B154,'Benchmark Data'!$B:$FF,BF$1,FALSE)/VLOOKUP($B153,'Benchmark Data'!$B:$FF,BF$1,FALSE)*BF155,"")</f>
        <v/>
      </c>
      <c r="BG154" s="143" t="str">
        <f>IFERROR(VLOOKUP($B154,'Benchmark Data'!$B:$FF,BG$1,FALSE)/VLOOKUP($B153,'Benchmark Data'!$B:$FF,BG$1,FALSE)*BG155,"")</f>
        <v/>
      </c>
      <c r="BH154" s="143" t="str">
        <f>IFERROR(VLOOKUP($B154,'Benchmark Data'!$B:$FF,BH$1,FALSE)/VLOOKUP($B153,'Benchmark Data'!$B:$FF,BH$1,FALSE)*BH155,"")</f>
        <v/>
      </c>
      <c r="BI154" s="143" t="str">
        <f>IFERROR(VLOOKUP($B154,'Benchmark Data'!$B:$FF,BI$1,FALSE)/VLOOKUP($B153,'Benchmark Data'!$B:$FF,BI$1,FALSE)*BI155,"")</f>
        <v/>
      </c>
      <c r="BJ154" s="143" t="str">
        <f>IFERROR(VLOOKUP($B154,'Benchmark Data'!$B:$FF,BJ$1,FALSE)/VLOOKUP($B153,'Benchmark Data'!$B:$FF,BJ$1,FALSE)*BJ155,"")</f>
        <v/>
      </c>
      <c r="BK154" s="143" t="str">
        <f>IFERROR(VLOOKUP($B154,'Benchmark Data'!$B:$FF,BK$1,FALSE)/VLOOKUP($B153,'Benchmark Data'!$B:$FF,BK$1,FALSE)*BK155,"")</f>
        <v/>
      </c>
      <c r="BL154" s="143" t="str">
        <f>IFERROR(VLOOKUP($B154,'Benchmark Data'!$B:$FF,BL$1,FALSE)/VLOOKUP($B153,'Benchmark Data'!$B:$FF,BL$1,FALSE)*BL155,"")</f>
        <v/>
      </c>
      <c r="BM154" s="143" t="str">
        <f>IFERROR(VLOOKUP($B154,'Benchmark Data'!$B:$FF,BM$1,FALSE)/VLOOKUP($B153,'Benchmark Data'!$B:$FF,BM$1,FALSE)*BM155,"")</f>
        <v/>
      </c>
      <c r="BN154" s="143" t="str">
        <f>IFERROR(VLOOKUP($B154,'Benchmark Data'!$B:$FF,BN$1,FALSE)/VLOOKUP($B153,'Benchmark Data'!$B:$FF,BN$1,FALSE)*BN155,"")</f>
        <v/>
      </c>
      <c r="BO154" s="143" t="str">
        <f>IFERROR(VLOOKUP($B154,'Benchmark Data'!$B:$FF,BO$1,FALSE)/VLOOKUP($B153,'Benchmark Data'!$B:$FF,BO$1,FALSE)*BO155,"")</f>
        <v/>
      </c>
      <c r="BP154" s="143" t="str">
        <f>IFERROR(VLOOKUP($B154,'Benchmark Data'!$B:$FF,BP$1,FALSE)/VLOOKUP($B153,'Benchmark Data'!$B:$FF,BP$1,FALSE)*BP155,"")</f>
        <v/>
      </c>
      <c r="BQ154" s="143" t="str">
        <f>IFERROR(VLOOKUP($B154,'Benchmark Data'!$B:$FF,BQ$1,FALSE)/VLOOKUP($B153,'Benchmark Data'!$B:$FF,BQ$1,FALSE)*BQ155,"")</f>
        <v/>
      </c>
      <c r="BR154" s="143" t="str">
        <f>IFERROR(VLOOKUP($B154,'Benchmark Data'!$B:$FF,BR$1,FALSE)/VLOOKUP($B153,'Benchmark Data'!$B:$FF,BR$1,FALSE)*BR155,"")</f>
        <v/>
      </c>
      <c r="BS154" s="143" t="str">
        <f>IFERROR(VLOOKUP($B154,'Benchmark Data'!$B:$FF,BS$1,FALSE)/VLOOKUP($B153,'Benchmark Data'!$B:$FF,BS$1,FALSE)*BS155,"")</f>
        <v/>
      </c>
      <c r="BT154" s="143" t="str">
        <f>IFERROR(VLOOKUP($B154,'Benchmark Data'!$B:$FF,BT$1,FALSE)/VLOOKUP($B153,'Benchmark Data'!$B:$FF,BT$1,FALSE)*BT155,"")</f>
        <v/>
      </c>
      <c r="BU154" s="143" t="str">
        <f>IFERROR(VLOOKUP($B154,'Benchmark Data'!$B:$FF,BU$1,FALSE)/VLOOKUP($B153,'Benchmark Data'!$B:$FF,BU$1,FALSE)*BU155,"")</f>
        <v/>
      </c>
      <c r="BV154" s="143" t="str">
        <f>IFERROR(VLOOKUP($B154,'Benchmark Data'!$B:$FF,BV$1,FALSE)/VLOOKUP($B153,'Benchmark Data'!$B:$FF,BV$1,FALSE)*BV155,"")</f>
        <v/>
      </c>
      <c r="BW154" s="143" t="str">
        <f>IFERROR(VLOOKUP($B154,'Benchmark Data'!$B:$FF,BW$1,FALSE)/VLOOKUP($B153,'Benchmark Data'!$B:$FF,BW$1,FALSE)*BW155,"")</f>
        <v/>
      </c>
      <c r="BX154" s="143" t="str">
        <f>IFERROR(VLOOKUP($B154,'Benchmark Data'!$B:$FF,BX$1,FALSE)/VLOOKUP($B153,'Benchmark Data'!$B:$FF,BX$1,FALSE)*BX155,"")</f>
        <v/>
      </c>
      <c r="BY154" s="143" t="str">
        <f>IFERROR(VLOOKUP($B154,'Benchmark Data'!$B:$FF,BY$1,FALSE)/VLOOKUP($B153,'Benchmark Data'!$B:$FF,BY$1,FALSE)*BY155,"")</f>
        <v/>
      </c>
      <c r="BZ154" s="143" t="str">
        <f>IFERROR(VLOOKUP($B154,'Benchmark Data'!$B:$FF,BZ$1,FALSE)/VLOOKUP($B153,'Benchmark Data'!$B:$FF,BZ$1,FALSE)*BZ155,"")</f>
        <v/>
      </c>
      <c r="CA154" s="143" t="str">
        <f>IFERROR(VLOOKUP($B154,'Benchmark Data'!$B:$FF,CA$1,FALSE)/VLOOKUP($B153,'Benchmark Data'!$B:$FF,CA$1,FALSE)*CA155,"")</f>
        <v/>
      </c>
      <c r="CB154" s="143" t="str">
        <f>IFERROR(VLOOKUP($B154,'Benchmark Data'!$B:$FF,CB$1,FALSE)/VLOOKUP($B153,'Benchmark Data'!$B:$FF,CB$1,FALSE)*CB155,"")</f>
        <v/>
      </c>
      <c r="CC154" s="143" t="str">
        <f>IFERROR(VLOOKUP($B154,'Benchmark Data'!$B:$FF,CC$1,FALSE)/VLOOKUP($B153,'Benchmark Data'!$B:$FF,CC$1,FALSE)*CC155,"")</f>
        <v/>
      </c>
      <c r="CD154" s="143" t="str">
        <f>IFERROR(VLOOKUP($B154,'Benchmark Data'!$B:$FF,CD$1,FALSE)/VLOOKUP($B153,'Benchmark Data'!$B:$FF,CD$1,FALSE)*CD155,"")</f>
        <v/>
      </c>
      <c r="CE154" s="143" t="str">
        <f>IFERROR(VLOOKUP($B154,'Benchmark Data'!$B:$FF,CE$1,FALSE)/VLOOKUP($B153,'Benchmark Data'!$B:$FF,CE$1,FALSE)*CE155,"")</f>
        <v/>
      </c>
      <c r="CF154" s="143" t="str">
        <f>IFERROR(VLOOKUP($B154,'Benchmark Data'!$B:$FF,CF$1,FALSE)/VLOOKUP($B153,'Benchmark Data'!$B:$FF,CF$1,FALSE)*CF155,"")</f>
        <v/>
      </c>
      <c r="CG154" s="143" t="str">
        <f>IFERROR(VLOOKUP($B154,'Benchmark Data'!$B:$FF,CG$1,FALSE)/VLOOKUP($B153,'Benchmark Data'!$B:$FF,CG$1,FALSE)*CG155,"")</f>
        <v/>
      </c>
      <c r="CH154" s="156" t="str">
        <f>IFERROR(VLOOKUP($B154,'Benchmark Data'!$B:$FF,CH$1,FALSE)*CH155,"")</f>
        <v/>
      </c>
      <c r="CI154" s="143" t="str">
        <f>IFERROR(VLOOKUP($B154,'Benchmark Data'!$B:$FF,CI$1,FALSE)/VLOOKUP($B153,'Benchmark Data'!$B:$FF,CI$1,FALSE)*CI155,"")</f>
        <v/>
      </c>
      <c r="CJ154" s="143" t="str">
        <f>IFERROR(VLOOKUP($B154,'Benchmark Data'!$B:$FF,CJ$1,FALSE)/VLOOKUP($B153,'Benchmark Data'!$B:$FF,CJ$1,FALSE)*CJ155,"")</f>
        <v/>
      </c>
      <c r="CK154" s="143" t="str">
        <f>IFERROR(VLOOKUP($B154,'Benchmark Data'!$B:$FF,CK$1,FALSE)/VLOOKUP($B153,'Benchmark Data'!$B:$FF,CK$1,FALSE)*CK155,"")</f>
        <v/>
      </c>
      <c r="CL154" s="143" t="str">
        <f>IFERROR(VLOOKUP($B154,'Benchmark Data'!$B:$AAA,CL$1,FALSE)/VLOOKUP($B153,'Benchmark Data'!$B:$AAA,CL$1,FALSE)*CL155,"")</f>
        <v/>
      </c>
      <c r="CM154" s="143" t="str">
        <f>IFERROR(VLOOKUP($B154,'Benchmark Data'!$B:$AAA,CM$1,FALSE)/VLOOKUP($B153,'Benchmark Data'!$B:$AAA,CM$1,FALSE)*CM155,"")</f>
        <v/>
      </c>
      <c r="CN154" s="143" t="str">
        <f>IFERROR(VLOOKUP($B154,'Benchmark Data'!$B:$AAA,CN$1,FALSE)/VLOOKUP($B153,'Benchmark Data'!$B:$AAA,CN$1,FALSE)*CN155,"")</f>
        <v/>
      </c>
      <c r="CO154" s="143" t="str">
        <f>IFERROR(VLOOKUP($B154,'Benchmark Data'!$B:$AAA,CO$1,FALSE)/VLOOKUP($B153,'Benchmark Data'!$B:$AAA,CO$1,FALSE)*CO155,"")</f>
        <v/>
      </c>
      <c r="CP154" s="143" t="str">
        <f>IFERROR(VLOOKUP($B154,'Benchmark Data'!$B:$AAA,CP$1,FALSE)/VLOOKUP($B153,'Benchmark Data'!$B:$AAA,CP$1,FALSE)*CP155,"")</f>
        <v/>
      </c>
      <c r="CQ154" s="143" t="str">
        <f>IFERROR(VLOOKUP($B154,'Benchmark Data'!$B:$AAA,CQ$1,FALSE)/VLOOKUP($B153,'Benchmark Data'!$B:$AAA,CQ$1,FALSE)*CQ155,"")</f>
        <v/>
      </c>
      <c r="CR154" s="143" t="str">
        <f>IFERROR(VLOOKUP($B154,'Benchmark Data'!$B:$AAA,CR$1,FALSE)/VLOOKUP($B153,'Benchmark Data'!$B:$AAA,CR$1,FALSE)*CR155,"")</f>
        <v/>
      </c>
      <c r="CS154" s="143" t="str">
        <f>IFERROR(VLOOKUP($B154,'Benchmark Data'!$B:$AAA,CS$1,FALSE)/VLOOKUP($B153,'Benchmark Data'!$B:$AAA,CS$1,FALSE)*CS155,"")</f>
        <v/>
      </c>
      <c r="CT154" s="143" t="str">
        <f>IFERROR(VLOOKUP($B154,'Benchmark Data'!$B:$AAA,CT$1,FALSE)/VLOOKUP($B153,'Benchmark Data'!$B:$AAA,CT$1,FALSE)*CT155,"")</f>
        <v/>
      </c>
      <c r="CU154" s="143" t="str">
        <f>IFERROR(VLOOKUP($B154,'Benchmark Data'!$B:$AAA,CU$1,FALSE)/VLOOKUP($B153,'Benchmark Data'!$B:$AAA,CU$1,FALSE)*CU155,"")</f>
        <v/>
      </c>
      <c r="CV154" s="143" t="str">
        <f>IFERROR(VLOOKUP($B154,'Benchmark Data'!$B:$AAA,CV$1,FALSE)/VLOOKUP($B153,'Benchmark Data'!$B:$AAA,CV$1,FALSE)*CV155,"")</f>
        <v/>
      </c>
      <c r="CW154" s="143" t="str">
        <f>IFERROR(VLOOKUP($B154,'Benchmark Data'!$B:$AAA,CW$1,FALSE)/VLOOKUP($B153,'Benchmark Data'!$B:$AAA,CW$1,FALSE)*CW155,"")</f>
        <v/>
      </c>
      <c r="CX154" s="143" t="str">
        <f>IFERROR(VLOOKUP($B154,'Benchmark Data'!$B:$AAA,CX$1,FALSE)/VLOOKUP($B153,'Benchmark Data'!$B:$AAA,CX$1,FALSE)*CX155,"")</f>
        <v/>
      </c>
      <c r="CY154" s="143" t="str">
        <f>IFERROR(VLOOKUP($B154,'Benchmark Data'!$B:$AAA,CY$1,FALSE)/VLOOKUP($B153,'Benchmark Data'!$B:$AAA,CY$1,FALSE)*CY155,"")</f>
        <v/>
      </c>
      <c r="CZ154" s="143" t="str">
        <f>IFERROR(VLOOKUP($B154,'Benchmark Data'!$B:$AAA,CZ$1,FALSE)/VLOOKUP($B153,'Benchmark Data'!$B:$AAA,CZ$1,FALSE)*CZ155,"")</f>
        <v/>
      </c>
      <c r="DA154" s="143" t="str">
        <f>IFERROR(VLOOKUP($B154,'Benchmark Data'!$B:$AAA,DA$1,FALSE)/VLOOKUP($B153,'Benchmark Data'!$B:$AAA,DA$1,FALSE)*DA155,"")</f>
        <v/>
      </c>
      <c r="DB154" s="143" t="str">
        <f>IFERROR(VLOOKUP($B154,'Benchmark Data'!$B:$AAA,DB$1,FALSE)/VLOOKUP($B153,'Benchmark Data'!$B:$AAA,DB$1,FALSE)*DB155,"")</f>
        <v/>
      </c>
      <c r="DC154" s="143" t="str">
        <f>IFERROR(VLOOKUP($B154,'Benchmark Data'!$B:$AAA,DC$1,FALSE)/VLOOKUP($B153,'Benchmark Data'!$B:$AAA,DC$1,FALSE)*DC155,"")</f>
        <v/>
      </c>
      <c r="DD154" s="143" t="str">
        <f>IFERROR(VLOOKUP($B154,'Benchmark Data'!$B:$AAA,DD$1,FALSE)/VLOOKUP($B153,'Benchmark Data'!$B:$AAA,DD$1,FALSE)*DD155,"")</f>
        <v/>
      </c>
      <c r="DE154" s="143" t="str">
        <f>IFERROR(VLOOKUP($B154,'Benchmark Data'!$B:$AAA,DE$1,FALSE)/VLOOKUP($B153,'Benchmark Data'!$B:$AAA,DE$1,FALSE)*DE155,"")</f>
        <v/>
      </c>
      <c r="DF154" s="143" t="str">
        <f>IFERROR(VLOOKUP($B154,'Benchmark Data'!$B:$AAA,DF$1,FALSE)/VLOOKUP($B153,'Benchmark Data'!$B:$AAA,DF$1,FALSE)*DF155,"")</f>
        <v/>
      </c>
      <c r="DG154" s="143" t="str">
        <f>IFERROR(VLOOKUP($B154,'Benchmark Data'!$B:$AAA,DG$1,FALSE)/VLOOKUP($B153,'Benchmark Data'!$B:$AAA,DG$1,FALSE)*DG155,"")</f>
        <v/>
      </c>
      <c r="DH154" s="143" t="str">
        <f>IFERROR(VLOOKUP($B154,'Benchmark Data'!$B:$AAA,DH$1,FALSE)/VLOOKUP($B153,'Benchmark Data'!$B:$AAA,DH$1,FALSE)*DH155,"")</f>
        <v/>
      </c>
      <c r="DI154" s="143" t="str">
        <f>IFERROR(VLOOKUP($B154,'Benchmark Data'!$B:$AAA,DI$1,FALSE)/VLOOKUP($B153,'Benchmark Data'!$B:$AAA,DI$1,FALSE)*DI155,"")</f>
        <v/>
      </c>
    </row>
    <row r="155" spans="1:113">
      <c r="A155" s="94">
        <f t="shared" si="37"/>
        <v>46</v>
      </c>
      <c r="B155" s="168">
        <f t="shared" si="38"/>
        <v>44681</v>
      </c>
      <c r="C155" s="143">
        <f>IFERROR(VLOOKUP($B155,'Benchmark Data'!$B:$FF,C$1,FALSE)/VLOOKUP($B154,'Benchmark Data'!$B:$FF,C$1,FALSE)*C156,"")</f>
        <v>1.9656054381588712</v>
      </c>
      <c r="D155" s="143">
        <f>IFERROR(VLOOKUP($B155,'Benchmark Data'!$B:$FF,D$1,FALSE)/VLOOKUP($B154,'Benchmark Data'!$B:$FF,D$1,FALSE)*D156,"")</f>
        <v>1.9656054381588712</v>
      </c>
      <c r="E155" s="143">
        <f>IFERROR(VLOOKUP($B155,'Benchmark Data'!$B:$FF,E$1,FALSE)/VLOOKUP($B154,'Benchmark Data'!$B:$FF,E$1,FALSE)*E156,"")</f>
        <v>1.9656054381588712</v>
      </c>
      <c r="F155" s="143" t="str">
        <f>IFERROR(VLOOKUP($B155,'Benchmark Data'!$B:$FF,F$1,FALSE)/VLOOKUP($B154,'Benchmark Data'!$B:$FF,F$1,FALSE)*F156,"")</f>
        <v/>
      </c>
      <c r="G155" s="143" t="str">
        <f>IFERROR(VLOOKUP($B155,'Benchmark Data'!$B:$FF,G$1,FALSE)/VLOOKUP($B154,'Benchmark Data'!$B:$FF,G$1,FALSE)*G156,"")</f>
        <v/>
      </c>
      <c r="H155" s="143" t="str">
        <f>IFERROR(VLOOKUP($B155,'Benchmark Data'!$B:$FF,H$1,FALSE)/VLOOKUP($B154,'Benchmark Data'!$B:$FF,H$1,FALSE)*H156,"")</f>
        <v/>
      </c>
      <c r="I155" s="143" t="str">
        <f>IFERROR(VLOOKUP($B155,'Benchmark Data'!$B:$FF,I$1,FALSE)/VLOOKUP($B154,'Benchmark Data'!$B:$FF,I$1,FALSE)*I156,"")</f>
        <v/>
      </c>
      <c r="J155" s="143" t="str">
        <f>IFERROR(VLOOKUP($B155,'Benchmark Data'!$B:$FF,J$1,FALSE)/VLOOKUP($B154,'Benchmark Data'!$B:$FF,J$1,FALSE)*J156,"")</f>
        <v/>
      </c>
      <c r="K155" s="156" t="str">
        <f>IFERROR(VLOOKUP($B155,'Benchmark Data'!$B:$FF,K$1,FALSE)*K156,"")</f>
        <v/>
      </c>
      <c r="L155" s="156" t="str">
        <f>IFERROR(VLOOKUP($B155,'Benchmark Data'!$B:$FF,L$1,FALSE)*L156,"")</f>
        <v/>
      </c>
      <c r="M155" s="156" t="str">
        <f>IFERROR(VLOOKUP($B155,'Benchmark Data'!$B:$FF,M$1,FALSE)*M156,"")</f>
        <v/>
      </c>
      <c r="N155" s="143" t="str">
        <f>IFERROR(VLOOKUP($B155,'Benchmark Data'!$B:$FF,N$1,FALSE)/VLOOKUP($B154,'Benchmark Data'!$B:$FF,N$1,FALSE)*N156,"")</f>
        <v/>
      </c>
      <c r="O155" s="143">
        <f>IFERROR(VLOOKUP($B155,'Benchmark Data'!$B:$FF,O$1,FALSE)/VLOOKUP($B154,'Benchmark Data'!$B:$FF,O$1,FALSE)*O156,"")</f>
        <v>1.6211950189182178</v>
      </c>
      <c r="P155" s="143">
        <f>IFERROR(VLOOKUP($B155,'Benchmark Data'!$B:$FF,P$1,FALSE)/VLOOKUP($B154,'Benchmark Data'!$B:$FF,P$1,FALSE)*P156,"")</f>
        <v>1.4892414391811011</v>
      </c>
      <c r="Q155" s="156">
        <f>IFERROR(VLOOKUP($B155,'Benchmark Data'!$B:$FF,Q$1,FALSE)*Q156,"")</f>
        <v>1.2678096085495356</v>
      </c>
      <c r="R155" s="156">
        <f>IFERROR(VLOOKUP($B155,'Benchmark Data'!$B:$FF,R$1,FALSE)*R156,"")</f>
        <v>1.2678096085495356</v>
      </c>
      <c r="S155" s="156">
        <f>IFERROR(VLOOKUP($B155,'Benchmark Data'!$B:$FF,S$1,FALSE)*S156,"")</f>
        <v>1.2678096085495356</v>
      </c>
      <c r="T155" s="156">
        <f>IFERROR(VLOOKUP($B155,'Benchmark Data'!$B:$FF,T$1,FALSE)*T156,"")</f>
        <v>1.2678096085495356</v>
      </c>
      <c r="U155" s="156">
        <f>IFERROR(VLOOKUP($B155,'Benchmark Data'!$B:$FF,U$1,FALSE)*U156,"")</f>
        <v>1.2678096085495356</v>
      </c>
      <c r="V155" s="143">
        <f>IFERROR(VLOOKUP($B155,'Benchmark Data'!$B:$FF,V$1,FALSE)/VLOOKUP($B154,'Benchmark Data'!$B:$FF,V$1,FALSE)*V156,"")</f>
        <v>1.6371672663996302</v>
      </c>
      <c r="W155" s="143">
        <f>IFERROR(VLOOKUP($B155,'Benchmark Data'!$B:$FF,W$1,FALSE)/VLOOKUP($B154,'Benchmark Data'!$B:$FF,W$1,FALSE)*W156,"")</f>
        <v>1.6371672663996302</v>
      </c>
      <c r="X155" s="143">
        <f>IFERROR(VLOOKUP($B155,'Benchmark Data'!$B:$FF,X$1,FALSE)/VLOOKUP($B154,'Benchmark Data'!$B:$FF,X$1,FALSE)*X156,"")</f>
        <v>1.6371672663996302</v>
      </c>
      <c r="Y155" s="143">
        <f>IFERROR(VLOOKUP($B155,'Benchmark Data'!$B:$FF,Y$1,FALSE)/VLOOKUP($B154,'Benchmark Data'!$B:$FF,Y$1,FALSE)*Y156,"")</f>
        <v>1.6371672663996302</v>
      </c>
      <c r="Z155" s="143">
        <f>IFERROR(VLOOKUP($B155,'Benchmark Data'!$B:$FF,Z$1,FALSE)/VLOOKUP($B154,'Benchmark Data'!$B:$FF,Z$1,FALSE)*Z156,"")</f>
        <v>1.6371672663996302</v>
      </c>
      <c r="AA155" s="143">
        <f>IFERROR(VLOOKUP($B155,'Benchmark Data'!$B:$FF,AA$1,FALSE)/VLOOKUP($B154,'Benchmark Data'!$B:$FF,AA$1,FALSE)*AA156,"")</f>
        <v>1.5813361657747207</v>
      </c>
      <c r="AB155" s="143">
        <f>IFERROR(VLOOKUP($B155,'Benchmark Data'!$B:$FF,AB$1,FALSE)/VLOOKUP($B154,'Benchmark Data'!$B:$FF,AB$1,FALSE)*AB156,"")</f>
        <v>1.5813361657747207</v>
      </c>
      <c r="AC155" s="143">
        <f>IFERROR(VLOOKUP($B155,'Benchmark Data'!$B:$FF,AC$1,FALSE)/VLOOKUP($B154,'Benchmark Data'!$B:$FF,AC$1,FALSE)*AC156,"")</f>
        <v>1.5813361657747207</v>
      </c>
      <c r="AD155" s="143">
        <f>IFERROR(VLOOKUP($B155,'Benchmark Data'!$B:$FF,AD$1,FALSE)/VLOOKUP($B154,'Benchmark Data'!$B:$FF,AD$1,FALSE)*AD156,"")</f>
        <v>3.5302185294787152</v>
      </c>
      <c r="AE155" s="143">
        <f>IFERROR(VLOOKUP($B155,'Benchmark Data'!$B:$FF,AE$1,FALSE)/VLOOKUP($B154,'Benchmark Data'!$B:$FF,AE$1,FALSE)*AE156,"")</f>
        <v>0.99117886456518978</v>
      </c>
      <c r="AF155" s="143">
        <f>IFERROR(VLOOKUP($B155,'Benchmark Data'!$B:$FF,AF$1,FALSE)/VLOOKUP($B154,'Benchmark Data'!$B:$FF,AF$1,FALSE)*AF156,"")</f>
        <v>1.1922278344546708</v>
      </c>
      <c r="AG155" s="143">
        <f>IFERROR(VLOOKUP($B155,'Benchmark Data'!$B:$FF,AG$1,FALSE)/VLOOKUP($B154,'Benchmark Data'!$B:$FF,AG$1,FALSE)*AG156,"")</f>
        <v>1.1922278344546708</v>
      </c>
      <c r="AH155" s="143">
        <f>IFERROR(VLOOKUP($B155,'Benchmark Data'!$B:$FF,AH$1,FALSE)/VLOOKUP($B154,'Benchmark Data'!$B:$FF,AH$1,FALSE)*AH156,"")</f>
        <v>1.1922278344546708</v>
      </c>
      <c r="AI155" s="143">
        <f>IFERROR(VLOOKUP($B155,'Benchmark Data'!$B:$FF,AI$1,FALSE)/VLOOKUP($B154,'Benchmark Data'!$B:$FF,AI$1,FALSE)*AI156,"")</f>
        <v>1.5630998500444095</v>
      </c>
      <c r="AJ155" s="143">
        <f>IFERROR(VLOOKUP($B155,'Benchmark Data'!$B:$FF,AJ$1,FALSE)/VLOOKUP($B154,'Benchmark Data'!$B:$FF,AJ$1,FALSE)*AJ156,"")</f>
        <v>1.2137438643462732</v>
      </c>
      <c r="AK155" s="143">
        <f>IFERROR(VLOOKUP($B155,'Benchmark Data'!$B:$FF,AK$1,FALSE)/VLOOKUP($B154,'Benchmark Data'!$B:$FF,AK$1,FALSE)*AK156,"")</f>
        <v>1.4148613220924096</v>
      </c>
      <c r="AL155" s="143">
        <f>IFERROR(VLOOKUP($B155,'Benchmark Data'!$B:$FF,AL$1,FALSE)/VLOOKUP($B154,'Benchmark Data'!$B:$FF,AL$1,FALSE)*AL156,"")</f>
        <v>1.708552055993001</v>
      </c>
      <c r="AM155" s="143">
        <f>IFERROR(VLOOKUP($B155,'Benchmark Data'!$B:$FF,AM$1,FALSE)/VLOOKUP($B154,'Benchmark Data'!$B:$FF,AM$1,FALSE)*AM156,"")</f>
        <v>1.708552055993001</v>
      </c>
      <c r="AN155" s="143">
        <f>IFERROR(VLOOKUP($B155,'Benchmark Data'!$B:$FF,AN$1,FALSE)/VLOOKUP($B154,'Benchmark Data'!$B:$FF,AN$1,FALSE)*AN156,"")</f>
        <v>0.71563183577317846</v>
      </c>
      <c r="AO155" s="143">
        <f>IFERROR(VLOOKUP($B155,'Benchmark Data'!$B:$FF,AO$1,FALSE)/VLOOKUP($B154,'Benchmark Data'!$B:$FF,AO$1,FALSE)*AO156,"")</f>
        <v>1.5937512647213563</v>
      </c>
      <c r="AP155" s="143">
        <f>IFERROR(VLOOKUP($B155,'Benchmark Data'!$B:$FF,AP$1,FALSE)/VLOOKUP($B154,'Benchmark Data'!$B:$FF,AP$1,FALSE)*AP156,"")</f>
        <v>1.5937512647213563</v>
      </c>
      <c r="AQ155" s="143" t="str">
        <f>IFERROR(VLOOKUP($B155,'Benchmark Data'!$B:$FF,AQ$1,FALSE)/VLOOKUP($B154,'Benchmark Data'!$B:$FF,AQ$1,FALSE)*AQ156,"")</f>
        <v/>
      </c>
      <c r="AR155" s="143" t="str">
        <f>IFERROR(VLOOKUP($B155,'Benchmark Data'!$B:$FF,AR$1,FALSE)/VLOOKUP($B154,'Benchmark Data'!$B:$FF,AR$1,FALSE)*AR156,"")</f>
        <v/>
      </c>
      <c r="AS155" s="143" t="str">
        <f>IFERROR(VLOOKUP($B155,'Benchmark Data'!$B:$FF,AS$1,FALSE)/VLOOKUP($B154,'Benchmark Data'!$B:$FF,AS$1,FALSE)*AS156,"")</f>
        <v/>
      </c>
      <c r="AT155" s="143">
        <f>IFERROR(VLOOKUP($B155,'Benchmark Data'!$B:$FF,AT$1,FALSE)/VLOOKUP($B154,'Benchmark Data'!$B:$FF,AT$1,FALSE)*AT156,"")</f>
        <v>1.6232955311841799</v>
      </c>
      <c r="AU155" s="143">
        <f>IFERROR(VLOOKUP($B155,'Benchmark Data'!$B:$FF,AU$1,FALSE)/VLOOKUP($B154,'Benchmark Data'!$B:$FF,AU$1,FALSE)*AU156,"")</f>
        <v>1.4109637872854801</v>
      </c>
      <c r="AV155" s="143">
        <f>IFERROR(VLOOKUP($B155,'Benchmark Data'!$B:$FF,AV$1,FALSE)/VLOOKUP($B154,'Benchmark Data'!$B:$FF,AV$1,FALSE)*AV156,"")</f>
        <v>1.4109637872854801</v>
      </c>
      <c r="AW155" s="143">
        <f>IFERROR(VLOOKUP($B155,'Benchmark Data'!$B:$FF,AW$1,FALSE)/VLOOKUP($B154,'Benchmark Data'!$B:$FF,AW$1,FALSE)*AW156,"")</f>
        <v>1.4109637872854801</v>
      </c>
      <c r="AX155" s="143" t="str">
        <f>IFERROR(VLOOKUP($B155,'Benchmark Data'!$B:$FF,AX$1,FALSE)/VLOOKUP($B154,'Benchmark Data'!$B:$FF,AX$1,FALSE)*AX156,"")</f>
        <v/>
      </c>
      <c r="AY155" s="143" t="str">
        <f>IFERROR(VLOOKUP($B155,'Benchmark Data'!$B:$FF,AY$1,FALSE)/VLOOKUP($B154,'Benchmark Data'!$B:$FF,AY$1,FALSE)*AY156,"")</f>
        <v/>
      </c>
      <c r="AZ155" s="156" t="str">
        <f>IFERROR(VLOOKUP($B155,'Benchmark Data'!$B:$FF,AZ$1,FALSE)*AZ156,"")</f>
        <v/>
      </c>
      <c r="BA155" s="156" t="str">
        <f>IFERROR(VLOOKUP($B155,'Benchmark Data'!$B:$FF,BA$1,FALSE)*BA156,"")</f>
        <v/>
      </c>
      <c r="BB155" s="143" t="str">
        <f>IFERROR(VLOOKUP($B155,'Benchmark Data'!$B:$FF,BB$1,FALSE)/VLOOKUP($B154,'Benchmark Data'!$B:$FF,BB$1,FALSE)*BB156,"")</f>
        <v/>
      </c>
      <c r="BC155" s="143" t="str">
        <f>IFERROR(VLOOKUP($B155,'Benchmark Data'!$B:$FF,BC$1,FALSE)/VLOOKUP($B154,'Benchmark Data'!$B:$FF,BC$1,FALSE)*BC156,"")</f>
        <v/>
      </c>
      <c r="BD155" s="143" t="str">
        <f>IFERROR(VLOOKUP($B155,'Benchmark Data'!$B:$FF,BD$1,FALSE)/VLOOKUP($B154,'Benchmark Data'!$B:$FF,BD$1,FALSE)*BD156,"")</f>
        <v/>
      </c>
      <c r="BE155" s="143" t="str">
        <f>IFERROR(VLOOKUP($B155,'Benchmark Data'!$B:$FF,BE$1,FALSE)/VLOOKUP($B154,'Benchmark Data'!$B:$FF,BE$1,FALSE)*BE156,"")</f>
        <v/>
      </c>
      <c r="BF155" s="143" t="str">
        <f>IFERROR(VLOOKUP($B155,'Benchmark Data'!$B:$FF,BF$1,FALSE)/VLOOKUP($B154,'Benchmark Data'!$B:$FF,BF$1,FALSE)*BF156,"")</f>
        <v/>
      </c>
      <c r="BG155" s="143" t="str">
        <f>IFERROR(VLOOKUP($B155,'Benchmark Data'!$B:$FF,BG$1,FALSE)/VLOOKUP($B154,'Benchmark Data'!$B:$FF,BG$1,FALSE)*BG156,"")</f>
        <v/>
      </c>
      <c r="BH155" s="143" t="str">
        <f>IFERROR(VLOOKUP($B155,'Benchmark Data'!$B:$FF,BH$1,FALSE)/VLOOKUP($B154,'Benchmark Data'!$B:$FF,BH$1,FALSE)*BH156,"")</f>
        <v/>
      </c>
      <c r="BI155" s="143" t="str">
        <f>IFERROR(VLOOKUP($B155,'Benchmark Data'!$B:$FF,BI$1,FALSE)/VLOOKUP($B154,'Benchmark Data'!$B:$FF,BI$1,FALSE)*BI156,"")</f>
        <v/>
      </c>
      <c r="BJ155" s="143" t="str">
        <f>IFERROR(VLOOKUP($B155,'Benchmark Data'!$B:$FF,BJ$1,FALSE)/VLOOKUP($B154,'Benchmark Data'!$B:$FF,BJ$1,FALSE)*BJ156,"")</f>
        <v/>
      </c>
      <c r="BK155" s="143" t="str">
        <f>IFERROR(VLOOKUP($B155,'Benchmark Data'!$B:$FF,BK$1,FALSE)/VLOOKUP($B154,'Benchmark Data'!$B:$FF,BK$1,FALSE)*BK156,"")</f>
        <v/>
      </c>
      <c r="BL155" s="143" t="str">
        <f>IFERROR(VLOOKUP($B155,'Benchmark Data'!$B:$FF,BL$1,FALSE)/VLOOKUP($B154,'Benchmark Data'!$B:$FF,BL$1,FALSE)*BL156,"")</f>
        <v/>
      </c>
      <c r="BM155" s="143" t="str">
        <f>IFERROR(VLOOKUP($B155,'Benchmark Data'!$B:$FF,BM$1,FALSE)/VLOOKUP($B154,'Benchmark Data'!$B:$FF,BM$1,FALSE)*BM156,"")</f>
        <v/>
      </c>
      <c r="BN155" s="143" t="str">
        <f>IFERROR(VLOOKUP($B155,'Benchmark Data'!$B:$FF,BN$1,FALSE)/VLOOKUP($B154,'Benchmark Data'!$B:$FF,BN$1,FALSE)*BN156,"")</f>
        <v/>
      </c>
      <c r="BO155" s="143" t="str">
        <f>IFERROR(VLOOKUP($B155,'Benchmark Data'!$B:$FF,BO$1,FALSE)/VLOOKUP($B154,'Benchmark Data'!$B:$FF,BO$1,FALSE)*BO156,"")</f>
        <v/>
      </c>
      <c r="BP155" s="143" t="str">
        <f>IFERROR(VLOOKUP($B155,'Benchmark Data'!$B:$FF,BP$1,FALSE)/VLOOKUP($B154,'Benchmark Data'!$B:$FF,BP$1,FALSE)*BP156,"")</f>
        <v/>
      </c>
      <c r="BQ155" s="143" t="str">
        <f>IFERROR(VLOOKUP($B155,'Benchmark Data'!$B:$FF,BQ$1,FALSE)/VLOOKUP($B154,'Benchmark Data'!$B:$FF,BQ$1,FALSE)*BQ156,"")</f>
        <v/>
      </c>
      <c r="BR155" s="143" t="str">
        <f>IFERROR(VLOOKUP($B155,'Benchmark Data'!$B:$FF,BR$1,FALSE)/VLOOKUP($B154,'Benchmark Data'!$B:$FF,BR$1,FALSE)*BR156,"")</f>
        <v/>
      </c>
      <c r="BS155" s="143" t="str">
        <f>IFERROR(VLOOKUP($B155,'Benchmark Data'!$B:$FF,BS$1,FALSE)/VLOOKUP($B154,'Benchmark Data'!$B:$FF,BS$1,FALSE)*BS156,"")</f>
        <v/>
      </c>
      <c r="BT155" s="143" t="str">
        <f>IFERROR(VLOOKUP($B155,'Benchmark Data'!$B:$FF,BT$1,FALSE)/VLOOKUP($B154,'Benchmark Data'!$B:$FF,BT$1,FALSE)*BT156,"")</f>
        <v/>
      </c>
      <c r="BU155" s="143" t="str">
        <f>IFERROR(VLOOKUP($B155,'Benchmark Data'!$B:$FF,BU$1,FALSE)/VLOOKUP($B154,'Benchmark Data'!$B:$FF,BU$1,FALSE)*BU156,"")</f>
        <v/>
      </c>
      <c r="BV155" s="143" t="str">
        <f>IFERROR(VLOOKUP($B155,'Benchmark Data'!$B:$FF,BV$1,FALSE)/VLOOKUP($B154,'Benchmark Data'!$B:$FF,BV$1,FALSE)*BV156,"")</f>
        <v/>
      </c>
      <c r="BW155" s="143" t="str">
        <f>IFERROR(VLOOKUP($B155,'Benchmark Data'!$B:$FF,BW$1,FALSE)/VLOOKUP($B154,'Benchmark Data'!$B:$FF,BW$1,FALSE)*BW156,"")</f>
        <v/>
      </c>
      <c r="BX155" s="143" t="str">
        <f>IFERROR(VLOOKUP($B155,'Benchmark Data'!$B:$FF,BX$1,FALSE)/VLOOKUP($B154,'Benchmark Data'!$B:$FF,BX$1,FALSE)*BX156,"")</f>
        <v/>
      </c>
      <c r="BY155" s="143" t="str">
        <f>IFERROR(VLOOKUP($B155,'Benchmark Data'!$B:$FF,BY$1,FALSE)/VLOOKUP($B154,'Benchmark Data'!$B:$FF,BY$1,FALSE)*BY156,"")</f>
        <v/>
      </c>
      <c r="BZ155" s="143" t="str">
        <f>IFERROR(VLOOKUP($B155,'Benchmark Data'!$B:$FF,BZ$1,FALSE)/VLOOKUP($B154,'Benchmark Data'!$B:$FF,BZ$1,FALSE)*BZ156,"")</f>
        <v/>
      </c>
      <c r="CA155" s="143" t="str">
        <f>IFERROR(VLOOKUP($B155,'Benchmark Data'!$B:$FF,CA$1,FALSE)/VLOOKUP($B154,'Benchmark Data'!$B:$FF,CA$1,FALSE)*CA156,"")</f>
        <v/>
      </c>
      <c r="CB155" s="143" t="str">
        <f>IFERROR(VLOOKUP($B155,'Benchmark Data'!$B:$FF,CB$1,FALSE)/VLOOKUP($B154,'Benchmark Data'!$B:$FF,CB$1,FALSE)*CB156,"")</f>
        <v/>
      </c>
      <c r="CC155" s="143" t="str">
        <f>IFERROR(VLOOKUP($B155,'Benchmark Data'!$B:$FF,CC$1,FALSE)/VLOOKUP($B154,'Benchmark Data'!$B:$FF,CC$1,FALSE)*CC156,"")</f>
        <v/>
      </c>
      <c r="CD155" s="143" t="str">
        <f>IFERROR(VLOOKUP($B155,'Benchmark Data'!$B:$FF,CD$1,FALSE)/VLOOKUP($B154,'Benchmark Data'!$B:$FF,CD$1,FALSE)*CD156,"")</f>
        <v/>
      </c>
      <c r="CE155" s="143" t="str">
        <f>IFERROR(VLOOKUP($B155,'Benchmark Data'!$B:$FF,CE$1,FALSE)/VLOOKUP($B154,'Benchmark Data'!$B:$FF,CE$1,FALSE)*CE156,"")</f>
        <v/>
      </c>
      <c r="CF155" s="143" t="str">
        <f>IFERROR(VLOOKUP($B155,'Benchmark Data'!$B:$FF,CF$1,FALSE)/VLOOKUP($B154,'Benchmark Data'!$B:$FF,CF$1,FALSE)*CF156,"")</f>
        <v/>
      </c>
      <c r="CG155" s="143" t="str">
        <f>IFERROR(VLOOKUP($B155,'Benchmark Data'!$B:$FF,CG$1,FALSE)/VLOOKUP($B154,'Benchmark Data'!$B:$FF,CG$1,FALSE)*CG156,"")</f>
        <v/>
      </c>
      <c r="CH155" s="156" t="str">
        <f>IFERROR(VLOOKUP($B155,'Benchmark Data'!$B:$FF,CH$1,FALSE)*CH156,"")</f>
        <v/>
      </c>
      <c r="CI155" s="143" t="str">
        <f>IFERROR(VLOOKUP($B155,'Benchmark Data'!$B:$FF,CI$1,FALSE)/VLOOKUP($B154,'Benchmark Data'!$B:$FF,CI$1,FALSE)*CI156,"")</f>
        <v/>
      </c>
      <c r="CJ155" s="143" t="str">
        <f>IFERROR(VLOOKUP($B155,'Benchmark Data'!$B:$FF,CJ$1,FALSE)/VLOOKUP($B154,'Benchmark Data'!$B:$FF,CJ$1,FALSE)*CJ156,"")</f>
        <v/>
      </c>
      <c r="CK155" s="143" t="str">
        <f>IFERROR(VLOOKUP($B155,'Benchmark Data'!$B:$FF,CK$1,FALSE)/VLOOKUP($B154,'Benchmark Data'!$B:$FF,CK$1,FALSE)*CK156,"")</f>
        <v/>
      </c>
      <c r="CL155" s="143" t="str">
        <f>IFERROR(VLOOKUP($B155,'Benchmark Data'!$B:$AAA,CL$1,FALSE)/VLOOKUP($B154,'Benchmark Data'!$B:$AAA,CL$1,FALSE)*CL156,"")</f>
        <v/>
      </c>
      <c r="CM155" s="143" t="str">
        <f>IFERROR(VLOOKUP($B155,'Benchmark Data'!$B:$AAA,CM$1,FALSE)/VLOOKUP($B154,'Benchmark Data'!$B:$AAA,CM$1,FALSE)*CM156,"")</f>
        <v/>
      </c>
      <c r="CN155" s="143" t="str">
        <f>IFERROR(VLOOKUP($B155,'Benchmark Data'!$B:$AAA,CN$1,FALSE)/VLOOKUP($B154,'Benchmark Data'!$B:$AAA,CN$1,FALSE)*CN156,"")</f>
        <v/>
      </c>
      <c r="CO155" s="143" t="str">
        <f>IFERROR(VLOOKUP($B155,'Benchmark Data'!$B:$AAA,CO$1,FALSE)/VLOOKUP($B154,'Benchmark Data'!$B:$AAA,CO$1,FALSE)*CO156,"")</f>
        <v/>
      </c>
      <c r="CP155" s="143" t="str">
        <f>IFERROR(VLOOKUP($B155,'Benchmark Data'!$B:$AAA,CP$1,FALSE)/VLOOKUP($B154,'Benchmark Data'!$B:$AAA,CP$1,FALSE)*CP156,"")</f>
        <v/>
      </c>
      <c r="CQ155" s="143" t="str">
        <f>IFERROR(VLOOKUP($B155,'Benchmark Data'!$B:$AAA,CQ$1,FALSE)/VLOOKUP($B154,'Benchmark Data'!$B:$AAA,CQ$1,FALSE)*CQ156,"")</f>
        <v/>
      </c>
      <c r="CR155" s="143" t="str">
        <f>IFERROR(VLOOKUP($B155,'Benchmark Data'!$B:$AAA,CR$1,FALSE)/VLOOKUP($B154,'Benchmark Data'!$B:$AAA,CR$1,FALSE)*CR156,"")</f>
        <v/>
      </c>
      <c r="CS155" s="143" t="str">
        <f>IFERROR(VLOOKUP($B155,'Benchmark Data'!$B:$AAA,CS$1,FALSE)/VLOOKUP($B154,'Benchmark Data'!$B:$AAA,CS$1,FALSE)*CS156,"")</f>
        <v/>
      </c>
      <c r="CT155" s="143" t="str">
        <f>IFERROR(VLOOKUP($B155,'Benchmark Data'!$B:$AAA,CT$1,FALSE)/VLOOKUP($B154,'Benchmark Data'!$B:$AAA,CT$1,FALSE)*CT156,"")</f>
        <v/>
      </c>
      <c r="CU155" s="143" t="str">
        <f>IFERROR(VLOOKUP($B155,'Benchmark Data'!$B:$AAA,CU$1,FALSE)/VLOOKUP($B154,'Benchmark Data'!$B:$AAA,CU$1,FALSE)*CU156,"")</f>
        <v/>
      </c>
      <c r="CV155" s="143" t="str">
        <f>IFERROR(VLOOKUP($B155,'Benchmark Data'!$B:$AAA,CV$1,FALSE)/VLOOKUP($B154,'Benchmark Data'!$B:$AAA,CV$1,FALSE)*CV156,"")</f>
        <v/>
      </c>
      <c r="CW155" s="143" t="str">
        <f>IFERROR(VLOOKUP($B155,'Benchmark Data'!$B:$AAA,CW$1,FALSE)/VLOOKUP($B154,'Benchmark Data'!$B:$AAA,CW$1,FALSE)*CW156,"")</f>
        <v/>
      </c>
      <c r="CX155" s="143" t="str">
        <f>IFERROR(VLOOKUP($B155,'Benchmark Data'!$B:$AAA,CX$1,FALSE)/VLOOKUP($B154,'Benchmark Data'!$B:$AAA,CX$1,FALSE)*CX156,"")</f>
        <v/>
      </c>
      <c r="CY155" s="143" t="str">
        <f>IFERROR(VLOOKUP($B155,'Benchmark Data'!$B:$AAA,CY$1,FALSE)/VLOOKUP($B154,'Benchmark Data'!$B:$AAA,CY$1,FALSE)*CY156,"")</f>
        <v/>
      </c>
      <c r="CZ155" s="143" t="str">
        <f>IFERROR(VLOOKUP($B155,'Benchmark Data'!$B:$AAA,CZ$1,FALSE)/VLOOKUP($B154,'Benchmark Data'!$B:$AAA,CZ$1,FALSE)*CZ156,"")</f>
        <v/>
      </c>
      <c r="DA155" s="143" t="str">
        <f>IFERROR(VLOOKUP($B155,'Benchmark Data'!$B:$AAA,DA$1,FALSE)/VLOOKUP($B154,'Benchmark Data'!$B:$AAA,DA$1,FALSE)*DA156,"")</f>
        <v/>
      </c>
      <c r="DB155" s="143" t="str">
        <f>IFERROR(VLOOKUP($B155,'Benchmark Data'!$B:$AAA,DB$1,FALSE)/VLOOKUP($B154,'Benchmark Data'!$B:$AAA,DB$1,FALSE)*DB156,"")</f>
        <v/>
      </c>
      <c r="DC155" s="143" t="str">
        <f>IFERROR(VLOOKUP($B155,'Benchmark Data'!$B:$AAA,DC$1,FALSE)/VLOOKUP($B154,'Benchmark Data'!$B:$AAA,DC$1,FALSE)*DC156,"")</f>
        <v/>
      </c>
      <c r="DD155" s="143" t="str">
        <f>IFERROR(VLOOKUP($B155,'Benchmark Data'!$B:$AAA,DD$1,FALSE)/VLOOKUP($B154,'Benchmark Data'!$B:$AAA,DD$1,FALSE)*DD156,"")</f>
        <v/>
      </c>
      <c r="DE155" s="143" t="str">
        <f>IFERROR(VLOOKUP($B155,'Benchmark Data'!$B:$AAA,DE$1,FALSE)/VLOOKUP($B154,'Benchmark Data'!$B:$AAA,DE$1,FALSE)*DE156,"")</f>
        <v/>
      </c>
      <c r="DF155" s="143" t="str">
        <f>IFERROR(VLOOKUP($B155,'Benchmark Data'!$B:$AAA,DF$1,FALSE)/VLOOKUP($B154,'Benchmark Data'!$B:$AAA,DF$1,FALSE)*DF156,"")</f>
        <v/>
      </c>
      <c r="DG155" s="143" t="str">
        <f>IFERROR(VLOOKUP($B155,'Benchmark Data'!$B:$AAA,DG$1,FALSE)/VLOOKUP($B154,'Benchmark Data'!$B:$AAA,DG$1,FALSE)*DG156,"")</f>
        <v/>
      </c>
      <c r="DH155" s="143" t="str">
        <f>IFERROR(VLOOKUP($B155,'Benchmark Data'!$B:$AAA,DH$1,FALSE)/VLOOKUP($B154,'Benchmark Data'!$B:$AAA,DH$1,FALSE)*DH156,"")</f>
        <v/>
      </c>
      <c r="DI155" s="143" t="str">
        <f>IFERROR(VLOOKUP($B155,'Benchmark Data'!$B:$AAA,DI$1,FALSE)/VLOOKUP($B154,'Benchmark Data'!$B:$AAA,DI$1,FALSE)*DI156,"")</f>
        <v/>
      </c>
    </row>
    <row r="156" spans="1:113">
      <c r="A156" s="94">
        <f t="shared" si="37"/>
        <v>45</v>
      </c>
      <c r="B156" s="168">
        <f t="shared" si="38"/>
        <v>44712</v>
      </c>
      <c r="C156" s="143">
        <f>IFERROR(VLOOKUP($B156,'Benchmark Data'!$B:$FF,C$1,FALSE)/VLOOKUP($B155,'Benchmark Data'!$B:$FF,C$1,FALSE)*C157,"")</f>
        <v>2.2517441284432467</v>
      </c>
      <c r="D156" s="143">
        <f>IFERROR(VLOOKUP($B156,'Benchmark Data'!$B:$FF,D$1,FALSE)/VLOOKUP($B155,'Benchmark Data'!$B:$FF,D$1,FALSE)*D157,"")</f>
        <v>2.2517441284432467</v>
      </c>
      <c r="E156" s="143">
        <f>IFERROR(VLOOKUP($B156,'Benchmark Data'!$B:$FF,E$1,FALSE)/VLOOKUP($B155,'Benchmark Data'!$B:$FF,E$1,FALSE)*E157,"")</f>
        <v>2.2517441284432467</v>
      </c>
      <c r="F156" s="143" t="str">
        <f>IFERROR(VLOOKUP($B156,'Benchmark Data'!$B:$FF,F$1,FALSE)/VLOOKUP($B155,'Benchmark Data'!$B:$FF,F$1,FALSE)*F157,"")</f>
        <v/>
      </c>
      <c r="G156" s="143" t="str">
        <f>IFERROR(VLOOKUP($B156,'Benchmark Data'!$B:$FF,G$1,FALSE)/VLOOKUP($B155,'Benchmark Data'!$B:$FF,G$1,FALSE)*G157,"")</f>
        <v/>
      </c>
      <c r="H156" s="143" t="str">
        <f>IFERROR(VLOOKUP($B156,'Benchmark Data'!$B:$FF,H$1,FALSE)/VLOOKUP($B155,'Benchmark Data'!$B:$FF,H$1,FALSE)*H157,"")</f>
        <v/>
      </c>
      <c r="I156" s="143" t="str">
        <f>IFERROR(VLOOKUP($B156,'Benchmark Data'!$B:$FF,I$1,FALSE)/VLOOKUP($B155,'Benchmark Data'!$B:$FF,I$1,FALSE)*I157,"")</f>
        <v/>
      </c>
      <c r="J156" s="143" t="str">
        <f>IFERROR(VLOOKUP($B156,'Benchmark Data'!$B:$FF,J$1,FALSE)/VLOOKUP($B155,'Benchmark Data'!$B:$FF,J$1,FALSE)*J157,"")</f>
        <v/>
      </c>
      <c r="K156" s="156" t="str">
        <f>IFERROR(VLOOKUP($B156,'Benchmark Data'!$B:$FF,K$1,FALSE)*K157,"")</f>
        <v/>
      </c>
      <c r="L156" s="156" t="str">
        <f>IFERROR(VLOOKUP($B156,'Benchmark Data'!$B:$FF,L$1,FALSE)*L157,"")</f>
        <v/>
      </c>
      <c r="M156" s="156" t="str">
        <f>IFERROR(VLOOKUP($B156,'Benchmark Data'!$B:$FF,M$1,FALSE)*M157,"")</f>
        <v/>
      </c>
      <c r="N156" s="143" t="str">
        <f>IFERROR(VLOOKUP($B156,'Benchmark Data'!$B:$FF,N$1,FALSE)/VLOOKUP($B155,'Benchmark Data'!$B:$FF,N$1,FALSE)*N157,"")</f>
        <v/>
      </c>
      <c r="O156" s="143">
        <f>IFERROR(VLOOKUP($B156,'Benchmark Data'!$B:$FF,O$1,FALSE)/VLOOKUP($B155,'Benchmark Data'!$B:$FF,O$1,FALSE)*O157,"")</f>
        <v>1.5981047129081611</v>
      </c>
      <c r="P156" s="143">
        <f>IFERROR(VLOOKUP($B156,'Benchmark Data'!$B:$FF,P$1,FALSE)/VLOOKUP($B155,'Benchmark Data'!$B:$FF,P$1,FALSE)*P157,"")</f>
        <v>1.5082971682541741</v>
      </c>
      <c r="Q156" s="156">
        <f>IFERROR(VLOOKUP($B156,'Benchmark Data'!$B:$FF,Q$1,FALSE)*Q157,"")</f>
        <v>1.3431492821890632</v>
      </c>
      <c r="R156" s="156">
        <f>IFERROR(VLOOKUP($B156,'Benchmark Data'!$B:$FF,R$1,FALSE)*R157,"")</f>
        <v>1.3431492821890632</v>
      </c>
      <c r="S156" s="156">
        <f>IFERROR(VLOOKUP($B156,'Benchmark Data'!$B:$FF,S$1,FALSE)*S157,"")</f>
        <v>1.3431492821890632</v>
      </c>
      <c r="T156" s="156">
        <f>IFERROR(VLOOKUP($B156,'Benchmark Data'!$B:$FF,T$1,FALSE)*T157,"")</f>
        <v>1.3431492821890632</v>
      </c>
      <c r="U156" s="156">
        <f>IFERROR(VLOOKUP($B156,'Benchmark Data'!$B:$FF,U$1,FALSE)*U157,"")</f>
        <v>1.3431492821890632</v>
      </c>
      <c r="V156" s="143">
        <f>IFERROR(VLOOKUP($B156,'Benchmark Data'!$B:$FF,V$1,FALSE)/VLOOKUP($B155,'Benchmark Data'!$B:$FF,V$1,FALSE)*V157,"")</f>
        <v>1.7226432360289972</v>
      </c>
      <c r="W156" s="143">
        <f>IFERROR(VLOOKUP($B156,'Benchmark Data'!$B:$FF,W$1,FALSE)/VLOOKUP($B155,'Benchmark Data'!$B:$FF,W$1,FALSE)*W157,"")</f>
        <v>1.7226432360289972</v>
      </c>
      <c r="X156" s="143">
        <f>IFERROR(VLOOKUP($B156,'Benchmark Data'!$B:$FF,X$1,FALSE)/VLOOKUP($B155,'Benchmark Data'!$B:$FF,X$1,FALSE)*X157,"")</f>
        <v>1.7226432360289972</v>
      </c>
      <c r="Y156" s="143">
        <f>IFERROR(VLOOKUP($B156,'Benchmark Data'!$B:$FF,Y$1,FALSE)/VLOOKUP($B155,'Benchmark Data'!$B:$FF,Y$1,FALSE)*Y157,"")</f>
        <v>1.7226432360289972</v>
      </c>
      <c r="Z156" s="143">
        <f>IFERROR(VLOOKUP($B156,'Benchmark Data'!$B:$FF,Z$1,FALSE)/VLOOKUP($B155,'Benchmark Data'!$B:$FF,Z$1,FALSE)*Z157,"")</f>
        <v>1.7226432360289972</v>
      </c>
      <c r="AA156" s="143">
        <f>IFERROR(VLOOKUP($B156,'Benchmark Data'!$B:$FF,AA$1,FALSE)/VLOOKUP($B155,'Benchmark Data'!$B:$FF,AA$1,FALSE)*AA157,"")</f>
        <v>1.717262580475114</v>
      </c>
      <c r="AB156" s="143">
        <f>IFERROR(VLOOKUP($B156,'Benchmark Data'!$B:$FF,AB$1,FALSE)/VLOOKUP($B155,'Benchmark Data'!$B:$FF,AB$1,FALSE)*AB157,"")</f>
        <v>1.717262580475114</v>
      </c>
      <c r="AC156" s="143">
        <f>IFERROR(VLOOKUP($B156,'Benchmark Data'!$B:$FF,AC$1,FALSE)/VLOOKUP($B155,'Benchmark Data'!$B:$FF,AC$1,FALSE)*AC157,"")</f>
        <v>1.717262580475114</v>
      </c>
      <c r="AD156" s="143">
        <f>IFERROR(VLOOKUP($B156,'Benchmark Data'!$B:$FF,AD$1,FALSE)/VLOOKUP($B155,'Benchmark Data'!$B:$FF,AD$1,FALSE)*AD157,"")</f>
        <v>3.720119940029984</v>
      </c>
      <c r="AE156" s="143">
        <f>IFERROR(VLOOKUP($B156,'Benchmark Data'!$B:$FF,AE$1,FALSE)/VLOOKUP($B155,'Benchmark Data'!$B:$FF,AE$1,FALSE)*AE157,"")</f>
        <v>1.0188444797445517</v>
      </c>
      <c r="AF156" s="143">
        <f>IFERROR(VLOOKUP($B156,'Benchmark Data'!$B:$FF,AF$1,FALSE)/VLOOKUP($B155,'Benchmark Data'!$B:$FF,AF$1,FALSE)*AF157,"")</f>
        <v>1.2501334550303651</v>
      </c>
      <c r="AG156" s="143">
        <f>IFERROR(VLOOKUP($B156,'Benchmark Data'!$B:$FF,AG$1,FALSE)/VLOOKUP($B155,'Benchmark Data'!$B:$FF,AG$1,FALSE)*AG157,"")</f>
        <v>1.2501334550303651</v>
      </c>
      <c r="AH156" s="143">
        <f>IFERROR(VLOOKUP($B156,'Benchmark Data'!$B:$FF,AH$1,FALSE)/VLOOKUP($B155,'Benchmark Data'!$B:$FF,AH$1,FALSE)*AH157,"")</f>
        <v>1.2501334550303651</v>
      </c>
      <c r="AI156" s="143">
        <f>IFERROR(VLOOKUP($B156,'Benchmark Data'!$B:$FF,AI$1,FALSE)/VLOOKUP($B155,'Benchmark Data'!$B:$FF,AI$1,FALSE)*AI157,"")</f>
        <v>1.7470897846613938</v>
      </c>
      <c r="AJ156" s="143">
        <f>IFERROR(VLOOKUP($B156,'Benchmark Data'!$B:$FF,AJ$1,FALSE)/VLOOKUP($B155,'Benchmark Data'!$B:$FF,AJ$1,FALSE)*AJ157,"")</f>
        <v>1.5488646878781398</v>
      </c>
      <c r="AK156" s="143">
        <f>IFERROR(VLOOKUP($B156,'Benchmark Data'!$B:$FF,AK$1,FALSE)/VLOOKUP($B155,'Benchmark Data'!$B:$FF,AK$1,FALSE)*AK157,"")</f>
        <v>1.4416404404532079</v>
      </c>
      <c r="AL156" s="143">
        <f>IFERROR(VLOOKUP($B156,'Benchmark Data'!$B:$FF,AL$1,FALSE)/VLOOKUP($B155,'Benchmark Data'!$B:$FF,AL$1,FALSE)*AL157,"")</f>
        <v>1.9267435407288649</v>
      </c>
      <c r="AM156" s="143">
        <f>IFERROR(VLOOKUP($B156,'Benchmark Data'!$B:$FF,AM$1,FALSE)/VLOOKUP($B155,'Benchmark Data'!$B:$FF,AM$1,FALSE)*AM157,"")</f>
        <v>1.9267435407288649</v>
      </c>
      <c r="AN156" s="143">
        <f>IFERROR(VLOOKUP($B156,'Benchmark Data'!$B:$FF,AN$1,FALSE)/VLOOKUP($B155,'Benchmark Data'!$B:$FF,AN$1,FALSE)*AN157,"")</f>
        <v>0.79636738133133589</v>
      </c>
      <c r="AO156" s="143">
        <f>IFERROR(VLOOKUP($B156,'Benchmark Data'!$B:$FF,AO$1,FALSE)/VLOOKUP($B155,'Benchmark Data'!$B:$FF,AO$1,FALSE)*AO157,"")</f>
        <v>1.6078391344289065</v>
      </c>
      <c r="AP156" s="143">
        <f>IFERROR(VLOOKUP($B156,'Benchmark Data'!$B:$FF,AP$1,FALSE)/VLOOKUP($B155,'Benchmark Data'!$B:$FF,AP$1,FALSE)*AP157,"")</f>
        <v>1.6078391344289065</v>
      </c>
      <c r="AQ156" s="143" t="str">
        <f>IFERROR(VLOOKUP($B156,'Benchmark Data'!$B:$FF,AQ$1,FALSE)/VLOOKUP($B155,'Benchmark Data'!$B:$FF,AQ$1,FALSE)*AQ157,"")</f>
        <v/>
      </c>
      <c r="AR156" s="143" t="str">
        <f>IFERROR(VLOOKUP($B156,'Benchmark Data'!$B:$FF,AR$1,FALSE)/VLOOKUP($B155,'Benchmark Data'!$B:$FF,AR$1,FALSE)*AR157,"")</f>
        <v/>
      </c>
      <c r="AS156" s="143" t="str">
        <f>IFERROR(VLOOKUP($B156,'Benchmark Data'!$B:$FF,AS$1,FALSE)/VLOOKUP($B155,'Benchmark Data'!$B:$FF,AS$1,FALSE)*AS157,"")</f>
        <v/>
      </c>
      <c r="AT156" s="143">
        <f>IFERROR(VLOOKUP($B156,'Benchmark Data'!$B:$FF,AT$1,FALSE)/VLOOKUP($B155,'Benchmark Data'!$B:$FF,AT$1,FALSE)*AT157,"")</f>
        <v>1.7879447245599047</v>
      </c>
      <c r="AU156" s="143">
        <f>IFERROR(VLOOKUP($B156,'Benchmark Data'!$B:$FF,AU$1,FALSE)/VLOOKUP($B155,'Benchmark Data'!$B:$FF,AU$1,FALSE)*AU157,"")</f>
        <v>1.3758575718530868</v>
      </c>
      <c r="AV156" s="143">
        <f>IFERROR(VLOOKUP($B156,'Benchmark Data'!$B:$FF,AV$1,FALSE)/VLOOKUP($B155,'Benchmark Data'!$B:$FF,AV$1,FALSE)*AV157,"")</f>
        <v>1.3758575718530868</v>
      </c>
      <c r="AW156" s="143">
        <f>IFERROR(VLOOKUP($B156,'Benchmark Data'!$B:$FF,AW$1,FALSE)/VLOOKUP($B155,'Benchmark Data'!$B:$FF,AW$1,FALSE)*AW157,"")</f>
        <v>1.3758575718530868</v>
      </c>
      <c r="AX156" s="143" t="str">
        <f>IFERROR(VLOOKUP($B156,'Benchmark Data'!$B:$FF,AX$1,FALSE)/VLOOKUP($B155,'Benchmark Data'!$B:$FF,AX$1,FALSE)*AX157,"")</f>
        <v/>
      </c>
      <c r="AY156" s="143" t="str">
        <f>IFERROR(VLOOKUP($B156,'Benchmark Data'!$B:$FF,AY$1,FALSE)/VLOOKUP($B155,'Benchmark Data'!$B:$FF,AY$1,FALSE)*AY157,"")</f>
        <v/>
      </c>
      <c r="AZ156" s="156" t="str">
        <f>IFERROR(VLOOKUP($B156,'Benchmark Data'!$B:$FF,AZ$1,FALSE)*AZ157,"")</f>
        <v/>
      </c>
      <c r="BA156" s="156" t="str">
        <f>IFERROR(VLOOKUP($B156,'Benchmark Data'!$B:$FF,BA$1,FALSE)*BA157,"")</f>
        <v/>
      </c>
      <c r="BB156" s="143" t="str">
        <f>IFERROR(VLOOKUP($B156,'Benchmark Data'!$B:$FF,BB$1,FALSE)/VLOOKUP($B155,'Benchmark Data'!$B:$FF,BB$1,FALSE)*BB157,"")</f>
        <v/>
      </c>
      <c r="BC156" s="143" t="str">
        <f>IFERROR(VLOOKUP($B156,'Benchmark Data'!$B:$FF,BC$1,FALSE)/VLOOKUP($B155,'Benchmark Data'!$B:$FF,BC$1,FALSE)*BC157,"")</f>
        <v/>
      </c>
      <c r="BD156" s="143" t="str">
        <f>IFERROR(VLOOKUP($B156,'Benchmark Data'!$B:$FF,BD$1,FALSE)/VLOOKUP($B155,'Benchmark Data'!$B:$FF,BD$1,FALSE)*BD157,"")</f>
        <v/>
      </c>
      <c r="BE156" s="143" t="str">
        <f>IFERROR(VLOOKUP($B156,'Benchmark Data'!$B:$FF,BE$1,FALSE)/VLOOKUP($B155,'Benchmark Data'!$B:$FF,BE$1,FALSE)*BE157,"")</f>
        <v/>
      </c>
      <c r="BF156" s="143" t="str">
        <f>IFERROR(VLOOKUP($B156,'Benchmark Data'!$B:$FF,BF$1,FALSE)/VLOOKUP($B155,'Benchmark Data'!$B:$FF,BF$1,FALSE)*BF157,"")</f>
        <v/>
      </c>
      <c r="BG156" s="143" t="str">
        <f>IFERROR(VLOOKUP($B156,'Benchmark Data'!$B:$FF,BG$1,FALSE)/VLOOKUP($B155,'Benchmark Data'!$B:$FF,BG$1,FALSE)*BG157,"")</f>
        <v/>
      </c>
      <c r="BH156" s="143" t="str">
        <f>IFERROR(VLOOKUP($B156,'Benchmark Data'!$B:$FF,BH$1,FALSE)/VLOOKUP($B155,'Benchmark Data'!$B:$FF,BH$1,FALSE)*BH157,"")</f>
        <v/>
      </c>
      <c r="BI156" s="143" t="str">
        <f>IFERROR(VLOOKUP($B156,'Benchmark Data'!$B:$FF,BI$1,FALSE)/VLOOKUP($B155,'Benchmark Data'!$B:$FF,BI$1,FALSE)*BI157,"")</f>
        <v/>
      </c>
      <c r="BJ156" s="143" t="str">
        <f>IFERROR(VLOOKUP($B156,'Benchmark Data'!$B:$FF,BJ$1,FALSE)/VLOOKUP($B155,'Benchmark Data'!$B:$FF,BJ$1,FALSE)*BJ157,"")</f>
        <v/>
      </c>
      <c r="BK156" s="143" t="str">
        <f>IFERROR(VLOOKUP($B156,'Benchmark Data'!$B:$FF,BK$1,FALSE)/VLOOKUP($B155,'Benchmark Data'!$B:$FF,BK$1,FALSE)*BK157,"")</f>
        <v/>
      </c>
      <c r="BL156" s="143" t="str">
        <f>IFERROR(VLOOKUP($B156,'Benchmark Data'!$B:$FF,BL$1,FALSE)/VLOOKUP($B155,'Benchmark Data'!$B:$FF,BL$1,FALSE)*BL157,"")</f>
        <v/>
      </c>
      <c r="BM156" s="143" t="str">
        <f>IFERROR(VLOOKUP($B156,'Benchmark Data'!$B:$FF,BM$1,FALSE)/VLOOKUP($B155,'Benchmark Data'!$B:$FF,BM$1,FALSE)*BM157,"")</f>
        <v/>
      </c>
      <c r="BN156" s="143" t="str">
        <f>IFERROR(VLOOKUP($B156,'Benchmark Data'!$B:$FF,BN$1,FALSE)/VLOOKUP($B155,'Benchmark Data'!$B:$FF,BN$1,FALSE)*BN157,"")</f>
        <v/>
      </c>
      <c r="BO156" s="143" t="str">
        <f>IFERROR(VLOOKUP($B156,'Benchmark Data'!$B:$FF,BO$1,FALSE)/VLOOKUP($B155,'Benchmark Data'!$B:$FF,BO$1,FALSE)*BO157,"")</f>
        <v/>
      </c>
      <c r="BP156" s="143" t="str">
        <f>IFERROR(VLOOKUP($B156,'Benchmark Data'!$B:$FF,BP$1,FALSE)/VLOOKUP($B155,'Benchmark Data'!$B:$FF,BP$1,FALSE)*BP157,"")</f>
        <v/>
      </c>
      <c r="BQ156" s="143" t="str">
        <f>IFERROR(VLOOKUP($B156,'Benchmark Data'!$B:$FF,BQ$1,FALSE)/VLOOKUP($B155,'Benchmark Data'!$B:$FF,BQ$1,FALSE)*BQ157,"")</f>
        <v/>
      </c>
      <c r="BR156" s="143" t="str">
        <f>IFERROR(VLOOKUP($B156,'Benchmark Data'!$B:$FF,BR$1,FALSE)/VLOOKUP($B155,'Benchmark Data'!$B:$FF,BR$1,FALSE)*BR157,"")</f>
        <v/>
      </c>
      <c r="BS156" s="143" t="str">
        <f>IFERROR(VLOOKUP($B156,'Benchmark Data'!$B:$FF,BS$1,FALSE)/VLOOKUP($B155,'Benchmark Data'!$B:$FF,BS$1,FALSE)*BS157,"")</f>
        <v/>
      </c>
      <c r="BT156" s="143" t="str">
        <f>IFERROR(VLOOKUP($B156,'Benchmark Data'!$B:$FF,BT$1,FALSE)/VLOOKUP($B155,'Benchmark Data'!$B:$FF,BT$1,FALSE)*BT157,"")</f>
        <v/>
      </c>
      <c r="BU156" s="143" t="str">
        <f>IFERROR(VLOOKUP($B156,'Benchmark Data'!$B:$FF,BU$1,FALSE)/VLOOKUP($B155,'Benchmark Data'!$B:$FF,BU$1,FALSE)*BU157,"")</f>
        <v/>
      </c>
      <c r="BV156" s="143" t="str">
        <f>IFERROR(VLOOKUP($B156,'Benchmark Data'!$B:$FF,BV$1,FALSE)/VLOOKUP($B155,'Benchmark Data'!$B:$FF,BV$1,FALSE)*BV157,"")</f>
        <v/>
      </c>
      <c r="BW156" s="143" t="str">
        <f>IFERROR(VLOOKUP($B156,'Benchmark Data'!$B:$FF,BW$1,FALSE)/VLOOKUP($B155,'Benchmark Data'!$B:$FF,BW$1,FALSE)*BW157,"")</f>
        <v/>
      </c>
      <c r="BX156" s="143" t="str">
        <f>IFERROR(VLOOKUP($B156,'Benchmark Data'!$B:$FF,BX$1,FALSE)/VLOOKUP($B155,'Benchmark Data'!$B:$FF,BX$1,FALSE)*BX157,"")</f>
        <v/>
      </c>
      <c r="BY156" s="143" t="str">
        <f>IFERROR(VLOOKUP($B156,'Benchmark Data'!$B:$FF,BY$1,FALSE)/VLOOKUP($B155,'Benchmark Data'!$B:$FF,BY$1,FALSE)*BY157,"")</f>
        <v/>
      </c>
      <c r="BZ156" s="143" t="str">
        <f>IFERROR(VLOOKUP($B156,'Benchmark Data'!$B:$FF,BZ$1,FALSE)/VLOOKUP($B155,'Benchmark Data'!$B:$FF,BZ$1,FALSE)*BZ157,"")</f>
        <v/>
      </c>
      <c r="CA156" s="143" t="str">
        <f>IFERROR(VLOOKUP($B156,'Benchmark Data'!$B:$FF,CA$1,FALSE)/VLOOKUP($B155,'Benchmark Data'!$B:$FF,CA$1,FALSE)*CA157,"")</f>
        <v/>
      </c>
      <c r="CB156" s="143" t="str">
        <f>IFERROR(VLOOKUP($B156,'Benchmark Data'!$B:$FF,CB$1,FALSE)/VLOOKUP($B155,'Benchmark Data'!$B:$FF,CB$1,FALSE)*CB157,"")</f>
        <v/>
      </c>
      <c r="CC156" s="143" t="str">
        <f>IFERROR(VLOOKUP($B156,'Benchmark Data'!$B:$FF,CC$1,FALSE)/VLOOKUP($B155,'Benchmark Data'!$B:$FF,CC$1,FALSE)*CC157,"")</f>
        <v/>
      </c>
      <c r="CD156" s="143" t="str">
        <f>IFERROR(VLOOKUP($B156,'Benchmark Data'!$B:$FF,CD$1,FALSE)/VLOOKUP($B155,'Benchmark Data'!$B:$FF,CD$1,FALSE)*CD157,"")</f>
        <v/>
      </c>
      <c r="CE156" s="143" t="str">
        <f>IFERROR(VLOOKUP($B156,'Benchmark Data'!$B:$FF,CE$1,FALSE)/VLOOKUP($B155,'Benchmark Data'!$B:$FF,CE$1,FALSE)*CE157,"")</f>
        <v/>
      </c>
      <c r="CF156" s="143" t="str">
        <f>IFERROR(VLOOKUP($B156,'Benchmark Data'!$B:$FF,CF$1,FALSE)/VLOOKUP($B155,'Benchmark Data'!$B:$FF,CF$1,FALSE)*CF157,"")</f>
        <v/>
      </c>
      <c r="CG156" s="143" t="str">
        <f>IFERROR(VLOOKUP($B156,'Benchmark Data'!$B:$FF,CG$1,FALSE)/VLOOKUP($B155,'Benchmark Data'!$B:$FF,CG$1,FALSE)*CG157,"")</f>
        <v/>
      </c>
      <c r="CH156" s="156" t="str">
        <f>IFERROR(VLOOKUP($B156,'Benchmark Data'!$B:$FF,CH$1,FALSE)*CH157,"")</f>
        <v/>
      </c>
      <c r="CI156" s="143" t="str">
        <f>IFERROR(VLOOKUP($B156,'Benchmark Data'!$B:$FF,CI$1,FALSE)/VLOOKUP($B155,'Benchmark Data'!$B:$FF,CI$1,FALSE)*CI157,"")</f>
        <v/>
      </c>
      <c r="CJ156" s="143" t="str">
        <f>IFERROR(VLOOKUP($B156,'Benchmark Data'!$B:$FF,CJ$1,FALSE)/VLOOKUP($B155,'Benchmark Data'!$B:$FF,CJ$1,FALSE)*CJ157,"")</f>
        <v/>
      </c>
      <c r="CK156" s="143" t="str">
        <f>IFERROR(VLOOKUP($B156,'Benchmark Data'!$B:$FF,CK$1,FALSE)/VLOOKUP($B155,'Benchmark Data'!$B:$FF,CK$1,FALSE)*CK157,"")</f>
        <v/>
      </c>
      <c r="CL156" s="143" t="str">
        <f>IFERROR(VLOOKUP($B156,'Benchmark Data'!$B:$AAA,CL$1,FALSE)/VLOOKUP($B155,'Benchmark Data'!$B:$AAA,CL$1,FALSE)*CL157,"")</f>
        <v/>
      </c>
      <c r="CM156" s="143" t="str">
        <f>IFERROR(VLOOKUP($B156,'Benchmark Data'!$B:$AAA,CM$1,FALSE)/VLOOKUP($B155,'Benchmark Data'!$B:$AAA,CM$1,FALSE)*CM157,"")</f>
        <v/>
      </c>
      <c r="CN156" s="143" t="str">
        <f>IFERROR(VLOOKUP($B156,'Benchmark Data'!$B:$AAA,CN$1,FALSE)/VLOOKUP($B155,'Benchmark Data'!$B:$AAA,CN$1,FALSE)*CN157,"")</f>
        <v/>
      </c>
      <c r="CO156" s="143" t="str">
        <f>IFERROR(VLOOKUP($B156,'Benchmark Data'!$B:$AAA,CO$1,FALSE)/VLOOKUP($B155,'Benchmark Data'!$B:$AAA,CO$1,FALSE)*CO157,"")</f>
        <v/>
      </c>
      <c r="CP156" s="143" t="str">
        <f>IFERROR(VLOOKUP($B156,'Benchmark Data'!$B:$AAA,CP$1,FALSE)/VLOOKUP($B155,'Benchmark Data'!$B:$AAA,CP$1,FALSE)*CP157,"")</f>
        <v/>
      </c>
      <c r="CQ156" s="143" t="str">
        <f>IFERROR(VLOOKUP($B156,'Benchmark Data'!$B:$AAA,CQ$1,FALSE)/VLOOKUP($B155,'Benchmark Data'!$B:$AAA,CQ$1,FALSE)*CQ157,"")</f>
        <v/>
      </c>
      <c r="CR156" s="143" t="str">
        <f>IFERROR(VLOOKUP($B156,'Benchmark Data'!$B:$AAA,CR$1,FALSE)/VLOOKUP($B155,'Benchmark Data'!$B:$AAA,CR$1,FALSE)*CR157,"")</f>
        <v/>
      </c>
      <c r="CS156" s="143" t="str">
        <f>IFERROR(VLOOKUP($B156,'Benchmark Data'!$B:$AAA,CS$1,FALSE)/VLOOKUP($B155,'Benchmark Data'!$B:$AAA,CS$1,FALSE)*CS157,"")</f>
        <v/>
      </c>
      <c r="CT156" s="143" t="str">
        <f>IFERROR(VLOOKUP($B156,'Benchmark Data'!$B:$AAA,CT$1,FALSE)/VLOOKUP($B155,'Benchmark Data'!$B:$AAA,CT$1,FALSE)*CT157,"")</f>
        <v/>
      </c>
      <c r="CU156" s="143" t="str">
        <f>IFERROR(VLOOKUP($B156,'Benchmark Data'!$B:$AAA,CU$1,FALSE)/VLOOKUP($B155,'Benchmark Data'!$B:$AAA,CU$1,FALSE)*CU157,"")</f>
        <v/>
      </c>
      <c r="CV156" s="143" t="str">
        <f>IFERROR(VLOOKUP($B156,'Benchmark Data'!$B:$AAA,CV$1,FALSE)/VLOOKUP($B155,'Benchmark Data'!$B:$AAA,CV$1,FALSE)*CV157,"")</f>
        <v/>
      </c>
      <c r="CW156" s="143" t="str">
        <f>IFERROR(VLOOKUP($B156,'Benchmark Data'!$B:$AAA,CW$1,FALSE)/VLOOKUP($B155,'Benchmark Data'!$B:$AAA,CW$1,FALSE)*CW157,"")</f>
        <v/>
      </c>
      <c r="CX156" s="143" t="str">
        <f>IFERROR(VLOOKUP($B156,'Benchmark Data'!$B:$AAA,CX$1,FALSE)/VLOOKUP($B155,'Benchmark Data'!$B:$AAA,CX$1,FALSE)*CX157,"")</f>
        <v/>
      </c>
      <c r="CY156" s="143" t="str">
        <f>IFERROR(VLOOKUP($B156,'Benchmark Data'!$B:$AAA,CY$1,FALSE)/VLOOKUP($B155,'Benchmark Data'!$B:$AAA,CY$1,FALSE)*CY157,"")</f>
        <v/>
      </c>
      <c r="CZ156" s="143" t="str">
        <f>IFERROR(VLOOKUP($B156,'Benchmark Data'!$B:$AAA,CZ$1,FALSE)/VLOOKUP($B155,'Benchmark Data'!$B:$AAA,CZ$1,FALSE)*CZ157,"")</f>
        <v/>
      </c>
      <c r="DA156" s="143" t="str">
        <f>IFERROR(VLOOKUP($B156,'Benchmark Data'!$B:$AAA,DA$1,FALSE)/VLOOKUP($B155,'Benchmark Data'!$B:$AAA,DA$1,FALSE)*DA157,"")</f>
        <v/>
      </c>
      <c r="DB156" s="143" t="str">
        <f>IFERROR(VLOOKUP($B156,'Benchmark Data'!$B:$AAA,DB$1,FALSE)/VLOOKUP($B155,'Benchmark Data'!$B:$AAA,DB$1,FALSE)*DB157,"")</f>
        <v/>
      </c>
      <c r="DC156" s="143" t="str">
        <f>IFERROR(VLOOKUP($B156,'Benchmark Data'!$B:$AAA,DC$1,FALSE)/VLOOKUP($B155,'Benchmark Data'!$B:$AAA,DC$1,FALSE)*DC157,"")</f>
        <v/>
      </c>
      <c r="DD156" s="143" t="str">
        <f>IFERROR(VLOOKUP($B156,'Benchmark Data'!$B:$AAA,DD$1,FALSE)/VLOOKUP($B155,'Benchmark Data'!$B:$AAA,DD$1,FALSE)*DD157,"")</f>
        <v/>
      </c>
      <c r="DE156" s="143" t="str">
        <f>IFERROR(VLOOKUP($B156,'Benchmark Data'!$B:$AAA,DE$1,FALSE)/VLOOKUP($B155,'Benchmark Data'!$B:$AAA,DE$1,FALSE)*DE157,"")</f>
        <v/>
      </c>
      <c r="DF156" s="143" t="str">
        <f>IFERROR(VLOOKUP($B156,'Benchmark Data'!$B:$AAA,DF$1,FALSE)/VLOOKUP($B155,'Benchmark Data'!$B:$AAA,DF$1,FALSE)*DF157,"")</f>
        <v/>
      </c>
      <c r="DG156" s="143" t="str">
        <f>IFERROR(VLOOKUP($B156,'Benchmark Data'!$B:$AAA,DG$1,FALSE)/VLOOKUP($B155,'Benchmark Data'!$B:$AAA,DG$1,FALSE)*DG157,"")</f>
        <v/>
      </c>
      <c r="DH156" s="143" t="str">
        <f>IFERROR(VLOOKUP($B156,'Benchmark Data'!$B:$AAA,DH$1,FALSE)/VLOOKUP($B155,'Benchmark Data'!$B:$AAA,DH$1,FALSE)*DH157,"")</f>
        <v/>
      </c>
      <c r="DI156" s="143" t="str">
        <f>IFERROR(VLOOKUP($B156,'Benchmark Data'!$B:$AAA,DI$1,FALSE)/VLOOKUP($B155,'Benchmark Data'!$B:$AAA,DI$1,FALSE)*DI157,"")</f>
        <v/>
      </c>
    </row>
    <row r="157" spans="1:113">
      <c r="A157" s="94">
        <f t="shared" si="37"/>
        <v>44</v>
      </c>
      <c r="B157" s="168">
        <f t="shared" si="38"/>
        <v>44742</v>
      </c>
      <c r="C157" s="143">
        <f>IFERROR(VLOOKUP($B157,'Benchmark Data'!$B:$FF,C$1,FALSE)/VLOOKUP($B156,'Benchmark Data'!$B:$FF,C$1,FALSE)*C158,"")</f>
        <v>2.291644122652551</v>
      </c>
      <c r="D157" s="143">
        <f>IFERROR(VLOOKUP($B157,'Benchmark Data'!$B:$FF,D$1,FALSE)/VLOOKUP($B156,'Benchmark Data'!$B:$FF,D$1,FALSE)*D158,"")</f>
        <v>2.291644122652551</v>
      </c>
      <c r="E157" s="143">
        <f>IFERROR(VLOOKUP($B157,'Benchmark Data'!$B:$FF,E$1,FALSE)/VLOOKUP($B156,'Benchmark Data'!$B:$FF,E$1,FALSE)*E158,"")</f>
        <v>2.291644122652551</v>
      </c>
      <c r="F157" s="143" t="str">
        <f>IFERROR(VLOOKUP($B157,'Benchmark Data'!$B:$FF,F$1,FALSE)/VLOOKUP($B156,'Benchmark Data'!$B:$FF,F$1,FALSE)*F158,"")</f>
        <v/>
      </c>
      <c r="G157" s="143" t="str">
        <f>IFERROR(VLOOKUP($B157,'Benchmark Data'!$B:$FF,G$1,FALSE)/VLOOKUP($B156,'Benchmark Data'!$B:$FF,G$1,FALSE)*G158,"")</f>
        <v/>
      </c>
      <c r="H157" s="143" t="str">
        <f>IFERROR(VLOOKUP($B157,'Benchmark Data'!$B:$FF,H$1,FALSE)/VLOOKUP($B156,'Benchmark Data'!$B:$FF,H$1,FALSE)*H158,"")</f>
        <v/>
      </c>
      <c r="I157" s="143" t="str">
        <f>IFERROR(VLOOKUP($B157,'Benchmark Data'!$B:$FF,I$1,FALSE)/VLOOKUP($B156,'Benchmark Data'!$B:$FF,I$1,FALSE)*I158,"")</f>
        <v/>
      </c>
      <c r="J157" s="143" t="str">
        <f>IFERROR(VLOOKUP($B157,'Benchmark Data'!$B:$FF,J$1,FALSE)/VLOOKUP($B156,'Benchmark Data'!$B:$FF,J$1,FALSE)*J158,"")</f>
        <v/>
      </c>
      <c r="K157" s="156" t="str">
        <f>IFERROR(VLOOKUP($B157,'Benchmark Data'!$B:$FF,K$1,FALSE)*K158,"")</f>
        <v/>
      </c>
      <c r="L157" s="156" t="str">
        <f>IFERROR(VLOOKUP($B157,'Benchmark Data'!$B:$FF,L$1,FALSE)*L158,"")</f>
        <v/>
      </c>
      <c r="M157" s="156" t="str">
        <f>IFERROR(VLOOKUP($B157,'Benchmark Data'!$B:$FF,M$1,FALSE)*M158,"")</f>
        <v/>
      </c>
      <c r="N157" s="143" t="str">
        <f>IFERROR(VLOOKUP($B157,'Benchmark Data'!$B:$FF,N$1,FALSE)/VLOOKUP($B156,'Benchmark Data'!$B:$FF,N$1,FALSE)*N158,"")</f>
        <v/>
      </c>
      <c r="O157" s="143">
        <f>IFERROR(VLOOKUP($B157,'Benchmark Data'!$B:$FF,O$1,FALSE)/VLOOKUP($B156,'Benchmark Data'!$B:$FF,O$1,FALSE)*O158,"")</f>
        <v>1.449375022718062</v>
      </c>
      <c r="P157" s="143">
        <f>IFERROR(VLOOKUP($B157,'Benchmark Data'!$B:$FF,P$1,FALSE)/VLOOKUP($B156,'Benchmark Data'!$B:$FF,P$1,FALSE)*P158,"")</f>
        <v>1.3465250798733082</v>
      </c>
      <c r="Q157" s="156">
        <f>IFERROR(VLOOKUP($B157,'Benchmark Data'!$B:$FF,Q$1,FALSE)*Q158,"")</f>
        <v>1.3539154731132648</v>
      </c>
      <c r="R157" s="156">
        <f>IFERROR(VLOOKUP($B157,'Benchmark Data'!$B:$FF,R$1,FALSE)*R158,"")</f>
        <v>1.3539154731132648</v>
      </c>
      <c r="S157" s="156">
        <f>IFERROR(VLOOKUP($B157,'Benchmark Data'!$B:$FF,S$1,FALSE)*S158,"")</f>
        <v>1.3539154731132648</v>
      </c>
      <c r="T157" s="156">
        <f>IFERROR(VLOOKUP($B157,'Benchmark Data'!$B:$FF,T$1,FALSE)*T158,"")</f>
        <v>1.3539154731132648</v>
      </c>
      <c r="U157" s="156">
        <f>IFERROR(VLOOKUP($B157,'Benchmark Data'!$B:$FF,U$1,FALSE)*U158,"")</f>
        <v>1.3539154731132648</v>
      </c>
      <c r="V157" s="143">
        <f>IFERROR(VLOOKUP($B157,'Benchmark Data'!$B:$FF,V$1,FALSE)/VLOOKUP($B156,'Benchmark Data'!$B:$FF,V$1,FALSE)*V158,"")</f>
        <v>1.7216611529284884</v>
      </c>
      <c r="W157" s="143">
        <f>IFERROR(VLOOKUP($B157,'Benchmark Data'!$B:$FF,W$1,FALSE)/VLOOKUP($B156,'Benchmark Data'!$B:$FF,W$1,FALSE)*W158,"")</f>
        <v>1.7216611529284884</v>
      </c>
      <c r="X157" s="143">
        <f>IFERROR(VLOOKUP($B157,'Benchmark Data'!$B:$FF,X$1,FALSE)/VLOOKUP($B156,'Benchmark Data'!$B:$FF,X$1,FALSE)*X158,"")</f>
        <v>1.7216611529284884</v>
      </c>
      <c r="Y157" s="143">
        <f>IFERROR(VLOOKUP($B157,'Benchmark Data'!$B:$FF,Y$1,FALSE)/VLOOKUP($B156,'Benchmark Data'!$B:$FF,Y$1,FALSE)*Y158,"")</f>
        <v>1.7216611529284884</v>
      </c>
      <c r="Z157" s="143">
        <f>IFERROR(VLOOKUP($B157,'Benchmark Data'!$B:$FF,Z$1,FALSE)/VLOOKUP($B156,'Benchmark Data'!$B:$FF,Z$1,FALSE)*Z158,"")</f>
        <v>1.7216611529284884</v>
      </c>
      <c r="AA157" s="143">
        <f>IFERROR(VLOOKUP($B157,'Benchmark Data'!$B:$FF,AA$1,FALSE)/VLOOKUP($B156,'Benchmark Data'!$B:$FF,AA$1,FALSE)*AA158,"")</f>
        <v>1.6982193088853914</v>
      </c>
      <c r="AB157" s="143">
        <f>IFERROR(VLOOKUP($B157,'Benchmark Data'!$B:$FF,AB$1,FALSE)/VLOOKUP($B156,'Benchmark Data'!$B:$FF,AB$1,FALSE)*AB158,"")</f>
        <v>1.6982193088853914</v>
      </c>
      <c r="AC157" s="143">
        <f>IFERROR(VLOOKUP($B157,'Benchmark Data'!$B:$FF,AC$1,FALSE)/VLOOKUP($B156,'Benchmark Data'!$B:$FF,AC$1,FALSE)*AC158,"")</f>
        <v>1.6982193088853914</v>
      </c>
      <c r="AD157" s="143">
        <f>IFERROR(VLOOKUP($B157,'Benchmark Data'!$B:$FF,AD$1,FALSE)/VLOOKUP($B156,'Benchmark Data'!$B:$FF,AD$1,FALSE)*AD158,"")</f>
        <v>4.0803130960994531</v>
      </c>
      <c r="AE157" s="143">
        <f>IFERROR(VLOOKUP($B157,'Benchmark Data'!$B:$FF,AE$1,FALSE)/VLOOKUP($B156,'Benchmark Data'!$B:$FF,AE$1,FALSE)*AE158,"")</f>
        <v>1.06893617413096</v>
      </c>
      <c r="AF157" s="143">
        <f>IFERROR(VLOOKUP($B157,'Benchmark Data'!$B:$FF,AF$1,FALSE)/VLOOKUP($B156,'Benchmark Data'!$B:$FF,AF$1,FALSE)*AF158,"")</f>
        <v>1.2440005499495881</v>
      </c>
      <c r="AG157" s="143">
        <f>IFERROR(VLOOKUP($B157,'Benchmark Data'!$B:$FF,AG$1,FALSE)/VLOOKUP($B156,'Benchmark Data'!$B:$FF,AG$1,FALSE)*AG158,"")</f>
        <v>1.2440005499495881</v>
      </c>
      <c r="AH157" s="143">
        <f>IFERROR(VLOOKUP($B157,'Benchmark Data'!$B:$FF,AH$1,FALSE)/VLOOKUP($B156,'Benchmark Data'!$B:$FF,AH$1,FALSE)*AH158,"")</f>
        <v>1.2440005499495881</v>
      </c>
      <c r="AI157" s="143">
        <f>IFERROR(VLOOKUP($B157,'Benchmark Data'!$B:$FF,AI$1,FALSE)/VLOOKUP($B156,'Benchmark Data'!$B:$FF,AI$1,FALSE)*AI158,"")</f>
        <v>1.7662556095900512</v>
      </c>
      <c r="AJ157" s="143">
        <f>IFERROR(VLOOKUP($B157,'Benchmark Data'!$B:$FF,AJ$1,FALSE)/VLOOKUP($B156,'Benchmark Data'!$B:$FF,AJ$1,FALSE)*AJ158,"")</f>
        <v>1.7589523886508762</v>
      </c>
      <c r="AK157" s="143">
        <f>IFERROR(VLOOKUP($B157,'Benchmark Data'!$B:$FF,AK$1,FALSE)/VLOOKUP($B156,'Benchmark Data'!$B:$FF,AK$1,FALSE)*AK158,"")</f>
        <v>1.4028151061930421</v>
      </c>
      <c r="AL157" s="143">
        <f>IFERROR(VLOOKUP($B157,'Benchmark Data'!$B:$FF,AL$1,FALSE)/VLOOKUP($B156,'Benchmark Data'!$B:$FF,AL$1,FALSE)*AL158,"")</f>
        <v>1.8030005770340447</v>
      </c>
      <c r="AM157" s="143">
        <f>IFERROR(VLOOKUP($B157,'Benchmark Data'!$B:$FF,AM$1,FALSE)/VLOOKUP($B156,'Benchmark Data'!$B:$FF,AM$1,FALSE)*AM158,"")</f>
        <v>1.8030005770340447</v>
      </c>
      <c r="AN157" s="143">
        <f>IFERROR(VLOOKUP($B157,'Benchmark Data'!$B:$FF,AN$1,FALSE)/VLOOKUP($B156,'Benchmark Data'!$B:$FF,AN$1,FALSE)*AN158,"")</f>
        <v>0.77708752055545394</v>
      </c>
      <c r="AO157" s="143">
        <f>IFERROR(VLOOKUP($B157,'Benchmark Data'!$B:$FF,AO$1,FALSE)/VLOOKUP($B156,'Benchmark Data'!$B:$FF,AO$1,FALSE)*AO158,"")</f>
        <v>1.7715995231347141</v>
      </c>
      <c r="AP157" s="143">
        <f>IFERROR(VLOOKUP($B157,'Benchmark Data'!$B:$FF,AP$1,FALSE)/VLOOKUP($B156,'Benchmark Data'!$B:$FF,AP$1,FALSE)*AP158,"")</f>
        <v>1.7715995231347141</v>
      </c>
      <c r="AQ157" s="143" t="str">
        <f>IFERROR(VLOOKUP($B157,'Benchmark Data'!$B:$FF,AQ$1,FALSE)/VLOOKUP($B156,'Benchmark Data'!$B:$FF,AQ$1,FALSE)*AQ158,"")</f>
        <v/>
      </c>
      <c r="AR157" s="143" t="str">
        <f>IFERROR(VLOOKUP($B157,'Benchmark Data'!$B:$FF,AR$1,FALSE)/VLOOKUP($B156,'Benchmark Data'!$B:$FF,AR$1,FALSE)*AR158,"")</f>
        <v/>
      </c>
      <c r="AS157" s="143" t="str">
        <f>IFERROR(VLOOKUP($B157,'Benchmark Data'!$B:$FF,AS$1,FALSE)/VLOOKUP($B156,'Benchmark Data'!$B:$FF,AS$1,FALSE)*AS158,"")</f>
        <v/>
      </c>
      <c r="AT157" s="143">
        <f>IFERROR(VLOOKUP($B157,'Benchmark Data'!$B:$FF,AT$1,FALSE)/VLOOKUP($B156,'Benchmark Data'!$B:$FF,AT$1,FALSE)*AT158,"")</f>
        <v>1.7930840041809555</v>
      </c>
      <c r="AU157" s="143">
        <f>IFERROR(VLOOKUP($B157,'Benchmark Data'!$B:$FF,AU$1,FALSE)/VLOOKUP($B156,'Benchmark Data'!$B:$FF,AU$1,FALSE)*AU158,"")</f>
        <v>1.3722245682082397</v>
      </c>
      <c r="AV157" s="143">
        <f>IFERROR(VLOOKUP($B157,'Benchmark Data'!$B:$FF,AV$1,FALSE)/VLOOKUP($B156,'Benchmark Data'!$B:$FF,AV$1,FALSE)*AV158,"")</f>
        <v>1.3722245682082397</v>
      </c>
      <c r="AW157" s="143">
        <f>IFERROR(VLOOKUP($B157,'Benchmark Data'!$B:$FF,AW$1,FALSE)/VLOOKUP($B156,'Benchmark Data'!$B:$FF,AW$1,FALSE)*AW158,"")</f>
        <v>1.3722245682082397</v>
      </c>
      <c r="AX157" s="143" t="str">
        <f>IFERROR(VLOOKUP($B157,'Benchmark Data'!$B:$FF,AX$1,FALSE)/VLOOKUP($B156,'Benchmark Data'!$B:$FF,AX$1,FALSE)*AX158,"")</f>
        <v/>
      </c>
      <c r="AY157" s="143" t="str">
        <f>IFERROR(VLOOKUP($B157,'Benchmark Data'!$B:$FF,AY$1,FALSE)/VLOOKUP($B156,'Benchmark Data'!$B:$FF,AY$1,FALSE)*AY158,"")</f>
        <v/>
      </c>
      <c r="AZ157" s="156" t="str">
        <f>IFERROR(VLOOKUP($B157,'Benchmark Data'!$B:$FF,AZ$1,FALSE)*AZ158,"")</f>
        <v/>
      </c>
      <c r="BA157" s="156" t="str">
        <f>IFERROR(VLOOKUP($B157,'Benchmark Data'!$B:$FF,BA$1,FALSE)*BA158,"")</f>
        <v/>
      </c>
      <c r="BB157" s="143" t="str">
        <f>IFERROR(VLOOKUP($B157,'Benchmark Data'!$B:$FF,BB$1,FALSE)/VLOOKUP($B156,'Benchmark Data'!$B:$FF,BB$1,FALSE)*BB158,"")</f>
        <v/>
      </c>
      <c r="BC157" s="143" t="str">
        <f>IFERROR(VLOOKUP($B157,'Benchmark Data'!$B:$FF,BC$1,FALSE)/VLOOKUP($B156,'Benchmark Data'!$B:$FF,BC$1,FALSE)*BC158,"")</f>
        <v/>
      </c>
      <c r="BD157" s="143" t="str">
        <f>IFERROR(VLOOKUP($B157,'Benchmark Data'!$B:$FF,BD$1,FALSE)/VLOOKUP($B156,'Benchmark Data'!$B:$FF,BD$1,FALSE)*BD158,"")</f>
        <v/>
      </c>
      <c r="BE157" s="143" t="str">
        <f>IFERROR(VLOOKUP($B157,'Benchmark Data'!$B:$FF,BE$1,FALSE)/VLOOKUP($B156,'Benchmark Data'!$B:$FF,BE$1,FALSE)*BE158,"")</f>
        <v/>
      </c>
      <c r="BF157" s="143" t="str">
        <f>IFERROR(VLOOKUP($B157,'Benchmark Data'!$B:$FF,BF$1,FALSE)/VLOOKUP($B156,'Benchmark Data'!$B:$FF,BF$1,FALSE)*BF158,"")</f>
        <v/>
      </c>
      <c r="BG157" s="143" t="str">
        <f>IFERROR(VLOOKUP($B157,'Benchmark Data'!$B:$FF,BG$1,FALSE)/VLOOKUP($B156,'Benchmark Data'!$B:$FF,BG$1,FALSE)*BG158,"")</f>
        <v/>
      </c>
      <c r="BH157" s="143" t="str">
        <f>IFERROR(VLOOKUP($B157,'Benchmark Data'!$B:$FF,BH$1,FALSE)/VLOOKUP($B156,'Benchmark Data'!$B:$FF,BH$1,FALSE)*BH158,"")</f>
        <v/>
      </c>
      <c r="BI157" s="143" t="str">
        <f>IFERROR(VLOOKUP($B157,'Benchmark Data'!$B:$FF,BI$1,FALSE)/VLOOKUP($B156,'Benchmark Data'!$B:$FF,BI$1,FALSE)*BI158,"")</f>
        <v/>
      </c>
      <c r="BJ157" s="143" t="str">
        <f>IFERROR(VLOOKUP($B157,'Benchmark Data'!$B:$FF,BJ$1,FALSE)/VLOOKUP($B156,'Benchmark Data'!$B:$FF,BJ$1,FALSE)*BJ158,"")</f>
        <v/>
      </c>
      <c r="BK157" s="143" t="str">
        <f>IFERROR(VLOOKUP($B157,'Benchmark Data'!$B:$FF,BK$1,FALSE)/VLOOKUP($B156,'Benchmark Data'!$B:$FF,BK$1,FALSE)*BK158,"")</f>
        <v/>
      </c>
      <c r="BL157" s="143" t="str">
        <f>IFERROR(VLOOKUP($B157,'Benchmark Data'!$B:$FF,BL$1,FALSE)/VLOOKUP($B156,'Benchmark Data'!$B:$FF,BL$1,FALSE)*BL158,"")</f>
        <v/>
      </c>
      <c r="BM157" s="143" t="str">
        <f>IFERROR(VLOOKUP($B157,'Benchmark Data'!$B:$FF,BM$1,FALSE)/VLOOKUP($B156,'Benchmark Data'!$B:$FF,BM$1,FALSE)*BM158,"")</f>
        <v/>
      </c>
      <c r="BN157" s="143" t="str">
        <f>IFERROR(VLOOKUP($B157,'Benchmark Data'!$B:$FF,BN$1,FALSE)/VLOOKUP($B156,'Benchmark Data'!$B:$FF,BN$1,FALSE)*BN158,"")</f>
        <v/>
      </c>
      <c r="BO157" s="143" t="str">
        <f>IFERROR(VLOOKUP($B157,'Benchmark Data'!$B:$FF,BO$1,FALSE)/VLOOKUP($B156,'Benchmark Data'!$B:$FF,BO$1,FALSE)*BO158,"")</f>
        <v/>
      </c>
      <c r="BP157" s="143" t="str">
        <f>IFERROR(VLOOKUP($B157,'Benchmark Data'!$B:$FF,BP$1,FALSE)/VLOOKUP($B156,'Benchmark Data'!$B:$FF,BP$1,FALSE)*BP158,"")</f>
        <v/>
      </c>
      <c r="BQ157" s="143" t="str">
        <f>IFERROR(VLOOKUP($B157,'Benchmark Data'!$B:$FF,BQ$1,FALSE)/VLOOKUP($B156,'Benchmark Data'!$B:$FF,BQ$1,FALSE)*BQ158,"")</f>
        <v/>
      </c>
      <c r="BR157" s="143" t="str">
        <f>IFERROR(VLOOKUP($B157,'Benchmark Data'!$B:$FF,BR$1,FALSE)/VLOOKUP($B156,'Benchmark Data'!$B:$FF,BR$1,FALSE)*BR158,"")</f>
        <v/>
      </c>
      <c r="BS157" s="143" t="str">
        <f>IFERROR(VLOOKUP($B157,'Benchmark Data'!$B:$FF,BS$1,FALSE)/VLOOKUP($B156,'Benchmark Data'!$B:$FF,BS$1,FALSE)*BS158,"")</f>
        <v/>
      </c>
      <c r="BT157" s="143" t="str">
        <f>IFERROR(VLOOKUP($B157,'Benchmark Data'!$B:$FF,BT$1,FALSE)/VLOOKUP($B156,'Benchmark Data'!$B:$FF,BT$1,FALSE)*BT158,"")</f>
        <v/>
      </c>
      <c r="BU157" s="143" t="str">
        <f>IFERROR(VLOOKUP($B157,'Benchmark Data'!$B:$FF,BU$1,FALSE)/VLOOKUP($B156,'Benchmark Data'!$B:$FF,BU$1,FALSE)*BU158,"")</f>
        <v/>
      </c>
      <c r="BV157" s="143" t="str">
        <f>IFERROR(VLOOKUP($B157,'Benchmark Data'!$B:$FF,BV$1,FALSE)/VLOOKUP($B156,'Benchmark Data'!$B:$FF,BV$1,FALSE)*BV158,"")</f>
        <v/>
      </c>
      <c r="BW157" s="143" t="str">
        <f>IFERROR(VLOOKUP($B157,'Benchmark Data'!$B:$FF,BW$1,FALSE)/VLOOKUP($B156,'Benchmark Data'!$B:$FF,BW$1,FALSE)*BW158,"")</f>
        <v/>
      </c>
      <c r="BX157" s="143" t="str">
        <f>IFERROR(VLOOKUP($B157,'Benchmark Data'!$B:$FF,BX$1,FALSE)/VLOOKUP($B156,'Benchmark Data'!$B:$FF,BX$1,FALSE)*BX158,"")</f>
        <v/>
      </c>
      <c r="BY157" s="143" t="str">
        <f>IFERROR(VLOOKUP($B157,'Benchmark Data'!$B:$FF,BY$1,FALSE)/VLOOKUP($B156,'Benchmark Data'!$B:$FF,BY$1,FALSE)*BY158,"")</f>
        <v/>
      </c>
      <c r="BZ157" s="143" t="str">
        <f>IFERROR(VLOOKUP($B157,'Benchmark Data'!$B:$FF,BZ$1,FALSE)/VLOOKUP($B156,'Benchmark Data'!$B:$FF,BZ$1,FALSE)*BZ158,"")</f>
        <v/>
      </c>
      <c r="CA157" s="143" t="str">
        <f>IFERROR(VLOOKUP($B157,'Benchmark Data'!$B:$FF,CA$1,FALSE)/VLOOKUP($B156,'Benchmark Data'!$B:$FF,CA$1,FALSE)*CA158,"")</f>
        <v/>
      </c>
      <c r="CB157" s="143" t="str">
        <f>IFERROR(VLOOKUP($B157,'Benchmark Data'!$B:$FF,CB$1,FALSE)/VLOOKUP($B156,'Benchmark Data'!$B:$FF,CB$1,FALSE)*CB158,"")</f>
        <v/>
      </c>
      <c r="CC157" s="143" t="str">
        <f>IFERROR(VLOOKUP($B157,'Benchmark Data'!$B:$FF,CC$1,FALSE)/VLOOKUP($B156,'Benchmark Data'!$B:$FF,CC$1,FALSE)*CC158,"")</f>
        <v/>
      </c>
      <c r="CD157" s="143" t="str">
        <f>IFERROR(VLOOKUP($B157,'Benchmark Data'!$B:$FF,CD$1,FALSE)/VLOOKUP($B156,'Benchmark Data'!$B:$FF,CD$1,FALSE)*CD158,"")</f>
        <v/>
      </c>
      <c r="CE157" s="143" t="str">
        <f>IFERROR(VLOOKUP($B157,'Benchmark Data'!$B:$FF,CE$1,FALSE)/VLOOKUP($B156,'Benchmark Data'!$B:$FF,CE$1,FALSE)*CE158,"")</f>
        <v/>
      </c>
      <c r="CF157" s="143" t="str">
        <f>IFERROR(VLOOKUP($B157,'Benchmark Data'!$B:$FF,CF$1,FALSE)/VLOOKUP($B156,'Benchmark Data'!$B:$FF,CF$1,FALSE)*CF158,"")</f>
        <v/>
      </c>
      <c r="CG157" s="143" t="str">
        <f>IFERROR(VLOOKUP($B157,'Benchmark Data'!$B:$FF,CG$1,FALSE)/VLOOKUP($B156,'Benchmark Data'!$B:$FF,CG$1,FALSE)*CG158,"")</f>
        <v/>
      </c>
      <c r="CH157" s="156" t="str">
        <f>IFERROR(VLOOKUP($B157,'Benchmark Data'!$B:$FF,CH$1,FALSE)*CH158,"")</f>
        <v/>
      </c>
      <c r="CI157" s="143" t="str">
        <f>IFERROR(VLOOKUP($B157,'Benchmark Data'!$B:$FF,CI$1,FALSE)/VLOOKUP($B156,'Benchmark Data'!$B:$FF,CI$1,FALSE)*CI158,"")</f>
        <v/>
      </c>
      <c r="CJ157" s="143" t="str">
        <f>IFERROR(VLOOKUP($B157,'Benchmark Data'!$B:$FF,CJ$1,FALSE)/VLOOKUP($B156,'Benchmark Data'!$B:$FF,CJ$1,FALSE)*CJ158,"")</f>
        <v/>
      </c>
      <c r="CK157" s="143" t="str">
        <f>IFERROR(VLOOKUP($B157,'Benchmark Data'!$B:$FF,CK$1,FALSE)/VLOOKUP($B156,'Benchmark Data'!$B:$FF,CK$1,FALSE)*CK158,"")</f>
        <v/>
      </c>
      <c r="CL157" s="143" t="str">
        <f>IFERROR(VLOOKUP($B157,'Benchmark Data'!$B:$AAA,CL$1,FALSE)/VLOOKUP($B156,'Benchmark Data'!$B:$AAA,CL$1,FALSE)*CL158,"")</f>
        <v/>
      </c>
      <c r="CM157" s="143" t="str">
        <f>IFERROR(VLOOKUP($B157,'Benchmark Data'!$B:$AAA,CM$1,FALSE)/VLOOKUP($B156,'Benchmark Data'!$B:$AAA,CM$1,FALSE)*CM158,"")</f>
        <v/>
      </c>
      <c r="CN157" s="143" t="str">
        <f>IFERROR(VLOOKUP($B157,'Benchmark Data'!$B:$AAA,CN$1,FALSE)/VLOOKUP($B156,'Benchmark Data'!$B:$AAA,CN$1,FALSE)*CN158,"")</f>
        <v/>
      </c>
      <c r="CO157" s="143" t="str">
        <f>IFERROR(VLOOKUP($B157,'Benchmark Data'!$B:$AAA,CO$1,FALSE)/VLOOKUP($B156,'Benchmark Data'!$B:$AAA,CO$1,FALSE)*CO158,"")</f>
        <v/>
      </c>
      <c r="CP157" s="143" t="str">
        <f>IFERROR(VLOOKUP($B157,'Benchmark Data'!$B:$AAA,CP$1,FALSE)/VLOOKUP($B156,'Benchmark Data'!$B:$AAA,CP$1,FALSE)*CP158,"")</f>
        <v/>
      </c>
      <c r="CQ157" s="143" t="str">
        <f>IFERROR(VLOOKUP($B157,'Benchmark Data'!$B:$AAA,CQ$1,FALSE)/VLOOKUP($B156,'Benchmark Data'!$B:$AAA,CQ$1,FALSE)*CQ158,"")</f>
        <v/>
      </c>
      <c r="CR157" s="143" t="str">
        <f>IFERROR(VLOOKUP($B157,'Benchmark Data'!$B:$AAA,CR$1,FALSE)/VLOOKUP($B156,'Benchmark Data'!$B:$AAA,CR$1,FALSE)*CR158,"")</f>
        <v/>
      </c>
      <c r="CS157" s="143" t="str">
        <f>IFERROR(VLOOKUP($B157,'Benchmark Data'!$B:$AAA,CS$1,FALSE)/VLOOKUP($B156,'Benchmark Data'!$B:$AAA,CS$1,FALSE)*CS158,"")</f>
        <v/>
      </c>
      <c r="CT157" s="143" t="str">
        <f>IFERROR(VLOOKUP($B157,'Benchmark Data'!$B:$AAA,CT$1,FALSE)/VLOOKUP($B156,'Benchmark Data'!$B:$AAA,CT$1,FALSE)*CT158,"")</f>
        <v/>
      </c>
      <c r="CU157" s="143" t="str">
        <f>IFERROR(VLOOKUP($B157,'Benchmark Data'!$B:$AAA,CU$1,FALSE)/VLOOKUP($B156,'Benchmark Data'!$B:$AAA,CU$1,FALSE)*CU158,"")</f>
        <v/>
      </c>
      <c r="CV157" s="143" t="str">
        <f>IFERROR(VLOOKUP($B157,'Benchmark Data'!$B:$AAA,CV$1,FALSE)/VLOOKUP($B156,'Benchmark Data'!$B:$AAA,CV$1,FALSE)*CV158,"")</f>
        <v/>
      </c>
      <c r="CW157" s="143" t="str">
        <f>IFERROR(VLOOKUP($B157,'Benchmark Data'!$B:$AAA,CW$1,FALSE)/VLOOKUP($B156,'Benchmark Data'!$B:$AAA,CW$1,FALSE)*CW158,"")</f>
        <v/>
      </c>
      <c r="CX157" s="143" t="str">
        <f>IFERROR(VLOOKUP($B157,'Benchmark Data'!$B:$AAA,CX$1,FALSE)/VLOOKUP($B156,'Benchmark Data'!$B:$AAA,CX$1,FALSE)*CX158,"")</f>
        <v/>
      </c>
      <c r="CY157" s="143" t="str">
        <f>IFERROR(VLOOKUP($B157,'Benchmark Data'!$B:$AAA,CY$1,FALSE)/VLOOKUP($B156,'Benchmark Data'!$B:$AAA,CY$1,FALSE)*CY158,"")</f>
        <v/>
      </c>
      <c r="CZ157" s="143" t="str">
        <f>IFERROR(VLOOKUP($B157,'Benchmark Data'!$B:$AAA,CZ$1,FALSE)/VLOOKUP($B156,'Benchmark Data'!$B:$AAA,CZ$1,FALSE)*CZ158,"")</f>
        <v/>
      </c>
      <c r="DA157" s="143" t="str">
        <f>IFERROR(VLOOKUP($B157,'Benchmark Data'!$B:$AAA,DA$1,FALSE)/VLOOKUP($B156,'Benchmark Data'!$B:$AAA,DA$1,FALSE)*DA158,"")</f>
        <v/>
      </c>
      <c r="DB157" s="143" t="str">
        <f>IFERROR(VLOOKUP($B157,'Benchmark Data'!$B:$AAA,DB$1,FALSE)/VLOOKUP($B156,'Benchmark Data'!$B:$AAA,DB$1,FALSE)*DB158,"")</f>
        <v/>
      </c>
      <c r="DC157" s="143" t="str">
        <f>IFERROR(VLOOKUP($B157,'Benchmark Data'!$B:$AAA,DC$1,FALSE)/VLOOKUP($B156,'Benchmark Data'!$B:$AAA,DC$1,FALSE)*DC158,"")</f>
        <v/>
      </c>
      <c r="DD157" s="143" t="str">
        <f>IFERROR(VLOOKUP($B157,'Benchmark Data'!$B:$AAA,DD$1,FALSE)/VLOOKUP($B156,'Benchmark Data'!$B:$AAA,DD$1,FALSE)*DD158,"")</f>
        <v/>
      </c>
      <c r="DE157" s="143" t="str">
        <f>IFERROR(VLOOKUP($B157,'Benchmark Data'!$B:$AAA,DE$1,FALSE)/VLOOKUP($B156,'Benchmark Data'!$B:$AAA,DE$1,FALSE)*DE158,"")</f>
        <v/>
      </c>
      <c r="DF157" s="143" t="str">
        <f>IFERROR(VLOOKUP($B157,'Benchmark Data'!$B:$AAA,DF$1,FALSE)/VLOOKUP($B156,'Benchmark Data'!$B:$AAA,DF$1,FALSE)*DF158,"")</f>
        <v/>
      </c>
      <c r="DG157" s="143" t="str">
        <f>IFERROR(VLOOKUP($B157,'Benchmark Data'!$B:$AAA,DG$1,FALSE)/VLOOKUP($B156,'Benchmark Data'!$B:$AAA,DG$1,FALSE)*DG158,"")</f>
        <v/>
      </c>
      <c r="DH157" s="143" t="str">
        <f>IFERROR(VLOOKUP($B157,'Benchmark Data'!$B:$AAA,DH$1,FALSE)/VLOOKUP($B156,'Benchmark Data'!$B:$AAA,DH$1,FALSE)*DH158,"")</f>
        <v/>
      </c>
      <c r="DI157" s="143" t="str">
        <f>IFERROR(VLOOKUP($B157,'Benchmark Data'!$B:$AAA,DI$1,FALSE)/VLOOKUP($B156,'Benchmark Data'!$B:$AAA,DI$1,FALSE)*DI158,"")</f>
        <v/>
      </c>
    </row>
    <row r="158" spans="1:113">
      <c r="A158" s="94">
        <f t="shared" si="37"/>
        <v>43</v>
      </c>
      <c r="B158" s="168">
        <f t="shared" si="38"/>
        <v>44773</v>
      </c>
      <c r="C158" s="143">
        <f>IFERROR(VLOOKUP($B158,'Benchmark Data'!$B:$FF,C$1,FALSE)/VLOOKUP($B157,'Benchmark Data'!$B:$FF,C$1,FALSE)*C159,"")</f>
        <v>2.5122944189808547</v>
      </c>
      <c r="D158" s="143">
        <f>IFERROR(VLOOKUP($B158,'Benchmark Data'!$B:$FF,D$1,FALSE)/VLOOKUP($B157,'Benchmark Data'!$B:$FF,D$1,FALSE)*D159,"")</f>
        <v>2.5122944189808547</v>
      </c>
      <c r="E158" s="143">
        <f>IFERROR(VLOOKUP($B158,'Benchmark Data'!$B:$FF,E$1,FALSE)/VLOOKUP($B157,'Benchmark Data'!$B:$FF,E$1,FALSE)*E159,"")</f>
        <v>2.5122944189808547</v>
      </c>
      <c r="F158" s="143" t="str">
        <f>IFERROR(VLOOKUP($B158,'Benchmark Data'!$B:$FF,F$1,FALSE)/VLOOKUP($B157,'Benchmark Data'!$B:$FF,F$1,FALSE)*F159,"")</f>
        <v/>
      </c>
      <c r="G158" s="143" t="str">
        <f>IFERROR(VLOOKUP($B158,'Benchmark Data'!$B:$FF,G$1,FALSE)/VLOOKUP($B157,'Benchmark Data'!$B:$FF,G$1,FALSE)*G159,"")</f>
        <v/>
      </c>
      <c r="H158" s="143" t="str">
        <f>IFERROR(VLOOKUP($B158,'Benchmark Data'!$B:$FF,H$1,FALSE)/VLOOKUP($B157,'Benchmark Data'!$B:$FF,H$1,FALSE)*H159,"")</f>
        <v/>
      </c>
      <c r="I158" s="143" t="str">
        <f>IFERROR(VLOOKUP($B158,'Benchmark Data'!$B:$FF,I$1,FALSE)/VLOOKUP($B157,'Benchmark Data'!$B:$FF,I$1,FALSE)*I159,"")</f>
        <v/>
      </c>
      <c r="J158" s="143" t="str">
        <f>IFERROR(VLOOKUP($B158,'Benchmark Data'!$B:$FF,J$1,FALSE)/VLOOKUP($B157,'Benchmark Data'!$B:$FF,J$1,FALSE)*J159,"")</f>
        <v/>
      </c>
      <c r="K158" s="156" t="str">
        <f>IFERROR(VLOOKUP($B158,'Benchmark Data'!$B:$FF,K$1,FALSE)*K159,"")</f>
        <v/>
      </c>
      <c r="L158" s="156" t="str">
        <f>IFERROR(VLOOKUP($B158,'Benchmark Data'!$B:$FF,L$1,FALSE)*L159,"")</f>
        <v/>
      </c>
      <c r="M158" s="156" t="str">
        <f>IFERROR(VLOOKUP($B158,'Benchmark Data'!$B:$FF,M$1,FALSE)*M159,"")</f>
        <v/>
      </c>
      <c r="N158" s="143">
        <f>IFERROR(VLOOKUP($B158,'Benchmark Data'!$B:$FF,N$1,FALSE)/VLOOKUP($B157,'Benchmark Data'!$B:$FF,N$1,FALSE)*N159,"")</f>
        <v>1.8495869321919498</v>
      </c>
      <c r="O158" s="143">
        <f>IFERROR(VLOOKUP($B158,'Benchmark Data'!$B:$FF,O$1,FALSE)/VLOOKUP($B157,'Benchmark Data'!$B:$FF,O$1,FALSE)*O159,"")</f>
        <v>1.6617800566393188</v>
      </c>
      <c r="P158" s="143">
        <f>IFERROR(VLOOKUP($B158,'Benchmark Data'!$B:$FF,P$1,FALSE)/VLOOKUP($B157,'Benchmark Data'!$B:$FF,P$1,FALSE)*P159,"")</f>
        <v>1.5714460199161078</v>
      </c>
      <c r="Q158" s="156">
        <f>IFERROR(VLOOKUP($B158,'Benchmark Data'!$B:$FF,Q$1,FALSE)*Q159,"")</f>
        <v>1.4972048977415602</v>
      </c>
      <c r="R158" s="156">
        <f>IFERROR(VLOOKUP($B158,'Benchmark Data'!$B:$FF,R$1,FALSE)*R159,"")</f>
        <v>1.4972048977415602</v>
      </c>
      <c r="S158" s="156">
        <f>IFERROR(VLOOKUP($B158,'Benchmark Data'!$B:$FF,S$1,FALSE)*S159,"")</f>
        <v>1.4972048977415602</v>
      </c>
      <c r="T158" s="156">
        <f>IFERROR(VLOOKUP($B158,'Benchmark Data'!$B:$FF,T$1,FALSE)*T159,"")</f>
        <v>1.4972048977415602</v>
      </c>
      <c r="U158" s="156">
        <f>IFERROR(VLOOKUP($B158,'Benchmark Data'!$B:$FF,U$1,FALSE)*U159,"")</f>
        <v>1.4972048977415602</v>
      </c>
      <c r="V158" s="143">
        <f>IFERROR(VLOOKUP($B158,'Benchmark Data'!$B:$FF,V$1,FALSE)/VLOOKUP($B157,'Benchmark Data'!$B:$FF,V$1,FALSE)*V159,"")</f>
        <v>1.8858306248884276</v>
      </c>
      <c r="W158" s="143">
        <f>IFERROR(VLOOKUP($B158,'Benchmark Data'!$B:$FF,W$1,FALSE)/VLOOKUP($B157,'Benchmark Data'!$B:$FF,W$1,FALSE)*W159,"")</f>
        <v>1.8858306248884276</v>
      </c>
      <c r="X158" s="143">
        <f>IFERROR(VLOOKUP($B158,'Benchmark Data'!$B:$FF,X$1,FALSE)/VLOOKUP($B157,'Benchmark Data'!$B:$FF,X$1,FALSE)*X159,"")</f>
        <v>1.8858306248884276</v>
      </c>
      <c r="Y158" s="143">
        <f>IFERROR(VLOOKUP($B158,'Benchmark Data'!$B:$FF,Y$1,FALSE)/VLOOKUP($B157,'Benchmark Data'!$B:$FF,Y$1,FALSE)*Y159,"")</f>
        <v>1.8858306248884276</v>
      </c>
      <c r="Z158" s="143">
        <f>IFERROR(VLOOKUP($B158,'Benchmark Data'!$B:$FF,Z$1,FALSE)/VLOOKUP($B157,'Benchmark Data'!$B:$FF,Z$1,FALSE)*Z159,"")</f>
        <v>1.8858306248884276</v>
      </c>
      <c r="AA158" s="143">
        <f>IFERROR(VLOOKUP($B158,'Benchmark Data'!$B:$FF,AA$1,FALSE)/VLOOKUP($B157,'Benchmark Data'!$B:$FF,AA$1,FALSE)*AA159,"")</f>
        <v>1.8539503748510326</v>
      </c>
      <c r="AB158" s="143">
        <f>IFERROR(VLOOKUP($B158,'Benchmark Data'!$B:$FF,AB$1,FALSE)/VLOOKUP($B157,'Benchmark Data'!$B:$FF,AB$1,FALSE)*AB159,"")</f>
        <v>1.8539503748510326</v>
      </c>
      <c r="AC158" s="143">
        <f>IFERROR(VLOOKUP($B158,'Benchmark Data'!$B:$FF,AC$1,FALSE)/VLOOKUP($B157,'Benchmark Data'!$B:$FF,AC$1,FALSE)*AC159,"")</f>
        <v>1.8539503748510326</v>
      </c>
      <c r="AD158" s="143">
        <f>IFERROR(VLOOKUP($B158,'Benchmark Data'!$B:$FF,AD$1,FALSE)/VLOOKUP($B157,'Benchmark Data'!$B:$FF,AD$1,FALSE)*AD159,"")</f>
        <v>4.669050127954236</v>
      </c>
      <c r="AE158" s="143">
        <f>IFERROR(VLOOKUP($B158,'Benchmark Data'!$B:$FF,AE$1,FALSE)/VLOOKUP($B157,'Benchmark Data'!$B:$FF,AE$1,FALSE)*AE159,"")</f>
        <v>1.1470949207069367</v>
      </c>
      <c r="AF158" s="143">
        <f>IFERROR(VLOOKUP($B158,'Benchmark Data'!$B:$FF,AF$1,FALSE)/VLOOKUP($B157,'Benchmark Data'!$B:$FF,AF$1,FALSE)*AF159,"")</f>
        <v>1.2847556882723488</v>
      </c>
      <c r="AG158" s="143">
        <f>IFERROR(VLOOKUP($B158,'Benchmark Data'!$B:$FF,AG$1,FALSE)/VLOOKUP($B157,'Benchmark Data'!$B:$FF,AG$1,FALSE)*AG159,"")</f>
        <v>1.2847556882723488</v>
      </c>
      <c r="AH158" s="143">
        <f>IFERROR(VLOOKUP($B158,'Benchmark Data'!$B:$FF,AH$1,FALSE)/VLOOKUP($B157,'Benchmark Data'!$B:$FF,AH$1,FALSE)*AH159,"")</f>
        <v>1.2847556882723488</v>
      </c>
      <c r="AI158" s="143">
        <f>IFERROR(VLOOKUP($B158,'Benchmark Data'!$B:$FF,AI$1,FALSE)/VLOOKUP($B157,'Benchmark Data'!$B:$FF,AI$1,FALSE)*AI159,"")</f>
        <v>1.9926527269903556</v>
      </c>
      <c r="AJ158" s="143">
        <f>IFERROR(VLOOKUP($B158,'Benchmark Data'!$B:$FF,AJ$1,FALSE)/VLOOKUP($B157,'Benchmark Data'!$B:$FF,AJ$1,FALSE)*AJ159,"")</f>
        <v>2.3763241236212722</v>
      </c>
      <c r="AK158" s="143">
        <f>IFERROR(VLOOKUP($B158,'Benchmark Data'!$B:$FF,AK$1,FALSE)/VLOOKUP($B157,'Benchmark Data'!$B:$FF,AK$1,FALSE)*AK159,"")</f>
        <v>1.4922116007159989</v>
      </c>
      <c r="AL158" s="143">
        <f>IFERROR(VLOOKUP($B158,'Benchmark Data'!$B:$FF,AL$1,FALSE)/VLOOKUP($B157,'Benchmark Data'!$B:$FF,AL$1,FALSE)*AL159,"")</f>
        <v>2.0921325744894541</v>
      </c>
      <c r="AM158" s="143">
        <f>IFERROR(VLOOKUP($B158,'Benchmark Data'!$B:$FF,AM$1,FALSE)/VLOOKUP($B157,'Benchmark Data'!$B:$FF,AM$1,FALSE)*AM159,"")</f>
        <v>2.0921325744894541</v>
      </c>
      <c r="AN158" s="143">
        <f>IFERROR(VLOOKUP($B158,'Benchmark Data'!$B:$FF,AN$1,FALSE)/VLOOKUP($B157,'Benchmark Data'!$B:$FF,AN$1,FALSE)*AN159,"")</f>
        <v>0.81241642788920709</v>
      </c>
      <c r="AO158" s="143">
        <f>IFERROR(VLOOKUP($B158,'Benchmark Data'!$B:$FF,AO$1,FALSE)/VLOOKUP($B157,'Benchmark Data'!$B:$FF,AO$1,FALSE)*AO159,"")</f>
        <v>2.1837136440513483</v>
      </c>
      <c r="AP158" s="143">
        <f>IFERROR(VLOOKUP($B158,'Benchmark Data'!$B:$FF,AP$1,FALSE)/VLOOKUP($B157,'Benchmark Data'!$B:$FF,AP$1,FALSE)*AP159,"")</f>
        <v>2.1837136440513483</v>
      </c>
      <c r="AQ158" s="143" t="str">
        <f>IFERROR(VLOOKUP($B158,'Benchmark Data'!$B:$FF,AQ$1,FALSE)/VLOOKUP($B157,'Benchmark Data'!$B:$FF,AQ$1,FALSE)*AQ159,"")</f>
        <v/>
      </c>
      <c r="AR158" s="143" t="str">
        <f>IFERROR(VLOOKUP($B158,'Benchmark Data'!$B:$FF,AR$1,FALSE)/VLOOKUP($B157,'Benchmark Data'!$B:$FF,AR$1,FALSE)*AR159,"")</f>
        <v/>
      </c>
      <c r="AS158" s="143" t="str">
        <f>IFERROR(VLOOKUP($B158,'Benchmark Data'!$B:$FF,AS$1,FALSE)/VLOOKUP($B157,'Benchmark Data'!$B:$FF,AS$1,FALSE)*AS159,"")</f>
        <v/>
      </c>
      <c r="AT158" s="143">
        <f>IFERROR(VLOOKUP($B158,'Benchmark Data'!$B:$FF,AT$1,FALSE)/VLOOKUP($B157,'Benchmark Data'!$B:$FF,AT$1,FALSE)*AT159,"")</f>
        <v>1.9534229813587056</v>
      </c>
      <c r="AU158" s="143">
        <f>IFERROR(VLOOKUP($B158,'Benchmark Data'!$B:$FF,AU$1,FALSE)/VLOOKUP($B157,'Benchmark Data'!$B:$FF,AU$1,FALSE)*AU159,"")</f>
        <v>1.3797738084317293</v>
      </c>
      <c r="AV158" s="143">
        <f>IFERROR(VLOOKUP($B158,'Benchmark Data'!$B:$FF,AV$1,FALSE)/VLOOKUP($B157,'Benchmark Data'!$B:$FF,AV$1,FALSE)*AV159,"")</f>
        <v>1.3797738084317293</v>
      </c>
      <c r="AW158" s="143">
        <f>IFERROR(VLOOKUP($B158,'Benchmark Data'!$B:$FF,AW$1,FALSE)/VLOOKUP($B157,'Benchmark Data'!$B:$FF,AW$1,FALSE)*AW159,"")</f>
        <v>1.3797738084317293</v>
      </c>
      <c r="AX158" s="143" t="str">
        <f>IFERROR(VLOOKUP($B158,'Benchmark Data'!$B:$FF,AX$1,FALSE)/VLOOKUP($B157,'Benchmark Data'!$B:$FF,AX$1,FALSE)*AX159,"")</f>
        <v/>
      </c>
      <c r="AY158" s="143" t="str">
        <f>IFERROR(VLOOKUP($B158,'Benchmark Data'!$B:$FF,AY$1,FALSE)/VLOOKUP($B157,'Benchmark Data'!$B:$FF,AY$1,FALSE)*AY159,"")</f>
        <v/>
      </c>
      <c r="AZ158" s="156" t="str">
        <f>IFERROR(VLOOKUP($B158,'Benchmark Data'!$B:$FF,AZ$1,FALSE)*AZ159,"")</f>
        <v/>
      </c>
      <c r="BA158" s="156" t="str">
        <f>IFERROR(VLOOKUP($B158,'Benchmark Data'!$B:$FF,BA$1,FALSE)*BA159,"")</f>
        <v/>
      </c>
      <c r="BB158" s="143" t="str">
        <f>IFERROR(VLOOKUP($B158,'Benchmark Data'!$B:$FF,BB$1,FALSE)/VLOOKUP($B157,'Benchmark Data'!$B:$FF,BB$1,FALSE)*BB159,"")</f>
        <v/>
      </c>
      <c r="BC158" s="143" t="str">
        <f>IFERROR(VLOOKUP($B158,'Benchmark Data'!$B:$FF,BC$1,FALSE)/VLOOKUP($B157,'Benchmark Data'!$B:$FF,BC$1,FALSE)*BC159,"")</f>
        <v/>
      </c>
      <c r="BD158" s="143" t="str">
        <f>IFERROR(VLOOKUP($B158,'Benchmark Data'!$B:$FF,BD$1,FALSE)/VLOOKUP($B157,'Benchmark Data'!$B:$FF,BD$1,FALSE)*BD159,"")</f>
        <v/>
      </c>
      <c r="BE158" s="143" t="str">
        <f>IFERROR(VLOOKUP($B158,'Benchmark Data'!$B:$FF,BE$1,FALSE)/VLOOKUP($B157,'Benchmark Data'!$B:$FF,BE$1,FALSE)*BE159,"")</f>
        <v/>
      </c>
      <c r="BF158" s="143" t="str">
        <f>IFERROR(VLOOKUP($B158,'Benchmark Data'!$B:$FF,BF$1,FALSE)/VLOOKUP($B157,'Benchmark Data'!$B:$FF,BF$1,FALSE)*BF159,"")</f>
        <v/>
      </c>
      <c r="BG158" s="143" t="str">
        <f>IFERROR(VLOOKUP($B158,'Benchmark Data'!$B:$FF,BG$1,FALSE)/VLOOKUP($B157,'Benchmark Data'!$B:$FF,BG$1,FALSE)*BG159,"")</f>
        <v/>
      </c>
      <c r="BH158" s="143" t="str">
        <f>IFERROR(VLOOKUP($B158,'Benchmark Data'!$B:$FF,BH$1,FALSE)/VLOOKUP($B157,'Benchmark Data'!$B:$FF,BH$1,FALSE)*BH159,"")</f>
        <v/>
      </c>
      <c r="BI158" s="143" t="str">
        <f>IFERROR(VLOOKUP($B158,'Benchmark Data'!$B:$FF,BI$1,FALSE)/VLOOKUP($B157,'Benchmark Data'!$B:$FF,BI$1,FALSE)*BI159,"")</f>
        <v/>
      </c>
      <c r="BJ158" s="143" t="str">
        <f>IFERROR(VLOOKUP($B158,'Benchmark Data'!$B:$FF,BJ$1,FALSE)/VLOOKUP($B157,'Benchmark Data'!$B:$FF,BJ$1,FALSE)*BJ159,"")</f>
        <v/>
      </c>
      <c r="BK158" s="143" t="str">
        <f>IFERROR(VLOOKUP($B158,'Benchmark Data'!$B:$FF,BK$1,FALSE)/VLOOKUP($B157,'Benchmark Data'!$B:$FF,BK$1,FALSE)*BK159,"")</f>
        <v/>
      </c>
      <c r="BL158" s="143" t="str">
        <f>IFERROR(VLOOKUP($B158,'Benchmark Data'!$B:$FF,BL$1,FALSE)/VLOOKUP($B157,'Benchmark Data'!$B:$FF,BL$1,FALSE)*BL159,"")</f>
        <v/>
      </c>
      <c r="BM158" s="143" t="str">
        <f>IFERROR(VLOOKUP($B158,'Benchmark Data'!$B:$FF,BM$1,FALSE)/VLOOKUP($B157,'Benchmark Data'!$B:$FF,BM$1,FALSE)*BM159,"")</f>
        <v/>
      </c>
      <c r="BN158" s="143" t="str">
        <f>IFERROR(VLOOKUP($B158,'Benchmark Data'!$B:$FF,BN$1,FALSE)/VLOOKUP($B157,'Benchmark Data'!$B:$FF,BN$1,FALSE)*BN159,"")</f>
        <v/>
      </c>
      <c r="BO158" s="143" t="str">
        <f>IFERROR(VLOOKUP($B158,'Benchmark Data'!$B:$FF,BO$1,FALSE)/VLOOKUP($B157,'Benchmark Data'!$B:$FF,BO$1,FALSE)*BO159,"")</f>
        <v/>
      </c>
      <c r="BP158" s="143" t="str">
        <f>IFERROR(VLOOKUP($B158,'Benchmark Data'!$B:$FF,BP$1,FALSE)/VLOOKUP($B157,'Benchmark Data'!$B:$FF,BP$1,FALSE)*BP159,"")</f>
        <v/>
      </c>
      <c r="BQ158" s="143" t="str">
        <f>IFERROR(VLOOKUP($B158,'Benchmark Data'!$B:$FF,BQ$1,FALSE)/VLOOKUP($B157,'Benchmark Data'!$B:$FF,BQ$1,FALSE)*BQ159,"")</f>
        <v/>
      </c>
      <c r="BR158" s="143" t="str">
        <f>IFERROR(VLOOKUP($B158,'Benchmark Data'!$B:$FF,BR$1,FALSE)/VLOOKUP($B157,'Benchmark Data'!$B:$FF,BR$1,FALSE)*BR159,"")</f>
        <v/>
      </c>
      <c r="BS158" s="143" t="str">
        <f>IFERROR(VLOOKUP($B158,'Benchmark Data'!$B:$FF,BS$1,FALSE)/VLOOKUP($B157,'Benchmark Data'!$B:$FF,BS$1,FALSE)*BS159,"")</f>
        <v/>
      </c>
      <c r="BT158" s="143" t="str">
        <f>IFERROR(VLOOKUP($B158,'Benchmark Data'!$B:$FF,BT$1,FALSE)/VLOOKUP($B157,'Benchmark Data'!$B:$FF,BT$1,FALSE)*BT159,"")</f>
        <v/>
      </c>
      <c r="BU158" s="143" t="str">
        <f>IFERROR(VLOOKUP($B158,'Benchmark Data'!$B:$FF,BU$1,FALSE)/VLOOKUP($B157,'Benchmark Data'!$B:$FF,BU$1,FALSE)*BU159,"")</f>
        <v/>
      </c>
      <c r="BV158" s="143" t="str">
        <f>IFERROR(VLOOKUP($B158,'Benchmark Data'!$B:$FF,BV$1,FALSE)/VLOOKUP($B157,'Benchmark Data'!$B:$FF,BV$1,FALSE)*BV159,"")</f>
        <v/>
      </c>
      <c r="BW158" s="143" t="str">
        <f>IFERROR(VLOOKUP($B158,'Benchmark Data'!$B:$FF,BW$1,FALSE)/VLOOKUP($B157,'Benchmark Data'!$B:$FF,BW$1,FALSE)*BW159,"")</f>
        <v/>
      </c>
      <c r="BX158" s="143" t="str">
        <f>IFERROR(VLOOKUP($B158,'Benchmark Data'!$B:$FF,BX$1,FALSE)/VLOOKUP($B157,'Benchmark Data'!$B:$FF,BX$1,FALSE)*BX159,"")</f>
        <v/>
      </c>
      <c r="BY158" s="143" t="str">
        <f>IFERROR(VLOOKUP($B158,'Benchmark Data'!$B:$FF,BY$1,FALSE)/VLOOKUP($B157,'Benchmark Data'!$B:$FF,BY$1,FALSE)*BY159,"")</f>
        <v/>
      </c>
      <c r="BZ158" s="143" t="str">
        <f>IFERROR(VLOOKUP($B158,'Benchmark Data'!$B:$FF,BZ$1,FALSE)/VLOOKUP($B157,'Benchmark Data'!$B:$FF,BZ$1,FALSE)*BZ159,"")</f>
        <v/>
      </c>
      <c r="CA158" s="143" t="str">
        <f>IFERROR(VLOOKUP($B158,'Benchmark Data'!$B:$FF,CA$1,FALSE)/VLOOKUP($B157,'Benchmark Data'!$B:$FF,CA$1,FALSE)*CA159,"")</f>
        <v/>
      </c>
      <c r="CB158" s="143" t="str">
        <f>IFERROR(VLOOKUP($B158,'Benchmark Data'!$B:$FF,CB$1,FALSE)/VLOOKUP($B157,'Benchmark Data'!$B:$FF,CB$1,FALSE)*CB159,"")</f>
        <v/>
      </c>
      <c r="CC158" s="143" t="str">
        <f>IFERROR(VLOOKUP($B158,'Benchmark Data'!$B:$FF,CC$1,FALSE)/VLOOKUP($B157,'Benchmark Data'!$B:$FF,CC$1,FALSE)*CC159,"")</f>
        <v/>
      </c>
      <c r="CD158" s="143" t="str">
        <f>IFERROR(VLOOKUP($B158,'Benchmark Data'!$B:$FF,CD$1,FALSE)/VLOOKUP($B157,'Benchmark Data'!$B:$FF,CD$1,FALSE)*CD159,"")</f>
        <v/>
      </c>
      <c r="CE158" s="143" t="str">
        <f>IFERROR(VLOOKUP($B158,'Benchmark Data'!$B:$FF,CE$1,FALSE)/VLOOKUP($B157,'Benchmark Data'!$B:$FF,CE$1,FALSE)*CE159,"")</f>
        <v/>
      </c>
      <c r="CF158" s="143" t="str">
        <f>IFERROR(VLOOKUP($B158,'Benchmark Data'!$B:$FF,CF$1,FALSE)/VLOOKUP($B157,'Benchmark Data'!$B:$FF,CF$1,FALSE)*CF159,"")</f>
        <v/>
      </c>
      <c r="CG158" s="143" t="str">
        <f>IFERROR(VLOOKUP($B158,'Benchmark Data'!$B:$FF,CG$1,FALSE)/VLOOKUP($B157,'Benchmark Data'!$B:$FF,CG$1,FALSE)*CG159,"")</f>
        <v/>
      </c>
      <c r="CH158" s="156" t="str">
        <f>IFERROR(VLOOKUP($B158,'Benchmark Data'!$B:$FF,CH$1,FALSE)*CH159,"")</f>
        <v/>
      </c>
      <c r="CI158" s="143" t="str">
        <f>IFERROR(VLOOKUP($B158,'Benchmark Data'!$B:$FF,CI$1,FALSE)/VLOOKUP($B157,'Benchmark Data'!$B:$FF,CI$1,FALSE)*CI159,"")</f>
        <v/>
      </c>
      <c r="CJ158" s="143" t="str">
        <f>IFERROR(VLOOKUP($B158,'Benchmark Data'!$B:$FF,CJ$1,FALSE)/VLOOKUP($B157,'Benchmark Data'!$B:$FF,CJ$1,FALSE)*CJ159,"")</f>
        <v/>
      </c>
      <c r="CK158" s="143" t="str">
        <f>IFERROR(VLOOKUP($B158,'Benchmark Data'!$B:$FF,CK$1,FALSE)/VLOOKUP($B157,'Benchmark Data'!$B:$FF,CK$1,FALSE)*CK159,"")</f>
        <v/>
      </c>
      <c r="CL158" s="143" t="str">
        <f>IFERROR(VLOOKUP($B158,'Benchmark Data'!$B:$AAA,CL$1,FALSE)/VLOOKUP($B157,'Benchmark Data'!$B:$AAA,CL$1,FALSE)*CL159,"")</f>
        <v/>
      </c>
      <c r="CM158" s="143" t="str">
        <f>IFERROR(VLOOKUP($B158,'Benchmark Data'!$B:$AAA,CM$1,FALSE)/VLOOKUP($B157,'Benchmark Data'!$B:$AAA,CM$1,FALSE)*CM159,"")</f>
        <v/>
      </c>
      <c r="CN158" s="143" t="str">
        <f>IFERROR(VLOOKUP($B158,'Benchmark Data'!$B:$AAA,CN$1,FALSE)/VLOOKUP($B157,'Benchmark Data'!$B:$AAA,CN$1,FALSE)*CN159,"")</f>
        <v/>
      </c>
      <c r="CO158" s="143" t="str">
        <f>IFERROR(VLOOKUP($B158,'Benchmark Data'!$B:$AAA,CO$1,FALSE)/VLOOKUP($B157,'Benchmark Data'!$B:$AAA,CO$1,FALSE)*CO159,"")</f>
        <v/>
      </c>
      <c r="CP158" s="143" t="str">
        <f>IFERROR(VLOOKUP($B158,'Benchmark Data'!$B:$AAA,CP$1,FALSE)/VLOOKUP($B157,'Benchmark Data'!$B:$AAA,CP$1,FALSE)*CP159,"")</f>
        <v/>
      </c>
      <c r="CQ158" s="143" t="str">
        <f>IFERROR(VLOOKUP($B158,'Benchmark Data'!$B:$AAA,CQ$1,FALSE)/VLOOKUP($B157,'Benchmark Data'!$B:$AAA,CQ$1,FALSE)*CQ159,"")</f>
        <v/>
      </c>
      <c r="CR158" s="143" t="str">
        <f>IFERROR(VLOOKUP($B158,'Benchmark Data'!$B:$AAA,CR$1,FALSE)/VLOOKUP($B157,'Benchmark Data'!$B:$AAA,CR$1,FALSE)*CR159,"")</f>
        <v/>
      </c>
      <c r="CS158" s="143" t="str">
        <f>IFERROR(VLOOKUP($B158,'Benchmark Data'!$B:$AAA,CS$1,FALSE)/VLOOKUP($B157,'Benchmark Data'!$B:$AAA,CS$1,FALSE)*CS159,"")</f>
        <v/>
      </c>
      <c r="CT158" s="143" t="str">
        <f>IFERROR(VLOOKUP($B158,'Benchmark Data'!$B:$AAA,CT$1,FALSE)/VLOOKUP($B157,'Benchmark Data'!$B:$AAA,CT$1,FALSE)*CT159,"")</f>
        <v/>
      </c>
      <c r="CU158" s="143" t="str">
        <f>IFERROR(VLOOKUP($B158,'Benchmark Data'!$B:$AAA,CU$1,FALSE)/VLOOKUP($B157,'Benchmark Data'!$B:$AAA,CU$1,FALSE)*CU159,"")</f>
        <v/>
      </c>
      <c r="CV158" s="143" t="str">
        <f>IFERROR(VLOOKUP($B158,'Benchmark Data'!$B:$AAA,CV$1,FALSE)/VLOOKUP($B157,'Benchmark Data'!$B:$AAA,CV$1,FALSE)*CV159,"")</f>
        <v/>
      </c>
      <c r="CW158" s="143" t="str">
        <f>IFERROR(VLOOKUP($B158,'Benchmark Data'!$B:$AAA,CW$1,FALSE)/VLOOKUP($B157,'Benchmark Data'!$B:$AAA,CW$1,FALSE)*CW159,"")</f>
        <v/>
      </c>
      <c r="CX158" s="143" t="str">
        <f>IFERROR(VLOOKUP($B158,'Benchmark Data'!$B:$AAA,CX$1,FALSE)/VLOOKUP($B157,'Benchmark Data'!$B:$AAA,CX$1,FALSE)*CX159,"")</f>
        <v/>
      </c>
      <c r="CY158" s="143" t="str">
        <f>IFERROR(VLOOKUP($B158,'Benchmark Data'!$B:$AAA,CY$1,FALSE)/VLOOKUP($B157,'Benchmark Data'!$B:$AAA,CY$1,FALSE)*CY159,"")</f>
        <v/>
      </c>
      <c r="CZ158" s="143" t="str">
        <f>IFERROR(VLOOKUP($B158,'Benchmark Data'!$B:$AAA,CZ$1,FALSE)/VLOOKUP($B157,'Benchmark Data'!$B:$AAA,CZ$1,FALSE)*CZ159,"")</f>
        <v/>
      </c>
      <c r="DA158" s="143" t="str">
        <f>IFERROR(VLOOKUP($B158,'Benchmark Data'!$B:$AAA,DA$1,FALSE)/VLOOKUP($B157,'Benchmark Data'!$B:$AAA,DA$1,FALSE)*DA159,"")</f>
        <v/>
      </c>
      <c r="DB158" s="143" t="str">
        <f>IFERROR(VLOOKUP($B158,'Benchmark Data'!$B:$AAA,DB$1,FALSE)/VLOOKUP($B157,'Benchmark Data'!$B:$AAA,DB$1,FALSE)*DB159,"")</f>
        <v/>
      </c>
      <c r="DC158" s="143" t="str">
        <f>IFERROR(VLOOKUP($B158,'Benchmark Data'!$B:$AAA,DC$1,FALSE)/VLOOKUP($B157,'Benchmark Data'!$B:$AAA,DC$1,FALSE)*DC159,"")</f>
        <v/>
      </c>
      <c r="DD158" s="143" t="str">
        <f>IFERROR(VLOOKUP($B158,'Benchmark Data'!$B:$AAA,DD$1,FALSE)/VLOOKUP($B157,'Benchmark Data'!$B:$AAA,DD$1,FALSE)*DD159,"")</f>
        <v/>
      </c>
      <c r="DE158" s="143" t="str">
        <f>IFERROR(VLOOKUP($B158,'Benchmark Data'!$B:$AAA,DE$1,FALSE)/VLOOKUP($B157,'Benchmark Data'!$B:$AAA,DE$1,FALSE)*DE159,"")</f>
        <v/>
      </c>
      <c r="DF158" s="143" t="str">
        <f>IFERROR(VLOOKUP($B158,'Benchmark Data'!$B:$AAA,DF$1,FALSE)/VLOOKUP($B157,'Benchmark Data'!$B:$AAA,DF$1,FALSE)*DF159,"")</f>
        <v/>
      </c>
      <c r="DG158" s="143" t="str">
        <f>IFERROR(VLOOKUP($B158,'Benchmark Data'!$B:$AAA,DG$1,FALSE)/VLOOKUP($B157,'Benchmark Data'!$B:$AAA,DG$1,FALSE)*DG159,"")</f>
        <v/>
      </c>
      <c r="DH158" s="143" t="str">
        <f>IFERROR(VLOOKUP($B158,'Benchmark Data'!$B:$AAA,DH$1,FALSE)/VLOOKUP($B157,'Benchmark Data'!$B:$AAA,DH$1,FALSE)*DH159,"")</f>
        <v/>
      </c>
      <c r="DI158" s="143" t="str">
        <f>IFERROR(VLOOKUP($B158,'Benchmark Data'!$B:$AAA,DI$1,FALSE)/VLOOKUP($B157,'Benchmark Data'!$B:$AAA,DI$1,FALSE)*DI159,"")</f>
        <v/>
      </c>
    </row>
    <row r="159" spans="1:113">
      <c r="A159" s="94">
        <f t="shared" si="37"/>
        <v>42</v>
      </c>
      <c r="B159" s="168">
        <f t="shared" si="38"/>
        <v>44804</v>
      </c>
      <c r="C159" s="143">
        <f>IFERROR(VLOOKUP($B159,'Benchmark Data'!$B:$FF,C$1,FALSE)/VLOOKUP($B158,'Benchmark Data'!$B:$FF,C$1,FALSE)*C160,"")</f>
        <v>2.2597797235570631</v>
      </c>
      <c r="D159" s="143">
        <f>IFERROR(VLOOKUP($B159,'Benchmark Data'!$B:$FF,D$1,FALSE)/VLOOKUP($B158,'Benchmark Data'!$B:$FF,D$1,FALSE)*D160,"")</f>
        <v>2.2597797235570631</v>
      </c>
      <c r="E159" s="143">
        <f>IFERROR(VLOOKUP($B159,'Benchmark Data'!$B:$FF,E$1,FALSE)/VLOOKUP($B158,'Benchmark Data'!$B:$FF,E$1,FALSE)*E160,"")</f>
        <v>2.2597797235570631</v>
      </c>
      <c r="F159" s="143" t="str">
        <f>IFERROR(VLOOKUP($B159,'Benchmark Data'!$B:$FF,F$1,FALSE)/VLOOKUP($B158,'Benchmark Data'!$B:$FF,F$1,FALSE)*F160,"")</f>
        <v/>
      </c>
      <c r="G159" s="143" t="str">
        <f>IFERROR(VLOOKUP($B159,'Benchmark Data'!$B:$FF,G$1,FALSE)/VLOOKUP($B158,'Benchmark Data'!$B:$FF,G$1,FALSE)*G160,"")</f>
        <v/>
      </c>
      <c r="H159" s="143" t="str">
        <f>IFERROR(VLOOKUP($B159,'Benchmark Data'!$B:$FF,H$1,FALSE)/VLOOKUP($B158,'Benchmark Data'!$B:$FF,H$1,FALSE)*H160,"")</f>
        <v/>
      </c>
      <c r="I159" s="143" t="str">
        <f>IFERROR(VLOOKUP($B159,'Benchmark Data'!$B:$FF,I$1,FALSE)/VLOOKUP($B158,'Benchmark Data'!$B:$FF,I$1,FALSE)*I160,"")</f>
        <v/>
      </c>
      <c r="J159" s="143" t="str">
        <f>IFERROR(VLOOKUP($B159,'Benchmark Data'!$B:$FF,J$1,FALSE)/VLOOKUP($B158,'Benchmark Data'!$B:$FF,J$1,FALSE)*J160,"")</f>
        <v/>
      </c>
      <c r="K159" s="156" t="str">
        <f>IFERROR(VLOOKUP($B159,'Benchmark Data'!$B:$FF,K$1,FALSE)*K160,"")</f>
        <v/>
      </c>
      <c r="L159" s="156" t="str">
        <f>IFERROR(VLOOKUP($B159,'Benchmark Data'!$B:$FF,L$1,FALSE)*L160,"")</f>
        <v/>
      </c>
      <c r="M159" s="156" t="str">
        <f>IFERROR(VLOOKUP($B159,'Benchmark Data'!$B:$FF,M$1,FALSE)*M160,"")</f>
        <v/>
      </c>
      <c r="N159" s="143">
        <f>IFERROR(VLOOKUP($B159,'Benchmark Data'!$B:$FF,N$1,FALSE)/VLOOKUP($B158,'Benchmark Data'!$B:$FF,N$1,FALSE)*N160,"")</f>
        <v>1.7758383096003669</v>
      </c>
      <c r="O159" s="143">
        <f>IFERROR(VLOOKUP($B159,'Benchmark Data'!$B:$FF,O$1,FALSE)/VLOOKUP($B158,'Benchmark Data'!$B:$FF,O$1,FALSE)*O160,"")</f>
        <v>1.5710099518767597</v>
      </c>
      <c r="P159" s="143">
        <f>IFERROR(VLOOKUP($B159,'Benchmark Data'!$B:$FF,P$1,FALSE)/VLOOKUP($B158,'Benchmark Data'!$B:$FF,P$1,FALSE)*P160,"")</f>
        <v>1.4766085605129773</v>
      </c>
      <c r="Q159" s="156">
        <f>IFERROR(VLOOKUP($B159,'Benchmark Data'!$B:$FF,Q$1,FALSE)*Q160,"")</f>
        <v>1.4304738299264117</v>
      </c>
      <c r="R159" s="156">
        <f>IFERROR(VLOOKUP($B159,'Benchmark Data'!$B:$FF,R$1,FALSE)*R160,"")</f>
        <v>1.4304738299264117</v>
      </c>
      <c r="S159" s="156">
        <f>IFERROR(VLOOKUP($B159,'Benchmark Data'!$B:$FF,S$1,FALSE)*S160,"")</f>
        <v>1.4304738299264117</v>
      </c>
      <c r="T159" s="156">
        <f>IFERROR(VLOOKUP($B159,'Benchmark Data'!$B:$FF,T$1,FALSE)*T160,"")</f>
        <v>1.4304738299264117</v>
      </c>
      <c r="U159" s="156">
        <f>IFERROR(VLOOKUP($B159,'Benchmark Data'!$B:$FF,U$1,FALSE)*U160,"")</f>
        <v>1.4304738299264117</v>
      </c>
      <c r="V159" s="143">
        <f>IFERROR(VLOOKUP($B159,'Benchmark Data'!$B:$FF,V$1,FALSE)/VLOOKUP($B158,'Benchmark Data'!$B:$FF,V$1,FALSE)*V160,"")</f>
        <v>1.801930383691337</v>
      </c>
      <c r="W159" s="143">
        <f>IFERROR(VLOOKUP($B159,'Benchmark Data'!$B:$FF,W$1,FALSE)/VLOOKUP($B158,'Benchmark Data'!$B:$FF,W$1,FALSE)*W160,"")</f>
        <v>1.801930383691337</v>
      </c>
      <c r="X159" s="143">
        <f>IFERROR(VLOOKUP($B159,'Benchmark Data'!$B:$FF,X$1,FALSE)/VLOOKUP($B158,'Benchmark Data'!$B:$FF,X$1,FALSE)*X160,"")</f>
        <v>1.801930383691337</v>
      </c>
      <c r="Y159" s="143">
        <f>IFERROR(VLOOKUP($B159,'Benchmark Data'!$B:$FF,Y$1,FALSE)/VLOOKUP($B158,'Benchmark Data'!$B:$FF,Y$1,FALSE)*Y160,"")</f>
        <v>1.801930383691337</v>
      </c>
      <c r="Z159" s="143">
        <f>IFERROR(VLOOKUP($B159,'Benchmark Data'!$B:$FF,Z$1,FALSE)/VLOOKUP($B158,'Benchmark Data'!$B:$FF,Z$1,FALSE)*Z160,"")</f>
        <v>1.801930383691337</v>
      </c>
      <c r="AA159" s="143">
        <f>IFERROR(VLOOKUP($B159,'Benchmark Data'!$B:$FF,AA$1,FALSE)/VLOOKUP($B158,'Benchmark Data'!$B:$FF,AA$1,FALSE)*AA160,"")</f>
        <v>1.7249828299403906</v>
      </c>
      <c r="AB159" s="143">
        <f>IFERROR(VLOOKUP($B159,'Benchmark Data'!$B:$FF,AB$1,FALSE)/VLOOKUP($B158,'Benchmark Data'!$B:$FF,AB$1,FALSE)*AB160,"")</f>
        <v>1.7249828299403906</v>
      </c>
      <c r="AC159" s="143">
        <f>IFERROR(VLOOKUP($B159,'Benchmark Data'!$B:$FF,AC$1,FALSE)/VLOOKUP($B158,'Benchmark Data'!$B:$FF,AC$1,FALSE)*AC160,"")</f>
        <v>1.7249828299403906</v>
      </c>
      <c r="AD159" s="143">
        <f>IFERROR(VLOOKUP($B159,'Benchmark Data'!$B:$FF,AD$1,FALSE)/VLOOKUP($B158,'Benchmark Data'!$B:$FF,AD$1,FALSE)*AD160,"")</f>
        <v>4.7578616352201246</v>
      </c>
      <c r="AE159" s="143">
        <f>IFERROR(VLOOKUP($B159,'Benchmark Data'!$B:$FF,AE$1,FALSE)/VLOOKUP($B158,'Benchmark Data'!$B:$FF,AE$1,FALSE)*AE160,"")</f>
        <v>1.0600035077533903</v>
      </c>
      <c r="AF159" s="143">
        <f>IFERROR(VLOOKUP($B159,'Benchmark Data'!$B:$FF,AF$1,FALSE)/VLOOKUP($B158,'Benchmark Data'!$B:$FF,AF$1,FALSE)*AF160,"")</f>
        <v>1.2441405029271444</v>
      </c>
      <c r="AG159" s="143">
        <f>IFERROR(VLOOKUP($B159,'Benchmark Data'!$B:$FF,AG$1,FALSE)/VLOOKUP($B158,'Benchmark Data'!$B:$FF,AG$1,FALSE)*AG160,"")</f>
        <v>1.2441405029271444</v>
      </c>
      <c r="AH159" s="143">
        <f>IFERROR(VLOOKUP($B159,'Benchmark Data'!$B:$FF,AH$1,FALSE)/VLOOKUP($B158,'Benchmark Data'!$B:$FF,AH$1,FALSE)*AH160,"")</f>
        <v>1.2441405029271444</v>
      </c>
      <c r="AI159" s="143">
        <f>IFERROR(VLOOKUP($B159,'Benchmark Data'!$B:$FF,AI$1,FALSE)/VLOOKUP($B158,'Benchmark Data'!$B:$FF,AI$1,FALSE)*AI160,"")</f>
        <v>1.8218073296915487</v>
      </c>
      <c r="AJ159" s="143">
        <f>IFERROR(VLOOKUP($B159,'Benchmark Data'!$B:$FF,AJ$1,FALSE)/VLOOKUP($B158,'Benchmark Data'!$B:$FF,AJ$1,FALSE)*AJ160,"")</f>
        <v>1.9605369853139913</v>
      </c>
      <c r="AK159" s="143">
        <f>IFERROR(VLOOKUP($B159,'Benchmark Data'!$B:$FF,AK$1,FALSE)/VLOOKUP($B158,'Benchmark Data'!$B:$FF,AK$1,FALSE)*AK160,"")</f>
        <v>1.4119550646018417</v>
      </c>
      <c r="AL159" s="143">
        <f>IFERROR(VLOOKUP($B159,'Benchmark Data'!$B:$FF,AL$1,FALSE)/VLOOKUP($B158,'Benchmark Data'!$B:$FF,AL$1,FALSE)*AL160,"")</f>
        <v>1.9514114414189354</v>
      </c>
      <c r="AM159" s="143">
        <f>IFERROR(VLOOKUP($B159,'Benchmark Data'!$B:$FF,AM$1,FALSE)/VLOOKUP($B158,'Benchmark Data'!$B:$FF,AM$1,FALSE)*AM160,"")</f>
        <v>1.9514114414189354</v>
      </c>
      <c r="AN159" s="143">
        <f>IFERROR(VLOOKUP($B159,'Benchmark Data'!$B:$FF,AN$1,FALSE)/VLOOKUP($B158,'Benchmark Data'!$B:$FF,AN$1,FALSE)*AN160,"")</f>
        <v>0.6931225554106909</v>
      </c>
      <c r="AO159" s="143">
        <f>IFERROR(VLOOKUP($B159,'Benchmark Data'!$B:$FF,AO$1,FALSE)/VLOOKUP($B158,'Benchmark Data'!$B:$FF,AO$1,FALSE)*AO160,"")</f>
        <v>1.9588141663350573</v>
      </c>
      <c r="AP159" s="143">
        <f>IFERROR(VLOOKUP($B159,'Benchmark Data'!$B:$FF,AP$1,FALSE)/VLOOKUP($B158,'Benchmark Data'!$B:$FF,AP$1,FALSE)*AP160,"")</f>
        <v>1.9588141663350573</v>
      </c>
      <c r="AQ159" s="143" t="str">
        <f>IFERROR(VLOOKUP($B159,'Benchmark Data'!$B:$FF,AQ$1,FALSE)/VLOOKUP($B158,'Benchmark Data'!$B:$FF,AQ$1,FALSE)*AQ160,"")</f>
        <v/>
      </c>
      <c r="AR159" s="143" t="str">
        <f>IFERROR(VLOOKUP($B159,'Benchmark Data'!$B:$FF,AR$1,FALSE)/VLOOKUP($B158,'Benchmark Data'!$B:$FF,AR$1,FALSE)*AR160,"")</f>
        <v/>
      </c>
      <c r="AS159" s="143" t="str">
        <f>IFERROR(VLOOKUP($B159,'Benchmark Data'!$B:$FF,AS$1,FALSE)/VLOOKUP($B158,'Benchmark Data'!$B:$FF,AS$1,FALSE)*AS160,"")</f>
        <v/>
      </c>
      <c r="AT159" s="143">
        <f>IFERROR(VLOOKUP($B159,'Benchmark Data'!$B:$FF,AT$1,FALSE)/VLOOKUP($B158,'Benchmark Data'!$B:$FF,AT$1,FALSE)*AT160,"")</f>
        <v>1.7868461146630679</v>
      </c>
      <c r="AU159" s="143">
        <f>IFERROR(VLOOKUP($B159,'Benchmark Data'!$B:$FF,AU$1,FALSE)/VLOOKUP($B158,'Benchmark Data'!$B:$FF,AU$1,FALSE)*AU160,"")</f>
        <v>1.3776939161657211</v>
      </c>
      <c r="AV159" s="143">
        <f>IFERROR(VLOOKUP($B159,'Benchmark Data'!$B:$FF,AV$1,FALSE)/VLOOKUP($B158,'Benchmark Data'!$B:$FF,AV$1,FALSE)*AV160,"")</f>
        <v>1.3776939161657211</v>
      </c>
      <c r="AW159" s="143">
        <f>IFERROR(VLOOKUP($B159,'Benchmark Data'!$B:$FF,AW$1,FALSE)/VLOOKUP($B158,'Benchmark Data'!$B:$FF,AW$1,FALSE)*AW160,"")</f>
        <v>1.3776939161657211</v>
      </c>
      <c r="AX159" s="143" t="str">
        <f>IFERROR(VLOOKUP($B159,'Benchmark Data'!$B:$FF,AX$1,FALSE)/VLOOKUP($B158,'Benchmark Data'!$B:$FF,AX$1,FALSE)*AX160,"")</f>
        <v/>
      </c>
      <c r="AY159" s="143" t="str">
        <f>IFERROR(VLOOKUP($B159,'Benchmark Data'!$B:$FF,AY$1,FALSE)/VLOOKUP($B158,'Benchmark Data'!$B:$FF,AY$1,FALSE)*AY160,"")</f>
        <v/>
      </c>
      <c r="AZ159" s="156" t="str">
        <f>IFERROR(VLOOKUP($B159,'Benchmark Data'!$B:$FF,AZ$1,FALSE)*AZ160,"")</f>
        <v/>
      </c>
      <c r="BA159" s="156" t="str">
        <f>IFERROR(VLOOKUP($B159,'Benchmark Data'!$B:$FF,BA$1,FALSE)*BA160,"")</f>
        <v/>
      </c>
      <c r="BB159" s="143" t="str">
        <f>IFERROR(VLOOKUP($B159,'Benchmark Data'!$B:$FF,BB$1,FALSE)/VLOOKUP($B158,'Benchmark Data'!$B:$FF,BB$1,FALSE)*BB160,"")</f>
        <v/>
      </c>
      <c r="BC159" s="143" t="str">
        <f>IFERROR(VLOOKUP($B159,'Benchmark Data'!$B:$FF,BC$1,FALSE)/VLOOKUP($B158,'Benchmark Data'!$B:$FF,BC$1,FALSE)*BC160,"")</f>
        <v/>
      </c>
      <c r="BD159" s="143" t="str">
        <f>IFERROR(VLOOKUP($B159,'Benchmark Data'!$B:$FF,BD$1,FALSE)/VLOOKUP($B158,'Benchmark Data'!$B:$FF,BD$1,FALSE)*BD160,"")</f>
        <v/>
      </c>
      <c r="BE159" s="143" t="str">
        <f>IFERROR(VLOOKUP($B159,'Benchmark Data'!$B:$FF,BE$1,FALSE)/VLOOKUP($B158,'Benchmark Data'!$B:$FF,BE$1,FALSE)*BE160,"")</f>
        <v/>
      </c>
      <c r="BF159" s="143" t="str">
        <f>IFERROR(VLOOKUP($B159,'Benchmark Data'!$B:$FF,BF$1,FALSE)/VLOOKUP($B158,'Benchmark Data'!$B:$FF,BF$1,FALSE)*BF160,"")</f>
        <v/>
      </c>
      <c r="BG159" s="143" t="str">
        <f>IFERROR(VLOOKUP($B159,'Benchmark Data'!$B:$FF,BG$1,FALSE)/VLOOKUP($B158,'Benchmark Data'!$B:$FF,BG$1,FALSE)*BG160,"")</f>
        <v/>
      </c>
      <c r="BH159" s="143" t="str">
        <f>IFERROR(VLOOKUP($B159,'Benchmark Data'!$B:$FF,BH$1,FALSE)/VLOOKUP($B158,'Benchmark Data'!$B:$FF,BH$1,FALSE)*BH160,"")</f>
        <v/>
      </c>
      <c r="BI159" s="143" t="str">
        <f>IFERROR(VLOOKUP($B159,'Benchmark Data'!$B:$FF,BI$1,FALSE)/VLOOKUP($B158,'Benchmark Data'!$B:$FF,BI$1,FALSE)*BI160,"")</f>
        <v/>
      </c>
      <c r="BJ159" s="143" t="str">
        <f>IFERROR(VLOOKUP($B159,'Benchmark Data'!$B:$FF,BJ$1,FALSE)/VLOOKUP($B158,'Benchmark Data'!$B:$FF,BJ$1,FALSE)*BJ160,"")</f>
        <v/>
      </c>
      <c r="BK159" s="143" t="str">
        <f>IFERROR(VLOOKUP($B159,'Benchmark Data'!$B:$FF,BK$1,FALSE)/VLOOKUP($B158,'Benchmark Data'!$B:$FF,BK$1,FALSE)*BK160,"")</f>
        <v/>
      </c>
      <c r="BL159" s="143" t="str">
        <f>IFERROR(VLOOKUP($B159,'Benchmark Data'!$B:$FF,BL$1,FALSE)/VLOOKUP($B158,'Benchmark Data'!$B:$FF,BL$1,FALSE)*BL160,"")</f>
        <v/>
      </c>
      <c r="BM159" s="143" t="str">
        <f>IFERROR(VLOOKUP($B159,'Benchmark Data'!$B:$FF,BM$1,FALSE)/VLOOKUP($B158,'Benchmark Data'!$B:$FF,BM$1,FALSE)*BM160,"")</f>
        <v/>
      </c>
      <c r="BN159" s="143" t="str">
        <f>IFERROR(VLOOKUP($B159,'Benchmark Data'!$B:$FF,BN$1,FALSE)/VLOOKUP($B158,'Benchmark Data'!$B:$FF,BN$1,FALSE)*BN160,"")</f>
        <v/>
      </c>
      <c r="BO159" s="143" t="str">
        <f>IFERROR(VLOOKUP($B159,'Benchmark Data'!$B:$FF,BO$1,FALSE)/VLOOKUP($B158,'Benchmark Data'!$B:$FF,BO$1,FALSE)*BO160,"")</f>
        <v/>
      </c>
      <c r="BP159" s="143" t="str">
        <f>IFERROR(VLOOKUP($B159,'Benchmark Data'!$B:$FF,BP$1,FALSE)/VLOOKUP($B158,'Benchmark Data'!$B:$FF,BP$1,FALSE)*BP160,"")</f>
        <v/>
      </c>
      <c r="BQ159" s="143" t="str">
        <f>IFERROR(VLOOKUP($B159,'Benchmark Data'!$B:$FF,BQ$1,FALSE)/VLOOKUP($B158,'Benchmark Data'!$B:$FF,BQ$1,FALSE)*BQ160,"")</f>
        <v/>
      </c>
      <c r="BR159" s="143" t="str">
        <f>IFERROR(VLOOKUP($B159,'Benchmark Data'!$B:$FF,BR$1,FALSE)/VLOOKUP($B158,'Benchmark Data'!$B:$FF,BR$1,FALSE)*BR160,"")</f>
        <v/>
      </c>
      <c r="BS159" s="143" t="str">
        <f>IFERROR(VLOOKUP($B159,'Benchmark Data'!$B:$FF,BS$1,FALSE)/VLOOKUP($B158,'Benchmark Data'!$B:$FF,BS$1,FALSE)*BS160,"")</f>
        <v/>
      </c>
      <c r="BT159" s="143" t="str">
        <f>IFERROR(VLOOKUP($B159,'Benchmark Data'!$B:$FF,BT$1,FALSE)/VLOOKUP($B158,'Benchmark Data'!$B:$FF,BT$1,FALSE)*BT160,"")</f>
        <v/>
      </c>
      <c r="BU159" s="143" t="str">
        <f>IFERROR(VLOOKUP($B159,'Benchmark Data'!$B:$FF,BU$1,FALSE)/VLOOKUP($B158,'Benchmark Data'!$B:$FF,BU$1,FALSE)*BU160,"")</f>
        <v/>
      </c>
      <c r="BV159" s="143" t="str">
        <f>IFERROR(VLOOKUP($B159,'Benchmark Data'!$B:$FF,BV$1,FALSE)/VLOOKUP($B158,'Benchmark Data'!$B:$FF,BV$1,FALSE)*BV160,"")</f>
        <v/>
      </c>
      <c r="BW159" s="143" t="str">
        <f>IFERROR(VLOOKUP($B159,'Benchmark Data'!$B:$FF,BW$1,FALSE)/VLOOKUP($B158,'Benchmark Data'!$B:$FF,BW$1,FALSE)*BW160,"")</f>
        <v/>
      </c>
      <c r="BX159" s="143" t="str">
        <f>IFERROR(VLOOKUP($B159,'Benchmark Data'!$B:$FF,BX$1,FALSE)/VLOOKUP($B158,'Benchmark Data'!$B:$FF,BX$1,FALSE)*BX160,"")</f>
        <v/>
      </c>
      <c r="BY159" s="143" t="str">
        <f>IFERROR(VLOOKUP($B159,'Benchmark Data'!$B:$FF,BY$1,FALSE)/VLOOKUP($B158,'Benchmark Data'!$B:$FF,BY$1,FALSE)*BY160,"")</f>
        <v/>
      </c>
      <c r="BZ159" s="143" t="str">
        <f>IFERROR(VLOOKUP($B159,'Benchmark Data'!$B:$FF,BZ$1,FALSE)/VLOOKUP($B158,'Benchmark Data'!$B:$FF,BZ$1,FALSE)*BZ160,"")</f>
        <v/>
      </c>
      <c r="CA159" s="143" t="str">
        <f>IFERROR(VLOOKUP($B159,'Benchmark Data'!$B:$FF,CA$1,FALSE)/VLOOKUP($B158,'Benchmark Data'!$B:$FF,CA$1,FALSE)*CA160,"")</f>
        <v/>
      </c>
      <c r="CB159" s="143" t="str">
        <f>IFERROR(VLOOKUP($B159,'Benchmark Data'!$B:$FF,CB$1,FALSE)/VLOOKUP($B158,'Benchmark Data'!$B:$FF,CB$1,FALSE)*CB160,"")</f>
        <v/>
      </c>
      <c r="CC159" s="143" t="str">
        <f>IFERROR(VLOOKUP($B159,'Benchmark Data'!$B:$FF,CC$1,FALSE)/VLOOKUP($B158,'Benchmark Data'!$B:$FF,CC$1,FALSE)*CC160,"")</f>
        <v/>
      </c>
      <c r="CD159" s="143" t="str">
        <f>IFERROR(VLOOKUP($B159,'Benchmark Data'!$B:$FF,CD$1,FALSE)/VLOOKUP($B158,'Benchmark Data'!$B:$FF,CD$1,FALSE)*CD160,"")</f>
        <v/>
      </c>
      <c r="CE159" s="143" t="str">
        <f>IFERROR(VLOOKUP($B159,'Benchmark Data'!$B:$FF,CE$1,FALSE)/VLOOKUP($B158,'Benchmark Data'!$B:$FF,CE$1,FALSE)*CE160,"")</f>
        <v/>
      </c>
      <c r="CF159" s="143" t="str">
        <f>IFERROR(VLOOKUP($B159,'Benchmark Data'!$B:$FF,CF$1,FALSE)/VLOOKUP($B158,'Benchmark Data'!$B:$FF,CF$1,FALSE)*CF160,"")</f>
        <v/>
      </c>
      <c r="CG159" s="143" t="str">
        <f>IFERROR(VLOOKUP($B159,'Benchmark Data'!$B:$FF,CG$1,FALSE)/VLOOKUP($B158,'Benchmark Data'!$B:$FF,CG$1,FALSE)*CG160,"")</f>
        <v/>
      </c>
      <c r="CH159" s="156" t="str">
        <f>IFERROR(VLOOKUP($B159,'Benchmark Data'!$B:$FF,CH$1,FALSE)*CH160,"")</f>
        <v/>
      </c>
      <c r="CI159" s="143" t="str">
        <f>IFERROR(VLOOKUP($B159,'Benchmark Data'!$B:$FF,CI$1,FALSE)/VLOOKUP($B158,'Benchmark Data'!$B:$FF,CI$1,FALSE)*CI160,"")</f>
        <v/>
      </c>
      <c r="CJ159" s="143" t="str">
        <f>IFERROR(VLOOKUP($B159,'Benchmark Data'!$B:$FF,CJ$1,FALSE)/VLOOKUP($B158,'Benchmark Data'!$B:$FF,CJ$1,FALSE)*CJ160,"")</f>
        <v/>
      </c>
      <c r="CK159" s="143" t="str">
        <f>IFERROR(VLOOKUP($B159,'Benchmark Data'!$B:$FF,CK$1,FALSE)/VLOOKUP($B158,'Benchmark Data'!$B:$FF,CK$1,FALSE)*CK160,"")</f>
        <v/>
      </c>
      <c r="CL159" s="143" t="str">
        <f>IFERROR(VLOOKUP($B159,'Benchmark Data'!$B:$AAA,CL$1,FALSE)/VLOOKUP($B158,'Benchmark Data'!$B:$AAA,CL$1,FALSE)*CL160,"")</f>
        <v/>
      </c>
      <c r="CM159" s="143" t="str">
        <f>IFERROR(VLOOKUP($B159,'Benchmark Data'!$B:$AAA,CM$1,FALSE)/VLOOKUP($B158,'Benchmark Data'!$B:$AAA,CM$1,FALSE)*CM160,"")</f>
        <v/>
      </c>
      <c r="CN159" s="143" t="str">
        <f>IFERROR(VLOOKUP($B159,'Benchmark Data'!$B:$AAA,CN$1,FALSE)/VLOOKUP($B158,'Benchmark Data'!$B:$AAA,CN$1,FALSE)*CN160,"")</f>
        <v/>
      </c>
      <c r="CO159" s="143" t="str">
        <f>IFERROR(VLOOKUP($B159,'Benchmark Data'!$B:$AAA,CO$1,FALSE)/VLOOKUP($B158,'Benchmark Data'!$B:$AAA,CO$1,FALSE)*CO160,"")</f>
        <v/>
      </c>
      <c r="CP159" s="143" t="str">
        <f>IFERROR(VLOOKUP($B159,'Benchmark Data'!$B:$AAA,CP$1,FALSE)/VLOOKUP($B158,'Benchmark Data'!$B:$AAA,CP$1,FALSE)*CP160,"")</f>
        <v/>
      </c>
      <c r="CQ159" s="143" t="str">
        <f>IFERROR(VLOOKUP($B159,'Benchmark Data'!$B:$AAA,CQ$1,FALSE)/VLOOKUP($B158,'Benchmark Data'!$B:$AAA,CQ$1,FALSE)*CQ160,"")</f>
        <v/>
      </c>
      <c r="CR159" s="143" t="str">
        <f>IFERROR(VLOOKUP($B159,'Benchmark Data'!$B:$AAA,CR$1,FALSE)/VLOOKUP($B158,'Benchmark Data'!$B:$AAA,CR$1,FALSE)*CR160,"")</f>
        <v/>
      </c>
      <c r="CS159" s="143" t="str">
        <f>IFERROR(VLOOKUP($B159,'Benchmark Data'!$B:$AAA,CS$1,FALSE)/VLOOKUP($B158,'Benchmark Data'!$B:$AAA,CS$1,FALSE)*CS160,"")</f>
        <v/>
      </c>
      <c r="CT159" s="143" t="str">
        <f>IFERROR(VLOOKUP($B159,'Benchmark Data'!$B:$AAA,CT$1,FALSE)/VLOOKUP($B158,'Benchmark Data'!$B:$AAA,CT$1,FALSE)*CT160,"")</f>
        <v/>
      </c>
      <c r="CU159" s="143" t="str">
        <f>IFERROR(VLOOKUP($B159,'Benchmark Data'!$B:$AAA,CU$1,FALSE)/VLOOKUP($B158,'Benchmark Data'!$B:$AAA,CU$1,FALSE)*CU160,"")</f>
        <v/>
      </c>
      <c r="CV159" s="143" t="str">
        <f>IFERROR(VLOOKUP($B159,'Benchmark Data'!$B:$AAA,CV$1,FALSE)/VLOOKUP($B158,'Benchmark Data'!$B:$AAA,CV$1,FALSE)*CV160,"")</f>
        <v/>
      </c>
      <c r="CW159" s="143" t="str">
        <f>IFERROR(VLOOKUP($B159,'Benchmark Data'!$B:$AAA,CW$1,FALSE)/VLOOKUP($B158,'Benchmark Data'!$B:$AAA,CW$1,FALSE)*CW160,"")</f>
        <v/>
      </c>
      <c r="CX159" s="143" t="str">
        <f>IFERROR(VLOOKUP($B159,'Benchmark Data'!$B:$AAA,CX$1,FALSE)/VLOOKUP($B158,'Benchmark Data'!$B:$AAA,CX$1,FALSE)*CX160,"")</f>
        <v/>
      </c>
      <c r="CY159" s="143" t="str">
        <f>IFERROR(VLOOKUP($B159,'Benchmark Data'!$B:$AAA,CY$1,FALSE)/VLOOKUP($B158,'Benchmark Data'!$B:$AAA,CY$1,FALSE)*CY160,"")</f>
        <v/>
      </c>
      <c r="CZ159" s="143" t="str">
        <f>IFERROR(VLOOKUP($B159,'Benchmark Data'!$B:$AAA,CZ$1,FALSE)/VLOOKUP($B158,'Benchmark Data'!$B:$AAA,CZ$1,FALSE)*CZ160,"")</f>
        <v/>
      </c>
      <c r="DA159" s="143" t="str">
        <f>IFERROR(VLOOKUP($B159,'Benchmark Data'!$B:$AAA,DA$1,FALSE)/VLOOKUP($B158,'Benchmark Data'!$B:$AAA,DA$1,FALSE)*DA160,"")</f>
        <v/>
      </c>
      <c r="DB159" s="143" t="str">
        <f>IFERROR(VLOOKUP($B159,'Benchmark Data'!$B:$AAA,DB$1,FALSE)/VLOOKUP($B158,'Benchmark Data'!$B:$AAA,DB$1,FALSE)*DB160,"")</f>
        <v/>
      </c>
      <c r="DC159" s="143" t="str">
        <f>IFERROR(VLOOKUP($B159,'Benchmark Data'!$B:$AAA,DC$1,FALSE)/VLOOKUP($B158,'Benchmark Data'!$B:$AAA,DC$1,FALSE)*DC160,"")</f>
        <v/>
      </c>
      <c r="DD159" s="143" t="str">
        <f>IFERROR(VLOOKUP($B159,'Benchmark Data'!$B:$AAA,DD$1,FALSE)/VLOOKUP($B158,'Benchmark Data'!$B:$AAA,DD$1,FALSE)*DD160,"")</f>
        <v/>
      </c>
      <c r="DE159" s="143" t="str">
        <f>IFERROR(VLOOKUP($B159,'Benchmark Data'!$B:$AAA,DE$1,FALSE)/VLOOKUP($B158,'Benchmark Data'!$B:$AAA,DE$1,FALSE)*DE160,"")</f>
        <v/>
      </c>
      <c r="DF159" s="143" t="str">
        <f>IFERROR(VLOOKUP($B159,'Benchmark Data'!$B:$AAA,DF$1,FALSE)/VLOOKUP($B158,'Benchmark Data'!$B:$AAA,DF$1,FALSE)*DF160,"")</f>
        <v/>
      </c>
      <c r="DG159" s="143" t="str">
        <f>IFERROR(VLOOKUP($B159,'Benchmark Data'!$B:$AAA,DG$1,FALSE)/VLOOKUP($B158,'Benchmark Data'!$B:$AAA,DG$1,FALSE)*DG160,"")</f>
        <v/>
      </c>
      <c r="DH159" s="143" t="str">
        <f>IFERROR(VLOOKUP($B159,'Benchmark Data'!$B:$AAA,DH$1,FALSE)/VLOOKUP($B158,'Benchmark Data'!$B:$AAA,DH$1,FALSE)*DH160,"")</f>
        <v/>
      </c>
      <c r="DI159" s="143" t="str">
        <f>IFERROR(VLOOKUP($B159,'Benchmark Data'!$B:$AAA,DI$1,FALSE)/VLOOKUP($B158,'Benchmark Data'!$B:$AAA,DI$1,FALSE)*DI160,"")</f>
        <v/>
      </c>
    </row>
    <row r="160" spans="1:113">
      <c r="A160" s="94">
        <f t="shared" si="37"/>
        <v>41</v>
      </c>
      <c r="B160" s="168">
        <f t="shared" si="38"/>
        <v>44834</v>
      </c>
      <c r="C160" s="143">
        <f>IFERROR(VLOOKUP($B160,'Benchmark Data'!$B:$FF,C$1,FALSE)/VLOOKUP($B159,'Benchmark Data'!$B:$FF,C$1,FALSE)*C161,"")</f>
        <v>2.3887357883538178</v>
      </c>
      <c r="D160" s="143">
        <f>IFERROR(VLOOKUP($B160,'Benchmark Data'!$B:$FF,D$1,FALSE)/VLOOKUP($B159,'Benchmark Data'!$B:$FF,D$1,FALSE)*D161,"")</f>
        <v>2.3887357883538178</v>
      </c>
      <c r="E160" s="143">
        <f>IFERROR(VLOOKUP($B160,'Benchmark Data'!$B:$FF,E$1,FALSE)/VLOOKUP($B159,'Benchmark Data'!$B:$FF,E$1,FALSE)*E161,"")</f>
        <v>2.3887357883538178</v>
      </c>
      <c r="F160" s="143" t="str">
        <f>IFERROR(VLOOKUP($B160,'Benchmark Data'!$B:$FF,F$1,FALSE)/VLOOKUP($B159,'Benchmark Data'!$B:$FF,F$1,FALSE)*F161,"")</f>
        <v/>
      </c>
      <c r="G160" s="143" t="str">
        <f>IFERROR(VLOOKUP($B160,'Benchmark Data'!$B:$FF,G$1,FALSE)/VLOOKUP($B159,'Benchmark Data'!$B:$FF,G$1,FALSE)*G161,"")</f>
        <v/>
      </c>
      <c r="H160" s="143" t="str">
        <f>IFERROR(VLOOKUP($B160,'Benchmark Data'!$B:$FF,H$1,FALSE)/VLOOKUP($B159,'Benchmark Data'!$B:$FF,H$1,FALSE)*H161,"")</f>
        <v/>
      </c>
      <c r="I160" s="143" t="str">
        <f>IFERROR(VLOOKUP($B160,'Benchmark Data'!$B:$FF,I$1,FALSE)/VLOOKUP($B159,'Benchmark Data'!$B:$FF,I$1,FALSE)*I161,"")</f>
        <v/>
      </c>
      <c r="J160" s="143" t="str">
        <f>IFERROR(VLOOKUP($B160,'Benchmark Data'!$B:$FF,J$1,FALSE)/VLOOKUP($B159,'Benchmark Data'!$B:$FF,J$1,FALSE)*J161,"")</f>
        <v/>
      </c>
      <c r="K160" s="156" t="str">
        <f>IFERROR(VLOOKUP($B160,'Benchmark Data'!$B:$FF,K$1,FALSE)*K161,"")</f>
        <v/>
      </c>
      <c r="L160" s="156" t="str">
        <f>IFERROR(VLOOKUP($B160,'Benchmark Data'!$B:$FF,L$1,FALSE)*L161,"")</f>
        <v/>
      </c>
      <c r="M160" s="156" t="str">
        <f>IFERROR(VLOOKUP($B160,'Benchmark Data'!$B:$FF,M$1,FALSE)*M161,"")</f>
        <v/>
      </c>
      <c r="N160" s="143">
        <f>IFERROR(VLOOKUP($B160,'Benchmark Data'!$B:$FF,N$1,FALSE)/VLOOKUP($B159,'Benchmark Data'!$B:$FF,N$1,FALSE)*N161,"")</f>
        <v>1.8057058021360262</v>
      </c>
      <c r="O160" s="143">
        <f>IFERROR(VLOOKUP($B160,'Benchmark Data'!$B:$FF,O$1,FALSE)/VLOOKUP($B159,'Benchmark Data'!$B:$FF,O$1,FALSE)*O161,"")</f>
        <v>1.4970855484817087</v>
      </c>
      <c r="P160" s="143">
        <f>IFERROR(VLOOKUP($B160,'Benchmark Data'!$B:$FF,P$1,FALSE)/VLOOKUP($B159,'Benchmark Data'!$B:$FF,P$1,FALSE)*P161,"")</f>
        <v>1.4439677698938409</v>
      </c>
      <c r="Q160" s="156">
        <f>IFERROR(VLOOKUP($B160,'Benchmark Data'!$B:$FF,Q$1,FALSE)*Q161,"")</f>
        <v>1.4816194353648919</v>
      </c>
      <c r="R160" s="156">
        <f>IFERROR(VLOOKUP($B160,'Benchmark Data'!$B:$FF,R$1,FALSE)*R161,"")</f>
        <v>1.4816194353648919</v>
      </c>
      <c r="S160" s="156">
        <f>IFERROR(VLOOKUP($B160,'Benchmark Data'!$B:$FF,S$1,FALSE)*S161,"")</f>
        <v>1.4816194353648919</v>
      </c>
      <c r="T160" s="156">
        <f>IFERROR(VLOOKUP($B160,'Benchmark Data'!$B:$FF,T$1,FALSE)*T161,"")</f>
        <v>1.4816194353648919</v>
      </c>
      <c r="U160" s="156">
        <f>IFERROR(VLOOKUP($B160,'Benchmark Data'!$B:$FF,U$1,FALSE)*U161,"")</f>
        <v>1.4816194353648919</v>
      </c>
      <c r="V160" s="143">
        <f>IFERROR(VLOOKUP($B160,'Benchmark Data'!$B:$FF,V$1,FALSE)/VLOOKUP($B159,'Benchmark Data'!$B:$FF,V$1,FALSE)*V161,"")</f>
        <v>1.8313594874656389</v>
      </c>
      <c r="W160" s="143">
        <f>IFERROR(VLOOKUP($B160,'Benchmark Data'!$B:$FF,W$1,FALSE)/VLOOKUP($B159,'Benchmark Data'!$B:$FF,W$1,FALSE)*W161,"")</f>
        <v>1.8313594874656389</v>
      </c>
      <c r="X160" s="143">
        <f>IFERROR(VLOOKUP($B160,'Benchmark Data'!$B:$FF,X$1,FALSE)/VLOOKUP($B159,'Benchmark Data'!$B:$FF,X$1,FALSE)*X161,"")</f>
        <v>1.8313594874656389</v>
      </c>
      <c r="Y160" s="143">
        <f>IFERROR(VLOOKUP($B160,'Benchmark Data'!$B:$FF,Y$1,FALSE)/VLOOKUP($B159,'Benchmark Data'!$B:$FF,Y$1,FALSE)*Y161,"")</f>
        <v>1.8313594874656389</v>
      </c>
      <c r="Z160" s="143">
        <f>IFERROR(VLOOKUP($B160,'Benchmark Data'!$B:$FF,Z$1,FALSE)/VLOOKUP($B159,'Benchmark Data'!$B:$FF,Z$1,FALSE)*Z161,"")</f>
        <v>1.8313594874656389</v>
      </c>
      <c r="AA160" s="143">
        <f>IFERROR(VLOOKUP($B160,'Benchmark Data'!$B:$FF,AA$1,FALSE)/VLOOKUP($B159,'Benchmark Data'!$B:$FF,AA$1,FALSE)*AA161,"")</f>
        <v>1.7898723779267136</v>
      </c>
      <c r="AB160" s="143">
        <f>IFERROR(VLOOKUP($B160,'Benchmark Data'!$B:$FF,AB$1,FALSE)/VLOOKUP($B159,'Benchmark Data'!$B:$FF,AB$1,FALSE)*AB161,"")</f>
        <v>1.7898723779267136</v>
      </c>
      <c r="AC160" s="143">
        <f>IFERROR(VLOOKUP($B160,'Benchmark Data'!$B:$FF,AC$1,FALSE)/VLOOKUP($B159,'Benchmark Data'!$B:$FF,AC$1,FALSE)*AC161,"")</f>
        <v>1.7898723779267136</v>
      </c>
      <c r="AD160" s="143">
        <f>IFERROR(VLOOKUP($B160,'Benchmark Data'!$B:$FF,AD$1,FALSE)/VLOOKUP($B159,'Benchmark Data'!$B:$FF,AD$1,FALSE)*AD161,"")</f>
        <v>5.1445513352131353</v>
      </c>
      <c r="AE160" s="143">
        <f>IFERROR(VLOOKUP($B160,'Benchmark Data'!$B:$FF,AE$1,FALSE)/VLOOKUP($B159,'Benchmark Data'!$B:$FF,AE$1,FALSE)*AE161,"")</f>
        <v>1.1221257956268114</v>
      </c>
      <c r="AF160" s="143">
        <f>IFERROR(VLOOKUP($B160,'Benchmark Data'!$B:$FF,AF$1,FALSE)/VLOOKUP($B159,'Benchmark Data'!$B:$FF,AF$1,FALSE)*AF161,"")</f>
        <v>1.3238870525431357</v>
      </c>
      <c r="AG160" s="143">
        <f>IFERROR(VLOOKUP($B160,'Benchmark Data'!$B:$FF,AG$1,FALSE)/VLOOKUP($B159,'Benchmark Data'!$B:$FF,AG$1,FALSE)*AG161,"")</f>
        <v>1.3238870525431357</v>
      </c>
      <c r="AH160" s="143">
        <f>IFERROR(VLOOKUP($B160,'Benchmark Data'!$B:$FF,AH$1,FALSE)/VLOOKUP($B159,'Benchmark Data'!$B:$FF,AH$1,FALSE)*AH161,"")</f>
        <v>1.3238870525431357</v>
      </c>
      <c r="AI160" s="143">
        <f>IFERROR(VLOOKUP($B160,'Benchmark Data'!$B:$FF,AI$1,FALSE)/VLOOKUP($B159,'Benchmark Data'!$B:$FF,AI$1,FALSE)*AI161,"")</f>
        <v>1.8731084786342016</v>
      </c>
      <c r="AJ160" s="143">
        <f>IFERROR(VLOOKUP($B160,'Benchmark Data'!$B:$FF,AJ$1,FALSE)/VLOOKUP($B159,'Benchmark Data'!$B:$FF,AJ$1,FALSE)*AJ161,"")</f>
        <v>1.9796215429403192</v>
      </c>
      <c r="AK160" s="143">
        <f>IFERROR(VLOOKUP($B160,'Benchmark Data'!$B:$FF,AK$1,FALSE)/VLOOKUP($B159,'Benchmark Data'!$B:$FF,AK$1,FALSE)*AK161,"")</f>
        <v>1.4240283199220762</v>
      </c>
      <c r="AL160" s="143">
        <f>IFERROR(VLOOKUP($B160,'Benchmark Data'!$B:$FF,AL$1,FALSE)/VLOOKUP($B159,'Benchmark Data'!$B:$FF,AL$1,FALSE)*AL161,"")</f>
        <v>1.9875325997073974</v>
      </c>
      <c r="AM160" s="143">
        <f>IFERROR(VLOOKUP($B160,'Benchmark Data'!$B:$FF,AM$1,FALSE)/VLOOKUP($B159,'Benchmark Data'!$B:$FF,AM$1,FALSE)*AM161,"")</f>
        <v>1.9875325997073974</v>
      </c>
      <c r="AN160" s="143">
        <f>IFERROR(VLOOKUP($B160,'Benchmark Data'!$B:$FF,AN$1,FALSE)/VLOOKUP($B159,'Benchmark Data'!$B:$FF,AN$1,FALSE)*AN161,"")</f>
        <v>0.7161741180432768</v>
      </c>
      <c r="AO160" s="143">
        <f>IFERROR(VLOOKUP($B160,'Benchmark Data'!$B:$FF,AO$1,FALSE)/VLOOKUP($B159,'Benchmark Data'!$B:$FF,AO$1,FALSE)*AO161,"")</f>
        <v>1.9610088887782282</v>
      </c>
      <c r="AP160" s="143">
        <f>IFERROR(VLOOKUP($B160,'Benchmark Data'!$B:$FF,AP$1,FALSE)/VLOOKUP($B159,'Benchmark Data'!$B:$FF,AP$1,FALSE)*AP161,"")</f>
        <v>1.9610088887782282</v>
      </c>
      <c r="AQ160" s="143" t="str">
        <f>IFERROR(VLOOKUP($B160,'Benchmark Data'!$B:$FF,AQ$1,FALSE)/VLOOKUP($B159,'Benchmark Data'!$B:$FF,AQ$1,FALSE)*AQ161,"")</f>
        <v/>
      </c>
      <c r="AR160" s="143" t="str">
        <f>IFERROR(VLOOKUP($B160,'Benchmark Data'!$B:$FF,AR$1,FALSE)/VLOOKUP($B159,'Benchmark Data'!$B:$FF,AR$1,FALSE)*AR161,"")</f>
        <v/>
      </c>
      <c r="AS160" s="143" t="str">
        <f>IFERROR(VLOOKUP($B160,'Benchmark Data'!$B:$FF,AS$1,FALSE)/VLOOKUP($B159,'Benchmark Data'!$B:$FF,AS$1,FALSE)*AS161,"")</f>
        <v/>
      </c>
      <c r="AT160" s="143">
        <f>IFERROR(VLOOKUP($B160,'Benchmark Data'!$B:$FF,AT$1,FALSE)/VLOOKUP($B159,'Benchmark Data'!$B:$FF,AT$1,FALSE)*AT161,"")</f>
        <v>1.8588014447295897</v>
      </c>
      <c r="AU160" s="143">
        <f>IFERROR(VLOOKUP($B160,'Benchmark Data'!$B:$FF,AU$1,FALSE)/VLOOKUP($B159,'Benchmark Data'!$B:$FF,AU$1,FALSE)*AU161,"")</f>
        <v>1.4735510309191775</v>
      </c>
      <c r="AV160" s="143">
        <f>IFERROR(VLOOKUP($B160,'Benchmark Data'!$B:$FF,AV$1,FALSE)/VLOOKUP($B159,'Benchmark Data'!$B:$FF,AV$1,FALSE)*AV161,"")</f>
        <v>1.4735510309191775</v>
      </c>
      <c r="AW160" s="143">
        <f>IFERROR(VLOOKUP($B160,'Benchmark Data'!$B:$FF,AW$1,FALSE)/VLOOKUP($B159,'Benchmark Data'!$B:$FF,AW$1,FALSE)*AW161,"")</f>
        <v>1.4735510309191775</v>
      </c>
      <c r="AX160" s="143" t="str">
        <f>IFERROR(VLOOKUP($B160,'Benchmark Data'!$B:$FF,AX$1,FALSE)/VLOOKUP($B159,'Benchmark Data'!$B:$FF,AX$1,FALSE)*AX161,"")</f>
        <v/>
      </c>
      <c r="AY160" s="143" t="str">
        <f>IFERROR(VLOOKUP($B160,'Benchmark Data'!$B:$FF,AY$1,FALSE)/VLOOKUP($B159,'Benchmark Data'!$B:$FF,AY$1,FALSE)*AY161,"")</f>
        <v/>
      </c>
      <c r="AZ160" s="156" t="str">
        <f>IFERROR(VLOOKUP($B160,'Benchmark Data'!$B:$FF,AZ$1,FALSE)*AZ161,"")</f>
        <v/>
      </c>
      <c r="BA160" s="156" t="str">
        <f>IFERROR(VLOOKUP($B160,'Benchmark Data'!$B:$FF,BA$1,FALSE)*BA161,"")</f>
        <v/>
      </c>
      <c r="BB160" s="143" t="str">
        <f>IFERROR(VLOOKUP($B160,'Benchmark Data'!$B:$FF,BB$1,FALSE)/VLOOKUP($B159,'Benchmark Data'!$B:$FF,BB$1,FALSE)*BB161,"")</f>
        <v/>
      </c>
      <c r="BC160" s="143" t="str">
        <f>IFERROR(VLOOKUP($B160,'Benchmark Data'!$B:$FF,BC$1,FALSE)/VLOOKUP($B159,'Benchmark Data'!$B:$FF,BC$1,FALSE)*BC161,"")</f>
        <v/>
      </c>
      <c r="BD160" s="143" t="str">
        <f>IFERROR(VLOOKUP($B160,'Benchmark Data'!$B:$FF,BD$1,FALSE)/VLOOKUP($B159,'Benchmark Data'!$B:$FF,BD$1,FALSE)*BD161,"")</f>
        <v/>
      </c>
      <c r="BE160" s="143" t="str">
        <f>IFERROR(VLOOKUP($B160,'Benchmark Data'!$B:$FF,BE$1,FALSE)/VLOOKUP($B159,'Benchmark Data'!$B:$FF,BE$1,FALSE)*BE161,"")</f>
        <v/>
      </c>
      <c r="BF160" s="143" t="str">
        <f>IFERROR(VLOOKUP($B160,'Benchmark Data'!$B:$FF,BF$1,FALSE)/VLOOKUP($B159,'Benchmark Data'!$B:$FF,BF$1,FALSE)*BF161,"")</f>
        <v/>
      </c>
      <c r="BG160" s="143" t="str">
        <f>IFERROR(VLOOKUP($B160,'Benchmark Data'!$B:$FF,BG$1,FALSE)/VLOOKUP($B159,'Benchmark Data'!$B:$FF,BG$1,FALSE)*BG161,"")</f>
        <v/>
      </c>
      <c r="BH160" s="143" t="str">
        <f>IFERROR(VLOOKUP($B160,'Benchmark Data'!$B:$FF,BH$1,FALSE)/VLOOKUP($B159,'Benchmark Data'!$B:$FF,BH$1,FALSE)*BH161,"")</f>
        <v/>
      </c>
      <c r="BI160" s="143" t="str">
        <f>IFERROR(VLOOKUP($B160,'Benchmark Data'!$B:$FF,BI$1,FALSE)/VLOOKUP($B159,'Benchmark Data'!$B:$FF,BI$1,FALSE)*BI161,"")</f>
        <v/>
      </c>
      <c r="BJ160" s="143" t="str">
        <f>IFERROR(VLOOKUP($B160,'Benchmark Data'!$B:$FF,BJ$1,FALSE)/VLOOKUP($B159,'Benchmark Data'!$B:$FF,BJ$1,FALSE)*BJ161,"")</f>
        <v/>
      </c>
      <c r="BK160" s="143" t="str">
        <f>IFERROR(VLOOKUP($B160,'Benchmark Data'!$B:$FF,BK$1,FALSE)/VLOOKUP($B159,'Benchmark Data'!$B:$FF,BK$1,FALSE)*BK161,"")</f>
        <v/>
      </c>
      <c r="BL160" s="143" t="str">
        <f>IFERROR(VLOOKUP($B160,'Benchmark Data'!$B:$FF,BL$1,FALSE)/VLOOKUP($B159,'Benchmark Data'!$B:$FF,BL$1,FALSE)*BL161,"")</f>
        <v/>
      </c>
      <c r="BM160" s="143" t="str">
        <f>IFERROR(VLOOKUP($B160,'Benchmark Data'!$B:$FF,BM$1,FALSE)/VLOOKUP($B159,'Benchmark Data'!$B:$FF,BM$1,FALSE)*BM161,"")</f>
        <v/>
      </c>
      <c r="BN160" s="143" t="str">
        <f>IFERROR(VLOOKUP($B160,'Benchmark Data'!$B:$FF,BN$1,FALSE)/VLOOKUP($B159,'Benchmark Data'!$B:$FF,BN$1,FALSE)*BN161,"")</f>
        <v/>
      </c>
      <c r="BO160" s="143" t="str">
        <f>IFERROR(VLOOKUP($B160,'Benchmark Data'!$B:$FF,BO$1,FALSE)/VLOOKUP($B159,'Benchmark Data'!$B:$FF,BO$1,FALSE)*BO161,"")</f>
        <v/>
      </c>
      <c r="BP160" s="143" t="str">
        <f>IFERROR(VLOOKUP($B160,'Benchmark Data'!$B:$FF,BP$1,FALSE)/VLOOKUP($B159,'Benchmark Data'!$B:$FF,BP$1,FALSE)*BP161,"")</f>
        <v/>
      </c>
      <c r="BQ160" s="143" t="str">
        <f>IFERROR(VLOOKUP($B160,'Benchmark Data'!$B:$FF,BQ$1,FALSE)/VLOOKUP($B159,'Benchmark Data'!$B:$FF,BQ$1,FALSE)*BQ161,"")</f>
        <v/>
      </c>
      <c r="BR160" s="143" t="str">
        <f>IFERROR(VLOOKUP($B160,'Benchmark Data'!$B:$FF,BR$1,FALSE)/VLOOKUP($B159,'Benchmark Data'!$B:$FF,BR$1,FALSE)*BR161,"")</f>
        <v/>
      </c>
      <c r="BS160" s="143" t="str">
        <f>IFERROR(VLOOKUP($B160,'Benchmark Data'!$B:$FF,BS$1,FALSE)/VLOOKUP($B159,'Benchmark Data'!$B:$FF,BS$1,FALSE)*BS161,"")</f>
        <v/>
      </c>
      <c r="BT160" s="143" t="str">
        <f>IFERROR(VLOOKUP($B160,'Benchmark Data'!$B:$FF,BT$1,FALSE)/VLOOKUP($B159,'Benchmark Data'!$B:$FF,BT$1,FALSE)*BT161,"")</f>
        <v/>
      </c>
      <c r="BU160" s="143" t="str">
        <f>IFERROR(VLOOKUP($B160,'Benchmark Data'!$B:$FF,BU$1,FALSE)/VLOOKUP($B159,'Benchmark Data'!$B:$FF,BU$1,FALSE)*BU161,"")</f>
        <v/>
      </c>
      <c r="BV160" s="143" t="str">
        <f>IFERROR(VLOOKUP($B160,'Benchmark Data'!$B:$FF,BV$1,FALSE)/VLOOKUP($B159,'Benchmark Data'!$B:$FF,BV$1,FALSE)*BV161,"")</f>
        <v/>
      </c>
      <c r="BW160" s="143" t="str">
        <f>IFERROR(VLOOKUP($B160,'Benchmark Data'!$B:$FF,BW$1,FALSE)/VLOOKUP($B159,'Benchmark Data'!$B:$FF,BW$1,FALSE)*BW161,"")</f>
        <v/>
      </c>
      <c r="BX160" s="143" t="str">
        <f>IFERROR(VLOOKUP($B160,'Benchmark Data'!$B:$FF,BX$1,FALSE)/VLOOKUP($B159,'Benchmark Data'!$B:$FF,BX$1,FALSE)*BX161,"")</f>
        <v/>
      </c>
      <c r="BY160" s="143" t="str">
        <f>IFERROR(VLOOKUP($B160,'Benchmark Data'!$B:$FF,BY$1,FALSE)/VLOOKUP($B159,'Benchmark Data'!$B:$FF,BY$1,FALSE)*BY161,"")</f>
        <v/>
      </c>
      <c r="BZ160" s="143" t="str">
        <f>IFERROR(VLOOKUP($B160,'Benchmark Data'!$B:$FF,BZ$1,FALSE)/VLOOKUP($B159,'Benchmark Data'!$B:$FF,BZ$1,FALSE)*BZ161,"")</f>
        <v/>
      </c>
      <c r="CA160" s="143" t="str">
        <f>IFERROR(VLOOKUP($B160,'Benchmark Data'!$B:$FF,CA$1,FALSE)/VLOOKUP($B159,'Benchmark Data'!$B:$FF,CA$1,FALSE)*CA161,"")</f>
        <v/>
      </c>
      <c r="CB160" s="143" t="str">
        <f>IFERROR(VLOOKUP($B160,'Benchmark Data'!$B:$FF,CB$1,FALSE)/VLOOKUP($B159,'Benchmark Data'!$B:$FF,CB$1,FALSE)*CB161,"")</f>
        <v/>
      </c>
      <c r="CC160" s="143" t="str">
        <f>IFERROR(VLOOKUP($B160,'Benchmark Data'!$B:$FF,CC$1,FALSE)/VLOOKUP($B159,'Benchmark Data'!$B:$FF,CC$1,FALSE)*CC161,"")</f>
        <v/>
      </c>
      <c r="CD160" s="143" t="str">
        <f>IFERROR(VLOOKUP($B160,'Benchmark Data'!$B:$FF,CD$1,FALSE)/VLOOKUP($B159,'Benchmark Data'!$B:$FF,CD$1,FALSE)*CD161,"")</f>
        <v/>
      </c>
      <c r="CE160" s="143" t="str">
        <f>IFERROR(VLOOKUP($B160,'Benchmark Data'!$B:$FF,CE$1,FALSE)/VLOOKUP($B159,'Benchmark Data'!$B:$FF,CE$1,FALSE)*CE161,"")</f>
        <v/>
      </c>
      <c r="CF160" s="143" t="str">
        <f>IFERROR(VLOOKUP($B160,'Benchmark Data'!$B:$FF,CF$1,FALSE)/VLOOKUP($B159,'Benchmark Data'!$B:$FF,CF$1,FALSE)*CF161,"")</f>
        <v/>
      </c>
      <c r="CG160" s="143" t="str">
        <f>IFERROR(VLOOKUP($B160,'Benchmark Data'!$B:$FF,CG$1,FALSE)/VLOOKUP($B159,'Benchmark Data'!$B:$FF,CG$1,FALSE)*CG161,"")</f>
        <v/>
      </c>
      <c r="CH160" s="156" t="str">
        <f>IFERROR(VLOOKUP($B160,'Benchmark Data'!$B:$FF,CH$1,FALSE)*CH161,"")</f>
        <v/>
      </c>
      <c r="CI160" s="143" t="str">
        <f>IFERROR(VLOOKUP($B160,'Benchmark Data'!$B:$FF,CI$1,FALSE)/VLOOKUP($B159,'Benchmark Data'!$B:$FF,CI$1,FALSE)*CI161,"")</f>
        <v/>
      </c>
      <c r="CJ160" s="143" t="str">
        <f>IFERROR(VLOOKUP($B160,'Benchmark Data'!$B:$FF,CJ$1,FALSE)/VLOOKUP($B159,'Benchmark Data'!$B:$FF,CJ$1,FALSE)*CJ161,"")</f>
        <v/>
      </c>
      <c r="CK160" s="143" t="str">
        <f>IFERROR(VLOOKUP($B160,'Benchmark Data'!$B:$FF,CK$1,FALSE)/VLOOKUP($B159,'Benchmark Data'!$B:$FF,CK$1,FALSE)*CK161,"")</f>
        <v/>
      </c>
      <c r="CL160" s="143" t="str">
        <f>IFERROR(VLOOKUP($B160,'Benchmark Data'!$B:$AAA,CL$1,FALSE)/VLOOKUP($B159,'Benchmark Data'!$B:$AAA,CL$1,FALSE)*CL161,"")</f>
        <v/>
      </c>
      <c r="CM160" s="143" t="str">
        <f>IFERROR(VLOOKUP($B160,'Benchmark Data'!$B:$AAA,CM$1,FALSE)/VLOOKUP($B159,'Benchmark Data'!$B:$AAA,CM$1,FALSE)*CM161,"")</f>
        <v/>
      </c>
      <c r="CN160" s="143" t="str">
        <f>IFERROR(VLOOKUP($B160,'Benchmark Data'!$B:$AAA,CN$1,FALSE)/VLOOKUP($B159,'Benchmark Data'!$B:$AAA,CN$1,FALSE)*CN161,"")</f>
        <v/>
      </c>
      <c r="CO160" s="143" t="str">
        <f>IFERROR(VLOOKUP($B160,'Benchmark Data'!$B:$AAA,CO$1,FALSE)/VLOOKUP($B159,'Benchmark Data'!$B:$AAA,CO$1,FALSE)*CO161,"")</f>
        <v/>
      </c>
      <c r="CP160" s="143" t="str">
        <f>IFERROR(VLOOKUP($B160,'Benchmark Data'!$B:$AAA,CP$1,FALSE)/VLOOKUP($B159,'Benchmark Data'!$B:$AAA,CP$1,FALSE)*CP161,"")</f>
        <v/>
      </c>
      <c r="CQ160" s="143" t="str">
        <f>IFERROR(VLOOKUP($B160,'Benchmark Data'!$B:$AAA,CQ$1,FALSE)/VLOOKUP($B159,'Benchmark Data'!$B:$AAA,CQ$1,FALSE)*CQ161,"")</f>
        <v/>
      </c>
      <c r="CR160" s="143" t="str">
        <f>IFERROR(VLOOKUP($B160,'Benchmark Data'!$B:$AAA,CR$1,FALSE)/VLOOKUP($B159,'Benchmark Data'!$B:$AAA,CR$1,FALSE)*CR161,"")</f>
        <v/>
      </c>
      <c r="CS160" s="143" t="str">
        <f>IFERROR(VLOOKUP($B160,'Benchmark Data'!$B:$AAA,CS$1,FALSE)/VLOOKUP($B159,'Benchmark Data'!$B:$AAA,CS$1,FALSE)*CS161,"")</f>
        <v/>
      </c>
      <c r="CT160" s="143" t="str">
        <f>IFERROR(VLOOKUP($B160,'Benchmark Data'!$B:$AAA,CT$1,FALSE)/VLOOKUP($B159,'Benchmark Data'!$B:$AAA,CT$1,FALSE)*CT161,"")</f>
        <v/>
      </c>
      <c r="CU160" s="143" t="str">
        <f>IFERROR(VLOOKUP($B160,'Benchmark Data'!$B:$AAA,CU$1,FALSE)/VLOOKUP($B159,'Benchmark Data'!$B:$AAA,CU$1,FALSE)*CU161,"")</f>
        <v/>
      </c>
      <c r="CV160" s="143" t="str">
        <f>IFERROR(VLOOKUP($B160,'Benchmark Data'!$B:$AAA,CV$1,FALSE)/VLOOKUP($B159,'Benchmark Data'!$B:$AAA,CV$1,FALSE)*CV161,"")</f>
        <v/>
      </c>
      <c r="CW160" s="143" t="str">
        <f>IFERROR(VLOOKUP($B160,'Benchmark Data'!$B:$AAA,CW$1,FALSE)/VLOOKUP($B159,'Benchmark Data'!$B:$AAA,CW$1,FALSE)*CW161,"")</f>
        <v/>
      </c>
      <c r="CX160" s="143" t="str">
        <f>IFERROR(VLOOKUP($B160,'Benchmark Data'!$B:$AAA,CX$1,FALSE)/VLOOKUP($B159,'Benchmark Data'!$B:$AAA,CX$1,FALSE)*CX161,"")</f>
        <v/>
      </c>
      <c r="CY160" s="143" t="str">
        <f>IFERROR(VLOOKUP($B160,'Benchmark Data'!$B:$AAA,CY$1,FALSE)/VLOOKUP($B159,'Benchmark Data'!$B:$AAA,CY$1,FALSE)*CY161,"")</f>
        <v/>
      </c>
      <c r="CZ160" s="143" t="str">
        <f>IFERROR(VLOOKUP($B160,'Benchmark Data'!$B:$AAA,CZ$1,FALSE)/VLOOKUP($B159,'Benchmark Data'!$B:$AAA,CZ$1,FALSE)*CZ161,"")</f>
        <v/>
      </c>
      <c r="DA160" s="143" t="str">
        <f>IFERROR(VLOOKUP($B160,'Benchmark Data'!$B:$AAA,DA$1,FALSE)/VLOOKUP($B159,'Benchmark Data'!$B:$AAA,DA$1,FALSE)*DA161,"")</f>
        <v/>
      </c>
      <c r="DB160" s="143" t="str">
        <f>IFERROR(VLOOKUP($B160,'Benchmark Data'!$B:$AAA,DB$1,FALSE)/VLOOKUP($B159,'Benchmark Data'!$B:$AAA,DB$1,FALSE)*DB161,"")</f>
        <v/>
      </c>
      <c r="DC160" s="143" t="str">
        <f>IFERROR(VLOOKUP($B160,'Benchmark Data'!$B:$AAA,DC$1,FALSE)/VLOOKUP($B159,'Benchmark Data'!$B:$AAA,DC$1,FALSE)*DC161,"")</f>
        <v/>
      </c>
      <c r="DD160" s="143" t="str">
        <f>IFERROR(VLOOKUP($B160,'Benchmark Data'!$B:$AAA,DD$1,FALSE)/VLOOKUP($B159,'Benchmark Data'!$B:$AAA,DD$1,FALSE)*DD161,"")</f>
        <v/>
      </c>
      <c r="DE160" s="143" t="str">
        <f>IFERROR(VLOOKUP($B160,'Benchmark Data'!$B:$AAA,DE$1,FALSE)/VLOOKUP($B159,'Benchmark Data'!$B:$AAA,DE$1,FALSE)*DE161,"")</f>
        <v/>
      </c>
      <c r="DF160" s="143" t="str">
        <f>IFERROR(VLOOKUP($B160,'Benchmark Data'!$B:$AAA,DF$1,FALSE)/VLOOKUP($B159,'Benchmark Data'!$B:$AAA,DF$1,FALSE)*DF161,"")</f>
        <v/>
      </c>
      <c r="DG160" s="143" t="str">
        <f>IFERROR(VLOOKUP($B160,'Benchmark Data'!$B:$AAA,DG$1,FALSE)/VLOOKUP($B159,'Benchmark Data'!$B:$AAA,DG$1,FALSE)*DG161,"")</f>
        <v/>
      </c>
      <c r="DH160" s="143" t="str">
        <f>IFERROR(VLOOKUP($B160,'Benchmark Data'!$B:$AAA,DH$1,FALSE)/VLOOKUP($B159,'Benchmark Data'!$B:$AAA,DH$1,FALSE)*DH161,"")</f>
        <v/>
      </c>
      <c r="DI160" s="143" t="str">
        <f>IFERROR(VLOOKUP($B160,'Benchmark Data'!$B:$AAA,DI$1,FALSE)/VLOOKUP($B159,'Benchmark Data'!$B:$AAA,DI$1,FALSE)*DI161,"")</f>
        <v/>
      </c>
    </row>
    <row r="161" spans="1:113">
      <c r="A161" s="94">
        <f t="shared" si="37"/>
        <v>40</v>
      </c>
      <c r="B161" s="168">
        <f t="shared" si="38"/>
        <v>44865</v>
      </c>
      <c r="C161" s="143">
        <f>IFERROR(VLOOKUP($B161,'Benchmark Data'!$B:$FF,C$1,FALSE)/VLOOKUP($B160,'Benchmark Data'!$B:$FF,C$1,FALSE)*C162,"")</f>
        <v>2.710053819497459</v>
      </c>
      <c r="D161" s="143">
        <f>IFERROR(VLOOKUP($B161,'Benchmark Data'!$B:$FF,D$1,FALSE)/VLOOKUP($B160,'Benchmark Data'!$B:$FF,D$1,FALSE)*D162,"")</f>
        <v>2.710053819497459</v>
      </c>
      <c r="E161" s="143">
        <f>IFERROR(VLOOKUP($B161,'Benchmark Data'!$B:$FF,E$1,FALSE)/VLOOKUP($B160,'Benchmark Data'!$B:$FF,E$1,FALSE)*E162,"")</f>
        <v>2.710053819497459</v>
      </c>
      <c r="F161" s="143" t="str">
        <f>IFERROR(VLOOKUP($B161,'Benchmark Data'!$B:$FF,F$1,FALSE)/VLOOKUP($B160,'Benchmark Data'!$B:$FF,F$1,FALSE)*F162,"")</f>
        <v/>
      </c>
      <c r="G161" s="143" t="str">
        <f>IFERROR(VLOOKUP($B161,'Benchmark Data'!$B:$FF,G$1,FALSE)/VLOOKUP($B160,'Benchmark Data'!$B:$FF,G$1,FALSE)*G162,"")</f>
        <v/>
      </c>
      <c r="H161" s="143" t="str">
        <f>IFERROR(VLOOKUP($B161,'Benchmark Data'!$B:$FF,H$1,FALSE)/VLOOKUP($B160,'Benchmark Data'!$B:$FF,H$1,FALSE)*H162,"")</f>
        <v/>
      </c>
      <c r="I161" s="143" t="str">
        <f>IFERROR(VLOOKUP($B161,'Benchmark Data'!$B:$FF,I$1,FALSE)/VLOOKUP($B160,'Benchmark Data'!$B:$FF,I$1,FALSE)*I162,"")</f>
        <v/>
      </c>
      <c r="J161" s="143" t="str">
        <f>IFERROR(VLOOKUP($B161,'Benchmark Data'!$B:$FF,J$1,FALSE)/VLOOKUP($B160,'Benchmark Data'!$B:$FF,J$1,FALSE)*J162,"")</f>
        <v/>
      </c>
      <c r="K161" s="156" t="str">
        <f>IFERROR(VLOOKUP($B161,'Benchmark Data'!$B:$FF,K$1,FALSE)*K162,"")</f>
        <v/>
      </c>
      <c r="L161" s="156" t="str">
        <f>IFERROR(VLOOKUP($B161,'Benchmark Data'!$B:$FF,L$1,FALSE)*L162,"")</f>
        <v/>
      </c>
      <c r="M161" s="156" t="str">
        <f>IFERROR(VLOOKUP($B161,'Benchmark Data'!$B:$FF,M$1,FALSE)*M162,"")</f>
        <v/>
      </c>
      <c r="N161" s="143">
        <f>IFERROR(VLOOKUP($B161,'Benchmark Data'!$B:$FF,N$1,FALSE)/VLOOKUP($B160,'Benchmark Data'!$B:$FF,N$1,FALSE)*N162,"")</f>
        <v>1.8801052531024471</v>
      </c>
      <c r="O161" s="143">
        <f>IFERROR(VLOOKUP($B161,'Benchmark Data'!$B:$FF,O$1,FALSE)/VLOOKUP($B160,'Benchmark Data'!$B:$FF,O$1,FALSE)*O162,"")</f>
        <v>1.5714686228227932</v>
      </c>
      <c r="P161" s="143">
        <f>IFERROR(VLOOKUP($B161,'Benchmark Data'!$B:$FF,P$1,FALSE)/VLOOKUP($B160,'Benchmark Data'!$B:$FF,P$1,FALSE)*P162,"")</f>
        <v>1.5964034074058939</v>
      </c>
      <c r="Q161" s="156">
        <f>IFERROR(VLOOKUP($B161,'Benchmark Data'!$B:$FF,Q$1,FALSE)*Q162,"")</f>
        <v>1.5656391194942485</v>
      </c>
      <c r="R161" s="156">
        <f>IFERROR(VLOOKUP($B161,'Benchmark Data'!$B:$FF,R$1,FALSE)*R162,"")</f>
        <v>1.5656391194942485</v>
      </c>
      <c r="S161" s="156">
        <f>IFERROR(VLOOKUP($B161,'Benchmark Data'!$B:$FF,S$1,FALSE)*S162,"")</f>
        <v>1.5656391194942485</v>
      </c>
      <c r="T161" s="156">
        <f>IFERROR(VLOOKUP($B161,'Benchmark Data'!$B:$FF,T$1,FALSE)*T162,"")</f>
        <v>1.5656391194942485</v>
      </c>
      <c r="U161" s="156">
        <f>IFERROR(VLOOKUP($B161,'Benchmark Data'!$B:$FF,U$1,FALSE)*U162,"")</f>
        <v>1.5656391194942485</v>
      </c>
      <c r="V161" s="143">
        <f>IFERROR(VLOOKUP($B161,'Benchmark Data'!$B:$FF,V$1,FALSE)/VLOOKUP($B160,'Benchmark Data'!$B:$FF,V$1,FALSE)*V162,"")</f>
        <v>1.9127827583908619</v>
      </c>
      <c r="W161" s="143">
        <f>IFERROR(VLOOKUP($B161,'Benchmark Data'!$B:$FF,W$1,FALSE)/VLOOKUP($B160,'Benchmark Data'!$B:$FF,W$1,FALSE)*W162,"")</f>
        <v>1.9127827583908619</v>
      </c>
      <c r="X161" s="143">
        <f>IFERROR(VLOOKUP($B161,'Benchmark Data'!$B:$FF,X$1,FALSE)/VLOOKUP($B160,'Benchmark Data'!$B:$FF,X$1,FALSE)*X162,"")</f>
        <v>1.9127827583908619</v>
      </c>
      <c r="Y161" s="143">
        <f>IFERROR(VLOOKUP($B161,'Benchmark Data'!$B:$FF,Y$1,FALSE)/VLOOKUP($B160,'Benchmark Data'!$B:$FF,Y$1,FALSE)*Y162,"")</f>
        <v>1.9127827583908619</v>
      </c>
      <c r="Z161" s="143">
        <f>IFERROR(VLOOKUP($B161,'Benchmark Data'!$B:$FF,Z$1,FALSE)/VLOOKUP($B160,'Benchmark Data'!$B:$FF,Z$1,FALSE)*Z162,"")</f>
        <v>1.9127827583908619</v>
      </c>
      <c r="AA161" s="143">
        <f>IFERROR(VLOOKUP($B161,'Benchmark Data'!$B:$FF,AA$1,FALSE)/VLOOKUP($B160,'Benchmark Data'!$B:$FF,AA$1,FALSE)*AA162,"")</f>
        <v>1.9740184549665232</v>
      </c>
      <c r="AB161" s="143">
        <f>IFERROR(VLOOKUP($B161,'Benchmark Data'!$B:$FF,AB$1,FALSE)/VLOOKUP($B160,'Benchmark Data'!$B:$FF,AB$1,FALSE)*AB162,"")</f>
        <v>1.9740184549665232</v>
      </c>
      <c r="AC161" s="143">
        <f>IFERROR(VLOOKUP($B161,'Benchmark Data'!$B:$FF,AC$1,FALSE)/VLOOKUP($B160,'Benchmark Data'!$B:$FF,AC$1,FALSE)*AC162,"")</f>
        <v>1.9740184549665232</v>
      </c>
      <c r="AD161" s="143">
        <f>IFERROR(VLOOKUP($B161,'Benchmark Data'!$B:$FF,AD$1,FALSE)/VLOOKUP($B160,'Benchmark Data'!$B:$FF,AD$1,FALSE)*AD162,"")</f>
        <v>4.8467067739667149</v>
      </c>
      <c r="AE161" s="143">
        <f>IFERROR(VLOOKUP($B161,'Benchmark Data'!$B:$FF,AE$1,FALSE)/VLOOKUP($B160,'Benchmark Data'!$B:$FF,AE$1,FALSE)*AE162,"")</f>
        <v>1.2853672286670965</v>
      </c>
      <c r="AF161" s="143">
        <f>IFERROR(VLOOKUP($B161,'Benchmark Data'!$B:$FF,AF$1,FALSE)/VLOOKUP($B160,'Benchmark Data'!$B:$FF,AF$1,FALSE)*AF162,"")</f>
        <v>1.3781544603810161</v>
      </c>
      <c r="AG161" s="143">
        <f>IFERROR(VLOOKUP($B161,'Benchmark Data'!$B:$FF,AG$1,FALSE)/VLOOKUP($B160,'Benchmark Data'!$B:$FF,AG$1,FALSE)*AG162,"")</f>
        <v>1.3781544603810161</v>
      </c>
      <c r="AH161" s="143">
        <f>IFERROR(VLOOKUP($B161,'Benchmark Data'!$B:$FF,AH$1,FALSE)/VLOOKUP($B160,'Benchmark Data'!$B:$FF,AH$1,FALSE)*AH162,"")</f>
        <v>1.3781544603810161</v>
      </c>
      <c r="AI161" s="143">
        <f>IFERROR(VLOOKUP($B161,'Benchmark Data'!$B:$FF,AI$1,FALSE)/VLOOKUP($B160,'Benchmark Data'!$B:$FF,AI$1,FALSE)*AI162,"")</f>
        <v>2.1086462840341342</v>
      </c>
      <c r="AJ161" s="143">
        <f>IFERROR(VLOOKUP($B161,'Benchmark Data'!$B:$FF,AJ$1,FALSE)/VLOOKUP($B160,'Benchmark Data'!$B:$FF,AJ$1,FALSE)*AJ162,"")</f>
        <v>2.164312711358662</v>
      </c>
      <c r="AK161" s="143">
        <f>IFERROR(VLOOKUP($B161,'Benchmark Data'!$B:$FF,AK$1,FALSE)/VLOOKUP($B160,'Benchmark Data'!$B:$FF,AK$1,FALSE)*AK162,"")</f>
        <v>1.5915116131076332</v>
      </c>
      <c r="AL161" s="143">
        <f>IFERROR(VLOOKUP($B161,'Benchmark Data'!$B:$FF,AL$1,FALSE)/VLOOKUP($B160,'Benchmark Data'!$B:$FF,AL$1,FALSE)*AL162,"")</f>
        <v>2.1797000348796649</v>
      </c>
      <c r="AM161" s="143">
        <f>IFERROR(VLOOKUP($B161,'Benchmark Data'!$B:$FF,AM$1,FALSE)/VLOOKUP($B160,'Benchmark Data'!$B:$FF,AM$1,FALSE)*AM162,"")</f>
        <v>2.1797000348796649</v>
      </c>
      <c r="AN161" s="143">
        <f>IFERROR(VLOOKUP($B161,'Benchmark Data'!$B:$FF,AN$1,FALSE)/VLOOKUP($B160,'Benchmark Data'!$B:$FF,AN$1,FALSE)*AN162,"")</f>
        <v>0.82334720743393652</v>
      </c>
      <c r="AO161" s="143">
        <f>IFERROR(VLOOKUP($B161,'Benchmark Data'!$B:$FF,AO$1,FALSE)/VLOOKUP($B160,'Benchmark Data'!$B:$FF,AO$1,FALSE)*AO162,"")</f>
        <v>2.0643740826169004</v>
      </c>
      <c r="AP161" s="143">
        <f>IFERROR(VLOOKUP($B161,'Benchmark Data'!$B:$FF,AP$1,FALSE)/VLOOKUP($B160,'Benchmark Data'!$B:$FF,AP$1,FALSE)*AP162,"")</f>
        <v>2.0643740826169004</v>
      </c>
      <c r="AQ161" s="143" t="str">
        <f>IFERROR(VLOOKUP($B161,'Benchmark Data'!$B:$FF,AQ$1,FALSE)/VLOOKUP($B160,'Benchmark Data'!$B:$FF,AQ$1,FALSE)*AQ162,"")</f>
        <v/>
      </c>
      <c r="AR161" s="143" t="str">
        <f>IFERROR(VLOOKUP($B161,'Benchmark Data'!$B:$FF,AR$1,FALSE)/VLOOKUP($B160,'Benchmark Data'!$B:$FF,AR$1,FALSE)*AR162,"")</f>
        <v/>
      </c>
      <c r="AS161" s="143" t="str">
        <f>IFERROR(VLOOKUP($B161,'Benchmark Data'!$B:$FF,AS$1,FALSE)/VLOOKUP($B160,'Benchmark Data'!$B:$FF,AS$1,FALSE)*AS162,"")</f>
        <v/>
      </c>
      <c r="AT161" s="143">
        <f>IFERROR(VLOOKUP($B161,'Benchmark Data'!$B:$FF,AT$1,FALSE)/VLOOKUP($B160,'Benchmark Data'!$B:$FF,AT$1,FALSE)*AT162,"")</f>
        <v>2.0481282302363222</v>
      </c>
      <c r="AU161" s="143">
        <f>IFERROR(VLOOKUP($B161,'Benchmark Data'!$B:$FF,AU$1,FALSE)/VLOOKUP($B160,'Benchmark Data'!$B:$FF,AU$1,FALSE)*AU162,"")</f>
        <v>1.4833583174599592</v>
      </c>
      <c r="AV161" s="143">
        <f>IFERROR(VLOOKUP($B161,'Benchmark Data'!$B:$FF,AV$1,FALSE)/VLOOKUP($B160,'Benchmark Data'!$B:$FF,AV$1,FALSE)*AV162,"")</f>
        <v>1.4833583174599592</v>
      </c>
      <c r="AW161" s="143">
        <f>IFERROR(VLOOKUP($B161,'Benchmark Data'!$B:$FF,AW$1,FALSE)/VLOOKUP($B160,'Benchmark Data'!$B:$FF,AW$1,FALSE)*AW162,"")</f>
        <v>1.4833583174599592</v>
      </c>
      <c r="AX161" s="143" t="str">
        <f>IFERROR(VLOOKUP($B161,'Benchmark Data'!$B:$FF,AX$1,FALSE)/VLOOKUP($B160,'Benchmark Data'!$B:$FF,AX$1,FALSE)*AX162,"")</f>
        <v/>
      </c>
      <c r="AY161" s="143" t="str">
        <f>IFERROR(VLOOKUP($B161,'Benchmark Data'!$B:$FF,AY$1,FALSE)/VLOOKUP($B160,'Benchmark Data'!$B:$FF,AY$1,FALSE)*AY162,"")</f>
        <v/>
      </c>
      <c r="AZ161" s="156" t="str">
        <f>IFERROR(VLOOKUP($B161,'Benchmark Data'!$B:$FF,AZ$1,FALSE)*AZ162,"")</f>
        <v/>
      </c>
      <c r="BA161" s="156" t="str">
        <f>IFERROR(VLOOKUP($B161,'Benchmark Data'!$B:$FF,BA$1,FALSE)*BA162,"")</f>
        <v/>
      </c>
      <c r="BB161" s="143" t="str">
        <f>IFERROR(VLOOKUP($B161,'Benchmark Data'!$B:$FF,BB$1,FALSE)/VLOOKUP($B160,'Benchmark Data'!$B:$FF,BB$1,FALSE)*BB162,"")</f>
        <v/>
      </c>
      <c r="BC161" s="143" t="str">
        <f>IFERROR(VLOOKUP($B161,'Benchmark Data'!$B:$FF,BC$1,FALSE)/VLOOKUP($B160,'Benchmark Data'!$B:$FF,BC$1,FALSE)*BC162,"")</f>
        <v/>
      </c>
      <c r="BD161" s="143" t="str">
        <f>IFERROR(VLOOKUP($B161,'Benchmark Data'!$B:$FF,BD$1,FALSE)/VLOOKUP($B160,'Benchmark Data'!$B:$FF,BD$1,FALSE)*BD162,"")</f>
        <v/>
      </c>
      <c r="BE161" s="143" t="str">
        <f>IFERROR(VLOOKUP($B161,'Benchmark Data'!$B:$FF,BE$1,FALSE)/VLOOKUP($B160,'Benchmark Data'!$B:$FF,BE$1,FALSE)*BE162,"")</f>
        <v/>
      </c>
      <c r="BF161" s="143" t="str">
        <f>IFERROR(VLOOKUP($B161,'Benchmark Data'!$B:$FF,BF$1,FALSE)/VLOOKUP($B160,'Benchmark Data'!$B:$FF,BF$1,FALSE)*BF162,"")</f>
        <v/>
      </c>
      <c r="BG161" s="143" t="str">
        <f>IFERROR(VLOOKUP($B161,'Benchmark Data'!$B:$FF,BG$1,FALSE)/VLOOKUP($B160,'Benchmark Data'!$B:$FF,BG$1,FALSE)*BG162,"")</f>
        <v/>
      </c>
      <c r="BH161" s="143" t="str">
        <f>IFERROR(VLOOKUP($B161,'Benchmark Data'!$B:$FF,BH$1,FALSE)/VLOOKUP($B160,'Benchmark Data'!$B:$FF,BH$1,FALSE)*BH162,"")</f>
        <v/>
      </c>
      <c r="BI161" s="143" t="str">
        <f>IFERROR(VLOOKUP($B161,'Benchmark Data'!$B:$FF,BI$1,FALSE)/VLOOKUP($B160,'Benchmark Data'!$B:$FF,BI$1,FALSE)*BI162,"")</f>
        <v/>
      </c>
      <c r="BJ161" s="143" t="str">
        <f>IFERROR(VLOOKUP($B161,'Benchmark Data'!$B:$FF,BJ$1,FALSE)/VLOOKUP($B160,'Benchmark Data'!$B:$FF,BJ$1,FALSE)*BJ162,"")</f>
        <v/>
      </c>
      <c r="BK161" s="143" t="str">
        <f>IFERROR(VLOOKUP($B161,'Benchmark Data'!$B:$FF,BK$1,FALSE)/VLOOKUP($B160,'Benchmark Data'!$B:$FF,BK$1,FALSE)*BK162,"")</f>
        <v/>
      </c>
      <c r="BL161" s="143" t="str">
        <f>IFERROR(VLOOKUP($B161,'Benchmark Data'!$B:$FF,BL$1,FALSE)/VLOOKUP($B160,'Benchmark Data'!$B:$FF,BL$1,FALSE)*BL162,"")</f>
        <v/>
      </c>
      <c r="BM161" s="143" t="str">
        <f>IFERROR(VLOOKUP($B161,'Benchmark Data'!$B:$FF,BM$1,FALSE)/VLOOKUP($B160,'Benchmark Data'!$B:$FF,BM$1,FALSE)*BM162,"")</f>
        <v/>
      </c>
      <c r="BN161" s="143" t="str">
        <f>IFERROR(VLOOKUP($B161,'Benchmark Data'!$B:$FF,BN$1,FALSE)/VLOOKUP($B160,'Benchmark Data'!$B:$FF,BN$1,FALSE)*BN162,"")</f>
        <v/>
      </c>
      <c r="BO161" s="143" t="str">
        <f>IFERROR(VLOOKUP($B161,'Benchmark Data'!$B:$FF,BO$1,FALSE)/VLOOKUP($B160,'Benchmark Data'!$B:$FF,BO$1,FALSE)*BO162,"")</f>
        <v/>
      </c>
      <c r="BP161" s="143" t="str">
        <f>IFERROR(VLOOKUP($B161,'Benchmark Data'!$B:$FF,BP$1,FALSE)/VLOOKUP($B160,'Benchmark Data'!$B:$FF,BP$1,FALSE)*BP162,"")</f>
        <v/>
      </c>
      <c r="BQ161" s="143" t="str">
        <f>IFERROR(VLOOKUP($B161,'Benchmark Data'!$B:$FF,BQ$1,FALSE)/VLOOKUP($B160,'Benchmark Data'!$B:$FF,BQ$1,FALSE)*BQ162,"")</f>
        <v/>
      </c>
      <c r="BR161" s="143" t="str">
        <f>IFERROR(VLOOKUP($B161,'Benchmark Data'!$B:$FF,BR$1,FALSE)/VLOOKUP($B160,'Benchmark Data'!$B:$FF,BR$1,FALSE)*BR162,"")</f>
        <v/>
      </c>
      <c r="BS161" s="143" t="str">
        <f>IFERROR(VLOOKUP($B161,'Benchmark Data'!$B:$FF,BS$1,FALSE)/VLOOKUP($B160,'Benchmark Data'!$B:$FF,BS$1,FALSE)*BS162,"")</f>
        <v/>
      </c>
      <c r="BT161" s="143" t="str">
        <f>IFERROR(VLOOKUP($B161,'Benchmark Data'!$B:$FF,BT$1,FALSE)/VLOOKUP($B160,'Benchmark Data'!$B:$FF,BT$1,FALSE)*BT162,"")</f>
        <v/>
      </c>
      <c r="BU161" s="143" t="str">
        <f>IFERROR(VLOOKUP($B161,'Benchmark Data'!$B:$FF,BU$1,FALSE)/VLOOKUP($B160,'Benchmark Data'!$B:$FF,BU$1,FALSE)*BU162,"")</f>
        <v/>
      </c>
      <c r="BV161" s="143" t="str">
        <f>IFERROR(VLOOKUP($B161,'Benchmark Data'!$B:$FF,BV$1,FALSE)/VLOOKUP($B160,'Benchmark Data'!$B:$FF,BV$1,FALSE)*BV162,"")</f>
        <v/>
      </c>
      <c r="BW161" s="143" t="str">
        <f>IFERROR(VLOOKUP($B161,'Benchmark Data'!$B:$FF,BW$1,FALSE)/VLOOKUP($B160,'Benchmark Data'!$B:$FF,BW$1,FALSE)*BW162,"")</f>
        <v/>
      </c>
      <c r="BX161" s="143" t="str">
        <f>IFERROR(VLOOKUP($B161,'Benchmark Data'!$B:$FF,BX$1,FALSE)/VLOOKUP($B160,'Benchmark Data'!$B:$FF,BX$1,FALSE)*BX162,"")</f>
        <v/>
      </c>
      <c r="BY161" s="143" t="str">
        <f>IFERROR(VLOOKUP($B161,'Benchmark Data'!$B:$FF,BY$1,FALSE)/VLOOKUP($B160,'Benchmark Data'!$B:$FF,BY$1,FALSE)*BY162,"")</f>
        <v/>
      </c>
      <c r="BZ161" s="143" t="str">
        <f>IFERROR(VLOOKUP($B161,'Benchmark Data'!$B:$FF,BZ$1,FALSE)/VLOOKUP($B160,'Benchmark Data'!$B:$FF,BZ$1,FALSE)*BZ162,"")</f>
        <v/>
      </c>
      <c r="CA161" s="143" t="str">
        <f>IFERROR(VLOOKUP($B161,'Benchmark Data'!$B:$FF,CA$1,FALSE)/VLOOKUP($B160,'Benchmark Data'!$B:$FF,CA$1,FALSE)*CA162,"")</f>
        <v/>
      </c>
      <c r="CB161" s="143" t="str">
        <f>IFERROR(VLOOKUP($B161,'Benchmark Data'!$B:$FF,CB$1,FALSE)/VLOOKUP($B160,'Benchmark Data'!$B:$FF,CB$1,FALSE)*CB162,"")</f>
        <v/>
      </c>
      <c r="CC161" s="143" t="str">
        <f>IFERROR(VLOOKUP($B161,'Benchmark Data'!$B:$FF,CC$1,FALSE)/VLOOKUP($B160,'Benchmark Data'!$B:$FF,CC$1,FALSE)*CC162,"")</f>
        <v/>
      </c>
      <c r="CD161" s="143" t="str">
        <f>IFERROR(VLOOKUP($B161,'Benchmark Data'!$B:$FF,CD$1,FALSE)/VLOOKUP($B160,'Benchmark Data'!$B:$FF,CD$1,FALSE)*CD162,"")</f>
        <v/>
      </c>
      <c r="CE161" s="143" t="str">
        <f>IFERROR(VLOOKUP($B161,'Benchmark Data'!$B:$FF,CE$1,FALSE)/VLOOKUP($B160,'Benchmark Data'!$B:$FF,CE$1,FALSE)*CE162,"")</f>
        <v/>
      </c>
      <c r="CF161" s="143" t="str">
        <f>IFERROR(VLOOKUP($B161,'Benchmark Data'!$B:$FF,CF$1,FALSE)/VLOOKUP($B160,'Benchmark Data'!$B:$FF,CF$1,FALSE)*CF162,"")</f>
        <v/>
      </c>
      <c r="CG161" s="143" t="str">
        <f>IFERROR(VLOOKUP($B161,'Benchmark Data'!$B:$FF,CG$1,FALSE)/VLOOKUP($B160,'Benchmark Data'!$B:$FF,CG$1,FALSE)*CG162,"")</f>
        <v/>
      </c>
      <c r="CH161" s="156" t="str">
        <f>IFERROR(VLOOKUP($B161,'Benchmark Data'!$B:$FF,CH$1,FALSE)*CH162,"")</f>
        <v/>
      </c>
      <c r="CI161" s="143" t="str">
        <f>IFERROR(VLOOKUP($B161,'Benchmark Data'!$B:$FF,CI$1,FALSE)/VLOOKUP($B160,'Benchmark Data'!$B:$FF,CI$1,FALSE)*CI162,"")</f>
        <v/>
      </c>
      <c r="CJ161" s="143" t="str">
        <f>IFERROR(VLOOKUP($B161,'Benchmark Data'!$B:$FF,CJ$1,FALSE)/VLOOKUP($B160,'Benchmark Data'!$B:$FF,CJ$1,FALSE)*CJ162,"")</f>
        <v/>
      </c>
      <c r="CK161" s="143" t="str">
        <f>IFERROR(VLOOKUP($B161,'Benchmark Data'!$B:$FF,CK$1,FALSE)/VLOOKUP($B160,'Benchmark Data'!$B:$FF,CK$1,FALSE)*CK162,"")</f>
        <v/>
      </c>
      <c r="CL161" s="143" t="str">
        <f>IFERROR(VLOOKUP($B161,'Benchmark Data'!$B:$AAA,CL$1,FALSE)/VLOOKUP($B160,'Benchmark Data'!$B:$AAA,CL$1,FALSE)*CL162,"")</f>
        <v/>
      </c>
      <c r="CM161" s="143" t="str">
        <f>IFERROR(VLOOKUP($B161,'Benchmark Data'!$B:$AAA,CM$1,FALSE)/VLOOKUP($B160,'Benchmark Data'!$B:$AAA,CM$1,FALSE)*CM162,"")</f>
        <v/>
      </c>
      <c r="CN161" s="143" t="str">
        <f>IFERROR(VLOOKUP($B161,'Benchmark Data'!$B:$AAA,CN$1,FALSE)/VLOOKUP($B160,'Benchmark Data'!$B:$AAA,CN$1,FALSE)*CN162,"")</f>
        <v/>
      </c>
      <c r="CO161" s="143" t="str">
        <f>IFERROR(VLOOKUP($B161,'Benchmark Data'!$B:$AAA,CO$1,FALSE)/VLOOKUP($B160,'Benchmark Data'!$B:$AAA,CO$1,FALSE)*CO162,"")</f>
        <v/>
      </c>
      <c r="CP161" s="143" t="str">
        <f>IFERROR(VLOOKUP($B161,'Benchmark Data'!$B:$AAA,CP$1,FALSE)/VLOOKUP($B160,'Benchmark Data'!$B:$AAA,CP$1,FALSE)*CP162,"")</f>
        <v/>
      </c>
      <c r="CQ161" s="143" t="str">
        <f>IFERROR(VLOOKUP($B161,'Benchmark Data'!$B:$AAA,CQ$1,FALSE)/VLOOKUP($B160,'Benchmark Data'!$B:$AAA,CQ$1,FALSE)*CQ162,"")</f>
        <v/>
      </c>
      <c r="CR161" s="143" t="str">
        <f>IFERROR(VLOOKUP($B161,'Benchmark Data'!$B:$AAA,CR$1,FALSE)/VLOOKUP($B160,'Benchmark Data'!$B:$AAA,CR$1,FALSE)*CR162,"")</f>
        <v/>
      </c>
      <c r="CS161" s="143" t="str">
        <f>IFERROR(VLOOKUP($B161,'Benchmark Data'!$B:$AAA,CS$1,FALSE)/VLOOKUP($B160,'Benchmark Data'!$B:$AAA,CS$1,FALSE)*CS162,"")</f>
        <v/>
      </c>
      <c r="CT161" s="143" t="str">
        <f>IFERROR(VLOOKUP($B161,'Benchmark Data'!$B:$AAA,CT$1,FALSE)/VLOOKUP($B160,'Benchmark Data'!$B:$AAA,CT$1,FALSE)*CT162,"")</f>
        <v/>
      </c>
      <c r="CU161" s="143" t="str">
        <f>IFERROR(VLOOKUP($B161,'Benchmark Data'!$B:$AAA,CU$1,FALSE)/VLOOKUP($B160,'Benchmark Data'!$B:$AAA,CU$1,FALSE)*CU162,"")</f>
        <v/>
      </c>
      <c r="CV161" s="143" t="str">
        <f>IFERROR(VLOOKUP($B161,'Benchmark Data'!$B:$AAA,CV$1,FALSE)/VLOOKUP($B160,'Benchmark Data'!$B:$AAA,CV$1,FALSE)*CV162,"")</f>
        <v/>
      </c>
      <c r="CW161" s="143" t="str">
        <f>IFERROR(VLOOKUP($B161,'Benchmark Data'!$B:$AAA,CW$1,FALSE)/VLOOKUP($B160,'Benchmark Data'!$B:$AAA,CW$1,FALSE)*CW162,"")</f>
        <v/>
      </c>
      <c r="CX161" s="143" t="str">
        <f>IFERROR(VLOOKUP($B161,'Benchmark Data'!$B:$AAA,CX$1,FALSE)/VLOOKUP($B160,'Benchmark Data'!$B:$AAA,CX$1,FALSE)*CX162,"")</f>
        <v/>
      </c>
      <c r="CY161" s="143" t="str">
        <f>IFERROR(VLOOKUP($B161,'Benchmark Data'!$B:$AAA,CY$1,FALSE)/VLOOKUP($B160,'Benchmark Data'!$B:$AAA,CY$1,FALSE)*CY162,"")</f>
        <v/>
      </c>
      <c r="CZ161" s="143" t="str">
        <f>IFERROR(VLOOKUP($B161,'Benchmark Data'!$B:$AAA,CZ$1,FALSE)/VLOOKUP($B160,'Benchmark Data'!$B:$AAA,CZ$1,FALSE)*CZ162,"")</f>
        <v/>
      </c>
      <c r="DA161" s="143" t="str">
        <f>IFERROR(VLOOKUP($B161,'Benchmark Data'!$B:$AAA,DA$1,FALSE)/VLOOKUP($B160,'Benchmark Data'!$B:$AAA,DA$1,FALSE)*DA162,"")</f>
        <v/>
      </c>
      <c r="DB161" s="143" t="str">
        <f>IFERROR(VLOOKUP($B161,'Benchmark Data'!$B:$AAA,DB$1,FALSE)/VLOOKUP($B160,'Benchmark Data'!$B:$AAA,DB$1,FALSE)*DB162,"")</f>
        <v/>
      </c>
      <c r="DC161" s="143" t="str">
        <f>IFERROR(VLOOKUP($B161,'Benchmark Data'!$B:$AAA,DC$1,FALSE)/VLOOKUP($B160,'Benchmark Data'!$B:$AAA,DC$1,FALSE)*DC162,"")</f>
        <v/>
      </c>
      <c r="DD161" s="143" t="str">
        <f>IFERROR(VLOOKUP($B161,'Benchmark Data'!$B:$AAA,DD$1,FALSE)/VLOOKUP($B160,'Benchmark Data'!$B:$AAA,DD$1,FALSE)*DD162,"")</f>
        <v/>
      </c>
      <c r="DE161" s="143" t="str">
        <f>IFERROR(VLOOKUP($B161,'Benchmark Data'!$B:$AAA,DE$1,FALSE)/VLOOKUP($B160,'Benchmark Data'!$B:$AAA,DE$1,FALSE)*DE162,"")</f>
        <v/>
      </c>
      <c r="DF161" s="143" t="str">
        <f>IFERROR(VLOOKUP($B161,'Benchmark Data'!$B:$AAA,DF$1,FALSE)/VLOOKUP($B160,'Benchmark Data'!$B:$AAA,DF$1,FALSE)*DF162,"")</f>
        <v/>
      </c>
      <c r="DG161" s="143" t="str">
        <f>IFERROR(VLOOKUP($B161,'Benchmark Data'!$B:$AAA,DG$1,FALSE)/VLOOKUP($B160,'Benchmark Data'!$B:$AAA,DG$1,FALSE)*DG162,"")</f>
        <v/>
      </c>
      <c r="DH161" s="143" t="str">
        <f>IFERROR(VLOOKUP($B161,'Benchmark Data'!$B:$AAA,DH$1,FALSE)/VLOOKUP($B160,'Benchmark Data'!$B:$AAA,DH$1,FALSE)*DH162,"")</f>
        <v/>
      </c>
      <c r="DI161" s="143" t="str">
        <f>IFERROR(VLOOKUP($B161,'Benchmark Data'!$B:$AAA,DI$1,FALSE)/VLOOKUP($B160,'Benchmark Data'!$B:$AAA,DI$1,FALSE)*DI162,"")</f>
        <v/>
      </c>
    </row>
    <row r="162" spans="1:113">
      <c r="A162" s="94">
        <f t="shared" si="37"/>
        <v>39</v>
      </c>
      <c r="B162" s="168">
        <f t="shared" si="38"/>
        <v>44895</v>
      </c>
      <c r="C162" s="143">
        <f>IFERROR(VLOOKUP($B162,'Benchmark Data'!$B:$FF,C$1,FALSE)/VLOOKUP($B161,'Benchmark Data'!$B:$FF,C$1,FALSE)*C163,"")</f>
        <v>2.5665808210877112</v>
      </c>
      <c r="D162" s="143">
        <f>IFERROR(VLOOKUP($B162,'Benchmark Data'!$B:$FF,D$1,FALSE)/VLOOKUP($B161,'Benchmark Data'!$B:$FF,D$1,FALSE)*D163,"")</f>
        <v>2.5665808210877112</v>
      </c>
      <c r="E162" s="143">
        <f>IFERROR(VLOOKUP($B162,'Benchmark Data'!$B:$FF,E$1,FALSE)/VLOOKUP($B161,'Benchmark Data'!$B:$FF,E$1,FALSE)*E163,"")</f>
        <v>2.5665808210877112</v>
      </c>
      <c r="F162" s="143">
        <f>IFERROR(VLOOKUP($B162,'Benchmark Data'!$B:$FF,F$1,FALSE)/VLOOKUP($B161,'Benchmark Data'!$B:$FF,F$1,FALSE)*F163,"")</f>
        <v>1.2713208495129094</v>
      </c>
      <c r="G162" s="143" t="str">
        <f>IFERROR(VLOOKUP($B162,'Benchmark Data'!$B:$FF,G$1,FALSE)/VLOOKUP($B161,'Benchmark Data'!$B:$FF,G$1,FALSE)*G163,"")</f>
        <v/>
      </c>
      <c r="H162" s="143">
        <f>IFERROR(VLOOKUP($B162,'Benchmark Data'!$B:$FF,H$1,FALSE)/VLOOKUP($B161,'Benchmark Data'!$B:$FF,H$1,FALSE)*H163,"")</f>
        <v>2.5665808210877112</v>
      </c>
      <c r="I162" s="143">
        <f>IFERROR(VLOOKUP($B162,'Benchmark Data'!$B:$FF,I$1,FALSE)/VLOOKUP($B161,'Benchmark Data'!$B:$FF,I$1,FALSE)*I163,"")</f>
        <v>1.5539793759915388</v>
      </c>
      <c r="J162" s="143" t="str">
        <f>IFERROR(VLOOKUP($B162,'Benchmark Data'!$B:$FF,J$1,FALSE)/VLOOKUP($B161,'Benchmark Data'!$B:$FF,J$1,FALSE)*J163,"")</f>
        <v/>
      </c>
      <c r="K162" s="156" t="str">
        <f>IFERROR(VLOOKUP($B162,'Benchmark Data'!$B:$FF,K$1,FALSE)*K163,"")</f>
        <v/>
      </c>
      <c r="L162" s="156" t="str">
        <f>IFERROR(VLOOKUP($B162,'Benchmark Data'!$B:$FF,L$1,FALSE)*L163,"")</f>
        <v/>
      </c>
      <c r="M162" s="156" t="str">
        <f>IFERROR(VLOOKUP($B162,'Benchmark Data'!$B:$FF,M$1,FALSE)*M163,"")</f>
        <v/>
      </c>
      <c r="N162" s="143">
        <f>IFERROR(VLOOKUP($B162,'Benchmark Data'!$B:$FF,N$1,FALSE)/VLOOKUP($B161,'Benchmark Data'!$B:$FF,N$1,FALSE)*N163,"")</f>
        <v>1.7766325421086098</v>
      </c>
      <c r="O162" s="143">
        <f>IFERROR(VLOOKUP($B162,'Benchmark Data'!$B:$FF,O$1,FALSE)/VLOOKUP($B161,'Benchmark Data'!$B:$FF,O$1,FALSE)*O163,"")</f>
        <v>1.3516692413591109</v>
      </c>
      <c r="P162" s="143">
        <f>IFERROR(VLOOKUP($B162,'Benchmark Data'!$B:$FF,P$1,FALSE)/VLOOKUP($B161,'Benchmark Data'!$B:$FF,P$1,FALSE)*P163,"")</f>
        <v>1.3527614592137329</v>
      </c>
      <c r="Q162" s="156">
        <f>IFERROR(VLOOKUP($B162,'Benchmark Data'!$B:$FF,Q$1,FALSE)*Q163,"")</f>
        <v>1.5173387431285972</v>
      </c>
      <c r="R162" s="156">
        <f>IFERROR(VLOOKUP($B162,'Benchmark Data'!$B:$FF,R$1,FALSE)*R163,"")</f>
        <v>1.5173387431285972</v>
      </c>
      <c r="S162" s="156">
        <f>IFERROR(VLOOKUP($B162,'Benchmark Data'!$B:$FF,S$1,FALSE)*S163,"")</f>
        <v>1.5173387431285972</v>
      </c>
      <c r="T162" s="156">
        <f>IFERROR(VLOOKUP($B162,'Benchmark Data'!$B:$FF,T$1,FALSE)*T163,"")</f>
        <v>1.5173387431285972</v>
      </c>
      <c r="U162" s="156">
        <f>IFERROR(VLOOKUP($B162,'Benchmark Data'!$B:$FF,U$1,FALSE)*U163,"")</f>
        <v>1.5173387431285972</v>
      </c>
      <c r="V162" s="143">
        <f>IFERROR(VLOOKUP($B162,'Benchmark Data'!$B:$FF,V$1,FALSE)/VLOOKUP($B161,'Benchmark Data'!$B:$FF,V$1,FALSE)*V163,"")</f>
        <v>1.8118389140167623</v>
      </c>
      <c r="W162" s="143">
        <f>IFERROR(VLOOKUP($B162,'Benchmark Data'!$B:$FF,W$1,FALSE)/VLOOKUP($B161,'Benchmark Data'!$B:$FF,W$1,FALSE)*W163,"")</f>
        <v>1.8118389140167623</v>
      </c>
      <c r="X162" s="143">
        <f>IFERROR(VLOOKUP($B162,'Benchmark Data'!$B:$FF,X$1,FALSE)/VLOOKUP($B161,'Benchmark Data'!$B:$FF,X$1,FALSE)*X163,"")</f>
        <v>1.8118389140167623</v>
      </c>
      <c r="Y162" s="143">
        <f>IFERROR(VLOOKUP($B162,'Benchmark Data'!$B:$FF,Y$1,FALSE)/VLOOKUP($B161,'Benchmark Data'!$B:$FF,Y$1,FALSE)*Y163,"")</f>
        <v>1.8118389140167623</v>
      </c>
      <c r="Z162" s="143">
        <f>IFERROR(VLOOKUP($B162,'Benchmark Data'!$B:$FF,Z$1,FALSE)/VLOOKUP($B161,'Benchmark Data'!$B:$FF,Z$1,FALSE)*Z163,"")</f>
        <v>1.8118389140167623</v>
      </c>
      <c r="AA162" s="143">
        <f>IFERROR(VLOOKUP($B162,'Benchmark Data'!$B:$FF,AA$1,FALSE)/VLOOKUP($B161,'Benchmark Data'!$B:$FF,AA$1,FALSE)*AA163,"")</f>
        <v>1.7824883319654046</v>
      </c>
      <c r="AB162" s="143">
        <f>IFERROR(VLOOKUP($B162,'Benchmark Data'!$B:$FF,AB$1,FALSE)/VLOOKUP($B161,'Benchmark Data'!$B:$FF,AB$1,FALSE)*AB163,"")</f>
        <v>1.7824883319654046</v>
      </c>
      <c r="AC162" s="143">
        <f>IFERROR(VLOOKUP($B162,'Benchmark Data'!$B:$FF,AC$1,FALSE)/VLOOKUP($B161,'Benchmark Data'!$B:$FF,AC$1,FALSE)*AC163,"")</f>
        <v>1.7824883319654046</v>
      </c>
      <c r="AD162" s="143">
        <f>IFERROR(VLOOKUP($B162,'Benchmark Data'!$B:$FF,AD$1,FALSE)/VLOOKUP($B161,'Benchmark Data'!$B:$FF,AD$1,FALSE)*AD163,"")</f>
        <v>4.8278465250214007</v>
      </c>
      <c r="AE162" s="143">
        <f>IFERROR(VLOOKUP($B162,'Benchmark Data'!$B:$FF,AE$1,FALSE)/VLOOKUP($B161,'Benchmark Data'!$B:$FF,AE$1,FALSE)*AE163,"")</f>
        <v>1.2582059214950094</v>
      </c>
      <c r="AF162" s="143">
        <f>IFERROR(VLOOKUP($B162,'Benchmark Data'!$B:$FF,AF$1,FALSE)/VLOOKUP($B161,'Benchmark Data'!$B:$FF,AF$1,FALSE)*AF163,"")</f>
        <v>1.2713208495129094</v>
      </c>
      <c r="AG162" s="143">
        <f>IFERROR(VLOOKUP($B162,'Benchmark Data'!$B:$FF,AG$1,FALSE)/VLOOKUP($B161,'Benchmark Data'!$B:$FF,AG$1,FALSE)*AG163,"")</f>
        <v>1.2713208495129094</v>
      </c>
      <c r="AH162" s="143">
        <f>IFERROR(VLOOKUP($B162,'Benchmark Data'!$B:$FF,AH$1,FALSE)/VLOOKUP($B161,'Benchmark Data'!$B:$FF,AH$1,FALSE)*AH163,"")</f>
        <v>1.2713208495129094</v>
      </c>
      <c r="AI162" s="143">
        <f>IFERROR(VLOOKUP($B162,'Benchmark Data'!$B:$FF,AI$1,FALSE)/VLOOKUP($B161,'Benchmark Data'!$B:$FF,AI$1,FALSE)*AI163,"")</f>
        <v>2.0150596647125827</v>
      </c>
      <c r="AJ162" s="143">
        <f>IFERROR(VLOOKUP($B162,'Benchmark Data'!$B:$FF,AJ$1,FALSE)/VLOOKUP($B161,'Benchmark Data'!$B:$FF,AJ$1,FALSE)*AJ163,"")</f>
        <v>2.1289502005674583</v>
      </c>
      <c r="AK162" s="143">
        <f>IFERROR(VLOOKUP($B162,'Benchmark Data'!$B:$FF,AK$1,FALSE)/VLOOKUP($B161,'Benchmark Data'!$B:$FF,AK$1,FALSE)*AK163,"")</f>
        <v>1.5539793759915388</v>
      </c>
      <c r="AL162" s="143">
        <f>IFERROR(VLOOKUP($B162,'Benchmark Data'!$B:$FF,AL$1,FALSE)/VLOOKUP($B161,'Benchmark Data'!$B:$FF,AL$1,FALSE)*AL163,"")</f>
        <v>1.9201130707306577</v>
      </c>
      <c r="AM162" s="143">
        <f>IFERROR(VLOOKUP($B162,'Benchmark Data'!$B:$FF,AM$1,FALSE)/VLOOKUP($B161,'Benchmark Data'!$B:$FF,AM$1,FALSE)*AM163,"")</f>
        <v>1.9201130707306577</v>
      </c>
      <c r="AN162" s="143">
        <f>IFERROR(VLOOKUP($B162,'Benchmark Data'!$B:$FF,AN$1,FALSE)/VLOOKUP($B161,'Benchmark Data'!$B:$FF,AN$1,FALSE)*AN163,"")</f>
        <v>0.81303766010323064</v>
      </c>
      <c r="AO162" s="143">
        <f>IFERROR(VLOOKUP($B162,'Benchmark Data'!$B:$FF,AO$1,FALSE)/VLOOKUP($B161,'Benchmark Data'!$B:$FF,AO$1,FALSE)*AO163,"")</f>
        <v>1.8288208795801786</v>
      </c>
      <c r="AP162" s="143">
        <f>IFERROR(VLOOKUP($B162,'Benchmark Data'!$B:$FF,AP$1,FALSE)/VLOOKUP($B161,'Benchmark Data'!$B:$FF,AP$1,FALSE)*AP163,"")</f>
        <v>1.8288208795801786</v>
      </c>
      <c r="AQ162" s="143" t="str">
        <f>IFERROR(VLOOKUP($B162,'Benchmark Data'!$B:$FF,AQ$1,FALSE)/VLOOKUP($B161,'Benchmark Data'!$B:$FF,AQ$1,FALSE)*AQ163,"")</f>
        <v/>
      </c>
      <c r="AR162" s="143" t="str">
        <f>IFERROR(VLOOKUP($B162,'Benchmark Data'!$B:$FF,AR$1,FALSE)/VLOOKUP($B161,'Benchmark Data'!$B:$FF,AR$1,FALSE)*AR163,"")</f>
        <v/>
      </c>
      <c r="AS162" s="143" t="str">
        <f>IFERROR(VLOOKUP($B162,'Benchmark Data'!$B:$FF,AS$1,FALSE)/VLOOKUP($B161,'Benchmark Data'!$B:$FF,AS$1,FALSE)*AS163,"")</f>
        <v/>
      </c>
      <c r="AT162" s="143">
        <f>IFERROR(VLOOKUP($B162,'Benchmark Data'!$B:$FF,AT$1,FALSE)/VLOOKUP($B161,'Benchmark Data'!$B:$FF,AT$1,FALSE)*AT163,"")</f>
        <v>1.8976573359565105</v>
      </c>
      <c r="AU162" s="143">
        <f>IFERROR(VLOOKUP($B162,'Benchmark Data'!$B:$FF,AU$1,FALSE)/VLOOKUP($B161,'Benchmark Data'!$B:$FF,AU$1,FALSE)*AU163,"")</f>
        <v>1.3744709626717</v>
      </c>
      <c r="AV162" s="143">
        <f>IFERROR(VLOOKUP($B162,'Benchmark Data'!$B:$FF,AV$1,FALSE)/VLOOKUP($B161,'Benchmark Data'!$B:$FF,AV$1,FALSE)*AV163,"")</f>
        <v>1.3744709626717</v>
      </c>
      <c r="AW162" s="143">
        <f>IFERROR(VLOOKUP($B162,'Benchmark Data'!$B:$FF,AW$1,FALSE)/VLOOKUP($B161,'Benchmark Data'!$B:$FF,AW$1,FALSE)*AW163,"")</f>
        <v>1.3744709626717</v>
      </c>
      <c r="AX162" s="143" t="str">
        <f>IFERROR(VLOOKUP($B162,'Benchmark Data'!$B:$FF,AX$1,FALSE)/VLOOKUP($B161,'Benchmark Data'!$B:$FF,AX$1,FALSE)*AX163,"")</f>
        <v/>
      </c>
      <c r="AY162" s="143" t="str">
        <f>IFERROR(VLOOKUP($B162,'Benchmark Data'!$B:$FF,AY$1,FALSE)/VLOOKUP($B161,'Benchmark Data'!$B:$FF,AY$1,FALSE)*AY163,"")</f>
        <v/>
      </c>
      <c r="AZ162" s="156" t="str">
        <f>IFERROR(VLOOKUP($B162,'Benchmark Data'!$B:$FF,AZ$1,FALSE)*AZ163,"")</f>
        <v/>
      </c>
      <c r="BA162" s="156" t="str">
        <f>IFERROR(VLOOKUP($B162,'Benchmark Data'!$B:$FF,BA$1,FALSE)*BA163,"")</f>
        <v/>
      </c>
      <c r="BB162" s="143" t="str">
        <f>IFERROR(VLOOKUP($B162,'Benchmark Data'!$B:$FF,BB$1,FALSE)/VLOOKUP($B161,'Benchmark Data'!$B:$FF,BB$1,FALSE)*BB163,"")</f>
        <v/>
      </c>
      <c r="BC162" s="143" t="str">
        <f>IFERROR(VLOOKUP($B162,'Benchmark Data'!$B:$FF,BC$1,FALSE)/VLOOKUP($B161,'Benchmark Data'!$B:$FF,BC$1,FALSE)*BC163,"")</f>
        <v/>
      </c>
      <c r="BD162" s="143" t="str">
        <f>IFERROR(VLOOKUP($B162,'Benchmark Data'!$B:$FF,BD$1,FALSE)/VLOOKUP($B161,'Benchmark Data'!$B:$FF,BD$1,FALSE)*BD163,"")</f>
        <v/>
      </c>
      <c r="BE162" s="143" t="str">
        <f>IFERROR(VLOOKUP($B162,'Benchmark Data'!$B:$FF,BE$1,FALSE)/VLOOKUP($B161,'Benchmark Data'!$B:$FF,BE$1,FALSE)*BE163,"")</f>
        <v/>
      </c>
      <c r="BF162" s="143" t="str">
        <f>IFERROR(VLOOKUP($B162,'Benchmark Data'!$B:$FF,BF$1,FALSE)/VLOOKUP($B161,'Benchmark Data'!$B:$FF,BF$1,FALSE)*BF163,"")</f>
        <v/>
      </c>
      <c r="BG162" s="143" t="str">
        <f>IFERROR(VLOOKUP($B162,'Benchmark Data'!$B:$FF,BG$1,FALSE)/VLOOKUP($B161,'Benchmark Data'!$B:$FF,BG$1,FALSE)*BG163,"")</f>
        <v/>
      </c>
      <c r="BH162" s="143" t="str">
        <f>IFERROR(VLOOKUP($B162,'Benchmark Data'!$B:$FF,BH$1,FALSE)/VLOOKUP($B161,'Benchmark Data'!$B:$FF,BH$1,FALSE)*BH163,"")</f>
        <v/>
      </c>
      <c r="BI162" s="143" t="str">
        <f>IFERROR(VLOOKUP($B162,'Benchmark Data'!$B:$FF,BI$1,FALSE)/VLOOKUP($B161,'Benchmark Data'!$B:$FF,BI$1,FALSE)*BI163,"")</f>
        <v/>
      </c>
      <c r="BJ162" s="143" t="str">
        <f>IFERROR(VLOOKUP($B162,'Benchmark Data'!$B:$FF,BJ$1,FALSE)/VLOOKUP($B161,'Benchmark Data'!$B:$FF,BJ$1,FALSE)*BJ163,"")</f>
        <v/>
      </c>
      <c r="BK162" s="143" t="str">
        <f>IFERROR(VLOOKUP($B162,'Benchmark Data'!$B:$FF,BK$1,FALSE)/VLOOKUP($B161,'Benchmark Data'!$B:$FF,BK$1,FALSE)*BK163,"")</f>
        <v/>
      </c>
      <c r="BL162" s="143" t="str">
        <f>IFERROR(VLOOKUP($B162,'Benchmark Data'!$B:$FF,BL$1,FALSE)/VLOOKUP($B161,'Benchmark Data'!$B:$FF,BL$1,FALSE)*BL163,"")</f>
        <v/>
      </c>
      <c r="BM162" s="143" t="str">
        <f>IFERROR(VLOOKUP($B162,'Benchmark Data'!$B:$FF,BM$1,FALSE)/VLOOKUP($B161,'Benchmark Data'!$B:$FF,BM$1,FALSE)*BM163,"")</f>
        <v/>
      </c>
      <c r="BN162" s="143" t="str">
        <f>IFERROR(VLOOKUP($B162,'Benchmark Data'!$B:$FF,BN$1,FALSE)/VLOOKUP($B161,'Benchmark Data'!$B:$FF,BN$1,FALSE)*BN163,"")</f>
        <v/>
      </c>
      <c r="BO162" s="143" t="str">
        <f>IFERROR(VLOOKUP($B162,'Benchmark Data'!$B:$FF,BO$1,FALSE)/VLOOKUP($B161,'Benchmark Data'!$B:$FF,BO$1,FALSE)*BO163,"")</f>
        <v/>
      </c>
      <c r="BP162" s="143" t="str">
        <f>IFERROR(VLOOKUP($B162,'Benchmark Data'!$B:$FF,BP$1,FALSE)/VLOOKUP($B161,'Benchmark Data'!$B:$FF,BP$1,FALSE)*BP163,"")</f>
        <v/>
      </c>
      <c r="BQ162" s="143" t="str">
        <f>IFERROR(VLOOKUP($B162,'Benchmark Data'!$B:$FF,BQ$1,FALSE)/VLOOKUP($B161,'Benchmark Data'!$B:$FF,BQ$1,FALSE)*BQ163,"")</f>
        <v/>
      </c>
      <c r="BR162" s="143" t="str">
        <f>IFERROR(VLOOKUP($B162,'Benchmark Data'!$B:$FF,BR$1,FALSE)/VLOOKUP($B161,'Benchmark Data'!$B:$FF,BR$1,FALSE)*BR163,"")</f>
        <v/>
      </c>
      <c r="BS162" s="143" t="str">
        <f>IFERROR(VLOOKUP($B162,'Benchmark Data'!$B:$FF,BS$1,FALSE)/VLOOKUP($B161,'Benchmark Data'!$B:$FF,BS$1,FALSE)*BS163,"")</f>
        <v/>
      </c>
      <c r="BT162" s="143" t="str">
        <f>IFERROR(VLOOKUP($B162,'Benchmark Data'!$B:$FF,BT$1,FALSE)/VLOOKUP($B161,'Benchmark Data'!$B:$FF,BT$1,FALSE)*BT163,"")</f>
        <v/>
      </c>
      <c r="BU162" s="143" t="str">
        <f>IFERROR(VLOOKUP($B162,'Benchmark Data'!$B:$FF,BU$1,FALSE)/VLOOKUP($B161,'Benchmark Data'!$B:$FF,BU$1,FALSE)*BU163,"")</f>
        <v/>
      </c>
      <c r="BV162" s="143" t="str">
        <f>IFERROR(VLOOKUP($B162,'Benchmark Data'!$B:$FF,BV$1,FALSE)/VLOOKUP($B161,'Benchmark Data'!$B:$FF,BV$1,FALSE)*BV163,"")</f>
        <v/>
      </c>
      <c r="BW162" s="143" t="str">
        <f>IFERROR(VLOOKUP($B162,'Benchmark Data'!$B:$FF,BW$1,FALSE)/VLOOKUP($B161,'Benchmark Data'!$B:$FF,BW$1,FALSE)*BW163,"")</f>
        <v/>
      </c>
      <c r="BX162" s="143" t="str">
        <f>IFERROR(VLOOKUP($B162,'Benchmark Data'!$B:$FF,BX$1,FALSE)/VLOOKUP($B161,'Benchmark Data'!$B:$FF,BX$1,FALSE)*BX163,"")</f>
        <v/>
      </c>
      <c r="BY162" s="143" t="str">
        <f>IFERROR(VLOOKUP($B162,'Benchmark Data'!$B:$FF,BY$1,FALSE)/VLOOKUP($B161,'Benchmark Data'!$B:$FF,BY$1,FALSE)*BY163,"")</f>
        <v/>
      </c>
      <c r="BZ162" s="143" t="str">
        <f>IFERROR(VLOOKUP($B162,'Benchmark Data'!$B:$FF,BZ$1,FALSE)/VLOOKUP($B161,'Benchmark Data'!$B:$FF,BZ$1,FALSE)*BZ163,"")</f>
        <v/>
      </c>
      <c r="CA162" s="143" t="str">
        <f>IFERROR(VLOOKUP($B162,'Benchmark Data'!$B:$FF,CA$1,FALSE)/VLOOKUP($B161,'Benchmark Data'!$B:$FF,CA$1,FALSE)*CA163,"")</f>
        <v/>
      </c>
      <c r="CB162" s="143" t="str">
        <f>IFERROR(VLOOKUP($B162,'Benchmark Data'!$B:$FF,CB$1,FALSE)/VLOOKUP($B161,'Benchmark Data'!$B:$FF,CB$1,FALSE)*CB163,"")</f>
        <v/>
      </c>
      <c r="CC162" s="143" t="str">
        <f>IFERROR(VLOOKUP($B162,'Benchmark Data'!$B:$FF,CC$1,FALSE)/VLOOKUP($B161,'Benchmark Data'!$B:$FF,CC$1,FALSE)*CC163,"")</f>
        <v/>
      </c>
      <c r="CD162" s="143" t="str">
        <f>IFERROR(VLOOKUP($B162,'Benchmark Data'!$B:$FF,CD$1,FALSE)/VLOOKUP($B161,'Benchmark Data'!$B:$FF,CD$1,FALSE)*CD163,"")</f>
        <v/>
      </c>
      <c r="CE162" s="143" t="str">
        <f>IFERROR(VLOOKUP($B162,'Benchmark Data'!$B:$FF,CE$1,FALSE)/VLOOKUP($B161,'Benchmark Data'!$B:$FF,CE$1,FALSE)*CE163,"")</f>
        <v/>
      </c>
      <c r="CF162" s="143" t="str">
        <f>IFERROR(VLOOKUP($B162,'Benchmark Data'!$B:$FF,CF$1,FALSE)/VLOOKUP($B161,'Benchmark Data'!$B:$FF,CF$1,FALSE)*CF163,"")</f>
        <v/>
      </c>
      <c r="CG162" s="143" t="str">
        <f>IFERROR(VLOOKUP($B162,'Benchmark Data'!$B:$FF,CG$1,FALSE)/VLOOKUP($B161,'Benchmark Data'!$B:$FF,CG$1,FALSE)*CG163,"")</f>
        <v/>
      </c>
      <c r="CH162" s="156" t="str">
        <f>IFERROR(VLOOKUP($B162,'Benchmark Data'!$B:$FF,CH$1,FALSE)*CH163,"")</f>
        <v/>
      </c>
      <c r="CI162" s="143" t="str">
        <f>IFERROR(VLOOKUP($B162,'Benchmark Data'!$B:$FF,CI$1,FALSE)/VLOOKUP($B161,'Benchmark Data'!$B:$FF,CI$1,FALSE)*CI163,"")</f>
        <v/>
      </c>
      <c r="CJ162" s="143" t="str">
        <f>IFERROR(VLOOKUP($B162,'Benchmark Data'!$B:$FF,CJ$1,FALSE)/VLOOKUP($B161,'Benchmark Data'!$B:$FF,CJ$1,FALSE)*CJ163,"")</f>
        <v/>
      </c>
      <c r="CK162" s="143" t="str">
        <f>IFERROR(VLOOKUP($B162,'Benchmark Data'!$B:$FF,CK$1,FALSE)/VLOOKUP($B161,'Benchmark Data'!$B:$FF,CK$1,FALSE)*CK163,"")</f>
        <v/>
      </c>
      <c r="CL162" s="143" t="str">
        <f>IFERROR(VLOOKUP($B162,'Benchmark Data'!$B:$AAA,CL$1,FALSE)/VLOOKUP($B161,'Benchmark Data'!$B:$AAA,CL$1,FALSE)*CL163,"")</f>
        <v/>
      </c>
      <c r="CM162" s="143" t="str">
        <f>IFERROR(VLOOKUP($B162,'Benchmark Data'!$B:$AAA,CM$1,FALSE)/VLOOKUP($B161,'Benchmark Data'!$B:$AAA,CM$1,FALSE)*CM163,"")</f>
        <v/>
      </c>
      <c r="CN162" s="143" t="str">
        <f>IFERROR(VLOOKUP($B162,'Benchmark Data'!$B:$AAA,CN$1,FALSE)/VLOOKUP($B161,'Benchmark Data'!$B:$AAA,CN$1,FALSE)*CN163,"")</f>
        <v/>
      </c>
      <c r="CO162" s="143" t="str">
        <f>IFERROR(VLOOKUP($B162,'Benchmark Data'!$B:$AAA,CO$1,FALSE)/VLOOKUP($B161,'Benchmark Data'!$B:$AAA,CO$1,FALSE)*CO163,"")</f>
        <v/>
      </c>
      <c r="CP162" s="143" t="str">
        <f>IFERROR(VLOOKUP($B162,'Benchmark Data'!$B:$AAA,CP$1,FALSE)/VLOOKUP($B161,'Benchmark Data'!$B:$AAA,CP$1,FALSE)*CP163,"")</f>
        <v/>
      </c>
      <c r="CQ162" s="143" t="str">
        <f>IFERROR(VLOOKUP($B162,'Benchmark Data'!$B:$AAA,CQ$1,FALSE)/VLOOKUP($B161,'Benchmark Data'!$B:$AAA,CQ$1,FALSE)*CQ163,"")</f>
        <v/>
      </c>
      <c r="CR162" s="143" t="str">
        <f>IFERROR(VLOOKUP($B162,'Benchmark Data'!$B:$AAA,CR$1,FALSE)/VLOOKUP($B161,'Benchmark Data'!$B:$AAA,CR$1,FALSE)*CR163,"")</f>
        <v/>
      </c>
      <c r="CS162" s="143" t="str">
        <f>IFERROR(VLOOKUP($B162,'Benchmark Data'!$B:$AAA,CS$1,FALSE)/VLOOKUP($B161,'Benchmark Data'!$B:$AAA,CS$1,FALSE)*CS163,"")</f>
        <v/>
      </c>
      <c r="CT162" s="143" t="str">
        <f>IFERROR(VLOOKUP($B162,'Benchmark Data'!$B:$AAA,CT$1,FALSE)/VLOOKUP($B161,'Benchmark Data'!$B:$AAA,CT$1,FALSE)*CT163,"")</f>
        <v/>
      </c>
      <c r="CU162" s="143" t="str">
        <f>IFERROR(VLOOKUP($B162,'Benchmark Data'!$B:$AAA,CU$1,FALSE)/VLOOKUP($B161,'Benchmark Data'!$B:$AAA,CU$1,FALSE)*CU163,"")</f>
        <v/>
      </c>
      <c r="CV162" s="143" t="str">
        <f>IFERROR(VLOOKUP($B162,'Benchmark Data'!$B:$AAA,CV$1,FALSE)/VLOOKUP($B161,'Benchmark Data'!$B:$AAA,CV$1,FALSE)*CV163,"")</f>
        <v/>
      </c>
      <c r="CW162" s="143" t="str">
        <f>IFERROR(VLOOKUP($B162,'Benchmark Data'!$B:$AAA,CW$1,FALSE)/VLOOKUP($B161,'Benchmark Data'!$B:$AAA,CW$1,FALSE)*CW163,"")</f>
        <v/>
      </c>
      <c r="CX162" s="143" t="str">
        <f>IFERROR(VLOOKUP($B162,'Benchmark Data'!$B:$AAA,CX$1,FALSE)/VLOOKUP($B161,'Benchmark Data'!$B:$AAA,CX$1,FALSE)*CX163,"")</f>
        <v/>
      </c>
      <c r="CY162" s="143" t="str">
        <f>IFERROR(VLOOKUP($B162,'Benchmark Data'!$B:$AAA,CY$1,FALSE)/VLOOKUP($B161,'Benchmark Data'!$B:$AAA,CY$1,FALSE)*CY163,"")</f>
        <v/>
      </c>
      <c r="CZ162" s="143" t="str">
        <f>IFERROR(VLOOKUP($B162,'Benchmark Data'!$B:$AAA,CZ$1,FALSE)/VLOOKUP($B161,'Benchmark Data'!$B:$AAA,CZ$1,FALSE)*CZ163,"")</f>
        <v/>
      </c>
      <c r="DA162" s="143" t="str">
        <f>IFERROR(VLOOKUP($B162,'Benchmark Data'!$B:$AAA,DA$1,FALSE)/VLOOKUP($B161,'Benchmark Data'!$B:$AAA,DA$1,FALSE)*DA163,"")</f>
        <v/>
      </c>
      <c r="DB162" s="143" t="str">
        <f>IFERROR(VLOOKUP($B162,'Benchmark Data'!$B:$AAA,DB$1,FALSE)/VLOOKUP($B161,'Benchmark Data'!$B:$AAA,DB$1,FALSE)*DB163,"")</f>
        <v/>
      </c>
      <c r="DC162" s="143" t="str">
        <f>IFERROR(VLOOKUP($B162,'Benchmark Data'!$B:$AAA,DC$1,FALSE)/VLOOKUP($B161,'Benchmark Data'!$B:$AAA,DC$1,FALSE)*DC163,"")</f>
        <v/>
      </c>
      <c r="DD162" s="143" t="str">
        <f>IFERROR(VLOOKUP($B162,'Benchmark Data'!$B:$AAA,DD$1,FALSE)/VLOOKUP($B161,'Benchmark Data'!$B:$AAA,DD$1,FALSE)*DD163,"")</f>
        <v/>
      </c>
      <c r="DE162" s="143" t="str">
        <f>IFERROR(VLOOKUP($B162,'Benchmark Data'!$B:$AAA,DE$1,FALSE)/VLOOKUP($B161,'Benchmark Data'!$B:$AAA,DE$1,FALSE)*DE163,"")</f>
        <v/>
      </c>
      <c r="DF162" s="143" t="str">
        <f>IFERROR(VLOOKUP($B162,'Benchmark Data'!$B:$AAA,DF$1,FALSE)/VLOOKUP($B161,'Benchmark Data'!$B:$AAA,DF$1,FALSE)*DF163,"")</f>
        <v/>
      </c>
      <c r="DG162" s="143" t="str">
        <f>IFERROR(VLOOKUP($B162,'Benchmark Data'!$B:$AAA,DG$1,FALSE)/VLOOKUP($B161,'Benchmark Data'!$B:$AAA,DG$1,FALSE)*DG163,"")</f>
        <v/>
      </c>
      <c r="DH162" s="143" t="str">
        <f>IFERROR(VLOOKUP($B162,'Benchmark Data'!$B:$AAA,DH$1,FALSE)/VLOOKUP($B161,'Benchmark Data'!$B:$AAA,DH$1,FALSE)*DH163,"")</f>
        <v/>
      </c>
      <c r="DI162" s="143" t="str">
        <f>IFERROR(VLOOKUP($B162,'Benchmark Data'!$B:$AAA,DI$1,FALSE)/VLOOKUP($B161,'Benchmark Data'!$B:$AAA,DI$1,FALSE)*DI163,"")</f>
        <v/>
      </c>
    </row>
    <row r="163" spans="1:113">
      <c r="A163" s="94">
        <f t="shared" si="37"/>
        <v>38</v>
      </c>
      <c r="B163" s="168">
        <f t="shared" si="38"/>
        <v>44926</v>
      </c>
      <c r="C163" s="143">
        <f>IFERROR(VLOOKUP($B163,'Benchmark Data'!$B:$FF,C$1,FALSE)/VLOOKUP($B162,'Benchmark Data'!$B:$FF,C$1,FALSE)*C164,"")</f>
        <v>2.4299265266740098</v>
      </c>
      <c r="D163" s="143">
        <f>IFERROR(VLOOKUP($B163,'Benchmark Data'!$B:$FF,D$1,FALSE)/VLOOKUP($B162,'Benchmark Data'!$B:$FF,D$1,FALSE)*D164,"")</f>
        <v>2.4299265266740098</v>
      </c>
      <c r="E163" s="143">
        <f>IFERROR(VLOOKUP($B163,'Benchmark Data'!$B:$FF,E$1,FALSE)/VLOOKUP($B162,'Benchmark Data'!$B:$FF,E$1,FALSE)*E164,"")</f>
        <v>2.4299265266740098</v>
      </c>
      <c r="F163" s="143">
        <f>IFERROR(VLOOKUP($B163,'Benchmark Data'!$B:$FF,F$1,FALSE)/VLOOKUP($B162,'Benchmark Data'!$B:$FF,F$1,FALSE)*F164,"")</f>
        <v>1.2036712300051597</v>
      </c>
      <c r="G163" s="143" t="str">
        <f>IFERROR(VLOOKUP($B163,'Benchmark Data'!$B:$FF,G$1,FALSE)/VLOOKUP($B162,'Benchmark Data'!$B:$FF,G$1,FALSE)*G164,"")</f>
        <v/>
      </c>
      <c r="H163" s="143">
        <f>IFERROR(VLOOKUP($B163,'Benchmark Data'!$B:$FF,H$1,FALSE)/VLOOKUP($B162,'Benchmark Data'!$B:$FF,H$1,FALSE)*H164,"")</f>
        <v>2.4299265266740098</v>
      </c>
      <c r="I163" s="143">
        <f>IFERROR(VLOOKUP($B163,'Benchmark Data'!$B:$FF,I$1,FALSE)/VLOOKUP($B162,'Benchmark Data'!$B:$FF,I$1,FALSE)*I164,"")</f>
        <v>1.4561746473010539</v>
      </c>
      <c r="J163" s="143" t="str">
        <f>IFERROR(VLOOKUP($B163,'Benchmark Data'!$B:$FF,J$1,FALSE)/VLOOKUP($B162,'Benchmark Data'!$B:$FF,J$1,FALSE)*J164,"")</f>
        <v/>
      </c>
      <c r="K163" s="156" t="str">
        <f>IFERROR(VLOOKUP($B163,'Benchmark Data'!$B:$FF,K$1,FALSE)*K164,"")</f>
        <v/>
      </c>
      <c r="L163" s="156" t="str">
        <f>IFERROR(VLOOKUP($B163,'Benchmark Data'!$B:$FF,L$1,FALSE)*L164,"")</f>
        <v/>
      </c>
      <c r="M163" s="156" t="str">
        <f>IFERROR(VLOOKUP($B163,'Benchmark Data'!$B:$FF,M$1,FALSE)*M164,"")</f>
        <v/>
      </c>
      <c r="N163" s="143">
        <f>IFERROR(VLOOKUP($B163,'Benchmark Data'!$B:$FF,N$1,FALSE)/VLOOKUP($B162,'Benchmark Data'!$B:$FF,N$1,FALSE)*N164,"")</f>
        <v>1.6810914484054569</v>
      </c>
      <c r="O163" s="143">
        <f>IFERROR(VLOOKUP($B163,'Benchmark Data'!$B:$FF,O$1,FALSE)/VLOOKUP($B162,'Benchmark Data'!$B:$FF,O$1,FALSE)*O164,"")</f>
        <v>1.3262246213118607</v>
      </c>
      <c r="P163" s="143">
        <f>IFERROR(VLOOKUP($B163,'Benchmark Data'!$B:$FF,P$1,FALSE)/VLOOKUP($B162,'Benchmark Data'!$B:$FF,P$1,FALSE)*P164,"")</f>
        <v>1.3066425197263418</v>
      </c>
      <c r="Q163" s="156">
        <f>IFERROR(VLOOKUP($B163,'Benchmark Data'!$B:$FF,Q$1,FALSE)*Q164,"")</f>
        <v>1.414124974142358</v>
      </c>
      <c r="R163" s="156">
        <f>IFERROR(VLOOKUP($B163,'Benchmark Data'!$B:$FF,R$1,FALSE)*R164,"")</f>
        <v>1.414124974142358</v>
      </c>
      <c r="S163" s="156">
        <f>IFERROR(VLOOKUP($B163,'Benchmark Data'!$B:$FF,S$1,FALSE)*S164,"")</f>
        <v>1.414124974142358</v>
      </c>
      <c r="T163" s="156">
        <f>IFERROR(VLOOKUP($B163,'Benchmark Data'!$B:$FF,T$1,FALSE)*T164,"")</f>
        <v>1.414124974142358</v>
      </c>
      <c r="U163" s="156">
        <f>IFERROR(VLOOKUP($B163,'Benchmark Data'!$B:$FF,U$1,FALSE)*U164,"")</f>
        <v>1.414124974142358</v>
      </c>
      <c r="V163" s="143">
        <f>IFERROR(VLOOKUP($B163,'Benchmark Data'!$B:$FF,V$1,FALSE)/VLOOKUP($B162,'Benchmark Data'!$B:$FF,V$1,FALSE)*V164,"")</f>
        <v>1.716754893493567</v>
      </c>
      <c r="W163" s="143">
        <f>IFERROR(VLOOKUP($B163,'Benchmark Data'!$B:$FF,W$1,FALSE)/VLOOKUP($B162,'Benchmark Data'!$B:$FF,W$1,FALSE)*W164,"")</f>
        <v>1.716754893493567</v>
      </c>
      <c r="X163" s="143">
        <f>IFERROR(VLOOKUP($B163,'Benchmark Data'!$B:$FF,X$1,FALSE)/VLOOKUP($B162,'Benchmark Data'!$B:$FF,X$1,FALSE)*X164,"")</f>
        <v>1.716754893493567</v>
      </c>
      <c r="Y163" s="143">
        <f>IFERROR(VLOOKUP($B163,'Benchmark Data'!$B:$FF,Y$1,FALSE)/VLOOKUP($B162,'Benchmark Data'!$B:$FF,Y$1,FALSE)*Y164,"")</f>
        <v>1.716754893493567</v>
      </c>
      <c r="Z163" s="143">
        <f>IFERROR(VLOOKUP($B163,'Benchmark Data'!$B:$FF,Z$1,FALSE)/VLOOKUP($B162,'Benchmark Data'!$B:$FF,Z$1,FALSE)*Z164,"")</f>
        <v>1.716754893493567</v>
      </c>
      <c r="AA163" s="143">
        <f>IFERROR(VLOOKUP($B163,'Benchmark Data'!$B:$FF,AA$1,FALSE)/VLOOKUP($B162,'Benchmark Data'!$B:$FF,AA$1,FALSE)*AA164,"")</f>
        <v>1.6682376145253954</v>
      </c>
      <c r="AB163" s="143">
        <f>IFERROR(VLOOKUP($B163,'Benchmark Data'!$B:$FF,AB$1,FALSE)/VLOOKUP($B162,'Benchmark Data'!$B:$FF,AB$1,FALSE)*AB164,"")</f>
        <v>1.6682376145253954</v>
      </c>
      <c r="AC163" s="143">
        <f>IFERROR(VLOOKUP($B163,'Benchmark Data'!$B:$FF,AC$1,FALSE)/VLOOKUP($B162,'Benchmark Data'!$B:$FF,AC$1,FALSE)*AC164,"")</f>
        <v>1.6682376145253954</v>
      </c>
      <c r="AD163" s="143">
        <f>IFERROR(VLOOKUP($B163,'Benchmark Data'!$B:$FF,AD$1,FALSE)/VLOOKUP($B162,'Benchmark Data'!$B:$FF,AD$1,FALSE)*AD164,"")</f>
        <v>4.081924063959991</v>
      </c>
      <c r="AE163" s="143">
        <f>IFERROR(VLOOKUP($B163,'Benchmark Data'!$B:$FF,AE$1,FALSE)/VLOOKUP($B162,'Benchmark Data'!$B:$FF,AE$1,FALSE)*AE164,"")</f>
        <v>1.1814182463475289</v>
      </c>
      <c r="AF163" s="143">
        <f>IFERROR(VLOOKUP($B163,'Benchmark Data'!$B:$FF,AF$1,FALSE)/VLOOKUP($B162,'Benchmark Data'!$B:$FF,AF$1,FALSE)*AF164,"")</f>
        <v>1.2036712300051597</v>
      </c>
      <c r="AG163" s="143">
        <f>IFERROR(VLOOKUP($B163,'Benchmark Data'!$B:$FF,AG$1,FALSE)/VLOOKUP($B162,'Benchmark Data'!$B:$FF,AG$1,FALSE)*AG164,"")</f>
        <v>1.2036712300051597</v>
      </c>
      <c r="AH163" s="143">
        <f>IFERROR(VLOOKUP($B163,'Benchmark Data'!$B:$FF,AH$1,FALSE)/VLOOKUP($B162,'Benchmark Data'!$B:$FF,AH$1,FALSE)*AH164,"")</f>
        <v>1.2036712300051597</v>
      </c>
      <c r="AI163" s="143">
        <f>IFERROR(VLOOKUP($B163,'Benchmark Data'!$B:$FF,AI$1,FALSE)/VLOOKUP($B162,'Benchmark Data'!$B:$FF,AI$1,FALSE)*AI164,"")</f>
        <v>1.8696445839791216</v>
      </c>
      <c r="AJ163" s="143">
        <f>IFERROR(VLOOKUP($B163,'Benchmark Data'!$B:$FF,AJ$1,FALSE)/VLOOKUP($B162,'Benchmark Data'!$B:$FF,AJ$1,FALSE)*AJ164,"")</f>
        <v>2.3024018622367994</v>
      </c>
      <c r="AK163" s="143">
        <f>IFERROR(VLOOKUP($B163,'Benchmark Data'!$B:$FF,AK$1,FALSE)/VLOOKUP($B162,'Benchmark Data'!$B:$FF,AK$1,FALSE)*AK164,"")</f>
        <v>1.4561746473010539</v>
      </c>
      <c r="AL163" s="143">
        <f>IFERROR(VLOOKUP($B163,'Benchmark Data'!$B:$FF,AL$1,FALSE)/VLOOKUP($B162,'Benchmark Data'!$B:$FF,AL$1,FALSE)*AL164,"")</f>
        <v>1.8099982621792268</v>
      </c>
      <c r="AM163" s="143">
        <f>IFERROR(VLOOKUP($B163,'Benchmark Data'!$B:$FF,AM$1,FALSE)/VLOOKUP($B162,'Benchmark Data'!$B:$FF,AM$1,FALSE)*AM164,"")</f>
        <v>1.8099982621792268</v>
      </c>
      <c r="AN163" s="143">
        <f>IFERROR(VLOOKUP($B163,'Benchmark Data'!$B:$FF,AN$1,FALSE)/VLOOKUP($B162,'Benchmark Data'!$B:$FF,AN$1,FALSE)*AN164,"")</f>
        <v>0.72881501156713213</v>
      </c>
      <c r="AO163" s="143">
        <f>IFERROR(VLOOKUP($B163,'Benchmark Data'!$B:$FF,AO$1,FALSE)/VLOOKUP($B162,'Benchmark Data'!$B:$FF,AO$1,FALSE)*AO164,"")</f>
        <v>1.7262087406303417</v>
      </c>
      <c r="AP163" s="143">
        <f>IFERROR(VLOOKUP($B163,'Benchmark Data'!$B:$FF,AP$1,FALSE)/VLOOKUP($B162,'Benchmark Data'!$B:$FF,AP$1,FALSE)*AP164,"")</f>
        <v>1.7262087406303417</v>
      </c>
      <c r="AQ163" s="143" t="str">
        <f>IFERROR(VLOOKUP($B163,'Benchmark Data'!$B:$FF,AQ$1,FALSE)/VLOOKUP($B162,'Benchmark Data'!$B:$FF,AQ$1,FALSE)*AQ164,"")</f>
        <v/>
      </c>
      <c r="AR163" s="143" t="str">
        <f>IFERROR(VLOOKUP($B163,'Benchmark Data'!$B:$FF,AR$1,FALSE)/VLOOKUP($B162,'Benchmark Data'!$B:$FF,AR$1,FALSE)*AR164,"")</f>
        <v/>
      </c>
      <c r="AS163" s="143" t="str">
        <f>IFERROR(VLOOKUP($B163,'Benchmark Data'!$B:$FF,AS$1,FALSE)/VLOOKUP($B162,'Benchmark Data'!$B:$FF,AS$1,FALSE)*AS164,"")</f>
        <v/>
      </c>
      <c r="AT163" s="143">
        <f>IFERROR(VLOOKUP($B163,'Benchmark Data'!$B:$FF,AT$1,FALSE)/VLOOKUP($B162,'Benchmark Data'!$B:$FF,AT$1,FALSE)*AT164,"")</f>
        <v>1.801856543971992</v>
      </c>
      <c r="AU163" s="143">
        <f>IFERROR(VLOOKUP($B163,'Benchmark Data'!$B:$FF,AU$1,FALSE)/VLOOKUP($B162,'Benchmark Data'!$B:$FF,AU$1,FALSE)*AU164,"")</f>
        <v>1.329618843877785</v>
      </c>
      <c r="AV163" s="143">
        <f>IFERROR(VLOOKUP($B163,'Benchmark Data'!$B:$FF,AV$1,FALSE)/VLOOKUP($B162,'Benchmark Data'!$B:$FF,AV$1,FALSE)*AV164,"")</f>
        <v>1.329618843877785</v>
      </c>
      <c r="AW163" s="143">
        <f>IFERROR(VLOOKUP($B163,'Benchmark Data'!$B:$FF,AW$1,FALSE)/VLOOKUP($B162,'Benchmark Data'!$B:$FF,AW$1,FALSE)*AW164,"")</f>
        <v>1.329618843877785</v>
      </c>
      <c r="AX163" s="143" t="str">
        <f>IFERROR(VLOOKUP($B163,'Benchmark Data'!$B:$FF,AX$1,FALSE)/VLOOKUP($B162,'Benchmark Data'!$B:$FF,AX$1,FALSE)*AX164,"")</f>
        <v/>
      </c>
      <c r="AY163" s="143" t="str">
        <f>IFERROR(VLOOKUP($B163,'Benchmark Data'!$B:$FF,AY$1,FALSE)/VLOOKUP($B162,'Benchmark Data'!$B:$FF,AY$1,FALSE)*AY164,"")</f>
        <v/>
      </c>
      <c r="AZ163" s="156" t="str">
        <f>IFERROR(VLOOKUP($B163,'Benchmark Data'!$B:$FF,AZ$1,FALSE)*AZ164,"")</f>
        <v/>
      </c>
      <c r="BA163" s="156" t="str">
        <f>IFERROR(VLOOKUP($B163,'Benchmark Data'!$B:$FF,BA$1,FALSE)*BA164,"")</f>
        <v/>
      </c>
      <c r="BB163" s="143" t="str">
        <f>IFERROR(VLOOKUP($B163,'Benchmark Data'!$B:$FF,BB$1,FALSE)/VLOOKUP($B162,'Benchmark Data'!$B:$FF,BB$1,FALSE)*BB164,"")</f>
        <v/>
      </c>
      <c r="BC163" s="143" t="str">
        <f>IFERROR(VLOOKUP($B163,'Benchmark Data'!$B:$FF,BC$1,FALSE)/VLOOKUP($B162,'Benchmark Data'!$B:$FF,BC$1,FALSE)*BC164,"")</f>
        <v/>
      </c>
      <c r="BD163" s="143" t="str">
        <f>IFERROR(VLOOKUP($B163,'Benchmark Data'!$B:$FF,BD$1,FALSE)/VLOOKUP($B162,'Benchmark Data'!$B:$FF,BD$1,FALSE)*BD164,"")</f>
        <v/>
      </c>
      <c r="BE163" s="143" t="str">
        <f>IFERROR(VLOOKUP($B163,'Benchmark Data'!$B:$FF,BE$1,FALSE)/VLOOKUP($B162,'Benchmark Data'!$B:$FF,BE$1,FALSE)*BE164,"")</f>
        <v/>
      </c>
      <c r="BF163" s="143" t="str">
        <f>IFERROR(VLOOKUP($B163,'Benchmark Data'!$B:$FF,BF$1,FALSE)/VLOOKUP($B162,'Benchmark Data'!$B:$FF,BF$1,FALSE)*BF164,"")</f>
        <v/>
      </c>
      <c r="BG163" s="143" t="str">
        <f>IFERROR(VLOOKUP($B163,'Benchmark Data'!$B:$FF,BG$1,FALSE)/VLOOKUP($B162,'Benchmark Data'!$B:$FF,BG$1,FALSE)*BG164,"")</f>
        <v/>
      </c>
      <c r="BH163" s="143" t="str">
        <f>IFERROR(VLOOKUP($B163,'Benchmark Data'!$B:$FF,BH$1,FALSE)/VLOOKUP($B162,'Benchmark Data'!$B:$FF,BH$1,FALSE)*BH164,"")</f>
        <v/>
      </c>
      <c r="BI163" s="143" t="str">
        <f>IFERROR(VLOOKUP($B163,'Benchmark Data'!$B:$FF,BI$1,FALSE)/VLOOKUP($B162,'Benchmark Data'!$B:$FF,BI$1,FALSE)*BI164,"")</f>
        <v/>
      </c>
      <c r="BJ163" s="143" t="str">
        <f>IFERROR(VLOOKUP($B163,'Benchmark Data'!$B:$FF,BJ$1,FALSE)/VLOOKUP($B162,'Benchmark Data'!$B:$FF,BJ$1,FALSE)*BJ164,"")</f>
        <v/>
      </c>
      <c r="BK163" s="143" t="str">
        <f>IFERROR(VLOOKUP($B163,'Benchmark Data'!$B:$FF,BK$1,FALSE)/VLOOKUP($B162,'Benchmark Data'!$B:$FF,BK$1,FALSE)*BK164,"")</f>
        <v/>
      </c>
      <c r="BL163" s="143" t="str">
        <f>IFERROR(VLOOKUP($B163,'Benchmark Data'!$B:$FF,BL$1,FALSE)/VLOOKUP($B162,'Benchmark Data'!$B:$FF,BL$1,FALSE)*BL164,"")</f>
        <v/>
      </c>
      <c r="BM163" s="143" t="str">
        <f>IFERROR(VLOOKUP($B163,'Benchmark Data'!$B:$FF,BM$1,FALSE)/VLOOKUP($B162,'Benchmark Data'!$B:$FF,BM$1,FALSE)*BM164,"")</f>
        <v/>
      </c>
      <c r="BN163" s="143" t="str">
        <f>IFERROR(VLOOKUP($B163,'Benchmark Data'!$B:$FF,BN$1,FALSE)/VLOOKUP($B162,'Benchmark Data'!$B:$FF,BN$1,FALSE)*BN164,"")</f>
        <v/>
      </c>
      <c r="BO163" s="143" t="str">
        <f>IFERROR(VLOOKUP($B163,'Benchmark Data'!$B:$FF,BO$1,FALSE)/VLOOKUP($B162,'Benchmark Data'!$B:$FF,BO$1,FALSE)*BO164,"")</f>
        <v/>
      </c>
      <c r="BP163" s="143" t="str">
        <f>IFERROR(VLOOKUP($B163,'Benchmark Data'!$B:$FF,BP$1,FALSE)/VLOOKUP($B162,'Benchmark Data'!$B:$FF,BP$1,FALSE)*BP164,"")</f>
        <v/>
      </c>
      <c r="BQ163" s="143" t="str">
        <f>IFERROR(VLOOKUP($B163,'Benchmark Data'!$B:$FF,BQ$1,FALSE)/VLOOKUP($B162,'Benchmark Data'!$B:$FF,BQ$1,FALSE)*BQ164,"")</f>
        <v/>
      </c>
      <c r="BR163" s="143" t="str">
        <f>IFERROR(VLOOKUP($B163,'Benchmark Data'!$B:$FF,BR$1,FALSE)/VLOOKUP($B162,'Benchmark Data'!$B:$FF,BR$1,FALSE)*BR164,"")</f>
        <v/>
      </c>
      <c r="BS163" s="143" t="str">
        <f>IFERROR(VLOOKUP($B163,'Benchmark Data'!$B:$FF,BS$1,FALSE)/VLOOKUP($B162,'Benchmark Data'!$B:$FF,BS$1,FALSE)*BS164,"")</f>
        <v/>
      </c>
      <c r="BT163" s="143" t="str">
        <f>IFERROR(VLOOKUP($B163,'Benchmark Data'!$B:$FF,BT$1,FALSE)/VLOOKUP($B162,'Benchmark Data'!$B:$FF,BT$1,FALSE)*BT164,"")</f>
        <v/>
      </c>
      <c r="BU163" s="143" t="str">
        <f>IFERROR(VLOOKUP($B163,'Benchmark Data'!$B:$FF,BU$1,FALSE)/VLOOKUP($B162,'Benchmark Data'!$B:$FF,BU$1,FALSE)*BU164,"")</f>
        <v/>
      </c>
      <c r="BV163" s="143" t="str">
        <f>IFERROR(VLOOKUP($B163,'Benchmark Data'!$B:$FF,BV$1,FALSE)/VLOOKUP($B162,'Benchmark Data'!$B:$FF,BV$1,FALSE)*BV164,"")</f>
        <v/>
      </c>
      <c r="BW163" s="143" t="str">
        <f>IFERROR(VLOOKUP($B163,'Benchmark Data'!$B:$FF,BW$1,FALSE)/VLOOKUP($B162,'Benchmark Data'!$B:$FF,BW$1,FALSE)*BW164,"")</f>
        <v/>
      </c>
      <c r="BX163" s="143" t="str">
        <f>IFERROR(VLOOKUP($B163,'Benchmark Data'!$B:$FF,BX$1,FALSE)/VLOOKUP($B162,'Benchmark Data'!$B:$FF,BX$1,FALSE)*BX164,"")</f>
        <v/>
      </c>
      <c r="BY163" s="143" t="str">
        <f>IFERROR(VLOOKUP($B163,'Benchmark Data'!$B:$FF,BY$1,FALSE)/VLOOKUP($B162,'Benchmark Data'!$B:$FF,BY$1,FALSE)*BY164,"")</f>
        <v/>
      </c>
      <c r="BZ163" s="143" t="str">
        <f>IFERROR(VLOOKUP($B163,'Benchmark Data'!$B:$FF,BZ$1,FALSE)/VLOOKUP($B162,'Benchmark Data'!$B:$FF,BZ$1,FALSE)*BZ164,"")</f>
        <v/>
      </c>
      <c r="CA163" s="143" t="str">
        <f>IFERROR(VLOOKUP($B163,'Benchmark Data'!$B:$FF,CA$1,FALSE)/VLOOKUP($B162,'Benchmark Data'!$B:$FF,CA$1,FALSE)*CA164,"")</f>
        <v/>
      </c>
      <c r="CB163" s="143" t="str">
        <f>IFERROR(VLOOKUP($B163,'Benchmark Data'!$B:$FF,CB$1,FALSE)/VLOOKUP($B162,'Benchmark Data'!$B:$FF,CB$1,FALSE)*CB164,"")</f>
        <v/>
      </c>
      <c r="CC163" s="143" t="str">
        <f>IFERROR(VLOOKUP($B163,'Benchmark Data'!$B:$FF,CC$1,FALSE)/VLOOKUP($B162,'Benchmark Data'!$B:$FF,CC$1,FALSE)*CC164,"")</f>
        <v/>
      </c>
      <c r="CD163" s="143" t="str">
        <f>IFERROR(VLOOKUP($B163,'Benchmark Data'!$B:$FF,CD$1,FALSE)/VLOOKUP($B162,'Benchmark Data'!$B:$FF,CD$1,FALSE)*CD164,"")</f>
        <v/>
      </c>
      <c r="CE163" s="143" t="str">
        <f>IFERROR(VLOOKUP($B163,'Benchmark Data'!$B:$FF,CE$1,FALSE)/VLOOKUP($B162,'Benchmark Data'!$B:$FF,CE$1,FALSE)*CE164,"")</f>
        <v/>
      </c>
      <c r="CF163" s="143" t="str">
        <f>IFERROR(VLOOKUP($B163,'Benchmark Data'!$B:$FF,CF$1,FALSE)/VLOOKUP($B162,'Benchmark Data'!$B:$FF,CF$1,FALSE)*CF164,"")</f>
        <v/>
      </c>
      <c r="CG163" s="143" t="str">
        <f>IFERROR(VLOOKUP($B163,'Benchmark Data'!$B:$FF,CG$1,FALSE)/VLOOKUP($B162,'Benchmark Data'!$B:$FF,CG$1,FALSE)*CG164,"")</f>
        <v/>
      </c>
      <c r="CH163" s="156" t="str">
        <f>IFERROR(VLOOKUP($B163,'Benchmark Data'!$B:$FF,CH$1,FALSE)*CH164,"")</f>
        <v/>
      </c>
      <c r="CI163" s="143" t="str">
        <f>IFERROR(VLOOKUP($B163,'Benchmark Data'!$B:$FF,CI$1,FALSE)/VLOOKUP($B162,'Benchmark Data'!$B:$FF,CI$1,FALSE)*CI164,"")</f>
        <v/>
      </c>
      <c r="CJ163" s="143" t="str">
        <f>IFERROR(VLOOKUP($B163,'Benchmark Data'!$B:$FF,CJ$1,FALSE)/VLOOKUP($B162,'Benchmark Data'!$B:$FF,CJ$1,FALSE)*CJ164,"")</f>
        <v/>
      </c>
      <c r="CK163" s="143" t="str">
        <f>IFERROR(VLOOKUP($B163,'Benchmark Data'!$B:$FF,CK$1,FALSE)/VLOOKUP($B162,'Benchmark Data'!$B:$FF,CK$1,FALSE)*CK164,"")</f>
        <v/>
      </c>
      <c r="CL163" s="143" t="str">
        <f>IFERROR(VLOOKUP($B163,'Benchmark Data'!$B:$AAA,CL$1,FALSE)/VLOOKUP($B162,'Benchmark Data'!$B:$AAA,CL$1,FALSE)*CL164,"")</f>
        <v/>
      </c>
      <c r="CM163" s="143" t="str">
        <f>IFERROR(VLOOKUP($B163,'Benchmark Data'!$B:$AAA,CM$1,FALSE)/VLOOKUP($B162,'Benchmark Data'!$B:$AAA,CM$1,FALSE)*CM164,"")</f>
        <v/>
      </c>
      <c r="CN163" s="143" t="str">
        <f>IFERROR(VLOOKUP($B163,'Benchmark Data'!$B:$AAA,CN$1,FALSE)/VLOOKUP($B162,'Benchmark Data'!$B:$AAA,CN$1,FALSE)*CN164,"")</f>
        <v/>
      </c>
      <c r="CO163" s="143" t="str">
        <f>IFERROR(VLOOKUP($B163,'Benchmark Data'!$B:$AAA,CO$1,FALSE)/VLOOKUP($B162,'Benchmark Data'!$B:$AAA,CO$1,FALSE)*CO164,"")</f>
        <v/>
      </c>
      <c r="CP163" s="143" t="str">
        <f>IFERROR(VLOOKUP($B163,'Benchmark Data'!$B:$AAA,CP$1,FALSE)/VLOOKUP($B162,'Benchmark Data'!$B:$AAA,CP$1,FALSE)*CP164,"")</f>
        <v/>
      </c>
      <c r="CQ163" s="143" t="str">
        <f>IFERROR(VLOOKUP($B163,'Benchmark Data'!$B:$AAA,CQ$1,FALSE)/VLOOKUP($B162,'Benchmark Data'!$B:$AAA,CQ$1,FALSE)*CQ164,"")</f>
        <v/>
      </c>
      <c r="CR163" s="143" t="str">
        <f>IFERROR(VLOOKUP($B163,'Benchmark Data'!$B:$AAA,CR$1,FALSE)/VLOOKUP($B162,'Benchmark Data'!$B:$AAA,CR$1,FALSE)*CR164,"")</f>
        <v/>
      </c>
      <c r="CS163" s="143" t="str">
        <f>IFERROR(VLOOKUP($B163,'Benchmark Data'!$B:$AAA,CS$1,FALSE)/VLOOKUP($B162,'Benchmark Data'!$B:$AAA,CS$1,FALSE)*CS164,"")</f>
        <v/>
      </c>
      <c r="CT163" s="143" t="str">
        <f>IFERROR(VLOOKUP($B163,'Benchmark Data'!$B:$AAA,CT$1,FALSE)/VLOOKUP($B162,'Benchmark Data'!$B:$AAA,CT$1,FALSE)*CT164,"")</f>
        <v/>
      </c>
      <c r="CU163" s="143" t="str">
        <f>IFERROR(VLOOKUP($B163,'Benchmark Data'!$B:$AAA,CU$1,FALSE)/VLOOKUP($B162,'Benchmark Data'!$B:$AAA,CU$1,FALSE)*CU164,"")</f>
        <v/>
      </c>
      <c r="CV163" s="143" t="str">
        <f>IFERROR(VLOOKUP($B163,'Benchmark Data'!$B:$AAA,CV$1,FALSE)/VLOOKUP($B162,'Benchmark Data'!$B:$AAA,CV$1,FALSE)*CV164,"")</f>
        <v/>
      </c>
      <c r="CW163" s="143" t="str">
        <f>IFERROR(VLOOKUP($B163,'Benchmark Data'!$B:$AAA,CW$1,FALSE)/VLOOKUP($B162,'Benchmark Data'!$B:$AAA,CW$1,FALSE)*CW164,"")</f>
        <v/>
      </c>
      <c r="CX163" s="143" t="str">
        <f>IFERROR(VLOOKUP($B163,'Benchmark Data'!$B:$AAA,CX$1,FALSE)/VLOOKUP($B162,'Benchmark Data'!$B:$AAA,CX$1,FALSE)*CX164,"")</f>
        <v/>
      </c>
      <c r="CY163" s="143" t="str">
        <f>IFERROR(VLOOKUP($B163,'Benchmark Data'!$B:$AAA,CY$1,FALSE)/VLOOKUP($B162,'Benchmark Data'!$B:$AAA,CY$1,FALSE)*CY164,"")</f>
        <v/>
      </c>
      <c r="CZ163" s="143" t="str">
        <f>IFERROR(VLOOKUP($B163,'Benchmark Data'!$B:$AAA,CZ$1,FALSE)/VLOOKUP($B162,'Benchmark Data'!$B:$AAA,CZ$1,FALSE)*CZ164,"")</f>
        <v/>
      </c>
      <c r="DA163" s="143" t="str">
        <f>IFERROR(VLOOKUP($B163,'Benchmark Data'!$B:$AAA,DA$1,FALSE)/VLOOKUP($B162,'Benchmark Data'!$B:$AAA,DA$1,FALSE)*DA164,"")</f>
        <v/>
      </c>
      <c r="DB163" s="143" t="str">
        <f>IFERROR(VLOOKUP($B163,'Benchmark Data'!$B:$AAA,DB$1,FALSE)/VLOOKUP($B162,'Benchmark Data'!$B:$AAA,DB$1,FALSE)*DB164,"")</f>
        <v/>
      </c>
      <c r="DC163" s="143" t="str">
        <f>IFERROR(VLOOKUP($B163,'Benchmark Data'!$B:$AAA,DC$1,FALSE)/VLOOKUP($B162,'Benchmark Data'!$B:$AAA,DC$1,FALSE)*DC164,"")</f>
        <v/>
      </c>
      <c r="DD163" s="143" t="str">
        <f>IFERROR(VLOOKUP($B163,'Benchmark Data'!$B:$AAA,DD$1,FALSE)/VLOOKUP($B162,'Benchmark Data'!$B:$AAA,DD$1,FALSE)*DD164,"")</f>
        <v/>
      </c>
      <c r="DE163" s="143" t="str">
        <f>IFERROR(VLOOKUP($B163,'Benchmark Data'!$B:$AAA,DE$1,FALSE)/VLOOKUP($B162,'Benchmark Data'!$B:$AAA,DE$1,FALSE)*DE164,"")</f>
        <v/>
      </c>
      <c r="DF163" s="143" t="str">
        <f>IFERROR(VLOOKUP($B163,'Benchmark Data'!$B:$AAA,DF$1,FALSE)/VLOOKUP($B162,'Benchmark Data'!$B:$AAA,DF$1,FALSE)*DF164,"")</f>
        <v/>
      </c>
      <c r="DG163" s="143" t="str">
        <f>IFERROR(VLOOKUP($B163,'Benchmark Data'!$B:$AAA,DG$1,FALSE)/VLOOKUP($B162,'Benchmark Data'!$B:$AAA,DG$1,FALSE)*DG164,"")</f>
        <v/>
      </c>
      <c r="DH163" s="143" t="str">
        <f>IFERROR(VLOOKUP($B163,'Benchmark Data'!$B:$AAA,DH$1,FALSE)/VLOOKUP($B162,'Benchmark Data'!$B:$AAA,DH$1,FALSE)*DH164,"")</f>
        <v/>
      </c>
      <c r="DI163" s="143" t="str">
        <f>IFERROR(VLOOKUP($B163,'Benchmark Data'!$B:$AAA,DI$1,FALSE)/VLOOKUP($B162,'Benchmark Data'!$B:$AAA,DI$1,FALSE)*DI164,"")</f>
        <v/>
      </c>
    </row>
    <row r="164" spans="1:113">
      <c r="A164" s="94">
        <f t="shared" si="37"/>
        <v>37</v>
      </c>
      <c r="B164" s="168">
        <f t="shared" si="38"/>
        <v>44957</v>
      </c>
      <c r="C164" s="143">
        <f>IFERROR(VLOOKUP($B164,'Benchmark Data'!$B:$FF,C$1,FALSE)/VLOOKUP($B163,'Benchmark Data'!$B:$FF,C$1,FALSE)*C165,"")</f>
        <v>2.6487940839116888</v>
      </c>
      <c r="D164" s="143">
        <f>IFERROR(VLOOKUP($B164,'Benchmark Data'!$B:$FF,D$1,FALSE)/VLOOKUP($B163,'Benchmark Data'!$B:$FF,D$1,FALSE)*D165,"")</f>
        <v>2.6487940839116888</v>
      </c>
      <c r="E164" s="143">
        <f>IFERROR(VLOOKUP($B164,'Benchmark Data'!$B:$FF,E$1,FALSE)/VLOOKUP($B163,'Benchmark Data'!$B:$FF,E$1,FALSE)*E165,"")</f>
        <v>2.6487940839116888</v>
      </c>
      <c r="F164" s="143">
        <f>IFERROR(VLOOKUP($B164,'Benchmark Data'!$B:$FF,F$1,FALSE)/VLOOKUP($B163,'Benchmark Data'!$B:$FF,F$1,FALSE)*F165,"")</f>
        <v>1.2180980393756677</v>
      </c>
      <c r="G164" s="143" t="str">
        <f>IFERROR(VLOOKUP($B164,'Benchmark Data'!$B:$FF,G$1,FALSE)/VLOOKUP($B163,'Benchmark Data'!$B:$FF,G$1,FALSE)*G165,"")</f>
        <v/>
      </c>
      <c r="H164" s="143">
        <f>IFERROR(VLOOKUP($B164,'Benchmark Data'!$B:$FF,H$1,FALSE)/VLOOKUP($B163,'Benchmark Data'!$B:$FF,H$1,FALSE)*H165,"")</f>
        <v>2.6487940839116888</v>
      </c>
      <c r="I164" s="143">
        <f>IFERROR(VLOOKUP($B164,'Benchmark Data'!$B:$FF,I$1,FALSE)/VLOOKUP($B163,'Benchmark Data'!$B:$FF,I$1,FALSE)*I165,"")</f>
        <v>1.4661901732589901</v>
      </c>
      <c r="J164" s="143" t="str">
        <f>IFERROR(VLOOKUP($B164,'Benchmark Data'!$B:$FF,J$1,FALSE)/VLOOKUP($B163,'Benchmark Data'!$B:$FF,J$1,FALSE)*J165,"")</f>
        <v/>
      </c>
      <c r="K164" s="156" t="str">
        <f>IFERROR(VLOOKUP($B164,'Benchmark Data'!$B:$FF,K$1,FALSE)*K165,"")</f>
        <v/>
      </c>
      <c r="L164" s="156" t="str">
        <f>IFERROR(VLOOKUP($B164,'Benchmark Data'!$B:$FF,L$1,FALSE)*L165,"")</f>
        <v/>
      </c>
      <c r="M164" s="156" t="str">
        <f>IFERROR(VLOOKUP($B164,'Benchmark Data'!$B:$FF,M$1,FALSE)*M165,"")</f>
        <v/>
      </c>
      <c r="N164" s="143">
        <f>IFERROR(VLOOKUP($B164,'Benchmark Data'!$B:$FF,N$1,FALSE)/VLOOKUP($B163,'Benchmark Data'!$B:$FF,N$1,FALSE)*N165,"")</f>
        <v>1.7721243374874656</v>
      </c>
      <c r="O164" s="143">
        <f>IFERROR(VLOOKUP($B164,'Benchmark Data'!$B:$FF,O$1,FALSE)/VLOOKUP($B163,'Benchmark Data'!$B:$FF,O$1,FALSE)*O165,"")</f>
        <v>1.3614874103347914</v>
      </c>
      <c r="P164" s="143">
        <f>IFERROR(VLOOKUP($B164,'Benchmark Data'!$B:$FF,P$1,FALSE)/VLOOKUP($B163,'Benchmark Data'!$B:$FF,P$1,FALSE)*P165,"")</f>
        <v>1.3555865980810826</v>
      </c>
      <c r="Q164" s="156">
        <f>IFERROR(VLOOKUP($B164,'Benchmark Data'!$B:$FF,Q$1,FALSE)*Q165,"")</f>
        <v>1.4730001343916523</v>
      </c>
      <c r="R164" s="156">
        <f>IFERROR(VLOOKUP($B164,'Benchmark Data'!$B:$FF,R$1,FALSE)*R165,"")</f>
        <v>1.4730001343916523</v>
      </c>
      <c r="S164" s="156">
        <f>IFERROR(VLOOKUP($B164,'Benchmark Data'!$B:$FF,S$1,FALSE)*S165,"")</f>
        <v>1.4730001343916523</v>
      </c>
      <c r="T164" s="156">
        <f>IFERROR(VLOOKUP($B164,'Benchmark Data'!$B:$FF,T$1,FALSE)*T165,"")</f>
        <v>1.4730001343916523</v>
      </c>
      <c r="U164" s="156">
        <f>IFERROR(VLOOKUP($B164,'Benchmark Data'!$B:$FF,U$1,FALSE)*U165,"")</f>
        <v>1.4730001343916523</v>
      </c>
      <c r="V164" s="143">
        <f>IFERROR(VLOOKUP($B164,'Benchmark Data'!$B:$FF,V$1,FALSE)/VLOOKUP($B163,'Benchmark Data'!$B:$FF,V$1,FALSE)*V165,"")</f>
        <v>1.8051194599157565</v>
      </c>
      <c r="W164" s="143">
        <f>IFERROR(VLOOKUP($B164,'Benchmark Data'!$B:$FF,W$1,FALSE)/VLOOKUP($B163,'Benchmark Data'!$B:$FF,W$1,FALSE)*W165,"")</f>
        <v>1.8051194599157565</v>
      </c>
      <c r="X164" s="143">
        <f>IFERROR(VLOOKUP($B164,'Benchmark Data'!$B:$FF,X$1,FALSE)/VLOOKUP($B163,'Benchmark Data'!$B:$FF,X$1,FALSE)*X165,"")</f>
        <v>1.8051194599157565</v>
      </c>
      <c r="Y164" s="143">
        <f>IFERROR(VLOOKUP($B164,'Benchmark Data'!$B:$FF,Y$1,FALSE)/VLOOKUP($B163,'Benchmark Data'!$B:$FF,Y$1,FALSE)*Y165,"")</f>
        <v>1.8051194599157565</v>
      </c>
      <c r="Z164" s="143">
        <f>IFERROR(VLOOKUP($B164,'Benchmark Data'!$B:$FF,Z$1,FALSE)/VLOOKUP($B163,'Benchmark Data'!$B:$FF,Z$1,FALSE)*Z165,"")</f>
        <v>1.8051194599157565</v>
      </c>
      <c r="AA164" s="143">
        <f>IFERROR(VLOOKUP($B164,'Benchmark Data'!$B:$FF,AA$1,FALSE)/VLOOKUP($B163,'Benchmark Data'!$B:$FF,AA$1,FALSE)*AA165,"")</f>
        <v>1.747363194119897</v>
      </c>
      <c r="AB164" s="143">
        <f>IFERROR(VLOOKUP($B164,'Benchmark Data'!$B:$FF,AB$1,FALSE)/VLOOKUP($B163,'Benchmark Data'!$B:$FF,AB$1,FALSE)*AB165,"")</f>
        <v>1.747363194119897</v>
      </c>
      <c r="AC164" s="143">
        <f>IFERROR(VLOOKUP($B164,'Benchmark Data'!$B:$FF,AC$1,FALSE)/VLOOKUP($B163,'Benchmark Data'!$B:$FF,AC$1,FALSE)*AC165,"")</f>
        <v>1.747363194119897</v>
      </c>
      <c r="AD164" s="143">
        <f>IFERROR(VLOOKUP($B164,'Benchmark Data'!$B:$FF,AD$1,FALSE)/VLOOKUP($B163,'Benchmark Data'!$B:$FF,AD$1,FALSE)*AD165,"")</f>
        <v>3.9980020623872123</v>
      </c>
      <c r="AE164" s="143">
        <f>IFERROR(VLOOKUP($B164,'Benchmark Data'!$B:$FF,AE$1,FALSE)/VLOOKUP($B163,'Benchmark Data'!$B:$FF,AE$1,FALSE)*AE165,"")</f>
        <v>1.2341866212359405</v>
      </c>
      <c r="AF164" s="143">
        <f>IFERROR(VLOOKUP($B164,'Benchmark Data'!$B:$FF,AF$1,FALSE)/VLOOKUP($B163,'Benchmark Data'!$B:$FF,AF$1,FALSE)*AF165,"")</f>
        <v>1.2180980393756677</v>
      </c>
      <c r="AG164" s="143">
        <f>IFERROR(VLOOKUP($B164,'Benchmark Data'!$B:$FF,AG$1,FALSE)/VLOOKUP($B163,'Benchmark Data'!$B:$FF,AG$1,FALSE)*AG165,"")</f>
        <v>1.2180980393756677</v>
      </c>
      <c r="AH164" s="143">
        <f>IFERROR(VLOOKUP($B164,'Benchmark Data'!$B:$FF,AH$1,FALSE)/VLOOKUP($B163,'Benchmark Data'!$B:$FF,AH$1,FALSE)*AH165,"")</f>
        <v>1.2180980393756677</v>
      </c>
      <c r="AI164" s="143">
        <f>IFERROR(VLOOKUP($B164,'Benchmark Data'!$B:$FF,AI$1,FALSE)/VLOOKUP($B163,'Benchmark Data'!$B:$FF,AI$1,FALSE)*AI165,"")</f>
        <v>1.9438834256122071</v>
      </c>
      <c r="AJ164" s="143">
        <f>IFERROR(VLOOKUP($B164,'Benchmark Data'!$B:$FF,AJ$1,FALSE)/VLOOKUP($B163,'Benchmark Data'!$B:$FF,AJ$1,FALSE)*AJ165,"")</f>
        <v>2.6305609284332681</v>
      </c>
      <c r="AK164" s="143">
        <f>IFERROR(VLOOKUP($B164,'Benchmark Data'!$B:$FF,AK$1,FALSE)/VLOOKUP($B163,'Benchmark Data'!$B:$FF,AK$1,FALSE)*AK165,"")</f>
        <v>1.4661901732589901</v>
      </c>
      <c r="AL164" s="143">
        <f>IFERROR(VLOOKUP($B164,'Benchmark Data'!$B:$FF,AL$1,FALSE)/VLOOKUP($B163,'Benchmark Data'!$B:$FF,AL$1,FALSE)*AL165,"")</f>
        <v>1.9610870520303765</v>
      </c>
      <c r="AM164" s="143">
        <f>IFERROR(VLOOKUP($B164,'Benchmark Data'!$B:$FF,AM$1,FALSE)/VLOOKUP($B163,'Benchmark Data'!$B:$FF,AM$1,FALSE)*AM165,"")</f>
        <v>1.9610870520303765</v>
      </c>
      <c r="AN164" s="143">
        <f>IFERROR(VLOOKUP($B164,'Benchmark Data'!$B:$FF,AN$1,FALSE)/VLOOKUP($B163,'Benchmark Data'!$B:$FF,AN$1,FALSE)*AN165,"")</f>
        <v>0.76949520535552729</v>
      </c>
      <c r="AO164" s="143">
        <f>IFERROR(VLOOKUP($B164,'Benchmark Data'!$B:$FF,AO$1,FALSE)/VLOOKUP($B163,'Benchmark Data'!$B:$FF,AO$1,FALSE)*AO165,"")</f>
        <v>1.9148108528639496</v>
      </c>
      <c r="AP164" s="143">
        <f>IFERROR(VLOOKUP($B164,'Benchmark Data'!$B:$FF,AP$1,FALSE)/VLOOKUP($B163,'Benchmark Data'!$B:$FF,AP$1,FALSE)*AP165,"")</f>
        <v>1.9148108528639496</v>
      </c>
      <c r="AQ164" s="143" t="str">
        <f>IFERROR(VLOOKUP($B164,'Benchmark Data'!$B:$FF,AQ$1,FALSE)/VLOOKUP($B163,'Benchmark Data'!$B:$FF,AQ$1,FALSE)*AQ165,"")</f>
        <v/>
      </c>
      <c r="AR164" s="143" t="str">
        <f>IFERROR(VLOOKUP($B164,'Benchmark Data'!$B:$FF,AR$1,FALSE)/VLOOKUP($B163,'Benchmark Data'!$B:$FF,AR$1,FALSE)*AR165,"")</f>
        <v/>
      </c>
      <c r="AS164" s="143" t="str">
        <f>IFERROR(VLOOKUP($B164,'Benchmark Data'!$B:$FF,AS$1,FALSE)/VLOOKUP($B163,'Benchmark Data'!$B:$FF,AS$1,FALSE)*AS165,"")</f>
        <v/>
      </c>
      <c r="AT164" s="143">
        <f>IFERROR(VLOOKUP($B164,'Benchmark Data'!$B:$FF,AT$1,FALSE)/VLOOKUP($B163,'Benchmark Data'!$B:$FF,AT$1,FALSE)*AT165,"")</f>
        <v>1.9153086008657685</v>
      </c>
      <c r="AU164" s="143">
        <f>IFERROR(VLOOKUP($B164,'Benchmark Data'!$B:$FF,AU$1,FALSE)/VLOOKUP($B163,'Benchmark Data'!$B:$FF,AU$1,FALSE)*AU165,"")</f>
        <v>1.3443757485679841</v>
      </c>
      <c r="AV164" s="143">
        <f>IFERROR(VLOOKUP($B164,'Benchmark Data'!$B:$FF,AV$1,FALSE)/VLOOKUP($B163,'Benchmark Data'!$B:$FF,AV$1,FALSE)*AV165,"")</f>
        <v>1.3443757485679841</v>
      </c>
      <c r="AW164" s="143">
        <f>IFERROR(VLOOKUP($B164,'Benchmark Data'!$B:$FF,AW$1,FALSE)/VLOOKUP($B163,'Benchmark Data'!$B:$FF,AW$1,FALSE)*AW165,"")</f>
        <v>1.3443757485679841</v>
      </c>
      <c r="AX164" s="143" t="str">
        <f>IFERROR(VLOOKUP($B164,'Benchmark Data'!$B:$FF,AX$1,FALSE)/VLOOKUP($B163,'Benchmark Data'!$B:$FF,AX$1,FALSE)*AX165,"")</f>
        <v/>
      </c>
      <c r="AY164" s="143" t="str">
        <f>IFERROR(VLOOKUP($B164,'Benchmark Data'!$B:$FF,AY$1,FALSE)/VLOOKUP($B163,'Benchmark Data'!$B:$FF,AY$1,FALSE)*AY165,"")</f>
        <v/>
      </c>
      <c r="AZ164" s="156" t="str">
        <f>IFERROR(VLOOKUP($B164,'Benchmark Data'!$B:$FF,AZ$1,FALSE)*AZ165,"")</f>
        <v/>
      </c>
      <c r="BA164" s="156" t="str">
        <f>IFERROR(VLOOKUP($B164,'Benchmark Data'!$B:$FF,BA$1,FALSE)*BA165,"")</f>
        <v/>
      </c>
      <c r="BB164" s="143" t="str">
        <f>IFERROR(VLOOKUP($B164,'Benchmark Data'!$B:$FF,BB$1,FALSE)/VLOOKUP($B163,'Benchmark Data'!$B:$FF,BB$1,FALSE)*BB165,"")</f>
        <v/>
      </c>
      <c r="BC164" s="143" t="str">
        <f>IFERROR(VLOOKUP($B164,'Benchmark Data'!$B:$FF,BC$1,FALSE)/VLOOKUP($B163,'Benchmark Data'!$B:$FF,BC$1,FALSE)*BC165,"")</f>
        <v/>
      </c>
      <c r="BD164" s="143" t="str">
        <f>IFERROR(VLOOKUP($B164,'Benchmark Data'!$B:$FF,BD$1,FALSE)/VLOOKUP($B163,'Benchmark Data'!$B:$FF,BD$1,FALSE)*BD165,"")</f>
        <v/>
      </c>
      <c r="BE164" s="143" t="str">
        <f>IFERROR(VLOOKUP($B164,'Benchmark Data'!$B:$FF,BE$1,FALSE)/VLOOKUP($B163,'Benchmark Data'!$B:$FF,BE$1,FALSE)*BE165,"")</f>
        <v/>
      </c>
      <c r="BF164" s="143" t="str">
        <f>IFERROR(VLOOKUP($B164,'Benchmark Data'!$B:$FF,BF$1,FALSE)/VLOOKUP($B163,'Benchmark Data'!$B:$FF,BF$1,FALSE)*BF165,"")</f>
        <v/>
      </c>
      <c r="BG164" s="143" t="str">
        <f>IFERROR(VLOOKUP($B164,'Benchmark Data'!$B:$FF,BG$1,FALSE)/VLOOKUP($B163,'Benchmark Data'!$B:$FF,BG$1,FALSE)*BG165,"")</f>
        <v/>
      </c>
      <c r="BH164" s="143" t="str">
        <f>IFERROR(VLOOKUP($B164,'Benchmark Data'!$B:$FF,BH$1,FALSE)/VLOOKUP($B163,'Benchmark Data'!$B:$FF,BH$1,FALSE)*BH165,"")</f>
        <v/>
      </c>
      <c r="BI164" s="143" t="str">
        <f>IFERROR(VLOOKUP($B164,'Benchmark Data'!$B:$FF,BI$1,FALSE)/VLOOKUP($B163,'Benchmark Data'!$B:$FF,BI$1,FALSE)*BI165,"")</f>
        <v/>
      </c>
      <c r="BJ164" s="143" t="str">
        <f>IFERROR(VLOOKUP($B164,'Benchmark Data'!$B:$FF,BJ$1,FALSE)/VLOOKUP($B163,'Benchmark Data'!$B:$FF,BJ$1,FALSE)*BJ165,"")</f>
        <v/>
      </c>
      <c r="BK164" s="143" t="str">
        <f>IFERROR(VLOOKUP($B164,'Benchmark Data'!$B:$FF,BK$1,FALSE)/VLOOKUP($B163,'Benchmark Data'!$B:$FF,BK$1,FALSE)*BK165,"")</f>
        <v/>
      </c>
      <c r="BL164" s="143" t="str">
        <f>IFERROR(VLOOKUP($B164,'Benchmark Data'!$B:$FF,BL$1,FALSE)/VLOOKUP($B163,'Benchmark Data'!$B:$FF,BL$1,FALSE)*BL165,"")</f>
        <v/>
      </c>
      <c r="BM164" s="143" t="str">
        <f>IFERROR(VLOOKUP($B164,'Benchmark Data'!$B:$FF,BM$1,FALSE)/VLOOKUP($B163,'Benchmark Data'!$B:$FF,BM$1,FALSE)*BM165,"")</f>
        <v/>
      </c>
      <c r="BN164" s="143" t="str">
        <f>IFERROR(VLOOKUP($B164,'Benchmark Data'!$B:$FF,BN$1,FALSE)/VLOOKUP($B163,'Benchmark Data'!$B:$FF,BN$1,FALSE)*BN165,"")</f>
        <v/>
      </c>
      <c r="BO164" s="143" t="str">
        <f>IFERROR(VLOOKUP($B164,'Benchmark Data'!$B:$FF,BO$1,FALSE)/VLOOKUP($B163,'Benchmark Data'!$B:$FF,BO$1,FALSE)*BO165,"")</f>
        <v/>
      </c>
      <c r="BP164" s="143" t="str">
        <f>IFERROR(VLOOKUP($B164,'Benchmark Data'!$B:$FF,BP$1,FALSE)/VLOOKUP($B163,'Benchmark Data'!$B:$FF,BP$1,FALSE)*BP165,"")</f>
        <v/>
      </c>
      <c r="BQ164" s="143" t="str">
        <f>IFERROR(VLOOKUP($B164,'Benchmark Data'!$B:$FF,BQ$1,FALSE)/VLOOKUP($B163,'Benchmark Data'!$B:$FF,BQ$1,FALSE)*BQ165,"")</f>
        <v/>
      </c>
      <c r="BR164" s="143" t="str">
        <f>IFERROR(VLOOKUP($B164,'Benchmark Data'!$B:$FF,BR$1,FALSE)/VLOOKUP($B163,'Benchmark Data'!$B:$FF,BR$1,FALSE)*BR165,"")</f>
        <v/>
      </c>
      <c r="BS164" s="143" t="str">
        <f>IFERROR(VLOOKUP($B164,'Benchmark Data'!$B:$FF,BS$1,FALSE)/VLOOKUP($B163,'Benchmark Data'!$B:$FF,BS$1,FALSE)*BS165,"")</f>
        <v/>
      </c>
      <c r="BT164" s="143" t="str">
        <f>IFERROR(VLOOKUP($B164,'Benchmark Data'!$B:$FF,BT$1,FALSE)/VLOOKUP($B163,'Benchmark Data'!$B:$FF,BT$1,FALSE)*BT165,"")</f>
        <v/>
      </c>
      <c r="BU164" s="143" t="str">
        <f>IFERROR(VLOOKUP($B164,'Benchmark Data'!$B:$FF,BU$1,FALSE)/VLOOKUP($B163,'Benchmark Data'!$B:$FF,BU$1,FALSE)*BU165,"")</f>
        <v/>
      </c>
      <c r="BV164" s="143" t="str">
        <f>IFERROR(VLOOKUP($B164,'Benchmark Data'!$B:$FF,BV$1,FALSE)/VLOOKUP($B163,'Benchmark Data'!$B:$FF,BV$1,FALSE)*BV165,"")</f>
        <v/>
      </c>
      <c r="BW164" s="143" t="str">
        <f>IFERROR(VLOOKUP($B164,'Benchmark Data'!$B:$FF,BW$1,FALSE)/VLOOKUP($B163,'Benchmark Data'!$B:$FF,BW$1,FALSE)*BW165,"")</f>
        <v/>
      </c>
      <c r="BX164" s="143" t="str">
        <f>IFERROR(VLOOKUP($B164,'Benchmark Data'!$B:$FF,BX$1,FALSE)/VLOOKUP($B163,'Benchmark Data'!$B:$FF,BX$1,FALSE)*BX165,"")</f>
        <v/>
      </c>
      <c r="BY164" s="143" t="str">
        <f>IFERROR(VLOOKUP($B164,'Benchmark Data'!$B:$FF,BY$1,FALSE)/VLOOKUP($B163,'Benchmark Data'!$B:$FF,BY$1,FALSE)*BY165,"")</f>
        <v/>
      </c>
      <c r="BZ164" s="143" t="str">
        <f>IFERROR(VLOOKUP($B164,'Benchmark Data'!$B:$FF,BZ$1,FALSE)/VLOOKUP($B163,'Benchmark Data'!$B:$FF,BZ$1,FALSE)*BZ165,"")</f>
        <v/>
      </c>
      <c r="CA164" s="143" t="str">
        <f>IFERROR(VLOOKUP($B164,'Benchmark Data'!$B:$FF,CA$1,FALSE)/VLOOKUP($B163,'Benchmark Data'!$B:$FF,CA$1,FALSE)*CA165,"")</f>
        <v/>
      </c>
      <c r="CB164" s="143" t="str">
        <f>IFERROR(VLOOKUP($B164,'Benchmark Data'!$B:$FF,CB$1,FALSE)/VLOOKUP($B163,'Benchmark Data'!$B:$FF,CB$1,FALSE)*CB165,"")</f>
        <v/>
      </c>
      <c r="CC164" s="143" t="str">
        <f>IFERROR(VLOOKUP($B164,'Benchmark Data'!$B:$FF,CC$1,FALSE)/VLOOKUP($B163,'Benchmark Data'!$B:$FF,CC$1,FALSE)*CC165,"")</f>
        <v/>
      </c>
      <c r="CD164" s="143" t="str">
        <f>IFERROR(VLOOKUP($B164,'Benchmark Data'!$B:$FF,CD$1,FALSE)/VLOOKUP($B163,'Benchmark Data'!$B:$FF,CD$1,FALSE)*CD165,"")</f>
        <v/>
      </c>
      <c r="CE164" s="143" t="str">
        <f>IFERROR(VLOOKUP($B164,'Benchmark Data'!$B:$FF,CE$1,FALSE)/VLOOKUP($B163,'Benchmark Data'!$B:$FF,CE$1,FALSE)*CE165,"")</f>
        <v/>
      </c>
      <c r="CF164" s="143" t="str">
        <f>IFERROR(VLOOKUP($B164,'Benchmark Data'!$B:$FF,CF$1,FALSE)/VLOOKUP($B163,'Benchmark Data'!$B:$FF,CF$1,FALSE)*CF165,"")</f>
        <v/>
      </c>
      <c r="CG164" s="143" t="str">
        <f>IFERROR(VLOOKUP($B164,'Benchmark Data'!$B:$FF,CG$1,FALSE)/VLOOKUP($B163,'Benchmark Data'!$B:$FF,CG$1,FALSE)*CG165,"")</f>
        <v/>
      </c>
      <c r="CH164" s="156" t="str">
        <f>IFERROR(VLOOKUP($B164,'Benchmark Data'!$B:$FF,CH$1,FALSE)*CH165,"")</f>
        <v/>
      </c>
      <c r="CI164" s="143" t="str">
        <f>IFERROR(VLOOKUP($B164,'Benchmark Data'!$B:$FF,CI$1,FALSE)/VLOOKUP($B163,'Benchmark Data'!$B:$FF,CI$1,FALSE)*CI165,"")</f>
        <v/>
      </c>
      <c r="CJ164" s="143" t="str">
        <f>IFERROR(VLOOKUP($B164,'Benchmark Data'!$B:$FF,CJ$1,FALSE)/VLOOKUP($B163,'Benchmark Data'!$B:$FF,CJ$1,FALSE)*CJ165,"")</f>
        <v/>
      </c>
      <c r="CK164" s="143" t="str">
        <f>IFERROR(VLOOKUP($B164,'Benchmark Data'!$B:$FF,CK$1,FALSE)/VLOOKUP($B163,'Benchmark Data'!$B:$FF,CK$1,FALSE)*CK165,"")</f>
        <v/>
      </c>
      <c r="CL164" s="143" t="str">
        <f>IFERROR(VLOOKUP($B164,'Benchmark Data'!$B:$AAA,CL$1,FALSE)/VLOOKUP($B163,'Benchmark Data'!$B:$AAA,CL$1,FALSE)*CL165,"")</f>
        <v/>
      </c>
      <c r="CM164" s="143" t="str">
        <f>IFERROR(VLOOKUP($B164,'Benchmark Data'!$B:$AAA,CM$1,FALSE)/VLOOKUP($B163,'Benchmark Data'!$B:$AAA,CM$1,FALSE)*CM165,"")</f>
        <v/>
      </c>
      <c r="CN164" s="143" t="str">
        <f>IFERROR(VLOOKUP($B164,'Benchmark Data'!$B:$AAA,CN$1,FALSE)/VLOOKUP($B163,'Benchmark Data'!$B:$AAA,CN$1,FALSE)*CN165,"")</f>
        <v/>
      </c>
      <c r="CO164" s="143" t="str">
        <f>IFERROR(VLOOKUP($B164,'Benchmark Data'!$B:$AAA,CO$1,FALSE)/VLOOKUP($B163,'Benchmark Data'!$B:$AAA,CO$1,FALSE)*CO165,"")</f>
        <v/>
      </c>
      <c r="CP164" s="143" t="str">
        <f>IFERROR(VLOOKUP($B164,'Benchmark Data'!$B:$AAA,CP$1,FALSE)/VLOOKUP($B163,'Benchmark Data'!$B:$AAA,CP$1,FALSE)*CP165,"")</f>
        <v/>
      </c>
      <c r="CQ164" s="143" t="str">
        <f>IFERROR(VLOOKUP($B164,'Benchmark Data'!$B:$AAA,CQ$1,FALSE)/VLOOKUP($B163,'Benchmark Data'!$B:$AAA,CQ$1,FALSE)*CQ165,"")</f>
        <v/>
      </c>
      <c r="CR164" s="143" t="str">
        <f>IFERROR(VLOOKUP($B164,'Benchmark Data'!$B:$AAA,CR$1,FALSE)/VLOOKUP($B163,'Benchmark Data'!$B:$AAA,CR$1,FALSE)*CR165,"")</f>
        <v/>
      </c>
      <c r="CS164" s="143" t="str">
        <f>IFERROR(VLOOKUP($B164,'Benchmark Data'!$B:$AAA,CS$1,FALSE)/VLOOKUP($B163,'Benchmark Data'!$B:$AAA,CS$1,FALSE)*CS165,"")</f>
        <v/>
      </c>
      <c r="CT164" s="143" t="str">
        <f>IFERROR(VLOOKUP($B164,'Benchmark Data'!$B:$AAA,CT$1,FALSE)/VLOOKUP($B163,'Benchmark Data'!$B:$AAA,CT$1,FALSE)*CT165,"")</f>
        <v/>
      </c>
      <c r="CU164" s="143" t="str">
        <f>IFERROR(VLOOKUP($B164,'Benchmark Data'!$B:$AAA,CU$1,FALSE)/VLOOKUP($B163,'Benchmark Data'!$B:$AAA,CU$1,FALSE)*CU165,"")</f>
        <v/>
      </c>
      <c r="CV164" s="143" t="str">
        <f>IFERROR(VLOOKUP($B164,'Benchmark Data'!$B:$AAA,CV$1,FALSE)/VLOOKUP($B163,'Benchmark Data'!$B:$AAA,CV$1,FALSE)*CV165,"")</f>
        <v/>
      </c>
      <c r="CW164" s="143" t="str">
        <f>IFERROR(VLOOKUP($B164,'Benchmark Data'!$B:$AAA,CW$1,FALSE)/VLOOKUP($B163,'Benchmark Data'!$B:$AAA,CW$1,FALSE)*CW165,"")</f>
        <v/>
      </c>
      <c r="CX164" s="143" t="str">
        <f>IFERROR(VLOOKUP($B164,'Benchmark Data'!$B:$AAA,CX$1,FALSE)/VLOOKUP($B163,'Benchmark Data'!$B:$AAA,CX$1,FALSE)*CX165,"")</f>
        <v/>
      </c>
      <c r="CY164" s="143" t="str">
        <f>IFERROR(VLOOKUP($B164,'Benchmark Data'!$B:$AAA,CY$1,FALSE)/VLOOKUP($B163,'Benchmark Data'!$B:$AAA,CY$1,FALSE)*CY165,"")</f>
        <v/>
      </c>
      <c r="CZ164" s="143" t="str">
        <f>IFERROR(VLOOKUP($B164,'Benchmark Data'!$B:$AAA,CZ$1,FALSE)/VLOOKUP($B163,'Benchmark Data'!$B:$AAA,CZ$1,FALSE)*CZ165,"")</f>
        <v/>
      </c>
      <c r="DA164" s="143" t="str">
        <f>IFERROR(VLOOKUP($B164,'Benchmark Data'!$B:$AAA,DA$1,FALSE)/VLOOKUP($B163,'Benchmark Data'!$B:$AAA,DA$1,FALSE)*DA165,"")</f>
        <v/>
      </c>
      <c r="DB164" s="143" t="str">
        <f>IFERROR(VLOOKUP($B164,'Benchmark Data'!$B:$AAA,DB$1,FALSE)/VLOOKUP($B163,'Benchmark Data'!$B:$AAA,DB$1,FALSE)*DB165,"")</f>
        <v/>
      </c>
      <c r="DC164" s="143" t="str">
        <f>IFERROR(VLOOKUP($B164,'Benchmark Data'!$B:$AAA,DC$1,FALSE)/VLOOKUP($B163,'Benchmark Data'!$B:$AAA,DC$1,FALSE)*DC165,"")</f>
        <v/>
      </c>
      <c r="DD164" s="143" t="str">
        <f>IFERROR(VLOOKUP($B164,'Benchmark Data'!$B:$AAA,DD$1,FALSE)/VLOOKUP($B163,'Benchmark Data'!$B:$AAA,DD$1,FALSE)*DD165,"")</f>
        <v/>
      </c>
      <c r="DE164" s="143" t="str">
        <f>IFERROR(VLOOKUP($B164,'Benchmark Data'!$B:$AAA,DE$1,FALSE)/VLOOKUP($B163,'Benchmark Data'!$B:$AAA,DE$1,FALSE)*DE165,"")</f>
        <v/>
      </c>
      <c r="DF164" s="143" t="str">
        <f>IFERROR(VLOOKUP($B164,'Benchmark Data'!$B:$AAA,DF$1,FALSE)/VLOOKUP($B163,'Benchmark Data'!$B:$AAA,DF$1,FALSE)*DF165,"")</f>
        <v/>
      </c>
      <c r="DG164" s="143" t="str">
        <f>IFERROR(VLOOKUP($B164,'Benchmark Data'!$B:$AAA,DG$1,FALSE)/VLOOKUP($B163,'Benchmark Data'!$B:$AAA,DG$1,FALSE)*DG165,"")</f>
        <v/>
      </c>
      <c r="DH164" s="143" t="str">
        <f>IFERROR(VLOOKUP($B164,'Benchmark Data'!$B:$AAA,DH$1,FALSE)/VLOOKUP($B163,'Benchmark Data'!$B:$AAA,DH$1,FALSE)*DH165,"")</f>
        <v/>
      </c>
      <c r="DI164" s="143" t="str">
        <f>IFERROR(VLOOKUP($B164,'Benchmark Data'!$B:$AAA,DI$1,FALSE)/VLOOKUP($B163,'Benchmark Data'!$B:$AAA,DI$1,FALSE)*DI165,"")</f>
        <v/>
      </c>
    </row>
    <row r="165" spans="1:113">
      <c r="A165" s="94">
        <f t="shared" si="37"/>
        <v>36</v>
      </c>
      <c r="B165" s="168">
        <f t="shared" si="38"/>
        <v>44985</v>
      </c>
      <c r="C165" s="143">
        <f>IFERROR(VLOOKUP($B165,'Benchmark Data'!$B:$FF,C$1,FALSE)/VLOOKUP($B164,'Benchmark Data'!$B:$FF,C$1,FALSE)*C166,"")</f>
        <v>2.3966645618700864</v>
      </c>
      <c r="D165" s="143">
        <f>IFERROR(VLOOKUP($B165,'Benchmark Data'!$B:$FF,D$1,FALSE)/VLOOKUP($B164,'Benchmark Data'!$B:$FF,D$1,FALSE)*D166,"")</f>
        <v>2.3966645618700864</v>
      </c>
      <c r="E165" s="143">
        <f>IFERROR(VLOOKUP($B165,'Benchmark Data'!$B:$FF,E$1,FALSE)/VLOOKUP($B164,'Benchmark Data'!$B:$FF,E$1,FALSE)*E166,"")</f>
        <v>2.3966645618700864</v>
      </c>
      <c r="F165" s="143">
        <f>IFERROR(VLOOKUP($B165,'Benchmark Data'!$B:$FF,F$1,FALSE)/VLOOKUP($B164,'Benchmark Data'!$B:$FF,F$1,FALSE)*F166,"")</f>
        <v>1.2260331486268139</v>
      </c>
      <c r="G165" s="143" t="str">
        <f>IFERROR(VLOOKUP($B165,'Benchmark Data'!$B:$FF,G$1,FALSE)/VLOOKUP($B164,'Benchmark Data'!$B:$FF,G$1,FALSE)*G166,"")</f>
        <v/>
      </c>
      <c r="H165" s="143">
        <f>IFERROR(VLOOKUP($B165,'Benchmark Data'!$B:$FF,H$1,FALSE)/VLOOKUP($B164,'Benchmark Data'!$B:$FF,H$1,FALSE)*H166,"")</f>
        <v>2.3966645618700864</v>
      </c>
      <c r="I165" s="143">
        <f>IFERROR(VLOOKUP($B165,'Benchmark Data'!$B:$FF,I$1,FALSE)/VLOOKUP($B164,'Benchmark Data'!$B:$FF,I$1,FALSE)*I166,"")</f>
        <v>1.471796913737923</v>
      </c>
      <c r="J165" s="143" t="str">
        <f>IFERROR(VLOOKUP($B165,'Benchmark Data'!$B:$FF,J$1,FALSE)/VLOOKUP($B164,'Benchmark Data'!$B:$FF,J$1,FALSE)*J166,"")</f>
        <v/>
      </c>
      <c r="K165" s="156" t="str">
        <f>IFERROR(VLOOKUP($B165,'Benchmark Data'!$B:$FF,K$1,FALSE)*K166,"")</f>
        <v/>
      </c>
      <c r="L165" s="156" t="str">
        <f>IFERROR(VLOOKUP($B165,'Benchmark Data'!$B:$FF,L$1,FALSE)*L166,"")</f>
        <v/>
      </c>
      <c r="M165" s="156" t="str">
        <f>IFERROR(VLOOKUP($B165,'Benchmark Data'!$B:$FF,M$1,FALSE)*M166,"")</f>
        <v/>
      </c>
      <c r="N165" s="143">
        <f>IFERROR(VLOOKUP($B165,'Benchmark Data'!$B:$FF,N$1,FALSE)/VLOOKUP($B164,'Benchmark Data'!$B:$FF,N$1,FALSE)*N166,"")</f>
        <v>1.6555605686362971</v>
      </c>
      <c r="O165" s="143">
        <f>IFERROR(VLOOKUP($B165,'Benchmark Data'!$B:$FF,O$1,FALSE)/VLOOKUP($B164,'Benchmark Data'!$B:$FF,O$1,FALSE)*O166,"")</f>
        <v>1.3466687588685744</v>
      </c>
      <c r="P165" s="143">
        <f>IFERROR(VLOOKUP($B165,'Benchmark Data'!$B:$FF,P$1,FALSE)/VLOOKUP($B164,'Benchmark Data'!$B:$FF,P$1,FALSE)*P166,"")</f>
        <v>1.3162987222144469</v>
      </c>
      <c r="Q165" s="156">
        <f>IFERROR(VLOOKUP($B165,'Benchmark Data'!$B:$FF,Q$1,FALSE)*Q166,"")</f>
        <v>1.34584900773639</v>
      </c>
      <c r="R165" s="156">
        <f>IFERROR(VLOOKUP($B165,'Benchmark Data'!$B:$FF,R$1,FALSE)*R166,"")</f>
        <v>1.34584900773639</v>
      </c>
      <c r="S165" s="156">
        <f>IFERROR(VLOOKUP($B165,'Benchmark Data'!$B:$FF,S$1,FALSE)*S166,"")</f>
        <v>1.34584900773639</v>
      </c>
      <c r="T165" s="156">
        <f>IFERROR(VLOOKUP($B165,'Benchmark Data'!$B:$FF,T$1,FALSE)*T166,"")</f>
        <v>1.34584900773639</v>
      </c>
      <c r="U165" s="156">
        <f>IFERROR(VLOOKUP($B165,'Benchmark Data'!$B:$FF,U$1,FALSE)*U166,"")</f>
        <v>1.34584900773639</v>
      </c>
      <c r="V165" s="143">
        <f>IFERROR(VLOOKUP($B165,'Benchmark Data'!$B:$FF,V$1,FALSE)/VLOOKUP($B164,'Benchmark Data'!$B:$FF,V$1,FALSE)*V166,"")</f>
        <v>1.6805930753402789</v>
      </c>
      <c r="W165" s="143">
        <f>IFERROR(VLOOKUP($B165,'Benchmark Data'!$B:$FF,W$1,FALSE)/VLOOKUP($B164,'Benchmark Data'!$B:$FF,W$1,FALSE)*W166,"")</f>
        <v>1.6805930753402789</v>
      </c>
      <c r="X165" s="143">
        <f>IFERROR(VLOOKUP($B165,'Benchmark Data'!$B:$FF,X$1,FALSE)/VLOOKUP($B164,'Benchmark Data'!$B:$FF,X$1,FALSE)*X166,"")</f>
        <v>1.6805930753402789</v>
      </c>
      <c r="Y165" s="143">
        <f>IFERROR(VLOOKUP($B165,'Benchmark Data'!$B:$FF,Y$1,FALSE)/VLOOKUP($B164,'Benchmark Data'!$B:$FF,Y$1,FALSE)*Y166,"")</f>
        <v>1.6805930753402789</v>
      </c>
      <c r="Z165" s="143">
        <f>IFERROR(VLOOKUP($B165,'Benchmark Data'!$B:$FF,Z$1,FALSE)/VLOOKUP($B164,'Benchmark Data'!$B:$FF,Z$1,FALSE)*Z166,"")</f>
        <v>1.6805930753402789</v>
      </c>
      <c r="AA165" s="143">
        <f>IFERROR(VLOOKUP($B165,'Benchmark Data'!$B:$FF,AA$1,FALSE)/VLOOKUP($B164,'Benchmark Data'!$B:$FF,AA$1,FALSE)*AA166,"")</f>
        <v>1.65236136639849</v>
      </c>
      <c r="AB165" s="143">
        <f>IFERROR(VLOOKUP($B165,'Benchmark Data'!$B:$FF,AB$1,FALSE)/VLOOKUP($B164,'Benchmark Data'!$B:$FF,AB$1,FALSE)*AB166,"")</f>
        <v>1.65236136639849</v>
      </c>
      <c r="AC165" s="143">
        <f>IFERROR(VLOOKUP($B165,'Benchmark Data'!$B:$FF,AC$1,FALSE)/VLOOKUP($B164,'Benchmark Data'!$B:$FF,AC$1,FALSE)*AC166,"")</f>
        <v>1.65236136639849</v>
      </c>
      <c r="AD165" s="143">
        <f>IFERROR(VLOOKUP($B165,'Benchmark Data'!$B:$FF,AD$1,FALSE)/VLOOKUP($B164,'Benchmark Data'!$B:$FF,AD$1,FALSE)*AD166,"")</f>
        <v>3.6481416137379434</v>
      </c>
      <c r="AE165" s="143">
        <f>IFERROR(VLOOKUP($B165,'Benchmark Data'!$B:$FF,AE$1,FALSE)/VLOOKUP($B164,'Benchmark Data'!$B:$FF,AE$1,FALSE)*AE166,"")</f>
        <v>1.1283507137794875</v>
      </c>
      <c r="AF165" s="143">
        <f>IFERROR(VLOOKUP($B165,'Benchmark Data'!$B:$FF,AF$1,FALSE)/VLOOKUP($B164,'Benchmark Data'!$B:$FF,AF$1,FALSE)*AF166,"")</f>
        <v>1.2260331486268139</v>
      </c>
      <c r="AG165" s="143">
        <f>IFERROR(VLOOKUP($B165,'Benchmark Data'!$B:$FF,AG$1,FALSE)/VLOOKUP($B164,'Benchmark Data'!$B:$FF,AG$1,FALSE)*AG166,"")</f>
        <v>1.2260331486268139</v>
      </c>
      <c r="AH165" s="143">
        <f>IFERROR(VLOOKUP($B165,'Benchmark Data'!$B:$FF,AH$1,FALSE)/VLOOKUP($B164,'Benchmark Data'!$B:$FF,AH$1,FALSE)*AH166,"")</f>
        <v>1.2260331486268139</v>
      </c>
      <c r="AI165" s="143">
        <f>IFERROR(VLOOKUP($B165,'Benchmark Data'!$B:$FF,AI$1,FALSE)/VLOOKUP($B164,'Benchmark Data'!$B:$FF,AI$1,FALSE)*AI166,"")</f>
        <v>1.7488042901820442</v>
      </c>
      <c r="AJ165" s="143">
        <f>IFERROR(VLOOKUP($B165,'Benchmark Data'!$B:$FF,AJ$1,FALSE)/VLOOKUP($B164,'Benchmark Data'!$B:$FF,AJ$1,FALSE)*AJ166,"")</f>
        <v>2.2002022244691597</v>
      </c>
      <c r="AK165" s="143">
        <f>IFERROR(VLOOKUP($B165,'Benchmark Data'!$B:$FF,AK$1,FALSE)/VLOOKUP($B164,'Benchmark Data'!$B:$FF,AK$1,FALSE)*AK166,"")</f>
        <v>1.471796913737923</v>
      </c>
      <c r="AL165" s="143">
        <f>IFERROR(VLOOKUP($B165,'Benchmark Data'!$B:$FF,AL$1,FALSE)/VLOOKUP($B164,'Benchmark Data'!$B:$FF,AL$1,FALSE)*AL166,"")</f>
        <v>1.7991593251569065</v>
      </c>
      <c r="AM165" s="143">
        <f>IFERROR(VLOOKUP($B165,'Benchmark Data'!$B:$FF,AM$1,FALSE)/VLOOKUP($B164,'Benchmark Data'!$B:$FF,AM$1,FALSE)*AM166,"")</f>
        <v>1.7991593251569065</v>
      </c>
      <c r="AN165" s="143">
        <f>IFERROR(VLOOKUP($B165,'Benchmark Data'!$B:$FF,AN$1,FALSE)/VLOOKUP($B164,'Benchmark Data'!$B:$FF,AN$1,FALSE)*AN166,"")</f>
        <v>0.76949520535552729</v>
      </c>
      <c r="AO165" s="143">
        <f>IFERROR(VLOOKUP($B165,'Benchmark Data'!$B:$FF,AO$1,FALSE)/VLOOKUP($B164,'Benchmark Data'!$B:$FF,AO$1,FALSE)*AO166,"")</f>
        <v>1.6339570972158826</v>
      </c>
      <c r="AP165" s="143">
        <f>IFERROR(VLOOKUP($B165,'Benchmark Data'!$B:$FF,AP$1,FALSE)/VLOOKUP($B164,'Benchmark Data'!$B:$FF,AP$1,FALSE)*AP166,"")</f>
        <v>1.6339570972158826</v>
      </c>
      <c r="AQ165" s="143" t="str">
        <f>IFERROR(VLOOKUP($B165,'Benchmark Data'!$B:$FF,AQ$1,FALSE)/VLOOKUP($B164,'Benchmark Data'!$B:$FF,AQ$1,FALSE)*AQ166,"")</f>
        <v/>
      </c>
      <c r="AR165" s="143" t="str">
        <f>IFERROR(VLOOKUP($B165,'Benchmark Data'!$B:$FF,AR$1,FALSE)/VLOOKUP($B164,'Benchmark Data'!$B:$FF,AR$1,FALSE)*AR166,"")</f>
        <v/>
      </c>
      <c r="AS165" s="143" t="str">
        <f>IFERROR(VLOOKUP($B165,'Benchmark Data'!$B:$FF,AS$1,FALSE)/VLOOKUP($B164,'Benchmark Data'!$B:$FF,AS$1,FALSE)*AS166,"")</f>
        <v/>
      </c>
      <c r="AT165" s="143">
        <f>IFERROR(VLOOKUP($B165,'Benchmark Data'!$B:$FF,AT$1,FALSE)/VLOOKUP($B164,'Benchmark Data'!$B:$FF,AT$1,FALSE)*AT166,"")</f>
        <v>1.798819425441452</v>
      </c>
      <c r="AU165" s="143">
        <f>IFERROR(VLOOKUP($B165,'Benchmark Data'!$B:$FF,AU$1,FALSE)/VLOOKUP($B164,'Benchmark Data'!$B:$FF,AU$1,FALSE)*AU166,"")</f>
        <v>1.390587688341328</v>
      </c>
      <c r="AV165" s="143">
        <f>IFERROR(VLOOKUP($B165,'Benchmark Data'!$B:$FF,AV$1,FALSE)/VLOOKUP($B164,'Benchmark Data'!$B:$FF,AV$1,FALSE)*AV166,"")</f>
        <v>1.390587688341328</v>
      </c>
      <c r="AW165" s="143">
        <f>IFERROR(VLOOKUP($B165,'Benchmark Data'!$B:$FF,AW$1,FALSE)/VLOOKUP($B164,'Benchmark Data'!$B:$FF,AW$1,FALSE)*AW166,"")</f>
        <v>1.390587688341328</v>
      </c>
      <c r="AX165" s="143" t="str">
        <f>IFERROR(VLOOKUP($B165,'Benchmark Data'!$B:$FF,AX$1,FALSE)/VLOOKUP($B164,'Benchmark Data'!$B:$FF,AX$1,FALSE)*AX166,"")</f>
        <v/>
      </c>
      <c r="AY165" s="143" t="str">
        <f>IFERROR(VLOOKUP($B165,'Benchmark Data'!$B:$FF,AY$1,FALSE)/VLOOKUP($B164,'Benchmark Data'!$B:$FF,AY$1,FALSE)*AY166,"")</f>
        <v/>
      </c>
      <c r="AZ165" s="156" t="str">
        <f>IFERROR(VLOOKUP($B165,'Benchmark Data'!$B:$FF,AZ$1,FALSE)*AZ166,"")</f>
        <v/>
      </c>
      <c r="BA165" s="156" t="str">
        <f>IFERROR(VLOOKUP($B165,'Benchmark Data'!$B:$FF,BA$1,FALSE)*BA166,"")</f>
        <v/>
      </c>
      <c r="BB165" s="143" t="str">
        <f>IFERROR(VLOOKUP($B165,'Benchmark Data'!$B:$FF,BB$1,FALSE)/VLOOKUP($B164,'Benchmark Data'!$B:$FF,BB$1,FALSE)*BB166,"")</f>
        <v/>
      </c>
      <c r="BC165" s="143" t="str">
        <f>IFERROR(VLOOKUP($B165,'Benchmark Data'!$B:$FF,BC$1,FALSE)/VLOOKUP($B164,'Benchmark Data'!$B:$FF,BC$1,FALSE)*BC166,"")</f>
        <v/>
      </c>
      <c r="BD165" s="143" t="str">
        <f>IFERROR(VLOOKUP($B165,'Benchmark Data'!$B:$FF,BD$1,FALSE)/VLOOKUP($B164,'Benchmark Data'!$B:$FF,BD$1,FALSE)*BD166,"")</f>
        <v/>
      </c>
      <c r="BE165" s="143" t="str">
        <f>IFERROR(VLOOKUP($B165,'Benchmark Data'!$B:$FF,BE$1,FALSE)/VLOOKUP($B164,'Benchmark Data'!$B:$FF,BE$1,FALSE)*BE166,"")</f>
        <v/>
      </c>
      <c r="BF165" s="143" t="str">
        <f>IFERROR(VLOOKUP($B165,'Benchmark Data'!$B:$FF,BF$1,FALSE)/VLOOKUP($B164,'Benchmark Data'!$B:$FF,BF$1,FALSE)*BF166,"")</f>
        <v/>
      </c>
      <c r="BG165" s="143" t="str">
        <f>IFERROR(VLOOKUP($B165,'Benchmark Data'!$B:$FF,BG$1,FALSE)/VLOOKUP($B164,'Benchmark Data'!$B:$FF,BG$1,FALSE)*BG166,"")</f>
        <v/>
      </c>
      <c r="BH165" s="143" t="str">
        <f>IFERROR(VLOOKUP($B165,'Benchmark Data'!$B:$FF,BH$1,FALSE)/VLOOKUP($B164,'Benchmark Data'!$B:$FF,BH$1,FALSE)*BH166,"")</f>
        <v/>
      </c>
      <c r="BI165" s="143" t="str">
        <f>IFERROR(VLOOKUP($B165,'Benchmark Data'!$B:$FF,BI$1,FALSE)/VLOOKUP($B164,'Benchmark Data'!$B:$FF,BI$1,FALSE)*BI166,"")</f>
        <v/>
      </c>
      <c r="BJ165" s="143" t="str">
        <f>IFERROR(VLOOKUP($B165,'Benchmark Data'!$B:$FF,BJ$1,FALSE)/VLOOKUP($B164,'Benchmark Data'!$B:$FF,BJ$1,FALSE)*BJ166,"")</f>
        <v/>
      </c>
      <c r="BK165" s="143" t="str">
        <f>IFERROR(VLOOKUP($B165,'Benchmark Data'!$B:$FF,BK$1,FALSE)/VLOOKUP($B164,'Benchmark Data'!$B:$FF,BK$1,FALSE)*BK166,"")</f>
        <v/>
      </c>
      <c r="BL165" s="143" t="str">
        <f>IFERROR(VLOOKUP($B165,'Benchmark Data'!$B:$FF,BL$1,FALSE)/VLOOKUP($B164,'Benchmark Data'!$B:$FF,BL$1,FALSE)*BL166,"")</f>
        <v/>
      </c>
      <c r="BM165" s="143" t="str">
        <f>IFERROR(VLOOKUP($B165,'Benchmark Data'!$B:$FF,BM$1,FALSE)/VLOOKUP($B164,'Benchmark Data'!$B:$FF,BM$1,FALSE)*BM166,"")</f>
        <v/>
      </c>
      <c r="BN165" s="143" t="str">
        <f>IFERROR(VLOOKUP($B165,'Benchmark Data'!$B:$FF,BN$1,FALSE)/VLOOKUP($B164,'Benchmark Data'!$B:$FF,BN$1,FALSE)*BN166,"")</f>
        <v/>
      </c>
      <c r="BO165" s="143" t="str">
        <f>IFERROR(VLOOKUP($B165,'Benchmark Data'!$B:$FF,BO$1,FALSE)/VLOOKUP($B164,'Benchmark Data'!$B:$FF,BO$1,FALSE)*BO166,"")</f>
        <v/>
      </c>
      <c r="BP165" s="143" t="str">
        <f>IFERROR(VLOOKUP($B165,'Benchmark Data'!$B:$FF,BP$1,FALSE)/VLOOKUP($B164,'Benchmark Data'!$B:$FF,BP$1,FALSE)*BP166,"")</f>
        <v/>
      </c>
      <c r="BQ165" s="143" t="str">
        <f>IFERROR(VLOOKUP($B165,'Benchmark Data'!$B:$FF,BQ$1,FALSE)/VLOOKUP($B164,'Benchmark Data'!$B:$FF,BQ$1,FALSE)*BQ166,"")</f>
        <v/>
      </c>
      <c r="BR165" s="143" t="str">
        <f>IFERROR(VLOOKUP($B165,'Benchmark Data'!$B:$FF,BR$1,FALSE)/VLOOKUP($B164,'Benchmark Data'!$B:$FF,BR$1,FALSE)*BR166,"")</f>
        <v/>
      </c>
      <c r="BS165" s="143" t="str">
        <f>IFERROR(VLOOKUP($B165,'Benchmark Data'!$B:$FF,BS$1,FALSE)/VLOOKUP($B164,'Benchmark Data'!$B:$FF,BS$1,FALSE)*BS166,"")</f>
        <v/>
      </c>
      <c r="BT165" s="143" t="str">
        <f>IFERROR(VLOOKUP($B165,'Benchmark Data'!$B:$FF,BT$1,FALSE)/VLOOKUP($B164,'Benchmark Data'!$B:$FF,BT$1,FALSE)*BT166,"")</f>
        <v/>
      </c>
      <c r="BU165" s="143" t="str">
        <f>IFERROR(VLOOKUP($B165,'Benchmark Data'!$B:$FF,BU$1,FALSE)/VLOOKUP($B164,'Benchmark Data'!$B:$FF,BU$1,FALSE)*BU166,"")</f>
        <v/>
      </c>
      <c r="BV165" s="143" t="str">
        <f>IFERROR(VLOOKUP($B165,'Benchmark Data'!$B:$FF,BV$1,FALSE)/VLOOKUP($B164,'Benchmark Data'!$B:$FF,BV$1,FALSE)*BV166,"")</f>
        <v/>
      </c>
      <c r="BW165" s="143" t="str">
        <f>IFERROR(VLOOKUP($B165,'Benchmark Data'!$B:$FF,BW$1,FALSE)/VLOOKUP($B164,'Benchmark Data'!$B:$FF,BW$1,FALSE)*BW166,"")</f>
        <v/>
      </c>
      <c r="BX165" s="143" t="str">
        <f>IFERROR(VLOOKUP($B165,'Benchmark Data'!$B:$FF,BX$1,FALSE)/VLOOKUP($B164,'Benchmark Data'!$B:$FF,BX$1,FALSE)*BX166,"")</f>
        <v/>
      </c>
      <c r="BY165" s="143" t="str">
        <f>IFERROR(VLOOKUP($B165,'Benchmark Data'!$B:$FF,BY$1,FALSE)/VLOOKUP($B164,'Benchmark Data'!$B:$FF,BY$1,FALSE)*BY166,"")</f>
        <v/>
      </c>
      <c r="BZ165" s="143" t="str">
        <f>IFERROR(VLOOKUP($B165,'Benchmark Data'!$B:$FF,BZ$1,FALSE)/VLOOKUP($B164,'Benchmark Data'!$B:$FF,BZ$1,FALSE)*BZ166,"")</f>
        <v/>
      </c>
      <c r="CA165" s="143" t="str">
        <f>IFERROR(VLOOKUP($B165,'Benchmark Data'!$B:$FF,CA$1,FALSE)/VLOOKUP($B164,'Benchmark Data'!$B:$FF,CA$1,FALSE)*CA166,"")</f>
        <v/>
      </c>
      <c r="CB165" s="143" t="str">
        <f>IFERROR(VLOOKUP($B165,'Benchmark Data'!$B:$FF,CB$1,FALSE)/VLOOKUP($B164,'Benchmark Data'!$B:$FF,CB$1,FALSE)*CB166,"")</f>
        <v/>
      </c>
      <c r="CC165" s="143" t="str">
        <f>IFERROR(VLOOKUP($B165,'Benchmark Data'!$B:$FF,CC$1,FALSE)/VLOOKUP($B164,'Benchmark Data'!$B:$FF,CC$1,FALSE)*CC166,"")</f>
        <v/>
      </c>
      <c r="CD165" s="143" t="str">
        <f>IFERROR(VLOOKUP($B165,'Benchmark Data'!$B:$FF,CD$1,FALSE)/VLOOKUP($B164,'Benchmark Data'!$B:$FF,CD$1,FALSE)*CD166,"")</f>
        <v/>
      </c>
      <c r="CE165" s="143" t="str">
        <f>IFERROR(VLOOKUP($B165,'Benchmark Data'!$B:$FF,CE$1,FALSE)/VLOOKUP($B164,'Benchmark Data'!$B:$FF,CE$1,FALSE)*CE166,"")</f>
        <v/>
      </c>
      <c r="CF165" s="143" t="str">
        <f>IFERROR(VLOOKUP($B165,'Benchmark Data'!$B:$FF,CF$1,FALSE)/VLOOKUP($B164,'Benchmark Data'!$B:$FF,CF$1,FALSE)*CF166,"")</f>
        <v/>
      </c>
      <c r="CG165" s="143" t="str">
        <f>IFERROR(VLOOKUP($B165,'Benchmark Data'!$B:$FF,CG$1,FALSE)/VLOOKUP($B164,'Benchmark Data'!$B:$FF,CG$1,FALSE)*CG166,"")</f>
        <v/>
      </c>
      <c r="CH165" s="156" t="str">
        <f>IFERROR(VLOOKUP($B165,'Benchmark Data'!$B:$FF,CH$1,FALSE)*CH166,"")</f>
        <v/>
      </c>
      <c r="CI165" s="143" t="str">
        <f>IFERROR(VLOOKUP($B165,'Benchmark Data'!$B:$FF,CI$1,FALSE)/VLOOKUP($B164,'Benchmark Data'!$B:$FF,CI$1,FALSE)*CI166,"")</f>
        <v/>
      </c>
      <c r="CJ165" s="143" t="str">
        <f>IFERROR(VLOOKUP($B165,'Benchmark Data'!$B:$FF,CJ$1,FALSE)/VLOOKUP($B164,'Benchmark Data'!$B:$FF,CJ$1,FALSE)*CJ166,"")</f>
        <v/>
      </c>
      <c r="CK165" s="143" t="str">
        <f>IFERROR(VLOOKUP($B165,'Benchmark Data'!$B:$FF,CK$1,FALSE)/VLOOKUP($B164,'Benchmark Data'!$B:$FF,CK$1,FALSE)*CK166,"")</f>
        <v/>
      </c>
      <c r="CL165" s="143" t="str">
        <f>IFERROR(VLOOKUP($B165,'Benchmark Data'!$B:$AAA,CL$1,FALSE)/VLOOKUP($B164,'Benchmark Data'!$B:$AAA,CL$1,FALSE)*CL166,"")</f>
        <v/>
      </c>
      <c r="CM165" s="143" t="str">
        <f>IFERROR(VLOOKUP($B165,'Benchmark Data'!$B:$AAA,CM$1,FALSE)/VLOOKUP($B164,'Benchmark Data'!$B:$AAA,CM$1,FALSE)*CM166,"")</f>
        <v/>
      </c>
      <c r="CN165" s="143" t="str">
        <f>IFERROR(VLOOKUP($B165,'Benchmark Data'!$B:$AAA,CN$1,FALSE)/VLOOKUP($B164,'Benchmark Data'!$B:$AAA,CN$1,FALSE)*CN166,"")</f>
        <v/>
      </c>
      <c r="CO165" s="143" t="str">
        <f>IFERROR(VLOOKUP($B165,'Benchmark Data'!$B:$AAA,CO$1,FALSE)/VLOOKUP($B164,'Benchmark Data'!$B:$AAA,CO$1,FALSE)*CO166,"")</f>
        <v/>
      </c>
      <c r="CP165" s="143" t="str">
        <f>IFERROR(VLOOKUP($B165,'Benchmark Data'!$B:$AAA,CP$1,FALSE)/VLOOKUP($B164,'Benchmark Data'!$B:$AAA,CP$1,FALSE)*CP166,"")</f>
        <v/>
      </c>
      <c r="CQ165" s="143" t="str">
        <f>IFERROR(VLOOKUP($B165,'Benchmark Data'!$B:$AAA,CQ$1,FALSE)/VLOOKUP($B164,'Benchmark Data'!$B:$AAA,CQ$1,FALSE)*CQ166,"")</f>
        <v/>
      </c>
      <c r="CR165" s="143" t="str">
        <f>IFERROR(VLOOKUP($B165,'Benchmark Data'!$B:$AAA,CR$1,FALSE)/VLOOKUP($B164,'Benchmark Data'!$B:$AAA,CR$1,FALSE)*CR166,"")</f>
        <v/>
      </c>
      <c r="CS165" s="143" t="str">
        <f>IFERROR(VLOOKUP($B165,'Benchmark Data'!$B:$AAA,CS$1,FALSE)/VLOOKUP($B164,'Benchmark Data'!$B:$AAA,CS$1,FALSE)*CS166,"")</f>
        <v/>
      </c>
      <c r="CT165" s="143" t="str">
        <f>IFERROR(VLOOKUP($B165,'Benchmark Data'!$B:$AAA,CT$1,FALSE)/VLOOKUP($B164,'Benchmark Data'!$B:$AAA,CT$1,FALSE)*CT166,"")</f>
        <v/>
      </c>
      <c r="CU165" s="143" t="str">
        <f>IFERROR(VLOOKUP($B165,'Benchmark Data'!$B:$AAA,CU$1,FALSE)/VLOOKUP($B164,'Benchmark Data'!$B:$AAA,CU$1,FALSE)*CU166,"")</f>
        <v/>
      </c>
      <c r="CV165" s="143" t="str">
        <f>IFERROR(VLOOKUP($B165,'Benchmark Data'!$B:$AAA,CV$1,FALSE)/VLOOKUP($B164,'Benchmark Data'!$B:$AAA,CV$1,FALSE)*CV166,"")</f>
        <v/>
      </c>
      <c r="CW165" s="143" t="str">
        <f>IFERROR(VLOOKUP($B165,'Benchmark Data'!$B:$AAA,CW$1,FALSE)/VLOOKUP($B164,'Benchmark Data'!$B:$AAA,CW$1,FALSE)*CW166,"")</f>
        <v/>
      </c>
      <c r="CX165" s="143" t="str">
        <f>IFERROR(VLOOKUP($B165,'Benchmark Data'!$B:$AAA,CX$1,FALSE)/VLOOKUP($B164,'Benchmark Data'!$B:$AAA,CX$1,FALSE)*CX166,"")</f>
        <v/>
      </c>
      <c r="CY165" s="143" t="str">
        <f>IFERROR(VLOOKUP($B165,'Benchmark Data'!$B:$AAA,CY$1,FALSE)/VLOOKUP($B164,'Benchmark Data'!$B:$AAA,CY$1,FALSE)*CY166,"")</f>
        <v/>
      </c>
      <c r="CZ165" s="143" t="str">
        <f>IFERROR(VLOOKUP($B165,'Benchmark Data'!$B:$AAA,CZ$1,FALSE)/VLOOKUP($B164,'Benchmark Data'!$B:$AAA,CZ$1,FALSE)*CZ166,"")</f>
        <v/>
      </c>
      <c r="DA165" s="143" t="str">
        <f>IFERROR(VLOOKUP($B165,'Benchmark Data'!$B:$AAA,DA$1,FALSE)/VLOOKUP($B164,'Benchmark Data'!$B:$AAA,DA$1,FALSE)*DA166,"")</f>
        <v/>
      </c>
      <c r="DB165" s="143" t="str">
        <f>IFERROR(VLOOKUP($B165,'Benchmark Data'!$B:$AAA,DB$1,FALSE)/VLOOKUP($B164,'Benchmark Data'!$B:$AAA,DB$1,FALSE)*DB166,"")</f>
        <v/>
      </c>
      <c r="DC165" s="143" t="str">
        <f>IFERROR(VLOOKUP($B165,'Benchmark Data'!$B:$AAA,DC$1,FALSE)/VLOOKUP($B164,'Benchmark Data'!$B:$AAA,DC$1,FALSE)*DC166,"")</f>
        <v/>
      </c>
      <c r="DD165" s="143" t="str">
        <f>IFERROR(VLOOKUP($B165,'Benchmark Data'!$B:$AAA,DD$1,FALSE)/VLOOKUP($B164,'Benchmark Data'!$B:$AAA,DD$1,FALSE)*DD166,"")</f>
        <v/>
      </c>
      <c r="DE165" s="143" t="str">
        <f>IFERROR(VLOOKUP($B165,'Benchmark Data'!$B:$AAA,DE$1,FALSE)/VLOOKUP($B164,'Benchmark Data'!$B:$AAA,DE$1,FALSE)*DE166,"")</f>
        <v/>
      </c>
      <c r="DF165" s="143" t="str">
        <f>IFERROR(VLOOKUP($B165,'Benchmark Data'!$B:$AAA,DF$1,FALSE)/VLOOKUP($B164,'Benchmark Data'!$B:$AAA,DF$1,FALSE)*DF166,"")</f>
        <v/>
      </c>
      <c r="DG165" s="143" t="str">
        <f>IFERROR(VLOOKUP($B165,'Benchmark Data'!$B:$AAA,DG$1,FALSE)/VLOOKUP($B164,'Benchmark Data'!$B:$AAA,DG$1,FALSE)*DG166,"")</f>
        <v/>
      </c>
      <c r="DH165" s="143" t="str">
        <f>IFERROR(VLOOKUP($B165,'Benchmark Data'!$B:$AAA,DH$1,FALSE)/VLOOKUP($B164,'Benchmark Data'!$B:$AAA,DH$1,FALSE)*DH166,"")</f>
        <v/>
      </c>
      <c r="DI165" s="143" t="str">
        <f>IFERROR(VLOOKUP($B165,'Benchmark Data'!$B:$AAA,DI$1,FALSE)/VLOOKUP($B164,'Benchmark Data'!$B:$AAA,DI$1,FALSE)*DI166,"")</f>
        <v/>
      </c>
    </row>
    <row r="166" spans="1:113">
      <c r="A166" s="94">
        <f t="shared" si="37"/>
        <v>35</v>
      </c>
      <c r="B166" s="168">
        <f t="shared" si="38"/>
        <v>45016</v>
      </c>
      <c r="C166" s="143">
        <f>IFERROR(VLOOKUP($B166,'Benchmark Data'!$B:$FF,C$1,FALSE)/VLOOKUP($B165,'Benchmark Data'!$B:$FF,C$1,FALSE)*C167,"")</f>
        <v>2.4074760656610201</v>
      </c>
      <c r="D166" s="143">
        <f>IFERROR(VLOOKUP($B166,'Benchmark Data'!$B:$FF,D$1,FALSE)/VLOOKUP($B165,'Benchmark Data'!$B:$FF,D$1,FALSE)*D167,"")</f>
        <v>2.4074760656610201</v>
      </c>
      <c r="E166" s="143">
        <f>IFERROR(VLOOKUP($B166,'Benchmark Data'!$B:$FF,E$1,FALSE)/VLOOKUP($B165,'Benchmark Data'!$B:$FF,E$1,FALSE)*E167,"")</f>
        <v>2.4074760656610201</v>
      </c>
      <c r="F166" s="143">
        <f>IFERROR(VLOOKUP($B166,'Benchmark Data'!$B:$FF,F$1,FALSE)/VLOOKUP($B165,'Benchmark Data'!$B:$FF,F$1,FALSE)*F167,"")</f>
        <v>1.2781862351644351</v>
      </c>
      <c r="G166" s="143" t="str">
        <f>IFERROR(VLOOKUP($B166,'Benchmark Data'!$B:$FF,G$1,FALSE)/VLOOKUP($B165,'Benchmark Data'!$B:$FF,G$1,FALSE)*G167,"")</f>
        <v/>
      </c>
      <c r="H166" s="143">
        <f>IFERROR(VLOOKUP($B166,'Benchmark Data'!$B:$FF,H$1,FALSE)/VLOOKUP($B165,'Benchmark Data'!$B:$FF,H$1,FALSE)*H167,"")</f>
        <v>2.4074760656610201</v>
      </c>
      <c r="I166" s="143">
        <f>IFERROR(VLOOKUP($B166,'Benchmark Data'!$B:$FF,I$1,FALSE)/VLOOKUP($B165,'Benchmark Data'!$B:$FF,I$1,FALSE)*I167,"")</f>
        <v>1.5276514226004498</v>
      </c>
      <c r="J166" s="143" t="str">
        <f>IFERROR(VLOOKUP($B166,'Benchmark Data'!$B:$FF,J$1,FALSE)/VLOOKUP($B165,'Benchmark Data'!$B:$FF,J$1,FALSE)*J167,"")</f>
        <v/>
      </c>
      <c r="K166" s="156" t="str">
        <f>IFERROR(VLOOKUP($B166,'Benchmark Data'!$B:$FF,K$1,FALSE)*K167,"")</f>
        <v/>
      </c>
      <c r="L166" s="156" t="str">
        <f>IFERROR(VLOOKUP($B166,'Benchmark Data'!$B:$FF,L$1,FALSE)*L167,"")</f>
        <v/>
      </c>
      <c r="M166" s="156" t="str">
        <f>IFERROR(VLOOKUP($B166,'Benchmark Data'!$B:$FF,M$1,FALSE)*M167,"")</f>
        <v/>
      </c>
      <c r="N166" s="143">
        <f>IFERROR(VLOOKUP($B166,'Benchmark Data'!$B:$FF,N$1,FALSE)/VLOOKUP($B165,'Benchmark Data'!$B:$FF,N$1,FALSE)*N167,"")</f>
        <v>1.6960723253071981</v>
      </c>
      <c r="O166" s="143">
        <f>IFERROR(VLOOKUP($B166,'Benchmark Data'!$B:$FF,O$1,FALSE)/VLOOKUP($B165,'Benchmark Data'!$B:$FF,O$1,FALSE)*O167,"")</f>
        <v>1.3774712161249365</v>
      </c>
      <c r="P166" s="143">
        <f>IFERROR(VLOOKUP($B166,'Benchmark Data'!$B:$FF,P$1,FALSE)/VLOOKUP($B165,'Benchmark Data'!$B:$FF,P$1,FALSE)*P167,"")</f>
        <v>1.3809116055577038</v>
      </c>
      <c r="Q166" s="156">
        <f>IFERROR(VLOOKUP($B166,'Benchmark Data'!$B:$FF,Q$1,FALSE)*Q167,"")</f>
        <v>1.3511216642777697</v>
      </c>
      <c r="R166" s="156">
        <f>IFERROR(VLOOKUP($B166,'Benchmark Data'!$B:$FF,R$1,FALSE)*R167,"")</f>
        <v>1.3511216642777697</v>
      </c>
      <c r="S166" s="156">
        <f>IFERROR(VLOOKUP($B166,'Benchmark Data'!$B:$FF,S$1,FALSE)*S167,"")</f>
        <v>1.3511216642777697</v>
      </c>
      <c r="T166" s="156">
        <f>IFERROR(VLOOKUP($B166,'Benchmark Data'!$B:$FF,T$1,FALSE)*T167,"")</f>
        <v>1.3511216642777697</v>
      </c>
      <c r="U166" s="156">
        <f>IFERROR(VLOOKUP($B166,'Benchmark Data'!$B:$FF,U$1,FALSE)*U167,"")</f>
        <v>1.3511216642777697</v>
      </c>
      <c r="V166" s="143">
        <f>IFERROR(VLOOKUP($B166,'Benchmark Data'!$B:$FF,V$1,FALSE)/VLOOKUP($B165,'Benchmark Data'!$B:$FF,V$1,FALSE)*V167,"")</f>
        <v>1.7227755040708446</v>
      </c>
      <c r="W166" s="143">
        <f>IFERROR(VLOOKUP($B166,'Benchmark Data'!$B:$FF,W$1,FALSE)/VLOOKUP($B165,'Benchmark Data'!$B:$FF,W$1,FALSE)*W167,"")</f>
        <v>1.7227755040708446</v>
      </c>
      <c r="X166" s="143">
        <f>IFERROR(VLOOKUP($B166,'Benchmark Data'!$B:$FF,X$1,FALSE)/VLOOKUP($B165,'Benchmark Data'!$B:$FF,X$1,FALSE)*X167,"")</f>
        <v>1.7227755040708446</v>
      </c>
      <c r="Y166" s="143">
        <f>IFERROR(VLOOKUP($B166,'Benchmark Data'!$B:$FF,Y$1,FALSE)/VLOOKUP($B165,'Benchmark Data'!$B:$FF,Y$1,FALSE)*Y167,"")</f>
        <v>1.7227755040708446</v>
      </c>
      <c r="Z166" s="143">
        <f>IFERROR(VLOOKUP($B166,'Benchmark Data'!$B:$FF,Z$1,FALSE)/VLOOKUP($B165,'Benchmark Data'!$B:$FF,Z$1,FALSE)*Z167,"")</f>
        <v>1.7227755040708446</v>
      </c>
      <c r="AA166" s="143">
        <f>IFERROR(VLOOKUP($B166,'Benchmark Data'!$B:$FF,AA$1,FALSE)/VLOOKUP($B165,'Benchmark Data'!$B:$FF,AA$1,FALSE)*AA167,"")</f>
        <v>1.7017106505126787</v>
      </c>
      <c r="AB166" s="143">
        <f>IFERROR(VLOOKUP($B166,'Benchmark Data'!$B:$FF,AB$1,FALSE)/VLOOKUP($B165,'Benchmark Data'!$B:$FF,AB$1,FALSE)*AB167,"")</f>
        <v>1.7017106505126787</v>
      </c>
      <c r="AC166" s="143">
        <f>IFERROR(VLOOKUP($B166,'Benchmark Data'!$B:$FF,AC$1,FALSE)/VLOOKUP($B165,'Benchmark Data'!$B:$FF,AC$1,FALSE)*AC167,"")</f>
        <v>1.7017106505126787</v>
      </c>
      <c r="AD166" s="143">
        <f>IFERROR(VLOOKUP($B166,'Benchmark Data'!$B:$FF,AD$1,FALSE)/VLOOKUP($B165,'Benchmark Data'!$B:$FF,AD$1,FALSE)*AD167,"")</f>
        <v>4.0800447250723488</v>
      </c>
      <c r="AE166" s="143">
        <f>IFERROR(VLOOKUP($B166,'Benchmark Data'!$B:$FF,AE$1,FALSE)/VLOOKUP($B165,'Benchmark Data'!$B:$FF,AE$1,FALSE)*AE167,"")</f>
        <v>1.193041923336807</v>
      </c>
      <c r="AF166" s="143">
        <f>IFERROR(VLOOKUP($B166,'Benchmark Data'!$B:$FF,AF$1,FALSE)/VLOOKUP($B165,'Benchmark Data'!$B:$FF,AF$1,FALSE)*AF167,"")</f>
        <v>1.2781862351644351</v>
      </c>
      <c r="AG166" s="143">
        <f>IFERROR(VLOOKUP($B166,'Benchmark Data'!$B:$FF,AG$1,FALSE)/VLOOKUP($B165,'Benchmark Data'!$B:$FF,AG$1,FALSE)*AG167,"")</f>
        <v>1.2781862351644351</v>
      </c>
      <c r="AH166" s="143">
        <f>IFERROR(VLOOKUP($B166,'Benchmark Data'!$B:$FF,AH$1,FALSE)/VLOOKUP($B165,'Benchmark Data'!$B:$FF,AH$1,FALSE)*AH167,"")</f>
        <v>1.2781862351644351</v>
      </c>
      <c r="AI166" s="143">
        <f>IFERROR(VLOOKUP($B166,'Benchmark Data'!$B:$FF,AI$1,FALSE)/VLOOKUP($B165,'Benchmark Data'!$B:$FF,AI$1,FALSE)*AI167,"")</f>
        <v>1.7495630356686847</v>
      </c>
      <c r="AJ166" s="143">
        <f>IFERROR(VLOOKUP($B166,'Benchmark Data'!$B:$FF,AJ$1,FALSE)/VLOOKUP($B165,'Benchmark Data'!$B:$FF,AJ$1,FALSE)*AJ167,"")</f>
        <v>2.3016712502644374</v>
      </c>
      <c r="AK166" s="143">
        <f>IFERROR(VLOOKUP($B166,'Benchmark Data'!$B:$FF,AK$1,FALSE)/VLOOKUP($B165,'Benchmark Data'!$B:$FF,AK$1,FALSE)*AK167,"")</f>
        <v>1.5276514226004498</v>
      </c>
      <c r="AL166" s="143">
        <f>IFERROR(VLOOKUP($B166,'Benchmark Data'!$B:$FF,AL$1,FALSE)/VLOOKUP($B165,'Benchmark Data'!$B:$FF,AL$1,FALSE)*AL167,"")</f>
        <v>1.8206502738608548</v>
      </c>
      <c r="AM166" s="143">
        <f>IFERROR(VLOOKUP($B166,'Benchmark Data'!$B:$FF,AM$1,FALSE)/VLOOKUP($B165,'Benchmark Data'!$B:$FF,AM$1,FALSE)*AM167,"")</f>
        <v>1.8206502738608548</v>
      </c>
      <c r="AN166" s="143">
        <f>IFERROR(VLOOKUP($B166,'Benchmark Data'!$B:$FF,AN$1,FALSE)/VLOOKUP($B165,'Benchmark Data'!$B:$FF,AN$1,FALSE)*AN167,"")</f>
        <v>0.82255101054056667</v>
      </c>
      <c r="AO166" s="143">
        <f>IFERROR(VLOOKUP($B166,'Benchmark Data'!$B:$FF,AO$1,FALSE)/VLOOKUP($B165,'Benchmark Data'!$B:$FF,AO$1,FALSE)*AO167,"")</f>
        <v>1.6075109705071939</v>
      </c>
      <c r="AP166" s="143">
        <f>IFERROR(VLOOKUP($B166,'Benchmark Data'!$B:$FF,AP$1,FALSE)/VLOOKUP($B165,'Benchmark Data'!$B:$FF,AP$1,FALSE)*AP167,"")</f>
        <v>1.6075109705071939</v>
      </c>
      <c r="AQ166" s="143" t="str">
        <f>IFERROR(VLOOKUP($B166,'Benchmark Data'!$B:$FF,AQ$1,FALSE)/VLOOKUP($B165,'Benchmark Data'!$B:$FF,AQ$1,FALSE)*AQ167,"")</f>
        <v/>
      </c>
      <c r="AR166" s="143" t="str">
        <f>IFERROR(VLOOKUP($B166,'Benchmark Data'!$B:$FF,AR$1,FALSE)/VLOOKUP($B165,'Benchmark Data'!$B:$FF,AR$1,FALSE)*AR167,"")</f>
        <v/>
      </c>
      <c r="AS166" s="143" t="str">
        <f>IFERROR(VLOOKUP($B166,'Benchmark Data'!$B:$FF,AS$1,FALSE)/VLOOKUP($B165,'Benchmark Data'!$B:$FF,AS$1,FALSE)*AS167,"")</f>
        <v/>
      </c>
      <c r="AT166" s="143">
        <f>IFERROR(VLOOKUP($B166,'Benchmark Data'!$B:$FF,AT$1,FALSE)/VLOOKUP($B165,'Benchmark Data'!$B:$FF,AT$1,FALSE)*AT167,"")</f>
        <v>1.84116157336798</v>
      </c>
      <c r="AU166" s="143">
        <f>IFERROR(VLOOKUP($B166,'Benchmark Data'!$B:$FF,AU$1,FALSE)/VLOOKUP($B165,'Benchmark Data'!$B:$FF,AU$1,FALSE)*AU167,"")</f>
        <v>1.4301408863943834</v>
      </c>
      <c r="AV166" s="143">
        <f>IFERROR(VLOOKUP($B166,'Benchmark Data'!$B:$FF,AV$1,FALSE)/VLOOKUP($B165,'Benchmark Data'!$B:$FF,AV$1,FALSE)*AV167,"")</f>
        <v>1.4301408863943834</v>
      </c>
      <c r="AW166" s="143">
        <f>IFERROR(VLOOKUP($B166,'Benchmark Data'!$B:$FF,AW$1,FALSE)/VLOOKUP($B165,'Benchmark Data'!$B:$FF,AW$1,FALSE)*AW167,"")</f>
        <v>1.4301408863943834</v>
      </c>
      <c r="AX166" s="143" t="str">
        <f>IFERROR(VLOOKUP($B166,'Benchmark Data'!$B:$FF,AX$1,FALSE)/VLOOKUP($B165,'Benchmark Data'!$B:$FF,AX$1,FALSE)*AX167,"")</f>
        <v/>
      </c>
      <c r="AY166" s="143" t="str">
        <f>IFERROR(VLOOKUP($B166,'Benchmark Data'!$B:$FF,AY$1,FALSE)/VLOOKUP($B165,'Benchmark Data'!$B:$FF,AY$1,FALSE)*AY167,"")</f>
        <v/>
      </c>
      <c r="AZ166" s="156" t="str">
        <f>IFERROR(VLOOKUP($B166,'Benchmark Data'!$B:$FF,AZ$1,FALSE)*AZ167,"")</f>
        <v/>
      </c>
      <c r="BA166" s="156" t="str">
        <f>IFERROR(VLOOKUP($B166,'Benchmark Data'!$B:$FF,BA$1,FALSE)*BA167,"")</f>
        <v/>
      </c>
      <c r="BB166" s="143" t="str">
        <f>IFERROR(VLOOKUP($B166,'Benchmark Data'!$B:$FF,BB$1,FALSE)/VLOOKUP($B165,'Benchmark Data'!$B:$FF,BB$1,FALSE)*BB167,"")</f>
        <v/>
      </c>
      <c r="BC166" s="143" t="str">
        <f>IFERROR(VLOOKUP($B166,'Benchmark Data'!$B:$FF,BC$1,FALSE)/VLOOKUP($B165,'Benchmark Data'!$B:$FF,BC$1,FALSE)*BC167,"")</f>
        <v/>
      </c>
      <c r="BD166" s="143" t="str">
        <f>IFERROR(VLOOKUP($B166,'Benchmark Data'!$B:$FF,BD$1,FALSE)/VLOOKUP($B165,'Benchmark Data'!$B:$FF,BD$1,FALSE)*BD167,"")</f>
        <v/>
      </c>
      <c r="BE166" s="143" t="str">
        <f>IFERROR(VLOOKUP($B166,'Benchmark Data'!$B:$FF,BE$1,FALSE)/VLOOKUP($B165,'Benchmark Data'!$B:$FF,BE$1,FALSE)*BE167,"")</f>
        <v/>
      </c>
      <c r="BF166" s="143" t="str">
        <f>IFERROR(VLOOKUP($B166,'Benchmark Data'!$B:$FF,BF$1,FALSE)/VLOOKUP($B165,'Benchmark Data'!$B:$FF,BF$1,FALSE)*BF167,"")</f>
        <v/>
      </c>
      <c r="BG166" s="143" t="str">
        <f>IFERROR(VLOOKUP($B166,'Benchmark Data'!$B:$FF,BG$1,FALSE)/VLOOKUP($B165,'Benchmark Data'!$B:$FF,BG$1,FALSE)*BG167,"")</f>
        <v/>
      </c>
      <c r="BH166" s="143" t="str">
        <f>IFERROR(VLOOKUP($B166,'Benchmark Data'!$B:$FF,BH$1,FALSE)/VLOOKUP($B165,'Benchmark Data'!$B:$FF,BH$1,FALSE)*BH167,"")</f>
        <v/>
      </c>
      <c r="BI166" s="143" t="str">
        <f>IFERROR(VLOOKUP($B166,'Benchmark Data'!$B:$FF,BI$1,FALSE)/VLOOKUP($B165,'Benchmark Data'!$B:$FF,BI$1,FALSE)*BI167,"")</f>
        <v/>
      </c>
      <c r="BJ166" s="143" t="str">
        <f>IFERROR(VLOOKUP($B166,'Benchmark Data'!$B:$FF,BJ$1,FALSE)/VLOOKUP($B165,'Benchmark Data'!$B:$FF,BJ$1,FALSE)*BJ167,"")</f>
        <v/>
      </c>
      <c r="BK166" s="143" t="str">
        <f>IFERROR(VLOOKUP($B166,'Benchmark Data'!$B:$FF,BK$1,FALSE)/VLOOKUP($B165,'Benchmark Data'!$B:$FF,BK$1,FALSE)*BK167,"")</f>
        <v/>
      </c>
      <c r="BL166" s="143" t="str">
        <f>IFERROR(VLOOKUP($B166,'Benchmark Data'!$B:$FF,BL$1,FALSE)/VLOOKUP($B165,'Benchmark Data'!$B:$FF,BL$1,FALSE)*BL167,"")</f>
        <v/>
      </c>
      <c r="BM166" s="143" t="str">
        <f>IFERROR(VLOOKUP($B166,'Benchmark Data'!$B:$FF,BM$1,FALSE)/VLOOKUP($B165,'Benchmark Data'!$B:$FF,BM$1,FALSE)*BM167,"")</f>
        <v/>
      </c>
      <c r="BN166" s="143" t="str">
        <f>IFERROR(VLOOKUP($B166,'Benchmark Data'!$B:$FF,BN$1,FALSE)/VLOOKUP($B165,'Benchmark Data'!$B:$FF,BN$1,FALSE)*BN167,"")</f>
        <v/>
      </c>
      <c r="BO166" s="143" t="str">
        <f>IFERROR(VLOOKUP($B166,'Benchmark Data'!$B:$FF,BO$1,FALSE)/VLOOKUP($B165,'Benchmark Data'!$B:$FF,BO$1,FALSE)*BO167,"")</f>
        <v/>
      </c>
      <c r="BP166" s="143" t="str">
        <f>IFERROR(VLOOKUP($B166,'Benchmark Data'!$B:$FF,BP$1,FALSE)/VLOOKUP($B165,'Benchmark Data'!$B:$FF,BP$1,FALSE)*BP167,"")</f>
        <v/>
      </c>
      <c r="BQ166" s="143" t="str">
        <f>IFERROR(VLOOKUP($B166,'Benchmark Data'!$B:$FF,BQ$1,FALSE)/VLOOKUP($B165,'Benchmark Data'!$B:$FF,BQ$1,FALSE)*BQ167,"")</f>
        <v/>
      </c>
      <c r="BR166" s="143" t="str">
        <f>IFERROR(VLOOKUP($B166,'Benchmark Data'!$B:$FF,BR$1,FALSE)/VLOOKUP($B165,'Benchmark Data'!$B:$FF,BR$1,FALSE)*BR167,"")</f>
        <v/>
      </c>
      <c r="BS166" s="143" t="str">
        <f>IFERROR(VLOOKUP($B166,'Benchmark Data'!$B:$FF,BS$1,FALSE)/VLOOKUP($B165,'Benchmark Data'!$B:$FF,BS$1,FALSE)*BS167,"")</f>
        <v/>
      </c>
      <c r="BT166" s="143" t="str">
        <f>IFERROR(VLOOKUP($B166,'Benchmark Data'!$B:$FF,BT$1,FALSE)/VLOOKUP($B165,'Benchmark Data'!$B:$FF,BT$1,FALSE)*BT167,"")</f>
        <v/>
      </c>
      <c r="BU166" s="143" t="str">
        <f>IFERROR(VLOOKUP($B166,'Benchmark Data'!$B:$FF,BU$1,FALSE)/VLOOKUP($B165,'Benchmark Data'!$B:$FF,BU$1,FALSE)*BU167,"")</f>
        <v/>
      </c>
      <c r="BV166" s="143" t="str">
        <f>IFERROR(VLOOKUP($B166,'Benchmark Data'!$B:$FF,BV$1,FALSE)/VLOOKUP($B165,'Benchmark Data'!$B:$FF,BV$1,FALSE)*BV167,"")</f>
        <v/>
      </c>
      <c r="BW166" s="143" t="str">
        <f>IFERROR(VLOOKUP($B166,'Benchmark Data'!$B:$FF,BW$1,FALSE)/VLOOKUP($B165,'Benchmark Data'!$B:$FF,BW$1,FALSE)*BW167,"")</f>
        <v/>
      </c>
      <c r="BX166" s="143" t="str">
        <f>IFERROR(VLOOKUP($B166,'Benchmark Data'!$B:$FF,BX$1,FALSE)/VLOOKUP($B165,'Benchmark Data'!$B:$FF,BX$1,FALSE)*BX167,"")</f>
        <v/>
      </c>
      <c r="BY166" s="143" t="str">
        <f>IFERROR(VLOOKUP($B166,'Benchmark Data'!$B:$FF,BY$1,FALSE)/VLOOKUP($B165,'Benchmark Data'!$B:$FF,BY$1,FALSE)*BY167,"")</f>
        <v/>
      </c>
      <c r="BZ166" s="143" t="str">
        <f>IFERROR(VLOOKUP($B166,'Benchmark Data'!$B:$FF,BZ$1,FALSE)/VLOOKUP($B165,'Benchmark Data'!$B:$FF,BZ$1,FALSE)*BZ167,"")</f>
        <v/>
      </c>
      <c r="CA166" s="143" t="str">
        <f>IFERROR(VLOOKUP($B166,'Benchmark Data'!$B:$FF,CA$1,FALSE)/VLOOKUP($B165,'Benchmark Data'!$B:$FF,CA$1,FALSE)*CA167,"")</f>
        <v/>
      </c>
      <c r="CB166" s="143" t="str">
        <f>IFERROR(VLOOKUP($B166,'Benchmark Data'!$B:$FF,CB$1,FALSE)/VLOOKUP($B165,'Benchmark Data'!$B:$FF,CB$1,FALSE)*CB167,"")</f>
        <v/>
      </c>
      <c r="CC166" s="143" t="str">
        <f>IFERROR(VLOOKUP($B166,'Benchmark Data'!$B:$FF,CC$1,FALSE)/VLOOKUP($B165,'Benchmark Data'!$B:$FF,CC$1,FALSE)*CC167,"")</f>
        <v/>
      </c>
      <c r="CD166" s="143" t="str">
        <f>IFERROR(VLOOKUP($B166,'Benchmark Data'!$B:$FF,CD$1,FALSE)/VLOOKUP($B165,'Benchmark Data'!$B:$FF,CD$1,FALSE)*CD167,"")</f>
        <v/>
      </c>
      <c r="CE166" s="143" t="str">
        <f>IFERROR(VLOOKUP($B166,'Benchmark Data'!$B:$FF,CE$1,FALSE)/VLOOKUP($B165,'Benchmark Data'!$B:$FF,CE$1,FALSE)*CE167,"")</f>
        <v/>
      </c>
      <c r="CF166" s="143" t="str">
        <f>IFERROR(VLOOKUP($B166,'Benchmark Data'!$B:$FF,CF$1,FALSE)/VLOOKUP($B165,'Benchmark Data'!$B:$FF,CF$1,FALSE)*CF167,"")</f>
        <v/>
      </c>
      <c r="CG166" s="143" t="str">
        <f>IFERROR(VLOOKUP($B166,'Benchmark Data'!$B:$FF,CG$1,FALSE)/VLOOKUP($B165,'Benchmark Data'!$B:$FF,CG$1,FALSE)*CG167,"")</f>
        <v/>
      </c>
      <c r="CH166" s="156" t="str">
        <f>IFERROR(VLOOKUP($B166,'Benchmark Data'!$B:$FF,CH$1,FALSE)*CH167,"")</f>
        <v/>
      </c>
      <c r="CI166" s="143" t="str">
        <f>IFERROR(VLOOKUP($B166,'Benchmark Data'!$B:$FF,CI$1,FALSE)/VLOOKUP($B165,'Benchmark Data'!$B:$FF,CI$1,FALSE)*CI167,"")</f>
        <v/>
      </c>
      <c r="CJ166" s="143" t="str">
        <f>IFERROR(VLOOKUP($B166,'Benchmark Data'!$B:$FF,CJ$1,FALSE)/VLOOKUP($B165,'Benchmark Data'!$B:$FF,CJ$1,FALSE)*CJ167,"")</f>
        <v/>
      </c>
      <c r="CK166" s="143" t="str">
        <f>IFERROR(VLOOKUP($B166,'Benchmark Data'!$B:$FF,CK$1,FALSE)/VLOOKUP($B165,'Benchmark Data'!$B:$FF,CK$1,FALSE)*CK167,"")</f>
        <v/>
      </c>
      <c r="CL166" s="143" t="str">
        <f>IFERROR(VLOOKUP($B166,'Benchmark Data'!$B:$AAA,CL$1,FALSE)/VLOOKUP($B165,'Benchmark Data'!$B:$AAA,CL$1,FALSE)*CL167,"")</f>
        <v/>
      </c>
      <c r="CM166" s="143" t="str">
        <f>IFERROR(VLOOKUP($B166,'Benchmark Data'!$B:$AAA,CM$1,FALSE)/VLOOKUP($B165,'Benchmark Data'!$B:$AAA,CM$1,FALSE)*CM167,"")</f>
        <v/>
      </c>
      <c r="CN166" s="143" t="str">
        <f>IFERROR(VLOOKUP($B166,'Benchmark Data'!$B:$AAA,CN$1,FALSE)/VLOOKUP($B165,'Benchmark Data'!$B:$AAA,CN$1,FALSE)*CN167,"")</f>
        <v/>
      </c>
      <c r="CO166" s="143" t="str">
        <f>IFERROR(VLOOKUP($B166,'Benchmark Data'!$B:$AAA,CO$1,FALSE)/VLOOKUP($B165,'Benchmark Data'!$B:$AAA,CO$1,FALSE)*CO167,"")</f>
        <v/>
      </c>
      <c r="CP166" s="143" t="str">
        <f>IFERROR(VLOOKUP($B166,'Benchmark Data'!$B:$AAA,CP$1,FALSE)/VLOOKUP($B165,'Benchmark Data'!$B:$AAA,CP$1,FALSE)*CP167,"")</f>
        <v/>
      </c>
      <c r="CQ166" s="143" t="str">
        <f>IFERROR(VLOOKUP($B166,'Benchmark Data'!$B:$AAA,CQ$1,FALSE)/VLOOKUP($B165,'Benchmark Data'!$B:$AAA,CQ$1,FALSE)*CQ167,"")</f>
        <v/>
      </c>
      <c r="CR166" s="143" t="str">
        <f>IFERROR(VLOOKUP($B166,'Benchmark Data'!$B:$AAA,CR$1,FALSE)/VLOOKUP($B165,'Benchmark Data'!$B:$AAA,CR$1,FALSE)*CR167,"")</f>
        <v/>
      </c>
      <c r="CS166" s="143" t="str">
        <f>IFERROR(VLOOKUP($B166,'Benchmark Data'!$B:$AAA,CS$1,FALSE)/VLOOKUP($B165,'Benchmark Data'!$B:$AAA,CS$1,FALSE)*CS167,"")</f>
        <v/>
      </c>
      <c r="CT166" s="143" t="str">
        <f>IFERROR(VLOOKUP($B166,'Benchmark Data'!$B:$AAA,CT$1,FALSE)/VLOOKUP($B165,'Benchmark Data'!$B:$AAA,CT$1,FALSE)*CT167,"")</f>
        <v/>
      </c>
      <c r="CU166" s="143" t="str">
        <f>IFERROR(VLOOKUP($B166,'Benchmark Data'!$B:$AAA,CU$1,FALSE)/VLOOKUP($B165,'Benchmark Data'!$B:$AAA,CU$1,FALSE)*CU167,"")</f>
        <v/>
      </c>
      <c r="CV166" s="143" t="str">
        <f>IFERROR(VLOOKUP($B166,'Benchmark Data'!$B:$AAA,CV$1,FALSE)/VLOOKUP($B165,'Benchmark Data'!$B:$AAA,CV$1,FALSE)*CV167,"")</f>
        <v/>
      </c>
      <c r="CW166" s="143" t="str">
        <f>IFERROR(VLOOKUP($B166,'Benchmark Data'!$B:$AAA,CW$1,FALSE)/VLOOKUP($B165,'Benchmark Data'!$B:$AAA,CW$1,FALSE)*CW167,"")</f>
        <v/>
      </c>
      <c r="CX166" s="143" t="str">
        <f>IFERROR(VLOOKUP($B166,'Benchmark Data'!$B:$AAA,CX$1,FALSE)/VLOOKUP($B165,'Benchmark Data'!$B:$AAA,CX$1,FALSE)*CX167,"")</f>
        <v/>
      </c>
      <c r="CY166" s="143" t="str">
        <f>IFERROR(VLOOKUP($B166,'Benchmark Data'!$B:$AAA,CY$1,FALSE)/VLOOKUP($B165,'Benchmark Data'!$B:$AAA,CY$1,FALSE)*CY167,"")</f>
        <v/>
      </c>
      <c r="CZ166" s="143" t="str">
        <f>IFERROR(VLOOKUP($B166,'Benchmark Data'!$B:$AAA,CZ$1,FALSE)/VLOOKUP($B165,'Benchmark Data'!$B:$AAA,CZ$1,FALSE)*CZ167,"")</f>
        <v/>
      </c>
      <c r="DA166" s="143" t="str">
        <f>IFERROR(VLOOKUP($B166,'Benchmark Data'!$B:$AAA,DA$1,FALSE)/VLOOKUP($B165,'Benchmark Data'!$B:$AAA,DA$1,FALSE)*DA167,"")</f>
        <v/>
      </c>
      <c r="DB166" s="143" t="str">
        <f>IFERROR(VLOOKUP($B166,'Benchmark Data'!$B:$AAA,DB$1,FALSE)/VLOOKUP($B165,'Benchmark Data'!$B:$AAA,DB$1,FALSE)*DB167,"")</f>
        <v/>
      </c>
      <c r="DC166" s="143" t="str">
        <f>IFERROR(VLOOKUP($B166,'Benchmark Data'!$B:$AAA,DC$1,FALSE)/VLOOKUP($B165,'Benchmark Data'!$B:$AAA,DC$1,FALSE)*DC167,"")</f>
        <v/>
      </c>
      <c r="DD166" s="143" t="str">
        <f>IFERROR(VLOOKUP($B166,'Benchmark Data'!$B:$AAA,DD$1,FALSE)/VLOOKUP($B165,'Benchmark Data'!$B:$AAA,DD$1,FALSE)*DD167,"")</f>
        <v/>
      </c>
      <c r="DE166" s="143" t="str">
        <f>IFERROR(VLOOKUP($B166,'Benchmark Data'!$B:$AAA,DE$1,FALSE)/VLOOKUP($B165,'Benchmark Data'!$B:$AAA,DE$1,FALSE)*DE167,"")</f>
        <v/>
      </c>
      <c r="DF166" s="143" t="str">
        <f>IFERROR(VLOOKUP($B166,'Benchmark Data'!$B:$AAA,DF$1,FALSE)/VLOOKUP($B165,'Benchmark Data'!$B:$AAA,DF$1,FALSE)*DF167,"")</f>
        <v/>
      </c>
      <c r="DG166" s="143" t="str">
        <f>IFERROR(VLOOKUP($B166,'Benchmark Data'!$B:$AAA,DG$1,FALSE)/VLOOKUP($B165,'Benchmark Data'!$B:$AAA,DG$1,FALSE)*DG167,"")</f>
        <v/>
      </c>
      <c r="DH166" s="143" t="str">
        <f>IFERROR(VLOOKUP($B166,'Benchmark Data'!$B:$AAA,DH$1,FALSE)/VLOOKUP($B165,'Benchmark Data'!$B:$AAA,DH$1,FALSE)*DH167,"")</f>
        <v/>
      </c>
      <c r="DI166" s="143" t="str">
        <f>IFERROR(VLOOKUP($B166,'Benchmark Data'!$B:$AAA,DI$1,FALSE)/VLOOKUP($B165,'Benchmark Data'!$B:$AAA,DI$1,FALSE)*DI167,"")</f>
        <v/>
      </c>
    </row>
    <row r="167" spans="1:113">
      <c r="A167" s="94">
        <f t="shared" si="37"/>
        <v>34</v>
      </c>
      <c r="B167" s="168">
        <f t="shared" si="38"/>
        <v>45046</v>
      </c>
      <c r="C167" s="143">
        <f>IFERROR(VLOOKUP($B167,'Benchmark Data'!$B:$FF,C$1,FALSE)/VLOOKUP($B166,'Benchmark Data'!$B:$FF,C$1,FALSE)*C168,"")</f>
        <v>2.173406494725731</v>
      </c>
      <c r="D167" s="143">
        <f>IFERROR(VLOOKUP($B167,'Benchmark Data'!$B:$FF,D$1,FALSE)/VLOOKUP($B166,'Benchmark Data'!$B:$FF,D$1,FALSE)*D168,"")</f>
        <v>2.173406494725731</v>
      </c>
      <c r="E167" s="143">
        <f>IFERROR(VLOOKUP($B167,'Benchmark Data'!$B:$FF,E$1,FALSE)/VLOOKUP($B166,'Benchmark Data'!$B:$FF,E$1,FALSE)*E168,"")</f>
        <v>2.173406494725731</v>
      </c>
      <c r="F167" s="143">
        <f>IFERROR(VLOOKUP($B167,'Benchmark Data'!$B:$FF,F$1,FALSE)/VLOOKUP($B166,'Benchmark Data'!$B:$FF,F$1,FALSE)*F168,"")</f>
        <v>1.2379095616555347</v>
      </c>
      <c r="G167" s="143" t="str">
        <f>IFERROR(VLOOKUP($B167,'Benchmark Data'!$B:$FF,G$1,FALSE)/VLOOKUP($B166,'Benchmark Data'!$B:$FF,G$1,FALSE)*G168,"")</f>
        <v/>
      </c>
      <c r="H167" s="143">
        <f>IFERROR(VLOOKUP($B167,'Benchmark Data'!$B:$FF,H$1,FALSE)/VLOOKUP($B166,'Benchmark Data'!$B:$FF,H$1,FALSE)*H168,"")</f>
        <v>2.173406494725731</v>
      </c>
      <c r="I167" s="143">
        <f>IFERROR(VLOOKUP($B167,'Benchmark Data'!$B:$FF,I$1,FALSE)/VLOOKUP($B166,'Benchmark Data'!$B:$FF,I$1,FALSE)*I168,"")</f>
        <v>1.4629347060390252</v>
      </c>
      <c r="J167" s="143" t="str">
        <f>IFERROR(VLOOKUP($B167,'Benchmark Data'!$B:$FF,J$1,FALSE)/VLOOKUP($B166,'Benchmark Data'!$B:$FF,J$1,FALSE)*J168,"")</f>
        <v/>
      </c>
      <c r="K167" s="156" t="str">
        <f>IFERROR(VLOOKUP($B167,'Benchmark Data'!$B:$FF,K$1,FALSE)*K168,"")</f>
        <v/>
      </c>
      <c r="L167" s="156" t="str">
        <f>IFERROR(VLOOKUP($B167,'Benchmark Data'!$B:$FF,L$1,FALSE)*L168,"")</f>
        <v/>
      </c>
      <c r="M167" s="156" t="str">
        <f>IFERROR(VLOOKUP($B167,'Benchmark Data'!$B:$FF,M$1,FALSE)*M168,"")</f>
        <v/>
      </c>
      <c r="N167" s="143">
        <f>IFERROR(VLOOKUP($B167,'Benchmark Data'!$B:$FF,N$1,FALSE)/VLOOKUP($B166,'Benchmark Data'!$B:$FF,N$1,FALSE)*N168,"")</f>
        <v>1.7059690319530352</v>
      </c>
      <c r="O167" s="143">
        <f>IFERROR(VLOOKUP($B167,'Benchmark Data'!$B:$FF,O$1,FALSE)/VLOOKUP($B166,'Benchmark Data'!$B:$FF,O$1,FALSE)*O168,"")</f>
        <v>1.4090076901619368</v>
      </c>
      <c r="P167" s="143">
        <f>IFERROR(VLOOKUP($B167,'Benchmark Data'!$B:$FF,P$1,FALSE)/VLOOKUP($B166,'Benchmark Data'!$B:$FF,P$1,FALSE)*P168,"")</f>
        <v>1.3989677470233417</v>
      </c>
      <c r="Q167" s="156">
        <f>IFERROR(VLOOKUP($B167,'Benchmark Data'!$B:$FF,Q$1,FALSE)*Q168,"")</f>
        <v>1.4391700015329008</v>
      </c>
      <c r="R167" s="156">
        <f>IFERROR(VLOOKUP($B167,'Benchmark Data'!$B:$FF,R$1,FALSE)*R168,"")</f>
        <v>1.4391700015329008</v>
      </c>
      <c r="S167" s="156">
        <f>IFERROR(VLOOKUP($B167,'Benchmark Data'!$B:$FF,S$1,FALSE)*S168,"")</f>
        <v>1.4391700015329008</v>
      </c>
      <c r="T167" s="156">
        <f>IFERROR(VLOOKUP($B167,'Benchmark Data'!$B:$FF,T$1,FALSE)*T168,"")</f>
        <v>1.4391700015329008</v>
      </c>
      <c r="U167" s="156">
        <f>IFERROR(VLOOKUP($B167,'Benchmark Data'!$B:$FF,U$1,FALSE)*U168,"")</f>
        <v>1.4391700015329008</v>
      </c>
      <c r="V167" s="143">
        <f>IFERROR(VLOOKUP($B167,'Benchmark Data'!$B:$FF,V$1,FALSE)/VLOOKUP($B166,'Benchmark Data'!$B:$FF,V$1,FALSE)*V168,"")</f>
        <v>1.7264956177893216</v>
      </c>
      <c r="W167" s="143">
        <f>IFERROR(VLOOKUP($B167,'Benchmark Data'!$B:$FF,W$1,FALSE)/VLOOKUP($B166,'Benchmark Data'!$B:$FF,W$1,FALSE)*W168,"")</f>
        <v>1.7264956177893216</v>
      </c>
      <c r="X167" s="143">
        <f>IFERROR(VLOOKUP($B167,'Benchmark Data'!$B:$FF,X$1,FALSE)/VLOOKUP($B166,'Benchmark Data'!$B:$FF,X$1,FALSE)*X168,"")</f>
        <v>1.7264956177893216</v>
      </c>
      <c r="Y167" s="143">
        <f>IFERROR(VLOOKUP($B167,'Benchmark Data'!$B:$FF,Y$1,FALSE)/VLOOKUP($B166,'Benchmark Data'!$B:$FF,Y$1,FALSE)*Y168,"")</f>
        <v>1.7264956177893216</v>
      </c>
      <c r="Z167" s="143">
        <f>IFERROR(VLOOKUP($B167,'Benchmark Data'!$B:$FF,Z$1,FALSE)/VLOOKUP($B166,'Benchmark Data'!$B:$FF,Z$1,FALSE)*Z168,"")</f>
        <v>1.7264956177893216</v>
      </c>
      <c r="AA167" s="143">
        <f>IFERROR(VLOOKUP($B167,'Benchmark Data'!$B:$FF,AA$1,FALSE)/VLOOKUP($B166,'Benchmark Data'!$B:$FF,AA$1,FALSE)*AA168,"")</f>
        <v>1.6516065718602708</v>
      </c>
      <c r="AB167" s="143">
        <f>IFERROR(VLOOKUP($B167,'Benchmark Data'!$B:$FF,AB$1,FALSE)/VLOOKUP($B166,'Benchmark Data'!$B:$FF,AB$1,FALSE)*AB168,"")</f>
        <v>1.6516065718602708</v>
      </c>
      <c r="AC167" s="143">
        <f>IFERROR(VLOOKUP($B167,'Benchmark Data'!$B:$FF,AC$1,FALSE)/VLOOKUP($B166,'Benchmark Data'!$B:$FF,AC$1,FALSE)*AC168,"")</f>
        <v>1.6516065718602708</v>
      </c>
      <c r="AD167" s="143">
        <f>IFERROR(VLOOKUP($B167,'Benchmark Data'!$B:$FF,AD$1,FALSE)/VLOOKUP($B166,'Benchmark Data'!$B:$FF,AD$1,FALSE)*AD168,"")</f>
        <v>3.5622487653612027</v>
      </c>
      <c r="AE167" s="143">
        <f>IFERROR(VLOOKUP($B167,'Benchmark Data'!$B:$FF,AE$1,FALSE)/VLOOKUP($B166,'Benchmark Data'!$B:$FF,AE$1,FALSE)*AE168,"")</f>
        <v>1.2145081189373867</v>
      </c>
      <c r="AF167" s="143">
        <f>IFERROR(VLOOKUP($B167,'Benchmark Data'!$B:$FF,AF$1,FALSE)/VLOOKUP($B166,'Benchmark Data'!$B:$FF,AF$1,FALSE)*AF168,"")</f>
        <v>1.2379095616555347</v>
      </c>
      <c r="AG167" s="143">
        <f>IFERROR(VLOOKUP($B167,'Benchmark Data'!$B:$FF,AG$1,FALSE)/VLOOKUP($B166,'Benchmark Data'!$B:$FF,AG$1,FALSE)*AG168,"")</f>
        <v>1.2379095616555347</v>
      </c>
      <c r="AH167" s="143">
        <f>IFERROR(VLOOKUP($B167,'Benchmark Data'!$B:$FF,AH$1,FALSE)/VLOOKUP($B166,'Benchmark Data'!$B:$FF,AH$1,FALSE)*AH168,"")</f>
        <v>1.2379095616555347</v>
      </c>
      <c r="AI167" s="143">
        <f>IFERROR(VLOOKUP($B167,'Benchmark Data'!$B:$FF,AI$1,FALSE)/VLOOKUP($B166,'Benchmark Data'!$B:$FF,AI$1,FALSE)*AI168,"")</f>
        <v>1.7037290983626336</v>
      </c>
      <c r="AJ167" s="143">
        <f>IFERROR(VLOOKUP($B167,'Benchmark Data'!$B:$FF,AJ$1,FALSE)/VLOOKUP($B166,'Benchmark Data'!$B:$FF,AJ$1,FALSE)*AJ168,"")</f>
        <v>2.1555225359088652</v>
      </c>
      <c r="AK167" s="143">
        <f>IFERROR(VLOOKUP($B167,'Benchmark Data'!$B:$FF,AK$1,FALSE)/VLOOKUP($B166,'Benchmark Data'!$B:$FF,AK$1,FALSE)*AK168,"")</f>
        <v>1.4629347060390252</v>
      </c>
      <c r="AL167" s="143">
        <f>IFERROR(VLOOKUP($B167,'Benchmark Data'!$B:$FF,AL$1,FALSE)/VLOOKUP($B166,'Benchmark Data'!$B:$FF,AL$1,FALSE)*AL168,"")</f>
        <v>2.2318571428571423</v>
      </c>
      <c r="AM167" s="143">
        <f>IFERROR(VLOOKUP($B167,'Benchmark Data'!$B:$FF,AM$1,FALSE)/VLOOKUP($B166,'Benchmark Data'!$B:$FF,AM$1,FALSE)*AM168,"")</f>
        <v>2.2318571428571423</v>
      </c>
      <c r="AN167" s="143">
        <f>IFERROR(VLOOKUP($B167,'Benchmark Data'!$B:$FF,AN$1,FALSE)/VLOOKUP($B166,'Benchmark Data'!$B:$FF,AN$1,FALSE)*AN168,"")</f>
        <v>0.8092474550470935</v>
      </c>
      <c r="AO167" s="143">
        <f>IFERROR(VLOOKUP($B167,'Benchmark Data'!$B:$FF,AO$1,FALSE)/VLOOKUP($B166,'Benchmark Data'!$B:$FF,AO$1,FALSE)*AO168,"")</f>
        <v>1.655352151159124</v>
      </c>
      <c r="AP167" s="143">
        <f>IFERROR(VLOOKUP($B167,'Benchmark Data'!$B:$FF,AP$1,FALSE)/VLOOKUP($B166,'Benchmark Data'!$B:$FF,AP$1,FALSE)*AP168,"")</f>
        <v>1.655352151159124</v>
      </c>
      <c r="AQ167" s="143" t="str">
        <f>IFERROR(VLOOKUP($B167,'Benchmark Data'!$B:$FF,AQ$1,FALSE)/VLOOKUP($B166,'Benchmark Data'!$B:$FF,AQ$1,FALSE)*AQ168,"")</f>
        <v/>
      </c>
      <c r="AR167" s="143" t="str">
        <f>IFERROR(VLOOKUP($B167,'Benchmark Data'!$B:$FF,AR$1,FALSE)/VLOOKUP($B166,'Benchmark Data'!$B:$FF,AR$1,FALSE)*AR168,"")</f>
        <v/>
      </c>
      <c r="AS167" s="143" t="str">
        <f>IFERROR(VLOOKUP($B167,'Benchmark Data'!$B:$FF,AS$1,FALSE)/VLOOKUP($B166,'Benchmark Data'!$B:$FF,AS$1,FALSE)*AS168,"")</f>
        <v/>
      </c>
      <c r="AT167" s="143">
        <f>IFERROR(VLOOKUP($B167,'Benchmark Data'!$B:$FF,AT$1,FALSE)/VLOOKUP($B166,'Benchmark Data'!$B:$FF,AT$1,FALSE)*AT168,"")</f>
        <v>1.7735823389508492</v>
      </c>
      <c r="AU167" s="143">
        <f>IFERROR(VLOOKUP($B167,'Benchmark Data'!$B:$FF,AU$1,FALSE)/VLOOKUP($B166,'Benchmark Data'!$B:$FF,AU$1,FALSE)*AU168,"")</f>
        <v>1.3790328495834856</v>
      </c>
      <c r="AV167" s="143">
        <f>IFERROR(VLOOKUP($B167,'Benchmark Data'!$B:$FF,AV$1,FALSE)/VLOOKUP($B166,'Benchmark Data'!$B:$FF,AV$1,FALSE)*AV168,"")</f>
        <v>1.3790328495834856</v>
      </c>
      <c r="AW167" s="143">
        <f>IFERROR(VLOOKUP($B167,'Benchmark Data'!$B:$FF,AW$1,FALSE)/VLOOKUP($B166,'Benchmark Data'!$B:$FF,AW$1,FALSE)*AW168,"")</f>
        <v>1.3790328495834856</v>
      </c>
      <c r="AX167" s="143" t="str">
        <f>IFERROR(VLOOKUP($B167,'Benchmark Data'!$B:$FF,AX$1,FALSE)/VLOOKUP($B166,'Benchmark Data'!$B:$FF,AX$1,FALSE)*AX168,"")</f>
        <v/>
      </c>
      <c r="AY167" s="143" t="str">
        <f>IFERROR(VLOOKUP($B167,'Benchmark Data'!$B:$FF,AY$1,FALSE)/VLOOKUP($B166,'Benchmark Data'!$B:$FF,AY$1,FALSE)*AY168,"")</f>
        <v/>
      </c>
      <c r="AZ167" s="156" t="str">
        <f>IFERROR(VLOOKUP($B167,'Benchmark Data'!$B:$FF,AZ$1,FALSE)*AZ168,"")</f>
        <v/>
      </c>
      <c r="BA167" s="156" t="str">
        <f>IFERROR(VLOOKUP($B167,'Benchmark Data'!$B:$FF,BA$1,FALSE)*BA168,"")</f>
        <v/>
      </c>
      <c r="BB167" s="143" t="str">
        <f>IFERROR(VLOOKUP($B167,'Benchmark Data'!$B:$FF,BB$1,FALSE)/VLOOKUP($B166,'Benchmark Data'!$B:$FF,BB$1,FALSE)*BB168,"")</f>
        <v/>
      </c>
      <c r="BC167" s="143" t="str">
        <f>IFERROR(VLOOKUP($B167,'Benchmark Data'!$B:$FF,BC$1,FALSE)/VLOOKUP($B166,'Benchmark Data'!$B:$FF,BC$1,FALSE)*BC168,"")</f>
        <v/>
      </c>
      <c r="BD167" s="143" t="str">
        <f>IFERROR(VLOOKUP($B167,'Benchmark Data'!$B:$FF,BD$1,FALSE)/VLOOKUP($B166,'Benchmark Data'!$B:$FF,BD$1,FALSE)*BD168,"")</f>
        <v/>
      </c>
      <c r="BE167" s="143" t="str">
        <f>IFERROR(VLOOKUP($B167,'Benchmark Data'!$B:$FF,BE$1,FALSE)/VLOOKUP($B166,'Benchmark Data'!$B:$FF,BE$1,FALSE)*BE168,"")</f>
        <v/>
      </c>
      <c r="BF167" s="143" t="str">
        <f>IFERROR(VLOOKUP($B167,'Benchmark Data'!$B:$FF,BF$1,FALSE)/VLOOKUP($B166,'Benchmark Data'!$B:$FF,BF$1,FALSE)*BF168,"")</f>
        <v/>
      </c>
      <c r="BG167" s="143" t="str">
        <f>IFERROR(VLOOKUP($B167,'Benchmark Data'!$B:$FF,BG$1,FALSE)/VLOOKUP($B166,'Benchmark Data'!$B:$FF,BG$1,FALSE)*BG168,"")</f>
        <v/>
      </c>
      <c r="BH167" s="143" t="str">
        <f>IFERROR(VLOOKUP($B167,'Benchmark Data'!$B:$FF,BH$1,FALSE)/VLOOKUP($B166,'Benchmark Data'!$B:$FF,BH$1,FALSE)*BH168,"")</f>
        <v/>
      </c>
      <c r="BI167" s="143" t="str">
        <f>IFERROR(VLOOKUP($B167,'Benchmark Data'!$B:$FF,BI$1,FALSE)/VLOOKUP($B166,'Benchmark Data'!$B:$FF,BI$1,FALSE)*BI168,"")</f>
        <v/>
      </c>
      <c r="BJ167" s="143" t="str">
        <f>IFERROR(VLOOKUP($B167,'Benchmark Data'!$B:$FF,BJ$1,FALSE)/VLOOKUP($B166,'Benchmark Data'!$B:$FF,BJ$1,FALSE)*BJ168,"")</f>
        <v/>
      </c>
      <c r="BK167" s="143" t="str">
        <f>IFERROR(VLOOKUP($B167,'Benchmark Data'!$B:$FF,BK$1,FALSE)/VLOOKUP($B166,'Benchmark Data'!$B:$FF,BK$1,FALSE)*BK168,"")</f>
        <v/>
      </c>
      <c r="BL167" s="143" t="str">
        <f>IFERROR(VLOOKUP($B167,'Benchmark Data'!$B:$FF,BL$1,FALSE)/VLOOKUP($B166,'Benchmark Data'!$B:$FF,BL$1,FALSE)*BL168,"")</f>
        <v/>
      </c>
      <c r="BM167" s="143" t="str">
        <f>IFERROR(VLOOKUP($B167,'Benchmark Data'!$B:$FF,BM$1,FALSE)/VLOOKUP($B166,'Benchmark Data'!$B:$FF,BM$1,FALSE)*BM168,"")</f>
        <v/>
      </c>
      <c r="BN167" s="143" t="str">
        <f>IFERROR(VLOOKUP($B167,'Benchmark Data'!$B:$FF,BN$1,FALSE)/VLOOKUP($B166,'Benchmark Data'!$B:$FF,BN$1,FALSE)*BN168,"")</f>
        <v/>
      </c>
      <c r="BO167" s="143" t="str">
        <f>IFERROR(VLOOKUP($B167,'Benchmark Data'!$B:$FF,BO$1,FALSE)/VLOOKUP($B166,'Benchmark Data'!$B:$FF,BO$1,FALSE)*BO168,"")</f>
        <v/>
      </c>
      <c r="BP167" s="143" t="str">
        <f>IFERROR(VLOOKUP($B167,'Benchmark Data'!$B:$FF,BP$1,FALSE)/VLOOKUP($B166,'Benchmark Data'!$B:$FF,BP$1,FALSE)*BP168,"")</f>
        <v/>
      </c>
      <c r="BQ167" s="143" t="str">
        <f>IFERROR(VLOOKUP($B167,'Benchmark Data'!$B:$FF,BQ$1,FALSE)/VLOOKUP($B166,'Benchmark Data'!$B:$FF,BQ$1,FALSE)*BQ168,"")</f>
        <v/>
      </c>
      <c r="BR167" s="143" t="str">
        <f>IFERROR(VLOOKUP($B167,'Benchmark Data'!$B:$FF,BR$1,FALSE)/VLOOKUP($B166,'Benchmark Data'!$B:$FF,BR$1,FALSE)*BR168,"")</f>
        <v/>
      </c>
      <c r="BS167" s="143" t="str">
        <f>IFERROR(VLOOKUP($B167,'Benchmark Data'!$B:$FF,BS$1,FALSE)/VLOOKUP($B166,'Benchmark Data'!$B:$FF,BS$1,FALSE)*BS168,"")</f>
        <v/>
      </c>
      <c r="BT167" s="143" t="str">
        <f>IFERROR(VLOOKUP($B167,'Benchmark Data'!$B:$FF,BT$1,FALSE)/VLOOKUP($B166,'Benchmark Data'!$B:$FF,BT$1,FALSE)*BT168,"")</f>
        <v/>
      </c>
      <c r="BU167" s="143" t="str">
        <f>IFERROR(VLOOKUP($B167,'Benchmark Data'!$B:$FF,BU$1,FALSE)/VLOOKUP($B166,'Benchmark Data'!$B:$FF,BU$1,FALSE)*BU168,"")</f>
        <v/>
      </c>
      <c r="BV167" s="143" t="str">
        <f>IFERROR(VLOOKUP($B167,'Benchmark Data'!$B:$FF,BV$1,FALSE)/VLOOKUP($B166,'Benchmark Data'!$B:$FF,BV$1,FALSE)*BV168,"")</f>
        <v/>
      </c>
      <c r="BW167" s="143" t="str">
        <f>IFERROR(VLOOKUP($B167,'Benchmark Data'!$B:$FF,BW$1,FALSE)/VLOOKUP($B166,'Benchmark Data'!$B:$FF,BW$1,FALSE)*BW168,"")</f>
        <v/>
      </c>
      <c r="BX167" s="143" t="str">
        <f>IFERROR(VLOOKUP($B167,'Benchmark Data'!$B:$FF,BX$1,FALSE)/VLOOKUP($B166,'Benchmark Data'!$B:$FF,BX$1,FALSE)*BX168,"")</f>
        <v/>
      </c>
      <c r="BY167" s="143" t="str">
        <f>IFERROR(VLOOKUP($B167,'Benchmark Data'!$B:$FF,BY$1,FALSE)/VLOOKUP($B166,'Benchmark Data'!$B:$FF,BY$1,FALSE)*BY168,"")</f>
        <v/>
      </c>
      <c r="BZ167" s="143" t="str">
        <f>IFERROR(VLOOKUP($B167,'Benchmark Data'!$B:$FF,BZ$1,FALSE)/VLOOKUP($B166,'Benchmark Data'!$B:$FF,BZ$1,FALSE)*BZ168,"")</f>
        <v/>
      </c>
      <c r="CA167" s="143" t="str">
        <f>IFERROR(VLOOKUP($B167,'Benchmark Data'!$B:$FF,CA$1,FALSE)/VLOOKUP($B166,'Benchmark Data'!$B:$FF,CA$1,FALSE)*CA168,"")</f>
        <v/>
      </c>
      <c r="CB167" s="143" t="str">
        <f>IFERROR(VLOOKUP($B167,'Benchmark Data'!$B:$FF,CB$1,FALSE)/VLOOKUP($B166,'Benchmark Data'!$B:$FF,CB$1,FALSE)*CB168,"")</f>
        <v/>
      </c>
      <c r="CC167" s="143" t="str">
        <f>IFERROR(VLOOKUP($B167,'Benchmark Data'!$B:$FF,CC$1,FALSE)/VLOOKUP($B166,'Benchmark Data'!$B:$FF,CC$1,FALSE)*CC168,"")</f>
        <v/>
      </c>
      <c r="CD167" s="143" t="str">
        <f>IFERROR(VLOOKUP($B167,'Benchmark Data'!$B:$FF,CD$1,FALSE)/VLOOKUP($B166,'Benchmark Data'!$B:$FF,CD$1,FALSE)*CD168,"")</f>
        <v/>
      </c>
      <c r="CE167" s="143" t="str">
        <f>IFERROR(VLOOKUP($B167,'Benchmark Data'!$B:$FF,CE$1,FALSE)/VLOOKUP($B166,'Benchmark Data'!$B:$FF,CE$1,FALSE)*CE168,"")</f>
        <v/>
      </c>
      <c r="CF167" s="143" t="str">
        <f>IFERROR(VLOOKUP($B167,'Benchmark Data'!$B:$FF,CF$1,FALSE)/VLOOKUP($B166,'Benchmark Data'!$B:$FF,CF$1,FALSE)*CF168,"")</f>
        <v/>
      </c>
      <c r="CG167" s="143" t="str">
        <f>IFERROR(VLOOKUP($B167,'Benchmark Data'!$B:$FF,CG$1,FALSE)/VLOOKUP($B166,'Benchmark Data'!$B:$FF,CG$1,FALSE)*CG168,"")</f>
        <v/>
      </c>
      <c r="CH167" s="156" t="str">
        <f>IFERROR(VLOOKUP($B167,'Benchmark Data'!$B:$FF,CH$1,FALSE)*CH168,"")</f>
        <v/>
      </c>
      <c r="CI167" s="143" t="str">
        <f>IFERROR(VLOOKUP($B167,'Benchmark Data'!$B:$FF,CI$1,FALSE)/VLOOKUP($B166,'Benchmark Data'!$B:$FF,CI$1,FALSE)*CI168,"")</f>
        <v/>
      </c>
      <c r="CJ167" s="143" t="str">
        <f>IFERROR(VLOOKUP($B167,'Benchmark Data'!$B:$FF,CJ$1,FALSE)/VLOOKUP($B166,'Benchmark Data'!$B:$FF,CJ$1,FALSE)*CJ168,"")</f>
        <v/>
      </c>
      <c r="CK167" s="143" t="str">
        <f>IFERROR(VLOOKUP($B167,'Benchmark Data'!$B:$FF,CK$1,FALSE)/VLOOKUP($B166,'Benchmark Data'!$B:$FF,CK$1,FALSE)*CK168,"")</f>
        <v/>
      </c>
      <c r="CL167" s="143" t="str">
        <f>IFERROR(VLOOKUP($B167,'Benchmark Data'!$B:$AAA,CL$1,FALSE)/VLOOKUP($B166,'Benchmark Data'!$B:$AAA,CL$1,FALSE)*CL168,"")</f>
        <v/>
      </c>
      <c r="CM167" s="143" t="str">
        <f>IFERROR(VLOOKUP($B167,'Benchmark Data'!$B:$AAA,CM$1,FALSE)/VLOOKUP($B166,'Benchmark Data'!$B:$AAA,CM$1,FALSE)*CM168,"")</f>
        <v/>
      </c>
      <c r="CN167" s="143" t="str">
        <f>IFERROR(VLOOKUP($B167,'Benchmark Data'!$B:$AAA,CN$1,FALSE)/VLOOKUP($B166,'Benchmark Data'!$B:$AAA,CN$1,FALSE)*CN168,"")</f>
        <v/>
      </c>
      <c r="CO167" s="143" t="str">
        <f>IFERROR(VLOOKUP($B167,'Benchmark Data'!$B:$AAA,CO$1,FALSE)/VLOOKUP($B166,'Benchmark Data'!$B:$AAA,CO$1,FALSE)*CO168,"")</f>
        <v/>
      </c>
      <c r="CP167" s="143" t="str">
        <f>IFERROR(VLOOKUP($B167,'Benchmark Data'!$B:$AAA,CP$1,FALSE)/VLOOKUP($B166,'Benchmark Data'!$B:$AAA,CP$1,FALSE)*CP168,"")</f>
        <v/>
      </c>
      <c r="CQ167" s="143" t="str">
        <f>IFERROR(VLOOKUP($B167,'Benchmark Data'!$B:$AAA,CQ$1,FALSE)/VLOOKUP($B166,'Benchmark Data'!$B:$AAA,CQ$1,FALSE)*CQ168,"")</f>
        <v/>
      </c>
      <c r="CR167" s="143" t="str">
        <f>IFERROR(VLOOKUP($B167,'Benchmark Data'!$B:$AAA,CR$1,FALSE)/VLOOKUP($B166,'Benchmark Data'!$B:$AAA,CR$1,FALSE)*CR168,"")</f>
        <v/>
      </c>
      <c r="CS167" s="143" t="str">
        <f>IFERROR(VLOOKUP($B167,'Benchmark Data'!$B:$AAA,CS$1,FALSE)/VLOOKUP($B166,'Benchmark Data'!$B:$AAA,CS$1,FALSE)*CS168,"")</f>
        <v/>
      </c>
      <c r="CT167" s="143" t="str">
        <f>IFERROR(VLOOKUP($B167,'Benchmark Data'!$B:$AAA,CT$1,FALSE)/VLOOKUP($B166,'Benchmark Data'!$B:$AAA,CT$1,FALSE)*CT168,"")</f>
        <v/>
      </c>
      <c r="CU167" s="143" t="str">
        <f>IFERROR(VLOOKUP($B167,'Benchmark Data'!$B:$AAA,CU$1,FALSE)/VLOOKUP($B166,'Benchmark Data'!$B:$AAA,CU$1,FALSE)*CU168,"")</f>
        <v/>
      </c>
      <c r="CV167" s="143" t="str">
        <f>IFERROR(VLOOKUP($B167,'Benchmark Data'!$B:$AAA,CV$1,FALSE)/VLOOKUP($B166,'Benchmark Data'!$B:$AAA,CV$1,FALSE)*CV168,"")</f>
        <v/>
      </c>
      <c r="CW167" s="143" t="str">
        <f>IFERROR(VLOOKUP($B167,'Benchmark Data'!$B:$AAA,CW$1,FALSE)/VLOOKUP($B166,'Benchmark Data'!$B:$AAA,CW$1,FALSE)*CW168,"")</f>
        <v/>
      </c>
      <c r="CX167" s="143" t="str">
        <f>IFERROR(VLOOKUP($B167,'Benchmark Data'!$B:$AAA,CX$1,FALSE)/VLOOKUP($B166,'Benchmark Data'!$B:$AAA,CX$1,FALSE)*CX168,"")</f>
        <v/>
      </c>
      <c r="CY167" s="143" t="str">
        <f>IFERROR(VLOOKUP($B167,'Benchmark Data'!$B:$AAA,CY$1,FALSE)/VLOOKUP($B166,'Benchmark Data'!$B:$AAA,CY$1,FALSE)*CY168,"")</f>
        <v/>
      </c>
      <c r="CZ167" s="143" t="str">
        <f>IFERROR(VLOOKUP($B167,'Benchmark Data'!$B:$AAA,CZ$1,FALSE)/VLOOKUP($B166,'Benchmark Data'!$B:$AAA,CZ$1,FALSE)*CZ168,"")</f>
        <v/>
      </c>
      <c r="DA167" s="143" t="str">
        <f>IFERROR(VLOOKUP($B167,'Benchmark Data'!$B:$AAA,DA$1,FALSE)/VLOOKUP($B166,'Benchmark Data'!$B:$AAA,DA$1,FALSE)*DA168,"")</f>
        <v/>
      </c>
      <c r="DB167" s="143" t="str">
        <f>IFERROR(VLOOKUP($B167,'Benchmark Data'!$B:$AAA,DB$1,FALSE)/VLOOKUP($B166,'Benchmark Data'!$B:$AAA,DB$1,FALSE)*DB168,"")</f>
        <v/>
      </c>
      <c r="DC167" s="143" t="str">
        <f>IFERROR(VLOOKUP($B167,'Benchmark Data'!$B:$AAA,DC$1,FALSE)/VLOOKUP($B166,'Benchmark Data'!$B:$AAA,DC$1,FALSE)*DC168,"")</f>
        <v/>
      </c>
      <c r="DD167" s="143" t="str">
        <f>IFERROR(VLOOKUP($B167,'Benchmark Data'!$B:$AAA,DD$1,FALSE)/VLOOKUP($B166,'Benchmark Data'!$B:$AAA,DD$1,FALSE)*DD168,"")</f>
        <v/>
      </c>
      <c r="DE167" s="143" t="str">
        <f>IFERROR(VLOOKUP($B167,'Benchmark Data'!$B:$AAA,DE$1,FALSE)/VLOOKUP($B166,'Benchmark Data'!$B:$AAA,DE$1,FALSE)*DE168,"")</f>
        <v/>
      </c>
      <c r="DF167" s="143" t="str">
        <f>IFERROR(VLOOKUP($B167,'Benchmark Data'!$B:$AAA,DF$1,FALSE)/VLOOKUP($B166,'Benchmark Data'!$B:$AAA,DF$1,FALSE)*DF168,"")</f>
        <v/>
      </c>
      <c r="DG167" s="143" t="str">
        <f>IFERROR(VLOOKUP($B167,'Benchmark Data'!$B:$AAA,DG$1,FALSE)/VLOOKUP($B166,'Benchmark Data'!$B:$AAA,DG$1,FALSE)*DG168,"")</f>
        <v/>
      </c>
      <c r="DH167" s="143" t="str">
        <f>IFERROR(VLOOKUP($B167,'Benchmark Data'!$B:$AAA,DH$1,FALSE)/VLOOKUP($B166,'Benchmark Data'!$B:$AAA,DH$1,FALSE)*DH168,"")</f>
        <v/>
      </c>
      <c r="DI167" s="143" t="str">
        <f>IFERROR(VLOOKUP($B167,'Benchmark Data'!$B:$AAA,DI$1,FALSE)/VLOOKUP($B166,'Benchmark Data'!$B:$AAA,DI$1,FALSE)*DI168,"")</f>
        <v/>
      </c>
    </row>
    <row r="168" spans="1:113">
      <c r="A168" s="94">
        <f t="shared" si="37"/>
        <v>33</v>
      </c>
      <c r="B168" s="168">
        <f t="shared" si="38"/>
        <v>45077</v>
      </c>
      <c r="C168" s="143">
        <f>IFERROR(VLOOKUP($B168,'Benchmark Data'!$B:$FF,C$1,FALSE)/VLOOKUP($B167,'Benchmark Data'!$B:$FF,C$1,FALSE)*C169,"")</f>
        <v>2.1488175058257037</v>
      </c>
      <c r="D168" s="143">
        <f>IFERROR(VLOOKUP($B168,'Benchmark Data'!$B:$FF,D$1,FALSE)/VLOOKUP($B167,'Benchmark Data'!$B:$FF,D$1,FALSE)*D169,"")</f>
        <v>2.1488175058257037</v>
      </c>
      <c r="E168" s="143">
        <f>IFERROR(VLOOKUP($B168,'Benchmark Data'!$B:$FF,E$1,FALSE)/VLOOKUP($B167,'Benchmark Data'!$B:$FF,E$1,FALSE)*E169,"")</f>
        <v>2.1488175058257037</v>
      </c>
      <c r="F168" s="143">
        <f>IFERROR(VLOOKUP($B168,'Benchmark Data'!$B:$FF,F$1,FALSE)/VLOOKUP($B167,'Benchmark Data'!$B:$FF,F$1,FALSE)*F169,"")</f>
        <v>1.196089113571132</v>
      </c>
      <c r="G168" s="143" t="str">
        <f>IFERROR(VLOOKUP($B168,'Benchmark Data'!$B:$FF,G$1,FALSE)/VLOOKUP($B167,'Benchmark Data'!$B:$FF,G$1,FALSE)*G169,"")</f>
        <v/>
      </c>
      <c r="H168" s="143">
        <f>IFERROR(VLOOKUP($B168,'Benchmark Data'!$B:$FF,H$1,FALSE)/VLOOKUP($B167,'Benchmark Data'!$B:$FF,H$1,FALSE)*H169,"")</f>
        <v>2.1488175058257037</v>
      </c>
      <c r="I168" s="143">
        <f>IFERROR(VLOOKUP($B168,'Benchmark Data'!$B:$FF,I$1,FALSE)/VLOOKUP($B167,'Benchmark Data'!$B:$FF,I$1,FALSE)*I169,"")</f>
        <v>1.4254858825441252</v>
      </c>
      <c r="J168" s="143" t="str">
        <f>IFERROR(VLOOKUP($B168,'Benchmark Data'!$B:$FF,J$1,FALSE)/VLOOKUP($B167,'Benchmark Data'!$B:$FF,J$1,FALSE)*J169,"")</f>
        <v/>
      </c>
      <c r="K168" s="156" t="str">
        <f>IFERROR(VLOOKUP($B168,'Benchmark Data'!$B:$FF,K$1,FALSE)*K169,"")</f>
        <v/>
      </c>
      <c r="L168" s="156" t="str">
        <f>IFERROR(VLOOKUP($B168,'Benchmark Data'!$B:$FF,L$1,FALSE)*L169,"")</f>
        <v/>
      </c>
      <c r="M168" s="156" t="str">
        <f>IFERROR(VLOOKUP($B168,'Benchmark Data'!$B:$FF,M$1,FALSE)*M169,"")</f>
        <v/>
      </c>
      <c r="N168" s="143">
        <f>IFERROR(VLOOKUP($B168,'Benchmark Data'!$B:$FF,N$1,FALSE)/VLOOKUP($B167,'Benchmark Data'!$B:$FF,N$1,FALSE)*N169,"")</f>
        <v>1.6469147354047562</v>
      </c>
      <c r="O168" s="143">
        <f>IFERROR(VLOOKUP($B168,'Benchmark Data'!$B:$FF,O$1,FALSE)/VLOOKUP($B167,'Benchmark Data'!$B:$FF,O$1,FALSE)*O169,"")</f>
        <v>1.3502706226373984</v>
      </c>
      <c r="P168" s="143">
        <f>IFERROR(VLOOKUP($B168,'Benchmark Data'!$B:$FF,P$1,FALSE)/VLOOKUP($B167,'Benchmark Data'!$B:$FF,P$1,FALSE)*P169,"")</f>
        <v>1.3442200453964619</v>
      </c>
      <c r="Q168" s="156">
        <f>IFERROR(VLOOKUP($B168,'Benchmark Data'!$B:$FF,Q$1,FALSE)*Q169,"")</f>
        <v>1.461956760940633</v>
      </c>
      <c r="R168" s="156">
        <f>IFERROR(VLOOKUP($B168,'Benchmark Data'!$B:$FF,R$1,FALSE)*R169,"")</f>
        <v>1.461956760940633</v>
      </c>
      <c r="S168" s="156">
        <f>IFERROR(VLOOKUP($B168,'Benchmark Data'!$B:$FF,S$1,FALSE)*S169,"")</f>
        <v>1.461956760940633</v>
      </c>
      <c r="T168" s="156">
        <f>IFERROR(VLOOKUP($B168,'Benchmark Data'!$B:$FF,T$1,FALSE)*T169,"")</f>
        <v>1.461956760940633</v>
      </c>
      <c r="U168" s="156">
        <f>IFERROR(VLOOKUP($B168,'Benchmark Data'!$B:$FF,U$1,FALSE)*U169,"")</f>
        <v>1.461956760940633</v>
      </c>
      <c r="V168" s="143">
        <f>IFERROR(VLOOKUP($B168,'Benchmark Data'!$B:$FF,V$1,FALSE)/VLOOKUP($B167,'Benchmark Data'!$B:$FF,V$1,FALSE)*V169,"")</f>
        <v>1.6777807866975161</v>
      </c>
      <c r="W168" s="143">
        <f>IFERROR(VLOOKUP($B168,'Benchmark Data'!$B:$FF,W$1,FALSE)/VLOOKUP($B167,'Benchmark Data'!$B:$FF,W$1,FALSE)*W169,"")</f>
        <v>1.6777807866975161</v>
      </c>
      <c r="X168" s="143">
        <f>IFERROR(VLOOKUP($B168,'Benchmark Data'!$B:$FF,X$1,FALSE)/VLOOKUP($B167,'Benchmark Data'!$B:$FF,X$1,FALSE)*X169,"")</f>
        <v>1.6777807866975161</v>
      </c>
      <c r="Y168" s="143">
        <f>IFERROR(VLOOKUP($B168,'Benchmark Data'!$B:$FF,Y$1,FALSE)/VLOOKUP($B167,'Benchmark Data'!$B:$FF,Y$1,FALSE)*Y169,"")</f>
        <v>1.6777807866975161</v>
      </c>
      <c r="Z168" s="143">
        <f>IFERROR(VLOOKUP($B168,'Benchmark Data'!$B:$FF,Z$1,FALSE)/VLOOKUP($B167,'Benchmark Data'!$B:$FF,Z$1,FALSE)*Z169,"")</f>
        <v>1.6777807866975161</v>
      </c>
      <c r="AA168" s="143">
        <f>IFERROR(VLOOKUP($B168,'Benchmark Data'!$B:$FF,AA$1,FALSE)/VLOOKUP($B167,'Benchmark Data'!$B:$FF,AA$1,FALSE)*AA169,"")</f>
        <v>1.6373179598062226</v>
      </c>
      <c r="AB168" s="143">
        <f>IFERROR(VLOOKUP($B168,'Benchmark Data'!$B:$FF,AB$1,FALSE)/VLOOKUP($B167,'Benchmark Data'!$B:$FF,AB$1,FALSE)*AB169,"")</f>
        <v>1.6373179598062226</v>
      </c>
      <c r="AC168" s="143">
        <f>IFERROR(VLOOKUP($B168,'Benchmark Data'!$B:$FF,AC$1,FALSE)/VLOOKUP($B167,'Benchmark Data'!$B:$FF,AC$1,FALSE)*AC169,"")</f>
        <v>1.6373179598062226</v>
      </c>
      <c r="AD168" s="143">
        <f>IFERROR(VLOOKUP($B168,'Benchmark Data'!$B:$FF,AD$1,FALSE)/VLOOKUP($B167,'Benchmark Data'!$B:$FF,AD$1,FALSE)*AD169,"")</f>
        <v>3.4367313019390568</v>
      </c>
      <c r="AE168" s="143">
        <f>IFERROR(VLOOKUP($B168,'Benchmark Data'!$B:$FF,AE$1,FALSE)/VLOOKUP($B167,'Benchmark Data'!$B:$FF,AE$1,FALSE)*AE169,"")</f>
        <v>1.1967762151583861</v>
      </c>
      <c r="AF168" s="143">
        <f>IFERROR(VLOOKUP($B168,'Benchmark Data'!$B:$FF,AF$1,FALSE)/VLOOKUP($B167,'Benchmark Data'!$B:$FF,AF$1,FALSE)*AF169,"")</f>
        <v>1.196089113571132</v>
      </c>
      <c r="AG168" s="143">
        <f>IFERROR(VLOOKUP($B168,'Benchmark Data'!$B:$FF,AG$1,FALSE)/VLOOKUP($B167,'Benchmark Data'!$B:$FF,AG$1,FALSE)*AG169,"")</f>
        <v>1.196089113571132</v>
      </c>
      <c r="AH168" s="143">
        <f>IFERROR(VLOOKUP($B168,'Benchmark Data'!$B:$FF,AH$1,FALSE)/VLOOKUP($B167,'Benchmark Data'!$B:$FF,AH$1,FALSE)*AH169,"")</f>
        <v>1.196089113571132</v>
      </c>
      <c r="AI168" s="143">
        <f>IFERROR(VLOOKUP($B168,'Benchmark Data'!$B:$FF,AI$1,FALSE)/VLOOKUP($B167,'Benchmark Data'!$B:$FF,AI$1,FALSE)*AI169,"")</f>
        <v>1.8063393170247231</v>
      </c>
      <c r="AJ168" s="143">
        <f>IFERROR(VLOOKUP($B168,'Benchmark Data'!$B:$FF,AJ$1,FALSE)/VLOOKUP($B167,'Benchmark Data'!$B:$FF,AJ$1,FALSE)*AJ169,"")</f>
        <v>2.1432089037722837</v>
      </c>
      <c r="AK168" s="143">
        <f>IFERROR(VLOOKUP($B168,'Benchmark Data'!$B:$FF,AK$1,FALSE)/VLOOKUP($B167,'Benchmark Data'!$B:$FF,AK$1,FALSE)*AK169,"")</f>
        <v>1.4254858825441252</v>
      </c>
      <c r="AL168" s="143">
        <f>IFERROR(VLOOKUP($B168,'Benchmark Data'!$B:$FF,AL$1,FALSE)/VLOOKUP($B167,'Benchmark Data'!$B:$FF,AL$1,FALSE)*AL169,"")</f>
        <v>2.1626522702104092</v>
      </c>
      <c r="AM168" s="143">
        <f>IFERROR(VLOOKUP($B168,'Benchmark Data'!$B:$FF,AM$1,FALSE)/VLOOKUP($B167,'Benchmark Data'!$B:$FF,AM$1,FALSE)*AM169,"")</f>
        <v>2.1626522702104092</v>
      </c>
      <c r="AN168" s="143">
        <f>IFERROR(VLOOKUP($B168,'Benchmark Data'!$B:$FF,AN$1,FALSE)/VLOOKUP($B167,'Benchmark Data'!$B:$FF,AN$1,FALSE)*AN169,"")</f>
        <v>0.86583876221498379</v>
      </c>
      <c r="AO168" s="143">
        <f>IFERROR(VLOOKUP($B168,'Benchmark Data'!$B:$FF,AO$1,FALSE)/VLOOKUP($B167,'Benchmark Data'!$B:$FF,AO$1,FALSE)*AO169,"")</f>
        <v>1.6484574490351203</v>
      </c>
      <c r="AP168" s="143">
        <f>IFERROR(VLOOKUP($B168,'Benchmark Data'!$B:$FF,AP$1,FALSE)/VLOOKUP($B167,'Benchmark Data'!$B:$FF,AP$1,FALSE)*AP169,"")</f>
        <v>1.6484574490351203</v>
      </c>
      <c r="AQ168" s="143">
        <f>IFERROR(VLOOKUP($B168,'Benchmark Data'!$B:$FF,AQ$1,FALSE)/VLOOKUP($B167,'Benchmark Data'!$B:$FF,AQ$1,FALSE)*AQ169,"")</f>
        <v>1.7496695288857484</v>
      </c>
      <c r="AR168" s="143">
        <f>IFERROR(VLOOKUP($B168,'Benchmark Data'!$B:$FF,AR$1,FALSE)/VLOOKUP($B167,'Benchmark Data'!$B:$FF,AR$1,FALSE)*AR169,"")</f>
        <v>1.6484574490351203</v>
      </c>
      <c r="AS168" s="143" t="str">
        <f>IFERROR(VLOOKUP($B168,'Benchmark Data'!$B:$FF,AS$1,FALSE)/VLOOKUP($B167,'Benchmark Data'!$B:$FF,AS$1,FALSE)*AS169,"")</f>
        <v/>
      </c>
      <c r="AT168" s="143">
        <f>IFERROR(VLOOKUP($B168,'Benchmark Data'!$B:$FF,AT$1,FALSE)/VLOOKUP($B167,'Benchmark Data'!$B:$FF,AT$1,FALSE)*AT169,"")</f>
        <v>1.7496695288857484</v>
      </c>
      <c r="AU168" s="143">
        <f>IFERROR(VLOOKUP($B168,'Benchmark Data'!$B:$FF,AU$1,FALSE)/VLOOKUP($B167,'Benchmark Data'!$B:$FF,AU$1,FALSE)*AU169,"")</f>
        <v>1.3176644915510898</v>
      </c>
      <c r="AV168" s="143">
        <f>IFERROR(VLOOKUP($B168,'Benchmark Data'!$B:$FF,AV$1,FALSE)/VLOOKUP($B167,'Benchmark Data'!$B:$FF,AV$1,FALSE)*AV169,"")</f>
        <v>1.3176644915510898</v>
      </c>
      <c r="AW168" s="143">
        <f>IFERROR(VLOOKUP($B168,'Benchmark Data'!$B:$FF,AW$1,FALSE)/VLOOKUP($B167,'Benchmark Data'!$B:$FF,AW$1,FALSE)*AW169,"")</f>
        <v>1.3176644915510898</v>
      </c>
      <c r="AX168" s="143" t="str">
        <f>IFERROR(VLOOKUP($B168,'Benchmark Data'!$B:$FF,AX$1,FALSE)/VLOOKUP($B167,'Benchmark Data'!$B:$FF,AX$1,FALSE)*AX169,"")</f>
        <v/>
      </c>
      <c r="AY168" s="143" t="str">
        <f>IFERROR(VLOOKUP($B168,'Benchmark Data'!$B:$FF,AY$1,FALSE)/VLOOKUP($B167,'Benchmark Data'!$B:$FF,AY$1,FALSE)*AY169,"")</f>
        <v/>
      </c>
      <c r="AZ168" s="156" t="str">
        <f>IFERROR(VLOOKUP($B168,'Benchmark Data'!$B:$FF,AZ$1,FALSE)*AZ169,"")</f>
        <v/>
      </c>
      <c r="BA168" s="156" t="str">
        <f>IFERROR(VLOOKUP($B168,'Benchmark Data'!$B:$FF,BA$1,FALSE)*BA169,"")</f>
        <v/>
      </c>
      <c r="BB168" s="143" t="str">
        <f>IFERROR(VLOOKUP($B168,'Benchmark Data'!$B:$FF,BB$1,FALSE)/VLOOKUP($B167,'Benchmark Data'!$B:$FF,BB$1,FALSE)*BB169,"")</f>
        <v/>
      </c>
      <c r="BC168" s="143" t="str">
        <f>IFERROR(VLOOKUP($B168,'Benchmark Data'!$B:$FF,BC$1,FALSE)/VLOOKUP($B167,'Benchmark Data'!$B:$FF,BC$1,FALSE)*BC169,"")</f>
        <v/>
      </c>
      <c r="BD168" s="143" t="str">
        <f>IFERROR(VLOOKUP($B168,'Benchmark Data'!$B:$FF,BD$1,FALSE)/VLOOKUP($B167,'Benchmark Data'!$B:$FF,BD$1,FALSE)*BD169,"")</f>
        <v/>
      </c>
      <c r="BE168" s="143" t="str">
        <f>IFERROR(VLOOKUP($B168,'Benchmark Data'!$B:$FF,BE$1,FALSE)/VLOOKUP($B167,'Benchmark Data'!$B:$FF,BE$1,FALSE)*BE169,"")</f>
        <v/>
      </c>
      <c r="BF168" s="143" t="str">
        <f>IFERROR(VLOOKUP($B168,'Benchmark Data'!$B:$FF,BF$1,FALSE)/VLOOKUP($B167,'Benchmark Data'!$B:$FF,BF$1,FALSE)*BF169,"")</f>
        <v/>
      </c>
      <c r="BG168" s="143" t="str">
        <f>IFERROR(VLOOKUP($B168,'Benchmark Data'!$B:$FF,BG$1,FALSE)/VLOOKUP($B167,'Benchmark Data'!$B:$FF,BG$1,FALSE)*BG169,"")</f>
        <v/>
      </c>
      <c r="BH168" s="143" t="str">
        <f>IFERROR(VLOOKUP($B168,'Benchmark Data'!$B:$FF,BH$1,FALSE)/VLOOKUP($B167,'Benchmark Data'!$B:$FF,BH$1,FALSE)*BH169,"")</f>
        <v/>
      </c>
      <c r="BI168" s="143" t="str">
        <f>IFERROR(VLOOKUP($B168,'Benchmark Data'!$B:$FF,BI$1,FALSE)/VLOOKUP($B167,'Benchmark Data'!$B:$FF,BI$1,FALSE)*BI169,"")</f>
        <v/>
      </c>
      <c r="BJ168" s="143" t="str">
        <f>IFERROR(VLOOKUP($B168,'Benchmark Data'!$B:$FF,BJ$1,FALSE)/VLOOKUP($B167,'Benchmark Data'!$B:$FF,BJ$1,FALSE)*BJ169,"")</f>
        <v/>
      </c>
      <c r="BK168" s="143" t="str">
        <f>IFERROR(VLOOKUP($B168,'Benchmark Data'!$B:$FF,BK$1,FALSE)/VLOOKUP($B167,'Benchmark Data'!$B:$FF,BK$1,FALSE)*BK169,"")</f>
        <v/>
      </c>
      <c r="BL168" s="143" t="str">
        <f>IFERROR(VLOOKUP($B168,'Benchmark Data'!$B:$FF,BL$1,FALSE)/VLOOKUP($B167,'Benchmark Data'!$B:$FF,BL$1,FALSE)*BL169,"")</f>
        <v/>
      </c>
      <c r="BM168" s="143" t="str">
        <f>IFERROR(VLOOKUP($B168,'Benchmark Data'!$B:$FF,BM$1,FALSE)/VLOOKUP($B167,'Benchmark Data'!$B:$FF,BM$1,FALSE)*BM169,"")</f>
        <v/>
      </c>
      <c r="BN168" s="143" t="str">
        <f>IFERROR(VLOOKUP($B168,'Benchmark Data'!$B:$FF,BN$1,FALSE)/VLOOKUP($B167,'Benchmark Data'!$B:$FF,BN$1,FALSE)*BN169,"")</f>
        <v/>
      </c>
      <c r="BO168" s="143" t="str">
        <f>IFERROR(VLOOKUP($B168,'Benchmark Data'!$B:$FF,BO$1,FALSE)/VLOOKUP($B167,'Benchmark Data'!$B:$FF,BO$1,FALSE)*BO169,"")</f>
        <v/>
      </c>
      <c r="BP168" s="143" t="str">
        <f>IFERROR(VLOOKUP($B168,'Benchmark Data'!$B:$FF,BP$1,FALSE)/VLOOKUP($B167,'Benchmark Data'!$B:$FF,BP$1,FALSE)*BP169,"")</f>
        <v/>
      </c>
      <c r="BQ168" s="143" t="str">
        <f>IFERROR(VLOOKUP($B168,'Benchmark Data'!$B:$FF,BQ$1,FALSE)/VLOOKUP($B167,'Benchmark Data'!$B:$FF,BQ$1,FALSE)*BQ169,"")</f>
        <v/>
      </c>
      <c r="BR168" s="143" t="str">
        <f>IFERROR(VLOOKUP($B168,'Benchmark Data'!$B:$FF,BR$1,FALSE)/VLOOKUP($B167,'Benchmark Data'!$B:$FF,BR$1,FALSE)*BR169,"")</f>
        <v/>
      </c>
      <c r="BS168" s="143" t="str">
        <f>IFERROR(VLOOKUP($B168,'Benchmark Data'!$B:$FF,BS$1,FALSE)/VLOOKUP($B167,'Benchmark Data'!$B:$FF,BS$1,FALSE)*BS169,"")</f>
        <v/>
      </c>
      <c r="BT168" s="143" t="str">
        <f>IFERROR(VLOOKUP($B168,'Benchmark Data'!$B:$FF,BT$1,FALSE)/VLOOKUP($B167,'Benchmark Data'!$B:$FF,BT$1,FALSE)*BT169,"")</f>
        <v/>
      </c>
      <c r="BU168" s="143" t="str">
        <f>IFERROR(VLOOKUP($B168,'Benchmark Data'!$B:$FF,BU$1,FALSE)/VLOOKUP($B167,'Benchmark Data'!$B:$FF,BU$1,FALSE)*BU169,"")</f>
        <v/>
      </c>
      <c r="BV168" s="143" t="str">
        <f>IFERROR(VLOOKUP($B168,'Benchmark Data'!$B:$FF,BV$1,FALSE)/VLOOKUP($B167,'Benchmark Data'!$B:$FF,BV$1,FALSE)*BV169,"")</f>
        <v/>
      </c>
      <c r="BW168" s="143" t="str">
        <f>IFERROR(VLOOKUP($B168,'Benchmark Data'!$B:$FF,BW$1,FALSE)/VLOOKUP($B167,'Benchmark Data'!$B:$FF,BW$1,FALSE)*BW169,"")</f>
        <v/>
      </c>
      <c r="BX168" s="143" t="str">
        <f>IFERROR(VLOOKUP($B168,'Benchmark Data'!$B:$FF,BX$1,FALSE)/VLOOKUP($B167,'Benchmark Data'!$B:$FF,BX$1,FALSE)*BX169,"")</f>
        <v/>
      </c>
      <c r="BY168" s="143" t="str">
        <f>IFERROR(VLOOKUP($B168,'Benchmark Data'!$B:$FF,BY$1,FALSE)/VLOOKUP($B167,'Benchmark Data'!$B:$FF,BY$1,FALSE)*BY169,"")</f>
        <v/>
      </c>
      <c r="BZ168" s="143" t="str">
        <f>IFERROR(VLOOKUP($B168,'Benchmark Data'!$B:$FF,BZ$1,FALSE)/VLOOKUP($B167,'Benchmark Data'!$B:$FF,BZ$1,FALSE)*BZ169,"")</f>
        <v/>
      </c>
      <c r="CA168" s="143" t="str">
        <f>IFERROR(VLOOKUP($B168,'Benchmark Data'!$B:$FF,CA$1,FALSE)/VLOOKUP($B167,'Benchmark Data'!$B:$FF,CA$1,FALSE)*CA169,"")</f>
        <v/>
      </c>
      <c r="CB168" s="143" t="str">
        <f>IFERROR(VLOOKUP($B168,'Benchmark Data'!$B:$FF,CB$1,FALSE)/VLOOKUP($B167,'Benchmark Data'!$B:$FF,CB$1,FALSE)*CB169,"")</f>
        <v/>
      </c>
      <c r="CC168" s="143" t="str">
        <f>IFERROR(VLOOKUP($B168,'Benchmark Data'!$B:$FF,CC$1,FALSE)/VLOOKUP($B167,'Benchmark Data'!$B:$FF,CC$1,FALSE)*CC169,"")</f>
        <v/>
      </c>
      <c r="CD168" s="143" t="str">
        <f>IFERROR(VLOOKUP($B168,'Benchmark Data'!$B:$FF,CD$1,FALSE)/VLOOKUP($B167,'Benchmark Data'!$B:$FF,CD$1,FALSE)*CD169,"")</f>
        <v/>
      </c>
      <c r="CE168" s="143" t="str">
        <f>IFERROR(VLOOKUP($B168,'Benchmark Data'!$B:$FF,CE$1,FALSE)/VLOOKUP($B167,'Benchmark Data'!$B:$FF,CE$1,FALSE)*CE169,"")</f>
        <v/>
      </c>
      <c r="CF168" s="143" t="str">
        <f>IFERROR(VLOOKUP($B168,'Benchmark Data'!$B:$FF,CF$1,FALSE)/VLOOKUP($B167,'Benchmark Data'!$B:$FF,CF$1,FALSE)*CF169,"")</f>
        <v/>
      </c>
      <c r="CG168" s="143" t="str">
        <f>IFERROR(VLOOKUP($B168,'Benchmark Data'!$B:$FF,CG$1,FALSE)/VLOOKUP($B167,'Benchmark Data'!$B:$FF,CG$1,FALSE)*CG169,"")</f>
        <v/>
      </c>
      <c r="CH168" s="156" t="str">
        <f>IFERROR(VLOOKUP($B168,'Benchmark Data'!$B:$FF,CH$1,FALSE)*CH169,"")</f>
        <v/>
      </c>
      <c r="CI168" s="143" t="str">
        <f>IFERROR(VLOOKUP($B168,'Benchmark Data'!$B:$FF,CI$1,FALSE)/VLOOKUP($B167,'Benchmark Data'!$B:$FF,CI$1,FALSE)*CI169,"")</f>
        <v/>
      </c>
      <c r="CJ168" s="143" t="str">
        <f>IFERROR(VLOOKUP($B168,'Benchmark Data'!$B:$FF,CJ$1,FALSE)/VLOOKUP($B167,'Benchmark Data'!$B:$FF,CJ$1,FALSE)*CJ169,"")</f>
        <v/>
      </c>
      <c r="CK168" s="143" t="str">
        <f>IFERROR(VLOOKUP($B168,'Benchmark Data'!$B:$FF,CK$1,FALSE)/VLOOKUP($B167,'Benchmark Data'!$B:$FF,CK$1,FALSE)*CK169,"")</f>
        <v/>
      </c>
      <c r="CL168" s="143" t="str">
        <f>IFERROR(VLOOKUP($B168,'Benchmark Data'!$B:$AAA,CL$1,FALSE)/VLOOKUP($B167,'Benchmark Data'!$B:$AAA,CL$1,FALSE)*CL169,"")</f>
        <v/>
      </c>
      <c r="CM168" s="143" t="str">
        <f>IFERROR(VLOOKUP($B168,'Benchmark Data'!$B:$AAA,CM$1,FALSE)/VLOOKUP($B167,'Benchmark Data'!$B:$AAA,CM$1,FALSE)*CM169,"")</f>
        <v/>
      </c>
      <c r="CN168" s="143" t="str">
        <f>IFERROR(VLOOKUP($B168,'Benchmark Data'!$B:$AAA,CN$1,FALSE)/VLOOKUP($B167,'Benchmark Data'!$B:$AAA,CN$1,FALSE)*CN169,"")</f>
        <v/>
      </c>
      <c r="CO168" s="143" t="str">
        <f>IFERROR(VLOOKUP($B168,'Benchmark Data'!$B:$AAA,CO$1,FALSE)/VLOOKUP($B167,'Benchmark Data'!$B:$AAA,CO$1,FALSE)*CO169,"")</f>
        <v/>
      </c>
      <c r="CP168" s="143" t="str">
        <f>IFERROR(VLOOKUP($B168,'Benchmark Data'!$B:$AAA,CP$1,FALSE)/VLOOKUP($B167,'Benchmark Data'!$B:$AAA,CP$1,FALSE)*CP169,"")</f>
        <v/>
      </c>
      <c r="CQ168" s="143" t="str">
        <f>IFERROR(VLOOKUP($B168,'Benchmark Data'!$B:$AAA,CQ$1,FALSE)/VLOOKUP($B167,'Benchmark Data'!$B:$AAA,CQ$1,FALSE)*CQ169,"")</f>
        <v/>
      </c>
      <c r="CR168" s="143" t="str">
        <f>IFERROR(VLOOKUP($B168,'Benchmark Data'!$B:$AAA,CR$1,FALSE)/VLOOKUP($B167,'Benchmark Data'!$B:$AAA,CR$1,FALSE)*CR169,"")</f>
        <v/>
      </c>
      <c r="CS168" s="143" t="str">
        <f>IFERROR(VLOOKUP($B168,'Benchmark Data'!$B:$AAA,CS$1,FALSE)/VLOOKUP($B167,'Benchmark Data'!$B:$AAA,CS$1,FALSE)*CS169,"")</f>
        <v/>
      </c>
      <c r="CT168" s="143" t="str">
        <f>IFERROR(VLOOKUP($B168,'Benchmark Data'!$B:$AAA,CT$1,FALSE)/VLOOKUP($B167,'Benchmark Data'!$B:$AAA,CT$1,FALSE)*CT169,"")</f>
        <v/>
      </c>
      <c r="CU168" s="143" t="str">
        <f>IFERROR(VLOOKUP($B168,'Benchmark Data'!$B:$AAA,CU$1,FALSE)/VLOOKUP($B167,'Benchmark Data'!$B:$AAA,CU$1,FALSE)*CU169,"")</f>
        <v/>
      </c>
      <c r="CV168" s="143" t="str">
        <f>IFERROR(VLOOKUP($B168,'Benchmark Data'!$B:$AAA,CV$1,FALSE)/VLOOKUP($B167,'Benchmark Data'!$B:$AAA,CV$1,FALSE)*CV169,"")</f>
        <v/>
      </c>
      <c r="CW168" s="143" t="str">
        <f>IFERROR(VLOOKUP($B168,'Benchmark Data'!$B:$AAA,CW$1,FALSE)/VLOOKUP($B167,'Benchmark Data'!$B:$AAA,CW$1,FALSE)*CW169,"")</f>
        <v/>
      </c>
      <c r="CX168" s="143" t="str">
        <f>IFERROR(VLOOKUP($B168,'Benchmark Data'!$B:$AAA,CX$1,FALSE)/VLOOKUP($B167,'Benchmark Data'!$B:$AAA,CX$1,FALSE)*CX169,"")</f>
        <v/>
      </c>
      <c r="CY168" s="143" t="str">
        <f>IFERROR(VLOOKUP($B168,'Benchmark Data'!$B:$AAA,CY$1,FALSE)/VLOOKUP($B167,'Benchmark Data'!$B:$AAA,CY$1,FALSE)*CY169,"")</f>
        <v/>
      </c>
      <c r="CZ168" s="143" t="str">
        <f>IFERROR(VLOOKUP($B168,'Benchmark Data'!$B:$AAA,CZ$1,FALSE)/VLOOKUP($B167,'Benchmark Data'!$B:$AAA,CZ$1,FALSE)*CZ169,"")</f>
        <v/>
      </c>
      <c r="DA168" s="143" t="str">
        <f>IFERROR(VLOOKUP($B168,'Benchmark Data'!$B:$AAA,DA$1,FALSE)/VLOOKUP($B167,'Benchmark Data'!$B:$AAA,DA$1,FALSE)*DA169,"")</f>
        <v/>
      </c>
      <c r="DB168" s="143" t="str">
        <f>IFERROR(VLOOKUP($B168,'Benchmark Data'!$B:$AAA,DB$1,FALSE)/VLOOKUP($B167,'Benchmark Data'!$B:$AAA,DB$1,FALSE)*DB169,"")</f>
        <v/>
      </c>
      <c r="DC168" s="143" t="str">
        <f>IFERROR(VLOOKUP($B168,'Benchmark Data'!$B:$AAA,DC$1,FALSE)/VLOOKUP($B167,'Benchmark Data'!$B:$AAA,DC$1,FALSE)*DC169,"")</f>
        <v/>
      </c>
      <c r="DD168" s="143" t="str">
        <f>IFERROR(VLOOKUP($B168,'Benchmark Data'!$B:$AAA,DD$1,FALSE)/VLOOKUP($B167,'Benchmark Data'!$B:$AAA,DD$1,FALSE)*DD169,"")</f>
        <v/>
      </c>
      <c r="DE168" s="143" t="str">
        <f>IFERROR(VLOOKUP($B168,'Benchmark Data'!$B:$AAA,DE$1,FALSE)/VLOOKUP($B167,'Benchmark Data'!$B:$AAA,DE$1,FALSE)*DE169,"")</f>
        <v/>
      </c>
      <c r="DF168" s="143" t="str">
        <f>IFERROR(VLOOKUP($B168,'Benchmark Data'!$B:$AAA,DF$1,FALSE)/VLOOKUP($B167,'Benchmark Data'!$B:$AAA,DF$1,FALSE)*DF169,"")</f>
        <v/>
      </c>
      <c r="DG168" s="143" t="str">
        <f>IFERROR(VLOOKUP($B168,'Benchmark Data'!$B:$AAA,DG$1,FALSE)/VLOOKUP($B167,'Benchmark Data'!$B:$AAA,DG$1,FALSE)*DG169,"")</f>
        <v/>
      </c>
      <c r="DH168" s="143" t="str">
        <f>IFERROR(VLOOKUP($B168,'Benchmark Data'!$B:$AAA,DH$1,FALSE)/VLOOKUP($B167,'Benchmark Data'!$B:$AAA,DH$1,FALSE)*DH169,"")</f>
        <v/>
      </c>
      <c r="DI168" s="143" t="str">
        <f>IFERROR(VLOOKUP($B168,'Benchmark Data'!$B:$AAA,DI$1,FALSE)/VLOOKUP($B167,'Benchmark Data'!$B:$AAA,DI$1,FALSE)*DI169,"")</f>
        <v/>
      </c>
    </row>
    <row r="169" spans="1:113">
      <c r="A169" s="94">
        <f t="shared" si="37"/>
        <v>32</v>
      </c>
      <c r="B169" s="168">
        <f t="shared" si="38"/>
        <v>45107</v>
      </c>
      <c r="C169" s="143">
        <f>IFERROR(VLOOKUP($B169,'Benchmark Data'!$B:$FF,C$1,FALSE)/VLOOKUP($B168,'Benchmark Data'!$B:$FF,C$1,FALSE)*C170,"")</f>
        <v>1.9859230724146555</v>
      </c>
      <c r="D169" s="143">
        <f>IFERROR(VLOOKUP($B169,'Benchmark Data'!$B:$FF,D$1,FALSE)/VLOOKUP($B168,'Benchmark Data'!$B:$FF,D$1,FALSE)*D170,"")</f>
        <v>1.9859230724146555</v>
      </c>
      <c r="E169" s="143">
        <f>IFERROR(VLOOKUP($B169,'Benchmark Data'!$B:$FF,E$1,FALSE)/VLOOKUP($B168,'Benchmark Data'!$B:$FF,E$1,FALSE)*E170,"")</f>
        <v>1.9859230724146555</v>
      </c>
      <c r="F169" s="143">
        <f>IFERROR(VLOOKUP($B169,'Benchmark Data'!$B:$FF,F$1,FALSE)/VLOOKUP($B168,'Benchmark Data'!$B:$FF,F$1,FALSE)*F170,"")</f>
        <v>1.247157127074592</v>
      </c>
      <c r="G169" s="143" t="str">
        <f>IFERROR(VLOOKUP($B169,'Benchmark Data'!$B:$FF,G$1,FALSE)/VLOOKUP($B168,'Benchmark Data'!$B:$FF,G$1,FALSE)*G170,"")</f>
        <v/>
      </c>
      <c r="H169" s="143">
        <f>IFERROR(VLOOKUP($B169,'Benchmark Data'!$B:$FF,H$1,FALSE)/VLOOKUP($B168,'Benchmark Data'!$B:$FF,H$1,FALSE)*H170,"")</f>
        <v>1.9859230724146555</v>
      </c>
      <c r="I169" s="143">
        <f>IFERROR(VLOOKUP($B169,'Benchmark Data'!$B:$FF,I$1,FALSE)/VLOOKUP($B168,'Benchmark Data'!$B:$FF,I$1,FALSE)*I170,"")</f>
        <v>1.4958805158708945</v>
      </c>
      <c r="J169" s="143" t="str">
        <f>IFERROR(VLOOKUP($B169,'Benchmark Data'!$B:$FF,J$1,FALSE)/VLOOKUP($B168,'Benchmark Data'!$B:$FF,J$1,FALSE)*J170,"")</f>
        <v/>
      </c>
      <c r="K169" s="156" t="str">
        <f>IFERROR(VLOOKUP($B169,'Benchmark Data'!$B:$FF,K$1,FALSE)*K170,"")</f>
        <v/>
      </c>
      <c r="L169" s="156" t="str">
        <f>IFERROR(VLOOKUP($B169,'Benchmark Data'!$B:$FF,L$1,FALSE)*L170,"")</f>
        <v/>
      </c>
      <c r="M169" s="156" t="str">
        <f>IFERROR(VLOOKUP($B169,'Benchmark Data'!$B:$FF,M$1,FALSE)*M170,"")</f>
        <v/>
      </c>
      <c r="N169" s="143">
        <f>IFERROR(VLOOKUP($B169,'Benchmark Data'!$B:$FF,N$1,FALSE)/VLOOKUP($B168,'Benchmark Data'!$B:$FF,N$1,FALSE)*N170,"")</f>
        <v>1.7389516297450556</v>
      </c>
      <c r="O169" s="143">
        <f>IFERROR(VLOOKUP($B169,'Benchmark Data'!$B:$FF,O$1,FALSE)/VLOOKUP($B168,'Benchmark Data'!$B:$FF,O$1,FALSE)*O170,"")</f>
        <v>1.4837407849109585</v>
      </c>
      <c r="P169" s="143">
        <f>IFERROR(VLOOKUP($B169,'Benchmark Data'!$B:$FF,P$1,FALSE)/VLOOKUP($B168,'Benchmark Data'!$B:$FF,P$1,FALSE)*P170,"")</f>
        <v>1.4794900032602192</v>
      </c>
      <c r="Q169" s="156">
        <f>IFERROR(VLOOKUP($B169,'Benchmark Data'!$B:$FF,Q$1,FALSE)*Q170,"")</f>
        <v>1.61141569817115</v>
      </c>
      <c r="R169" s="156">
        <f>IFERROR(VLOOKUP($B169,'Benchmark Data'!$B:$FF,R$1,FALSE)*R170,"")</f>
        <v>1.61141569817115</v>
      </c>
      <c r="S169" s="156">
        <f>IFERROR(VLOOKUP($B169,'Benchmark Data'!$B:$FF,S$1,FALSE)*S170,"")</f>
        <v>1.61141569817115</v>
      </c>
      <c r="T169" s="156">
        <f>IFERROR(VLOOKUP($B169,'Benchmark Data'!$B:$FF,T$1,FALSE)*T170,"")</f>
        <v>1.61141569817115</v>
      </c>
      <c r="U169" s="156">
        <f>IFERROR(VLOOKUP($B169,'Benchmark Data'!$B:$FF,U$1,FALSE)*U170,"")</f>
        <v>1.61141569817115</v>
      </c>
      <c r="V169" s="143">
        <f>IFERROR(VLOOKUP($B169,'Benchmark Data'!$B:$FF,V$1,FALSE)/VLOOKUP($B168,'Benchmark Data'!$B:$FF,V$1,FALSE)*V170,"")</f>
        <v>1.7650760049748959</v>
      </c>
      <c r="W169" s="143">
        <f>IFERROR(VLOOKUP($B169,'Benchmark Data'!$B:$FF,W$1,FALSE)/VLOOKUP($B168,'Benchmark Data'!$B:$FF,W$1,FALSE)*W170,"")</f>
        <v>1.7650760049748959</v>
      </c>
      <c r="X169" s="143">
        <f>IFERROR(VLOOKUP($B169,'Benchmark Data'!$B:$FF,X$1,FALSE)/VLOOKUP($B168,'Benchmark Data'!$B:$FF,X$1,FALSE)*X170,"")</f>
        <v>1.7650760049748959</v>
      </c>
      <c r="Y169" s="143">
        <f>IFERROR(VLOOKUP($B169,'Benchmark Data'!$B:$FF,Y$1,FALSE)/VLOOKUP($B168,'Benchmark Data'!$B:$FF,Y$1,FALSE)*Y170,"")</f>
        <v>1.7650760049748959</v>
      </c>
      <c r="Z169" s="143">
        <f>IFERROR(VLOOKUP($B169,'Benchmark Data'!$B:$FF,Z$1,FALSE)/VLOOKUP($B168,'Benchmark Data'!$B:$FF,Z$1,FALSE)*Z170,"")</f>
        <v>1.7650760049748959</v>
      </c>
      <c r="AA169" s="143">
        <f>IFERROR(VLOOKUP($B169,'Benchmark Data'!$B:$FF,AA$1,FALSE)/VLOOKUP($B168,'Benchmark Data'!$B:$FF,AA$1,FALSE)*AA170,"")</f>
        <v>1.6553624705047778</v>
      </c>
      <c r="AB169" s="143">
        <f>IFERROR(VLOOKUP($B169,'Benchmark Data'!$B:$FF,AB$1,FALSE)/VLOOKUP($B168,'Benchmark Data'!$B:$FF,AB$1,FALSE)*AB170,"")</f>
        <v>1.6553624705047778</v>
      </c>
      <c r="AC169" s="143">
        <f>IFERROR(VLOOKUP($B169,'Benchmark Data'!$B:$FF,AC$1,FALSE)/VLOOKUP($B168,'Benchmark Data'!$B:$FF,AC$1,FALSE)*AC170,"")</f>
        <v>1.6553624705047778</v>
      </c>
      <c r="AD169" s="143">
        <f>IFERROR(VLOOKUP($B169,'Benchmark Data'!$B:$FF,AD$1,FALSE)/VLOOKUP($B168,'Benchmark Data'!$B:$FF,AD$1,FALSE)*AD170,"")</f>
        <v>3.7181131623111949</v>
      </c>
      <c r="AE169" s="143">
        <f>IFERROR(VLOOKUP($B169,'Benchmark Data'!$B:$FF,AE$1,FALSE)/VLOOKUP($B168,'Benchmark Data'!$B:$FF,AE$1,FALSE)*AE170,"")</f>
        <v>1.2543015351370812</v>
      </c>
      <c r="AF169" s="143">
        <f>IFERROR(VLOOKUP($B169,'Benchmark Data'!$B:$FF,AF$1,FALSE)/VLOOKUP($B168,'Benchmark Data'!$B:$FF,AF$1,FALSE)*AF170,"")</f>
        <v>1.247157127074592</v>
      </c>
      <c r="AG169" s="143">
        <f>IFERROR(VLOOKUP($B169,'Benchmark Data'!$B:$FF,AG$1,FALSE)/VLOOKUP($B168,'Benchmark Data'!$B:$FF,AG$1,FALSE)*AG170,"")</f>
        <v>1.247157127074592</v>
      </c>
      <c r="AH169" s="143">
        <f>IFERROR(VLOOKUP($B169,'Benchmark Data'!$B:$FF,AH$1,FALSE)/VLOOKUP($B168,'Benchmark Data'!$B:$FF,AH$1,FALSE)*AH170,"")</f>
        <v>1.247157127074592</v>
      </c>
      <c r="AI169" s="143">
        <f>IFERROR(VLOOKUP($B169,'Benchmark Data'!$B:$FF,AI$1,FALSE)/VLOOKUP($B168,'Benchmark Data'!$B:$FF,AI$1,FALSE)*AI170,"")</f>
        <v>1.6822562689367293</v>
      </c>
      <c r="AJ169" s="143">
        <f>IFERROR(VLOOKUP($B169,'Benchmark Data'!$B:$FF,AJ$1,FALSE)/VLOOKUP($B168,'Benchmark Data'!$B:$FF,AJ$1,FALSE)*AJ170,"")</f>
        <v>2.1812349639133917</v>
      </c>
      <c r="AK169" s="143">
        <f>IFERROR(VLOOKUP($B169,'Benchmark Data'!$B:$FF,AK$1,FALSE)/VLOOKUP($B168,'Benchmark Data'!$B:$FF,AK$1,FALSE)*AK170,"")</f>
        <v>1.4958805158708945</v>
      </c>
      <c r="AL169" s="143">
        <f>IFERROR(VLOOKUP($B169,'Benchmark Data'!$B:$FF,AL$1,FALSE)/VLOOKUP($B168,'Benchmark Data'!$B:$FF,AL$1,FALSE)*AL170,"")</f>
        <v>2.2576589595375713</v>
      </c>
      <c r="AM169" s="143">
        <f>IFERROR(VLOOKUP($B169,'Benchmark Data'!$B:$FF,AM$1,FALSE)/VLOOKUP($B168,'Benchmark Data'!$B:$FF,AM$1,FALSE)*AM170,"")</f>
        <v>2.2576589595375713</v>
      </c>
      <c r="AN169" s="143">
        <f>IFERROR(VLOOKUP($B169,'Benchmark Data'!$B:$FF,AN$1,FALSE)/VLOOKUP($B168,'Benchmark Data'!$B:$FF,AN$1,FALSE)*AN170,"")</f>
        <v>0.87492285537955161</v>
      </c>
      <c r="AO169" s="143">
        <f>IFERROR(VLOOKUP($B169,'Benchmark Data'!$B:$FF,AO$1,FALSE)/VLOOKUP($B168,'Benchmark Data'!$B:$FF,AO$1,FALSE)*AO170,"")</f>
        <v>1.6871237923869498</v>
      </c>
      <c r="AP169" s="143">
        <f>IFERROR(VLOOKUP($B169,'Benchmark Data'!$B:$FF,AP$1,FALSE)/VLOOKUP($B168,'Benchmark Data'!$B:$FF,AP$1,FALSE)*AP170,"")</f>
        <v>1.6871237923869498</v>
      </c>
      <c r="AQ169" s="143">
        <f>IFERROR(VLOOKUP($B169,'Benchmark Data'!$B:$FF,AQ$1,FALSE)/VLOOKUP($B168,'Benchmark Data'!$B:$FF,AQ$1,FALSE)*AQ170,"")</f>
        <v>1.7364564441908947</v>
      </c>
      <c r="AR169" s="143">
        <f>IFERROR(VLOOKUP($B169,'Benchmark Data'!$B:$FF,AR$1,FALSE)/VLOOKUP($B168,'Benchmark Data'!$B:$FF,AR$1,FALSE)*AR170,"")</f>
        <v>1.6871237923869498</v>
      </c>
      <c r="AS169" s="143" t="str">
        <f>IFERROR(VLOOKUP($B169,'Benchmark Data'!$B:$FF,AS$1,FALSE)/VLOOKUP($B168,'Benchmark Data'!$B:$FF,AS$1,FALSE)*AS170,"")</f>
        <v/>
      </c>
      <c r="AT169" s="143">
        <f>IFERROR(VLOOKUP($B169,'Benchmark Data'!$B:$FF,AT$1,FALSE)/VLOOKUP($B168,'Benchmark Data'!$B:$FF,AT$1,FALSE)*AT170,"")</f>
        <v>1.7364564441908947</v>
      </c>
      <c r="AU169" s="143">
        <f>IFERROR(VLOOKUP($B169,'Benchmark Data'!$B:$FF,AU$1,FALSE)/VLOOKUP($B168,'Benchmark Data'!$B:$FF,AU$1,FALSE)*AU170,"")</f>
        <v>1.3351154079285406</v>
      </c>
      <c r="AV169" s="143">
        <f>IFERROR(VLOOKUP($B169,'Benchmark Data'!$B:$FF,AV$1,FALSE)/VLOOKUP($B168,'Benchmark Data'!$B:$FF,AV$1,FALSE)*AV170,"")</f>
        <v>1.3351154079285406</v>
      </c>
      <c r="AW169" s="143">
        <f>IFERROR(VLOOKUP($B169,'Benchmark Data'!$B:$FF,AW$1,FALSE)/VLOOKUP($B168,'Benchmark Data'!$B:$FF,AW$1,FALSE)*AW170,"")</f>
        <v>1.3351154079285406</v>
      </c>
      <c r="AX169" s="143" t="str">
        <f>IFERROR(VLOOKUP($B169,'Benchmark Data'!$B:$FF,AX$1,FALSE)/VLOOKUP($B168,'Benchmark Data'!$B:$FF,AX$1,FALSE)*AX170,"")</f>
        <v/>
      </c>
      <c r="AY169" s="143" t="str">
        <f>IFERROR(VLOOKUP($B169,'Benchmark Data'!$B:$FF,AY$1,FALSE)/VLOOKUP($B168,'Benchmark Data'!$B:$FF,AY$1,FALSE)*AY170,"")</f>
        <v/>
      </c>
      <c r="AZ169" s="156" t="str">
        <f>IFERROR(VLOOKUP($B169,'Benchmark Data'!$B:$FF,AZ$1,FALSE)*AZ170,"")</f>
        <v/>
      </c>
      <c r="BA169" s="156" t="str">
        <f>IFERROR(VLOOKUP($B169,'Benchmark Data'!$B:$FF,BA$1,FALSE)*BA170,"")</f>
        <v/>
      </c>
      <c r="BB169" s="143" t="str">
        <f>IFERROR(VLOOKUP($B169,'Benchmark Data'!$B:$FF,BB$1,FALSE)/VLOOKUP($B168,'Benchmark Data'!$B:$FF,BB$1,FALSE)*BB170,"")</f>
        <v/>
      </c>
      <c r="BC169" s="143" t="str">
        <f>IFERROR(VLOOKUP($B169,'Benchmark Data'!$B:$FF,BC$1,FALSE)/VLOOKUP($B168,'Benchmark Data'!$B:$FF,BC$1,FALSE)*BC170,"")</f>
        <v/>
      </c>
      <c r="BD169" s="143" t="str">
        <f>IFERROR(VLOOKUP($B169,'Benchmark Data'!$B:$FF,BD$1,FALSE)/VLOOKUP($B168,'Benchmark Data'!$B:$FF,BD$1,FALSE)*BD170,"")</f>
        <v/>
      </c>
      <c r="BE169" s="143" t="str">
        <f>IFERROR(VLOOKUP($B169,'Benchmark Data'!$B:$FF,BE$1,FALSE)/VLOOKUP($B168,'Benchmark Data'!$B:$FF,BE$1,FALSE)*BE170,"")</f>
        <v/>
      </c>
      <c r="BF169" s="143" t="str">
        <f>IFERROR(VLOOKUP($B169,'Benchmark Data'!$B:$FF,BF$1,FALSE)/VLOOKUP($B168,'Benchmark Data'!$B:$FF,BF$1,FALSE)*BF170,"")</f>
        <v/>
      </c>
      <c r="BG169" s="143" t="str">
        <f>IFERROR(VLOOKUP($B169,'Benchmark Data'!$B:$FF,BG$1,FALSE)/VLOOKUP($B168,'Benchmark Data'!$B:$FF,BG$1,FALSE)*BG170,"")</f>
        <v/>
      </c>
      <c r="BH169" s="143" t="str">
        <f>IFERROR(VLOOKUP($B169,'Benchmark Data'!$B:$FF,BH$1,FALSE)/VLOOKUP($B168,'Benchmark Data'!$B:$FF,BH$1,FALSE)*BH170,"")</f>
        <v/>
      </c>
      <c r="BI169" s="143" t="str">
        <f>IFERROR(VLOOKUP($B169,'Benchmark Data'!$B:$FF,BI$1,FALSE)/VLOOKUP($B168,'Benchmark Data'!$B:$FF,BI$1,FALSE)*BI170,"")</f>
        <v/>
      </c>
      <c r="BJ169" s="143" t="str">
        <f>IFERROR(VLOOKUP($B169,'Benchmark Data'!$B:$FF,BJ$1,FALSE)/VLOOKUP($B168,'Benchmark Data'!$B:$FF,BJ$1,FALSE)*BJ170,"")</f>
        <v/>
      </c>
      <c r="BK169" s="143" t="str">
        <f>IFERROR(VLOOKUP($B169,'Benchmark Data'!$B:$FF,BK$1,FALSE)/VLOOKUP($B168,'Benchmark Data'!$B:$FF,BK$1,FALSE)*BK170,"")</f>
        <v/>
      </c>
      <c r="BL169" s="143" t="str">
        <f>IFERROR(VLOOKUP($B169,'Benchmark Data'!$B:$FF,BL$1,FALSE)/VLOOKUP($B168,'Benchmark Data'!$B:$FF,BL$1,FALSE)*BL170,"")</f>
        <v/>
      </c>
      <c r="BM169" s="143" t="str">
        <f>IFERROR(VLOOKUP($B169,'Benchmark Data'!$B:$FF,BM$1,FALSE)/VLOOKUP($B168,'Benchmark Data'!$B:$FF,BM$1,FALSE)*BM170,"")</f>
        <v/>
      </c>
      <c r="BN169" s="143" t="str">
        <f>IFERROR(VLOOKUP($B169,'Benchmark Data'!$B:$FF,BN$1,FALSE)/VLOOKUP($B168,'Benchmark Data'!$B:$FF,BN$1,FALSE)*BN170,"")</f>
        <v/>
      </c>
      <c r="BO169" s="143" t="str">
        <f>IFERROR(VLOOKUP($B169,'Benchmark Data'!$B:$FF,BO$1,FALSE)/VLOOKUP($B168,'Benchmark Data'!$B:$FF,BO$1,FALSE)*BO170,"")</f>
        <v/>
      </c>
      <c r="BP169" s="143" t="str">
        <f>IFERROR(VLOOKUP($B169,'Benchmark Data'!$B:$FF,BP$1,FALSE)/VLOOKUP($B168,'Benchmark Data'!$B:$FF,BP$1,FALSE)*BP170,"")</f>
        <v/>
      </c>
      <c r="BQ169" s="143" t="str">
        <f>IFERROR(VLOOKUP($B169,'Benchmark Data'!$B:$FF,BQ$1,FALSE)/VLOOKUP($B168,'Benchmark Data'!$B:$FF,BQ$1,FALSE)*BQ170,"")</f>
        <v/>
      </c>
      <c r="BR169" s="143" t="str">
        <f>IFERROR(VLOOKUP($B169,'Benchmark Data'!$B:$FF,BR$1,FALSE)/VLOOKUP($B168,'Benchmark Data'!$B:$FF,BR$1,FALSE)*BR170,"")</f>
        <v/>
      </c>
      <c r="BS169" s="143" t="str">
        <f>IFERROR(VLOOKUP($B169,'Benchmark Data'!$B:$FF,BS$1,FALSE)/VLOOKUP($B168,'Benchmark Data'!$B:$FF,BS$1,FALSE)*BS170,"")</f>
        <v/>
      </c>
      <c r="BT169" s="143" t="str">
        <f>IFERROR(VLOOKUP($B169,'Benchmark Data'!$B:$FF,BT$1,FALSE)/VLOOKUP($B168,'Benchmark Data'!$B:$FF,BT$1,FALSE)*BT170,"")</f>
        <v/>
      </c>
      <c r="BU169" s="143" t="str">
        <f>IFERROR(VLOOKUP($B169,'Benchmark Data'!$B:$FF,BU$1,FALSE)/VLOOKUP($B168,'Benchmark Data'!$B:$FF,BU$1,FALSE)*BU170,"")</f>
        <v/>
      </c>
      <c r="BV169" s="143" t="str">
        <f>IFERROR(VLOOKUP($B169,'Benchmark Data'!$B:$FF,BV$1,FALSE)/VLOOKUP($B168,'Benchmark Data'!$B:$FF,BV$1,FALSE)*BV170,"")</f>
        <v/>
      </c>
      <c r="BW169" s="143" t="str">
        <f>IFERROR(VLOOKUP($B169,'Benchmark Data'!$B:$FF,BW$1,FALSE)/VLOOKUP($B168,'Benchmark Data'!$B:$FF,BW$1,FALSE)*BW170,"")</f>
        <v/>
      </c>
      <c r="BX169" s="143" t="str">
        <f>IFERROR(VLOOKUP($B169,'Benchmark Data'!$B:$FF,BX$1,FALSE)/VLOOKUP($B168,'Benchmark Data'!$B:$FF,BX$1,FALSE)*BX170,"")</f>
        <v/>
      </c>
      <c r="BY169" s="143" t="str">
        <f>IFERROR(VLOOKUP($B169,'Benchmark Data'!$B:$FF,BY$1,FALSE)/VLOOKUP($B168,'Benchmark Data'!$B:$FF,BY$1,FALSE)*BY170,"")</f>
        <v/>
      </c>
      <c r="BZ169" s="143" t="str">
        <f>IFERROR(VLOOKUP($B169,'Benchmark Data'!$B:$FF,BZ$1,FALSE)/VLOOKUP($B168,'Benchmark Data'!$B:$FF,BZ$1,FALSE)*BZ170,"")</f>
        <v/>
      </c>
      <c r="CA169" s="143" t="str">
        <f>IFERROR(VLOOKUP($B169,'Benchmark Data'!$B:$FF,CA$1,FALSE)/VLOOKUP($B168,'Benchmark Data'!$B:$FF,CA$1,FALSE)*CA170,"")</f>
        <v/>
      </c>
      <c r="CB169" s="143" t="str">
        <f>IFERROR(VLOOKUP($B169,'Benchmark Data'!$B:$FF,CB$1,FALSE)/VLOOKUP($B168,'Benchmark Data'!$B:$FF,CB$1,FALSE)*CB170,"")</f>
        <v/>
      </c>
      <c r="CC169" s="143" t="str">
        <f>IFERROR(VLOOKUP($B169,'Benchmark Data'!$B:$FF,CC$1,FALSE)/VLOOKUP($B168,'Benchmark Data'!$B:$FF,CC$1,FALSE)*CC170,"")</f>
        <v/>
      </c>
      <c r="CD169" s="143" t="str">
        <f>IFERROR(VLOOKUP($B169,'Benchmark Data'!$B:$FF,CD$1,FALSE)/VLOOKUP($B168,'Benchmark Data'!$B:$FF,CD$1,FALSE)*CD170,"")</f>
        <v/>
      </c>
      <c r="CE169" s="143" t="str">
        <f>IFERROR(VLOOKUP($B169,'Benchmark Data'!$B:$FF,CE$1,FALSE)/VLOOKUP($B168,'Benchmark Data'!$B:$FF,CE$1,FALSE)*CE170,"")</f>
        <v/>
      </c>
      <c r="CF169" s="143" t="str">
        <f>IFERROR(VLOOKUP($B169,'Benchmark Data'!$B:$FF,CF$1,FALSE)/VLOOKUP($B168,'Benchmark Data'!$B:$FF,CF$1,FALSE)*CF170,"")</f>
        <v/>
      </c>
      <c r="CG169" s="143" t="str">
        <f>IFERROR(VLOOKUP($B169,'Benchmark Data'!$B:$FF,CG$1,FALSE)/VLOOKUP($B168,'Benchmark Data'!$B:$FF,CG$1,FALSE)*CG170,"")</f>
        <v/>
      </c>
      <c r="CH169" s="156" t="str">
        <f>IFERROR(VLOOKUP($B169,'Benchmark Data'!$B:$FF,CH$1,FALSE)*CH170,"")</f>
        <v/>
      </c>
      <c r="CI169" s="143" t="str">
        <f>IFERROR(VLOOKUP($B169,'Benchmark Data'!$B:$FF,CI$1,FALSE)/VLOOKUP($B168,'Benchmark Data'!$B:$FF,CI$1,FALSE)*CI170,"")</f>
        <v/>
      </c>
      <c r="CJ169" s="143" t="str">
        <f>IFERROR(VLOOKUP($B169,'Benchmark Data'!$B:$FF,CJ$1,FALSE)/VLOOKUP($B168,'Benchmark Data'!$B:$FF,CJ$1,FALSE)*CJ170,"")</f>
        <v/>
      </c>
      <c r="CK169" s="143" t="str">
        <f>IFERROR(VLOOKUP($B169,'Benchmark Data'!$B:$FF,CK$1,FALSE)/VLOOKUP($B168,'Benchmark Data'!$B:$FF,CK$1,FALSE)*CK170,"")</f>
        <v/>
      </c>
      <c r="CL169" s="143" t="str">
        <f>IFERROR(VLOOKUP($B169,'Benchmark Data'!$B:$AAA,CL$1,FALSE)/VLOOKUP($B168,'Benchmark Data'!$B:$AAA,CL$1,FALSE)*CL170,"")</f>
        <v/>
      </c>
      <c r="CM169" s="143" t="str">
        <f>IFERROR(VLOOKUP($B169,'Benchmark Data'!$B:$AAA,CM$1,FALSE)/VLOOKUP($B168,'Benchmark Data'!$B:$AAA,CM$1,FALSE)*CM170,"")</f>
        <v/>
      </c>
      <c r="CN169" s="143" t="str">
        <f>IFERROR(VLOOKUP($B169,'Benchmark Data'!$B:$AAA,CN$1,FALSE)/VLOOKUP($B168,'Benchmark Data'!$B:$AAA,CN$1,FALSE)*CN170,"")</f>
        <v/>
      </c>
      <c r="CO169" s="143" t="str">
        <f>IFERROR(VLOOKUP($B169,'Benchmark Data'!$B:$AAA,CO$1,FALSE)/VLOOKUP($B168,'Benchmark Data'!$B:$AAA,CO$1,FALSE)*CO170,"")</f>
        <v/>
      </c>
      <c r="CP169" s="143" t="str">
        <f>IFERROR(VLOOKUP($B169,'Benchmark Data'!$B:$AAA,CP$1,FALSE)/VLOOKUP($B168,'Benchmark Data'!$B:$AAA,CP$1,FALSE)*CP170,"")</f>
        <v/>
      </c>
      <c r="CQ169" s="143" t="str">
        <f>IFERROR(VLOOKUP($B169,'Benchmark Data'!$B:$AAA,CQ$1,FALSE)/VLOOKUP($B168,'Benchmark Data'!$B:$AAA,CQ$1,FALSE)*CQ170,"")</f>
        <v/>
      </c>
      <c r="CR169" s="143" t="str">
        <f>IFERROR(VLOOKUP($B169,'Benchmark Data'!$B:$AAA,CR$1,FALSE)/VLOOKUP($B168,'Benchmark Data'!$B:$AAA,CR$1,FALSE)*CR170,"")</f>
        <v/>
      </c>
      <c r="CS169" s="143" t="str">
        <f>IFERROR(VLOOKUP($B169,'Benchmark Data'!$B:$AAA,CS$1,FALSE)/VLOOKUP($B168,'Benchmark Data'!$B:$AAA,CS$1,FALSE)*CS170,"")</f>
        <v/>
      </c>
      <c r="CT169" s="143" t="str">
        <f>IFERROR(VLOOKUP($B169,'Benchmark Data'!$B:$AAA,CT$1,FALSE)/VLOOKUP($B168,'Benchmark Data'!$B:$AAA,CT$1,FALSE)*CT170,"")</f>
        <v/>
      </c>
      <c r="CU169" s="143" t="str">
        <f>IFERROR(VLOOKUP($B169,'Benchmark Data'!$B:$AAA,CU$1,FALSE)/VLOOKUP($B168,'Benchmark Data'!$B:$AAA,CU$1,FALSE)*CU170,"")</f>
        <v/>
      </c>
      <c r="CV169" s="143" t="str">
        <f>IFERROR(VLOOKUP($B169,'Benchmark Data'!$B:$AAA,CV$1,FALSE)/VLOOKUP($B168,'Benchmark Data'!$B:$AAA,CV$1,FALSE)*CV170,"")</f>
        <v/>
      </c>
      <c r="CW169" s="143" t="str">
        <f>IFERROR(VLOOKUP($B169,'Benchmark Data'!$B:$AAA,CW$1,FALSE)/VLOOKUP($B168,'Benchmark Data'!$B:$AAA,CW$1,FALSE)*CW170,"")</f>
        <v/>
      </c>
      <c r="CX169" s="143" t="str">
        <f>IFERROR(VLOOKUP($B169,'Benchmark Data'!$B:$AAA,CX$1,FALSE)/VLOOKUP($B168,'Benchmark Data'!$B:$AAA,CX$1,FALSE)*CX170,"")</f>
        <v/>
      </c>
      <c r="CY169" s="143" t="str">
        <f>IFERROR(VLOOKUP($B169,'Benchmark Data'!$B:$AAA,CY$1,FALSE)/VLOOKUP($B168,'Benchmark Data'!$B:$AAA,CY$1,FALSE)*CY170,"")</f>
        <v/>
      </c>
      <c r="CZ169" s="143" t="str">
        <f>IFERROR(VLOOKUP($B169,'Benchmark Data'!$B:$AAA,CZ$1,FALSE)/VLOOKUP($B168,'Benchmark Data'!$B:$AAA,CZ$1,FALSE)*CZ170,"")</f>
        <v/>
      </c>
      <c r="DA169" s="143" t="str">
        <f>IFERROR(VLOOKUP($B169,'Benchmark Data'!$B:$AAA,DA$1,FALSE)/VLOOKUP($B168,'Benchmark Data'!$B:$AAA,DA$1,FALSE)*DA170,"")</f>
        <v/>
      </c>
      <c r="DB169" s="143" t="str">
        <f>IFERROR(VLOOKUP($B169,'Benchmark Data'!$B:$AAA,DB$1,FALSE)/VLOOKUP($B168,'Benchmark Data'!$B:$AAA,DB$1,FALSE)*DB170,"")</f>
        <v/>
      </c>
      <c r="DC169" s="143" t="str">
        <f>IFERROR(VLOOKUP($B169,'Benchmark Data'!$B:$AAA,DC$1,FALSE)/VLOOKUP($B168,'Benchmark Data'!$B:$AAA,DC$1,FALSE)*DC170,"")</f>
        <v/>
      </c>
      <c r="DD169" s="143" t="str">
        <f>IFERROR(VLOOKUP($B169,'Benchmark Data'!$B:$AAA,DD$1,FALSE)/VLOOKUP($B168,'Benchmark Data'!$B:$AAA,DD$1,FALSE)*DD170,"")</f>
        <v/>
      </c>
      <c r="DE169" s="143" t="str">
        <f>IFERROR(VLOOKUP($B169,'Benchmark Data'!$B:$AAA,DE$1,FALSE)/VLOOKUP($B168,'Benchmark Data'!$B:$AAA,DE$1,FALSE)*DE170,"")</f>
        <v/>
      </c>
      <c r="DF169" s="143" t="str">
        <f>IFERROR(VLOOKUP($B169,'Benchmark Data'!$B:$AAA,DF$1,FALSE)/VLOOKUP($B168,'Benchmark Data'!$B:$AAA,DF$1,FALSE)*DF170,"")</f>
        <v/>
      </c>
      <c r="DG169" s="143" t="str">
        <f>IFERROR(VLOOKUP($B169,'Benchmark Data'!$B:$AAA,DG$1,FALSE)/VLOOKUP($B168,'Benchmark Data'!$B:$AAA,DG$1,FALSE)*DG170,"")</f>
        <v/>
      </c>
      <c r="DH169" s="143" t="str">
        <f>IFERROR(VLOOKUP($B169,'Benchmark Data'!$B:$AAA,DH$1,FALSE)/VLOOKUP($B168,'Benchmark Data'!$B:$AAA,DH$1,FALSE)*DH170,"")</f>
        <v/>
      </c>
      <c r="DI169" s="143" t="str">
        <f>IFERROR(VLOOKUP($B169,'Benchmark Data'!$B:$AAA,DI$1,FALSE)/VLOOKUP($B168,'Benchmark Data'!$B:$AAA,DI$1,FALSE)*DI170,"")</f>
        <v/>
      </c>
    </row>
    <row r="170" spans="1:113">
      <c r="A170" s="94">
        <f t="shared" si="37"/>
        <v>31</v>
      </c>
      <c r="B170" s="168">
        <f t="shared" si="38"/>
        <v>45138</v>
      </c>
      <c r="C170" s="143">
        <f>IFERROR(VLOOKUP($B170,'Benchmark Data'!$B:$FF,C$1,FALSE)/VLOOKUP($B169,'Benchmark Data'!$B:$FF,C$1,FALSE)*C171,"")</f>
        <v>1.876311370107405</v>
      </c>
      <c r="D170" s="143">
        <f>IFERROR(VLOOKUP($B170,'Benchmark Data'!$B:$FF,D$1,FALSE)/VLOOKUP($B169,'Benchmark Data'!$B:$FF,D$1,FALSE)*D171,"")</f>
        <v>1.876311370107405</v>
      </c>
      <c r="E170" s="143">
        <f>IFERROR(VLOOKUP($B170,'Benchmark Data'!$B:$FF,E$1,FALSE)/VLOOKUP($B169,'Benchmark Data'!$B:$FF,E$1,FALSE)*E171,"")</f>
        <v>1.876311370107405</v>
      </c>
      <c r="F170" s="143">
        <f>IFERROR(VLOOKUP($B170,'Benchmark Data'!$B:$FF,F$1,FALSE)/VLOOKUP($B169,'Benchmark Data'!$B:$FF,F$1,FALSE)*F171,"")</f>
        <v>1.2086360784472461</v>
      </c>
      <c r="G170" s="143" t="str">
        <f>IFERROR(VLOOKUP($B170,'Benchmark Data'!$B:$FF,G$1,FALSE)/VLOOKUP($B169,'Benchmark Data'!$B:$FF,G$1,FALSE)*G171,"")</f>
        <v/>
      </c>
      <c r="H170" s="143">
        <f>IFERROR(VLOOKUP($B170,'Benchmark Data'!$B:$FF,H$1,FALSE)/VLOOKUP($B169,'Benchmark Data'!$B:$FF,H$1,FALSE)*H171,"")</f>
        <v>1.876311370107405</v>
      </c>
      <c r="I170" s="143">
        <f>IFERROR(VLOOKUP($B170,'Benchmark Data'!$B:$FF,I$1,FALSE)/VLOOKUP($B169,'Benchmark Data'!$B:$FF,I$1,FALSE)*I171,"")</f>
        <v>1.4687440646960621</v>
      </c>
      <c r="J170" s="143" t="str">
        <f>IFERROR(VLOOKUP($B170,'Benchmark Data'!$B:$FF,J$1,FALSE)/VLOOKUP($B169,'Benchmark Data'!$B:$FF,J$1,FALSE)*J171,"")</f>
        <v/>
      </c>
      <c r="K170" s="156" t="str">
        <f>IFERROR(VLOOKUP($B170,'Benchmark Data'!$B:$FF,K$1,FALSE)*K171,"")</f>
        <v/>
      </c>
      <c r="L170" s="156" t="str">
        <f>IFERROR(VLOOKUP($B170,'Benchmark Data'!$B:$FF,L$1,FALSE)*L171,"")</f>
        <v/>
      </c>
      <c r="M170" s="156" t="str">
        <f>IFERROR(VLOOKUP($B170,'Benchmark Data'!$B:$FF,M$1,FALSE)*M171,"")</f>
        <v/>
      </c>
      <c r="N170" s="143">
        <f>IFERROR(VLOOKUP($B170,'Benchmark Data'!$B:$FF,N$1,FALSE)/VLOOKUP($B169,'Benchmark Data'!$B:$FF,N$1,FALSE)*N171,"")</f>
        <v>1.6763078733725376</v>
      </c>
      <c r="O170" s="143">
        <f>IFERROR(VLOOKUP($B170,'Benchmark Data'!$B:$FF,O$1,FALSE)/VLOOKUP($B169,'Benchmark Data'!$B:$FF,O$1,FALSE)*O171,"")</f>
        <v>1.4267557219454794</v>
      </c>
      <c r="P170" s="143">
        <f>IFERROR(VLOOKUP($B170,'Benchmark Data'!$B:$FF,P$1,FALSE)/VLOOKUP($B169,'Benchmark Data'!$B:$FF,P$1,FALSE)*P171,"")</f>
        <v>1.3878718335416185</v>
      </c>
      <c r="Q170" s="156">
        <f>IFERROR(VLOOKUP($B170,'Benchmark Data'!$B:$FF,Q$1,FALSE)*Q171,"")</f>
        <v>1.5652864602096452</v>
      </c>
      <c r="R170" s="156">
        <f>IFERROR(VLOOKUP($B170,'Benchmark Data'!$B:$FF,R$1,FALSE)*R171,"")</f>
        <v>1.5652864602096452</v>
      </c>
      <c r="S170" s="156">
        <f>IFERROR(VLOOKUP($B170,'Benchmark Data'!$B:$FF,S$1,FALSE)*S171,"")</f>
        <v>1.5652864602096452</v>
      </c>
      <c r="T170" s="156">
        <f>IFERROR(VLOOKUP($B170,'Benchmark Data'!$B:$FF,T$1,FALSE)*T171,"")</f>
        <v>1.5652864602096452</v>
      </c>
      <c r="U170" s="156">
        <f>IFERROR(VLOOKUP($B170,'Benchmark Data'!$B:$FF,U$1,FALSE)*U171,"")</f>
        <v>1.5652864602096452</v>
      </c>
      <c r="V170" s="143">
        <f>IFERROR(VLOOKUP($B170,'Benchmark Data'!$B:$FF,V$1,FALSE)/VLOOKUP($B169,'Benchmark Data'!$B:$FF,V$1,FALSE)*V171,"")</f>
        <v>1.7077806596153915</v>
      </c>
      <c r="W170" s="143">
        <f>IFERROR(VLOOKUP($B170,'Benchmark Data'!$B:$FF,W$1,FALSE)/VLOOKUP($B169,'Benchmark Data'!$B:$FF,W$1,FALSE)*W171,"")</f>
        <v>1.7077806596153915</v>
      </c>
      <c r="X170" s="143">
        <f>IFERROR(VLOOKUP($B170,'Benchmark Data'!$B:$FF,X$1,FALSE)/VLOOKUP($B169,'Benchmark Data'!$B:$FF,X$1,FALSE)*X171,"")</f>
        <v>1.7077806596153915</v>
      </c>
      <c r="Y170" s="143">
        <f>IFERROR(VLOOKUP($B170,'Benchmark Data'!$B:$FF,Y$1,FALSE)/VLOOKUP($B169,'Benchmark Data'!$B:$FF,Y$1,FALSE)*Y171,"")</f>
        <v>1.7077806596153915</v>
      </c>
      <c r="Z170" s="143">
        <f>IFERROR(VLOOKUP($B170,'Benchmark Data'!$B:$FF,Z$1,FALSE)/VLOOKUP($B169,'Benchmark Data'!$B:$FF,Z$1,FALSE)*Z171,"")</f>
        <v>1.7077806596153915</v>
      </c>
      <c r="AA170" s="143">
        <f>IFERROR(VLOOKUP($B170,'Benchmark Data'!$B:$FF,AA$1,FALSE)/VLOOKUP($B169,'Benchmark Data'!$B:$FF,AA$1,FALSE)*AA171,"")</f>
        <v>1.5642178827388669</v>
      </c>
      <c r="AB170" s="143">
        <f>IFERROR(VLOOKUP($B170,'Benchmark Data'!$B:$FF,AB$1,FALSE)/VLOOKUP($B169,'Benchmark Data'!$B:$FF,AB$1,FALSE)*AB171,"")</f>
        <v>1.5642178827388669</v>
      </c>
      <c r="AC170" s="143">
        <f>IFERROR(VLOOKUP($B170,'Benchmark Data'!$B:$FF,AC$1,FALSE)/VLOOKUP($B169,'Benchmark Data'!$B:$FF,AC$1,FALSE)*AC171,"")</f>
        <v>1.5642178827388669</v>
      </c>
      <c r="AD170" s="143">
        <f>IFERROR(VLOOKUP($B170,'Benchmark Data'!$B:$FF,AD$1,FALSE)/VLOOKUP($B169,'Benchmark Data'!$B:$FF,AD$1,FALSE)*AD171,"")</f>
        <v>3.9513981782279108</v>
      </c>
      <c r="AE170" s="143">
        <f>IFERROR(VLOOKUP($B170,'Benchmark Data'!$B:$FF,AE$1,FALSE)/VLOOKUP($B169,'Benchmark Data'!$B:$FF,AE$1,FALSE)*AE171,"")</f>
        <v>1.2047762443505434</v>
      </c>
      <c r="AF170" s="143">
        <f>IFERROR(VLOOKUP($B170,'Benchmark Data'!$B:$FF,AF$1,FALSE)/VLOOKUP($B169,'Benchmark Data'!$B:$FF,AF$1,FALSE)*AF171,"")</f>
        <v>1.2086360784472461</v>
      </c>
      <c r="AG170" s="143">
        <f>IFERROR(VLOOKUP($B170,'Benchmark Data'!$B:$FF,AG$1,FALSE)/VLOOKUP($B169,'Benchmark Data'!$B:$FF,AG$1,FALSE)*AG171,"")</f>
        <v>1.2086360784472461</v>
      </c>
      <c r="AH170" s="143">
        <f>IFERROR(VLOOKUP($B170,'Benchmark Data'!$B:$FF,AH$1,FALSE)/VLOOKUP($B169,'Benchmark Data'!$B:$FF,AH$1,FALSE)*AH171,"")</f>
        <v>1.2086360784472461</v>
      </c>
      <c r="AI170" s="143">
        <f>IFERROR(VLOOKUP($B170,'Benchmark Data'!$B:$FF,AI$1,FALSE)/VLOOKUP($B169,'Benchmark Data'!$B:$FF,AI$1,FALSE)*AI171,"")</f>
        <v>1.5958390339322253</v>
      </c>
      <c r="AJ170" s="143">
        <f>IFERROR(VLOOKUP($B170,'Benchmark Data'!$B:$FF,AJ$1,FALSE)/VLOOKUP($B169,'Benchmark Data'!$B:$FF,AJ$1,FALSE)*AJ171,"")</f>
        <v>2.007194908218799</v>
      </c>
      <c r="AK170" s="143">
        <f>IFERROR(VLOOKUP($B170,'Benchmark Data'!$B:$FF,AK$1,FALSE)/VLOOKUP($B169,'Benchmark Data'!$B:$FF,AK$1,FALSE)*AK171,"")</f>
        <v>1.4687440646960621</v>
      </c>
      <c r="AL170" s="143">
        <f>IFERROR(VLOOKUP($B170,'Benchmark Data'!$B:$FF,AL$1,FALSE)/VLOOKUP($B169,'Benchmark Data'!$B:$FF,AL$1,FALSE)*AL171,"")</f>
        <v>2.1302154349604572</v>
      </c>
      <c r="AM170" s="143">
        <f>IFERROR(VLOOKUP($B170,'Benchmark Data'!$B:$FF,AM$1,FALSE)/VLOOKUP($B169,'Benchmark Data'!$B:$FF,AM$1,FALSE)*AM171,"")</f>
        <v>2.1302154349604572</v>
      </c>
      <c r="AN170" s="143">
        <f>IFERROR(VLOOKUP($B170,'Benchmark Data'!$B:$FF,AN$1,FALSE)/VLOOKUP($B169,'Benchmark Data'!$B:$FF,AN$1,FALSE)*AN171,"")</f>
        <v>0.87971868859240876</v>
      </c>
      <c r="AO170" s="143">
        <f>IFERROR(VLOOKUP($B170,'Benchmark Data'!$B:$FF,AO$1,FALSE)/VLOOKUP($B169,'Benchmark Data'!$B:$FF,AO$1,FALSE)*AO171,"")</f>
        <v>1.5264749205364749</v>
      </c>
      <c r="AP170" s="143">
        <f>IFERROR(VLOOKUP($B170,'Benchmark Data'!$B:$FF,AP$1,FALSE)/VLOOKUP($B169,'Benchmark Data'!$B:$FF,AP$1,FALSE)*AP171,"")</f>
        <v>1.5264749205364749</v>
      </c>
      <c r="AQ170" s="143">
        <f>IFERROR(VLOOKUP($B170,'Benchmark Data'!$B:$FF,AQ$1,FALSE)/VLOOKUP($B169,'Benchmark Data'!$B:$FF,AQ$1,FALSE)*AQ171,"")</f>
        <v>1.6293273847089536</v>
      </c>
      <c r="AR170" s="143">
        <f>IFERROR(VLOOKUP($B170,'Benchmark Data'!$B:$FF,AR$1,FALSE)/VLOOKUP($B169,'Benchmark Data'!$B:$FF,AR$1,FALSE)*AR171,"")</f>
        <v>1.5264749205364749</v>
      </c>
      <c r="AS170" s="143" t="str">
        <f>IFERROR(VLOOKUP($B170,'Benchmark Data'!$B:$FF,AS$1,FALSE)/VLOOKUP($B169,'Benchmark Data'!$B:$FF,AS$1,FALSE)*AS171,"")</f>
        <v/>
      </c>
      <c r="AT170" s="143">
        <f>IFERROR(VLOOKUP($B170,'Benchmark Data'!$B:$FF,AT$1,FALSE)/VLOOKUP($B169,'Benchmark Data'!$B:$FF,AT$1,FALSE)*AT171,"")</f>
        <v>1.6293273847089536</v>
      </c>
      <c r="AU170" s="143">
        <f>IFERROR(VLOOKUP($B170,'Benchmark Data'!$B:$FF,AU$1,FALSE)/VLOOKUP($B169,'Benchmark Data'!$B:$FF,AU$1,FALSE)*AU171,"")</f>
        <v>1.3077756247826295</v>
      </c>
      <c r="AV170" s="143">
        <f>IFERROR(VLOOKUP($B170,'Benchmark Data'!$B:$FF,AV$1,FALSE)/VLOOKUP($B169,'Benchmark Data'!$B:$FF,AV$1,FALSE)*AV171,"")</f>
        <v>1.3077756247826295</v>
      </c>
      <c r="AW170" s="143">
        <f>IFERROR(VLOOKUP($B170,'Benchmark Data'!$B:$FF,AW$1,FALSE)/VLOOKUP($B169,'Benchmark Data'!$B:$FF,AW$1,FALSE)*AW171,"")</f>
        <v>1.3077756247826295</v>
      </c>
      <c r="AX170" s="143" t="str">
        <f>IFERROR(VLOOKUP($B170,'Benchmark Data'!$B:$FF,AX$1,FALSE)/VLOOKUP($B169,'Benchmark Data'!$B:$FF,AX$1,FALSE)*AX171,"")</f>
        <v/>
      </c>
      <c r="AY170" s="143" t="str">
        <f>IFERROR(VLOOKUP($B170,'Benchmark Data'!$B:$FF,AY$1,FALSE)/VLOOKUP($B169,'Benchmark Data'!$B:$FF,AY$1,FALSE)*AY171,"")</f>
        <v/>
      </c>
      <c r="AZ170" s="156" t="str">
        <f>IFERROR(VLOOKUP($B170,'Benchmark Data'!$B:$FF,AZ$1,FALSE)*AZ171,"")</f>
        <v/>
      </c>
      <c r="BA170" s="156" t="str">
        <f>IFERROR(VLOOKUP($B170,'Benchmark Data'!$B:$FF,BA$1,FALSE)*BA171,"")</f>
        <v/>
      </c>
      <c r="BB170" s="143" t="str">
        <f>IFERROR(VLOOKUP($B170,'Benchmark Data'!$B:$FF,BB$1,FALSE)/VLOOKUP($B169,'Benchmark Data'!$B:$FF,BB$1,FALSE)*BB171,"")</f>
        <v/>
      </c>
      <c r="BC170" s="143" t="str">
        <f>IFERROR(VLOOKUP($B170,'Benchmark Data'!$B:$FF,BC$1,FALSE)/VLOOKUP($B169,'Benchmark Data'!$B:$FF,BC$1,FALSE)*BC171,"")</f>
        <v/>
      </c>
      <c r="BD170" s="143" t="str">
        <f>IFERROR(VLOOKUP($B170,'Benchmark Data'!$B:$FF,BD$1,FALSE)/VLOOKUP($B169,'Benchmark Data'!$B:$FF,BD$1,FALSE)*BD171,"")</f>
        <v/>
      </c>
      <c r="BE170" s="143" t="str">
        <f>IFERROR(VLOOKUP($B170,'Benchmark Data'!$B:$FF,BE$1,FALSE)/VLOOKUP($B169,'Benchmark Data'!$B:$FF,BE$1,FALSE)*BE171,"")</f>
        <v/>
      </c>
      <c r="BF170" s="143" t="str">
        <f>IFERROR(VLOOKUP($B170,'Benchmark Data'!$B:$FF,BF$1,FALSE)/VLOOKUP($B169,'Benchmark Data'!$B:$FF,BF$1,FALSE)*BF171,"")</f>
        <v/>
      </c>
      <c r="BG170" s="143" t="str">
        <f>IFERROR(VLOOKUP($B170,'Benchmark Data'!$B:$FF,BG$1,FALSE)/VLOOKUP($B169,'Benchmark Data'!$B:$FF,BG$1,FALSE)*BG171,"")</f>
        <v/>
      </c>
      <c r="BH170" s="143" t="str">
        <f>IFERROR(VLOOKUP($B170,'Benchmark Data'!$B:$FF,BH$1,FALSE)/VLOOKUP($B169,'Benchmark Data'!$B:$FF,BH$1,FALSE)*BH171,"")</f>
        <v/>
      </c>
      <c r="BI170" s="143" t="str">
        <f>IFERROR(VLOOKUP($B170,'Benchmark Data'!$B:$FF,BI$1,FALSE)/VLOOKUP($B169,'Benchmark Data'!$B:$FF,BI$1,FALSE)*BI171,"")</f>
        <v/>
      </c>
      <c r="BJ170" s="143" t="str">
        <f>IFERROR(VLOOKUP($B170,'Benchmark Data'!$B:$FF,BJ$1,FALSE)/VLOOKUP($B169,'Benchmark Data'!$B:$FF,BJ$1,FALSE)*BJ171,"")</f>
        <v/>
      </c>
      <c r="BK170" s="143" t="str">
        <f>IFERROR(VLOOKUP($B170,'Benchmark Data'!$B:$FF,BK$1,FALSE)/VLOOKUP($B169,'Benchmark Data'!$B:$FF,BK$1,FALSE)*BK171,"")</f>
        <v/>
      </c>
      <c r="BL170" s="143" t="str">
        <f>IFERROR(VLOOKUP($B170,'Benchmark Data'!$B:$FF,BL$1,FALSE)/VLOOKUP($B169,'Benchmark Data'!$B:$FF,BL$1,FALSE)*BL171,"")</f>
        <v/>
      </c>
      <c r="BM170" s="143" t="str">
        <f>IFERROR(VLOOKUP($B170,'Benchmark Data'!$B:$FF,BM$1,FALSE)/VLOOKUP($B169,'Benchmark Data'!$B:$FF,BM$1,FALSE)*BM171,"")</f>
        <v/>
      </c>
      <c r="BN170" s="143" t="str">
        <f>IFERROR(VLOOKUP($B170,'Benchmark Data'!$B:$FF,BN$1,FALSE)/VLOOKUP($B169,'Benchmark Data'!$B:$FF,BN$1,FALSE)*BN171,"")</f>
        <v/>
      </c>
      <c r="BO170" s="143" t="str">
        <f>IFERROR(VLOOKUP($B170,'Benchmark Data'!$B:$FF,BO$1,FALSE)/VLOOKUP($B169,'Benchmark Data'!$B:$FF,BO$1,FALSE)*BO171,"")</f>
        <v/>
      </c>
      <c r="BP170" s="143" t="str">
        <f>IFERROR(VLOOKUP($B170,'Benchmark Data'!$B:$FF,BP$1,FALSE)/VLOOKUP($B169,'Benchmark Data'!$B:$FF,BP$1,FALSE)*BP171,"")</f>
        <v/>
      </c>
      <c r="BQ170" s="143" t="str">
        <f>IFERROR(VLOOKUP($B170,'Benchmark Data'!$B:$FF,BQ$1,FALSE)/VLOOKUP($B169,'Benchmark Data'!$B:$FF,BQ$1,FALSE)*BQ171,"")</f>
        <v/>
      </c>
      <c r="BR170" s="143" t="str">
        <f>IFERROR(VLOOKUP($B170,'Benchmark Data'!$B:$FF,BR$1,FALSE)/VLOOKUP($B169,'Benchmark Data'!$B:$FF,BR$1,FALSE)*BR171,"")</f>
        <v/>
      </c>
      <c r="BS170" s="143" t="str">
        <f>IFERROR(VLOOKUP($B170,'Benchmark Data'!$B:$FF,BS$1,FALSE)/VLOOKUP($B169,'Benchmark Data'!$B:$FF,BS$1,FALSE)*BS171,"")</f>
        <v/>
      </c>
      <c r="BT170" s="143" t="str">
        <f>IFERROR(VLOOKUP($B170,'Benchmark Data'!$B:$FF,BT$1,FALSE)/VLOOKUP($B169,'Benchmark Data'!$B:$FF,BT$1,FALSE)*BT171,"")</f>
        <v/>
      </c>
      <c r="BU170" s="143" t="str">
        <f>IFERROR(VLOOKUP($B170,'Benchmark Data'!$B:$FF,BU$1,FALSE)/VLOOKUP($B169,'Benchmark Data'!$B:$FF,BU$1,FALSE)*BU171,"")</f>
        <v/>
      </c>
      <c r="BV170" s="143" t="str">
        <f>IFERROR(VLOOKUP($B170,'Benchmark Data'!$B:$FF,BV$1,FALSE)/VLOOKUP($B169,'Benchmark Data'!$B:$FF,BV$1,FALSE)*BV171,"")</f>
        <v/>
      </c>
      <c r="BW170" s="143" t="str">
        <f>IFERROR(VLOOKUP($B170,'Benchmark Data'!$B:$FF,BW$1,FALSE)/VLOOKUP($B169,'Benchmark Data'!$B:$FF,BW$1,FALSE)*BW171,"")</f>
        <v/>
      </c>
      <c r="BX170" s="143" t="str">
        <f>IFERROR(VLOOKUP($B170,'Benchmark Data'!$B:$FF,BX$1,FALSE)/VLOOKUP($B169,'Benchmark Data'!$B:$FF,BX$1,FALSE)*BX171,"")</f>
        <v/>
      </c>
      <c r="BY170" s="143" t="str">
        <f>IFERROR(VLOOKUP($B170,'Benchmark Data'!$B:$FF,BY$1,FALSE)/VLOOKUP($B169,'Benchmark Data'!$B:$FF,BY$1,FALSE)*BY171,"")</f>
        <v/>
      </c>
      <c r="BZ170" s="143" t="str">
        <f>IFERROR(VLOOKUP($B170,'Benchmark Data'!$B:$FF,BZ$1,FALSE)/VLOOKUP($B169,'Benchmark Data'!$B:$FF,BZ$1,FALSE)*BZ171,"")</f>
        <v/>
      </c>
      <c r="CA170" s="143" t="str">
        <f>IFERROR(VLOOKUP($B170,'Benchmark Data'!$B:$FF,CA$1,FALSE)/VLOOKUP($B169,'Benchmark Data'!$B:$FF,CA$1,FALSE)*CA171,"")</f>
        <v/>
      </c>
      <c r="CB170" s="143" t="str">
        <f>IFERROR(VLOOKUP($B170,'Benchmark Data'!$B:$FF,CB$1,FALSE)/VLOOKUP($B169,'Benchmark Data'!$B:$FF,CB$1,FALSE)*CB171,"")</f>
        <v/>
      </c>
      <c r="CC170" s="143" t="str">
        <f>IFERROR(VLOOKUP($B170,'Benchmark Data'!$B:$FF,CC$1,FALSE)/VLOOKUP($B169,'Benchmark Data'!$B:$FF,CC$1,FALSE)*CC171,"")</f>
        <v/>
      </c>
      <c r="CD170" s="143" t="str">
        <f>IFERROR(VLOOKUP($B170,'Benchmark Data'!$B:$FF,CD$1,FALSE)/VLOOKUP($B169,'Benchmark Data'!$B:$FF,CD$1,FALSE)*CD171,"")</f>
        <v/>
      </c>
      <c r="CE170" s="143" t="str">
        <f>IFERROR(VLOOKUP($B170,'Benchmark Data'!$B:$FF,CE$1,FALSE)/VLOOKUP($B169,'Benchmark Data'!$B:$FF,CE$1,FALSE)*CE171,"")</f>
        <v/>
      </c>
      <c r="CF170" s="143" t="str">
        <f>IFERROR(VLOOKUP($B170,'Benchmark Data'!$B:$FF,CF$1,FALSE)/VLOOKUP($B169,'Benchmark Data'!$B:$FF,CF$1,FALSE)*CF171,"")</f>
        <v/>
      </c>
      <c r="CG170" s="143" t="str">
        <f>IFERROR(VLOOKUP($B170,'Benchmark Data'!$B:$FF,CG$1,FALSE)/VLOOKUP($B169,'Benchmark Data'!$B:$FF,CG$1,FALSE)*CG171,"")</f>
        <v/>
      </c>
      <c r="CH170" s="156" t="str">
        <f>IFERROR(VLOOKUP($B170,'Benchmark Data'!$B:$FF,CH$1,FALSE)*CH171,"")</f>
        <v/>
      </c>
      <c r="CI170" s="143" t="str">
        <f>IFERROR(VLOOKUP($B170,'Benchmark Data'!$B:$FF,CI$1,FALSE)/VLOOKUP($B169,'Benchmark Data'!$B:$FF,CI$1,FALSE)*CI171,"")</f>
        <v/>
      </c>
      <c r="CJ170" s="143" t="str">
        <f>IFERROR(VLOOKUP($B170,'Benchmark Data'!$B:$FF,CJ$1,FALSE)/VLOOKUP($B169,'Benchmark Data'!$B:$FF,CJ$1,FALSE)*CJ171,"")</f>
        <v/>
      </c>
      <c r="CK170" s="143" t="str">
        <f>IFERROR(VLOOKUP($B170,'Benchmark Data'!$B:$FF,CK$1,FALSE)/VLOOKUP($B169,'Benchmark Data'!$B:$FF,CK$1,FALSE)*CK171,"")</f>
        <v/>
      </c>
      <c r="CL170" s="143" t="str">
        <f>IFERROR(VLOOKUP($B170,'Benchmark Data'!$B:$AAA,CL$1,FALSE)/VLOOKUP($B169,'Benchmark Data'!$B:$AAA,CL$1,FALSE)*CL171,"")</f>
        <v/>
      </c>
      <c r="CM170" s="143" t="str">
        <f>IFERROR(VLOOKUP($B170,'Benchmark Data'!$B:$AAA,CM$1,FALSE)/VLOOKUP($B169,'Benchmark Data'!$B:$AAA,CM$1,FALSE)*CM171,"")</f>
        <v/>
      </c>
      <c r="CN170" s="143" t="str">
        <f>IFERROR(VLOOKUP($B170,'Benchmark Data'!$B:$AAA,CN$1,FALSE)/VLOOKUP($B169,'Benchmark Data'!$B:$AAA,CN$1,FALSE)*CN171,"")</f>
        <v/>
      </c>
      <c r="CO170" s="143" t="str">
        <f>IFERROR(VLOOKUP($B170,'Benchmark Data'!$B:$AAA,CO$1,FALSE)/VLOOKUP($B169,'Benchmark Data'!$B:$AAA,CO$1,FALSE)*CO171,"")</f>
        <v/>
      </c>
      <c r="CP170" s="143" t="str">
        <f>IFERROR(VLOOKUP($B170,'Benchmark Data'!$B:$AAA,CP$1,FALSE)/VLOOKUP($B169,'Benchmark Data'!$B:$AAA,CP$1,FALSE)*CP171,"")</f>
        <v/>
      </c>
      <c r="CQ170" s="143" t="str">
        <f>IFERROR(VLOOKUP($B170,'Benchmark Data'!$B:$AAA,CQ$1,FALSE)/VLOOKUP($B169,'Benchmark Data'!$B:$AAA,CQ$1,FALSE)*CQ171,"")</f>
        <v/>
      </c>
      <c r="CR170" s="143" t="str">
        <f>IFERROR(VLOOKUP($B170,'Benchmark Data'!$B:$AAA,CR$1,FALSE)/VLOOKUP($B169,'Benchmark Data'!$B:$AAA,CR$1,FALSE)*CR171,"")</f>
        <v/>
      </c>
      <c r="CS170" s="143" t="str">
        <f>IFERROR(VLOOKUP($B170,'Benchmark Data'!$B:$AAA,CS$1,FALSE)/VLOOKUP($B169,'Benchmark Data'!$B:$AAA,CS$1,FALSE)*CS171,"")</f>
        <v/>
      </c>
      <c r="CT170" s="143" t="str">
        <f>IFERROR(VLOOKUP($B170,'Benchmark Data'!$B:$AAA,CT$1,FALSE)/VLOOKUP($B169,'Benchmark Data'!$B:$AAA,CT$1,FALSE)*CT171,"")</f>
        <v/>
      </c>
      <c r="CU170" s="143" t="str">
        <f>IFERROR(VLOOKUP($B170,'Benchmark Data'!$B:$AAA,CU$1,FALSE)/VLOOKUP($B169,'Benchmark Data'!$B:$AAA,CU$1,FALSE)*CU171,"")</f>
        <v/>
      </c>
      <c r="CV170" s="143" t="str">
        <f>IFERROR(VLOOKUP($B170,'Benchmark Data'!$B:$AAA,CV$1,FALSE)/VLOOKUP($B169,'Benchmark Data'!$B:$AAA,CV$1,FALSE)*CV171,"")</f>
        <v/>
      </c>
      <c r="CW170" s="143" t="str">
        <f>IFERROR(VLOOKUP($B170,'Benchmark Data'!$B:$AAA,CW$1,FALSE)/VLOOKUP($B169,'Benchmark Data'!$B:$AAA,CW$1,FALSE)*CW171,"")</f>
        <v/>
      </c>
      <c r="CX170" s="143" t="str">
        <f>IFERROR(VLOOKUP($B170,'Benchmark Data'!$B:$AAA,CX$1,FALSE)/VLOOKUP($B169,'Benchmark Data'!$B:$AAA,CX$1,FALSE)*CX171,"")</f>
        <v/>
      </c>
      <c r="CY170" s="143" t="str">
        <f>IFERROR(VLOOKUP($B170,'Benchmark Data'!$B:$AAA,CY$1,FALSE)/VLOOKUP($B169,'Benchmark Data'!$B:$AAA,CY$1,FALSE)*CY171,"")</f>
        <v/>
      </c>
      <c r="CZ170" s="143" t="str">
        <f>IFERROR(VLOOKUP($B170,'Benchmark Data'!$B:$AAA,CZ$1,FALSE)/VLOOKUP($B169,'Benchmark Data'!$B:$AAA,CZ$1,FALSE)*CZ171,"")</f>
        <v/>
      </c>
      <c r="DA170" s="143" t="str">
        <f>IFERROR(VLOOKUP($B170,'Benchmark Data'!$B:$AAA,DA$1,FALSE)/VLOOKUP($B169,'Benchmark Data'!$B:$AAA,DA$1,FALSE)*DA171,"")</f>
        <v/>
      </c>
      <c r="DB170" s="143" t="str">
        <f>IFERROR(VLOOKUP($B170,'Benchmark Data'!$B:$AAA,DB$1,FALSE)/VLOOKUP($B169,'Benchmark Data'!$B:$AAA,DB$1,FALSE)*DB171,"")</f>
        <v/>
      </c>
      <c r="DC170" s="143" t="str">
        <f>IFERROR(VLOOKUP($B170,'Benchmark Data'!$B:$AAA,DC$1,FALSE)/VLOOKUP($B169,'Benchmark Data'!$B:$AAA,DC$1,FALSE)*DC171,"")</f>
        <v/>
      </c>
      <c r="DD170" s="143" t="str">
        <f>IFERROR(VLOOKUP($B170,'Benchmark Data'!$B:$AAA,DD$1,FALSE)/VLOOKUP($B169,'Benchmark Data'!$B:$AAA,DD$1,FALSE)*DD171,"")</f>
        <v/>
      </c>
      <c r="DE170" s="143" t="str">
        <f>IFERROR(VLOOKUP($B170,'Benchmark Data'!$B:$AAA,DE$1,FALSE)/VLOOKUP($B169,'Benchmark Data'!$B:$AAA,DE$1,FALSE)*DE171,"")</f>
        <v/>
      </c>
      <c r="DF170" s="143" t="str">
        <f>IFERROR(VLOOKUP($B170,'Benchmark Data'!$B:$AAA,DF$1,FALSE)/VLOOKUP($B169,'Benchmark Data'!$B:$AAA,DF$1,FALSE)*DF171,"")</f>
        <v/>
      </c>
      <c r="DG170" s="143" t="str">
        <f>IFERROR(VLOOKUP($B170,'Benchmark Data'!$B:$AAA,DG$1,FALSE)/VLOOKUP($B169,'Benchmark Data'!$B:$AAA,DG$1,FALSE)*DG171,"")</f>
        <v/>
      </c>
      <c r="DH170" s="143" t="str">
        <f>IFERROR(VLOOKUP($B170,'Benchmark Data'!$B:$AAA,DH$1,FALSE)/VLOOKUP($B169,'Benchmark Data'!$B:$AAA,DH$1,FALSE)*DH171,"")</f>
        <v/>
      </c>
      <c r="DI170" s="143" t="str">
        <f>IFERROR(VLOOKUP($B170,'Benchmark Data'!$B:$AAA,DI$1,FALSE)/VLOOKUP($B169,'Benchmark Data'!$B:$AAA,DI$1,FALSE)*DI171,"")</f>
        <v/>
      </c>
    </row>
    <row r="171" spans="1:113">
      <c r="A171" s="94">
        <f t="shared" si="37"/>
        <v>30</v>
      </c>
      <c r="B171" s="168">
        <f t="shared" si="38"/>
        <v>45169</v>
      </c>
      <c r="C171" s="143">
        <f>IFERROR(VLOOKUP($B171,'Benchmark Data'!$B:$FF,C$1,FALSE)/VLOOKUP($B170,'Benchmark Data'!$B:$FF,C$1,FALSE)*C172,"")</f>
        <v>1.8072728471709041</v>
      </c>
      <c r="D171" s="143">
        <f>IFERROR(VLOOKUP($B171,'Benchmark Data'!$B:$FF,D$1,FALSE)/VLOOKUP($B170,'Benchmark Data'!$B:$FF,D$1,FALSE)*D172,"")</f>
        <v>1.8072728471709041</v>
      </c>
      <c r="E171" s="143">
        <f>IFERROR(VLOOKUP($B171,'Benchmark Data'!$B:$FF,E$1,FALSE)/VLOOKUP($B170,'Benchmark Data'!$B:$FF,E$1,FALSE)*E172,"")</f>
        <v>1.8072728471709041</v>
      </c>
      <c r="F171" s="143">
        <f>IFERROR(VLOOKUP($B171,'Benchmark Data'!$B:$FF,F$1,FALSE)/VLOOKUP($B170,'Benchmark Data'!$B:$FF,F$1,FALSE)*F172,"")</f>
        <v>1.1932355180261631</v>
      </c>
      <c r="G171" s="143" t="str">
        <f>IFERROR(VLOOKUP($B171,'Benchmark Data'!$B:$FF,G$1,FALSE)/VLOOKUP($B170,'Benchmark Data'!$B:$FF,G$1,FALSE)*G172,"")</f>
        <v/>
      </c>
      <c r="H171" s="143">
        <f>IFERROR(VLOOKUP($B171,'Benchmark Data'!$B:$FF,H$1,FALSE)/VLOOKUP($B170,'Benchmark Data'!$B:$FF,H$1,FALSE)*H172,"")</f>
        <v>1.8072728471709041</v>
      </c>
      <c r="I171" s="143">
        <f>IFERROR(VLOOKUP($B171,'Benchmark Data'!$B:$FF,I$1,FALSE)/VLOOKUP($B170,'Benchmark Data'!$B:$FF,I$1,FALSE)*I172,"")</f>
        <v>1.4486943103779768</v>
      </c>
      <c r="J171" s="143" t="str">
        <f>IFERROR(VLOOKUP($B171,'Benchmark Data'!$B:$FF,J$1,FALSE)/VLOOKUP($B170,'Benchmark Data'!$B:$FF,J$1,FALSE)*J172,"")</f>
        <v/>
      </c>
      <c r="K171" s="156" t="str">
        <f>IFERROR(VLOOKUP($B171,'Benchmark Data'!$B:$FF,K$1,FALSE)*K172,"")</f>
        <v/>
      </c>
      <c r="L171" s="156" t="str">
        <f>IFERROR(VLOOKUP($B171,'Benchmark Data'!$B:$FF,L$1,FALSE)*L172,"")</f>
        <v/>
      </c>
      <c r="M171" s="156" t="str">
        <f>IFERROR(VLOOKUP($B171,'Benchmark Data'!$B:$FF,M$1,FALSE)*M172,"")</f>
        <v/>
      </c>
      <c r="N171" s="143">
        <f>IFERROR(VLOOKUP($B171,'Benchmark Data'!$B:$FF,N$1,FALSE)/VLOOKUP($B170,'Benchmark Data'!$B:$FF,N$1,FALSE)*N172,"")</f>
        <v>1.6370331722735139</v>
      </c>
      <c r="O171" s="143">
        <f>IFERROR(VLOOKUP($B171,'Benchmark Data'!$B:$FF,O$1,FALSE)/VLOOKUP($B170,'Benchmark Data'!$B:$FF,O$1,FALSE)*O172,"")</f>
        <v>1.3441169145239771</v>
      </c>
      <c r="P171" s="143">
        <f>IFERROR(VLOOKUP($B171,'Benchmark Data'!$B:$FF,P$1,FALSE)/VLOOKUP($B170,'Benchmark Data'!$B:$FF,P$1,FALSE)*P172,"")</f>
        <v>1.3023508486425674</v>
      </c>
      <c r="Q171" s="156">
        <f>IFERROR(VLOOKUP($B171,'Benchmark Data'!$B:$FF,Q$1,FALSE)*Q172,"")</f>
        <v>1.5289208011126123</v>
      </c>
      <c r="R171" s="156">
        <f>IFERROR(VLOOKUP($B171,'Benchmark Data'!$B:$FF,R$1,FALSE)*R172,"")</f>
        <v>1.5289208011126123</v>
      </c>
      <c r="S171" s="156">
        <f>IFERROR(VLOOKUP($B171,'Benchmark Data'!$B:$FF,S$1,FALSE)*S172,"")</f>
        <v>1.5289208011126123</v>
      </c>
      <c r="T171" s="156">
        <f>IFERROR(VLOOKUP($B171,'Benchmark Data'!$B:$FF,T$1,FALSE)*T172,"")</f>
        <v>1.5289208011126123</v>
      </c>
      <c r="U171" s="156">
        <f>IFERROR(VLOOKUP($B171,'Benchmark Data'!$B:$FF,U$1,FALSE)*U172,"")</f>
        <v>1.5289208011126123</v>
      </c>
      <c r="V171" s="143">
        <f>IFERROR(VLOOKUP($B171,'Benchmark Data'!$B:$FF,V$1,FALSE)/VLOOKUP($B170,'Benchmark Data'!$B:$FF,V$1,FALSE)*V172,"")</f>
        <v>1.6648421232338262</v>
      </c>
      <c r="W171" s="143">
        <f>IFERROR(VLOOKUP($B171,'Benchmark Data'!$B:$FF,W$1,FALSE)/VLOOKUP($B170,'Benchmark Data'!$B:$FF,W$1,FALSE)*W172,"")</f>
        <v>1.6648421232338262</v>
      </c>
      <c r="X171" s="143">
        <f>IFERROR(VLOOKUP($B171,'Benchmark Data'!$B:$FF,X$1,FALSE)/VLOOKUP($B170,'Benchmark Data'!$B:$FF,X$1,FALSE)*X172,"")</f>
        <v>1.6648421232338262</v>
      </c>
      <c r="Y171" s="143">
        <f>IFERROR(VLOOKUP($B171,'Benchmark Data'!$B:$FF,Y$1,FALSE)/VLOOKUP($B170,'Benchmark Data'!$B:$FF,Y$1,FALSE)*Y172,"")</f>
        <v>1.6648421232338262</v>
      </c>
      <c r="Z171" s="143">
        <f>IFERROR(VLOOKUP($B171,'Benchmark Data'!$B:$FF,Z$1,FALSE)/VLOOKUP($B170,'Benchmark Data'!$B:$FF,Z$1,FALSE)*Z172,"")</f>
        <v>1.6648421232338262</v>
      </c>
      <c r="AA171" s="143">
        <f>IFERROR(VLOOKUP($B171,'Benchmark Data'!$B:$FF,AA$1,FALSE)/VLOOKUP($B170,'Benchmark Data'!$B:$FF,AA$1,FALSE)*AA172,"")</f>
        <v>1.5090929522167085</v>
      </c>
      <c r="AB171" s="143">
        <f>IFERROR(VLOOKUP($B171,'Benchmark Data'!$B:$FF,AB$1,FALSE)/VLOOKUP($B170,'Benchmark Data'!$B:$FF,AB$1,FALSE)*AB172,"")</f>
        <v>1.5090929522167085</v>
      </c>
      <c r="AC171" s="143">
        <f>IFERROR(VLOOKUP($B171,'Benchmark Data'!$B:$FF,AC$1,FALSE)/VLOOKUP($B170,'Benchmark Data'!$B:$FF,AC$1,FALSE)*AC172,"")</f>
        <v>1.5090929522167085</v>
      </c>
      <c r="AD171" s="143">
        <f>IFERROR(VLOOKUP($B171,'Benchmark Data'!$B:$FF,AD$1,FALSE)/VLOOKUP($B170,'Benchmark Data'!$B:$FF,AD$1,FALSE)*AD172,"")</f>
        <v>3.8148330360986389</v>
      </c>
      <c r="AE171" s="143">
        <f>IFERROR(VLOOKUP($B171,'Benchmark Data'!$B:$FF,AE$1,FALSE)/VLOOKUP($B170,'Benchmark Data'!$B:$FF,AE$1,FALSE)*AE172,"")</f>
        <v>1.1821606259870148</v>
      </c>
      <c r="AF171" s="143">
        <f>IFERROR(VLOOKUP($B171,'Benchmark Data'!$B:$FF,AF$1,FALSE)/VLOOKUP($B170,'Benchmark Data'!$B:$FF,AF$1,FALSE)*AF172,"")</f>
        <v>1.1932355180261631</v>
      </c>
      <c r="AG171" s="143">
        <f>IFERROR(VLOOKUP($B171,'Benchmark Data'!$B:$FF,AG$1,FALSE)/VLOOKUP($B170,'Benchmark Data'!$B:$FF,AG$1,FALSE)*AG172,"")</f>
        <v>1.1932355180261631</v>
      </c>
      <c r="AH171" s="143">
        <f>IFERROR(VLOOKUP($B171,'Benchmark Data'!$B:$FF,AH$1,FALSE)/VLOOKUP($B170,'Benchmark Data'!$B:$FF,AH$1,FALSE)*AH172,"")</f>
        <v>1.1932355180261631</v>
      </c>
      <c r="AI171" s="143">
        <f>IFERROR(VLOOKUP($B171,'Benchmark Data'!$B:$FF,AI$1,FALSE)/VLOOKUP($B170,'Benchmark Data'!$B:$FF,AI$1,FALSE)*AI172,"")</f>
        <v>1.5295091702753894</v>
      </c>
      <c r="AJ171" s="143">
        <f>IFERROR(VLOOKUP($B171,'Benchmark Data'!$B:$FF,AJ$1,FALSE)/VLOOKUP($B170,'Benchmark Data'!$B:$FF,AJ$1,FALSE)*AJ172,"")</f>
        <v>1.7364934961295984</v>
      </c>
      <c r="AK171" s="143">
        <f>IFERROR(VLOOKUP($B171,'Benchmark Data'!$B:$FF,AK$1,FALSE)/VLOOKUP($B170,'Benchmark Data'!$B:$FF,AK$1,FALSE)*AK172,"")</f>
        <v>1.4486943103779768</v>
      </c>
      <c r="AL171" s="143">
        <f>IFERROR(VLOOKUP($B171,'Benchmark Data'!$B:$FF,AL$1,FALSE)/VLOOKUP($B170,'Benchmark Data'!$B:$FF,AL$1,FALSE)*AL172,"")</f>
        <v>1.9317465224111277</v>
      </c>
      <c r="AM171" s="143">
        <f>IFERROR(VLOOKUP($B171,'Benchmark Data'!$B:$FF,AM$1,FALSE)/VLOOKUP($B170,'Benchmark Data'!$B:$FF,AM$1,FALSE)*AM172,"")</f>
        <v>1.9317465224111277</v>
      </c>
      <c r="AN171" s="143">
        <f>IFERROR(VLOOKUP($B171,'Benchmark Data'!$B:$FF,AN$1,FALSE)/VLOOKUP($B170,'Benchmark Data'!$B:$FF,AN$1,FALSE)*AN172,"")</f>
        <v>0.8959342742784917</v>
      </c>
      <c r="AO171" s="143">
        <f>IFERROR(VLOOKUP($B171,'Benchmark Data'!$B:$FF,AO$1,FALSE)/VLOOKUP($B170,'Benchmark Data'!$B:$FF,AO$1,FALSE)*AO172,"")</f>
        <v>1.4520916683567169</v>
      </c>
      <c r="AP171" s="143">
        <f>IFERROR(VLOOKUP($B171,'Benchmark Data'!$B:$FF,AP$1,FALSE)/VLOOKUP($B170,'Benchmark Data'!$B:$FF,AP$1,FALSE)*AP172,"")</f>
        <v>1.4520916683567169</v>
      </c>
      <c r="AQ171" s="143">
        <f>IFERROR(VLOOKUP($B171,'Benchmark Data'!$B:$FF,AQ$1,FALSE)/VLOOKUP($B170,'Benchmark Data'!$B:$FF,AQ$1,FALSE)*AQ172,"")</f>
        <v>1.5763639514591676</v>
      </c>
      <c r="AR171" s="143">
        <f>IFERROR(VLOOKUP($B171,'Benchmark Data'!$B:$FF,AR$1,FALSE)/VLOOKUP($B170,'Benchmark Data'!$B:$FF,AR$1,FALSE)*AR172,"")</f>
        <v>1.4520916683567169</v>
      </c>
      <c r="AS171" s="143" t="str">
        <f>IFERROR(VLOOKUP($B171,'Benchmark Data'!$B:$FF,AS$1,FALSE)/VLOOKUP($B170,'Benchmark Data'!$B:$FF,AS$1,FALSE)*AS172,"")</f>
        <v/>
      </c>
      <c r="AT171" s="143">
        <f>IFERROR(VLOOKUP($B171,'Benchmark Data'!$B:$FF,AT$1,FALSE)/VLOOKUP($B170,'Benchmark Data'!$B:$FF,AT$1,FALSE)*AT172,"")</f>
        <v>1.5763639514591676</v>
      </c>
      <c r="AU171" s="143">
        <f>IFERROR(VLOOKUP($B171,'Benchmark Data'!$B:$FF,AU$1,FALSE)/VLOOKUP($B170,'Benchmark Data'!$B:$FF,AU$1,FALSE)*AU172,"")</f>
        <v>1.3203115986737486</v>
      </c>
      <c r="AV171" s="143">
        <f>IFERROR(VLOOKUP($B171,'Benchmark Data'!$B:$FF,AV$1,FALSE)/VLOOKUP($B170,'Benchmark Data'!$B:$FF,AV$1,FALSE)*AV172,"")</f>
        <v>1.3203115986737486</v>
      </c>
      <c r="AW171" s="143">
        <f>IFERROR(VLOOKUP($B171,'Benchmark Data'!$B:$FF,AW$1,FALSE)/VLOOKUP($B170,'Benchmark Data'!$B:$FF,AW$1,FALSE)*AW172,"")</f>
        <v>1.3203115986737486</v>
      </c>
      <c r="AX171" s="143" t="str">
        <f>IFERROR(VLOOKUP($B171,'Benchmark Data'!$B:$FF,AX$1,FALSE)/VLOOKUP($B170,'Benchmark Data'!$B:$FF,AX$1,FALSE)*AX172,"")</f>
        <v/>
      </c>
      <c r="AY171" s="143" t="str">
        <f>IFERROR(VLOOKUP($B171,'Benchmark Data'!$B:$FF,AY$1,FALSE)/VLOOKUP($B170,'Benchmark Data'!$B:$FF,AY$1,FALSE)*AY172,"")</f>
        <v/>
      </c>
      <c r="AZ171" s="156" t="str">
        <f>IFERROR(VLOOKUP($B171,'Benchmark Data'!$B:$FF,AZ$1,FALSE)*AZ172,"")</f>
        <v/>
      </c>
      <c r="BA171" s="156" t="str">
        <f>IFERROR(VLOOKUP($B171,'Benchmark Data'!$B:$FF,BA$1,FALSE)*BA172,"")</f>
        <v/>
      </c>
      <c r="BB171" s="143" t="str">
        <f>IFERROR(VLOOKUP($B171,'Benchmark Data'!$B:$FF,BB$1,FALSE)/VLOOKUP($B170,'Benchmark Data'!$B:$FF,BB$1,FALSE)*BB172,"")</f>
        <v/>
      </c>
      <c r="BC171" s="143" t="str">
        <f>IFERROR(VLOOKUP($B171,'Benchmark Data'!$B:$FF,BC$1,FALSE)/VLOOKUP($B170,'Benchmark Data'!$B:$FF,BC$1,FALSE)*BC172,"")</f>
        <v/>
      </c>
      <c r="BD171" s="143" t="str">
        <f>IFERROR(VLOOKUP($B171,'Benchmark Data'!$B:$FF,BD$1,FALSE)/VLOOKUP($B170,'Benchmark Data'!$B:$FF,BD$1,FALSE)*BD172,"")</f>
        <v/>
      </c>
      <c r="BE171" s="143" t="str">
        <f>IFERROR(VLOOKUP($B171,'Benchmark Data'!$B:$FF,BE$1,FALSE)/VLOOKUP($B170,'Benchmark Data'!$B:$FF,BE$1,FALSE)*BE172,"")</f>
        <v/>
      </c>
      <c r="BF171" s="143" t="str">
        <f>IFERROR(VLOOKUP($B171,'Benchmark Data'!$B:$FF,BF$1,FALSE)/VLOOKUP($B170,'Benchmark Data'!$B:$FF,BF$1,FALSE)*BF172,"")</f>
        <v/>
      </c>
      <c r="BG171" s="143" t="str">
        <f>IFERROR(VLOOKUP($B171,'Benchmark Data'!$B:$FF,BG$1,FALSE)/VLOOKUP($B170,'Benchmark Data'!$B:$FF,BG$1,FALSE)*BG172,"")</f>
        <v/>
      </c>
      <c r="BH171" s="143" t="str">
        <f>IFERROR(VLOOKUP($B171,'Benchmark Data'!$B:$FF,BH$1,FALSE)/VLOOKUP($B170,'Benchmark Data'!$B:$FF,BH$1,FALSE)*BH172,"")</f>
        <v/>
      </c>
      <c r="BI171" s="143" t="str">
        <f>IFERROR(VLOOKUP($B171,'Benchmark Data'!$B:$FF,BI$1,FALSE)/VLOOKUP($B170,'Benchmark Data'!$B:$FF,BI$1,FALSE)*BI172,"")</f>
        <v/>
      </c>
      <c r="BJ171" s="143" t="str">
        <f>IFERROR(VLOOKUP($B171,'Benchmark Data'!$B:$FF,BJ$1,FALSE)/VLOOKUP($B170,'Benchmark Data'!$B:$FF,BJ$1,FALSE)*BJ172,"")</f>
        <v/>
      </c>
      <c r="BK171" s="143" t="str">
        <f>IFERROR(VLOOKUP($B171,'Benchmark Data'!$B:$FF,BK$1,FALSE)/VLOOKUP($B170,'Benchmark Data'!$B:$FF,BK$1,FALSE)*BK172,"")</f>
        <v/>
      </c>
      <c r="BL171" s="143" t="str">
        <f>IFERROR(VLOOKUP($B171,'Benchmark Data'!$B:$FF,BL$1,FALSE)/VLOOKUP($B170,'Benchmark Data'!$B:$FF,BL$1,FALSE)*BL172,"")</f>
        <v/>
      </c>
      <c r="BM171" s="143" t="str">
        <f>IFERROR(VLOOKUP($B171,'Benchmark Data'!$B:$FF,BM$1,FALSE)/VLOOKUP($B170,'Benchmark Data'!$B:$FF,BM$1,FALSE)*BM172,"")</f>
        <v/>
      </c>
      <c r="BN171" s="143" t="str">
        <f>IFERROR(VLOOKUP($B171,'Benchmark Data'!$B:$FF,BN$1,FALSE)/VLOOKUP($B170,'Benchmark Data'!$B:$FF,BN$1,FALSE)*BN172,"")</f>
        <v/>
      </c>
      <c r="BO171" s="143" t="str">
        <f>IFERROR(VLOOKUP($B171,'Benchmark Data'!$B:$FF,BO$1,FALSE)/VLOOKUP($B170,'Benchmark Data'!$B:$FF,BO$1,FALSE)*BO172,"")</f>
        <v/>
      </c>
      <c r="BP171" s="143" t="str">
        <f>IFERROR(VLOOKUP($B171,'Benchmark Data'!$B:$FF,BP$1,FALSE)/VLOOKUP($B170,'Benchmark Data'!$B:$FF,BP$1,FALSE)*BP172,"")</f>
        <v/>
      </c>
      <c r="BQ171" s="143" t="str">
        <f>IFERROR(VLOOKUP($B171,'Benchmark Data'!$B:$FF,BQ$1,FALSE)/VLOOKUP($B170,'Benchmark Data'!$B:$FF,BQ$1,FALSE)*BQ172,"")</f>
        <v/>
      </c>
      <c r="BR171" s="143" t="str">
        <f>IFERROR(VLOOKUP($B171,'Benchmark Data'!$B:$FF,BR$1,FALSE)/VLOOKUP($B170,'Benchmark Data'!$B:$FF,BR$1,FALSE)*BR172,"")</f>
        <v/>
      </c>
      <c r="BS171" s="143" t="str">
        <f>IFERROR(VLOOKUP($B171,'Benchmark Data'!$B:$FF,BS$1,FALSE)/VLOOKUP($B170,'Benchmark Data'!$B:$FF,BS$1,FALSE)*BS172,"")</f>
        <v/>
      </c>
      <c r="BT171" s="143" t="str">
        <f>IFERROR(VLOOKUP($B171,'Benchmark Data'!$B:$FF,BT$1,FALSE)/VLOOKUP($B170,'Benchmark Data'!$B:$FF,BT$1,FALSE)*BT172,"")</f>
        <v/>
      </c>
      <c r="BU171" s="143" t="str">
        <f>IFERROR(VLOOKUP($B171,'Benchmark Data'!$B:$FF,BU$1,FALSE)/VLOOKUP($B170,'Benchmark Data'!$B:$FF,BU$1,FALSE)*BU172,"")</f>
        <v/>
      </c>
      <c r="BV171" s="143" t="str">
        <f>IFERROR(VLOOKUP($B171,'Benchmark Data'!$B:$FF,BV$1,FALSE)/VLOOKUP($B170,'Benchmark Data'!$B:$FF,BV$1,FALSE)*BV172,"")</f>
        <v/>
      </c>
      <c r="BW171" s="143" t="str">
        <f>IFERROR(VLOOKUP($B171,'Benchmark Data'!$B:$FF,BW$1,FALSE)/VLOOKUP($B170,'Benchmark Data'!$B:$FF,BW$1,FALSE)*BW172,"")</f>
        <v/>
      </c>
      <c r="BX171" s="143" t="str">
        <f>IFERROR(VLOOKUP($B171,'Benchmark Data'!$B:$FF,BX$1,FALSE)/VLOOKUP($B170,'Benchmark Data'!$B:$FF,BX$1,FALSE)*BX172,"")</f>
        <v/>
      </c>
      <c r="BY171" s="143" t="str">
        <f>IFERROR(VLOOKUP($B171,'Benchmark Data'!$B:$FF,BY$1,FALSE)/VLOOKUP($B170,'Benchmark Data'!$B:$FF,BY$1,FALSE)*BY172,"")</f>
        <v/>
      </c>
      <c r="BZ171" s="143" t="str">
        <f>IFERROR(VLOOKUP($B171,'Benchmark Data'!$B:$FF,BZ$1,FALSE)/VLOOKUP($B170,'Benchmark Data'!$B:$FF,BZ$1,FALSE)*BZ172,"")</f>
        <v/>
      </c>
      <c r="CA171" s="143" t="str">
        <f>IFERROR(VLOOKUP($B171,'Benchmark Data'!$B:$FF,CA$1,FALSE)/VLOOKUP($B170,'Benchmark Data'!$B:$FF,CA$1,FALSE)*CA172,"")</f>
        <v/>
      </c>
      <c r="CB171" s="143" t="str">
        <f>IFERROR(VLOOKUP($B171,'Benchmark Data'!$B:$FF,CB$1,FALSE)/VLOOKUP($B170,'Benchmark Data'!$B:$FF,CB$1,FALSE)*CB172,"")</f>
        <v/>
      </c>
      <c r="CC171" s="143" t="str">
        <f>IFERROR(VLOOKUP($B171,'Benchmark Data'!$B:$FF,CC$1,FALSE)/VLOOKUP($B170,'Benchmark Data'!$B:$FF,CC$1,FALSE)*CC172,"")</f>
        <v/>
      </c>
      <c r="CD171" s="143" t="str">
        <f>IFERROR(VLOOKUP($B171,'Benchmark Data'!$B:$FF,CD$1,FALSE)/VLOOKUP($B170,'Benchmark Data'!$B:$FF,CD$1,FALSE)*CD172,"")</f>
        <v/>
      </c>
      <c r="CE171" s="143" t="str">
        <f>IFERROR(VLOOKUP($B171,'Benchmark Data'!$B:$FF,CE$1,FALSE)/VLOOKUP($B170,'Benchmark Data'!$B:$FF,CE$1,FALSE)*CE172,"")</f>
        <v/>
      </c>
      <c r="CF171" s="143" t="str">
        <f>IFERROR(VLOOKUP($B171,'Benchmark Data'!$B:$FF,CF$1,FALSE)/VLOOKUP($B170,'Benchmark Data'!$B:$FF,CF$1,FALSE)*CF172,"")</f>
        <v/>
      </c>
      <c r="CG171" s="143" t="str">
        <f>IFERROR(VLOOKUP($B171,'Benchmark Data'!$B:$FF,CG$1,FALSE)/VLOOKUP($B170,'Benchmark Data'!$B:$FF,CG$1,FALSE)*CG172,"")</f>
        <v/>
      </c>
      <c r="CH171" s="156" t="str">
        <f>IFERROR(VLOOKUP($B171,'Benchmark Data'!$B:$FF,CH$1,FALSE)*CH172,"")</f>
        <v/>
      </c>
      <c r="CI171" s="143" t="str">
        <f>IFERROR(VLOOKUP($B171,'Benchmark Data'!$B:$FF,CI$1,FALSE)/VLOOKUP($B170,'Benchmark Data'!$B:$FF,CI$1,FALSE)*CI172,"")</f>
        <v/>
      </c>
      <c r="CJ171" s="143" t="str">
        <f>IFERROR(VLOOKUP($B171,'Benchmark Data'!$B:$FF,CJ$1,FALSE)/VLOOKUP($B170,'Benchmark Data'!$B:$FF,CJ$1,FALSE)*CJ172,"")</f>
        <v/>
      </c>
      <c r="CK171" s="143" t="str">
        <f>IFERROR(VLOOKUP($B171,'Benchmark Data'!$B:$FF,CK$1,FALSE)/VLOOKUP($B170,'Benchmark Data'!$B:$FF,CK$1,FALSE)*CK172,"")</f>
        <v/>
      </c>
      <c r="CL171" s="143" t="str">
        <f>IFERROR(VLOOKUP($B171,'Benchmark Data'!$B:$AAA,CL$1,FALSE)/VLOOKUP($B170,'Benchmark Data'!$B:$AAA,CL$1,FALSE)*CL172,"")</f>
        <v/>
      </c>
      <c r="CM171" s="143" t="str">
        <f>IFERROR(VLOOKUP($B171,'Benchmark Data'!$B:$AAA,CM$1,FALSE)/VLOOKUP($B170,'Benchmark Data'!$B:$AAA,CM$1,FALSE)*CM172,"")</f>
        <v/>
      </c>
      <c r="CN171" s="143" t="str">
        <f>IFERROR(VLOOKUP($B171,'Benchmark Data'!$B:$AAA,CN$1,FALSE)/VLOOKUP($B170,'Benchmark Data'!$B:$AAA,CN$1,FALSE)*CN172,"")</f>
        <v/>
      </c>
      <c r="CO171" s="143" t="str">
        <f>IFERROR(VLOOKUP($B171,'Benchmark Data'!$B:$AAA,CO$1,FALSE)/VLOOKUP($B170,'Benchmark Data'!$B:$AAA,CO$1,FALSE)*CO172,"")</f>
        <v/>
      </c>
      <c r="CP171" s="143" t="str">
        <f>IFERROR(VLOOKUP($B171,'Benchmark Data'!$B:$AAA,CP$1,FALSE)/VLOOKUP($B170,'Benchmark Data'!$B:$AAA,CP$1,FALSE)*CP172,"")</f>
        <v/>
      </c>
      <c r="CQ171" s="143" t="str">
        <f>IFERROR(VLOOKUP($B171,'Benchmark Data'!$B:$AAA,CQ$1,FALSE)/VLOOKUP($B170,'Benchmark Data'!$B:$AAA,CQ$1,FALSE)*CQ172,"")</f>
        <v/>
      </c>
      <c r="CR171" s="143" t="str">
        <f>IFERROR(VLOOKUP($B171,'Benchmark Data'!$B:$AAA,CR$1,FALSE)/VLOOKUP($B170,'Benchmark Data'!$B:$AAA,CR$1,FALSE)*CR172,"")</f>
        <v/>
      </c>
      <c r="CS171" s="143" t="str">
        <f>IFERROR(VLOOKUP($B171,'Benchmark Data'!$B:$AAA,CS$1,FALSE)/VLOOKUP($B170,'Benchmark Data'!$B:$AAA,CS$1,FALSE)*CS172,"")</f>
        <v/>
      </c>
      <c r="CT171" s="143" t="str">
        <f>IFERROR(VLOOKUP($B171,'Benchmark Data'!$B:$AAA,CT$1,FALSE)/VLOOKUP($B170,'Benchmark Data'!$B:$AAA,CT$1,FALSE)*CT172,"")</f>
        <v/>
      </c>
      <c r="CU171" s="143" t="str">
        <f>IFERROR(VLOOKUP($B171,'Benchmark Data'!$B:$AAA,CU$1,FALSE)/VLOOKUP($B170,'Benchmark Data'!$B:$AAA,CU$1,FALSE)*CU172,"")</f>
        <v/>
      </c>
      <c r="CV171" s="143" t="str">
        <f>IFERROR(VLOOKUP($B171,'Benchmark Data'!$B:$AAA,CV$1,FALSE)/VLOOKUP($B170,'Benchmark Data'!$B:$AAA,CV$1,FALSE)*CV172,"")</f>
        <v/>
      </c>
      <c r="CW171" s="143" t="str">
        <f>IFERROR(VLOOKUP($B171,'Benchmark Data'!$B:$AAA,CW$1,FALSE)/VLOOKUP($B170,'Benchmark Data'!$B:$AAA,CW$1,FALSE)*CW172,"")</f>
        <v/>
      </c>
      <c r="CX171" s="143" t="str">
        <f>IFERROR(VLOOKUP($B171,'Benchmark Data'!$B:$AAA,CX$1,FALSE)/VLOOKUP($B170,'Benchmark Data'!$B:$AAA,CX$1,FALSE)*CX172,"")</f>
        <v/>
      </c>
      <c r="CY171" s="143" t="str">
        <f>IFERROR(VLOOKUP($B171,'Benchmark Data'!$B:$AAA,CY$1,FALSE)/VLOOKUP($B170,'Benchmark Data'!$B:$AAA,CY$1,FALSE)*CY172,"")</f>
        <v/>
      </c>
      <c r="CZ171" s="143" t="str">
        <f>IFERROR(VLOOKUP($B171,'Benchmark Data'!$B:$AAA,CZ$1,FALSE)/VLOOKUP($B170,'Benchmark Data'!$B:$AAA,CZ$1,FALSE)*CZ172,"")</f>
        <v/>
      </c>
      <c r="DA171" s="143" t="str">
        <f>IFERROR(VLOOKUP($B171,'Benchmark Data'!$B:$AAA,DA$1,FALSE)/VLOOKUP($B170,'Benchmark Data'!$B:$AAA,DA$1,FALSE)*DA172,"")</f>
        <v/>
      </c>
      <c r="DB171" s="143" t="str">
        <f>IFERROR(VLOOKUP($B171,'Benchmark Data'!$B:$AAA,DB$1,FALSE)/VLOOKUP($B170,'Benchmark Data'!$B:$AAA,DB$1,FALSE)*DB172,"")</f>
        <v/>
      </c>
      <c r="DC171" s="143" t="str">
        <f>IFERROR(VLOOKUP($B171,'Benchmark Data'!$B:$AAA,DC$1,FALSE)/VLOOKUP($B170,'Benchmark Data'!$B:$AAA,DC$1,FALSE)*DC172,"")</f>
        <v/>
      </c>
      <c r="DD171" s="143" t="str">
        <f>IFERROR(VLOOKUP($B171,'Benchmark Data'!$B:$AAA,DD$1,FALSE)/VLOOKUP($B170,'Benchmark Data'!$B:$AAA,DD$1,FALSE)*DD172,"")</f>
        <v/>
      </c>
      <c r="DE171" s="143" t="str">
        <f>IFERROR(VLOOKUP($B171,'Benchmark Data'!$B:$AAA,DE$1,FALSE)/VLOOKUP($B170,'Benchmark Data'!$B:$AAA,DE$1,FALSE)*DE172,"")</f>
        <v/>
      </c>
      <c r="DF171" s="143" t="str">
        <f>IFERROR(VLOOKUP($B171,'Benchmark Data'!$B:$AAA,DF$1,FALSE)/VLOOKUP($B170,'Benchmark Data'!$B:$AAA,DF$1,FALSE)*DF172,"")</f>
        <v/>
      </c>
      <c r="DG171" s="143" t="str">
        <f>IFERROR(VLOOKUP($B171,'Benchmark Data'!$B:$AAA,DG$1,FALSE)/VLOOKUP($B170,'Benchmark Data'!$B:$AAA,DG$1,FALSE)*DG172,"")</f>
        <v/>
      </c>
      <c r="DH171" s="143" t="str">
        <f>IFERROR(VLOOKUP($B171,'Benchmark Data'!$B:$AAA,DH$1,FALSE)/VLOOKUP($B170,'Benchmark Data'!$B:$AAA,DH$1,FALSE)*DH172,"")</f>
        <v/>
      </c>
      <c r="DI171" s="143" t="str">
        <f>IFERROR(VLOOKUP($B171,'Benchmark Data'!$B:$AAA,DI$1,FALSE)/VLOOKUP($B170,'Benchmark Data'!$B:$AAA,DI$1,FALSE)*DI172,"")</f>
        <v/>
      </c>
    </row>
    <row r="172" spans="1:113">
      <c r="A172" s="94">
        <f t="shared" si="37"/>
        <v>29</v>
      </c>
      <c r="B172" s="168">
        <f t="shared" si="38"/>
        <v>45199</v>
      </c>
      <c r="C172" s="143">
        <f>IFERROR(VLOOKUP($B172,'Benchmark Data'!$B:$FF,C$1,FALSE)/VLOOKUP($B171,'Benchmark Data'!$B:$FF,C$1,FALSE)*C173,"")</f>
        <v>1.8268473889086563</v>
      </c>
      <c r="D172" s="143">
        <f>IFERROR(VLOOKUP($B172,'Benchmark Data'!$B:$FF,D$1,FALSE)/VLOOKUP($B171,'Benchmark Data'!$B:$FF,D$1,FALSE)*D173,"")</f>
        <v>1.8268473889086563</v>
      </c>
      <c r="E172" s="143">
        <f>IFERROR(VLOOKUP($B172,'Benchmark Data'!$B:$FF,E$1,FALSE)/VLOOKUP($B171,'Benchmark Data'!$B:$FF,E$1,FALSE)*E173,"")</f>
        <v>1.8268473889086563</v>
      </c>
      <c r="F172" s="143">
        <f>IFERROR(VLOOKUP($B172,'Benchmark Data'!$B:$FF,F$1,FALSE)/VLOOKUP($B171,'Benchmark Data'!$B:$FF,F$1,FALSE)*F173,"")</f>
        <v>1.2024981273106565</v>
      </c>
      <c r="G172" s="143" t="str">
        <f>IFERROR(VLOOKUP($B172,'Benchmark Data'!$B:$FF,G$1,FALSE)/VLOOKUP($B171,'Benchmark Data'!$B:$FF,G$1,FALSE)*G173,"")</f>
        <v/>
      </c>
      <c r="H172" s="143">
        <f>IFERROR(VLOOKUP($B172,'Benchmark Data'!$B:$FF,H$1,FALSE)/VLOOKUP($B171,'Benchmark Data'!$B:$FF,H$1,FALSE)*H173,"")</f>
        <v>1.8268473889086563</v>
      </c>
      <c r="I172" s="143">
        <f>IFERROR(VLOOKUP($B172,'Benchmark Data'!$B:$FF,I$1,FALSE)/VLOOKUP($B171,'Benchmark Data'!$B:$FF,I$1,FALSE)*I173,"")</f>
        <v>1.5205136032950084</v>
      </c>
      <c r="J172" s="143" t="str">
        <f>IFERROR(VLOOKUP($B172,'Benchmark Data'!$B:$FF,J$1,FALSE)/VLOOKUP($B171,'Benchmark Data'!$B:$FF,J$1,FALSE)*J173,"")</f>
        <v/>
      </c>
      <c r="K172" s="156" t="str">
        <f>IFERROR(VLOOKUP($B172,'Benchmark Data'!$B:$FF,K$1,FALSE)*K173,"")</f>
        <v/>
      </c>
      <c r="L172" s="156" t="str">
        <f>IFERROR(VLOOKUP($B172,'Benchmark Data'!$B:$FF,L$1,FALSE)*L173,"")</f>
        <v/>
      </c>
      <c r="M172" s="156" t="str">
        <f>IFERROR(VLOOKUP($B172,'Benchmark Data'!$B:$FF,M$1,FALSE)*M173,"")</f>
        <v/>
      </c>
      <c r="N172" s="143">
        <f>IFERROR(VLOOKUP($B172,'Benchmark Data'!$B:$FF,N$1,FALSE)/VLOOKUP($B171,'Benchmark Data'!$B:$FF,N$1,FALSE)*N173,"")</f>
        <v>1.6583123965929281</v>
      </c>
      <c r="O172" s="143">
        <f>IFERROR(VLOOKUP($B172,'Benchmark Data'!$B:$FF,O$1,FALSE)/VLOOKUP($B171,'Benchmark Data'!$B:$FF,O$1,FALSE)*O173,"")</f>
        <v>1.2964502241723599</v>
      </c>
      <c r="P172" s="143">
        <f>IFERROR(VLOOKUP($B172,'Benchmark Data'!$B:$FF,P$1,FALSE)/VLOOKUP($B171,'Benchmark Data'!$B:$FF,P$1,FALSE)*P173,"")</f>
        <v>1.2864504244560531</v>
      </c>
      <c r="Q172" s="156">
        <f>IFERROR(VLOOKUP($B172,'Benchmark Data'!$B:$FF,Q$1,FALSE)*Q173,"")</f>
        <v>1.5545375425097272</v>
      </c>
      <c r="R172" s="156">
        <f>IFERROR(VLOOKUP($B172,'Benchmark Data'!$B:$FF,R$1,FALSE)*R173,"")</f>
        <v>1.5545375425097272</v>
      </c>
      <c r="S172" s="156">
        <f>IFERROR(VLOOKUP($B172,'Benchmark Data'!$B:$FF,S$1,FALSE)*S173,"")</f>
        <v>1.5545375425097272</v>
      </c>
      <c r="T172" s="156">
        <f>IFERROR(VLOOKUP($B172,'Benchmark Data'!$B:$FF,T$1,FALSE)*T173,"")</f>
        <v>1.5545375425097272</v>
      </c>
      <c r="U172" s="156">
        <f>IFERROR(VLOOKUP($B172,'Benchmark Data'!$B:$FF,U$1,FALSE)*U173,"")</f>
        <v>1.5545375425097272</v>
      </c>
      <c r="V172" s="143">
        <f>IFERROR(VLOOKUP($B172,'Benchmark Data'!$B:$FF,V$1,FALSE)/VLOOKUP($B171,'Benchmark Data'!$B:$FF,V$1,FALSE)*V173,"")</f>
        <v>1.6879866189843853</v>
      </c>
      <c r="W172" s="143">
        <f>IFERROR(VLOOKUP($B172,'Benchmark Data'!$B:$FF,W$1,FALSE)/VLOOKUP($B171,'Benchmark Data'!$B:$FF,W$1,FALSE)*W173,"")</f>
        <v>1.6879866189843853</v>
      </c>
      <c r="X172" s="143">
        <f>IFERROR(VLOOKUP($B172,'Benchmark Data'!$B:$FF,X$1,FALSE)/VLOOKUP($B171,'Benchmark Data'!$B:$FF,X$1,FALSE)*X173,"")</f>
        <v>1.6879866189843853</v>
      </c>
      <c r="Y172" s="143">
        <f>IFERROR(VLOOKUP($B172,'Benchmark Data'!$B:$FF,Y$1,FALSE)/VLOOKUP($B171,'Benchmark Data'!$B:$FF,Y$1,FALSE)*Y173,"")</f>
        <v>1.6879866189843853</v>
      </c>
      <c r="Z172" s="143">
        <f>IFERROR(VLOOKUP($B172,'Benchmark Data'!$B:$FF,Z$1,FALSE)/VLOOKUP($B171,'Benchmark Data'!$B:$FF,Z$1,FALSE)*Z173,"")</f>
        <v>1.6879866189843853</v>
      </c>
      <c r="AA172" s="143">
        <f>IFERROR(VLOOKUP($B172,'Benchmark Data'!$B:$FF,AA$1,FALSE)/VLOOKUP($B171,'Benchmark Data'!$B:$FF,AA$1,FALSE)*AA173,"")</f>
        <v>1.5364856471730985</v>
      </c>
      <c r="AB172" s="143">
        <f>IFERROR(VLOOKUP($B172,'Benchmark Data'!$B:$FF,AB$1,FALSE)/VLOOKUP($B171,'Benchmark Data'!$B:$FF,AB$1,FALSE)*AB173,"")</f>
        <v>1.5364856471730985</v>
      </c>
      <c r="AC172" s="143">
        <f>IFERROR(VLOOKUP($B172,'Benchmark Data'!$B:$FF,AC$1,FALSE)/VLOOKUP($B171,'Benchmark Data'!$B:$FF,AC$1,FALSE)*AC173,"")</f>
        <v>1.5364856471730985</v>
      </c>
      <c r="AD172" s="143">
        <f>IFERROR(VLOOKUP($B172,'Benchmark Data'!$B:$FF,AD$1,FALSE)/VLOOKUP($B171,'Benchmark Data'!$B:$FF,AD$1,FALSE)*AD173,"")</f>
        <v>3.8717388590687789</v>
      </c>
      <c r="AE172" s="143">
        <f>IFERROR(VLOOKUP($B172,'Benchmark Data'!$B:$FF,AE$1,FALSE)/VLOOKUP($B171,'Benchmark Data'!$B:$FF,AE$1,FALSE)*AE173,"")</f>
        <v>1.215149572369999</v>
      </c>
      <c r="AF172" s="143">
        <f>IFERROR(VLOOKUP($B172,'Benchmark Data'!$B:$FF,AF$1,FALSE)/VLOOKUP($B171,'Benchmark Data'!$B:$FF,AF$1,FALSE)*AF173,"")</f>
        <v>1.2024981273106565</v>
      </c>
      <c r="AG172" s="143">
        <f>IFERROR(VLOOKUP($B172,'Benchmark Data'!$B:$FF,AG$1,FALSE)/VLOOKUP($B171,'Benchmark Data'!$B:$FF,AG$1,FALSE)*AG173,"")</f>
        <v>1.2024981273106565</v>
      </c>
      <c r="AH172" s="143">
        <f>IFERROR(VLOOKUP($B172,'Benchmark Data'!$B:$FF,AH$1,FALSE)/VLOOKUP($B171,'Benchmark Data'!$B:$FF,AH$1,FALSE)*AH173,"")</f>
        <v>1.2024981273106565</v>
      </c>
      <c r="AI172" s="143">
        <f>IFERROR(VLOOKUP($B172,'Benchmark Data'!$B:$FF,AI$1,FALSE)/VLOOKUP($B171,'Benchmark Data'!$B:$FF,AI$1,FALSE)*AI173,"")</f>
        <v>1.5833428690023441</v>
      </c>
      <c r="AJ172" s="143">
        <f>IFERROR(VLOOKUP($B172,'Benchmark Data'!$B:$FF,AJ$1,FALSE)/VLOOKUP($B171,'Benchmark Data'!$B:$FF,AJ$1,FALSE)*AJ173,"")</f>
        <v>2.0189274447949526</v>
      </c>
      <c r="AK172" s="143">
        <f>IFERROR(VLOOKUP($B172,'Benchmark Data'!$B:$FF,AK$1,FALSE)/VLOOKUP($B171,'Benchmark Data'!$B:$FF,AK$1,FALSE)*AK173,"")</f>
        <v>1.5205136032950084</v>
      </c>
      <c r="AL172" s="143">
        <f>IFERROR(VLOOKUP($B172,'Benchmark Data'!$B:$FF,AL$1,FALSE)/VLOOKUP($B171,'Benchmark Data'!$B:$FF,AL$1,FALSE)*AL173,"")</f>
        <v>2.1219694397283524</v>
      </c>
      <c r="AM172" s="143">
        <f>IFERROR(VLOOKUP($B172,'Benchmark Data'!$B:$FF,AM$1,FALSE)/VLOOKUP($B171,'Benchmark Data'!$B:$FF,AM$1,FALSE)*AM173,"")</f>
        <v>2.1219694397283524</v>
      </c>
      <c r="AN172" s="143">
        <f>IFERROR(VLOOKUP($B172,'Benchmark Data'!$B:$FF,AN$1,FALSE)/VLOOKUP($B171,'Benchmark Data'!$B:$FF,AN$1,FALSE)*AN173,"")</f>
        <v>1.0385836385836384</v>
      </c>
      <c r="AO172" s="143">
        <f>IFERROR(VLOOKUP($B172,'Benchmark Data'!$B:$FF,AO$1,FALSE)/VLOOKUP($B171,'Benchmark Data'!$B:$FF,AO$1,FALSE)*AO173,"")</f>
        <v>1.516715452164535</v>
      </c>
      <c r="AP172" s="143">
        <f>IFERROR(VLOOKUP($B172,'Benchmark Data'!$B:$FF,AP$1,FALSE)/VLOOKUP($B171,'Benchmark Data'!$B:$FF,AP$1,FALSE)*AP173,"")</f>
        <v>1.516715452164535</v>
      </c>
      <c r="AQ172" s="143">
        <f>IFERROR(VLOOKUP($B172,'Benchmark Data'!$B:$FF,AQ$1,FALSE)/VLOOKUP($B171,'Benchmark Data'!$B:$FF,AQ$1,FALSE)*AQ173,"")</f>
        <v>1.6023539870502039</v>
      </c>
      <c r="AR172" s="143">
        <f>IFERROR(VLOOKUP($B172,'Benchmark Data'!$B:$FF,AR$1,FALSE)/VLOOKUP($B171,'Benchmark Data'!$B:$FF,AR$1,FALSE)*AR173,"")</f>
        <v>1.516715452164535</v>
      </c>
      <c r="AS172" s="143" t="str">
        <f>IFERROR(VLOOKUP($B172,'Benchmark Data'!$B:$FF,AS$1,FALSE)/VLOOKUP($B171,'Benchmark Data'!$B:$FF,AS$1,FALSE)*AS173,"")</f>
        <v/>
      </c>
      <c r="AT172" s="143">
        <f>IFERROR(VLOOKUP($B172,'Benchmark Data'!$B:$FF,AT$1,FALSE)/VLOOKUP($B171,'Benchmark Data'!$B:$FF,AT$1,FALSE)*AT173,"")</f>
        <v>1.6023539870502039</v>
      </c>
      <c r="AU172" s="143">
        <f>IFERROR(VLOOKUP($B172,'Benchmark Data'!$B:$FF,AU$1,FALSE)/VLOOKUP($B171,'Benchmark Data'!$B:$FF,AU$1,FALSE)*AU173,"")</f>
        <v>1.2743822139592527</v>
      </c>
      <c r="AV172" s="143">
        <f>IFERROR(VLOOKUP($B172,'Benchmark Data'!$B:$FF,AV$1,FALSE)/VLOOKUP($B171,'Benchmark Data'!$B:$FF,AV$1,FALSE)*AV173,"")</f>
        <v>1.2743822139592527</v>
      </c>
      <c r="AW172" s="143">
        <f>IFERROR(VLOOKUP($B172,'Benchmark Data'!$B:$FF,AW$1,FALSE)/VLOOKUP($B171,'Benchmark Data'!$B:$FF,AW$1,FALSE)*AW173,"")</f>
        <v>1.2743822139592527</v>
      </c>
      <c r="AX172" s="143" t="str">
        <f>IFERROR(VLOOKUP($B172,'Benchmark Data'!$B:$FF,AX$1,FALSE)/VLOOKUP($B171,'Benchmark Data'!$B:$FF,AX$1,FALSE)*AX173,"")</f>
        <v/>
      </c>
      <c r="AY172" s="143" t="str">
        <f>IFERROR(VLOOKUP($B172,'Benchmark Data'!$B:$FF,AY$1,FALSE)/VLOOKUP($B171,'Benchmark Data'!$B:$FF,AY$1,FALSE)*AY173,"")</f>
        <v/>
      </c>
      <c r="AZ172" s="156" t="str">
        <f>IFERROR(VLOOKUP($B172,'Benchmark Data'!$B:$FF,AZ$1,FALSE)*AZ173,"")</f>
        <v/>
      </c>
      <c r="BA172" s="156" t="str">
        <f>IFERROR(VLOOKUP($B172,'Benchmark Data'!$B:$FF,BA$1,FALSE)*BA173,"")</f>
        <v/>
      </c>
      <c r="BB172" s="143" t="str">
        <f>IFERROR(VLOOKUP($B172,'Benchmark Data'!$B:$FF,BB$1,FALSE)/VLOOKUP($B171,'Benchmark Data'!$B:$FF,BB$1,FALSE)*BB173,"")</f>
        <v/>
      </c>
      <c r="BC172" s="143" t="str">
        <f>IFERROR(VLOOKUP($B172,'Benchmark Data'!$B:$FF,BC$1,FALSE)/VLOOKUP($B171,'Benchmark Data'!$B:$FF,BC$1,FALSE)*BC173,"")</f>
        <v/>
      </c>
      <c r="BD172" s="143" t="str">
        <f>IFERROR(VLOOKUP($B172,'Benchmark Data'!$B:$FF,BD$1,FALSE)/VLOOKUP($B171,'Benchmark Data'!$B:$FF,BD$1,FALSE)*BD173,"")</f>
        <v/>
      </c>
      <c r="BE172" s="143" t="str">
        <f>IFERROR(VLOOKUP($B172,'Benchmark Data'!$B:$FF,BE$1,FALSE)/VLOOKUP($B171,'Benchmark Data'!$B:$FF,BE$1,FALSE)*BE173,"")</f>
        <v/>
      </c>
      <c r="BF172" s="143" t="str">
        <f>IFERROR(VLOOKUP($B172,'Benchmark Data'!$B:$FF,BF$1,FALSE)/VLOOKUP($B171,'Benchmark Data'!$B:$FF,BF$1,FALSE)*BF173,"")</f>
        <v/>
      </c>
      <c r="BG172" s="143" t="str">
        <f>IFERROR(VLOOKUP($B172,'Benchmark Data'!$B:$FF,BG$1,FALSE)/VLOOKUP($B171,'Benchmark Data'!$B:$FF,BG$1,FALSE)*BG173,"")</f>
        <v/>
      </c>
      <c r="BH172" s="143" t="str">
        <f>IFERROR(VLOOKUP($B172,'Benchmark Data'!$B:$FF,BH$1,FALSE)/VLOOKUP($B171,'Benchmark Data'!$B:$FF,BH$1,FALSE)*BH173,"")</f>
        <v/>
      </c>
      <c r="BI172" s="143" t="str">
        <f>IFERROR(VLOOKUP($B172,'Benchmark Data'!$B:$FF,BI$1,FALSE)/VLOOKUP($B171,'Benchmark Data'!$B:$FF,BI$1,FALSE)*BI173,"")</f>
        <v/>
      </c>
      <c r="BJ172" s="143" t="str">
        <f>IFERROR(VLOOKUP($B172,'Benchmark Data'!$B:$FF,BJ$1,FALSE)/VLOOKUP($B171,'Benchmark Data'!$B:$FF,BJ$1,FALSE)*BJ173,"")</f>
        <v/>
      </c>
      <c r="BK172" s="143" t="str">
        <f>IFERROR(VLOOKUP($B172,'Benchmark Data'!$B:$FF,BK$1,FALSE)/VLOOKUP($B171,'Benchmark Data'!$B:$FF,BK$1,FALSE)*BK173,"")</f>
        <v/>
      </c>
      <c r="BL172" s="143" t="str">
        <f>IFERROR(VLOOKUP($B172,'Benchmark Data'!$B:$FF,BL$1,FALSE)/VLOOKUP($B171,'Benchmark Data'!$B:$FF,BL$1,FALSE)*BL173,"")</f>
        <v/>
      </c>
      <c r="BM172" s="143" t="str">
        <f>IFERROR(VLOOKUP($B172,'Benchmark Data'!$B:$FF,BM$1,FALSE)/VLOOKUP($B171,'Benchmark Data'!$B:$FF,BM$1,FALSE)*BM173,"")</f>
        <v/>
      </c>
      <c r="BN172" s="143" t="str">
        <f>IFERROR(VLOOKUP($B172,'Benchmark Data'!$B:$FF,BN$1,FALSE)/VLOOKUP($B171,'Benchmark Data'!$B:$FF,BN$1,FALSE)*BN173,"")</f>
        <v/>
      </c>
      <c r="BO172" s="143" t="str">
        <f>IFERROR(VLOOKUP($B172,'Benchmark Data'!$B:$FF,BO$1,FALSE)/VLOOKUP($B171,'Benchmark Data'!$B:$FF,BO$1,FALSE)*BO173,"")</f>
        <v/>
      </c>
      <c r="BP172" s="143" t="str">
        <f>IFERROR(VLOOKUP($B172,'Benchmark Data'!$B:$FF,BP$1,FALSE)/VLOOKUP($B171,'Benchmark Data'!$B:$FF,BP$1,FALSE)*BP173,"")</f>
        <v/>
      </c>
      <c r="BQ172" s="143" t="str">
        <f>IFERROR(VLOOKUP($B172,'Benchmark Data'!$B:$FF,BQ$1,FALSE)/VLOOKUP($B171,'Benchmark Data'!$B:$FF,BQ$1,FALSE)*BQ173,"")</f>
        <v/>
      </c>
      <c r="BR172" s="143" t="str">
        <f>IFERROR(VLOOKUP($B172,'Benchmark Data'!$B:$FF,BR$1,FALSE)/VLOOKUP($B171,'Benchmark Data'!$B:$FF,BR$1,FALSE)*BR173,"")</f>
        <v/>
      </c>
      <c r="BS172" s="143" t="str">
        <f>IFERROR(VLOOKUP($B172,'Benchmark Data'!$B:$FF,BS$1,FALSE)/VLOOKUP($B171,'Benchmark Data'!$B:$FF,BS$1,FALSE)*BS173,"")</f>
        <v/>
      </c>
      <c r="BT172" s="143" t="str">
        <f>IFERROR(VLOOKUP($B172,'Benchmark Data'!$B:$FF,BT$1,FALSE)/VLOOKUP($B171,'Benchmark Data'!$B:$FF,BT$1,FALSE)*BT173,"")</f>
        <v/>
      </c>
      <c r="BU172" s="143" t="str">
        <f>IFERROR(VLOOKUP($B172,'Benchmark Data'!$B:$FF,BU$1,FALSE)/VLOOKUP($B171,'Benchmark Data'!$B:$FF,BU$1,FALSE)*BU173,"")</f>
        <v/>
      </c>
      <c r="BV172" s="143" t="str">
        <f>IFERROR(VLOOKUP($B172,'Benchmark Data'!$B:$FF,BV$1,FALSE)/VLOOKUP($B171,'Benchmark Data'!$B:$FF,BV$1,FALSE)*BV173,"")</f>
        <v/>
      </c>
      <c r="BW172" s="143" t="str">
        <f>IFERROR(VLOOKUP($B172,'Benchmark Data'!$B:$FF,BW$1,FALSE)/VLOOKUP($B171,'Benchmark Data'!$B:$FF,BW$1,FALSE)*BW173,"")</f>
        <v/>
      </c>
      <c r="BX172" s="143" t="str">
        <f>IFERROR(VLOOKUP($B172,'Benchmark Data'!$B:$FF,BX$1,FALSE)/VLOOKUP($B171,'Benchmark Data'!$B:$FF,BX$1,FALSE)*BX173,"")</f>
        <v/>
      </c>
      <c r="BY172" s="143" t="str">
        <f>IFERROR(VLOOKUP($B172,'Benchmark Data'!$B:$FF,BY$1,FALSE)/VLOOKUP($B171,'Benchmark Data'!$B:$FF,BY$1,FALSE)*BY173,"")</f>
        <v/>
      </c>
      <c r="BZ172" s="143" t="str">
        <f>IFERROR(VLOOKUP($B172,'Benchmark Data'!$B:$FF,BZ$1,FALSE)/VLOOKUP($B171,'Benchmark Data'!$B:$FF,BZ$1,FALSE)*BZ173,"")</f>
        <v/>
      </c>
      <c r="CA172" s="143" t="str">
        <f>IFERROR(VLOOKUP($B172,'Benchmark Data'!$B:$FF,CA$1,FALSE)/VLOOKUP($B171,'Benchmark Data'!$B:$FF,CA$1,FALSE)*CA173,"")</f>
        <v/>
      </c>
      <c r="CB172" s="143" t="str">
        <f>IFERROR(VLOOKUP($B172,'Benchmark Data'!$B:$FF,CB$1,FALSE)/VLOOKUP($B171,'Benchmark Data'!$B:$FF,CB$1,FALSE)*CB173,"")</f>
        <v/>
      </c>
      <c r="CC172" s="143" t="str">
        <f>IFERROR(VLOOKUP($B172,'Benchmark Data'!$B:$FF,CC$1,FALSE)/VLOOKUP($B171,'Benchmark Data'!$B:$FF,CC$1,FALSE)*CC173,"")</f>
        <v/>
      </c>
      <c r="CD172" s="143" t="str">
        <f>IFERROR(VLOOKUP($B172,'Benchmark Data'!$B:$FF,CD$1,FALSE)/VLOOKUP($B171,'Benchmark Data'!$B:$FF,CD$1,FALSE)*CD173,"")</f>
        <v/>
      </c>
      <c r="CE172" s="143" t="str">
        <f>IFERROR(VLOOKUP($B172,'Benchmark Data'!$B:$FF,CE$1,FALSE)/VLOOKUP($B171,'Benchmark Data'!$B:$FF,CE$1,FALSE)*CE173,"")</f>
        <v/>
      </c>
      <c r="CF172" s="143" t="str">
        <f>IFERROR(VLOOKUP($B172,'Benchmark Data'!$B:$FF,CF$1,FALSE)/VLOOKUP($B171,'Benchmark Data'!$B:$FF,CF$1,FALSE)*CF173,"")</f>
        <v/>
      </c>
      <c r="CG172" s="143" t="str">
        <f>IFERROR(VLOOKUP($B172,'Benchmark Data'!$B:$FF,CG$1,FALSE)/VLOOKUP($B171,'Benchmark Data'!$B:$FF,CG$1,FALSE)*CG173,"")</f>
        <v/>
      </c>
      <c r="CH172" s="156" t="str">
        <f>IFERROR(VLOOKUP($B172,'Benchmark Data'!$B:$FF,CH$1,FALSE)*CH173,"")</f>
        <v/>
      </c>
      <c r="CI172" s="143" t="str">
        <f>IFERROR(VLOOKUP($B172,'Benchmark Data'!$B:$FF,CI$1,FALSE)/VLOOKUP($B171,'Benchmark Data'!$B:$FF,CI$1,FALSE)*CI173,"")</f>
        <v/>
      </c>
      <c r="CJ172" s="143" t="str">
        <f>IFERROR(VLOOKUP($B172,'Benchmark Data'!$B:$FF,CJ$1,FALSE)/VLOOKUP($B171,'Benchmark Data'!$B:$FF,CJ$1,FALSE)*CJ173,"")</f>
        <v/>
      </c>
      <c r="CK172" s="143" t="str">
        <f>IFERROR(VLOOKUP($B172,'Benchmark Data'!$B:$FF,CK$1,FALSE)/VLOOKUP($B171,'Benchmark Data'!$B:$FF,CK$1,FALSE)*CK173,"")</f>
        <v/>
      </c>
      <c r="CL172" s="143" t="str">
        <f>IFERROR(VLOOKUP($B172,'Benchmark Data'!$B:$AAA,CL$1,FALSE)/VLOOKUP($B171,'Benchmark Data'!$B:$AAA,CL$1,FALSE)*CL173,"")</f>
        <v/>
      </c>
      <c r="CM172" s="143" t="str">
        <f>IFERROR(VLOOKUP($B172,'Benchmark Data'!$B:$AAA,CM$1,FALSE)/VLOOKUP($B171,'Benchmark Data'!$B:$AAA,CM$1,FALSE)*CM173,"")</f>
        <v/>
      </c>
      <c r="CN172" s="143" t="str">
        <f>IFERROR(VLOOKUP($B172,'Benchmark Data'!$B:$AAA,CN$1,FALSE)/VLOOKUP($B171,'Benchmark Data'!$B:$AAA,CN$1,FALSE)*CN173,"")</f>
        <v/>
      </c>
      <c r="CO172" s="143" t="str">
        <f>IFERROR(VLOOKUP($B172,'Benchmark Data'!$B:$AAA,CO$1,FALSE)/VLOOKUP($B171,'Benchmark Data'!$B:$AAA,CO$1,FALSE)*CO173,"")</f>
        <v/>
      </c>
      <c r="CP172" s="143" t="str">
        <f>IFERROR(VLOOKUP($B172,'Benchmark Data'!$B:$AAA,CP$1,FALSE)/VLOOKUP($B171,'Benchmark Data'!$B:$AAA,CP$1,FALSE)*CP173,"")</f>
        <v/>
      </c>
      <c r="CQ172" s="143" t="str">
        <f>IFERROR(VLOOKUP($B172,'Benchmark Data'!$B:$AAA,CQ$1,FALSE)/VLOOKUP($B171,'Benchmark Data'!$B:$AAA,CQ$1,FALSE)*CQ173,"")</f>
        <v/>
      </c>
      <c r="CR172" s="143" t="str">
        <f>IFERROR(VLOOKUP($B172,'Benchmark Data'!$B:$AAA,CR$1,FALSE)/VLOOKUP($B171,'Benchmark Data'!$B:$AAA,CR$1,FALSE)*CR173,"")</f>
        <v/>
      </c>
      <c r="CS172" s="143" t="str">
        <f>IFERROR(VLOOKUP($B172,'Benchmark Data'!$B:$AAA,CS$1,FALSE)/VLOOKUP($B171,'Benchmark Data'!$B:$AAA,CS$1,FALSE)*CS173,"")</f>
        <v/>
      </c>
      <c r="CT172" s="143" t="str">
        <f>IFERROR(VLOOKUP($B172,'Benchmark Data'!$B:$AAA,CT$1,FALSE)/VLOOKUP($B171,'Benchmark Data'!$B:$AAA,CT$1,FALSE)*CT173,"")</f>
        <v/>
      </c>
      <c r="CU172" s="143" t="str">
        <f>IFERROR(VLOOKUP($B172,'Benchmark Data'!$B:$AAA,CU$1,FALSE)/VLOOKUP($B171,'Benchmark Data'!$B:$AAA,CU$1,FALSE)*CU173,"")</f>
        <v/>
      </c>
      <c r="CV172" s="143" t="str">
        <f>IFERROR(VLOOKUP($B172,'Benchmark Data'!$B:$AAA,CV$1,FALSE)/VLOOKUP($B171,'Benchmark Data'!$B:$AAA,CV$1,FALSE)*CV173,"")</f>
        <v/>
      </c>
      <c r="CW172" s="143" t="str">
        <f>IFERROR(VLOOKUP($B172,'Benchmark Data'!$B:$AAA,CW$1,FALSE)/VLOOKUP($B171,'Benchmark Data'!$B:$AAA,CW$1,FALSE)*CW173,"")</f>
        <v/>
      </c>
      <c r="CX172" s="143" t="str">
        <f>IFERROR(VLOOKUP($B172,'Benchmark Data'!$B:$AAA,CX$1,FALSE)/VLOOKUP($B171,'Benchmark Data'!$B:$AAA,CX$1,FALSE)*CX173,"")</f>
        <v/>
      </c>
      <c r="CY172" s="143" t="str">
        <f>IFERROR(VLOOKUP($B172,'Benchmark Data'!$B:$AAA,CY$1,FALSE)/VLOOKUP($B171,'Benchmark Data'!$B:$AAA,CY$1,FALSE)*CY173,"")</f>
        <v/>
      </c>
      <c r="CZ172" s="143" t="str">
        <f>IFERROR(VLOOKUP($B172,'Benchmark Data'!$B:$AAA,CZ$1,FALSE)/VLOOKUP($B171,'Benchmark Data'!$B:$AAA,CZ$1,FALSE)*CZ173,"")</f>
        <v/>
      </c>
      <c r="DA172" s="143" t="str">
        <f>IFERROR(VLOOKUP($B172,'Benchmark Data'!$B:$AAA,DA$1,FALSE)/VLOOKUP($B171,'Benchmark Data'!$B:$AAA,DA$1,FALSE)*DA173,"")</f>
        <v/>
      </c>
      <c r="DB172" s="143" t="str">
        <f>IFERROR(VLOOKUP($B172,'Benchmark Data'!$B:$AAA,DB$1,FALSE)/VLOOKUP($B171,'Benchmark Data'!$B:$AAA,DB$1,FALSE)*DB173,"")</f>
        <v/>
      </c>
      <c r="DC172" s="143" t="str">
        <f>IFERROR(VLOOKUP($B172,'Benchmark Data'!$B:$AAA,DC$1,FALSE)/VLOOKUP($B171,'Benchmark Data'!$B:$AAA,DC$1,FALSE)*DC173,"")</f>
        <v/>
      </c>
      <c r="DD172" s="143" t="str">
        <f>IFERROR(VLOOKUP($B172,'Benchmark Data'!$B:$AAA,DD$1,FALSE)/VLOOKUP($B171,'Benchmark Data'!$B:$AAA,DD$1,FALSE)*DD173,"")</f>
        <v/>
      </c>
      <c r="DE172" s="143" t="str">
        <f>IFERROR(VLOOKUP($B172,'Benchmark Data'!$B:$AAA,DE$1,FALSE)/VLOOKUP($B171,'Benchmark Data'!$B:$AAA,DE$1,FALSE)*DE173,"")</f>
        <v/>
      </c>
      <c r="DF172" s="143" t="str">
        <f>IFERROR(VLOOKUP($B172,'Benchmark Data'!$B:$AAA,DF$1,FALSE)/VLOOKUP($B171,'Benchmark Data'!$B:$AAA,DF$1,FALSE)*DF173,"")</f>
        <v/>
      </c>
      <c r="DG172" s="143" t="str">
        <f>IFERROR(VLOOKUP($B172,'Benchmark Data'!$B:$AAA,DG$1,FALSE)/VLOOKUP($B171,'Benchmark Data'!$B:$AAA,DG$1,FALSE)*DG173,"")</f>
        <v/>
      </c>
      <c r="DH172" s="143" t="str">
        <f>IFERROR(VLOOKUP($B172,'Benchmark Data'!$B:$AAA,DH$1,FALSE)/VLOOKUP($B171,'Benchmark Data'!$B:$AAA,DH$1,FALSE)*DH173,"")</f>
        <v/>
      </c>
      <c r="DI172" s="143" t="str">
        <f>IFERROR(VLOOKUP($B172,'Benchmark Data'!$B:$AAA,DI$1,FALSE)/VLOOKUP($B171,'Benchmark Data'!$B:$AAA,DI$1,FALSE)*DI173,"")</f>
        <v/>
      </c>
    </row>
    <row r="173" spans="1:113">
      <c r="A173" s="94">
        <f t="shared" si="37"/>
        <v>28</v>
      </c>
      <c r="B173" s="168">
        <f t="shared" si="38"/>
        <v>45230</v>
      </c>
      <c r="C173" s="143">
        <f>IFERROR(VLOOKUP($B173,'Benchmark Data'!$B:$FF,C$1,FALSE)/VLOOKUP($B172,'Benchmark Data'!$B:$FF,C$1,FALSE)*C174,"")</f>
        <v>1.9398038566667277</v>
      </c>
      <c r="D173" s="143">
        <f>IFERROR(VLOOKUP($B173,'Benchmark Data'!$B:$FF,D$1,FALSE)/VLOOKUP($B172,'Benchmark Data'!$B:$FF,D$1,FALSE)*D174,"")</f>
        <v>1.9398038566667277</v>
      </c>
      <c r="E173" s="143">
        <f>IFERROR(VLOOKUP($B173,'Benchmark Data'!$B:$FF,E$1,FALSE)/VLOOKUP($B172,'Benchmark Data'!$B:$FF,E$1,FALSE)*E174,"")</f>
        <v>1.9398038566667277</v>
      </c>
      <c r="F173" s="143">
        <f>IFERROR(VLOOKUP($B173,'Benchmark Data'!$B:$FF,F$1,FALSE)/VLOOKUP($B172,'Benchmark Data'!$B:$FF,F$1,FALSE)*F174,"")</f>
        <v>1.2429208614226748</v>
      </c>
      <c r="G173" s="143" t="str">
        <f>IFERROR(VLOOKUP($B173,'Benchmark Data'!$B:$FF,G$1,FALSE)/VLOOKUP($B172,'Benchmark Data'!$B:$FF,G$1,FALSE)*G174,"")</f>
        <v/>
      </c>
      <c r="H173" s="143">
        <f>IFERROR(VLOOKUP($B173,'Benchmark Data'!$B:$FF,H$1,FALSE)/VLOOKUP($B172,'Benchmark Data'!$B:$FF,H$1,FALSE)*H174,"")</f>
        <v>1.9398038566667277</v>
      </c>
      <c r="I173" s="143">
        <f>IFERROR(VLOOKUP($B173,'Benchmark Data'!$B:$FF,I$1,FALSE)/VLOOKUP($B172,'Benchmark Data'!$B:$FF,I$1,FALSE)*I174,"")</f>
        <v>1.5967869456421622</v>
      </c>
      <c r="J173" s="143" t="str">
        <f>IFERROR(VLOOKUP($B173,'Benchmark Data'!$B:$FF,J$1,FALSE)/VLOOKUP($B172,'Benchmark Data'!$B:$FF,J$1,FALSE)*J174,"")</f>
        <v/>
      </c>
      <c r="K173" s="156">
        <f>IFERROR(VLOOKUP($B173,'Benchmark Data'!$B:$FF,K$1,FALSE)*K174,"")</f>
        <v>1.0538536779537007</v>
      </c>
      <c r="L173" s="156" t="str">
        <f>IFERROR(VLOOKUP($B173,'Benchmark Data'!$B:$FF,L$1,FALSE)*L174,"")</f>
        <v/>
      </c>
      <c r="M173" s="156" t="str">
        <f>IFERROR(VLOOKUP($B173,'Benchmark Data'!$B:$FF,M$1,FALSE)*M174,"")</f>
        <v/>
      </c>
      <c r="N173" s="143">
        <f>IFERROR(VLOOKUP($B173,'Benchmark Data'!$B:$FF,N$1,FALSE)/VLOOKUP($B172,'Benchmark Data'!$B:$FF,N$1,FALSE)*N174,"")</f>
        <v>1.7078733231569021</v>
      </c>
      <c r="O173" s="143">
        <f>IFERROR(VLOOKUP($B173,'Benchmark Data'!$B:$FF,O$1,FALSE)/VLOOKUP($B172,'Benchmark Data'!$B:$FF,O$1,FALSE)*O174,"")</f>
        <v>1.2571002446937518</v>
      </c>
      <c r="P173" s="143">
        <f>IFERROR(VLOOKUP($B173,'Benchmark Data'!$B:$FF,P$1,FALSE)/VLOOKUP($B172,'Benchmark Data'!$B:$FF,P$1,FALSE)*P174,"")</f>
        <v>1.2537758041730021</v>
      </c>
      <c r="Q173" s="156">
        <f>IFERROR(VLOOKUP($B173,'Benchmark Data'!$B:$FF,Q$1,FALSE)*Q174,"")</f>
        <v>1.6566893232237663</v>
      </c>
      <c r="R173" s="156">
        <f>IFERROR(VLOOKUP($B173,'Benchmark Data'!$B:$FF,R$1,FALSE)*R174,"")</f>
        <v>1.6566893232237663</v>
      </c>
      <c r="S173" s="156">
        <f>IFERROR(VLOOKUP($B173,'Benchmark Data'!$B:$FF,S$1,FALSE)*S174,"")</f>
        <v>1.6566893232237663</v>
      </c>
      <c r="T173" s="156">
        <f>IFERROR(VLOOKUP($B173,'Benchmark Data'!$B:$FF,T$1,FALSE)*T174,"")</f>
        <v>1.6566893232237663</v>
      </c>
      <c r="U173" s="156">
        <f>IFERROR(VLOOKUP($B173,'Benchmark Data'!$B:$FF,U$1,FALSE)*U174,"")</f>
        <v>1.6566893232237663</v>
      </c>
      <c r="V173" s="143">
        <f>IFERROR(VLOOKUP($B173,'Benchmark Data'!$B:$FF,V$1,FALSE)/VLOOKUP($B172,'Benchmark Data'!$B:$FF,V$1,FALSE)*V174,"")</f>
        <v>1.7461799435491205</v>
      </c>
      <c r="W173" s="143">
        <f>IFERROR(VLOOKUP($B173,'Benchmark Data'!$B:$FF,W$1,FALSE)/VLOOKUP($B172,'Benchmark Data'!$B:$FF,W$1,FALSE)*W174,"")</f>
        <v>1.7461799435491205</v>
      </c>
      <c r="X173" s="143">
        <f>IFERROR(VLOOKUP($B173,'Benchmark Data'!$B:$FF,X$1,FALSE)/VLOOKUP($B172,'Benchmark Data'!$B:$FF,X$1,FALSE)*X174,"")</f>
        <v>1.7461799435491205</v>
      </c>
      <c r="Y173" s="143">
        <f>IFERROR(VLOOKUP($B173,'Benchmark Data'!$B:$FF,Y$1,FALSE)/VLOOKUP($B172,'Benchmark Data'!$B:$FF,Y$1,FALSE)*Y174,"")</f>
        <v>1.7461799435491205</v>
      </c>
      <c r="Z173" s="143">
        <f>IFERROR(VLOOKUP($B173,'Benchmark Data'!$B:$FF,Z$1,FALSE)/VLOOKUP($B172,'Benchmark Data'!$B:$FF,Z$1,FALSE)*Z174,"")</f>
        <v>1.7461799435491205</v>
      </c>
      <c r="AA173" s="143">
        <f>IFERROR(VLOOKUP($B173,'Benchmark Data'!$B:$FF,AA$1,FALSE)/VLOOKUP($B172,'Benchmark Data'!$B:$FF,AA$1,FALSE)*AA174,"")</f>
        <v>1.6061503238939525</v>
      </c>
      <c r="AB173" s="143">
        <f>IFERROR(VLOOKUP($B173,'Benchmark Data'!$B:$FF,AB$1,FALSE)/VLOOKUP($B172,'Benchmark Data'!$B:$FF,AB$1,FALSE)*AB174,"")</f>
        <v>1.6061503238939525</v>
      </c>
      <c r="AC173" s="143">
        <f>IFERROR(VLOOKUP($B173,'Benchmark Data'!$B:$FF,AC$1,FALSE)/VLOOKUP($B172,'Benchmark Data'!$B:$FF,AC$1,FALSE)*AC174,"")</f>
        <v>1.6061503238939525</v>
      </c>
      <c r="AD173" s="143">
        <f>IFERROR(VLOOKUP($B173,'Benchmark Data'!$B:$FF,AD$1,FALSE)/VLOOKUP($B172,'Benchmark Data'!$B:$FF,AD$1,FALSE)*AD174,"")</f>
        <v>4.2840469613259646</v>
      </c>
      <c r="AE173" s="143">
        <f>IFERROR(VLOOKUP($B173,'Benchmark Data'!$B:$FF,AE$1,FALSE)/VLOOKUP($B172,'Benchmark Data'!$B:$FF,AE$1,FALSE)*AE174,"")</f>
        <v>1.3034552900679004</v>
      </c>
      <c r="AF173" s="143">
        <f>IFERROR(VLOOKUP($B173,'Benchmark Data'!$B:$FF,AF$1,FALSE)/VLOOKUP($B172,'Benchmark Data'!$B:$FF,AF$1,FALSE)*AF174,"")</f>
        <v>1.2429208614226748</v>
      </c>
      <c r="AG173" s="143">
        <f>IFERROR(VLOOKUP($B173,'Benchmark Data'!$B:$FF,AG$1,FALSE)/VLOOKUP($B172,'Benchmark Data'!$B:$FF,AG$1,FALSE)*AG174,"")</f>
        <v>1.2429208614226748</v>
      </c>
      <c r="AH173" s="143">
        <f>IFERROR(VLOOKUP($B173,'Benchmark Data'!$B:$FF,AH$1,FALSE)/VLOOKUP($B172,'Benchmark Data'!$B:$FF,AH$1,FALSE)*AH174,"")</f>
        <v>1.2429208614226748</v>
      </c>
      <c r="AI173" s="143">
        <f>IFERROR(VLOOKUP($B173,'Benchmark Data'!$B:$FF,AI$1,FALSE)/VLOOKUP($B172,'Benchmark Data'!$B:$FF,AI$1,FALSE)*AI174,"")</f>
        <v>1.6778405727151893</v>
      </c>
      <c r="AJ173" s="143">
        <f>IFERROR(VLOOKUP($B173,'Benchmark Data'!$B:$FF,AJ$1,FALSE)/VLOOKUP($B172,'Benchmark Data'!$B:$FF,AJ$1,FALSE)*AJ174,"")</f>
        <v>2.30288919462377</v>
      </c>
      <c r="AK173" s="143">
        <f>IFERROR(VLOOKUP($B173,'Benchmark Data'!$B:$FF,AK$1,FALSE)/VLOOKUP($B172,'Benchmark Data'!$B:$FF,AK$1,FALSE)*AK174,"")</f>
        <v>1.5967869456421622</v>
      </c>
      <c r="AL173" s="143">
        <f>IFERROR(VLOOKUP($B173,'Benchmark Data'!$B:$FF,AL$1,FALSE)/VLOOKUP($B172,'Benchmark Data'!$B:$FF,AL$1,FALSE)*AL174,"")</f>
        <v>2.1716708368084507</v>
      </c>
      <c r="AM173" s="143">
        <f>IFERROR(VLOOKUP($B173,'Benchmark Data'!$B:$FF,AM$1,FALSE)/VLOOKUP($B172,'Benchmark Data'!$B:$FF,AM$1,FALSE)*AM174,"")</f>
        <v>2.1716708368084507</v>
      </c>
      <c r="AN173" s="143">
        <f>IFERROR(VLOOKUP($B173,'Benchmark Data'!$B:$FF,AN$1,FALSE)/VLOOKUP($B172,'Benchmark Data'!$B:$FF,AN$1,FALSE)*AN174,"")</f>
        <v>1.1563349646547036</v>
      </c>
      <c r="AO173" s="143">
        <f>IFERROR(VLOOKUP($B173,'Benchmark Data'!$B:$FF,AO$1,FALSE)/VLOOKUP($B172,'Benchmark Data'!$B:$FF,AO$1,FALSE)*AO174,"")</f>
        <v>1.6068878279675187</v>
      </c>
      <c r="AP173" s="143">
        <f>IFERROR(VLOOKUP($B173,'Benchmark Data'!$B:$FF,AP$1,FALSE)/VLOOKUP($B172,'Benchmark Data'!$B:$FF,AP$1,FALSE)*AP174,"")</f>
        <v>1.6068878279675187</v>
      </c>
      <c r="AQ173" s="143">
        <f>IFERROR(VLOOKUP($B173,'Benchmark Data'!$B:$FF,AQ$1,FALSE)/VLOOKUP($B172,'Benchmark Data'!$B:$FF,AQ$1,FALSE)*AQ174,"")</f>
        <v>1.6799919249536119</v>
      </c>
      <c r="AR173" s="143">
        <f>IFERROR(VLOOKUP($B173,'Benchmark Data'!$B:$FF,AR$1,FALSE)/VLOOKUP($B172,'Benchmark Data'!$B:$FF,AR$1,FALSE)*AR174,"")</f>
        <v>1.6068878279675187</v>
      </c>
      <c r="AS173" s="143" t="str">
        <f>IFERROR(VLOOKUP($B173,'Benchmark Data'!$B:$FF,AS$1,FALSE)/VLOOKUP($B172,'Benchmark Data'!$B:$FF,AS$1,FALSE)*AS174,"")</f>
        <v/>
      </c>
      <c r="AT173" s="143">
        <f>IFERROR(VLOOKUP($B173,'Benchmark Data'!$B:$FF,AT$1,FALSE)/VLOOKUP($B172,'Benchmark Data'!$B:$FF,AT$1,FALSE)*AT174,"")</f>
        <v>1.6799919249536119</v>
      </c>
      <c r="AU173" s="143">
        <f>IFERROR(VLOOKUP($B173,'Benchmark Data'!$B:$FF,AU$1,FALSE)/VLOOKUP($B172,'Benchmark Data'!$B:$FF,AU$1,FALSE)*AU174,"")</f>
        <v>1.2998320987654317</v>
      </c>
      <c r="AV173" s="143">
        <f>IFERROR(VLOOKUP($B173,'Benchmark Data'!$B:$FF,AV$1,FALSE)/VLOOKUP($B172,'Benchmark Data'!$B:$FF,AV$1,FALSE)*AV174,"")</f>
        <v>1.2998320987654317</v>
      </c>
      <c r="AW173" s="143">
        <f>IFERROR(VLOOKUP($B173,'Benchmark Data'!$B:$FF,AW$1,FALSE)/VLOOKUP($B172,'Benchmark Data'!$B:$FF,AW$1,FALSE)*AW174,"")</f>
        <v>1.2998320987654317</v>
      </c>
      <c r="AX173" s="143" t="str">
        <f>IFERROR(VLOOKUP($B173,'Benchmark Data'!$B:$FF,AX$1,FALSE)/VLOOKUP($B172,'Benchmark Data'!$B:$FF,AX$1,FALSE)*AX174,"")</f>
        <v/>
      </c>
      <c r="AY173" s="143" t="str">
        <f>IFERROR(VLOOKUP($B173,'Benchmark Data'!$B:$FF,AY$1,FALSE)/VLOOKUP($B172,'Benchmark Data'!$B:$FF,AY$1,FALSE)*AY174,"")</f>
        <v/>
      </c>
      <c r="AZ173" s="156" t="str">
        <f>IFERROR(VLOOKUP($B173,'Benchmark Data'!$B:$FF,AZ$1,FALSE)*AZ174,"")</f>
        <v/>
      </c>
      <c r="BA173" s="156" t="str">
        <f>IFERROR(VLOOKUP($B173,'Benchmark Data'!$B:$FF,BA$1,FALSE)*BA174,"")</f>
        <v/>
      </c>
      <c r="BB173" s="143" t="str">
        <f>IFERROR(VLOOKUP($B173,'Benchmark Data'!$B:$FF,BB$1,FALSE)/VLOOKUP($B172,'Benchmark Data'!$B:$FF,BB$1,FALSE)*BB174,"")</f>
        <v/>
      </c>
      <c r="BC173" s="143" t="str">
        <f>IFERROR(VLOOKUP($B173,'Benchmark Data'!$B:$FF,BC$1,FALSE)/VLOOKUP($B172,'Benchmark Data'!$B:$FF,BC$1,FALSE)*BC174,"")</f>
        <v/>
      </c>
      <c r="BD173" s="143" t="str">
        <f>IFERROR(VLOOKUP($B173,'Benchmark Data'!$B:$FF,BD$1,FALSE)/VLOOKUP($B172,'Benchmark Data'!$B:$FF,BD$1,FALSE)*BD174,"")</f>
        <v/>
      </c>
      <c r="BE173" s="143" t="str">
        <f>IFERROR(VLOOKUP($B173,'Benchmark Data'!$B:$FF,BE$1,FALSE)/VLOOKUP($B172,'Benchmark Data'!$B:$FF,BE$1,FALSE)*BE174,"")</f>
        <v/>
      </c>
      <c r="BF173" s="143" t="str">
        <f>IFERROR(VLOOKUP($B173,'Benchmark Data'!$B:$FF,BF$1,FALSE)/VLOOKUP($B172,'Benchmark Data'!$B:$FF,BF$1,FALSE)*BF174,"")</f>
        <v/>
      </c>
      <c r="BG173" s="143" t="str">
        <f>IFERROR(VLOOKUP($B173,'Benchmark Data'!$B:$FF,BG$1,FALSE)/VLOOKUP($B172,'Benchmark Data'!$B:$FF,BG$1,FALSE)*BG174,"")</f>
        <v/>
      </c>
      <c r="BH173" s="143" t="str">
        <f>IFERROR(VLOOKUP($B173,'Benchmark Data'!$B:$FF,BH$1,FALSE)/VLOOKUP($B172,'Benchmark Data'!$B:$FF,BH$1,FALSE)*BH174,"")</f>
        <v/>
      </c>
      <c r="BI173" s="143" t="str">
        <f>IFERROR(VLOOKUP($B173,'Benchmark Data'!$B:$FF,BI$1,FALSE)/VLOOKUP($B172,'Benchmark Data'!$B:$FF,BI$1,FALSE)*BI174,"")</f>
        <v/>
      </c>
      <c r="BJ173" s="143" t="str">
        <f>IFERROR(VLOOKUP($B173,'Benchmark Data'!$B:$FF,BJ$1,FALSE)/VLOOKUP($B172,'Benchmark Data'!$B:$FF,BJ$1,FALSE)*BJ174,"")</f>
        <v/>
      </c>
      <c r="BK173" s="143" t="str">
        <f>IFERROR(VLOOKUP($B173,'Benchmark Data'!$B:$FF,BK$1,FALSE)/VLOOKUP($B172,'Benchmark Data'!$B:$FF,BK$1,FALSE)*BK174,"")</f>
        <v/>
      </c>
      <c r="BL173" s="143" t="str">
        <f>IFERROR(VLOOKUP($B173,'Benchmark Data'!$B:$FF,BL$1,FALSE)/VLOOKUP($B172,'Benchmark Data'!$B:$FF,BL$1,FALSE)*BL174,"")</f>
        <v/>
      </c>
      <c r="BM173" s="143" t="str">
        <f>IFERROR(VLOOKUP($B173,'Benchmark Data'!$B:$FF,BM$1,FALSE)/VLOOKUP($B172,'Benchmark Data'!$B:$FF,BM$1,FALSE)*BM174,"")</f>
        <v/>
      </c>
      <c r="BN173" s="143" t="str">
        <f>IFERROR(VLOOKUP($B173,'Benchmark Data'!$B:$FF,BN$1,FALSE)/VLOOKUP($B172,'Benchmark Data'!$B:$FF,BN$1,FALSE)*BN174,"")</f>
        <v/>
      </c>
      <c r="BO173" s="143" t="str">
        <f>IFERROR(VLOOKUP($B173,'Benchmark Data'!$B:$FF,BO$1,FALSE)/VLOOKUP($B172,'Benchmark Data'!$B:$FF,BO$1,FALSE)*BO174,"")</f>
        <v/>
      </c>
      <c r="BP173" s="143" t="str">
        <f>IFERROR(VLOOKUP($B173,'Benchmark Data'!$B:$FF,BP$1,FALSE)/VLOOKUP($B172,'Benchmark Data'!$B:$FF,BP$1,FALSE)*BP174,"")</f>
        <v/>
      </c>
      <c r="BQ173" s="143" t="str">
        <f>IFERROR(VLOOKUP($B173,'Benchmark Data'!$B:$FF,BQ$1,FALSE)/VLOOKUP($B172,'Benchmark Data'!$B:$FF,BQ$1,FALSE)*BQ174,"")</f>
        <v/>
      </c>
      <c r="BR173" s="143" t="str">
        <f>IFERROR(VLOOKUP($B173,'Benchmark Data'!$B:$FF,BR$1,FALSE)/VLOOKUP($B172,'Benchmark Data'!$B:$FF,BR$1,FALSE)*BR174,"")</f>
        <v/>
      </c>
      <c r="BS173" s="143" t="str">
        <f>IFERROR(VLOOKUP($B173,'Benchmark Data'!$B:$FF,BS$1,FALSE)/VLOOKUP($B172,'Benchmark Data'!$B:$FF,BS$1,FALSE)*BS174,"")</f>
        <v/>
      </c>
      <c r="BT173" s="143" t="str">
        <f>IFERROR(VLOOKUP($B173,'Benchmark Data'!$B:$FF,BT$1,FALSE)/VLOOKUP($B172,'Benchmark Data'!$B:$FF,BT$1,FALSE)*BT174,"")</f>
        <v/>
      </c>
      <c r="BU173" s="143" t="str">
        <f>IFERROR(VLOOKUP($B173,'Benchmark Data'!$B:$FF,BU$1,FALSE)/VLOOKUP($B172,'Benchmark Data'!$B:$FF,BU$1,FALSE)*BU174,"")</f>
        <v/>
      </c>
      <c r="BV173" s="143" t="str">
        <f>IFERROR(VLOOKUP($B173,'Benchmark Data'!$B:$FF,BV$1,FALSE)/VLOOKUP($B172,'Benchmark Data'!$B:$FF,BV$1,FALSE)*BV174,"")</f>
        <v/>
      </c>
      <c r="BW173" s="143" t="str">
        <f>IFERROR(VLOOKUP($B173,'Benchmark Data'!$B:$FF,BW$1,FALSE)/VLOOKUP($B172,'Benchmark Data'!$B:$FF,BW$1,FALSE)*BW174,"")</f>
        <v/>
      </c>
      <c r="BX173" s="143" t="str">
        <f>IFERROR(VLOOKUP($B173,'Benchmark Data'!$B:$FF,BX$1,FALSE)/VLOOKUP($B172,'Benchmark Data'!$B:$FF,BX$1,FALSE)*BX174,"")</f>
        <v/>
      </c>
      <c r="BY173" s="143" t="str">
        <f>IFERROR(VLOOKUP($B173,'Benchmark Data'!$B:$FF,BY$1,FALSE)/VLOOKUP($B172,'Benchmark Data'!$B:$FF,BY$1,FALSE)*BY174,"")</f>
        <v/>
      </c>
      <c r="BZ173" s="143" t="str">
        <f>IFERROR(VLOOKUP($B173,'Benchmark Data'!$B:$FF,BZ$1,FALSE)/VLOOKUP($B172,'Benchmark Data'!$B:$FF,BZ$1,FALSE)*BZ174,"")</f>
        <v/>
      </c>
      <c r="CA173" s="143" t="str">
        <f>IFERROR(VLOOKUP($B173,'Benchmark Data'!$B:$FF,CA$1,FALSE)/VLOOKUP($B172,'Benchmark Data'!$B:$FF,CA$1,FALSE)*CA174,"")</f>
        <v/>
      </c>
      <c r="CB173" s="143" t="str">
        <f>IFERROR(VLOOKUP($B173,'Benchmark Data'!$B:$FF,CB$1,FALSE)/VLOOKUP($B172,'Benchmark Data'!$B:$FF,CB$1,FALSE)*CB174,"")</f>
        <v/>
      </c>
      <c r="CC173" s="143" t="str">
        <f>IFERROR(VLOOKUP($B173,'Benchmark Data'!$B:$FF,CC$1,FALSE)/VLOOKUP($B172,'Benchmark Data'!$B:$FF,CC$1,FALSE)*CC174,"")</f>
        <v/>
      </c>
      <c r="CD173" s="143" t="str">
        <f>IFERROR(VLOOKUP($B173,'Benchmark Data'!$B:$FF,CD$1,FALSE)/VLOOKUP($B172,'Benchmark Data'!$B:$FF,CD$1,FALSE)*CD174,"")</f>
        <v/>
      </c>
      <c r="CE173" s="143" t="str">
        <f>IFERROR(VLOOKUP($B173,'Benchmark Data'!$B:$FF,CE$1,FALSE)/VLOOKUP($B172,'Benchmark Data'!$B:$FF,CE$1,FALSE)*CE174,"")</f>
        <v/>
      </c>
      <c r="CF173" s="143" t="str">
        <f>IFERROR(VLOOKUP($B173,'Benchmark Data'!$B:$FF,CF$1,FALSE)/VLOOKUP($B172,'Benchmark Data'!$B:$FF,CF$1,FALSE)*CF174,"")</f>
        <v/>
      </c>
      <c r="CG173" s="143" t="str">
        <f>IFERROR(VLOOKUP($B173,'Benchmark Data'!$B:$FF,CG$1,FALSE)/VLOOKUP($B172,'Benchmark Data'!$B:$FF,CG$1,FALSE)*CG174,"")</f>
        <v/>
      </c>
      <c r="CH173" s="156" t="str">
        <f>IFERROR(VLOOKUP($B173,'Benchmark Data'!$B:$FF,CH$1,FALSE)*CH174,"")</f>
        <v/>
      </c>
      <c r="CI173" s="143" t="str">
        <f>IFERROR(VLOOKUP($B173,'Benchmark Data'!$B:$FF,CI$1,FALSE)/VLOOKUP($B172,'Benchmark Data'!$B:$FF,CI$1,FALSE)*CI174,"")</f>
        <v/>
      </c>
      <c r="CJ173" s="143" t="str">
        <f>IFERROR(VLOOKUP($B173,'Benchmark Data'!$B:$FF,CJ$1,FALSE)/VLOOKUP($B172,'Benchmark Data'!$B:$FF,CJ$1,FALSE)*CJ174,"")</f>
        <v/>
      </c>
      <c r="CK173" s="143" t="str">
        <f>IFERROR(VLOOKUP($B173,'Benchmark Data'!$B:$FF,CK$1,FALSE)/VLOOKUP($B172,'Benchmark Data'!$B:$FF,CK$1,FALSE)*CK174,"")</f>
        <v/>
      </c>
      <c r="CL173" s="143" t="str">
        <f>IFERROR(VLOOKUP($B173,'Benchmark Data'!$B:$AAA,CL$1,FALSE)/VLOOKUP($B172,'Benchmark Data'!$B:$AAA,CL$1,FALSE)*CL174,"")</f>
        <v/>
      </c>
      <c r="CM173" s="143" t="str">
        <f>IFERROR(VLOOKUP($B173,'Benchmark Data'!$B:$AAA,CM$1,FALSE)/VLOOKUP($B172,'Benchmark Data'!$B:$AAA,CM$1,FALSE)*CM174,"")</f>
        <v/>
      </c>
      <c r="CN173" s="143" t="str">
        <f>IFERROR(VLOOKUP($B173,'Benchmark Data'!$B:$AAA,CN$1,FALSE)/VLOOKUP($B172,'Benchmark Data'!$B:$AAA,CN$1,FALSE)*CN174,"")</f>
        <v/>
      </c>
      <c r="CO173" s="143" t="str">
        <f>IFERROR(VLOOKUP($B173,'Benchmark Data'!$B:$AAA,CO$1,FALSE)/VLOOKUP($B172,'Benchmark Data'!$B:$AAA,CO$1,FALSE)*CO174,"")</f>
        <v/>
      </c>
      <c r="CP173" s="143" t="str">
        <f>IFERROR(VLOOKUP($B173,'Benchmark Data'!$B:$AAA,CP$1,FALSE)/VLOOKUP($B172,'Benchmark Data'!$B:$AAA,CP$1,FALSE)*CP174,"")</f>
        <v/>
      </c>
      <c r="CQ173" s="143" t="str">
        <f>IFERROR(VLOOKUP($B173,'Benchmark Data'!$B:$AAA,CQ$1,FALSE)/VLOOKUP($B172,'Benchmark Data'!$B:$AAA,CQ$1,FALSE)*CQ174,"")</f>
        <v/>
      </c>
      <c r="CR173" s="143" t="str">
        <f>IFERROR(VLOOKUP($B173,'Benchmark Data'!$B:$AAA,CR$1,FALSE)/VLOOKUP($B172,'Benchmark Data'!$B:$AAA,CR$1,FALSE)*CR174,"")</f>
        <v/>
      </c>
      <c r="CS173" s="143" t="str">
        <f>IFERROR(VLOOKUP($B173,'Benchmark Data'!$B:$AAA,CS$1,FALSE)/VLOOKUP($B172,'Benchmark Data'!$B:$AAA,CS$1,FALSE)*CS174,"")</f>
        <v/>
      </c>
      <c r="CT173" s="143" t="str">
        <f>IFERROR(VLOOKUP($B173,'Benchmark Data'!$B:$AAA,CT$1,FALSE)/VLOOKUP($B172,'Benchmark Data'!$B:$AAA,CT$1,FALSE)*CT174,"")</f>
        <v/>
      </c>
      <c r="CU173" s="143" t="str">
        <f>IFERROR(VLOOKUP($B173,'Benchmark Data'!$B:$AAA,CU$1,FALSE)/VLOOKUP($B172,'Benchmark Data'!$B:$AAA,CU$1,FALSE)*CU174,"")</f>
        <v/>
      </c>
      <c r="CV173" s="143" t="str">
        <f>IFERROR(VLOOKUP($B173,'Benchmark Data'!$B:$AAA,CV$1,FALSE)/VLOOKUP($B172,'Benchmark Data'!$B:$AAA,CV$1,FALSE)*CV174,"")</f>
        <v/>
      </c>
      <c r="CW173" s="143" t="str">
        <f>IFERROR(VLOOKUP($B173,'Benchmark Data'!$B:$AAA,CW$1,FALSE)/VLOOKUP($B172,'Benchmark Data'!$B:$AAA,CW$1,FALSE)*CW174,"")</f>
        <v/>
      </c>
      <c r="CX173" s="143" t="str">
        <f>IFERROR(VLOOKUP($B173,'Benchmark Data'!$B:$AAA,CX$1,FALSE)/VLOOKUP($B172,'Benchmark Data'!$B:$AAA,CX$1,FALSE)*CX174,"")</f>
        <v/>
      </c>
      <c r="CY173" s="143" t="str">
        <f>IFERROR(VLOOKUP($B173,'Benchmark Data'!$B:$AAA,CY$1,FALSE)/VLOOKUP($B172,'Benchmark Data'!$B:$AAA,CY$1,FALSE)*CY174,"")</f>
        <v/>
      </c>
      <c r="CZ173" s="143" t="str">
        <f>IFERROR(VLOOKUP($B173,'Benchmark Data'!$B:$AAA,CZ$1,FALSE)/VLOOKUP($B172,'Benchmark Data'!$B:$AAA,CZ$1,FALSE)*CZ174,"")</f>
        <v/>
      </c>
      <c r="DA173" s="143" t="str">
        <f>IFERROR(VLOOKUP($B173,'Benchmark Data'!$B:$AAA,DA$1,FALSE)/VLOOKUP($B172,'Benchmark Data'!$B:$AAA,DA$1,FALSE)*DA174,"")</f>
        <v/>
      </c>
      <c r="DB173" s="143" t="str">
        <f>IFERROR(VLOOKUP($B173,'Benchmark Data'!$B:$AAA,DB$1,FALSE)/VLOOKUP($B172,'Benchmark Data'!$B:$AAA,DB$1,FALSE)*DB174,"")</f>
        <v/>
      </c>
      <c r="DC173" s="143" t="str">
        <f>IFERROR(VLOOKUP($B173,'Benchmark Data'!$B:$AAA,DC$1,FALSE)/VLOOKUP($B172,'Benchmark Data'!$B:$AAA,DC$1,FALSE)*DC174,"")</f>
        <v/>
      </c>
      <c r="DD173" s="143" t="str">
        <f>IFERROR(VLOOKUP($B173,'Benchmark Data'!$B:$AAA,DD$1,FALSE)/VLOOKUP($B172,'Benchmark Data'!$B:$AAA,DD$1,FALSE)*DD174,"")</f>
        <v/>
      </c>
      <c r="DE173" s="143" t="str">
        <f>IFERROR(VLOOKUP($B173,'Benchmark Data'!$B:$AAA,DE$1,FALSE)/VLOOKUP($B172,'Benchmark Data'!$B:$AAA,DE$1,FALSE)*DE174,"")</f>
        <v/>
      </c>
      <c r="DF173" s="143" t="str">
        <f>IFERROR(VLOOKUP($B173,'Benchmark Data'!$B:$AAA,DF$1,FALSE)/VLOOKUP($B172,'Benchmark Data'!$B:$AAA,DF$1,FALSE)*DF174,"")</f>
        <v/>
      </c>
      <c r="DG173" s="143" t="str">
        <f>IFERROR(VLOOKUP($B173,'Benchmark Data'!$B:$AAA,DG$1,FALSE)/VLOOKUP($B172,'Benchmark Data'!$B:$AAA,DG$1,FALSE)*DG174,"")</f>
        <v/>
      </c>
      <c r="DH173" s="143" t="str">
        <f>IFERROR(VLOOKUP($B173,'Benchmark Data'!$B:$AAA,DH$1,FALSE)/VLOOKUP($B172,'Benchmark Data'!$B:$AAA,DH$1,FALSE)*DH174,"")</f>
        <v/>
      </c>
      <c r="DI173" s="143" t="str">
        <f>IFERROR(VLOOKUP($B173,'Benchmark Data'!$B:$AAA,DI$1,FALSE)/VLOOKUP($B172,'Benchmark Data'!$B:$AAA,DI$1,FALSE)*DI174,"")</f>
        <v/>
      </c>
    </row>
    <row r="174" spans="1:113">
      <c r="A174" s="94">
        <f t="shared" si="37"/>
        <v>27</v>
      </c>
      <c r="B174" s="168">
        <f t="shared" si="38"/>
        <v>45260</v>
      </c>
      <c r="C174" s="143">
        <f>IFERROR(VLOOKUP($B174,'Benchmark Data'!$B:$FF,C$1,FALSE)/VLOOKUP($B173,'Benchmark Data'!$B:$FF,C$1,FALSE)*C175,"")</f>
        <v>1.9553596066659449</v>
      </c>
      <c r="D174" s="143">
        <f>IFERROR(VLOOKUP($B174,'Benchmark Data'!$B:$FF,D$1,FALSE)/VLOOKUP($B173,'Benchmark Data'!$B:$FF,D$1,FALSE)*D175,"")</f>
        <v>1.9553596066659449</v>
      </c>
      <c r="E174" s="143">
        <f>IFERROR(VLOOKUP($B174,'Benchmark Data'!$B:$FF,E$1,FALSE)/VLOOKUP($B173,'Benchmark Data'!$B:$FF,E$1,FALSE)*E175,"")</f>
        <v>1.9553596066659449</v>
      </c>
      <c r="F174" s="143">
        <f>IFERROR(VLOOKUP($B174,'Benchmark Data'!$B:$FF,F$1,FALSE)/VLOOKUP($B173,'Benchmark Data'!$B:$FF,F$1,FALSE)*F175,"")</f>
        <v>1.2962255509514802</v>
      </c>
      <c r="G174" s="143" t="str">
        <f>IFERROR(VLOOKUP($B174,'Benchmark Data'!$B:$FF,G$1,FALSE)/VLOOKUP($B173,'Benchmark Data'!$B:$FF,G$1,FALSE)*G175,"")</f>
        <v/>
      </c>
      <c r="H174" s="143">
        <f>IFERROR(VLOOKUP($B174,'Benchmark Data'!$B:$FF,H$1,FALSE)/VLOOKUP($B173,'Benchmark Data'!$B:$FF,H$1,FALSE)*H175,"")</f>
        <v>1.9553596066659449</v>
      </c>
      <c r="I174" s="143">
        <f>IFERROR(VLOOKUP($B174,'Benchmark Data'!$B:$FF,I$1,FALSE)/VLOOKUP($B173,'Benchmark Data'!$B:$FF,I$1,FALSE)*I175,"")</f>
        <v>1.5834204457280796</v>
      </c>
      <c r="J174" s="143" t="str">
        <f>IFERROR(VLOOKUP($B174,'Benchmark Data'!$B:$FF,J$1,FALSE)/VLOOKUP($B173,'Benchmark Data'!$B:$FF,J$1,FALSE)*J175,"")</f>
        <v/>
      </c>
      <c r="K174" s="156">
        <f>IFERROR(VLOOKUP($B174,'Benchmark Data'!$B:$FF,K$1,FALSE)*K175,"")</f>
        <v>1.0881153443225942</v>
      </c>
      <c r="L174" s="156" t="str">
        <f>IFERROR(VLOOKUP($B174,'Benchmark Data'!$B:$FF,L$1,FALSE)*L175,"")</f>
        <v/>
      </c>
      <c r="M174" s="156" t="str">
        <f>IFERROR(VLOOKUP($B174,'Benchmark Data'!$B:$FF,M$1,FALSE)*M175,"")</f>
        <v/>
      </c>
      <c r="N174" s="143">
        <f>IFERROR(VLOOKUP($B174,'Benchmark Data'!$B:$FF,N$1,FALSE)/VLOOKUP($B173,'Benchmark Data'!$B:$FF,N$1,FALSE)*N175,"")</f>
        <v>1.7592790479402238</v>
      </c>
      <c r="O174" s="143">
        <f>IFERROR(VLOOKUP($B174,'Benchmark Data'!$B:$FF,O$1,FALSE)/VLOOKUP($B173,'Benchmark Data'!$B:$FF,O$1,FALSE)*O175,"")</f>
        <v>1.2848745144620803</v>
      </c>
      <c r="P174" s="143">
        <f>IFERROR(VLOOKUP($B174,'Benchmark Data'!$B:$FF,P$1,FALSE)/VLOOKUP($B173,'Benchmark Data'!$B:$FF,P$1,FALSE)*P175,"")</f>
        <v>1.3096036059767409</v>
      </c>
      <c r="Q174" s="156">
        <f>IFERROR(VLOOKUP($B174,'Benchmark Data'!$B:$FF,Q$1,FALSE)*Q175,"")</f>
        <v>1.7623502922370473</v>
      </c>
      <c r="R174" s="156">
        <f>IFERROR(VLOOKUP($B174,'Benchmark Data'!$B:$FF,R$1,FALSE)*R175,"")</f>
        <v>1.7623502922370473</v>
      </c>
      <c r="S174" s="156">
        <f>IFERROR(VLOOKUP($B174,'Benchmark Data'!$B:$FF,S$1,FALSE)*S175,"")</f>
        <v>1.7623502922370473</v>
      </c>
      <c r="T174" s="156">
        <f>IFERROR(VLOOKUP($B174,'Benchmark Data'!$B:$FF,T$1,FALSE)*T175,"")</f>
        <v>1.7623502922370473</v>
      </c>
      <c r="U174" s="156">
        <f>IFERROR(VLOOKUP($B174,'Benchmark Data'!$B:$FF,U$1,FALSE)*U175,"")</f>
        <v>1.7623502922370473</v>
      </c>
      <c r="V174" s="143">
        <f>IFERROR(VLOOKUP($B174,'Benchmark Data'!$B:$FF,V$1,FALSE)/VLOOKUP($B173,'Benchmark Data'!$B:$FF,V$1,FALSE)*V175,"")</f>
        <v>1.8041156822602717</v>
      </c>
      <c r="W174" s="143">
        <f>IFERROR(VLOOKUP($B174,'Benchmark Data'!$B:$FF,W$1,FALSE)/VLOOKUP($B173,'Benchmark Data'!$B:$FF,W$1,FALSE)*W175,"")</f>
        <v>1.8041156822602717</v>
      </c>
      <c r="X174" s="143">
        <f>IFERROR(VLOOKUP($B174,'Benchmark Data'!$B:$FF,X$1,FALSE)/VLOOKUP($B173,'Benchmark Data'!$B:$FF,X$1,FALSE)*X175,"")</f>
        <v>1.8041156822602717</v>
      </c>
      <c r="Y174" s="143">
        <f>IFERROR(VLOOKUP($B174,'Benchmark Data'!$B:$FF,Y$1,FALSE)/VLOOKUP($B173,'Benchmark Data'!$B:$FF,Y$1,FALSE)*Y175,"")</f>
        <v>1.8041156822602717</v>
      </c>
      <c r="Z174" s="143">
        <f>IFERROR(VLOOKUP($B174,'Benchmark Data'!$B:$FF,Z$1,FALSE)/VLOOKUP($B173,'Benchmark Data'!$B:$FF,Z$1,FALSE)*Z175,"")</f>
        <v>1.8041156822602717</v>
      </c>
      <c r="AA174" s="143">
        <f>IFERROR(VLOOKUP($B174,'Benchmark Data'!$B:$FF,AA$1,FALSE)/VLOOKUP($B173,'Benchmark Data'!$B:$FF,AA$1,FALSE)*AA175,"")</f>
        <v>1.6472035665384206</v>
      </c>
      <c r="AB174" s="143">
        <f>IFERROR(VLOOKUP($B174,'Benchmark Data'!$B:$FF,AB$1,FALSE)/VLOOKUP($B173,'Benchmark Data'!$B:$FF,AB$1,FALSE)*AB175,"")</f>
        <v>1.6472035665384206</v>
      </c>
      <c r="AC174" s="143">
        <f>IFERROR(VLOOKUP($B174,'Benchmark Data'!$B:$FF,AC$1,FALSE)/VLOOKUP($B173,'Benchmark Data'!$B:$FF,AC$1,FALSE)*AC175,"")</f>
        <v>1.6472035665384206</v>
      </c>
      <c r="AD174" s="143">
        <f>IFERROR(VLOOKUP($B174,'Benchmark Data'!$B:$FF,AD$1,FALSE)/VLOOKUP($B173,'Benchmark Data'!$B:$FF,AD$1,FALSE)*AD175,"")</f>
        <v>4.0294251380318267</v>
      </c>
      <c r="AE174" s="143">
        <f>IFERROR(VLOOKUP($B174,'Benchmark Data'!$B:$FF,AE$1,FALSE)/VLOOKUP($B173,'Benchmark Data'!$B:$FF,AE$1,FALSE)*AE175,"")</f>
        <v>1.3418617441919827</v>
      </c>
      <c r="AF174" s="143">
        <f>IFERROR(VLOOKUP($B174,'Benchmark Data'!$B:$FF,AF$1,FALSE)/VLOOKUP($B173,'Benchmark Data'!$B:$FF,AF$1,FALSE)*AF175,"")</f>
        <v>1.2962255509514802</v>
      </c>
      <c r="AG174" s="143">
        <f>IFERROR(VLOOKUP($B174,'Benchmark Data'!$B:$FF,AG$1,FALSE)/VLOOKUP($B173,'Benchmark Data'!$B:$FF,AG$1,FALSE)*AG175,"")</f>
        <v>1.2962255509514802</v>
      </c>
      <c r="AH174" s="143">
        <f>IFERROR(VLOOKUP($B174,'Benchmark Data'!$B:$FF,AH$1,FALSE)/VLOOKUP($B173,'Benchmark Data'!$B:$FF,AH$1,FALSE)*AH175,"")</f>
        <v>1.2962255509514802</v>
      </c>
      <c r="AI174" s="143">
        <f>IFERROR(VLOOKUP($B174,'Benchmark Data'!$B:$FF,AI$1,FALSE)/VLOOKUP($B173,'Benchmark Data'!$B:$FF,AI$1,FALSE)*AI175,"")</f>
        <v>1.8239450817002747</v>
      </c>
      <c r="AJ174" s="143">
        <f>IFERROR(VLOOKUP($B174,'Benchmark Data'!$B:$FF,AJ$1,FALSE)/VLOOKUP($B173,'Benchmark Data'!$B:$FF,AJ$1,FALSE)*AJ175,"")</f>
        <v>2.2866750735603194</v>
      </c>
      <c r="AK174" s="143">
        <f>IFERROR(VLOOKUP($B174,'Benchmark Data'!$B:$FF,AK$1,FALSE)/VLOOKUP($B173,'Benchmark Data'!$B:$FF,AK$1,FALSE)*AK175,"")</f>
        <v>1.5834204457280796</v>
      </c>
      <c r="AL174" s="143">
        <f>IFERROR(VLOOKUP($B174,'Benchmark Data'!$B:$FF,AL$1,FALSE)/VLOOKUP($B173,'Benchmark Data'!$B:$FF,AL$1,FALSE)*AL175,"")</f>
        <v>2.2625633598841413</v>
      </c>
      <c r="AM174" s="143">
        <f>IFERROR(VLOOKUP($B174,'Benchmark Data'!$B:$FF,AM$1,FALSE)/VLOOKUP($B173,'Benchmark Data'!$B:$FF,AM$1,FALSE)*AM175,"")</f>
        <v>2.2625633598841413</v>
      </c>
      <c r="AN174" s="143">
        <f>IFERROR(VLOOKUP($B174,'Benchmark Data'!$B:$FF,AN$1,FALSE)/VLOOKUP($B173,'Benchmark Data'!$B:$FF,AN$1,FALSE)*AN175,"")</f>
        <v>1.3206023909330851</v>
      </c>
      <c r="AO174" s="143">
        <f>IFERROR(VLOOKUP($B174,'Benchmark Data'!$B:$FF,AO$1,FALSE)/VLOOKUP($B173,'Benchmark Data'!$B:$FF,AO$1,FALSE)*AO175,"")</f>
        <v>1.6986218646882472</v>
      </c>
      <c r="AP174" s="143">
        <f>IFERROR(VLOOKUP($B174,'Benchmark Data'!$B:$FF,AP$1,FALSE)/VLOOKUP($B173,'Benchmark Data'!$B:$FF,AP$1,FALSE)*AP175,"")</f>
        <v>1.6986218646882472</v>
      </c>
      <c r="AQ174" s="143">
        <f>IFERROR(VLOOKUP($B174,'Benchmark Data'!$B:$FF,AQ$1,FALSE)/VLOOKUP($B173,'Benchmark Data'!$B:$FF,AQ$1,FALSE)*AQ175,"")</f>
        <v>1.7169615852293432</v>
      </c>
      <c r="AR174" s="143">
        <f>IFERROR(VLOOKUP($B174,'Benchmark Data'!$B:$FF,AR$1,FALSE)/VLOOKUP($B173,'Benchmark Data'!$B:$FF,AR$1,FALSE)*AR175,"")</f>
        <v>1.6986218646882472</v>
      </c>
      <c r="AS174" s="143" t="str">
        <f>IFERROR(VLOOKUP($B174,'Benchmark Data'!$B:$FF,AS$1,FALSE)/VLOOKUP($B173,'Benchmark Data'!$B:$FF,AS$1,FALSE)*AS175,"")</f>
        <v/>
      </c>
      <c r="AT174" s="143">
        <f>IFERROR(VLOOKUP($B174,'Benchmark Data'!$B:$FF,AT$1,FALSE)/VLOOKUP($B173,'Benchmark Data'!$B:$FF,AT$1,FALSE)*AT175,"")</f>
        <v>1.7169615852293432</v>
      </c>
      <c r="AU174" s="143">
        <f>IFERROR(VLOOKUP($B174,'Benchmark Data'!$B:$FF,AU$1,FALSE)/VLOOKUP($B173,'Benchmark Data'!$B:$FF,AU$1,FALSE)*AU175,"")</f>
        <v>1.3523152881458682</v>
      </c>
      <c r="AV174" s="143">
        <f>IFERROR(VLOOKUP($B174,'Benchmark Data'!$B:$FF,AV$1,FALSE)/VLOOKUP($B173,'Benchmark Data'!$B:$FF,AV$1,FALSE)*AV175,"")</f>
        <v>1.3523152881458682</v>
      </c>
      <c r="AW174" s="143">
        <f>IFERROR(VLOOKUP($B174,'Benchmark Data'!$B:$FF,AW$1,FALSE)/VLOOKUP($B173,'Benchmark Data'!$B:$FF,AW$1,FALSE)*AW175,"")</f>
        <v>1.3523152881458682</v>
      </c>
      <c r="AX174" s="143" t="str">
        <f>IFERROR(VLOOKUP($B174,'Benchmark Data'!$B:$FF,AX$1,FALSE)/VLOOKUP($B173,'Benchmark Data'!$B:$FF,AX$1,FALSE)*AX175,"")</f>
        <v/>
      </c>
      <c r="AY174" s="143" t="str">
        <f>IFERROR(VLOOKUP($B174,'Benchmark Data'!$B:$FF,AY$1,FALSE)/VLOOKUP($B173,'Benchmark Data'!$B:$FF,AY$1,FALSE)*AY175,"")</f>
        <v/>
      </c>
      <c r="AZ174" s="156" t="str">
        <f>IFERROR(VLOOKUP($B174,'Benchmark Data'!$B:$FF,AZ$1,FALSE)*AZ175,"")</f>
        <v/>
      </c>
      <c r="BA174" s="156" t="str">
        <f>IFERROR(VLOOKUP($B174,'Benchmark Data'!$B:$FF,BA$1,FALSE)*BA175,"")</f>
        <v/>
      </c>
      <c r="BB174" s="143" t="str">
        <f>IFERROR(VLOOKUP($B174,'Benchmark Data'!$B:$FF,BB$1,FALSE)/VLOOKUP($B173,'Benchmark Data'!$B:$FF,BB$1,FALSE)*BB175,"")</f>
        <v/>
      </c>
      <c r="BC174" s="143" t="str">
        <f>IFERROR(VLOOKUP($B174,'Benchmark Data'!$B:$FF,BC$1,FALSE)/VLOOKUP($B173,'Benchmark Data'!$B:$FF,BC$1,FALSE)*BC175,"")</f>
        <v/>
      </c>
      <c r="BD174" s="143" t="str">
        <f>IFERROR(VLOOKUP($B174,'Benchmark Data'!$B:$FF,BD$1,FALSE)/VLOOKUP($B173,'Benchmark Data'!$B:$FF,BD$1,FALSE)*BD175,"")</f>
        <v/>
      </c>
      <c r="BE174" s="143" t="str">
        <f>IFERROR(VLOOKUP($B174,'Benchmark Data'!$B:$FF,BE$1,FALSE)/VLOOKUP($B173,'Benchmark Data'!$B:$FF,BE$1,FALSE)*BE175,"")</f>
        <v/>
      </c>
      <c r="BF174" s="143" t="str">
        <f>IFERROR(VLOOKUP($B174,'Benchmark Data'!$B:$FF,BF$1,FALSE)/VLOOKUP($B173,'Benchmark Data'!$B:$FF,BF$1,FALSE)*BF175,"")</f>
        <v/>
      </c>
      <c r="BG174" s="143" t="str">
        <f>IFERROR(VLOOKUP($B174,'Benchmark Data'!$B:$FF,BG$1,FALSE)/VLOOKUP($B173,'Benchmark Data'!$B:$FF,BG$1,FALSE)*BG175,"")</f>
        <v/>
      </c>
      <c r="BH174" s="143" t="str">
        <f>IFERROR(VLOOKUP($B174,'Benchmark Data'!$B:$FF,BH$1,FALSE)/VLOOKUP($B173,'Benchmark Data'!$B:$FF,BH$1,FALSE)*BH175,"")</f>
        <v/>
      </c>
      <c r="BI174" s="143" t="str">
        <f>IFERROR(VLOOKUP($B174,'Benchmark Data'!$B:$FF,BI$1,FALSE)/VLOOKUP($B173,'Benchmark Data'!$B:$FF,BI$1,FALSE)*BI175,"")</f>
        <v/>
      </c>
      <c r="BJ174" s="143" t="str">
        <f>IFERROR(VLOOKUP($B174,'Benchmark Data'!$B:$FF,BJ$1,FALSE)/VLOOKUP($B173,'Benchmark Data'!$B:$FF,BJ$1,FALSE)*BJ175,"")</f>
        <v/>
      </c>
      <c r="BK174" s="143" t="str">
        <f>IFERROR(VLOOKUP($B174,'Benchmark Data'!$B:$FF,BK$1,FALSE)/VLOOKUP($B173,'Benchmark Data'!$B:$FF,BK$1,FALSE)*BK175,"")</f>
        <v/>
      </c>
      <c r="BL174" s="143" t="str">
        <f>IFERROR(VLOOKUP($B174,'Benchmark Data'!$B:$FF,BL$1,FALSE)/VLOOKUP($B173,'Benchmark Data'!$B:$FF,BL$1,FALSE)*BL175,"")</f>
        <v/>
      </c>
      <c r="BM174" s="143" t="str">
        <f>IFERROR(VLOOKUP($B174,'Benchmark Data'!$B:$FF,BM$1,FALSE)/VLOOKUP($B173,'Benchmark Data'!$B:$FF,BM$1,FALSE)*BM175,"")</f>
        <v/>
      </c>
      <c r="BN174" s="143" t="str">
        <f>IFERROR(VLOOKUP($B174,'Benchmark Data'!$B:$FF,BN$1,FALSE)/VLOOKUP($B173,'Benchmark Data'!$B:$FF,BN$1,FALSE)*BN175,"")</f>
        <v/>
      </c>
      <c r="BO174" s="143" t="str">
        <f>IFERROR(VLOOKUP($B174,'Benchmark Data'!$B:$FF,BO$1,FALSE)/VLOOKUP($B173,'Benchmark Data'!$B:$FF,BO$1,FALSE)*BO175,"")</f>
        <v/>
      </c>
      <c r="BP174" s="143" t="str">
        <f>IFERROR(VLOOKUP($B174,'Benchmark Data'!$B:$FF,BP$1,FALSE)/VLOOKUP($B173,'Benchmark Data'!$B:$FF,BP$1,FALSE)*BP175,"")</f>
        <v/>
      </c>
      <c r="BQ174" s="143" t="str">
        <f>IFERROR(VLOOKUP($B174,'Benchmark Data'!$B:$FF,BQ$1,FALSE)/VLOOKUP($B173,'Benchmark Data'!$B:$FF,BQ$1,FALSE)*BQ175,"")</f>
        <v/>
      </c>
      <c r="BR174" s="143" t="str">
        <f>IFERROR(VLOOKUP($B174,'Benchmark Data'!$B:$FF,BR$1,FALSE)/VLOOKUP($B173,'Benchmark Data'!$B:$FF,BR$1,FALSE)*BR175,"")</f>
        <v/>
      </c>
      <c r="BS174" s="143" t="str">
        <f>IFERROR(VLOOKUP($B174,'Benchmark Data'!$B:$FF,BS$1,FALSE)/VLOOKUP($B173,'Benchmark Data'!$B:$FF,BS$1,FALSE)*BS175,"")</f>
        <v/>
      </c>
      <c r="BT174" s="143" t="str">
        <f>IFERROR(VLOOKUP($B174,'Benchmark Data'!$B:$FF,BT$1,FALSE)/VLOOKUP($B173,'Benchmark Data'!$B:$FF,BT$1,FALSE)*BT175,"")</f>
        <v/>
      </c>
      <c r="BU174" s="143" t="str">
        <f>IFERROR(VLOOKUP($B174,'Benchmark Data'!$B:$FF,BU$1,FALSE)/VLOOKUP($B173,'Benchmark Data'!$B:$FF,BU$1,FALSE)*BU175,"")</f>
        <v/>
      </c>
      <c r="BV174" s="143" t="str">
        <f>IFERROR(VLOOKUP($B174,'Benchmark Data'!$B:$FF,BV$1,FALSE)/VLOOKUP($B173,'Benchmark Data'!$B:$FF,BV$1,FALSE)*BV175,"")</f>
        <v/>
      </c>
      <c r="BW174" s="143" t="str">
        <f>IFERROR(VLOOKUP($B174,'Benchmark Data'!$B:$FF,BW$1,FALSE)/VLOOKUP($B173,'Benchmark Data'!$B:$FF,BW$1,FALSE)*BW175,"")</f>
        <v/>
      </c>
      <c r="BX174" s="143" t="str">
        <f>IFERROR(VLOOKUP($B174,'Benchmark Data'!$B:$FF,BX$1,FALSE)/VLOOKUP($B173,'Benchmark Data'!$B:$FF,BX$1,FALSE)*BX175,"")</f>
        <v/>
      </c>
      <c r="BY174" s="143" t="str">
        <f>IFERROR(VLOOKUP($B174,'Benchmark Data'!$B:$FF,BY$1,FALSE)/VLOOKUP($B173,'Benchmark Data'!$B:$FF,BY$1,FALSE)*BY175,"")</f>
        <v/>
      </c>
      <c r="BZ174" s="143" t="str">
        <f>IFERROR(VLOOKUP($B174,'Benchmark Data'!$B:$FF,BZ$1,FALSE)/VLOOKUP($B173,'Benchmark Data'!$B:$FF,BZ$1,FALSE)*BZ175,"")</f>
        <v/>
      </c>
      <c r="CA174" s="143" t="str">
        <f>IFERROR(VLOOKUP($B174,'Benchmark Data'!$B:$FF,CA$1,FALSE)/VLOOKUP($B173,'Benchmark Data'!$B:$FF,CA$1,FALSE)*CA175,"")</f>
        <v/>
      </c>
      <c r="CB174" s="143" t="str">
        <f>IFERROR(VLOOKUP($B174,'Benchmark Data'!$B:$FF,CB$1,FALSE)/VLOOKUP($B173,'Benchmark Data'!$B:$FF,CB$1,FALSE)*CB175,"")</f>
        <v/>
      </c>
      <c r="CC174" s="143" t="str">
        <f>IFERROR(VLOOKUP($B174,'Benchmark Data'!$B:$FF,CC$1,FALSE)/VLOOKUP($B173,'Benchmark Data'!$B:$FF,CC$1,FALSE)*CC175,"")</f>
        <v/>
      </c>
      <c r="CD174" s="143" t="str">
        <f>IFERROR(VLOOKUP($B174,'Benchmark Data'!$B:$FF,CD$1,FALSE)/VLOOKUP($B173,'Benchmark Data'!$B:$FF,CD$1,FALSE)*CD175,"")</f>
        <v/>
      </c>
      <c r="CE174" s="143" t="str">
        <f>IFERROR(VLOOKUP($B174,'Benchmark Data'!$B:$FF,CE$1,FALSE)/VLOOKUP($B173,'Benchmark Data'!$B:$FF,CE$1,FALSE)*CE175,"")</f>
        <v/>
      </c>
      <c r="CF174" s="143" t="str">
        <f>IFERROR(VLOOKUP($B174,'Benchmark Data'!$B:$FF,CF$1,FALSE)/VLOOKUP($B173,'Benchmark Data'!$B:$FF,CF$1,FALSE)*CF175,"")</f>
        <v/>
      </c>
      <c r="CG174" s="143" t="str">
        <f>IFERROR(VLOOKUP($B174,'Benchmark Data'!$B:$FF,CG$1,FALSE)/VLOOKUP($B173,'Benchmark Data'!$B:$FF,CG$1,FALSE)*CG175,"")</f>
        <v/>
      </c>
      <c r="CH174" s="156" t="str">
        <f>IFERROR(VLOOKUP($B174,'Benchmark Data'!$B:$FF,CH$1,FALSE)*CH175,"")</f>
        <v/>
      </c>
      <c r="CI174" s="143" t="str">
        <f>IFERROR(VLOOKUP($B174,'Benchmark Data'!$B:$FF,CI$1,FALSE)/VLOOKUP($B173,'Benchmark Data'!$B:$FF,CI$1,FALSE)*CI175,"")</f>
        <v/>
      </c>
      <c r="CJ174" s="143" t="str">
        <f>IFERROR(VLOOKUP($B174,'Benchmark Data'!$B:$FF,CJ$1,FALSE)/VLOOKUP($B173,'Benchmark Data'!$B:$FF,CJ$1,FALSE)*CJ175,"")</f>
        <v/>
      </c>
      <c r="CK174" s="143" t="str">
        <f>IFERROR(VLOOKUP($B174,'Benchmark Data'!$B:$FF,CK$1,FALSE)/VLOOKUP($B173,'Benchmark Data'!$B:$FF,CK$1,FALSE)*CK175,"")</f>
        <v/>
      </c>
      <c r="CL174" s="143" t="str">
        <f>IFERROR(VLOOKUP($B174,'Benchmark Data'!$B:$AAA,CL$1,FALSE)/VLOOKUP($B173,'Benchmark Data'!$B:$AAA,CL$1,FALSE)*CL175,"")</f>
        <v/>
      </c>
      <c r="CM174" s="143" t="str">
        <f>IFERROR(VLOOKUP($B174,'Benchmark Data'!$B:$AAA,CM$1,FALSE)/VLOOKUP($B173,'Benchmark Data'!$B:$AAA,CM$1,FALSE)*CM175,"")</f>
        <v/>
      </c>
      <c r="CN174" s="143" t="str">
        <f>IFERROR(VLOOKUP($B174,'Benchmark Data'!$B:$AAA,CN$1,FALSE)/VLOOKUP($B173,'Benchmark Data'!$B:$AAA,CN$1,FALSE)*CN175,"")</f>
        <v/>
      </c>
      <c r="CO174" s="143" t="str">
        <f>IFERROR(VLOOKUP($B174,'Benchmark Data'!$B:$AAA,CO$1,FALSE)/VLOOKUP($B173,'Benchmark Data'!$B:$AAA,CO$1,FALSE)*CO175,"")</f>
        <v/>
      </c>
      <c r="CP174" s="143" t="str">
        <f>IFERROR(VLOOKUP($B174,'Benchmark Data'!$B:$AAA,CP$1,FALSE)/VLOOKUP($B173,'Benchmark Data'!$B:$AAA,CP$1,FALSE)*CP175,"")</f>
        <v/>
      </c>
      <c r="CQ174" s="143" t="str">
        <f>IFERROR(VLOOKUP($B174,'Benchmark Data'!$B:$AAA,CQ$1,FALSE)/VLOOKUP($B173,'Benchmark Data'!$B:$AAA,CQ$1,FALSE)*CQ175,"")</f>
        <v/>
      </c>
      <c r="CR174" s="143" t="str">
        <f>IFERROR(VLOOKUP($B174,'Benchmark Data'!$B:$AAA,CR$1,FALSE)/VLOOKUP($B173,'Benchmark Data'!$B:$AAA,CR$1,FALSE)*CR175,"")</f>
        <v/>
      </c>
      <c r="CS174" s="143" t="str">
        <f>IFERROR(VLOOKUP($B174,'Benchmark Data'!$B:$AAA,CS$1,FALSE)/VLOOKUP($B173,'Benchmark Data'!$B:$AAA,CS$1,FALSE)*CS175,"")</f>
        <v/>
      </c>
      <c r="CT174" s="143" t="str">
        <f>IFERROR(VLOOKUP($B174,'Benchmark Data'!$B:$AAA,CT$1,FALSE)/VLOOKUP($B173,'Benchmark Data'!$B:$AAA,CT$1,FALSE)*CT175,"")</f>
        <v/>
      </c>
      <c r="CU174" s="143" t="str">
        <f>IFERROR(VLOOKUP($B174,'Benchmark Data'!$B:$AAA,CU$1,FALSE)/VLOOKUP($B173,'Benchmark Data'!$B:$AAA,CU$1,FALSE)*CU175,"")</f>
        <v/>
      </c>
      <c r="CV174" s="143" t="str">
        <f>IFERROR(VLOOKUP($B174,'Benchmark Data'!$B:$AAA,CV$1,FALSE)/VLOOKUP($B173,'Benchmark Data'!$B:$AAA,CV$1,FALSE)*CV175,"")</f>
        <v/>
      </c>
      <c r="CW174" s="143" t="str">
        <f>IFERROR(VLOOKUP($B174,'Benchmark Data'!$B:$AAA,CW$1,FALSE)/VLOOKUP($B173,'Benchmark Data'!$B:$AAA,CW$1,FALSE)*CW175,"")</f>
        <v/>
      </c>
      <c r="CX174" s="143" t="str">
        <f>IFERROR(VLOOKUP($B174,'Benchmark Data'!$B:$AAA,CX$1,FALSE)/VLOOKUP($B173,'Benchmark Data'!$B:$AAA,CX$1,FALSE)*CX175,"")</f>
        <v/>
      </c>
      <c r="CY174" s="143" t="str">
        <f>IFERROR(VLOOKUP($B174,'Benchmark Data'!$B:$AAA,CY$1,FALSE)/VLOOKUP($B173,'Benchmark Data'!$B:$AAA,CY$1,FALSE)*CY175,"")</f>
        <v/>
      </c>
      <c r="CZ174" s="143" t="str">
        <f>IFERROR(VLOOKUP($B174,'Benchmark Data'!$B:$AAA,CZ$1,FALSE)/VLOOKUP($B173,'Benchmark Data'!$B:$AAA,CZ$1,FALSE)*CZ175,"")</f>
        <v/>
      </c>
      <c r="DA174" s="143" t="str">
        <f>IFERROR(VLOOKUP($B174,'Benchmark Data'!$B:$AAA,DA$1,FALSE)/VLOOKUP($B173,'Benchmark Data'!$B:$AAA,DA$1,FALSE)*DA175,"")</f>
        <v/>
      </c>
      <c r="DB174" s="143" t="str">
        <f>IFERROR(VLOOKUP($B174,'Benchmark Data'!$B:$AAA,DB$1,FALSE)/VLOOKUP($B173,'Benchmark Data'!$B:$AAA,DB$1,FALSE)*DB175,"")</f>
        <v/>
      </c>
      <c r="DC174" s="143" t="str">
        <f>IFERROR(VLOOKUP($B174,'Benchmark Data'!$B:$AAA,DC$1,FALSE)/VLOOKUP($B173,'Benchmark Data'!$B:$AAA,DC$1,FALSE)*DC175,"")</f>
        <v/>
      </c>
      <c r="DD174" s="143" t="str">
        <f>IFERROR(VLOOKUP($B174,'Benchmark Data'!$B:$AAA,DD$1,FALSE)/VLOOKUP($B173,'Benchmark Data'!$B:$AAA,DD$1,FALSE)*DD175,"")</f>
        <v/>
      </c>
      <c r="DE174" s="143" t="str">
        <f>IFERROR(VLOOKUP($B174,'Benchmark Data'!$B:$AAA,DE$1,FALSE)/VLOOKUP($B173,'Benchmark Data'!$B:$AAA,DE$1,FALSE)*DE175,"")</f>
        <v/>
      </c>
      <c r="DF174" s="143" t="str">
        <f>IFERROR(VLOOKUP($B174,'Benchmark Data'!$B:$AAA,DF$1,FALSE)/VLOOKUP($B173,'Benchmark Data'!$B:$AAA,DF$1,FALSE)*DF175,"")</f>
        <v/>
      </c>
      <c r="DG174" s="143" t="str">
        <f>IFERROR(VLOOKUP($B174,'Benchmark Data'!$B:$AAA,DG$1,FALSE)/VLOOKUP($B173,'Benchmark Data'!$B:$AAA,DG$1,FALSE)*DG175,"")</f>
        <v/>
      </c>
      <c r="DH174" s="143" t="str">
        <f>IFERROR(VLOOKUP($B174,'Benchmark Data'!$B:$AAA,DH$1,FALSE)/VLOOKUP($B173,'Benchmark Data'!$B:$AAA,DH$1,FALSE)*DH175,"")</f>
        <v/>
      </c>
      <c r="DI174" s="143" t="str">
        <f>IFERROR(VLOOKUP($B174,'Benchmark Data'!$B:$AAA,DI$1,FALSE)/VLOOKUP($B173,'Benchmark Data'!$B:$AAA,DI$1,FALSE)*DI175,"")</f>
        <v/>
      </c>
    </row>
    <row r="175" spans="1:113">
      <c r="A175" s="94">
        <f t="shared" si="37"/>
        <v>26</v>
      </c>
      <c r="B175" s="168">
        <f t="shared" si="38"/>
        <v>45291</v>
      </c>
      <c r="C175" s="143">
        <f>IFERROR(VLOOKUP($B175,'Benchmark Data'!$B:$FF,C$1,FALSE)/VLOOKUP($B174,'Benchmark Data'!$B:$FF,C$1,FALSE)*C176,"")</f>
        <v>1.7510123930057959</v>
      </c>
      <c r="D175" s="143">
        <f>IFERROR(VLOOKUP($B175,'Benchmark Data'!$B:$FF,D$1,FALSE)/VLOOKUP($B174,'Benchmark Data'!$B:$FF,D$1,FALSE)*D176,"")</f>
        <v>1.7510123930057959</v>
      </c>
      <c r="E175" s="143">
        <f>IFERROR(VLOOKUP($B175,'Benchmark Data'!$B:$FF,E$1,FALSE)/VLOOKUP($B174,'Benchmark Data'!$B:$FF,E$1,FALSE)*E176,"")</f>
        <v>1.7510123930057959</v>
      </c>
      <c r="F175" s="143">
        <f>IFERROR(VLOOKUP($B175,'Benchmark Data'!$B:$FF,F$1,FALSE)/VLOOKUP($B174,'Benchmark Data'!$B:$FF,F$1,FALSE)*F176,"")</f>
        <v>1.2259324723527512</v>
      </c>
      <c r="G175" s="143" t="str">
        <f>IFERROR(VLOOKUP($B175,'Benchmark Data'!$B:$FF,G$1,FALSE)/VLOOKUP($B174,'Benchmark Data'!$B:$FF,G$1,FALSE)*G176,"")</f>
        <v/>
      </c>
      <c r="H175" s="143">
        <f>IFERROR(VLOOKUP($B175,'Benchmark Data'!$B:$FF,H$1,FALSE)/VLOOKUP($B174,'Benchmark Data'!$B:$FF,H$1,FALSE)*H176,"")</f>
        <v>1.7510123930057959</v>
      </c>
      <c r="I175" s="143">
        <f>IFERROR(VLOOKUP($B175,'Benchmark Data'!$B:$FF,I$1,FALSE)/VLOOKUP($B174,'Benchmark Data'!$B:$FF,I$1,FALSE)*I176,"")</f>
        <v>1.4995751694856869</v>
      </c>
      <c r="J175" s="143" t="str">
        <f>IFERROR(VLOOKUP($B175,'Benchmark Data'!$B:$FF,J$1,FALSE)/VLOOKUP($B174,'Benchmark Data'!$B:$FF,J$1,FALSE)*J176,"")</f>
        <v/>
      </c>
      <c r="K175" s="156">
        <f>IFERROR(VLOOKUP($B175,'Benchmark Data'!$B:$FF,K$1,FALSE)*K176,"")</f>
        <v>1.0259270432975423</v>
      </c>
      <c r="L175" s="156" t="str">
        <f>IFERROR(VLOOKUP($B175,'Benchmark Data'!$B:$FF,L$1,FALSE)*L176,"")</f>
        <v/>
      </c>
      <c r="M175" s="156" t="str">
        <f>IFERROR(VLOOKUP($B175,'Benchmark Data'!$B:$FF,M$1,FALSE)*M176,"")</f>
        <v/>
      </c>
      <c r="N175" s="143">
        <f>IFERROR(VLOOKUP($B175,'Benchmark Data'!$B:$FF,N$1,FALSE)/VLOOKUP($B174,'Benchmark Data'!$B:$FF,N$1,FALSE)*N176,"")</f>
        <v>1.6339444071276008</v>
      </c>
      <c r="O175" s="143">
        <f>IFERROR(VLOOKUP($B175,'Benchmark Data'!$B:$FF,O$1,FALSE)/VLOOKUP($B174,'Benchmark Data'!$B:$FF,O$1,FALSE)*O176,"")</f>
        <v>1.3033494988161172</v>
      </c>
      <c r="P175" s="143">
        <f>IFERROR(VLOOKUP($B175,'Benchmark Data'!$B:$FF,P$1,FALSE)/VLOOKUP($B174,'Benchmark Data'!$B:$FF,P$1,FALSE)*P176,"")</f>
        <v>1.2983708626640249</v>
      </c>
      <c r="Q175" s="156">
        <f>IFERROR(VLOOKUP($B175,'Benchmark Data'!$B:$FF,Q$1,FALSE)*Q176,"")</f>
        <v>1.6415119215221825</v>
      </c>
      <c r="R175" s="156">
        <f>IFERROR(VLOOKUP($B175,'Benchmark Data'!$B:$FF,R$1,FALSE)*R176,"")</f>
        <v>1.6415119215221825</v>
      </c>
      <c r="S175" s="156">
        <f>IFERROR(VLOOKUP($B175,'Benchmark Data'!$B:$FF,S$1,FALSE)*S176,"")</f>
        <v>1.6415119215221825</v>
      </c>
      <c r="T175" s="156">
        <f>IFERROR(VLOOKUP($B175,'Benchmark Data'!$B:$FF,T$1,FALSE)*T176,"")</f>
        <v>1.6415119215221825</v>
      </c>
      <c r="U175" s="156">
        <f>IFERROR(VLOOKUP($B175,'Benchmark Data'!$B:$FF,U$1,FALSE)*U176,"")</f>
        <v>1.6415119215221825</v>
      </c>
      <c r="V175" s="143">
        <f>IFERROR(VLOOKUP($B175,'Benchmark Data'!$B:$FF,V$1,FALSE)/VLOOKUP($B174,'Benchmark Data'!$B:$FF,V$1,FALSE)*V176,"")</f>
        <v>1.6785098015455213</v>
      </c>
      <c r="W175" s="143">
        <f>IFERROR(VLOOKUP($B175,'Benchmark Data'!$B:$FF,W$1,FALSE)/VLOOKUP($B174,'Benchmark Data'!$B:$FF,W$1,FALSE)*W176,"")</f>
        <v>1.6785098015455213</v>
      </c>
      <c r="X175" s="143">
        <f>IFERROR(VLOOKUP($B175,'Benchmark Data'!$B:$FF,X$1,FALSE)/VLOOKUP($B174,'Benchmark Data'!$B:$FF,X$1,FALSE)*X176,"")</f>
        <v>1.6785098015455213</v>
      </c>
      <c r="Y175" s="143">
        <f>IFERROR(VLOOKUP($B175,'Benchmark Data'!$B:$FF,Y$1,FALSE)/VLOOKUP($B174,'Benchmark Data'!$B:$FF,Y$1,FALSE)*Y176,"")</f>
        <v>1.6785098015455213</v>
      </c>
      <c r="Z175" s="143">
        <f>IFERROR(VLOOKUP($B175,'Benchmark Data'!$B:$FF,Z$1,FALSE)/VLOOKUP($B174,'Benchmark Data'!$B:$FF,Z$1,FALSE)*Z176,"")</f>
        <v>1.6785098015455213</v>
      </c>
      <c r="AA175" s="143">
        <f>IFERROR(VLOOKUP($B175,'Benchmark Data'!$B:$FF,AA$1,FALSE)/VLOOKUP($B174,'Benchmark Data'!$B:$FF,AA$1,FALSE)*AA176,"")</f>
        <v>1.5135010189014271</v>
      </c>
      <c r="AB175" s="143">
        <f>IFERROR(VLOOKUP($B175,'Benchmark Data'!$B:$FF,AB$1,FALSE)/VLOOKUP($B174,'Benchmark Data'!$B:$FF,AB$1,FALSE)*AB176,"")</f>
        <v>1.5135010189014271</v>
      </c>
      <c r="AC175" s="143">
        <f>IFERROR(VLOOKUP($B175,'Benchmark Data'!$B:$FF,AC$1,FALSE)/VLOOKUP($B174,'Benchmark Data'!$B:$FF,AC$1,FALSE)*AC176,"")</f>
        <v>1.5135010189014271</v>
      </c>
      <c r="AD175" s="143">
        <f>IFERROR(VLOOKUP($B175,'Benchmark Data'!$B:$FF,AD$1,FALSE)/VLOOKUP($B174,'Benchmark Data'!$B:$FF,AD$1,FALSE)*AD176,"")</f>
        <v>3.683013714896394</v>
      </c>
      <c r="AE175" s="143">
        <f>IFERROR(VLOOKUP($B175,'Benchmark Data'!$B:$FF,AE$1,FALSE)/VLOOKUP($B174,'Benchmark Data'!$B:$FF,AE$1,FALSE)*AE176,"")</f>
        <v>1.2002727794772643</v>
      </c>
      <c r="AF175" s="143">
        <f>IFERROR(VLOOKUP($B175,'Benchmark Data'!$B:$FF,AF$1,FALSE)/VLOOKUP($B174,'Benchmark Data'!$B:$FF,AF$1,FALSE)*AF176,"")</f>
        <v>1.2259324723527512</v>
      </c>
      <c r="AG175" s="143">
        <f>IFERROR(VLOOKUP($B175,'Benchmark Data'!$B:$FF,AG$1,FALSE)/VLOOKUP($B174,'Benchmark Data'!$B:$FF,AG$1,FALSE)*AG176,"")</f>
        <v>1.2259324723527512</v>
      </c>
      <c r="AH175" s="143">
        <f>IFERROR(VLOOKUP($B175,'Benchmark Data'!$B:$FF,AH$1,FALSE)/VLOOKUP($B174,'Benchmark Data'!$B:$FF,AH$1,FALSE)*AH176,"")</f>
        <v>1.2259324723527512</v>
      </c>
      <c r="AI175" s="143">
        <f>IFERROR(VLOOKUP($B175,'Benchmark Data'!$B:$FF,AI$1,FALSE)/VLOOKUP($B174,'Benchmark Data'!$B:$FF,AI$1,FALSE)*AI176,"")</f>
        <v>1.6003701074717707</v>
      </c>
      <c r="AJ175" s="143">
        <f>IFERROR(VLOOKUP($B175,'Benchmark Data'!$B:$FF,AJ$1,FALSE)/VLOOKUP($B174,'Benchmark Data'!$B:$FF,AJ$1,FALSE)*AJ176,"")</f>
        <v>1.854282062207073</v>
      </c>
      <c r="AK175" s="143">
        <f>IFERROR(VLOOKUP($B175,'Benchmark Data'!$B:$FF,AK$1,FALSE)/VLOOKUP($B174,'Benchmark Data'!$B:$FF,AK$1,FALSE)*AK176,"")</f>
        <v>1.4995751694856869</v>
      </c>
      <c r="AL175" s="143">
        <f>IFERROR(VLOOKUP($B175,'Benchmark Data'!$B:$FF,AL$1,FALSE)/VLOOKUP($B174,'Benchmark Data'!$B:$FF,AL$1,FALSE)*AL176,"")</f>
        <v>1.9759691393157526</v>
      </c>
      <c r="AM175" s="143">
        <f>IFERROR(VLOOKUP($B175,'Benchmark Data'!$B:$FF,AM$1,FALSE)/VLOOKUP($B174,'Benchmark Data'!$B:$FF,AM$1,FALSE)*AM176,"")</f>
        <v>1.9759691393157526</v>
      </c>
      <c r="AN175" s="143">
        <f>IFERROR(VLOOKUP($B175,'Benchmark Data'!$B:$FF,AN$1,FALSE)/VLOOKUP($B174,'Benchmark Data'!$B:$FF,AN$1,FALSE)*AN176,"")</f>
        <v>1.1792596700402054</v>
      </c>
      <c r="AO175" s="143">
        <f>IFERROR(VLOOKUP($B175,'Benchmark Data'!$B:$FF,AO$1,FALSE)/VLOOKUP($B174,'Benchmark Data'!$B:$FF,AO$1,FALSE)*AO176,"")</f>
        <v>1.5491738788355618</v>
      </c>
      <c r="AP175" s="143">
        <f>IFERROR(VLOOKUP($B175,'Benchmark Data'!$B:$FF,AP$1,FALSE)/VLOOKUP($B174,'Benchmark Data'!$B:$FF,AP$1,FALSE)*AP176,"")</f>
        <v>1.5491738788355618</v>
      </c>
      <c r="AQ175" s="143">
        <f>IFERROR(VLOOKUP($B175,'Benchmark Data'!$B:$FF,AQ$1,FALSE)/VLOOKUP($B174,'Benchmark Data'!$B:$FF,AQ$1,FALSE)*AQ176,"")</f>
        <v>1.5695952100998838</v>
      </c>
      <c r="AR175" s="143">
        <f>IFERROR(VLOOKUP($B175,'Benchmark Data'!$B:$FF,AR$1,FALSE)/VLOOKUP($B174,'Benchmark Data'!$B:$FF,AR$1,FALSE)*AR176,"")</f>
        <v>1.5491738788355618</v>
      </c>
      <c r="AS175" s="143" t="str">
        <f>IFERROR(VLOOKUP($B175,'Benchmark Data'!$B:$FF,AS$1,FALSE)/VLOOKUP($B174,'Benchmark Data'!$B:$FF,AS$1,FALSE)*AS176,"")</f>
        <v/>
      </c>
      <c r="AT175" s="143">
        <f>IFERROR(VLOOKUP($B175,'Benchmark Data'!$B:$FF,AT$1,FALSE)/VLOOKUP($B174,'Benchmark Data'!$B:$FF,AT$1,FALSE)*AT176,"")</f>
        <v>1.5695952100998838</v>
      </c>
      <c r="AU175" s="143">
        <f>IFERROR(VLOOKUP($B175,'Benchmark Data'!$B:$FF,AU$1,FALSE)/VLOOKUP($B174,'Benchmark Data'!$B:$FF,AU$1,FALSE)*AU176,"")</f>
        <v>1.3223446075784022</v>
      </c>
      <c r="AV175" s="143">
        <f>IFERROR(VLOOKUP($B175,'Benchmark Data'!$B:$FF,AV$1,FALSE)/VLOOKUP($B174,'Benchmark Data'!$B:$FF,AV$1,FALSE)*AV176,"")</f>
        <v>1.3223446075784022</v>
      </c>
      <c r="AW175" s="143">
        <f>IFERROR(VLOOKUP($B175,'Benchmark Data'!$B:$FF,AW$1,FALSE)/VLOOKUP($B174,'Benchmark Data'!$B:$FF,AW$1,FALSE)*AW176,"")</f>
        <v>1.3223446075784022</v>
      </c>
      <c r="AX175" s="143" t="str">
        <f>IFERROR(VLOOKUP($B175,'Benchmark Data'!$B:$FF,AX$1,FALSE)/VLOOKUP($B174,'Benchmark Data'!$B:$FF,AX$1,FALSE)*AX176,"")</f>
        <v/>
      </c>
      <c r="AY175" s="143" t="str">
        <f>IFERROR(VLOOKUP($B175,'Benchmark Data'!$B:$FF,AY$1,FALSE)/VLOOKUP($B174,'Benchmark Data'!$B:$FF,AY$1,FALSE)*AY176,"")</f>
        <v/>
      </c>
      <c r="AZ175" s="156" t="str">
        <f>IFERROR(VLOOKUP($B175,'Benchmark Data'!$B:$FF,AZ$1,FALSE)*AZ176,"")</f>
        <v/>
      </c>
      <c r="BA175" s="156" t="str">
        <f>IFERROR(VLOOKUP($B175,'Benchmark Data'!$B:$FF,BA$1,FALSE)*BA176,"")</f>
        <v/>
      </c>
      <c r="BB175" s="143" t="str">
        <f>IFERROR(VLOOKUP($B175,'Benchmark Data'!$B:$FF,BB$1,FALSE)/VLOOKUP($B174,'Benchmark Data'!$B:$FF,BB$1,FALSE)*BB176,"")</f>
        <v/>
      </c>
      <c r="BC175" s="143" t="str">
        <f>IFERROR(VLOOKUP($B175,'Benchmark Data'!$B:$FF,BC$1,FALSE)/VLOOKUP($B174,'Benchmark Data'!$B:$FF,BC$1,FALSE)*BC176,"")</f>
        <v/>
      </c>
      <c r="BD175" s="143" t="str">
        <f>IFERROR(VLOOKUP($B175,'Benchmark Data'!$B:$FF,BD$1,FALSE)/VLOOKUP($B174,'Benchmark Data'!$B:$FF,BD$1,FALSE)*BD176,"")</f>
        <v/>
      </c>
      <c r="BE175" s="143" t="str">
        <f>IFERROR(VLOOKUP($B175,'Benchmark Data'!$B:$FF,BE$1,FALSE)/VLOOKUP($B174,'Benchmark Data'!$B:$FF,BE$1,FALSE)*BE176,"")</f>
        <v/>
      </c>
      <c r="BF175" s="143" t="str">
        <f>IFERROR(VLOOKUP($B175,'Benchmark Data'!$B:$FF,BF$1,FALSE)/VLOOKUP($B174,'Benchmark Data'!$B:$FF,BF$1,FALSE)*BF176,"")</f>
        <v/>
      </c>
      <c r="BG175" s="143" t="str">
        <f>IFERROR(VLOOKUP($B175,'Benchmark Data'!$B:$FF,BG$1,FALSE)/VLOOKUP($B174,'Benchmark Data'!$B:$FF,BG$1,FALSE)*BG176,"")</f>
        <v/>
      </c>
      <c r="BH175" s="143" t="str">
        <f>IFERROR(VLOOKUP($B175,'Benchmark Data'!$B:$FF,BH$1,FALSE)/VLOOKUP($B174,'Benchmark Data'!$B:$FF,BH$1,FALSE)*BH176,"")</f>
        <v/>
      </c>
      <c r="BI175" s="143" t="str">
        <f>IFERROR(VLOOKUP($B175,'Benchmark Data'!$B:$FF,BI$1,FALSE)/VLOOKUP($B174,'Benchmark Data'!$B:$FF,BI$1,FALSE)*BI176,"")</f>
        <v/>
      </c>
      <c r="BJ175" s="143" t="str">
        <f>IFERROR(VLOOKUP($B175,'Benchmark Data'!$B:$FF,BJ$1,FALSE)/VLOOKUP($B174,'Benchmark Data'!$B:$FF,BJ$1,FALSE)*BJ176,"")</f>
        <v/>
      </c>
      <c r="BK175" s="143" t="str">
        <f>IFERROR(VLOOKUP($B175,'Benchmark Data'!$B:$FF,BK$1,FALSE)/VLOOKUP($B174,'Benchmark Data'!$B:$FF,BK$1,FALSE)*BK176,"")</f>
        <v/>
      </c>
      <c r="BL175" s="143" t="str">
        <f>IFERROR(VLOOKUP($B175,'Benchmark Data'!$B:$FF,BL$1,FALSE)/VLOOKUP($B174,'Benchmark Data'!$B:$FF,BL$1,FALSE)*BL176,"")</f>
        <v/>
      </c>
      <c r="BM175" s="143" t="str">
        <f>IFERROR(VLOOKUP($B175,'Benchmark Data'!$B:$FF,BM$1,FALSE)/VLOOKUP($B174,'Benchmark Data'!$B:$FF,BM$1,FALSE)*BM176,"")</f>
        <v/>
      </c>
      <c r="BN175" s="143" t="str">
        <f>IFERROR(VLOOKUP($B175,'Benchmark Data'!$B:$FF,BN$1,FALSE)/VLOOKUP($B174,'Benchmark Data'!$B:$FF,BN$1,FALSE)*BN176,"")</f>
        <v/>
      </c>
      <c r="BO175" s="143" t="str">
        <f>IFERROR(VLOOKUP($B175,'Benchmark Data'!$B:$FF,BO$1,FALSE)/VLOOKUP($B174,'Benchmark Data'!$B:$FF,BO$1,FALSE)*BO176,"")</f>
        <v/>
      </c>
      <c r="BP175" s="143" t="str">
        <f>IFERROR(VLOOKUP($B175,'Benchmark Data'!$B:$FF,BP$1,FALSE)/VLOOKUP($B174,'Benchmark Data'!$B:$FF,BP$1,FALSE)*BP176,"")</f>
        <v/>
      </c>
      <c r="BQ175" s="143" t="str">
        <f>IFERROR(VLOOKUP($B175,'Benchmark Data'!$B:$FF,BQ$1,FALSE)/VLOOKUP($B174,'Benchmark Data'!$B:$FF,BQ$1,FALSE)*BQ176,"")</f>
        <v/>
      </c>
      <c r="BR175" s="143" t="str">
        <f>IFERROR(VLOOKUP($B175,'Benchmark Data'!$B:$FF,BR$1,FALSE)/VLOOKUP($B174,'Benchmark Data'!$B:$FF,BR$1,FALSE)*BR176,"")</f>
        <v/>
      </c>
      <c r="BS175" s="143" t="str">
        <f>IFERROR(VLOOKUP($B175,'Benchmark Data'!$B:$FF,BS$1,FALSE)/VLOOKUP($B174,'Benchmark Data'!$B:$FF,BS$1,FALSE)*BS176,"")</f>
        <v/>
      </c>
      <c r="BT175" s="143" t="str">
        <f>IFERROR(VLOOKUP($B175,'Benchmark Data'!$B:$FF,BT$1,FALSE)/VLOOKUP($B174,'Benchmark Data'!$B:$FF,BT$1,FALSE)*BT176,"")</f>
        <v/>
      </c>
      <c r="BU175" s="143" t="str">
        <f>IFERROR(VLOOKUP($B175,'Benchmark Data'!$B:$FF,BU$1,FALSE)/VLOOKUP($B174,'Benchmark Data'!$B:$FF,BU$1,FALSE)*BU176,"")</f>
        <v/>
      </c>
      <c r="BV175" s="143" t="str">
        <f>IFERROR(VLOOKUP($B175,'Benchmark Data'!$B:$FF,BV$1,FALSE)/VLOOKUP($B174,'Benchmark Data'!$B:$FF,BV$1,FALSE)*BV176,"")</f>
        <v/>
      </c>
      <c r="BW175" s="143" t="str">
        <f>IFERROR(VLOOKUP($B175,'Benchmark Data'!$B:$FF,BW$1,FALSE)/VLOOKUP($B174,'Benchmark Data'!$B:$FF,BW$1,FALSE)*BW176,"")</f>
        <v/>
      </c>
      <c r="BX175" s="143" t="str">
        <f>IFERROR(VLOOKUP($B175,'Benchmark Data'!$B:$FF,BX$1,FALSE)/VLOOKUP($B174,'Benchmark Data'!$B:$FF,BX$1,FALSE)*BX176,"")</f>
        <v/>
      </c>
      <c r="BY175" s="143" t="str">
        <f>IFERROR(VLOOKUP($B175,'Benchmark Data'!$B:$FF,BY$1,FALSE)/VLOOKUP($B174,'Benchmark Data'!$B:$FF,BY$1,FALSE)*BY176,"")</f>
        <v/>
      </c>
      <c r="BZ175" s="143" t="str">
        <f>IFERROR(VLOOKUP($B175,'Benchmark Data'!$B:$FF,BZ$1,FALSE)/VLOOKUP($B174,'Benchmark Data'!$B:$FF,BZ$1,FALSE)*BZ176,"")</f>
        <v/>
      </c>
      <c r="CA175" s="143" t="str">
        <f>IFERROR(VLOOKUP($B175,'Benchmark Data'!$B:$FF,CA$1,FALSE)/VLOOKUP($B174,'Benchmark Data'!$B:$FF,CA$1,FALSE)*CA176,"")</f>
        <v/>
      </c>
      <c r="CB175" s="143" t="str">
        <f>IFERROR(VLOOKUP($B175,'Benchmark Data'!$B:$FF,CB$1,FALSE)/VLOOKUP($B174,'Benchmark Data'!$B:$FF,CB$1,FALSE)*CB176,"")</f>
        <v/>
      </c>
      <c r="CC175" s="143" t="str">
        <f>IFERROR(VLOOKUP($B175,'Benchmark Data'!$B:$FF,CC$1,FALSE)/VLOOKUP($B174,'Benchmark Data'!$B:$FF,CC$1,FALSE)*CC176,"")</f>
        <v/>
      </c>
      <c r="CD175" s="143" t="str">
        <f>IFERROR(VLOOKUP($B175,'Benchmark Data'!$B:$FF,CD$1,FALSE)/VLOOKUP($B174,'Benchmark Data'!$B:$FF,CD$1,FALSE)*CD176,"")</f>
        <v/>
      </c>
      <c r="CE175" s="143" t="str">
        <f>IFERROR(VLOOKUP($B175,'Benchmark Data'!$B:$FF,CE$1,FALSE)/VLOOKUP($B174,'Benchmark Data'!$B:$FF,CE$1,FALSE)*CE176,"")</f>
        <v/>
      </c>
      <c r="CF175" s="143" t="str">
        <f>IFERROR(VLOOKUP($B175,'Benchmark Data'!$B:$FF,CF$1,FALSE)/VLOOKUP($B174,'Benchmark Data'!$B:$FF,CF$1,FALSE)*CF176,"")</f>
        <v/>
      </c>
      <c r="CG175" s="143" t="str">
        <f>IFERROR(VLOOKUP($B175,'Benchmark Data'!$B:$FF,CG$1,FALSE)/VLOOKUP($B174,'Benchmark Data'!$B:$FF,CG$1,FALSE)*CG176,"")</f>
        <v/>
      </c>
      <c r="CH175" s="156" t="str">
        <f>IFERROR(VLOOKUP($B175,'Benchmark Data'!$B:$FF,CH$1,FALSE)*CH176,"")</f>
        <v/>
      </c>
      <c r="CI175" s="143" t="str">
        <f>IFERROR(VLOOKUP($B175,'Benchmark Data'!$B:$FF,CI$1,FALSE)/VLOOKUP($B174,'Benchmark Data'!$B:$FF,CI$1,FALSE)*CI176,"")</f>
        <v/>
      </c>
      <c r="CJ175" s="143" t="str">
        <f>IFERROR(VLOOKUP($B175,'Benchmark Data'!$B:$FF,CJ$1,FALSE)/VLOOKUP($B174,'Benchmark Data'!$B:$FF,CJ$1,FALSE)*CJ176,"")</f>
        <v/>
      </c>
      <c r="CK175" s="143" t="str">
        <f>IFERROR(VLOOKUP($B175,'Benchmark Data'!$B:$FF,CK$1,FALSE)/VLOOKUP($B174,'Benchmark Data'!$B:$FF,CK$1,FALSE)*CK176,"")</f>
        <v/>
      </c>
      <c r="CL175" s="143" t="str">
        <f>IFERROR(VLOOKUP($B175,'Benchmark Data'!$B:$AAA,CL$1,FALSE)/VLOOKUP($B174,'Benchmark Data'!$B:$AAA,CL$1,FALSE)*CL176,"")</f>
        <v/>
      </c>
      <c r="CM175" s="143" t="str">
        <f>IFERROR(VLOOKUP($B175,'Benchmark Data'!$B:$AAA,CM$1,FALSE)/VLOOKUP($B174,'Benchmark Data'!$B:$AAA,CM$1,FALSE)*CM176,"")</f>
        <v/>
      </c>
      <c r="CN175" s="143" t="str">
        <f>IFERROR(VLOOKUP($B175,'Benchmark Data'!$B:$AAA,CN$1,FALSE)/VLOOKUP($B174,'Benchmark Data'!$B:$AAA,CN$1,FALSE)*CN176,"")</f>
        <v/>
      </c>
      <c r="CO175" s="143" t="str">
        <f>IFERROR(VLOOKUP($B175,'Benchmark Data'!$B:$AAA,CO$1,FALSE)/VLOOKUP($B174,'Benchmark Data'!$B:$AAA,CO$1,FALSE)*CO176,"")</f>
        <v/>
      </c>
      <c r="CP175" s="143" t="str">
        <f>IFERROR(VLOOKUP($B175,'Benchmark Data'!$B:$AAA,CP$1,FALSE)/VLOOKUP($B174,'Benchmark Data'!$B:$AAA,CP$1,FALSE)*CP176,"")</f>
        <v/>
      </c>
      <c r="CQ175" s="143" t="str">
        <f>IFERROR(VLOOKUP($B175,'Benchmark Data'!$B:$AAA,CQ$1,FALSE)/VLOOKUP($B174,'Benchmark Data'!$B:$AAA,CQ$1,FALSE)*CQ176,"")</f>
        <v/>
      </c>
      <c r="CR175" s="143" t="str">
        <f>IFERROR(VLOOKUP($B175,'Benchmark Data'!$B:$AAA,CR$1,FALSE)/VLOOKUP($B174,'Benchmark Data'!$B:$AAA,CR$1,FALSE)*CR176,"")</f>
        <v/>
      </c>
      <c r="CS175" s="143" t="str">
        <f>IFERROR(VLOOKUP($B175,'Benchmark Data'!$B:$AAA,CS$1,FALSE)/VLOOKUP($B174,'Benchmark Data'!$B:$AAA,CS$1,FALSE)*CS176,"")</f>
        <v/>
      </c>
      <c r="CT175" s="143" t="str">
        <f>IFERROR(VLOOKUP($B175,'Benchmark Data'!$B:$AAA,CT$1,FALSE)/VLOOKUP($B174,'Benchmark Data'!$B:$AAA,CT$1,FALSE)*CT176,"")</f>
        <v/>
      </c>
      <c r="CU175" s="143" t="str">
        <f>IFERROR(VLOOKUP($B175,'Benchmark Data'!$B:$AAA,CU$1,FALSE)/VLOOKUP($B174,'Benchmark Data'!$B:$AAA,CU$1,FALSE)*CU176,"")</f>
        <v/>
      </c>
      <c r="CV175" s="143" t="str">
        <f>IFERROR(VLOOKUP($B175,'Benchmark Data'!$B:$AAA,CV$1,FALSE)/VLOOKUP($B174,'Benchmark Data'!$B:$AAA,CV$1,FALSE)*CV176,"")</f>
        <v/>
      </c>
      <c r="CW175" s="143" t="str">
        <f>IFERROR(VLOOKUP($B175,'Benchmark Data'!$B:$AAA,CW$1,FALSE)/VLOOKUP($B174,'Benchmark Data'!$B:$AAA,CW$1,FALSE)*CW176,"")</f>
        <v/>
      </c>
      <c r="CX175" s="143" t="str">
        <f>IFERROR(VLOOKUP($B175,'Benchmark Data'!$B:$AAA,CX$1,FALSE)/VLOOKUP($B174,'Benchmark Data'!$B:$AAA,CX$1,FALSE)*CX176,"")</f>
        <v/>
      </c>
      <c r="CY175" s="143" t="str">
        <f>IFERROR(VLOOKUP($B175,'Benchmark Data'!$B:$AAA,CY$1,FALSE)/VLOOKUP($B174,'Benchmark Data'!$B:$AAA,CY$1,FALSE)*CY176,"")</f>
        <v/>
      </c>
      <c r="CZ175" s="143" t="str">
        <f>IFERROR(VLOOKUP($B175,'Benchmark Data'!$B:$AAA,CZ$1,FALSE)/VLOOKUP($B174,'Benchmark Data'!$B:$AAA,CZ$1,FALSE)*CZ176,"")</f>
        <v/>
      </c>
      <c r="DA175" s="143" t="str">
        <f>IFERROR(VLOOKUP($B175,'Benchmark Data'!$B:$AAA,DA$1,FALSE)/VLOOKUP($B174,'Benchmark Data'!$B:$AAA,DA$1,FALSE)*DA176,"")</f>
        <v/>
      </c>
      <c r="DB175" s="143" t="str">
        <f>IFERROR(VLOOKUP($B175,'Benchmark Data'!$B:$AAA,DB$1,FALSE)/VLOOKUP($B174,'Benchmark Data'!$B:$AAA,DB$1,FALSE)*DB176,"")</f>
        <v/>
      </c>
      <c r="DC175" s="143" t="str">
        <f>IFERROR(VLOOKUP($B175,'Benchmark Data'!$B:$AAA,DC$1,FALSE)/VLOOKUP($B174,'Benchmark Data'!$B:$AAA,DC$1,FALSE)*DC176,"")</f>
        <v/>
      </c>
      <c r="DD175" s="143" t="str">
        <f>IFERROR(VLOOKUP($B175,'Benchmark Data'!$B:$AAA,DD$1,FALSE)/VLOOKUP($B174,'Benchmark Data'!$B:$AAA,DD$1,FALSE)*DD176,"")</f>
        <v/>
      </c>
      <c r="DE175" s="143" t="str">
        <f>IFERROR(VLOOKUP($B175,'Benchmark Data'!$B:$AAA,DE$1,FALSE)/VLOOKUP($B174,'Benchmark Data'!$B:$AAA,DE$1,FALSE)*DE176,"")</f>
        <v/>
      </c>
      <c r="DF175" s="143" t="str">
        <f>IFERROR(VLOOKUP($B175,'Benchmark Data'!$B:$AAA,DF$1,FALSE)/VLOOKUP($B174,'Benchmark Data'!$B:$AAA,DF$1,FALSE)*DF176,"")</f>
        <v/>
      </c>
      <c r="DG175" s="143" t="str">
        <f>IFERROR(VLOOKUP($B175,'Benchmark Data'!$B:$AAA,DG$1,FALSE)/VLOOKUP($B174,'Benchmark Data'!$B:$AAA,DG$1,FALSE)*DG176,"")</f>
        <v/>
      </c>
      <c r="DH175" s="143" t="str">
        <f>IFERROR(VLOOKUP($B175,'Benchmark Data'!$B:$AAA,DH$1,FALSE)/VLOOKUP($B174,'Benchmark Data'!$B:$AAA,DH$1,FALSE)*DH176,"")</f>
        <v/>
      </c>
      <c r="DI175" s="143" t="str">
        <f>IFERROR(VLOOKUP($B175,'Benchmark Data'!$B:$AAA,DI$1,FALSE)/VLOOKUP($B174,'Benchmark Data'!$B:$AAA,DI$1,FALSE)*DI176,"")</f>
        <v/>
      </c>
    </row>
    <row r="176" spans="1:113">
      <c r="A176" s="94">
        <f t="shared" si="37"/>
        <v>25</v>
      </c>
      <c r="B176" s="168">
        <f t="shared" si="38"/>
        <v>45322</v>
      </c>
      <c r="C176" s="143">
        <f>IFERROR(VLOOKUP($B176,'Benchmark Data'!$B:$FF,C$1,FALSE)/VLOOKUP($B175,'Benchmark Data'!$B:$FF,C$1,FALSE)*C177,"")</f>
        <v>1.684176090125407</v>
      </c>
      <c r="D176" s="143">
        <f>IFERROR(VLOOKUP($B176,'Benchmark Data'!$B:$FF,D$1,FALSE)/VLOOKUP($B175,'Benchmark Data'!$B:$FF,D$1,FALSE)*D177,"")</f>
        <v>1.684176090125407</v>
      </c>
      <c r="E176" s="143">
        <f>IFERROR(VLOOKUP($B176,'Benchmark Data'!$B:$FF,E$1,FALSE)/VLOOKUP($B175,'Benchmark Data'!$B:$FF,E$1,FALSE)*E177,"")</f>
        <v>1.684176090125407</v>
      </c>
      <c r="F176" s="143">
        <f>IFERROR(VLOOKUP($B176,'Benchmark Data'!$B:$FF,F$1,FALSE)/VLOOKUP($B175,'Benchmark Data'!$B:$FF,F$1,FALSE)*F177,"")</f>
        <v>1.1739906540769964</v>
      </c>
      <c r="G176" s="143" t="str">
        <f>IFERROR(VLOOKUP($B176,'Benchmark Data'!$B:$FF,G$1,FALSE)/VLOOKUP($B175,'Benchmark Data'!$B:$FF,G$1,FALSE)*G177,"")</f>
        <v/>
      </c>
      <c r="H176" s="143">
        <f>IFERROR(VLOOKUP($B176,'Benchmark Data'!$B:$FF,H$1,FALSE)/VLOOKUP($B175,'Benchmark Data'!$B:$FF,H$1,FALSE)*H177,"")</f>
        <v>1.684176090125407</v>
      </c>
      <c r="I176" s="143">
        <f>IFERROR(VLOOKUP($B176,'Benchmark Data'!$B:$FF,I$1,FALSE)/VLOOKUP($B175,'Benchmark Data'!$B:$FF,I$1,FALSE)*I177,"")</f>
        <v>1.4645314341675406</v>
      </c>
      <c r="J176" s="143" t="str">
        <f>IFERROR(VLOOKUP($B176,'Benchmark Data'!$B:$FF,J$1,FALSE)/VLOOKUP($B175,'Benchmark Data'!$B:$FF,J$1,FALSE)*J177,"")</f>
        <v/>
      </c>
      <c r="K176" s="156">
        <f>IFERROR(VLOOKUP($B176,'Benchmark Data'!$B:$FF,K$1,FALSE)*K177,"")</f>
        <v>0.9703212866691544</v>
      </c>
      <c r="L176" s="156" t="str">
        <f>IFERROR(VLOOKUP($B176,'Benchmark Data'!$B:$FF,L$1,FALSE)*L177,"")</f>
        <v/>
      </c>
      <c r="M176" s="156" t="str">
        <f>IFERROR(VLOOKUP($B176,'Benchmark Data'!$B:$FF,M$1,FALSE)*M177,"")</f>
        <v/>
      </c>
      <c r="N176" s="143">
        <f>IFERROR(VLOOKUP($B176,'Benchmark Data'!$B:$FF,N$1,FALSE)/VLOOKUP($B175,'Benchmark Data'!$B:$FF,N$1,FALSE)*N177,"")</f>
        <v>1.5715447154471545</v>
      </c>
      <c r="O176" s="143">
        <f>IFERROR(VLOOKUP($B176,'Benchmark Data'!$B:$FF,O$1,FALSE)/VLOOKUP($B175,'Benchmark Data'!$B:$FF,O$1,FALSE)*O177,"")</f>
        <v>1.3276130551009753</v>
      </c>
      <c r="P176" s="143">
        <f>IFERROR(VLOOKUP($B176,'Benchmark Data'!$B:$FF,P$1,FALSE)/VLOOKUP($B175,'Benchmark Data'!$B:$FF,P$1,FALSE)*P177,"")</f>
        <v>1.2915286629473459</v>
      </c>
      <c r="Q176" s="156">
        <f>IFERROR(VLOOKUP($B176,'Benchmark Data'!$B:$FF,Q$1,FALSE)*Q177,"")</f>
        <v>1.4855797460181024</v>
      </c>
      <c r="R176" s="156">
        <f>IFERROR(VLOOKUP($B176,'Benchmark Data'!$B:$FF,R$1,FALSE)*R177,"")</f>
        <v>1.4855797460181024</v>
      </c>
      <c r="S176" s="156">
        <f>IFERROR(VLOOKUP($B176,'Benchmark Data'!$B:$FF,S$1,FALSE)*S177,"")</f>
        <v>1.4855797460181024</v>
      </c>
      <c r="T176" s="156">
        <f>IFERROR(VLOOKUP($B176,'Benchmark Data'!$B:$FF,T$1,FALSE)*T177,"")</f>
        <v>1.4855797460181024</v>
      </c>
      <c r="U176" s="156">
        <f>IFERROR(VLOOKUP($B176,'Benchmark Data'!$B:$FF,U$1,FALSE)*U177,"")</f>
        <v>1.4855797460181024</v>
      </c>
      <c r="V176" s="143">
        <f>IFERROR(VLOOKUP($B176,'Benchmark Data'!$B:$FF,V$1,FALSE)/VLOOKUP($B175,'Benchmark Data'!$B:$FF,V$1,FALSE)*V177,"")</f>
        <v>1.6153104718658311</v>
      </c>
      <c r="W176" s="143">
        <f>IFERROR(VLOOKUP($B176,'Benchmark Data'!$B:$FF,W$1,FALSE)/VLOOKUP($B175,'Benchmark Data'!$B:$FF,W$1,FALSE)*W177,"")</f>
        <v>1.6153104718658311</v>
      </c>
      <c r="X176" s="143">
        <f>IFERROR(VLOOKUP($B176,'Benchmark Data'!$B:$FF,X$1,FALSE)/VLOOKUP($B175,'Benchmark Data'!$B:$FF,X$1,FALSE)*X177,"")</f>
        <v>1.6153104718658311</v>
      </c>
      <c r="Y176" s="143">
        <f>IFERROR(VLOOKUP($B176,'Benchmark Data'!$B:$FF,Y$1,FALSE)/VLOOKUP($B175,'Benchmark Data'!$B:$FF,Y$1,FALSE)*Y177,"")</f>
        <v>1.6153104718658311</v>
      </c>
      <c r="Z176" s="143">
        <f>IFERROR(VLOOKUP($B176,'Benchmark Data'!$B:$FF,Z$1,FALSE)/VLOOKUP($B175,'Benchmark Data'!$B:$FF,Z$1,FALSE)*Z177,"")</f>
        <v>1.6153104718658311</v>
      </c>
      <c r="AA176" s="143">
        <f>IFERROR(VLOOKUP($B176,'Benchmark Data'!$B:$FF,AA$1,FALSE)/VLOOKUP($B175,'Benchmark Data'!$B:$FF,AA$1,FALSE)*AA177,"")</f>
        <v>1.433651127020162</v>
      </c>
      <c r="AB176" s="143">
        <f>IFERROR(VLOOKUP($B176,'Benchmark Data'!$B:$FF,AB$1,FALSE)/VLOOKUP($B175,'Benchmark Data'!$B:$FF,AB$1,FALSE)*AB177,"")</f>
        <v>1.433651127020162</v>
      </c>
      <c r="AC176" s="143">
        <f>IFERROR(VLOOKUP($B176,'Benchmark Data'!$B:$FF,AC$1,FALSE)/VLOOKUP($B175,'Benchmark Data'!$B:$FF,AC$1,FALSE)*AC177,"")</f>
        <v>1.433651127020162</v>
      </c>
      <c r="AD176" s="143">
        <f>IFERROR(VLOOKUP($B176,'Benchmark Data'!$B:$FF,AD$1,FALSE)/VLOOKUP($B175,'Benchmark Data'!$B:$FF,AD$1,FALSE)*AD177,"")</f>
        <v>3.8031389859603926</v>
      </c>
      <c r="AE176" s="143">
        <f>IFERROR(VLOOKUP($B176,'Benchmark Data'!$B:$FF,AE$1,FALSE)/VLOOKUP($B175,'Benchmark Data'!$B:$FF,AE$1,FALSE)*AE177,"")</f>
        <v>1.1088448342352231</v>
      </c>
      <c r="AF176" s="143">
        <f>IFERROR(VLOOKUP($B176,'Benchmark Data'!$B:$FF,AF$1,FALSE)/VLOOKUP($B175,'Benchmark Data'!$B:$FF,AF$1,FALSE)*AF177,"")</f>
        <v>1.1739906540769964</v>
      </c>
      <c r="AG176" s="143">
        <f>IFERROR(VLOOKUP($B176,'Benchmark Data'!$B:$FF,AG$1,FALSE)/VLOOKUP($B175,'Benchmark Data'!$B:$FF,AG$1,FALSE)*AG177,"")</f>
        <v>1.1739906540769964</v>
      </c>
      <c r="AH176" s="143">
        <f>IFERROR(VLOOKUP($B176,'Benchmark Data'!$B:$FF,AH$1,FALSE)/VLOOKUP($B175,'Benchmark Data'!$B:$FF,AH$1,FALSE)*AH177,"")</f>
        <v>1.1739906540769964</v>
      </c>
      <c r="AI176" s="143">
        <f>IFERROR(VLOOKUP($B176,'Benchmark Data'!$B:$FF,AI$1,FALSE)/VLOOKUP($B175,'Benchmark Data'!$B:$FF,AI$1,FALSE)*AI177,"")</f>
        <v>1.4615873725982393</v>
      </c>
      <c r="AJ176" s="143">
        <f>IFERROR(VLOOKUP($B176,'Benchmark Data'!$B:$FF,AJ$1,FALSE)/VLOOKUP($B175,'Benchmark Data'!$B:$FF,AJ$1,FALSE)*AJ177,"")</f>
        <v>1.4486385726649358</v>
      </c>
      <c r="AK176" s="143">
        <f>IFERROR(VLOOKUP($B176,'Benchmark Data'!$B:$FF,AK$1,FALSE)/VLOOKUP($B175,'Benchmark Data'!$B:$FF,AK$1,FALSE)*AK177,"")</f>
        <v>1.4645314341675406</v>
      </c>
      <c r="AL176" s="143">
        <f>IFERROR(VLOOKUP($B176,'Benchmark Data'!$B:$FF,AL$1,FALSE)/VLOOKUP($B175,'Benchmark Data'!$B:$FF,AL$1,FALSE)*AL177,"")</f>
        <v>1.7837529257292912</v>
      </c>
      <c r="AM176" s="143">
        <f>IFERROR(VLOOKUP($B176,'Benchmark Data'!$B:$FF,AM$1,FALSE)/VLOOKUP($B175,'Benchmark Data'!$B:$FF,AM$1,FALSE)*AM177,"")</f>
        <v>1.7837529257292912</v>
      </c>
      <c r="AN176" s="143">
        <f>IFERROR(VLOOKUP($B176,'Benchmark Data'!$B:$FF,AN$1,FALSE)/VLOOKUP($B175,'Benchmark Data'!$B:$FF,AN$1,FALSE)*AN177,"")</f>
        <v>1.0290345995644812</v>
      </c>
      <c r="AO176" s="143">
        <f>IFERROR(VLOOKUP($B176,'Benchmark Data'!$B:$FF,AO$1,FALSE)/VLOOKUP($B175,'Benchmark Data'!$B:$FF,AO$1,FALSE)*AO177,"")</f>
        <v>1.4383549135270368</v>
      </c>
      <c r="AP176" s="143">
        <f>IFERROR(VLOOKUP($B176,'Benchmark Data'!$B:$FF,AP$1,FALSE)/VLOOKUP($B175,'Benchmark Data'!$B:$FF,AP$1,FALSE)*AP177,"")</f>
        <v>1.4383549135270368</v>
      </c>
      <c r="AQ176" s="143">
        <f>IFERROR(VLOOKUP($B176,'Benchmark Data'!$B:$FF,AQ$1,FALSE)/VLOOKUP($B175,'Benchmark Data'!$B:$FF,AQ$1,FALSE)*AQ177,"")</f>
        <v>1.5011725241701184</v>
      </c>
      <c r="AR176" s="143">
        <f>IFERROR(VLOOKUP($B176,'Benchmark Data'!$B:$FF,AR$1,FALSE)/VLOOKUP($B175,'Benchmark Data'!$B:$FF,AR$1,FALSE)*AR177,"")</f>
        <v>1.4383549135270368</v>
      </c>
      <c r="AS176" s="143" t="str">
        <f>IFERROR(VLOOKUP($B176,'Benchmark Data'!$B:$FF,AS$1,FALSE)/VLOOKUP($B175,'Benchmark Data'!$B:$FF,AS$1,FALSE)*AS177,"")</f>
        <v/>
      </c>
      <c r="AT176" s="143">
        <f>IFERROR(VLOOKUP($B176,'Benchmark Data'!$B:$FF,AT$1,FALSE)/VLOOKUP($B175,'Benchmark Data'!$B:$FF,AT$1,FALSE)*AT177,"")</f>
        <v>1.5011725241701184</v>
      </c>
      <c r="AU176" s="143">
        <f>IFERROR(VLOOKUP($B176,'Benchmark Data'!$B:$FF,AU$1,FALSE)/VLOOKUP($B175,'Benchmark Data'!$B:$FF,AU$1,FALSE)*AU177,"")</f>
        <v>1.3013937712909809</v>
      </c>
      <c r="AV176" s="143">
        <f>IFERROR(VLOOKUP($B176,'Benchmark Data'!$B:$FF,AV$1,FALSE)/VLOOKUP($B175,'Benchmark Data'!$B:$FF,AV$1,FALSE)*AV177,"")</f>
        <v>1.3013937712909809</v>
      </c>
      <c r="AW176" s="143">
        <f>IFERROR(VLOOKUP($B176,'Benchmark Data'!$B:$FF,AW$1,FALSE)/VLOOKUP($B175,'Benchmark Data'!$B:$FF,AW$1,FALSE)*AW177,"")</f>
        <v>1.3013937712909809</v>
      </c>
      <c r="AX176" s="143" t="str">
        <f>IFERROR(VLOOKUP($B176,'Benchmark Data'!$B:$FF,AX$1,FALSE)/VLOOKUP($B175,'Benchmark Data'!$B:$FF,AX$1,FALSE)*AX177,"")</f>
        <v/>
      </c>
      <c r="AY176" s="143" t="str">
        <f>IFERROR(VLOOKUP($B176,'Benchmark Data'!$B:$FF,AY$1,FALSE)/VLOOKUP($B175,'Benchmark Data'!$B:$FF,AY$1,FALSE)*AY177,"")</f>
        <v/>
      </c>
      <c r="AZ176" s="156" t="str">
        <f>IFERROR(VLOOKUP($B176,'Benchmark Data'!$B:$FF,AZ$1,FALSE)*AZ177,"")</f>
        <v/>
      </c>
      <c r="BA176" s="156" t="str">
        <f>IFERROR(VLOOKUP($B176,'Benchmark Data'!$B:$FF,BA$1,FALSE)*BA177,"")</f>
        <v/>
      </c>
      <c r="BB176" s="143" t="str">
        <f>IFERROR(VLOOKUP($B176,'Benchmark Data'!$B:$FF,BB$1,FALSE)/VLOOKUP($B175,'Benchmark Data'!$B:$FF,BB$1,FALSE)*BB177,"")</f>
        <v/>
      </c>
      <c r="BC176" s="143" t="str">
        <f>IFERROR(VLOOKUP($B176,'Benchmark Data'!$B:$FF,BC$1,FALSE)/VLOOKUP($B175,'Benchmark Data'!$B:$FF,BC$1,FALSE)*BC177,"")</f>
        <v/>
      </c>
      <c r="BD176" s="143" t="str">
        <f>IFERROR(VLOOKUP($B176,'Benchmark Data'!$B:$FF,BD$1,FALSE)/VLOOKUP($B175,'Benchmark Data'!$B:$FF,BD$1,FALSE)*BD177,"")</f>
        <v/>
      </c>
      <c r="BE176" s="143" t="str">
        <f>IFERROR(VLOOKUP($B176,'Benchmark Data'!$B:$FF,BE$1,FALSE)/VLOOKUP($B175,'Benchmark Data'!$B:$FF,BE$1,FALSE)*BE177,"")</f>
        <v/>
      </c>
      <c r="BF176" s="143" t="str">
        <f>IFERROR(VLOOKUP($B176,'Benchmark Data'!$B:$FF,BF$1,FALSE)/VLOOKUP($B175,'Benchmark Data'!$B:$FF,BF$1,FALSE)*BF177,"")</f>
        <v/>
      </c>
      <c r="BG176" s="143" t="str">
        <f>IFERROR(VLOOKUP($B176,'Benchmark Data'!$B:$FF,BG$1,FALSE)/VLOOKUP($B175,'Benchmark Data'!$B:$FF,BG$1,FALSE)*BG177,"")</f>
        <v/>
      </c>
      <c r="BH176" s="143" t="str">
        <f>IFERROR(VLOOKUP($B176,'Benchmark Data'!$B:$FF,BH$1,FALSE)/VLOOKUP($B175,'Benchmark Data'!$B:$FF,BH$1,FALSE)*BH177,"")</f>
        <v/>
      </c>
      <c r="BI176" s="143" t="str">
        <f>IFERROR(VLOOKUP($B176,'Benchmark Data'!$B:$FF,BI$1,FALSE)/VLOOKUP($B175,'Benchmark Data'!$B:$FF,BI$1,FALSE)*BI177,"")</f>
        <v/>
      </c>
      <c r="BJ176" s="143" t="str">
        <f>IFERROR(VLOOKUP($B176,'Benchmark Data'!$B:$FF,BJ$1,FALSE)/VLOOKUP($B175,'Benchmark Data'!$B:$FF,BJ$1,FALSE)*BJ177,"")</f>
        <v/>
      </c>
      <c r="BK176" s="143" t="str">
        <f>IFERROR(VLOOKUP($B176,'Benchmark Data'!$B:$FF,BK$1,FALSE)/VLOOKUP($B175,'Benchmark Data'!$B:$FF,BK$1,FALSE)*BK177,"")</f>
        <v/>
      </c>
      <c r="BL176" s="143" t="str">
        <f>IFERROR(VLOOKUP($B176,'Benchmark Data'!$B:$FF,BL$1,FALSE)/VLOOKUP($B175,'Benchmark Data'!$B:$FF,BL$1,FALSE)*BL177,"")</f>
        <v/>
      </c>
      <c r="BM176" s="143" t="str">
        <f>IFERROR(VLOOKUP($B176,'Benchmark Data'!$B:$FF,BM$1,FALSE)/VLOOKUP($B175,'Benchmark Data'!$B:$FF,BM$1,FALSE)*BM177,"")</f>
        <v/>
      </c>
      <c r="BN176" s="143" t="str">
        <f>IFERROR(VLOOKUP($B176,'Benchmark Data'!$B:$FF,BN$1,FALSE)/VLOOKUP($B175,'Benchmark Data'!$B:$FF,BN$1,FALSE)*BN177,"")</f>
        <v/>
      </c>
      <c r="BO176" s="143" t="str">
        <f>IFERROR(VLOOKUP($B176,'Benchmark Data'!$B:$FF,BO$1,FALSE)/VLOOKUP($B175,'Benchmark Data'!$B:$FF,BO$1,FALSE)*BO177,"")</f>
        <v/>
      </c>
      <c r="BP176" s="143" t="str">
        <f>IFERROR(VLOOKUP($B176,'Benchmark Data'!$B:$FF,BP$1,FALSE)/VLOOKUP($B175,'Benchmark Data'!$B:$FF,BP$1,FALSE)*BP177,"")</f>
        <v/>
      </c>
      <c r="BQ176" s="143" t="str">
        <f>IFERROR(VLOOKUP($B176,'Benchmark Data'!$B:$FF,BQ$1,FALSE)/VLOOKUP($B175,'Benchmark Data'!$B:$FF,BQ$1,FALSE)*BQ177,"")</f>
        <v/>
      </c>
      <c r="BR176" s="143" t="str">
        <f>IFERROR(VLOOKUP($B176,'Benchmark Data'!$B:$FF,BR$1,FALSE)/VLOOKUP($B175,'Benchmark Data'!$B:$FF,BR$1,FALSE)*BR177,"")</f>
        <v/>
      </c>
      <c r="BS176" s="143" t="str">
        <f>IFERROR(VLOOKUP($B176,'Benchmark Data'!$B:$FF,BS$1,FALSE)/VLOOKUP($B175,'Benchmark Data'!$B:$FF,BS$1,FALSE)*BS177,"")</f>
        <v/>
      </c>
      <c r="BT176" s="143" t="str">
        <f>IFERROR(VLOOKUP($B176,'Benchmark Data'!$B:$FF,BT$1,FALSE)/VLOOKUP($B175,'Benchmark Data'!$B:$FF,BT$1,FALSE)*BT177,"")</f>
        <v/>
      </c>
      <c r="BU176" s="143" t="str">
        <f>IFERROR(VLOOKUP($B176,'Benchmark Data'!$B:$FF,BU$1,FALSE)/VLOOKUP($B175,'Benchmark Data'!$B:$FF,BU$1,FALSE)*BU177,"")</f>
        <v/>
      </c>
      <c r="BV176" s="143" t="str">
        <f>IFERROR(VLOOKUP($B176,'Benchmark Data'!$B:$FF,BV$1,FALSE)/VLOOKUP($B175,'Benchmark Data'!$B:$FF,BV$1,FALSE)*BV177,"")</f>
        <v/>
      </c>
      <c r="BW176" s="143" t="str">
        <f>IFERROR(VLOOKUP($B176,'Benchmark Data'!$B:$FF,BW$1,FALSE)/VLOOKUP($B175,'Benchmark Data'!$B:$FF,BW$1,FALSE)*BW177,"")</f>
        <v/>
      </c>
      <c r="BX176" s="143" t="str">
        <f>IFERROR(VLOOKUP($B176,'Benchmark Data'!$B:$FF,BX$1,FALSE)/VLOOKUP($B175,'Benchmark Data'!$B:$FF,BX$1,FALSE)*BX177,"")</f>
        <v/>
      </c>
      <c r="BY176" s="143" t="str">
        <f>IFERROR(VLOOKUP($B176,'Benchmark Data'!$B:$FF,BY$1,FALSE)/VLOOKUP($B175,'Benchmark Data'!$B:$FF,BY$1,FALSE)*BY177,"")</f>
        <v/>
      </c>
      <c r="BZ176" s="143" t="str">
        <f>IFERROR(VLOOKUP($B176,'Benchmark Data'!$B:$FF,BZ$1,FALSE)/VLOOKUP($B175,'Benchmark Data'!$B:$FF,BZ$1,FALSE)*BZ177,"")</f>
        <v/>
      </c>
      <c r="CA176" s="143" t="str">
        <f>IFERROR(VLOOKUP($B176,'Benchmark Data'!$B:$FF,CA$1,FALSE)/VLOOKUP($B175,'Benchmark Data'!$B:$FF,CA$1,FALSE)*CA177,"")</f>
        <v/>
      </c>
      <c r="CB176" s="143" t="str">
        <f>IFERROR(VLOOKUP($B176,'Benchmark Data'!$B:$FF,CB$1,FALSE)/VLOOKUP($B175,'Benchmark Data'!$B:$FF,CB$1,FALSE)*CB177,"")</f>
        <v/>
      </c>
      <c r="CC176" s="143" t="str">
        <f>IFERROR(VLOOKUP($B176,'Benchmark Data'!$B:$FF,CC$1,FALSE)/VLOOKUP($B175,'Benchmark Data'!$B:$FF,CC$1,FALSE)*CC177,"")</f>
        <v/>
      </c>
      <c r="CD176" s="143" t="str">
        <f>IFERROR(VLOOKUP($B176,'Benchmark Data'!$B:$FF,CD$1,FALSE)/VLOOKUP($B175,'Benchmark Data'!$B:$FF,CD$1,FALSE)*CD177,"")</f>
        <v/>
      </c>
      <c r="CE176" s="143" t="str">
        <f>IFERROR(VLOOKUP($B176,'Benchmark Data'!$B:$FF,CE$1,FALSE)/VLOOKUP($B175,'Benchmark Data'!$B:$FF,CE$1,FALSE)*CE177,"")</f>
        <v/>
      </c>
      <c r="CF176" s="143" t="str">
        <f>IFERROR(VLOOKUP($B176,'Benchmark Data'!$B:$FF,CF$1,FALSE)/VLOOKUP($B175,'Benchmark Data'!$B:$FF,CF$1,FALSE)*CF177,"")</f>
        <v/>
      </c>
      <c r="CG176" s="143" t="str">
        <f>IFERROR(VLOOKUP($B176,'Benchmark Data'!$B:$FF,CG$1,FALSE)/VLOOKUP($B175,'Benchmark Data'!$B:$FF,CG$1,FALSE)*CG177,"")</f>
        <v/>
      </c>
      <c r="CH176" s="156" t="str">
        <f>IFERROR(VLOOKUP($B176,'Benchmark Data'!$B:$FF,CH$1,FALSE)*CH177,"")</f>
        <v/>
      </c>
      <c r="CI176" s="143" t="str">
        <f>IFERROR(VLOOKUP($B176,'Benchmark Data'!$B:$FF,CI$1,FALSE)/VLOOKUP($B175,'Benchmark Data'!$B:$FF,CI$1,FALSE)*CI177,"")</f>
        <v/>
      </c>
      <c r="CJ176" s="143" t="str">
        <f>IFERROR(VLOOKUP($B176,'Benchmark Data'!$B:$FF,CJ$1,FALSE)/VLOOKUP($B175,'Benchmark Data'!$B:$FF,CJ$1,FALSE)*CJ177,"")</f>
        <v/>
      </c>
      <c r="CK176" s="143" t="str">
        <f>IFERROR(VLOOKUP($B176,'Benchmark Data'!$B:$FF,CK$1,FALSE)/VLOOKUP($B175,'Benchmark Data'!$B:$FF,CK$1,FALSE)*CK177,"")</f>
        <v/>
      </c>
      <c r="CL176" s="143" t="str">
        <f>IFERROR(VLOOKUP($B176,'Benchmark Data'!$B:$AAA,CL$1,FALSE)/VLOOKUP($B175,'Benchmark Data'!$B:$AAA,CL$1,FALSE)*CL177,"")</f>
        <v/>
      </c>
      <c r="CM176" s="143" t="str">
        <f>IFERROR(VLOOKUP($B176,'Benchmark Data'!$B:$AAA,CM$1,FALSE)/VLOOKUP($B175,'Benchmark Data'!$B:$AAA,CM$1,FALSE)*CM177,"")</f>
        <v/>
      </c>
      <c r="CN176" s="143" t="str">
        <f>IFERROR(VLOOKUP($B176,'Benchmark Data'!$B:$AAA,CN$1,FALSE)/VLOOKUP($B175,'Benchmark Data'!$B:$AAA,CN$1,FALSE)*CN177,"")</f>
        <v/>
      </c>
      <c r="CO176" s="143" t="str">
        <f>IFERROR(VLOOKUP($B176,'Benchmark Data'!$B:$AAA,CO$1,FALSE)/VLOOKUP($B175,'Benchmark Data'!$B:$AAA,CO$1,FALSE)*CO177,"")</f>
        <v/>
      </c>
      <c r="CP176" s="143" t="str">
        <f>IFERROR(VLOOKUP($B176,'Benchmark Data'!$B:$AAA,CP$1,FALSE)/VLOOKUP($B175,'Benchmark Data'!$B:$AAA,CP$1,FALSE)*CP177,"")</f>
        <v/>
      </c>
      <c r="CQ176" s="143" t="str">
        <f>IFERROR(VLOOKUP($B176,'Benchmark Data'!$B:$AAA,CQ$1,FALSE)/VLOOKUP($B175,'Benchmark Data'!$B:$AAA,CQ$1,FALSE)*CQ177,"")</f>
        <v/>
      </c>
      <c r="CR176" s="143" t="str">
        <f>IFERROR(VLOOKUP($B176,'Benchmark Data'!$B:$AAA,CR$1,FALSE)/VLOOKUP($B175,'Benchmark Data'!$B:$AAA,CR$1,FALSE)*CR177,"")</f>
        <v/>
      </c>
      <c r="CS176" s="143" t="str">
        <f>IFERROR(VLOOKUP($B176,'Benchmark Data'!$B:$AAA,CS$1,FALSE)/VLOOKUP($B175,'Benchmark Data'!$B:$AAA,CS$1,FALSE)*CS177,"")</f>
        <v/>
      </c>
      <c r="CT176" s="143" t="str">
        <f>IFERROR(VLOOKUP($B176,'Benchmark Data'!$B:$AAA,CT$1,FALSE)/VLOOKUP($B175,'Benchmark Data'!$B:$AAA,CT$1,FALSE)*CT177,"")</f>
        <v/>
      </c>
      <c r="CU176" s="143" t="str">
        <f>IFERROR(VLOOKUP($B176,'Benchmark Data'!$B:$AAA,CU$1,FALSE)/VLOOKUP($B175,'Benchmark Data'!$B:$AAA,CU$1,FALSE)*CU177,"")</f>
        <v/>
      </c>
      <c r="CV176" s="143" t="str">
        <f>IFERROR(VLOOKUP($B176,'Benchmark Data'!$B:$AAA,CV$1,FALSE)/VLOOKUP($B175,'Benchmark Data'!$B:$AAA,CV$1,FALSE)*CV177,"")</f>
        <v/>
      </c>
      <c r="CW176" s="143" t="str">
        <f>IFERROR(VLOOKUP($B176,'Benchmark Data'!$B:$AAA,CW$1,FALSE)/VLOOKUP($B175,'Benchmark Data'!$B:$AAA,CW$1,FALSE)*CW177,"")</f>
        <v/>
      </c>
      <c r="CX176" s="143" t="str">
        <f>IFERROR(VLOOKUP($B176,'Benchmark Data'!$B:$AAA,CX$1,FALSE)/VLOOKUP($B175,'Benchmark Data'!$B:$AAA,CX$1,FALSE)*CX177,"")</f>
        <v/>
      </c>
      <c r="CY176" s="143" t="str">
        <f>IFERROR(VLOOKUP($B176,'Benchmark Data'!$B:$AAA,CY$1,FALSE)/VLOOKUP($B175,'Benchmark Data'!$B:$AAA,CY$1,FALSE)*CY177,"")</f>
        <v/>
      </c>
      <c r="CZ176" s="143" t="str">
        <f>IFERROR(VLOOKUP($B176,'Benchmark Data'!$B:$AAA,CZ$1,FALSE)/VLOOKUP($B175,'Benchmark Data'!$B:$AAA,CZ$1,FALSE)*CZ177,"")</f>
        <v/>
      </c>
      <c r="DA176" s="143" t="str">
        <f>IFERROR(VLOOKUP($B176,'Benchmark Data'!$B:$AAA,DA$1,FALSE)/VLOOKUP($B175,'Benchmark Data'!$B:$AAA,DA$1,FALSE)*DA177,"")</f>
        <v/>
      </c>
      <c r="DB176" s="143" t="str">
        <f>IFERROR(VLOOKUP($B176,'Benchmark Data'!$B:$AAA,DB$1,FALSE)/VLOOKUP($B175,'Benchmark Data'!$B:$AAA,DB$1,FALSE)*DB177,"")</f>
        <v/>
      </c>
      <c r="DC176" s="143" t="str">
        <f>IFERROR(VLOOKUP($B176,'Benchmark Data'!$B:$AAA,DC$1,FALSE)/VLOOKUP($B175,'Benchmark Data'!$B:$AAA,DC$1,FALSE)*DC177,"")</f>
        <v/>
      </c>
      <c r="DD176" s="143" t="str">
        <f>IFERROR(VLOOKUP($B176,'Benchmark Data'!$B:$AAA,DD$1,FALSE)/VLOOKUP($B175,'Benchmark Data'!$B:$AAA,DD$1,FALSE)*DD177,"")</f>
        <v/>
      </c>
      <c r="DE176" s="143" t="str">
        <f>IFERROR(VLOOKUP($B176,'Benchmark Data'!$B:$AAA,DE$1,FALSE)/VLOOKUP($B175,'Benchmark Data'!$B:$AAA,DE$1,FALSE)*DE177,"")</f>
        <v/>
      </c>
      <c r="DF176" s="143" t="str">
        <f>IFERROR(VLOOKUP($B176,'Benchmark Data'!$B:$AAA,DF$1,FALSE)/VLOOKUP($B175,'Benchmark Data'!$B:$AAA,DF$1,FALSE)*DF177,"")</f>
        <v/>
      </c>
      <c r="DG176" s="143" t="str">
        <f>IFERROR(VLOOKUP($B176,'Benchmark Data'!$B:$AAA,DG$1,FALSE)/VLOOKUP($B175,'Benchmark Data'!$B:$AAA,DG$1,FALSE)*DG177,"")</f>
        <v/>
      </c>
      <c r="DH176" s="143" t="str">
        <f>IFERROR(VLOOKUP($B176,'Benchmark Data'!$B:$AAA,DH$1,FALSE)/VLOOKUP($B175,'Benchmark Data'!$B:$AAA,DH$1,FALSE)*DH177,"")</f>
        <v/>
      </c>
      <c r="DI176" s="143" t="str">
        <f>IFERROR(VLOOKUP($B176,'Benchmark Data'!$B:$AAA,DI$1,FALSE)/VLOOKUP($B175,'Benchmark Data'!$B:$AAA,DI$1,FALSE)*DI177,"")</f>
        <v/>
      </c>
    </row>
    <row r="177" spans="1:113">
      <c r="A177" s="94">
        <f t="shared" si="37"/>
        <v>24</v>
      </c>
      <c r="B177" s="168">
        <f t="shared" si="38"/>
        <v>45351</v>
      </c>
      <c r="C177" s="143">
        <f>IFERROR(VLOOKUP($B177,'Benchmark Data'!$B:$FF,C$1,FALSE)/VLOOKUP($B176,'Benchmark Data'!$B:$FF,C$1,FALSE)*C178,"")</f>
        <v>1.6192845369370328</v>
      </c>
      <c r="D177" s="143">
        <f>IFERROR(VLOOKUP($B177,'Benchmark Data'!$B:$FF,D$1,FALSE)/VLOOKUP($B176,'Benchmark Data'!$B:$FF,D$1,FALSE)*D178,"")</f>
        <v>1.6192845369370328</v>
      </c>
      <c r="E177" s="143">
        <f>IFERROR(VLOOKUP($B177,'Benchmark Data'!$B:$FF,E$1,FALSE)/VLOOKUP($B176,'Benchmark Data'!$B:$FF,E$1,FALSE)*E178,"")</f>
        <v>1.6192845369370328</v>
      </c>
      <c r="F177" s="143">
        <f>IFERROR(VLOOKUP($B177,'Benchmark Data'!$B:$FF,F$1,FALSE)/VLOOKUP($B176,'Benchmark Data'!$B:$FF,F$1,FALSE)*F178,"")</f>
        <v>1.1432818847710466</v>
      </c>
      <c r="G177" s="143" t="str">
        <f>IFERROR(VLOOKUP($B177,'Benchmark Data'!$B:$FF,G$1,FALSE)/VLOOKUP($B176,'Benchmark Data'!$B:$FF,G$1,FALSE)*G178,"")</f>
        <v/>
      </c>
      <c r="H177" s="143">
        <f>IFERROR(VLOOKUP($B177,'Benchmark Data'!$B:$FF,H$1,FALSE)/VLOOKUP($B176,'Benchmark Data'!$B:$FF,H$1,FALSE)*H178,"")</f>
        <v>1.6192845369370328</v>
      </c>
      <c r="I177" s="143">
        <f>IFERROR(VLOOKUP($B177,'Benchmark Data'!$B:$FF,I$1,FALSE)/VLOOKUP($B176,'Benchmark Data'!$B:$FF,I$1,FALSE)*I178,"")</f>
        <v>1.5042885334520963</v>
      </c>
      <c r="J177" s="143" t="str">
        <f>IFERROR(VLOOKUP($B177,'Benchmark Data'!$B:$FF,J$1,FALSE)/VLOOKUP($B176,'Benchmark Data'!$B:$FF,J$1,FALSE)*J178,"")</f>
        <v/>
      </c>
      <c r="K177" s="156">
        <f>IFERROR(VLOOKUP($B177,'Benchmark Data'!$B:$FF,K$1,FALSE)*K178,"")</f>
        <v>0.98382590162336814</v>
      </c>
      <c r="L177" s="156" t="str">
        <f>IFERROR(VLOOKUP($B177,'Benchmark Data'!$B:$FF,L$1,FALSE)*L178,"")</f>
        <v/>
      </c>
      <c r="M177" s="156">
        <f>IFERROR(VLOOKUP($B177,'Benchmark Data'!$B:$FF,M$1,FALSE)*M178,"")</f>
        <v>0.98382590162336814</v>
      </c>
      <c r="N177" s="143">
        <f>IFERROR(VLOOKUP($B177,'Benchmark Data'!$B:$FF,N$1,FALSE)/VLOOKUP($B176,'Benchmark Data'!$B:$FF,N$1,FALSE)*N178,"")</f>
        <v>1.5594267830195814</v>
      </c>
      <c r="O177" s="143">
        <f>IFERROR(VLOOKUP($B177,'Benchmark Data'!$B:$FF,O$1,FALSE)/VLOOKUP($B176,'Benchmark Data'!$B:$FF,O$1,FALSE)*O178,"")</f>
        <v>1.3132693567318172</v>
      </c>
      <c r="P177" s="143">
        <f>IFERROR(VLOOKUP($B177,'Benchmark Data'!$B:$FF,P$1,FALSE)/VLOOKUP($B176,'Benchmark Data'!$B:$FF,P$1,FALSE)*P178,"")</f>
        <v>1.2960973927636794</v>
      </c>
      <c r="Q177" s="156">
        <f>IFERROR(VLOOKUP($B177,'Benchmark Data'!$B:$FF,Q$1,FALSE)*Q178,"")</f>
        <v>1.4875654628744401</v>
      </c>
      <c r="R177" s="156">
        <f>IFERROR(VLOOKUP($B177,'Benchmark Data'!$B:$FF,R$1,FALSE)*R178,"")</f>
        <v>1.4875654628744401</v>
      </c>
      <c r="S177" s="156">
        <f>IFERROR(VLOOKUP($B177,'Benchmark Data'!$B:$FF,S$1,FALSE)*S178,"")</f>
        <v>1.4875654628744401</v>
      </c>
      <c r="T177" s="156">
        <f>IFERROR(VLOOKUP($B177,'Benchmark Data'!$B:$FF,T$1,FALSE)*T178,"")</f>
        <v>1.4875654628744401</v>
      </c>
      <c r="U177" s="156">
        <f>IFERROR(VLOOKUP($B177,'Benchmark Data'!$B:$FF,U$1,FALSE)*U178,"")</f>
        <v>1.4875654628744401</v>
      </c>
      <c r="V177" s="143">
        <f>IFERROR(VLOOKUP($B177,'Benchmark Data'!$B:$FF,V$1,FALSE)/VLOOKUP($B176,'Benchmark Data'!$B:$FF,V$1,FALSE)*V178,"")</f>
        <v>1.6064516907806661</v>
      </c>
      <c r="W177" s="143">
        <f>IFERROR(VLOOKUP($B177,'Benchmark Data'!$B:$FF,W$1,FALSE)/VLOOKUP($B176,'Benchmark Data'!$B:$FF,W$1,FALSE)*W178,"")</f>
        <v>1.6064516907806661</v>
      </c>
      <c r="X177" s="143">
        <f>IFERROR(VLOOKUP($B177,'Benchmark Data'!$B:$FF,X$1,FALSE)/VLOOKUP($B176,'Benchmark Data'!$B:$FF,X$1,FALSE)*X178,"")</f>
        <v>1.6064516907806661</v>
      </c>
      <c r="Y177" s="143">
        <f>IFERROR(VLOOKUP($B177,'Benchmark Data'!$B:$FF,Y$1,FALSE)/VLOOKUP($B176,'Benchmark Data'!$B:$FF,Y$1,FALSE)*Y178,"")</f>
        <v>1.6064516907806661</v>
      </c>
      <c r="Z177" s="143">
        <f>IFERROR(VLOOKUP($B177,'Benchmark Data'!$B:$FF,Z$1,FALSE)/VLOOKUP($B176,'Benchmark Data'!$B:$FF,Z$1,FALSE)*Z178,"")</f>
        <v>1.6064516907806661</v>
      </c>
      <c r="AA177" s="143">
        <f>IFERROR(VLOOKUP($B177,'Benchmark Data'!$B:$FF,AA$1,FALSE)/VLOOKUP($B176,'Benchmark Data'!$B:$FF,AA$1,FALSE)*AA178,"")</f>
        <v>1.4054501418173124</v>
      </c>
      <c r="AB177" s="143">
        <f>IFERROR(VLOOKUP($B177,'Benchmark Data'!$B:$FF,AB$1,FALSE)/VLOOKUP($B176,'Benchmark Data'!$B:$FF,AB$1,FALSE)*AB178,"")</f>
        <v>1.4054501418173124</v>
      </c>
      <c r="AC177" s="143">
        <f>IFERROR(VLOOKUP($B177,'Benchmark Data'!$B:$FF,AC$1,FALSE)/VLOOKUP($B176,'Benchmark Data'!$B:$FF,AC$1,FALSE)*AC178,"")</f>
        <v>1.4054501418173124</v>
      </c>
      <c r="AD177" s="143">
        <f>IFERROR(VLOOKUP($B177,'Benchmark Data'!$B:$FF,AD$1,FALSE)/VLOOKUP($B176,'Benchmark Data'!$B:$FF,AD$1,FALSE)*AD178,"")</f>
        <v>4.1999322951929567</v>
      </c>
      <c r="AE177" s="143">
        <f>IFERROR(VLOOKUP($B177,'Benchmark Data'!$B:$FF,AE$1,FALSE)/VLOOKUP($B176,'Benchmark Data'!$B:$FF,AE$1,FALSE)*AE178,"")</f>
        <v>1.1582944488604048</v>
      </c>
      <c r="AF177" s="143">
        <f>IFERROR(VLOOKUP($B177,'Benchmark Data'!$B:$FF,AF$1,FALSE)/VLOOKUP($B176,'Benchmark Data'!$B:$FF,AF$1,FALSE)*AF178,"")</f>
        <v>1.1432818847710466</v>
      </c>
      <c r="AG177" s="143">
        <f>IFERROR(VLOOKUP($B177,'Benchmark Data'!$B:$FF,AG$1,FALSE)/VLOOKUP($B176,'Benchmark Data'!$B:$FF,AG$1,FALSE)*AG178,"")</f>
        <v>1.1432818847710466</v>
      </c>
      <c r="AH177" s="143">
        <f>IFERROR(VLOOKUP($B177,'Benchmark Data'!$B:$FF,AH$1,FALSE)/VLOOKUP($B176,'Benchmark Data'!$B:$FF,AH$1,FALSE)*AH178,"")</f>
        <v>1.1432818847710466</v>
      </c>
      <c r="AI177" s="143">
        <f>IFERROR(VLOOKUP($B177,'Benchmark Data'!$B:$FF,AI$1,FALSE)/VLOOKUP($B176,'Benchmark Data'!$B:$FF,AI$1,FALSE)*AI178,"")</f>
        <v>1.5012338535373295</v>
      </c>
      <c r="AJ177" s="143">
        <f>IFERROR(VLOOKUP($B177,'Benchmark Data'!$B:$FF,AJ$1,FALSE)/VLOOKUP($B176,'Benchmark Data'!$B:$FF,AJ$1,FALSE)*AJ178,"")</f>
        <v>1.6852540272614622</v>
      </c>
      <c r="AK177" s="143">
        <f>IFERROR(VLOOKUP($B177,'Benchmark Data'!$B:$FF,AK$1,FALSE)/VLOOKUP($B176,'Benchmark Data'!$B:$FF,AK$1,FALSE)*AK178,"")</f>
        <v>1.5042885334520963</v>
      </c>
      <c r="AL177" s="143">
        <f>IFERROR(VLOOKUP($B177,'Benchmark Data'!$B:$FF,AL$1,FALSE)/VLOOKUP($B176,'Benchmark Data'!$B:$FF,AL$1,FALSE)*AL178,"")</f>
        <v>1.7486149196933232</v>
      </c>
      <c r="AM177" s="143">
        <f>IFERROR(VLOOKUP($B177,'Benchmark Data'!$B:$FF,AM$1,FALSE)/VLOOKUP($B176,'Benchmark Data'!$B:$FF,AM$1,FALSE)*AM178,"")</f>
        <v>1.7486149196933232</v>
      </c>
      <c r="AN177" s="143">
        <f>IFERROR(VLOOKUP($B177,'Benchmark Data'!$B:$FF,AN$1,FALSE)/VLOOKUP($B176,'Benchmark Data'!$B:$FF,AN$1,FALSE)*AN178,"")</f>
        <v>1.1695311425821533</v>
      </c>
      <c r="AO177" s="143">
        <f>IFERROR(VLOOKUP($B177,'Benchmark Data'!$B:$FF,AO$1,FALSE)/VLOOKUP($B176,'Benchmark Data'!$B:$FF,AO$1,FALSE)*AO178,"")</f>
        <v>1.4207374269427802</v>
      </c>
      <c r="AP177" s="143">
        <f>IFERROR(VLOOKUP($B177,'Benchmark Data'!$B:$FF,AP$1,FALSE)/VLOOKUP($B176,'Benchmark Data'!$B:$FF,AP$1,FALSE)*AP178,"")</f>
        <v>1.4207374269427802</v>
      </c>
      <c r="AQ177" s="143">
        <f>IFERROR(VLOOKUP($B177,'Benchmark Data'!$B:$FF,AQ$1,FALSE)/VLOOKUP($B176,'Benchmark Data'!$B:$FF,AQ$1,FALSE)*AQ178,"")</f>
        <v>1.4766884761901171</v>
      </c>
      <c r="AR177" s="143">
        <f>IFERROR(VLOOKUP($B177,'Benchmark Data'!$B:$FF,AR$1,FALSE)/VLOOKUP($B176,'Benchmark Data'!$B:$FF,AR$1,FALSE)*AR178,"")</f>
        <v>1.4207374269427802</v>
      </c>
      <c r="AS177" s="143">
        <f>IFERROR(VLOOKUP($B177,'Benchmark Data'!$B:$FF,AS$1,FALSE)/VLOOKUP($B176,'Benchmark Data'!$B:$FF,AS$1,FALSE)*AS178,"")</f>
        <v>1.0024100189180898</v>
      </c>
      <c r="AT177" s="143">
        <f>IFERROR(VLOOKUP($B177,'Benchmark Data'!$B:$FF,AT$1,FALSE)/VLOOKUP($B176,'Benchmark Data'!$B:$FF,AT$1,FALSE)*AT178,"")</f>
        <v>1.4766884761901171</v>
      </c>
      <c r="AU177" s="143">
        <f>IFERROR(VLOOKUP($B177,'Benchmark Data'!$B:$FF,AU$1,FALSE)/VLOOKUP($B176,'Benchmark Data'!$B:$FF,AU$1,FALSE)*AU178,"")</f>
        <v>1.2405520875308997</v>
      </c>
      <c r="AV177" s="143">
        <f>IFERROR(VLOOKUP($B177,'Benchmark Data'!$B:$FF,AV$1,FALSE)/VLOOKUP($B176,'Benchmark Data'!$B:$FF,AV$1,FALSE)*AV178,"")</f>
        <v>1.2405520875308997</v>
      </c>
      <c r="AW177" s="143">
        <f>IFERROR(VLOOKUP($B177,'Benchmark Data'!$B:$FF,AW$1,FALSE)/VLOOKUP($B176,'Benchmark Data'!$B:$FF,AW$1,FALSE)*AW178,"")</f>
        <v>1.2405520875308997</v>
      </c>
      <c r="AX177" s="143">
        <f>IFERROR(VLOOKUP($B177,'Benchmark Data'!$B:$FF,AX$1,FALSE)/VLOOKUP($B176,'Benchmark Data'!$B:$FF,AX$1,FALSE)*AX178,"")</f>
        <v>1.0739979617350215</v>
      </c>
      <c r="AY177" s="143">
        <f>IFERROR(VLOOKUP($B177,'Benchmark Data'!$B:$FF,AY$1,FALSE)/VLOOKUP($B176,'Benchmark Data'!$B:$FF,AY$1,FALSE)*AY178,"")</f>
        <v>1.0739979617350215</v>
      </c>
      <c r="AZ177" s="156" t="str">
        <f>IFERROR(VLOOKUP($B177,'Benchmark Data'!$B:$FF,AZ$1,FALSE)*AZ178,"")</f>
        <v/>
      </c>
      <c r="BA177" s="156" t="str">
        <f>IFERROR(VLOOKUP($B177,'Benchmark Data'!$B:$FF,BA$1,FALSE)*BA178,"")</f>
        <v/>
      </c>
      <c r="BB177" s="143" t="str">
        <f>IFERROR(VLOOKUP($B177,'Benchmark Data'!$B:$FF,BB$1,FALSE)/VLOOKUP($B176,'Benchmark Data'!$B:$FF,BB$1,FALSE)*BB178,"")</f>
        <v/>
      </c>
      <c r="BC177" s="143" t="str">
        <f>IFERROR(VLOOKUP($B177,'Benchmark Data'!$B:$FF,BC$1,FALSE)/VLOOKUP($B176,'Benchmark Data'!$B:$FF,BC$1,FALSE)*BC178,"")</f>
        <v/>
      </c>
      <c r="BD177" s="143" t="str">
        <f>IFERROR(VLOOKUP($B177,'Benchmark Data'!$B:$FF,BD$1,FALSE)/VLOOKUP($B176,'Benchmark Data'!$B:$FF,BD$1,FALSE)*BD178,"")</f>
        <v/>
      </c>
      <c r="BE177" s="143" t="str">
        <f>IFERROR(VLOOKUP($B177,'Benchmark Data'!$B:$FF,BE$1,FALSE)/VLOOKUP($B176,'Benchmark Data'!$B:$FF,BE$1,FALSE)*BE178,"")</f>
        <v/>
      </c>
      <c r="BF177" s="143" t="str">
        <f>IFERROR(VLOOKUP($B177,'Benchmark Data'!$B:$FF,BF$1,FALSE)/VLOOKUP($B176,'Benchmark Data'!$B:$FF,BF$1,FALSE)*BF178,"")</f>
        <v/>
      </c>
      <c r="BG177" s="143" t="str">
        <f>IFERROR(VLOOKUP($B177,'Benchmark Data'!$B:$FF,BG$1,FALSE)/VLOOKUP($B176,'Benchmark Data'!$B:$FF,BG$1,FALSE)*BG178,"")</f>
        <v/>
      </c>
      <c r="BH177" s="143" t="str">
        <f>IFERROR(VLOOKUP($B177,'Benchmark Data'!$B:$FF,BH$1,FALSE)/VLOOKUP($B176,'Benchmark Data'!$B:$FF,BH$1,FALSE)*BH178,"")</f>
        <v/>
      </c>
      <c r="BI177" s="143" t="str">
        <f>IFERROR(VLOOKUP($B177,'Benchmark Data'!$B:$FF,BI$1,FALSE)/VLOOKUP($B176,'Benchmark Data'!$B:$FF,BI$1,FALSE)*BI178,"")</f>
        <v/>
      </c>
      <c r="BJ177" s="143" t="str">
        <f>IFERROR(VLOOKUP($B177,'Benchmark Data'!$B:$FF,BJ$1,FALSE)/VLOOKUP($B176,'Benchmark Data'!$B:$FF,BJ$1,FALSE)*BJ178,"")</f>
        <v/>
      </c>
      <c r="BK177" s="143" t="str">
        <f>IFERROR(VLOOKUP($B177,'Benchmark Data'!$B:$FF,BK$1,FALSE)/VLOOKUP($B176,'Benchmark Data'!$B:$FF,BK$1,FALSE)*BK178,"")</f>
        <v/>
      </c>
      <c r="BL177" s="143" t="str">
        <f>IFERROR(VLOOKUP($B177,'Benchmark Data'!$B:$FF,BL$1,FALSE)/VLOOKUP($B176,'Benchmark Data'!$B:$FF,BL$1,FALSE)*BL178,"")</f>
        <v/>
      </c>
      <c r="BM177" s="143" t="str">
        <f>IFERROR(VLOOKUP($B177,'Benchmark Data'!$B:$FF,BM$1,FALSE)/VLOOKUP($B176,'Benchmark Data'!$B:$FF,BM$1,FALSE)*BM178,"")</f>
        <v/>
      </c>
      <c r="BN177" s="143" t="str">
        <f>IFERROR(VLOOKUP($B177,'Benchmark Data'!$B:$FF,BN$1,FALSE)/VLOOKUP($B176,'Benchmark Data'!$B:$FF,BN$1,FALSE)*BN178,"")</f>
        <v/>
      </c>
      <c r="BO177" s="143" t="str">
        <f>IFERROR(VLOOKUP($B177,'Benchmark Data'!$B:$FF,BO$1,FALSE)/VLOOKUP($B176,'Benchmark Data'!$B:$FF,BO$1,FALSE)*BO178,"")</f>
        <v/>
      </c>
      <c r="BP177" s="143" t="str">
        <f>IFERROR(VLOOKUP($B177,'Benchmark Data'!$B:$FF,BP$1,FALSE)/VLOOKUP($B176,'Benchmark Data'!$B:$FF,BP$1,FALSE)*BP178,"")</f>
        <v/>
      </c>
      <c r="BQ177" s="143" t="str">
        <f>IFERROR(VLOOKUP($B177,'Benchmark Data'!$B:$FF,BQ$1,FALSE)/VLOOKUP($B176,'Benchmark Data'!$B:$FF,BQ$1,FALSE)*BQ178,"")</f>
        <v/>
      </c>
      <c r="BR177" s="143" t="str">
        <f>IFERROR(VLOOKUP($B177,'Benchmark Data'!$B:$FF,BR$1,FALSE)/VLOOKUP($B176,'Benchmark Data'!$B:$FF,BR$1,FALSE)*BR178,"")</f>
        <v/>
      </c>
      <c r="BS177" s="143" t="str">
        <f>IFERROR(VLOOKUP($B177,'Benchmark Data'!$B:$FF,BS$1,FALSE)/VLOOKUP($B176,'Benchmark Data'!$B:$FF,BS$1,FALSE)*BS178,"")</f>
        <v/>
      </c>
      <c r="BT177" s="143" t="str">
        <f>IFERROR(VLOOKUP($B177,'Benchmark Data'!$B:$FF,BT$1,FALSE)/VLOOKUP($B176,'Benchmark Data'!$B:$FF,BT$1,FALSE)*BT178,"")</f>
        <v/>
      </c>
      <c r="BU177" s="143" t="str">
        <f>IFERROR(VLOOKUP($B177,'Benchmark Data'!$B:$FF,BU$1,FALSE)/VLOOKUP($B176,'Benchmark Data'!$B:$FF,BU$1,FALSE)*BU178,"")</f>
        <v/>
      </c>
      <c r="BV177" s="143" t="str">
        <f>IFERROR(VLOOKUP($B177,'Benchmark Data'!$B:$FF,BV$1,FALSE)/VLOOKUP($B176,'Benchmark Data'!$B:$FF,BV$1,FALSE)*BV178,"")</f>
        <v/>
      </c>
      <c r="BW177" s="143" t="str">
        <f>IFERROR(VLOOKUP($B177,'Benchmark Data'!$B:$FF,BW$1,FALSE)/VLOOKUP($B176,'Benchmark Data'!$B:$FF,BW$1,FALSE)*BW178,"")</f>
        <v/>
      </c>
      <c r="BX177" s="143" t="str">
        <f>IFERROR(VLOOKUP($B177,'Benchmark Data'!$B:$FF,BX$1,FALSE)/VLOOKUP($B176,'Benchmark Data'!$B:$FF,BX$1,FALSE)*BX178,"")</f>
        <v/>
      </c>
      <c r="BY177" s="143" t="str">
        <f>IFERROR(VLOOKUP($B177,'Benchmark Data'!$B:$FF,BY$1,FALSE)/VLOOKUP($B176,'Benchmark Data'!$B:$FF,BY$1,FALSE)*BY178,"")</f>
        <v/>
      </c>
      <c r="BZ177" s="143" t="str">
        <f>IFERROR(VLOOKUP($B177,'Benchmark Data'!$B:$FF,BZ$1,FALSE)/VLOOKUP($B176,'Benchmark Data'!$B:$FF,BZ$1,FALSE)*BZ178,"")</f>
        <v/>
      </c>
      <c r="CA177" s="143" t="str">
        <f>IFERROR(VLOOKUP($B177,'Benchmark Data'!$B:$FF,CA$1,FALSE)/VLOOKUP($B176,'Benchmark Data'!$B:$FF,CA$1,FALSE)*CA178,"")</f>
        <v/>
      </c>
      <c r="CB177" s="143" t="str">
        <f>IFERROR(VLOOKUP($B177,'Benchmark Data'!$B:$FF,CB$1,FALSE)/VLOOKUP($B176,'Benchmark Data'!$B:$FF,CB$1,FALSE)*CB178,"")</f>
        <v/>
      </c>
      <c r="CC177" s="143" t="str">
        <f>IFERROR(VLOOKUP($B177,'Benchmark Data'!$B:$FF,CC$1,FALSE)/VLOOKUP($B176,'Benchmark Data'!$B:$FF,CC$1,FALSE)*CC178,"")</f>
        <v/>
      </c>
      <c r="CD177" s="143" t="str">
        <f>IFERROR(VLOOKUP($B177,'Benchmark Data'!$B:$FF,CD$1,FALSE)/VLOOKUP($B176,'Benchmark Data'!$B:$FF,CD$1,FALSE)*CD178,"")</f>
        <v/>
      </c>
      <c r="CE177" s="143" t="str">
        <f>IFERROR(VLOOKUP($B177,'Benchmark Data'!$B:$FF,CE$1,FALSE)/VLOOKUP($B176,'Benchmark Data'!$B:$FF,CE$1,FALSE)*CE178,"")</f>
        <v/>
      </c>
      <c r="CF177" s="143" t="str">
        <f>IFERROR(VLOOKUP($B177,'Benchmark Data'!$B:$FF,CF$1,FALSE)/VLOOKUP($B176,'Benchmark Data'!$B:$FF,CF$1,FALSE)*CF178,"")</f>
        <v/>
      </c>
      <c r="CG177" s="143" t="str">
        <f>IFERROR(VLOOKUP($B177,'Benchmark Data'!$B:$FF,CG$1,FALSE)/VLOOKUP($B176,'Benchmark Data'!$B:$FF,CG$1,FALSE)*CG178,"")</f>
        <v/>
      </c>
      <c r="CH177" s="156" t="str">
        <f>IFERROR(VLOOKUP($B177,'Benchmark Data'!$B:$FF,CH$1,FALSE)*CH178,"")</f>
        <v/>
      </c>
      <c r="CI177" s="143" t="str">
        <f>IFERROR(VLOOKUP($B177,'Benchmark Data'!$B:$FF,CI$1,FALSE)/VLOOKUP($B176,'Benchmark Data'!$B:$FF,CI$1,FALSE)*CI178,"")</f>
        <v/>
      </c>
      <c r="CJ177" s="143" t="str">
        <f>IFERROR(VLOOKUP($B177,'Benchmark Data'!$B:$FF,CJ$1,FALSE)/VLOOKUP($B176,'Benchmark Data'!$B:$FF,CJ$1,FALSE)*CJ178,"")</f>
        <v/>
      </c>
      <c r="CK177" s="143" t="str">
        <f>IFERROR(VLOOKUP($B177,'Benchmark Data'!$B:$FF,CK$1,FALSE)/VLOOKUP($B176,'Benchmark Data'!$B:$FF,CK$1,FALSE)*CK178,"")</f>
        <v/>
      </c>
      <c r="CL177" s="143" t="str">
        <f>IFERROR(VLOOKUP($B177,'Benchmark Data'!$B:$AAA,CL$1,FALSE)/VLOOKUP($B176,'Benchmark Data'!$B:$AAA,CL$1,FALSE)*CL178,"")</f>
        <v/>
      </c>
      <c r="CM177" s="143" t="str">
        <f>IFERROR(VLOOKUP($B177,'Benchmark Data'!$B:$AAA,CM$1,FALSE)/VLOOKUP($B176,'Benchmark Data'!$B:$AAA,CM$1,FALSE)*CM178,"")</f>
        <v/>
      </c>
      <c r="CN177" s="143" t="str">
        <f>IFERROR(VLOOKUP($B177,'Benchmark Data'!$B:$AAA,CN$1,FALSE)/VLOOKUP($B176,'Benchmark Data'!$B:$AAA,CN$1,FALSE)*CN178,"")</f>
        <v/>
      </c>
      <c r="CO177" s="143" t="str">
        <f>IFERROR(VLOOKUP($B177,'Benchmark Data'!$B:$AAA,CO$1,FALSE)/VLOOKUP($B176,'Benchmark Data'!$B:$AAA,CO$1,FALSE)*CO178,"")</f>
        <v/>
      </c>
      <c r="CP177" s="143" t="str">
        <f>IFERROR(VLOOKUP($B177,'Benchmark Data'!$B:$AAA,CP$1,FALSE)/VLOOKUP($B176,'Benchmark Data'!$B:$AAA,CP$1,FALSE)*CP178,"")</f>
        <v/>
      </c>
      <c r="CQ177" s="143" t="str">
        <f>IFERROR(VLOOKUP($B177,'Benchmark Data'!$B:$AAA,CQ$1,FALSE)/VLOOKUP($B176,'Benchmark Data'!$B:$AAA,CQ$1,FALSE)*CQ178,"")</f>
        <v/>
      </c>
      <c r="CR177" s="143" t="str">
        <f>IFERROR(VLOOKUP($B177,'Benchmark Data'!$B:$AAA,CR$1,FALSE)/VLOOKUP($B176,'Benchmark Data'!$B:$AAA,CR$1,FALSE)*CR178,"")</f>
        <v/>
      </c>
      <c r="CS177" s="143" t="str">
        <f>IFERROR(VLOOKUP($B177,'Benchmark Data'!$B:$AAA,CS$1,FALSE)/VLOOKUP($B176,'Benchmark Data'!$B:$AAA,CS$1,FALSE)*CS178,"")</f>
        <v/>
      </c>
      <c r="CT177" s="143" t="str">
        <f>IFERROR(VLOOKUP($B177,'Benchmark Data'!$B:$AAA,CT$1,FALSE)/VLOOKUP($B176,'Benchmark Data'!$B:$AAA,CT$1,FALSE)*CT178,"")</f>
        <v/>
      </c>
      <c r="CU177" s="143" t="str">
        <f>IFERROR(VLOOKUP($B177,'Benchmark Data'!$B:$AAA,CU$1,FALSE)/VLOOKUP($B176,'Benchmark Data'!$B:$AAA,CU$1,FALSE)*CU178,"")</f>
        <v/>
      </c>
      <c r="CV177" s="143" t="str">
        <f>IFERROR(VLOOKUP($B177,'Benchmark Data'!$B:$AAA,CV$1,FALSE)/VLOOKUP($B176,'Benchmark Data'!$B:$AAA,CV$1,FALSE)*CV178,"")</f>
        <v/>
      </c>
      <c r="CW177" s="143" t="str">
        <f>IFERROR(VLOOKUP($B177,'Benchmark Data'!$B:$AAA,CW$1,FALSE)/VLOOKUP($B176,'Benchmark Data'!$B:$AAA,CW$1,FALSE)*CW178,"")</f>
        <v/>
      </c>
      <c r="CX177" s="143" t="str">
        <f>IFERROR(VLOOKUP($B177,'Benchmark Data'!$B:$AAA,CX$1,FALSE)/VLOOKUP($B176,'Benchmark Data'!$B:$AAA,CX$1,FALSE)*CX178,"")</f>
        <v/>
      </c>
      <c r="CY177" s="143" t="str">
        <f>IFERROR(VLOOKUP($B177,'Benchmark Data'!$B:$AAA,CY$1,FALSE)/VLOOKUP($B176,'Benchmark Data'!$B:$AAA,CY$1,FALSE)*CY178,"")</f>
        <v/>
      </c>
      <c r="CZ177" s="143" t="str">
        <f>IFERROR(VLOOKUP($B177,'Benchmark Data'!$B:$AAA,CZ$1,FALSE)/VLOOKUP($B176,'Benchmark Data'!$B:$AAA,CZ$1,FALSE)*CZ178,"")</f>
        <v/>
      </c>
      <c r="DA177" s="143" t="str">
        <f>IFERROR(VLOOKUP($B177,'Benchmark Data'!$B:$AAA,DA$1,FALSE)/VLOOKUP($B176,'Benchmark Data'!$B:$AAA,DA$1,FALSE)*DA178,"")</f>
        <v/>
      </c>
      <c r="DB177" s="143" t="str">
        <f>IFERROR(VLOOKUP($B177,'Benchmark Data'!$B:$AAA,DB$1,FALSE)/VLOOKUP($B176,'Benchmark Data'!$B:$AAA,DB$1,FALSE)*DB178,"")</f>
        <v/>
      </c>
      <c r="DC177" s="143" t="str">
        <f>IFERROR(VLOOKUP($B177,'Benchmark Data'!$B:$AAA,DC$1,FALSE)/VLOOKUP($B176,'Benchmark Data'!$B:$AAA,DC$1,FALSE)*DC178,"")</f>
        <v/>
      </c>
      <c r="DD177" s="143" t="str">
        <f>IFERROR(VLOOKUP($B177,'Benchmark Data'!$B:$AAA,DD$1,FALSE)/VLOOKUP($B176,'Benchmark Data'!$B:$AAA,DD$1,FALSE)*DD178,"")</f>
        <v/>
      </c>
      <c r="DE177" s="143" t="str">
        <f>IFERROR(VLOOKUP($B177,'Benchmark Data'!$B:$AAA,DE$1,FALSE)/VLOOKUP($B176,'Benchmark Data'!$B:$AAA,DE$1,FALSE)*DE178,"")</f>
        <v/>
      </c>
      <c r="DF177" s="143" t="str">
        <f>IFERROR(VLOOKUP($B177,'Benchmark Data'!$B:$AAA,DF$1,FALSE)/VLOOKUP($B176,'Benchmark Data'!$B:$AAA,DF$1,FALSE)*DF178,"")</f>
        <v/>
      </c>
      <c r="DG177" s="143" t="str">
        <f>IFERROR(VLOOKUP($B177,'Benchmark Data'!$B:$AAA,DG$1,FALSE)/VLOOKUP($B176,'Benchmark Data'!$B:$AAA,DG$1,FALSE)*DG178,"")</f>
        <v/>
      </c>
      <c r="DH177" s="143" t="str">
        <f>IFERROR(VLOOKUP($B177,'Benchmark Data'!$B:$AAA,DH$1,FALSE)/VLOOKUP($B176,'Benchmark Data'!$B:$AAA,DH$1,FALSE)*DH178,"")</f>
        <v/>
      </c>
      <c r="DI177" s="143" t="str">
        <f>IFERROR(VLOOKUP($B177,'Benchmark Data'!$B:$AAA,DI$1,FALSE)/VLOOKUP($B176,'Benchmark Data'!$B:$AAA,DI$1,FALSE)*DI178,"")</f>
        <v/>
      </c>
    </row>
    <row r="178" spans="1:113">
      <c r="A178" s="94">
        <f t="shared" si="37"/>
        <v>23</v>
      </c>
      <c r="B178" s="168">
        <f t="shared" si="38"/>
        <v>45382</v>
      </c>
      <c r="C178" s="143">
        <f>IFERROR(VLOOKUP($B178,'Benchmark Data'!$B:$FF,C$1,FALSE)/VLOOKUP($B177,'Benchmark Data'!$B:$FF,C$1,FALSE)*C179,"")</f>
        <v>1.5346431515349139</v>
      </c>
      <c r="D178" s="143">
        <f>IFERROR(VLOOKUP($B178,'Benchmark Data'!$B:$FF,D$1,FALSE)/VLOOKUP($B177,'Benchmark Data'!$B:$FF,D$1,FALSE)*D179,"")</f>
        <v>1.5346431515349139</v>
      </c>
      <c r="E178" s="143">
        <f>IFERROR(VLOOKUP($B178,'Benchmark Data'!$B:$FF,E$1,FALSE)/VLOOKUP($B177,'Benchmark Data'!$B:$FF,E$1,FALSE)*E179,"")</f>
        <v>1.5346431515349139</v>
      </c>
      <c r="F178" s="143">
        <f>IFERROR(VLOOKUP($B178,'Benchmark Data'!$B:$FF,F$1,FALSE)/VLOOKUP($B177,'Benchmark Data'!$B:$FF,F$1,FALSE)*F179,"")</f>
        <v>1.1180958621980899</v>
      </c>
      <c r="G178" s="143" t="str">
        <f>IFERROR(VLOOKUP($B178,'Benchmark Data'!$B:$FF,G$1,FALSE)/VLOOKUP($B177,'Benchmark Data'!$B:$FF,G$1,FALSE)*G179,"")</f>
        <v/>
      </c>
      <c r="H178" s="143">
        <f>IFERROR(VLOOKUP($B178,'Benchmark Data'!$B:$FF,H$1,FALSE)/VLOOKUP($B177,'Benchmark Data'!$B:$FF,H$1,FALSE)*H179,"")</f>
        <v>1.5346431515349139</v>
      </c>
      <c r="I178" s="143">
        <f>IFERROR(VLOOKUP($B178,'Benchmark Data'!$B:$FF,I$1,FALSE)/VLOOKUP($B177,'Benchmark Data'!$B:$FF,I$1,FALSE)*I179,"")</f>
        <v>1.5144873757286204</v>
      </c>
      <c r="J178" s="143" t="str">
        <f>IFERROR(VLOOKUP($B178,'Benchmark Data'!$B:$FF,J$1,FALSE)/VLOOKUP($B177,'Benchmark Data'!$B:$FF,J$1,FALSE)*J179,"")</f>
        <v/>
      </c>
      <c r="K178" s="156">
        <f>IFERROR(VLOOKUP($B178,'Benchmark Data'!$B:$FF,K$1,FALSE)*K179,"")</f>
        <v>1.0058622140272648</v>
      </c>
      <c r="L178" s="156" t="str">
        <f>IFERROR(VLOOKUP($B178,'Benchmark Data'!$B:$FF,L$1,FALSE)*L179,"")</f>
        <v/>
      </c>
      <c r="M178" s="156">
        <f>IFERROR(VLOOKUP($B178,'Benchmark Data'!$B:$FF,M$1,FALSE)*M179,"")</f>
        <v>1.0058622140272648</v>
      </c>
      <c r="N178" s="143">
        <f>IFERROR(VLOOKUP($B178,'Benchmark Data'!$B:$FF,N$1,FALSE)/VLOOKUP($B177,'Benchmark Data'!$B:$FF,N$1,FALSE)*N179,"")</f>
        <v>1.5244533167154288</v>
      </c>
      <c r="O178" s="143">
        <f>IFERROR(VLOOKUP($B178,'Benchmark Data'!$B:$FF,O$1,FALSE)/VLOOKUP($B177,'Benchmark Data'!$B:$FF,O$1,FALSE)*O179,"")</f>
        <v>1.2770825009546571</v>
      </c>
      <c r="P178" s="143">
        <f>IFERROR(VLOOKUP($B178,'Benchmark Data'!$B:$FF,P$1,FALSE)/VLOOKUP($B177,'Benchmark Data'!$B:$FF,P$1,FALSE)*P179,"")</f>
        <v>1.2738928436394104</v>
      </c>
      <c r="Q178" s="156">
        <f>IFERROR(VLOOKUP($B178,'Benchmark Data'!$B:$FF,Q$1,FALSE)*Q179,"")</f>
        <v>1.5410506525149552</v>
      </c>
      <c r="R178" s="156">
        <f>IFERROR(VLOOKUP($B178,'Benchmark Data'!$B:$FF,R$1,FALSE)*R179,"")</f>
        <v>1.5410506525149552</v>
      </c>
      <c r="S178" s="156">
        <f>IFERROR(VLOOKUP($B178,'Benchmark Data'!$B:$FF,S$1,FALSE)*S179,"")</f>
        <v>1.5410506525149552</v>
      </c>
      <c r="T178" s="156">
        <f>IFERROR(VLOOKUP($B178,'Benchmark Data'!$B:$FF,T$1,FALSE)*T179,"")</f>
        <v>1.5410506525149552</v>
      </c>
      <c r="U178" s="156">
        <f>IFERROR(VLOOKUP($B178,'Benchmark Data'!$B:$FF,U$1,FALSE)*U179,"")</f>
        <v>1.5410506525149552</v>
      </c>
      <c r="V178" s="143">
        <f>IFERROR(VLOOKUP($B178,'Benchmark Data'!$B:$FF,V$1,FALSE)/VLOOKUP($B177,'Benchmark Data'!$B:$FF,V$1,FALSE)*V179,"")</f>
        <v>1.5777132309792254</v>
      </c>
      <c r="W178" s="143">
        <f>IFERROR(VLOOKUP($B178,'Benchmark Data'!$B:$FF,W$1,FALSE)/VLOOKUP($B177,'Benchmark Data'!$B:$FF,W$1,FALSE)*W179,"")</f>
        <v>1.5777132309792254</v>
      </c>
      <c r="X178" s="143">
        <f>IFERROR(VLOOKUP($B178,'Benchmark Data'!$B:$FF,X$1,FALSE)/VLOOKUP($B177,'Benchmark Data'!$B:$FF,X$1,FALSE)*X179,"")</f>
        <v>1.5777132309792254</v>
      </c>
      <c r="Y178" s="143">
        <f>IFERROR(VLOOKUP($B178,'Benchmark Data'!$B:$FF,Y$1,FALSE)/VLOOKUP($B177,'Benchmark Data'!$B:$FF,Y$1,FALSE)*Y179,"")</f>
        <v>1.5777132309792254</v>
      </c>
      <c r="Z178" s="143">
        <f>IFERROR(VLOOKUP($B178,'Benchmark Data'!$B:$FF,Z$1,FALSE)/VLOOKUP($B177,'Benchmark Data'!$B:$FF,Z$1,FALSE)*Z179,"")</f>
        <v>1.5777132309792254</v>
      </c>
      <c r="AA178" s="143">
        <f>IFERROR(VLOOKUP($B178,'Benchmark Data'!$B:$FF,AA$1,FALSE)/VLOOKUP($B177,'Benchmark Data'!$B:$FF,AA$1,FALSE)*AA179,"")</f>
        <v>1.351464641382101</v>
      </c>
      <c r="AB178" s="143">
        <f>IFERROR(VLOOKUP($B178,'Benchmark Data'!$B:$FF,AB$1,FALSE)/VLOOKUP($B177,'Benchmark Data'!$B:$FF,AB$1,FALSE)*AB179,"")</f>
        <v>1.351464641382101</v>
      </c>
      <c r="AC178" s="143">
        <f>IFERROR(VLOOKUP($B178,'Benchmark Data'!$B:$FF,AC$1,FALSE)/VLOOKUP($B177,'Benchmark Data'!$B:$FF,AC$1,FALSE)*AC179,"")</f>
        <v>1.351464641382101</v>
      </c>
      <c r="AD178" s="143">
        <f>IFERROR(VLOOKUP($B178,'Benchmark Data'!$B:$FF,AD$1,FALSE)/VLOOKUP($B177,'Benchmark Data'!$B:$FF,AD$1,FALSE)*AD179,"")</f>
        <v>4.542545401288808</v>
      </c>
      <c r="AE178" s="143">
        <f>IFERROR(VLOOKUP($B178,'Benchmark Data'!$B:$FF,AE$1,FALSE)/VLOOKUP($B177,'Benchmark Data'!$B:$FF,AE$1,FALSE)*AE179,"")</f>
        <v>1.1373504874656641</v>
      </c>
      <c r="AF178" s="143">
        <f>IFERROR(VLOOKUP($B178,'Benchmark Data'!$B:$FF,AF$1,FALSE)/VLOOKUP($B177,'Benchmark Data'!$B:$FF,AF$1,FALSE)*AF179,"")</f>
        <v>1.1180958621980899</v>
      </c>
      <c r="AG178" s="143">
        <f>IFERROR(VLOOKUP($B178,'Benchmark Data'!$B:$FF,AG$1,FALSE)/VLOOKUP($B177,'Benchmark Data'!$B:$FF,AG$1,FALSE)*AG179,"")</f>
        <v>1.1180958621980899</v>
      </c>
      <c r="AH178" s="143">
        <f>IFERROR(VLOOKUP($B178,'Benchmark Data'!$B:$FF,AH$1,FALSE)/VLOOKUP($B177,'Benchmark Data'!$B:$FF,AH$1,FALSE)*AH179,"")</f>
        <v>1.1180958621980899</v>
      </c>
      <c r="AI178" s="143">
        <f>IFERROR(VLOOKUP($B178,'Benchmark Data'!$B:$FF,AI$1,FALSE)/VLOOKUP($B177,'Benchmark Data'!$B:$FF,AI$1,FALSE)*AI179,"")</f>
        <v>1.425165905299679</v>
      </c>
      <c r="AJ178" s="143">
        <f>IFERROR(VLOOKUP($B178,'Benchmark Data'!$B:$FF,AJ$1,FALSE)/VLOOKUP($B177,'Benchmark Data'!$B:$FF,AJ$1,FALSE)*AJ179,"")</f>
        <v>1.3312939736922609</v>
      </c>
      <c r="AK178" s="143">
        <f>IFERROR(VLOOKUP($B178,'Benchmark Data'!$B:$FF,AK$1,FALSE)/VLOOKUP($B177,'Benchmark Data'!$B:$FF,AK$1,FALSE)*AK179,"")</f>
        <v>1.5144873757286204</v>
      </c>
      <c r="AL178" s="143">
        <f>IFERROR(VLOOKUP($B178,'Benchmark Data'!$B:$FF,AL$1,FALSE)/VLOOKUP($B177,'Benchmark Data'!$B:$FF,AL$1,FALSE)*AL179,"")</f>
        <v>1.67772766323024</v>
      </c>
      <c r="AM178" s="143">
        <f>IFERROR(VLOOKUP($B178,'Benchmark Data'!$B:$FF,AM$1,FALSE)/VLOOKUP($B177,'Benchmark Data'!$B:$FF,AM$1,FALSE)*AM179,"")</f>
        <v>1.67772766323024</v>
      </c>
      <c r="AN178" s="143">
        <f>IFERROR(VLOOKUP($B178,'Benchmark Data'!$B:$FF,AN$1,FALSE)/VLOOKUP($B177,'Benchmark Data'!$B:$FF,AN$1,FALSE)*AN179,"")</f>
        <v>1.1591714363586811</v>
      </c>
      <c r="AO178" s="143">
        <f>IFERROR(VLOOKUP($B178,'Benchmark Data'!$B:$FF,AO$1,FALSE)/VLOOKUP($B177,'Benchmark Data'!$B:$FF,AO$1,FALSE)*AO179,"")</f>
        <v>1.3406185637202328</v>
      </c>
      <c r="AP178" s="143">
        <f>IFERROR(VLOOKUP($B178,'Benchmark Data'!$B:$FF,AP$1,FALSE)/VLOOKUP($B177,'Benchmark Data'!$B:$FF,AP$1,FALSE)*AP179,"")</f>
        <v>1.3406185637202328</v>
      </c>
      <c r="AQ178" s="143">
        <f>IFERROR(VLOOKUP($B178,'Benchmark Data'!$B:$FF,AQ$1,FALSE)/VLOOKUP($B177,'Benchmark Data'!$B:$FF,AQ$1,FALSE)*AQ179,"")</f>
        <v>1.4006384948281205</v>
      </c>
      <c r="AR178" s="143">
        <f>IFERROR(VLOOKUP($B178,'Benchmark Data'!$B:$FF,AR$1,FALSE)/VLOOKUP($B177,'Benchmark Data'!$B:$FF,AR$1,FALSE)*AR179,"")</f>
        <v>1.3406185637202328</v>
      </c>
      <c r="AS178" s="143">
        <f>IFERROR(VLOOKUP($B178,'Benchmark Data'!$B:$FF,AS$1,FALSE)/VLOOKUP($B177,'Benchmark Data'!$B:$FF,AS$1,FALSE)*AS179,"")</f>
        <v>1.0022528534771384</v>
      </c>
      <c r="AT178" s="143">
        <f>IFERROR(VLOOKUP($B178,'Benchmark Data'!$B:$FF,AT$1,FALSE)/VLOOKUP($B177,'Benchmark Data'!$B:$FF,AT$1,FALSE)*AT179,"")</f>
        <v>1.4006384948281205</v>
      </c>
      <c r="AU178" s="143">
        <f>IFERROR(VLOOKUP($B178,'Benchmark Data'!$B:$FF,AU$1,FALSE)/VLOOKUP($B177,'Benchmark Data'!$B:$FF,AU$1,FALSE)*AU179,"")</f>
        <v>1.1891877239192015</v>
      </c>
      <c r="AV178" s="143">
        <f>IFERROR(VLOOKUP($B178,'Benchmark Data'!$B:$FF,AV$1,FALSE)/VLOOKUP($B177,'Benchmark Data'!$B:$FF,AV$1,FALSE)*AV179,"")</f>
        <v>1.1891877239192015</v>
      </c>
      <c r="AW178" s="143">
        <f>IFERROR(VLOOKUP($B178,'Benchmark Data'!$B:$FF,AW$1,FALSE)/VLOOKUP($B177,'Benchmark Data'!$B:$FF,AW$1,FALSE)*AW179,"")</f>
        <v>1.1891877239192015</v>
      </c>
      <c r="AX178" s="143">
        <f>IFERROR(VLOOKUP($B178,'Benchmark Data'!$B:$FF,AX$1,FALSE)/VLOOKUP($B177,'Benchmark Data'!$B:$FF,AX$1,FALSE)*AX179,"")</f>
        <v>1.0964945151307064</v>
      </c>
      <c r="AY178" s="143">
        <f>IFERROR(VLOOKUP($B178,'Benchmark Data'!$B:$FF,AY$1,FALSE)/VLOOKUP($B177,'Benchmark Data'!$B:$FF,AY$1,FALSE)*AY179,"")</f>
        <v>1.0964945151307064</v>
      </c>
      <c r="AZ178" s="156" t="str">
        <f>IFERROR(VLOOKUP($B178,'Benchmark Data'!$B:$FF,AZ$1,FALSE)*AZ179,"")</f>
        <v/>
      </c>
      <c r="BA178" s="156" t="str">
        <f>IFERROR(VLOOKUP($B178,'Benchmark Data'!$B:$FF,BA$1,FALSE)*BA179,"")</f>
        <v/>
      </c>
      <c r="BB178" s="143" t="str">
        <f>IFERROR(VLOOKUP($B178,'Benchmark Data'!$B:$FF,BB$1,FALSE)/VLOOKUP($B177,'Benchmark Data'!$B:$FF,BB$1,FALSE)*BB179,"")</f>
        <v/>
      </c>
      <c r="BC178" s="143" t="str">
        <f>IFERROR(VLOOKUP($B178,'Benchmark Data'!$B:$FF,BC$1,FALSE)/VLOOKUP($B177,'Benchmark Data'!$B:$FF,BC$1,FALSE)*BC179,"")</f>
        <v/>
      </c>
      <c r="BD178" s="143" t="str">
        <f>IFERROR(VLOOKUP($B178,'Benchmark Data'!$B:$FF,BD$1,FALSE)/VLOOKUP($B177,'Benchmark Data'!$B:$FF,BD$1,FALSE)*BD179,"")</f>
        <v/>
      </c>
      <c r="BE178" s="143" t="str">
        <f>IFERROR(VLOOKUP($B178,'Benchmark Data'!$B:$FF,BE$1,FALSE)/VLOOKUP($B177,'Benchmark Data'!$B:$FF,BE$1,FALSE)*BE179,"")</f>
        <v/>
      </c>
      <c r="BF178" s="143" t="str">
        <f>IFERROR(VLOOKUP($B178,'Benchmark Data'!$B:$FF,BF$1,FALSE)/VLOOKUP($B177,'Benchmark Data'!$B:$FF,BF$1,FALSE)*BF179,"")</f>
        <v/>
      </c>
      <c r="BG178" s="143" t="str">
        <f>IFERROR(VLOOKUP($B178,'Benchmark Data'!$B:$FF,BG$1,FALSE)/VLOOKUP($B177,'Benchmark Data'!$B:$FF,BG$1,FALSE)*BG179,"")</f>
        <v/>
      </c>
      <c r="BH178" s="143" t="str">
        <f>IFERROR(VLOOKUP($B178,'Benchmark Data'!$B:$FF,BH$1,FALSE)/VLOOKUP($B177,'Benchmark Data'!$B:$FF,BH$1,FALSE)*BH179,"")</f>
        <v/>
      </c>
      <c r="BI178" s="143" t="str">
        <f>IFERROR(VLOOKUP($B178,'Benchmark Data'!$B:$FF,BI$1,FALSE)/VLOOKUP($B177,'Benchmark Data'!$B:$FF,BI$1,FALSE)*BI179,"")</f>
        <v/>
      </c>
      <c r="BJ178" s="143" t="str">
        <f>IFERROR(VLOOKUP($B178,'Benchmark Data'!$B:$FF,BJ$1,FALSE)/VLOOKUP($B177,'Benchmark Data'!$B:$FF,BJ$1,FALSE)*BJ179,"")</f>
        <v/>
      </c>
      <c r="BK178" s="143" t="str">
        <f>IFERROR(VLOOKUP($B178,'Benchmark Data'!$B:$FF,BK$1,FALSE)/VLOOKUP($B177,'Benchmark Data'!$B:$FF,BK$1,FALSE)*BK179,"")</f>
        <v/>
      </c>
      <c r="BL178" s="143" t="str">
        <f>IFERROR(VLOOKUP($B178,'Benchmark Data'!$B:$FF,BL$1,FALSE)/VLOOKUP($B177,'Benchmark Data'!$B:$FF,BL$1,FALSE)*BL179,"")</f>
        <v/>
      </c>
      <c r="BM178" s="143" t="str">
        <f>IFERROR(VLOOKUP($B178,'Benchmark Data'!$B:$FF,BM$1,FALSE)/VLOOKUP($B177,'Benchmark Data'!$B:$FF,BM$1,FALSE)*BM179,"")</f>
        <v/>
      </c>
      <c r="BN178" s="143" t="str">
        <f>IFERROR(VLOOKUP($B178,'Benchmark Data'!$B:$FF,BN$1,FALSE)/VLOOKUP($B177,'Benchmark Data'!$B:$FF,BN$1,FALSE)*BN179,"")</f>
        <v/>
      </c>
      <c r="BO178" s="143" t="str">
        <f>IFERROR(VLOOKUP($B178,'Benchmark Data'!$B:$FF,BO$1,FALSE)/VLOOKUP($B177,'Benchmark Data'!$B:$FF,BO$1,FALSE)*BO179,"")</f>
        <v/>
      </c>
      <c r="BP178" s="143" t="str">
        <f>IFERROR(VLOOKUP($B178,'Benchmark Data'!$B:$FF,BP$1,FALSE)/VLOOKUP($B177,'Benchmark Data'!$B:$FF,BP$1,FALSE)*BP179,"")</f>
        <v/>
      </c>
      <c r="BQ178" s="143" t="str">
        <f>IFERROR(VLOOKUP($B178,'Benchmark Data'!$B:$FF,BQ$1,FALSE)/VLOOKUP($B177,'Benchmark Data'!$B:$FF,BQ$1,FALSE)*BQ179,"")</f>
        <v/>
      </c>
      <c r="BR178" s="143" t="str">
        <f>IFERROR(VLOOKUP($B178,'Benchmark Data'!$B:$FF,BR$1,FALSE)/VLOOKUP($B177,'Benchmark Data'!$B:$FF,BR$1,FALSE)*BR179,"")</f>
        <v/>
      </c>
      <c r="BS178" s="143" t="str">
        <f>IFERROR(VLOOKUP($B178,'Benchmark Data'!$B:$FF,BS$1,FALSE)/VLOOKUP($B177,'Benchmark Data'!$B:$FF,BS$1,FALSE)*BS179,"")</f>
        <v/>
      </c>
      <c r="BT178" s="143" t="str">
        <f>IFERROR(VLOOKUP($B178,'Benchmark Data'!$B:$FF,BT$1,FALSE)/VLOOKUP($B177,'Benchmark Data'!$B:$FF,BT$1,FALSE)*BT179,"")</f>
        <v/>
      </c>
      <c r="BU178" s="143" t="str">
        <f>IFERROR(VLOOKUP($B178,'Benchmark Data'!$B:$FF,BU$1,FALSE)/VLOOKUP($B177,'Benchmark Data'!$B:$FF,BU$1,FALSE)*BU179,"")</f>
        <v/>
      </c>
      <c r="BV178" s="143" t="str">
        <f>IFERROR(VLOOKUP($B178,'Benchmark Data'!$B:$FF,BV$1,FALSE)/VLOOKUP($B177,'Benchmark Data'!$B:$FF,BV$1,FALSE)*BV179,"")</f>
        <v/>
      </c>
      <c r="BW178" s="143" t="str">
        <f>IFERROR(VLOOKUP($B178,'Benchmark Data'!$B:$FF,BW$1,FALSE)/VLOOKUP($B177,'Benchmark Data'!$B:$FF,BW$1,FALSE)*BW179,"")</f>
        <v/>
      </c>
      <c r="BX178" s="143" t="str">
        <f>IFERROR(VLOOKUP($B178,'Benchmark Data'!$B:$FF,BX$1,FALSE)/VLOOKUP($B177,'Benchmark Data'!$B:$FF,BX$1,FALSE)*BX179,"")</f>
        <v/>
      </c>
      <c r="BY178" s="143" t="str">
        <f>IFERROR(VLOOKUP($B178,'Benchmark Data'!$B:$FF,BY$1,FALSE)/VLOOKUP($B177,'Benchmark Data'!$B:$FF,BY$1,FALSE)*BY179,"")</f>
        <v/>
      </c>
      <c r="BZ178" s="143" t="str">
        <f>IFERROR(VLOOKUP($B178,'Benchmark Data'!$B:$FF,BZ$1,FALSE)/VLOOKUP($B177,'Benchmark Data'!$B:$FF,BZ$1,FALSE)*BZ179,"")</f>
        <v/>
      </c>
      <c r="CA178" s="143" t="str">
        <f>IFERROR(VLOOKUP($B178,'Benchmark Data'!$B:$FF,CA$1,FALSE)/VLOOKUP($B177,'Benchmark Data'!$B:$FF,CA$1,FALSE)*CA179,"")</f>
        <v/>
      </c>
      <c r="CB178" s="143" t="str">
        <f>IFERROR(VLOOKUP($B178,'Benchmark Data'!$B:$FF,CB$1,FALSE)/VLOOKUP($B177,'Benchmark Data'!$B:$FF,CB$1,FALSE)*CB179,"")</f>
        <v/>
      </c>
      <c r="CC178" s="143" t="str">
        <f>IFERROR(VLOOKUP($B178,'Benchmark Data'!$B:$FF,CC$1,FALSE)/VLOOKUP($B177,'Benchmark Data'!$B:$FF,CC$1,FALSE)*CC179,"")</f>
        <v/>
      </c>
      <c r="CD178" s="143" t="str">
        <f>IFERROR(VLOOKUP($B178,'Benchmark Data'!$B:$FF,CD$1,FALSE)/VLOOKUP($B177,'Benchmark Data'!$B:$FF,CD$1,FALSE)*CD179,"")</f>
        <v/>
      </c>
      <c r="CE178" s="143" t="str">
        <f>IFERROR(VLOOKUP($B178,'Benchmark Data'!$B:$FF,CE$1,FALSE)/VLOOKUP($B177,'Benchmark Data'!$B:$FF,CE$1,FALSE)*CE179,"")</f>
        <v/>
      </c>
      <c r="CF178" s="143" t="str">
        <f>IFERROR(VLOOKUP($B178,'Benchmark Data'!$B:$FF,CF$1,FALSE)/VLOOKUP($B177,'Benchmark Data'!$B:$FF,CF$1,FALSE)*CF179,"")</f>
        <v/>
      </c>
      <c r="CG178" s="143" t="str">
        <f>IFERROR(VLOOKUP($B178,'Benchmark Data'!$B:$FF,CG$1,FALSE)/VLOOKUP($B177,'Benchmark Data'!$B:$FF,CG$1,FALSE)*CG179,"")</f>
        <v/>
      </c>
      <c r="CH178" s="156" t="str">
        <f>IFERROR(VLOOKUP($B178,'Benchmark Data'!$B:$FF,CH$1,FALSE)*CH179,"")</f>
        <v/>
      </c>
      <c r="CI178" s="143" t="str">
        <f>IFERROR(VLOOKUP($B178,'Benchmark Data'!$B:$FF,CI$1,FALSE)/VLOOKUP($B177,'Benchmark Data'!$B:$FF,CI$1,FALSE)*CI179,"")</f>
        <v/>
      </c>
      <c r="CJ178" s="143" t="str">
        <f>IFERROR(VLOOKUP($B178,'Benchmark Data'!$B:$FF,CJ$1,FALSE)/VLOOKUP($B177,'Benchmark Data'!$B:$FF,CJ$1,FALSE)*CJ179,"")</f>
        <v/>
      </c>
      <c r="CK178" s="143" t="str">
        <f>IFERROR(VLOOKUP($B178,'Benchmark Data'!$B:$FF,CK$1,FALSE)/VLOOKUP($B177,'Benchmark Data'!$B:$FF,CK$1,FALSE)*CK179,"")</f>
        <v/>
      </c>
      <c r="CL178" s="143" t="str">
        <f>IFERROR(VLOOKUP($B178,'Benchmark Data'!$B:$AAA,CL$1,FALSE)/VLOOKUP($B177,'Benchmark Data'!$B:$AAA,CL$1,FALSE)*CL179,"")</f>
        <v/>
      </c>
      <c r="CM178" s="143" t="str">
        <f>IFERROR(VLOOKUP($B178,'Benchmark Data'!$B:$AAA,CM$1,FALSE)/VLOOKUP($B177,'Benchmark Data'!$B:$AAA,CM$1,FALSE)*CM179,"")</f>
        <v/>
      </c>
      <c r="CN178" s="143" t="str">
        <f>IFERROR(VLOOKUP($B178,'Benchmark Data'!$B:$AAA,CN$1,FALSE)/VLOOKUP($B177,'Benchmark Data'!$B:$AAA,CN$1,FALSE)*CN179,"")</f>
        <v/>
      </c>
      <c r="CO178" s="143" t="str">
        <f>IFERROR(VLOOKUP($B178,'Benchmark Data'!$B:$AAA,CO$1,FALSE)/VLOOKUP($B177,'Benchmark Data'!$B:$AAA,CO$1,FALSE)*CO179,"")</f>
        <v/>
      </c>
      <c r="CP178" s="143" t="str">
        <f>IFERROR(VLOOKUP($B178,'Benchmark Data'!$B:$AAA,CP$1,FALSE)/VLOOKUP($B177,'Benchmark Data'!$B:$AAA,CP$1,FALSE)*CP179,"")</f>
        <v/>
      </c>
      <c r="CQ178" s="143" t="str">
        <f>IFERROR(VLOOKUP($B178,'Benchmark Data'!$B:$AAA,CQ$1,FALSE)/VLOOKUP($B177,'Benchmark Data'!$B:$AAA,CQ$1,FALSE)*CQ179,"")</f>
        <v/>
      </c>
      <c r="CR178" s="143" t="str">
        <f>IFERROR(VLOOKUP($B178,'Benchmark Data'!$B:$AAA,CR$1,FALSE)/VLOOKUP($B177,'Benchmark Data'!$B:$AAA,CR$1,FALSE)*CR179,"")</f>
        <v/>
      </c>
      <c r="CS178" s="143" t="str">
        <f>IFERROR(VLOOKUP($B178,'Benchmark Data'!$B:$AAA,CS$1,FALSE)/VLOOKUP($B177,'Benchmark Data'!$B:$AAA,CS$1,FALSE)*CS179,"")</f>
        <v/>
      </c>
      <c r="CT178" s="143" t="str">
        <f>IFERROR(VLOOKUP($B178,'Benchmark Data'!$B:$AAA,CT$1,FALSE)/VLOOKUP($B177,'Benchmark Data'!$B:$AAA,CT$1,FALSE)*CT179,"")</f>
        <v/>
      </c>
      <c r="CU178" s="143" t="str">
        <f>IFERROR(VLOOKUP($B178,'Benchmark Data'!$B:$AAA,CU$1,FALSE)/VLOOKUP($B177,'Benchmark Data'!$B:$AAA,CU$1,FALSE)*CU179,"")</f>
        <v/>
      </c>
      <c r="CV178" s="143" t="str">
        <f>IFERROR(VLOOKUP($B178,'Benchmark Data'!$B:$AAA,CV$1,FALSE)/VLOOKUP($B177,'Benchmark Data'!$B:$AAA,CV$1,FALSE)*CV179,"")</f>
        <v/>
      </c>
      <c r="CW178" s="143" t="str">
        <f>IFERROR(VLOOKUP($B178,'Benchmark Data'!$B:$AAA,CW$1,FALSE)/VLOOKUP($B177,'Benchmark Data'!$B:$AAA,CW$1,FALSE)*CW179,"")</f>
        <v/>
      </c>
      <c r="CX178" s="143" t="str">
        <f>IFERROR(VLOOKUP($B178,'Benchmark Data'!$B:$AAA,CX$1,FALSE)/VLOOKUP($B177,'Benchmark Data'!$B:$AAA,CX$1,FALSE)*CX179,"")</f>
        <v/>
      </c>
      <c r="CY178" s="143" t="str">
        <f>IFERROR(VLOOKUP($B178,'Benchmark Data'!$B:$AAA,CY$1,FALSE)/VLOOKUP($B177,'Benchmark Data'!$B:$AAA,CY$1,FALSE)*CY179,"")</f>
        <v/>
      </c>
      <c r="CZ178" s="143" t="str">
        <f>IFERROR(VLOOKUP($B178,'Benchmark Data'!$B:$AAA,CZ$1,FALSE)/VLOOKUP($B177,'Benchmark Data'!$B:$AAA,CZ$1,FALSE)*CZ179,"")</f>
        <v/>
      </c>
      <c r="DA178" s="143" t="str">
        <f>IFERROR(VLOOKUP($B178,'Benchmark Data'!$B:$AAA,DA$1,FALSE)/VLOOKUP($B177,'Benchmark Data'!$B:$AAA,DA$1,FALSE)*DA179,"")</f>
        <v/>
      </c>
      <c r="DB178" s="143" t="str">
        <f>IFERROR(VLOOKUP($B178,'Benchmark Data'!$B:$AAA,DB$1,FALSE)/VLOOKUP($B177,'Benchmark Data'!$B:$AAA,DB$1,FALSE)*DB179,"")</f>
        <v/>
      </c>
      <c r="DC178" s="143" t="str">
        <f>IFERROR(VLOOKUP($B178,'Benchmark Data'!$B:$AAA,DC$1,FALSE)/VLOOKUP($B177,'Benchmark Data'!$B:$AAA,DC$1,FALSE)*DC179,"")</f>
        <v/>
      </c>
      <c r="DD178" s="143" t="str">
        <f>IFERROR(VLOOKUP($B178,'Benchmark Data'!$B:$AAA,DD$1,FALSE)/VLOOKUP($B177,'Benchmark Data'!$B:$AAA,DD$1,FALSE)*DD179,"")</f>
        <v/>
      </c>
      <c r="DE178" s="143" t="str">
        <f>IFERROR(VLOOKUP($B178,'Benchmark Data'!$B:$AAA,DE$1,FALSE)/VLOOKUP($B177,'Benchmark Data'!$B:$AAA,DE$1,FALSE)*DE179,"")</f>
        <v/>
      </c>
      <c r="DF178" s="143" t="str">
        <f>IFERROR(VLOOKUP($B178,'Benchmark Data'!$B:$AAA,DF$1,FALSE)/VLOOKUP($B177,'Benchmark Data'!$B:$AAA,DF$1,FALSE)*DF179,"")</f>
        <v/>
      </c>
      <c r="DG178" s="143" t="str">
        <f>IFERROR(VLOOKUP($B178,'Benchmark Data'!$B:$AAA,DG$1,FALSE)/VLOOKUP($B177,'Benchmark Data'!$B:$AAA,DG$1,FALSE)*DG179,"")</f>
        <v/>
      </c>
      <c r="DH178" s="143" t="str">
        <f>IFERROR(VLOOKUP($B178,'Benchmark Data'!$B:$AAA,DH$1,FALSE)/VLOOKUP($B177,'Benchmark Data'!$B:$AAA,DH$1,FALSE)*DH179,"")</f>
        <v/>
      </c>
      <c r="DI178" s="143" t="str">
        <f>IFERROR(VLOOKUP($B178,'Benchmark Data'!$B:$AAA,DI$1,FALSE)/VLOOKUP($B177,'Benchmark Data'!$B:$AAA,DI$1,FALSE)*DI179,"")</f>
        <v/>
      </c>
    </row>
    <row r="179" spans="1:113">
      <c r="A179" s="94">
        <f t="shared" si="37"/>
        <v>22</v>
      </c>
      <c r="B179" s="168">
        <f t="shared" si="38"/>
        <v>45412</v>
      </c>
      <c r="C179" s="143">
        <f>IFERROR(VLOOKUP($B179,'Benchmark Data'!$B:$FF,C$1,FALSE)/VLOOKUP($B178,'Benchmark Data'!$B:$FF,C$1,FALSE)*C180,"")</f>
        <v>1.5036323676065737</v>
      </c>
      <c r="D179" s="143">
        <f>IFERROR(VLOOKUP($B179,'Benchmark Data'!$B:$FF,D$1,FALSE)/VLOOKUP($B178,'Benchmark Data'!$B:$FF,D$1,FALSE)*D180,"")</f>
        <v>1.5036323676065737</v>
      </c>
      <c r="E179" s="143">
        <f>IFERROR(VLOOKUP($B179,'Benchmark Data'!$B:$FF,E$1,FALSE)/VLOOKUP($B178,'Benchmark Data'!$B:$FF,E$1,FALSE)*E180,"")</f>
        <v>1.5036323676065737</v>
      </c>
      <c r="F179" s="143">
        <f>IFERROR(VLOOKUP($B179,'Benchmark Data'!$B:$FF,F$1,FALSE)/VLOOKUP($B178,'Benchmark Data'!$B:$FF,F$1,FALSE)*F180,"")</f>
        <v>1.0923786388231373</v>
      </c>
      <c r="G179" s="143" t="str">
        <f>IFERROR(VLOOKUP($B179,'Benchmark Data'!$B:$FF,G$1,FALSE)/VLOOKUP($B178,'Benchmark Data'!$B:$FF,G$1,FALSE)*G180,"")</f>
        <v/>
      </c>
      <c r="H179" s="143">
        <f>IFERROR(VLOOKUP($B179,'Benchmark Data'!$B:$FF,H$1,FALSE)/VLOOKUP($B178,'Benchmark Data'!$B:$FF,H$1,FALSE)*H180,"")</f>
        <v>1.5036323676065737</v>
      </c>
      <c r="I179" s="143">
        <f>IFERROR(VLOOKUP($B179,'Benchmark Data'!$B:$FF,I$1,FALSE)/VLOOKUP($B178,'Benchmark Data'!$B:$FF,I$1,FALSE)*I180,"")</f>
        <v>1.4294522397098846</v>
      </c>
      <c r="J179" s="143" t="str">
        <f>IFERROR(VLOOKUP($B179,'Benchmark Data'!$B:$FF,J$1,FALSE)/VLOOKUP($B178,'Benchmark Data'!$B:$FF,J$1,FALSE)*J180,"")</f>
        <v/>
      </c>
      <c r="K179" s="156">
        <f>IFERROR(VLOOKUP($B179,'Benchmark Data'!$B:$FF,K$1,FALSE)*K180,"")</f>
        <v>0.99990851608993159</v>
      </c>
      <c r="L179" s="156" t="str">
        <f>IFERROR(VLOOKUP($B179,'Benchmark Data'!$B:$FF,L$1,FALSE)*L180,"")</f>
        <v/>
      </c>
      <c r="M179" s="156">
        <f>IFERROR(VLOOKUP($B179,'Benchmark Data'!$B:$FF,M$1,FALSE)*M180,"")</f>
        <v>0.99990851608993159</v>
      </c>
      <c r="N179" s="143">
        <f>IFERROR(VLOOKUP($B179,'Benchmark Data'!$B:$FF,N$1,FALSE)/VLOOKUP($B178,'Benchmark Data'!$B:$FF,N$1,FALSE)*N180,"")</f>
        <v>1.4720559187600504</v>
      </c>
      <c r="O179" s="143">
        <f>IFERROR(VLOOKUP($B179,'Benchmark Data'!$B:$FF,O$1,FALSE)/VLOOKUP($B178,'Benchmark Data'!$B:$FF,O$1,FALSE)*O180,"")</f>
        <v>1.186867502877647</v>
      </c>
      <c r="P179" s="143">
        <f>IFERROR(VLOOKUP($B179,'Benchmark Data'!$B:$FF,P$1,FALSE)/VLOOKUP($B178,'Benchmark Data'!$B:$FF,P$1,FALSE)*P180,"")</f>
        <v>1.1805029008273962</v>
      </c>
      <c r="Q179" s="156">
        <f>IFERROR(VLOOKUP($B179,'Benchmark Data'!$B:$FF,Q$1,FALSE)*Q180,"")</f>
        <v>1.4813434344028216</v>
      </c>
      <c r="R179" s="156">
        <f>IFERROR(VLOOKUP($B179,'Benchmark Data'!$B:$FF,R$1,FALSE)*R180,"")</f>
        <v>1.4813434344028216</v>
      </c>
      <c r="S179" s="156">
        <f>IFERROR(VLOOKUP($B179,'Benchmark Data'!$B:$FF,S$1,FALSE)*S180,"")</f>
        <v>1.4813434344028216</v>
      </c>
      <c r="T179" s="156">
        <f>IFERROR(VLOOKUP($B179,'Benchmark Data'!$B:$FF,T$1,FALSE)*T180,"")</f>
        <v>1.4813434344028216</v>
      </c>
      <c r="U179" s="156">
        <f>IFERROR(VLOOKUP($B179,'Benchmark Data'!$B:$FF,U$1,FALSE)*U180,"")</f>
        <v>1.4813434344028216</v>
      </c>
      <c r="V179" s="143">
        <f>IFERROR(VLOOKUP($B179,'Benchmark Data'!$B:$FF,V$1,FALSE)/VLOOKUP($B178,'Benchmark Data'!$B:$FF,V$1,FALSE)*V180,"")</f>
        <v>1.51497315138281</v>
      </c>
      <c r="W179" s="143">
        <f>IFERROR(VLOOKUP($B179,'Benchmark Data'!$B:$FF,W$1,FALSE)/VLOOKUP($B178,'Benchmark Data'!$B:$FF,W$1,FALSE)*W180,"")</f>
        <v>1.51497315138281</v>
      </c>
      <c r="X179" s="143">
        <f>IFERROR(VLOOKUP($B179,'Benchmark Data'!$B:$FF,X$1,FALSE)/VLOOKUP($B178,'Benchmark Data'!$B:$FF,X$1,FALSE)*X180,"")</f>
        <v>1.51497315138281</v>
      </c>
      <c r="Y179" s="143">
        <f>IFERROR(VLOOKUP($B179,'Benchmark Data'!$B:$FF,Y$1,FALSE)/VLOOKUP($B178,'Benchmark Data'!$B:$FF,Y$1,FALSE)*Y180,"")</f>
        <v>1.51497315138281</v>
      </c>
      <c r="Z179" s="143">
        <f>IFERROR(VLOOKUP($B179,'Benchmark Data'!$B:$FF,Z$1,FALSE)/VLOOKUP($B178,'Benchmark Data'!$B:$FF,Z$1,FALSE)*Z180,"")</f>
        <v>1.51497315138281</v>
      </c>
      <c r="AA179" s="143">
        <f>IFERROR(VLOOKUP($B179,'Benchmark Data'!$B:$FF,AA$1,FALSE)/VLOOKUP($B178,'Benchmark Data'!$B:$FF,AA$1,FALSE)*AA180,"")</f>
        <v>1.3128406578936871</v>
      </c>
      <c r="AB179" s="143">
        <f>IFERROR(VLOOKUP($B179,'Benchmark Data'!$B:$FF,AB$1,FALSE)/VLOOKUP($B178,'Benchmark Data'!$B:$FF,AB$1,FALSE)*AB180,"")</f>
        <v>1.3128406578936871</v>
      </c>
      <c r="AC179" s="143">
        <f>IFERROR(VLOOKUP($B179,'Benchmark Data'!$B:$FF,AC$1,FALSE)/VLOOKUP($B178,'Benchmark Data'!$B:$FF,AC$1,FALSE)*AC180,"")</f>
        <v>1.3128406578936871</v>
      </c>
      <c r="AD179" s="143">
        <f>IFERROR(VLOOKUP($B179,'Benchmark Data'!$B:$FF,AD$1,FALSE)/VLOOKUP($B178,'Benchmark Data'!$B:$FF,AD$1,FALSE)*AD180,"")</f>
        <v>3.7418868379780408</v>
      </c>
      <c r="AE179" s="143">
        <f>IFERROR(VLOOKUP($B179,'Benchmark Data'!$B:$FF,AE$1,FALSE)/VLOOKUP($B178,'Benchmark Data'!$B:$FF,AE$1,FALSE)*AE180,"")</f>
        <v>1.1157743318000768</v>
      </c>
      <c r="AF179" s="143">
        <f>IFERROR(VLOOKUP($B179,'Benchmark Data'!$B:$FF,AF$1,FALSE)/VLOOKUP($B178,'Benchmark Data'!$B:$FF,AF$1,FALSE)*AF180,"")</f>
        <v>1.0923786388231373</v>
      </c>
      <c r="AG179" s="143">
        <f>IFERROR(VLOOKUP($B179,'Benchmark Data'!$B:$FF,AG$1,FALSE)/VLOOKUP($B178,'Benchmark Data'!$B:$FF,AG$1,FALSE)*AG180,"")</f>
        <v>1.0923786388231373</v>
      </c>
      <c r="AH179" s="143">
        <f>IFERROR(VLOOKUP($B179,'Benchmark Data'!$B:$FF,AH$1,FALSE)/VLOOKUP($B178,'Benchmark Data'!$B:$FF,AH$1,FALSE)*AH180,"")</f>
        <v>1.0923786388231373</v>
      </c>
      <c r="AI179" s="143">
        <f>IFERROR(VLOOKUP($B179,'Benchmark Data'!$B:$FF,AI$1,FALSE)/VLOOKUP($B178,'Benchmark Data'!$B:$FF,AI$1,FALSE)*AI180,"")</f>
        <v>1.4109865677073121</v>
      </c>
      <c r="AJ179" s="143">
        <f>IFERROR(VLOOKUP($B179,'Benchmark Data'!$B:$FF,AJ$1,FALSE)/VLOOKUP($B178,'Benchmark Data'!$B:$FF,AJ$1,FALSE)*AJ180,"")</f>
        <v>1.287497781196379</v>
      </c>
      <c r="AK179" s="143">
        <f>IFERROR(VLOOKUP($B179,'Benchmark Data'!$B:$FF,AK$1,FALSE)/VLOOKUP($B178,'Benchmark Data'!$B:$FF,AK$1,FALSE)*AK180,"")</f>
        <v>1.4294522397098846</v>
      </c>
      <c r="AL179" s="143">
        <f>IFERROR(VLOOKUP($B179,'Benchmark Data'!$B:$FF,AL$1,FALSE)/VLOOKUP($B178,'Benchmark Data'!$B:$FF,AL$1,FALSE)*AL180,"")</f>
        <v>1.5485181881256809</v>
      </c>
      <c r="AM179" s="143">
        <f>IFERROR(VLOOKUP($B179,'Benchmark Data'!$B:$FF,AM$1,FALSE)/VLOOKUP($B178,'Benchmark Data'!$B:$FF,AM$1,FALSE)*AM180,"")</f>
        <v>1.5485181881256809</v>
      </c>
      <c r="AN179" s="143">
        <f>IFERROR(VLOOKUP($B179,'Benchmark Data'!$B:$FF,AN$1,FALSE)/VLOOKUP($B178,'Benchmark Data'!$B:$FF,AN$1,FALSE)*AN180,"")</f>
        <v>1.144972405438148</v>
      </c>
      <c r="AO179" s="143">
        <f>IFERROR(VLOOKUP($B179,'Benchmark Data'!$B:$FF,AO$1,FALSE)/VLOOKUP($B178,'Benchmark Data'!$B:$FF,AO$1,FALSE)*AO180,"")</f>
        <v>1.3040382800470216</v>
      </c>
      <c r="AP179" s="143">
        <f>IFERROR(VLOOKUP($B179,'Benchmark Data'!$B:$FF,AP$1,FALSE)/VLOOKUP($B178,'Benchmark Data'!$B:$FF,AP$1,FALSE)*AP180,"")</f>
        <v>1.3040382800470216</v>
      </c>
      <c r="AQ179" s="143">
        <f>IFERROR(VLOOKUP($B179,'Benchmark Data'!$B:$FF,AQ$1,FALSE)/VLOOKUP($B178,'Benchmark Data'!$B:$FF,AQ$1,FALSE)*AQ180,"")</f>
        <v>1.3585915600587721</v>
      </c>
      <c r="AR179" s="143">
        <f>IFERROR(VLOOKUP($B179,'Benchmark Data'!$B:$FF,AR$1,FALSE)/VLOOKUP($B178,'Benchmark Data'!$B:$FF,AR$1,FALSE)*AR180,"")</f>
        <v>1.3040382800470216</v>
      </c>
      <c r="AS179" s="143">
        <f>IFERROR(VLOOKUP($B179,'Benchmark Data'!$B:$FF,AS$1,FALSE)/VLOOKUP($B178,'Benchmark Data'!$B:$FF,AS$1,FALSE)*AS180,"")</f>
        <v>1.0023438395773776</v>
      </c>
      <c r="AT179" s="143">
        <f>IFERROR(VLOOKUP($B179,'Benchmark Data'!$B:$FF,AT$1,FALSE)/VLOOKUP($B178,'Benchmark Data'!$B:$FF,AT$1,FALSE)*AT180,"")</f>
        <v>1.3585915600587721</v>
      </c>
      <c r="AU179" s="143">
        <f>IFERROR(VLOOKUP($B179,'Benchmark Data'!$B:$FF,AU$1,FALSE)/VLOOKUP($B178,'Benchmark Data'!$B:$FF,AU$1,FALSE)*AU180,"")</f>
        <v>1.1575581932283443</v>
      </c>
      <c r="AV179" s="143">
        <f>IFERROR(VLOOKUP($B179,'Benchmark Data'!$B:$FF,AV$1,FALSE)/VLOOKUP($B178,'Benchmark Data'!$B:$FF,AV$1,FALSE)*AV180,"")</f>
        <v>1.1575581932283443</v>
      </c>
      <c r="AW179" s="143">
        <f>IFERROR(VLOOKUP($B179,'Benchmark Data'!$B:$FF,AW$1,FALSE)/VLOOKUP($B178,'Benchmark Data'!$B:$FF,AW$1,FALSE)*AW180,"")</f>
        <v>1.1575581932283443</v>
      </c>
      <c r="AX179" s="143">
        <f>IFERROR(VLOOKUP($B179,'Benchmark Data'!$B:$FF,AX$1,FALSE)/VLOOKUP($B178,'Benchmark Data'!$B:$FF,AX$1,FALSE)*AX180,"")</f>
        <v>1.0886339386041939</v>
      </c>
      <c r="AY179" s="143">
        <f>IFERROR(VLOOKUP($B179,'Benchmark Data'!$B:$FF,AY$1,FALSE)/VLOOKUP($B178,'Benchmark Data'!$B:$FF,AY$1,FALSE)*AY180,"")</f>
        <v>1.0886339386041939</v>
      </c>
      <c r="AZ179" s="156" t="str">
        <f>IFERROR(VLOOKUP($B179,'Benchmark Data'!$B:$FF,AZ$1,FALSE)*AZ180,"")</f>
        <v/>
      </c>
      <c r="BA179" s="156" t="str">
        <f>IFERROR(VLOOKUP($B179,'Benchmark Data'!$B:$FF,BA$1,FALSE)*BA180,"")</f>
        <v/>
      </c>
      <c r="BB179" s="143" t="str">
        <f>IFERROR(VLOOKUP($B179,'Benchmark Data'!$B:$FF,BB$1,FALSE)/VLOOKUP($B178,'Benchmark Data'!$B:$FF,BB$1,FALSE)*BB180,"")</f>
        <v/>
      </c>
      <c r="BC179" s="143" t="str">
        <f>IFERROR(VLOOKUP($B179,'Benchmark Data'!$B:$FF,BC$1,FALSE)/VLOOKUP($B178,'Benchmark Data'!$B:$FF,BC$1,FALSE)*BC180,"")</f>
        <v/>
      </c>
      <c r="BD179" s="143" t="str">
        <f>IFERROR(VLOOKUP($B179,'Benchmark Data'!$B:$FF,BD$1,FALSE)/VLOOKUP($B178,'Benchmark Data'!$B:$FF,BD$1,FALSE)*BD180,"")</f>
        <v/>
      </c>
      <c r="BE179" s="143" t="str">
        <f>IFERROR(VLOOKUP($B179,'Benchmark Data'!$B:$FF,BE$1,FALSE)/VLOOKUP($B178,'Benchmark Data'!$B:$FF,BE$1,FALSE)*BE180,"")</f>
        <v/>
      </c>
      <c r="BF179" s="143" t="str">
        <f>IFERROR(VLOOKUP($B179,'Benchmark Data'!$B:$FF,BF$1,FALSE)/VLOOKUP($B178,'Benchmark Data'!$B:$FF,BF$1,FALSE)*BF180,"")</f>
        <v/>
      </c>
      <c r="BG179" s="143" t="str">
        <f>IFERROR(VLOOKUP($B179,'Benchmark Data'!$B:$FF,BG$1,FALSE)/VLOOKUP($B178,'Benchmark Data'!$B:$FF,BG$1,FALSE)*BG180,"")</f>
        <v/>
      </c>
      <c r="BH179" s="143" t="str">
        <f>IFERROR(VLOOKUP($B179,'Benchmark Data'!$B:$FF,BH$1,FALSE)/VLOOKUP($B178,'Benchmark Data'!$B:$FF,BH$1,FALSE)*BH180,"")</f>
        <v/>
      </c>
      <c r="BI179" s="143" t="str">
        <f>IFERROR(VLOOKUP($B179,'Benchmark Data'!$B:$FF,BI$1,FALSE)/VLOOKUP($B178,'Benchmark Data'!$B:$FF,BI$1,FALSE)*BI180,"")</f>
        <v/>
      </c>
      <c r="BJ179" s="143" t="str">
        <f>IFERROR(VLOOKUP($B179,'Benchmark Data'!$B:$FF,BJ$1,FALSE)/VLOOKUP($B178,'Benchmark Data'!$B:$FF,BJ$1,FALSE)*BJ180,"")</f>
        <v/>
      </c>
      <c r="BK179" s="143" t="str">
        <f>IFERROR(VLOOKUP($B179,'Benchmark Data'!$B:$FF,BK$1,FALSE)/VLOOKUP($B178,'Benchmark Data'!$B:$FF,BK$1,FALSE)*BK180,"")</f>
        <v/>
      </c>
      <c r="BL179" s="143" t="str">
        <f>IFERROR(VLOOKUP($B179,'Benchmark Data'!$B:$FF,BL$1,FALSE)/VLOOKUP($B178,'Benchmark Data'!$B:$FF,BL$1,FALSE)*BL180,"")</f>
        <v/>
      </c>
      <c r="BM179" s="143" t="str">
        <f>IFERROR(VLOOKUP($B179,'Benchmark Data'!$B:$FF,BM$1,FALSE)/VLOOKUP($B178,'Benchmark Data'!$B:$FF,BM$1,FALSE)*BM180,"")</f>
        <v/>
      </c>
      <c r="BN179" s="143" t="str">
        <f>IFERROR(VLOOKUP($B179,'Benchmark Data'!$B:$FF,BN$1,FALSE)/VLOOKUP($B178,'Benchmark Data'!$B:$FF,BN$1,FALSE)*BN180,"")</f>
        <v/>
      </c>
      <c r="BO179" s="143" t="str">
        <f>IFERROR(VLOOKUP($B179,'Benchmark Data'!$B:$FF,BO$1,FALSE)/VLOOKUP($B178,'Benchmark Data'!$B:$FF,BO$1,FALSE)*BO180,"")</f>
        <v/>
      </c>
      <c r="BP179" s="143" t="str">
        <f>IFERROR(VLOOKUP($B179,'Benchmark Data'!$B:$FF,BP$1,FALSE)/VLOOKUP($B178,'Benchmark Data'!$B:$FF,BP$1,FALSE)*BP180,"")</f>
        <v/>
      </c>
      <c r="BQ179" s="143" t="str">
        <f>IFERROR(VLOOKUP($B179,'Benchmark Data'!$B:$FF,BQ$1,FALSE)/VLOOKUP($B178,'Benchmark Data'!$B:$FF,BQ$1,FALSE)*BQ180,"")</f>
        <v/>
      </c>
      <c r="BR179" s="143" t="str">
        <f>IFERROR(VLOOKUP($B179,'Benchmark Data'!$B:$FF,BR$1,FALSE)/VLOOKUP($B178,'Benchmark Data'!$B:$FF,BR$1,FALSE)*BR180,"")</f>
        <v/>
      </c>
      <c r="BS179" s="143" t="str">
        <f>IFERROR(VLOOKUP($B179,'Benchmark Data'!$B:$FF,BS$1,FALSE)/VLOOKUP($B178,'Benchmark Data'!$B:$FF,BS$1,FALSE)*BS180,"")</f>
        <v/>
      </c>
      <c r="BT179" s="143" t="str">
        <f>IFERROR(VLOOKUP($B179,'Benchmark Data'!$B:$FF,BT$1,FALSE)/VLOOKUP($B178,'Benchmark Data'!$B:$FF,BT$1,FALSE)*BT180,"")</f>
        <v/>
      </c>
      <c r="BU179" s="143" t="str">
        <f>IFERROR(VLOOKUP($B179,'Benchmark Data'!$B:$FF,BU$1,FALSE)/VLOOKUP($B178,'Benchmark Data'!$B:$FF,BU$1,FALSE)*BU180,"")</f>
        <v/>
      </c>
      <c r="BV179" s="143" t="str">
        <f>IFERROR(VLOOKUP($B179,'Benchmark Data'!$B:$FF,BV$1,FALSE)/VLOOKUP($B178,'Benchmark Data'!$B:$FF,BV$1,FALSE)*BV180,"")</f>
        <v/>
      </c>
      <c r="BW179" s="143" t="str">
        <f>IFERROR(VLOOKUP($B179,'Benchmark Data'!$B:$FF,BW$1,FALSE)/VLOOKUP($B178,'Benchmark Data'!$B:$FF,BW$1,FALSE)*BW180,"")</f>
        <v/>
      </c>
      <c r="BX179" s="143" t="str">
        <f>IFERROR(VLOOKUP($B179,'Benchmark Data'!$B:$FF,BX$1,FALSE)/VLOOKUP($B178,'Benchmark Data'!$B:$FF,BX$1,FALSE)*BX180,"")</f>
        <v/>
      </c>
      <c r="BY179" s="143" t="str">
        <f>IFERROR(VLOOKUP($B179,'Benchmark Data'!$B:$FF,BY$1,FALSE)/VLOOKUP($B178,'Benchmark Data'!$B:$FF,BY$1,FALSE)*BY180,"")</f>
        <v/>
      </c>
      <c r="BZ179" s="143" t="str">
        <f>IFERROR(VLOOKUP($B179,'Benchmark Data'!$B:$FF,BZ$1,FALSE)/VLOOKUP($B178,'Benchmark Data'!$B:$FF,BZ$1,FALSE)*BZ180,"")</f>
        <v/>
      </c>
      <c r="CA179" s="143" t="str">
        <f>IFERROR(VLOOKUP($B179,'Benchmark Data'!$B:$FF,CA$1,FALSE)/VLOOKUP($B178,'Benchmark Data'!$B:$FF,CA$1,FALSE)*CA180,"")</f>
        <v/>
      </c>
      <c r="CB179" s="143" t="str">
        <f>IFERROR(VLOOKUP($B179,'Benchmark Data'!$B:$FF,CB$1,FALSE)/VLOOKUP($B178,'Benchmark Data'!$B:$FF,CB$1,FALSE)*CB180,"")</f>
        <v/>
      </c>
      <c r="CC179" s="143" t="str">
        <f>IFERROR(VLOOKUP($B179,'Benchmark Data'!$B:$FF,CC$1,FALSE)/VLOOKUP($B178,'Benchmark Data'!$B:$FF,CC$1,FALSE)*CC180,"")</f>
        <v/>
      </c>
      <c r="CD179" s="143" t="str">
        <f>IFERROR(VLOOKUP($B179,'Benchmark Data'!$B:$FF,CD$1,FALSE)/VLOOKUP($B178,'Benchmark Data'!$B:$FF,CD$1,FALSE)*CD180,"")</f>
        <v/>
      </c>
      <c r="CE179" s="143" t="str">
        <f>IFERROR(VLOOKUP($B179,'Benchmark Data'!$B:$FF,CE$1,FALSE)/VLOOKUP($B178,'Benchmark Data'!$B:$FF,CE$1,FALSE)*CE180,"")</f>
        <v/>
      </c>
      <c r="CF179" s="143" t="str">
        <f>IFERROR(VLOOKUP($B179,'Benchmark Data'!$B:$FF,CF$1,FALSE)/VLOOKUP($B178,'Benchmark Data'!$B:$FF,CF$1,FALSE)*CF180,"")</f>
        <v/>
      </c>
      <c r="CG179" s="143" t="str">
        <f>IFERROR(VLOOKUP($B179,'Benchmark Data'!$B:$FF,CG$1,FALSE)/VLOOKUP($B178,'Benchmark Data'!$B:$FF,CG$1,FALSE)*CG180,"")</f>
        <v/>
      </c>
      <c r="CH179" s="156" t="str">
        <f>IFERROR(VLOOKUP($B179,'Benchmark Data'!$B:$FF,CH$1,FALSE)*CH180,"")</f>
        <v/>
      </c>
      <c r="CI179" s="143" t="str">
        <f>IFERROR(VLOOKUP($B179,'Benchmark Data'!$B:$FF,CI$1,FALSE)/VLOOKUP($B178,'Benchmark Data'!$B:$FF,CI$1,FALSE)*CI180,"")</f>
        <v/>
      </c>
      <c r="CJ179" s="143" t="str">
        <f>IFERROR(VLOOKUP($B179,'Benchmark Data'!$B:$FF,CJ$1,FALSE)/VLOOKUP($B178,'Benchmark Data'!$B:$FF,CJ$1,FALSE)*CJ180,"")</f>
        <v/>
      </c>
      <c r="CK179" s="143" t="str">
        <f>IFERROR(VLOOKUP($B179,'Benchmark Data'!$B:$FF,CK$1,FALSE)/VLOOKUP($B178,'Benchmark Data'!$B:$FF,CK$1,FALSE)*CK180,"")</f>
        <v/>
      </c>
      <c r="CL179" s="143" t="str">
        <f>IFERROR(VLOOKUP($B179,'Benchmark Data'!$B:$AAA,CL$1,FALSE)/VLOOKUP($B178,'Benchmark Data'!$B:$AAA,CL$1,FALSE)*CL180,"")</f>
        <v/>
      </c>
      <c r="CM179" s="143" t="str">
        <f>IFERROR(VLOOKUP($B179,'Benchmark Data'!$B:$AAA,CM$1,FALSE)/VLOOKUP($B178,'Benchmark Data'!$B:$AAA,CM$1,FALSE)*CM180,"")</f>
        <v/>
      </c>
      <c r="CN179" s="143" t="str">
        <f>IFERROR(VLOOKUP($B179,'Benchmark Data'!$B:$AAA,CN$1,FALSE)/VLOOKUP($B178,'Benchmark Data'!$B:$AAA,CN$1,FALSE)*CN180,"")</f>
        <v/>
      </c>
      <c r="CO179" s="143" t="str">
        <f>IFERROR(VLOOKUP($B179,'Benchmark Data'!$B:$AAA,CO$1,FALSE)/VLOOKUP($B178,'Benchmark Data'!$B:$AAA,CO$1,FALSE)*CO180,"")</f>
        <v/>
      </c>
      <c r="CP179" s="143" t="str">
        <f>IFERROR(VLOOKUP($B179,'Benchmark Data'!$B:$AAA,CP$1,FALSE)/VLOOKUP($B178,'Benchmark Data'!$B:$AAA,CP$1,FALSE)*CP180,"")</f>
        <v/>
      </c>
      <c r="CQ179" s="143" t="str">
        <f>IFERROR(VLOOKUP($B179,'Benchmark Data'!$B:$AAA,CQ$1,FALSE)/VLOOKUP($B178,'Benchmark Data'!$B:$AAA,CQ$1,FALSE)*CQ180,"")</f>
        <v/>
      </c>
      <c r="CR179" s="143" t="str">
        <f>IFERROR(VLOOKUP($B179,'Benchmark Data'!$B:$AAA,CR$1,FALSE)/VLOOKUP($B178,'Benchmark Data'!$B:$AAA,CR$1,FALSE)*CR180,"")</f>
        <v/>
      </c>
      <c r="CS179" s="143" t="str">
        <f>IFERROR(VLOOKUP($B179,'Benchmark Data'!$B:$AAA,CS$1,FALSE)/VLOOKUP($B178,'Benchmark Data'!$B:$AAA,CS$1,FALSE)*CS180,"")</f>
        <v/>
      </c>
      <c r="CT179" s="143" t="str">
        <f>IFERROR(VLOOKUP($B179,'Benchmark Data'!$B:$AAA,CT$1,FALSE)/VLOOKUP($B178,'Benchmark Data'!$B:$AAA,CT$1,FALSE)*CT180,"")</f>
        <v/>
      </c>
      <c r="CU179" s="143" t="str">
        <f>IFERROR(VLOOKUP($B179,'Benchmark Data'!$B:$AAA,CU$1,FALSE)/VLOOKUP($B178,'Benchmark Data'!$B:$AAA,CU$1,FALSE)*CU180,"")</f>
        <v/>
      </c>
      <c r="CV179" s="143" t="str">
        <f>IFERROR(VLOOKUP($B179,'Benchmark Data'!$B:$AAA,CV$1,FALSE)/VLOOKUP($B178,'Benchmark Data'!$B:$AAA,CV$1,FALSE)*CV180,"")</f>
        <v/>
      </c>
      <c r="CW179" s="143" t="str">
        <f>IFERROR(VLOOKUP($B179,'Benchmark Data'!$B:$AAA,CW$1,FALSE)/VLOOKUP($B178,'Benchmark Data'!$B:$AAA,CW$1,FALSE)*CW180,"")</f>
        <v/>
      </c>
      <c r="CX179" s="143" t="str">
        <f>IFERROR(VLOOKUP($B179,'Benchmark Data'!$B:$AAA,CX$1,FALSE)/VLOOKUP($B178,'Benchmark Data'!$B:$AAA,CX$1,FALSE)*CX180,"")</f>
        <v/>
      </c>
      <c r="CY179" s="143" t="str">
        <f>IFERROR(VLOOKUP($B179,'Benchmark Data'!$B:$AAA,CY$1,FALSE)/VLOOKUP($B178,'Benchmark Data'!$B:$AAA,CY$1,FALSE)*CY180,"")</f>
        <v/>
      </c>
      <c r="CZ179" s="143" t="str">
        <f>IFERROR(VLOOKUP($B179,'Benchmark Data'!$B:$AAA,CZ$1,FALSE)/VLOOKUP($B178,'Benchmark Data'!$B:$AAA,CZ$1,FALSE)*CZ180,"")</f>
        <v/>
      </c>
      <c r="DA179" s="143" t="str">
        <f>IFERROR(VLOOKUP($B179,'Benchmark Data'!$B:$AAA,DA$1,FALSE)/VLOOKUP($B178,'Benchmark Data'!$B:$AAA,DA$1,FALSE)*DA180,"")</f>
        <v/>
      </c>
      <c r="DB179" s="143" t="str">
        <f>IFERROR(VLOOKUP($B179,'Benchmark Data'!$B:$AAA,DB$1,FALSE)/VLOOKUP($B178,'Benchmark Data'!$B:$AAA,DB$1,FALSE)*DB180,"")</f>
        <v/>
      </c>
      <c r="DC179" s="143" t="str">
        <f>IFERROR(VLOOKUP($B179,'Benchmark Data'!$B:$AAA,DC$1,FALSE)/VLOOKUP($B178,'Benchmark Data'!$B:$AAA,DC$1,FALSE)*DC180,"")</f>
        <v/>
      </c>
      <c r="DD179" s="143" t="str">
        <f>IFERROR(VLOOKUP($B179,'Benchmark Data'!$B:$AAA,DD$1,FALSE)/VLOOKUP($B178,'Benchmark Data'!$B:$AAA,DD$1,FALSE)*DD180,"")</f>
        <v/>
      </c>
      <c r="DE179" s="143" t="str">
        <f>IFERROR(VLOOKUP($B179,'Benchmark Data'!$B:$AAA,DE$1,FALSE)/VLOOKUP($B178,'Benchmark Data'!$B:$AAA,DE$1,FALSE)*DE180,"")</f>
        <v/>
      </c>
      <c r="DF179" s="143" t="str">
        <f>IFERROR(VLOOKUP($B179,'Benchmark Data'!$B:$AAA,DF$1,FALSE)/VLOOKUP($B178,'Benchmark Data'!$B:$AAA,DF$1,FALSE)*DF180,"")</f>
        <v/>
      </c>
      <c r="DG179" s="143" t="str">
        <f>IFERROR(VLOOKUP($B179,'Benchmark Data'!$B:$AAA,DG$1,FALSE)/VLOOKUP($B178,'Benchmark Data'!$B:$AAA,DG$1,FALSE)*DG180,"")</f>
        <v/>
      </c>
      <c r="DH179" s="143" t="str">
        <f>IFERROR(VLOOKUP($B179,'Benchmark Data'!$B:$AAA,DH$1,FALSE)/VLOOKUP($B178,'Benchmark Data'!$B:$AAA,DH$1,FALSE)*DH180,"")</f>
        <v/>
      </c>
      <c r="DI179" s="143" t="str">
        <f>IFERROR(VLOOKUP($B179,'Benchmark Data'!$B:$AAA,DI$1,FALSE)/VLOOKUP($B178,'Benchmark Data'!$B:$AAA,DI$1,FALSE)*DI180,"")</f>
        <v/>
      </c>
    </row>
    <row r="180" spans="1:113">
      <c r="A180" s="94">
        <f t="shared" si="37"/>
        <v>21</v>
      </c>
      <c r="B180" s="168">
        <f t="shared" si="38"/>
        <v>45443</v>
      </c>
      <c r="C180" s="143">
        <f>IFERROR(VLOOKUP($B180,'Benchmark Data'!$B:$FF,C$1,FALSE)/VLOOKUP($B179,'Benchmark Data'!$B:$FF,C$1,FALSE)*C181,"")</f>
        <v>1.5770829525221539</v>
      </c>
      <c r="D180" s="143">
        <f>IFERROR(VLOOKUP($B180,'Benchmark Data'!$B:$FF,D$1,FALSE)/VLOOKUP($B179,'Benchmark Data'!$B:$FF,D$1,FALSE)*D181,"")</f>
        <v>1.5770829525221539</v>
      </c>
      <c r="E180" s="143">
        <f>IFERROR(VLOOKUP($B180,'Benchmark Data'!$B:$FF,E$1,FALSE)/VLOOKUP($B179,'Benchmark Data'!$B:$FF,E$1,FALSE)*E181,"")</f>
        <v>1.5770829525221539</v>
      </c>
      <c r="F180" s="143">
        <f>IFERROR(VLOOKUP($B180,'Benchmark Data'!$B:$FF,F$1,FALSE)/VLOOKUP($B179,'Benchmark Data'!$B:$FF,F$1,FALSE)*F181,"")</f>
        <v>1.1373332114438941</v>
      </c>
      <c r="G180" s="143" t="str">
        <f>IFERROR(VLOOKUP($B180,'Benchmark Data'!$B:$FF,G$1,FALSE)/VLOOKUP($B179,'Benchmark Data'!$B:$FF,G$1,FALSE)*G181,"")</f>
        <v/>
      </c>
      <c r="H180" s="143">
        <f>IFERROR(VLOOKUP($B180,'Benchmark Data'!$B:$FF,H$1,FALSE)/VLOOKUP($B179,'Benchmark Data'!$B:$FF,H$1,FALSE)*H181,"")</f>
        <v>1.5770829525221539</v>
      </c>
      <c r="I180" s="143">
        <f>IFERROR(VLOOKUP($B180,'Benchmark Data'!$B:$FF,I$1,FALSE)/VLOOKUP($B179,'Benchmark Data'!$B:$FF,I$1,FALSE)*I181,"")</f>
        <v>1.411765129786835</v>
      </c>
      <c r="J180" s="143" t="str">
        <f>IFERROR(VLOOKUP($B180,'Benchmark Data'!$B:$FF,J$1,FALSE)/VLOOKUP($B179,'Benchmark Data'!$B:$FF,J$1,FALSE)*J181,"")</f>
        <v/>
      </c>
      <c r="K180" s="156">
        <f>IFERROR(VLOOKUP($B180,'Benchmark Data'!$B:$FF,K$1,FALSE)*K181,"")</f>
        <v>1.0493789258322122</v>
      </c>
      <c r="L180" s="156" t="str">
        <f>IFERROR(VLOOKUP($B180,'Benchmark Data'!$B:$FF,L$1,FALSE)*L181,"")</f>
        <v/>
      </c>
      <c r="M180" s="156">
        <f>IFERROR(VLOOKUP($B180,'Benchmark Data'!$B:$FF,M$1,FALSE)*M181,"")</f>
        <v>1.0493789258322122</v>
      </c>
      <c r="N180" s="143">
        <f>IFERROR(VLOOKUP($B180,'Benchmark Data'!$B:$FF,N$1,FALSE)/VLOOKUP($B179,'Benchmark Data'!$B:$FF,N$1,FALSE)*N181,"")</f>
        <v>1.5054412449846672</v>
      </c>
      <c r="O180" s="143">
        <f>IFERROR(VLOOKUP($B180,'Benchmark Data'!$B:$FF,O$1,FALSE)/VLOOKUP($B179,'Benchmark Data'!$B:$FF,O$1,FALSE)*O181,"")</f>
        <v>1.1594858595431452</v>
      </c>
      <c r="P180" s="143">
        <f>IFERROR(VLOOKUP($B180,'Benchmark Data'!$B:$FF,P$1,FALSE)/VLOOKUP($B179,'Benchmark Data'!$B:$FF,P$1,FALSE)*P181,"")</f>
        <v>1.1735397173867228</v>
      </c>
      <c r="Q180" s="156">
        <f>IFERROR(VLOOKUP($B180,'Benchmark Data'!$B:$FF,Q$1,FALSE)*Q181,"")</f>
        <v>1.5192271341186554</v>
      </c>
      <c r="R180" s="156">
        <f>IFERROR(VLOOKUP($B180,'Benchmark Data'!$B:$FF,R$1,FALSE)*R181,"")</f>
        <v>1.5192271341186554</v>
      </c>
      <c r="S180" s="156">
        <f>IFERROR(VLOOKUP($B180,'Benchmark Data'!$B:$FF,S$1,FALSE)*S181,"")</f>
        <v>1.5192271341186554</v>
      </c>
      <c r="T180" s="156">
        <f>IFERROR(VLOOKUP($B180,'Benchmark Data'!$B:$FF,T$1,FALSE)*T181,"")</f>
        <v>1.5192271341186554</v>
      </c>
      <c r="U180" s="156">
        <f>IFERROR(VLOOKUP($B180,'Benchmark Data'!$B:$FF,U$1,FALSE)*U181,"")</f>
        <v>1.5192271341186554</v>
      </c>
      <c r="V180" s="143">
        <f>IFERROR(VLOOKUP($B180,'Benchmark Data'!$B:$FF,V$1,FALSE)/VLOOKUP($B179,'Benchmark Data'!$B:$FF,V$1,FALSE)*V181,"")</f>
        <v>1.5431074201025761</v>
      </c>
      <c r="W180" s="143">
        <f>IFERROR(VLOOKUP($B180,'Benchmark Data'!$B:$FF,W$1,FALSE)/VLOOKUP($B179,'Benchmark Data'!$B:$FF,W$1,FALSE)*W181,"")</f>
        <v>1.5431074201025761</v>
      </c>
      <c r="X180" s="143">
        <f>IFERROR(VLOOKUP($B180,'Benchmark Data'!$B:$FF,X$1,FALSE)/VLOOKUP($B179,'Benchmark Data'!$B:$FF,X$1,FALSE)*X181,"")</f>
        <v>1.5431074201025761</v>
      </c>
      <c r="Y180" s="143">
        <f>IFERROR(VLOOKUP($B180,'Benchmark Data'!$B:$FF,Y$1,FALSE)/VLOOKUP($B179,'Benchmark Data'!$B:$FF,Y$1,FALSE)*Y181,"")</f>
        <v>1.5431074201025761</v>
      </c>
      <c r="Z180" s="143">
        <f>IFERROR(VLOOKUP($B180,'Benchmark Data'!$B:$FF,Z$1,FALSE)/VLOOKUP($B179,'Benchmark Data'!$B:$FF,Z$1,FALSE)*Z181,"")</f>
        <v>1.5431074201025761</v>
      </c>
      <c r="AA180" s="143">
        <f>IFERROR(VLOOKUP($B180,'Benchmark Data'!$B:$FF,AA$1,FALSE)/VLOOKUP($B179,'Benchmark Data'!$B:$FF,AA$1,FALSE)*AA181,"")</f>
        <v>1.3752089846688849</v>
      </c>
      <c r="AB180" s="143">
        <f>IFERROR(VLOOKUP($B180,'Benchmark Data'!$B:$FF,AB$1,FALSE)/VLOOKUP($B179,'Benchmark Data'!$B:$FF,AB$1,FALSE)*AB181,"")</f>
        <v>1.3752089846688849</v>
      </c>
      <c r="AC180" s="143">
        <f>IFERROR(VLOOKUP($B180,'Benchmark Data'!$B:$FF,AC$1,FALSE)/VLOOKUP($B179,'Benchmark Data'!$B:$FF,AC$1,FALSE)*AC181,"")</f>
        <v>1.3752089846688849</v>
      </c>
      <c r="AD180" s="143">
        <f>IFERROR(VLOOKUP($B180,'Benchmark Data'!$B:$FF,AD$1,FALSE)/VLOOKUP($B179,'Benchmark Data'!$B:$FF,AD$1,FALSE)*AD181,"")</f>
        <v>3.5427184466019397</v>
      </c>
      <c r="AE180" s="143">
        <f>IFERROR(VLOOKUP($B180,'Benchmark Data'!$B:$FF,AE$1,FALSE)/VLOOKUP($B179,'Benchmark Data'!$B:$FF,AE$1,FALSE)*AE181,"")</f>
        <v>1.2088041768297706</v>
      </c>
      <c r="AF180" s="143">
        <f>IFERROR(VLOOKUP($B180,'Benchmark Data'!$B:$FF,AF$1,FALSE)/VLOOKUP($B179,'Benchmark Data'!$B:$FF,AF$1,FALSE)*AF181,"")</f>
        <v>1.1373332114438941</v>
      </c>
      <c r="AG180" s="143">
        <f>IFERROR(VLOOKUP($B180,'Benchmark Data'!$B:$FF,AG$1,FALSE)/VLOOKUP($B179,'Benchmark Data'!$B:$FF,AG$1,FALSE)*AG181,"")</f>
        <v>1.1373332114438941</v>
      </c>
      <c r="AH180" s="143">
        <f>IFERROR(VLOOKUP($B180,'Benchmark Data'!$B:$FF,AH$1,FALSE)/VLOOKUP($B179,'Benchmark Data'!$B:$FF,AH$1,FALSE)*AH181,"")</f>
        <v>1.1373332114438941</v>
      </c>
      <c r="AI180" s="143">
        <f>IFERROR(VLOOKUP($B180,'Benchmark Data'!$B:$FF,AI$1,FALSE)/VLOOKUP($B179,'Benchmark Data'!$B:$FF,AI$1,FALSE)*AI181,"")</f>
        <v>1.4951238683624537</v>
      </c>
      <c r="AJ180" s="143">
        <f>IFERROR(VLOOKUP($B180,'Benchmark Data'!$B:$FF,AJ$1,FALSE)/VLOOKUP($B179,'Benchmark Data'!$B:$FF,AJ$1,FALSE)*AJ181,"")</f>
        <v>1.5261607518586058</v>
      </c>
      <c r="AK180" s="143">
        <f>IFERROR(VLOOKUP($B180,'Benchmark Data'!$B:$FF,AK$1,FALSE)/VLOOKUP($B179,'Benchmark Data'!$B:$FF,AK$1,FALSE)*AK181,"")</f>
        <v>1.411765129786835</v>
      </c>
      <c r="AL180" s="143">
        <f>IFERROR(VLOOKUP($B180,'Benchmark Data'!$B:$FF,AL$1,FALSE)/VLOOKUP($B179,'Benchmark Data'!$B:$FF,AL$1,FALSE)*AL181,"")</f>
        <v>1.5944277185283455</v>
      </c>
      <c r="AM180" s="143">
        <f>IFERROR(VLOOKUP($B180,'Benchmark Data'!$B:$FF,AM$1,FALSE)/VLOOKUP($B179,'Benchmark Data'!$B:$FF,AM$1,FALSE)*AM181,"")</f>
        <v>1.5944277185283455</v>
      </c>
      <c r="AN180" s="143">
        <f>IFERROR(VLOOKUP($B180,'Benchmark Data'!$B:$FF,AN$1,FALSE)/VLOOKUP($B179,'Benchmark Data'!$B:$FF,AN$1,FALSE)*AN181,"")</f>
        <v>1.1985345920811614</v>
      </c>
      <c r="AO180" s="143">
        <f>IFERROR(VLOOKUP($B180,'Benchmark Data'!$B:$FF,AO$1,FALSE)/VLOOKUP($B179,'Benchmark Data'!$B:$FF,AO$1,FALSE)*AO181,"")</f>
        <v>1.3675273036653754</v>
      </c>
      <c r="AP180" s="143">
        <f>IFERROR(VLOOKUP($B180,'Benchmark Data'!$B:$FF,AP$1,FALSE)/VLOOKUP($B179,'Benchmark Data'!$B:$FF,AP$1,FALSE)*AP181,"")</f>
        <v>1.3675273036653754</v>
      </c>
      <c r="AQ180" s="143">
        <f>IFERROR(VLOOKUP($B180,'Benchmark Data'!$B:$FF,AQ$1,FALSE)/VLOOKUP($B179,'Benchmark Data'!$B:$FF,AQ$1,FALSE)*AQ181,"")</f>
        <v>1.4155031521652592</v>
      </c>
      <c r="AR180" s="143">
        <f>IFERROR(VLOOKUP($B180,'Benchmark Data'!$B:$FF,AR$1,FALSE)/VLOOKUP($B179,'Benchmark Data'!$B:$FF,AR$1,FALSE)*AR181,"")</f>
        <v>1.3675273036653754</v>
      </c>
      <c r="AS180" s="143">
        <f>IFERROR(VLOOKUP($B180,'Benchmark Data'!$B:$FF,AS$1,FALSE)/VLOOKUP($B179,'Benchmark Data'!$B:$FF,AS$1,FALSE)*AS181,"")</f>
        <v>1.0023272959364511</v>
      </c>
      <c r="AT180" s="143">
        <f>IFERROR(VLOOKUP($B180,'Benchmark Data'!$B:$FF,AT$1,FALSE)/VLOOKUP($B179,'Benchmark Data'!$B:$FF,AT$1,FALSE)*AT181,"")</f>
        <v>1.4155031521652592</v>
      </c>
      <c r="AU180" s="143">
        <f>IFERROR(VLOOKUP($B180,'Benchmark Data'!$B:$FF,AU$1,FALSE)/VLOOKUP($B179,'Benchmark Data'!$B:$FF,AU$1,FALSE)*AU181,"")</f>
        <v>1.1712361530434938</v>
      </c>
      <c r="AV180" s="143">
        <f>IFERROR(VLOOKUP($B180,'Benchmark Data'!$B:$FF,AV$1,FALSE)/VLOOKUP($B179,'Benchmark Data'!$B:$FF,AV$1,FALSE)*AV181,"")</f>
        <v>1.1712361530434938</v>
      </c>
      <c r="AW180" s="143">
        <f>IFERROR(VLOOKUP($B180,'Benchmark Data'!$B:$FF,AW$1,FALSE)/VLOOKUP($B179,'Benchmark Data'!$B:$FF,AW$1,FALSE)*AW181,"")</f>
        <v>1.1712361530434938</v>
      </c>
      <c r="AX180" s="143">
        <f>IFERROR(VLOOKUP($B180,'Benchmark Data'!$B:$FF,AX$1,FALSE)/VLOOKUP($B179,'Benchmark Data'!$B:$FF,AX$1,FALSE)*AX181,"")</f>
        <v>1.122990756163369</v>
      </c>
      <c r="AY180" s="143">
        <f>IFERROR(VLOOKUP($B180,'Benchmark Data'!$B:$FF,AY$1,FALSE)/VLOOKUP($B179,'Benchmark Data'!$B:$FF,AY$1,FALSE)*AY181,"")</f>
        <v>1.122990756163369</v>
      </c>
      <c r="AZ180" s="156">
        <f>IFERROR(VLOOKUP($B180,'Benchmark Data'!$B:$FF,AZ$1,FALSE)*AZ181,"")</f>
        <v>1.2730031977977281</v>
      </c>
      <c r="BA180" s="156">
        <f>IFERROR(VLOOKUP($B180,'Benchmark Data'!$B:$FF,BA$1,FALSE)*BA181,"")</f>
        <v>1.2730031977977281</v>
      </c>
      <c r="BB180" s="143">
        <f>IFERROR(VLOOKUP($B180,'Benchmark Data'!$B:$FF,BB$1,FALSE)/VLOOKUP($B179,'Benchmark Data'!$B:$FF,BB$1,FALSE)*BB181,"")</f>
        <v>1.3985792040069283</v>
      </c>
      <c r="BC180" s="143" t="str">
        <f>IFERROR(VLOOKUP($B180,'Benchmark Data'!$B:$FF,BC$1,FALSE)/VLOOKUP($B179,'Benchmark Data'!$B:$FF,BC$1,FALSE)*BC181,"")</f>
        <v/>
      </c>
      <c r="BD180" s="143" t="str">
        <f>IFERROR(VLOOKUP($B180,'Benchmark Data'!$B:$FF,BD$1,FALSE)/VLOOKUP($B179,'Benchmark Data'!$B:$FF,BD$1,FALSE)*BD181,"")</f>
        <v/>
      </c>
      <c r="BE180" s="143" t="str">
        <f>IFERROR(VLOOKUP($B180,'Benchmark Data'!$B:$FF,BE$1,FALSE)/VLOOKUP($B179,'Benchmark Data'!$B:$FF,BE$1,FALSE)*BE181,"")</f>
        <v/>
      </c>
      <c r="BF180" s="143" t="str">
        <f>IFERROR(VLOOKUP($B180,'Benchmark Data'!$B:$FF,BF$1,FALSE)/VLOOKUP($B179,'Benchmark Data'!$B:$FF,BF$1,FALSE)*BF181,"")</f>
        <v/>
      </c>
      <c r="BG180" s="143" t="str">
        <f>IFERROR(VLOOKUP($B180,'Benchmark Data'!$B:$FF,BG$1,FALSE)/VLOOKUP($B179,'Benchmark Data'!$B:$FF,BG$1,FALSE)*BG181,"")</f>
        <v/>
      </c>
      <c r="BH180" s="143" t="str">
        <f>IFERROR(VLOOKUP($B180,'Benchmark Data'!$B:$FF,BH$1,FALSE)/VLOOKUP($B179,'Benchmark Data'!$B:$FF,BH$1,FALSE)*BH181,"")</f>
        <v/>
      </c>
      <c r="BI180" s="143" t="str">
        <f>IFERROR(VLOOKUP($B180,'Benchmark Data'!$B:$FF,BI$1,FALSE)/VLOOKUP($B179,'Benchmark Data'!$B:$FF,BI$1,FALSE)*BI181,"")</f>
        <v/>
      </c>
      <c r="BJ180" s="143" t="str">
        <f>IFERROR(VLOOKUP($B180,'Benchmark Data'!$B:$FF,BJ$1,FALSE)/VLOOKUP($B179,'Benchmark Data'!$B:$FF,BJ$1,FALSE)*BJ181,"")</f>
        <v/>
      </c>
      <c r="BK180" s="143" t="str">
        <f>IFERROR(VLOOKUP($B180,'Benchmark Data'!$B:$FF,BK$1,FALSE)/VLOOKUP($B179,'Benchmark Data'!$B:$FF,BK$1,FALSE)*BK181,"")</f>
        <v/>
      </c>
      <c r="BL180" s="143" t="str">
        <f>IFERROR(VLOOKUP($B180,'Benchmark Data'!$B:$FF,BL$1,FALSE)/VLOOKUP($B179,'Benchmark Data'!$B:$FF,BL$1,FALSE)*BL181,"")</f>
        <v/>
      </c>
      <c r="BM180" s="143" t="str">
        <f>IFERROR(VLOOKUP($B180,'Benchmark Data'!$B:$FF,BM$1,FALSE)/VLOOKUP($B179,'Benchmark Data'!$B:$FF,BM$1,FALSE)*BM181,"")</f>
        <v/>
      </c>
      <c r="BN180" s="143" t="str">
        <f>IFERROR(VLOOKUP($B180,'Benchmark Data'!$B:$FF,BN$1,FALSE)/VLOOKUP($B179,'Benchmark Data'!$B:$FF,BN$1,FALSE)*BN181,"")</f>
        <v/>
      </c>
      <c r="BO180" s="143" t="str">
        <f>IFERROR(VLOOKUP($B180,'Benchmark Data'!$B:$FF,BO$1,FALSE)/VLOOKUP($B179,'Benchmark Data'!$B:$FF,BO$1,FALSE)*BO181,"")</f>
        <v/>
      </c>
      <c r="BP180" s="143" t="str">
        <f>IFERROR(VLOOKUP($B180,'Benchmark Data'!$B:$FF,BP$1,FALSE)/VLOOKUP($B179,'Benchmark Data'!$B:$FF,BP$1,FALSE)*BP181,"")</f>
        <v/>
      </c>
      <c r="BQ180" s="143" t="str">
        <f>IFERROR(VLOOKUP($B180,'Benchmark Data'!$B:$FF,BQ$1,FALSE)/VLOOKUP($B179,'Benchmark Data'!$B:$FF,BQ$1,FALSE)*BQ181,"")</f>
        <v/>
      </c>
      <c r="BR180" s="143" t="str">
        <f>IFERROR(VLOOKUP($B180,'Benchmark Data'!$B:$FF,BR$1,FALSE)/VLOOKUP($B179,'Benchmark Data'!$B:$FF,BR$1,FALSE)*BR181,"")</f>
        <v/>
      </c>
      <c r="BS180" s="143" t="str">
        <f>IFERROR(VLOOKUP($B180,'Benchmark Data'!$B:$FF,BS$1,FALSE)/VLOOKUP($B179,'Benchmark Data'!$B:$FF,BS$1,FALSE)*BS181,"")</f>
        <v/>
      </c>
      <c r="BT180" s="143" t="str">
        <f>IFERROR(VLOOKUP($B180,'Benchmark Data'!$B:$FF,BT$1,FALSE)/VLOOKUP($B179,'Benchmark Data'!$B:$FF,BT$1,FALSE)*BT181,"")</f>
        <v/>
      </c>
      <c r="BU180" s="143" t="str">
        <f>IFERROR(VLOOKUP($B180,'Benchmark Data'!$B:$FF,BU$1,FALSE)/VLOOKUP($B179,'Benchmark Data'!$B:$FF,BU$1,FALSE)*BU181,"")</f>
        <v/>
      </c>
      <c r="BV180" s="143" t="str">
        <f>IFERROR(VLOOKUP($B180,'Benchmark Data'!$B:$FF,BV$1,FALSE)/VLOOKUP($B179,'Benchmark Data'!$B:$FF,BV$1,FALSE)*BV181,"")</f>
        <v/>
      </c>
      <c r="BW180" s="143" t="str">
        <f>IFERROR(VLOOKUP($B180,'Benchmark Data'!$B:$FF,BW$1,FALSE)/VLOOKUP($B179,'Benchmark Data'!$B:$FF,BW$1,FALSE)*BW181,"")</f>
        <v/>
      </c>
      <c r="BX180" s="143" t="str">
        <f>IFERROR(VLOOKUP($B180,'Benchmark Data'!$B:$FF,BX$1,FALSE)/VLOOKUP($B179,'Benchmark Data'!$B:$FF,BX$1,FALSE)*BX181,"")</f>
        <v/>
      </c>
      <c r="BY180" s="143" t="str">
        <f>IFERROR(VLOOKUP($B180,'Benchmark Data'!$B:$FF,BY$1,FALSE)/VLOOKUP($B179,'Benchmark Data'!$B:$FF,BY$1,FALSE)*BY181,"")</f>
        <v/>
      </c>
      <c r="BZ180" s="143" t="str">
        <f>IFERROR(VLOOKUP($B180,'Benchmark Data'!$B:$FF,BZ$1,FALSE)/VLOOKUP($B179,'Benchmark Data'!$B:$FF,BZ$1,FALSE)*BZ181,"")</f>
        <v/>
      </c>
      <c r="CA180" s="143" t="str">
        <f>IFERROR(VLOOKUP($B180,'Benchmark Data'!$B:$FF,CA$1,FALSE)/VLOOKUP($B179,'Benchmark Data'!$B:$FF,CA$1,FALSE)*CA181,"")</f>
        <v/>
      </c>
      <c r="CB180" s="143" t="str">
        <f>IFERROR(VLOOKUP($B180,'Benchmark Data'!$B:$FF,CB$1,FALSE)/VLOOKUP($B179,'Benchmark Data'!$B:$FF,CB$1,FALSE)*CB181,"")</f>
        <v/>
      </c>
      <c r="CC180" s="143" t="str">
        <f>IFERROR(VLOOKUP($B180,'Benchmark Data'!$B:$FF,CC$1,FALSE)/VLOOKUP($B179,'Benchmark Data'!$B:$FF,CC$1,FALSE)*CC181,"")</f>
        <v/>
      </c>
      <c r="CD180" s="143" t="str">
        <f>IFERROR(VLOOKUP($B180,'Benchmark Data'!$B:$FF,CD$1,FALSE)/VLOOKUP($B179,'Benchmark Data'!$B:$FF,CD$1,FALSE)*CD181,"")</f>
        <v/>
      </c>
      <c r="CE180" s="143" t="str">
        <f>IFERROR(VLOOKUP($B180,'Benchmark Data'!$B:$FF,CE$1,FALSE)/VLOOKUP($B179,'Benchmark Data'!$B:$FF,CE$1,FALSE)*CE181,"")</f>
        <v/>
      </c>
      <c r="CF180" s="143" t="str">
        <f>IFERROR(VLOOKUP($B180,'Benchmark Data'!$B:$FF,CF$1,FALSE)/VLOOKUP($B179,'Benchmark Data'!$B:$FF,CF$1,FALSE)*CF181,"")</f>
        <v/>
      </c>
      <c r="CG180" s="143" t="str">
        <f>IFERROR(VLOOKUP($B180,'Benchmark Data'!$B:$FF,CG$1,FALSE)/VLOOKUP($B179,'Benchmark Data'!$B:$FF,CG$1,FALSE)*CG181,"")</f>
        <v/>
      </c>
      <c r="CH180" s="156" t="str">
        <f>IFERROR(VLOOKUP($B180,'Benchmark Data'!$B:$FF,CH$1,FALSE)*CH181,"")</f>
        <v/>
      </c>
      <c r="CI180" s="143" t="str">
        <f>IFERROR(VLOOKUP($B180,'Benchmark Data'!$B:$FF,CI$1,FALSE)/VLOOKUP($B179,'Benchmark Data'!$B:$FF,CI$1,FALSE)*CI181,"")</f>
        <v/>
      </c>
      <c r="CJ180" s="143" t="str">
        <f>IFERROR(VLOOKUP($B180,'Benchmark Data'!$B:$FF,CJ$1,FALSE)/VLOOKUP($B179,'Benchmark Data'!$B:$FF,CJ$1,FALSE)*CJ181,"")</f>
        <v/>
      </c>
      <c r="CK180" s="143" t="str">
        <f>IFERROR(VLOOKUP($B180,'Benchmark Data'!$B:$FF,CK$1,FALSE)/VLOOKUP($B179,'Benchmark Data'!$B:$FF,CK$1,FALSE)*CK181,"")</f>
        <v/>
      </c>
      <c r="CL180" s="143" t="str">
        <f>IFERROR(VLOOKUP($B180,'Benchmark Data'!$B:$AAA,CL$1,FALSE)/VLOOKUP($B179,'Benchmark Data'!$B:$AAA,CL$1,FALSE)*CL181,"")</f>
        <v/>
      </c>
      <c r="CM180" s="143" t="str">
        <f>IFERROR(VLOOKUP($B180,'Benchmark Data'!$B:$AAA,CM$1,FALSE)/VLOOKUP($B179,'Benchmark Data'!$B:$AAA,CM$1,FALSE)*CM181,"")</f>
        <v/>
      </c>
      <c r="CN180" s="143" t="str">
        <f>IFERROR(VLOOKUP($B180,'Benchmark Data'!$B:$AAA,CN$1,FALSE)/VLOOKUP($B179,'Benchmark Data'!$B:$AAA,CN$1,FALSE)*CN181,"")</f>
        <v/>
      </c>
      <c r="CO180" s="143" t="str">
        <f>IFERROR(VLOOKUP($B180,'Benchmark Data'!$B:$AAA,CO$1,FALSE)/VLOOKUP($B179,'Benchmark Data'!$B:$AAA,CO$1,FALSE)*CO181,"")</f>
        <v/>
      </c>
      <c r="CP180" s="143" t="str">
        <f>IFERROR(VLOOKUP($B180,'Benchmark Data'!$B:$AAA,CP$1,FALSE)/VLOOKUP($B179,'Benchmark Data'!$B:$AAA,CP$1,FALSE)*CP181,"")</f>
        <v/>
      </c>
      <c r="CQ180" s="143" t="str">
        <f>IFERROR(VLOOKUP($B180,'Benchmark Data'!$B:$AAA,CQ$1,FALSE)/VLOOKUP($B179,'Benchmark Data'!$B:$AAA,CQ$1,FALSE)*CQ181,"")</f>
        <v/>
      </c>
      <c r="CR180" s="143" t="str">
        <f>IFERROR(VLOOKUP($B180,'Benchmark Data'!$B:$AAA,CR$1,FALSE)/VLOOKUP($B179,'Benchmark Data'!$B:$AAA,CR$1,FALSE)*CR181,"")</f>
        <v/>
      </c>
      <c r="CS180" s="143" t="str">
        <f>IFERROR(VLOOKUP($B180,'Benchmark Data'!$B:$AAA,CS$1,FALSE)/VLOOKUP($B179,'Benchmark Data'!$B:$AAA,CS$1,FALSE)*CS181,"")</f>
        <v/>
      </c>
      <c r="CT180" s="143" t="str">
        <f>IFERROR(VLOOKUP($B180,'Benchmark Data'!$B:$AAA,CT$1,FALSE)/VLOOKUP($B179,'Benchmark Data'!$B:$AAA,CT$1,FALSE)*CT181,"")</f>
        <v/>
      </c>
      <c r="CU180" s="143" t="str">
        <f>IFERROR(VLOOKUP($B180,'Benchmark Data'!$B:$AAA,CU$1,FALSE)/VLOOKUP($B179,'Benchmark Data'!$B:$AAA,CU$1,FALSE)*CU181,"")</f>
        <v/>
      </c>
      <c r="CV180" s="143" t="str">
        <f>IFERROR(VLOOKUP($B180,'Benchmark Data'!$B:$AAA,CV$1,FALSE)/VLOOKUP($B179,'Benchmark Data'!$B:$AAA,CV$1,FALSE)*CV181,"")</f>
        <v/>
      </c>
      <c r="CW180" s="143" t="str">
        <f>IFERROR(VLOOKUP($B180,'Benchmark Data'!$B:$AAA,CW$1,FALSE)/VLOOKUP($B179,'Benchmark Data'!$B:$AAA,CW$1,FALSE)*CW181,"")</f>
        <v/>
      </c>
      <c r="CX180" s="143" t="str">
        <f>IFERROR(VLOOKUP($B180,'Benchmark Data'!$B:$AAA,CX$1,FALSE)/VLOOKUP($B179,'Benchmark Data'!$B:$AAA,CX$1,FALSE)*CX181,"")</f>
        <v/>
      </c>
      <c r="CY180" s="143" t="str">
        <f>IFERROR(VLOOKUP($B180,'Benchmark Data'!$B:$AAA,CY$1,FALSE)/VLOOKUP($B179,'Benchmark Data'!$B:$AAA,CY$1,FALSE)*CY181,"")</f>
        <v/>
      </c>
      <c r="CZ180" s="143" t="str">
        <f>IFERROR(VLOOKUP($B180,'Benchmark Data'!$B:$AAA,CZ$1,FALSE)/VLOOKUP($B179,'Benchmark Data'!$B:$AAA,CZ$1,FALSE)*CZ181,"")</f>
        <v/>
      </c>
      <c r="DA180" s="143" t="str">
        <f>IFERROR(VLOOKUP($B180,'Benchmark Data'!$B:$AAA,DA$1,FALSE)/VLOOKUP($B179,'Benchmark Data'!$B:$AAA,DA$1,FALSE)*DA181,"")</f>
        <v/>
      </c>
      <c r="DB180" s="143" t="str">
        <f>IFERROR(VLOOKUP($B180,'Benchmark Data'!$B:$AAA,DB$1,FALSE)/VLOOKUP($B179,'Benchmark Data'!$B:$AAA,DB$1,FALSE)*DB181,"")</f>
        <v/>
      </c>
      <c r="DC180" s="143" t="str">
        <f>IFERROR(VLOOKUP($B180,'Benchmark Data'!$B:$AAA,DC$1,FALSE)/VLOOKUP($B179,'Benchmark Data'!$B:$AAA,DC$1,FALSE)*DC181,"")</f>
        <v/>
      </c>
      <c r="DD180" s="143" t="str">
        <f>IFERROR(VLOOKUP($B180,'Benchmark Data'!$B:$AAA,DD$1,FALSE)/VLOOKUP($B179,'Benchmark Data'!$B:$AAA,DD$1,FALSE)*DD181,"")</f>
        <v/>
      </c>
      <c r="DE180" s="143" t="str">
        <f>IFERROR(VLOOKUP($B180,'Benchmark Data'!$B:$AAA,DE$1,FALSE)/VLOOKUP($B179,'Benchmark Data'!$B:$AAA,DE$1,FALSE)*DE181,"")</f>
        <v/>
      </c>
      <c r="DF180" s="143" t="str">
        <f>IFERROR(VLOOKUP($B180,'Benchmark Data'!$B:$AAA,DF$1,FALSE)/VLOOKUP($B179,'Benchmark Data'!$B:$AAA,DF$1,FALSE)*DF181,"")</f>
        <v/>
      </c>
      <c r="DG180" s="143" t="str">
        <f>IFERROR(VLOOKUP($B180,'Benchmark Data'!$B:$AAA,DG$1,FALSE)/VLOOKUP($B179,'Benchmark Data'!$B:$AAA,DG$1,FALSE)*DG181,"")</f>
        <v/>
      </c>
      <c r="DH180" s="143" t="str">
        <f>IFERROR(VLOOKUP($B180,'Benchmark Data'!$B:$AAA,DH$1,FALSE)/VLOOKUP($B179,'Benchmark Data'!$B:$AAA,DH$1,FALSE)*DH181,"")</f>
        <v/>
      </c>
      <c r="DI180" s="143" t="str">
        <f>IFERROR(VLOOKUP($B180,'Benchmark Data'!$B:$AAA,DI$1,FALSE)/VLOOKUP($B179,'Benchmark Data'!$B:$AAA,DI$1,FALSE)*DI181,"")</f>
        <v/>
      </c>
    </row>
    <row r="181" spans="1:113">
      <c r="A181" s="94">
        <f t="shared" si="37"/>
        <v>20</v>
      </c>
      <c r="B181" s="168">
        <f t="shared" si="38"/>
        <v>45473</v>
      </c>
      <c r="C181" s="143">
        <f>IFERROR(VLOOKUP($B181,'Benchmark Data'!$B:$FF,C$1,FALSE)/VLOOKUP($B180,'Benchmark Data'!$B:$FF,C$1,FALSE)*C182,"")</f>
        <v>1.456451504499195</v>
      </c>
      <c r="D181" s="143">
        <f>IFERROR(VLOOKUP($B181,'Benchmark Data'!$B:$FF,D$1,FALSE)/VLOOKUP($B180,'Benchmark Data'!$B:$FF,D$1,FALSE)*D182,"")</f>
        <v>1.456451504499195</v>
      </c>
      <c r="E181" s="143">
        <f>IFERROR(VLOOKUP($B181,'Benchmark Data'!$B:$FF,E$1,FALSE)/VLOOKUP($B180,'Benchmark Data'!$B:$FF,E$1,FALSE)*E182,"")</f>
        <v>1.456451504499195</v>
      </c>
      <c r="F181" s="143">
        <f>IFERROR(VLOOKUP($B181,'Benchmark Data'!$B:$FF,F$1,FALSE)/VLOOKUP($B180,'Benchmark Data'!$B:$FF,F$1,FALSE)*F182,"")</f>
        <v>1.1077463874306697</v>
      </c>
      <c r="G181" s="143" t="str">
        <f>IFERROR(VLOOKUP($B181,'Benchmark Data'!$B:$FF,G$1,FALSE)/VLOOKUP($B180,'Benchmark Data'!$B:$FF,G$1,FALSE)*G182,"")</f>
        <v/>
      </c>
      <c r="H181" s="143">
        <f>IFERROR(VLOOKUP($B181,'Benchmark Data'!$B:$FF,H$1,FALSE)/VLOOKUP($B180,'Benchmark Data'!$B:$FF,H$1,FALSE)*H182,"")</f>
        <v>1.456451504499195</v>
      </c>
      <c r="I181" s="143">
        <f>IFERROR(VLOOKUP($B181,'Benchmark Data'!$B:$FF,I$1,FALSE)/VLOOKUP($B180,'Benchmark Data'!$B:$FF,I$1,FALSE)*I182,"")</f>
        <v>1.3160853003943449</v>
      </c>
      <c r="J181" s="143" t="str">
        <f>IFERROR(VLOOKUP($B181,'Benchmark Data'!$B:$FF,J$1,FALSE)/VLOOKUP($B180,'Benchmark Data'!$B:$FF,J$1,FALSE)*J182,"")</f>
        <v/>
      </c>
      <c r="K181" s="156">
        <f>IFERROR(VLOOKUP($B181,'Benchmark Data'!$B:$FF,K$1,FALSE)*K182,"")</f>
        <v>1.0334159500296234</v>
      </c>
      <c r="L181" s="156" t="str">
        <f>IFERROR(VLOOKUP($B181,'Benchmark Data'!$B:$FF,L$1,FALSE)*L182,"")</f>
        <v/>
      </c>
      <c r="M181" s="156">
        <f>IFERROR(VLOOKUP($B181,'Benchmark Data'!$B:$FF,M$1,FALSE)*M182,"")</f>
        <v>1.0334159500296234</v>
      </c>
      <c r="N181" s="143">
        <f>IFERROR(VLOOKUP($B181,'Benchmark Data'!$B:$FF,N$1,FALSE)/VLOOKUP($B180,'Benchmark Data'!$B:$FF,N$1,FALSE)*N182,"")</f>
        <v>1.4674809698432174</v>
      </c>
      <c r="O181" s="143">
        <f>IFERROR(VLOOKUP($B181,'Benchmark Data'!$B:$FF,O$1,FALSE)/VLOOKUP($B180,'Benchmark Data'!$B:$FF,O$1,FALSE)*O182,"")</f>
        <v>1.1703643313299947</v>
      </c>
      <c r="P181" s="143">
        <f>IFERROR(VLOOKUP($B181,'Benchmark Data'!$B:$FF,P$1,FALSE)/VLOOKUP($B180,'Benchmark Data'!$B:$FF,P$1,FALSE)*P182,"")</f>
        <v>1.1716539416267668</v>
      </c>
      <c r="Q181" s="156">
        <f>IFERROR(VLOOKUP($B181,'Benchmark Data'!$B:$FF,Q$1,FALSE)*Q182,"")</f>
        <v>1.4722545659563093</v>
      </c>
      <c r="R181" s="156">
        <f>IFERROR(VLOOKUP($B181,'Benchmark Data'!$B:$FF,R$1,FALSE)*R182,"")</f>
        <v>1.4722545659563093</v>
      </c>
      <c r="S181" s="156">
        <f>IFERROR(VLOOKUP($B181,'Benchmark Data'!$B:$FF,S$1,FALSE)*S182,"")</f>
        <v>1.4722545659563093</v>
      </c>
      <c r="T181" s="156">
        <f>IFERROR(VLOOKUP($B181,'Benchmark Data'!$B:$FF,T$1,FALSE)*T182,"")</f>
        <v>1.4722545659563093</v>
      </c>
      <c r="U181" s="156">
        <f>IFERROR(VLOOKUP($B181,'Benchmark Data'!$B:$FF,U$1,FALSE)*U182,"")</f>
        <v>1.4722545659563093</v>
      </c>
      <c r="V181" s="143">
        <f>IFERROR(VLOOKUP($B181,'Benchmark Data'!$B:$FF,V$1,FALSE)/VLOOKUP($B180,'Benchmark Data'!$B:$FF,V$1,FALSE)*V182,"")</f>
        <v>1.5015158379849718</v>
      </c>
      <c r="W181" s="143">
        <f>IFERROR(VLOOKUP($B181,'Benchmark Data'!$B:$FF,W$1,FALSE)/VLOOKUP($B180,'Benchmark Data'!$B:$FF,W$1,FALSE)*W182,"")</f>
        <v>1.5015158379849718</v>
      </c>
      <c r="X181" s="143">
        <f>IFERROR(VLOOKUP($B181,'Benchmark Data'!$B:$FF,X$1,FALSE)/VLOOKUP($B180,'Benchmark Data'!$B:$FF,X$1,FALSE)*X182,"")</f>
        <v>1.5015158379849718</v>
      </c>
      <c r="Y181" s="143">
        <f>IFERROR(VLOOKUP($B181,'Benchmark Data'!$B:$FF,Y$1,FALSE)/VLOOKUP($B180,'Benchmark Data'!$B:$FF,Y$1,FALSE)*Y182,"")</f>
        <v>1.5015158379849718</v>
      </c>
      <c r="Z181" s="143">
        <f>IFERROR(VLOOKUP($B181,'Benchmark Data'!$B:$FF,Z$1,FALSE)/VLOOKUP($B180,'Benchmark Data'!$B:$FF,Z$1,FALSE)*Z182,"")</f>
        <v>1.5015158379849718</v>
      </c>
      <c r="AA181" s="143">
        <f>IFERROR(VLOOKUP($B181,'Benchmark Data'!$B:$FF,AA$1,FALSE)/VLOOKUP($B180,'Benchmark Data'!$B:$FF,AA$1,FALSE)*AA182,"")</f>
        <v>1.3300407879471416</v>
      </c>
      <c r="AB181" s="143">
        <f>IFERROR(VLOOKUP($B181,'Benchmark Data'!$B:$FF,AB$1,FALSE)/VLOOKUP($B180,'Benchmark Data'!$B:$FF,AB$1,FALSE)*AB182,"")</f>
        <v>1.3300407879471416</v>
      </c>
      <c r="AC181" s="143">
        <f>IFERROR(VLOOKUP($B181,'Benchmark Data'!$B:$FF,AC$1,FALSE)/VLOOKUP($B180,'Benchmark Data'!$B:$FF,AC$1,FALSE)*AC182,"")</f>
        <v>1.3300407879471416</v>
      </c>
      <c r="AD181" s="143">
        <f>IFERROR(VLOOKUP($B181,'Benchmark Data'!$B:$FF,AD$1,FALSE)/VLOOKUP($B180,'Benchmark Data'!$B:$FF,AD$1,FALSE)*AD182,"")</f>
        <v>3.3507805325987126</v>
      </c>
      <c r="AE181" s="143">
        <f>IFERROR(VLOOKUP($B181,'Benchmark Data'!$B:$FF,AE$1,FALSE)/VLOOKUP($B180,'Benchmark Data'!$B:$FF,AE$1,FALSE)*AE182,"")</f>
        <v>1.1487521424327645</v>
      </c>
      <c r="AF181" s="143">
        <f>IFERROR(VLOOKUP($B181,'Benchmark Data'!$B:$FF,AF$1,FALSE)/VLOOKUP($B180,'Benchmark Data'!$B:$FF,AF$1,FALSE)*AF182,"")</f>
        <v>1.1077463874306697</v>
      </c>
      <c r="AG181" s="143">
        <f>IFERROR(VLOOKUP($B181,'Benchmark Data'!$B:$FF,AG$1,FALSE)/VLOOKUP($B180,'Benchmark Data'!$B:$FF,AG$1,FALSE)*AG182,"")</f>
        <v>1.1077463874306697</v>
      </c>
      <c r="AH181" s="143">
        <f>IFERROR(VLOOKUP($B181,'Benchmark Data'!$B:$FF,AH$1,FALSE)/VLOOKUP($B180,'Benchmark Data'!$B:$FF,AH$1,FALSE)*AH182,"")</f>
        <v>1.1077463874306697</v>
      </c>
      <c r="AI181" s="143">
        <f>IFERROR(VLOOKUP($B181,'Benchmark Data'!$B:$FF,AI$1,FALSE)/VLOOKUP($B180,'Benchmark Data'!$B:$FF,AI$1,FALSE)*AI182,"")</f>
        <v>1.4249587063893021</v>
      </c>
      <c r="AJ181" s="143">
        <f>IFERROR(VLOOKUP($B181,'Benchmark Data'!$B:$FF,AJ$1,FALSE)/VLOOKUP($B180,'Benchmark Data'!$B:$FF,AJ$1,FALSE)*AJ182,"")</f>
        <v>1.4998621450234353</v>
      </c>
      <c r="AK181" s="143">
        <f>IFERROR(VLOOKUP($B181,'Benchmark Data'!$B:$FF,AK$1,FALSE)/VLOOKUP($B180,'Benchmark Data'!$B:$FF,AK$1,FALSE)*AK182,"")</f>
        <v>1.3160853003943449</v>
      </c>
      <c r="AL181" s="143">
        <f>IFERROR(VLOOKUP($B181,'Benchmark Data'!$B:$FF,AL$1,FALSE)/VLOOKUP($B180,'Benchmark Data'!$B:$FF,AL$1,FALSE)*AL182,"")</f>
        <v>1.5273989343500998</v>
      </c>
      <c r="AM181" s="143">
        <f>IFERROR(VLOOKUP($B181,'Benchmark Data'!$B:$FF,AM$1,FALSE)/VLOOKUP($B180,'Benchmark Data'!$B:$FF,AM$1,FALSE)*AM182,"")</f>
        <v>1.5273989343500998</v>
      </c>
      <c r="AN181" s="143">
        <f>IFERROR(VLOOKUP($B181,'Benchmark Data'!$B:$FF,AN$1,FALSE)/VLOOKUP($B180,'Benchmark Data'!$B:$FF,AN$1,FALSE)*AN182,"")</f>
        <v>1.03807664144496</v>
      </c>
      <c r="AO181" s="143">
        <f>IFERROR(VLOOKUP($B181,'Benchmark Data'!$B:$FF,AO$1,FALSE)/VLOOKUP($B180,'Benchmark Data'!$B:$FF,AO$1,FALSE)*AO182,"")</f>
        <v>1.3810275293705061</v>
      </c>
      <c r="AP181" s="143">
        <f>IFERROR(VLOOKUP($B181,'Benchmark Data'!$B:$FF,AP$1,FALSE)/VLOOKUP($B180,'Benchmark Data'!$B:$FF,AP$1,FALSE)*AP182,"")</f>
        <v>1.3810275293705061</v>
      </c>
      <c r="AQ181" s="143">
        <f>IFERROR(VLOOKUP($B181,'Benchmark Data'!$B:$FF,AQ$1,FALSE)/VLOOKUP($B180,'Benchmark Data'!$B:$FF,AQ$1,FALSE)*AQ182,"")</f>
        <v>1.3506068820248971</v>
      </c>
      <c r="AR181" s="143">
        <f>IFERROR(VLOOKUP($B181,'Benchmark Data'!$B:$FF,AR$1,FALSE)/VLOOKUP($B180,'Benchmark Data'!$B:$FF,AR$1,FALSE)*AR182,"")</f>
        <v>1.3810275293705061</v>
      </c>
      <c r="AS181" s="143">
        <f>IFERROR(VLOOKUP($B181,'Benchmark Data'!$B:$FF,AS$1,FALSE)/VLOOKUP($B180,'Benchmark Data'!$B:$FF,AS$1,FALSE)*AS182,"")</f>
        <v>1.0021866948863118</v>
      </c>
      <c r="AT181" s="143">
        <f>IFERROR(VLOOKUP($B181,'Benchmark Data'!$B:$FF,AT$1,FALSE)/VLOOKUP($B180,'Benchmark Data'!$B:$FF,AT$1,FALSE)*AT182,"")</f>
        <v>1.3506068820248971</v>
      </c>
      <c r="AU181" s="143">
        <f>IFERROR(VLOOKUP($B181,'Benchmark Data'!$B:$FF,AU$1,FALSE)/VLOOKUP($B180,'Benchmark Data'!$B:$FF,AU$1,FALSE)*AU182,"")</f>
        <v>1.1373067517002395</v>
      </c>
      <c r="AV181" s="143">
        <f>IFERROR(VLOOKUP($B181,'Benchmark Data'!$B:$FF,AV$1,FALSE)/VLOOKUP($B180,'Benchmark Data'!$B:$FF,AV$1,FALSE)*AV182,"")</f>
        <v>1.1373067517002395</v>
      </c>
      <c r="AW181" s="143">
        <f>IFERROR(VLOOKUP($B181,'Benchmark Data'!$B:$FF,AW$1,FALSE)/VLOOKUP($B180,'Benchmark Data'!$B:$FF,AW$1,FALSE)*AW182,"")</f>
        <v>1.1373067517002395</v>
      </c>
      <c r="AX181" s="143">
        <f>IFERROR(VLOOKUP($B181,'Benchmark Data'!$B:$FF,AX$1,FALSE)/VLOOKUP($B180,'Benchmark Data'!$B:$FF,AX$1,FALSE)*AX182,"")</f>
        <v>1.1079082765234869</v>
      </c>
      <c r="AY181" s="143">
        <f>IFERROR(VLOOKUP($B181,'Benchmark Data'!$B:$FF,AY$1,FALSE)/VLOOKUP($B180,'Benchmark Data'!$B:$FF,AY$1,FALSE)*AY182,"")</f>
        <v>1.1079082765234869</v>
      </c>
      <c r="AZ181" s="156">
        <f>IFERROR(VLOOKUP($B181,'Benchmark Data'!$B:$FF,AZ$1,FALSE)*AZ182,"")</f>
        <v>1.231523021540925</v>
      </c>
      <c r="BA181" s="156">
        <f>IFERROR(VLOOKUP($B181,'Benchmark Data'!$B:$FF,BA$1,FALSE)*BA182,"")</f>
        <v>1.231523021540925</v>
      </c>
      <c r="BB181" s="143">
        <f>IFERROR(VLOOKUP($B181,'Benchmark Data'!$B:$FF,BB$1,FALSE)/VLOOKUP($B180,'Benchmark Data'!$B:$FF,BB$1,FALSE)*BB182,"")</f>
        <v>1.3678431915901637</v>
      </c>
      <c r="BC181" s="143" t="str">
        <f>IFERROR(VLOOKUP($B181,'Benchmark Data'!$B:$FF,BC$1,FALSE)/VLOOKUP($B180,'Benchmark Data'!$B:$FF,BC$1,FALSE)*BC182,"")</f>
        <v/>
      </c>
      <c r="BD181" s="143" t="str">
        <f>IFERROR(VLOOKUP($B181,'Benchmark Data'!$B:$FF,BD$1,FALSE)/VLOOKUP($B180,'Benchmark Data'!$B:$FF,BD$1,FALSE)*BD182,"")</f>
        <v/>
      </c>
      <c r="BE181" s="143" t="str">
        <f>IFERROR(VLOOKUP($B181,'Benchmark Data'!$B:$FF,BE$1,FALSE)/VLOOKUP($B180,'Benchmark Data'!$B:$FF,BE$1,FALSE)*BE182,"")</f>
        <v/>
      </c>
      <c r="BF181" s="143" t="str">
        <f>IFERROR(VLOOKUP($B181,'Benchmark Data'!$B:$FF,BF$1,FALSE)/VLOOKUP($B180,'Benchmark Data'!$B:$FF,BF$1,FALSE)*BF182,"")</f>
        <v/>
      </c>
      <c r="BG181" s="143" t="str">
        <f>IFERROR(VLOOKUP($B181,'Benchmark Data'!$B:$FF,BG$1,FALSE)/VLOOKUP($B180,'Benchmark Data'!$B:$FF,BG$1,FALSE)*BG182,"")</f>
        <v/>
      </c>
      <c r="BH181" s="143" t="str">
        <f>IFERROR(VLOOKUP($B181,'Benchmark Data'!$B:$FF,BH$1,FALSE)/VLOOKUP($B180,'Benchmark Data'!$B:$FF,BH$1,FALSE)*BH182,"")</f>
        <v/>
      </c>
      <c r="BI181" s="143" t="str">
        <f>IFERROR(VLOOKUP($B181,'Benchmark Data'!$B:$FF,BI$1,FALSE)/VLOOKUP($B180,'Benchmark Data'!$B:$FF,BI$1,FALSE)*BI182,"")</f>
        <v/>
      </c>
      <c r="BJ181" s="143" t="str">
        <f>IFERROR(VLOOKUP($B181,'Benchmark Data'!$B:$FF,BJ$1,FALSE)/VLOOKUP($B180,'Benchmark Data'!$B:$FF,BJ$1,FALSE)*BJ182,"")</f>
        <v/>
      </c>
      <c r="BK181" s="143" t="str">
        <f>IFERROR(VLOOKUP($B181,'Benchmark Data'!$B:$FF,BK$1,FALSE)/VLOOKUP($B180,'Benchmark Data'!$B:$FF,BK$1,FALSE)*BK182,"")</f>
        <v/>
      </c>
      <c r="BL181" s="143" t="str">
        <f>IFERROR(VLOOKUP($B181,'Benchmark Data'!$B:$FF,BL$1,FALSE)/VLOOKUP($B180,'Benchmark Data'!$B:$FF,BL$1,FALSE)*BL182,"")</f>
        <v/>
      </c>
      <c r="BM181" s="143" t="str">
        <f>IFERROR(VLOOKUP($B181,'Benchmark Data'!$B:$FF,BM$1,FALSE)/VLOOKUP($B180,'Benchmark Data'!$B:$FF,BM$1,FALSE)*BM182,"")</f>
        <v/>
      </c>
      <c r="BN181" s="143" t="str">
        <f>IFERROR(VLOOKUP($B181,'Benchmark Data'!$B:$FF,BN$1,FALSE)/VLOOKUP($B180,'Benchmark Data'!$B:$FF,BN$1,FALSE)*BN182,"")</f>
        <v/>
      </c>
      <c r="BO181" s="143" t="str">
        <f>IFERROR(VLOOKUP($B181,'Benchmark Data'!$B:$FF,BO$1,FALSE)/VLOOKUP($B180,'Benchmark Data'!$B:$FF,BO$1,FALSE)*BO182,"")</f>
        <v/>
      </c>
      <c r="BP181" s="143" t="str">
        <f>IFERROR(VLOOKUP($B181,'Benchmark Data'!$B:$FF,BP$1,FALSE)/VLOOKUP($B180,'Benchmark Data'!$B:$FF,BP$1,FALSE)*BP182,"")</f>
        <v/>
      </c>
      <c r="BQ181" s="143" t="str">
        <f>IFERROR(VLOOKUP($B181,'Benchmark Data'!$B:$FF,BQ$1,FALSE)/VLOOKUP($B180,'Benchmark Data'!$B:$FF,BQ$1,FALSE)*BQ182,"")</f>
        <v/>
      </c>
      <c r="BR181" s="143" t="str">
        <f>IFERROR(VLOOKUP($B181,'Benchmark Data'!$B:$FF,BR$1,FALSE)/VLOOKUP($B180,'Benchmark Data'!$B:$FF,BR$1,FALSE)*BR182,"")</f>
        <v/>
      </c>
      <c r="BS181" s="143" t="str">
        <f>IFERROR(VLOOKUP($B181,'Benchmark Data'!$B:$FF,BS$1,FALSE)/VLOOKUP($B180,'Benchmark Data'!$B:$FF,BS$1,FALSE)*BS182,"")</f>
        <v/>
      </c>
      <c r="BT181" s="143" t="str">
        <f>IFERROR(VLOOKUP($B181,'Benchmark Data'!$B:$FF,BT$1,FALSE)/VLOOKUP($B180,'Benchmark Data'!$B:$FF,BT$1,FALSE)*BT182,"")</f>
        <v/>
      </c>
      <c r="BU181" s="143" t="str">
        <f>IFERROR(VLOOKUP($B181,'Benchmark Data'!$B:$FF,BU$1,FALSE)/VLOOKUP($B180,'Benchmark Data'!$B:$FF,BU$1,FALSE)*BU182,"")</f>
        <v/>
      </c>
      <c r="BV181" s="143" t="str">
        <f>IFERROR(VLOOKUP($B181,'Benchmark Data'!$B:$FF,BV$1,FALSE)/VLOOKUP($B180,'Benchmark Data'!$B:$FF,BV$1,FALSE)*BV182,"")</f>
        <v/>
      </c>
      <c r="BW181" s="143" t="str">
        <f>IFERROR(VLOOKUP($B181,'Benchmark Data'!$B:$FF,BW$1,FALSE)/VLOOKUP($B180,'Benchmark Data'!$B:$FF,BW$1,FALSE)*BW182,"")</f>
        <v/>
      </c>
      <c r="BX181" s="143" t="str">
        <f>IFERROR(VLOOKUP($B181,'Benchmark Data'!$B:$FF,BX$1,FALSE)/VLOOKUP($B180,'Benchmark Data'!$B:$FF,BX$1,FALSE)*BX182,"")</f>
        <v/>
      </c>
      <c r="BY181" s="143" t="str">
        <f>IFERROR(VLOOKUP($B181,'Benchmark Data'!$B:$FF,BY$1,FALSE)/VLOOKUP($B180,'Benchmark Data'!$B:$FF,BY$1,FALSE)*BY182,"")</f>
        <v/>
      </c>
      <c r="BZ181" s="143" t="str">
        <f>IFERROR(VLOOKUP($B181,'Benchmark Data'!$B:$FF,BZ$1,FALSE)/VLOOKUP($B180,'Benchmark Data'!$B:$FF,BZ$1,FALSE)*BZ182,"")</f>
        <v/>
      </c>
      <c r="CA181" s="143" t="str">
        <f>IFERROR(VLOOKUP($B181,'Benchmark Data'!$B:$FF,CA$1,FALSE)/VLOOKUP($B180,'Benchmark Data'!$B:$FF,CA$1,FALSE)*CA182,"")</f>
        <v/>
      </c>
      <c r="CB181" s="143" t="str">
        <f>IFERROR(VLOOKUP($B181,'Benchmark Data'!$B:$FF,CB$1,FALSE)/VLOOKUP($B180,'Benchmark Data'!$B:$FF,CB$1,FALSE)*CB182,"")</f>
        <v/>
      </c>
      <c r="CC181" s="143" t="str">
        <f>IFERROR(VLOOKUP($B181,'Benchmark Data'!$B:$FF,CC$1,FALSE)/VLOOKUP($B180,'Benchmark Data'!$B:$FF,CC$1,FALSE)*CC182,"")</f>
        <v/>
      </c>
      <c r="CD181" s="143" t="str">
        <f>IFERROR(VLOOKUP($B181,'Benchmark Data'!$B:$FF,CD$1,FALSE)/VLOOKUP($B180,'Benchmark Data'!$B:$FF,CD$1,FALSE)*CD182,"")</f>
        <v/>
      </c>
      <c r="CE181" s="143" t="str">
        <f>IFERROR(VLOOKUP($B181,'Benchmark Data'!$B:$FF,CE$1,FALSE)/VLOOKUP($B180,'Benchmark Data'!$B:$FF,CE$1,FALSE)*CE182,"")</f>
        <v/>
      </c>
      <c r="CF181" s="143" t="str">
        <f>IFERROR(VLOOKUP($B181,'Benchmark Data'!$B:$FF,CF$1,FALSE)/VLOOKUP($B180,'Benchmark Data'!$B:$FF,CF$1,FALSE)*CF182,"")</f>
        <v/>
      </c>
      <c r="CG181" s="143" t="str">
        <f>IFERROR(VLOOKUP($B181,'Benchmark Data'!$B:$FF,CG$1,FALSE)/VLOOKUP($B180,'Benchmark Data'!$B:$FF,CG$1,FALSE)*CG182,"")</f>
        <v/>
      </c>
      <c r="CH181" s="156" t="str">
        <f>IFERROR(VLOOKUP($B181,'Benchmark Data'!$B:$FF,CH$1,FALSE)*CH182,"")</f>
        <v/>
      </c>
      <c r="CI181" s="143" t="str">
        <f>IFERROR(VLOOKUP($B181,'Benchmark Data'!$B:$FF,CI$1,FALSE)/VLOOKUP($B180,'Benchmark Data'!$B:$FF,CI$1,FALSE)*CI182,"")</f>
        <v/>
      </c>
      <c r="CJ181" s="143" t="str">
        <f>IFERROR(VLOOKUP($B181,'Benchmark Data'!$B:$FF,CJ$1,FALSE)/VLOOKUP($B180,'Benchmark Data'!$B:$FF,CJ$1,FALSE)*CJ182,"")</f>
        <v/>
      </c>
      <c r="CK181" s="143" t="str">
        <f>IFERROR(VLOOKUP($B181,'Benchmark Data'!$B:$FF,CK$1,FALSE)/VLOOKUP($B180,'Benchmark Data'!$B:$FF,CK$1,FALSE)*CK182,"")</f>
        <v/>
      </c>
      <c r="CL181" s="143" t="str">
        <f>IFERROR(VLOOKUP($B181,'Benchmark Data'!$B:$AAA,CL$1,FALSE)/VLOOKUP($B180,'Benchmark Data'!$B:$AAA,CL$1,FALSE)*CL182,"")</f>
        <v/>
      </c>
      <c r="CM181" s="143" t="str">
        <f>IFERROR(VLOOKUP($B181,'Benchmark Data'!$B:$AAA,CM$1,FALSE)/VLOOKUP($B180,'Benchmark Data'!$B:$AAA,CM$1,FALSE)*CM182,"")</f>
        <v/>
      </c>
      <c r="CN181" s="143" t="str">
        <f>IFERROR(VLOOKUP($B181,'Benchmark Data'!$B:$AAA,CN$1,FALSE)/VLOOKUP($B180,'Benchmark Data'!$B:$AAA,CN$1,FALSE)*CN182,"")</f>
        <v/>
      </c>
      <c r="CO181" s="143" t="str">
        <f>IFERROR(VLOOKUP($B181,'Benchmark Data'!$B:$AAA,CO$1,FALSE)/VLOOKUP($B180,'Benchmark Data'!$B:$AAA,CO$1,FALSE)*CO182,"")</f>
        <v/>
      </c>
      <c r="CP181" s="143" t="str">
        <f>IFERROR(VLOOKUP($B181,'Benchmark Data'!$B:$AAA,CP$1,FALSE)/VLOOKUP($B180,'Benchmark Data'!$B:$AAA,CP$1,FALSE)*CP182,"")</f>
        <v/>
      </c>
      <c r="CQ181" s="143" t="str">
        <f>IFERROR(VLOOKUP($B181,'Benchmark Data'!$B:$AAA,CQ$1,FALSE)/VLOOKUP($B180,'Benchmark Data'!$B:$AAA,CQ$1,FALSE)*CQ182,"")</f>
        <v/>
      </c>
      <c r="CR181" s="143" t="str">
        <f>IFERROR(VLOOKUP($B181,'Benchmark Data'!$B:$AAA,CR$1,FALSE)/VLOOKUP($B180,'Benchmark Data'!$B:$AAA,CR$1,FALSE)*CR182,"")</f>
        <v/>
      </c>
      <c r="CS181" s="143" t="str">
        <f>IFERROR(VLOOKUP($B181,'Benchmark Data'!$B:$AAA,CS$1,FALSE)/VLOOKUP($B180,'Benchmark Data'!$B:$AAA,CS$1,FALSE)*CS182,"")</f>
        <v/>
      </c>
      <c r="CT181" s="143" t="str">
        <f>IFERROR(VLOOKUP($B181,'Benchmark Data'!$B:$AAA,CT$1,FALSE)/VLOOKUP($B180,'Benchmark Data'!$B:$AAA,CT$1,FALSE)*CT182,"")</f>
        <v/>
      </c>
      <c r="CU181" s="143" t="str">
        <f>IFERROR(VLOOKUP($B181,'Benchmark Data'!$B:$AAA,CU$1,FALSE)/VLOOKUP($B180,'Benchmark Data'!$B:$AAA,CU$1,FALSE)*CU182,"")</f>
        <v/>
      </c>
      <c r="CV181" s="143" t="str">
        <f>IFERROR(VLOOKUP($B181,'Benchmark Data'!$B:$AAA,CV$1,FALSE)/VLOOKUP($B180,'Benchmark Data'!$B:$AAA,CV$1,FALSE)*CV182,"")</f>
        <v/>
      </c>
      <c r="CW181" s="143" t="str">
        <f>IFERROR(VLOOKUP($B181,'Benchmark Data'!$B:$AAA,CW$1,FALSE)/VLOOKUP($B180,'Benchmark Data'!$B:$AAA,CW$1,FALSE)*CW182,"")</f>
        <v/>
      </c>
      <c r="CX181" s="143" t="str">
        <f>IFERROR(VLOOKUP($B181,'Benchmark Data'!$B:$AAA,CX$1,FALSE)/VLOOKUP($B180,'Benchmark Data'!$B:$AAA,CX$1,FALSE)*CX182,"")</f>
        <v/>
      </c>
      <c r="CY181" s="143" t="str">
        <f>IFERROR(VLOOKUP($B181,'Benchmark Data'!$B:$AAA,CY$1,FALSE)/VLOOKUP($B180,'Benchmark Data'!$B:$AAA,CY$1,FALSE)*CY182,"")</f>
        <v/>
      </c>
      <c r="CZ181" s="143" t="str">
        <f>IFERROR(VLOOKUP($B181,'Benchmark Data'!$B:$AAA,CZ$1,FALSE)/VLOOKUP($B180,'Benchmark Data'!$B:$AAA,CZ$1,FALSE)*CZ182,"")</f>
        <v/>
      </c>
      <c r="DA181" s="143" t="str">
        <f>IFERROR(VLOOKUP($B181,'Benchmark Data'!$B:$AAA,DA$1,FALSE)/VLOOKUP($B180,'Benchmark Data'!$B:$AAA,DA$1,FALSE)*DA182,"")</f>
        <v/>
      </c>
      <c r="DB181" s="143" t="str">
        <f>IFERROR(VLOOKUP($B181,'Benchmark Data'!$B:$AAA,DB$1,FALSE)/VLOOKUP($B180,'Benchmark Data'!$B:$AAA,DB$1,FALSE)*DB182,"")</f>
        <v/>
      </c>
      <c r="DC181" s="143" t="str">
        <f>IFERROR(VLOOKUP($B181,'Benchmark Data'!$B:$AAA,DC$1,FALSE)/VLOOKUP($B180,'Benchmark Data'!$B:$AAA,DC$1,FALSE)*DC182,"")</f>
        <v/>
      </c>
      <c r="DD181" s="143" t="str">
        <f>IFERROR(VLOOKUP($B181,'Benchmark Data'!$B:$AAA,DD$1,FALSE)/VLOOKUP($B180,'Benchmark Data'!$B:$AAA,DD$1,FALSE)*DD182,"")</f>
        <v/>
      </c>
      <c r="DE181" s="143" t="str">
        <f>IFERROR(VLOOKUP($B181,'Benchmark Data'!$B:$AAA,DE$1,FALSE)/VLOOKUP($B180,'Benchmark Data'!$B:$AAA,DE$1,FALSE)*DE182,"")</f>
        <v/>
      </c>
      <c r="DF181" s="143" t="str">
        <f>IFERROR(VLOOKUP($B181,'Benchmark Data'!$B:$AAA,DF$1,FALSE)/VLOOKUP($B180,'Benchmark Data'!$B:$AAA,DF$1,FALSE)*DF182,"")</f>
        <v/>
      </c>
      <c r="DG181" s="143" t="str">
        <f>IFERROR(VLOOKUP($B181,'Benchmark Data'!$B:$AAA,DG$1,FALSE)/VLOOKUP($B180,'Benchmark Data'!$B:$AAA,DG$1,FALSE)*DG182,"")</f>
        <v/>
      </c>
      <c r="DH181" s="143" t="str">
        <f>IFERROR(VLOOKUP($B181,'Benchmark Data'!$B:$AAA,DH$1,FALSE)/VLOOKUP($B180,'Benchmark Data'!$B:$AAA,DH$1,FALSE)*DH182,"")</f>
        <v/>
      </c>
      <c r="DI181" s="143" t="str">
        <f>IFERROR(VLOOKUP($B181,'Benchmark Data'!$B:$AAA,DI$1,FALSE)/VLOOKUP($B180,'Benchmark Data'!$B:$AAA,DI$1,FALSE)*DI182,"")</f>
        <v/>
      </c>
    </row>
    <row r="182" spans="1:113">
      <c r="A182" s="94">
        <f t="shared" si="37"/>
        <v>19</v>
      </c>
      <c r="B182" s="168">
        <f t="shared" si="38"/>
        <v>45504</v>
      </c>
      <c r="C182" s="143">
        <f>IFERROR(VLOOKUP($B182,'Benchmark Data'!$B:$FF,C$1,FALSE)/VLOOKUP($B181,'Benchmark Data'!$B:$FF,C$1,FALSE)*C183,"")</f>
        <v>1.3521541653969491</v>
      </c>
      <c r="D182" s="143">
        <f>IFERROR(VLOOKUP($B182,'Benchmark Data'!$B:$FF,D$1,FALSE)/VLOOKUP($B181,'Benchmark Data'!$B:$FF,D$1,FALSE)*D183,"")</f>
        <v>1.3521541653969491</v>
      </c>
      <c r="E182" s="143">
        <f>IFERROR(VLOOKUP($B182,'Benchmark Data'!$B:$FF,E$1,FALSE)/VLOOKUP($B181,'Benchmark Data'!$B:$FF,E$1,FALSE)*E183,"")</f>
        <v>1.3521541653969491</v>
      </c>
      <c r="F182" s="143">
        <f>IFERROR(VLOOKUP($B182,'Benchmark Data'!$B:$FF,F$1,FALSE)/VLOOKUP($B181,'Benchmark Data'!$B:$FF,F$1,FALSE)*F183,"")</f>
        <v>1.0871722144141909</v>
      </c>
      <c r="G182" s="143" t="str">
        <f>IFERROR(VLOOKUP($B182,'Benchmark Data'!$B:$FF,G$1,FALSE)/VLOOKUP($B181,'Benchmark Data'!$B:$FF,G$1,FALSE)*G183,"")</f>
        <v/>
      </c>
      <c r="H182" s="143">
        <f>IFERROR(VLOOKUP($B182,'Benchmark Data'!$B:$FF,H$1,FALSE)/VLOOKUP($B181,'Benchmark Data'!$B:$FF,H$1,FALSE)*H183,"")</f>
        <v>1.3521541653969491</v>
      </c>
      <c r="I182" s="143">
        <f>IFERROR(VLOOKUP($B182,'Benchmark Data'!$B:$FF,I$1,FALSE)/VLOOKUP($B181,'Benchmark Data'!$B:$FF,I$1,FALSE)*I183,"")</f>
        <v>1.3770299368086614</v>
      </c>
      <c r="J182" s="143" t="str">
        <f>IFERROR(VLOOKUP($B182,'Benchmark Data'!$B:$FF,J$1,FALSE)/VLOOKUP($B181,'Benchmark Data'!$B:$FF,J$1,FALSE)*J183,"")</f>
        <v/>
      </c>
      <c r="K182" s="156">
        <f>IFERROR(VLOOKUP($B182,'Benchmark Data'!$B:$FF,K$1,FALSE)*K183,"")</f>
        <v>1.0149485729453278</v>
      </c>
      <c r="L182" s="156">
        <f>IFERROR(VLOOKUP($B182,'Benchmark Data'!$B:$FF,L$1,FALSE)*L183,"")</f>
        <v>1.0149485729453278</v>
      </c>
      <c r="M182" s="156">
        <f>IFERROR(VLOOKUP($B182,'Benchmark Data'!$B:$FF,M$1,FALSE)*M183,"")</f>
        <v>1.0149485729453278</v>
      </c>
      <c r="N182" s="143">
        <f>IFERROR(VLOOKUP($B182,'Benchmark Data'!$B:$FF,N$1,FALSE)/VLOOKUP($B181,'Benchmark Data'!$B:$FF,N$1,FALSE)*N183,"")</f>
        <v>1.4929934900143442</v>
      </c>
      <c r="O182" s="143">
        <f>IFERROR(VLOOKUP($B182,'Benchmark Data'!$B:$FF,O$1,FALSE)/VLOOKUP($B181,'Benchmark Data'!$B:$FF,O$1,FALSE)*O183,"")</f>
        <v>1.1841702479142842</v>
      </c>
      <c r="P182" s="143">
        <f>IFERROR(VLOOKUP($B182,'Benchmark Data'!$B:$FF,P$1,FALSE)/VLOOKUP($B181,'Benchmark Data'!$B:$FF,P$1,FALSE)*P183,"")</f>
        <v>1.1899114685388597</v>
      </c>
      <c r="Q182" s="156">
        <f>IFERROR(VLOOKUP($B182,'Benchmark Data'!$B:$FF,Q$1,FALSE)*Q183,"")</f>
        <v>1.50239598643836</v>
      </c>
      <c r="R182" s="156">
        <f>IFERROR(VLOOKUP($B182,'Benchmark Data'!$B:$FF,R$1,FALSE)*R183,"")</f>
        <v>1.50239598643836</v>
      </c>
      <c r="S182" s="156">
        <f>IFERROR(VLOOKUP($B182,'Benchmark Data'!$B:$FF,S$1,FALSE)*S183,"")</f>
        <v>1.50239598643836</v>
      </c>
      <c r="T182" s="156">
        <f>IFERROR(VLOOKUP($B182,'Benchmark Data'!$B:$FF,T$1,FALSE)*T183,"")</f>
        <v>1.50239598643836</v>
      </c>
      <c r="U182" s="156">
        <f>IFERROR(VLOOKUP($B182,'Benchmark Data'!$B:$FF,U$1,FALSE)*U183,"")</f>
        <v>1.50239598643836</v>
      </c>
      <c r="V182" s="143">
        <f>IFERROR(VLOOKUP($B182,'Benchmark Data'!$B:$FF,V$1,FALSE)/VLOOKUP($B181,'Benchmark Data'!$B:$FF,V$1,FALSE)*V183,"")</f>
        <v>1.5230960009658407</v>
      </c>
      <c r="W182" s="143">
        <f>IFERROR(VLOOKUP($B182,'Benchmark Data'!$B:$FF,W$1,FALSE)/VLOOKUP($B181,'Benchmark Data'!$B:$FF,W$1,FALSE)*W183,"")</f>
        <v>1.5230960009658407</v>
      </c>
      <c r="X182" s="143">
        <f>IFERROR(VLOOKUP($B182,'Benchmark Data'!$B:$FF,X$1,FALSE)/VLOOKUP($B181,'Benchmark Data'!$B:$FF,X$1,FALSE)*X183,"")</f>
        <v>1.5230960009658407</v>
      </c>
      <c r="Y182" s="143">
        <f>IFERROR(VLOOKUP($B182,'Benchmark Data'!$B:$FF,Y$1,FALSE)/VLOOKUP($B181,'Benchmark Data'!$B:$FF,Y$1,FALSE)*Y183,"")</f>
        <v>1.5230960009658407</v>
      </c>
      <c r="Z182" s="143">
        <f>IFERROR(VLOOKUP($B182,'Benchmark Data'!$B:$FF,Z$1,FALSE)/VLOOKUP($B181,'Benchmark Data'!$B:$FF,Z$1,FALSE)*Z183,"")</f>
        <v>1.5230960009658407</v>
      </c>
      <c r="AA182" s="143">
        <f>IFERROR(VLOOKUP($B182,'Benchmark Data'!$B:$FF,AA$1,FALSE)/VLOOKUP($B181,'Benchmark Data'!$B:$FF,AA$1,FALSE)*AA183,"")</f>
        <v>1.3030993122540759</v>
      </c>
      <c r="AB182" s="143">
        <f>IFERROR(VLOOKUP($B182,'Benchmark Data'!$B:$FF,AB$1,FALSE)/VLOOKUP($B181,'Benchmark Data'!$B:$FF,AB$1,FALSE)*AB183,"")</f>
        <v>1.3030993122540759</v>
      </c>
      <c r="AC182" s="143">
        <f>IFERROR(VLOOKUP($B182,'Benchmark Data'!$B:$FF,AC$1,FALSE)/VLOOKUP($B181,'Benchmark Data'!$B:$FF,AC$1,FALSE)*AC183,"")</f>
        <v>1.3030993122540759</v>
      </c>
      <c r="AD182" s="143">
        <f>IFERROR(VLOOKUP($B182,'Benchmark Data'!$B:$FF,AD$1,FALSE)/VLOOKUP($B181,'Benchmark Data'!$B:$FF,AD$1,FALSE)*AD183,"")</f>
        <v>3.4430260309707479</v>
      </c>
      <c r="AE182" s="143">
        <f>IFERROR(VLOOKUP($B182,'Benchmark Data'!$B:$FF,AE$1,FALSE)/VLOOKUP($B181,'Benchmark Data'!$B:$FF,AE$1,FALSE)*AE183,"")</f>
        <v>1.1296142531404976</v>
      </c>
      <c r="AF182" s="143">
        <f>IFERROR(VLOOKUP($B182,'Benchmark Data'!$B:$FF,AF$1,FALSE)/VLOOKUP($B181,'Benchmark Data'!$B:$FF,AF$1,FALSE)*AF183,"")</f>
        <v>1.0871722144141909</v>
      </c>
      <c r="AG182" s="143">
        <f>IFERROR(VLOOKUP($B182,'Benchmark Data'!$B:$FF,AG$1,FALSE)/VLOOKUP($B181,'Benchmark Data'!$B:$FF,AG$1,FALSE)*AG183,"")</f>
        <v>1.0871722144141909</v>
      </c>
      <c r="AH182" s="143">
        <f>IFERROR(VLOOKUP($B182,'Benchmark Data'!$B:$FF,AH$1,FALSE)/VLOOKUP($B181,'Benchmark Data'!$B:$FF,AH$1,FALSE)*AH183,"")</f>
        <v>1.0871722144141909</v>
      </c>
      <c r="AI182" s="143">
        <f>IFERROR(VLOOKUP($B182,'Benchmark Data'!$B:$FF,AI$1,FALSE)/VLOOKUP($B181,'Benchmark Data'!$B:$FF,AI$1,FALSE)*AI183,"")</f>
        <v>1.395177983610284</v>
      </c>
      <c r="AJ182" s="143">
        <f>IFERROR(VLOOKUP($B182,'Benchmark Data'!$B:$FF,AJ$1,FALSE)/VLOOKUP($B181,'Benchmark Data'!$B:$FF,AJ$1,FALSE)*AJ183,"")</f>
        <v>1.3623841723015278</v>
      </c>
      <c r="AK182" s="143">
        <f>IFERROR(VLOOKUP($B182,'Benchmark Data'!$B:$FF,AK$1,FALSE)/VLOOKUP($B181,'Benchmark Data'!$B:$FF,AK$1,FALSE)*AK183,"")</f>
        <v>1.3770299368086614</v>
      </c>
      <c r="AL182" s="143">
        <f>IFERROR(VLOOKUP($B182,'Benchmark Data'!$B:$FF,AL$1,FALSE)/VLOOKUP($B181,'Benchmark Data'!$B:$FF,AL$1,FALSE)*AL183,"")</f>
        <v>1.5290433080499137</v>
      </c>
      <c r="AM182" s="143">
        <f>IFERROR(VLOOKUP($B182,'Benchmark Data'!$B:$FF,AM$1,FALSE)/VLOOKUP($B181,'Benchmark Data'!$B:$FF,AM$1,FALSE)*AM183,"")</f>
        <v>1.5290433080499137</v>
      </c>
      <c r="AN182" s="143">
        <f>IFERROR(VLOOKUP($B182,'Benchmark Data'!$B:$FF,AN$1,FALSE)/VLOOKUP($B181,'Benchmark Data'!$B:$FF,AN$1,FALSE)*AN183,"")</f>
        <v>1.1909829179501543</v>
      </c>
      <c r="AO182" s="143">
        <f>IFERROR(VLOOKUP($B182,'Benchmark Data'!$B:$FF,AO$1,FALSE)/VLOOKUP($B181,'Benchmark Data'!$B:$FF,AO$1,FALSE)*AO183,"")</f>
        <v>1.3222530009233604</v>
      </c>
      <c r="AP182" s="143">
        <f>IFERROR(VLOOKUP($B182,'Benchmark Data'!$B:$FF,AP$1,FALSE)/VLOOKUP($B181,'Benchmark Data'!$B:$FF,AP$1,FALSE)*AP183,"")</f>
        <v>1.3222530009233604</v>
      </c>
      <c r="AQ182" s="143">
        <f>IFERROR(VLOOKUP($B182,'Benchmark Data'!$B:$FF,AQ$1,FALSE)/VLOOKUP($B181,'Benchmark Data'!$B:$FF,AQ$1,FALSE)*AQ183,"")</f>
        <v>1.3026755992079948</v>
      </c>
      <c r="AR182" s="143">
        <f>IFERROR(VLOOKUP($B182,'Benchmark Data'!$B:$FF,AR$1,FALSE)/VLOOKUP($B181,'Benchmark Data'!$B:$FF,AR$1,FALSE)*AR183,"")</f>
        <v>1.3222530009233604</v>
      </c>
      <c r="AS182" s="143">
        <f>IFERROR(VLOOKUP($B182,'Benchmark Data'!$B:$FF,AS$1,FALSE)/VLOOKUP($B181,'Benchmark Data'!$B:$FF,AS$1,FALSE)*AS183,"")</f>
        <v>1.0020957322818134</v>
      </c>
      <c r="AT182" s="143">
        <f>IFERROR(VLOOKUP($B182,'Benchmark Data'!$B:$FF,AT$1,FALSE)/VLOOKUP($B181,'Benchmark Data'!$B:$FF,AT$1,FALSE)*AT183,"")</f>
        <v>1.3026755992079948</v>
      </c>
      <c r="AU182" s="143">
        <f>IFERROR(VLOOKUP($B182,'Benchmark Data'!$B:$FF,AU$1,FALSE)/VLOOKUP($B181,'Benchmark Data'!$B:$FF,AU$1,FALSE)*AU183,"")</f>
        <v>1.0990091982146364</v>
      </c>
      <c r="AV182" s="143">
        <f>IFERROR(VLOOKUP($B182,'Benchmark Data'!$B:$FF,AV$1,FALSE)/VLOOKUP($B181,'Benchmark Data'!$B:$FF,AV$1,FALSE)*AV183,"")</f>
        <v>1.0990091982146364</v>
      </c>
      <c r="AW182" s="143">
        <f>IFERROR(VLOOKUP($B182,'Benchmark Data'!$B:$FF,AW$1,FALSE)/VLOOKUP($B181,'Benchmark Data'!$B:$FF,AW$1,FALSE)*AW183,"")</f>
        <v>1.0990091982146364</v>
      </c>
      <c r="AX182" s="143">
        <f>IFERROR(VLOOKUP($B182,'Benchmark Data'!$B:$FF,AX$1,FALSE)/VLOOKUP($B181,'Benchmark Data'!$B:$FF,AX$1,FALSE)*AX183,"")</f>
        <v>1.0892675266956027</v>
      </c>
      <c r="AY182" s="143">
        <f>IFERROR(VLOOKUP($B182,'Benchmark Data'!$B:$FF,AY$1,FALSE)/VLOOKUP($B181,'Benchmark Data'!$B:$FF,AY$1,FALSE)*AY183,"")</f>
        <v>1.0892675266956027</v>
      </c>
      <c r="AZ182" s="156">
        <f>IFERROR(VLOOKUP($B182,'Benchmark Data'!$B:$FF,AZ$1,FALSE)*AZ183,"")</f>
        <v>1.1979143704328377</v>
      </c>
      <c r="BA182" s="156">
        <f>IFERROR(VLOOKUP($B182,'Benchmark Data'!$B:$FF,BA$1,FALSE)*BA183,"")</f>
        <v>1.1979143704328377</v>
      </c>
      <c r="BB182" s="143">
        <f>IFERROR(VLOOKUP($B182,'Benchmark Data'!$B:$FF,BB$1,FALSE)/VLOOKUP($B181,'Benchmark Data'!$B:$FF,BB$1,FALSE)*BB183,"")</f>
        <v>1.3871433427762043</v>
      </c>
      <c r="BC182" s="143" t="str">
        <f>IFERROR(VLOOKUP($B182,'Benchmark Data'!$B:$FF,BC$1,FALSE)/VLOOKUP($B181,'Benchmark Data'!$B:$FF,BC$1,FALSE)*BC183,"")</f>
        <v/>
      </c>
      <c r="BD182" s="143" t="str">
        <f>IFERROR(VLOOKUP($B182,'Benchmark Data'!$B:$FF,BD$1,FALSE)/VLOOKUP($B181,'Benchmark Data'!$B:$FF,BD$1,FALSE)*BD183,"")</f>
        <v/>
      </c>
      <c r="BE182" s="143" t="str">
        <f>IFERROR(VLOOKUP($B182,'Benchmark Data'!$B:$FF,BE$1,FALSE)/VLOOKUP($B181,'Benchmark Data'!$B:$FF,BE$1,FALSE)*BE183,"")</f>
        <v/>
      </c>
      <c r="BF182" s="143" t="str">
        <f>IFERROR(VLOOKUP($B182,'Benchmark Data'!$B:$FF,BF$1,FALSE)/VLOOKUP($B181,'Benchmark Data'!$B:$FF,BF$1,FALSE)*BF183,"")</f>
        <v/>
      </c>
      <c r="BG182" s="143" t="str">
        <f>IFERROR(VLOOKUP($B182,'Benchmark Data'!$B:$FF,BG$1,FALSE)/VLOOKUP($B181,'Benchmark Data'!$B:$FF,BG$1,FALSE)*BG183,"")</f>
        <v/>
      </c>
      <c r="BH182" s="143" t="str">
        <f>IFERROR(VLOOKUP($B182,'Benchmark Data'!$B:$FF,BH$1,FALSE)/VLOOKUP($B181,'Benchmark Data'!$B:$FF,BH$1,FALSE)*BH183,"")</f>
        <v/>
      </c>
      <c r="BI182" s="143" t="str">
        <f>IFERROR(VLOOKUP($B182,'Benchmark Data'!$B:$FF,BI$1,FALSE)/VLOOKUP($B181,'Benchmark Data'!$B:$FF,BI$1,FALSE)*BI183,"")</f>
        <v/>
      </c>
      <c r="BJ182" s="143" t="str">
        <f>IFERROR(VLOOKUP($B182,'Benchmark Data'!$B:$FF,BJ$1,FALSE)/VLOOKUP($B181,'Benchmark Data'!$B:$FF,BJ$1,FALSE)*BJ183,"")</f>
        <v/>
      </c>
      <c r="BK182" s="143" t="str">
        <f>IFERROR(VLOOKUP($B182,'Benchmark Data'!$B:$FF,BK$1,FALSE)/VLOOKUP($B181,'Benchmark Data'!$B:$FF,BK$1,FALSE)*BK183,"")</f>
        <v/>
      </c>
      <c r="BL182" s="143" t="str">
        <f>IFERROR(VLOOKUP($B182,'Benchmark Data'!$B:$FF,BL$1,FALSE)/VLOOKUP($B181,'Benchmark Data'!$B:$FF,BL$1,FALSE)*BL183,"")</f>
        <v/>
      </c>
      <c r="BM182" s="143" t="str">
        <f>IFERROR(VLOOKUP($B182,'Benchmark Data'!$B:$FF,BM$1,FALSE)/VLOOKUP($B181,'Benchmark Data'!$B:$FF,BM$1,FALSE)*BM183,"")</f>
        <v/>
      </c>
      <c r="BN182" s="143" t="str">
        <f>IFERROR(VLOOKUP($B182,'Benchmark Data'!$B:$FF,BN$1,FALSE)/VLOOKUP($B181,'Benchmark Data'!$B:$FF,BN$1,FALSE)*BN183,"")</f>
        <v/>
      </c>
      <c r="BO182" s="143" t="str">
        <f>IFERROR(VLOOKUP($B182,'Benchmark Data'!$B:$FF,BO$1,FALSE)/VLOOKUP($B181,'Benchmark Data'!$B:$FF,BO$1,FALSE)*BO183,"")</f>
        <v/>
      </c>
      <c r="BP182" s="143" t="str">
        <f>IFERROR(VLOOKUP($B182,'Benchmark Data'!$B:$FF,BP$1,FALSE)/VLOOKUP($B181,'Benchmark Data'!$B:$FF,BP$1,FALSE)*BP183,"")</f>
        <v/>
      </c>
      <c r="BQ182" s="143" t="str">
        <f>IFERROR(VLOOKUP($B182,'Benchmark Data'!$B:$FF,BQ$1,FALSE)/VLOOKUP($B181,'Benchmark Data'!$B:$FF,BQ$1,FALSE)*BQ183,"")</f>
        <v/>
      </c>
      <c r="BR182" s="143" t="str">
        <f>IFERROR(VLOOKUP($B182,'Benchmark Data'!$B:$FF,BR$1,FALSE)/VLOOKUP($B181,'Benchmark Data'!$B:$FF,BR$1,FALSE)*BR183,"")</f>
        <v/>
      </c>
      <c r="BS182" s="143" t="str">
        <f>IFERROR(VLOOKUP($B182,'Benchmark Data'!$B:$FF,BS$1,FALSE)/VLOOKUP($B181,'Benchmark Data'!$B:$FF,BS$1,FALSE)*BS183,"")</f>
        <v/>
      </c>
      <c r="BT182" s="143" t="str">
        <f>IFERROR(VLOOKUP($B182,'Benchmark Data'!$B:$FF,BT$1,FALSE)/VLOOKUP($B181,'Benchmark Data'!$B:$FF,BT$1,FALSE)*BT183,"")</f>
        <v/>
      </c>
      <c r="BU182" s="143" t="str">
        <f>IFERROR(VLOOKUP($B182,'Benchmark Data'!$B:$FF,BU$1,FALSE)/VLOOKUP($B181,'Benchmark Data'!$B:$FF,BU$1,FALSE)*BU183,"")</f>
        <v/>
      </c>
      <c r="BV182" s="143" t="str">
        <f>IFERROR(VLOOKUP($B182,'Benchmark Data'!$B:$FF,BV$1,FALSE)/VLOOKUP($B181,'Benchmark Data'!$B:$FF,BV$1,FALSE)*BV183,"")</f>
        <v/>
      </c>
      <c r="BW182" s="143" t="str">
        <f>IFERROR(VLOOKUP($B182,'Benchmark Data'!$B:$FF,BW$1,FALSE)/VLOOKUP($B181,'Benchmark Data'!$B:$FF,BW$1,FALSE)*BW183,"")</f>
        <v/>
      </c>
      <c r="BX182" s="143" t="str">
        <f>IFERROR(VLOOKUP($B182,'Benchmark Data'!$B:$FF,BX$1,FALSE)/VLOOKUP($B181,'Benchmark Data'!$B:$FF,BX$1,FALSE)*BX183,"")</f>
        <v/>
      </c>
      <c r="BY182" s="143" t="str">
        <f>IFERROR(VLOOKUP($B182,'Benchmark Data'!$B:$FF,BY$1,FALSE)/VLOOKUP($B181,'Benchmark Data'!$B:$FF,BY$1,FALSE)*BY183,"")</f>
        <v/>
      </c>
      <c r="BZ182" s="143" t="str">
        <f>IFERROR(VLOOKUP($B182,'Benchmark Data'!$B:$FF,BZ$1,FALSE)/VLOOKUP($B181,'Benchmark Data'!$B:$FF,BZ$1,FALSE)*BZ183,"")</f>
        <v/>
      </c>
      <c r="CA182" s="143" t="str">
        <f>IFERROR(VLOOKUP($B182,'Benchmark Data'!$B:$FF,CA$1,FALSE)/VLOOKUP($B181,'Benchmark Data'!$B:$FF,CA$1,FALSE)*CA183,"")</f>
        <v/>
      </c>
      <c r="CB182" s="143" t="str">
        <f>IFERROR(VLOOKUP($B182,'Benchmark Data'!$B:$FF,CB$1,FALSE)/VLOOKUP($B181,'Benchmark Data'!$B:$FF,CB$1,FALSE)*CB183,"")</f>
        <v/>
      </c>
      <c r="CC182" s="143" t="str">
        <f>IFERROR(VLOOKUP($B182,'Benchmark Data'!$B:$FF,CC$1,FALSE)/VLOOKUP($B181,'Benchmark Data'!$B:$FF,CC$1,FALSE)*CC183,"")</f>
        <v/>
      </c>
      <c r="CD182" s="143" t="str">
        <f>IFERROR(VLOOKUP($B182,'Benchmark Data'!$B:$FF,CD$1,FALSE)/VLOOKUP($B181,'Benchmark Data'!$B:$FF,CD$1,FALSE)*CD183,"")</f>
        <v/>
      </c>
      <c r="CE182" s="143" t="str">
        <f>IFERROR(VLOOKUP($B182,'Benchmark Data'!$B:$FF,CE$1,FALSE)/VLOOKUP($B181,'Benchmark Data'!$B:$FF,CE$1,FALSE)*CE183,"")</f>
        <v/>
      </c>
      <c r="CF182" s="143" t="str">
        <f>IFERROR(VLOOKUP($B182,'Benchmark Data'!$B:$FF,CF$1,FALSE)/VLOOKUP($B181,'Benchmark Data'!$B:$FF,CF$1,FALSE)*CF183,"")</f>
        <v/>
      </c>
      <c r="CG182" s="143" t="str">
        <f>IFERROR(VLOOKUP($B182,'Benchmark Data'!$B:$FF,CG$1,FALSE)/VLOOKUP($B181,'Benchmark Data'!$B:$FF,CG$1,FALSE)*CG183,"")</f>
        <v/>
      </c>
      <c r="CH182" s="156" t="str">
        <f>IFERROR(VLOOKUP($B182,'Benchmark Data'!$B:$FF,CH$1,FALSE)*CH183,"")</f>
        <v/>
      </c>
      <c r="CI182" s="143" t="str">
        <f>IFERROR(VLOOKUP($B182,'Benchmark Data'!$B:$FF,CI$1,FALSE)/VLOOKUP($B181,'Benchmark Data'!$B:$FF,CI$1,FALSE)*CI183,"")</f>
        <v/>
      </c>
      <c r="CJ182" s="143" t="str">
        <f>IFERROR(VLOOKUP($B182,'Benchmark Data'!$B:$FF,CJ$1,FALSE)/VLOOKUP($B181,'Benchmark Data'!$B:$FF,CJ$1,FALSE)*CJ183,"")</f>
        <v/>
      </c>
      <c r="CK182" s="143" t="str">
        <f>IFERROR(VLOOKUP($B182,'Benchmark Data'!$B:$FF,CK$1,FALSE)/VLOOKUP($B181,'Benchmark Data'!$B:$FF,CK$1,FALSE)*CK183,"")</f>
        <v/>
      </c>
      <c r="CL182" s="143" t="str">
        <f>IFERROR(VLOOKUP($B182,'Benchmark Data'!$B:$AAA,CL$1,FALSE)/VLOOKUP($B181,'Benchmark Data'!$B:$AAA,CL$1,FALSE)*CL183,"")</f>
        <v/>
      </c>
      <c r="CM182" s="143" t="str">
        <f>IFERROR(VLOOKUP($B182,'Benchmark Data'!$B:$AAA,CM$1,FALSE)/VLOOKUP($B181,'Benchmark Data'!$B:$AAA,CM$1,FALSE)*CM183,"")</f>
        <v/>
      </c>
      <c r="CN182" s="143" t="str">
        <f>IFERROR(VLOOKUP($B182,'Benchmark Data'!$B:$AAA,CN$1,FALSE)/VLOOKUP($B181,'Benchmark Data'!$B:$AAA,CN$1,FALSE)*CN183,"")</f>
        <v/>
      </c>
      <c r="CO182" s="143" t="str">
        <f>IFERROR(VLOOKUP($B182,'Benchmark Data'!$B:$AAA,CO$1,FALSE)/VLOOKUP($B181,'Benchmark Data'!$B:$AAA,CO$1,FALSE)*CO183,"")</f>
        <v/>
      </c>
      <c r="CP182" s="143" t="str">
        <f>IFERROR(VLOOKUP($B182,'Benchmark Data'!$B:$AAA,CP$1,FALSE)/VLOOKUP($B181,'Benchmark Data'!$B:$AAA,CP$1,FALSE)*CP183,"")</f>
        <v/>
      </c>
      <c r="CQ182" s="143" t="str">
        <f>IFERROR(VLOOKUP($B182,'Benchmark Data'!$B:$AAA,CQ$1,FALSE)/VLOOKUP($B181,'Benchmark Data'!$B:$AAA,CQ$1,FALSE)*CQ183,"")</f>
        <v/>
      </c>
      <c r="CR182" s="143" t="str">
        <f>IFERROR(VLOOKUP($B182,'Benchmark Data'!$B:$AAA,CR$1,FALSE)/VLOOKUP($B181,'Benchmark Data'!$B:$AAA,CR$1,FALSE)*CR183,"")</f>
        <v/>
      </c>
      <c r="CS182" s="143" t="str">
        <f>IFERROR(VLOOKUP($B182,'Benchmark Data'!$B:$AAA,CS$1,FALSE)/VLOOKUP($B181,'Benchmark Data'!$B:$AAA,CS$1,FALSE)*CS183,"")</f>
        <v/>
      </c>
      <c r="CT182" s="143" t="str">
        <f>IFERROR(VLOOKUP($B182,'Benchmark Data'!$B:$AAA,CT$1,FALSE)/VLOOKUP($B181,'Benchmark Data'!$B:$AAA,CT$1,FALSE)*CT183,"")</f>
        <v/>
      </c>
      <c r="CU182" s="143" t="str">
        <f>IFERROR(VLOOKUP($B182,'Benchmark Data'!$B:$AAA,CU$1,FALSE)/VLOOKUP($B181,'Benchmark Data'!$B:$AAA,CU$1,FALSE)*CU183,"")</f>
        <v/>
      </c>
      <c r="CV182" s="143" t="str">
        <f>IFERROR(VLOOKUP($B182,'Benchmark Data'!$B:$AAA,CV$1,FALSE)/VLOOKUP($B181,'Benchmark Data'!$B:$AAA,CV$1,FALSE)*CV183,"")</f>
        <v/>
      </c>
      <c r="CW182" s="143" t="str">
        <f>IFERROR(VLOOKUP($B182,'Benchmark Data'!$B:$AAA,CW$1,FALSE)/VLOOKUP($B181,'Benchmark Data'!$B:$AAA,CW$1,FALSE)*CW183,"")</f>
        <v/>
      </c>
      <c r="CX182" s="143" t="str">
        <f>IFERROR(VLOOKUP($B182,'Benchmark Data'!$B:$AAA,CX$1,FALSE)/VLOOKUP($B181,'Benchmark Data'!$B:$AAA,CX$1,FALSE)*CX183,"")</f>
        <v/>
      </c>
      <c r="CY182" s="143" t="str">
        <f>IFERROR(VLOOKUP($B182,'Benchmark Data'!$B:$AAA,CY$1,FALSE)/VLOOKUP($B181,'Benchmark Data'!$B:$AAA,CY$1,FALSE)*CY183,"")</f>
        <v/>
      </c>
      <c r="CZ182" s="143" t="str">
        <f>IFERROR(VLOOKUP($B182,'Benchmark Data'!$B:$AAA,CZ$1,FALSE)/VLOOKUP($B181,'Benchmark Data'!$B:$AAA,CZ$1,FALSE)*CZ183,"")</f>
        <v/>
      </c>
      <c r="DA182" s="143" t="str">
        <f>IFERROR(VLOOKUP($B182,'Benchmark Data'!$B:$AAA,DA$1,FALSE)/VLOOKUP($B181,'Benchmark Data'!$B:$AAA,DA$1,FALSE)*DA183,"")</f>
        <v/>
      </c>
      <c r="DB182" s="143" t="str">
        <f>IFERROR(VLOOKUP($B182,'Benchmark Data'!$B:$AAA,DB$1,FALSE)/VLOOKUP($B181,'Benchmark Data'!$B:$AAA,DB$1,FALSE)*DB183,"")</f>
        <v/>
      </c>
      <c r="DC182" s="143" t="str">
        <f>IFERROR(VLOOKUP($B182,'Benchmark Data'!$B:$AAA,DC$1,FALSE)/VLOOKUP($B181,'Benchmark Data'!$B:$AAA,DC$1,FALSE)*DC183,"")</f>
        <v/>
      </c>
      <c r="DD182" s="143" t="str">
        <f>IFERROR(VLOOKUP($B182,'Benchmark Data'!$B:$AAA,DD$1,FALSE)/VLOOKUP($B181,'Benchmark Data'!$B:$AAA,DD$1,FALSE)*DD183,"")</f>
        <v/>
      </c>
      <c r="DE182" s="143" t="str">
        <f>IFERROR(VLOOKUP($B182,'Benchmark Data'!$B:$AAA,DE$1,FALSE)/VLOOKUP($B181,'Benchmark Data'!$B:$AAA,DE$1,FALSE)*DE183,"")</f>
        <v/>
      </c>
      <c r="DF182" s="143" t="str">
        <f>IFERROR(VLOOKUP($B182,'Benchmark Data'!$B:$AAA,DF$1,FALSE)/VLOOKUP($B181,'Benchmark Data'!$B:$AAA,DF$1,FALSE)*DF183,"")</f>
        <v/>
      </c>
      <c r="DG182" s="143" t="str">
        <f>IFERROR(VLOOKUP($B182,'Benchmark Data'!$B:$AAA,DG$1,FALSE)/VLOOKUP($B181,'Benchmark Data'!$B:$AAA,DG$1,FALSE)*DG183,"")</f>
        <v/>
      </c>
      <c r="DH182" s="143" t="str">
        <f>IFERROR(VLOOKUP($B182,'Benchmark Data'!$B:$AAA,DH$1,FALSE)/VLOOKUP($B181,'Benchmark Data'!$B:$AAA,DH$1,FALSE)*DH183,"")</f>
        <v/>
      </c>
      <c r="DI182" s="143" t="str">
        <f>IFERROR(VLOOKUP($B182,'Benchmark Data'!$B:$AAA,DI$1,FALSE)/VLOOKUP($B181,'Benchmark Data'!$B:$AAA,DI$1,FALSE)*DI183,"")</f>
        <v/>
      </c>
    </row>
    <row r="183" spans="1:113">
      <c r="A183" s="94">
        <f t="shared" si="37"/>
        <v>18</v>
      </c>
      <c r="B183" s="168">
        <f t="shared" si="38"/>
        <v>45535</v>
      </c>
      <c r="C183" s="143">
        <f>IFERROR(VLOOKUP($B183,'Benchmark Data'!$B:$FF,C$1,FALSE)/VLOOKUP($B182,'Benchmark Data'!$B:$FF,C$1,FALSE)*C184,"")</f>
        <v>1.3794834024819473</v>
      </c>
      <c r="D183" s="143">
        <f>IFERROR(VLOOKUP($B183,'Benchmark Data'!$B:$FF,D$1,FALSE)/VLOOKUP($B182,'Benchmark Data'!$B:$FF,D$1,FALSE)*D184,"")</f>
        <v>1.3794834024819473</v>
      </c>
      <c r="E183" s="143">
        <f>IFERROR(VLOOKUP($B183,'Benchmark Data'!$B:$FF,E$1,FALSE)/VLOOKUP($B182,'Benchmark Data'!$B:$FF,E$1,FALSE)*E184,"")</f>
        <v>1.3794834024819473</v>
      </c>
      <c r="F183" s="143">
        <f>IFERROR(VLOOKUP($B183,'Benchmark Data'!$B:$FF,F$1,FALSE)/VLOOKUP($B182,'Benchmark Data'!$B:$FF,F$1,FALSE)*F184,"")</f>
        <v>1.0527470938944454</v>
      </c>
      <c r="G183" s="143" t="str">
        <f>IFERROR(VLOOKUP($B183,'Benchmark Data'!$B:$FF,G$1,FALSE)/VLOOKUP($B182,'Benchmark Data'!$B:$FF,G$1,FALSE)*G184,"")</f>
        <v/>
      </c>
      <c r="H183" s="143">
        <f>IFERROR(VLOOKUP($B183,'Benchmark Data'!$B:$FF,H$1,FALSE)/VLOOKUP($B182,'Benchmark Data'!$B:$FF,H$1,FALSE)*H184,"")</f>
        <v>1.3794834024819473</v>
      </c>
      <c r="I183" s="143">
        <f>IFERROR(VLOOKUP($B183,'Benchmark Data'!$B:$FF,I$1,FALSE)/VLOOKUP($B182,'Benchmark Data'!$B:$FF,I$1,FALSE)*I184,"")</f>
        <v>1.2959479781787067</v>
      </c>
      <c r="J183" s="143" t="str">
        <f>IFERROR(VLOOKUP($B183,'Benchmark Data'!$B:$FF,J$1,FALSE)/VLOOKUP($B182,'Benchmark Data'!$B:$FF,J$1,FALSE)*J184,"")</f>
        <v/>
      </c>
      <c r="K183" s="156">
        <f>IFERROR(VLOOKUP($B183,'Benchmark Data'!$B:$FF,K$1,FALSE)*K184,"")</f>
        <v>0.9887968229234616</v>
      </c>
      <c r="L183" s="156">
        <f>IFERROR(VLOOKUP($B183,'Benchmark Data'!$B:$FF,L$1,FALSE)*L184,"")</f>
        <v>0.9887968229234616</v>
      </c>
      <c r="M183" s="156">
        <f>IFERROR(VLOOKUP($B183,'Benchmark Data'!$B:$FF,M$1,FALSE)*M184,"")</f>
        <v>0.9887968229234616</v>
      </c>
      <c r="N183" s="143">
        <f>IFERROR(VLOOKUP($B183,'Benchmark Data'!$B:$FF,N$1,FALSE)/VLOOKUP($B182,'Benchmark Data'!$B:$FF,N$1,FALSE)*N184,"")</f>
        <v>1.4081864954696537</v>
      </c>
      <c r="O183" s="143">
        <f>IFERROR(VLOOKUP($B183,'Benchmark Data'!$B:$FF,O$1,FALSE)/VLOOKUP($B182,'Benchmark Data'!$B:$FF,O$1,FALSE)*O184,"")</f>
        <v>1.1565525554494556</v>
      </c>
      <c r="P183" s="143">
        <f>IFERROR(VLOOKUP($B183,'Benchmark Data'!$B:$FF,P$1,FALSE)/VLOOKUP($B182,'Benchmark Data'!$B:$FF,P$1,FALSE)*P184,"")</f>
        <v>1.1731196419338934</v>
      </c>
      <c r="Q183" s="156">
        <f>IFERROR(VLOOKUP($B183,'Benchmark Data'!$B:$FF,Q$1,FALSE)*Q184,"")</f>
        <v>1.3948319549477308</v>
      </c>
      <c r="R183" s="156">
        <f>IFERROR(VLOOKUP($B183,'Benchmark Data'!$B:$FF,R$1,FALSE)*R184,"")</f>
        <v>1.3948319549477308</v>
      </c>
      <c r="S183" s="156">
        <f>IFERROR(VLOOKUP($B183,'Benchmark Data'!$B:$FF,S$1,FALSE)*S184,"")</f>
        <v>1.3948319549477308</v>
      </c>
      <c r="T183" s="156">
        <f>IFERROR(VLOOKUP($B183,'Benchmark Data'!$B:$FF,T$1,FALSE)*T184,"")</f>
        <v>1.3948319549477308</v>
      </c>
      <c r="U183" s="156">
        <f>IFERROR(VLOOKUP($B183,'Benchmark Data'!$B:$FF,U$1,FALSE)*U184,"")</f>
        <v>1.3948319549477308</v>
      </c>
      <c r="V183" s="143">
        <f>IFERROR(VLOOKUP($B183,'Benchmark Data'!$B:$FF,V$1,FALSE)/VLOOKUP($B182,'Benchmark Data'!$B:$FF,V$1,FALSE)*V184,"")</f>
        <v>1.438597532413306</v>
      </c>
      <c r="W183" s="143">
        <f>IFERROR(VLOOKUP($B183,'Benchmark Data'!$B:$FF,W$1,FALSE)/VLOOKUP($B182,'Benchmark Data'!$B:$FF,W$1,FALSE)*W184,"")</f>
        <v>1.438597532413306</v>
      </c>
      <c r="X183" s="143">
        <f>IFERROR(VLOOKUP($B183,'Benchmark Data'!$B:$FF,X$1,FALSE)/VLOOKUP($B182,'Benchmark Data'!$B:$FF,X$1,FALSE)*X184,"")</f>
        <v>1.438597532413306</v>
      </c>
      <c r="Y183" s="143">
        <f>IFERROR(VLOOKUP($B183,'Benchmark Data'!$B:$FF,Y$1,FALSE)/VLOOKUP($B182,'Benchmark Data'!$B:$FF,Y$1,FALSE)*Y184,"")</f>
        <v>1.438597532413306</v>
      </c>
      <c r="Z183" s="143">
        <f>IFERROR(VLOOKUP($B183,'Benchmark Data'!$B:$FF,Z$1,FALSE)/VLOOKUP($B182,'Benchmark Data'!$B:$FF,Z$1,FALSE)*Z184,"")</f>
        <v>1.438597532413306</v>
      </c>
      <c r="AA183" s="143">
        <f>IFERROR(VLOOKUP($B183,'Benchmark Data'!$B:$FF,AA$1,FALSE)/VLOOKUP($B182,'Benchmark Data'!$B:$FF,AA$1,FALSE)*AA184,"")</f>
        <v>1.2698458338077256</v>
      </c>
      <c r="AB183" s="143">
        <f>IFERROR(VLOOKUP($B183,'Benchmark Data'!$B:$FF,AB$1,FALSE)/VLOOKUP($B182,'Benchmark Data'!$B:$FF,AB$1,FALSE)*AB184,"")</f>
        <v>1.2698458338077256</v>
      </c>
      <c r="AC183" s="143">
        <f>IFERROR(VLOOKUP($B183,'Benchmark Data'!$B:$FF,AC$1,FALSE)/VLOOKUP($B182,'Benchmark Data'!$B:$FF,AC$1,FALSE)*AC184,"")</f>
        <v>1.2698458338077256</v>
      </c>
      <c r="AD183" s="143">
        <f>IFERROR(VLOOKUP($B183,'Benchmark Data'!$B:$FF,AD$1,FALSE)/VLOOKUP($B182,'Benchmark Data'!$B:$FF,AD$1,FALSE)*AD184,"")</f>
        <v>3.1000999500249855</v>
      </c>
      <c r="AE183" s="143">
        <f>IFERROR(VLOOKUP($B183,'Benchmark Data'!$B:$FF,AE$1,FALSE)/VLOOKUP($B182,'Benchmark Data'!$B:$FF,AE$1,FALSE)*AE184,"")</f>
        <v>1.0624072455611326</v>
      </c>
      <c r="AF183" s="143">
        <f>IFERROR(VLOOKUP($B183,'Benchmark Data'!$B:$FF,AF$1,FALSE)/VLOOKUP($B182,'Benchmark Data'!$B:$FF,AF$1,FALSE)*AF184,"")</f>
        <v>1.0527470938944454</v>
      </c>
      <c r="AG183" s="143">
        <f>IFERROR(VLOOKUP($B183,'Benchmark Data'!$B:$FF,AG$1,FALSE)/VLOOKUP($B182,'Benchmark Data'!$B:$FF,AG$1,FALSE)*AG184,"")</f>
        <v>1.0527470938944454</v>
      </c>
      <c r="AH183" s="143">
        <f>IFERROR(VLOOKUP($B183,'Benchmark Data'!$B:$FF,AH$1,FALSE)/VLOOKUP($B182,'Benchmark Data'!$B:$FF,AH$1,FALSE)*AH184,"")</f>
        <v>1.0527470938944454</v>
      </c>
      <c r="AI183" s="143">
        <f>IFERROR(VLOOKUP($B183,'Benchmark Data'!$B:$FF,AI$1,FALSE)/VLOOKUP($B182,'Benchmark Data'!$B:$FF,AI$1,FALSE)*AI184,"")</f>
        <v>1.3930820465645144</v>
      </c>
      <c r="AJ183" s="143">
        <f>IFERROR(VLOOKUP($B183,'Benchmark Data'!$B:$FF,AJ$1,FALSE)/VLOOKUP($B182,'Benchmark Data'!$B:$FF,AJ$1,FALSE)*AJ184,"")</f>
        <v>1.309108410540248</v>
      </c>
      <c r="AK183" s="143">
        <f>IFERROR(VLOOKUP($B183,'Benchmark Data'!$B:$FF,AK$1,FALSE)/VLOOKUP($B182,'Benchmark Data'!$B:$FF,AK$1,FALSE)*AK184,"")</f>
        <v>1.2959479781787067</v>
      </c>
      <c r="AL183" s="143">
        <f>IFERROR(VLOOKUP($B183,'Benchmark Data'!$B:$FF,AL$1,FALSE)/VLOOKUP($B182,'Benchmark Data'!$B:$FF,AL$1,FALSE)*AL184,"")</f>
        <v>1.4456370870731929</v>
      </c>
      <c r="AM183" s="143">
        <f>IFERROR(VLOOKUP($B183,'Benchmark Data'!$B:$FF,AM$1,FALSE)/VLOOKUP($B182,'Benchmark Data'!$B:$FF,AM$1,FALSE)*AM184,"")</f>
        <v>1.4456370870731929</v>
      </c>
      <c r="AN183" s="143">
        <f>IFERROR(VLOOKUP($B183,'Benchmark Data'!$B:$FF,AN$1,FALSE)/VLOOKUP($B182,'Benchmark Data'!$B:$FF,AN$1,FALSE)*AN184,"")</f>
        <v>1.1399088716161889</v>
      </c>
      <c r="AO183" s="143">
        <f>IFERROR(VLOOKUP($B183,'Benchmark Data'!$B:$FF,AO$1,FALSE)/VLOOKUP($B182,'Benchmark Data'!$B:$FF,AO$1,FALSE)*AO184,"")</f>
        <v>1.359665780478541</v>
      </c>
      <c r="AP183" s="143">
        <f>IFERROR(VLOOKUP($B183,'Benchmark Data'!$B:$FF,AP$1,FALSE)/VLOOKUP($B182,'Benchmark Data'!$B:$FF,AP$1,FALSE)*AP184,"")</f>
        <v>1.359665780478541</v>
      </c>
      <c r="AQ183" s="143">
        <f>IFERROR(VLOOKUP($B183,'Benchmark Data'!$B:$FF,AQ$1,FALSE)/VLOOKUP($B182,'Benchmark Data'!$B:$FF,AQ$1,FALSE)*AQ184,"")</f>
        <v>1.2878964490806599</v>
      </c>
      <c r="AR183" s="143">
        <f>IFERROR(VLOOKUP($B183,'Benchmark Data'!$B:$FF,AR$1,FALSE)/VLOOKUP($B182,'Benchmark Data'!$B:$FF,AR$1,FALSE)*AR184,"")</f>
        <v>1.359665780478541</v>
      </c>
      <c r="AS183" s="143">
        <f>IFERROR(VLOOKUP($B183,'Benchmark Data'!$B:$FF,AS$1,FALSE)/VLOOKUP($B182,'Benchmark Data'!$B:$FF,AS$1,FALSE)*AS184,"")</f>
        <v>1.0019303957779155</v>
      </c>
      <c r="AT183" s="143">
        <f>IFERROR(VLOOKUP($B183,'Benchmark Data'!$B:$FF,AT$1,FALSE)/VLOOKUP($B182,'Benchmark Data'!$B:$FF,AT$1,FALSE)*AT184,"")</f>
        <v>1.2878964490806599</v>
      </c>
      <c r="AU183" s="143">
        <f>IFERROR(VLOOKUP($B183,'Benchmark Data'!$B:$FF,AU$1,FALSE)/VLOOKUP($B182,'Benchmark Data'!$B:$FF,AU$1,FALSE)*AU184,"")</f>
        <v>1.1059286694159145</v>
      </c>
      <c r="AV183" s="143">
        <f>IFERROR(VLOOKUP($B183,'Benchmark Data'!$B:$FF,AV$1,FALSE)/VLOOKUP($B182,'Benchmark Data'!$B:$FF,AV$1,FALSE)*AV184,"")</f>
        <v>1.1059286694159145</v>
      </c>
      <c r="AW183" s="143">
        <f>IFERROR(VLOOKUP($B183,'Benchmark Data'!$B:$FF,AW$1,FALSE)/VLOOKUP($B182,'Benchmark Data'!$B:$FF,AW$1,FALSE)*AW184,"")</f>
        <v>1.1059286694159145</v>
      </c>
      <c r="AX183" s="143">
        <f>IFERROR(VLOOKUP($B183,'Benchmark Data'!$B:$FF,AX$1,FALSE)/VLOOKUP($B182,'Benchmark Data'!$B:$FF,AX$1,FALSE)*AX184,"")</f>
        <v>1.0586749850091686</v>
      </c>
      <c r="AY183" s="143">
        <f>IFERROR(VLOOKUP($B183,'Benchmark Data'!$B:$FF,AY$1,FALSE)/VLOOKUP($B182,'Benchmark Data'!$B:$FF,AY$1,FALSE)*AY184,"")</f>
        <v>1.0586749850091686</v>
      </c>
      <c r="AZ183" s="156">
        <f>IFERROR(VLOOKUP($B183,'Benchmark Data'!$B:$FF,AZ$1,FALSE)*AZ184,"")</f>
        <v>1.1786915860830698</v>
      </c>
      <c r="BA183" s="156">
        <f>IFERROR(VLOOKUP($B183,'Benchmark Data'!$B:$FF,BA$1,FALSE)*BA184,"")</f>
        <v>1.1786915860830698</v>
      </c>
      <c r="BB183" s="143">
        <f>IFERROR(VLOOKUP($B183,'Benchmark Data'!$B:$FF,BB$1,FALSE)/VLOOKUP($B182,'Benchmark Data'!$B:$FF,BB$1,FALSE)*BB184,"")</f>
        <v>1.3123491095587894</v>
      </c>
      <c r="BC183" s="143" t="str">
        <f>IFERROR(VLOOKUP($B183,'Benchmark Data'!$B:$FF,BC$1,FALSE)/VLOOKUP($B182,'Benchmark Data'!$B:$FF,BC$1,FALSE)*BC184,"")</f>
        <v/>
      </c>
      <c r="BD183" s="143" t="str">
        <f>IFERROR(VLOOKUP($B183,'Benchmark Data'!$B:$FF,BD$1,FALSE)/VLOOKUP($B182,'Benchmark Data'!$B:$FF,BD$1,FALSE)*BD184,"")</f>
        <v/>
      </c>
      <c r="BE183" s="143" t="str">
        <f>IFERROR(VLOOKUP($B183,'Benchmark Data'!$B:$FF,BE$1,FALSE)/VLOOKUP($B182,'Benchmark Data'!$B:$FF,BE$1,FALSE)*BE184,"")</f>
        <v/>
      </c>
      <c r="BF183" s="143" t="str">
        <f>IFERROR(VLOOKUP($B183,'Benchmark Data'!$B:$FF,BF$1,FALSE)/VLOOKUP($B182,'Benchmark Data'!$B:$FF,BF$1,FALSE)*BF184,"")</f>
        <v/>
      </c>
      <c r="BG183" s="143" t="str">
        <f>IFERROR(VLOOKUP($B183,'Benchmark Data'!$B:$FF,BG$1,FALSE)/VLOOKUP($B182,'Benchmark Data'!$B:$FF,BG$1,FALSE)*BG184,"")</f>
        <v/>
      </c>
      <c r="BH183" s="143" t="str">
        <f>IFERROR(VLOOKUP($B183,'Benchmark Data'!$B:$FF,BH$1,FALSE)/VLOOKUP($B182,'Benchmark Data'!$B:$FF,BH$1,FALSE)*BH184,"")</f>
        <v/>
      </c>
      <c r="BI183" s="143" t="str">
        <f>IFERROR(VLOOKUP($B183,'Benchmark Data'!$B:$FF,BI$1,FALSE)/VLOOKUP($B182,'Benchmark Data'!$B:$FF,BI$1,FALSE)*BI184,"")</f>
        <v/>
      </c>
      <c r="BJ183" s="143" t="str">
        <f>IFERROR(VLOOKUP($B183,'Benchmark Data'!$B:$FF,BJ$1,FALSE)/VLOOKUP($B182,'Benchmark Data'!$B:$FF,BJ$1,FALSE)*BJ184,"")</f>
        <v/>
      </c>
      <c r="BK183" s="143" t="str">
        <f>IFERROR(VLOOKUP($B183,'Benchmark Data'!$B:$FF,BK$1,FALSE)/VLOOKUP($B182,'Benchmark Data'!$B:$FF,BK$1,FALSE)*BK184,"")</f>
        <v/>
      </c>
      <c r="BL183" s="143" t="str">
        <f>IFERROR(VLOOKUP($B183,'Benchmark Data'!$B:$FF,BL$1,FALSE)/VLOOKUP($B182,'Benchmark Data'!$B:$FF,BL$1,FALSE)*BL184,"")</f>
        <v/>
      </c>
      <c r="BM183" s="143" t="str">
        <f>IFERROR(VLOOKUP($B183,'Benchmark Data'!$B:$FF,BM$1,FALSE)/VLOOKUP($B182,'Benchmark Data'!$B:$FF,BM$1,FALSE)*BM184,"")</f>
        <v/>
      </c>
      <c r="BN183" s="143" t="str">
        <f>IFERROR(VLOOKUP($B183,'Benchmark Data'!$B:$FF,BN$1,FALSE)/VLOOKUP($B182,'Benchmark Data'!$B:$FF,BN$1,FALSE)*BN184,"")</f>
        <v/>
      </c>
      <c r="BO183" s="143" t="str">
        <f>IFERROR(VLOOKUP($B183,'Benchmark Data'!$B:$FF,BO$1,FALSE)/VLOOKUP($B182,'Benchmark Data'!$B:$FF,BO$1,FALSE)*BO184,"")</f>
        <v/>
      </c>
      <c r="BP183" s="143" t="str">
        <f>IFERROR(VLOOKUP($B183,'Benchmark Data'!$B:$FF,BP$1,FALSE)/VLOOKUP($B182,'Benchmark Data'!$B:$FF,BP$1,FALSE)*BP184,"")</f>
        <v/>
      </c>
      <c r="BQ183" s="143" t="str">
        <f>IFERROR(VLOOKUP($B183,'Benchmark Data'!$B:$FF,BQ$1,FALSE)/VLOOKUP($B182,'Benchmark Data'!$B:$FF,BQ$1,FALSE)*BQ184,"")</f>
        <v/>
      </c>
      <c r="BR183" s="143" t="str">
        <f>IFERROR(VLOOKUP($B183,'Benchmark Data'!$B:$FF,BR$1,FALSE)/VLOOKUP($B182,'Benchmark Data'!$B:$FF,BR$1,FALSE)*BR184,"")</f>
        <v/>
      </c>
      <c r="BS183" s="143" t="str">
        <f>IFERROR(VLOOKUP($B183,'Benchmark Data'!$B:$FF,BS$1,FALSE)/VLOOKUP($B182,'Benchmark Data'!$B:$FF,BS$1,FALSE)*BS184,"")</f>
        <v/>
      </c>
      <c r="BT183" s="143" t="str">
        <f>IFERROR(VLOOKUP($B183,'Benchmark Data'!$B:$FF,BT$1,FALSE)/VLOOKUP($B182,'Benchmark Data'!$B:$FF,BT$1,FALSE)*BT184,"")</f>
        <v/>
      </c>
      <c r="BU183" s="143" t="str">
        <f>IFERROR(VLOOKUP($B183,'Benchmark Data'!$B:$FF,BU$1,FALSE)/VLOOKUP($B182,'Benchmark Data'!$B:$FF,BU$1,FALSE)*BU184,"")</f>
        <v/>
      </c>
      <c r="BV183" s="143" t="str">
        <f>IFERROR(VLOOKUP($B183,'Benchmark Data'!$B:$FF,BV$1,FALSE)/VLOOKUP($B182,'Benchmark Data'!$B:$FF,BV$1,FALSE)*BV184,"")</f>
        <v/>
      </c>
      <c r="BW183" s="143" t="str">
        <f>IFERROR(VLOOKUP($B183,'Benchmark Data'!$B:$FF,BW$1,FALSE)/VLOOKUP($B182,'Benchmark Data'!$B:$FF,BW$1,FALSE)*BW184,"")</f>
        <v/>
      </c>
      <c r="BX183" s="143" t="str">
        <f>IFERROR(VLOOKUP($B183,'Benchmark Data'!$B:$FF,BX$1,FALSE)/VLOOKUP($B182,'Benchmark Data'!$B:$FF,BX$1,FALSE)*BX184,"")</f>
        <v/>
      </c>
      <c r="BY183" s="143" t="str">
        <f>IFERROR(VLOOKUP($B183,'Benchmark Data'!$B:$FF,BY$1,FALSE)/VLOOKUP($B182,'Benchmark Data'!$B:$FF,BY$1,FALSE)*BY184,"")</f>
        <v/>
      </c>
      <c r="BZ183" s="143" t="str">
        <f>IFERROR(VLOOKUP($B183,'Benchmark Data'!$B:$FF,BZ$1,FALSE)/VLOOKUP($B182,'Benchmark Data'!$B:$FF,BZ$1,FALSE)*BZ184,"")</f>
        <v/>
      </c>
      <c r="CA183" s="143" t="str">
        <f>IFERROR(VLOOKUP($B183,'Benchmark Data'!$B:$FF,CA$1,FALSE)/VLOOKUP($B182,'Benchmark Data'!$B:$FF,CA$1,FALSE)*CA184,"")</f>
        <v/>
      </c>
      <c r="CB183" s="143" t="str">
        <f>IFERROR(VLOOKUP($B183,'Benchmark Data'!$B:$FF,CB$1,FALSE)/VLOOKUP($B182,'Benchmark Data'!$B:$FF,CB$1,FALSE)*CB184,"")</f>
        <v/>
      </c>
      <c r="CC183" s="143" t="str">
        <f>IFERROR(VLOOKUP($B183,'Benchmark Data'!$B:$FF,CC$1,FALSE)/VLOOKUP($B182,'Benchmark Data'!$B:$FF,CC$1,FALSE)*CC184,"")</f>
        <v/>
      </c>
      <c r="CD183" s="143" t="str">
        <f>IFERROR(VLOOKUP($B183,'Benchmark Data'!$B:$FF,CD$1,FALSE)/VLOOKUP($B182,'Benchmark Data'!$B:$FF,CD$1,FALSE)*CD184,"")</f>
        <v/>
      </c>
      <c r="CE183" s="143" t="str">
        <f>IFERROR(VLOOKUP($B183,'Benchmark Data'!$B:$FF,CE$1,FALSE)/VLOOKUP($B182,'Benchmark Data'!$B:$FF,CE$1,FALSE)*CE184,"")</f>
        <v/>
      </c>
      <c r="CF183" s="143" t="str">
        <f>IFERROR(VLOOKUP($B183,'Benchmark Data'!$B:$FF,CF$1,FALSE)/VLOOKUP($B182,'Benchmark Data'!$B:$FF,CF$1,FALSE)*CF184,"")</f>
        <v/>
      </c>
      <c r="CG183" s="143" t="str">
        <f>IFERROR(VLOOKUP($B183,'Benchmark Data'!$B:$FF,CG$1,FALSE)/VLOOKUP($B182,'Benchmark Data'!$B:$FF,CG$1,FALSE)*CG184,"")</f>
        <v/>
      </c>
      <c r="CH183" s="156" t="str">
        <f>IFERROR(VLOOKUP($B183,'Benchmark Data'!$B:$FF,CH$1,FALSE)*CH184,"")</f>
        <v/>
      </c>
      <c r="CI183" s="143" t="str">
        <f>IFERROR(VLOOKUP($B183,'Benchmark Data'!$B:$FF,CI$1,FALSE)/VLOOKUP($B182,'Benchmark Data'!$B:$FF,CI$1,FALSE)*CI184,"")</f>
        <v/>
      </c>
      <c r="CJ183" s="143" t="str">
        <f>IFERROR(VLOOKUP($B183,'Benchmark Data'!$B:$FF,CJ$1,FALSE)/VLOOKUP($B182,'Benchmark Data'!$B:$FF,CJ$1,FALSE)*CJ184,"")</f>
        <v/>
      </c>
      <c r="CK183" s="143" t="str">
        <f>IFERROR(VLOOKUP($B183,'Benchmark Data'!$B:$FF,CK$1,FALSE)/VLOOKUP($B182,'Benchmark Data'!$B:$FF,CK$1,FALSE)*CK184,"")</f>
        <v/>
      </c>
      <c r="CL183" s="143" t="str">
        <f>IFERROR(VLOOKUP($B183,'Benchmark Data'!$B:$AAA,CL$1,FALSE)/VLOOKUP($B182,'Benchmark Data'!$B:$AAA,CL$1,FALSE)*CL184,"")</f>
        <v/>
      </c>
      <c r="CM183" s="143" t="str">
        <f>IFERROR(VLOOKUP($B183,'Benchmark Data'!$B:$AAA,CM$1,FALSE)/VLOOKUP($B182,'Benchmark Data'!$B:$AAA,CM$1,FALSE)*CM184,"")</f>
        <v/>
      </c>
      <c r="CN183" s="143" t="str">
        <f>IFERROR(VLOOKUP($B183,'Benchmark Data'!$B:$AAA,CN$1,FALSE)/VLOOKUP($B182,'Benchmark Data'!$B:$AAA,CN$1,FALSE)*CN184,"")</f>
        <v/>
      </c>
      <c r="CO183" s="143" t="str">
        <f>IFERROR(VLOOKUP($B183,'Benchmark Data'!$B:$AAA,CO$1,FALSE)/VLOOKUP($B182,'Benchmark Data'!$B:$AAA,CO$1,FALSE)*CO184,"")</f>
        <v/>
      </c>
      <c r="CP183" s="143" t="str">
        <f>IFERROR(VLOOKUP($B183,'Benchmark Data'!$B:$AAA,CP$1,FALSE)/VLOOKUP($B182,'Benchmark Data'!$B:$AAA,CP$1,FALSE)*CP184,"")</f>
        <v/>
      </c>
      <c r="CQ183" s="143" t="str">
        <f>IFERROR(VLOOKUP($B183,'Benchmark Data'!$B:$AAA,CQ$1,FALSE)/VLOOKUP($B182,'Benchmark Data'!$B:$AAA,CQ$1,FALSE)*CQ184,"")</f>
        <v/>
      </c>
      <c r="CR183" s="143" t="str">
        <f>IFERROR(VLOOKUP($B183,'Benchmark Data'!$B:$AAA,CR$1,FALSE)/VLOOKUP($B182,'Benchmark Data'!$B:$AAA,CR$1,FALSE)*CR184,"")</f>
        <v/>
      </c>
      <c r="CS183" s="143" t="str">
        <f>IFERROR(VLOOKUP($B183,'Benchmark Data'!$B:$AAA,CS$1,FALSE)/VLOOKUP($B182,'Benchmark Data'!$B:$AAA,CS$1,FALSE)*CS184,"")</f>
        <v/>
      </c>
      <c r="CT183" s="143" t="str">
        <f>IFERROR(VLOOKUP($B183,'Benchmark Data'!$B:$AAA,CT$1,FALSE)/VLOOKUP($B182,'Benchmark Data'!$B:$AAA,CT$1,FALSE)*CT184,"")</f>
        <v/>
      </c>
      <c r="CU183" s="143" t="str">
        <f>IFERROR(VLOOKUP($B183,'Benchmark Data'!$B:$AAA,CU$1,FALSE)/VLOOKUP($B182,'Benchmark Data'!$B:$AAA,CU$1,FALSE)*CU184,"")</f>
        <v/>
      </c>
      <c r="CV183" s="143" t="str">
        <f>IFERROR(VLOOKUP($B183,'Benchmark Data'!$B:$AAA,CV$1,FALSE)/VLOOKUP($B182,'Benchmark Data'!$B:$AAA,CV$1,FALSE)*CV184,"")</f>
        <v/>
      </c>
      <c r="CW183" s="143" t="str">
        <f>IFERROR(VLOOKUP($B183,'Benchmark Data'!$B:$AAA,CW$1,FALSE)/VLOOKUP($B182,'Benchmark Data'!$B:$AAA,CW$1,FALSE)*CW184,"")</f>
        <v/>
      </c>
      <c r="CX183" s="143" t="str">
        <f>IFERROR(VLOOKUP($B183,'Benchmark Data'!$B:$AAA,CX$1,FALSE)/VLOOKUP($B182,'Benchmark Data'!$B:$AAA,CX$1,FALSE)*CX184,"")</f>
        <v/>
      </c>
      <c r="CY183" s="143" t="str">
        <f>IFERROR(VLOOKUP($B183,'Benchmark Data'!$B:$AAA,CY$1,FALSE)/VLOOKUP($B182,'Benchmark Data'!$B:$AAA,CY$1,FALSE)*CY184,"")</f>
        <v/>
      </c>
      <c r="CZ183" s="143" t="str">
        <f>IFERROR(VLOOKUP($B183,'Benchmark Data'!$B:$AAA,CZ$1,FALSE)/VLOOKUP($B182,'Benchmark Data'!$B:$AAA,CZ$1,FALSE)*CZ184,"")</f>
        <v/>
      </c>
      <c r="DA183" s="143" t="str">
        <f>IFERROR(VLOOKUP($B183,'Benchmark Data'!$B:$AAA,DA$1,FALSE)/VLOOKUP($B182,'Benchmark Data'!$B:$AAA,DA$1,FALSE)*DA184,"")</f>
        <v/>
      </c>
      <c r="DB183" s="143" t="str">
        <f>IFERROR(VLOOKUP($B183,'Benchmark Data'!$B:$AAA,DB$1,FALSE)/VLOOKUP($B182,'Benchmark Data'!$B:$AAA,DB$1,FALSE)*DB184,"")</f>
        <v/>
      </c>
      <c r="DC183" s="143" t="str">
        <f>IFERROR(VLOOKUP($B183,'Benchmark Data'!$B:$AAA,DC$1,FALSE)/VLOOKUP($B182,'Benchmark Data'!$B:$AAA,DC$1,FALSE)*DC184,"")</f>
        <v/>
      </c>
      <c r="DD183" s="143" t="str">
        <f>IFERROR(VLOOKUP($B183,'Benchmark Data'!$B:$AAA,DD$1,FALSE)/VLOOKUP($B182,'Benchmark Data'!$B:$AAA,DD$1,FALSE)*DD184,"")</f>
        <v/>
      </c>
      <c r="DE183" s="143" t="str">
        <f>IFERROR(VLOOKUP($B183,'Benchmark Data'!$B:$AAA,DE$1,FALSE)/VLOOKUP($B182,'Benchmark Data'!$B:$AAA,DE$1,FALSE)*DE184,"")</f>
        <v/>
      </c>
      <c r="DF183" s="143" t="str">
        <f>IFERROR(VLOOKUP($B183,'Benchmark Data'!$B:$AAA,DF$1,FALSE)/VLOOKUP($B182,'Benchmark Data'!$B:$AAA,DF$1,FALSE)*DF184,"")</f>
        <v/>
      </c>
      <c r="DG183" s="143" t="str">
        <f>IFERROR(VLOOKUP($B183,'Benchmark Data'!$B:$AAA,DG$1,FALSE)/VLOOKUP($B182,'Benchmark Data'!$B:$AAA,DG$1,FALSE)*DG184,"")</f>
        <v/>
      </c>
      <c r="DH183" s="143" t="str">
        <f>IFERROR(VLOOKUP($B183,'Benchmark Data'!$B:$AAA,DH$1,FALSE)/VLOOKUP($B182,'Benchmark Data'!$B:$AAA,DH$1,FALSE)*DH184,"")</f>
        <v/>
      </c>
      <c r="DI183" s="143" t="str">
        <f>IFERROR(VLOOKUP($B183,'Benchmark Data'!$B:$AAA,DI$1,FALSE)/VLOOKUP($B182,'Benchmark Data'!$B:$AAA,DI$1,FALSE)*DI184,"")</f>
        <v/>
      </c>
    </row>
    <row r="184" spans="1:113">
      <c r="A184" s="94">
        <f t="shared" si="37"/>
        <v>17</v>
      </c>
      <c r="B184" s="168">
        <f t="shared" si="38"/>
        <v>45565</v>
      </c>
      <c r="C184" s="143">
        <f>IFERROR(VLOOKUP($B184,'Benchmark Data'!$B:$FF,C$1,FALSE)/VLOOKUP($B183,'Benchmark Data'!$B:$FF,C$1,FALSE)*C185,"")</f>
        <v>1.3553787288697074</v>
      </c>
      <c r="D184" s="143">
        <f>IFERROR(VLOOKUP($B184,'Benchmark Data'!$B:$FF,D$1,FALSE)/VLOOKUP($B183,'Benchmark Data'!$B:$FF,D$1,FALSE)*D185,"")</f>
        <v>1.3553787288697074</v>
      </c>
      <c r="E184" s="143">
        <f>IFERROR(VLOOKUP($B184,'Benchmark Data'!$B:$FF,E$1,FALSE)/VLOOKUP($B183,'Benchmark Data'!$B:$FF,E$1,FALSE)*E185,"")</f>
        <v>1.3553787288697074</v>
      </c>
      <c r="F184" s="143">
        <f>IFERROR(VLOOKUP($B184,'Benchmark Data'!$B:$FF,F$1,FALSE)/VLOOKUP($B183,'Benchmark Data'!$B:$FF,F$1,FALSE)*F185,"")</f>
        <v>0.99792785942865703</v>
      </c>
      <c r="G184" s="143" t="str">
        <f>IFERROR(VLOOKUP($B184,'Benchmark Data'!$B:$FF,G$1,FALSE)/VLOOKUP($B183,'Benchmark Data'!$B:$FF,G$1,FALSE)*G185,"")</f>
        <v/>
      </c>
      <c r="H184" s="143">
        <f>IFERROR(VLOOKUP($B184,'Benchmark Data'!$B:$FF,H$1,FALSE)/VLOOKUP($B183,'Benchmark Data'!$B:$FF,H$1,FALSE)*H185,"")</f>
        <v>1.3553787288697074</v>
      </c>
      <c r="I184" s="143">
        <f>IFERROR(VLOOKUP($B184,'Benchmark Data'!$B:$FF,I$1,FALSE)/VLOOKUP($B183,'Benchmark Data'!$B:$FF,I$1,FALSE)*I185,"")</f>
        <v>1.24761183003872</v>
      </c>
      <c r="J184" s="143" t="str">
        <f>IFERROR(VLOOKUP($B184,'Benchmark Data'!$B:$FF,J$1,FALSE)/VLOOKUP($B183,'Benchmark Data'!$B:$FF,J$1,FALSE)*J185,"")</f>
        <v/>
      </c>
      <c r="K184" s="156">
        <f>IFERROR(VLOOKUP($B184,'Benchmark Data'!$B:$FF,K$1,FALSE)*K185,"")</f>
        <v>0.97272255119024342</v>
      </c>
      <c r="L184" s="156">
        <f>IFERROR(VLOOKUP($B184,'Benchmark Data'!$B:$FF,L$1,FALSE)*L185,"")</f>
        <v>0.97272255119024342</v>
      </c>
      <c r="M184" s="156">
        <f>IFERROR(VLOOKUP($B184,'Benchmark Data'!$B:$FF,M$1,FALSE)*M185,"")</f>
        <v>0.97272255119024342</v>
      </c>
      <c r="N184" s="143">
        <f>IFERROR(VLOOKUP($B184,'Benchmark Data'!$B:$FF,N$1,FALSE)/VLOOKUP($B183,'Benchmark Data'!$B:$FF,N$1,FALSE)*N185,"")</f>
        <v>1.3852773965261851</v>
      </c>
      <c r="O184" s="143">
        <f>IFERROR(VLOOKUP($B184,'Benchmark Data'!$B:$FF,O$1,FALSE)/VLOOKUP($B183,'Benchmark Data'!$B:$FF,O$1,FALSE)*O185,"")</f>
        <v>1.1891921960964951</v>
      </c>
      <c r="P184" s="143">
        <f>IFERROR(VLOOKUP($B184,'Benchmark Data'!$B:$FF,P$1,FALSE)/VLOOKUP($B183,'Benchmark Data'!$B:$FF,P$1,FALSE)*P185,"")</f>
        <v>1.1786219870516359</v>
      </c>
      <c r="Q184" s="156">
        <f>IFERROR(VLOOKUP($B184,'Benchmark Data'!$B:$FF,Q$1,FALSE)*Q185,"")</f>
        <v>1.310379248460096</v>
      </c>
      <c r="R184" s="156">
        <f>IFERROR(VLOOKUP($B184,'Benchmark Data'!$B:$FF,R$1,FALSE)*R185,"")</f>
        <v>1.310379248460096</v>
      </c>
      <c r="S184" s="156">
        <f>IFERROR(VLOOKUP($B184,'Benchmark Data'!$B:$FF,S$1,FALSE)*S185,"")</f>
        <v>1.310379248460096</v>
      </c>
      <c r="T184" s="156">
        <f>IFERROR(VLOOKUP($B184,'Benchmark Data'!$B:$FF,T$1,FALSE)*T185,"")</f>
        <v>1.310379248460096</v>
      </c>
      <c r="U184" s="156">
        <f>IFERROR(VLOOKUP($B184,'Benchmark Data'!$B:$FF,U$1,FALSE)*U185,"")</f>
        <v>1.310379248460096</v>
      </c>
      <c r="V184" s="143">
        <f>IFERROR(VLOOKUP($B184,'Benchmark Data'!$B:$FF,V$1,FALSE)/VLOOKUP($B183,'Benchmark Data'!$B:$FF,V$1,FALSE)*V185,"")</f>
        <v>1.4212447109766593</v>
      </c>
      <c r="W184" s="143">
        <f>IFERROR(VLOOKUP($B184,'Benchmark Data'!$B:$FF,W$1,FALSE)/VLOOKUP($B183,'Benchmark Data'!$B:$FF,W$1,FALSE)*W185,"")</f>
        <v>1.4212447109766593</v>
      </c>
      <c r="X184" s="143">
        <f>IFERROR(VLOOKUP($B184,'Benchmark Data'!$B:$FF,X$1,FALSE)/VLOOKUP($B183,'Benchmark Data'!$B:$FF,X$1,FALSE)*X185,"")</f>
        <v>1.4212447109766593</v>
      </c>
      <c r="Y184" s="143">
        <f>IFERROR(VLOOKUP($B184,'Benchmark Data'!$B:$FF,Y$1,FALSE)/VLOOKUP($B183,'Benchmark Data'!$B:$FF,Y$1,FALSE)*Y185,"")</f>
        <v>1.4212447109766593</v>
      </c>
      <c r="Z184" s="143">
        <f>IFERROR(VLOOKUP($B184,'Benchmark Data'!$B:$FF,Z$1,FALSE)/VLOOKUP($B183,'Benchmark Data'!$B:$FF,Z$1,FALSE)*Z185,"")</f>
        <v>1.4212447109766593</v>
      </c>
      <c r="AA184" s="143">
        <f>IFERROR(VLOOKUP($B184,'Benchmark Data'!$B:$FF,AA$1,FALSE)/VLOOKUP($B183,'Benchmark Data'!$B:$FF,AA$1,FALSE)*AA185,"")</f>
        <v>1.2346624788451221</v>
      </c>
      <c r="AB184" s="143">
        <f>IFERROR(VLOOKUP($B184,'Benchmark Data'!$B:$FF,AB$1,FALSE)/VLOOKUP($B183,'Benchmark Data'!$B:$FF,AB$1,FALSE)*AB185,"")</f>
        <v>1.2346624788451221</v>
      </c>
      <c r="AC184" s="143">
        <f>IFERROR(VLOOKUP($B184,'Benchmark Data'!$B:$FF,AC$1,FALSE)/VLOOKUP($B183,'Benchmark Data'!$B:$FF,AC$1,FALSE)*AC185,"")</f>
        <v>1.2346624788451221</v>
      </c>
      <c r="AD184" s="143">
        <f>IFERROR(VLOOKUP($B184,'Benchmark Data'!$B:$FF,AD$1,FALSE)/VLOOKUP($B183,'Benchmark Data'!$B:$FF,AD$1,FALSE)*AD185,"")</f>
        <v>3.0064944506373266</v>
      </c>
      <c r="AE184" s="143">
        <f>IFERROR(VLOOKUP($B184,'Benchmark Data'!$B:$FF,AE$1,FALSE)/VLOOKUP($B183,'Benchmark Data'!$B:$FF,AE$1,FALSE)*AE185,"")</f>
        <v>1.0060685194560215</v>
      </c>
      <c r="AF184" s="143">
        <f>IFERROR(VLOOKUP($B184,'Benchmark Data'!$B:$FF,AF$1,FALSE)/VLOOKUP($B183,'Benchmark Data'!$B:$FF,AF$1,FALSE)*AF185,"")</f>
        <v>0.99792785942865703</v>
      </c>
      <c r="AG184" s="143">
        <f>IFERROR(VLOOKUP($B184,'Benchmark Data'!$B:$FF,AG$1,FALSE)/VLOOKUP($B183,'Benchmark Data'!$B:$FF,AG$1,FALSE)*AG185,"")</f>
        <v>0.99792785942865703</v>
      </c>
      <c r="AH184" s="143">
        <f>IFERROR(VLOOKUP($B184,'Benchmark Data'!$B:$FF,AH$1,FALSE)/VLOOKUP($B183,'Benchmark Data'!$B:$FF,AH$1,FALSE)*AH185,"")</f>
        <v>0.99792785942865703</v>
      </c>
      <c r="AI184" s="143">
        <f>IFERROR(VLOOKUP($B184,'Benchmark Data'!$B:$FF,AI$1,FALSE)/VLOOKUP($B183,'Benchmark Data'!$B:$FF,AI$1,FALSE)*AI185,"")</f>
        <v>1.3862352377285543</v>
      </c>
      <c r="AJ184" s="143">
        <f>IFERROR(VLOOKUP($B184,'Benchmark Data'!$B:$FF,AJ$1,FALSE)/VLOOKUP($B183,'Benchmark Data'!$B:$FF,AJ$1,FALSE)*AJ185,"")</f>
        <v>1.4536709199011291</v>
      </c>
      <c r="AK184" s="143">
        <f>IFERROR(VLOOKUP($B184,'Benchmark Data'!$B:$FF,AK$1,FALSE)/VLOOKUP($B183,'Benchmark Data'!$B:$FF,AK$1,FALSE)*AK185,"")</f>
        <v>1.24761183003872</v>
      </c>
      <c r="AL184" s="143">
        <f>IFERROR(VLOOKUP($B184,'Benchmark Data'!$B:$FF,AL$1,FALSE)/VLOOKUP($B183,'Benchmark Data'!$B:$FF,AL$1,FALSE)*AL185,"")</f>
        <v>1.4106546275395031</v>
      </c>
      <c r="AM184" s="143">
        <f>IFERROR(VLOOKUP($B184,'Benchmark Data'!$B:$FF,AM$1,FALSE)/VLOOKUP($B183,'Benchmark Data'!$B:$FF,AM$1,FALSE)*AM185,"")</f>
        <v>1.4106546275395031</v>
      </c>
      <c r="AN184" s="143">
        <f>IFERROR(VLOOKUP($B184,'Benchmark Data'!$B:$FF,AN$1,FALSE)/VLOOKUP($B183,'Benchmark Data'!$B:$FF,AN$1,FALSE)*AN185,"")</f>
        <v>1.146052277014282</v>
      </c>
      <c r="AO184" s="143">
        <f>IFERROR(VLOOKUP($B184,'Benchmark Data'!$B:$FF,AO$1,FALSE)/VLOOKUP($B183,'Benchmark Data'!$B:$FF,AO$1,FALSE)*AO185,"")</f>
        <v>1.3831618137754202</v>
      </c>
      <c r="AP184" s="143">
        <f>IFERROR(VLOOKUP($B184,'Benchmark Data'!$B:$FF,AP$1,FALSE)/VLOOKUP($B183,'Benchmark Data'!$B:$FF,AP$1,FALSE)*AP185,"")</f>
        <v>1.3831618137754202</v>
      </c>
      <c r="AQ184" s="143">
        <f>IFERROR(VLOOKUP($B184,'Benchmark Data'!$B:$FF,AQ$1,FALSE)/VLOOKUP($B183,'Benchmark Data'!$B:$FF,AQ$1,FALSE)*AQ185,"")</f>
        <v>1.256671657424127</v>
      </c>
      <c r="AR184" s="143">
        <f>IFERROR(VLOOKUP($B184,'Benchmark Data'!$B:$FF,AR$1,FALSE)/VLOOKUP($B183,'Benchmark Data'!$B:$FF,AR$1,FALSE)*AR185,"")</f>
        <v>1.3831618137754202</v>
      </c>
      <c r="AS184" s="143">
        <f>IFERROR(VLOOKUP($B184,'Benchmark Data'!$B:$FF,AS$1,FALSE)/VLOOKUP($B183,'Benchmark Data'!$B:$FF,AS$1,FALSE)*AS185,"")</f>
        <v>1.0017155462626233</v>
      </c>
      <c r="AT184" s="143">
        <f>IFERROR(VLOOKUP($B184,'Benchmark Data'!$B:$FF,AT$1,FALSE)/VLOOKUP($B183,'Benchmark Data'!$B:$FF,AT$1,FALSE)*AT185,"")</f>
        <v>1.256671657424127</v>
      </c>
      <c r="AU184" s="143">
        <f>IFERROR(VLOOKUP($B184,'Benchmark Data'!$B:$FF,AU$1,FALSE)/VLOOKUP($B183,'Benchmark Data'!$B:$FF,AU$1,FALSE)*AU185,"")</f>
        <v>1.0348269659829179</v>
      </c>
      <c r="AV184" s="143">
        <f>IFERROR(VLOOKUP($B184,'Benchmark Data'!$B:$FF,AV$1,FALSE)/VLOOKUP($B183,'Benchmark Data'!$B:$FF,AV$1,FALSE)*AV185,"")</f>
        <v>1.0348269659829179</v>
      </c>
      <c r="AW184" s="143">
        <f>IFERROR(VLOOKUP($B184,'Benchmark Data'!$B:$FF,AW$1,FALSE)/VLOOKUP($B183,'Benchmark Data'!$B:$FF,AW$1,FALSE)*AW185,"")</f>
        <v>1.0348269659829179</v>
      </c>
      <c r="AX184" s="143">
        <f>IFERROR(VLOOKUP($B184,'Benchmark Data'!$B:$FF,AX$1,FALSE)/VLOOKUP($B183,'Benchmark Data'!$B:$FF,AX$1,FALSE)*AX185,"")</f>
        <v>1.0437623013006103</v>
      </c>
      <c r="AY184" s="143">
        <f>IFERROR(VLOOKUP($B184,'Benchmark Data'!$B:$FF,AY$1,FALSE)/VLOOKUP($B183,'Benchmark Data'!$B:$FF,AY$1,FALSE)*AY185,"")</f>
        <v>1.0437623013006103</v>
      </c>
      <c r="AZ184" s="156">
        <f>IFERROR(VLOOKUP($B184,'Benchmark Data'!$B:$FF,AZ$1,FALSE)*AZ185,"")</f>
        <v>1.1555326124152743</v>
      </c>
      <c r="BA184" s="156">
        <f>IFERROR(VLOOKUP($B184,'Benchmark Data'!$B:$FF,BA$1,FALSE)*BA185,"")</f>
        <v>1.1555326124152743</v>
      </c>
      <c r="BB184" s="143">
        <f>IFERROR(VLOOKUP($B184,'Benchmark Data'!$B:$FF,BB$1,FALSE)/VLOOKUP($B183,'Benchmark Data'!$B:$FF,BB$1,FALSE)*BB185,"")</f>
        <v>1.2875856178792013</v>
      </c>
      <c r="BC184" s="143">
        <f>IFERROR(VLOOKUP($B184,'Benchmark Data'!$B:$FF,BC$1,FALSE)/VLOOKUP($B183,'Benchmark Data'!$B:$FF,BC$1,FALSE)*BC185,"")</f>
        <v>1.2673581557725881</v>
      </c>
      <c r="BD184" s="143">
        <f>IFERROR(VLOOKUP($B184,'Benchmark Data'!$B:$FF,BD$1,FALSE)/VLOOKUP($B183,'Benchmark Data'!$B:$FF,BD$1,FALSE)*BD185,"")</f>
        <v>1.2673581557725881</v>
      </c>
      <c r="BE184" s="143">
        <f>IFERROR(VLOOKUP($B184,'Benchmark Data'!$B:$FF,BE$1,FALSE)/VLOOKUP($B183,'Benchmark Data'!$B:$FF,BE$1,FALSE)*BE185,"")</f>
        <v>1.2673581557725881</v>
      </c>
      <c r="BF184" s="143">
        <f>IFERROR(VLOOKUP($B184,'Benchmark Data'!$B:$FF,BF$1,FALSE)/VLOOKUP($B183,'Benchmark Data'!$B:$FF,BF$1,FALSE)*BF185,"")</f>
        <v>1.2673581557725881</v>
      </c>
      <c r="BG184" s="143">
        <f>IFERROR(VLOOKUP($B184,'Benchmark Data'!$B:$FF,BG$1,FALSE)/VLOOKUP($B183,'Benchmark Data'!$B:$FF,BG$1,FALSE)*BG185,"")</f>
        <v>1.0310444535864085</v>
      </c>
      <c r="BH184" s="143">
        <f>IFERROR(VLOOKUP($B184,'Benchmark Data'!$B:$FF,BH$1,FALSE)/VLOOKUP($B183,'Benchmark Data'!$B:$FF,BH$1,FALSE)*BH185,"")</f>
        <v>1.0310444535864085</v>
      </c>
      <c r="BI184" s="143">
        <f>IFERROR(VLOOKUP($B184,'Benchmark Data'!$B:$FF,BI$1,FALSE)/VLOOKUP($B183,'Benchmark Data'!$B:$FF,BI$1,FALSE)*BI185,"")</f>
        <v>1.0310444535864085</v>
      </c>
      <c r="BJ184" s="143">
        <f>IFERROR(VLOOKUP($B184,'Benchmark Data'!$B:$FF,BJ$1,FALSE)/VLOOKUP($B183,'Benchmark Data'!$B:$FF,BJ$1,FALSE)*BJ185,"")</f>
        <v>1.0310444535864085</v>
      </c>
      <c r="BK184" s="143">
        <f>IFERROR(VLOOKUP($B184,'Benchmark Data'!$B:$FF,BK$1,FALSE)/VLOOKUP($B183,'Benchmark Data'!$B:$FF,BK$1,FALSE)*BK185,"")</f>
        <v>1.2673581557725881</v>
      </c>
      <c r="BL184" s="143">
        <f>IFERROR(VLOOKUP($B184,'Benchmark Data'!$B:$FF,BL$1,FALSE)/VLOOKUP($B183,'Benchmark Data'!$B:$FF,BL$1,FALSE)*BL185,"")</f>
        <v>1.2673581557725881</v>
      </c>
      <c r="BM184" s="143">
        <f>IFERROR(VLOOKUP($B184,'Benchmark Data'!$B:$FF,BM$1,FALSE)/VLOOKUP($B183,'Benchmark Data'!$B:$FF,BM$1,FALSE)*BM185,"")</f>
        <v>1.2673581557725881</v>
      </c>
      <c r="BN184" s="143">
        <f>IFERROR(VLOOKUP($B184,'Benchmark Data'!$B:$FF,BN$1,FALSE)/VLOOKUP($B183,'Benchmark Data'!$B:$FF,BN$1,FALSE)*BN185,"")</f>
        <v>1.2673581557725881</v>
      </c>
      <c r="BO184" s="143">
        <f>IFERROR(VLOOKUP($B184,'Benchmark Data'!$B:$FF,BO$1,FALSE)/VLOOKUP($B183,'Benchmark Data'!$B:$FF,BO$1,FALSE)*BO185,"")</f>
        <v>1.2673581557725881</v>
      </c>
      <c r="BP184" s="143">
        <f>IFERROR(VLOOKUP($B184,'Benchmark Data'!$B:$FF,BP$1,FALSE)/VLOOKUP($B183,'Benchmark Data'!$B:$FF,BP$1,FALSE)*BP185,"")</f>
        <v>1.2673581557725881</v>
      </c>
      <c r="BQ184" s="143">
        <f>IFERROR(VLOOKUP($B184,'Benchmark Data'!$B:$FF,BQ$1,FALSE)/VLOOKUP($B183,'Benchmark Data'!$B:$FF,BQ$1,FALSE)*BQ185,"")</f>
        <v>1.2673581557725881</v>
      </c>
      <c r="BR184" s="143">
        <f>IFERROR(VLOOKUP($B184,'Benchmark Data'!$B:$FF,BR$1,FALSE)/VLOOKUP($B183,'Benchmark Data'!$B:$FF,BR$1,FALSE)*BR185,"")</f>
        <v>1.2673581557725881</v>
      </c>
      <c r="BS184" s="143" t="str">
        <f>IFERROR(VLOOKUP($B184,'Benchmark Data'!$B:$FF,BS$1,FALSE)/VLOOKUP($B183,'Benchmark Data'!$B:$FF,BS$1,FALSE)*BS185,"")</f>
        <v/>
      </c>
      <c r="BT184" s="143" t="str">
        <f>IFERROR(VLOOKUP($B184,'Benchmark Data'!$B:$FF,BT$1,FALSE)/VLOOKUP($B183,'Benchmark Data'!$B:$FF,BT$1,FALSE)*BT185,"")</f>
        <v/>
      </c>
      <c r="BU184" s="143" t="str">
        <f>IFERROR(VLOOKUP($B184,'Benchmark Data'!$B:$FF,BU$1,FALSE)/VLOOKUP($B183,'Benchmark Data'!$B:$FF,BU$1,FALSE)*BU185,"")</f>
        <v/>
      </c>
      <c r="BV184" s="143" t="str">
        <f>IFERROR(VLOOKUP($B184,'Benchmark Data'!$B:$FF,BV$1,FALSE)/VLOOKUP($B183,'Benchmark Data'!$B:$FF,BV$1,FALSE)*BV185,"")</f>
        <v/>
      </c>
      <c r="BW184" s="143" t="str">
        <f>IFERROR(VLOOKUP($B184,'Benchmark Data'!$B:$FF,BW$1,FALSE)/VLOOKUP($B183,'Benchmark Data'!$B:$FF,BW$1,FALSE)*BW185,"")</f>
        <v/>
      </c>
      <c r="BX184" s="143" t="str">
        <f>IFERROR(VLOOKUP($B184,'Benchmark Data'!$B:$FF,BX$1,FALSE)/VLOOKUP($B183,'Benchmark Data'!$B:$FF,BX$1,FALSE)*BX185,"")</f>
        <v/>
      </c>
      <c r="BY184" s="143" t="str">
        <f>IFERROR(VLOOKUP($B184,'Benchmark Data'!$B:$FF,BY$1,FALSE)/VLOOKUP($B183,'Benchmark Data'!$B:$FF,BY$1,FALSE)*BY185,"")</f>
        <v/>
      </c>
      <c r="BZ184" s="143" t="str">
        <f>IFERROR(VLOOKUP($B184,'Benchmark Data'!$B:$FF,BZ$1,FALSE)/VLOOKUP($B183,'Benchmark Data'!$B:$FF,BZ$1,FALSE)*BZ185,"")</f>
        <v/>
      </c>
      <c r="CA184" s="143" t="str">
        <f>IFERROR(VLOOKUP($B184,'Benchmark Data'!$B:$FF,CA$1,FALSE)/VLOOKUP($B183,'Benchmark Data'!$B:$FF,CA$1,FALSE)*CA185,"")</f>
        <v/>
      </c>
      <c r="CB184" s="143" t="str">
        <f>IFERROR(VLOOKUP($B184,'Benchmark Data'!$B:$FF,CB$1,FALSE)/VLOOKUP($B183,'Benchmark Data'!$B:$FF,CB$1,FALSE)*CB185,"")</f>
        <v/>
      </c>
      <c r="CC184" s="143" t="str">
        <f>IFERROR(VLOOKUP($B184,'Benchmark Data'!$B:$FF,CC$1,FALSE)/VLOOKUP($B183,'Benchmark Data'!$B:$FF,CC$1,FALSE)*CC185,"")</f>
        <v/>
      </c>
      <c r="CD184" s="143" t="str">
        <f>IFERROR(VLOOKUP($B184,'Benchmark Data'!$B:$FF,CD$1,FALSE)/VLOOKUP($B183,'Benchmark Data'!$B:$FF,CD$1,FALSE)*CD185,"")</f>
        <v/>
      </c>
      <c r="CE184" s="143" t="str">
        <f>IFERROR(VLOOKUP($B184,'Benchmark Data'!$B:$FF,CE$1,FALSE)/VLOOKUP($B183,'Benchmark Data'!$B:$FF,CE$1,FALSE)*CE185,"")</f>
        <v/>
      </c>
      <c r="CF184" s="143" t="str">
        <f>IFERROR(VLOOKUP($B184,'Benchmark Data'!$B:$FF,CF$1,FALSE)/VLOOKUP($B183,'Benchmark Data'!$B:$FF,CF$1,FALSE)*CF185,"")</f>
        <v/>
      </c>
      <c r="CG184" s="143" t="str">
        <f>IFERROR(VLOOKUP($B184,'Benchmark Data'!$B:$FF,CG$1,FALSE)/VLOOKUP($B183,'Benchmark Data'!$B:$FF,CG$1,FALSE)*CG185,"")</f>
        <v/>
      </c>
      <c r="CH184" s="156" t="str">
        <f>IFERROR(VLOOKUP($B184,'Benchmark Data'!$B:$FF,CH$1,FALSE)*CH185,"")</f>
        <v/>
      </c>
      <c r="CI184" s="143" t="str">
        <f>IFERROR(VLOOKUP($B184,'Benchmark Data'!$B:$FF,CI$1,FALSE)/VLOOKUP($B183,'Benchmark Data'!$B:$FF,CI$1,FALSE)*CI185,"")</f>
        <v/>
      </c>
      <c r="CJ184" s="143" t="str">
        <f>IFERROR(VLOOKUP($B184,'Benchmark Data'!$B:$FF,CJ$1,FALSE)/VLOOKUP($B183,'Benchmark Data'!$B:$FF,CJ$1,FALSE)*CJ185,"")</f>
        <v/>
      </c>
      <c r="CK184" s="143" t="str">
        <f>IFERROR(VLOOKUP($B184,'Benchmark Data'!$B:$FF,CK$1,FALSE)/VLOOKUP($B183,'Benchmark Data'!$B:$FF,CK$1,FALSE)*CK185,"")</f>
        <v/>
      </c>
      <c r="CL184" s="143" t="str">
        <f>IFERROR(VLOOKUP($B184,'Benchmark Data'!$B:$AAA,CL$1,FALSE)/VLOOKUP($B183,'Benchmark Data'!$B:$AAA,CL$1,FALSE)*CL185,"")</f>
        <v/>
      </c>
      <c r="CM184" s="143" t="str">
        <f>IFERROR(VLOOKUP($B184,'Benchmark Data'!$B:$AAA,CM$1,FALSE)/VLOOKUP($B183,'Benchmark Data'!$B:$AAA,CM$1,FALSE)*CM185,"")</f>
        <v/>
      </c>
      <c r="CN184" s="143" t="str">
        <f>IFERROR(VLOOKUP($B184,'Benchmark Data'!$B:$AAA,CN$1,FALSE)/VLOOKUP($B183,'Benchmark Data'!$B:$AAA,CN$1,FALSE)*CN185,"")</f>
        <v/>
      </c>
      <c r="CO184" s="143" t="str">
        <f>IFERROR(VLOOKUP($B184,'Benchmark Data'!$B:$AAA,CO$1,FALSE)/VLOOKUP($B183,'Benchmark Data'!$B:$AAA,CO$1,FALSE)*CO185,"")</f>
        <v/>
      </c>
      <c r="CP184" s="143" t="str">
        <f>IFERROR(VLOOKUP($B184,'Benchmark Data'!$B:$AAA,CP$1,FALSE)/VLOOKUP($B183,'Benchmark Data'!$B:$AAA,CP$1,FALSE)*CP185,"")</f>
        <v/>
      </c>
      <c r="CQ184" s="143" t="str">
        <f>IFERROR(VLOOKUP($B184,'Benchmark Data'!$B:$AAA,CQ$1,FALSE)/VLOOKUP($B183,'Benchmark Data'!$B:$AAA,CQ$1,FALSE)*CQ185,"")</f>
        <v/>
      </c>
      <c r="CR184" s="143" t="str">
        <f>IFERROR(VLOOKUP($B184,'Benchmark Data'!$B:$AAA,CR$1,FALSE)/VLOOKUP($B183,'Benchmark Data'!$B:$AAA,CR$1,FALSE)*CR185,"")</f>
        <v/>
      </c>
      <c r="CS184" s="143" t="str">
        <f>IFERROR(VLOOKUP($B184,'Benchmark Data'!$B:$AAA,CS$1,FALSE)/VLOOKUP($B183,'Benchmark Data'!$B:$AAA,CS$1,FALSE)*CS185,"")</f>
        <v/>
      </c>
      <c r="CT184" s="143" t="str">
        <f>IFERROR(VLOOKUP($B184,'Benchmark Data'!$B:$AAA,CT$1,FALSE)/VLOOKUP($B183,'Benchmark Data'!$B:$AAA,CT$1,FALSE)*CT185,"")</f>
        <v/>
      </c>
      <c r="CU184" s="143" t="str">
        <f>IFERROR(VLOOKUP($B184,'Benchmark Data'!$B:$AAA,CU$1,FALSE)/VLOOKUP($B183,'Benchmark Data'!$B:$AAA,CU$1,FALSE)*CU185,"")</f>
        <v/>
      </c>
      <c r="CV184" s="143" t="str">
        <f>IFERROR(VLOOKUP($B184,'Benchmark Data'!$B:$AAA,CV$1,FALSE)/VLOOKUP($B183,'Benchmark Data'!$B:$AAA,CV$1,FALSE)*CV185,"")</f>
        <v/>
      </c>
      <c r="CW184" s="143" t="str">
        <f>IFERROR(VLOOKUP($B184,'Benchmark Data'!$B:$AAA,CW$1,FALSE)/VLOOKUP($B183,'Benchmark Data'!$B:$AAA,CW$1,FALSE)*CW185,"")</f>
        <v/>
      </c>
      <c r="CX184" s="143" t="str">
        <f>IFERROR(VLOOKUP($B184,'Benchmark Data'!$B:$AAA,CX$1,FALSE)/VLOOKUP($B183,'Benchmark Data'!$B:$AAA,CX$1,FALSE)*CX185,"")</f>
        <v/>
      </c>
      <c r="CY184" s="143" t="str">
        <f>IFERROR(VLOOKUP($B184,'Benchmark Data'!$B:$AAA,CY$1,FALSE)/VLOOKUP($B183,'Benchmark Data'!$B:$AAA,CY$1,FALSE)*CY185,"")</f>
        <v/>
      </c>
      <c r="CZ184" s="143" t="str">
        <f>IFERROR(VLOOKUP($B184,'Benchmark Data'!$B:$AAA,CZ$1,FALSE)/VLOOKUP($B183,'Benchmark Data'!$B:$AAA,CZ$1,FALSE)*CZ185,"")</f>
        <v/>
      </c>
      <c r="DA184" s="143" t="str">
        <f>IFERROR(VLOOKUP($B184,'Benchmark Data'!$B:$AAA,DA$1,FALSE)/VLOOKUP($B183,'Benchmark Data'!$B:$AAA,DA$1,FALSE)*DA185,"")</f>
        <v/>
      </c>
      <c r="DB184" s="143" t="str">
        <f>IFERROR(VLOOKUP($B184,'Benchmark Data'!$B:$AAA,DB$1,FALSE)/VLOOKUP($B183,'Benchmark Data'!$B:$AAA,DB$1,FALSE)*DB185,"")</f>
        <v/>
      </c>
      <c r="DC184" s="143" t="str">
        <f>IFERROR(VLOOKUP($B184,'Benchmark Data'!$B:$AAA,DC$1,FALSE)/VLOOKUP($B183,'Benchmark Data'!$B:$AAA,DC$1,FALSE)*DC185,"")</f>
        <v/>
      </c>
      <c r="DD184" s="143" t="str">
        <f>IFERROR(VLOOKUP($B184,'Benchmark Data'!$B:$AAA,DD$1,FALSE)/VLOOKUP($B183,'Benchmark Data'!$B:$AAA,DD$1,FALSE)*DD185,"")</f>
        <v/>
      </c>
      <c r="DE184" s="143" t="str">
        <f>IFERROR(VLOOKUP($B184,'Benchmark Data'!$B:$AAA,DE$1,FALSE)/VLOOKUP($B183,'Benchmark Data'!$B:$AAA,DE$1,FALSE)*DE185,"")</f>
        <v/>
      </c>
      <c r="DF184" s="143" t="str">
        <f>IFERROR(VLOOKUP($B184,'Benchmark Data'!$B:$AAA,DF$1,FALSE)/VLOOKUP($B183,'Benchmark Data'!$B:$AAA,DF$1,FALSE)*DF185,"")</f>
        <v/>
      </c>
      <c r="DG184" s="143" t="str">
        <f>IFERROR(VLOOKUP($B184,'Benchmark Data'!$B:$AAA,DG$1,FALSE)/VLOOKUP($B183,'Benchmark Data'!$B:$AAA,DG$1,FALSE)*DG185,"")</f>
        <v/>
      </c>
      <c r="DH184" s="143" t="str">
        <f>IFERROR(VLOOKUP($B184,'Benchmark Data'!$B:$AAA,DH$1,FALSE)/VLOOKUP($B183,'Benchmark Data'!$B:$AAA,DH$1,FALSE)*DH185,"")</f>
        <v/>
      </c>
      <c r="DI184" s="143" t="str">
        <f>IFERROR(VLOOKUP($B184,'Benchmark Data'!$B:$AAA,DI$1,FALSE)/VLOOKUP($B183,'Benchmark Data'!$B:$AAA,DI$1,FALSE)*DI185,"")</f>
        <v/>
      </c>
    </row>
    <row r="185" spans="1:113">
      <c r="A185" s="94">
        <f t="shared" si="37"/>
        <v>16</v>
      </c>
      <c r="B185" s="168">
        <f t="shared" si="38"/>
        <v>45596</v>
      </c>
      <c r="C185" s="143">
        <f>IFERROR(VLOOKUP($B185,'Benchmark Data'!$B:$FF,C$1,FALSE)/VLOOKUP($B184,'Benchmark Data'!$B:$FF,C$1,FALSE)*C186,"")</f>
        <v>1.3179978754973551</v>
      </c>
      <c r="D185" s="143">
        <f>IFERROR(VLOOKUP($B185,'Benchmark Data'!$B:$FF,D$1,FALSE)/VLOOKUP($B184,'Benchmark Data'!$B:$FF,D$1,FALSE)*D186,"")</f>
        <v>1.3179978754973551</v>
      </c>
      <c r="E185" s="143">
        <f>IFERROR(VLOOKUP($B185,'Benchmark Data'!$B:$FF,E$1,FALSE)/VLOOKUP($B184,'Benchmark Data'!$B:$FF,E$1,FALSE)*E186,"")</f>
        <v>1.3179978754973551</v>
      </c>
      <c r="F185" s="143">
        <f>IFERROR(VLOOKUP($B185,'Benchmark Data'!$B:$FF,F$1,FALSE)/VLOOKUP($B184,'Benchmark Data'!$B:$FF,F$1,FALSE)*F186,"")</f>
        <v>1.028590572121479</v>
      </c>
      <c r="G185" s="143" t="str">
        <f>IFERROR(VLOOKUP($B185,'Benchmark Data'!$B:$FF,G$1,FALSE)/VLOOKUP($B184,'Benchmark Data'!$B:$FF,G$1,FALSE)*G186,"")</f>
        <v/>
      </c>
      <c r="H185" s="143">
        <f>IFERROR(VLOOKUP($B185,'Benchmark Data'!$B:$FF,H$1,FALSE)/VLOOKUP($B184,'Benchmark Data'!$B:$FF,H$1,FALSE)*H186,"")</f>
        <v>1.3179978754973551</v>
      </c>
      <c r="I185" s="143">
        <f>IFERROR(VLOOKUP($B185,'Benchmark Data'!$B:$FF,I$1,FALSE)/VLOOKUP($B184,'Benchmark Data'!$B:$FF,I$1,FALSE)*I186,"")</f>
        <v>1.187444564099559</v>
      </c>
      <c r="J185" s="143" t="str">
        <f>IFERROR(VLOOKUP($B185,'Benchmark Data'!$B:$FF,J$1,FALSE)/VLOOKUP($B184,'Benchmark Data'!$B:$FF,J$1,FALSE)*J186,"")</f>
        <v/>
      </c>
      <c r="K185" s="156">
        <f>IFERROR(VLOOKUP($B185,'Benchmark Data'!$B:$FF,K$1,FALSE)*K186,"")</f>
        <v>0.96060482989799301</v>
      </c>
      <c r="L185" s="156">
        <f>IFERROR(VLOOKUP($B185,'Benchmark Data'!$B:$FF,L$1,FALSE)*L186,"")</f>
        <v>0.96060482989799301</v>
      </c>
      <c r="M185" s="156">
        <f>IFERROR(VLOOKUP($B185,'Benchmark Data'!$B:$FF,M$1,FALSE)*M186,"")</f>
        <v>0.96060482989799301</v>
      </c>
      <c r="N185" s="143">
        <f>IFERROR(VLOOKUP($B185,'Benchmark Data'!$B:$FF,N$1,FALSE)/VLOOKUP($B184,'Benchmark Data'!$B:$FF,N$1,FALSE)*N186,"")</f>
        <v>1.3476336609627202</v>
      </c>
      <c r="O185" s="143">
        <f>IFERROR(VLOOKUP($B185,'Benchmark Data'!$B:$FF,O$1,FALSE)/VLOOKUP($B184,'Benchmark Data'!$B:$FF,O$1,FALSE)*O186,"")</f>
        <v>1.2241211185740442</v>
      </c>
      <c r="P185" s="143">
        <f>IFERROR(VLOOKUP($B185,'Benchmark Data'!$B:$FF,P$1,FALSE)/VLOOKUP($B184,'Benchmark Data'!$B:$FF,P$1,FALSE)*P186,"")</f>
        <v>1.2162078989725964</v>
      </c>
      <c r="Q185" s="156">
        <f>IFERROR(VLOOKUP($B185,'Benchmark Data'!$B:$FF,Q$1,FALSE)*Q186,"")</f>
        <v>1.2190924157366199</v>
      </c>
      <c r="R185" s="156">
        <f>IFERROR(VLOOKUP($B185,'Benchmark Data'!$B:$FF,R$1,FALSE)*R186,"")</f>
        <v>1.2190924157366199</v>
      </c>
      <c r="S185" s="156">
        <f>IFERROR(VLOOKUP($B185,'Benchmark Data'!$B:$FF,S$1,FALSE)*S186,"")</f>
        <v>1.2190924157366199</v>
      </c>
      <c r="T185" s="156">
        <f>IFERROR(VLOOKUP($B185,'Benchmark Data'!$B:$FF,T$1,FALSE)*T186,"")</f>
        <v>1.2190924157366199</v>
      </c>
      <c r="U185" s="156">
        <f>IFERROR(VLOOKUP($B185,'Benchmark Data'!$B:$FF,U$1,FALSE)*U186,"")</f>
        <v>1.2190924157366199</v>
      </c>
      <c r="V185" s="143">
        <f>IFERROR(VLOOKUP($B185,'Benchmark Data'!$B:$FF,V$1,FALSE)/VLOOKUP($B184,'Benchmark Data'!$B:$FF,V$1,FALSE)*V186,"")</f>
        <v>1.3778080111178583</v>
      </c>
      <c r="W185" s="143">
        <f>IFERROR(VLOOKUP($B185,'Benchmark Data'!$B:$FF,W$1,FALSE)/VLOOKUP($B184,'Benchmark Data'!$B:$FF,W$1,FALSE)*W186,"")</f>
        <v>1.3778080111178583</v>
      </c>
      <c r="X185" s="143">
        <f>IFERROR(VLOOKUP($B185,'Benchmark Data'!$B:$FF,X$1,FALSE)/VLOOKUP($B184,'Benchmark Data'!$B:$FF,X$1,FALSE)*X186,"")</f>
        <v>1.3778080111178583</v>
      </c>
      <c r="Y185" s="143">
        <f>IFERROR(VLOOKUP($B185,'Benchmark Data'!$B:$FF,Y$1,FALSE)/VLOOKUP($B184,'Benchmark Data'!$B:$FF,Y$1,FALSE)*Y186,"")</f>
        <v>1.3778080111178583</v>
      </c>
      <c r="Z185" s="143">
        <f>IFERROR(VLOOKUP($B185,'Benchmark Data'!$B:$FF,Z$1,FALSE)/VLOOKUP($B184,'Benchmark Data'!$B:$FF,Z$1,FALSE)*Z186,"")</f>
        <v>1.3778080111178583</v>
      </c>
      <c r="AA185" s="143">
        <f>IFERROR(VLOOKUP($B185,'Benchmark Data'!$B:$FF,AA$1,FALSE)/VLOOKUP($B184,'Benchmark Data'!$B:$FF,AA$1,FALSE)*AA186,"")</f>
        <v>1.2123120854826825</v>
      </c>
      <c r="AB185" s="143">
        <f>IFERROR(VLOOKUP($B185,'Benchmark Data'!$B:$FF,AB$1,FALSE)/VLOOKUP($B184,'Benchmark Data'!$B:$FF,AB$1,FALSE)*AB186,"")</f>
        <v>1.2123120854826825</v>
      </c>
      <c r="AC185" s="143">
        <f>IFERROR(VLOOKUP($B185,'Benchmark Data'!$B:$FF,AC$1,FALSE)/VLOOKUP($B184,'Benchmark Data'!$B:$FF,AC$1,FALSE)*AC186,"")</f>
        <v>1.2123120854826825</v>
      </c>
      <c r="AD185" s="143">
        <f>IFERROR(VLOOKUP($B185,'Benchmark Data'!$B:$FF,AD$1,FALSE)/VLOOKUP($B184,'Benchmark Data'!$B:$FF,AD$1,FALSE)*AD186,"")</f>
        <v>2.8162255413810309</v>
      </c>
      <c r="AE185" s="143">
        <f>IFERROR(VLOOKUP($B185,'Benchmark Data'!$B:$FF,AE$1,FALSE)/VLOOKUP($B184,'Benchmark Data'!$B:$FF,AE$1,FALSE)*AE186,"")</f>
        <v>0.97303579779065996</v>
      </c>
      <c r="AF185" s="143">
        <f>IFERROR(VLOOKUP($B185,'Benchmark Data'!$B:$FF,AF$1,FALSE)/VLOOKUP($B184,'Benchmark Data'!$B:$FF,AF$1,FALSE)*AF186,"")</f>
        <v>1.028590572121479</v>
      </c>
      <c r="AG185" s="143">
        <f>IFERROR(VLOOKUP($B185,'Benchmark Data'!$B:$FF,AG$1,FALSE)/VLOOKUP($B184,'Benchmark Data'!$B:$FF,AG$1,FALSE)*AG186,"")</f>
        <v>1.028590572121479</v>
      </c>
      <c r="AH185" s="143">
        <f>IFERROR(VLOOKUP($B185,'Benchmark Data'!$B:$FF,AH$1,FALSE)/VLOOKUP($B184,'Benchmark Data'!$B:$FF,AH$1,FALSE)*AH186,"")</f>
        <v>1.028590572121479</v>
      </c>
      <c r="AI185" s="143">
        <f>IFERROR(VLOOKUP($B185,'Benchmark Data'!$B:$FF,AI$1,FALSE)/VLOOKUP($B184,'Benchmark Data'!$B:$FF,AI$1,FALSE)*AI186,"")</f>
        <v>1.3782807232727736</v>
      </c>
      <c r="AJ185" s="143">
        <f>IFERROR(VLOOKUP($B185,'Benchmark Data'!$B:$FF,AJ$1,FALSE)/VLOOKUP($B184,'Benchmark Data'!$B:$FF,AJ$1,FALSE)*AJ186,"")</f>
        <v>1.4160213444393834</v>
      </c>
      <c r="AK185" s="143">
        <f>IFERROR(VLOOKUP($B185,'Benchmark Data'!$B:$FF,AK$1,FALSE)/VLOOKUP($B184,'Benchmark Data'!$B:$FF,AK$1,FALSE)*AK186,"")</f>
        <v>1.187444564099559</v>
      </c>
      <c r="AL185" s="143">
        <f>IFERROR(VLOOKUP($B185,'Benchmark Data'!$B:$FF,AL$1,FALSE)/VLOOKUP($B184,'Benchmark Data'!$B:$FF,AL$1,FALSE)*AL186,"")</f>
        <v>1.4641986879100277</v>
      </c>
      <c r="AM185" s="143">
        <f>IFERROR(VLOOKUP($B185,'Benchmark Data'!$B:$FF,AM$1,FALSE)/VLOOKUP($B184,'Benchmark Data'!$B:$FF,AM$1,FALSE)*AM186,"")</f>
        <v>1.4641986879100277</v>
      </c>
      <c r="AN185" s="143">
        <f>IFERROR(VLOOKUP($B185,'Benchmark Data'!$B:$FF,AN$1,FALSE)/VLOOKUP($B184,'Benchmark Data'!$B:$FF,AN$1,FALSE)*AN186,"")</f>
        <v>1.1008153228937494</v>
      </c>
      <c r="AO185" s="143">
        <f>IFERROR(VLOOKUP($B185,'Benchmark Data'!$B:$FF,AO$1,FALSE)/VLOOKUP($B184,'Benchmark Data'!$B:$FF,AO$1,FALSE)*AO186,"")</f>
        <v>1.2778453800600305</v>
      </c>
      <c r="AP185" s="143">
        <f>IFERROR(VLOOKUP($B185,'Benchmark Data'!$B:$FF,AP$1,FALSE)/VLOOKUP($B184,'Benchmark Data'!$B:$FF,AP$1,FALSE)*AP186,"")</f>
        <v>1.2778453800600305</v>
      </c>
      <c r="AQ185" s="143">
        <f>IFERROR(VLOOKUP($B185,'Benchmark Data'!$B:$FF,AQ$1,FALSE)/VLOOKUP($B184,'Benchmark Data'!$B:$FF,AQ$1,FALSE)*AQ186,"")</f>
        <v>1.2297875150135518</v>
      </c>
      <c r="AR185" s="143">
        <f>IFERROR(VLOOKUP($B185,'Benchmark Data'!$B:$FF,AR$1,FALSE)/VLOOKUP($B184,'Benchmark Data'!$B:$FF,AR$1,FALSE)*AR186,"")</f>
        <v>1.2778453800600305</v>
      </c>
      <c r="AS185" s="143">
        <f>IFERROR(VLOOKUP($B185,'Benchmark Data'!$B:$FF,AS$1,FALSE)/VLOOKUP($B184,'Benchmark Data'!$B:$FF,AS$1,FALSE)*AS186,"")</f>
        <v>1.0016329254659164</v>
      </c>
      <c r="AT185" s="143">
        <f>IFERROR(VLOOKUP($B185,'Benchmark Data'!$B:$FF,AT$1,FALSE)/VLOOKUP($B184,'Benchmark Data'!$B:$FF,AT$1,FALSE)*AT186,"")</f>
        <v>1.2297875150135518</v>
      </c>
      <c r="AU185" s="143">
        <f>IFERROR(VLOOKUP($B185,'Benchmark Data'!$B:$FF,AU$1,FALSE)/VLOOKUP($B184,'Benchmark Data'!$B:$FF,AU$1,FALSE)*AU186,"")</f>
        <v>1.1075760412875211</v>
      </c>
      <c r="AV185" s="143">
        <f>IFERROR(VLOOKUP($B185,'Benchmark Data'!$B:$FF,AV$1,FALSE)/VLOOKUP($B184,'Benchmark Data'!$B:$FF,AV$1,FALSE)*AV186,"")</f>
        <v>1.1075760412875211</v>
      </c>
      <c r="AW185" s="143">
        <f>IFERROR(VLOOKUP($B185,'Benchmark Data'!$B:$FF,AW$1,FALSE)/VLOOKUP($B184,'Benchmark Data'!$B:$FF,AW$1,FALSE)*AW186,"")</f>
        <v>1.1075760412875211</v>
      </c>
      <c r="AX185" s="143">
        <f>IFERROR(VLOOKUP($B185,'Benchmark Data'!$B:$FF,AX$1,FALSE)/VLOOKUP($B184,'Benchmark Data'!$B:$FF,AX$1,FALSE)*AX186,"")</f>
        <v>1.0302452973504308</v>
      </c>
      <c r="AY185" s="143">
        <f>IFERROR(VLOOKUP($B185,'Benchmark Data'!$B:$FF,AY$1,FALSE)/VLOOKUP($B184,'Benchmark Data'!$B:$FF,AY$1,FALSE)*AY186,"")</f>
        <v>1.0302452973504308</v>
      </c>
      <c r="AZ185" s="156">
        <f>IFERROR(VLOOKUP($B185,'Benchmark Data'!$B:$FF,AZ$1,FALSE)*AZ186,"")</f>
        <v>1.1355037074439822</v>
      </c>
      <c r="BA185" s="156">
        <f>IFERROR(VLOOKUP($B185,'Benchmark Data'!$B:$FF,BA$1,FALSE)*BA186,"")</f>
        <v>1.1355037074439822</v>
      </c>
      <c r="BB185" s="143">
        <f>IFERROR(VLOOKUP($B185,'Benchmark Data'!$B:$FF,BB$1,FALSE)/VLOOKUP($B184,'Benchmark Data'!$B:$FF,BB$1,FALSE)*BB186,"")</f>
        <v>1.2504382111994123</v>
      </c>
      <c r="BC185" s="143">
        <f>IFERROR(VLOOKUP($B185,'Benchmark Data'!$B:$FF,BC$1,FALSE)/VLOOKUP($B184,'Benchmark Data'!$B:$FF,BC$1,FALSE)*BC186,"")</f>
        <v>1.2399717713479186</v>
      </c>
      <c r="BD185" s="143">
        <f>IFERROR(VLOOKUP($B185,'Benchmark Data'!$B:$FF,BD$1,FALSE)/VLOOKUP($B184,'Benchmark Data'!$B:$FF,BD$1,FALSE)*BD186,"")</f>
        <v>1.2399717713479186</v>
      </c>
      <c r="BE185" s="143">
        <f>IFERROR(VLOOKUP($B185,'Benchmark Data'!$B:$FF,BE$1,FALSE)/VLOOKUP($B184,'Benchmark Data'!$B:$FF,BE$1,FALSE)*BE186,"")</f>
        <v>1.2399717713479186</v>
      </c>
      <c r="BF185" s="143">
        <f>IFERROR(VLOOKUP($B185,'Benchmark Data'!$B:$FF,BF$1,FALSE)/VLOOKUP($B184,'Benchmark Data'!$B:$FF,BF$1,FALSE)*BF186,"")</f>
        <v>1.2399717713479186</v>
      </c>
      <c r="BG185" s="143">
        <f>IFERROR(VLOOKUP($B185,'Benchmark Data'!$B:$FF,BG$1,FALSE)/VLOOKUP($B184,'Benchmark Data'!$B:$FF,BG$1,FALSE)*BG186,"")</f>
        <v>1.0390902180931803</v>
      </c>
      <c r="BH185" s="143">
        <f>IFERROR(VLOOKUP($B185,'Benchmark Data'!$B:$FF,BH$1,FALSE)/VLOOKUP($B184,'Benchmark Data'!$B:$FF,BH$1,FALSE)*BH186,"")</f>
        <v>1.0390902180931803</v>
      </c>
      <c r="BI185" s="143">
        <f>IFERROR(VLOOKUP($B185,'Benchmark Data'!$B:$FF,BI$1,FALSE)/VLOOKUP($B184,'Benchmark Data'!$B:$FF,BI$1,FALSE)*BI186,"")</f>
        <v>1.0390902180931803</v>
      </c>
      <c r="BJ185" s="143">
        <f>IFERROR(VLOOKUP($B185,'Benchmark Data'!$B:$FF,BJ$1,FALSE)/VLOOKUP($B184,'Benchmark Data'!$B:$FF,BJ$1,FALSE)*BJ186,"")</f>
        <v>1.0390902180931803</v>
      </c>
      <c r="BK185" s="143">
        <f>IFERROR(VLOOKUP($B185,'Benchmark Data'!$B:$FF,BK$1,FALSE)/VLOOKUP($B184,'Benchmark Data'!$B:$FF,BK$1,FALSE)*BK186,"")</f>
        <v>1.2399717713479186</v>
      </c>
      <c r="BL185" s="143">
        <f>IFERROR(VLOOKUP($B185,'Benchmark Data'!$B:$FF,BL$1,FALSE)/VLOOKUP($B184,'Benchmark Data'!$B:$FF,BL$1,FALSE)*BL186,"")</f>
        <v>1.2399717713479186</v>
      </c>
      <c r="BM185" s="143">
        <f>IFERROR(VLOOKUP($B185,'Benchmark Data'!$B:$FF,BM$1,FALSE)/VLOOKUP($B184,'Benchmark Data'!$B:$FF,BM$1,FALSE)*BM186,"")</f>
        <v>1.2399717713479186</v>
      </c>
      <c r="BN185" s="143">
        <f>IFERROR(VLOOKUP($B185,'Benchmark Data'!$B:$FF,BN$1,FALSE)/VLOOKUP($B184,'Benchmark Data'!$B:$FF,BN$1,FALSE)*BN186,"")</f>
        <v>1.2399717713479186</v>
      </c>
      <c r="BO185" s="143">
        <f>IFERROR(VLOOKUP($B185,'Benchmark Data'!$B:$FF,BO$1,FALSE)/VLOOKUP($B184,'Benchmark Data'!$B:$FF,BO$1,FALSE)*BO186,"")</f>
        <v>1.2399717713479186</v>
      </c>
      <c r="BP185" s="143">
        <f>IFERROR(VLOOKUP($B185,'Benchmark Data'!$B:$FF,BP$1,FALSE)/VLOOKUP($B184,'Benchmark Data'!$B:$FF,BP$1,FALSE)*BP186,"")</f>
        <v>1.2399717713479186</v>
      </c>
      <c r="BQ185" s="143">
        <f>IFERROR(VLOOKUP($B185,'Benchmark Data'!$B:$FF,BQ$1,FALSE)/VLOOKUP($B184,'Benchmark Data'!$B:$FF,BQ$1,FALSE)*BQ186,"")</f>
        <v>1.2399717713479186</v>
      </c>
      <c r="BR185" s="143">
        <f>IFERROR(VLOOKUP($B185,'Benchmark Data'!$B:$FF,BR$1,FALSE)/VLOOKUP($B184,'Benchmark Data'!$B:$FF,BR$1,FALSE)*BR186,"")</f>
        <v>1.2399717713479186</v>
      </c>
      <c r="BS185" s="143" t="str">
        <f>IFERROR(VLOOKUP($B185,'Benchmark Data'!$B:$FF,BS$1,FALSE)/VLOOKUP($B184,'Benchmark Data'!$B:$FF,BS$1,FALSE)*BS186,"")</f>
        <v/>
      </c>
      <c r="BT185" s="143" t="str">
        <f>IFERROR(VLOOKUP($B185,'Benchmark Data'!$B:$FF,BT$1,FALSE)/VLOOKUP($B184,'Benchmark Data'!$B:$FF,BT$1,FALSE)*BT186,"")</f>
        <v/>
      </c>
      <c r="BU185" s="143" t="str">
        <f>IFERROR(VLOOKUP($B185,'Benchmark Data'!$B:$FF,BU$1,FALSE)/VLOOKUP($B184,'Benchmark Data'!$B:$FF,BU$1,FALSE)*BU186,"")</f>
        <v/>
      </c>
      <c r="BV185" s="143" t="str">
        <f>IFERROR(VLOOKUP($B185,'Benchmark Data'!$B:$FF,BV$1,FALSE)/VLOOKUP($B184,'Benchmark Data'!$B:$FF,BV$1,FALSE)*BV186,"")</f>
        <v/>
      </c>
      <c r="BW185" s="143" t="str">
        <f>IFERROR(VLOOKUP($B185,'Benchmark Data'!$B:$FF,BW$1,FALSE)/VLOOKUP($B184,'Benchmark Data'!$B:$FF,BW$1,FALSE)*BW186,"")</f>
        <v/>
      </c>
      <c r="BX185" s="143" t="str">
        <f>IFERROR(VLOOKUP($B185,'Benchmark Data'!$B:$FF,BX$1,FALSE)/VLOOKUP($B184,'Benchmark Data'!$B:$FF,BX$1,FALSE)*BX186,"")</f>
        <v/>
      </c>
      <c r="BY185" s="143" t="str">
        <f>IFERROR(VLOOKUP($B185,'Benchmark Data'!$B:$FF,BY$1,FALSE)/VLOOKUP($B184,'Benchmark Data'!$B:$FF,BY$1,FALSE)*BY186,"")</f>
        <v/>
      </c>
      <c r="BZ185" s="143" t="str">
        <f>IFERROR(VLOOKUP($B185,'Benchmark Data'!$B:$FF,BZ$1,FALSE)/VLOOKUP($B184,'Benchmark Data'!$B:$FF,BZ$1,FALSE)*BZ186,"")</f>
        <v/>
      </c>
      <c r="CA185" s="143" t="str">
        <f>IFERROR(VLOOKUP($B185,'Benchmark Data'!$B:$FF,CA$1,FALSE)/VLOOKUP($B184,'Benchmark Data'!$B:$FF,CA$1,FALSE)*CA186,"")</f>
        <v/>
      </c>
      <c r="CB185" s="143" t="str">
        <f>IFERROR(VLOOKUP($B185,'Benchmark Data'!$B:$FF,CB$1,FALSE)/VLOOKUP($B184,'Benchmark Data'!$B:$FF,CB$1,FALSE)*CB186,"")</f>
        <v/>
      </c>
      <c r="CC185" s="143" t="str">
        <f>IFERROR(VLOOKUP($B185,'Benchmark Data'!$B:$FF,CC$1,FALSE)/VLOOKUP($B184,'Benchmark Data'!$B:$FF,CC$1,FALSE)*CC186,"")</f>
        <v/>
      </c>
      <c r="CD185" s="143" t="str">
        <f>IFERROR(VLOOKUP($B185,'Benchmark Data'!$B:$FF,CD$1,FALSE)/VLOOKUP($B184,'Benchmark Data'!$B:$FF,CD$1,FALSE)*CD186,"")</f>
        <v/>
      </c>
      <c r="CE185" s="143" t="str">
        <f>IFERROR(VLOOKUP($B185,'Benchmark Data'!$B:$FF,CE$1,FALSE)/VLOOKUP($B184,'Benchmark Data'!$B:$FF,CE$1,FALSE)*CE186,"")</f>
        <v/>
      </c>
      <c r="CF185" s="143" t="str">
        <f>IFERROR(VLOOKUP($B185,'Benchmark Data'!$B:$FF,CF$1,FALSE)/VLOOKUP($B184,'Benchmark Data'!$B:$FF,CF$1,FALSE)*CF186,"")</f>
        <v/>
      </c>
      <c r="CG185" s="143" t="str">
        <f>IFERROR(VLOOKUP($B185,'Benchmark Data'!$B:$FF,CG$1,FALSE)/VLOOKUP($B184,'Benchmark Data'!$B:$FF,CG$1,FALSE)*CG186,"")</f>
        <v/>
      </c>
      <c r="CH185" s="156" t="str">
        <f>IFERROR(VLOOKUP($B185,'Benchmark Data'!$B:$FF,CH$1,FALSE)*CH186,"")</f>
        <v/>
      </c>
      <c r="CI185" s="143" t="str">
        <f>IFERROR(VLOOKUP($B185,'Benchmark Data'!$B:$FF,CI$1,FALSE)/VLOOKUP($B184,'Benchmark Data'!$B:$FF,CI$1,FALSE)*CI186,"")</f>
        <v/>
      </c>
      <c r="CJ185" s="143" t="str">
        <f>IFERROR(VLOOKUP($B185,'Benchmark Data'!$B:$FF,CJ$1,FALSE)/VLOOKUP($B184,'Benchmark Data'!$B:$FF,CJ$1,FALSE)*CJ186,"")</f>
        <v/>
      </c>
      <c r="CK185" s="143" t="str">
        <f>IFERROR(VLOOKUP($B185,'Benchmark Data'!$B:$FF,CK$1,FALSE)/VLOOKUP($B184,'Benchmark Data'!$B:$FF,CK$1,FALSE)*CK186,"")</f>
        <v/>
      </c>
      <c r="CL185" s="143" t="str">
        <f>IFERROR(VLOOKUP($B185,'Benchmark Data'!$B:$AAA,CL$1,FALSE)/VLOOKUP($B184,'Benchmark Data'!$B:$AAA,CL$1,FALSE)*CL186,"")</f>
        <v/>
      </c>
      <c r="CM185" s="143" t="str">
        <f>IFERROR(VLOOKUP($B185,'Benchmark Data'!$B:$AAA,CM$1,FALSE)/VLOOKUP($B184,'Benchmark Data'!$B:$AAA,CM$1,FALSE)*CM186,"")</f>
        <v/>
      </c>
      <c r="CN185" s="143" t="str">
        <f>IFERROR(VLOOKUP($B185,'Benchmark Data'!$B:$AAA,CN$1,FALSE)/VLOOKUP($B184,'Benchmark Data'!$B:$AAA,CN$1,FALSE)*CN186,"")</f>
        <v/>
      </c>
      <c r="CO185" s="143" t="str">
        <f>IFERROR(VLOOKUP($B185,'Benchmark Data'!$B:$AAA,CO$1,FALSE)/VLOOKUP($B184,'Benchmark Data'!$B:$AAA,CO$1,FALSE)*CO186,"")</f>
        <v/>
      </c>
      <c r="CP185" s="143" t="str">
        <f>IFERROR(VLOOKUP($B185,'Benchmark Data'!$B:$AAA,CP$1,FALSE)/VLOOKUP($B184,'Benchmark Data'!$B:$AAA,CP$1,FALSE)*CP186,"")</f>
        <v/>
      </c>
      <c r="CQ185" s="143" t="str">
        <f>IFERROR(VLOOKUP($B185,'Benchmark Data'!$B:$AAA,CQ$1,FALSE)/VLOOKUP($B184,'Benchmark Data'!$B:$AAA,CQ$1,FALSE)*CQ186,"")</f>
        <v/>
      </c>
      <c r="CR185" s="143" t="str">
        <f>IFERROR(VLOOKUP($B185,'Benchmark Data'!$B:$AAA,CR$1,FALSE)/VLOOKUP($B184,'Benchmark Data'!$B:$AAA,CR$1,FALSE)*CR186,"")</f>
        <v/>
      </c>
      <c r="CS185" s="143" t="str">
        <f>IFERROR(VLOOKUP($B185,'Benchmark Data'!$B:$AAA,CS$1,FALSE)/VLOOKUP($B184,'Benchmark Data'!$B:$AAA,CS$1,FALSE)*CS186,"")</f>
        <v/>
      </c>
      <c r="CT185" s="143" t="str">
        <f>IFERROR(VLOOKUP($B185,'Benchmark Data'!$B:$AAA,CT$1,FALSE)/VLOOKUP($B184,'Benchmark Data'!$B:$AAA,CT$1,FALSE)*CT186,"")</f>
        <v/>
      </c>
      <c r="CU185" s="143" t="str">
        <f>IFERROR(VLOOKUP($B185,'Benchmark Data'!$B:$AAA,CU$1,FALSE)/VLOOKUP($B184,'Benchmark Data'!$B:$AAA,CU$1,FALSE)*CU186,"")</f>
        <v/>
      </c>
      <c r="CV185" s="143" t="str">
        <f>IFERROR(VLOOKUP($B185,'Benchmark Data'!$B:$AAA,CV$1,FALSE)/VLOOKUP($B184,'Benchmark Data'!$B:$AAA,CV$1,FALSE)*CV186,"")</f>
        <v/>
      </c>
      <c r="CW185" s="143" t="str">
        <f>IFERROR(VLOOKUP($B185,'Benchmark Data'!$B:$AAA,CW$1,FALSE)/VLOOKUP($B184,'Benchmark Data'!$B:$AAA,CW$1,FALSE)*CW186,"")</f>
        <v/>
      </c>
      <c r="CX185" s="143" t="str">
        <f>IFERROR(VLOOKUP($B185,'Benchmark Data'!$B:$AAA,CX$1,FALSE)/VLOOKUP($B184,'Benchmark Data'!$B:$AAA,CX$1,FALSE)*CX186,"")</f>
        <v/>
      </c>
      <c r="CY185" s="143" t="str">
        <f>IFERROR(VLOOKUP($B185,'Benchmark Data'!$B:$AAA,CY$1,FALSE)/VLOOKUP($B184,'Benchmark Data'!$B:$AAA,CY$1,FALSE)*CY186,"")</f>
        <v/>
      </c>
      <c r="CZ185" s="143" t="str">
        <f>IFERROR(VLOOKUP($B185,'Benchmark Data'!$B:$AAA,CZ$1,FALSE)/VLOOKUP($B184,'Benchmark Data'!$B:$AAA,CZ$1,FALSE)*CZ186,"")</f>
        <v/>
      </c>
      <c r="DA185" s="143" t="str">
        <f>IFERROR(VLOOKUP($B185,'Benchmark Data'!$B:$AAA,DA$1,FALSE)/VLOOKUP($B184,'Benchmark Data'!$B:$AAA,DA$1,FALSE)*DA186,"")</f>
        <v/>
      </c>
      <c r="DB185" s="143" t="str">
        <f>IFERROR(VLOOKUP($B185,'Benchmark Data'!$B:$AAA,DB$1,FALSE)/VLOOKUP($B184,'Benchmark Data'!$B:$AAA,DB$1,FALSE)*DB186,"")</f>
        <v/>
      </c>
      <c r="DC185" s="143" t="str">
        <f>IFERROR(VLOOKUP($B185,'Benchmark Data'!$B:$AAA,DC$1,FALSE)/VLOOKUP($B184,'Benchmark Data'!$B:$AAA,DC$1,FALSE)*DC186,"")</f>
        <v/>
      </c>
      <c r="DD185" s="143" t="str">
        <f>IFERROR(VLOOKUP($B185,'Benchmark Data'!$B:$AAA,DD$1,FALSE)/VLOOKUP($B184,'Benchmark Data'!$B:$AAA,DD$1,FALSE)*DD186,"")</f>
        <v/>
      </c>
      <c r="DE185" s="143" t="str">
        <f>IFERROR(VLOOKUP($B185,'Benchmark Data'!$B:$AAA,DE$1,FALSE)/VLOOKUP($B184,'Benchmark Data'!$B:$AAA,DE$1,FALSE)*DE186,"")</f>
        <v/>
      </c>
      <c r="DF185" s="143" t="str">
        <f>IFERROR(VLOOKUP($B185,'Benchmark Data'!$B:$AAA,DF$1,FALSE)/VLOOKUP($B184,'Benchmark Data'!$B:$AAA,DF$1,FALSE)*DF186,"")</f>
        <v/>
      </c>
      <c r="DG185" s="143" t="str">
        <f>IFERROR(VLOOKUP($B185,'Benchmark Data'!$B:$AAA,DG$1,FALSE)/VLOOKUP($B184,'Benchmark Data'!$B:$AAA,DG$1,FALSE)*DG186,"")</f>
        <v/>
      </c>
      <c r="DH185" s="143" t="str">
        <f>IFERROR(VLOOKUP($B185,'Benchmark Data'!$B:$AAA,DH$1,FALSE)/VLOOKUP($B184,'Benchmark Data'!$B:$AAA,DH$1,FALSE)*DH186,"")</f>
        <v/>
      </c>
      <c r="DI185" s="143" t="str">
        <f>IFERROR(VLOOKUP($B185,'Benchmark Data'!$B:$AAA,DI$1,FALSE)/VLOOKUP($B184,'Benchmark Data'!$B:$AAA,DI$1,FALSE)*DI186,"")</f>
        <v/>
      </c>
    </row>
    <row r="186" spans="1:113">
      <c r="A186" s="94">
        <f t="shared" si="37"/>
        <v>15</v>
      </c>
      <c r="B186" s="168">
        <f t="shared" si="38"/>
        <v>45626</v>
      </c>
      <c r="C186" s="143">
        <f>IFERROR(VLOOKUP($B186,'Benchmark Data'!$B:$FF,C$1,FALSE)/VLOOKUP($B185,'Benchmark Data'!$B:$FF,C$1,FALSE)*C187,"")</f>
        <v>1.3149680081510766</v>
      </c>
      <c r="D186" s="143">
        <f>IFERROR(VLOOKUP($B186,'Benchmark Data'!$B:$FF,D$1,FALSE)/VLOOKUP($B185,'Benchmark Data'!$B:$FF,D$1,FALSE)*D187,"")</f>
        <v>1.3149680081510766</v>
      </c>
      <c r="E186" s="143">
        <f>IFERROR(VLOOKUP($B186,'Benchmark Data'!$B:$FF,E$1,FALSE)/VLOOKUP($B185,'Benchmark Data'!$B:$FF,E$1,FALSE)*E187,"")</f>
        <v>1.3149680081510766</v>
      </c>
      <c r="F186" s="143">
        <f>IFERROR(VLOOKUP($B186,'Benchmark Data'!$B:$FF,F$1,FALSE)/VLOOKUP($B185,'Benchmark Data'!$B:$FF,F$1,FALSE)*F187,"")</f>
        <v>1.0806973793982078</v>
      </c>
      <c r="G186" s="143" t="str">
        <f>IFERROR(VLOOKUP($B186,'Benchmark Data'!$B:$FF,G$1,FALSE)/VLOOKUP($B185,'Benchmark Data'!$B:$FF,G$1,FALSE)*G187,"")</f>
        <v/>
      </c>
      <c r="H186" s="143">
        <f>IFERROR(VLOOKUP($B186,'Benchmark Data'!$B:$FF,H$1,FALSE)/VLOOKUP($B185,'Benchmark Data'!$B:$FF,H$1,FALSE)*H187,"")</f>
        <v>1.3149680081510766</v>
      </c>
      <c r="I186" s="143">
        <f>IFERROR(VLOOKUP($B186,'Benchmark Data'!$B:$FF,I$1,FALSE)/VLOOKUP($B185,'Benchmark Data'!$B:$FF,I$1,FALSE)*I187,"")</f>
        <v>1.2092328963855614</v>
      </c>
      <c r="J186" s="143" t="str">
        <f>IFERROR(VLOOKUP($B186,'Benchmark Data'!$B:$FF,J$1,FALSE)/VLOOKUP($B185,'Benchmark Data'!$B:$FF,J$1,FALSE)*J187,"")</f>
        <v/>
      </c>
      <c r="K186" s="156">
        <f>IFERROR(VLOOKUP($B186,'Benchmark Data'!$B:$FF,K$1,FALSE)*K187,"")</f>
        <v>1.0044684578307415</v>
      </c>
      <c r="L186" s="156">
        <f>IFERROR(VLOOKUP($B186,'Benchmark Data'!$B:$FF,L$1,FALSE)*L187,"")</f>
        <v>1.0044684578307415</v>
      </c>
      <c r="M186" s="156">
        <f>IFERROR(VLOOKUP($B186,'Benchmark Data'!$B:$FF,M$1,FALSE)*M187,"")</f>
        <v>1.0044684578307415</v>
      </c>
      <c r="N186" s="143">
        <f>IFERROR(VLOOKUP($B186,'Benchmark Data'!$B:$FF,N$1,FALSE)/VLOOKUP($B185,'Benchmark Data'!$B:$FF,N$1,FALSE)*N187,"")</f>
        <v>1.3357478012197794</v>
      </c>
      <c r="O186" s="143">
        <f>IFERROR(VLOOKUP($B186,'Benchmark Data'!$B:$FF,O$1,FALSE)/VLOOKUP($B185,'Benchmark Data'!$B:$FF,O$1,FALSE)*O187,"")</f>
        <v>1.2020169081559753</v>
      </c>
      <c r="P186" s="143">
        <f>IFERROR(VLOOKUP($B186,'Benchmark Data'!$B:$FF,P$1,FALSE)/VLOOKUP($B185,'Benchmark Data'!$B:$FF,P$1,FALSE)*P187,"")</f>
        <v>1.2303609489638849</v>
      </c>
      <c r="Q186" s="156">
        <f>IFERROR(VLOOKUP($B186,'Benchmark Data'!$B:$FF,Q$1,FALSE)*Q187,"")</f>
        <v>1.2592372213139575</v>
      </c>
      <c r="R186" s="156">
        <f>IFERROR(VLOOKUP($B186,'Benchmark Data'!$B:$FF,R$1,FALSE)*R187,"")</f>
        <v>1.2592372213139575</v>
      </c>
      <c r="S186" s="156">
        <f>IFERROR(VLOOKUP($B186,'Benchmark Data'!$B:$FF,S$1,FALSE)*S187,"")</f>
        <v>1.2592372213139575</v>
      </c>
      <c r="T186" s="156">
        <f>IFERROR(VLOOKUP($B186,'Benchmark Data'!$B:$FF,T$1,FALSE)*T187,"")</f>
        <v>1.2592372213139575</v>
      </c>
      <c r="U186" s="156">
        <f>IFERROR(VLOOKUP($B186,'Benchmark Data'!$B:$FF,U$1,FALSE)*U187,"")</f>
        <v>1.2592372213139575</v>
      </c>
      <c r="V186" s="143">
        <f>IFERROR(VLOOKUP($B186,'Benchmark Data'!$B:$FF,V$1,FALSE)/VLOOKUP($B185,'Benchmark Data'!$B:$FF,V$1,FALSE)*V187,"")</f>
        <v>1.3661810773757856</v>
      </c>
      <c r="W186" s="143">
        <f>IFERROR(VLOOKUP($B186,'Benchmark Data'!$B:$FF,W$1,FALSE)/VLOOKUP($B185,'Benchmark Data'!$B:$FF,W$1,FALSE)*W187,"")</f>
        <v>1.3661810773757856</v>
      </c>
      <c r="X186" s="143">
        <f>IFERROR(VLOOKUP($B186,'Benchmark Data'!$B:$FF,X$1,FALSE)/VLOOKUP($B185,'Benchmark Data'!$B:$FF,X$1,FALSE)*X187,"")</f>
        <v>1.3661810773757856</v>
      </c>
      <c r="Y186" s="143">
        <f>IFERROR(VLOOKUP($B186,'Benchmark Data'!$B:$FF,Y$1,FALSE)/VLOOKUP($B185,'Benchmark Data'!$B:$FF,Y$1,FALSE)*Y187,"")</f>
        <v>1.3661810773757856</v>
      </c>
      <c r="Z186" s="143">
        <f>IFERROR(VLOOKUP($B186,'Benchmark Data'!$B:$FF,Z$1,FALSE)/VLOOKUP($B185,'Benchmark Data'!$B:$FF,Z$1,FALSE)*Z187,"")</f>
        <v>1.3661810773757856</v>
      </c>
      <c r="AA186" s="143">
        <f>IFERROR(VLOOKUP($B186,'Benchmark Data'!$B:$FF,AA$1,FALSE)/VLOOKUP($B185,'Benchmark Data'!$B:$FF,AA$1,FALSE)*AA187,"")</f>
        <v>1.2308818935637316</v>
      </c>
      <c r="AB186" s="143">
        <f>IFERROR(VLOOKUP($B186,'Benchmark Data'!$B:$FF,AB$1,FALSE)/VLOOKUP($B185,'Benchmark Data'!$B:$FF,AB$1,FALSE)*AB187,"")</f>
        <v>1.2308818935637316</v>
      </c>
      <c r="AC186" s="143">
        <f>IFERROR(VLOOKUP($B186,'Benchmark Data'!$B:$FF,AC$1,FALSE)/VLOOKUP($B185,'Benchmark Data'!$B:$FF,AC$1,FALSE)*AC187,"")</f>
        <v>1.2308818935637316</v>
      </c>
      <c r="AD186" s="143">
        <f>IFERROR(VLOOKUP($B186,'Benchmark Data'!$B:$FF,AD$1,FALSE)/VLOOKUP($B185,'Benchmark Data'!$B:$FF,AD$1,FALSE)*AD187,"")</f>
        <v>2.6759123457855223</v>
      </c>
      <c r="AE186" s="143">
        <f>IFERROR(VLOOKUP($B186,'Benchmark Data'!$B:$FF,AE$1,FALSE)/VLOOKUP($B185,'Benchmark Data'!$B:$FF,AE$1,FALSE)*AE187,"")</f>
        <v>1.0100278482866525</v>
      </c>
      <c r="AF186" s="143">
        <f>IFERROR(VLOOKUP($B186,'Benchmark Data'!$B:$FF,AF$1,FALSE)/VLOOKUP($B185,'Benchmark Data'!$B:$FF,AF$1,FALSE)*AF187,"")</f>
        <v>1.0806973793982078</v>
      </c>
      <c r="AG186" s="143">
        <f>IFERROR(VLOOKUP($B186,'Benchmark Data'!$B:$FF,AG$1,FALSE)/VLOOKUP($B185,'Benchmark Data'!$B:$FF,AG$1,FALSE)*AG187,"")</f>
        <v>1.0806973793982078</v>
      </c>
      <c r="AH186" s="143">
        <f>IFERROR(VLOOKUP($B186,'Benchmark Data'!$B:$FF,AH$1,FALSE)/VLOOKUP($B185,'Benchmark Data'!$B:$FF,AH$1,FALSE)*AH187,"")</f>
        <v>1.0806973793982078</v>
      </c>
      <c r="AI186" s="143">
        <f>IFERROR(VLOOKUP($B186,'Benchmark Data'!$B:$FF,AI$1,FALSE)/VLOOKUP($B185,'Benchmark Data'!$B:$FF,AI$1,FALSE)*AI187,"")</f>
        <v>1.4111756130629447</v>
      </c>
      <c r="AJ186" s="143">
        <f>IFERROR(VLOOKUP($B186,'Benchmark Data'!$B:$FF,AJ$1,FALSE)/VLOOKUP($B185,'Benchmark Data'!$B:$FF,AJ$1,FALSE)*AJ187,"")</f>
        <v>1.329423264907136</v>
      </c>
      <c r="AK186" s="143">
        <f>IFERROR(VLOOKUP($B186,'Benchmark Data'!$B:$FF,AK$1,FALSE)/VLOOKUP($B185,'Benchmark Data'!$B:$FF,AK$1,FALSE)*AK187,"")</f>
        <v>1.2092328963855614</v>
      </c>
      <c r="AL186" s="143">
        <f>IFERROR(VLOOKUP($B186,'Benchmark Data'!$B:$FF,AL$1,FALSE)/VLOOKUP($B185,'Benchmark Data'!$B:$FF,AL$1,FALSE)*AL187,"")</f>
        <v>1.3798189445793769</v>
      </c>
      <c r="AM186" s="143">
        <f>IFERROR(VLOOKUP($B186,'Benchmark Data'!$B:$FF,AM$1,FALSE)/VLOOKUP($B185,'Benchmark Data'!$B:$FF,AM$1,FALSE)*AM187,"")</f>
        <v>1.3798189445793769</v>
      </c>
      <c r="AN186" s="143">
        <f>IFERROR(VLOOKUP($B186,'Benchmark Data'!$B:$FF,AN$1,FALSE)/VLOOKUP($B185,'Benchmark Data'!$B:$FF,AN$1,FALSE)*AN187,"")</f>
        <v>1.2689840369983592</v>
      </c>
      <c r="AO186" s="143">
        <f>IFERROR(VLOOKUP($B186,'Benchmark Data'!$B:$FF,AO$1,FALSE)/VLOOKUP($B185,'Benchmark Data'!$B:$FF,AO$1,FALSE)*AO187,"")</f>
        <v>1.1573672686661474</v>
      </c>
      <c r="AP186" s="143">
        <f>IFERROR(VLOOKUP($B186,'Benchmark Data'!$B:$FF,AP$1,FALSE)/VLOOKUP($B185,'Benchmark Data'!$B:$FF,AP$1,FALSE)*AP187,"")</f>
        <v>1.1573672686661474</v>
      </c>
      <c r="AQ186" s="143">
        <f>IFERROR(VLOOKUP($B186,'Benchmark Data'!$B:$FF,AQ$1,FALSE)/VLOOKUP($B185,'Benchmark Data'!$B:$FF,AQ$1,FALSE)*AQ187,"")</f>
        <v>1.2387064695524397</v>
      </c>
      <c r="AR186" s="143">
        <f>IFERROR(VLOOKUP($B186,'Benchmark Data'!$B:$FF,AR$1,FALSE)/VLOOKUP($B185,'Benchmark Data'!$B:$FF,AR$1,FALSE)*AR187,"")</f>
        <v>1.1573672686661474</v>
      </c>
      <c r="AS186" s="143">
        <f>IFERROR(VLOOKUP($B186,'Benchmark Data'!$B:$FF,AS$1,FALSE)/VLOOKUP($B185,'Benchmark Data'!$B:$FF,AS$1,FALSE)*AS187,"")</f>
        <v>1.0012778514605489</v>
      </c>
      <c r="AT186" s="143">
        <f>IFERROR(VLOOKUP($B186,'Benchmark Data'!$B:$FF,AT$1,FALSE)/VLOOKUP($B185,'Benchmark Data'!$B:$FF,AT$1,FALSE)*AT187,"")</f>
        <v>1.2387064695524397</v>
      </c>
      <c r="AU186" s="143">
        <f>IFERROR(VLOOKUP($B186,'Benchmark Data'!$B:$FF,AU$1,FALSE)/VLOOKUP($B185,'Benchmark Data'!$B:$FF,AU$1,FALSE)*AU187,"")</f>
        <v>1.1473181107887986</v>
      </c>
      <c r="AV186" s="143">
        <f>IFERROR(VLOOKUP($B186,'Benchmark Data'!$B:$FF,AV$1,FALSE)/VLOOKUP($B185,'Benchmark Data'!$B:$FF,AV$1,FALSE)*AV187,"")</f>
        <v>1.1473181107887986</v>
      </c>
      <c r="AW186" s="143">
        <f>IFERROR(VLOOKUP($B186,'Benchmark Data'!$B:$FF,AW$1,FALSE)/VLOOKUP($B185,'Benchmark Data'!$B:$FF,AW$1,FALSE)*AW187,"")</f>
        <v>1.1473181107887986</v>
      </c>
      <c r="AX186" s="143">
        <f>IFERROR(VLOOKUP($B186,'Benchmark Data'!$B:$FF,AX$1,FALSE)/VLOOKUP($B185,'Benchmark Data'!$B:$FF,AX$1,FALSE)*AX187,"")</f>
        <v>1.0657752666065163</v>
      </c>
      <c r="AY186" s="143">
        <f>IFERROR(VLOOKUP($B186,'Benchmark Data'!$B:$FF,AY$1,FALSE)/VLOOKUP($B185,'Benchmark Data'!$B:$FF,AY$1,FALSE)*AY187,"")</f>
        <v>1.0657752666065163</v>
      </c>
      <c r="AZ186" s="156">
        <f>IFERROR(VLOOKUP($B186,'Benchmark Data'!$B:$FF,AZ$1,FALSE)*AZ187,"")</f>
        <v>1.1543774633314428</v>
      </c>
      <c r="BA186" s="156">
        <f>IFERROR(VLOOKUP($B186,'Benchmark Data'!$B:$FF,BA$1,FALSE)*BA187,"")</f>
        <v>1.1543774633314428</v>
      </c>
      <c r="BB186" s="143">
        <f>IFERROR(VLOOKUP($B186,'Benchmark Data'!$B:$FF,BB$1,FALSE)/VLOOKUP($B185,'Benchmark Data'!$B:$FF,BB$1,FALSE)*BB187,"")</f>
        <v>1.2645879346215914</v>
      </c>
      <c r="BC186" s="143">
        <f>IFERROR(VLOOKUP($B186,'Benchmark Data'!$B:$FF,BC$1,FALSE)/VLOOKUP($B185,'Benchmark Data'!$B:$FF,BC$1,FALSE)*BC187,"")</f>
        <v>1.2410753386921332</v>
      </c>
      <c r="BD186" s="143">
        <f>IFERROR(VLOOKUP($B186,'Benchmark Data'!$B:$FF,BD$1,FALSE)/VLOOKUP($B185,'Benchmark Data'!$B:$FF,BD$1,FALSE)*BD187,"")</f>
        <v>1.2410753386921332</v>
      </c>
      <c r="BE186" s="143">
        <f>IFERROR(VLOOKUP($B186,'Benchmark Data'!$B:$FF,BE$1,FALSE)/VLOOKUP($B185,'Benchmark Data'!$B:$FF,BE$1,FALSE)*BE187,"")</f>
        <v>1.2410753386921332</v>
      </c>
      <c r="BF186" s="143">
        <f>IFERROR(VLOOKUP($B186,'Benchmark Data'!$B:$FF,BF$1,FALSE)/VLOOKUP($B185,'Benchmark Data'!$B:$FF,BF$1,FALSE)*BF187,"")</f>
        <v>1.2410753386921332</v>
      </c>
      <c r="BG186" s="143">
        <f>IFERROR(VLOOKUP($B186,'Benchmark Data'!$B:$FF,BG$1,FALSE)/VLOOKUP($B185,'Benchmark Data'!$B:$FF,BG$1,FALSE)*BG187,"")</f>
        <v>1.0774015186796113</v>
      </c>
      <c r="BH186" s="143">
        <f>IFERROR(VLOOKUP($B186,'Benchmark Data'!$B:$FF,BH$1,FALSE)/VLOOKUP($B185,'Benchmark Data'!$B:$FF,BH$1,FALSE)*BH187,"")</f>
        <v>1.0774015186796113</v>
      </c>
      <c r="BI186" s="143">
        <f>IFERROR(VLOOKUP($B186,'Benchmark Data'!$B:$FF,BI$1,FALSE)/VLOOKUP($B185,'Benchmark Data'!$B:$FF,BI$1,FALSE)*BI187,"")</f>
        <v>1.0774015186796113</v>
      </c>
      <c r="BJ186" s="143">
        <f>IFERROR(VLOOKUP($B186,'Benchmark Data'!$B:$FF,BJ$1,FALSE)/VLOOKUP($B185,'Benchmark Data'!$B:$FF,BJ$1,FALSE)*BJ187,"")</f>
        <v>1.0774015186796113</v>
      </c>
      <c r="BK186" s="143">
        <f>IFERROR(VLOOKUP($B186,'Benchmark Data'!$B:$FF,BK$1,FALSE)/VLOOKUP($B185,'Benchmark Data'!$B:$FF,BK$1,FALSE)*BK187,"")</f>
        <v>1.2410753386921332</v>
      </c>
      <c r="BL186" s="143">
        <f>IFERROR(VLOOKUP($B186,'Benchmark Data'!$B:$FF,BL$1,FALSE)/VLOOKUP($B185,'Benchmark Data'!$B:$FF,BL$1,FALSE)*BL187,"")</f>
        <v>1.2410753386921332</v>
      </c>
      <c r="BM186" s="143">
        <f>IFERROR(VLOOKUP($B186,'Benchmark Data'!$B:$FF,BM$1,FALSE)/VLOOKUP($B185,'Benchmark Data'!$B:$FF,BM$1,FALSE)*BM187,"")</f>
        <v>1.2410753386921332</v>
      </c>
      <c r="BN186" s="143">
        <f>IFERROR(VLOOKUP($B186,'Benchmark Data'!$B:$FF,BN$1,FALSE)/VLOOKUP($B185,'Benchmark Data'!$B:$FF,BN$1,FALSE)*BN187,"")</f>
        <v>1.2410753386921332</v>
      </c>
      <c r="BO186" s="143">
        <f>IFERROR(VLOOKUP($B186,'Benchmark Data'!$B:$FF,BO$1,FALSE)/VLOOKUP($B185,'Benchmark Data'!$B:$FF,BO$1,FALSE)*BO187,"")</f>
        <v>1.2410753386921332</v>
      </c>
      <c r="BP186" s="143">
        <f>IFERROR(VLOOKUP($B186,'Benchmark Data'!$B:$FF,BP$1,FALSE)/VLOOKUP($B185,'Benchmark Data'!$B:$FF,BP$1,FALSE)*BP187,"")</f>
        <v>1.2410753386921332</v>
      </c>
      <c r="BQ186" s="143">
        <f>IFERROR(VLOOKUP($B186,'Benchmark Data'!$B:$FF,BQ$1,FALSE)/VLOOKUP($B185,'Benchmark Data'!$B:$FF,BQ$1,FALSE)*BQ187,"")</f>
        <v>1.2410753386921332</v>
      </c>
      <c r="BR186" s="143">
        <f>IFERROR(VLOOKUP($B186,'Benchmark Data'!$B:$FF,BR$1,FALSE)/VLOOKUP($B185,'Benchmark Data'!$B:$FF,BR$1,FALSE)*BR187,"")</f>
        <v>1.2410753386921332</v>
      </c>
      <c r="BS186" s="143" t="str">
        <f>IFERROR(VLOOKUP($B186,'Benchmark Data'!$B:$FF,BS$1,FALSE)/VLOOKUP($B185,'Benchmark Data'!$B:$FF,BS$1,FALSE)*BS187,"")</f>
        <v/>
      </c>
      <c r="BT186" s="143" t="str">
        <f>IFERROR(VLOOKUP($B186,'Benchmark Data'!$B:$FF,BT$1,FALSE)/VLOOKUP($B185,'Benchmark Data'!$B:$FF,BT$1,FALSE)*BT187,"")</f>
        <v/>
      </c>
      <c r="BU186" s="143" t="str">
        <f>IFERROR(VLOOKUP($B186,'Benchmark Data'!$B:$FF,BU$1,FALSE)/VLOOKUP($B185,'Benchmark Data'!$B:$FF,BU$1,FALSE)*BU187,"")</f>
        <v/>
      </c>
      <c r="BV186" s="143" t="str">
        <f>IFERROR(VLOOKUP($B186,'Benchmark Data'!$B:$FF,BV$1,FALSE)/VLOOKUP($B185,'Benchmark Data'!$B:$FF,BV$1,FALSE)*BV187,"")</f>
        <v/>
      </c>
      <c r="BW186" s="143" t="str">
        <f>IFERROR(VLOOKUP($B186,'Benchmark Data'!$B:$FF,BW$1,FALSE)/VLOOKUP($B185,'Benchmark Data'!$B:$FF,BW$1,FALSE)*BW187,"")</f>
        <v/>
      </c>
      <c r="BX186" s="143" t="str">
        <f>IFERROR(VLOOKUP($B186,'Benchmark Data'!$B:$FF,BX$1,FALSE)/VLOOKUP($B185,'Benchmark Data'!$B:$FF,BX$1,FALSE)*BX187,"")</f>
        <v/>
      </c>
      <c r="BY186" s="143" t="str">
        <f>IFERROR(VLOOKUP($B186,'Benchmark Data'!$B:$FF,BY$1,FALSE)/VLOOKUP($B185,'Benchmark Data'!$B:$FF,BY$1,FALSE)*BY187,"")</f>
        <v/>
      </c>
      <c r="BZ186" s="143" t="str">
        <f>IFERROR(VLOOKUP($B186,'Benchmark Data'!$B:$FF,BZ$1,FALSE)/VLOOKUP($B185,'Benchmark Data'!$B:$FF,BZ$1,FALSE)*BZ187,"")</f>
        <v/>
      </c>
      <c r="CA186" s="143" t="str">
        <f>IFERROR(VLOOKUP($B186,'Benchmark Data'!$B:$FF,CA$1,FALSE)/VLOOKUP($B185,'Benchmark Data'!$B:$FF,CA$1,FALSE)*CA187,"")</f>
        <v/>
      </c>
      <c r="CB186" s="143" t="str">
        <f>IFERROR(VLOOKUP($B186,'Benchmark Data'!$B:$FF,CB$1,FALSE)/VLOOKUP($B185,'Benchmark Data'!$B:$FF,CB$1,FALSE)*CB187,"")</f>
        <v/>
      </c>
      <c r="CC186" s="143" t="str">
        <f>IFERROR(VLOOKUP($B186,'Benchmark Data'!$B:$FF,CC$1,FALSE)/VLOOKUP($B185,'Benchmark Data'!$B:$FF,CC$1,FALSE)*CC187,"")</f>
        <v/>
      </c>
      <c r="CD186" s="143" t="str">
        <f>IFERROR(VLOOKUP($B186,'Benchmark Data'!$B:$FF,CD$1,FALSE)/VLOOKUP($B185,'Benchmark Data'!$B:$FF,CD$1,FALSE)*CD187,"")</f>
        <v/>
      </c>
      <c r="CE186" s="143" t="str">
        <f>IFERROR(VLOOKUP($B186,'Benchmark Data'!$B:$FF,CE$1,FALSE)/VLOOKUP($B185,'Benchmark Data'!$B:$FF,CE$1,FALSE)*CE187,"")</f>
        <v/>
      </c>
      <c r="CF186" s="143" t="str">
        <f>IFERROR(VLOOKUP($B186,'Benchmark Data'!$B:$FF,CF$1,FALSE)/VLOOKUP($B185,'Benchmark Data'!$B:$FF,CF$1,FALSE)*CF187,"")</f>
        <v/>
      </c>
      <c r="CG186" s="143" t="str">
        <f>IFERROR(VLOOKUP($B186,'Benchmark Data'!$B:$FF,CG$1,FALSE)/VLOOKUP($B185,'Benchmark Data'!$B:$FF,CG$1,FALSE)*CG187,"")</f>
        <v/>
      </c>
      <c r="CH186" s="156" t="str">
        <f>IFERROR(VLOOKUP($B186,'Benchmark Data'!$B:$FF,CH$1,FALSE)*CH187,"")</f>
        <v/>
      </c>
      <c r="CI186" s="143" t="str">
        <f>IFERROR(VLOOKUP($B186,'Benchmark Data'!$B:$FF,CI$1,FALSE)/VLOOKUP($B185,'Benchmark Data'!$B:$FF,CI$1,FALSE)*CI187,"")</f>
        <v/>
      </c>
      <c r="CJ186" s="143" t="str">
        <f>IFERROR(VLOOKUP($B186,'Benchmark Data'!$B:$FF,CJ$1,FALSE)/VLOOKUP($B185,'Benchmark Data'!$B:$FF,CJ$1,FALSE)*CJ187,"")</f>
        <v/>
      </c>
      <c r="CK186" s="143" t="str">
        <f>IFERROR(VLOOKUP($B186,'Benchmark Data'!$B:$FF,CK$1,FALSE)/VLOOKUP($B185,'Benchmark Data'!$B:$FF,CK$1,FALSE)*CK187,"")</f>
        <v/>
      </c>
      <c r="CL186" s="143" t="str">
        <f>IFERROR(VLOOKUP($B186,'Benchmark Data'!$B:$AAA,CL$1,FALSE)/VLOOKUP($B185,'Benchmark Data'!$B:$AAA,CL$1,FALSE)*CL187,"")</f>
        <v/>
      </c>
      <c r="CM186" s="143" t="str">
        <f>IFERROR(VLOOKUP($B186,'Benchmark Data'!$B:$AAA,CM$1,FALSE)/VLOOKUP($B185,'Benchmark Data'!$B:$AAA,CM$1,FALSE)*CM187,"")</f>
        <v/>
      </c>
      <c r="CN186" s="143" t="str">
        <f>IFERROR(VLOOKUP($B186,'Benchmark Data'!$B:$AAA,CN$1,FALSE)/VLOOKUP($B185,'Benchmark Data'!$B:$AAA,CN$1,FALSE)*CN187,"")</f>
        <v/>
      </c>
      <c r="CO186" s="143" t="str">
        <f>IFERROR(VLOOKUP($B186,'Benchmark Data'!$B:$AAA,CO$1,FALSE)/VLOOKUP($B185,'Benchmark Data'!$B:$AAA,CO$1,FALSE)*CO187,"")</f>
        <v/>
      </c>
      <c r="CP186" s="143" t="str">
        <f>IFERROR(VLOOKUP($B186,'Benchmark Data'!$B:$AAA,CP$1,FALSE)/VLOOKUP($B185,'Benchmark Data'!$B:$AAA,CP$1,FALSE)*CP187,"")</f>
        <v/>
      </c>
      <c r="CQ186" s="143" t="str">
        <f>IFERROR(VLOOKUP($B186,'Benchmark Data'!$B:$AAA,CQ$1,FALSE)/VLOOKUP($B185,'Benchmark Data'!$B:$AAA,CQ$1,FALSE)*CQ187,"")</f>
        <v/>
      </c>
      <c r="CR186" s="143" t="str">
        <f>IFERROR(VLOOKUP($B186,'Benchmark Data'!$B:$AAA,CR$1,FALSE)/VLOOKUP($B185,'Benchmark Data'!$B:$AAA,CR$1,FALSE)*CR187,"")</f>
        <v/>
      </c>
      <c r="CS186" s="143" t="str">
        <f>IFERROR(VLOOKUP($B186,'Benchmark Data'!$B:$AAA,CS$1,FALSE)/VLOOKUP($B185,'Benchmark Data'!$B:$AAA,CS$1,FALSE)*CS187,"")</f>
        <v/>
      </c>
      <c r="CT186" s="143" t="str">
        <f>IFERROR(VLOOKUP($B186,'Benchmark Data'!$B:$AAA,CT$1,FALSE)/VLOOKUP($B185,'Benchmark Data'!$B:$AAA,CT$1,FALSE)*CT187,"")</f>
        <v/>
      </c>
      <c r="CU186" s="143" t="str">
        <f>IFERROR(VLOOKUP($B186,'Benchmark Data'!$B:$AAA,CU$1,FALSE)/VLOOKUP($B185,'Benchmark Data'!$B:$AAA,CU$1,FALSE)*CU187,"")</f>
        <v/>
      </c>
      <c r="CV186" s="143" t="str">
        <f>IFERROR(VLOOKUP($B186,'Benchmark Data'!$B:$AAA,CV$1,FALSE)/VLOOKUP($B185,'Benchmark Data'!$B:$AAA,CV$1,FALSE)*CV187,"")</f>
        <v/>
      </c>
      <c r="CW186" s="143" t="str">
        <f>IFERROR(VLOOKUP($B186,'Benchmark Data'!$B:$AAA,CW$1,FALSE)/VLOOKUP($B185,'Benchmark Data'!$B:$AAA,CW$1,FALSE)*CW187,"")</f>
        <v/>
      </c>
      <c r="CX186" s="143" t="str">
        <f>IFERROR(VLOOKUP($B186,'Benchmark Data'!$B:$AAA,CX$1,FALSE)/VLOOKUP($B185,'Benchmark Data'!$B:$AAA,CX$1,FALSE)*CX187,"")</f>
        <v/>
      </c>
      <c r="CY186" s="143" t="str">
        <f>IFERROR(VLOOKUP($B186,'Benchmark Data'!$B:$AAA,CY$1,FALSE)/VLOOKUP($B185,'Benchmark Data'!$B:$AAA,CY$1,FALSE)*CY187,"")</f>
        <v/>
      </c>
      <c r="CZ186" s="143" t="str">
        <f>IFERROR(VLOOKUP($B186,'Benchmark Data'!$B:$AAA,CZ$1,FALSE)/VLOOKUP($B185,'Benchmark Data'!$B:$AAA,CZ$1,FALSE)*CZ187,"")</f>
        <v/>
      </c>
      <c r="DA186" s="143" t="str">
        <f>IFERROR(VLOOKUP($B186,'Benchmark Data'!$B:$AAA,DA$1,FALSE)/VLOOKUP($B185,'Benchmark Data'!$B:$AAA,DA$1,FALSE)*DA187,"")</f>
        <v/>
      </c>
      <c r="DB186" s="143" t="str">
        <f>IFERROR(VLOOKUP($B186,'Benchmark Data'!$B:$AAA,DB$1,FALSE)/VLOOKUP($B185,'Benchmark Data'!$B:$AAA,DB$1,FALSE)*DB187,"")</f>
        <v/>
      </c>
      <c r="DC186" s="143" t="str">
        <f>IFERROR(VLOOKUP($B186,'Benchmark Data'!$B:$AAA,DC$1,FALSE)/VLOOKUP($B185,'Benchmark Data'!$B:$AAA,DC$1,FALSE)*DC187,"")</f>
        <v/>
      </c>
      <c r="DD186" s="143" t="str">
        <f>IFERROR(VLOOKUP($B186,'Benchmark Data'!$B:$AAA,DD$1,FALSE)/VLOOKUP($B185,'Benchmark Data'!$B:$AAA,DD$1,FALSE)*DD187,"")</f>
        <v/>
      </c>
      <c r="DE186" s="143" t="str">
        <f>IFERROR(VLOOKUP($B186,'Benchmark Data'!$B:$AAA,DE$1,FALSE)/VLOOKUP($B185,'Benchmark Data'!$B:$AAA,DE$1,FALSE)*DE187,"")</f>
        <v/>
      </c>
      <c r="DF186" s="143" t="str">
        <f>IFERROR(VLOOKUP($B186,'Benchmark Data'!$B:$AAA,DF$1,FALSE)/VLOOKUP($B185,'Benchmark Data'!$B:$AAA,DF$1,FALSE)*DF187,"")</f>
        <v/>
      </c>
      <c r="DG186" s="143" t="str">
        <f>IFERROR(VLOOKUP($B186,'Benchmark Data'!$B:$AAA,DG$1,FALSE)/VLOOKUP($B185,'Benchmark Data'!$B:$AAA,DG$1,FALSE)*DG187,"")</f>
        <v/>
      </c>
      <c r="DH186" s="143" t="str">
        <f>IFERROR(VLOOKUP($B186,'Benchmark Data'!$B:$AAA,DH$1,FALSE)/VLOOKUP($B185,'Benchmark Data'!$B:$AAA,DH$1,FALSE)*DH187,"")</f>
        <v/>
      </c>
      <c r="DI186" s="143" t="str">
        <f>IFERROR(VLOOKUP($B186,'Benchmark Data'!$B:$AAA,DI$1,FALSE)/VLOOKUP($B185,'Benchmark Data'!$B:$AAA,DI$1,FALSE)*DI187,"")</f>
        <v/>
      </c>
    </row>
    <row r="187" spans="1:113">
      <c r="A187" s="94">
        <f t="shared" si="37"/>
        <v>14</v>
      </c>
      <c r="B187" s="168">
        <f t="shared" si="38"/>
        <v>45657</v>
      </c>
      <c r="C187" s="143">
        <f>IFERROR(VLOOKUP($B187,'Benchmark Data'!$B:$FF,C$1,FALSE)/VLOOKUP($B186,'Benchmark Data'!$B:$FF,C$1,FALSE)*C188,"")</f>
        <v>1.2524386875475888</v>
      </c>
      <c r="D187" s="143">
        <f>IFERROR(VLOOKUP($B187,'Benchmark Data'!$B:$FF,D$1,FALSE)/VLOOKUP($B186,'Benchmark Data'!$B:$FF,D$1,FALSE)*D188,"")</f>
        <v>1.2524386875475888</v>
      </c>
      <c r="E187" s="143">
        <f>IFERROR(VLOOKUP($B187,'Benchmark Data'!$B:$FF,E$1,FALSE)/VLOOKUP($B186,'Benchmark Data'!$B:$FF,E$1,FALSE)*E188,"")</f>
        <v>1.2524386875475888</v>
      </c>
      <c r="F187" s="143">
        <f>IFERROR(VLOOKUP($B187,'Benchmark Data'!$B:$FF,F$1,FALSE)/VLOOKUP($B186,'Benchmark Data'!$B:$FF,F$1,FALSE)*F188,"")</f>
        <v>1.0902148572638692</v>
      </c>
      <c r="G187" s="143" t="str">
        <f>IFERROR(VLOOKUP($B187,'Benchmark Data'!$B:$FF,G$1,FALSE)/VLOOKUP($B186,'Benchmark Data'!$B:$FF,G$1,FALSE)*G188,"")</f>
        <v/>
      </c>
      <c r="H187" s="143">
        <f>IFERROR(VLOOKUP($B187,'Benchmark Data'!$B:$FF,H$1,FALSE)/VLOOKUP($B186,'Benchmark Data'!$B:$FF,H$1,FALSE)*H188,"")</f>
        <v>1.2524386875475888</v>
      </c>
      <c r="I187" s="143">
        <f>IFERROR(VLOOKUP($B187,'Benchmark Data'!$B:$FF,I$1,FALSE)/VLOOKUP($B186,'Benchmark Data'!$B:$FF,I$1,FALSE)*I188,"")</f>
        <v>1.1791892553460428</v>
      </c>
      <c r="J187" s="143" t="str">
        <f>IFERROR(VLOOKUP($B187,'Benchmark Data'!$B:$FF,J$1,FALSE)/VLOOKUP($B186,'Benchmark Data'!$B:$FF,J$1,FALSE)*J188,"")</f>
        <v/>
      </c>
      <c r="K187" s="156">
        <f>IFERROR(VLOOKUP($B187,'Benchmark Data'!$B:$FF,K$1,FALSE)*K188,"")</f>
        <v>0.99254036284301228</v>
      </c>
      <c r="L187" s="156">
        <f>IFERROR(VLOOKUP($B187,'Benchmark Data'!$B:$FF,L$1,FALSE)*L188,"")</f>
        <v>0.99254036284301228</v>
      </c>
      <c r="M187" s="156">
        <f>IFERROR(VLOOKUP($B187,'Benchmark Data'!$B:$FF,M$1,FALSE)*M188,"")</f>
        <v>0.99254036284301228</v>
      </c>
      <c r="N187" s="143">
        <f>IFERROR(VLOOKUP($B187,'Benchmark Data'!$B:$FF,N$1,FALSE)/VLOOKUP($B186,'Benchmark Data'!$B:$FF,N$1,FALSE)*N188,"")</f>
        <v>1.2486719998154356</v>
      </c>
      <c r="O187" s="143">
        <f>IFERROR(VLOOKUP($B187,'Benchmark Data'!$B:$FF,O$1,FALSE)/VLOOKUP($B186,'Benchmark Data'!$B:$FF,O$1,FALSE)*O188,"")</f>
        <v>1.1477128408213804</v>
      </c>
      <c r="P187" s="143">
        <f>IFERROR(VLOOKUP($B187,'Benchmark Data'!$B:$FF,P$1,FALSE)/VLOOKUP($B186,'Benchmark Data'!$B:$FF,P$1,FALSE)*P188,"")</f>
        <v>1.1808466942293583</v>
      </c>
      <c r="Q187" s="156">
        <f>IFERROR(VLOOKUP($B187,'Benchmark Data'!$B:$FF,Q$1,FALSE)*Q188,"")</f>
        <v>1.247013680595265</v>
      </c>
      <c r="R187" s="156">
        <f>IFERROR(VLOOKUP($B187,'Benchmark Data'!$B:$FF,R$1,FALSE)*R188,"")</f>
        <v>1.247013680595265</v>
      </c>
      <c r="S187" s="156">
        <f>IFERROR(VLOOKUP($B187,'Benchmark Data'!$B:$FF,S$1,FALSE)*S188,"")</f>
        <v>1.247013680595265</v>
      </c>
      <c r="T187" s="156">
        <f>IFERROR(VLOOKUP($B187,'Benchmark Data'!$B:$FF,T$1,FALSE)*T188,"")</f>
        <v>1.247013680595265</v>
      </c>
      <c r="U187" s="156">
        <f>IFERROR(VLOOKUP($B187,'Benchmark Data'!$B:$FF,U$1,FALSE)*U188,"")</f>
        <v>1.247013680595265</v>
      </c>
      <c r="V187" s="143">
        <f>IFERROR(VLOOKUP($B187,'Benchmark Data'!$B:$FF,V$1,FALSE)/VLOOKUP($B186,'Benchmark Data'!$B:$FF,V$1,FALSE)*V188,"")</f>
        <v>1.284361552755775</v>
      </c>
      <c r="W187" s="143">
        <f>IFERROR(VLOOKUP($B187,'Benchmark Data'!$B:$FF,W$1,FALSE)/VLOOKUP($B186,'Benchmark Data'!$B:$FF,W$1,FALSE)*W188,"")</f>
        <v>1.284361552755775</v>
      </c>
      <c r="X187" s="143">
        <f>IFERROR(VLOOKUP($B187,'Benchmark Data'!$B:$FF,X$1,FALSE)/VLOOKUP($B186,'Benchmark Data'!$B:$FF,X$1,FALSE)*X188,"")</f>
        <v>1.284361552755775</v>
      </c>
      <c r="Y187" s="143">
        <f>IFERROR(VLOOKUP($B187,'Benchmark Data'!$B:$FF,Y$1,FALSE)/VLOOKUP($B186,'Benchmark Data'!$B:$FF,Y$1,FALSE)*Y188,"")</f>
        <v>1.284361552755775</v>
      </c>
      <c r="Z187" s="143">
        <f>IFERROR(VLOOKUP($B187,'Benchmark Data'!$B:$FF,Z$1,FALSE)/VLOOKUP($B186,'Benchmark Data'!$B:$FF,Z$1,FALSE)*Z188,"")</f>
        <v>1.284361552755775</v>
      </c>
      <c r="AA187" s="143">
        <f>IFERROR(VLOOKUP($B187,'Benchmark Data'!$B:$FF,AA$1,FALSE)/VLOOKUP($B186,'Benchmark Data'!$B:$FF,AA$1,FALSE)*AA188,"")</f>
        <v>1.1699374177719306</v>
      </c>
      <c r="AB187" s="143">
        <f>IFERROR(VLOOKUP($B187,'Benchmark Data'!$B:$FF,AB$1,FALSE)/VLOOKUP($B186,'Benchmark Data'!$B:$FF,AB$1,FALSE)*AB188,"")</f>
        <v>1.1699374177719306</v>
      </c>
      <c r="AC187" s="143">
        <f>IFERROR(VLOOKUP($B187,'Benchmark Data'!$B:$FF,AC$1,FALSE)/VLOOKUP($B186,'Benchmark Data'!$B:$FF,AC$1,FALSE)*AC188,"")</f>
        <v>1.1699374177719306</v>
      </c>
      <c r="AD187" s="143">
        <f>IFERROR(VLOOKUP($B187,'Benchmark Data'!$B:$FF,AD$1,FALSE)/VLOOKUP($B186,'Benchmark Data'!$B:$FF,AD$1,FALSE)*AD188,"")</f>
        <v>2.787248382458662</v>
      </c>
      <c r="AE187" s="143">
        <f>IFERROR(VLOOKUP($B187,'Benchmark Data'!$B:$FF,AE$1,FALSE)/VLOOKUP($B186,'Benchmark Data'!$B:$FF,AE$1,FALSE)*AE188,"")</f>
        <v>0.97813486716691334</v>
      </c>
      <c r="AF187" s="143">
        <f>IFERROR(VLOOKUP($B187,'Benchmark Data'!$B:$FF,AF$1,FALSE)/VLOOKUP($B186,'Benchmark Data'!$B:$FF,AF$1,FALSE)*AF188,"")</f>
        <v>1.0902148572638692</v>
      </c>
      <c r="AG187" s="143">
        <f>IFERROR(VLOOKUP($B187,'Benchmark Data'!$B:$FF,AG$1,FALSE)/VLOOKUP($B186,'Benchmark Data'!$B:$FF,AG$1,FALSE)*AG188,"")</f>
        <v>1.0902148572638692</v>
      </c>
      <c r="AH187" s="143">
        <f>IFERROR(VLOOKUP($B187,'Benchmark Data'!$B:$FF,AH$1,FALSE)/VLOOKUP($B186,'Benchmark Data'!$B:$FF,AH$1,FALSE)*AH188,"")</f>
        <v>1.0902148572638692</v>
      </c>
      <c r="AI187" s="143">
        <f>IFERROR(VLOOKUP($B187,'Benchmark Data'!$B:$FF,AI$1,FALSE)/VLOOKUP($B186,'Benchmark Data'!$B:$FF,AI$1,FALSE)*AI188,"")</f>
        <v>1.3246585525179637</v>
      </c>
      <c r="AJ187" s="143">
        <f>IFERROR(VLOOKUP($B187,'Benchmark Data'!$B:$FF,AJ$1,FALSE)/VLOOKUP($B186,'Benchmark Data'!$B:$FF,AJ$1,FALSE)*AJ188,"")</f>
        <v>1.0427948435328511</v>
      </c>
      <c r="AK187" s="143">
        <f>IFERROR(VLOOKUP($B187,'Benchmark Data'!$B:$FF,AK$1,FALSE)/VLOOKUP($B186,'Benchmark Data'!$B:$FF,AK$1,FALSE)*AK188,"")</f>
        <v>1.1791892553460428</v>
      </c>
      <c r="AL187" s="143">
        <f>IFERROR(VLOOKUP($B187,'Benchmark Data'!$B:$FF,AL$1,FALSE)/VLOOKUP($B186,'Benchmark Data'!$B:$FF,AL$1,FALSE)*AL188,"")</f>
        <v>1.2167919311499664</v>
      </c>
      <c r="AM187" s="143">
        <f>IFERROR(VLOOKUP($B187,'Benchmark Data'!$B:$FF,AM$1,FALSE)/VLOOKUP($B186,'Benchmark Data'!$B:$FF,AM$1,FALSE)*AM188,"")</f>
        <v>1.2167919311499664</v>
      </c>
      <c r="AN187" s="143">
        <f>IFERROR(VLOOKUP($B187,'Benchmark Data'!$B:$FF,AN$1,FALSE)/VLOOKUP($B186,'Benchmark Data'!$B:$FF,AN$1,FALSE)*AN188,"")</f>
        <v>1.3772668393782386</v>
      </c>
      <c r="AO187" s="143">
        <f>IFERROR(VLOOKUP($B187,'Benchmark Data'!$B:$FF,AO$1,FALSE)/VLOOKUP($B186,'Benchmark Data'!$B:$FF,AO$1,FALSE)*AO188,"")</f>
        <v>1.0548732303818491</v>
      </c>
      <c r="AP187" s="143">
        <f>IFERROR(VLOOKUP($B187,'Benchmark Data'!$B:$FF,AP$1,FALSE)/VLOOKUP($B186,'Benchmark Data'!$B:$FF,AP$1,FALSE)*AP188,"")</f>
        <v>1.0548732303818491</v>
      </c>
      <c r="AQ187" s="143">
        <f>IFERROR(VLOOKUP($B187,'Benchmark Data'!$B:$FF,AQ$1,FALSE)/VLOOKUP($B186,'Benchmark Data'!$B:$FF,AQ$1,FALSE)*AQ188,"")</f>
        <v>1.165960415135793</v>
      </c>
      <c r="AR187" s="143">
        <f>IFERROR(VLOOKUP($B187,'Benchmark Data'!$B:$FF,AR$1,FALSE)/VLOOKUP($B186,'Benchmark Data'!$B:$FF,AR$1,FALSE)*AR188,"")</f>
        <v>1.0548732303818491</v>
      </c>
      <c r="AS187" s="143">
        <f>IFERROR(VLOOKUP($B187,'Benchmark Data'!$B:$FF,AS$1,FALSE)/VLOOKUP($B186,'Benchmark Data'!$B:$FF,AS$1,FALSE)*AS188,"")</f>
        <v>1.0011343742319416</v>
      </c>
      <c r="AT187" s="143">
        <f>IFERROR(VLOOKUP($B187,'Benchmark Data'!$B:$FF,AT$1,FALSE)/VLOOKUP($B186,'Benchmark Data'!$B:$FF,AT$1,FALSE)*AT188,"")</f>
        <v>1.165960415135793</v>
      </c>
      <c r="AU187" s="143">
        <f>IFERROR(VLOOKUP($B187,'Benchmark Data'!$B:$FF,AU$1,FALSE)/VLOOKUP($B186,'Benchmark Data'!$B:$FF,AU$1,FALSE)*AU188,"")</f>
        <v>1.1803355141905192</v>
      </c>
      <c r="AV187" s="143">
        <f>IFERROR(VLOOKUP($B187,'Benchmark Data'!$B:$FF,AV$1,FALSE)/VLOOKUP($B186,'Benchmark Data'!$B:$FF,AV$1,FALSE)*AV188,"")</f>
        <v>1.1803355141905192</v>
      </c>
      <c r="AW187" s="143">
        <f>IFERROR(VLOOKUP($B187,'Benchmark Data'!$B:$FF,AW$1,FALSE)/VLOOKUP($B186,'Benchmark Data'!$B:$FF,AW$1,FALSE)*AW188,"")</f>
        <v>1.1803355141905192</v>
      </c>
      <c r="AX187" s="143">
        <f>IFERROR(VLOOKUP($B187,'Benchmark Data'!$B:$FF,AX$1,FALSE)/VLOOKUP($B186,'Benchmark Data'!$B:$FF,AX$1,FALSE)*AX188,"")</f>
        <v>1.0554224588160439</v>
      </c>
      <c r="AY187" s="143">
        <f>IFERROR(VLOOKUP($B187,'Benchmark Data'!$B:$FF,AY$1,FALSE)/VLOOKUP($B186,'Benchmark Data'!$B:$FF,AY$1,FALSE)*AY188,"")</f>
        <v>1.0554224588160439</v>
      </c>
      <c r="AZ187" s="156">
        <f>IFERROR(VLOOKUP($B187,'Benchmark Data'!$B:$FF,AZ$1,FALSE)*AZ188,"")</f>
        <v>1.1085559427475333</v>
      </c>
      <c r="BA187" s="156">
        <f>IFERROR(VLOOKUP($B187,'Benchmark Data'!$B:$FF,BA$1,FALSE)*BA188,"")</f>
        <v>1.1085559427475333</v>
      </c>
      <c r="BB187" s="143">
        <f>IFERROR(VLOOKUP($B187,'Benchmark Data'!$B:$FF,BB$1,FALSE)/VLOOKUP($B186,'Benchmark Data'!$B:$FF,BB$1,FALSE)*BB188,"")</f>
        <v>1.1810093658468823</v>
      </c>
      <c r="BC187" s="143">
        <f>IFERROR(VLOOKUP($B187,'Benchmark Data'!$B:$FF,BC$1,FALSE)/VLOOKUP($B186,'Benchmark Data'!$B:$FF,BC$1,FALSE)*BC188,"")</f>
        <v>1.1945177168030896</v>
      </c>
      <c r="BD187" s="143">
        <f>IFERROR(VLOOKUP($B187,'Benchmark Data'!$B:$FF,BD$1,FALSE)/VLOOKUP($B186,'Benchmark Data'!$B:$FF,BD$1,FALSE)*BD188,"")</f>
        <v>1.1945177168030896</v>
      </c>
      <c r="BE187" s="143">
        <f>IFERROR(VLOOKUP($B187,'Benchmark Data'!$B:$FF,BE$1,FALSE)/VLOOKUP($B186,'Benchmark Data'!$B:$FF,BE$1,FALSE)*BE188,"")</f>
        <v>1.1945177168030896</v>
      </c>
      <c r="BF187" s="143">
        <f>IFERROR(VLOOKUP($B187,'Benchmark Data'!$B:$FF,BF$1,FALSE)/VLOOKUP($B186,'Benchmark Data'!$B:$FF,BF$1,FALSE)*BF188,"")</f>
        <v>1.1945177168030896</v>
      </c>
      <c r="BG187" s="143">
        <f>IFERROR(VLOOKUP($B187,'Benchmark Data'!$B:$FF,BG$1,FALSE)/VLOOKUP($B186,'Benchmark Data'!$B:$FF,BG$1,FALSE)*BG188,"")</f>
        <v>1.07516225861527</v>
      </c>
      <c r="BH187" s="143">
        <f>IFERROR(VLOOKUP($B187,'Benchmark Data'!$B:$FF,BH$1,FALSE)/VLOOKUP($B186,'Benchmark Data'!$B:$FF,BH$1,FALSE)*BH188,"")</f>
        <v>1.07516225861527</v>
      </c>
      <c r="BI187" s="143">
        <f>IFERROR(VLOOKUP($B187,'Benchmark Data'!$B:$FF,BI$1,FALSE)/VLOOKUP($B186,'Benchmark Data'!$B:$FF,BI$1,FALSE)*BI188,"")</f>
        <v>1.07516225861527</v>
      </c>
      <c r="BJ187" s="143">
        <f>IFERROR(VLOOKUP($B187,'Benchmark Data'!$B:$FF,BJ$1,FALSE)/VLOOKUP($B186,'Benchmark Data'!$B:$FF,BJ$1,FALSE)*BJ188,"")</f>
        <v>1.07516225861527</v>
      </c>
      <c r="BK187" s="143">
        <f>IFERROR(VLOOKUP($B187,'Benchmark Data'!$B:$FF,BK$1,FALSE)/VLOOKUP($B186,'Benchmark Data'!$B:$FF,BK$1,FALSE)*BK188,"")</f>
        <v>1.1945177168030896</v>
      </c>
      <c r="BL187" s="143">
        <f>IFERROR(VLOOKUP($B187,'Benchmark Data'!$B:$FF,BL$1,FALSE)/VLOOKUP($B186,'Benchmark Data'!$B:$FF,BL$1,FALSE)*BL188,"")</f>
        <v>1.1945177168030896</v>
      </c>
      <c r="BM187" s="143">
        <f>IFERROR(VLOOKUP($B187,'Benchmark Data'!$B:$FF,BM$1,FALSE)/VLOOKUP($B186,'Benchmark Data'!$B:$FF,BM$1,FALSE)*BM188,"")</f>
        <v>1.1945177168030896</v>
      </c>
      <c r="BN187" s="143">
        <f>IFERROR(VLOOKUP($B187,'Benchmark Data'!$B:$FF,BN$1,FALSE)/VLOOKUP($B186,'Benchmark Data'!$B:$FF,BN$1,FALSE)*BN188,"")</f>
        <v>1.1945177168030896</v>
      </c>
      <c r="BO187" s="143">
        <f>IFERROR(VLOOKUP($B187,'Benchmark Data'!$B:$FF,BO$1,FALSE)/VLOOKUP($B186,'Benchmark Data'!$B:$FF,BO$1,FALSE)*BO188,"")</f>
        <v>1.1945177168030896</v>
      </c>
      <c r="BP187" s="143">
        <f>IFERROR(VLOOKUP($B187,'Benchmark Data'!$B:$FF,BP$1,FALSE)/VLOOKUP($B186,'Benchmark Data'!$B:$FF,BP$1,FALSE)*BP188,"")</f>
        <v>1.1945177168030896</v>
      </c>
      <c r="BQ187" s="143">
        <f>IFERROR(VLOOKUP($B187,'Benchmark Data'!$B:$FF,BQ$1,FALSE)/VLOOKUP($B186,'Benchmark Data'!$B:$FF,BQ$1,FALSE)*BQ188,"")</f>
        <v>1.1945177168030896</v>
      </c>
      <c r="BR187" s="143">
        <f>IFERROR(VLOOKUP($B187,'Benchmark Data'!$B:$FF,BR$1,FALSE)/VLOOKUP($B186,'Benchmark Data'!$B:$FF,BR$1,FALSE)*BR188,"")</f>
        <v>1.1945177168030896</v>
      </c>
      <c r="BS187" s="143" t="str">
        <f>IFERROR(VLOOKUP($B187,'Benchmark Data'!$B:$FF,BS$1,FALSE)/VLOOKUP($B186,'Benchmark Data'!$B:$FF,BS$1,FALSE)*BS188,"")</f>
        <v/>
      </c>
      <c r="BT187" s="143" t="str">
        <f>IFERROR(VLOOKUP($B187,'Benchmark Data'!$B:$FF,BT$1,FALSE)/VLOOKUP($B186,'Benchmark Data'!$B:$FF,BT$1,FALSE)*BT188,"")</f>
        <v/>
      </c>
      <c r="BU187" s="143" t="str">
        <f>IFERROR(VLOOKUP($B187,'Benchmark Data'!$B:$FF,BU$1,FALSE)/VLOOKUP($B186,'Benchmark Data'!$B:$FF,BU$1,FALSE)*BU188,"")</f>
        <v/>
      </c>
      <c r="BV187" s="143" t="str">
        <f>IFERROR(VLOOKUP($B187,'Benchmark Data'!$B:$FF,BV$1,FALSE)/VLOOKUP($B186,'Benchmark Data'!$B:$FF,BV$1,FALSE)*BV188,"")</f>
        <v/>
      </c>
      <c r="BW187" s="143" t="str">
        <f>IFERROR(VLOOKUP($B187,'Benchmark Data'!$B:$FF,BW$1,FALSE)/VLOOKUP($B186,'Benchmark Data'!$B:$FF,BW$1,FALSE)*BW188,"")</f>
        <v/>
      </c>
      <c r="BX187" s="143" t="str">
        <f>IFERROR(VLOOKUP($B187,'Benchmark Data'!$B:$FF,BX$1,FALSE)/VLOOKUP($B186,'Benchmark Data'!$B:$FF,BX$1,FALSE)*BX188,"")</f>
        <v/>
      </c>
      <c r="BY187" s="143" t="str">
        <f>IFERROR(VLOOKUP($B187,'Benchmark Data'!$B:$FF,BY$1,FALSE)/VLOOKUP($B186,'Benchmark Data'!$B:$FF,BY$1,FALSE)*BY188,"")</f>
        <v/>
      </c>
      <c r="BZ187" s="143" t="str">
        <f>IFERROR(VLOOKUP($B187,'Benchmark Data'!$B:$FF,BZ$1,FALSE)/VLOOKUP($B186,'Benchmark Data'!$B:$FF,BZ$1,FALSE)*BZ188,"")</f>
        <v/>
      </c>
      <c r="CA187" s="143" t="str">
        <f>IFERROR(VLOOKUP($B187,'Benchmark Data'!$B:$FF,CA$1,FALSE)/VLOOKUP($B186,'Benchmark Data'!$B:$FF,CA$1,FALSE)*CA188,"")</f>
        <v/>
      </c>
      <c r="CB187" s="143" t="str">
        <f>IFERROR(VLOOKUP($B187,'Benchmark Data'!$B:$FF,CB$1,FALSE)/VLOOKUP($B186,'Benchmark Data'!$B:$FF,CB$1,FALSE)*CB188,"")</f>
        <v/>
      </c>
      <c r="CC187" s="143" t="str">
        <f>IFERROR(VLOOKUP($B187,'Benchmark Data'!$B:$FF,CC$1,FALSE)/VLOOKUP($B186,'Benchmark Data'!$B:$FF,CC$1,FALSE)*CC188,"")</f>
        <v/>
      </c>
      <c r="CD187" s="143" t="str">
        <f>IFERROR(VLOOKUP($B187,'Benchmark Data'!$B:$FF,CD$1,FALSE)/VLOOKUP($B186,'Benchmark Data'!$B:$FF,CD$1,FALSE)*CD188,"")</f>
        <v/>
      </c>
      <c r="CE187" s="143" t="str">
        <f>IFERROR(VLOOKUP($B187,'Benchmark Data'!$B:$FF,CE$1,FALSE)/VLOOKUP($B186,'Benchmark Data'!$B:$FF,CE$1,FALSE)*CE188,"")</f>
        <v/>
      </c>
      <c r="CF187" s="143" t="str">
        <f>IFERROR(VLOOKUP($B187,'Benchmark Data'!$B:$FF,CF$1,FALSE)/VLOOKUP($B186,'Benchmark Data'!$B:$FF,CF$1,FALSE)*CF188,"")</f>
        <v/>
      </c>
      <c r="CG187" s="143" t="str">
        <f>IFERROR(VLOOKUP($B187,'Benchmark Data'!$B:$FF,CG$1,FALSE)/VLOOKUP($B186,'Benchmark Data'!$B:$FF,CG$1,FALSE)*CG188,"")</f>
        <v/>
      </c>
      <c r="CH187" s="156" t="str">
        <f>IFERROR(VLOOKUP($B187,'Benchmark Data'!$B:$FF,CH$1,FALSE)*CH188,"")</f>
        <v/>
      </c>
      <c r="CI187" s="143" t="str">
        <f>IFERROR(VLOOKUP($B187,'Benchmark Data'!$B:$FF,CI$1,FALSE)/VLOOKUP($B186,'Benchmark Data'!$B:$FF,CI$1,FALSE)*CI188,"")</f>
        <v/>
      </c>
      <c r="CJ187" s="143" t="str">
        <f>IFERROR(VLOOKUP($B187,'Benchmark Data'!$B:$FF,CJ$1,FALSE)/VLOOKUP($B186,'Benchmark Data'!$B:$FF,CJ$1,FALSE)*CJ188,"")</f>
        <v/>
      </c>
      <c r="CK187" s="143" t="str">
        <f>IFERROR(VLOOKUP($B187,'Benchmark Data'!$B:$FF,CK$1,FALSE)/VLOOKUP($B186,'Benchmark Data'!$B:$FF,CK$1,FALSE)*CK188,"")</f>
        <v/>
      </c>
      <c r="CL187" s="143" t="str">
        <f>IFERROR(VLOOKUP($B187,'Benchmark Data'!$B:$AAA,CL$1,FALSE)/VLOOKUP($B186,'Benchmark Data'!$B:$AAA,CL$1,FALSE)*CL188,"")</f>
        <v/>
      </c>
      <c r="CM187" s="143" t="str">
        <f>IFERROR(VLOOKUP($B187,'Benchmark Data'!$B:$AAA,CM$1,FALSE)/VLOOKUP($B186,'Benchmark Data'!$B:$AAA,CM$1,FALSE)*CM188,"")</f>
        <v/>
      </c>
      <c r="CN187" s="143" t="str">
        <f>IFERROR(VLOOKUP($B187,'Benchmark Data'!$B:$AAA,CN$1,FALSE)/VLOOKUP($B186,'Benchmark Data'!$B:$AAA,CN$1,FALSE)*CN188,"")</f>
        <v/>
      </c>
      <c r="CO187" s="143" t="str">
        <f>IFERROR(VLOOKUP($B187,'Benchmark Data'!$B:$AAA,CO$1,FALSE)/VLOOKUP($B186,'Benchmark Data'!$B:$AAA,CO$1,FALSE)*CO188,"")</f>
        <v/>
      </c>
      <c r="CP187" s="143" t="str">
        <f>IFERROR(VLOOKUP($B187,'Benchmark Data'!$B:$AAA,CP$1,FALSE)/VLOOKUP($B186,'Benchmark Data'!$B:$AAA,CP$1,FALSE)*CP188,"")</f>
        <v/>
      </c>
      <c r="CQ187" s="143" t="str">
        <f>IFERROR(VLOOKUP($B187,'Benchmark Data'!$B:$AAA,CQ$1,FALSE)/VLOOKUP($B186,'Benchmark Data'!$B:$AAA,CQ$1,FALSE)*CQ188,"")</f>
        <v/>
      </c>
      <c r="CR187" s="143" t="str">
        <f>IFERROR(VLOOKUP($B187,'Benchmark Data'!$B:$AAA,CR$1,FALSE)/VLOOKUP($B186,'Benchmark Data'!$B:$AAA,CR$1,FALSE)*CR188,"")</f>
        <v/>
      </c>
      <c r="CS187" s="143" t="str">
        <f>IFERROR(VLOOKUP($B187,'Benchmark Data'!$B:$AAA,CS$1,FALSE)/VLOOKUP($B186,'Benchmark Data'!$B:$AAA,CS$1,FALSE)*CS188,"")</f>
        <v/>
      </c>
      <c r="CT187" s="143" t="str">
        <f>IFERROR(VLOOKUP($B187,'Benchmark Data'!$B:$AAA,CT$1,FALSE)/VLOOKUP($B186,'Benchmark Data'!$B:$AAA,CT$1,FALSE)*CT188,"")</f>
        <v/>
      </c>
      <c r="CU187" s="143" t="str">
        <f>IFERROR(VLOOKUP($B187,'Benchmark Data'!$B:$AAA,CU$1,FALSE)/VLOOKUP($B186,'Benchmark Data'!$B:$AAA,CU$1,FALSE)*CU188,"")</f>
        <v/>
      </c>
      <c r="CV187" s="143" t="str">
        <f>IFERROR(VLOOKUP($B187,'Benchmark Data'!$B:$AAA,CV$1,FALSE)/VLOOKUP($B186,'Benchmark Data'!$B:$AAA,CV$1,FALSE)*CV188,"")</f>
        <v/>
      </c>
      <c r="CW187" s="143" t="str">
        <f>IFERROR(VLOOKUP($B187,'Benchmark Data'!$B:$AAA,CW$1,FALSE)/VLOOKUP($B186,'Benchmark Data'!$B:$AAA,CW$1,FALSE)*CW188,"")</f>
        <v/>
      </c>
      <c r="CX187" s="143" t="str">
        <f>IFERROR(VLOOKUP($B187,'Benchmark Data'!$B:$AAA,CX$1,FALSE)/VLOOKUP($B186,'Benchmark Data'!$B:$AAA,CX$1,FALSE)*CX188,"")</f>
        <v/>
      </c>
      <c r="CY187" s="143" t="str">
        <f>IFERROR(VLOOKUP($B187,'Benchmark Data'!$B:$AAA,CY$1,FALSE)/VLOOKUP($B186,'Benchmark Data'!$B:$AAA,CY$1,FALSE)*CY188,"")</f>
        <v/>
      </c>
      <c r="CZ187" s="143" t="str">
        <f>IFERROR(VLOOKUP($B187,'Benchmark Data'!$B:$AAA,CZ$1,FALSE)/VLOOKUP($B186,'Benchmark Data'!$B:$AAA,CZ$1,FALSE)*CZ188,"")</f>
        <v/>
      </c>
      <c r="DA187" s="143" t="str">
        <f>IFERROR(VLOOKUP($B187,'Benchmark Data'!$B:$AAA,DA$1,FALSE)/VLOOKUP($B186,'Benchmark Data'!$B:$AAA,DA$1,FALSE)*DA188,"")</f>
        <v/>
      </c>
      <c r="DB187" s="143" t="str">
        <f>IFERROR(VLOOKUP($B187,'Benchmark Data'!$B:$AAA,DB$1,FALSE)/VLOOKUP($B186,'Benchmark Data'!$B:$AAA,DB$1,FALSE)*DB188,"")</f>
        <v/>
      </c>
      <c r="DC187" s="143" t="str">
        <f>IFERROR(VLOOKUP($B187,'Benchmark Data'!$B:$AAA,DC$1,FALSE)/VLOOKUP($B186,'Benchmark Data'!$B:$AAA,DC$1,FALSE)*DC188,"")</f>
        <v/>
      </c>
      <c r="DD187" s="143" t="str">
        <f>IFERROR(VLOOKUP($B187,'Benchmark Data'!$B:$AAA,DD$1,FALSE)/VLOOKUP($B186,'Benchmark Data'!$B:$AAA,DD$1,FALSE)*DD188,"")</f>
        <v/>
      </c>
      <c r="DE187" s="143" t="str">
        <f>IFERROR(VLOOKUP($B187,'Benchmark Data'!$B:$AAA,DE$1,FALSE)/VLOOKUP($B186,'Benchmark Data'!$B:$AAA,DE$1,FALSE)*DE188,"")</f>
        <v/>
      </c>
      <c r="DF187" s="143" t="str">
        <f>IFERROR(VLOOKUP($B187,'Benchmark Data'!$B:$AAA,DF$1,FALSE)/VLOOKUP($B186,'Benchmark Data'!$B:$AAA,DF$1,FALSE)*DF188,"")</f>
        <v/>
      </c>
      <c r="DG187" s="143" t="str">
        <f>IFERROR(VLOOKUP($B187,'Benchmark Data'!$B:$AAA,DG$1,FALSE)/VLOOKUP($B186,'Benchmark Data'!$B:$AAA,DG$1,FALSE)*DG188,"")</f>
        <v/>
      </c>
      <c r="DH187" s="143" t="str">
        <f>IFERROR(VLOOKUP($B187,'Benchmark Data'!$B:$AAA,DH$1,FALSE)/VLOOKUP($B186,'Benchmark Data'!$B:$AAA,DH$1,FALSE)*DH188,"")</f>
        <v/>
      </c>
      <c r="DI187" s="143" t="str">
        <f>IFERROR(VLOOKUP($B187,'Benchmark Data'!$B:$AAA,DI$1,FALSE)/VLOOKUP($B186,'Benchmark Data'!$B:$AAA,DI$1,FALSE)*DI188,"")</f>
        <v/>
      </c>
    </row>
    <row r="188" spans="1:113">
      <c r="A188" s="94">
        <f t="shared" si="37"/>
        <v>13</v>
      </c>
      <c r="B188" s="168">
        <f t="shared" si="38"/>
        <v>45688</v>
      </c>
      <c r="C188" s="143">
        <f>IFERROR(VLOOKUP($B188,'Benchmark Data'!$B:$FF,C$1,FALSE)/VLOOKUP($B187,'Benchmark Data'!$B:$FF,C$1,FALSE)*C189,"")</f>
        <v>1.233031606847367</v>
      </c>
      <c r="D188" s="143">
        <f>IFERROR(VLOOKUP($B188,'Benchmark Data'!$B:$FF,D$1,FALSE)/VLOOKUP($B187,'Benchmark Data'!$B:$FF,D$1,FALSE)*D189,"")</f>
        <v>1.233031606847367</v>
      </c>
      <c r="E188" s="143">
        <f>IFERROR(VLOOKUP($B188,'Benchmark Data'!$B:$FF,E$1,FALSE)/VLOOKUP($B187,'Benchmark Data'!$B:$FF,E$1,FALSE)*E189,"")</f>
        <v>1.233031606847367</v>
      </c>
      <c r="F188" s="143">
        <f>IFERROR(VLOOKUP($B188,'Benchmark Data'!$B:$FF,F$1,FALSE)/VLOOKUP($B187,'Benchmark Data'!$B:$FF,F$1,FALSE)*F189,"")</f>
        <v>1.1608727515896571</v>
      </c>
      <c r="G188" s="143" t="str">
        <f>IFERROR(VLOOKUP($B188,'Benchmark Data'!$B:$FF,G$1,FALSE)/VLOOKUP($B187,'Benchmark Data'!$B:$FF,G$1,FALSE)*G189,"")</f>
        <v/>
      </c>
      <c r="H188" s="143">
        <f>IFERROR(VLOOKUP($B188,'Benchmark Data'!$B:$FF,H$1,FALSE)/VLOOKUP($B187,'Benchmark Data'!$B:$FF,H$1,FALSE)*H189,"")</f>
        <v>1.233031606847367</v>
      </c>
      <c r="I188" s="143">
        <f>IFERROR(VLOOKUP($B188,'Benchmark Data'!$B:$FF,I$1,FALSE)/VLOOKUP($B187,'Benchmark Data'!$B:$FF,I$1,FALSE)*I189,"")</f>
        <v>1.2589648347128679</v>
      </c>
      <c r="J188" s="143" t="str">
        <f>IFERROR(VLOOKUP($B188,'Benchmark Data'!$B:$FF,J$1,FALSE)/VLOOKUP($B187,'Benchmark Data'!$B:$FF,J$1,FALSE)*J189,"")</f>
        <v/>
      </c>
      <c r="K188" s="156">
        <f>IFERROR(VLOOKUP($B188,'Benchmark Data'!$B:$FF,K$1,FALSE)*K189,"")</f>
        <v>1.0357844001489651</v>
      </c>
      <c r="L188" s="156">
        <f>IFERROR(VLOOKUP($B188,'Benchmark Data'!$B:$FF,L$1,FALSE)*L189,"")</f>
        <v>1.0357844001489651</v>
      </c>
      <c r="M188" s="156">
        <f>IFERROR(VLOOKUP($B188,'Benchmark Data'!$B:$FF,M$1,FALSE)*M189,"")</f>
        <v>1.0357844001489651</v>
      </c>
      <c r="N188" s="143">
        <f>IFERROR(VLOOKUP($B188,'Benchmark Data'!$B:$FF,N$1,FALSE)/VLOOKUP($B187,'Benchmark Data'!$B:$FF,N$1,FALSE)*N189,"")</f>
        <v>1.2922626952979275</v>
      </c>
      <c r="O188" s="143">
        <f>IFERROR(VLOOKUP($B188,'Benchmark Data'!$B:$FF,O$1,FALSE)/VLOOKUP($B187,'Benchmark Data'!$B:$FF,O$1,FALSE)*O189,"")</f>
        <v>1.2024092711835992</v>
      </c>
      <c r="P188" s="143">
        <f>IFERROR(VLOOKUP($B188,'Benchmark Data'!$B:$FF,P$1,FALSE)/VLOOKUP($B187,'Benchmark Data'!$B:$FF,P$1,FALSE)*P189,"")</f>
        <v>1.2705101709178646</v>
      </c>
      <c r="Q188" s="156">
        <f>IFERROR(VLOOKUP($B188,'Benchmark Data'!$B:$FF,Q$1,FALSE)*Q189,"")</f>
        <v>1.2885330997668962</v>
      </c>
      <c r="R188" s="156">
        <f>IFERROR(VLOOKUP($B188,'Benchmark Data'!$B:$FF,R$1,FALSE)*R189,"")</f>
        <v>1.2885330997668962</v>
      </c>
      <c r="S188" s="156">
        <f>IFERROR(VLOOKUP($B188,'Benchmark Data'!$B:$FF,S$1,FALSE)*S189,"")</f>
        <v>1.2885330997668962</v>
      </c>
      <c r="T188" s="156">
        <f>IFERROR(VLOOKUP($B188,'Benchmark Data'!$B:$FF,T$1,FALSE)*T189,"")</f>
        <v>1.2885330997668962</v>
      </c>
      <c r="U188" s="156">
        <f>IFERROR(VLOOKUP($B188,'Benchmark Data'!$B:$FF,U$1,FALSE)*U189,"")</f>
        <v>1.2885330997668962</v>
      </c>
      <c r="V188" s="143">
        <f>IFERROR(VLOOKUP($B188,'Benchmark Data'!$B:$FF,V$1,FALSE)/VLOOKUP($B187,'Benchmark Data'!$B:$FF,V$1,FALSE)*V189,"")</f>
        <v>1.3278346481725127</v>
      </c>
      <c r="W188" s="143">
        <f>IFERROR(VLOOKUP($B188,'Benchmark Data'!$B:$FF,W$1,FALSE)/VLOOKUP($B187,'Benchmark Data'!$B:$FF,W$1,FALSE)*W189,"")</f>
        <v>1.3278346481725127</v>
      </c>
      <c r="X188" s="143">
        <f>IFERROR(VLOOKUP($B188,'Benchmark Data'!$B:$FF,X$1,FALSE)/VLOOKUP($B187,'Benchmark Data'!$B:$FF,X$1,FALSE)*X189,"")</f>
        <v>1.3278346481725127</v>
      </c>
      <c r="Y188" s="143">
        <f>IFERROR(VLOOKUP($B188,'Benchmark Data'!$B:$FF,Y$1,FALSE)/VLOOKUP($B187,'Benchmark Data'!$B:$FF,Y$1,FALSE)*Y189,"")</f>
        <v>1.3278346481725127</v>
      </c>
      <c r="Z188" s="143">
        <f>IFERROR(VLOOKUP($B188,'Benchmark Data'!$B:$FF,Z$1,FALSE)/VLOOKUP($B187,'Benchmark Data'!$B:$FF,Z$1,FALSE)*Z189,"")</f>
        <v>1.3278346481725127</v>
      </c>
      <c r="AA188" s="143">
        <f>IFERROR(VLOOKUP($B188,'Benchmark Data'!$B:$FF,AA$1,FALSE)/VLOOKUP($B187,'Benchmark Data'!$B:$FF,AA$1,FALSE)*AA189,"")</f>
        <v>1.2263377016429617</v>
      </c>
      <c r="AB188" s="143">
        <f>IFERROR(VLOOKUP($B188,'Benchmark Data'!$B:$FF,AB$1,FALSE)/VLOOKUP($B187,'Benchmark Data'!$B:$FF,AB$1,FALSE)*AB189,"")</f>
        <v>1.2263377016429617</v>
      </c>
      <c r="AC188" s="143">
        <f>IFERROR(VLOOKUP($B188,'Benchmark Data'!$B:$FF,AC$1,FALSE)/VLOOKUP($B187,'Benchmark Data'!$B:$FF,AC$1,FALSE)*AC189,"")</f>
        <v>1.2263377016429617</v>
      </c>
      <c r="AD188" s="143">
        <f>IFERROR(VLOOKUP($B188,'Benchmark Data'!$B:$FF,AD$1,FALSE)/VLOOKUP($B187,'Benchmark Data'!$B:$FF,AD$1,FALSE)*AD189,"")</f>
        <v>2.960013360690938</v>
      </c>
      <c r="AE188" s="143">
        <f>IFERROR(VLOOKUP($B188,'Benchmark Data'!$B:$FF,AE$1,FALSE)/VLOOKUP($B187,'Benchmark Data'!$B:$FF,AE$1,FALSE)*AE189,"")</f>
        <v>1.0621622105880744</v>
      </c>
      <c r="AF188" s="143">
        <f>IFERROR(VLOOKUP($B188,'Benchmark Data'!$B:$FF,AF$1,FALSE)/VLOOKUP($B187,'Benchmark Data'!$B:$FF,AF$1,FALSE)*AF189,"")</f>
        <v>1.1608727515896571</v>
      </c>
      <c r="AG188" s="143">
        <f>IFERROR(VLOOKUP($B188,'Benchmark Data'!$B:$FF,AG$1,FALSE)/VLOOKUP($B187,'Benchmark Data'!$B:$FF,AG$1,FALSE)*AG189,"")</f>
        <v>1.1608727515896571</v>
      </c>
      <c r="AH188" s="143">
        <f>IFERROR(VLOOKUP($B188,'Benchmark Data'!$B:$FF,AH$1,FALSE)/VLOOKUP($B187,'Benchmark Data'!$B:$FF,AH$1,FALSE)*AH189,"")</f>
        <v>1.1608727515896571</v>
      </c>
      <c r="AI188" s="143">
        <f>IFERROR(VLOOKUP($B188,'Benchmark Data'!$B:$FF,AI$1,FALSE)/VLOOKUP($B187,'Benchmark Data'!$B:$FF,AI$1,FALSE)*AI189,"")</f>
        <v>1.3499841220649729</v>
      </c>
      <c r="AJ188" s="143">
        <f>IFERROR(VLOOKUP($B188,'Benchmark Data'!$B:$FF,AJ$1,FALSE)/VLOOKUP($B187,'Benchmark Data'!$B:$FF,AJ$1,FALSE)*AJ189,"")</f>
        <v>1.1763433884744299</v>
      </c>
      <c r="AK188" s="143">
        <f>IFERROR(VLOOKUP($B188,'Benchmark Data'!$B:$FF,AK$1,FALSE)/VLOOKUP($B187,'Benchmark Data'!$B:$FF,AK$1,FALSE)*AK189,"")</f>
        <v>1.2589648347128679</v>
      </c>
      <c r="AL188" s="143">
        <f>IFERROR(VLOOKUP($B188,'Benchmark Data'!$B:$FF,AL$1,FALSE)/VLOOKUP($B187,'Benchmark Data'!$B:$FF,AL$1,FALSE)*AL189,"")</f>
        <v>1.2981304528458659</v>
      </c>
      <c r="AM188" s="143">
        <f>IFERROR(VLOOKUP($B188,'Benchmark Data'!$B:$FF,AM$1,FALSE)/VLOOKUP($B187,'Benchmark Data'!$B:$FF,AM$1,FALSE)*AM189,"")</f>
        <v>1.2981304528458659</v>
      </c>
      <c r="AN188" s="143">
        <f>IFERROR(VLOOKUP($B188,'Benchmark Data'!$B:$FF,AN$1,FALSE)/VLOOKUP($B187,'Benchmark Data'!$B:$FF,AN$1,FALSE)*AN189,"")</f>
        <v>1.5208296084391206</v>
      </c>
      <c r="AO188" s="143">
        <f>IFERROR(VLOOKUP($B188,'Benchmark Data'!$B:$FF,AO$1,FALSE)/VLOOKUP($B187,'Benchmark Data'!$B:$FF,AO$1,FALSE)*AO189,"")</f>
        <v>1.0590006991878662</v>
      </c>
      <c r="AP188" s="143">
        <f>IFERROR(VLOOKUP($B188,'Benchmark Data'!$B:$FF,AP$1,FALSE)/VLOOKUP($B187,'Benchmark Data'!$B:$FF,AP$1,FALSE)*AP189,"")</f>
        <v>1.0590006991878662</v>
      </c>
      <c r="AQ188" s="143">
        <f>IFERROR(VLOOKUP($B188,'Benchmark Data'!$B:$FF,AQ$1,FALSE)/VLOOKUP($B187,'Benchmark Data'!$B:$FF,AQ$1,FALSE)*AQ189,"")</f>
        <v>1.1953765493128856</v>
      </c>
      <c r="AR188" s="143">
        <f>IFERROR(VLOOKUP($B188,'Benchmark Data'!$B:$FF,AR$1,FALSE)/VLOOKUP($B187,'Benchmark Data'!$B:$FF,AR$1,FALSE)*AR189,"")</f>
        <v>1.0590006991878662</v>
      </c>
      <c r="AS188" s="143">
        <f>IFERROR(VLOOKUP($B188,'Benchmark Data'!$B:$FF,AS$1,FALSE)/VLOOKUP($B187,'Benchmark Data'!$B:$FF,AS$1,FALSE)*AS189,"")</f>
        <v>1.0008652845974029</v>
      </c>
      <c r="AT188" s="143">
        <f>IFERROR(VLOOKUP($B188,'Benchmark Data'!$B:$FF,AT$1,FALSE)/VLOOKUP($B187,'Benchmark Data'!$B:$FF,AT$1,FALSE)*AT189,"")</f>
        <v>1.1953765493128856</v>
      </c>
      <c r="AU188" s="143">
        <f>IFERROR(VLOOKUP($B188,'Benchmark Data'!$B:$FF,AU$1,FALSE)/VLOOKUP($B187,'Benchmark Data'!$B:$FF,AU$1,FALSE)*AU189,"")</f>
        <v>1.2289820426382287</v>
      </c>
      <c r="AV188" s="143">
        <f>IFERROR(VLOOKUP($B188,'Benchmark Data'!$B:$FF,AV$1,FALSE)/VLOOKUP($B187,'Benchmark Data'!$B:$FF,AV$1,FALSE)*AV189,"")</f>
        <v>1.2289820426382287</v>
      </c>
      <c r="AW188" s="143">
        <f>IFERROR(VLOOKUP($B188,'Benchmark Data'!$B:$FF,AW$1,FALSE)/VLOOKUP($B187,'Benchmark Data'!$B:$FF,AW$1,FALSE)*AW189,"")</f>
        <v>1.2289820426382287</v>
      </c>
      <c r="AX188" s="143">
        <f>IFERROR(VLOOKUP($B188,'Benchmark Data'!$B:$FF,AX$1,FALSE)/VLOOKUP($B187,'Benchmark Data'!$B:$FF,AX$1,FALSE)*AX189,"")</f>
        <v>1.0795512856527516</v>
      </c>
      <c r="AY188" s="143">
        <f>IFERROR(VLOOKUP($B188,'Benchmark Data'!$B:$FF,AY$1,FALSE)/VLOOKUP($B187,'Benchmark Data'!$B:$FF,AY$1,FALSE)*AY189,"")</f>
        <v>1.0795512856527516</v>
      </c>
      <c r="AZ188" s="156">
        <f>IFERROR(VLOOKUP($B188,'Benchmark Data'!$B:$FF,AZ$1,FALSE)*AZ189,"")</f>
        <v>1.1374074069143973</v>
      </c>
      <c r="BA188" s="156">
        <f>IFERROR(VLOOKUP($B188,'Benchmark Data'!$B:$FF,BA$1,FALSE)*BA189,"")</f>
        <v>1.1374074069143973</v>
      </c>
      <c r="BB188" s="143">
        <f>IFERROR(VLOOKUP($B188,'Benchmark Data'!$B:$FF,BB$1,FALSE)/VLOOKUP($B187,'Benchmark Data'!$B:$FF,BB$1,FALSE)*BB189,"")</f>
        <v>1.2783723271386032</v>
      </c>
      <c r="BC188" s="143">
        <f>IFERROR(VLOOKUP($B188,'Benchmark Data'!$B:$FF,BC$1,FALSE)/VLOOKUP($B187,'Benchmark Data'!$B:$FF,BC$1,FALSE)*BC189,"")</f>
        <v>1.1808223228806842</v>
      </c>
      <c r="BD188" s="143">
        <f>IFERROR(VLOOKUP($B188,'Benchmark Data'!$B:$FF,BD$1,FALSE)/VLOOKUP($B187,'Benchmark Data'!$B:$FF,BD$1,FALSE)*BD189,"")</f>
        <v>1.1808223228806842</v>
      </c>
      <c r="BE188" s="143">
        <f>IFERROR(VLOOKUP($B188,'Benchmark Data'!$B:$FF,BE$1,FALSE)/VLOOKUP($B187,'Benchmark Data'!$B:$FF,BE$1,FALSE)*BE189,"")</f>
        <v>1.1808223228806842</v>
      </c>
      <c r="BF188" s="143">
        <f>IFERROR(VLOOKUP($B188,'Benchmark Data'!$B:$FF,BF$1,FALSE)/VLOOKUP($B187,'Benchmark Data'!$B:$FF,BF$1,FALSE)*BF189,"")</f>
        <v>1.1808223228806842</v>
      </c>
      <c r="BG188" s="143">
        <f>IFERROR(VLOOKUP($B188,'Benchmark Data'!$B:$FF,BG$1,FALSE)/VLOOKUP($B187,'Benchmark Data'!$B:$FF,BG$1,FALSE)*BG189,"")</f>
        <v>1.1346439801269452</v>
      </c>
      <c r="BH188" s="143">
        <f>IFERROR(VLOOKUP($B188,'Benchmark Data'!$B:$FF,BH$1,FALSE)/VLOOKUP($B187,'Benchmark Data'!$B:$FF,BH$1,FALSE)*BH189,"")</f>
        <v>1.1346439801269452</v>
      </c>
      <c r="BI188" s="143">
        <f>IFERROR(VLOOKUP($B188,'Benchmark Data'!$B:$FF,BI$1,FALSE)/VLOOKUP($B187,'Benchmark Data'!$B:$FF,BI$1,FALSE)*BI189,"")</f>
        <v>1.1346439801269452</v>
      </c>
      <c r="BJ188" s="143">
        <f>IFERROR(VLOOKUP($B188,'Benchmark Data'!$B:$FF,BJ$1,FALSE)/VLOOKUP($B187,'Benchmark Data'!$B:$FF,BJ$1,FALSE)*BJ189,"")</f>
        <v>1.1346439801269452</v>
      </c>
      <c r="BK188" s="143">
        <f>IFERROR(VLOOKUP($B188,'Benchmark Data'!$B:$FF,BK$1,FALSE)/VLOOKUP($B187,'Benchmark Data'!$B:$FF,BK$1,FALSE)*BK189,"")</f>
        <v>1.1808223228806842</v>
      </c>
      <c r="BL188" s="143">
        <f>IFERROR(VLOOKUP($B188,'Benchmark Data'!$B:$FF,BL$1,FALSE)/VLOOKUP($B187,'Benchmark Data'!$B:$FF,BL$1,FALSE)*BL189,"")</f>
        <v>1.1808223228806842</v>
      </c>
      <c r="BM188" s="143">
        <f>IFERROR(VLOOKUP($B188,'Benchmark Data'!$B:$FF,BM$1,FALSE)/VLOOKUP($B187,'Benchmark Data'!$B:$FF,BM$1,FALSE)*BM189,"")</f>
        <v>1.1808223228806842</v>
      </c>
      <c r="BN188" s="143">
        <f>IFERROR(VLOOKUP($B188,'Benchmark Data'!$B:$FF,BN$1,FALSE)/VLOOKUP($B187,'Benchmark Data'!$B:$FF,BN$1,FALSE)*BN189,"")</f>
        <v>1.1808223228806842</v>
      </c>
      <c r="BO188" s="143">
        <f>IFERROR(VLOOKUP($B188,'Benchmark Data'!$B:$FF,BO$1,FALSE)/VLOOKUP($B187,'Benchmark Data'!$B:$FF,BO$1,FALSE)*BO189,"")</f>
        <v>1.1808223228806842</v>
      </c>
      <c r="BP188" s="143">
        <f>IFERROR(VLOOKUP($B188,'Benchmark Data'!$B:$FF,BP$1,FALSE)/VLOOKUP($B187,'Benchmark Data'!$B:$FF,BP$1,FALSE)*BP189,"")</f>
        <v>1.1808223228806842</v>
      </c>
      <c r="BQ188" s="143">
        <f>IFERROR(VLOOKUP($B188,'Benchmark Data'!$B:$FF,BQ$1,FALSE)/VLOOKUP($B187,'Benchmark Data'!$B:$FF,BQ$1,FALSE)*BQ189,"")</f>
        <v>1.1808223228806842</v>
      </c>
      <c r="BR188" s="143">
        <f>IFERROR(VLOOKUP($B188,'Benchmark Data'!$B:$FF,BR$1,FALSE)/VLOOKUP($B187,'Benchmark Data'!$B:$FF,BR$1,FALSE)*BR189,"")</f>
        <v>1.1808223228806842</v>
      </c>
      <c r="BS188" s="143" t="str">
        <f>IFERROR(VLOOKUP($B188,'Benchmark Data'!$B:$FF,BS$1,FALSE)/VLOOKUP($B187,'Benchmark Data'!$B:$FF,BS$1,FALSE)*BS189,"")</f>
        <v/>
      </c>
      <c r="BT188" s="143" t="str">
        <f>IFERROR(VLOOKUP($B188,'Benchmark Data'!$B:$FF,BT$1,FALSE)/VLOOKUP($B187,'Benchmark Data'!$B:$FF,BT$1,FALSE)*BT189,"")</f>
        <v/>
      </c>
      <c r="BU188" s="143" t="str">
        <f>IFERROR(VLOOKUP($B188,'Benchmark Data'!$B:$FF,BU$1,FALSE)/VLOOKUP($B187,'Benchmark Data'!$B:$FF,BU$1,FALSE)*BU189,"")</f>
        <v/>
      </c>
      <c r="BV188" s="143" t="str">
        <f>IFERROR(VLOOKUP($B188,'Benchmark Data'!$B:$FF,BV$1,FALSE)/VLOOKUP($B187,'Benchmark Data'!$B:$FF,BV$1,FALSE)*BV189,"")</f>
        <v/>
      </c>
      <c r="BW188" s="143" t="str">
        <f>IFERROR(VLOOKUP($B188,'Benchmark Data'!$B:$FF,BW$1,FALSE)/VLOOKUP($B187,'Benchmark Data'!$B:$FF,BW$1,FALSE)*BW189,"")</f>
        <v/>
      </c>
      <c r="BX188" s="143" t="str">
        <f>IFERROR(VLOOKUP($B188,'Benchmark Data'!$B:$FF,BX$1,FALSE)/VLOOKUP($B187,'Benchmark Data'!$B:$FF,BX$1,FALSE)*BX189,"")</f>
        <v/>
      </c>
      <c r="BY188" s="143" t="str">
        <f>IFERROR(VLOOKUP($B188,'Benchmark Data'!$B:$FF,BY$1,FALSE)/VLOOKUP($B187,'Benchmark Data'!$B:$FF,BY$1,FALSE)*BY189,"")</f>
        <v/>
      </c>
      <c r="BZ188" s="143" t="str">
        <f>IFERROR(VLOOKUP($B188,'Benchmark Data'!$B:$FF,BZ$1,FALSE)/VLOOKUP($B187,'Benchmark Data'!$B:$FF,BZ$1,FALSE)*BZ189,"")</f>
        <v/>
      </c>
      <c r="CA188" s="143" t="str">
        <f>IFERROR(VLOOKUP($B188,'Benchmark Data'!$B:$FF,CA$1,FALSE)/VLOOKUP($B187,'Benchmark Data'!$B:$FF,CA$1,FALSE)*CA189,"")</f>
        <v/>
      </c>
      <c r="CB188" s="143" t="str">
        <f>IFERROR(VLOOKUP($B188,'Benchmark Data'!$B:$FF,CB$1,FALSE)/VLOOKUP($B187,'Benchmark Data'!$B:$FF,CB$1,FALSE)*CB189,"")</f>
        <v/>
      </c>
      <c r="CC188" s="143" t="str">
        <f>IFERROR(VLOOKUP($B188,'Benchmark Data'!$B:$FF,CC$1,FALSE)/VLOOKUP($B187,'Benchmark Data'!$B:$FF,CC$1,FALSE)*CC189,"")</f>
        <v/>
      </c>
      <c r="CD188" s="143" t="str">
        <f>IFERROR(VLOOKUP($B188,'Benchmark Data'!$B:$FF,CD$1,FALSE)/VLOOKUP($B187,'Benchmark Data'!$B:$FF,CD$1,FALSE)*CD189,"")</f>
        <v/>
      </c>
      <c r="CE188" s="143" t="str">
        <f>IFERROR(VLOOKUP($B188,'Benchmark Data'!$B:$FF,CE$1,FALSE)/VLOOKUP($B187,'Benchmark Data'!$B:$FF,CE$1,FALSE)*CE189,"")</f>
        <v/>
      </c>
      <c r="CF188" s="143" t="str">
        <f>IFERROR(VLOOKUP($B188,'Benchmark Data'!$B:$FF,CF$1,FALSE)/VLOOKUP($B187,'Benchmark Data'!$B:$FF,CF$1,FALSE)*CF189,"")</f>
        <v/>
      </c>
      <c r="CG188" s="143" t="str">
        <f>IFERROR(VLOOKUP($B188,'Benchmark Data'!$B:$FF,CG$1,FALSE)/VLOOKUP($B187,'Benchmark Data'!$B:$FF,CG$1,FALSE)*CG189,"")</f>
        <v/>
      </c>
      <c r="CH188" s="156" t="str">
        <f>IFERROR(VLOOKUP($B188,'Benchmark Data'!$B:$FF,CH$1,FALSE)*CH189,"")</f>
        <v/>
      </c>
      <c r="CI188" s="143" t="str">
        <f>IFERROR(VLOOKUP($B188,'Benchmark Data'!$B:$FF,CI$1,FALSE)/VLOOKUP($B187,'Benchmark Data'!$B:$FF,CI$1,FALSE)*CI189,"")</f>
        <v/>
      </c>
      <c r="CJ188" s="143" t="str">
        <f>IFERROR(VLOOKUP($B188,'Benchmark Data'!$B:$FF,CJ$1,FALSE)/VLOOKUP($B187,'Benchmark Data'!$B:$FF,CJ$1,FALSE)*CJ189,"")</f>
        <v/>
      </c>
      <c r="CK188" s="143" t="str">
        <f>IFERROR(VLOOKUP($B188,'Benchmark Data'!$B:$FF,CK$1,FALSE)/VLOOKUP($B187,'Benchmark Data'!$B:$FF,CK$1,FALSE)*CK189,"")</f>
        <v/>
      </c>
      <c r="CL188" s="143" t="str">
        <f>IFERROR(VLOOKUP($B188,'Benchmark Data'!$B:$AAA,CL$1,FALSE)/VLOOKUP($B187,'Benchmark Data'!$B:$AAA,CL$1,FALSE)*CL189,"")</f>
        <v/>
      </c>
      <c r="CM188" s="143" t="str">
        <f>IFERROR(VLOOKUP($B188,'Benchmark Data'!$B:$AAA,CM$1,FALSE)/VLOOKUP($B187,'Benchmark Data'!$B:$AAA,CM$1,FALSE)*CM189,"")</f>
        <v/>
      </c>
      <c r="CN188" s="143" t="str">
        <f>IFERROR(VLOOKUP($B188,'Benchmark Data'!$B:$AAA,CN$1,FALSE)/VLOOKUP($B187,'Benchmark Data'!$B:$AAA,CN$1,FALSE)*CN189,"")</f>
        <v/>
      </c>
      <c r="CO188" s="143" t="str">
        <f>IFERROR(VLOOKUP($B188,'Benchmark Data'!$B:$AAA,CO$1,FALSE)/VLOOKUP($B187,'Benchmark Data'!$B:$AAA,CO$1,FALSE)*CO189,"")</f>
        <v/>
      </c>
      <c r="CP188" s="143" t="str">
        <f>IFERROR(VLOOKUP($B188,'Benchmark Data'!$B:$AAA,CP$1,FALSE)/VLOOKUP($B187,'Benchmark Data'!$B:$AAA,CP$1,FALSE)*CP189,"")</f>
        <v/>
      </c>
      <c r="CQ188" s="143" t="str">
        <f>IFERROR(VLOOKUP($B188,'Benchmark Data'!$B:$AAA,CQ$1,FALSE)/VLOOKUP($B187,'Benchmark Data'!$B:$AAA,CQ$1,FALSE)*CQ189,"")</f>
        <v/>
      </c>
      <c r="CR188" s="143" t="str">
        <f>IFERROR(VLOOKUP($B188,'Benchmark Data'!$B:$AAA,CR$1,FALSE)/VLOOKUP($B187,'Benchmark Data'!$B:$AAA,CR$1,FALSE)*CR189,"")</f>
        <v/>
      </c>
      <c r="CS188" s="143" t="str">
        <f>IFERROR(VLOOKUP($B188,'Benchmark Data'!$B:$AAA,CS$1,FALSE)/VLOOKUP($B187,'Benchmark Data'!$B:$AAA,CS$1,FALSE)*CS189,"")</f>
        <v/>
      </c>
      <c r="CT188" s="143" t="str">
        <f>IFERROR(VLOOKUP($B188,'Benchmark Data'!$B:$AAA,CT$1,FALSE)/VLOOKUP($B187,'Benchmark Data'!$B:$AAA,CT$1,FALSE)*CT189,"")</f>
        <v/>
      </c>
      <c r="CU188" s="143" t="str">
        <f>IFERROR(VLOOKUP($B188,'Benchmark Data'!$B:$AAA,CU$1,FALSE)/VLOOKUP($B187,'Benchmark Data'!$B:$AAA,CU$1,FALSE)*CU189,"")</f>
        <v/>
      </c>
      <c r="CV188" s="143" t="str">
        <f>IFERROR(VLOOKUP($B188,'Benchmark Data'!$B:$AAA,CV$1,FALSE)/VLOOKUP($B187,'Benchmark Data'!$B:$AAA,CV$1,FALSE)*CV189,"")</f>
        <v/>
      </c>
      <c r="CW188" s="143" t="str">
        <f>IFERROR(VLOOKUP($B188,'Benchmark Data'!$B:$AAA,CW$1,FALSE)/VLOOKUP($B187,'Benchmark Data'!$B:$AAA,CW$1,FALSE)*CW189,"")</f>
        <v/>
      </c>
      <c r="CX188" s="143" t="str">
        <f>IFERROR(VLOOKUP($B188,'Benchmark Data'!$B:$AAA,CX$1,FALSE)/VLOOKUP($B187,'Benchmark Data'!$B:$AAA,CX$1,FALSE)*CX189,"")</f>
        <v/>
      </c>
      <c r="CY188" s="143" t="str">
        <f>IFERROR(VLOOKUP($B188,'Benchmark Data'!$B:$AAA,CY$1,FALSE)/VLOOKUP($B187,'Benchmark Data'!$B:$AAA,CY$1,FALSE)*CY189,"")</f>
        <v/>
      </c>
      <c r="CZ188" s="143" t="str">
        <f>IFERROR(VLOOKUP($B188,'Benchmark Data'!$B:$AAA,CZ$1,FALSE)/VLOOKUP($B187,'Benchmark Data'!$B:$AAA,CZ$1,FALSE)*CZ189,"")</f>
        <v/>
      </c>
      <c r="DA188" s="143" t="str">
        <f>IFERROR(VLOOKUP($B188,'Benchmark Data'!$B:$AAA,DA$1,FALSE)/VLOOKUP($B187,'Benchmark Data'!$B:$AAA,DA$1,FALSE)*DA189,"")</f>
        <v/>
      </c>
      <c r="DB188" s="143" t="str">
        <f>IFERROR(VLOOKUP($B188,'Benchmark Data'!$B:$AAA,DB$1,FALSE)/VLOOKUP($B187,'Benchmark Data'!$B:$AAA,DB$1,FALSE)*DB189,"")</f>
        <v/>
      </c>
      <c r="DC188" s="143" t="str">
        <f>IFERROR(VLOOKUP($B188,'Benchmark Data'!$B:$AAA,DC$1,FALSE)/VLOOKUP($B187,'Benchmark Data'!$B:$AAA,DC$1,FALSE)*DC189,"")</f>
        <v/>
      </c>
      <c r="DD188" s="143" t="str">
        <f>IFERROR(VLOOKUP($B188,'Benchmark Data'!$B:$AAA,DD$1,FALSE)/VLOOKUP($B187,'Benchmark Data'!$B:$AAA,DD$1,FALSE)*DD189,"")</f>
        <v/>
      </c>
      <c r="DE188" s="143" t="str">
        <f>IFERROR(VLOOKUP($B188,'Benchmark Data'!$B:$AAA,DE$1,FALSE)/VLOOKUP($B187,'Benchmark Data'!$B:$AAA,DE$1,FALSE)*DE189,"")</f>
        <v/>
      </c>
      <c r="DF188" s="143" t="str">
        <f>IFERROR(VLOOKUP($B188,'Benchmark Data'!$B:$AAA,DF$1,FALSE)/VLOOKUP($B187,'Benchmark Data'!$B:$AAA,DF$1,FALSE)*DF189,"")</f>
        <v/>
      </c>
      <c r="DG188" s="143" t="str">
        <f>IFERROR(VLOOKUP($B188,'Benchmark Data'!$B:$AAA,DG$1,FALSE)/VLOOKUP($B187,'Benchmark Data'!$B:$AAA,DG$1,FALSE)*DG189,"")</f>
        <v/>
      </c>
      <c r="DH188" s="143" t="str">
        <f>IFERROR(VLOOKUP($B188,'Benchmark Data'!$B:$AAA,DH$1,FALSE)/VLOOKUP($B187,'Benchmark Data'!$B:$AAA,DH$1,FALSE)*DH189,"")</f>
        <v/>
      </c>
      <c r="DI188" s="143" t="str">
        <f>IFERROR(VLOOKUP($B188,'Benchmark Data'!$B:$AAA,DI$1,FALSE)/VLOOKUP($B187,'Benchmark Data'!$B:$AAA,DI$1,FALSE)*DI189,"")</f>
        <v/>
      </c>
    </row>
    <row r="189" spans="1:113">
      <c r="A189" s="94">
        <f t="shared" si="37"/>
        <v>12</v>
      </c>
      <c r="B189" s="168">
        <f t="shared" si="38"/>
        <v>45716</v>
      </c>
      <c r="C189" s="143">
        <f>IFERROR(VLOOKUP($B189,'Benchmark Data'!$B:$FF,C$1,FALSE)/VLOOKUP($B188,'Benchmark Data'!$B:$FF,C$1,FALSE)*C190,"")</f>
        <v>1.2282977357540474</v>
      </c>
      <c r="D189" s="143">
        <f>IFERROR(VLOOKUP($B189,'Benchmark Data'!$B:$FF,D$1,FALSE)/VLOOKUP($B188,'Benchmark Data'!$B:$FF,D$1,FALSE)*D190,"")</f>
        <v>1.2282977357540474</v>
      </c>
      <c r="E189" s="143">
        <f>IFERROR(VLOOKUP($B189,'Benchmark Data'!$B:$FF,E$1,FALSE)/VLOOKUP($B188,'Benchmark Data'!$B:$FF,E$1,FALSE)*E190,"")</f>
        <v>1.2282977357540474</v>
      </c>
      <c r="F189" s="143">
        <f>IFERROR(VLOOKUP($B189,'Benchmark Data'!$B:$FF,F$1,FALSE)/VLOOKUP($B188,'Benchmark Data'!$B:$FF,F$1,FALSE)*F190,"")</f>
        <v>1.0910913014165409</v>
      </c>
      <c r="G189" s="143" t="str">
        <f>IFERROR(VLOOKUP($B189,'Benchmark Data'!$B:$FF,G$1,FALSE)/VLOOKUP($B188,'Benchmark Data'!$B:$FF,G$1,FALSE)*G190,"")</f>
        <v/>
      </c>
      <c r="H189" s="143">
        <f>IFERROR(VLOOKUP($B189,'Benchmark Data'!$B:$FF,H$1,FALSE)/VLOOKUP($B188,'Benchmark Data'!$B:$FF,H$1,FALSE)*H190,"")</f>
        <v>1.2282977357540474</v>
      </c>
      <c r="I189" s="143">
        <f>IFERROR(VLOOKUP($B189,'Benchmark Data'!$B:$FF,I$1,FALSE)/VLOOKUP($B188,'Benchmark Data'!$B:$FF,I$1,FALSE)*I190,"")</f>
        <v>1.2284447621555863</v>
      </c>
      <c r="J189" s="143" t="str">
        <f>IFERROR(VLOOKUP($B189,'Benchmark Data'!$B:$FF,J$1,FALSE)/VLOOKUP($B188,'Benchmark Data'!$B:$FF,J$1,FALSE)*J190,"")</f>
        <v/>
      </c>
      <c r="K189" s="156">
        <f>IFERROR(VLOOKUP($B189,'Benchmark Data'!$B:$FF,K$1,FALSE)*K190,"")</f>
        <v>1.0329954172998195</v>
      </c>
      <c r="L189" s="156">
        <f>IFERROR(VLOOKUP($B189,'Benchmark Data'!$B:$FF,L$1,FALSE)*L190,"")</f>
        <v>1.0329954172998195</v>
      </c>
      <c r="M189" s="156">
        <f>IFERROR(VLOOKUP($B189,'Benchmark Data'!$B:$FF,M$1,FALSE)*M190,"")</f>
        <v>1.0329954172998195</v>
      </c>
      <c r="N189" s="143">
        <f>IFERROR(VLOOKUP($B189,'Benchmark Data'!$B:$FF,N$1,FALSE)/VLOOKUP($B188,'Benchmark Data'!$B:$FF,N$1,FALSE)*N190,"")</f>
        <v>1.2425303320745189</v>
      </c>
      <c r="O189" s="143">
        <f>IFERROR(VLOOKUP($B189,'Benchmark Data'!$B:$FF,O$1,FALSE)/VLOOKUP($B188,'Benchmark Data'!$B:$FF,O$1,FALSE)*O190,"")</f>
        <v>1.1599351377779921</v>
      </c>
      <c r="P189" s="143">
        <f>IFERROR(VLOOKUP($B189,'Benchmark Data'!$B:$FF,P$1,FALSE)/VLOOKUP($B188,'Benchmark Data'!$B:$FF,P$1,FALSE)*P190,"")</f>
        <v>1.2390080686424583</v>
      </c>
      <c r="Q189" s="156">
        <f>IFERROR(VLOOKUP($B189,'Benchmark Data'!$B:$FF,Q$1,FALSE)*Q190,"")</f>
        <v>1.2633491501686096</v>
      </c>
      <c r="R189" s="156">
        <f>IFERROR(VLOOKUP($B189,'Benchmark Data'!$B:$FF,R$1,FALSE)*R190,"")</f>
        <v>1.2633491501686096</v>
      </c>
      <c r="S189" s="156">
        <f>IFERROR(VLOOKUP($B189,'Benchmark Data'!$B:$FF,S$1,FALSE)*S190,"")</f>
        <v>1.2633491501686096</v>
      </c>
      <c r="T189" s="156">
        <f>IFERROR(VLOOKUP($B189,'Benchmark Data'!$B:$FF,T$1,FALSE)*T190,"")</f>
        <v>1.2633491501686096</v>
      </c>
      <c r="U189" s="156">
        <f>IFERROR(VLOOKUP($B189,'Benchmark Data'!$B:$FF,U$1,FALSE)*U190,"")</f>
        <v>1.2633491501686096</v>
      </c>
      <c r="V189" s="143">
        <f>IFERROR(VLOOKUP($B189,'Benchmark Data'!$B:$FF,V$1,FALSE)/VLOOKUP($B188,'Benchmark Data'!$B:$FF,V$1,FALSE)*V190,"")</f>
        <v>1.2832166344787692</v>
      </c>
      <c r="W189" s="143">
        <f>IFERROR(VLOOKUP($B189,'Benchmark Data'!$B:$FF,W$1,FALSE)/VLOOKUP($B188,'Benchmark Data'!$B:$FF,W$1,FALSE)*W190,"")</f>
        <v>1.2832166344787692</v>
      </c>
      <c r="X189" s="143">
        <f>IFERROR(VLOOKUP($B189,'Benchmark Data'!$B:$FF,X$1,FALSE)/VLOOKUP($B188,'Benchmark Data'!$B:$FF,X$1,FALSE)*X190,"")</f>
        <v>1.2832166344787692</v>
      </c>
      <c r="Y189" s="143">
        <f>IFERROR(VLOOKUP($B189,'Benchmark Data'!$B:$FF,Y$1,FALSE)/VLOOKUP($B188,'Benchmark Data'!$B:$FF,Y$1,FALSE)*Y190,"")</f>
        <v>1.2832166344787692</v>
      </c>
      <c r="Z189" s="143">
        <f>IFERROR(VLOOKUP($B189,'Benchmark Data'!$B:$FF,Z$1,FALSE)/VLOOKUP($B188,'Benchmark Data'!$B:$FF,Z$1,FALSE)*Z190,"")</f>
        <v>1.2832166344787692</v>
      </c>
      <c r="AA189" s="143">
        <f>IFERROR(VLOOKUP($B189,'Benchmark Data'!$B:$FF,AA$1,FALSE)/VLOOKUP($B188,'Benchmark Data'!$B:$FF,AA$1,FALSE)*AA190,"")</f>
        <v>1.1675336841619681</v>
      </c>
      <c r="AB189" s="143">
        <f>IFERROR(VLOOKUP($B189,'Benchmark Data'!$B:$FF,AB$1,FALSE)/VLOOKUP($B188,'Benchmark Data'!$B:$FF,AB$1,FALSE)*AB190,"")</f>
        <v>1.1675336841619681</v>
      </c>
      <c r="AC189" s="143">
        <f>IFERROR(VLOOKUP($B189,'Benchmark Data'!$B:$FF,AC$1,FALSE)/VLOOKUP($B188,'Benchmark Data'!$B:$FF,AC$1,FALSE)*AC190,"")</f>
        <v>1.1675336841619681</v>
      </c>
      <c r="AD189" s="143">
        <f>IFERROR(VLOOKUP($B189,'Benchmark Data'!$B:$FF,AD$1,FALSE)/VLOOKUP($B188,'Benchmark Data'!$B:$FF,AD$1,FALSE)*AD190,"")</f>
        <v>2.5419193574823793</v>
      </c>
      <c r="AE189" s="143">
        <f>IFERROR(VLOOKUP($B189,'Benchmark Data'!$B:$FF,AE$1,FALSE)/VLOOKUP($B188,'Benchmark Data'!$B:$FF,AE$1,FALSE)*AE190,"")</f>
        <v>1.0462902843615245</v>
      </c>
      <c r="AF189" s="143">
        <f>IFERROR(VLOOKUP($B189,'Benchmark Data'!$B:$FF,AF$1,FALSE)/VLOOKUP($B188,'Benchmark Data'!$B:$FF,AF$1,FALSE)*AF190,"")</f>
        <v>1.0910913014165409</v>
      </c>
      <c r="AG189" s="143">
        <f>IFERROR(VLOOKUP($B189,'Benchmark Data'!$B:$FF,AG$1,FALSE)/VLOOKUP($B188,'Benchmark Data'!$B:$FF,AG$1,FALSE)*AG190,"")</f>
        <v>1.0910913014165409</v>
      </c>
      <c r="AH189" s="143">
        <f>IFERROR(VLOOKUP($B189,'Benchmark Data'!$B:$FF,AH$1,FALSE)/VLOOKUP($B188,'Benchmark Data'!$B:$FF,AH$1,FALSE)*AH190,"")</f>
        <v>1.0910913014165409</v>
      </c>
      <c r="AI189" s="143">
        <f>IFERROR(VLOOKUP($B189,'Benchmark Data'!$B:$FF,AI$1,FALSE)/VLOOKUP($B188,'Benchmark Data'!$B:$FF,AI$1,FALSE)*AI190,"")</f>
        <v>1.3180181391665542</v>
      </c>
      <c r="AJ189" s="143">
        <f>IFERROR(VLOOKUP($B189,'Benchmark Data'!$B:$FF,AJ$1,FALSE)/VLOOKUP($B188,'Benchmark Data'!$B:$FF,AJ$1,FALSE)*AJ190,"")</f>
        <v>1.0972166196046793</v>
      </c>
      <c r="AK189" s="143">
        <f>IFERROR(VLOOKUP($B189,'Benchmark Data'!$B:$FF,AK$1,FALSE)/VLOOKUP($B188,'Benchmark Data'!$B:$FF,AK$1,FALSE)*AK190,"")</f>
        <v>1.2284447621555863</v>
      </c>
      <c r="AL189" s="143">
        <f>IFERROR(VLOOKUP($B189,'Benchmark Data'!$B:$FF,AL$1,FALSE)/VLOOKUP($B188,'Benchmark Data'!$B:$FF,AL$1,FALSE)*AL190,"")</f>
        <v>1.1843681297854594</v>
      </c>
      <c r="AM189" s="143">
        <f>IFERROR(VLOOKUP($B189,'Benchmark Data'!$B:$FF,AM$1,FALSE)/VLOOKUP($B188,'Benchmark Data'!$B:$FF,AM$1,FALSE)*AM190,"")</f>
        <v>1.1843681297854594</v>
      </c>
      <c r="AN189" s="143">
        <f>IFERROR(VLOOKUP($B189,'Benchmark Data'!$B:$FF,AN$1,FALSE)/VLOOKUP($B188,'Benchmark Data'!$B:$FF,AN$1,FALSE)*AN190,"")</f>
        <v>1.5757688032604673</v>
      </c>
      <c r="AO189" s="143">
        <f>IFERROR(VLOOKUP($B189,'Benchmark Data'!$B:$FF,AO$1,FALSE)/VLOOKUP($B188,'Benchmark Data'!$B:$FF,AO$1,FALSE)*AO190,"")</f>
        <v>1.0223791474115997</v>
      </c>
      <c r="AP189" s="143">
        <f>IFERROR(VLOOKUP($B189,'Benchmark Data'!$B:$FF,AP$1,FALSE)/VLOOKUP($B188,'Benchmark Data'!$B:$FF,AP$1,FALSE)*AP190,"")</f>
        <v>1.0223791474115997</v>
      </c>
      <c r="AQ189" s="143">
        <f>IFERROR(VLOOKUP($B189,'Benchmark Data'!$B:$FF,AQ$1,FALSE)/VLOOKUP($B188,'Benchmark Data'!$B:$FF,AQ$1,FALSE)*AQ190,"")</f>
        <v>1.1593713596333923</v>
      </c>
      <c r="AR189" s="143">
        <f>IFERROR(VLOOKUP($B189,'Benchmark Data'!$B:$FF,AR$1,FALSE)/VLOOKUP($B188,'Benchmark Data'!$B:$FF,AR$1,FALSE)*AR190,"")</f>
        <v>1.0223791474115997</v>
      </c>
      <c r="AS189" s="143">
        <f>IFERROR(VLOOKUP($B189,'Benchmark Data'!$B:$FF,AS$1,FALSE)/VLOOKUP($B188,'Benchmark Data'!$B:$FF,AS$1,FALSE)*AS190,"")</f>
        <v>1.0006426382221443</v>
      </c>
      <c r="AT189" s="143">
        <f>IFERROR(VLOOKUP($B189,'Benchmark Data'!$B:$FF,AT$1,FALSE)/VLOOKUP($B188,'Benchmark Data'!$B:$FF,AT$1,FALSE)*AT190,"")</f>
        <v>1.1593713596333923</v>
      </c>
      <c r="AU189" s="143">
        <f>IFERROR(VLOOKUP($B189,'Benchmark Data'!$B:$FF,AU$1,FALSE)/VLOOKUP($B188,'Benchmark Data'!$B:$FF,AU$1,FALSE)*AU190,"")</f>
        <v>1.178174656461215</v>
      </c>
      <c r="AV189" s="143">
        <f>IFERROR(VLOOKUP($B189,'Benchmark Data'!$B:$FF,AV$1,FALSE)/VLOOKUP($B188,'Benchmark Data'!$B:$FF,AV$1,FALSE)*AV190,"")</f>
        <v>1.178174656461215</v>
      </c>
      <c r="AW189" s="143">
        <f>IFERROR(VLOOKUP($B189,'Benchmark Data'!$B:$FF,AW$1,FALSE)/VLOOKUP($B188,'Benchmark Data'!$B:$FF,AW$1,FALSE)*AW190,"")</f>
        <v>1.178174656461215</v>
      </c>
      <c r="AX189" s="143">
        <f>IFERROR(VLOOKUP($B189,'Benchmark Data'!$B:$FF,AX$1,FALSE)/VLOOKUP($B188,'Benchmark Data'!$B:$FF,AX$1,FALSE)*AX190,"")</f>
        <v>1.0722399653280899</v>
      </c>
      <c r="AY189" s="143">
        <f>IFERROR(VLOOKUP($B189,'Benchmark Data'!$B:$FF,AY$1,FALSE)/VLOOKUP($B188,'Benchmark Data'!$B:$FF,AY$1,FALSE)*AY190,"")</f>
        <v>1.0722399653280899</v>
      </c>
      <c r="AZ189" s="156">
        <f>IFERROR(VLOOKUP($B189,'Benchmark Data'!$B:$FF,AZ$1,FALSE)*AZ190,"")</f>
        <v>1.1145881756120459</v>
      </c>
      <c r="BA189" s="156">
        <f>IFERROR(VLOOKUP($B189,'Benchmark Data'!$B:$FF,BA$1,FALSE)*BA190,"")</f>
        <v>1.1145881756120459</v>
      </c>
      <c r="BB189" s="143">
        <f>IFERROR(VLOOKUP($B189,'Benchmark Data'!$B:$FF,BB$1,FALSE)/VLOOKUP($B188,'Benchmark Data'!$B:$FF,BB$1,FALSE)*BB190,"")</f>
        <v>1.2201640635123152</v>
      </c>
      <c r="BC189" s="143">
        <f>IFERROR(VLOOKUP($B189,'Benchmark Data'!$B:$FF,BC$1,FALSE)/VLOOKUP($B188,'Benchmark Data'!$B:$FF,BC$1,FALSE)*BC190,"")</f>
        <v>1.1470576714671823</v>
      </c>
      <c r="BD189" s="143">
        <f>IFERROR(VLOOKUP($B189,'Benchmark Data'!$B:$FF,BD$1,FALSE)/VLOOKUP($B188,'Benchmark Data'!$B:$FF,BD$1,FALSE)*BD190,"")</f>
        <v>1.1470576714671823</v>
      </c>
      <c r="BE189" s="143">
        <f>IFERROR(VLOOKUP($B189,'Benchmark Data'!$B:$FF,BE$1,FALSE)/VLOOKUP($B188,'Benchmark Data'!$B:$FF,BE$1,FALSE)*BE190,"")</f>
        <v>1.1470576714671823</v>
      </c>
      <c r="BF189" s="143">
        <f>IFERROR(VLOOKUP($B189,'Benchmark Data'!$B:$FF,BF$1,FALSE)/VLOOKUP($B188,'Benchmark Data'!$B:$FF,BF$1,FALSE)*BF190,"")</f>
        <v>1.1470576714671823</v>
      </c>
      <c r="BG189" s="143">
        <f>IFERROR(VLOOKUP($B189,'Benchmark Data'!$B:$FF,BG$1,FALSE)/VLOOKUP($B188,'Benchmark Data'!$B:$FF,BG$1,FALSE)*BG190,"")</f>
        <v>1.0853115717771733</v>
      </c>
      <c r="BH189" s="143">
        <f>IFERROR(VLOOKUP($B189,'Benchmark Data'!$B:$FF,BH$1,FALSE)/VLOOKUP($B188,'Benchmark Data'!$B:$FF,BH$1,FALSE)*BH190,"")</f>
        <v>1.0853115717771733</v>
      </c>
      <c r="BI189" s="143">
        <f>IFERROR(VLOOKUP($B189,'Benchmark Data'!$B:$FF,BI$1,FALSE)/VLOOKUP($B188,'Benchmark Data'!$B:$FF,BI$1,FALSE)*BI190,"")</f>
        <v>1.0853115717771733</v>
      </c>
      <c r="BJ189" s="143">
        <f>IFERROR(VLOOKUP($B189,'Benchmark Data'!$B:$FF,BJ$1,FALSE)/VLOOKUP($B188,'Benchmark Data'!$B:$FF,BJ$1,FALSE)*BJ190,"")</f>
        <v>1.0853115717771733</v>
      </c>
      <c r="BK189" s="143">
        <f>IFERROR(VLOOKUP($B189,'Benchmark Data'!$B:$FF,BK$1,FALSE)/VLOOKUP($B188,'Benchmark Data'!$B:$FF,BK$1,FALSE)*BK190,"")</f>
        <v>1.1470576714671823</v>
      </c>
      <c r="BL189" s="143">
        <f>IFERROR(VLOOKUP($B189,'Benchmark Data'!$B:$FF,BL$1,FALSE)/VLOOKUP($B188,'Benchmark Data'!$B:$FF,BL$1,FALSE)*BL190,"")</f>
        <v>1.1470576714671823</v>
      </c>
      <c r="BM189" s="143">
        <f>IFERROR(VLOOKUP($B189,'Benchmark Data'!$B:$FF,BM$1,FALSE)/VLOOKUP($B188,'Benchmark Data'!$B:$FF,BM$1,FALSE)*BM190,"")</f>
        <v>1.1470576714671823</v>
      </c>
      <c r="BN189" s="143">
        <f>IFERROR(VLOOKUP($B189,'Benchmark Data'!$B:$FF,BN$1,FALSE)/VLOOKUP($B188,'Benchmark Data'!$B:$FF,BN$1,FALSE)*BN190,"")</f>
        <v>1.1470576714671823</v>
      </c>
      <c r="BO189" s="143">
        <f>IFERROR(VLOOKUP($B189,'Benchmark Data'!$B:$FF,BO$1,FALSE)/VLOOKUP($B188,'Benchmark Data'!$B:$FF,BO$1,FALSE)*BO190,"")</f>
        <v>1.1470576714671823</v>
      </c>
      <c r="BP189" s="143">
        <f>IFERROR(VLOOKUP($B189,'Benchmark Data'!$B:$FF,BP$1,FALSE)/VLOOKUP($B188,'Benchmark Data'!$B:$FF,BP$1,FALSE)*BP190,"")</f>
        <v>1.1470576714671823</v>
      </c>
      <c r="BQ189" s="143">
        <f>IFERROR(VLOOKUP($B189,'Benchmark Data'!$B:$FF,BQ$1,FALSE)/VLOOKUP($B188,'Benchmark Data'!$B:$FF,BQ$1,FALSE)*BQ190,"")</f>
        <v>1.1470576714671823</v>
      </c>
      <c r="BR189" s="143">
        <f>IFERROR(VLOOKUP($B189,'Benchmark Data'!$B:$FF,BR$1,FALSE)/VLOOKUP($B188,'Benchmark Data'!$B:$FF,BR$1,FALSE)*BR190,"")</f>
        <v>1.1470576714671823</v>
      </c>
      <c r="BS189" s="143">
        <f>IFERROR(VLOOKUP($B189,'Benchmark Data'!$B:$FF,BS$1,FALSE)/VLOOKUP($B188,'Benchmark Data'!$B:$FF,BS$1,FALSE)*BS190,"")</f>
        <v>1.2282977357540474</v>
      </c>
      <c r="BT189" s="143">
        <f>IFERROR(VLOOKUP($B189,'Benchmark Data'!$B:$FF,BT$1,FALSE)/VLOOKUP($B188,'Benchmark Data'!$B:$FF,BT$1,FALSE)*BT190,"")</f>
        <v>1.2282977357540474</v>
      </c>
      <c r="BU189" s="143">
        <f>IFERROR(VLOOKUP($B189,'Benchmark Data'!$B:$FF,BU$1,FALSE)/VLOOKUP($B188,'Benchmark Data'!$B:$FF,BU$1,FALSE)*BU190,"")</f>
        <v>1.2282977357540474</v>
      </c>
      <c r="BV189" s="143">
        <f>IFERROR(VLOOKUP($B189,'Benchmark Data'!$B:$FF,BV$1,FALSE)/VLOOKUP($B188,'Benchmark Data'!$B:$FF,BV$1,FALSE)*BV190,"")</f>
        <v>1.2282977357540474</v>
      </c>
      <c r="BW189" s="143">
        <f>IFERROR(VLOOKUP($B189,'Benchmark Data'!$B:$FF,BW$1,FALSE)/VLOOKUP($B188,'Benchmark Data'!$B:$FF,BW$1,FALSE)*BW190,"")</f>
        <v>1.2282977357540474</v>
      </c>
      <c r="BX189" s="143">
        <f>IFERROR(VLOOKUP($B189,'Benchmark Data'!$B:$FF,BX$1,FALSE)/VLOOKUP($B188,'Benchmark Data'!$B:$FF,BX$1,FALSE)*BX190,"")</f>
        <v>1.2282977357540474</v>
      </c>
      <c r="BY189" s="143" t="str">
        <f>IFERROR(VLOOKUP($B189,'Benchmark Data'!$B:$FF,BY$1,FALSE)/VLOOKUP($B188,'Benchmark Data'!$B:$FF,BY$1,FALSE)*BY190,"")</f>
        <v/>
      </c>
      <c r="BZ189" s="143" t="str">
        <f>IFERROR(VLOOKUP($B189,'Benchmark Data'!$B:$FF,BZ$1,FALSE)/VLOOKUP($B188,'Benchmark Data'!$B:$FF,BZ$1,FALSE)*BZ190,"")</f>
        <v/>
      </c>
      <c r="CA189" s="143" t="str">
        <f>IFERROR(VLOOKUP($B189,'Benchmark Data'!$B:$FF,CA$1,FALSE)/VLOOKUP($B188,'Benchmark Data'!$B:$FF,CA$1,FALSE)*CA190,"")</f>
        <v/>
      </c>
      <c r="CB189" s="143" t="str">
        <f>IFERROR(VLOOKUP($B189,'Benchmark Data'!$B:$FF,CB$1,FALSE)/VLOOKUP($B188,'Benchmark Data'!$B:$FF,CB$1,FALSE)*CB190,"")</f>
        <v/>
      </c>
      <c r="CC189" s="143" t="str">
        <f>IFERROR(VLOOKUP($B189,'Benchmark Data'!$B:$FF,CC$1,FALSE)/VLOOKUP($B188,'Benchmark Data'!$B:$FF,CC$1,FALSE)*CC190,"")</f>
        <v/>
      </c>
      <c r="CD189" s="143" t="str">
        <f>IFERROR(VLOOKUP($B189,'Benchmark Data'!$B:$FF,CD$1,FALSE)/VLOOKUP($B188,'Benchmark Data'!$B:$FF,CD$1,FALSE)*CD190,"")</f>
        <v/>
      </c>
      <c r="CE189" s="143" t="str">
        <f>IFERROR(VLOOKUP($B189,'Benchmark Data'!$B:$FF,CE$1,FALSE)/VLOOKUP($B188,'Benchmark Data'!$B:$FF,CE$1,FALSE)*CE190,"")</f>
        <v/>
      </c>
      <c r="CF189" s="143" t="str">
        <f>IFERROR(VLOOKUP($B189,'Benchmark Data'!$B:$FF,CF$1,FALSE)/VLOOKUP($B188,'Benchmark Data'!$B:$FF,CF$1,FALSE)*CF190,"")</f>
        <v/>
      </c>
      <c r="CG189" s="143" t="str">
        <f>IFERROR(VLOOKUP($B189,'Benchmark Data'!$B:$FF,CG$1,FALSE)/VLOOKUP($B188,'Benchmark Data'!$B:$FF,CG$1,FALSE)*CG190,"")</f>
        <v/>
      </c>
      <c r="CH189" s="156" t="str">
        <f>IFERROR(VLOOKUP($B189,'Benchmark Data'!$B:$FF,CH$1,FALSE)*CH190,"")</f>
        <v/>
      </c>
      <c r="CI189" s="143" t="str">
        <f>IFERROR(VLOOKUP($B189,'Benchmark Data'!$B:$FF,CI$1,FALSE)/VLOOKUP($B188,'Benchmark Data'!$B:$FF,CI$1,FALSE)*CI190,"")</f>
        <v/>
      </c>
      <c r="CJ189" s="143" t="str">
        <f>IFERROR(VLOOKUP($B189,'Benchmark Data'!$B:$FF,CJ$1,FALSE)/VLOOKUP($B188,'Benchmark Data'!$B:$FF,CJ$1,FALSE)*CJ190,"")</f>
        <v/>
      </c>
      <c r="CK189" s="143" t="str">
        <f>IFERROR(VLOOKUP($B189,'Benchmark Data'!$B:$FF,CK$1,FALSE)/VLOOKUP($B188,'Benchmark Data'!$B:$FF,CK$1,FALSE)*CK190,"")</f>
        <v/>
      </c>
      <c r="CL189" s="143" t="str">
        <f>IFERROR(VLOOKUP($B189,'Benchmark Data'!$B:$AAA,CL$1,FALSE)/VLOOKUP($B188,'Benchmark Data'!$B:$AAA,CL$1,FALSE)*CL190,"")</f>
        <v/>
      </c>
      <c r="CM189" s="143" t="str">
        <f>IFERROR(VLOOKUP($B189,'Benchmark Data'!$B:$AAA,CM$1,FALSE)/VLOOKUP($B188,'Benchmark Data'!$B:$AAA,CM$1,FALSE)*CM190,"")</f>
        <v/>
      </c>
      <c r="CN189" s="143" t="str">
        <f>IFERROR(VLOOKUP($B189,'Benchmark Data'!$B:$AAA,CN$1,FALSE)/VLOOKUP($B188,'Benchmark Data'!$B:$AAA,CN$1,FALSE)*CN190,"")</f>
        <v/>
      </c>
      <c r="CO189" s="143" t="str">
        <f>IFERROR(VLOOKUP($B189,'Benchmark Data'!$B:$AAA,CO$1,FALSE)/VLOOKUP($B188,'Benchmark Data'!$B:$AAA,CO$1,FALSE)*CO190,"")</f>
        <v/>
      </c>
      <c r="CP189" s="143" t="str">
        <f>IFERROR(VLOOKUP($B189,'Benchmark Data'!$B:$AAA,CP$1,FALSE)/VLOOKUP($B188,'Benchmark Data'!$B:$AAA,CP$1,FALSE)*CP190,"")</f>
        <v/>
      </c>
      <c r="CQ189" s="143" t="str">
        <f>IFERROR(VLOOKUP($B189,'Benchmark Data'!$B:$AAA,CQ$1,FALSE)/VLOOKUP($B188,'Benchmark Data'!$B:$AAA,CQ$1,FALSE)*CQ190,"")</f>
        <v/>
      </c>
      <c r="CR189" s="143" t="str">
        <f>IFERROR(VLOOKUP($B189,'Benchmark Data'!$B:$AAA,CR$1,FALSE)/VLOOKUP($B188,'Benchmark Data'!$B:$AAA,CR$1,FALSE)*CR190,"")</f>
        <v/>
      </c>
      <c r="CS189" s="143" t="str">
        <f>IFERROR(VLOOKUP($B189,'Benchmark Data'!$B:$AAA,CS$1,FALSE)/VLOOKUP($B188,'Benchmark Data'!$B:$AAA,CS$1,FALSE)*CS190,"")</f>
        <v/>
      </c>
      <c r="CT189" s="143" t="str">
        <f>IFERROR(VLOOKUP($B189,'Benchmark Data'!$B:$AAA,CT$1,FALSE)/VLOOKUP($B188,'Benchmark Data'!$B:$AAA,CT$1,FALSE)*CT190,"")</f>
        <v/>
      </c>
      <c r="CU189" s="143" t="str">
        <f>IFERROR(VLOOKUP($B189,'Benchmark Data'!$B:$AAA,CU$1,FALSE)/VLOOKUP($B188,'Benchmark Data'!$B:$AAA,CU$1,FALSE)*CU190,"")</f>
        <v/>
      </c>
      <c r="CV189" s="143" t="str">
        <f>IFERROR(VLOOKUP($B189,'Benchmark Data'!$B:$AAA,CV$1,FALSE)/VLOOKUP($B188,'Benchmark Data'!$B:$AAA,CV$1,FALSE)*CV190,"")</f>
        <v/>
      </c>
      <c r="CW189" s="143" t="str">
        <f>IFERROR(VLOOKUP($B189,'Benchmark Data'!$B:$AAA,CW$1,FALSE)/VLOOKUP($B188,'Benchmark Data'!$B:$AAA,CW$1,FALSE)*CW190,"")</f>
        <v/>
      </c>
      <c r="CX189" s="143" t="str">
        <f>IFERROR(VLOOKUP($B189,'Benchmark Data'!$B:$AAA,CX$1,FALSE)/VLOOKUP($B188,'Benchmark Data'!$B:$AAA,CX$1,FALSE)*CX190,"")</f>
        <v/>
      </c>
      <c r="CY189" s="143" t="str">
        <f>IFERROR(VLOOKUP($B189,'Benchmark Data'!$B:$AAA,CY$1,FALSE)/VLOOKUP($B188,'Benchmark Data'!$B:$AAA,CY$1,FALSE)*CY190,"")</f>
        <v/>
      </c>
      <c r="CZ189" s="143" t="str">
        <f>IFERROR(VLOOKUP($B189,'Benchmark Data'!$B:$AAA,CZ$1,FALSE)/VLOOKUP($B188,'Benchmark Data'!$B:$AAA,CZ$1,FALSE)*CZ190,"")</f>
        <v/>
      </c>
      <c r="DA189" s="143" t="str">
        <f>IFERROR(VLOOKUP($B189,'Benchmark Data'!$B:$AAA,DA$1,FALSE)/VLOOKUP($B188,'Benchmark Data'!$B:$AAA,DA$1,FALSE)*DA190,"")</f>
        <v/>
      </c>
      <c r="DB189" s="143" t="str">
        <f>IFERROR(VLOOKUP($B189,'Benchmark Data'!$B:$AAA,DB$1,FALSE)/VLOOKUP($B188,'Benchmark Data'!$B:$AAA,DB$1,FALSE)*DB190,"")</f>
        <v/>
      </c>
      <c r="DC189" s="143" t="str">
        <f>IFERROR(VLOOKUP($B189,'Benchmark Data'!$B:$AAA,DC$1,FALSE)/VLOOKUP($B188,'Benchmark Data'!$B:$AAA,DC$1,FALSE)*DC190,"")</f>
        <v/>
      </c>
      <c r="DD189" s="143" t="str">
        <f>IFERROR(VLOOKUP($B189,'Benchmark Data'!$B:$AAA,DD$1,FALSE)/VLOOKUP($B188,'Benchmark Data'!$B:$AAA,DD$1,FALSE)*DD190,"")</f>
        <v/>
      </c>
      <c r="DE189" s="143" t="str">
        <f>IFERROR(VLOOKUP($B189,'Benchmark Data'!$B:$AAA,DE$1,FALSE)/VLOOKUP($B188,'Benchmark Data'!$B:$AAA,DE$1,FALSE)*DE190,"")</f>
        <v/>
      </c>
      <c r="DF189" s="143" t="str">
        <f>IFERROR(VLOOKUP($B189,'Benchmark Data'!$B:$AAA,DF$1,FALSE)/VLOOKUP($B188,'Benchmark Data'!$B:$AAA,DF$1,FALSE)*DF190,"")</f>
        <v/>
      </c>
      <c r="DG189" s="143" t="str">
        <f>IFERROR(VLOOKUP($B189,'Benchmark Data'!$B:$AAA,DG$1,FALSE)/VLOOKUP($B188,'Benchmark Data'!$B:$AAA,DG$1,FALSE)*DG190,"")</f>
        <v/>
      </c>
      <c r="DH189" s="143" t="str">
        <f>IFERROR(VLOOKUP($B189,'Benchmark Data'!$B:$AAA,DH$1,FALSE)/VLOOKUP($B188,'Benchmark Data'!$B:$AAA,DH$1,FALSE)*DH190,"")</f>
        <v/>
      </c>
      <c r="DI189" s="143" t="str">
        <f>IFERROR(VLOOKUP($B189,'Benchmark Data'!$B:$AAA,DI$1,FALSE)/VLOOKUP($B188,'Benchmark Data'!$B:$AAA,DI$1,FALSE)*DI190,"")</f>
        <v/>
      </c>
    </row>
    <row r="190" spans="1:113">
      <c r="A190" s="94">
        <f t="shared" si="37"/>
        <v>11</v>
      </c>
      <c r="B190" s="168">
        <f t="shared" si="38"/>
        <v>45747</v>
      </c>
      <c r="C190" s="143">
        <f>IFERROR(VLOOKUP($B190,'Benchmark Data'!$B:$FF,C$1,FALSE)/VLOOKUP($B189,'Benchmark Data'!$B:$FF,C$1,FALSE)*C191,"")</f>
        <v>1.260838384931803</v>
      </c>
      <c r="D190" s="143">
        <f>IFERROR(VLOOKUP($B190,'Benchmark Data'!$B:$FF,D$1,FALSE)/VLOOKUP($B189,'Benchmark Data'!$B:$FF,D$1,FALSE)*D191,"")</f>
        <v>1.260838384931803</v>
      </c>
      <c r="E190" s="143">
        <f>IFERROR(VLOOKUP($B190,'Benchmark Data'!$B:$FF,E$1,FALSE)/VLOOKUP($B189,'Benchmark Data'!$B:$FF,E$1,FALSE)*E191,"")</f>
        <v>1.260838384931803</v>
      </c>
      <c r="F190" s="143">
        <f>IFERROR(VLOOKUP($B190,'Benchmark Data'!$B:$FF,F$1,FALSE)/VLOOKUP($B189,'Benchmark Data'!$B:$FF,F$1,FALSE)*F191,"")</f>
        <v>1.0789615373496757</v>
      </c>
      <c r="G190" s="143" t="str">
        <f>IFERROR(VLOOKUP($B190,'Benchmark Data'!$B:$FF,G$1,FALSE)/VLOOKUP($B189,'Benchmark Data'!$B:$FF,G$1,FALSE)*G191,"")</f>
        <v/>
      </c>
      <c r="H190" s="143">
        <f>IFERROR(VLOOKUP($B190,'Benchmark Data'!$B:$FF,H$1,FALSE)/VLOOKUP($B189,'Benchmark Data'!$B:$FF,H$1,FALSE)*H191,"")</f>
        <v>1.260838384931803</v>
      </c>
      <c r="I190" s="143">
        <f>IFERROR(VLOOKUP($B190,'Benchmark Data'!$B:$FF,I$1,FALSE)/VLOOKUP($B189,'Benchmark Data'!$B:$FF,I$1,FALSE)*I191,"")</f>
        <v>1.2041711571795617</v>
      </c>
      <c r="J190" s="143" t="str">
        <f>IFERROR(VLOOKUP($B190,'Benchmark Data'!$B:$FF,J$1,FALSE)/VLOOKUP($B189,'Benchmark Data'!$B:$FF,J$1,FALSE)*J191,"")</f>
        <v/>
      </c>
      <c r="K190" s="156">
        <f>IFERROR(VLOOKUP($B190,'Benchmark Data'!$B:$FF,K$1,FALSE)*K191,"")</f>
        <v>0.99464588807508136</v>
      </c>
      <c r="L190" s="156">
        <f>IFERROR(VLOOKUP($B190,'Benchmark Data'!$B:$FF,L$1,FALSE)*L191,"")</f>
        <v>0.99464588807508136</v>
      </c>
      <c r="M190" s="156">
        <f>IFERROR(VLOOKUP($B190,'Benchmark Data'!$B:$FF,M$1,FALSE)*M191,"")</f>
        <v>0.99464588807508136</v>
      </c>
      <c r="N190" s="143">
        <f>IFERROR(VLOOKUP($B190,'Benchmark Data'!$B:$FF,N$1,FALSE)/VLOOKUP($B189,'Benchmark Data'!$B:$FF,N$1,FALSE)*N191,"")</f>
        <v>1.2469926187040832</v>
      </c>
      <c r="O190" s="143">
        <f>IFERROR(VLOOKUP($B190,'Benchmark Data'!$B:$FF,O$1,FALSE)/VLOOKUP($B189,'Benchmark Data'!$B:$FF,O$1,FALSE)*O191,"")</f>
        <v>1.1474569454900465</v>
      </c>
      <c r="P190" s="143">
        <f>IFERROR(VLOOKUP($B190,'Benchmark Data'!$B:$FF,P$1,FALSE)/VLOOKUP($B189,'Benchmark Data'!$B:$FF,P$1,FALSE)*P191,"")</f>
        <v>1.2189359354096498</v>
      </c>
      <c r="Q190" s="156">
        <f>IFERROR(VLOOKUP($B190,'Benchmark Data'!$B:$FF,Q$1,FALSE)*Q191,"")</f>
        <v>1.214121791774651</v>
      </c>
      <c r="R190" s="156">
        <f>IFERROR(VLOOKUP($B190,'Benchmark Data'!$B:$FF,R$1,FALSE)*R191,"")</f>
        <v>1.214121791774651</v>
      </c>
      <c r="S190" s="156">
        <f>IFERROR(VLOOKUP($B190,'Benchmark Data'!$B:$FF,S$1,FALSE)*S191,"")</f>
        <v>1.214121791774651</v>
      </c>
      <c r="T190" s="156">
        <f>IFERROR(VLOOKUP($B190,'Benchmark Data'!$B:$FF,T$1,FALSE)*T191,"")</f>
        <v>1.214121791774651</v>
      </c>
      <c r="U190" s="156">
        <f>IFERROR(VLOOKUP($B190,'Benchmark Data'!$B:$FF,U$1,FALSE)*U191,"")</f>
        <v>1.214121791774651</v>
      </c>
      <c r="V190" s="143">
        <f>IFERROR(VLOOKUP($B190,'Benchmark Data'!$B:$FF,V$1,FALSE)/VLOOKUP($B189,'Benchmark Data'!$B:$FF,V$1,FALSE)*V191,"")</f>
        <v>1.2884063060583344</v>
      </c>
      <c r="W190" s="143">
        <f>IFERROR(VLOOKUP($B190,'Benchmark Data'!$B:$FF,W$1,FALSE)/VLOOKUP($B189,'Benchmark Data'!$B:$FF,W$1,FALSE)*W191,"")</f>
        <v>1.2884063060583344</v>
      </c>
      <c r="X190" s="143">
        <f>IFERROR(VLOOKUP($B190,'Benchmark Data'!$B:$FF,X$1,FALSE)/VLOOKUP($B189,'Benchmark Data'!$B:$FF,X$1,FALSE)*X191,"")</f>
        <v>1.2884063060583344</v>
      </c>
      <c r="Y190" s="143">
        <f>IFERROR(VLOOKUP($B190,'Benchmark Data'!$B:$FF,Y$1,FALSE)/VLOOKUP($B189,'Benchmark Data'!$B:$FF,Y$1,FALSE)*Y191,"")</f>
        <v>1.2884063060583344</v>
      </c>
      <c r="Z190" s="143">
        <f>IFERROR(VLOOKUP($B190,'Benchmark Data'!$B:$FF,Z$1,FALSE)/VLOOKUP($B189,'Benchmark Data'!$B:$FF,Z$1,FALSE)*Z191,"")</f>
        <v>1.2884063060583344</v>
      </c>
      <c r="AA190" s="143">
        <f>IFERROR(VLOOKUP($B190,'Benchmark Data'!$B:$FF,AA$1,FALSE)/VLOOKUP($B189,'Benchmark Data'!$B:$FF,AA$1,FALSE)*AA191,"")</f>
        <v>1.1654080609797999</v>
      </c>
      <c r="AB190" s="143">
        <f>IFERROR(VLOOKUP($B190,'Benchmark Data'!$B:$FF,AB$1,FALSE)/VLOOKUP($B189,'Benchmark Data'!$B:$FF,AB$1,FALSE)*AB191,"")</f>
        <v>1.1654080609797999</v>
      </c>
      <c r="AC190" s="143">
        <f>IFERROR(VLOOKUP($B190,'Benchmark Data'!$B:$FF,AC$1,FALSE)/VLOOKUP($B189,'Benchmark Data'!$B:$FF,AC$1,FALSE)*AC191,"")</f>
        <v>1.1654080609797999</v>
      </c>
      <c r="AD190" s="143">
        <f>IFERROR(VLOOKUP($B190,'Benchmark Data'!$B:$FF,AD$1,FALSE)/VLOOKUP($B189,'Benchmark Data'!$B:$FF,AD$1,FALSE)*AD191,"")</f>
        <v>2.5635589718158518</v>
      </c>
      <c r="AE190" s="143">
        <f>IFERROR(VLOOKUP($B190,'Benchmark Data'!$B:$FF,AE$1,FALSE)/VLOOKUP($B189,'Benchmark Data'!$B:$FF,AE$1,FALSE)*AE191,"")</f>
        <v>1.0072476656934666</v>
      </c>
      <c r="AF190" s="143">
        <f>IFERROR(VLOOKUP($B190,'Benchmark Data'!$B:$FF,AF$1,FALSE)/VLOOKUP($B189,'Benchmark Data'!$B:$FF,AF$1,FALSE)*AF191,"")</f>
        <v>1.0789615373496757</v>
      </c>
      <c r="AG190" s="143">
        <f>IFERROR(VLOOKUP($B190,'Benchmark Data'!$B:$FF,AG$1,FALSE)/VLOOKUP($B189,'Benchmark Data'!$B:$FF,AG$1,FALSE)*AG191,"")</f>
        <v>1.0789615373496757</v>
      </c>
      <c r="AH190" s="143">
        <f>IFERROR(VLOOKUP($B190,'Benchmark Data'!$B:$FF,AH$1,FALSE)/VLOOKUP($B189,'Benchmark Data'!$B:$FF,AH$1,FALSE)*AH191,"")</f>
        <v>1.0789615373496757</v>
      </c>
      <c r="AI190" s="143">
        <f>IFERROR(VLOOKUP($B190,'Benchmark Data'!$B:$FF,AI$1,FALSE)/VLOOKUP($B189,'Benchmark Data'!$B:$FF,AI$1,FALSE)*AI191,"")</f>
        <v>1.4062320033318119</v>
      </c>
      <c r="AJ190" s="143">
        <f>IFERROR(VLOOKUP($B190,'Benchmark Data'!$B:$FF,AJ$1,FALSE)/VLOOKUP($B189,'Benchmark Data'!$B:$FF,AJ$1,FALSE)*AJ191,"")</f>
        <v>1.3041654180401558</v>
      </c>
      <c r="AK190" s="143">
        <f>IFERROR(VLOOKUP($B190,'Benchmark Data'!$B:$FF,AK$1,FALSE)/VLOOKUP($B189,'Benchmark Data'!$B:$FF,AK$1,FALSE)*AK191,"")</f>
        <v>1.2041711571795617</v>
      </c>
      <c r="AL190" s="143">
        <f>IFERROR(VLOOKUP($B190,'Benchmark Data'!$B:$FF,AL$1,FALSE)/VLOOKUP($B189,'Benchmark Data'!$B:$FF,AL$1,FALSE)*AL191,"")</f>
        <v>1.2001536393316683</v>
      </c>
      <c r="AM190" s="143">
        <f>IFERROR(VLOOKUP($B190,'Benchmark Data'!$B:$FF,AM$1,FALSE)/VLOOKUP($B189,'Benchmark Data'!$B:$FF,AM$1,FALSE)*AM191,"")</f>
        <v>1.2001536393316683</v>
      </c>
      <c r="AN190" s="143">
        <f>IFERROR(VLOOKUP($B190,'Benchmark Data'!$B:$FF,AN$1,FALSE)/VLOOKUP($B189,'Benchmark Data'!$B:$FF,AN$1,FALSE)*AN191,"")</f>
        <v>1.6097653292959881</v>
      </c>
      <c r="AO190" s="143">
        <f>IFERROR(VLOOKUP($B190,'Benchmark Data'!$B:$FF,AO$1,FALSE)/VLOOKUP($B189,'Benchmark Data'!$B:$FF,AO$1,FALSE)*AO191,"")</f>
        <v>1.0445069227096706</v>
      </c>
      <c r="AP190" s="143">
        <f>IFERROR(VLOOKUP($B190,'Benchmark Data'!$B:$FF,AP$1,FALSE)/VLOOKUP($B189,'Benchmark Data'!$B:$FF,AP$1,FALSE)*AP191,"")</f>
        <v>1.0445069227096706</v>
      </c>
      <c r="AQ190" s="143">
        <f>IFERROR(VLOOKUP($B190,'Benchmark Data'!$B:$FF,AQ$1,FALSE)/VLOOKUP($B189,'Benchmark Data'!$B:$FF,AQ$1,FALSE)*AQ191,"")</f>
        <v>1.1783229950261651</v>
      </c>
      <c r="AR190" s="143">
        <f>IFERROR(VLOOKUP($B190,'Benchmark Data'!$B:$FF,AR$1,FALSE)/VLOOKUP($B189,'Benchmark Data'!$B:$FF,AR$1,FALSE)*AR191,"")</f>
        <v>1.0445069227096706</v>
      </c>
      <c r="AS190" s="143">
        <f>IFERROR(VLOOKUP($B190,'Benchmark Data'!$B:$FF,AS$1,FALSE)/VLOOKUP($B189,'Benchmark Data'!$B:$FF,AS$1,FALSE)*AS191,"")</f>
        <v>1.0005854676410944</v>
      </c>
      <c r="AT190" s="143">
        <f>IFERROR(VLOOKUP($B190,'Benchmark Data'!$B:$FF,AT$1,FALSE)/VLOOKUP($B189,'Benchmark Data'!$B:$FF,AT$1,FALSE)*AT191,"")</f>
        <v>1.1783229950261651</v>
      </c>
      <c r="AU190" s="143">
        <f>IFERROR(VLOOKUP($B190,'Benchmark Data'!$B:$FF,AU$1,FALSE)/VLOOKUP($B189,'Benchmark Data'!$B:$FF,AU$1,FALSE)*AU191,"")</f>
        <v>1.1264746098556258</v>
      </c>
      <c r="AV190" s="143">
        <f>IFERROR(VLOOKUP($B190,'Benchmark Data'!$B:$FF,AV$1,FALSE)/VLOOKUP($B189,'Benchmark Data'!$B:$FF,AV$1,FALSE)*AV191,"")</f>
        <v>1.1264746098556258</v>
      </c>
      <c r="AW190" s="143">
        <f>IFERROR(VLOOKUP($B190,'Benchmark Data'!$B:$FF,AW$1,FALSE)/VLOOKUP($B189,'Benchmark Data'!$B:$FF,AW$1,FALSE)*AW191,"")</f>
        <v>1.1264746098556258</v>
      </c>
      <c r="AX190" s="143">
        <f>IFERROR(VLOOKUP($B190,'Benchmark Data'!$B:$FF,AX$1,FALSE)/VLOOKUP($B189,'Benchmark Data'!$B:$FF,AX$1,FALSE)*AX191,"")</f>
        <v>1.0429134737940955</v>
      </c>
      <c r="AY190" s="143">
        <f>IFERROR(VLOOKUP($B190,'Benchmark Data'!$B:$FF,AY$1,FALSE)/VLOOKUP($B189,'Benchmark Data'!$B:$FF,AY$1,FALSE)*AY191,"")</f>
        <v>1.0429134737940955</v>
      </c>
      <c r="AZ190" s="156">
        <f>IFERROR(VLOOKUP($B190,'Benchmark Data'!$B:$FF,AZ$1,FALSE)*AZ191,"")</f>
        <v>1.1127494574911647</v>
      </c>
      <c r="BA190" s="156">
        <f>IFERROR(VLOOKUP($B190,'Benchmark Data'!$B:$FF,BA$1,FALSE)*BA191,"")</f>
        <v>1.1127494574911647</v>
      </c>
      <c r="BB190" s="143">
        <f>IFERROR(VLOOKUP($B190,'Benchmark Data'!$B:$FF,BB$1,FALSE)/VLOOKUP($B189,'Benchmark Data'!$B:$FF,BB$1,FALSE)*BB191,"")</f>
        <v>1.2517142442294444</v>
      </c>
      <c r="BC190" s="143">
        <f>IFERROR(VLOOKUP($B190,'Benchmark Data'!$B:$FF,BC$1,FALSE)/VLOOKUP($B189,'Benchmark Data'!$B:$FF,BC$1,FALSE)*BC191,"")</f>
        <v>1.1745547890261514</v>
      </c>
      <c r="BD190" s="143">
        <f>IFERROR(VLOOKUP($B190,'Benchmark Data'!$B:$FF,BD$1,FALSE)/VLOOKUP($B189,'Benchmark Data'!$B:$FF,BD$1,FALSE)*BD191,"")</f>
        <v>1.1745547890261514</v>
      </c>
      <c r="BE190" s="143">
        <f>IFERROR(VLOOKUP($B190,'Benchmark Data'!$B:$FF,BE$1,FALSE)/VLOOKUP($B189,'Benchmark Data'!$B:$FF,BE$1,FALSE)*BE191,"")</f>
        <v>1.1745547890261514</v>
      </c>
      <c r="BF190" s="143">
        <f>IFERROR(VLOOKUP($B190,'Benchmark Data'!$B:$FF,BF$1,FALSE)/VLOOKUP($B189,'Benchmark Data'!$B:$FF,BF$1,FALSE)*BF191,"")</f>
        <v>1.1745547890261514</v>
      </c>
      <c r="BG190" s="143">
        <f>IFERROR(VLOOKUP($B190,'Benchmark Data'!$B:$FF,BG$1,FALSE)/VLOOKUP($B189,'Benchmark Data'!$B:$FF,BG$1,FALSE)*BG191,"")</f>
        <v>1.0699602158623762</v>
      </c>
      <c r="BH190" s="143">
        <f>IFERROR(VLOOKUP($B190,'Benchmark Data'!$B:$FF,BH$1,FALSE)/VLOOKUP($B189,'Benchmark Data'!$B:$FF,BH$1,FALSE)*BH191,"")</f>
        <v>1.0699602158623762</v>
      </c>
      <c r="BI190" s="143">
        <f>IFERROR(VLOOKUP($B190,'Benchmark Data'!$B:$FF,BI$1,FALSE)/VLOOKUP($B189,'Benchmark Data'!$B:$FF,BI$1,FALSE)*BI191,"")</f>
        <v>1.0699602158623762</v>
      </c>
      <c r="BJ190" s="143">
        <f>IFERROR(VLOOKUP($B190,'Benchmark Data'!$B:$FF,BJ$1,FALSE)/VLOOKUP($B189,'Benchmark Data'!$B:$FF,BJ$1,FALSE)*BJ191,"")</f>
        <v>1.0699602158623762</v>
      </c>
      <c r="BK190" s="143">
        <f>IFERROR(VLOOKUP($B190,'Benchmark Data'!$B:$FF,BK$1,FALSE)/VLOOKUP($B189,'Benchmark Data'!$B:$FF,BK$1,FALSE)*BK191,"")</f>
        <v>1.1745547890261514</v>
      </c>
      <c r="BL190" s="143">
        <f>IFERROR(VLOOKUP($B190,'Benchmark Data'!$B:$FF,BL$1,FALSE)/VLOOKUP($B189,'Benchmark Data'!$B:$FF,BL$1,FALSE)*BL191,"")</f>
        <v>1.1745547890261514</v>
      </c>
      <c r="BM190" s="143">
        <f>IFERROR(VLOOKUP($B190,'Benchmark Data'!$B:$FF,BM$1,FALSE)/VLOOKUP($B189,'Benchmark Data'!$B:$FF,BM$1,FALSE)*BM191,"")</f>
        <v>1.1745547890261514</v>
      </c>
      <c r="BN190" s="143">
        <f>IFERROR(VLOOKUP($B190,'Benchmark Data'!$B:$FF,BN$1,FALSE)/VLOOKUP($B189,'Benchmark Data'!$B:$FF,BN$1,FALSE)*BN191,"")</f>
        <v>1.1745547890261514</v>
      </c>
      <c r="BO190" s="143">
        <f>IFERROR(VLOOKUP($B190,'Benchmark Data'!$B:$FF,BO$1,FALSE)/VLOOKUP($B189,'Benchmark Data'!$B:$FF,BO$1,FALSE)*BO191,"")</f>
        <v>1.1745547890261514</v>
      </c>
      <c r="BP190" s="143">
        <f>IFERROR(VLOOKUP($B190,'Benchmark Data'!$B:$FF,BP$1,FALSE)/VLOOKUP($B189,'Benchmark Data'!$B:$FF,BP$1,FALSE)*BP191,"")</f>
        <v>1.1745547890261514</v>
      </c>
      <c r="BQ190" s="143">
        <f>IFERROR(VLOOKUP($B190,'Benchmark Data'!$B:$FF,BQ$1,FALSE)/VLOOKUP($B189,'Benchmark Data'!$B:$FF,BQ$1,FALSE)*BQ191,"")</f>
        <v>1.1745547890261514</v>
      </c>
      <c r="BR190" s="143">
        <f>IFERROR(VLOOKUP($B190,'Benchmark Data'!$B:$FF,BR$1,FALSE)/VLOOKUP($B189,'Benchmark Data'!$B:$FF,BR$1,FALSE)*BR191,"")</f>
        <v>1.1745547890261514</v>
      </c>
      <c r="BS190" s="143">
        <f>IFERROR(VLOOKUP($B190,'Benchmark Data'!$B:$FF,BS$1,FALSE)/VLOOKUP($B189,'Benchmark Data'!$B:$FF,BS$1,FALSE)*BS191,"")</f>
        <v>1.260838384931803</v>
      </c>
      <c r="BT190" s="143">
        <f>IFERROR(VLOOKUP($B190,'Benchmark Data'!$B:$FF,BT$1,FALSE)/VLOOKUP($B189,'Benchmark Data'!$B:$FF,BT$1,FALSE)*BT191,"")</f>
        <v>1.260838384931803</v>
      </c>
      <c r="BU190" s="143">
        <f>IFERROR(VLOOKUP($B190,'Benchmark Data'!$B:$FF,BU$1,FALSE)/VLOOKUP($B189,'Benchmark Data'!$B:$FF,BU$1,FALSE)*BU191,"")</f>
        <v>1.260838384931803</v>
      </c>
      <c r="BV190" s="143">
        <f>IFERROR(VLOOKUP($B190,'Benchmark Data'!$B:$FF,BV$1,FALSE)/VLOOKUP($B189,'Benchmark Data'!$B:$FF,BV$1,FALSE)*BV191,"")</f>
        <v>1.260838384931803</v>
      </c>
      <c r="BW190" s="143">
        <f>IFERROR(VLOOKUP($B190,'Benchmark Data'!$B:$FF,BW$1,FALSE)/VLOOKUP($B189,'Benchmark Data'!$B:$FF,BW$1,FALSE)*BW191,"")</f>
        <v>1.260838384931803</v>
      </c>
      <c r="BX190" s="143">
        <f>IFERROR(VLOOKUP($B190,'Benchmark Data'!$B:$FF,BX$1,FALSE)/VLOOKUP($B189,'Benchmark Data'!$B:$FF,BX$1,FALSE)*BX191,"")</f>
        <v>1.260838384931803</v>
      </c>
      <c r="BY190" s="143" t="str">
        <f>IFERROR(VLOOKUP($B190,'Benchmark Data'!$B:$FF,BY$1,FALSE)/VLOOKUP($B189,'Benchmark Data'!$B:$FF,BY$1,FALSE)*BY191,"")</f>
        <v/>
      </c>
      <c r="BZ190" s="143" t="str">
        <f>IFERROR(VLOOKUP($B190,'Benchmark Data'!$B:$FF,BZ$1,FALSE)/VLOOKUP($B189,'Benchmark Data'!$B:$FF,BZ$1,FALSE)*BZ191,"")</f>
        <v/>
      </c>
      <c r="CA190" s="143" t="str">
        <f>IFERROR(VLOOKUP($B190,'Benchmark Data'!$B:$FF,CA$1,FALSE)/VLOOKUP($B189,'Benchmark Data'!$B:$FF,CA$1,FALSE)*CA191,"")</f>
        <v/>
      </c>
      <c r="CB190" s="143" t="str">
        <f>IFERROR(VLOOKUP($B190,'Benchmark Data'!$B:$FF,CB$1,FALSE)/VLOOKUP($B189,'Benchmark Data'!$B:$FF,CB$1,FALSE)*CB191,"")</f>
        <v/>
      </c>
      <c r="CC190" s="143" t="str">
        <f>IFERROR(VLOOKUP($B190,'Benchmark Data'!$B:$FF,CC$1,FALSE)/VLOOKUP($B189,'Benchmark Data'!$B:$FF,CC$1,FALSE)*CC191,"")</f>
        <v/>
      </c>
      <c r="CD190" s="143" t="str">
        <f>IFERROR(VLOOKUP($B190,'Benchmark Data'!$B:$FF,CD$1,FALSE)/VLOOKUP($B189,'Benchmark Data'!$B:$FF,CD$1,FALSE)*CD191,"")</f>
        <v/>
      </c>
      <c r="CE190" s="143" t="str">
        <f>IFERROR(VLOOKUP($B190,'Benchmark Data'!$B:$FF,CE$1,FALSE)/VLOOKUP($B189,'Benchmark Data'!$B:$FF,CE$1,FALSE)*CE191,"")</f>
        <v/>
      </c>
      <c r="CF190" s="143" t="str">
        <f>IFERROR(VLOOKUP($B190,'Benchmark Data'!$B:$FF,CF$1,FALSE)/VLOOKUP($B189,'Benchmark Data'!$B:$FF,CF$1,FALSE)*CF191,"")</f>
        <v/>
      </c>
      <c r="CG190" s="143" t="str">
        <f>IFERROR(VLOOKUP($B190,'Benchmark Data'!$B:$FF,CG$1,FALSE)/VLOOKUP($B189,'Benchmark Data'!$B:$FF,CG$1,FALSE)*CG191,"")</f>
        <v/>
      </c>
      <c r="CH190" s="156" t="str">
        <f>IFERROR(VLOOKUP($B190,'Benchmark Data'!$B:$FF,CH$1,FALSE)*CH191,"")</f>
        <v/>
      </c>
      <c r="CI190" s="143" t="str">
        <f>IFERROR(VLOOKUP($B190,'Benchmark Data'!$B:$FF,CI$1,FALSE)/VLOOKUP($B189,'Benchmark Data'!$B:$FF,CI$1,FALSE)*CI191,"")</f>
        <v/>
      </c>
      <c r="CJ190" s="143" t="str">
        <f>IFERROR(VLOOKUP($B190,'Benchmark Data'!$B:$FF,CJ$1,FALSE)/VLOOKUP($B189,'Benchmark Data'!$B:$FF,CJ$1,FALSE)*CJ191,"")</f>
        <v/>
      </c>
      <c r="CK190" s="143" t="str">
        <f>IFERROR(VLOOKUP($B190,'Benchmark Data'!$B:$FF,CK$1,FALSE)/VLOOKUP($B189,'Benchmark Data'!$B:$FF,CK$1,FALSE)*CK191,"")</f>
        <v/>
      </c>
      <c r="CL190" s="143" t="str">
        <f>IFERROR(VLOOKUP($B190,'Benchmark Data'!$B:$AAA,CL$1,FALSE)/VLOOKUP($B189,'Benchmark Data'!$B:$AAA,CL$1,FALSE)*CL191,"")</f>
        <v/>
      </c>
      <c r="CM190" s="143" t="str">
        <f>IFERROR(VLOOKUP($B190,'Benchmark Data'!$B:$AAA,CM$1,FALSE)/VLOOKUP($B189,'Benchmark Data'!$B:$AAA,CM$1,FALSE)*CM191,"")</f>
        <v/>
      </c>
      <c r="CN190" s="143" t="str">
        <f>IFERROR(VLOOKUP($B190,'Benchmark Data'!$B:$AAA,CN$1,FALSE)/VLOOKUP($B189,'Benchmark Data'!$B:$AAA,CN$1,FALSE)*CN191,"")</f>
        <v/>
      </c>
      <c r="CO190" s="143" t="str">
        <f>IFERROR(VLOOKUP($B190,'Benchmark Data'!$B:$AAA,CO$1,FALSE)/VLOOKUP($B189,'Benchmark Data'!$B:$AAA,CO$1,FALSE)*CO191,"")</f>
        <v/>
      </c>
      <c r="CP190" s="143" t="str">
        <f>IFERROR(VLOOKUP($B190,'Benchmark Data'!$B:$AAA,CP$1,FALSE)/VLOOKUP($B189,'Benchmark Data'!$B:$AAA,CP$1,FALSE)*CP191,"")</f>
        <v/>
      </c>
      <c r="CQ190" s="143" t="str">
        <f>IFERROR(VLOOKUP($B190,'Benchmark Data'!$B:$AAA,CQ$1,FALSE)/VLOOKUP($B189,'Benchmark Data'!$B:$AAA,CQ$1,FALSE)*CQ191,"")</f>
        <v/>
      </c>
      <c r="CR190" s="143" t="str">
        <f>IFERROR(VLOOKUP($B190,'Benchmark Data'!$B:$AAA,CR$1,FALSE)/VLOOKUP($B189,'Benchmark Data'!$B:$AAA,CR$1,FALSE)*CR191,"")</f>
        <v/>
      </c>
      <c r="CS190" s="143" t="str">
        <f>IFERROR(VLOOKUP($B190,'Benchmark Data'!$B:$AAA,CS$1,FALSE)/VLOOKUP($B189,'Benchmark Data'!$B:$AAA,CS$1,FALSE)*CS191,"")</f>
        <v/>
      </c>
      <c r="CT190" s="143" t="str">
        <f>IFERROR(VLOOKUP($B190,'Benchmark Data'!$B:$AAA,CT$1,FALSE)/VLOOKUP($B189,'Benchmark Data'!$B:$AAA,CT$1,FALSE)*CT191,"")</f>
        <v/>
      </c>
      <c r="CU190" s="143" t="str">
        <f>IFERROR(VLOOKUP($B190,'Benchmark Data'!$B:$AAA,CU$1,FALSE)/VLOOKUP($B189,'Benchmark Data'!$B:$AAA,CU$1,FALSE)*CU191,"")</f>
        <v/>
      </c>
      <c r="CV190" s="143" t="str">
        <f>IFERROR(VLOOKUP($B190,'Benchmark Data'!$B:$AAA,CV$1,FALSE)/VLOOKUP($B189,'Benchmark Data'!$B:$AAA,CV$1,FALSE)*CV191,"")</f>
        <v/>
      </c>
      <c r="CW190" s="143" t="str">
        <f>IFERROR(VLOOKUP($B190,'Benchmark Data'!$B:$AAA,CW$1,FALSE)/VLOOKUP($B189,'Benchmark Data'!$B:$AAA,CW$1,FALSE)*CW191,"")</f>
        <v/>
      </c>
      <c r="CX190" s="143" t="str">
        <f>IFERROR(VLOOKUP($B190,'Benchmark Data'!$B:$AAA,CX$1,FALSE)/VLOOKUP($B189,'Benchmark Data'!$B:$AAA,CX$1,FALSE)*CX191,"")</f>
        <v/>
      </c>
      <c r="CY190" s="143" t="str">
        <f>IFERROR(VLOOKUP($B190,'Benchmark Data'!$B:$AAA,CY$1,FALSE)/VLOOKUP($B189,'Benchmark Data'!$B:$AAA,CY$1,FALSE)*CY191,"")</f>
        <v/>
      </c>
      <c r="CZ190" s="143" t="str">
        <f>IFERROR(VLOOKUP($B190,'Benchmark Data'!$B:$AAA,CZ$1,FALSE)/VLOOKUP($B189,'Benchmark Data'!$B:$AAA,CZ$1,FALSE)*CZ191,"")</f>
        <v/>
      </c>
      <c r="DA190" s="143" t="str">
        <f>IFERROR(VLOOKUP($B190,'Benchmark Data'!$B:$AAA,DA$1,FALSE)/VLOOKUP($B189,'Benchmark Data'!$B:$AAA,DA$1,FALSE)*DA191,"")</f>
        <v/>
      </c>
      <c r="DB190" s="143" t="str">
        <f>IFERROR(VLOOKUP($B190,'Benchmark Data'!$B:$AAA,DB$1,FALSE)/VLOOKUP($B189,'Benchmark Data'!$B:$AAA,DB$1,FALSE)*DB191,"")</f>
        <v/>
      </c>
      <c r="DC190" s="143" t="str">
        <f>IFERROR(VLOOKUP($B190,'Benchmark Data'!$B:$AAA,DC$1,FALSE)/VLOOKUP($B189,'Benchmark Data'!$B:$AAA,DC$1,FALSE)*DC191,"")</f>
        <v/>
      </c>
      <c r="DD190" s="143" t="str">
        <f>IFERROR(VLOOKUP($B190,'Benchmark Data'!$B:$AAA,DD$1,FALSE)/VLOOKUP($B189,'Benchmark Data'!$B:$AAA,DD$1,FALSE)*DD191,"")</f>
        <v/>
      </c>
      <c r="DE190" s="143" t="str">
        <f>IFERROR(VLOOKUP($B190,'Benchmark Data'!$B:$AAA,DE$1,FALSE)/VLOOKUP($B189,'Benchmark Data'!$B:$AAA,DE$1,FALSE)*DE191,"")</f>
        <v/>
      </c>
      <c r="DF190" s="143" t="str">
        <f>IFERROR(VLOOKUP($B190,'Benchmark Data'!$B:$AAA,DF$1,FALSE)/VLOOKUP($B189,'Benchmark Data'!$B:$AAA,DF$1,FALSE)*DF191,"")</f>
        <v/>
      </c>
      <c r="DG190" s="143" t="str">
        <f>IFERROR(VLOOKUP($B190,'Benchmark Data'!$B:$AAA,DG$1,FALSE)/VLOOKUP($B189,'Benchmark Data'!$B:$AAA,DG$1,FALSE)*DG191,"")</f>
        <v/>
      </c>
      <c r="DH190" s="143" t="str">
        <f>IFERROR(VLOOKUP($B190,'Benchmark Data'!$B:$AAA,DH$1,FALSE)/VLOOKUP($B189,'Benchmark Data'!$B:$AAA,DH$1,FALSE)*DH191,"")</f>
        <v/>
      </c>
      <c r="DI190" s="143" t="str">
        <f>IFERROR(VLOOKUP($B190,'Benchmark Data'!$B:$AAA,DI$1,FALSE)/VLOOKUP($B189,'Benchmark Data'!$B:$AAA,DI$1,FALSE)*DI191,"")</f>
        <v/>
      </c>
    </row>
    <row r="191" spans="1:113">
      <c r="A191" s="94">
        <f t="shared" si="37"/>
        <v>10</v>
      </c>
      <c r="B191" s="168">
        <f t="shared" si="38"/>
        <v>45777</v>
      </c>
      <c r="C191" s="143">
        <f>IFERROR(VLOOKUP($B191,'Benchmark Data'!$B:$FF,C$1,FALSE)/VLOOKUP($B190,'Benchmark Data'!$B:$FF,C$1,FALSE)*C192,"")</f>
        <v>1.3790179301485626</v>
      </c>
      <c r="D191" s="143">
        <f>IFERROR(VLOOKUP($B191,'Benchmark Data'!$B:$FF,D$1,FALSE)/VLOOKUP($B190,'Benchmark Data'!$B:$FF,D$1,FALSE)*D192,"")</f>
        <v>1.3790179301485626</v>
      </c>
      <c r="E191" s="143">
        <f>IFERROR(VLOOKUP($B191,'Benchmark Data'!$B:$FF,E$1,FALSE)/VLOOKUP($B190,'Benchmark Data'!$B:$FF,E$1,FALSE)*E192,"")</f>
        <v>1.3790179301485626</v>
      </c>
      <c r="F191" s="143">
        <f>IFERROR(VLOOKUP($B191,'Benchmark Data'!$B:$FF,F$1,FALSE)/VLOOKUP($B190,'Benchmark Data'!$B:$FF,F$1,FALSE)*F192,"")</f>
        <v>1.1045745952004848</v>
      </c>
      <c r="G191" s="143" t="str">
        <f>IFERROR(VLOOKUP($B191,'Benchmark Data'!$B:$FF,G$1,FALSE)/VLOOKUP($B190,'Benchmark Data'!$B:$FF,G$1,FALSE)*G192,"")</f>
        <v/>
      </c>
      <c r="H191" s="143">
        <f>IFERROR(VLOOKUP($B191,'Benchmark Data'!$B:$FF,H$1,FALSE)/VLOOKUP($B190,'Benchmark Data'!$B:$FF,H$1,FALSE)*H192,"")</f>
        <v>1.3790179301485626</v>
      </c>
      <c r="I191" s="143">
        <f>IFERROR(VLOOKUP($B191,'Benchmark Data'!$B:$FF,I$1,FALSE)/VLOOKUP($B190,'Benchmark Data'!$B:$FF,I$1,FALSE)*I192,"")</f>
        <v>1.1842479099373937</v>
      </c>
      <c r="J191" s="143" t="str">
        <f>IFERROR(VLOOKUP($B191,'Benchmark Data'!$B:$FF,J$1,FALSE)/VLOOKUP($B190,'Benchmark Data'!$B:$FF,J$1,FALSE)*J192,"")</f>
        <v/>
      </c>
      <c r="K191" s="156">
        <f>IFERROR(VLOOKUP($B191,'Benchmark Data'!$B:$FF,K$1,FALSE)*K192,"")</f>
        <v>1.000386200166864</v>
      </c>
      <c r="L191" s="156">
        <f>IFERROR(VLOOKUP($B191,'Benchmark Data'!$B:$FF,L$1,FALSE)*L192,"")</f>
        <v>1.000386200166864</v>
      </c>
      <c r="M191" s="156">
        <f>IFERROR(VLOOKUP($B191,'Benchmark Data'!$B:$FF,M$1,FALSE)*M192,"")</f>
        <v>1.000386200166864</v>
      </c>
      <c r="N191" s="143">
        <f>IFERROR(VLOOKUP($B191,'Benchmark Data'!$B:$FF,N$1,FALSE)/VLOOKUP($B190,'Benchmark Data'!$B:$FF,N$1,FALSE)*N192,"")</f>
        <v>1.2731763543553436</v>
      </c>
      <c r="O191" s="143">
        <f>IFERROR(VLOOKUP($B191,'Benchmark Data'!$B:$FF,O$1,FALSE)/VLOOKUP($B190,'Benchmark Data'!$B:$FF,O$1,FALSE)*O192,"")</f>
        <v>1.1010153761575394</v>
      </c>
      <c r="P191" s="143">
        <f>IFERROR(VLOOKUP($B191,'Benchmark Data'!$B:$FF,P$1,FALSE)/VLOOKUP($B190,'Benchmark Data'!$B:$FF,P$1,FALSE)*P192,"")</f>
        <v>1.1636162650979593</v>
      </c>
      <c r="Q191" s="156">
        <f>IFERROR(VLOOKUP($B191,'Benchmark Data'!$B:$FF,Q$1,FALSE)*Q192,"")</f>
        <v>1.2351989834731281</v>
      </c>
      <c r="R191" s="156">
        <f>IFERROR(VLOOKUP($B191,'Benchmark Data'!$B:$FF,R$1,FALSE)*R192,"")</f>
        <v>1.2351989834731281</v>
      </c>
      <c r="S191" s="156">
        <f>IFERROR(VLOOKUP($B191,'Benchmark Data'!$B:$FF,S$1,FALSE)*S192,"")</f>
        <v>1.2351989834731281</v>
      </c>
      <c r="T191" s="156">
        <f>IFERROR(VLOOKUP($B191,'Benchmark Data'!$B:$FF,T$1,FALSE)*T192,"")</f>
        <v>1.2351989834731281</v>
      </c>
      <c r="U191" s="156">
        <f>IFERROR(VLOOKUP($B191,'Benchmark Data'!$B:$FF,U$1,FALSE)*U192,"")</f>
        <v>1.2351989834731281</v>
      </c>
      <c r="V191" s="143">
        <f>IFERROR(VLOOKUP($B191,'Benchmark Data'!$B:$FF,V$1,FALSE)/VLOOKUP($B190,'Benchmark Data'!$B:$FF,V$1,FALSE)*V192,"")</f>
        <v>1.30812042418714</v>
      </c>
      <c r="W191" s="143">
        <f>IFERROR(VLOOKUP($B191,'Benchmark Data'!$B:$FF,W$1,FALSE)/VLOOKUP($B190,'Benchmark Data'!$B:$FF,W$1,FALSE)*W192,"")</f>
        <v>1.30812042418714</v>
      </c>
      <c r="X191" s="143">
        <f>IFERROR(VLOOKUP($B191,'Benchmark Data'!$B:$FF,X$1,FALSE)/VLOOKUP($B190,'Benchmark Data'!$B:$FF,X$1,FALSE)*X192,"")</f>
        <v>1.30812042418714</v>
      </c>
      <c r="Y191" s="143">
        <f>IFERROR(VLOOKUP($B191,'Benchmark Data'!$B:$FF,Y$1,FALSE)/VLOOKUP($B190,'Benchmark Data'!$B:$FF,Y$1,FALSE)*Y192,"")</f>
        <v>1.30812042418714</v>
      </c>
      <c r="Z191" s="143">
        <f>IFERROR(VLOOKUP($B191,'Benchmark Data'!$B:$FF,Z$1,FALSE)/VLOOKUP($B190,'Benchmark Data'!$B:$FF,Z$1,FALSE)*Z192,"")</f>
        <v>1.30812042418714</v>
      </c>
      <c r="AA191" s="143">
        <f>IFERROR(VLOOKUP($B191,'Benchmark Data'!$B:$FF,AA$1,FALSE)/VLOOKUP($B190,'Benchmark Data'!$B:$FF,AA$1,FALSE)*AA192,"")</f>
        <v>1.2229282199194185</v>
      </c>
      <c r="AB191" s="143">
        <f>IFERROR(VLOOKUP($B191,'Benchmark Data'!$B:$FF,AB$1,FALSE)/VLOOKUP($B190,'Benchmark Data'!$B:$FF,AB$1,FALSE)*AB192,"")</f>
        <v>1.2229282199194185</v>
      </c>
      <c r="AC191" s="143">
        <f>IFERROR(VLOOKUP($B191,'Benchmark Data'!$B:$FF,AC$1,FALSE)/VLOOKUP($B190,'Benchmark Data'!$B:$FF,AC$1,FALSE)*AC192,"")</f>
        <v>1.2229282199194185</v>
      </c>
      <c r="AD191" s="143">
        <f>IFERROR(VLOOKUP($B191,'Benchmark Data'!$B:$FF,AD$1,FALSE)/VLOOKUP($B190,'Benchmark Data'!$B:$FF,AD$1,FALSE)*AD192,"")</f>
        <v>2.2466770490022085</v>
      </c>
      <c r="AE191" s="143">
        <f>IFERROR(VLOOKUP($B191,'Benchmark Data'!$B:$FF,AE$1,FALSE)/VLOOKUP($B190,'Benchmark Data'!$B:$FF,AE$1,FALSE)*AE192,"")</f>
        <v>1.0304560342506488</v>
      </c>
      <c r="AF191" s="143">
        <f>IFERROR(VLOOKUP($B191,'Benchmark Data'!$B:$FF,AF$1,FALSE)/VLOOKUP($B190,'Benchmark Data'!$B:$FF,AF$1,FALSE)*AF192,"")</f>
        <v>1.1045745952004848</v>
      </c>
      <c r="AG191" s="143">
        <f>IFERROR(VLOOKUP($B191,'Benchmark Data'!$B:$FF,AG$1,FALSE)/VLOOKUP($B190,'Benchmark Data'!$B:$FF,AG$1,FALSE)*AG192,"")</f>
        <v>1.1045745952004848</v>
      </c>
      <c r="AH191" s="143">
        <f>IFERROR(VLOOKUP($B191,'Benchmark Data'!$B:$FF,AH$1,FALSE)/VLOOKUP($B190,'Benchmark Data'!$B:$FF,AH$1,FALSE)*AH192,"")</f>
        <v>1.1045745952004848</v>
      </c>
      <c r="AI191" s="143">
        <f>IFERROR(VLOOKUP($B191,'Benchmark Data'!$B:$FF,AI$1,FALSE)/VLOOKUP($B190,'Benchmark Data'!$B:$FF,AI$1,FALSE)*AI192,"")</f>
        <v>1.5449356904383993</v>
      </c>
      <c r="AJ191" s="143">
        <f>IFERROR(VLOOKUP($B191,'Benchmark Data'!$B:$FF,AJ$1,FALSE)/VLOOKUP($B190,'Benchmark Data'!$B:$FF,AJ$1,FALSE)*AJ192,"")</f>
        <v>1.5708922899220326</v>
      </c>
      <c r="AK191" s="143">
        <f>IFERROR(VLOOKUP($B191,'Benchmark Data'!$B:$FF,AK$1,FALSE)/VLOOKUP($B190,'Benchmark Data'!$B:$FF,AK$1,FALSE)*AK192,"")</f>
        <v>1.1842479099373937</v>
      </c>
      <c r="AL191" s="143">
        <f>IFERROR(VLOOKUP($B191,'Benchmark Data'!$B:$FF,AL$1,FALSE)/VLOOKUP($B190,'Benchmark Data'!$B:$FF,AL$1,FALSE)*AL192,"")</f>
        <v>1.3104344908572383</v>
      </c>
      <c r="AM191" s="143">
        <f>IFERROR(VLOOKUP($B191,'Benchmark Data'!$B:$FF,AM$1,FALSE)/VLOOKUP($B190,'Benchmark Data'!$B:$FF,AM$1,FALSE)*AM192,"")</f>
        <v>1.3104344908572383</v>
      </c>
      <c r="AN191" s="143">
        <f>IFERROR(VLOOKUP($B191,'Benchmark Data'!$B:$FF,AN$1,FALSE)/VLOOKUP($B190,'Benchmark Data'!$B:$FF,AN$1,FALSE)*AN192,"")</f>
        <v>1.6273196862445001</v>
      </c>
      <c r="AO191" s="143">
        <f>IFERROR(VLOOKUP($B191,'Benchmark Data'!$B:$FF,AO$1,FALSE)/VLOOKUP($B190,'Benchmark Data'!$B:$FF,AO$1,FALSE)*AO192,"")</f>
        <v>1.2113009643038404</v>
      </c>
      <c r="AP191" s="143">
        <f>IFERROR(VLOOKUP($B191,'Benchmark Data'!$B:$FF,AP$1,FALSE)/VLOOKUP($B190,'Benchmark Data'!$B:$FF,AP$1,FALSE)*AP192,"")</f>
        <v>1.2113009643038404</v>
      </c>
      <c r="AQ191" s="143">
        <f>IFERROR(VLOOKUP($B191,'Benchmark Data'!$B:$FF,AQ$1,FALSE)/VLOOKUP($B190,'Benchmark Data'!$B:$FF,AQ$1,FALSE)*AQ192,"")</f>
        <v>1.2522138626540744</v>
      </c>
      <c r="AR191" s="143">
        <f>IFERROR(VLOOKUP($B191,'Benchmark Data'!$B:$FF,AR$1,FALSE)/VLOOKUP($B190,'Benchmark Data'!$B:$FF,AR$1,FALSE)*AR192,"")</f>
        <v>1.2113009643038404</v>
      </c>
      <c r="AS191" s="143">
        <f>IFERROR(VLOOKUP($B191,'Benchmark Data'!$B:$FF,AS$1,FALSE)/VLOOKUP($B190,'Benchmark Data'!$B:$FF,AS$1,FALSE)*AS192,"")</f>
        <v>1.0004283323534355</v>
      </c>
      <c r="AT191" s="143">
        <f>IFERROR(VLOOKUP($B191,'Benchmark Data'!$B:$FF,AT$1,FALSE)/VLOOKUP($B190,'Benchmark Data'!$B:$FF,AT$1,FALSE)*AT192,"")</f>
        <v>1.2522138626540744</v>
      </c>
      <c r="AU191" s="143">
        <f>IFERROR(VLOOKUP($B191,'Benchmark Data'!$B:$FF,AU$1,FALSE)/VLOOKUP($B190,'Benchmark Data'!$B:$FF,AU$1,FALSE)*AU192,"")</f>
        <v>1.1907909320810883</v>
      </c>
      <c r="AV191" s="143">
        <f>IFERROR(VLOOKUP($B191,'Benchmark Data'!$B:$FF,AV$1,FALSE)/VLOOKUP($B190,'Benchmark Data'!$B:$FF,AV$1,FALSE)*AV192,"")</f>
        <v>1.1907909320810883</v>
      </c>
      <c r="AW191" s="143">
        <f>IFERROR(VLOOKUP($B191,'Benchmark Data'!$B:$FF,AW$1,FALSE)/VLOOKUP($B190,'Benchmark Data'!$B:$FF,AW$1,FALSE)*AW192,"")</f>
        <v>1.1907909320810883</v>
      </c>
      <c r="AX191" s="143">
        <f>IFERROR(VLOOKUP($B191,'Benchmark Data'!$B:$FF,AX$1,FALSE)/VLOOKUP($B190,'Benchmark Data'!$B:$FF,AX$1,FALSE)*AX192,"")</f>
        <v>1.0393220088399917</v>
      </c>
      <c r="AY191" s="143">
        <f>IFERROR(VLOOKUP($B191,'Benchmark Data'!$B:$FF,AY$1,FALSE)/VLOOKUP($B190,'Benchmark Data'!$B:$FF,AY$1,FALSE)*AY192,"")</f>
        <v>1.0393220088399917</v>
      </c>
      <c r="AZ191" s="156">
        <f>IFERROR(VLOOKUP($B191,'Benchmark Data'!$B:$FF,AZ$1,FALSE)*AZ192,"")</f>
        <v>1.1542544373964747</v>
      </c>
      <c r="BA191" s="156">
        <f>IFERROR(VLOOKUP($B191,'Benchmark Data'!$B:$FF,BA$1,FALSE)*BA192,"")</f>
        <v>1.1542544373964747</v>
      </c>
      <c r="BB191" s="143">
        <f>IFERROR(VLOOKUP($B191,'Benchmark Data'!$B:$FF,BB$1,FALSE)/VLOOKUP($B190,'Benchmark Data'!$B:$FF,BB$1,FALSE)*BB192,"")</f>
        <v>1.3056222149696786</v>
      </c>
      <c r="BC191" s="143">
        <f>IFERROR(VLOOKUP($B191,'Benchmark Data'!$B:$FF,BC$1,FALSE)/VLOOKUP($B190,'Benchmark Data'!$B:$FF,BC$1,FALSE)*BC192,"")</f>
        <v>1.2622413793103451</v>
      </c>
      <c r="BD191" s="143">
        <f>IFERROR(VLOOKUP($B191,'Benchmark Data'!$B:$FF,BD$1,FALSE)/VLOOKUP($B190,'Benchmark Data'!$B:$FF,BD$1,FALSE)*BD192,"")</f>
        <v>1.2622413793103451</v>
      </c>
      <c r="BE191" s="143">
        <f>IFERROR(VLOOKUP($B191,'Benchmark Data'!$B:$FF,BE$1,FALSE)/VLOOKUP($B190,'Benchmark Data'!$B:$FF,BE$1,FALSE)*BE192,"")</f>
        <v>1.2622413793103451</v>
      </c>
      <c r="BF191" s="143">
        <f>IFERROR(VLOOKUP($B191,'Benchmark Data'!$B:$FF,BF$1,FALSE)/VLOOKUP($B190,'Benchmark Data'!$B:$FF,BF$1,FALSE)*BF192,"")</f>
        <v>1.2622413793103451</v>
      </c>
      <c r="BG191" s="143">
        <f>IFERROR(VLOOKUP($B191,'Benchmark Data'!$B:$FF,BG$1,FALSE)/VLOOKUP($B190,'Benchmark Data'!$B:$FF,BG$1,FALSE)*BG192,"")</f>
        <v>1.0755878769343088</v>
      </c>
      <c r="BH191" s="143">
        <f>IFERROR(VLOOKUP($B191,'Benchmark Data'!$B:$FF,BH$1,FALSE)/VLOOKUP($B190,'Benchmark Data'!$B:$FF,BH$1,FALSE)*BH192,"")</f>
        <v>1.0755878769343088</v>
      </c>
      <c r="BI191" s="143">
        <f>IFERROR(VLOOKUP($B191,'Benchmark Data'!$B:$FF,BI$1,FALSE)/VLOOKUP($B190,'Benchmark Data'!$B:$FF,BI$1,FALSE)*BI192,"")</f>
        <v>1.0755878769343088</v>
      </c>
      <c r="BJ191" s="143">
        <f>IFERROR(VLOOKUP($B191,'Benchmark Data'!$B:$FF,BJ$1,FALSE)/VLOOKUP($B190,'Benchmark Data'!$B:$FF,BJ$1,FALSE)*BJ192,"")</f>
        <v>1.0755878769343088</v>
      </c>
      <c r="BK191" s="143">
        <f>IFERROR(VLOOKUP($B191,'Benchmark Data'!$B:$FF,BK$1,FALSE)/VLOOKUP($B190,'Benchmark Data'!$B:$FF,BK$1,FALSE)*BK192,"")</f>
        <v>1.2622413793103451</v>
      </c>
      <c r="BL191" s="143">
        <f>IFERROR(VLOOKUP($B191,'Benchmark Data'!$B:$FF,BL$1,FALSE)/VLOOKUP($B190,'Benchmark Data'!$B:$FF,BL$1,FALSE)*BL192,"")</f>
        <v>1.2622413793103451</v>
      </c>
      <c r="BM191" s="143">
        <f>IFERROR(VLOOKUP($B191,'Benchmark Data'!$B:$FF,BM$1,FALSE)/VLOOKUP($B190,'Benchmark Data'!$B:$FF,BM$1,FALSE)*BM192,"")</f>
        <v>1.2622413793103451</v>
      </c>
      <c r="BN191" s="143">
        <f>IFERROR(VLOOKUP($B191,'Benchmark Data'!$B:$FF,BN$1,FALSE)/VLOOKUP($B190,'Benchmark Data'!$B:$FF,BN$1,FALSE)*BN192,"")</f>
        <v>1.2622413793103451</v>
      </c>
      <c r="BO191" s="143">
        <f>IFERROR(VLOOKUP($B191,'Benchmark Data'!$B:$FF,BO$1,FALSE)/VLOOKUP($B190,'Benchmark Data'!$B:$FF,BO$1,FALSE)*BO192,"")</f>
        <v>1.2622413793103451</v>
      </c>
      <c r="BP191" s="143">
        <f>IFERROR(VLOOKUP($B191,'Benchmark Data'!$B:$FF,BP$1,FALSE)/VLOOKUP($B190,'Benchmark Data'!$B:$FF,BP$1,FALSE)*BP192,"")</f>
        <v>1.2622413793103451</v>
      </c>
      <c r="BQ191" s="143">
        <f>IFERROR(VLOOKUP($B191,'Benchmark Data'!$B:$FF,BQ$1,FALSE)/VLOOKUP($B190,'Benchmark Data'!$B:$FF,BQ$1,FALSE)*BQ192,"")</f>
        <v>1.2622413793103451</v>
      </c>
      <c r="BR191" s="143">
        <f>IFERROR(VLOOKUP($B191,'Benchmark Data'!$B:$FF,BR$1,FALSE)/VLOOKUP($B190,'Benchmark Data'!$B:$FF,BR$1,FALSE)*BR192,"")</f>
        <v>1.2622413793103451</v>
      </c>
      <c r="BS191" s="143">
        <f>IFERROR(VLOOKUP($B191,'Benchmark Data'!$B:$FF,BS$1,FALSE)/VLOOKUP($B190,'Benchmark Data'!$B:$FF,BS$1,FALSE)*BS192,"")</f>
        <v>1.3790179301485626</v>
      </c>
      <c r="BT191" s="143">
        <f>IFERROR(VLOOKUP($B191,'Benchmark Data'!$B:$FF,BT$1,FALSE)/VLOOKUP($B190,'Benchmark Data'!$B:$FF,BT$1,FALSE)*BT192,"")</f>
        <v>1.3790179301485626</v>
      </c>
      <c r="BU191" s="143">
        <f>IFERROR(VLOOKUP($B191,'Benchmark Data'!$B:$FF,BU$1,FALSE)/VLOOKUP($B190,'Benchmark Data'!$B:$FF,BU$1,FALSE)*BU192,"")</f>
        <v>1.3790179301485626</v>
      </c>
      <c r="BV191" s="143">
        <f>IFERROR(VLOOKUP($B191,'Benchmark Data'!$B:$FF,BV$1,FALSE)/VLOOKUP($B190,'Benchmark Data'!$B:$FF,BV$1,FALSE)*BV192,"")</f>
        <v>1.3790179301485626</v>
      </c>
      <c r="BW191" s="143">
        <f>IFERROR(VLOOKUP($B191,'Benchmark Data'!$B:$FF,BW$1,FALSE)/VLOOKUP($B190,'Benchmark Data'!$B:$FF,BW$1,FALSE)*BW192,"")</f>
        <v>1.3790179301485626</v>
      </c>
      <c r="BX191" s="143">
        <f>IFERROR(VLOOKUP($B191,'Benchmark Data'!$B:$FF,BX$1,FALSE)/VLOOKUP($B190,'Benchmark Data'!$B:$FF,BX$1,FALSE)*BX192,"")</f>
        <v>1.3790179301485626</v>
      </c>
      <c r="BY191" s="143" t="str">
        <f>IFERROR(VLOOKUP($B191,'Benchmark Data'!$B:$FF,BY$1,FALSE)/VLOOKUP($B190,'Benchmark Data'!$B:$FF,BY$1,FALSE)*BY192,"")</f>
        <v/>
      </c>
      <c r="BZ191" s="143">
        <f>IFERROR(VLOOKUP($B191,'Benchmark Data'!$B:$FF,BZ$1,FALSE)/VLOOKUP($B190,'Benchmark Data'!$B:$FF,BZ$1,FALSE)*BZ192,"")</f>
        <v>1.3790179301485626</v>
      </c>
      <c r="CA191" s="143">
        <f>IFERROR(VLOOKUP($B191,'Benchmark Data'!$B:$FF,CA$1,FALSE)/VLOOKUP($B190,'Benchmark Data'!$B:$FF,CA$1,FALSE)*CA192,"")</f>
        <v>1.3790179301485626</v>
      </c>
      <c r="CB191" s="143">
        <f>IFERROR(VLOOKUP($B191,'Benchmark Data'!$B:$FF,CB$1,FALSE)/VLOOKUP($B190,'Benchmark Data'!$B:$FF,CB$1,FALSE)*CB192,"")</f>
        <v>1.3790179301485626</v>
      </c>
      <c r="CC191" s="143">
        <f>IFERROR(VLOOKUP($B191,'Benchmark Data'!$B:$FF,CC$1,FALSE)/VLOOKUP($B190,'Benchmark Data'!$B:$FF,CC$1,FALSE)*CC192,"")</f>
        <v>1.2229282199194185</v>
      </c>
      <c r="CD191" s="143">
        <f>IFERROR(VLOOKUP($B191,'Benchmark Data'!$B:$FF,CD$1,FALSE)/VLOOKUP($B190,'Benchmark Data'!$B:$FF,CD$1,FALSE)*CD192,"")</f>
        <v>1.3790179301485626</v>
      </c>
      <c r="CE191" s="143">
        <f>IFERROR(VLOOKUP($B191,'Benchmark Data'!$B:$FF,CE$1,FALSE)/VLOOKUP($B190,'Benchmark Data'!$B:$FF,CE$1,FALSE)*CE192,"")</f>
        <v>1.3790179301485626</v>
      </c>
      <c r="CF191" s="143">
        <f>IFERROR(VLOOKUP($B191,'Benchmark Data'!$B:$FF,CF$1,FALSE)/VLOOKUP($B190,'Benchmark Data'!$B:$FF,CF$1,FALSE)*CF192,"")</f>
        <v>1.3790179301485626</v>
      </c>
      <c r="CG191" s="143" t="str">
        <f>IFERROR(VLOOKUP($B191,'Benchmark Data'!$B:$FF,CG$1,FALSE)/VLOOKUP($B190,'Benchmark Data'!$B:$FF,CG$1,FALSE)*CG192,"")</f>
        <v/>
      </c>
      <c r="CH191" s="156" t="str">
        <f>IFERROR(VLOOKUP($B191,'Benchmark Data'!$B:$FF,CH$1,FALSE)*CH192,"")</f>
        <v/>
      </c>
      <c r="CI191" s="143" t="str">
        <f>IFERROR(VLOOKUP($B191,'Benchmark Data'!$B:$FF,CI$1,FALSE)/VLOOKUP($B190,'Benchmark Data'!$B:$FF,CI$1,FALSE)*CI192,"")</f>
        <v/>
      </c>
      <c r="CJ191" s="143" t="str">
        <f>IFERROR(VLOOKUP($B191,'Benchmark Data'!$B:$FF,CJ$1,FALSE)/VLOOKUP($B190,'Benchmark Data'!$B:$FF,CJ$1,FALSE)*CJ192,"")</f>
        <v/>
      </c>
      <c r="CK191" s="143" t="str">
        <f>IFERROR(VLOOKUP($B191,'Benchmark Data'!$B:$FF,CK$1,FALSE)/VLOOKUP($B190,'Benchmark Data'!$B:$FF,CK$1,FALSE)*CK192,"")</f>
        <v/>
      </c>
      <c r="CL191" s="143" t="str">
        <f>IFERROR(VLOOKUP($B191,'Benchmark Data'!$B:$AAA,CL$1,FALSE)/VLOOKUP($B190,'Benchmark Data'!$B:$AAA,CL$1,FALSE)*CL192,"")</f>
        <v/>
      </c>
      <c r="CM191" s="143" t="str">
        <f>IFERROR(VLOOKUP($B191,'Benchmark Data'!$B:$AAA,CM$1,FALSE)/VLOOKUP($B190,'Benchmark Data'!$B:$AAA,CM$1,FALSE)*CM192,"")</f>
        <v/>
      </c>
      <c r="CN191" s="143" t="str">
        <f>IFERROR(VLOOKUP($B191,'Benchmark Data'!$B:$AAA,CN$1,FALSE)/VLOOKUP($B190,'Benchmark Data'!$B:$AAA,CN$1,FALSE)*CN192,"")</f>
        <v/>
      </c>
      <c r="CO191" s="143" t="str">
        <f>IFERROR(VLOOKUP($B191,'Benchmark Data'!$B:$AAA,CO$1,FALSE)/VLOOKUP($B190,'Benchmark Data'!$B:$AAA,CO$1,FALSE)*CO192,"")</f>
        <v/>
      </c>
      <c r="CP191" s="143" t="str">
        <f>IFERROR(VLOOKUP($B191,'Benchmark Data'!$B:$AAA,CP$1,FALSE)/VLOOKUP($B190,'Benchmark Data'!$B:$AAA,CP$1,FALSE)*CP192,"")</f>
        <v/>
      </c>
      <c r="CQ191" s="143" t="str">
        <f>IFERROR(VLOOKUP($B191,'Benchmark Data'!$B:$AAA,CQ$1,FALSE)/VLOOKUP($B190,'Benchmark Data'!$B:$AAA,CQ$1,FALSE)*CQ192,"")</f>
        <v/>
      </c>
      <c r="CR191" s="143" t="str">
        <f>IFERROR(VLOOKUP($B191,'Benchmark Data'!$B:$AAA,CR$1,FALSE)/VLOOKUP($B190,'Benchmark Data'!$B:$AAA,CR$1,FALSE)*CR192,"")</f>
        <v/>
      </c>
      <c r="CS191" s="143" t="str">
        <f>IFERROR(VLOOKUP($B191,'Benchmark Data'!$B:$AAA,CS$1,FALSE)/VLOOKUP($B190,'Benchmark Data'!$B:$AAA,CS$1,FALSE)*CS192,"")</f>
        <v/>
      </c>
      <c r="CT191" s="143" t="str">
        <f>IFERROR(VLOOKUP($B191,'Benchmark Data'!$B:$AAA,CT$1,FALSE)/VLOOKUP($B190,'Benchmark Data'!$B:$AAA,CT$1,FALSE)*CT192,"")</f>
        <v/>
      </c>
      <c r="CU191" s="143" t="str">
        <f>IFERROR(VLOOKUP($B191,'Benchmark Data'!$B:$AAA,CU$1,FALSE)/VLOOKUP($B190,'Benchmark Data'!$B:$AAA,CU$1,FALSE)*CU192,"")</f>
        <v/>
      </c>
      <c r="CV191" s="143" t="str">
        <f>IFERROR(VLOOKUP($B191,'Benchmark Data'!$B:$AAA,CV$1,FALSE)/VLOOKUP($B190,'Benchmark Data'!$B:$AAA,CV$1,FALSE)*CV192,"")</f>
        <v/>
      </c>
      <c r="CW191" s="143" t="str">
        <f>IFERROR(VLOOKUP($B191,'Benchmark Data'!$B:$AAA,CW$1,FALSE)/VLOOKUP($B190,'Benchmark Data'!$B:$AAA,CW$1,FALSE)*CW192,"")</f>
        <v/>
      </c>
      <c r="CX191" s="143" t="str">
        <f>IFERROR(VLOOKUP($B191,'Benchmark Data'!$B:$AAA,CX$1,FALSE)/VLOOKUP($B190,'Benchmark Data'!$B:$AAA,CX$1,FALSE)*CX192,"")</f>
        <v/>
      </c>
      <c r="CY191" s="143" t="str">
        <f>IFERROR(VLOOKUP($B191,'Benchmark Data'!$B:$AAA,CY$1,FALSE)/VLOOKUP($B190,'Benchmark Data'!$B:$AAA,CY$1,FALSE)*CY192,"")</f>
        <v/>
      </c>
      <c r="CZ191" s="143" t="str">
        <f>IFERROR(VLOOKUP($B191,'Benchmark Data'!$B:$AAA,CZ$1,FALSE)/VLOOKUP($B190,'Benchmark Data'!$B:$AAA,CZ$1,FALSE)*CZ192,"")</f>
        <v/>
      </c>
      <c r="DA191" s="143" t="str">
        <f>IFERROR(VLOOKUP($B191,'Benchmark Data'!$B:$AAA,DA$1,FALSE)/VLOOKUP($B190,'Benchmark Data'!$B:$AAA,DA$1,FALSE)*DA192,"")</f>
        <v/>
      </c>
      <c r="DB191" s="143" t="str">
        <f>IFERROR(VLOOKUP($B191,'Benchmark Data'!$B:$AAA,DB$1,FALSE)/VLOOKUP($B190,'Benchmark Data'!$B:$AAA,DB$1,FALSE)*DB192,"")</f>
        <v/>
      </c>
      <c r="DC191" s="143" t="str">
        <f>IFERROR(VLOOKUP($B191,'Benchmark Data'!$B:$AAA,DC$1,FALSE)/VLOOKUP($B190,'Benchmark Data'!$B:$AAA,DC$1,FALSE)*DC192,"")</f>
        <v/>
      </c>
      <c r="DD191" s="143" t="str">
        <f>IFERROR(VLOOKUP($B191,'Benchmark Data'!$B:$AAA,DD$1,FALSE)/VLOOKUP($B190,'Benchmark Data'!$B:$AAA,DD$1,FALSE)*DD192,"")</f>
        <v/>
      </c>
      <c r="DE191" s="143" t="str">
        <f>IFERROR(VLOOKUP($B191,'Benchmark Data'!$B:$AAA,DE$1,FALSE)/VLOOKUP($B190,'Benchmark Data'!$B:$AAA,DE$1,FALSE)*DE192,"")</f>
        <v/>
      </c>
      <c r="DF191" s="143" t="str">
        <f>IFERROR(VLOOKUP($B191,'Benchmark Data'!$B:$AAA,DF$1,FALSE)/VLOOKUP($B190,'Benchmark Data'!$B:$AAA,DF$1,FALSE)*DF192,"")</f>
        <v/>
      </c>
      <c r="DG191" s="143" t="str">
        <f>IFERROR(VLOOKUP($B191,'Benchmark Data'!$B:$AAA,DG$1,FALSE)/VLOOKUP($B190,'Benchmark Data'!$B:$AAA,DG$1,FALSE)*DG192,"")</f>
        <v/>
      </c>
      <c r="DH191" s="143" t="str">
        <f>IFERROR(VLOOKUP($B191,'Benchmark Data'!$B:$AAA,DH$1,FALSE)/VLOOKUP($B190,'Benchmark Data'!$B:$AAA,DH$1,FALSE)*DH192,"")</f>
        <v/>
      </c>
      <c r="DI191" s="143" t="str">
        <f>IFERROR(VLOOKUP($B191,'Benchmark Data'!$B:$AAA,DI$1,FALSE)/VLOOKUP($B190,'Benchmark Data'!$B:$AAA,DI$1,FALSE)*DI192,"")</f>
        <v/>
      </c>
    </row>
    <row r="192" spans="1:113">
      <c r="A192" s="94">
        <f t="shared" si="37"/>
        <v>9</v>
      </c>
      <c r="B192" s="168">
        <f t="shared" si="38"/>
        <v>45808</v>
      </c>
      <c r="C192" s="143">
        <f>IFERROR(VLOOKUP($B192,'Benchmark Data'!$B:$FF,C$1,FALSE)/VLOOKUP($B191,'Benchmark Data'!$B:$FF,C$1,FALSE)*C193,"")</f>
        <v>1.3587276682861955</v>
      </c>
      <c r="D192" s="143">
        <f>IFERROR(VLOOKUP($B192,'Benchmark Data'!$B:$FF,D$1,FALSE)/VLOOKUP($B191,'Benchmark Data'!$B:$FF,D$1,FALSE)*D193,"")</f>
        <v>1.3587276682861955</v>
      </c>
      <c r="E192" s="143">
        <f>IFERROR(VLOOKUP($B192,'Benchmark Data'!$B:$FF,E$1,FALSE)/VLOOKUP($B191,'Benchmark Data'!$B:$FF,E$1,FALSE)*E193,"")</f>
        <v>1.3587276682861955</v>
      </c>
      <c r="F192" s="143">
        <f>IFERROR(VLOOKUP($B192,'Benchmark Data'!$B:$FF,F$1,FALSE)/VLOOKUP($B191,'Benchmark Data'!$B:$FF,F$1,FALSE)*F193,"")</f>
        <v>1.1258743236364319</v>
      </c>
      <c r="G192" s="143" t="str">
        <f>IFERROR(VLOOKUP($B192,'Benchmark Data'!$B:$FF,G$1,FALSE)/VLOOKUP($B191,'Benchmark Data'!$B:$FF,G$1,FALSE)*G193,"")</f>
        <v/>
      </c>
      <c r="H192" s="143">
        <f>IFERROR(VLOOKUP($B192,'Benchmark Data'!$B:$FF,H$1,FALSE)/VLOOKUP($B191,'Benchmark Data'!$B:$FF,H$1,FALSE)*H193,"")</f>
        <v>1.3587276682861955</v>
      </c>
      <c r="I192" s="143">
        <f>IFERROR(VLOOKUP($B192,'Benchmark Data'!$B:$FF,I$1,FALSE)/VLOOKUP($B191,'Benchmark Data'!$B:$FF,I$1,FALSE)*I193,"")</f>
        <v>1.1600134216265827</v>
      </c>
      <c r="J192" s="143" t="str">
        <f>IFERROR(VLOOKUP($B192,'Benchmark Data'!$B:$FF,J$1,FALSE)/VLOOKUP($B191,'Benchmark Data'!$B:$FF,J$1,FALSE)*J193,"")</f>
        <v/>
      </c>
      <c r="K192" s="156">
        <f>IFERROR(VLOOKUP($B192,'Benchmark Data'!$B:$FF,K$1,FALSE)*K193,"")</f>
        <v>1.0029553293058266</v>
      </c>
      <c r="L192" s="156">
        <f>IFERROR(VLOOKUP($B192,'Benchmark Data'!$B:$FF,L$1,FALSE)*L193,"")</f>
        <v>1.0029553293058266</v>
      </c>
      <c r="M192" s="156">
        <f>IFERROR(VLOOKUP($B192,'Benchmark Data'!$B:$FF,M$1,FALSE)*M193,"")</f>
        <v>1.0029553293058266</v>
      </c>
      <c r="N192" s="143">
        <f>IFERROR(VLOOKUP($B192,'Benchmark Data'!$B:$FF,N$1,FALSE)/VLOOKUP($B191,'Benchmark Data'!$B:$FF,N$1,FALSE)*N193,"")</f>
        <v>1.2729592586712766</v>
      </c>
      <c r="O192" s="143">
        <f>IFERROR(VLOOKUP($B192,'Benchmark Data'!$B:$FF,O$1,FALSE)/VLOOKUP($B191,'Benchmark Data'!$B:$FF,O$1,FALSE)*O193,"")</f>
        <v>1.2763782511365251</v>
      </c>
      <c r="P192" s="143">
        <f>IFERROR(VLOOKUP($B192,'Benchmark Data'!$B:$FF,P$1,FALSE)/VLOOKUP($B191,'Benchmark Data'!$B:$FF,P$1,FALSE)*P193,"")</f>
        <v>1.2938179304659452</v>
      </c>
      <c r="Q192" s="156">
        <f>IFERROR(VLOOKUP($B192,'Benchmark Data'!$B:$FF,Q$1,FALSE)*Q193,"")</f>
        <v>1.2368106265877177</v>
      </c>
      <c r="R192" s="156">
        <f>IFERROR(VLOOKUP($B192,'Benchmark Data'!$B:$FF,R$1,FALSE)*R193,"")</f>
        <v>1.2368106265877177</v>
      </c>
      <c r="S192" s="156">
        <f>IFERROR(VLOOKUP($B192,'Benchmark Data'!$B:$FF,S$1,FALSE)*S193,"")</f>
        <v>1.2368106265877177</v>
      </c>
      <c r="T192" s="156">
        <f>IFERROR(VLOOKUP($B192,'Benchmark Data'!$B:$FF,T$1,FALSE)*T193,"")</f>
        <v>1.2368106265877177</v>
      </c>
      <c r="U192" s="156">
        <f>IFERROR(VLOOKUP($B192,'Benchmark Data'!$B:$FF,U$1,FALSE)*U193,"")</f>
        <v>1.2368106265877177</v>
      </c>
      <c r="V192" s="143">
        <f>IFERROR(VLOOKUP($B192,'Benchmark Data'!$B:$FF,V$1,FALSE)/VLOOKUP($B191,'Benchmark Data'!$B:$FF,V$1,FALSE)*V193,"")</f>
        <v>1.3093920733401245</v>
      </c>
      <c r="W192" s="143">
        <f>IFERROR(VLOOKUP($B192,'Benchmark Data'!$B:$FF,W$1,FALSE)/VLOOKUP($B191,'Benchmark Data'!$B:$FF,W$1,FALSE)*W193,"")</f>
        <v>1.3093920733401245</v>
      </c>
      <c r="X192" s="143">
        <f>IFERROR(VLOOKUP($B192,'Benchmark Data'!$B:$FF,X$1,FALSE)/VLOOKUP($B191,'Benchmark Data'!$B:$FF,X$1,FALSE)*X193,"")</f>
        <v>1.3093920733401245</v>
      </c>
      <c r="Y192" s="143">
        <f>IFERROR(VLOOKUP($B192,'Benchmark Data'!$B:$FF,Y$1,FALSE)/VLOOKUP($B191,'Benchmark Data'!$B:$FF,Y$1,FALSE)*Y193,"")</f>
        <v>1.3093920733401245</v>
      </c>
      <c r="Z192" s="143">
        <f>IFERROR(VLOOKUP($B192,'Benchmark Data'!$B:$FF,Z$1,FALSE)/VLOOKUP($B191,'Benchmark Data'!$B:$FF,Z$1,FALSE)*Z193,"")</f>
        <v>1.3093920733401245</v>
      </c>
      <c r="AA192" s="143">
        <f>IFERROR(VLOOKUP($B192,'Benchmark Data'!$B:$FF,AA$1,FALSE)/VLOOKUP($B191,'Benchmark Data'!$B:$FF,AA$1,FALSE)*AA193,"")</f>
        <v>1.2410309313347379</v>
      </c>
      <c r="AB192" s="143">
        <f>IFERROR(VLOOKUP($B192,'Benchmark Data'!$B:$FF,AB$1,FALSE)/VLOOKUP($B191,'Benchmark Data'!$B:$FF,AB$1,FALSE)*AB193,"")</f>
        <v>1.2410309313347379</v>
      </c>
      <c r="AC192" s="143">
        <f>IFERROR(VLOOKUP($B192,'Benchmark Data'!$B:$FF,AC$1,FALSE)/VLOOKUP($B191,'Benchmark Data'!$B:$FF,AC$1,FALSE)*AC193,"")</f>
        <v>1.2410309313347379</v>
      </c>
      <c r="AD192" s="143">
        <f>IFERROR(VLOOKUP($B192,'Benchmark Data'!$B:$FF,AD$1,FALSE)/VLOOKUP($B191,'Benchmark Data'!$B:$FF,AD$1,FALSE)*AD193,"")</f>
        <v>2.1415797831940888</v>
      </c>
      <c r="AE192" s="143">
        <f>IFERROR(VLOOKUP($B192,'Benchmark Data'!$B:$FF,AE$1,FALSE)/VLOOKUP($B191,'Benchmark Data'!$B:$FF,AE$1,FALSE)*AE193,"")</f>
        <v>1.0347007137711031</v>
      </c>
      <c r="AF192" s="143">
        <f>IFERROR(VLOOKUP($B192,'Benchmark Data'!$B:$FF,AF$1,FALSE)/VLOOKUP($B191,'Benchmark Data'!$B:$FF,AF$1,FALSE)*AF193,"")</f>
        <v>1.1258743236364319</v>
      </c>
      <c r="AG192" s="143">
        <f>IFERROR(VLOOKUP($B192,'Benchmark Data'!$B:$FF,AG$1,FALSE)/VLOOKUP($B191,'Benchmark Data'!$B:$FF,AG$1,FALSE)*AG193,"")</f>
        <v>1.1258743236364319</v>
      </c>
      <c r="AH192" s="143">
        <f>IFERROR(VLOOKUP($B192,'Benchmark Data'!$B:$FF,AH$1,FALSE)/VLOOKUP($B191,'Benchmark Data'!$B:$FF,AH$1,FALSE)*AH193,"")</f>
        <v>1.1258743236364319</v>
      </c>
      <c r="AI192" s="143">
        <f>IFERROR(VLOOKUP($B192,'Benchmark Data'!$B:$FF,AI$1,FALSE)/VLOOKUP($B191,'Benchmark Data'!$B:$FF,AI$1,FALSE)*AI193,"")</f>
        <v>1.5416483706135893</v>
      </c>
      <c r="AJ192" s="143">
        <f>IFERROR(VLOOKUP($B192,'Benchmark Data'!$B:$FF,AJ$1,FALSE)/VLOOKUP($B191,'Benchmark Data'!$B:$FF,AJ$1,FALSE)*AJ193,"")</f>
        <v>1.5228497445587514</v>
      </c>
      <c r="AK192" s="143">
        <f>IFERROR(VLOOKUP($B192,'Benchmark Data'!$B:$FF,AK$1,FALSE)/VLOOKUP($B191,'Benchmark Data'!$B:$FF,AK$1,FALSE)*AK193,"")</f>
        <v>1.1600134216265827</v>
      </c>
      <c r="AL192" s="143">
        <f>IFERROR(VLOOKUP($B192,'Benchmark Data'!$B:$FF,AL$1,FALSE)/VLOOKUP($B191,'Benchmark Data'!$B:$FF,AL$1,FALSE)*AL193,"")</f>
        <v>1.3423551144906984</v>
      </c>
      <c r="AM192" s="143">
        <f>IFERROR(VLOOKUP($B192,'Benchmark Data'!$B:$FF,AM$1,FALSE)/VLOOKUP($B191,'Benchmark Data'!$B:$FF,AM$1,FALSE)*AM193,"")</f>
        <v>1.3423551144906984</v>
      </c>
      <c r="AN192" s="143">
        <f>IFERROR(VLOOKUP($B192,'Benchmark Data'!$B:$FF,AN$1,FALSE)/VLOOKUP($B191,'Benchmark Data'!$B:$FF,AN$1,FALSE)*AN193,"")</f>
        <v>1.6235922886046961</v>
      </c>
      <c r="AO192" s="143">
        <f>IFERROR(VLOOKUP($B192,'Benchmark Data'!$B:$FF,AO$1,FALSE)/VLOOKUP($B191,'Benchmark Data'!$B:$FF,AO$1,FALSE)*AO193,"")</f>
        <v>1.2704865143889537</v>
      </c>
      <c r="AP192" s="143">
        <f>IFERROR(VLOOKUP($B192,'Benchmark Data'!$B:$FF,AP$1,FALSE)/VLOOKUP($B191,'Benchmark Data'!$B:$FF,AP$1,FALSE)*AP193,"")</f>
        <v>1.2704865143889537</v>
      </c>
      <c r="AQ192" s="143">
        <f>IFERROR(VLOOKUP($B192,'Benchmark Data'!$B:$FF,AQ$1,FALSE)/VLOOKUP($B191,'Benchmark Data'!$B:$FF,AQ$1,FALSE)*AQ193,"")</f>
        <v>1.2574473557305903</v>
      </c>
      <c r="AR192" s="143">
        <f>IFERROR(VLOOKUP($B192,'Benchmark Data'!$B:$FF,AR$1,FALSE)/VLOOKUP($B191,'Benchmark Data'!$B:$FF,AR$1,FALSE)*AR193,"")</f>
        <v>1.2704865143889537</v>
      </c>
      <c r="AS192" s="143">
        <f>IFERROR(VLOOKUP($B192,'Benchmark Data'!$B:$FF,AS$1,FALSE)/VLOOKUP($B191,'Benchmark Data'!$B:$FF,AS$1,FALSE)*AS193,"")</f>
        <v>1.0004530976894024</v>
      </c>
      <c r="AT192" s="143">
        <f>IFERROR(VLOOKUP($B192,'Benchmark Data'!$B:$FF,AT$1,FALSE)/VLOOKUP($B191,'Benchmark Data'!$B:$FF,AT$1,FALSE)*AT193,"")</f>
        <v>1.2574473557305903</v>
      </c>
      <c r="AU192" s="143">
        <f>IFERROR(VLOOKUP($B192,'Benchmark Data'!$B:$FF,AU$1,FALSE)/VLOOKUP($B191,'Benchmark Data'!$B:$FF,AU$1,FALSE)*AU193,"")</f>
        <v>1.2141015410587688</v>
      </c>
      <c r="AV192" s="143">
        <f>IFERROR(VLOOKUP($B192,'Benchmark Data'!$B:$FF,AV$1,FALSE)/VLOOKUP($B191,'Benchmark Data'!$B:$FF,AV$1,FALSE)*AV193,"")</f>
        <v>1.2141015410587688</v>
      </c>
      <c r="AW192" s="143">
        <f>IFERROR(VLOOKUP($B192,'Benchmark Data'!$B:$FF,AW$1,FALSE)/VLOOKUP($B191,'Benchmark Data'!$B:$FF,AW$1,FALSE)*AW193,"")</f>
        <v>1.2141015410587688</v>
      </c>
      <c r="AX192" s="143">
        <f>IFERROR(VLOOKUP($B192,'Benchmark Data'!$B:$FF,AX$1,FALSE)/VLOOKUP($B191,'Benchmark Data'!$B:$FF,AX$1,FALSE)*AX193,"")</f>
        <v>1.0288753636639474</v>
      </c>
      <c r="AY192" s="143">
        <f>IFERROR(VLOOKUP($B192,'Benchmark Data'!$B:$FF,AY$1,FALSE)/VLOOKUP($B191,'Benchmark Data'!$B:$FF,AY$1,FALSE)*AY193,"")</f>
        <v>1.0288753636639474</v>
      </c>
      <c r="AZ192" s="156">
        <f>IFERROR(VLOOKUP($B192,'Benchmark Data'!$B:$FF,AZ$1,FALSE)*AZ193,"")</f>
        <v>1.1564289732901916</v>
      </c>
      <c r="BA192" s="156">
        <f>IFERROR(VLOOKUP($B192,'Benchmark Data'!$B:$FF,BA$1,FALSE)*BA193,"")</f>
        <v>1.1564289732901916</v>
      </c>
      <c r="BB192" s="143">
        <f>IFERROR(VLOOKUP($B192,'Benchmark Data'!$B:$FF,BB$1,FALSE)/VLOOKUP($B191,'Benchmark Data'!$B:$FF,BB$1,FALSE)*BB193,"")</f>
        <v>1.3017597066730193</v>
      </c>
      <c r="BC192" s="143">
        <f>IFERROR(VLOOKUP($B192,'Benchmark Data'!$B:$FF,BC$1,FALSE)/VLOOKUP($B191,'Benchmark Data'!$B:$FF,BC$1,FALSE)*BC193,"")</f>
        <v>1.2573636753971664</v>
      </c>
      <c r="BD192" s="143">
        <f>IFERROR(VLOOKUP($B192,'Benchmark Data'!$B:$FF,BD$1,FALSE)/VLOOKUP($B191,'Benchmark Data'!$B:$FF,BD$1,FALSE)*BD193,"")</f>
        <v>1.2573636753971664</v>
      </c>
      <c r="BE192" s="143">
        <f>IFERROR(VLOOKUP($B192,'Benchmark Data'!$B:$FF,BE$1,FALSE)/VLOOKUP($B191,'Benchmark Data'!$B:$FF,BE$1,FALSE)*BE193,"")</f>
        <v>1.2573636753971664</v>
      </c>
      <c r="BF192" s="143">
        <f>IFERROR(VLOOKUP($B192,'Benchmark Data'!$B:$FF,BF$1,FALSE)/VLOOKUP($B191,'Benchmark Data'!$B:$FF,BF$1,FALSE)*BF193,"")</f>
        <v>1.2573636753971664</v>
      </c>
      <c r="BG192" s="143">
        <f>IFERROR(VLOOKUP($B192,'Benchmark Data'!$B:$FF,BG$1,FALSE)/VLOOKUP($B191,'Benchmark Data'!$B:$FF,BG$1,FALSE)*BG193,"")</f>
        <v>1.1152245852001883</v>
      </c>
      <c r="BH192" s="143">
        <f>IFERROR(VLOOKUP($B192,'Benchmark Data'!$B:$FF,BH$1,FALSE)/VLOOKUP($B191,'Benchmark Data'!$B:$FF,BH$1,FALSE)*BH193,"")</f>
        <v>1.1152245852001883</v>
      </c>
      <c r="BI192" s="143">
        <f>IFERROR(VLOOKUP($B192,'Benchmark Data'!$B:$FF,BI$1,FALSE)/VLOOKUP($B191,'Benchmark Data'!$B:$FF,BI$1,FALSE)*BI193,"")</f>
        <v>1.1152245852001883</v>
      </c>
      <c r="BJ192" s="143">
        <f>IFERROR(VLOOKUP($B192,'Benchmark Data'!$B:$FF,BJ$1,FALSE)/VLOOKUP($B191,'Benchmark Data'!$B:$FF,BJ$1,FALSE)*BJ193,"")</f>
        <v>1.1152245852001883</v>
      </c>
      <c r="BK192" s="143">
        <f>IFERROR(VLOOKUP($B192,'Benchmark Data'!$B:$FF,BK$1,FALSE)/VLOOKUP($B191,'Benchmark Data'!$B:$FF,BK$1,FALSE)*BK193,"")</f>
        <v>1.2573636753971664</v>
      </c>
      <c r="BL192" s="143">
        <f>IFERROR(VLOOKUP($B192,'Benchmark Data'!$B:$FF,BL$1,FALSE)/VLOOKUP($B191,'Benchmark Data'!$B:$FF,BL$1,FALSE)*BL193,"")</f>
        <v>1.2573636753971664</v>
      </c>
      <c r="BM192" s="143">
        <f>IFERROR(VLOOKUP($B192,'Benchmark Data'!$B:$FF,BM$1,FALSE)/VLOOKUP($B191,'Benchmark Data'!$B:$FF,BM$1,FALSE)*BM193,"")</f>
        <v>1.2573636753971664</v>
      </c>
      <c r="BN192" s="143">
        <f>IFERROR(VLOOKUP($B192,'Benchmark Data'!$B:$FF,BN$1,FALSE)/VLOOKUP($B191,'Benchmark Data'!$B:$FF,BN$1,FALSE)*BN193,"")</f>
        <v>1.2573636753971664</v>
      </c>
      <c r="BO192" s="143">
        <f>IFERROR(VLOOKUP($B192,'Benchmark Data'!$B:$FF,BO$1,FALSE)/VLOOKUP($B191,'Benchmark Data'!$B:$FF,BO$1,FALSE)*BO193,"")</f>
        <v>1.2573636753971664</v>
      </c>
      <c r="BP192" s="143">
        <f>IFERROR(VLOOKUP($B192,'Benchmark Data'!$B:$FF,BP$1,FALSE)/VLOOKUP($B191,'Benchmark Data'!$B:$FF,BP$1,FALSE)*BP193,"")</f>
        <v>1.2573636753971664</v>
      </c>
      <c r="BQ192" s="143">
        <f>IFERROR(VLOOKUP($B192,'Benchmark Data'!$B:$FF,BQ$1,FALSE)/VLOOKUP($B191,'Benchmark Data'!$B:$FF,BQ$1,FALSE)*BQ193,"")</f>
        <v>1.2573636753971664</v>
      </c>
      <c r="BR192" s="143">
        <f>IFERROR(VLOOKUP($B192,'Benchmark Data'!$B:$FF,BR$1,FALSE)/VLOOKUP($B191,'Benchmark Data'!$B:$FF,BR$1,FALSE)*BR193,"")</f>
        <v>1.2573636753971664</v>
      </c>
      <c r="BS192" s="143">
        <f>IFERROR(VLOOKUP($B192,'Benchmark Data'!$B:$FF,BS$1,FALSE)/VLOOKUP($B191,'Benchmark Data'!$B:$FF,BS$1,FALSE)*BS193,"")</f>
        <v>1.3587276682861955</v>
      </c>
      <c r="BT192" s="143">
        <f>IFERROR(VLOOKUP($B192,'Benchmark Data'!$B:$FF,BT$1,FALSE)/VLOOKUP($B191,'Benchmark Data'!$B:$FF,BT$1,FALSE)*BT193,"")</f>
        <v>1.3587276682861955</v>
      </c>
      <c r="BU192" s="143">
        <f>IFERROR(VLOOKUP($B192,'Benchmark Data'!$B:$FF,BU$1,FALSE)/VLOOKUP($B191,'Benchmark Data'!$B:$FF,BU$1,FALSE)*BU193,"")</f>
        <v>1.3587276682861955</v>
      </c>
      <c r="BV192" s="143">
        <f>IFERROR(VLOOKUP($B192,'Benchmark Data'!$B:$FF,BV$1,FALSE)/VLOOKUP($B191,'Benchmark Data'!$B:$FF,BV$1,FALSE)*BV193,"")</f>
        <v>1.3587276682861955</v>
      </c>
      <c r="BW192" s="143">
        <f>IFERROR(VLOOKUP($B192,'Benchmark Data'!$B:$FF,BW$1,FALSE)/VLOOKUP($B191,'Benchmark Data'!$B:$FF,BW$1,FALSE)*BW193,"")</f>
        <v>1.3587276682861955</v>
      </c>
      <c r="BX192" s="143">
        <f>IFERROR(VLOOKUP($B192,'Benchmark Data'!$B:$FF,BX$1,FALSE)/VLOOKUP($B191,'Benchmark Data'!$B:$FF,BX$1,FALSE)*BX193,"")</f>
        <v>1.3587276682861955</v>
      </c>
      <c r="BY192" s="143" t="str">
        <f>IFERROR(VLOOKUP($B192,'Benchmark Data'!$B:$FF,BY$1,FALSE)/VLOOKUP($B191,'Benchmark Data'!$B:$FF,BY$1,FALSE)*BY193,"")</f>
        <v/>
      </c>
      <c r="BZ192" s="143">
        <f>IFERROR(VLOOKUP($B192,'Benchmark Data'!$B:$FF,BZ$1,FALSE)/VLOOKUP($B191,'Benchmark Data'!$B:$FF,BZ$1,FALSE)*BZ193,"")</f>
        <v>1.3587276682861955</v>
      </c>
      <c r="CA192" s="143">
        <f>IFERROR(VLOOKUP($B192,'Benchmark Data'!$B:$FF,CA$1,FALSE)/VLOOKUP($B191,'Benchmark Data'!$B:$FF,CA$1,FALSE)*CA193,"")</f>
        <v>1.3587276682861955</v>
      </c>
      <c r="CB192" s="143">
        <f>IFERROR(VLOOKUP($B192,'Benchmark Data'!$B:$FF,CB$1,FALSE)/VLOOKUP($B191,'Benchmark Data'!$B:$FF,CB$1,FALSE)*CB193,"")</f>
        <v>1.3587276682861955</v>
      </c>
      <c r="CC192" s="143">
        <f>IFERROR(VLOOKUP($B192,'Benchmark Data'!$B:$FF,CC$1,FALSE)/VLOOKUP($B191,'Benchmark Data'!$B:$FF,CC$1,FALSE)*CC193,"")</f>
        <v>1.2410309313347379</v>
      </c>
      <c r="CD192" s="143">
        <f>IFERROR(VLOOKUP($B192,'Benchmark Data'!$B:$FF,CD$1,FALSE)/VLOOKUP($B191,'Benchmark Data'!$B:$FF,CD$1,FALSE)*CD193,"")</f>
        <v>1.3587276682861955</v>
      </c>
      <c r="CE192" s="143">
        <f>IFERROR(VLOOKUP($B192,'Benchmark Data'!$B:$FF,CE$1,FALSE)/VLOOKUP($B191,'Benchmark Data'!$B:$FF,CE$1,FALSE)*CE193,"")</f>
        <v>1.3587276682861955</v>
      </c>
      <c r="CF192" s="143">
        <f>IFERROR(VLOOKUP($B192,'Benchmark Data'!$B:$FF,CF$1,FALSE)/VLOOKUP($B191,'Benchmark Data'!$B:$FF,CF$1,FALSE)*CF193,"")</f>
        <v>1.3587276682861955</v>
      </c>
      <c r="CG192" s="143">
        <f>IFERROR(VLOOKUP($B192,'Benchmark Data'!$B:$FF,CG$1,FALSE)/VLOOKUP($B191,'Benchmark Data'!$B:$FF,CG$1,FALSE)*CG193,"")</f>
        <v>0.8783657310372246</v>
      </c>
      <c r="CH192" s="156">
        <f>IFERROR(VLOOKUP($B192,'Benchmark Data'!$B:$FF,CH$1,FALSE)*CH193,"")</f>
        <v>1.0916136795351685</v>
      </c>
      <c r="CI192" s="143">
        <f>IFERROR(VLOOKUP($B192,'Benchmark Data'!$B:$FF,CI$1,FALSE)/VLOOKUP($B191,'Benchmark Data'!$B:$FF,CI$1,FALSE)*CI193,"")</f>
        <v>1.2729592586712766</v>
      </c>
      <c r="CJ192" s="143">
        <f>IFERROR(VLOOKUP($B192,'Benchmark Data'!$B:$FF,CJ$1,FALSE)/VLOOKUP($B191,'Benchmark Data'!$B:$FF,CJ$1,FALSE)*CJ193,"")</f>
        <v>1.2729592586712766</v>
      </c>
      <c r="CK192" s="143" t="str">
        <f>IFERROR(VLOOKUP($B192,'Benchmark Data'!$B:$FF,CK$1,FALSE)/VLOOKUP($B191,'Benchmark Data'!$B:$FF,CK$1,FALSE)*CK193,"")</f>
        <v/>
      </c>
      <c r="CL192" s="143" t="str">
        <f>IFERROR(VLOOKUP($B192,'Benchmark Data'!$B:$AAA,CL$1,FALSE)/VLOOKUP($B191,'Benchmark Data'!$B:$AAA,CL$1,FALSE)*CL193,"")</f>
        <v/>
      </c>
      <c r="CM192" s="143" t="str">
        <f>IFERROR(VLOOKUP($B192,'Benchmark Data'!$B:$AAA,CM$1,FALSE)/VLOOKUP($B191,'Benchmark Data'!$B:$AAA,CM$1,FALSE)*CM193,"")</f>
        <v/>
      </c>
      <c r="CN192" s="143" t="str">
        <f>IFERROR(VLOOKUP($B192,'Benchmark Data'!$B:$AAA,CN$1,FALSE)/VLOOKUP($B191,'Benchmark Data'!$B:$AAA,CN$1,FALSE)*CN193,"")</f>
        <v/>
      </c>
      <c r="CO192" s="143" t="str">
        <f>IFERROR(VLOOKUP($B192,'Benchmark Data'!$B:$AAA,CO$1,FALSE)/VLOOKUP($B191,'Benchmark Data'!$B:$AAA,CO$1,FALSE)*CO193,"")</f>
        <v/>
      </c>
      <c r="CP192" s="143" t="str">
        <f>IFERROR(VLOOKUP($B192,'Benchmark Data'!$B:$AAA,CP$1,FALSE)/VLOOKUP($B191,'Benchmark Data'!$B:$AAA,CP$1,FALSE)*CP193,"")</f>
        <v/>
      </c>
      <c r="CQ192" s="143" t="str">
        <f>IFERROR(VLOOKUP($B192,'Benchmark Data'!$B:$AAA,CQ$1,FALSE)/VLOOKUP($B191,'Benchmark Data'!$B:$AAA,CQ$1,FALSE)*CQ193,"")</f>
        <v/>
      </c>
      <c r="CR192" s="143" t="str">
        <f>IFERROR(VLOOKUP($B192,'Benchmark Data'!$B:$AAA,CR$1,FALSE)/VLOOKUP($B191,'Benchmark Data'!$B:$AAA,CR$1,FALSE)*CR193,"")</f>
        <v/>
      </c>
      <c r="CS192" s="143" t="str">
        <f>IFERROR(VLOOKUP($B192,'Benchmark Data'!$B:$AAA,CS$1,FALSE)/VLOOKUP($B191,'Benchmark Data'!$B:$AAA,CS$1,FALSE)*CS193,"")</f>
        <v/>
      </c>
      <c r="CT192" s="143" t="str">
        <f>IFERROR(VLOOKUP($B192,'Benchmark Data'!$B:$AAA,CT$1,FALSE)/VLOOKUP($B191,'Benchmark Data'!$B:$AAA,CT$1,FALSE)*CT193,"")</f>
        <v/>
      </c>
      <c r="CU192" s="143" t="str">
        <f>IFERROR(VLOOKUP($B192,'Benchmark Data'!$B:$AAA,CU$1,FALSE)/VLOOKUP($B191,'Benchmark Data'!$B:$AAA,CU$1,FALSE)*CU193,"")</f>
        <v/>
      </c>
      <c r="CV192" s="143" t="str">
        <f>IFERROR(VLOOKUP($B192,'Benchmark Data'!$B:$AAA,CV$1,FALSE)/VLOOKUP($B191,'Benchmark Data'!$B:$AAA,CV$1,FALSE)*CV193,"")</f>
        <v/>
      </c>
      <c r="CW192" s="143" t="str">
        <f>IFERROR(VLOOKUP($B192,'Benchmark Data'!$B:$AAA,CW$1,FALSE)/VLOOKUP($B191,'Benchmark Data'!$B:$AAA,CW$1,FALSE)*CW193,"")</f>
        <v/>
      </c>
      <c r="CX192" s="143" t="str">
        <f>IFERROR(VLOOKUP($B192,'Benchmark Data'!$B:$AAA,CX$1,FALSE)/VLOOKUP($B191,'Benchmark Data'!$B:$AAA,CX$1,FALSE)*CX193,"")</f>
        <v/>
      </c>
      <c r="CY192" s="143" t="str">
        <f>IFERROR(VLOOKUP($B192,'Benchmark Data'!$B:$AAA,CY$1,FALSE)/VLOOKUP($B191,'Benchmark Data'!$B:$AAA,CY$1,FALSE)*CY193,"")</f>
        <v/>
      </c>
      <c r="CZ192" s="143" t="str">
        <f>IFERROR(VLOOKUP($B192,'Benchmark Data'!$B:$AAA,CZ$1,FALSE)/VLOOKUP($B191,'Benchmark Data'!$B:$AAA,CZ$1,FALSE)*CZ193,"")</f>
        <v/>
      </c>
      <c r="DA192" s="143" t="str">
        <f>IFERROR(VLOOKUP($B192,'Benchmark Data'!$B:$AAA,DA$1,FALSE)/VLOOKUP($B191,'Benchmark Data'!$B:$AAA,DA$1,FALSE)*DA193,"")</f>
        <v/>
      </c>
      <c r="DB192" s="143" t="str">
        <f>IFERROR(VLOOKUP($B192,'Benchmark Data'!$B:$AAA,DB$1,FALSE)/VLOOKUP($B191,'Benchmark Data'!$B:$AAA,DB$1,FALSE)*DB193,"")</f>
        <v/>
      </c>
      <c r="DC192" s="143" t="str">
        <f>IFERROR(VLOOKUP($B192,'Benchmark Data'!$B:$AAA,DC$1,FALSE)/VLOOKUP($B191,'Benchmark Data'!$B:$AAA,DC$1,FALSE)*DC193,"")</f>
        <v/>
      </c>
      <c r="DD192" s="143" t="str">
        <f>IFERROR(VLOOKUP($B192,'Benchmark Data'!$B:$AAA,DD$1,FALSE)/VLOOKUP($B191,'Benchmark Data'!$B:$AAA,DD$1,FALSE)*DD193,"")</f>
        <v/>
      </c>
      <c r="DE192" s="143" t="str">
        <f>IFERROR(VLOOKUP($B192,'Benchmark Data'!$B:$AAA,DE$1,FALSE)/VLOOKUP($B191,'Benchmark Data'!$B:$AAA,DE$1,FALSE)*DE193,"")</f>
        <v/>
      </c>
      <c r="DF192" s="143" t="str">
        <f>IFERROR(VLOOKUP($B192,'Benchmark Data'!$B:$AAA,DF$1,FALSE)/VLOOKUP($B191,'Benchmark Data'!$B:$AAA,DF$1,FALSE)*DF193,"")</f>
        <v/>
      </c>
      <c r="DG192" s="143" t="str">
        <f>IFERROR(VLOOKUP($B192,'Benchmark Data'!$B:$AAA,DG$1,FALSE)/VLOOKUP($B191,'Benchmark Data'!$B:$AAA,DG$1,FALSE)*DG193,"")</f>
        <v/>
      </c>
      <c r="DH192" s="143" t="str">
        <f>IFERROR(VLOOKUP($B192,'Benchmark Data'!$B:$AAA,DH$1,FALSE)/VLOOKUP($B191,'Benchmark Data'!$B:$AAA,DH$1,FALSE)*DH193,"")</f>
        <v/>
      </c>
      <c r="DI192" s="143" t="str">
        <f>IFERROR(VLOOKUP($B192,'Benchmark Data'!$B:$AAA,DI$1,FALSE)/VLOOKUP($B191,'Benchmark Data'!$B:$AAA,DI$1,FALSE)*DI193,"")</f>
        <v/>
      </c>
    </row>
    <row r="193" spans="1:113">
      <c r="A193" s="94">
        <f t="shared" si="37"/>
        <v>8</v>
      </c>
      <c r="B193" s="168">
        <f t="shared" si="38"/>
        <v>45838</v>
      </c>
      <c r="C193" s="143">
        <f>IFERROR(VLOOKUP($B193,'Benchmark Data'!$B:$FF,C$1,FALSE)/VLOOKUP($B192,'Benchmark Data'!$B:$FF,C$1,FALSE)*C194,"")</f>
        <v>1.2298629914598163</v>
      </c>
      <c r="D193" s="143">
        <f>IFERROR(VLOOKUP($B193,'Benchmark Data'!$B:$FF,D$1,FALSE)/VLOOKUP($B192,'Benchmark Data'!$B:$FF,D$1,FALSE)*D194,"")</f>
        <v>1.2298629914598163</v>
      </c>
      <c r="E193" s="143">
        <f>IFERROR(VLOOKUP($B193,'Benchmark Data'!$B:$FF,E$1,FALSE)/VLOOKUP($B192,'Benchmark Data'!$B:$FF,E$1,FALSE)*E194,"")</f>
        <v>1.2298629914598163</v>
      </c>
      <c r="F193" s="143">
        <f>IFERROR(VLOOKUP($B193,'Benchmark Data'!$B:$FF,F$1,FALSE)/VLOOKUP($B192,'Benchmark Data'!$B:$FF,F$1,FALSE)*F194,"")</f>
        <v>1.1683404058842055</v>
      </c>
      <c r="G193" s="143" t="str">
        <f>IFERROR(VLOOKUP($B193,'Benchmark Data'!$B:$FF,G$1,FALSE)/VLOOKUP($B192,'Benchmark Data'!$B:$FF,G$1,FALSE)*G194,"")</f>
        <v/>
      </c>
      <c r="H193" s="143">
        <f>IFERROR(VLOOKUP($B193,'Benchmark Data'!$B:$FF,H$1,FALSE)/VLOOKUP($B192,'Benchmark Data'!$B:$FF,H$1,FALSE)*H194,"")</f>
        <v>1.2298629914598163</v>
      </c>
      <c r="I193" s="143">
        <f>IFERROR(VLOOKUP($B193,'Benchmark Data'!$B:$FF,I$1,FALSE)/VLOOKUP($B192,'Benchmark Data'!$B:$FF,I$1,FALSE)*I194,"")</f>
        <v>1.1259878725177457</v>
      </c>
      <c r="J193" s="143" t="str">
        <f>IFERROR(VLOOKUP($B193,'Benchmark Data'!$B:$FF,J$1,FALSE)/VLOOKUP($B192,'Benchmark Data'!$B:$FF,J$1,FALSE)*J194,"")</f>
        <v/>
      </c>
      <c r="K193" s="156">
        <f>IFERROR(VLOOKUP($B193,'Benchmark Data'!$B:$FF,K$1,FALSE)*K194,"")</f>
        <v>1.0258412772546948</v>
      </c>
      <c r="L193" s="156">
        <f>IFERROR(VLOOKUP($B193,'Benchmark Data'!$B:$FF,L$1,FALSE)*L194,"")</f>
        <v>1.0258412772546948</v>
      </c>
      <c r="M193" s="156">
        <f>IFERROR(VLOOKUP($B193,'Benchmark Data'!$B:$FF,M$1,FALSE)*M194,"")</f>
        <v>1.0258412772546948</v>
      </c>
      <c r="N193" s="143">
        <f>IFERROR(VLOOKUP($B193,'Benchmark Data'!$B:$FF,N$1,FALSE)/VLOOKUP($B192,'Benchmark Data'!$B:$FF,N$1,FALSE)*N194,"")</f>
        <v>1.2079969199694229</v>
      </c>
      <c r="O193" s="143">
        <f>IFERROR(VLOOKUP($B193,'Benchmark Data'!$B:$FF,O$1,FALSE)/VLOOKUP($B192,'Benchmark Data'!$B:$FF,O$1,FALSE)*O194,"")</f>
        <v>1.2575295588111828</v>
      </c>
      <c r="P193" s="143">
        <f>IFERROR(VLOOKUP($B193,'Benchmark Data'!$B:$FF,P$1,FALSE)/VLOOKUP($B192,'Benchmark Data'!$B:$FF,P$1,FALSE)*P194,"")</f>
        <v>1.2691690743044766</v>
      </c>
      <c r="Q193" s="156">
        <f>IFERROR(VLOOKUP($B193,'Benchmark Data'!$B:$FF,Q$1,FALSE)*Q194,"")</f>
        <v>1.159544445955998</v>
      </c>
      <c r="R193" s="156">
        <f>IFERROR(VLOOKUP($B193,'Benchmark Data'!$B:$FF,R$1,FALSE)*R194,"")</f>
        <v>1.159544445955998</v>
      </c>
      <c r="S193" s="156">
        <f>IFERROR(VLOOKUP($B193,'Benchmark Data'!$B:$FF,S$1,FALSE)*S194,"")</f>
        <v>1.159544445955998</v>
      </c>
      <c r="T193" s="156">
        <f>IFERROR(VLOOKUP($B193,'Benchmark Data'!$B:$FF,T$1,FALSE)*T194,"")</f>
        <v>1.159544445955998</v>
      </c>
      <c r="U193" s="156">
        <f>IFERROR(VLOOKUP($B193,'Benchmark Data'!$B:$FF,U$1,FALSE)*U194,"")</f>
        <v>1.159544445955998</v>
      </c>
      <c r="V193" s="143">
        <f>IFERROR(VLOOKUP($B193,'Benchmark Data'!$B:$FF,V$1,FALSE)/VLOOKUP($B192,'Benchmark Data'!$B:$FF,V$1,FALSE)*V194,"")</f>
        <v>1.2404230471898288</v>
      </c>
      <c r="W193" s="143">
        <f>IFERROR(VLOOKUP($B193,'Benchmark Data'!$B:$FF,W$1,FALSE)/VLOOKUP($B192,'Benchmark Data'!$B:$FF,W$1,FALSE)*W194,"")</f>
        <v>1.2404230471898288</v>
      </c>
      <c r="X193" s="143">
        <f>IFERROR(VLOOKUP($B193,'Benchmark Data'!$B:$FF,X$1,FALSE)/VLOOKUP($B192,'Benchmark Data'!$B:$FF,X$1,FALSE)*X194,"")</f>
        <v>1.2404230471898288</v>
      </c>
      <c r="Y193" s="143">
        <f>IFERROR(VLOOKUP($B193,'Benchmark Data'!$B:$FF,Y$1,FALSE)/VLOOKUP($B192,'Benchmark Data'!$B:$FF,Y$1,FALSE)*Y194,"")</f>
        <v>1.2404230471898288</v>
      </c>
      <c r="Z193" s="143">
        <f>IFERROR(VLOOKUP($B193,'Benchmark Data'!$B:$FF,Z$1,FALSE)/VLOOKUP($B192,'Benchmark Data'!$B:$FF,Z$1,FALSE)*Z194,"")</f>
        <v>1.2404230471898288</v>
      </c>
      <c r="AA193" s="143">
        <f>IFERROR(VLOOKUP($B193,'Benchmark Data'!$B:$FF,AA$1,FALSE)/VLOOKUP($B192,'Benchmark Data'!$B:$FF,AA$1,FALSE)*AA194,"")</f>
        <v>1.1827307432383856</v>
      </c>
      <c r="AB193" s="143">
        <f>IFERROR(VLOOKUP($B193,'Benchmark Data'!$B:$FF,AB$1,FALSE)/VLOOKUP($B192,'Benchmark Data'!$B:$FF,AB$1,FALSE)*AB194,"")</f>
        <v>1.1827307432383856</v>
      </c>
      <c r="AC193" s="143">
        <f>IFERROR(VLOOKUP($B193,'Benchmark Data'!$B:$FF,AC$1,FALSE)/VLOOKUP($B192,'Benchmark Data'!$B:$FF,AC$1,FALSE)*AC194,"")</f>
        <v>1.1827307432383856</v>
      </c>
      <c r="AD193" s="143">
        <f>IFERROR(VLOOKUP($B193,'Benchmark Data'!$B:$FF,AD$1,FALSE)/VLOOKUP($B192,'Benchmark Data'!$B:$FF,AD$1,FALSE)*AD194,"")</f>
        <v>1.9980352368988947</v>
      </c>
      <c r="AE193" s="143">
        <f>IFERROR(VLOOKUP($B193,'Benchmark Data'!$B:$FF,AE$1,FALSE)/VLOOKUP($B192,'Benchmark Data'!$B:$FF,AE$1,FALSE)*AE194,"")</f>
        <v>1.0182967255067215</v>
      </c>
      <c r="AF193" s="143">
        <f>IFERROR(VLOOKUP($B193,'Benchmark Data'!$B:$FF,AF$1,FALSE)/VLOOKUP($B192,'Benchmark Data'!$B:$FF,AF$1,FALSE)*AF194,"")</f>
        <v>1.1683404058842055</v>
      </c>
      <c r="AG193" s="143">
        <f>IFERROR(VLOOKUP($B193,'Benchmark Data'!$B:$FF,AG$1,FALSE)/VLOOKUP($B192,'Benchmark Data'!$B:$FF,AG$1,FALSE)*AG194,"")</f>
        <v>1.1683404058842055</v>
      </c>
      <c r="AH193" s="143">
        <f>IFERROR(VLOOKUP($B193,'Benchmark Data'!$B:$FF,AH$1,FALSE)/VLOOKUP($B192,'Benchmark Data'!$B:$FF,AH$1,FALSE)*AH194,"")</f>
        <v>1.1683404058842055</v>
      </c>
      <c r="AI193" s="143">
        <f>IFERROR(VLOOKUP($B193,'Benchmark Data'!$B:$FF,AI$1,FALSE)/VLOOKUP($B192,'Benchmark Data'!$B:$FF,AI$1,FALSE)*AI194,"")</f>
        <v>1.4002190545731608</v>
      </c>
      <c r="AJ193" s="143">
        <f>IFERROR(VLOOKUP($B193,'Benchmark Data'!$B:$FF,AJ$1,FALSE)/VLOOKUP($B192,'Benchmark Data'!$B:$FF,AJ$1,FALSE)*AJ194,"")</f>
        <v>1.3729572843712534</v>
      </c>
      <c r="AK193" s="143">
        <f>IFERROR(VLOOKUP($B193,'Benchmark Data'!$B:$FF,AK$1,FALSE)/VLOOKUP($B192,'Benchmark Data'!$B:$FF,AK$1,FALSE)*AK194,"")</f>
        <v>1.1259878725177457</v>
      </c>
      <c r="AL193" s="143">
        <f>IFERROR(VLOOKUP($B193,'Benchmark Data'!$B:$FF,AL$1,FALSE)/VLOOKUP($B192,'Benchmark Data'!$B:$FF,AL$1,FALSE)*AL194,"")</f>
        <v>1.2419412536269323</v>
      </c>
      <c r="AM193" s="143">
        <f>IFERROR(VLOOKUP($B193,'Benchmark Data'!$B:$FF,AM$1,FALSE)/VLOOKUP($B192,'Benchmark Data'!$B:$FF,AM$1,FALSE)*AM194,"")</f>
        <v>1.2419412536269323</v>
      </c>
      <c r="AN193" s="143">
        <f>IFERROR(VLOOKUP($B193,'Benchmark Data'!$B:$FF,AN$1,FALSE)/VLOOKUP($B192,'Benchmark Data'!$B:$FF,AN$1,FALSE)*AN194,"")</f>
        <v>1.4620144379511866</v>
      </c>
      <c r="AO193" s="143">
        <f>IFERROR(VLOOKUP($B193,'Benchmark Data'!$B:$FF,AO$1,FALSE)/VLOOKUP($B192,'Benchmark Data'!$B:$FF,AO$1,FALSE)*AO194,"")</f>
        <v>1.149948897649292</v>
      </c>
      <c r="AP193" s="143">
        <f>IFERROR(VLOOKUP($B193,'Benchmark Data'!$B:$FF,AP$1,FALSE)/VLOOKUP($B192,'Benchmark Data'!$B:$FF,AP$1,FALSE)*AP194,"")</f>
        <v>1.149948897649292</v>
      </c>
      <c r="AQ193" s="143">
        <f>IFERROR(VLOOKUP($B193,'Benchmark Data'!$B:$FF,AQ$1,FALSE)/VLOOKUP($B192,'Benchmark Data'!$B:$FF,AQ$1,FALSE)*AQ194,"")</f>
        <v>1.1803944114234153</v>
      </c>
      <c r="AR193" s="143">
        <f>IFERROR(VLOOKUP($B193,'Benchmark Data'!$B:$FF,AR$1,FALSE)/VLOOKUP($B192,'Benchmark Data'!$B:$FF,AR$1,FALSE)*AR194,"")</f>
        <v>1.149948897649292</v>
      </c>
      <c r="AS193" s="143">
        <f>IFERROR(VLOOKUP($B193,'Benchmark Data'!$B:$FF,AS$1,FALSE)/VLOOKUP($B192,'Benchmark Data'!$B:$FF,AS$1,FALSE)*AS194,"")</f>
        <v>1.0004370552266335</v>
      </c>
      <c r="AT193" s="143">
        <f>IFERROR(VLOOKUP($B193,'Benchmark Data'!$B:$FF,AT$1,FALSE)/VLOOKUP($B192,'Benchmark Data'!$B:$FF,AT$1,FALSE)*AT194,"")</f>
        <v>1.1803944114234153</v>
      </c>
      <c r="AU193" s="143">
        <f>IFERROR(VLOOKUP($B193,'Benchmark Data'!$B:$FF,AU$1,FALSE)/VLOOKUP($B192,'Benchmark Data'!$B:$FF,AU$1,FALSE)*AU194,"")</f>
        <v>1.2686606370390723</v>
      </c>
      <c r="AV193" s="143">
        <f>IFERROR(VLOOKUP($B193,'Benchmark Data'!$B:$FF,AV$1,FALSE)/VLOOKUP($B192,'Benchmark Data'!$B:$FF,AV$1,FALSE)*AV194,"")</f>
        <v>1.2686606370390723</v>
      </c>
      <c r="AW193" s="143">
        <f>IFERROR(VLOOKUP($B193,'Benchmark Data'!$B:$FF,AW$1,FALSE)/VLOOKUP($B192,'Benchmark Data'!$B:$FF,AW$1,FALSE)*AW194,"")</f>
        <v>1.2686606370390723</v>
      </c>
      <c r="AX193" s="143">
        <f>IFERROR(VLOOKUP($B193,'Benchmark Data'!$B:$FF,AX$1,FALSE)/VLOOKUP($B192,'Benchmark Data'!$B:$FF,AX$1,FALSE)*AX194,"")</f>
        <v>1.0410854995223033</v>
      </c>
      <c r="AY193" s="143">
        <f>IFERROR(VLOOKUP($B193,'Benchmark Data'!$B:$FF,AY$1,FALSE)/VLOOKUP($B192,'Benchmark Data'!$B:$FF,AY$1,FALSE)*AY194,"")</f>
        <v>1.0410854995223033</v>
      </c>
      <c r="AZ193" s="156">
        <f>IFERROR(VLOOKUP($B193,'Benchmark Data'!$B:$FF,AZ$1,FALSE)*AZ194,"")</f>
        <v>1.1187158178998824</v>
      </c>
      <c r="BA193" s="156">
        <f>IFERROR(VLOOKUP($B193,'Benchmark Data'!$B:$FF,BA$1,FALSE)*BA194,"")</f>
        <v>1.1187158178998824</v>
      </c>
      <c r="BB193" s="143">
        <f>IFERROR(VLOOKUP($B193,'Benchmark Data'!$B:$FF,BB$1,FALSE)/VLOOKUP($B192,'Benchmark Data'!$B:$FF,BB$1,FALSE)*BB194,"")</f>
        <v>1.197057408501168</v>
      </c>
      <c r="BC193" s="143">
        <f>IFERROR(VLOOKUP($B193,'Benchmark Data'!$B:$FF,BC$1,FALSE)/VLOOKUP($B192,'Benchmark Data'!$B:$FF,BC$1,FALSE)*BC194,"")</f>
        <v>1.192474752959062</v>
      </c>
      <c r="BD193" s="143">
        <f>IFERROR(VLOOKUP($B193,'Benchmark Data'!$B:$FF,BD$1,FALSE)/VLOOKUP($B192,'Benchmark Data'!$B:$FF,BD$1,FALSE)*BD194,"")</f>
        <v>1.192474752959062</v>
      </c>
      <c r="BE193" s="143">
        <f>IFERROR(VLOOKUP($B193,'Benchmark Data'!$B:$FF,BE$1,FALSE)/VLOOKUP($B192,'Benchmark Data'!$B:$FF,BE$1,FALSE)*BE194,"")</f>
        <v>1.192474752959062</v>
      </c>
      <c r="BF193" s="143">
        <f>IFERROR(VLOOKUP($B193,'Benchmark Data'!$B:$FF,BF$1,FALSE)/VLOOKUP($B192,'Benchmark Data'!$B:$FF,BF$1,FALSE)*BF194,"")</f>
        <v>1.192474752959062</v>
      </c>
      <c r="BG193" s="143">
        <f>IFERROR(VLOOKUP($B193,'Benchmark Data'!$B:$FF,BG$1,FALSE)/VLOOKUP($B192,'Benchmark Data'!$B:$FF,BG$1,FALSE)*BG194,"")</f>
        <v>1.1688294110000443</v>
      </c>
      <c r="BH193" s="143">
        <f>IFERROR(VLOOKUP($B193,'Benchmark Data'!$B:$FF,BH$1,FALSE)/VLOOKUP($B192,'Benchmark Data'!$B:$FF,BH$1,FALSE)*BH194,"")</f>
        <v>1.1688294110000443</v>
      </c>
      <c r="BI193" s="143">
        <f>IFERROR(VLOOKUP($B193,'Benchmark Data'!$B:$FF,BI$1,FALSE)/VLOOKUP($B192,'Benchmark Data'!$B:$FF,BI$1,FALSE)*BI194,"")</f>
        <v>1.1688294110000443</v>
      </c>
      <c r="BJ193" s="143">
        <f>IFERROR(VLOOKUP($B193,'Benchmark Data'!$B:$FF,BJ$1,FALSE)/VLOOKUP($B192,'Benchmark Data'!$B:$FF,BJ$1,FALSE)*BJ194,"")</f>
        <v>1.1688294110000443</v>
      </c>
      <c r="BK193" s="143">
        <f>IFERROR(VLOOKUP($B193,'Benchmark Data'!$B:$FF,BK$1,FALSE)/VLOOKUP($B192,'Benchmark Data'!$B:$FF,BK$1,FALSE)*BK194,"")</f>
        <v>1.192474752959062</v>
      </c>
      <c r="BL193" s="143">
        <f>IFERROR(VLOOKUP($B193,'Benchmark Data'!$B:$FF,BL$1,FALSE)/VLOOKUP($B192,'Benchmark Data'!$B:$FF,BL$1,FALSE)*BL194,"")</f>
        <v>1.192474752959062</v>
      </c>
      <c r="BM193" s="143">
        <f>IFERROR(VLOOKUP($B193,'Benchmark Data'!$B:$FF,BM$1,FALSE)/VLOOKUP($B192,'Benchmark Data'!$B:$FF,BM$1,FALSE)*BM194,"")</f>
        <v>1.192474752959062</v>
      </c>
      <c r="BN193" s="143">
        <f>IFERROR(VLOOKUP($B193,'Benchmark Data'!$B:$FF,BN$1,FALSE)/VLOOKUP($B192,'Benchmark Data'!$B:$FF,BN$1,FALSE)*BN194,"")</f>
        <v>1.192474752959062</v>
      </c>
      <c r="BO193" s="143">
        <f>IFERROR(VLOOKUP($B193,'Benchmark Data'!$B:$FF,BO$1,FALSE)/VLOOKUP($B192,'Benchmark Data'!$B:$FF,BO$1,FALSE)*BO194,"")</f>
        <v>1.192474752959062</v>
      </c>
      <c r="BP193" s="143">
        <f>IFERROR(VLOOKUP($B193,'Benchmark Data'!$B:$FF,BP$1,FALSE)/VLOOKUP($B192,'Benchmark Data'!$B:$FF,BP$1,FALSE)*BP194,"")</f>
        <v>1.192474752959062</v>
      </c>
      <c r="BQ193" s="143">
        <f>IFERROR(VLOOKUP($B193,'Benchmark Data'!$B:$FF,BQ$1,FALSE)/VLOOKUP($B192,'Benchmark Data'!$B:$FF,BQ$1,FALSE)*BQ194,"")</f>
        <v>1.192474752959062</v>
      </c>
      <c r="BR193" s="143">
        <f>IFERROR(VLOOKUP($B193,'Benchmark Data'!$B:$FF,BR$1,FALSE)/VLOOKUP($B192,'Benchmark Data'!$B:$FF,BR$1,FALSE)*BR194,"")</f>
        <v>1.192474752959062</v>
      </c>
      <c r="BS193" s="143">
        <f>IFERROR(VLOOKUP($B193,'Benchmark Data'!$B:$FF,BS$1,FALSE)/VLOOKUP($B192,'Benchmark Data'!$B:$FF,BS$1,FALSE)*BS194,"")</f>
        <v>1.2298629914598163</v>
      </c>
      <c r="BT193" s="143">
        <f>IFERROR(VLOOKUP($B193,'Benchmark Data'!$B:$FF,BT$1,FALSE)/VLOOKUP($B192,'Benchmark Data'!$B:$FF,BT$1,FALSE)*BT194,"")</f>
        <v>1.2298629914598163</v>
      </c>
      <c r="BU193" s="143">
        <f>IFERROR(VLOOKUP($B193,'Benchmark Data'!$B:$FF,BU$1,FALSE)/VLOOKUP($B192,'Benchmark Data'!$B:$FF,BU$1,FALSE)*BU194,"")</f>
        <v>1.2298629914598163</v>
      </c>
      <c r="BV193" s="143">
        <f>IFERROR(VLOOKUP($B193,'Benchmark Data'!$B:$FF,BV$1,FALSE)/VLOOKUP($B192,'Benchmark Data'!$B:$FF,BV$1,FALSE)*BV194,"")</f>
        <v>1.2298629914598163</v>
      </c>
      <c r="BW193" s="143">
        <f>IFERROR(VLOOKUP($B193,'Benchmark Data'!$B:$FF,BW$1,FALSE)/VLOOKUP($B192,'Benchmark Data'!$B:$FF,BW$1,FALSE)*BW194,"")</f>
        <v>1.2298629914598163</v>
      </c>
      <c r="BX193" s="143">
        <f>IFERROR(VLOOKUP($B193,'Benchmark Data'!$B:$FF,BX$1,FALSE)/VLOOKUP($B192,'Benchmark Data'!$B:$FF,BX$1,FALSE)*BX194,"")</f>
        <v>1.2298629914598163</v>
      </c>
      <c r="BY193" s="143" t="str">
        <f>IFERROR(VLOOKUP($B193,'Benchmark Data'!$B:$FF,BY$1,FALSE)/VLOOKUP($B192,'Benchmark Data'!$B:$FF,BY$1,FALSE)*BY194,"")</f>
        <v/>
      </c>
      <c r="BZ193" s="143">
        <f>IFERROR(VLOOKUP($B193,'Benchmark Data'!$B:$FF,BZ$1,FALSE)/VLOOKUP($B192,'Benchmark Data'!$B:$FF,BZ$1,FALSE)*BZ194,"")</f>
        <v>1.2298629914598163</v>
      </c>
      <c r="CA193" s="143">
        <f>IFERROR(VLOOKUP($B193,'Benchmark Data'!$B:$FF,CA$1,FALSE)/VLOOKUP($B192,'Benchmark Data'!$B:$FF,CA$1,FALSE)*CA194,"")</f>
        <v>1.2298629914598163</v>
      </c>
      <c r="CB193" s="143">
        <f>IFERROR(VLOOKUP($B193,'Benchmark Data'!$B:$FF,CB$1,FALSE)/VLOOKUP($B192,'Benchmark Data'!$B:$FF,CB$1,FALSE)*CB194,"")</f>
        <v>1.2298629914598163</v>
      </c>
      <c r="CC193" s="143">
        <f>IFERROR(VLOOKUP($B193,'Benchmark Data'!$B:$FF,CC$1,FALSE)/VLOOKUP($B192,'Benchmark Data'!$B:$FF,CC$1,FALSE)*CC194,"")</f>
        <v>1.1827307432383856</v>
      </c>
      <c r="CD193" s="143">
        <f>IFERROR(VLOOKUP($B193,'Benchmark Data'!$B:$FF,CD$1,FALSE)/VLOOKUP($B192,'Benchmark Data'!$B:$FF,CD$1,FALSE)*CD194,"")</f>
        <v>1.2298629914598163</v>
      </c>
      <c r="CE193" s="143">
        <f>IFERROR(VLOOKUP($B193,'Benchmark Data'!$B:$FF,CE$1,FALSE)/VLOOKUP($B192,'Benchmark Data'!$B:$FF,CE$1,FALSE)*CE194,"")</f>
        <v>1.2298629914598163</v>
      </c>
      <c r="CF193" s="143">
        <f>IFERROR(VLOOKUP($B193,'Benchmark Data'!$B:$FF,CF$1,FALSE)/VLOOKUP($B192,'Benchmark Data'!$B:$FF,CF$1,FALSE)*CF194,"")</f>
        <v>1.2298629914598163</v>
      </c>
      <c r="CG193" s="143">
        <f>IFERROR(VLOOKUP($B193,'Benchmark Data'!$B:$FF,CG$1,FALSE)/VLOOKUP($B192,'Benchmark Data'!$B:$FF,CG$1,FALSE)*CG194,"")</f>
        <v>0.79333893596574367</v>
      </c>
      <c r="CH193" s="156">
        <f>IFERROR(VLOOKUP($B193,'Benchmark Data'!$B:$FF,CH$1,FALSE)*CH194,"")</f>
        <v>0.98916047404993257</v>
      </c>
      <c r="CI193" s="143">
        <f>IFERROR(VLOOKUP($B193,'Benchmark Data'!$B:$FF,CI$1,FALSE)/VLOOKUP($B192,'Benchmark Data'!$B:$FF,CI$1,FALSE)*CI194,"")</f>
        <v>1.2079969199694229</v>
      </c>
      <c r="CJ193" s="143">
        <f>IFERROR(VLOOKUP($B193,'Benchmark Data'!$B:$FF,CJ$1,FALSE)/VLOOKUP($B192,'Benchmark Data'!$B:$FF,CJ$1,FALSE)*CJ194,"")</f>
        <v>1.2079969199694229</v>
      </c>
      <c r="CK193" s="143" t="str">
        <f>IFERROR(VLOOKUP($B193,'Benchmark Data'!$B:$FF,CK$1,FALSE)/VLOOKUP($B192,'Benchmark Data'!$B:$FF,CK$1,FALSE)*CK194,"")</f>
        <v/>
      </c>
      <c r="CL193" s="143" t="str">
        <f>IFERROR(VLOOKUP($B193,'Benchmark Data'!$B:$AAA,CL$1,FALSE)/VLOOKUP($B192,'Benchmark Data'!$B:$AAA,CL$1,FALSE)*CL194,"")</f>
        <v/>
      </c>
      <c r="CM193" s="143" t="str">
        <f>IFERROR(VLOOKUP($B193,'Benchmark Data'!$B:$AAA,CM$1,FALSE)/VLOOKUP($B192,'Benchmark Data'!$B:$AAA,CM$1,FALSE)*CM194,"")</f>
        <v/>
      </c>
      <c r="CN193" s="143" t="str">
        <f>IFERROR(VLOOKUP($B193,'Benchmark Data'!$B:$AAA,CN$1,FALSE)/VLOOKUP($B192,'Benchmark Data'!$B:$AAA,CN$1,FALSE)*CN194,"")</f>
        <v/>
      </c>
      <c r="CO193" s="143" t="str">
        <f>IFERROR(VLOOKUP($B193,'Benchmark Data'!$B:$AAA,CO$1,FALSE)/VLOOKUP($B192,'Benchmark Data'!$B:$AAA,CO$1,FALSE)*CO194,"")</f>
        <v/>
      </c>
      <c r="CP193" s="143" t="str">
        <f>IFERROR(VLOOKUP($B193,'Benchmark Data'!$B:$AAA,CP$1,FALSE)/VLOOKUP($B192,'Benchmark Data'!$B:$AAA,CP$1,FALSE)*CP194,"")</f>
        <v/>
      </c>
      <c r="CQ193" s="143" t="str">
        <f>IFERROR(VLOOKUP($B193,'Benchmark Data'!$B:$AAA,CQ$1,FALSE)/VLOOKUP($B192,'Benchmark Data'!$B:$AAA,CQ$1,FALSE)*CQ194,"")</f>
        <v/>
      </c>
      <c r="CR193" s="143" t="str">
        <f>IFERROR(VLOOKUP($B193,'Benchmark Data'!$B:$AAA,CR$1,FALSE)/VLOOKUP($B192,'Benchmark Data'!$B:$AAA,CR$1,FALSE)*CR194,"")</f>
        <v/>
      </c>
      <c r="CS193" s="143" t="str">
        <f>IFERROR(VLOOKUP($B193,'Benchmark Data'!$B:$AAA,CS$1,FALSE)/VLOOKUP($B192,'Benchmark Data'!$B:$AAA,CS$1,FALSE)*CS194,"")</f>
        <v/>
      </c>
      <c r="CT193" s="143" t="str">
        <f>IFERROR(VLOOKUP($B193,'Benchmark Data'!$B:$AAA,CT$1,FALSE)/VLOOKUP($B192,'Benchmark Data'!$B:$AAA,CT$1,FALSE)*CT194,"")</f>
        <v/>
      </c>
      <c r="CU193" s="143" t="str">
        <f>IFERROR(VLOOKUP($B193,'Benchmark Data'!$B:$AAA,CU$1,FALSE)/VLOOKUP($B192,'Benchmark Data'!$B:$AAA,CU$1,FALSE)*CU194,"")</f>
        <v/>
      </c>
      <c r="CV193" s="143" t="str">
        <f>IFERROR(VLOOKUP($B193,'Benchmark Data'!$B:$AAA,CV$1,FALSE)/VLOOKUP($B192,'Benchmark Data'!$B:$AAA,CV$1,FALSE)*CV194,"")</f>
        <v/>
      </c>
      <c r="CW193" s="143" t="str">
        <f>IFERROR(VLOOKUP($B193,'Benchmark Data'!$B:$AAA,CW$1,FALSE)/VLOOKUP($B192,'Benchmark Data'!$B:$AAA,CW$1,FALSE)*CW194,"")</f>
        <v/>
      </c>
      <c r="CX193" s="143" t="str">
        <f>IFERROR(VLOOKUP($B193,'Benchmark Data'!$B:$AAA,CX$1,FALSE)/VLOOKUP($B192,'Benchmark Data'!$B:$AAA,CX$1,FALSE)*CX194,"")</f>
        <v/>
      </c>
      <c r="CY193" s="143" t="str">
        <f>IFERROR(VLOOKUP($B193,'Benchmark Data'!$B:$AAA,CY$1,FALSE)/VLOOKUP($B192,'Benchmark Data'!$B:$AAA,CY$1,FALSE)*CY194,"")</f>
        <v/>
      </c>
      <c r="CZ193" s="143" t="str">
        <f>IFERROR(VLOOKUP($B193,'Benchmark Data'!$B:$AAA,CZ$1,FALSE)/VLOOKUP($B192,'Benchmark Data'!$B:$AAA,CZ$1,FALSE)*CZ194,"")</f>
        <v/>
      </c>
      <c r="DA193" s="143" t="str">
        <f>IFERROR(VLOOKUP($B193,'Benchmark Data'!$B:$AAA,DA$1,FALSE)/VLOOKUP($B192,'Benchmark Data'!$B:$AAA,DA$1,FALSE)*DA194,"")</f>
        <v/>
      </c>
      <c r="DB193" s="143" t="str">
        <f>IFERROR(VLOOKUP($B193,'Benchmark Data'!$B:$AAA,DB$1,FALSE)/VLOOKUP($B192,'Benchmark Data'!$B:$AAA,DB$1,FALSE)*DB194,"")</f>
        <v/>
      </c>
      <c r="DC193" s="143" t="str">
        <f>IFERROR(VLOOKUP($B193,'Benchmark Data'!$B:$AAA,DC$1,FALSE)/VLOOKUP($B192,'Benchmark Data'!$B:$AAA,DC$1,FALSE)*DC194,"")</f>
        <v/>
      </c>
      <c r="DD193" s="143" t="str">
        <f>IFERROR(VLOOKUP($B193,'Benchmark Data'!$B:$AAA,DD$1,FALSE)/VLOOKUP($B192,'Benchmark Data'!$B:$AAA,DD$1,FALSE)*DD194,"")</f>
        <v/>
      </c>
      <c r="DE193" s="143" t="str">
        <f>IFERROR(VLOOKUP($B193,'Benchmark Data'!$B:$AAA,DE$1,FALSE)/VLOOKUP($B192,'Benchmark Data'!$B:$AAA,DE$1,FALSE)*DE194,"")</f>
        <v/>
      </c>
      <c r="DF193" s="143" t="str">
        <f>IFERROR(VLOOKUP($B193,'Benchmark Data'!$B:$AAA,DF$1,FALSE)/VLOOKUP($B192,'Benchmark Data'!$B:$AAA,DF$1,FALSE)*DF194,"")</f>
        <v/>
      </c>
      <c r="DG193" s="143" t="str">
        <f>IFERROR(VLOOKUP($B193,'Benchmark Data'!$B:$AAA,DG$1,FALSE)/VLOOKUP($B192,'Benchmark Data'!$B:$AAA,DG$1,FALSE)*DG194,"")</f>
        <v/>
      </c>
      <c r="DH193" s="143" t="str">
        <f>IFERROR(VLOOKUP($B193,'Benchmark Data'!$B:$AAA,DH$1,FALSE)/VLOOKUP($B192,'Benchmark Data'!$B:$AAA,DH$1,FALSE)*DH194,"")</f>
        <v/>
      </c>
      <c r="DI193" s="143" t="str">
        <f>IFERROR(VLOOKUP($B193,'Benchmark Data'!$B:$AAA,DI$1,FALSE)/VLOOKUP($B192,'Benchmark Data'!$B:$AAA,DI$1,FALSE)*DI194,"")</f>
        <v/>
      </c>
    </row>
    <row r="194" spans="1:113">
      <c r="A194" s="94">
        <f t="shared" si="37"/>
        <v>7</v>
      </c>
      <c r="B194" s="168">
        <f t="shared" si="38"/>
        <v>45869</v>
      </c>
      <c r="C194" s="143">
        <f>IFERROR(VLOOKUP($B194,'Benchmark Data'!$B:$FF,C$1,FALSE)/VLOOKUP($B193,'Benchmark Data'!$B:$FF,C$1,FALSE)*C195,"")</f>
        <v>1.1311201586804467</v>
      </c>
      <c r="D194" s="143">
        <f>IFERROR(VLOOKUP($B194,'Benchmark Data'!$B:$FF,D$1,FALSE)/VLOOKUP($B193,'Benchmark Data'!$B:$FF,D$1,FALSE)*D195,"")</f>
        <v>1.1311201586804467</v>
      </c>
      <c r="E194" s="143">
        <f>IFERROR(VLOOKUP($B194,'Benchmark Data'!$B:$FF,E$1,FALSE)/VLOOKUP($B193,'Benchmark Data'!$B:$FF,E$1,FALSE)*E195,"")</f>
        <v>1.1311201586804467</v>
      </c>
      <c r="F194" s="143">
        <f>IFERROR(VLOOKUP($B194,'Benchmark Data'!$B:$FF,F$1,FALSE)/VLOOKUP($B193,'Benchmark Data'!$B:$FF,F$1,FALSE)*F195,"")</f>
        <v>1.1516780257884849</v>
      </c>
      <c r="G194" s="143" t="str">
        <f>IFERROR(VLOOKUP($B194,'Benchmark Data'!$B:$FF,G$1,FALSE)/VLOOKUP($B193,'Benchmark Data'!$B:$FF,G$1,FALSE)*G195,"")</f>
        <v/>
      </c>
      <c r="H194" s="143">
        <f>IFERROR(VLOOKUP($B194,'Benchmark Data'!$B:$FF,H$1,FALSE)/VLOOKUP($B193,'Benchmark Data'!$B:$FF,H$1,FALSE)*H195,"")</f>
        <v>1.1311201586804467</v>
      </c>
      <c r="I194" s="143">
        <f>IFERROR(VLOOKUP($B194,'Benchmark Data'!$B:$FF,I$1,FALSE)/VLOOKUP($B193,'Benchmark Data'!$B:$FF,I$1,FALSE)*I195,"")</f>
        <v>1.118153695121116</v>
      </c>
      <c r="J194" s="143" t="str">
        <f>IFERROR(VLOOKUP($B194,'Benchmark Data'!$B:$FF,J$1,FALSE)/VLOOKUP($B193,'Benchmark Data'!$B:$FF,J$1,FALSE)*J195,"")</f>
        <v/>
      </c>
      <c r="K194" s="156">
        <f>IFERROR(VLOOKUP($B194,'Benchmark Data'!$B:$FF,K$1,FALSE)*K195,"")</f>
        <v>1.0062429692205077</v>
      </c>
      <c r="L194" s="156">
        <f>IFERROR(VLOOKUP($B194,'Benchmark Data'!$B:$FF,L$1,FALSE)*L195,"")</f>
        <v>1.0062429692205077</v>
      </c>
      <c r="M194" s="156">
        <f>IFERROR(VLOOKUP($B194,'Benchmark Data'!$B:$FF,M$1,FALSE)*M195,"")</f>
        <v>1.0062429692205077</v>
      </c>
      <c r="N194" s="143">
        <f>IFERROR(VLOOKUP($B194,'Benchmark Data'!$B:$FF,N$1,FALSE)/VLOOKUP($B193,'Benchmark Data'!$B:$FF,N$1,FALSE)*N195,"")</f>
        <v>1.1809506146238753</v>
      </c>
      <c r="O194" s="143">
        <f>IFERROR(VLOOKUP($B194,'Benchmark Data'!$B:$FF,O$1,FALSE)/VLOOKUP($B193,'Benchmark Data'!$B:$FF,O$1,FALSE)*O195,"")</f>
        <v>1.2095248569102111</v>
      </c>
      <c r="P194" s="143">
        <f>IFERROR(VLOOKUP($B194,'Benchmark Data'!$B:$FF,P$1,FALSE)/VLOOKUP($B193,'Benchmark Data'!$B:$FF,P$1,FALSE)*P195,"")</f>
        <v>1.2090806033081725</v>
      </c>
      <c r="Q194" s="156">
        <f>IFERROR(VLOOKUP($B194,'Benchmark Data'!$B:$FF,Q$1,FALSE)*Q195,"")</f>
        <v>1.1230975564010268</v>
      </c>
      <c r="R194" s="156">
        <f>IFERROR(VLOOKUP($B194,'Benchmark Data'!$B:$FF,R$1,FALSE)*R195,"")</f>
        <v>1.1230975564010268</v>
      </c>
      <c r="S194" s="156">
        <f>IFERROR(VLOOKUP($B194,'Benchmark Data'!$B:$FF,S$1,FALSE)*S195,"")</f>
        <v>1.1230975564010268</v>
      </c>
      <c r="T194" s="156">
        <f>IFERROR(VLOOKUP($B194,'Benchmark Data'!$B:$FF,T$1,FALSE)*T195,"")</f>
        <v>1.1230975564010268</v>
      </c>
      <c r="U194" s="156">
        <f>IFERROR(VLOOKUP($B194,'Benchmark Data'!$B:$FF,U$1,FALSE)*U195,"")</f>
        <v>1.1230975564010268</v>
      </c>
      <c r="V194" s="143">
        <f>IFERROR(VLOOKUP($B194,'Benchmark Data'!$B:$FF,V$1,FALSE)/VLOOKUP($B193,'Benchmark Data'!$B:$FF,V$1,FALSE)*V195,"")</f>
        <v>1.2053008475140627</v>
      </c>
      <c r="W194" s="143">
        <f>IFERROR(VLOOKUP($B194,'Benchmark Data'!$B:$FF,W$1,FALSE)/VLOOKUP($B193,'Benchmark Data'!$B:$FF,W$1,FALSE)*W195,"")</f>
        <v>1.2053008475140627</v>
      </c>
      <c r="X194" s="143">
        <f>IFERROR(VLOOKUP($B194,'Benchmark Data'!$B:$FF,X$1,FALSE)/VLOOKUP($B193,'Benchmark Data'!$B:$FF,X$1,FALSE)*X195,"")</f>
        <v>1.2053008475140627</v>
      </c>
      <c r="Y194" s="143">
        <f>IFERROR(VLOOKUP($B194,'Benchmark Data'!$B:$FF,Y$1,FALSE)/VLOOKUP($B193,'Benchmark Data'!$B:$FF,Y$1,FALSE)*Y195,"")</f>
        <v>1.2053008475140627</v>
      </c>
      <c r="Z194" s="143">
        <f>IFERROR(VLOOKUP($B194,'Benchmark Data'!$B:$FF,Z$1,FALSE)/VLOOKUP($B193,'Benchmark Data'!$B:$FF,Z$1,FALSE)*Z195,"")</f>
        <v>1.2053008475140627</v>
      </c>
      <c r="AA194" s="143">
        <f>IFERROR(VLOOKUP($B194,'Benchmark Data'!$B:$FF,AA$1,FALSE)/VLOOKUP($B193,'Benchmark Data'!$B:$FF,AA$1,FALSE)*AA195,"")</f>
        <v>1.1233121545358018</v>
      </c>
      <c r="AB194" s="143">
        <f>IFERROR(VLOOKUP($B194,'Benchmark Data'!$B:$FF,AB$1,FALSE)/VLOOKUP($B193,'Benchmark Data'!$B:$FF,AB$1,FALSE)*AB195,"")</f>
        <v>1.1233121545358018</v>
      </c>
      <c r="AC194" s="143">
        <f>IFERROR(VLOOKUP($B194,'Benchmark Data'!$B:$FF,AC$1,FALSE)/VLOOKUP($B193,'Benchmark Data'!$B:$FF,AC$1,FALSE)*AC195,"")</f>
        <v>1.1233121545358018</v>
      </c>
      <c r="AD194" s="143">
        <f>IFERROR(VLOOKUP($B194,'Benchmark Data'!$B:$FF,AD$1,FALSE)/VLOOKUP($B193,'Benchmark Data'!$B:$FF,AD$1,FALSE)*AD195,"")</f>
        <v>1.9640018996359028</v>
      </c>
      <c r="AE194" s="143">
        <f>IFERROR(VLOOKUP($B194,'Benchmark Data'!$B:$FF,AE$1,FALSE)/VLOOKUP($B193,'Benchmark Data'!$B:$FF,AE$1,FALSE)*AE195,"")</f>
        <v>1.0210979061882011</v>
      </c>
      <c r="AF194" s="143">
        <f>IFERROR(VLOOKUP($B194,'Benchmark Data'!$B:$FF,AF$1,FALSE)/VLOOKUP($B193,'Benchmark Data'!$B:$FF,AF$1,FALSE)*AF195,"")</f>
        <v>1.1516780257884849</v>
      </c>
      <c r="AG194" s="143">
        <f>IFERROR(VLOOKUP($B194,'Benchmark Data'!$B:$FF,AG$1,FALSE)/VLOOKUP($B193,'Benchmark Data'!$B:$FF,AG$1,FALSE)*AG195,"")</f>
        <v>1.1516780257884849</v>
      </c>
      <c r="AH194" s="143">
        <f>IFERROR(VLOOKUP($B194,'Benchmark Data'!$B:$FF,AH$1,FALSE)/VLOOKUP($B193,'Benchmark Data'!$B:$FF,AH$1,FALSE)*AH195,"")</f>
        <v>1.1516780257884849</v>
      </c>
      <c r="AI194" s="143">
        <f>IFERROR(VLOOKUP($B194,'Benchmark Data'!$B:$FF,AI$1,FALSE)/VLOOKUP($B193,'Benchmark Data'!$B:$FF,AI$1,FALSE)*AI195,"")</f>
        <v>1.2910950069614564</v>
      </c>
      <c r="AJ194" s="143">
        <f>IFERROR(VLOOKUP($B194,'Benchmark Data'!$B:$FF,AJ$1,FALSE)/VLOOKUP($B193,'Benchmark Data'!$B:$FF,AJ$1,FALSE)*AJ195,"")</f>
        <v>1.1392670157068061</v>
      </c>
      <c r="AK194" s="143">
        <f>IFERROR(VLOOKUP($B194,'Benchmark Data'!$B:$FF,AK$1,FALSE)/VLOOKUP($B193,'Benchmark Data'!$B:$FF,AK$1,FALSE)*AK195,"")</f>
        <v>1.118153695121116</v>
      </c>
      <c r="AL194" s="143">
        <f>IFERROR(VLOOKUP($B194,'Benchmark Data'!$B:$FF,AL$1,FALSE)/VLOOKUP($B193,'Benchmark Data'!$B:$FF,AL$1,FALSE)*AL195,"")</f>
        <v>1.1406980140186913</v>
      </c>
      <c r="AM194" s="143">
        <f>IFERROR(VLOOKUP($B194,'Benchmark Data'!$B:$FF,AM$1,FALSE)/VLOOKUP($B193,'Benchmark Data'!$B:$FF,AM$1,FALSE)*AM195,"")</f>
        <v>1.1406980140186913</v>
      </c>
      <c r="AN194" s="143">
        <f>IFERROR(VLOOKUP($B194,'Benchmark Data'!$B:$FF,AN$1,FALSE)/VLOOKUP($B193,'Benchmark Data'!$B:$FF,AN$1,FALSE)*AN195,"")</f>
        <v>1.4099121498425333</v>
      </c>
      <c r="AO194" s="143">
        <f>IFERROR(VLOOKUP($B194,'Benchmark Data'!$B:$FF,AO$1,FALSE)/VLOOKUP($B193,'Benchmark Data'!$B:$FF,AO$1,FALSE)*AO195,"")</f>
        <v>1.0879504924509278</v>
      </c>
      <c r="AP194" s="143">
        <f>IFERROR(VLOOKUP($B194,'Benchmark Data'!$B:$FF,AP$1,FALSE)/VLOOKUP($B193,'Benchmark Data'!$B:$FF,AP$1,FALSE)*AP195,"")</f>
        <v>1.0879504924509278</v>
      </c>
      <c r="AQ194" s="143">
        <f>IFERROR(VLOOKUP($B194,'Benchmark Data'!$B:$FF,AQ$1,FALSE)/VLOOKUP($B193,'Benchmark Data'!$B:$FF,AQ$1,FALSE)*AQ195,"")</f>
        <v>1.1217822137136384</v>
      </c>
      <c r="AR194" s="143">
        <f>IFERROR(VLOOKUP($B194,'Benchmark Data'!$B:$FF,AR$1,FALSE)/VLOOKUP($B193,'Benchmark Data'!$B:$FF,AR$1,FALSE)*AR195,"")</f>
        <v>1.0879504924509278</v>
      </c>
      <c r="AS194" s="143">
        <f>IFERROR(VLOOKUP($B194,'Benchmark Data'!$B:$FF,AS$1,FALSE)/VLOOKUP($B193,'Benchmark Data'!$B:$FF,AS$1,FALSE)*AS195,"")</f>
        <v>1.0004283323534353</v>
      </c>
      <c r="AT194" s="143">
        <f>IFERROR(VLOOKUP($B194,'Benchmark Data'!$B:$FF,AT$1,FALSE)/VLOOKUP($B193,'Benchmark Data'!$B:$FF,AT$1,FALSE)*AT195,"")</f>
        <v>1.1217822137136384</v>
      </c>
      <c r="AU194" s="143">
        <f>IFERROR(VLOOKUP($B194,'Benchmark Data'!$B:$FF,AU$1,FALSE)/VLOOKUP($B193,'Benchmark Data'!$B:$FF,AU$1,FALSE)*AU195,"")</f>
        <v>1.2722079102161947</v>
      </c>
      <c r="AV194" s="143">
        <f>IFERROR(VLOOKUP($B194,'Benchmark Data'!$B:$FF,AV$1,FALSE)/VLOOKUP($B193,'Benchmark Data'!$B:$FF,AV$1,FALSE)*AV195,"")</f>
        <v>1.2722079102161947</v>
      </c>
      <c r="AW194" s="143">
        <f>IFERROR(VLOOKUP($B194,'Benchmark Data'!$B:$FF,AW$1,FALSE)/VLOOKUP($B193,'Benchmark Data'!$B:$FF,AW$1,FALSE)*AW195,"")</f>
        <v>1.2722079102161947</v>
      </c>
      <c r="AX194" s="143">
        <f>IFERROR(VLOOKUP($B194,'Benchmark Data'!$B:$FF,AX$1,FALSE)/VLOOKUP($B193,'Benchmark Data'!$B:$FF,AX$1,FALSE)*AX195,"")</f>
        <v>1.0248055538271448</v>
      </c>
      <c r="AY194" s="143">
        <f>IFERROR(VLOOKUP($B194,'Benchmark Data'!$B:$FF,AY$1,FALSE)/VLOOKUP($B193,'Benchmark Data'!$B:$FF,AY$1,FALSE)*AY195,"")</f>
        <v>1.0248055538271448</v>
      </c>
      <c r="AZ194" s="156">
        <f>IFERROR(VLOOKUP($B194,'Benchmark Data'!$B:$FF,AZ$1,FALSE)*AZ195,"")</f>
        <v>1.0786115947015584</v>
      </c>
      <c r="BA194" s="156">
        <f>IFERROR(VLOOKUP($B194,'Benchmark Data'!$B:$FF,BA$1,FALSE)*BA195,"")</f>
        <v>1.0786115947015584</v>
      </c>
      <c r="BB194" s="143">
        <f>IFERROR(VLOOKUP($B194,'Benchmark Data'!$B:$FF,BB$1,FALSE)/VLOOKUP($B193,'Benchmark Data'!$B:$FF,BB$1,FALSE)*BB195,"")</f>
        <v>1.1495958138940856</v>
      </c>
      <c r="BC194" s="143">
        <f>IFERROR(VLOOKUP($B194,'Benchmark Data'!$B:$FF,BC$1,FALSE)/VLOOKUP($B193,'Benchmark Data'!$B:$FF,BC$1,FALSE)*BC195,"")</f>
        <v>1.1382741642912675</v>
      </c>
      <c r="BD194" s="143">
        <f>IFERROR(VLOOKUP($B194,'Benchmark Data'!$B:$FF,BD$1,FALSE)/VLOOKUP($B193,'Benchmark Data'!$B:$FF,BD$1,FALSE)*BD195,"")</f>
        <v>1.1382741642912675</v>
      </c>
      <c r="BE194" s="143">
        <f>IFERROR(VLOOKUP($B194,'Benchmark Data'!$B:$FF,BE$1,FALSE)/VLOOKUP($B193,'Benchmark Data'!$B:$FF,BE$1,FALSE)*BE195,"")</f>
        <v>1.1382741642912675</v>
      </c>
      <c r="BF194" s="143">
        <f>IFERROR(VLOOKUP($B194,'Benchmark Data'!$B:$FF,BF$1,FALSE)/VLOOKUP($B193,'Benchmark Data'!$B:$FF,BF$1,FALSE)*BF195,"")</f>
        <v>1.1382741642912675</v>
      </c>
      <c r="BG194" s="143">
        <f>IFERROR(VLOOKUP($B194,'Benchmark Data'!$B:$FF,BG$1,FALSE)/VLOOKUP($B193,'Benchmark Data'!$B:$FF,BG$1,FALSE)*BG195,"")</f>
        <v>1.1435717301403738</v>
      </c>
      <c r="BH194" s="143">
        <f>IFERROR(VLOOKUP($B194,'Benchmark Data'!$B:$FF,BH$1,FALSE)/VLOOKUP($B193,'Benchmark Data'!$B:$FF,BH$1,FALSE)*BH195,"")</f>
        <v>1.1435717301403738</v>
      </c>
      <c r="BI194" s="143">
        <f>IFERROR(VLOOKUP($B194,'Benchmark Data'!$B:$FF,BI$1,FALSE)/VLOOKUP($B193,'Benchmark Data'!$B:$FF,BI$1,FALSE)*BI195,"")</f>
        <v>1.1435717301403738</v>
      </c>
      <c r="BJ194" s="143">
        <f>IFERROR(VLOOKUP($B194,'Benchmark Data'!$B:$FF,BJ$1,FALSE)/VLOOKUP($B193,'Benchmark Data'!$B:$FF,BJ$1,FALSE)*BJ195,"")</f>
        <v>1.1435717301403738</v>
      </c>
      <c r="BK194" s="143">
        <f>IFERROR(VLOOKUP($B194,'Benchmark Data'!$B:$FF,BK$1,FALSE)/VLOOKUP($B193,'Benchmark Data'!$B:$FF,BK$1,FALSE)*BK195,"")</f>
        <v>1.1382741642912675</v>
      </c>
      <c r="BL194" s="143">
        <f>IFERROR(VLOOKUP($B194,'Benchmark Data'!$B:$FF,BL$1,FALSE)/VLOOKUP($B193,'Benchmark Data'!$B:$FF,BL$1,FALSE)*BL195,"")</f>
        <v>1.1382741642912675</v>
      </c>
      <c r="BM194" s="143">
        <f>IFERROR(VLOOKUP($B194,'Benchmark Data'!$B:$FF,BM$1,FALSE)/VLOOKUP($B193,'Benchmark Data'!$B:$FF,BM$1,FALSE)*BM195,"")</f>
        <v>1.1382741642912675</v>
      </c>
      <c r="BN194" s="143">
        <f>IFERROR(VLOOKUP($B194,'Benchmark Data'!$B:$FF,BN$1,FALSE)/VLOOKUP($B193,'Benchmark Data'!$B:$FF,BN$1,FALSE)*BN195,"")</f>
        <v>1.1382741642912675</v>
      </c>
      <c r="BO194" s="143">
        <f>IFERROR(VLOOKUP($B194,'Benchmark Data'!$B:$FF,BO$1,FALSE)/VLOOKUP($B193,'Benchmark Data'!$B:$FF,BO$1,FALSE)*BO195,"")</f>
        <v>1.1382741642912675</v>
      </c>
      <c r="BP194" s="143">
        <f>IFERROR(VLOOKUP($B194,'Benchmark Data'!$B:$FF,BP$1,FALSE)/VLOOKUP($B193,'Benchmark Data'!$B:$FF,BP$1,FALSE)*BP195,"")</f>
        <v>1.1382741642912675</v>
      </c>
      <c r="BQ194" s="143">
        <f>IFERROR(VLOOKUP($B194,'Benchmark Data'!$B:$FF,BQ$1,FALSE)/VLOOKUP($B193,'Benchmark Data'!$B:$FF,BQ$1,FALSE)*BQ195,"")</f>
        <v>1.1382741642912675</v>
      </c>
      <c r="BR194" s="143">
        <f>IFERROR(VLOOKUP($B194,'Benchmark Data'!$B:$FF,BR$1,FALSE)/VLOOKUP($B193,'Benchmark Data'!$B:$FF,BR$1,FALSE)*BR195,"")</f>
        <v>1.1382741642912675</v>
      </c>
      <c r="BS194" s="143">
        <f>IFERROR(VLOOKUP($B194,'Benchmark Data'!$B:$FF,BS$1,FALSE)/VLOOKUP($B193,'Benchmark Data'!$B:$FF,BS$1,FALSE)*BS195,"")</f>
        <v>1.1311201586804467</v>
      </c>
      <c r="BT194" s="143">
        <f>IFERROR(VLOOKUP($B194,'Benchmark Data'!$B:$FF,BT$1,FALSE)/VLOOKUP($B193,'Benchmark Data'!$B:$FF,BT$1,FALSE)*BT195,"")</f>
        <v>1.1311201586804467</v>
      </c>
      <c r="BU194" s="143">
        <f>IFERROR(VLOOKUP($B194,'Benchmark Data'!$B:$FF,BU$1,FALSE)/VLOOKUP($B193,'Benchmark Data'!$B:$FF,BU$1,FALSE)*BU195,"")</f>
        <v>1.1311201586804467</v>
      </c>
      <c r="BV194" s="143">
        <f>IFERROR(VLOOKUP($B194,'Benchmark Data'!$B:$FF,BV$1,FALSE)/VLOOKUP($B193,'Benchmark Data'!$B:$FF,BV$1,FALSE)*BV195,"")</f>
        <v>1.1311201586804467</v>
      </c>
      <c r="BW194" s="143">
        <f>IFERROR(VLOOKUP($B194,'Benchmark Data'!$B:$FF,BW$1,FALSE)/VLOOKUP($B193,'Benchmark Data'!$B:$FF,BW$1,FALSE)*BW195,"")</f>
        <v>1.1311201586804467</v>
      </c>
      <c r="BX194" s="143">
        <f>IFERROR(VLOOKUP($B194,'Benchmark Data'!$B:$FF,BX$1,FALSE)/VLOOKUP($B193,'Benchmark Data'!$B:$FF,BX$1,FALSE)*BX195,"")</f>
        <v>1.1311201586804467</v>
      </c>
      <c r="BY194" s="143" t="str">
        <f>IFERROR(VLOOKUP($B194,'Benchmark Data'!$B:$FF,BY$1,FALSE)/VLOOKUP($B193,'Benchmark Data'!$B:$FF,BY$1,FALSE)*BY195,"")</f>
        <v/>
      </c>
      <c r="BZ194" s="143">
        <f>IFERROR(VLOOKUP($B194,'Benchmark Data'!$B:$FF,BZ$1,FALSE)/VLOOKUP($B193,'Benchmark Data'!$B:$FF,BZ$1,FALSE)*BZ195,"")</f>
        <v>1.1311201586804467</v>
      </c>
      <c r="CA194" s="143">
        <f>IFERROR(VLOOKUP($B194,'Benchmark Data'!$B:$FF,CA$1,FALSE)/VLOOKUP($B193,'Benchmark Data'!$B:$FF,CA$1,FALSE)*CA195,"")</f>
        <v>1.1311201586804467</v>
      </c>
      <c r="CB194" s="143">
        <f>IFERROR(VLOOKUP($B194,'Benchmark Data'!$B:$FF,CB$1,FALSE)/VLOOKUP($B193,'Benchmark Data'!$B:$FF,CB$1,FALSE)*CB195,"")</f>
        <v>1.1311201586804467</v>
      </c>
      <c r="CC194" s="143">
        <f>IFERROR(VLOOKUP($B194,'Benchmark Data'!$B:$FF,CC$1,FALSE)/VLOOKUP($B193,'Benchmark Data'!$B:$FF,CC$1,FALSE)*CC195,"")</f>
        <v>1.1233121545358018</v>
      </c>
      <c r="CD194" s="143">
        <f>IFERROR(VLOOKUP($B194,'Benchmark Data'!$B:$FF,CD$1,FALSE)/VLOOKUP($B193,'Benchmark Data'!$B:$FF,CD$1,FALSE)*CD195,"")</f>
        <v>1.1311201586804467</v>
      </c>
      <c r="CE194" s="143">
        <f>IFERROR(VLOOKUP($B194,'Benchmark Data'!$B:$FF,CE$1,FALSE)/VLOOKUP($B193,'Benchmark Data'!$B:$FF,CE$1,FALSE)*CE195,"")</f>
        <v>1.1311201586804467</v>
      </c>
      <c r="CF194" s="143">
        <f>IFERROR(VLOOKUP($B194,'Benchmark Data'!$B:$FF,CF$1,FALSE)/VLOOKUP($B193,'Benchmark Data'!$B:$FF,CF$1,FALSE)*CF195,"")</f>
        <v>1.1311201586804467</v>
      </c>
      <c r="CG194" s="143">
        <f>IFERROR(VLOOKUP($B194,'Benchmark Data'!$B:$FF,CG$1,FALSE)/VLOOKUP($B193,'Benchmark Data'!$B:$FF,CG$1,FALSE)*CG195,"")</f>
        <v>0.77886004905435213</v>
      </c>
      <c r="CH194" s="156">
        <f>IFERROR(VLOOKUP($B194,'Benchmark Data'!$B:$FF,CH$1,FALSE)*CH195,"")</f>
        <v>0.94407202751223329</v>
      </c>
      <c r="CI194" s="143">
        <f>IFERROR(VLOOKUP($B194,'Benchmark Data'!$B:$FF,CI$1,FALSE)/VLOOKUP($B193,'Benchmark Data'!$B:$FF,CI$1,FALSE)*CI195,"")</f>
        <v>1.1809506146238753</v>
      </c>
      <c r="CJ194" s="143">
        <f>IFERROR(VLOOKUP($B194,'Benchmark Data'!$B:$FF,CJ$1,FALSE)/VLOOKUP($B193,'Benchmark Data'!$B:$FF,CJ$1,FALSE)*CJ195,"")</f>
        <v>1.1809506146238753</v>
      </c>
      <c r="CK194" s="143">
        <f>IFERROR(VLOOKUP($B194,'Benchmark Data'!$B:$FF,CK$1,FALSE)/VLOOKUP($B193,'Benchmark Data'!$B:$FF,CK$1,FALSE)*CK195,"")</f>
        <v>1.1311201586804467</v>
      </c>
      <c r="CL194" s="143" t="str">
        <f>IFERROR(VLOOKUP($B194,'Benchmark Data'!$B:$AAA,CL$1,FALSE)/VLOOKUP($B193,'Benchmark Data'!$B:$AAA,CL$1,FALSE)*CL195,"")</f>
        <v/>
      </c>
      <c r="CM194" s="143" t="str">
        <f>IFERROR(VLOOKUP($B194,'Benchmark Data'!$B:$AAA,CM$1,FALSE)/VLOOKUP($B193,'Benchmark Data'!$B:$AAA,CM$1,FALSE)*CM195,"")</f>
        <v/>
      </c>
      <c r="CN194" s="143" t="str">
        <f>IFERROR(VLOOKUP($B194,'Benchmark Data'!$B:$AAA,CN$1,FALSE)/VLOOKUP($B193,'Benchmark Data'!$B:$AAA,CN$1,FALSE)*CN195,"")</f>
        <v/>
      </c>
      <c r="CO194" s="143" t="str">
        <f>IFERROR(VLOOKUP($B194,'Benchmark Data'!$B:$AAA,CO$1,FALSE)/VLOOKUP($B193,'Benchmark Data'!$B:$AAA,CO$1,FALSE)*CO195,"")</f>
        <v/>
      </c>
      <c r="CP194" s="143" t="str">
        <f>IFERROR(VLOOKUP($B194,'Benchmark Data'!$B:$AAA,CP$1,FALSE)/VLOOKUP($B193,'Benchmark Data'!$B:$AAA,CP$1,FALSE)*CP195,"")</f>
        <v/>
      </c>
      <c r="CQ194" s="143" t="str">
        <f>IFERROR(VLOOKUP($B194,'Benchmark Data'!$B:$AAA,CQ$1,FALSE)/VLOOKUP($B193,'Benchmark Data'!$B:$AAA,CQ$1,FALSE)*CQ195,"")</f>
        <v/>
      </c>
      <c r="CR194" s="143" t="str">
        <f>IFERROR(VLOOKUP($B194,'Benchmark Data'!$B:$AAA,CR$1,FALSE)/VLOOKUP($B193,'Benchmark Data'!$B:$AAA,CR$1,FALSE)*CR195,"")</f>
        <v/>
      </c>
      <c r="CS194" s="143" t="str">
        <f>IFERROR(VLOOKUP($B194,'Benchmark Data'!$B:$AAA,CS$1,FALSE)/VLOOKUP($B193,'Benchmark Data'!$B:$AAA,CS$1,FALSE)*CS195,"")</f>
        <v/>
      </c>
      <c r="CT194" s="143" t="str">
        <f>IFERROR(VLOOKUP($B194,'Benchmark Data'!$B:$AAA,CT$1,FALSE)/VLOOKUP($B193,'Benchmark Data'!$B:$AAA,CT$1,FALSE)*CT195,"")</f>
        <v/>
      </c>
      <c r="CU194" s="143" t="str">
        <f>IFERROR(VLOOKUP($B194,'Benchmark Data'!$B:$AAA,CU$1,FALSE)/VLOOKUP($B193,'Benchmark Data'!$B:$AAA,CU$1,FALSE)*CU195,"")</f>
        <v/>
      </c>
      <c r="CV194" s="143" t="str">
        <f>IFERROR(VLOOKUP($B194,'Benchmark Data'!$B:$AAA,CV$1,FALSE)/VLOOKUP($B193,'Benchmark Data'!$B:$AAA,CV$1,FALSE)*CV195,"")</f>
        <v/>
      </c>
      <c r="CW194" s="143" t="str">
        <f>IFERROR(VLOOKUP($B194,'Benchmark Data'!$B:$AAA,CW$1,FALSE)/VLOOKUP($B193,'Benchmark Data'!$B:$AAA,CW$1,FALSE)*CW195,"")</f>
        <v/>
      </c>
      <c r="CX194" s="143" t="str">
        <f>IFERROR(VLOOKUP($B194,'Benchmark Data'!$B:$AAA,CX$1,FALSE)/VLOOKUP($B193,'Benchmark Data'!$B:$AAA,CX$1,FALSE)*CX195,"")</f>
        <v/>
      </c>
      <c r="CY194" s="143" t="str">
        <f>IFERROR(VLOOKUP($B194,'Benchmark Data'!$B:$AAA,CY$1,FALSE)/VLOOKUP($B193,'Benchmark Data'!$B:$AAA,CY$1,FALSE)*CY195,"")</f>
        <v/>
      </c>
      <c r="CZ194" s="143" t="str">
        <f>IFERROR(VLOOKUP($B194,'Benchmark Data'!$B:$AAA,CZ$1,FALSE)/VLOOKUP($B193,'Benchmark Data'!$B:$AAA,CZ$1,FALSE)*CZ195,"")</f>
        <v/>
      </c>
      <c r="DA194" s="143" t="str">
        <f>IFERROR(VLOOKUP($B194,'Benchmark Data'!$B:$AAA,DA$1,FALSE)/VLOOKUP($B193,'Benchmark Data'!$B:$AAA,DA$1,FALSE)*DA195,"")</f>
        <v/>
      </c>
      <c r="DB194" s="143" t="str">
        <f>IFERROR(VLOOKUP($B194,'Benchmark Data'!$B:$AAA,DB$1,FALSE)/VLOOKUP($B193,'Benchmark Data'!$B:$AAA,DB$1,FALSE)*DB195,"")</f>
        <v/>
      </c>
      <c r="DC194" s="143" t="str">
        <f>IFERROR(VLOOKUP($B194,'Benchmark Data'!$B:$AAA,DC$1,FALSE)/VLOOKUP($B193,'Benchmark Data'!$B:$AAA,DC$1,FALSE)*DC195,"")</f>
        <v/>
      </c>
      <c r="DD194" s="143" t="str">
        <f>IFERROR(VLOOKUP($B194,'Benchmark Data'!$B:$AAA,DD$1,FALSE)/VLOOKUP($B193,'Benchmark Data'!$B:$AAA,DD$1,FALSE)*DD195,"")</f>
        <v/>
      </c>
      <c r="DE194" s="143" t="str">
        <f>IFERROR(VLOOKUP($B194,'Benchmark Data'!$B:$AAA,DE$1,FALSE)/VLOOKUP($B193,'Benchmark Data'!$B:$AAA,DE$1,FALSE)*DE195,"")</f>
        <v/>
      </c>
      <c r="DF194" s="143" t="str">
        <f>IFERROR(VLOOKUP($B194,'Benchmark Data'!$B:$AAA,DF$1,FALSE)/VLOOKUP($B193,'Benchmark Data'!$B:$AAA,DF$1,FALSE)*DF195,"")</f>
        <v/>
      </c>
      <c r="DG194" s="143" t="str">
        <f>IFERROR(VLOOKUP($B194,'Benchmark Data'!$B:$AAA,DG$1,FALSE)/VLOOKUP($B193,'Benchmark Data'!$B:$AAA,DG$1,FALSE)*DG195,"")</f>
        <v/>
      </c>
      <c r="DH194" s="143" t="str">
        <f>IFERROR(VLOOKUP($B194,'Benchmark Data'!$B:$AAA,DH$1,FALSE)/VLOOKUP($B193,'Benchmark Data'!$B:$AAA,DH$1,FALSE)*DH195,"")</f>
        <v/>
      </c>
      <c r="DI194" s="143" t="str">
        <f>IFERROR(VLOOKUP($B194,'Benchmark Data'!$B:$AAA,DI$1,FALSE)/VLOOKUP($B193,'Benchmark Data'!$B:$AAA,DI$1,FALSE)*DI195,"")</f>
        <v/>
      </c>
    </row>
    <row r="195" spans="1:113">
      <c r="A195" s="94">
        <f t="shared" si="37"/>
        <v>6</v>
      </c>
      <c r="B195" s="168">
        <f t="shared" si="38"/>
        <v>45900</v>
      </c>
      <c r="C195" s="143">
        <f>IFERROR(VLOOKUP($B195,'Benchmark Data'!$B:$FF,C$1,FALSE)/VLOOKUP($B194,'Benchmark Data'!$B:$FF,C$1,FALSE)*C196,"")</f>
        <v>1.0818633671620026</v>
      </c>
      <c r="D195" s="143">
        <f>IFERROR(VLOOKUP($B195,'Benchmark Data'!$B:$FF,D$1,FALSE)/VLOOKUP($B194,'Benchmark Data'!$B:$FF,D$1,FALSE)*D196,"")</f>
        <v>1.0818633671620026</v>
      </c>
      <c r="E195" s="143">
        <f>IFERROR(VLOOKUP($B195,'Benchmark Data'!$B:$FF,E$1,FALSE)/VLOOKUP($B194,'Benchmark Data'!$B:$FF,E$1,FALSE)*E196,"")</f>
        <v>1.0818633671620026</v>
      </c>
      <c r="F195" s="143">
        <f>IFERROR(VLOOKUP($B195,'Benchmark Data'!$B:$FF,F$1,FALSE)/VLOOKUP($B194,'Benchmark Data'!$B:$FF,F$1,FALSE)*F196,"")</f>
        <v>1.1869293179044611</v>
      </c>
      <c r="G195" s="143" t="str">
        <f>IFERROR(VLOOKUP($B195,'Benchmark Data'!$B:$FF,G$1,FALSE)/VLOOKUP($B194,'Benchmark Data'!$B:$FF,G$1,FALSE)*G196,"")</f>
        <v/>
      </c>
      <c r="H195" s="143">
        <f>IFERROR(VLOOKUP($B195,'Benchmark Data'!$B:$FF,H$1,FALSE)/VLOOKUP($B194,'Benchmark Data'!$B:$FF,H$1,FALSE)*H196,"")</f>
        <v>1.0818633671620026</v>
      </c>
      <c r="I195" s="143">
        <f>IFERROR(VLOOKUP($B195,'Benchmark Data'!$B:$FF,I$1,FALSE)/VLOOKUP($B194,'Benchmark Data'!$B:$FF,I$1,FALSE)*I196,"")</f>
        <v>1.0821567457687038</v>
      </c>
      <c r="J195" s="143" t="str">
        <f>IFERROR(VLOOKUP($B195,'Benchmark Data'!$B:$FF,J$1,FALSE)/VLOOKUP($B194,'Benchmark Data'!$B:$FF,J$1,FALSE)*J196,"")</f>
        <v/>
      </c>
      <c r="K195" s="156">
        <f>IFERROR(VLOOKUP($B195,'Benchmark Data'!$B:$FF,K$1,FALSE)*K196,"")</f>
        <v>1.016363147394501</v>
      </c>
      <c r="L195" s="156">
        <f>IFERROR(VLOOKUP($B195,'Benchmark Data'!$B:$FF,L$1,FALSE)*L196,"")</f>
        <v>1.016363147394501</v>
      </c>
      <c r="M195" s="156">
        <f>IFERROR(VLOOKUP($B195,'Benchmark Data'!$B:$FF,M$1,FALSE)*M196,"")</f>
        <v>1.016363147394501</v>
      </c>
      <c r="N195" s="143">
        <f>IFERROR(VLOOKUP($B195,'Benchmark Data'!$B:$FF,N$1,FALSE)/VLOOKUP($B194,'Benchmark Data'!$B:$FF,N$1,FALSE)*N196,"")</f>
        <v>1.1606155396693927</v>
      </c>
      <c r="O195" s="143">
        <f>IFERROR(VLOOKUP($B195,'Benchmark Data'!$B:$FF,O$1,FALSE)/VLOOKUP($B194,'Benchmark Data'!$B:$FF,O$1,FALSE)*O196,"")</f>
        <v>1.1638336088852952</v>
      </c>
      <c r="P195" s="143">
        <f>IFERROR(VLOOKUP($B195,'Benchmark Data'!$B:$FF,P$1,FALSE)/VLOOKUP($B194,'Benchmark Data'!$B:$FF,P$1,FALSE)*P196,"")</f>
        <v>1.1846087184834091</v>
      </c>
      <c r="Q195" s="156">
        <f>IFERROR(VLOOKUP($B195,'Benchmark Data'!$B:$FF,Q$1,FALSE)*Q196,"")</f>
        <v>1.067329051092921</v>
      </c>
      <c r="R195" s="156">
        <f>IFERROR(VLOOKUP($B195,'Benchmark Data'!$B:$FF,R$1,FALSE)*R196,"")</f>
        <v>1.067329051092921</v>
      </c>
      <c r="S195" s="156">
        <f>IFERROR(VLOOKUP($B195,'Benchmark Data'!$B:$FF,S$1,FALSE)*S196,"")</f>
        <v>1.067329051092921</v>
      </c>
      <c r="T195" s="156">
        <f>IFERROR(VLOOKUP($B195,'Benchmark Data'!$B:$FF,T$1,FALSE)*T196,"")</f>
        <v>1.067329051092921</v>
      </c>
      <c r="U195" s="156">
        <f>IFERROR(VLOOKUP($B195,'Benchmark Data'!$B:$FF,U$1,FALSE)*U196,"")</f>
        <v>1.067329051092921</v>
      </c>
      <c r="V195" s="143">
        <f>IFERROR(VLOOKUP($B195,'Benchmark Data'!$B:$FF,V$1,FALSE)/VLOOKUP($B194,'Benchmark Data'!$B:$FF,V$1,FALSE)*V196,"")</f>
        <v>1.1852722424310163</v>
      </c>
      <c r="W195" s="143">
        <f>IFERROR(VLOOKUP($B195,'Benchmark Data'!$B:$FF,W$1,FALSE)/VLOOKUP($B194,'Benchmark Data'!$B:$FF,W$1,FALSE)*W196,"")</f>
        <v>1.1852722424310163</v>
      </c>
      <c r="X195" s="143">
        <f>IFERROR(VLOOKUP($B195,'Benchmark Data'!$B:$FF,X$1,FALSE)/VLOOKUP($B194,'Benchmark Data'!$B:$FF,X$1,FALSE)*X196,"")</f>
        <v>1.1852722424310163</v>
      </c>
      <c r="Y195" s="143">
        <f>IFERROR(VLOOKUP($B195,'Benchmark Data'!$B:$FF,Y$1,FALSE)/VLOOKUP($B194,'Benchmark Data'!$B:$FF,Y$1,FALSE)*Y196,"")</f>
        <v>1.1852722424310163</v>
      </c>
      <c r="Z195" s="143">
        <f>IFERROR(VLOOKUP($B195,'Benchmark Data'!$B:$FF,Z$1,FALSE)/VLOOKUP($B194,'Benchmark Data'!$B:$FF,Z$1,FALSE)*Z196,"")</f>
        <v>1.1852722424310163</v>
      </c>
      <c r="AA195" s="143">
        <f>IFERROR(VLOOKUP($B195,'Benchmark Data'!$B:$FF,AA$1,FALSE)/VLOOKUP($B194,'Benchmark Data'!$B:$FF,AA$1,FALSE)*AA196,"")</f>
        <v>1.1218012427654513</v>
      </c>
      <c r="AB195" s="143">
        <f>IFERROR(VLOOKUP($B195,'Benchmark Data'!$B:$FF,AB$1,FALSE)/VLOOKUP($B194,'Benchmark Data'!$B:$FF,AB$1,FALSE)*AB196,"")</f>
        <v>1.1218012427654513</v>
      </c>
      <c r="AC195" s="143">
        <f>IFERROR(VLOOKUP($B195,'Benchmark Data'!$B:$FF,AC$1,FALSE)/VLOOKUP($B194,'Benchmark Data'!$B:$FF,AC$1,FALSE)*AC196,"")</f>
        <v>1.1218012427654513</v>
      </c>
      <c r="AD195" s="143">
        <f>IFERROR(VLOOKUP($B195,'Benchmark Data'!$B:$FF,AD$1,FALSE)/VLOOKUP($B194,'Benchmark Data'!$B:$FF,AD$1,FALSE)*AD196,"")</f>
        <v>1.998421442608163</v>
      </c>
      <c r="AE195" s="143">
        <f>IFERROR(VLOOKUP($B195,'Benchmark Data'!$B:$FF,AE$1,FALSE)/VLOOKUP($B194,'Benchmark Data'!$B:$FF,AE$1,FALSE)*AE196,"")</f>
        <v>1.0289650078478441</v>
      </c>
      <c r="AF195" s="143">
        <f>IFERROR(VLOOKUP($B195,'Benchmark Data'!$B:$FF,AF$1,FALSE)/VLOOKUP($B194,'Benchmark Data'!$B:$FF,AF$1,FALSE)*AF196,"")</f>
        <v>1.1869293179044611</v>
      </c>
      <c r="AG195" s="143">
        <f>IFERROR(VLOOKUP($B195,'Benchmark Data'!$B:$FF,AG$1,FALSE)/VLOOKUP($B194,'Benchmark Data'!$B:$FF,AG$1,FALSE)*AG196,"")</f>
        <v>1.1869293179044611</v>
      </c>
      <c r="AH195" s="143">
        <f>IFERROR(VLOOKUP($B195,'Benchmark Data'!$B:$FF,AH$1,FALSE)/VLOOKUP($B194,'Benchmark Data'!$B:$FF,AH$1,FALSE)*AH196,"")</f>
        <v>1.1869293179044611</v>
      </c>
      <c r="AI195" s="143">
        <f>IFERROR(VLOOKUP($B195,'Benchmark Data'!$B:$FF,AI$1,FALSE)/VLOOKUP($B194,'Benchmark Data'!$B:$FF,AI$1,FALSE)*AI196,"")</f>
        <v>1.2804499886595597</v>
      </c>
      <c r="AJ195" s="143">
        <f>IFERROR(VLOOKUP($B195,'Benchmark Data'!$B:$FF,AJ$1,FALSE)/VLOOKUP($B194,'Benchmark Data'!$B:$FF,AJ$1,FALSE)*AJ196,"")</f>
        <v>1.0646834328212154</v>
      </c>
      <c r="AK195" s="143">
        <f>IFERROR(VLOOKUP($B195,'Benchmark Data'!$B:$FF,AK$1,FALSE)/VLOOKUP($B194,'Benchmark Data'!$B:$FF,AK$1,FALSE)*AK196,"")</f>
        <v>1.0821567457687038</v>
      </c>
      <c r="AL195" s="143">
        <f>IFERROR(VLOOKUP($B195,'Benchmark Data'!$B:$FF,AL$1,FALSE)/VLOOKUP($B194,'Benchmark Data'!$B:$FF,AL$1,FALSE)*AL196,"")</f>
        <v>1.1157691758320238</v>
      </c>
      <c r="AM195" s="143">
        <f>IFERROR(VLOOKUP($B195,'Benchmark Data'!$B:$FF,AM$1,FALSE)/VLOOKUP($B194,'Benchmark Data'!$B:$FF,AM$1,FALSE)*AM196,"")</f>
        <v>1.1157691758320238</v>
      </c>
      <c r="AN195" s="143">
        <f>IFERROR(VLOOKUP($B195,'Benchmark Data'!$B:$FF,AN$1,FALSE)/VLOOKUP($B194,'Benchmark Data'!$B:$FF,AN$1,FALSE)*AN196,"")</f>
        <v>1.3154964429322615</v>
      </c>
      <c r="AO195" s="143">
        <f>IFERROR(VLOOKUP($B195,'Benchmark Data'!$B:$FF,AO$1,FALSE)/VLOOKUP($B194,'Benchmark Data'!$B:$FF,AO$1,FALSE)*AO196,"")</f>
        <v>1.0522518670924128</v>
      </c>
      <c r="AP195" s="143">
        <f>IFERROR(VLOOKUP($B195,'Benchmark Data'!$B:$FF,AP$1,FALSE)/VLOOKUP($B194,'Benchmark Data'!$B:$FF,AP$1,FALSE)*AP196,"")</f>
        <v>1.0522518670924128</v>
      </c>
      <c r="AQ195" s="143">
        <f>IFERROR(VLOOKUP($B195,'Benchmark Data'!$B:$FF,AQ$1,FALSE)/VLOOKUP($B194,'Benchmark Data'!$B:$FF,AQ$1,FALSE)*AQ196,"")</f>
        <v>1.0969052793942371</v>
      </c>
      <c r="AR195" s="143">
        <f>IFERROR(VLOOKUP($B195,'Benchmark Data'!$B:$FF,AR$1,FALSE)/VLOOKUP($B194,'Benchmark Data'!$B:$FF,AR$1,FALSE)*AR196,"")</f>
        <v>1.0522518670924128</v>
      </c>
      <c r="AS195" s="143">
        <f>IFERROR(VLOOKUP($B195,'Benchmark Data'!$B:$FF,AS$1,FALSE)/VLOOKUP($B194,'Benchmark Data'!$B:$FF,AS$1,FALSE)*AS196,"")</f>
        <v>1.0004530575826038</v>
      </c>
      <c r="AT195" s="143">
        <f>IFERROR(VLOOKUP($B195,'Benchmark Data'!$B:$FF,AT$1,FALSE)/VLOOKUP($B194,'Benchmark Data'!$B:$FF,AT$1,FALSE)*AT196,"")</f>
        <v>1.0969052793942371</v>
      </c>
      <c r="AU195" s="143">
        <f>IFERROR(VLOOKUP($B195,'Benchmark Data'!$B:$FF,AU$1,FALSE)/VLOOKUP($B194,'Benchmark Data'!$B:$FF,AU$1,FALSE)*AU196,"")</f>
        <v>1.2956476367681662</v>
      </c>
      <c r="AV195" s="143">
        <f>IFERROR(VLOOKUP($B195,'Benchmark Data'!$B:$FF,AV$1,FALSE)/VLOOKUP($B194,'Benchmark Data'!$B:$FF,AV$1,FALSE)*AV196,"")</f>
        <v>1.2956476367681662</v>
      </c>
      <c r="AW195" s="143">
        <f>IFERROR(VLOOKUP($B195,'Benchmark Data'!$B:$FF,AW$1,FALSE)/VLOOKUP($B194,'Benchmark Data'!$B:$FF,AW$1,FALSE)*AW196,"")</f>
        <v>1.2956476367681662</v>
      </c>
      <c r="AX195" s="143">
        <f>IFERROR(VLOOKUP($B195,'Benchmark Data'!$B:$FF,AX$1,FALSE)/VLOOKUP($B194,'Benchmark Data'!$B:$FF,AX$1,FALSE)*AX196,"")</f>
        <v>1.0308016658828407</v>
      </c>
      <c r="AY195" s="143">
        <f>IFERROR(VLOOKUP($B195,'Benchmark Data'!$B:$FF,AY$1,FALSE)/VLOOKUP($B194,'Benchmark Data'!$B:$FF,AY$1,FALSE)*AY196,"")</f>
        <v>1.0308016658828407</v>
      </c>
      <c r="AZ195" s="156">
        <f>IFERROR(VLOOKUP($B195,'Benchmark Data'!$B:$FF,AZ$1,FALSE)*AZ196,"")</f>
        <v>1.0664562961986577</v>
      </c>
      <c r="BA195" s="156">
        <f>IFERROR(VLOOKUP($B195,'Benchmark Data'!$B:$FF,BA$1,FALSE)*BA196,"")</f>
        <v>1.0664562961986577</v>
      </c>
      <c r="BB195" s="143">
        <f>IFERROR(VLOOKUP($B195,'Benchmark Data'!$B:$FF,BB$1,FALSE)/VLOOKUP($B194,'Benchmark Data'!$B:$FF,BB$1,FALSE)*BB196,"")</f>
        <v>1.1104082232437984</v>
      </c>
      <c r="BC195" s="143">
        <f>IFERROR(VLOOKUP($B195,'Benchmark Data'!$B:$FF,BC$1,FALSE)/VLOOKUP($B194,'Benchmark Data'!$B:$FF,BC$1,FALSE)*BC196,"")</f>
        <v>1.1178094741261948</v>
      </c>
      <c r="BD195" s="143">
        <f>IFERROR(VLOOKUP($B195,'Benchmark Data'!$B:$FF,BD$1,FALSE)/VLOOKUP($B194,'Benchmark Data'!$B:$FF,BD$1,FALSE)*BD196,"")</f>
        <v>1.1178094741261948</v>
      </c>
      <c r="BE195" s="143">
        <f>IFERROR(VLOOKUP($B195,'Benchmark Data'!$B:$FF,BE$1,FALSE)/VLOOKUP($B194,'Benchmark Data'!$B:$FF,BE$1,FALSE)*BE196,"")</f>
        <v>1.1178094741261948</v>
      </c>
      <c r="BF195" s="143">
        <f>IFERROR(VLOOKUP($B195,'Benchmark Data'!$B:$FF,BF$1,FALSE)/VLOOKUP($B194,'Benchmark Data'!$B:$FF,BF$1,FALSE)*BF196,"")</f>
        <v>1.1178094741261948</v>
      </c>
      <c r="BG195" s="143">
        <f>IFERROR(VLOOKUP($B195,'Benchmark Data'!$B:$FF,BG$1,FALSE)/VLOOKUP($B194,'Benchmark Data'!$B:$FF,BG$1,FALSE)*BG196,"")</f>
        <v>1.1651366219498185</v>
      </c>
      <c r="BH195" s="143">
        <f>IFERROR(VLOOKUP($B195,'Benchmark Data'!$B:$FF,BH$1,FALSE)/VLOOKUP($B194,'Benchmark Data'!$B:$FF,BH$1,FALSE)*BH196,"")</f>
        <v>1.1651366219498185</v>
      </c>
      <c r="BI195" s="143">
        <f>IFERROR(VLOOKUP($B195,'Benchmark Data'!$B:$FF,BI$1,FALSE)/VLOOKUP($B194,'Benchmark Data'!$B:$FF,BI$1,FALSE)*BI196,"")</f>
        <v>1.1651366219498185</v>
      </c>
      <c r="BJ195" s="143">
        <f>IFERROR(VLOOKUP($B195,'Benchmark Data'!$B:$FF,BJ$1,FALSE)/VLOOKUP($B194,'Benchmark Data'!$B:$FF,BJ$1,FALSE)*BJ196,"")</f>
        <v>1.1651366219498185</v>
      </c>
      <c r="BK195" s="143">
        <f>IFERROR(VLOOKUP($B195,'Benchmark Data'!$B:$FF,BK$1,FALSE)/VLOOKUP($B194,'Benchmark Data'!$B:$FF,BK$1,FALSE)*BK196,"")</f>
        <v>1.1178094741261948</v>
      </c>
      <c r="BL195" s="143">
        <f>IFERROR(VLOOKUP($B195,'Benchmark Data'!$B:$FF,BL$1,FALSE)/VLOOKUP($B194,'Benchmark Data'!$B:$FF,BL$1,FALSE)*BL196,"")</f>
        <v>1.1178094741261948</v>
      </c>
      <c r="BM195" s="143">
        <f>IFERROR(VLOOKUP($B195,'Benchmark Data'!$B:$FF,BM$1,FALSE)/VLOOKUP($B194,'Benchmark Data'!$B:$FF,BM$1,FALSE)*BM196,"")</f>
        <v>1.1178094741261948</v>
      </c>
      <c r="BN195" s="143">
        <f>IFERROR(VLOOKUP($B195,'Benchmark Data'!$B:$FF,BN$1,FALSE)/VLOOKUP($B194,'Benchmark Data'!$B:$FF,BN$1,FALSE)*BN196,"")</f>
        <v>1.1178094741261948</v>
      </c>
      <c r="BO195" s="143">
        <f>IFERROR(VLOOKUP($B195,'Benchmark Data'!$B:$FF,BO$1,FALSE)/VLOOKUP($B194,'Benchmark Data'!$B:$FF,BO$1,FALSE)*BO196,"")</f>
        <v>1.1178094741261948</v>
      </c>
      <c r="BP195" s="143">
        <f>IFERROR(VLOOKUP($B195,'Benchmark Data'!$B:$FF,BP$1,FALSE)/VLOOKUP($B194,'Benchmark Data'!$B:$FF,BP$1,FALSE)*BP196,"")</f>
        <v>1.1178094741261948</v>
      </c>
      <c r="BQ195" s="143">
        <f>IFERROR(VLOOKUP($B195,'Benchmark Data'!$B:$FF,BQ$1,FALSE)/VLOOKUP($B194,'Benchmark Data'!$B:$FF,BQ$1,FALSE)*BQ196,"")</f>
        <v>1.1178094741261948</v>
      </c>
      <c r="BR195" s="143">
        <f>IFERROR(VLOOKUP($B195,'Benchmark Data'!$B:$FF,BR$1,FALSE)/VLOOKUP($B194,'Benchmark Data'!$B:$FF,BR$1,FALSE)*BR196,"")</f>
        <v>1.1178094741261948</v>
      </c>
      <c r="BS195" s="143">
        <f>IFERROR(VLOOKUP($B195,'Benchmark Data'!$B:$FF,BS$1,FALSE)/VLOOKUP($B194,'Benchmark Data'!$B:$FF,BS$1,FALSE)*BS196,"")</f>
        <v>1.0818633671620026</v>
      </c>
      <c r="BT195" s="143">
        <f>IFERROR(VLOOKUP($B195,'Benchmark Data'!$B:$FF,BT$1,FALSE)/VLOOKUP($B194,'Benchmark Data'!$B:$FF,BT$1,FALSE)*BT196,"")</f>
        <v>1.0818633671620026</v>
      </c>
      <c r="BU195" s="143">
        <f>IFERROR(VLOOKUP($B195,'Benchmark Data'!$B:$FF,BU$1,FALSE)/VLOOKUP($B194,'Benchmark Data'!$B:$FF,BU$1,FALSE)*BU196,"")</f>
        <v>1.0818633671620026</v>
      </c>
      <c r="BV195" s="143">
        <f>IFERROR(VLOOKUP($B195,'Benchmark Data'!$B:$FF,BV$1,FALSE)/VLOOKUP($B194,'Benchmark Data'!$B:$FF,BV$1,FALSE)*BV196,"")</f>
        <v>1.0818633671620026</v>
      </c>
      <c r="BW195" s="143">
        <f>IFERROR(VLOOKUP($B195,'Benchmark Data'!$B:$FF,BW$1,FALSE)/VLOOKUP($B194,'Benchmark Data'!$B:$FF,BW$1,FALSE)*BW196,"")</f>
        <v>1.0818633671620026</v>
      </c>
      <c r="BX195" s="143">
        <f>IFERROR(VLOOKUP($B195,'Benchmark Data'!$B:$FF,BX$1,FALSE)/VLOOKUP($B194,'Benchmark Data'!$B:$FF,BX$1,FALSE)*BX196,"")</f>
        <v>1.0818633671620026</v>
      </c>
      <c r="BY195" s="143" t="str">
        <f>IFERROR(VLOOKUP($B195,'Benchmark Data'!$B:$FF,BY$1,FALSE)/VLOOKUP($B194,'Benchmark Data'!$B:$FF,BY$1,FALSE)*BY196,"")</f>
        <v/>
      </c>
      <c r="BZ195" s="143">
        <f>IFERROR(VLOOKUP($B195,'Benchmark Data'!$B:$FF,BZ$1,FALSE)/VLOOKUP($B194,'Benchmark Data'!$B:$FF,BZ$1,FALSE)*BZ196,"")</f>
        <v>1.0818633671620026</v>
      </c>
      <c r="CA195" s="143">
        <f>IFERROR(VLOOKUP($B195,'Benchmark Data'!$B:$FF,CA$1,FALSE)/VLOOKUP($B194,'Benchmark Data'!$B:$FF,CA$1,FALSE)*CA196,"")</f>
        <v>1.0818633671620026</v>
      </c>
      <c r="CB195" s="143">
        <f>IFERROR(VLOOKUP($B195,'Benchmark Data'!$B:$FF,CB$1,FALSE)/VLOOKUP($B194,'Benchmark Data'!$B:$FF,CB$1,FALSE)*CB196,"")</f>
        <v>1.0818633671620026</v>
      </c>
      <c r="CC195" s="143">
        <f>IFERROR(VLOOKUP($B195,'Benchmark Data'!$B:$FF,CC$1,FALSE)/VLOOKUP($B194,'Benchmark Data'!$B:$FF,CC$1,FALSE)*CC196,"")</f>
        <v>1.1218012427654513</v>
      </c>
      <c r="CD195" s="143">
        <f>IFERROR(VLOOKUP($B195,'Benchmark Data'!$B:$FF,CD$1,FALSE)/VLOOKUP($B194,'Benchmark Data'!$B:$FF,CD$1,FALSE)*CD196,"")</f>
        <v>1.0818633671620026</v>
      </c>
      <c r="CE195" s="143">
        <f>IFERROR(VLOOKUP($B195,'Benchmark Data'!$B:$FF,CE$1,FALSE)/VLOOKUP($B194,'Benchmark Data'!$B:$FF,CE$1,FALSE)*CE196,"")</f>
        <v>1.0818633671620026</v>
      </c>
      <c r="CF195" s="143">
        <f>IFERROR(VLOOKUP($B195,'Benchmark Data'!$B:$FF,CF$1,FALSE)/VLOOKUP($B194,'Benchmark Data'!$B:$FF,CF$1,FALSE)*CF196,"")</f>
        <v>1.0818633671620026</v>
      </c>
      <c r="CG195" s="143">
        <f>IFERROR(VLOOKUP($B195,'Benchmark Data'!$B:$FF,CG$1,FALSE)/VLOOKUP($B194,'Benchmark Data'!$B:$FF,CG$1,FALSE)*CG196,"")</f>
        <v>0.70471160739802075</v>
      </c>
      <c r="CH195" s="156">
        <f>IFERROR(VLOOKUP($B195,'Benchmark Data'!$B:$FF,CH$1,FALSE)*CH196,"")</f>
        <v>0.87019184639900693</v>
      </c>
      <c r="CI195" s="143">
        <f>IFERROR(VLOOKUP($B195,'Benchmark Data'!$B:$FF,CI$1,FALSE)/VLOOKUP($B194,'Benchmark Data'!$B:$FF,CI$1,FALSE)*CI196,"")</f>
        <v>1.1606155396693927</v>
      </c>
      <c r="CJ195" s="143">
        <f>IFERROR(VLOOKUP($B195,'Benchmark Data'!$B:$FF,CJ$1,FALSE)/VLOOKUP($B194,'Benchmark Data'!$B:$FF,CJ$1,FALSE)*CJ196,"")</f>
        <v>1.1606155396693927</v>
      </c>
      <c r="CK195" s="143">
        <f>IFERROR(VLOOKUP($B195,'Benchmark Data'!$B:$FF,CK$1,FALSE)/VLOOKUP($B194,'Benchmark Data'!$B:$FF,CK$1,FALSE)*CK196,"")</f>
        <v>1.0818633671620026</v>
      </c>
      <c r="CL195" s="143" t="str">
        <f>IFERROR(VLOOKUP($B195,'Benchmark Data'!$B:$AAA,CL$1,FALSE)/VLOOKUP($B194,'Benchmark Data'!$B:$AAA,CL$1,FALSE)*CL196,"")</f>
        <v/>
      </c>
      <c r="CM195" s="143" t="str">
        <f>IFERROR(VLOOKUP($B195,'Benchmark Data'!$B:$AAA,CM$1,FALSE)/VLOOKUP($B194,'Benchmark Data'!$B:$AAA,CM$1,FALSE)*CM196,"")</f>
        <v/>
      </c>
      <c r="CN195" s="143" t="str">
        <f>IFERROR(VLOOKUP($B195,'Benchmark Data'!$B:$AAA,CN$1,FALSE)/VLOOKUP($B194,'Benchmark Data'!$B:$AAA,CN$1,FALSE)*CN196,"")</f>
        <v/>
      </c>
      <c r="CO195" s="143" t="str">
        <f>IFERROR(VLOOKUP($B195,'Benchmark Data'!$B:$AAA,CO$1,FALSE)/VLOOKUP($B194,'Benchmark Data'!$B:$AAA,CO$1,FALSE)*CO196,"")</f>
        <v/>
      </c>
      <c r="CP195" s="143" t="str">
        <f>IFERROR(VLOOKUP($B195,'Benchmark Data'!$B:$AAA,CP$1,FALSE)/VLOOKUP($B194,'Benchmark Data'!$B:$AAA,CP$1,FALSE)*CP196,"")</f>
        <v/>
      </c>
      <c r="CQ195" s="143" t="str">
        <f>IFERROR(VLOOKUP($B195,'Benchmark Data'!$B:$AAA,CQ$1,FALSE)/VLOOKUP($B194,'Benchmark Data'!$B:$AAA,CQ$1,FALSE)*CQ196,"")</f>
        <v/>
      </c>
      <c r="CR195" s="143" t="str">
        <f>IFERROR(VLOOKUP($B195,'Benchmark Data'!$B:$AAA,CR$1,FALSE)/VLOOKUP($B194,'Benchmark Data'!$B:$AAA,CR$1,FALSE)*CR196,"")</f>
        <v/>
      </c>
      <c r="CS195" s="143" t="str">
        <f>IFERROR(VLOOKUP($B195,'Benchmark Data'!$B:$AAA,CS$1,FALSE)/VLOOKUP($B194,'Benchmark Data'!$B:$AAA,CS$1,FALSE)*CS196,"")</f>
        <v/>
      </c>
      <c r="CT195" s="143" t="str">
        <f>IFERROR(VLOOKUP($B195,'Benchmark Data'!$B:$AAA,CT$1,FALSE)/VLOOKUP($B194,'Benchmark Data'!$B:$AAA,CT$1,FALSE)*CT196,"")</f>
        <v/>
      </c>
      <c r="CU195" s="143" t="str">
        <f>IFERROR(VLOOKUP($B195,'Benchmark Data'!$B:$AAA,CU$1,FALSE)/VLOOKUP($B194,'Benchmark Data'!$B:$AAA,CU$1,FALSE)*CU196,"")</f>
        <v/>
      </c>
      <c r="CV195" s="143" t="str">
        <f>IFERROR(VLOOKUP($B195,'Benchmark Data'!$B:$AAA,CV$1,FALSE)/VLOOKUP($B194,'Benchmark Data'!$B:$AAA,CV$1,FALSE)*CV196,"")</f>
        <v/>
      </c>
      <c r="CW195" s="143" t="str">
        <f>IFERROR(VLOOKUP($B195,'Benchmark Data'!$B:$AAA,CW$1,FALSE)/VLOOKUP($B194,'Benchmark Data'!$B:$AAA,CW$1,FALSE)*CW196,"")</f>
        <v/>
      </c>
      <c r="CX195" s="143" t="str">
        <f>IFERROR(VLOOKUP($B195,'Benchmark Data'!$B:$AAA,CX$1,FALSE)/VLOOKUP($B194,'Benchmark Data'!$B:$AAA,CX$1,FALSE)*CX196,"")</f>
        <v/>
      </c>
      <c r="CY195" s="143" t="str">
        <f>IFERROR(VLOOKUP($B195,'Benchmark Data'!$B:$AAA,CY$1,FALSE)/VLOOKUP($B194,'Benchmark Data'!$B:$AAA,CY$1,FALSE)*CY196,"")</f>
        <v/>
      </c>
      <c r="CZ195" s="143" t="str">
        <f>IFERROR(VLOOKUP($B195,'Benchmark Data'!$B:$AAA,CZ$1,FALSE)/VLOOKUP($B194,'Benchmark Data'!$B:$AAA,CZ$1,FALSE)*CZ196,"")</f>
        <v/>
      </c>
      <c r="DA195" s="143" t="str">
        <f>IFERROR(VLOOKUP($B195,'Benchmark Data'!$B:$AAA,DA$1,FALSE)/VLOOKUP($B194,'Benchmark Data'!$B:$AAA,DA$1,FALSE)*DA196,"")</f>
        <v/>
      </c>
      <c r="DB195" s="143" t="str">
        <f>IFERROR(VLOOKUP($B195,'Benchmark Data'!$B:$AAA,DB$1,FALSE)/VLOOKUP($B194,'Benchmark Data'!$B:$AAA,DB$1,FALSE)*DB196,"")</f>
        <v/>
      </c>
      <c r="DC195" s="143" t="str">
        <f>IFERROR(VLOOKUP($B195,'Benchmark Data'!$B:$AAA,DC$1,FALSE)/VLOOKUP($B194,'Benchmark Data'!$B:$AAA,DC$1,FALSE)*DC196,"")</f>
        <v/>
      </c>
      <c r="DD195" s="143" t="str">
        <f>IFERROR(VLOOKUP($B195,'Benchmark Data'!$B:$AAA,DD$1,FALSE)/VLOOKUP($B194,'Benchmark Data'!$B:$AAA,DD$1,FALSE)*DD196,"")</f>
        <v/>
      </c>
      <c r="DE195" s="143" t="str">
        <f>IFERROR(VLOOKUP($B195,'Benchmark Data'!$B:$AAA,DE$1,FALSE)/VLOOKUP($B194,'Benchmark Data'!$B:$AAA,DE$1,FALSE)*DE196,"")</f>
        <v/>
      </c>
      <c r="DF195" s="143" t="str">
        <f>IFERROR(VLOOKUP($B195,'Benchmark Data'!$B:$AAA,DF$1,FALSE)/VLOOKUP($B194,'Benchmark Data'!$B:$AAA,DF$1,FALSE)*DF196,"")</f>
        <v/>
      </c>
      <c r="DG195" s="143" t="str">
        <f>IFERROR(VLOOKUP($B195,'Benchmark Data'!$B:$AAA,DG$1,FALSE)/VLOOKUP($B194,'Benchmark Data'!$B:$AAA,DG$1,FALSE)*DG196,"")</f>
        <v/>
      </c>
      <c r="DH195" s="143" t="str">
        <f>IFERROR(VLOOKUP($B195,'Benchmark Data'!$B:$AAA,DH$1,FALSE)/VLOOKUP($B194,'Benchmark Data'!$B:$AAA,DH$1,FALSE)*DH196,"")</f>
        <v/>
      </c>
      <c r="DI195" s="143" t="str">
        <f>IFERROR(VLOOKUP($B195,'Benchmark Data'!$B:$AAA,DI$1,FALSE)/VLOOKUP($B194,'Benchmark Data'!$B:$AAA,DI$1,FALSE)*DI196,"")</f>
        <v/>
      </c>
    </row>
    <row r="196" spans="1:113">
      <c r="A196" s="94">
        <f t="shared" ref="A196:A200" si="39">A197+1</f>
        <v>5</v>
      </c>
      <c r="B196" s="168">
        <f t="shared" si="38"/>
        <v>45930</v>
      </c>
      <c r="C196" s="143">
        <f>IFERROR(VLOOKUP($B196,'Benchmark Data'!$B:$FF,C$1,FALSE)/VLOOKUP($B195,'Benchmark Data'!$B:$FF,C$1,FALSE)*C197,"")</f>
        <v>1.0715528091735345</v>
      </c>
      <c r="D196" s="143">
        <f>IFERROR(VLOOKUP($B196,'Benchmark Data'!$B:$FF,D$1,FALSE)/VLOOKUP($B195,'Benchmark Data'!$B:$FF,D$1,FALSE)*D197,"")</f>
        <v>1.0715528091735345</v>
      </c>
      <c r="E196" s="143">
        <f>IFERROR(VLOOKUP($B196,'Benchmark Data'!$B:$FF,E$1,FALSE)/VLOOKUP($B195,'Benchmark Data'!$B:$FF,E$1,FALSE)*E197,"")</f>
        <v>1.0715528091735345</v>
      </c>
      <c r="F196" s="143">
        <f>IFERROR(VLOOKUP($B196,'Benchmark Data'!$B:$FF,F$1,FALSE)/VLOOKUP($B195,'Benchmark Data'!$B:$FF,F$1,FALSE)*F197,"")</f>
        <v>1.1288602986349896</v>
      </c>
      <c r="G196" s="143" t="str">
        <f>IFERROR(VLOOKUP($B196,'Benchmark Data'!$B:$FF,G$1,FALSE)/VLOOKUP($B195,'Benchmark Data'!$B:$FF,G$1,FALSE)*G197,"")</f>
        <v/>
      </c>
      <c r="H196" s="143">
        <f>IFERROR(VLOOKUP($B196,'Benchmark Data'!$B:$FF,H$1,FALSE)/VLOOKUP($B195,'Benchmark Data'!$B:$FF,H$1,FALSE)*H197,"")</f>
        <v>1.0715528091735345</v>
      </c>
      <c r="I196" s="143">
        <f>IFERROR(VLOOKUP($B196,'Benchmark Data'!$B:$FF,I$1,FALSE)/VLOOKUP($B195,'Benchmark Data'!$B:$FF,I$1,FALSE)*I197,"")</f>
        <v>1.0953061635257633</v>
      </c>
      <c r="J196" s="143" t="str">
        <f>IFERROR(VLOOKUP($B196,'Benchmark Data'!$B:$FF,J$1,FALSE)/VLOOKUP($B195,'Benchmark Data'!$B:$FF,J$1,FALSE)*J197,"")</f>
        <v/>
      </c>
      <c r="K196" s="156">
        <f>IFERROR(VLOOKUP($B196,'Benchmark Data'!$B:$FF,K$1,FALSE)*K197,"")</f>
        <v>1.0103104945204824</v>
      </c>
      <c r="L196" s="156">
        <f>IFERROR(VLOOKUP($B196,'Benchmark Data'!$B:$FF,L$1,FALSE)*L197,"")</f>
        <v>1.0103104945204824</v>
      </c>
      <c r="M196" s="156">
        <f>IFERROR(VLOOKUP($B196,'Benchmark Data'!$B:$FF,M$1,FALSE)*M197,"")</f>
        <v>1.0103104945204824</v>
      </c>
      <c r="N196" s="143">
        <f>IFERROR(VLOOKUP($B196,'Benchmark Data'!$B:$FF,N$1,FALSE)/VLOOKUP($B195,'Benchmark Data'!$B:$FF,N$1,FALSE)*N197,"")</f>
        <v>1.1098118923795781</v>
      </c>
      <c r="O196" s="143">
        <f>IFERROR(VLOOKUP($B196,'Benchmark Data'!$B:$FF,O$1,FALSE)/VLOOKUP($B195,'Benchmark Data'!$B:$FF,O$1,FALSE)*O197,"")</f>
        <v>1.1356904560733909</v>
      </c>
      <c r="P196" s="143">
        <f>IFERROR(VLOOKUP($B196,'Benchmark Data'!$B:$FF,P$1,FALSE)/VLOOKUP($B195,'Benchmark Data'!$B:$FF,P$1,FALSE)*P197,"")</f>
        <v>1.1463690998974851</v>
      </c>
      <c r="Q196" s="156">
        <f>IFERROR(VLOOKUP($B196,'Benchmark Data'!$B:$FF,Q$1,FALSE)*Q197,"")</f>
        <v>1.0183422291332236</v>
      </c>
      <c r="R196" s="156">
        <f>IFERROR(VLOOKUP($B196,'Benchmark Data'!$B:$FF,R$1,FALSE)*R197,"")</f>
        <v>1.0183422291332236</v>
      </c>
      <c r="S196" s="156">
        <f>IFERROR(VLOOKUP($B196,'Benchmark Data'!$B:$FF,S$1,FALSE)*S197,"")</f>
        <v>1.0183422291332236</v>
      </c>
      <c r="T196" s="156">
        <f>IFERROR(VLOOKUP($B196,'Benchmark Data'!$B:$FF,T$1,FALSE)*T197,"")</f>
        <v>1.0183422291332236</v>
      </c>
      <c r="U196" s="156">
        <f>IFERROR(VLOOKUP($B196,'Benchmark Data'!$B:$FF,U$1,FALSE)*U197,"")</f>
        <v>1.0183422291332236</v>
      </c>
      <c r="V196" s="143">
        <f>IFERROR(VLOOKUP($B196,'Benchmark Data'!$B:$FF,V$1,FALSE)/VLOOKUP($B195,'Benchmark Data'!$B:$FF,V$1,FALSE)*V197,"")</f>
        <v>1.1292432346995651</v>
      </c>
      <c r="W196" s="143">
        <f>IFERROR(VLOOKUP($B196,'Benchmark Data'!$B:$FF,W$1,FALSE)/VLOOKUP($B195,'Benchmark Data'!$B:$FF,W$1,FALSE)*W197,"")</f>
        <v>1.1292432346995651</v>
      </c>
      <c r="X196" s="143">
        <f>IFERROR(VLOOKUP($B196,'Benchmark Data'!$B:$FF,X$1,FALSE)/VLOOKUP($B195,'Benchmark Data'!$B:$FF,X$1,FALSE)*X197,"")</f>
        <v>1.1292432346995651</v>
      </c>
      <c r="Y196" s="143">
        <f>IFERROR(VLOOKUP($B196,'Benchmark Data'!$B:$FF,Y$1,FALSE)/VLOOKUP($B195,'Benchmark Data'!$B:$FF,Y$1,FALSE)*Y197,"")</f>
        <v>1.1292432346995651</v>
      </c>
      <c r="Z196" s="143">
        <f>IFERROR(VLOOKUP($B196,'Benchmark Data'!$B:$FF,Z$1,FALSE)/VLOOKUP($B195,'Benchmark Data'!$B:$FF,Z$1,FALSE)*Z197,"")</f>
        <v>1.1292432346995651</v>
      </c>
      <c r="AA196" s="143">
        <f>IFERROR(VLOOKUP($B196,'Benchmark Data'!$B:$FF,AA$1,FALSE)/VLOOKUP($B195,'Benchmark Data'!$B:$FF,AA$1,FALSE)*AA197,"")</f>
        <v>1.0944636729996156</v>
      </c>
      <c r="AB196" s="143">
        <f>IFERROR(VLOOKUP($B196,'Benchmark Data'!$B:$FF,AB$1,FALSE)/VLOOKUP($B195,'Benchmark Data'!$B:$FF,AB$1,FALSE)*AB197,"")</f>
        <v>1.0944636729996156</v>
      </c>
      <c r="AC196" s="143">
        <f>IFERROR(VLOOKUP($B196,'Benchmark Data'!$B:$FF,AC$1,FALSE)/VLOOKUP($B195,'Benchmark Data'!$B:$FF,AC$1,FALSE)*AC197,"")</f>
        <v>1.0944636729996156</v>
      </c>
      <c r="AD196" s="143">
        <f>IFERROR(VLOOKUP($B196,'Benchmark Data'!$B:$FF,AD$1,FALSE)/VLOOKUP($B195,'Benchmark Data'!$B:$FF,AD$1,FALSE)*AD197,"")</f>
        <v>1.5912833799348434</v>
      </c>
      <c r="AE196" s="143">
        <f>IFERROR(VLOOKUP($B196,'Benchmark Data'!$B:$FF,AE$1,FALSE)/VLOOKUP($B195,'Benchmark Data'!$B:$FF,AE$1,FALSE)*AE197,"")</f>
        <v>1.0070750948996712</v>
      </c>
      <c r="AF196" s="143">
        <f>IFERROR(VLOOKUP($B196,'Benchmark Data'!$B:$FF,AF$1,FALSE)/VLOOKUP($B195,'Benchmark Data'!$B:$FF,AF$1,FALSE)*AF197,"")</f>
        <v>1.1288602986349896</v>
      </c>
      <c r="AG196" s="143">
        <f>IFERROR(VLOOKUP($B196,'Benchmark Data'!$B:$FF,AG$1,FALSE)/VLOOKUP($B195,'Benchmark Data'!$B:$FF,AG$1,FALSE)*AG197,"")</f>
        <v>1.1288602986349896</v>
      </c>
      <c r="AH196" s="143">
        <f>IFERROR(VLOOKUP($B196,'Benchmark Data'!$B:$FF,AH$1,FALSE)/VLOOKUP($B195,'Benchmark Data'!$B:$FF,AH$1,FALSE)*AH197,"")</f>
        <v>1.1288602986349896</v>
      </c>
      <c r="AI196" s="143">
        <f>IFERROR(VLOOKUP($B196,'Benchmark Data'!$B:$FF,AI$1,FALSE)/VLOOKUP($B195,'Benchmark Data'!$B:$FF,AI$1,FALSE)*AI197,"")</f>
        <v>1.2161960009789017</v>
      </c>
      <c r="AJ196" s="143">
        <f>IFERROR(VLOOKUP($B196,'Benchmark Data'!$B:$FF,AJ$1,FALSE)/VLOOKUP($B195,'Benchmark Data'!$B:$FF,AJ$1,FALSE)*AJ197,"")</f>
        <v>1.0331402525875986</v>
      </c>
      <c r="AK196" s="143">
        <f>IFERROR(VLOOKUP($B196,'Benchmark Data'!$B:$FF,AK$1,FALSE)/VLOOKUP($B195,'Benchmark Data'!$B:$FF,AK$1,FALSE)*AK197,"")</f>
        <v>1.0953061635257633</v>
      </c>
      <c r="AL196" s="143">
        <f>IFERROR(VLOOKUP($B196,'Benchmark Data'!$B:$FF,AL$1,FALSE)/VLOOKUP($B195,'Benchmark Data'!$B:$FF,AL$1,FALSE)*AL197,"")</f>
        <v>1.0715730992146506</v>
      </c>
      <c r="AM196" s="143">
        <f>IFERROR(VLOOKUP($B196,'Benchmark Data'!$B:$FF,AM$1,FALSE)/VLOOKUP($B195,'Benchmark Data'!$B:$FF,AM$1,FALSE)*AM197,"")</f>
        <v>1.0715730992146506</v>
      </c>
      <c r="AN196" s="143">
        <f>IFERROR(VLOOKUP($B196,'Benchmark Data'!$B:$FF,AN$1,FALSE)/VLOOKUP($B195,'Benchmark Data'!$B:$FF,AN$1,FALSE)*AN197,"")</f>
        <v>1.260895345389861</v>
      </c>
      <c r="AO196" s="143">
        <f>IFERROR(VLOOKUP($B196,'Benchmark Data'!$B:$FF,AO$1,FALSE)/VLOOKUP($B195,'Benchmark Data'!$B:$FF,AO$1,FALSE)*AO197,"")</f>
        <v>0.99261462455574323</v>
      </c>
      <c r="AP196" s="143">
        <f>IFERROR(VLOOKUP($B196,'Benchmark Data'!$B:$FF,AP$1,FALSE)/VLOOKUP($B195,'Benchmark Data'!$B:$FF,AP$1,FALSE)*AP197,"")</f>
        <v>0.99261462455574323</v>
      </c>
      <c r="AQ196" s="143">
        <f>IFERROR(VLOOKUP($B196,'Benchmark Data'!$B:$FF,AQ$1,FALSE)/VLOOKUP($B195,'Benchmark Data'!$B:$FF,AQ$1,FALSE)*AQ197,"")</f>
        <v>1.0757404277614515</v>
      </c>
      <c r="AR196" s="143">
        <f>IFERROR(VLOOKUP($B196,'Benchmark Data'!$B:$FF,AR$1,FALSE)/VLOOKUP($B195,'Benchmark Data'!$B:$FF,AR$1,FALSE)*AR197,"")</f>
        <v>0.99261462455574323</v>
      </c>
      <c r="AS196" s="143">
        <f>IFERROR(VLOOKUP($B196,'Benchmark Data'!$B:$FF,AS$1,FALSE)/VLOOKUP($B195,'Benchmark Data'!$B:$FF,AS$1,FALSE)*AS197,"")</f>
        <v>1.0003871318472231</v>
      </c>
      <c r="AT196" s="143">
        <f>IFERROR(VLOOKUP($B196,'Benchmark Data'!$B:$FF,AT$1,FALSE)/VLOOKUP($B195,'Benchmark Data'!$B:$FF,AT$1,FALSE)*AT197,"")</f>
        <v>1.0757404277614515</v>
      </c>
      <c r="AU196" s="143">
        <f>IFERROR(VLOOKUP($B196,'Benchmark Data'!$B:$FF,AU$1,FALSE)/VLOOKUP($B195,'Benchmark Data'!$B:$FF,AU$1,FALSE)*AU197,"")</f>
        <v>1.2372690544069158</v>
      </c>
      <c r="AV196" s="143">
        <f>IFERROR(VLOOKUP($B196,'Benchmark Data'!$B:$FF,AV$1,FALSE)/VLOOKUP($B195,'Benchmark Data'!$B:$FF,AV$1,FALSE)*AV197,"")</f>
        <v>1.2372690544069158</v>
      </c>
      <c r="AW196" s="143">
        <f>IFERROR(VLOOKUP($B196,'Benchmark Data'!$B:$FF,AW$1,FALSE)/VLOOKUP($B195,'Benchmark Data'!$B:$FF,AW$1,FALSE)*AW197,"")</f>
        <v>1.2372690544069158</v>
      </c>
      <c r="AX196" s="143">
        <f>IFERROR(VLOOKUP($B196,'Benchmark Data'!$B:$FF,AX$1,FALSE)/VLOOKUP($B195,'Benchmark Data'!$B:$FF,AX$1,FALSE)*AX197,"")</f>
        <v>1.0139110949292833</v>
      </c>
      <c r="AY196" s="143">
        <f>IFERROR(VLOOKUP($B196,'Benchmark Data'!$B:$FF,AY$1,FALSE)/VLOOKUP($B195,'Benchmark Data'!$B:$FF,AY$1,FALSE)*AY197,"")</f>
        <v>1.0139110949292833</v>
      </c>
      <c r="AZ196" s="156">
        <f>IFERROR(VLOOKUP($B196,'Benchmark Data'!$B:$FF,AZ$1,FALSE)*AZ197,"")</f>
        <v>1.0506179973474168</v>
      </c>
      <c r="BA196" s="156">
        <f>IFERROR(VLOOKUP($B196,'Benchmark Data'!$B:$FF,BA$1,FALSE)*BA197,"")</f>
        <v>1.0506179973474168</v>
      </c>
      <c r="BB196" s="143">
        <f>IFERROR(VLOOKUP($B196,'Benchmark Data'!$B:$FF,BB$1,FALSE)/VLOOKUP($B195,'Benchmark Data'!$B:$FF,BB$1,FALSE)*BB197,"")</f>
        <v>1.107530987062336</v>
      </c>
      <c r="BC196" s="143">
        <f>IFERROR(VLOOKUP($B196,'Benchmark Data'!$B:$FF,BC$1,FALSE)/VLOOKUP($B195,'Benchmark Data'!$B:$FF,BC$1,FALSE)*BC197,"")</f>
        <v>1.1099291228158839</v>
      </c>
      <c r="BD196" s="143">
        <f>IFERROR(VLOOKUP($B196,'Benchmark Data'!$B:$FF,BD$1,FALSE)/VLOOKUP($B195,'Benchmark Data'!$B:$FF,BD$1,FALSE)*BD197,"")</f>
        <v>1.1099291228158839</v>
      </c>
      <c r="BE196" s="143">
        <f>IFERROR(VLOOKUP($B196,'Benchmark Data'!$B:$FF,BE$1,FALSE)/VLOOKUP($B195,'Benchmark Data'!$B:$FF,BE$1,FALSE)*BE197,"")</f>
        <v>1.1099291228158839</v>
      </c>
      <c r="BF196" s="143">
        <f>IFERROR(VLOOKUP($B196,'Benchmark Data'!$B:$FF,BF$1,FALSE)/VLOOKUP($B195,'Benchmark Data'!$B:$FF,BF$1,FALSE)*BF197,"")</f>
        <v>1.1099291228158839</v>
      </c>
      <c r="BG196" s="143">
        <f>IFERROR(VLOOKUP($B196,'Benchmark Data'!$B:$FF,BG$1,FALSE)/VLOOKUP($B195,'Benchmark Data'!$B:$FF,BG$1,FALSE)*BG197,"")</f>
        <v>1.1139298545415999</v>
      </c>
      <c r="BH196" s="143">
        <f>IFERROR(VLOOKUP($B196,'Benchmark Data'!$B:$FF,BH$1,FALSE)/VLOOKUP($B195,'Benchmark Data'!$B:$FF,BH$1,FALSE)*BH197,"")</f>
        <v>1.1139298545415999</v>
      </c>
      <c r="BI196" s="143">
        <f>IFERROR(VLOOKUP($B196,'Benchmark Data'!$B:$FF,BI$1,FALSE)/VLOOKUP($B195,'Benchmark Data'!$B:$FF,BI$1,FALSE)*BI197,"")</f>
        <v>1.1139298545415999</v>
      </c>
      <c r="BJ196" s="143">
        <f>IFERROR(VLOOKUP($B196,'Benchmark Data'!$B:$FF,BJ$1,FALSE)/VLOOKUP($B195,'Benchmark Data'!$B:$FF,BJ$1,FALSE)*BJ197,"")</f>
        <v>1.1139298545415999</v>
      </c>
      <c r="BK196" s="143">
        <f>IFERROR(VLOOKUP($B196,'Benchmark Data'!$B:$FF,BK$1,FALSE)/VLOOKUP($B195,'Benchmark Data'!$B:$FF,BK$1,FALSE)*BK197,"")</f>
        <v>1.1099291228158839</v>
      </c>
      <c r="BL196" s="143">
        <f>IFERROR(VLOOKUP($B196,'Benchmark Data'!$B:$FF,BL$1,FALSE)/VLOOKUP($B195,'Benchmark Data'!$B:$FF,BL$1,FALSE)*BL197,"")</f>
        <v>1.1099291228158839</v>
      </c>
      <c r="BM196" s="143">
        <f>IFERROR(VLOOKUP($B196,'Benchmark Data'!$B:$FF,BM$1,FALSE)/VLOOKUP($B195,'Benchmark Data'!$B:$FF,BM$1,FALSE)*BM197,"")</f>
        <v>1.1099291228158839</v>
      </c>
      <c r="BN196" s="143">
        <f>IFERROR(VLOOKUP($B196,'Benchmark Data'!$B:$FF,BN$1,FALSE)/VLOOKUP($B195,'Benchmark Data'!$B:$FF,BN$1,FALSE)*BN197,"")</f>
        <v>1.1099291228158839</v>
      </c>
      <c r="BO196" s="143">
        <f>IFERROR(VLOOKUP($B196,'Benchmark Data'!$B:$FF,BO$1,FALSE)/VLOOKUP($B195,'Benchmark Data'!$B:$FF,BO$1,FALSE)*BO197,"")</f>
        <v>1.1099291228158839</v>
      </c>
      <c r="BP196" s="143">
        <f>IFERROR(VLOOKUP($B196,'Benchmark Data'!$B:$FF,BP$1,FALSE)/VLOOKUP($B195,'Benchmark Data'!$B:$FF,BP$1,FALSE)*BP197,"")</f>
        <v>1.1099291228158839</v>
      </c>
      <c r="BQ196" s="143">
        <f>IFERROR(VLOOKUP($B196,'Benchmark Data'!$B:$FF,BQ$1,FALSE)/VLOOKUP($B195,'Benchmark Data'!$B:$FF,BQ$1,FALSE)*BQ197,"")</f>
        <v>1.1099291228158839</v>
      </c>
      <c r="BR196" s="143">
        <f>IFERROR(VLOOKUP($B196,'Benchmark Data'!$B:$FF,BR$1,FALSE)/VLOOKUP($B195,'Benchmark Data'!$B:$FF,BR$1,FALSE)*BR197,"")</f>
        <v>1.1099291228158839</v>
      </c>
      <c r="BS196" s="143">
        <f>IFERROR(VLOOKUP($B196,'Benchmark Data'!$B:$FF,BS$1,FALSE)/VLOOKUP($B195,'Benchmark Data'!$B:$FF,BS$1,FALSE)*BS197,"")</f>
        <v>1.0715528091735345</v>
      </c>
      <c r="BT196" s="143">
        <f>IFERROR(VLOOKUP($B196,'Benchmark Data'!$B:$FF,BT$1,FALSE)/VLOOKUP($B195,'Benchmark Data'!$B:$FF,BT$1,FALSE)*BT197,"")</f>
        <v>1.0715528091735345</v>
      </c>
      <c r="BU196" s="143">
        <f>IFERROR(VLOOKUP($B196,'Benchmark Data'!$B:$FF,BU$1,FALSE)/VLOOKUP($B195,'Benchmark Data'!$B:$FF,BU$1,FALSE)*BU197,"")</f>
        <v>1.0715528091735345</v>
      </c>
      <c r="BV196" s="143">
        <f>IFERROR(VLOOKUP($B196,'Benchmark Data'!$B:$FF,BV$1,FALSE)/VLOOKUP($B195,'Benchmark Data'!$B:$FF,BV$1,FALSE)*BV197,"")</f>
        <v>1.0715528091735345</v>
      </c>
      <c r="BW196" s="143">
        <f>IFERROR(VLOOKUP($B196,'Benchmark Data'!$B:$FF,BW$1,FALSE)/VLOOKUP($B195,'Benchmark Data'!$B:$FF,BW$1,FALSE)*BW197,"")</f>
        <v>1.0715528091735345</v>
      </c>
      <c r="BX196" s="143">
        <f>IFERROR(VLOOKUP($B196,'Benchmark Data'!$B:$FF,BX$1,FALSE)/VLOOKUP($B195,'Benchmark Data'!$B:$FF,BX$1,FALSE)*BX197,"")</f>
        <v>1.0715528091735345</v>
      </c>
      <c r="BY196" s="143" t="str">
        <f>IFERROR(VLOOKUP($B196,'Benchmark Data'!$B:$FF,BY$1,FALSE)/VLOOKUP($B195,'Benchmark Data'!$B:$FF,BY$1,FALSE)*BY197,"")</f>
        <v/>
      </c>
      <c r="BZ196" s="143">
        <f>IFERROR(VLOOKUP($B196,'Benchmark Data'!$B:$FF,BZ$1,FALSE)/VLOOKUP($B195,'Benchmark Data'!$B:$FF,BZ$1,FALSE)*BZ197,"")</f>
        <v>1.0715528091735345</v>
      </c>
      <c r="CA196" s="143">
        <f>IFERROR(VLOOKUP($B196,'Benchmark Data'!$B:$FF,CA$1,FALSE)/VLOOKUP($B195,'Benchmark Data'!$B:$FF,CA$1,FALSE)*CA197,"")</f>
        <v>1.0715528091735345</v>
      </c>
      <c r="CB196" s="143">
        <f>IFERROR(VLOOKUP($B196,'Benchmark Data'!$B:$FF,CB$1,FALSE)/VLOOKUP($B195,'Benchmark Data'!$B:$FF,CB$1,FALSE)*CB197,"")</f>
        <v>1.0715528091735345</v>
      </c>
      <c r="CC196" s="143">
        <f>IFERROR(VLOOKUP($B196,'Benchmark Data'!$B:$FF,CC$1,FALSE)/VLOOKUP($B195,'Benchmark Data'!$B:$FF,CC$1,FALSE)*CC197,"")</f>
        <v>1.0944636729996156</v>
      </c>
      <c r="CD196" s="143">
        <f>IFERROR(VLOOKUP($B196,'Benchmark Data'!$B:$FF,CD$1,FALSE)/VLOOKUP($B195,'Benchmark Data'!$B:$FF,CD$1,FALSE)*CD197,"")</f>
        <v>1.0715528091735345</v>
      </c>
      <c r="CE196" s="143">
        <f>IFERROR(VLOOKUP($B196,'Benchmark Data'!$B:$FF,CE$1,FALSE)/VLOOKUP($B195,'Benchmark Data'!$B:$FF,CE$1,FALSE)*CE197,"")</f>
        <v>1.0715528091735345</v>
      </c>
      <c r="CF196" s="143">
        <f>IFERROR(VLOOKUP($B196,'Benchmark Data'!$B:$FF,CF$1,FALSE)/VLOOKUP($B195,'Benchmark Data'!$B:$FF,CF$1,FALSE)*CF197,"")</f>
        <v>1.0715528091735345</v>
      </c>
      <c r="CG196" s="143">
        <f>IFERROR(VLOOKUP($B196,'Benchmark Data'!$B:$FF,CG$1,FALSE)/VLOOKUP($B195,'Benchmark Data'!$B:$FF,CG$1,FALSE)*CG197,"")</f>
        <v>0.76602411753561805</v>
      </c>
      <c r="CH196" s="156">
        <f>IFERROR(VLOOKUP($B196,'Benchmark Data'!$B:$FF,CH$1,FALSE)*CH197,"")</f>
        <v>0.90588241935580471</v>
      </c>
      <c r="CI196" s="143">
        <f>IFERROR(VLOOKUP($B196,'Benchmark Data'!$B:$FF,CI$1,FALSE)/VLOOKUP($B195,'Benchmark Data'!$B:$FF,CI$1,FALSE)*CI197,"")</f>
        <v>1.1098118923795781</v>
      </c>
      <c r="CJ196" s="143">
        <f>IFERROR(VLOOKUP($B196,'Benchmark Data'!$B:$FF,CJ$1,FALSE)/VLOOKUP($B195,'Benchmark Data'!$B:$FF,CJ$1,FALSE)*CJ197,"")</f>
        <v>1.1098118923795781</v>
      </c>
      <c r="CK196" s="143">
        <f>IFERROR(VLOOKUP($B196,'Benchmark Data'!$B:$FF,CK$1,FALSE)/VLOOKUP($B195,'Benchmark Data'!$B:$FF,CK$1,FALSE)*CK197,"")</f>
        <v>1.0715528091735345</v>
      </c>
      <c r="CL196" s="143">
        <f>IFERROR(VLOOKUP($B196,'Benchmark Data'!$B:$AAA,CL$1,FALSE)/VLOOKUP($B195,'Benchmark Data'!$B:$AAA,CL$1,FALSE)*CL197,"")</f>
        <v>1.0715528091735345</v>
      </c>
      <c r="CM196" s="143">
        <f>IFERROR(VLOOKUP($B196,'Benchmark Data'!$B:$AAA,CM$1,FALSE)/VLOOKUP($B195,'Benchmark Data'!$B:$AAA,CM$1,FALSE)*CM197,"")</f>
        <v>1.1098118923795781</v>
      </c>
      <c r="CN196" s="143">
        <f>IFERROR(VLOOKUP($B196,'Benchmark Data'!$B:$AAA,CN$1,FALSE)/VLOOKUP($B195,'Benchmark Data'!$B:$AAA,CN$1,FALSE)*CN197,"")</f>
        <v>1.1098118923795781</v>
      </c>
      <c r="CO196" s="143">
        <f>IFERROR(VLOOKUP($B196,'Benchmark Data'!$B:$AAA,CO$1,FALSE)/VLOOKUP($B195,'Benchmark Data'!$B:$AAA,CO$1,FALSE)*CO197,"")</f>
        <v>1.1098118923795781</v>
      </c>
      <c r="CP196" s="143">
        <f>IFERROR(VLOOKUP($B196,'Benchmark Data'!$B:$AAA,CP$1,FALSE)/VLOOKUP($B195,'Benchmark Data'!$B:$AAA,CP$1,FALSE)*CP197,"")</f>
        <v>1.1098118923795781</v>
      </c>
      <c r="CQ196" s="143">
        <f>IFERROR(VLOOKUP($B196,'Benchmark Data'!$B:$AAA,CQ$1,FALSE)/VLOOKUP($B195,'Benchmark Data'!$B:$AAA,CQ$1,FALSE)*CQ197,"")</f>
        <v>1.1098118923795781</v>
      </c>
      <c r="CR196" s="143">
        <f>IFERROR(VLOOKUP($B196,'Benchmark Data'!$B:$AAA,CR$1,FALSE)/VLOOKUP($B195,'Benchmark Data'!$B:$AAA,CR$1,FALSE)*CR197,"")</f>
        <v>1.1098118923795781</v>
      </c>
      <c r="CS196" s="143">
        <f>IFERROR(VLOOKUP($B196,'Benchmark Data'!$B:$AAA,CS$1,FALSE)/VLOOKUP($B195,'Benchmark Data'!$B:$AAA,CS$1,FALSE)*CS197,"")</f>
        <v>1.1098118923795781</v>
      </c>
      <c r="CT196" s="143">
        <f>IFERROR(VLOOKUP($B196,'Benchmark Data'!$B:$AAA,CT$1,FALSE)/VLOOKUP($B195,'Benchmark Data'!$B:$AAA,CT$1,FALSE)*CT197,"")</f>
        <v>1.1098118923795781</v>
      </c>
      <c r="CU196" s="143">
        <f>IFERROR(VLOOKUP($B196,'Benchmark Data'!$B:$AAA,CU$1,FALSE)/VLOOKUP($B195,'Benchmark Data'!$B:$AAA,CU$1,FALSE)*CU197,"")</f>
        <v>1.1098118923795781</v>
      </c>
      <c r="CV196" s="143">
        <f>IFERROR(VLOOKUP($B196,'Benchmark Data'!$B:$AAA,CV$1,FALSE)/VLOOKUP($B195,'Benchmark Data'!$B:$AAA,CV$1,FALSE)*CV197,"")</f>
        <v>1.1098118923795781</v>
      </c>
      <c r="CW196" s="143">
        <f>IFERROR(VLOOKUP($B196,'Benchmark Data'!$B:$AAA,CW$1,FALSE)/VLOOKUP($B195,'Benchmark Data'!$B:$AAA,CW$1,FALSE)*CW197,"")</f>
        <v>1.1098118923795781</v>
      </c>
      <c r="CX196" s="143" t="str">
        <f>IFERROR(VLOOKUP($B196,'Benchmark Data'!$B:$AAA,CX$1,FALSE)/VLOOKUP($B195,'Benchmark Data'!$B:$AAA,CX$1,FALSE)*CX197,"")</f>
        <v/>
      </c>
      <c r="CY196" s="143" t="str">
        <f>IFERROR(VLOOKUP($B196,'Benchmark Data'!$B:$AAA,CY$1,FALSE)/VLOOKUP($B195,'Benchmark Data'!$B:$AAA,CY$1,FALSE)*CY197,"")</f>
        <v/>
      </c>
      <c r="CZ196" s="143" t="str">
        <f>IFERROR(VLOOKUP($B196,'Benchmark Data'!$B:$AAA,CZ$1,FALSE)/VLOOKUP($B195,'Benchmark Data'!$B:$AAA,CZ$1,FALSE)*CZ197,"")</f>
        <v/>
      </c>
      <c r="DA196" s="143" t="str">
        <f>IFERROR(VLOOKUP($B196,'Benchmark Data'!$B:$AAA,DA$1,FALSE)/VLOOKUP($B195,'Benchmark Data'!$B:$AAA,DA$1,FALSE)*DA197,"")</f>
        <v/>
      </c>
      <c r="DB196" s="143" t="str">
        <f>IFERROR(VLOOKUP($B196,'Benchmark Data'!$B:$AAA,DB$1,FALSE)/VLOOKUP($B195,'Benchmark Data'!$B:$AAA,DB$1,FALSE)*DB197,"")</f>
        <v/>
      </c>
      <c r="DC196" s="143" t="str">
        <f>IFERROR(VLOOKUP($B196,'Benchmark Data'!$B:$AAA,DC$1,FALSE)/VLOOKUP($B195,'Benchmark Data'!$B:$AAA,DC$1,FALSE)*DC197,"")</f>
        <v/>
      </c>
      <c r="DD196" s="143" t="str">
        <f>IFERROR(VLOOKUP($B196,'Benchmark Data'!$B:$AAA,DD$1,FALSE)/VLOOKUP($B195,'Benchmark Data'!$B:$AAA,DD$1,FALSE)*DD197,"")</f>
        <v/>
      </c>
      <c r="DE196" s="143" t="str">
        <f>IFERROR(VLOOKUP($B196,'Benchmark Data'!$B:$AAA,DE$1,FALSE)/VLOOKUP($B195,'Benchmark Data'!$B:$AAA,DE$1,FALSE)*DE197,"")</f>
        <v/>
      </c>
      <c r="DF196" s="143" t="str">
        <f>IFERROR(VLOOKUP($B196,'Benchmark Data'!$B:$AAA,DF$1,FALSE)/VLOOKUP($B195,'Benchmark Data'!$B:$AAA,DF$1,FALSE)*DF197,"")</f>
        <v/>
      </c>
      <c r="DG196" s="143" t="str">
        <f>IFERROR(VLOOKUP($B196,'Benchmark Data'!$B:$AAA,DG$1,FALSE)/VLOOKUP($B195,'Benchmark Data'!$B:$AAA,DG$1,FALSE)*DG197,"")</f>
        <v/>
      </c>
      <c r="DH196" s="143" t="str">
        <f>IFERROR(VLOOKUP($B196,'Benchmark Data'!$B:$AAA,DH$1,FALSE)/VLOOKUP($B195,'Benchmark Data'!$B:$AAA,DH$1,FALSE)*DH197,"")</f>
        <v/>
      </c>
      <c r="DI196" s="143" t="str">
        <f>IFERROR(VLOOKUP($B196,'Benchmark Data'!$B:$AAA,DI$1,FALSE)/VLOOKUP($B195,'Benchmark Data'!$B:$AAA,DI$1,FALSE)*DI197,"")</f>
        <v/>
      </c>
    </row>
    <row r="197" spans="1:113">
      <c r="A197" s="94">
        <f t="shared" si="39"/>
        <v>4</v>
      </c>
      <c r="B197" s="168">
        <f t="shared" si="38"/>
        <v>45961</v>
      </c>
      <c r="C197" s="143">
        <f>IFERROR(VLOOKUP($B197,'Benchmark Data'!$B:$FF,C$1,FALSE)/VLOOKUP($B196,'Benchmark Data'!$B:$FF,C$1,FALSE)*C198,"")</f>
        <v>1.0056520101492274</v>
      </c>
      <c r="D197" s="143">
        <f>IFERROR(VLOOKUP($B197,'Benchmark Data'!$B:$FF,D$1,FALSE)/VLOOKUP($B196,'Benchmark Data'!$B:$FF,D$1,FALSE)*D198,"")</f>
        <v>1.0056520101492274</v>
      </c>
      <c r="E197" s="143">
        <f>IFERROR(VLOOKUP($B197,'Benchmark Data'!$B:$FF,E$1,FALSE)/VLOOKUP($B196,'Benchmark Data'!$B:$FF,E$1,FALSE)*E198,"")</f>
        <v>1.0056520101492274</v>
      </c>
      <c r="F197" s="143">
        <f>IFERROR(VLOOKUP($B197,'Benchmark Data'!$B:$FF,F$1,FALSE)/VLOOKUP($B196,'Benchmark Data'!$B:$FF,F$1,FALSE)*F198,"")</f>
        <v>1.1180644617732134</v>
      </c>
      <c r="G197" s="143" t="str">
        <f>IFERROR(VLOOKUP($B197,'Benchmark Data'!$B:$FF,G$1,FALSE)/VLOOKUP($B196,'Benchmark Data'!$B:$FF,G$1,FALSE)*G198,"")</f>
        <v/>
      </c>
      <c r="H197" s="143">
        <f>IFERROR(VLOOKUP($B197,'Benchmark Data'!$B:$FF,H$1,FALSE)/VLOOKUP($B196,'Benchmark Data'!$B:$FF,H$1,FALSE)*H198,"")</f>
        <v>1.0056520101492274</v>
      </c>
      <c r="I197" s="143">
        <f>IFERROR(VLOOKUP($B197,'Benchmark Data'!$B:$FF,I$1,FALSE)/VLOOKUP($B196,'Benchmark Data'!$B:$FF,I$1,FALSE)*I198,"")</f>
        <v>1.0588982478266744</v>
      </c>
      <c r="J197" s="143" t="str">
        <f>IFERROR(VLOOKUP($B197,'Benchmark Data'!$B:$FF,J$1,FALSE)/VLOOKUP($B196,'Benchmark Data'!$B:$FF,J$1,FALSE)*J198,"")</f>
        <v/>
      </c>
      <c r="K197" s="156">
        <f>IFERROR(VLOOKUP($B197,'Benchmark Data'!$B:$FF,K$1,FALSE)*K198,"")</f>
        <v>0.99232455572434985</v>
      </c>
      <c r="L197" s="156">
        <f>IFERROR(VLOOKUP($B197,'Benchmark Data'!$B:$FF,L$1,FALSE)*L198,"")</f>
        <v>0.99232455572434985</v>
      </c>
      <c r="M197" s="156">
        <f>IFERROR(VLOOKUP($B197,'Benchmark Data'!$B:$FF,M$1,FALSE)*M198,"")</f>
        <v>0.99232455572434985</v>
      </c>
      <c r="N197" s="143">
        <f>IFERROR(VLOOKUP($B197,'Benchmark Data'!$B:$FF,N$1,FALSE)/VLOOKUP($B196,'Benchmark Data'!$B:$FF,N$1,FALSE)*N198,"")</f>
        <v>1.0585850880988878</v>
      </c>
      <c r="O197" s="143">
        <f>IFERROR(VLOOKUP($B197,'Benchmark Data'!$B:$FF,O$1,FALSE)/VLOOKUP($B196,'Benchmark Data'!$B:$FF,O$1,FALSE)*O198,"")</f>
        <v>1.1209393198207829</v>
      </c>
      <c r="P197" s="143">
        <f>IFERROR(VLOOKUP($B197,'Benchmark Data'!$B:$FF,P$1,FALSE)/VLOOKUP($B196,'Benchmark Data'!$B:$FF,P$1,FALSE)*P198,"")</f>
        <v>1.1462187124003009</v>
      </c>
      <c r="Q197" s="156">
        <f>IFERROR(VLOOKUP($B197,'Benchmark Data'!$B:$FF,Q$1,FALSE)*Q198,"")</f>
        <v>1.0315404752887627</v>
      </c>
      <c r="R197" s="156">
        <f>IFERROR(VLOOKUP($B197,'Benchmark Data'!$B:$FF,R$1,FALSE)*R198,"")</f>
        <v>1.0315404752887627</v>
      </c>
      <c r="S197" s="156">
        <f>IFERROR(VLOOKUP($B197,'Benchmark Data'!$B:$FF,S$1,FALSE)*S198,"")</f>
        <v>1.0315404752887627</v>
      </c>
      <c r="T197" s="156">
        <f>IFERROR(VLOOKUP($B197,'Benchmark Data'!$B:$FF,T$1,FALSE)*T198,"")</f>
        <v>1.0315404752887627</v>
      </c>
      <c r="U197" s="156">
        <f>IFERROR(VLOOKUP($B197,'Benchmark Data'!$B:$FF,U$1,FALSE)*U198,"")</f>
        <v>1.0315404752887627</v>
      </c>
      <c r="V197" s="143">
        <f>IFERROR(VLOOKUP($B197,'Benchmark Data'!$B:$FF,V$1,FALSE)/VLOOKUP($B196,'Benchmark Data'!$B:$FF,V$1,FALSE)*V198,"")</f>
        <v>1.0713957603587707</v>
      </c>
      <c r="W197" s="143">
        <f>IFERROR(VLOOKUP($B197,'Benchmark Data'!$B:$FF,W$1,FALSE)/VLOOKUP($B196,'Benchmark Data'!$B:$FF,W$1,FALSE)*W198,"")</f>
        <v>1.0713957603587707</v>
      </c>
      <c r="X197" s="143">
        <f>IFERROR(VLOOKUP($B197,'Benchmark Data'!$B:$FF,X$1,FALSE)/VLOOKUP($B196,'Benchmark Data'!$B:$FF,X$1,FALSE)*X198,"")</f>
        <v>1.0713957603587707</v>
      </c>
      <c r="Y197" s="143">
        <f>IFERROR(VLOOKUP($B197,'Benchmark Data'!$B:$FF,Y$1,FALSE)/VLOOKUP($B196,'Benchmark Data'!$B:$FF,Y$1,FALSE)*Y198,"")</f>
        <v>1.0713957603587707</v>
      </c>
      <c r="Z197" s="143">
        <f>IFERROR(VLOOKUP($B197,'Benchmark Data'!$B:$FF,Z$1,FALSE)/VLOOKUP($B196,'Benchmark Data'!$B:$FF,Z$1,FALSE)*Z198,"")</f>
        <v>1.0713957603587707</v>
      </c>
      <c r="AA197" s="143">
        <f>IFERROR(VLOOKUP($B197,'Benchmark Data'!$B:$FF,AA$1,FALSE)/VLOOKUP($B196,'Benchmark Data'!$B:$FF,AA$1,FALSE)*AA198,"")</f>
        <v>1.0676484713181513</v>
      </c>
      <c r="AB197" s="143">
        <f>IFERROR(VLOOKUP($B197,'Benchmark Data'!$B:$FF,AB$1,FALSE)/VLOOKUP($B196,'Benchmark Data'!$B:$FF,AB$1,FALSE)*AB198,"")</f>
        <v>1.0676484713181513</v>
      </c>
      <c r="AC197" s="143">
        <f>IFERROR(VLOOKUP($B197,'Benchmark Data'!$B:$FF,AC$1,FALSE)/VLOOKUP($B196,'Benchmark Data'!$B:$FF,AC$1,FALSE)*AC198,"")</f>
        <v>1.0676484713181513</v>
      </c>
      <c r="AD197" s="143">
        <f>IFERROR(VLOOKUP($B197,'Benchmark Data'!$B:$FF,AD$1,FALSE)/VLOOKUP($B196,'Benchmark Data'!$B:$FF,AD$1,FALSE)*AD198,"")</f>
        <v>1.2731246793227295</v>
      </c>
      <c r="AE197" s="143">
        <f>IFERROR(VLOOKUP($B197,'Benchmark Data'!$B:$FF,AE$1,FALSE)/VLOOKUP($B196,'Benchmark Data'!$B:$FF,AE$1,FALSE)*AE198,"")</f>
        <v>1.001394529705639</v>
      </c>
      <c r="AF197" s="143">
        <f>IFERROR(VLOOKUP($B197,'Benchmark Data'!$B:$FF,AF$1,FALSE)/VLOOKUP($B196,'Benchmark Data'!$B:$FF,AF$1,FALSE)*AF198,"")</f>
        <v>1.1180644617732134</v>
      </c>
      <c r="AG197" s="143">
        <f>IFERROR(VLOOKUP($B197,'Benchmark Data'!$B:$FF,AG$1,FALSE)/VLOOKUP($B196,'Benchmark Data'!$B:$FF,AG$1,FALSE)*AG198,"")</f>
        <v>1.1180644617732134</v>
      </c>
      <c r="AH197" s="143">
        <f>IFERROR(VLOOKUP($B197,'Benchmark Data'!$B:$FF,AH$1,FALSE)/VLOOKUP($B196,'Benchmark Data'!$B:$FF,AH$1,FALSE)*AH198,"")</f>
        <v>1.1180644617732134</v>
      </c>
      <c r="AI197" s="143">
        <f>IFERROR(VLOOKUP($B197,'Benchmark Data'!$B:$FF,AI$1,FALSE)/VLOOKUP($B196,'Benchmark Data'!$B:$FF,AI$1,FALSE)*AI198,"")</f>
        <v>1.1406293691599736</v>
      </c>
      <c r="AJ197" s="143">
        <f>IFERROR(VLOOKUP($B197,'Benchmark Data'!$B:$FF,AJ$1,FALSE)/VLOOKUP($B196,'Benchmark Data'!$B:$FF,AJ$1,FALSE)*AJ198,"")</f>
        <v>0.81964743106825377</v>
      </c>
      <c r="AK197" s="143">
        <f>IFERROR(VLOOKUP($B197,'Benchmark Data'!$B:$FF,AK$1,FALSE)/VLOOKUP($B196,'Benchmark Data'!$B:$FF,AK$1,FALSE)*AK198,"")</f>
        <v>1.0588982478266744</v>
      </c>
      <c r="AL197" s="143">
        <f>IFERROR(VLOOKUP($B197,'Benchmark Data'!$B:$FF,AL$1,FALSE)/VLOOKUP($B196,'Benchmark Data'!$B:$FF,AL$1,FALSE)*AL198,"")</f>
        <v>1.0447371940617893</v>
      </c>
      <c r="AM197" s="143">
        <f>IFERROR(VLOOKUP($B197,'Benchmark Data'!$B:$FF,AM$1,FALSE)/VLOOKUP($B196,'Benchmark Data'!$B:$FF,AM$1,FALSE)*AM198,"")</f>
        <v>1.0447371940617893</v>
      </c>
      <c r="AN197" s="143">
        <f>IFERROR(VLOOKUP($B197,'Benchmark Data'!$B:$FF,AN$1,FALSE)/VLOOKUP($B196,'Benchmark Data'!$B:$FF,AN$1,FALSE)*AN198,"")</f>
        <v>1.1988724453840733</v>
      </c>
      <c r="AO197" s="143">
        <f>IFERROR(VLOOKUP($B197,'Benchmark Data'!$B:$FF,AO$1,FALSE)/VLOOKUP($B196,'Benchmark Data'!$B:$FF,AO$1,FALSE)*AO198,"")</f>
        <v>1.0379409865447216</v>
      </c>
      <c r="AP197" s="143">
        <f>IFERROR(VLOOKUP($B197,'Benchmark Data'!$B:$FF,AP$1,FALSE)/VLOOKUP($B196,'Benchmark Data'!$B:$FF,AP$1,FALSE)*AP198,"")</f>
        <v>1.0379409865447216</v>
      </c>
      <c r="AQ197" s="143">
        <f>IFERROR(VLOOKUP($B197,'Benchmark Data'!$B:$FF,AQ$1,FALSE)/VLOOKUP($B196,'Benchmark Data'!$B:$FF,AQ$1,FALSE)*AQ198,"")</f>
        <v>1.0369960893484458</v>
      </c>
      <c r="AR197" s="143">
        <f>IFERROR(VLOOKUP($B197,'Benchmark Data'!$B:$FF,AR$1,FALSE)/VLOOKUP($B196,'Benchmark Data'!$B:$FF,AR$1,FALSE)*AR198,"")</f>
        <v>1.0379409865447216</v>
      </c>
      <c r="AS197" s="143">
        <f>IFERROR(VLOOKUP($B197,'Benchmark Data'!$B:$FF,AS$1,FALSE)/VLOOKUP($B196,'Benchmark Data'!$B:$FF,AS$1,FALSE)*AS198,"")</f>
        <v>1.0002223582603349</v>
      </c>
      <c r="AT197" s="143">
        <f>IFERROR(VLOOKUP($B197,'Benchmark Data'!$B:$FF,AT$1,FALSE)/VLOOKUP($B196,'Benchmark Data'!$B:$FF,AT$1,FALSE)*AT198,"")</f>
        <v>1.0369960893484458</v>
      </c>
      <c r="AU197" s="143">
        <f>IFERROR(VLOOKUP($B197,'Benchmark Data'!$B:$FF,AU$1,FALSE)/VLOOKUP($B196,'Benchmark Data'!$B:$FF,AU$1,FALSE)*AU198,"")</f>
        <v>1.230081899220731</v>
      </c>
      <c r="AV197" s="143">
        <f>IFERROR(VLOOKUP($B197,'Benchmark Data'!$B:$FF,AV$1,FALSE)/VLOOKUP($B196,'Benchmark Data'!$B:$FF,AV$1,FALSE)*AV198,"")</f>
        <v>1.230081899220731</v>
      </c>
      <c r="AW197" s="143">
        <f>IFERROR(VLOOKUP($B197,'Benchmark Data'!$B:$FF,AW$1,FALSE)/VLOOKUP($B196,'Benchmark Data'!$B:$FF,AW$1,FALSE)*AW198,"")</f>
        <v>1.230081899220731</v>
      </c>
      <c r="AX197" s="143">
        <f>IFERROR(VLOOKUP($B197,'Benchmark Data'!$B:$FF,AX$1,FALSE)/VLOOKUP($B196,'Benchmark Data'!$B:$FF,AX$1,FALSE)*AX198,"")</f>
        <v>1.0072347470546863</v>
      </c>
      <c r="AY197" s="143">
        <f>IFERROR(VLOOKUP($B197,'Benchmark Data'!$B:$FF,AY$1,FALSE)/VLOOKUP($B196,'Benchmark Data'!$B:$FF,AY$1,FALSE)*AY198,"")</f>
        <v>1.0072347470546863</v>
      </c>
      <c r="AZ197" s="156">
        <f>IFERROR(VLOOKUP($B197,'Benchmark Data'!$B:$FF,AZ$1,FALSE)*AZ198,"")</f>
        <v>1.0226143018681875</v>
      </c>
      <c r="BA197" s="156">
        <f>IFERROR(VLOOKUP($B197,'Benchmark Data'!$B:$FF,BA$1,FALSE)*BA198,"")</f>
        <v>1.0226143018681875</v>
      </c>
      <c r="BB197" s="143">
        <f>IFERROR(VLOOKUP($B197,'Benchmark Data'!$B:$FF,BB$1,FALSE)/VLOOKUP($B196,'Benchmark Data'!$B:$FF,BB$1,FALSE)*BB198,"")</f>
        <v>1.0845026001754121</v>
      </c>
      <c r="BC197" s="143">
        <f>IFERROR(VLOOKUP($B197,'Benchmark Data'!$B:$FF,BC$1,FALSE)/VLOOKUP($B196,'Benchmark Data'!$B:$FF,BC$1,FALSE)*BC198,"")</f>
        <v>1.0633646828134649</v>
      </c>
      <c r="BD197" s="143">
        <f>IFERROR(VLOOKUP($B197,'Benchmark Data'!$B:$FF,BD$1,FALSE)/VLOOKUP($B196,'Benchmark Data'!$B:$FF,BD$1,FALSE)*BD198,"")</f>
        <v>1.0633646828134649</v>
      </c>
      <c r="BE197" s="143">
        <f>IFERROR(VLOOKUP($B197,'Benchmark Data'!$B:$FF,BE$1,FALSE)/VLOOKUP($B196,'Benchmark Data'!$B:$FF,BE$1,FALSE)*BE198,"")</f>
        <v>1.0633646828134649</v>
      </c>
      <c r="BF197" s="143">
        <f>IFERROR(VLOOKUP($B197,'Benchmark Data'!$B:$FF,BF$1,FALSE)/VLOOKUP($B196,'Benchmark Data'!$B:$FF,BF$1,FALSE)*BF198,"")</f>
        <v>1.0633646828134649</v>
      </c>
      <c r="BG197" s="143">
        <f>IFERROR(VLOOKUP($B197,'Benchmark Data'!$B:$FF,BG$1,FALSE)/VLOOKUP($B196,'Benchmark Data'!$B:$FF,BG$1,FALSE)*BG198,"")</f>
        <v>1.0948675943535378</v>
      </c>
      <c r="BH197" s="143">
        <f>IFERROR(VLOOKUP($B197,'Benchmark Data'!$B:$FF,BH$1,FALSE)/VLOOKUP($B196,'Benchmark Data'!$B:$FF,BH$1,FALSE)*BH198,"")</f>
        <v>1.0948675943535378</v>
      </c>
      <c r="BI197" s="143">
        <f>IFERROR(VLOOKUP($B197,'Benchmark Data'!$B:$FF,BI$1,FALSE)/VLOOKUP($B196,'Benchmark Data'!$B:$FF,BI$1,FALSE)*BI198,"")</f>
        <v>1.0948675943535378</v>
      </c>
      <c r="BJ197" s="143">
        <f>IFERROR(VLOOKUP($B197,'Benchmark Data'!$B:$FF,BJ$1,FALSE)/VLOOKUP($B196,'Benchmark Data'!$B:$FF,BJ$1,FALSE)*BJ198,"")</f>
        <v>1.0948675943535378</v>
      </c>
      <c r="BK197" s="143">
        <f>IFERROR(VLOOKUP($B197,'Benchmark Data'!$B:$FF,BK$1,FALSE)/VLOOKUP($B196,'Benchmark Data'!$B:$FF,BK$1,FALSE)*BK198,"")</f>
        <v>1.0633646828134649</v>
      </c>
      <c r="BL197" s="143">
        <f>IFERROR(VLOOKUP($B197,'Benchmark Data'!$B:$FF,BL$1,FALSE)/VLOOKUP($B196,'Benchmark Data'!$B:$FF,BL$1,FALSE)*BL198,"")</f>
        <v>1.0633646828134649</v>
      </c>
      <c r="BM197" s="143">
        <f>IFERROR(VLOOKUP($B197,'Benchmark Data'!$B:$FF,BM$1,FALSE)/VLOOKUP($B196,'Benchmark Data'!$B:$FF,BM$1,FALSE)*BM198,"")</f>
        <v>1.0633646828134649</v>
      </c>
      <c r="BN197" s="143">
        <f>IFERROR(VLOOKUP($B197,'Benchmark Data'!$B:$FF,BN$1,FALSE)/VLOOKUP($B196,'Benchmark Data'!$B:$FF,BN$1,FALSE)*BN198,"")</f>
        <v>1.0633646828134649</v>
      </c>
      <c r="BO197" s="143">
        <f>IFERROR(VLOOKUP($B197,'Benchmark Data'!$B:$FF,BO$1,FALSE)/VLOOKUP($B196,'Benchmark Data'!$B:$FF,BO$1,FALSE)*BO198,"")</f>
        <v>1.0633646828134649</v>
      </c>
      <c r="BP197" s="143">
        <f>IFERROR(VLOOKUP($B197,'Benchmark Data'!$B:$FF,BP$1,FALSE)/VLOOKUP($B196,'Benchmark Data'!$B:$FF,BP$1,FALSE)*BP198,"")</f>
        <v>1.0633646828134649</v>
      </c>
      <c r="BQ197" s="143">
        <f>IFERROR(VLOOKUP($B197,'Benchmark Data'!$B:$FF,BQ$1,FALSE)/VLOOKUP($B196,'Benchmark Data'!$B:$FF,BQ$1,FALSE)*BQ198,"")</f>
        <v>1.0633646828134649</v>
      </c>
      <c r="BR197" s="143">
        <f>IFERROR(VLOOKUP($B197,'Benchmark Data'!$B:$FF,BR$1,FALSE)/VLOOKUP($B196,'Benchmark Data'!$B:$FF,BR$1,FALSE)*BR198,"")</f>
        <v>1.0633646828134649</v>
      </c>
      <c r="BS197" s="143">
        <f>IFERROR(VLOOKUP($B197,'Benchmark Data'!$B:$FF,BS$1,FALSE)/VLOOKUP($B196,'Benchmark Data'!$B:$FF,BS$1,FALSE)*BS198,"")</f>
        <v>1.0056520101492274</v>
      </c>
      <c r="BT197" s="143">
        <f>IFERROR(VLOOKUP($B197,'Benchmark Data'!$B:$FF,BT$1,FALSE)/VLOOKUP($B196,'Benchmark Data'!$B:$FF,BT$1,FALSE)*BT198,"")</f>
        <v>1.0056520101492274</v>
      </c>
      <c r="BU197" s="143">
        <f>IFERROR(VLOOKUP($B197,'Benchmark Data'!$B:$FF,BU$1,FALSE)/VLOOKUP($B196,'Benchmark Data'!$B:$FF,BU$1,FALSE)*BU198,"")</f>
        <v>1.0056520101492274</v>
      </c>
      <c r="BV197" s="143">
        <f>IFERROR(VLOOKUP($B197,'Benchmark Data'!$B:$FF,BV$1,FALSE)/VLOOKUP($B196,'Benchmark Data'!$B:$FF,BV$1,FALSE)*BV198,"")</f>
        <v>1.0056520101492274</v>
      </c>
      <c r="BW197" s="143">
        <f>IFERROR(VLOOKUP($B197,'Benchmark Data'!$B:$FF,BW$1,FALSE)/VLOOKUP($B196,'Benchmark Data'!$B:$FF,BW$1,FALSE)*BW198,"")</f>
        <v>1.0056520101492274</v>
      </c>
      <c r="BX197" s="143">
        <f>IFERROR(VLOOKUP($B197,'Benchmark Data'!$B:$FF,BX$1,FALSE)/VLOOKUP($B196,'Benchmark Data'!$B:$FF,BX$1,FALSE)*BX198,"")</f>
        <v>1.0056520101492274</v>
      </c>
      <c r="BY197" s="143" t="str">
        <f>IFERROR(VLOOKUP($B197,'Benchmark Data'!$B:$FF,BY$1,FALSE)/VLOOKUP($B196,'Benchmark Data'!$B:$FF,BY$1,FALSE)*BY198,"")</f>
        <v/>
      </c>
      <c r="BZ197" s="143">
        <f>IFERROR(VLOOKUP($B197,'Benchmark Data'!$B:$FF,BZ$1,FALSE)/VLOOKUP($B196,'Benchmark Data'!$B:$FF,BZ$1,FALSE)*BZ198,"")</f>
        <v>1.0056520101492274</v>
      </c>
      <c r="CA197" s="143">
        <f>IFERROR(VLOOKUP($B197,'Benchmark Data'!$B:$FF,CA$1,FALSE)/VLOOKUP($B196,'Benchmark Data'!$B:$FF,CA$1,FALSE)*CA198,"")</f>
        <v>1.0056520101492274</v>
      </c>
      <c r="CB197" s="143">
        <f>IFERROR(VLOOKUP($B197,'Benchmark Data'!$B:$FF,CB$1,FALSE)/VLOOKUP($B196,'Benchmark Data'!$B:$FF,CB$1,FALSE)*CB198,"")</f>
        <v>1.0056520101492274</v>
      </c>
      <c r="CC197" s="143">
        <f>IFERROR(VLOOKUP($B197,'Benchmark Data'!$B:$FF,CC$1,FALSE)/VLOOKUP($B196,'Benchmark Data'!$B:$FF,CC$1,FALSE)*CC198,"")</f>
        <v>1.0676484713181513</v>
      </c>
      <c r="CD197" s="143">
        <f>IFERROR(VLOOKUP($B197,'Benchmark Data'!$B:$FF,CD$1,FALSE)/VLOOKUP($B196,'Benchmark Data'!$B:$FF,CD$1,FALSE)*CD198,"")</f>
        <v>1.0056520101492274</v>
      </c>
      <c r="CE197" s="143">
        <f>IFERROR(VLOOKUP($B197,'Benchmark Data'!$B:$FF,CE$1,FALSE)/VLOOKUP($B196,'Benchmark Data'!$B:$FF,CE$1,FALSE)*CE198,"")</f>
        <v>1.0056520101492274</v>
      </c>
      <c r="CF197" s="143">
        <f>IFERROR(VLOOKUP($B197,'Benchmark Data'!$B:$FF,CF$1,FALSE)/VLOOKUP($B196,'Benchmark Data'!$B:$FF,CF$1,FALSE)*CF198,"")</f>
        <v>1.0056520101492274</v>
      </c>
      <c r="CG197" s="143">
        <f>IFERROR(VLOOKUP($B197,'Benchmark Data'!$B:$FF,CG$1,FALSE)/VLOOKUP($B196,'Benchmark Data'!$B:$FF,CG$1,FALSE)*CG198,"")</f>
        <v>0.71650654980728212</v>
      </c>
      <c r="CH197" s="156">
        <f>IFERROR(VLOOKUP($B197,'Benchmark Data'!$B:$FF,CH$1,FALSE)*CH198,"")</f>
        <v>0.8432616037599413</v>
      </c>
      <c r="CI197" s="143">
        <f>IFERROR(VLOOKUP($B197,'Benchmark Data'!$B:$FF,CI$1,FALSE)/VLOOKUP($B196,'Benchmark Data'!$B:$FF,CI$1,FALSE)*CI198,"")</f>
        <v>1.0585850880988878</v>
      </c>
      <c r="CJ197" s="143">
        <f>IFERROR(VLOOKUP($B197,'Benchmark Data'!$B:$FF,CJ$1,FALSE)/VLOOKUP($B196,'Benchmark Data'!$B:$FF,CJ$1,FALSE)*CJ198,"")</f>
        <v>1.0585850880988878</v>
      </c>
      <c r="CK197" s="143">
        <f>IFERROR(VLOOKUP($B197,'Benchmark Data'!$B:$FF,CK$1,FALSE)/VLOOKUP($B196,'Benchmark Data'!$B:$FF,CK$1,FALSE)*CK198,"")</f>
        <v>1.0056520101492274</v>
      </c>
      <c r="CL197" s="143">
        <f>IFERROR(VLOOKUP($B197,'Benchmark Data'!$B:$AAA,CL$1,FALSE)/VLOOKUP($B196,'Benchmark Data'!$B:$AAA,CL$1,FALSE)*CL198,"")</f>
        <v>1.0056520101492274</v>
      </c>
      <c r="CM197" s="143">
        <f>IFERROR(VLOOKUP($B197,'Benchmark Data'!$B:$AAA,CM$1,FALSE)/VLOOKUP($B196,'Benchmark Data'!$B:$AAA,CM$1,FALSE)*CM198,"")</f>
        <v>1.0585850880988878</v>
      </c>
      <c r="CN197" s="143">
        <f>IFERROR(VLOOKUP($B197,'Benchmark Data'!$B:$AAA,CN$1,FALSE)/VLOOKUP($B196,'Benchmark Data'!$B:$AAA,CN$1,FALSE)*CN198,"")</f>
        <v>1.0585850880988878</v>
      </c>
      <c r="CO197" s="143">
        <f>IFERROR(VLOOKUP($B197,'Benchmark Data'!$B:$AAA,CO$1,FALSE)/VLOOKUP($B196,'Benchmark Data'!$B:$AAA,CO$1,FALSE)*CO198,"")</f>
        <v>1.0585850880988878</v>
      </c>
      <c r="CP197" s="143">
        <f>IFERROR(VLOOKUP($B197,'Benchmark Data'!$B:$AAA,CP$1,FALSE)/VLOOKUP($B196,'Benchmark Data'!$B:$AAA,CP$1,FALSE)*CP198,"")</f>
        <v>1.0585850880988878</v>
      </c>
      <c r="CQ197" s="143">
        <f>IFERROR(VLOOKUP($B197,'Benchmark Data'!$B:$AAA,CQ$1,FALSE)/VLOOKUP($B196,'Benchmark Data'!$B:$AAA,CQ$1,FALSE)*CQ198,"")</f>
        <v>1.0585850880988878</v>
      </c>
      <c r="CR197" s="143">
        <f>IFERROR(VLOOKUP($B197,'Benchmark Data'!$B:$AAA,CR$1,FALSE)/VLOOKUP($B196,'Benchmark Data'!$B:$AAA,CR$1,FALSE)*CR198,"")</f>
        <v>1.0585850880988878</v>
      </c>
      <c r="CS197" s="143">
        <f>IFERROR(VLOOKUP($B197,'Benchmark Data'!$B:$AAA,CS$1,FALSE)/VLOOKUP($B196,'Benchmark Data'!$B:$AAA,CS$1,FALSE)*CS198,"")</f>
        <v>1.0585850880988878</v>
      </c>
      <c r="CT197" s="143">
        <f>IFERROR(VLOOKUP($B197,'Benchmark Data'!$B:$AAA,CT$1,FALSE)/VLOOKUP($B196,'Benchmark Data'!$B:$AAA,CT$1,FALSE)*CT198,"")</f>
        <v>1.0585850880988878</v>
      </c>
      <c r="CU197" s="143">
        <f>IFERROR(VLOOKUP($B197,'Benchmark Data'!$B:$AAA,CU$1,FALSE)/VLOOKUP($B196,'Benchmark Data'!$B:$AAA,CU$1,FALSE)*CU198,"")</f>
        <v>1.0585850880988878</v>
      </c>
      <c r="CV197" s="143">
        <f>IFERROR(VLOOKUP($B197,'Benchmark Data'!$B:$AAA,CV$1,FALSE)/VLOOKUP($B196,'Benchmark Data'!$B:$AAA,CV$1,FALSE)*CV198,"")</f>
        <v>1.0585850880988878</v>
      </c>
      <c r="CW197" s="143">
        <f>IFERROR(VLOOKUP($B197,'Benchmark Data'!$B:$AAA,CW$1,FALSE)/VLOOKUP($B196,'Benchmark Data'!$B:$AAA,CW$1,FALSE)*CW198,"")</f>
        <v>1.0585850880988878</v>
      </c>
      <c r="CX197" s="143">
        <f>IFERROR(VLOOKUP($B197,'Benchmark Data'!$B:$AAA,CX$1,FALSE)/VLOOKUP($B196,'Benchmark Data'!$B:$AAA,CX$1,FALSE)*CX198,"")</f>
        <v>0.90028924280793543</v>
      </c>
      <c r="CY197" s="143">
        <f>IFERROR(VLOOKUP($B197,'Benchmark Data'!$B:$AAA,CY$1,FALSE)/VLOOKUP($B196,'Benchmark Data'!$B:$AAA,CY$1,FALSE)*CY198,"")</f>
        <v>1.0056520101492274</v>
      </c>
      <c r="CZ197" s="143">
        <f>IFERROR(VLOOKUP($B197,'Benchmark Data'!$B:$AAA,CZ$1,FALSE)/VLOOKUP($B196,'Benchmark Data'!$B:$AAA,CZ$1,FALSE)*CZ198,"")</f>
        <v>1.0056520101492274</v>
      </c>
      <c r="DA197" s="143">
        <f>IFERROR(VLOOKUP($B197,'Benchmark Data'!$B:$AAA,DA$1,FALSE)/VLOOKUP($B196,'Benchmark Data'!$B:$AAA,DA$1,FALSE)*DA198,"")</f>
        <v>0.90028924280793543</v>
      </c>
      <c r="DB197" s="143" t="str">
        <f>IFERROR(VLOOKUP($B197,'Benchmark Data'!$B:$AAA,DB$1,FALSE)/VLOOKUP($B196,'Benchmark Data'!$B:$AAA,DB$1,FALSE)*DB198,"")</f>
        <v/>
      </c>
      <c r="DC197" s="143" t="str">
        <f>IFERROR(VLOOKUP($B197,'Benchmark Data'!$B:$AAA,DC$1,FALSE)/VLOOKUP($B196,'Benchmark Data'!$B:$AAA,DC$1,FALSE)*DC198,"")</f>
        <v/>
      </c>
      <c r="DD197" s="143" t="str">
        <f>IFERROR(VLOOKUP($B197,'Benchmark Data'!$B:$AAA,DD$1,FALSE)/VLOOKUP($B196,'Benchmark Data'!$B:$AAA,DD$1,FALSE)*DD198,"")</f>
        <v/>
      </c>
      <c r="DE197" s="143" t="str">
        <f>IFERROR(VLOOKUP($B197,'Benchmark Data'!$B:$AAA,DE$1,FALSE)/VLOOKUP($B196,'Benchmark Data'!$B:$AAA,DE$1,FALSE)*DE198,"")</f>
        <v/>
      </c>
      <c r="DF197" s="143" t="str">
        <f>IFERROR(VLOOKUP($B197,'Benchmark Data'!$B:$AAA,DF$1,FALSE)/VLOOKUP($B196,'Benchmark Data'!$B:$AAA,DF$1,FALSE)*DF198,"")</f>
        <v/>
      </c>
      <c r="DG197" s="143" t="str">
        <f>IFERROR(VLOOKUP($B197,'Benchmark Data'!$B:$AAA,DG$1,FALSE)/VLOOKUP($B196,'Benchmark Data'!$B:$AAA,DG$1,FALSE)*DG198,"")</f>
        <v/>
      </c>
      <c r="DH197" s="143" t="str">
        <f>IFERROR(VLOOKUP($B197,'Benchmark Data'!$B:$AAA,DH$1,FALSE)/VLOOKUP($B196,'Benchmark Data'!$B:$AAA,DH$1,FALSE)*DH198,"")</f>
        <v/>
      </c>
      <c r="DI197" s="143" t="str">
        <f>IFERROR(VLOOKUP($B197,'Benchmark Data'!$B:$AAA,DI$1,FALSE)/VLOOKUP($B196,'Benchmark Data'!$B:$AAA,DI$1,FALSE)*DI198,"")</f>
        <v/>
      </c>
    </row>
    <row r="198" spans="1:113">
      <c r="A198" s="94">
        <f t="shared" si="39"/>
        <v>3</v>
      </c>
      <c r="B198" s="168">
        <f t="shared" ref="B198:B200" si="40">EOMONTH(B197,1)</f>
        <v>45991</v>
      </c>
      <c r="C198" s="143">
        <f>IFERROR(VLOOKUP($B198,'Benchmark Data'!$B:$FF,C$1,FALSE)/VLOOKUP($B197,'Benchmark Data'!$B:$FF,C$1,FALSE)*C199,"")</f>
        <v>0.95961829887391781</v>
      </c>
      <c r="D198" s="143">
        <f>IFERROR(VLOOKUP($B198,'Benchmark Data'!$B:$FF,D$1,FALSE)/VLOOKUP($B197,'Benchmark Data'!$B:$FF,D$1,FALSE)*D199,"")</f>
        <v>0.95961829887391781</v>
      </c>
      <c r="E198" s="143">
        <f>IFERROR(VLOOKUP($B198,'Benchmark Data'!$B:$FF,E$1,FALSE)/VLOOKUP($B197,'Benchmark Data'!$B:$FF,E$1,FALSE)*E199,"")</f>
        <v>0.95961829887391781</v>
      </c>
      <c r="F198" s="143">
        <f>IFERROR(VLOOKUP($B198,'Benchmark Data'!$B:$FF,F$1,FALSE)/VLOOKUP($B197,'Benchmark Data'!$B:$FF,F$1,FALSE)*F199,"")</f>
        <v>1.0844280365074579</v>
      </c>
      <c r="G198" s="143" t="str">
        <f>IFERROR(VLOOKUP($B198,'Benchmark Data'!$B:$FF,G$1,FALSE)/VLOOKUP($B197,'Benchmark Data'!$B:$FF,G$1,FALSE)*G199,"")</f>
        <v/>
      </c>
      <c r="H198" s="143">
        <f>IFERROR(VLOOKUP($B198,'Benchmark Data'!$B:$FF,H$1,FALSE)/VLOOKUP($B197,'Benchmark Data'!$B:$FF,H$1,FALSE)*H199,"")</f>
        <v>0.95961829887391781</v>
      </c>
      <c r="I198" s="143">
        <f>IFERROR(VLOOKUP($B198,'Benchmark Data'!$B:$FF,I$1,FALSE)/VLOOKUP($B197,'Benchmark Data'!$B:$FF,I$1,FALSE)*I199,"")</f>
        <v>1.0213244034171873</v>
      </c>
      <c r="J198" s="143" t="str">
        <f>IFERROR(VLOOKUP($B198,'Benchmark Data'!$B:$FF,J$1,FALSE)/VLOOKUP($B197,'Benchmark Data'!$B:$FF,J$1,FALSE)*J199,"")</f>
        <v/>
      </c>
      <c r="K198" s="156">
        <f>IFERROR(VLOOKUP($B198,'Benchmark Data'!$B:$FF,K$1,FALSE)*K199,"")</f>
        <v>0.98472627455455652</v>
      </c>
      <c r="L198" s="156">
        <f>IFERROR(VLOOKUP($B198,'Benchmark Data'!$B:$FF,L$1,FALSE)*L199,"")</f>
        <v>0.98472627455455652</v>
      </c>
      <c r="M198" s="156">
        <f>IFERROR(VLOOKUP($B198,'Benchmark Data'!$B:$FF,M$1,FALSE)*M199,"")</f>
        <v>0.98472627455455652</v>
      </c>
      <c r="N198" s="143">
        <f>IFERROR(VLOOKUP($B198,'Benchmark Data'!$B:$FF,N$1,FALSE)/VLOOKUP($B197,'Benchmark Data'!$B:$FF,N$1,FALSE)*N199,"")</f>
        <v>1.0481504523106939</v>
      </c>
      <c r="O198" s="143">
        <f>IFERROR(VLOOKUP($B198,'Benchmark Data'!$B:$FF,O$1,FALSE)/VLOOKUP($B197,'Benchmark Data'!$B:$FF,O$1,FALSE)*O199,"")</f>
        <v>1.1109625167534631</v>
      </c>
      <c r="P198" s="143">
        <f>IFERROR(VLOOKUP($B198,'Benchmark Data'!$B:$FF,P$1,FALSE)/VLOOKUP($B197,'Benchmark Data'!$B:$FF,P$1,FALSE)*P199,"")</f>
        <v>1.1433618496816293</v>
      </c>
      <c r="Q198" s="156">
        <f>IFERROR(VLOOKUP($B198,'Benchmark Data'!$B:$FF,Q$1,FALSE)*Q199,"")</f>
        <v>1.0234485256429247</v>
      </c>
      <c r="R198" s="156">
        <f>IFERROR(VLOOKUP($B198,'Benchmark Data'!$B:$FF,R$1,FALSE)*R199,"")</f>
        <v>1.0234485256429247</v>
      </c>
      <c r="S198" s="156">
        <f>IFERROR(VLOOKUP($B198,'Benchmark Data'!$B:$FF,S$1,FALSE)*S199,"")</f>
        <v>1.0234485256429247</v>
      </c>
      <c r="T198" s="156">
        <f>IFERROR(VLOOKUP($B198,'Benchmark Data'!$B:$FF,T$1,FALSE)*T199,"")</f>
        <v>1.0234485256429247</v>
      </c>
      <c r="U198" s="156">
        <f>IFERROR(VLOOKUP($B198,'Benchmark Data'!$B:$FF,U$1,FALSE)*U199,"")</f>
        <v>1.0234485256429247</v>
      </c>
      <c r="V198" s="143">
        <f>IFERROR(VLOOKUP($B198,'Benchmark Data'!$B:$FF,V$1,FALSE)/VLOOKUP($B197,'Benchmark Data'!$B:$FF,V$1,FALSE)*V199,"")</f>
        <v>1.0611518692958628</v>
      </c>
      <c r="W198" s="143">
        <f>IFERROR(VLOOKUP($B198,'Benchmark Data'!$B:$FF,W$1,FALSE)/VLOOKUP($B197,'Benchmark Data'!$B:$FF,W$1,FALSE)*W199,"")</f>
        <v>1.0611518692958628</v>
      </c>
      <c r="X198" s="143">
        <f>IFERROR(VLOOKUP($B198,'Benchmark Data'!$B:$FF,X$1,FALSE)/VLOOKUP($B197,'Benchmark Data'!$B:$FF,X$1,FALSE)*X199,"")</f>
        <v>1.0611518692958628</v>
      </c>
      <c r="Y198" s="143">
        <f>IFERROR(VLOOKUP($B198,'Benchmark Data'!$B:$FF,Y$1,FALSE)/VLOOKUP($B197,'Benchmark Data'!$B:$FF,Y$1,FALSE)*Y199,"")</f>
        <v>1.0611518692958628</v>
      </c>
      <c r="Z198" s="143">
        <f>IFERROR(VLOOKUP($B198,'Benchmark Data'!$B:$FF,Z$1,FALSE)/VLOOKUP($B197,'Benchmark Data'!$B:$FF,Z$1,FALSE)*Z199,"")</f>
        <v>1.0611518692958628</v>
      </c>
      <c r="AA198" s="143">
        <f>IFERROR(VLOOKUP($B198,'Benchmark Data'!$B:$FF,AA$1,FALSE)/VLOOKUP($B197,'Benchmark Data'!$B:$FF,AA$1,FALSE)*AA199,"")</f>
        <v>1.048929858595004</v>
      </c>
      <c r="AB198" s="143">
        <f>IFERROR(VLOOKUP($B198,'Benchmark Data'!$B:$FF,AB$1,FALSE)/VLOOKUP($B197,'Benchmark Data'!$B:$FF,AB$1,FALSE)*AB199,"")</f>
        <v>1.048929858595004</v>
      </c>
      <c r="AC198" s="143">
        <f>IFERROR(VLOOKUP($B198,'Benchmark Data'!$B:$FF,AC$1,FALSE)/VLOOKUP($B197,'Benchmark Data'!$B:$FF,AC$1,FALSE)*AC199,"")</f>
        <v>1.048929858595004</v>
      </c>
      <c r="AD198" s="143">
        <f>IFERROR(VLOOKUP($B198,'Benchmark Data'!$B:$FF,AD$1,FALSE)/VLOOKUP($B197,'Benchmark Data'!$B:$FF,AD$1,FALSE)*AD199,"")</f>
        <v>1.3195141665957626</v>
      </c>
      <c r="AE198" s="143">
        <f>IFERROR(VLOOKUP($B198,'Benchmark Data'!$B:$FF,AE$1,FALSE)/VLOOKUP($B197,'Benchmark Data'!$B:$FF,AE$1,FALSE)*AE199,"")</f>
        <v>1.0177332023686154</v>
      </c>
      <c r="AF198" s="143">
        <f>IFERROR(VLOOKUP($B198,'Benchmark Data'!$B:$FF,AF$1,FALSE)/VLOOKUP($B197,'Benchmark Data'!$B:$FF,AF$1,FALSE)*AF199,"")</f>
        <v>1.0844280365074579</v>
      </c>
      <c r="AG198" s="143">
        <f>IFERROR(VLOOKUP($B198,'Benchmark Data'!$B:$FF,AG$1,FALSE)/VLOOKUP($B197,'Benchmark Data'!$B:$FF,AG$1,FALSE)*AG199,"")</f>
        <v>1.0844280365074579</v>
      </c>
      <c r="AH198" s="143">
        <f>IFERROR(VLOOKUP($B198,'Benchmark Data'!$B:$FF,AH$1,FALSE)/VLOOKUP($B197,'Benchmark Data'!$B:$FF,AH$1,FALSE)*AH199,"")</f>
        <v>1.0844280365074579</v>
      </c>
      <c r="AI198" s="143">
        <f>IFERROR(VLOOKUP($B198,'Benchmark Data'!$B:$FF,AI$1,FALSE)/VLOOKUP($B197,'Benchmark Data'!$B:$FF,AI$1,FALSE)*AI199,"")</f>
        <v>1.0721417675978875</v>
      </c>
      <c r="AJ198" s="143">
        <f>IFERROR(VLOOKUP($B198,'Benchmark Data'!$B:$FF,AJ$1,FALSE)/VLOOKUP($B197,'Benchmark Data'!$B:$FF,AJ$1,FALSE)*AJ199,"")</f>
        <v>0.73152692799031815</v>
      </c>
      <c r="AK198" s="143">
        <f>IFERROR(VLOOKUP($B198,'Benchmark Data'!$B:$FF,AK$1,FALSE)/VLOOKUP($B197,'Benchmark Data'!$B:$FF,AK$1,FALSE)*AK199,"")</f>
        <v>1.0213244034171873</v>
      </c>
      <c r="AL198" s="143">
        <f>IFERROR(VLOOKUP($B198,'Benchmark Data'!$B:$FF,AL$1,FALSE)/VLOOKUP($B197,'Benchmark Data'!$B:$FF,AL$1,FALSE)*AL199,"")</f>
        <v>1.0483827674137698</v>
      </c>
      <c r="AM198" s="143">
        <f>IFERROR(VLOOKUP($B198,'Benchmark Data'!$B:$FF,AM$1,FALSE)/VLOOKUP($B197,'Benchmark Data'!$B:$FF,AM$1,FALSE)*AM199,"")</f>
        <v>1.0483827674137698</v>
      </c>
      <c r="AN198" s="143">
        <f>IFERROR(VLOOKUP($B198,'Benchmark Data'!$B:$FF,AN$1,FALSE)/VLOOKUP($B197,'Benchmark Data'!$B:$FF,AN$1,FALSE)*AN199,"")</f>
        <v>1.0775272358753485</v>
      </c>
      <c r="AO198" s="143">
        <f>IFERROR(VLOOKUP($B198,'Benchmark Data'!$B:$FF,AO$1,FALSE)/VLOOKUP($B197,'Benchmark Data'!$B:$FF,AO$1,FALSE)*AO199,"")</f>
        <v>1.0582465569365134</v>
      </c>
      <c r="AP198" s="143">
        <f>IFERROR(VLOOKUP($B198,'Benchmark Data'!$B:$FF,AP$1,FALSE)/VLOOKUP($B197,'Benchmark Data'!$B:$FF,AP$1,FALSE)*AP199,"")</f>
        <v>1.0582465569365134</v>
      </c>
      <c r="AQ198" s="143">
        <f>IFERROR(VLOOKUP($B198,'Benchmark Data'!$B:$FF,AQ$1,FALSE)/VLOOKUP($B197,'Benchmark Data'!$B:$FF,AQ$1,FALSE)*AQ199,"")</f>
        <v>1.012707750225907</v>
      </c>
      <c r="AR198" s="143">
        <f>IFERROR(VLOOKUP($B198,'Benchmark Data'!$B:$FF,AR$1,FALSE)/VLOOKUP($B197,'Benchmark Data'!$B:$FF,AR$1,FALSE)*AR199,"")</f>
        <v>1.0582465569365134</v>
      </c>
      <c r="AS198" s="143">
        <f>IFERROR(VLOOKUP($B198,'Benchmark Data'!$B:$FF,AS$1,FALSE)/VLOOKUP($B197,'Benchmark Data'!$B:$FF,AS$1,FALSE)*AS199,"")</f>
        <v>1.0000823433828858</v>
      </c>
      <c r="AT198" s="143">
        <f>IFERROR(VLOOKUP($B198,'Benchmark Data'!$B:$FF,AT$1,FALSE)/VLOOKUP($B197,'Benchmark Data'!$B:$FF,AT$1,FALSE)*AT199,"")</f>
        <v>1.012707750225907</v>
      </c>
      <c r="AU198" s="143">
        <f>IFERROR(VLOOKUP($B198,'Benchmark Data'!$B:$FF,AU$1,FALSE)/VLOOKUP($B197,'Benchmark Data'!$B:$FF,AU$1,FALSE)*AU199,"")</f>
        <v>1.1774921210792724</v>
      </c>
      <c r="AV198" s="143">
        <f>IFERROR(VLOOKUP($B198,'Benchmark Data'!$B:$FF,AV$1,FALSE)/VLOOKUP($B197,'Benchmark Data'!$B:$FF,AV$1,FALSE)*AV199,"")</f>
        <v>1.1774921210792724</v>
      </c>
      <c r="AW198" s="143">
        <f>IFERROR(VLOOKUP($B198,'Benchmark Data'!$B:$FF,AW$1,FALSE)/VLOOKUP($B197,'Benchmark Data'!$B:$FF,AW$1,FALSE)*AW199,"")</f>
        <v>1.1774921210792724</v>
      </c>
      <c r="AX198" s="143">
        <f>IFERROR(VLOOKUP($B198,'Benchmark Data'!$B:$FF,AX$1,FALSE)/VLOOKUP($B197,'Benchmark Data'!$B:$FF,AX$1,FALSE)*AX199,"")</f>
        <v>1.0001197128972428</v>
      </c>
      <c r="AY198" s="143">
        <f>IFERROR(VLOOKUP($B198,'Benchmark Data'!$B:$FF,AY$1,FALSE)/VLOOKUP($B197,'Benchmark Data'!$B:$FF,AY$1,FALSE)*AY199,"")</f>
        <v>1.0001197128972428</v>
      </c>
      <c r="AZ198" s="156">
        <f>IFERROR(VLOOKUP($B198,'Benchmark Data'!$B:$FF,AZ$1,FALSE)*AZ199,"")</f>
        <v>1.0053055570795135</v>
      </c>
      <c r="BA198" s="156">
        <f>IFERROR(VLOOKUP($B198,'Benchmark Data'!$B:$FF,BA$1,FALSE)*BA199,"")</f>
        <v>1.0053055570795135</v>
      </c>
      <c r="BB198" s="143">
        <f>IFERROR(VLOOKUP($B198,'Benchmark Data'!$B:$FF,BB$1,FALSE)/VLOOKUP($B197,'Benchmark Data'!$B:$FF,BB$1,FALSE)*BB199,"")</f>
        <v>1.0696121570943762</v>
      </c>
      <c r="BC198" s="143">
        <f>IFERROR(VLOOKUP($B198,'Benchmark Data'!$B:$FF,BC$1,FALSE)/VLOOKUP($B197,'Benchmark Data'!$B:$FF,BC$1,FALSE)*BC199,"")</f>
        <v>1.0202536349700377</v>
      </c>
      <c r="BD198" s="143">
        <f>IFERROR(VLOOKUP($B198,'Benchmark Data'!$B:$FF,BD$1,FALSE)/VLOOKUP($B197,'Benchmark Data'!$B:$FF,BD$1,FALSE)*BD199,"")</f>
        <v>1.0202536349700377</v>
      </c>
      <c r="BE198" s="143">
        <f>IFERROR(VLOOKUP($B198,'Benchmark Data'!$B:$FF,BE$1,FALSE)/VLOOKUP($B197,'Benchmark Data'!$B:$FF,BE$1,FALSE)*BE199,"")</f>
        <v>1.0202536349700377</v>
      </c>
      <c r="BF198" s="143">
        <f>IFERROR(VLOOKUP($B198,'Benchmark Data'!$B:$FF,BF$1,FALSE)/VLOOKUP($B197,'Benchmark Data'!$B:$FF,BF$1,FALSE)*BF199,"")</f>
        <v>1.0202536349700377</v>
      </c>
      <c r="BG198" s="143">
        <f>IFERROR(VLOOKUP($B198,'Benchmark Data'!$B:$FF,BG$1,FALSE)/VLOOKUP($B197,'Benchmark Data'!$B:$FF,BG$1,FALSE)*BG199,"")</f>
        <v>1.0639198220979607</v>
      </c>
      <c r="BH198" s="143">
        <f>IFERROR(VLOOKUP($B198,'Benchmark Data'!$B:$FF,BH$1,FALSE)/VLOOKUP($B197,'Benchmark Data'!$B:$FF,BH$1,FALSE)*BH199,"")</f>
        <v>1.0639198220979607</v>
      </c>
      <c r="BI198" s="143">
        <f>IFERROR(VLOOKUP($B198,'Benchmark Data'!$B:$FF,BI$1,FALSE)/VLOOKUP($B197,'Benchmark Data'!$B:$FF,BI$1,FALSE)*BI199,"")</f>
        <v>1.0639198220979607</v>
      </c>
      <c r="BJ198" s="143">
        <f>IFERROR(VLOOKUP($B198,'Benchmark Data'!$B:$FF,BJ$1,FALSE)/VLOOKUP($B197,'Benchmark Data'!$B:$FF,BJ$1,FALSE)*BJ199,"")</f>
        <v>1.0639198220979607</v>
      </c>
      <c r="BK198" s="143">
        <f>IFERROR(VLOOKUP($B198,'Benchmark Data'!$B:$FF,BK$1,FALSE)/VLOOKUP($B197,'Benchmark Data'!$B:$FF,BK$1,FALSE)*BK199,"")</f>
        <v>1.0202536349700377</v>
      </c>
      <c r="BL198" s="143">
        <f>IFERROR(VLOOKUP($B198,'Benchmark Data'!$B:$FF,BL$1,FALSE)/VLOOKUP($B197,'Benchmark Data'!$B:$FF,BL$1,FALSE)*BL199,"")</f>
        <v>1.0202536349700377</v>
      </c>
      <c r="BM198" s="143">
        <f>IFERROR(VLOOKUP($B198,'Benchmark Data'!$B:$FF,BM$1,FALSE)/VLOOKUP($B197,'Benchmark Data'!$B:$FF,BM$1,FALSE)*BM199,"")</f>
        <v>1.0202536349700377</v>
      </c>
      <c r="BN198" s="143">
        <f>IFERROR(VLOOKUP($B198,'Benchmark Data'!$B:$FF,BN$1,FALSE)/VLOOKUP($B197,'Benchmark Data'!$B:$FF,BN$1,FALSE)*BN199,"")</f>
        <v>1.0202536349700377</v>
      </c>
      <c r="BO198" s="143">
        <f>IFERROR(VLOOKUP($B198,'Benchmark Data'!$B:$FF,BO$1,FALSE)/VLOOKUP($B197,'Benchmark Data'!$B:$FF,BO$1,FALSE)*BO199,"")</f>
        <v>1.0202536349700377</v>
      </c>
      <c r="BP198" s="143">
        <f>IFERROR(VLOOKUP($B198,'Benchmark Data'!$B:$FF,BP$1,FALSE)/VLOOKUP($B197,'Benchmark Data'!$B:$FF,BP$1,FALSE)*BP199,"")</f>
        <v>1.0202536349700377</v>
      </c>
      <c r="BQ198" s="143">
        <f>IFERROR(VLOOKUP($B198,'Benchmark Data'!$B:$FF,BQ$1,FALSE)/VLOOKUP($B197,'Benchmark Data'!$B:$FF,BQ$1,FALSE)*BQ199,"")</f>
        <v>1.0202536349700377</v>
      </c>
      <c r="BR198" s="143">
        <f>IFERROR(VLOOKUP($B198,'Benchmark Data'!$B:$FF,BR$1,FALSE)/VLOOKUP($B197,'Benchmark Data'!$B:$FF,BR$1,FALSE)*BR199,"")</f>
        <v>1.0202536349700377</v>
      </c>
      <c r="BS198" s="143">
        <f>IFERROR(VLOOKUP($B198,'Benchmark Data'!$B:$FF,BS$1,FALSE)/VLOOKUP($B197,'Benchmark Data'!$B:$FF,BS$1,FALSE)*BS199,"")</f>
        <v>0.95961829887391781</v>
      </c>
      <c r="BT198" s="143">
        <f>IFERROR(VLOOKUP($B198,'Benchmark Data'!$B:$FF,BT$1,FALSE)/VLOOKUP($B197,'Benchmark Data'!$B:$FF,BT$1,FALSE)*BT199,"")</f>
        <v>0.95961829887391781</v>
      </c>
      <c r="BU198" s="143">
        <f>IFERROR(VLOOKUP($B198,'Benchmark Data'!$B:$FF,BU$1,FALSE)/VLOOKUP($B197,'Benchmark Data'!$B:$FF,BU$1,FALSE)*BU199,"")</f>
        <v>0.95961829887391781</v>
      </c>
      <c r="BV198" s="143">
        <f>IFERROR(VLOOKUP($B198,'Benchmark Data'!$B:$FF,BV$1,FALSE)/VLOOKUP($B197,'Benchmark Data'!$B:$FF,BV$1,FALSE)*BV199,"")</f>
        <v>0.95961829887391781</v>
      </c>
      <c r="BW198" s="143">
        <f>IFERROR(VLOOKUP($B198,'Benchmark Data'!$B:$FF,BW$1,FALSE)/VLOOKUP($B197,'Benchmark Data'!$B:$FF,BW$1,FALSE)*BW199,"")</f>
        <v>0.95961829887391781</v>
      </c>
      <c r="BX198" s="143">
        <f>IFERROR(VLOOKUP($B198,'Benchmark Data'!$B:$FF,BX$1,FALSE)/VLOOKUP($B197,'Benchmark Data'!$B:$FF,BX$1,FALSE)*BX199,"")</f>
        <v>0.95961829887391781</v>
      </c>
      <c r="BY198" s="143">
        <f>IFERROR(VLOOKUP($B198,'Benchmark Data'!$B:$FF,BY$1,FALSE)/VLOOKUP($B197,'Benchmark Data'!$B:$FF,BY$1,FALSE)*BY199,"")</f>
        <v>0.95961829887391781</v>
      </c>
      <c r="BZ198" s="143">
        <f>IFERROR(VLOOKUP($B198,'Benchmark Data'!$B:$FF,BZ$1,FALSE)/VLOOKUP($B197,'Benchmark Data'!$B:$FF,BZ$1,FALSE)*BZ199,"")</f>
        <v>0.95961829887391781</v>
      </c>
      <c r="CA198" s="143">
        <f>IFERROR(VLOOKUP($B198,'Benchmark Data'!$B:$FF,CA$1,FALSE)/VLOOKUP($B197,'Benchmark Data'!$B:$FF,CA$1,FALSE)*CA199,"")</f>
        <v>0.95961829887391781</v>
      </c>
      <c r="CB198" s="143">
        <f>IFERROR(VLOOKUP($B198,'Benchmark Data'!$B:$FF,CB$1,FALSE)/VLOOKUP($B197,'Benchmark Data'!$B:$FF,CB$1,FALSE)*CB199,"")</f>
        <v>0.95961829887391781</v>
      </c>
      <c r="CC198" s="143">
        <f>IFERROR(VLOOKUP($B198,'Benchmark Data'!$B:$FF,CC$1,FALSE)/VLOOKUP($B197,'Benchmark Data'!$B:$FF,CC$1,FALSE)*CC199,"")</f>
        <v>1.048929858595004</v>
      </c>
      <c r="CD198" s="143">
        <f>IFERROR(VLOOKUP($B198,'Benchmark Data'!$B:$FF,CD$1,FALSE)/VLOOKUP($B197,'Benchmark Data'!$B:$FF,CD$1,FALSE)*CD199,"")</f>
        <v>0.95961829887391781</v>
      </c>
      <c r="CE198" s="143">
        <f>IFERROR(VLOOKUP($B198,'Benchmark Data'!$B:$FF,CE$1,FALSE)/VLOOKUP($B197,'Benchmark Data'!$B:$FF,CE$1,FALSE)*CE199,"")</f>
        <v>0.95961829887391781</v>
      </c>
      <c r="CF198" s="143">
        <f>IFERROR(VLOOKUP($B198,'Benchmark Data'!$B:$FF,CF$1,FALSE)/VLOOKUP($B197,'Benchmark Data'!$B:$FF,CF$1,FALSE)*CF199,"")</f>
        <v>0.95961829887391781</v>
      </c>
      <c r="CG198" s="143">
        <f>IFERROR(VLOOKUP($B198,'Benchmark Data'!$B:$FF,CG$1,FALSE)/VLOOKUP($B197,'Benchmark Data'!$B:$FF,CG$1,FALSE)*CG199,"")</f>
        <v>0.74112362783116614</v>
      </c>
      <c r="CH198" s="156">
        <f>IFERROR(VLOOKUP($B198,'Benchmark Data'!$B:$FF,CH$1,FALSE)*CH199,"")</f>
        <v>0.83428030779025908</v>
      </c>
      <c r="CI198" s="143">
        <f>IFERROR(VLOOKUP($B198,'Benchmark Data'!$B:$FF,CI$1,FALSE)/VLOOKUP($B197,'Benchmark Data'!$B:$FF,CI$1,FALSE)*CI199,"")</f>
        <v>1.0481504523106939</v>
      </c>
      <c r="CJ198" s="143">
        <f>IFERROR(VLOOKUP($B198,'Benchmark Data'!$B:$FF,CJ$1,FALSE)/VLOOKUP($B197,'Benchmark Data'!$B:$FF,CJ$1,FALSE)*CJ199,"")</f>
        <v>1.0481504523106939</v>
      </c>
      <c r="CK198" s="143">
        <f>IFERROR(VLOOKUP($B198,'Benchmark Data'!$B:$FF,CK$1,FALSE)/VLOOKUP($B197,'Benchmark Data'!$B:$FF,CK$1,FALSE)*CK199,"")</f>
        <v>0.95961829887391781</v>
      </c>
      <c r="CL198" s="143">
        <f>IFERROR(VLOOKUP($B198,'Benchmark Data'!$B:$AAA,CL$1,FALSE)/VLOOKUP($B197,'Benchmark Data'!$B:$AAA,CL$1,FALSE)*CL199,"")</f>
        <v>0.95961829887391781</v>
      </c>
      <c r="CM198" s="143">
        <f>IFERROR(VLOOKUP($B198,'Benchmark Data'!$B:$AAA,CM$1,FALSE)/VLOOKUP($B197,'Benchmark Data'!$B:$AAA,CM$1,FALSE)*CM199,"")</f>
        <v>1.0481504523106939</v>
      </c>
      <c r="CN198" s="143">
        <f>IFERROR(VLOOKUP($B198,'Benchmark Data'!$B:$AAA,CN$1,FALSE)/VLOOKUP($B197,'Benchmark Data'!$B:$AAA,CN$1,FALSE)*CN199,"")</f>
        <v>1.0481504523106939</v>
      </c>
      <c r="CO198" s="143">
        <f>IFERROR(VLOOKUP($B198,'Benchmark Data'!$B:$AAA,CO$1,FALSE)/VLOOKUP($B197,'Benchmark Data'!$B:$AAA,CO$1,FALSE)*CO199,"")</f>
        <v>1.0481504523106939</v>
      </c>
      <c r="CP198" s="143">
        <f>IFERROR(VLOOKUP($B198,'Benchmark Data'!$B:$AAA,CP$1,FALSE)/VLOOKUP($B197,'Benchmark Data'!$B:$AAA,CP$1,FALSE)*CP199,"")</f>
        <v>1.0481504523106939</v>
      </c>
      <c r="CQ198" s="143">
        <f>IFERROR(VLOOKUP($B198,'Benchmark Data'!$B:$AAA,CQ$1,FALSE)/VLOOKUP($B197,'Benchmark Data'!$B:$AAA,CQ$1,FALSE)*CQ199,"")</f>
        <v>1.0481504523106939</v>
      </c>
      <c r="CR198" s="143">
        <f>IFERROR(VLOOKUP($B198,'Benchmark Data'!$B:$AAA,CR$1,FALSE)/VLOOKUP($B197,'Benchmark Data'!$B:$AAA,CR$1,FALSE)*CR199,"")</f>
        <v>1.0481504523106939</v>
      </c>
      <c r="CS198" s="143">
        <f>IFERROR(VLOOKUP($B198,'Benchmark Data'!$B:$AAA,CS$1,FALSE)/VLOOKUP($B197,'Benchmark Data'!$B:$AAA,CS$1,FALSE)*CS199,"")</f>
        <v>1.0481504523106939</v>
      </c>
      <c r="CT198" s="143">
        <f>IFERROR(VLOOKUP($B198,'Benchmark Data'!$B:$AAA,CT$1,FALSE)/VLOOKUP($B197,'Benchmark Data'!$B:$AAA,CT$1,FALSE)*CT199,"")</f>
        <v>1.0481504523106939</v>
      </c>
      <c r="CU198" s="143">
        <f>IFERROR(VLOOKUP($B198,'Benchmark Data'!$B:$AAA,CU$1,FALSE)/VLOOKUP($B197,'Benchmark Data'!$B:$AAA,CU$1,FALSE)*CU199,"")</f>
        <v>1.0481504523106939</v>
      </c>
      <c r="CV198" s="143">
        <f>IFERROR(VLOOKUP($B198,'Benchmark Data'!$B:$AAA,CV$1,FALSE)/VLOOKUP($B197,'Benchmark Data'!$B:$AAA,CV$1,FALSE)*CV199,"")</f>
        <v>1.0481504523106939</v>
      </c>
      <c r="CW198" s="143">
        <f>IFERROR(VLOOKUP($B198,'Benchmark Data'!$B:$AAA,CW$1,FALSE)/VLOOKUP($B197,'Benchmark Data'!$B:$AAA,CW$1,FALSE)*CW199,"")</f>
        <v>1.0481504523106939</v>
      </c>
      <c r="CX198" s="143">
        <f>IFERROR(VLOOKUP($B198,'Benchmark Data'!$B:$AAA,CX$1,FALSE)/VLOOKUP($B197,'Benchmark Data'!$B:$AAA,CX$1,FALSE)*CX199,"")</f>
        <v>0.91494889371356081</v>
      </c>
      <c r="CY198" s="143">
        <f>IFERROR(VLOOKUP($B198,'Benchmark Data'!$B:$AAA,CY$1,FALSE)/VLOOKUP($B197,'Benchmark Data'!$B:$AAA,CY$1,FALSE)*CY199,"")</f>
        <v>0.95961829887391781</v>
      </c>
      <c r="CZ198" s="143">
        <f>IFERROR(VLOOKUP($B198,'Benchmark Data'!$B:$AAA,CZ$1,FALSE)/VLOOKUP($B197,'Benchmark Data'!$B:$AAA,CZ$1,FALSE)*CZ199,"")</f>
        <v>0.95961829887391781</v>
      </c>
      <c r="DA198" s="143">
        <f>IFERROR(VLOOKUP($B198,'Benchmark Data'!$B:$AAA,DA$1,FALSE)/VLOOKUP($B197,'Benchmark Data'!$B:$AAA,DA$1,FALSE)*DA199,"")</f>
        <v>0.91494889371356081</v>
      </c>
      <c r="DB198" s="143" t="str">
        <f>IFERROR(VLOOKUP($B198,'Benchmark Data'!$B:$AAA,DB$1,FALSE)/VLOOKUP($B197,'Benchmark Data'!$B:$AAA,DB$1,FALSE)*DB199,"")</f>
        <v/>
      </c>
      <c r="DC198" s="143" t="str">
        <f>IFERROR(VLOOKUP($B198,'Benchmark Data'!$B:$AAA,DC$1,FALSE)/VLOOKUP($B197,'Benchmark Data'!$B:$AAA,DC$1,FALSE)*DC199,"")</f>
        <v/>
      </c>
      <c r="DD198" s="143" t="str">
        <f>IFERROR(VLOOKUP($B198,'Benchmark Data'!$B:$AAA,DD$1,FALSE)/VLOOKUP($B197,'Benchmark Data'!$B:$AAA,DD$1,FALSE)*DD199,"")</f>
        <v/>
      </c>
      <c r="DE198" s="143" t="str">
        <f>IFERROR(VLOOKUP($B198,'Benchmark Data'!$B:$AAA,DE$1,FALSE)/VLOOKUP($B197,'Benchmark Data'!$B:$AAA,DE$1,FALSE)*DE199,"")</f>
        <v/>
      </c>
      <c r="DF198" s="143" t="str">
        <f>IFERROR(VLOOKUP($B198,'Benchmark Data'!$B:$AAA,DF$1,FALSE)/VLOOKUP($B197,'Benchmark Data'!$B:$AAA,DF$1,FALSE)*DF199,"")</f>
        <v/>
      </c>
      <c r="DG198" s="143" t="str">
        <f>IFERROR(VLOOKUP($B198,'Benchmark Data'!$B:$AAA,DG$1,FALSE)/VLOOKUP($B197,'Benchmark Data'!$B:$AAA,DG$1,FALSE)*DG199,"")</f>
        <v/>
      </c>
      <c r="DH198" s="143" t="str">
        <f>IFERROR(VLOOKUP($B198,'Benchmark Data'!$B:$AAA,DH$1,FALSE)/VLOOKUP($B197,'Benchmark Data'!$B:$AAA,DH$1,FALSE)*DH199,"")</f>
        <v/>
      </c>
      <c r="DI198" s="143" t="str">
        <f>IFERROR(VLOOKUP($B198,'Benchmark Data'!$B:$AAA,DI$1,FALSE)/VLOOKUP($B197,'Benchmark Data'!$B:$AAA,DI$1,FALSE)*DI199,"")</f>
        <v/>
      </c>
    </row>
    <row r="199" spans="1:113">
      <c r="A199" s="94">
        <f t="shared" si="39"/>
        <v>2</v>
      </c>
      <c r="B199" s="168">
        <f t="shared" si="40"/>
        <v>46022</v>
      </c>
      <c r="C199" s="143">
        <f>IFERROR(VLOOKUP($B199,'Benchmark Data'!$B:$FF,C$1,FALSE)/VLOOKUP($B198,'Benchmark Data'!$B:$FF,C$1,FALSE)*C200,"")</f>
        <v>0.98255866370081535</v>
      </c>
      <c r="D199" s="143">
        <f>IFERROR(VLOOKUP($B199,'Benchmark Data'!$B:$FF,D$1,FALSE)/VLOOKUP($B198,'Benchmark Data'!$B:$FF,D$1,FALSE)*D200,"")</f>
        <v>0.98255866370081535</v>
      </c>
      <c r="E199" s="143">
        <f>IFERROR(VLOOKUP($B199,'Benchmark Data'!$B:$FF,E$1,FALSE)/VLOOKUP($B198,'Benchmark Data'!$B:$FF,E$1,FALSE)*E200,"")</f>
        <v>0.98255866370081535</v>
      </c>
      <c r="F199" s="143">
        <f>IFERROR(VLOOKUP($B199,'Benchmark Data'!$B:$FF,F$1,FALSE)/VLOOKUP($B198,'Benchmark Data'!$B:$FF,F$1,FALSE)*F200,"")</f>
        <v>1.0029340239290057</v>
      </c>
      <c r="G199" s="143" t="str">
        <f>IFERROR(VLOOKUP($B199,'Benchmark Data'!$B:$FF,G$1,FALSE)/VLOOKUP($B198,'Benchmark Data'!$B:$FF,G$1,FALSE)*G200,"")</f>
        <v/>
      </c>
      <c r="H199" s="143">
        <f>IFERROR(VLOOKUP($B199,'Benchmark Data'!$B:$FF,H$1,FALSE)/VLOOKUP($B198,'Benchmark Data'!$B:$FF,H$1,FALSE)*H200,"")</f>
        <v>0.98255866370081535</v>
      </c>
      <c r="I199" s="143">
        <f>IFERROR(VLOOKUP($B199,'Benchmark Data'!$B:$FF,I$1,FALSE)/VLOOKUP($B198,'Benchmark Data'!$B:$FF,I$1,FALSE)*I200,"")</f>
        <v>0.99973803687556229</v>
      </c>
      <c r="J199" s="143" t="str">
        <f>IFERROR(VLOOKUP($B199,'Benchmark Data'!$B:$FF,J$1,FALSE)/VLOOKUP($B198,'Benchmark Data'!$B:$FF,J$1,FALSE)*J200,"")</f>
        <v/>
      </c>
      <c r="K199" s="156">
        <f>IFERROR(VLOOKUP($B199,'Benchmark Data'!$B:$FF,K$1,FALSE)*K200,"")</f>
        <v>0.98036759669629814</v>
      </c>
      <c r="L199" s="156">
        <f>IFERROR(VLOOKUP($B199,'Benchmark Data'!$B:$FF,L$1,FALSE)*L200,"")</f>
        <v>0.98036759669629814</v>
      </c>
      <c r="M199" s="156">
        <f>IFERROR(VLOOKUP($B199,'Benchmark Data'!$B:$FF,M$1,FALSE)*M200,"")</f>
        <v>0.98036759669629814</v>
      </c>
      <c r="N199" s="143">
        <f>IFERROR(VLOOKUP($B199,'Benchmark Data'!$B:$FF,N$1,FALSE)/VLOOKUP($B198,'Benchmark Data'!$B:$FF,N$1,FALSE)*N200,"")</f>
        <v>1.0115430170703958</v>
      </c>
      <c r="O199" s="143">
        <f>IFERROR(VLOOKUP($B199,'Benchmark Data'!$B:$FF,O$1,FALSE)/VLOOKUP($B198,'Benchmark Data'!$B:$FF,O$1,FALSE)*O200,"")</f>
        <v>1.0862335285735827</v>
      </c>
      <c r="P199" s="143">
        <f>IFERROR(VLOOKUP($B199,'Benchmark Data'!$B:$FF,P$1,FALSE)/VLOOKUP($B198,'Benchmark Data'!$B:$FF,P$1,FALSE)*P200,"")</f>
        <v>1.1152784859232325</v>
      </c>
      <c r="Q199" s="156">
        <f>IFERROR(VLOOKUP($B199,'Benchmark Data'!$B:$FF,Q$1,FALSE)*Q200,"")</f>
        <v>1.0401821443865844</v>
      </c>
      <c r="R199" s="156">
        <f>IFERROR(VLOOKUP($B199,'Benchmark Data'!$B:$FF,R$1,FALSE)*R200,"")</f>
        <v>1.0401821443865844</v>
      </c>
      <c r="S199" s="156">
        <f>IFERROR(VLOOKUP($B199,'Benchmark Data'!$B:$FF,S$1,FALSE)*S200,"")</f>
        <v>1.0401821443865844</v>
      </c>
      <c r="T199" s="156">
        <f>IFERROR(VLOOKUP($B199,'Benchmark Data'!$B:$FF,T$1,FALSE)*T200,"")</f>
        <v>1.0401821443865844</v>
      </c>
      <c r="U199" s="156">
        <f>IFERROR(VLOOKUP($B199,'Benchmark Data'!$B:$FF,U$1,FALSE)*U200,"")</f>
        <v>1.0401821443865844</v>
      </c>
      <c r="V199" s="143">
        <f>IFERROR(VLOOKUP($B199,'Benchmark Data'!$B:$FF,V$1,FALSE)/VLOOKUP($B198,'Benchmark Data'!$B:$FF,V$1,FALSE)*V200,"")</f>
        <v>1.0217068640054432</v>
      </c>
      <c r="W199" s="143">
        <f>IFERROR(VLOOKUP($B199,'Benchmark Data'!$B:$FF,W$1,FALSE)/VLOOKUP($B198,'Benchmark Data'!$B:$FF,W$1,FALSE)*W200,"")</f>
        <v>1.0217068640054432</v>
      </c>
      <c r="X199" s="143">
        <f>IFERROR(VLOOKUP($B199,'Benchmark Data'!$B:$FF,X$1,FALSE)/VLOOKUP($B198,'Benchmark Data'!$B:$FF,X$1,FALSE)*X200,"")</f>
        <v>1.0217068640054432</v>
      </c>
      <c r="Y199" s="143">
        <f>IFERROR(VLOOKUP($B199,'Benchmark Data'!$B:$FF,Y$1,FALSE)/VLOOKUP($B198,'Benchmark Data'!$B:$FF,Y$1,FALSE)*Y200,"")</f>
        <v>1.0217068640054432</v>
      </c>
      <c r="Z199" s="143">
        <f>IFERROR(VLOOKUP($B199,'Benchmark Data'!$B:$FF,Z$1,FALSE)/VLOOKUP($B198,'Benchmark Data'!$B:$FF,Z$1,FALSE)*Z200,"")</f>
        <v>1.0217068640054432</v>
      </c>
      <c r="AA199" s="143">
        <f>IFERROR(VLOOKUP($B199,'Benchmark Data'!$B:$FF,AA$1,FALSE)/VLOOKUP($B198,'Benchmark Data'!$B:$FF,AA$1,FALSE)*AA200,"")</f>
        <v>1.0423551886254483</v>
      </c>
      <c r="AB199" s="143">
        <f>IFERROR(VLOOKUP($B199,'Benchmark Data'!$B:$FF,AB$1,FALSE)/VLOOKUP($B198,'Benchmark Data'!$B:$FF,AB$1,FALSE)*AB200,"")</f>
        <v>1.0423551886254483</v>
      </c>
      <c r="AC199" s="143">
        <f>IFERROR(VLOOKUP($B199,'Benchmark Data'!$B:$FF,AC$1,FALSE)/VLOOKUP($B198,'Benchmark Data'!$B:$FF,AC$1,FALSE)*AC200,"")</f>
        <v>1.0423551886254483</v>
      </c>
      <c r="AD199" s="143">
        <f>IFERROR(VLOOKUP($B199,'Benchmark Data'!$B:$FF,AD$1,FALSE)/VLOOKUP($B198,'Benchmark Data'!$B:$FF,AD$1,FALSE)*AD200,"")</f>
        <v>1.1222614201718679</v>
      </c>
      <c r="AE199" s="143">
        <f>IFERROR(VLOOKUP($B199,'Benchmark Data'!$B:$FF,AE$1,FALSE)/VLOOKUP($B198,'Benchmark Data'!$B:$FF,AE$1,FALSE)*AE200,"")</f>
        <v>1.0074672874520569</v>
      </c>
      <c r="AF199" s="143">
        <f>IFERROR(VLOOKUP($B199,'Benchmark Data'!$B:$FF,AF$1,FALSE)/VLOOKUP($B198,'Benchmark Data'!$B:$FF,AF$1,FALSE)*AF200,"")</f>
        <v>1.0029340239290057</v>
      </c>
      <c r="AG199" s="143">
        <f>IFERROR(VLOOKUP($B199,'Benchmark Data'!$B:$FF,AG$1,FALSE)/VLOOKUP($B198,'Benchmark Data'!$B:$FF,AG$1,FALSE)*AG200,"")</f>
        <v>1.0029340239290057</v>
      </c>
      <c r="AH199" s="143">
        <f>IFERROR(VLOOKUP($B199,'Benchmark Data'!$B:$FF,AH$1,FALSE)/VLOOKUP($B198,'Benchmark Data'!$B:$FF,AH$1,FALSE)*AH200,"")</f>
        <v>1.0029340239290057</v>
      </c>
      <c r="AI199" s="143">
        <f>IFERROR(VLOOKUP($B199,'Benchmark Data'!$B:$FF,AI$1,FALSE)/VLOOKUP($B198,'Benchmark Data'!$B:$FF,AI$1,FALSE)*AI200,"")</f>
        <v>1.112283079832926</v>
      </c>
      <c r="AJ199" s="143">
        <f>IFERROR(VLOOKUP($B199,'Benchmark Data'!$B:$FF,AJ$1,FALSE)/VLOOKUP($B198,'Benchmark Data'!$B:$FF,AJ$1,FALSE)*AJ200,"")</f>
        <v>0.87695965824366262</v>
      </c>
      <c r="AK199" s="143">
        <f>IFERROR(VLOOKUP($B199,'Benchmark Data'!$B:$FF,AK$1,FALSE)/VLOOKUP($B198,'Benchmark Data'!$B:$FF,AK$1,FALSE)*AK200,"")</f>
        <v>0.99973803687556229</v>
      </c>
      <c r="AL199" s="143">
        <f>IFERROR(VLOOKUP($B199,'Benchmark Data'!$B:$FF,AL$1,FALSE)/VLOOKUP($B198,'Benchmark Data'!$B:$FF,AL$1,FALSE)*AL200,"")</f>
        <v>1.0351156165109652</v>
      </c>
      <c r="AM199" s="143">
        <f>IFERROR(VLOOKUP($B199,'Benchmark Data'!$B:$FF,AM$1,FALSE)/VLOOKUP($B198,'Benchmark Data'!$B:$FF,AM$1,FALSE)*AM200,"")</f>
        <v>1.0351156165109652</v>
      </c>
      <c r="AN199" s="143">
        <f>IFERROR(VLOOKUP($B199,'Benchmark Data'!$B:$FF,AN$1,FALSE)/VLOOKUP($B198,'Benchmark Data'!$B:$FF,AN$1,FALSE)*AN200,"")</f>
        <v>1.0773907536415452</v>
      </c>
      <c r="AO199" s="143">
        <f>IFERROR(VLOOKUP($B199,'Benchmark Data'!$B:$FF,AO$1,FALSE)/VLOOKUP($B198,'Benchmark Data'!$B:$FF,AO$1,FALSE)*AO200,"")</f>
        <v>1.0240407744015811</v>
      </c>
      <c r="AP199" s="143">
        <f>IFERROR(VLOOKUP($B199,'Benchmark Data'!$B:$FF,AP$1,FALSE)/VLOOKUP($B198,'Benchmark Data'!$B:$FF,AP$1,FALSE)*AP200,"")</f>
        <v>1.0240407744015811</v>
      </c>
      <c r="AQ199" s="143">
        <f>IFERROR(VLOOKUP($B199,'Benchmark Data'!$B:$FF,AQ$1,FALSE)/VLOOKUP($B198,'Benchmark Data'!$B:$FF,AQ$1,FALSE)*AQ200,"")</f>
        <v>1.0122962487512228</v>
      </c>
      <c r="AR199" s="143">
        <f>IFERROR(VLOOKUP($B199,'Benchmark Data'!$B:$FF,AR$1,FALSE)/VLOOKUP($B198,'Benchmark Data'!$B:$FF,AR$1,FALSE)*AR200,"")</f>
        <v>1.0240407744015811</v>
      </c>
      <c r="AS199" s="143">
        <f>IFERROR(VLOOKUP($B199,'Benchmark Data'!$B:$FF,AS$1,FALSE)/VLOOKUP($B198,'Benchmark Data'!$B:$FF,AS$1,FALSE)*AS200,"")</f>
        <v>1.0000741084343634</v>
      </c>
      <c r="AT199" s="143">
        <f>IFERROR(VLOOKUP($B199,'Benchmark Data'!$B:$FF,AT$1,FALSE)/VLOOKUP($B198,'Benchmark Data'!$B:$FF,AT$1,FALSE)*AT200,"")</f>
        <v>1.0122962487512228</v>
      </c>
      <c r="AU199" s="143">
        <f>IFERROR(VLOOKUP($B199,'Benchmark Data'!$B:$FF,AU$1,FALSE)/VLOOKUP($B198,'Benchmark Data'!$B:$FF,AU$1,FALSE)*AU200,"")</f>
        <v>1.0454247574261555</v>
      </c>
      <c r="AV199" s="143">
        <f>IFERROR(VLOOKUP($B199,'Benchmark Data'!$B:$FF,AV$1,FALSE)/VLOOKUP($B198,'Benchmark Data'!$B:$FF,AV$1,FALSE)*AV200,"")</f>
        <v>1.0454247574261555</v>
      </c>
      <c r="AW199" s="143">
        <f>IFERROR(VLOOKUP($B199,'Benchmark Data'!$B:$FF,AW$1,FALSE)/VLOOKUP($B198,'Benchmark Data'!$B:$FF,AW$1,FALSE)*AW200,"")</f>
        <v>1.0454247574261555</v>
      </c>
      <c r="AX199" s="143">
        <f>IFERROR(VLOOKUP($B199,'Benchmark Data'!$B:$FF,AX$1,FALSE)/VLOOKUP($B198,'Benchmark Data'!$B:$FF,AX$1,FALSE)*AX200,"")</f>
        <v>0.99028862688777364</v>
      </c>
      <c r="AY199" s="143">
        <f>IFERROR(VLOOKUP($B199,'Benchmark Data'!$B:$FF,AY$1,FALSE)/VLOOKUP($B198,'Benchmark Data'!$B:$FF,AY$1,FALSE)*AY200,"")</f>
        <v>0.99028862688777364</v>
      </c>
      <c r="AZ199" s="156">
        <f>IFERROR(VLOOKUP($B199,'Benchmark Data'!$B:$FF,AZ$1,FALSE)*AZ200,"")</f>
        <v>1.0028170438706967</v>
      </c>
      <c r="BA199" s="156">
        <f>IFERROR(VLOOKUP($B199,'Benchmark Data'!$B:$FF,BA$1,FALSE)*BA200,"")</f>
        <v>1.0028170438706967</v>
      </c>
      <c r="BB199" s="143">
        <f>IFERROR(VLOOKUP($B199,'Benchmark Data'!$B:$FF,BB$1,FALSE)/VLOOKUP($B198,'Benchmark Data'!$B:$FF,BB$1,FALSE)*BB200,"")</f>
        <v>1.0836635258541629</v>
      </c>
      <c r="BC199" s="143">
        <f>IFERROR(VLOOKUP($B199,'Benchmark Data'!$B:$FF,BC$1,FALSE)/VLOOKUP($B198,'Benchmark Data'!$B:$FF,BC$1,FALSE)*BC200,"")</f>
        <v>1.0218913574502735</v>
      </c>
      <c r="BD199" s="143">
        <f>IFERROR(VLOOKUP($B199,'Benchmark Data'!$B:$FF,BD$1,FALSE)/VLOOKUP($B198,'Benchmark Data'!$B:$FF,BD$1,FALSE)*BD200,"")</f>
        <v>1.0218913574502735</v>
      </c>
      <c r="BE199" s="143">
        <f>IFERROR(VLOOKUP($B199,'Benchmark Data'!$B:$FF,BE$1,FALSE)/VLOOKUP($B198,'Benchmark Data'!$B:$FF,BE$1,FALSE)*BE200,"")</f>
        <v>1.0218913574502735</v>
      </c>
      <c r="BF199" s="143">
        <f>IFERROR(VLOOKUP($B199,'Benchmark Data'!$B:$FF,BF$1,FALSE)/VLOOKUP($B198,'Benchmark Data'!$B:$FF,BF$1,FALSE)*BF200,"")</f>
        <v>1.0218913574502735</v>
      </c>
      <c r="BG199" s="143">
        <f>IFERROR(VLOOKUP($B199,'Benchmark Data'!$B:$FF,BG$1,FALSE)/VLOOKUP($B198,'Benchmark Data'!$B:$FF,BG$1,FALSE)*BG200,"")</f>
        <v>1.0029588180367155</v>
      </c>
      <c r="BH199" s="143">
        <f>IFERROR(VLOOKUP($B199,'Benchmark Data'!$B:$FF,BH$1,FALSE)/VLOOKUP($B198,'Benchmark Data'!$B:$FF,BH$1,FALSE)*BH200,"")</f>
        <v>1.0029588180367155</v>
      </c>
      <c r="BI199" s="143">
        <f>IFERROR(VLOOKUP($B199,'Benchmark Data'!$B:$FF,BI$1,FALSE)/VLOOKUP($B198,'Benchmark Data'!$B:$FF,BI$1,FALSE)*BI200,"")</f>
        <v>1.0029588180367155</v>
      </c>
      <c r="BJ199" s="143">
        <f>IFERROR(VLOOKUP($B199,'Benchmark Data'!$B:$FF,BJ$1,FALSE)/VLOOKUP($B198,'Benchmark Data'!$B:$FF,BJ$1,FALSE)*BJ200,"")</f>
        <v>1.0029588180367155</v>
      </c>
      <c r="BK199" s="143">
        <f>IFERROR(VLOOKUP($B199,'Benchmark Data'!$B:$FF,BK$1,FALSE)/VLOOKUP($B198,'Benchmark Data'!$B:$FF,BK$1,FALSE)*BK200,"")</f>
        <v>1.0218913574502735</v>
      </c>
      <c r="BL199" s="143">
        <f>IFERROR(VLOOKUP($B199,'Benchmark Data'!$B:$FF,BL$1,FALSE)/VLOOKUP($B198,'Benchmark Data'!$B:$FF,BL$1,FALSE)*BL200,"")</f>
        <v>1.0218913574502735</v>
      </c>
      <c r="BM199" s="143">
        <f>IFERROR(VLOOKUP($B199,'Benchmark Data'!$B:$FF,BM$1,FALSE)/VLOOKUP($B198,'Benchmark Data'!$B:$FF,BM$1,FALSE)*BM200,"")</f>
        <v>1.0218913574502735</v>
      </c>
      <c r="BN199" s="143">
        <f>IFERROR(VLOOKUP($B199,'Benchmark Data'!$B:$FF,BN$1,FALSE)/VLOOKUP($B198,'Benchmark Data'!$B:$FF,BN$1,FALSE)*BN200,"")</f>
        <v>1.0218913574502735</v>
      </c>
      <c r="BO199" s="143">
        <f>IFERROR(VLOOKUP($B199,'Benchmark Data'!$B:$FF,BO$1,FALSE)/VLOOKUP($B198,'Benchmark Data'!$B:$FF,BO$1,FALSE)*BO200,"")</f>
        <v>1.0218913574502735</v>
      </c>
      <c r="BP199" s="143">
        <f>IFERROR(VLOOKUP($B199,'Benchmark Data'!$B:$FF,BP$1,FALSE)/VLOOKUP($B198,'Benchmark Data'!$B:$FF,BP$1,FALSE)*BP200,"")</f>
        <v>1.0218913574502735</v>
      </c>
      <c r="BQ199" s="143">
        <f>IFERROR(VLOOKUP($B199,'Benchmark Data'!$B:$FF,BQ$1,FALSE)/VLOOKUP($B198,'Benchmark Data'!$B:$FF,BQ$1,FALSE)*BQ200,"")</f>
        <v>1.0218913574502735</v>
      </c>
      <c r="BR199" s="143">
        <f>IFERROR(VLOOKUP($B199,'Benchmark Data'!$B:$FF,BR$1,FALSE)/VLOOKUP($B198,'Benchmark Data'!$B:$FF,BR$1,FALSE)*BR200,"")</f>
        <v>1.0218913574502735</v>
      </c>
      <c r="BS199" s="143">
        <f>IFERROR(VLOOKUP($B199,'Benchmark Data'!$B:$FF,BS$1,FALSE)/VLOOKUP($B198,'Benchmark Data'!$B:$FF,BS$1,FALSE)*BS200,"")</f>
        <v>0.98255866370081535</v>
      </c>
      <c r="BT199" s="143">
        <f>IFERROR(VLOOKUP($B199,'Benchmark Data'!$B:$FF,BT$1,FALSE)/VLOOKUP($B198,'Benchmark Data'!$B:$FF,BT$1,FALSE)*BT200,"")</f>
        <v>0.98255866370081535</v>
      </c>
      <c r="BU199" s="143">
        <f>IFERROR(VLOOKUP($B199,'Benchmark Data'!$B:$FF,BU$1,FALSE)/VLOOKUP($B198,'Benchmark Data'!$B:$FF,BU$1,FALSE)*BU200,"")</f>
        <v>0.98255866370081535</v>
      </c>
      <c r="BV199" s="143">
        <f>IFERROR(VLOOKUP($B199,'Benchmark Data'!$B:$FF,BV$1,FALSE)/VLOOKUP($B198,'Benchmark Data'!$B:$FF,BV$1,FALSE)*BV200,"")</f>
        <v>0.98255866370081535</v>
      </c>
      <c r="BW199" s="143">
        <f>IFERROR(VLOOKUP($B199,'Benchmark Data'!$B:$FF,BW$1,FALSE)/VLOOKUP($B198,'Benchmark Data'!$B:$FF,BW$1,FALSE)*BW200,"")</f>
        <v>0.98255866370081535</v>
      </c>
      <c r="BX199" s="143">
        <f>IFERROR(VLOOKUP($B199,'Benchmark Data'!$B:$FF,BX$1,FALSE)/VLOOKUP($B198,'Benchmark Data'!$B:$FF,BX$1,FALSE)*BX200,"")</f>
        <v>0.98255866370081535</v>
      </c>
      <c r="BY199" s="143">
        <f>IFERROR(VLOOKUP($B199,'Benchmark Data'!$B:$FF,BY$1,FALSE)/VLOOKUP($B198,'Benchmark Data'!$B:$FF,BY$1,FALSE)*BY200,"")</f>
        <v>0.98255866370081535</v>
      </c>
      <c r="BZ199" s="143">
        <f>IFERROR(VLOOKUP($B199,'Benchmark Data'!$B:$FF,BZ$1,FALSE)/VLOOKUP($B198,'Benchmark Data'!$B:$FF,BZ$1,FALSE)*BZ200,"")</f>
        <v>0.98255866370081535</v>
      </c>
      <c r="CA199" s="143">
        <f>IFERROR(VLOOKUP($B199,'Benchmark Data'!$B:$FF,CA$1,FALSE)/VLOOKUP($B198,'Benchmark Data'!$B:$FF,CA$1,FALSE)*CA200,"")</f>
        <v>0.98255866370081535</v>
      </c>
      <c r="CB199" s="143">
        <f>IFERROR(VLOOKUP($B199,'Benchmark Data'!$B:$FF,CB$1,FALSE)/VLOOKUP($B198,'Benchmark Data'!$B:$FF,CB$1,FALSE)*CB200,"")</f>
        <v>0.98255866370081535</v>
      </c>
      <c r="CC199" s="143">
        <f>IFERROR(VLOOKUP($B199,'Benchmark Data'!$B:$FF,CC$1,FALSE)/VLOOKUP($B198,'Benchmark Data'!$B:$FF,CC$1,FALSE)*CC200,"")</f>
        <v>1.0423551886254483</v>
      </c>
      <c r="CD199" s="143">
        <f>IFERROR(VLOOKUP($B199,'Benchmark Data'!$B:$FF,CD$1,FALSE)/VLOOKUP($B198,'Benchmark Data'!$B:$FF,CD$1,FALSE)*CD200,"")</f>
        <v>0.98255866370081535</v>
      </c>
      <c r="CE199" s="143">
        <f>IFERROR(VLOOKUP($B199,'Benchmark Data'!$B:$FF,CE$1,FALSE)/VLOOKUP($B198,'Benchmark Data'!$B:$FF,CE$1,FALSE)*CE200,"")</f>
        <v>0.98255866370081535</v>
      </c>
      <c r="CF199" s="143">
        <f>IFERROR(VLOOKUP($B199,'Benchmark Data'!$B:$FF,CF$1,FALSE)/VLOOKUP($B198,'Benchmark Data'!$B:$FF,CF$1,FALSE)*CF200,"")</f>
        <v>0.98255866370081535</v>
      </c>
      <c r="CG199" s="143">
        <f>IFERROR(VLOOKUP($B199,'Benchmark Data'!$B:$FF,CG$1,FALSE)/VLOOKUP($B198,'Benchmark Data'!$B:$FF,CG$1,FALSE)*CG200,"")</f>
        <v>0.89518502812003664</v>
      </c>
      <c r="CH199" s="156">
        <f>IFERROR(VLOOKUP($B199,'Benchmark Data'!$B:$FF,CH$1,FALSE)*CH200,"")</f>
        <v>0.92581987152625855</v>
      </c>
      <c r="CI199" s="143">
        <f>IFERROR(VLOOKUP($B199,'Benchmark Data'!$B:$FF,CI$1,FALSE)/VLOOKUP($B198,'Benchmark Data'!$B:$FF,CI$1,FALSE)*CI200,"")</f>
        <v>1.0115430170703958</v>
      </c>
      <c r="CJ199" s="143">
        <f>IFERROR(VLOOKUP($B199,'Benchmark Data'!$B:$FF,CJ$1,FALSE)/VLOOKUP($B198,'Benchmark Data'!$B:$FF,CJ$1,FALSE)*CJ200,"")</f>
        <v>1.0115430170703958</v>
      </c>
      <c r="CK199" s="143">
        <f>IFERROR(VLOOKUP($B199,'Benchmark Data'!$B:$FF,CK$1,FALSE)/VLOOKUP($B198,'Benchmark Data'!$B:$FF,CK$1,FALSE)*CK200,"")</f>
        <v>0.98255866370081535</v>
      </c>
      <c r="CL199" s="143">
        <f>IFERROR(VLOOKUP($B199,'Benchmark Data'!$B:$AAA,CL$1,FALSE)/VLOOKUP($B198,'Benchmark Data'!$B:$AAA,CL$1,FALSE)*CL200,"")</f>
        <v>0.98255866370081535</v>
      </c>
      <c r="CM199" s="143">
        <f>IFERROR(VLOOKUP($B199,'Benchmark Data'!$B:$AAA,CM$1,FALSE)/VLOOKUP($B198,'Benchmark Data'!$B:$AAA,CM$1,FALSE)*CM200,"")</f>
        <v>1.0115430170703958</v>
      </c>
      <c r="CN199" s="143">
        <f>IFERROR(VLOOKUP($B199,'Benchmark Data'!$B:$AAA,CN$1,FALSE)/VLOOKUP($B198,'Benchmark Data'!$B:$AAA,CN$1,FALSE)*CN200,"")</f>
        <v>1.0115430170703958</v>
      </c>
      <c r="CO199" s="143">
        <f>IFERROR(VLOOKUP($B199,'Benchmark Data'!$B:$AAA,CO$1,FALSE)/VLOOKUP($B198,'Benchmark Data'!$B:$AAA,CO$1,FALSE)*CO200,"")</f>
        <v>1.0115430170703958</v>
      </c>
      <c r="CP199" s="143">
        <f>IFERROR(VLOOKUP($B199,'Benchmark Data'!$B:$AAA,CP$1,FALSE)/VLOOKUP($B198,'Benchmark Data'!$B:$AAA,CP$1,FALSE)*CP200,"")</f>
        <v>1.0115430170703958</v>
      </c>
      <c r="CQ199" s="143">
        <f>IFERROR(VLOOKUP($B199,'Benchmark Data'!$B:$AAA,CQ$1,FALSE)/VLOOKUP($B198,'Benchmark Data'!$B:$AAA,CQ$1,FALSE)*CQ200,"")</f>
        <v>1.0115430170703958</v>
      </c>
      <c r="CR199" s="143">
        <f>IFERROR(VLOOKUP($B199,'Benchmark Data'!$B:$AAA,CR$1,FALSE)/VLOOKUP($B198,'Benchmark Data'!$B:$AAA,CR$1,FALSE)*CR200,"")</f>
        <v>1.0115430170703958</v>
      </c>
      <c r="CS199" s="143">
        <f>IFERROR(VLOOKUP($B199,'Benchmark Data'!$B:$AAA,CS$1,FALSE)/VLOOKUP($B198,'Benchmark Data'!$B:$AAA,CS$1,FALSE)*CS200,"")</f>
        <v>1.0115430170703958</v>
      </c>
      <c r="CT199" s="143">
        <f>IFERROR(VLOOKUP($B199,'Benchmark Data'!$B:$AAA,CT$1,FALSE)/VLOOKUP($B198,'Benchmark Data'!$B:$AAA,CT$1,FALSE)*CT200,"")</f>
        <v>1.0115430170703958</v>
      </c>
      <c r="CU199" s="143">
        <f>IFERROR(VLOOKUP($B199,'Benchmark Data'!$B:$AAA,CU$1,FALSE)/VLOOKUP($B198,'Benchmark Data'!$B:$AAA,CU$1,FALSE)*CU200,"")</f>
        <v>1.0115430170703958</v>
      </c>
      <c r="CV199" s="143">
        <f>IFERROR(VLOOKUP($B199,'Benchmark Data'!$B:$AAA,CV$1,FALSE)/VLOOKUP($B198,'Benchmark Data'!$B:$AAA,CV$1,FALSE)*CV200,"")</f>
        <v>1.0115430170703958</v>
      </c>
      <c r="CW199" s="143">
        <f>IFERROR(VLOOKUP($B199,'Benchmark Data'!$B:$AAA,CW$1,FALSE)/VLOOKUP($B198,'Benchmark Data'!$B:$AAA,CW$1,FALSE)*CW200,"")</f>
        <v>1.0115430170703958</v>
      </c>
      <c r="CX199" s="143">
        <f>IFERROR(VLOOKUP($B199,'Benchmark Data'!$B:$AAA,CX$1,FALSE)/VLOOKUP($B198,'Benchmark Data'!$B:$AAA,CX$1,FALSE)*CX200,"")</f>
        <v>0.96281359821948853</v>
      </c>
      <c r="CY199" s="143">
        <f>IFERROR(VLOOKUP($B199,'Benchmark Data'!$B:$AAA,CY$1,FALSE)/VLOOKUP($B198,'Benchmark Data'!$B:$AAA,CY$1,FALSE)*CY200,"")</f>
        <v>0.98255866370081535</v>
      </c>
      <c r="CZ199" s="143">
        <f>IFERROR(VLOOKUP($B199,'Benchmark Data'!$B:$AAA,CZ$1,FALSE)/VLOOKUP($B198,'Benchmark Data'!$B:$AAA,CZ$1,FALSE)*CZ200,"")</f>
        <v>0.98255866370081535</v>
      </c>
      <c r="DA199" s="143">
        <f>IFERROR(VLOOKUP($B199,'Benchmark Data'!$B:$AAA,DA$1,FALSE)/VLOOKUP($B198,'Benchmark Data'!$B:$AAA,DA$1,FALSE)*DA200,"")</f>
        <v>0.96281359821948853</v>
      </c>
      <c r="DB199" s="143" t="str">
        <f>IFERROR(VLOOKUP($B199,'Benchmark Data'!$B:$AAA,DB$1,FALSE)/VLOOKUP($B198,'Benchmark Data'!$B:$AAA,DB$1,FALSE)*DB200,"")</f>
        <v/>
      </c>
      <c r="DC199" s="143" t="str">
        <f>IFERROR(VLOOKUP($B199,'Benchmark Data'!$B:$AAA,DC$1,FALSE)/VLOOKUP($B198,'Benchmark Data'!$B:$AAA,DC$1,FALSE)*DC200,"")</f>
        <v/>
      </c>
      <c r="DD199" s="143" t="str">
        <f>IFERROR(VLOOKUP($B199,'Benchmark Data'!$B:$AAA,DD$1,FALSE)/VLOOKUP($B198,'Benchmark Data'!$B:$AAA,DD$1,FALSE)*DD200,"")</f>
        <v/>
      </c>
      <c r="DE199" s="143" t="str">
        <f>IFERROR(VLOOKUP($B199,'Benchmark Data'!$B:$AAA,DE$1,FALSE)/VLOOKUP($B198,'Benchmark Data'!$B:$AAA,DE$1,FALSE)*DE200,"")</f>
        <v/>
      </c>
      <c r="DF199" s="143" t="str">
        <f>IFERROR(VLOOKUP($B199,'Benchmark Data'!$B:$AAA,DF$1,FALSE)/VLOOKUP($B198,'Benchmark Data'!$B:$AAA,DF$1,FALSE)*DF200,"")</f>
        <v/>
      </c>
      <c r="DG199" s="143" t="str">
        <f>IFERROR(VLOOKUP($B199,'Benchmark Data'!$B:$AAA,DG$1,FALSE)/VLOOKUP($B198,'Benchmark Data'!$B:$AAA,DG$1,FALSE)*DG200,"")</f>
        <v/>
      </c>
      <c r="DH199" s="143" t="str">
        <f>IFERROR(VLOOKUP($B199,'Benchmark Data'!$B:$AAA,DH$1,FALSE)/VLOOKUP($B198,'Benchmark Data'!$B:$AAA,DH$1,FALSE)*DH200,"")</f>
        <v/>
      </c>
      <c r="DI199" s="143" t="str">
        <f>IFERROR(VLOOKUP($B199,'Benchmark Data'!$B:$AAA,DI$1,FALSE)/VLOOKUP($B198,'Benchmark Data'!$B:$AAA,DI$1,FALSE)*DI200,"")</f>
        <v/>
      </c>
    </row>
    <row r="200" spans="1:113">
      <c r="A200" s="94">
        <f t="shared" si="39"/>
        <v>1</v>
      </c>
      <c r="B200" s="168">
        <f t="shared" si="40"/>
        <v>46053</v>
      </c>
      <c r="C200" s="143">
        <f>IFERROR(VLOOKUP($B200,'Benchmark Data'!$B:$ZZ,C$1,FALSE)/VLOOKUP($B199,'Benchmark Data'!$B:$ZZ,C$1,FALSE)*C201,"")</f>
        <v>0.99078657061591224</v>
      </c>
      <c r="D200" s="143">
        <f>IFERROR(VLOOKUP($B200,'Benchmark Data'!$B:$ZZ,D$1,FALSE)/VLOOKUP($B199,'Benchmark Data'!$B:$ZZ,D$1,FALSE)*D201,"")</f>
        <v>0.99078657061591224</v>
      </c>
      <c r="E200" s="143">
        <f>IFERROR(VLOOKUP($B200,'Benchmark Data'!$B:$ZZ,E$1,FALSE)/VLOOKUP($B199,'Benchmark Data'!$B:$ZZ,E$1,FALSE)*E201,"")</f>
        <v>0.99078657061591224</v>
      </c>
      <c r="F200" s="143">
        <f>IFERROR(VLOOKUP($B200,'Benchmark Data'!$B:$ZZ,F$1,FALSE)/VLOOKUP($B199,'Benchmark Data'!$B:$ZZ,F$1,FALSE)*F201,"")</f>
        <v>1.0109530137716796</v>
      </c>
      <c r="G200" s="143" t="str">
        <f>IFERROR(VLOOKUP($B200,'Benchmark Data'!$B:$ZZ,G$1,FALSE)/VLOOKUP($B199,'Benchmark Data'!$B:$ZZ,G$1,FALSE)*G201,"")</f>
        <v/>
      </c>
      <c r="H200" s="143">
        <f>IFERROR(VLOOKUP($B200,'Benchmark Data'!$B:$ZZ,H$1,FALSE)/VLOOKUP($B199,'Benchmark Data'!$B:$ZZ,H$1,FALSE)*H201,"")</f>
        <v>0.99078657061591224</v>
      </c>
      <c r="I200" s="143">
        <f>IFERROR(VLOOKUP($B200,'Benchmark Data'!$B:$ZZ,I$1,FALSE)/VLOOKUP($B199,'Benchmark Data'!$B:$ZZ,I$1,FALSE)*I201,"")</f>
        <v>1.0331488701925613</v>
      </c>
      <c r="J200" s="143" t="str">
        <f>IFERROR(VLOOKUP($B200,'Benchmark Data'!$B:$ZZ,J$1,FALSE)/VLOOKUP($B199,'Benchmark Data'!$B:$ZZ,J$1,FALSE)*J201,"")</f>
        <v/>
      </c>
      <c r="K200" s="156">
        <f>IFERROR(VLOOKUP($B200,'Benchmark Data'!$B:$ZZ,K$1,FALSE)*K201,"")</f>
        <v>0.99691195708977343</v>
      </c>
      <c r="L200" s="156">
        <f>IFERROR(VLOOKUP($B200,'Benchmark Data'!$B:$ZZ,L$1,FALSE)*L201,"")</f>
        <v>0.99691195708977343</v>
      </c>
      <c r="M200" s="156">
        <f>IFERROR(VLOOKUP($B200,'Benchmark Data'!$B:$ZZ,M$1,FALSE)*M201,"")</f>
        <v>0.99691195708977343</v>
      </c>
      <c r="N200" s="143">
        <f>IFERROR(VLOOKUP($B200,'Benchmark Data'!$B:$ZZ,N$1,FALSE)/VLOOKUP($B199,'Benchmark Data'!$B:$ZZ,N$1,FALSE)*N201,"")</f>
        <v>0.99958215308895071</v>
      </c>
      <c r="O200" s="143">
        <f>IFERROR(VLOOKUP($B200,'Benchmark Data'!$B:$ZZ,O$1,FALSE)/VLOOKUP($B199,'Benchmark Data'!$B:$ZZ,O$1,FALSE)*O201,"")</f>
        <v>1.1082419794853104</v>
      </c>
      <c r="P200" s="143">
        <f>IFERROR(VLOOKUP($B200,'Benchmark Data'!$B:$ZZ,P$1,FALSE)/VLOOKUP($B199,'Benchmark Data'!$B:$ZZ,P$1,FALSE)*P201,"")</f>
        <v>1.1172785518589878</v>
      </c>
      <c r="Q200" s="156">
        <f>IFERROR(VLOOKUP($B200,'Benchmark Data'!$B:$ZZ,Q$1,FALSE)*Q201,"")</f>
        <v>1.0126541624509726</v>
      </c>
      <c r="R200" s="156">
        <f>IFERROR(VLOOKUP($B200,'Benchmark Data'!$B:$ZZ,R$1,FALSE)*R201,"")</f>
        <v>1.0126541624509726</v>
      </c>
      <c r="S200" s="156">
        <f>IFERROR(VLOOKUP($B200,'Benchmark Data'!$B:$ZZ,S$1,FALSE)*S201,"")</f>
        <v>1.0126541624509726</v>
      </c>
      <c r="T200" s="156">
        <f>IFERROR(VLOOKUP($B200,'Benchmark Data'!$B:$ZZ,T$1,FALSE)*T201,"")</f>
        <v>1.0126541624509726</v>
      </c>
      <c r="U200" s="156">
        <f>IFERROR(VLOOKUP($B200,'Benchmark Data'!$B:$ZZ,U$1,FALSE)*U201,"")</f>
        <v>1.0126541624509726</v>
      </c>
      <c r="V200" s="143">
        <f>IFERROR(VLOOKUP($B200,'Benchmark Data'!$B:$ZZ,V$1,FALSE)/VLOOKUP($B199,'Benchmark Data'!$B:$ZZ,V$1,FALSE)*V201,"")</f>
        <v>1.0083545968110355</v>
      </c>
      <c r="W200" s="143">
        <f>IFERROR(VLOOKUP($B200,'Benchmark Data'!$B:$ZZ,W$1,FALSE)/VLOOKUP($B199,'Benchmark Data'!$B:$ZZ,W$1,FALSE)*W201,"")</f>
        <v>1.0083545968110355</v>
      </c>
      <c r="X200" s="143">
        <f>IFERROR(VLOOKUP($B200,'Benchmark Data'!$B:$ZZ,X$1,FALSE)/VLOOKUP($B199,'Benchmark Data'!$B:$ZZ,X$1,FALSE)*X201,"")</f>
        <v>1.0083545968110355</v>
      </c>
      <c r="Y200" s="143">
        <f>IFERROR(VLOOKUP($B200,'Benchmark Data'!$B:$ZZ,Y$1,FALSE)/VLOOKUP($B199,'Benchmark Data'!$B:$ZZ,Y$1,FALSE)*Y201,"")</f>
        <v>1.0083545968110355</v>
      </c>
      <c r="Z200" s="143">
        <f>IFERROR(VLOOKUP($B200,'Benchmark Data'!$B:$ZZ,Z$1,FALSE)/VLOOKUP($B199,'Benchmark Data'!$B:$ZZ,Z$1,FALSE)*Z201,"")</f>
        <v>1.0083545968110355</v>
      </c>
      <c r="AA200" s="143">
        <f>IFERROR(VLOOKUP($B200,'Benchmark Data'!$B:$ZZ,AA$1,FALSE)/VLOOKUP($B199,'Benchmark Data'!$B:$ZZ,AA$1,FALSE)*AA201,"")</f>
        <v>1.028536104259862</v>
      </c>
      <c r="AB200" s="143">
        <f>IFERROR(VLOOKUP($B200,'Benchmark Data'!$B:$ZZ,AB$1,FALSE)/VLOOKUP($B199,'Benchmark Data'!$B:$ZZ,AB$1,FALSE)*AB201,"")</f>
        <v>1.028536104259862</v>
      </c>
      <c r="AC200" s="143">
        <f>IFERROR(VLOOKUP($B200,'Benchmark Data'!$B:$ZZ,AC$1,FALSE)/VLOOKUP($B199,'Benchmark Data'!$B:$ZZ,AC$1,FALSE)*AC201,"")</f>
        <v>1.028536104259862</v>
      </c>
      <c r="AD200" s="143">
        <f>IFERROR(VLOOKUP($B200,'Benchmark Data'!$B:$ZZ,AD$1,FALSE)/VLOOKUP($B199,'Benchmark Data'!$B:$ZZ,AD$1,FALSE)*AD201,"")</f>
        <v>1.0806201550387597</v>
      </c>
      <c r="AE200" s="143">
        <f>IFERROR(VLOOKUP($B200,'Benchmark Data'!$B:$ZZ,AE$1,FALSE)/VLOOKUP($B199,'Benchmark Data'!$B:$ZZ,AE$1,FALSE)*AE201,"")</f>
        <v>1.0258338043052044</v>
      </c>
      <c r="AF200" s="143">
        <f>IFERROR(VLOOKUP($B200,'Benchmark Data'!$B:$ZZ,AF$1,FALSE)/VLOOKUP($B199,'Benchmark Data'!$B:$ZZ,AF$1,FALSE)*AF201,"")</f>
        <v>1.0109530137716796</v>
      </c>
      <c r="AG200" s="143">
        <f>IFERROR(VLOOKUP($B200,'Benchmark Data'!$B:$ZZ,AG$1,FALSE)/VLOOKUP($B199,'Benchmark Data'!$B:$ZZ,AG$1,FALSE)*AG201,"")</f>
        <v>1.0109530137716796</v>
      </c>
      <c r="AH200" s="143">
        <f>IFERROR(VLOOKUP($B200,'Benchmark Data'!$B:$ZZ,AH$1,FALSE)/VLOOKUP($B199,'Benchmark Data'!$B:$ZZ,AH$1,FALSE)*AH201,"")</f>
        <v>1.0109530137716796</v>
      </c>
      <c r="AI200" s="143">
        <f>IFERROR(VLOOKUP($B200,'Benchmark Data'!$B:$ZZ,AI$1,FALSE)/VLOOKUP($B199,'Benchmark Data'!$B:$ZZ,AI$1,FALSE)*AI201,"")</f>
        <v>1.0948758566226608</v>
      </c>
      <c r="AJ200" s="143">
        <f>IFERROR(VLOOKUP($B200,'Benchmark Data'!$B:$ZZ,AJ$1,FALSE)/VLOOKUP($B199,'Benchmark Data'!$B:$ZZ,AJ$1,FALSE)*AJ201,"")</f>
        <v>1.024144585117899</v>
      </c>
      <c r="AK200" s="143">
        <f>IFERROR(VLOOKUP($B200,'Benchmark Data'!$B:$ZZ,AK$1,FALSE)/VLOOKUP($B199,'Benchmark Data'!$B:$ZZ,AK$1,FALSE)*AK201,"")</f>
        <v>1.0331488701925613</v>
      </c>
      <c r="AL200" s="143">
        <f>IFERROR(VLOOKUP($B200,'Benchmark Data'!$B:$ZZ,AL$1,FALSE)/VLOOKUP($B199,'Benchmark Data'!$B:$ZZ,AL$1,FALSE)*AL201,"")</f>
        <v>0.98048198820133037</v>
      </c>
      <c r="AM200" s="143">
        <f>IFERROR(VLOOKUP($B200,'Benchmark Data'!$B:$ZZ,AM$1,FALSE)/VLOOKUP($B199,'Benchmark Data'!$B:$ZZ,AM$1,FALSE)*AM201,"")</f>
        <v>0.98048198820133037</v>
      </c>
      <c r="AN200" s="143">
        <f>IFERROR(VLOOKUP($B200,'Benchmark Data'!$B:$ZZ,AN$1,FALSE)/VLOOKUP($B199,'Benchmark Data'!$B:$ZZ,AN$1,FALSE)*AN201,"")</f>
        <v>1.0649805934643797</v>
      </c>
      <c r="AO200" s="143">
        <f>IFERROR(VLOOKUP($B200,'Benchmark Data'!$B:$ZZ,AO$1,FALSE)/VLOOKUP($B199,'Benchmark Data'!$B:$ZZ,AO$1,FALSE)*AO201,"")</f>
        <v>0.97915138555639825</v>
      </c>
      <c r="AP200" s="143">
        <f>IFERROR(VLOOKUP($B200,'Benchmark Data'!$B:$ZZ,AP$1,FALSE)/VLOOKUP($B199,'Benchmark Data'!$B:$ZZ,AP$1,FALSE)*AP201,"")</f>
        <v>0.97915138555639825</v>
      </c>
      <c r="AQ200" s="143">
        <f>IFERROR(VLOOKUP($B200,'Benchmark Data'!$B:$ZZ,AQ$1,FALSE)/VLOOKUP($B199,'Benchmark Data'!$B:$ZZ,AQ$1,FALSE)*AQ201,"")</f>
        <v>1.0125399640162056</v>
      </c>
      <c r="AR200" s="143">
        <f>IFERROR(VLOOKUP($B200,'Benchmark Data'!$B:$ZZ,AR$1,FALSE)/VLOOKUP($B199,'Benchmark Data'!$B:$ZZ,AR$1,FALSE)*AR201,"")</f>
        <v>0.97915138555639825</v>
      </c>
      <c r="AS200" s="143">
        <f>IFERROR(VLOOKUP($B200,'Benchmark Data'!$B:$ZZ,AS$1,FALSE)/VLOOKUP($B199,'Benchmark Data'!$B:$ZZ,AS$1,FALSE)*AS201,"")</f>
        <v>0.99995883339325364</v>
      </c>
      <c r="AT200" s="143">
        <f>IFERROR(VLOOKUP($B200,'Benchmark Data'!$B:$ZZ,AT$1,FALSE)/VLOOKUP($B199,'Benchmark Data'!$B:$ZZ,AT$1,FALSE)*AT201,"")</f>
        <v>1.0125399640162056</v>
      </c>
      <c r="AU200" s="143">
        <f>IFERROR(VLOOKUP($B200,'Benchmark Data'!$B:$ZZ,AU$1,FALSE)/VLOOKUP($B199,'Benchmark Data'!$B:$ZZ,AU$1,FALSE)*AU201,"")</f>
        <v>1.0314045959761209</v>
      </c>
      <c r="AV200" s="143">
        <f>IFERROR(VLOOKUP($B200,'Benchmark Data'!$B:$ZZ,AV$1,FALSE)/VLOOKUP($B199,'Benchmark Data'!$B:$ZZ,AV$1,FALSE)*AV201,"")</f>
        <v>1.0314045959761209</v>
      </c>
      <c r="AW200" s="143">
        <f>IFERROR(VLOOKUP($B200,'Benchmark Data'!$B:$ZZ,AW$1,FALSE)/VLOOKUP($B199,'Benchmark Data'!$B:$ZZ,AW$1,FALSE)*AW201,"")</f>
        <v>1.0314045959761209</v>
      </c>
      <c r="AX200" s="143">
        <f>IFERROR(VLOOKUP($B200,'Benchmark Data'!$B:$ZZ,AX$1,FALSE)/VLOOKUP($B199,'Benchmark Data'!$B:$ZZ,AX$1,FALSE)*AX201,"")</f>
        <v>0.99782069457354672</v>
      </c>
      <c r="AY200" s="143">
        <f>IFERROR(VLOOKUP($B200,'Benchmark Data'!$B:$ZZ,AY$1,FALSE)/VLOOKUP($B199,'Benchmark Data'!$B:$ZZ,AY$1,FALSE)*AY201,"")</f>
        <v>0.99782069457354672</v>
      </c>
      <c r="AZ200" s="156">
        <f>IFERROR(VLOOKUP($B200,'Benchmark Data'!$B:$ZZ,AZ$1,FALSE)*AZ201,"")</f>
        <v>1.0070084015268022</v>
      </c>
      <c r="BA200" s="156">
        <f>IFERROR(VLOOKUP($B200,'Benchmark Data'!$B:$ZZ,BA$1,FALSE)*BA201,"")</f>
        <v>1.0070084015268022</v>
      </c>
      <c r="BB200" s="143">
        <f>IFERROR(VLOOKUP($B200,'Benchmark Data'!$B:$ZZ,BB$1,FALSE)/VLOOKUP($B199,'Benchmark Data'!$B:$ZZ,BB$1,FALSE)*BB201,"")</f>
        <v>1.0758728942261722</v>
      </c>
      <c r="BC200" s="143">
        <f>IFERROR(VLOOKUP($B200,'Benchmark Data'!$B:$ZZ,BC$1,FALSE)/VLOOKUP($B199,'Benchmark Data'!$B:$ZZ,BC$1,FALSE)*BC201,"")</f>
        <v>1.0143752814437632</v>
      </c>
      <c r="BD200" s="143">
        <f>IFERROR(VLOOKUP($B200,'Benchmark Data'!$B:$ZZ,BD$1,FALSE)/VLOOKUP($B199,'Benchmark Data'!$B:$ZZ,BD$1,FALSE)*BD201,"")</f>
        <v>1.0143752814437632</v>
      </c>
      <c r="BE200" s="143">
        <f>IFERROR(VLOOKUP($B200,'Benchmark Data'!$B:$ZZ,BE$1,FALSE)/VLOOKUP($B199,'Benchmark Data'!$B:$ZZ,BE$1,FALSE)*BE201,"")</f>
        <v>1.0143752814437632</v>
      </c>
      <c r="BF200" s="143">
        <f>IFERROR(VLOOKUP($B200,'Benchmark Data'!$B:$ZZ,BF$1,FALSE)/VLOOKUP($B199,'Benchmark Data'!$B:$ZZ,BF$1,FALSE)*BF201,"")</f>
        <v>1.0143752814437632</v>
      </c>
      <c r="BG200" s="143">
        <f>IFERROR(VLOOKUP($B200,'Benchmark Data'!$B:$ZZ,BG$1,FALSE)/VLOOKUP($B199,'Benchmark Data'!$B:$ZZ,BG$1,FALSE)*BG201,"")</f>
        <v>1.0027431877313056</v>
      </c>
      <c r="BH200" s="143">
        <f>IFERROR(VLOOKUP($B200,'Benchmark Data'!$B:$ZZ,BH$1,FALSE)/VLOOKUP($B199,'Benchmark Data'!$B:$ZZ,BH$1,FALSE)*BH201,"")</f>
        <v>1.0027431877313056</v>
      </c>
      <c r="BI200" s="143">
        <f>IFERROR(VLOOKUP($B200,'Benchmark Data'!$B:$ZZ,BI$1,FALSE)/VLOOKUP($B199,'Benchmark Data'!$B:$ZZ,BI$1,FALSE)*BI201,"")</f>
        <v>1.0027431877313056</v>
      </c>
      <c r="BJ200" s="143">
        <f>IFERROR(VLOOKUP($B200,'Benchmark Data'!$B:$ZZ,BJ$1,FALSE)/VLOOKUP($B199,'Benchmark Data'!$B:$ZZ,BJ$1,FALSE)*BJ201,"")</f>
        <v>1.0027431877313056</v>
      </c>
      <c r="BK200" s="143">
        <f>IFERROR(VLOOKUP($B200,'Benchmark Data'!$B:$ZZ,BK$1,FALSE)/VLOOKUP($B199,'Benchmark Data'!$B:$ZZ,BK$1,FALSE)*BK201,"")</f>
        <v>1.0143752814437632</v>
      </c>
      <c r="BL200" s="143">
        <f>IFERROR(VLOOKUP($B200,'Benchmark Data'!$B:$ZZ,BL$1,FALSE)/VLOOKUP($B199,'Benchmark Data'!$B:$ZZ,BL$1,FALSE)*BL201,"")</f>
        <v>1.0143752814437632</v>
      </c>
      <c r="BM200" s="143">
        <f>IFERROR(VLOOKUP($B200,'Benchmark Data'!$B:$ZZ,BM$1,FALSE)/VLOOKUP($B199,'Benchmark Data'!$B:$ZZ,BM$1,FALSE)*BM201,"")</f>
        <v>1.0143752814437632</v>
      </c>
      <c r="BN200" s="143">
        <f>IFERROR(VLOOKUP($B200,'Benchmark Data'!$B:$ZZ,BN$1,FALSE)/VLOOKUP($B199,'Benchmark Data'!$B:$ZZ,BN$1,FALSE)*BN201,"")</f>
        <v>1.0143752814437632</v>
      </c>
      <c r="BO200" s="143">
        <f>IFERROR(VLOOKUP($B200,'Benchmark Data'!$B:$ZZ,BO$1,FALSE)/VLOOKUP($B199,'Benchmark Data'!$B:$ZZ,BO$1,FALSE)*BO201,"")</f>
        <v>1.0143752814437632</v>
      </c>
      <c r="BP200" s="143">
        <f>IFERROR(VLOOKUP($B200,'Benchmark Data'!$B:$ZZ,BP$1,FALSE)/VLOOKUP($B199,'Benchmark Data'!$B:$ZZ,BP$1,FALSE)*BP201,"")</f>
        <v>1.0143752814437632</v>
      </c>
      <c r="BQ200" s="143">
        <f>IFERROR(VLOOKUP($B200,'Benchmark Data'!$B:$ZZ,BQ$1,FALSE)/VLOOKUP($B199,'Benchmark Data'!$B:$ZZ,BQ$1,FALSE)*BQ201,"")</f>
        <v>1.0143752814437632</v>
      </c>
      <c r="BR200" s="143">
        <f>IFERROR(VLOOKUP($B200,'Benchmark Data'!$B:$ZZ,BR$1,FALSE)/VLOOKUP($B199,'Benchmark Data'!$B:$ZZ,BR$1,FALSE)*BR201,"")</f>
        <v>1.0143752814437632</v>
      </c>
      <c r="BS200" s="143">
        <f>IFERROR(VLOOKUP($B200,'Benchmark Data'!$B:$ZZ,BS$1,FALSE)/VLOOKUP($B199,'Benchmark Data'!$B:$ZZ,BS$1,FALSE)*BS201,"")</f>
        <v>0.99078657061591224</v>
      </c>
      <c r="BT200" s="143">
        <f>IFERROR(VLOOKUP($B200,'Benchmark Data'!$B:$ZZ,BT$1,FALSE)/VLOOKUP($B199,'Benchmark Data'!$B:$ZZ,BT$1,FALSE)*BT201,"")</f>
        <v>0.99078657061591224</v>
      </c>
      <c r="BU200" s="143">
        <f>IFERROR(VLOOKUP($B200,'Benchmark Data'!$B:$ZZ,BU$1,FALSE)/VLOOKUP($B199,'Benchmark Data'!$B:$ZZ,BU$1,FALSE)*BU201,"")</f>
        <v>0.99078657061591224</v>
      </c>
      <c r="BV200" s="143">
        <f>IFERROR(VLOOKUP($B200,'Benchmark Data'!$B:$ZZ,BV$1,FALSE)/VLOOKUP($B199,'Benchmark Data'!$B:$ZZ,BV$1,FALSE)*BV201,"")</f>
        <v>0.99078657061591224</v>
      </c>
      <c r="BW200" s="143">
        <f>IFERROR(VLOOKUP($B200,'Benchmark Data'!$B:$ZZ,BW$1,FALSE)/VLOOKUP($B199,'Benchmark Data'!$B:$ZZ,BW$1,FALSE)*BW201,"")</f>
        <v>0.99078657061591224</v>
      </c>
      <c r="BX200" s="143">
        <f>IFERROR(VLOOKUP($B200,'Benchmark Data'!$B:$ZZ,BX$1,FALSE)/VLOOKUP($B199,'Benchmark Data'!$B:$ZZ,BX$1,FALSE)*BX201,"")</f>
        <v>0.99078657061591224</v>
      </c>
      <c r="BY200" s="143">
        <f>IFERROR(VLOOKUP($B200,'Benchmark Data'!$B:$ZZ,BY$1,FALSE)/VLOOKUP($B199,'Benchmark Data'!$B:$ZZ,BY$1,FALSE)*BY201,"")</f>
        <v>0.99078657061591224</v>
      </c>
      <c r="BZ200" s="143">
        <f>IFERROR(VLOOKUP($B200,'Benchmark Data'!$B:$ZZ,BZ$1,FALSE)/VLOOKUP($B199,'Benchmark Data'!$B:$ZZ,BZ$1,FALSE)*BZ201,"")</f>
        <v>0.99078657061591224</v>
      </c>
      <c r="CA200" s="143">
        <f>IFERROR(VLOOKUP($B200,'Benchmark Data'!$B:$ZZ,CA$1,FALSE)/VLOOKUP($B199,'Benchmark Data'!$B:$ZZ,CA$1,FALSE)*CA201,"")</f>
        <v>0.99078657061591224</v>
      </c>
      <c r="CB200" s="143">
        <f>IFERROR(VLOOKUP($B200,'Benchmark Data'!$B:$ZZ,CB$1,FALSE)/VLOOKUP($B199,'Benchmark Data'!$B:$ZZ,CB$1,FALSE)*CB201,"")</f>
        <v>0.99078657061591224</v>
      </c>
      <c r="CC200" s="143">
        <f>IFERROR(VLOOKUP($B200,'Benchmark Data'!$B:$ZZ,CC$1,FALSE)/VLOOKUP($B199,'Benchmark Data'!$B:$ZZ,CC$1,FALSE)*CC201,"")</f>
        <v>1.028536104259862</v>
      </c>
      <c r="CD200" s="143">
        <f>IFERROR(VLOOKUP($B200,'Benchmark Data'!$B:$ZZ,CD$1,FALSE)/VLOOKUP($B199,'Benchmark Data'!$B:$ZZ,CD$1,FALSE)*CD201,"")</f>
        <v>0.99078657061591224</v>
      </c>
      <c r="CE200" s="143">
        <f>IFERROR(VLOOKUP($B200,'Benchmark Data'!$B:$ZZ,CE$1,FALSE)/VLOOKUP($B199,'Benchmark Data'!$B:$ZZ,CE$1,FALSE)*CE201,"")</f>
        <v>0.99078657061591224</v>
      </c>
      <c r="CF200" s="143">
        <f>IFERROR(VLOOKUP($B200,'Benchmark Data'!$B:$ZZ,CF$1,FALSE)/VLOOKUP($B199,'Benchmark Data'!$B:$ZZ,CF$1,FALSE)*CF201,"")</f>
        <v>0.99078657061591224</v>
      </c>
      <c r="CG200" s="143">
        <f>IFERROR(VLOOKUP($B200,'Benchmark Data'!$B:$ZZ,CG$1,FALSE)/VLOOKUP($B199,'Benchmark Data'!$B:$ZZ,CG$1,FALSE)*CG201,"")</f>
        <v>0.95072658493136208</v>
      </c>
      <c r="CH200" s="156">
        <f>IFERROR(VLOOKUP($B200,'Benchmark Data'!$B:$ZZ,CH$1,FALSE)*CH201,"")</f>
        <v>0.96674982648617114</v>
      </c>
      <c r="CI200" s="143">
        <f>IFERROR(VLOOKUP($B200,'Benchmark Data'!$B:$ZZ,CI$1,FALSE)/VLOOKUP($B199,'Benchmark Data'!$B:$ZZ,CI$1,FALSE)*CI201,"")</f>
        <v>0.99958215308895071</v>
      </c>
      <c r="CJ200" s="143">
        <f>IFERROR(VLOOKUP($B200,'Benchmark Data'!$B:$ZZ,CJ$1,FALSE)/VLOOKUP($B199,'Benchmark Data'!$B:$ZZ,CJ$1,FALSE)*CJ201,"")</f>
        <v>0.99958215308895071</v>
      </c>
      <c r="CK200" s="143">
        <f>IFERROR(VLOOKUP($B200,'Benchmark Data'!$B:$ZZ,CK$1,FALSE)/VLOOKUP($B199,'Benchmark Data'!$B:$ZZ,CK$1,FALSE)*CK201,"")</f>
        <v>0.99078657061591224</v>
      </c>
      <c r="CL200" s="143">
        <f>IFERROR(VLOOKUP($B200,'Benchmark Data'!$B:$AAA,CL$1,FALSE)/VLOOKUP($B199,'Benchmark Data'!$B:$AAA,CL$1,FALSE)*CL201,"")</f>
        <v>0.99078657061591224</v>
      </c>
      <c r="CM200" s="143">
        <f>IFERROR(VLOOKUP($B200,'Benchmark Data'!$B:$AAA,CM$1,FALSE)/VLOOKUP($B199,'Benchmark Data'!$B:$AAA,CM$1,FALSE)*CM201,"")</f>
        <v>0.99958215308895071</v>
      </c>
      <c r="CN200" s="143">
        <f>IFERROR(VLOOKUP($B200,'Benchmark Data'!$B:$AAA,CN$1,FALSE)/VLOOKUP($B199,'Benchmark Data'!$B:$AAA,CN$1,FALSE)*CN201,"")</f>
        <v>0.99958215308895071</v>
      </c>
      <c r="CO200" s="143">
        <f>IFERROR(VLOOKUP($B200,'Benchmark Data'!$B:$AAA,CO$1,FALSE)/VLOOKUP($B199,'Benchmark Data'!$B:$AAA,CO$1,FALSE)*CO201,"")</f>
        <v>0.99958215308895071</v>
      </c>
      <c r="CP200" s="143">
        <f>IFERROR(VLOOKUP($B200,'Benchmark Data'!$B:$AAA,CP$1,FALSE)/VLOOKUP($B199,'Benchmark Data'!$B:$AAA,CP$1,FALSE)*CP201,"")</f>
        <v>0.99958215308895071</v>
      </c>
      <c r="CQ200" s="143">
        <f>IFERROR(VLOOKUP($B200,'Benchmark Data'!$B:$AAA,CQ$1,FALSE)/VLOOKUP($B199,'Benchmark Data'!$B:$AAA,CQ$1,FALSE)*CQ201,"")</f>
        <v>0.99958215308895071</v>
      </c>
      <c r="CR200" s="143">
        <f>IFERROR(VLOOKUP($B200,'Benchmark Data'!$B:$AAA,CR$1,FALSE)/VLOOKUP($B199,'Benchmark Data'!$B:$AAA,CR$1,FALSE)*CR201,"")</f>
        <v>0.99958215308895071</v>
      </c>
      <c r="CS200" s="143">
        <f>IFERROR(VLOOKUP($B200,'Benchmark Data'!$B:$AAA,CS$1,FALSE)/VLOOKUP($B199,'Benchmark Data'!$B:$AAA,CS$1,FALSE)*CS201,"")</f>
        <v>0.99958215308895071</v>
      </c>
      <c r="CT200" s="143">
        <f>IFERROR(VLOOKUP($B200,'Benchmark Data'!$B:$AAA,CT$1,FALSE)/VLOOKUP($B199,'Benchmark Data'!$B:$AAA,CT$1,FALSE)*CT201,"")</f>
        <v>0.99958215308895071</v>
      </c>
      <c r="CU200" s="143">
        <f>IFERROR(VLOOKUP($B200,'Benchmark Data'!$B:$AAA,CU$1,FALSE)/VLOOKUP($B199,'Benchmark Data'!$B:$AAA,CU$1,FALSE)*CU201,"")</f>
        <v>0.99958215308895071</v>
      </c>
      <c r="CV200" s="143">
        <f>IFERROR(VLOOKUP($B200,'Benchmark Data'!$B:$AAA,CV$1,FALSE)/VLOOKUP($B199,'Benchmark Data'!$B:$AAA,CV$1,FALSE)*CV201,"")</f>
        <v>0.99958215308895071</v>
      </c>
      <c r="CW200" s="143">
        <f>IFERROR(VLOOKUP($B200,'Benchmark Data'!$B:$AAA,CW$1,FALSE)/VLOOKUP($B199,'Benchmark Data'!$B:$AAA,CW$1,FALSE)*CW201,"")</f>
        <v>0.99958215308895071</v>
      </c>
      <c r="CX200" s="143">
        <f>IFERROR(VLOOKUP($B200,'Benchmark Data'!$B:$AAA,CX$1,FALSE)/VLOOKUP($B199,'Benchmark Data'!$B:$AAA,CX$1,FALSE)*CX201,"")</f>
        <v>0.9707505318790991</v>
      </c>
      <c r="CY200" s="143">
        <f>IFERROR(VLOOKUP($B200,'Benchmark Data'!$B:$AAA,CY$1,FALSE)/VLOOKUP($B199,'Benchmark Data'!$B:$AAA,CY$1,FALSE)*CY201,"")</f>
        <v>0.99078657061591224</v>
      </c>
      <c r="CZ200" s="143">
        <f>IFERROR(VLOOKUP($B200,'Benchmark Data'!$B:$AAA,CZ$1,FALSE)/VLOOKUP($B199,'Benchmark Data'!$B:$AAA,CZ$1,FALSE)*CZ201,"")</f>
        <v>0.99078657061591224</v>
      </c>
      <c r="DA200" s="143">
        <f>IFERROR(VLOOKUP($B200,'Benchmark Data'!$B:$AAA,DA$1,FALSE)/VLOOKUP($B199,'Benchmark Data'!$B:$AAA,DA$1,FALSE)*DA201,"")</f>
        <v>0.9707505318790991</v>
      </c>
      <c r="DB200" s="143" t="str">
        <f>IFERROR(VLOOKUP($B200,'Benchmark Data'!$B:$AAA,DB$1,FALSE)/VLOOKUP($B199,'Benchmark Data'!$B:$AAA,DB$1,FALSE)*DB201,"")</f>
        <v/>
      </c>
      <c r="DC200" s="143" t="str">
        <f>IFERROR(VLOOKUP($B200,'Benchmark Data'!$B:$AAA,DC$1,FALSE)/VLOOKUP($B199,'Benchmark Data'!$B:$AAA,DC$1,FALSE)*DC201,"")</f>
        <v/>
      </c>
      <c r="DD200" s="143" t="str">
        <f>IFERROR(VLOOKUP($B200,'Benchmark Data'!$B:$AAA,DD$1,FALSE)/VLOOKUP($B199,'Benchmark Data'!$B:$AAA,DD$1,FALSE)*DD201,"")</f>
        <v/>
      </c>
      <c r="DE200" s="143" t="str">
        <f>IFERROR(VLOOKUP($B200,'Benchmark Data'!$B:$AAA,DE$1,FALSE)/VLOOKUP($B199,'Benchmark Data'!$B:$AAA,DE$1,FALSE)*DE201,"")</f>
        <v/>
      </c>
      <c r="DF200" s="143" t="str">
        <f>IFERROR(VLOOKUP($B200,'Benchmark Data'!$B:$AAA,DF$1,FALSE)/VLOOKUP($B199,'Benchmark Data'!$B:$AAA,DF$1,FALSE)*DF201,"")</f>
        <v/>
      </c>
      <c r="DG200" s="143" t="str">
        <f>IFERROR(VLOOKUP($B200,'Benchmark Data'!$B:$AAA,DG$1,FALSE)/VLOOKUP($B199,'Benchmark Data'!$B:$AAA,DG$1,FALSE)*DG201,"")</f>
        <v/>
      </c>
      <c r="DH200" s="143" t="str">
        <f>IFERROR(VLOOKUP($B200,'Benchmark Data'!$B:$AAA,DH$1,FALSE)/VLOOKUP($B199,'Benchmark Data'!$B:$AAA,DH$1,FALSE)*DH201,"")</f>
        <v/>
      </c>
      <c r="DI200" s="143" t="str">
        <f>IFERROR(VLOOKUP($B200,'Benchmark Data'!$B:$AAA,DI$1,FALSE)/VLOOKUP($B199,'Benchmark Data'!$B:$AAA,DI$1,FALSE)*DI201,"")</f>
        <v/>
      </c>
    </row>
    <row r="201" spans="1:113">
      <c r="B201" s="98" t="s">
        <v>437</v>
      </c>
      <c r="C201" s="236">
        <v>1</v>
      </c>
      <c r="D201" s="236">
        <v>1</v>
      </c>
      <c r="E201" s="236">
        <v>1</v>
      </c>
      <c r="F201" s="236">
        <v>1</v>
      </c>
      <c r="G201" s="236">
        <v>1</v>
      </c>
      <c r="H201" s="236">
        <v>1</v>
      </c>
      <c r="I201" s="236">
        <v>1</v>
      </c>
      <c r="J201" s="236">
        <v>1</v>
      </c>
      <c r="K201" s="236">
        <v>1</v>
      </c>
      <c r="L201" s="236">
        <v>1</v>
      </c>
      <c r="M201" s="236">
        <v>1</v>
      </c>
      <c r="N201" s="236">
        <v>1</v>
      </c>
      <c r="O201" s="236">
        <v>1</v>
      </c>
      <c r="P201" s="236">
        <v>1</v>
      </c>
      <c r="Q201" s="236">
        <v>1</v>
      </c>
      <c r="R201" s="236">
        <v>1</v>
      </c>
      <c r="S201" s="236">
        <v>1</v>
      </c>
      <c r="T201" s="236">
        <v>1</v>
      </c>
      <c r="U201" s="236">
        <v>1</v>
      </c>
      <c r="V201" s="236">
        <v>1</v>
      </c>
      <c r="W201" s="236">
        <v>1</v>
      </c>
      <c r="X201" s="236">
        <v>1</v>
      </c>
      <c r="Y201" s="236">
        <v>1</v>
      </c>
      <c r="Z201" s="236">
        <v>1</v>
      </c>
      <c r="AA201" s="236">
        <v>1</v>
      </c>
      <c r="AB201" s="236">
        <v>1</v>
      </c>
      <c r="AC201" s="236">
        <v>1</v>
      </c>
      <c r="AD201" s="236">
        <v>1</v>
      </c>
      <c r="AE201" s="236">
        <v>1</v>
      </c>
      <c r="AF201" s="236">
        <v>1</v>
      </c>
      <c r="AG201" s="236">
        <v>1</v>
      </c>
      <c r="AH201" s="236">
        <v>1</v>
      </c>
      <c r="AI201" s="236">
        <v>1</v>
      </c>
      <c r="AJ201" s="236">
        <v>1</v>
      </c>
      <c r="AK201" s="236">
        <v>1</v>
      </c>
      <c r="AL201" s="236">
        <v>1</v>
      </c>
      <c r="AM201" s="236">
        <v>1</v>
      </c>
      <c r="AN201" s="236">
        <v>1</v>
      </c>
      <c r="AO201" s="236">
        <v>1</v>
      </c>
      <c r="AP201" s="236">
        <v>1</v>
      </c>
      <c r="AQ201" s="236">
        <v>1</v>
      </c>
      <c r="AR201" s="236">
        <v>1</v>
      </c>
      <c r="AS201" s="236">
        <v>1</v>
      </c>
      <c r="AT201" s="236">
        <v>1</v>
      </c>
      <c r="AU201" s="236">
        <v>1</v>
      </c>
      <c r="AV201" s="236">
        <v>1</v>
      </c>
      <c r="AW201" s="236">
        <v>1</v>
      </c>
      <c r="AX201" s="236">
        <v>1</v>
      </c>
      <c r="AY201" s="236">
        <v>1</v>
      </c>
      <c r="AZ201" s="236">
        <v>1</v>
      </c>
      <c r="BA201" s="236">
        <v>1</v>
      </c>
      <c r="BB201" s="236">
        <v>1</v>
      </c>
      <c r="BC201" s="236">
        <v>1</v>
      </c>
      <c r="BD201" s="236">
        <v>1</v>
      </c>
      <c r="BE201" s="236">
        <v>1</v>
      </c>
      <c r="BF201" s="236">
        <v>1</v>
      </c>
      <c r="BG201" s="236">
        <v>1</v>
      </c>
      <c r="BH201" s="236">
        <v>1</v>
      </c>
      <c r="BI201" s="236">
        <v>1</v>
      </c>
      <c r="BJ201" s="236">
        <v>1</v>
      </c>
      <c r="BK201" s="236">
        <v>1</v>
      </c>
      <c r="BL201" s="236">
        <v>1</v>
      </c>
      <c r="BM201" s="236">
        <v>1</v>
      </c>
      <c r="BN201" s="236">
        <v>1</v>
      </c>
      <c r="BO201" s="236">
        <v>1</v>
      </c>
      <c r="BP201" s="236">
        <v>1</v>
      </c>
      <c r="BQ201" s="236">
        <v>1</v>
      </c>
      <c r="BR201" s="236">
        <v>1</v>
      </c>
      <c r="BS201" s="236">
        <v>1</v>
      </c>
      <c r="BT201" s="236">
        <v>1</v>
      </c>
      <c r="BU201" s="236">
        <v>1</v>
      </c>
      <c r="BV201" s="236">
        <v>1</v>
      </c>
      <c r="BW201" s="236">
        <v>1</v>
      </c>
      <c r="BX201" s="236">
        <v>1</v>
      </c>
      <c r="BY201" s="236">
        <v>1</v>
      </c>
      <c r="BZ201" s="236">
        <v>1</v>
      </c>
      <c r="CA201" s="236">
        <v>1</v>
      </c>
      <c r="CB201" s="236">
        <v>1</v>
      </c>
      <c r="CC201" s="236">
        <v>1</v>
      </c>
      <c r="CD201" s="236">
        <v>1</v>
      </c>
      <c r="CE201" s="236">
        <v>1</v>
      </c>
      <c r="CF201" s="236">
        <v>1</v>
      </c>
      <c r="CG201" s="236">
        <v>1</v>
      </c>
      <c r="CH201" s="236">
        <v>1</v>
      </c>
      <c r="CI201" s="236">
        <v>1</v>
      </c>
      <c r="CJ201" s="236">
        <v>1</v>
      </c>
      <c r="CK201" s="236">
        <v>1</v>
      </c>
      <c r="CL201" s="236">
        <v>1</v>
      </c>
      <c r="CM201" s="236">
        <v>1</v>
      </c>
      <c r="CN201" s="236">
        <v>1</v>
      </c>
      <c r="CO201" s="236">
        <v>1</v>
      </c>
      <c r="CP201" s="236">
        <v>1</v>
      </c>
      <c r="CQ201" s="236">
        <v>1</v>
      </c>
      <c r="CR201" s="236">
        <v>1</v>
      </c>
      <c r="CS201" s="236">
        <v>1</v>
      </c>
      <c r="CT201" s="236">
        <v>1</v>
      </c>
      <c r="CU201" s="236">
        <v>1</v>
      </c>
      <c r="CV201" s="236">
        <v>1</v>
      </c>
      <c r="CW201" s="236">
        <v>1</v>
      </c>
      <c r="CX201" s="236">
        <v>1</v>
      </c>
      <c r="CY201" s="236">
        <v>1</v>
      </c>
      <c r="CZ201" s="236">
        <v>1</v>
      </c>
      <c r="DA201" s="236">
        <v>1</v>
      </c>
    </row>
  </sheetData>
  <autoFilter ref="B3:B179" xr:uid="{68409218-36CC-4AA6-9867-54A8782352C6}"/>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74A23-F073-454B-B7D3-571A275D99C4}">
  <sheetPr codeName="Sheet8"/>
  <dimension ref="B1:DI219"/>
  <sheetViews>
    <sheetView zoomScaleNormal="100" zoomScaleSheetLayoutView="89" workbookViewId="0">
      <pane xSplit="2" ySplit="3" topLeftCell="CS200" activePane="bottomRight" state="frozen"/>
      <selection pane="bottomRight" activeCell="CS200" sqref="CS200"/>
      <selection pane="bottomLeft" activeCell="C18" sqref="C18"/>
      <selection pane="topRight" activeCell="C18" sqref="C18"/>
    </sheetView>
  </sheetViews>
  <sheetFormatPr defaultColWidth="8.85546875" defaultRowHeight="14.45"/>
  <cols>
    <col min="1" max="1" width="8.85546875" style="94"/>
    <col min="2" max="2" width="21.5703125" style="94" bestFit="1" customWidth="1"/>
    <col min="3" max="3" width="13.85546875" style="94" customWidth="1"/>
    <col min="4" max="4" width="14.42578125" style="94" customWidth="1"/>
    <col min="5" max="5" width="16.5703125" style="94" customWidth="1"/>
    <col min="6" max="6" width="12.85546875" style="94" customWidth="1"/>
    <col min="7" max="7" width="5.140625" style="94" bestFit="1" customWidth="1"/>
    <col min="8" max="8" width="11.5703125" style="94" customWidth="1"/>
    <col min="9" max="9" width="11" style="94" customWidth="1"/>
    <col min="10" max="10" width="5.140625" style="94" bestFit="1" customWidth="1"/>
    <col min="11" max="11" width="18.140625" style="212" bestFit="1" customWidth="1"/>
    <col min="12" max="12" width="18.140625" style="212" customWidth="1"/>
    <col min="13" max="13" width="17.42578125" style="212" customWidth="1"/>
    <col min="14" max="14" width="10.140625" style="94" bestFit="1" customWidth="1"/>
    <col min="15" max="15" width="11.85546875" style="94" bestFit="1" customWidth="1"/>
    <col min="16" max="16" width="10.85546875" style="94" bestFit="1" customWidth="1"/>
    <col min="17" max="21" width="11.85546875" style="212" hidden="1" customWidth="1"/>
    <col min="22" max="25" width="11.85546875" style="94" hidden="1" customWidth="1"/>
    <col min="26" max="26" width="10.140625" style="94" hidden="1" customWidth="1"/>
    <col min="27" max="27" width="11.85546875" style="94" bestFit="1" customWidth="1"/>
    <col min="28" max="28" width="10.85546875" style="94" bestFit="1" customWidth="1"/>
    <col min="29" max="34" width="11.85546875" style="94" bestFit="1" customWidth="1"/>
    <col min="35" max="35" width="11.85546875" style="94" customWidth="1"/>
    <col min="36" max="36" width="10.140625" style="94" bestFit="1" customWidth="1"/>
    <col min="37" max="37" width="11.85546875" style="94" bestFit="1" customWidth="1"/>
    <col min="38" max="39" width="10.140625" style="94" bestFit="1" customWidth="1"/>
    <col min="40" max="40" width="11.85546875" style="94" bestFit="1" customWidth="1"/>
    <col min="41" max="42" width="10.140625" style="94" bestFit="1" customWidth="1"/>
    <col min="43" max="51" width="11.85546875" style="94" bestFit="1" customWidth="1"/>
    <col min="52" max="53" width="16.140625" style="212" bestFit="1" customWidth="1"/>
    <col min="54" max="54" width="10.42578125" style="94" customWidth="1"/>
    <col min="55" max="55" width="10.140625" style="94" bestFit="1" customWidth="1"/>
    <col min="56" max="58" width="11.85546875" style="94" bestFit="1" customWidth="1"/>
    <col min="59" max="71" width="10.140625" style="94" bestFit="1" customWidth="1"/>
    <col min="72" max="72" width="11.85546875" style="94" bestFit="1" customWidth="1"/>
    <col min="73" max="73" width="10.140625" style="94" bestFit="1" customWidth="1"/>
    <col min="74" max="74" width="11.85546875" style="94" bestFit="1" customWidth="1"/>
    <col min="75" max="77" width="10.140625" style="94" customWidth="1"/>
    <col min="78" max="78" width="10.140625" style="94" bestFit="1" customWidth="1"/>
    <col min="79" max="79" width="10.85546875" style="94" customWidth="1"/>
    <col min="80" max="80" width="11.85546875" style="94" bestFit="1" customWidth="1"/>
    <col min="81" max="81" width="11.5703125" style="94" customWidth="1"/>
    <col min="82" max="82" width="14.85546875" style="94" customWidth="1"/>
    <col min="83" max="83" width="14.140625" style="94" customWidth="1"/>
    <col min="84" max="84" width="11.85546875" style="94" customWidth="1"/>
    <col min="85" max="85" width="11.140625" style="94" bestFit="1" customWidth="1"/>
    <col min="86" max="86" width="16.140625" style="212" bestFit="1" customWidth="1"/>
    <col min="87" max="87" width="10.5703125" style="94" customWidth="1"/>
    <col min="88" max="89" width="13.5703125" style="94" customWidth="1"/>
    <col min="90" max="90" width="17.85546875" style="94" customWidth="1"/>
    <col min="91" max="91" width="13.5703125" style="94" customWidth="1"/>
    <col min="92" max="92" width="11.85546875" style="94" customWidth="1"/>
    <col min="93" max="93" width="14.140625" style="94" customWidth="1"/>
    <col min="94" max="94" width="13.85546875" style="94" customWidth="1"/>
    <col min="95" max="95" width="11.42578125" style="94" customWidth="1"/>
    <col min="96" max="96" width="12" style="94" customWidth="1"/>
    <col min="97" max="97" width="11.42578125" style="94" customWidth="1"/>
    <col min="98" max="98" width="10.5703125" style="94" customWidth="1"/>
    <col min="99" max="100" width="10.85546875" style="94" customWidth="1"/>
    <col min="101" max="101" width="10.5703125" style="94" customWidth="1"/>
    <col min="102" max="103" width="10.140625" style="94" bestFit="1" customWidth="1"/>
    <col min="104" max="104" width="10.5703125" style="94" customWidth="1"/>
    <col min="105" max="105" width="10.140625" style="94" customWidth="1"/>
    <col min="106" max="106" width="10.5703125" style="94" customWidth="1"/>
    <col min="107" max="108" width="10.85546875" style="94" customWidth="1"/>
    <col min="109" max="109" width="10.5703125" style="94" customWidth="1"/>
    <col min="110" max="111" width="10.140625" style="94" bestFit="1" customWidth="1"/>
    <col min="112" max="112" width="10.5703125" style="94" customWidth="1"/>
    <col min="113" max="113" width="10.140625" style="94" customWidth="1"/>
    <col min="114" max="16384" width="8.85546875" style="94"/>
  </cols>
  <sheetData>
    <row r="1" spans="2:113">
      <c r="C1" s="94">
        <v>2</v>
      </c>
      <c r="D1" s="94">
        <v>3</v>
      </c>
      <c r="E1" s="94">
        <v>4</v>
      </c>
      <c r="F1" s="94">
        <v>5</v>
      </c>
      <c r="G1" s="94">
        <v>6</v>
      </c>
      <c r="H1" s="94">
        <v>7</v>
      </c>
      <c r="I1" s="94">
        <v>8</v>
      </c>
      <c r="J1" s="94">
        <v>9</v>
      </c>
      <c r="K1" s="94">
        <v>10</v>
      </c>
      <c r="L1" s="94">
        <v>11</v>
      </c>
      <c r="M1" s="94">
        <v>12</v>
      </c>
      <c r="N1" s="94">
        <v>13</v>
      </c>
      <c r="O1" s="94">
        <v>14</v>
      </c>
      <c r="P1" s="94">
        <v>15</v>
      </c>
      <c r="Q1" s="94">
        <v>16</v>
      </c>
      <c r="R1" s="94">
        <v>17</v>
      </c>
      <c r="S1" s="94">
        <v>18</v>
      </c>
      <c r="T1" s="94">
        <v>19</v>
      </c>
      <c r="U1" s="94">
        <v>20</v>
      </c>
      <c r="V1" s="94">
        <v>21</v>
      </c>
      <c r="W1" s="94">
        <v>22</v>
      </c>
      <c r="X1" s="94">
        <v>23</v>
      </c>
      <c r="Y1" s="94">
        <v>24</v>
      </c>
      <c r="Z1" s="94">
        <v>25</v>
      </c>
      <c r="AA1" s="94">
        <v>26</v>
      </c>
      <c r="AB1" s="94">
        <v>27</v>
      </c>
      <c r="AC1" s="94">
        <v>28</v>
      </c>
      <c r="AD1" s="94">
        <v>29</v>
      </c>
      <c r="AE1" s="94">
        <v>30</v>
      </c>
      <c r="AF1" s="94">
        <v>31</v>
      </c>
      <c r="AG1" s="94">
        <v>32</v>
      </c>
      <c r="AH1" s="94">
        <v>33</v>
      </c>
      <c r="AI1" s="94">
        <v>34</v>
      </c>
      <c r="AJ1" s="94">
        <v>35</v>
      </c>
      <c r="AK1" s="94">
        <v>36</v>
      </c>
      <c r="AL1" s="94">
        <v>37</v>
      </c>
      <c r="AM1" s="94">
        <v>38</v>
      </c>
      <c r="AN1" s="94">
        <v>39</v>
      </c>
      <c r="AO1" s="94">
        <v>40</v>
      </c>
      <c r="AP1" s="94">
        <v>41</v>
      </c>
      <c r="AQ1" s="94">
        <v>42</v>
      </c>
      <c r="AR1" s="94">
        <v>43</v>
      </c>
      <c r="AS1" s="94">
        <v>44</v>
      </c>
      <c r="AT1" s="94">
        <v>45</v>
      </c>
      <c r="AU1" s="94">
        <v>46</v>
      </c>
      <c r="AV1" s="94">
        <v>47</v>
      </c>
      <c r="AW1" s="94">
        <v>48</v>
      </c>
      <c r="AX1" s="94">
        <v>49</v>
      </c>
      <c r="AY1" s="94">
        <v>50</v>
      </c>
      <c r="AZ1" s="94">
        <v>51</v>
      </c>
      <c r="BA1" s="94">
        <v>52</v>
      </c>
      <c r="BB1" s="94">
        <v>53</v>
      </c>
      <c r="BC1" s="94">
        <v>54</v>
      </c>
      <c r="BD1" s="94">
        <v>55</v>
      </c>
      <c r="BE1" s="94">
        <v>56</v>
      </c>
      <c r="BF1" s="94">
        <v>57</v>
      </c>
      <c r="BG1" s="94">
        <v>58</v>
      </c>
      <c r="BH1" s="94">
        <v>59</v>
      </c>
      <c r="BI1" s="94">
        <v>60</v>
      </c>
      <c r="BJ1" s="94">
        <v>61</v>
      </c>
      <c r="BK1" s="94">
        <v>62</v>
      </c>
      <c r="BL1" s="94">
        <v>63</v>
      </c>
      <c r="BM1" s="94">
        <v>64</v>
      </c>
      <c r="BN1" s="94">
        <v>65</v>
      </c>
      <c r="BO1" s="94">
        <v>66</v>
      </c>
      <c r="BP1" s="94">
        <v>67</v>
      </c>
      <c r="BQ1" s="94">
        <v>68</v>
      </c>
      <c r="BR1" s="94">
        <v>69</v>
      </c>
      <c r="BS1" s="94">
        <v>70</v>
      </c>
      <c r="BT1" s="94">
        <v>71</v>
      </c>
      <c r="BU1" s="94">
        <v>72</v>
      </c>
      <c r="BV1" s="94">
        <v>73</v>
      </c>
      <c r="BW1" s="94">
        <v>74</v>
      </c>
      <c r="BX1" s="94">
        <v>75</v>
      </c>
      <c r="BY1" s="94">
        <v>76</v>
      </c>
      <c r="BZ1" s="94">
        <v>77</v>
      </c>
      <c r="CA1" s="94">
        <v>78</v>
      </c>
      <c r="CB1" s="94">
        <v>79</v>
      </c>
      <c r="CC1" s="94">
        <v>80</v>
      </c>
      <c r="CD1" s="94">
        <v>81</v>
      </c>
      <c r="CE1" s="94">
        <v>82</v>
      </c>
      <c r="CF1" s="94">
        <v>83</v>
      </c>
      <c r="CG1" s="94">
        <v>84</v>
      </c>
      <c r="CH1" s="94">
        <v>85</v>
      </c>
      <c r="CI1" s="94">
        <v>86</v>
      </c>
      <c r="CJ1" s="94">
        <v>87</v>
      </c>
      <c r="CK1" s="94">
        <v>88</v>
      </c>
      <c r="CL1" s="94">
        <v>89</v>
      </c>
      <c r="CM1" s="94">
        <v>90</v>
      </c>
      <c r="CN1" s="94">
        <v>91</v>
      </c>
      <c r="CO1" s="94">
        <v>92</v>
      </c>
      <c r="CP1" s="94">
        <v>93</v>
      </c>
      <c r="CQ1" s="94">
        <v>94</v>
      </c>
      <c r="CR1" s="94">
        <v>95</v>
      </c>
      <c r="CS1" s="94">
        <v>96</v>
      </c>
      <c r="CT1" s="94">
        <v>97</v>
      </c>
      <c r="CU1" s="94">
        <v>98</v>
      </c>
      <c r="CV1" s="94">
        <v>99</v>
      </c>
      <c r="CW1" s="94">
        <v>100</v>
      </c>
      <c r="CX1" s="94">
        <v>101</v>
      </c>
      <c r="CY1" s="94">
        <v>102</v>
      </c>
      <c r="CZ1" s="94">
        <v>103</v>
      </c>
      <c r="DA1" s="94">
        <v>104</v>
      </c>
      <c r="DB1" s="94">
        <v>105</v>
      </c>
      <c r="DC1" s="94">
        <v>106</v>
      </c>
      <c r="DD1" s="94">
        <v>107</v>
      </c>
      <c r="DE1" s="94">
        <v>108</v>
      </c>
      <c r="DF1" s="94">
        <v>109</v>
      </c>
      <c r="DG1" s="94">
        <v>110</v>
      </c>
      <c r="DH1" s="94">
        <v>111</v>
      </c>
      <c r="DI1" s="94">
        <v>112</v>
      </c>
    </row>
    <row r="2" spans="2:113" ht="15" thickBot="1">
      <c r="C2" s="94" t="s">
        <v>17</v>
      </c>
      <c r="D2" s="94" t="s">
        <v>19</v>
      </c>
      <c r="E2" s="94" t="s">
        <v>20</v>
      </c>
      <c r="F2" s="94" t="s">
        <v>46</v>
      </c>
      <c r="G2" s="94" t="s">
        <v>83</v>
      </c>
      <c r="H2" s="94" t="s">
        <v>48</v>
      </c>
      <c r="I2" s="94" t="s">
        <v>50</v>
      </c>
      <c r="J2" s="94" t="s">
        <v>85</v>
      </c>
      <c r="K2" s="212" t="s">
        <v>36</v>
      </c>
      <c r="L2" s="212" t="s">
        <v>410</v>
      </c>
      <c r="M2" s="212" t="s">
        <v>38</v>
      </c>
      <c r="N2" s="94" t="s">
        <v>30</v>
      </c>
      <c r="O2" s="94" t="s">
        <v>24</v>
      </c>
      <c r="P2" s="94" t="s">
        <v>26</v>
      </c>
      <c r="Q2" s="212" t="s">
        <v>77</v>
      </c>
      <c r="R2" s="212" t="s">
        <v>79</v>
      </c>
      <c r="S2" s="212" t="s">
        <v>80</v>
      </c>
      <c r="T2" s="212" t="s">
        <v>81</v>
      </c>
      <c r="U2" s="212" t="s">
        <v>82</v>
      </c>
      <c r="V2" s="94" t="s">
        <v>71</v>
      </c>
      <c r="W2" s="94" t="s">
        <v>73</v>
      </c>
      <c r="X2" s="94" t="s">
        <v>74</v>
      </c>
      <c r="Y2" s="94" t="s">
        <v>75</v>
      </c>
      <c r="Z2" s="94" t="s">
        <v>76</v>
      </c>
      <c r="AA2" s="94" t="s">
        <v>13</v>
      </c>
      <c r="AB2" s="94" t="s">
        <v>15</v>
      </c>
      <c r="AC2" s="94" t="s">
        <v>16</v>
      </c>
      <c r="AD2" s="94" t="s">
        <v>55</v>
      </c>
      <c r="AE2" s="94" t="s">
        <v>21</v>
      </c>
      <c r="AF2" s="94" t="s">
        <v>9</v>
      </c>
      <c r="AG2" s="94" t="s">
        <v>11</v>
      </c>
      <c r="AH2" s="94" t="s">
        <v>12</v>
      </c>
      <c r="AI2" s="94" t="s">
        <v>57</v>
      </c>
      <c r="AJ2" s="94" t="s">
        <v>57</v>
      </c>
      <c r="AK2" s="94" t="s">
        <v>22</v>
      </c>
      <c r="AL2" s="94" t="s">
        <v>27</v>
      </c>
      <c r="AM2" s="94" t="s">
        <v>29</v>
      </c>
      <c r="AN2" s="94" t="s">
        <v>62</v>
      </c>
      <c r="AO2" s="94" t="s">
        <v>59</v>
      </c>
      <c r="AP2" s="94" t="s">
        <v>61</v>
      </c>
      <c r="AQ2" s="94" t="s">
        <v>34</v>
      </c>
      <c r="AR2" s="94" t="s">
        <v>32</v>
      </c>
      <c r="AS2" s="94" t="s">
        <v>39</v>
      </c>
      <c r="AT2" s="94" t="s">
        <v>52</v>
      </c>
      <c r="AU2" s="94" t="s">
        <v>64</v>
      </c>
      <c r="AV2" s="94" t="s">
        <v>67</v>
      </c>
      <c r="AW2" s="94" t="s">
        <v>69</v>
      </c>
      <c r="AX2" s="94" t="s">
        <v>41</v>
      </c>
      <c r="AY2" s="94" t="s">
        <v>44</v>
      </c>
      <c r="AZ2" s="212" t="s">
        <v>87</v>
      </c>
      <c r="BA2" s="212" t="s">
        <v>88</v>
      </c>
      <c r="BB2" s="94" t="s">
        <v>89</v>
      </c>
      <c r="BC2" s="94" t="s">
        <v>201</v>
      </c>
      <c r="BD2" s="94" t="s">
        <v>204</v>
      </c>
      <c r="BE2" s="94" t="s">
        <v>207</v>
      </c>
      <c r="BF2" s="94" t="s">
        <v>210</v>
      </c>
      <c r="BG2" s="94" t="s">
        <v>213</v>
      </c>
      <c r="BH2" s="94" t="s">
        <v>216</v>
      </c>
      <c r="BI2" s="94" t="s">
        <v>220</v>
      </c>
      <c r="BJ2" s="94" t="s">
        <v>223</v>
      </c>
      <c r="BK2" s="94" t="s">
        <v>225</v>
      </c>
      <c r="BL2" s="94" t="s">
        <v>228</v>
      </c>
      <c r="BM2" s="94" t="s">
        <v>231</v>
      </c>
      <c r="BN2" s="94" t="s">
        <v>234</v>
      </c>
      <c r="BO2" s="94" t="s">
        <v>237</v>
      </c>
      <c r="BP2" s="94" t="s">
        <v>240</v>
      </c>
      <c r="BQ2" s="94" t="s">
        <v>243</v>
      </c>
      <c r="BR2" s="94" t="s">
        <v>246</v>
      </c>
      <c r="BS2" s="94" t="s">
        <v>248</v>
      </c>
      <c r="BT2" s="94" t="s">
        <v>252</v>
      </c>
      <c r="BU2" s="94" t="s">
        <v>256</v>
      </c>
      <c r="BV2" s="94" t="s">
        <v>260</v>
      </c>
      <c r="BW2" s="94" t="s">
        <v>264</v>
      </c>
      <c r="BX2" s="94" t="s">
        <v>268</v>
      </c>
      <c r="BY2" s="94" t="s">
        <v>271</v>
      </c>
      <c r="BZ2" s="94" t="s">
        <v>273</v>
      </c>
      <c r="CA2" s="94" t="s">
        <v>277</v>
      </c>
      <c r="CB2" s="94" t="s">
        <v>281</v>
      </c>
      <c r="CC2" s="94" t="s">
        <v>285</v>
      </c>
      <c r="CD2" s="94" t="s">
        <v>289</v>
      </c>
      <c r="CE2" s="94" t="s">
        <v>293</v>
      </c>
      <c r="CF2" s="94" t="s">
        <v>297</v>
      </c>
      <c r="CG2" s="94" t="s">
        <v>300</v>
      </c>
      <c r="CH2" s="212" t="s">
        <v>304</v>
      </c>
      <c r="CI2" s="94" t="s">
        <v>307</v>
      </c>
      <c r="CJ2" s="94" t="s">
        <v>310</v>
      </c>
      <c r="CK2" s="94" t="s">
        <v>313</v>
      </c>
      <c r="CL2" s="94" t="s">
        <v>316</v>
      </c>
      <c r="CM2" s="94" t="s">
        <v>319</v>
      </c>
      <c r="CN2" s="94" t="s">
        <v>322</v>
      </c>
      <c r="CO2" s="94" t="s">
        <v>325</v>
      </c>
      <c r="CP2" s="94" t="s">
        <v>328</v>
      </c>
      <c r="CQ2" s="94" t="s">
        <v>331</v>
      </c>
      <c r="CR2" s="94" t="s">
        <v>334</v>
      </c>
      <c r="CS2" s="94" t="s">
        <v>337</v>
      </c>
      <c r="CT2" s="94" t="s">
        <v>340</v>
      </c>
      <c r="CU2" s="94" t="s">
        <v>343</v>
      </c>
      <c r="CV2" s="94" t="s">
        <v>346</v>
      </c>
      <c r="CW2" s="94" t="s">
        <v>349</v>
      </c>
      <c r="CX2" s="94" t="s">
        <v>352</v>
      </c>
      <c r="CY2" s="94" t="s">
        <v>356</v>
      </c>
      <c r="CZ2" s="94" t="s">
        <v>359</v>
      </c>
      <c r="DA2" s="94" t="s">
        <v>362</v>
      </c>
      <c r="DB2" s="94" t="s">
        <v>365</v>
      </c>
      <c r="DC2" s="94" t="s">
        <v>368</v>
      </c>
      <c r="DD2" s="94" t="s">
        <v>372</v>
      </c>
      <c r="DE2" s="94" t="s">
        <v>376</v>
      </c>
      <c r="DF2" s="94" t="s">
        <v>380</v>
      </c>
      <c r="DG2" s="94" t="s">
        <v>383</v>
      </c>
      <c r="DH2" s="94" t="s">
        <v>386</v>
      </c>
      <c r="DI2" s="94" t="s">
        <v>390</v>
      </c>
    </row>
    <row r="3" spans="2:113" ht="72.95" thickBot="1">
      <c r="B3" s="193" t="s">
        <v>438</v>
      </c>
      <c r="C3" s="193" t="s">
        <v>96</v>
      </c>
      <c r="D3" s="193" t="s">
        <v>96</v>
      </c>
      <c r="E3" s="193" t="s">
        <v>96</v>
      </c>
      <c r="F3" s="193" t="s">
        <v>102</v>
      </c>
      <c r="H3" s="213" t="s">
        <v>96</v>
      </c>
      <c r="I3" s="213" t="s">
        <v>106</v>
      </c>
      <c r="K3" s="214" t="s">
        <v>439</v>
      </c>
      <c r="L3" s="214" t="s">
        <v>439</v>
      </c>
      <c r="M3" s="214" t="s">
        <v>439</v>
      </c>
      <c r="N3" s="213" t="s">
        <v>116</v>
      </c>
      <c r="O3" s="195" t="s">
        <v>119</v>
      </c>
      <c r="P3" s="195" t="s">
        <v>123</v>
      </c>
      <c r="Q3" s="214" t="s">
        <v>440</v>
      </c>
      <c r="R3" s="214" t="s">
        <v>440</v>
      </c>
      <c r="S3" s="214" t="s">
        <v>440</v>
      </c>
      <c r="T3" s="214" t="s">
        <v>440</v>
      </c>
      <c r="U3" s="214" t="s">
        <v>440</v>
      </c>
      <c r="V3" s="198" t="s">
        <v>139</v>
      </c>
      <c r="W3" s="198" t="s">
        <v>139</v>
      </c>
      <c r="X3" s="198" t="s">
        <v>139</v>
      </c>
      <c r="Y3" s="198" t="s">
        <v>139</v>
      </c>
      <c r="Z3" s="198" t="s">
        <v>139</v>
      </c>
      <c r="AA3" s="213" t="s">
        <v>151</v>
      </c>
      <c r="AB3" s="213" t="s">
        <v>151</v>
      </c>
      <c r="AC3" s="213" t="s">
        <v>151</v>
      </c>
      <c r="AD3" s="213" t="s">
        <v>158</v>
      </c>
      <c r="AE3" s="213" t="s">
        <v>161</v>
      </c>
      <c r="AF3" s="215" t="s">
        <v>102</v>
      </c>
      <c r="AG3" s="215" t="s">
        <v>102</v>
      </c>
      <c r="AH3" s="215" t="s">
        <v>102</v>
      </c>
      <c r="AI3" s="195" t="s">
        <v>170</v>
      </c>
      <c r="AJ3" s="213" t="s">
        <v>171</v>
      </c>
      <c r="AK3" s="213" t="s">
        <v>106</v>
      </c>
      <c r="AL3" s="213" t="s">
        <v>177</v>
      </c>
      <c r="AM3" s="213" t="s">
        <v>177</v>
      </c>
      <c r="AN3" s="216" t="s">
        <v>179</v>
      </c>
      <c r="AO3" s="213" t="s">
        <v>182</v>
      </c>
      <c r="AP3" s="213" t="s">
        <v>182</v>
      </c>
      <c r="AQ3" s="213" t="s">
        <v>184</v>
      </c>
      <c r="AR3" s="213" t="s">
        <v>182</v>
      </c>
      <c r="AS3" s="213" t="s">
        <v>187</v>
      </c>
      <c r="AT3" s="213" t="s">
        <v>184</v>
      </c>
      <c r="AU3" s="213" t="s">
        <v>191</v>
      </c>
      <c r="AV3" s="213" t="s">
        <v>191</v>
      </c>
      <c r="AW3" s="213" t="s">
        <v>191</v>
      </c>
      <c r="AX3" s="213" t="s">
        <v>193</v>
      </c>
      <c r="AY3" s="213" t="s">
        <v>193</v>
      </c>
      <c r="AZ3" s="214" t="s">
        <v>110</v>
      </c>
      <c r="BA3" s="214" t="s">
        <v>110</v>
      </c>
      <c r="BB3" s="213" t="s">
        <v>200</v>
      </c>
      <c r="BC3" s="213" t="s">
        <v>206</v>
      </c>
      <c r="BD3" s="213" t="s">
        <v>206</v>
      </c>
      <c r="BE3" s="213" t="s">
        <v>206</v>
      </c>
      <c r="BF3" s="213" t="s">
        <v>206</v>
      </c>
      <c r="BG3" s="213" t="s">
        <v>219</v>
      </c>
      <c r="BH3" s="213" t="s">
        <v>219</v>
      </c>
      <c r="BI3" s="213" t="s">
        <v>219</v>
      </c>
      <c r="BJ3" s="213" t="s">
        <v>219</v>
      </c>
      <c r="BK3" s="213" t="s">
        <v>206</v>
      </c>
      <c r="BL3" s="213" t="s">
        <v>206</v>
      </c>
      <c r="BM3" s="213" t="s">
        <v>206</v>
      </c>
      <c r="BN3" s="213" t="s">
        <v>206</v>
      </c>
      <c r="BO3" s="213" t="s">
        <v>206</v>
      </c>
      <c r="BP3" s="213" t="s">
        <v>206</v>
      </c>
      <c r="BQ3" s="213" t="s">
        <v>206</v>
      </c>
      <c r="BR3" s="213" t="s">
        <v>206</v>
      </c>
      <c r="BS3" s="213" t="s">
        <v>96</v>
      </c>
      <c r="BT3" s="213" t="s">
        <v>96</v>
      </c>
      <c r="BU3" s="213" t="s">
        <v>96</v>
      </c>
      <c r="BV3" s="213" t="s">
        <v>96</v>
      </c>
      <c r="BW3" s="213" t="s">
        <v>96</v>
      </c>
      <c r="BX3" s="213" t="s">
        <v>96</v>
      </c>
      <c r="BY3" s="213" t="s">
        <v>96</v>
      </c>
      <c r="BZ3" s="213" t="s">
        <v>96</v>
      </c>
      <c r="CA3" s="213" t="s">
        <v>96</v>
      </c>
      <c r="CB3" s="213" t="s">
        <v>96</v>
      </c>
      <c r="CC3" s="213" t="s">
        <v>151</v>
      </c>
      <c r="CD3" s="213" t="s">
        <v>96</v>
      </c>
      <c r="CE3" s="213" t="s">
        <v>96</v>
      </c>
      <c r="CF3" s="213" t="s">
        <v>96</v>
      </c>
      <c r="CG3" s="217" t="s">
        <v>303</v>
      </c>
      <c r="CH3" s="214" t="s">
        <v>110</v>
      </c>
      <c r="CI3" s="217" t="s">
        <v>116</v>
      </c>
      <c r="CJ3" s="217" t="s">
        <v>116</v>
      </c>
      <c r="CK3" s="213" t="s">
        <v>96</v>
      </c>
      <c r="CL3" s="213" t="s">
        <v>96</v>
      </c>
      <c r="CM3" s="217" t="s">
        <v>116</v>
      </c>
      <c r="CN3" s="217" t="s">
        <v>116</v>
      </c>
      <c r="CO3" s="217" t="s">
        <v>116</v>
      </c>
      <c r="CP3" s="217" t="s">
        <v>116</v>
      </c>
      <c r="CQ3" s="217" t="s">
        <v>116</v>
      </c>
      <c r="CR3" s="217" t="s">
        <v>116</v>
      </c>
      <c r="CS3" s="217" t="s">
        <v>116</v>
      </c>
      <c r="CT3" s="217" t="s">
        <v>116</v>
      </c>
      <c r="CU3" s="217" t="s">
        <v>116</v>
      </c>
      <c r="CV3" s="217" t="s">
        <v>116</v>
      </c>
      <c r="CW3" s="217" t="s">
        <v>116</v>
      </c>
      <c r="CX3" s="217" t="s">
        <v>441</v>
      </c>
      <c r="CY3" s="217" t="s">
        <v>96</v>
      </c>
      <c r="CZ3" s="217" t="s">
        <v>96</v>
      </c>
      <c r="DA3" s="217" t="s">
        <v>441</v>
      </c>
      <c r="DB3" s="217" t="s">
        <v>442</v>
      </c>
      <c r="DC3" s="217" t="s">
        <v>371</v>
      </c>
      <c r="DD3" s="217" t="s">
        <v>375</v>
      </c>
      <c r="DE3" s="217" t="s">
        <v>379</v>
      </c>
      <c r="DF3" s="217" t="s">
        <v>375</v>
      </c>
      <c r="DG3" s="217" t="s">
        <v>371</v>
      </c>
      <c r="DH3" s="217" t="s">
        <v>389</v>
      </c>
      <c r="DI3" s="217" t="s">
        <v>393</v>
      </c>
    </row>
    <row r="4" spans="2:113">
      <c r="B4" s="192">
        <v>40109</v>
      </c>
      <c r="K4" s="212" t="s">
        <v>421</v>
      </c>
      <c r="L4" s="212" t="s">
        <v>421</v>
      </c>
      <c r="M4" s="212" t="s">
        <v>421</v>
      </c>
      <c r="Q4" s="218" t="s">
        <v>421</v>
      </c>
      <c r="R4" s="218" t="s">
        <v>421</v>
      </c>
      <c r="S4" s="218" t="s">
        <v>421</v>
      </c>
      <c r="T4" s="218" t="s">
        <v>421</v>
      </c>
      <c r="U4" s="218" t="s">
        <v>421</v>
      </c>
      <c r="AZ4" s="218" t="s">
        <v>421</v>
      </c>
      <c r="BA4" s="218" t="s">
        <v>421</v>
      </c>
      <c r="CH4" s="212" t="s">
        <v>421</v>
      </c>
    </row>
    <row r="5" spans="2:113">
      <c r="B5" s="192">
        <v>40117</v>
      </c>
      <c r="K5" s="212" t="s">
        <v>421</v>
      </c>
      <c r="L5" s="212" t="s">
        <v>421</v>
      </c>
      <c r="M5" s="212" t="s">
        <v>421</v>
      </c>
      <c r="Q5" s="218">
        <f>IFERROR(VLOOKUP(B5,'Blended Benchmark'!$B:$J,9,FALSE),"")</f>
        <v>0.98868965431236111</v>
      </c>
      <c r="R5" s="218" t="s">
        <v>421</v>
      </c>
      <c r="S5" s="218" t="s">
        <v>421</v>
      </c>
      <c r="T5" s="218" t="s">
        <v>421</v>
      </c>
      <c r="U5" s="218" t="s">
        <v>421</v>
      </c>
      <c r="AZ5" s="218" t="s">
        <v>421</v>
      </c>
      <c r="BA5" s="218" t="s">
        <v>421</v>
      </c>
      <c r="CH5" s="212" t="s">
        <v>421</v>
      </c>
    </row>
    <row r="6" spans="2:113">
      <c r="B6" s="192">
        <v>40147</v>
      </c>
      <c r="K6" s="212" t="s">
        <v>421</v>
      </c>
      <c r="L6" s="212" t="s">
        <v>421</v>
      </c>
      <c r="M6" s="212" t="s">
        <v>421</v>
      </c>
      <c r="Q6" s="218">
        <f>IFERROR(VLOOKUP(B6,'Blended Benchmark'!$B:$J,9,FALSE),"")</f>
        <v>1.0273998462538501</v>
      </c>
      <c r="R6" s="218" t="s">
        <v>421</v>
      </c>
      <c r="S6" s="218" t="s">
        <v>421</v>
      </c>
      <c r="T6" s="218" t="s">
        <v>421</v>
      </c>
      <c r="U6" s="218" t="s">
        <v>421</v>
      </c>
      <c r="AZ6" s="218" t="s">
        <v>421</v>
      </c>
      <c r="BA6" s="218" t="s">
        <v>421</v>
      </c>
      <c r="CH6" s="212" t="s">
        <v>421</v>
      </c>
    </row>
    <row r="7" spans="2:113">
      <c r="B7" s="192">
        <v>40178</v>
      </c>
      <c r="K7" s="212" t="s">
        <v>421</v>
      </c>
      <c r="L7" s="212" t="s">
        <v>421</v>
      </c>
      <c r="M7" s="212" t="s">
        <v>421</v>
      </c>
      <c r="Q7" s="218">
        <f>IFERROR(VLOOKUP(B7,'Blended Benchmark'!$B:$J,9,FALSE),"")</f>
        <v>1.0569228990878081</v>
      </c>
      <c r="R7" s="218" t="s">
        <v>421</v>
      </c>
      <c r="S7" s="218" t="s">
        <v>421</v>
      </c>
      <c r="T7" s="218" t="s">
        <v>421</v>
      </c>
      <c r="U7" s="218" t="s">
        <v>421</v>
      </c>
      <c r="AZ7" s="218" t="s">
        <v>421</v>
      </c>
      <c r="BA7" s="218" t="s">
        <v>421</v>
      </c>
      <c r="CH7" s="212" t="s">
        <v>421</v>
      </c>
    </row>
    <row r="8" spans="2:113">
      <c r="B8" s="192">
        <v>40209</v>
      </c>
      <c r="K8" s="212" t="s">
        <v>421</v>
      </c>
      <c r="L8" s="212" t="s">
        <v>421</v>
      </c>
      <c r="M8" s="212" t="s">
        <v>421</v>
      </c>
      <c r="Q8" s="218">
        <f>IFERROR(VLOOKUP(B8,'Blended Benchmark'!$B:$J,9,FALSE),"")</f>
        <v>0.98717814690530536</v>
      </c>
      <c r="R8" s="218" t="s">
        <v>421</v>
      </c>
      <c r="S8" s="218" t="s">
        <v>421</v>
      </c>
      <c r="T8" s="218" t="s">
        <v>421</v>
      </c>
      <c r="U8" s="218" t="s">
        <v>421</v>
      </c>
      <c r="AZ8" s="218" t="s">
        <v>421</v>
      </c>
      <c r="BA8" s="218" t="s">
        <v>421</v>
      </c>
      <c r="CH8" s="212" t="s">
        <v>421</v>
      </c>
    </row>
    <row r="9" spans="2:113">
      <c r="B9" s="192">
        <v>40237</v>
      </c>
      <c r="K9" s="212" t="s">
        <v>421</v>
      </c>
      <c r="L9" s="212" t="s">
        <v>421</v>
      </c>
      <c r="M9" s="212" t="s">
        <v>421</v>
      </c>
      <c r="Q9" s="218">
        <f>IFERROR(VLOOKUP(B9,'Blended Benchmark'!$B:$J,9,FALSE),"")</f>
        <v>1.0349723073617365</v>
      </c>
      <c r="R9" s="218" t="s">
        <v>421</v>
      </c>
      <c r="S9" s="218" t="s">
        <v>421</v>
      </c>
      <c r="T9" s="218" t="s">
        <v>421</v>
      </c>
      <c r="U9" s="218" t="s">
        <v>421</v>
      </c>
      <c r="AZ9" s="218" t="s">
        <v>421</v>
      </c>
      <c r="BA9" s="218" t="s">
        <v>421</v>
      </c>
      <c r="CH9" s="212" t="s">
        <v>421</v>
      </c>
    </row>
    <row r="10" spans="2:113">
      <c r="B10" s="192">
        <v>40268</v>
      </c>
      <c r="K10" s="212" t="s">
        <v>421</v>
      </c>
      <c r="L10" s="212" t="s">
        <v>421</v>
      </c>
      <c r="M10" s="212" t="s">
        <v>421</v>
      </c>
      <c r="Q10" s="218">
        <f>IFERROR(VLOOKUP(B10,'Blended Benchmark'!$B:$J,9,FALSE),"")</f>
        <v>1.0355491533798622</v>
      </c>
      <c r="R10" s="218" t="s">
        <v>421</v>
      </c>
      <c r="S10" s="218" t="s">
        <v>421</v>
      </c>
      <c r="T10" s="218" t="s">
        <v>421</v>
      </c>
      <c r="U10" s="218" t="s">
        <v>421</v>
      </c>
      <c r="AZ10" s="218" t="s">
        <v>421</v>
      </c>
      <c r="BA10" s="218" t="s">
        <v>421</v>
      </c>
      <c r="CH10" s="212" t="s">
        <v>421</v>
      </c>
    </row>
    <row r="11" spans="2:113">
      <c r="B11" s="192">
        <v>40298</v>
      </c>
      <c r="K11" s="212" t="s">
        <v>421</v>
      </c>
      <c r="L11" s="212" t="s">
        <v>421</v>
      </c>
      <c r="M11" s="212" t="s">
        <v>421</v>
      </c>
      <c r="Q11" s="218">
        <f>IFERROR(VLOOKUP(B11,'Blended Benchmark'!$B:$J,9,FALSE),"")</f>
        <v>1.0144508568797268</v>
      </c>
      <c r="R11" s="218" t="s">
        <v>421</v>
      </c>
      <c r="S11" s="218" t="s">
        <v>421</v>
      </c>
      <c r="T11" s="218" t="s">
        <v>421</v>
      </c>
      <c r="U11" s="218" t="s">
        <v>421</v>
      </c>
      <c r="AZ11" s="218" t="s">
        <v>421</v>
      </c>
      <c r="BA11" s="218" t="s">
        <v>421</v>
      </c>
      <c r="CH11" s="212" t="s">
        <v>421</v>
      </c>
    </row>
    <row r="12" spans="2:113">
      <c r="B12" s="192">
        <v>40329</v>
      </c>
      <c r="K12" s="212" t="s">
        <v>421</v>
      </c>
      <c r="L12" s="212" t="s">
        <v>421</v>
      </c>
      <c r="M12" s="212" t="s">
        <v>421</v>
      </c>
      <c r="Q12" s="218">
        <f>IFERROR(VLOOKUP(B12,'Blended Benchmark'!$B:$J,9,FALSE),"")</f>
        <v>0.96102305843504143</v>
      </c>
      <c r="R12" s="218" t="s">
        <v>421</v>
      </c>
      <c r="S12" s="218" t="s">
        <v>421</v>
      </c>
      <c r="T12" s="218" t="s">
        <v>421</v>
      </c>
      <c r="U12" s="218" t="s">
        <v>421</v>
      </c>
      <c r="AZ12" s="218" t="s">
        <v>421</v>
      </c>
      <c r="BA12" s="218" t="s">
        <v>421</v>
      </c>
      <c r="CH12" s="212" t="s">
        <v>421</v>
      </c>
    </row>
    <row r="13" spans="2:113">
      <c r="B13" s="192">
        <v>40359</v>
      </c>
      <c r="K13" s="212" t="s">
        <v>421</v>
      </c>
      <c r="L13" s="212" t="s">
        <v>421</v>
      </c>
      <c r="M13" s="212" t="s">
        <v>421</v>
      </c>
      <c r="Q13" s="218">
        <f>IFERROR(VLOOKUP(B13,'Blended Benchmark'!$B:$J,9,FALSE),"")</f>
        <v>0.98315516880325549</v>
      </c>
      <c r="R13" s="218" t="s">
        <v>421</v>
      </c>
      <c r="S13" s="218" t="s">
        <v>421</v>
      </c>
      <c r="T13" s="218" t="s">
        <v>421</v>
      </c>
      <c r="U13" s="218" t="s">
        <v>421</v>
      </c>
      <c r="V13" s="94">
        <v>30229.9</v>
      </c>
      <c r="AZ13" s="218" t="s">
        <v>421</v>
      </c>
      <c r="BA13" s="218" t="s">
        <v>421</v>
      </c>
      <c r="CH13" s="212" t="s">
        <v>421</v>
      </c>
    </row>
    <row r="14" spans="2:113">
      <c r="B14" s="192">
        <v>40390</v>
      </c>
      <c r="K14" s="212" t="s">
        <v>421</v>
      </c>
      <c r="L14" s="212" t="s">
        <v>421</v>
      </c>
      <c r="M14" s="212" t="s">
        <v>421</v>
      </c>
      <c r="Q14" s="218">
        <f>IFERROR(VLOOKUP(B14,'Blended Benchmark'!$B:$J,9,FALSE),"")</f>
        <v>1.0660158863130178</v>
      </c>
      <c r="R14" s="218" t="s">
        <v>421</v>
      </c>
      <c r="S14" s="218" t="s">
        <v>421</v>
      </c>
      <c r="T14" s="218" t="s">
        <v>421</v>
      </c>
      <c r="U14" s="218" t="s">
        <v>421</v>
      </c>
      <c r="V14" s="94">
        <v>31426.7</v>
      </c>
      <c r="AZ14" s="218" t="s">
        <v>421</v>
      </c>
      <c r="BA14" s="218" t="s">
        <v>421</v>
      </c>
      <c r="CH14" s="212" t="s">
        <v>421</v>
      </c>
    </row>
    <row r="15" spans="2:113">
      <c r="B15" s="192">
        <v>40421</v>
      </c>
      <c r="K15" s="212" t="s">
        <v>421</v>
      </c>
      <c r="L15" s="212" t="s">
        <v>421</v>
      </c>
      <c r="M15" s="212" t="s">
        <v>421</v>
      </c>
      <c r="Q15" s="218">
        <f>IFERROR(VLOOKUP(B15,'Blended Benchmark'!$B:$J,9,FALSE),"")</f>
        <v>1.0093909511096375</v>
      </c>
      <c r="R15" s="218" t="s">
        <v>421</v>
      </c>
      <c r="S15" s="218" t="s">
        <v>421</v>
      </c>
      <c r="T15" s="218" t="s">
        <v>421</v>
      </c>
      <c r="U15" s="218" t="s">
        <v>421</v>
      </c>
      <c r="V15" s="94">
        <v>32022.799999999999</v>
      </c>
      <c r="AZ15" s="218" t="s">
        <v>421</v>
      </c>
      <c r="BA15" s="218" t="s">
        <v>421</v>
      </c>
      <c r="CH15" s="212" t="s">
        <v>421</v>
      </c>
    </row>
    <row r="16" spans="2:113">
      <c r="B16" s="192">
        <v>40451</v>
      </c>
      <c r="K16" s="212" t="s">
        <v>421</v>
      </c>
      <c r="L16" s="212" t="s">
        <v>421</v>
      </c>
      <c r="M16" s="212" t="s">
        <v>421</v>
      </c>
      <c r="Q16" s="218">
        <f>IFERROR(VLOOKUP(B16,'Blended Benchmark'!$B:$J,9,FALSE),"")</f>
        <v>1.0527224128002823</v>
      </c>
      <c r="R16" s="218" t="s">
        <v>421</v>
      </c>
      <c r="S16" s="218" t="s">
        <v>421</v>
      </c>
      <c r="T16" s="218" t="s">
        <v>421</v>
      </c>
      <c r="U16" s="218" t="s">
        <v>421</v>
      </c>
      <c r="V16" s="94">
        <v>33331.9</v>
      </c>
      <c r="AZ16" s="218" t="s">
        <v>421</v>
      </c>
      <c r="BA16" s="218" t="s">
        <v>421</v>
      </c>
      <c r="CH16" s="212" t="s">
        <v>421</v>
      </c>
    </row>
    <row r="17" spans="2:86">
      <c r="B17" s="192">
        <v>40482</v>
      </c>
      <c r="K17" s="212" t="s">
        <v>421</v>
      </c>
      <c r="L17" s="212" t="s">
        <v>421</v>
      </c>
      <c r="M17" s="212" t="s">
        <v>421</v>
      </c>
      <c r="Q17" s="218">
        <f>IFERROR(VLOOKUP(B17,'Blended Benchmark'!$B:$J,9,FALSE),"")</f>
        <v>1.0161723363078892</v>
      </c>
      <c r="R17" s="218" t="s">
        <v>421</v>
      </c>
      <c r="S17" s="218" t="s">
        <v>421</v>
      </c>
      <c r="T17" s="218" t="s">
        <v>421</v>
      </c>
      <c r="U17" s="218" t="s">
        <v>421</v>
      </c>
      <c r="V17" s="94">
        <v>34235.4</v>
      </c>
      <c r="AZ17" s="218" t="s">
        <v>421</v>
      </c>
      <c r="BA17" s="218" t="s">
        <v>421</v>
      </c>
      <c r="CH17" s="212" t="s">
        <v>421</v>
      </c>
    </row>
    <row r="18" spans="2:86">
      <c r="B18" s="192">
        <v>40512</v>
      </c>
      <c r="K18" s="212" t="s">
        <v>421</v>
      </c>
      <c r="L18" s="212" t="s">
        <v>421</v>
      </c>
      <c r="M18" s="212" t="s">
        <v>421</v>
      </c>
      <c r="Q18" s="218">
        <f>IFERROR(VLOOKUP(B18,'Blended Benchmark'!$B:$J,9,FALSE),"")</f>
        <v>0.98320901599010235</v>
      </c>
      <c r="R18" s="218" t="s">
        <v>421</v>
      </c>
      <c r="S18" s="218" t="s">
        <v>421</v>
      </c>
      <c r="T18" s="218" t="s">
        <v>421</v>
      </c>
      <c r="U18" s="218" t="s">
        <v>421</v>
      </c>
      <c r="V18" s="94">
        <v>35046.9</v>
      </c>
      <c r="AZ18" s="218" t="s">
        <v>421</v>
      </c>
      <c r="BA18" s="218" t="s">
        <v>421</v>
      </c>
      <c r="CH18" s="212" t="s">
        <v>421</v>
      </c>
    </row>
    <row r="19" spans="2:86">
      <c r="B19" s="192">
        <v>40543</v>
      </c>
      <c r="K19" s="212" t="s">
        <v>421</v>
      </c>
      <c r="L19" s="212" t="s">
        <v>421</v>
      </c>
      <c r="M19" s="212" t="s">
        <v>421</v>
      </c>
      <c r="Q19" s="218">
        <f>IFERROR(VLOOKUP(B19,'Blended Benchmark'!$B:$J,9,FALSE),"")</f>
        <v>1.0159876374305181</v>
      </c>
      <c r="R19" s="218" t="s">
        <v>421</v>
      </c>
      <c r="S19" s="218" t="s">
        <v>421</v>
      </c>
      <c r="T19" s="218" t="s">
        <v>421</v>
      </c>
      <c r="U19" s="218" t="s">
        <v>421</v>
      </c>
      <c r="V19" s="94">
        <v>36480.6</v>
      </c>
      <c r="AZ19" s="218" t="s">
        <v>421</v>
      </c>
      <c r="BA19" s="218" t="s">
        <v>421</v>
      </c>
      <c r="CH19" s="212" t="s">
        <v>421</v>
      </c>
    </row>
    <row r="20" spans="2:86">
      <c r="B20" s="192">
        <v>40574</v>
      </c>
      <c r="K20" s="212" t="s">
        <v>421</v>
      </c>
      <c r="L20" s="212" t="s">
        <v>421</v>
      </c>
      <c r="M20" s="212" t="s">
        <v>421</v>
      </c>
      <c r="Q20" s="218">
        <f>IFERROR(VLOOKUP(B20,'Blended Benchmark'!$B:$J,9,FALSE),"")</f>
        <v>1.0271670312667127</v>
      </c>
      <c r="R20" s="218" t="s">
        <v>421</v>
      </c>
      <c r="S20" s="218" t="s">
        <v>421</v>
      </c>
      <c r="T20" s="218" t="s">
        <v>421</v>
      </c>
      <c r="U20" s="218" t="s">
        <v>421</v>
      </c>
      <c r="V20" s="94">
        <v>36840.400000000001</v>
      </c>
      <c r="AZ20" s="218" t="s">
        <v>421</v>
      </c>
      <c r="BA20" s="218" t="s">
        <v>421</v>
      </c>
      <c r="CH20" s="212" t="s">
        <v>421</v>
      </c>
    </row>
    <row r="21" spans="2:86">
      <c r="B21" s="192">
        <v>40602</v>
      </c>
      <c r="K21" s="212" t="s">
        <v>421</v>
      </c>
      <c r="L21" s="212" t="s">
        <v>421</v>
      </c>
      <c r="M21" s="212" t="s">
        <v>421</v>
      </c>
      <c r="Q21" s="218">
        <f>IFERROR(VLOOKUP(B21,'Blended Benchmark'!$B:$J,9,FALSE),"")</f>
        <v>1.05342189770119</v>
      </c>
      <c r="R21" s="218" t="s">
        <v>421</v>
      </c>
      <c r="S21" s="218" t="s">
        <v>421</v>
      </c>
      <c r="T21" s="218" t="s">
        <v>421</v>
      </c>
      <c r="U21" s="218" t="s">
        <v>421</v>
      </c>
      <c r="V21" s="94">
        <v>38474.9</v>
      </c>
      <c r="AZ21" s="218" t="s">
        <v>421</v>
      </c>
      <c r="BA21" s="218" t="s">
        <v>421</v>
      </c>
      <c r="CH21" s="212" t="s">
        <v>421</v>
      </c>
    </row>
    <row r="22" spans="2:86">
      <c r="B22" s="192">
        <v>40633</v>
      </c>
      <c r="K22" s="212" t="s">
        <v>421</v>
      </c>
      <c r="L22" s="212" t="s">
        <v>421</v>
      </c>
      <c r="M22" s="212" t="s">
        <v>421</v>
      </c>
      <c r="Q22" s="218">
        <f>IFERROR(VLOOKUP(B22,'Blended Benchmark'!$B:$J,9,FALSE),"")</f>
        <v>1.0344667349843022</v>
      </c>
      <c r="R22" s="218" t="s">
        <v>421</v>
      </c>
      <c r="S22" s="218" t="s">
        <v>421</v>
      </c>
      <c r="T22" s="218" t="s">
        <v>421</v>
      </c>
      <c r="U22" s="218" t="s">
        <v>421</v>
      </c>
      <c r="V22" s="94">
        <v>38522.9</v>
      </c>
      <c r="AZ22" s="218" t="s">
        <v>421</v>
      </c>
      <c r="BA22" s="218" t="s">
        <v>421</v>
      </c>
      <c r="CH22" s="212" t="s">
        <v>421</v>
      </c>
    </row>
    <row r="23" spans="2:86">
      <c r="B23" s="192">
        <v>40663</v>
      </c>
      <c r="K23" s="212" t="s">
        <v>421</v>
      </c>
      <c r="L23" s="212" t="s">
        <v>421</v>
      </c>
      <c r="M23" s="212" t="s">
        <v>421</v>
      </c>
      <c r="Q23" s="218">
        <f>IFERROR(VLOOKUP(B23,'Blended Benchmark'!$B:$J,9,FALSE),"")</f>
        <v>0.99069098955632873</v>
      </c>
      <c r="R23" s="218" t="s">
        <v>421</v>
      </c>
      <c r="S23" s="218" t="s">
        <v>421</v>
      </c>
      <c r="T23" s="218" t="s">
        <v>421</v>
      </c>
      <c r="U23" s="218" t="s">
        <v>421</v>
      </c>
      <c r="V23" s="94">
        <v>38129.300000000003</v>
      </c>
      <c r="AZ23" s="218" t="s">
        <v>421</v>
      </c>
      <c r="BA23" s="218" t="s">
        <v>421</v>
      </c>
      <c r="CH23" s="212" t="s">
        <v>421</v>
      </c>
    </row>
    <row r="24" spans="2:86">
      <c r="B24" s="192">
        <v>40694</v>
      </c>
      <c r="K24" s="212" t="s">
        <v>421</v>
      </c>
      <c r="L24" s="212" t="s">
        <v>421</v>
      </c>
      <c r="M24" s="212" t="s">
        <v>421</v>
      </c>
      <c r="Q24" s="218">
        <f>IFERROR(VLOOKUP(B24,'Blended Benchmark'!$B:$J,9,FALSE),"")</f>
        <v>1.005746242368299</v>
      </c>
      <c r="R24" s="218" t="s">
        <v>421</v>
      </c>
      <c r="S24" s="218" t="s">
        <v>421</v>
      </c>
      <c r="T24" s="218" t="s">
        <v>421</v>
      </c>
      <c r="U24" s="218" t="s">
        <v>421</v>
      </c>
      <c r="V24" s="94">
        <v>37798.5</v>
      </c>
      <c r="AZ24" s="218" t="s">
        <v>421</v>
      </c>
      <c r="BA24" s="218" t="s">
        <v>421</v>
      </c>
      <c r="CH24" s="212" t="s">
        <v>421</v>
      </c>
    </row>
    <row r="25" spans="2:86">
      <c r="B25" s="192">
        <v>40724</v>
      </c>
      <c r="K25" s="212" t="s">
        <v>421</v>
      </c>
      <c r="L25" s="212" t="s">
        <v>421</v>
      </c>
      <c r="M25" s="212" t="s">
        <v>421</v>
      </c>
      <c r="Q25" s="218">
        <f>IFERROR(VLOOKUP(B25,'Blended Benchmark'!$B:$J,9,FALSE),"")</f>
        <v>0.98933272434185526</v>
      </c>
      <c r="R25" s="218" t="s">
        <v>421</v>
      </c>
      <c r="S25" s="218" t="s">
        <v>421</v>
      </c>
      <c r="T25" s="218" t="s">
        <v>421</v>
      </c>
      <c r="U25" s="218" t="s">
        <v>421</v>
      </c>
      <c r="V25" s="94">
        <v>36539.800000000003</v>
      </c>
      <c r="AZ25" s="218" t="s">
        <v>421</v>
      </c>
      <c r="BA25" s="218" t="s">
        <v>421</v>
      </c>
      <c r="CH25" s="212" t="s">
        <v>421</v>
      </c>
    </row>
    <row r="26" spans="2:86">
      <c r="B26" s="192">
        <v>40755</v>
      </c>
      <c r="K26" s="212" t="s">
        <v>421</v>
      </c>
      <c r="L26" s="212" t="s">
        <v>421</v>
      </c>
      <c r="M26" s="212" t="s">
        <v>421</v>
      </c>
      <c r="Q26" s="218">
        <f>IFERROR(VLOOKUP(B26,'Blended Benchmark'!$B:$J,9,FALSE),"")</f>
        <v>0.97680658507806828</v>
      </c>
      <c r="R26" s="218" t="s">
        <v>421</v>
      </c>
      <c r="S26" s="218" t="s">
        <v>421</v>
      </c>
      <c r="T26" s="218" t="s">
        <v>421</v>
      </c>
      <c r="U26" s="218" t="s">
        <v>421</v>
      </c>
      <c r="V26" s="94">
        <v>35626.9</v>
      </c>
      <c r="AZ26" s="218" t="s">
        <v>421</v>
      </c>
      <c r="BA26" s="218" t="s">
        <v>421</v>
      </c>
      <c r="CH26" s="212" t="s">
        <v>421</v>
      </c>
    </row>
    <row r="27" spans="2:86">
      <c r="B27" s="192">
        <v>40786</v>
      </c>
      <c r="K27" s="212" t="s">
        <v>421</v>
      </c>
      <c r="L27" s="212" t="s">
        <v>421</v>
      </c>
      <c r="M27" s="212" t="s">
        <v>421</v>
      </c>
      <c r="Q27" s="218">
        <f>IFERROR(VLOOKUP(B27,'Blended Benchmark'!$B:$J,9,FALSE),"")</f>
        <v>0.98914970045050676</v>
      </c>
      <c r="R27" s="218" t="s">
        <v>421</v>
      </c>
      <c r="S27" s="218" t="s">
        <v>421</v>
      </c>
      <c r="T27" s="218" t="s">
        <v>421</v>
      </c>
      <c r="U27" s="218" t="s">
        <v>421</v>
      </c>
      <c r="V27" s="94">
        <v>35196.199999999997</v>
      </c>
      <c r="AZ27" s="218" t="s">
        <v>421</v>
      </c>
      <c r="BA27" s="218" t="s">
        <v>421</v>
      </c>
      <c r="CH27" s="212" t="s">
        <v>421</v>
      </c>
    </row>
    <row r="28" spans="2:86">
      <c r="B28" s="192">
        <v>40816</v>
      </c>
      <c r="K28" s="212" t="s">
        <v>421</v>
      </c>
      <c r="L28" s="212" t="s">
        <v>421</v>
      </c>
      <c r="M28" s="212" t="s">
        <v>421</v>
      </c>
      <c r="Q28" s="218">
        <f>IFERROR(VLOOKUP(B28,'Blended Benchmark'!$B:$J,9,FALSE),"")</f>
        <v>0.98397251110905715</v>
      </c>
      <c r="R28" s="218" t="s">
        <v>421</v>
      </c>
      <c r="S28" s="218" t="s">
        <v>421</v>
      </c>
      <c r="T28" s="218" t="s">
        <v>421</v>
      </c>
      <c r="U28" s="218" t="s">
        <v>421</v>
      </c>
      <c r="V28" s="94">
        <v>32147.7</v>
      </c>
      <c r="AZ28" s="218" t="s">
        <v>421</v>
      </c>
      <c r="BA28" s="218" t="s">
        <v>421</v>
      </c>
      <c r="CH28" s="212" t="s">
        <v>421</v>
      </c>
    </row>
    <row r="29" spans="2:86">
      <c r="B29" s="192">
        <v>40847</v>
      </c>
      <c r="K29" s="212" t="s">
        <v>421</v>
      </c>
      <c r="L29" s="212" t="s">
        <v>421</v>
      </c>
      <c r="M29" s="212" t="s">
        <v>421</v>
      </c>
      <c r="Q29" s="218">
        <f>IFERROR(VLOOKUP(B29,'Blended Benchmark'!$B:$J,9,FALSE),"")</f>
        <v>1.0181341844245346</v>
      </c>
      <c r="R29" s="218">
        <f>VLOOKUP(B29,'Blended Benchmark'!$B:$J,9,FALSE)</f>
        <v>1.0181341844245346</v>
      </c>
      <c r="S29" s="218">
        <f>VLOOKUP(B29,'Blended Benchmark'!$B:$J,9,FALSE)</f>
        <v>1.0181341844245346</v>
      </c>
      <c r="T29" s="218">
        <f>VLOOKUP(B29,'Blended Benchmark'!$B:$J,9,FALSE)</f>
        <v>1.0181341844245346</v>
      </c>
      <c r="U29" s="218" t="s">
        <v>421</v>
      </c>
      <c r="V29" s="94">
        <v>33950.300000000003</v>
      </c>
      <c r="AZ29" s="218" t="s">
        <v>421</v>
      </c>
      <c r="BA29" s="218" t="s">
        <v>421</v>
      </c>
      <c r="CH29" s="212" t="s">
        <v>421</v>
      </c>
    </row>
    <row r="30" spans="2:86">
      <c r="B30" s="192">
        <v>40877</v>
      </c>
      <c r="K30" s="212" t="s">
        <v>421</v>
      </c>
      <c r="L30" s="212" t="s">
        <v>421</v>
      </c>
      <c r="M30" s="212" t="s">
        <v>421</v>
      </c>
      <c r="Q30" s="218">
        <f>IFERROR(VLOOKUP(B30,'Blended Benchmark'!$B:$J,9,FALSE),"")</f>
        <v>0.99612338996465755</v>
      </c>
      <c r="R30" s="218">
        <f>VLOOKUP(B30,'Blended Benchmark'!$B:$J,9,FALSE)</f>
        <v>0.99612338996465755</v>
      </c>
      <c r="S30" s="218">
        <f>VLOOKUP(B30,'Blended Benchmark'!$B:$J,9,FALSE)</f>
        <v>0.99612338996465755</v>
      </c>
      <c r="T30" s="218">
        <f>VLOOKUP(B30,'Blended Benchmark'!$B:$J,9,FALSE)</f>
        <v>0.99612338996465755</v>
      </c>
      <c r="U30" s="218" t="s">
        <v>421</v>
      </c>
      <c r="V30" s="94">
        <v>33878.6</v>
      </c>
      <c r="AZ30" s="218" t="s">
        <v>421</v>
      </c>
      <c r="BA30" s="218" t="s">
        <v>421</v>
      </c>
      <c r="CH30" s="212" t="s">
        <v>421</v>
      </c>
    </row>
    <row r="31" spans="2:86">
      <c r="B31" s="192">
        <v>40908</v>
      </c>
      <c r="K31" s="212" t="s">
        <v>421</v>
      </c>
      <c r="L31" s="212" t="s">
        <v>421</v>
      </c>
      <c r="M31" s="212" t="s">
        <v>421</v>
      </c>
      <c r="Q31" s="218">
        <f>IFERROR(VLOOKUP(B31,'Blended Benchmark'!$B:$J,9,FALSE),"")</f>
        <v>1.0233675957886794</v>
      </c>
      <c r="R31" s="218">
        <f>VLOOKUP(B31,'Blended Benchmark'!$B:$J,9,FALSE)</f>
        <v>1.0233675957886794</v>
      </c>
      <c r="S31" s="218">
        <f>VLOOKUP(B31,'Blended Benchmark'!$B:$J,9,FALSE)</f>
        <v>1.0233675957886794</v>
      </c>
      <c r="T31" s="218">
        <f>VLOOKUP(B31,'Blended Benchmark'!$B:$J,9,FALSE)</f>
        <v>1.0233675957886794</v>
      </c>
      <c r="U31" s="218" t="s">
        <v>421</v>
      </c>
      <c r="V31" s="94">
        <v>33302.9</v>
      </c>
      <c r="AZ31" s="218" t="s">
        <v>421</v>
      </c>
      <c r="BA31" s="218" t="s">
        <v>421</v>
      </c>
      <c r="CH31" s="212" t="s">
        <v>421</v>
      </c>
    </row>
    <row r="32" spans="2:86">
      <c r="B32" s="192">
        <v>40939</v>
      </c>
      <c r="K32" s="212" t="s">
        <v>421</v>
      </c>
      <c r="L32" s="212" t="s">
        <v>421</v>
      </c>
      <c r="M32" s="212" t="s">
        <v>421</v>
      </c>
      <c r="Q32" s="218">
        <f>IFERROR(VLOOKUP(B32,'Blended Benchmark'!$B:$J,9,FALSE),"")</f>
        <v>1.0250785088784442</v>
      </c>
      <c r="R32" s="218">
        <f>VLOOKUP(B32,'Blended Benchmark'!$B:$J,9,FALSE)</f>
        <v>1.0250785088784442</v>
      </c>
      <c r="S32" s="218">
        <f>VLOOKUP(B32,'Blended Benchmark'!$B:$J,9,FALSE)</f>
        <v>1.0250785088784442</v>
      </c>
      <c r="T32" s="218">
        <f>VLOOKUP(B32,'Blended Benchmark'!$B:$J,9,FALSE)</f>
        <v>1.0250785088784442</v>
      </c>
      <c r="U32" s="218" t="s">
        <v>421</v>
      </c>
      <c r="V32" s="94">
        <v>34759.300000000003</v>
      </c>
      <c r="AZ32" s="218" t="s">
        <v>421</v>
      </c>
      <c r="BA32" s="218" t="s">
        <v>421</v>
      </c>
      <c r="CH32" s="212" t="s">
        <v>421</v>
      </c>
    </row>
    <row r="33" spans="2:86">
      <c r="B33" s="192">
        <v>40968</v>
      </c>
      <c r="K33" s="212" t="s">
        <v>421</v>
      </c>
      <c r="L33" s="212" t="s">
        <v>421</v>
      </c>
      <c r="M33" s="212" t="s">
        <v>421</v>
      </c>
      <c r="Q33" s="218">
        <f>IFERROR(VLOOKUP(B33,'Blended Benchmark'!$B:$J,9,FALSE),"")</f>
        <v>1.0349222770628597</v>
      </c>
      <c r="R33" s="218">
        <f>VLOOKUP(B33,'Blended Benchmark'!$B:$J,9,FALSE)</f>
        <v>1.0349222770628597</v>
      </c>
      <c r="S33" s="218">
        <f>VLOOKUP(B33,'Blended Benchmark'!$B:$J,9,FALSE)</f>
        <v>1.0349222770628597</v>
      </c>
      <c r="T33" s="218">
        <f>VLOOKUP(B33,'Blended Benchmark'!$B:$J,9,FALSE)</f>
        <v>1.0349222770628597</v>
      </c>
      <c r="U33" s="218" t="s">
        <v>421</v>
      </c>
      <c r="V33" s="94">
        <v>35340.9</v>
      </c>
      <c r="AZ33" s="218" t="s">
        <v>421</v>
      </c>
      <c r="BA33" s="218" t="s">
        <v>421</v>
      </c>
      <c r="CH33" s="212" t="s">
        <v>421</v>
      </c>
    </row>
    <row r="34" spans="2:86">
      <c r="B34" s="192">
        <v>40999</v>
      </c>
      <c r="K34" s="212" t="s">
        <v>421</v>
      </c>
      <c r="L34" s="212" t="s">
        <v>421</v>
      </c>
      <c r="M34" s="212" t="s">
        <v>421</v>
      </c>
      <c r="Q34" s="218">
        <f>IFERROR(VLOOKUP(B34,'Blended Benchmark'!$B:$J,9,FALSE),"")</f>
        <v>1.0201295538713411</v>
      </c>
      <c r="R34" s="218">
        <f>VLOOKUP(B34,'Blended Benchmark'!$B:$J,9,FALSE)</f>
        <v>1.0201295538713411</v>
      </c>
      <c r="S34" s="218">
        <f>VLOOKUP(B34,'Blended Benchmark'!$B:$J,9,FALSE)</f>
        <v>1.0201295538713411</v>
      </c>
      <c r="T34" s="218">
        <f>VLOOKUP(B34,'Blended Benchmark'!$B:$J,9,FALSE)</f>
        <v>1.0201295538713411</v>
      </c>
      <c r="U34" s="218" t="s">
        <v>421</v>
      </c>
      <c r="V34" s="94">
        <v>34764.800000000003</v>
      </c>
      <c r="AZ34" s="218" t="s">
        <v>421</v>
      </c>
      <c r="BA34" s="218" t="s">
        <v>421</v>
      </c>
      <c r="CH34" s="212" t="s">
        <v>421</v>
      </c>
    </row>
    <row r="35" spans="2:86">
      <c r="B35" s="192">
        <v>41029</v>
      </c>
      <c r="K35" s="212" t="s">
        <v>421</v>
      </c>
      <c r="L35" s="212" t="s">
        <v>421</v>
      </c>
      <c r="M35" s="212" t="s">
        <v>421</v>
      </c>
      <c r="Q35" s="218">
        <f>IFERROR(VLOOKUP(B35,'Blended Benchmark'!$B:$J,9,FALSE),"")</f>
        <v>1.0174358927350073</v>
      </c>
      <c r="R35" s="218">
        <f>VLOOKUP(B35,'Blended Benchmark'!$B:$J,9,FALSE)</f>
        <v>1.0174358927350073</v>
      </c>
      <c r="S35" s="218">
        <f>VLOOKUP(B35,'Blended Benchmark'!$B:$J,9,FALSE)</f>
        <v>1.0174358927350073</v>
      </c>
      <c r="T35" s="218">
        <f>VLOOKUP(B35,'Blended Benchmark'!$B:$J,9,FALSE)</f>
        <v>1.0174358927350073</v>
      </c>
      <c r="U35" s="218" t="s">
        <v>421</v>
      </c>
      <c r="V35" s="94">
        <v>34557.5</v>
      </c>
      <c r="AZ35" s="218" t="s">
        <v>421</v>
      </c>
      <c r="BA35" s="218" t="s">
        <v>421</v>
      </c>
      <c r="CH35" s="212" t="s">
        <v>421</v>
      </c>
    </row>
    <row r="36" spans="2:86">
      <c r="B36" s="192">
        <v>41060</v>
      </c>
      <c r="K36" s="212" t="s">
        <v>421</v>
      </c>
      <c r="L36" s="212" t="s">
        <v>421</v>
      </c>
      <c r="M36" s="212" t="s">
        <v>421</v>
      </c>
      <c r="Q36" s="218">
        <f>IFERROR(VLOOKUP(B36,'Blended Benchmark'!$B:$J,9,FALSE),"")</f>
        <v>0.96954593834020653</v>
      </c>
      <c r="R36" s="218">
        <f>VLOOKUP(B36,'Blended Benchmark'!$B:$J,9,FALSE)</f>
        <v>0.96954593834020653</v>
      </c>
      <c r="S36" s="218">
        <f>VLOOKUP(B36,'Blended Benchmark'!$B:$J,9,FALSE)</f>
        <v>0.96954593834020653</v>
      </c>
      <c r="T36" s="218">
        <f>VLOOKUP(B36,'Blended Benchmark'!$B:$J,9,FALSE)</f>
        <v>0.96954593834020653</v>
      </c>
      <c r="U36" s="218" t="s">
        <v>421</v>
      </c>
      <c r="V36" s="94">
        <v>32435.7</v>
      </c>
      <c r="AZ36" s="218" t="s">
        <v>421</v>
      </c>
      <c r="BA36" s="218" t="s">
        <v>421</v>
      </c>
      <c r="CH36" s="212" t="s">
        <v>421</v>
      </c>
    </row>
    <row r="37" spans="2:86">
      <c r="B37" s="192">
        <v>41090</v>
      </c>
      <c r="K37" s="212" t="s">
        <v>421</v>
      </c>
      <c r="L37" s="212" t="s">
        <v>421</v>
      </c>
      <c r="M37" s="212" t="s">
        <v>421</v>
      </c>
      <c r="Q37" s="218">
        <f>IFERROR(VLOOKUP(B37,'Blended Benchmark'!$B:$J,9,FALSE),"")</f>
        <v>1.0172809325742875</v>
      </c>
      <c r="R37" s="218">
        <f>VLOOKUP(B37,'Blended Benchmark'!$B:$J,9,FALSE)</f>
        <v>1.0172809325742875</v>
      </c>
      <c r="S37" s="218">
        <f>VLOOKUP(B37,'Blended Benchmark'!$B:$J,9,FALSE)</f>
        <v>1.0172809325742875</v>
      </c>
      <c r="T37" s="218">
        <f>VLOOKUP(B37,'Blended Benchmark'!$B:$J,9,FALSE)</f>
        <v>1.0172809325742875</v>
      </c>
      <c r="U37" s="218" t="s">
        <v>421</v>
      </c>
      <c r="V37" s="94">
        <v>32792.800000000003</v>
      </c>
      <c r="W37" s="94">
        <v>32792.800000000003</v>
      </c>
      <c r="X37" s="94">
        <v>32792.800000000003</v>
      </c>
      <c r="Y37" s="94">
        <v>32792.800000000003</v>
      </c>
      <c r="AZ37" s="218" t="s">
        <v>421</v>
      </c>
      <c r="BA37" s="218" t="s">
        <v>421</v>
      </c>
      <c r="CH37" s="212" t="s">
        <v>421</v>
      </c>
    </row>
    <row r="38" spans="2:86">
      <c r="B38" s="192">
        <v>41121</v>
      </c>
      <c r="K38" s="212" t="s">
        <v>421</v>
      </c>
      <c r="L38" s="212" t="s">
        <v>421</v>
      </c>
      <c r="M38" s="212" t="s">
        <v>421</v>
      </c>
      <c r="Q38" s="218">
        <f>IFERROR(VLOOKUP(B38,'Blended Benchmark'!$B:$J,9,FALSE),"")</f>
        <v>1.0197621513509276</v>
      </c>
      <c r="R38" s="218">
        <f>VLOOKUP(B38,'Blended Benchmark'!$B:$J,9,FALSE)</f>
        <v>1.0197621513509276</v>
      </c>
      <c r="S38" s="218">
        <f>VLOOKUP(B38,'Blended Benchmark'!$B:$J,9,FALSE)</f>
        <v>1.0197621513509276</v>
      </c>
      <c r="T38" s="218">
        <f>VLOOKUP(B38,'Blended Benchmark'!$B:$J,9,FALSE)</f>
        <v>1.0197621513509276</v>
      </c>
      <c r="U38" s="218" t="s">
        <v>421</v>
      </c>
      <c r="V38" s="94">
        <v>33055.25</v>
      </c>
      <c r="W38" s="94">
        <v>33055.25</v>
      </c>
      <c r="X38" s="94">
        <v>33055.25</v>
      </c>
      <c r="Y38" s="94">
        <v>33055.25</v>
      </c>
      <c r="AZ38" s="218" t="s">
        <v>421</v>
      </c>
      <c r="BA38" s="218" t="s">
        <v>421</v>
      </c>
      <c r="CH38" s="212" t="s">
        <v>421</v>
      </c>
    </row>
    <row r="39" spans="2:86">
      <c r="B39" s="192">
        <v>41152</v>
      </c>
      <c r="K39" s="212" t="s">
        <v>421</v>
      </c>
      <c r="L39" s="212" t="s">
        <v>421</v>
      </c>
      <c r="M39" s="212" t="s">
        <v>421</v>
      </c>
      <c r="Q39" s="218">
        <f>IFERROR(VLOOKUP(B39,'Blended Benchmark'!$B:$J,9,FALSE),"")</f>
        <v>1.0093878154965863</v>
      </c>
      <c r="R39" s="218">
        <f>VLOOKUP(B39,'Blended Benchmark'!$B:$J,9,FALSE)</f>
        <v>1.0093878154965863</v>
      </c>
      <c r="S39" s="218">
        <f>VLOOKUP(B39,'Blended Benchmark'!$B:$J,9,FALSE)</f>
        <v>1.0093878154965863</v>
      </c>
      <c r="T39" s="218">
        <f>VLOOKUP(B39,'Blended Benchmark'!$B:$J,9,FALSE)</f>
        <v>1.0093878154965863</v>
      </c>
      <c r="U39" s="218" t="s">
        <v>421</v>
      </c>
      <c r="V39" s="94">
        <v>33930.46</v>
      </c>
      <c r="W39" s="94">
        <v>33930.46</v>
      </c>
      <c r="X39" s="94">
        <v>33930.46</v>
      </c>
      <c r="Y39" s="94">
        <v>33930.46</v>
      </c>
      <c r="AZ39" s="218" t="s">
        <v>421</v>
      </c>
      <c r="BA39" s="218" t="s">
        <v>421</v>
      </c>
      <c r="CH39" s="212" t="s">
        <v>421</v>
      </c>
    </row>
    <row r="40" spans="2:86">
      <c r="B40" s="192">
        <v>41182</v>
      </c>
      <c r="K40" s="212" t="s">
        <v>421</v>
      </c>
      <c r="L40" s="212" t="s">
        <v>421</v>
      </c>
      <c r="M40" s="212" t="s">
        <v>421</v>
      </c>
      <c r="Q40" s="218">
        <f>IFERROR(VLOOKUP(B40,'Blended Benchmark'!$B:$J,9,FALSE),"")</f>
        <v>1.0142602437554369</v>
      </c>
      <c r="R40" s="218">
        <f>VLOOKUP(B40,'Blended Benchmark'!$B:$J,9,FALSE)</f>
        <v>1.0142602437554369</v>
      </c>
      <c r="S40" s="218">
        <f>VLOOKUP(B40,'Blended Benchmark'!$B:$J,9,FALSE)</f>
        <v>1.0142602437554369</v>
      </c>
      <c r="T40" s="218">
        <f>VLOOKUP(B40,'Blended Benchmark'!$B:$J,9,FALSE)</f>
        <v>1.0142602437554369</v>
      </c>
      <c r="U40" s="218" t="s">
        <v>421</v>
      </c>
      <c r="V40" s="94">
        <v>35094.199999999997</v>
      </c>
      <c r="W40" s="94">
        <v>35094.199999999997</v>
      </c>
      <c r="X40" s="94">
        <v>35094.199999999997</v>
      </c>
      <c r="Y40" s="94">
        <v>35094.199999999997</v>
      </c>
      <c r="AZ40" s="218" t="s">
        <v>421</v>
      </c>
      <c r="BA40" s="218" t="s">
        <v>421</v>
      </c>
      <c r="CH40" s="212" t="s">
        <v>421</v>
      </c>
    </row>
    <row r="41" spans="2:86">
      <c r="B41" s="192">
        <v>41213</v>
      </c>
      <c r="K41" s="212" t="s">
        <v>421</v>
      </c>
      <c r="L41" s="212" t="s">
        <v>421</v>
      </c>
      <c r="M41" s="212" t="s">
        <v>421</v>
      </c>
      <c r="Q41" s="218">
        <f>IFERROR(VLOOKUP(B41,'Blended Benchmark'!$B:$J,9,FALSE),"")</f>
        <v>1.0004357780957935</v>
      </c>
      <c r="R41" s="218">
        <f>VLOOKUP(B41,'Blended Benchmark'!$B:$J,9,FALSE)</f>
        <v>1.0004357780957935</v>
      </c>
      <c r="S41" s="218">
        <f>VLOOKUP(B41,'Blended Benchmark'!$B:$J,9,FALSE)</f>
        <v>1.0004357780957935</v>
      </c>
      <c r="T41" s="218">
        <f>VLOOKUP(B41,'Blended Benchmark'!$B:$J,9,FALSE)</f>
        <v>1.0004357780957935</v>
      </c>
      <c r="U41" s="218" t="s">
        <v>421</v>
      </c>
      <c r="V41" s="94">
        <v>35469.4</v>
      </c>
      <c r="W41" s="94">
        <v>35469.4</v>
      </c>
      <c r="X41" s="94">
        <v>35469.4</v>
      </c>
      <c r="Y41" s="94">
        <v>35469.4</v>
      </c>
      <c r="AZ41" s="218" t="s">
        <v>421</v>
      </c>
      <c r="BA41" s="218" t="s">
        <v>421</v>
      </c>
      <c r="CH41" s="212" t="s">
        <v>421</v>
      </c>
    </row>
    <row r="42" spans="2:86">
      <c r="B42" s="192">
        <v>41243</v>
      </c>
      <c r="K42" s="212" t="s">
        <v>421</v>
      </c>
      <c r="L42" s="212" t="s">
        <v>421</v>
      </c>
      <c r="M42" s="212" t="s">
        <v>421</v>
      </c>
      <c r="Q42" s="218">
        <f>IFERROR(VLOOKUP(B42,'Blended Benchmark'!$B:$J,9,FALSE),"")</f>
        <v>1.0047210702000027</v>
      </c>
      <c r="R42" s="218">
        <f>VLOOKUP(B42,'Blended Benchmark'!$B:$J,9,FALSE)</f>
        <v>1.0047210702000027</v>
      </c>
      <c r="S42" s="218">
        <f>VLOOKUP(B42,'Blended Benchmark'!$B:$J,9,FALSE)</f>
        <v>1.0047210702000027</v>
      </c>
      <c r="T42" s="218">
        <f>VLOOKUP(B42,'Blended Benchmark'!$B:$J,9,FALSE)</f>
        <v>1.0047210702000027</v>
      </c>
      <c r="U42" s="218" t="s">
        <v>421</v>
      </c>
      <c r="V42" s="94">
        <v>35014.36</v>
      </c>
      <c r="W42" s="94">
        <v>35014.36</v>
      </c>
      <c r="X42" s="94">
        <v>35014.36</v>
      </c>
      <c r="Y42" s="94">
        <v>35014.36</v>
      </c>
      <c r="AZ42" s="218" t="s">
        <v>421</v>
      </c>
      <c r="BA42" s="218" t="s">
        <v>421</v>
      </c>
      <c r="CH42" s="212" t="s">
        <v>421</v>
      </c>
    </row>
    <row r="43" spans="2:86">
      <c r="B43" s="192">
        <v>41274</v>
      </c>
      <c r="K43" s="212" t="s">
        <v>421</v>
      </c>
      <c r="L43" s="212" t="s">
        <v>421</v>
      </c>
      <c r="M43" s="212" t="s">
        <v>421</v>
      </c>
      <c r="Q43" s="218">
        <f>IFERROR(VLOOKUP(B43,'Blended Benchmark'!$B:$J,9,FALSE),"")</f>
        <v>1.0321784536299217</v>
      </c>
      <c r="R43" s="218">
        <f>VLOOKUP(B43,'Blended Benchmark'!$B:$J,9,FALSE)</f>
        <v>1.0321784536299217</v>
      </c>
      <c r="S43" s="218">
        <f>VLOOKUP(B43,'Blended Benchmark'!$B:$J,9,FALSE)</f>
        <v>1.0321784536299217</v>
      </c>
      <c r="T43" s="218">
        <f>VLOOKUP(B43,'Blended Benchmark'!$B:$J,9,FALSE)</f>
        <v>1.0321784536299217</v>
      </c>
      <c r="U43" s="218" t="s">
        <v>421</v>
      </c>
      <c r="V43" s="94">
        <v>35696.720000000001</v>
      </c>
      <c r="W43" s="94">
        <v>35696.720000000001</v>
      </c>
      <c r="X43" s="94">
        <v>35696.720000000001</v>
      </c>
      <c r="Y43" s="94">
        <v>35696.720000000001</v>
      </c>
      <c r="AZ43" s="218" t="s">
        <v>421</v>
      </c>
      <c r="BA43" s="218" t="s">
        <v>421</v>
      </c>
      <c r="CH43" s="212" t="s">
        <v>421</v>
      </c>
    </row>
    <row r="44" spans="2:86">
      <c r="B44" s="192">
        <v>41305</v>
      </c>
      <c r="K44" s="212" t="s">
        <v>421</v>
      </c>
      <c r="L44" s="212" t="s">
        <v>421</v>
      </c>
      <c r="M44" s="212" t="s">
        <v>421</v>
      </c>
      <c r="Q44" s="218">
        <f>IFERROR(VLOOKUP(B44,'Blended Benchmark'!$B:$J,9,FALSE),"")</f>
        <v>1.0211320276109395</v>
      </c>
      <c r="R44" s="218">
        <f>VLOOKUP(B44,'Blended Benchmark'!$B:$J,9,FALSE)</f>
        <v>1.0211320276109395</v>
      </c>
      <c r="S44" s="218">
        <f>VLOOKUP(B44,'Blended Benchmark'!$B:$J,9,FALSE)</f>
        <v>1.0211320276109395</v>
      </c>
      <c r="T44" s="218">
        <f>VLOOKUP(B44,'Blended Benchmark'!$B:$J,9,FALSE)</f>
        <v>1.0211320276109395</v>
      </c>
      <c r="U44" s="218" t="s">
        <v>421</v>
      </c>
      <c r="V44" s="94">
        <v>36500.629999999997</v>
      </c>
      <c r="W44" s="94">
        <v>36500.629999999997</v>
      </c>
      <c r="X44" s="94">
        <v>36500.629999999997</v>
      </c>
      <c r="Y44" s="94">
        <v>36500.629999999997</v>
      </c>
      <c r="AZ44" s="218" t="s">
        <v>421</v>
      </c>
      <c r="BA44" s="218" t="s">
        <v>421</v>
      </c>
      <c r="CH44" s="212" t="s">
        <v>421</v>
      </c>
    </row>
    <row r="45" spans="2:86">
      <c r="B45" s="192">
        <v>41333</v>
      </c>
      <c r="K45" s="212" t="s">
        <v>421</v>
      </c>
      <c r="L45" s="212" t="s">
        <v>421</v>
      </c>
      <c r="M45" s="212" t="s">
        <v>421</v>
      </c>
      <c r="Q45" s="218">
        <f>IFERROR(VLOOKUP(B45,'Blended Benchmark'!$B:$J,9,FALSE),"")</f>
        <v>1.0201714186797439</v>
      </c>
      <c r="R45" s="218">
        <f>VLOOKUP(B45,'Blended Benchmark'!$B:$J,9,FALSE)</f>
        <v>1.0201714186797439</v>
      </c>
      <c r="S45" s="218">
        <f>VLOOKUP(B45,'Blended Benchmark'!$B:$J,9,FALSE)</f>
        <v>1.0201714186797439</v>
      </c>
      <c r="T45" s="218">
        <f>VLOOKUP(B45,'Blended Benchmark'!$B:$J,9,FALSE)</f>
        <v>1.0201714186797439</v>
      </c>
      <c r="U45" s="218" t="s">
        <v>421</v>
      </c>
      <c r="V45" s="94">
        <v>36958.92</v>
      </c>
      <c r="W45" s="94">
        <v>36958.92</v>
      </c>
      <c r="X45" s="94">
        <v>36958.92</v>
      </c>
      <c r="Y45" s="94">
        <v>36958.92</v>
      </c>
      <c r="AZ45" s="218" t="s">
        <v>421</v>
      </c>
      <c r="BA45" s="218" t="s">
        <v>421</v>
      </c>
      <c r="CH45" s="212" t="s">
        <v>421</v>
      </c>
    </row>
    <row r="46" spans="2:86">
      <c r="B46" s="192">
        <v>41364</v>
      </c>
      <c r="K46" s="212" t="s">
        <v>421</v>
      </c>
      <c r="L46" s="212" t="s">
        <v>421</v>
      </c>
      <c r="M46" s="212" t="s">
        <v>421</v>
      </c>
      <c r="Q46" s="218">
        <f>IFERROR(VLOOKUP(B46,'Blended Benchmark'!$B:$J,9,FALSE),"")</f>
        <v>0.98884151930397046</v>
      </c>
      <c r="R46" s="218">
        <f>VLOOKUP(B46,'Blended Benchmark'!$B:$J,9,FALSE)</f>
        <v>0.98884151930397046</v>
      </c>
      <c r="S46" s="218">
        <f>VLOOKUP(B46,'Blended Benchmark'!$B:$J,9,FALSE)</f>
        <v>0.98884151930397046</v>
      </c>
      <c r="T46" s="218">
        <f>VLOOKUP(B46,'Blended Benchmark'!$B:$J,9,FALSE)</f>
        <v>0.98884151930397046</v>
      </c>
      <c r="U46" s="218" t="s">
        <v>421</v>
      </c>
      <c r="V46" s="94">
        <v>36887.769999999997</v>
      </c>
      <c r="W46" s="94">
        <v>36887.769999999997</v>
      </c>
      <c r="X46" s="94">
        <v>36887.769999999997</v>
      </c>
      <c r="Y46" s="94">
        <v>36887.769999999997</v>
      </c>
      <c r="AZ46" s="218" t="s">
        <v>421</v>
      </c>
      <c r="BA46" s="218" t="s">
        <v>421</v>
      </c>
      <c r="CH46" s="212" t="s">
        <v>421</v>
      </c>
    </row>
    <row r="47" spans="2:86">
      <c r="B47" s="192">
        <v>41394</v>
      </c>
      <c r="K47" s="212" t="s">
        <v>421</v>
      </c>
      <c r="L47" s="212" t="s">
        <v>421</v>
      </c>
      <c r="M47" s="212" t="s">
        <v>421</v>
      </c>
      <c r="Q47" s="218">
        <f>IFERROR(VLOOKUP(B47,'Blended Benchmark'!$B:$J,9,FALSE),"")</f>
        <v>1.0287176903275066</v>
      </c>
      <c r="R47" s="218">
        <f>VLOOKUP(B47,'Blended Benchmark'!$B:$J,9,FALSE)</f>
        <v>1.0287176903275066</v>
      </c>
      <c r="S47" s="218">
        <f>VLOOKUP(B47,'Blended Benchmark'!$B:$J,9,FALSE)</f>
        <v>1.0287176903275066</v>
      </c>
      <c r="T47" s="218">
        <f>VLOOKUP(B47,'Blended Benchmark'!$B:$J,9,FALSE)</f>
        <v>1.0287176903275066</v>
      </c>
      <c r="U47" s="218" t="s">
        <v>421</v>
      </c>
      <c r="V47" s="94">
        <v>36123.83</v>
      </c>
      <c r="W47" s="94">
        <v>36123.83</v>
      </c>
      <c r="X47" s="94">
        <v>36123.83</v>
      </c>
      <c r="Y47" s="94">
        <v>36123.83</v>
      </c>
      <c r="AZ47" s="218" t="s">
        <v>421</v>
      </c>
      <c r="BA47" s="218" t="s">
        <v>421</v>
      </c>
      <c r="CH47" s="212" t="s">
        <v>421</v>
      </c>
    </row>
    <row r="48" spans="2:86">
      <c r="B48" s="192">
        <v>41425</v>
      </c>
      <c r="K48" s="212" t="s">
        <v>421</v>
      </c>
      <c r="L48" s="212" t="s">
        <v>421</v>
      </c>
      <c r="M48" s="212" t="s">
        <v>421</v>
      </c>
      <c r="Q48" s="218">
        <f>IFERROR(VLOOKUP(B48,'Blended Benchmark'!$B:$J,9,FALSE),"")</f>
        <v>0.97537702956930805</v>
      </c>
      <c r="R48" s="218">
        <f>VLOOKUP(B48,'Blended Benchmark'!$B:$J,9,FALSE)</f>
        <v>0.97537702956930805</v>
      </c>
      <c r="S48" s="218">
        <f>VLOOKUP(B48,'Blended Benchmark'!$B:$J,9,FALSE)</f>
        <v>0.97537702956930805</v>
      </c>
      <c r="T48" s="218">
        <f>VLOOKUP(B48,'Blended Benchmark'!$B:$J,9,FALSE)</f>
        <v>0.97537702956930805</v>
      </c>
      <c r="U48" s="218" t="s">
        <v>421</v>
      </c>
      <c r="V48" s="94">
        <v>36763.25</v>
      </c>
      <c r="W48" s="94">
        <v>36763.25</v>
      </c>
      <c r="X48" s="94">
        <v>36763.25</v>
      </c>
      <c r="Y48" s="94">
        <v>36763.25</v>
      </c>
      <c r="AZ48" s="218" t="s">
        <v>421</v>
      </c>
      <c r="BA48" s="218" t="s">
        <v>421</v>
      </c>
      <c r="CH48" s="212" t="s">
        <v>421</v>
      </c>
    </row>
    <row r="49" spans="2:86">
      <c r="B49" s="192">
        <v>41455</v>
      </c>
      <c r="K49" s="212" t="s">
        <v>421</v>
      </c>
      <c r="L49" s="212" t="s">
        <v>421</v>
      </c>
      <c r="M49" s="212" t="s">
        <v>421</v>
      </c>
      <c r="Q49" s="218">
        <f>IFERROR(VLOOKUP(B49,'Blended Benchmark'!$B:$J,9,FALSE),"")</f>
        <v>0.96379988668600292</v>
      </c>
      <c r="R49" s="218">
        <f>VLOOKUP(B49,'Blended Benchmark'!$B:$J,9,FALSE)</f>
        <v>0.96379988668600292</v>
      </c>
      <c r="S49" s="218">
        <f>VLOOKUP(B49,'Blended Benchmark'!$B:$J,9,FALSE)</f>
        <v>0.96379988668600292</v>
      </c>
      <c r="T49" s="218">
        <f>VLOOKUP(B49,'Blended Benchmark'!$B:$J,9,FALSE)</f>
        <v>0.96379988668600292</v>
      </c>
      <c r="U49" s="218" t="s">
        <v>421</v>
      </c>
      <c r="V49" s="94">
        <v>35382.22</v>
      </c>
      <c r="W49" s="94">
        <v>35382.22</v>
      </c>
      <c r="X49" s="94">
        <v>35382.22</v>
      </c>
      <c r="Y49" s="94">
        <v>35382.22</v>
      </c>
      <c r="AZ49" s="218" t="s">
        <v>421</v>
      </c>
      <c r="BA49" s="218" t="s">
        <v>421</v>
      </c>
      <c r="CH49" s="212" t="s">
        <v>421</v>
      </c>
    </row>
    <row r="50" spans="2:86">
      <c r="B50" s="192">
        <v>41486</v>
      </c>
      <c r="K50" s="212" t="s">
        <v>421</v>
      </c>
      <c r="L50" s="212" t="s">
        <v>421</v>
      </c>
      <c r="M50" s="212" t="s">
        <v>421</v>
      </c>
      <c r="Q50" s="218">
        <f>IFERROR(VLOOKUP(B50,'Blended Benchmark'!$B:$J,9,FALSE),"")</f>
        <v>1.0051657547738886</v>
      </c>
      <c r="R50" s="218">
        <f>VLOOKUP(B50,'Blended Benchmark'!$B:$J,9,FALSE)</f>
        <v>1.0051657547738886</v>
      </c>
      <c r="S50" s="218">
        <f>VLOOKUP(B50,'Blended Benchmark'!$B:$J,9,FALSE)</f>
        <v>1.0051657547738886</v>
      </c>
      <c r="T50" s="218">
        <f>VLOOKUP(B50,'Blended Benchmark'!$B:$J,9,FALSE)</f>
        <v>1.0051657547738886</v>
      </c>
      <c r="U50" s="218" t="s">
        <v>421</v>
      </c>
      <c r="V50" s="94">
        <v>36509.859375</v>
      </c>
      <c r="W50" s="94">
        <v>36509.859375</v>
      </c>
      <c r="X50" s="94">
        <v>36509.859375</v>
      </c>
      <c r="Y50" s="94">
        <v>36509.859375</v>
      </c>
      <c r="AZ50" s="218" t="s">
        <v>421</v>
      </c>
      <c r="BA50" s="218" t="s">
        <v>421</v>
      </c>
      <c r="CH50" s="212" t="s">
        <v>421</v>
      </c>
    </row>
    <row r="51" spans="2:86">
      <c r="B51" s="192">
        <v>41517</v>
      </c>
      <c r="K51" s="212" t="s">
        <v>421</v>
      </c>
      <c r="L51" s="212" t="s">
        <v>421</v>
      </c>
      <c r="M51" s="212" t="s">
        <v>421</v>
      </c>
      <c r="Q51" s="218">
        <f>IFERROR(VLOOKUP(B51,'Blended Benchmark'!$B:$J,9,FALSE),"")</f>
        <v>0.98945855536576643</v>
      </c>
      <c r="R51" s="218">
        <f>VLOOKUP(B51,'Blended Benchmark'!$B:$J,9,FALSE)</f>
        <v>0.98945855536576643</v>
      </c>
      <c r="S51" s="218">
        <f>VLOOKUP(B51,'Blended Benchmark'!$B:$J,9,FALSE)</f>
        <v>0.98945855536576643</v>
      </c>
      <c r="T51" s="218">
        <f>VLOOKUP(B51,'Blended Benchmark'!$B:$J,9,FALSE)</f>
        <v>0.98945855536576643</v>
      </c>
      <c r="U51" s="218" t="s">
        <v>421</v>
      </c>
      <c r="V51" s="94">
        <v>37075.14</v>
      </c>
      <c r="W51" s="94">
        <v>37075.14</v>
      </c>
      <c r="X51" s="94">
        <v>37075.14</v>
      </c>
      <c r="Y51" s="94">
        <v>37075.14</v>
      </c>
      <c r="AZ51" s="218" t="s">
        <v>421</v>
      </c>
      <c r="BA51" s="218" t="s">
        <v>421</v>
      </c>
      <c r="CH51" s="212" t="s">
        <v>421</v>
      </c>
    </row>
    <row r="52" spans="2:86">
      <c r="B52" s="192">
        <v>41547</v>
      </c>
      <c r="K52" s="212" t="s">
        <v>421</v>
      </c>
      <c r="L52" s="212" t="s">
        <v>421</v>
      </c>
      <c r="M52" s="212" t="s">
        <v>421</v>
      </c>
      <c r="Q52" s="218">
        <f>IFERROR(VLOOKUP(B52,'Blended Benchmark'!$B:$J,9,FALSE),"")</f>
        <v>1.0271755892512271</v>
      </c>
      <c r="R52" s="218">
        <f>VLOOKUP(B52,'Blended Benchmark'!$B:$J,9,FALSE)</f>
        <v>1.0271755892512271</v>
      </c>
      <c r="S52" s="218">
        <f>VLOOKUP(B52,'Blended Benchmark'!$B:$J,9,FALSE)</f>
        <v>1.0271755892512271</v>
      </c>
      <c r="T52" s="218">
        <f>VLOOKUP(B52,'Blended Benchmark'!$B:$J,9,FALSE)</f>
        <v>1.0271755892512271</v>
      </c>
      <c r="U52" s="218" t="s">
        <v>421</v>
      </c>
      <c r="V52" s="94">
        <v>37593.5</v>
      </c>
      <c r="W52" s="94">
        <v>37593.5</v>
      </c>
      <c r="X52" s="94">
        <v>37593.5</v>
      </c>
      <c r="Y52" s="94">
        <v>37593.5</v>
      </c>
      <c r="AZ52" s="218" t="s">
        <v>421</v>
      </c>
      <c r="BA52" s="218" t="s">
        <v>421</v>
      </c>
      <c r="CH52" s="212" t="s">
        <v>421</v>
      </c>
    </row>
    <row r="53" spans="2:86">
      <c r="B53" s="192">
        <v>41578</v>
      </c>
      <c r="K53" s="212" t="s">
        <v>421</v>
      </c>
      <c r="L53" s="212" t="s">
        <v>421</v>
      </c>
      <c r="M53" s="212" t="s">
        <v>421</v>
      </c>
      <c r="Q53" s="218">
        <f>IFERROR(VLOOKUP(B53,'Blended Benchmark'!$B:$J,9,FALSE),"")</f>
        <v>1.04694383225476</v>
      </c>
      <c r="R53" s="218">
        <f>VLOOKUP(B53,'Blended Benchmark'!$B:$J,9,FALSE)</f>
        <v>1.04694383225476</v>
      </c>
      <c r="S53" s="218">
        <f>VLOOKUP(B53,'Blended Benchmark'!$B:$J,9,FALSE)</f>
        <v>1.04694383225476</v>
      </c>
      <c r="T53" s="218">
        <f>VLOOKUP(B53,'Blended Benchmark'!$B:$J,9,FALSE)</f>
        <v>1.04694383225476</v>
      </c>
      <c r="U53" s="218" t="s">
        <v>421</v>
      </c>
      <c r="V53" s="94">
        <v>39369.480000000003</v>
      </c>
      <c r="W53" s="94">
        <v>39369.480000000003</v>
      </c>
      <c r="X53" s="94">
        <v>39369.480000000003</v>
      </c>
      <c r="Y53" s="94">
        <v>39369.480000000003</v>
      </c>
      <c r="AZ53" s="218" t="s">
        <v>421</v>
      </c>
      <c r="BA53" s="218" t="s">
        <v>421</v>
      </c>
      <c r="CH53" s="212" t="s">
        <v>421</v>
      </c>
    </row>
    <row r="54" spans="2:86">
      <c r="B54" s="192">
        <v>41608</v>
      </c>
      <c r="K54" s="212" t="s">
        <v>421</v>
      </c>
      <c r="L54" s="212" t="s">
        <v>421</v>
      </c>
      <c r="M54" s="212" t="s">
        <v>421</v>
      </c>
      <c r="Q54" s="218">
        <f>IFERROR(VLOOKUP(B54,'Blended Benchmark'!$B:$J,9,FALSE),"")</f>
        <v>1.0019099137005338</v>
      </c>
      <c r="R54" s="218">
        <f>VLOOKUP(B54,'Blended Benchmark'!$B:$J,9,FALSE)</f>
        <v>1.0019099137005338</v>
      </c>
      <c r="S54" s="218">
        <f>VLOOKUP(B54,'Blended Benchmark'!$B:$J,9,FALSE)</f>
        <v>1.0019099137005338</v>
      </c>
      <c r="T54" s="218">
        <f>VLOOKUP(B54,'Blended Benchmark'!$B:$J,9,FALSE)</f>
        <v>1.0019099137005338</v>
      </c>
      <c r="U54" s="218" t="s">
        <v>421</v>
      </c>
      <c r="V54" s="94">
        <v>39547.68</v>
      </c>
      <c r="W54" s="94">
        <v>39547.68</v>
      </c>
      <c r="X54" s="94">
        <v>39547.68</v>
      </c>
      <c r="Y54" s="94">
        <v>39547.68</v>
      </c>
      <c r="AZ54" s="218" t="s">
        <v>421</v>
      </c>
      <c r="BA54" s="218" t="s">
        <v>421</v>
      </c>
      <c r="CH54" s="212" t="s">
        <v>421</v>
      </c>
    </row>
    <row r="55" spans="2:86">
      <c r="B55" s="192">
        <v>41639</v>
      </c>
      <c r="K55" s="212" t="s">
        <v>421</v>
      </c>
      <c r="L55" s="212" t="s">
        <v>421</v>
      </c>
      <c r="M55" s="212" t="s">
        <v>421</v>
      </c>
      <c r="Q55" s="218">
        <f>IFERROR(VLOOKUP(B55,'Blended Benchmark'!$B:$J,9,FALSE),"")</f>
        <v>1.015773132000299</v>
      </c>
      <c r="R55" s="218">
        <f>VLOOKUP(B55,'Blended Benchmark'!$B:$J,9,FALSE)</f>
        <v>1.015773132000299</v>
      </c>
      <c r="S55" s="218">
        <f>VLOOKUP(B55,'Blended Benchmark'!$B:$J,9,FALSE)</f>
        <v>1.015773132000299</v>
      </c>
      <c r="T55" s="218">
        <f>VLOOKUP(B55,'Blended Benchmark'!$B:$J,9,FALSE)</f>
        <v>1.015773132000299</v>
      </c>
      <c r="U55" s="218" t="s">
        <v>421</v>
      </c>
      <c r="V55" s="94">
        <v>40334.379999999997</v>
      </c>
      <c r="W55" s="94">
        <v>40334.379999999997</v>
      </c>
      <c r="X55" s="94">
        <v>40334.379999999997</v>
      </c>
      <c r="Y55" s="94">
        <v>40334.379999999997</v>
      </c>
      <c r="AZ55" s="218" t="s">
        <v>421</v>
      </c>
      <c r="BA55" s="218" t="s">
        <v>421</v>
      </c>
      <c r="CH55" s="212" t="s">
        <v>421</v>
      </c>
    </row>
    <row r="56" spans="2:86">
      <c r="B56" s="192">
        <v>41670</v>
      </c>
      <c r="K56" s="212" t="s">
        <v>421</v>
      </c>
      <c r="L56" s="212" t="s">
        <v>421</v>
      </c>
      <c r="M56" s="212" t="s">
        <v>421</v>
      </c>
      <c r="Q56" s="218">
        <f>IFERROR(VLOOKUP(B56,'Blended Benchmark'!$B:$J,9,FALSE),"")</f>
        <v>0.98789101948807378</v>
      </c>
      <c r="R56" s="218">
        <f>VLOOKUP(B56,'Blended Benchmark'!$B:$J,9,FALSE)</f>
        <v>0.98789101948807378</v>
      </c>
      <c r="S56" s="218">
        <f>VLOOKUP(B56,'Blended Benchmark'!$B:$J,9,FALSE)</f>
        <v>0.98789101948807378</v>
      </c>
      <c r="T56" s="218">
        <f>VLOOKUP(B56,'Blended Benchmark'!$B:$J,9,FALSE)</f>
        <v>0.98789101948807378</v>
      </c>
      <c r="U56" s="218" t="s">
        <v>421</v>
      </c>
      <c r="V56" s="94">
        <v>40663.61</v>
      </c>
      <c r="W56" s="94">
        <v>40663.61</v>
      </c>
      <c r="X56" s="94">
        <v>40663.61</v>
      </c>
      <c r="Y56" s="94">
        <v>40663.61</v>
      </c>
      <c r="AZ56" s="218" t="s">
        <v>421</v>
      </c>
      <c r="BA56" s="218" t="s">
        <v>421</v>
      </c>
      <c r="CH56" s="212" t="s">
        <v>421</v>
      </c>
    </row>
    <row r="57" spans="2:86">
      <c r="B57" s="192">
        <v>41698</v>
      </c>
      <c r="K57" s="212" t="s">
        <v>421</v>
      </c>
      <c r="L57" s="212" t="s">
        <v>421</v>
      </c>
      <c r="M57" s="212" t="s">
        <v>421</v>
      </c>
      <c r="Q57" s="218">
        <f>IFERROR(VLOOKUP(B57,'Blended Benchmark'!$B:$J,9,FALSE),"")</f>
        <v>1.0384916725162481</v>
      </c>
      <c r="R57" s="218">
        <f>VLOOKUP(B57,'Blended Benchmark'!$B:$J,9,FALSE)</f>
        <v>1.0384916725162481</v>
      </c>
      <c r="S57" s="218">
        <f>VLOOKUP(B57,'Blended Benchmark'!$B:$J,9,FALSE)</f>
        <v>1.0384916725162481</v>
      </c>
      <c r="T57" s="218">
        <f>VLOOKUP(B57,'Blended Benchmark'!$B:$J,9,FALSE)</f>
        <v>1.0384916725162481</v>
      </c>
      <c r="U57" s="218" t="s">
        <v>421</v>
      </c>
      <c r="V57" s="94">
        <v>42260.17</v>
      </c>
      <c r="W57" s="94">
        <v>42260.17</v>
      </c>
      <c r="X57" s="94">
        <v>42260.17</v>
      </c>
      <c r="Y57" s="94">
        <v>42260.17</v>
      </c>
      <c r="AZ57" s="218" t="s">
        <v>421</v>
      </c>
      <c r="BA57" s="218" t="s">
        <v>421</v>
      </c>
      <c r="CH57" s="212" t="s">
        <v>421</v>
      </c>
    </row>
    <row r="58" spans="2:86">
      <c r="B58" s="192">
        <v>41729</v>
      </c>
      <c r="K58" s="212" t="s">
        <v>421</v>
      </c>
      <c r="L58" s="212" t="s">
        <v>421</v>
      </c>
      <c r="M58" s="212" t="s">
        <v>421</v>
      </c>
      <c r="Q58" s="218">
        <f>IFERROR(VLOOKUP(B58,'Blended Benchmark'!$B:$J,9,FALSE),"")</f>
        <v>1.0175462460329627</v>
      </c>
      <c r="R58" s="218">
        <f>VLOOKUP(B58,'Blended Benchmark'!$B:$J,9,FALSE)</f>
        <v>1.0175462460329627</v>
      </c>
      <c r="S58" s="218">
        <f>VLOOKUP(B58,'Blended Benchmark'!$B:$J,9,FALSE)</f>
        <v>1.0175462460329627</v>
      </c>
      <c r="T58" s="218">
        <f>VLOOKUP(B58,'Blended Benchmark'!$B:$J,9,FALSE)</f>
        <v>1.0175462460329627</v>
      </c>
      <c r="U58" s="218" t="s">
        <v>421</v>
      </c>
      <c r="V58" s="94">
        <v>42779.05</v>
      </c>
      <c r="W58" s="94">
        <v>42779.05</v>
      </c>
      <c r="X58" s="94">
        <v>42779.05</v>
      </c>
      <c r="Y58" s="94">
        <v>42779.05</v>
      </c>
      <c r="AZ58" s="218" t="s">
        <v>421</v>
      </c>
      <c r="BA58" s="218" t="s">
        <v>421</v>
      </c>
      <c r="CH58" s="212" t="s">
        <v>421</v>
      </c>
    </row>
    <row r="59" spans="2:86">
      <c r="B59" s="192">
        <v>41759</v>
      </c>
      <c r="K59" s="212" t="s">
        <v>421</v>
      </c>
      <c r="L59" s="212" t="s">
        <v>421</v>
      </c>
      <c r="M59" s="212" t="s">
        <v>421</v>
      </c>
      <c r="Q59" s="218">
        <f>IFERROR(VLOOKUP(B59,'Blended Benchmark'!$B:$J,9,FALSE),"")</f>
        <v>1.0174385226726481</v>
      </c>
      <c r="R59" s="218">
        <f>VLOOKUP(B59,'Blended Benchmark'!$B:$J,9,FALSE)</f>
        <v>1.0174385226726481</v>
      </c>
      <c r="S59" s="218">
        <f>VLOOKUP(B59,'Blended Benchmark'!$B:$J,9,FALSE)</f>
        <v>1.0174385226726481</v>
      </c>
      <c r="T59" s="218">
        <f>VLOOKUP(B59,'Blended Benchmark'!$B:$J,9,FALSE)</f>
        <v>1.0174385226726481</v>
      </c>
      <c r="U59" s="218" t="s">
        <v>421</v>
      </c>
      <c r="V59" s="94">
        <v>43816.13</v>
      </c>
      <c r="W59" s="94">
        <v>43816.13</v>
      </c>
      <c r="X59" s="94">
        <v>43816.13</v>
      </c>
      <c r="Y59" s="94">
        <v>43816.13</v>
      </c>
      <c r="AZ59" s="218" t="s">
        <v>421</v>
      </c>
      <c r="BA59" s="218" t="s">
        <v>421</v>
      </c>
      <c r="CH59" s="212" t="s">
        <v>421</v>
      </c>
    </row>
    <row r="60" spans="2:86">
      <c r="B60" s="192">
        <v>41790</v>
      </c>
      <c r="K60" s="212" t="s">
        <v>421</v>
      </c>
      <c r="L60" s="212" t="s">
        <v>421</v>
      </c>
      <c r="M60" s="212" t="s">
        <v>421</v>
      </c>
      <c r="Q60" s="218">
        <f>IFERROR(VLOOKUP(B60,'Blended Benchmark'!$B:$J,9,FALSE),"")</f>
        <v>1.0108817082565045</v>
      </c>
      <c r="R60" s="218">
        <f>VLOOKUP(B60,'Blended Benchmark'!$B:$J,9,FALSE)</f>
        <v>1.0108817082565045</v>
      </c>
      <c r="S60" s="218">
        <f>VLOOKUP(B60,'Blended Benchmark'!$B:$J,9,FALSE)</f>
        <v>1.0108817082565045</v>
      </c>
      <c r="T60" s="218">
        <f>VLOOKUP(B60,'Blended Benchmark'!$B:$J,9,FALSE)</f>
        <v>1.0108817082565045</v>
      </c>
      <c r="U60" s="218" t="s">
        <v>421</v>
      </c>
      <c r="V60" s="94">
        <v>43743.95</v>
      </c>
      <c r="W60" s="94">
        <v>43743.95</v>
      </c>
      <c r="X60" s="94">
        <v>43743.95</v>
      </c>
      <c r="Y60" s="94">
        <v>43743.95</v>
      </c>
      <c r="AZ60" s="218" t="s">
        <v>421</v>
      </c>
      <c r="BA60" s="218" t="s">
        <v>421</v>
      </c>
      <c r="CH60" s="212" t="s">
        <v>421</v>
      </c>
    </row>
    <row r="61" spans="2:86">
      <c r="B61" s="192">
        <v>41820</v>
      </c>
      <c r="K61" s="212" t="s">
        <v>421</v>
      </c>
      <c r="L61" s="212" t="s">
        <v>421</v>
      </c>
      <c r="M61" s="212" t="s">
        <v>421</v>
      </c>
      <c r="Q61" s="218">
        <f>IFERROR(VLOOKUP(B61,'Blended Benchmark'!$B:$J,9,FALSE),"")</f>
        <v>1.0186145007087994</v>
      </c>
      <c r="R61" s="218">
        <f>VLOOKUP(B61,'Blended Benchmark'!$B:$J,9,FALSE)</f>
        <v>1.0186145007087994</v>
      </c>
      <c r="S61" s="218">
        <f>VLOOKUP(B61,'Blended Benchmark'!$B:$J,9,FALSE)</f>
        <v>1.0186145007087994</v>
      </c>
      <c r="T61" s="218">
        <f>VLOOKUP(B61,'Blended Benchmark'!$B:$J,9,FALSE)</f>
        <v>1.0186145007087994</v>
      </c>
      <c r="U61" s="218">
        <f>VLOOKUP(B61,'Blended Benchmark'!$B:$J,9,FALSE)</f>
        <v>1.0186145007087994</v>
      </c>
      <c r="V61" s="94">
        <v>45522.61</v>
      </c>
      <c r="W61" s="94">
        <v>45522.61</v>
      </c>
      <c r="X61" s="94">
        <v>45522.61</v>
      </c>
      <c r="Y61" s="94">
        <v>45522.61</v>
      </c>
      <c r="Z61" s="94">
        <v>45522.61</v>
      </c>
      <c r="AZ61" s="218" t="s">
        <v>421</v>
      </c>
      <c r="BA61" s="218" t="s">
        <v>421</v>
      </c>
      <c r="CH61" s="212" t="s">
        <v>421</v>
      </c>
    </row>
    <row r="62" spans="2:86">
      <c r="B62" s="192">
        <v>41851</v>
      </c>
      <c r="K62" s="212" t="s">
        <v>421</v>
      </c>
      <c r="L62" s="212" t="s">
        <v>421</v>
      </c>
      <c r="M62" s="212" t="s">
        <v>421</v>
      </c>
      <c r="Q62" s="218">
        <f>IFERROR(VLOOKUP(B62,'Blended Benchmark'!$B:$J,9,FALSE),"")</f>
        <v>1.0210740459076328</v>
      </c>
      <c r="R62" s="218">
        <f>VLOOKUP(B62,'Blended Benchmark'!$B:$J,9,FALSE)</f>
        <v>1.0210740459076328</v>
      </c>
      <c r="S62" s="218">
        <f>VLOOKUP(B62,'Blended Benchmark'!$B:$J,9,FALSE)</f>
        <v>1.0210740459076328</v>
      </c>
      <c r="T62" s="218">
        <f>VLOOKUP(B62,'Blended Benchmark'!$B:$J,9,FALSE)</f>
        <v>1.0210740459076328</v>
      </c>
      <c r="U62" s="218">
        <f>VLOOKUP(B62,'Blended Benchmark'!$B:$J,9,FALSE)</f>
        <v>1.0210740459076328</v>
      </c>
      <c r="V62" s="94">
        <v>46169.37</v>
      </c>
      <c r="W62" s="94">
        <v>46169.37</v>
      </c>
      <c r="X62" s="94">
        <v>46169.37</v>
      </c>
      <c r="Y62" s="94">
        <v>46169.37</v>
      </c>
      <c r="Z62" s="94">
        <v>46169.37</v>
      </c>
      <c r="AA62" s="94">
        <v>1675.9</v>
      </c>
      <c r="AC62" s="94">
        <v>1675.9</v>
      </c>
      <c r="AZ62" s="218" t="s">
        <v>421</v>
      </c>
      <c r="BA62" s="218" t="s">
        <v>421</v>
      </c>
      <c r="CH62" s="212" t="s">
        <v>421</v>
      </c>
    </row>
    <row r="63" spans="2:86">
      <c r="B63" s="192">
        <v>41882</v>
      </c>
      <c r="K63" s="212" t="s">
        <v>421</v>
      </c>
      <c r="L63" s="212" t="s">
        <v>421</v>
      </c>
      <c r="M63" s="212" t="s">
        <v>421</v>
      </c>
      <c r="Q63" s="218">
        <f>IFERROR(VLOOKUP(B63,'Blended Benchmark'!$B:$J,9,FALSE),"")</f>
        <v>1.0147378144413906</v>
      </c>
      <c r="R63" s="218">
        <f>VLOOKUP(B63,'Blended Benchmark'!$B:$J,9,FALSE)</f>
        <v>1.0147378144413906</v>
      </c>
      <c r="S63" s="218">
        <f>VLOOKUP(B63,'Blended Benchmark'!$B:$J,9,FALSE)</f>
        <v>1.0147378144413906</v>
      </c>
      <c r="T63" s="218">
        <f>VLOOKUP(B63,'Blended Benchmark'!$B:$J,9,FALSE)</f>
        <v>1.0147378144413906</v>
      </c>
      <c r="U63" s="218">
        <f>VLOOKUP(B63,'Blended Benchmark'!$B:$J,9,FALSE)</f>
        <v>1.0147378144413906</v>
      </c>
      <c r="V63" s="94">
        <v>47133.4</v>
      </c>
      <c r="W63" s="94">
        <v>47133.4</v>
      </c>
      <c r="X63" s="94">
        <v>47133.4</v>
      </c>
      <c r="Y63" s="94">
        <v>47133.4</v>
      </c>
      <c r="Z63" s="94">
        <v>47133.4</v>
      </c>
      <c r="AA63" s="94">
        <v>1734.99</v>
      </c>
      <c r="AC63" s="94">
        <v>1734.99</v>
      </c>
      <c r="AZ63" s="218" t="s">
        <v>421</v>
      </c>
      <c r="BA63" s="218" t="s">
        <v>421</v>
      </c>
      <c r="CH63" s="212" t="s">
        <v>421</v>
      </c>
    </row>
    <row r="64" spans="2:86">
      <c r="B64" s="192">
        <v>41912</v>
      </c>
      <c r="K64" s="212" t="s">
        <v>421</v>
      </c>
      <c r="L64" s="212" t="s">
        <v>421</v>
      </c>
      <c r="M64" s="212" t="s">
        <v>421</v>
      </c>
      <c r="Q64" s="218">
        <f>IFERROR(VLOOKUP(B64,'Blended Benchmark'!$B:$J,9,FALSE),"")</f>
        <v>0.97357220964190805</v>
      </c>
      <c r="R64" s="218">
        <f>VLOOKUP(B64,'Blended Benchmark'!$B:$J,9,FALSE)</f>
        <v>0.97357220964190805</v>
      </c>
      <c r="S64" s="218">
        <f>VLOOKUP(B64,'Blended Benchmark'!$B:$J,9,FALSE)</f>
        <v>0.97357220964190805</v>
      </c>
      <c r="T64" s="218">
        <f>VLOOKUP(B64,'Blended Benchmark'!$B:$J,9,FALSE)</f>
        <v>0.97357220964190805</v>
      </c>
      <c r="U64" s="218">
        <f>VLOOKUP(B64,'Blended Benchmark'!$B:$J,9,FALSE)</f>
        <v>0.97357220964190805</v>
      </c>
      <c r="V64" s="94">
        <v>45254.49</v>
      </c>
      <c r="W64" s="94">
        <v>45254.49</v>
      </c>
      <c r="X64" s="94">
        <v>45254.49</v>
      </c>
      <c r="Y64" s="94">
        <v>45254.49</v>
      </c>
      <c r="Z64" s="94">
        <v>45254.49</v>
      </c>
      <c r="AA64" s="94">
        <v>1716.59</v>
      </c>
      <c r="AC64" s="94">
        <v>1716.59</v>
      </c>
      <c r="AZ64" s="218" t="s">
        <v>421</v>
      </c>
      <c r="BA64" s="218" t="s">
        <v>421</v>
      </c>
      <c r="CH64" s="212" t="s">
        <v>421</v>
      </c>
    </row>
    <row r="65" spans="2:86">
      <c r="B65" s="192">
        <v>41943</v>
      </c>
      <c r="K65" s="212" t="s">
        <v>421</v>
      </c>
      <c r="L65" s="212" t="s">
        <v>421</v>
      </c>
      <c r="M65" s="212" t="s">
        <v>421</v>
      </c>
      <c r="O65" s="94">
        <v>325.83268785839999</v>
      </c>
      <c r="P65" s="94">
        <v>289.21772399999998</v>
      </c>
      <c r="Q65" s="218">
        <f>IFERROR(VLOOKUP(B65,'Blended Benchmark'!$B:$J,9,FALSE),"")</f>
        <v>1.0261564712074707</v>
      </c>
      <c r="R65" s="218">
        <f>VLOOKUP(B65,'Blended Benchmark'!$B:$J,9,FALSE)</f>
        <v>1.0261564712074707</v>
      </c>
      <c r="S65" s="218">
        <f>VLOOKUP(B65,'Blended Benchmark'!$B:$J,9,FALSE)</f>
        <v>1.0261564712074707</v>
      </c>
      <c r="T65" s="218">
        <f>VLOOKUP(B65,'Blended Benchmark'!$B:$J,9,FALSE)</f>
        <v>1.0261564712074707</v>
      </c>
      <c r="U65" s="218">
        <f>VLOOKUP(B65,'Blended Benchmark'!$B:$J,9,FALSE)</f>
        <v>1.0261564712074707</v>
      </c>
      <c r="V65" s="94">
        <v>44318.34</v>
      </c>
      <c r="W65" s="94">
        <v>44318.34</v>
      </c>
      <c r="X65" s="94">
        <v>44318.34</v>
      </c>
      <c r="Y65" s="94">
        <v>44318.34</v>
      </c>
      <c r="Z65" s="94">
        <v>44318.34</v>
      </c>
      <c r="AA65" s="94">
        <v>1749.72</v>
      </c>
      <c r="AC65" s="94">
        <v>1749.72</v>
      </c>
      <c r="AZ65" s="218" t="s">
        <v>421</v>
      </c>
      <c r="BA65" s="218" t="s">
        <v>421</v>
      </c>
      <c r="CH65" s="212" t="s">
        <v>421</v>
      </c>
    </row>
    <row r="66" spans="2:86">
      <c r="B66" s="192">
        <v>41973</v>
      </c>
      <c r="K66" s="212" t="s">
        <v>421</v>
      </c>
      <c r="L66" s="212" t="s">
        <v>421</v>
      </c>
      <c r="M66" s="212" t="s">
        <v>421</v>
      </c>
      <c r="O66" s="94">
        <v>301.14257381359999</v>
      </c>
      <c r="P66" s="94">
        <v>263.78992099999999</v>
      </c>
      <c r="Q66" s="218">
        <f>IFERROR(VLOOKUP(B66,'Blended Benchmark'!$B:$J,9,FALSE),"")</f>
        <v>1.0218535430670106</v>
      </c>
      <c r="R66" s="218">
        <f>VLOOKUP(B66,'Blended Benchmark'!$B:$J,9,FALSE)</f>
        <v>1.0218535430670106</v>
      </c>
      <c r="S66" s="218">
        <f>VLOOKUP(B66,'Blended Benchmark'!$B:$J,9,FALSE)</f>
        <v>1.0218535430670106</v>
      </c>
      <c r="T66" s="218">
        <f>VLOOKUP(B66,'Blended Benchmark'!$B:$J,9,FALSE)</f>
        <v>1.0218535430670106</v>
      </c>
      <c r="U66" s="218">
        <f>VLOOKUP(B66,'Blended Benchmark'!$B:$J,9,FALSE)</f>
        <v>1.0218535430670106</v>
      </c>
      <c r="V66" s="94">
        <v>44788.72</v>
      </c>
      <c r="W66" s="94">
        <v>44788.72</v>
      </c>
      <c r="X66" s="94">
        <v>44788.72</v>
      </c>
      <c r="Y66" s="94">
        <v>44788.72</v>
      </c>
      <c r="Z66" s="94">
        <v>44788.72</v>
      </c>
      <c r="AA66" s="94">
        <v>1796.88</v>
      </c>
      <c r="AC66" s="94">
        <v>1796.88</v>
      </c>
      <c r="AZ66" s="218" t="s">
        <v>421</v>
      </c>
      <c r="BA66" s="218" t="s">
        <v>421</v>
      </c>
      <c r="CH66" s="212" t="s">
        <v>421</v>
      </c>
    </row>
    <row r="67" spans="2:86">
      <c r="B67" s="192">
        <v>42004</v>
      </c>
      <c r="K67" s="212" t="s">
        <v>421</v>
      </c>
      <c r="L67" s="212" t="s">
        <v>421</v>
      </c>
      <c r="M67" s="212" t="s">
        <v>421</v>
      </c>
      <c r="O67" s="94">
        <v>299.2564987792</v>
      </c>
      <c r="P67" s="94">
        <v>257.513552</v>
      </c>
      <c r="Q67" s="218">
        <f>IFERROR(VLOOKUP(B67,'Blended Benchmark'!$B:$J,9,FALSE),"")</f>
        <v>0.96942077474457911</v>
      </c>
      <c r="R67" s="218">
        <f>VLOOKUP(B67,'Blended Benchmark'!$B:$J,9,FALSE)</f>
        <v>0.96942077474457911</v>
      </c>
      <c r="S67" s="218">
        <f>VLOOKUP(B67,'Blended Benchmark'!$B:$J,9,FALSE)</f>
        <v>0.96942077474457911</v>
      </c>
      <c r="T67" s="218">
        <f>VLOOKUP(B67,'Blended Benchmark'!$B:$J,9,FALSE)</f>
        <v>0.96942077474457911</v>
      </c>
      <c r="U67" s="218">
        <f>VLOOKUP(B67,'Blended Benchmark'!$B:$J,9,FALSE)</f>
        <v>0.96942077474457911</v>
      </c>
      <c r="V67" s="94">
        <v>44591.13</v>
      </c>
      <c r="W67" s="94">
        <v>44591.13</v>
      </c>
      <c r="X67" s="94">
        <v>44591.13</v>
      </c>
      <c r="Y67" s="94">
        <v>44591.13</v>
      </c>
      <c r="Z67" s="94">
        <v>44591.13</v>
      </c>
      <c r="AA67" s="94">
        <v>1797.6</v>
      </c>
      <c r="AC67" s="94">
        <v>1797.6</v>
      </c>
      <c r="AF67" s="94">
        <v>253.483</v>
      </c>
      <c r="AZ67" s="218" t="s">
        <v>421</v>
      </c>
      <c r="BA67" s="218" t="s">
        <v>421</v>
      </c>
      <c r="CH67" s="212" t="s">
        <v>421</v>
      </c>
    </row>
    <row r="68" spans="2:86">
      <c r="B68" s="192">
        <v>42035</v>
      </c>
      <c r="K68" s="212" t="s">
        <v>421</v>
      </c>
      <c r="L68" s="212" t="s">
        <v>421</v>
      </c>
      <c r="M68" s="212" t="s">
        <v>421</v>
      </c>
      <c r="O68" s="94">
        <v>311.48721756840001</v>
      </c>
      <c r="P68" s="94">
        <v>244.64908700000001</v>
      </c>
      <c r="Q68" s="218">
        <f>IFERROR(VLOOKUP(B68,'Blended Benchmark'!$B:$J,9,FALSE),"")</f>
        <v>1.0201929648884747</v>
      </c>
      <c r="R68" s="218">
        <f>VLOOKUP(B68,'Blended Benchmark'!$B:$J,9,FALSE)</f>
        <v>1.0201929648884747</v>
      </c>
      <c r="S68" s="218">
        <f>VLOOKUP(B68,'Blended Benchmark'!$B:$J,9,FALSE)</f>
        <v>1.0201929648884747</v>
      </c>
      <c r="T68" s="218">
        <f>VLOOKUP(B68,'Blended Benchmark'!$B:$J,9,FALSE)</f>
        <v>1.0201929648884747</v>
      </c>
      <c r="U68" s="218">
        <f>VLOOKUP(B68,'Blended Benchmark'!$B:$J,9,FALSE)</f>
        <v>1.0201929648884747</v>
      </c>
      <c r="V68" s="94">
        <v>44835.91</v>
      </c>
      <c r="W68" s="94">
        <v>44835.91</v>
      </c>
      <c r="X68" s="94">
        <v>44835.91</v>
      </c>
      <c r="Y68" s="94">
        <v>44835.91</v>
      </c>
      <c r="Z68" s="94">
        <v>44835.91</v>
      </c>
      <c r="AA68" s="94">
        <v>1740.62</v>
      </c>
      <c r="AC68" s="94">
        <v>1740.62</v>
      </c>
      <c r="AF68" s="94">
        <v>259.24299999999999</v>
      </c>
      <c r="AZ68" s="218" t="s">
        <v>421</v>
      </c>
      <c r="BA68" s="218" t="s">
        <v>421</v>
      </c>
      <c r="CH68" s="212" t="s">
        <v>421</v>
      </c>
    </row>
    <row r="69" spans="2:86">
      <c r="B69" s="192">
        <v>42063</v>
      </c>
      <c r="K69" s="212" t="s">
        <v>421</v>
      </c>
      <c r="L69" s="212" t="s">
        <v>421</v>
      </c>
      <c r="M69" s="212" t="s">
        <v>421</v>
      </c>
      <c r="O69" s="94">
        <v>323.32198510650005</v>
      </c>
      <c r="P69" s="94">
        <v>258.34757100000002</v>
      </c>
      <c r="Q69" s="218">
        <f>IFERROR(VLOOKUP(B69,'Blended Benchmark'!$B:$J,9,FALSE),"")</f>
        <v>1.0342699726120541</v>
      </c>
      <c r="R69" s="218">
        <f>VLOOKUP(B69,'Blended Benchmark'!$B:$J,9,FALSE)</f>
        <v>1.0342699726120541</v>
      </c>
      <c r="S69" s="218">
        <f>VLOOKUP(B69,'Blended Benchmark'!$B:$J,9,FALSE)</f>
        <v>1.0342699726120541</v>
      </c>
      <c r="T69" s="218">
        <f>VLOOKUP(B69,'Blended Benchmark'!$B:$J,9,FALSE)</f>
        <v>1.0342699726120541</v>
      </c>
      <c r="U69" s="218">
        <f>VLOOKUP(B69,'Blended Benchmark'!$B:$J,9,FALSE)</f>
        <v>1.0342699726120541</v>
      </c>
      <c r="V69" s="94">
        <v>46619.73</v>
      </c>
      <c r="W69" s="94">
        <v>46619.73</v>
      </c>
      <c r="X69" s="94">
        <v>46619.73</v>
      </c>
      <c r="Y69" s="94">
        <v>46619.73</v>
      </c>
      <c r="Z69" s="94">
        <v>46619.73</v>
      </c>
      <c r="AA69" s="94">
        <v>1842.76</v>
      </c>
      <c r="AC69" s="94">
        <v>1842.76</v>
      </c>
      <c r="AF69" s="94">
        <v>271.00700000000001</v>
      </c>
      <c r="AZ69" s="218" t="s">
        <v>421</v>
      </c>
      <c r="BA69" s="218" t="s">
        <v>421</v>
      </c>
      <c r="CH69" s="212" t="s">
        <v>421</v>
      </c>
    </row>
    <row r="70" spans="2:86">
      <c r="B70" s="192">
        <v>42094</v>
      </c>
      <c r="K70" s="212" t="s">
        <v>421</v>
      </c>
      <c r="L70" s="212" t="s">
        <v>421</v>
      </c>
      <c r="M70" s="212" t="s">
        <v>421</v>
      </c>
      <c r="O70" s="94">
        <v>315.85613583100002</v>
      </c>
      <c r="P70" s="94">
        <v>248.980085</v>
      </c>
      <c r="Q70" s="218">
        <f>IFERROR(VLOOKUP(B70,'Blended Benchmark'!$B:$J,9,FALSE),"")</f>
        <v>0.98697754266782711</v>
      </c>
      <c r="R70" s="218">
        <f>VLOOKUP(B70,'Blended Benchmark'!$B:$J,9,FALSE)</f>
        <v>0.98697754266782711</v>
      </c>
      <c r="S70" s="218">
        <f>VLOOKUP(B70,'Blended Benchmark'!$B:$J,9,FALSE)</f>
        <v>0.98697754266782711</v>
      </c>
      <c r="T70" s="218">
        <f>VLOOKUP(B70,'Blended Benchmark'!$B:$J,9,FALSE)</f>
        <v>0.98697754266782711</v>
      </c>
      <c r="U70" s="218">
        <f>VLOOKUP(B70,'Blended Benchmark'!$B:$J,9,FALSE)</f>
        <v>0.98697754266782711</v>
      </c>
      <c r="V70" s="94">
        <v>45743.32</v>
      </c>
      <c r="W70" s="94">
        <v>45743.32</v>
      </c>
      <c r="X70" s="94">
        <v>45743.32</v>
      </c>
      <c r="Y70" s="94">
        <v>45743.32</v>
      </c>
      <c r="Z70" s="94">
        <v>45743.32</v>
      </c>
      <c r="AA70" s="94">
        <v>1811.96</v>
      </c>
      <c r="AC70" s="94">
        <v>1811.96</v>
      </c>
      <c r="AF70" s="94">
        <v>274.5</v>
      </c>
      <c r="AZ70" s="218" t="s">
        <v>421</v>
      </c>
      <c r="BA70" s="218" t="s">
        <v>421</v>
      </c>
      <c r="CH70" s="212" t="s">
        <v>421</v>
      </c>
    </row>
    <row r="71" spans="2:86">
      <c r="B71" s="192">
        <v>42124</v>
      </c>
      <c r="K71" s="212" t="s">
        <v>421</v>
      </c>
      <c r="L71" s="212" t="s">
        <v>421</v>
      </c>
      <c r="M71" s="212" t="s">
        <v>421</v>
      </c>
      <c r="O71" s="94">
        <v>329.50277394579996</v>
      </c>
      <c r="P71" s="94">
        <v>272.83495399999998</v>
      </c>
      <c r="Q71" s="218">
        <f>IFERROR(VLOOKUP(B71,'Blended Benchmark'!$B:$J,9,FALSE),"")</f>
        <v>1.0207512371860004</v>
      </c>
      <c r="R71" s="218">
        <f>VLOOKUP(B71,'Blended Benchmark'!$B:$J,9,FALSE)</f>
        <v>1.0207512371860004</v>
      </c>
      <c r="S71" s="218">
        <f>VLOOKUP(B71,'Blended Benchmark'!$B:$J,9,FALSE)</f>
        <v>1.0207512371860004</v>
      </c>
      <c r="T71" s="218">
        <f>VLOOKUP(B71,'Blended Benchmark'!$B:$J,9,FALSE)</f>
        <v>1.0207512371860004</v>
      </c>
      <c r="U71" s="218">
        <f>VLOOKUP(B71,'Blended Benchmark'!$B:$J,9,FALSE)</f>
        <v>1.0207512371860004</v>
      </c>
      <c r="V71" s="94">
        <v>46853.760000000002</v>
      </c>
      <c r="W71" s="94">
        <v>46853.760000000002</v>
      </c>
      <c r="X71" s="94">
        <v>46853.760000000002</v>
      </c>
      <c r="Y71" s="94">
        <v>46853.760000000002</v>
      </c>
      <c r="Z71" s="94">
        <v>46853.760000000002</v>
      </c>
      <c r="AA71" s="94">
        <v>1832.92</v>
      </c>
      <c r="AC71" s="94">
        <v>1832.92</v>
      </c>
      <c r="AF71" s="94">
        <v>274.20499999999998</v>
      </c>
      <c r="AZ71" s="218" t="s">
        <v>421</v>
      </c>
      <c r="BA71" s="218" t="s">
        <v>421</v>
      </c>
      <c r="CH71" s="212" t="s">
        <v>421</v>
      </c>
    </row>
    <row r="72" spans="2:86">
      <c r="B72" s="192">
        <v>42155</v>
      </c>
      <c r="C72" s="94">
        <v>2389.5500000000002</v>
      </c>
      <c r="K72" s="212" t="s">
        <v>421</v>
      </c>
      <c r="L72" s="212" t="s">
        <v>421</v>
      </c>
      <c r="M72" s="212" t="s">
        <v>421</v>
      </c>
      <c r="O72" s="94">
        <v>320.97357817460005</v>
      </c>
      <c r="P72" s="94">
        <v>257.72729900000002</v>
      </c>
      <c r="Q72" s="218">
        <f>IFERROR(VLOOKUP(B72,'Blended Benchmark'!$B:$J,9,FALSE),"")</f>
        <v>0.96623868683097081</v>
      </c>
      <c r="R72" s="218">
        <f>VLOOKUP(B72,'Blended Benchmark'!$B:$J,9,FALSE)</f>
        <v>0.96623868683097081</v>
      </c>
      <c r="S72" s="218">
        <f>VLOOKUP(B72,'Blended Benchmark'!$B:$J,9,FALSE)</f>
        <v>0.96623868683097081</v>
      </c>
      <c r="T72" s="218">
        <f>VLOOKUP(B72,'Blended Benchmark'!$B:$J,9,FALSE)</f>
        <v>0.96623868683097081</v>
      </c>
      <c r="U72" s="218">
        <f>VLOOKUP(B72,'Blended Benchmark'!$B:$J,9,FALSE)</f>
        <v>0.96623868683097081</v>
      </c>
      <c r="V72" s="94">
        <v>46283.16</v>
      </c>
      <c r="W72" s="94">
        <v>46283.16</v>
      </c>
      <c r="X72" s="94">
        <v>46283.16</v>
      </c>
      <c r="Y72" s="94">
        <v>46283.16</v>
      </c>
      <c r="Z72" s="94">
        <v>46283.16</v>
      </c>
      <c r="AA72" s="94">
        <v>1856.02</v>
      </c>
      <c r="AC72" s="94">
        <v>1856.02</v>
      </c>
      <c r="AF72" s="94">
        <v>281.96899999999999</v>
      </c>
      <c r="AZ72" s="218" t="s">
        <v>421</v>
      </c>
      <c r="BA72" s="218" t="s">
        <v>421</v>
      </c>
      <c r="CH72" s="212" t="s">
        <v>421</v>
      </c>
    </row>
    <row r="73" spans="2:86">
      <c r="B73" s="192">
        <v>42185</v>
      </c>
      <c r="C73" s="94">
        <v>2292.81</v>
      </c>
      <c r="K73" s="212" t="s">
        <v>421</v>
      </c>
      <c r="L73" s="212" t="s">
        <v>421</v>
      </c>
      <c r="M73" s="212" t="s">
        <v>421</v>
      </c>
      <c r="O73" s="94">
        <v>310.81403011960003</v>
      </c>
      <c r="P73" s="94">
        <v>248.770634</v>
      </c>
      <c r="Q73" s="218">
        <f>IFERROR(VLOOKUP(B73,'Blended Benchmark'!$B:$J,9,FALSE),"")</f>
        <v>0.98725657347913498</v>
      </c>
      <c r="R73" s="218">
        <f>VLOOKUP(B73,'Blended Benchmark'!$B:$J,9,FALSE)</f>
        <v>0.98725657347913498</v>
      </c>
      <c r="S73" s="218">
        <f>VLOOKUP(B73,'Blended Benchmark'!$B:$J,9,FALSE)</f>
        <v>0.98725657347913498</v>
      </c>
      <c r="T73" s="218">
        <f>VLOOKUP(B73,'Blended Benchmark'!$B:$J,9,FALSE)</f>
        <v>0.98725657347913498</v>
      </c>
      <c r="U73" s="218">
        <f>VLOOKUP(B73,'Blended Benchmark'!$B:$J,9,FALSE)</f>
        <v>0.98725657347913498</v>
      </c>
      <c r="V73" s="94">
        <v>44995.47</v>
      </c>
      <c r="W73" s="94">
        <v>44995.47</v>
      </c>
      <c r="X73" s="94">
        <v>44995.47</v>
      </c>
      <c r="Y73" s="94">
        <v>44995.47</v>
      </c>
      <c r="Z73" s="94">
        <v>44995.47</v>
      </c>
      <c r="AA73" s="94">
        <v>1827.22</v>
      </c>
      <c r="AC73" s="94">
        <v>1827.22</v>
      </c>
      <c r="AF73" s="94">
        <v>278.673</v>
      </c>
      <c r="AZ73" s="218" t="s">
        <v>421</v>
      </c>
      <c r="BA73" s="218" t="s">
        <v>421</v>
      </c>
      <c r="CH73" s="212" t="s">
        <v>421</v>
      </c>
    </row>
    <row r="74" spans="2:86">
      <c r="B74" s="192">
        <v>42216</v>
      </c>
      <c r="C74" s="94">
        <v>2367.71</v>
      </c>
      <c r="K74" s="212" t="s">
        <v>421</v>
      </c>
      <c r="L74" s="212" t="s">
        <v>421</v>
      </c>
      <c r="M74" s="212" t="s">
        <v>421</v>
      </c>
      <c r="O74" s="94">
        <v>304.40148842999997</v>
      </c>
      <c r="P74" s="94">
        <v>232.5273</v>
      </c>
      <c r="Q74" s="218">
        <f>IFERROR(VLOOKUP(B74,'Blended Benchmark'!$B:$J,9,FALSE),"")</f>
        <v>1.0046427227925292</v>
      </c>
      <c r="R74" s="218">
        <f>VLOOKUP(B74,'Blended Benchmark'!$B:$J,9,FALSE)</f>
        <v>1.0046427227925292</v>
      </c>
      <c r="S74" s="218">
        <f>VLOOKUP(B74,'Blended Benchmark'!$B:$J,9,FALSE)</f>
        <v>1.0046427227925292</v>
      </c>
      <c r="T74" s="218">
        <f>VLOOKUP(B74,'Blended Benchmark'!$B:$J,9,FALSE)</f>
        <v>1.0046427227925292</v>
      </c>
      <c r="U74" s="218">
        <f>VLOOKUP(B74,'Blended Benchmark'!$B:$J,9,FALSE)</f>
        <v>1.0046427227925292</v>
      </c>
      <c r="V74" s="94">
        <v>44853.46</v>
      </c>
      <c r="W74" s="94">
        <v>44853.46</v>
      </c>
      <c r="X74" s="94">
        <v>44853.46</v>
      </c>
      <c r="Y74" s="94">
        <v>44853.46</v>
      </c>
      <c r="Z74" s="94">
        <v>44853.46</v>
      </c>
      <c r="AA74" s="94">
        <v>1874.21</v>
      </c>
      <c r="AC74" s="94">
        <v>1874.21</v>
      </c>
      <c r="AF74" s="94">
        <v>290.51</v>
      </c>
      <c r="AZ74" s="218" t="s">
        <v>421</v>
      </c>
      <c r="BA74" s="218" t="s">
        <v>421</v>
      </c>
      <c r="CH74" s="212" t="s">
        <v>421</v>
      </c>
    </row>
    <row r="75" spans="2:86">
      <c r="B75" s="192">
        <v>42247</v>
      </c>
      <c r="C75" s="94">
        <v>2232.5100000000002</v>
      </c>
      <c r="K75" s="212" t="s">
        <v>421</v>
      </c>
      <c r="L75" s="212" t="s">
        <v>421</v>
      </c>
      <c r="M75" s="212" t="s">
        <v>421</v>
      </c>
      <c r="O75" s="94">
        <v>286.59342056400004</v>
      </c>
      <c r="P75" s="94">
        <v>218.10762600000001</v>
      </c>
      <c r="Q75" s="218">
        <f>IFERROR(VLOOKUP(B75,'Blended Benchmark'!$B:$J,9,FALSE),"")</f>
        <v>0.95518053530086844</v>
      </c>
      <c r="R75" s="218">
        <f>VLOOKUP(B75,'Blended Benchmark'!$B:$J,9,FALSE)</f>
        <v>0.95518053530086844</v>
      </c>
      <c r="S75" s="218">
        <f>VLOOKUP(B75,'Blended Benchmark'!$B:$J,9,FALSE)</f>
        <v>0.95518053530086844</v>
      </c>
      <c r="T75" s="218">
        <f>VLOOKUP(B75,'Blended Benchmark'!$B:$J,9,FALSE)</f>
        <v>0.95518053530086844</v>
      </c>
      <c r="U75" s="218">
        <f>VLOOKUP(B75,'Blended Benchmark'!$B:$J,9,FALSE)</f>
        <v>0.95518053530086844</v>
      </c>
      <c r="V75" s="94">
        <v>43042.720000000001</v>
      </c>
      <c r="W75" s="94">
        <v>43042.720000000001</v>
      </c>
      <c r="X75" s="94">
        <v>43042.720000000001</v>
      </c>
      <c r="Y75" s="94">
        <v>43042.720000000001</v>
      </c>
      <c r="Z75" s="94">
        <v>43042.720000000001</v>
      </c>
      <c r="AA75" s="94">
        <v>1747.81</v>
      </c>
      <c r="AC75" s="94">
        <v>1747.81</v>
      </c>
      <c r="AF75" s="94">
        <v>269.19400000000002</v>
      </c>
      <c r="AZ75" s="218" t="s">
        <v>421</v>
      </c>
      <c r="BA75" s="218" t="s">
        <v>421</v>
      </c>
      <c r="CH75" s="212" t="s">
        <v>421</v>
      </c>
    </row>
    <row r="76" spans="2:86">
      <c r="B76" s="192">
        <v>42277</v>
      </c>
      <c r="C76" s="94">
        <v>2205.39</v>
      </c>
      <c r="K76" s="212" t="s">
        <v>421</v>
      </c>
      <c r="L76" s="212" t="s">
        <v>421</v>
      </c>
      <c r="M76" s="212" t="s">
        <v>421</v>
      </c>
      <c r="O76" s="94">
        <v>268.47224251080002</v>
      </c>
      <c r="P76" s="94">
        <v>201.66171600000001</v>
      </c>
      <c r="Q76" s="218">
        <f>IFERROR(VLOOKUP(B76,'Blended Benchmark'!$B:$J,9,FALSE),"")</f>
        <v>1.0076096079683663</v>
      </c>
      <c r="R76" s="218">
        <f>VLOOKUP(B76,'Blended Benchmark'!$B:$J,9,FALSE)</f>
        <v>1.0076096079683663</v>
      </c>
      <c r="S76" s="218">
        <f>VLOOKUP(B76,'Blended Benchmark'!$B:$J,9,FALSE)</f>
        <v>1.0076096079683663</v>
      </c>
      <c r="T76" s="218">
        <f>VLOOKUP(B76,'Blended Benchmark'!$B:$J,9,FALSE)</f>
        <v>1.0076096079683663</v>
      </c>
      <c r="U76" s="218">
        <f>VLOOKUP(B76,'Blended Benchmark'!$B:$J,9,FALSE)</f>
        <v>1.0076096079683663</v>
      </c>
      <c r="V76" s="94">
        <v>41460.959999999999</v>
      </c>
      <c r="W76" s="94">
        <v>41460.959999999999</v>
      </c>
      <c r="X76" s="94">
        <v>41460.959999999999</v>
      </c>
      <c r="Y76" s="94">
        <v>41460.959999999999</v>
      </c>
      <c r="Z76" s="94">
        <v>41460.959999999999</v>
      </c>
      <c r="AA76" s="94">
        <v>1700.15</v>
      </c>
      <c r="AC76" s="94">
        <v>1700.15</v>
      </c>
      <c r="AF76" s="94">
        <v>252.584</v>
      </c>
      <c r="AZ76" s="218" t="s">
        <v>421</v>
      </c>
      <c r="BA76" s="218" t="s">
        <v>421</v>
      </c>
      <c r="CH76" s="212" t="s">
        <v>421</v>
      </c>
    </row>
    <row r="77" spans="2:86">
      <c r="B77" s="192">
        <v>42308</v>
      </c>
      <c r="C77" s="94">
        <v>2434.96</v>
      </c>
      <c r="K77" s="212" t="s">
        <v>421</v>
      </c>
      <c r="L77" s="212" t="s">
        <v>421</v>
      </c>
      <c r="M77" s="212" t="s">
        <v>421</v>
      </c>
      <c r="O77" s="94">
        <v>292.57487095200003</v>
      </c>
      <c r="P77" s="94">
        <v>223.681094</v>
      </c>
      <c r="Q77" s="218">
        <f>IFERROR(VLOOKUP(B77,'Blended Benchmark'!$B:$J,9,FALSE),"")</f>
        <v>1.02438322794778</v>
      </c>
      <c r="R77" s="218">
        <f>VLOOKUP(B77,'Blended Benchmark'!$B:$J,9,FALSE)</f>
        <v>1.02438322794778</v>
      </c>
      <c r="S77" s="218">
        <f>VLOOKUP(B77,'Blended Benchmark'!$B:$J,9,FALSE)</f>
        <v>1.02438322794778</v>
      </c>
      <c r="T77" s="218">
        <f>VLOOKUP(B77,'Blended Benchmark'!$B:$J,9,FALSE)</f>
        <v>1.02438322794778</v>
      </c>
      <c r="U77" s="218">
        <f>VLOOKUP(B77,'Blended Benchmark'!$B:$J,9,FALSE)</f>
        <v>1.02438322794778</v>
      </c>
      <c r="V77" s="94">
        <v>42271.89</v>
      </c>
      <c r="W77" s="94">
        <v>42271.89</v>
      </c>
      <c r="X77" s="94">
        <v>42271.89</v>
      </c>
      <c r="Y77" s="94">
        <v>42271.89</v>
      </c>
      <c r="Z77" s="94">
        <v>42271.89</v>
      </c>
      <c r="AA77" s="94">
        <v>1850.01</v>
      </c>
      <c r="AC77" s="94">
        <v>1850.01</v>
      </c>
      <c r="AF77" s="94">
        <v>267.93200000000002</v>
      </c>
      <c r="AZ77" s="218" t="s">
        <v>421</v>
      </c>
      <c r="BA77" s="218" t="s">
        <v>421</v>
      </c>
      <c r="CH77" s="212" t="s">
        <v>421</v>
      </c>
    </row>
    <row r="78" spans="2:86">
      <c r="B78" s="192">
        <v>42338</v>
      </c>
      <c r="C78" s="94">
        <v>2460.83</v>
      </c>
      <c r="K78" s="212" t="s">
        <v>421</v>
      </c>
      <c r="L78" s="212" t="s">
        <v>421</v>
      </c>
      <c r="M78" s="212" t="s">
        <v>421</v>
      </c>
      <c r="O78" s="94">
        <v>294.44929180560001</v>
      </c>
      <c r="P78" s="94">
        <v>220.36318800000001</v>
      </c>
      <c r="Q78" s="218">
        <f>IFERROR(VLOOKUP(B78,'Blended Benchmark'!$B:$J,9,FALSE),"")</f>
        <v>1.0000684036183982</v>
      </c>
      <c r="R78" s="218">
        <f>VLOOKUP(B78,'Blended Benchmark'!$B:$J,9,FALSE)</f>
        <v>1.0000684036183982</v>
      </c>
      <c r="S78" s="218">
        <f>VLOOKUP(B78,'Blended Benchmark'!$B:$J,9,FALSE)</f>
        <v>1.0000684036183982</v>
      </c>
      <c r="T78" s="218">
        <f>VLOOKUP(B78,'Blended Benchmark'!$B:$J,9,FALSE)</f>
        <v>1.0000684036183982</v>
      </c>
      <c r="U78" s="218">
        <f>VLOOKUP(B78,'Blended Benchmark'!$B:$J,9,FALSE)</f>
        <v>1.0000684036183982</v>
      </c>
      <c r="V78" s="94">
        <v>42174.64</v>
      </c>
      <c r="W78" s="94">
        <v>42174.64</v>
      </c>
      <c r="X78" s="94">
        <v>42174.64</v>
      </c>
      <c r="Y78" s="94">
        <v>42174.64</v>
      </c>
      <c r="Z78" s="94">
        <v>42174.64</v>
      </c>
      <c r="AA78" s="94">
        <v>1842.7</v>
      </c>
      <c r="AC78" s="94">
        <v>1842.7</v>
      </c>
      <c r="AF78" s="94">
        <v>266.15699999999998</v>
      </c>
      <c r="AZ78" s="218" t="s">
        <v>421</v>
      </c>
      <c r="BA78" s="218" t="s">
        <v>421</v>
      </c>
      <c r="CH78" s="212" t="s">
        <v>421</v>
      </c>
    </row>
    <row r="79" spans="2:86">
      <c r="B79" s="192">
        <v>42369</v>
      </c>
      <c r="C79" s="94">
        <v>2401.66</v>
      </c>
      <c r="K79" s="212" t="s">
        <v>421</v>
      </c>
      <c r="L79" s="212" t="s">
        <v>421</v>
      </c>
      <c r="M79" s="212" t="s">
        <v>421</v>
      </c>
      <c r="O79" s="94">
        <v>277.24527963509996</v>
      </c>
      <c r="P79" s="94">
        <v>200.336209</v>
      </c>
      <c r="Q79" s="218">
        <f>IFERROR(VLOOKUP(B79,'Blended Benchmark'!$B:$J,9,FALSE),"")</f>
        <v>0.96650654207939235</v>
      </c>
      <c r="R79" s="218">
        <f>VLOOKUP(B79,'Blended Benchmark'!$B:$J,9,FALSE)</f>
        <v>0.96650654207939235</v>
      </c>
      <c r="S79" s="218">
        <f>VLOOKUP(B79,'Blended Benchmark'!$B:$J,9,FALSE)</f>
        <v>0.96650654207939235</v>
      </c>
      <c r="T79" s="218">
        <f>VLOOKUP(B79,'Blended Benchmark'!$B:$J,9,FALSE)</f>
        <v>0.96650654207939235</v>
      </c>
      <c r="U79" s="218">
        <f>VLOOKUP(B79,'Blended Benchmark'!$B:$J,9,FALSE)</f>
        <v>0.96650654207939235</v>
      </c>
      <c r="V79" s="94">
        <v>40881.839999999997</v>
      </c>
      <c r="W79" s="94">
        <v>40881.839999999997</v>
      </c>
      <c r="X79" s="94">
        <v>40881.839999999997</v>
      </c>
      <c r="Y79" s="94">
        <v>40881.839999999997</v>
      </c>
      <c r="Z79" s="94">
        <v>40881.839999999997</v>
      </c>
      <c r="AA79" s="94">
        <v>1817.06</v>
      </c>
      <c r="AC79" s="94">
        <v>1817.06</v>
      </c>
      <c r="AF79" s="94">
        <v>270.20499999999998</v>
      </c>
      <c r="AZ79" s="218" t="s">
        <v>421</v>
      </c>
      <c r="BA79" s="218" t="s">
        <v>421</v>
      </c>
      <c r="CH79" s="212" t="s">
        <v>421</v>
      </c>
    </row>
    <row r="80" spans="2:86">
      <c r="B80" s="192">
        <v>42400</v>
      </c>
      <c r="C80" s="94">
        <v>2271.4299999999998</v>
      </c>
      <c r="K80" s="212" t="s">
        <v>421</v>
      </c>
      <c r="L80" s="212" t="s">
        <v>421</v>
      </c>
      <c r="M80" s="212" t="s">
        <v>421</v>
      </c>
      <c r="O80" s="94">
        <v>271.68418229759999</v>
      </c>
      <c r="P80" s="94">
        <v>194.39337599999999</v>
      </c>
      <c r="Q80" s="218">
        <f>IFERROR(VLOOKUP(B80,'Blended Benchmark'!$B:$J,9,FALSE),"")</f>
        <v>0.99944419390827888</v>
      </c>
      <c r="R80" s="218">
        <f>VLOOKUP(B80,'Blended Benchmark'!$B:$J,9,FALSE)</f>
        <v>0.99944419390827888</v>
      </c>
      <c r="S80" s="218">
        <f>VLOOKUP(B80,'Blended Benchmark'!$B:$J,9,FALSE)</f>
        <v>0.99944419390827888</v>
      </c>
      <c r="T80" s="218">
        <f>VLOOKUP(B80,'Blended Benchmark'!$B:$J,9,FALSE)</f>
        <v>0.99944419390827888</v>
      </c>
      <c r="U80" s="218">
        <f>VLOOKUP(B80,'Blended Benchmark'!$B:$J,9,FALSE)</f>
        <v>0.99944419390827888</v>
      </c>
      <c r="V80" s="94">
        <v>40404.04</v>
      </c>
      <c r="W80" s="94">
        <v>40404.04</v>
      </c>
      <c r="X80" s="94">
        <v>40404.04</v>
      </c>
      <c r="Y80" s="94">
        <v>40404.04</v>
      </c>
      <c r="Z80" s="94">
        <v>40404.04</v>
      </c>
      <c r="AA80" s="94">
        <v>1713.95</v>
      </c>
      <c r="AC80" s="94">
        <v>1713.95</v>
      </c>
      <c r="AF80" s="94">
        <v>248.917</v>
      </c>
      <c r="AZ80" s="218" t="s">
        <v>421</v>
      </c>
      <c r="BA80" s="218" t="s">
        <v>421</v>
      </c>
      <c r="CH80" s="212" t="s">
        <v>421</v>
      </c>
    </row>
    <row r="81" spans="2:86">
      <c r="B81" s="192">
        <v>42429</v>
      </c>
      <c r="C81" s="94">
        <v>2237.88</v>
      </c>
      <c r="K81" s="212" t="s">
        <v>421</v>
      </c>
      <c r="L81" s="212" t="s">
        <v>421</v>
      </c>
      <c r="M81" s="212" t="s">
        <v>421</v>
      </c>
      <c r="O81" s="94">
        <v>262.71424373000002</v>
      </c>
      <c r="P81" s="94">
        <v>194.028245</v>
      </c>
      <c r="Q81" s="218">
        <f>IFERROR(VLOOKUP(B81,'Blended Benchmark'!$B:$J,9,FALSE),"")</f>
        <v>1.0023821491201463</v>
      </c>
      <c r="R81" s="218">
        <f>VLOOKUP(B81,'Blended Benchmark'!$B:$J,9,FALSE)</f>
        <v>1.0023821491201463</v>
      </c>
      <c r="S81" s="218">
        <f>VLOOKUP(B81,'Blended Benchmark'!$B:$J,9,FALSE)</f>
        <v>1.0023821491201463</v>
      </c>
      <c r="T81" s="218">
        <f>VLOOKUP(B81,'Blended Benchmark'!$B:$J,9,FALSE)</f>
        <v>1.0023821491201463</v>
      </c>
      <c r="U81" s="218">
        <f>VLOOKUP(B81,'Blended Benchmark'!$B:$J,9,FALSE)</f>
        <v>1.0023821491201463</v>
      </c>
      <c r="V81" s="94">
        <v>40593.129999999997</v>
      </c>
      <c r="W81" s="94">
        <v>40593.129999999997</v>
      </c>
      <c r="X81" s="94">
        <v>40593.129999999997</v>
      </c>
      <c r="Y81" s="94">
        <v>40593.129999999997</v>
      </c>
      <c r="Z81" s="94">
        <v>40593.129999999997</v>
      </c>
      <c r="AA81" s="94">
        <v>1708.93</v>
      </c>
      <c r="AC81" s="94">
        <v>1708.93</v>
      </c>
      <c r="AF81" s="94">
        <v>245.81</v>
      </c>
      <c r="AZ81" s="218" t="s">
        <v>421</v>
      </c>
      <c r="BA81" s="218" t="s">
        <v>421</v>
      </c>
      <c r="CH81" s="212" t="s">
        <v>421</v>
      </c>
    </row>
    <row r="82" spans="2:86">
      <c r="B82" s="192">
        <v>42460</v>
      </c>
      <c r="C82" s="94">
        <v>2440.04</v>
      </c>
      <c r="K82" s="212" t="s">
        <v>421</v>
      </c>
      <c r="L82" s="212" t="s">
        <v>421</v>
      </c>
      <c r="M82" s="212" t="s">
        <v>421</v>
      </c>
      <c r="O82" s="94">
        <v>276.70938516000001</v>
      </c>
      <c r="P82" s="94">
        <v>212.78790000000001</v>
      </c>
      <c r="Q82" s="218">
        <f>IFERROR(VLOOKUP(B82,'Blended Benchmark'!$B:$J,9,FALSE),"")</f>
        <v>1.0699899288662986</v>
      </c>
      <c r="R82" s="218">
        <f>VLOOKUP(B82,'Blended Benchmark'!$B:$J,9,FALSE)</f>
        <v>1.0699899288662986</v>
      </c>
      <c r="S82" s="218">
        <f>VLOOKUP(B82,'Blended Benchmark'!$B:$J,9,FALSE)</f>
        <v>1.0699899288662986</v>
      </c>
      <c r="T82" s="218">
        <f>VLOOKUP(B82,'Blended Benchmark'!$B:$J,9,FALSE)</f>
        <v>1.0699899288662986</v>
      </c>
      <c r="U82" s="218">
        <f>VLOOKUP(B82,'Blended Benchmark'!$B:$J,9,FALSE)</f>
        <v>1.0699899288662986</v>
      </c>
      <c r="V82" s="94">
        <v>42737.72</v>
      </c>
      <c r="W82" s="94">
        <v>42737.72</v>
      </c>
      <c r="X82" s="94">
        <v>42737.72</v>
      </c>
      <c r="Y82" s="94">
        <v>42737.72</v>
      </c>
      <c r="Z82" s="94">
        <v>42737.72</v>
      </c>
      <c r="AA82" s="94">
        <v>1807.9</v>
      </c>
      <c r="AC82" s="94">
        <v>1807.9</v>
      </c>
      <c r="AF82" s="94">
        <v>251.77699999999999</v>
      </c>
      <c r="AZ82" s="218" t="s">
        <v>421</v>
      </c>
      <c r="BA82" s="218" t="s">
        <v>421</v>
      </c>
      <c r="CH82" s="212" t="s">
        <v>421</v>
      </c>
    </row>
    <row r="83" spans="2:86">
      <c r="B83" s="192">
        <v>42490</v>
      </c>
      <c r="C83" s="94">
        <v>2309.1</v>
      </c>
      <c r="K83" s="212" t="s">
        <v>421</v>
      </c>
      <c r="L83" s="212" t="s">
        <v>421</v>
      </c>
      <c r="M83" s="212" t="s">
        <v>421</v>
      </c>
      <c r="O83" s="94">
        <v>289.15337959999999</v>
      </c>
      <c r="P83" s="94">
        <v>230.291</v>
      </c>
      <c r="Q83" s="218">
        <f>IFERROR(VLOOKUP(B83,'Blended Benchmark'!$B:$J,9,FALSE),"")</f>
        <v>1.0238289734598065</v>
      </c>
      <c r="R83" s="218">
        <f>VLOOKUP(B83,'Blended Benchmark'!$B:$J,9,FALSE)</f>
        <v>1.0238289734598065</v>
      </c>
      <c r="S83" s="218">
        <f>VLOOKUP(B83,'Blended Benchmark'!$B:$J,9,FALSE)</f>
        <v>1.0238289734598065</v>
      </c>
      <c r="T83" s="218">
        <f>VLOOKUP(B83,'Blended Benchmark'!$B:$J,9,FALSE)</f>
        <v>1.0238289734598065</v>
      </c>
      <c r="U83" s="218">
        <f>VLOOKUP(B83,'Blended Benchmark'!$B:$J,9,FALSE)</f>
        <v>1.0238289734598065</v>
      </c>
      <c r="V83" s="94">
        <v>44309.23</v>
      </c>
      <c r="W83" s="94">
        <v>44309.23</v>
      </c>
      <c r="X83" s="94">
        <v>44309.23</v>
      </c>
      <c r="Y83" s="94">
        <v>44309.23</v>
      </c>
      <c r="Z83" s="94">
        <v>44309.23</v>
      </c>
      <c r="AA83" s="94">
        <v>1837.35</v>
      </c>
      <c r="AC83" s="94">
        <v>1837.35</v>
      </c>
      <c r="AF83" s="94">
        <v>260.108</v>
      </c>
      <c r="AZ83" s="218" t="s">
        <v>421</v>
      </c>
      <c r="BA83" s="218" t="s">
        <v>421</v>
      </c>
      <c r="CH83" s="212" t="s">
        <v>421</v>
      </c>
    </row>
    <row r="84" spans="2:86">
      <c r="B84" s="192">
        <v>42521</v>
      </c>
      <c r="C84" s="94">
        <v>2437.54</v>
      </c>
      <c r="K84" s="212" t="s">
        <v>421</v>
      </c>
      <c r="L84" s="212" t="s">
        <v>421</v>
      </c>
      <c r="M84" s="212" t="s">
        <v>421</v>
      </c>
      <c r="O84" s="94">
        <v>292.61296933</v>
      </c>
      <c r="P84" s="94">
        <v>223.4881</v>
      </c>
      <c r="Q84" s="218">
        <f>IFERROR(VLOOKUP(B84,'Blended Benchmark'!$B:$J,9,FALSE),"")</f>
        <v>1.0122219514906829</v>
      </c>
      <c r="R84" s="218">
        <f>VLOOKUP(B84,'Blended Benchmark'!$B:$J,9,FALSE)</f>
        <v>1.0122219514906829</v>
      </c>
      <c r="S84" s="218">
        <f>VLOOKUP(B84,'Blended Benchmark'!$B:$J,9,FALSE)</f>
        <v>1.0122219514906829</v>
      </c>
      <c r="T84" s="218">
        <f>VLOOKUP(B84,'Blended Benchmark'!$B:$J,9,FALSE)</f>
        <v>1.0122219514906829</v>
      </c>
      <c r="U84" s="218">
        <f>VLOOKUP(B84,'Blended Benchmark'!$B:$J,9,FALSE)</f>
        <v>1.0122219514906829</v>
      </c>
      <c r="V84" s="94">
        <v>44750.64</v>
      </c>
      <c r="W84" s="94">
        <v>44750.64</v>
      </c>
      <c r="X84" s="94">
        <v>44750.64</v>
      </c>
      <c r="Y84" s="94">
        <v>44750.64</v>
      </c>
      <c r="Z84" s="94">
        <v>44750.64</v>
      </c>
      <c r="AA84" s="94">
        <v>1864.03</v>
      </c>
      <c r="AC84" s="94">
        <v>1864.03</v>
      </c>
      <c r="AF84" s="94">
        <v>263.75200000000001</v>
      </c>
      <c r="AZ84" s="218" t="s">
        <v>421</v>
      </c>
      <c r="BA84" s="218" t="s">
        <v>421</v>
      </c>
      <c r="CH84" s="212" t="s">
        <v>421</v>
      </c>
    </row>
    <row r="85" spans="2:86">
      <c r="B85" s="192">
        <v>42551</v>
      </c>
      <c r="C85" s="94">
        <v>2371.66</v>
      </c>
      <c r="K85" s="212" t="s">
        <v>421</v>
      </c>
      <c r="L85" s="212" t="s">
        <v>421</v>
      </c>
      <c r="M85" s="212" t="s">
        <v>421</v>
      </c>
      <c r="O85" s="94">
        <v>301.17546792000002</v>
      </c>
      <c r="P85" s="94">
        <v>233.03579999999999</v>
      </c>
      <c r="Q85" s="218">
        <f>IFERROR(VLOOKUP(B85,'Blended Benchmark'!$B:$J,9,FALSE),"")</f>
        <v>1.0176989093407631</v>
      </c>
      <c r="R85" s="218">
        <f>VLOOKUP(B85,'Blended Benchmark'!$B:$J,9,FALSE)</f>
        <v>1.0176989093407631</v>
      </c>
      <c r="S85" s="218">
        <f>VLOOKUP(B85,'Blended Benchmark'!$B:$J,9,FALSE)</f>
        <v>1.0176989093407631</v>
      </c>
      <c r="T85" s="218">
        <f>VLOOKUP(B85,'Blended Benchmark'!$B:$J,9,FALSE)</f>
        <v>1.0176989093407631</v>
      </c>
      <c r="U85" s="218">
        <f>VLOOKUP(B85,'Blended Benchmark'!$B:$J,9,FALSE)</f>
        <v>1.0176989093407631</v>
      </c>
      <c r="V85" s="94">
        <v>44903.83</v>
      </c>
      <c r="W85" s="94">
        <v>44903.83</v>
      </c>
      <c r="X85" s="94">
        <v>44903.83</v>
      </c>
      <c r="Y85" s="94">
        <v>44903.83</v>
      </c>
      <c r="Z85" s="94">
        <v>44903.83</v>
      </c>
      <c r="AA85" s="94">
        <v>1857.02</v>
      </c>
      <c r="AC85" s="94">
        <v>1857.02</v>
      </c>
      <c r="AF85" s="94">
        <v>265.85000000000002</v>
      </c>
      <c r="AZ85" s="218" t="s">
        <v>421</v>
      </c>
      <c r="BA85" s="218" t="s">
        <v>421</v>
      </c>
      <c r="CH85" s="212" t="s">
        <v>421</v>
      </c>
    </row>
    <row r="86" spans="2:86">
      <c r="B86" s="192">
        <v>42582</v>
      </c>
      <c r="C86" s="94">
        <v>2558.85</v>
      </c>
      <c r="K86" s="212" t="s">
        <v>421</v>
      </c>
      <c r="L86" s="212" t="s">
        <v>421</v>
      </c>
      <c r="M86" s="212" t="s">
        <v>421</v>
      </c>
      <c r="O86" s="94">
        <v>299.05895709999999</v>
      </c>
      <c r="P86" s="94">
        <v>229.51570000000001</v>
      </c>
      <c r="Q86" s="218">
        <f>IFERROR(VLOOKUP(B86,'Blended Benchmark'!$B:$J,9,FALSE),"")</f>
        <v>1.0270017462180276</v>
      </c>
      <c r="R86" s="218">
        <f>VLOOKUP(B86,'Blended Benchmark'!$B:$J,9,FALSE)</f>
        <v>1.0270017462180276</v>
      </c>
      <c r="S86" s="218">
        <f>VLOOKUP(B86,'Blended Benchmark'!$B:$J,9,FALSE)</f>
        <v>1.0270017462180276</v>
      </c>
      <c r="T86" s="218">
        <f>VLOOKUP(B86,'Blended Benchmark'!$B:$J,9,FALSE)</f>
        <v>1.0270017462180276</v>
      </c>
      <c r="U86" s="218">
        <f>VLOOKUP(B86,'Blended Benchmark'!$B:$J,9,FALSE)</f>
        <v>1.0270017462180276</v>
      </c>
      <c r="V86" s="94">
        <v>46657.94</v>
      </c>
      <c r="W86" s="94">
        <v>46657.94</v>
      </c>
      <c r="X86" s="94">
        <v>46657.94</v>
      </c>
      <c r="Y86" s="94">
        <v>46657.94</v>
      </c>
      <c r="Z86" s="94">
        <v>46657.94</v>
      </c>
      <c r="AA86" s="94">
        <v>1924.77</v>
      </c>
      <c r="AC86" s="94">
        <v>1924.77</v>
      </c>
      <c r="AF86" s="94">
        <v>277.94299999999998</v>
      </c>
      <c r="AZ86" s="218" t="s">
        <v>421</v>
      </c>
      <c r="BA86" s="218" t="s">
        <v>421</v>
      </c>
      <c r="CH86" s="212" t="s">
        <v>421</v>
      </c>
    </row>
    <row r="87" spans="2:86">
      <c r="B87" s="192">
        <v>42613</v>
      </c>
      <c r="C87" s="94">
        <v>2611.37</v>
      </c>
      <c r="K87" s="212" t="s">
        <v>421</v>
      </c>
      <c r="L87" s="212" t="s">
        <v>421</v>
      </c>
      <c r="M87" s="212" t="s">
        <v>421</v>
      </c>
      <c r="O87" s="94">
        <v>303.15023305</v>
      </c>
      <c r="P87" s="94">
        <v>231.32409999999999</v>
      </c>
      <c r="Q87" s="218">
        <f>IFERROR(VLOOKUP(B87,'Blended Benchmark'!$B:$J,9,FALSE),"")</f>
        <v>0.98393276809767016</v>
      </c>
      <c r="R87" s="218">
        <f>VLOOKUP(B87,'Blended Benchmark'!$B:$J,9,FALSE)</f>
        <v>0.98393276809767016</v>
      </c>
      <c r="S87" s="218">
        <f>VLOOKUP(B87,'Blended Benchmark'!$B:$J,9,FALSE)</f>
        <v>0.98393276809767016</v>
      </c>
      <c r="T87" s="218">
        <f>VLOOKUP(B87,'Blended Benchmark'!$B:$J,9,FALSE)</f>
        <v>0.98393276809767016</v>
      </c>
      <c r="U87" s="218">
        <f>VLOOKUP(B87,'Blended Benchmark'!$B:$J,9,FALSE)</f>
        <v>0.98393276809767016</v>
      </c>
      <c r="V87" s="94">
        <v>46782.53</v>
      </c>
      <c r="W87" s="94">
        <v>46782.53</v>
      </c>
      <c r="X87" s="94">
        <v>46782.53</v>
      </c>
      <c r="Y87" s="94">
        <v>46782.53</v>
      </c>
      <c r="Z87" s="94">
        <v>46782.53</v>
      </c>
      <c r="AA87" s="94">
        <v>1928.81</v>
      </c>
      <c r="AC87" s="94">
        <v>1928.81</v>
      </c>
      <c r="AF87" s="94">
        <v>266.39499999999998</v>
      </c>
      <c r="AZ87" s="218" t="s">
        <v>421</v>
      </c>
      <c r="BA87" s="218" t="s">
        <v>421</v>
      </c>
      <c r="CH87" s="212" t="s">
        <v>421</v>
      </c>
    </row>
    <row r="88" spans="2:86">
      <c r="B88" s="192">
        <v>42643</v>
      </c>
      <c r="C88" s="94">
        <v>2678.63</v>
      </c>
      <c r="K88" s="212" t="s">
        <v>421</v>
      </c>
      <c r="L88" s="212" t="s">
        <v>421</v>
      </c>
      <c r="M88" s="212" t="s">
        <v>421</v>
      </c>
      <c r="O88" s="94">
        <v>312.45568004</v>
      </c>
      <c r="P88" s="94">
        <v>238.02520000000001</v>
      </c>
      <c r="Q88" s="218">
        <f>IFERROR(VLOOKUP(B88,'Blended Benchmark'!$B:$J,9,FALSE),"")</f>
        <v>1.0002316598227967</v>
      </c>
      <c r="R88" s="218">
        <f>VLOOKUP(B88,'Blended Benchmark'!$B:$J,9,FALSE)</f>
        <v>1.0002316598227967</v>
      </c>
      <c r="S88" s="218">
        <f>VLOOKUP(B88,'Blended Benchmark'!$B:$J,9,FALSE)</f>
        <v>1.0002316598227967</v>
      </c>
      <c r="T88" s="218">
        <f>VLOOKUP(B88,'Blended Benchmark'!$B:$J,9,FALSE)</f>
        <v>1.0002316598227967</v>
      </c>
      <c r="U88" s="218">
        <f>VLOOKUP(B88,'Blended Benchmark'!$B:$J,9,FALSE)</f>
        <v>1.0002316598227967</v>
      </c>
      <c r="V88" s="94">
        <v>47352.94</v>
      </c>
      <c r="W88" s="94">
        <v>47352.94</v>
      </c>
      <c r="X88" s="94">
        <v>47352.94</v>
      </c>
      <c r="Y88" s="94">
        <v>47352.94</v>
      </c>
      <c r="Z88" s="94">
        <v>47352.94</v>
      </c>
      <c r="AA88" s="94">
        <v>1920.95</v>
      </c>
      <c r="AC88" s="94">
        <v>1920.95</v>
      </c>
      <c r="AF88" s="94">
        <v>266.04399999999998</v>
      </c>
      <c r="AZ88" s="218" t="s">
        <v>421</v>
      </c>
      <c r="BA88" s="218" t="s">
        <v>421</v>
      </c>
      <c r="CH88" s="212" t="s">
        <v>421</v>
      </c>
    </row>
    <row r="89" spans="2:86">
      <c r="B89" s="192">
        <v>42674</v>
      </c>
      <c r="C89" s="94">
        <v>2684.73</v>
      </c>
      <c r="K89" s="212" t="s">
        <v>421</v>
      </c>
      <c r="L89" s="212" t="s">
        <v>421</v>
      </c>
      <c r="M89" s="212" t="s">
        <v>421</v>
      </c>
      <c r="O89" s="94">
        <v>315.76947962999998</v>
      </c>
      <c r="P89" s="94">
        <v>235.4907</v>
      </c>
      <c r="Q89" s="218">
        <f>IFERROR(VLOOKUP(B89,'Blended Benchmark'!$B:$J,9,FALSE),"")</f>
        <v>1.0012128007613792</v>
      </c>
      <c r="R89" s="218">
        <f>VLOOKUP(B89,'Blended Benchmark'!$B:$J,9,FALSE)</f>
        <v>1.0012128007613792</v>
      </c>
      <c r="S89" s="218">
        <f>VLOOKUP(B89,'Blended Benchmark'!$B:$J,9,FALSE)</f>
        <v>1.0012128007613792</v>
      </c>
      <c r="T89" s="218">
        <f>VLOOKUP(B89,'Blended Benchmark'!$B:$J,9,FALSE)</f>
        <v>1.0012128007613792</v>
      </c>
      <c r="U89" s="218">
        <f>VLOOKUP(B89,'Blended Benchmark'!$B:$J,9,FALSE)</f>
        <v>1.0012128007613792</v>
      </c>
      <c r="V89" s="94">
        <v>47645.5</v>
      </c>
      <c r="W89" s="94">
        <v>47645.5</v>
      </c>
      <c r="X89" s="94">
        <v>47645.5</v>
      </c>
      <c r="Y89" s="94">
        <v>47645.5</v>
      </c>
      <c r="Z89" s="94">
        <v>47645.5</v>
      </c>
      <c r="AA89" s="94">
        <v>1902</v>
      </c>
      <c r="AC89" s="94">
        <v>1902</v>
      </c>
      <c r="AF89" s="94">
        <v>247.68</v>
      </c>
      <c r="AZ89" s="218" t="s">
        <v>421</v>
      </c>
      <c r="BA89" s="218" t="s">
        <v>421</v>
      </c>
      <c r="CH89" s="212" t="s">
        <v>421</v>
      </c>
    </row>
    <row r="90" spans="2:86">
      <c r="B90" s="192">
        <v>42704</v>
      </c>
      <c r="C90" s="94">
        <v>2667.28</v>
      </c>
      <c r="K90" s="212" t="s">
        <v>421</v>
      </c>
      <c r="L90" s="212" t="s">
        <v>421</v>
      </c>
      <c r="M90" s="212" t="s">
        <v>421</v>
      </c>
      <c r="O90" s="94">
        <v>331.05260942999996</v>
      </c>
      <c r="P90" s="94">
        <v>246.37389999999999</v>
      </c>
      <c r="Q90" s="218">
        <f>IFERROR(VLOOKUP(B90,'Blended Benchmark'!$B:$J,9,FALSE),"")</f>
        <v>1.0221778905892096</v>
      </c>
      <c r="R90" s="218">
        <f>VLOOKUP(B90,'Blended Benchmark'!$B:$J,9,FALSE)</f>
        <v>1.0221778905892096</v>
      </c>
      <c r="S90" s="218">
        <f>VLOOKUP(B90,'Blended Benchmark'!$B:$J,9,FALSE)</f>
        <v>1.0221778905892096</v>
      </c>
      <c r="T90" s="218">
        <f>VLOOKUP(B90,'Blended Benchmark'!$B:$J,9,FALSE)</f>
        <v>1.0221778905892096</v>
      </c>
      <c r="U90" s="218">
        <f>VLOOKUP(B90,'Blended Benchmark'!$B:$J,9,FALSE)</f>
        <v>1.0221778905892096</v>
      </c>
      <c r="V90" s="94">
        <v>48690.84</v>
      </c>
      <c r="W90" s="94">
        <v>48690.84</v>
      </c>
      <c r="X90" s="94">
        <v>48690.84</v>
      </c>
      <c r="Y90" s="94">
        <v>48690.84</v>
      </c>
      <c r="Z90" s="94">
        <v>48690.84</v>
      </c>
      <c r="AA90" s="94">
        <v>1970.69</v>
      </c>
      <c r="AC90" s="94">
        <v>1970.69</v>
      </c>
      <c r="AF90" s="94">
        <v>247.90100000000001</v>
      </c>
      <c r="AZ90" s="218" t="s">
        <v>421</v>
      </c>
      <c r="BA90" s="218" t="s">
        <v>421</v>
      </c>
      <c r="CH90" s="212" t="s">
        <v>421</v>
      </c>
    </row>
    <row r="91" spans="2:86">
      <c r="B91" s="192">
        <v>42735</v>
      </c>
      <c r="C91" s="94">
        <v>2705.64</v>
      </c>
      <c r="K91" s="212" t="s">
        <v>421</v>
      </c>
      <c r="L91" s="212" t="s">
        <v>421</v>
      </c>
      <c r="M91" s="212" t="s">
        <v>421</v>
      </c>
      <c r="O91" s="94">
        <v>343.74779537000001</v>
      </c>
      <c r="P91" s="94">
        <v>255.7457</v>
      </c>
      <c r="Q91" s="218">
        <f>IFERROR(VLOOKUP(B91,'Blended Benchmark'!$B:$J,9,FALSE),"")</f>
        <v>1.0358643068010456</v>
      </c>
      <c r="R91" s="218">
        <f>VLOOKUP(B91,'Blended Benchmark'!$B:$J,9,FALSE)</f>
        <v>1.0358643068010456</v>
      </c>
      <c r="S91" s="218">
        <f>VLOOKUP(B91,'Blended Benchmark'!$B:$J,9,FALSE)</f>
        <v>1.0358643068010456</v>
      </c>
      <c r="T91" s="218">
        <f>VLOOKUP(B91,'Blended Benchmark'!$B:$J,9,FALSE)</f>
        <v>1.0358643068010456</v>
      </c>
      <c r="U91" s="218">
        <f>VLOOKUP(B91,'Blended Benchmark'!$B:$J,9,FALSE)</f>
        <v>1.0358643068010456</v>
      </c>
      <c r="V91" s="94">
        <v>49500.53</v>
      </c>
      <c r="W91" s="94">
        <v>49500.53</v>
      </c>
      <c r="X91" s="94">
        <v>49500.53</v>
      </c>
      <c r="Y91" s="94">
        <v>49500.53</v>
      </c>
      <c r="Z91" s="94">
        <v>49500.53</v>
      </c>
      <c r="AA91" s="94">
        <v>2006.68</v>
      </c>
      <c r="AC91" s="94">
        <v>2006.68</v>
      </c>
      <c r="AF91" s="94">
        <v>251.798</v>
      </c>
      <c r="AZ91" s="218" t="s">
        <v>421</v>
      </c>
      <c r="BA91" s="218" t="s">
        <v>421</v>
      </c>
      <c r="CH91" s="212" t="s">
        <v>421</v>
      </c>
    </row>
    <row r="92" spans="2:86">
      <c r="B92" s="192">
        <v>42766</v>
      </c>
      <c r="C92" s="94">
        <v>2832.63</v>
      </c>
      <c r="K92" s="212" t="s">
        <v>421</v>
      </c>
      <c r="L92" s="212" t="s">
        <v>421</v>
      </c>
      <c r="M92" s="212" t="s">
        <v>421</v>
      </c>
      <c r="O92" s="94">
        <v>325.58947039999998</v>
      </c>
      <c r="P92" s="94">
        <v>249.8768</v>
      </c>
      <c r="Q92" s="218">
        <f>IFERROR(VLOOKUP(B92,'Blended Benchmark'!$B:$J,9,FALSE),"")</f>
        <v>1.0117422964375753</v>
      </c>
      <c r="R92" s="218">
        <f>VLOOKUP(B92,'Blended Benchmark'!$B:$J,9,FALSE)</f>
        <v>1.0117422964375753</v>
      </c>
      <c r="S92" s="218">
        <f>VLOOKUP(B92,'Blended Benchmark'!$B:$J,9,FALSE)</f>
        <v>1.0117422964375753</v>
      </c>
      <c r="T92" s="218">
        <f>VLOOKUP(B92,'Blended Benchmark'!$B:$J,9,FALSE)</f>
        <v>1.0117422964375753</v>
      </c>
      <c r="U92" s="218">
        <f>VLOOKUP(B92,'Blended Benchmark'!$B:$J,9,FALSE)</f>
        <v>1.0117422964375753</v>
      </c>
      <c r="V92" s="94">
        <v>49920.59</v>
      </c>
      <c r="W92" s="94">
        <v>49920.59</v>
      </c>
      <c r="X92" s="94">
        <v>49920.59</v>
      </c>
      <c r="Y92" s="94">
        <v>49920.59</v>
      </c>
      <c r="Z92" s="94">
        <v>49920.59</v>
      </c>
      <c r="AA92" s="94">
        <v>2047.63</v>
      </c>
      <c r="AC92" s="94">
        <v>2047.63</v>
      </c>
      <c r="AF92" s="94">
        <v>257.30099999999999</v>
      </c>
      <c r="AZ92" s="218" t="s">
        <v>421</v>
      </c>
      <c r="BA92" s="218" t="s">
        <v>421</v>
      </c>
      <c r="CH92" s="212" t="s">
        <v>421</v>
      </c>
    </row>
    <row r="93" spans="2:86">
      <c r="B93" s="192">
        <v>42794</v>
      </c>
      <c r="C93" s="94">
        <v>2970.42</v>
      </c>
      <c r="K93" s="212" t="s">
        <v>421</v>
      </c>
      <c r="L93" s="212" t="s">
        <v>421</v>
      </c>
      <c r="M93" s="212" t="s">
        <v>421</v>
      </c>
      <c r="O93" s="94">
        <v>325.76649588000004</v>
      </c>
      <c r="P93" s="94">
        <v>244.9188</v>
      </c>
      <c r="Q93" s="218">
        <f>IFERROR(VLOOKUP(B93,'Blended Benchmark'!$B:$J,9,FALSE),"")</f>
        <v>1.0230385407791638</v>
      </c>
      <c r="R93" s="218">
        <f>VLOOKUP(B93,'Blended Benchmark'!$B:$J,9,FALSE)</f>
        <v>1.0230385407791638</v>
      </c>
      <c r="S93" s="218">
        <f>VLOOKUP(B93,'Blended Benchmark'!$B:$J,9,FALSE)</f>
        <v>1.0230385407791638</v>
      </c>
      <c r="T93" s="218">
        <f>VLOOKUP(B93,'Blended Benchmark'!$B:$J,9,FALSE)</f>
        <v>1.0230385407791638</v>
      </c>
      <c r="U93" s="218">
        <f>VLOOKUP(B93,'Blended Benchmark'!$B:$J,9,FALSE)</f>
        <v>1.0230385407791638</v>
      </c>
      <c r="V93" s="94">
        <v>50026.48</v>
      </c>
      <c r="W93" s="94">
        <v>50026.48</v>
      </c>
      <c r="X93" s="94">
        <v>50026.48</v>
      </c>
      <c r="Y93" s="94">
        <v>50026.48</v>
      </c>
      <c r="Z93" s="94">
        <v>50026.48</v>
      </c>
      <c r="AA93" s="94">
        <v>2128.35</v>
      </c>
      <c r="AC93" s="94">
        <v>2128.35</v>
      </c>
      <c r="AF93" s="94">
        <v>272.18099999999998</v>
      </c>
      <c r="AH93" s="94">
        <v>272.18099999999998</v>
      </c>
      <c r="AZ93" s="218" t="s">
        <v>421</v>
      </c>
      <c r="BA93" s="218" t="s">
        <v>421</v>
      </c>
      <c r="CH93" s="212" t="s">
        <v>421</v>
      </c>
    </row>
    <row r="94" spans="2:86">
      <c r="B94" s="192">
        <v>42825</v>
      </c>
      <c r="C94" s="94">
        <v>3046.05</v>
      </c>
      <c r="K94" s="212" t="s">
        <v>421</v>
      </c>
      <c r="L94" s="212" t="s">
        <v>421</v>
      </c>
      <c r="M94" s="212" t="s">
        <v>421</v>
      </c>
      <c r="O94" s="94">
        <v>327.31901642000003</v>
      </c>
      <c r="P94" s="94">
        <v>245.77189999999999</v>
      </c>
      <c r="Q94" s="218">
        <f>IFERROR(VLOOKUP(B94,'Blended Benchmark'!$B:$J,9,FALSE),"")</f>
        <v>1.000874667316884</v>
      </c>
      <c r="R94" s="218">
        <f>VLOOKUP(B94,'Blended Benchmark'!$B:$J,9,FALSE)</f>
        <v>1.000874667316884</v>
      </c>
      <c r="S94" s="218">
        <f>VLOOKUP(B94,'Blended Benchmark'!$B:$J,9,FALSE)</f>
        <v>1.000874667316884</v>
      </c>
      <c r="T94" s="218">
        <f>VLOOKUP(B94,'Blended Benchmark'!$B:$J,9,FALSE)</f>
        <v>1.000874667316884</v>
      </c>
      <c r="U94" s="218">
        <f>VLOOKUP(B94,'Blended Benchmark'!$B:$J,9,FALSE)</f>
        <v>1.000874667316884</v>
      </c>
      <c r="V94" s="94">
        <v>50695.31</v>
      </c>
      <c r="W94" s="94">
        <v>50695.31</v>
      </c>
      <c r="X94" s="94">
        <v>50695.31</v>
      </c>
      <c r="Y94" s="94">
        <v>50695.31</v>
      </c>
      <c r="Z94" s="94">
        <v>50695.31</v>
      </c>
      <c r="AA94" s="94">
        <v>2125.98</v>
      </c>
      <c r="AC94" s="94">
        <v>2125.98</v>
      </c>
      <c r="AF94" s="94">
        <v>273.04899999999998</v>
      </c>
      <c r="AH94" s="94">
        <v>273.04899999999998</v>
      </c>
      <c r="AZ94" s="218" t="s">
        <v>421</v>
      </c>
      <c r="BA94" s="218" t="s">
        <v>421</v>
      </c>
      <c r="CH94" s="212" t="s">
        <v>421</v>
      </c>
    </row>
    <row r="95" spans="2:86">
      <c r="B95" s="192">
        <v>42855</v>
      </c>
      <c r="C95" s="94">
        <v>3123.32</v>
      </c>
      <c r="K95" s="212" t="s">
        <v>421</v>
      </c>
      <c r="L95" s="212" t="s">
        <v>421</v>
      </c>
      <c r="M95" s="212" t="s">
        <v>421</v>
      </c>
      <c r="O95" s="94">
        <v>329.17451265</v>
      </c>
      <c r="P95" s="94">
        <v>241.10050000000001</v>
      </c>
      <c r="Q95" s="218">
        <f>IFERROR(VLOOKUP(B95,'Blended Benchmark'!$B:$J,9,FALSE),"")</f>
        <v>1.0002529135788769</v>
      </c>
      <c r="R95" s="218">
        <f>VLOOKUP(B95,'Blended Benchmark'!$B:$J,9,FALSE)</f>
        <v>1.0002529135788769</v>
      </c>
      <c r="S95" s="218">
        <f>VLOOKUP(B95,'Blended Benchmark'!$B:$J,9,FALSE)</f>
        <v>1.0002529135788769</v>
      </c>
      <c r="T95" s="218">
        <f>VLOOKUP(B95,'Blended Benchmark'!$B:$J,9,FALSE)</f>
        <v>1.0002529135788769</v>
      </c>
      <c r="U95" s="218">
        <f>VLOOKUP(B95,'Blended Benchmark'!$B:$J,9,FALSE)</f>
        <v>1.0002529135788769</v>
      </c>
      <c r="V95" s="94">
        <v>50918.15</v>
      </c>
      <c r="W95" s="94">
        <v>50918.15</v>
      </c>
      <c r="X95" s="94">
        <v>50918.15</v>
      </c>
      <c r="Y95" s="94">
        <v>50918.15</v>
      </c>
      <c r="Z95" s="94">
        <v>50918.15</v>
      </c>
      <c r="AA95" s="94">
        <v>2144.48</v>
      </c>
      <c r="AC95" s="94">
        <v>2144.48</v>
      </c>
      <c r="AF95" s="94">
        <v>278.20600000000002</v>
      </c>
      <c r="AH95" s="94">
        <v>278.20600000000002</v>
      </c>
      <c r="AZ95" s="218" t="s">
        <v>421</v>
      </c>
      <c r="BA95" s="218" t="s">
        <v>421</v>
      </c>
      <c r="CH95" s="212" t="s">
        <v>421</v>
      </c>
    </row>
    <row r="96" spans="2:86">
      <c r="B96" s="192">
        <v>42886</v>
      </c>
      <c r="C96" s="94">
        <v>3266.32</v>
      </c>
      <c r="K96" s="212" t="s">
        <v>421</v>
      </c>
      <c r="L96" s="212" t="s">
        <v>421</v>
      </c>
      <c r="M96" s="212" t="s">
        <v>421</v>
      </c>
      <c r="O96" s="94">
        <v>320.38537500000001</v>
      </c>
      <c r="P96" s="94">
        <v>237.32249999999999</v>
      </c>
      <c r="Q96" s="218">
        <f>IFERROR(VLOOKUP(B96,'Blended Benchmark'!$B:$J,9,FALSE),"")</f>
        <v>0.98838861231970188</v>
      </c>
      <c r="R96" s="218">
        <f>VLOOKUP(B96,'Blended Benchmark'!$B:$J,9,FALSE)</f>
        <v>0.98838861231970188</v>
      </c>
      <c r="S96" s="218">
        <f>VLOOKUP(B96,'Blended Benchmark'!$B:$J,9,FALSE)</f>
        <v>0.98838861231970188</v>
      </c>
      <c r="T96" s="218">
        <f>VLOOKUP(B96,'Blended Benchmark'!$B:$J,9,FALSE)</f>
        <v>0.98838861231970188</v>
      </c>
      <c r="U96" s="218">
        <f>VLOOKUP(B96,'Blended Benchmark'!$B:$J,9,FALSE)</f>
        <v>0.98838861231970188</v>
      </c>
      <c r="V96" s="94">
        <v>50243.41</v>
      </c>
      <c r="W96" s="94">
        <v>50243.41</v>
      </c>
      <c r="X96" s="94">
        <v>50243.41</v>
      </c>
      <c r="Y96" s="94">
        <v>50243.41</v>
      </c>
      <c r="Z96" s="94">
        <v>50243.41</v>
      </c>
      <c r="AA96" s="94">
        <v>2164.1799999999998</v>
      </c>
      <c r="AC96" s="94">
        <v>2164.1799999999998</v>
      </c>
      <c r="AF96" s="94">
        <v>284.27199999999999</v>
      </c>
      <c r="AH96" s="94">
        <v>284.27199999999999</v>
      </c>
      <c r="AZ96" s="218" t="s">
        <v>421</v>
      </c>
      <c r="BA96" s="218" t="s">
        <v>421</v>
      </c>
      <c r="CH96" s="212" t="s">
        <v>421</v>
      </c>
    </row>
    <row r="97" spans="2:86">
      <c r="B97" s="192">
        <v>42916</v>
      </c>
      <c r="C97" s="94">
        <v>3172.68</v>
      </c>
      <c r="E97" s="94">
        <v>3172.68</v>
      </c>
      <c r="K97" s="212" t="s">
        <v>421</v>
      </c>
      <c r="L97" s="212" t="s">
        <v>421</v>
      </c>
      <c r="M97" s="212" t="s">
        <v>421</v>
      </c>
      <c r="O97" s="94">
        <v>302.87274639999998</v>
      </c>
      <c r="P97" s="94">
        <v>233.626</v>
      </c>
      <c r="Q97" s="218">
        <f>IFERROR(VLOOKUP(B97,'Blended Benchmark'!$B:$J,9,FALSE),"")</f>
        <v>1.006913663733646</v>
      </c>
      <c r="R97" s="218">
        <f>VLOOKUP(B97,'Blended Benchmark'!$B:$J,9,FALSE)</f>
        <v>1.006913663733646</v>
      </c>
      <c r="S97" s="218">
        <f>VLOOKUP(B97,'Blended Benchmark'!$B:$J,9,FALSE)</f>
        <v>1.006913663733646</v>
      </c>
      <c r="T97" s="218">
        <f>VLOOKUP(B97,'Blended Benchmark'!$B:$J,9,FALSE)</f>
        <v>1.006913663733646</v>
      </c>
      <c r="U97" s="218">
        <f>VLOOKUP(B97,'Blended Benchmark'!$B:$J,9,FALSE)</f>
        <v>1.006913663733646</v>
      </c>
      <c r="V97" s="94">
        <v>49864.480000000003</v>
      </c>
      <c r="W97" s="94">
        <v>49864.480000000003</v>
      </c>
      <c r="X97" s="94">
        <v>49864.480000000003</v>
      </c>
      <c r="Y97" s="94">
        <v>49864.480000000003</v>
      </c>
      <c r="Z97" s="94">
        <v>49864.480000000003</v>
      </c>
      <c r="AA97" s="94">
        <v>2184.4299999999998</v>
      </c>
      <c r="AC97" s="94">
        <v>2184.4299999999998</v>
      </c>
      <c r="AE97" s="94">
        <v>1748.8869999999999</v>
      </c>
      <c r="AF97" s="94">
        <v>291.98500000000001</v>
      </c>
      <c r="AH97" s="94">
        <v>291.98500000000001</v>
      </c>
      <c r="AZ97" s="218" t="s">
        <v>421</v>
      </c>
      <c r="BA97" s="218" t="s">
        <v>421</v>
      </c>
      <c r="CH97" s="212" t="s">
        <v>421</v>
      </c>
    </row>
    <row r="98" spans="2:86">
      <c r="B98" s="192">
        <v>42947</v>
      </c>
      <c r="C98" s="94">
        <v>3313.56</v>
      </c>
      <c r="E98" s="94">
        <v>3313.56</v>
      </c>
      <c r="K98" s="212" t="s">
        <v>421</v>
      </c>
      <c r="L98" s="212" t="s">
        <v>421</v>
      </c>
      <c r="M98" s="212" t="s">
        <v>421</v>
      </c>
      <c r="O98" s="94">
        <v>302.9010816</v>
      </c>
      <c r="P98" s="94">
        <v>242.70920000000001</v>
      </c>
      <c r="Q98" s="218">
        <f>IFERROR(VLOOKUP(B98,'Blended Benchmark'!$B:$J,9,FALSE),"")</f>
        <v>0.99448826722307482</v>
      </c>
      <c r="R98" s="218">
        <f>VLOOKUP(B98,'Blended Benchmark'!$B:$J,9,FALSE)</f>
        <v>0.99448826722307482</v>
      </c>
      <c r="S98" s="218">
        <f>VLOOKUP(B98,'Blended Benchmark'!$B:$J,9,FALSE)</f>
        <v>0.99448826722307482</v>
      </c>
      <c r="T98" s="218">
        <f>VLOOKUP(B98,'Blended Benchmark'!$B:$J,9,FALSE)</f>
        <v>0.99448826722307482</v>
      </c>
      <c r="U98" s="218">
        <f>VLOOKUP(B98,'Blended Benchmark'!$B:$J,9,FALSE)</f>
        <v>0.99448826722307482</v>
      </c>
      <c r="V98" s="94">
        <v>49834.07</v>
      </c>
      <c r="W98" s="94">
        <v>49834.07</v>
      </c>
      <c r="X98" s="94">
        <v>49834.07</v>
      </c>
      <c r="Y98" s="94">
        <v>49834.07</v>
      </c>
      <c r="Z98" s="94">
        <v>49834.07</v>
      </c>
      <c r="AA98" s="94">
        <v>2238.34</v>
      </c>
      <c r="AC98" s="94">
        <v>2238.34</v>
      </c>
      <c r="AE98" s="94">
        <v>1769.2339999999999</v>
      </c>
      <c r="AF98" s="94">
        <v>292.20299999999997</v>
      </c>
      <c r="AH98" s="94">
        <v>292.20299999999997</v>
      </c>
      <c r="AZ98" s="218" t="s">
        <v>421</v>
      </c>
      <c r="BA98" s="218" t="s">
        <v>421</v>
      </c>
      <c r="CH98" s="212" t="s">
        <v>421</v>
      </c>
    </row>
    <row r="99" spans="2:86">
      <c r="B99" s="192">
        <v>42978</v>
      </c>
      <c r="C99" s="94">
        <v>3425.57</v>
      </c>
      <c r="E99" s="94">
        <v>3425.57</v>
      </c>
      <c r="K99" s="212" t="s">
        <v>421</v>
      </c>
      <c r="L99" s="212" t="s">
        <v>421</v>
      </c>
      <c r="M99" s="212" t="s">
        <v>421</v>
      </c>
      <c r="O99" s="94">
        <v>295.29316463999999</v>
      </c>
      <c r="P99" s="94">
        <v>236.5752</v>
      </c>
      <c r="Q99" s="218">
        <f>IFERROR(VLOOKUP(B99,'Blended Benchmark'!$B:$J,9,FALSE),"")</f>
        <v>1.0092423034264193</v>
      </c>
      <c r="R99" s="218">
        <f>VLOOKUP(B99,'Blended Benchmark'!$B:$J,9,FALSE)</f>
        <v>1.0092423034264193</v>
      </c>
      <c r="S99" s="218">
        <f>VLOOKUP(B99,'Blended Benchmark'!$B:$J,9,FALSE)</f>
        <v>1.0092423034264193</v>
      </c>
      <c r="T99" s="218">
        <f>VLOOKUP(B99,'Blended Benchmark'!$B:$J,9,FALSE)</f>
        <v>1.0092423034264193</v>
      </c>
      <c r="U99" s="218">
        <f>VLOOKUP(B99,'Blended Benchmark'!$B:$J,9,FALSE)</f>
        <v>1.0092423034264193</v>
      </c>
      <c r="V99" s="94">
        <v>50166.87</v>
      </c>
      <c r="W99" s="94">
        <v>50166.87</v>
      </c>
      <c r="X99" s="94">
        <v>50166.87</v>
      </c>
      <c r="Y99" s="94">
        <v>50166.87</v>
      </c>
      <c r="Z99" s="94">
        <v>50166.87</v>
      </c>
      <c r="AA99" s="94">
        <v>2238.87</v>
      </c>
      <c r="AC99" s="94">
        <v>2238.87</v>
      </c>
      <c r="AE99" s="94">
        <v>1788.856</v>
      </c>
      <c r="AF99" s="94">
        <v>295.08199999999999</v>
      </c>
      <c r="AH99" s="94">
        <v>295.08199999999999</v>
      </c>
      <c r="AZ99" s="218" t="s">
        <v>421</v>
      </c>
      <c r="BA99" s="218" t="s">
        <v>421</v>
      </c>
      <c r="CH99" s="212" t="s">
        <v>421</v>
      </c>
    </row>
    <row r="100" spans="2:86">
      <c r="B100" s="192">
        <v>43008</v>
      </c>
      <c r="C100" s="94">
        <v>3450.01</v>
      </c>
      <c r="E100" s="94">
        <v>3450.01</v>
      </c>
      <c r="K100" s="212" t="s">
        <v>421</v>
      </c>
      <c r="L100" s="212" t="s">
        <v>421</v>
      </c>
      <c r="M100" s="212" t="s">
        <v>421</v>
      </c>
      <c r="O100" s="94">
        <v>318.85104520000004</v>
      </c>
      <c r="P100" s="94">
        <v>255.65350000000001</v>
      </c>
      <c r="Q100" s="218">
        <f>IFERROR(VLOOKUP(B100,'Blended Benchmark'!$B:$J,9,FALSE),"")</f>
        <v>1.019738803339608</v>
      </c>
      <c r="R100" s="218">
        <f>VLOOKUP(B100,'Blended Benchmark'!$B:$J,9,FALSE)</f>
        <v>1.019738803339608</v>
      </c>
      <c r="S100" s="218">
        <f>VLOOKUP(B100,'Blended Benchmark'!$B:$J,9,FALSE)</f>
        <v>1.019738803339608</v>
      </c>
      <c r="T100" s="218">
        <f>VLOOKUP(B100,'Blended Benchmark'!$B:$J,9,FALSE)</f>
        <v>1.019738803339608</v>
      </c>
      <c r="U100" s="218">
        <f>VLOOKUP(B100,'Blended Benchmark'!$B:$J,9,FALSE)</f>
        <v>1.019738803339608</v>
      </c>
      <c r="V100" s="94">
        <v>51701.68</v>
      </c>
      <c r="W100" s="94">
        <v>51701.68</v>
      </c>
      <c r="X100" s="94">
        <v>51701.68</v>
      </c>
      <c r="Y100" s="94">
        <v>51701.68</v>
      </c>
      <c r="Z100" s="94">
        <v>51701.68</v>
      </c>
      <c r="AA100" s="94">
        <v>2295.46</v>
      </c>
      <c r="AC100" s="94">
        <v>2295.46</v>
      </c>
      <c r="AE100" s="94">
        <v>1765.701</v>
      </c>
      <c r="AF100" s="94">
        <v>299.04899999999998</v>
      </c>
      <c r="AH100" s="94">
        <v>299.04899999999998</v>
      </c>
      <c r="AZ100" s="218" t="s">
        <v>421</v>
      </c>
      <c r="BA100" s="218" t="s">
        <v>421</v>
      </c>
      <c r="CH100" s="212" t="s">
        <v>421</v>
      </c>
    </row>
    <row r="101" spans="2:86">
      <c r="B101" s="192">
        <v>43039</v>
      </c>
      <c r="C101" s="94">
        <v>3717.44</v>
      </c>
      <c r="E101" s="94">
        <v>3717.44</v>
      </c>
      <c r="K101" s="212" t="s">
        <v>421</v>
      </c>
      <c r="L101" s="212" t="s">
        <v>421</v>
      </c>
      <c r="M101" s="212" t="s">
        <v>421</v>
      </c>
      <c r="O101" s="94">
        <v>332.61053975999999</v>
      </c>
      <c r="P101" s="94">
        <v>258.07769999999999</v>
      </c>
      <c r="Q101" s="218">
        <f>IFERROR(VLOOKUP(B101,'Blended Benchmark'!$B:$J,9,FALSE),"")</f>
        <v>1.0331783362404516</v>
      </c>
      <c r="R101" s="218">
        <f>VLOOKUP(B101,'Blended Benchmark'!$B:$J,9,FALSE)</f>
        <v>1.0331783362404516</v>
      </c>
      <c r="S101" s="218">
        <f>VLOOKUP(B101,'Blended Benchmark'!$B:$J,9,FALSE)</f>
        <v>1.0331783362404516</v>
      </c>
      <c r="T101" s="218">
        <f>VLOOKUP(B101,'Blended Benchmark'!$B:$J,9,FALSE)</f>
        <v>1.0331783362404516</v>
      </c>
      <c r="U101" s="218">
        <f>VLOOKUP(B101,'Blended Benchmark'!$B:$J,9,FALSE)</f>
        <v>1.0331783362404516</v>
      </c>
      <c r="V101" s="94">
        <v>53113.94</v>
      </c>
      <c r="W101" s="94">
        <v>53113.94</v>
      </c>
      <c r="X101" s="94">
        <v>53113.94</v>
      </c>
      <c r="Y101" s="94">
        <v>53113.94</v>
      </c>
      <c r="Z101" s="94">
        <v>53113.94</v>
      </c>
      <c r="AA101" s="94">
        <v>2337.21</v>
      </c>
      <c r="AC101" s="94">
        <v>2337.21</v>
      </c>
      <c r="AE101" s="94">
        <v>1779.5039999999999</v>
      </c>
      <c r="AF101" s="94">
        <v>295.17700000000002</v>
      </c>
      <c r="AH101" s="94">
        <v>295.17700000000002</v>
      </c>
      <c r="AZ101" s="218" t="s">
        <v>421</v>
      </c>
      <c r="BA101" s="218" t="s">
        <v>421</v>
      </c>
      <c r="CH101" s="212" t="s">
        <v>421</v>
      </c>
    </row>
    <row r="102" spans="2:86">
      <c r="B102" s="192">
        <v>43069</v>
      </c>
      <c r="C102" s="94">
        <v>3755.84</v>
      </c>
      <c r="E102" s="94">
        <v>3755.84</v>
      </c>
      <c r="K102" s="212" t="s">
        <v>421</v>
      </c>
      <c r="L102" s="212" t="s">
        <v>421</v>
      </c>
      <c r="M102" s="212" t="s">
        <v>421</v>
      </c>
      <c r="O102" s="94">
        <v>336.46557699000005</v>
      </c>
      <c r="P102" s="94">
        <v>260.88670000000002</v>
      </c>
      <c r="Q102" s="218">
        <f>IFERROR(VLOOKUP(B102,'Blended Benchmark'!$B:$J,9,FALSE),"")</f>
        <v>1.0132605642704871</v>
      </c>
      <c r="R102" s="218">
        <f>VLOOKUP(B102,'Blended Benchmark'!$B:$J,9,FALSE)</f>
        <v>1.0132605642704871</v>
      </c>
      <c r="S102" s="218">
        <f>VLOOKUP(B102,'Blended Benchmark'!$B:$J,9,FALSE)</f>
        <v>1.0132605642704871</v>
      </c>
      <c r="T102" s="218">
        <f>VLOOKUP(B102,'Blended Benchmark'!$B:$J,9,FALSE)</f>
        <v>1.0132605642704871</v>
      </c>
      <c r="U102" s="218">
        <f>VLOOKUP(B102,'Blended Benchmark'!$B:$J,9,FALSE)</f>
        <v>1.0132605642704871</v>
      </c>
      <c r="V102" s="94">
        <v>53364.7</v>
      </c>
      <c r="W102" s="94">
        <v>53364.7</v>
      </c>
      <c r="X102" s="94">
        <v>53364.7</v>
      </c>
      <c r="Y102" s="94">
        <v>53364.7</v>
      </c>
      <c r="Z102" s="94">
        <v>53364.7</v>
      </c>
      <c r="AA102" s="94">
        <v>2415.6</v>
      </c>
      <c r="AC102" s="94">
        <v>2415.6</v>
      </c>
      <c r="AE102" s="94">
        <v>1830.0540000000001</v>
      </c>
      <c r="AF102" s="94">
        <v>301.851</v>
      </c>
      <c r="AH102" s="94">
        <v>301.851</v>
      </c>
      <c r="AU102" s="94">
        <v>233.36</v>
      </c>
      <c r="AV102" s="94">
        <v>233.36</v>
      </c>
      <c r="AW102" s="94">
        <v>233.36</v>
      </c>
      <c r="AZ102" s="218" t="s">
        <v>421</v>
      </c>
      <c r="BA102" s="218" t="s">
        <v>421</v>
      </c>
      <c r="CH102" s="212" t="s">
        <v>421</v>
      </c>
    </row>
    <row r="103" spans="2:86">
      <c r="B103" s="192">
        <v>43100</v>
      </c>
      <c r="C103" s="94">
        <v>3761.19</v>
      </c>
      <c r="E103" s="94">
        <v>3761.19</v>
      </c>
      <c r="K103" s="212" t="s">
        <v>421</v>
      </c>
      <c r="L103" s="212" t="s">
        <v>421</v>
      </c>
      <c r="M103" s="212" t="s">
        <v>421</v>
      </c>
      <c r="O103" s="94">
        <v>343.26435455000001</v>
      </c>
      <c r="P103" s="94">
        <v>273.06049999999999</v>
      </c>
      <c r="Q103" s="218">
        <f>IFERROR(VLOOKUP(B103,'Blended Benchmark'!$B:$J,9,FALSE),"")</f>
        <v>1.0105373118193195</v>
      </c>
      <c r="R103" s="218">
        <f>VLOOKUP(B103,'Blended Benchmark'!$B:$J,9,FALSE)</f>
        <v>1.0105373118193195</v>
      </c>
      <c r="S103" s="218">
        <f>VLOOKUP(B103,'Blended Benchmark'!$B:$J,9,FALSE)</f>
        <v>1.0105373118193195</v>
      </c>
      <c r="T103" s="218">
        <f>VLOOKUP(B103,'Blended Benchmark'!$B:$J,9,FALSE)</f>
        <v>1.0105373118193195</v>
      </c>
      <c r="U103" s="218">
        <f>VLOOKUP(B103,'Blended Benchmark'!$B:$J,9,FALSE)</f>
        <v>1.0105373118193195</v>
      </c>
      <c r="V103" s="94">
        <v>54002.68</v>
      </c>
      <c r="W103" s="94">
        <v>54002.68</v>
      </c>
      <c r="X103" s="94">
        <v>54002.68</v>
      </c>
      <c r="Y103" s="94">
        <v>54002.68</v>
      </c>
      <c r="Z103" s="94">
        <v>54002.68</v>
      </c>
      <c r="AA103" s="94">
        <v>2443.52</v>
      </c>
      <c r="AC103" s="94">
        <v>2443.52</v>
      </c>
      <c r="AE103" s="94">
        <v>1834.441</v>
      </c>
      <c r="AF103" s="94">
        <v>301.654</v>
      </c>
      <c r="AH103" s="94">
        <v>301.654</v>
      </c>
      <c r="AU103" s="94">
        <v>234.05099999999999</v>
      </c>
      <c r="AV103" s="94">
        <v>234.05099999999999</v>
      </c>
      <c r="AW103" s="94">
        <v>234.05099999999999</v>
      </c>
      <c r="AZ103" s="218" t="s">
        <v>421</v>
      </c>
      <c r="BA103" s="218" t="s">
        <v>421</v>
      </c>
      <c r="CH103" s="212" t="s">
        <v>421</v>
      </c>
    </row>
    <row r="104" spans="2:86">
      <c r="B104" s="192">
        <v>43131</v>
      </c>
      <c r="C104" s="94">
        <v>4066.81</v>
      </c>
      <c r="E104" s="94">
        <v>4066.81</v>
      </c>
      <c r="K104" s="212" t="s">
        <v>421</v>
      </c>
      <c r="L104" s="212" t="s">
        <v>421</v>
      </c>
      <c r="M104" s="212" t="s">
        <v>421</v>
      </c>
      <c r="O104" s="94">
        <v>349.97358120000001</v>
      </c>
      <c r="P104" s="94">
        <v>284.1848</v>
      </c>
      <c r="Q104" s="218">
        <f>IFERROR(VLOOKUP(B104,'Blended Benchmark'!$B:$J,9,FALSE),"")</f>
        <v>1.0047767658903139</v>
      </c>
      <c r="R104" s="218">
        <f>VLOOKUP(B104,'Blended Benchmark'!$B:$J,9,FALSE)</f>
        <v>1.0047767658903139</v>
      </c>
      <c r="S104" s="218">
        <f>VLOOKUP(B104,'Blended Benchmark'!$B:$J,9,FALSE)</f>
        <v>1.0047767658903139</v>
      </c>
      <c r="T104" s="218">
        <f>VLOOKUP(B104,'Blended Benchmark'!$B:$J,9,FALSE)</f>
        <v>1.0047767658903139</v>
      </c>
      <c r="U104" s="218">
        <f>VLOOKUP(B104,'Blended Benchmark'!$B:$J,9,FALSE)</f>
        <v>1.0047767658903139</v>
      </c>
      <c r="V104" s="94">
        <v>53249.36</v>
      </c>
      <c r="W104" s="94">
        <v>53249.36</v>
      </c>
      <c r="X104" s="94">
        <v>53249.36</v>
      </c>
      <c r="Y104" s="94">
        <v>53249.36</v>
      </c>
      <c r="Z104" s="94">
        <v>53249.36</v>
      </c>
      <c r="AA104" s="94">
        <v>2599.9299999999998</v>
      </c>
      <c r="AC104" s="94">
        <v>2599.9299999999998</v>
      </c>
      <c r="AE104" s="94">
        <v>1796.0250000000001</v>
      </c>
      <c r="AF104" s="94">
        <v>318.56</v>
      </c>
      <c r="AH104" s="94">
        <v>318.56</v>
      </c>
      <c r="AL104" s="94">
        <v>162.88999999999999</v>
      </c>
      <c r="AM104" s="94">
        <v>162.88999999999999</v>
      </c>
      <c r="AU104" s="94">
        <v>235.25</v>
      </c>
      <c r="AV104" s="94">
        <v>235.25</v>
      </c>
      <c r="AW104" s="94">
        <v>235.25</v>
      </c>
      <c r="AZ104" s="218" t="s">
        <v>421</v>
      </c>
      <c r="BA104" s="218" t="s">
        <v>421</v>
      </c>
      <c r="CH104" s="212" t="s">
        <v>421</v>
      </c>
    </row>
    <row r="105" spans="2:86">
      <c r="B105" s="192">
        <v>43159</v>
      </c>
      <c r="C105" s="94">
        <v>4079.17</v>
      </c>
      <c r="E105" s="94">
        <v>4079.17</v>
      </c>
      <c r="K105" s="212" t="s">
        <v>421</v>
      </c>
      <c r="L105" s="212" t="s">
        <v>421</v>
      </c>
      <c r="M105" s="212" t="s">
        <v>421</v>
      </c>
      <c r="O105" s="94">
        <v>334.71652304999998</v>
      </c>
      <c r="P105" s="94">
        <v>260.8655</v>
      </c>
      <c r="Q105" s="218">
        <f>IFERROR(VLOOKUP(B105,'Blended Benchmark'!$B:$J,9,FALSE),"")</f>
        <v>0.97913690639082562</v>
      </c>
      <c r="R105" s="218">
        <f>VLOOKUP(B105,'Blended Benchmark'!$B:$J,9,FALSE)</f>
        <v>0.97913690639082562</v>
      </c>
      <c r="S105" s="218">
        <f>VLOOKUP(B105,'Blended Benchmark'!$B:$J,9,FALSE)</f>
        <v>0.97913690639082562</v>
      </c>
      <c r="T105" s="218">
        <f>VLOOKUP(B105,'Blended Benchmark'!$B:$J,9,FALSE)</f>
        <v>0.97913690639082562</v>
      </c>
      <c r="U105" s="218">
        <f>VLOOKUP(B105,'Blended Benchmark'!$B:$J,9,FALSE)</f>
        <v>0.97913690639082562</v>
      </c>
      <c r="V105" s="94">
        <v>51643.6</v>
      </c>
      <c r="W105" s="94">
        <v>51643.6</v>
      </c>
      <c r="X105" s="94">
        <v>51643.6</v>
      </c>
      <c r="Y105" s="94">
        <v>51643.6</v>
      </c>
      <c r="Z105" s="94">
        <v>51643.6</v>
      </c>
      <c r="AA105" s="94">
        <v>2483.1999999999998</v>
      </c>
      <c r="AC105" s="94">
        <v>2483.1999999999998</v>
      </c>
      <c r="AE105" s="94">
        <v>1684.8810000000001</v>
      </c>
      <c r="AF105" s="94">
        <v>304.27800000000002</v>
      </c>
      <c r="AH105" s="94">
        <v>304.27800000000002</v>
      </c>
      <c r="AI105" s="94">
        <v>2509.69</v>
      </c>
      <c r="AJ105" s="94">
        <v>93.37</v>
      </c>
      <c r="AL105" s="94">
        <v>158.43</v>
      </c>
      <c r="AM105" s="94">
        <v>158.43</v>
      </c>
      <c r="AU105" s="94">
        <v>225.99100000000001</v>
      </c>
      <c r="AV105" s="94">
        <v>225.99100000000001</v>
      </c>
      <c r="AW105" s="94">
        <v>225.99100000000001</v>
      </c>
      <c r="AZ105" s="218" t="s">
        <v>421</v>
      </c>
      <c r="BA105" s="218" t="s">
        <v>421</v>
      </c>
      <c r="CH105" s="212" t="s">
        <v>421</v>
      </c>
    </row>
    <row r="106" spans="2:86">
      <c r="B106" s="192">
        <v>43190</v>
      </c>
      <c r="C106" s="94">
        <v>3927.56</v>
      </c>
      <c r="E106" s="94">
        <v>3927.56</v>
      </c>
      <c r="K106" s="212" t="s">
        <v>421</v>
      </c>
      <c r="L106" s="212" t="s">
        <v>421</v>
      </c>
      <c r="M106" s="212" t="s">
        <v>421</v>
      </c>
      <c r="O106" s="94">
        <v>338.90789699999999</v>
      </c>
      <c r="P106" s="94">
        <v>262.71929999999998</v>
      </c>
      <c r="Q106" s="218">
        <f>IFERROR(VLOOKUP(B106,'Blended Benchmark'!$B:$J,9,FALSE),"")</f>
        <v>1.0054417803241089</v>
      </c>
      <c r="R106" s="218">
        <f>VLOOKUP(B106,'Blended Benchmark'!$B:$J,9,FALSE)</f>
        <v>1.0054417803241089</v>
      </c>
      <c r="S106" s="218">
        <f>VLOOKUP(B106,'Blended Benchmark'!$B:$J,9,FALSE)</f>
        <v>1.0054417803241089</v>
      </c>
      <c r="T106" s="218">
        <f>VLOOKUP(B106,'Blended Benchmark'!$B:$J,9,FALSE)</f>
        <v>1.0054417803241089</v>
      </c>
      <c r="U106" s="218">
        <f>VLOOKUP(B106,'Blended Benchmark'!$B:$J,9,FALSE)</f>
        <v>1.0054417803241089</v>
      </c>
      <c r="V106" s="94">
        <v>51562.02</v>
      </c>
      <c r="W106" s="94">
        <v>51562.02</v>
      </c>
      <c r="X106" s="94">
        <v>51562.02</v>
      </c>
      <c r="Y106" s="94">
        <v>51562.02</v>
      </c>
      <c r="Z106" s="94">
        <v>51562.02</v>
      </c>
      <c r="AA106" s="94">
        <v>2418.31</v>
      </c>
      <c r="AC106" s="94">
        <v>2418.31</v>
      </c>
      <c r="AE106" s="94">
        <v>1733.097</v>
      </c>
      <c r="AF106" s="94">
        <v>297.94799999999998</v>
      </c>
      <c r="AH106" s="94">
        <v>297.94799999999998</v>
      </c>
      <c r="AI106" s="94">
        <v>2502.31</v>
      </c>
      <c r="AJ106" s="94">
        <v>79.41</v>
      </c>
      <c r="AL106" s="94">
        <v>148.1</v>
      </c>
      <c r="AM106" s="94">
        <v>148.1</v>
      </c>
      <c r="AU106" s="94">
        <v>225.893</v>
      </c>
      <c r="AV106" s="94">
        <v>225.893</v>
      </c>
      <c r="AW106" s="94">
        <v>225.893</v>
      </c>
      <c r="AZ106" s="218" t="s">
        <v>421</v>
      </c>
      <c r="BA106" s="218" t="s">
        <v>421</v>
      </c>
      <c r="CH106" s="212" t="s">
        <v>421</v>
      </c>
    </row>
    <row r="107" spans="2:86">
      <c r="B107" s="192">
        <v>43220</v>
      </c>
      <c r="C107" s="94">
        <v>3937.45</v>
      </c>
      <c r="E107" s="94">
        <v>3937.45</v>
      </c>
      <c r="K107" s="212" t="s">
        <v>421</v>
      </c>
      <c r="L107" s="212" t="s">
        <v>421</v>
      </c>
      <c r="M107" s="212" t="s">
        <v>421</v>
      </c>
      <c r="O107" s="94">
        <v>365.27752368</v>
      </c>
      <c r="P107" s="94">
        <v>284.41759999999999</v>
      </c>
      <c r="Q107" s="218">
        <f>IFERROR(VLOOKUP(B107,'Blended Benchmark'!$B:$J,9,FALSE),"")</f>
        <v>1.0030858510719183</v>
      </c>
      <c r="R107" s="218">
        <f>VLOOKUP(B107,'Blended Benchmark'!$B:$J,9,FALSE)</f>
        <v>1.0030858510719183</v>
      </c>
      <c r="S107" s="218">
        <f>VLOOKUP(B107,'Blended Benchmark'!$B:$J,9,FALSE)</f>
        <v>1.0030858510719183</v>
      </c>
      <c r="T107" s="218">
        <f>VLOOKUP(B107,'Blended Benchmark'!$B:$J,9,FALSE)</f>
        <v>1.0030858510719183</v>
      </c>
      <c r="U107" s="218">
        <f>VLOOKUP(B107,'Blended Benchmark'!$B:$J,9,FALSE)</f>
        <v>1.0030858510719183</v>
      </c>
      <c r="V107" s="94">
        <v>52501.09</v>
      </c>
      <c r="W107" s="94">
        <v>52501.09</v>
      </c>
      <c r="X107" s="94">
        <v>52501.09</v>
      </c>
      <c r="Y107" s="94">
        <v>52501.09</v>
      </c>
      <c r="Z107" s="94">
        <v>52501.09</v>
      </c>
      <c r="AA107" s="94">
        <v>2420.27</v>
      </c>
      <c r="AC107" s="94">
        <v>2420.27</v>
      </c>
      <c r="AE107" s="94">
        <v>1748.37</v>
      </c>
      <c r="AF107" s="94">
        <v>300.79300000000001</v>
      </c>
      <c r="AH107" s="94">
        <v>300.79300000000001</v>
      </c>
      <c r="AI107" s="94">
        <v>2465.48</v>
      </c>
      <c r="AJ107" s="94">
        <v>85.86</v>
      </c>
      <c r="AL107" s="94">
        <v>147.86000000000001</v>
      </c>
      <c r="AM107" s="94">
        <v>147.86000000000001</v>
      </c>
      <c r="AU107" s="94">
        <v>227.09899999999999</v>
      </c>
      <c r="AV107" s="94">
        <v>227.09899999999999</v>
      </c>
      <c r="AW107" s="94">
        <v>227.09899999999999</v>
      </c>
      <c r="AZ107" s="218" t="s">
        <v>421</v>
      </c>
      <c r="BA107" s="218" t="s">
        <v>421</v>
      </c>
      <c r="CH107" s="212" t="s">
        <v>421</v>
      </c>
    </row>
    <row r="108" spans="2:86">
      <c r="B108" s="192">
        <v>43251</v>
      </c>
      <c r="C108" s="94">
        <v>4223.3999999999996</v>
      </c>
      <c r="E108" s="94">
        <v>4223.3999999999996</v>
      </c>
      <c r="K108" s="212" t="s">
        <v>421</v>
      </c>
      <c r="L108" s="212" t="s">
        <v>421</v>
      </c>
      <c r="M108" s="212" t="s">
        <v>421</v>
      </c>
      <c r="O108" s="94">
        <v>372.90117743999997</v>
      </c>
      <c r="P108" s="94">
        <v>287.77679999999998</v>
      </c>
      <c r="Q108" s="218">
        <f>IFERROR(VLOOKUP(B108,'Blended Benchmark'!$B:$J,9,FALSE),"")</f>
        <v>1.0223585306785898</v>
      </c>
      <c r="R108" s="218">
        <f>VLOOKUP(B108,'Blended Benchmark'!$B:$J,9,FALSE)</f>
        <v>1.0223585306785898</v>
      </c>
      <c r="S108" s="218">
        <f>VLOOKUP(B108,'Blended Benchmark'!$B:$J,9,FALSE)</f>
        <v>1.0223585306785898</v>
      </c>
      <c r="T108" s="218">
        <f>VLOOKUP(B108,'Blended Benchmark'!$B:$J,9,FALSE)</f>
        <v>1.0223585306785898</v>
      </c>
      <c r="U108" s="218">
        <f>VLOOKUP(B108,'Blended Benchmark'!$B:$J,9,FALSE)</f>
        <v>1.0223585306785898</v>
      </c>
      <c r="V108" s="94">
        <v>54136.59</v>
      </c>
      <c r="W108" s="94">
        <v>54136.59</v>
      </c>
      <c r="X108" s="94">
        <v>54136.59</v>
      </c>
      <c r="Y108" s="94">
        <v>54136.59</v>
      </c>
      <c r="Z108" s="94">
        <v>54136.59</v>
      </c>
      <c r="AA108" s="94">
        <v>2467.7399999999998</v>
      </c>
      <c r="AC108" s="94">
        <v>2467.7399999999998</v>
      </c>
      <c r="AE108" s="94">
        <v>1779.827</v>
      </c>
      <c r="AF108" s="94">
        <v>302.21499999999997</v>
      </c>
      <c r="AH108" s="94">
        <v>302.21499999999997</v>
      </c>
      <c r="AI108" s="94">
        <v>2603.89</v>
      </c>
      <c r="AJ108" s="94">
        <v>82</v>
      </c>
      <c r="AL108" s="94">
        <v>146.82</v>
      </c>
      <c r="AM108" s="94">
        <v>146.82</v>
      </c>
      <c r="AU108" s="94">
        <v>227.745</v>
      </c>
      <c r="AV108" s="94">
        <v>227.745</v>
      </c>
      <c r="AW108" s="94">
        <v>227.745</v>
      </c>
      <c r="AZ108" s="218" t="s">
        <v>421</v>
      </c>
      <c r="BA108" s="218" t="s">
        <v>421</v>
      </c>
      <c r="CH108" s="212" t="s">
        <v>421</v>
      </c>
    </row>
    <row r="109" spans="2:86">
      <c r="B109" s="192">
        <v>43281</v>
      </c>
      <c r="C109" s="94">
        <v>4221.8500000000004</v>
      </c>
      <c r="E109" s="94">
        <v>4221.8500000000004</v>
      </c>
      <c r="K109" s="212" t="s">
        <v>421</v>
      </c>
      <c r="L109" s="212" t="s">
        <v>421</v>
      </c>
      <c r="M109" s="212" t="s">
        <v>421</v>
      </c>
      <c r="O109" s="94">
        <v>380.38145406999996</v>
      </c>
      <c r="P109" s="94">
        <v>289.6379</v>
      </c>
      <c r="Q109" s="218">
        <f>IFERROR(VLOOKUP(B109,'Blended Benchmark'!$B:$J,9,FALSE),"")</f>
        <v>1.0079306557631962</v>
      </c>
      <c r="R109" s="218">
        <f>VLOOKUP(B109,'Blended Benchmark'!$B:$J,9,FALSE)</f>
        <v>1.0079306557631962</v>
      </c>
      <c r="S109" s="218">
        <f>VLOOKUP(B109,'Blended Benchmark'!$B:$J,9,FALSE)</f>
        <v>1.0079306557631962</v>
      </c>
      <c r="T109" s="218">
        <f>VLOOKUP(B109,'Blended Benchmark'!$B:$J,9,FALSE)</f>
        <v>1.0079306557631962</v>
      </c>
      <c r="U109" s="218">
        <f>VLOOKUP(B109,'Blended Benchmark'!$B:$J,9,FALSE)</f>
        <v>1.0079306557631962</v>
      </c>
      <c r="V109" s="94">
        <v>55053.34</v>
      </c>
      <c r="W109" s="94">
        <v>55053.34</v>
      </c>
      <c r="X109" s="94">
        <v>55053.34</v>
      </c>
      <c r="Y109" s="94">
        <v>55053.34</v>
      </c>
      <c r="Z109" s="94">
        <v>55053.34</v>
      </c>
      <c r="AA109" s="94">
        <v>2480.6</v>
      </c>
      <c r="AC109" s="94">
        <v>2480.6</v>
      </c>
      <c r="AE109" s="94">
        <v>1844.6669999999999</v>
      </c>
      <c r="AF109" s="94">
        <v>306.23399999999998</v>
      </c>
      <c r="AH109" s="94">
        <v>306.23399999999998</v>
      </c>
      <c r="AI109" s="94">
        <v>2560.13</v>
      </c>
      <c r="AJ109" s="94">
        <v>76.17</v>
      </c>
      <c r="AL109" s="94">
        <v>144.6</v>
      </c>
      <c r="AM109" s="94">
        <v>144.6</v>
      </c>
      <c r="AU109" s="94">
        <v>230.958</v>
      </c>
      <c r="AV109" s="94">
        <v>230.958</v>
      </c>
      <c r="AW109" s="94">
        <v>230.958</v>
      </c>
      <c r="AZ109" s="218" t="s">
        <v>421</v>
      </c>
      <c r="BA109" s="218" t="s">
        <v>421</v>
      </c>
      <c r="CH109" s="212" t="s">
        <v>421</v>
      </c>
    </row>
    <row r="110" spans="2:86">
      <c r="B110" s="192">
        <v>43312</v>
      </c>
      <c r="C110" s="94">
        <v>4296.38</v>
      </c>
      <c r="E110" s="94">
        <v>4296.38</v>
      </c>
      <c r="K110" s="212" t="s">
        <v>421</v>
      </c>
      <c r="L110" s="212" t="s">
        <v>421</v>
      </c>
      <c r="M110" s="212" t="s">
        <v>421</v>
      </c>
      <c r="O110" s="94">
        <v>384.64971874000003</v>
      </c>
      <c r="P110" s="94">
        <v>295.74790000000002</v>
      </c>
      <c r="Q110" s="218">
        <f>IFERROR(VLOOKUP(B110,'Blended Benchmark'!$B:$J,9,FALSE),"")</f>
        <v>1.0192273191406578</v>
      </c>
      <c r="R110" s="218">
        <f>VLOOKUP(B110,'Blended Benchmark'!$B:$J,9,FALSE)</f>
        <v>1.0192273191406578</v>
      </c>
      <c r="S110" s="218">
        <f>VLOOKUP(B110,'Blended Benchmark'!$B:$J,9,FALSE)</f>
        <v>1.0192273191406578</v>
      </c>
      <c r="T110" s="218">
        <f>VLOOKUP(B110,'Blended Benchmark'!$B:$J,9,FALSE)</f>
        <v>1.0192273191406578</v>
      </c>
      <c r="U110" s="218">
        <f>VLOOKUP(B110,'Blended Benchmark'!$B:$J,9,FALSE)</f>
        <v>1.0192273191406578</v>
      </c>
      <c r="V110" s="94">
        <v>55686.45</v>
      </c>
      <c r="W110" s="94">
        <v>55686.45</v>
      </c>
      <c r="X110" s="94">
        <v>55686.45</v>
      </c>
      <c r="Y110" s="94">
        <v>55686.45</v>
      </c>
      <c r="Z110" s="94">
        <v>55686.45</v>
      </c>
      <c r="AA110" s="94">
        <v>2581.33</v>
      </c>
      <c r="AC110" s="94">
        <v>2581.33</v>
      </c>
      <c r="AE110" s="94">
        <v>1865.5909999999999</v>
      </c>
      <c r="AF110" s="94">
        <v>325.04599999999999</v>
      </c>
      <c r="AH110" s="94">
        <v>325.04599999999999</v>
      </c>
      <c r="AI110" s="94">
        <v>2574.9</v>
      </c>
      <c r="AJ110" s="94">
        <v>77.62</v>
      </c>
      <c r="AL110" s="94">
        <v>154.79</v>
      </c>
      <c r="AM110" s="94">
        <v>154.79</v>
      </c>
      <c r="AU110" s="94">
        <v>249.506</v>
      </c>
      <c r="AV110" s="94">
        <v>249.506</v>
      </c>
      <c r="AW110" s="94">
        <v>249.506</v>
      </c>
      <c r="AZ110" s="218" t="s">
        <v>421</v>
      </c>
      <c r="BA110" s="218" t="s">
        <v>421</v>
      </c>
      <c r="CH110" s="212" t="s">
        <v>421</v>
      </c>
    </row>
    <row r="111" spans="2:86">
      <c r="B111" s="192">
        <v>43343</v>
      </c>
      <c r="C111" s="94">
        <v>4594.32</v>
      </c>
      <c r="E111" s="94">
        <v>4594.32</v>
      </c>
      <c r="K111" s="212" t="s">
        <v>421</v>
      </c>
      <c r="L111" s="212" t="s">
        <v>421</v>
      </c>
      <c r="M111" s="212" t="s">
        <v>421</v>
      </c>
      <c r="O111" s="94">
        <v>373.72770400000002</v>
      </c>
      <c r="P111" s="94">
        <v>286.601</v>
      </c>
      <c r="Q111" s="218">
        <f>IFERROR(VLOOKUP(B111,'Blended Benchmark'!$B:$J,9,FALSE),"")</f>
        <v>1.0191690947620469</v>
      </c>
      <c r="R111" s="218">
        <f>VLOOKUP(B111,'Blended Benchmark'!$B:$J,9,FALSE)</f>
        <v>1.0191690947620469</v>
      </c>
      <c r="S111" s="218">
        <f>VLOOKUP(B111,'Blended Benchmark'!$B:$J,9,FALSE)</f>
        <v>1.0191690947620469</v>
      </c>
      <c r="T111" s="218">
        <f>VLOOKUP(B111,'Blended Benchmark'!$B:$J,9,FALSE)</f>
        <v>1.0191690947620469</v>
      </c>
      <c r="U111" s="218">
        <f>VLOOKUP(B111,'Blended Benchmark'!$B:$J,9,FALSE)</f>
        <v>1.0191690947620469</v>
      </c>
      <c r="V111" s="94">
        <v>55229.8</v>
      </c>
      <c r="W111" s="94">
        <v>55229.8</v>
      </c>
      <c r="X111" s="94">
        <v>55229.8</v>
      </c>
      <c r="Y111" s="94">
        <v>55229.8</v>
      </c>
      <c r="Z111" s="94">
        <v>55229.8</v>
      </c>
      <c r="AA111" s="94">
        <v>2639.88</v>
      </c>
      <c r="AC111" s="94">
        <v>2639.88</v>
      </c>
      <c r="AE111" s="94">
        <v>1901.818</v>
      </c>
      <c r="AF111" s="94">
        <v>334.65600000000001</v>
      </c>
      <c r="AH111" s="94">
        <v>334.65600000000001</v>
      </c>
      <c r="AI111" s="94">
        <v>2736.74</v>
      </c>
      <c r="AJ111" s="94">
        <v>78.84</v>
      </c>
      <c r="AL111" s="94">
        <v>156.12</v>
      </c>
      <c r="AM111" s="94">
        <v>156.12</v>
      </c>
      <c r="AU111" s="94">
        <v>252.17500000000001</v>
      </c>
      <c r="AV111" s="94">
        <v>252.17500000000001</v>
      </c>
      <c r="AW111" s="94">
        <v>252.17500000000001</v>
      </c>
      <c r="AZ111" s="218" t="s">
        <v>421</v>
      </c>
      <c r="BA111" s="218" t="s">
        <v>421</v>
      </c>
      <c r="CH111" s="212" t="s">
        <v>421</v>
      </c>
    </row>
    <row r="112" spans="2:86">
      <c r="B112" s="192">
        <v>43373</v>
      </c>
      <c r="C112" s="94">
        <v>4590.8999999999996</v>
      </c>
      <c r="E112" s="94">
        <v>4590.8999999999996</v>
      </c>
      <c r="K112" s="212" t="s">
        <v>421</v>
      </c>
      <c r="L112" s="212" t="s">
        <v>421</v>
      </c>
      <c r="M112" s="212" t="s">
        <v>421</v>
      </c>
      <c r="O112" s="94">
        <v>382.8951672</v>
      </c>
      <c r="P112" s="94">
        <v>296.63400000000001</v>
      </c>
      <c r="Q112" s="218">
        <f>IFERROR(VLOOKUP(B112,'Blended Benchmark'!$B:$J,9,FALSE),"")</f>
        <v>0.99797784374569631</v>
      </c>
      <c r="R112" s="218">
        <f>VLOOKUP(B112,'Blended Benchmark'!$B:$J,9,FALSE)</f>
        <v>0.99797784374569631</v>
      </c>
      <c r="S112" s="218">
        <f>VLOOKUP(B112,'Blended Benchmark'!$B:$J,9,FALSE)</f>
        <v>0.99797784374569631</v>
      </c>
      <c r="T112" s="218">
        <f>VLOOKUP(B112,'Blended Benchmark'!$B:$J,9,FALSE)</f>
        <v>0.99797784374569631</v>
      </c>
      <c r="U112" s="218">
        <f>VLOOKUP(B112,'Blended Benchmark'!$B:$J,9,FALSE)</f>
        <v>0.99797784374569631</v>
      </c>
      <c r="V112" s="94">
        <v>54738.58</v>
      </c>
      <c r="W112" s="94">
        <v>54738.58</v>
      </c>
      <c r="X112" s="94">
        <v>54738.58</v>
      </c>
      <c r="Y112" s="94">
        <v>54738.58</v>
      </c>
      <c r="Z112" s="94">
        <v>54738.58</v>
      </c>
      <c r="AA112" s="94">
        <v>2672.19</v>
      </c>
      <c r="AC112" s="94">
        <v>2672.19</v>
      </c>
      <c r="AE112" s="94">
        <v>1859.1510000000001</v>
      </c>
      <c r="AF112" s="94">
        <v>341.43799999999999</v>
      </c>
      <c r="AH112" s="94">
        <v>341.43799999999999</v>
      </c>
      <c r="AI112" s="94">
        <v>2629.01</v>
      </c>
      <c r="AJ112" s="94">
        <v>69.63</v>
      </c>
      <c r="AL112" s="94">
        <v>149.4</v>
      </c>
      <c r="AM112" s="94">
        <v>149.4</v>
      </c>
      <c r="AU112" s="94">
        <v>258.471</v>
      </c>
      <c r="AV112" s="94">
        <v>258.471</v>
      </c>
      <c r="AW112" s="94">
        <v>258.471</v>
      </c>
      <c r="AZ112" s="218" t="s">
        <v>421</v>
      </c>
      <c r="BA112" s="218" t="s">
        <v>421</v>
      </c>
      <c r="CH112" s="212" t="s">
        <v>421</v>
      </c>
    </row>
    <row r="113" spans="2:86">
      <c r="B113" s="192">
        <v>43404</v>
      </c>
      <c r="C113" s="94">
        <v>4192.32</v>
      </c>
      <c r="E113" s="94">
        <v>4192.32</v>
      </c>
      <c r="K113" s="212" t="s">
        <v>421</v>
      </c>
      <c r="L113" s="212" t="s">
        <v>421</v>
      </c>
      <c r="M113" s="212" t="s">
        <v>421</v>
      </c>
      <c r="O113" s="94">
        <v>353.73068151999996</v>
      </c>
      <c r="P113" s="94">
        <v>268.85359999999997</v>
      </c>
      <c r="Q113" s="218">
        <f>IFERROR(VLOOKUP(B113,'Blended Benchmark'!$B:$J,9,FALSE),"")</f>
        <v>0.95997096622974953</v>
      </c>
      <c r="R113" s="218">
        <f>VLOOKUP(B113,'Blended Benchmark'!$B:$J,9,FALSE)</f>
        <v>0.95997096622974953</v>
      </c>
      <c r="S113" s="218">
        <f>VLOOKUP(B113,'Blended Benchmark'!$B:$J,9,FALSE)</f>
        <v>0.95997096622974953</v>
      </c>
      <c r="T113" s="218">
        <f>VLOOKUP(B113,'Blended Benchmark'!$B:$J,9,FALSE)</f>
        <v>0.95997096622974953</v>
      </c>
      <c r="U113" s="218">
        <f>VLOOKUP(B113,'Blended Benchmark'!$B:$J,9,FALSE)</f>
        <v>0.95997096622974953</v>
      </c>
      <c r="V113" s="94">
        <v>51304.15</v>
      </c>
      <c r="W113" s="94">
        <v>51304.15</v>
      </c>
      <c r="X113" s="94">
        <v>51304.15</v>
      </c>
      <c r="Y113" s="94">
        <v>51304.15</v>
      </c>
      <c r="Z113" s="94">
        <v>51304.15</v>
      </c>
      <c r="AA113" s="94">
        <v>2495.36</v>
      </c>
      <c r="AC113" s="94">
        <v>2495.36</v>
      </c>
      <c r="AE113" s="94">
        <v>1818.1980000000001</v>
      </c>
      <c r="AF113" s="94">
        <v>318.98700000000002</v>
      </c>
      <c r="AH113" s="94">
        <v>318.98700000000002</v>
      </c>
      <c r="AI113" s="94">
        <v>2314.62</v>
      </c>
      <c r="AJ113" s="94">
        <v>60.71</v>
      </c>
      <c r="AL113" s="94">
        <v>143.18</v>
      </c>
      <c r="AM113" s="94">
        <v>143.18</v>
      </c>
      <c r="AU113" s="94">
        <v>252.125</v>
      </c>
      <c r="AV113" s="94">
        <v>252.125</v>
      </c>
      <c r="AW113" s="94">
        <v>252.125</v>
      </c>
      <c r="AZ113" s="218" t="s">
        <v>421</v>
      </c>
      <c r="BA113" s="218" t="s">
        <v>421</v>
      </c>
      <c r="CH113" s="212" t="s">
        <v>421</v>
      </c>
    </row>
    <row r="114" spans="2:86">
      <c r="B114" s="192">
        <v>43434</v>
      </c>
      <c r="C114" s="94">
        <v>4117.17</v>
      </c>
      <c r="E114" s="94">
        <v>4117.17</v>
      </c>
      <c r="K114" s="212" t="s">
        <v>421</v>
      </c>
      <c r="L114" s="212" t="s">
        <v>421</v>
      </c>
      <c r="M114" s="212" t="s">
        <v>421</v>
      </c>
      <c r="O114" s="94">
        <v>345.92363540000002</v>
      </c>
      <c r="P114" s="94">
        <v>260.24950000000001</v>
      </c>
      <c r="Q114" s="218">
        <f>IFERROR(VLOOKUP(B114,'Blended Benchmark'!$B:$J,9,FALSE),"")</f>
        <v>1.0195543819091677</v>
      </c>
      <c r="R114" s="218">
        <f>VLOOKUP(B114,'Blended Benchmark'!$B:$J,9,FALSE)</f>
        <v>1.0195543819091677</v>
      </c>
      <c r="S114" s="218">
        <f>VLOOKUP(B114,'Blended Benchmark'!$B:$J,9,FALSE)</f>
        <v>1.0195543819091677</v>
      </c>
      <c r="T114" s="218">
        <f>VLOOKUP(B114,'Blended Benchmark'!$B:$J,9,FALSE)</f>
        <v>1.0195543819091677</v>
      </c>
      <c r="U114" s="218">
        <f>VLOOKUP(B114,'Blended Benchmark'!$B:$J,9,FALSE)</f>
        <v>1.0195543819091677</v>
      </c>
      <c r="V114" s="94">
        <v>52014.81</v>
      </c>
      <c r="W114" s="94">
        <v>52014.81</v>
      </c>
      <c r="X114" s="94">
        <v>52014.81</v>
      </c>
      <c r="Y114" s="94">
        <v>52014.81</v>
      </c>
      <c r="Z114" s="94">
        <v>52014.81</v>
      </c>
      <c r="AA114" s="94">
        <v>2569</v>
      </c>
      <c r="AC114" s="94">
        <v>2569</v>
      </c>
      <c r="AE114" s="94">
        <v>1895.654</v>
      </c>
      <c r="AF114" s="94">
        <v>336.37</v>
      </c>
      <c r="AH114" s="94">
        <v>336.37</v>
      </c>
      <c r="AI114" s="94">
        <v>2359.6</v>
      </c>
      <c r="AJ114" s="94">
        <v>56.45</v>
      </c>
      <c r="AL114" s="94">
        <v>146.63</v>
      </c>
      <c r="AM114" s="94">
        <v>146.63</v>
      </c>
      <c r="AU114" s="94">
        <v>264.54199999999997</v>
      </c>
      <c r="AV114" s="94">
        <v>264.54199999999997</v>
      </c>
      <c r="AW114" s="94">
        <v>264.54199999999997</v>
      </c>
      <c r="AZ114" s="218" t="s">
        <v>421</v>
      </c>
      <c r="BA114" s="218" t="s">
        <v>421</v>
      </c>
      <c r="CH114" s="212" t="s">
        <v>421</v>
      </c>
    </row>
    <row r="115" spans="2:86">
      <c r="B115" s="192">
        <v>43465</v>
      </c>
      <c r="C115" s="94">
        <v>3787.28</v>
      </c>
      <c r="E115" s="94">
        <v>3787.28</v>
      </c>
      <c r="K115" s="212" t="s">
        <v>421</v>
      </c>
      <c r="L115" s="212" t="s">
        <v>421</v>
      </c>
      <c r="M115" s="212" t="s">
        <v>421</v>
      </c>
      <c r="O115" s="94">
        <v>322.94529734999998</v>
      </c>
      <c r="P115" s="94">
        <v>236.81549999999999</v>
      </c>
      <c r="Q115" s="218">
        <f>IFERROR(VLOOKUP(B115,'Blended Benchmark'!$B:$J,9,FALSE),"")</f>
        <v>0.94725891310398158</v>
      </c>
      <c r="R115" s="218">
        <f>VLOOKUP(B115,'Blended Benchmark'!$B:$J,9,FALSE)</f>
        <v>0.94725891310398158</v>
      </c>
      <c r="S115" s="218">
        <f>VLOOKUP(B115,'Blended Benchmark'!$B:$J,9,FALSE)</f>
        <v>0.94725891310398158</v>
      </c>
      <c r="T115" s="218">
        <f>VLOOKUP(B115,'Blended Benchmark'!$B:$J,9,FALSE)</f>
        <v>0.94725891310398158</v>
      </c>
      <c r="U115" s="218">
        <f>VLOOKUP(B115,'Blended Benchmark'!$B:$J,9,FALSE)</f>
        <v>0.94725891310398158</v>
      </c>
      <c r="V115" s="94">
        <v>49203.94</v>
      </c>
      <c r="W115" s="94">
        <v>49203.94</v>
      </c>
      <c r="X115" s="94">
        <v>49203.94</v>
      </c>
      <c r="Y115" s="94">
        <v>49203.94</v>
      </c>
      <c r="Z115" s="94">
        <v>49203.94</v>
      </c>
      <c r="AA115" s="94">
        <v>2340.4899999999998</v>
      </c>
      <c r="AC115" s="94">
        <v>2340.4899999999998</v>
      </c>
      <c r="AE115" s="94">
        <v>1783.8620000000001</v>
      </c>
      <c r="AF115" s="94">
        <v>309.23599999999999</v>
      </c>
      <c r="AH115" s="94">
        <v>309.23599999999999</v>
      </c>
      <c r="AI115" s="94">
        <v>2164.34</v>
      </c>
      <c r="AJ115" s="94">
        <v>50.61</v>
      </c>
      <c r="AL115" s="94">
        <v>124.96</v>
      </c>
      <c r="AM115" s="94">
        <v>124.96</v>
      </c>
      <c r="AU115" s="94">
        <v>242.99600000000001</v>
      </c>
      <c r="AV115" s="94">
        <v>242.99600000000001</v>
      </c>
      <c r="AW115" s="94">
        <v>242.99600000000001</v>
      </c>
      <c r="AZ115" s="218" t="s">
        <v>421</v>
      </c>
      <c r="BA115" s="218" t="s">
        <v>421</v>
      </c>
      <c r="CH115" s="212" t="s">
        <v>421</v>
      </c>
    </row>
    <row r="116" spans="2:86">
      <c r="B116" s="192">
        <v>43496</v>
      </c>
      <c r="C116" s="94">
        <v>4128.49</v>
      </c>
      <c r="E116" s="94">
        <v>4128.49</v>
      </c>
      <c r="K116" s="212" t="s">
        <v>421</v>
      </c>
      <c r="L116" s="212" t="s">
        <v>421</v>
      </c>
      <c r="M116" s="212" t="s">
        <v>421</v>
      </c>
      <c r="O116" s="94">
        <v>343.12031250000001</v>
      </c>
      <c r="P116" s="94">
        <v>261.42500000000001</v>
      </c>
      <c r="Q116" s="218">
        <f>IFERROR(VLOOKUP(B116,'Blended Benchmark'!$B:$J,9,FALSE),"")</f>
        <v>1.0798001132029373</v>
      </c>
      <c r="R116" s="218">
        <f>VLOOKUP(B116,'Blended Benchmark'!$B:$J,9,FALSE)</f>
        <v>1.0798001132029373</v>
      </c>
      <c r="S116" s="218">
        <f>VLOOKUP(B116,'Blended Benchmark'!$B:$J,9,FALSE)</f>
        <v>1.0798001132029373</v>
      </c>
      <c r="T116" s="218">
        <f>VLOOKUP(B116,'Blended Benchmark'!$B:$J,9,FALSE)</f>
        <v>1.0798001132029373</v>
      </c>
      <c r="U116" s="218">
        <f>VLOOKUP(B116,'Blended Benchmark'!$B:$J,9,FALSE)</f>
        <v>1.0798001132029373</v>
      </c>
      <c r="V116" s="94">
        <v>53501.98</v>
      </c>
      <c r="W116" s="94">
        <v>53501.98</v>
      </c>
      <c r="X116" s="94">
        <v>53501.98</v>
      </c>
      <c r="Y116" s="94">
        <v>53501.98</v>
      </c>
      <c r="Z116" s="94">
        <v>53501.98</v>
      </c>
      <c r="AA116" s="94">
        <v>2518.92</v>
      </c>
      <c r="AC116" s="94">
        <v>2518.92</v>
      </c>
      <c r="AD116" s="94">
        <v>120.51</v>
      </c>
      <c r="AE116" s="94">
        <v>1963.0260000000001</v>
      </c>
      <c r="AF116" s="94">
        <v>325.15699999999998</v>
      </c>
      <c r="AH116" s="94">
        <v>325.15699999999998</v>
      </c>
      <c r="AI116" s="94">
        <v>2421</v>
      </c>
      <c r="AJ116" s="94">
        <v>56.77</v>
      </c>
      <c r="AK116" s="94">
        <v>295.95600000000002</v>
      </c>
      <c r="AL116" s="94">
        <v>139.72999999999999</v>
      </c>
      <c r="AM116" s="94">
        <v>139.72999999999999</v>
      </c>
      <c r="AU116" s="94">
        <v>249.42500000000001</v>
      </c>
      <c r="AV116" s="94">
        <v>249.42500000000001</v>
      </c>
      <c r="AW116" s="94">
        <v>249.42500000000001</v>
      </c>
      <c r="AZ116" s="218" t="s">
        <v>421</v>
      </c>
      <c r="BA116" s="218" t="s">
        <v>421</v>
      </c>
      <c r="CH116" s="212" t="s">
        <v>421</v>
      </c>
    </row>
    <row r="117" spans="2:86">
      <c r="B117" s="192">
        <v>43524</v>
      </c>
      <c r="C117" s="94">
        <v>4352.88</v>
      </c>
      <c r="E117" s="94">
        <v>4352.88</v>
      </c>
      <c r="K117" s="212" t="s">
        <v>421</v>
      </c>
      <c r="L117" s="212" t="s">
        <v>421</v>
      </c>
      <c r="M117" s="212" t="s">
        <v>421</v>
      </c>
      <c r="O117" s="94">
        <v>352.01634953360002</v>
      </c>
      <c r="P117" s="94">
        <v>267.24593800000002</v>
      </c>
      <c r="Q117" s="218">
        <f>IFERROR(VLOOKUP(B117,'Blended Benchmark'!$B:$J,9,FALSE),"")</f>
        <v>1.0339835539179052</v>
      </c>
      <c r="R117" s="218">
        <f>VLOOKUP(B117,'Blended Benchmark'!$B:$J,9,FALSE)</f>
        <v>1.0339835539179052</v>
      </c>
      <c r="S117" s="218">
        <f>VLOOKUP(B117,'Blended Benchmark'!$B:$J,9,FALSE)</f>
        <v>1.0339835539179052</v>
      </c>
      <c r="T117" s="218">
        <f>VLOOKUP(B117,'Blended Benchmark'!$B:$J,9,FALSE)</f>
        <v>1.0339835539179052</v>
      </c>
      <c r="U117" s="218">
        <f>VLOOKUP(B117,'Blended Benchmark'!$B:$J,9,FALSE)</f>
        <v>1.0339835539179052</v>
      </c>
      <c r="V117" s="94">
        <v>55186.28</v>
      </c>
      <c r="W117" s="94">
        <v>55186.28</v>
      </c>
      <c r="X117" s="94">
        <v>55186.28</v>
      </c>
      <c r="Y117" s="94">
        <v>55186.28</v>
      </c>
      <c r="Z117" s="94">
        <v>55186.28</v>
      </c>
      <c r="AA117" s="94">
        <v>2589.5</v>
      </c>
      <c r="AC117" s="94">
        <v>2589.5</v>
      </c>
      <c r="AD117" s="94">
        <v>116.49</v>
      </c>
      <c r="AE117" s="94">
        <v>1980.646</v>
      </c>
      <c r="AF117" s="94">
        <v>331.57389999999998</v>
      </c>
      <c r="AH117" s="94">
        <v>331.57389999999998</v>
      </c>
      <c r="AI117" s="94">
        <v>2613.41</v>
      </c>
      <c r="AJ117" s="94">
        <v>64.58</v>
      </c>
      <c r="AK117" s="94">
        <v>304.36599999999999</v>
      </c>
      <c r="AL117" s="94">
        <v>143.16999999999999</v>
      </c>
      <c r="AM117" s="94">
        <v>143.16999999999999</v>
      </c>
      <c r="AU117" s="94">
        <v>260.25819999999999</v>
      </c>
      <c r="AV117" s="94">
        <v>260.25819999999999</v>
      </c>
      <c r="AW117" s="94">
        <v>260.25819999999999</v>
      </c>
      <c r="AZ117" s="218" t="s">
        <v>421</v>
      </c>
      <c r="BA117" s="218" t="s">
        <v>421</v>
      </c>
      <c r="CH117" s="212" t="s">
        <v>421</v>
      </c>
    </row>
    <row r="118" spans="2:86">
      <c r="B118" s="192">
        <v>43555</v>
      </c>
      <c r="C118" s="94">
        <v>4542.1499999999996</v>
      </c>
      <c r="E118" s="94">
        <v>4542.1499999999996</v>
      </c>
      <c r="K118" s="212" t="s">
        <v>421</v>
      </c>
      <c r="L118" s="212" t="s">
        <v>421</v>
      </c>
      <c r="M118" s="212" t="s">
        <v>421</v>
      </c>
      <c r="O118" s="94">
        <v>360.78756119000002</v>
      </c>
      <c r="P118" s="94">
        <v>270.2731</v>
      </c>
      <c r="Q118" s="218">
        <f>IFERROR(VLOOKUP(B118,'Blended Benchmark'!$B:$J,9,FALSE),"")</f>
        <v>1.0129223272546017</v>
      </c>
      <c r="R118" s="218">
        <f>VLOOKUP(B118,'Blended Benchmark'!$B:$J,9,FALSE)</f>
        <v>1.0129223272546017</v>
      </c>
      <c r="S118" s="218">
        <f>VLOOKUP(B118,'Blended Benchmark'!$B:$J,9,FALSE)</f>
        <v>1.0129223272546017</v>
      </c>
      <c r="T118" s="218">
        <f>VLOOKUP(B118,'Blended Benchmark'!$B:$J,9,FALSE)</f>
        <v>1.0129223272546017</v>
      </c>
      <c r="U118" s="218">
        <f>VLOOKUP(B118,'Blended Benchmark'!$B:$J,9,FALSE)</f>
        <v>1.0129223272546017</v>
      </c>
      <c r="V118" s="94">
        <v>55745.5</v>
      </c>
      <c r="W118" s="94">
        <v>55745.5</v>
      </c>
      <c r="X118" s="94">
        <v>55745.5</v>
      </c>
      <c r="Y118" s="94">
        <v>55745.5</v>
      </c>
      <c r="Z118" s="94">
        <v>55745.5</v>
      </c>
      <c r="AA118" s="94">
        <v>2624.5</v>
      </c>
      <c r="AC118" s="94">
        <v>2624.5</v>
      </c>
      <c r="AD118" s="94">
        <v>118.61</v>
      </c>
      <c r="AE118" s="94">
        <v>2076.674</v>
      </c>
      <c r="AF118" s="94">
        <v>334.399</v>
      </c>
      <c r="AH118" s="94">
        <v>334.399</v>
      </c>
      <c r="AI118" s="94">
        <v>2632.43</v>
      </c>
      <c r="AJ118" s="94">
        <v>67</v>
      </c>
      <c r="AK118" s="94">
        <v>312.52499999999998</v>
      </c>
      <c r="AL118" s="94">
        <v>136.30000000000001</v>
      </c>
      <c r="AM118" s="94">
        <v>136.30000000000001</v>
      </c>
      <c r="AU118" s="94">
        <v>264.95</v>
      </c>
      <c r="AV118" s="94">
        <v>264.95</v>
      </c>
      <c r="AW118" s="94">
        <v>264.95</v>
      </c>
      <c r="AZ118" s="218" t="s">
        <v>421</v>
      </c>
      <c r="BA118" s="218" t="s">
        <v>421</v>
      </c>
      <c r="CH118" s="212" t="s">
        <v>421</v>
      </c>
    </row>
    <row r="119" spans="2:86">
      <c r="B119" s="192">
        <v>43585</v>
      </c>
      <c r="C119" s="94">
        <v>4832.7299999999996</v>
      </c>
      <c r="E119" s="94">
        <v>4832.7299999999996</v>
      </c>
      <c r="K119" s="212" t="s">
        <v>421</v>
      </c>
      <c r="L119" s="212" t="s">
        <v>421</v>
      </c>
      <c r="M119" s="212" t="s">
        <v>421</v>
      </c>
      <c r="O119" s="94">
        <v>362.90449960000001</v>
      </c>
      <c r="P119" s="94">
        <v>271.06700000000001</v>
      </c>
      <c r="Q119" s="218">
        <f>IFERROR(VLOOKUP(B119,'Blended Benchmark'!$B:$J,9,FALSE),"")</f>
        <v>1.0126319735721658</v>
      </c>
      <c r="R119" s="218">
        <f>VLOOKUP(B119,'Blended Benchmark'!$B:$J,9,FALSE)</f>
        <v>1.0126319735721658</v>
      </c>
      <c r="S119" s="218">
        <f>VLOOKUP(B119,'Blended Benchmark'!$B:$J,9,FALSE)</f>
        <v>1.0126319735721658</v>
      </c>
      <c r="T119" s="218">
        <f>VLOOKUP(B119,'Blended Benchmark'!$B:$J,9,FALSE)</f>
        <v>1.0126319735721658</v>
      </c>
      <c r="U119" s="218">
        <f>VLOOKUP(B119,'Blended Benchmark'!$B:$J,9,FALSE)</f>
        <v>1.0126319735721658</v>
      </c>
      <c r="V119" s="94">
        <v>57540.93</v>
      </c>
      <c r="W119" s="94">
        <v>57540.93</v>
      </c>
      <c r="X119" s="94">
        <v>57540.93</v>
      </c>
      <c r="Y119" s="94">
        <v>57540.93</v>
      </c>
      <c r="Z119" s="94">
        <v>57540.93</v>
      </c>
      <c r="AA119" s="94">
        <v>2720.41</v>
      </c>
      <c r="AC119" s="94">
        <v>2720.41</v>
      </c>
      <c r="AD119" s="94">
        <v>110.01</v>
      </c>
      <c r="AE119" s="94">
        <v>2064.9140000000002</v>
      </c>
      <c r="AF119" s="94">
        <v>325.77839999999998</v>
      </c>
      <c r="AH119" s="94">
        <v>325.77839999999998</v>
      </c>
      <c r="AI119" s="94">
        <v>2798.36</v>
      </c>
      <c r="AJ119" s="94">
        <v>69.39</v>
      </c>
      <c r="AK119" s="94">
        <v>312.4855</v>
      </c>
      <c r="AL119" s="94">
        <v>150.46</v>
      </c>
      <c r="AM119" s="94">
        <v>150.46</v>
      </c>
      <c r="AU119" s="94">
        <v>257.77850000000001</v>
      </c>
      <c r="AV119" s="94">
        <v>257.77850000000001</v>
      </c>
      <c r="AW119" s="94">
        <v>257.77850000000001</v>
      </c>
      <c r="AZ119" s="218" t="s">
        <v>421</v>
      </c>
      <c r="BA119" s="218" t="s">
        <v>421</v>
      </c>
      <c r="CH119" s="212" t="s">
        <v>421</v>
      </c>
    </row>
    <row r="120" spans="2:86">
      <c r="B120" s="192">
        <v>43616</v>
      </c>
      <c r="C120" s="94">
        <v>4424.6499999999996</v>
      </c>
      <c r="E120" s="94">
        <v>4424.6499999999996</v>
      </c>
      <c r="K120" s="212" t="s">
        <v>421</v>
      </c>
      <c r="L120" s="212" t="s">
        <v>421</v>
      </c>
      <c r="M120" s="212" t="s">
        <v>421</v>
      </c>
      <c r="O120" s="94">
        <v>339.14036331999995</v>
      </c>
      <c r="P120" s="94">
        <v>250.9177</v>
      </c>
      <c r="Q120" s="218">
        <f>IFERROR(VLOOKUP(B120,'Blended Benchmark'!$B:$J,9,FALSE),"")</f>
        <v>0.9838013878130355</v>
      </c>
      <c r="R120" s="218">
        <f>VLOOKUP(B120,'Blended Benchmark'!$B:$J,9,FALSE)</f>
        <v>0.9838013878130355</v>
      </c>
      <c r="S120" s="218">
        <f>VLOOKUP(B120,'Blended Benchmark'!$B:$J,9,FALSE)</f>
        <v>0.9838013878130355</v>
      </c>
      <c r="T120" s="218">
        <f>VLOOKUP(B120,'Blended Benchmark'!$B:$J,9,FALSE)</f>
        <v>0.9838013878130355</v>
      </c>
      <c r="U120" s="218">
        <f>VLOOKUP(B120,'Blended Benchmark'!$B:$J,9,FALSE)</f>
        <v>0.9838013878130355</v>
      </c>
      <c r="V120" s="94">
        <v>55777.87</v>
      </c>
      <c r="W120" s="94">
        <v>55777.87</v>
      </c>
      <c r="X120" s="94">
        <v>55777.87</v>
      </c>
      <c r="Y120" s="94">
        <v>55777.87</v>
      </c>
      <c r="Z120" s="94">
        <v>55777.87</v>
      </c>
      <c r="AA120" s="94">
        <v>2544.2399999999998</v>
      </c>
      <c r="AC120" s="94">
        <v>2544.2399999999998</v>
      </c>
      <c r="AD120" s="94">
        <v>114.26</v>
      </c>
      <c r="AE120" s="94">
        <v>2087.86</v>
      </c>
      <c r="AF120" s="94">
        <v>317.97460000000001</v>
      </c>
      <c r="AH120" s="94">
        <v>317.97460000000001</v>
      </c>
      <c r="AI120" s="94">
        <v>2551.6</v>
      </c>
      <c r="AJ120" s="94">
        <v>64.180000000000007</v>
      </c>
      <c r="AK120" s="94">
        <v>310.52499999999998</v>
      </c>
      <c r="AL120" s="94">
        <v>135.86000000000001</v>
      </c>
      <c r="AM120" s="94">
        <v>135.86000000000001</v>
      </c>
      <c r="AU120" s="94">
        <v>249.96420000000001</v>
      </c>
      <c r="AV120" s="94">
        <v>249.96420000000001</v>
      </c>
      <c r="AW120" s="94">
        <v>249.96420000000001</v>
      </c>
      <c r="AZ120" s="218" t="s">
        <v>421</v>
      </c>
      <c r="BA120" s="218" t="s">
        <v>421</v>
      </c>
      <c r="CH120" s="212" t="s">
        <v>421</v>
      </c>
    </row>
    <row r="121" spans="2:86">
      <c r="B121" s="192">
        <v>43646</v>
      </c>
      <c r="C121" s="94">
        <v>4763.3900000000003</v>
      </c>
      <c r="E121" s="94">
        <v>4763.3900000000003</v>
      </c>
      <c r="K121" s="212" t="s">
        <v>421</v>
      </c>
      <c r="L121" s="212" t="s">
        <v>421</v>
      </c>
      <c r="M121" s="212" t="s">
        <v>421</v>
      </c>
      <c r="O121" s="94">
        <v>349.94554199999999</v>
      </c>
      <c r="P121" s="94">
        <v>267.23599999999999</v>
      </c>
      <c r="Q121" s="218">
        <f>IFERROR(VLOOKUP(B121,'Blended Benchmark'!$B:$J,9,FALSE),"")</f>
        <v>1.0150172897530914</v>
      </c>
      <c r="R121" s="218">
        <f>VLOOKUP(B121,'Blended Benchmark'!$B:$J,9,FALSE)</f>
        <v>1.0150172897530914</v>
      </c>
      <c r="S121" s="218">
        <f>VLOOKUP(B121,'Blended Benchmark'!$B:$J,9,FALSE)</f>
        <v>1.0150172897530914</v>
      </c>
      <c r="T121" s="218">
        <f>VLOOKUP(B121,'Blended Benchmark'!$B:$J,9,FALSE)</f>
        <v>1.0150172897530914</v>
      </c>
      <c r="U121" s="218">
        <f>VLOOKUP(B121,'Blended Benchmark'!$B:$J,9,FALSE)</f>
        <v>1.0150172897530914</v>
      </c>
      <c r="V121" s="94">
        <v>57186.51</v>
      </c>
      <c r="W121" s="94">
        <v>57186.51</v>
      </c>
      <c r="X121" s="94">
        <v>57186.51</v>
      </c>
      <c r="Y121" s="94">
        <v>57186.51</v>
      </c>
      <c r="Z121" s="94">
        <v>57186.51</v>
      </c>
      <c r="AA121" s="94">
        <v>2719.28</v>
      </c>
      <c r="AC121" s="94">
        <v>2719.28</v>
      </c>
      <c r="AD121" s="94">
        <v>130.16</v>
      </c>
      <c r="AE121" s="94">
        <v>2126.48</v>
      </c>
      <c r="AF121" s="94">
        <v>339.42529999999999</v>
      </c>
      <c r="AH121" s="94">
        <v>339.42529999999999</v>
      </c>
      <c r="AI121" s="94">
        <v>2723.68</v>
      </c>
      <c r="AJ121" s="94">
        <v>64.959999999999994</v>
      </c>
      <c r="AK121" s="94">
        <v>320.21289999999999</v>
      </c>
      <c r="AL121" s="94">
        <v>146.09</v>
      </c>
      <c r="AM121" s="94">
        <v>146.09</v>
      </c>
      <c r="AU121" s="94">
        <v>264.04140000000001</v>
      </c>
      <c r="AV121" s="94">
        <v>264.04140000000001</v>
      </c>
      <c r="AW121" s="94">
        <v>264.04140000000001</v>
      </c>
      <c r="AZ121" s="218" t="s">
        <v>421</v>
      </c>
      <c r="BA121" s="218" t="s">
        <v>421</v>
      </c>
      <c r="CH121" s="212" t="s">
        <v>421</v>
      </c>
    </row>
    <row r="122" spans="2:86">
      <c r="B122" s="192">
        <v>43677</v>
      </c>
      <c r="C122" s="94">
        <v>4941.46</v>
      </c>
      <c r="E122" s="94">
        <v>4941.46</v>
      </c>
      <c r="K122" s="212" t="s">
        <v>421</v>
      </c>
      <c r="L122" s="212" t="s">
        <v>421</v>
      </c>
      <c r="M122" s="212" t="s">
        <v>421</v>
      </c>
      <c r="O122" s="94">
        <v>343.12877693999997</v>
      </c>
      <c r="P122" s="94">
        <v>260.1234</v>
      </c>
      <c r="Q122" s="218">
        <f>IFERROR(VLOOKUP(B122,'Blended Benchmark'!$B:$J,9,FALSE),"")</f>
        <v>1.0132509153412275</v>
      </c>
      <c r="R122" s="218">
        <f>VLOOKUP(B122,'Blended Benchmark'!$B:$J,9,FALSE)</f>
        <v>1.0132509153412275</v>
      </c>
      <c r="S122" s="218">
        <f>VLOOKUP(B122,'Blended Benchmark'!$B:$J,9,FALSE)</f>
        <v>1.0132509153412275</v>
      </c>
      <c r="T122" s="218">
        <f>VLOOKUP(B122,'Blended Benchmark'!$B:$J,9,FALSE)</f>
        <v>1.0132509153412275</v>
      </c>
      <c r="U122" s="218">
        <f>VLOOKUP(B122,'Blended Benchmark'!$B:$J,9,FALSE)</f>
        <v>1.0132509153412275</v>
      </c>
      <c r="V122" s="94">
        <v>57382.78</v>
      </c>
      <c r="W122" s="94">
        <v>57382.78</v>
      </c>
      <c r="X122" s="94">
        <v>57382.78</v>
      </c>
      <c r="Y122" s="94">
        <v>57382.78</v>
      </c>
      <c r="Z122" s="94">
        <v>57382.78</v>
      </c>
      <c r="AA122" s="94">
        <v>2753.27</v>
      </c>
      <c r="AC122" s="94">
        <v>2753.27</v>
      </c>
      <c r="AD122" s="94">
        <v>135.71</v>
      </c>
      <c r="AE122" s="94">
        <v>2159.1779999999999</v>
      </c>
      <c r="AF122" s="94">
        <v>335.65010000000001</v>
      </c>
      <c r="AH122" s="94">
        <v>335.65010000000001</v>
      </c>
      <c r="AI122" s="94">
        <v>2822.79</v>
      </c>
      <c r="AJ122" s="94">
        <v>67.790000000000006</v>
      </c>
      <c r="AK122" s="94">
        <v>321.39420000000001</v>
      </c>
      <c r="AL122" s="94">
        <v>152.05000000000001</v>
      </c>
      <c r="AM122" s="94">
        <v>152.05000000000001</v>
      </c>
      <c r="AU122" s="94">
        <v>258.98910000000001</v>
      </c>
      <c r="AV122" s="94">
        <v>258.98910000000001</v>
      </c>
      <c r="AW122" s="94">
        <v>258.98910000000001</v>
      </c>
      <c r="AZ122" s="218" t="s">
        <v>421</v>
      </c>
      <c r="BA122" s="218" t="s">
        <v>421</v>
      </c>
      <c r="CH122" s="212" t="s">
        <v>421</v>
      </c>
    </row>
    <row r="123" spans="2:86">
      <c r="B123" s="192">
        <v>43708</v>
      </c>
      <c r="C123" s="94">
        <v>4822.09</v>
      </c>
      <c r="E123" s="94">
        <v>4822.09</v>
      </c>
      <c r="K123" s="212" t="s">
        <v>421</v>
      </c>
      <c r="L123" s="212" t="s">
        <v>421</v>
      </c>
      <c r="M123" s="212" t="s">
        <v>421</v>
      </c>
      <c r="O123" s="94">
        <v>321.22091888999995</v>
      </c>
      <c r="P123" s="94">
        <v>241.31989999999999</v>
      </c>
      <c r="Q123" s="218">
        <f>IFERROR(VLOOKUP(B123,'Blended Benchmark'!$B:$J,9,FALSE),"")</f>
        <v>1.0077948232597826</v>
      </c>
      <c r="R123" s="218">
        <f>VLOOKUP(B123,'Blended Benchmark'!$B:$J,9,FALSE)</f>
        <v>1.0077948232597826</v>
      </c>
      <c r="S123" s="218">
        <f>VLOOKUP(B123,'Blended Benchmark'!$B:$J,9,FALSE)</f>
        <v>1.0077948232597826</v>
      </c>
      <c r="T123" s="218">
        <f>VLOOKUP(B123,'Blended Benchmark'!$B:$J,9,FALSE)</f>
        <v>1.0077948232597826</v>
      </c>
      <c r="U123" s="218">
        <f>VLOOKUP(B123,'Blended Benchmark'!$B:$J,9,FALSE)</f>
        <v>1.0077948232597826</v>
      </c>
      <c r="V123" s="94">
        <v>57632.06</v>
      </c>
      <c r="W123" s="94">
        <v>57632.06</v>
      </c>
      <c r="X123" s="94">
        <v>57632.06</v>
      </c>
      <c r="Y123" s="94">
        <v>57632.06</v>
      </c>
      <c r="Z123" s="94">
        <v>57632.06</v>
      </c>
      <c r="AA123" s="94">
        <v>2707.93</v>
      </c>
      <c r="AC123" s="94">
        <v>2707.93</v>
      </c>
      <c r="AD123" s="94">
        <v>149.74</v>
      </c>
      <c r="AE123" s="94">
        <v>2250.011</v>
      </c>
      <c r="AF123" s="94">
        <v>335.54950000000002</v>
      </c>
      <c r="AH123" s="94">
        <v>335.54950000000002</v>
      </c>
      <c r="AI123" s="94">
        <v>2735.15</v>
      </c>
      <c r="AJ123" s="94">
        <v>59.7</v>
      </c>
      <c r="AK123" s="94">
        <v>332.93239999999997</v>
      </c>
      <c r="AL123" s="94">
        <v>140.63</v>
      </c>
      <c r="AM123" s="94">
        <v>140.63</v>
      </c>
      <c r="AU123" s="94">
        <v>261.19749999999999</v>
      </c>
      <c r="AV123" s="94">
        <v>261.19749999999999</v>
      </c>
      <c r="AW123" s="94">
        <v>261.19749999999999</v>
      </c>
      <c r="AZ123" s="218" t="s">
        <v>421</v>
      </c>
      <c r="BA123" s="218" t="s">
        <v>421</v>
      </c>
      <c r="CH123" s="212" t="s">
        <v>421</v>
      </c>
    </row>
    <row r="124" spans="2:86">
      <c r="B124" s="192">
        <v>43738</v>
      </c>
      <c r="C124" s="94">
        <v>4865.58</v>
      </c>
      <c r="E124" s="94">
        <v>4865.58</v>
      </c>
      <c r="K124" s="212" t="s">
        <v>421</v>
      </c>
      <c r="L124" s="212" t="s">
        <v>421</v>
      </c>
      <c r="M124" s="212" t="s">
        <v>421</v>
      </c>
      <c r="O124" s="94">
        <v>334.42740736000002</v>
      </c>
      <c r="P124" s="94">
        <v>252.56960000000001</v>
      </c>
      <c r="Q124" s="218">
        <f>IFERROR(VLOOKUP(B124,'Blended Benchmark'!$B:$J,9,FALSE),"")</f>
        <v>1.0473523660213873</v>
      </c>
      <c r="R124" s="218">
        <f>VLOOKUP(B124,'Blended Benchmark'!$B:$J,9,FALSE)</f>
        <v>1.0473523660213873</v>
      </c>
      <c r="S124" s="218">
        <f>VLOOKUP(B124,'Blended Benchmark'!$B:$J,9,FALSE)</f>
        <v>1.0473523660213873</v>
      </c>
      <c r="T124" s="218">
        <f>VLOOKUP(B124,'Blended Benchmark'!$B:$J,9,FALSE)</f>
        <v>1.0473523660213873</v>
      </c>
      <c r="U124" s="218">
        <f>VLOOKUP(B124,'Blended Benchmark'!$B:$J,9,FALSE)</f>
        <v>1.0473523660213873</v>
      </c>
      <c r="V124" s="94">
        <v>58605.05</v>
      </c>
      <c r="W124" s="94">
        <v>58605.05</v>
      </c>
      <c r="X124" s="94">
        <v>58605.05</v>
      </c>
      <c r="Y124" s="94">
        <v>58605.05</v>
      </c>
      <c r="Z124" s="94">
        <v>58605.05</v>
      </c>
      <c r="AA124" s="94">
        <v>2747.76</v>
      </c>
      <c r="AC124" s="94">
        <v>2747.76</v>
      </c>
      <c r="AD124" s="94">
        <v>135.53</v>
      </c>
      <c r="AE124" s="94">
        <v>2277.652</v>
      </c>
      <c r="AF124" s="94">
        <v>335.19729999999998</v>
      </c>
      <c r="AH124" s="94">
        <v>335.19729999999998</v>
      </c>
      <c r="AI124" s="94">
        <v>2748.19</v>
      </c>
      <c r="AJ124" s="94">
        <v>58.74</v>
      </c>
      <c r="AK124" s="94">
        <v>345.8519</v>
      </c>
      <c r="AL124" s="94">
        <v>151.05000000000001</v>
      </c>
      <c r="AM124" s="94">
        <v>151.05000000000001</v>
      </c>
      <c r="AU124" s="94">
        <v>264.47789999999998</v>
      </c>
      <c r="AV124" s="94">
        <v>264.47789999999998</v>
      </c>
      <c r="AW124" s="94">
        <v>264.47789999999998</v>
      </c>
      <c r="AZ124" s="218" t="s">
        <v>421</v>
      </c>
      <c r="BA124" s="218" t="s">
        <v>421</v>
      </c>
      <c r="CH124" s="212" t="s">
        <v>421</v>
      </c>
    </row>
    <row r="125" spans="2:86">
      <c r="B125" s="192">
        <v>43769</v>
      </c>
      <c r="C125" s="94">
        <v>5045.9799999999996</v>
      </c>
      <c r="E125" s="94">
        <v>5045.9799999999996</v>
      </c>
      <c r="K125" s="212" t="s">
        <v>421</v>
      </c>
      <c r="L125" s="212" t="s">
        <v>421</v>
      </c>
      <c r="M125" s="212" t="s">
        <v>421</v>
      </c>
      <c r="O125" s="94">
        <v>331.72621800000002</v>
      </c>
      <c r="P125" s="94">
        <v>251.995</v>
      </c>
      <c r="Q125" s="218">
        <f>IFERROR(VLOOKUP(B125,'Blended Benchmark'!$B:$J,9,FALSE),"")</f>
        <v>1.0000218651528798</v>
      </c>
      <c r="R125" s="218">
        <f>VLOOKUP(B125,'Blended Benchmark'!$B:$J,9,FALSE)</f>
        <v>1.0000218651528798</v>
      </c>
      <c r="S125" s="218">
        <f>VLOOKUP(B125,'Blended Benchmark'!$B:$J,9,FALSE)</f>
        <v>1.0000218651528798</v>
      </c>
      <c r="T125" s="218">
        <f>VLOOKUP(B125,'Blended Benchmark'!$B:$J,9,FALSE)</f>
        <v>1.0000218651528798</v>
      </c>
      <c r="U125" s="218">
        <f>VLOOKUP(B125,'Blended Benchmark'!$B:$J,9,FALSE)</f>
        <v>1.0000218651528798</v>
      </c>
      <c r="V125" s="94">
        <v>58101.27</v>
      </c>
      <c r="W125" s="94">
        <v>58101.27</v>
      </c>
      <c r="X125" s="94">
        <v>58101.27</v>
      </c>
      <c r="Y125" s="94">
        <v>58101.27</v>
      </c>
      <c r="Z125" s="94">
        <v>58101.27</v>
      </c>
      <c r="AA125" s="94">
        <v>2807.55</v>
      </c>
      <c r="AC125" s="94">
        <v>2807.55</v>
      </c>
      <c r="AD125" s="94">
        <v>140.29</v>
      </c>
      <c r="AE125" s="94">
        <v>2296.9949999999999</v>
      </c>
      <c r="AF125" s="94">
        <v>351.93150000000003</v>
      </c>
      <c r="AH125" s="94">
        <v>351.93150000000003</v>
      </c>
      <c r="AI125" s="94">
        <v>2856.31</v>
      </c>
      <c r="AJ125" s="94">
        <v>59.93</v>
      </c>
      <c r="AK125" s="94">
        <v>343.75189999999998</v>
      </c>
      <c r="AL125" s="94">
        <v>158.07</v>
      </c>
      <c r="AM125" s="94">
        <v>158.07</v>
      </c>
      <c r="AU125" s="94">
        <v>274.28680000000003</v>
      </c>
      <c r="AV125" s="94">
        <v>274.28680000000003</v>
      </c>
      <c r="AW125" s="94">
        <v>274.28680000000003</v>
      </c>
      <c r="AZ125" s="218" t="s">
        <v>421</v>
      </c>
      <c r="BA125" s="218" t="s">
        <v>421</v>
      </c>
      <c r="CH125" s="212" t="s">
        <v>421</v>
      </c>
    </row>
    <row r="126" spans="2:86">
      <c r="B126" s="192">
        <v>43799</v>
      </c>
      <c r="C126" s="94">
        <v>5307.59</v>
      </c>
      <c r="E126" s="94">
        <v>5307.59</v>
      </c>
      <c r="K126" s="212" t="s">
        <v>421</v>
      </c>
      <c r="L126" s="212" t="s">
        <v>421</v>
      </c>
      <c r="M126" s="212" t="s">
        <v>421</v>
      </c>
      <c r="O126" s="94">
        <v>336.87335830000001</v>
      </c>
      <c r="P126" s="94">
        <v>253.63149999999999</v>
      </c>
      <c r="Q126" s="218">
        <f>IFERROR(VLOOKUP(B126,'Blended Benchmark'!$B:$J,9,FALSE),"")</f>
        <v>1.0248786461058597</v>
      </c>
      <c r="R126" s="218">
        <f>VLOOKUP(B126,'Blended Benchmark'!$B:$J,9,FALSE)</f>
        <v>1.0248786461058597</v>
      </c>
      <c r="S126" s="218">
        <f>VLOOKUP(B126,'Blended Benchmark'!$B:$J,9,FALSE)</f>
        <v>1.0248786461058597</v>
      </c>
      <c r="T126" s="218">
        <f>VLOOKUP(B126,'Blended Benchmark'!$B:$J,9,FALSE)</f>
        <v>1.0248786461058597</v>
      </c>
      <c r="U126" s="218">
        <f>VLOOKUP(B126,'Blended Benchmark'!$B:$J,9,FALSE)</f>
        <v>1.0248786461058597</v>
      </c>
      <c r="V126" s="94">
        <v>60186.91</v>
      </c>
      <c r="W126" s="94">
        <v>60186.91</v>
      </c>
      <c r="X126" s="94">
        <v>60186.91</v>
      </c>
      <c r="Y126" s="94">
        <v>60186.91</v>
      </c>
      <c r="Z126" s="94">
        <v>60186.91</v>
      </c>
      <c r="AA126" s="94">
        <v>2915.88</v>
      </c>
      <c r="AC126" s="94">
        <v>2915.88</v>
      </c>
      <c r="AD126" s="94">
        <v>135.65</v>
      </c>
      <c r="AE126" s="94">
        <v>2266.3969999999999</v>
      </c>
      <c r="AF126" s="94">
        <v>368.56099999999998</v>
      </c>
      <c r="AH126" s="94">
        <v>368.56099999999998</v>
      </c>
      <c r="AI126" s="94">
        <v>2999.02</v>
      </c>
      <c r="AJ126" s="94">
        <v>61.47</v>
      </c>
      <c r="AK126" s="94">
        <v>338.601</v>
      </c>
      <c r="AL126" s="94">
        <v>166.91</v>
      </c>
      <c r="AM126" s="94">
        <v>166.91</v>
      </c>
      <c r="AU126" s="94">
        <v>282.26799999999997</v>
      </c>
      <c r="AV126" s="94">
        <v>282.26799999999997</v>
      </c>
      <c r="AW126" s="94">
        <v>282.26799999999997</v>
      </c>
      <c r="AZ126" s="218" t="s">
        <v>421</v>
      </c>
      <c r="BA126" s="218" t="s">
        <v>421</v>
      </c>
      <c r="CH126" s="212" t="s">
        <v>421</v>
      </c>
    </row>
    <row r="127" spans="2:86">
      <c r="B127" s="192">
        <v>43830</v>
      </c>
      <c r="C127" s="94">
        <v>5523.5</v>
      </c>
      <c r="E127" s="94">
        <v>5523.5</v>
      </c>
      <c r="K127" s="212" t="s">
        <v>421</v>
      </c>
      <c r="L127" s="212" t="s">
        <v>421</v>
      </c>
      <c r="M127" s="212" t="s">
        <v>421</v>
      </c>
      <c r="O127" s="94">
        <v>347.01109289999994</v>
      </c>
      <c r="P127" s="94">
        <v>267.13709999999998</v>
      </c>
      <c r="Q127" s="218">
        <f>IFERROR(VLOOKUP(B127,'Blended Benchmark'!$B:$J,9,FALSE),"")</f>
        <v>0.9765296927298015</v>
      </c>
      <c r="R127" s="218">
        <f>VLOOKUP(B127,'Blended Benchmark'!$B:$J,9,FALSE)</f>
        <v>0.9765296927298015</v>
      </c>
      <c r="S127" s="218">
        <f>VLOOKUP(B127,'Blended Benchmark'!$B:$J,9,FALSE)</f>
        <v>0.9765296927298015</v>
      </c>
      <c r="T127" s="218">
        <f>VLOOKUP(B127,'Blended Benchmark'!$B:$J,9,FALSE)</f>
        <v>0.9765296927298015</v>
      </c>
      <c r="U127" s="218">
        <f>VLOOKUP(B127,'Blended Benchmark'!$B:$J,9,FALSE)</f>
        <v>0.9765296927298015</v>
      </c>
      <c r="V127" s="94">
        <v>60460.25</v>
      </c>
      <c r="W127" s="94">
        <v>60460.25</v>
      </c>
      <c r="X127" s="94">
        <v>60460.25</v>
      </c>
      <c r="Y127" s="94">
        <v>60460.25</v>
      </c>
      <c r="Z127" s="94">
        <v>60460.25</v>
      </c>
      <c r="AA127" s="94">
        <v>2991.67</v>
      </c>
      <c r="AC127" s="94">
        <v>2991.67</v>
      </c>
      <c r="AD127" s="94">
        <v>142.88</v>
      </c>
      <c r="AE127" s="94">
        <v>2269.7249999999999</v>
      </c>
      <c r="AF127" s="94">
        <v>381.11500000000001</v>
      </c>
      <c r="AH127" s="94">
        <v>381.11500000000001</v>
      </c>
      <c r="AI127" s="94">
        <v>3094.37</v>
      </c>
      <c r="AJ127" s="94">
        <v>61.82</v>
      </c>
      <c r="AK127" s="94">
        <v>349.476</v>
      </c>
      <c r="AL127" s="94">
        <v>173.79</v>
      </c>
      <c r="AM127" s="94">
        <v>173.79</v>
      </c>
      <c r="AU127" s="94">
        <v>293.56799999999998</v>
      </c>
      <c r="AV127" s="94">
        <v>293.56799999999998</v>
      </c>
      <c r="AW127" s="94">
        <v>293.56799999999998</v>
      </c>
      <c r="AZ127" s="218" t="s">
        <v>421</v>
      </c>
      <c r="BA127" s="218" t="s">
        <v>421</v>
      </c>
      <c r="CH127" s="212" t="s">
        <v>421</v>
      </c>
    </row>
    <row r="128" spans="2:86">
      <c r="B128" s="192">
        <v>43861</v>
      </c>
      <c r="C128" s="94">
        <v>5750.6</v>
      </c>
      <c r="E128" s="94">
        <v>5750.6</v>
      </c>
      <c r="K128" s="212" t="s">
        <v>421</v>
      </c>
      <c r="L128" s="212" t="s">
        <v>421</v>
      </c>
      <c r="M128" s="212" t="s">
        <v>421</v>
      </c>
      <c r="O128" s="94">
        <v>321.89154172000002</v>
      </c>
      <c r="P128" s="94">
        <v>243.1756</v>
      </c>
      <c r="Q128" s="218">
        <f>IFERROR(VLOOKUP(B128,'Blended Benchmark'!$B:$J,9,FALSE),"")</f>
        <v>1.0324637913325971</v>
      </c>
      <c r="R128" s="218">
        <f>VLOOKUP(B128,'Blended Benchmark'!$B:$J,9,FALSE)</f>
        <v>1.0324637913325971</v>
      </c>
      <c r="S128" s="218">
        <f>VLOOKUP(B128,'Blended Benchmark'!$B:$J,9,FALSE)</f>
        <v>1.0324637913325971</v>
      </c>
      <c r="T128" s="218">
        <f>VLOOKUP(B128,'Blended Benchmark'!$B:$J,9,FALSE)</f>
        <v>1.0324637913325971</v>
      </c>
      <c r="U128" s="218">
        <f>VLOOKUP(B128,'Blended Benchmark'!$B:$J,9,FALSE)</f>
        <v>1.0324637913325971</v>
      </c>
      <c r="V128" s="94">
        <v>61514.91</v>
      </c>
      <c r="W128" s="94">
        <v>61514.91</v>
      </c>
      <c r="X128" s="94">
        <v>61514.91</v>
      </c>
      <c r="Y128" s="94">
        <v>61514.91</v>
      </c>
      <c r="Z128" s="94">
        <v>61514.91</v>
      </c>
      <c r="AA128" s="94">
        <v>2979.38</v>
      </c>
      <c r="AC128" s="94">
        <v>2979.38</v>
      </c>
      <c r="AD128" s="94">
        <v>148.66</v>
      </c>
      <c r="AE128" s="94">
        <v>2311.3910000000001</v>
      </c>
      <c r="AF128" s="94">
        <v>375.69900000000001</v>
      </c>
      <c r="AH128" s="94">
        <v>375.69900000000001</v>
      </c>
      <c r="AI128" s="94">
        <v>3073.16</v>
      </c>
      <c r="AJ128" s="94">
        <v>64.75</v>
      </c>
      <c r="AK128" s="94">
        <v>371.10500000000002</v>
      </c>
      <c r="AL128" s="94">
        <v>161.19999999999999</v>
      </c>
      <c r="AM128" s="94">
        <v>161.19999999999999</v>
      </c>
      <c r="AU128" s="94">
        <v>294.16800000000001</v>
      </c>
      <c r="AV128" s="94">
        <v>294.16800000000001</v>
      </c>
      <c r="AW128" s="94">
        <v>294.16800000000001</v>
      </c>
      <c r="AZ128" s="218" t="s">
        <v>421</v>
      </c>
      <c r="BA128" s="218" t="s">
        <v>421</v>
      </c>
      <c r="CH128" s="212" t="s">
        <v>421</v>
      </c>
    </row>
    <row r="129" spans="2:86">
      <c r="B129" s="192">
        <v>43890</v>
      </c>
      <c r="C129" s="94">
        <v>5366.71</v>
      </c>
      <c r="E129" s="94">
        <v>5366.71</v>
      </c>
      <c r="K129" s="212" t="s">
        <v>421</v>
      </c>
      <c r="L129" s="212" t="s">
        <v>421</v>
      </c>
      <c r="M129" s="212" t="s">
        <v>421</v>
      </c>
      <c r="O129" s="94">
        <v>281.03686364999999</v>
      </c>
      <c r="P129" s="94">
        <v>209.61949999999999</v>
      </c>
      <c r="Q129" s="218">
        <f>IFERROR(VLOOKUP(B129,'Blended Benchmark'!$B:$J,9,FALSE),"")</f>
        <v>0.95582019258259243</v>
      </c>
      <c r="R129" s="218">
        <f>VLOOKUP(B129,'Blended Benchmark'!$B:$J,9,FALSE)</f>
        <v>0.95582019258259243</v>
      </c>
      <c r="S129" s="218">
        <f>VLOOKUP(B129,'Blended Benchmark'!$B:$J,9,FALSE)</f>
        <v>0.95582019258259243</v>
      </c>
      <c r="T129" s="218">
        <f>VLOOKUP(B129,'Blended Benchmark'!$B:$J,9,FALSE)</f>
        <v>0.95582019258259243</v>
      </c>
      <c r="U129" s="218">
        <f>VLOOKUP(B129,'Blended Benchmark'!$B:$J,9,FALSE)</f>
        <v>0.95582019258259243</v>
      </c>
      <c r="V129" s="94">
        <v>57884.45</v>
      </c>
      <c r="W129" s="94">
        <v>57884.45</v>
      </c>
      <c r="X129" s="94">
        <v>57884.45</v>
      </c>
      <c r="Y129" s="94">
        <v>57884.45</v>
      </c>
      <c r="Z129" s="94">
        <v>57884.45</v>
      </c>
      <c r="AA129" s="94">
        <v>2748.88</v>
      </c>
      <c r="AC129" s="94">
        <v>2748.88</v>
      </c>
      <c r="AD129" s="94">
        <v>138.54</v>
      </c>
      <c r="AE129" s="94">
        <v>2156.3609999999999</v>
      </c>
      <c r="AF129" s="94">
        <v>350.01900000000001</v>
      </c>
      <c r="AH129" s="94">
        <v>350.01900000000001</v>
      </c>
      <c r="AI129" s="94">
        <v>2833.37</v>
      </c>
      <c r="AJ129" s="94">
        <v>61.51</v>
      </c>
      <c r="AK129" s="94">
        <v>344.30799999999999</v>
      </c>
      <c r="AL129" s="94">
        <v>140.47</v>
      </c>
      <c r="AM129" s="94">
        <v>140.47</v>
      </c>
      <c r="AU129" s="94">
        <v>270.54899999999998</v>
      </c>
      <c r="AV129" s="94">
        <v>270.54899999999998</v>
      </c>
      <c r="AW129" s="94">
        <v>270.54899999999998</v>
      </c>
      <c r="AZ129" s="218" t="s">
        <v>421</v>
      </c>
      <c r="BA129" s="218" t="s">
        <v>421</v>
      </c>
      <c r="CH129" s="212" t="s">
        <v>421</v>
      </c>
    </row>
    <row r="130" spans="2:86">
      <c r="B130" s="192">
        <v>43921</v>
      </c>
      <c r="C130" s="94">
        <v>4881.1000000000004</v>
      </c>
      <c r="D130" s="94">
        <v>4881.1000000000004</v>
      </c>
      <c r="E130" s="94">
        <v>4881.1000000000004</v>
      </c>
      <c r="K130" s="212" t="s">
        <v>421</v>
      </c>
      <c r="L130" s="212" t="s">
        <v>421</v>
      </c>
      <c r="M130" s="212" t="s">
        <v>421</v>
      </c>
      <c r="O130" s="94">
        <v>210.67899329999997</v>
      </c>
      <c r="P130" s="94">
        <v>149.82149999999999</v>
      </c>
      <c r="Q130" s="218">
        <f>IFERROR(VLOOKUP(B130,'Blended Benchmark'!$B:$J,9,FALSE),"")</f>
        <v>0.77083194094171881</v>
      </c>
      <c r="R130" s="218">
        <f>VLOOKUP(B130,'Blended Benchmark'!$B:$J,9,FALSE)</f>
        <v>0.77083194094171881</v>
      </c>
      <c r="S130" s="218">
        <f>VLOOKUP(B130,'Blended Benchmark'!$B:$J,9,FALSE)</f>
        <v>0.77083194094171881</v>
      </c>
      <c r="T130" s="218">
        <f>VLOOKUP(B130,'Blended Benchmark'!$B:$J,9,FALSE)</f>
        <v>0.77083194094171881</v>
      </c>
      <c r="U130" s="218">
        <f>VLOOKUP(B130,'Blended Benchmark'!$B:$J,9,FALSE)</f>
        <v>0.77083194094171881</v>
      </c>
      <c r="V130" s="94">
        <v>47826.36</v>
      </c>
      <c r="W130" s="94">
        <v>47826.36</v>
      </c>
      <c r="X130" s="94">
        <v>47826.36</v>
      </c>
      <c r="Y130" s="94">
        <v>47826.36</v>
      </c>
      <c r="Z130" s="94">
        <v>47826.36</v>
      </c>
      <c r="AA130" s="94">
        <v>2449.2399999999998</v>
      </c>
      <c r="AB130" s="94">
        <v>2449.2399999999998</v>
      </c>
      <c r="AC130" s="94">
        <v>2449.2399999999998</v>
      </c>
      <c r="AD130" s="94">
        <v>131.02000000000001</v>
      </c>
      <c r="AE130" s="94">
        <v>1765.0550000000001</v>
      </c>
      <c r="AF130" s="94">
        <v>337.37400000000002</v>
      </c>
      <c r="AG130" s="94">
        <v>337.37400000000002</v>
      </c>
      <c r="AH130" s="94">
        <v>337.37400000000002</v>
      </c>
      <c r="AI130" s="94">
        <v>2380.0100000000002</v>
      </c>
      <c r="AJ130" s="94">
        <v>53.98</v>
      </c>
      <c r="AK130" s="94">
        <v>305.61700000000002</v>
      </c>
      <c r="AL130" s="94">
        <v>102.4</v>
      </c>
      <c r="AM130" s="94">
        <v>102.4</v>
      </c>
      <c r="AU130" s="94">
        <v>267.072</v>
      </c>
      <c r="AV130" s="94">
        <v>267.072</v>
      </c>
      <c r="AW130" s="94">
        <v>267.072</v>
      </c>
      <c r="AZ130" s="218" t="s">
        <v>421</v>
      </c>
      <c r="BA130" s="218" t="s">
        <v>421</v>
      </c>
      <c r="CH130" s="212" t="s">
        <v>421</v>
      </c>
    </row>
    <row r="131" spans="2:86">
      <c r="B131" s="192">
        <v>43951</v>
      </c>
      <c r="C131" s="94">
        <v>5596.22</v>
      </c>
      <c r="D131" s="94">
        <v>5596.22</v>
      </c>
      <c r="E131" s="94">
        <v>5596.22</v>
      </c>
      <c r="K131" s="212" t="s">
        <v>421</v>
      </c>
      <c r="L131" s="212" t="s">
        <v>421</v>
      </c>
      <c r="M131" s="212" t="s">
        <v>421</v>
      </c>
      <c r="O131" s="94">
        <v>241.88006905</v>
      </c>
      <c r="P131" s="94">
        <v>173.4529</v>
      </c>
      <c r="Q131" s="218">
        <f>IFERROR(VLOOKUP(B131,'Blended Benchmark'!$B:$J,9,FALSE),"")</f>
        <v>1.0409160095950847</v>
      </c>
      <c r="R131" s="218">
        <f>VLOOKUP(B131,'Blended Benchmark'!$B:$J,9,FALSE)</f>
        <v>1.0409160095950847</v>
      </c>
      <c r="S131" s="218">
        <f>VLOOKUP(B131,'Blended Benchmark'!$B:$J,9,FALSE)</f>
        <v>1.0409160095950847</v>
      </c>
      <c r="T131" s="218">
        <f>VLOOKUP(B131,'Blended Benchmark'!$B:$J,9,FALSE)</f>
        <v>1.0409160095950847</v>
      </c>
      <c r="U131" s="218">
        <f>VLOOKUP(B131,'Blended Benchmark'!$B:$J,9,FALSE)</f>
        <v>1.0409160095950847</v>
      </c>
      <c r="V131" s="94">
        <v>52987.85</v>
      </c>
      <c r="W131" s="94">
        <v>52987.85</v>
      </c>
      <c r="X131" s="94">
        <v>52987.85</v>
      </c>
      <c r="Y131" s="94">
        <v>52987.85</v>
      </c>
      <c r="Z131" s="94">
        <v>52987.85</v>
      </c>
      <c r="AA131" s="94">
        <v>2725.21</v>
      </c>
      <c r="AB131" s="94">
        <v>2725.21</v>
      </c>
      <c r="AC131" s="94">
        <v>2725.21</v>
      </c>
      <c r="AD131" s="94">
        <v>180.1</v>
      </c>
      <c r="AE131" s="94">
        <v>1916.86</v>
      </c>
      <c r="AF131" s="94">
        <v>376.53399999999999</v>
      </c>
      <c r="AG131" s="94">
        <v>376.53399999999999</v>
      </c>
      <c r="AH131" s="94">
        <v>376.53399999999999</v>
      </c>
      <c r="AI131" s="94">
        <v>2784.08</v>
      </c>
      <c r="AJ131" s="94">
        <v>66.510000000000005</v>
      </c>
      <c r="AK131" s="94">
        <v>314.49700000000001</v>
      </c>
      <c r="AL131" s="94">
        <v>113.4</v>
      </c>
      <c r="AM131" s="94">
        <v>113.4</v>
      </c>
      <c r="AU131" s="94">
        <v>293.30399999999997</v>
      </c>
      <c r="AV131" s="94">
        <v>293.30399999999997</v>
      </c>
      <c r="AW131" s="94">
        <v>293.30399999999997</v>
      </c>
      <c r="AZ131" s="218" t="s">
        <v>421</v>
      </c>
      <c r="BA131" s="218" t="s">
        <v>421</v>
      </c>
      <c r="CH131" s="212" t="s">
        <v>421</v>
      </c>
    </row>
    <row r="132" spans="2:86">
      <c r="B132" s="192">
        <v>43982</v>
      </c>
      <c r="C132" s="94">
        <v>6031.86</v>
      </c>
      <c r="D132" s="94">
        <v>6031.86</v>
      </c>
      <c r="E132" s="94">
        <v>6031.86</v>
      </c>
      <c r="K132" s="212" t="s">
        <v>421</v>
      </c>
      <c r="L132" s="212" t="s">
        <v>421</v>
      </c>
      <c r="M132" s="212" t="s">
        <v>421</v>
      </c>
      <c r="O132" s="94">
        <v>243.49618279999996</v>
      </c>
      <c r="P132" s="94">
        <v>176.70259999999999</v>
      </c>
      <c r="Q132" s="218">
        <f>IFERROR(VLOOKUP(B132,'Blended Benchmark'!$B:$J,9,FALSE),"")</f>
        <v>0.99116804091788868</v>
      </c>
      <c r="R132" s="218">
        <f>VLOOKUP(B132,'Blended Benchmark'!$B:$J,9,FALSE)</f>
        <v>0.99116804091788868</v>
      </c>
      <c r="S132" s="218">
        <f>VLOOKUP(B132,'Blended Benchmark'!$B:$J,9,FALSE)</f>
        <v>0.99116804091788868</v>
      </c>
      <c r="T132" s="218">
        <f>VLOOKUP(B132,'Blended Benchmark'!$B:$J,9,FALSE)</f>
        <v>0.99116804091788868</v>
      </c>
      <c r="U132" s="218">
        <f>VLOOKUP(B132,'Blended Benchmark'!$B:$J,9,FALSE)</f>
        <v>0.99116804091788868</v>
      </c>
      <c r="V132" s="94">
        <v>54598.39</v>
      </c>
      <c r="W132" s="94">
        <v>54598.39</v>
      </c>
      <c r="X132" s="94">
        <v>54598.39</v>
      </c>
      <c r="Y132" s="94">
        <v>54598.39</v>
      </c>
      <c r="Z132" s="94">
        <v>54598.39</v>
      </c>
      <c r="AA132" s="94">
        <v>2868.69</v>
      </c>
      <c r="AB132" s="94">
        <v>2868.69</v>
      </c>
      <c r="AC132" s="94">
        <v>2868.69</v>
      </c>
      <c r="AD132" s="94">
        <v>190.47</v>
      </c>
      <c r="AE132" s="94">
        <v>1952.4670000000001</v>
      </c>
      <c r="AF132" s="94">
        <v>391.72699999999998</v>
      </c>
      <c r="AG132" s="94">
        <v>391.72699999999998</v>
      </c>
      <c r="AH132" s="94">
        <v>391.72699999999998</v>
      </c>
      <c r="AI132" s="94">
        <v>3033.88</v>
      </c>
      <c r="AJ132" s="94">
        <v>69.19</v>
      </c>
      <c r="AK132" s="94">
        <v>327.61500000000001</v>
      </c>
      <c r="AL132" s="94">
        <v>113.4</v>
      </c>
      <c r="AM132" s="94">
        <v>113.4</v>
      </c>
      <c r="AU132" s="94">
        <v>300.24900000000002</v>
      </c>
      <c r="AV132" s="94">
        <v>300.24900000000002</v>
      </c>
      <c r="AW132" s="94">
        <v>300.24900000000002</v>
      </c>
      <c r="AZ132" s="218" t="s">
        <v>421</v>
      </c>
      <c r="BA132" s="218" t="s">
        <v>421</v>
      </c>
      <c r="CH132" s="212" t="s">
        <v>421</v>
      </c>
    </row>
    <row r="133" spans="2:86">
      <c r="B133" s="192">
        <v>44012</v>
      </c>
      <c r="C133" s="94">
        <v>6430.92</v>
      </c>
      <c r="D133" s="94">
        <v>6430.92</v>
      </c>
      <c r="E133" s="94">
        <v>6430.92</v>
      </c>
      <c r="K133" s="212" t="s">
        <v>421</v>
      </c>
      <c r="L133" s="212" t="s">
        <v>421</v>
      </c>
      <c r="M133" s="212" t="s">
        <v>421</v>
      </c>
      <c r="O133" s="94">
        <v>239.61816487999997</v>
      </c>
      <c r="P133" s="94">
        <v>176.50129999999999</v>
      </c>
      <c r="Q133" s="218">
        <f>IFERROR(VLOOKUP(B133,'Blended Benchmark'!$B:$J,9,FALSE),"")</f>
        <v>1.0344895430939902</v>
      </c>
      <c r="R133" s="218">
        <f>VLOOKUP(B133,'Blended Benchmark'!$B:$J,9,FALSE)</f>
        <v>1.0344895430939902</v>
      </c>
      <c r="S133" s="218">
        <f>VLOOKUP(B133,'Blended Benchmark'!$B:$J,9,FALSE)</f>
        <v>1.0344895430939902</v>
      </c>
      <c r="T133" s="218">
        <f>VLOOKUP(B133,'Blended Benchmark'!$B:$J,9,FALSE)</f>
        <v>1.0344895430939902</v>
      </c>
      <c r="U133" s="218">
        <f>VLOOKUP(B133,'Blended Benchmark'!$B:$J,9,FALSE)</f>
        <v>1.0344895430939902</v>
      </c>
      <c r="V133" s="94">
        <v>55943.07</v>
      </c>
      <c r="W133" s="94">
        <v>55943.07</v>
      </c>
      <c r="X133" s="94">
        <v>55943.07</v>
      </c>
      <c r="Y133" s="94">
        <v>55943.07</v>
      </c>
      <c r="Z133" s="94">
        <v>55943.07</v>
      </c>
      <c r="AA133" s="94">
        <v>2900.48</v>
      </c>
      <c r="AB133" s="94">
        <v>2900.48</v>
      </c>
      <c r="AC133" s="94">
        <v>2900.48</v>
      </c>
      <c r="AD133" s="94">
        <v>195.26</v>
      </c>
      <c r="AE133" s="94">
        <v>1979.4690000000001</v>
      </c>
      <c r="AF133" s="94">
        <v>386.48700000000002</v>
      </c>
      <c r="AG133" s="94">
        <v>386.48700000000002</v>
      </c>
      <c r="AH133" s="94">
        <v>386.48700000000002</v>
      </c>
      <c r="AI133" s="94">
        <v>3160.52</v>
      </c>
      <c r="AJ133" s="94">
        <v>73.48</v>
      </c>
      <c r="AK133" s="94">
        <v>322.81200000000001</v>
      </c>
      <c r="AL133" s="94">
        <v>112.48</v>
      </c>
      <c r="AM133" s="94">
        <v>112.48</v>
      </c>
      <c r="AU133" s="94">
        <v>292.43</v>
      </c>
      <c r="AV133" s="94">
        <v>292.43</v>
      </c>
      <c r="AW133" s="94">
        <v>292.43</v>
      </c>
      <c r="AZ133" s="218" t="s">
        <v>421</v>
      </c>
      <c r="BA133" s="218" t="s">
        <v>421</v>
      </c>
      <c r="CH133" s="212" t="s">
        <v>421</v>
      </c>
    </row>
    <row r="134" spans="2:86">
      <c r="B134" s="192">
        <v>44043</v>
      </c>
      <c r="C134" s="94">
        <v>6839.14</v>
      </c>
      <c r="D134" s="94">
        <v>6839.14</v>
      </c>
      <c r="E134" s="94">
        <v>6839.14</v>
      </c>
      <c r="K134" s="212" t="s">
        <v>421</v>
      </c>
      <c r="L134" s="212" t="s">
        <v>421</v>
      </c>
      <c r="M134" s="212" t="s">
        <v>421</v>
      </c>
      <c r="O134" s="94">
        <v>232.10243896</v>
      </c>
      <c r="P134" s="94">
        <v>173.0558</v>
      </c>
      <c r="Q134" s="218">
        <f>IFERROR(VLOOKUP(B134,'Blended Benchmark'!$B:$J,9,FALSE),"")</f>
        <v>1.0098645533718178</v>
      </c>
      <c r="R134" s="218">
        <f>VLOOKUP(B134,'Blended Benchmark'!$B:$J,9,FALSE)</f>
        <v>1.0098645533718178</v>
      </c>
      <c r="S134" s="218">
        <f>VLOOKUP(B134,'Blended Benchmark'!$B:$J,9,FALSE)</f>
        <v>1.0098645533718178</v>
      </c>
      <c r="T134" s="218">
        <f>VLOOKUP(B134,'Blended Benchmark'!$B:$J,9,FALSE)</f>
        <v>1.0098645533718178</v>
      </c>
      <c r="U134" s="218">
        <f>VLOOKUP(B134,'Blended Benchmark'!$B:$J,9,FALSE)</f>
        <v>1.0098645533718178</v>
      </c>
      <c r="V134" s="94">
        <v>58450.99</v>
      </c>
      <c r="W134" s="94">
        <v>58450.99</v>
      </c>
      <c r="X134" s="94">
        <v>58450.99</v>
      </c>
      <c r="Y134" s="94">
        <v>58450.99</v>
      </c>
      <c r="Z134" s="94">
        <v>58450.99</v>
      </c>
      <c r="AA134" s="94">
        <v>3036.84</v>
      </c>
      <c r="AB134" s="94">
        <v>3036.84</v>
      </c>
      <c r="AC134" s="94">
        <v>3036.84</v>
      </c>
      <c r="AD134" s="94">
        <v>229.47</v>
      </c>
      <c r="AE134" s="94">
        <v>2052.5160000000001</v>
      </c>
      <c r="AF134" s="94">
        <v>402.339</v>
      </c>
      <c r="AG134" s="94">
        <v>402.339</v>
      </c>
      <c r="AH134" s="94">
        <v>402.339</v>
      </c>
      <c r="AI134" s="94">
        <v>3368.88</v>
      </c>
      <c r="AJ134" s="94">
        <v>116.79</v>
      </c>
      <c r="AK134" s="94">
        <v>339.08800000000002</v>
      </c>
      <c r="AL134" s="94">
        <v>114.13</v>
      </c>
      <c r="AM134" s="94">
        <v>114.13</v>
      </c>
      <c r="AU134" s="94">
        <v>291.46499999999997</v>
      </c>
      <c r="AV134" s="94">
        <v>291.46499999999997</v>
      </c>
      <c r="AW134" s="94">
        <v>291.46499999999997</v>
      </c>
      <c r="AZ134" s="218" t="s">
        <v>421</v>
      </c>
      <c r="BA134" s="218" t="s">
        <v>421</v>
      </c>
      <c r="CH134" s="212" t="s">
        <v>421</v>
      </c>
    </row>
    <row r="135" spans="2:86">
      <c r="B135" s="192">
        <v>44074</v>
      </c>
      <c r="C135" s="94">
        <v>7661.82</v>
      </c>
      <c r="D135" s="94">
        <v>7661.82</v>
      </c>
      <c r="E135" s="94">
        <v>7661.82</v>
      </c>
      <c r="K135" s="212" t="s">
        <v>421</v>
      </c>
      <c r="L135" s="212" t="s">
        <v>421</v>
      </c>
      <c r="M135" s="212" t="s">
        <v>421</v>
      </c>
      <c r="O135" s="94">
        <v>228.51494325000002</v>
      </c>
      <c r="P135" s="94">
        <v>175.14750000000001</v>
      </c>
      <c r="Q135" s="218">
        <f>IFERROR(VLOOKUP(B135,'Blended Benchmark'!$B:$J,9,FALSE),"")</f>
        <v>1.0254453445140141</v>
      </c>
      <c r="R135" s="218">
        <f>VLOOKUP(B135,'Blended Benchmark'!$B:$J,9,FALSE)</f>
        <v>1.0254453445140141</v>
      </c>
      <c r="S135" s="218">
        <f>VLOOKUP(B135,'Blended Benchmark'!$B:$J,9,FALSE)</f>
        <v>1.0254453445140141</v>
      </c>
      <c r="T135" s="218">
        <f>VLOOKUP(B135,'Blended Benchmark'!$B:$J,9,FALSE)</f>
        <v>1.0254453445140141</v>
      </c>
      <c r="U135" s="218">
        <f>VLOOKUP(B135,'Blended Benchmark'!$B:$J,9,FALSE)</f>
        <v>1.0254453445140141</v>
      </c>
      <c r="V135" s="94">
        <v>59823.68</v>
      </c>
      <c r="W135" s="94">
        <v>59823.68</v>
      </c>
      <c r="X135" s="94">
        <v>59823.68</v>
      </c>
      <c r="Y135" s="94">
        <v>59823.68</v>
      </c>
      <c r="Z135" s="94">
        <v>59823.68</v>
      </c>
      <c r="AA135" s="94">
        <v>3248.76</v>
      </c>
      <c r="AB135" s="94">
        <v>3248.76</v>
      </c>
      <c r="AC135" s="94">
        <v>3248.76</v>
      </c>
      <c r="AD135" s="94">
        <v>222.7</v>
      </c>
      <c r="AE135" s="94">
        <v>2061.558</v>
      </c>
      <c r="AF135" s="94">
        <v>410.60899999999998</v>
      </c>
      <c r="AG135" s="94">
        <v>410.60899999999998</v>
      </c>
      <c r="AH135" s="94">
        <v>410.60899999999998</v>
      </c>
      <c r="AI135" s="94">
        <v>3480.4</v>
      </c>
      <c r="AJ135" s="94">
        <v>115.83</v>
      </c>
      <c r="AK135" s="94">
        <v>332.68099999999998</v>
      </c>
      <c r="AL135" s="94">
        <v>117.34</v>
      </c>
      <c r="AM135" s="94">
        <v>117.34</v>
      </c>
      <c r="AU135" s="94">
        <v>297.17700000000002</v>
      </c>
      <c r="AV135" s="94">
        <v>297.17700000000002</v>
      </c>
      <c r="AW135" s="94">
        <v>297.17700000000002</v>
      </c>
      <c r="AZ135" s="218" t="s">
        <v>421</v>
      </c>
      <c r="BA135" s="218" t="s">
        <v>421</v>
      </c>
      <c r="CH135" s="212" t="s">
        <v>421</v>
      </c>
    </row>
    <row r="136" spans="2:86">
      <c r="B136" s="192">
        <v>44104</v>
      </c>
      <c r="C136" s="94">
        <v>7205.24</v>
      </c>
      <c r="D136" s="94">
        <v>7205.24</v>
      </c>
      <c r="E136" s="94">
        <v>7205.24</v>
      </c>
      <c r="K136" s="212" t="s">
        <v>421</v>
      </c>
      <c r="L136" s="212" t="s">
        <v>421</v>
      </c>
      <c r="M136" s="212" t="s">
        <v>421</v>
      </c>
      <c r="O136" s="94">
        <v>205.04973432</v>
      </c>
      <c r="P136" s="94">
        <v>153.9528</v>
      </c>
      <c r="Q136" s="218">
        <f>IFERROR(VLOOKUP(B136,'Blended Benchmark'!$B:$J,9,FALSE),"")</f>
        <v>0.97844347808395815</v>
      </c>
      <c r="R136" s="218">
        <f>VLOOKUP(B136,'Blended Benchmark'!$B:$J,9,FALSE)</f>
        <v>0.97844347808395815</v>
      </c>
      <c r="S136" s="218">
        <f>VLOOKUP(B136,'Blended Benchmark'!$B:$J,9,FALSE)</f>
        <v>0.97844347808395815</v>
      </c>
      <c r="T136" s="218">
        <f>VLOOKUP(B136,'Blended Benchmark'!$B:$J,9,FALSE)</f>
        <v>0.97844347808395815</v>
      </c>
      <c r="U136" s="218">
        <f>VLOOKUP(B136,'Blended Benchmark'!$B:$J,9,FALSE)</f>
        <v>0.97844347808395815</v>
      </c>
      <c r="V136" s="94">
        <v>58590.32</v>
      </c>
      <c r="W136" s="94">
        <v>58590.32</v>
      </c>
      <c r="X136" s="94">
        <v>58590.32</v>
      </c>
      <c r="Y136" s="94">
        <v>58590.32</v>
      </c>
      <c r="Z136" s="94">
        <v>58590.32</v>
      </c>
      <c r="AA136" s="94">
        <v>3186.45</v>
      </c>
      <c r="AB136" s="94">
        <v>3186.45</v>
      </c>
      <c r="AC136" s="94">
        <v>3186.45</v>
      </c>
      <c r="AD136" s="94">
        <v>214.15</v>
      </c>
      <c r="AE136" s="94">
        <v>2015.989</v>
      </c>
      <c r="AF136" s="94">
        <v>404.95800000000003</v>
      </c>
      <c r="AG136" s="94">
        <v>404.95800000000003</v>
      </c>
      <c r="AH136" s="94">
        <v>404.95800000000003</v>
      </c>
      <c r="AI136" s="94">
        <v>3409.99</v>
      </c>
      <c r="AJ136" s="94">
        <v>113.33</v>
      </c>
      <c r="AK136" s="94">
        <v>333.69900000000001</v>
      </c>
      <c r="AL136" s="94">
        <v>111.38</v>
      </c>
      <c r="AM136" s="94">
        <v>111.38</v>
      </c>
      <c r="AU136" s="94">
        <v>295.16000000000003</v>
      </c>
      <c r="AV136" s="94">
        <v>295.16000000000003</v>
      </c>
      <c r="AW136" s="94">
        <v>295.16000000000003</v>
      </c>
      <c r="AZ136" s="218" t="s">
        <v>421</v>
      </c>
      <c r="BA136" s="218" t="s">
        <v>421</v>
      </c>
      <c r="CH136" s="212" t="s">
        <v>421</v>
      </c>
    </row>
    <row r="137" spans="2:86">
      <c r="B137" s="192">
        <v>44135</v>
      </c>
      <c r="C137" s="94">
        <v>6981.75</v>
      </c>
      <c r="D137" s="94">
        <v>6981.75</v>
      </c>
      <c r="E137" s="94">
        <v>6981.75</v>
      </c>
      <c r="K137" s="212" t="s">
        <v>421</v>
      </c>
      <c r="L137" s="212" t="s">
        <v>421</v>
      </c>
      <c r="M137" s="212" t="s">
        <v>421</v>
      </c>
      <c r="O137" s="94">
        <v>193.24401712000002</v>
      </c>
      <c r="P137" s="94">
        <v>145.06720000000001</v>
      </c>
      <c r="Q137" s="218">
        <f>IFERROR(VLOOKUP(B137,'Blended Benchmark'!$B:$J,9,FALSE),"")</f>
        <v>0.97995880276817249</v>
      </c>
      <c r="R137" s="218">
        <f>VLOOKUP(B137,'Blended Benchmark'!$B:$J,9,FALSE)</f>
        <v>0.97995880276817249</v>
      </c>
      <c r="S137" s="218">
        <f>VLOOKUP(B137,'Blended Benchmark'!$B:$J,9,FALSE)</f>
        <v>0.97995880276817249</v>
      </c>
      <c r="T137" s="218">
        <f>VLOOKUP(B137,'Blended Benchmark'!$B:$J,9,FALSE)</f>
        <v>0.97995880276817249</v>
      </c>
      <c r="U137" s="218">
        <f>VLOOKUP(B137,'Blended Benchmark'!$B:$J,9,FALSE)</f>
        <v>0.97995880276817249</v>
      </c>
      <c r="V137" s="94">
        <v>56765.68</v>
      </c>
      <c r="W137" s="94">
        <v>56765.68</v>
      </c>
      <c r="X137" s="94">
        <v>56765.68</v>
      </c>
      <c r="Y137" s="94">
        <v>56765.68</v>
      </c>
      <c r="Z137" s="94">
        <v>56765.68</v>
      </c>
      <c r="AA137" s="94">
        <v>3067.04</v>
      </c>
      <c r="AB137" s="94">
        <v>3067.04</v>
      </c>
      <c r="AC137" s="94">
        <v>3067.04</v>
      </c>
      <c r="AD137" s="94">
        <v>201.66</v>
      </c>
      <c r="AE137" s="94">
        <v>1945.902</v>
      </c>
      <c r="AF137" s="94">
        <v>385.202</v>
      </c>
      <c r="AG137" s="94">
        <v>385.202</v>
      </c>
      <c r="AH137" s="94">
        <v>385.202</v>
      </c>
      <c r="AI137" s="94">
        <v>3429.51</v>
      </c>
      <c r="AJ137" s="94">
        <v>109.9</v>
      </c>
      <c r="AK137" s="94">
        <v>340.33499999999998</v>
      </c>
      <c r="AL137" s="94">
        <v>113.75</v>
      </c>
      <c r="AM137" s="94">
        <v>113.75</v>
      </c>
      <c r="AU137" s="94">
        <v>270.85000000000002</v>
      </c>
      <c r="AV137" s="94">
        <v>270.85000000000002</v>
      </c>
      <c r="AW137" s="94">
        <v>270.85000000000002</v>
      </c>
      <c r="AZ137" s="218" t="s">
        <v>421</v>
      </c>
      <c r="BA137" s="218" t="s">
        <v>421</v>
      </c>
      <c r="CH137" s="212" t="s">
        <v>421</v>
      </c>
    </row>
    <row r="138" spans="2:86">
      <c r="B138" s="192">
        <v>44165</v>
      </c>
      <c r="C138" s="94">
        <v>7749.22</v>
      </c>
      <c r="D138" s="94">
        <v>7749.22</v>
      </c>
      <c r="E138" s="94">
        <v>7749.22</v>
      </c>
      <c r="K138" s="212" t="s">
        <v>421</v>
      </c>
      <c r="L138" s="212" t="s">
        <v>421</v>
      </c>
      <c r="M138" s="212" t="s">
        <v>421</v>
      </c>
      <c r="O138" s="94">
        <v>237.74434661999999</v>
      </c>
      <c r="P138" s="94">
        <v>182.86619999999999</v>
      </c>
      <c r="Q138" s="218">
        <f>IFERROR(VLOOKUP(B138,'Blended Benchmark'!$B:$J,9,FALSE),"")</f>
        <v>1.1710019799122771</v>
      </c>
      <c r="R138" s="218">
        <f>VLOOKUP(B138,'Blended Benchmark'!$B:$J,9,FALSE)</f>
        <v>1.1710019799122771</v>
      </c>
      <c r="S138" s="218">
        <f>VLOOKUP(B138,'Blended Benchmark'!$B:$J,9,FALSE)</f>
        <v>1.1710019799122771</v>
      </c>
      <c r="T138" s="218">
        <f>VLOOKUP(B138,'Blended Benchmark'!$B:$J,9,FALSE)</f>
        <v>1.1710019799122771</v>
      </c>
      <c r="U138" s="218">
        <f>VLOOKUP(B138,'Blended Benchmark'!$B:$J,9,FALSE)</f>
        <v>1.1710019799122771</v>
      </c>
      <c r="V138" s="94">
        <v>62764.58</v>
      </c>
      <c r="W138" s="94">
        <v>62764.58</v>
      </c>
      <c r="X138" s="94">
        <v>62764.58</v>
      </c>
      <c r="Y138" s="94">
        <v>62764.58</v>
      </c>
      <c r="Z138" s="94">
        <v>62764.58</v>
      </c>
      <c r="AA138" s="94">
        <v>3453.58</v>
      </c>
      <c r="AB138" s="94">
        <v>3453.58</v>
      </c>
      <c r="AC138" s="94">
        <v>3453.58</v>
      </c>
      <c r="AD138" s="94">
        <v>181.36</v>
      </c>
      <c r="AE138" s="94">
        <v>2104.299</v>
      </c>
      <c r="AF138" s="94">
        <v>419.678</v>
      </c>
      <c r="AG138" s="94">
        <v>419.678</v>
      </c>
      <c r="AH138" s="94">
        <v>419.678</v>
      </c>
      <c r="AI138" s="94">
        <v>4014.51</v>
      </c>
      <c r="AJ138" s="94">
        <v>132</v>
      </c>
      <c r="AK138" s="94">
        <v>355.161</v>
      </c>
      <c r="AL138" s="94">
        <v>136.51</v>
      </c>
      <c r="AM138" s="94">
        <v>136.51</v>
      </c>
      <c r="AU138" s="94">
        <v>293.52800000000002</v>
      </c>
      <c r="AV138" s="94">
        <v>293.52800000000002</v>
      </c>
      <c r="AW138" s="94">
        <v>293.52800000000002</v>
      </c>
      <c r="AZ138" s="218" t="s">
        <v>421</v>
      </c>
      <c r="BA138" s="218" t="s">
        <v>421</v>
      </c>
      <c r="CH138" s="212" t="s">
        <v>421</v>
      </c>
    </row>
    <row r="139" spans="2:86">
      <c r="B139" s="192">
        <v>44196</v>
      </c>
      <c r="C139" s="94">
        <v>8098.71</v>
      </c>
      <c r="D139" s="94">
        <v>8098.71</v>
      </c>
      <c r="E139" s="94">
        <v>8098.71</v>
      </c>
      <c r="K139" s="212" t="s">
        <v>421</v>
      </c>
      <c r="L139" s="212" t="s">
        <v>421</v>
      </c>
      <c r="M139" s="212" t="s">
        <v>421</v>
      </c>
      <c r="O139" s="94">
        <v>242.81285099999997</v>
      </c>
      <c r="P139" s="94">
        <v>190.81559999999999</v>
      </c>
      <c r="Q139" s="218">
        <f>IFERROR(VLOOKUP(B139,'Blended Benchmark'!$B:$J,9,FALSE),"")</f>
        <v>0.99631004353286134</v>
      </c>
      <c r="R139" s="218">
        <f>VLOOKUP(B139,'Blended Benchmark'!$B:$J,9,FALSE)</f>
        <v>0.99631004353286134</v>
      </c>
      <c r="S139" s="218">
        <f>VLOOKUP(B139,'Blended Benchmark'!$B:$J,9,FALSE)</f>
        <v>0.99631004353286134</v>
      </c>
      <c r="T139" s="218">
        <f>VLOOKUP(B139,'Blended Benchmark'!$B:$J,9,FALSE)</f>
        <v>0.99631004353286134</v>
      </c>
      <c r="U139" s="218">
        <f>VLOOKUP(B139,'Blended Benchmark'!$B:$J,9,FALSE)</f>
        <v>0.99631004353286134</v>
      </c>
      <c r="V139" s="94">
        <v>63846.13</v>
      </c>
      <c r="W139" s="94">
        <v>63846.13</v>
      </c>
      <c r="X139" s="94">
        <v>63846.13</v>
      </c>
      <c r="Y139" s="94">
        <v>63846.13</v>
      </c>
      <c r="Z139" s="94">
        <v>63846.13</v>
      </c>
      <c r="AA139" s="94">
        <v>3565.09</v>
      </c>
      <c r="AB139" s="94">
        <v>3565.09</v>
      </c>
      <c r="AC139" s="94">
        <v>3565.09</v>
      </c>
      <c r="AD139" s="94">
        <v>186.01</v>
      </c>
      <c r="AE139" s="94">
        <v>2148.6260000000002</v>
      </c>
      <c r="AF139" s="94">
        <v>432.637</v>
      </c>
      <c r="AG139" s="94">
        <v>432.637</v>
      </c>
      <c r="AH139" s="94">
        <v>432.637</v>
      </c>
      <c r="AI139" s="94">
        <v>4398.05</v>
      </c>
      <c r="AJ139" s="94">
        <v>153.27000000000001</v>
      </c>
      <c r="AK139" s="94">
        <v>358.995</v>
      </c>
      <c r="AL139" s="94">
        <v>148.12</v>
      </c>
      <c r="AM139" s="94">
        <v>148.12</v>
      </c>
      <c r="AU139" s="94">
        <v>299.875</v>
      </c>
      <c r="AV139" s="94">
        <v>299.875</v>
      </c>
      <c r="AW139" s="94">
        <v>299.875</v>
      </c>
      <c r="AZ139" s="218" t="s">
        <v>421</v>
      </c>
      <c r="BA139" s="218" t="s">
        <v>421</v>
      </c>
      <c r="CH139" s="212" t="s">
        <v>421</v>
      </c>
    </row>
    <row r="140" spans="2:86">
      <c r="B140" s="192">
        <v>44227</v>
      </c>
      <c r="C140" s="94">
        <v>8054.32</v>
      </c>
      <c r="D140" s="94">
        <v>8054.32</v>
      </c>
      <c r="E140" s="94">
        <v>8054.32</v>
      </c>
      <c r="K140" s="212" t="s">
        <v>421</v>
      </c>
      <c r="L140" s="212" t="s">
        <v>421</v>
      </c>
      <c r="M140" s="212" t="s">
        <v>421</v>
      </c>
      <c r="O140" s="94">
        <v>247.99939791</v>
      </c>
      <c r="P140" s="94">
        <v>194.09829999999999</v>
      </c>
      <c r="Q140" s="218">
        <f>IFERROR(VLOOKUP(B140,'Blended Benchmark'!$B:$J,9,FALSE),"")</f>
        <v>1.0010893610479372</v>
      </c>
      <c r="R140" s="218">
        <f>VLOOKUP(B140,'Blended Benchmark'!$B:$J,9,FALSE)</f>
        <v>1.0010893610479372</v>
      </c>
      <c r="S140" s="218">
        <f>VLOOKUP(B140,'Blended Benchmark'!$B:$J,9,FALSE)</f>
        <v>1.0010893610479372</v>
      </c>
      <c r="T140" s="218">
        <f>VLOOKUP(B140,'Blended Benchmark'!$B:$J,9,FALSE)</f>
        <v>1.0010893610479372</v>
      </c>
      <c r="U140" s="218">
        <f>VLOOKUP(B140,'Blended Benchmark'!$B:$J,9,FALSE)</f>
        <v>1.0010893610479372</v>
      </c>
      <c r="V140" s="94">
        <v>63640.32</v>
      </c>
      <c r="W140" s="94">
        <v>63640.32</v>
      </c>
      <c r="X140" s="94">
        <v>63640.32</v>
      </c>
      <c r="Y140" s="94">
        <v>63640.32</v>
      </c>
      <c r="Z140" s="94">
        <v>63640.32</v>
      </c>
      <c r="AA140" s="94">
        <v>3496.71</v>
      </c>
      <c r="AB140" s="94">
        <v>3496.71</v>
      </c>
      <c r="AC140" s="94">
        <v>3496.71</v>
      </c>
      <c r="AD140" s="94">
        <v>175.76</v>
      </c>
      <c r="AE140" s="94">
        <v>2148.2750000000001</v>
      </c>
      <c r="AF140" s="94">
        <v>437.245</v>
      </c>
      <c r="AG140" s="94">
        <v>437.245</v>
      </c>
      <c r="AH140" s="94">
        <v>437.245</v>
      </c>
      <c r="AI140" s="94">
        <v>4509.43</v>
      </c>
      <c r="AJ140" s="94">
        <v>165.75</v>
      </c>
      <c r="AK140" s="94">
        <v>356.21100000000001</v>
      </c>
      <c r="AL140" s="94">
        <v>147.22</v>
      </c>
      <c r="AM140" s="94">
        <v>147.22</v>
      </c>
      <c r="AN140" s="94">
        <v>143.72999999999999</v>
      </c>
      <c r="AO140" s="94">
        <v>428.38</v>
      </c>
      <c r="AP140" s="94">
        <v>428.38</v>
      </c>
      <c r="AU140" s="94">
        <v>302.85399999999998</v>
      </c>
      <c r="AV140" s="94">
        <v>302.85399999999998</v>
      </c>
      <c r="AW140" s="94">
        <v>302.85399999999998</v>
      </c>
      <c r="AZ140" s="218" t="s">
        <v>421</v>
      </c>
      <c r="BA140" s="218" t="s">
        <v>421</v>
      </c>
      <c r="CH140" s="212" t="s">
        <v>421</v>
      </c>
    </row>
    <row r="141" spans="2:86">
      <c r="B141" s="192">
        <v>44255</v>
      </c>
      <c r="C141" s="94">
        <v>8195.9599999999991</v>
      </c>
      <c r="D141" s="94">
        <v>8195.9599999999991</v>
      </c>
      <c r="E141" s="94">
        <v>8195.9599999999991</v>
      </c>
      <c r="K141" s="212" t="s">
        <v>421</v>
      </c>
      <c r="L141" s="212" t="s">
        <v>421</v>
      </c>
      <c r="M141" s="212" t="s">
        <v>421</v>
      </c>
      <c r="O141" s="94">
        <v>280.04110860000003</v>
      </c>
      <c r="P141" s="94">
        <v>219.84700000000001</v>
      </c>
      <c r="Q141" s="218">
        <f>IFERROR(VLOOKUP(B141,'Blended Benchmark'!$B:$J,9,FALSE),"")</f>
        <v>1.0540222684305047</v>
      </c>
      <c r="R141" s="218">
        <f>VLOOKUP(B141,'Blended Benchmark'!$B:$J,9,FALSE)</f>
        <v>1.0540222684305047</v>
      </c>
      <c r="S141" s="218">
        <f>VLOOKUP(B141,'Blended Benchmark'!$B:$J,9,FALSE)</f>
        <v>1.0540222684305047</v>
      </c>
      <c r="T141" s="218">
        <f>VLOOKUP(B141,'Blended Benchmark'!$B:$J,9,FALSE)</f>
        <v>1.0540222684305047</v>
      </c>
      <c r="U141" s="218">
        <f>VLOOKUP(B141,'Blended Benchmark'!$B:$J,9,FALSE)</f>
        <v>1.0540222684305047</v>
      </c>
      <c r="V141" s="94">
        <v>66418.02</v>
      </c>
      <c r="W141" s="94">
        <v>66418.02</v>
      </c>
      <c r="X141" s="94">
        <v>66418.02</v>
      </c>
      <c r="Y141" s="94">
        <v>66418.02</v>
      </c>
      <c r="Z141" s="94">
        <v>66418.02</v>
      </c>
      <c r="AA141" s="94">
        <v>3597.31</v>
      </c>
      <c r="AB141" s="94">
        <v>3597.31</v>
      </c>
      <c r="AC141" s="94">
        <v>3597.31</v>
      </c>
      <c r="AD141" s="94">
        <v>154.35</v>
      </c>
      <c r="AE141" s="94">
        <v>2168.154</v>
      </c>
      <c r="AF141" s="94">
        <v>425.35300000000001</v>
      </c>
      <c r="AG141" s="94">
        <v>425.35300000000001</v>
      </c>
      <c r="AH141" s="94">
        <v>425.35300000000001</v>
      </c>
      <c r="AI141" s="94">
        <v>4643.28</v>
      </c>
      <c r="AJ141" s="94">
        <v>215.08</v>
      </c>
      <c r="AK141" s="94">
        <v>335.52600000000001</v>
      </c>
      <c r="AL141" s="94">
        <v>171.36</v>
      </c>
      <c r="AM141" s="94">
        <v>171.36</v>
      </c>
      <c r="AN141" s="94">
        <v>129.94999999999999</v>
      </c>
      <c r="AO141" s="94">
        <v>537.91999999999996</v>
      </c>
      <c r="AP141" s="94">
        <v>537.91999999999996</v>
      </c>
      <c r="AU141" s="94">
        <v>293.411</v>
      </c>
      <c r="AV141" s="94">
        <v>293.411</v>
      </c>
      <c r="AW141" s="94">
        <v>293.411</v>
      </c>
      <c r="AZ141" s="218" t="s">
        <v>421</v>
      </c>
      <c r="BA141" s="218" t="s">
        <v>421</v>
      </c>
      <c r="CH141" s="212" t="s">
        <v>421</v>
      </c>
    </row>
    <row r="142" spans="2:86">
      <c r="B142" s="192">
        <v>44286</v>
      </c>
      <c r="C142" s="94">
        <v>8319.34</v>
      </c>
      <c r="D142" s="94">
        <v>8319.34</v>
      </c>
      <c r="E142" s="94">
        <v>8319.34</v>
      </c>
      <c r="K142" s="212" t="s">
        <v>421</v>
      </c>
      <c r="L142" s="212" t="s">
        <v>421</v>
      </c>
      <c r="M142" s="212" t="s">
        <v>421</v>
      </c>
      <c r="O142" s="94">
        <v>282.13372659999999</v>
      </c>
      <c r="P142" s="94">
        <v>224.59299999999999</v>
      </c>
      <c r="Q142" s="218">
        <f>IFERROR(VLOOKUP(B142,'Blended Benchmark'!$B:$J,9,FALSE),"")</f>
        <v>1.0572348682827362</v>
      </c>
      <c r="R142" s="218">
        <f>VLOOKUP(B142,'Blended Benchmark'!$B:$J,9,FALSE)</f>
        <v>1.0572348682827362</v>
      </c>
      <c r="S142" s="218">
        <f>VLOOKUP(B142,'Blended Benchmark'!$B:$J,9,FALSE)</f>
        <v>1.0572348682827362</v>
      </c>
      <c r="T142" s="218">
        <f>VLOOKUP(B142,'Blended Benchmark'!$B:$J,9,FALSE)</f>
        <v>1.0572348682827362</v>
      </c>
      <c r="U142" s="218">
        <f>VLOOKUP(B142,'Blended Benchmark'!$B:$J,9,FALSE)</f>
        <v>1.0572348682827362</v>
      </c>
      <c r="V142" s="94">
        <v>68987.38</v>
      </c>
      <c r="W142" s="94">
        <v>68987.38</v>
      </c>
      <c r="X142" s="94">
        <v>68987.38</v>
      </c>
      <c r="Y142" s="94">
        <v>68987.38</v>
      </c>
      <c r="Z142" s="94">
        <v>68987.38</v>
      </c>
      <c r="AA142" s="94">
        <v>3776.11</v>
      </c>
      <c r="AB142" s="94">
        <v>3776.11</v>
      </c>
      <c r="AC142" s="94">
        <v>3776.11</v>
      </c>
      <c r="AD142" s="94">
        <v>157.21</v>
      </c>
      <c r="AE142" s="94">
        <v>2299.2429999999999</v>
      </c>
      <c r="AF142" s="94">
        <v>435.76799999999997</v>
      </c>
      <c r="AG142" s="94">
        <v>435.76799999999997</v>
      </c>
      <c r="AH142" s="94">
        <v>435.76799999999997</v>
      </c>
      <c r="AI142" s="94">
        <v>4570.41</v>
      </c>
      <c r="AJ142" s="94">
        <v>234.97</v>
      </c>
      <c r="AK142" s="94">
        <v>365.66</v>
      </c>
      <c r="AL142" s="94">
        <v>182.28</v>
      </c>
      <c r="AM142" s="94">
        <v>182.28</v>
      </c>
      <c r="AN142" s="94">
        <v>128</v>
      </c>
      <c r="AO142" s="94">
        <v>536.03</v>
      </c>
      <c r="AP142" s="94">
        <v>536.03</v>
      </c>
      <c r="AU142" s="94">
        <v>305.69400000000002</v>
      </c>
      <c r="AV142" s="94">
        <v>305.69400000000002</v>
      </c>
      <c r="AW142" s="94">
        <v>305.69400000000002</v>
      </c>
      <c r="AZ142" s="218" t="s">
        <v>421</v>
      </c>
      <c r="BA142" s="218" t="s">
        <v>421</v>
      </c>
      <c r="CH142" s="212" t="s">
        <v>421</v>
      </c>
    </row>
    <row r="143" spans="2:86">
      <c r="B143" s="192">
        <v>44316</v>
      </c>
      <c r="C143" s="94">
        <v>8848.16</v>
      </c>
      <c r="D143" s="94">
        <v>8848.16</v>
      </c>
      <c r="E143" s="94">
        <v>8848.16</v>
      </c>
      <c r="K143" s="212" t="s">
        <v>421</v>
      </c>
      <c r="L143" s="212" t="s">
        <v>421</v>
      </c>
      <c r="M143" s="212" t="s">
        <v>421</v>
      </c>
      <c r="O143" s="94">
        <v>276.54989823999995</v>
      </c>
      <c r="P143" s="94">
        <v>225.0752</v>
      </c>
      <c r="Q143" s="218">
        <f>IFERROR(VLOOKUP(B143,'Blended Benchmark'!$B:$J,9,FALSE),"")</f>
        <v>1.0382344076074013</v>
      </c>
      <c r="R143" s="218">
        <f>VLOOKUP(B143,'Blended Benchmark'!$B:$J,9,FALSE)</f>
        <v>1.0382344076074013</v>
      </c>
      <c r="S143" s="218">
        <f>VLOOKUP(B143,'Blended Benchmark'!$B:$J,9,FALSE)</f>
        <v>1.0382344076074013</v>
      </c>
      <c r="T143" s="218">
        <f>VLOOKUP(B143,'Blended Benchmark'!$B:$J,9,FALSE)</f>
        <v>1.0382344076074013</v>
      </c>
      <c r="U143" s="218">
        <f>VLOOKUP(B143,'Blended Benchmark'!$B:$J,9,FALSE)</f>
        <v>1.0382344076074013</v>
      </c>
      <c r="V143" s="94">
        <v>70636.02</v>
      </c>
      <c r="W143" s="94">
        <v>70636.02</v>
      </c>
      <c r="X143" s="94">
        <v>70636.02</v>
      </c>
      <c r="Y143" s="94">
        <v>70636.02</v>
      </c>
      <c r="Z143" s="94">
        <v>70636.02</v>
      </c>
      <c r="AA143" s="94">
        <v>3937.83</v>
      </c>
      <c r="AB143" s="94">
        <v>3937.83</v>
      </c>
      <c r="AC143" s="94">
        <v>3937.83</v>
      </c>
      <c r="AD143" s="94">
        <v>164.58</v>
      </c>
      <c r="AE143" s="94">
        <v>2468.114</v>
      </c>
      <c r="AF143" s="94">
        <v>452.40300000000002</v>
      </c>
      <c r="AG143" s="94">
        <v>452.40300000000002</v>
      </c>
      <c r="AH143" s="94">
        <v>452.40300000000002</v>
      </c>
      <c r="AI143" s="94">
        <v>4720.5600000000004</v>
      </c>
      <c r="AJ143" s="94">
        <v>234.59</v>
      </c>
      <c r="AK143" s="94">
        <v>374.13900000000001</v>
      </c>
      <c r="AL143" s="94">
        <v>190.65</v>
      </c>
      <c r="AM143" s="94">
        <v>190.65</v>
      </c>
      <c r="AN143" s="94">
        <v>122.36</v>
      </c>
      <c r="AO143" s="94">
        <v>535.86</v>
      </c>
      <c r="AP143" s="94">
        <v>535.86</v>
      </c>
      <c r="AU143" s="94">
        <v>305.36200000000002</v>
      </c>
      <c r="AV143" s="94">
        <v>305.36200000000002</v>
      </c>
      <c r="AW143" s="94">
        <v>305.36200000000002</v>
      </c>
      <c r="AZ143" s="218" t="s">
        <v>421</v>
      </c>
      <c r="BA143" s="218" t="s">
        <v>421</v>
      </c>
      <c r="CH143" s="212" t="s">
        <v>421</v>
      </c>
    </row>
    <row r="144" spans="2:86">
      <c r="B144" s="192">
        <v>44347</v>
      </c>
      <c r="C144" s="94">
        <v>8774.6</v>
      </c>
      <c r="D144" s="94">
        <v>8774.6</v>
      </c>
      <c r="E144" s="94">
        <v>8774.6</v>
      </c>
      <c r="K144" s="212" t="s">
        <v>421</v>
      </c>
      <c r="L144" s="212" t="s">
        <v>421</v>
      </c>
      <c r="M144" s="212" t="s">
        <v>421</v>
      </c>
      <c r="O144" s="94">
        <v>287.01848447999998</v>
      </c>
      <c r="P144" s="94">
        <v>237.91319999999999</v>
      </c>
      <c r="Q144" s="218">
        <f>IFERROR(VLOOKUP(B144,'Blended Benchmark'!$B:$J,9,FALSE),"")</f>
        <v>1.0358016728877617</v>
      </c>
      <c r="R144" s="218">
        <f>VLOOKUP(B144,'Blended Benchmark'!$B:$J,9,FALSE)</f>
        <v>1.0358016728877617</v>
      </c>
      <c r="S144" s="218">
        <f>VLOOKUP(B144,'Blended Benchmark'!$B:$J,9,FALSE)</f>
        <v>1.0358016728877617</v>
      </c>
      <c r="T144" s="218">
        <f>VLOOKUP(B144,'Blended Benchmark'!$B:$J,9,FALSE)</f>
        <v>1.0358016728877617</v>
      </c>
      <c r="U144" s="218">
        <f>VLOOKUP(B144,'Blended Benchmark'!$B:$J,9,FALSE)</f>
        <v>1.0358016728877617</v>
      </c>
      <c r="V144" s="94">
        <v>73068.22</v>
      </c>
      <c r="W144" s="94">
        <v>73068.22</v>
      </c>
      <c r="X144" s="94">
        <v>73068.22</v>
      </c>
      <c r="Y144" s="94">
        <v>73068.22</v>
      </c>
      <c r="Z144" s="94">
        <v>73068.22</v>
      </c>
      <c r="AA144" s="94">
        <v>3991.08</v>
      </c>
      <c r="AB144" s="94">
        <v>3991.08</v>
      </c>
      <c r="AC144" s="94">
        <v>3991.08</v>
      </c>
      <c r="AD144" s="94">
        <v>181.64</v>
      </c>
      <c r="AE144" s="94">
        <v>2494.15</v>
      </c>
      <c r="AF144" s="94">
        <v>461.70800000000003</v>
      </c>
      <c r="AG144" s="94">
        <v>461.70800000000003</v>
      </c>
      <c r="AH144" s="94">
        <v>461.70800000000003</v>
      </c>
      <c r="AI144" s="94">
        <v>4674.38</v>
      </c>
      <c r="AJ144" s="94">
        <v>214.52</v>
      </c>
      <c r="AK144" s="94">
        <v>369.54500000000002</v>
      </c>
      <c r="AL144" s="94">
        <v>201.35</v>
      </c>
      <c r="AM144" s="94">
        <v>201.35</v>
      </c>
      <c r="AN144" s="94">
        <v>121.2</v>
      </c>
      <c r="AO144" s="94">
        <v>526.83000000000004</v>
      </c>
      <c r="AP144" s="94">
        <v>526.83000000000004</v>
      </c>
      <c r="AU144" s="94">
        <v>315.54700000000003</v>
      </c>
      <c r="AV144" s="94">
        <v>315.54700000000003</v>
      </c>
      <c r="AW144" s="94">
        <v>315.54700000000003</v>
      </c>
      <c r="AZ144" s="218" t="s">
        <v>421</v>
      </c>
      <c r="BA144" s="218" t="s">
        <v>421</v>
      </c>
      <c r="CH144" s="212" t="s">
        <v>421</v>
      </c>
    </row>
    <row r="145" spans="2:86">
      <c r="B145" s="192">
        <v>44377</v>
      </c>
      <c r="C145" s="94">
        <v>9365.07</v>
      </c>
      <c r="D145" s="94">
        <v>9365.07</v>
      </c>
      <c r="E145" s="94">
        <v>9365.07</v>
      </c>
      <c r="K145" s="212" t="s">
        <v>421</v>
      </c>
      <c r="L145" s="212" t="s">
        <v>421</v>
      </c>
      <c r="M145" s="212" t="s">
        <v>421</v>
      </c>
      <c r="O145" s="94">
        <v>304.40077918000003</v>
      </c>
      <c r="P145" s="94">
        <v>245.5241</v>
      </c>
      <c r="Q145" s="218">
        <f>IFERROR(VLOOKUP(B145,'Blended Benchmark'!$B:$J,9,FALSE),"")</f>
        <v>1.0207689492310772</v>
      </c>
      <c r="R145" s="218">
        <f>VLOOKUP(B145,'Blended Benchmark'!$B:$J,9,FALSE)</f>
        <v>1.0207689492310772</v>
      </c>
      <c r="S145" s="218">
        <f>VLOOKUP(B145,'Blended Benchmark'!$B:$J,9,FALSE)</f>
        <v>1.0207689492310772</v>
      </c>
      <c r="T145" s="218">
        <f>VLOOKUP(B145,'Blended Benchmark'!$B:$J,9,FALSE)</f>
        <v>1.0207689492310772</v>
      </c>
      <c r="U145" s="218">
        <f>VLOOKUP(B145,'Blended Benchmark'!$B:$J,9,FALSE)</f>
        <v>1.0207689492310772</v>
      </c>
      <c r="V145" s="94">
        <v>74881.47</v>
      </c>
      <c r="W145" s="94">
        <v>74881.47</v>
      </c>
      <c r="X145" s="94">
        <v>74881.47</v>
      </c>
      <c r="Y145" s="94">
        <v>74881.47</v>
      </c>
      <c r="Z145" s="94">
        <v>74881.47</v>
      </c>
      <c r="AA145" s="94">
        <v>4070.25</v>
      </c>
      <c r="AB145" s="94">
        <v>4070.25</v>
      </c>
      <c r="AC145" s="94">
        <v>4070.25</v>
      </c>
      <c r="AD145" s="94">
        <v>161.24</v>
      </c>
      <c r="AE145" s="94">
        <v>2574.5940000000001</v>
      </c>
      <c r="AF145" s="94">
        <v>475.54300000000001</v>
      </c>
      <c r="AG145" s="94">
        <v>475.54300000000001</v>
      </c>
      <c r="AH145" s="94">
        <v>475.54300000000001</v>
      </c>
      <c r="AI145" s="94">
        <v>4880.16</v>
      </c>
      <c r="AJ145" s="94">
        <v>239.03</v>
      </c>
      <c r="AK145" s="94">
        <v>363.096</v>
      </c>
      <c r="AL145" s="94">
        <v>190.58</v>
      </c>
      <c r="AM145" s="94">
        <v>190.58</v>
      </c>
      <c r="AN145" s="94">
        <v>125.63</v>
      </c>
      <c r="AO145" s="94">
        <v>501.39</v>
      </c>
      <c r="AP145" s="94">
        <v>501.39</v>
      </c>
      <c r="AU145" s="94">
        <v>330.68299999999999</v>
      </c>
      <c r="AV145" s="94">
        <v>330.68299999999999</v>
      </c>
      <c r="AW145" s="94">
        <v>330.68299999999999</v>
      </c>
      <c r="AZ145" s="218" t="s">
        <v>421</v>
      </c>
      <c r="BA145" s="218" t="s">
        <v>421</v>
      </c>
      <c r="CH145" s="212" t="s">
        <v>421</v>
      </c>
    </row>
    <row r="146" spans="2:86">
      <c r="B146" s="192">
        <v>44408</v>
      </c>
      <c r="C146" s="94">
        <v>9698.15</v>
      </c>
      <c r="D146" s="94">
        <v>9698.15</v>
      </c>
      <c r="E146" s="94">
        <v>9698.15</v>
      </c>
      <c r="K146" s="212" t="s">
        <v>421</v>
      </c>
      <c r="L146" s="212" t="s">
        <v>421</v>
      </c>
      <c r="M146" s="212" t="s">
        <v>421</v>
      </c>
      <c r="O146" s="94">
        <v>288.12284949999997</v>
      </c>
      <c r="P146" s="94">
        <v>230.96019999999999</v>
      </c>
      <c r="Q146" s="218">
        <f>IFERROR(VLOOKUP(B146,'Blended Benchmark'!$B:$J,9,FALSE),"")</f>
        <v>1.0250432701322856</v>
      </c>
      <c r="R146" s="218">
        <f>VLOOKUP(B146,'Blended Benchmark'!$B:$J,9,FALSE)</f>
        <v>1.0250432701322856</v>
      </c>
      <c r="S146" s="218">
        <f>VLOOKUP(B146,'Blended Benchmark'!$B:$J,9,FALSE)</f>
        <v>1.0250432701322856</v>
      </c>
      <c r="T146" s="218">
        <f>VLOOKUP(B146,'Blended Benchmark'!$B:$J,9,FALSE)</f>
        <v>1.0250432701322856</v>
      </c>
      <c r="U146" s="218">
        <f>VLOOKUP(B146,'Blended Benchmark'!$B:$J,9,FALSE)</f>
        <v>1.0250432701322856</v>
      </c>
      <c r="V146" s="94">
        <v>75482.990000000005</v>
      </c>
      <c r="W146" s="94">
        <v>75482.990000000005</v>
      </c>
      <c r="X146" s="94">
        <v>75482.990000000005</v>
      </c>
      <c r="Y146" s="94">
        <v>75482.990000000005</v>
      </c>
      <c r="Z146" s="94">
        <v>75482.990000000005</v>
      </c>
      <c r="AA146" s="94">
        <v>4152.63</v>
      </c>
      <c r="AB146" s="94">
        <v>4152.63</v>
      </c>
      <c r="AC146" s="94">
        <v>4152.63</v>
      </c>
      <c r="AD146" s="94">
        <v>169.19</v>
      </c>
      <c r="AE146" s="94">
        <v>2683.9879999999998</v>
      </c>
      <c r="AF146" s="94">
        <v>493.238</v>
      </c>
      <c r="AG146" s="94">
        <v>493.238</v>
      </c>
      <c r="AH146" s="94">
        <v>493.238</v>
      </c>
      <c r="AI146" s="94">
        <v>4897.2299999999996</v>
      </c>
      <c r="AJ146" s="94">
        <v>235.75</v>
      </c>
      <c r="AK146" s="94">
        <v>374.65499999999997</v>
      </c>
      <c r="AL146" s="94">
        <v>184.81</v>
      </c>
      <c r="AM146" s="94">
        <v>184.81</v>
      </c>
      <c r="AN146" s="94">
        <v>123.32</v>
      </c>
      <c r="AO146" s="94">
        <v>475.17</v>
      </c>
      <c r="AP146" s="94">
        <v>475.17</v>
      </c>
      <c r="AU146" s="94">
        <v>337.10700000000003</v>
      </c>
      <c r="AV146" s="94">
        <v>337.10700000000003</v>
      </c>
      <c r="AW146" s="94">
        <v>337.10700000000003</v>
      </c>
      <c r="AZ146" s="218" t="s">
        <v>421</v>
      </c>
      <c r="BA146" s="218" t="s">
        <v>421</v>
      </c>
      <c r="CH146" s="212" t="s">
        <v>421</v>
      </c>
    </row>
    <row r="147" spans="2:86">
      <c r="B147" s="192">
        <v>44439</v>
      </c>
      <c r="C147" s="94">
        <v>10099.780000000001</v>
      </c>
      <c r="D147" s="94">
        <v>10099.780000000001</v>
      </c>
      <c r="E147" s="94">
        <v>10099.780000000001</v>
      </c>
      <c r="K147" s="212" t="s">
        <v>421</v>
      </c>
      <c r="L147" s="212" t="s">
        <v>421</v>
      </c>
      <c r="M147" s="212" t="s">
        <v>421</v>
      </c>
      <c r="O147" s="94">
        <v>292.05472279999998</v>
      </c>
      <c r="P147" s="94">
        <v>231.49549999999999</v>
      </c>
      <c r="Q147" s="218">
        <f>IFERROR(VLOOKUP(B147,'Blended Benchmark'!$B:$J,9,FALSE),"")</f>
        <v>1.0148086989971548</v>
      </c>
      <c r="R147" s="218">
        <f>VLOOKUP(B147,'Blended Benchmark'!$B:$J,9,FALSE)</f>
        <v>1.0148086989971548</v>
      </c>
      <c r="S147" s="218">
        <f>VLOOKUP(B147,'Blended Benchmark'!$B:$J,9,FALSE)</f>
        <v>1.0148086989971548</v>
      </c>
      <c r="T147" s="218">
        <f>VLOOKUP(B147,'Blended Benchmark'!$B:$J,9,FALSE)</f>
        <v>1.0148086989971548</v>
      </c>
      <c r="U147" s="218">
        <f>VLOOKUP(B147,'Blended Benchmark'!$B:$J,9,FALSE)</f>
        <v>1.0148086989971548</v>
      </c>
      <c r="V147" s="94">
        <v>76715.55</v>
      </c>
      <c r="W147" s="94">
        <v>76715.55</v>
      </c>
      <c r="X147" s="94">
        <v>76715.55</v>
      </c>
      <c r="Y147" s="94">
        <v>76715.55</v>
      </c>
      <c r="Z147" s="94">
        <v>76715.55</v>
      </c>
      <c r="AA147" s="94">
        <v>4242.46</v>
      </c>
      <c r="AB147" s="94">
        <v>4242.46</v>
      </c>
      <c r="AC147" s="94">
        <v>4242.46</v>
      </c>
      <c r="AD147" s="94">
        <v>162.56</v>
      </c>
      <c r="AE147" s="94">
        <v>2749.3690000000001</v>
      </c>
      <c r="AF147" s="94">
        <v>506.92099999999999</v>
      </c>
      <c r="AG147" s="94">
        <v>506.92099999999999</v>
      </c>
      <c r="AH147" s="94">
        <v>506.92099999999999</v>
      </c>
      <c r="AI147" s="94">
        <v>5033.17</v>
      </c>
      <c r="AJ147" s="94">
        <v>259.88</v>
      </c>
      <c r="AK147" s="94">
        <v>387.84899999999999</v>
      </c>
      <c r="AL147" s="94">
        <v>194.48</v>
      </c>
      <c r="AM147" s="94">
        <v>194.48</v>
      </c>
      <c r="AN147" s="94">
        <v>128.27000000000001</v>
      </c>
      <c r="AO147" s="94">
        <v>492.42</v>
      </c>
      <c r="AP147" s="94">
        <v>492.42</v>
      </c>
      <c r="AU147" s="94">
        <v>348.161</v>
      </c>
      <c r="AV147" s="94">
        <v>348.161</v>
      </c>
      <c r="AW147" s="94">
        <v>348.161</v>
      </c>
      <c r="AZ147" s="218" t="s">
        <v>421</v>
      </c>
      <c r="BA147" s="218" t="s">
        <v>421</v>
      </c>
      <c r="CH147" s="212" t="s">
        <v>421</v>
      </c>
    </row>
    <row r="148" spans="2:86">
      <c r="B148" s="192">
        <v>44469</v>
      </c>
      <c r="C148" s="94">
        <v>9507.0499999999993</v>
      </c>
      <c r="D148" s="94">
        <v>9507.0499999999993</v>
      </c>
      <c r="E148" s="94">
        <v>9507.0499999999993</v>
      </c>
      <c r="K148" s="212" t="s">
        <v>421</v>
      </c>
      <c r="L148" s="212" t="s">
        <v>421</v>
      </c>
      <c r="M148" s="212" t="s">
        <v>421</v>
      </c>
      <c r="O148" s="94">
        <v>320.02988599999998</v>
      </c>
      <c r="P148" s="94">
        <v>252.3895</v>
      </c>
      <c r="Q148" s="218">
        <f>IFERROR(VLOOKUP(B148,'Blended Benchmark'!$B:$J,9,FALSE),"")</f>
        <v>0.97931575423737582</v>
      </c>
      <c r="R148" s="218">
        <f>VLOOKUP(B148,'Blended Benchmark'!$B:$J,9,FALSE)</f>
        <v>0.97931575423737582</v>
      </c>
      <c r="S148" s="218">
        <f>VLOOKUP(B148,'Blended Benchmark'!$B:$J,9,FALSE)</f>
        <v>0.97931575423737582</v>
      </c>
      <c r="T148" s="218">
        <f>VLOOKUP(B148,'Blended Benchmark'!$B:$J,9,FALSE)</f>
        <v>0.97931575423737582</v>
      </c>
      <c r="U148" s="218">
        <f>VLOOKUP(B148,'Blended Benchmark'!$B:$J,9,FALSE)</f>
        <v>0.97931575423737582</v>
      </c>
      <c r="V148" s="94">
        <v>75008.990000000005</v>
      </c>
      <c r="W148" s="94">
        <v>75008.990000000005</v>
      </c>
      <c r="X148" s="94">
        <v>75008.990000000005</v>
      </c>
      <c r="Y148" s="94">
        <v>75008.990000000005</v>
      </c>
      <c r="Z148" s="94">
        <v>75008.990000000005</v>
      </c>
      <c r="AA148" s="94">
        <v>4053.64</v>
      </c>
      <c r="AB148" s="94">
        <v>4053.64</v>
      </c>
      <c r="AC148" s="94">
        <v>4053.64</v>
      </c>
      <c r="AD148" s="94">
        <v>147.72999999999999</v>
      </c>
      <c r="AE148" s="94">
        <v>2583.69</v>
      </c>
      <c r="AF148" s="94">
        <v>480.351</v>
      </c>
      <c r="AG148" s="94">
        <v>480.351</v>
      </c>
      <c r="AH148" s="94">
        <v>480.351</v>
      </c>
      <c r="AI148" s="94">
        <v>4844.53</v>
      </c>
      <c r="AJ148" s="94">
        <v>234.65</v>
      </c>
      <c r="AK148" s="94">
        <v>363.04899999999998</v>
      </c>
      <c r="AL148" s="94">
        <v>198.92</v>
      </c>
      <c r="AM148" s="94">
        <v>198.92</v>
      </c>
      <c r="AN148" s="94">
        <v>121.84</v>
      </c>
      <c r="AO148" s="94">
        <v>507.91</v>
      </c>
      <c r="AP148" s="94">
        <v>507.91</v>
      </c>
      <c r="AU148" s="94">
        <v>332.17099999999999</v>
      </c>
      <c r="AV148" s="94">
        <v>332.17099999999999</v>
      </c>
      <c r="AW148" s="94">
        <v>332.17099999999999</v>
      </c>
      <c r="AZ148" s="218" t="s">
        <v>421</v>
      </c>
      <c r="BA148" s="218" t="s">
        <v>421</v>
      </c>
      <c r="CH148" s="212" t="s">
        <v>421</v>
      </c>
    </row>
    <row r="149" spans="2:86">
      <c r="B149" s="192">
        <v>44500</v>
      </c>
      <c r="C149" s="94">
        <v>10175.26</v>
      </c>
      <c r="D149" s="94">
        <v>10175.26</v>
      </c>
      <c r="E149" s="94">
        <v>10175.26</v>
      </c>
      <c r="K149" s="212" t="s">
        <v>421</v>
      </c>
      <c r="L149" s="212" t="s">
        <v>421</v>
      </c>
      <c r="M149" s="212" t="s">
        <v>421</v>
      </c>
      <c r="O149" s="94">
        <v>332.57729124000002</v>
      </c>
      <c r="P149" s="94">
        <v>268.46730000000002</v>
      </c>
      <c r="Q149" s="218">
        <f>IFERROR(VLOOKUP(B149,'Blended Benchmark'!$B:$J,9,FALSE),"")</f>
        <v>1.0560761142562858</v>
      </c>
      <c r="R149" s="218">
        <f>VLOOKUP(B149,'Blended Benchmark'!$B:$J,9,FALSE)</f>
        <v>1.0560761142562858</v>
      </c>
      <c r="S149" s="218">
        <f>VLOOKUP(B149,'Blended Benchmark'!$B:$J,9,FALSE)</f>
        <v>1.0560761142562858</v>
      </c>
      <c r="T149" s="218">
        <f>VLOOKUP(B149,'Blended Benchmark'!$B:$J,9,FALSE)</f>
        <v>1.0560761142562858</v>
      </c>
      <c r="U149" s="218">
        <f>VLOOKUP(B149,'Blended Benchmark'!$B:$J,9,FALSE)</f>
        <v>1.0560761142562858</v>
      </c>
      <c r="V149" s="94">
        <v>78771.100000000006</v>
      </c>
      <c r="W149" s="94">
        <v>78771.100000000006</v>
      </c>
      <c r="X149" s="94">
        <v>78771.100000000006</v>
      </c>
      <c r="Y149" s="94">
        <v>78771.100000000006</v>
      </c>
      <c r="Z149" s="94">
        <v>78771.100000000006</v>
      </c>
      <c r="AA149" s="94">
        <v>4297.47</v>
      </c>
      <c r="AB149" s="94">
        <v>4297.47</v>
      </c>
      <c r="AC149" s="94">
        <v>4297.47</v>
      </c>
      <c r="AD149" s="94">
        <v>155.27000000000001</v>
      </c>
      <c r="AE149" s="94">
        <v>2749.654</v>
      </c>
      <c r="AF149" s="94">
        <v>500.62900000000002</v>
      </c>
      <c r="AG149" s="94">
        <v>500.62900000000002</v>
      </c>
      <c r="AH149" s="94">
        <v>500.62900000000002</v>
      </c>
      <c r="AI149" s="94">
        <v>5080.38</v>
      </c>
      <c r="AJ149" s="94">
        <v>267.77999999999997</v>
      </c>
      <c r="AK149" s="94">
        <v>381.32499999999999</v>
      </c>
      <c r="AL149" s="94">
        <v>212.29</v>
      </c>
      <c r="AM149" s="94">
        <v>212.29</v>
      </c>
      <c r="AN149" s="94">
        <v>139.03</v>
      </c>
      <c r="AO149" s="94">
        <v>498.06</v>
      </c>
      <c r="AP149" s="94">
        <v>498.06</v>
      </c>
      <c r="AU149" s="94">
        <v>345.11900000000003</v>
      </c>
      <c r="AV149" s="94">
        <v>345.11900000000003</v>
      </c>
      <c r="AW149" s="94">
        <v>345.11900000000003</v>
      </c>
      <c r="AZ149" s="218" t="s">
        <v>421</v>
      </c>
      <c r="BA149" s="218" t="s">
        <v>421</v>
      </c>
      <c r="CH149" s="212" t="s">
        <v>421</v>
      </c>
    </row>
    <row r="150" spans="2:86">
      <c r="B150" s="192">
        <v>44530</v>
      </c>
      <c r="C150" s="94">
        <v>10309.4</v>
      </c>
      <c r="D150" s="94">
        <v>10309.4</v>
      </c>
      <c r="E150" s="94">
        <v>10309.4</v>
      </c>
      <c r="K150" s="212" t="s">
        <v>421</v>
      </c>
      <c r="L150" s="212" t="s">
        <v>421</v>
      </c>
      <c r="M150" s="212" t="s">
        <v>421</v>
      </c>
      <c r="O150" s="94">
        <v>319.04818140000003</v>
      </c>
      <c r="P150" s="94">
        <v>249.666</v>
      </c>
      <c r="Q150" s="218">
        <f>IFERROR(VLOOKUP(B150,'Blended Benchmark'!$B:$J,9,FALSE),"")</f>
        <v>0.96959282385800027</v>
      </c>
      <c r="R150" s="218">
        <f>VLOOKUP(B150,'Blended Benchmark'!$B:$J,9,FALSE)</f>
        <v>0.96959282385800027</v>
      </c>
      <c r="S150" s="218">
        <f>VLOOKUP(B150,'Blended Benchmark'!$B:$J,9,FALSE)</f>
        <v>0.96959282385800027</v>
      </c>
      <c r="T150" s="218">
        <f>VLOOKUP(B150,'Blended Benchmark'!$B:$J,9,FALSE)</f>
        <v>0.96959282385800027</v>
      </c>
      <c r="U150" s="218">
        <f>VLOOKUP(B150,'Blended Benchmark'!$B:$J,9,FALSE)</f>
        <v>0.96959282385800027</v>
      </c>
      <c r="V150" s="94">
        <v>77493.75</v>
      </c>
      <c r="W150" s="94">
        <v>77493.75</v>
      </c>
      <c r="X150" s="94">
        <v>77493.75</v>
      </c>
      <c r="Y150" s="94">
        <v>77493.75</v>
      </c>
      <c r="Z150" s="94">
        <v>77493.75</v>
      </c>
      <c r="AA150" s="94">
        <v>4231.6099999999997</v>
      </c>
      <c r="AB150" s="94">
        <v>4231.6099999999997</v>
      </c>
      <c r="AC150" s="94">
        <v>4231.6099999999997</v>
      </c>
      <c r="AD150" s="94">
        <v>159.26</v>
      </c>
      <c r="AE150" s="94">
        <v>2734.4520000000002</v>
      </c>
      <c r="AF150" s="94">
        <v>482.75700000000001</v>
      </c>
      <c r="AG150" s="94">
        <v>482.75700000000001</v>
      </c>
      <c r="AH150" s="94">
        <v>482.75700000000001</v>
      </c>
      <c r="AI150" s="94">
        <v>4963.01</v>
      </c>
      <c r="AJ150" s="94">
        <v>264.07</v>
      </c>
      <c r="AK150" s="94">
        <v>376.75400000000002</v>
      </c>
      <c r="AL150" s="94">
        <v>198.86</v>
      </c>
      <c r="AM150" s="94">
        <v>198.86</v>
      </c>
      <c r="AN150" s="94">
        <v>127.9</v>
      </c>
      <c r="AO150" s="94">
        <v>468.95</v>
      </c>
      <c r="AP150" s="94">
        <v>468.95</v>
      </c>
      <c r="AU150" s="94">
        <v>339.33600000000001</v>
      </c>
      <c r="AV150" s="94">
        <v>339.33600000000001</v>
      </c>
      <c r="AW150" s="94">
        <v>339.33600000000001</v>
      </c>
      <c r="AZ150" s="218" t="s">
        <v>421</v>
      </c>
      <c r="BA150" s="218" t="s">
        <v>421</v>
      </c>
      <c r="CH150" s="212" t="s">
        <v>421</v>
      </c>
    </row>
    <row r="151" spans="2:86">
      <c r="B151" s="192">
        <v>44561</v>
      </c>
      <c r="C151" s="94">
        <v>10562.16</v>
      </c>
      <c r="D151" s="94">
        <v>10562.16</v>
      </c>
      <c r="E151" s="94">
        <v>10562.16</v>
      </c>
      <c r="K151" s="212" t="s">
        <v>421</v>
      </c>
      <c r="L151" s="212" t="s">
        <v>421</v>
      </c>
      <c r="M151" s="212" t="s">
        <v>421</v>
      </c>
      <c r="O151" s="94">
        <v>327.96768188999999</v>
      </c>
      <c r="P151" s="94">
        <v>259.52969999999999</v>
      </c>
      <c r="Q151" s="218">
        <f>IFERROR(VLOOKUP(B151,'Blended Benchmark'!$B:$J,9,FALSE),"")</f>
        <v>1.0638448656983792</v>
      </c>
      <c r="R151" s="218">
        <f>VLOOKUP(B151,'Blended Benchmark'!$B:$J,9,FALSE)</f>
        <v>1.0638448656983792</v>
      </c>
      <c r="S151" s="218">
        <f>VLOOKUP(B151,'Blended Benchmark'!$B:$J,9,FALSE)</f>
        <v>1.0638448656983792</v>
      </c>
      <c r="T151" s="218">
        <f>VLOOKUP(B151,'Blended Benchmark'!$B:$J,9,FALSE)</f>
        <v>1.0638448656983792</v>
      </c>
      <c r="U151" s="218">
        <f>VLOOKUP(B151,'Blended Benchmark'!$B:$J,9,FALSE)</f>
        <v>1.0638448656983792</v>
      </c>
      <c r="V151" s="94">
        <v>79865.73</v>
      </c>
      <c r="W151" s="94">
        <v>79865.73</v>
      </c>
      <c r="X151" s="94">
        <v>79865.73</v>
      </c>
      <c r="Y151" s="94">
        <v>79865.73</v>
      </c>
      <c r="Z151" s="94">
        <v>79865.73</v>
      </c>
      <c r="AA151" s="94">
        <v>4412.42</v>
      </c>
      <c r="AB151" s="94">
        <v>4412.42</v>
      </c>
      <c r="AC151" s="94">
        <v>4412.42</v>
      </c>
      <c r="AD151" s="94">
        <v>161.88</v>
      </c>
      <c r="AE151" s="94">
        <v>2979.6570000000002</v>
      </c>
      <c r="AF151" s="94">
        <v>518.31399999999996</v>
      </c>
      <c r="AG151" s="94">
        <v>518.31399999999996</v>
      </c>
      <c r="AH151" s="94">
        <v>518.31399999999996</v>
      </c>
      <c r="AI151" s="94">
        <v>5108.46</v>
      </c>
      <c r="AJ151" s="94">
        <v>218.11</v>
      </c>
      <c r="AK151" s="94">
        <v>406.44799999999998</v>
      </c>
      <c r="AL151" s="94">
        <v>198.72</v>
      </c>
      <c r="AM151" s="94">
        <v>198.72</v>
      </c>
      <c r="AN151" s="94">
        <v>118.02</v>
      </c>
      <c r="AO151" s="94">
        <v>496.92</v>
      </c>
      <c r="AP151" s="94">
        <v>496.92</v>
      </c>
      <c r="AU151" s="94">
        <v>364.238</v>
      </c>
      <c r="AV151" s="94">
        <v>364.238</v>
      </c>
      <c r="AW151" s="94">
        <v>364.238</v>
      </c>
      <c r="AZ151" s="218" t="s">
        <v>421</v>
      </c>
      <c r="BA151" s="218" t="s">
        <v>421</v>
      </c>
      <c r="CH151" s="212" t="s">
        <v>421</v>
      </c>
    </row>
    <row r="152" spans="2:86">
      <c r="B152" s="192">
        <v>44592</v>
      </c>
      <c r="C152" s="94">
        <v>9759.5</v>
      </c>
      <c r="D152" s="94">
        <v>9759.5</v>
      </c>
      <c r="E152" s="94">
        <v>9759.5</v>
      </c>
      <c r="K152" s="212" t="s">
        <v>421</v>
      </c>
      <c r="L152" s="212" t="s">
        <v>421</v>
      </c>
      <c r="M152" s="212" t="s">
        <v>421</v>
      </c>
      <c r="O152" s="94">
        <v>372.84484104000001</v>
      </c>
      <c r="P152" s="94">
        <v>293.3938</v>
      </c>
      <c r="Q152" s="218">
        <f>IFERROR(VLOOKUP(B152,'Blended Benchmark'!$B:$J,9,FALSE),"")</f>
        <v>0.99933070603707708</v>
      </c>
      <c r="R152" s="218">
        <f>VLOOKUP(B152,'Blended Benchmark'!$B:$J,9,FALSE)</f>
        <v>0.99933070603707708</v>
      </c>
      <c r="S152" s="218">
        <f>VLOOKUP(B152,'Blended Benchmark'!$B:$J,9,FALSE)</f>
        <v>0.99933070603707708</v>
      </c>
      <c r="T152" s="218">
        <f>VLOOKUP(B152,'Blended Benchmark'!$B:$J,9,FALSE)</f>
        <v>0.99933070603707708</v>
      </c>
      <c r="U152" s="218">
        <f>VLOOKUP(B152,'Blended Benchmark'!$B:$J,9,FALSE)</f>
        <v>0.99933070603707708</v>
      </c>
      <c r="V152" s="94">
        <v>79536.98</v>
      </c>
      <c r="W152" s="94">
        <v>79536.98</v>
      </c>
      <c r="X152" s="94">
        <v>79536.98</v>
      </c>
      <c r="Y152" s="94">
        <v>79536.98</v>
      </c>
      <c r="Z152" s="94">
        <v>79536.98</v>
      </c>
      <c r="AA152" s="94">
        <v>4184.83</v>
      </c>
      <c r="AB152" s="94">
        <v>4184.83</v>
      </c>
      <c r="AC152" s="94">
        <v>4184.83</v>
      </c>
      <c r="AD152" s="94">
        <v>148.84</v>
      </c>
      <c r="AE152" s="94">
        <v>2740.5709999999999</v>
      </c>
      <c r="AF152" s="94">
        <v>480.01799999999997</v>
      </c>
      <c r="AG152" s="94">
        <v>480.01799999999997</v>
      </c>
      <c r="AH152" s="94">
        <v>480.01799999999997</v>
      </c>
      <c r="AI152" s="94">
        <v>4514.68</v>
      </c>
      <c r="AJ152" s="94">
        <v>181.46</v>
      </c>
      <c r="AK152" s="94">
        <v>395.7</v>
      </c>
      <c r="AL152" s="94">
        <v>201.68</v>
      </c>
      <c r="AM152" s="94">
        <v>201.68</v>
      </c>
      <c r="AN152" s="94">
        <v>104.28</v>
      </c>
      <c r="AO152" s="94">
        <v>486.56</v>
      </c>
      <c r="AP152" s="94">
        <v>486.56</v>
      </c>
      <c r="AU152" s="94">
        <v>351.64699999999999</v>
      </c>
      <c r="AV152" s="94">
        <v>351.64699999999999</v>
      </c>
      <c r="AW152" s="94">
        <v>351.64699999999999</v>
      </c>
      <c r="AZ152" s="218" t="s">
        <v>421</v>
      </c>
      <c r="BA152" s="218" t="s">
        <v>421</v>
      </c>
      <c r="CH152" s="212" t="s">
        <v>421</v>
      </c>
    </row>
    <row r="153" spans="2:86">
      <c r="B153" s="192">
        <v>44620</v>
      </c>
      <c r="C153" s="94">
        <v>9219.9500000000007</v>
      </c>
      <c r="D153" s="94">
        <v>9219.9500000000007</v>
      </c>
      <c r="E153" s="94">
        <v>9219.9500000000007</v>
      </c>
      <c r="K153" s="212" t="s">
        <v>421</v>
      </c>
      <c r="L153" s="212" t="s">
        <v>421</v>
      </c>
      <c r="M153" s="212" t="s">
        <v>421</v>
      </c>
      <c r="O153" s="94">
        <v>378.99454125</v>
      </c>
      <c r="P153" s="94">
        <v>299.0095</v>
      </c>
      <c r="Q153" s="218">
        <f>IFERROR(VLOOKUP(B153,'Blended Benchmark'!$B:$J,9,FALSE),"")</f>
        <v>1.001058564407812</v>
      </c>
      <c r="R153" s="218">
        <f>VLOOKUP(B153,'Blended Benchmark'!$B:$J,9,FALSE)</f>
        <v>1.001058564407812</v>
      </c>
      <c r="S153" s="218">
        <f>VLOOKUP(B153,'Blended Benchmark'!$B:$J,9,FALSE)</f>
        <v>1.001058564407812</v>
      </c>
      <c r="T153" s="218">
        <f>VLOOKUP(B153,'Blended Benchmark'!$B:$J,9,FALSE)</f>
        <v>1.001058564407812</v>
      </c>
      <c r="U153" s="218">
        <f>VLOOKUP(B153,'Blended Benchmark'!$B:$J,9,FALSE)</f>
        <v>1.001058564407812</v>
      </c>
      <c r="V153" s="94">
        <v>79759.64</v>
      </c>
      <c r="W153" s="94">
        <v>79759.64</v>
      </c>
      <c r="X153" s="94">
        <v>79759.64</v>
      </c>
      <c r="Y153" s="94">
        <v>79759.64</v>
      </c>
      <c r="Z153" s="94">
        <v>79759.64</v>
      </c>
      <c r="AA153" s="94">
        <v>4057.44</v>
      </c>
      <c r="AB153" s="94">
        <v>4057.44</v>
      </c>
      <c r="AC153" s="94">
        <v>4057.44</v>
      </c>
      <c r="AD153" s="94">
        <v>164.13</v>
      </c>
      <c r="AE153" s="94">
        <v>2629.6709999999998</v>
      </c>
      <c r="AF153" s="94">
        <v>477.875</v>
      </c>
      <c r="AG153" s="94">
        <v>477.875</v>
      </c>
      <c r="AH153" s="94">
        <v>477.875</v>
      </c>
      <c r="AI153" s="94">
        <v>4443.75</v>
      </c>
      <c r="AJ153" s="94">
        <v>170.86</v>
      </c>
      <c r="AK153" s="94">
        <v>393.36</v>
      </c>
      <c r="AL153" s="94">
        <v>196.52</v>
      </c>
      <c r="AM153" s="94">
        <v>196.52</v>
      </c>
      <c r="AN153" s="94">
        <v>117.51</v>
      </c>
      <c r="AO153" s="94">
        <v>491.06</v>
      </c>
      <c r="AP153" s="94">
        <v>491.06</v>
      </c>
      <c r="AT153" s="94">
        <v>4657.13</v>
      </c>
      <c r="AU153" s="94">
        <v>346.86099999999999</v>
      </c>
      <c r="AV153" s="94">
        <v>346.86099999999999</v>
      </c>
      <c r="AW153" s="94">
        <v>346.86099999999999</v>
      </c>
      <c r="AZ153" s="218" t="s">
        <v>421</v>
      </c>
      <c r="BA153" s="218" t="s">
        <v>421</v>
      </c>
      <c r="CH153" s="212" t="s">
        <v>421</v>
      </c>
    </row>
    <row r="154" spans="2:86">
      <c r="B154" s="192">
        <v>44651</v>
      </c>
      <c r="C154" s="94">
        <v>9481.15</v>
      </c>
      <c r="D154" s="94">
        <v>9481.15</v>
      </c>
      <c r="E154" s="94">
        <v>9481.15</v>
      </c>
      <c r="K154" s="212" t="s">
        <v>421</v>
      </c>
      <c r="L154" s="212" t="s">
        <v>421</v>
      </c>
      <c r="M154" s="212" t="s">
        <v>421</v>
      </c>
      <c r="O154" s="94">
        <v>393.24536024999998</v>
      </c>
      <c r="P154" s="94">
        <v>314.47050000000002</v>
      </c>
      <c r="Q154" s="218">
        <f>IFERROR(VLOOKUP(B154,'Blended Benchmark'!$B:$J,9,FALSE),"")</f>
        <v>1.0093798186699963</v>
      </c>
      <c r="R154" s="218">
        <f>VLOOKUP(B154,'Blended Benchmark'!$B:$J,9,FALSE)</f>
        <v>1.0093798186699963</v>
      </c>
      <c r="S154" s="218">
        <f>VLOOKUP(B154,'Blended Benchmark'!$B:$J,9,FALSE)</f>
        <v>1.0093798186699963</v>
      </c>
      <c r="T154" s="218">
        <f>VLOOKUP(B154,'Blended Benchmark'!$B:$J,9,FALSE)</f>
        <v>1.0093798186699963</v>
      </c>
      <c r="U154" s="218">
        <f>VLOOKUP(B154,'Blended Benchmark'!$B:$J,9,FALSE)</f>
        <v>1.0093798186699963</v>
      </c>
      <c r="V154" s="94">
        <v>82914.679999999993</v>
      </c>
      <c r="W154" s="94">
        <v>82914.679999999993</v>
      </c>
      <c r="X154" s="94">
        <v>82914.679999999993</v>
      </c>
      <c r="Y154" s="94">
        <v>82914.679999999993</v>
      </c>
      <c r="Z154" s="94">
        <v>82914.679999999993</v>
      </c>
      <c r="AA154" s="94">
        <v>4161.3100000000004</v>
      </c>
      <c r="AB154" s="94">
        <v>4161.3100000000004</v>
      </c>
      <c r="AC154" s="94">
        <v>4161.3100000000004</v>
      </c>
      <c r="AD154" s="94">
        <v>175.72</v>
      </c>
      <c r="AE154" s="94">
        <v>2810.9760000000001</v>
      </c>
      <c r="AF154" s="94">
        <v>500.89</v>
      </c>
      <c r="AG154" s="94">
        <v>500.89</v>
      </c>
      <c r="AH154" s="94">
        <v>500.89</v>
      </c>
      <c r="AI154" s="94">
        <v>4514.67</v>
      </c>
      <c r="AJ154" s="94">
        <v>179.28</v>
      </c>
      <c r="AK154" s="94">
        <v>415.387</v>
      </c>
      <c r="AL154" s="94">
        <v>182.88</v>
      </c>
      <c r="AM154" s="94">
        <v>182.88</v>
      </c>
      <c r="AN154" s="94">
        <v>118.86</v>
      </c>
      <c r="AO154" s="94">
        <v>494.18</v>
      </c>
      <c r="AP154" s="94">
        <v>494.18</v>
      </c>
      <c r="AT154" s="94">
        <v>4818.95</v>
      </c>
      <c r="AU154" s="94">
        <v>373.101</v>
      </c>
      <c r="AV154" s="94">
        <v>373.101</v>
      </c>
      <c r="AW154" s="94">
        <v>373.101</v>
      </c>
      <c r="AZ154" s="218" t="s">
        <v>421</v>
      </c>
      <c r="BA154" s="218" t="s">
        <v>421</v>
      </c>
      <c r="CH154" s="212" t="s">
        <v>421</v>
      </c>
    </row>
    <row r="155" spans="2:86">
      <c r="B155" s="192">
        <v>44681</v>
      </c>
      <c r="C155" s="94">
        <v>8276.34</v>
      </c>
      <c r="D155" s="94">
        <v>8276.34</v>
      </c>
      <c r="E155" s="94">
        <v>8276.34</v>
      </c>
      <c r="K155" s="212" t="s">
        <v>421</v>
      </c>
      <c r="L155" s="212" t="s">
        <v>421</v>
      </c>
      <c r="M155" s="212" t="s">
        <v>421</v>
      </c>
      <c r="O155" s="94">
        <v>398.927188</v>
      </c>
      <c r="P155" s="94">
        <v>310.4975</v>
      </c>
      <c r="Q155" s="218">
        <f>IFERROR(VLOOKUP(B155,'Blended Benchmark'!$B:$J,9,FALSE),"")</f>
        <v>0.94390819052016395</v>
      </c>
      <c r="R155" s="218">
        <f>VLOOKUP(B155,'Blended Benchmark'!$B:$J,9,FALSE)</f>
        <v>0.94390819052016395</v>
      </c>
      <c r="S155" s="218">
        <f>VLOOKUP(B155,'Blended Benchmark'!$B:$J,9,FALSE)</f>
        <v>0.94390819052016395</v>
      </c>
      <c r="T155" s="218">
        <f>VLOOKUP(B155,'Blended Benchmark'!$B:$J,9,FALSE)</f>
        <v>0.94390819052016395</v>
      </c>
      <c r="U155" s="218">
        <f>VLOOKUP(B155,'Blended Benchmark'!$B:$J,9,FALSE)</f>
        <v>0.94390819052016395</v>
      </c>
      <c r="V155" s="94">
        <v>78800.53</v>
      </c>
      <c r="W155" s="94">
        <v>78800.53</v>
      </c>
      <c r="X155" s="94">
        <v>78800.53</v>
      </c>
      <c r="Y155" s="94">
        <v>78800.53</v>
      </c>
      <c r="Z155" s="94">
        <v>78800.53</v>
      </c>
      <c r="AA155" s="94">
        <v>3831.93</v>
      </c>
      <c r="AB155" s="94">
        <v>3831.93</v>
      </c>
      <c r="AC155" s="94">
        <v>3831.93</v>
      </c>
      <c r="AD155" s="94">
        <v>166.75</v>
      </c>
      <c r="AE155" s="94">
        <v>2734.6469999999999</v>
      </c>
      <c r="AF155" s="94">
        <v>477.68900000000002</v>
      </c>
      <c r="AG155" s="94">
        <v>477.68900000000002</v>
      </c>
      <c r="AH155" s="94">
        <v>477.68900000000002</v>
      </c>
      <c r="AI155" s="94">
        <v>4039.22</v>
      </c>
      <c r="AJ155" s="94">
        <v>140.49</v>
      </c>
      <c r="AK155" s="94">
        <v>407.67099999999999</v>
      </c>
      <c r="AL155" s="94">
        <v>162.16999999999999</v>
      </c>
      <c r="AM155" s="94">
        <v>162.16999999999999</v>
      </c>
      <c r="AN155" s="94">
        <v>106.81</v>
      </c>
      <c r="AO155" s="94">
        <v>489.85</v>
      </c>
      <c r="AP155" s="94">
        <v>489.85</v>
      </c>
      <c r="AT155" s="94">
        <v>4375.18</v>
      </c>
      <c r="AU155" s="94">
        <v>382.62099999999998</v>
      </c>
      <c r="AV155" s="94">
        <v>382.62099999999998</v>
      </c>
      <c r="AW155" s="94">
        <v>382.62099999999998</v>
      </c>
      <c r="AZ155" s="218" t="s">
        <v>421</v>
      </c>
      <c r="BA155" s="218" t="s">
        <v>421</v>
      </c>
      <c r="CH155" s="212" t="s">
        <v>421</v>
      </c>
    </row>
    <row r="156" spans="2:86">
      <c r="B156" s="192">
        <v>44712</v>
      </c>
      <c r="C156" s="94">
        <v>8132.24</v>
      </c>
      <c r="D156" s="94">
        <v>8132.24</v>
      </c>
      <c r="E156" s="94">
        <v>8132.24</v>
      </c>
      <c r="K156" s="212" t="s">
        <v>421</v>
      </c>
      <c r="L156" s="212" t="s">
        <v>421</v>
      </c>
      <c r="M156" s="212" t="s">
        <v>421</v>
      </c>
      <c r="O156" s="94">
        <v>439.86367175999993</v>
      </c>
      <c r="P156" s="94">
        <v>347.80079999999998</v>
      </c>
      <c r="Q156" s="218">
        <f>IFERROR(VLOOKUP(B156,'Blended Benchmark'!$B:$J,9,FALSE),"")</f>
        <v>0.99204810703622048</v>
      </c>
      <c r="R156" s="218">
        <f>VLOOKUP(B156,'Blended Benchmark'!$B:$J,9,FALSE)</f>
        <v>0.99204810703622048</v>
      </c>
      <c r="S156" s="218">
        <f>VLOOKUP(B156,'Blended Benchmark'!$B:$J,9,FALSE)</f>
        <v>0.99204810703622048</v>
      </c>
      <c r="T156" s="218">
        <f>VLOOKUP(B156,'Blended Benchmark'!$B:$J,9,FALSE)</f>
        <v>0.99204810703622048</v>
      </c>
      <c r="U156" s="218">
        <f>VLOOKUP(B156,'Blended Benchmark'!$B:$J,9,FALSE)</f>
        <v>0.99204810703622048</v>
      </c>
      <c r="V156" s="94">
        <v>78845.48</v>
      </c>
      <c r="W156" s="94">
        <v>78845.48</v>
      </c>
      <c r="X156" s="94">
        <v>78845.48</v>
      </c>
      <c r="Y156" s="94">
        <v>78845.48</v>
      </c>
      <c r="Z156" s="94">
        <v>78845.48</v>
      </c>
      <c r="AA156" s="94">
        <v>3874.9</v>
      </c>
      <c r="AB156" s="94">
        <v>3874.9</v>
      </c>
      <c r="AC156" s="94">
        <v>3874.9</v>
      </c>
      <c r="AD156" s="94">
        <v>152.03</v>
      </c>
      <c r="AE156" s="94">
        <v>2606.498</v>
      </c>
      <c r="AF156" s="94">
        <v>480.04399999999998</v>
      </c>
      <c r="AG156" s="94">
        <v>480.04399999999998</v>
      </c>
      <c r="AH156" s="94">
        <v>480.04399999999998</v>
      </c>
      <c r="AI156" s="94">
        <v>3995.39</v>
      </c>
      <c r="AJ156" s="94">
        <v>123.71</v>
      </c>
      <c r="AK156" s="94">
        <v>418.95400000000001</v>
      </c>
      <c r="AL156" s="94">
        <v>173.3</v>
      </c>
      <c r="AM156" s="94">
        <v>173.3</v>
      </c>
      <c r="AN156" s="94">
        <v>109.46</v>
      </c>
      <c r="AO156" s="94">
        <v>444.57</v>
      </c>
      <c r="AP156" s="94">
        <v>444.57</v>
      </c>
      <c r="AT156" s="94">
        <v>4362.6400000000003</v>
      </c>
      <c r="AU156" s="94">
        <v>383.63400000000001</v>
      </c>
      <c r="AV156" s="94">
        <v>383.63400000000001</v>
      </c>
      <c r="AW156" s="94">
        <v>383.63400000000001</v>
      </c>
      <c r="AZ156" s="218" t="s">
        <v>421</v>
      </c>
      <c r="BA156" s="218" t="s">
        <v>421</v>
      </c>
      <c r="CH156" s="212" t="s">
        <v>421</v>
      </c>
    </row>
    <row r="157" spans="2:86">
      <c r="B157" s="192">
        <v>44742</v>
      </c>
      <c r="C157" s="94">
        <v>7418</v>
      </c>
      <c r="D157" s="94">
        <v>7418</v>
      </c>
      <c r="E157" s="94">
        <v>7418</v>
      </c>
      <c r="K157" s="212" t="s">
        <v>421</v>
      </c>
      <c r="L157" s="212" t="s">
        <v>421</v>
      </c>
      <c r="M157" s="212" t="s">
        <v>421</v>
      </c>
      <c r="N157" s="94">
        <v>2341.02</v>
      </c>
      <c r="O157" s="94">
        <v>383.64127473000008</v>
      </c>
      <c r="P157" s="94">
        <v>298.02010000000001</v>
      </c>
      <c r="Q157" s="218">
        <f>IFERROR(VLOOKUP(B157,'Blended Benchmark'!$B:$J,9,FALSE),"")</f>
        <v>0.90429538078292526</v>
      </c>
      <c r="R157" s="218">
        <f>VLOOKUP(B157,'Blended Benchmark'!$B:$J,9,FALSE)</f>
        <v>0.90429538078292526</v>
      </c>
      <c r="S157" s="218">
        <f>VLOOKUP(B157,'Blended Benchmark'!$B:$J,9,FALSE)</f>
        <v>0.90429538078292526</v>
      </c>
      <c r="T157" s="218">
        <f>VLOOKUP(B157,'Blended Benchmark'!$B:$J,9,FALSE)</f>
        <v>0.90429538078292526</v>
      </c>
      <c r="U157" s="218">
        <f>VLOOKUP(B157,'Blended Benchmark'!$B:$J,9,FALSE)</f>
        <v>0.90429538078292526</v>
      </c>
      <c r="V157" s="94">
        <v>71981.649999999994</v>
      </c>
      <c r="W157" s="94">
        <v>71981.649999999994</v>
      </c>
      <c r="X157" s="94">
        <v>71981.649999999994</v>
      </c>
      <c r="Y157" s="94">
        <v>71981.649999999994</v>
      </c>
      <c r="Z157" s="94">
        <v>71981.649999999994</v>
      </c>
      <c r="AA157" s="94">
        <v>3549.41</v>
      </c>
      <c r="AB157" s="94">
        <v>3549.41</v>
      </c>
      <c r="AC157" s="94">
        <v>3549.41</v>
      </c>
      <c r="AD157" s="94">
        <v>132.86000000000001</v>
      </c>
      <c r="AE157" s="94">
        <v>2428.9009999999998</v>
      </c>
      <c r="AF157" s="94">
        <v>464.81599999999997</v>
      </c>
      <c r="AG157" s="94">
        <v>464.81599999999997</v>
      </c>
      <c r="AH157" s="94">
        <v>464.81599999999997</v>
      </c>
      <c r="AI157" s="94">
        <v>3541.45</v>
      </c>
      <c r="AJ157" s="94">
        <v>91.57</v>
      </c>
      <c r="AK157" s="94">
        <v>393.85500000000002</v>
      </c>
      <c r="AL157" s="94">
        <v>149.35</v>
      </c>
      <c r="AM157" s="94">
        <v>149.35</v>
      </c>
      <c r="AN157" s="94">
        <v>104.7</v>
      </c>
      <c r="AO157" s="94">
        <v>360.67</v>
      </c>
      <c r="AP157" s="94">
        <v>360.67</v>
      </c>
      <c r="AT157" s="94">
        <v>4004.55</v>
      </c>
      <c r="AU157" s="94">
        <v>381.53500000000003</v>
      </c>
      <c r="AV157" s="94">
        <v>381.53500000000003</v>
      </c>
      <c r="AW157" s="94">
        <v>381.53500000000003</v>
      </c>
      <c r="AZ157" s="218" t="s">
        <v>421</v>
      </c>
      <c r="BA157" s="218" t="s">
        <v>421</v>
      </c>
      <c r="CH157" s="212" t="s">
        <v>421</v>
      </c>
    </row>
    <row r="158" spans="2:86">
      <c r="B158" s="192">
        <v>44773</v>
      </c>
      <c r="C158" s="94">
        <v>8246.91</v>
      </c>
      <c r="D158" s="94">
        <v>8246.91</v>
      </c>
      <c r="E158" s="94">
        <v>8246.91</v>
      </c>
      <c r="K158" s="212" t="s">
        <v>421</v>
      </c>
      <c r="L158" s="212" t="s">
        <v>421</v>
      </c>
      <c r="M158" s="212" t="s">
        <v>421</v>
      </c>
      <c r="N158" s="94">
        <v>2438.2399999999998</v>
      </c>
      <c r="O158" s="94">
        <v>405.80737155000008</v>
      </c>
      <c r="P158" s="94">
        <v>317.16090000000003</v>
      </c>
      <c r="Q158" s="218">
        <f>IFERROR(VLOOKUP(B158,'Blended Benchmark'!$B:$J,9,FALSE),"")</f>
        <v>1.0466496250536659</v>
      </c>
      <c r="R158" s="218">
        <f>VLOOKUP(B158,'Blended Benchmark'!$B:$J,9,FALSE)</f>
        <v>1.0466496250536659</v>
      </c>
      <c r="S158" s="218">
        <f>VLOOKUP(B158,'Blended Benchmark'!$B:$J,9,FALSE)</f>
        <v>1.0466496250536659</v>
      </c>
      <c r="T158" s="218">
        <f>VLOOKUP(B158,'Blended Benchmark'!$B:$J,9,FALSE)</f>
        <v>1.0466496250536659</v>
      </c>
      <c r="U158" s="218">
        <f>VLOOKUP(B158,'Blended Benchmark'!$B:$J,9,FALSE)</f>
        <v>1.0466496250536659</v>
      </c>
      <c r="V158" s="94">
        <v>75333.210000000006</v>
      </c>
      <c r="W158" s="94">
        <v>75333.210000000006</v>
      </c>
      <c r="X158" s="94">
        <v>75333.210000000006</v>
      </c>
      <c r="Y158" s="94">
        <v>75333.210000000006</v>
      </c>
      <c r="Z158" s="94">
        <v>75333.210000000006</v>
      </c>
      <c r="AA158" s="94">
        <v>3814.78</v>
      </c>
      <c r="AB158" s="94">
        <v>3814.78</v>
      </c>
      <c r="AC158" s="94">
        <v>3814.78</v>
      </c>
      <c r="AD158" s="94">
        <v>130.38</v>
      </c>
      <c r="AE158" s="94">
        <v>2628.4630000000002</v>
      </c>
      <c r="AF158" s="94">
        <v>479.99</v>
      </c>
      <c r="AG158" s="94">
        <v>479.99</v>
      </c>
      <c r="AH158" s="94">
        <v>479.99</v>
      </c>
      <c r="AI158" s="94">
        <v>3873.56</v>
      </c>
      <c r="AJ158" s="94">
        <v>110.99</v>
      </c>
      <c r="AK158" s="94">
        <v>416.24200000000002</v>
      </c>
      <c r="AL158" s="94">
        <v>160.12</v>
      </c>
      <c r="AM158" s="94">
        <v>160.12</v>
      </c>
      <c r="AN158" s="94">
        <v>122.72</v>
      </c>
      <c r="AO158" s="94">
        <v>402.08</v>
      </c>
      <c r="AP158" s="94">
        <v>402.08</v>
      </c>
      <c r="AT158" s="94">
        <v>4377.87</v>
      </c>
      <c r="AU158" s="94">
        <v>382.11099999999999</v>
      </c>
      <c r="AV158" s="94">
        <v>382.11099999999999</v>
      </c>
      <c r="AW158" s="94">
        <v>382.11099999999999</v>
      </c>
      <c r="AZ158" s="218" t="s">
        <v>421</v>
      </c>
      <c r="BA158" s="218" t="s">
        <v>421</v>
      </c>
      <c r="CH158" s="212" t="s">
        <v>421</v>
      </c>
    </row>
    <row r="159" spans="2:86">
      <c r="B159" s="192">
        <v>44804</v>
      </c>
      <c r="C159" s="94">
        <v>7801.7</v>
      </c>
      <c r="D159" s="94">
        <v>7801.7</v>
      </c>
      <c r="E159" s="94">
        <v>7801.7</v>
      </c>
      <c r="K159" s="212" t="s">
        <v>421</v>
      </c>
      <c r="L159" s="212" t="s">
        <v>421</v>
      </c>
      <c r="M159" s="212" t="s">
        <v>421</v>
      </c>
      <c r="N159" s="94">
        <v>2397.91</v>
      </c>
      <c r="O159" s="94">
        <v>425.84568390000004</v>
      </c>
      <c r="P159" s="94">
        <v>324.33030000000002</v>
      </c>
      <c r="Q159" s="218">
        <f>IFERROR(VLOOKUP(B159,'Blended Benchmark'!$B:$J,9,FALSE),"")</f>
        <v>0.96547993079890715</v>
      </c>
      <c r="R159" s="218">
        <f>VLOOKUP(B159,'Blended Benchmark'!$B:$J,9,FALSE)</f>
        <v>0.96547993079890715</v>
      </c>
      <c r="S159" s="218">
        <f>VLOOKUP(B159,'Blended Benchmark'!$B:$J,9,FALSE)</f>
        <v>0.96547993079890715</v>
      </c>
      <c r="T159" s="218">
        <f>VLOOKUP(B159,'Blended Benchmark'!$B:$J,9,FALSE)</f>
        <v>0.96547993079890715</v>
      </c>
      <c r="U159" s="218">
        <f>VLOOKUP(B159,'Blended Benchmark'!$B:$J,9,FALSE)</f>
        <v>0.96547993079890715</v>
      </c>
      <c r="V159" s="94">
        <v>74122.64</v>
      </c>
      <c r="W159" s="94">
        <v>74122.64</v>
      </c>
      <c r="X159" s="94">
        <v>74122.64</v>
      </c>
      <c r="Y159" s="94">
        <v>74122.64</v>
      </c>
      <c r="Z159" s="94">
        <v>74122.64</v>
      </c>
      <c r="AA159" s="94">
        <v>3676.48</v>
      </c>
      <c r="AB159" s="94">
        <v>3676.48</v>
      </c>
      <c r="AC159" s="94">
        <v>3676.48</v>
      </c>
      <c r="AD159" s="94">
        <v>120.58</v>
      </c>
      <c r="AE159" s="94">
        <v>2482.9479999999999</v>
      </c>
      <c r="AF159" s="94">
        <v>451.077</v>
      </c>
      <c r="AG159" s="94">
        <v>451.077</v>
      </c>
      <c r="AH159" s="94">
        <v>451.077</v>
      </c>
      <c r="AI159" s="94">
        <v>3767.47</v>
      </c>
      <c r="AJ159" s="94">
        <v>109.92</v>
      </c>
      <c r="AK159" s="94">
        <v>412.71300000000002</v>
      </c>
      <c r="AL159" s="94">
        <v>157.21</v>
      </c>
      <c r="AM159" s="94">
        <v>157.21</v>
      </c>
      <c r="AN159" s="94">
        <v>118.77</v>
      </c>
      <c r="AO159" s="94">
        <v>401.63</v>
      </c>
      <c r="AP159" s="94">
        <v>401.63</v>
      </c>
      <c r="AT159" s="94">
        <v>4208.3999999999996</v>
      </c>
      <c r="AU159" s="94">
        <v>357.25400000000002</v>
      </c>
      <c r="AV159" s="94">
        <v>357.25400000000002</v>
      </c>
      <c r="AW159" s="94">
        <v>357.25400000000002</v>
      </c>
      <c r="AZ159" s="218" t="s">
        <v>421</v>
      </c>
      <c r="BA159" s="218" t="s">
        <v>421</v>
      </c>
      <c r="CH159" s="212" t="s">
        <v>421</v>
      </c>
    </row>
    <row r="160" spans="2:86">
      <c r="B160" s="192">
        <v>44834</v>
      </c>
      <c r="C160" s="94">
        <v>6876.69</v>
      </c>
      <c r="D160" s="94">
        <v>6876.69</v>
      </c>
      <c r="E160" s="94">
        <v>6876.69</v>
      </c>
      <c r="K160" s="212" t="s">
        <v>421</v>
      </c>
      <c r="L160" s="212" t="s">
        <v>421</v>
      </c>
      <c r="M160" s="212" t="s">
        <v>421</v>
      </c>
      <c r="N160" s="94">
        <v>2303.02</v>
      </c>
      <c r="O160" s="94">
        <v>405.68892690000001</v>
      </c>
      <c r="P160" s="94">
        <v>293.36099999999999</v>
      </c>
      <c r="Q160" s="218">
        <f>IFERROR(VLOOKUP(B160,'Blended Benchmark'!$B:$J,9,FALSE),"")</f>
        <v>0.94633521666442677</v>
      </c>
      <c r="R160" s="218">
        <f>VLOOKUP(B160,'Blended Benchmark'!$B:$J,9,FALSE)</f>
        <v>0.94633521666442677</v>
      </c>
      <c r="S160" s="218">
        <f>VLOOKUP(B160,'Blended Benchmark'!$B:$J,9,FALSE)</f>
        <v>0.94633521666442677</v>
      </c>
      <c r="T160" s="218">
        <f>VLOOKUP(B160,'Blended Benchmark'!$B:$J,9,FALSE)</f>
        <v>0.94633521666442677</v>
      </c>
      <c r="U160" s="218">
        <f>VLOOKUP(B160,'Blended Benchmark'!$B:$J,9,FALSE)</f>
        <v>0.94633521666442677</v>
      </c>
      <c r="V160" s="94">
        <v>70967.39</v>
      </c>
      <c r="W160" s="94">
        <v>70967.39</v>
      </c>
      <c r="X160" s="94">
        <v>70967.39</v>
      </c>
      <c r="Y160" s="94">
        <v>70967.39</v>
      </c>
      <c r="Z160" s="94">
        <v>70967.39</v>
      </c>
      <c r="AA160" s="94">
        <v>3333.52</v>
      </c>
      <c r="AB160" s="94">
        <v>3333.52</v>
      </c>
      <c r="AC160" s="94">
        <v>3333.52</v>
      </c>
      <c r="AD160" s="94">
        <v>127.99</v>
      </c>
      <c r="AE160" s="94">
        <v>2167.614</v>
      </c>
      <c r="AF160" s="94">
        <v>433.315</v>
      </c>
      <c r="AG160" s="94">
        <v>433.315</v>
      </c>
      <c r="AH160" s="94">
        <v>433.315</v>
      </c>
      <c r="AI160" s="94">
        <v>3346.64</v>
      </c>
      <c r="AJ160" s="94">
        <v>100.54</v>
      </c>
      <c r="AK160" s="94">
        <v>369.28100000000001</v>
      </c>
      <c r="AL160" s="94">
        <v>143.35</v>
      </c>
      <c r="AM160" s="94">
        <v>143.35</v>
      </c>
      <c r="AN160" s="94">
        <v>103.31</v>
      </c>
      <c r="AO160" s="94">
        <v>381.52</v>
      </c>
      <c r="AP160" s="94">
        <v>381.52</v>
      </c>
      <c r="AT160" s="94">
        <v>3819.38</v>
      </c>
      <c r="AU160" s="94">
        <v>354.892</v>
      </c>
      <c r="AV160" s="94">
        <v>354.892</v>
      </c>
      <c r="AW160" s="94">
        <v>354.892</v>
      </c>
      <c r="AZ160" s="218" t="s">
        <v>421</v>
      </c>
      <c r="BA160" s="218" t="s">
        <v>421</v>
      </c>
      <c r="CH160" s="212" t="s">
        <v>421</v>
      </c>
    </row>
    <row r="161" spans="2:86">
      <c r="B161" s="192">
        <v>44865</v>
      </c>
      <c r="C161" s="94">
        <v>7261.1</v>
      </c>
      <c r="D161" s="94">
        <v>7261.1</v>
      </c>
      <c r="E161" s="94">
        <v>7261.1</v>
      </c>
      <c r="F161" s="94">
        <v>469.72800000000001</v>
      </c>
      <c r="H161" s="94">
        <v>7261.1</v>
      </c>
      <c r="I161" s="94">
        <v>378.2</v>
      </c>
      <c r="K161" s="212" t="s">
        <v>421</v>
      </c>
      <c r="L161" s="212" t="s">
        <v>421</v>
      </c>
      <c r="M161" s="212" t="s">
        <v>421</v>
      </c>
      <c r="N161" s="94">
        <v>2437.15</v>
      </c>
      <c r="O161" s="94">
        <v>471.65933776000003</v>
      </c>
      <c r="P161" s="94">
        <v>346.19740000000002</v>
      </c>
      <c r="Q161" s="218">
        <f>IFERROR(VLOOKUP(B161,'Blended Benchmark'!$B:$J,9,FALSE),"")</f>
        <v>1.0318322962386506</v>
      </c>
      <c r="R161" s="218">
        <f>VLOOKUP(B161,'Blended Benchmark'!$B:$J,9,FALSE)</f>
        <v>1.0318322962386506</v>
      </c>
      <c r="S161" s="218">
        <f>VLOOKUP(B161,'Blended Benchmark'!$B:$J,9,FALSE)</f>
        <v>1.0318322962386506</v>
      </c>
      <c r="T161" s="218">
        <f>VLOOKUP(B161,'Blended Benchmark'!$B:$J,9,FALSE)</f>
        <v>1.0318322962386506</v>
      </c>
      <c r="U161" s="218">
        <f>VLOOKUP(B161,'Blended Benchmark'!$B:$J,9,FALSE)</f>
        <v>1.0318322962386506</v>
      </c>
      <c r="V161" s="94">
        <v>74921.23</v>
      </c>
      <c r="W161" s="94">
        <v>74921.23</v>
      </c>
      <c r="X161" s="94">
        <v>74921.23</v>
      </c>
      <c r="Y161" s="94">
        <v>74921.23</v>
      </c>
      <c r="Z161" s="94">
        <v>74921.23</v>
      </c>
      <c r="AA161" s="94">
        <v>3691.71</v>
      </c>
      <c r="AB161" s="94">
        <v>3691.71</v>
      </c>
      <c r="AC161" s="94">
        <v>3691.71</v>
      </c>
      <c r="AD161" s="94">
        <v>128.49</v>
      </c>
      <c r="AE161" s="94">
        <v>2214.4070000000002</v>
      </c>
      <c r="AF161" s="94">
        <v>469.72800000000001</v>
      </c>
      <c r="AG161" s="94">
        <v>469.72800000000001</v>
      </c>
      <c r="AH161" s="94">
        <v>469.72800000000001</v>
      </c>
      <c r="AI161" s="94">
        <v>3502.07</v>
      </c>
      <c r="AJ161" s="94">
        <v>102.21</v>
      </c>
      <c r="AK161" s="94">
        <v>378.2</v>
      </c>
      <c r="AL161" s="94">
        <v>162.72999999999999</v>
      </c>
      <c r="AM161" s="94">
        <v>162.72999999999999</v>
      </c>
      <c r="AN161" s="94">
        <v>104.62</v>
      </c>
      <c r="AO161" s="94">
        <v>430.66</v>
      </c>
      <c r="AP161" s="94">
        <v>430.66</v>
      </c>
      <c r="AT161" s="94">
        <v>4122.2299999999996</v>
      </c>
      <c r="AU161" s="94">
        <v>383.00700000000001</v>
      </c>
      <c r="AV161" s="94">
        <v>383.00700000000001</v>
      </c>
      <c r="AW161" s="94">
        <v>383.00700000000001</v>
      </c>
      <c r="AZ161" s="218" t="s">
        <v>421</v>
      </c>
      <c r="BA161" s="218" t="s">
        <v>421</v>
      </c>
      <c r="CH161" s="212" t="s">
        <v>421</v>
      </c>
    </row>
    <row r="162" spans="2:86">
      <c r="B162" s="192">
        <v>44895</v>
      </c>
      <c r="C162" s="94">
        <v>7669.45</v>
      </c>
      <c r="D162" s="94">
        <v>7669.45</v>
      </c>
      <c r="E162" s="94">
        <v>7669.45</v>
      </c>
      <c r="F162" s="94">
        <v>496.12799999999999</v>
      </c>
      <c r="H162" s="94">
        <v>7669.45</v>
      </c>
      <c r="I162" s="94">
        <v>403.60199999999998</v>
      </c>
      <c r="K162" s="212" t="s">
        <v>421</v>
      </c>
      <c r="L162" s="212" t="s">
        <v>421</v>
      </c>
      <c r="M162" s="212" t="s">
        <v>421</v>
      </c>
      <c r="N162" s="94">
        <v>2575.66</v>
      </c>
      <c r="O162" s="94">
        <v>480.70847803999999</v>
      </c>
      <c r="P162" s="94">
        <v>358.41669999999999</v>
      </c>
      <c r="Q162" s="218">
        <f>IFERROR(VLOOKUP(B162,'Blended Benchmark'!$B:$J,9,FALSE),"")</f>
        <v>1.0729877280109819</v>
      </c>
      <c r="R162" s="218">
        <f>VLOOKUP(B162,'Blended Benchmark'!$B:$J,9,FALSE)</f>
        <v>1.0729877280109819</v>
      </c>
      <c r="S162" s="218">
        <f>VLOOKUP(B162,'Blended Benchmark'!$B:$J,9,FALSE)</f>
        <v>1.0729877280109819</v>
      </c>
      <c r="T162" s="218">
        <f>VLOOKUP(B162,'Blended Benchmark'!$B:$J,9,FALSE)</f>
        <v>1.0729877280109819</v>
      </c>
      <c r="U162" s="218">
        <f>VLOOKUP(B162,'Blended Benchmark'!$B:$J,9,FALSE)</f>
        <v>1.0729877280109819</v>
      </c>
      <c r="V162" s="94">
        <v>79070.81</v>
      </c>
      <c r="W162" s="94">
        <v>79070.81</v>
      </c>
      <c r="X162" s="94">
        <v>79070.81</v>
      </c>
      <c r="Y162" s="94">
        <v>79070.81</v>
      </c>
      <c r="Z162" s="94">
        <v>79070.81</v>
      </c>
      <c r="AA162" s="94">
        <v>3944.54</v>
      </c>
      <c r="AB162" s="94">
        <v>3944.54</v>
      </c>
      <c r="AC162" s="94">
        <v>3944.54</v>
      </c>
      <c r="AD162" s="94">
        <v>151.97</v>
      </c>
      <c r="AE162" s="94">
        <v>2358.335</v>
      </c>
      <c r="AF162" s="94">
        <v>496.12799999999999</v>
      </c>
      <c r="AG162" s="94">
        <v>496.12799999999999</v>
      </c>
      <c r="AH162" s="94">
        <v>496.12799999999999</v>
      </c>
      <c r="AI162" s="94">
        <v>3774.45</v>
      </c>
      <c r="AJ162" s="94">
        <v>94.51</v>
      </c>
      <c r="AK162" s="94">
        <v>403.60199999999998</v>
      </c>
      <c r="AL162" s="94">
        <v>172.63</v>
      </c>
      <c r="AM162" s="94">
        <v>172.63</v>
      </c>
      <c r="AN162" s="94">
        <v>116.71</v>
      </c>
      <c r="AO162" s="94">
        <v>456.26</v>
      </c>
      <c r="AP162" s="94">
        <v>456.26</v>
      </c>
      <c r="AT162" s="94">
        <v>4341.3999999999996</v>
      </c>
      <c r="AU162" s="94">
        <v>395.92700000000002</v>
      </c>
      <c r="AV162" s="94">
        <v>395.92700000000002</v>
      </c>
      <c r="AW162" s="94">
        <v>395.92700000000002</v>
      </c>
      <c r="AZ162" s="218" t="s">
        <v>421</v>
      </c>
      <c r="BA162" s="218" t="s">
        <v>421</v>
      </c>
      <c r="CH162" s="212" t="s">
        <v>421</v>
      </c>
    </row>
    <row r="163" spans="2:86">
      <c r="B163" s="192">
        <v>44926</v>
      </c>
      <c r="C163" s="94">
        <v>7035.73</v>
      </c>
      <c r="D163" s="94">
        <v>7035.73</v>
      </c>
      <c r="E163" s="94">
        <v>7035.73</v>
      </c>
      <c r="F163" s="94">
        <v>490.25200000000001</v>
      </c>
      <c r="H163" s="94">
        <v>7035.73</v>
      </c>
      <c r="I163" s="94">
        <v>400.84500000000003</v>
      </c>
      <c r="K163" s="212" t="s">
        <v>421</v>
      </c>
      <c r="L163" s="212" t="s">
        <v>421</v>
      </c>
      <c r="M163" s="212" t="s">
        <v>421</v>
      </c>
      <c r="N163" s="94">
        <v>2443.35</v>
      </c>
      <c r="O163" s="94">
        <v>468.25803486000001</v>
      </c>
      <c r="P163" s="94">
        <v>345.47590000000002</v>
      </c>
      <c r="Q163" s="218">
        <f>IFERROR(VLOOKUP(B163,'Blended Benchmark'!$B:$J,9,FALSE),"")</f>
        <v>0.96003044475375443</v>
      </c>
      <c r="R163" s="218">
        <f>VLOOKUP(B163,'Blended Benchmark'!$B:$J,9,FALSE)</f>
        <v>0.96003044475375443</v>
      </c>
      <c r="S163" s="218">
        <f>VLOOKUP(B163,'Blended Benchmark'!$B:$J,9,FALSE)</f>
        <v>0.96003044475375443</v>
      </c>
      <c r="T163" s="218">
        <f>VLOOKUP(B163,'Blended Benchmark'!$B:$J,9,FALSE)</f>
        <v>0.96003044475375443</v>
      </c>
      <c r="U163" s="218">
        <f>VLOOKUP(B163,'Blended Benchmark'!$B:$J,9,FALSE)</f>
        <v>0.96003044475375443</v>
      </c>
      <c r="V163" s="94">
        <v>75200.12</v>
      </c>
      <c r="W163" s="94">
        <v>75200.12</v>
      </c>
      <c r="X163" s="94">
        <v>75200.12</v>
      </c>
      <c r="Y163" s="94">
        <v>75200.12</v>
      </c>
      <c r="Z163" s="94">
        <v>75200.12</v>
      </c>
      <c r="AA163" s="94">
        <v>3765.92</v>
      </c>
      <c r="AB163" s="94">
        <v>3765.92</v>
      </c>
      <c r="AC163" s="94">
        <v>3765.92</v>
      </c>
      <c r="AD163" s="94">
        <v>155.16</v>
      </c>
      <c r="AE163" s="94">
        <v>2257.5030000000002</v>
      </c>
      <c r="AF163" s="94">
        <v>490.25200000000001</v>
      </c>
      <c r="AG163" s="94">
        <v>490.25200000000001</v>
      </c>
      <c r="AH163" s="94">
        <v>490.25200000000001</v>
      </c>
      <c r="AI163" s="94">
        <v>3630.3</v>
      </c>
      <c r="AJ163" s="94">
        <v>82.72</v>
      </c>
      <c r="AK163" s="94">
        <v>400.84500000000003</v>
      </c>
      <c r="AL163" s="94">
        <v>159.33000000000001</v>
      </c>
      <c r="AM163" s="94">
        <v>159.33000000000001</v>
      </c>
      <c r="AN163" s="94">
        <v>110.54</v>
      </c>
      <c r="AO163" s="94">
        <v>411.32</v>
      </c>
      <c r="AP163" s="94">
        <v>411.32</v>
      </c>
      <c r="AT163" s="94">
        <v>4084.24</v>
      </c>
      <c r="AU163" s="94">
        <v>391.58100000000002</v>
      </c>
      <c r="AV163" s="94">
        <v>391.58100000000002</v>
      </c>
      <c r="AW163" s="94">
        <v>391.58100000000002</v>
      </c>
      <c r="AZ163" s="218" t="s">
        <v>421</v>
      </c>
      <c r="BA163" s="218" t="s">
        <v>421</v>
      </c>
      <c r="CH163" s="212" t="s">
        <v>421</v>
      </c>
    </row>
    <row r="164" spans="2:86">
      <c r="B164" s="192">
        <v>44957</v>
      </c>
      <c r="C164" s="94">
        <v>7775.89</v>
      </c>
      <c r="D164" s="94">
        <v>7775.89</v>
      </c>
      <c r="E164" s="94">
        <v>7775.89</v>
      </c>
      <c r="F164" s="94">
        <v>487.07900000000001</v>
      </c>
      <c r="H164" s="94">
        <v>7775.89</v>
      </c>
      <c r="I164" s="94">
        <v>399.31799999999998</v>
      </c>
      <c r="K164" s="212" t="s">
        <v>421</v>
      </c>
      <c r="L164" s="212" t="s">
        <v>421</v>
      </c>
      <c r="M164" s="212" t="s">
        <v>421</v>
      </c>
      <c r="N164" s="94">
        <v>2615.38</v>
      </c>
      <c r="O164" s="94">
        <v>473.41071443999999</v>
      </c>
      <c r="P164" s="94">
        <v>355.78739999999999</v>
      </c>
      <c r="Q164" s="218">
        <f>IFERROR(VLOOKUP(B164,'Blended Benchmark'!$B:$J,9,FALSE),"")</f>
        <v>1.0944765169973416</v>
      </c>
      <c r="R164" s="218">
        <f>VLOOKUP(B164,'Blended Benchmark'!$B:$J,9,FALSE)</f>
        <v>1.0944765169973416</v>
      </c>
      <c r="S164" s="218">
        <f>VLOOKUP(B164,'Blended Benchmark'!$B:$J,9,FALSE)</f>
        <v>1.0944765169973416</v>
      </c>
      <c r="T164" s="218">
        <f>VLOOKUP(B164,'Blended Benchmark'!$B:$J,9,FALSE)</f>
        <v>1.0944765169973416</v>
      </c>
      <c r="U164" s="218">
        <f>VLOOKUP(B164,'Blended Benchmark'!$B:$J,9,FALSE)</f>
        <v>1.0944765169973416</v>
      </c>
      <c r="V164" s="94">
        <v>80772.2</v>
      </c>
      <c r="W164" s="94">
        <v>80772.2</v>
      </c>
      <c r="X164" s="94">
        <v>80772.2</v>
      </c>
      <c r="Y164" s="94">
        <v>80772.2</v>
      </c>
      <c r="Z164" s="94">
        <v>80772.2</v>
      </c>
      <c r="AA164" s="94">
        <v>3982.44</v>
      </c>
      <c r="AB164" s="94">
        <v>3982.44</v>
      </c>
      <c r="AC164" s="94">
        <v>3982.44</v>
      </c>
      <c r="AD164" s="94">
        <v>170.04</v>
      </c>
      <c r="AE164" s="94">
        <v>2469.25</v>
      </c>
      <c r="AF164" s="94">
        <v>487.07900000000001</v>
      </c>
      <c r="AG164" s="94">
        <v>487.07900000000001</v>
      </c>
      <c r="AH164" s="94">
        <v>487.07900000000001</v>
      </c>
      <c r="AI164" s="94">
        <v>4035.26</v>
      </c>
      <c r="AJ164" s="94">
        <v>98.9</v>
      </c>
      <c r="AK164" s="94">
        <v>399.31799999999998</v>
      </c>
      <c r="AL164" s="94">
        <v>173.67</v>
      </c>
      <c r="AM164" s="94">
        <v>173.67</v>
      </c>
      <c r="AN164" s="94">
        <v>110.54</v>
      </c>
      <c r="AO164" s="94">
        <v>482.02</v>
      </c>
      <c r="AP164" s="94">
        <v>482.02</v>
      </c>
      <c r="AT164" s="94">
        <v>4348.7299999999996</v>
      </c>
      <c r="AU164" s="94">
        <v>378.56799999999998</v>
      </c>
      <c r="AV164" s="94">
        <v>378.56799999999998</v>
      </c>
      <c r="AW164" s="94">
        <v>378.56799999999998</v>
      </c>
      <c r="AZ164" s="218" t="s">
        <v>421</v>
      </c>
      <c r="BA164" s="218" t="s">
        <v>421</v>
      </c>
      <c r="CH164" s="212" t="s">
        <v>421</v>
      </c>
    </row>
    <row r="165" spans="2:86">
      <c r="B165" s="192">
        <v>44985</v>
      </c>
      <c r="C165" s="94">
        <v>7740.97</v>
      </c>
      <c r="D165" s="94">
        <v>7740.97</v>
      </c>
      <c r="E165" s="94">
        <v>7740.97</v>
      </c>
      <c r="F165" s="94">
        <v>467.20499999999998</v>
      </c>
      <c r="H165" s="94">
        <v>7740.97</v>
      </c>
      <c r="I165" s="94">
        <v>384.71800000000002</v>
      </c>
      <c r="K165" s="212" t="s">
        <v>421</v>
      </c>
      <c r="L165" s="212" t="s">
        <v>421</v>
      </c>
      <c r="M165" s="212" t="s">
        <v>421</v>
      </c>
      <c r="N165" s="94">
        <v>2552.91</v>
      </c>
      <c r="O165" s="94">
        <v>462.82449447000005</v>
      </c>
      <c r="P165" s="94">
        <v>339.14010000000002</v>
      </c>
      <c r="Q165" s="218">
        <f>IFERROR(VLOOKUP(B165,'Blended Benchmark'!$B:$J,9,FALSE),"")</f>
        <v>0.99609757086960915</v>
      </c>
      <c r="R165" s="218">
        <f>VLOOKUP(B165,'Blended Benchmark'!$B:$J,9,FALSE)</f>
        <v>0.99609757086960915</v>
      </c>
      <c r="S165" s="218">
        <f>VLOOKUP(B165,'Blended Benchmark'!$B:$J,9,FALSE)</f>
        <v>0.99609757086960915</v>
      </c>
      <c r="T165" s="218">
        <f>VLOOKUP(B165,'Blended Benchmark'!$B:$J,9,FALSE)</f>
        <v>0.99609757086960915</v>
      </c>
      <c r="U165" s="218">
        <f>VLOOKUP(B165,'Blended Benchmark'!$B:$J,9,FALSE)</f>
        <v>0.99609757086960915</v>
      </c>
      <c r="V165" s="94">
        <v>78794.48</v>
      </c>
      <c r="W165" s="94">
        <v>78794.48</v>
      </c>
      <c r="X165" s="94">
        <v>78794.48</v>
      </c>
      <c r="Y165" s="94">
        <v>78794.48</v>
      </c>
      <c r="Z165" s="94">
        <v>78794.48</v>
      </c>
      <c r="AA165" s="94">
        <v>3866.95</v>
      </c>
      <c r="AB165" s="94">
        <v>3866.95</v>
      </c>
      <c r="AC165" s="94">
        <v>3866.95</v>
      </c>
      <c r="AD165" s="94">
        <v>152.04</v>
      </c>
      <c r="AE165" s="94">
        <v>2335.3580000000002</v>
      </c>
      <c r="AF165" s="94">
        <v>467.20499999999998</v>
      </c>
      <c r="AG165" s="94">
        <v>467.20499999999998</v>
      </c>
      <c r="AH165" s="94">
        <v>467.20499999999998</v>
      </c>
      <c r="AI165" s="94">
        <v>4033.51</v>
      </c>
      <c r="AJ165" s="94">
        <v>94.54</v>
      </c>
      <c r="AK165" s="94">
        <v>384.71800000000002</v>
      </c>
      <c r="AL165" s="94">
        <v>171.62</v>
      </c>
      <c r="AM165" s="94">
        <v>171.62</v>
      </c>
      <c r="AN165" s="94">
        <v>103.41</v>
      </c>
      <c r="AO165" s="94">
        <v>489.95</v>
      </c>
      <c r="AP165" s="94">
        <v>489.95</v>
      </c>
      <c r="AT165" s="94">
        <v>4248.72</v>
      </c>
      <c r="AU165" s="94">
        <v>368.09800000000001</v>
      </c>
      <c r="AV165" s="94">
        <v>368.09800000000001</v>
      </c>
      <c r="AW165" s="94">
        <v>368.09800000000001</v>
      </c>
      <c r="AZ165" s="218" t="s">
        <v>421</v>
      </c>
      <c r="BA165" s="218" t="s">
        <v>421</v>
      </c>
      <c r="CH165" s="212" t="s">
        <v>421</v>
      </c>
    </row>
    <row r="166" spans="2:86">
      <c r="B166" s="192">
        <v>45016</v>
      </c>
      <c r="C166" s="94">
        <v>8574.65</v>
      </c>
      <c r="D166" s="94">
        <v>8574.65</v>
      </c>
      <c r="E166" s="94">
        <v>8574.65</v>
      </c>
      <c r="F166" s="94">
        <v>482.40600000000001</v>
      </c>
      <c r="H166" s="94">
        <v>8574.65</v>
      </c>
      <c r="I166" s="94">
        <v>401.73700000000002</v>
      </c>
      <c r="K166" s="212" t="s">
        <v>421</v>
      </c>
      <c r="L166" s="212" t="s">
        <v>421</v>
      </c>
      <c r="M166" s="212" t="s">
        <v>421</v>
      </c>
      <c r="N166" s="94">
        <v>2538.1</v>
      </c>
      <c r="O166" s="94">
        <v>452.46553563999998</v>
      </c>
      <c r="P166" s="94">
        <v>334.7629</v>
      </c>
      <c r="Q166" s="218">
        <f>IFERROR(VLOOKUP(B166,'Blended Benchmark'!$B:$J,9,FALSE),"")</f>
        <v>0.93882005797692547</v>
      </c>
      <c r="R166" s="218">
        <f>VLOOKUP(B166,'Blended Benchmark'!$B:$J,9,FALSE)</f>
        <v>0.93882005797692547</v>
      </c>
      <c r="S166" s="218">
        <f>VLOOKUP(B166,'Blended Benchmark'!$B:$J,9,FALSE)</f>
        <v>0.93882005797692547</v>
      </c>
      <c r="T166" s="218">
        <f>VLOOKUP(B166,'Blended Benchmark'!$B:$J,9,FALSE)</f>
        <v>0.93882005797692547</v>
      </c>
      <c r="U166" s="218">
        <f>VLOOKUP(B166,'Blended Benchmark'!$B:$J,9,FALSE)</f>
        <v>0.93882005797692547</v>
      </c>
      <c r="V166" s="94">
        <v>78624.7</v>
      </c>
      <c r="W166" s="94">
        <v>78624.7</v>
      </c>
      <c r="X166" s="94">
        <v>78624.7</v>
      </c>
      <c r="Y166" s="94">
        <v>78624.7</v>
      </c>
      <c r="Z166" s="94">
        <v>78624.7</v>
      </c>
      <c r="AA166" s="94">
        <v>3984.26</v>
      </c>
      <c r="AB166" s="94">
        <v>3984.26</v>
      </c>
      <c r="AC166" s="94">
        <v>3984.26</v>
      </c>
      <c r="AD166" s="94">
        <v>174.14</v>
      </c>
      <c r="AE166" s="94">
        <v>2294.0810000000001</v>
      </c>
      <c r="AF166" s="94">
        <v>482.40600000000001</v>
      </c>
      <c r="AG166" s="94">
        <v>482.40600000000001</v>
      </c>
      <c r="AH166" s="94">
        <v>482.40600000000001</v>
      </c>
      <c r="AI166" s="94">
        <v>4142.0200000000004</v>
      </c>
      <c r="AJ166" s="94">
        <v>100.95</v>
      </c>
      <c r="AK166" s="94">
        <v>401.73700000000002</v>
      </c>
      <c r="AL166" s="94">
        <v>140</v>
      </c>
      <c r="AM166" s="94">
        <v>140</v>
      </c>
      <c r="AN166" s="94">
        <v>105.11</v>
      </c>
      <c r="AO166" s="94">
        <v>475.79</v>
      </c>
      <c r="AP166" s="94">
        <v>475.79</v>
      </c>
      <c r="AT166" s="94">
        <v>4410.6099999999997</v>
      </c>
      <c r="AU166" s="94">
        <v>381.74</v>
      </c>
      <c r="AV166" s="94">
        <v>381.74</v>
      </c>
      <c r="AW166" s="94">
        <v>381.74</v>
      </c>
      <c r="AZ166" s="218" t="s">
        <v>421</v>
      </c>
      <c r="BA166" s="218" t="s">
        <v>421</v>
      </c>
      <c r="CH166" s="212" t="s">
        <v>421</v>
      </c>
    </row>
    <row r="167" spans="2:86">
      <c r="B167" s="192">
        <v>45046</v>
      </c>
      <c r="C167" s="94">
        <v>8672.77</v>
      </c>
      <c r="D167" s="94">
        <v>8672.77</v>
      </c>
      <c r="E167" s="94">
        <v>8672.77</v>
      </c>
      <c r="F167" s="94">
        <v>499.27300000000002</v>
      </c>
      <c r="H167" s="94">
        <v>8672.77</v>
      </c>
      <c r="I167" s="94">
        <v>412.291</v>
      </c>
      <c r="K167" s="212" t="s">
        <v>421</v>
      </c>
      <c r="L167" s="212" t="s">
        <v>421</v>
      </c>
      <c r="M167" s="212" t="s">
        <v>421</v>
      </c>
      <c r="N167" s="94">
        <v>2629.11</v>
      </c>
      <c r="O167" s="94">
        <v>472.14788543999998</v>
      </c>
      <c r="P167" s="94">
        <v>348.3972</v>
      </c>
      <c r="Q167" s="218">
        <f>IFERROR(VLOOKUP(B167,'Blended Benchmark'!$B:$J,9,FALSE),"")</f>
        <v>0.98441352027875906</v>
      </c>
      <c r="R167" s="218">
        <f>VLOOKUP(B167,'Blended Benchmark'!$B:$J,9,FALSE)</f>
        <v>0.98441352027875906</v>
      </c>
      <c r="S167" s="218">
        <f>VLOOKUP(B167,'Blended Benchmark'!$B:$J,9,FALSE)</f>
        <v>0.98441352027875906</v>
      </c>
      <c r="T167" s="218">
        <f>VLOOKUP(B167,'Blended Benchmark'!$B:$J,9,FALSE)</f>
        <v>0.98441352027875906</v>
      </c>
      <c r="U167" s="218">
        <f>VLOOKUP(B167,'Blended Benchmark'!$B:$J,9,FALSE)</f>
        <v>0.98441352027875906</v>
      </c>
      <c r="V167" s="94">
        <v>80907.59</v>
      </c>
      <c r="W167" s="94">
        <v>80907.59</v>
      </c>
      <c r="X167" s="94">
        <v>80907.59</v>
      </c>
      <c r="Y167" s="94">
        <v>80907.59</v>
      </c>
      <c r="Z167" s="94">
        <v>80907.59</v>
      </c>
      <c r="AA167" s="94">
        <v>4019.03</v>
      </c>
      <c r="AB167" s="94">
        <v>4019.03</v>
      </c>
      <c r="AC167" s="94">
        <v>4019.03</v>
      </c>
      <c r="AD167" s="94">
        <v>180.5</v>
      </c>
      <c r="AE167" s="94">
        <v>2328.0709999999999</v>
      </c>
      <c r="AF167" s="94">
        <v>499.27300000000002</v>
      </c>
      <c r="AG167" s="94">
        <v>499.27300000000002</v>
      </c>
      <c r="AH167" s="94">
        <v>499.27300000000002</v>
      </c>
      <c r="AI167" s="94">
        <v>3906.73</v>
      </c>
      <c r="AJ167" s="94">
        <v>101.53</v>
      </c>
      <c r="AK167" s="94">
        <v>412.291</v>
      </c>
      <c r="AL167" s="94">
        <v>144.47999999999999</v>
      </c>
      <c r="AM167" s="94">
        <v>144.47999999999999</v>
      </c>
      <c r="AN167" s="94">
        <v>98.24</v>
      </c>
      <c r="AO167" s="94">
        <v>477.78</v>
      </c>
      <c r="AP167" s="94">
        <v>477.78</v>
      </c>
      <c r="AQ167" s="94">
        <v>4470.8900000000003</v>
      </c>
      <c r="AR167" s="94">
        <v>477.78</v>
      </c>
      <c r="AT167" s="94">
        <v>4470.8900000000003</v>
      </c>
      <c r="AU167" s="94">
        <v>399.51900000000001</v>
      </c>
      <c r="AV167" s="94">
        <v>399.51900000000001</v>
      </c>
      <c r="AW167" s="94">
        <v>399.51900000000001</v>
      </c>
      <c r="AZ167" s="218" t="s">
        <v>421</v>
      </c>
      <c r="BA167" s="218" t="s">
        <v>421</v>
      </c>
      <c r="CH167" s="212" t="s">
        <v>421</v>
      </c>
    </row>
    <row r="168" spans="2:86">
      <c r="B168" s="192">
        <v>45077</v>
      </c>
      <c r="C168" s="94">
        <v>9384.15</v>
      </c>
      <c r="D168" s="94">
        <v>9384.15</v>
      </c>
      <c r="E168" s="94">
        <v>9384.15</v>
      </c>
      <c r="F168" s="94">
        <v>478.82900000000001</v>
      </c>
      <c r="H168" s="94">
        <v>9384.15</v>
      </c>
      <c r="I168" s="94">
        <v>392.88900000000001</v>
      </c>
      <c r="K168" s="212" t="s">
        <v>421</v>
      </c>
      <c r="L168" s="212" t="s">
        <v>421</v>
      </c>
      <c r="M168" s="212" t="s">
        <v>421</v>
      </c>
      <c r="N168" s="94">
        <v>2489.96</v>
      </c>
      <c r="O168" s="94">
        <v>429.67573967999999</v>
      </c>
      <c r="P168" s="94">
        <v>316.54320000000001</v>
      </c>
      <c r="Q168" s="218">
        <f>IFERROR(VLOOKUP(B168,'Blended Benchmark'!$B:$J,9,FALSE),"")</f>
        <v>0.9072499185653069</v>
      </c>
      <c r="R168" s="218">
        <f>VLOOKUP(B168,'Blended Benchmark'!$B:$J,9,FALSE)</f>
        <v>0.9072499185653069</v>
      </c>
      <c r="S168" s="218">
        <f>VLOOKUP(B168,'Blended Benchmark'!$B:$J,9,FALSE)</f>
        <v>0.9072499185653069</v>
      </c>
      <c r="T168" s="218">
        <f>VLOOKUP(B168,'Blended Benchmark'!$B:$J,9,FALSE)</f>
        <v>0.9072499185653069</v>
      </c>
      <c r="U168" s="218">
        <f>VLOOKUP(B168,'Blended Benchmark'!$B:$J,9,FALSE)</f>
        <v>0.9072499185653069</v>
      </c>
      <c r="V168" s="94">
        <v>76906.149999999994</v>
      </c>
      <c r="W168" s="94">
        <v>76906.149999999994</v>
      </c>
      <c r="X168" s="94">
        <v>76906.149999999994</v>
      </c>
      <c r="Y168" s="94">
        <v>76906.149999999994</v>
      </c>
      <c r="Z168" s="94">
        <v>76906.149999999994</v>
      </c>
      <c r="AA168" s="94">
        <v>3975.22</v>
      </c>
      <c r="AB168" s="94">
        <v>3975.22</v>
      </c>
      <c r="AC168" s="94">
        <v>3975.22</v>
      </c>
      <c r="AD168" s="94">
        <v>166.84</v>
      </c>
      <c r="AE168" s="94">
        <v>2221.3000000000002</v>
      </c>
      <c r="AF168" s="94">
        <v>478.82900000000001</v>
      </c>
      <c r="AG168" s="94">
        <v>478.82900000000001</v>
      </c>
      <c r="AH168" s="94">
        <v>478.82900000000001</v>
      </c>
      <c r="AI168" s="94">
        <v>4194.8900000000003</v>
      </c>
      <c r="AJ168" s="94">
        <v>99.76</v>
      </c>
      <c r="AK168" s="94">
        <v>392.88900000000001</v>
      </c>
      <c r="AL168" s="94">
        <v>138.4</v>
      </c>
      <c r="AM168" s="94">
        <v>138.4</v>
      </c>
      <c r="AN168" s="94">
        <v>97.22</v>
      </c>
      <c r="AO168" s="94">
        <v>466.83</v>
      </c>
      <c r="AP168" s="94">
        <v>466.83</v>
      </c>
      <c r="AQ168" s="94">
        <v>4504.91</v>
      </c>
      <c r="AR168" s="94">
        <v>466.83</v>
      </c>
      <c r="AT168" s="94">
        <v>4504.91</v>
      </c>
      <c r="AU168" s="94">
        <v>394.29700000000003</v>
      </c>
      <c r="AV168" s="94">
        <v>394.29700000000003</v>
      </c>
      <c r="AW168" s="94">
        <v>394.29700000000003</v>
      </c>
      <c r="AZ168" s="218" t="s">
        <v>421</v>
      </c>
      <c r="BA168" s="218" t="s">
        <v>421</v>
      </c>
      <c r="CH168" s="212" t="s">
        <v>421</v>
      </c>
    </row>
    <row r="169" spans="2:86">
      <c r="B169" s="192">
        <v>45107</v>
      </c>
      <c r="C169" s="94">
        <v>9932.36</v>
      </c>
      <c r="D169" s="94">
        <v>9932.36</v>
      </c>
      <c r="E169" s="94">
        <v>9932.36</v>
      </c>
      <c r="F169" s="94">
        <v>494.09</v>
      </c>
      <c r="H169" s="94">
        <v>9932.36</v>
      </c>
      <c r="I169" s="94">
        <v>400.14800000000002</v>
      </c>
      <c r="K169" s="212" t="s">
        <v>421</v>
      </c>
      <c r="L169" s="212" t="s">
        <v>421</v>
      </c>
      <c r="M169" s="212" t="s">
        <v>421</v>
      </c>
      <c r="N169" s="94">
        <v>2583.0100000000002</v>
      </c>
      <c r="O169" s="94">
        <v>446.83712106000002</v>
      </c>
      <c r="P169" s="94">
        <v>337.4393</v>
      </c>
      <c r="Q169" s="218">
        <f>IFERROR(VLOOKUP(B169,'Blended Benchmark'!$B:$J,9,FALSE),"")</f>
        <v>1.0294701571463964</v>
      </c>
      <c r="R169" s="218">
        <f>VLOOKUP(B169,'Blended Benchmark'!$B:$J,9,FALSE)</f>
        <v>1.0294701571463964</v>
      </c>
      <c r="S169" s="218">
        <f>VLOOKUP(B169,'Blended Benchmark'!$B:$J,9,FALSE)</f>
        <v>1.0294701571463964</v>
      </c>
      <c r="T169" s="218">
        <f>VLOOKUP(B169,'Blended Benchmark'!$B:$J,9,FALSE)</f>
        <v>1.0294701571463964</v>
      </c>
      <c r="U169" s="218">
        <f>VLOOKUP(B169,'Blended Benchmark'!$B:$J,9,FALSE)</f>
        <v>1.0294701571463964</v>
      </c>
      <c r="V169" s="94">
        <v>79486.320000000007</v>
      </c>
      <c r="W169" s="94">
        <v>79486.320000000007</v>
      </c>
      <c r="X169" s="94">
        <v>79486.320000000007</v>
      </c>
      <c r="Y169" s="94">
        <v>79486.320000000007</v>
      </c>
      <c r="Z169" s="94">
        <v>79486.320000000007</v>
      </c>
      <c r="AA169" s="94">
        <v>4206.8500000000004</v>
      </c>
      <c r="AB169" s="94">
        <v>4206.8500000000004</v>
      </c>
      <c r="AC169" s="94">
        <v>4206.8500000000004</v>
      </c>
      <c r="AD169" s="94">
        <v>156.99</v>
      </c>
      <c r="AE169" s="94">
        <v>2312.6120000000001</v>
      </c>
      <c r="AF169" s="94">
        <v>494.09</v>
      </c>
      <c r="AG169" s="94">
        <v>494.09</v>
      </c>
      <c r="AH169" s="94">
        <v>494.09</v>
      </c>
      <c r="AI169" s="94">
        <v>4422.05</v>
      </c>
      <c r="AJ169" s="94">
        <v>108.41</v>
      </c>
      <c r="AK169" s="94">
        <v>400.14800000000002</v>
      </c>
      <c r="AL169" s="94">
        <v>146.68</v>
      </c>
      <c r="AM169" s="94">
        <v>146.68</v>
      </c>
      <c r="AN169" s="94">
        <v>96.69</v>
      </c>
      <c r="AO169" s="94">
        <v>515.96</v>
      </c>
      <c r="AP169" s="94">
        <v>515.96</v>
      </c>
      <c r="AQ169" s="94">
        <v>4801.1099999999997</v>
      </c>
      <c r="AR169" s="94">
        <v>515.96</v>
      </c>
      <c r="AT169" s="94">
        <v>4801.1099999999997</v>
      </c>
      <c r="AU169" s="94">
        <v>402.54</v>
      </c>
      <c r="AV169" s="94">
        <v>402.54</v>
      </c>
      <c r="AW169" s="94">
        <v>402.54</v>
      </c>
      <c r="AZ169" s="218" t="s">
        <v>421</v>
      </c>
      <c r="BA169" s="218" t="s">
        <v>421</v>
      </c>
      <c r="CH169" s="212" t="s">
        <v>421</v>
      </c>
    </row>
    <row r="170" spans="2:86">
      <c r="B170" s="192">
        <v>45138</v>
      </c>
      <c r="C170" s="94">
        <v>10311.780000000001</v>
      </c>
      <c r="D170" s="94">
        <v>10311.780000000001</v>
      </c>
      <c r="E170" s="94">
        <v>10311.780000000001</v>
      </c>
      <c r="F170" s="94">
        <v>500.46699999999998</v>
      </c>
      <c r="H170" s="94">
        <v>10311.780000000001</v>
      </c>
      <c r="I170" s="94">
        <v>405.68599999999998</v>
      </c>
      <c r="K170" s="212" t="s">
        <v>421</v>
      </c>
      <c r="L170" s="212" t="s">
        <v>421</v>
      </c>
      <c r="M170" s="212" t="s">
        <v>421</v>
      </c>
      <c r="N170" s="94">
        <v>2644.98</v>
      </c>
      <c r="O170" s="94">
        <v>474.30949820000001</v>
      </c>
      <c r="P170" s="94">
        <v>359.59780000000001</v>
      </c>
      <c r="Q170" s="218">
        <f>IFERROR(VLOOKUP(B170,'Blended Benchmark'!$B:$J,9,FALSE),"")</f>
        <v>1.0237851817246317</v>
      </c>
      <c r="R170" s="218">
        <f>VLOOKUP(B170,'Blended Benchmark'!$B:$J,9,FALSE)</f>
        <v>1.0237851817246317</v>
      </c>
      <c r="S170" s="218">
        <f>VLOOKUP(B170,'Blended Benchmark'!$B:$J,9,FALSE)</f>
        <v>1.0237851817246317</v>
      </c>
      <c r="T170" s="218">
        <f>VLOOKUP(B170,'Blended Benchmark'!$B:$J,9,FALSE)</f>
        <v>1.0237851817246317</v>
      </c>
      <c r="U170" s="218">
        <f>VLOOKUP(B170,'Blended Benchmark'!$B:$J,9,FALSE)</f>
        <v>1.0237851817246317</v>
      </c>
      <c r="V170" s="94">
        <v>81536.38</v>
      </c>
      <c r="W170" s="94">
        <v>81536.38</v>
      </c>
      <c r="X170" s="94">
        <v>81536.38</v>
      </c>
      <c r="Y170" s="94">
        <v>81536.38</v>
      </c>
      <c r="Z170" s="94">
        <v>81536.38</v>
      </c>
      <c r="AA170" s="94">
        <v>4360.5200000000004</v>
      </c>
      <c r="AB170" s="94">
        <v>4360.5200000000004</v>
      </c>
      <c r="AC170" s="94">
        <v>4360.5200000000004</v>
      </c>
      <c r="AD170" s="94">
        <v>162.61000000000001</v>
      </c>
      <c r="AE170" s="94">
        <v>2356.8539999999998</v>
      </c>
      <c r="AF170" s="94">
        <v>500.46699999999998</v>
      </c>
      <c r="AG170" s="94">
        <v>500.46699999999998</v>
      </c>
      <c r="AH170" s="94">
        <v>500.46699999999998</v>
      </c>
      <c r="AI170" s="94">
        <v>4613.82</v>
      </c>
      <c r="AJ170" s="94">
        <v>125.31</v>
      </c>
      <c r="AK170" s="94">
        <v>405.68599999999998</v>
      </c>
      <c r="AL170" s="94">
        <v>161.75</v>
      </c>
      <c r="AM170" s="94">
        <v>161.75</v>
      </c>
      <c r="AN170" s="94">
        <v>94.94</v>
      </c>
      <c r="AO170" s="94">
        <v>542.39</v>
      </c>
      <c r="AP170" s="94">
        <v>542.39</v>
      </c>
      <c r="AQ170" s="94">
        <v>4962.42</v>
      </c>
      <c r="AR170" s="94">
        <v>542.39</v>
      </c>
      <c r="AT170" s="94">
        <v>4962.42</v>
      </c>
      <c r="AU170" s="94">
        <v>398.71800000000002</v>
      </c>
      <c r="AV170" s="94">
        <v>398.71800000000002</v>
      </c>
      <c r="AW170" s="94">
        <v>398.71800000000002</v>
      </c>
      <c r="AZ170" s="218" t="s">
        <v>421</v>
      </c>
      <c r="BA170" s="218" t="s">
        <v>421</v>
      </c>
      <c r="CH170" s="212" t="s">
        <v>421</v>
      </c>
    </row>
    <row r="171" spans="2:86">
      <c r="B171" s="192">
        <v>45169</v>
      </c>
      <c r="C171" s="94">
        <v>10201.290000000001</v>
      </c>
      <c r="D171" s="94">
        <v>10201.290000000001</v>
      </c>
      <c r="E171" s="94">
        <v>10201.290000000001</v>
      </c>
      <c r="F171" s="94">
        <v>496.61200000000002</v>
      </c>
      <c r="H171" s="94">
        <v>10201.290000000001</v>
      </c>
      <c r="I171" s="94">
        <v>386.524</v>
      </c>
      <c r="K171" s="212" t="s">
        <v>421</v>
      </c>
      <c r="L171" s="212" t="s">
        <v>421</v>
      </c>
      <c r="M171" s="212" t="s">
        <v>421</v>
      </c>
      <c r="N171" s="94">
        <v>2611.04</v>
      </c>
      <c r="O171" s="94">
        <v>491.74847391999998</v>
      </c>
      <c r="P171" s="94">
        <v>364.04239999999999</v>
      </c>
      <c r="Q171" s="218">
        <f>IFERROR(VLOOKUP(B171,'Blended Benchmark'!$B:$J,9,FALSE),"")</f>
        <v>0.98352131055274616</v>
      </c>
      <c r="R171" s="218">
        <f>VLOOKUP(B171,'Blended Benchmark'!$B:$J,9,FALSE)</f>
        <v>0.98352131055274616</v>
      </c>
      <c r="S171" s="218">
        <f>VLOOKUP(B171,'Blended Benchmark'!$B:$J,9,FALSE)</f>
        <v>0.98352131055274616</v>
      </c>
      <c r="T171" s="218">
        <f>VLOOKUP(B171,'Blended Benchmark'!$B:$J,9,FALSE)</f>
        <v>0.98352131055274616</v>
      </c>
      <c r="U171" s="218">
        <f>VLOOKUP(B171,'Blended Benchmark'!$B:$J,9,FALSE)</f>
        <v>0.98352131055274616</v>
      </c>
      <c r="V171" s="94">
        <v>80418.41</v>
      </c>
      <c r="W171" s="94">
        <v>80418.41</v>
      </c>
      <c r="X171" s="94">
        <v>80418.41</v>
      </c>
      <c r="Y171" s="94">
        <v>80418.41</v>
      </c>
      <c r="Z171" s="94">
        <v>80418.41</v>
      </c>
      <c r="AA171" s="94">
        <v>4282.78</v>
      </c>
      <c r="AB171" s="94">
        <v>4282.78</v>
      </c>
      <c r="AC171" s="94">
        <v>4282.78</v>
      </c>
      <c r="AD171" s="94">
        <v>160.22</v>
      </c>
      <c r="AE171" s="94">
        <v>2292.87</v>
      </c>
      <c r="AF171" s="94">
        <v>496.61200000000002</v>
      </c>
      <c r="AG171" s="94">
        <v>496.61200000000002</v>
      </c>
      <c r="AH171" s="94">
        <v>496.61200000000002</v>
      </c>
      <c r="AI171" s="94">
        <v>4456.95</v>
      </c>
      <c r="AJ171" s="94">
        <v>107.78</v>
      </c>
      <c r="AK171" s="94">
        <v>386.524</v>
      </c>
      <c r="AL171" s="94">
        <v>147.25</v>
      </c>
      <c r="AM171" s="94">
        <v>147.25</v>
      </c>
      <c r="AN171" s="94">
        <v>81.900000000000006</v>
      </c>
      <c r="AO171" s="94">
        <v>519.28</v>
      </c>
      <c r="AP171" s="94">
        <v>519.28</v>
      </c>
      <c r="AQ171" s="94">
        <v>4881.93</v>
      </c>
      <c r="AR171" s="94">
        <v>519.28</v>
      </c>
      <c r="AT171" s="94">
        <v>4881.93</v>
      </c>
      <c r="AU171" s="94">
        <v>413.08800000000002</v>
      </c>
      <c r="AV171" s="94">
        <v>413.08800000000002</v>
      </c>
      <c r="AW171" s="94">
        <v>413.08800000000002</v>
      </c>
      <c r="AZ171" s="218" t="s">
        <v>421</v>
      </c>
      <c r="BA171" s="218" t="s">
        <v>421</v>
      </c>
      <c r="CH171" s="212" t="s">
        <v>421</v>
      </c>
    </row>
    <row r="172" spans="2:86">
      <c r="B172" s="192">
        <v>45199</v>
      </c>
      <c r="C172" s="94">
        <v>9607.26</v>
      </c>
      <c r="D172" s="94">
        <v>9607.26</v>
      </c>
      <c r="E172" s="94">
        <v>9607.26</v>
      </c>
      <c r="F172" s="94">
        <v>480.46100000000001</v>
      </c>
      <c r="H172" s="94">
        <v>9607.26</v>
      </c>
      <c r="I172" s="94">
        <v>368.06099999999998</v>
      </c>
      <c r="K172" s="218" t="s">
        <v>421</v>
      </c>
      <c r="L172" s="212" t="s">
        <v>421</v>
      </c>
      <c r="M172" s="212" t="s">
        <v>421</v>
      </c>
      <c r="N172" s="94">
        <v>2535.27</v>
      </c>
      <c r="O172" s="94">
        <v>507.14127368999993</v>
      </c>
      <c r="P172" s="94">
        <v>373.52969999999999</v>
      </c>
      <c r="Q172" s="218">
        <f>IFERROR(VLOOKUP(B172,'Blended Benchmark'!$B:$J,9,FALSE),"")</f>
        <v>0.93833980862793209</v>
      </c>
      <c r="R172" s="218">
        <f>VLOOKUP(B172,'Blended Benchmark'!$B:$J,9,FALSE)</f>
        <v>0.93833980862793209</v>
      </c>
      <c r="S172" s="218">
        <f>VLOOKUP(B172,'Blended Benchmark'!$B:$J,9,FALSE)</f>
        <v>0.93833980862793209</v>
      </c>
      <c r="T172" s="218">
        <f>VLOOKUP(B172,'Blended Benchmark'!$B:$J,9,FALSE)</f>
        <v>0.93833980862793209</v>
      </c>
      <c r="U172" s="218">
        <f>VLOOKUP(B172,'Blended Benchmark'!$B:$J,9,FALSE)</f>
        <v>0.93833980862793209</v>
      </c>
      <c r="V172" s="94">
        <v>77738.38</v>
      </c>
      <c r="W172" s="94">
        <v>77738.38</v>
      </c>
      <c r="X172" s="94">
        <v>77738.38</v>
      </c>
      <c r="Y172" s="94">
        <v>77738.38</v>
      </c>
      <c r="Z172" s="94">
        <v>77738.38</v>
      </c>
      <c r="AA172" s="94">
        <v>4097.0200000000004</v>
      </c>
      <c r="AB172" s="94">
        <v>4097.0200000000004</v>
      </c>
      <c r="AC172" s="94">
        <v>4097.0200000000004</v>
      </c>
      <c r="AD172" s="94">
        <v>144.80000000000001</v>
      </c>
      <c r="AE172" s="94">
        <v>2137.5340000000001</v>
      </c>
      <c r="AF172" s="94">
        <v>480.46100000000001</v>
      </c>
      <c r="AG172" s="94">
        <v>480.46100000000001</v>
      </c>
      <c r="AH172" s="94">
        <v>480.46100000000001</v>
      </c>
      <c r="AI172" s="94">
        <v>4205.93</v>
      </c>
      <c r="AJ172" s="94">
        <v>94.49</v>
      </c>
      <c r="AK172" s="94">
        <v>368.06099999999998</v>
      </c>
      <c r="AL172" s="94">
        <v>143.88</v>
      </c>
      <c r="AM172" s="94">
        <v>143.88</v>
      </c>
      <c r="AN172" s="94">
        <v>73.56</v>
      </c>
      <c r="AO172" s="94">
        <v>490.14</v>
      </c>
      <c r="AP172" s="94">
        <v>490.14</v>
      </c>
      <c r="AQ172" s="94">
        <v>4656.32</v>
      </c>
      <c r="AR172" s="94">
        <v>490.14</v>
      </c>
      <c r="AT172" s="94">
        <v>4656.32</v>
      </c>
      <c r="AU172" s="94">
        <v>405</v>
      </c>
      <c r="AV172" s="94">
        <v>405</v>
      </c>
      <c r="AW172" s="94">
        <v>405</v>
      </c>
      <c r="AZ172" s="218" t="s">
        <v>421</v>
      </c>
      <c r="BA172" s="218" t="s">
        <v>421</v>
      </c>
      <c r="CH172" s="212" t="s">
        <v>421</v>
      </c>
    </row>
    <row r="173" spans="2:86">
      <c r="B173" s="192">
        <v>45230</v>
      </c>
      <c r="C173" s="94">
        <v>9530.83</v>
      </c>
      <c r="D173" s="94">
        <v>9530.83</v>
      </c>
      <c r="E173" s="94">
        <v>9530.83</v>
      </c>
      <c r="F173" s="94">
        <v>460.70299999999997</v>
      </c>
      <c r="H173" s="94">
        <v>9530.83</v>
      </c>
      <c r="I173" s="94">
        <v>371.16800000000001</v>
      </c>
      <c r="K173" s="218">
        <f>VLOOKUP('Benchmark Data'!B173,'Blended Benchmark'!$B:$Q,16,FALSE)</f>
        <v>0.96851283593448168</v>
      </c>
      <c r="L173" s="212" t="s">
        <v>421</v>
      </c>
      <c r="M173" s="212" t="s">
        <v>421</v>
      </c>
      <c r="N173" s="94">
        <v>2461.19</v>
      </c>
      <c r="O173" s="94">
        <v>496.17874124999997</v>
      </c>
      <c r="P173" s="94">
        <v>357.60629999999998</v>
      </c>
      <c r="Q173" s="218">
        <f>IFERROR(VLOOKUP(B173,'Blended Benchmark'!$B:$J,9,FALSE),"")</f>
        <v>0.9400454214586591</v>
      </c>
      <c r="R173" s="218">
        <f>VLOOKUP(B173,'Blended Benchmark'!$B:$J,9,FALSE)</f>
        <v>0.9400454214586591</v>
      </c>
      <c r="S173" s="218">
        <f>VLOOKUP(B173,'Blended Benchmark'!$B:$J,9,FALSE)</f>
        <v>0.9400454214586591</v>
      </c>
      <c r="T173" s="218">
        <f>VLOOKUP(B173,'Blended Benchmark'!$B:$J,9,FALSE)</f>
        <v>0.9400454214586591</v>
      </c>
      <c r="U173" s="218">
        <f>VLOOKUP(B173,'Blended Benchmark'!$B:$J,9,FALSE)</f>
        <v>0.9400454214586591</v>
      </c>
      <c r="V173" s="94">
        <v>75241.960000000006</v>
      </c>
      <c r="W173" s="94">
        <v>75241.960000000006</v>
      </c>
      <c r="X173" s="94">
        <v>75241.960000000006</v>
      </c>
      <c r="Y173" s="94">
        <v>75241.960000000006</v>
      </c>
      <c r="Z173" s="94">
        <v>75241.960000000006</v>
      </c>
      <c r="AA173" s="94">
        <v>3994.91</v>
      </c>
      <c r="AB173" s="94">
        <v>3994.91</v>
      </c>
      <c r="AC173" s="94">
        <v>3994.91</v>
      </c>
      <c r="AD173" s="94">
        <v>153.94999999999999</v>
      </c>
      <c r="AE173" s="94">
        <v>2076.3539999999998</v>
      </c>
      <c r="AF173" s="94">
        <v>460.70299999999997</v>
      </c>
      <c r="AG173" s="94">
        <v>460.70299999999997</v>
      </c>
      <c r="AH173" s="94">
        <v>460.70299999999997</v>
      </c>
      <c r="AI173" s="94">
        <v>3869.02</v>
      </c>
      <c r="AJ173" s="94">
        <v>95.16</v>
      </c>
      <c r="AK173" s="94">
        <v>371.16800000000001</v>
      </c>
      <c r="AL173" s="94">
        <v>138.1</v>
      </c>
      <c r="AM173" s="94">
        <v>138.1</v>
      </c>
      <c r="AN173" s="94">
        <v>64.41</v>
      </c>
      <c r="AO173" s="94">
        <v>463.67</v>
      </c>
      <c r="AP173" s="94">
        <v>463.67</v>
      </c>
      <c r="AQ173" s="94">
        <v>4556.0600000000004</v>
      </c>
      <c r="AR173" s="94">
        <v>463.67</v>
      </c>
      <c r="AT173" s="94">
        <v>4556.0600000000004</v>
      </c>
      <c r="AU173" s="94">
        <v>389.28199999999998</v>
      </c>
      <c r="AV173" s="94">
        <v>389.28199999999998</v>
      </c>
      <c r="AW173" s="94">
        <v>389.28199999999998</v>
      </c>
      <c r="AZ173" s="218" t="s">
        <v>421</v>
      </c>
      <c r="BA173" s="218" t="s">
        <v>421</v>
      </c>
      <c r="CH173" s="212" t="s">
        <v>421</v>
      </c>
    </row>
    <row r="174" spans="2:86">
      <c r="B174" s="192">
        <v>45260</v>
      </c>
      <c r="C174" s="94">
        <v>10643.1</v>
      </c>
      <c r="D174" s="94">
        <v>10643.1</v>
      </c>
      <c r="E174" s="94">
        <v>10643.1</v>
      </c>
      <c r="F174" s="94">
        <v>487.11900000000003</v>
      </c>
      <c r="H174" s="94">
        <v>10643.1</v>
      </c>
      <c r="I174" s="94">
        <v>391.92099999999999</v>
      </c>
      <c r="K174" s="218">
        <f>VLOOKUP('Benchmark Data'!B174,'Blended Benchmark'!$B:$Q,16,FALSE)</f>
        <v>1.0606166894920381</v>
      </c>
      <c r="L174" s="212" t="s">
        <v>421</v>
      </c>
      <c r="M174" s="212" t="s">
        <v>421</v>
      </c>
      <c r="N174" s="94">
        <v>2649.98</v>
      </c>
      <c r="O174" s="94">
        <v>489.14540561000007</v>
      </c>
      <c r="P174" s="94">
        <v>360.70010000000002</v>
      </c>
      <c r="Q174" s="218">
        <f>IFERROR(VLOOKUP(B174,'Blended Benchmark'!$B:$J,9,FALSE),"")</f>
        <v>1.0736140683052797</v>
      </c>
      <c r="R174" s="218">
        <f>VLOOKUP(B174,'Blended Benchmark'!$B:$J,9,FALSE)</f>
        <v>1.0736140683052797</v>
      </c>
      <c r="S174" s="218">
        <f>VLOOKUP(B174,'Blended Benchmark'!$B:$J,9,FALSE)</f>
        <v>1.0736140683052797</v>
      </c>
      <c r="T174" s="218">
        <f>VLOOKUP(B174,'Blended Benchmark'!$B:$J,9,FALSE)</f>
        <v>1.0736140683052797</v>
      </c>
      <c r="U174" s="218">
        <f>VLOOKUP(B174,'Blended Benchmark'!$B:$J,9,FALSE)</f>
        <v>1.0736140683052797</v>
      </c>
      <c r="V174" s="94">
        <v>80872.45</v>
      </c>
      <c r="W174" s="94">
        <v>80872.45</v>
      </c>
      <c r="X174" s="94">
        <v>80872.45</v>
      </c>
      <c r="Y174" s="94">
        <v>80872.45</v>
      </c>
      <c r="Z174" s="94">
        <v>80872.45</v>
      </c>
      <c r="AA174" s="94">
        <v>4347.82</v>
      </c>
      <c r="AB174" s="94">
        <v>4347.82</v>
      </c>
      <c r="AC174" s="94">
        <v>4347.82</v>
      </c>
      <c r="AD174" s="94">
        <v>168.43</v>
      </c>
      <c r="AE174" s="94">
        <v>2321.2890000000002</v>
      </c>
      <c r="AF174" s="94">
        <v>487.11900000000003</v>
      </c>
      <c r="AG174" s="94">
        <v>487.11900000000003</v>
      </c>
      <c r="AH174" s="94">
        <v>487.11900000000003</v>
      </c>
      <c r="AI174" s="94">
        <v>4409.53</v>
      </c>
      <c r="AJ174" s="94">
        <v>117.35</v>
      </c>
      <c r="AK174" s="94">
        <v>391.92099999999999</v>
      </c>
      <c r="AL174" s="94">
        <v>158.13</v>
      </c>
      <c r="AM174" s="94">
        <v>158.13</v>
      </c>
      <c r="AN174" s="94">
        <v>72.13</v>
      </c>
      <c r="AO174" s="94">
        <v>508.4</v>
      </c>
      <c r="AP174" s="94">
        <v>508.4</v>
      </c>
      <c r="AQ174" s="94">
        <v>4983.82</v>
      </c>
      <c r="AR174" s="94">
        <v>508.4</v>
      </c>
      <c r="AT174" s="94">
        <v>4983.82</v>
      </c>
      <c r="AU174" s="94">
        <v>398.10500000000002</v>
      </c>
      <c r="AV174" s="94">
        <v>398.10500000000002</v>
      </c>
      <c r="AW174" s="94">
        <v>398.10500000000002</v>
      </c>
      <c r="AZ174" s="218" t="s">
        <v>421</v>
      </c>
      <c r="BA174" s="218" t="s">
        <v>421</v>
      </c>
      <c r="CH174" s="212" t="s">
        <v>421</v>
      </c>
    </row>
    <row r="175" spans="2:86">
      <c r="B175" s="192">
        <v>45291</v>
      </c>
      <c r="C175" s="94">
        <v>11065.47</v>
      </c>
      <c r="D175" s="94">
        <v>11065.47</v>
      </c>
      <c r="E175" s="94">
        <v>11065.47</v>
      </c>
      <c r="F175" s="94">
        <v>508.67099999999999</v>
      </c>
      <c r="H175" s="94">
        <v>11065.47</v>
      </c>
      <c r="I175" s="94">
        <v>401.29899999999998</v>
      </c>
      <c r="K175" s="218">
        <f>VLOOKUP('Benchmark Data'!B175,'Blended Benchmark'!$B:$Q,16,FALSE)</f>
        <v>1.0573065410316485</v>
      </c>
      <c r="L175" s="212" t="s">
        <v>421</v>
      </c>
      <c r="M175" s="212" t="s">
        <v>421</v>
      </c>
      <c r="N175" s="94">
        <v>2755.2</v>
      </c>
      <c r="O175" s="94">
        <v>480.20574729999998</v>
      </c>
      <c r="P175" s="94">
        <v>362.61099999999999</v>
      </c>
      <c r="Q175" s="218">
        <f>IFERROR(VLOOKUP(B175,'Blended Benchmark'!$B:$J,9,FALSE),"")</f>
        <v>1.1049638539580493</v>
      </c>
      <c r="R175" s="218">
        <f>VLOOKUP(B175,'Blended Benchmark'!$B:$J,9,FALSE)</f>
        <v>1.1049638539580493</v>
      </c>
      <c r="S175" s="218">
        <f>VLOOKUP(B175,'Blended Benchmark'!$B:$J,9,FALSE)</f>
        <v>1.1049638539580493</v>
      </c>
      <c r="T175" s="218">
        <f>VLOOKUP(B175,'Blended Benchmark'!$B:$J,9,FALSE)</f>
        <v>1.1049638539580493</v>
      </c>
      <c r="U175" s="218">
        <f>VLOOKUP(B175,'Blended Benchmark'!$B:$J,9,FALSE)</f>
        <v>1.1049638539580493</v>
      </c>
      <c r="V175" s="94">
        <v>84036.6</v>
      </c>
      <c r="W175" s="94">
        <v>84036.6</v>
      </c>
      <c r="X175" s="94">
        <v>84036.6</v>
      </c>
      <c r="Y175" s="94">
        <v>84036.6</v>
      </c>
      <c r="Z175" s="94">
        <v>84036.6</v>
      </c>
      <c r="AA175" s="94">
        <v>4589.9799999999996</v>
      </c>
      <c r="AB175" s="94">
        <v>4589.9799999999996</v>
      </c>
      <c r="AC175" s="94">
        <v>4589.9799999999996</v>
      </c>
      <c r="AD175" s="94">
        <v>163.11000000000001</v>
      </c>
      <c r="AE175" s="94">
        <v>2512.6869999999999</v>
      </c>
      <c r="AF175" s="94">
        <v>508.67099999999999</v>
      </c>
      <c r="AG175" s="94">
        <v>508.67099999999999</v>
      </c>
      <c r="AH175" s="94">
        <v>508.67099999999999</v>
      </c>
      <c r="AI175" s="94">
        <v>4828.2299999999996</v>
      </c>
      <c r="AJ175" s="94">
        <v>150.21</v>
      </c>
      <c r="AK175" s="94">
        <v>401.29899999999998</v>
      </c>
      <c r="AL175" s="94">
        <v>175.17</v>
      </c>
      <c r="AM175" s="94">
        <v>175.17</v>
      </c>
      <c r="AN175" s="94">
        <v>82.66</v>
      </c>
      <c r="AO175" s="94">
        <v>547.57000000000005</v>
      </c>
      <c r="AP175" s="94">
        <v>547.57000000000005</v>
      </c>
      <c r="AQ175" s="94">
        <v>5210.9799999999996</v>
      </c>
      <c r="AR175" s="94">
        <v>547.57000000000005</v>
      </c>
      <c r="AT175" s="94">
        <v>5210.9799999999996</v>
      </c>
      <c r="AU175" s="94">
        <v>404.51400000000001</v>
      </c>
      <c r="AV175" s="94">
        <v>404.51400000000001</v>
      </c>
      <c r="AW175" s="94">
        <v>404.51400000000001</v>
      </c>
      <c r="AZ175" s="218" t="s">
        <v>421</v>
      </c>
      <c r="BA175" s="218" t="s">
        <v>421</v>
      </c>
      <c r="CH175" s="212" t="s">
        <v>421</v>
      </c>
    </row>
    <row r="176" spans="2:86">
      <c r="B176" s="192">
        <v>45322</v>
      </c>
      <c r="C176" s="94">
        <v>11508.91</v>
      </c>
      <c r="D176" s="94">
        <v>11508.91</v>
      </c>
      <c r="E176" s="94">
        <v>11508.91</v>
      </c>
      <c r="F176" s="94">
        <v>522.33399999999995</v>
      </c>
      <c r="H176" s="94">
        <v>11508.91</v>
      </c>
      <c r="I176" s="94">
        <v>390.69299999999998</v>
      </c>
      <c r="K176" s="218">
        <f>VLOOKUP('Benchmark Data'!B176,'Blended Benchmark'!$B:$Q,16,FALSE)</f>
        <v>0.98627336916833519</v>
      </c>
      <c r="L176" s="212" t="s">
        <v>421</v>
      </c>
      <c r="M176" s="212" t="s">
        <v>421</v>
      </c>
      <c r="N176" s="94">
        <v>2776.61</v>
      </c>
      <c r="O176" s="94">
        <v>485.45061679999998</v>
      </c>
      <c r="P176" s="94">
        <v>361.33280000000002</v>
      </c>
      <c r="Q176" s="218">
        <f>IFERROR(VLOOKUP(B176,'Blended Benchmark'!$B:$J,9,FALSE),"")</f>
        <v>0.99866512304439992</v>
      </c>
      <c r="R176" s="218">
        <f>VLOOKUP(B176,'Blended Benchmark'!$B:$J,9,FALSE)</f>
        <v>0.99866512304439992</v>
      </c>
      <c r="S176" s="218">
        <f>VLOOKUP(B176,'Blended Benchmark'!$B:$J,9,FALSE)</f>
        <v>0.99866512304439992</v>
      </c>
      <c r="T176" s="218">
        <f>VLOOKUP(B176,'Blended Benchmark'!$B:$J,9,FALSE)</f>
        <v>0.99866512304439992</v>
      </c>
      <c r="U176" s="218">
        <f>VLOOKUP(B176,'Blended Benchmark'!$B:$J,9,FALSE)</f>
        <v>0.99866512304439992</v>
      </c>
      <c r="V176" s="94">
        <v>84500.02</v>
      </c>
      <c r="W176" s="94">
        <v>84500.02</v>
      </c>
      <c r="X176" s="94">
        <v>84500.02</v>
      </c>
      <c r="Y176" s="94">
        <v>84500.02</v>
      </c>
      <c r="Z176" s="94">
        <v>84500.02</v>
      </c>
      <c r="AA176" s="94">
        <v>4682.08</v>
      </c>
      <c r="AB176" s="94">
        <v>4682.08</v>
      </c>
      <c r="AC176" s="94">
        <v>4682.08</v>
      </c>
      <c r="AD176" s="94">
        <v>147.69999999999999</v>
      </c>
      <c r="AE176" s="94">
        <v>2405.4160000000002</v>
      </c>
      <c r="AF176" s="94">
        <v>522.33399999999995</v>
      </c>
      <c r="AG176" s="94">
        <v>522.33399999999995</v>
      </c>
      <c r="AH176" s="94">
        <v>522.33399999999995</v>
      </c>
      <c r="AI176" s="94">
        <v>4700.72</v>
      </c>
      <c r="AJ176" s="94">
        <v>129.12</v>
      </c>
      <c r="AK176" s="94">
        <v>390.69299999999998</v>
      </c>
      <c r="AL176" s="94">
        <v>178.69</v>
      </c>
      <c r="AM176" s="94">
        <v>178.69</v>
      </c>
      <c r="AN176" s="94">
        <v>72.73</v>
      </c>
      <c r="AO176" s="94">
        <v>554.36</v>
      </c>
      <c r="AP176" s="94">
        <v>554.36</v>
      </c>
      <c r="AQ176" s="94">
        <v>5297.38</v>
      </c>
      <c r="AR176" s="94">
        <v>554.36</v>
      </c>
      <c r="AS176" s="94">
        <v>99.584109999999995</v>
      </c>
      <c r="AT176" s="94">
        <v>5297.38</v>
      </c>
      <c r="AU176" s="94">
        <v>424.35300000000001</v>
      </c>
      <c r="AV176" s="94">
        <v>424.35300000000001</v>
      </c>
      <c r="AW176" s="94">
        <v>424.35300000000001</v>
      </c>
      <c r="AX176" s="94">
        <v>10734.62</v>
      </c>
      <c r="AY176" s="94">
        <v>10734.62</v>
      </c>
      <c r="AZ176" s="218" t="s">
        <v>421</v>
      </c>
      <c r="BA176" s="218" t="s">
        <v>421</v>
      </c>
      <c r="CH176" s="212" t="s">
        <v>421</v>
      </c>
    </row>
    <row r="177" spans="2:89">
      <c r="B177" s="192">
        <v>45351</v>
      </c>
      <c r="C177" s="94">
        <v>12143.67</v>
      </c>
      <c r="D177" s="94">
        <v>12143.67</v>
      </c>
      <c r="E177" s="94">
        <v>12143.67</v>
      </c>
      <c r="F177" s="94">
        <v>534.1</v>
      </c>
      <c r="H177" s="94">
        <v>12143.67</v>
      </c>
      <c r="I177" s="94">
        <v>388.06200000000001</v>
      </c>
      <c r="K177" s="218">
        <f>VLOOKUP('Benchmark Data'!B177,'Blended Benchmark'!$B:$Q,16,FALSE)</f>
        <v>0.97809211629924153</v>
      </c>
      <c r="L177" s="212" t="s">
        <v>421</v>
      </c>
      <c r="M177" s="218">
        <f>VLOOKUP('Benchmark Data'!B177,'Blended Benchmark'!$B:$Q,16,FALSE)</f>
        <v>0.97809211629924153</v>
      </c>
      <c r="N177" s="94">
        <v>2840.31</v>
      </c>
      <c r="O177" s="94">
        <v>499.2061349</v>
      </c>
      <c r="P177" s="94">
        <v>367.63099999999997</v>
      </c>
      <c r="Q177" s="218">
        <f>IFERROR(VLOOKUP(B177,'Blended Benchmark'!$B:$J,9,FALSE),"")</f>
        <v>0.96529303592115645</v>
      </c>
      <c r="R177" s="218">
        <f>VLOOKUP(B177,'Blended Benchmark'!$B:$J,9,FALSE)</f>
        <v>0.96529303592115645</v>
      </c>
      <c r="S177" s="218">
        <f>VLOOKUP(B177,'Blended Benchmark'!$B:$J,9,FALSE)</f>
        <v>0.96529303592115645</v>
      </c>
      <c r="T177" s="218">
        <f>VLOOKUP(B177,'Blended Benchmark'!$B:$J,9,FALSE)</f>
        <v>0.96529303592115645</v>
      </c>
      <c r="U177" s="218">
        <f>VLOOKUP(B177,'Blended Benchmark'!$B:$J,9,FALSE)</f>
        <v>0.96529303592115645</v>
      </c>
      <c r="V177" s="94">
        <v>86039.21</v>
      </c>
      <c r="W177" s="94">
        <v>86039.21</v>
      </c>
      <c r="X177" s="94">
        <v>86039.21</v>
      </c>
      <c r="Y177" s="94">
        <v>86039.21</v>
      </c>
      <c r="Z177" s="94">
        <v>86039.21</v>
      </c>
      <c r="AA177" s="94">
        <v>4869.1099999999997</v>
      </c>
      <c r="AB177" s="94">
        <v>4869.1099999999997</v>
      </c>
      <c r="AC177" s="94">
        <v>4869.1099999999997</v>
      </c>
      <c r="AD177" s="94">
        <v>136.56</v>
      </c>
      <c r="AE177" s="94">
        <v>2449.7109999999998</v>
      </c>
      <c r="AF177" s="94">
        <v>534.1</v>
      </c>
      <c r="AG177" s="94">
        <v>534.1</v>
      </c>
      <c r="AH177" s="94">
        <v>534.1</v>
      </c>
      <c r="AI177" s="94">
        <v>4951.62</v>
      </c>
      <c r="AJ177" s="94">
        <v>163.44999999999999</v>
      </c>
      <c r="AK177" s="94">
        <v>388.06200000000001</v>
      </c>
      <c r="AL177" s="94">
        <v>186.24</v>
      </c>
      <c r="AM177" s="94">
        <v>186.24</v>
      </c>
      <c r="AN177" s="94">
        <v>73.38</v>
      </c>
      <c r="AO177" s="94">
        <v>587.49</v>
      </c>
      <c r="AP177" s="94">
        <v>587.49</v>
      </c>
      <c r="AQ177" s="94">
        <v>5585.01</v>
      </c>
      <c r="AR177" s="94">
        <v>587.49</v>
      </c>
      <c r="AS177" s="94">
        <v>99.599726000000004</v>
      </c>
      <c r="AT177" s="94">
        <v>5585.01</v>
      </c>
      <c r="AU177" s="94">
        <v>442.68200000000002</v>
      </c>
      <c r="AV177" s="94">
        <v>442.68200000000002</v>
      </c>
      <c r="AW177" s="94">
        <v>442.68200000000002</v>
      </c>
      <c r="AX177" s="94">
        <v>10514.38</v>
      </c>
      <c r="AY177" s="94">
        <v>10514.38</v>
      </c>
      <c r="AZ177" s="218" t="s">
        <v>421</v>
      </c>
      <c r="BA177" s="218" t="s">
        <v>421</v>
      </c>
      <c r="CH177" s="212" t="s">
        <v>421</v>
      </c>
    </row>
    <row r="178" spans="2:89">
      <c r="B178" s="192">
        <v>45382</v>
      </c>
      <c r="C178" s="94">
        <v>12394.12</v>
      </c>
      <c r="D178" s="94">
        <v>12394.12</v>
      </c>
      <c r="E178" s="94">
        <v>12394.12</v>
      </c>
      <c r="F178" s="94">
        <v>546.67399999999998</v>
      </c>
      <c r="H178" s="94">
        <v>12394.12</v>
      </c>
      <c r="I178" s="94">
        <v>411.14699999999999</v>
      </c>
      <c r="K178" s="218">
        <f>VLOOKUP('Benchmark Data'!B178,'Blended Benchmark'!$B:$Q,16,FALSE)</f>
        <v>1.0059542426547328</v>
      </c>
      <c r="L178" s="212" t="s">
        <v>421</v>
      </c>
      <c r="M178" s="218">
        <f>VLOOKUP('Benchmark Data'!B178,'Blended Benchmark'!$B:$Q,16,FALSE)</f>
        <v>1.0059542426547328</v>
      </c>
      <c r="N178" s="94">
        <v>2941.41</v>
      </c>
      <c r="O178" s="94">
        <v>537.15129760000002</v>
      </c>
      <c r="P178" s="94">
        <v>396.71440000000001</v>
      </c>
      <c r="Q178" s="218">
        <f>IFERROR(VLOOKUP(B178,'Blended Benchmark'!$B:$J,9,FALSE),"")</f>
        <v>1.0403061280223675</v>
      </c>
      <c r="R178" s="218">
        <f>VLOOKUP(B178,'Blended Benchmark'!$B:$J,9,FALSE)</f>
        <v>1.0403061280223675</v>
      </c>
      <c r="S178" s="218">
        <f>VLOOKUP(B178,'Blended Benchmark'!$B:$J,9,FALSE)</f>
        <v>1.0403061280223675</v>
      </c>
      <c r="T178" s="218">
        <f>VLOOKUP(B178,'Blended Benchmark'!$B:$J,9,FALSE)</f>
        <v>1.0403061280223675</v>
      </c>
      <c r="U178" s="218">
        <f>VLOOKUP(B178,'Blended Benchmark'!$B:$J,9,FALSE)</f>
        <v>1.0403061280223675</v>
      </c>
      <c r="V178" s="94">
        <v>89602.38</v>
      </c>
      <c r="W178" s="94">
        <v>89602.38</v>
      </c>
      <c r="X178" s="94">
        <v>89602.38</v>
      </c>
      <c r="Y178" s="94">
        <v>89602.38</v>
      </c>
      <c r="Z178" s="94">
        <v>89602.38</v>
      </c>
      <c r="AA178" s="94">
        <v>5012.3599999999997</v>
      </c>
      <c r="AB178" s="94">
        <v>5012.3599999999997</v>
      </c>
      <c r="AC178" s="94">
        <v>5012.3599999999997</v>
      </c>
      <c r="AD178" s="94">
        <v>165.78</v>
      </c>
      <c r="AE178" s="94">
        <v>2497.0819999999999</v>
      </c>
      <c r="AF178" s="94">
        <v>546.67399999999998</v>
      </c>
      <c r="AG178" s="94">
        <v>546.67399999999998</v>
      </c>
      <c r="AH178" s="94">
        <v>546.67399999999998</v>
      </c>
      <c r="AI178" s="94">
        <v>5001.38</v>
      </c>
      <c r="AJ178" s="94">
        <v>169.01</v>
      </c>
      <c r="AK178" s="94">
        <v>411.14699999999999</v>
      </c>
      <c r="AL178" s="94">
        <v>201.78</v>
      </c>
      <c r="AM178" s="94">
        <v>201.78</v>
      </c>
      <c r="AN178" s="94">
        <v>74.290000000000006</v>
      </c>
      <c r="AO178" s="94">
        <v>603.97</v>
      </c>
      <c r="AP178" s="94">
        <v>603.97</v>
      </c>
      <c r="AQ178" s="94">
        <v>5757.86</v>
      </c>
      <c r="AR178" s="94">
        <v>603.97</v>
      </c>
      <c r="AS178" s="94">
        <v>99.590684999999993</v>
      </c>
      <c r="AT178" s="94">
        <v>5757.86</v>
      </c>
      <c r="AU178" s="94">
        <v>454.77800000000002</v>
      </c>
      <c r="AV178" s="94">
        <v>454.77800000000002</v>
      </c>
      <c r="AW178" s="94">
        <v>454.77800000000002</v>
      </c>
      <c r="AX178" s="94">
        <v>10590.3</v>
      </c>
      <c r="AY178" s="94">
        <v>10590.3</v>
      </c>
      <c r="AZ178" s="218" t="s">
        <v>421</v>
      </c>
      <c r="BA178" s="218" t="s">
        <v>421</v>
      </c>
      <c r="CH178" s="212" t="s">
        <v>421</v>
      </c>
    </row>
    <row r="179" spans="2:89">
      <c r="B179" s="192">
        <v>45412</v>
      </c>
      <c r="C179" s="94">
        <v>11816.88</v>
      </c>
      <c r="D179" s="94">
        <v>11816.88</v>
      </c>
      <c r="E179" s="94">
        <v>11816.88</v>
      </c>
      <c r="F179" s="94">
        <v>525.06600000000003</v>
      </c>
      <c r="H179" s="94">
        <v>11816.88</v>
      </c>
      <c r="I179" s="94">
        <v>416.298</v>
      </c>
      <c r="K179" s="218">
        <f>VLOOKUP('Benchmark Data'!B179,'Blended Benchmark'!$B:$Q,16,FALSE)</f>
        <v>0.95285743926766209</v>
      </c>
      <c r="L179" s="212" t="s">
        <v>421</v>
      </c>
      <c r="M179" s="218">
        <f>VLOOKUP('Benchmark Data'!B179,'Blended Benchmark'!$B:$Q,16,FALSE)</f>
        <v>0.95285743926766209</v>
      </c>
      <c r="N179" s="94">
        <v>2876.18</v>
      </c>
      <c r="O179" s="94">
        <v>549.83630373999995</v>
      </c>
      <c r="P179" s="94">
        <v>399.06830000000002</v>
      </c>
      <c r="Q179" s="218">
        <f>IFERROR(VLOOKUP(B179,'Blended Benchmark'!$B:$J,9,FALSE),"")</f>
        <v>0.97506383419236964</v>
      </c>
      <c r="R179" s="218">
        <f>VLOOKUP(B179,'Blended Benchmark'!$B:$J,9,FALSE)</f>
        <v>0.97506383419236964</v>
      </c>
      <c r="S179" s="218">
        <f>VLOOKUP(B179,'Blended Benchmark'!$B:$J,9,FALSE)</f>
        <v>0.97506383419236964</v>
      </c>
      <c r="T179" s="218">
        <f>VLOOKUP(B179,'Blended Benchmark'!$B:$J,9,FALSE)</f>
        <v>0.97506383419236964</v>
      </c>
      <c r="U179" s="218">
        <f>VLOOKUP(B179,'Blended Benchmark'!$B:$J,9,FALSE)</f>
        <v>0.97506383419236964</v>
      </c>
      <c r="V179" s="94">
        <v>87968.73</v>
      </c>
      <c r="W179" s="94">
        <v>87968.73</v>
      </c>
      <c r="X179" s="94">
        <v>87968.73</v>
      </c>
      <c r="Y179" s="94">
        <v>87968.73</v>
      </c>
      <c r="Z179" s="94">
        <v>87968.73</v>
      </c>
      <c r="AA179" s="94">
        <v>4785.04</v>
      </c>
      <c r="AB179" s="94">
        <v>4785.04</v>
      </c>
      <c r="AC179" s="94">
        <v>4785.04</v>
      </c>
      <c r="AD179" s="94">
        <v>175.1</v>
      </c>
      <c r="AE179" s="94">
        <v>2304.9059999999999</v>
      </c>
      <c r="AF179" s="94">
        <v>525.06600000000003</v>
      </c>
      <c r="AG179" s="94">
        <v>525.06600000000003</v>
      </c>
      <c r="AH179" s="94">
        <v>525.06600000000003</v>
      </c>
      <c r="AI179" s="94">
        <v>4719.93</v>
      </c>
      <c r="AJ179" s="94">
        <v>142.58000000000001</v>
      </c>
      <c r="AK179" s="94">
        <v>416.298</v>
      </c>
      <c r="AL179" s="94">
        <v>195.97</v>
      </c>
      <c r="AM179" s="94">
        <v>195.97</v>
      </c>
      <c r="AN179" s="94">
        <v>70.97</v>
      </c>
      <c r="AO179" s="94">
        <v>575.92999999999995</v>
      </c>
      <c r="AP179" s="94">
        <v>575.92999999999995</v>
      </c>
      <c r="AQ179" s="94">
        <v>5526.36</v>
      </c>
      <c r="AR179" s="94">
        <v>575.92999999999995</v>
      </c>
      <c r="AS179" s="94">
        <v>99.592328766999998</v>
      </c>
      <c r="AT179" s="94">
        <v>5526.36</v>
      </c>
      <c r="AU179" s="94">
        <v>449.46699999999998</v>
      </c>
      <c r="AV179" s="94">
        <v>449.46699999999998</v>
      </c>
      <c r="AW179" s="94">
        <v>449.46699999999998</v>
      </c>
      <c r="AX179" s="94">
        <v>10266.299999999999</v>
      </c>
      <c r="AY179" s="94">
        <v>10266.299999999999</v>
      </c>
      <c r="AZ179" s="218" t="s">
        <v>421</v>
      </c>
      <c r="BA179" s="218" t="s">
        <v>421</v>
      </c>
      <c r="BB179" s="94">
        <v>4376.42</v>
      </c>
      <c r="CH179" s="212" t="s">
        <v>421</v>
      </c>
    </row>
    <row r="180" spans="2:89">
      <c r="B180" s="192">
        <v>45443</v>
      </c>
      <c r="C180" s="94">
        <v>12795.62</v>
      </c>
      <c r="D180" s="94">
        <v>12795.62</v>
      </c>
      <c r="E180" s="94">
        <v>12795.62</v>
      </c>
      <c r="F180" s="94">
        <v>539.09</v>
      </c>
      <c r="H180" s="94">
        <v>12795.62</v>
      </c>
      <c r="I180" s="94">
        <v>446.56299999999999</v>
      </c>
      <c r="K180" s="218">
        <f>VLOOKUP('Benchmark Data'!B180,'Blended Benchmark'!$B:$Q,16,FALSE)</f>
        <v>1.0154468061017745</v>
      </c>
      <c r="L180" s="212" t="s">
        <v>421</v>
      </c>
      <c r="M180" s="218">
        <f>VLOOKUP('Benchmark Data'!B180,'Blended Benchmark'!$B:$Q,16,FALSE)</f>
        <v>1.0154468061017745</v>
      </c>
      <c r="N180" s="94">
        <v>2950.58</v>
      </c>
      <c r="O180" s="94">
        <v>544.72560568000006</v>
      </c>
      <c r="P180" s="94">
        <v>399.7106</v>
      </c>
      <c r="Q180" s="218">
        <f>IFERROR(VLOOKUP(B180,'Blended Benchmark'!$B:$J,9,FALSE),"")</f>
        <v>1.0319051944198487</v>
      </c>
      <c r="R180" s="218">
        <f>VLOOKUP(B180,'Blended Benchmark'!$B:$J,9,FALSE)</f>
        <v>1.0319051944198487</v>
      </c>
      <c r="S180" s="218">
        <f>VLOOKUP(B180,'Blended Benchmark'!$B:$J,9,FALSE)</f>
        <v>1.0319051944198487</v>
      </c>
      <c r="T180" s="218">
        <f>VLOOKUP(B180,'Blended Benchmark'!$B:$J,9,FALSE)</f>
        <v>1.0319051944198487</v>
      </c>
      <c r="U180" s="218">
        <f>VLOOKUP(B180,'Blended Benchmark'!$B:$J,9,FALSE)</f>
        <v>1.0319051944198487</v>
      </c>
      <c r="V180" s="94">
        <v>90405.440000000002</v>
      </c>
      <c r="W180" s="94">
        <v>90405.440000000002</v>
      </c>
      <c r="X180" s="94">
        <v>90405.440000000002</v>
      </c>
      <c r="Y180" s="94">
        <v>90405.440000000002</v>
      </c>
      <c r="Z180" s="94">
        <v>90405.440000000002</v>
      </c>
      <c r="AA180" s="94">
        <v>4947.54</v>
      </c>
      <c r="AB180" s="94">
        <v>4947.54</v>
      </c>
      <c r="AC180" s="94">
        <v>4947.54</v>
      </c>
      <c r="AD180" s="94">
        <v>185.13</v>
      </c>
      <c r="AE180" s="94">
        <v>2425.3969999999999</v>
      </c>
      <c r="AF180" s="94">
        <v>539.09</v>
      </c>
      <c r="AG180" s="94">
        <v>539.09</v>
      </c>
      <c r="AH180" s="94">
        <v>539.09</v>
      </c>
      <c r="AI180" s="94">
        <v>4952.34</v>
      </c>
      <c r="AJ180" s="94">
        <v>145.08000000000001</v>
      </c>
      <c r="AK180" s="94">
        <v>446.56299999999999</v>
      </c>
      <c r="AL180" s="94">
        <v>204.57</v>
      </c>
      <c r="AM180" s="94">
        <v>204.57</v>
      </c>
      <c r="AN180" s="94">
        <v>81.94</v>
      </c>
      <c r="AO180" s="94">
        <v>570.29999999999995</v>
      </c>
      <c r="AP180" s="94">
        <v>570.29999999999995</v>
      </c>
      <c r="AQ180" s="94">
        <v>5791.9</v>
      </c>
      <c r="AR180" s="94">
        <v>570.29999999999995</v>
      </c>
      <c r="AS180" s="94">
        <v>99.606301000000002</v>
      </c>
      <c r="AT180" s="94">
        <v>5791.9</v>
      </c>
      <c r="AU180" s="94">
        <v>462.87599999999998</v>
      </c>
      <c r="AV180" s="94">
        <v>462.87599999999998</v>
      </c>
      <c r="AW180" s="94">
        <v>462.87599999999998</v>
      </c>
      <c r="AX180" s="94">
        <v>10406.06</v>
      </c>
      <c r="AY180" s="94">
        <v>10406.06</v>
      </c>
      <c r="AZ180" s="218">
        <f>VLOOKUP(B180,'Blended Benchmark'!$B:$AB,27,FALSE)</f>
        <v>1.0336820144904004</v>
      </c>
      <c r="BA180" s="218">
        <f>VLOOKUP(B180,'Blended Benchmark'!$B:$AB,27,FALSE)</f>
        <v>1.0336820144904004</v>
      </c>
      <c r="BB180" s="94">
        <v>4474.76</v>
      </c>
      <c r="CH180" s="212" t="s">
        <v>421</v>
      </c>
    </row>
    <row r="181" spans="2:89">
      <c r="B181" s="192">
        <v>45473</v>
      </c>
      <c r="C181" s="94">
        <v>13782.6</v>
      </c>
      <c r="D181" s="94">
        <v>13782.6</v>
      </c>
      <c r="E181" s="94">
        <v>13782.6</v>
      </c>
      <c r="F181" s="94">
        <v>549.29200000000003</v>
      </c>
      <c r="H181" s="94">
        <v>13782.6</v>
      </c>
      <c r="I181" s="94">
        <v>426.79899999999998</v>
      </c>
      <c r="K181" s="218">
        <f>VLOOKUP('Benchmark Data'!B181,'Blended Benchmark'!$B:$Q,16,FALSE)</f>
        <v>1.0181953820878866</v>
      </c>
      <c r="L181" s="212" t="s">
        <v>421</v>
      </c>
      <c r="M181" s="218">
        <f>VLOOKUP('Benchmark Data'!B181,'Blended Benchmark'!$B:$Q,16,FALSE)</f>
        <v>1.0181953820878866</v>
      </c>
      <c r="N181" s="94">
        <v>2900.16</v>
      </c>
      <c r="O181" s="94">
        <v>538.37479903999997</v>
      </c>
      <c r="P181" s="94">
        <v>393.57760000000002</v>
      </c>
      <c r="Q181" s="218">
        <f>IFERROR(VLOOKUP(B181,'Blended Benchmark'!$B:$J,9,FALSE),"")</f>
        <v>0.97993776557303969</v>
      </c>
      <c r="R181" s="218">
        <f>VLOOKUP(B181,'Blended Benchmark'!$B:$J,9,FALSE)</f>
        <v>0.97993776557303969</v>
      </c>
      <c r="S181" s="218">
        <f>VLOOKUP(B181,'Blended Benchmark'!$B:$J,9,FALSE)</f>
        <v>0.97993776557303969</v>
      </c>
      <c r="T181" s="218">
        <f>VLOOKUP(B181,'Blended Benchmark'!$B:$J,9,FALSE)</f>
        <v>0.97993776557303969</v>
      </c>
      <c r="U181" s="218">
        <f>VLOOKUP(B181,'Blended Benchmark'!$B:$J,9,FALSE)</f>
        <v>0.97993776557303969</v>
      </c>
      <c r="V181" s="94">
        <v>89124.52</v>
      </c>
      <c r="W181" s="94">
        <v>89124.52</v>
      </c>
      <c r="X181" s="94">
        <v>89124.52</v>
      </c>
      <c r="Y181" s="94">
        <v>89124.52</v>
      </c>
      <c r="Z181" s="94">
        <v>89124.52</v>
      </c>
      <c r="AA181" s="94">
        <v>5049.83</v>
      </c>
      <c r="AB181" s="94">
        <v>5049.83</v>
      </c>
      <c r="AC181" s="94">
        <v>5049.83</v>
      </c>
      <c r="AD181" s="94">
        <v>180.17</v>
      </c>
      <c r="AE181" s="94">
        <v>2466.4879999999998</v>
      </c>
      <c r="AF181" s="94">
        <v>549.29200000000003</v>
      </c>
      <c r="AG181" s="94">
        <v>549.29200000000003</v>
      </c>
      <c r="AH181" s="94">
        <v>549.29200000000003</v>
      </c>
      <c r="AI181" s="94">
        <v>5058.05</v>
      </c>
      <c r="AJ181" s="94">
        <v>159.72</v>
      </c>
      <c r="AK181" s="94">
        <v>426.79899999999998</v>
      </c>
      <c r="AL181" s="94">
        <v>204.35</v>
      </c>
      <c r="AM181" s="94">
        <v>204.35</v>
      </c>
      <c r="AN181" s="94">
        <v>71.42</v>
      </c>
      <c r="AO181" s="94">
        <v>595.65</v>
      </c>
      <c r="AP181" s="94">
        <v>595.65</v>
      </c>
      <c r="AQ181" s="94">
        <v>6005.01</v>
      </c>
      <c r="AR181" s="94">
        <v>595.65</v>
      </c>
      <c r="AS181" s="94">
        <v>99.615342499999997</v>
      </c>
      <c r="AT181" s="94">
        <v>6005.01</v>
      </c>
      <c r="AU181" s="94">
        <v>479.00599999999997</v>
      </c>
      <c r="AV181" s="94">
        <v>479.00599999999997</v>
      </c>
      <c r="AW181" s="94">
        <v>479.00599999999997</v>
      </c>
      <c r="AX181" s="94">
        <v>10584.14</v>
      </c>
      <c r="AY181" s="94">
        <v>10584.14</v>
      </c>
      <c r="AZ181" s="218">
        <f>VLOOKUP(B181,'Blended Benchmark'!$B:$AB,27,FALSE)</f>
        <v>1.0280559712260098</v>
      </c>
      <c r="BA181" s="218">
        <f>VLOOKUP(B181,'Blended Benchmark'!$B:$AB,27,FALSE)</f>
        <v>1.0280559712260098</v>
      </c>
      <c r="BB181" s="94">
        <v>4412.5</v>
      </c>
      <c r="CH181" s="212" t="s">
        <v>421</v>
      </c>
    </row>
    <row r="182" spans="2:89">
      <c r="B182" s="192">
        <v>45504</v>
      </c>
      <c r="C182" s="94">
        <v>13509.55</v>
      </c>
      <c r="D182" s="94">
        <v>13509.55</v>
      </c>
      <c r="E182" s="94">
        <v>13509.55</v>
      </c>
      <c r="F182" s="94">
        <v>567.25400000000002</v>
      </c>
      <c r="H182" s="94">
        <v>13509.55</v>
      </c>
      <c r="I182" s="94">
        <v>453.50200000000001</v>
      </c>
      <c r="K182" s="218">
        <f>VLOOKUP('Benchmark Data'!B182,'Blended Benchmark'!$B:$Q,16,FALSE)</f>
        <v>1.0264480522343775</v>
      </c>
      <c r="L182" s="218">
        <f>IFERROR(VLOOKUP('Benchmark Data'!B182,'Blended Benchmark'!$B:$Q,16,FALSE),"")</f>
        <v>1.0264480522343775</v>
      </c>
      <c r="M182" s="218">
        <f>VLOOKUP('Benchmark Data'!B182,'Blended Benchmark'!$B:$Q,16,FALSE)</f>
        <v>1.0264480522343775</v>
      </c>
      <c r="N182" s="94">
        <v>3074.82</v>
      </c>
      <c r="O182" s="94">
        <v>551.23082496000006</v>
      </c>
      <c r="P182" s="94">
        <v>399.21120000000002</v>
      </c>
      <c r="Q182" s="218">
        <f>IFERROR(VLOOKUP(B182,'Blended Benchmark'!$B:$J,9,FALSE),"")</f>
        <v>1.0771161222031653</v>
      </c>
      <c r="R182" s="218">
        <f>VLOOKUP(B182,'Blended Benchmark'!$B:$J,9,FALSE)</f>
        <v>1.0771161222031653</v>
      </c>
      <c r="S182" s="218">
        <f>VLOOKUP(B182,'Blended Benchmark'!$B:$J,9,FALSE)</f>
        <v>1.0771161222031653</v>
      </c>
      <c r="T182" s="218">
        <f>VLOOKUP(B182,'Blended Benchmark'!$B:$J,9,FALSE)</f>
        <v>1.0771161222031653</v>
      </c>
      <c r="U182" s="218">
        <f>VLOOKUP(B182,'Blended Benchmark'!$B:$J,9,FALSE)</f>
        <v>1.0771161222031653</v>
      </c>
      <c r="V182" s="94">
        <v>94359.4</v>
      </c>
      <c r="W182" s="94">
        <v>94359.4</v>
      </c>
      <c r="X182" s="94">
        <v>94359.4</v>
      </c>
      <c r="Y182" s="94">
        <v>94359.4</v>
      </c>
      <c r="Z182" s="94">
        <v>94359.4</v>
      </c>
      <c r="AA182" s="94">
        <v>5182.07</v>
      </c>
      <c r="AB182" s="94">
        <v>5182.07</v>
      </c>
      <c r="AC182" s="94">
        <v>5182.07</v>
      </c>
      <c r="AD182" s="94">
        <v>200.1</v>
      </c>
      <c r="AE182" s="94">
        <v>2622.5160000000001</v>
      </c>
      <c r="AF182" s="94">
        <v>567.25400000000002</v>
      </c>
      <c r="AG182" s="94">
        <v>567.25400000000002</v>
      </c>
      <c r="AH182" s="94">
        <v>567.25400000000002</v>
      </c>
      <c r="AI182" s="94">
        <v>5065.66</v>
      </c>
      <c r="AJ182" s="94">
        <v>166.22</v>
      </c>
      <c r="AK182" s="94">
        <v>453.50200000000001</v>
      </c>
      <c r="AL182" s="94">
        <v>216.14</v>
      </c>
      <c r="AM182" s="94">
        <v>216.14</v>
      </c>
      <c r="AN182" s="94">
        <v>74.62</v>
      </c>
      <c r="AO182" s="94">
        <v>579.26</v>
      </c>
      <c r="AP182" s="94">
        <v>579.26</v>
      </c>
      <c r="AQ182" s="94">
        <v>6073.92</v>
      </c>
      <c r="AR182" s="94">
        <v>579.26</v>
      </c>
      <c r="AS182" s="94">
        <v>99.631780820000003</v>
      </c>
      <c r="AT182" s="94">
        <v>6073.92</v>
      </c>
      <c r="AU182" s="94">
        <v>476.00900000000001</v>
      </c>
      <c r="AV182" s="94">
        <v>476.00900000000001</v>
      </c>
      <c r="AW182" s="94">
        <v>476.00900000000001</v>
      </c>
      <c r="AX182" s="94">
        <v>10889.99</v>
      </c>
      <c r="AY182" s="94">
        <v>10889.99</v>
      </c>
      <c r="AZ182" s="218">
        <f>VLOOKUP(B182,'Blended Benchmark'!$B:$AB,27,FALSE)</f>
        <v>1.0163085785770707</v>
      </c>
      <c r="BA182" s="218">
        <f>VLOOKUP(B182,'Blended Benchmark'!$B:$AB,27,FALSE)</f>
        <v>1.0163085785770707</v>
      </c>
      <c r="BB182" s="94">
        <v>4663.9799999999996</v>
      </c>
      <c r="CH182" s="212" t="s">
        <v>421</v>
      </c>
    </row>
    <row r="183" spans="2:89">
      <c r="B183" s="192">
        <v>45535</v>
      </c>
      <c r="C183" s="94">
        <v>13749.81</v>
      </c>
      <c r="D183" s="94">
        <v>13749.81</v>
      </c>
      <c r="E183" s="94">
        <v>13749.81</v>
      </c>
      <c r="F183" s="94">
        <v>598.41499999999996</v>
      </c>
      <c r="H183" s="94">
        <v>13749.81</v>
      </c>
      <c r="I183" s="94">
        <v>471.072</v>
      </c>
      <c r="K183" s="218">
        <f>VLOOKUP('Benchmark Data'!B183,'Blended Benchmark'!$B:$Q,16,FALSE)</f>
        <v>1.0165250324602317</v>
      </c>
      <c r="L183" s="218">
        <f>IFERROR(VLOOKUP('Benchmark Data'!B183,'Blended Benchmark'!$B:$Q,16,FALSE),"")</f>
        <v>1.0165250324602317</v>
      </c>
      <c r="M183" s="218">
        <f>VLOOKUP('Benchmark Data'!B183,'Blended Benchmark'!$B:$Q,16,FALSE)</f>
        <v>1.0165250324602317</v>
      </c>
      <c r="N183" s="94">
        <v>3125.67</v>
      </c>
      <c r="O183" s="94">
        <v>536.10124700000006</v>
      </c>
      <c r="P183" s="94">
        <v>397.34750000000003</v>
      </c>
      <c r="Q183" s="218">
        <f>IFERROR(VLOOKUP(B183,'Blended Benchmark'!$B:$J,9,FALSE),"")</f>
        <v>1.0644490567039124</v>
      </c>
      <c r="R183" s="218">
        <f>VLOOKUP(B183,'Blended Benchmark'!$B:$J,9,FALSE)</f>
        <v>1.0644490567039124</v>
      </c>
      <c r="S183" s="218">
        <f>VLOOKUP(B183,'Blended Benchmark'!$B:$J,9,FALSE)</f>
        <v>1.0644490567039124</v>
      </c>
      <c r="T183" s="218">
        <f>VLOOKUP(B183,'Blended Benchmark'!$B:$J,9,FALSE)</f>
        <v>1.0644490567039124</v>
      </c>
      <c r="U183" s="218">
        <f>VLOOKUP(B183,'Blended Benchmark'!$B:$J,9,FALSE)</f>
        <v>1.0644490567039124</v>
      </c>
      <c r="V183" s="94">
        <v>95511.49</v>
      </c>
      <c r="W183" s="94">
        <v>95511.49</v>
      </c>
      <c r="X183" s="94">
        <v>95511.49</v>
      </c>
      <c r="Y183" s="94">
        <v>95511.49</v>
      </c>
      <c r="Z183" s="94">
        <v>95511.49</v>
      </c>
      <c r="AA183" s="94">
        <v>5329.74</v>
      </c>
      <c r="AB183" s="94">
        <v>5329.74</v>
      </c>
      <c r="AC183" s="94">
        <v>5329.74</v>
      </c>
      <c r="AD183" s="94">
        <v>206.33</v>
      </c>
      <c r="AE183" s="94">
        <v>2769.3739999999998</v>
      </c>
      <c r="AF183" s="94">
        <v>598.41499999999996</v>
      </c>
      <c r="AG183" s="94">
        <v>598.41499999999996</v>
      </c>
      <c r="AH183" s="94">
        <v>598.41499999999996</v>
      </c>
      <c r="AI183" s="94">
        <v>5090.68</v>
      </c>
      <c r="AJ183" s="94">
        <v>149.69</v>
      </c>
      <c r="AK183" s="94">
        <v>471.072</v>
      </c>
      <c r="AL183" s="94">
        <v>221.5</v>
      </c>
      <c r="AM183" s="94">
        <v>221.5</v>
      </c>
      <c r="AN183" s="94">
        <v>74.22</v>
      </c>
      <c r="AO183" s="94">
        <v>569.41999999999996</v>
      </c>
      <c r="AP183" s="94">
        <v>569.41999999999996</v>
      </c>
      <c r="AQ183" s="94">
        <v>6224.84</v>
      </c>
      <c r="AR183" s="94">
        <v>569.41999999999996</v>
      </c>
      <c r="AS183" s="94">
        <v>99.653149999999997</v>
      </c>
      <c r="AT183" s="94">
        <v>6224.84</v>
      </c>
      <c r="AU183" s="94">
        <v>508.71499999999997</v>
      </c>
      <c r="AV183" s="94">
        <v>508.71499999999997</v>
      </c>
      <c r="AW183" s="94">
        <v>508.71499999999997</v>
      </c>
      <c r="AX183" s="94">
        <v>11045.58</v>
      </c>
      <c r="AY183" s="94">
        <v>11045.58</v>
      </c>
      <c r="AZ183" s="218">
        <f>VLOOKUP(B183,'Blended Benchmark'!$B:$AB,27,FALSE)</f>
        <v>1.0200418174432906</v>
      </c>
      <c r="BA183" s="218">
        <f>VLOOKUP(B183,'Blended Benchmark'!$B:$AB,27,FALSE)</f>
        <v>1.0200418174432906</v>
      </c>
      <c r="BB183" s="94">
        <v>4753.68</v>
      </c>
      <c r="BC183" s="94">
        <v>693.19</v>
      </c>
      <c r="BD183" s="94">
        <v>693.19</v>
      </c>
      <c r="BE183" s="94">
        <v>693.19</v>
      </c>
      <c r="BF183" s="94">
        <v>693.19</v>
      </c>
      <c r="BG183" s="94">
        <v>8459.16</v>
      </c>
      <c r="BH183" s="94">
        <v>8459.16</v>
      </c>
      <c r="BI183" s="94">
        <v>8459.16</v>
      </c>
      <c r="BJ183" s="94">
        <v>8459.16</v>
      </c>
      <c r="BK183" s="94">
        <v>693.19</v>
      </c>
      <c r="BL183" s="94">
        <v>693.19</v>
      </c>
      <c r="BM183" s="94">
        <v>693.19</v>
      </c>
      <c r="BN183" s="94">
        <v>693.19</v>
      </c>
      <c r="BO183" s="94">
        <v>693.19</v>
      </c>
      <c r="BP183" s="94">
        <v>693.19</v>
      </c>
      <c r="BQ183" s="94">
        <v>693.19</v>
      </c>
      <c r="BR183" s="94">
        <v>693.19</v>
      </c>
      <c r="CH183" s="212" t="s">
        <v>421</v>
      </c>
    </row>
    <row r="184" spans="2:89">
      <c r="B184" s="192">
        <v>45565</v>
      </c>
      <c r="C184" s="94">
        <v>14139.78</v>
      </c>
      <c r="D184" s="94">
        <v>14139.78</v>
      </c>
      <c r="E184" s="94">
        <v>14139.78</v>
      </c>
      <c r="F184" s="94">
        <v>580.57600000000002</v>
      </c>
      <c r="H184" s="94">
        <v>14139.78</v>
      </c>
      <c r="I184" s="94">
        <v>494.94099999999997</v>
      </c>
      <c r="K184" s="218">
        <f>VLOOKUP('Benchmark Data'!B184,'Blended Benchmark'!$B:$Q,16,FALSE)</f>
        <v>1.0126146787056414</v>
      </c>
      <c r="L184" s="218">
        <f>IFERROR(VLOOKUP('Benchmark Data'!B184,'Blended Benchmark'!$B:$Q,16,FALSE),"")</f>
        <v>1.0126146787056414</v>
      </c>
      <c r="M184" s="218">
        <f>VLOOKUP('Benchmark Data'!B184,'Blended Benchmark'!$B:$Q,16,FALSE)</f>
        <v>1.0126146787056414</v>
      </c>
      <c r="N184" s="94">
        <v>3212.98</v>
      </c>
      <c r="O184" s="94">
        <v>520.80419949999998</v>
      </c>
      <c r="P184" s="94">
        <v>385.06779999999998</v>
      </c>
      <c r="Q184" s="218">
        <f>IFERROR(VLOOKUP(B184,'Blended Benchmark'!$B:$J,9,FALSE),"")</f>
        <v>1.074880978295905</v>
      </c>
      <c r="R184" s="218">
        <f>VLOOKUP(B184,'Blended Benchmark'!$B:$J,9,FALSE)</f>
        <v>1.074880978295905</v>
      </c>
      <c r="S184" s="218">
        <f>VLOOKUP(B184,'Blended Benchmark'!$B:$J,9,FALSE)</f>
        <v>1.074880978295905</v>
      </c>
      <c r="T184" s="218">
        <f>VLOOKUP(B184,'Blended Benchmark'!$B:$J,9,FALSE)</f>
        <v>1.074880978295905</v>
      </c>
      <c r="U184" s="218">
        <f>VLOOKUP(B184,'Blended Benchmark'!$B:$J,9,FALSE)</f>
        <v>1.074880978295905</v>
      </c>
      <c r="V184" s="94">
        <v>98522.58</v>
      </c>
      <c r="W184" s="94">
        <v>98522.58</v>
      </c>
      <c r="X184" s="94">
        <v>98522.58</v>
      </c>
      <c r="Y184" s="94">
        <v>98522.58</v>
      </c>
      <c r="Z184" s="94">
        <v>98522.58</v>
      </c>
      <c r="AA184" s="94">
        <v>5428</v>
      </c>
      <c r="AB184" s="94">
        <v>5428</v>
      </c>
      <c r="AC184" s="94">
        <v>5428</v>
      </c>
      <c r="AD184" s="94">
        <v>220.27</v>
      </c>
      <c r="AE184" s="94">
        <v>2863.3890000000001</v>
      </c>
      <c r="AF184" s="94">
        <v>580.57600000000002</v>
      </c>
      <c r="AG184" s="94">
        <v>580.57600000000002</v>
      </c>
      <c r="AH184" s="94">
        <v>580.57600000000002</v>
      </c>
      <c r="AI184" s="94">
        <v>5120.0600000000004</v>
      </c>
      <c r="AJ184" s="94">
        <v>153.66999999999999</v>
      </c>
      <c r="AK184" s="94">
        <v>494.94099999999997</v>
      </c>
      <c r="AL184" s="94">
        <v>213.4</v>
      </c>
      <c r="AM184" s="94">
        <v>213.4</v>
      </c>
      <c r="AN184" s="94">
        <v>77.27</v>
      </c>
      <c r="AO184" s="94">
        <v>616.35</v>
      </c>
      <c r="AP184" s="94">
        <v>616.35</v>
      </c>
      <c r="AQ184" s="94">
        <v>6360.92</v>
      </c>
      <c r="AR184" s="94">
        <v>616.35</v>
      </c>
      <c r="AS184" s="94">
        <v>99.661370000000005</v>
      </c>
      <c r="AT184" s="94">
        <v>6360.92</v>
      </c>
      <c r="AU184" s="94">
        <v>475.30099999999999</v>
      </c>
      <c r="AV184" s="94">
        <v>475.30099999999999</v>
      </c>
      <c r="AW184" s="94">
        <v>475.30099999999999</v>
      </c>
      <c r="AX184" s="94">
        <v>11190.5</v>
      </c>
      <c r="AY184" s="94">
        <v>11190.5</v>
      </c>
      <c r="AZ184" s="218">
        <f>VLOOKUP(B184,'Blended Benchmark'!$B:$AB,27,FALSE)</f>
        <v>1.0176387843033794</v>
      </c>
      <c r="BA184" s="218">
        <f>VLOOKUP(B184,'Blended Benchmark'!$B:$AB,27,FALSE)</f>
        <v>1.0176387843033794</v>
      </c>
      <c r="BB184" s="94">
        <v>4894.8999999999996</v>
      </c>
      <c r="BC184" s="94">
        <v>708.5</v>
      </c>
      <c r="BD184" s="94">
        <v>708.5</v>
      </c>
      <c r="BE184" s="94">
        <v>708.5</v>
      </c>
      <c r="BF184" s="94">
        <v>708.5</v>
      </c>
      <c r="BG184" s="94">
        <v>8393.66</v>
      </c>
      <c r="BH184" s="94">
        <v>8393.66</v>
      </c>
      <c r="BI184" s="94">
        <v>8393.66</v>
      </c>
      <c r="BJ184" s="94">
        <v>8393.66</v>
      </c>
      <c r="BK184" s="94">
        <v>708.5</v>
      </c>
      <c r="BL184" s="94">
        <v>708.5</v>
      </c>
      <c r="BM184" s="94">
        <v>708.5</v>
      </c>
      <c r="BN184" s="94">
        <v>708.5</v>
      </c>
      <c r="BO184" s="94">
        <v>708.5</v>
      </c>
      <c r="BP184" s="94">
        <v>708.5</v>
      </c>
      <c r="BQ184" s="94">
        <v>708.5</v>
      </c>
      <c r="BR184" s="94">
        <v>708.5</v>
      </c>
      <c r="CH184" s="212" t="s">
        <v>421</v>
      </c>
    </row>
    <row r="185" spans="2:89">
      <c r="B185" s="192">
        <v>45596</v>
      </c>
      <c r="C185" s="94">
        <v>14172.36</v>
      </c>
      <c r="D185" s="94">
        <v>14172.36</v>
      </c>
      <c r="E185" s="94">
        <v>14172.36</v>
      </c>
      <c r="F185" s="94">
        <v>552.58299999999997</v>
      </c>
      <c r="H185" s="94">
        <v>14172.36</v>
      </c>
      <c r="I185" s="94">
        <v>486.02300000000002</v>
      </c>
      <c r="K185" s="218">
        <f>VLOOKUP('Benchmark Data'!B185,'Blended Benchmark'!$B:$Q,16,FALSE)</f>
        <v>0.9563315029050522</v>
      </c>
      <c r="L185" s="218">
        <f>IFERROR(VLOOKUP('Benchmark Data'!B185,'Blended Benchmark'!$B:$Q,16,FALSE),"")</f>
        <v>0.9563315029050522</v>
      </c>
      <c r="M185" s="218">
        <f>VLOOKUP('Benchmark Data'!B185,'Blended Benchmark'!$B:$Q,16,FALSE)</f>
        <v>0.9563315029050522</v>
      </c>
      <c r="N185" s="94">
        <v>3241.57</v>
      </c>
      <c r="O185" s="94">
        <v>530.38140722000003</v>
      </c>
      <c r="P185" s="94">
        <v>380.63830000000002</v>
      </c>
      <c r="Q185" s="218">
        <f>IFERROR(VLOOKUP(B185,'Blended Benchmark'!$B:$J,9,FALSE),"")</f>
        <v>0.96811974352580821</v>
      </c>
      <c r="R185" s="218">
        <f>VLOOKUP(B185,'Blended Benchmark'!$B:$J,9,FALSE)</f>
        <v>0.96811974352580821</v>
      </c>
      <c r="S185" s="218">
        <f>VLOOKUP(B185,'Blended Benchmark'!$B:$J,9,FALSE)</f>
        <v>0.96811974352580821</v>
      </c>
      <c r="T185" s="218">
        <f>VLOOKUP(B185,'Blended Benchmark'!$B:$J,9,FALSE)</f>
        <v>0.96811974352580821</v>
      </c>
      <c r="U185" s="218">
        <f>VLOOKUP(B185,'Blended Benchmark'!$B:$J,9,FALSE)</f>
        <v>0.96811974352580821</v>
      </c>
      <c r="V185" s="94">
        <v>99361.06</v>
      </c>
      <c r="W185" s="94">
        <v>99361.06</v>
      </c>
      <c r="X185" s="94">
        <v>99361.06</v>
      </c>
      <c r="Y185" s="94">
        <v>99361.06</v>
      </c>
      <c r="Z185" s="94">
        <v>99361.06</v>
      </c>
      <c r="AA185" s="94">
        <v>5346.11</v>
      </c>
      <c r="AB185" s="94">
        <v>5346.11</v>
      </c>
      <c r="AC185" s="94">
        <v>5346.11</v>
      </c>
      <c r="AD185" s="94">
        <v>231.82</v>
      </c>
      <c r="AE185" s="94">
        <v>2758.518</v>
      </c>
      <c r="AF185" s="94">
        <v>552.58299999999997</v>
      </c>
      <c r="AG185" s="94">
        <v>552.58299999999997</v>
      </c>
      <c r="AH185" s="94">
        <v>552.58299999999997</v>
      </c>
      <c r="AI185" s="94">
        <v>5000.71</v>
      </c>
      <c r="AJ185" s="94">
        <v>163.68</v>
      </c>
      <c r="AK185" s="94">
        <v>486.02300000000002</v>
      </c>
      <c r="AL185" s="94">
        <v>226.45</v>
      </c>
      <c r="AM185" s="94">
        <v>226.45</v>
      </c>
      <c r="AN185" s="94">
        <v>67.03</v>
      </c>
      <c r="AO185" s="94">
        <v>680.51</v>
      </c>
      <c r="AP185" s="94">
        <v>680.51</v>
      </c>
      <c r="AQ185" s="94">
        <v>6315.12</v>
      </c>
      <c r="AR185" s="94">
        <v>680.51</v>
      </c>
      <c r="AS185" s="94">
        <v>99.696712000000005</v>
      </c>
      <c r="AT185" s="94">
        <v>6315.12</v>
      </c>
      <c r="AU185" s="94">
        <v>458.83699999999999</v>
      </c>
      <c r="AV185" s="94">
        <v>458.83699999999999</v>
      </c>
      <c r="AW185" s="94">
        <v>458.83699999999999</v>
      </c>
      <c r="AX185" s="94">
        <v>10817.44</v>
      </c>
      <c r="AY185" s="94">
        <v>10817.44</v>
      </c>
      <c r="AZ185" s="218">
        <f>VLOOKUP(B185,'Blended Benchmark'!$B:$AB,27,FALSE)</f>
        <v>0.98365027342703626</v>
      </c>
      <c r="BA185" s="218">
        <f>VLOOKUP(B185,'Blended Benchmark'!$B:$AB,27,FALSE)</f>
        <v>0.98365027342703626</v>
      </c>
      <c r="BB185" s="94">
        <v>4840.13</v>
      </c>
      <c r="BC185" s="94">
        <v>707.87</v>
      </c>
      <c r="BD185" s="94">
        <v>707.87</v>
      </c>
      <c r="BE185" s="94">
        <v>707.87</v>
      </c>
      <c r="BF185" s="94">
        <v>707.87</v>
      </c>
      <c r="BG185" s="94">
        <v>8095.19</v>
      </c>
      <c r="BH185" s="94">
        <v>8095.19</v>
      </c>
      <c r="BI185" s="94">
        <v>8095.19</v>
      </c>
      <c r="BJ185" s="94">
        <v>8095.19</v>
      </c>
      <c r="BK185" s="94">
        <v>707.87</v>
      </c>
      <c r="BL185" s="94">
        <v>707.87</v>
      </c>
      <c r="BM185" s="94">
        <v>707.87</v>
      </c>
      <c r="BN185" s="94">
        <v>707.87</v>
      </c>
      <c r="BO185" s="94">
        <v>707.87</v>
      </c>
      <c r="BP185" s="94">
        <v>707.87</v>
      </c>
      <c r="BQ185" s="94">
        <v>707.87</v>
      </c>
      <c r="BR185" s="94">
        <v>707.87</v>
      </c>
      <c r="CH185" s="212" t="s">
        <v>421</v>
      </c>
    </row>
    <row r="186" spans="2:89">
      <c r="B186" s="192">
        <v>45626</v>
      </c>
      <c r="C186" s="94">
        <v>14879.93</v>
      </c>
      <c r="D186" s="94">
        <v>14879.93</v>
      </c>
      <c r="E186" s="94">
        <v>14879.93</v>
      </c>
      <c r="F186" s="94">
        <v>547.75900000000001</v>
      </c>
      <c r="H186" s="94">
        <v>14879.93</v>
      </c>
      <c r="I186" s="94">
        <v>498.40600000000001</v>
      </c>
      <c r="K186" s="218">
        <f>VLOOKUP('Benchmark Data'!B186,'Blended Benchmark'!$B:$Q,16,FALSE)</f>
        <v>1.0120177429898796</v>
      </c>
      <c r="L186" s="218">
        <f>IFERROR(VLOOKUP('Benchmark Data'!B186,'Blended Benchmark'!$B:$Q,16,FALSE),"")</f>
        <v>1.0120177429898796</v>
      </c>
      <c r="M186" s="218">
        <f>VLOOKUP('Benchmark Data'!B186,'Blended Benchmark'!$B:$Q,16,FALSE)</f>
        <v>1.0120177429898796</v>
      </c>
      <c r="N186" s="94">
        <v>3467.62</v>
      </c>
      <c r="O186" s="94">
        <v>555.47641934000001</v>
      </c>
      <c r="P186" s="94">
        <v>396.59890000000001</v>
      </c>
      <c r="Q186" s="218">
        <f>IFERROR(VLOOKUP(B186,'Blended Benchmark'!$B:$J,9,FALSE),"")</f>
        <v>1.0098022506961253</v>
      </c>
      <c r="R186" s="218">
        <f>VLOOKUP(B186,'Blended Benchmark'!$B:$J,9,FALSE)</f>
        <v>1.0098022506961253</v>
      </c>
      <c r="S186" s="218">
        <f>VLOOKUP(B186,'Blended Benchmark'!$B:$J,9,FALSE)</f>
        <v>1.0098022506961253</v>
      </c>
      <c r="T186" s="218">
        <f>VLOOKUP(B186,'Blended Benchmark'!$B:$J,9,FALSE)</f>
        <v>1.0098022506961253</v>
      </c>
      <c r="U186" s="218">
        <f>VLOOKUP(B186,'Blended Benchmark'!$B:$J,9,FALSE)</f>
        <v>1.0098022506961253</v>
      </c>
      <c r="V186" s="94">
        <v>105690.8</v>
      </c>
      <c r="W186" s="94">
        <v>105690.8</v>
      </c>
      <c r="X186" s="94">
        <v>105690.8</v>
      </c>
      <c r="Y186" s="94">
        <v>105690.8</v>
      </c>
      <c r="Z186" s="94">
        <v>105690.8</v>
      </c>
      <c r="AA186" s="94">
        <v>5624.6</v>
      </c>
      <c r="AB186" s="94">
        <v>5624.6</v>
      </c>
      <c r="AC186" s="94">
        <v>5624.6</v>
      </c>
      <c r="AD186" s="94">
        <v>222.56</v>
      </c>
      <c r="AE186" s="94">
        <v>2848.462</v>
      </c>
      <c r="AF186" s="94">
        <v>547.75900000000001</v>
      </c>
      <c r="AG186" s="94">
        <v>547.75900000000001</v>
      </c>
      <c r="AH186" s="94">
        <v>547.75900000000001</v>
      </c>
      <c r="AI186" s="94">
        <v>5327.32</v>
      </c>
      <c r="AJ186" s="94">
        <v>208.67</v>
      </c>
      <c r="AK186" s="94">
        <v>498.40600000000001</v>
      </c>
      <c r="AL186" s="94">
        <v>256.79000000000002</v>
      </c>
      <c r="AM186" s="94">
        <v>256.79000000000002</v>
      </c>
      <c r="AN186" s="94">
        <v>61.76</v>
      </c>
      <c r="AO186" s="94">
        <v>746.63</v>
      </c>
      <c r="AP186" s="94">
        <v>746.63</v>
      </c>
      <c r="AQ186" s="94">
        <v>6709.13</v>
      </c>
      <c r="AR186" s="94">
        <v>746.63</v>
      </c>
      <c r="AS186" s="94">
        <v>99.710999999999999</v>
      </c>
      <c r="AT186" s="94">
        <v>6709.13</v>
      </c>
      <c r="AU186" s="94">
        <v>446.00200000000001</v>
      </c>
      <c r="AV186" s="94">
        <v>446.00200000000001</v>
      </c>
      <c r="AW186" s="94">
        <v>446.00200000000001</v>
      </c>
      <c r="AX186" s="94">
        <v>10923.55</v>
      </c>
      <c r="AY186" s="94">
        <v>10923.55</v>
      </c>
      <c r="AZ186" s="218">
        <f>VLOOKUP(B186,'Blended Benchmark'!$B:$AB,27,FALSE)</f>
        <v>1.041334423295176</v>
      </c>
      <c r="BA186" s="218">
        <f>VLOOKUP(B186,'Blended Benchmark'!$B:$AB,27,FALSE)</f>
        <v>1.041334423295176</v>
      </c>
      <c r="BB186" s="94">
        <v>5182.66</v>
      </c>
      <c r="BC186" s="94">
        <v>735.46</v>
      </c>
      <c r="BD186" s="94">
        <v>735.46</v>
      </c>
      <c r="BE186" s="94">
        <v>735.46</v>
      </c>
      <c r="BF186" s="94">
        <v>735.46</v>
      </c>
      <c r="BG186" s="94">
        <v>8112.05</v>
      </c>
      <c r="BH186" s="94">
        <v>8112.05</v>
      </c>
      <c r="BI186" s="94">
        <v>8112.05</v>
      </c>
      <c r="BJ186" s="94">
        <v>8112.05</v>
      </c>
      <c r="BK186" s="94">
        <v>735.46</v>
      </c>
      <c r="BL186" s="94">
        <v>735.46</v>
      </c>
      <c r="BM186" s="94">
        <v>735.46</v>
      </c>
      <c r="BN186" s="94">
        <v>735.46</v>
      </c>
      <c r="BO186" s="94">
        <v>735.46</v>
      </c>
      <c r="BP186" s="94">
        <v>735.46</v>
      </c>
      <c r="BQ186" s="94">
        <v>735.46</v>
      </c>
      <c r="BR186" s="94">
        <v>735.46</v>
      </c>
      <c r="CH186" s="212" t="s">
        <v>421</v>
      </c>
    </row>
    <row r="187" spans="2:89">
      <c r="B187" s="192">
        <v>45657</v>
      </c>
      <c r="C187" s="94">
        <v>15114.13</v>
      </c>
      <c r="D187" s="94">
        <v>15114.13</v>
      </c>
      <c r="E187" s="94">
        <v>15114.13</v>
      </c>
      <c r="F187" s="94">
        <v>514.41899999999998</v>
      </c>
      <c r="H187" s="94">
        <v>15114.13</v>
      </c>
      <c r="I187" s="94">
        <v>466.82400000000001</v>
      </c>
      <c r="K187" s="218">
        <f>VLOOKUP('Benchmark Data'!B187,'Blended Benchmark'!$B:$Q,16,FALSE)</f>
        <v>0.95824996273381458</v>
      </c>
      <c r="L187" s="218">
        <f>IFERROR(VLOOKUP('Benchmark Data'!B187,'Blended Benchmark'!$B:$Q,16,FALSE),"")</f>
        <v>0.95824996273381458</v>
      </c>
      <c r="M187" s="218">
        <f>VLOOKUP('Benchmark Data'!B187,'Blended Benchmark'!$B:$Q,16,FALSE)</f>
        <v>0.95824996273381458</v>
      </c>
      <c r="N187" s="94">
        <v>3350.65</v>
      </c>
      <c r="O187" s="94">
        <v>530.20833631999994</v>
      </c>
      <c r="P187" s="94">
        <v>368.60980000000001</v>
      </c>
      <c r="Q187" s="218">
        <f>IFERROR(VLOOKUP(B187,'Blended Benchmark'!$B:$J,9,FALSE),"")</f>
        <v>0.96777776280706918</v>
      </c>
      <c r="R187" s="218">
        <f>VLOOKUP(B187,'Blended Benchmark'!$B:$J,9,FALSE)</f>
        <v>0.96777776280706918</v>
      </c>
      <c r="S187" s="218">
        <f>VLOOKUP(B187,'Blended Benchmark'!$B:$J,9,FALSE)</f>
        <v>0.96777776280706918</v>
      </c>
      <c r="T187" s="218">
        <f>VLOOKUP(B187,'Blended Benchmark'!$B:$J,9,FALSE)</f>
        <v>0.96777776280706918</v>
      </c>
      <c r="U187" s="218">
        <f>VLOOKUP(B187,'Blended Benchmark'!$B:$J,9,FALSE)</f>
        <v>0.96777776280706918</v>
      </c>
      <c r="V187" s="94">
        <v>102230.5</v>
      </c>
      <c r="W187" s="94">
        <v>102230.5</v>
      </c>
      <c r="X187" s="94">
        <v>102230.5</v>
      </c>
      <c r="Y187" s="94">
        <v>102230.5</v>
      </c>
      <c r="Z187" s="94">
        <v>102230.5</v>
      </c>
      <c r="AA187" s="94">
        <v>5365.92</v>
      </c>
      <c r="AB187" s="94">
        <v>5365.92</v>
      </c>
      <c r="AC187" s="94">
        <v>5365.92</v>
      </c>
      <c r="AD187" s="94">
        <v>209.57</v>
      </c>
      <c r="AE187" s="94">
        <v>2623.1210000000001</v>
      </c>
      <c r="AF187" s="94">
        <v>514.41899999999998</v>
      </c>
      <c r="AG187" s="94">
        <v>514.41899999999998</v>
      </c>
      <c r="AH187" s="94">
        <v>514.41899999999998</v>
      </c>
      <c r="AI187" s="94">
        <v>5227.38</v>
      </c>
      <c r="AJ187" s="94">
        <v>184.98</v>
      </c>
      <c r="AK187" s="94">
        <v>466.82400000000001</v>
      </c>
      <c r="AL187" s="94">
        <v>240.7</v>
      </c>
      <c r="AM187" s="94">
        <v>240.7</v>
      </c>
      <c r="AN187" s="94">
        <v>55.93</v>
      </c>
      <c r="AO187" s="94">
        <v>743.72</v>
      </c>
      <c r="AP187" s="94">
        <v>743.72</v>
      </c>
      <c r="AQ187" s="94">
        <v>6544.03</v>
      </c>
      <c r="AR187" s="94">
        <v>743.72</v>
      </c>
      <c r="AS187" s="94">
        <v>99.737808000000001</v>
      </c>
      <c r="AT187" s="94">
        <v>6544.03</v>
      </c>
      <c r="AU187" s="94">
        <v>428.34800000000001</v>
      </c>
      <c r="AV187" s="94">
        <v>428.34800000000001</v>
      </c>
      <c r="AW187" s="94">
        <v>428.34800000000001</v>
      </c>
      <c r="AX187" s="94">
        <v>10679.4</v>
      </c>
      <c r="AY187" s="94">
        <v>10679.4</v>
      </c>
      <c r="AZ187" s="218">
        <f>VLOOKUP(B187,'Blended Benchmark'!$B:$AB,27,FALSE)</f>
        <v>0.97463401065311028</v>
      </c>
      <c r="BA187" s="218">
        <f>VLOOKUP(B187,'Blended Benchmark'!$B:$AB,27,FALSE)</f>
        <v>0.97463401065311028</v>
      </c>
      <c r="BB187" s="94">
        <v>4787.9399999999996</v>
      </c>
      <c r="BC187" s="94">
        <v>743.99</v>
      </c>
      <c r="BD187" s="94">
        <v>743.99</v>
      </c>
      <c r="BE187" s="94">
        <v>743.99</v>
      </c>
      <c r="BF187" s="94">
        <v>743.99</v>
      </c>
      <c r="BG187" s="94">
        <v>7686.79</v>
      </c>
      <c r="BH187" s="94">
        <v>7686.79</v>
      </c>
      <c r="BI187" s="94">
        <v>7686.79</v>
      </c>
      <c r="BJ187" s="94">
        <v>7686.79</v>
      </c>
      <c r="BK187" s="94">
        <v>743.99</v>
      </c>
      <c r="BL187" s="94">
        <v>743.99</v>
      </c>
      <c r="BM187" s="94">
        <v>743.99</v>
      </c>
      <c r="BN187" s="94">
        <v>743.99</v>
      </c>
      <c r="BO187" s="94">
        <v>743.99</v>
      </c>
      <c r="BP187" s="94">
        <v>743.99</v>
      </c>
      <c r="BQ187" s="94">
        <v>743.99</v>
      </c>
      <c r="BR187" s="94">
        <v>743.99</v>
      </c>
      <c r="CH187" s="212" t="s">
        <v>421</v>
      </c>
    </row>
    <row r="188" spans="2:89">
      <c r="B188" s="192">
        <v>45688</v>
      </c>
      <c r="C188" s="94">
        <v>15172.38</v>
      </c>
      <c r="D188" s="94">
        <v>15172.38</v>
      </c>
      <c r="E188" s="94">
        <v>15172.38</v>
      </c>
      <c r="F188" s="94">
        <v>547.31899999999996</v>
      </c>
      <c r="H188" s="94">
        <v>15172.38</v>
      </c>
      <c r="I188" s="94">
        <v>478.42200000000003</v>
      </c>
      <c r="K188" s="218">
        <f>VLOOKUP('Benchmark Data'!B188,'Blended Benchmark'!$B:$Q,16,FALSE)</f>
        <v>1.0026998985691882</v>
      </c>
      <c r="L188" s="218">
        <f>IFERROR(VLOOKUP('Benchmark Data'!B188,'Blended Benchmark'!$B:$Q,16,FALSE),"")</f>
        <v>1.0026998985691882</v>
      </c>
      <c r="M188" s="218">
        <f>VLOOKUP('Benchmark Data'!B188,'Blended Benchmark'!$B:$Q,16,FALSE)</f>
        <v>1.0026998985691882</v>
      </c>
      <c r="N188" s="94">
        <v>3484.76</v>
      </c>
      <c r="O188" s="94">
        <v>549.62333537999996</v>
      </c>
      <c r="P188" s="94">
        <v>377.98180000000002</v>
      </c>
      <c r="Q188" s="218">
        <f>IFERROR(VLOOKUP(B188,'Blended Benchmark'!$B:$J,9,FALSE),"")</f>
        <v>1.0199342751724063</v>
      </c>
      <c r="R188" s="218">
        <f>VLOOKUP(B188,'Blended Benchmark'!$B:$J,9,FALSE)</f>
        <v>1.0199342751724063</v>
      </c>
      <c r="S188" s="218">
        <f>VLOOKUP(B188,'Blended Benchmark'!$B:$J,9,FALSE)</f>
        <v>1.0199342751724063</v>
      </c>
      <c r="T188" s="218">
        <f>VLOOKUP(B188,'Blended Benchmark'!$B:$J,9,FALSE)</f>
        <v>1.0199342751724063</v>
      </c>
      <c r="U188" s="218">
        <f>VLOOKUP(B188,'Blended Benchmark'!$B:$J,9,FALSE)</f>
        <v>1.0199342751724063</v>
      </c>
      <c r="V188" s="94">
        <v>105785.1</v>
      </c>
      <c r="W188" s="94">
        <v>105785.1</v>
      </c>
      <c r="X188" s="94">
        <v>105785.1</v>
      </c>
      <c r="Y188" s="94">
        <v>105785.1</v>
      </c>
      <c r="Z188" s="94">
        <v>105785.1</v>
      </c>
      <c r="AA188" s="94">
        <v>5636.18</v>
      </c>
      <c r="AB188" s="94">
        <v>5636.18</v>
      </c>
      <c r="AC188" s="94">
        <v>5636.18</v>
      </c>
      <c r="AD188" s="94">
        <v>244.04</v>
      </c>
      <c r="AE188" s="94">
        <v>2662.913</v>
      </c>
      <c r="AF188" s="94">
        <v>547.31899999999996</v>
      </c>
      <c r="AG188" s="94">
        <v>547.31899999999996</v>
      </c>
      <c r="AH188" s="94">
        <v>547.31899999999996</v>
      </c>
      <c r="AI188" s="94">
        <v>5354.16</v>
      </c>
      <c r="AJ188" s="94">
        <v>198.32</v>
      </c>
      <c r="AK188" s="94">
        <v>478.42200000000003</v>
      </c>
      <c r="AL188" s="94">
        <v>263.82</v>
      </c>
      <c r="AM188" s="94">
        <v>263.82</v>
      </c>
      <c r="AN188" s="94">
        <v>53.98</v>
      </c>
      <c r="AO188" s="94">
        <v>770.36</v>
      </c>
      <c r="AP188" s="94">
        <v>770.36</v>
      </c>
      <c r="AQ188" s="94">
        <v>6747.26</v>
      </c>
      <c r="AR188" s="94">
        <v>770.36</v>
      </c>
      <c r="AS188" s="94">
        <v>99.76</v>
      </c>
      <c r="AT188" s="94">
        <v>6747.26</v>
      </c>
      <c r="AU188" s="94">
        <v>446.82</v>
      </c>
      <c r="AV188" s="94">
        <v>446.82</v>
      </c>
      <c r="AW188" s="94">
        <v>446.82</v>
      </c>
      <c r="AX188" s="94">
        <v>10752.22</v>
      </c>
      <c r="AY188" s="94">
        <v>10752.22</v>
      </c>
      <c r="AZ188" s="218">
        <f>VLOOKUP(B188,'Blended Benchmark'!$B:$AB,27,FALSE)</f>
        <v>1.0204732400734655</v>
      </c>
      <c r="BA188" s="218">
        <f>VLOOKUP(B188,'Blended Benchmark'!$B:$AB,27,FALSE)</f>
        <v>1.0204732400734655</v>
      </c>
      <c r="BB188" s="94">
        <v>5016.3500000000004</v>
      </c>
      <c r="BC188" s="94">
        <v>765.89</v>
      </c>
      <c r="BD188" s="94">
        <v>765.89</v>
      </c>
      <c r="BE188" s="94">
        <v>765.89</v>
      </c>
      <c r="BF188" s="94">
        <v>765.89</v>
      </c>
      <c r="BG188" s="94">
        <v>8036.19</v>
      </c>
      <c r="BH188" s="94">
        <v>8036.19</v>
      </c>
      <c r="BI188" s="94">
        <v>8036.19</v>
      </c>
      <c r="BJ188" s="94">
        <v>8036.19</v>
      </c>
      <c r="BK188" s="94">
        <v>765.89</v>
      </c>
      <c r="BL188" s="94">
        <v>765.89</v>
      </c>
      <c r="BM188" s="94">
        <v>765.89</v>
      </c>
      <c r="BN188" s="94">
        <v>765.89</v>
      </c>
      <c r="BO188" s="94">
        <v>765.89</v>
      </c>
      <c r="BP188" s="94">
        <v>765.89</v>
      </c>
      <c r="BQ188" s="94">
        <v>765.89</v>
      </c>
      <c r="BR188" s="94">
        <v>765.89</v>
      </c>
      <c r="BS188" s="94">
        <v>15172.38</v>
      </c>
      <c r="BT188" s="94">
        <v>15172.38</v>
      </c>
      <c r="BU188" s="94">
        <v>15172.38</v>
      </c>
      <c r="BV188" s="94">
        <v>15172.38</v>
      </c>
      <c r="BW188" s="94">
        <v>15172.38</v>
      </c>
      <c r="BX188" s="94">
        <v>15172.38</v>
      </c>
      <c r="CH188" s="212" t="s">
        <v>421</v>
      </c>
    </row>
    <row r="189" spans="2:89">
      <c r="B189" s="192">
        <v>45716</v>
      </c>
      <c r="C189" s="94">
        <v>14780.8</v>
      </c>
      <c r="D189" s="94">
        <v>14780.8</v>
      </c>
      <c r="E189" s="94">
        <v>14780.8</v>
      </c>
      <c r="F189" s="94">
        <v>553.47199999999998</v>
      </c>
      <c r="H189" s="94">
        <v>14780.8</v>
      </c>
      <c r="I189" s="94">
        <v>488.06599999999997</v>
      </c>
      <c r="K189" s="218">
        <f>VLOOKUP('Benchmark Data'!B189,'Blended Benchmark'!$B:$Q,16,FALSE)</f>
        <v>1.0385559621615239</v>
      </c>
      <c r="L189" s="218">
        <f>IFERROR(VLOOKUP('Benchmark Data'!B189,'Blended Benchmark'!$B:$Q,16,FALSE),"")</f>
        <v>1.0385559621615239</v>
      </c>
      <c r="M189" s="218">
        <f>VLOOKUP('Benchmark Data'!B189,'Blended Benchmark'!$B:$Q,16,FALSE)</f>
        <v>1.0385559621615239</v>
      </c>
      <c r="N189" s="94">
        <v>3472.29</v>
      </c>
      <c r="O189" s="94">
        <v>555.60029659999998</v>
      </c>
      <c r="P189" s="94">
        <v>384.20600000000002</v>
      </c>
      <c r="Q189" s="218">
        <f>IFERROR(VLOOKUP(B189,'Blended Benchmark'!$B:$J,9,FALSE),"")</f>
        <v>1.0405456509614281</v>
      </c>
      <c r="R189" s="218">
        <f>VLOOKUP(B189,'Blended Benchmark'!$B:$J,9,FALSE)</f>
        <v>1.0405456509614281</v>
      </c>
      <c r="S189" s="218">
        <f>VLOOKUP(B189,'Blended Benchmark'!$B:$J,9,FALSE)</f>
        <v>1.0405456509614281</v>
      </c>
      <c r="T189" s="218">
        <f>VLOOKUP(B189,'Blended Benchmark'!$B:$J,9,FALSE)</f>
        <v>1.0405456509614281</v>
      </c>
      <c r="U189" s="218">
        <f>VLOOKUP(B189,'Blended Benchmark'!$B:$J,9,FALSE)</f>
        <v>1.0405456509614281</v>
      </c>
      <c r="V189" s="94">
        <v>105359</v>
      </c>
      <c r="W189" s="94">
        <v>105359</v>
      </c>
      <c r="X189" s="94">
        <v>105359</v>
      </c>
      <c r="Y189" s="94">
        <v>105359</v>
      </c>
      <c r="Z189" s="94">
        <v>105359</v>
      </c>
      <c r="AA189" s="94">
        <v>5646.46</v>
      </c>
      <c r="AB189" s="94">
        <v>5646.46</v>
      </c>
      <c r="AC189" s="94">
        <v>5646.46</v>
      </c>
      <c r="AD189" s="94">
        <v>241.98</v>
      </c>
      <c r="AE189" s="94">
        <v>2766.1320000000001</v>
      </c>
      <c r="AF189" s="94">
        <v>553.47199999999998</v>
      </c>
      <c r="AG189" s="94">
        <v>553.47199999999998</v>
      </c>
      <c r="AH189" s="94">
        <v>553.47199999999998</v>
      </c>
      <c r="AI189" s="94">
        <v>5018.29</v>
      </c>
      <c r="AJ189" s="94">
        <v>166.85</v>
      </c>
      <c r="AK189" s="94">
        <v>488.06599999999997</v>
      </c>
      <c r="AL189" s="94">
        <v>260.35000000000002</v>
      </c>
      <c r="AM189" s="94">
        <v>260.35000000000002</v>
      </c>
      <c r="AN189" s="94">
        <v>52.84</v>
      </c>
      <c r="AO189" s="94">
        <v>754.04</v>
      </c>
      <c r="AP189" s="94">
        <v>754.04</v>
      </c>
      <c r="AQ189" s="94">
        <v>6638.74</v>
      </c>
      <c r="AR189" s="94">
        <v>754.04</v>
      </c>
      <c r="AS189" s="94">
        <v>99.765699999999995</v>
      </c>
      <c r="AT189" s="94">
        <v>6638.74</v>
      </c>
      <c r="AU189" s="94">
        <v>467.327</v>
      </c>
      <c r="AV189" s="94">
        <v>467.327</v>
      </c>
      <c r="AW189" s="94">
        <v>467.327</v>
      </c>
      <c r="AX189" s="94">
        <v>11054.57</v>
      </c>
      <c r="AY189" s="94">
        <v>11054.57</v>
      </c>
      <c r="AZ189" s="218">
        <f>VLOOKUP(B189,'Blended Benchmark'!$B:$AB,27,FALSE)</f>
        <v>1.0016524098111239</v>
      </c>
      <c r="BA189" s="218">
        <f>VLOOKUP(B189,'Blended Benchmark'!$B:$AB,27,FALSE)</f>
        <v>1.0016524098111239</v>
      </c>
      <c r="BB189" s="94">
        <v>4889.91</v>
      </c>
      <c r="BC189" s="94">
        <v>747.96</v>
      </c>
      <c r="BD189" s="94">
        <v>747.96</v>
      </c>
      <c r="BE189" s="94">
        <v>747.96</v>
      </c>
      <c r="BF189" s="94">
        <v>747.96</v>
      </c>
      <c r="BG189" s="94">
        <v>8151.49</v>
      </c>
      <c r="BH189" s="94">
        <v>8151.49</v>
      </c>
      <c r="BI189" s="94">
        <v>8151.49</v>
      </c>
      <c r="BJ189" s="94">
        <v>8151.49</v>
      </c>
      <c r="BK189" s="94">
        <v>747.96</v>
      </c>
      <c r="BL189" s="94">
        <v>747.96</v>
      </c>
      <c r="BM189" s="94">
        <v>747.96</v>
      </c>
      <c r="BN189" s="94">
        <v>747.96</v>
      </c>
      <c r="BO189" s="94">
        <v>747.96</v>
      </c>
      <c r="BP189" s="94">
        <v>747.96</v>
      </c>
      <c r="BQ189" s="94">
        <v>747.96</v>
      </c>
      <c r="BR189" s="94">
        <v>747.96</v>
      </c>
      <c r="BS189" s="94">
        <v>14780.8</v>
      </c>
      <c r="BT189" s="94">
        <v>14780.8</v>
      </c>
      <c r="BU189" s="94">
        <v>14780.8</v>
      </c>
      <c r="BV189" s="94">
        <v>14780.8</v>
      </c>
      <c r="BW189" s="94">
        <v>14780.8</v>
      </c>
      <c r="BX189" s="94">
        <v>14780.8</v>
      </c>
      <c r="CH189" s="212" t="s">
        <v>421</v>
      </c>
    </row>
    <row r="190" spans="2:89">
      <c r="B190" s="192">
        <v>45747</v>
      </c>
      <c r="C190" s="94">
        <v>13514.11</v>
      </c>
      <c r="D190" s="94">
        <v>13514.11</v>
      </c>
      <c r="E190" s="94">
        <v>13514.11</v>
      </c>
      <c r="F190" s="94">
        <v>540.63800000000003</v>
      </c>
      <c r="H190" s="94">
        <v>13514.11</v>
      </c>
      <c r="I190" s="94">
        <v>496.27699999999999</v>
      </c>
      <c r="K190" s="218">
        <f>VLOOKUP('Benchmark Data'!B190,'Blended Benchmark'!$B:$Q,16,FALSE)</f>
        <v>0.99426190396186476</v>
      </c>
      <c r="L190" s="218">
        <f>IFERROR(VLOOKUP('Benchmark Data'!B190,'Blended Benchmark'!$B:$Q,16,FALSE),"")</f>
        <v>0.99426190396186476</v>
      </c>
      <c r="M190" s="218">
        <f>VLOOKUP('Benchmark Data'!B190,'Blended Benchmark'!$B:$Q,16,FALSE)</f>
        <v>0.99426190396186476</v>
      </c>
      <c r="N190" s="94">
        <v>3400.88</v>
      </c>
      <c r="O190" s="94">
        <v>579.03589092000004</v>
      </c>
      <c r="P190" s="94">
        <v>402.47160000000002</v>
      </c>
      <c r="Q190" s="218">
        <f>IFERROR(VLOOKUP(B190,'Blended Benchmark'!$B:$J,9,FALSE),"")</f>
        <v>0.98293619734108562</v>
      </c>
      <c r="R190" s="218">
        <f>VLOOKUP(B190,'Blended Benchmark'!$B:$J,9,FALSE)</f>
        <v>0.98293619734108562</v>
      </c>
      <c r="S190" s="218">
        <f>VLOOKUP(B190,'Blended Benchmark'!$B:$J,9,FALSE)</f>
        <v>0.98293619734108562</v>
      </c>
      <c r="T190" s="218">
        <f>VLOOKUP(B190,'Blended Benchmark'!$B:$J,9,FALSE)</f>
        <v>0.98293619734108562</v>
      </c>
      <c r="U190" s="218">
        <f>VLOOKUP(B190,'Blended Benchmark'!$B:$J,9,FALSE)</f>
        <v>0.98293619734108562</v>
      </c>
      <c r="V190" s="94">
        <v>103771.18</v>
      </c>
      <c r="W190" s="94">
        <v>103771.18</v>
      </c>
      <c r="X190" s="94">
        <v>103771.18</v>
      </c>
      <c r="Y190" s="94">
        <v>103771.18</v>
      </c>
      <c r="Z190" s="94">
        <v>103771.18</v>
      </c>
      <c r="AA190" s="94">
        <v>5380.88</v>
      </c>
      <c r="AB190" s="94">
        <v>5380.88</v>
      </c>
      <c r="AC190" s="94">
        <v>5380.88</v>
      </c>
      <c r="AD190" s="94">
        <v>276.11</v>
      </c>
      <c r="AE190" s="94">
        <v>2703.8319999999999</v>
      </c>
      <c r="AF190" s="94">
        <v>540.63800000000003</v>
      </c>
      <c r="AG190" s="94">
        <v>540.63800000000003</v>
      </c>
      <c r="AH190" s="94">
        <v>540.63800000000003</v>
      </c>
      <c r="AI190" s="94">
        <v>4567.75</v>
      </c>
      <c r="AJ190" s="94">
        <v>138.52000000000001</v>
      </c>
      <c r="AK190" s="94">
        <v>496.27699999999999</v>
      </c>
      <c r="AL190" s="94">
        <v>238.44</v>
      </c>
      <c r="AM190" s="94">
        <v>238.44</v>
      </c>
      <c r="AN190" s="94">
        <v>52.27</v>
      </c>
      <c r="AO190" s="94">
        <v>650.21</v>
      </c>
      <c r="AP190" s="94">
        <v>650.21</v>
      </c>
      <c r="AQ190" s="94">
        <v>6247</v>
      </c>
      <c r="AR190" s="94">
        <v>650.21</v>
      </c>
      <c r="AS190" s="94">
        <v>99.781369999999995</v>
      </c>
      <c r="AT190" s="94">
        <v>6247</v>
      </c>
      <c r="AU190" s="94">
        <v>442.08600000000001</v>
      </c>
      <c r="AV190" s="94">
        <v>442.08600000000001</v>
      </c>
      <c r="AW190" s="94">
        <v>442.08600000000001</v>
      </c>
      <c r="AX190" s="94">
        <v>11092.77</v>
      </c>
      <c r="AY190" s="94">
        <v>11092.77</v>
      </c>
      <c r="AZ190" s="218">
        <f>VLOOKUP(B190,'Blended Benchmark'!$B:$AB,27,FALSE)</f>
        <v>0.96404174109226015</v>
      </c>
      <c r="BA190" s="218">
        <f>VLOOKUP(B190,'Blended Benchmark'!$B:$AB,27,FALSE)</f>
        <v>0.96404174109226015</v>
      </c>
      <c r="BB190" s="94">
        <v>4688.01</v>
      </c>
      <c r="BC190" s="94">
        <v>696</v>
      </c>
      <c r="BD190" s="94">
        <v>696</v>
      </c>
      <c r="BE190" s="94">
        <v>696</v>
      </c>
      <c r="BF190" s="94">
        <v>696</v>
      </c>
      <c r="BG190" s="94">
        <v>8108.84</v>
      </c>
      <c r="BH190" s="94">
        <v>8108.84</v>
      </c>
      <c r="BI190" s="94">
        <v>8108.84</v>
      </c>
      <c r="BJ190" s="94">
        <v>8108.84</v>
      </c>
      <c r="BK190" s="94">
        <v>696</v>
      </c>
      <c r="BL190" s="94">
        <v>696</v>
      </c>
      <c r="BM190" s="94">
        <v>696</v>
      </c>
      <c r="BN190" s="94">
        <v>696</v>
      </c>
      <c r="BO190" s="94">
        <v>696</v>
      </c>
      <c r="BP190" s="94">
        <v>696</v>
      </c>
      <c r="BQ190" s="94">
        <v>696</v>
      </c>
      <c r="BR190" s="94">
        <v>696</v>
      </c>
      <c r="BS190" s="94">
        <v>13514.11</v>
      </c>
      <c r="BT190" s="94">
        <v>13514.11</v>
      </c>
      <c r="BU190" s="94">
        <v>13514.11</v>
      </c>
      <c r="BV190" s="94">
        <v>13514.11</v>
      </c>
      <c r="BW190" s="94">
        <v>13514.11</v>
      </c>
      <c r="BX190" s="94">
        <v>13514.11</v>
      </c>
      <c r="BZ190" s="94">
        <v>13514.11</v>
      </c>
      <c r="CA190" s="94">
        <v>13514.11</v>
      </c>
      <c r="CB190" s="94">
        <v>13514.11</v>
      </c>
      <c r="CC190" s="94">
        <v>5380.88</v>
      </c>
      <c r="CD190" s="94">
        <v>13514.11</v>
      </c>
      <c r="CE190" s="94">
        <v>13514.11</v>
      </c>
      <c r="CF190" s="94">
        <v>13514.11</v>
      </c>
      <c r="CH190" s="212" t="s">
        <v>421</v>
      </c>
    </row>
    <row r="191" spans="2:89">
      <c r="B191" s="192">
        <v>45777</v>
      </c>
      <c r="C191" s="94">
        <v>13715.92</v>
      </c>
      <c r="D191" s="94">
        <v>13715.92</v>
      </c>
      <c r="E191" s="94">
        <v>13715.92</v>
      </c>
      <c r="F191" s="94">
        <v>530.41</v>
      </c>
      <c r="H191" s="94">
        <v>13715.92</v>
      </c>
      <c r="I191" s="94">
        <v>506.64499999999998</v>
      </c>
      <c r="K191" s="218">
        <f>VLOOKUP('Benchmark Data'!B191,'Blended Benchmark'!$B:$Q,16,FALSE)</f>
        <v>0.99743844111109037</v>
      </c>
      <c r="L191" s="218">
        <f>IFERROR(VLOOKUP('Benchmark Data'!B191,'Blended Benchmark'!$B:$Q,16,FALSE),"")</f>
        <v>0.99743844111109037</v>
      </c>
      <c r="M191" s="218">
        <f>VLOOKUP('Benchmark Data'!B191,'Blended Benchmark'!$B:$Q,16,FALSE)</f>
        <v>0.99743844111109037</v>
      </c>
      <c r="N191" s="94">
        <v>3401.46</v>
      </c>
      <c r="O191" s="94">
        <v>499.48157505999995</v>
      </c>
      <c r="P191" s="94">
        <v>361.96940000000001</v>
      </c>
      <c r="Q191" s="218">
        <f>IFERROR(VLOOKUP(B191,'Blended Benchmark'!$B:$J,9,FALSE),"")</f>
        <v>0.99869693623264211</v>
      </c>
      <c r="R191" s="218">
        <f>VLOOKUP(B191,'Blended Benchmark'!$B:$J,9,FALSE)</f>
        <v>0.99869693623264211</v>
      </c>
      <c r="S191" s="218">
        <f>VLOOKUP(B191,'Blended Benchmark'!$B:$J,9,FALSE)</f>
        <v>0.99869693623264211</v>
      </c>
      <c r="T191" s="218">
        <f>VLOOKUP(B191,'Blended Benchmark'!$B:$J,9,FALSE)</f>
        <v>0.99869693623264211</v>
      </c>
      <c r="U191" s="218">
        <f>VLOOKUP(B191,'Blended Benchmark'!$B:$J,9,FALSE)</f>
        <v>0.99869693623264211</v>
      </c>
      <c r="V191" s="94">
        <v>103670.39999999999</v>
      </c>
      <c r="W191" s="94">
        <v>103670.39999999999</v>
      </c>
      <c r="X191" s="94">
        <v>103670.39999999999</v>
      </c>
      <c r="Y191" s="94">
        <v>103670.39999999999</v>
      </c>
      <c r="Z191" s="94">
        <v>103670.39999999999</v>
      </c>
      <c r="AA191" s="94">
        <v>5302.39</v>
      </c>
      <c r="AB191" s="94">
        <v>5302.39</v>
      </c>
      <c r="AC191" s="94">
        <v>5302.39</v>
      </c>
      <c r="AD191" s="94">
        <v>289.66000000000003</v>
      </c>
      <c r="AE191" s="94">
        <v>2692.74</v>
      </c>
      <c r="AF191" s="94">
        <v>530.41</v>
      </c>
      <c r="AG191" s="94">
        <v>530.41</v>
      </c>
      <c r="AH191" s="94">
        <v>530.41</v>
      </c>
      <c r="AI191" s="94">
        <v>4577.49</v>
      </c>
      <c r="AJ191" s="94">
        <v>142.88999999999999</v>
      </c>
      <c r="AK191" s="94">
        <v>506.64499999999998</v>
      </c>
      <c r="AL191" s="94">
        <v>232.77</v>
      </c>
      <c r="AM191" s="94">
        <v>232.77</v>
      </c>
      <c r="AN191" s="94">
        <v>52.39</v>
      </c>
      <c r="AO191" s="94">
        <v>619.91999999999996</v>
      </c>
      <c r="AP191" s="94">
        <v>619.91999999999996</v>
      </c>
      <c r="AQ191" s="94">
        <v>6221</v>
      </c>
      <c r="AR191" s="94">
        <v>619.91999999999996</v>
      </c>
      <c r="AS191" s="94">
        <v>99.778899999999993</v>
      </c>
      <c r="AT191" s="94">
        <v>6221</v>
      </c>
      <c r="AU191" s="94">
        <v>433.59800000000001</v>
      </c>
      <c r="AV191" s="94">
        <v>433.59800000000001</v>
      </c>
      <c r="AW191" s="94">
        <v>433.59800000000001</v>
      </c>
      <c r="AX191" s="94">
        <v>11205.4</v>
      </c>
      <c r="AY191" s="94">
        <v>11205.4</v>
      </c>
      <c r="AZ191" s="218">
        <f>VLOOKUP(B191,'Blended Benchmark'!$B:$AB,27,FALSE)</f>
        <v>0.9981196113691877</v>
      </c>
      <c r="BA191" s="218">
        <f>VLOOKUP(B191,'Blended Benchmark'!$B:$AB,27,FALSE)</f>
        <v>0.9981196113691877</v>
      </c>
      <c r="BB191" s="94">
        <v>4701.92</v>
      </c>
      <c r="BC191" s="94">
        <v>698.7</v>
      </c>
      <c r="BD191" s="94">
        <v>698.7</v>
      </c>
      <c r="BE191" s="94">
        <v>698.7</v>
      </c>
      <c r="BF191" s="94">
        <v>698.7</v>
      </c>
      <c r="BG191" s="94">
        <v>7820.64</v>
      </c>
      <c r="BH191" s="94">
        <v>7820.64</v>
      </c>
      <c r="BI191" s="94">
        <v>7820.64</v>
      </c>
      <c r="BJ191" s="94">
        <v>7820.64</v>
      </c>
      <c r="BK191" s="94">
        <v>698.7</v>
      </c>
      <c r="BL191" s="94">
        <v>698.7</v>
      </c>
      <c r="BM191" s="94">
        <v>698.7</v>
      </c>
      <c r="BN191" s="94">
        <v>698.7</v>
      </c>
      <c r="BO191" s="94">
        <v>698.7</v>
      </c>
      <c r="BP191" s="94">
        <v>698.7</v>
      </c>
      <c r="BQ191" s="94">
        <v>698.7</v>
      </c>
      <c r="BR191" s="94">
        <v>698.7</v>
      </c>
      <c r="BS191" s="94">
        <v>13715.92</v>
      </c>
      <c r="BT191" s="94">
        <v>13715.92</v>
      </c>
      <c r="BU191" s="94">
        <v>13715.92</v>
      </c>
      <c r="BV191" s="94">
        <v>13715.92</v>
      </c>
      <c r="BW191" s="94">
        <v>13715.92</v>
      </c>
      <c r="BX191" s="94">
        <v>13715.92</v>
      </c>
      <c r="BZ191" s="94">
        <v>13715.92</v>
      </c>
      <c r="CA191" s="94">
        <v>13715.92</v>
      </c>
      <c r="CB191" s="94">
        <v>13715.92</v>
      </c>
      <c r="CC191" s="94">
        <v>5302.39</v>
      </c>
      <c r="CD191" s="94">
        <v>13715.92</v>
      </c>
      <c r="CE191" s="94">
        <v>13715.92</v>
      </c>
      <c r="CF191" s="94">
        <v>13715.92</v>
      </c>
      <c r="CG191" s="94">
        <v>162343.99309</v>
      </c>
      <c r="CH191" s="218" t="s">
        <v>421</v>
      </c>
      <c r="CI191" s="94">
        <v>3401.46</v>
      </c>
      <c r="CJ191" s="94">
        <v>3401.46</v>
      </c>
    </row>
    <row r="192" spans="2:89">
      <c r="B192" s="192">
        <v>45808</v>
      </c>
      <c r="C192" s="94">
        <v>15153.07</v>
      </c>
      <c r="D192" s="94">
        <v>15153.07</v>
      </c>
      <c r="E192" s="94">
        <v>15153.07</v>
      </c>
      <c r="F192" s="94">
        <v>511.13099999999997</v>
      </c>
      <c r="H192" s="94">
        <v>15153.07</v>
      </c>
      <c r="I192" s="94">
        <v>521.95500000000004</v>
      </c>
      <c r="K192" s="218">
        <v>0.97769055656435044</v>
      </c>
      <c r="L192" s="218">
        <f>IFERROR(VLOOKUP('Benchmark Data'!B192,'Blended Benchmark'!$B:$Q,16,FALSE),"")</f>
        <v>0.97769055656435044</v>
      </c>
      <c r="M192" s="218">
        <v>0.97769055656435044</v>
      </c>
      <c r="N192" s="94">
        <v>3584.38</v>
      </c>
      <c r="O192" s="94">
        <v>506.96813827</v>
      </c>
      <c r="P192" s="94">
        <v>368.99930000000001</v>
      </c>
      <c r="Q192" s="218">
        <v>1.0666349452159349</v>
      </c>
      <c r="R192" s="218">
        <v>1.0666349452159349</v>
      </c>
      <c r="S192" s="218">
        <v>1.0666349452159349</v>
      </c>
      <c r="T192" s="218">
        <v>1.0666349452159349</v>
      </c>
      <c r="U192" s="218">
        <v>1.0666349452159349</v>
      </c>
      <c r="V192" s="94">
        <v>109434.6</v>
      </c>
      <c r="W192" s="94">
        <v>109434.6</v>
      </c>
      <c r="X192" s="94">
        <v>109434.6</v>
      </c>
      <c r="Y192" s="94">
        <v>109434.6</v>
      </c>
      <c r="Z192" s="94">
        <v>109434.6</v>
      </c>
      <c r="AA192" s="94">
        <v>5563.76</v>
      </c>
      <c r="AB192" s="94">
        <v>5563.76</v>
      </c>
      <c r="AC192" s="94">
        <v>5563.76</v>
      </c>
      <c r="AD192" s="94">
        <v>310.47000000000003</v>
      </c>
      <c r="AE192" s="94">
        <v>2736.1179999999999</v>
      </c>
      <c r="AF192" s="94">
        <v>511.13099999999997</v>
      </c>
      <c r="AG192" s="94">
        <v>511.13099999999997</v>
      </c>
      <c r="AH192" s="94">
        <v>511.13099999999997</v>
      </c>
      <c r="AI192" s="94">
        <v>5039.84</v>
      </c>
      <c r="AJ192" s="94">
        <v>158.49</v>
      </c>
      <c r="AK192" s="94">
        <v>521.95500000000004</v>
      </c>
      <c r="AL192" s="94">
        <v>251.59</v>
      </c>
      <c r="AM192" s="94">
        <v>251.59</v>
      </c>
      <c r="AN192" s="94">
        <v>58.18</v>
      </c>
      <c r="AO192" s="94">
        <v>684.9</v>
      </c>
      <c r="AP192" s="94">
        <v>684.9</v>
      </c>
      <c r="AQ192" s="94">
        <v>6627.09</v>
      </c>
      <c r="AR192" s="94">
        <v>684.9</v>
      </c>
      <c r="AS192" s="94">
        <v>99.780500000000004</v>
      </c>
      <c r="AT192" s="94">
        <v>6627.09</v>
      </c>
      <c r="AU192" s="94">
        <v>414.95100000000002</v>
      </c>
      <c r="AV192" s="94">
        <v>414.95100000000002</v>
      </c>
      <c r="AW192" s="94">
        <v>414.95100000000002</v>
      </c>
      <c r="AX192" s="94">
        <v>11073.98</v>
      </c>
      <c r="AY192" s="94">
        <v>11073.98</v>
      </c>
      <c r="AZ192" s="218">
        <v>1.0337111130341452</v>
      </c>
      <c r="BA192" s="218">
        <v>1.0337111130341452</v>
      </c>
      <c r="BB192" s="94">
        <v>5113.18</v>
      </c>
      <c r="BC192" s="94">
        <v>736.72</v>
      </c>
      <c r="BD192" s="94">
        <v>736.72</v>
      </c>
      <c r="BE192" s="94">
        <v>736.72</v>
      </c>
      <c r="BF192" s="94">
        <v>736.72</v>
      </c>
      <c r="BG192" s="94">
        <v>7461.97</v>
      </c>
      <c r="BH192" s="94">
        <v>7461.97</v>
      </c>
      <c r="BI192" s="94">
        <v>7461.97</v>
      </c>
      <c r="BJ192" s="94">
        <v>7461.97</v>
      </c>
      <c r="BK192" s="94">
        <v>736.72</v>
      </c>
      <c r="BL192" s="94">
        <v>736.72</v>
      </c>
      <c r="BM192" s="94">
        <v>736.72</v>
      </c>
      <c r="BN192" s="94">
        <v>736.72</v>
      </c>
      <c r="BO192" s="94">
        <v>736.72</v>
      </c>
      <c r="BP192" s="94">
        <v>736.72</v>
      </c>
      <c r="BQ192" s="94">
        <v>736.72</v>
      </c>
      <c r="BR192" s="94">
        <v>736.72</v>
      </c>
      <c r="BS192" s="94">
        <v>15153.07</v>
      </c>
      <c r="BT192" s="94">
        <v>15153.07</v>
      </c>
      <c r="BU192" s="94">
        <v>15153.07</v>
      </c>
      <c r="BV192" s="94">
        <v>15153.07</v>
      </c>
      <c r="BW192" s="94">
        <v>15153.07</v>
      </c>
      <c r="BX192" s="94">
        <v>15153.07</v>
      </c>
      <c r="BZ192" s="94">
        <v>15153.07</v>
      </c>
      <c r="CA192" s="94">
        <v>15153.07</v>
      </c>
      <c r="CB192" s="94">
        <v>15153.07</v>
      </c>
      <c r="CC192" s="94">
        <v>5563.76</v>
      </c>
      <c r="CD192" s="94">
        <v>15153.07</v>
      </c>
      <c r="CE192" s="94">
        <v>15153.07</v>
      </c>
      <c r="CF192" s="94">
        <v>15153.07</v>
      </c>
      <c r="CG192" s="94">
        <v>179743.35269</v>
      </c>
      <c r="CH192" s="218">
        <v>1.1035759193508414</v>
      </c>
      <c r="CI192" s="94">
        <v>3584.38</v>
      </c>
      <c r="CJ192" s="94">
        <v>3584.38</v>
      </c>
      <c r="CK192" s="94">
        <v>0</v>
      </c>
    </row>
    <row r="193" spans="2:113">
      <c r="B193" s="192">
        <v>45838</v>
      </c>
      <c r="C193" s="94">
        <v>16475.88</v>
      </c>
      <c r="D193" s="94">
        <v>16475.88</v>
      </c>
      <c r="E193" s="94">
        <v>16475.88</v>
      </c>
      <c r="F193" s="94">
        <v>518.52599999999995</v>
      </c>
      <c r="H193" s="94">
        <v>16475.88</v>
      </c>
      <c r="I193" s="94">
        <v>525.61199999999997</v>
      </c>
      <c r="K193" s="218">
        <v>1.0194767154988114</v>
      </c>
      <c r="L193" s="218">
        <v>1.0194767154988114</v>
      </c>
      <c r="M193" s="218">
        <v>1.0194767154988114</v>
      </c>
      <c r="N193" s="94">
        <v>3666.47</v>
      </c>
      <c r="O193" s="94">
        <v>527.08914215999994</v>
      </c>
      <c r="P193" s="94">
        <v>387.33769999999998</v>
      </c>
      <c r="Q193" s="218">
        <v>1.0324521136630067</v>
      </c>
      <c r="R193" s="218">
        <v>1.0324521136630067</v>
      </c>
      <c r="S193" s="218">
        <v>1.0324521136630067</v>
      </c>
      <c r="T193" s="218">
        <v>1.0324521136630067</v>
      </c>
      <c r="U193" s="218">
        <v>1.0324521136630067</v>
      </c>
      <c r="V193" s="94">
        <v>112623.5</v>
      </c>
      <c r="W193" s="94">
        <v>112623.5</v>
      </c>
      <c r="X193" s="94">
        <v>112623.5</v>
      </c>
      <c r="Y193" s="94">
        <v>112623.5</v>
      </c>
      <c r="Z193" s="94">
        <v>112623.5</v>
      </c>
      <c r="AA193" s="94">
        <v>5858.06</v>
      </c>
      <c r="AB193" s="94">
        <v>5858.06</v>
      </c>
      <c r="AC193" s="94">
        <v>5858.06</v>
      </c>
      <c r="AD193" s="94">
        <v>315.85000000000002</v>
      </c>
      <c r="AE193" s="94">
        <v>2728.6120000000001</v>
      </c>
      <c r="AF193" s="94">
        <v>518.52599999999995</v>
      </c>
      <c r="AG193" s="94">
        <v>518.52599999999995</v>
      </c>
      <c r="AH193" s="94">
        <v>518.52599999999995</v>
      </c>
      <c r="AI193" s="94">
        <v>5465.81</v>
      </c>
      <c r="AJ193" s="94">
        <v>191</v>
      </c>
      <c r="AK193" s="94">
        <v>525.61199999999997</v>
      </c>
      <c r="AL193" s="94">
        <v>273.92</v>
      </c>
      <c r="AM193" s="94">
        <v>273.92</v>
      </c>
      <c r="AN193" s="94">
        <v>60.33</v>
      </c>
      <c r="AO193" s="94">
        <v>723.93</v>
      </c>
      <c r="AP193" s="94">
        <v>723.93</v>
      </c>
      <c r="AQ193" s="94">
        <v>6973.35</v>
      </c>
      <c r="AR193" s="94">
        <v>723.93</v>
      </c>
      <c r="AS193" s="94">
        <v>99.781369999999995</v>
      </c>
      <c r="AT193" s="94">
        <v>6973.35</v>
      </c>
      <c r="AU193" s="94">
        <v>413.79399999999998</v>
      </c>
      <c r="AV193" s="94">
        <v>413.79399999999998</v>
      </c>
      <c r="AW193" s="94">
        <v>413.79399999999998</v>
      </c>
      <c r="AX193" s="94">
        <v>11249.9</v>
      </c>
      <c r="AY193" s="94">
        <v>11249.9</v>
      </c>
      <c r="AZ193" s="218">
        <v>1.0371813388575899</v>
      </c>
      <c r="BA193" s="218">
        <v>1.0371813388575899</v>
      </c>
      <c r="BB193" s="94">
        <v>5324.28</v>
      </c>
      <c r="BC193" s="94">
        <v>771.8</v>
      </c>
      <c r="BD193" s="94">
        <v>771.8</v>
      </c>
      <c r="BE193" s="94">
        <v>771.8</v>
      </c>
      <c r="BF193" s="94">
        <v>771.8</v>
      </c>
      <c r="BG193" s="94">
        <v>7626.78</v>
      </c>
      <c r="BH193" s="94">
        <v>7626.78</v>
      </c>
      <c r="BI193" s="94">
        <v>7626.78</v>
      </c>
      <c r="BJ193" s="94">
        <v>7626.78</v>
      </c>
      <c r="BK193" s="94">
        <v>771.8</v>
      </c>
      <c r="BL193" s="94">
        <v>771.8</v>
      </c>
      <c r="BM193" s="94">
        <v>771.8</v>
      </c>
      <c r="BN193" s="94">
        <v>771.8</v>
      </c>
      <c r="BO193" s="94">
        <v>771.8</v>
      </c>
      <c r="BP193" s="94">
        <v>771.8</v>
      </c>
      <c r="BQ193" s="94">
        <v>771.8</v>
      </c>
      <c r="BR193" s="94">
        <v>771.8</v>
      </c>
      <c r="BS193" s="94">
        <v>16475.88</v>
      </c>
      <c r="BT193" s="94">
        <v>16475.88</v>
      </c>
      <c r="BU193" s="94">
        <v>16475.88</v>
      </c>
      <c r="BV193" s="94">
        <v>16475.88</v>
      </c>
      <c r="BW193" s="94">
        <v>16475.88</v>
      </c>
      <c r="BX193" s="94">
        <v>16475.88</v>
      </c>
      <c r="BZ193" s="94">
        <v>16475.88</v>
      </c>
      <c r="CA193" s="94">
        <v>16475.88</v>
      </c>
      <c r="CB193" s="94">
        <v>16475.88</v>
      </c>
      <c r="CC193" s="94">
        <v>5858.06</v>
      </c>
      <c r="CD193" s="94">
        <v>16475.88</v>
      </c>
      <c r="CE193" s="94">
        <v>16475.88</v>
      </c>
      <c r="CF193" s="94">
        <v>16475.88</v>
      </c>
      <c r="CG193" s="94">
        <v>183084.7536</v>
      </c>
      <c r="CH193" s="218">
        <v>1.047759540822869</v>
      </c>
      <c r="CI193" s="94">
        <v>3666.47</v>
      </c>
      <c r="CJ193" s="94">
        <v>3666.47</v>
      </c>
      <c r="CK193" s="94">
        <v>16475.88</v>
      </c>
    </row>
    <row r="194" spans="2:113">
      <c r="B194" s="192">
        <v>45869</v>
      </c>
      <c r="C194" s="94">
        <v>17226.02</v>
      </c>
      <c r="D194" s="94">
        <v>17226.02</v>
      </c>
      <c r="E194" s="94">
        <v>17226.02</v>
      </c>
      <c r="F194" s="94">
        <v>503.12599999999998</v>
      </c>
      <c r="H194" s="94">
        <v>17226.02</v>
      </c>
      <c r="I194" s="94">
        <v>543.096</v>
      </c>
      <c r="K194" s="218">
        <v>0.99004275371461781</v>
      </c>
      <c r="L194" s="218">
        <v>0.99004275371461781</v>
      </c>
      <c r="M194" s="218">
        <v>0.99004275371461781</v>
      </c>
      <c r="N194" s="94">
        <v>3730.71</v>
      </c>
      <c r="O194" s="94">
        <v>547.78227263999997</v>
      </c>
      <c r="P194" s="94">
        <v>395.33940000000001</v>
      </c>
      <c r="Q194" s="218">
        <v>1.0522505269120148</v>
      </c>
      <c r="R194" s="218">
        <v>1.0522505269120148</v>
      </c>
      <c r="S194" s="218">
        <v>1.0522505269120148</v>
      </c>
      <c r="T194" s="218">
        <v>1.0522505269120148</v>
      </c>
      <c r="U194" s="218">
        <v>1.0522505269120148</v>
      </c>
      <c r="V194" s="94">
        <v>114526.6</v>
      </c>
      <c r="W194" s="94">
        <v>114526.6</v>
      </c>
      <c r="X194" s="94">
        <v>114526.6</v>
      </c>
      <c r="Y194" s="94">
        <v>114526.6</v>
      </c>
      <c r="Z194" s="94">
        <v>114526.6</v>
      </c>
      <c r="AA194" s="94">
        <v>5865.95</v>
      </c>
      <c r="AB194" s="94">
        <v>5865.95</v>
      </c>
      <c r="AC194" s="94">
        <v>5865.95</v>
      </c>
      <c r="AD194" s="94">
        <v>310.41000000000003</v>
      </c>
      <c r="AE194" s="94">
        <v>2707.75</v>
      </c>
      <c r="AF194" s="94">
        <v>503.12599999999998</v>
      </c>
      <c r="AG194" s="94">
        <v>503.12599999999998</v>
      </c>
      <c r="AH194" s="94">
        <v>503.12599999999998</v>
      </c>
      <c r="AI194" s="94">
        <v>5511.25</v>
      </c>
      <c r="AJ194" s="94">
        <v>204.38</v>
      </c>
      <c r="AK194" s="94">
        <v>543.096</v>
      </c>
      <c r="AL194" s="94">
        <v>280.04000000000002</v>
      </c>
      <c r="AM194" s="94">
        <v>280.04000000000002</v>
      </c>
      <c r="AN194" s="94">
        <v>64.66</v>
      </c>
      <c r="AO194" s="94">
        <v>748.49</v>
      </c>
      <c r="AP194" s="94">
        <v>748.49</v>
      </c>
      <c r="AQ194" s="94">
        <v>7131.5</v>
      </c>
      <c r="AR194" s="94">
        <v>748.49</v>
      </c>
      <c r="AS194" s="94">
        <v>99.778903999999997</v>
      </c>
      <c r="AT194" s="94">
        <v>7131.5</v>
      </c>
      <c r="AU194" s="94">
        <v>406.30799999999999</v>
      </c>
      <c r="AV194" s="94">
        <v>406.30799999999999</v>
      </c>
      <c r="AW194" s="94">
        <v>406.30799999999999</v>
      </c>
      <c r="AX194" s="94">
        <v>11184.46</v>
      </c>
      <c r="AY194" s="94">
        <v>11184.46</v>
      </c>
      <c r="AZ194" s="218">
        <v>1.0113978402548964</v>
      </c>
      <c r="BA194" s="218">
        <v>1.0113978402548964</v>
      </c>
      <c r="BB194" s="94">
        <v>5512.18</v>
      </c>
      <c r="BC194" s="94">
        <v>785.93</v>
      </c>
      <c r="BD194" s="94">
        <v>785.93</v>
      </c>
      <c r="BE194" s="94">
        <v>785.93</v>
      </c>
      <c r="BF194" s="94">
        <v>785.93</v>
      </c>
      <c r="BG194" s="94">
        <v>7485.62</v>
      </c>
      <c r="BH194" s="94">
        <v>7485.62</v>
      </c>
      <c r="BI194" s="94">
        <v>7485.62</v>
      </c>
      <c r="BJ194" s="94">
        <v>7485.62</v>
      </c>
      <c r="BK194" s="94">
        <v>785.93</v>
      </c>
      <c r="BL194" s="94">
        <v>785.93</v>
      </c>
      <c r="BM194" s="94">
        <v>785.93</v>
      </c>
      <c r="BN194" s="94">
        <v>785.93</v>
      </c>
      <c r="BO194" s="94">
        <v>785.93</v>
      </c>
      <c r="BP194" s="94">
        <v>785.93</v>
      </c>
      <c r="BQ194" s="94">
        <v>785.93</v>
      </c>
      <c r="BR194" s="94">
        <v>785.93</v>
      </c>
      <c r="BS194" s="94">
        <v>17226.02</v>
      </c>
      <c r="BT194" s="94">
        <v>17226.02</v>
      </c>
      <c r="BU194" s="94">
        <v>17226.02</v>
      </c>
      <c r="BV194" s="94">
        <v>17226.02</v>
      </c>
      <c r="BW194" s="94">
        <v>17226.02</v>
      </c>
      <c r="BX194" s="94">
        <v>17226.02</v>
      </c>
      <c r="BZ194" s="94">
        <v>17226.02</v>
      </c>
      <c r="CA194" s="94">
        <v>17226.02</v>
      </c>
      <c r="CB194" s="94">
        <v>17226.02</v>
      </c>
      <c r="CC194" s="94">
        <v>5865.95</v>
      </c>
      <c r="CD194" s="94">
        <v>17226.02</v>
      </c>
      <c r="CE194" s="94">
        <v>17226.02</v>
      </c>
      <c r="CF194" s="94">
        <v>17226.02</v>
      </c>
      <c r="CG194" s="94">
        <v>202348.59007999997</v>
      </c>
      <c r="CH194" s="218">
        <v>1.084901026617239</v>
      </c>
      <c r="CI194" s="94">
        <v>3730.71</v>
      </c>
      <c r="CJ194" s="94">
        <v>3730.71</v>
      </c>
      <c r="CK194" s="94">
        <v>17226.02</v>
      </c>
    </row>
    <row r="195" spans="2:113">
      <c r="B195" s="192">
        <v>45900</v>
      </c>
      <c r="C195" s="94">
        <v>17391.77</v>
      </c>
      <c r="D195" s="94">
        <v>17391.77</v>
      </c>
      <c r="E195" s="94">
        <v>17391.77</v>
      </c>
      <c r="F195" s="94">
        <v>529.00699999999995</v>
      </c>
      <c r="H195" s="94">
        <v>17391.77</v>
      </c>
      <c r="I195" s="94">
        <v>536.57600000000002</v>
      </c>
      <c r="K195" s="218">
        <v>1.0059908838984111</v>
      </c>
      <c r="L195" s="218">
        <v>1.0059908838984111</v>
      </c>
      <c r="M195" s="218">
        <v>1.0059908838984111</v>
      </c>
      <c r="N195" s="94">
        <v>3901.49</v>
      </c>
      <c r="O195" s="94">
        <v>561.35667588000001</v>
      </c>
      <c r="P195" s="94">
        <v>408.52679999999998</v>
      </c>
      <c r="Q195" s="218">
        <v>1.0481044785910463</v>
      </c>
      <c r="R195" s="218">
        <v>1.0481044785910463</v>
      </c>
      <c r="S195" s="218">
        <v>1.0481044785910463</v>
      </c>
      <c r="T195" s="218">
        <v>1.0481044785910463</v>
      </c>
      <c r="U195" s="218">
        <v>1.0481044785910463</v>
      </c>
      <c r="V195" s="94">
        <v>120209</v>
      </c>
      <c r="W195" s="94">
        <v>120209</v>
      </c>
      <c r="X195" s="94">
        <v>120209</v>
      </c>
      <c r="Y195" s="94">
        <v>120209</v>
      </c>
      <c r="Z195" s="94">
        <v>120209</v>
      </c>
      <c r="AA195" s="94">
        <v>6012.47</v>
      </c>
      <c r="AB195" s="94">
        <v>6012.47</v>
      </c>
      <c r="AC195" s="94">
        <v>6012.47</v>
      </c>
      <c r="AD195" s="94">
        <v>389.83</v>
      </c>
      <c r="AE195" s="94">
        <v>2766.6060000000002</v>
      </c>
      <c r="AF195" s="94">
        <v>529.00699999999995</v>
      </c>
      <c r="AG195" s="94">
        <v>529.00699999999995</v>
      </c>
      <c r="AH195" s="94">
        <v>529.00699999999995</v>
      </c>
      <c r="AI195" s="94">
        <v>5802.42</v>
      </c>
      <c r="AJ195" s="94">
        <v>210.62</v>
      </c>
      <c r="AK195" s="94">
        <v>536.57600000000002</v>
      </c>
      <c r="AL195" s="94">
        <v>291.58999999999997</v>
      </c>
      <c r="AM195" s="94">
        <v>291.58999999999997</v>
      </c>
      <c r="AN195" s="94">
        <v>67.459999999999994</v>
      </c>
      <c r="AO195" s="94">
        <v>793.46</v>
      </c>
      <c r="AP195" s="94">
        <v>793.46</v>
      </c>
      <c r="AQ195" s="94">
        <v>7271.81</v>
      </c>
      <c r="AR195" s="94">
        <v>793.46</v>
      </c>
      <c r="AS195" s="94">
        <v>99.785479452054787</v>
      </c>
      <c r="AT195" s="94">
        <v>7271.81</v>
      </c>
      <c r="AU195" s="94">
        <v>425.47899999999998</v>
      </c>
      <c r="AV195" s="94">
        <v>425.47899999999998</v>
      </c>
      <c r="AW195" s="94">
        <v>425.47899999999998</v>
      </c>
      <c r="AX195" s="94">
        <v>11370.78</v>
      </c>
      <c r="AY195" s="94">
        <v>11370.78</v>
      </c>
      <c r="AZ195" s="218">
        <v>1.0150752213375642</v>
      </c>
      <c r="BA195" s="218">
        <v>1.0150752213375642</v>
      </c>
      <c r="BB195" s="94">
        <v>5526.5</v>
      </c>
      <c r="BC195" s="94">
        <v>791.51</v>
      </c>
      <c r="BD195" s="94">
        <v>791.51</v>
      </c>
      <c r="BE195" s="94">
        <v>791.51</v>
      </c>
      <c r="BF195" s="94">
        <v>791.51</v>
      </c>
      <c r="BG195" s="94">
        <v>7829.73</v>
      </c>
      <c r="BH195" s="94">
        <v>7829.73</v>
      </c>
      <c r="BI195" s="94">
        <v>7829.73</v>
      </c>
      <c r="BJ195" s="94">
        <v>7829.73</v>
      </c>
      <c r="BK195" s="94">
        <v>791.51</v>
      </c>
      <c r="BL195" s="94">
        <v>791.51</v>
      </c>
      <c r="BM195" s="94">
        <v>791.51</v>
      </c>
      <c r="BN195" s="94">
        <v>791.51</v>
      </c>
      <c r="BO195" s="94">
        <v>791.51</v>
      </c>
      <c r="BP195" s="94">
        <v>791.51</v>
      </c>
      <c r="BQ195" s="94">
        <v>791.51</v>
      </c>
      <c r="BR195" s="94">
        <v>791.51</v>
      </c>
      <c r="BS195" s="94">
        <v>17391.77</v>
      </c>
      <c r="BT195" s="94">
        <v>17391.77</v>
      </c>
      <c r="BU195" s="94">
        <v>17391.77</v>
      </c>
      <c r="BV195" s="94">
        <v>17391.77</v>
      </c>
      <c r="BW195" s="94">
        <v>17391.77</v>
      </c>
      <c r="BX195" s="94">
        <v>17391.77</v>
      </c>
      <c r="BZ195" s="94">
        <v>17391.77</v>
      </c>
      <c r="CA195" s="94">
        <v>17391.77</v>
      </c>
      <c r="CB195" s="94">
        <v>17391.77</v>
      </c>
      <c r="CC195" s="94">
        <v>6012.47</v>
      </c>
      <c r="CD195" s="94">
        <v>17391.77</v>
      </c>
      <c r="CE195" s="94">
        <v>17391.77</v>
      </c>
      <c r="CF195" s="94">
        <v>17391.77</v>
      </c>
      <c r="CG195" s="94">
        <v>186152.62484</v>
      </c>
      <c r="CH195" s="218">
        <v>0.96060131845567964</v>
      </c>
      <c r="CI195" s="94">
        <v>3901.49</v>
      </c>
      <c r="CJ195" s="94">
        <v>3901.49</v>
      </c>
      <c r="CK195" s="94">
        <v>17391.77</v>
      </c>
      <c r="CL195" s="94">
        <v>17391.77</v>
      </c>
      <c r="CM195" s="94">
        <v>3901.49</v>
      </c>
      <c r="CN195" s="94">
        <v>3901.49</v>
      </c>
      <c r="CO195" s="94">
        <v>3901.49</v>
      </c>
      <c r="CP195" s="94">
        <v>3901.49</v>
      </c>
      <c r="CQ195" s="94">
        <v>3901.49</v>
      </c>
      <c r="CR195" s="94">
        <v>3901.49</v>
      </c>
      <c r="CS195" s="94">
        <v>3901.49</v>
      </c>
      <c r="CT195" s="94">
        <v>3901.49</v>
      </c>
      <c r="CU195" s="94">
        <v>3901.49</v>
      </c>
      <c r="CV195" s="94">
        <v>3901.49</v>
      </c>
      <c r="CW195" s="94">
        <v>3901.49</v>
      </c>
    </row>
    <row r="196" spans="2:113">
      <c r="B196" s="192">
        <v>45930</v>
      </c>
      <c r="C196" s="94">
        <v>18531.46</v>
      </c>
      <c r="D196" s="94">
        <v>18531.46</v>
      </c>
      <c r="E196" s="94">
        <v>18531.46</v>
      </c>
      <c r="F196" s="94">
        <v>534.11500000000001</v>
      </c>
      <c r="H196" s="94">
        <v>18531.46</v>
      </c>
      <c r="I196" s="94">
        <v>555.02499999999998</v>
      </c>
      <c r="K196" s="218">
        <v>1.0181250566585078</v>
      </c>
      <c r="L196" s="218">
        <v>1.0181250566585078</v>
      </c>
      <c r="M196" s="218">
        <v>1.0181250566585078</v>
      </c>
      <c r="N196" s="94">
        <v>4090.29</v>
      </c>
      <c r="O196" s="94">
        <v>568.74391679999997</v>
      </c>
      <c r="P196" s="94">
        <v>408.5804</v>
      </c>
      <c r="Q196" s="218">
        <v>0.9872053046179845</v>
      </c>
      <c r="R196" s="218">
        <v>0.9872053046179845</v>
      </c>
      <c r="S196" s="218">
        <v>0.9872053046179845</v>
      </c>
      <c r="T196" s="218">
        <v>0.9872053046179845</v>
      </c>
      <c r="U196" s="218">
        <v>0.9872053046179845</v>
      </c>
      <c r="V196" s="94">
        <v>126699.4</v>
      </c>
      <c r="W196" s="94">
        <v>126699.4</v>
      </c>
      <c r="X196" s="94">
        <v>126699.4</v>
      </c>
      <c r="Y196" s="94">
        <v>126699.4</v>
      </c>
      <c r="Z196" s="94">
        <v>126699.4</v>
      </c>
      <c r="AA196" s="94">
        <v>6163.48</v>
      </c>
      <c r="AB196" s="94">
        <v>6163.48</v>
      </c>
      <c r="AC196" s="94">
        <v>6163.48</v>
      </c>
      <c r="AD196" s="94">
        <v>487.25</v>
      </c>
      <c r="AE196" s="94">
        <v>2782.3</v>
      </c>
      <c r="AF196" s="94">
        <v>534.11500000000001</v>
      </c>
      <c r="AG196" s="94">
        <v>534.11500000000001</v>
      </c>
      <c r="AH196" s="94">
        <v>534.11500000000001</v>
      </c>
      <c r="AI196" s="94">
        <v>6186.83</v>
      </c>
      <c r="AJ196" s="94">
        <v>265.48</v>
      </c>
      <c r="AK196" s="94">
        <v>555.02499999999998</v>
      </c>
      <c r="AL196" s="94">
        <v>299.08</v>
      </c>
      <c r="AM196" s="94">
        <v>299.08</v>
      </c>
      <c r="AN196" s="94">
        <v>70.95</v>
      </c>
      <c r="AO196" s="94">
        <v>758.81</v>
      </c>
      <c r="AP196" s="94">
        <v>758.81</v>
      </c>
      <c r="AQ196" s="94">
        <v>7543.5</v>
      </c>
      <c r="AR196" s="94">
        <v>758.81</v>
      </c>
      <c r="AS196" s="94">
        <v>99.801917808219173</v>
      </c>
      <c r="AT196" s="94">
        <v>7543.5</v>
      </c>
      <c r="AU196" s="94">
        <v>427.96499999999997</v>
      </c>
      <c r="AV196" s="94">
        <v>427.96499999999997</v>
      </c>
      <c r="AW196" s="94">
        <v>427.96499999999997</v>
      </c>
      <c r="AX196" s="94">
        <v>11446.15</v>
      </c>
      <c r="AY196" s="94">
        <v>11446.15</v>
      </c>
      <c r="AZ196" s="218">
        <v>1.0273844160286729</v>
      </c>
      <c r="BA196" s="218">
        <v>1.0273844160286729</v>
      </c>
      <c r="BB196" s="94">
        <v>5643.85</v>
      </c>
      <c r="BC196" s="94">
        <v>826.17</v>
      </c>
      <c r="BD196" s="94">
        <v>826.17</v>
      </c>
      <c r="BE196" s="94">
        <v>826.17</v>
      </c>
      <c r="BF196" s="94">
        <v>826.17</v>
      </c>
      <c r="BG196" s="94">
        <v>7966.05</v>
      </c>
      <c r="BH196" s="94">
        <v>7966.05</v>
      </c>
      <c r="BI196" s="94">
        <v>7966.05</v>
      </c>
      <c r="BJ196" s="94">
        <v>7966.05</v>
      </c>
      <c r="BK196" s="94">
        <v>826.17</v>
      </c>
      <c r="BL196" s="94">
        <v>826.17</v>
      </c>
      <c r="BM196" s="94">
        <v>826.17</v>
      </c>
      <c r="BN196" s="94">
        <v>826.17</v>
      </c>
      <c r="BO196" s="94">
        <v>826.17</v>
      </c>
      <c r="BP196" s="94">
        <v>826.17</v>
      </c>
      <c r="BQ196" s="94">
        <v>826.17</v>
      </c>
      <c r="BR196" s="94">
        <v>826.17</v>
      </c>
      <c r="BS196" s="94">
        <v>18531.46</v>
      </c>
      <c r="BT196" s="94">
        <v>18531.46</v>
      </c>
      <c r="BU196" s="94">
        <v>18531.46</v>
      </c>
      <c r="BV196" s="94">
        <v>18531.46</v>
      </c>
      <c r="BW196" s="94">
        <v>18531.46</v>
      </c>
      <c r="BX196" s="94">
        <v>18531.46</v>
      </c>
      <c r="BZ196" s="94">
        <v>18531.46</v>
      </c>
      <c r="CA196" s="94">
        <v>18531.46</v>
      </c>
      <c r="CB196" s="94">
        <v>18531.46</v>
      </c>
      <c r="CC196" s="94">
        <v>6163.48</v>
      </c>
      <c r="CD196" s="94">
        <v>18531.46</v>
      </c>
      <c r="CE196" s="94">
        <v>18531.46</v>
      </c>
      <c r="CF196" s="94">
        <v>18531.46</v>
      </c>
      <c r="CG196" s="236">
        <v>199017.58079999997</v>
      </c>
      <c r="CH196" s="218">
        <v>1.0742602477293515</v>
      </c>
      <c r="CI196" s="94">
        <v>4090.29</v>
      </c>
      <c r="CJ196" s="94">
        <v>4090.29</v>
      </c>
      <c r="CK196" s="94">
        <v>18531.46</v>
      </c>
      <c r="CL196" s="94">
        <v>18531.46</v>
      </c>
      <c r="CM196" s="94">
        <v>4090.29</v>
      </c>
      <c r="CN196" s="94">
        <v>4090.29</v>
      </c>
      <c r="CO196" s="94">
        <v>4090.29</v>
      </c>
      <c r="CP196" s="94">
        <v>4090.29</v>
      </c>
      <c r="CQ196" s="94">
        <v>4090.29</v>
      </c>
      <c r="CR196" s="94">
        <v>4090.29</v>
      </c>
      <c r="CS196" s="94">
        <v>4090.29</v>
      </c>
      <c r="CT196" s="94">
        <v>4090.29</v>
      </c>
      <c r="CU196" s="94">
        <v>4090.29</v>
      </c>
      <c r="CV196" s="94">
        <v>4090.29</v>
      </c>
      <c r="CW196" s="94">
        <v>4090.29</v>
      </c>
      <c r="CX196" s="94">
        <v>4166.05</v>
      </c>
      <c r="CY196" s="94">
        <v>18531.46</v>
      </c>
      <c r="CZ196" s="94">
        <v>18531.46</v>
      </c>
      <c r="DA196" s="94">
        <v>4166.05</v>
      </c>
    </row>
    <row r="197" spans="2:113">
      <c r="B197" s="192">
        <v>45961</v>
      </c>
      <c r="C197" s="94">
        <v>19420.43</v>
      </c>
      <c r="D197" s="94">
        <v>19420.43</v>
      </c>
      <c r="E197" s="94">
        <v>19420.43</v>
      </c>
      <c r="F197" s="94">
        <v>550.68200000000002</v>
      </c>
      <c r="H197" s="94">
        <v>19420.43</v>
      </c>
      <c r="I197" s="94">
        <v>575.44399999999996</v>
      </c>
      <c r="K197" s="218">
        <v>1.0077161353018944</v>
      </c>
      <c r="L197" s="218">
        <v>1.0077161353018944</v>
      </c>
      <c r="M197" s="218">
        <v>1.0077161353018944</v>
      </c>
      <c r="N197" s="94">
        <v>4131.01</v>
      </c>
      <c r="O197" s="94">
        <v>573.85142129999997</v>
      </c>
      <c r="P197" s="94">
        <v>409.60129999999998</v>
      </c>
      <c r="Q197" s="218">
        <v>1.0079065526434314</v>
      </c>
      <c r="R197" s="218">
        <v>1.0079065526434314</v>
      </c>
      <c r="S197" s="218">
        <v>1.0079065526434314</v>
      </c>
      <c r="T197" s="218">
        <v>1.0079065526434314</v>
      </c>
      <c r="U197" s="218">
        <v>1.0079065526434314</v>
      </c>
      <c r="V197" s="94">
        <v>127922.5</v>
      </c>
      <c r="W197" s="94">
        <v>127922.5</v>
      </c>
      <c r="X197" s="94">
        <v>127922.5</v>
      </c>
      <c r="Y197" s="94">
        <v>127922.5</v>
      </c>
      <c r="Z197" s="94">
        <v>127922.5</v>
      </c>
      <c r="AA197" s="94">
        <v>6273.47</v>
      </c>
      <c r="AB197" s="94">
        <v>6273.47</v>
      </c>
      <c r="AC197" s="94">
        <v>6273.47</v>
      </c>
      <c r="AD197" s="94">
        <v>470.12</v>
      </c>
      <c r="AE197" s="94">
        <v>2737.6329999999998</v>
      </c>
      <c r="AF197" s="94">
        <v>550.68200000000002</v>
      </c>
      <c r="AG197" s="94">
        <v>550.68200000000002</v>
      </c>
      <c r="AH197" s="94">
        <v>550.68200000000002</v>
      </c>
      <c r="AI197" s="94">
        <v>6582.04</v>
      </c>
      <c r="AJ197" s="94">
        <v>297.45999999999998</v>
      </c>
      <c r="AK197" s="94">
        <v>575.44399999999996</v>
      </c>
      <c r="AL197" s="94">
        <v>298.04000000000002</v>
      </c>
      <c r="AM197" s="94">
        <v>298.04000000000002</v>
      </c>
      <c r="AN197" s="94">
        <v>78.94</v>
      </c>
      <c r="AO197" s="94">
        <v>744.25</v>
      </c>
      <c r="AP197" s="94">
        <v>744.25</v>
      </c>
      <c r="AQ197" s="94">
        <v>7724.42</v>
      </c>
      <c r="AR197" s="94">
        <v>744.25</v>
      </c>
      <c r="AS197" s="94">
        <v>99.8158904109589</v>
      </c>
      <c r="AT197" s="94">
        <v>7724.42</v>
      </c>
      <c r="AU197" s="94">
        <v>447.07900000000001</v>
      </c>
      <c r="AV197" s="94">
        <v>447.07900000000001</v>
      </c>
      <c r="AW197" s="94">
        <v>447.07900000000001</v>
      </c>
      <c r="AX197" s="94">
        <v>11527.58</v>
      </c>
      <c r="AY197" s="94">
        <v>11527.58</v>
      </c>
      <c r="AZ197" s="218">
        <v>1.0172173969066252</v>
      </c>
      <c r="BA197" s="218">
        <v>1.0172173969066252</v>
      </c>
      <c r="BB197" s="94">
        <v>5722.42</v>
      </c>
      <c r="BC197" s="94">
        <v>861.08</v>
      </c>
      <c r="BD197" s="94">
        <v>861.08</v>
      </c>
      <c r="BE197" s="94">
        <v>861.08</v>
      </c>
      <c r="BF197" s="94">
        <v>861.08</v>
      </c>
      <c r="BG197" s="94">
        <v>8197.77</v>
      </c>
      <c r="BH197" s="94">
        <v>8197.77</v>
      </c>
      <c r="BI197" s="94">
        <v>8197.77</v>
      </c>
      <c r="BJ197" s="94">
        <v>8197.77</v>
      </c>
      <c r="BK197" s="94">
        <v>861.08</v>
      </c>
      <c r="BL197" s="94">
        <v>861.08</v>
      </c>
      <c r="BM197" s="94">
        <v>861.08</v>
      </c>
      <c r="BN197" s="94">
        <v>861.08</v>
      </c>
      <c r="BO197" s="94">
        <v>861.08</v>
      </c>
      <c r="BP197" s="94">
        <v>861.08</v>
      </c>
      <c r="BQ197" s="94">
        <v>861.08</v>
      </c>
      <c r="BR197" s="94">
        <v>861.08</v>
      </c>
      <c r="BS197" s="94">
        <v>19420.43</v>
      </c>
      <c r="BT197" s="94">
        <v>19420.43</v>
      </c>
      <c r="BU197" s="94">
        <v>19420.43</v>
      </c>
      <c r="BV197" s="94">
        <v>19420.43</v>
      </c>
      <c r="BW197" s="94">
        <v>19420.43</v>
      </c>
      <c r="BX197" s="94">
        <v>19420.43</v>
      </c>
      <c r="BY197" s="94">
        <v>19420.43</v>
      </c>
      <c r="BZ197" s="94">
        <v>19420.43</v>
      </c>
      <c r="CA197" s="94">
        <v>19420.43</v>
      </c>
      <c r="CB197" s="94">
        <v>19420.43</v>
      </c>
      <c r="CC197" s="94">
        <v>6273.47</v>
      </c>
      <c r="CD197" s="94">
        <v>19420.43</v>
      </c>
      <c r="CE197" s="94">
        <v>19420.43</v>
      </c>
      <c r="CF197" s="94">
        <v>19420.43</v>
      </c>
      <c r="CG197" s="236">
        <v>192407.0355</v>
      </c>
      <c r="CH197" s="218">
        <v>1.010765321781921</v>
      </c>
      <c r="CI197" s="94">
        <v>4131.01</v>
      </c>
      <c r="CJ197" s="94">
        <v>4131.01</v>
      </c>
      <c r="CK197" s="94">
        <v>19420.43</v>
      </c>
      <c r="CL197" s="94">
        <v>19420.43</v>
      </c>
      <c r="CM197" s="94">
        <v>4131.01</v>
      </c>
      <c r="CN197" s="94">
        <v>4131.01</v>
      </c>
      <c r="CO197" s="94">
        <v>4131.01</v>
      </c>
      <c r="CP197" s="94">
        <v>4131.01</v>
      </c>
      <c r="CQ197" s="94">
        <v>4131.01</v>
      </c>
      <c r="CR197" s="94">
        <v>4131.01</v>
      </c>
      <c r="CS197" s="94">
        <v>4131.01</v>
      </c>
      <c r="CT197" s="94">
        <v>4131.01</v>
      </c>
      <c r="CU197" s="94">
        <v>4131.01</v>
      </c>
      <c r="CV197" s="94">
        <v>4131.01</v>
      </c>
      <c r="CW197" s="94">
        <v>4131.01</v>
      </c>
      <c r="CX197" s="94">
        <v>4099.3</v>
      </c>
      <c r="CY197" s="94">
        <v>19420.43</v>
      </c>
      <c r="CZ197" s="94">
        <v>19420.43</v>
      </c>
      <c r="DA197" s="94">
        <v>4099.3</v>
      </c>
    </row>
    <row r="198" spans="2:113">
      <c r="B198" s="192">
        <v>45991</v>
      </c>
      <c r="C198" s="94">
        <v>18967.009999999998</v>
      </c>
      <c r="D198" s="94">
        <v>18967.009999999998</v>
      </c>
      <c r="E198" s="94">
        <v>18967.009999999998</v>
      </c>
      <c r="F198" s="94">
        <v>595.428</v>
      </c>
      <c r="H198" s="94">
        <v>18967.009999999998</v>
      </c>
      <c r="I198" s="94">
        <v>587.86900000000003</v>
      </c>
      <c r="K198" s="218">
        <v>1.0044459627928815</v>
      </c>
      <c r="L198" s="218">
        <v>1.0044459627928815</v>
      </c>
      <c r="M198" s="218">
        <v>1.0044459627928815</v>
      </c>
      <c r="N198" s="94">
        <v>4280.51</v>
      </c>
      <c r="O198" s="94">
        <v>586.91561480999997</v>
      </c>
      <c r="P198" s="94">
        <v>419.9153</v>
      </c>
      <c r="Q198" s="218">
        <v>0.98391279947078125</v>
      </c>
      <c r="R198" s="218">
        <v>0.98391279947078125</v>
      </c>
      <c r="S198" s="218">
        <v>0.98391279947078125</v>
      </c>
      <c r="T198" s="218">
        <v>0.98391279947078125</v>
      </c>
      <c r="U198" s="218">
        <v>0.98391279947078125</v>
      </c>
      <c r="V198" s="94">
        <v>132861.20000000001</v>
      </c>
      <c r="W198" s="94">
        <v>132861.20000000001</v>
      </c>
      <c r="X198" s="94">
        <v>132861.20000000001</v>
      </c>
      <c r="Y198" s="94">
        <v>132861.20000000001</v>
      </c>
      <c r="Z198" s="94">
        <v>132861.20000000001</v>
      </c>
      <c r="AA198" s="94">
        <v>6313.04</v>
      </c>
      <c r="AB198" s="94">
        <v>6313.04</v>
      </c>
      <c r="AC198" s="94">
        <v>6313.04</v>
      </c>
      <c r="AD198" s="94">
        <v>552.75</v>
      </c>
      <c r="AE198" s="94">
        <v>2765.529</v>
      </c>
      <c r="AF198" s="94">
        <v>595.428</v>
      </c>
      <c r="AG198" s="94">
        <v>595.428</v>
      </c>
      <c r="AH198" s="94">
        <v>595.428</v>
      </c>
      <c r="AI198" s="94">
        <v>6344.5</v>
      </c>
      <c r="AJ198" s="94">
        <v>248.13</v>
      </c>
      <c r="AK198" s="94">
        <v>587.86900000000003</v>
      </c>
      <c r="AL198" s="94">
        <v>301.86</v>
      </c>
      <c r="AM198" s="94">
        <v>301.86</v>
      </c>
      <c r="AN198" s="94">
        <v>78.95</v>
      </c>
      <c r="AO198" s="94">
        <v>769.11</v>
      </c>
      <c r="AP198" s="94">
        <v>769.11</v>
      </c>
      <c r="AQ198" s="94">
        <v>7727.56</v>
      </c>
      <c r="AR198" s="94">
        <v>769.11</v>
      </c>
      <c r="AS198" s="94">
        <v>99.816712328767125</v>
      </c>
      <c r="AT198" s="94">
        <v>7727.56</v>
      </c>
      <c r="AU198" s="94">
        <v>503.55799999999999</v>
      </c>
      <c r="AV198" s="94">
        <v>503.55799999999999</v>
      </c>
      <c r="AW198" s="94">
        <v>503.55799999999999</v>
      </c>
      <c r="AX198" s="94">
        <v>11642.02</v>
      </c>
      <c r="AY198" s="94">
        <v>11642.02</v>
      </c>
      <c r="AZ198" s="218">
        <v>1.0024815226506438</v>
      </c>
      <c r="BA198" s="218">
        <v>1.0024815226506438</v>
      </c>
      <c r="BB198" s="94">
        <v>5648.22</v>
      </c>
      <c r="BC198" s="94">
        <v>859.7</v>
      </c>
      <c r="BD198" s="94">
        <v>859.7</v>
      </c>
      <c r="BE198" s="94">
        <v>859.7</v>
      </c>
      <c r="BF198" s="94">
        <v>859.7</v>
      </c>
      <c r="BG198" s="94">
        <v>8696.0400000000009</v>
      </c>
      <c r="BH198" s="94">
        <v>8696.0400000000009</v>
      </c>
      <c r="BI198" s="94">
        <v>8696.0400000000009</v>
      </c>
      <c r="BJ198" s="94">
        <v>8696.0400000000009</v>
      </c>
      <c r="BK198" s="94">
        <v>859.7</v>
      </c>
      <c r="BL198" s="94">
        <v>859.7</v>
      </c>
      <c r="BM198" s="94">
        <v>859.7</v>
      </c>
      <c r="BN198" s="94">
        <v>859.7</v>
      </c>
      <c r="BO198" s="94">
        <v>859.7</v>
      </c>
      <c r="BP198" s="94">
        <v>859.7</v>
      </c>
      <c r="BQ198" s="94">
        <v>859.7</v>
      </c>
      <c r="BR198" s="94">
        <v>859.7</v>
      </c>
      <c r="BS198" s="94">
        <v>18967.009999999998</v>
      </c>
      <c r="BT198" s="94">
        <v>18967.009999999998</v>
      </c>
      <c r="BU198" s="94">
        <v>18967.009999999998</v>
      </c>
      <c r="BV198" s="94">
        <v>18967.009999999998</v>
      </c>
      <c r="BW198" s="94">
        <v>18967.009999999998</v>
      </c>
      <c r="BX198" s="94">
        <v>18967.009999999998</v>
      </c>
      <c r="BY198" s="94">
        <v>18967.009999999998</v>
      </c>
      <c r="BZ198" s="94">
        <v>18967.009999999998</v>
      </c>
      <c r="CA198" s="94">
        <v>18967.009999999998</v>
      </c>
      <c r="CB198" s="94">
        <v>18967.009999999998</v>
      </c>
      <c r="CC198" s="94">
        <v>6313.04</v>
      </c>
      <c r="CD198" s="94">
        <v>18967.009999999998</v>
      </c>
      <c r="CE198" s="94">
        <v>18967.009999999998</v>
      </c>
      <c r="CF198" s="94">
        <v>18967.009999999998</v>
      </c>
      <c r="CG198" s="236">
        <v>159293.77244999999</v>
      </c>
      <c r="CH198" s="218">
        <v>0.90112594625443487</v>
      </c>
      <c r="CI198" s="94">
        <v>4280.51</v>
      </c>
      <c r="CJ198" s="94">
        <v>4280.51</v>
      </c>
      <c r="CK198" s="94">
        <v>18967.009999999998</v>
      </c>
      <c r="CL198" s="94">
        <v>18967.009999999998</v>
      </c>
      <c r="CM198" s="94">
        <v>4280.51</v>
      </c>
      <c r="CN198" s="94">
        <v>4280.51</v>
      </c>
      <c r="CO198" s="94">
        <v>4280.51</v>
      </c>
      <c r="CP198" s="94">
        <v>4280.51</v>
      </c>
      <c r="CQ198" s="94">
        <v>4280.51</v>
      </c>
      <c r="CR198" s="94">
        <v>4280.51</v>
      </c>
      <c r="CS198" s="94">
        <v>4280.51</v>
      </c>
      <c r="CT198" s="94">
        <v>4280.51</v>
      </c>
      <c r="CU198" s="94">
        <v>4280.51</v>
      </c>
      <c r="CV198" s="94">
        <v>4280.51</v>
      </c>
      <c r="CW198" s="94">
        <v>4280.51</v>
      </c>
      <c r="CX198" s="94">
        <v>3895.51</v>
      </c>
      <c r="CY198" s="94">
        <v>18967.009999999998</v>
      </c>
      <c r="CZ198" s="94">
        <v>18967.009999999998</v>
      </c>
      <c r="DA198" s="94">
        <v>3895.51</v>
      </c>
    </row>
    <row r="199" spans="2:113">
      <c r="B199" s="192">
        <v>46022</v>
      </c>
      <c r="C199" s="94">
        <v>18809.5</v>
      </c>
      <c r="D199" s="94">
        <v>18809.5</v>
      </c>
      <c r="E199" s="94">
        <v>18809.5</v>
      </c>
      <c r="F199" s="94">
        <v>590.70500000000004</v>
      </c>
      <c r="H199" s="94">
        <v>18809.5</v>
      </c>
      <c r="I199" s="94">
        <v>568.85799999999995</v>
      </c>
      <c r="K199" s="218">
        <v>0.9834043916558366</v>
      </c>
      <c r="L199" s="218">
        <v>0.9834043916558366</v>
      </c>
      <c r="M199" s="218">
        <v>0.9834043916558366</v>
      </c>
      <c r="N199" s="94">
        <v>4331.7299999999996</v>
      </c>
      <c r="O199" s="94">
        <v>575.26012463999996</v>
      </c>
      <c r="P199" s="94">
        <v>419.16359999999997</v>
      </c>
      <c r="Q199" s="218">
        <v>1.0271839912937153</v>
      </c>
      <c r="R199" s="218">
        <v>1.0271839912937153</v>
      </c>
      <c r="S199" s="218">
        <v>1.0271839912937153</v>
      </c>
      <c r="T199" s="218">
        <v>1.0271839912937153</v>
      </c>
      <c r="U199" s="218">
        <v>1.0271839912937153</v>
      </c>
      <c r="V199" s="94">
        <v>134620.5</v>
      </c>
      <c r="W199" s="94">
        <v>134620.5</v>
      </c>
      <c r="X199" s="94">
        <v>134620.5</v>
      </c>
      <c r="Y199" s="94">
        <v>134620.5</v>
      </c>
      <c r="Z199" s="94">
        <v>134620.5</v>
      </c>
      <c r="AA199" s="94">
        <v>6397.86</v>
      </c>
      <c r="AB199" s="94">
        <v>6397.86</v>
      </c>
      <c r="AC199" s="94">
        <v>6397.86</v>
      </c>
      <c r="AD199" s="94">
        <v>574.04999999999995</v>
      </c>
      <c r="AE199" s="94">
        <v>2716.0149999999999</v>
      </c>
      <c r="AF199" s="94">
        <v>590.70500000000004</v>
      </c>
      <c r="AG199" s="94">
        <v>590.70500000000004</v>
      </c>
      <c r="AH199" s="94">
        <v>590.70500000000004</v>
      </c>
      <c r="AI199" s="94">
        <v>6445.37</v>
      </c>
      <c r="AJ199" s="94">
        <v>212.47</v>
      </c>
      <c r="AK199" s="94">
        <v>568.85799999999995</v>
      </c>
      <c r="AL199" s="94">
        <v>318.68</v>
      </c>
      <c r="AM199" s="94">
        <v>318.68</v>
      </c>
      <c r="AN199" s="94">
        <v>79.87</v>
      </c>
      <c r="AO199" s="94">
        <v>804.37</v>
      </c>
      <c r="AP199" s="94">
        <v>804.37</v>
      </c>
      <c r="AQ199" s="94">
        <v>7725.7</v>
      </c>
      <c r="AR199" s="94">
        <v>804.37</v>
      </c>
      <c r="AS199" s="94">
        <v>99.828219178082193</v>
      </c>
      <c r="AT199" s="94">
        <v>7725.7</v>
      </c>
      <c r="AU199" s="94">
        <v>510.40300000000002</v>
      </c>
      <c r="AV199" s="94">
        <v>510.40300000000002</v>
      </c>
      <c r="AW199" s="94">
        <v>510.40300000000002</v>
      </c>
      <c r="AX199" s="94">
        <v>11554.14</v>
      </c>
      <c r="AY199" s="94">
        <v>11554.14</v>
      </c>
      <c r="AZ199" s="218">
        <v>0.99583781262425353</v>
      </c>
      <c r="BA199" s="218">
        <v>0.99583781262425353</v>
      </c>
      <c r="BB199" s="94">
        <v>5689.12</v>
      </c>
      <c r="BC199" s="94">
        <v>866.07</v>
      </c>
      <c r="BD199" s="94">
        <v>866.07</v>
      </c>
      <c r="BE199" s="94">
        <v>866.07</v>
      </c>
      <c r="BF199" s="94">
        <v>866.07</v>
      </c>
      <c r="BG199" s="94">
        <v>8697.91</v>
      </c>
      <c r="BH199" s="94">
        <v>8697.91</v>
      </c>
      <c r="BI199" s="94">
        <v>8697.91</v>
      </c>
      <c r="BJ199" s="94">
        <v>8697.91</v>
      </c>
      <c r="BK199" s="94">
        <v>866.07</v>
      </c>
      <c r="BL199" s="94">
        <v>866.07</v>
      </c>
      <c r="BM199" s="94">
        <v>866.07</v>
      </c>
      <c r="BN199" s="94">
        <v>866.07</v>
      </c>
      <c r="BO199" s="94">
        <v>866.07</v>
      </c>
      <c r="BP199" s="94">
        <v>866.07</v>
      </c>
      <c r="BQ199" s="94">
        <v>866.07</v>
      </c>
      <c r="BR199" s="94">
        <v>866.07</v>
      </c>
      <c r="BS199" s="94">
        <v>18809.5</v>
      </c>
      <c r="BT199" s="94">
        <v>18809.5</v>
      </c>
      <c r="BU199" s="94">
        <v>18809.5</v>
      </c>
      <c r="BV199" s="94">
        <v>18809.5</v>
      </c>
      <c r="BW199" s="94">
        <v>18809.5</v>
      </c>
      <c r="BX199" s="94">
        <v>18809.5</v>
      </c>
      <c r="BY199" s="94">
        <v>18809.5</v>
      </c>
      <c r="BZ199" s="94">
        <v>18809.5</v>
      </c>
      <c r="CA199" s="94">
        <v>18809.5</v>
      </c>
      <c r="CB199" s="94">
        <v>18809.5</v>
      </c>
      <c r="CC199" s="94">
        <v>6397.86</v>
      </c>
      <c r="CD199" s="94">
        <v>18809.5</v>
      </c>
      <c r="CE199" s="94">
        <v>18809.5</v>
      </c>
      <c r="CF199" s="94">
        <v>18809.5</v>
      </c>
      <c r="CG199" s="236">
        <v>149987.81187999999</v>
      </c>
      <c r="CH199" s="218">
        <v>0.95766230948426445</v>
      </c>
      <c r="CI199" s="94">
        <v>4331.7299999999996</v>
      </c>
      <c r="CJ199" s="94">
        <v>4331.7299999999996</v>
      </c>
      <c r="CK199" s="94">
        <v>18809.5</v>
      </c>
      <c r="CL199" s="94">
        <v>18809.5</v>
      </c>
      <c r="CM199" s="94">
        <v>4331.7299999999996</v>
      </c>
      <c r="CN199" s="94">
        <v>4331.7299999999996</v>
      </c>
      <c r="CO199" s="94">
        <v>4331.7299999999996</v>
      </c>
      <c r="CP199" s="94">
        <v>4331.7299999999996</v>
      </c>
      <c r="CQ199" s="94">
        <v>4331.7299999999996</v>
      </c>
      <c r="CR199" s="94">
        <v>4331.7299999999996</v>
      </c>
      <c r="CS199" s="94">
        <v>4331.7299999999996</v>
      </c>
      <c r="CT199" s="94">
        <v>4331.7299999999996</v>
      </c>
      <c r="CU199" s="94">
        <v>4331.7299999999996</v>
      </c>
      <c r="CV199" s="94">
        <v>4331.7299999999996</v>
      </c>
      <c r="CW199" s="94">
        <v>4331.7299999999996</v>
      </c>
      <c r="CX199" s="94">
        <v>3863.66</v>
      </c>
      <c r="CY199" s="94">
        <v>18809.5</v>
      </c>
      <c r="CZ199" s="94">
        <v>18809.5</v>
      </c>
      <c r="DA199" s="94">
        <v>3863.66</v>
      </c>
    </row>
    <row r="200" spans="2:113">
      <c r="B200" s="192">
        <v>46053</v>
      </c>
      <c r="C200" s="94">
        <f>VLOOKUP(C$3,'Benchmark Master File'!$C:$G,5,FALSE)</f>
        <v>18636.2</v>
      </c>
      <c r="D200" s="94">
        <f>VLOOKUP(D$3,'Benchmark Master File'!$C:$G,5,FALSE)</f>
        <v>18636.2</v>
      </c>
      <c r="E200" s="94">
        <f>VLOOKUP(E$3,'Benchmark Master File'!$C:$G,5,FALSE)</f>
        <v>18636.2</v>
      </c>
      <c r="F200" s="94">
        <f>VLOOKUP(F$3,'Benchmark Master File'!$C:$G,5,FALSE)</f>
        <v>597.17499999999995</v>
      </c>
      <c r="H200" s="94">
        <f>VLOOKUP(H$3,'Benchmark Master File'!$C:$G,5,FALSE)</f>
        <v>18636.2</v>
      </c>
      <c r="I200" s="94">
        <f>VLOOKUP(I$3,'Benchmark Master File'!$C:$G,5,FALSE)</f>
        <v>587.71500000000003</v>
      </c>
      <c r="K200" s="218">
        <f>IFERROR(VLOOKUP('Benchmark Data'!B200,'Blended Benchmark'!$B:$Q,16,FALSE),"")</f>
        <v>0.99691195708977343</v>
      </c>
      <c r="L200" s="218">
        <f>IFERROR(VLOOKUP('Benchmark Data'!B200,'Blended Benchmark'!$B:$Q,16,FALSE),"")</f>
        <v>0.99691195708977343</v>
      </c>
      <c r="M200" s="218">
        <f>VLOOKUP('Benchmark Data'!B200,'Blended Benchmark'!$B:$Q,16,FALSE)</f>
        <v>0.99691195708977343</v>
      </c>
      <c r="N200" s="94">
        <f>VLOOKUP(N$3,'Benchmark Master File'!$C:$G,5,FALSE)</f>
        <v>4329.92</v>
      </c>
      <c r="O200" s="94">
        <f>VLOOKUP("CAD",'Benchmark Master File'!$A:$G,7,FALSE)*P200</f>
        <v>637.52741924999998</v>
      </c>
      <c r="P200" s="94">
        <f>VLOOKUP(P$3,'Benchmark Master File'!$C:$G,5,FALSE)</f>
        <v>468.32249999999999</v>
      </c>
      <c r="Q200" s="218">
        <f>IFERROR(VLOOKUP($B200,'Blended Benchmark'!$B:$J,9,FALSE),"")</f>
        <v>1.0126541624509726</v>
      </c>
      <c r="R200" s="218">
        <f>IFERROR(VLOOKUP($B200,'Blended Benchmark'!$B:$J,9,FALSE),"")</f>
        <v>1.0126541624509726</v>
      </c>
      <c r="S200" s="218">
        <f>IFERROR(VLOOKUP($B200,'Blended Benchmark'!$B:$J,9,FALSE),"")</f>
        <v>1.0126541624509726</v>
      </c>
      <c r="T200" s="218">
        <f>IFERROR(VLOOKUP($B200,'Blended Benchmark'!$B:$J,9,FALSE),"")</f>
        <v>1.0126541624509726</v>
      </c>
      <c r="U200" s="218">
        <f>IFERROR(VLOOKUP($B200,'Blended Benchmark'!$B:$J,9,FALSE),"")</f>
        <v>1.0126541624509726</v>
      </c>
      <c r="V200" s="94">
        <f>VLOOKUP(V$3,'Benchmark Master File'!$C:$G,5,FALSE)</f>
        <v>135745.20000000001</v>
      </c>
      <c r="W200" s="94">
        <f>VLOOKUP(W$3,'Benchmark Master File'!$C:$G,5,FALSE)</f>
        <v>135745.20000000001</v>
      </c>
      <c r="X200" s="94">
        <f>VLOOKUP(X$3,'Benchmark Master File'!$C:$G,5,FALSE)</f>
        <v>135745.20000000001</v>
      </c>
      <c r="Y200" s="94">
        <f>VLOOKUP(Y$3,'Benchmark Master File'!$C:$G,5,FALSE)</f>
        <v>135745.20000000001</v>
      </c>
      <c r="Z200" s="94">
        <f>VLOOKUP(Z$3,'Benchmark Master File'!$C:$G,5,FALSE)</f>
        <v>135745.20000000001</v>
      </c>
      <c r="AA200" s="94">
        <f>VLOOKUP(AA$3,'Benchmark Master File'!$C:$G,5,FALSE)</f>
        <v>6580.43</v>
      </c>
      <c r="AB200" s="94">
        <f>VLOOKUP(AB$3,'Benchmark Master File'!$C:$G,5,FALSE)</f>
        <v>6580.43</v>
      </c>
      <c r="AC200" s="94">
        <f>VLOOKUP(AC$3,'Benchmark Master File'!$C:$G,5,FALSE)</f>
        <v>6580.43</v>
      </c>
      <c r="AD200" s="94">
        <f>VLOOKUP(AD$3,'Benchmark Master File'!$C:$G,5,FALSE)</f>
        <v>620.33000000000004</v>
      </c>
      <c r="AE200" s="94">
        <f>VLOOKUP(AE$3,'Benchmark Master File'!$C:$G,5,FALSE)</f>
        <v>2786.18</v>
      </c>
      <c r="AF200" s="94">
        <f>VLOOKUP(AF$3,'Benchmark Master File'!$C:$G,5,FALSE)</f>
        <v>597.17499999999995</v>
      </c>
      <c r="AG200" s="94">
        <f>VLOOKUP(AG$3,'Benchmark Master File'!$C:$G,5,FALSE)</f>
        <v>597.17499999999995</v>
      </c>
      <c r="AH200" s="94">
        <f>VLOOKUP(AH$3,'Benchmark Master File'!$C:$G,5,FALSE)</f>
        <v>597.17499999999995</v>
      </c>
      <c r="AI200" s="94">
        <f>VLOOKUP(AI$3,'Benchmark Master File'!$C:$G,5,FALSE)</f>
        <v>7056.88</v>
      </c>
      <c r="AJ200" s="94">
        <f>VLOOKUP(AJ$3,'Benchmark Master File'!$C:$G,5,FALSE)</f>
        <v>217.6</v>
      </c>
      <c r="AK200" s="94">
        <f>VLOOKUP(AK$3,'Benchmark Master File'!$C:$G,5,FALSE)</f>
        <v>587.71500000000003</v>
      </c>
      <c r="AL200" s="94">
        <f>VLOOKUP(AL$3,'Benchmark Master File'!$C:$G,5,FALSE)</f>
        <v>312.45999999999998</v>
      </c>
      <c r="AM200" s="94">
        <f>VLOOKUP(AM$3,'Benchmark Master File'!$C:$G,5,FALSE)</f>
        <v>312.45999999999998</v>
      </c>
      <c r="AN200" s="94">
        <f>VLOOKUP(AN$3,'Benchmark Master File'!$C:$G,5,FALSE)</f>
        <v>85.06</v>
      </c>
      <c r="AO200" s="94">
        <f>VLOOKUP(AO$3,'Benchmark Master File'!$C:$G,5,FALSE)</f>
        <v>787.6</v>
      </c>
      <c r="AP200" s="94">
        <f>VLOOKUP(AP$3,'Benchmark Master File'!$C:$G,5,FALSE)</f>
        <v>787.6</v>
      </c>
      <c r="AQ200" s="94">
        <f>VLOOKUP(AQ$3,'Benchmark Master File'!$C:$G,5,FALSE)</f>
        <v>7822.58</v>
      </c>
      <c r="AR200" s="94">
        <f>VLOOKUP(AR$3,'Benchmark Master File'!$C:$G,5,FALSE)</f>
        <v>787.6</v>
      </c>
      <c r="AS200" s="94">
        <f>VLOOKUP(AS$3,'Benchmark Master File'!$C:$G,5,FALSE)</f>
        <v>99.8241095890411</v>
      </c>
      <c r="AT200" s="94">
        <f>VLOOKUP(AT$3,'Benchmark Master File'!$C:$G,5,FALSE)</f>
        <v>7822.58</v>
      </c>
      <c r="AU200" s="94">
        <f>VLOOKUP(AU$3,'Benchmark Master File'!$C:$G,5,FALSE)</f>
        <v>526.43200000000002</v>
      </c>
      <c r="AV200" s="94">
        <f>VLOOKUP(AV$3,'Benchmark Master File'!$C:$G,5,FALSE)</f>
        <v>526.43200000000002</v>
      </c>
      <c r="AW200" s="94">
        <f>VLOOKUP(AW$3,'Benchmark Master File'!$C:$G,5,FALSE)</f>
        <v>526.43200000000002</v>
      </c>
      <c r="AX200" s="94">
        <f>VLOOKUP(AX$3,'Benchmark Master File'!$C:$G,5,FALSE)</f>
        <v>11528.96</v>
      </c>
      <c r="AY200" s="94">
        <f>VLOOKUP(AY$3,'Benchmark Master File'!$C:$G,5,FALSE)</f>
        <v>11528.96</v>
      </c>
      <c r="AZ200" s="218">
        <f>VLOOKUP(B200,'Blended Benchmark'!$B:$AB,27,FALSE)</f>
        <v>1.0070084015268022</v>
      </c>
      <c r="BA200" s="218">
        <f>VLOOKUP(B200,'Blended Benchmark'!$B:$AB,27,FALSE)</f>
        <v>1.0070084015268022</v>
      </c>
      <c r="BB200" s="94">
        <f>VLOOKUP(BB$3,'Benchmark Master File'!$C:$G,5,FALSE)</f>
        <v>6120.77</v>
      </c>
      <c r="BC200" s="94">
        <f>VLOOKUP(BC$3,'Benchmark Master File'!$C:$G,5,FALSE)</f>
        <v>878.52</v>
      </c>
      <c r="BD200" s="94">
        <f>VLOOKUP(BD$3,'Benchmark Master File'!$C:$G,5,FALSE)</f>
        <v>878.52</v>
      </c>
      <c r="BE200" s="94">
        <f>VLOOKUP(BE$3,'Benchmark Master File'!$C:$G,5,FALSE)</f>
        <v>878.52</v>
      </c>
      <c r="BF200" s="94">
        <f>VLOOKUP(BF$3,'Benchmark Master File'!$C:$G,5,FALSE)</f>
        <v>878.52</v>
      </c>
      <c r="BG200" s="94">
        <f>VLOOKUP(BG$3,'Benchmark Master File'!$C:$G,5,FALSE)</f>
        <v>8721.77</v>
      </c>
      <c r="BH200" s="94">
        <f>VLOOKUP(BH$3,'Benchmark Master File'!$C:$G,5,FALSE)</f>
        <v>8721.77</v>
      </c>
      <c r="BI200" s="94">
        <f>VLOOKUP(BI$3,'Benchmark Master File'!$C:$G,5,FALSE)</f>
        <v>8721.77</v>
      </c>
      <c r="BJ200" s="94">
        <f>VLOOKUP(BJ$3,'Benchmark Master File'!$C:$G,5,FALSE)</f>
        <v>8721.77</v>
      </c>
      <c r="BK200" s="94">
        <f>VLOOKUP(BK$3,'Benchmark Master File'!$C:$G,5,FALSE)</f>
        <v>878.52</v>
      </c>
      <c r="BL200" s="94">
        <f>VLOOKUP(BL$3,'Benchmark Master File'!$C:$G,5,FALSE)</f>
        <v>878.52</v>
      </c>
      <c r="BM200" s="94">
        <f>VLOOKUP(BM$3,'Benchmark Master File'!$C:$G,5,FALSE)</f>
        <v>878.52</v>
      </c>
      <c r="BN200" s="94">
        <f>VLOOKUP(BN$3,'Benchmark Master File'!$C:$G,5,FALSE)</f>
        <v>878.52</v>
      </c>
      <c r="BO200" s="94">
        <f>VLOOKUP(BO$3,'Benchmark Master File'!$C:$G,5,FALSE)</f>
        <v>878.52</v>
      </c>
      <c r="BP200" s="94">
        <f>VLOOKUP(BP$3,'Benchmark Master File'!$C:$G,5,FALSE)</f>
        <v>878.52</v>
      </c>
      <c r="BQ200" s="94">
        <f>VLOOKUP(BQ$3,'Benchmark Master File'!$C:$G,5,FALSE)</f>
        <v>878.52</v>
      </c>
      <c r="BR200" s="94">
        <f>VLOOKUP(BR$3,'Benchmark Master File'!$C:$G,5,FALSE)</f>
        <v>878.52</v>
      </c>
      <c r="BS200" s="94">
        <f>VLOOKUP(BS$3,'Benchmark Master File'!$C:$G,5,FALSE)</f>
        <v>18636.2</v>
      </c>
      <c r="BT200" s="94">
        <f>VLOOKUP(BT$3,'Benchmark Master File'!$C:$G,5,FALSE)</f>
        <v>18636.2</v>
      </c>
      <c r="BU200" s="94">
        <f>VLOOKUP(BU$3,'Benchmark Master File'!$C:$G,5,FALSE)</f>
        <v>18636.2</v>
      </c>
      <c r="BV200" s="94">
        <f>VLOOKUP(BV$3,'Benchmark Master File'!$C:$G,5,FALSE)</f>
        <v>18636.2</v>
      </c>
      <c r="BW200" s="94">
        <f>VLOOKUP(BW$3,'Benchmark Master File'!$C:$G,5,FALSE)</f>
        <v>18636.2</v>
      </c>
      <c r="BX200" s="94">
        <f>VLOOKUP(BX$3,'Benchmark Master File'!$C:$G,5,FALSE)</f>
        <v>18636.2</v>
      </c>
      <c r="BY200" s="94">
        <f>VLOOKUP(BY$3,'Benchmark Master File'!$C:$G,5,FALSE)</f>
        <v>18636.2</v>
      </c>
      <c r="BZ200" s="94">
        <f>VLOOKUP(BZ$3,'Benchmark Master File'!$C:$G,5,FALSE)</f>
        <v>18636.2</v>
      </c>
      <c r="CA200" s="94">
        <f>VLOOKUP(CA$3,'Benchmark Master File'!$C:$G,5,FALSE)</f>
        <v>18636.2</v>
      </c>
      <c r="CB200" s="94">
        <f>VLOOKUP(CB$3,'Benchmark Master File'!$C:$G,5,FALSE)</f>
        <v>18636.2</v>
      </c>
      <c r="CC200" s="94">
        <f>VLOOKUP(CC$3,'Benchmark Master File'!$C:$G,5,FALSE)</f>
        <v>6580.43</v>
      </c>
      <c r="CD200" s="94">
        <f>VLOOKUP(CD$3,'Benchmark Master File'!$C:$G,5,FALSE)</f>
        <v>18636.2</v>
      </c>
      <c r="CE200" s="94">
        <f>VLOOKUP(CE$3,'Benchmark Master File'!$C:$G,5,FALSE)</f>
        <v>18636.2</v>
      </c>
      <c r="CF200" s="94">
        <f>VLOOKUP(CF$3,'Benchmark Master File'!$C:$G,5,FALSE)</f>
        <v>18636.2</v>
      </c>
      <c r="CG200" s="236">
        <f>VLOOKUP(CG$3,'Benchmark Master File'!$C:$G,5,FALSE)*VLOOKUP("CAD",'Benchmark Master File'!$A:$G,7,FALSE)</f>
        <v>142597.40016999998</v>
      </c>
      <c r="CH200" s="218">
        <f>VLOOKUP(B200,'Blended Benchmark'!$B:$CE,38,FALSE)</f>
        <v>0.96674982648617114</v>
      </c>
      <c r="CI200" s="94">
        <f>VLOOKUP(CI$3,'Benchmark Master File'!$C:$G,5,FALSE)</f>
        <v>4329.92</v>
      </c>
      <c r="CJ200" s="94">
        <f>VLOOKUP(CJ$3,'Benchmark Master File'!$C:$G,5,FALSE)</f>
        <v>4329.92</v>
      </c>
      <c r="CK200" s="94">
        <f>VLOOKUP(CK$3,'Benchmark Master File'!$C:$G,5,FALSE)</f>
        <v>18636.2</v>
      </c>
      <c r="CL200" s="94">
        <f>VLOOKUP(CL$3,'Benchmark Master File'!$C:$G,5,FALSE)</f>
        <v>18636.2</v>
      </c>
      <c r="CM200" s="94">
        <f>VLOOKUP(CM$3,'Benchmark Master File'!$C:$G,5,FALSE)</f>
        <v>4329.92</v>
      </c>
      <c r="CN200" s="94">
        <f>VLOOKUP(CN$3,'Benchmark Master File'!$C:$G,5,FALSE)</f>
        <v>4329.92</v>
      </c>
      <c r="CO200" s="94">
        <f>VLOOKUP(CO$3,'Benchmark Master File'!$C:$G,5,FALSE)</f>
        <v>4329.92</v>
      </c>
      <c r="CP200" s="94">
        <f>VLOOKUP(CP$3,'Benchmark Master File'!$C:$G,5,FALSE)</f>
        <v>4329.92</v>
      </c>
      <c r="CQ200" s="94">
        <f>VLOOKUP(CQ$3,'Benchmark Master File'!$C:$G,5,FALSE)</f>
        <v>4329.92</v>
      </c>
      <c r="CR200" s="94">
        <f>VLOOKUP(CR$3,'Benchmark Master File'!$C:$G,5,FALSE)</f>
        <v>4329.92</v>
      </c>
      <c r="CS200" s="94">
        <f>VLOOKUP(CS$3,'Benchmark Master File'!$C:$G,5,FALSE)</f>
        <v>4329.92</v>
      </c>
      <c r="CT200" s="94">
        <f>VLOOKUP(CT$3,'Benchmark Master File'!$C:$G,5,FALSE)</f>
        <v>4329.92</v>
      </c>
      <c r="CU200" s="94">
        <f>VLOOKUP(CU$3,'Benchmark Master File'!$C:$G,5,FALSE)</f>
        <v>4329.92</v>
      </c>
      <c r="CV200" s="94">
        <f>VLOOKUP(CV$3,'Benchmark Master File'!$C:$G,5,FALSE)</f>
        <v>4329.92</v>
      </c>
      <c r="CW200" s="94">
        <f>VLOOKUP(CW$3,'Benchmark Master File'!$C:$G,5,FALSE)</f>
        <v>4329.92</v>
      </c>
      <c r="CX200" s="94">
        <f>VLOOKUP(CX$3,'Benchmark Master File'!$C:$G,5,FALSE)</f>
        <v>3750.65</v>
      </c>
      <c r="CY200" s="94">
        <f>VLOOKUP(CY$3,'Benchmark Master File'!$C:$G,5,FALSE)</f>
        <v>18636.2</v>
      </c>
      <c r="CZ200" s="94">
        <f>VLOOKUP(CZ$3,'Benchmark Master File'!$C:$G,5,FALSE)</f>
        <v>18636.2</v>
      </c>
      <c r="DA200" s="94">
        <f>VLOOKUP(DA$3,'Benchmark Master File'!$C:$G,5,FALSE)</f>
        <v>3750.65</v>
      </c>
      <c r="DB200" s="94">
        <f>VLOOKUP(DB$3,'Benchmark Master File'!$C:$G,5,FALSE)</f>
        <v>5094.5078999999996</v>
      </c>
      <c r="DC200" s="94">
        <f>VLOOKUP(DC$3,'Benchmark Master File'!$C:$G,5,FALSE)</f>
        <v>25313.550459999999</v>
      </c>
      <c r="DD200" s="94">
        <f>VLOOKUP(DD$3,'Benchmark Master File'!$C:$G,5,FALSE)</f>
        <v>811.14260000000002</v>
      </c>
      <c r="DE200" s="94">
        <f>VLOOKUP(DE$3,'Benchmark Master File'!$C:$G,5,FALSE)</f>
        <v>424.41860000000003</v>
      </c>
      <c r="DF200" s="94">
        <f>VLOOKUP(DF$3,'Benchmark Master File'!$C:$G,5,FALSE)</f>
        <v>811.14260000000002</v>
      </c>
      <c r="DG200" s="94">
        <f>VLOOKUP(DG$3,'Benchmark Master File'!$C:$G,5,FALSE)</f>
        <v>25313.550459999999</v>
      </c>
      <c r="DH200" s="94">
        <f>VLOOKUP(DH$3,'Benchmark Master File'!$C:$G,5,FALSE)</f>
        <v>780.86</v>
      </c>
      <c r="DI200" s="94">
        <f>VLOOKUP(DI$3,'Benchmark Master File'!$C:$G,5,FALSE)</f>
        <v>8938.1980000000003</v>
      </c>
    </row>
    <row r="201" spans="2:113">
      <c r="B201" s="192"/>
      <c r="K201" s="218"/>
      <c r="L201" s="218"/>
      <c r="M201" s="218"/>
      <c r="Q201" s="218"/>
      <c r="R201" s="218"/>
      <c r="S201" s="218"/>
      <c r="T201" s="218"/>
      <c r="U201" s="218"/>
      <c r="AZ201" s="218"/>
      <c r="BA201" s="218"/>
      <c r="CG201" s="236"/>
      <c r="CH201" s="218"/>
    </row>
    <row r="202" spans="2:113">
      <c r="B202" s="192"/>
      <c r="K202" s="218"/>
      <c r="L202" s="218"/>
      <c r="M202" s="218"/>
      <c r="Q202" s="218"/>
      <c r="R202" s="218"/>
      <c r="S202" s="218"/>
      <c r="T202" s="218"/>
      <c r="U202" s="218"/>
      <c r="AZ202" s="218"/>
      <c r="BA202" s="218"/>
      <c r="CG202" s="236"/>
      <c r="CH202" s="218"/>
    </row>
    <row r="203" spans="2:113">
      <c r="B203" s="192"/>
      <c r="K203" s="218"/>
      <c r="L203" s="218"/>
      <c r="M203" s="218"/>
      <c r="Q203" s="218"/>
      <c r="R203" s="218"/>
      <c r="S203" s="218"/>
      <c r="T203" s="218"/>
      <c r="U203" s="218"/>
      <c r="AZ203" s="218"/>
      <c r="BA203" s="218"/>
      <c r="CG203" s="236"/>
      <c r="CH203" s="218"/>
    </row>
    <row r="204" spans="2:113">
      <c r="B204" s="192"/>
      <c r="K204" s="218"/>
      <c r="L204" s="218"/>
      <c r="M204" s="218"/>
      <c r="Q204" s="218"/>
      <c r="R204" s="218"/>
      <c r="S204" s="218"/>
      <c r="T204" s="218"/>
      <c r="U204" s="218"/>
      <c r="AZ204" s="218"/>
      <c r="BA204" s="218"/>
      <c r="CG204" s="236"/>
      <c r="CH204" s="218"/>
    </row>
    <row r="205" spans="2:113">
      <c r="B205" s="192"/>
      <c r="K205" s="218"/>
      <c r="L205" s="218"/>
      <c r="M205" s="218"/>
      <c r="Q205" s="218"/>
      <c r="R205" s="218"/>
      <c r="S205" s="218"/>
      <c r="T205" s="218"/>
      <c r="U205" s="218"/>
      <c r="AZ205" s="218"/>
      <c r="BA205" s="218"/>
      <c r="CG205" s="236"/>
      <c r="CH205" s="218"/>
    </row>
    <row r="206" spans="2:113">
      <c r="B206" s="192"/>
      <c r="K206" s="218"/>
      <c r="L206" s="218"/>
      <c r="M206" s="218"/>
      <c r="Q206" s="218"/>
      <c r="R206" s="218"/>
      <c r="S206" s="218"/>
      <c r="T206" s="218"/>
      <c r="U206" s="218"/>
      <c r="AZ206" s="218"/>
      <c r="BA206" s="218"/>
      <c r="CG206" s="236"/>
      <c r="CH206" s="218"/>
    </row>
    <row r="207" spans="2:113">
      <c r="B207" s="192"/>
      <c r="K207" s="218"/>
      <c r="L207" s="218"/>
      <c r="M207" s="218"/>
      <c r="Q207" s="218"/>
      <c r="R207" s="218"/>
      <c r="S207" s="218"/>
      <c r="T207" s="218"/>
      <c r="U207" s="218"/>
      <c r="AZ207" s="218"/>
      <c r="BA207" s="218"/>
      <c r="CG207" s="236"/>
      <c r="CH207" s="218"/>
    </row>
    <row r="208" spans="2:113">
      <c r="B208" s="192"/>
      <c r="K208" s="218"/>
      <c r="L208" s="218"/>
      <c r="M208" s="218"/>
      <c r="Q208" s="218"/>
      <c r="R208" s="218"/>
      <c r="S208" s="218"/>
      <c r="T208" s="218"/>
      <c r="U208" s="218"/>
      <c r="AZ208" s="218"/>
      <c r="BA208" s="218"/>
      <c r="CG208" s="236"/>
      <c r="CH208" s="218"/>
    </row>
    <row r="209" spans="2:113">
      <c r="B209" s="192"/>
      <c r="K209" s="218"/>
      <c r="L209" s="218"/>
      <c r="M209" s="218"/>
      <c r="Q209" s="218"/>
      <c r="R209" s="218"/>
      <c r="S209" s="218"/>
      <c r="T209" s="218"/>
      <c r="U209" s="218"/>
      <c r="AZ209" s="218"/>
      <c r="BA209" s="218"/>
      <c r="CG209" s="236"/>
      <c r="CH209" s="218"/>
    </row>
    <row r="210" spans="2:113">
      <c r="B210" s="192"/>
      <c r="K210" s="218"/>
      <c r="L210" s="218"/>
      <c r="M210" s="218"/>
      <c r="Q210" s="218"/>
      <c r="R210" s="218"/>
      <c r="S210" s="218"/>
      <c r="T210" s="218"/>
      <c r="U210" s="218"/>
      <c r="AZ210" s="218"/>
      <c r="BA210" s="218"/>
      <c r="CG210" s="236"/>
      <c r="CH210" s="218"/>
    </row>
    <row r="211" spans="2:113">
      <c r="B211" s="192"/>
      <c r="K211" s="218"/>
      <c r="L211" s="218"/>
      <c r="M211" s="218"/>
      <c r="Q211" s="218"/>
      <c r="R211" s="218"/>
      <c r="S211" s="218"/>
      <c r="T211" s="218"/>
      <c r="U211" s="218"/>
      <c r="AZ211" s="218"/>
      <c r="BA211" s="218"/>
      <c r="CG211" s="236"/>
      <c r="CH211" s="218"/>
    </row>
    <row r="212" spans="2:113">
      <c r="B212" s="192"/>
      <c r="K212" s="218"/>
      <c r="L212" s="218"/>
      <c r="M212" s="218"/>
      <c r="Q212" s="218"/>
      <c r="R212" s="218"/>
      <c r="S212" s="218"/>
      <c r="T212" s="218"/>
      <c r="U212" s="218"/>
      <c r="AZ212" s="218"/>
      <c r="BA212" s="218"/>
      <c r="CG212" s="236"/>
      <c r="CH212" s="218"/>
    </row>
    <row r="214" spans="2:113" s="167" customFormat="1">
      <c r="B214" s="197" t="s">
        <v>417</v>
      </c>
      <c r="C214" s="196">
        <v>42150</v>
      </c>
      <c r="D214" s="196">
        <v>43900</v>
      </c>
      <c r="E214" s="196">
        <v>42905</v>
      </c>
      <c r="F214" s="196">
        <v>44854</v>
      </c>
      <c r="H214" s="196">
        <v>44854</v>
      </c>
      <c r="I214" s="196">
        <v>44854</v>
      </c>
      <c r="K214" s="219">
        <v>45195</v>
      </c>
      <c r="L214" s="219">
        <v>45453</v>
      </c>
      <c r="M214" s="219">
        <v>45302</v>
      </c>
      <c r="N214" s="196">
        <v>44720</v>
      </c>
      <c r="O214" s="196">
        <v>45586</v>
      </c>
      <c r="P214" s="196">
        <v>45586</v>
      </c>
      <c r="Q214" s="219">
        <v>40109</v>
      </c>
      <c r="R214" s="219">
        <v>40834</v>
      </c>
      <c r="S214" s="219">
        <v>40834</v>
      </c>
      <c r="T214" s="219">
        <v>40834</v>
      </c>
      <c r="U214" s="219">
        <v>41810</v>
      </c>
      <c r="V214" s="196">
        <v>40358</v>
      </c>
      <c r="W214" s="196">
        <v>41080</v>
      </c>
      <c r="X214" s="196">
        <v>41080</v>
      </c>
      <c r="Y214" s="196">
        <v>41080</v>
      </c>
      <c r="Z214" s="196">
        <v>41810</v>
      </c>
      <c r="AA214" s="196">
        <v>41844</v>
      </c>
      <c r="AB214" s="196">
        <v>43900</v>
      </c>
      <c r="AC214" s="196">
        <v>41844</v>
      </c>
      <c r="AD214" s="196">
        <v>43475</v>
      </c>
      <c r="AE214" s="196">
        <v>42907</v>
      </c>
      <c r="AF214" s="196">
        <v>41991</v>
      </c>
      <c r="AG214" s="196">
        <v>43900</v>
      </c>
      <c r="AH214" s="196">
        <v>42772</v>
      </c>
      <c r="AI214" s="196">
        <v>43133</v>
      </c>
      <c r="AJ214" s="196">
        <v>43133</v>
      </c>
      <c r="AK214" s="196">
        <v>43475</v>
      </c>
      <c r="AL214" s="196">
        <v>43131</v>
      </c>
      <c r="AM214" s="196">
        <v>43131</v>
      </c>
      <c r="AN214" s="196">
        <v>44207</v>
      </c>
      <c r="AO214" s="196">
        <v>44207</v>
      </c>
      <c r="AP214" s="196">
        <v>44207</v>
      </c>
      <c r="AQ214" s="196">
        <v>45022</v>
      </c>
      <c r="AR214" s="196">
        <v>45022</v>
      </c>
      <c r="AS214" s="196">
        <v>45302</v>
      </c>
      <c r="AT214" s="196">
        <v>44603</v>
      </c>
      <c r="AU214" s="196">
        <v>43063</v>
      </c>
      <c r="AV214" s="196">
        <v>43063</v>
      </c>
      <c r="AW214" s="196">
        <v>43063</v>
      </c>
      <c r="AX214" s="196">
        <v>45302</v>
      </c>
      <c r="AY214" s="196">
        <v>45302</v>
      </c>
      <c r="AZ214" s="219">
        <v>45392</v>
      </c>
      <c r="BA214" s="219">
        <v>45392</v>
      </c>
      <c r="BB214" s="196">
        <v>45392</v>
      </c>
      <c r="BC214" s="196">
        <v>45523</v>
      </c>
      <c r="BD214" s="196">
        <v>45523</v>
      </c>
      <c r="BE214" s="196">
        <v>45523</v>
      </c>
      <c r="BF214" s="196">
        <v>45523</v>
      </c>
      <c r="BG214" s="196">
        <v>45523</v>
      </c>
      <c r="BH214" s="196">
        <v>45523</v>
      </c>
      <c r="BI214" s="196">
        <v>45523</v>
      </c>
      <c r="BJ214" s="196">
        <v>45523</v>
      </c>
      <c r="BK214" s="196">
        <v>45523</v>
      </c>
      <c r="BL214" s="196">
        <v>45523</v>
      </c>
      <c r="BM214" s="196">
        <v>45523</v>
      </c>
      <c r="BN214" s="196">
        <v>45523</v>
      </c>
      <c r="BO214" s="196">
        <v>45523</v>
      </c>
      <c r="BP214" s="196">
        <v>45523</v>
      </c>
      <c r="BQ214" s="196">
        <v>45523</v>
      </c>
      <c r="BR214" s="196">
        <v>45523</v>
      </c>
      <c r="BS214" s="196">
        <v>45671</v>
      </c>
      <c r="BT214" s="196">
        <v>45671</v>
      </c>
      <c r="BU214" s="196">
        <v>45671</v>
      </c>
      <c r="BV214" s="196">
        <v>45671</v>
      </c>
      <c r="BW214" s="196">
        <v>45671</v>
      </c>
      <c r="BX214" s="196">
        <v>45671</v>
      </c>
      <c r="BY214" s="196">
        <v>45933</v>
      </c>
      <c r="BZ214" s="196">
        <v>45719</v>
      </c>
      <c r="CA214" s="196">
        <v>45719</v>
      </c>
      <c r="CB214" s="196">
        <v>45719</v>
      </c>
      <c r="CC214" s="196">
        <v>45719</v>
      </c>
      <c r="CD214" s="196">
        <v>45719</v>
      </c>
      <c r="CE214" s="196">
        <v>45719</v>
      </c>
      <c r="CF214" s="196">
        <v>45719</v>
      </c>
      <c r="CG214" s="196">
        <v>45775</v>
      </c>
      <c r="CH214" s="219">
        <v>45775</v>
      </c>
      <c r="CI214" s="196">
        <v>45758</v>
      </c>
      <c r="CJ214" s="196">
        <v>45758</v>
      </c>
      <c r="CK214" s="196">
        <v>45820</v>
      </c>
      <c r="CL214" s="196">
        <v>45884</v>
      </c>
      <c r="CM214" s="196">
        <v>45888</v>
      </c>
      <c r="CN214" s="196">
        <v>45888</v>
      </c>
      <c r="CO214" s="196">
        <v>45888</v>
      </c>
      <c r="CP214" s="196">
        <v>45888</v>
      </c>
      <c r="CQ214" s="196">
        <v>45888</v>
      </c>
      <c r="CR214" s="196">
        <v>45888</v>
      </c>
      <c r="CS214" s="196">
        <v>45888</v>
      </c>
      <c r="CT214" s="196">
        <v>45888</v>
      </c>
      <c r="CU214" s="196">
        <v>45888</v>
      </c>
      <c r="CV214" s="196">
        <v>45888</v>
      </c>
      <c r="CW214" s="196">
        <v>45888</v>
      </c>
      <c r="CX214" s="196">
        <v>45926</v>
      </c>
      <c r="CY214" s="196">
        <v>45926</v>
      </c>
      <c r="CZ214" s="196">
        <v>45926</v>
      </c>
      <c r="DA214" s="196">
        <v>45926</v>
      </c>
      <c r="DB214" s="196">
        <v>46035</v>
      </c>
      <c r="DC214" s="196">
        <v>46035</v>
      </c>
      <c r="DD214" s="196">
        <v>46035</v>
      </c>
      <c r="DE214" s="196">
        <v>46035</v>
      </c>
      <c r="DF214" s="196">
        <v>46035</v>
      </c>
      <c r="DG214" s="196">
        <v>46035</v>
      </c>
      <c r="DH214" s="196">
        <v>46038</v>
      </c>
      <c r="DI214" s="196">
        <v>46038</v>
      </c>
    </row>
    <row r="215" spans="2:113" s="167" customFormat="1">
      <c r="B215" s="197" t="s">
        <v>443</v>
      </c>
      <c r="C215" s="167">
        <v>2367.25</v>
      </c>
      <c r="D215" s="167">
        <v>5265.03</v>
      </c>
      <c r="E215" s="167">
        <v>3246.4</v>
      </c>
      <c r="F215" s="167">
        <v>441.04700000000003</v>
      </c>
      <c r="H215" s="167">
        <v>7036.16</v>
      </c>
      <c r="I215" s="167">
        <v>354.58800000000002</v>
      </c>
      <c r="K215" s="212"/>
      <c r="L215" s="212"/>
      <c r="M215" s="212"/>
      <c r="N215" s="167">
        <v>2559.71</v>
      </c>
      <c r="O215" s="167">
        <v>320.6519224868</v>
      </c>
      <c r="P215" s="167">
        <v>285.735094</v>
      </c>
      <c r="Q215" s="212"/>
      <c r="R215" s="212"/>
      <c r="S215" s="212"/>
      <c r="T215" s="212"/>
      <c r="U215" s="212"/>
      <c r="V215" s="167">
        <v>30148.01</v>
      </c>
      <c r="W215" s="167">
        <v>33186.199999999997</v>
      </c>
      <c r="X215" s="167">
        <v>33186.199999999997</v>
      </c>
      <c r="Y215" s="167">
        <v>33186.199999999997</v>
      </c>
      <c r="Z215" s="167">
        <v>45336.480000000003</v>
      </c>
      <c r="AA215" s="167">
        <v>1722.09</v>
      </c>
      <c r="AB215" s="167">
        <v>2703.68</v>
      </c>
      <c r="AC215" s="167">
        <v>1722.09</v>
      </c>
      <c r="AD215" s="167">
        <v>113.44</v>
      </c>
      <c r="AE215" s="167">
        <v>1767.336</v>
      </c>
      <c r="AF215" s="167">
        <v>259.47199999999998</v>
      </c>
      <c r="AG215" s="167">
        <v>355.096</v>
      </c>
      <c r="AH215" s="167">
        <v>260.161</v>
      </c>
      <c r="AI215" s="167">
        <v>2498.3000000000002</v>
      </c>
      <c r="AJ215" s="167">
        <v>100</v>
      </c>
      <c r="AK215" s="167">
        <v>288.71100000000001</v>
      </c>
      <c r="AL215" s="167">
        <v>162.88999999999999</v>
      </c>
      <c r="AM215" s="167">
        <v>162.88999999999999</v>
      </c>
      <c r="AN215" s="167">
        <v>155.96</v>
      </c>
      <c r="AO215" s="167">
        <v>465.01</v>
      </c>
      <c r="AP215" s="167">
        <v>465.01</v>
      </c>
      <c r="AQ215" s="167">
        <v>4404.82</v>
      </c>
      <c r="AR215" s="167">
        <v>458.06</v>
      </c>
      <c r="AS215" s="167">
        <v>99.588218999999995</v>
      </c>
      <c r="AT215" s="167">
        <v>4703.82</v>
      </c>
      <c r="AU215" s="167">
        <v>231.62799999999999</v>
      </c>
      <c r="AV215" s="167">
        <v>231.62799999999999</v>
      </c>
      <c r="AW215" s="167">
        <v>231.62799999999999</v>
      </c>
      <c r="AX215" s="167">
        <v>10683.5</v>
      </c>
      <c r="AY215" s="167">
        <v>10683.5</v>
      </c>
      <c r="AZ215" s="212"/>
      <c r="BA215" s="212"/>
      <c r="BB215" s="167">
        <v>4485.26</v>
      </c>
      <c r="BC215" s="167">
        <v>695.52</v>
      </c>
      <c r="BD215" s="167">
        <v>695.52</v>
      </c>
      <c r="BE215" s="167">
        <v>695.52</v>
      </c>
      <c r="BF215" s="167">
        <v>695.52</v>
      </c>
      <c r="BG215" s="167">
        <v>8335.66</v>
      </c>
      <c r="BH215" s="167">
        <v>8335.66</v>
      </c>
      <c r="BI215" s="167">
        <v>8335.66</v>
      </c>
      <c r="BJ215" s="167">
        <v>8335.66</v>
      </c>
      <c r="BK215" s="167">
        <v>695.52</v>
      </c>
      <c r="BL215" s="167">
        <v>695.52</v>
      </c>
      <c r="BM215" s="167">
        <v>695.52</v>
      </c>
      <c r="BN215" s="167">
        <v>695.52</v>
      </c>
      <c r="BO215" s="167">
        <v>695.52</v>
      </c>
      <c r="BP215" s="167">
        <v>695.52</v>
      </c>
      <c r="BQ215" s="167">
        <v>695.52</v>
      </c>
      <c r="BR215" s="167">
        <v>695.52</v>
      </c>
      <c r="BS215" s="167">
        <v>14784.2</v>
      </c>
      <c r="BT215" s="167">
        <v>14784.2</v>
      </c>
      <c r="BU215" s="167">
        <v>14784.2</v>
      </c>
      <c r="BV215" s="167">
        <v>14784.2</v>
      </c>
      <c r="BW215" s="167">
        <v>14784.2</v>
      </c>
      <c r="BX215" s="167">
        <v>14784.2</v>
      </c>
      <c r="BY215" s="167">
        <v>18594.900000000001</v>
      </c>
      <c r="BZ215" s="167">
        <v>14367.63</v>
      </c>
      <c r="CA215" s="167">
        <v>14367.63</v>
      </c>
      <c r="CB215" s="167">
        <v>14367.63</v>
      </c>
      <c r="CC215" s="167">
        <v>5592.63</v>
      </c>
      <c r="CD215" s="167">
        <v>14367.63</v>
      </c>
      <c r="CE215" s="167">
        <v>14367.63</v>
      </c>
      <c r="CF215" s="167">
        <v>14367.63</v>
      </c>
      <c r="CG215" s="167">
        <v>163983.693</v>
      </c>
      <c r="CH215" s="212"/>
      <c r="CI215" s="167">
        <v>3227.36</v>
      </c>
      <c r="CJ215" s="167">
        <v>3227.36</v>
      </c>
      <c r="CK215" s="167">
        <v>15752.82</v>
      </c>
      <c r="CL215" s="167">
        <v>17609.43</v>
      </c>
      <c r="CM215" s="167">
        <v>3800.22</v>
      </c>
      <c r="CN215" s="167">
        <v>3800.22</v>
      </c>
      <c r="CO215" s="167">
        <v>3800.22</v>
      </c>
      <c r="CP215" s="167">
        <v>3800.22</v>
      </c>
      <c r="CQ215" s="167">
        <v>3800.22</v>
      </c>
      <c r="CR215" s="167">
        <v>3800.22</v>
      </c>
      <c r="CS215" s="167">
        <v>3800.22</v>
      </c>
      <c r="CT215" s="167">
        <v>3800.22</v>
      </c>
      <c r="CU215" s="167">
        <v>3800.22</v>
      </c>
      <c r="CV215" s="167">
        <v>3800.22</v>
      </c>
      <c r="CW215" s="167">
        <v>3800.22</v>
      </c>
      <c r="CX215" s="167">
        <v>4116.76</v>
      </c>
      <c r="CY215" s="167">
        <v>18391.830000000002</v>
      </c>
      <c r="CZ215" s="167">
        <v>18391.830000000002</v>
      </c>
      <c r="DA215" s="167">
        <v>4116.76</v>
      </c>
      <c r="DB215" s="167">
        <v>5421.61</v>
      </c>
      <c r="DC215" s="167">
        <v>18861.169999999998</v>
      </c>
      <c r="DD215" s="167">
        <v>833.8</v>
      </c>
      <c r="DE215" s="167">
        <v>437.97</v>
      </c>
      <c r="DF215" s="167">
        <v>833.80127000000005</v>
      </c>
      <c r="DG215" s="167">
        <v>26207.595700000002</v>
      </c>
      <c r="DH215" s="167">
        <v>807.46</v>
      </c>
      <c r="DI215" s="167">
        <v>9158.7370699999992</v>
      </c>
    </row>
    <row r="216" spans="2:113" s="167" customFormat="1">
      <c r="B216" s="197" t="s">
        <v>444</v>
      </c>
      <c r="C216" s="167">
        <v>1.0094202133276999</v>
      </c>
      <c r="D216" s="167">
        <v>0.92707923791507374</v>
      </c>
      <c r="E216" s="167">
        <v>0.97729176934450457</v>
      </c>
      <c r="F216" s="167">
        <v>1.0650293506134267</v>
      </c>
      <c r="H216" s="167">
        <v>1.0319691422594144</v>
      </c>
      <c r="I216" s="167">
        <v>1.0665899579229978</v>
      </c>
      <c r="K216" s="212">
        <v>0.99853877118834578</v>
      </c>
      <c r="L216" s="212">
        <v>0.99464820478494143</v>
      </c>
      <c r="M216" s="212">
        <v>0.99958277073512003</v>
      </c>
      <c r="N216" s="167">
        <v>0.9145645405143551</v>
      </c>
      <c r="O216" s="167">
        <v>1.016156975861616</v>
      </c>
      <c r="P216" s="167">
        <v>1.0121883173370365</v>
      </c>
      <c r="Q216" s="212"/>
      <c r="R216" s="212">
        <v>1.02920258499966</v>
      </c>
      <c r="S216" s="212">
        <v>1.0292025849996624</v>
      </c>
      <c r="T216" s="212">
        <v>1.0292025849996624</v>
      </c>
      <c r="U216" s="212">
        <v>1.0063270707486898</v>
      </c>
      <c r="V216" s="167">
        <v>1.00271626551802</v>
      </c>
      <c r="W216" s="167">
        <v>0.98814567500949202</v>
      </c>
      <c r="X216" s="167">
        <v>0.98814567500949202</v>
      </c>
      <c r="Y216" s="167">
        <v>0.98814567500949202</v>
      </c>
      <c r="Z216" s="167">
        <v>1</v>
      </c>
      <c r="AA216" s="167">
        <v>0.97317794075803254</v>
      </c>
      <c r="AB216" s="167">
        <v>0.90589122973132907</v>
      </c>
      <c r="AC216" s="167">
        <v>0.97317794075803254</v>
      </c>
      <c r="AD216" s="167">
        <v>1.0623236953455573</v>
      </c>
      <c r="AE216" s="167">
        <v>0.98956112476631486</v>
      </c>
      <c r="AF216" s="167">
        <v>0.97691851143861386</v>
      </c>
      <c r="AG216" s="167">
        <v>0.95009236938743336</v>
      </c>
      <c r="AH216" s="167">
        <v>1.0462021594320439</v>
      </c>
      <c r="AI216" s="167">
        <v>1.0045591001881278</v>
      </c>
      <c r="AJ216" s="167">
        <v>0.93370000000000009</v>
      </c>
      <c r="AK216" s="167">
        <v>1.0250942984506999</v>
      </c>
      <c r="AL216" s="167">
        <v>1</v>
      </c>
      <c r="AM216" s="167">
        <v>1</v>
      </c>
      <c r="AN216" s="167">
        <v>0.92158245704026664</v>
      </c>
      <c r="AO216" s="167">
        <v>0.9212275004838606</v>
      </c>
      <c r="AP216" s="167">
        <v>0.9212275004838606</v>
      </c>
      <c r="AQ216" s="167">
        <v>1.0149994778447249</v>
      </c>
      <c r="AR216" s="167">
        <v>1.0430511286730995</v>
      </c>
      <c r="AS216" s="167">
        <v>0.99995874009956942</v>
      </c>
      <c r="AT216" s="167">
        <v>0.99007402494143071</v>
      </c>
      <c r="AU216" s="167">
        <v>1.0074775070371458</v>
      </c>
      <c r="AV216" s="167">
        <v>1.0074775070371458</v>
      </c>
      <c r="AW216" s="167">
        <v>1.0074775070371458</v>
      </c>
      <c r="AX216" s="167">
        <v>1.0047849487527496</v>
      </c>
      <c r="AY216" s="167">
        <v>1.0047849487527496</v>
      </c>
      <c r="AZ216" s="212">
        <v>0.98219119182827563</v>
      </c>
      <c r="BA216" s="212">
        <v>0.98219119182827563</v>
      </c>
      <c r="BB216" s="167">
        <v>0.9757338482050093</v>
      </c>
      <c r="BC216" s="167">
        <v>0.99664998849781472</v>
      </c>
      <c r="BD216" s="167">
        <v>0.99664998849781472</v>
      </c>
      <c r="BE216" s="167">
        <v>0.99664998849781472</v>
      </c>
      <c r="BF216" s="167">
        <v>0.99664998849781472</v>
      </c>
      <c r="BG216" s="167">
        <v>1.0148158634109357</v>
      </c>
      <c r="BH216" s="167">
        <v>1.0148158634109357</v>
      </c>
      <c r="BI216" s="167">
        <v>1.0148158634109357</v>
      </c>
      <c r="BJ216" s="167">
        <v>1.0148158634109357</v>
      </c>
      <c r="BK216" s="167">
        <v>0.99664998849781472</v>
      </c>
      <c r="BL216" s="167">
        <v>0.99664998849781472</v>
      </c>
      <c r="BM216" s="167">
        <v>0.99664998849781472</v>
      </c>
      <c r="BN216" s="167">
        <v>0.99664998849781472</v>
      </c>
      <c r="BO216" s="167">
        <v>0.99664998849781472</v>
      </c>
      <c r="BP216" s="167">
        <v>0.99664998849781472</v>
      </c>
      <c r="BQ216" s="167">
        <v>0.99664998849781472</v>
      </c>
      <c r="BR216" s="167">
        <v>0.99664998849781472</v>
      </c>
      <c r="BS216" s="167">
        <v>1.0262564088689274</v>
      </c>
      <c r="BT216" s="167">
        <v>1.0262564088689274</v>
      </c>
      <c r="BU216" s="167">
        <v>1.0262564088689274</v>
      </c>
      <c r="BV216" s="167">
        <v>1.0262564088689274</v>
      </c>
      <c r="BW216" s="167">
        <v>1.0262564088689274</v>
      </c>
      <c r="BX216" s="167">
        <v>1.0262564088689274</v>
      </c>
      <c r="BY216" s="167">
        <v>1.0443955062947368</v>
      </c>
      <c r="BZ216" s="167">
        <v>0.94059423857657809</v>
      </c>
      <c r="CA216" s="167">
        <v>0.94059423857657809</v>
      </c>
      <c r="CB216" s="167">
        <v>0.94059423857657809</v>
      </c>
      <c r="CC216" s="167">
        <v>0.9621376704698863</v>
      </c>
      <c r="CD216" s="167">
        <v>0.94059423857657809</v>
      </c>
      <c r="CE216" s="167">
        <v>0.94059423857657809</v>
      </c>
      <c r="CF216" s="167">
        <v>0.94059423857657809</v>
      </c>
      <c r="CG216" s="167">
        <v>0.99000083557088814</v>
      </c>
      <c r="CH216" s="212">
        <v>0.99798542034255533</v>
      </c>
      <c r="CI216" s="167">
        <v>1.0539450200783302</v>
      </c>
      <c r="CJ216" s="167">
        <v>1.0539450200783302</v>
      </c>
      <c r="CK216" s="167">
        <v>1.0459003530796391</v>
      </c>
      <c r="CL216" s="167">
        <v>0.98763957720380502</v>
      </c>
      <c r="CM216" s="167">
        <v>1.0266484571945835</v>
      </c>
      <c r="CN216" s="167">
        <v>1.0266484571945835</v>
      </c>
      <c r="CO216" s="167">
        <v>1.0266484571945835</v>
      </c>
      <c r="CP216" s="167">
        <v>1.0266484571945835</v>
      </c>
      <c r="CQ216" s="167">
        <v>1.0266484571945835</v>
      </c>
      <c r="CR216" s="167">
        <v>1.0266484571945835</v>
      </c>
      <c r="CS216" s="167">
        <v>1.0266484571945835</v>
      </c>
      <c r="CT216" s="167">
        <v>1.0266484571945835</v>
      </c>
      <c r="CU216" s="167">
        <v>1.0266484571945835</v>
      </c>
      <c r="CV216" s="167">
        <v>1.0266484571945835</v>
      </c>
      <c r="CW216" s="167">
        <v>1.0266484571945835</v>
      </c>
      <c r="CX216" s="167">
        <v>1.011973007899416</v>
      </c>
      <c r="CY216" s="167">
        <v>1.0075919579508943</v>
      </c>
      <c r="CZ216" s="167">
        <v>1.0075919579508943</v>
      </c>
      <c r="DA216" s="167">
        <v>1.01197300789942</v>
      </c>
      <c r="DB216" s="167">
        <v>0.93966755626027809</v>
      </c>
      <c r="DC216" s="167">
        <v>1.3152392686691299</v>
      </c>
      <c r="DD216" s="167">
        <v>0.97282485549584252</v>
      </c>
      <c r="DE216" s="167">
        <v>0.96906522708182974</v>
      </c>
      <c r="DF216" s="167">
        <v>0.97282485549584252</v>
      </c>
      <c r="DG216" s="167">
        <v>0.96588602593560302</v>
      </c>
      <c r="DH216" s="167">
        <v>0.96705719168751392</v>
      </c>
      <c r="DI216" s="167">
        <v>0.97592036234751312</v>
      </c>
    </row>
    <row r="217" spans="2:113">
      <c r="K217" s="220"/>
      <c r="L217" s="220"/>
      <c r="M217" s="220"/>
      <c r="AZ217" s="220"/>
      <c r="BA217" s="220"/>
      <c r="CH217" s="220"/>
    </row>
    <row r="219" spans="2:113">
      <c r="Z219" s="172"/>
    </row>
  </sheetData>
  <pageMargins left="0.7" right="0.7" top="0.75" bottom="0.75" header="0.3" footer="0.3"/>
  <pageSetup scale="33" orientation="portrait" r:id="rId1"/>
  <rowBreaks count="1" manualBreakCount="1">
    <brk id="128" max="26" man="1"/>
  </rowBreaks>
  <colBreaks count="1" manualBreakCount="1">
    <brk id="21" max="196" man="1"/>
  </col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AEEEA-2B99-4340-BAF9-78A3285F8000}">
  <sheetPr codeName="Sheet9"/>
  <dimension ref="A1:AM200"/>
  <sheetViews>
    <sheetView workbookViewId="0">
      <pane xSplit="4" ySplit="3" topLeftCell="G200" activePane="bottomRight" state="frozen"/>
      <selection pane="bottomRight" activeCell="G200" sqref="G200"/>
      <selection pane="bottomLeft" activeCell="C18" sqref="C18"/>
      <selection pane="topRight" activeCell="C18" sqref="C18"/>
    </sheetView>
  </sheetViews>
  <sheetFormatPr defaultColWidth="8.85546875" defaultRowHeight="14.45"/>
  <cols>
    <col min="1" max="1" width="14" style="94" customWidth="1"/>
    <col min="2" max="2" width="10.140625" style="94" bestFit="1" customWidth="1"/>
    <col min="3" max="3" width="8.85546875" style="94"/>
    <col min="4" max="4" width="1.5703125" style="94" customWidth="1"/>
    <col min="5" max="5" width="16.140625" style="94" customWidth="1"/>
    <col min="6" max="6" width="7.140625" style="94" customWidth="1"/>
    <col min="7" max="7" width="12.85546875" style="94" customWidth="1"/>
    <col min="8" max="8" width="9.85546875" style="94" bestFit="1" customWidth="1"/>
    <col min="9" max="9" width="8.85546875" style="167" customWidth="1"/>
    <col min="10" max="10" width="14.5703125" style="221" bestFit="1" customWidth="1"/>
    <col min="11" max="11" width="2.42578125" style="94" customWidth="1"/>
    <col min="12" max="15" width="8.85546875" style="94"/>
    <col min="16" max="16" width="8.85546875" style="167" customWidth="1"/>
    <col min="17" max="17" width="14.5703125" style="221" bestFit="1" customWidth="1"/>
    <col min="18" max="18" width="2.140625" style="94" customWidth="1"/>
    <col min="19" max="19" width="10.140625" style="94" bestFit="1" customWidth="1"/>
    <col min="20" max="20" width="8.85546875" style="94"/>
    <col min="21" max="21" width="11.85546875" style="94" customWidth="1"/>
    <col min="22" max="22" width="8.85546875" style="94"/>
    <col min="23" max="23" width="11.42578125" style="94" customWidth="1"/>
    <col min="24" max="24" width="8.85546875" style="94"/>
    <col min="25" max="25" width="14.85546875" style="94" customWidth="1"/>
    <col min="26" max="26" width="8.85546875" style="94"/>
    <col min="27" max="27" width="8.85546875" style="167" customWidth="1"/>
    <col min="28" max="28" width="14.5703125" style="221" bestFit="1" customWidth="1"/>
    <col min="29" max="29" width="2.5703125" style="94" customWidth="1"/>
    <col min="30" max="35" width="8.85546875" style="94"/>
    <col min="36" max="36" width="9.85546875" style="94" bestFit="1" customWidth="1"/>
    <col min="37" max="37" width="8.85546875" style="94"/>
    <col min="38" max="38" width="8.85546875" style="167" customWidth="1"/>
    <col min="39" max="39" width="14.5703125" style="221" bestFit="1" customWidth="1"/>
    <col min="40" max="16384" width="8.85546875" style="94"/>
  </cols>
  <sheetData>
    <row r="1" spans="1:39">
      <c r="S1" s="94">
        <v>0.6</v>
      </c>
      <c r="U1" s="94">
        <v>0.2</v>
      </c>
      <c r="W1" s="94">
        <v>0.1</v>
      </c>
      <c r="Y1" s="94">
        <v>0.1</v>
      </c>
      <c r="AD1" s="94">
        <v>0.5</v>
      </c>
      <c r="AH1" s="94">
        <v>0.5</v>
      </c>
    </row>
    <row r="2" spans="1:39" ht="15" thickBot="1">
      <c r="A2" s="94" t="s">
        <v>445</v>
      </c>
      <c r="B2" s="94">
        <v>1</v>
      </c>
      <c r="C2" s="94">
        <v>2</v>
      </c>
      <c r="D2" s="94">
        <v>3</v>
      </c>
      <c r="E2" s="94">
        <v>4</v>
      </c>
      <c r="F2" s="94">
        <v>5</v>
      </c>
      <c r="G2" s="94">
        <v>6</v>
      </c>
      <c r="H2" s="94">
        <v>7</v>
      </c>
      <c r="I2" s="94">
        <v>8</v>
      </c>
      <c r="J2" s="221">
        <v>9</v>
      </c>
      <c r="K2" s="94">
        <v>10</v>
      </c>
      <c r="L2" s="94">
        <v>11</v>
      </c>
      <c r="M2" s="94">
        <v>12</v>
      </c>
      <c r="N2" s="94">
        <v>13</v>
      </c>
      <c r="O2" s="94">
        <v>14</v>
      </c>
      <c r="P2" s="94">
        <v>15</v>
      </c>
      <c r="Q2" s="221">
        <v>16</v>
      </c>
      <c r="R2" s="94">
        <v>17</v>
      </c>
      <c r="S2" s="94">
        <v>18</v>
      </c>
      <c r="T2" s="94">
        <v>19</v>
      </c>
      <c r="U2" s="94">
        <v>20</v>
      </c>
      <c r="V2" s="94">
        <v>21</v>
      </c>
      <c r="W2" s="94">
        <v>22</v>
      </c>
      <c r="X2" s="94">
        <v>23</v>
      </c>
      <c r="Y2" s="94">
        <v>24</v>
      </c>
      <c r="Z2" s="94">
        <v>25</v>
      </c>
      <c r="AA2" s="94">
        <v>26</v>
      </c>
      <c r="AB2" s="221">
        <v>27</v>
      </c>
      <c r="AC2" s="94">
        <v>28</v>
      </c>
      <c r="AD2" s="94">
        <v>29</v>
      </c>
      <c r="AE2" s="94">
        <v>30</v>
      </c>
      <c r="AF2" s="94">
        <v>31</v>
      </c>
      <c r="AG2" s="94">
        <v>32</v>
      </c>
      <c r="AH2" s="94">
        <v>33</v>
      </c>
      <c r="AI2" s="94">
        <v>34</v>
      </c>
      <c r="AJ2" s="94">
        <v>35</v>
      </c>
      <c r="AK2" s="94">
        <v>36</v>
      </c>
      <c r="AL2" s="94">
        <v>37</v>
      </c>
      <c r="AM2" s="221">
        <v>38</v>
      </c>
    </row>
    <row r="3" spans="1:39" ht="64.5" thickBot="1">
      <c r="E3" s="195" t="s">
        <v>446</v>
      </c>
      <c r="F3" s="195" t="s">
        <v>447</v>
      </c>
      <c r="G3" s="195" t="s">
        <v>448</v>
      </c>
      <c r="H3" s="195" t="s">
        <v>447</v>
      </c>
      <c r="I3" s="199"/>
      <c r="J3" s="223" t="s">
        <v>449</v>
      </c>
      <c r="L3" s="195" t="s">
        <v>450</v>
      </c>
      <c r="M3" s="195" t="s">
        <v>447</v>
      </c>
      <c r="N3" s="195" t="s">
        <v>451</v>
      </c>
      <c r="O3" s="195" t="s">
        <v>447</v>
      </c>
      <c r="P3" s="199" t="s">
        <v>452</v>
      </c>
      <c r="Q3" s="223" t="s">
        <v>449</v>
      </c>
      <c r="S3" s="195" t="s">
        <v>184</v>
      </c>
      <c r="T3" s="195" t="s">
        <v>447</v>
      </c>
      <c r="U3" s="195" t="s">
        <v>193</v>
      </c>
      <c r="V3" s="195" t="s">
        <v>447</v>
      </c>
      <c r="W3" s="195" t="s">
        <v>451</v>
      </c>
      <c r="X3" s="195" t="s">
        <v>447</v>
      </c>
      <c r="Y3" s="195" t="s">
        <v>187</v>
      </c>
      <c r="Z3" s="195" t="s">
        <v>447</v>
      </c>
      <c r="AA3" s="199" t="s">
        <v>453</v>
      </c>
      <c r="AB3" s="223" t="s">
        <v>449</v>
      </c>
      <c r="AD3" s="211" t="s">
        <v>96</v>
      </c>
      <c r="AE3" s="211" t="s">
        <v>454</v>
      </c>
      <c r="AF3" s="211" t="s">
        <v>455</v>
      </c>
      <c r="AG3" s="211" t="s">
        <v>447</v>
      </c>
      <c r="AH3" s="211" t="s">
        <v>303</v>
      </c>
      <c r="AI3" s="211" t="s">
        <v>454</v>
      </c>
      <c r="AJ3" s="211" t="s">
        <v>303</v>
      </c>
      <c r="AK3" s="195" t="s">
        <v>447</v>
      </c>
      <c r="AL3" s="199" t="s">
        <v>453</v>
      </c>
      <c r="AM3" s="223" t="s">
        <v>449</v>
      </c>
    </row>
    <row r="4" spans="1:39">
      <c r="B4" s="192">
        <v>40109</v>
      </c>
      <c r="E4" s="94">
        <v>2024.88</v>
      </c>
      <c r="G4" s="94">
        <v>1138.01</v>
      </c>
      <c r="H4" s="172"/>
      <c r="I4" s="200" t="s">
        <v>456</v>
      </c>
      <c r="J4" s="222"/>
    </row>
    <row r="5" spans="1:39">
      <c r="B5" s="192">
        <v>40117</v>
      </c>
      <c r="E5" s="94">
        <v>1953.08</v>
      </c>
      <c r="F5" s="172">
        <v>-3.5458891391094802E-2</v>
      </c>
      <c r="G5" s="94">
        <v>1152.6199999999999</v>
      </c>
      <c r="H5" s="172">
        <v>1.2838200015816925E-2</v>
      </c>
      <c r="I5" s="200">
        <f>(0.5*F5)+(0.5*H5)</f>
        <v>-1.1310345687638938E-2</v>
      </c>
      <c r="J5" s="222">
        <f>1+I5*100/100</f>
        <v>0.98868965431236111</v>
      </c>
      <c r="P5" s="200"/>
      <c r="Q5" s="222"/>
      <c r="AA5" s="200"/>
      <c r="AB5" s="222"/>
      <c r="AL5" s="200"/>
      <c r="AM5" s="222"/>
    </row>
    <row r="6" spans="1:39">
      <c r="B6" s="192">
        <v>40147</v>
      </c>
      <c r="E6" s="94">
        <v>2033.2</v>
      </c>
      <c r="F6" s="172">
        <v>4.1022385155754071E-2</v>
      </c>
      <c r="G6" s="94">
        <v>1168.5</v>
      </c>
      <c r="H6" s="172">
        <v>1.3777307351946044E-2</v>
      </c>
      <c r="I6" s="200">
        <f t="shared" ref="I6:I69" si="0">(0.5*F6)+(0.5*H6)</f>
        <v>2.7399846253850058E-2</v>
      </c>
      <c r="J6" s="222">
        <f t="shared" ref="J6:J69" si="1">1+I6*100/100</f>
        <v>1.0273998462538501</v>
      </c>
      <c r="P6" s="200"/>
      <c r="Q6" s="222"/>
      <c r="AA6" s="200"/>
      <c r="AB6" s="222"/>
      <c r="AL6" s="200"/>
      <c r="AM6" s="222"/>
    </row>
    <row r="7" spans="1:39">
      <c r="B7" s="192">
        <v>40178</v>
      </c>
      <c r="E7" s="94">
        <v>2086.39</v>
      </c>
      <c r="F7" s="172">
        <v>2.6160731851268881E-2</v>
      </c>
      <c r="G7" s="94">
        <v>1270.96</v>
      </c>
      <c r="H7" s="172">
        <v>8.7685066324347569E-2</v>
      </c>
      <c r="I7" s="200">
        <f t="shared" si="0"/>
        <v>5.6922899087808225E-2</v>
      </c>
      <c r="J7" s="222">
        <f t="shared" si="1"/>
        <v>1.0569228990878081</v>
      </c>
      <c r="P7" s="200"/>
      <c r="Q7" s="222"/>
      <c r="AA7" s="200"/>
      <c r="AB7" s="222"/>
      <c r="AL7" s="200"/>
      <c r="AM7" s="222"/>
    </row>
    <row r="8" spans="1:39">
      <c r="B8" s="192">
        <v>40209</v>
      </c>
      <c r="E8" s="94">
        <v>1995.18</v>
      </c>
      <c r="F8" s="172">
        <v>-4.3716658918035334E-2</v>
      </c>
      <c r="G8" s="94">
        <v>1293.93</v>
      </c>
      <c r="H8" s="172">
        <v>1.8072952728646063E-2</v>
      </c>
      <c r="I8" s="200">
        <f t="shared" si="0"/>
        <v>-1.2821853094694635E-2</v>
      </c>
      <c r="J8" s="222">
        <f t="shared" si="1"/>
        <v>0.98717814690530536</v>
      </c>
      <c r="P8" s="200"/>
      <c r="Q8" s="222"/>
      <c r="AA8" s="200"/>
      <c r="AB8" s="222"/>
      <c r="AL8" s="200"/>
      <c r="AM8" s="222"/>
    </row>
    <row r="9" spans="1:39">
      <c r="B9" s="192">
        <v>40237</v>
      </c>
      <c r="E9" s="94">
        <v>2110.0300000000002</v>
      </c>
      <c r="F9" s="172">
        <v>5.7563728585892093E-2</v>
      </c>
      <c r="G9" s="94">
        <v>1309.95</v>
      </c>
      <c r="H9" s="172">
        <v>1.2380886137580926E-2</v>
      </c>
      <c r="I9" s="200">
        <f t="shared" si="0"/>
        <v>3.497230736173651E-2</v>
      </c>
      <c r="J9" s="222">
        <f t="shared" si="1"/>
        <v>1.0349723073617365</v>
      </c>
      <c r="P9" s="200"/>
      <c r="Q9" s="222"/>
      <c r="AA9" s="200"/>
      <c r="AB9" s="222"/>
      <c r="AL9" s="200"/>
      <c r="AM9" s="222"/>
    </row>
    <row r="10" spans="1:39">
      <c r="B10" s="192">
        <v>40268</v>
      </c>
      <c r="E10" s="94">
        <v>2255.33</v>
      </c>
      <c r="F10" s="172">
        <v>6.8861580167106418E-2</v>
      </c>
      <c r="G10" s="94">
        <v>1312.88</v>
      </c>
      <c r="H10" s="172">
        <v>2.2367265926179769E-3</v>
      </c>
      <c r="I10" s="200">
        <f t="shared" si="0"/>
        <v>3.5549153379862197E-2</v>
      </c>
      <c r="J10" s="222">
        <f t="shared" si="1"/>
        <v>1.0355491533798622</v>
      </c>
      <c r="P10" s="200"/>
      <c r="Q10" s="222"/>
      <c r="AA10" s="200"/>
      <c r="AB10" s="222"/>
      <c r="AL10" s="200"/>
      <c r="AM10" s="222"/>
    </row>
    <row r="11" spans="1:39">
      <c r="B11" s="192">
        <v>40298</v>
      </c>
      <c r="E11" s="94">
        <v>2259.89</v>
      </c>
      <c r="F11" s="172">
        <v>2.021877064553701E-3</v>
      </c>
      <c r="G11" s="94">
        <v>1348.17</v>
      </c>
      <c r="H11" s="172">
        <v>2.6879836694899684E-2</v>
      </c>
      <c r="I11" s="200">
        <f t="shared" si="0"/>
        <v>1.4450856879726692E-2</v>
      </c>
      <c r="J11" s="222">
        <f t="shared" si="1"/>
        <v>1.0144508568797268</v>
      </c>
      <c r="P11" s="200"/>
      <c r="Q11" s="222"/>
      <c r="AA11" s="200"/>
      <c r="AB11" s="222"/>
      <c r="AL11" s="200"/>
      <c r="AM11" s="222"/>
    </row>
    <row r="12" spans="1:39">
      <c r="B12" s="192">
        <v>40329</v>
      </c>
      <c r="E12" s="94">
        <v>2147.27</v>
      </c>
      <c r="F12" s="172">
        <v>-4.9834283969573685E-2</v>
      </c>
      <c r="G12" s="94">
        <v>1310.26</v>
      </c>
      <c r="H12" s="172">
        <v>-2.8119599160343345E-2</v>
      </c>
      <c r="I12" s="200">
        <f t="shared" si="0"/>
        <v>-3.8976941564958512E-2</v>
      </c>
      <c r="J12" s="222">
        <f t="shared" si="1"/>
        <v>0.96102305843504143</v>
      </c>
      <c r="P12" s="200"/>
      <c r="Q12" s="222"/>
      <c r="AA12" s="200"/>
      <c r="AB12" s="222"/>
      <c r="AL12" s="200"/>
      <c r="AM12" s="222"/>
    </row>
    <row r="13" spans="1:39">
      <c r="B13" s="192">
        <v>40359</v>
      </c>
      <c r="E13" s="94">
        <v>2034.09</v>
      </c>
      <c r="F13" s="172">
        <v>-5.2708788368486574E-2</v>
      </c>
      <c r="G13" s="94">
        <v>1335.18</v>
      </c>
      <c r="H13" s="172">
        <v>1.9019125974997442E-2</v>
      </c>
      <c r="I13" s="200">
        <f t="shared" si="0"/>
        <v>-1.6844831196744566E-2</v>
      </c>
      <c r="J13" s="222">
        <f t="shared" si="1"/>
        <v>0.98315516880325549</v>
      </c>
      <c r="P13" s="200"/>
      <c r="Q13" s="222"/>
      <c r="AA13" s="200"/>
      <c r="AB13" s="222"/>
      <c r="AL13" s="200"/>
      <c r="AM13" s="222"/>
    </row>
    <row r="14" spans="1:39">
      <c r="B14" s="192">
        <v>40390</v>
      </c>
      <c r="E14" s="94">
        <v>2167.6</v>
      </c>
      <c r="F14" s="172">
        <v>6.5636230451946664E-2</v>
      </c>
      <c r="G14" s="94">
        <v>1423.83</v>
      </c>
      <c r="H14" s="172">
        <v>6.6395542174088718E-2</v>
      </c>
      <c r="I14" s="200">
        <f t="shared" si="0"/>
        <v>6.6015886313017691E-2</v>
      </c>
      <c r="J14" s="222">
        <f t="shared" si="1"/>
        <v>1.0660158863130178</v>
      </c>
      <c r="P14" s="200"/>
      <c r="Q14" s="222"/>
      <c r="AA14" s="200"/>
      <c r="AB14" s="222"/>
      <c r="AL14" s="200"/>
      <c r="AM14" s="222"/>
    </row>
    <row r="15" spans="1:39">
      <c r="B15" s="192">
        <v>40421</v>
      </c>
      <c r="E15" s="94">
        <v>2090.48</v>
      </c>
      <c r="F15" s="172">
        <v>-3.5578520022144233E-2</v>
      </c>
      <c r="G15" s="94">
        <v>1501.23</v>
      </c>
      <c r="H15" s="172">
        <v>5.4360422241419348E-2</v>
      </c>
      <c r="I15" s="200">
        <f t="shared" si="0"/>
        <v>9.3909511096375575E-3</v>
      </c>
      <c r="J15" s="222">
        <f t="shared" si="1"/>
        <v>1.0093909511096375</v>
      </c>
      <c r="P15" s="200"/>
      <c r="Q15" s="222"/>
      <c r="AA15" s="200"/>
      <c r="AB15" s="222"/>
      <c r="AL15" s="200"/>
      <c r="AM15" s="222"/>
    </row>
    <row r="16" spans="1:39">
      <c r="B16" s="192">
        <v>40451</v>
      </c>
      <c r="E16" s="94">
        <v>2192.6999999999998</v>
      </c>
      <c r="F16" s="172">
        <v>4.8897860778385649E-2</v>
      </c>
      <c r="G16" s="94">
        <v>1586.12</v>
      </c>
      <c r="H16" s="172">
        <v>5.6546964822179024E-2</v>
      </c>
      <c r="I16" s="200">
        <f t="shared" si="0"/>
        <v>5.2722412800282337E-2</v>
      </c>
      <c r="J16" s="222">
        <f t="shared" si="1"/>
        <v>1.0527224128002823</v>
      </c>
      <c r="P16" s="200"/>
      <c r="Q16" s="222"/>
      <c r="AA16" s="200"/>
      <c r="AB16" s="222"/>
      <c r="AL16" s="200"/>
      <c r="AM16" s="222"/>
    </row>
    <row r="17" spans="2:39">
      <c r="B17" s="192">
        <v>40482</v>
      </c>
      <c r="E17" s="94">
        <v>2240.66</v>
      </c>
      <c r="F17" s="172">
        <v>2.1872577187941777E-2</v>
      </c>
      <c r="G17" s="94">
        <v>1602.73</v>
      </c>
      <c r="H17" s="172">
        <v>1.0472095427836559E-2</v>
      </c>
      <c r="I17" s="200">
        <f t="shared" si="0"/>
        <v>1.6172336307889168E-2</v>
      </c>
      <c r="J17" s="222">
        <f t="shared" si="1"/>
        <v>1.0161723363078892</v>
      </c>
      <c r="P17" s="200"/>
      <c r="Q17" s="222"/>
      <c r="AA17" s="200"/>
      <c r="AB17" s="222"/>
      <c r="AL17" s="200"/>
      <c r="AM17" s="222"/>
    </row>
    <row r="18" spans="2:39">
      <c r="B18" s="192">
        <v>40512</v>
      </c>
      <c r="E18" s="94">
        <v>2250.61</v>
      </c>
      <c r="F18" s="172">
        <v>4.4406558781788785E-3</v>
      </c>
      <c r="G18" s="94">
        <v>1541.79</v>
      </c>
      <c r="H18" s="172">
        <v>-3.8022623897974062E-2</v>
      </c>
      <c r="I18" s="200">
        <f t="shared" si="0"/>
        <v>-1.6790984009897592E-2</v>
      </c>
      <c r="J18" s="222">
        <f t="shared" si="1"/>
        <v>0.98320901599010235</v>
      </c>
      <c r="P18" s="200"/>
      <c r="Q18" s="222"/>
      <c r="AA18" s="200"/>
      <c r="AB18" s="222"/>
      <c r="AL18" s="200"/>
      <c r="AM18" s="222"/>
    </row>
    <row r="19" spans="2:39">
      <c r="B19" s="192">
        <v>40543</v>
      </c>
      <c r="E19" s="94">
        <v>2305.13</v>
      </c>
      <c r="F19" s="172">
        <v>2.4224543568188261E-2</v>
      </c>
      <c r="G19" s="94">
        <v>1553.74</v>
      </c>
      <c r="H19" s="172">
        <v>7.7507312928479788E-3</v>
      </c>
      <c r="I19" s="200">
        <f t="shared" si="0"/>
        <v>1.598763743051812E-2</v>
      </c>
      <c r="J19" s="222">
        <f t="shared" si="1"/>
        <v>1.0159876374305181</v>
      </c>
      <c r="P19" s="200"/>
      <c r="Q19" s="222"/>
      <c r="AA19" s="200"/>
      <c r="AB19" s="222"/>
      <c r="AL19" s="200"/>
      <c r="AM19" s="222"/>
    </row>
    <row r="20" spans="2:39">
      <c r="B20" s="192">
        <v>40574</v>
      </c>
      <c r="E20" s="94">
        <v>2331.0500000000002</v>
      </c>
      <c r="F20" s="172">
        <v>1.1244485126652215E-2</v>
      </c>
      <c r="G20" s="94">
        <v>1620.69</v>
      </c>
      <c r="H20" s="172">
        <v>4.3089577406773438E-2</v>
      </c>
      <c r="I20" s="200">
        <f t="shared" si="0"/>
        <v>2.7167031266712827E-2</v>
      </c>
      <c r="J20" s="222">
        <f t="shared" si="1"/>
        <v>1.0271670312667127</v>
      </c>
      <c r="P20" s="200"/>
      <c r="Q20" s="222"/>
      <c r="AA20" s="200"/>
      <c r="AB20" s="222"/>
      <c r="AL20" s="200"/>
      <c r="AM20" s="222"/>
    </row>
    <row r="21" spans="2:39">
      <c r="B21" s="192">
        <v>40602</v>
      </c>
      <c r="E21" s="94">
        <v>2471.89</v>
      </c>
      <c r="F21" s="172">
        <v>6.0419124428905402E-2</v>
      </c>
      <c r="G21" s="94">
        <v>1695.93</v>
      </c>
      <c r="H21" s="172">
        <v>4.6424670973474358E-2</v>
      </c>
      <c r="I21" s="200">
        <f t="shared" si="0"/>
        <v>5.342189770118988E-2</v>
      </c>
      <c r="J21" s="222">
        <f t="shared" si="1"/>
        <v>1.05342189770119</v>
      </c>
      <c r="P21" s="200"/>
      <c r="Q21" s="222"/>
      <c r="AA21" s="200"/>
      <c r="AB21" s="222"/>
      <c r="AL21" s="200"/>
      <c r="AM21" s="222"/>
    </row>
    <row r="22" spans="2:39">
      <c r="B22" s="192">
        <v>40633</v>
      </c>
      <c r="E22" s="94">
        <v>2514.27</v>
      </c>
      <c r="F22" s="172">
        <v>1.7144775859767369E-2</v>
      </c>
      <c r="G22" s="94">
        <v>1783.76</v>
      </c>
      <c r="H22" s="172">
        <v>5.1788694108837019E-2</v>
      </c>
      <c r="I22" s="200">
        <f t="shared" si="0"/>
        <v>3.4466734984302194E-2</v>
      </c>
      <c r="J22" s="222">
        <f t="shared" si="1"/>
        <v>1.0344667349843022</v>
      </c>
      <c r="P22" s="200"/>
      <c r="Q22" s="222"/>
      <c r="AA22" s="200"/>
      <c r="AB22" s="222"/>
      <c r="AL22" s="200"/>
      <c r="AM22" s="222"/>
    </row>
    <row r="23" spans="2:39">
      <c r="B23" s="192">
        <v>40663</v>
      </c>
      <c r="E23" s="94">
        <v>2490.04</v>
      </c>
      <c r="F23" s="172">
        <v>-9.6369920493821759E-3</v>
      </c>
      <c r="G23" s="94">
        <v>1767.74</v>
      </c>
      <c r="H23" s="172">
        <v>-8.9810288379602587E-3</v>
      </c>
      <c r="I23" s="200">
        <f t="shared" si="0"/>
        <v>-9.3090104436712173E-3</v>
      </c>
      <c r="J23" s="222">
        <f t="shared" si="1"/>
        <v>0.99069098955632873</v>
      </c>
      <c r="P23" s="200"/>
      <c r="Q23" s="222"/>
      <c r="AA23" s="200"/>
      <c r="AB23" s="222"/>
      <c r="AL23" s="200"/>
      <c r="AM23" s="222"/>
    </row>
    <row r="24" spans="2:39">
      <c r="B24" s="192">
        <v>40694</v>
      </c>
      <c r="E24" s="94">
        <v>2489.71</v>
      </c>
      <c r="F24" s="172">
        <v>-1.3252799151819428E-4</v>
      </c>
      <c r="G24" s="94">
        <v>1788.29</v>
      </c>
      <c r="H24" s="172">
        <v>1.1625012728116113E-2</v>
      </c>
      <c r="I24" s="200">
        <f t="shared" si="0"/>
        <v>5.7462423682989594E-3</v>
      </c>
      <c r="J24" s="222">
        <f t="shared" si="1"/>
        <v>1.005746242368299</v>
      </c>
      <c r="P24" s="200"/>
      <c r="Q24" s="222"/>
      <c r="AA24" s="200"/>
      <c r="AB24" s="222"/>
      <c r="AL24" s="200"/>
      <c r="AM24" s="222"/>
    </row>
    <row r="25" spans="2:39">
      <c r="B25" s="192">
        <v>40724</v>
      </c>
      <c r="E25" s="94">
        <v>2447.5500000000002</v>
      </c>
      <c r="F25" s="172">
        <v>-1.693369910551823E-2</v>
      </c>
      <c r="G25" s="94">
        <v>1780.42</v>
      </c>
      <c r="H25" s="172">
        <v>-4.4008522107711334E-3</v>
      </c>
      <c r="I25" s="200">
        <f t="shared" si="0"/>
        <v>-1.0667275658144681E-2</v>
      </c>
      <c r="J25" s="222">
        <f t="shared" si="1"/>
        <v>0.98933272434185526</v>
      </c>
      <c r="P25" s="200"/>
      <c r="Q25" s="222"/>
      <c r="AA25" s="200"/>
      <c r="AB25" s="222"/>
      <c r="AL25" s="200"/>
      <c r="AM25" s="222"/>
    </row>
    <row r="26" spans="2:39">
      <c r="B26" s="192">
        <v>40755</v>
      </c>
      <c r="E26" s="94">
        <v>2320.86</v>
      </c>
      <c r="F26" s="172">
        <v>-5.1761966047680359E-2</v>
      </c>
      <c r="G26" s="94">
        <v>1789.99</v>
      </c>
      <c r="H26" s="172">
        <v>5.3751362038170214E-3</v>
      </c>
      <c r="I26" s="200">
        <f t="shared" si="0"/>
        <v>-2.3193414921931669E-2</v>
      </c>
      <c r="J26" s="222">
        <f t="shared" si="1"/>
        <v>0.97680658507806828</v>
      </c>
      <c r="P26" s="200"/>
      <c r="Q26" s="222"/>
      <c r="AA26" s="200"/>
      <c r="AB26" s="222"/>
      <c r="AL26" s="200"/>
      <c r="AM26" s="222"/>
    </row>
    <row r="27" spans="2:39">
      <c r="B27" s="192">
        <v>40786</v>
      </c>
      <c r="E27" s="94">
        <v>2294.34</v>
      </c>
      <c r="F27" s="172">
        <v>-1.1426798686693718E-2</v>
      </c>
      <c r="G27" s="94">
        <v>1771.6</v>
      </c>
      <c r="H27" s="172">
        <v>-1.0273800412292866E-2</v>
      </c>
      <c r="I27" s="200">
        <f t="shared" si="0"/>
        <v>-1.0850299549493292E-2</v>
      </c>
      <c r="J27" s="222">
        <f t="shared" si="1"/>
        <v>0.98914970045050676</v>
      </c>
      <c r="P27" s="200"/>
      <c r="Q27" s="222"/>
      <c r="AA27" s="200"/>
      <c r="AB27" s="222"/>
      <c r="AL27" s="200"/>
      <c r="AM27" s="222"/>
    </row>
    <row r="28" spans="2:39">
      <c r="B28" s="192">
        <v>40816</v>
      </c>
      <c r="E28" s="94">
        <v>2212.39</v>
      </c>
      <c r="F28" s="172">
        <v>-3.5718332941063746E-2</v>
      </c>
      <c r="G28" s="94">
        <v>1778.09</v>
      </c>
      <c r="H28" s="172">
        <v>3.6633551591780389E-3</v>
      </c>
      <c r="I28" s="200">
        <f t="shared" si="0"/>
        <v>-1.6027488890942854E-2</v>
      </c>
      <c r="J28" s="222">
        <f t="shared" si="1"/>
        <v>0.98397251110905715</v>
      </c>
      <c r="P28" s="200"/>
      <c r="Q28" s="222"/>
      <c r="AA28" s="200"/>
      <c r="AB28" s="222"/>
      <c r="AL28" s="200"/>
      <c r="AM28" s="222"/>
    </row>
    <row r="29" spans="2:39">
      <c r="B29" s="192">
        <v>40847</v>
      </c>
      <c r="E29" s="94">
        <v>2261.1999999999998</v>
      </c>
      <c r="F29" s="172">
        <v>2.2062113822608032E-2</v>
      </c>
      <c r="G29" s="94">
        <v>1803.35</v>
      </c>
      <c r="H29" s="172">
        <v>1.4206255026461001E-2</v>
      </c>
      <c r="I29" s="200">
        <f t="shared" si="0"/>
        <v>1.8134184424534516E-2</v>
      </c>
      <c r="J29" s="222">
        <f t="shared" si="1"/>
        <v>1.0181341844245346</v>
      </c>
      <c r="P29" s="200"/>
      <c r="Q29" s="222"/>
      <c r="AA29" s="200"/>
      <c r="AB29" s="222"/>
      <c r="AL29" s="200"/>
      <c r="AM29" s="222"/>
    </row>
    <row r="30" spans="2:39">
      <c r="B30" s="192">
        <v>40877</v>
      </c>
      <c r="E30" s="94">
        <v>2181.3000000000002</v>
      </c>
      <c r="F30" s="172">
        <v>-3.5335220237042164E-2</v>
      </c>
      <c r="G30" s="94">
        <v>1853.09</v>
      </c>
      <c r="H30" s="172">
        <v>2.7582000166357146E-2</v>
      </c>
      <c r="I30" s="200">
        <f t="shared" si="0"/>
        <v>-3.8766100353425093E-3</v>
      </c>
      <c r="J30" s="222">
        <f t="shared" si="1"/>
        <v>0.99612338996465755</v>
      </c>
      <c r="P30" s="200"/>
      <c r="Q30" s="222"/>
      <c r="AA30" s="200"/>
      <c r="AB30" s="222"/>
      <c r="AL30" s="200"/>
      <c r="AM30" s="222"/>
    </row>
    <row r="31" spans="2:39">
      <c r="B31" s="192">
        <v>40908</v>
      </c>
      <c r="E31" s="94">
        <v>2239.29</v>
      </c>
      <c r="F31" s="172">
        <v>2.6585063952688559E-2</v>
      </c>
      <c r="G31" s="94">
        <v>1890.43</v>
      </c>
      <c r="H31" s="172">
        <v>2.0150127624670278E-2</v>
      </c>
      <c r="I31" s="200">
        <f t="shared" si="0"/>
        <v>2.3367595788679418E-2</v>
      </c>
      <c r="J31" s="222">
        <f t="shared" si="1"/>
        <v>1.0233675957886794</v>
      </c>
      <c r="P31" s="200"/>
      <c r="Q31" s="222"/>
      <c r="AA31" s="200"/>
      <c r="AB31" s="222"/>
      <c r="AL31" s="200"/>
      <c r="AM31" s="222"/>
    </row>
    <row r="32" spans="2:39">
      <c r="B32" s="192">
        <v>40939</v>
      </c>
      <c r="E32" s="94">
        <v>2309.7800000000002</v>
      </c>
      <c r="F32" s="172">
        <v>3.1478727632419323E-2</v>
      </c>
      <c r="G32" s="94">
        <v>1925.74</v>
      </c>
      <c r="H32" s="172">
        <v>1.8678290124469088E-2</v>
      </c>
      <c r="I32" s="200">
        <f t="shared" si="0"/>
        <v>2.5078508878444206E-2</v>
      </c>
      <c r="J32" s="222">
        <f t="shared" si="1"/>
        <v>1.0250785088784442</v>
      </c>
      <c r="P32" s="200"/>
      <c r="Q32" s="222"/>
      <c r="AA32" s="200"/>
      <c r="AB32" s="222"/>
      <c r="AL32" s="200"/>
      <c r="AM32" s="222"/>
    </row>
    <row r="33" spans="2:39">
      <c r="B33" s="192">
        <v>40968</v>
      </c>
      <c r="E33" s="94">
        <v>2390.96</v>
      </c>
      <c r="F33" s="172">
        <v>3.5146204400418934E-2</v>
      </c>
      <c r="G33" s="94">
        <v>1992.56</v>
      </c>
      <c r="H33" s="172">
        <v>3.4698349725300393E-2</v>
      </c>
      <c r="I33" s="200">
        <f t="shared" si="0"/>
        <v>3.4922277062859663E-2</v>
      </c>
      <c r="J33" s="222">
        <f t="shared" si="1"/>
        <v>1.0349222770628597</v>
      </c>
      <c r="P33" s="200"/>
      <c r="Q33" s="222"/>
      <c r="AA33" s="200"/>
      <c r="AB33" s="222"/>
      <c r="AL33" s="200"/>
      <c r="AM33" s="222"/>
    </row>
    <row r="34" spans="2:39">
      <c r="B34" s="192">
        <v>40999</v>
      </c>
      <c r="E34" s="94">
        <v>2485.4299999999998</v>
      </c>
      <c r="F34" s="172">
        <v>3.9511325994579405E-2</v>
      </c>
      <c r="G34" s="94">
        <v>1994.05</v>
      </c>
      <c r="H34" s="172">
        <v>7.4778174810297138E-4</v>
      </c>
      <c r="I34" s="200">
        <f t="shared" si="0"/>
        <v>2.0129553871341188E-2</v>
      </c>
      <c r="J34" s="222">
        <f t="shared" si="1"/>
        <v>1.0201295538713411</v>
      </c>
      <c r="P34" s="200"/>
      <c r="Q34" s="222"/>
      <c r="AA34" s="200"/>
      <c r="AB34" s="222"/>
      <c r="AL34" s="200"/>
      <c r="AM34" s="222"/>
    </row>
    <row r="35" spans="2:39">
      <c r="B35" s="192">
        <v>41029</v>
      </c>
      <c r="E35" s="94">
        <v>2488.08</v>
      </c>
      <c r="F35" s="172">
        <v>1.0662138945776167E-3</v>
      </c>
      <c r="G35" s="94">
        <v>2061.46</v>
      </c>
      <c r="H35" s="172">
        <v>3.3805571575437066E-2</v>
      </c>
      <c r="I35" s="200">
        <f t="shared" si="0"/>
        <v>1.7435892735007341E-2</v>
      </c>
      <c r="J35" s="222">
        <f t="shared" si="1"/>
        <v>1.0174358927350073</v>
      </c>
      <c r="P35" s="200"/>
      <c r="Q35" s="222"/>
      <c r="AA35" s="200"/>
      <c r="AB35" s="222"/>
      <c r="AL35" s="200"/>
      <c r="AM35" s="222"/>
    </row>
    <row r="36" spans="2:39">
      <c r="B36" s="192">
        <v>41060</v>
      </c>
      <c r="E36" s="94">
        <v>2332.0700000000002</v>
      </c>
      <c r="F36" s="172">
        <v>-6.2702967750232985E-2</v>
      </c>
      <c r="G36" s="94">
        <v>2065.16</v>
      </c>
      <c r="H36" s="172">
        <v>1.7948444306461475E-3</v>
      </c>
      <c r="I36" s="200">
        <f t="shared" si="0"/>
        <v>-3.0454061659793419E-2</v>
      </c>
      <c r="J36" s="222">
        <f t="shared" si="1"/>
        <v>0.96954593834020653</v>
      </c>
      <c r="P36" s="200"/>
      <c r="Q36" s="222"/>
      <c r="AA36" s="200"/>
      <c r="AB36" s="222"/>
      <c r="AL36" s="200"/>
      <c r="AM36" s="222"/>
    </row>
    <row r="37" spans="2:39">
      <c r="B37" s="192">
        <v>41090</v>
      </c>
      <c r="E37" s="94">
        <v>2362.6</v>
      </c>
      <c r="F37" s="172">
        <v>1.3091373758077562E-2</v>
      </c>
      <c r="G37" s="94">
        <v>2109.5</v>
      </c>
      <c r="H37" s="172">
        <v>2.1470491390497726E-2</v>
      </c>
      <c r="I37" s="200">
        <f t="shared" si="0"/>
        <v>1.7280932574287644E-2</v>
      </c>
      <c r="J37" s="222">
        <f t="shared" si="1"/>
        <v>1.0172809325742875</v>
      </c>
      <c r="P37" s="200"/>
      <c r="Q37" s="222"/>
      <c r="AA37" s="200"/>
      <c r="AB37" s="222"/>
      <c r="AL37" s="200"/>
      <c r="AM37" s="222"/>
    </row>
    <row r="38" spans="2:39">
      <c r="B38" s="192">
        <v>41121</v>
      </c>
      <c r="E38" s="94">
        <v>2368.42</v>
      </c>
      <c r="F38" s="172">
        <v>2.463387793109284E-3</v>
      </c>
      <c r="G38" s="94">
        <v>2187.6799999999998</v>
      </c>
      <c r="H38" s="172">
        <v>3.7060914908745968E-2</v>
      </c>
      <c r="I38" s="200">
        <f t="shared" si="0"/>
        <v>1.9762151350927626E-2</v>
      </c>
      <c r="J38" s="222">
        <f t="shared" si="1"/>
        <v>1.0197621513509276</v>
      </c>
      <c r="P38" s="200"/>
      <c r="Q38" s="222"/>
      <c r="AA38" s="200"/>
      <c r="AB38" s="222"/>
      <c r="AL38" s="200"/>
      <c r="AM38" s="222"/>
    </row>
    <row r="39" spans="2:39">
      <c r="B39" s="192">
        <v>41152</v>
      </c>
      <c r="E39" s="94">
        <v>2422.08</v>
      </c>
      <c r="F39" s="172">
        <v>2.2656454513979796E-2</v>
      </c>
      <c r="G39" s="94">
        <v>2179.19</v>
      </c>
      <c r="H39" s="172">
        <v>-3.8808235208073194E-3</v>
      </c>
      <c r="I39" s="200">
        <f t="shared" si="0"/>
        <v>9.3878154965862382E-3</v>
      </c>
      <c r="J39" s="222">
        <f t="shared" si="1"/>
        <v>1.0093878154965863</v>
      </c>
      <c r="P39" s="200"/>
      <c r="Q39" s="222"/>
      <c r="AA39" s="200"/>
      <c r="AB39" s="222"/>
      <c r="AL39" s="200"/>
      <c r="AM39" s="222"/>
    </row>
    <row r="40" spans="2:39">
      <c r="B40" s="192">
        <v>41182</v>
      </c>
      <c r="E40" s="94">
        <v>2476.91</v>
      </c>
      <c r="F40" s="172">
        <v>2.2637567710397599E-2</v>
      </c>
      <c r="G40" s="94">
        <v>2192.0100000000002</v>
      </c>
      <c r="H40" s="172">
        <v>5.8829198004763938E-3</v>
      </c>
      <c r="I40" s="200">
        <f t="shared" si="0"/>
        <v>1.4260243755436997E-2</v>
      </c>
      <c r="J40" s="222">
        <f t="shared" si="1"/>
        <v>1.0142602437554369</v>
      </c>
      <c r="P40" s="200"/>
      <c r="Q40" s="222"/>
      <c r="AA40" s="200"/>
      <c r="AB40" s="222"/>
      <c r="AL40" s="200"/>
      <c r="AM40" s="222"/>
    </row>
    <row r="41" spans="2:39">
      <c r="B41" s="192">
        <v>41213</v>
      </c>
      <c r="E41" s="94">
        <v>2510.0300000000002</v>
      </c>
      <c r="F41" s="172">
        <v>1.3371499166300094E-2</v>
      </c>
      <c r="G41" s="94">
        <v>2164.61</v>
      </c>
      <c r="H41" s="172">
        <v>-1.2499942974712797E-2</v>
      </c>
      <c r="I41" s="200">
        <f t="shared" si="0"/>
        <v>4.3577809579364857E-4</v>
      </c>
      <c r="J41" s="222">
        <f t="shared" si="1"/>
        <v>1.0004357780957935</v>
      </c>
      <c r="P41" s="200"/>
      <c r="Q41" s="222"/>
      <c r="AA41" s="200"/>
      <c r="AB41" s="222"/>
      <c r="AL41" s="200"/>
      <c r="AM41" s="222"/>
    </row>
    <row r="42" spans="2:39">
      <c r="B42" s="192">
        <v>41243</v>
      </c>
      <c r="E42" s="94">
        <v>2569.9899999999998</v>
      </c>
      <c r="F42" s="172">
        <v>2.3888160699274241E-2</v>
      </c>
      <c r="G42" s="94">
        <v>2133.34</v>
      </c>
      <c r="H42" s="172">
        <v>-1.4446020299268669E-2</v>
      </c>
      <c r="I42" s="200">
        <f t="shared" si="0"/>
        <v>4.721070200002786E-3</v>
      </c>
      <c r="J42" s="222">
        <f t="shared" si="1"/>
        <v>1.0047210702000027</v>
      </c>
      <c r="P42" s="200"/>
      <c r="Q42" s="222"/>
      <c r="AA42" s="200"/>
      <c r="AB42" s="222"/>
      <c r="AL42" s="200"/>
      <c r="AM42" s="222"/>
    </row>
    <row r="43" spans="2:39">
      <c r="B43" s="192">
        <v>41274</v>
      </c>
      <c r="E43" s="94">
        <v>2632.76</v>
      </c>
      <c r="F43" s="172">
        <v>2.4424219549492587E-2</v>
      </c>
      <c r="G43" s="94">
        <v>2218.5300000000002</v>
      </c>
      <c r="H43" s="172">
        <v>3.9932687710350967E-2</v>
      </c>
      <c r="I43" s="200">
        <f t="shared" si="0"/>
        <v>3.2178453629921777E-2</v>
      </c>
      <c r="J43" s="222">
        <f t="shared" si="1"/>
        <v>1.0321784536299217</v>
      </c>
      <c r="P43" s="200"/>
      <c r="Q43" s="222"/>
      <c r="AA43" s="200"/>
      <c r="AB43" s="222"/>
      <c r="AL43" s="200"/>
      <c r="AM43" s="222"/>
    </row>
    <row r="44" spans="2:39">
      <c r="B44" s="192">
        <v>41305</v>
      </c>
      <c r="E44" s="94">
        <v>2719.3</v>
      </c>
      <c r="F44" s="172">
        <v>3.2870447743052811E-2</v>
      </c>
      <c r="G44" s="94">
        <v>2239.37</v>
      </c>
      <c r="H44" s="172">
        <v>9.3936074788258939E-3</v>
      </c>
      <c r="I44" s="200">
        <f t="shared" si="0"/>
        <v>2.1132027610939352E-2</v>
      </c>
      <c r="J44" s="222">
        <f t="shared" si="1"/>
        <v>1.0211320276109395</v>
      </c>
      <c r="P44" s="200"/>
      <c r="Q44" s="222"/>
      <c r="AA44" s="200"/>
      <c r="AB44" s="222"/>
      <c r="AL44" s="200"/>
      <c r="AM44" s="222"/>
    </row>
    <row r="45" spans="2:39">
      <c r="B45" s="192">
        <v>41333</v>
      </c>
      <c r="E45" s="94">
        <v>2799.46</v>
      </c>
      <c r="F45" s="172">
        <v>2.9478174530209955E-2</v>
      </c>
      <c r="G45" s="94">
        <v>2263.6999999999998</v>
      </c>
      <c r="H45" s="172">
        <v>1.0864662829277894E-2</v>
      </c>
      <c r="I45" s="200">
        <f t="shared" si="0"/>
        <v>2.0171418679743924E-2</v>
      </c>
      <c r="J45" s="222">
        <f t="shared" si="1"/>
        <v>1.0201714186797439</v>
      </c>
      <c r="P45" s="200"/>
      <c r="Q45" s="222"/>
      <c r="AA45" s="200"/>
      <c r="AB45" s="222"/>
      <c r="AL45" s="200"/>
      <c r="AM45" s="222"/>
    </row>
    <row r="46" spans="2:39">
      <c r="B46" s="192">
        <v>41364</v>
      </c>
      <c r="E46" s="94">
        <v>2743.44</v>
      </c>
      <c r="F46" s="172">
        <v>-2.0011002121837818E-2</v>
      </c>
      <c r="G46" s="94">
        <v>2258.48</v>
      </c>
      <c r="H46" s="172">
        <v>-2.3059592702212584E-3</v>
      </c>
      <c r="I46" s="200">
        <f t="shared" si="0"/>
        <v>-1.1158480696029538E-2</v>
      </c>
      <c r="J46" s="222">
        <f t="shared" si="1"/>
        <v>0.98884151930397046</v>
      </c>
      <c r="P46" s="200"/>
      <c r="Q46" s="222"/>
      <c r="AA46" s="200"/>
      <c r="AB46" s="222"/>
      <c r="AL46" s="200"/>
      <c r="AM46" s="222"/>
    </row>
    <row r="47" spans="2:39">
      <c r="B47" s="192">
        <v>41394</v>
      </c>
      <c r="E47" s="94">
        <v>2762.41</v>
      </c>
      <c r="F47" s="172">
        <v>6.914676464584435E-3</v>
      </c>
      <c r="G47" s="94">
        <v>2372.58</v>
      </c>
      <c r="H47" s="172">
        <v>5.0520704190428978E-2</v>
      </c>
      <c r="I47" s="200">
        <f t="shared" si="0"/>
        <v>2.8717690327506706E-2</v>
      </c>
      <c r="J47" s="222">
        <f t="shared" si="1"/>
        <v>1.0287176903275066</v>
      </c>
      <c r="P47" s="200"/>
      <c r="Q47" s="222"/>
      <c r="AA47" s="200"/>
      <c r="AB47" s="222"/>
      <c r="AL47" s="200"/>
      <c r="AM47" s="222"/>
    </row>
    <row r="48" spans="2:39">
      <c r="B48" s="192">
        <v>41425</v>
      </c>
      <c r="E48" s="94">
        <v>2786.29</v>
      </c>
      <c r="F48" s="172">
        <v>8.6446255262615512E-3</v>
      </c>
      <c r="G48" s="94">
        <v>2235.23</v>
      </c>
      <c r="H48" s="172">
        <v>-5.7890566387645448E-2</v>
      </c>
      <c r="I48" s="200">
        <f t="shared" si="0"/>
        <v>-2.4622970430691948E-2</v>
      </c>
      <c r="J48" s="222">
        <f t="shared" si="1"/>
        <v>0.97537702956930805</v>
      </c>
      <c r="P48" s="200"/>
      <c r="Q48" s="222"/>
      <c r="AA48" s="200"/>
      <c r="AB48" s="222"/>
      <c r="AL48" s="200"/>
      <c r="AM48" s="222"/>
    </row>
    <row r="49" spans="2:39">
      <c r="B49" s="192">
        <v>41455</v>
      </c>
      <c r="E49" s="94">
        <v>2755.2</v>
      </c>
      <c r="F49" s="172">
        <v>-1.1158206791109349E-2</v>
      </c>
      <c r="G49" s="94">
        <v>2098.34</v>
      </c>
      <c r="H49" s="172">
        <v>-6.1242019836884702E-2</v>
      </c>
      <c r="I49" s="200">
        <f t="shared" si="0"/>
        <v>-3.6200113313997029E-2</v>
      </c>
      <c r="J49" s="222">
        <f t="shared" si="1"/>
        <v>0.96379988668600292</v>
      </c>
      <c r="P49" s="200"/>
      <c r="Q49" s="222"/>
      <c r="AA49" s="200"/>
      <c r="AB49" s="222"/>
      <c r="AL49" s="200"/>
      <c r="AM49" s="222"/>
    </row>
    <row r="50" spans="2:39">
      <c r="B50" s="192">
        <v>41486</v>
      </c>
      <c r="E50" s="94">
        <v>2862.08</v>
      </c>
      <c r="F50" s="172">
        <v>3.8792102206736345E-2</v>
      </c>
      <c r="G50" s="94">
        <v>2038.62</v>
      </c>
      <c r="H50" s="172">
        <v>-2.8460592658959061E-2</v>
      </c>
      <c r="I50" s="200">
        <f t="shared" si="0"/>
        <v>5.1657547738886422E-3</v>
      </c>
      <c r="J50" s="222">
        <f t="shared" si="1"/>
        <v>1.0051657547738886</v>
      </c>
      <c r="P50" s="200"/>
      <c r="Q50" s="222"/>
      <c r="AA50" s="200"/>
      <c r="AB50" s="222"/>
      <c r="AL50" s="200"/>
      <c r="AM50" s="222"/>
    </row>
    <row r="51" spans="2:39">
      <c r="B51" s="192">
        <v>41517</v>
      </c>
      <c r="E51" s="94">
        <v>2887.8</v>
      </c>
      <c r="F51" s="172">
        <v>8.9864713774598926E-3</v>
      </c>
      <c r="G51" s="94">
        <v>1977.32</v>
      </c>
      <c r="H51" s="172">
        <v>-3.0069360645927135E-2</v>
      </c>
      <c r="I51" s="200">
        <f t="shared" si="0"/>
        <v>-1.0541444634233621E-2</v>
      </c>
      <c r="J51" s="222">
        <f t="shared" si="1"/>
        <v>0.98945855536576643</v>
      </c>
      <c r="P51" s="200"/>
      <c r="Q51" s="222"/>
      <c r="AA51" s="200"/>
      <c r="AB51" s="222"/>
      <c r="AL51" s="200"/>
      <c r="AM51" s="222"/>
    </row>
    <row r="52" spans="2:39">
      <c r="B52" s="192">
        <v>41547</v>
      </c>
      <c r="E52" s="94">
        <v>2960.18</v>
      </c>
      <c r="F52" s="172">
        <v>2.50640626082137E-2</v>
      </c>
      <c r="G52" s="94">
        <v>2035.23</v>
      </c>
      <c r="H52" s="172">
        <v>2.9287115894240712E-2</v>
      </c>
      <c r="I52" s="200">
        <f t="shared" si="0"/>
        <v>2.7175589251227206E-2</v>
      </c>
      <c r="J52" s="222">
        <f t="shared" si="1"/>
        <v>1.0271755892512271</v>
      </c>
      <c r="P52" s="200"/>
      <c r="Q52" s="222"/>
      <c r="AA52" s="200"/>
      <c r="AB52" s="222"/>
      <c r="AL52" s="200"/>
      <c r="AM52" s="222"/>
    </row>
    <row r="53" spans="2:39">
      <c r="B53" s="192">
        <v>41578</v>
      </c>
      <c r="E53" s="94">
        <v>3148</v>
      </c>
      <c r="F53" s="172">
        <v>6.3448844327034237E-2</v>
      </c>
      <c r="G53" s="94">
        <v>2097.1799999999998</v>
      </c>
      <c r="H53" s="172">
        <v>3.0438820182485449E-2</v>
      </c>
      <c r="I53" s="200">
        <f t="shared" si="0"/>
        <v>4.6943832254759843E-2</v>
      </c>
      <c r="J53" s="222">
        <f t="shared" si="1"/>
        <v>1.04694383225476</v>
      </c>
      <c r="P53" s="200"/>
      <c r="Q53" s="222"/>
      <c r="AA53" s="200"/>
      <c r="AB53" s="222"/>
      <c r="AL53" s="200"/>
      <c r="AM53" s="222"/>
    </row>
    <row r="54" spans="2:39">
      <c r="B54" s="192">
        <v>41608</v>
      </c>
      <c r="E54" s="94">
        <v>3216.75</v>
      </c>
      <c r="F54" s="172">
        <v>2.1839263024142408E-2</v>
      </c>
      <c r="G54" s="94">
        <v>2059.39</v>
      </c>
      <c r="H54" s="172">
        <v>-1.8019435623074731E-2</v>
      </c>
      <c r="I54" s="200">
        <f t="shared" si="0"/>
        <v>1.9099137005338385E-3</v>
      </c>
      <c r="J54" s="222">
        <f t="shared" si="1"/>
        <v>1.0019099137005338</v>
      </c>
      <c r="P54" s="200"/>
      <c r="Q54" s="222"/>
      <c r="AA54" s="200"/>
      <c r="AB54" s="222"/>
      <c r="AL54" s="200"/>
      <c r="AM54" s="222"/>
    </row>
    <row r="55" spans="2:39">
      <c r="B55" s="192">
        <v>41639</v>
      </c>
      <c r="E55" s="94">
        <v>3255.45</v>
      </c>
      <c r="F55" s="172">
        <v>1.2030776404756249E-2</v>
      </c>
      <c r="G55" s="94">
        <v>2099.58</v>
      </c>
      <c r="H55" s="172">
        <v>1.951548759584143E-2</v>
      </c>
      <c r="I55" s="200">
        <f t="shared" si="0"/>
        <v>1.577313200029884E-2</v>
      </c>
      <c r="J55" s="222">
        <f t="shared" si="1"/>
        <v>1.015773132000299</v>
      </c>
      <c r="P55" s="200"/>
      <c r="Q55" s="222"/>
      <c r="AA55" s="200"/>
      <c r="AB55" s="222"/>
      <c r="AL55" s="200"/>
      <c r="AM55" s="222"/>
    </row>
    <row r="56" spans="2:39">
      <c r="B56" s="192">
        <v>41670</v>
      </c>
      <c r="E56" s="94">
        <v>3156.98</v>
      </c>
      <c r="F56" s="172">
        <v>-3.0247738407900515E-2</v>
      </c>
      <c r="G56" s="94">
        <v>2112.2399999999998</v>
      </c>
      <c r="H56" s="172">
        <v>6.0297773840480851E-3</v>
      </c>
      <c r="I56" s="200">
        <f t="shared" si="0"/>
        <v>-1.2108980511926215E-2</v>
      </c>
      <c r="J56" s="222">
        <f t="shared" si="1"/>
        <v>0.98789101948807378</v>
      </c>
      <c r="P56" s="200"/>
      <c r="Q56" s="222"/>
      <c r="AA56" s="200"/>
      <c r="AB56" s="222"/>
      <c r="AL56" s="200"/>
      <c r="AM56" s="222"/>
    </row>
    <row r="57" spans="2:39">
      <c r="B57" s="192">
        <v>41698</v>
      </c>
      <c r="E57" s="94">
        <v>3291.79</v>
      </c>
      <c r="F57" s="172">
        <v>4.2702202738059691E-2</v>
      </c>
      <c r="G57" s="94">
        <v>2184.65</v>
      </c>
      <c r="H57" s="172">
        <v>3.4281142294436462E-2</v>
      </c>
      <c r="I57" s="200">
        <f t="shared" si="0"/>
        <v>3.8491672516248077E-2</v>
      </c>
      <c r="J57" s="222">
        <f t="shared" si="1"/>
        <v>1.0384916725162481</v>
      </c>
      <c r="P57" s="200"/>
      <c r="Q57" s="222"/>
      <c r="AA57" s="200"/>
      <c r="AB57" s="222"/>
      <c r="AL57" s="200"/>
      <c r="AM57" s="222"/>
    </row>
    <row r="58" spans="2:39">
      <c r="B58" s="192">
        <v>41729</v>
      </c>
      <c r="E58" s="94">
        <v>3352.4</v>
      </c>
      <c r="F58" s="172">
        <v>1.8412474671835044E-2</v>
      </c>
      <c r="G58" s="94">
        <v>2221.09</v>
      </c>
      <c r="H58" s="172">
        <v>1.668001739409064E-2</v>
      </c>
      <c r="I58" s="200">
        <f t="shared" si="0"/>
        <v>1.7546246032962842E-2</v>
      </c>
      <c r="J58" s="222">
        <f t="shared" si="1"/>
        <v>1.0175462460329627</v>
      </c>
      <c r="P58" s="200"/>
      <c r="Q58" s="222"/>
      <c r="AA58" s="200"/>
      <c r="AB58" s="222"/>
      <c r="AL58" s="200"/>
      <c r="AM58" s="222"/>
    </row>
    <row r="59" spans="2:39">
      <c r="B59" s="192">
        <v>41759</v>
      </c>
      <c r="E59" s="94">
        <v>3410.91</v>
      </c>
      <c r="F59" s="172">
        <v>1.7453167879727838E-2</v>
      </c>
      <c r="G59" s="94">
        <v>2259.79</v>
      </c>
      <c r="H59" s="172">
        <v>1.7423877465568616E-2</v>
      </c>
      <c r="I59" s="200">
        <f t="shared" si="0"/>
        <v>1.7438522672648227E-2</v>
      </c>
      <c r="J59" s="222">
        <f t="shared" si="1"/>
        <v>1.0174385226726481</v>
      </c>
      <c r="P59" s="200"/>
      <c r="Q59" s="222"/>
      <c r="AA59" s="200"/>
      <c r="AB59" s="222"/>
      <c r="AL59" s="200"/>
      <c r="AM59" s="222"/>
    </row>
    <row r="60" spans="2:39">
      <c r="B60" s="192">
        <v>41790</v>
      </c>
      <c r="E60" s="94">
        <v>3445.28</v>
      </c>
      <c r="F60" s="172">
        <v>1.0076489851681858E-2</v>
      </c>
      <c r="G60" s="94">
        <v>2286.1999999999998</v>
      </c>
      <c r="H60" s="172">
        <v>1.1686926661326869E-2</v>
      </c>
      <c r="I60" s="200">
        <f t="shared" si="0"/>
        <v>1.0881708256504363E-2</v>
      </c>
      <c r="J60" s="222">
        <f t="shared" si="1"/>
        <v>1.0108817082565045</v>
      </c>
      <c r="P60" s="200"/>
      <c r="Q60" s="222"/>
      <c r="AA60" s="200"/>
      <c r="AB60" s="222"/>
      <c r="AL60" s="200"/>
      <c r="AM60" s="222"/>
    </row>
    <row r="61" spans="2:39">
      <c r="B61" s="192">
        <v>41820</v>
      </c>
      <c r="E61" s="94">
        <v>3540.27</v>
      </c>
      <c r="F61" s="172">
        <v>2.7571053731481943E-2</v>
      </c>
      <c r="G61" s="94">
        <v>2308.2800000000002</v>
      </c>
      <c r="H61" s="172">
        <v>9.6579476861169411E-3</v>
      </c>
      <c r="I61" s="200">
        <f t="shared" si="0"/>
        <v>1.8614500708799442E-2</v>
      </c>
      <c r="J61" s="222">
        <f t="shared" si="1"/>
        <v>1.0186145007087994</v>
      </c>
      <c r="P61" s="200"/>
      <c r="Q61" s="222"/>
      <c r="AA61" s="200"/>
      <c r="AB61" s="222"/>
      <c r="AL61" s="200"/>
      <c r="AM61" s="222"/>
    </row>
    <row r="62" spans="2:39">
      <c r="B62" s="192">
        <v>41851</v>
      </c>
      <c r="E62" s="94">
        <v>3693.55</v>
      </c>
      <c r="F62" s="172">
        <v>4.3296132780833219E-2</v>
      </c>
      <c r="G62" s="94">
        <v>2305.63</v>
      </c>
      <c r="H62" s="172">
        <v>-1.1480409655674206E-3</v>
      </c>
      <c r="I62" s="200">
        <f t="shared" si="0"/>
        <v>2.1074045907632899E-2</v>
      </c>
      <c r="J62" s="222">
        <f t="shared" si="1"/>
        <v>1.0210740459076328</v>
      </c>
      <c r="P62" s="200"/>
      <c r="Q62" s="222"/>
      <c r="AA62" s="200"/>
      <c r="AB62" s="222"/>
      <c r="AL62" s="200"/>
      <c r="AM62" s="222"/>
    </row>
    <row r="63" spans="2:39">
      <c r="B63" s="192">
        <v>41882</v>
      </c>
      <c r="E63" s="94">
        <v>3719.71</v>
      </c>
      <c r="F63" s="172">
        <v>7.0826169944904205E-3</v>
      </c>
      <c r="G63" s="94">
        <v>2357.2600000000002</v>
      </c>
      <c r="H63" s="172">
        <v>2.2393011888290903E-2</v>
      </c>
      <c r="I63" s="200">
        <f t="shared" si="0"/>
        <v>1.4737814441390662E-2</v>
      </c>
      <c r="J63" s="222">
        <f t="shared" si="1"/>
        <v>1.0147378144413906</v>
      </c>
      <c r="P63" s="200"/>
      <c r="Q63" s="222"/>
      <c r="AA63" s="200"/>
      <c r="AB63" s="222"/>
      <c r="AL63" s="200"/>
      <c r="AM63" s="222"/>
    </row>
    <row r="64" spans="2:39">
      <c r="B64" s="192">
        <v>41912</v>
      </c>
      <c r="E64" s="94">
        <v>3634.65</v>
      </c>
      <c r="F64" s="172">
        <v>-2.2867374069483914E-2</v>
      </c>
      <c r="G64" s="94">
        <v>2286.5700000000002</v>
      </c>
      <c r="H64" s="172">
        <v>-2.9988206646699989E-2</v>
      </c>
      <c r="I64" s="200">
        <f t="shared" si="0"/>
        <v>-2.6427790358091952E-2</v>
      </c>
      <c r="J64" s="222">
        <f t="shared" si="1"/>
        <v>0.97357220964190805</v>
      </c>
      <c r="P64" s="200"/>
      <c r="Q64" s="222"/>
      <c r="AA64" s="200"/>
      <c r="AB64" s="222"/>
      <c r="AL64" s="200"/>
      <c r="AM64" s="222"/>
    </row>
    <row r="65" spans="2:39">
      <c r="B65" s="192">
        <v>41943</v>
      </c>
      <c r="E65" s="94">
        <v>3679.36</v>
      </c>
      <c r="F65" s="172">
        <v>1.2301046868336662E-2</v>
      </c>
      <c r="G65" s="94">
        <v>2378.06</v>
      </c>
      <c r="H65" s="172">
        <v>4.001189554660467E-2</v>
      </c>
      <c r="I65" s="200">
        <f t="shared" si="0"/>
        <v>2.6156471207470666E-2</v>
      </c>
      <c r="J65" s="222">
        <f t="shared" si="1"/>
        <v>1.0261564712074707</v>
      </c>
      <c r="P65" s="200"/>
      <c r="Q65" s="222"/>
      <c r="AA65" s="200"/>
      <c r="AB65" s="222"/>
      <c r="AL65" s="200"/>
      <c r="AM65" s="222"/>
    </row>
    <row r="66" spans="2:39">
      <c r="B66" s="192">
        <v>41973</v>
      </c>
      <c r="E66" s="94">
        <v>3820.54</v>
      </c>
      <c r="F66" s="172">
        <v>3.8370803618020588E-2</v>
      </c>
      <c r="G66" s="94">
        <v>2390.75</v>
      </c>
      <c r="H66" s="172">
        <v>5.3362825160003791E-3</v>
      </c>
      <c r="I66" s="200">
        <f t="shared" si="0"/>
        <v>2.1853543067010484E-2</v>
      </c>
      <c r="J66" s="222">
        <f t="shared" si="1"/>
        <v>1.0218535430670106</v>
      </c>
      <c r="P66" s="200"/>
      <c r="Q66" s="222"/>
      <c r="AA66" s="200"/>
      <c r="AB66" s="222"/>
      <c r="AL66" s="200"/>
      <c r="AM66" s="222"/>
    </row>
    <row r="67" spans="2:39">
      <c r="B67" s="192">
        <v>42004</v>
      </c>
      <c r="E67" s="94">
        <v>3704.69</v>
      </c>
      <c r="F67" s="172">
        <v>-3.0322938642181496E-2</v>
      </c>
      <c r="G67" s="94">
        <v>2317.0300000000002</v>
      </c>
      <c r="H67" s="172">
        <v>-3.0835511868660404E-2</v>
      </c>
      <c r="I67" s="200">
        <f t="shared" si="0"/>
        <v>-3.057922525542095E-2</v>
      </c>
      <c r="J67" s="222">
        <f t="shared" si="1"/>
        <v>0.96942077474457911</v>
      </c>
      <c r="P67" s="200"/>
      <c r="Q67" s="222"/>
      <c r="AA67" s="200"/>
      <c r="AB67" s="222"/>
      <c r="AL67" s="200"/>
      <c r="AM67" s="222"/>
    </row>
    <row r="68" spans="2:39">
      <c r="B68" s="192">
        <v>42035</v>
      </c>
      <c r="E68" s="94">
        <v>3505.78</v>
      </c>
      <c r="F68" s="172">
        <v>-5.3691401979652831E-2</v>
      </c>
      <c r="G68" s="94">
        <v>2535.0100000000002</v>
      </c>
      <c r="H68" s="172">
        <v>9.4077331756602156E-2</v>
      </c>
      <c r="I68" s="200">
        <f t="shared" si="0"/>
        <v>2.0192964888474663E-2</v>
      </c>
      <c r="J68" s="222">
        <f t="shared" si="1"/>
        <v>1.0201929648884747</v>
      </c>
      <c r="P68" s="200"/>
      <c r="Q68" s="222"/>
      <c r="AA68" s="200"/>
      <c r="AB68" s="222"/>
      <c r="AL68" s="200"/>
      <c r="AM68" s="222"/>
    </row>
    <row r="69" spans="2:39">
      <c r="B69" s="192">
        <v>42063</v>
      </c>
      <c r="E69" s="94">
        <v>3746.55</v>
      </c>
      <c r="F69" s="172">
        <v>6.8678011740611167E-2</v>
      </c>
      <c r="G69" s="94">
        <v>2534.66</v>
      </c>
      <c r="H69" s="172">
        <v>-1.3806651650305479E-4</v>
      </c>
      <c r="I69" s="200">
        <f t="shared" si="0"/>
        <v>3.4269972612054056E-2</v>
      </c>
      <c r="J69" s="222">
        <f t="shared" si="1"/>
        <v>1.0342699726120541</v>
      </c>
      <c r="P69" s="200"/>
      <c r="Q69" s="222"/>
      <c r="AA69" s="200"/>
      <c r="AB69" s="222"/>
      <c r="AL69" s="200"/>
      <c r="AM69" s="222"/>
    </row>
    <row r="70" spans="2:39">
      <c r="B70" s="192">
        <v>42094</v>
      </c>
      <c r="E70" s="94">
        <v>3698.4</v>
      </c>
      <c r="F70" s="172">
        <v>-1.2851823677783591E-2</v>
      </c>
      <c r="G70" s="94">
        <v>2501.2199999999998</v>
      </c>
      <c r="H70" s="172">
        <v>-1.3193090986562295E-2</v>
      </c>
      <c r="I70" s="200">
        <f t="shared" ref="I70:I133" si="2">(0.5*F70)+(0.5*H70)</f>
        <v>-1.3022457332172943E-2</v>
      </c>
      <c r="J70" s="222">
        <f t="shared" ref="J70:J133" si="3">1+I70*100/100</f>
        <v>0.98697754266782711</v>
      </c>
      <c r="P70" s="200"/>
      <c r="Q70" s="222"/>
      <c r="AA70" s="200"/>
      <c r="AB70" s="222"/>
      <c r="AL70" s="200"/>
      <c r="AM70" s="222"/>
    </row>
    <row r="71" spans="2:39">
      <c r="B71" s="192">
        <v>42124</v>
      </c>
      <c r="E71" s="94">
        <v>3805.36</v>
      </c>
      <c r="F71" s="172">
        <v>2.8920614319705829E-2</v>
      </c>
      <c r="G71" s="94">
        <v>2532.69</v>
      </c>
      <c r="H71" s="172">
        <v>1.2581860052294669E-2</v>
      </c>
      <c r="I71" s="200">
        <f t="shared" si="2"/>
        <v>2.0751237186000249E-2</v>
      </c>
      <c r="J71" s="222">
        <f t="shared" si="3"/>
        <v>1.0207512371860004</v>
      </c>
      <c r="P71" s="200"/>
      <c r="Q71" s="222"/>
      <c r="AA71" s="200"/>
      <c r="AB71" s="222"/>
      <c r="AL71" s="200"/>
      <c r="AM71" s="222"/>
    </row>
    <row r="72" spans="2:39">
      <c r="B72" s="192">
        <v>42155</v>
      </c>
      <c r="E72" s="94">
        <v>3745.69</v>
      </c>
      <c r="F72" s="172">
        <v>-1.5680513801585194E-2</v>
      </c>
      <c r="G72" s="94">
        <v>2401.39</v>
      </c>
      <c r="H72" s="172">
        <v>-5.1842112536473195E-2</v>
      </c>
      <c r="I72" s="200">
        <f t="shared" si="2"/>
        <v>-3.3761313169029195E-2</v>
      </c>
      <c r="J72" s="222">
        <f t="shared" si="3"/>
        <v>0.96623868683097081</v>
      </c>
      <c r="P72" s="200"/>
      <c r="Q72" s="222"/>
      <c r="AA72" s="200"/>
      <c r="AB72" s="222"/>
      <c r="AL72" s="200"/>
      <c r="AM72" s="222"/>
    </row>
    <row r="73" spans="2:39">
      <c r="B73" s="192">
        <v>42185</v>
      </c>
      <c r="E73" s="94">
        <v>3695.24</v>
      </c>
      <c r="F73" s="172">
        <v>-1.3468813489637466E-2</v>
      </c>
      <c r="G73" s="94">
        <v>2372.5300000000002</v>
      </c>
      <c r="H73" s="172">
        <v>-1.2018039552092574E-2</v>
      </c>
      <c r="I73" s="200">
        <f t="shared" si="2"/>
        <v>-1.274342652086502E-2</v>
      </c>
      <c r="J73" s="222">
        <f t="shared" si="3"/>
        <v>0.98725657347913498</v>
      </c>
      <c r="P73" s="200"/>
      <c r="Q73" s="222"/>
      <c r="AA73" s="200"/>
      <c r="AB73" s="222"/>
      <c r="AL73" s="200"/>
      <c r="AM73" s="222"/>
    </row>
    <row r="74" spans="2:39">
      <c r="B74" s="192">
        <v>42216</v>
      </c>
      <c r="E74" s="94">
        <v>3718.26</v>
      </c>
      <c r="F74" s="172">
        <v>6.2296359641051957E-3</v>
      </c>
      <c r="G74" s="94">
        <v>2379.7800000000002</v>
      </c>
      <c r="H74" s="172">
        <v>3.0558096209531982E-3</v>
      </c>
      <c r="I74" s="200">
        <f t="shared" si="2"/>
        <v>4.642722792529197E-3</v>
      </c>
      <c r="J74" s="222">
        <f t="shared" si="3"/>
        <v>1.0046427227925292</v>
      </c>
      <c r="P74" s="200"/>
      <c r="Q74" s="222"/>
      <c r="AA74" s="200"/>
      <c r="AB74" s="222"/>
      <c r="AL74" s="200"/>
      <c r="AM74" s="222"/>
    </row>
    <row r="75" spans="2:39">
      <c r="B75" s="192">
        <v>42247</v>
      </c>
      <c r="E75" s="94">
        <v>3585.92</v>
      </c>
      <c r="F75" s="172">
        <v>-3.5591916649185373E-2</v>
      </c>
      <c r="G75" s="94">
        <v>2251.16</v>
      </c>
      <c r="H75" s="172">
        <v>-5.404701274907775E-2</v>
      </c>
      <c r="I75" s="200">
        <f t="shared" si="2"/>
        <v>-4.4819464699131562E-2</v>
      </c>
      <c r="J75" s="222">
        <f t="shared" si="3"/>
        <v>0.95518053530086844</v>
      </c>
      <c r="P75" s="200"/>
      <c r="Q75" s="222"/>
      <c r="AA75" s="200"/>
      <c r="AB75" s="222"/>
      <c r="AL75" s="200"/>
      <c r="AM75" s="222"/>
    </row>
    <row r="76" spans="2:39">
      <c r="B76" s="192">
        <v>42277</v>
      </c>
      <c r="E76" s="94">
        <v>3580.84</v>
      </c>
      <c r="F76" s="172">
        <v>-1.416651793681889E-3</v>
      </c>
      <c r="G76" s="94">
        <v>2288.61</v>
      </c>
      <c r="H76" s="172">
        <v>1.6635867730414589E-2</v>
      </c>
      <c r="I76" s="200">
        <f t="shared" si="2"/>
        <v>7.6096079683663498E-3</v>
      </c>
      <c r="J76" s="222">
        <f t="shared" si="3"/>
        <v>1.0076096079683663</v>
      </c>
      <c r="P76" s="200"/>
      <c r="Q76" s="222"/>
      <c r="AA76" s="200"/>
      <c r="AB76" s="222"/>
      <c r="AL76" s="200"/>
      <c r="AM76" s="222"/>
    </row>
    <row r="77" spans="2:39">
      <c r="B77" s="192">
        <v>42308</v>
      </c>
      <c r="E77" s="94">
        <v>3725.33</v>
      </c>
      <c r="F77" s="172">
        <v>4.035086739424254E-2</v>
      </c>
      <c r="G77" s="94">
        <v>2307.87</v>
      </c>
      <c r="H77" s="172">
        <v>8.4155885013172949E-3</v>
      </c>
      <c r="I77" s="200">
        <f t="shared" si="2"/>
        <v>2.4383227947779917E-2</v>
      </c>
      <c r="J77" s="222">
        <f t="shared" si="3"/>
        <v>1.02438322794778</v>
      </c>
      <c r="P77" s="200"/>
      <c r="Q77" s="222"/>
      <c r="AA77" s="200"/>
      <c r="AB77" s="222"/>
      <c r="AL77" s="200"/>
      <c r="AM77" s="222"/>
    </row>
    <row r="78" spans="2:39">
      <c r="B78" s="192">
        <v>42338</v>
      </c>
      <c r="E78" s="94">
        <v>3761.61</v>
      </c>
      <c r="F78" s="172">
        <v>9.7387345550596915E-3</v>
      </c>
      <c r="G78" s="94">
        <v>2285.71</v>
      </c>
      <c r="H78" s="172">
        <v>-9.6019273182631482E-3</v>
      </c>
      <c r="I78" s="200">
        <f t="shared" si="2"/>
        <v>6.8403618398271693E-5</v>
      </c>
      <c r="J78" s="222">
        <f t="shared" si="3"/>
        <v>1.0000684036183982</v>
      </c>
      <c r="P78" s="200"/>
      <c r="Q78" s="222"/>
      <c r="AA78" s="200"/>
      <c r="AB78" s="222"/>
      <c r="AL78" s="200"/>
      <c r="AM78" s="222"/>
    </row>
    <row r="79" spans="2:39">
      <c r="B79" s="192">
        <v>42369</v>
      </c>
      <c r="E79" s="94">
        <v>3641.65</v>
      </c>
      <c r="F79" s="172">
        <v>-3.1890600035623051E-2</v>
      </c>
      <c r="G79" s="94">
        <v>2205.4899999999998</v>
      </c>
      <c r="H79" s="172">
        <v>-3.5096315805592249E-2</v>
      </c>
      <c r="I79" s="200">
        <f t="shared" si="2"/>
        <v>-3.349345792060765E-2</v>
      </c>
      <c r="J79" s="222">
        <f t="shared" si="3"/>
        <v>0.96650654207939235</v>
      </c>
      <c r="P79" s="200"/>
      <c r="Q79" s="222"/>
      <c r="AA79" s="200"/>
      <c r="AB79" s="222"/>
      <c r="AL79" s="200"/>
      <c r="AM79" s="222"/>
    </row>
    <row r="80" spans="2:39">
      <c r="B80" s="192">
        <v>42400</v>
      </c>
      <c r="E80" s="94">
        <v>3601.21</v>
      </c>
      <c r="F80" s="172">
        <v>-1.1104856315131917E-2</v>
      </c>
      <c r="G80" s="94">
        <v>2227.5300000000002</v>
      </c>
      <c r="H80" s="172">
        <v>9.9932441316896714E-3</v>
      </c>
      <c r="I80" s="200">
        <f t="shared" si="2"/>
        <v>-5.5580609172112272E-4</v>
      </c>
      <c r="J80" s="222">
        <f t="shared" si="3"/>
        <v>0.99944419390827888</v>
      </c>
      <c r="P80" s="200"/>
      <c r="Q80" s="222"/>
      <c r="AA80" s="200"/>
      <c r="AB80" s="222"/>
      <c r="AL80" s="200"/>
      <c r="AM80" s="222"/>
    </row>
    <row r="81" spans="2:39">
      <c r="B81" s="192">
        <v>42429</v>
      </c>
      <c r="E81" s="94">
        <v>3512.62</v>
      </c>
      <c r="F81" s="172">
        <v>-2.4600064978160141E-2</v>
      </c>
      <c r="G81" s="94">
        <v>2292.94</v>
      </c>
      <c r="H81" s="172">
        <v>2.9364363218452594E-2</v>
      </c>
      <c r="I81" s="200">
        <f t="shared" si="2"/>
        <v>2.3821491201462264E-3</v>
      </c>
      <c r="J81" s="222">
        <f t="shared" si="3"/>
        <v>1.0023821491201463</v>
      </c>
      <c r="P81" s="200"/>
      <c r="Q81" s="222"/>
      <c r="AA81" s="200"/>
      <c r="AB81" s="222"/>
      <c r="AL81" s="200"/>
      <c r="AM81" s="222"/>
    </row>
    <row r="82" spans="2:39">
      <c r="B82" s="192">
        <v>42460</v>
      </c>
      <c r="E82" s="94">
        <v>3777.56</v>
      </c>
      <c r="F82" s="172">
        <v>7.5425181203773839E-2</v>
      </c>
      <c r="G82" s="94">
        <v>2440.96</v>
      </c>
      <c r="H82" s="172">
        <v>6.4554676528823185E-2</v>
      </c>
      <c r="I82" s="200">
        <f t="shared" si="2"/>
        <v>6.9989928866298512E-2</v>
      </c>
      <c r="J82" s="222">
        <f t="shared" si="3"/>
        <v>1.0699899288662986</v>
      </c>
      <c r="P82" s="200"/>
      <c r="Q82" s="222"/>
      <c r="AA82" s="200"/>
      <c r="AB82" s="222"/>
      <c r="AL82" s="200"/>
      <c r="AM82" s="222"/>
    </row>
    <row r="83" spans="2:39">
      <c r="B83" s="192">
        <v>42490</v>
      </c>
      <c r="E83" s="94">
        <v>3865.99</v>
      </c>
      <c r="F83" s="172">
        <v>2.3409290653225945E-2</v>
      </c>
      <c r="G83" s="94">
        <v>2500.15</v>
      </c>
      <c r="H83" s="172">
        <v>2.4248656266387059E-2</v>
      </c>
      <c r="I83" s="200">
        <f t="shared" si="2"/>
        <v>2.3828973459806502E-2</v>
      </c>
      <c r="J83" s="222">
        <f t="shared" si="3"/>
        <v>1.0238289734598065</v>
      </c>
      <c r="P83" s="200"/>
      <c r="Q83" s="222"/>
      <c r="AA83" s="200"/>
      <c r="AB83" s="222"/>
      <c r="AL83" s="200"/>
      <c r="AM83" s="222"/>
    </row>
    <row r="84" spans="2:39">
      <c r="B84" s="192">
        <v>42521</v>
      </c>
      <c r="E84" s="94">
        <v>3924.26</v>
      </c>
      <c r="F84" s="172">
        <v>1.5072465267628843E-2</v>
      </c>
      <c r="G84" s="94">
        <v>2523.58</v>
      </c>
      <c r="H84" s="172">
        <v>9.3714377137370519E-3</v>
      </c>
      <c r="I84" s="200">
        <f t="shared" si="2"/>
        <v>1.2221951490682947E-2</v>
      </c>
      <c r="J84" s="222">
        <f t="shared" si="3"/>
        <v>1.0122219514906829</v>
      </c>
      <c r="P84" s="200"/>
      <c r="Q84" s="222"/>
      <c r="AA84" s="200"/>
      <c r="AB84" s="222"/>
      <c r="AL84" s="200"/>
      <c r="AM84" s="222"/>
    </row>
    <row r="85" spans="2:39">
      <c r="B85" s="192">
        <v>42551</v>
      </c>
      <c r="E85" s="94">
        <v>3827.38</v>
      </c>
      <c r="F85" s="172">
        <v>-2.4687456998262136E-2</v>
      </c>
      <c r="G85" s="94">
        <v>2675.21</v>
      </c>
      <c r="H85" s="172">
        <v>6.0085275679788275E-2</v>
      </c>
      <c r="I85" s="200">
        <f t="shared" si="2"/>
        <v>1.7698909340763069E-2</v>
      </c>
      <c r="J85" s="222">
        <f t="shared" si="3"/>
        <v>1.0176989093407631</v>
      </c>
      <c r="P85" s="200"/>
      <c r="Q85" s="222"/>
      <c r="AA85" s="200"/>
      <c r="AB85" s="222"/>
      <c r="AL85" s="200"/>
      <c r="AM85" s="222"/>
    </row>
    <row r="86" spans="2:39">
      <c r="B86" s="192">
        <v>42582</v>
      </c>
      <c r="E86" s="94">
        <v>3957.33</v>
      </c>
      <c r="F86" s="172">
        <v>3.3952730065998082E-2</v>
      </c>
      <c r="G86" s="94">
        <v>2728.85</v>
      </c>
      <c r="H86" s="172">
        <v>2.0050762370056985E-2</v>
      </c>
      <c r="I86" s="200">
        <f t="shared" si="2"/>
        <v>2.7001746218027534E-2</v>
      </c>
      <c r="J86" s="222">
        <f t="shared" si="3"/>
        <v>1.0270017462180276</v>
      </c>
      <c r="P86" s="200"/>
      <c r="Q86" s="222"/>
      <c r="AA86" s="200"/>
      <c r="AB86" s="222"/>
      <c r="AL86" s="200"/>
      <c r="AM86" s="222"/>
    </row>
    <row r="87" spans="2:39">
      <c r="B87" s="192">
        <v>42613</v>
      </c>
      <c r="E87" s="94">
        <v>4026.46</v>
      </c>
      <c r="F87" s="172">
        <v>1.7468848946132987E-2</v>
      </c>
      <c r="G87" s="94">
        <v>2593.4899999999998</v>
      </c>
      <c r="H87" s="172">
        <v>-4.9603312750792557E-2</v>
      </c>
      <c r="I87" s="200">
        <f t="shared" si="2"/>
        <v>-1.6067231902329785E-2</v>
      </c>
      <c r="J87" s="222">
        <f t="shared" si="3"/>
        <v>0.98393276809767016</v>
      </c>
      <c r="P87" s="200"/>
      <c r="Q87" s="222"/>
      <c r="AA87" s="200"/>
      <c r="AB87" s="222"/>
      <c r="AL87" s="200"/>
      <c r="AM87" s="222"/>
    </row>
    <row r="88" spans="2:39">
      <c r="B88" s="192">
        <v>42643</v>
      </c>
      <c r="E88" s="94">
        <v>4051.66</v>
      </c>
      <c r="F88" s="172">
        <v>6.2585993651991245E-3</v>
      </c>
      <c r="G88" s="94">
        <v>2578.46</v>
      </c>
      <c r="H88" s="172">
        <v>-5.7952797196055839E-3</v>
      </c>
      <c r="I88" s="200">
        <f t="shared" si="2"/>
        <v>2.3165982279677033E-4</v>
      </c>
      <c r="J88" s="222">
        <f t="shared" si="3"/>
        <v>1.0002316598227967</v>
      </c>
      <c r="P88" s="200"/>
      <c r="Q88" s="222"/>
      <c r="AA88" s="200"/>
      <c r="AB88" s="222"/>
      <c r="AL88" s="200"/>
      <c r="AM88" s="222"/>
    </row>
    <row r="89" spans="2:39">
      <c r="B89" s="192">
        <v>42674</v>
      </c>
      <c r="E89" s="94">
        <v>4157.12</v>
      </c>
      <c r="F89" s="172">
        <v>2.602883756287544E-2</v>
      </c>
      <c r="G89" s="94">
        <v>2517.6</v>
      </c>
      <c r="H89" s="172">
        <v>-2.3603236040117048E-2</v>
      </c>
      <c r="I89" s="200">
        <f t="shared" si="2"/>
        <v>1.2128007613791958E-3</v>
      </c>
      <c r="J89" s="222">
        <f t="shared" si="3"/>
        <v>1.0012128007613792</v>
      </c>
      <c r="P89" s="200"/>
      <c r="Q89" s="222"/>
      <c r="AA89" s="200"/>
      <c r="AB89" s="222"/>
      <c r="AL89" s="200"/>
      <c r="AM89" s="222"/>
    </row>
    <row r="90" spans="2:39">
      <c r="B90" s="192">
        <v>42704</v>
      </c>
      <c r="E90" s="94">
        <v>4367.42</v>
      </c>
      <c r="F90" s="172">
        <v>5.0587907012547229E-2</v>
      </c>
      <c r="G90" s="94">
        <v>2501.91</v>
      </c>
      <c r="H90" s="172">
        <v>-6.2321258341277996E-3</v>
      </c>
      <c r="I90" s="200">
        <f t="shared" si="2"/>
        <v>2.2177890589209714E-2</v>
      </c>
      <c r="J90" s="222">
        <f t="shared" si="3"/>
        <v>1.0221778905892096</v>
      </c>
      <c r="P90" s="200"/>
      <c r="Q90" s="222"/>
      <c r="AA90" s="200"/>
      <c r="AB90" s="222"/>
      <c r="AL90" s="200"/>
      <c r="AM90" s="222"/>
    </row>
    <row r="91" spans="2:39">
      <c r="B91" s="192">
        <v>42735</v>
      </c>
      <c r="E91" s="94">
        <v>4519.34</v>
      </c>
      <c r="F91" s="172">
        <v>3.4784838646157334E-2</v>
      </c>
      <c r="G91" s="94">
        <v>2594.34</v>
      </c>
      <c r="H91" s="172">
        <v>3.6943774955933817E-2</v>
      </c>
      <c r="I91" s="200">
        <f t="shared" si="2"/>
        <v>3.5864306801045576E-2</v>
      </c>
      <c r="J91" s="222">
        <f t="shared" si="3"/>
        <v>1.0358643068010456</v>
      </c>
      <c r="P91" s="200"/>
      <c r="Q91" s="222"/>
      <c r="AA91" s="200"/>
      <c r="AB91" s="222"/>
      <c r="AL91" s="200"/>
      <c r="AM91" s="222"/>
    </row>
    <row r="92" spans="2:39">
      <c r="B92" s="192">
        <v>42766</v>
      </c>
      <c r="E92" s="94">
        <v>4624.8999999999996</v>
      </c>
      <c r="F92" s="172">
        <v>2.3357392893652573E-2</v>
      </c>
      <c r="G92" s="94">
        <v>2594.67</v>
      </c>
      <c r="H92" s="172">
        <v>1.271999814982383E-4</v>
      </c>
      <c r="I92" s="200">
        <f t="shared" si="2"/>
        <v>1.1742296437575406E-2</v>
      </c>
      <c r="J92" s="222">
        <f t="shared" si="3"/>
        <v>1.0117422964375753</v>
      </c>
      <c r="P92" s="200"/>
      <c r="Q92" s="222"/>
      <c r="AA92" s="200"/>
      <c r="AB92" s="222"/>
      <c r="AL92" s="200"/>
      <c r="AM92" s="222"/>
    </row>
    <row r="93" spans="2:39">
      <c r="B93" s="192">
        <v>42794</v>
      </c>
      <c r="E93" s="94">
        <v>4681.68</v>
      </c>
      <c r="F93" s="172">
        <v>1.2277022205885668E-2</v>
      </c>
      <c r="G93" s="94">
        <v>2682.37</v>
      </c>
      <c r="H93" s="172">
        <v>3.380005935244168E-2</v>
      </c>
      <c r="I93" s="200">
        <f t="shared" si="2"/>
        <v>2.3038540779163674E-2</v>
      </c>
      <c r="J93" s="222">
        <f t="shared" si="3"/>
        <v>1.0230385407791638</v>
      </c>
      <c r="P93" s="200"/>
      <c r="Q93" s="222"/>
      <c r="AA93" s="200"/>
      <c r="AB93" s="222"/>
      <c r="AL93" s="200"/>
      <c r="AM93" s="222"/>
    </row>
    <row r="94" spans="2:39">
      <c r="B94" s="192">
        <v>42825</v>
      </c>
      <c r="E94" s="94">
        <v>4677.6000000000004</v>
      </c>
      <c r="F94" s="172">
        <v>-8.7148203209097552E-4</v>
      </c>
      <c r="G94" s="94">
        <v>2689.4</v>
      </c>
      <c r="H94" s="172">
        <v>2.6208166658590049E-3</v>
      </c>
      <c r="I94" s="200">
        <f t="shared" si="2"/>
        <v>8.7466731688401467E-4</v>
      </c>
      <c r="J94" s="222">
        <f t="shared" si="3"/>
        <v>1.000874667316884</v>
      </c>
      <c r="P94" s="200"/>
      <c r="Q94" s="222"/>
      <c r="AA94" s="200"/>
      <c r="AB94" s="222"/>
      <c r="AL94" s="200"/>
      <c r="AM94" s="222"/>
    </row>
    <row r="95" spans="2:39">
      <c r="B95" s="192">
        <v>42855</v>
      </c>
      <c r="E95" s="94">
        <v>4611.2299999999996</v>
      </c>
      <c r="F95" s="172">
        <v>-1.4188900290747597E-2</v>
      </c>
      <c r="G95" s="94">
        <v>2728.92</v>
      </c>
      <c r="H95" s="172">
        <v>1.4694727448501421E-2</v>
      </c>
      <c r="I95" s="200">
        <f t="shared" si="2"/>
        <v>2.5291357887691213E-4</v>
      </c>
      <c r="J95" s="222">
        <f t="shared" si="3"/>
        <v>1.0002529135788769</v>
      </c>
      <c r="P95" s="200"/>
      <c r="Q95" s="222"/>
      <c r="AA95" s="200"/>
      <c r="AB95" s="222"/>
      <c r="AL95" s="200"/>
      <c r="AM95" s="222"/>
    </row>
    <row r="96" spans="2:39">
      <c r="B96" s="192">
        <v>42886</v>
      </c>
      <c r="E96" s="94">
        <v>4520.8900000000003</v>
      </c>
      <c r="F96" s="172">
        <v>-1.9591302103776909E-2</v>
      </c>
      <c r="G96" s="94">
        <v>2719.01</v>
      </c>
      <c r="H96" s="172">
        <v>-3.6314732568194508E-3</v>
      </c>
      <c r="I96" s="200">
        <f t="shared" si="2"/>
        <v>-1.161138768029818E-2</v>
      </c>
      <c r="J96" s="222">
        <f t="shared" si="3"/>
        <v>0.98838861231970188</v>
      </c>
      <c r="P96" s="200"/>
      <c r="Q96" s="222"/>
      <c r="AA96" s="200"/>
      <c r="AB96" s="222"/>
      <c r="AL96" s="200"/>
      <c r="AM96" s="222"/>
    </row>
    <row r="97" spans="2:39">
      <c r="B97" s="192">
        <v>42916</v>
      </c>
      <c r="E97" s="94">
        <v>4634.43</v>
      </c>
      <c r="F97" s="172">
        <v>2.5114523910114928E-2</v>
      </c>
      <c r="G97" s="94">
        <v>2688.32</v>
      </c>
      <c r="H97" s="172">
        <v>-1.1287196442822944E-2</v>
      </c>
      <c r="I97" s="200">
        <f t="shared" si="2"/>
        <v>6.9136637336459916E-3</v>
      </c>
      <c r="J97" s="222">
        <f t="shared" si="3"/>
        <v>1.006913663733646</v>
      </c>
      <c r="P97" s="200"/>
      <c r="Q97" s="222"/>
      <c r="AA97" s="200"/>
      <c r="AB97" s="222"/>
      <c r="AL97" s="200"/>
      <c r="AM97" s="222"/>
    </row>
    <row r="98" spans="2:39">
      <c r="B98" s="192">
        <v>42947</v>
      </c>
      <c r="E98" s="94">
        <v>4647.6099999999997</v>
      </c>
      <c r="F98" s="172">
        <v>2.8439311846331083E-3</v>
      </c>
      <c r="G98" s="94">
        <v>2651.04</v>
      </c>
      <c r="H98" s="172">
        <v>-1.3867396738483584E-2</v>
      </c>
      <c r="I98" s="200">
        <f t="shared" si="2"/>
        <v>-5.5117327769252378E-3</v>
      </c>
      <c r="J98" s="222">
        <f t="shared" si="3"/>
        <v>0.99448826722307482</v>
      </c>
      <c r="P98" s="200"/>
      <c r="Q98" s="222"/>
      <c r="AA98" s="200"/>
      <c r="AB98" s="222"/>
      <c r="AL98" s="200"/>
      <c r="AM98" s="222"/>
    </row>
    <row r="99" spans="2:39">
      <c r="B99" s="192">
        <v>42978</v>
      </c>
      <c r="E99" s="94">
        <v>4659.66</v>
      </c>
      <c r="F99" s="172">
        <v>2.5927304571597976E-3</v>
      </c>
      <c r="G99" s="94">
        <v>2693.17</v>
      </c>
      <c r="H99" s="172">
        <v>1.5891876395678795E-2</v>
      </c>
      <c r="I99" s="200">
        <f t="shared" si="2"/>
        <v>9.242303426419296E-3</v>
      </c>
      <c r="J99" s="222">
        <f t="shared" si="3"/>
        <v>1.0092423034264193</v>
      </c>
      <c r="P99" s="200"/>
      <c r="Q99" s="222"/>
      <c r="AA99" s="200"/>
      <c r="AB99" s="222"/>
      <c r="AL99" s="200"/>
      <c r="AM99" s="222"/>
    </row>
    <row r="100" spans="2:39">
      <c r="B100" s="192">
        <v>43008</v>
      </c>
      <c r="E100" s="94">
        <v>4843.37</v>
      </c>
      <c r="F100" s="172">
        <v>3.9425623328740667E-2</v>
      </c>
      <c r="G100" s="94">
        <v>2693.31</v>
      </c>
      <c r="H100" s="172">
        <v>5.1983350475515167E-5</v>
      </c>
      <c r="I100" s="200">
        <f t="shared" si="2"/>
        <v>1.9738803339608091E-2</v>
      </c>
      <c r="J100" s="222">
        <f t="shared" si="3"/>
        <v>1.019738803339608</v>
      </c>
      <c r="P100" s="200"/>
      <c r="Q100" s="222"/>
      <c r="AA100" s="200"/>
      <c r="AB100" s="222"/>
      <c r="AL100" s="200"/>
      <c r="AM100" s="222"/>
    </row>
    <row r="101" spans="2:39">
      <c r="B101" s="192">
        <v>43039</v>
      </c>
      <c r="E101" s="94">
        <v>5065.4399999999996</v>
      </c>
      <c r="F101" s="172">
        <v>4.5850306707932553E-2</v>
      </c>
      <c r="G101" s="94">
        <v>2748.54</v>
      </c>
      <c r="H101" s="172">
        <v>2.0506365772970714E-2</v>
      </c>
      <c r="I101" s="200">
        <f t="shared" si="2"/>
        <v>3.3178336240451634E-2</v>
      </c>
      <c r="J101" s="222">
        <f t="shared" si="3"/>
        <v>1.0331783362404516</v>
      </c>
      <c r="P101" s="200"/>
      <c r="Q101" s="222"/>
      <c r="AA101" s="200"/>
      <c r="AB101" s="222"/>
      <c r="AL101" s="200"/>
      <c r="AM101" s="222"/>
    </row>
    <row r="102" spans="2:39">
      <c r="B102" s="192">
        <v>43069</v>
      </c>
      <c r="E102" s="94">
        <v>5087.84</v>
      </c>
      <c r="F102" s="172">
        <v>4.422123250892529E-3</v>
      </c>
      <c r="G102" s="94">
        <v>2809.28</v>
      </c>
      <c r="H102" s="172">
        <v>2.2099005290081353E-2</v>
      </c>
      <c r="I102" s="200">
        <f t="shared" si="2"/>
        <v>1.3260564270486941E-2</v>
      </c>
      <c r="J102" s="222">
        <f t="shared" si="3"/>
        <v>1.0132605642704871</v>
      </c>
      <c r="P102" s="200"/>
      <c r="Q102" s="222"/>
      <c r="AA102" s="200"/>
      <c r="AB102" s="222"/>
      <c r="AL102" s="200"/>
      <c r="AM102" s="222"/>
    </row>
    <row r="103" spans="2:39">
      <c r="B103" s="192">
        <v>43100</v>
      </c>
      <c r="E103" s="94">
        <v>5121.4799999999996</v>
      </c>
      <c r="F103" s="172">
        <v>6.6118431397212962E-3</v>
      </c>
      <c r="G103" s="94">
        <v>2849.91</v>
      </c>
      <c r="H103" s="172">
        <v>1.4462780498917693E-2</v>
      </c>
      <c r="I103" s="200">
        <f t="shared" si="2"/>
        <v>1.0537311819319495E-2</v>
      </c>
      <c r="J103" s="222">
        <f t="shared" si="3"/>
        <v>1.0105373118193195</v>
      </c>
      <c r="P103" s="200"/>
      <c r="Q103" s="222"/>
      <c r="AA103" s="200"/>
      <c r="AB103" s="222"/>
      <c r="AL103" s="200"/>
      <c r="AM103" s="222"/>
    </row>
    <row r="104" spans="2:39">
      <c r="B104" s="192">
        <v>43131</v>
      </c>
      <c r="E104" s="94">
        <v>5160.74</v>
      </c>
      <c r="F104" s="172">
        <v>7.6657528683115039E-3</v>
      </c>
      <c r="G104" s="94">
        <v>2855.29</v>
      </c>
      <c r="H104" s="172">
        <v>1.8877789123166178E-3</v>
      </c>
      <c r="I104" s="200">
        <f t="shared" si="2"/>
        <v>4.7767658903140608E-3</v>
      </c>
      <c r="J104" s="222">
        <f t="shared" si="3"/>
        <v>1.0047767658903139</v>
      </c>
      <c r="P104" s="200"/>
      <c r="Q104" s="222"/>
      <c r="AA104" s="200"/>
      <c r="AB104" s="222"/>
      <c r="AL104" s="200"/>
      <c r="AM104" s="222"/>
    </row>
    <row r="105" spans="2:39">
      <c r="B105" s="192">
        <v>43159</v>
      </c>
      <c r="E105" s="94">
        <v>4996.4799999999996</v>
      </c>
      <c r="F105" s="172">
        <v>-3.1828768742467206E-2</v>
      </c>
      <c r="G105" s="94">
        <v>2827.03</v>
      </c>
      <c r="H105" s="172">
        <v>-9.8974184758815476E-3</v>
      </c>
      <c r="I105" s="200">
        <f t="shared" si="2"/>
        <v>-2.0863093609174377E-2</v>
      </c>
      <c r="J105" s="222">
        <f t="shared" si="3"/>
        <v>0.97913690639082562</v>
      </c>
      <c r="P105" s="200"/>
      <c r="Q105" s="222"/>
      <c r="AA105" s="200"/>
      <c r="AB105" s="222"/>
      <c r="AL105" s="200"/>
      <c r="AM105" s="222"/>
    </row>
    <row r="106" spans="2:39">
      <c r="B106" s="192">
        <v>43190</v>
      </c>
      <c r="E106" s="94">
        <v>4942.96</v>
      </c>
      <c r="F106" s="172">
        <v>-1.0711540924810969E-2</v>
      </c>
      <c r="G106" s="94">
        <v>2888.08</v>
      </c>
      <c r="H106" s="172">
        <v>2.1595101573028908E-2</v>
      </c>
      <c r="I106" s="200">
        <f t="shared" si="2"/>
        <v>5.4417803241089691E-3</v>
      </c>
      <c r="J106" s="222">
        <f t="shared" si="3"/>
        <v>1.0054417803241089</v>
      </c>
      <c r="P106" s="200"/>
      <c r="Q106" s="222"/>
      <c r="AA106" s="200"/>
      <c r="AB106" s="222"/>
      <c r="AL106" s="200"/>
      <c r="AM106" s="222"/>
    </row>
    <row r="107" spans="2:39">
      <c r="B107" s="192">
        <v>43220</v>
      </c>
      <c r="E107" s="94">
        <v>4970.42</v>
      </c>
      <c r="F107" s="172">
        <v>5.5553757262853942E-3</v>
      </c>
      <c r="G107" s="94">
        <v>2889.86</v>
      </c>
      <c r="H107" s="172">
        <v>6.1632641755093864E-4</v>
      </c>
      <c r="I107" s="200">
        <f t="shared" si="2"/>
        <v>3.0858510719181664E-3</v>
      </c>
      <c r="J107" s="222">
        <f t="shared" si="3"/>
        <v>1.0030858510719183</v>
      </c>
      <c r="P107" s="200"/>
      <c r="Q107" s="222"/>
      <c r="AA107" s="200"/>
      <c r="AB107" s="222"/>
      <c r="AL107" s="200"/>
      <c r="AM107" s="222"/>
    </row>
    <row r="108" spans="2:39">
      <c r="B108" s="192">
        <v>43251</v>
      </c>
      <c r="E108" s="94">
        <v>5041.8599999999997</v>
      </c>
      <c r="F108" s="172">
        <v>1.4373030850511448E-2</v>
      </c>
      <c r="G108" s="94">
        <v>2977.55</v>
      </c>
      <c r="H108" s="172">
        <v>3.0344030506668229E-2</v>
      </c>
      <c r="I108" s="200">
        <f t="shared" si="2"/>
        <v>2.2358530678589839E-2</v>
      </c>
      <c r="J108" s="222">
        <f t="shared" si="3"/>
        <v>1.0223585306785898</v>
      </c>
      <c r="P108" s="200"/>
      <c r="Q108" s="222"/>
      <c r="AA108" s="200"/>
      <c r="AB108" s="222"/>
      <c r="AL108" s="200"/>
      <c r="AM108" s="222"/>
    </row>
    <row r="109" spans="2:39">
      <c r="B109" s="192">
        <v>43281</v>
      </c>
      <c r="E109" s="94">
        <v>5045.4799999999996</v>
      </c>
      <c r="F109" s="172">
        <v>7.1798899612440792E-4</v>
      </c>
      <c r="G109" s="94">
        <v>3022.64</v>
      </c>
      <c r="H109" s="172">
        <v>1.5143322530268177E-2</v>
      </c>
      <c r="I109" s="200">
        <f t="shared" si="2"/>
        <v>7.9306557631962926E-3</v>
      </c>
      <c r="J109" s="222">
        <f t="shared" si="3"/>
        <v>1.0079306557631962</v>
      </c>
      <c r="P109" s="200"/>
      <c r="Q109" s="222"/>
      <c r="AA109" s="200"/>
      <c r="AB109" s="222"/>
      <c r="AL109" s="200"/>
      <c r="AM109" s="222"/>
    </row>
    <row r="110" spans="2:39">
      <c r="B110" s="192">
        <v>43312</v>
      </c>
      <c r="E110" s="94">
        <v>5177.34</v>
      </c>
      <c r="F110" s="172">
        <v>2.6134282565781763E-2</v>
      </c>
      <c r="G110" s="94">
        <v>3059.88</v>
      </c>
      <c r="H110" s="172">
        <v>1.2320355715533582E-2</v>
      </c>
      <c r="I110" s="200">
        <f t="shared" si="2"/>
        <v>1.9227319140657673E-2</v>
      </c>
      <c r="J110" s="222">
        <f t="shared" si="3"/>
        <v>1.0192273191406578</v>
      </c>
      <c r="P110" s="200"/>
      <c r="Q110" s="222"/>
      <c r="AA110" s="200"/>
      <c r="AB110" s="222"/>
      <c r="AL110" s="200"/>
      <c r="AM110" s="222"/>
    </row>
    <row r="111" spans="2:39">
      <c r="B111" s="192">
        <v>43343</v>
      </c>
      <c r="E111" s="94">
        <v>5240.5200000000004</v>
      </c>
      <c r="F111" s="172">
        <v>1.2203177693564715E-2</v>
      </c>
      <c r="G111" s="94">
        <v>3139.85</v>
      </c>
      <c r="H111" s="172">
        <v>2.6135011830529242E-2</v>
      </c>
      <c r="I111" s="200">
        <f t="shared" si="2"/>
        <v>1.9169094762046979E-2</v>
      </c>
      <c r="J111" s="222">
        <f t="shared" si="3"/>
        <v>1.0191690947620469</v>
      </c>
      <c r="P111" s="200"/>
      <c r="Q111" s="222"/>
      <c r="AA111" s="200"/>
      <c r="AB111" s="222"/>
      <c r="AL111" s="200"/>
      <c r="AM111" s="222"/>
    </row>
    <row r="112" spans="2:39">
      <c r="B112" s="192">
        <v>43373</v>
      </c>
      <c r="E112" s="94">
        <v>5236.45</v>
      </c>
      <c r="F112" s="172">
        <v>-7.7664048605874392E-4</v>
      </c>
      <c r="G112" s="94">
        <v>3129.59</v>
      </c>
      <c r="H112" s="172">
        <v>-3.2676720225487399E-3</v>
      </c>
      <c r="I112" s="200">
        <f t="shared" si="2"/>
        <v>-2.0221562543037419E-3</v>
      </c>
      <c r="J112" s="222">
        <f t="shared" si="3"/>
        <v>0.99797784374569631</v>
      </c>
      <c r="P112" s="200"/>
      <c r="Q112" s="222"/>
      <c r="AA112" s="200"/>
      <c r="AB112" s="222"/>
      <c r="AL112" s="200"/>
      <c r="AM112" s="222"/>
    </row>
    <row r="113" spans="2:39">
      <c r="B113" s="192">
        <v>43404</v>
      </c>
      <c r="E113" s="94">
        <v>4905.09</v>
      </c>
      <c r="F113" s="172">
        <v>-6.3279511883050477E-2</v>
      </c>
      <c r="G113" s="94">
        <v>3077.08</v>
      </c>
      <c r="H113" s="172">
        <v>-1.6778555657450456E-2</v>
      </c>
      <c r="I113" s="200">
        <f t="shared" si="2"/>
        <v>-4.0029033770250466E-2</v>
      </c>
      <c r="J113" s="222">
        <f t="shared" si="3"/>
        <v>0.95997096622974953</v>
      </c>
      <c r="P113" s="200"/>
      <c r="Q113" s="222"/>
      <c r="AA113" s="200"/>
      <c r="AB113" s="222"/>
      <c r="AL113" s="200"/>
      <c r="AM113" s="222"/>
    </row>
    <row r="114" spans="2:39">
      <c r="B114" s="192">
        <v>43434</v>
      </c>
      <c r="E114" s="94">
        <v>5000.6400000000003</v>
      </c>
      <c r="F114" s="172">
        <v>1.9479764897280205E-2</v>
      </c>
      <c r="G114" s="94">
        <v>3137.48</v>
      </c>
      <c r="H114" s="172">
        <v>1.9628998921054963E-2</v>
      </c>
      <c r="I114" s="200">
        <f t="shared" si="2"/>
        <v>1.9554381909167584E-2</v>
      </c>
      <c r="J114" s="222">
        <f t="shared" si="3"/>
        <v>1.0195543819091677</v>
      </c>
      <c r="P114" s="200"/>
      <c r="Q114" s="222"/>
      <c r="AA114" s="200"/>
      <c r="AB114" s="222"/>
      <c r="AL114" s="200"/>
      <c r="AM114" s="222"/>
    </row>
    <row r="115" spans="2:39">
      <c r="B115" s="192">
        <v>43465</v>
      </c>
      <c r="E115" s="94">
        <v>4644.34</v>
      </c>
      <c r="F115" s="172">
        <v>-7.1250879887374441E-2</v>
      </c>
      <c r="G115" s="94">
        <v>3030.08</v>
      </c>
      <c r="H115" s="172">
        <v>-3.4231293904662397E-2</v>
      </c>
      <c r="I115" s="200">
        <f t="shared" si="2"/>
        <v>-5.2741086896018419E-2</v>
      </c>
      <c r="J115" s="222">
        <f t="shared" si="3"/>
        <v>0.94725891310398158</v>
      </c>
      <c r="P115" s="200"/>
      <c r="Q115" s="222"/>
      <c r="AA115" s="200"/>
      <c r="AB115" s="222"/>
      <c r="AL115" s="200"/>
      <c r="AM115" s="222"/>
    </row>
    <row r="116" spans="2:39">
      <c r="B116" s="192">
        <v>43496</v>
      </c>
      <c r="E116" s="94">
        <v>5040.9399999999996</v>
      </c>
      <c r="F116" s="172">
        <v>8.5394264847104009E-2</v>
      </c>
      <c r="G116" s="94">
        <v>3254.93</v>
      </c>
      <c r="H116" s="172">
        <v>7.4205961558770683E-2</v>
      </c>
      <c r="I116" s="200">
        <f t="shared" si="2"/>
        <v>7.9800113202937339E-2</v>
      </c>
      <c r="J116" s="222">
        <f t="shared" si="3"/>
        <v>1.0798001132029373</v>
      </c>
      <c r="P116" s="200"/>
      <c r="Q116" s="222"/>
      <c r="AA116" s="200"/>
      <c r="AB116" s="222"/>
      <c r="AL116" s="200"/>
      <c r="AM116" s="222"/>
    </row>
    <row r="117" spans="2:39">
      <c r="B117" s="192">
        <v>43524</v>
      </c>
      <c r="E117" s="94">
        <v>5191.3059999999996</v>
      </c>
      <c r="F117" s="172">
        <v>2.9828960471658172E-2</v>
      </c>
      <c r="G117" s="94">
        <v>3379.067</v>
      </c>
      <c r="H117" s="172">
        <v>3.813814736415222E-2</v>
      </c>
      <c r="I117" s="200">
        <f t="shared" si="2"/>
        <v>3.3983553917905196E-2</v>
      </c>
      <c r="J117" s="222">
        <f t="shared" si="3"/>
        <v>1.0339835539179052</v>
      </c>
      <c r="P117" s="200"/>
      <c r="Q117" s="222"/>
      <c r="AA117" s="200"/>
      <c r="AB117" s="222"/>
      <c r="AL117" s="200"/>
      <c r="AM117" s="222"/>
    </row>
    <row r="118" spans="2:39">
      <c r="B118" s="192">
        <v>43555</v>
      </c>
      <c r="E118" s="94">
        <v>5127.7299999999996</v>
      </c>
      <c r="F118" s="172">
        <v>-1.2246629268241938E-2</v>
      </c>
      <c r="G118" s="94">
        <v>3507.78</v>
      </c>
      <c r="H118" s="172">
        <v>3.8091283777445195E-2</v>
      </c>
      <c r="I118" s="200">
        <f t="shared" si="2"/>
        <v>1.2922327254601629E-2</v>
      </c>
      <c r="J118" s="222">
        <f t="shared" si="3"/>
        <v>1.0129223272546017</v>
      </c>
      <c r="P118" s="200"/>
      <c r="Q118" s="222"/>
      <c r="AA118" s="200"/>
      <c r="AB118" s="222"/>
      <c r="AL118" s="200"/>
      <c r="AM118" s="222"/>
    </row>
    <row r="119" spans="2:39">
      <c r="B119" s="192">
        <v>43585</v>
      </c>
      <c r="E119" s="94">
        <v>5428.4319999999998</v>
      </c>
      <c r="F119" s="172">
        <v>5.8642323211245628E-2</v>
      </c>
      <c r="G119" s="94">
        <v>3390.6959999999999</v>
      </c>
      <c r="H119" s="172">
        <v>-3.3378376066914184E-2</v>
      </c>
      <c r="I119" s="200">
        <f t="shared" si="2"/>
        <v>1.2631973572165722E-2</v>
      </c>
      <c r="J119" s="222">
        <f t="shared" si="3"/>
        <v>1.0126319735721658</v>
      </c>
      <c r="P119" s="200"/>
      <c r="Q119" s="222"/>
      <c r="AA119" s="200"/>
      <c r="AB119" s="222"/>
      <c r="AL119" s="200"/>
      <c r="AM119" s="222"/>
    </row>
    <row r="120" spans="2:39">
      <c r="B120" s="192">
        <v>43616</v>
      </c>
      <c r="E120" s="94">
        <v>5161.8239999999996</v>
      </c>
      <c r="F120" s="172">
        <v>-4.9113261435346341E-2</v>
      </c>
      <c r="G120" s="94">
        <v>3447.375</v>
      </c>
      <c r="H120" s="172">
        <v>1.6716037061417444E-2</v>
      </c>
      <c r="I120" s="200">
        <f t="shared" si="2"/>
        <v>-1.6198612186964449E-2</v>
      </c>
      <c r="J120" s="222">
        <f t="shared" si="3"/>
        <v>0.9838013878130355</v>
      </c>
      <c r="P120" s="200"/>
      <c r="Q120" s="222"/>
      <c r="AA120" s="200"/>
      <c r="AB120" s="222"/>
      <c r="AL120" s="200"/>
      <c r="AM120" s="222"/>
    </row>
    <row r="121" spans="2:39">
      <c r="B121" s="192">
        <v>43646</v>
      </c>
      <c r="E121" s="94">
        <v>5307.4780000000001</v>
      </c>
      <c r="F121" s="172">
        <v>2.8217544805867245E-2</v>
      </c>
      <c r="G121" s="94">
        <v>3453.6390000000001</v>
      </c>
      <c r="H121" s="172">
        <v>1.8170347003154674E-3</v>
      </c>
      <c r="I121" s="200">
        <f t="shared" si="2"/>
        <v>1.5017289753091356E-2</v>
      </c>
      <c r="J121" s="222">
        <f t="shared" si="3"/>
        <v>1.0150172897530914</v>
      </c>
      <c r="P121" s="200"/>
      <c r="Q121" s="222"/>
      <c r="AA121" s="200"/>
      <c r="AB121" s="222"/>
      <c r="AL121" s="200"/>
      <c r="AM121" s="222"/>
    </row>
    <row r="122" spans="2:39">
      <c r="B122" s="192">
        <v>43677</v>
      </c>
      <c r="E122" s="94">
        <v>5365.01</v>
      </c>
      <c r="F122" s="172">
        <v>1.0839799995402633E-2</v>
      </c>
      <c r="G122" s="94">
        <v>3507.73</v>
      </c>
      <c r="H122" s="172">
        <v>1.5662030687052075E-2</v>
      </c>
      <c r="I122" s="200">
        <f t="shared" si="2"/>
        <v>1.3250915341227354E-2</v>
      </c>
      <c r="J122" s="222">
        <f t="shared" si="3"/>
        <v>1.0132509153412275</v>
      </c>
      <c r="P122" s="200"/>
      <c r="Q122" s="222"/>
      <c r="AA122" s="200"/>
      <c r="AB122" s="222"/>
      <c r="AL122" s="200"/>
      <c r="AM122" s="222"/>
    </row>
    <row r="123" spans="2:39">
      <c r="B123" s="192">
        <v>43708</v>
      </c>
      <c r="E123" s="94">
        <v>5227.9520000000002</v>
      </c>
      <c r="F123" s="172">
        <v>-2.5546643901875332E-2</v>
      </c>
      <c r="G123" s="94">
        <v>3652.0250000000001</v>
      </c>
      <c r="H123" s="172">
        <v>4.1136290421440735E-2</v>
      </c>
      <c r="I123" s="200">
        <f t="shared" si="2"/>
        <v>7.7948232597827016E-3</v>
      </c>
      <c r="J123" s="222">
        <f t="shared" si="3"/>
        <v>1.0077948232597826</v>
      </c>
      <c r="P123" s="200"/>
      <c r="Q123" s="222"/>
      <c r="AA123" s="200"/>
      <c r="AB123" s="222"/>
      <c r="AL123" s="200"/>
      <c r="AM123" s="222"/>
    </row>
    <row r="124" spans="2:39">
      <c r="B124" s="192">
        <v>43738</v>
      </c>
      <c r="E124" s="94">
        <v>5582.5069999999996</v>
      </c>
      <c r="F124" s="172">
        <v>6.7819100098853058E-2</v>
      </c>
      <c r="G124" s="94">
        <v>3750.212</v>
      </c>
      <c r="H124" s="172">
        <v>2.6885631943921462E-2</v>
      </c>
      <c r="I124" s="200">
        <f t="shared" si="2"/>
        <v>4.735236602138726E-2</v>
      </c>
      <c r="J124" s="222">
        <f t="shared" si="3"/>
        <v>1.0473523660213873</v>
      </c>
      <c r="P124" s="200"/>
      <c r="Q124" s="222"/>
      <c r="AA124" s="200"/>
      <c r="AB124" s="222"/>
      <c r="AL124" s="200"/>
      <c r="AM124" s="222"/>
    </row>
    <row r="125" spans="2:39">
      <c r="B125" s="192">
        <v>43769</v>
      </c>
      <c r="E125" s="94">
        <v>5605.1959999999999</v>
      </c>
      <c r="F125" s="172">
        <v>4.0643030093827637E-3</v>
      </c>
      <c r="G125" s="94">
        <v>3735.134</v>
      </c>
      <c r="H125" s="172">
        <v>-4.0205727036231043E-3</v>
      </c>
      <c r="I125" s="200">
        <f t="shared" si="2"/>
        <v>2.1865152879829708E-5</v>
      </c>
      <c r="J125" s="222">
        <f t="shared" si="3"/>
        <v>1.0000218651528798</v>
      </c>
      <c r="P125" s="200"/>
      <c r="Q125" s="222"/>
      <c r="AA125" s="200"/>
      <c r="AB125" s="222"/>
      <c r="AL125" s="200"/>
      <c r="AM125" s="222"/>
    </row>
    <row r="126" spans="2:39">
      <c r="B126" s="192">
        <v>43799</v>
      </c>
      <c r="E126" s="94">
        <v>5779.91</v>
      </c>
      <c r="F126" s="172">
        <v>3.1170007257551813E-2</v>
      </c>
      <c r="G126" s="94">
        <v>3804.56</v>
      </c>
      <c r="H126" s="172">
        <v>1.8587284954167727E-2</v>
      </c>
      <c r="I126" s="200">
        <f t="shared" si="2"/>
        <v>2.487864610585977E-2</v>
      </c>
      <c r="J126" s="222">
        <f t="shared" si="3"/>
        <v>1.0248786461058597</v>
      </c>
      <c r="P126" s="200"/>
      <c r="Q126" s="222"/>
      <c r="AA126" s="200"/>
      <c r="AB126" s="222"/>
      <c r="AL126" s="200"/>
      <c r="AM126" s="222"/>
    </row>
    <row r="127" spans="2:39">
      <c r="B127" s="192">
        <v>43830</v>
      </c>
      <c r="E127" s="94">
        <v>5636.15</v>
      </c>
      <c r="F127" s="172">
        <v>-2.4872359604215299E-2</v>
      </c>
      <c r="G127" s="94">
        <v>3720.6</v>
      </c>
      <c r="H127" s="172">
        <v>-2.2068254936181808E-2</v>
      </c>
      <c r="I127" s="200">
        <f t="shared" si="2"/>
        <v>-2.3470307270198554E-2</v>
      </c>
      <c r="J127" s="222">
        <f t="shared" si="3"/>
        <v>0.9765296927298015</v>
      </c>
      <c r="P127" s="200"/>
      <c r="Q127" s="222"/>
      <c r="AA127" s="200"/>
      <c r="AB127" s="222"/>
      <c r="AL127" s="200"/>
      <c r="AM127" s="222"/>
    </row>
    <row r="128" spans="2:39">
      <c r="B128" s="192">
        <v>43861</v>
      </c>
      <c r="E128" s="94">
        <v>5751.49</v>
      </c>
      <c r="F128" s="172">
        <v>2.04643240509923E-2</v>
      </c>
      <c r="G128" s="94">
        <v>3886.03</v>
      </c>
      <c r="H128" s="172">
        <v>4.4463258614202195E-2</v>
      </c>
      <c r="I128" s="200">
        <f t="shared" si="2"/>
        <v>3.2463791332597247E-2</v>
      </c>
      <c r="J128" s="222">
        <f t="shared" si="3"/>
        <v>1.0324637913325971</v>
      </c>
      <c r="P128" s="200"/>
      <c r="Q128" s="222"/>
      <c r="AA128" s="200"/>
      <c r="AB128" s="222"/>
      <c r="AL128" s="200"/>
      <c r="AM128" s="222"/>
    </row>
    <row r="129" spans="2:39">
      <c r="B129" s="192">
        <v>43890</v>
      </c>
      <c r="E129" s="94">
        <v>5446.16</v>
      </c>
      <c r="F129" s="172">
        <v>-5.3087113078523984E-2</v>
      </c>
      <c r="G129" s="94">
        <v>3748.96</v>
      </c>
      <c r="H129" s="172">
        <v>-3.5272501756291152E-2</v>
      </c>
      <c r="I129" s="200">
        <f t="shared" si="2"/>
        <v>-4.4179807417407568E-2</v>
      </c>
      <c r="J129" s="222">
        <f t="shared" si="3"/>
        <v>0.95582019258259243</v>
      </c>
      <c r="P129" s="200"/>
      <c r="Q129" s="222"/>
      <c r="AA129" s="200"/>
      <c r="AB129" s="222"/>
      <c r="AL129" s="200"/>
      <c r="AM129" s="222"/>
    </row>
    <row r="130" spans="2:39">
      <c r="B130" s="192">
        <v>43921</v>
      </c>
      <c r="E130" s="94">
        <v>4446.95</v>
      </c>
      <c r="F130" s="172">
        <v>-0.18347055540050239</v>
      </c>
      <c r="G130" s="94">
        <v>2718.5</v>
      </c>
      <c r="H130" s="172">
        <v>-0.27486556271605989</v>
      </c>
      <c r="I130" s="200">
        <f t="shared" si="2"/>
        <v>-0.22916805905828114</v>
      </c>
      <c r="J130" s="222">
        <f t="shared" si="3"/>
        <v>0.77083194094171881</v>
      </c>
      <c r="P130" s="200"/>
      <c r="Q130" s="222"/>
      <c r="AA130" s="200"/>
      <c r="AB130" s="222"/>
      <c r="AL130" s="200"/>
      <c r="AM130" s="222"/>
    </row>
    <row r="131" spans="2:39">
      <c r="B131" s="192">
        <v>43951</v>
      </c>
      <c r="E131" s="94">
        <v>4523.8500000000004</v>
      </c>
      <c r="F131" s="172">
        <v>1.7292751211504642E-2</v>
      </c>
      <c r="G131" s="94">
        <v>2893.95</v>
      </c>
      <c r="H131" s="172">
        <v>6.4539267978664716E-2</v>
      </c>
      <c r="I131" s="200">
        <f t="shared" si="2"/>
        <v>4.0916009595084679E-2</v>
      </c>
      <c r="J131" s="222">
        <f t="shared" si="3"/>
        <v>1.0409160095950847</v>
      </c>
      <c r="P131" s="200"/>
      <c r="Q131" s="222"/>
      <c r="AA131" s="200"/>
      <c r="AB131" s="222"/>
      <c r="AL131" s="200"/>
      <c r="AM131" s="222"/>
    </row>
    <row r="132" spans="2:39">
      <c r="B132" s="192">
        <v>43982</v>
      </c>
      <c r="E132" s="94">
        <v>4553.1000000000004</v>
      </c>
      <c r="F132" s="172">
        <v>6.4657316224012717E-3</v>
      </c>
      <c r="G132" s="94">
        <v>2824.12</v>
      </c>
      <c r="H132" s="172">
        <v>-2.4129649786623797E-2</v>
      </c>
      <c r="I132" s="200">
        <f t="shared" si="2"/>
        <v>-8.8319590821112626E-3</v>
      </c>
      <c r="J132" s="222">
        <f t="shared" si="3"/>
        <v>0.99116804091788868</v>
      </c>
      <c r="P132" s="200"/>
      <c r="Q132" s="222"/>
      <c r="AA132" s="200"/>
      <c r="AB132" s="222"/>
      <c r="AL132" s="200"/>
      <c r="AM132" s="222"/>
    </row>
    <row r="133" spans="2:39">
      <c r="B133" s="192">
        <v>44012</v>
      </c>
      <c r="E133" s="94">
        <v>4721.1499999999996</v>
      </c>
      <c r="F133" s="172">
        <v>3.6908919197909063E-2</v>
      </c>
      <c r="G133" s="94">
        <v>2914.69</v>
      </c>
      <c r="H133" s="172">
        <v>3.2070166990071369E-2</v>
      </c>
      <c r="I133" s="200">
        <f t="shared" si="2"/>
        <v>3.4489543093990216E-2</v>
      </c>
      <c r="J133" s="222">
        <f t="shared" si="3"/>
        <v>1.0344895430939902</v>
      </c>
      <c r="P133" s="200"/>
      <c r="Q133" s="222"/>
      <c r="AA133" s="200"/>
      <c r="AB133" s="222"/>
      <c r="AL133" s="200"/>
      <c r="AM133" s="222"/>
    </row>
    <row r="134" spans="2:39">
      <c r="B134" s="192">
        <v>44043</v>
      </c>
      <c r="E134" s="94">
        <v>4760.8900000000003</v>
      </c>
      <c r="F134" s="172">
        <v>8.417440665939635E-3</v>
      </c>
      <c r="G134" s="94">
        <v>2947.66</v>
      </c>
      <c r="H134" s="172">
        <v>1.1311666077695959E-2</v>
      </c>
      <c r="I134" s="200">
        <f t="shared" ref="I134:I191" si="4">(0.5*F134)+(0.5*H134)</f>
        <v>9.8645533718177969E-3</v>
      </c>
      <c r="J134" s="222">
        <f t="shared" ref="J134:J191" si="5">1+I134*100/100</f>
        <v>1.0098645533718178</v>
      </c>
      <c r="P134" s="200"/>
      <c r="Q134" s="222"/>
      <c r="AA134" s="200"/>
      <c r="AB134" s="222"/>
      <c r="AL134" s="200"/>
      <c r="AM134" s="222"/>
    </row>
    <row r="135" spans="2:39">
      <c r="B135" s="192">
        <v>44074</v>
      </c>
      <c r="E135" s="94">
        <v>5087.55</v>
      </c>
      <c r="F135" s="172">
        <v>6.8613221477496822E-2</v>
      </c>
      <c r="G135" s="94">
        <v>2895.42</v>
      </c>
      <c r="H135" s="172">
        <v>-1.7722532449468309E-2</v>
      </c>
      <c r="I135" s="200">
        <f t="shared" si="4"/>
        <v>2.5445344514014256E-2</v>
      </c>
      <c r="J135" s="222">
        <f t="shared" si="5"/>
        <v>1.0254453445140141</v>
      </c>
      <c r="P135" s="200"/>
      <c r="Q135" s="222"/>
      <c r="AA135" s="200"/>
      <c r="AB135" s="222"/>
      <c r="AL135" s="200"/>
      <c r="AM135" s="222"/>
    </row>
    <row r="136" spans="2:39">
      <c r="B136" s="192">
        <v>44104</v>
      </c>
      <c r="E136" s="94">
        <v>4909.59</v>
      </c>
      <c r="F136" s="172">
        <v>-3.4979508800896286E-2</v>
      </c>
      <c r="G136" s="94">
        <v>2871.87</v>
      </c>
      <c r="H136" s="172">
        <v>-8.1335350311873E-3</v>
      </c>
      <c r="I136" s="200">
        <f t="shared" si="4"/>
        <v>-2.1556521916041793E-2</v>
      </c>
      <c r="J136" s="222">
        <f t="shared" si="5"/>
        <v>0.97844347808395815</v>
      </c>
      <c r="P136" s="200"/>
      <c r="Q136" s="222"/>
      <c r="AA136" s="200"/>
      <c r="AB136" s="222"/>
      <c r="AL136" s="200"/>
      <c r="AM136" s="222"/>
    </row>
    <row r="137" spans="2:39">
      <c r="B137" s="192">
        <v>44135</v>
      </c>
      <c r="E137" s="94">
        <v>4828.3500000000004</v>
      </c>
      <c r="F137" s="172">
        <v>-1.6547206589552221E-2</v>
      </c>
      <c r="G137" s="94">
        <v>2804.28</v>
      </c>
      <c r="H137" s="172">
        <v>-2.3535187874102803E-2</v>
      </c>
      <c r="I137" s="200">
        <f t="shared" si="4"/>
        <v>-2.0041197231827512E-2</v>
      </c>
      <c r="J137" s="222">
        <f t="shared" si="5"/>
        <v>0.97995880276817249</v>
      </c>
      <c r="P137" s="200"/>
      <c r="Q137" s="222"/>
      <c r="AA137" s="200"/>
      <c r="AB137" s="222"/>
      <c r="AL137" s="200"/>
      <c r="AM137" s="222"/>
    </row>
    <row r="138" spans="2:39">
      <c r="B138" s="192">
        <v>44165</v>
      </c>
      <c r="E138" s="94">
        <v>5622.46</v>
      </c>
      <c r="F138" s="172">
        <v>0.16446819306802518</v>
      </c>
      <c r="G138" s="94">
        <v>3302.14</v>
      </c>
      <c r="H138" s="172">
        <v>0.17753576675652916</v>
      </c>
      <c r="I138" s="200">
        <f t="shared" si="4"/>
        <v>0.17100197991227717</v>
      </c>
      <c r="J138" s="222">
        <f t="shared" si="5"/>
        <v>1.1710019799122771</v>
      </c>
      <c r="P138" s="200"/>
      <c r="Q138" s="222"/>
      <c r="AA138" s="200"/>
      <c r="AB138" s="222"/>
      <c r="AL138" s="200"/>
      <c r="AM138" s="222"/>
    </row>
    <row r="139" spans="2:39">
      <c r="B139" s="192">
        <v>44196</v>
      </c>
      <c r="E139" s="94">
        <v>5727.72</v>
      </c>
      <c r="F139" s="172">
        <v>1.8721342615154235E-2</v>
      </c>
      <c r="G139" s="94">
        <v>3215.95</v>
      </c>
      <c r="H139" s="172">
        <v>-2.6101255549431546E-2</v>
      </c>
      <c r="I139" s="200">
        <f t="shared" si="4"/>
        <v>-3.6899564671386553E-3</v>
      </c>
      <c r="J139" s="222">
        <f t="shared" si="5"/>
        <v>0.99631004353286134</v>
      </c>
      <c r="P139" s="200"/>
      <c r="Q139" s="222"/>
      <c r="AA139" s="200"/>
      <c r="AB139" s="222"/>
      <c r="AL139" s="200"/>
      <c r="AM139" s="222"/>
    </row>
    <row r="140" spans="2:39">
      <c r="B140" s="192">
        <v>44227</v>
      </c>
      <c r="E140" s="94">
        <v>5722.46</v>
      </c>
      <c r="F140" s="172">
        <v>-9.1834098035525891E-4</v>
      </c>
      <c r="G140" s="94">
        <v>3225.91</v>
      </c>
      <c r="H140" s="172">
        <v>3.0970630762294782E-3</v>
      </c>
      <c r="I140" s="200">
        <f t="shared" si="4"/>
        <v>1.0893610479371096E-3</v>
      </c>
      <c r="J140" s="222">
        <f t="shared" si="5"/>
        <v>1.0010893610479372</v>
      </c>
      <c r="P140" s="200"/>
      <c r="Q140" s="222"/>
      <c r="AA140" s="200"/>
      <c r="AB140" s="222"/>
      <c r="AL140" s="200"/>
      <c r="AM140" s="222"/>
    </row>
    <row r="141" spans="2:39">
      <c r="B141" s="192">
        <v>44255</v>
      </c>
      <c r="E141" s="94">
        <v>6115.49</v>
      </c>
      <c r="F141" s="172">
        <v>6.8682000398430088E-2</v>
      </c>
      <c r="G141" s="94">
        <v>3352.89</v>
      </c>
      <c r="H141" s="172">
        <v>3.9362536462579589E-2</v>
      </c>
      <c r="I141" s="200">
        <f t="shared" si="4"/>
        <v>5.4022268430504838E-2</v>
      </c>
      <c r="J141" s="222">
        <f t="shared" si="5"/>
        <v>1.0540222684305047</v>
      </c>
      <c r="P141" s="200"/>
      <c r="Q141" s="222"/>
      <c r="AA141" s="200"/>
      <c r="AB141" s="222"/>
      <c r="AL141" s="200"/>
      <c r="AM141" s="222"/>
    </row>
    <row r="142" spans="2:39">
      <c r="B142" s="192">
        <v>44286</v>
      </c>
      <c r="E142" s="94">
        <v>6523.15</v>
      </c>
      <c r="F142" s="172">
        <v>6.6660234911675165E-2</v>
      </c>
      <c r="G142" s="94">
        <v>3513.19</v>
      </c>
      <c r="H142" s="172">
        <v>4.780950165379716E-2</v>
      </c>
      <c r="I142" s="200">
        <f t="shared" si="4"/>
        <v>5.7234868282736162E-2</v>
      </c>
      <c r="J142" s="222">
        <f t="shared" si="5"/>
        <v>1.0572348682827362</v>
      </c>
      <c r="P142" s="200"/>
      <c r="Q142" s="222"/>
      <c r="AA142" s="200"/>
      <c r="AB142" s="222"/>
      <c r="AL142" s="200"/>
      <c r="AM142" s="222"/>
    </row>
    <row r="143" spans="2:39">
      <c r="B143" s="192">
        <v>44316</v>
      </c>
      <c r="E143" s="94">
        <v>6719.26</v>
      </c>
      <c r="F143" s="172">
        <v>3.0063696220384406E-2</v>
      </c>
      <c r="G143" s="94">
        <v>3676.22</v>
      </c>
      <c r="H143" s="172">
        <v>4.6405118994418126E-2</v>
      </c>
      <c r="I143" s="200">
        <f t="shared" si="4"/>
        <v>3.8234407607401266E-2</v>
      </c>
      <c r="J143" s="222">
        <f t="shared" si="5"/>
        <v>1.0382344076074013</v>
      </c>
      <c r="P143" s="200"/>
      <c r="Q143" s="222"/>
      <c r="AA143" s="200"/>
      <c r="AB143" s="222"/>
      <c r="AL143" s="200"/>
      <c r="AM143" s="222"/>
    </row>
    <row r="144" spans="2:39">
      <c r="B144" s="192">
        <v>44347</v>
      </c>
      <c r="E144" s="94">
        <v>7017.66</v>
      </c>
      <c r="F144" s="172">
        <v>4.4409652253373011E-2</v>
      </c>
      <c r="G144" s="94">
        <v>3776.19</v>
      </c>
      <c r="H144" s="172">
        <v>2.7193693522150619E-2</v>
      </c>
      <c r="I144" s="200">
        <f t="shared" si="4"/>
        <v>3.5801672887761815E-2</v>
      </c>
      <c r="J144" s="222">
        <f t="shared" si="5"/>
        <v>1.0358016728877617</v>
      </c>
      <c r="P144" s="200"/>
      <c r="Q144" s="222"/>
      <c r="AA144" s="200"/>
      <c r="AB144" s="222"/>
      <c r="AL144" s="200"/>
      <c r="AM144" s="222"/>
    </row>
    <row r="145" spans="2:39">
      <c r="B145" s="192">
        <v>44377</v>
      </c>
      <c r="E145" s="94">
        <v>7065.3</v>
      </c>
      <c r="F145" s="172">
        <v>6.7885876488744668E-3</v>
      </c>
      <c r="G145" s="94">
        <v>3907.41</v>
      </c>
      <c r="H145" s="172">
        <v>3.4749310813279921E-2</v>
      </c>
      <c r="I145" s="200">
        <f t="shared" si="4"/>
        <v>2.0768949231077194E-2</v>
      </c>
      <c r="J145" s="222">
        <f t="shared" si="5"/>
        <v>1.0207689492310772</v>
      </c>
      <c r="P145" s="200"/>
      <c r="Q145" s="222"/>
      <c r="AA145" s="200"/>
      <c r="AB145" s="222"/>
      <c r="AL145" s="200"/>
      <c r="AM145" s="222"/>
    </row>
    <row r="146" spans="2:39">
      <c r="B146" s="192">
        <v>44408</v>
      </c>
      <c r="E146" s="94">
        <v>7091.48</v>
      </c>
      <c r="F146" s="172">
        <v>3.705433598007124E-3</v>
      </c>
      <c r="G146" s="94">
        <v>4088.64</v>
      </c>
      <c r="H146" s="172">
        <v>4.6381106666564254E-2</v>
      </c>
      <c r="I146" s="200">
        <f t="shared" si="4"/>
        <v>2.5043270132285689E-2</v>
      </c>
      <c r="J146" s="222">
        <f t="shared" si="5"/>
        <v>1.0250432701322856</v>
      </c>
      <c r="P146" s="200"/>
      <c r="Q146" s="222"/>
      <c r="AA146" s="200"/>
      <c r="AB146" s="222"/>
      <c r="AL146" s="200"/>
      <c r="AM146" s="222"/>
    </row>
    <row r="147" spans="2:39">
      <c r="B147" s="192">
        <v>44439</v>
      </c>
      <c r="E147" s="94">
        <v>7221.97</v>
      </c>
      <c r="F147" s="172">
        <v>1.8400954384698354E-2</v>
      </c>
      <c r="G147" s="94">
        <v>4134.5</v>
      </c>
      <c r="H147" s="172">
        <v>1.121644360961116E-2</v>
      </c>
      <c r="I147" s="200">
        <f t="shared" si="4"/>
        <v>1.4808698997154757E-2</v>
      </c>
      <c r="J147" s="222">
        <f t="shared" si="5"/>
        <v>1.0148086989971548</v>
      </c>
      <c r="P147" s="200"/>
      <c r="Q147" s="222"/>
      <c r="AA147" s="200"/>
      <c r="AB147" s="222"/>
      <c r="AL147" s="200"/>
      <c r="AM147" s="222"/>
    </row>
    <row r="148" spans="2:39">
      <c r="B148" s="192">
        <v>44469</v>
      </c>
      <c r="E148" s="94">
        <v>7145.71</v>
      </c>
      <c r="F148" s="172">
        <v>-1.0559445691411096E-2</v>
      </c>
      <c r="G148" s="94">
        <v>4007.12</v>
      </c>
      <c r="H148" s="172">
        <v>-3.0809045833837256E-2</v>
      </c>
      <c r="I148" s="200">
        <f t="shared" si="4"/>
        <v>-2.0684245762624176E-2</v>
      </c>
      <c r="J148" s="222">
        <f t="shared" si="5"/>
        <v>0.97931575423737582</v>
      </c>
      <c r="P148" s="200"/>
      <c r="Q148" s="222"/>
      <c r="AA148" s="200"/>
      <c r="AB148" s="222"/>
      <c r="AL148" s="200"/>
      <c r="AM148" s="222"/>
    </row>
    <row r="149" spans="2:39">
      <c r="B149" s="192">
        <v>44500</v>
      </c>
      <c r="E149" s="94">
        <v>7515.57</v>
      </c>
      <c r="F149" s="172">
        <v>5.1759727164970348E-2</v>
      </c>
      <c r="G149" s="94">
        <v>4249.12</v>
      </c>
      <c r="H149" s="172">
        <v>6.0392501347601213E-2</v>
      </c>
      <c r="I149" s="200">
        <f t="shared" si="4"/>
        <v>5.6076114256285781E-2</v>
      </c>
      <c r="J149" s="222">
        <f t="shared" si="5"/>
        <v>1.0560761142562858</v>
      </c>
      <c r="P149" s="200"/>
      <c r="Q149" s="222"/>
      <c r="AA149" s="200"/>
      <c r="AB149" s="222"/>
      <c r="AL149" s="200"/>
      <c r="AM149" s="222"/>
    </row>
    <row r="150" spans="2:39">
      <c r="B150" s="192">
        <v>44530</v>
      </c>
      <c r="E150" s="94">
        <v>7363.87</v>
      </c>
      <c r="F150" s="172">
        <v>-2.0184763098474168E-2</v>
      </c>
      <c r="G150" s="94">
        <v>4076.48</v>
      </c>
      <c r="H150" s="172">
        <v>-4.0629589185525387E-2</v>
      </c>
      <c r="I150" s="200">
        <f t="shared" si="4"/>
        <v>-3.0407176141999778E-2</v>
      </c>
      <c r="J150" s="222">
        <f t="shared" si="5"/>
        <v>0.96959282385800027</v>
      </c>
      <c r="P150" s="200"/>
      <c r="Q150" s="222"/>
      <c r="AA150" s="200"/>
      <c r="AB150" s="222"/>
      <c r="AL150" s="200"/>
      <c r="AM150" s="222"/>
    </row>
    <row r="151" spans="2:39">
      <c r="B151" s="192">
        <v>44561</v>
      </c>
      <c r="E151" s="94">
        <v>7818.43</v>
      </c>
      <c r="F151" s="172">
        <v>6.1728411826933449E-2</v>
      </c>
      <c r="G151" s="94">
        <v>4345.37</v>
      </c>
      <c r="H151" s="172">
        <v>6.5961319569824983E-2</v>
      </c>
      <c r="I151" s="200">
        <f t="shared" si="4"/>
        <v>6.3844865698379216E-2</v>
      </c>
      <c r="J151" s="222">
        <f t="shared" si="5"/>
        <v>1.0638448656983792</v>
      </c>
      <c r="P151" s="200"/>
      <c r="Q151" s="222"/>
      <c r="AA151" s="200"/>
      <c r="AB151" s="222"/>
      <c r="AL151" s="200"/>
      <c r="AM151" s="222"/>
    </row>
    <row r="152" spans="2:39">
      <c r="B152" s="192">
        <v>44592</v>
      </c>
      <c r="E152" s="94">
        <v>8132.55</v>
      </c>
      <c r="F152" s="172">
        <v>4.0176864153033343E-2</v>
      </c>
      <c r="G152" s="94">
        <v>4164.97</v>
      </c>
      <c r="H152" s="172">
        <v>-4.1515452078879293E-2</v>
      </c>
      <c r="I152" s="200">
        <f t="shared" si="4"/>
        <v>-6.6929396292297536E-4</v>
      </c>
      <c r="J152" s="222">
        <f t="shared" si="5"/>
        <v>0.99933070603707708</v>
      </c>
      <c r="P152" s="200"/>
      <c r="Q152" s="222"/>
      <c r="AA152" s="200"/>
      <c r="AB152" s="222"/>
      <c r="AL152" s="200"/>
      <c r="AM152" s="222"/>
    </row>
    <row r="153" spans="2:39">
      <c r="B153" s="192">
        <v>44620</v>
      </c>
      <c r="E153" s="94">
        <v>8042.55</v>
      </c>
      <c r="F153" s="172">
        <v>-1.1066639614880969E-2</v>
      </c>
      <c r="G153" s="94">
        <v>4219.88</v>
      </c>
      <c r="H153" s="172">
        <v>1.318376843050495E-2</v>
      </c>
      <c r="I153" s="200">
        <f t="shared" si="4"/>
        <v>1.0585644078119905E-3</v>
      </c>
      <c r="J153" s="222">
        <f t="shared" si="5"/>
        <v>1.001058564407812</v>
      </c>
      <c r="P153" s="200"/>
      <c r="Q153" s="222"/>
      <c r="AA153" s="200"/>
      <c r="AB153" s="222"/>
      <c r="AL153" s="200"/>
      <c r="AM153" s="222"/>
    </row>
    <row r="154" spans="2:39">
      <c r="B154" s="192">
        <v>44651</v>
      </c>
      <c r="E154" s="94">
        <v>7987.21</v>
      </c>
      <c r="F154" s="172">
        <v>-6.8809022014162391E-3</v>
      </c>
      <c r="G154" s="94">
        <v>4328.08</v>
      </c>
      <c r="H154" s="172">
        <v>2.5640539541408769E-2</v>
      </c>
      <c r="I154" s="200">
        <f t="shared" si="4"/>
        <v>9.3798186699962649E-3</v>
      </c>
      <c r="J154" s="222">
        <f t="shared" si="5"/>
        <v>1.0093798186699963</v>
      </c>
      <c r="P154" s="200"/>
      <c r="Q154" s="222"/>
      <c r="AA154" s="200"/>
      <c r="AB154" s="222"/>
      <c r="AL154" s="200"/>
      <c r="AM154" s="222"/>
    </row>
    <row r="155" spans="2:39">
      <c r="B155" s="192">
        <v>44681</v>
      </c>
      <c r="E155" s="94">
        <v>7489.92</v>
      </c>
      <c r="F155" s="172">
        <v>-6.2260789437112551E-2</v>
      </c>
      <c r="G155" s="94">
        <v>4112.01</v>
      </c>
      <c r="H155" s="172">
        <v>-4.9922829522559553E-2</v>
      </c>
      <c r="I155" s="200">
        <f t="shared" si="4"/>
        <v>-5.6091809479836052E-2</v>
      </c>
      <c r="J155" s="222">
        <f t="shared" si="5"/>
        <v>0.94390819052016395</v>
      </c>
      <c r="P155" s="200"/>
      <c r="Q155" s="222"/>
      <c r="AA155" s="200"/>
      <c r="AB155" s="222"/>
      <c r="AL155" s="200"/>
      <c r="AM155" s="222"/>
    </row>
    <row r="156" spans="2:39">
      <c r="B156" s="192">
        <v>44712</v>
      </c>
      <c r="E156" s="94">
        <v>7608.14</v>
      </c>
      <c r="F156" s="172">
        <v>1.5783880201657663E-2</v>
      </c>
      <c r="G156" s="94">
        <v>3981.71</v>
      </c>
      <c r="H156" s="172">
        <v>-3.1687666129216696E-2</v>
      </c>
      <c r="I156" s="200">
        <f t="shared" si="4"/>
        <v>-7.9518929637795166E-3</v>
      </c>
      <c r="J156" s="222">
        <f t="shared" si="5"/>
        <v>0.99204810703622048</v>
      </c>
      <c r="P156" s="200"/>
      <c r="Q156" s="222"/>
      <c r="AA156" s="200"/>
      <c r="AB156" s="222"/>
      <c r="AL156" s="200"/>
      <c r="AM156" s="222"/>
    </row>
    <row r="157" spans="2:39">
      <c r="B157" s="192">
        <v>44742</v>
      </c>
      <c r="E157" s="94">
        <v>6940.39</v>
      </c>
      <c r="F157" s="172">
        <v>-8.7767838131264653E-2</v>
      </c>
      <c r="G157" s="94">
        <v>3569.04</v>
      </c>
      <c r="H157" s="172">
        <v>-0.10364140030288492</v>
      </c>
      <c r="I157" s="200">
        <f t="shared" si="4"/>
        <v>-9.5704619217074793E-2</v>
      </c>
      <c r="J157" s="222">
        <f t="shared" si="5"/>
        <v>0.90429538078292526</v>
      </c>
      <c r="P157" s="200"/>
      <c r="Q157" s="222"/>
      <c r="AA157" s="200"/>
      <c r="AB157" s="222"/>
      <c r="AL157" s="200"/>
      <c r="AM157" s="222"/>
    </row>
    <row r="158" spans="2:39">
      <c r="B158" s="192">
        <v>44773</v>
      </c>
      <c r="E158" s="94">
        <v>7177.98</v>
      </c>
      <c r="F158" s="172">
        <v>3.4232946563521605E-2</v>
      </c>
      <c r="G158" s="94">
        <v>3779.85</v>
      </c>
      <c r="H158" s="172">
        <v>5.906630354381015E-2</v>
      </c>
      <c r="I158" s="200">
        <f t="shared" si="4"/>
        <v>4.6649625053665877E-2</v>
      </c>
      <c r="J158" s="222">
        <f t="shared" si="5"/>
        <v>1.0466496250536659</v>
      </c>
      <c r="P158" s="200"/>
      <c r="Q158" s="222"/>
      <c r="AA158" s="200"/>
      <c r="AB158" s="222"/>
      <c r="AL158" s="200"/>
      <c r="AM158" s="222"/>
    </row>
    <row r="159" spans="2:39">
      <c r="B159" s="192">
        <v>44804</v>
      </c>
      <c r="E159" s="94">
        <v>7026.93</v>
      </c>
      <c r="F159" s="172">
        <v>-2.1043524779951972E-2</v>
      </c>
      <c r="G159" s="94">
        <v>3598.43</v>
      </c>
      <c r="H159" s="172">
        <v>-4.7996613622233737E-2</v>
      </c>
      <c r="I159" s="200">
        <f t="shared" si="4"/>
        <v>-3.4520069201092851E-2</v>
      </c>
      <c r="J159" s="222">
        <f t="shared" si="5"/>
        <v>0.96547993079890715</v>
      </c>
      <c r="P159" s="200"/>
      <c r="Q159" s="222"/>
      <c r="AA159" s="200"/>
      <c r="AB159" s="222"/>
      <c r="AL159" s="200"/>
      <c r="AM159" s="222"/>
    </row>
    <row r="160" spans="2:39">
      <c r="B160" s="192">
        <v>44834</v>
      </c>
      <c r="E160" s="94">
        <v>6854.25</v>
      </c>
      <c r="F160" s="172">
        <v>-2.4574031618359693E-2</v>
      </c>
      <c r="G160" s="94">
        <v>3300.64</v>
      </c>
      <c r="H160" s="172">
        <v>-8.2755535052786863E-2</v>
      </c>
      <c r="I160" s="200">
        <f t="shared" si="4"/>
        <v>-5.3664783335573278E-2</v>
      </c>
      <c r="J160" s="222">
        <f t="shared" si="5"/>
        <v>0.94633521666442677</v>
      </c>
      <c r="P160" s="200"/>
      <c r="Q160" s="222"/>
      <c r="AA160" s="200"/>
      <c r="AB160" s="222"/>
      <c r="AL160" s="200"/>
      <c r="AM160" s="222"/>
    </row>
    <row r="161" spans="2:39">
      <c r="B161" s="192">
        <v>44865</v>
      </c>
      <c r="E161" s="94">
        <v>7068.09</v>
      </c>
      <c r="F161" s="172">
        <v>3.1198161724477425E-2</v>
      </c>
      <c r="G161" s="94">
        <v>3407.8</v>
      </c>
      <c r="H161" s="172">
        <v>3.2466430752823738E-2</v>
      </c>
      <c r="I161" s="200">
        <f t="shared" si="4"/>
        <v>3.1832296238650581E-2</v>
      </c>
      <c r="J161" s="222">
        <f t="shared" si="5"/>
        <v>1.0318322962386506</v>
      </c>
      <c r="P161" s="200"/>
      <c r="Q161" s="222"/>
      <c r="AA161" s="200"/>
      <c r="AB161" s="222"/>
      <c r="AL161" s="200"/>
      <c r="AM161" s="222"/>
    </row>
    <row r="162" spans="2:39">
      <c r="B162" s="192">
        <v>44895</v>
      </c>
      <c r="E162" s="94">
        <v>7506.46</v>
      </c>
      <c r="F162" s="172">
        <v>6.2020998600753607E-2</v>
      </c>
      <c r="G162" s="94">
        <v>3693.9</v>
      </c>
      <c r="H162" s="172">
        <v>8.3954457421210105E-2</v>
      </c>
      <c r="I162" s="200">
        <f t="shared" si="4"/>
        <v>7.2987728010981856E-2</v>
      </c>
      <c r="J162" s="222">
        <f t="shared" si="5"/>
        <v>1.0729877280109819</v>
      </c>
      <c r="P162" s="200"/>
      <c r="Q162" s="222"/>
      <c r="AA162" s="200"/>
      <c r="AB162" s="222"/>
      <c r="AL162" s="200"/>
      <c r="AM162" s="222"/>
    </row>
    <row r="163" spans="2:39">
      <c r="B163" s="192">
        <v>44926</v>
      </c>
      <c r="E163" s="94">
        <v>7085.41</v>
      </c>
      <c r="F163" s="172">
        <v>-5.6091686360814637E-2</v>
      </c>
      <c r="G163" s="94">
        <v>3605.81</v>
      </c>
      <c r="H163" s="172">
        <v>-2.384742413167662E-2</v>
      </c>
      <c r="I163" s="200">
        <f t="shared" si="4"/>
        <v>-3.9969555246245625E-2</v>
      </c>
      <c r="J163" s="222">
        <f t="shared" si="5"/>
        <v>0.96003044475375443</v>
      </c>
      <c r="P163" s="200"/>
      <c r="Q163" s="222"/>
      <c r="AA163" s="200"/>
      <c r="AB163" s="222"/>
      <c r="AL163" s="200"/>
      <c r="AM163" s="222"/>
    </row>
    <row r="164" spans="2:39">
      <c r="B164" s="192">
        <v>44957</v>
      </c>
      <c r="E164" s="94">
        <v>7696.07</v>
      </c>
      <c r="F164" s="172">
        <v>8.6185555952301929E-2</v>
      </c>
      <c r="G164" s="94">
        <v>3976.37</v>
      </c>
      <c r="H164" s="172">
        <v>0.10276747804238152</v>
      </c>
      <c r="I164" s="200">
        <f t="shared" si="4"/>
        <v>9.447651699734172E-2</v>
      </c>
      <c r="J164" s="222">
        <f t="shared" si="5"/>
        <v>1.0944765169973416</v>
      </c>
      <c r="P164" s="200"/>
      <c r="Q164" s="222"/>
      <c r="AA164" s="200"/>
      <c r="AB164" s="222"/>
      <c r="AL164" s="200"/>
      <c r="AM164" s="222"/>
    </row>
    <row r="165" spans="2:39">
      <c r="B165" s="192">
        <v>44985</v>
      </c>
      <c r="E165" s="94">
        <v>7657.39</v>
      </c>
      <c r="F165" s="172">
        <v>-5.0259418118597798E-3</v>
      </c>
      <c r="G165" s="94">
        <v>3965.32</v>
      </c>
      <c r="H165" s="172">
        <v>-2.7789164489219198E-3</v>
      </c>
      <c r="I165" s="200">
        <f t="shared" si="4"/>
        <v>-3.9024291303908498E-3</v>
      </c>
      <c r="J165" s="222">
        <f t="shared" si="5"/>
        <v>0.99609757086960915</v>
      </c>
      <c r="P165" s="200"/>
      <c r="Q165" s="222"/>
      <c r="AA165" s="200"/>
      <c r="AB165" s="222"/>
      <c r="AL165" s="200"/>
      <c r="AM165" s="222"/>
    </row>
    <row r="166" spans="2:39">
      <c r="B166" s="192">
        <v>45016</v>
      </c>
      <c r="E166" s="94">
        <v>7203.63</v>
      </c>
      <c r="F166" s="172">
        <v>-5.9257788881067801E-2</v>
      </c>
      <c r="G166" s="94">
        <v>3715.1</v>
      </c>
      <c r="H166" s="172">
        <v>-6.3102095165081362E-2</v>
      </c>
      <c r="I166" s="200">
        <f t="shared" si="4"/>
        <v>-6.1179942023074585E-2</v>
      </c>
      <c r="J166" s="222">
        <f t="shared" si="5"/>
        <v>0.93882005797692547</v>
      </c>
      <c r="P166" s="200"/>
      <c r="Q166" s="222"/>
      <c r="AA166" s="200"/>
      <c r="AB166" s="222"/>
      <c r="AL166" s="200"/>
      <c r="AM166" s="222"/>
    </row>
    <row r="167" spans="2:39">
      <c r="B167" s="192">
        <v>45046</v>
      </c>
      <c r="E167" s="94">
        <v>7436.64</v>
      </c>
      <c r="F167" s="172">
        <v>3.2346192128135387E-2</v>
      </c>
      <c r="G167" s="94">
        <v>3479.12</v>
      </c>
      <c r="H167" s="172">
        <v>-6.3519151570617272E-2</v>
      </c>
      <c r="I167" s="200">
        <f t="shared" si="4"/>
        <v>-1.5586479721240942E-2</v>
      </c>
      <c r="J167" s="222">
        <f t="shared" si="5"/>
        <v>0.98441352027875906</v>
      </c>
      <c r="P167" s="200"/>
      <c r="Q167" s="222"/>
      <c r="AA167" s="200"/>
      <c r="AB167" s="222"/>
      <c r="AL167" s="200"/>
      <c r="AM167" s="222"/>
    </row>
    <row r="168" spans="2:39">
      <c r="B168" s="192">
        <v>45077</v>
      </c>
      <c r="E168" s="94">
        <v>7050.89</v>
      </c>
      <c r="F168" s="172">
        <v>-5.1871544138212933E-2</v>
      </c>
      <c r="G168" s="94">
        <v>3014.21</v>
      </c>
      <c r="H168" s="172">
        <v>-0.13362861873117338</v>
      </c>
      <c r="I168" s="200">
        <f t="shared" si="4"/>
        <v>-9.2750081434693155E-2</v>
      </c>
      <c r="J168" s="222">
        <f t="shared" si="5"/>
        <v>0.9072499185653069</v>
      </c>
      <c r="P168" s="200"/>
      <c r="Q168" s="222"/>
      <c r="AA168" s="200"/>
      <c r="AB168" s="222"/>
      <c r="AL168" s="200"/>
      <c r="AM168" s="222"/>
    </row>
    <row r="169" spans="2:39">
      <c r="B169" s="192">
        <v>45107</v>
      </c>
      <c r="E169" s="94">
        <v>7347.85</v>
      </c>
      <c r="F169" s="172">
        <v>4.2116668959521375E-2</v>
      </c>
      <c r="G169" s="94">
        <v>3064.92</v>
      </c>
      <c r="H169" s="172">
        <v>1.682364533327152E-2</v>
      </c>
      <c r="I169" s="200">
        <f t="shared" si="4"/>
        <v>2.9470157146396447E-2</v>
      </c>
      <c r="J169" s="222">
        <f t="shared" si="5"/>
        <v>1.0294701571463964</v>
      </c>
      <c r="P169" s="200"/>
      <c r="Q169" s="222"/>
      <c r="AA169" s="200"/>
      <c r="AB169" s="222"/>
      <c r="AL169" s="200"/>
      <c r="AM169" s="222"/>
    </row>
    <row r="170" spans="2:39">
      <c r="B170" s="192">
        <v>45138</v>
      </c>
      <c r="E170" s="94">
        <v>7632.66</v>
      </c>
      <c r="F170" s="172">
        <v>3.8760998115094925E-2</v>
      </c>
      <c r="G170" s="94">
        <v>3091.92</v>
      </c>
      <c r="H170" s="172">
        <v>8.8093653341685396E-3</v>
      </c>
      <c r="I170" s="200">
        <f t="shared" si="4"/>
        <v>2.3785181724631732E-2</v>
      </c>
      <c r="J170" s="222">
        <f t="shared" si="5"/>
        <v>1.0237851817246317</v>
      </c>
      <c r="P170" s="200"/>
      <c r="Q170" s="222"/>
      <c r="AA170" s="200"/>
      <c r="AB170" s="222"/>
      <c r="AL170" s="200"/>
      <c r="AM170" s="222"/>
    </row>
    <row r="171" spans="2:39">
      <c r="B171" s="192">
        <v>45169</v>
      </c>
      <c r="E171" s="94">
        <v>7307.84</v>
      </c>
      <c r="F171" s="172">
        <v>-4.2556592328231509E-2</v>
      </c>
      <c r="G171" s="94">
        <v>3121.6</v>
      </c>
      <c r="H171" s="172">
        <v>9.599213433723941E-3</v>
      </c>
      <c r="I171" s="200">
        <f t="shared" si="4"/>
        <v>-1.6478689447253784E-2</v>
      </c>
      <c r="J171" s="222">
        <f t="shared" si="5"/>
        <v>0.98352131055274616</v>
      </c>
      <c r="P171" s="200"/>
      <c r="Q171" s="222"/>
      <c r="AA171" s="200"/>
      <c r="AB171" s="222"/>
      <c r="AL171" s="200"/>
      <c r="AM171" s="222"/>
    </row>
    <row r="172" spans="2:39">
      <c r="B172" s="192">
        <v>45199</v>
      </c>
      <c r="E172" s="94">
        <v>7156.1</v>
      </c>
      <c r="F172" s="172">
        <v>-2.07640014012348E-2</v>
      </c>
      <c r="G172" s="94">
        <v>2801.46</v>
      </c>
      <c r="H172" s="172">
        <v>-0.10255638134290102</v>
      </c>
      <c r="I172" s="200">
        <f t="shared" si="4"/>
        <v>-6.1660191372067907E-2</v>
      </c>
      <c r="J172" s="222">
        <f t="shared" si="5"/>
        <v>0.93833980862793209</v>
      </c>
      <c r="L172" s="94">
        <v>191.1609</v>
      </c>
      <c r="M172" s="172"/>
      <c r="N172" s="94">
        <v>1663.2</v>
      </c>
      <c r="O172" s="172"/>
      <c r="P172" s="200"/>
      <c r="Q172" s="222"/>
      <c r="AA172" s="200"/>
      <c r="AB172" s="222"/>
      <c r="AL172" s="200"/>
      <c r="AM172" s="222"/>
    </row>
    <row r="173" spans="2:39">
      <c r="B173" s="192">
        <v>45230</v>
      </c>
      <c r="E173" s="94">
        <v>6802.72</v>
      </c>
      <c r="F173" s="172">
        <v>-4.9381646427523407E-2</v>
      </c>
      <c r="G173" s="94">
        <v>2603.88</v>
      </c>
      <c r="H173" s="172">
        <v>-7.0527510655158387E-2</v>
      </c>
      <c r="I173" s="200">
        <f t="shared" si="4"/>
        <v>-5.9954578541340897E-2</v>
      </c>
      <c r="J173" s="222">
        <f t="shared" si="5"/>
        <v>0.9400454214586591</v>
      </c>
      <c r="L173" s="94">
        <v>187.81639999999999</v>
      </c>
      <c r="M173" s="172">
        <f>L173/L172-1</f>
        <v>-1.7495732652440976E-2</v>
      </c>
      <c r="N173" s="94">
        <v>1587.56</v>
      </c>
      <c r="O173" s="172">
        <f>N173/N172-1</f>
        <v>-4.5478595478595563E-2</v>
      </c>
      <c r="P173" s="200">
        <f t="shared" ref="P173:P191" si="6">(0.5*M173)+(0.5*O173)</f>
        <v>-3.1487164065518269E-2</v>
      </c>
      <c r="Q173" s="222">
        <f t="shared" ref="Q173:Q191" si="7">1+P173*100/100</f>
        <v>0.96851283593448168</v>
      </c>
      <c r="AA173" s="200"/>
      <c r="AB173" s="222"/>
      <c r="AL173" s="200"/>
      <c r="AM173" s="222"/>
    </row>
    <row r="174" spans="2:39">
      <c r="B174" s="192">
        <v>45260</v>
      </c>
      <c r="E174" s="94">
        <v>7485.36</v>
      </c>
      <c r="F174" s="172">
        <v>0.10034809605569528</v>
      </c>
      <c r="G174" s="94">
        <v>2725.95</v>
      </c>
      <c r="H174" s="172">
        <v>4.6880040554864166E-2</v>
      </c>
      <c r="I174" s="200">
        <f t="shared" si="4"/>
        <v>7.3614068305279723E-2</v>
      </c>
      <c r="J174" s="222">
        <f>1+I174*100/100</f>
        <v>1.0736140683052797</v>
      </c>
      <c r="L174" s="94">
        <v>193.56309999999999</v>
      </c>
      <c r="M174" s="172">
        <f t="shared" ref="M174:M191" si="8">L174/L173-1</f>
        <v>3.0597434515835742E-2</v>
      </c>
      <c r="N174" s="94">
        <v>1731.45</v>
      </c>
      <c r="O174" s="172">
        <f t="shared" ref="O174:O191" si="9">N174/N173-1</f>
        <v>9.0635944468240526E-2</v>
      </c>
      <c r="P174" s="200">
        <f t="shared" si="6"/>
        <v>6.0616689492038134E-2</v>
      </c>
      <c r="Q174" s="222">
        <f t="shared" si="7"/>
        <v>1.0606166894920381</v>
      </c>
      <c r="AA174" s="200"/>
      <c r="AB174" s="222"/>
      <c r="AL174" s="200"/>
      <c r="AM174" s="222"/>
    </row>
    <row r="175" spans="2:39">
      <c r="B175" s="192">
        <v>45291</v>
      </c>
      <c r="E175" s="94">
        <v>8069.9</v>
      </c>
      <c r="F175" s="172">
        <v>7.8091100494832588E-2</v>
      </c>
      <c r="G175" s="94">
        <v>3085.33</v>
      </c>
      <c r="H175" s="172">
        <v>0.13183660742126602</v>
      </c>
      <c r="I175" s="200">
        <f t="shared" si="4"/>
        <v>0.1049638539580493</v>
      </c>
      <c r="J175" s="222">
        <f t="shared" si="5"/>
        <v>1.1049638539580493</v>
      </c>
      <c r="L175" s="94">
        <v>199.0171</v>
      </c>
      <c r="M175" s="172">
        <f t="shared" si="8"/>
        <v>2.8176858089171031E-2</v>
      </c>
      <c r="N175" s="94">
        <v>1881.11</v>
      </c>
      <c r="O175" s="172">
        <f t="shared" si="9"/>
        <v>8.6436223974125648E-2</v>
      </c>
      <c r="P175" s="200">
        <f t="shared" si="6"/>
        <v>5.7306541031648339E-2</v>
      </c>
      <c r="Q175" s="222">
        <f t="shared" si="7"/>
        <v>1.0573065410316485</v>
      </c>
      <c r="AA175" s="200"/>
      <c r="AB175" s="222"/>
      <c r="AL175" s="200"/>
      <c r="AM175" s="222"/>
    </row>
    <row r="176" spans="2:39">
      <c r="B176" s="192">
        <v>45322</v>
      </c>
      <c r="E176" s="94">
        <v>8048.8</v>
      </c>
      <c r="F176" s="172">
        <v>-2.6146544566846286E-3</v>
      </c>
      <c r="G176" s="94">
        <v>3085.16</v>
      </c>
      <c r="H176" s="172">
        <v>-5.5099454515428192E-5</v>
      </c>
      <c r="I176" s="200">
        <f t="shared" si="4"/>
        <v>-1.3348769556000284E-3</v>
      </c>
      <c r="J176" s="222">
        <f t="shared" si="5"/>
        <v>0.99866512304439992</v>
      </c>
      <c r="L176" s="94">
        <v>198.02549999999999</v>
      </c>
      <c r="M176" s="172">
        <f t="shared" si="8"/>
        <v>-4.9824864295581195E-3</v>
      </c>
      <c r="N176" s="94">
        <v>1838.84</v>
      </c>
      <c r="O176" s="172">
        <f t="shared" si="9"/>
        <v>-2.2470775233771501E-2</v>
      </c>
      <c r="P176" s="200">
        <f t="shared" si="6"/>
        <v>-1.372663083166481E-2</v>
      </c>
      <c r="Q176" s="222">
        <f t="shared" si="7"/>
        <v>0.98627336916833519</v>
      </c>
      <c r="AA176" s="200"/>
      <c r="AB176" s="222"/>
      <c r="AL176" s="200"/>
      <c r="AM176" s="222"/>
    </row>
    <row r="177" spans="2:39">
      <c r="B177" s="192">
        <v>45351</v>
      </c>
      <c r="E177" s="94">
        <v>8233.9699999999993</v>
      </c>
      <c r="F177" s="172">
        <f>E177/E176-1</f>
        <v>2.3005913925057131E-2</v>
      </c>
      <c r="G177" s="94">
        <v>2800.03</v>
      </c>
      <c r="H177" s="172">
        <f>G177/G176-1</f>
        <v>-9.2419842082744341E-2</v>
      </c>
      <c r="I177" s="200">
        <f>(0.5*F177)+(0.5*H177)</f>
        <v>-3.4706964078843605E-2</v>
      </c>
      <c r="J177" s="222">
        <f t="shared" si="5"/>
        <v>0.96529303592115645</v>
      </c>
      <c r="L177" s="94">
        <v>193.7534</v>
      </c>
      <c r="M177" s="172">
        <f t="shared" si="8"/>
        <v>-2.1573484222991435E-2</v>
      </c>
      <c r="N177" s="94">
        <v>1797.94</v>
      </c>
      <c r="O177" s="172">
        <f t="shared" si="9"/>
        <v>-2.2242283178525502E-2</v>
      </c>
      <c r="P177" s="200">
        <f t="shared" si="6"/>
        <v>-2.1907883700758468E-2</v>
      </c>
      <c r="Q177" s="222">
        <f t="shared" si="7"/>
        <v>0.97809211629924153</v>
      </c>
      <c r="AA177" s="200"/>
      <c r="AB177" s="222"/>
      <c r="AL177" s="200"/>
      <c r="AM177" s="222"/>
    </row>
    <row r="178" spans="2:39">
      <c r="B178" s="192">
        <v>45382</v>
      </c>
      <c r="E178" s="94">
        <v>8517.5</v>
      </c>
      <c r="F178" s="172">
        <f t="shared" ref="F178:F191" si="10">E178/E177-1</f>
        <v>3.443417938127058E-2</v>
      </c>
      <c r="G178" s="94">
        <v>2929.33</v>
      </c>
      <c r="H178" s="172">
        <f t="shared" ref="H178:H190" si="11">G178/G177-1</f>
        <v>4.6178076663464296E-2</v>
      </c>
      <c r="I178" s="200">
        <f t="shared" si="4"/>
        <v>4.0306128022367438E-2</v>
      </c>
      <c r="J178" s="222">
        <f t="shared" si="5"/>
        <v>1.0403061280223675</v>
      </c>
      <c r="L178" s="94">
        <v>194.38390000000001</v>
      </c>
      <c r="M178" s="172">
        <f t="shared" si="8"/>
        <v>3.2541364435412223E-3</v>
      </c>
      <c r="N178" s="94">
        <v>1813.5</v>
      </c>
      <c r="O178" s="172">
        <f t="shared" si="9"/>
        <v>8.6543488659243106E-3</v>
      </c>
      <c r="P178" s="200">
        <f t="shared" si="6"/>
        <v>5.9542426547327665E-3</v>
      </c>
      <c r="Q178" s="222">
        <f t="shared" si="7"/>
        <v>1.0059542426547328</v>
      </c>
      <c r="AA178" s="200"/>
      <c r="AB178" s="222"/>
      <c r="AL178" s="200"/>
      <c r="AM178" s="222"/>
    </row>
    <row r="179" spans="2:39">
      <c r="B179" s="192">
        <v>45412</v>
      </c>
      <c r="E179" s="94">
        <v>8277</v>
      </c>
      <c r="F179" s="172">
        <f t="shared" si="10"/>
        <v>-2.8235984737305597E-2</v>
      </c>
      <c r="G179" s="94">
        <v>2865.95</v>
      </c>
      <c r="H179" s="172">
        <f t="shared" si="11"/>
        <v>-2.1636346877955015E-2</v>
      </c>
      <c r="I179" s="200">
        <f t="shared" si="4"/>
        <v>-2.4936165807630306E-2</v>
      </c>
      <c r="J179" s="222">
        <f t="shared" si="5"/>
        <v>0.97506383419236964</v>
      </c>
      <c r="L179" s="94">
        <v>188.49010000000001</v>
      </c>
      <c r="M179" s="172">
        <f t="shared" si="8"/>
        <v>-3.0320412338676217E-2</v>
      </c>
      <c r="N179" s="94">
        <v>1697.5</v>
      </c>
      <c r="O179" s="172">
        <f t="shared" si="9"/>
        <v>-6.3964709125999497E-2</v>
      </c>
      <c r="P179" s="200">
        <f t="shared" si="6"/>
        <v>-4.7142560732337857E-2</v>
      </c>
      <c r="Q179" s="222">
        <f t="shared" si="7"/>
        <v>0.95285743926766209</v>
      </c>
      <c r="S179" s="94">
        <v>5526.36</v>
      </c>
      <c r="U179" s="94">
        <v>10266.299999999999</v>
      </c>
      <c r="W179" s="94">
        <v>1697.5</v>
      </c>
      <c r="Y179" s="94">
        <v>99.592328766999998</v>
      </c>
      <c r="AA179" s="200"/>
      <c r="AB179" s="222"/>
      <c r="AL179" s="200"/>
      <c r="AM179" s="222"/>
    </row>
    <row r="180" spans="2:39">
      <c r="B180" s="192">
        <v>45443</v>
      </c>
      <c r="E180" s="94">
        <v>8575.27</v>
      </c>
      <c r="F180" s="172">
        <f t="shared" si="10"/>
        <v>3.6036003382868165E-2</v>
      </c>
      <c r="G180" s="94">
        <v>2945.55</v>
      </c>
      <c r="H180" s="172">
        <f t="shared" si="11"/>
        <v>2.7774385456829531E-2</v>
      </c>
      <c r="I180" s="200">
        <f t="shared" si="4"/>
        <v>3.1905194419848848E-2</v>
      </c>
      <c r="J180" s="222">
        <f t="shared" si="5"/>
        <v>1.0319051944198487</v>
      </c>
      <c r="L180" s="94">
        <v>190.32579999999999</v>
      </c>
      <c r="M180" s="172">
        <f t="shared" si="8"/>
        <v>9.7389730282915199E-3</v>
      </c>
      <c r="N180" s="94">
        <v>1733.41</v>
      </c>
      <c r="O180" s="172">
        <f t="shared" si="9"/>
        <v>2.1154639175257728E-2</v>
      </c>
      <c r="P180" s="200">
        <f t="shared" si="6"/>
        <v>1.5446806101774624E-2</v>
      </c>
      <c r="Q180" s="222">
        <f t="shared" si="7"/>
        <v>1.0154468061017745</v>
      </c>
      <c r="S180" s="94">
        <v>5791.9</v>
      </c>
      <c r="T180" s="172">
        <f>S180/S179-1</f>
        <v>4.8049710840408544E-2</v>
      </c>
      <c r="U180" s="94">
        <v>10406.06</v>
      </c>
      <c r="V180" s="172">
        <f>U180/U179-1</f>
        <v>1.3613473208458737E-2</v>
      </c>
      <c r="W180" s="94">
        <v>1733.41</v>
      </c>
      <c r="X180" s="172">
        <f>W180/W179-1</f>
        <v>2.1154639175257728E-2</v>
      </c>
      <c r="Y180" s="94">
        <v>99.606301000000002</v>
      </c>
      <c r="Z180" s="172">
        <f>Y180/Y179-1</f>
        <v>1.4029426937778311E-4</v>
      </c>
      <c r="AA180" s="200">
        <f>($S$1*T180)+($U$1*V180)+($W$1*X180)+($Y$1*Z180)</f>
        <v>3.3682014490400425E-2</v>
      </c>
      <c r="AB180" s="222">
        <f>1+AA180</f>
        <v>1.0336820144904004</v>
      </c>
      <c r="AL180" s="200"/>
      <c r="AM180" s="222"/>
    </row>
    <row r="181" spans="2:39">
      <c r="B181" s="192">
        <v>45473</v>
      </c>
      <c r="E181" s="94">
        <v>8417.6</v>
      </c>
      <c r="F181" s="172">
        <f t="shared" si="10"/>
        <v>-1.8386593075203517E-2</v>
      </c>
      <c r="G181" s="94">
        <v>2881.52</v>
      </c>
      <c r="H181" s="172">
        <f t="shared" si="11"/>
        <v>-2.1737875778717108E-2</v>
      </c>
      <c r="I181" s="200">
        <f t="shared" si="4"/>
        <v>-2.0062234426960313E-2</v>
      </c>
      <c r="J181" s="222">
        <f t="shared" si="5"/>
        <v>0.97993776557303969</v>
      </c>
      <c r="L181" s="94">
        <v>192.4032</v>
      </c>
      <c r="M181" s="172">
        <f t="shared" si="8"/>
        <v>1.0914967912915685E-2</v>
      </c>
      <c r="N181" s="94">
        <v>1777.57</v>
      </c>
      <c r="O181" s="172">
        <f t="shared" si="9"/>
        <v>2.5475796262857564E-2</v>
      </c>
      <c r="P181" s="200">
        <f t="shared" si="6"/>
        <v>1.8195382087886625E-2</v>
      </c>
      <c r="Q181" s="222">
        <f t="shared" si="7"/>
        <v>1.0181953820878866</v>
      </c>
      <c r="S181" s="94">
        <v>6005.01</v>
      </c>
      <c r="T181" s="172">
        <f t="shared" ref="T181:T195" si="12">S181/S180-1</f>
        <v>3.6794488855125262E-2</v>
      </c>
      <c r="U181" s="94">
        <v>10584.14</v>
      </c>
      <c r="V181" s="172">
        <f t="shared" ref="V181:V195" si="13">U181/U180-1</f>
        <v>1.7113105248288019E-2</v>
      </c>
      <c r="W181" s="94">
        <v>1777.57</v>
      </c>
      <c r="X181" s="172">
        <f t="shared" ref="X181:X195" si="14">W181/W180-1</f>
        <v>2.5475796262857564E-2</v>
      </c>
      <c r="Y181" s="94">
        <v>99.615342499999997</v>
      </c>
      <c r="Z181" s="172">
        <f t="shared" ref="Z181:Z195" si="15">Y181/Y180-1</f>
        <v>9.0772369912617279E-5</v>
      </c>
      <c r="AA181" s="200">
        <f t="shared" ref="AA181:AA191" si="16">($S$1*T181)+($U$1*V181)+($W$1*X181)+($Y$1*Z181)</f>
        <v>2.8055971226009783E-2</v>
      </c>
      <c r="AB181" s="222">
        <f t="shared" ref="AB181:AB191" si="17">1+AA181</f>
        <v>1.0280559712260098</v>
      </c>
      <c r="AL181" s="200"/>
      <c r="AM181" s="222"/>
    </row>
    <row r="182" spans="2:39">
      <c r="B182" s="192">
        <v>45504</v>
      </c>
      <c r="E182" s="94">
        <v>9048.1</v>
      </c>
      <c r="F182" s="172">
        <f t="shared" si="10"/>
        <v>7.4902585059874571E-2</v>
      </c>
      <c r="G182" s="94">
        <v>3110.11</v>
      </c>
      <c r="H182" s="172">
        <f t="shared" si="11"/>
        <v>7.9329659346456083E-2</v>
      </c>
      <c r="I182" s="200">
        <f t="shared" si="4"/>
        <v>7.7116122203165327E-2</v>
      </c>
      <c r="J182" s="222">
        <f t="shared" si="5"/>
        <v>1.0771161222031653</v>
      </c>
      <c r="L182" s="94">
        <v>195.60130000000001</v>
      </c>
      <c r="M182" s="172">
        <f t="shared" si="8"/>
        <v>1.6621864917007567E-2</v>
      </c>
      <c r="N182" s="94">
        <v>1842.05</v>
      </c>
      <c r="O182" s="172">
        <f t="shared" si="9"/>
        <v>3.6274239551747689E-2</v>
      </c>
      <c r="P182" s="200">
        <f t="shared" si="6"/>
        <v>2.6448052234377628E-2</v>
      </c>
      <c r="Q182" s="222">
        <f t="shared" si="7"/>
        <v>1.0264480522343775</v>
      </c>
      <c r="S182" s="94">
        <v>6073.92</v>
      </c>
      <c r="T182" s="172">
        <f t="shared" si="12"/>
        <v>1.1475418025948203E-2</v>
      </c>
      <c r="U182" s="94">
        <v>10889.99</v>
      </c>
      <c r="V182" s="172">
        <f t="shared" si="13"/>
        <v>2.8897010054666827E-2</v>
      </c>
      <c r="W182" s="94">
        <v>1842.05</v>
      </c>
      <c r="X182" s="172">
        <f t="shared" si="14"/>
        <v>3.6274239551747689E-2</v>
      </c>
      <c r="Y182" s="94">
        <v>99.631780820000003</v>
      </c>
      <c r="Z182" s="172">
        <f t="shared" si="15"/>
        <v>1.6501795393630836E-4</v>
      </c>
      <c r="AA182" s="200">
        <f t="shared" si="16"/>
        <v>1.6308578577070687E-2</v>
      </c>
      <c r="AB182" s="222">
        <f t="shared" si="17"/>
        <v>1.0163085785770707</v>
      </c>
      <c r="AL182" s="200"/>
      <c r="AM182" s="222"/>
    </row>
    <row r="183" spans="2:39">
      <c r="B183" s="192">
        <v>45535</v>
      </c>
      <c r="E183" s="94">
        <v>9301.11</v>
      </c>
      <c r="F183" s="172">
        <f t="shared" si="10"/>
        <v>2.7962776715553472E-2</v>
      </c>
      <c r="G183" s="94">
        <v>3424.03</v>
      </c>
      <c r="H183" s="172">
        <f t="shared" si="11"/>
        <v>0.10093533669227139</v>
      </c>
      <c r="I183" s="200">
        <f t="shared" si="4"/>
        <v>6.4449056703912433E-2</v>
      </c>
      <c r="J183" s="222">
        <f t="shared" si="5"/>
        <v>1.0644490567039124</v>
      </c>
      <c r="L183" s="94">
        <v>197.65600000000001</v>
      </c>
      <c r="M183" s="172">
        <f t="shared" si="8"/>
        <v>1.0504531411601015E-2</v>
      </c>
      <c r="N183" s="94">
        <v>1883.58</v>
      </c>
      <c r="O183" s="172">
        <f t="shared" si="9"/>
        <v>2.2545533508862459E-2</v>
      </c>
      <c r="P183" s="200">
        <f t="shared" si="6"/>
        <v>1.6525032460231737E-2</v>
      </c>
      <c r="Q183" s="222">
        <f t="shared" si="7"/>
        <v>1.0165250324602317</v>
      </c>
      <c r="S183" s="94">
        <v>6224.84</v>
      </c>
      <c r="T183" s="172">
        <f t="shared" si="12"/>
        <v>2.4847215636689235E-2</v>
      </c>
      <c r="U183" s="94">
        <v>11045.58</v>
      </c>
      <c r="V183" s="172">
        <f t="shared" si="13"/>
        <v>1.4287432770829112E-2</v>
      </c>
      <c r="W183" s="94">
        <v>1883.58</v>
      </c>
      <c r="X183" s="172">
        <f t="shared" si="14"/>
        <v>2.2545533508862459E-2</v>
      </c>
      <c r="Y183" s="94">
        <v>99.653149999999997</v>
      </c>
      <c r="Z183" s="172">
        <f t="shared" si="15"/>
        <v>2.1448156224979087E-4</v>
      </c>
      <c r="AA183" s="200">
        <f t="shared" si="16"/>
        <v>2.0041817443290588E-2</v>
      </c>
      <c r="AB183" s="222">
        <f t="shared" si="17"/>
        <v>1.0200418174432906</v>
      </c>
      <c r="AL183" s="200"/>
      <c r="AM183" s="222"/>
    </row>
    <row r="184" spans="2:39">
      <c r="B184" s="192">
        <v>45565</v>
      </c>
      <c r="E184" s="94">
        <v>9846.24</v>
      </c>
      <c r="F184" s="172">
        <f t="shared" si="10"/>
        <v>5.8609133748552589E-2</v>
      </c>
      <c r="G184" s="94">
        <v>3736.14</v>
      </c>
      <c r="H184" s="172">
        <f t="shared" si="11"/>
        <v>9.1152822843257653E-2</v>
      </c>
      <c r="I184" s="200">
        <f t="shared" si="4"/>
        <v>7.4880978295905121E-2</v>
      </c>
      <c r="J184" s="222">
        <f t="shared" si="5"/>
        <v>1.074880978295905</v>
      </c>
      <c r="L184" s="94">
        <v>198.90700000000001</v>
      </c>
      <c r="M184" s="172">
        <f t="shared" si="8"/>
        <v>6.3291779657588254E-3</v>
      </c>
      <c r="N184" s="94">
        <v>1919.18</v>
      </c>
      <c r="O184" s="172">
        <f t="shared" si="9"/>
        <v>1.8900179445523912E-2</v>
      </c>
      <c r="P184" s="200">
        <f t="shared" si="6"/>
        <v>1.2614678705641369E-2</v>
      </c>
      <c r="Q184" s="222">
        <f t="shared" si="7"/>
        <v>1.0126146787056414</v>
      </c>
      <c r="S184" s="94">
        <v>6360.92</v>
      </c>
      <c r="T184" s="172">
        <f t="shared" si="12"/>
        <v>2.1860802847944782E-2</v>
      </c>
      <c r="U184" s="94">
        <v>11190.5</v>
      </c>
      <c r="V184" s="172">
        <f t="shared" si="13"/>
        <v>1.3120180198776366E-2</v>
      </c>
      <c r="W184" s="94">
        <v>1919.18</v>
      </c>
      <c r="X184" s="172">
        <f t="shared" si="14"/>
        <v>1.8900179445523912E-2</v>
      </c>
      <c r="Y184" s="94">
        <v>99.661370000000005</v>
      </c>
      <c r="Z184" s="172">
        <f t="shared" si="15"/>
        <v>8.248610304861792E-5</v>
      </c>
      <c r="AA184" s="200">
        <f t="shared" si="16"/>
        <v>1.7638784303379396E-2</v>
      </c>
      <c r="AB184" s="222">
        <f t="shared" si="17"/>
        <v>1.0176387843033794</v>
      </c>
      <c r="AL184" s="200"/>
      <c r="AM184" s="222"/>
    </row>
    <row r="185" spans="2:39">
      <c r="B185" s="192">
        <v>45596</v>
      </c>
      <c r="E185" s="94">
        <v>9924.2000000000007</v>
      </c>
      <c r="F185" s="172">
        <f t="shared" si="10"/>
        <v>7.917743219747031E-3</v>
      </c>
      <c r="G185" s="94">
        <v>3468.34</v>
      </c>
      <c r="H185" s="172">
        <f t="shared" si="11"/>
        <v>-7.1678256168130727E-2</v>
      </c>
      <c r="I185" s="200">
        <f t="shared" si="4"/>
        <v>-3.1880256474191848E-2</v>
      </c>
      <c r="J185" s="222">
        <f t="shared" si="5"/>
        <v>0.96811974352580821</v>
      </c>
      <c r="L185" s="94">
        <v>192.2713</v>
      </c>
      <c r="M185" s="172">
        <f t="shared" si="8"/>
        <v>-3.3360816864162701E-2</v>
      </c>
      <c r="N185" s="94">
        <v>1815.59</v>
      </c>
      <c r="O185" s="172">
        <f t="shared" si="9"/>
        <v>-5.3976177325732899E-2</v>
      </c>
      <c r="P185" s="200">
        <f t="shared" si="6"/>
        <v>-4.36684970949478E-2</v>
      </c>
      <c r="Q185" s="222">
        <f t="shared" si="7"/>
        <v>0.9563315029050522</v>
      </c>
      <c r="S185" s="94">
        <v>6315.12</v>
      </c>
      <c r="T185" s="172">
        <f t="shared" si="12"/>
        <v>-7.2002163209096137E-3</v>
      </c>
      <c r="U185" s="94">
        <v>10817.44</v>
      </c>
      <c r="V185" s="172">
        <f t="shared" si="13"/>
        <v>-3.3337205665519787E-2</v>
      </c>
      <c r="W185" s="94">
        <v>1815.59</v>
      </c>
      <c r="X185" s="172">
        <f t="shared" si="14"/>
        <v>-5.3976177325732899E-2</v>
      </c>
      <c r="Y185" s="94">
        <v>99.696712000000005</v>
      </c>
      <c r="Z185" s="172">
        <f t="shared" si="15"/>
        <v>3.5462085259307941E-4</v>
      </c>
      <c r="AA185" s="200">
        <f t="shared" si="16"/>
        <v>-1.634972657296371E-2</v>
      </c>
      <c r="AB185" s="222">
        <f t="shared" si="17"/>
        <v>0.98365027342703626</v>
      </c>
      <c r="AL185" s="200"/>
      <c r="AM185" s="222"/>
    </row>
    <row r="186" spans="2:39">
      <c r="B186" s="192">
        <v>45626</v>
      </c>
      <c r="E186" s="94">
        <v>10672.72</v>
      </c>
      <c r="F186" s="172">
        <f t="shared" si="10"/>
        <v>7.5423711734950771E-2</v>
      </c>
      <c r="G186" s="94">
        <v>3274.74</v>
      </c>
      <c r="H186" s="172">
        <f t="shared" si="11"/>
        <v>-5.5819210342700099E-2</v>
      </c>
      <c r="I186" s="200">
        <f t="shared" si="4"/>
        <v>9.8022506961253364E-3</v>
      </c>
      <c r="J186" s="222">
        <f t="shared" si="5"/>
        <v>1.0098022506961253</v>
      </c>
      <c r="L186" s="94">
        <v>193.19460000000001</v>
      </c>
      <c r="M186" s="172">
        <f t="shared" si="8"/>
        <v>4.8020687434890963E-3</v>
      </c>
      <c r="N186" s="94">
        <v>1850.51</v>
      </c>
      <c r="O186" s="172">
        <f t="shared" si="9"/>
        <v>1.9233417236270256E-2</v>
      </c>
      <c r="P186" s="200">
        <f t="shared" si="6"/>
        <v>1.2017742989879676E-2</v>
      </c>
      <c r="Q186" s="222">
        <f t="shared" si="7"/>
        <v>1.0120177429898796</v>
      </c>
      <c r="S186" s="94">
        <v>6709.13</v>
      </c>
      <c r="T186" s="172">
        <f t="shared" si="12"/>
        <v>6.2391530168864673E-2</v>
      </c>
      <c r="U186" s="94">
        <v>10923.55</v>
      </c>
      <c r="V186" s="172">
        <f t="shared" si="13"/>
        <v>9.8091600230736375E-3</v>
      </c>
      <c r="W186" s="94">
        <v>1850.51</v>
      </c>
      <c r="X186" s="172">
        <f t="shared" si="14"/>
        <v>1.9233417236270256E-2</v>
      </c>
      <c r="Y186" s="94">
        <v>99.710999999999999</v>
      </c>
      <c r="Z186" s="172">
        <f t="shared" si="15"/>
        <v>1.4331465615424754E-4</v>
      </c>
      <c r="AA186" s="200">
        <f t="shared" si="16"/>
        <v>4.133442329517599E-2</v>
      </c>
      <c r="AB186" s="222">
        <f t="shared" si="17"/>
        <v>1.041334423295176</v>
      </c>
      <c r="AL186" s="200"/>
      <c r="AM186" s="222"/>
    </row>
    <row r="187" spans="2:39">
      <c r="B187" s="192">
        <v>45657</v>
      </c>
      <c r="E187" s="94">
        <v>10498.72</v>
      </c>
      <c r="F187" s="172">
        <f t="shared" si="10"/>
        <v>-1.6303247906812923E-2</v>
      </c>
      <c r="G187" s="94">
        <v>3117.09</v>
      </c>
      <c r="H187" s="172">
        <f t="shared" si="11"/>
        <v>-4.8141226479048616E-2</v>
      </c>
      <c r="I187" s="200">
        <f t="shared" si="4"/>
        <v>-3.2222237192930769E-2</v>
      </c>
      <c r="J187" s="222">
        <f t="shared" si="5"/>
        <v>0.96777776280706918</v>
      </c>
      <c r="L187" s="94">
        <v>188.95930000000001</v>
      </c>
      <c r="M187" s="172">
        <f t="shared" si="8"/>
        <v>-2.1922455389539852E-2</v>
      </c>
      <c r="N187" s="94">
        <v>1736.56</v>
      </c>
      <c r="O187" s="172">
        <f t="shared" si="9"/>
        <v>-6.1577619142830886E-2</v>
      </c>
      <c r="P187" s="200">
        <f t="shared" si="6"/>
        <v>-4.1750037266185369E-2</v>
      </c>
      <c r="Q187" s="222">
        <f t="shared" si="7"/>
        <v>0.95824996273381458</v>
      </c>
      <c r="S187" s="94">
        <v>6544.03</v>
      </c>
      <c r="T187" s="172">
        <f t="shared" si="12"/>
        <v>-2.4608257702563585E-2</v>
      </c>
      <c r="U187" s="94">
        <v>10679.4</v>
      </c>
      <c r="V187" s="172">
        <f t="shared" si="13"/>
        <v>-2.2350792553702759E-2</v>
      </c>
      <c r="W187" s="94">
        <v>1736.56</v>
      </c>
      <c r="X187" s="172">
        <f t="shared" si="14"/>
        <v>-6.1577619142830886E-2</v>
      </c>
      <c r="Y187" s="94">
        <v>99.737808000000001</v>
      </c>
      <c r="Z187" s="172">
        <f t="shared" si="15"/>
        <v>2.6885699672063446E-4</v>
      </c>
      <c r="AA187" s="200">
        <f t="shared" si="16"/>
        <v>-2.5365989346889727E-2</v>
      </c>
      <c r="AB187" s="222">
        <f t="shared" si="17"/>
        <v>0.97463401065311028</v>
      </c>
      <c r="AL187" s="200"/>
      <c r="AM187" s="222"/>
    </row>
    <row r="188" spans="2:39">
      <c r="B188" s="192">
        <v>45688</v>
      </c>
      <c r="E188" s="94">
        <v>10781.52</v>
      </c>
      <c r="F188" s="172">
        <f t="shared" si="10"/>
        <v>2.6936617035219657E-2</v>
      </c>
      <c r="G188" s="94">
        <v>3157.4</v>
      </c>
      <c r="H188" s="172">
        <f t="shared" si="11"/>
        <v>1.2931933309593191E-2</v>
      </c>
      <c r="I188" s="200">
        <f t="shared" si="4"/>
        <v>1.9934275172406424E-2</v>
      </c>
      <c r="J188" s="222">
        <f t="shared" si="5"/>
        <v>1.0199342751724063</v>
      </c>
      <c r="L188" s="94">
        <v>189.12219999999999</v>
      </c>
      <c r="M188" s="172">
        <f t="shared" si="8"/>
        <v>8.6209040782847524E-4</v>
      </c>
      <c r="N188" s="94">
        <v>1744.44</v>
      </c>
      <c r="O188" s="172">
        <f t="shared" si="9"/>
        <v>4.5377067305478747E-3</v>
      </c>
      <c r="P188" s="200">
        <f t="shared" si="6"/>
        <v>2.6998985691881749E-3</v>
      </c>
      <c r="Q188" s="222">
        <f t="shared" si="7"/>
        <v>1.0026998985691882</v>
      </c>
      <c r="S188" s="94">
        <v>6747.26</v>
      </c>
      <c r="T188" s="172">
        <f t="shared" si="12"/>
        <v>3.1055786724694112E-2</v>
      </c>
      <c r="U188" s="94">
        <v>10752.22</v>
      </c>
      <c r="V188" s="172">
        <f t="shared" si="13"/>
        <v>6.8187351349326963E-3</v>
      </c>
      <c r="W188" s="94">
        <v>1744.44</v>
      </c>
      <c r="X188" s="172">
        <f t="shared" si="14"/>
        <v>4.5377067305478747E-3</v>
      </c>
      <c r="Y188" s="94">
        <v>99.76</v>
      </c>
      <c r="Z188" s="172">
        <f t="shared" si="15"/>
        <v>2.2250338607809894E-4</v>
      </c>
      <c r="AA188" s="200">
        <f t="shared" si="16"/>
        <v>2.0473240073465605E-2</v>
      </c>
      <c r="AB188" s="222">
        <f t="shared" si="17"/>
        <v>1.0204732400734655</v>
      </c>
      <c r="AL188" s="200"/>
      <c r="AM188" s="222"/>
    </row>
    <row r="189" spans="2:39">
      <c r="B189" s="192">
        <v>45716</v>
      </c>
      <c r="E189" s="94">
        <v>10756.38</v>
      </c>
      <c r="F189" s="172">
        <f t="shared" si="10"/>
        <v>-2.331767691383102E-3</v>
      </c>
      <c r="G189" s="94">
        <v>3420.8</v>
      </c>
      <c r="H189" s="172">
        <f t="shared" si="11"/>
        <v>8.3423069614239509E-2</v>
      </c>
      <c r="I189" s="200">
        <f t="shared" si="4"/>
        <v>4.0545650961428203E-2</v>
      </c>
      <c r="J189" s="222">
        <f t="shared" si="5"/>
        <v>1.0405456509614281</v>
      </c>
      <c r="L189" s="94">
        <v>192.97710000000001</v>
      </c>
      <c r="M189" s="172">
        <f t="shared" si="8"/>
        <v>2.0383117370673665E-2</v>
      </c>
      <c r="N189" s="94">
        <v>1843.4</v>
      </c>
      <c r="O189" s="172">
        <f t="shared" si="9"/>
        <v>5.6728806952374367E-2</v>
      </c>
      <c r="P189" s="200">
        <f t="shared" si="6"/>
        <v>3.8555962161524016E-2</v>
      </c>
      <c r="Q189" s="222">
        <f t="shared" si="7"/>
        <v>1.0385559621615239</v>
      </c>
      <c r="S189" s="94">
        <v>6638.74</v>
      </c>
      <c r="T189" s="172">
        <f t="shared" si="12"/>
        <v>-1.6083565773365893E-2</v>
      </c>
      <c r="U189" s="94">
        <v>11054.57</v>
      </c>
      <c r="V189" s="172">
        <f t="shared" si="13"/>
        <v>2.811977433497459E-2</v>
      </c>
      <c r="W189" s="94">
        <v>1843.4</v>
      </c>
      <c r="X189" s="172">
        <f t="shared" si="14"/>
        <v>5.6728806952374367E-2</v>
      </c>
      <c r="Y189" s="94">
        <v>99.765699999999995</v>
      </c>
      <c r="Z189" s="172">
        <f t="shared" si="15"/>
        <v>5.7137129109818829E-5</v>
      </c>
      <c r="AA189" s="200">
        <f t="shared" si="16"/>
        <v>1.6524098111238021E-3</v>
      </c>
      <c r="AB189" s="222">
        <f t="shared" si="17"/>
        <v>1.0016524098111239</v>
      </c>
      <c r="AL189" s="200"/>
      <c r="AM189" s="222"/>
    </row>
    <row r="190" spans="2:39">
      <c r="B190" s="192">
        <v>45747</v>
      </c>
      <c r="E190" s="94">
        <v>10367.94</v>
      </c>
      <c r="F190" s="172">
        <f t="shared" si="10"/>
        <v>-3.6112521126996144E-2</v>
      </c>
      <c r="G190" s="94">
        <v>3427.59</v>
      </c>
      <c r="H190" s="172">
        <f t="shared" si="11"/>
        <v>1.9849158091673758E-3</v>
      </c>
      <c r="I190" s="200">
        <f t="shared" si="4"/>
        <v>-1.7063802658914384E-2</v>
      </c>
      <c r="J190" s="222">
        <f t="shared" si="5"/>
        <v>0.98293619734108562</v>
      </c>
      <c r="L190" s="94">
        <v>193.1943</v>
      </c>
      <c r="M190" s="172">
        <f t="shared" si="8"/>
        <v>1.1255221474464339E-3</v>
      </c>
      <c r="N190" s="94">
        <v>1820.17</v>
      </c>
      <c r="O190" s="172">
        <f t="shared" si="9"/>
        <v>-1.2601714223717031E-2</v>
      </c>
      <c r="P190" s="200">
        <f t="shared" si="6"/>
        <v>-5.7380960381352986E-3</v>
      </c>
      <c r="Q190" s="222">
        <f t="shared" si="7"/>
        <v>0.99426190396186476</v>
      </c>
      <c r="S190" s="94">
        <v>6247</v>
      </c>
      <c r="T190" s="172">
        <f t="shared" si="12"/>
        <v>-5.9008185288172088E-2</v>
      </c>
      <c r="U190" s="94">
        <v>11092.77</v>
      </c>
      <c r="V190" s="172">
        <f t="shared" si="13"/>
        <v>3.4555844325017127E-3</v>
      </c>
      <c r="W190" s="94">
        <v>1820.17</v>
      </c>
      <c r="X190" s="172">
        <f t="shared" si="14"/>
        <v>-1.2601714223717031E-2</v>
      </c>
      <c r="Y190" s="94">
        <v>99.781369999999995</v>
      </c>
      <c r="Z190" s="172">
        <f t="shared" si="15"/>
        <v>1.5706801034820472E-4</v>
      </c>
      <c r="AA190" s="200">
        <f t="shared" si="16"/>
        <v>-3.5958258907739793E-2</v>
      </c>
      <c r="AB190" s="222">
        <f t="shared" si="17"/>
        <v>0.96404174109226015</v>
      </c>
      <c r="AL190" s="200"/>
      <c r="AM190" s="222"/>
    </row>
    <row r="191" spans="2:39">
      <c r="B191" s="192">
        <v>45777</v>
      </c>
      <c r="E191" s="94">
        <v>10536.93</v>
      </c>
      <c r="F191" s="172">
        <f t="shared" si="10"/>
        <v>1.6299284139375869E-2</v>
      </c>
      <c r="G191" s="94">
        <v>3362.79</v>
      </c>
      <c r="H191" s="172">
        <f>G191/G190-1</f>
        <v>-1.8905411674091765E-2</v>
      </c>
      <c r="I191" s="200">
        <f t="shared" si="4"/>
        <v>-1.3030637673579482E-3</v>
      </c>
      <c r="J191" s="222">
        <f t="shared" si="5"/>
        <v>0.99869693623264211</v>
      </c>
      <c r="L191" s="94">
        <v>194.93129999999999</v>
      </c>
      <c r="M191" s="172">
        <f t="shared" si="8"/>
        <v>8.990948490716244E-3</v>
      </c>
      <c r="N191" s="94">
        <v>1794.48</v>
      </c>
      <c r="O191" s="172">
        <f t="shared" si="9"/>
        <v>-1.4114066268535397E-2</v>
      </c>
      <c r="P191" s="200">
        <f t="shared" si="6"/>
        <v>-2.5615588889095764E-3</v>
      </c>
      <c r="Q191" s="222">
        <f t="shared" si="7"/>
        <v>0.99743844111109037</v>
      </c>
      <c r="S191" s="94">
        <v>6221</v>
      </c>
      <c r="T191" s="172">
        <f t="shared" si="12"/>
        <v>-4.1619977589242296E-3</v>
      </c>
      <c r="U191" s="94">
        <v>11205.4</v>
      </c>
      <c r="V191" s="172">
        <f t="shared" si="13"/>
        <v>1.0153460316945084E-2</v>
      </c>
      <c r="W191" s="94">
        <v>1794.48</v>
      </c>
      <c r="X191" s="172">
        <f t="shared" si="14"/>
        <v>-1.4114066268535397E-2</v>
      </c>
      <c r="Y191" s="94">
        <v>99.778899999999993</v>
      </c>
      <c r="Z191" s="172">
        <f t="shared" si="15"/>
        <v>-2.4754119932413055E-5</v>
      </c>
      <c r="AA191" s="200">
        <f t="shared" si="16"/>
        <v>-1.8803886308123017E-3</v>
      </c>
      <c r="AB191" s="222">
        <f t="shared" si="17"/>
        <v>0.9981196113691877</v>
      </c>
      <c r="AD191" s="94">
        <v>13715.92</v>
      </c>
      <c r="AE191" s="94">
        <v>1.3798999999999999</v>
      </c>
      <c r="AF191" s="94">
        <v>18926.598007999997</v>
      </c>
      <c r="AH191" s="94">
        <v>117649.1</v>
      </c>
      <c r="AI191" s="94">
        <v>1.3798999999999999</v>
      </c>
      <c r="AJ191" s="94">
        <v>162343.99309</v>
      </c>
      <c r="AL191" s="200"/>
      <c r="AM191" s="222"/>
    </row>
    <row r="192" spans="2:39">
      <c r="B192" s="192">
        <v>45808</v>
      </c>
      <c r="E192" s="94">
        <v>11221.54</v>
      </c>
      <c r="F192" s="172">
        <v>6.4972435045122401E-2</v>
      </c>
      <c r="G192" s="94">
        <v>3592.46</v>
      </c>
      <c r="H192" s="172">
        <v>6.8297455386747252E-2</v>
      </c>
      <c r="I192" s="200">
        <v>6.6634945215934827E-2</v>
      </c>
      <c r="J192" s="222">
        <v>1.0666349452159349</v>
      </c>
      <c r="L192" s="94">
        <v>192.29839999999999</v>
      </c>
      <c r="M192" s="172">
        <v>-1.3506809835054701E-2</v>
      </c>
      <c r="N192" s="94">
        <v>1738.65</v>
      </c>
      <c r="O192" s="172">
        <v>-3.1112077036244412E-2</v>
      </c>
      <c r="P192" s="200">
        <v>-2.2309443435649556E-2</v>
      </c>
      <c r="Q192" s="222">
        <v>0.97769055656435044</v>
      </c>
      <c r="S192" s="94">
        <v>6627.09</v>
      </c>
      <c r="T192" s="172">
        <f t="shared" si="12"/>
        <v>6.5277286609869867E-2</v>
      </c>
      <c r="U192" s="94">
        <v>11073.98</v>
      </c>
      <c r="V192" s="172">
        <f t="shared" si="13"/>
        <v>-1.1728273867956496E-2</v>
      </c>
      <c r="W192" s="94">
        <v>1738.65</v>
      </c>
      <c r="X192" s="172">
        <f t="shared" si="14"/>
        <v>-3.1112077036244412E-2</v>
      </c>
      <c r="Y192" s="94">
        <v>99.780500000000004</v>
      </c>
      <c r="Z192" s="172">
        <f t="shared" si="15"/>
        <v>1.6035454389662362E-5</v>
      </c>
      <c r="AA192" s="200">
        <v>3.3711113034145146E-2</v>
      </c>
      <c r="AB192" s="222">
        <v>1.0337111130341452</v>
      </c>
      <c r="AD192" s="94">
        <v>15153.07</v>
      </c>
      <c r="AE192" s="94">
        <v>1.3738999999999999</v>
      </c>
      <c r="AF192" s="94">
        <v>20818.802872999997</v>
      </c>
      <c r="AG192" s="172">
        <f>AF192/AF191-1</f>
        <v>9.9975963149858904E-2</v>
      </c>
      <c r="AH192" s="94">
        <v>130827.1</v>
      </c>
      <c r="AI192" s="94">
        <v>1.3738999999999999</v>
      </c>
      <c r="AJ192" s="94">
        <v>179743.35269</v>
      </c>
      <c r="AK192" s="172">
        <f>AJ192/AJ191-1</f>
        <v>0.10717587555182395</v>
      </c>
      <c r="AL192" s="200">
        <f>($AD$1*AG192)+($AH$1*AK192)</f>
        <v>0.10357591935084143</v>
      </c>
      <c r="AM192" s="222">
        <f>1+AL192</f>
        <v>1.1035759193508414</v>
      </c>
    </row>
    <row r="193" spans="2:39">
      <c r="B193" s="192">
        <v>45838</v>
      </c>
      <c r="E193" s="94">
        <v>11627.1</v>
      </c>
      <c r="F193" s="172">
        <v>3.6141207000108588E-2</v>
      </c>
      <c r="G193" s="94">
        <v>3695.79</v>
      </c>
      <c r="H193" s="172">
        <v>2.8763020325904831E-2</v>
      </c>
      <c r="I193" s="200">
        <v>3.245211366300671E-2</v>
      </c>
      <c r="J193" s="222">
        <v>1.0324521136630067</v>
      </c>
      <c r="L193" s="94">
        <v>194.6859</v>
      </c>
      <c r="M193" s="172">
        <v>1.2415599921788312E-2</v>
      </c>
      <c r="N193" s="94">
        <v>1784.79</v>
      </c>
      <c r="O193" s="172">
        <v>2.6537831075834628E-2</v>
      </c>
      <c r="P193" s="200">
        <v>1.947671549881147E-2</v>
      </c>
      <c r="Q193" s="222">
        <v>1.0194767154988114</v>
      </c>
      <c r="S193" s="94">
        <v>6973.35</v>
      </c>
      <c r="T193" s="172">
        <f t="shared" si="12"/>
        <v>5.2249177240689448E-2</v>
      </c>
      <c r="U193" s="94">
        <v>11249.9</v>
      </c>
      <c r="V193" s="172">
        <f t="shared" si="13"/>
        <v>1.5885887458709558E-2</v>
      </c>
      <c r="W193" s="94">
        <v>1784.79</v>
      </c>
      <c r="X193" s="172">
        <f t="shared" si="14"/>
        <v>2.6537831075834628E-2</v>
      </c>
      <c r="Y193" s="94">
        <v>99.781369999999995</v>
      </c>
      <c r="Z193" s="172">
        <f t="shared" si="15"/>
        <v>8.7191385089724349E-6</v>
      </c>
      <c r="AA193" s="200">
        <v>3.7181338857589945E-2</v>
      </c>
      <c r="AB193" s="222">
        <v>1.0371813388575899</v>
      </c>
      <c r="AD193" s="94">
        <v>16475.88</v>
      </c>
      <c r="AE193" s="94">
        <v>1.3608</v>
      </c>
      <c r="AF193" s="94">
        <v>22420.377504</v>
      </c>
      <c r="AG193" s="172">
        <f>AF193/AF192-1</f>
        <v>7.6929237515241278E-2</v>
      </c>
      <c r="AH193" s="94">
        <v>134542</v>
      </c>
      <c r="AI193" s="94">
        <v>1.3608</v>
      </c>
      <c r="AJ193" s="94">
        <v>183084.7536</v>
      </c>
      <c r="AK193" s="172">
        <f>AJ193/AJ192-1</f>
        <v>1.8589844130496802E-2</v>
      </c>
      <c r="AL193" s="200">
        <f>($AD$1*AG193)+($AH$1*AK193)</f>
        <v>4.775954082286904E-2</v>
      </c>
      <c r="AM193" s="222">
        <f>1+AL193</f>
        <v>1.047759540822869</v>
      </c>
    </row>
    <row r="194" spans="2:39">
      <c r="B194" s="192">
        <v>45869</v>
      </c>
      <c r="E194" s="94">
        <v>11797.03</v>
      </c>
      <c r="F194" s="172">
        <v>1.4614994280603089E-2</v>
      </c>
      <c r="G194" s="94">
        <v>4027.99</v>
      </c>
      <c r="H194" s="172">
        <v>8.9886059543426322E-2</v>
      </c>
      <c r="I194" s="200">
        <v>5.2250526912014705E-2</v>
      </c>
      <c r="J194" s="222">
        <v>1.0522505269120148</v>
      </c>
      <c r="L194" s="94">
        <v>192.84100000000001</v>
      </c>
      <c r="M194" s="172">
        <v>-9.4762897569879989E-3</v>
      </c>
      <c r="N194" s="94">
        <v>1766.16</v>
      </c>
      <c r="O194" s="172">
        <v>-1.0438202813776387E-2</v>
      </c>
      <c r="P194" s="200">
        <v>-9.957246285382193E-3</v>
      </c>
      <c r="Q194" s="222">
        <v>0.99004275371461781</v>
      </c>
      <c r="S194" s="94">
        <v>7131.5</v>
      </c>
      <c r="T194" s="172">
        <f t="shared" si="12"/>
        <v>2.2679200097514007E-2</v>
      </c>
      <c r="U194" s="94">
        <v>11184.46</v>
      </c>
      <c r="V194" s="172">
        <f t="shared" si="13"/>
        <v>-5.8169405950275754E-3</v>
      </c>
      <c r="W194" s="94">
        <v>1766.16</v>
      </c>
      <c r="X194" s="172">
        <f t="shared" si="14"/>
        <v>-1.0438202813776387E-2</v>
      </c>
      <c r="Y194" s="94">
        <v>99.778903999999997</v>
      </c>
      <c r="Z194" s="172">
        <f t="shared" si="15"/>
        <v>-2.471403228876401E-5</v>
      </c>
      <c r="AA194" s="200">
        <v>1.1397840254896374E-2</v>
      </c>
      <c r="AB194" s="222">
        <v>1.0113978402548964</v>
      </c>
      <c r="AD194" s="94">
        <v>17226.02</v>
      </c>
      <c r="AE194" s="94">
        <v>1.3855999999999999</v>
      </c>
      <c r="AF194" s="94">
        <v>23868.373312</v>
      </c>
      <c r="AG194" s="172">
        <f>AF194/AF193-1</f>
        <v>6.4583917364534393E-2</v>
      </c>
      <c r="AH194" s="94">
        <v>146036.79999999999</v>
      </c>
      <c r="AI194" s="94">
        <v>1.3855999999999999</v>
      </c>
      <c r="AJ194" s="94">
        <v>202348.59007999997</v>
      </c>
      <c r="AK194" s="172">
        <f>AJ194/AJ193-1</f>
        <v>0.10521813586994377</v>
      </c>
      <c r="AL194" s="200">
        <f>($AD$1*AG194)+($AH$1*AK194)</f>
        <v>8.4901026617239084E-2</v>
      </c>
      <c r="AM194" s="222">
        <f>1+AL194</f>
        <v>1.084901026617239</v>
      </c>
    </row>
    <row r="195" spans="2:39">
      <c r="B195" s="192">
        <v>45900</v>
      </c>
      <c r="E195" s="94">
        <v>12300.92</v>
      </c>
      <c r="F195" s="172">
        <v>4.2713293091566129E-2</v>
      </c>
      <c r="G195" s="94">
        <v>4243.47</v>
      </c>
      <c r="H195" s="172">
        <v>5.349566409052664E-2</v>
      </c>
      <c r="I195" s="200">
        <v>4.8104478591046385E-2</v>
      </c>
      <c r="J195" s="222">
        <v>1.0481044785910463</v>
      </c>
      <c r="L195" s="94">
        <v>195.2826</v>
      </c>
      <c r="M195" s="172">
        <v>1.2661207938145846E-2</v>
      </c>
      <c r="N195" s="94">
        <v>1764.96</v>
      </c>
      <c r="O195" s="172">
        <v>-6.7944014132359509E-4</v>
      </c>
      <c r="P195" s="200">
        <v>5.9908838984111257E-3</v>
      </c>
      <c r="Q195" s="222">
        <v>1.0059908838984111</v>
      </c>
      <c r="S195" s="94">
        <v>7271.81</v>
      </c>
      <c r="T195" s="172">
        <f t="shared" si="12"/>
        <v>1.9674682745565608E-2</v>
      </c>
      <c r="U195" s="94">
        <v>11370.78</v>
      </c>
      <c r="V195" s="172">
        <f t="shared" si="13"/>
        <v>1.6658828410133442E-2</v>
      </c>
      <c r="W195" s="94">
        <v>1764.96</v>
      </c>
      <c r="X195" s="172">
        <f t="shared" si="14"/>
        <v>-6.7944014132359509E-4</v>
      </c>
      <c r="Y195" s="94">
        <v>99.785479452054787</v>
      </c>
      <c r="Z195" s="172">
        <f t="shared" si="15"/>
        <v>6.5900223305659367E-5</v>
      </c>
      <c r="AA195" s="200">
        <v>1.5075221337564259E-2</v>
      </c>
      <c r="AB195" s="222">
        <v>1.0150752213375642</v>
      </c>
      <c r="AD195" s="94">
        <v>17391.77</v>
      </c>
      <c r="AE195" s="94">
        <v>1.3741000000000001</v>
      </c>
      <c r="AF195" s="94">
        <v>23898.031157000001</v>
      </c>
      <c r="AG195" s="172">
        <f>AF195/AF194-1</f>
        <v>1.242558284652473E-3</v>
      </c>
      <c r="AH195" s="94">
        <v>135472.4</v>
      </c>
      <c r="AI195" s="94">
        <v>1.3741000000000001</v>
      </c>
      <c r="AJ195" s="94">
        <v>186152.62484</v>
      </c>
      <c r="AK195" s="172">
        <f>AJ195/AJ194-1</f>
        <v>-8.0039921373293299E-2</v>
      </c>
      <c r="AL195" s="200">
        <f>($AD$1*AG195)+($AH$1*AK195)</f>
        <v>-3.9398681544320413E-2</v>
      </c>
      <c r="AM195" s="222">
        <f>1+AL195</f>
        <v>0.96060131845567964</v>
      </c>
    </row>
    <row r="196" spans="2:39">
      <c r="B196" s="192">
        <v>45930</v>
      </c>
      <c r="E196" s="94">
        <v>12859.03</v>
      </c>
      <c r="F196" s="172">
        <v>4.537140311456378E-2</v>
      </c>
      <c r="G196" s="94">
        <v>3942.35</v>
      </c>
      <c r="H196" s="172">
        <v>-7.0960793878594663E-2</v>
      </c>
      <c r="I196" s="200">
        <v>-1.2794695382015442E-2</v>
      </c>
      <c r="J196" s="222">
        <v>0.9872053046179845</v>
      </c>
      <c r="L196" s="94">
        <v>195.2826</v>
      </c>
      <c r="M196" s="172">
        <v>0</v>
      </c>
      <c r="N196" s="94">
        <v>1828.94</v>
      </c>
      <c r="O196" s="172">
        <v>3.6250113317015664E-2</v>
      </c>
      <c r="P196" s="200">
        <v>1.8125056658507832E-2</v>
      </c>
      <c r="Q196" s="222">
        <v>1.0181250566585078</v>
      </c>
      <c r="S196" s="94">
        <v>7543.5</v>
      </c>
      <c r="T196" s="172">
        <v>3.7362087293259849E-2</v>
      </c>
      <c r="U196" s="94">
        <v>11446.15</v>
      </c>
      <c r="V196" s="172">
        <v>6.6283931269446317E-3</v>
      </c>
      <c r="W196" s="94">
        <v>1828.94</v>
      </c>
      <c r="X196" s="172">
        <v>3.6250113317015664E-2</v>
      </c>
      <c r="Y196" s="94">
        <v>99.801917808219173</v>
      </c>
      <c r="Z196" s="172">
        <v>1.6473695626517681E-4</v>
      </c>
      <c r="AA196" s="200">
        <v>2.7384416028672916E-2</v>
      </c>
      <c r="AB196" s="222">
        <v>1.0273844160286729</v>
      </c>
      <c r="AD196" s="94">
        <v>18531.46</v>
      </c>
      <c r="AE196" s="94">
        <v>1.3919999999999999</v>
      </c>
      <c r="AF196" s="94">
        <v>25795.792319999997</v>
      </c>
      <c r="AG196" s="172">
        <v>7.9410774491526226E-2</v>
      </c>
      <c r="AH196" s="94">
        <v>142972.4</v>
      </c>
      <c r="AI196" s="94">
        <v>1.3919999999999999</v>
      </c>
      <c r="AJ196" s="94">
        <v>199017.58079999997</v>
      </c>
      <c r="AK196" s="172">
        <v>6.9109720967176935E-2</v>
      </c>
      <c r="AL196" s="200">
        <v>7.4260247729351581E-2</v>
      </c>
      <c r="AM196" s="222">
        <v>1.0742602477293515</v>
      </c>
    </row>
    <row r="197" spans="2:39">
      <c r="B197" s="192">
        <v>45961</v>
      </c>
      <c r="E197" s="94">
        <v>13073.82</v>
      </c>
      <c r="F197" s="172">
        <v>1.670343719549594E-2</v>
      </c>
      <c r="G197" s="94">
        <v>3938.84</v>
      </c>
      <c r="H197" s="172">
        <v>-8.9033190863307965E-4</v>
      </c>
      <c r="I197" s="200">
        <v>7.9065526434314304E-3</v>
      </c>
      <c r="J197" s="222">
        <v>1.0079065526434314</v>
      </c>
      <c r="L197" s="94">
        <v>195.58099999999999</v>
      </c>
      <c r="M197" s="172">
        <v>1.5280419248822064E-3</v>
      </c>
      <c r="N197" s="94">
        <v>1854.37</v>
      </c>
      <c r="O197" s="172">
        <v>1.3904228678906838E-2</v>
      </c>
      <c r="P197" s="200">
        <v>7.7161353018945222E-3</v>
      </c>
      <c r="Q197" s="222">
        <v>1.0077161353018944</v>
      </c>
      <c r="S197" s="94">
        <v>7724.42</v>
      </c>
      <c r="T197" s="172">
        <v>2.3983562007025894E-2</v>
      </c>
      <c r="U197" s="94">
        <v>11527.58</v>
      </c>
      <c r="V197" s="172">
        <v>7.1141824980451851E-3</v>
      </c>
      <c r="W197" s="94">
        <v>1854.37</v>
      </c>
      <c r="X197" s="172">
        <v>1.3904228678906838E-2</v>
      </c>
      <c r="Y197" s="94">
        <v>99.8158904109589</v>
      </c>
      <c r="Z197" s="172">
        <v>1.4000334909969325E-4</v>
      </c>
      <c r="AA197" s="200">
        <v>1.7217396906625226E-2</v>
      </c>
      <c r="AB197" s="222">
        <v>1.0172173969066252</v>
      </c>
      <c r="AD197" s="94">
        <v>19420.43</v>
      </c>
      <c r="AE197" s="94">
        <v>1.401</v>
      </c>
      <c r="AF197" s="94">
        <v>27208.022430000001</v>
      </c>
      <c r="AG197" s="172">
        <v>5.4746529685195E-2</v>
      </c>
      <c r="AH197" s="94">
        <v>137335.5</v>
      </c>
      <c r="AI197" s="94">
        <v>1.401</v>
      </c>
      <c r="AJ197" s="94">
        <v>192407.0355</v>
      </c>
      <c r="AK197" s="172">
        <v>-3.3215886121352955E-2</v>
      </c>
      <c r="AL197" s="200">
        <v>1.0765321781921022E-2</v>
      </c>
      <c r="AM197" s="222">
        <v>1.010765321781921</v>
      </c>
    </row>
    <row r="198" spans="2:39">
      <c r="B198" s="192">
        <v>45991</v>
      </c>
      <c r="E198" s="94">
        <v>13611.2</v>
      </c>
      <c r="F198" s="172">
        <v>4.1103518328996502E-2</v>
      </c>
      <c r="G198" s="94">
        <v>3650.21</v>
      </c>
      <c r="H198" s="172">
        <v>-7.3277919387433887E-2</v>
      </c>
      <c r="I198" s="200">
        <v>-1.6087200529218693E-2</v>
      </c>
      <c r="J198" s="222">
        <v>0.98391279947078125</v>
      </c>
      <c r="L198" s="94">
        <v>196.82859999999999</v>
      </c>
      <c r="M198" s="172">
        <v>6.378942739836635E-3</v>
      </c>
      <c r="N198" s="94">
        <v>1859.03</v>
      </c>
      <c r="O198" s="172">
        <v>2.5129828459260484E-3</v>
      </c>
      <c r="P198" s="200">
        <v>4.4459627928813417E-3</v>
      </c>
      <c r="Q198" s="222">
        <v>1.0044459627928815</v>
      </c>
      <c r="S198" s="94">
        <v>7727.56</v>
      </c>
      <c r="T198" s="172">
        <v>4.0650301252398435E-4</v>
      </c>
      <c r="U198" s="94">
        <v>11642.02</v>
      </c>
      <c r="V198" s="172">
        <v>9.9274956235393397E-3</v>
      </c>
      <c r="W198" s="94">
        <v>1859.03</v>
      </c>
      <c r="X198" s="172">
        <v>2.5129828459260484E-3</v>
      </c>
      <c r="Y198" s="94">
        <v>99.816712328767125</v>
      </c>
      <c r="Z198" s="172">
        <v>8.2343382885596839E-6</v>
      </c>
      <c r="AA198" s="200">
        <v>2.4815226506437198E-3</v>
      </c>
      <c r="AB198" s="222">
        <v>1.0024815226506438</v>
      </c>
      <c r="AD198" s="94">
        <v>18967.009999999998</v>
      </c>
      <c r="AE198" s="94">
        <v>1.3976999999999999</v>
      </c>
      <c r="AF198" s="94">
        <v>26510.189876999997</v>
      </c>
      <c r="AG198" s="172">
        <v>-2.5648043873654047E-2</v>
      </c>
      <c r="AH198" s="94">
        <v>113968.5</v>
      </c>
      <c r="AI198" s="94">
        <v>1.3976999999999999</v>
      </c>
      <c r="AJ198" s="94">
        <v>159293.77244999999</v>
      </c>
      <c r="AK198" s="172">
        <v>-0.17210006361747621</v>
      </c>
      <c r="AL198" s="200">
        <v>-9.8874053745565127E-2</v>
      </c>
      <c r="AM198" s="222">
        <v>0.90112594625443487</v>
      </c>
    </row>
    <row r="199" spans="2:39">
      <c r="B199" s="192">
        <v>46022</v>
      </c>
      <c r="E199" s="94">
        <v>14206.16</v>
      </c>
      <c r="F199" s="172">
        <v>4.3711061478782121E-2</v>
      </c>
      <c r="G199" s="94">
        <v>3689.11</v>
      </c>
      <c r="H199" s="172">
        <v>1.0656921108648465E-2</v>
      </c>
      <c r="I199" s="200">
        <v>2.7183991293715293E-2</v>
      </c>
      <c r="J199" s="222">
        <v>1.0271839912937153</v>
      </c>
      <c r="L199" s="94">
        <v>195.25489999999999</v>
      </c>
      <c r="M199" s="172">
        <v>-7.9952811735692908E-3</v>
      </c>
      <c r="N199" s="94">
        <v>1812.19</v>
      </c>
      <c r="O199" s="172">
        <v>-2.5195935514757628E-2</v>
      </c>
      <c r="P199" s="200">
        <v>-1.6595608344163459E-2</v>
      </c>
      <c r="Q199" s="222">
        <v>0.9834043916558366</v>
      </c>
      <c r="S199" s="94">
        <v>7725.7</v>
      </c>
      <c r="T199" s="172">
        <v>-2.4069693409056736E-4</v>
      </c>
      <c r="U199" s="94">
        <v>11554.14</v>
      </c>
      <c r="V199" s="172">
        <v>-7.5485182124752637E-3</v>
      </c>
      <c r="W199" s="94">
        <v>1812.19</v>
      </c>
      <c r="X199" s="172">
        <v>-2.5195935514757628E-2</v>
      </c>
      <c r="Y199" s="94">
        <v>99.828219178082193</v>
      </c>
      <c r="Z199" s="172">
        <v>1.1527978678738116E-4</v>
      </c>
      <c r="AA199" s="200">
        <v>-4.1621873757464187E-3</v>
      </c>
      <c r="AB199" s="222">
        <v>0.99583781262425353</v>
      </c>
      <c r="AD199" s="94">
        <v>18809.5</v>
      </c>
      <c r="AE199" s="94">
        <v>1.3724000000000001</v>
      </c>
      <c r="AF199" s="94">
        <v>25814.157800000001</v>
      </c>
      <c r="AG199" s="172">
        <v>-2.6255265625383828E-2</v>
      </c>
      <c r="AH199" s="94">
        <v>109288.7</v>
      </c>
      <c r="AI199" s="94">
        <v>1.3724000000000001</v>
      </c>
      <c r="AJ199" s="94">
        <v>149987.81187999999</v>
      </c>
      <c r="AK199" s="172">
        <v>-5.842011540608727E-2</v>
      </c>
      <c r="AL199" s="200">
        <v>-4.2337690515735549E-2</v>
      </c>
      <c r="AM199" s="222">
        <v>0.95766230948426445</v>
      </c>
    </row>
    <row r="200" spans="2:39">
      <c r="B200" s="192">
        <v>46053</v>
      </c>
      <c r="E200" s="94">
        <f>VLOOKUP(E$3,'Benchmark Master File'!$C:$H,5,FALSE)</f>
        <v>13989.84</v>
      </c>
      <c r="F200" s="172">
        <f>E200/E199-1</f>
        <v>-1.5227197215855637E-2</v>
      </c>
      <c r="G200" s="94">
        <f>VLOOKUP(G$3,'Benchmark Master File'!$C:$H,5,FALSE)</f>
        <v>3838.65</v>
      </c>
      <c r="H200" s="172">
        <f>G200/G199-1</f>
        <v>4.053552211780076E-2</v>
      </c>
      <c r="I200" s="200">
        <f>(0.5*F200)+(0.5*H200)</f>
        <v>1.2654162450972561E-2</v>
      </c>
      <c r="J200" s="222">
        <f>1+I200*100/100</f>
        <v>1.0126541624509726</v>
      </c>
      <c r="L200" s="94">
        <f>VLOOKUP(L$3,'Benchmark Master File'!$C:$H,5,FALSE)</f>
        <v>194.19659999999999</v>
      </c>
      <c r="M200" s="172">
        <f>L200/L199-1</f>
        <v>-5.4200944508947524E-3</v>
      </c>
      <c r="N200" s="94">
        <f>VLOOKUP(N$3,'Benchmark Master File'!$C:$H,5,FALSE)</f>
        <v>1810.82</v>
      </c>
      <c r="O200" s="172">
        <f>N200/N199-1</f>
        <v>-7.559913695583953E-4</v>
      </c>
      <c r="P200" s="200">
        <f>(0.5*M200)+(0.5*O200)</f>
        <v>-3.0880429102265738E-3</v>
      </c>
      <c r="Q200" s="222">
        <f>1+P200*100/100</f>
        <v>0.99691195708977343</v>
      </c>
      <c r="S200" s="94">
        <f>VLOOKUP(S$3,'Benchmark Master File'!$C:$H,5,FALSE)</f>
        <v>7822.58</v>
      </c>
      <c r="T200" s="172">
        <f t="shared" ref="T200" si="18">S200/S199-1</f>
        <v>1.2539964016205607E-2</v>
      </c>
      <c r="U200" s="94">
        <f>VLOOKUP(U$3,'Benchmark Master File'!$C:$H,5,FALSE)</f>
        <v>11528.96</v>
      </c>
      <c r="V200" s="172">
        <f t="shared" ref="V200" si="19">U200/U199-1</f>
        <v>-2.1793054264532818E-3</v>
      </c>
      <c r="W200" s="94">
        <f>VLOOKUP(W$3,'Benchmark Master File'!$C:$H,5,FALSE)</f>
        <v>1810.82</v>
      </c>
      <c r="X200" s="172">
        <f>W200/W199-1</f>
        <v>-7.559913695583953E-4</v>
      </c>
      <c r="Y200" s="94">
        <f>VLOOKUP(Y$3,'Benchmark Master File'!$C:$H,5,FALSE)</f>
        <v>99.8241095890411</v>
      </c>
      <c r="Z200" s="172">
        <f>Y200/Y199-1</f>
        <v>-4.1166606746356749E-5</v>
      </c>
      <c r="AA200" s="200">
        <f>($S$1*T200)+($U$1*V200)+($W$1*X200)+($Y$1*Z200)</f>
        <v>7.0084015268022312E-3</v>
      </c>
      <c r="AB200" s="222">
        <f>1+AA200</f>
        <v>1.0070084015268022</v>
      </c>
      <c r="AD200" s="94">
        <f>VLOOKUP(AD$3,'Benchmark Master File'!$C:$H,5,FALSE)</f>
        <v>18636.2</v>
      </c>
      <c r="AE200" s="94">
        <f>VLOOKUP(AE$3,'Benchmark Master File'!$A:$G,7,FALSE)</f>
        <v>1.3613</v>
      </c>
      <c r="AF200" s="94">
        <f>AD200*AE200</f>
        <v>25369.459060000001</v>
      </c>
      <c r="AG200" s="172">
        <f>AF200/AF199-1</f>
        <v>-1.7226931959019809E-2</v>
      </c>
      <c r="AH200" s="94">
        <f>VLOOKUP(AH$3,'Benchmark Master File'!$C:$H,5,FALSE)</f>
        <v>104750.9</v>
      </c>
      <c r="AI200" s="94">
        <f>VLOOKUP(AI$3,'Benchmark Master File'!$A:$G,7,FALSE)</f>
        <v>1.3613</v>
      </c>
      <c r="AJ200" s="94">
        <f>AH200*AI200</f>
        <v>142597.40016999998</v>
      </c>
      <c r="AK200" s="172">
        <f>AJ200/AJ199-1</f>
        <v>-4.9273415068637916E-2</v>
      </c>
      <c r="AL200" s="200">
        <f>($AD$1*AG200)+($AH$1*AK200)</f>
        <v>-3.3250173513828862E-2</v>
      </c>
      <c r="AM200" s="222">
        <f>1+AL200</f>
        <v>0.96674982648617114</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F3A91-CA00-4A55-8A7A-32F196207EBB}">
  <sheetPr codeName="Sheet10"/>
  <dimension ref="A1:H51"/>
  <sheetViews>
    <sheetView topLeftCell="A25" workbookViewId="0">
      <selection activeCell="C48" sqref="C48"/>
    </sheetView>
  </sheetViews>
  <sheetFormatPr defaultColWidth="8.85546875" defaultRowHeight="14.45"/>
  <cols>
    <col min="1" max="1" width="15.42578125" style="94" customWidth="1"/>
    <col min="2" max="2" width="24.42578125" style="94" bestFit="1" customWidth="1"/>
    <col min="3" max="3" width="67.5703125" style="94" bestFit="1" customWidth="1"/>
    <col min="4" max="4" width="9.5703125" style="94" bestFit="1" customWidth="1"/>
    <col min="5" max="5" width="10.140625" style="94" bestFit="1" customWidth="1"/>
    <col min="6" max="6" width="12.85546875" style="94" bestFit="1" customWidth="1"/>
    <col min="7" max="7" width="9.5703125" style="94" bestFit="1" customWidth="1"/>
    <col min="8" max="8" width="51.5703125" style="94" bestFit="1" customWidth="1"/>
    <col min="9" max="9" width="35.140625" style="94" customWidth="1"/>
    <col min="10" max="16384" width="8.85546875" style="94"/>
  </cols>
  <sheetData>
    <row r="1" spans="1:7">
      <c r="A1" s="94" t="s">
        <v>457</v>
      </c>
      <c r="B1" s="94" t="s">
        <v>458</v>
      </c>
      <c r="C1" s="94" t="s">
        <v>459</v>
      </c>
      <c r="D1" s="94" t="s">
        <v>460</v>
      </c>
      <c r="E1" s="94" t="s">
        <v>461</v>
      </c>
      <c r="F1" s="94" t="s">
        <v>462</v>
      </c>
      <c r="G1" s="94" t="s">
        <v>463</v>
      </c>
    </row>
    <row r="2" spans="1:7">
      <c r="A2" s="94" t="s">
        <v>464</v>
      </c>
      <c r="B2" s="94" t="s">
        <v>465</v>
      </c>
      <c r="C2" s="94" t="s">
        <v>139</v>
      </c>
      <c r="D2" s="94">
        <v>135745.20000000001</v>
      </c>
      <c r="E2" s="94" t="s">
        <v>454</v>
      </c>
      <c r="F2" s="94">
        <v>-3.2697059999999998</v>
      </c>
      <c r="G2" s="94">
        <v>135745.20000000001</v>
      </c>
    </row>
    <row r="3" spans="1:7">
      <c r="A3" s="94" t="s">
        <v>466</v>
      </c>
      <c r="B3" s="94" t="s">
        <v>465</v>
      </c>
      <c r="C3" s="94" t="s">
        <v>467</v>
      </c>
      <c r="D3" s="94">
        <v>81906.3</v>
      </c>
      <c r="E3" s="94" t="s">
        <v>468</v>
      </c>
      <c r="F3" s="94">
        <v>-0.36372349999999998</v>
      </c>
      <c r="G3" s="94">
        <v>82205.3</v>
      </c>
    </row>
    <row r="4" spans="1:7">
      <c r="A4" s="94" t="s">
        <v>469</v>
      </c>
      <c r="B4" s="94" t="s">
        <v>465</v>
      </c>
      <c r="C4" s="94" t="s">
        <v>470</v>
      </c>
      <c r="D4" s="94">
        <v>0.94920000000000004</v>
      </c>
      <c r="E4" s="94" t="s">
        <v>454</v>
      </c>
      <c r="F4" s="94">
        <v>-0.13700000000000001</v>
      </c>
      <c r="G4" s="94">
        <v>0.94789999999999996</v>
      </c>
    </row>
    <row r="5" spans="1:7">
      <c r="A5" s="94" t="s">
        <v>471</v>
      </c>
      <c r="B5" s="94" t="s">
        <v>465</v>
      </c>
      <c r="C5" s="94" t="s">
        <v>303</v>
      </c>
      <c r="D5" s="94">
        <v>97835.48</v>
      </c>
      <c r="E5" s="94" t="s">
        <v>472</v>
      </c>
      <c r="F5" s="94">
        <v>-6.6017760000000001</v>
      </c>
      <c r="G5" s="94">
        <v>104750.9</v>
      </c>
    </row>
    <row r="6" spans="1:7">
      <c r="A6" s="94" t="s">
        <v>473</v>
      </c>
      <c r="B6" s="94" t="s">
        <v>465</v>
      </c>
      <c r="C6" s="94" t="s">
        <v>219</v>
      </c>
      <c r="D6" s="94">
        <v>8720.27</v>
      </c>
      <c r="E6" s="94" t="s">
        <v>472</v>
      </c>
      <c r="F6" s="94">
        <v>-1.7198339999999999E-2</v>
      </c>
      <c r="G6" s="94">
        <v>8721.77</v>
      </c>
    </row>
    <row r="7" spans="1:7">
      <c r="A7" s="94" t="s">
        <v>474</v>
      </c>
      <c r="B7" s="94" t="s">
        <v>465</v>
      </c>
      <c r="C7" s="94" t="s">
        <v>206</v>
      </c>
      <c r="D7" s="94">
        <v>878.52</v>
      </c>
      <c r="E7" s="94" t="s">
        <v>472</v>
      </c>
      <c r="F7" s="94">
        <v>-0.88898920000000003</v>
      </c>
      <c r="G7" s="94">
        <v>878.52</v>
      </c>
    </row>
    <row r="8" spans="1:7">
      <c r="A8" s="94" t="s">
        <v>454</v>
      </c>
      <c r="B8" s="94" t="s">
        <v>465</v>
      </c>
      <c r="C8" s="94" t="s">
        <v>475</v>
      </c>
      <c r="D8" s="94">
        <v>1.3644000000000001</v>
      </c>
      <c r="E8" s="94" t="s">
        <v>454</v>
      </c>
      <c r="F8" s="94">
        <v>-0.22720000000000001</v>
      </c>
      <c r="G8" s="94">
        <v>1.3613</v>
      </c>
    </row>
    <row r="9" spans="1:7">
      <c r="A9" s="94" t="s">
        <v>476</v>
      </c>
      <c r="B9" s="94" t="s">
        <v>465</v>
      </c>
      <c r="C9" s="94" t="s">
        <v>191</v>
      </c>
      <c r="D9" s="94">
        <v>526.43200000000002</v>
      </c>
      <c r="E9" s="94" t="s">
        <v>472</v>
      </c>
      <c r="F9" s="94">
        <v>0.99283440000000001</v>
      </c>
      <c r="G9" s="94">
        <v>526.43200000000002</v>
      </c>
    </row>
    <row r="10" spans="1:7">
      <c r="A10" s="94" t="s">
        <v>477</v>
      </c>
      <c r="B10" s="94" t="s">
        <v>465</v>
      </c>
      <c r="C10" s="94" t="s">
        <v>161</v>
      </c>
      <c r="D10" s="94">
        <v>2786.18</v>
      </c>
      <c r="E10" s="94" t="s">
        <v>472</v>
      </c>
      <c r="F10" s="94">
        <v>0.16418530000000001</v>
      </c>
      <c r="G10" s="94">
        <v>2786.18</v>
      </c>
    </row>
    <row r="11" spans="1:7">
      <c r="A11" s="94" t="s">
        <v>478</v>
      </c>
      <c r="B11" s="94" t="s">
        <v>465</v>
      </c>
      <c r="C11" s="94" t="s">
        <v>479</v>
      </c>
      <c r="D11" s="94">
        <v>831.29300000000001</v>
      </c>
      <c r="E11" s="94" t="s">
        <v>472</v>
      </c>
      <c r="F11" s="94">
        <v>-2.983009</v>
      </c>
      <c r="G11" s="94">
        <v>831.29300000000001</v>
      </c>
    </row>
    <row r="12" spans="1:7">
      <c r="A12" s="94" t="s">
        <v>480</v>
      </c>
      <c r="B12" s="94" t="s">
        <v>465</v>
      </c>
      <c r="C12" s="94" t="s">
        <v>106</v>
      </c>
      <c r="D12" s="94">
        <v>587.71500000000003</v>
      </c>
      <c r="E12" s="94" t="s">
        <v>472</v>
      </c>
      <c r="F12" s="94">
        <v>-1.465939E-2</v>
      </c>
      <c r="G12" s="94">
        <v>587.71500000000003</v>
      </c>
    </row>
    <row r="13" spans="1:7">
      <c r="A13" s="94" t="s">
        <v>481</v>
      </c>
      <c r="B13" s="94" t="s">
        <v>465</v>
      </c>
      <c r="C13" s="94" t="s">
        <v>482</v>
      </c>
      <c r="D13" s="94">
        <v>63.51</v>
      </c>
      <c r="E13" s="94" t="s">
        <v>472</v>
      </c>
      <c r="F13" s="94">
        <v>-0.91172790000000004</v>
      </c>
      <c r="G13" s="94">
        <v>63.51</v>
      </c>
    </row>
    <row r="14" spans="1:7">
      <c r="A14" s="94" t="s">
        <v>483</v>
      </c>
      <c r="B14" s="94" t="s">
        <v>465</v>
      </c>
      <c r="C14" s="94" t="s">
        <v>179</v>
      </c>
      <c r="D14" s="94">
        <v>85.06</v>
      </c>
      <c r="E14" s="94" t="s">
        <v>472</v>
      </c>
      <c r="F14" s="94">
        <v>-0.90866729999999996</v>
      </c>
      <c r="G14" s="94">
        <v>85.06</v>
      </c>
    </row>
    <row r="15" spans="1:7">
      <c r="A15" s="94" t="s">
        <v>58</v>
      </c>
      <c r="B15" s="94" t="s">
        <v>465</v>
      </c>
      <c r="C15" s="94" t="s">
        <v>171</v>
      </c>
      <c r="D15" s="94">
        <v>214.12</v>
      </c>
      <c r="E15" s="94" t="s">
        <v>454</v>
      </c>
      <c r="F15" s="94">
        <v>-1.5992649999999999</v>
      </c>
      <c r="G15" s="94">
        <v>217.6</v>
      </c>
    </row>
    <row r="16" spans="1:7">
      <c r="A16" s="94" t="s">
        <v>484</v>
      </c>
      <c r="B16" s="94" t="s">
        <v>465</v>
      </c>
      <c r="C16" s="94" t="s">
        <v>485</v>
      </c>
      <c r="D16" s="94">
        <v>994.65459999999996</v>
      </c>
      <c r="E16" s="94" t="s">
        <v>454</v>
      </c>
      <c r="F16" s="94">
        <v>-6.8646639999999995E-2</v>
      </c>
      <c r="G16" s="94">
        <v>994.65459999999996</v>
      </c>
    </row>
    <row r="17" spans="1:7">
      <c r="A17" s="94" t="s">
        <v>486</v>
      </c>
      <c r="B17" s="94" t="s">
        <v>465</v>
      </c>
      <c r="C17" s="94" t="s">
        <v>177</v>
      </c>
      <c r="D17" s="94">
        <v>312.45999999999998</v>
      </c>
      <c r="E17" s="94" t="s">
        <v>472</v>
      </c>
      <c r="F17" s="94">
        <v>-7.4572859999999996E-3</v>
      </c>
      <c r="G17" s="94">
        <v>312.45999999999998</v>
      </c>
    </row>
    <row r="18" spans="1:7">
      <c r="A18" s="94" t="s">
        <v>487</v>
      </c>
      <c r="B18" s="94" t="s">
        <v>465</v>
      </c>
      <c r="C18" s="94" t="s">
        <v>170</v>
      </c>
      <c r="D18" s="94">
        <v>7056.88</v>
      </c>
      <c r="E18" s="94" t="s">
        <v>472</v>
      </c>
      <c r="F18" s="94">
        <v>-1.2214210000000001</v>
      </c>
      <c r="G18" s="94">
        <v>7056.88</v>
      </c>
    </row>
    <row r="19" spans="1:7">
      <c r="A19" s="94" t="s">
        <v>488</v>
      </c>
      <c r="B19" s="94" t="s">
        <v>465</v>
      </c>
      <c r="C19" s="94" t="s">
        <v>200</v>
      </c>
      <c r="D19" s="94">
        <v>6120.77</v>
      </c>
      <c r="E19" s="94" t="s">
        <v>472</v>
      </c>
      <c r="F19" s="94">
        <v>-0.5501549</v>
      </c>
      <c r="G19" s="94">
        <v>6120.77</v>
      </c>
    </row>
    <row r="20" spans="1:7">
      <c r="A20" s="94" t="s">
        <v>489</v>
      </c>
      <c r="B20" s="94" t="s">
        <v>465</v>
      </c>
      <c r="C20" s="94" t="s">
        <v>123</v>
      </c>
      <c r="D20" s="94">
        <v>468.32249999999999</v>
      </c>
      <c r="E20" s="94" t="s">
        <v>472</v>
      </c>
      <c r="F20" s="94">
        <v>0.31897890000000001</v>
      </c>
      <c r="G20" s="94">
        <v>468.32249999999999</v>
      </c>
    </row>
    <row r="21" spans="1:7">
      <c r="A21" s="94" t="s">
        <v>490</v>
      </c>
      <c r="B21" s="94" t="s">
        <v>465</v>
      </c>
      <c r="C21" s="94" t="s">
        <v>102</v>
      </c>
      <c r="D21" s="94">
        <v>597.17499999999995</v>
      </c>
      <c r="E21" s="94" t="s">
        <v>472</v>
      </c>
      <c r="F21" s="94">
        <v>0.51922199999999996</v>
      </c>
      <c r="G21" s="94">
        <v>597.17499999999995</v>
      </c>
    </row>
    <row r="22" spans="1:7">
      <c r="A22" s="94" t="s">
        <v>491</v>
      </c>
      <c r="B22" s="94" t="s">
        <v>465</v>
      </c>
      <c r="C22" s="94" t="s">
        <v>492</v>
      </c>
      <c r="D22" s="94">
        <v>346.46199999999999</v>
      </c>
      <c r="E22" s="94" t="s">
        <v>472</v>
      </c>
      <c r="F22" s="94">
        <v>-0.26317570000000001</v>
      </c>
      <c r="G22" s="94">
        <v>346.46199999999999</v>
      </c>
    </row>
    <row r="23" spans="1:7">
      <c r="A23" s="94" t="s">
        <v>493</v>
      </c>
      <c r="B23" s="94" t="s">
        <v>465</v>
      </c>
      <c r="C23" s="94" t="s">
        <v>494</v>
      </c>
      <c r="D23" s="94">
        <v>457.59</v>
      </c>
      <c r="E23" s="94" t="s">
        <v>472</v>
      </c>
      <c r="F23" s="94">
        <v>-0.12078940000000001</v>
      </c>
      <c r="G23" s="94">
        <v>457.59</v>
      </c>
    </row>
    <row r="24" spans="1:7">
      <c r="A24" s="94" t="s">
        <v>495</v>
      </c>
      <c r="B24" s="94" t="s">
        <v>465</v>
      </c>
      <c r="C24" s="94" t="s">
        <v>116</v>
      </c>
      <c r="D24" s="94">
        <v>4364.7700000000004</v>
      </c>
      <c r="E24" s="94" t="s">
        <v>454</v>
      </c>
      <c r="F24" s="94">
        <v>0.80486480000000005</v>
      </c>
      <c r="G24" s="94">
        <v>4329.92</v>
      </c>
    </row>
    <row r="25" spans="1:7">
      <c r="A25" s="94" t="s">
        <v>496</v>
      </c>
      <c r="B25" s="94" t="s">
        <v>465</v>
      </c>
      <c r="C25" s="94" t="s">
        <v>497</v>
      </c>
      <c r="D25" s="94">
        <v>2448.08</v>
      </c>
      <c r="E25" s="94" t="s">
        <v>454</v>
      </c>
      <c r="F25" s="94">
        <v>0.81954389999999999</v>
      </c>
      <c r="G25" s="94">
        <v>2428.1799999999998</v>
      </c>
    </row>
    <row r="26" spans="1:7">
      <c r="A26" s="94" t="s">
        <v>498</v>
      </c>
      <c r="B26" s="94" t="s">
        <v>465</v>
      </c>
      <c r="C26" s="94" t="s">
        <v>158</v>
      </c>
      <c r="D26" s="94">
        <v>618.59</v>
      </c>
      <c r="E26" s="94" t="s">
        <v>454</v>
      </c>
      <c r="F26" s="94">
        <v>-0.28049590000000002</v>
      </c>
      <c r="G26" s="94">
        <v>620.33000000000004</v>
      </c>
    </row>
    <row r="27" spans="1:7">
      <c r="A27" s="94" t="s">
        <v>499</v>
      </c>
      <c r="B27" s="94" t="s">
        <v>465</v>
      </c>
      <c r="C27" s="94" t="s">
        <v>182</v>
      </c>
      <c r="D27" s="94">
        <v>802.33</v>
      </c>
      <c r="E27" s="94" t="s">
        <v>454</v>
      </c>
      <c r="F27" s="94">
        <v>1.870239</v>
      </c>
      <c r="G27" s="94">
        <v>787.6</v>
      </c>
    </row>
    <row r="28" spans="1:7">
      <c r="A28" s="94" t="s">
        <v>500</v>
      </c>
      <c r="B28" s="94" t="s">
        <v>465</v>
      </c>
      <c r="C28" s="94" t="s">
        <v>450</v>
      </c>
      <c r="D28" s="94">
        <v>194.19659999999999</v>
      </c>
      <c r="E28" s="94" t="s">
        <v>472</v>
      </c>
      <c r="F28" s="94">
        <v>-2.7953539999999999E-2</v>
      </c>
      <c r="G28" s="94">
        <v>194.19659999999999</v>
      </c>
    </row>
    <row r="29" spans="1:7">
      <c r="A29" s="94" t="s">
        <v>501</v>
      </c>
      <c r="B29" s="94" t="s">
        <v>465</v>
      </c>
      <c r="C29" s="94" t="s">
        <v>96</v>
      </c>
      <c r="D29" s="94">
        <v>18622.22</v>
      </c>
      <c r="E29" s="94" t="s">
        <v>472</v>
      </c>
      <c r="F29" s="94">
        <v>-7.5015289999999998E-2</v>
      </c>
      <c r="G29" s="94">
        <v>18636.2</v>
      </c>
    </row>
    <row r="30" spans="1:7">
      <c r="A30" s="94" t="s">
        <v>502</v>
      </c>
      <c r="B30" s="94" t="s">
        <v>465</v>
      </c>
      <c r="C30" s="94" t="s">
        <v>451</v>
      </c>
      <c r="D30" s="94">
        <v>1810.82</v>
      </c>
      <c r="E30" s="94" t="s">
        <v>472</v>
      </c>
      <c r="F30" s="94">
        <v>-0.526258</v>
      </c>
      <c r="G30" s="94">
        <v>1810.82</v>
      </c>
    </row>
    <row r="31" spans="1:7">
      <c r="A31" s="94" t="s">
        <v>503</v>
      </c>
      <c r="B31" s="94" t="s">
        <v>465</v>
      </c>
      <c r="C31" s="94" t="s">
        <v>193</v>
      </c>
      <c r="D31" s="94">
        <v>11528.96</v>
      </c>
      <c r="E31" s="94" t="s">
        <v>472</v>
      </c>
      <c r="F31" s="94">
        <v>-7.1247909999999998E-2</v>
      </c>
      <c r="G31" s="94">
        <v>11528.96</v>
      </c>
    </row>
    <row r="32" spans="1:7">
      <c r="A32" s="94" t="s">
        <v>504</v>
      </c>
      <c r="B32" s="94" t="s">
        <v>465</v>
      </c>
      <c r="C32" s="94" t="s">
        <v>505</v>
      </c>
      <c r="D32" s="94">
        <v>1617.15</v>
      </c>
      <c r="E32" s="94" t="s">
        <v>472</v>
      </c>
      <c r="F32" s="94">
        <v>-1.598795</v>
      </c>
      <c r="G32" s="94">
        <v>1617.15</v>
      </c>
    </row>
    <row r="33" spans="1:8">
      <c r="A33" s="94" t="s">
        <v>506</v>
      </c>
      <c r="B33" s="94" t="s">
        <v>465</v>
      </c>
      <c r="C33" s="94" t="s">
        <v>507</v>
      </c>
      <c r="D33" s="94">
        <v>9621.9</v>
      </c>
      <c r="E33" s="94" t="s">
        <v>472</v>
      </c>
      <c r="F33" s="94">
        <v>0.25976949999999999</v>
      </c>
      <c r="G33" s="94">
        <v>9621.9</v>
      </c>
    </row>
    <row r="34" spans="1:8">
      <c r="A34" s="94" t="s">
        <v>508</v>
      </c>
      <c r="B34" s="94" t="s">
        <v>465</v>
      </c>
      <c r="C34" s="94" t="s">
        <v>509</v>
      </c>
      <c r="D34" s="94">
        <v>13303.1</v>
      </c>
      <c r="E34" s="94" t="s">
        <v>472</v>
      </c>
      <c r="F34" s="94">
        <v>-0.4255255</v>
      </c>
      <c r="G34" s="94">
        <v>13303.1</v>
      </c>
    </row>
    <row r="35" spans="1:8">
      <c r="A35" s="94" t="s">
        <v>510</v>
      </c>
      <c r="B35" s="94" t="s">
        <v>465</v>
      </c>
      <c r="C35" s="94" t="s">
        <v>511</v>
      </c>
      <c r="D35" s="94">
        <v>1436.57</v>
      </c>
      <c r="E35" s="94" t="s">
        <v>472</v>
      </c>
      <c r="F35" s="94">
        <v>-2.574916E-2</v>
      </c>
      <c r="G35" s="94">
        <v>1436.57</v>
      </c>
    </row>
    <row r="36" spans="1:8">
      <c r="A36" s="94" t="s">
        <v>512</v>
      </c>
      <c r="B36" s="94" t="s">
        <v>465</v>
      </c>
      <c r="C36" s="94" t="s">
        <v>513</v>
      </c>
      <c r="D36" s="94">
        <v>7299.13</v>
      </c>
      <c r="E36" s="94" t="s">
        <v>472</v>
      </c>
      <c r="F36" s="94">
        <v>-1.325772</v>
      </c>
      <c r="G36" s="94">
        <v>7299.13</v>
      </c>
    </row>
    <row r="37" spans="1:8">
      <c r="A37" s="94" t="s">
        <v>514</v>
      </c>
      <c r="B37" s="94" t="s">
        <v>465</v>
      </c>
      <c r="C37" s="94" t="s">
        <v>515</v>
      </c>
      <c r="D37" s="94">
        <v>6708.89</v>
      </c>
      <c r="E37" s="94" t="s">
        <v>472</v>
      </c>
      <c r="F37" s="94">
        <v>-0.11255950000000001</v>
      </c>
      <c r="G37" s="94">
        <v>6708.89</v>
      </c>
    </row>
    <row r="38" spans="1:8">
      <c r="A38" s="94" t="s">
        <v>516</v>
      </c>
      <c r="B38" s="94" t="s">
        <v>465</v>
      </c>
      <c r="C38" s="94" t="s">
        <v>446</v>
      </c>
      <c r="D38" s="94">
        <v>13989.84</v>
      </c>
      <c r="E38" s="94" t="s">
        <v>454</v>
      </c>
      <c r="F38" s="94">
        <v>-0.7516429</v>
      </c>
      <c r="G38" s="94">
        <v>13989.84</v>
      </c>
    </row>
    <row r="39" spans="1:8">
      <c r="A39" s="94" t="s">
        <v>517</v>
      </c>
      <c r="B39" s="94" t="s">
        <v>465</v>
      </c>
      <c r="C39" s="94" t="s">
        <v>448</v>
      </c>
      <c r="D39" s="94">
        <v>3838.65</v>
      </c>
      <c r="E39" s="94" t="s">
        <v>454</v>
      </c>
      <c r="F39" s="94">
        <v>0.46510220000000002</v>
      </c>
      <c r="G39" s="94">
        <v>3838.65</v>
      </c>
    </row>
    <row r="40" spans="1:8">
      <c r="A40" s="94" t="s">
        <v>518</v>
      </c>
      <c r="B40" s="94" t="s">
        <v>465</v>
      </c>
      <c r="C40" s="94" t="s">
        <v>519</v>
      </c>
      <c r="D40" s="94">
        <v>6451.83</v>
      </c>
      <c r="E40" s="94" t="s">
        <v>454</v>
      </c>
      <c r="F40" s="94">
        <v>-2.8365939999999998</v>
      </c>
      <c r="G40" s="94">
        <v>6451.83</v>
      </c>
    </row>
    <row r="41" spans="1:8">
      <c r="A41" s="94" t="s">
        <v>520</v>
      </c>
      <c r="B41" s="94" t="s">
        <v>465</v>
      </c>
      <c r="C41" s="94" t="s">
        <v>151</v>
      </c>
      <c r="D41" s="94">
        <v>6583.12</v>
      </c>
      <c r="E41" s="94" t="s">
        <v>472</v>
      </c>
      <c r="F41" s="94">
        <v>4.0878789999999998E-2</v>
      </c>
      <c r="G41" s="94">
        <v>6580.43</v>
      </c>
    </row>
    <row r="42" spans="1:8">
      <c r="A42" s="94" t="s">
        <v>521</v>
      </c>
      <c r="B42" s="94" t="s">
        <v>465</v>
      </c>
      <c r="C42" s="94" t="s">
        <v>184</v>
      </c>
      <c r="D42" s="94">
        <v>7810.77</v>
      </c>
      <c r="E42" s="94" t="s">
        <v>472</v>
      </c>
      <c r="F42" s="94">
        <v>-0.1509732</v>
      </c>
      <c r="G42" s="94">
        <v>7822.58</v>
      </c>
    </row>
    <row r="43" spans="1:8">
      <c r="A43" s="94" t="s">
        <v>522</v>
      </c>
      <c r="B43" s="94" t="s">
        <v>465</v>
      </c>
      <c r="C43" s="94" t="s">
        <v>441</v>
      </c>
      <c r="D43" s="94">
        <v>3750.65</v>
      </c>
      <c r="E43" s="94" t="s">
        <v>472</v>
      </c>
      <c r="F43" s="94">
        <v>-1.858093</v>
      </c>
      <c r="G43" s="94">
        <v>3750.65</v>
      </c>
    </row>
    <row r="44" spans="1:8">
      <c r="A44" s="94" t="s">
        <v>486</v>
      </c>
      <c r="B44" s="94" t="s">
        <v>465</v>
      </c>
      <c r="C44" s="94" t="s">
        <v>379</v>
      </c>
      <c r="D44" s="94">
        <v>424.41860000000003</v>
      </c>
      <c r="E44" s="94" t="s">
        <v>454</v>
      </c>
      <c r="G44" s="94">
        <v>424.41860000000003</v>
      </c>
      <c r="H44" s="94" t="s">
        <v>454</v>
      </c>
    </row>
    <row r="45" spans="1:8">
      <c r="A45" s="94" t="s">
        <v>523</v>
      </c>
      <c r="B45" s="94" t="s">
        <v>465</v>
      </c>
      <c r="C45" s="94" t="s">
        <v>389</v>
      </c>
      <c r="D45" s="94">
        <v>780.86</v>
      </c>
      <c r="E45" s="94" t="s">
        <v>454</v>
      </c>
      <c r="F45" s="94">
        <v>-0.82315819999999995</v>
      </c>
      <c r="G45" s="94">
        <v>780.86</v>
      </c>
    </row>
    <row r="46" spans="1:8">
      <c r="A46" s="94" t="s">
        <v>490</v>
      </c>
      <c r="B46" s="94" t="s">
        <v>465</v>
      </c>
      <c r="C46" s="94" t="s">
        <v>375</v>
      </c>
      <c r="D46" s="94">
        <v>811.14260000000002</v>
      </c>
      <c r="E46" s="94" t="s">
        <v>454</v>
      </c>
      <c r="G46" s="94">
        <v>811.14260000000002</v>
      </c>
      <c r="H46" s="94" t="s">
        <v>454</v>
      </c>
    </row>
    <row r="47" spans="1:8">
      <c r="A47" s="94" t="s">
        <v>520</v>
      </c>
      <c r="B47" s="94" t="s">
        <v>465</v>
      </c>
      <c r="C47" s="94" t="s">
        <v>151</v>
      </c>
      <c r="D47" s="94">
        <v>8938.1980999999996</v>
      </c>
      <c r="E47" s="94" t="s">
        <v>454</v>
      </c>
      <c r="G47" s="94">
        <v>8938.1980999999996</v>
      </c>
      <c r="H47" s="94" t="s">
        <v>454</v>
      </c>
    </row>
    <row r="48" spans="1:8">
      <c r="A48" s="94" t="s">
        <v>524</v>
      </c>
      <c r="B48" s="94" t="s">
        <v>465</v>
      </c>
      <c r="C48" s="94" t="s">
        <v>371</v>
      </c>
      <c r="G48" s="94">
        <v>25313.550459999999</v>
      </c>
      <c r="H48" s="94" t="s">
        <v>454</v>
      </c>
    </row>
    <row r="49" spans="1:8">
      <c r="A49" s="94" t="s">
        <v>525</v>
      </c>
      <c r="B49" s="94" t="s">
        <v>465</v>
      </c>
      <c r="C49" s="94" t="s">
        <v>442</v>
      </c>
      <c r="G49" s="94">
        <v>5094.5078999999996</v>
      </c>
      <c r="H49" s="94" t="s">
        <v>454</v>
      </c>
    </row>
    <row r="50" spans="1:8">
      <c r="A50" s="94" t="s">
        <v>526</v>
      </c>
      <c r="B50" s="94" t="s">
        <v>465</v>
      </c>
      <c r="C50" s="94" t="s">
        <v>393</v>
      </c>
      <c r="G50" s="94">
        <v>8938.1980000000003</v>
      </c>
      <c r="H50" s="94" t="s">
        <v>454</v>
      </c>
    </row>
    <row r="51" spans="1:8" s="167" customFormat="1">
      <c r="B51" s="167" t="s">
        <v>527</v>
      </c>
      <c r="C51" s="167" t="s">
        <v>187</v>
      </c>
      <c r="D51" s="167">
        <v>99.8241095890411</v>
      </c>
      <c r="G51" s="167">
        <v>99.8241095890411</v>
      </c>
      <c r="H51" s="167" t="s">
        <v>528</v>
      </c>
    </row>
  </sheetData>
  <autoFilter ref="A2:I42" xr:uid="{5EFF3A91-CA00-4A55-8A7A-32F196207EBB}"/>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09218-36CC-4AA6-9867-54A8782352C6}">
  <sheetPr codeName="Sheet11">
    <tabColor rgb="FFFF0000"/>
  </sheetPr>
  <dimension ref="A1:DH205"/>
  <sheetViews>
    <sheetView showGridLines="0" view="pageBreakPreview" zoomScale="90" zoomScaleNormal="90" zoomScaleSheetLayoutView="90" workbookViewId="0">
      <pane xSplit="2" ySplit="3" topLeftCell="AV199" activePane="bottomRight" state="frozen"/>
      <selection pane="bottomRight" activeCell="BI217" sqref="BI217"/>
      <selection pane="bottomLeft" activeCell="B185" sqref="B185"/>
      <selection pane="topRight" activeCell="B185" sqref="B185"/>
    </sheetView>
  </sheetViews>
  <sheetFormatPr defaultColWidth="8.85546875" defaultRowHeight="14.45"/>
  <cols>
    <col min="1" max="1" width="4.140625" style="94" customWidth="1"/>
    <col min="2" max="2" width="16.5703125" style="98" customWidth="1"/>
    <col min="3" max="4" width="6.5703125" style="94" bestFit="1" customWidth="1"/>
    <col min="5" max="5" width="6.85546875" style="144" bestFit="1" customWidth="1"/>
    <col min="6" max="6" width="6.42578125" style="94" bestFit="1" customWidth="1"/>
    <col min="7" max="7" width="6.42578125" style="94" hidden="1" customWidth="1"/>
    <col min="8" max="9" width="6.42578125" style="94" bestFit="1" customWidth="1"/>
    <col min="10" max="10" width="6.42578125" style="94" hidden="1" customWidth="1"/>
    <col min="11" max="11" width="7.85546875" style="94" bestFit="1" customWidth="1"/>
    <col min="12" max="12" width="7.85546875" style="94" customWidth="1"/>
    <col min="13" max="13" width="7.85546875" style="94" bestFit="1" customWidth="1"/>
    <col min="14" max="14" width="6.85546875" style="94" bestFit="1" customWidth="1"/>
    <col min="15" max="15" width="7" style="94" bestFit="1" customWidth="1"/>
    <col min="16" max="16" width="7.140625" style="94" bestFit="1" customWidth="1"/>
    <col min="17" max="17" width="6.140625" style="94" hidden="1" customWidth="1"/>
    <col min="18" max="19" width="6.85546875" style="94" hidden="1" customWidth="1"/>
    <col min="20" max="20" width="6.5703125" style="94" hidden="1" customWidth="1"/>
    <col min="21" max="21" width="7" style="94" hidden="1" customWidth="1"/>
    <col min="22" max="22" width="6.140625" style="94" hidden="1" customWidth="1"/>
    <col min="23" max="23" width="7" style="94" hidden="1" customWidth="1"/>
    <col min="24" max="25" width="6.85546875" style="94" hidden="1" customWidth="1"/>
    <col min="26" max="26" width="7.140625" style="94" hidden="1" customWidth="1"/>
    <col min="27" max="27" width="7.85546875" style="94" bestFit="1" customWidth="1"/>
    <col min="28" max="28" width="6.5703125" style="94" bestFit="1" customWidth="1"/>
    <col min="29" max="29" width="6.85546875" style="94" bestFit="1" customWidth="1"/>
    <col min="30" max="30" width="6.140625" style="94" bestFit="1" customWidth="1"/>
    <col min="31" max="31" width="6.5703125" style="94" bestFit="1" customWidth="1"/>
    <col min="32" max="33" width="6.85546875" style="94" bestFit="1" customWidth="1"/>
    <col min="34" max="34" width="7" style="94" bestFit="1" customWidth="1"/>
    <col min="35" max="35" width="6" style="94" bestFit="1" customWidth="1"/>
    <col min="36" max="36" width="6.85546875" style="94" bestFit="1" customWidth="1"/>
    <col min="37" max="37" width="7.85546875" style="173" bestFit="1" customWidth="1"/>
    <col min="38" max="38" width="8" style="173" bestFit="1" customWidth="1"/>
    <col min="39" max="39" width="6.140625" style="94" bestFit="1" customWidth="1"/>
    <col min="40" max="40" width="7.85546875" style="94" bestFit="1" customWidth="1"/>
    <col min="41" max="41" width="8" style="94" bestFit="1" customWidth="1"/>
    <col min="42" max="42" width="6.42578125" style="139" bestFit="1" customWidth="1"/>
    <col min="43" max="43" width="6.85546875" style="94" bestFit="1" customWidth="1"/>
    <col min="44" max="44" width="7.85546875" style="94" bestFit="1" customWidth="1"/>
    <col min="45" max="16384" width="8.85546875" style="94"/>
  </cols>
  <sheetData>
    <row r="1" spans="1:112">
      <c r="C1" s="103">
        <v>2</v>
      </c>
      <c r="D1" s="103">
        <f>C1+1</f>
        <v>3</v>
      </c>
      <c r="E1" s="143">
        <f t="shared" ref="E1:K1" si="0">D1+1</f>
        <v>4</v>
      </c>
      <c r="F1" s="103">
        <f t="shared" si="0"/>
        <v>5</v>
      </c>
      <c r="G1" s="103">
        <f t="shared" si="0"/>
        <v>6</v>
      </c>
      <c r="H1" s="103">
        <f t="shared" si="0"/>
        <v>7</v>
      </c>
      <c r="I1" s="103">
        <f t="shared" si="0"/>
        <v>8</v>
      </c>
      <c r="J1" s="103">
        <f t="shared" si="0"/>
        <v>9</v>
      </c>
      <c r="K1" s="103">
        <f t="shared" si="0"/>
        <v>10</v>
      </c>
      <c r="L1" s="103">
        <f t="shared" ref="L1:AQ1" si="1">K1+1</f>
        <v>11</v>
      </c>
      <c r="M1" s="103">
        <f t="shared" si="1"/>
        <v>12</v>
      </c>
      <c r="N1" s="103">
        <f t="shared" si="1"/>
        <v>13</v>
      </c>
      <c r="O1" s="103">
        <f t="shared" si="1"/>
        <v>14</v>
      </c>
      <c r="P1" s="103">
        <f t="shared" si="1"/>
        <v>15</v>
      </c>
      <c r="Q1" s="103">
        <f t="shared" si="1"/>
        <v>16</v>
      </c>
      <c r="R1" s="103">
        <f t="shared" si="1"/>
        <v>17</v>
      </c>
      <c r="S1" s="103">
        <f t="shared" si="1"/>
        <v>18</v>
      </c>
      <c r="T1" s="103">
        <f t="shared" si="1"/>
        <v>19</v>
      </c>
      <c r="U1" s="103">
        <f t="shared" si="1"/>
        <v>20</v>
      </c>
      <c r="V1" s="103">
        <f t="shared" si="1"/>
        <v>21</v>
      </c>
      <c r="W1" s="103">
        <f t="shared" si="1"/>
        <v>22</v>
      </c>
      <c r="X1" s="103">
        <f t="shared" si="1"/>
        <v>23</v>
      </c>
      <c r="Y1" s="103">
        <f t="shared" si="1"/>
        <v>24</v>
      </c>
      <c r="Z1" s="103">
        <f t="shared" si="1"/>
        <v>25</v>
      </c>
      <c r="AA1" s="103">
        <f t="shared" si="1"/>
        <v>26</v>
      </c>
      <c r="AB1" s="103">
        <f t="shared" si="1"/>
        <v>27</v>
      </c>
      <c r="AC1" s="103">
        <f t="shared" si="1"/>
        <v>28</v>
      </c>
      <c r="AD1" s="103">
        <f t="shared" si="1"/>
        <v>29</v>
      </c>
      <c r="AE1" s="103">
        <f t="shared" si="1"/>
        <v>30</v>
      </c>
      <c r="AF1" s="103">
        <f t="shared" si="1"/>
        <v>31</v>
      </c>
      <c r="AG1" s="103">
        <f t="shared" si="1"/>
        <v>32</v>
      </c>
      <c r="AH1" s="103">
        <f t="shared" si="1"/>
        <v>33</v>
      </c>
      <c r="AI1" s="103">
        <f t="shared" si="1"/>
        <v>34</v>
      </c>
      <c r="AJ1" s="103">
        <f t="shared" si="1"/>
        <v>35</v>
      </c>
      <c r="AK1" s="103">
        <f t="shared" si="1"/>
        <v>36</v>
      </c>
      <c r="AL1" s="103">
        <f t="shared" si="1"/>
        <v>37</v>
      </c>
      <c r="AM1" s="103">
        <f t="shared" si="1"/>
        <v>38</v>
      </c>
      <c r="AN1" s="103">
        <f t="shared" si="1"/>
        <v>39</v>
      </c>
      <c r="AO1" s="103">
        <f t="shared" si="1"/>
        <v>40</v>
      </c>
      <c r="AP1" s="103">
        <f t="shared" si="1"/>
        <v>41</v>
      </c>
      <c r="AQ1" s="103">
        <f t="shared" si="1"/>
        <v>42</v>
      </c>
      <c r="AR1" s="103">
        <f t="shared" ref="AR1:BT1" si="2">AQ1+1</f>
        <v>43</v>
      </c>
      <c r="AS1" s="103">
        <f t="shared" si="2"/>
        <v>44</v>
      </c>
      <c r="AT1" s="103">
        <f t="shared" si="2"/>
        <v>45</v>
      </c>
      <c r="AU1" s="103">
        <f t="shared" si="2"/>
        <v>46</v>
      </c>
      <c r="AV1" s="103">
        <f t="shared" si="2"/>
        <v>47</v>
      </c>
      <c r="AW1" s="103">
        <f t="shared" si="2"/>
        <v>48</v>
      </c>
      <c r="AX1" s="103">
        <f t="shared" si="2"/>
        <v>49</v>
      </c>
      <c r="AY1" s="103">
        <f t="shared" si="2"/>
        <v>50</v>
      </c>
      <c r="AZ1" s="103">
        <f t="shared" si="2"/>
        <v>51</v>
      </c>
      <c r="BA1" s="103">
        <f t="shared" si="2"/>
        <v>52</v>
      </c>
      <c r="BB1" s="103">
        <f t="shared" si="2"/>
        <v>53</v>
      </c>
      <c r="BC1" s="103">
        <f t="shared" si="2"/>
        <v>54</v>
      </c>
      <c r="BD1" s="103">
        <f t="shared" si="2"/>
        <v>55</v>
      </c>
      <c r="BE1" s="103">
        <f t="shared" si="2"/>
        <v>56</v>
      </c>
      <c r="BF1" s="103">
        <f t="shared" si="2"/>
        <v>57</v>
      </c>
      <c r="BG1" s="103">
        <f t="shared" si="2"/>
        <v>58</v>
      </c>
      <c r="BH1" s="103">
        <f t="shared" si="2"/>
        <v>59</v>
      </c>
      <c r="BI1" s="103">
        <f t="shared" si="2"/>
        <v>60</v>
      </c>
      <c r="BJ1" s="103">
        <f t="shared" si="2"/>
        <v>61</v>
      </c>
      <c r="BK1" s="103">
        <f t="shared" si="2"/>
        <v>62</v>
      </c>
      <c r="BL1" s="103">
        <f t="shared" si="2"/>
        <v>63</v>
      </c>
      <c r="BM1" s="103">
        <f t="shared" si="2"/>
        <v>64</v>
      </c>
      <c r="BN1" s="103">
        <f t="shared" si="2"/>
        <v>65</v>
      </c>
      <c r="BO1" s="103">
        <f t="shared" si="2"/>
        <v>66</v>
      </c>
      <c r="BP1" s="103">
        <f t="shared" si="2"/>
        <v>67</v>
      </c>
      <c r="BQ1" s="103">
        <f t="shared" si="2"/>
        <v>68</v>
      </c>
      <c r="BR1" s="103">
        <f t="shared" si="2"/>
        <v>69</v>
      </c>
      <c r="BS1" s="103">
        <f t="shared" si="2"/>
        <v>70</v>
      </c>
      <c r="BT1" s="103">
        <f t="shared" si="2"/>
        <v>71</v>
      </c>
      <c r="BU1" s="103">
        <f t="shared" ref="BU1" si="3">BT1+1</f>
        <v>72</v>
      </c>
      <c r="BV1" s="103">
        <f t="shared" ref="BV1" si="4">BU1+1</f>
        <v>73</v>
      </c>
      <c r="BW1" s="103">
        <f t="shared" ref="BW1" si="5">BV1+1</f>
        <v>74</v>
      </c>
      <c r="BX1" s="103">
        <f t="shared" ref="BX1" si="6">BW1+1</f>
        <v>75</v>
      </c>
      <c r="BY1" s="103">
        <f t="shared" ref="BY1" si="7">BX1+1</f>
        <v>76</v>
      </c>
      <c r="BZ1" s="103">
        <f t="shared" ref="BZ1" si="8">BY1+1</f>
        <v>77</v>
      </c>
      <c r="CA1" s="103">
        <f t="shared" ref="CA1" si="9">BZ1+1</f>
        <v>78</v>
      </c>
      <c r="CB1" s="103">
        <f t="shared" ref="CB1" si="10">CA1+1</f>
        <v>79</v>
      </c>
      <c r="CC1" s="103">
        <f t="shared" ref="CC1" si="11">CB1+1</f>
        <v>80</v>
      </c>
      <c r="CD1" s="103">
        <f t="shared" ref="CD1" si="12">CC1+1</f>
        <v>81</v>
      </c>
      <c r="CE1" s="103">
        <f t="shared" ref="CE1" si="13">CD1+1</f>
        <v>82</v>
      </c>
      <c r="CF1" s="103">
        <f t="shared" ref="CF1" si="14">CE1+1</f>
        <v>83</v>
      </c>
      <c r="CG1" s="103">
        <f t="shared" ref="CG1" si="15">CF1+1</f>
        <v>84</v>
      </c>
      <c r="CH1" s="103">
        <f t="shared" ref="CH1" si="16">CG1+1</f>
        <v>85</v>
      </c>
      <c r="CI1" s="103">
        <f t="shared" ref="CI1" si="17">CH1+1</f>
        <v>86</v>
      </c>
      <c r="CJ1" s="103">
        <f t="shared" ref="CJ1" si="18">CI1+1</f>
        <v>87</v>
      </c>
      <c r="CK1" s="103">
        <f t="shared" ref="CK1" si="19">CJ1+1</f>
        <v>88</v>
      </c>
      <c r="CL1" s="103">
        <f t="shared" ref="CL1" si="20">CK1+1</f>
        <v>89</v>
      </c>
      <c r="CM1" s="103">
        <f t="shared" ref="CM1" si="21">CL1+1</f>
        <v>90</v>
      </c>
      <c r="CN1" s="103">
        <f t="shared" ref="CN1" si="22">CM1+1</f>
        <v>91</v>
      </c>
      <c r="CO1" s="103">
        <f t="shared" ref="CO1" si="23">CN1+1</f>
        <v>92</v>
      </c>
      <c r="CP1" s="103">
        <f t="shared" ref="CP1" si="24">CO1+1</f>
        <v>93</v>
      </c>
      <c r="CQ1" s="103">
        <f t="shared" ref="CQ1" si="25">CP1+1</f>
        <v>94</v>
      </c>
      <c r="CR1" s="103">
        <f t="shared" ref="CR1" si="26">CQ1+1</f>
        <v>95</v>
      </c>
      <c r="CS1" s="103">
        <f t="shared" ref="CS1" si="27">CR1+1</f>
        <v>96</v>
      </c>
      <c r="CT1" s="103">
        <f t="shared" ref="CT1" si="28">CS1+1</f>
        <v>97</v>
      </c>
      <c r="CU1" s="103">
        <f t="shared" ref="CU1" si="29">CT1+1</f>
        <v>98</v>
      </c>
      <c r="CV1" s="103">
        <f t="shared" ref="CV1" si="30">CU1+1</f>
        <v>99</v>
      </c>
      <c r="CW1" s="103">
        <f t="shared" ref="CW1" si="31">CV1+1</f>
        <v>100</v>
      </c>
      <c r="CX1" s="103">
        <f t="shared" ref="CX1" si="32">CW1+1</f>
        <v>101</v>
      </c>
      <c r="CY1" s="103">
        <f t="shared" ref="CY1" si="33">CX1+1</f>
        <v>102</v>
      </c>
      <c r="CZ1" s="103">
        <f t="shared" ref="CZ1" si="34">CY1+1</f>
        <v>103</v>
      </c>
      <c r="DA1" s="94">
        <v>104</v>
      </c>
      <c r="DB1" s="94">
        <v>105</v>
      </c>
      <c r="DC1" s="94">
        <v>106</v>
      </c>
      <c r="DD1" s="94">
        <v>107</v>
      </c>
      <c r="DE1" s="94">
        <v>108</v>
      </c>
      <c r="DF1" s="94">
        <v>109</v>
      </c>
      <c r="DG1" s="94">
        <v>110</v>
      </c>
      <c r="DH1" s="94">
        <v>111</v>
      </c>
    </row>
    <row r="2" spans="1:112">
      <c r="C2" s="162" t="s">
        <v>94</v>
      </c>
      <c r="D2" s="162" t="s">
        <v>97</v>
      </c>
      <c r="E2" s="256" t="s">
        <v>99</v>
      </c>
      <c r="F2" s="162" t="s">
        <v>395</v>
      </c>
      <c r="G2" s="162" t="s">
        <v>396</v>
      </c>
      <c r="H2" s="162" t="s">
        <v>397</v>
      </c>
      <c r="I2" s="162" t="s">
        <v>398</v>
      </c>
      <c r="J2" s="162" t="s">
        <v>399</v>
      </c>
      <c r="K2" s="162" t="s">
        <v>108</v>
      </c>
      <c r="L2" s="162" t="s">
        <v>111</v>
      </c>
      <c r="M2" s="162" t="s">
        <v>113</v>
      </c>
      <c r="N2" s="162" t="s">
        <v>400</v>
      </c>
      <c r="O2" s="162" t="s">
        <v>117</v>
      </c>
      <c r="P2" s="162" t="s">
        <v>120</v>
      </c>
      <c r="Q2" s="162" t="s">
        <v>124</v>
      </c>
      <c r="R2" s="162" t="s">
        <v>127</v>
      </c>
      <c r="S2" s="162" t="s">
        <v>129</v>
      </c>
      <c r="T2" s="162" t="s">
        <v>131</v>
      </c>
      <c r="U2" s="162" t="s">
        <v>134</v>
      </c>
      <c r="V2" s="162" t="s">
        <v>136</v>
      </c>
      <c r="W2" s="162" t="s">
        <v>140</v>
      </c>
      <c r="X2" s="162" t="s">
        <v>142</v>
      </c>
      <c r="Y2" s="162" t="s">
        <v>144</v>
      </c>
      <c r="Z2" s="162" t="s">
        <v>147</v>
      </c>
      <c r="AA2" s="162" t="s">
        <v>149</v>
      </c>
      <c r="AB2" s="162" t="s">
        <v>152</v>
      </c>
      <c r="AC2" s="162" t="s">
        <v>155</v>
      </c>
      <c r="AD2" s="162" t="s">
        <v>401</v>
      </c>
      <c r="AE2" s="162" t="s">
        <v>402</v>
      </c>
      <c r="AF2" s="162" t="s">
        <v>162</v>
      </c>
      <c r="AG2" s="162" t="s">
        <v>164</v>
      </c>
      <c r="AH2" s="162" t="s">
        <v>167</v>
      </c>
      <c r="AI2" s="162" t="s">
        <v>403</v>
      </c>
      <c r="AJ2" s="162" t="s">
        <v>404</v>
      </c>
      <c r="AK2" s="163" t="s">
        <v>173</v>
      </c>
      <c r="AL2" s="163" t="s">
        <v>175</v>
      </c>
      <c r="AM2" s="162" t="s">
        <v>405</v>
      </c>
      <c r="AN2" s="162" t="s">
        <v>59</v>
      </c>
      <c r="AO2" s="162" t="s">
        <v>59</v>
      </c>
      <c r="AP2" s="164" t="s">
        <v>406</v>
      </c>
      <c r="AQ2" s="162" t="s">
        <v>407</v>
      </c>
      <c r="AR2" s="162" t="s">
        <v>408</v>
      </c>
      <c r="AS2" s="162" t="s">
        <v>409</v>
      </c>
      <c r="AW2" s="94" t="s">
        <v>41</v>
      </c>
      <c r="AX2" s="94" t="s">
        <v>44</v>
      </c>
      <c r="AY2" s="94" t="s">
        <v>194</v>
      </c>
      <c r="AZ2" s="94" t="s">
        <v>196</v>
      </c>
      <c r="BA2" s="94" t="s">
        <v>198</v>
      </c>
      <c r="BB2" s="94" t="s">
        <v>201</v>
      </c>
      <c r="BC2" s="94" t="s">
        <v>204</v>
      </c>
      <c r="BD2" s="94" t="s">
        <v>207</v>
      </c>
      <c r="BE2" s="94" t="s">
        <v>210</v>
      </c>
      <c r="BF2" s="94" t="s">
        <v>213</v>
      </c>
      <c r="BG2" s="94" t="s">
        <v>216</v>
      </c>
      <c r="BH2" s="94" t="s">
        <v>220</v>
      </c>
      <c r="BI2" s="94" t="s">
        <v>223</v>
      </c>
      <c r="BJ2" s="94" t="s">
        <v>225</v>
      </c>
      <c r="BK2" s="94" t="s">
        <v>228</v>
      </c>
      <c r="BL2" s="94" t="s">
        <v>231</v>
      </c>
      <c r="BM2" s="94" t="s">
        <v>234</v>
      </c>
      <c r="BN2" s="94" t="s">
        <v>237</v>
      </c>
      <c r="BO2" s="94" t="s">
        <v>240</v>
      </c>
      <c r="BP2" s="94" t="s">
        <v>243</v>
      </c>
      <c r="BQ2" s="94" t="s">
        <v>246</v>
      </c>
      <c r="BR2" s="94" t="s">
        <v>248</v>
      </c>
      <c r="BS2" s="94" t="s">
        <v>252</v>
      </c>
      <c r="BT2" s="94" t="s">
        <v>256</v>
      </c>
      <c r="BU2" s="94" t="s">
        <v>260</v>
      </c>
      <c r="BV2" s="94" t="s">
        <v>264</v>
      </c>
      <c r="BW2" s="94" t="s">
        <v>268</v>
      </c>
      <c r="BX2" s="94" t="s">
        <v>271</v>
      </c>
      <c r="BY2" s="94" t="s">
        <v>273</v>
      </c>
      <c r="BZ2" s="94" t="s">
        <v>277</v>
      </c>
      <c r="CA2" s="94" t="s">
        <v>281</v>
      </c>
      <c r="CB2" s="94" t="s">
        <v>285</v>
      </c>
      <c r="CC2" s="94" t="s">
        <v>289</v>
      </c>
      <c r="CD2" s="94" t="s">
        <v>293</v>
      </c>
      <c r="CE2" s="94" t="s">
        <v>297</v>
      </c>
      <c r="CF2" s="94" t="s">
        <v>300</v>
      </c>
      <c r="CG2" s="94" t="s">
        <v>304</v>
      </c>
      <c r="CH2" s="94" t="s">
        <v>307</v>
      </c>
      <c r="CI2" s="94" t="s">
        <v>310</v>
      </c>
      <c r="CJ2" s="94" t="s">
        <v>313</v>
      </c>
      <c r="CK2" s="94" t="s">
        <v>316</v>
      </c>
      <c r="CL2" s="94" t="s">
        <v>319</v>
      </c>
      <c r="CM2" s="94" t="s">
        <v>322</v>
      </c>
      <c r="CN2" s="94" t="s">
        <v>325</v>
      </c>
      <c r="CO2" s="94" t="s">
        <v>328</v>
      </c>
      <c r="CP2" s="94" t="s">
        <v>331</v>
      </c>
      <c r="CQ2" s="94" t="s">
        <v>334</v>
      </c>
      <c r="CR2" s="94" t="s">
        <v>337</v>
      </c>
      <c r="CS2" s="94" t="s">
        <v>340</v>
      </c>
      <c r="CT2" s="94" t="s">
        <v>343</v>
      </c>
      <c r="CU2" s="94" t="s">
        <v>346</v>
      </c>
      <c r="CV2" s="94" t="s">
        <v>349</v>
      </c>
      <c r="CW2" s="94" t="s">
        <v>352</v>
      </c>
      <c r="CX2" s="94" t="s">
        <v>356</v>
      </c>
      <c r="CY2" s="94" t="s">
        <v>359</v>
      </c>
      <c r="CZ2" s="94" t="s">
        <v>362</v>
      </c>
      <c r="DA2" s="94" t="s">
        <v>365</v>
      </c>
      <c r="DB2" s="94" t="s">
        <v>368</v>
      </c>
      <c r="DC2" s="94" t="s">
        <v>372</v>
      </c>
      <c r="DD2" s="94" t="s">
        <v>376</v>
      </c>
      <c r="DE2" s="94" t="s">
        <v>380</v>
      </c>
      <c r="DF2" s="94" t="s">
        <v>383</v>
      </c>
      <c r="DG2" s="94" t="s">
        <v>386</v>
      </c>
      <c r="DH2" s="94" t="s">
        <v>390</v>
      </c>
    </row>
    <row r="3" spans="1:112">
      <c r="B3" s="100" t="s">
        <v>0</v>
      </c>
      <c r="C3" s="100" t="s">
        <v>17</v>
      </c>
      <c r="D3" s="100" t="s">
        <v>19</v>
      </c>
      <c r="E3" s="257" t="s">
        <v>20</v>
      </c>
      <c r="F3" s="100" t="s">
        <v>46</v>
      </c>
      <c r="G3" s="100" t="s">
        <v>83</v>
      </c>
      <c r="H3" s="100" t="s">
        <v>48</v>
      </c>
      <c r="I3" s="100" t="s">
        <v>50</v>
      </c>
      <c r="J3" s="100" t="s">
        <v>85</v>
      </c>
      <c r="K3" s="98" t="s">
        <v>36</v>
      </c>
      <c r="L3" s="98" t="s">
        <v>410</v>
      </c>
      <c r="M3" s="98" t="s">
        <v>38</v>
      </c>
      <c r="N3" s="98" t="s">
        <v>30</v>
      </c>
      <c r="O3" s="98" t="s">
        <v>24</v>
      </c>
      <c r="P3" s="98" t="s">
        <v>26</v>
      </c>
      <c r="Q3" s="98" t="s">
        <v>77</v>
      </c>
      <c r="R3" s="98" t="s">
        <v>79</v>
      </c>
      <c r="S3" s="98" t="s">
        <v>80</v>
      </c>
      <c r="T3" s="98" t="s">
        <v>81</v>
      </c>
      <c r="U3" s="98" t="s">
        <v>82</v>
      </c>
      <c r="V3" s="98" t="s">
        <v>71</v>
      </c>
      <c r="W3" s="98" t="s">
        <v>73</v>
      </c>
      <c r="X3" s="98" t="s">
        <v>74</v>
      </c>
      <c r="Y3" s="98" t="s">
        <v>75</v>
      </c>
      <c r="Z3" s="98" t="s">
        <v>76</v>
      </c>
      <c r="AA3" s="98" t="s">
        <v>13</v>
      </c>
      <c r="AB3" s="98" t="s">
        <v>15</v>
      </c>
      <c r="AC3" s="98" t="s">
        <v>16</v>
      </c>
      <c r="AD3" s="98" t="s">
        <v>55</v>
      </c>
      <c r="AE3" s="98" t="s">
        <v>21</v>
      </c>
      <c r="AF3" s="98" t="s">
        <v>9</v>
      </c>
      <c r="AG3" s="98" t="s">
        <v>11</v>
      </c>
      <c r="AH3" s="98" t="s">
        <v>12</v>
      </c>
      <c r="AI3" s="98" t="s">
        <v>57</v>
      </c>
      <c r="AJ3" s="98" t="s">
        <v>22</v>
      </c>
      <c r="AK3" s="165" t="s">
        <v>27</v>
      </c>
      <c r="AL3" s="165" t="s">
        <v>29</v>
      </c>
      <c r="AM3" s="98" t="s">
        <v>62</v>
      </c>
      <c r="AN3" s="98" t="s">
        <v>59</v>
      </c>
      <c r="AO3" s="98" t="s">
        <v>61</v>
      </c>
      <c r="AP3" s="166" t="s">
        <v>34</v>
      </c>
      <c r="AQ3" s="98" t="s">
        <v>32</v>
      </c>
      <c r="AR3" s="98" t="s">
        <v>39</v>
      </c>
      <c r="AS3" s="100" t="s">
        <v>52</v>
      </c>
      <c r="AT3" s="197" t="s">
        <v>64</v>
      </c>
      <c r="AU3" s="197" t="s">
        <v>67</v>
      </c>
      <c r="AV3" s="197" t="s">
        <v>69</v>
      </c>
      <c r="AW3" s="98" t="s">
        <v>42</v>
      </c>
      <c r="AX3" s="98" t="s">
        <v>45</v>
      </c>
      <c r="AY3" s="98" t="s">
        <v>87</v>
      </c>
      <c r="AZ3" s="98" t="s">
        <v>88</v>
      </c>
      <c r="BA3" s="98" t="s">
        <v>89</v>
      </c>
      <c r="BB3" s="98" t="s">
        <v>202</v>
      </c>
      <c r="BC3" s="98" t="s">
        <v>205</v>
      </c>
      <c r="BD3" s="98" t="s">
        <v>208</v>
      </c>
      <c r="BE3" s="98" t="s">
        <v>211</v>
      </c>
      <c r="BF3" s="98" t="s">
        <v>214</v>
      </c>
      <c r="BG3" s="98" t="s">
        <v>217</v>
      </c>
      <c r="BH3" s="98" t="s">
        <v>221</v>
      </c>
      <c r="BI3" s="98" t="s">
        <v>224</v>
      </c>
      <c r="BJ3" s="98" t="s">
        <v>226</v>
      </c>
      <c r="BK3" s="98" t="s">
        <v>229</v>
      </c>
      <c r="BL3" s="98" t="s">
        <v>232</v>
      </c>
      <c r="BM3" s="98" t="s">
        <v>235</v>
      </c>
      <c r="BN3" s="98" t="s">
        <v>238</v>
      </c>
      <c r="BO3" s="98" t="s">
        <v>241</v>
      </c>
      <c r="BP3" s="98" t="s">
        <v>244</v>
      </c>
      <c r="BQ3" s="98" t="s">
        <v>247</v>
      </c>
      <c r="BR3" s="98" t="s">
        <v>249</v>
      </c>
      <c r="BS3" s="98" t="s">
        <v>253</v>
      </c>
      <c r="BT3" s="98" t="s">
        <v>257</v>
      </c>
      <c r="BU3" s="98" t="s">
        <v>261</v>
      </c>
      <c r="BV3" s="98" t="s">
        <v>265</v>
      </c>
      <c r="BW3" s="98" t="s">
        <v>269</v>
      </c>
      <c r="BX3" s="98" t="s">
        <v>272</v>
      </c>
      <c r="BY3" s="98" t="s">
        <v>274</v>
      </c>
      <c r="BZ3" s="98" t="s">
        <v>278</v>
      </c>
      <c r="CA3" s="98" t="s">
        <v>282</v>
      </c>
      <c r="CB3" s="98" t="s">
        <v>286</v>
      </c>
      <c r="CC3" s="98" t="s">
        <v>290</v>
      </c>
      <c r="CD3" s="98" t="s">
        <v>294</v>
      </c>
      <c r="CE3" s="98" t="s">
        <v>298</v>
      </c>
      <c r="CF3" s="98" t="s">
        <v>301</v>
      </c>
      <c r="CG3" s="98" t="s">
        <v>305</v>
      </c>
      <c r="CH3" s="98" t="s">
        <v>308</v>
      </c>
      <c r="CI3" s="98" t="s">
        <v>311</v>
      </c>
      <c r="CJ3" s="98" t="s">
        <v>314</v>
      </c>
      <c r="CK3" s="98" t="s">
        <v>317</v>
      </c>
      <c r="CL3" s="98" t="s">
        <v>320</v>
      </c>
      <c r="CM3" s="98" t="s">
        <v>323</v>
      </c>
      <c r="CN3" s="98" t="s">
        <v>326</v>
      </c>
      <c r="CO3" s="98" t="s">
        <v>411</v>
      </c>
      <c r="CP3" s="98" t="s">
        <v>412</v>
      </c>
      <c r="CQ3" s="98" t="s">
        <v>413</v>
      </c>
      <c r="CR3" s="98" t="s">
        <v>414</v>
      </c>
      <c r="CS3" s="98" t="s">
        <v>415</v>
      </c>
      <c r="CT3" s="98" t="s">
        <v>344</v>
      </c>
      <c r="CU3" s="98" t="s">
        <v>416</v>
      </c>
      <c r="CV3" s="98" t="s">
        <v>350</v>
      </c>
      <c r="CW3" s="98" t="s">
        <v>353</v>
      </c>
      <c r="CX3" s="98" t="s">
        <v>357</v>
      </c>
      <c r="CY3" s="98" t="s">
        <v>360</v>
      </c>
      <c r="CZ3" s="98" t="s">
        <v>363</v>
      </c>
      <c r="DA3" s="98" t="s">
        <v>366</v>
      </c>
      <c r="DB3" s="98" t="s">
        <v>369</v>
      </c>
      <c r="DC3" s="98" t="s">
        <v>373</v>
      </c>
      <c r="DD3" s="98" t="s">
        <v>377</v>
      </c>
      <c r="DE3" s="98" t="s">
        <v>381</v>
      </c>
      <c r="DF3" s="98" t="s">
        <v>384</v>
      </c>
      <c r="DG3" s="98" t="s">
        <v>387</v>
      </c>
      <c r="DH3" s="98" t="s">
        <v>391</v>
      </c>
    </row>
    <row r="4" spans="1:112">
      <c r="A4" s="94">
        <f t="shared" ref="A4:A67" si="35">A5+1</f>
        <v>197</v>
      </c>
      <c r="B4" s="168">
        <v>40109</v>
      </c>
      <c r="C4" s="143" t="str">
        <f>IFERROR(VLOOKUP($B4,'NAV plus Dist'!$B:$FD,C$1,FALSE)/VLOOKUP($B3,NAV!$A:$FC,C$1,FALSE)*C5,"")</f>
        <v/>
      </c>
      <c r="D4" s="143" t="str">
        <f>IFERROR(VLOOKUP($B4,'NAV plus Dist'!$B:$FD,D$1,FALSE)/VLOOKUP($B3,NAV!$A:$FC,D$1,FALSE)*D5,"")</f>
        <v/>
      </c>
      <c r="E4" s="143" t="str">
        <f>IFERROR(VLOOKUP($B4,'NAV plus Dist'!$B:$FD,E$1,FALSE)/VLOOKUP($B3,NAV!$A:$FC,E$1,FALSE)*E5,"")</f>
        <v/>
      </c>
      <c r="F4" s="143" t="str">
        <f>IFERROR(VLOOKUP($B4,'NAV plus Dist'!$B:$FD,F$1,FALSE)/VLOOKUP($B3,NAV!$A:$FC,F$1,FALSE)*F5,"")</f>
        <v/>
      </c>
      <c r="G4" s="143" t="str">
        <f>IFERROR(VLOOKUP($B4,'NAV plus Dist'!$B:$FD,G$1,FALSE)/VLOOKUP($B3,NAV!$A:$FC,G$1,FALSE)*G5,"")</f>
        <v/>
      </c>
      <c r="H4" s="143" t="str">
        <f>IFERROR(VLOOKUP($B4,'NAV plus Dist'!$B:$FD,H$1,FALSE)/VLOOKUP($B3,NAV!$A:$FC,H$1,FALSE)*H5,"")</f>
        <v/>
      </c>
      <c r="I4" s="143" t="str">
        <f>IFERROR(VLOOKUP($B4,'NAV plus Dist'!$B:$FD,I$1,FALSE)/VLOOKUP($B3,NAV!$A:$FC,I$1,FALSE)*I5,"")</f>
        <v/>
      </c>
      <c r="J4" s="143" t="str">
        <f>IFERROR(VLOOKUP($B4,'NAV plus Dist'!$B:$FD,J$1,FALSE)/VLOOKUP($B3,NAV!$A:$FC,J$1,FALSE)*J5,"")</f>
        <v/>
      </c>
      <c r="K4" s="143" t="str">
        <f>IFERROR(VLOOKUP($B4,'NAV plus Dist'!$B:$FD,K$1,FALSE)/VLOOKUP($B3,NAV!$A:$FC,K$1,FALSE)*K5,"")</f>
        <v/>
      </c>
      <c r="L4" s="143" t="str">
        <f>IFERROR(VLOOKUP($B4,'NAV plus Dist'!$B:$FD,L$1,FALSE)/VLOOKUP($B3,NAV!$A:$FC,L$1,FALSE)*L5,"")</f>
        <v/>
      </c>
      <c r="M4" s="143" t="str">
        <f>IFERROR(VLOOKUP($B4,'NAV plus Dist'!$B:$FD,M$1,FALSE)/VLOOKUP($B3,NAV!$A:$FC,M$1,FALSE)*M5,"")</f>
        <v/>
      </c>
      <c r="N4" s="143" t="str">
        <f>IFERROR(VLOOKUP($B4,'NAV plus Dist'!$B:$FD,N$1,FALSE)/VLOOKUP($B3,NAV!$A:$FC,N$1,FALSE)*N5,"")</f>
        <v/>
      </c>
      <c r="O4" s="143" t="str">
        <f>IFERROR(VLOOKUP($B4,'NAV plus Dist'!$B:$FD,O$1,FALSE)/VLOOKUP($B3,NAV!$A:$FC,O$1,FALSE)*O5,"")</f>
        <v/>
      </c>
      <c r="P4" s="143" t="str">
        <f>IFERROR(VLOOKUP($B4,'NAV plus Dist'!$B:$FD,P$1,FALSE)/VLOOKUP($B3,NAV!$A:$FC,P$1,FALSE)*P5,"")</f>
        <v/>
      </c>
      <c r="Q4" s="143" t="str">
        <f>IFERROR(VLOOKUP($B4,'NAV plus Dist'!$B:$FD,Q$1,FALSE)/VLOOKUP($B3,NAV!$A:$FC,Q$1,FALSE)*Q5,"")</f>
        <v/>
      </c>
      <c r="R4" s="143" t="str">
        <f>IFERROR(VLOOKUP($B4,'NAV plus Dist'!$B:$FD,R$1,FALSE)/VLOOKUP($B3,NAV!$A:$FC,R$1,FALSE)*R5,"")</f>
        <v/>
      </c>
      <c r="S4" s="143" t="str">
        <f>IFERROR(VLOOKUP($B4,'NAV plus Dist'!$B:$FD,S$1,FALSE)/VLOOKUP($B3,NAV!$A:$FC,S$1,FALSE)*S5,"")</f>
        <v/>
      </c>
      <c r="T4" s="143" t="str">
        <f>IFERROR(VLOOKUP($B4,'NAV plus Dist'!$B:$FD,T$1,FALSE)/VLOOKUP($B3,NAV!$A:$FC,T$1,FALSE)*T5,"")</f>
        <v/>
      </c>
      <c r="U4" s="143" t="str">
        <f>IFERROR(VLOOKUP($B4,'NAV plus Dist'!$B:$FD,U$1,FALSE)/VLOOKUP($B3,NAV!$A:$FC,U$1,FALSE)*U5,"")</f>
        <v/>
      </c>
      <c r="V4" s="143" t="str">
        <f>IFERROR(VLOOKUP($B4,'NAV plus Dist'!$B:$FD,V$1,FALSE)/VLOOKUP($B3,NAV!$A:$FC,V$1,FALSE)*V5,"")</f>
        <v/>
      </c>
      <c r="W4" s="143" t="str">
        <f>IFERROR(VLOOKUP($B4,'NAV plus Dist'!$B:$FD,W$1,FALSE)/VLOOKUP($B3,NAV!$A:$FC,W$1,FALSE)*W5,"")</f>
        <v/>
      </c>
      <c r="X4" s="143" t="str">
        <f>IFERROR(VLOOKUP($B4,'NAV plus Dist'!$B:$FD,X$1,FALSE)/VLOOKUP($B3,NAV!$A:$FC,X$1,FALSE)*X5,"")</f>
        <v/>
      </c>
      <c r="Y4" s="143" t="str">
        <f>IFERROR(VLOOKUP($B4,'NAV plus Dist'!$B:$FD,Y$1,FALSE)/VLOOKUP($B3,NAV!$A:$FC,Y$1,FALSE)*Y5,"")</f>
        <v/>
      </c>
      <c r="Z4" s="143" t="str">
        <f>IFERROR(VLOOKUP($B4,'NAV plus Dist'!$B:$FD,Z$1,FALSE)/VLOOKUP($B3,NAV!$A:$FC,Z$1,FALSE)*Z5,"")</f>
        <v/>
      </c>
      <c r="AA4" s="143" t="str">
        <f>IFERROR(VLOOKUP($B4,'NAV plus Dist'!$B:$FD,AA$1,FALSE)/VLOOKUP($B3,NAV!$A:$FC,AA$1,FALSE)*AA5,"")</f>
        <v/>
      </c>
      <c r="AB4" s="143" t="str">
        <f>IFERROR(VLOOKUP($B4,'NAV plus Dist'!$B:$FD,AB$1,FALSE)/VLOOKUP($B3,NAV!$A:$FC,AB$1,FALSE)*AB5,"")</f>
        <v/>
      </c>
      <c r="AC4" s="143" t="str">
        <f>IFERROR(VLOOKUP($B4,'NAV plus Dist'!$B:$FD,AC$1,FALSE)/VLOOKUP($B3,NAV!$A:$FC,AC$1,FALSE)*AC5,"")</f>
        <v/>
      </c>
      <c r="AD4" s="143" t="str">
        <f>IFERROR(VLOOKUP($B4,'NAV plus Dist'!$B:$FD,AD$1,FALSE)/VLOOKUP($B3,NAV!$A:$FC,AD$1,FALSE)*AD5,"")</f>
        <v/>
      </c>
      <c r="AE4" s="143" t="str">
        <f>IFERROR(VLOOKUP($B4,'NAV plus Dist'!$B:$FD,AE$1,FALSE)/VLOOKUP($B3,NAV!$A:$FC,AE$1,FALSE)*AE5,"")</f>
        <v/>
      </c>
      <c r="AF4" s="143" t="str">
        <f>IFERROR(VLOOKUP($B4,'NAV plus Dist'!$B:$FD,AF$1,FALSE)/VLOOKUP($B3,NAV!$A:$FC,AF$1,FALSE)*AF5,"")</f>
        <v/>
      </c>
      <c r="AG4" s="143" t="str">
        <f>IFERROR(VLOOKUP($B4,'NAV plus Dist'!$B:$FD,AG$1,FALSE)/VLOOKUP($B3,NAV!$A:$FC,AG$1,FALSE)*AG5,"")</f>
        <v/>
      </c>
      <c r="AH4" s="143" t="str">
        <f>IFERROR(VLOOKUP($B4,'NAV plus Dist'!$B:$FD,AH$1,FALSE)/VLOOKUP($B3,NAV!$A:$FC,AH$1,FALSE)*AH5,"")</f>
        <v/>
      </c>
      <c r="AI4" s="143" t="str">
        <f>IFERROR(VLOOKUP($B4,'NAV plus Dist'!$B:$FD,AI$1,FALSE)/VLOOKUP($B3,NAV!$A:$FC,AI$1,FALSE)*AI5,"")</f>
        <v/>
      </c>
      <c r="AJ4" s="143" t="str">
        <f>IFERROR(VLOOKUP($B4,'NAV plus Dist'!$B:$FD,AJ$1,FALSE)/VLOOKUP($B3,NAV!$A:$FC,AJ$1,FALSE)*AJ5,"")</f>
        <v/>
      </c>
      <c r="AK4" s="169" t="str">
        <f>IFERROR(VLOOKUP($B4,'NAV plus Dist'!$B:$FD,AK$1,FALSE)/VLOOKUP($B3,NAV!$A:$FC,AK$1,FALSE)*AK5,"")</f>
        <v/>
      </c>
      <c r="AL4" s="169" t="str">
        <f>IFERROR(VLOOKUP($B4,'NAV plus Dist'!$B:$FD,AL$1,FALSE)/VLOOKUP($B3,NAV!$A:$FC,AL$1,FALSE)*AL5,"")</f>
        <v/>
      </c>
      <c r="AM4" s="143" t="str">
        <f>IFERROR(VLOOKUP($B4,'NAV plus Dist'!$B:$FD,AM$1,FALSE)/VLOOKUP($B3,NAV!$A:$FC,AM$1,FALSE)*AM5,"")</f>
        <v/>
      </c>
      <c r="AN4" s="143" t="str">
        <f>IFERROR(VLOOKUP($B4,'NAV plus Dist'!$B:$FD,AN$1,FALSE)/VLOOKUP($B3,NAV!$A:$FC,AN$1,FALSE)*AN5,"")</f>
        <v/>
      </c>
      <c r="AO4" s="143" t="str">
        <f>IFERROR(VLOOKUP($B4,'NAV plus Dist'!$B:$FD,AO$1,FALSE)/VLOOKUP($B3,NAV!$A:$FC,AO$1,FALSE)*AO5,"")</f>
        <v/>
      </c>
      <c r="AP4" s="170" t="str">
        <f>IFERROR(VLOOKUP($B4,'NAV plus Dist'!$B:$FD,AP$1,FALSE)/VLOOKUP($B3,NAV!$A:$FC,AP$1,FALSE)*AP5,"")</f>
        <v/>
      </c>
      <c r="AQ4" s="143" t="str">
        <f>IFERROR(VLOOKUP($B4,'NAV plus Dist'!$B:$FD,AQ$1,FALSE)/VLOOKUP($B3,NAV!$A:$FC,AQ$1,FALSE)*AQ5,"")</f>
        <v/>
      </c>
      <c r="AR4" s="143" t="str">
        <f>IFERROR(VLOOKUP($B4,'NAV plus Dist'!$B:$FD,AR$1,FALSE)/VLOOKUP($B3,NAV!$A:$FC,AR$1,FALSE)*AR5,"")</f>
        <v/>
      </c>
      <c r="AS4" s="143" t="str">
        <f>IFERROR(VLOOKUP($B4,'NAV plus Dist'!$B:$FD,AS$1,FALSE)/VLOOKUP($B3,NAV!$A:$FC,AS$1,FALSE)*AS5,"")</f>
        <v/>
      </c>
      <c r="AT4" s="143" t="str">
        <f>IFERROR(VLOOKUP($B4,'NAV plus Dist'!$B:$FD,AT$1,FALSE)/VLOOKUP($B3,NAV!$A:$FC,AT$1,FALSE)*AT5,"")</f>
        <v/>
      </c>
      <c r="AU4" s="143" t="str">
        <f>IFERROR(VLOOKUP($B4,'NAV plus Dist'!$B:$FD,AU$1,FALSE)/VLOOKUP($B3,NAV!$A:$FC,AU$1,FALSE)*AU5,"")</f>
        <v/>
      </c>
      <c r="AV4" s="143" t="str">
        <f>IFERROR(VLOOKUP($B4,'NAV plus Dist'!$B:$FD,AV$1,FALSE)/VLOOKUP($B3,NAV!$A:$FC,AV$1,FALSE)*AV5,"")</f>
        <v/>
      </c>
      <c r="AW4" s="143" t="str">
        <f>IFERROR(VLOOKUP($B4,'NAV plus Dist'!$B:$FD,AW$1,FALSE)/VLOOKUP($B3,NAV!$A:$FC,AW$1,FALSE)*AW5,"")</f>
        <v/>
      </c>
      <c r="AX4" s="143" t="str">
        <f>IFERROR(VLOOKUP($B4,'NAV plus Dist'!$B:$FD,AX$1,FALSE)/VLOOKUP($B3,NAV!$A:$FC,AX$1,FALSE)*AX5,"")</f>
        <v/>
      </c>
      <c r="AY4" s="143" t="str">
        <f>IFERROR(VLOOKUP($B4,'NAV plus Dist'!$B:$FD,AY$1,FALSE)/VLOOKUP($B3,NAV!$A:$FC,AY$1,FALSE)*AY5,"")</f>
        <v/>
      </c>
      <c r="AZ4" s="143" t="str">
        <f>IFERROR(VLOOKUP($B4,'NAV plus Dist'!$B:$FD,AZ$1,FALSE)/VLOOKUP($B3,NAV!$A:$FC,AZ$1,FALSE)*AZ5,"")</f>
        <v/>
      </c>
      <c r="BA4" s="143" t="str">
        <f>IFERROR(VLOOKUP($B4,'NAV plus Dist'!$B:$FD,BA$1,FALSE)/VLOOKUP($B3,NAV!$A:$FC,BA$1,FALSE)*BA5,"")</f>
        <v/>
      </c>
      <c r="BB4" s="143" t="str">
        <f>IFERROR(VLOOKUP($B4,'NAV plus Dist'!$B:$FD,BB$1,FALSE)/VLOOKUP($B3,NAV!$A:$FC,BB$1,FALSE)*BB5,"")</f>
        <v/>
      </c>
      <c r="BC4" s="143" t="str">
        <f>IFERROR(VLOOKUP($B4,'NAV plus Dist'!$B:$FD,BC$1,FALSE)/VLOOKUP($B3,NAV!$A:$FC,BC$1,FALSE)*BC5,"")</f>
        <v/>
      </c>
      <c r="BD4" s="143" t="str">
        <f>IFERROR(VLOOKUP($B4,'NAV plus Dist'!$B:$FD,BD$1,FALSE)/VLOOKUP($B3,NAV!$A:$FC,BD$1,FALSE)*BD5,"")</f>
        <v/>
      </c>
      <c r="BE4" s="143" t="str">
        <f>IFERROR(VLOOKUP($B4,'NAV plus Dist'!$B:$FD,BE$1,FALSE)/VLOOKUP($B3,NAV!$A:$FC,BE$1,FALSE)*BE5,"")</f>
        <v/>
      </c>
      <c r="BF4" s="143" t="str">
        <f>IFERROR(VLOOKUP($B4,'NAV plus Dist'!$B:$FD,BF$1,FALSE)/VLOOKUP($B3,NAV!$A:$FC,BF$1,FALSE)*BF5,"")</f>
        <v/>
      </c>
      <c r="BG4" s="143" t="str">
        <f>IFERROR(VLOOKUP($B4,'NAV plus Dist'!$B:$FD,BG$1,FALSE)/VLOOKUP($B3,NAV!$A:$FC,BG$1,FALSE)*BG5,"")</f>
        <v/>
      </c>
      <c r="BH4" s="143" t="str">
        <f>IFERROR(VLOOKUP($B4,'NAV plus Dist'!$B:$FD,BH$1,FALSE)/VLOOKUP($B3,NAV!$A:$FC,BH$1,FALSE)*BH5,"")</f>
        <v/>
      </c>
      <c r="BI4" s="143" t="str">
        <f>IFERROR(VLOOKUP($B4,'NAV plus Dist'!$B:$FD,BI$1,FALSE)/VLOOKUP($B3,NAV!$A:$FC,BI$1,FALSE)*BI5,"")</f>
        <v/>
      </c>
      <c r="BJ4" s="143" t="str">
        <f>IFERROR(VLOOKUP($B4,'NAV plus Dist'!$B:$FD,BJ$1,FALSE)/VLOOKUP($B3,NAV!$A:$FC,BJ$1,FALSE)*BJ5,"")</f>
        <v/>
      </c>
      <c r="BK4" s="143" t="str">
        <f>IFERROR(VLOOKUP($B4,'NAV plus Dist'!$B:$FD,BK$1,FALSE)/VLOOKUP($B3,NAV!$A:$FC,BK$1,FALSE)*BK5,"")</f>
        <v/>
      </c>
      <c r="BL4" s="143" t="str">
        <f>IFERROR(VLOOKUP($B4,'NAV plus Dist'!$B:$FD,BL$1,FALSE)/VLOOKUP($B3,NAV!$A:$FC,BL$1,FALSE)*BL5,"")</f>
        <v/>
      </c>
      <c r="BM4" s="143" t="str">
        <f>IFERROR(VLOOKUP($B4,'NAV plus Dist'!$B:$FD,BM$1,FALSE)/VLOOKUP($B3,NAV!$A:$FC,BM$1,FALSE)*BM5,"")</f>
        <v/>
      </c>
      <c r="BN4" s="143" t="str">
        <f>IFERROR(VLOOKUP($B4,'NAV plus Dist'!$B:$FD,BN$1,FALSE)/VLOOKUP($B3,NAV!$A:$FC,BN$1,FALSE)*BN5,"")</f>
        <v/>
      </c>
      <c r="BO4" s="143" t="str">
        <f>IFERROR(VLOOKUP($B4,'NAV plus Dist'!$B:$FD,BO$1,FALSE)/VLOOKUP($B3,NAV!$A:$FC,BO$1,FALSE)*BO5,"")</f>
        <v/>
      </c>
      <c r="BP4" s="143" t="str">
        <f>IFERROR(VLOOKUP($B4,'NAV plus Dist'!$B:$FD,BP$1,FALSE)/VLOOKUP($B3,NAV!$A:$FC,BP$1,FALSE)*BP5,"")</f>
        <v/>
      </c>
      <c r="BQ4" s="143" t="str">
        <f>IFERROR(VLOOKUP($B4,'NAV plus Dist'!$B:$FD,BQ$1,FALSE)/VLOOKUP($B3,NAV!$A:$FC,BQ$1,FALSE)*BQ5,"")</f>
        <v/>
      </c>
      <c r="BR4" s="143" t="str">
        <f>IFERROR(VLOOKUP($B4,'NAV plus Dist'!$B:$FD,BR$1,FALSE)/VLOOKUP($B3,NAV!$A:$FC,BR$1,FALSE)*BR5,"")</f>
        <v/>
      </c>
      <c r="BS4" s="143" t="str">
        <f>IFERROR(VLOOKUP($B4,'NAV plus Dist'!$B:$FD,BS$1,FALSE)/VLOOKUP($B3,NAV!$A:$FC,BS$1,FALSE)*BS5,"")</f>
        <v/>
      </c>
      <c r="BT4" s="143" t="str">
        <f>IFERROR(VLOOKUP($B4,'NAV plus Dist'!$B:$FD,BT$1,FALSE)/VLOOKUP($B3,NAV!$A:$FC,BT$1,FALSE)*BT5,"")</f>
        <v/>
      </c>
      <c r="BU4" s="143" t="str">
        <f>IFERROR(VLOOKUP($B4,'NAV plus Dist'!$B:$FD,BU$1,FALSE)/VLOOKUP($B3,NAV!$A:$FC,BU$1,FALSE)*BU5,"")</f>
        <v/>
      </c>
      <c r="BV4" s="143" t="str">
        <f>IFERROR(VLOOKUP($B4,'NAV plus Dist'!$B:$FD,BV$1,FALSE)/VLOOKUP($B3,NAV!$A:$FC,BV$1,FALSE)*BV5,"")</f>
        <v/>
      </c>
      <c r="BW4" s="143" t="str">
        <f>IFERROR(VLOOKUP($B4,'NAV plus Dist'!$B:$FD,BW$1,FALSE)/VLOOKUP($B3,NAV!$A:$FC,BW$1,FALSE)*BW5,"")</f>
        <v/>
      </c>
      <c r="BX4" s="143" t="str">
        <f>IFERROR(VLOOKUP($B4,'NAV plus Dist'!$B:$FD,BX$1,FALSE)/VLOOKUP($B3,NAV!$A:$FC,BX$1,FALSE)*BX5,"")</f>
        <v/>
      </c>
      <c r="BY4" s="143" t="str">
        <f>IFERROR(VLOOKUP($B4,'NAV plus Dist'!$B:$FD,BY$1,FALSE)/VLOOKUP($B3,NAV!$A:$FC,BY$1,FALSE)*BY5,"")</f>
        <v/>
      </c>
      <c r="BZ4" s="143" t="str">
        <f>IFERROR(VLOOKUP($B4,'NAV plus Dist'!$B:$FD,BZ$1,FALSE)/VLOOKUP($B3,NAV!$A:$FC,BZ$1,FALSE)*BZ5,"")</f>
        <v/>
      </c>
      <c r="CA4" s="143" t="str">
        <f>IFERROR(VLOOKUP($B4,'NAV plus Dist'!$B:$FD,CA$1,FALSE)/VLOOKUP($B3,NAV!$A:$FC,CA$1,FALSE)*CA5,"")</f>
        <v/>
      </c>
      <c r="CB4" s="143" t="str">
        <f>IFERROR(VLOOKUP($B4,'NAV plus Dist'!$B:$FD,CB$1,FALSE)/VLOOKUP($B3,NAV!$A:$FC,CB$1,FALSE)*CB5,"")</f>
        <v/>
      </c>
      <c r="CC4" s="143" t="str">
        <f>IFERROR(VLOOKUP($B4,'NAV plus Dist'!$B:$FD,CC$1,FALSE)/VLOOKUP($B3,NAV!$A:$FC,CC$1,FALSE)*CC5,"")</f>
        <v/>
      </c>
      <c r="CD4" s="143" t="str">
        <f>IFERROR(VLOOKUP($B4,'NAV plus Dist'!$B:$FD,CD$1,FALSE)/VLOOKUP($B3,NAV!$A:$FC,CD$1,FALSE)*CD5,"")</f>
        <v/>
      </c>
      <c r="CE4" s="143" t="str">
        <f>IFERROR(VLOOKUP($B4,'NAV plus Dist'!$B:$FD,CE$1,FALSE)/VLOOKUP($B3,NAV!$A:$FC,CE$1,FALSE)*CE5,"")</f>
        <v/>
      </c>
      <c r="CF4" s="143" t="str">
        <f>IFERROR(VLOOKUP($B4,'NAV plus Dist'!$B:$FD,CF$1,FALSE)/VLOOKUP($B3,NAV!$A:$FC,CF$1,FALSE)*CF5,"")</f>
        <v/>
      </c>
      <c r="CG4" s="143" t="str">
        <f>IFERROR(VLOOKUP($B4,'NAV plus Dist'!$B:$FD,CG$1,FALSE)/VLOOKUP($B3,NAV!$A:$FC,CG$1,FALSE)*CG5,"")</f>
        <v/>
      </c>
      <c r="CH4" s="143" t="str">
        <f>IFERROR(VLOOKUP($B4,'NAV plus Dist'!$B:$FD,CH$1,FALSE)/VLOOKUP($B3,NAV!$A:$FC,CH$1,FALSE)*CH5,"")</f>
        <v/>
      </c>
      <c r="CI4" s="143" t="str">
        <f>IFERROR(VLOOKUP($B4,'NAV plus Dist'!$B:$FD,CI$1,FALSE)/VLOOKUP($B3,NAV!$A:$FC,CI$1,FALSE)*CI5,"")</f>
        <v/>
      </c>
      <c r="CJ4" s="143" t="str">
        <f>IFERROR(VLOOKUP($B4,'NAV plus Dist'!$B:$FD,CJ$1,FALSE)/VLOOKUP($B3,NAV!$A:$FC,CJ$1,FALSE)*CJ5,"")</f>
        <v/>
      </c>
      <c r="CK4" s="143" t="str">
        <f>IFERROR(VLOOKUP($B4,'NAV plus Dist'!$B:$AAA,CK$1,FALSE)/VLOOKUP($B3,NAV!$A:$AAA,CK$1,FALSE)*CK5,"")</f>
        <v/>
      </c>
      <c r="CL4" s="143" t="str">
        <f>IFERROR(VLOOKUP($B4,'NAV plus Dist'!$B:$AAA,CL$1,FALSE)/VLOOKUP($B3,NAV!$A:$AAA,CL$1,FALSE)*CL5,"")</f>
        <v/>
      </c>
      <c r="CM4" s="143" t="str">
        <f>IFERROR(VLOOKUP($B4,'NAV plus Dist'!$B:$AAA,CM$1,FALSE)/VLOOKUP($B3,NAV!$A:$AAA,CM$1,FALSE)*CM5,"")</f>
        <v/>
      </c>
      <c r="CN4" s="143" t="str">
        <f>IFERROR(VLOOKUP($B4,'NAV plus Dist'!$B:$AAA,CN$1,FALSE)/VLOOKUP($B3,NAV!$A:$AAA,CN$1,FALSE)*CN5,"")</f>
        <v/>
      </c>
      <c r="CO4" s="143" t="str">
        <f>IFERROR(VLOOKUP($B4,'NAV plus Dist'!$B:$AAA,CO$1,FALSE)/VLOOKUP($B3,NAV!$A:$AAA,CO$1,FALSE)*CO5,"")</f>
        <v/>
      </c>
      <c r="CP4" s="143" t="str">
        <f>IFERROR(VLOOKUP($B4,'NAV plus Dist'!$B:$AAA,CP$1,FALSE)/VLOOKUP($B3,NAV!$A:$AAA,CP$1,FALSE)*CP5,"")</f>
        <v/>
      </c>
      <c r="CQ4" s="143" t="str">
        <f>IFERROR(VLOOKUP($B4,'NAV plus Dist'!$B:$AAA,CQ$1,FALSE)/VLOOKUP($B3,NAV!$A:$AAA,CQ$1,FALSE)*CQ5,"")</f>
        <v/>
      </c>
      <c r="CR4" s="143" t="str">
        <f>IFERROR(VLOOKUP($B4,'NAV plus Dist'!$B:$AAA,CR$1,FALSE)/VLOOKUP($B3,NAV!$A:$AAA,CR$1,FALSE)*CR5,"")</f>
        <v/>
      </c>
      <c r="CS4" s="143" t="str">
        <f>IFERROR(VLOOKUP($B4,'NAV plus Dist'!$B:$AAA,CS$1,FALSE)/VLOOKUP($B3,NAV!$A:$AAA,CS$1,FALSE)*CS5,"")</f>
        <v/>
      </c>
      <c r="CT4" s="143" t="str">
        <f>IFERROR(VLOOKUP($B4,'NAV plus Dist'!$B:$AAA,CT$1,FALSE)/VLOOKUP($B3,NAV!$A:$AAA,CT$1,FALSE)*CT5,"")</f>
        <v/>
      </c>
      <c r="CU4" s="143" t="str">
        <f>IFERROR(VLOOKUP($B4,'NAV plus Dist'!$B:$AAA,CU$1,FALSE)/VLOOKUP($B3,NAV!$A:$AAA,CU$1,FALSE)*CU5,"")</f>
        <v/>
      </c>
      <c r="CV4" s="143" t="str">
        <f>IFERROR(VLOOKUP($B4,'NAV plus Dist'!$B:$AAA,CV$1,FALSE)/VLOOKUP($B3,NAV!$A:$AAA,CV$1,FALSE)*CV5,"")</f>
        <v/>
      </c>
      <c r="CW4" s="143" t="str">
        <f>IFERROR(VLOOKUP($B4,'NAV plus Dist'!$B:$AAA,CW$1,FALSE)/VLOOKUP($B3,NAV!$A:$AAA,CW$1,FALSE)*CW5,"")</f>
        <v/>
      </c>
      <c r="CX4" s="143" t="str">
        <f>IFERROR(VLOOKUP($B4,'NAV plus Dist'!$B:$AAA,CX$1,FALSE)/VLOOKUP($B3,NAV!$A:$AAA,CX$1,FALSE)*CX5,"")</f>
        <v/>
      </c>
      <c r="CY4" s="143" t="str">
        <f>IFERROR(VLOOKUP($B4,'NAV plus Dist'!$B:$AAA,CY$1,FALSE)/VLOOKUP($B3,NAV!$A:$AAA,CY$1,FALSE)*CY5,"")</f>
        <v/>
      </c>
      <c r="CZ4" s="143" t="str">
        <f>IFERROR(VLOOKUP($B4,'NAV plus Dist'!$B:$AAA,CZ$1,FALSE)/VLOOKUP($B3,NAV!$A:$AAA,CZ$1,FALSE)*CZ5,"")</f>
        <v/>
      </c>
      <c r="DA4" s="143" t="str">
        <f>IFERROR(VLOOKUP($B4,'NAV plus Dist'!$B:$AAA,DA$1,FALSE)/VLOOKUP($B3,NAV!$A:$AAA,DA$1,FALSE)*DA5,"")</f>
        <v/>
      </c>
      <c r="DB4" s="143" t="str">
        <f>IFERROR(VLOOKUP($B4,'NAV plus Dist'!$B:$AAA,DB$1,FALSE)/VLOOKUP($B3,NAV!$A:$AAA,DB$1,FALSE)*DB5,"")</f>
        <v/>
      </c>
      <c r="DC4" s="143" t="str">
        <f>IFERROR(VLOOKUP($B4,'NAV plus Dist'!$B:$AAA,DC$1,FALSE)/VLOOKUP($B3,NAV!$A:$AAA,DC$1,FALSE)*DC5,"")</f>
        <v/>
      </c>
      <c r="DD4" s="143" t="str">
        <f>IFERROR(VLOOKUP($B4,'NAV plus Dist'!$B:$AAA,DD$1,FALSE)/VLOOKUP($B3,NAV!$A:$AAA,DD$1,FALSE)*DD5,"")</f>
        <v/>
      </c>
      <c r="DE4" s="143" t="str">
        <f>IFERROR(VLOOKUP($B4,'NAV plus Dist'!$B:$AAA,DE$1,FALSE)/VLOOKUP($B3,NAV!$A:$AAA,DE$1,FALSE)*DE5,"")</f>
        <v/>
      </c>
      <c r="DF4" s="143" t="str">
        <f>IFERROR(VLOOKUP($B4,'NAV plus Dist'!$B:$AAA,DF$1,FALSE)/VLOOKUP($B3,NAV!$A:$AAA,DF$1,FALSE)*DF5,"")</f>
        <v/>
      </c>
      <c r="DG4" s="143" t="str">
        <f>IFERROR(VLOOKUP($B4,'NAV plus Dist'!$B:$AAA,DG$1,FALSE)/VLOOKUP($B3,NAV!$A:$AAA,DG$1,FALSE)*DG5,"")</f>
        <v/>
      </c>
      <c r="DH4" s="143" t="str">
        <f>IFERROR(VLOOKUP($B4,'NAV plus Dist'!$B:$AAA,DH$1,FALSE)/VLOOKUP($B3,NAV!$A:$AAA,DH$1,FALSE)*DH5,"")</f>
        <v/>
      </c>
    </row>
    <row r="5" spans="1:112">
      <c r="A5" s="94">
        <f t="shared" si="35"/>
        <v>196</v>
      </c>
      <c r="B5" s="168">
        <v>40117</v>
      </c>
      <c r="C5" s="143" t="str">
        <f>IFERROR(VLOOKUP($B5,'NAV plus Dist'!$B:$FD,C$1,FALSE)/VLOOKUP($B4,NAV!$A:$FC,C$1,FALSE)*C6,"")</f>
        <v/>
      </c>
      <c r="D5" s="143" t="str">
        <f>IFERROR(VLOOKUP($B5,'NAV plus Dist'!$B:$FD,D$1,FALSE)/VLOOKUP($B4,NAV!$A:$FC,D$1,FALSE)*D6,"")</f>
        <v/>
      </c>
      <c r="E5" s="143" t="str">
        <f>IFERROR(VLOOKUP($B5,'NAV plus Dist'!$B:$FD,E$1,FALSE)/VLOOKUP($B4,NAV!$A:$FC,E$1,FALSE)*E6,"")</f>
        <v/>
      </c>
      <c r="F5" s="143" t="str">
        <f>IFERROR(VLOOKUP($B5,'NAV plus Dist'!$B:$FD,F$1,FALSE)/VLOOKUP($B4,NAV!$A:$FC,F$1,FALSE)*F6,"")</f>
        <v/>
      </c>
      <c r="G5" s="143" t="str">
        <f>IFERROR(VLOOKUP($B5,'NAV plus Dist'!$B:$FD,G$1,FALSE)/VLOOKUP($B4,NAV!$A:$FC,G$1,FALSE)*G6,"")</f>
        <v/>
      </c>
      <c r="H5" s="143" t="str">
        <f>IFERROR(VLOOKUP($B5,'NAV plus Dist'!$B:$FD,H$1,FALSE)/VLOOKUP($B4,NAV!$A:$FC,H$1,FALSE)*H6,"")</f>
        <v/>
      </c>
      <c r="I5" s="143" t="str">
        <f>IFERROR(VLOOKUP($B5,'NAV plus Dist'!$B:$FD,I$1,FALSE)/VLOOKUP($B4,NAV!$A:$FC,I$1,FALSE)*I6,"")</f>
        <v/>
      </c>
      <c r="J5" s="143" t="str">
        <f>IFERROR(VLOOKUP($B5,'NAV plus Dist'!$B:$FD,J$1,FALSE)/VLOOKUP($B4,NAV!$A:$FC,J$1,FALSE)*J6,"")</f>
        <v/>
      </c>
      <c r="K5" s="143" t="str">
        <f>IFERROR(VLOOKUP($B5,'NAV plus Dist'!$B:$FD,K$1,FALSE)/VLOOKUP($B4,NAV!$A:$FC,K$1,FALSE)*K6,"")</f>
        <v/>
      </c>
      <c r="L5" s="143" t="str">
        <f>IFERROR(VLOOKUP($B5,'NAV plus Dist'!$B:$FD,L$1,FALSE)/VLOOKUP($B4,NAV!$A:$FC,L$1,FALSE)*L6,"")</f>
        <v/>
      </c>
      <c r="M5" s="143" t="str">
        <f>IFERROR(VLOOKUP($B5,'NAV plus Dist'!$B:$FD,M$1,FALSE)/VLOOKUP($B4,NAV!$A:$FC,M$1,FALSE)*M6,"")</f>
        <v/>
      </c>
      <c r="N5" s="143" t="str">
        <f>IFERROR(VLOOKUP($B5,'NAV plus Dist'!$B:$FD,N$1,FALSE)/VLOOKUP($B4,NAV!$A:$FC,N$1,FALSE)*N6,"")</f>
        <v/>
      </c>
      <c r="O5" s="143" t="str">
        <f>IFERROR(VLOOKUP($B5,'NAV plus Dist'!$B:$FD,O$1,FALSE)/VLOOKUP($B4,NAV!$A:$FC,O$1,FALSE)*O6,"")</f>
        <v/>
      </c>
      <c r="P5" s="143" t="str">
        <f>IFERROR(VLOOKUP($B5,'NAV plus Dist'!$B:$FD,P$1,FALSE)/VLOOKUP($B4,NAV!$A:$FC,P$1,FALSE)*P6,"")</f>
        <v/>
      </c>
      <c r="Q5" s="143" t="str">
        <f>IFERROR(VLOOKUP($B5,'NAV plus Dist'!$B:$FD,Q$1,FALSE)/VLOOKUP($B4,NAV!$A:$FC,Q$1,FALSE)*Q6,"")</f>
        <v/>
      </c>
      <c r="R5" s="143" t="str">
        <f>IFERROR(VLOOKUP($B5,'NAV plus Dist'!$B:$FD,R$1,FALSE)/VLOOKUP($B4,NAV!$A:$FC,R$1,FALSE)*R6,"")</f>
        <v/>
      </c>
      <c r="S5" s="143" t="str">
        <f>IFERROR(VLOOKUP($B5,'NAV plus Dist'!$B:$FD,S$1,FALSE)/VLOOKUP($B4,NAV!$A:$FC,S$1,FALSE)*S6,"")</f>
        <v/>
      </c>
      <c r="T5" s="143" t="str">
        <f>IFERROR(VLOOKUP($B5,'NAV plus Dist'!$B:$FD,T$1,FALSE)/VLOOKUP($B4,NAV!$A:$FC,T$1,FALSE)*T6,"")</f>
        <v/>
      </c>
      <c r="U5" s="143" t="str">
        <f>IFERROR(VLOOKUP($B5,'NAV plus Dist'!$B:$FD,U$1,FALSE)/VLOOKUP($B4,NAV!$A:$FC,U$1,FALSE)*U6,"")</f>
        <v/>
      </c>
      <c r="V5" s="143" t="str">
        <f>IFERROR(VLOOKUP($B5,'NAV plus Dist'!$B:$FD,V$1,FALSE)/VLOOKUP($B4,NAV!$A:$FC,V$1,FALSE)*V6,"")</f>
        <v/>
      </c>
      <c r="W5" s="143" t="str">
        <f>IFERROR(VLOOKUP($B5,'NAV plus Dist'!$B:$FD,W$1,FALSE)/VLOOKUP($B4,NAV!$A:$FC,W$1,FALSE)*W6,"")</f>
        <v/>
      </c>
      <c r="X5" s="143" t="str">
        <f>IFERROR(VLOOKUP($B5,'NAV plus Dist'!$B:$FD,X$1,FALSE)/VLOOKUP($B4,NAV!$A:$FC,X$1,FALSE)*X6,"")</f>
        <v/>
      </c>
      <c r="Y5" s="143" t="str">
        <f>IFERROR(VLOOKUP($B5,'NAV plus Dist'!$B:$FD,Y$1,FALSE)/VLOOKUP($B4,NAV!$A:$FC,Y$1,FALSE)*Y6,"")</f>
        <v/>
      </c>
      <c r="Z5" s="143" t="str">
        <f>IFERROR(VLOOKUP($B5,'NAV plus Dist'!$B:$FD,Z$1,FALSE)/VLOOKUP($B4,NAV!$A:$FC,Z$1,FALSE)*Z6,"")</f>
        <v/>
      </c>
      <c r="AA5" s="143" t="str">
        <f>IFERROR(VLOOKUP($B5,'NAV plus Dist'!$B:$FD,AA$1,FALSE)/VLOOKUP($B4,NAV!$A:$FC,AA$1,FALSE)*AA6,"")</f>
        <v/>
      </c>
      <c r="AB5" s="143" t="str">
        <f>IFERROR(VLOOKUP($B5,'NAV plus Dist'!$B:$FD,AB$1,FALSE)/VLOOKUP($B4,NAV!$A:$FC,AB$1,FALSE)*AB6,"")</f>
        <v/>
      </c>
      <c r="AC5" s="143" t="str">
        <f>IFERROR(VLOOKUP($B5,'NAV plus Dist'!$B:$FD,AC$1,FALSE)/VLOOKUP($B4,NAV!$A:$FC,AC$1,FALSE)*AC6,"")</f>
        <v/>
      </c>
      <c r="AD5" s="143" t="str">
        <f>IFERROR(VLOOKUP($B5,'NAV plus Dist'!$B:$FD,AD$1,FALSE)/VLOOKUP($B4,NAV!$A:$FC,AD$1,FALSE)*AD6,"")</f>
        <v/>
      </c>
      <c r="AE5" s="143" t="str">
        <f>IFERROR(VLOOKUP($B5,'NAV plus Dist'!$B:$FD,AE$1,FALSE)/VLOOKUP($B4,NAV!$A:$FC,AE$1,FALSE)*AE6,"")</f>
        <v/>
      </c>
      <c r="AF5" s="143" t="str">
        <f>IFERROR(VLOOKUP($B5,'NAV plus Dist'!$B:$FD,AF$1,FALSE)/VLOOKUP($B4,NAV!$A:$FC,AF$1,FALSE)*AF6,"")</f>
        <v/>
      </c>
      <c r="AG5" s="143" t="str">
        <f>IFERROR(VLOOKUP($B5,'NAV plus Dist'!$B:$FD,AG$1,FALSE)/VLOOKUP($B4,NAV!$A:$FC,AG$1,FALSE)*AG6,"")</f>
        <v/>
      </c>
      <c r="AH5" s="143" t="str">
        <f>IFERROR(VLOOKUP($B5,'NAV plus Dist'!$B:$FD,AH$1,FALSE)/VLOOKUP($B4,NAV!$A:$FC,AH$1,FALSE)*AH6,"")</f>
        <v/>
      </c>
      <c r="AI5" s="143" t="str">
        <f>IFERROR(VLOOKUP($B5,'NAV plus Dist'!$B:$FD,AI$1,FALSE)/VLOOKUP($B4,NAV!$A:$FC,AI$1,FALSE)*AI6,"")</f>
        <v/>
      </c>
      <c r="AJ5" s="143" t="str">
        <f>IFERROR(VLOOKUP($B5,'NAV plus Dist'!$B:$FD,AJ$1,FALSE)/VLOOKUP($B4,NAV!$A:$FC,AJ$1,FALSE)*AJ6,"")</f>
        <v/>
      </c>
      <c r="AK5" s="169" t="str">
        <f>IFERROR(VLOOKUP($B5,'NAV plus Dist'!$B:$FD,AK$1,FALSE)/VLOOKUP($B4,NAV!$A:$FC,AK$1,FALSE)*AK6,"")</f>
        <v/>
      </c>
      <c r="AL5" s="169" t="str">
        <f>IFERROR(VLOOKUP($B5,'NAV plus Dist'!$B:$FD,AL$1,FALSE)/VLOOKUP($B4,NAV!$A:$FC,AL$1,FALSE)*AL6,"")</f>
        <v/>
      </c>
      <c r="AM5" s="143" t="str">
        <f>IFERROR(VLOOKUP($B5,'NAV plus Dist'!$B:$FD,AM$1,FALSE)/VLOOKUP($B4,NAV!$A:$FC,AM$1,FALSE)*AM6,"")</f>
        <v/>
      </c>
      <c r="AN5" s="143" t="str">
        <f>IFERROR(VLOOKUP($B5,'NAV plus Dist'!$B:$FD,AN$1,FALSE)/VLOOKUP($B4,NAV!$A:$FC,AN$1,FALSE)*AN6,"")</f>
        <v/>
      </c>
      <c r="AO5" s="143" t="str">
        <f>IFERROR(VLOOKUP($B5,'NAV plus Dist'!$B:$FD,AO$1,FALSE)/VLOOKUP($B4,NAV!$A:$FC,AO$1,FALSE)*AO6,"")</f>
        <v/>
      </c>
      <c r="AP5" s="170" t="str">
        <f>IFERROR(VLOOKUP($B5,'NAV plus Dist'!$B:$FD,AP$1,FALSE)/VLOOKUP($B4,NAV!$A:$FC,AP$1,FALSE)*AP6,"")</f>
        <v/>
      </c>
      <c r="AQ5" s="143" t="str">
        <f>IFERROR(VLOOKUP($B5,'NAV plus Dist'!$B:$FD,AQ$1,FALSE)/VLOOKUP($B4,NAV!$A:$FC,AQ$1,FALSE)*AQ6,"")</f>
        <v/>
      </c>
      <c r="AR5" s="143" t="str">
        <f>IFERROR(VLOOKUP($B5,'NAV plus Dist'!$B:$FD,AR$1,FALSE)/VLOOKUP($B4,NAV!$A:$FC,AR$1,FALSE)*AR6,"")</f>
        <v/>
      </c>
      <c r="AS5" s="143" t="str">
        <f>IFERROR(VLOOKUP($B5,'NAV plus Dist'!$B:$FD,AS$1,FALSE)/VLOOKUP($B4,NAV!$A:$FC,AS$1,FALSE)*AS6,"")</f>
        <v/>
      </c>
      <c r="AT5" s="143" t="str">
        <f>IFERROR(VLOOKUP($B5,'NAV plus Dist'!$B:$FD,AT$1,FALSE)/VLOOKUP($B4,NAV!$A:$FC,AT$1,FALSE)*AT6,"")</f>
        <v/>
      </c>
      <c r="AU5" s="143" t="str">
        <f>IFERROR(VLOOKUP($B5,'NAV plus Dist'!$B:$FD,AU$1,FALSE)/VLOOKUP($B4,NAV!$A:$FC,AU$1,FALSE)*AU6,"")</f>
        <v/>
      </c>
      <c r="AV5" s="143" t="str">
        <f>IFERROR(VLOOKUP($B5,'NAV plus Dist'!$B:$FD,AV$1,FALSE)/VLOOKUP($B4,NAV!$A:$FC,AV$1,FALSE)*AV6,"")</f>
        <v/>
      </c>
      <c r="AW5" s="143" t="str">
        <f>IFERROR(VLOOKUP($B5,'NAV plus Dist'!$B:$FD,AW$1,FALSE)/VLOOKUP($B4,NAV!$A:$FC,AW$1,FALSE)*AW6,"")</f>
        <v/>
      </c>
      <c r="AX5" s="143" t="str">
        <f>IFERROR(VLOOKUP($B5,'NAV plus Dist'!$B:$FD,AX$1,FALSE)/VLOOKUP($B4,NAV!$A:$FC,AX$1,FALSE)*AX6,"")</f>
        <v/>
      </c>
      <c r="AY5" s="143" t="str">
        <f>IFERROR(VLOOKUP($B5,'NAV plus Dist'!$B:$FD,AY$1,FALSE)/VLOOKUP($B4,NAV!$A:$FC,AY$1,FALSE)*AY6,"")</f>
        <v/>
      </c>
      <c r="AZ5" s="143" t="str">
        <f>IFERROR(VLOOKUP($B5,'NAV plus Dist'!$B:$FD,AZ$1,FALSE)/VLOOKUP($B4,NAV!$A:$FC,AZ$1,FALSE)*AZ6,"")</f>
        <v/>
      </c>
      <c r="BA5" s="143" t="str">
        <f>IFERROR(VLOOKUP($B5,'NAV plus Dist'!$B:$FD,BA$1,FALSE)/VLOOKUP($B4,NAV!$A:$FC,BA$1,FALSE)*BA6,"")</f>
        <v/>
      </c>
      <c r="BB5" s="143" t="str">
        <f>IFERROR(VLOOKUP($B5,'NAV plus Dist'!$B:$FD,BB$1,FALSE)/VLOOKUP($B4,NAV!$A:$FC,BB$1,FALSE)*BB6,"")</f>
        <v/>
      </c>
      <c r="BC5" s="143" t="str">
        <f>IFERROR(VLOOKUP($B5,'NAV plus Dist'!$B:$FD,BC$1,FALSE)/VLOOKUP($B4,NAV!$A:$FC,BC$1,FALSE)*BC6,"")</f>
        <v/>
      </c>
      <c r="BD5" s="143" t="str">
        <f>IFERROR(VLOOKUP($B5,'NAV plus Dist'!$B:$FD,BD$1,FALSE)/VLOOKUP($B4,NAV!$A:$FC,BD$1,FALSE)*BD6,"")</f>
        <v/>
      </c>
      <c r="BE5" s="143" t="str">
        <f>IFERROR(VLOOKUP($B5,'NAV plus Dist'!$B:$FD,BE$1,FALSE)/VLOOKUP($B4,NAV!$A:$FC,BE$1,FALSE)*BE6,"")</f>
        <v/>
      </c>
      <c r="BF5" s="143" t="str">
        <f>IFERROR(VLOOKUP($B5,'NAV plus Dist'!$B:$FD,BF$1,FALSE)/VLOOKUP($B4,NAV!$A:$FC,BF$1,FALSE)*BF6,"")</f>
        <v/>
      </c>
      <c r="BG5" s="143" t="str">
        <f>IFERROR(VLOOKUP($B5,'NAV plus Dist'!$B:$FD,BG$1,FALSE)/VLOOKUP($B4,NAV!$A:$FC,BG$1,FALSE)*BG6,"")</f>
        <v/>
      </c>
      <c r="BH5" s="143" t="str">
        <f>IFERROR(VLOOKUP($B5,'NAV plus Dist'!$B:$FD,BH$1,FALSE)/VLOOKUP($B4,NAV!$A:$FC,BH$1,FALSE)*BH6,"")</f>
        <v/>
      </c>
      <c r="BI5" s="143" t="str">
        <f>IFERROR(VLOOKUP($B5,'NAV plus Dist'!$B:$FD,BI$1,FALSE)/VLOOKUP($B4,NAV!$A:$FC,BI$1,FALSE)*BI6,"")</f>
        <v/>
      </c>
      <c r="BJ5" s="143" t="str">
        <f>IFERROR(VLOOKUP($B5,'NAV plus Dist'!$B:$FD,BJ$1,FALSE)/VLOOKUP($B4,NAV!$A:$FC,BJ$1,FALSE)*BJ6,"")</f>
        <v/>
      </c>
      <c r="BK5" s="143" t="str">
        <f>IFERROR(VLOOKUP($B5,'NAV plus Dist'!$B:$FD,BK$1,FALSE)/VLOOKUP($B4,NAV!$A:$FC,BK$1,FALSE)*BK6,"")</f>
        <v/>
      </c>
      <c r="BL5" s="143" t="str">
        <f>IFERROR(VLOOKUP($B5,'NAV plus Dist'!$B:$FD,BL$1,FALSE)/VLOOKUP($B4,NAV!$A:$FC,BL$1,FALSE)*BL6,"")</f>
        <v/>
      </c>
      <c r="BM5" s="143" t="str">
        <f>IFERROR(VLOOKUP($B5,'NAV plus Dist'!$B:$FD,BM$1,FALSE)/VLOOKUP($B4,NAV!$A:$FC,BM$1,FALSE)*BM6,"")</f>
        <v/>
      </c>
      <c r="BN5" s="143" t="str">
        <f>IFERROR(VLOOKUP($B5,'NAV plus Dist'!$B:$FD,BN$1,FALSE)/VLOOKUP($B4,NAV!$A:$FC,BN$1,FALSE)*BN6,"")</f>
        <v/>
      </c>
      <c r="BO5" s="143" t="str">
        <f>IFERROR(VLOOKUP($B5,'NAV plus Dist'!$B:$FD,BO$1,FALSE)/VLOOKUP($B4,NAV!$A:$FC,BO$1,FALSE)*BO6,"")</f>
        <v/>
      </c>
      <c r="BP5" s="143" t="str">
        <f>IFERROR(VLOOKUP($B5,'NAV plus Dist'!$B:$FD,BP$1,FALSE)/VLOOKUP($B4,NAV!$A:$FC,BP$1,FALSE)*BP6,"")</f>
        <v/>
      </c>
      <c r="BQ5" s="143" t="str">
        <f>IFERROR(VLOOKUP($B5,'NAV plus Dist'!$B:$FD,BQ$1,FALSE)/VLOOKUP($B4,NAV!$A:$FC,BQ$1,FALSE)*BQ6,"")</f>
        <v/>
      </c>
      <c r="BR5" s="143" t="str">
        <f>IFERROR(VLOOKUP($B5,'NAV plus Dist'!$B:$FD,BR$1,FALSE)/VLOOKUP($B4,NAV!$A:$FC,BR$1,FALSE)*BR6,"")</f>
        <v/>
      </c>
      <c r="BS5" s="143" t="str">
        <f>IFERROR(VLOOKUP($B5,'NAV plus Dist'!$B:$FD,BS$1,FALSE)/VLOOKUP($B4,NAV!$A:$FC,BS$1,FALSE)*BS6,"")</f>
        <v/>
      </c>
      <c r="BT5" s="143" t="str">
        <f>IFERROR(VLOOKUP($B5,'NAV plus Dist'!$B:$FD,BT$1,FALSE)/VLOOKUP($B4,NAV!$A:$FC,BT$1,FALSE)*BT6,"")</f>
        <v/>
      </c>
      <c r="BU5" s="143" t="str">
        <f>IFERROR(VLOOKUP($B5,'NAV plus Dist'!$B:$FD,BU$1,FALSE)/VLOOKUP($B4,NAV!$A:$FC,BU$1,FALSE)*BU6,"")</f>
        <v/>
      </c>
      <c r="BV5" s="143" t="str">
        <f>IFERROR(VLOOKUP($B5,'NAV plus Dist'!$B:$FD,BV$1,FALSE)/VLOOKUP($B4,NAV!$A:$FC,BV$1,FALSE)*BV6,"")</f>
        <v/>
      </c>
      <c r="BW5" s="143" t="str">
        <f>IFERROR(VLOOKUP($B5,'NAV plus Dist'!$B:$FD,BW$1,FALSE)/VLOOKUP($B4,NAV!$A:$FC,BW$1,FALSE)*BW6,"")</f>
        <v/>
      </c>
      <c r="BX5" s="143" t="str">
        <f>IFERROR(VLOOKUP($B5,'NAV plus Dist'!$B:$FD,BX$1,FALSE)/VLOOKUP($B4,NAV!$A:$FC,BX$1,FALSE)*BX6,"")</f>
        <v/>
      </c>
      <c r="BY5" s="143" t="str">
        <f>IFERROR(VLOOKUP($B5,'NAV plus Dist'!$B:$FD,BY$1,FALSE)/VLOOKUP($B4,NAV!$A:$FC,BY$1,FALSE)*BY6,"")</f>
        <v/>
      </c>
      <c r="BZ5" s="143" t="str">
        <f>IFERROR(VLOOKUP($B5,'NAV plus Dist'!$B:$FD,BZ$1,FALSE)/VLOOKUP($B4,NAV!$A:$FC,BZ$1,FALSE)*BZ6,"")</f>
        <v/>
      </c>
      <c r="CA5" s="143" t="str">
        <f>IFERROR(VLOOKUP($B5,'NAV plus Dist'!$B:$FD,CA$1,FALSE)/VLOOKUP($B4,NAV!$A:$FC,CA$1,FALSE)*CA6,"")</f>
        <v/>
      </c>
      <c r="CB5" s="143" t="str">
        <f>IFERROR(VLOOKUP($B5,'NAV plus Dist'!$B:$FD,CB$1,FALSE)/VLOOKUP($B4,NAV!$A:$FC,CB$1,FALSE)*CB6,"")</f>
        <v/>
      </c>
      <c r="CC5" s="143" t="str">
        <f>IFERROR(VLOOKUP($B5,'NAV plus Dist'!$B:$FD,CC$1,FALSE)/VLOOKUP($B4,NAV!$A:$FC,CC$1,FALSE)*CC6,"")</f>
        <v/>
      </c>
      <c r="CD5" s="143" t="str">
        <f>IFERROR(VLOOKUP($B5,'NAV plus Dist'!$B:$FD,CD$1,FALSE)/VLOOKUP($B4,NAV!$A:$FC,CD$1,FALSE)*CD6,"")</f>
        <v/>
      </c>
      <c r="CE5" s="143" t="str">
        <f>IFERROR(VLOOKUP($B5,'NAV plus Dist'!$B:$FD,CE$1,FALSE)/VLOOKUP($B4,NAV!$A:$FC,CE$1,FALSE)*CE6,"")</f>
        <v/>
      </c>
      <c r="CF5" s="143" t="str">
        <f>IFERROR(VLOOKUP($B5,'NAV plus Dist'!$B:$FD,CF$1,FALSE)/VLOOKUP($B4,NAV!$A:$FC,CF$1,FALSE)*CF6,"")</f>
        <v/>
      </c>
      <c r="CG5" s="143" t="str">
        <f>IFERROR(VLOOKUP($B5,'NAV plus Dist'!$B:$FD,CG$1,FALSE)/VLOOKUP($B4,NAV!$A:$FC,CG$1,FALSE)*CG6,"")</f>
        <v/>
      </c>
      <c r="CH5" s="143" t="str">
        <f>IFERROR(VLOOKUP($B5,'NAV plus Dist'!$B:$FD,CH$1,FALSE)/VLOOKUP($B4,NAV!$A:$FC,CH$1,FALSE)*CH6,"")</f>
        <v/>
      </c>
      <c r="CI5" s="143" t="str">
        <f>IFERROR(VLOOKUP($B5,'NAV plus Dist'!$B:$FD,CI$1,FALSE)/VLOOKUP($B4,NAV!$A:$FC,CI$1,FALSE)*CI6,"")</f>
        <v/>
      </c>
      <c r="CJ5" s="143" t="str">
        <f>IFERROR(VLOOKUP($B5,'NAV plus Dist'!$B:$FD,CJ$1,FALSE)/VLOOKUP($B4,NAV!$A:$FC,CJ$1,FALSE)*CJ6,"")</f>
        <v/>
      </c>
      <c r="CK5" s="143" t="str">
        <f>IFERROR(VLOOKUP($B5,'NAV plus Dist'!$B:$AAA,CK$1,FALSE)/VLOOKUP($B4,NAV!$A:$AAA,CK$1,FALSE)*CK6,"")</f>
        <v/>
      </c>
      <c r="CL5" s="143" t="str">
        <f>IFERROR(VLOOKUP($B5,'NAV plus Dist'!$B:$AAA,CL$1,FALSE)/VLOOKUP($B4,NAV!$A:$AAA,CL$1,FALSE)*CL6,"")</f>
        <v/>
      </c>
      <c r="CM5" s="143" t="str">
        <f>IFERROR(VLOOKUP($B5,'NAV plus Dist'!$B:$AAA,CM$1,FALSE)/VLOOKUP($B4,NAV!$A:$AAA,CM$1,FALSE)*CM6,"")</f>
        <v/>
      </c>
      <c r="CN5" s="143" t="str">
        <f>IFERROR(VLOOKUP($B5,'NAV plus Dist'!$B:$AAA,CN$1,FALSE)/VLOOKUP($B4,NAV!$A:$AAA,CN$1,FALSE)*CN6,"")</f>
        <v/>
      </c>
      <c r="CO5" s="143" t="str">
        <f>IFERROR(VLOOKUP($B5,'NAV plus Dist'!$B:$AAA,CO$1,FALSE)/VLOOKUP($B4,NAV!$A:$AAA,CO$1,FALSE)*CO6,"")</f>
        <v/>
      </c>
      <c r="CP5" s="143" t="str">
        <f>IFERROR(VLOOKUP($B5,'NAV plus Dist'!$B:$AAA,CP$1,FALSE)/VLOOKUP($B4,NAV!$A:$AAA,CP$1,FALSE)*CP6,"")</f>
        <v/>
      </c>
      <c r="CQ5" s="143" t="str">
        <f>IFERROR(VLOOKUP($B5,'NAV plus Dist'!$B:$AAA,CQ$1,FALSE)/VLOOKUP($B4,NAV!$A:$AAA,CQ$1,FALSE)*CQ6,"")</f>
        <v/>
      </c>
      <c r="CR5" s="143" t="str">
        <f>IFERROR(VLOOKUP($B5,'NAV plus Dist'!$B:$AAA,CR$1,FALSE)/VLOOKUP($B4,NAV!$A:$AAA,CR$1,FALSE)*CR6,"")</f>
        <v/>
      </c>
      <c r="CS5" s="143" t="str">
        <f>IFERROR(VLOOKUP($B5,'NAV plus Dist'!$B:$AAA,CS$1,FALSE)/VLOOKUP($B4,NAV!$A:$AAA,CS$1,FALSE)*CS6,"")</f>
        <v/>
      </c>
      <c r="CT5" s="143" t="str">
        <f>IFERROR(VLOOKUP($B5,'NAV plus Dist'!$B:$AAA,CT$1,FALSE)/VLOOKUP($B4,NAV!$A:$AAA,CT$1,FALSE)*CT6,"")</f>
        <v/>
      </c>
      <c r="CU5" s="143" t="str">
        <f>IFERROR(VLOOKUP($B5,'NAV plus Dist'!$B:$AAA,CU$1,FALSE)/VLOOKUP($B4,NAV!$A:$AAA,CU$1,FALSE)*CU6,"")</f>
        <v/>
      </c>
      <c r="CV5" s="143" t="str">
        <f>IFERROR(VLOOKUP($B5,'NAV plus Dist'!$B:$AAA,CV$1,FALSE)/VLOOKUP($B4,NAV!$A:$AAA,CV$1,FALSE)*CV6,"")</f>
        <v/>
      </c>
      <c r="CW5" s="143" t="str">
        <f>IFERROR(VLOOKUP($B5,'NAV plus Dist'!$B:$AAA,CW$1,FALSE)/VLOOKUP($B4,NAV!$A:$AAA,CW$1,FALSE)*CW6,"")</f>
        <v/>
      </c>
      <c r="CX5" s="143" t="str">
        <f>IFERROR(VLOOKUP($B5,'NAV plus Dist'!$B:$AAA,CX$1,FALSE)/VLOOKUP($B4,NAV!$A:$AAA,CX$1,FALSE)*CX6,"")</f>
        <v/>
      </c>
      <c r="CY5" s="143" t="str">
        <f>IFERROR(VLOOKUP($B5,'NAV plus Dist'!$B:$AAA,CY$1,FALSE)/VLOOKUP($B4,NAV!$A:$AAA,CY$1,FALSE)*CY6,"")</f>
        <v/>
      </c>
      <c r="CZ5" s="143" t="str">
        <f>IFERROR(VLOOKUP($B5,'NAV plus Dist'!$B:$AAA,CZ$1,FALSE)/VLOOKUP($B4,NAV!$A:$AAA,CZ$1,FALSE)*CZ6,"")</f>
        <v/>
      </c>
      <c r="DA5" s="143" t="str">
        <f>IFERROR(VLOOKUP($B5,'NAV plus Dist'!$B:$AAA,DA$1,FALSE)/VLOOKUP($B4,NAV!$A:$AAA,DA$1,FALSE)*DA6,"")</f>
        <v/>
      </c>
      <c r="DB5" s="143" t="str">
        <f>IFERROR(VLOOKUP($B5,'NAV plus Dist'!$B:$AAA,DB$1,FALSE)/VLOOKUP($B4,NAV!$A:$AAA,DB$1,FALSE)*DB6,"")</f>
        <v/>
      </c>
      <c r="DC5" s="143" t="str">
        <f>IFERROR(VLOOKUP($B5,'NAV plus Dist'!$B:$AAA,DC$1,FALSE)/VLOOKUP($B4,NAV!$A:$AAA,DC$1,FALSE)*DC6,"")</f>
        <v/>
      </c>
      <c r="DD5" s="143" t="str">
        <f>IFERROR(VLOOKUP($B5,'NAV plus Dist'!$B:$AAA,DD$1,FALSE)/VLOOKUP($B4,NAV!$A:$AAA,DD$1,FALSE)*DD6,"")</f>
        <v/>
      </c>
      <c r="DE5" s="143" t="str">
        <f>IFERROR(VLOOKUP($B5,'NAV plus Dist'!$B:$AAA,DE$1,FALSE)/VLOOKUP($B4,NAV!$A:$AAA,DE$1,FALSE)*DE6,"")</f>
        <v/>
      </c>
      <c r="DF5" s="143" t="str">
        <f>IFERROR(VLOOKUP($B5,'NAV plus Dist'!$B:$AAA,DF$1,FALSE)/VLOOKUP($B4,NAV!$A:$AAA,DF$1,FALSE)*DF6,"")</f>
        <v/>
      </c>
      <c r="DG5" s="143" t="str">
        <f>IFERROR(VLOOKUP($B5,'NAV plus Dist'!$B:$AAA,DG$1,FALSE)/VLOOKUP($B4,NAV!$A:$AAA,DG$1,FALSE)*DG6,"")</f>
        <v/>
      </c>
      <c r="DH5" s="143" t="str">
        <f>IFERROR(VLOOKUP($B5,'NAV plus Dist'!$B:$AAA,DH$1,FALSE)/VLOOKUP($B4,NAV!$A:$AAA,DH$1,FALSE)*DH6,"")</f>
        <v/>
      </c>
    </row>
    <row r="6" spans="1:112">
      <c r="A6" s="94">
        <f t="shared" si="35"/>
        <v>195</v>
      </c>
      <c r="B6" s="168">
        <f t="shared" ref="B6:B69" si="36">EOMONTH(B5,1)</f>
        <v>40147</v>
      </c>
      <c r="C6" s="143" t="str">
        <f>IFERROR(VLOOKUP($B6,'NAV plus Dist'!$B:$FD,C$1,FALSE)/VLOOKUP($B5,NAV!$A:$FC,C$1,FALSE)*C7,"")</f>
        <v/>
      </c>
      <c r="D6" s="143" t="str">
        <f>IFERROR(VLOOKUP($B6,'NAV plus Dist'!$B:$FD,D$1,FALSE)/VLOOKUP($B5,NAV!$A:$FC,D$1,FALSE)*D7,"")</f>
        <v/>
      </c>
      <c r="E6" s="143" t="str">
        <f>IFERROR(VLOOKUP($B6,'NAV plus Dist'!$B:$FD,E$1,FALSE)/VLOOKUP($B5,NAV!$A:$FC,E$1,FALSE)*E7,"")</f>
        <v/>
      </c>
      <c r="F6" s="143" t="str">
        <f>IFERROR(VLOOKUP($B6,'NAV plus Dist'!$B:$FD,F$1,FALSE)/VLOOKUP($B5,NAV!$A:$FC,F$1,FALSE)*F7,"")</f>
        <v/>
      </c>
      <c r="G6" s="143" t="str">
        <f>IFERROR(VLOOKUP($B6,'NAV plus Dist'!$B:$FD,G$1,FALSE)/VLOOKUP($B5,NAV!$A:$FC,G$1,FALSE)*G7,"")</f>
        <v/>
      </c>
      <c r="H6" s="143" t="str">
        <f>IFERROR(VLOOKUP($B6,'NAV plus Dist'!$B:$FD,H$1,FALSE)/VLOOKUP($B5,NAV!$A:$FC,H$1,FALSE)*H7,"")</f>
        <v/>
      </c>
      <c r="I6" s="143" t="str">
        <f>IFERROR(VLOOKUP($B6,'NAV plus Dist'!$B:$FD,I$1,FALSE)/VLOOKUP($B5,NAV!$A:$FC,I$1,FALSE)*I7,"")</f>
        <v/>
      </c>
      <c r="J6" s="143" t="str">
        <f>IFERROR(VLOOKUP($B6,'NAV plus Dist'!$B:$FD,J$1,FALSE)/VLOOKUP($B5,NAV!$A:$FC,J$1,FALSE)*J7,"")</f>
        <v/>
      </c>
      <c r="K6" s="143" t="str">
        <f>IFERROR(VLOOKUP($B6,'NAV plus Dist'!$B:$FD,K$1,FALSE)/VLOOKUP($B5,NAV!$A:$FC,K$1,FALSE)*K7,"")</f>
        <v/>
      </c>
      <c r="L6" s="143" t="str">
        <f>IFERROR(VLOOKUP($B6,'NAV plus Dist'!$B:$FD,L$1,FALSE)/VLOOKUP($B5,NAV!$A:$FC,L$1,FALSE)*L7,"")</f>
        <v/>
      </c>
      <c r="M6" s="143" t="str">
        <f>IFERROR(VLOOKUP($B6,'NAV plus Dist'!$B:$FD,M$1,FALSE)/VLOOKUP($B5,NAV!$A:$FC,M$1,FALSE)*M7,"")</f>
        <v/>
      </c>
      <c r="N6" s="143" t="str">
        <f>IFERROR(VLOOKUP($B6,'NAV plus Dist'!$B:$FD,N$1,FALSE)/VLOOKUP($B5,NAV!$A:$FC,N$1,FALSE)*N7,"")</f>
        <v/>
      </c>
      <c r="O6" s="143" t="str">
        <f>IFERROR(VLOOKUP($B6,'NAV plus Dist'!$B:$FD,O$1,FALSE)/VLOOKUP($B5,NAV!$A:$FC,O$1,FALSE)*O7,"")</f>
        <v/>
      </c>
      <c r="P6" s="143" t="str">
        <f>IFERROR(VLOOKUP($B6,'NAV plus Dist'!$B:$FD,P$1,FALSE)/VLOOKUP($B5,NAV!$A:$FC,P$1,FALSE)*P7,"")</f>
        <v/>
      </c>
      <c r="Q6" s="143" t="str">
        <f>IFERROR(VLOOKUP($B6,'NAV plus Dist'!$B:$FD,Q$1,FALSE)/VLOOKUP($B5,NAV!$A:$FC,Q$1,FALSE)*Q7,"")</f>
        <v/>
      </c>
      <c r="R6" s="143" t="str">
        <f>IFERROR(VLOOKUP($B6,'NAV plus Dist'!$B:$FD,R$1,FALSE)/VLOOKUP($B5,NAV!$A:$FC,R$1,FALSE)*R7,"")</f>
        <v/>
      </c>
      <c r="S6" s="143" t="str">
        <f>IFERROR(VLOOKUP($B6,'NAV plus Dist'!$B:$FD,S$1,FALSE)/VLOOKUP($B5,NAV!$A:$FC,S$1,FALSE)*S7,"")</f>
        <v/>
      </c>
      <c r="T6" s="143" t="str">
        <f>IFERROR(VLOOKUP($B6,'NAV plus Dist'!$B:$FD,T$1,FALSE)/VLOOKUP($B5,NAV!$A:$FC,T$1,FALSE)*T7,"")</f>
        <v/>
      </c>
      <c r="U6" s="143" t="str">
        <f>IFERROR(VLOOKUP($B6,'NAV plus Dist'!$B:$FD,U$1,FALSE)/VLOOKUP($B5,NAV!$A:$FC,U$1,FALSE)*U7,"")</f>
        <v/>
      </c>
      <c r="V6" s="143" t="str">
        <f>IFERROR(VLOOKUP($B6,'NAV plus Dist'!$B:$FD,V$1,FALSE)/VLOOKUP($B5,NAV!$A:$FC,V$1,FALSE)*V7,"")</f>
        <v/>
      </c>
      <c r="W6" s="143" t="str">
        <f>IFERROR(VLOOKUP($B6,'NAV plus Dist'!$B:$FD,W$1,FALSE)/VLOOKUP($B5,NAV!$A:$FC,W$1,FALSE)*W7,"")</f>
        <v/>
      </c>
      <c r="X6" s="143" t="str">
        <f>IFERROR(VLOOKUP($B6,'NAV plus Dist'!$B:$FD,X$1,FALSE)/VLOOKUP($B5,NAV!$A:$FC,X$1,FALSE)*X7,"")</f>
        <v/>
      </c>
      <c r="Y6" s="143" t="str">
        <f>IFERROR(VLOOKUP($B6,'NAV plus Dist'!$B:$FD,Y$1,FALSE)/VLOOKUP($B5,NAV!$A:$FC,Y$1,FALSE)*Y7,"")</f>
        <v/>
      </c>
      <c r="Z6" s="143" t="str">
        <f>IFERROR(VLOOKUP($B6,'NAV plus Dist'!$B:$FD,Z$1,FALSE)/VLOOKUP($B5,NAV!$A:$FC,Z$1,FALSE)*Z7,"")</f>
        <v/>
      </c>
      <c r="AA6" s="143" t="str">
        <f>IFERROR(VLOOKUP($B6,'NAV plus Dist'!$B:$FD,AA$1,FALSE)/VLOOKUP($B5,NAV!$A:$FC,AA$1,FALSE)*AA7,"")</f>
        <v/>
      </c>
      <c r="AB6" s="143" t="str">
        <f>IFERROR(VLOOKUP($B6,'NAV plus Dist'!$B:$FD,AB$1,FALSE)/VLOOKUP($B5,NAV!$A:$FC,AB$1,FALSE)*AB7,"")</f>
        <v/>
      </c>
      <c r="AC6" s="143" t="str">
        <f>IFERROR(VLOOKUP($B6,'NAV plus Dist'!$B:$FD,AC$1,FALSE)/VLOOKUP($B5,NAV!$A:$FC,AC$1,FALSE)*AC7,"")</f>
        <v/>
      </c>
      <c r="AD6" s="143" t="str">
        <f>IFERROR(VLOOKUP($B6,'NAV plus Dist'!$B:$FD,AD$1,FALSE)/VLOOKUP($B5,NAV!$A:$FC,AD$1,FALSE)*AD7,"")</f>
        <v/>
      </c>
      <c r="AE6" s="143" t="str">
        <f>IFERROR(VLOOKUP($B6,'NAV plus Dist'!$B:$FD,AE$1,FALSE)/VLOOKUP($B5,NAV!$A:$FC,AE$1,FALSE)*AE7,"")</f>
        <v/>
      </c>
      <c r="AF6" s="143" t="str">
        <f>IFERROR(VLOOKUP($B6,'NAV plus Dist'!$B:$FD,AF$1,FALSE)/VLOOKUP($B5,NAV!$A:$FC,AF$1,FALSE)*AF7,"")</f>
        <v/>
      </c>
      <c r="AG6" s="143" t="str">
        <f>IFERROR(VLOOKUP($B6,'NAV plus Dist'!$B:$FD,AG$1,FALSE)/VLOOKUP($B5,NAV!$A:$FC,AG$1,FALSE)*AG7,"")</f>
        <v/>
      </c>
      <c r="AH6" s="143" t="str">
        <f>IFERROR(VLOOKUP($B6,'NAV plus Dist'!$B:$FD,AH$1,FALSE)/VLOOKUP($B5,NAV!$A:$FC,AH$1,FALSE)*AH7,"")</f>
        <v/>
      </c>
      <c r="AI6" s="143" t="str">
        <f>IFERROR(VLOOKUP($B6,'NAV plus Dist'!$B:$FD,AI$1,FALSE)/VLOOKUP($B5,NAV!$A:$FC,AI$1,FALSE)*AI7,"")</f>
        <v/>
      </c>
      <c r="AJ6" s="143" t="str">
        <f>IFERROR(VLOOKUP($B6,'NAV plus Dist'!$B:$FD,AJ$1,FALSE)/VLOOKUP($B5,NAV!$A:$FC,AJ$1,FALSE)*AJ7,"")</f>
        <v/>
      </c>
      <c r="AK6" s="169" t="str">
        <f>IFERROR(VLOOKUP($B6,'NAV plus Dist'!$B:$FD,AK$1,FALSE)/VLOOKUP($B5,NAV!$A:$FC,AK$1,FALSE)*AK7,"")</f>
        <v/>
      </c>
      <c r="AL6" s="169" t="str">
        <f>IFERROR(VLOOKUP($B6,'NAV plus Dist'!$B:$FD,AL$1,FALSE)/VLOOKUP($B5,NAV!$A:$FC,AL$1,FALSE)*AL7,"")</f>
        <v/>
      </c>
      <c r="AM6" s="143" t="str">
        <f>IFERROR(VLOOKUP($B6,'NAV plus Dist'!$B:$FD,AM$1,FALSE)/VLOOKUP($B5,NAV!$A:$FC,AM$1,FALSE)*AM7,"")</f>
        <v/>
      </c>
      <c r="AN6" s="143" t="str">
        <f>IFERROR(VLOOKUP($B6,'NAV plus Dist'!$B:$FD,AN$1,FALSE)/VLOOKUP($B5,NAV!$A:$FC,AN$1,FALSE)*AN7,"")</f>
        <v/>
      </c>
      <c r="AO6" s="143" t="str">
        <f>IFERROR(VLOOKUP($B6,'NAV plus Dist'!$B:$FD,AO$1,FALSE)/VLOOKUP($B5,NAV!$A:$FC,AO$1,FALSE)*AO7,"")</f>
        <v/>
      </c>
      <c r="AP6" s="170" t="str">
        <f>IFERROR(VLOOKUP($B6,'NAV plus Dist'!$B:$FD,AP$1,FALSE)/VLOOKUP($B5,NAV!$A:$FC,AP$1,FALSE)*AP7,"")</f>
        <v/>
      </c>
      <c r="AQ6" s="143" t="str">
        <f>IFERROR(VLOOKUP($B6,'NAV plus Dist'!$B:$FD,AQ$1,FALSE)/VLOOKUP($B5,NAV!$A:$FC,AQ$1,FALSE)*AQ7,"")</f>
        <v/>
      </c>
      <c r="AR6" s="143" t="str">
        <f>IFERROR(VLOOKUP($B6,'NAV plus Dist'!$B:$FD,AR$1,FALSE)/VLOOKUP($B5,NAV!$A:$FC,AR$1,FALSE)*AR7,"")</f>
        <v/>
      </c>
      <c r="AS6" s="143" t="str">
        <f>IFERROR(VLOOKUP($B6,'NAV plus Dist'!$B:$FD,AS$1,FALSE)/VLOOKUP($B5,NAV!$A:$FC,AS$1,FALSE)*AS7,"")</f>
        <v/>
      </c>
      <c r="AT6" s="143" t="str">
        <f>IFERROR(VLOOKUP($B6,'NAV plus Dist'!$B:$FD,AT$1,FALSE)/VLOOKUP($B5,NAV!$A:$FC,AT$1,FALSE)*AT7,"")</f>
        <v/>
      </c>
      <c r="AU6" s="143" t="str">
        <f>IFERROR(VLOOKUP($B6,'NAV plus Dist'!$B:$FD,AU$1,FALSE)/VLOOKUP($B5,NAV!$A:$FC,AU$1,FALSE)*AU7,"")</f>
        <v/>
      </c>
      <c r="AV6" s="143" t="str">
        <f>IFERROR(VLOOKUP($B6,'NAV plus Dist'!$B:$FD,AV$1,FALSE)/VLOOKUP($B5,NAV!$A:$FC,AV$1,FALSE)*AV7,"")</f>
        <v/>
      </c>
      <c r="AW6" s="143" t="str">
        <f>IFERROR(VLOOKUP($B6,'NAV plus Dist'!$B:$FD,AW$1,FALSE)/VLOOKUP($B5,NAV!$A:$FC,AW$1,FALSE)*AW7,"")</f>
        <v/>
      </c>
      <c r="AX6" s="143" t="str">
        <f>IFERROR(VLOOKUP($B6,'NAV plus Dist'!$B:$FD,AX$1,FALSE)/VLOOKUP($B5,NAV!$A:$FC,AX$1,FALSE)*AX7,"")</f>
        <v/>
      </c>
      <c r="AY6" s="143" t="str">
        <f>IFERROR(VLOOKUP($B6,'NAV plus Dist'!$B:$FD,AY$1,FALSE)/VLOOKUP($B5,NAV!$A:$FC,AY$1,FALSE)*AY7,"")</f>
        <v/>
      </c>
      <c r="AZ6" s="143" t="str">
        <f>IFERROR(VLOOKUP($B6,'NAV plus Dist'!$B:$FD,AZ$1,FALSE)/VLOOKUP($B5,NAV!$A:$FC,AZ$1,FALSE)*AZ7,"")</f>
        <v/>
      </c>
      <c r="BA6" s="143" t="str">
        <f>IFERROR(VLOOKUP($B6,'NAV plus Dist'!$B:$FD,BA$1,FALSE)/VLOOKUP($B5,NAV!$A:$FC,BA$1,FALSE)*BA7,"")</f>
        <v/>
      </c>
      <c r="BB6" s="143" t="str">
        <f>IFERROR(VLOOKUP($B6,'NAV plus Dist'!$B:$FD,BB$1,FALSE)/VLOOKUP($B5,NAV!$A:$FC,BB$1,FALSE)*BB7,"")</f>
        <v/>
      </c>
      <c r="BC6" s="143" t="str">
        <f>IFERROR(VLOOKUP($B6,'NAV plus Dist'!$B:$FD,BC$1,FALSE)/VLOOKUP($B5,NAV!$A:$FC,BC$1,FALSE)*BC7,"")</f>
        <v/>
      </c>
      <c r="BD6" s="143" t="str">
        <f>IFERROR(VLOOKUP($B6,'NAV plus Dist'!$B:$FD,BD$1,FALSE)/VLOOKUP($B5,NAV!$A:$FC,BD$1,FALSE)*BD7,"")</f>
        <v/>
      </c>
      <c r="BE6" s="143" t="str">
        <f>IFERROR(VLOOKUP($B6,'NAV plus Dist'!$B:$FD,BE$1,FALSE)/VLOOKUP($B5,NAV!$A:$FC,BE$1,FALSE)*BE7,"")</f>
        <v/>
      </c>
      <c r="BF6" s="143" t="str">
        <f>IFERROR(VLOOKUP($B6,'NAV plus Dist'!$B:$FD,BF$1,FALSE)/VLOOKUP($B5,NAV!$A:$FC,BF$1,FALSE)*BF7,"")</f>
        <v/>
      </c>
      <c r="BG6" s="143" t="str">
        <f>IFERROR(VLOOKUP($B6,'NAV plus Dist'!$B:$FD,BG$1,FALSE)/VLOOKUP($B5,NAV!$A:$FC,BG$1,FALSE)*BG7,"")</f>
        <v/>
      </c>
      <c r="BH6" s="143" t="str">
        <f>IFERROR(VLOOKUP($B6,'NAV plus Dist'!$B:$FD,BH$1,FALSE)/VLOOKUP($B5,NAV!$A:$FC,BH$1,FALSE)*BH7,"")</f>
        <v/>
      </c>
      <c r="BI6" s="143" t="str">
        <f>IFERROR(VLOOKUP($B6,'NAV plus Dist'!$B:$FD,BI$1,FALSE)/VLOOKUP($B5,NAV!$A:$FC,BI$1,FALSE)*BI7,"")</f>
        <v/>
      </c>
      <c r="BJ6" s="143" t="str">
        <f>IFERROR(VLOOKUP($B6,'NAV plus Dist'!$B:$FD,BJ$1,FALSE)/VLOOKUP($B5,NAV!$A:$FC,BJ$1,FALSE)*BJ7,"")</f>
        <v/>
      </c>
      <c r="BK6" s="143" t="str">
        <f>IFERROR(VLOOKUP($B6,'NAV plus Dist'!$B:$FD,BK$1,FALSE)/VLOOKUP($B5,NAV!$A:$FC,BK$1,FALSE)*BK7,"")</f>
        <v/>
      </c>
      <c r="BL6" s="143" t="str">
        <f>IFERROR(VLOOKUP($B6,'NAV plus Dist'!$B:$FD,BL$1,FALSE)/VLOOKUP($B5,NAV!$A:$FC,BL$1,FALSE)*BL7,"")</f>
        <v/>
      </c>
      <c r="BM6" s="143" t="str">
        <f>IFERROR(VLOOKUP($B6,'NAV plus Dist'!$B:$FD,BM$1,FALSE)/VLOOKUP($B5,NAV!$A:$FC,BM$1,FALSE)*BM7,"")</f>
        <v/>
      </c>
      <c r="BN6" s="143" t="str">
        <f>IFERROR(VLOOKUP($B6,'NAV plus Dist'!$B:$FD,BN$1,FALSE)/VLOOKUP($B5,NAV!$A:$FC,BN$1,FALSE)*BN7,"")</f>
        <v/>
      </c>
      <c r="BO6" s="143" t="str">
        <f>IFERROR(VLOOKUP($B6,'NAV plus Dist'!$B:$FD,BO$1,FALSE)/VLOOKUP($B5,NAV!$A:$FC,BO$1,FALSE)*BO7,"")</f>
        <v/>
      </c>
      <c r="BP6" s="143" t="str">
        <f>IFERROR(VLOOKUP($B6,'NAV plus Dist'!$B:$FD,BP$1,FALSE)/VLOOKUP($B5,NAV!$A:$FC,BP$1,FALSE)*BP7,"")</f>
        <v/>
      </c>
      <c r="BQ6" s="143" t="str">
        <f>IFERROR(VLOOKUP($B6,'NAV plus Dist'!$B:$FD,BQ$1,FALSE)/VLOOKUP($B5,NAV!$A:$FC,BQ$1,FALSE)*BQ7,"")</f>
        <v/>
      </c>
      <c r="BR6" s="143" t="str">
        <f>IFERROR(VLOOKUP($B6,'NAV plus Dist'!$B:$FD,BR$1,FALSE)/VLOOKUP($B5,NAV!$A:$FC,BR$1,FALSE)*BR7,"")</f>
        <v/>
      </c>
      <c r="BS6" s="143" t="str">
        <f>IFERROR(VLOOKUP($B6,'NAV plus Dist'!$B:$FD,BS$1,FALSE)/VLOOKUP($B5,NAV!$A:$FC,BS$1,FALSE)*BS7,"")</f>
        <v/>
      </c>
      <c r="BT6" s="143" t="str">
        <f>IFERROR(VLOOKUP($B6,'NAV plus Dist'!$B:$FD,BT$1,FALSE)/VLOOKUP($B5,NAV!$A:$FC,BT$1,FALSE)*BT7,"")</f>
        <v/>
      </c>
      <c r="BU6" s="143" t="str">
        <f>IFERROR(VLOOKUP($B6,'NAV plus Dist'!$B:$FD,BU$1,FALSE)/VLOOKUP($B5,NAV!$A:$FC,BU$1,FALSE)*BU7,"")</f>
        <v/>
      </c>
      <c r="BV6" s="143" t="str">
        <f>IFERROR(VLOOKUP($B6,'NAV plus Dist'!$B:$FD,BV$1,FALSE)/VLOOKUP($B5,NAV!$A:$FC,BV$1,FALSE)*BV7,"")</f>
        <v/>
      </c>
      <c r="BW6" s="143" t="str">
        <f>IFERROR(VLOOKUP($B6,'NAV plus Dist'!$B:$FD,BW$1,FALSE)/VLOOKUP($B5,NAV!$A:$FC,BW$1,FALSE)*BW7,"")</f>
        <v/>
      </c>
      <c r="BX6" s="143" t="str">
        <f>IFERROR(VLOOKUP($B6,'NAV plus Dist'!$B:$FD,BX$1,FALSE)/VLOOKUP($B5,NAV!$A:$FC,BX$1,FALSE)*BX7,"")</f>
        <v/>
      </c>
      <c r="BY6" s="143" t="str">
        <f>IFERROR(VLOOKUP($B6,'NAV plus Dist'!$B:$FD,BY$1,FALSE)/VLOOKUP($B5,NAV!$A:$FC,BY$1,FALSE)*BY7,"")</f>
        <v/>
      </c>
      <c r="BZ6" s="143" t="str">
        <f>IFERROR(VLOOKUP($B6,'NAV plus Dist'!$B:$FD,BZ$1,FALSE)/VLOOKUP($B5,NAV!$A:$FC,BZ$1,FALSE)*BZ7,"")</f>
        <v/>
      </c>
      <c r="CA6" s="143" t="str">
        <f>IFERROR(VLOOKUP($B6,'NAV plus Dist'!$B:$FD,CA$1,FALSE)/VLOOKUP($B5,NAV!$A:$FC,CA$1,FALSE)*CA7,"")</f>
        <v/>
      </c>
      <c r="CB6" s="143" t="str">
        <f>IFERROR(VLOOKUP($B6,'NAV plus Dist'!$B:$FD,CB$1,FALSE)/VLOOKUP($B5,NAV!$A:$FC,CB$1,FALSE)*CB7,"")</f>
        <v/>
      </c>
      <c r="CC6" s="143" t="str">
        <f>IFERROR(VLOOKUP($B6,'NAV plus Dist'!$B:$FD,CC$1,FALSE)/VLOOKUP($B5,NAV!$A:$FC,CC$1,FALSE)*CC7,"")</f>
        <v/>
      </c>
      <c r="CD6" s="143" t="str">
        <f>IFERROR(VLOOKUP($B6,'NAV plus Dist'!$B:$FD,CD$1,FALSE)/VLOOKUP($B5,NAV!$A:$FC,CD$1,FALSE)*CD7,"")</f>
        <v/>
      </c>
      <c r="CE6" s="143" t="str">
        <f>IFERROR(VLOOKUP($B6,'NAV plus Dist'!$B:$FD,CE$1,FALSE)/VLOOKUP($B5,NAV!$A:$FC,CE$1,FALSE)*CE7,"")</f>
        <v/>
      </c>
      <c r="CF6" s="143" t="str">
        <f>IFERROR(VLOOKUP($B6,'NAV plus Dist'!$B:$FD,CF$1,FALSE)/VLOOKUP($B5,NAV!$A:$FC,CF$1,FALSE)*CF7,"")</f>
        <v/>
      </c>
      <c r="CG6" s="143" t="str">
        <f>IFERROR(VLOOKUP($B6,'NAV plus Dist'!$B:$FD,CG$1,FALSE)/VLOOKUP($B5,NAV!$A:$FC,CG$1,FALSE)*CG7,"")</f>
        <v/>
      </c>
      <c r="CH6" s="143" t="str">
        <f>IFERROR(VLOOKUP($B6,'NAV plus Dist'!$B:$FD,CH$1,FALSE)/VLOOKUP($B5,NAV!$A:$FC,CH$1,FALSE)*CH7,"")</f>
        <v/>
      </c>
      <c r="CI6" s="143" t="str">
        <f>IFERROR(VLOOKUP($B6,'NAV plus Dist'!$B:$FD,CI$1,FALSE)/VLOOKUP($B5,NAV!$A:$FC,CI$1,FALSE)*CI7,"")</f>
        <v/>
      </c>
      <c r="CJ6" s="143" t="str">
        <f>IFERROR(VLOOKUP($B6,'NAV plus Dist'!$B:$FD,CJ$1,FALSE)/VLOOKUP($B5,NAV!$A:$FC,CJ$1,FALSE)*CJ7,"")</f>
        <v/>
      </c>
      <c r="CK6" s="143" t="str">
        <f>IFERROR(VLOOKUP($B6,'NAV plus Dist'!$B:$AAA,CK$1,FALSE)/VLOOKUP($B5,NAV!$A:$AAA,CK$1,FALSE)*CK7,"")</f>
        <v/>
      </c>
      <c r="CL6" s="143" t="str">
        <f>IFERROR(VLOOKUP($B6,'NAV plus Dist'!$B:$AAA,CL$1,FALSE)/VLOOKUP($B5,NAV!$A:$AAA,CL$1,FALSE)*CL7,"")</f>
        <v/>
      </c>
      <c r="CM6" s="143" t="str">
        <f>IFERROR(VLOOKUP($B6,'NAV plus Dist'!$B:$AAA,CM$1,FALSE)/VLOOKUP($B5,NAV!$A:$AAA,CM$1,FALSE)*CM7,"")</f>
        <v/>
      </c>
      <c r="CN6" s="143" t="str">
        <f>IFERROR(VLOOKUP($B6,'NAV plus Dist'!$B:$AAA,CN$1,FALSE)/VLOOKUP($B5,NAV!$A:$AAA,CN$1,FALSE)*CN7,"")</f>
        <v/>
      </c>
      <c r="CO6" s="143" t="str">
        <f>IFERROR(VLOOKUP($B6,'NAV plus Dist'!$B:$AAA,CO$1,FALSE)/VLOOKUP($B5,NAV!$A:$AAA,CO$1,FALSE)*CO7,"")</f>
        <v/>
      </c>
      <c r="CP6" s="143" t="str">
        <f>IFERROR(VLOOKUP($B6,'NAV plus Dist'!$B:$AAA,CP$1,FALSE)/VLOOKUP($B5,NAV!$A:$AAA,CP$1,FALSE)*CP7,"")</f>
        <v/>
      </c>
      <c r="CQ6" s="143" t="str">
        <f>IFERROR(VLOOKUP($B6,'NAV plus Dist'!$B:$AAA,CQ$1,FALSE)/VLOOKUP($B5,NAV!$A:$AAA,CQ$1,FALSE)*CQ7,"")</f>
        <v/>
      </c>
      <c r="CR6" s="143" t="str">
        <f>IFERROR(VLOOKUP($B6,'NAV plus Dist'!$B:$AAA,CR$1,FALSE)/VLOOKUP($B5,NAV!$A:$AAA,CR$1,FALSE)*CR7,"")</f>
        <v/>
      </c>
      <c r="CS6" s="143" t="str">
        <f>IFERROR(VLOOKUP($B6,'NAV plus Dist'!$B:$AAA,CS$1,FALSE)/VLOOKUP($B5,NAV!$A:$AAA,CS$1,FALSE)*CS7,"")</f>
        <v/>
      </c>
      <c r="CT6" s="143" t="str">
        <f>IFERROR(VLOOKUP($B6,'NAV plus Dist'!$B:$AAA,CT$1,FALSE)/VLOOKUP($B5,NAV!$A:$AAA,CT$1,FALSE)*CT7,"")</f>
        <v/>
      </c>
      <c r="CU6" s="143" t="str">
        <f>IFERROR(VLOOKUP($B6,'NAV plus Dist'!$B:$AAA,CU$1,FALSE)/VLOOKUP($B5,NAV!$A:$AAA,CU$1,FALSE)*CU7,"")</f>
        <v/>
      </c>
      <c r="CV6" s="143" t="str">
        <f>IFERROR(VLOOKUP($B6,'NAV plus Dist'!$B:$AAA,CV$1,FALSE)/VLOOKUP($B5,NAV!$A:$AAA,CV$1,FALSE)*CV7,"")</f>
        <v/>
      </c>
      <c r="CW6" s="143" t="str">
        <f>IFERROR(VLOOKUP($B6,'NAV plus Dist'!$B:$AAA,CW$1,FALSE)/VLOOKUP($B5,NAV!$A:$AAA,CW$1,FALSE)*CW7,"")</f>
        <v/>
      </c>
      <c r="CX6" s="143" t="str">
        <f>IFERROR(VLOOKUP($B6,'NAV plus Dist'!$B:$AAA,CX$1,FALSE)/VLOOKUP($B5,NAV!$A:$AAA,CX$1,FALSE)*CX7,"")</f>
        <v/>
      </c>
      <c r="CY6" s="143" t="str">
        <f>IFERROR(VLOOKUP($B6,'NAV plus Dist'!$B:$AAA,CY$1,FALSE)/VLOOKUP($B5,NAV!$A:$AAA,CY$1,FALSE)*CY7,"")</f>
        <v/>
      </c>
      <c r="CZ6" s="143" t="str">
        <f>IFERROR(VLOOKUP($B6,'NAV plus Dist'!$B:$AAA,CZ$1,FALSE)/VLOOKUP($B5,NAV!$A:$AAA,CZ$1,FALSE)*CZ7,"")</f>
        <v/>
      </c>
      <c r="DA6" s="143" t="str">
        <f>IFERROR(VLOOKUP($B6,'NAV plus Dist'!$B:$AAA,DA$1,FALSE)/VLOOKUP($B5,NAV!$A:$AAA,DA$1,FALSE)*DA7,"")</f>
        <v/>
      </c>
      <c r="DB6" s="143" t="str">
        <f>IFERROR(VLOOKUP($B6,'NAV plus Dist'!$B:$AAA,DB$1,FALSE)/VLOOKUP($B5,NAV!$A:$AAA,DB$1,FALSE)*DB7,"")</f>
        <v/>
      </c>
      <c r="DC6" s="143" t="str">
        <f>IFERROR(VLOOKUP($B6,'NAV plus Dist'!$B:$AAA,DC$1,FALSE)/VLOOKUP($B5,NAV!$A:$AAA,DC$1,FALSE)*DC7,"")</f>
        <v/>
      </c>
      <c r="DD6" s="143" t="str">
        <f>IFERROR(VLOOKUP($B6,'NAV plus Dist'!$B:$AAA,DD$1,FALSE)/VLOOKUP($B5,NAV!$A:$AAA,DD$1,FALSE)*DD7,"")</f>
        <v/>
      </c>
      <c r="DE6" s="143" t="str">
        <f>IFERROR(VLOOKUP($B6,'NAV plus Dist'!$B:$AAA,DE$1,FALSE)/VLOOKUP($B5,NAV!$A:$AAA,DE$1,FALSE)*DE7,"")</f>
        <v/>
      </c>
      <c r="DF6" s="143" t="str">
        <f>IFERROR(VLOOKUP($B6,'NAV plus Dist'!$B:$AAA,DF$1,FALSE)/VLOOKUP($B5,NAV!$A:$AAA,DF$1,FALSE)*DF7,"")</f>
        <v/>
      </c>
      <c r="DG6" s="143" t="str">
        <f>IFERROR(VLOOKUP($B6,'NAV plus Dist'!$B:$AAA,DG$1,FALSE)/VLOOKUP($B5,NAV!$A:$AAA,DG$1,FALSE)*DG7,"")</f>
        <v/>
      </c>
      <c r="DH6" s="143" t="str">
        <f>IFERROR(VLOOKUP($B6,'NAV plus Dist'!$B:$AAA,DH$1,FALSE)/VLOOKUP($B5,NAV!$A:$AAA,DH$1,FALSE)*DH7,"")</f>
        <v/>
      </c>
    </row>
    <row r="7" spans="1:112">
      <c r="A7" s="94">
        <f t="shared" si="35"/>
        <v>194</v>
      </c>
      <c r="B7" s="168">
        <f t="shared" si="36"/>
        <v>40178</v>
      </c>
      <c r="C7" s="143" t="str">
        <f>IFERROR(VLOOKUP($B7,'NAV plus Dist'!$B:$FD,C$1,FALSE)/VLOOKUP($B6,NAV!$A:$FC,C$1,FALSE)*C8,"")</f>
        <v/>
      </c>
      <c r="D7" s="143" t="str">
        <f>IFERROR(VLOOKUP($B7,'NAV plus Dist'!$B:$FD,D$1,FALSE)/VLOOKUP($B6,NAV!$A:$FC,D$1,FALSE)*D8,"")</f>
        <v/>
      </c>
      <c r="E7" s="143" t="str">
        <f>IFERROR(VLOOKUP($B7,'NAV plus Dist'!$B:$FD,E$1,FALSE)/VLOOKUP($B6,NAV!$A:$FC,E$1,FALSE)*E8,"")</f>
        <v/>
      </c>
      <c r="F7" s="143" t="str">
        <f>IFERROR(VLOOKUP($B7,'NAV plus Dist'!$B:$FD,F$1,FALSE)/VLOOKUP($B6,NAV!$A:$FC,F$1,FALSE)*F8,"")</f>
        <v/>
      </c>
      <c r="G7" s="143" t="str">
        <f>IFERROR(VLOOKUP($B7,'NAV plus Dist'!$B:$FD,G$1,FALSE)/VLOOKUP($B6,NAV!$A:$FC,G$1,FALSE)*G8,"")</f>
        <v/>
      </c>
      <c r="H7" s="143" t="str">
        <f>IFERROR(VLOOKUP($B7,'NAV plus Dist'!$B:$FD,H$1,FALSE)/VLOOKUP($B6,NAV!$A:$FC,H$1,FALSE)*H8,"")</f>
        <v/>
      </c>
      <c r="I7" s="143" t="str">
        <f>IFERROR(VLOOKUP($B7,'NAV plus Dist'!$B:$FD,I$1,FALSE)/VLOOKUP($B6,NAV!$A:$FC,I$1,FALSE)*I8,"")</f>
        <v/>
      </c>
      <c r="J7" s="143" t="str">
        <f>IFERROR(VLOOKUP($B7,'NAV plus Dist'!$B:$FD,J$1,FALSE)/VLOOKUP($B6,NAV!$A:$FC,J$1,FALSE)*J8,"")</f>
        <v/>
      </c>
      <c r="K7" s="143" t="str">
        <f>IFERROR(VLOOKUP($B7,'NAV plus Dist'!$B:$FD,K$1,FALSE)/VLOOKUP($B6,NAV!$A:$FC,K$1,FALSE)*K8,"")</f>
        <v/>
      </c>
      <c r="L7" s="143" t="str">
        <f>IFERROR(VLOOKUP($B7,'NAV plus Dist'!$B:$FD,L$1,FALSE)/VLOOKUP($B6,NAV!$A:$FC,L$1,FALSE)*L8,"")</f>
        <v/>
      </c>
      <c r="M7" s="143" t="str">
        <f>IFERROR(VLOOKUP($B7,'NAV plus Dist'!$B:$FD,M$1,FALSE)/VLOOKUP($B6,NAV!$A:$FC,M$1,FALSE)*M8,"")</f>
        <v/>
      </c>
      <c r="N7" s="143" t="str">
        <f>IFERROR(VLOOKUP($B7,'NAV plus Dist'!$B:$FD,N$1,FALSE)/VLOOKUP($B6,NAV!$A:$FC,N$1,FALSE)*N8,"")</f>
        <v/>
      </c>
      <c r="O7" s="143" t="str">
        <f>IFERROR(VLOOKUP($B7,'NAV plus Dist'!$B:$FD,O$1,FALSE)/VLOOKUP($B6,NAV!$A:$FC,O$1,FALSE)*O8,"")</f>
        <v/>
      </c>
      <c r="P7" s="143" t="str">
        <f>IFERROR(VLOOKUP($B7,'NAV plus Dist'!$B:$FD,P$1,FALSE)/VLOOKUP($B6,NAV!$A:$FC,P$1,FALSE)*P8,"")</f>
        <v/>
      </c>
      <c r="Q7" s="143" t="str">
        <f>IFERROR(VLOOKUP($B7,'NAV plus Dist'!$B:$FD,Q$1,FALSE)/VLOOKUP($B6,NAV!$A:$FC,Q$1,FALSE)*Q8,"")</f>
        <v/>
      </c>
      <c r="R7" s="143" t="str">
        <f>IFERROR(VLOOKUP($B7,'NAV plus Dist'!$B:$FD,R$1,FALSE)/VLOOKUP($B6,NAV!$A:$FC,R$1,FALSE)*R8,"")</f>
        <v/>
      </c>
      <c r="S7" s="143" t="str">
        <f>IFERROR(VLOOKUP($B7,'NAV plus Dist'!$B:$FD,S$1,FALSE)/VLOOKUP($B6,NAV!$A:$FC,S$1,FALSE)*S8,"")</f>
        <v/>
      </c>
      <c r="T7" s="143" t="str">
        <f>IFERROR(VLOOKUP($B7,'NAV plus Dist'!$B:$FD,T$1,FALSE)/VLOOKUP($B6,NAV!$A:$FC,T$1,FALSE)*T8,"")</f>
        <v/>
      </c>
      <c r="U7" s="143" t="str">
        <f>IFERROR(VLOOKUP($B7,'NAV plus Dist'!$B:$FD,U$1,FALSE)/VLOOKUP($B6,NAV!$A:$FC,U$1,FALSE)*U8,"")</f>
        <v/>
      </c>
      <c r="V7" s="143" t="str">
        <f>IFERROR(VLOOKUP($B7,'NAV plus Dist'!$B:$FD,V$1,FALSE)/VLOOKUP($B6,NAV!$A:$FC,V$1,FALSE)*V8,"")</f>
        <v/>
      </c>
      <c r="W7" s="143" t="str">
        <f>IFERROR(VLOOKUP($B7,'NAV plus Dist'!$B:$FD,W$1,FALSE)/VLOOKUP($B6,NAV!$A:$FC,W$1,FALSE)*W8,"")</f>
        <v/>
      </c>
      <c r="X7" s="143" t="str">
        <f>IFERROR(VLOOKUP($B7,'NAV plus Dist'!$B:$FD,X$1,FALSE)/VLOOKUP($B6,NAV!$A:$FC,X$1,FALSE)*X8,"")</f>
        <v/>
      </c>
      <c r="Y7" s="143" t="str">
        <f>IFERROR(VLOOKUP($B7,'NAV plus Dist'!$B:$FD,Y$1,FALSE)/VLOOKUP($B6,NAV!$A:$FC,Y$1,FALSE)*Y8,"")</f>
        <v/>
      </c>
      <c r="Z7" s="143" t="str">
        <f>IFERROR(VLOOKUP($B7,'NAV plus Dist'!$B:$FD,Z$1,FALSE)/VLOOKUP($B6,NAV!$A:$FC,Z$1,FALSE)*Z8,"")</f>
        <v/>
      </c>
      <c r="AA7" s="143" t="str">
        <f>IFERROR(VLOOKUP($B7,'NAV plus Dist'!$B:$FD,AA$1,FALSE)/VLOOKUP($B6,NAV!$A:$FC,AA$1,FALSE)*AA8,"")</f>
        <v/>
      </c>
      <c r="AB7" s="143" t="str">
        <f>IFERROR(VLOOKUP($B7,'NAV plus Dist'!$B:$FD,AB$1,FALSE)/VLOOKUP($B6,NAV!$A:$FC,AB$1,FALSE)*AB8,"")</f>
        <v/>
      </c>
      <c r="AC7" s="143" t="str">
        <f>IFERROR(VLOOKUP($B7,'NAV plus Dist'!$B:$FD,AC$1,FALSE)/VLOOKUP($B6,NAV!$A:$FC,AC$1,FALSE)*AC8,"")</f>
        <v/>
      </c>
      <c r="AD7" s="143" t="str">
        <f>IFERROR(VLOOKUP($B7,'NAV plus Dist'!$B:$FD,AD$1,FALSE)/VLOOKUP($B6,NAV!$A:$FC,AD$1,FALSE)*AD8,"")</f>
        <v/>
      </c>
      <c r="AE7" s="143" t="str">
        <f>IFERROR(VLOOKUP($B7,'NAV plus Dist'!$B:$FD,AE$1,FALSE)/VLOOKUP($B6,NAV!$A:$FC,AE$1,FALSE)*AE8,"")</f>
        <v/>
      </c>
      <c r="AF7" s="143" t="str">
        <f>IFERROR(VLOOKUP($B7,'NAV plus Dist'!$B:$FD,AF$1,FALSE)/VLOOKUP($B6,NAV!$A:$FC,AF$1,FALSE)*AF8,"")</f>
        <v/>
      </c>
      <c r="AG7" s="143" t="str">
        <f>IFERROR(VLOOKUP($B7,'NAV plus Dist'!$B:$FD,AG$1,FALSE)/VLOOKUP($B6,NAV!$A:$FC,AG$1,FALSE)*AG8,"")</f>
        <v/>
      </c>
      <c r="AH7" s="143" t="str">
        <f>IFERROR(VLOOKUP($B7,'NAV plus Dist'!$B:$FD,AH$1,FALSE)/VLOOKUP($B6,NAV!$A:$FC,AH$1,FALSE)*AH8,"")</f>
        <v/>
      </c>
      <c r="AI7" s="143" t="str">
        <f>IFERROR(VLOOKUP($B7,'NAV plus Dist'!$B:$FD,AI$1,FALSE)/VLOOKUP($B6,NAV!$A:$FC,AI$1,FALSE)*AI8,"")</f>
        <v/>
      </c>
      <c r="AJ7" s="143" t="str">
        <f>IFERROR(VLOOKUP($B7,'NAV plus Dist'!$B:$FD,AJ$1,FALSE)/VLOOKUP($B6,NAV!$A:$FC,AJ$1,FALSE)*AJ8,"")</f>
        <v/>
      </c>
      <c r="AK7" s="169" t="str">
        <f>IFERROR(VLOOKUP($B7,'NAV plus Dist'!$B:$FD,AK$1,FALSE)/VLOOKUP($B6,NAV!$A:$FC,AK$1,FALSE)*AK8,"")</f>
        <v/>
      </c>
      <c r="AL7" s="169" t="str">
        <f>IFERROR(VLOOKUP($B7,'NAV plus Dist'!$B:$FD,AL$1,FALSE)/VLOOKUP($B6,NAV!$A:$FC,AL$1,FALSE)*AL8,"")</f>
        <v/>
      </c>
      <c r="AM7" s="143" t="str">
        <f>IFERROR(VLOOKUP($B7,'NAV plus Dist'!$B:$FD,AM$1,FALSE)/VLOOKUP($B6,NAV!$A:$FC,AM$1,FALSE)*AM8,"")</f>
        <v/>
      </c>
      <c r="AN7" s="143" t="str">
        <f>IFERROR(VLOOKUP($B7,'NAV plus Dist'!$B:$FD,AN$1,FALSE)/VLOOKUP($B6,NAV!$A:$FC,AN$1,FALSE)*AN8,"")</f>
        <v/>
      </c>
      <c r="AO7" s="143" t="str">
        <f>IFERROR(VLOOKUP($B7,'NAV plus Dist'!$B:$FD,AO$1,FALSE)/VLOOKUP($B6,NAV!$A:$FC,AO$1,FALSE)*AO8,"")</f>
        <v/>
      </c>
      <c r="AP7" s="170" t="str">
        <f>IFERROR(VLOOKUP($B7,'NAV plus Dist'!$B:$FD,AP$1,FALSE)/VLOOKUP($B6,NAV!$A:$FC,AP$1,FALSE)*AP8,"")</f>
        <v/>
      </c>
      <c r="AQ7" s="143" t="str">
        <f>IFERROR(VLOOKUP($B7,'NAV plus Dist'!$B:$FD,AQ$1,FALSE)/VLOOKUP($B6,NAV!$A:$FC,AQ$1,FALSE)*AQ8,"")</f>
        <v/>
      </c>
      <c r="AR7" s="143" t="str">
        <f>IFERROR(VLOOKUP($B7,'NAV plus Dist'!$B:$FD,AR$1,FALSE)/VLOOKUP($B6,NAV!$A:$FC,AR$1,FALSE)*AR8,"")</f>
        <v/>
      </c>
      <c r="AS7" s="143" t="str">
        <f>IFERROR(VLOOKUP($B7,'NAV plus Dist'!$B:$FD,AS$1,FALSE)/VLOOKUP($B6,NAV!$A:$FC,AS$1,FALSE)*AS8,"")</f>
        <v/>
      </c>
      <c r="AT7" s="143" t="str">
        <f>IFERROR(VLOOKUP($B7,'NAV plus Dist'!$B:$FD,AT$1,FALSE)/VLOOKUP($B6,NAV!$A:$FC,AT$1,FALSE)*AT8,"")</f>
        <v/>
      </c>
      <c r="AU7" s="143" t="str">
        <f>IFERROR(VLOOKUP($B7,'NAV plus Dist'!$B:$FD,AU$1,FALSE)/VLOOKUP($B6,NAV!$A:$FC,AU$1,FALSE)*AU8,"")</f>
        <v/>
      </c>
      <c r="AV7" s="143" t="str">
        <f>IFERROR(VLOOKUP($B7,'NAV plus Dist'!$B:$FD,AV$1,FALSE)/VLOOKUP($B6,NAV!$A:$FC,AV$1,FALSE)*AV8,"")</f>
        <v/>
      </c>
      <c r="AW7" s="143" t="str">
        <f>IFERROR(VLOOKUP($B7,'NAV plus Dist'!$B:$FD,AW$1,FALSE)/VLOOKUP($B6,NAV!$A:$FC,AW$1,FALSE)*AW8,"")</f>
        <v/>
      </c>
      <c r="AX7" s="143" t="str">
        <f>IFERROR(VLOOKUP($B7,'NAV plus Dist'!$B:$FD,AX$1,FALSE)/VLOOKUP($B6,NAV!$A:$FC,AX$1,FALSE)*AX8,"")</f>
        <v/>
      </c>
      <c r="AY7" s="143" t="str">
        <f>IFERROR(VLOOKUP($B7,'NAV plus Dist'!$B:$FD,AY$1,FALSE)/VLOOKUP($B6,NAV!$A:$FC,AY$1,FALSE)*AY8,"")</f>
        <v/>
      </c>
      <c r="AZ7" s="143" t="str">
        <f>IFERROR(VLOOKUP($B7,'NAV plus Dist'!$B:$FD,AZ$1,FALSE)/VLOOKUP($B6,NAV!$A:$FC,AZ$1,FALSE)*AZ8,"")</f>
        <v/>
      </c>
      <c r="BA7" s="143" t="str">
        <f>IFERROR(VLOOKUP($B7,'NAV plus Dist'!$B:$FD,BA$1,FALSE)/VLOOKUP($B6,NAV!$A:$FC,BA$1,FALSE)*BA8,"")</f>
        <v/>
      </c>
      <c r="BB7" s="143" t="str">
        <f>IFERROR(VLOOKUP($B7,'NAV plus Dist'!$B:$FD,BB$1,FALSE)/VLOOKUP($B6,NAV!$A:$FC,BB$1,FALSE)*BB8,"")</f>
        <v/>
      </c>
      <c r="BC7" s="143" t="str">
        <f>IFERROR(VLOOKUP($B7,'NAV plus Dist'!$B:$FD,BC$1,FALSE)/VLOOKUP($B6,NAV!$A:$FC,BC$1,FALSE)*BC8,"")</f>
        <v/>
      </c>
      <c r="BD7" s="143" t="str">
        <f>IFERROR(VLOOKUP($B7,'NAV plus Dist'!$B:$FD,BD$1,FALSE)/VLOOKUP($B6,NAV!$A:$FC,BD$1,FALSE)*BD8,"")</f>
        <v/>
      </c>
      <c r="BE7" s="143" t="str">
        <f>IFERROR(VLOOKUP($B7,'NAV plus Dist'!$B:$FD,BE$1,FALSE)/VLOOKUP($B6,NAV!$A:$FC,BE$1,FALSE)*BE8,"")</f>
        <v/>
      </c>
      <c r="BF7" s="143" t="str">
        <f>IFERROR(VLOOKUP($B7,'NAV plus Dist'!$B:$FD,BF$1,FALSE)/VLOOKUP($B6,NAV!$A:$FC,BF$1,FALSE)*BF8,"")</f>
        <v/>
      </c>
      <c r="BG7" s="143" t="str">
        <f>IFERROR(VLOOKUP($B7,'NAV plus Dist'!$B:$FD,BG$1,FALSE)/VLOOKUP($B6,NAV!$A:$FC,BG$1,FALSE)*BG8,"")</f>
        <v/>
      </c>
      <c r="BH7" s="143" t="str">
        <f>IFERROR(VLOOKUP($B7,'NAV plus Dist'!$B:$FD,BH$1,FALSE)/VLOOKUP($B6,NAV!$A:$FC,BH$1,FALSE)*BH8,"")</f>
        <v/>
      </c>
      <c r="BI7" s="143" t="str">
        <f>IFERROR(VLOOKUP($B7,'NAV plus Dist'!$B:$FD,BI$1,FALSE)/VLOOKUP($B6,NAV!$A:$FC,BI$1,FALSE)*BI8,"")</f>
        <v/>
      </c>
      <c r="BJ7" s="143" t="str">
        <f>IFERROR(VLOOKUP($B7,'NAV plus Dist'!$B:$FD,BJ$1,FALSE)/VLOOKUP($B6,NAV!$A:$FC,BJ$1,FALSE)*BJ8,"")</f>
        <v/>
      </c>
      <c r="BK7" s="143" t="str">
        <f>IFERROR(VLOOKUP($B7,'NAV plus Dist'!$B:$FD,BK$1,FALSE)/VLOOKUP($B6,NAV!$A:$FC,BK$1,FALSE)*BK8,"")</f>
        <v/>
      </c>
      <c r="BL7" s="143" t="str">
        <f>IFERROR(VLOOKUP($B7,'NAV plus Dist'!$B:$FD,BL$1,FALSE)/VLOOKUP($B6,NAV!$A:$FC,BL$1,FALSE)*BL8,"")</f>
        <v/>
      </c>
      <c r="BM7" s="143" t="str">
        <f>IFERROR(VLOOKUP($B7,'NAV plus Dist'!$B:$FD,BM$1,FALSE)/VLOOKUP($B6,NAV!$A:$FC,BM$1,FALSE)*BM8,"")</f>
        <v/>
      </c>
      <c r="BN7" s="143" t="str">
        <f>IFERROR(VLOOKUP($B7,'NAV plus Dist'!$B:$FD,BN$1,FALSE)/VLOOKUP($B6,NAV!$A:$FC,BN$1,FALSE)*BN8,"")</f>
        <v/>
      </c>
      <c r="BO7" s="143" t="str">
        <f>IFERROR(VLOOKUP($B7,'NAV plus Dist'!$B:$FD,BO$1,FALSE)/VLOOKUP($B6,NAV!$A:$FC,BO$1,FALSE)*BO8,"")</f>
        <v/>
      </c>
      <c r="BP7" s="143" t="str">
        <f>IFERROR(VLOOKUP($B7,'NAV plus Dist'!$B:$FD,BP$1,FALSE)/VLOOKUP($B6,NAV!$A:$FC,BP$1,FALSE)*BP8,"")</f>
        <v/>
      </c>
      <c r="BQ7" s="143" t="str">
        <f>IFERROR(VLOOKUP($B7,'NAV plus Dist'!$B:$FD,BQ$1,FALSE)/VLOOKUP($B6,NAV!$A:$FC,BQ$1,FALSE)*BQ8,"")</f>
        <v/>
      </c>
      <c r="BR7" s="143" t="str">
        <f>IFERROR(VLOOKUP($B7,'NAV plus Dist'!$B:$FD,BR$1,FALSE)/VLOOKUP($B6,NAV!$A:$FC,BR$1,FALSE)*BR8,"")</f>
        <v/>
      </c>
      <c r="BS7" s="143" t="str">
        <f>IFERROR(VLOOKUP($B7,'NAV plus Dist'!$B:$FD,BS$1,FALSE)/VLOOKUP($B6,NAV!$A:$FC,BS$1,FALSE)*BS8,"")</f>
        <v/>
      </c>
      <c r="BT7" s="143" t="str">
        <f>IFERROR(VLOOKUP($B7,'NAV plus Dist'!$B:$FD,BT$1,FALSE)/VLOOKUP($B6,NAV!$A:$FC,BT$1,FALSE)*BT8,"")</f>
        <v/>
      </c>
      <c r="BU7" s="143" t="str">
        <f>IFERROR(VLOOKUP($B7,'NAV plus Dist'!$B:$FD,BU$1,FALSE)/VLOOKUP($B6,NAV!$A:$FC,BU$1,FALSE)*BU8,"")</f>
        <v/>
      </c>
      <c r="BV7" s="143" t="str">
        <f>IFERROR(VLOOKUP($B7,'NAV plus Dist'!$B:$FD,BV$1,FALSE)/VLOOKUP($B6,NAV!$A:$FC,BV$1,FALSE)*BV8,"")</f>
        <v/>
      </c>
      <c r="BW7" s="143" t="str">
        <f>IFERROR(VLOOKUP($B7,'NAV plus Dist'!$B:$FD,BW$1,FALSE)/VLOOKUP($B6,NAV!$A:$FC,BW$1,FALSE)*BW8,"")</f>
        <v/>
      </c>
      <c r="BX7" s="143" t="str">
        <f>IFERROR(VLOOKUP($B7,'NAV plus Dist'!$B:$FD,BX$1,FALSE)/VLOOKUP($B6,NAV!$A:$FC,BX$1,FALSE)*BX8,"")</f>
        <v/>
      </c>
      <c r="BY7" s="143" t="str">
        <f>IFERROR(VLOOKUP($B7,'NAV plus Dist'!$B:$FD,BY$1,FALSE)/VLOOKUP($B6,NAV!$A:$FC,BY$1,FALSE)*BY8,"")</f>
        <v/>
      </c>
      <c r="BZ7" s="143" t="str">
        <f>IFERROR(VLOOKUP($B7,'NAV plus Dist'!$B:$FD,BZ$1,FALSE)/VLOOKUP($B6,NAV!$A:$FC,BZ$1,FALSE)*BZ8,"")</f>
        <v/>
      </c>
      <c r="CA7" s="143" t="str">
        <f>IFERROR(VLOOKUP($B7,'NAV plus Dist'!$B:$FD,CA$1,FALSE)/VLOOKUP($B6,NAV!$A:$FC,CA$1,FALSE)*CA8,"")</f>
        <v/>
      </c>
      <c r="CB7" s="143" t="str">
        <f>IFERROR(VLOOKUP($B7,'NAV plus Dist'!$B:$FD,CB$1,FALSE)/VLOOKUP($B6,NAV!$A:$FC,CB$1,FALSE)*CB8,"")</f>
        <v/>
      </c>
      <c r="CC7" s="143" t="str">
        <f>IFERROR(VLOOKUP($B7,'NAV plus Dist'!$B:$FD,CC$1,FALSE)/VLOOKUP($B6,NAV!$A:$FC,CC$1,FALSE)*CC8,"")</f>
        <v/>
      </c>
      <c r="CD7" s="143" t="str">
        <f>IFERROR(VLOOKUP($B7,'NAV plus Dist'!$B:$FD,CD$1,FALSE)/VLOOKUP($B6,NAV!$A:$FC,CD$1,FALSE)*CD8,"")</f>
        <v/>
      </c>
      <c r="CE7" s="143" t="str">
        <f>IFERROR(VLOOKUP($B7,'NAV plus Dist'!$B:$FD,CE$1,FALSE)/VLOOKUP($B6,NAV!$A:$FC,CE$1,FALSE)*CE8,"")</f>
        <v/>
      </c>
      <c r="CF7" s="143" t="str">
        <f>IFERROR(VLOOKUP($B7,'NAV plus Dist'!$B:$FD,CF$1,FALSE)/VLOOKUP($B6,NAV!$A:$FC,CF$1,FALSE)*CF8,"")</f>
        <v/>
      </c>
      <c r="CG7" s="143" t="str">
        <f>IFERROR(VLOOKUP($B7,'NAV plus Dist'!$B:$FD,CG$1,FALSE)/VLOOKUP($B6,NAV!$A:$FC,CG$1,FALSE)*CG8,"")</f>
        <v/>
      </c>
      <c r="CH7" s="143" t="str">
        <f>IFERROR(VLOOKUP($B7,'NAV plus Dist'!$B:$FD,CH$1,FALSE)/VLOOKUP($B6,NAV!$A:$FC,CH$1,FALSE)*CH8,"")</f>
        <v/>
      </c>
      <c r="CI7" s="143" t="str">
        <f>IFERROR(VLOOKUP($B7,'NAV plus Dist'!$B:$FD,CI$1,FALSE)/VLOOKUP($B6,NAV!$A:$FC,CI$1,FALSE)*CI8,"")</f>
        <v/>
      </c>
      <c r="CJ7" s="143" t="str">
        <f>IFERROR(VLOOKUP($B7,'NAV plus Dist'!$B:$FD,CJ$1,FALSE)/VLOOKUP($B6,NAV!$A:$FC,CJ$1,FALSE)*CJ8,"")</f>
        <v/>
      </c>
      <c r="CK7" s="143" t="str">
        <f>IFERROR(VLOOKUP($B7,'NAV plus Dist'!$B:$AAA,CK$1,FALSE)/VLOOKUP($B6,NAV!$A:$AAA,CK$1,FALSE)*CK8,"")</f>
        <v/>
      </c>
      <c r="CL7" s="143" t="str">
        <f>IFERROR(VLOOKUP($B7,'NAV plus Dist'!$B:$AAA,CL$1,FALSE)/VLOOKUP($B6,NAV!$A:$AAA,CL$1,FALSE)*CL8,"")</f>
        <v/>
      </c>
      <c r="CM7" s="143" t="str">
        <f>IFERROR(VLOOKUP($B7,'NAV plus Dist'!$B:$AAA,CM$1,FALSE)/VLOOKUP($B6,NAV!$A:$AAA,CM$1,FALSE)*CM8,"")</f>
        <v/>
      </c>
      <c r="CN7" s="143" t="str">
        <f>IFERROR(VLOOKUP($B7,'NAV plus Dist'!$B:$AAA,CN$1,FALSE)/VLOOKUP($B6,NAV!$A:$AAA,CN$1,FALSE)*CN8,"")</f>
        <v/>
      </c>
      <c r="CO7" s="143" t="str">
        <f>IFERROR(VLOOKUP($B7,'NAV plus Dist'!$B:$AAA,CO$1,FALSE)/VLOOKUP($B6,NAV!$A:$AAA,CO$1,FALSE)*CO8,"")</f>
        <v/>
      </c>
      <c r="CP7" s="143" t="str">
        <f>IFERROR(VLOOKUP($B7,'NAV plus Dist'!$B:$AAA,CP$1,FALSE)/VLOOKUP($B6,NAV!$A:$AAA,CP$1,FALSE)*CP8,"")</f>
        <v/>
      </c>
      <c r="CQ7" s="143" t="str">
        <f>IFERROR(VLOOKUP($B7,'NAV plus Dist'!$B:$AAA,CQ$1,FALSE)/VLOOKUP($B6,NAV!$A:$AAA,CQ$1,FALSE)*CQ8,"")</f>
        <v/>
      </c>
      <c r="CR7" s="143" t="str">
        <f>IFERROR(VLOOKUP($B7,'NAV plus Dist'!$B:$AAA,CR$1,FALSE)/VLOOKUP($B6,NAV!$A:$AAA,CR$1,FALSE)*CR8,"")</f>
        <v/>
      </c>
      <c r="CS7" s="143" t="str">
        <f>IFERROR(VLOOKUP($B7,'NAV plus Dist'!$B:$AAA,CS$1,FALSE)/VLOOKUP($B6,NAV!$A:$AAA,CS$1,FALSE)*CS8,"")</f>
        <v/>
      </c>
      <c r="CT7" s="143" t="str">
        <f>IFERROR(VLOOKUP($B7,'NAV plus Dist'!$B:$AAA,CT$1,FALSE)/VLOOKUP($B6,NAV!$A:$AAA,CT$1,FALSE)*CT8,"")</f>
        <v/>
      </c>
      <c r="CU7" s="143" t="str">
        <f>IFERROR(VLOOKUP($B7,'NAV plus Dist'!$B:$AAA,CU$1,FALSE)/VLOOKUP($B6,NAV!$A:$AAA,CU$1,FALSE)*CU8,"")</f>
        <v/>
      </c>
      <c r="CV7" s="143" t="str">
        <f>IFERROR(VLOOKUP($B7,'NAV plus Dist'!$B:$AAA,CV$1,FALSE)/VLOOKUP($B6,NAV!$A:$AAA,CV$1,FALSE)*CV8,"")</f>
        <v/>
      </c>
      <c r="CW7" s="143" t="str">
        <f>IFERROR(VLOOKUP($B7,'NAV plus Dist'!$B:$AAA,CW$1,FALSE)/VLOOKUP($B6,NAV!$A:$AAA,CW$1,FALSE)*CW8,"")</f>
        <v/>
      </c>
      <c r="CX7" s="143" t="str">
        <f>IFERROR(VLOOKUP($B7,'NAV plus Dist'!$B:$AAA,CX$1,FALSE)/VLOOKUP($B6,NAV!$A:$AAA,CX$1,FALSE)*CX8,"")</f>
        <v/>
      </c>
      <c r="CY7" s="143" t="str">
        <f>IFERROR(VLOOKUP($B7,'NAV plus Dist'!$B:$AAA,CY$1,FALSE)/VLOOKUP($B6,NAV!$A:$AAA,CY$1,FALSE)*CY8,"")</f>
        <v/>
      </c>
      <c r="CZ7" s="143" t="str">
        <f>IFERROR(VLOOKUP($B7,'NAV plus Dist'!$B:$AAA,CZ$1,FALSE)/VLOOKUP($B6,NAV!$A:$AAA,CZ$1,FALSE)*CZ8,"")</f>
        <v/>
      </c>
      <c r="DA7" s="143" t="str">
        <f>IFERROR(VLOOKUP($B7,'NAV plus Dist'!$B:$AAA,DA$1,FALSE)/VLOOKUP($B6,NAV!$A:$AAA,DA$1,FALSE)*DA8,"")</f>
        <v/>
      </c>
      <c r="DB7" s="143" t="str">
        <f>IFERROR(VLOOKUP($B7,'NAV plus Dist'!$B:$AAA,DB$1,FALSE)/VLOOKUP($B6,NAV!$A:$AAA,DB$1,FALSE)*DB8,"")</f>
        <v/>
      </c>
      <c r="DC7" s="143" t="str">
        <f>IFERROR(VLOOKUP($B7,'NAV plus Dist'!$B:$AAA,DC$1,FALSE)/VLOOKUP($B6,NAV!$A:$AAA,DC$1,FALSE)*DC8,"")</f>
        <v/>
      </c>
      <c r="DD7" s="143" t="str">
        <f>IFERROR(VLOOKUP($B7,'NAV plus Dist'!$B:$AAA,DD$1,FALSE)/VLOOKUP($B6,NAV!$A:$AAA,DD$1,FALSE)*DD8,"")</f>
        <v/>
      </c>
      <c r="DE7" s="143" t="str">
        <f>IFERROR(VLOOKUP($B7,'NAV plus Dist'!$B:$AAA,DE$1,FALSE)/VLOOKUP($B6,NAV!$A:$AAA,DE$1,FALSE)*DE8,"")</f>
        <v/>
      </c>
      <c r="DF7" s="143" t="str">
        <f>IFERROR(VLOOKUP($B7,'NAV plus Dist'!$B:$AAA,DF$1,FALSE)/VLOOKUP($B6,NAV!$A:$AAA,DF$1,FALSE)*DF8,"")</f>
        <v/>
      </c>
      <c r="DG7" s="143" t="str">
        <f>IFERROR(VLOOKUP($B7,'NAV plus Dist'!$B:$AAA,DG$1,FALSE)/VLOOKUP($B6,NAV!$A:$AAA,DG$1,FALSE)*DG8,"")</f>
        <v/>
      </c>
      <c r="DH7" s="143" t="str">
        <f>IFERROR(VLOOKUP($B7,'NAV plus Dist'!$B:$AAA,DH$1,FALSE)/VLOOKUP($B6,NAV!$A:$AAA,DH$1,FALSE)*DH8,"")</f>
        <v/>
      </c>
    </row>
    <row r="8" spans="1:112">
      <c r="A8" s="94">
        <f t="shared" si="35"/>
        <v>193</v>
      </c>
      <c r="B8" s="168">
        <f t="shared" si="36"/>
        <v>40209</v>
      </c>
      <c r="C8" s="143" t="str">
        <f>IFERROR(VLOOKUP($B8,'NAV plus Dist'!$B:$FD,C$1,FALSE)/VLOOKUP($B7,NAV!$A:$FC,C$1,FALSE)*C9,"")</f>
        <v/>
      </c>
      <c r="D8" s="143" t="str">
        <f>IFERROR(VLOOKUP($B8,'NAV plus Dist'!$B:$FD,D$1,FALSE)/VLOOKUP($B7,NAV!$A:$FC,D$1,FALSE)*D9,"")</f>
        <v/>
      </c>
      <c r="E8" s="143" t="str">
        <f>IFERROR(VLOOKUP($B8,'NAV plus Dist'!$B:$FD,E$1,FALSE)/VLOOKUP($B7,NAV!$A:$FC,E$1,FALSE)*E9,"")</f>
        <v/>
      </c>
      <c r="F8" s="143" t="str">
        <f>IFERROR(VLOOKUP($B8,'NAV plus Dist'!$B:$FD,F$1,FALSE)/VLOOKUP($B7,NAV!$A:$FC,F$1,FALSE)*F9,"")</f>
        <v/>
      </c>
      <c r="G8" s="143" t="str">
        <f>IFERROR(VLOOKUP($B8,'NAV plus Dist'!$B:$FD,G$1,FALSE)/VLOOKUP($B7,NAV!$A:$FC,G$1,FALSE)*G9,"")</f>
        <v/>
      </c>
      <c r="H8" s="143" t="str">
        <f>IFERROR(VLOOKUP($B8,'NAV plus Dist'!$B:$FD,H$1,FALSE)/VLOOKUP($B7,NAV!$A:$FC,H$1,FALSE)*H9,"")</f>
        <v/>
      </c>
      <c r="I8" s="143" t="str">
        <f>IFERROR(VLOOKUP($B8,'NAV plus Dist'!$B:$FD,I$1,FALSE)/VLOOKUP($B7,NAV!$A:$FC,I$1,FALSE)*I9,"")</f>
        <v/>
      </c>
      <c r="J8" s="143" t="str">
        <f>IFERROR(VLOOKUP($B8,'NAV plus Dist'!$B:$FD,J$1,FALSE)/VLOOKUP($B7,NAV!$A:$FC,J$1,FALSE)*J9,"")</f>
        <v/>
      </c>
      <c r="K8" s="143" t="str">
        <f>IFERROR(VLOOKUP($B8,'NAV plus Dist'!$B:$FD,K$1,FALSE)/VLOOKUP($B7,NAV!$A:$FC,K$1,FALSE)*K9,"")</f>
        <v/>
      </c>
      <c r="L8" s="143" t="str">
        <f>IFERROR(VLOOKUP($B8,'NAV plus Dist'!$B:$FD,L$1,FALSE)/VLOOKUP($B7,NAV!$A:$FC,L$1,FALSE)*L9,"")</f>
        <v/>
      </c>
      <c r="M8" s="143" t="str">
        <f>IFERROR(VLOOKUP($B8,'NAV plus Dist'!$B:$FD,M$1,FALSE)/VLOOKUP($B7,NAV!$A:$FC,M$1,FALSE)*M9,"")</f>
        <v/>
      </c>
      <c r="N8" s="143" t="str">
        <f>IFERROR(VLOOKUP($B8,'NAV plus Dist'!$B:$FD,N$1,FALSE)/VLOOKUP($B7,NAV!$A:$FC,N$1,FALSE)*N9,"")</f>
        <v/>
      </c>
      <c r="O8" s="143" t="str">
        <f>IFERROR(VLOOKUP($B8,'NAV plus Dist'!$B:$FD,O$1,FALSE)/VLOOKUP($B7,NAV!$A:$FC,O$1,FALSE)*O9,"")</f>
        <v/>
      </c>
      <c r="P8" s="143" t="str">
        <f>IFERROR(VLOOKUP($B8,'NAV plus Dist'!$B:$FD,P$1,FALSE)/VLOOKUP($B7,NAV!$A:$FC,P$1,FALSE)*P9,"")</f>
        <v/>
      </c>
      <c r="Q8" s="143" t="str">
        <f>IFERROR(VLOOKUP($B8,'NAV plus Dist'!$B:$FD,Q$1,FALSE)/VLOOKUP($B7,NAV!$A:$FC,Q$1,FALSE)*Q9,"")</f>
        <v/>
      </c>
      <c r="R8" s="143" t="str">
        <f>IFERROR(VLOOKUP($B8,'NAV plus Dist'!$B:$FD,R$1,FALSE)/VLOOKUP($B7,NAV!$A:$FC,R$1,FALSE)*R9,"")</f>
        <v/>
      </c>
      <c r="S8" s="143" t="str">
        <f>IFERROR(VLOOKUP($B8,'NAV plus Dist'!$B:$FD,S$1,FALSE)/VLOOKUP($B7,NAV!$A:$FC,S$1,FALSE)*S9,"")</f>
        <v/>
      </c>
      <c r="T8" s="143" t="str">
        <f>IFERROR(VLOOKUP($B8,'NAV plus Dist'!$B:$FD,T$1,FALSE)/VLOOKUP($B7,NAV!$A:$FC,T$1,FALSE)*T9,"")</f>
        <v/>
      </c>
      <c r="U8" s="143" t="str">
        <f>IFERROR(VLOOKUP($B8,'NAV plus Dist'!$B:$FD,U$1,FALSE)/VLOOKUP($B7,NAV!$A:$FC,U$1,FALSE)*U9,"")</f>
        <v/>
      </c>
      <c r="V8" s="143" t="str">
        <f>IFERROR(VLOOKUP($B8,'NAV plus Dist'!$B:$FD,V$1,FALSE)/VLOOKUP($B7,NAV!$A:$FC,V$1,FALSE)*V9,"")</f>
        <v/>
      </c>
      <c r="W8" s="143" t="str">
        <f>IFERROR(VLOOKUP($B8,'NAV plus Dist'!$B:$FD,W$1,FALSE)/VLOOKUP($B7,NAV!$A:$FC,W$1,FALSE)*W9,"")</f>
        <v/>
      </c>
      <c r="X8" s="143" t="str">
        <f>IFERROR(VLOOKUP($B8,'NAV plus Dist'!$B:$FD,X$1,FALSE)/VLOOKUP($B7,NAV!$A:$FC,X$1,FALSE)*X9,"")</f>
        <v/>
      </c>
      <c r="Y8" s="143" t="str">
        <f>IFERROR(VLOOKUP($B8,'NAV plus Dist'!$B:$FD,Y$1,FALSE)/VLOOKUP($B7,NAV!$A:$FC,Y$1,FALSE)*Y9,"")</f>
        <v/>
      </c>
      <c r="Z8" s="143" t="str">
        <f>IFERROR(VLOOKUP($B8,'NAV plus Dist'!$B:$FD,Z$1,FALSE)/VLOOKUP($B7,NAV!$A:$FC,Z$1,FALSE)*Z9,"")</f>
        <v/>
      </c>
      <c r="AA8" s="143" t="str">
        <f>IFERROR(VLOOKUP($B8,'NAV plus Dist'!$B:$FD,AA$1,FALSE)/VLOOKUP($B7,NAV!$A:$FC,AA$1,FALSE)*AA9,"")</f>
        <v/>
      </c>
      <c r="AB8" s="143" t="str">
        <f>IFERROR(VLOOKUP($B8,'NAV plus Dist'!$B:$FD,AB$1,FALSE)/VLOOKUP($B7,NAV!$A:$FC,AB$1,FALSE)*AB9,"")</f>
        <v/>
      </c>
      <c r="AC8" s="143" t="str">
        <f>IFERROR(VLOOKUP($B8,'NAV plus Dist'!$B:$FD,AC$1,FALSE)/VLOOKUP($B7,NAV!$A:$FC,AC$1,FALSE)*AC9,"")</f>
        <v/>
      </c>
      <c r="AD8" s="143" t="str">
        <f>IFERROR(VLOOKUP($B8,'NAV plus Dist'!$B:$FD,AD$1,FALSE)/VLOOKUP($B7,NAV!$A:$FC,AD$1,FALSE)*AD9,"")</f>
        <v/>
      </c>
      <c r="AE8" s="143" t="str">
        <f>IFERROR(VLOOKUP($B8,'NAV plus Dist'!$B:$FD,AE$1,FALSE)/VLOOKUP($B7,NAV!$A:$FC,AE$1,FALSE)*AE9,"")</f>
        <v/>
      </c>
      <c r="AF8" s="143" t="str">
        <f>IFERROR(VLOOKUP($B8,'NAV plus Dist'!$B:$FD,AF$1,FALSE)/VLOOKUP($B7,NAV!$A:$FC,AF$1,FALSE)*AF9,"")</f>
        <v/>
      </c>
      <c r="AG8" s="143" t="str">
        <f>IFERROR(VLOOKUP($B8,'NAV plus Dist'!$B:$FD,AG$1,FALSE)/VLOOKUP($B7,NAV!$A:$FC,AG$1,FALSE)*AG9,"")</f>
        <v/>
      </c>
      <c r="AH8" s="143" t="str">
        <f>IFERROR(VLOOKUP($B8,'NAV plus Dist'!$B:$FD,AH$1,FALSE)/VLOOKUP($B7,NAV!$A:$FC,AH$1,FALSE)*AH9,"")</f>
        <v/>
      </c>
      <c r="AI8" s="143" t="str">
        <f>IFERROR(VLOOKUP($B8,'NAV plus Dist'!$B:$FD,AI$1,FALSE)/VLOOKUP($B7,NAV!$A:$FC,AI$1,FALSE)*AI9,"")</f>
        <v/>
      </c>
      <c r="AJ8" s="143" t="str">
        <f>IFERROR(VLOOKUP($B8,'NAV plus Dist'!$B:$FD,AJ$1,FALSE)/VLOOKUP($B7,NAV!$A:$FC,AJ$1,FALSE)*AJ9,"")</f>
        <v/>
      </c>
      <c r="AK8" s="169" t="str">
        <f>IFERROR(VLOOKUP($B8,'NAV plus Dist'!$B:$FD,AK$1,FALSE)/VLOOKUP($B7,NAV!$A:$FC,AK$1,FALSE)*AK9,"")</f>
        <v/>
      </c>
      <c r="AL8" s="169" t="str">
        <f>IFERROR(VLOOKUP($B8,'NAV plus Dist'!$B:$FD,AL$1,FALSE)/VLOOKUP($B7,NAV!$A:$FC,AL$1,FALSE)*AL9,"")</f>
        <v/>
      </c>
      <c r="AM8" s="143" t="str">
        <f>IFERROR(VLOOKUP($B8,'NAV plus Dist'!$B:$FD,AM$1,FALSE)/VLOOKUP($B7,NAV!$A:$FC,AM$1,FALSE)*AM9,"")</f>
        <v/>
      </c>
      <c r="AN8" s="143" t="str">
        <f>IFERROR(VLOOKUP($B8,'NAV plus Dist'!$B:$FD,AN$1,FALSE)/VLOOKUP($B7,NAV!$A:$FC,AN$1,FALSE)*AN9,"")</f>
        <v/>
      </c>
      <c r="AO8" s="143" t="str">
        <f>IFERROR(VLOOKUP($B8,'NAV plus Dist'!$B:$FD,AO$1,FALSE)/VLOOKUP($B7,NAV!$A:$FC,AO$1,FALSE)*AO9,"")</f>
        <v/>
      </c>
      <c r="AP8" s="170" t="str">
        <f>IFERROR(VLOOKUP($B8,'NAV plus Dist'!$B:$FD,AP$1,FALSE)/VLOOKUP($B7,NAV!$A:$FC,AP$1,FALSE)*AP9,"")</f>
        <v/>
      </c>
      <c r="AQ8" s="143" t="str">
        <f>IFERROR(VLOOKUP($B8,'NAV plus Dist'!$B:$FD,AQ$1,FALSE)/VLOOKUP($B7,NAV!$A:$FC,AQ$1,FALSE)*AQ9,"")</f>
        <v/>
      </c>
      <c r="AR8" s="143" t="str">
        <f>IFERROR(VLOOKUP($B8,'NAV plus Dist'!$B:$FD,AR$1,FALSE)/VLOOKUP($B7,NAV!$A:$FC,AR$1,FALSE)*AR9,"")</f>
        <v/>
      </c>
      <c r="AS8" s="143" t="str">
        <f>IFERROR(VLOOKUP($B8,'NAV plus Dist'!$B:$FD,AS$1,FALSE)/VLOOKUP($B7,NAV!$A:$FC,AS$1,FALSE)*AS9,"")</f>
        <v/>
      </c>
      <c r="AT8" s="143" t="str">
        <f>IFERROR(VLOOKUP($B8,'NAV plus Dist'!$B:$FD,AT$1,FALSE)/VLOOKUP($B7,NAV!$A:$FC,AT$1,FALSE)*AT9,"")</f>
        <v/>
      </c>
      <c r="AU8" s="143" t="str">
        <f>IFERROR(VLOOKUP($B8,'NAV plus Dist'!$B:$FD,AU$1,FALSE)/VLOOKUP($B7,NAV!$A:$FC,AU$1,FALSE)*AU9,"")</f>
        <v/>
      </c>
      <c r="AV8" s="143" t="str">
        <f>IFERROR(VLOOKUP($B8,'NAV plus Dist'!$B:$FD,AV$1,FALSE)/VLOOKUP($B7,NAV!$A:$FC,AV$1,FALSE)*AV9,"")</f>
        <v/>
      </c>
      <c r="AW8" s="143" t="str">
        <f>IFERROR(VLOOKUP($B8,'NAV plus Dist'!$B:$FD,AW$1,FALSE)/VLOOKUP($B7,NAV!$A:$FC,AW$1,FALSE)*AW9,"")</f>
        <v/>
      </c>
      <c r="AX8" s="143" t="str">
        <f>IFERROR(VLOOKUP($B8,'NAV plus Dist'!$B:$FD,AX$1,FALSE)/VLOOKUP($B7,NAV!$A:$FC,AX$1,FALSE)*AX9,"")</f>
        <v/>
      </c>
      <c r="AY8" s="143" t="str">
        <f>IFERROR(VLOOKUP($B8,'NAV plus Dist'!$B:$FD,AY$1,FALSE)/VLOOKUP($B7,NAV!$A:$FC,AY$1,FALSE)*AY9,"")</f>
        <v/>
      </c>
      <c r="AZ8" s="143" t="str">
        <f>IFERROR(VLOOKUP($B8,'NAV plus Dist'!$B:$FD,AZ$1,FALSE)/VLOOKUP($B7,NAV!$A:$FC,AZ$1,FALSE)*AZ9,"")</f>
        <v/>
      </c>
      <c r="BA8" s="143" t="str">
        <f>IFERROR(VLOOKUP($B8,'NAV plus Dist'!$B:$FD,BA$1,FALSE)/VLOOKUP($B7,NAV!$A:$FC,BA$1,FALSE)*BA9,"")</f>
        <v/>
      </c>
      <c r="BB8" s="143" t="str">
        <f>IFERROR(VLOOKUP($B8,'NAV plus Dist'!$B:$FD,BB$1,FALSE)/VLOOKUP($B7,NAV!$A:$FC,BB$1,FALSE)*BB9,"")</f>
        <v/>
      </c>
      <c r="BC8" s="143" t="str">
        <f>IFERROR(VLOOKUP($B8,'NAV plus Dist'!$B:$FD,BC$1,FALSE)/VLOOKUP($B7,NAV!$A:$FC,BC$1,FALSE)*BC9,"")</f>
        <v/>
      </c>
      <c r="BD8" s="143" t="str">
        <f>IFERROR(VLOOKUP($B8,'NAV plus Dist'!$B:$FD,BD$1,FALSE)/VLOOKUP($B7,NAV!$A:$FC,BD$1,FALSE)*BD9,"")</f>
        <v/>
      </c>
      <c r="BE8" s="143" t="str">
        <f>IFERROR(VLOOKUP($B8,'NAV plus Dist'!$B:$FD,BE$1,FALSE)/VLOOKUP($B7,NAV!$A:$FC,BE$1,FALSE)*BE9,"")</f>
        <v/>
      </c>
      <c r="BF8" s="143" t="str">
        <f>IFERROR(VLOOKUP($B8,'NAV plus Dist'!$B:$FD,BF$1,FALSE)/VLOOKUP($B7,NAV!$A:$FC,BF$1,FALSE)*BF9,"")</f>
        <v/>
      </c>
      <c r="BG8" s="143" t="str">
        <f>IFERROR(VLOOKUP($B8,'NAV plus Dist'!$B:$FD,BG$1,FALSE)/VLOOKUP($B7,NAV!$A:$FC,BG$1,FALSE)*BG9,"")</f>
        <v/>
      </c>
      <c r="BH8" s="143" t="str">
        <f>IFERROR(VLOOKUP($B8,'NAV plus Dist'!$B:$FD,BH$1,FALSE)/VLOOKUP($B7,NAV!$A:$FC,BH$1,FALSE)*BH9,"")</f>
        <v/>
      </c>
      <c r="BI8" s="143" t="str">
        <f>IFERROR(VLOOKUP($B8,'NAV plus Dist'!$B:$FD,BI$1,FALSE)/VLOOKUP($B7,NAV!$A:$FC,BI$1,FALSE)*BI9,"")</f>
        <v/>
      </c>
      <c r="BJ8" s="143" t="str">
        <f>IFERROR(VLOOKUP($B8,'NAV plus Dist'!$B:$FD,BJ$1,FALSE)/VLOOKUP($B7,NAV!$A:$FC,BJ$1,FALSE)*BJ9,"")</f>
        <v/>
      </c>
      <c r="BK8" s="143" t="str">
        <f>IFERROR(VLOOKUP($B8,'NAV plus Dist'!$B:$FD,BK$1,FALSE)/VLOOKUP($B7,NAV!$A:$FC,BK$1,FALSE)*BK9,"")</f>
        <v/>
      </c>
      <c r="BL8" s="143" t="str">
        <f>IFERROR(VLOOKUP($B8,'NAV plus Dist'!$B:$FD,BL$1,FALSE)/VLOOKUP($B7,NAV!$A:$FC,BL$1,FALSE)*BL9,"")</f>
        <v/>
      </c>
      <c r="BM8" s="143" t="str">
        <f>IFERROR(VLOOKUP($B8,'NAV plus Dist'!$B:$FD,BM$1,FALSE)/VLOOKUP($B7,NAV!$A:$FC,BM$1,FALSE)*BM9,"")</f>
        <v/>
      </c>
      <c r="BN8" s="143" t="str">
        <f>IFERROR(VLOOKUP($B8,'NAV plus Dist'!$B:$FD,BN$1,FALSE)/VLOOKUP($B7,NAV!$A:$FC,BN$1,FALSE)*BN9,"")</f>
        <v/>
      </c>
      <c r="BO8" s="143" t="str">
        <f>IFERROR(VLOOKUP($B8,'NAV plus Dist'!$B:$FD,BO$1,FALSE)/VLOOKUP($B7,NAV!$A:$FC,BO$1,FALSE)*BO9,"")</f>
        <v/>
      </c>
      <c r="BP8" s="143" t="str">
        <f>IFERROR(VLOOKUP($B8,'NAV plus Dist'!$B:$FD,BP$1,FALSE)/VLOOKUP($B7,NAV!$A:$FC,BP$1,FALSE)*BP9,"")</f>
        <v/>
      </c>
      <c r="BQ8" s="143" t="str">
        <f>IFERROR(VLOOKUP($B8,'NAV plus Dist'!$B:$FD,BQ$1,FALSE)/VLOOKUP($B7,NAV!$A:$FC,BQ$1,FALSE)*BQ9,"")</f>
        <v/>
      </c>
      <c r="BR8" s="143" t="str">
        <f>IFERROR(VLOOKUP($B8,'NAV plus Dist'!$B:$FD,BR$1,FALSE)/VLOOKUP($B7,NAV!$A:$FC,BR$1,FALSE)*BR9,"")</f>
        <v/>
      </c>
      <c r="BS8" s="143" t="str">
        <f>IFERROR(VLOOKUP($B8,'NAV plus Dist'!$B:$FD,BS$1,FALSE)/VLOOKUP($B7,NAV!$A:$FC,BS$1,FALSE)*BS9,"")</f>
        <v/>
      </c>
      <c r="BT8" s="143" t="str">
        <f>IFERROR(VLOOKUP($B8,'NAV plus Dist'!$B:$FD,BT$1,FALSE)/VLOOKUP($B7,NAV!$A:$FC,BT$1,FALSE)*BT9,"")</f>
        <v/>
      </c>
      <c r="BU8" s="143" t="str">
        <f>IFERROR(VLOOKUP($B8,'NAV plus Dist'!$B:$FD,BU$1,FALSE)/VLOOKUP($B7,NAV!$A:$FC,BU$1,FALSE)*BU9,"")</f>
        <v/>
      </c>
      <c r="BV8" s="143" t="str">
        <f>IFERROR(VLOOKUP($B8,'NAV plus Dist'!$B:$FD,BV$1,FALSE)/VLOOKUP($B7,NAV!$A:$FC,BV$1,FALSE)*BV9,"")</f>
        <v/>
      </c>
      <c r="BW8" s="143" t="str">
        <f>IFERROR(VLOOKUP($B8,'NAV plus Dist'!$B:$FD,BW$1,FALSE)/VLOOKUP($B7,NAV!$A:$FC,BW$1,FALSE)*BW9,"")</f>
        <v/>
      </c>
      <c r="BX8" s="143" t="str">
        <f>IFERROR(VLOOKUP($B8,'NAV plus Dist'!$B:$FD,BX$1,FALSE)/VLOOKUP($B7,NAV!$A:$FC,BX$1,FALSE)*BX9,"")</f>
        <v/>
      </c>
      <c r="BY8" s="143" t="str">
        <f>IFERROR(VLOOKUP($B8,'NAV plus Dist'!$B:$FD,BY$1,FALSE)/VLOOKUP($B7,NAV!$A:$FC,BY$1,FALSE)*BY9,"")</f>
        <v/>
      </c>
      <c r="BZ8" s="143" t="str">
        <f>IFERROR(VLOOKUP($B8,'NAV plus Dist'!$B:$FD,BZ$1,FALSE)/VLOOKUP($B7,NAV!$A:$FC,BZ$1,FALSE)*BZ9,"")</f>
        <v/>
      </c>
      <c r="CA8" s="143" t="str">
        <f>IFERROR(VLOOKUP($B8,'NAV plus Dist'!$B:$FD,CA$1,FALSE)/VLOOKUP($B7,NAV!$A:$FC,CA$1,FALSE)*CA9,"")</f>
        <v/>
      </c>
      <c r="CB8" s="143" t="str">
        <f>IFERROR(VLOOKUP($B8,'NAV plus Dist'!$B:$FD,CB$1,FALSE)/VLOOKUP($B7,NAV!$A:$FC,CB$1,FALSE)*CB9,"")</f>
        <v/>
      </c>
      <c r="CC8" s="143" t="str">
        <f>IFERROR(VLOOKUP($B8,'NAV plus Dist'!$B:$FD,CC$1,FALSE)/VLOOKUP($B7,NAV!$A:$FC,CC$1,FALSE)*CC9,"")</f>
        <v/>
      </c>
      <c r="CD8" s="143" t="str">
        <f>IFERROR(VLOOKUP($B8,'NAV plus Dist'!$B:$FD,CD$1,FALSE)/VLOOKUP($B7,NAV!$A:$FC,CD$1,FALSE)*CD9,"")</f>
        <v/>
      </c>
      <c r="CE8" s="143" t="str">
        <f>IFERROR(VLOOKUP($B8,'NAV plus Dist'!$B:$FD,CE$1,FALSE)/VLOOKUP($B7,NAV!$A:$FC,CE$1,FALSE)*CE9,"")</f>
        <v/>
      </c>
      <c r="CF8" s="143" t="str">
        <f>IFERROR(VLOOKUP($B8,'NAV plus Dist'!$B:$FD,CF$1,FALSE)/VLOOKUP($B7,NAV!$A:$FC,CF$1,FALSE)*CF9,"")</f>
        <v/>
      </c>
      <c r="CG8" s="143" t="str">
        <f>IFERROR(VLOOKUP($B8,'NAV plus Dist'!$B:$FD,CG$1,FALSE)/VLOOKUP($B7,NAV!$A:$FC,CG$1,FALSE)*CG9,"")</f>
        <v/>
      </c>
      <c r="CH8" s="143" t="str">
        <f>IFERROR(VLOOKUP($B8,'NAV plus Dist'!$B:$FD,CH$1,FALSE)/VLOOKUP($B7,NAV!$A:$FC,CH$1,FALSE)*CH9,"")</f>
        <v/>
      </c>
      <c r="CI8" s="143" t="str">
        <f>IFERROR(VLOOKUP($B8,'NAV plus Dist'!$B:$FD,CI$1,FALSE)/VLOOKUP($B7,NAV!$A:$FC,CI$1,FALSE)*CI9,"")</f>
        <v/>
      </c>
      <c r="CJ8" s="143" t="str">
        <f>IFERROR(VLOOKUP($B8,'NAV plus Dist'!$B:$FD,CJ$1,FALSE)/VLOOKUP($B7,NAV!$A:$FC,CJ$1,FALSE)*CJ9,"")</f>
        <v/>
      </c>
      <c r="CK8" s="143" t="str">
        <f>IFERROR(VLOOKUP($B8,'NAV plus Dist'!$B:$AAA,CK$1,FALSE)/VLOOKUP($B7,NAV!$A:$AAA,CK$1,FALSE)*CK9,"")</f>
        <v/>
      </c>
      <c r="CL8" s="143" t="str">
        <f>IFERROR(VLOOKUP($B8,'NAV plus Dist'!$B:$AAA,CL$1,FALSE)/VLOOKUP($B7,NAV!$A:$AAA,CL$1,FALSE)*CL9,"")</f>
        <v/>
      </c>
      <c r="CM8" s="143" t="str">
        <f>IFERROR(VLOOKUP($B8,'NAV plus Dist'!$B:$AAA,CM$1,FALSE)/VLOOKUP($B7,NAV!$A:$AAA,CM$1,FALSE)*CM9,"")</f>
        <v/>
      </c>
      <c r="CN8" s="143" t="str">
        <f>IFERROR(VLOOKUP($B8,'NAV plus Dist'!$B:$AAA,CN$1,FALSE)/VLOOKUP($B7,NAV!$A:$AAA,CN$1,FALSE)*CN9,"")</f>
        <v/>
      </c>
      <c r="CO8" s="143" t="str">
        <f>IFERROR(VLOOKUP($B8,'NAV plus Dist'!$B:$AAA,CO$1,FALSE)/VLOOKUP($B7,NAV!$A:$AAA,CO$1,FALSE)*CO9,"")</f>
        <v/>
      </c>
      <c r="CP8" s="143" t="str">
        <f>IFERROR(VLOOKUP($B8,'NAV plus Dist'!$B:$AAA,CP$1,FALSE)/VLOOKUP($B7,NAV!$A:$AAA,CP$1,FALSE)*CP9,"")</f>
        <v/>
      </c>
      <c r="CQ8" s="143" t="str">
        <f>IFERROR(VLOOKUP($B8,'NAV plus Dist'!$B:$AAA,CQ$1,FALSE)/VLOOKUP($B7,NAV!$A:$AAA,CQ$1,FALSE)*CQ9,"")</f>
        <v/>
      </c>
      <c r="CR8" s="143" t="str">
        <f>IFERROR(VLOOKUP($B8,'NAV plus Dist'!$B:$AAA,CR$1,FALSE)/VLOOKUP($B7,NAV!$A:$AAA,CR$1,FALSE)*CR9,"")</f>
        <v/>
      </c>
      <c r="CS8" s="143" t="str">
        <f>IFERROR(VLOOKUP($B8,'NAV plus Dist'!$B:$AAA,CS$1,FALSE)/VLOOKUP($B7,NAV!$A:$AAA,CS$1,FALSE)*CS9,"")</f>
        <v/>
      </c>
      <c r="CT8" s="143" t="str">
        <f>IFERROR(VLOOKUP($B8,'NAV plus Dist'!$B:$AAA,CT$1,FALSE)/VLOOKUP($B7,NAV!$A:$AAA,CT$1,FALSE)*CT9,"")</f>
        <v/>
      </c>
      <c r="CU8" s="143" t="str">
        <f>IFERROR(VLOOKUP($B8,'NAV plus Dist'!$B:$AAA,CU$1,FALSE)/VLOOKUP($B7,NAV!$A:$AAA,CU$1,FALSE)*CU9,"")</f>
        <v/>
      </c>
      <c r="CV8" s="143" t="str">
        <f>IFERROR(VLOOKUP($B8,'NAV plus Dist'!$B:$AAA,CV$1,FALSE)/VLOOKUP($B7,NAV!$A:$AAA,CV$1,FALSE)*CV9,"")</f>
        <v/>
      </c>
      <c r="CW8" s="143" t="str">
        <f>IFERROR(VLOOKUP($B8,'NAV plus Dist'!$B:$AAA,CW$1,FALSE)/VLOOKUP($B7,NAV!$A:$AAA,CW$1,FALSE)*CW9,"")</f>
        <v/>
      </c>
      <c r="CX8" s="143" t="str">
        <f>IFERROR(VLOOKUP($B8,'NAV plus Dist'!$B:$AAA,CX$1,FALSE)/VLOOKUP($B7,NAV!$A:$AAA,CX$1,FALSE)*CX9,"")</f>
        <v/>
      </c>
      <c r="CY8" s="143" t="str">
        <f>IFERROR(VLOOKUP($B8,'NAV plus Dist'!$B:$AAA,CY$1,FALSE)/VLOOKUP($B7,NAV!$A:$AAA,CY$1,FALSE)*CY9,"")</f>
        <v/>
      </c>
      <c r="CZ8" s="143" t="str">
        <f>IFERROR(VLOOKUP($B8,'NAV plus Dist'!$B:$AAA,CZ$1,FALSE)/VLOOKUP($B7,NAV!$A:$AAA,CZ$1,FALSE)*CZ9,"")</f>
        <v/>
      </c>
      <c r="DA8" s="143" t="str">
        <f>IFERROR(VLOOKUP($B8,'NAV plus Dist'!$B:$AAA,DA$1,FALSE)/VLOOKUP($B7,NAV!$A:$AAA,DA$1,FALSE)*DA9,"")</f>
        <v/>
      </c>
      <c r="DB8" s="143" t="str">
        <f>IFERROR(VLOOKUP($B8,'NAV plus Dist'!$B:$AAA,DB$1,FALSE)/VLOOKUP($B7,NAV!$A:$AAA,DB$1,FALSE)*DB9,"")</f>
        <v/>
      </c>
      <c r="DC8" s="143" t="str">
        <f>IFERROR(VLOOKUP($B8,'NAV plus Dist'!$B:$AAA,DC$1,FALSE)/VLOOKUP($B7,NAV!$A:$AAA,DC$1,FALSE)*DC9,"")</f>
        <v/>
      </c>
      <c r="DD8" s="143" t="str">
        <f>IFERROR(VLOOKUP($B8,'NAV plus Dist'!$B:$AAA,DD$1,FALSE)/VLOOKUP($B7,NAV!$A:$AAA,DD$1,FALSE)*DD9,"")</f>
        <v/>
      </c>
      <c r="DE8" s="143" t="str">
        <f>IFERROR(VLOOKUP($B8,'NAV plus Dist'!$B:$AAA,DE$1,FALSE)/VLOOKUP($B7,NAV!$A:$AAA,DE$1,FALSE)*DE9,"")</f>
        <v/>
      </c>
      <c r="DF8" s="143" t="str">
        <f>IFERROR(VLOOKUP($B8,'NAV plus Dist'!$B:$AAA,DF$1,FALSE)/VLOOKUP($B7,NAV!$A:$AAA,DF$1,FALSE)*DF9,"")</f>
        <v/>
      </c>
      <c r="DG8" s="143" t="str">
        <f>IFERROR(VLOOKUP($B8,'NAV plus Dist'!$B:$AAA,DG$1,FALSE)/VLOOKUP($B7,NAV!$A:$AAA,DG$1,FALSE)*DG9,"")</f>
        <v/>
      </c>
      <c r="DH8" s="143" t="str">
        <f>IFERROR(VLOOKUP($B8,'NAV plus Dist'!$B:$AAA,DH$1,FALSE)/VLOOKUP($B7,NAV!$A:$AAA,DH$1,FALSE)*DH9,"")</f>
        <v/>
      </c>
    </row>
    <row r="9" spans="1:112">
      <c r="A9" s="94">
        <f t="shared" si="35"/>
        <v>192</v>
      </c>
      <c r="B9" s="168">
        <f t="shared" si="36"/>
        <v>40237</v>
      </c>
      <c r="C9" s="143" t="str">
        <f>IFERROR(VLOOKUP($B9,'NAV plus Dist'!$B:$FD,C$1,FALSE)/VLOOKUP($B8,NAV!$A:$FC,C$1,FALSE)*C10,"")</f>
        <v/>
      </c>
      <c r="D9" s="143" t="str">
        <f>IFERROR(VLOOKUP($B9,'NAV plus Dist'!$B:$FD,D$1,FALSE)/VLOOKUP($B8,NAV!$A:$FC,D$1,FALSE)*D10,"")</f>
        <v/>
      </c>
      <c r="E9" s="143" t="str">
        <f>IFERROR(VLOOKUP($B9,'NAV plus Dist'!$B:$FD,E$1,FALSE)/VLOOKUP($B8,NAV!$A:$FC,E$1,FALSE)*E10,"")</f>
        <v/>
      </c>
      <c r="F9" s="143" t="str">
        <f>IFERROR(VLOOKUP($B9,'NAV plus Dist'!$B:$FD,F$1,FALSE)/VLOOKUP($B8,NAV!$A:$FC,F$1,FALSE)*F10,"")</f>
        <v/>
      </c>
      <c r="G9" s="143" t="str">
        <f>IFERROR(VLOOKUP($B9,'NAV plus Dist'!$B:$FD,G$1,FALSE)/VLOOKUP($B8,NAV!$A:$FC,G$1,FALSE)*G10,"")</f>
        <v/>
      </c>
      <c r="H9" s="143" t="str">
        <f>IFERROR(VLOOKUP($B9,'NAV plus Dist'!$B:$FD,H$1,FALSE)/VLOOKUP($B8,NAV!$A:$FC,H$1,FALSE)*H10,"")</f>
        <v/>
      </c>
      <c r="I9" s="143" t="str">
        <f>IFERROR(VLOOKUP($B9,'NAV plus Dist'!$B:$FD,I$1,FALSE)/VLOOKUP($B8,NAV!$A:$FC,I$1,FALSE)*I10,"")</f>
        <v/>
      </c>
      <c r="J9" s="143" t="str">
        <f>IFERROR(VLOOKUP($B9,'NAV plus Dist'!$B:$FD,J$1,FALSE)/VLOOKUP($B8,NAV!$A:$FC,J$1,FALSE)*J10,"")</f>
        <v/>
      </c>
      <c r="K9" s="143" t="str">
        <f>IFERROR(VLOOKUP($B9,'NAV plus Dist'!$B:$FD,K$1,FALSE)/VLOOKUP($B8,NAV!$A:$FC,K$1,FALSE)*K10,"")</f>
        <v/>
      </c>
      <c r="L9" s="143" t="str">
        <f>IFERROR(VLOOKUP($B9,'NAV plus Dist'!$B:$FD,L$1,FALSE)/VLOOKUP($B8,NAV!$A:$FC,L$1,FALSE)*L10,"")</f>
        <v/>
      </c>
      <c r="M9" s="143" t="str">
        <f>IFERROR(VLOOKUP($B9,'NAV plus Dist'!$B:$FD,M$1,FALSE)/VLOOKUP($B8,NAV!$A:$FC,M$1,FALSE)*M10,"")</f>
        <v/>
      </c>
      <c r="N9" s="143" t="str">
        <f>IFERROR(VLOOKUP($B9,'NAV plus Dist'!$B:$FD,N$1,FALSE)/VLOOKUP($B8,NAV!$A:$FC,N$1,FALSE)*N10,"")</f>
        <v/>
      </c>
      <c r="O9" s="143" t="str">
        <f>IFERROR(VLOOKUP($B9,'NAV plus Dist'!$B:$FD,O$1,FALSE)/VLOOKUP($B8,NAV!$A:$FC,O$1,FALSE)*O10,"")</f>
        <v/>
      </c>
      <c r="P9" s="143" t="str">
        <f>IFERROR(VLOOKUP($B9,'NAV plus Dist'!$B:$FD,P$1,FALSE)/VLOOKUP($B8,NAV!$A:$FC,P$1,FALSE)*P10,"")</f>
        <v/>
      </c>
      <c r="Q9" s="143" t="str">
        <f>IFERROR(VLOOKUP($B9,'NAV plus Dist'!$B:$FD,Q$1,FALSE)/VLOOKUP($B8,NAV!$A:$FC,Q$1,FALSE)*Q10,"")</f>
        <v/>
      </c>
      <c r="R9" s="143" t="str">
        <f>IFERROR(VLOOKUP($B9,'NAV plus Dist'!$B:$FD,R$1,FALSE)/VLOOKUP($B8,NAV!$A:$FC,R$1,FALSE)*R10,"")</f>
        <v/>
      </c>
      <c r="S9" s="143" t="str">
        <f>IFERROR(VLOOKUP($B9,'NAV plus Dist'!$B:$FD,S$1,FALSE)/VLOOKUP($B8,NAV!$A:$FC,S$1,FALSE)*S10,"")</f>
        <v/>
      </c>
      <c r="T9" s="143" t="str">
        <f>IFERROR(VLOOKUP($B9,'NAV plus Dist'!$B:$FD,T$1,FALSE)/VLOOKUP($B8,NAV!$A:$FC,T$1,FALSE)*T10,"")</f>
        <v/>
      </c>
      <c r="U9" s="143" t="str">
        <f>IFERROR(VLOOKUP($B9,'NAV plus Dist'!$B:$FD,U$1,FALSE)/VLOOKUP($B8,NAV!$A:$FC,U$1,FALSE)*U10,"")</f>
        <v/>
      </c>
      <c r="V9" s="143" t="str">
        <f>IFERROR(VLOOKUP($B9,'NAV plus Dist'!$B:$FD,V$1,FALSE)/VLOOKUP($B8,NAV!$A:$FC,V$1,FALSE)*V10,"")</f>
        <v/>
      </c>
      <c r="W9" s="143" t="str">
        <f>IFERROR(VLOOKUP($B9,'NAV plus Dist'!$B:$FD,W$1,FALSE)/VLOOKUP($B8,NAV!$A:$FC,W$1,FALSE)*W10,"")</f>
        <v/>
      </c>
      <c r="X9" s="143" t="str">
        <f>IFERROR(VLOOKUP($B9,'NAV plus Dist'!$B:$FD,X$1,FALSE)/VLOOKUP($B8,NAV!$A:$FC,X$1,FALSE)*X10,"")</f>
        <v/>
      </c>
      <c r="Y9" s="143" t="str">
        <f>IFERROR(VLOOKUP($B9,'NAV plus Dist'!$B:$FD,Y$1,FALSE)/VLOOKUP($B8,NAV!$A:$FC,Y$1,FALSE)*Y10,"")</f>
        <v/>
      </c>
      <c r="Z9" s="143" t="str">
        <f>IFERROR(VLOOKUP($B9,'NAV plus Dist'!$B:$FD,Z$1,FALSE)/VLOOKUP($B8,NAV!$A:$FC,Z$1,FALSE)*Z10,"")</f>
        <v/>
      </c>
      <c r="AA9" s="143" t="str">
        <f>IFERROR(VLOOKUP($B9,'NAV plus Dist'!$B:$FD,AA$1,FALSE)/VLOOKUP($B8,NAV!$A:$FC,AA$1,FALSE)*AA10,"")</f>
        <v/>
      </c>
      <c r="AB9" s="143" t="str">
        <f>IFERROR(VLOOKUP($B9,'NAV plus Dist'!$B:$FD,AB$1,FALSE)/VLOOKUP($B8,NAV!$A:$FC,AB$1,FALSE)*AB10,"")</f>
        <v/>
      </c>
      <c r="AC9" s="143" t="str">
        <f>IFERROR(VLOOKUP($B9,'NAV plus Dist'!$B:$FD,AC$1,FALSE)/VLOOKUP($B8,NAV!$A:$FC,AC$1,FALSE)*AC10,"")</f>
        <v/>
      </c>
      <c r="AD9" s="143" t="str">
        <f>IFERROR(VLOOKUP($B9,'NAV plus Dist'!$B:$FD,AD$1,FALSE)/VLOOKUP($B8,NAV!$A:$FC,AD$1,FALSE)*AD10,"")</f>
        <v/>
      </c>
      <c r="AE9" s="143" t="str">
        <f>IFERROR(VLOOKUP($B9,'NAV plus Dist'!$B:$FD,AE$1,FALSE)/VLOOKUP($B8,NAV!$A:$FC,AE$1,FALSE)*AE10,"")</f>
        <v/>
      </c>
      <c r="AF9" s="143" t="str">
        <f>IFERROR(VLOOKUP($B9,'NAV plus Dist'!$B:$FD,AF$1,FALSE)/VLOOKUP($B8,NAV!$A:$FC,AF$1,FALSE)*AF10,"")</f>
        <v/>
      </c>
      <c r="AG9" s="143" t="str">
        <f>IFERROR(VLOOKUP($B9,'NAV plus Dist'!$B:$FD,AG$1,FALSE)/VLOOKUP($B8,NAV!$A:$FC,AG$1,FALSE)*AG10,"")</f>
        <v/>
      </c>
      <c r="AH9" s="143" t="str">
        <f>IFERROR(VLOOKUP($B9,'NAV plus Dist'!$B:$FD,AH$1,FALSE)/VLOOKUP($B8,NAV!$A:$FC,AH$1,FALSE)*AH10,"")</f>
        <v/>
      </c>
      <c r="AI9" s="143" t="str">
        <f>IFERROR(VLOOKUP($B9,'NAV plus Dist'!$B:$FD,AI$1,FALSE)/VLOOKUP($B8,NAV!$A:$FC,AI$1,FALSE)*AI10,"")</f>
        <v/>
      </c>
      <c r="AJ9" s="143" t="str">
        <f>IFERROR(VLOOKUP($B9,'NAV plus Dist'!$B:$FD,AJ$1,FALSE)/VLOOKUP($B8,NAV!$A:$FC,AJ$1,FALSE)*AJ10,"")</f>
        <v/>
      </c>
      <c r="AK9" s="169" t="str">
        <f>IFERROR(VLOOKUP($B9,'NAV plus Dist'!$B:$FD,AK$1,FALSE)/VLOOKUP($B8,NAV!$A:$FC,AK$1,FALSE)*AK10,"")</f>
        <v/>
      </c>
      <c r="AL9" s="169" t="str">
        <f>IFERROR(VLOOKUP($B9,'NAV plus Dist'!$B:$FD,AL$1,FALSE)/VLOOKUP($B8,NAV!$A:$FC,AL$1,FALSE)*AL10,"")</f>
        <v/>
      </c>
      <c r="AM9" s="143" t="str">
        <f>IFERROR(VLOOKUP($B9,'NAV plus Dist'!$B:$FD,AM$1,FALSE)/VLOOKUP($B8,NAV!$A:$FC,AM$1,FALSE)*AM10,"")</f>
        <v/>
      </c>
      <c r="AN9" s="143" t="str">
        <f>IFERROR(VLOOKUP($B9,'NAV plus Dist'!$B:$FD,AN$1,FALSE)/VLOOKUP($B8,NAV!$A:$FC,AN$1,FALSE)*AN10,"")</f>
        <v/>
      </c>
      <c r="AO9" s="143" t="str">
        <f>IFERROR(VLOOKUP($B9,'NAV plus Dist'!$B:$FD,AO$1,FALSE)/VLOOKUP($B8,NAV!$A:$FC,AO$1,FALSE)*AO10,"")</f>
        <v/>
      </c>
      <c r="AP9" s="170" t="str">
        <f>IFERROR(VLOOKUP($B9,'NAV plus Dist'!$B:$FD,AP$1,FALSE)/VLOOKUP($B8,NAV!$A:$FC,AP$1,FALSE)*AP10,"")</f>
        <v/>
      </c>
      <c r="AQ9" s="143" t="str">
        <f>IFERROR(VLOOKUP($B9,'NAV plus Dist'!$B:$FD,AQ$1,FALSE)/VLOOKUP($B8,NAV!$A:$FC,AQ$1,FALSE)*AQ10,"")</f>
        <v/>
      </c>
      <c r="AR9" s="143" t="str">
        <f>IFERROR(VLOOKUP($B9,'NAV plus Dist'!$B:$FD,AR$1,FALSE)/VLOOKUP($B8,NAV!$A:$FC,AR$1,FALSE)*AR10,"")</f>
        <v/>
      </c>
      <c r="AS9" s="143" t="str">
        <f>IFERROR(VLOOKUP($B9,'NAV plus Dist'!$B:$FD,AS$1,FALSE)/VLOOKUP($B8,NAV!$A:$FC,AS$1,FALSE)*AS10,"")</f>
        <v/>
      </c>
      <c r="AT9" s="143" t="str">
        <f>IFERROR(VLOOKUP($B9,'NAV plus Dist'!$B:$FD,AT$1,FALSE)/VLOOKUP($B8,NAV!$A:$FC,AT$1,FALSE)*AT10,"")</f>
        <v/>
      </c>
      <c r="AU9" s="143" t="str">
        <f>IFERROR(VLOOKUP($B9,'NAV plus Dist'!$B:$FD,AU$1,FALSE)/VLOOKUP($B8,NAV!$A:$FC,AU$1,FALSE)*AU10,"")</f>
        <v/>
      </c>
      <c r="AV9" s="143" t="str">
        <f>IFERROR(VLOOKUP($B9,'NAV plus Dist'!$B:$FD,AV$1,FALSE)/VLOOKUP($B8,NAV!$A:$FC,AV$1,FALSE)*AV10,"")</f>
        <v/>
      </c>
      <c r="AW9" s="143" t="str">
        <f>IFERROR(VLOOKUP($B9,'NAV plus Dist'!$B:$FD,AW$1,FALSE)/VLOOKUP($B8,NAV!$A:$FC,AW$1,FALSE)*AW10,"")</f>
        <v/>
      </c>
      <c r="AX9" s="143" t="str">
        <f>IFERROR(VLOOKUP($B9,'NAV plus Dist'!$B:$FD,AX$1,FALSE)/VLOOKUP($B8,NAV!$A:$FC,AX$1,FALSE)*AX10,"")</f>
        <v/>
      </c>
      <c r="AY9" s="143" t="str">
        <f>IFERROR(VLOOKUP($B9,'NAV plus Dist'!$B:$FD,AY$1,FALSE)/VLOOKUP($B8,NAV!$A:$FC,AY$1,FALSE)*AY10,"")</f>
        <v/>
      </c>
      <c r="AZ9" s="143" t="str">
        <f>IFERROR(VLOOKUP($B9,'NAV plus Dist'!$B:$FD,AZ$1,FALSE)/VLOOKUP($B8,NAV!$A:$FC,AZ$1,FALSE)*AZ10,"")</f>
        <v/>
      </c>
      <c r="BA9" s="143" t="str">
        <f>IFERROR(VLOOKUP($B9,'NAV plus Dist'!$B:$FD,BA$1,FALSE)/VLOOKUP($B8,NAV!$A:$FC,BA$1,FALSE)*BA10,"")</f>
        <v/>
      </c>
      <c r="BB9" s="143" t="str">
        <f>IFERROR(VLOOKUP($B9,'NAV plus Dist'!$B:$FD,BB$1,FALSE)/VLOOKUP($B8,NAV!$A:$FC,BB$1,FALSE)*BB10,"")</f>
        <v/>
      </c>
      <c r="BC9" s="143" t="str">
        <f>IFERROR(VLOOKUP($B9,'NAV plus Dist'!$B:$FD,BC$1,FALSE)/VLOOKUP($B8,NAV!$A:$FC,BC$1,FALSE)*BC10,"")</f>
        <v/>
      </c>
      <c r="BD9" s="143" t="str">
        <f>IFERROR(VLOOKUP($B9,'NAV plus Dist'!$B:$FD,BD$1,FALSE)/VLOOKUP($B8,NAV!$A:$FC,BD$1,FALSE)*BD10,"")</f>
        <v/>
      </c>
      <c r="BE9" s="143" t="str">
        <f>IFERROR(VLOOKUP($B9,'NAV plus Dist'!$B:$FD,BE$1,FALSE)/VLOOKUP($B8,NAV!$A:$FC,BE$1,FALSE)*BE10,"")</f>
        <v/>
      </c>
      <c r="BF9" s="143" t="str">
        <f>IFERROR(VLOOKUP($B9,'NAV plus Dist'!$B:$FD,BF$1,FALSE)/VLOOKUP($B8,NAV!$A:$FC,BF$1,FALSE)*BF10,"")</f>
        <v/>
      </c>
      <c r="BG9" s="143" t="str">
        <f>IFERROR(VLOOKUP($B9,'NAV plus Dist'!$B:$FD,BG$1,FALSE)/VLOOKUP($B8,NAV!$A:$FC,BG$1,FALSE)*BG10,"")</f>
        <v/>
      </c>
      <c r="BH9" s="143" t="str">
        <f>IFERROR(VLOOKUP($B9,'NAV plus Dist'!$B:$FD,BH$1,FALSE)/VLOOKUP($B8,NAV!$A:$FC,BH$1,FALSE)*BH10,"")</f>
        <v/>
      </c>
      <c r="BI9" s="143" t="str">
        <f>IFERROR(VLOOKUP($B9,'NAV plus Dist'!$B:$FD,BI$1,FALSE)/VLOOKUP($B8,NAV!$A:$FC,BI$1,FALSE)*BI10,"")</f>
        <v/>
      </c>
      <c r="BJ9" s="143" t="str">
        <f>IFERROR(VLOOKUP($B9,'NAV plus Dist'!$B:$FD,BJ$1,FALSE)/VLOOKUP($B8,NAV!$A:$FC,BJ$1,FALSE)*BJ10,"")</f>
        <v/>
      </c>
      <c r="BK9" s="143" t="str">
        <f>IFERROR(VLOOKUP($B9,'NAV plus Dist'!$B:$FD,BK$1,FALSE)/VLOOKUP($B8,NAV!$A:$FC,BK$1,FALSE)*BK10,"")</f>
        <v/>
      </c>
      <c r="BL9" s="143" t="str">
        <f>IFERROR(VLOOKUP($B9,'NAV plus Dist'!$B:$FD,BL$1,FALSE)/VLOOKUP($B8,NAV!$A:$FC,BL$1,FALSE)*BL10,"")</f>
        <v/>
      </c>
      <c r="BM9" s="143" t="str">
        <f>IFERROR(VLOOKUP($B9,'NAV plus Dist'!$B:$FD,BM$1,FALSE)/VLOOKUP($B8,NAV!$A:$FC,BM$1,FALSE)*BM10,"")</f>
        <v/>
      </c>
      <c r="BN9" s="143" t="str">
        <f>IFERROR(VLOOKUP($B9,'NAV plus Dist'!$B:$FD,BN$1,FALSE)/VLOOKUP($B8,NAV!$A:$FC,BN$1,FALSE)*BN10,"")</f>
        <v/>
      </c>
      <c r="BO9" s="143" t="str">
        <f>IFERROR(VLOOKUP($B9,'NAV plus Dist'!$B:$FD,BO$1,FALSE)/VLOOKUP($B8,NAV!$A:$FC,BO$1,FALSE)*BO10,"")</f>
        <v/>
      </c>
      <c r="BP9" s="143" t="str">
        <f>IFERROR(VLOOKUP($B9,'NAV plus Dist'!$B:$FD,BP$1,FALSE)/VLOOKUP($B8,NAV!$A:$FC,BP$1,FALSE)*BP10,"")</f>
        <v/>
      </c>
      <c r="BQ9" s="143" t="str">
        <f>IFERROR(VLOOKUP($B9,'NAV plus Dist'!$B:$FD,BQ$1,FALSE)/VLOOKUP($B8,NAV!$A:$FC,BQ$1,FALSE)*BQ10,"")</f>
        <v/>
      </c>
      <c r="BR9" s="143" t="str">
        <f>IFERROR(VLOOKUP($B9,'NAV plus Dist'!$B:$FD,BR$1,FALSE)/VLOOKUP($B8,NAV!$A:$FC,BR$1,FALSE)*BR10,"")</f>
        <v/>
      </c>
      <c r="BS9" s="143" t="str">
        <f>IFERROR(VLOOKUP($B9,'NAV plus Dist'!$B:$FD,BS$1,FALSE)/VLOOKUP($B8,NAV!$A:$FC,BS$1,FALSE)*BS10,"")</f>
        <v/>
      </c>
      <c r="BT9" s="143" t="str">
        <f>IFERROR(VLOOKUP($B9,'NAV plus Dist'!$B:$FD,BT$1,FALSE)/VLOOKUP($B8,NAV!$A:$FC,BT$1,FALSE)*BT10,"")</f>
        <v/>
      </c>
      <c r="BU9" s="143" t="str">
        <f>IFERROR(VLOOKUP($B9,'NAV plus Dist'!$B:$FD,BU$1,FALSE)/VLOOKUP($B8,NAV!$A:$FC,BU$1,FALSE)*BU10,"")</f>
        <v/>
      </c>
      <c r="BV9" s="143" t="str">
        <f>IFERROR(VLOOKUP($B9,'NAV plus Dist'!$B:$FD,BV$1,FALSE)/VLOOKUP($B8,NAV!$A:$FC,BV$1,FALSE)*BV10,"")</f>
        <v/>
      </c>
      <c r="BW9" s="143" t="str">
        <f>IFERROR(VLOOKUP($B9,'NAV plus Dist'!$B:$FD,BW$1,FALSE)/VLOOKUP($B8,NAV!$A:$FC,BW$1,FALSE)*BW10,"")</f>
        <v/>
      </c>
      <c r="BX9" s="143" t="str">
        <f>IFERROR(VLOOKUP($B9,'NAV plus Dist'!$B:$FD,BX$1,FALSE)/VLOOKUP($B8,NAV!$A:$FC,BX$1,FALSE)*BX10,"")</f>
        <v/>
      </c>
      <c r="BY9" s="143" t="str">
        <f>IFERROR(VLOOKUP($B9,'NAV plus Dist'!$B:$FD,BY$1,FALSE)/VLOOKUP($B8,NAV!$A:$FC,BY$1,FALSE)*BY10,"")</f>
        <v/>
      </c>
      <c r="BZ9" s="143" t="str">
        <f>IFERROR(VLOOKUP($B9,'NAV plus Dist'!$B:$FD,BZ$1,FALSE)/VLOOKUP($B8,NAV!$A:$FC,BZ$1,FALSE)*BZ10,"")</f>
        <v/>
      </c>
      <c r="CA9" s="143" t="str">
        <f>IFERROR(VLOOKUP($B9,'NAV plus Dist'!$B:$FD,CA$1,FALSE)/VLOOKUP($B8,NAV!$A:$FC,CA$1,FALSE)*CA10,"")</f>
        <v/>
      </c>
      <c r="CB9" s="143" t="str">
        <f>IFERROR(VLOOKUP($B9,'NAV plus Dist'!$B:$FD,CB$1,FALSE)/VLOOKUP($B8,NAV!$A:$FC,CB$1,FALSE)*CB10,"")</f>
        <v/>
      </c>
      <c r="CC9" s="143" t="str">
        <f>IFERROR(VLOOKUP($B9,'NAV plus Dist'!$B:$FD,CC$1,FALSE)/VLOOKUP($B8,NAV!$A:$FC,CC$1,FALSE)*CC10,"")</f>
        <v/>
      </c>
      <c r="CD9" s="143" t="str">
        <f>IFERROR(VLOOKUP($B9,'NAV plus Dist'!$B:$FD,CD$1,FALSE)/VLOOKUP($B8,NAV!$A:$FC,CD$1,FALSE)*CD10,"")</f>
        <v/>
      </c>
      <c r="CE9" s="143" t="str">
        <f>IFERROR(VLOOKUP($B9,'NAV plus Dist'!$B:$FD,CE$1,FALSE)/VLOOKUP($B8,NAV!$A:$FC,CE$1,FALSE)*CE10,"")</f>
        <v/>
      </c>
      <c r="CF9" s="143" t="str">
        <f>IFERROR(VLOOKUP($B9,'NAV plus Dist'!$B:$FD,CF$1,FALSE)/VLOOKUP($B8,NAV!$A:$FC,CF$1,FALSE)*CF10,"")</f>
        <v/>
      </c>
      <c r="CG9" s="143" t="str">
        <f>IFERROR(VLOOKUP($B9,'NAV plus Dist'!$B:$FD,CG$1,FALSE)/VLOOKUP($B8,NAV!$A:$FC,CG$1,FALSE)*CG10,"")</f>
        <v/>
      </c>
      <c r="CH9" s="143" t="str">
        <f>IFERROR(VLOOKUP($B9,'NAV plus Dist'!$B:$FD,CH$1,FALSE)/VLOOKUP($B8,NAV!$A:$FC,CH$1,FALSE)*CH10,"")</f>
        <v/>
      </c>
      <c r="CI9" s="143" t="str">
        <f>IFERROR(VLOOKUP($B9,'NAV plus Dist'!$B:$FD,CI$1,FALSE)/VLOOKUP($B8,NAV!$A:$FC,CI$1,FALSE)*CI10,"")</f>
        <v/>
      </c>
      <c r="CJ9" s="143" t="str">
        <f>IFERROR(VLOOKUP($B9,'NAV plus Dist'!$B:$FD,CJ$1,FALSE)/VLOOKUP($B8,NAV!$A:$FC,CJ$1,FALSE)*CJ10,"")</f>
        <v/>
      </c>
      <c r="CK9" s="143" t="str">
        <f>IFERROR(VLOOKUP($B9,'NAV plus Dist'!$B:$AAA,CK$1,FALSE)/VLOOKUP($B8,NAV!$A:$AAA,CK$1,FALSE)*CK10,"")</f>
        <v/>
      </c>
      <c r="CL9" s="143" t="str">
        <f>IFERROR(VLOOKUP($B9,'NAV plus Dist'!$B:$AAA,CL$1,FALSE)/VLOOKUP($B8,NAV!$A:$AAA,CL$1,FALSE)*CL10,"")</f>
        <v/>
      </c>
      <c r="CM9" s="143" t="str">
        <f>IFERROR(VLOOKUP($B9,'NAV plus Dist'!$B:$AAA,CM$1,FALSE)/VLOOKUP($B8,NAV!$A:$AAA,CM$1,FALSE)*CM10,"")</f>
        <v/>
      </c>
      <c r="CN9" s="143" t="str">
        <f>IFERROR(VLOOKUP($B9,'NAV plus Dist'!$B:$AAA,CN$1,FALSE)/VLOOKUP($B8,NAV!$A:$AAA,CN$1,FALSE)*CN10,"")</f>
        <v/>
      </c>
      <c r="CO9" s="143" t="str">
        <f>IFERROR(VLOOKUP($B9,'NAV plus Dist'!$B:$AAA,CO$1,FALSE)/VLOOKUP($B8,NAV!$A:$AAA,CO$1,FALSE)*CO10,"")</f>
        <v/>
      </c>
      <c r="CP9" s="143" t="str">
        <f>IFERROR(VLOOKUP($B9,'NAV plus Dist'!$B:$AAA,CP$1,FALSE)/VLOOKUP($B8,NAV!$A:$AAA,CP$1,FALSE)*CP10,"")</f>
        <v/>
      </c>
      <c r="CQ9" s="143" t="str">
        <f>IFERROR(VLOOKUP($B9,'NAV plus Dist'!$B:$AAA,CQ$1,FALSE)/VLOOKUP($B8,NAV!$A:$AAA,CQ$1,FALSE)*CQ10,"")</f>
        <v/>
      </c>
      <c r="CR9" s="143" t="str">
        <f>IFERROR(VLOOKUP($B9,'NAV plus Dist'!$B:$AAA,CR$1,FALSE)/VLOOKUP($B8,NAV!$A:$AAA,CR$1,FALSE)*CR10,"")</f>
        <v/>
      </c>
      <c r="CS9" s="143" t="str">
        <f>IFERROR(VLOOKUP($B9,'NAV plus Dist'!$B:$AAA,CS$1,FALSE)/VLOOKUP($B8,NAV!$A:$AAA,CS$1,FALSE)*CS10,"")</f>
        <v/>
      </c>
      <c r="CT9" s="143" t="str">
        <f>IFERROR(VLOOKUP($B9,'NAV plus Dist'!$B:$AAA,CT$1,FALSE)/VLOOKUP($B8,NAV!$A:$AAA,CT$1,FALSE)*CT10,"")</f>
        <v/>
      </c>
      <c r="CU9" s="143" t="str">
        <f>IFERROR(VLOOKUP($B9,'NAV plus Dist'!$B:$AAA,CU$1,FALSE)/VLOOKUP($B8,NAV!$A:$AAA,CU$1,FALSE)*CU10,"")</f>
        <v/>
      </c>
      <c r="CV9" s="143" t="str">
        <f>IFERROR(VLOOKUP($B9,'NAV plus Dist'!$B:$AAA,CV$1,FALSE)/VLOOKUP($B8,NAV!$A:$AAA,CV$1,FALSE)*CV10,"")</f>
        <v/>
      </c>
      <c r="CW9" s="143" t="str">
        <f>IFERROR(VLOOKUP($B9,'NAV plus Dist'!$B:$AAA,CW$1,FALSE)/VLOOKUP($B8,NAV!$A:$AAA,CW$1,FALSE)*CW10,"")</f>
        <v/>
      </c>
      <c r="CX9" s="143" t="str">
        <f>IFERROR(VLOOKUP($B9,'NAV plus Dist'!$B:$AAA,CX$1,FALSE)/VLOOKUP($B8,NAV!$A:$AAA,CX$1,FALSE)*CX10,"")</f>
        <v/>
      </c>
      <c r="CY9" s="143" t="str">
        <f>IFERROR(VLOOKUP($B9,'NAV plus Dist'!$B:$AAA,CY$1,FALSE)/VLOOKUP($B8,NAV!$A:$AAA,CY$1,FALSE)*CY10,"")</f>
        <v/>
      </c>
      <c r="CZ9" s="143" t="str">
        <f>IFERROR(VLOOKUP($B9,'NAV plus Dist'!$B:$AAA,CZ$1,FALSE)/VLOOKUP($B8,NAV!$A:$AAA,CZ$1,FALSE)*CZ10,"")</f>
        <v/>
      </c>
      <c r="DA9" s="143" t="str">
        <f>IFERROR(VLOOKUP($B9,'NAV plus Dist'!$B:$AAA,DA$1,FALSE)/VLOOKUP($B8,NAV!$A:$AAA,DA$1,FALSE)*DA10,"")</f>
        <v/>
      </c>
      <c r="DB9" s="143" t="str">
        <f>IFERROR(VLOOKUP($B9,'NAV plus Dist'!$B:$AAA,DB$1,FALSE)/VLOOKUP($B8,NAV!$A:$AAA,DB$1,FALSE)*DB10,"")</f>
        <v/>
      </c>
      <c r="DC9" s="143" t="str">
        <f>IFERROR(VLOOKUP($B9,'NAV plus Dist'!$B:$AAA,DC$1,FALSE)/VLOOKUP($B8,NAV!$A:$AAA,DC$1,FALSE)*DC10,"")</f>
        <v/>
      </c>
      <c r="DD9" s="143" t="str">
        <f>IFERROR(VLOOKUP($B9,'NAV plus Dist'!$B:$AAA,DD$1,FALSE)/VLOOKUP($B8,NAV!$A:$AAA,DD$1,FALSE)*DD10,"")</f>
        <v/>
      </c>
      <c r="DE9" s="143" t="str">
        <f>IFERROR(VLOOKUP($B9,'NAV plus Dist'!$B:$AAA,DE$1,FALSE)/VLOOKUP($B8,NAV!$A:$AAA,DE$1,FALSE)*DE10,"")</f>
        <v/>
      </c>
      <c r="DF9" s="143" t="str">
        <f>IFERROR(VLOOKUP($B9,'NAV plus Dist'!$B:$AAA,DF$1,FALSE)/VLOOKUP($B8,NAV!$A:$AAA,DF$1,FALSE)*DF10,"")</f>
        <v/>
      </c>
      <c r="DG9" s="143" t="str">
        <f>IFERROR(VLOOKUP($B9,'NAV plus Dist'!$B:$AAA,DG$1,FALSE)/VLOOKUP($B8,NAV!$A:$AAA,DG$1,FALSE)*DG10,"")</f>
        <v/>
      </c>
      <c r="DH9" s="143" t="str">
        <f>IFERROR(VLOOKUP($B9,'NAV plus Dist'!$B:$AAA,DH$1,FALSE)/VLOOKUP($B8,NAV!$A:$AAA,DH$1,FALSE)*DH10,"")</f>
        <v/>
      </c>
    </row>
    <row r="10" spans="1:112">
      <c r="A10" s="94">
        <f t="shared" si="35"/>
        <v>191</v>
      </c>
      <c r="B10" s="168">
        <f t="shared" si="36"/>
        <v>40268</v>
      </c>
      <c r="C10" s="143" t="str">
        <f>IFERROR(VLOOKUP($B10,'NAV plus Dist'!$B:$FD,C$1,FALSE)/VLOOKUP($B9,NAV!$A:$FC,C$1,FALSE)*C11,"")</f>
        <v/>
      </c>
      <c r="D10" s="143" t="str">
        <f>IFERROR(VLOOKUP($B10,'NAV plus Dist'!$B:$FD,D$1,FALSE)/VLOOKUP($B9,NAV!$A:$FC,D$1,FALSE)*D11,"")</f>
        <v/>
      </c>
      <c r="E10" s="143" t="str">
        <f>IFERROR(VLOOKUP($B10,'NAV plus Dist'!$B:$FD,E$1,FALSE)/VLOOKUP($B9,NAV!$A:$FC,E$1,FALSE)*E11,"")</f>
        <v/>
      </c>
      <c r="F10" s="143" t="str">
        <f>IFERROR(VLOOKUP($B10,'NAV plus Dist'!$B:$FD,F$1,FALSE)/VLOOKUP($B9,NAV!$A:$FC,F$1,FALSE)*F11,"")</f>
        <v/>
      </c>
      <c r="G10" s="143" t="str">
        <f>IFERROR(VLOOKUP($B10,'NAV plus Dist'!$B:$FD,G$1,FALSE)/VLOOKUP($B9,NAV!$A:$FC,G$1,FALSE)*G11,"")</f>
        <v/>
      </c>
      <c r="H10" s="143" t="str">
        <f>IFERROR(VLOOKUP($B10,'NAV plus Dist'!$B:$FD,H$1,FALSE)/VLOOKUP($B9,NAV!$A:$FC,H$1,FALSE)*H11,"")</f>
        <v/>
      </c>
      <c r="I10" s="143" t="str">
        <f>IFERROR(VLOOKUP($B10,'NAV plus Dist'!$B:$FD,I$1,FALSE)/VLOOKUP($B9,NAV!$A:$FC,I$1,FALSE)*I11,"")</f>
        <v/>
      </c>
      <c r="J10" s="143" t="str">
        <f>IFERROR(VLOOKUP($B10,'NAV plus Dist'!$B:$FD,J$1,FALSE)/VLOOKUP($B9,NAV!$A:$FC,J$1,FALSE)*J11,"")</f>
        <v/>
      </c>
      <c r="K10" s="143" t="str">
        <f>IFERROR(VLOOKUP($B10,'NAV plus Dist'!$B:$FD,K$1,FALSE)/VLOOKUP($B9,NAV!$A:$FC,K$1,FALSE)*K11,"")</f>
        <v/>
      </c>
      <c r="L10" s="143" t="str">
        <f>IFERROR(VLOOKUP($B10,'NAV plus Dist'!$B:$FD,L$1,FALSE)/VLOOKUP($B9,NAV!$A:$FC,L$1,FALSE)*L11,"")</f>
        <v/>
      </c>
      <c r="M10" s="143" t="str">
        <f>IFERROR(VLOOKUP($B10,'NAV plus Dist'!$B:$FD,M$1,FALSE)/VLOOKUP($B9,NAV!$A:$FC,M$1,FALSE)*M11,"")</f>
        <v/>
      </c>
      <c r="N10" s="143" t="str">
        <f>IFERROR(VLOOKUP($B10,'NAV plus Dist'!$B:$FD,N$1,FALSE)/VLOOKUP($B9,NAV!$A:$FC,N$1,FALSE)*N11,"")</f>
        <v/>
      </c>
      <c r="O10" s="143" t="str">
        <f>IFERROR(VLOOKUP($B10,'NAV plus Dist'!$B:$FD,O$1,FALSE)/VLOOKUP($B9,NAV!$A:$FC,O$1,FALSE)*O11,"")</f>
        <v/>
      </c>
      <c r="P10" s="143" t="str">
        <f>IFERROR(VLOOKUP($B10,'NAV plus Dist'!$B:$FD,P$1,FALSE)/VLOOKUP($B9,NAV!$A:$FC,P$1,FALSE)*P11,"")</f>
        <v/>
      </c>
      <c r="Q10" s="143" t="str">
        <f>IFERROR(VLOOKUP($B10,'NAV plus Dist'!$B:$FD,Q$1,FALSE)/VLOOKUP($B9,NAV!$A:$FC,Q$1,FALSE)*Q11,"")</f>
        <v/>
      </c>
      <c r="R10" s="143" t="str">
        <f>IFERROR(VLOOKUP($B10,'NAV plus Dist'!$B:$FD,R$1,FALSE)/VLOOKUP($B9,NAV!$A:$FC,R$1,FALSE)*R11,"")</f>
        <v/>
      </c>
      <c r="S10" s="143" t="str">
        <f>IFERROR(VLOOKUP($B10,'NAV plus Dist'!$B:$FD,S$1,FALSE)/VLOOKUP($B9,NAV!$A:$FC,S$1,FALSE)*S11,"")</f>
        <v/>
      </c>
      <c r="T10" s="143" t="str">
        <f>IFERROR(VLOOKUP($B10,'NAV plus Dist'!$B:$FD,T$1,FALSE)/VLOOKUP($B9,NAV!$A:$FC,T$1,FALSE)*T11,"")</f>
        <v/>
      </c>
      <c r="U10" s="143" t="str">
        <f>IFERROR(VLOOKUP($B10,'NAV plus Dist'!$B:$FD,U$1,FALSE)/VLOOKUP($B9,NAV!$A:$FC,U$1,FALSE)*U11,"")</f>
        <v/>
      </c>
      <c r="V10" s="143" t="str">
        <f>IFERROR(VLOOKUP($B10,'NAV plus Dist'!$B:$FD,V$1,FALSE)/VLOOKUP($B9,NAV!$A:$FC,V$1,FALSE)*V11,"")</f>
        <v/>
      </c>
      <c r="W10" s="143" t="str">
        <f>IFERROR(VLOOKUP($B10,'NAV plus Dist'!$B:$FD,W$1,FALSE)/VLOOKUP($B9,NAV!$A:$FC,W$1,FALSE)*W11,"")</f>
        <v/>
      </c>
      <c r="X10" s="143" t="str">
        <f>IFERROR(VLOOKUP($B10,'NAV plus Dist'!$B:$FD,X$1,FALSE)/VLOOKUP($B9,NAV!$A:$FC,X$1,FALSE)*X11,"")</f>
        <v/>
      </c>
      <c r="Y10" s="143" t="str">
        <f>IFERROR(VLOOKUP($B10,'NAV plus Dist'!$B:$FD,Y$1,FALSE)/VLOOKUP($B9,NAV!$A:$FC,Y$1,FALSE)*Y11,"")</f>
        <v/>
      </c>
      <c r="Z10" s="143" t="str">
        <f>IFERROR(VLOOKUP($B10,'NAV plus Dist'!$B:$FD,Z$1,FALSE)/VLOOKUP($B9,NAV!$A:$FC,Z$1,FALSE)*Z11,"")</f>
        <v/>
      </c>
      <c r="AA10" s="143" t="str">
        <f>IFERROR(VLOOKUP($B10,'NAV plus Dist'!$B:$FD,AA$1,FALSE)/VLOOKUP($B9,NAV!$A:$FC,AA$1,FALSE)*AA11,"")</f>
        <v/>
      </c>
      <c r="AB10" s="143" t="str">
        <f>IFERROR(VLOOKUP($B10,'NAV plus Dist'!$B:$FD,AB$1,FALSE)/VLOOKUP($B9,NAV!$A:$FC,AB$1,FALSE)*AB11,"")</f>
        <v/>
      </c>
      <c r="AC10" s="143" t="str">
        <f>IFERROR(VLOOKUP($B10,'NAV plus Dist'!$B:$FD,AC$1,FALSE)/VLOOKUP($B9,NAV!$A:$FC,AC$1,FALSE)*AC11,"")</f>
        <v/>
      </c>
      <c r="AD10" s="143" t="str">
        <f>IFERROR(VLOOKUP($B10,'NAV plus Dist'!$B:$FD,AD$1,FALSE)/VLOOKUP($B9,NAV!$A:$FC,AD$1,FALSE)*AD11,"")</f>
        <v/>
      </c>
      <c r="AE10" s="143" t="str">
        <f>IFERROR(VLOOKUP($B10,'NAV plus Dist'!$B:$FD,AE$1,FALSE)/VLOOKUP($B9,NAV!$A:$FC,AE$1,FALSE)*AE11,"")</f>
        <v/>
      </c>
      <c r="AF10" s="143" t="str">
        <f>IFERROR(VLOOKUP($B10,'NAV plus Dist'!$B:$FD,AF$1,FALSE)/VLOOKUP($B9,NAV!$A:$FC,AF$1,FALSE)*AF11,"")</f>
        <v/>
      </c>
      <c r="AG10" s="143" t="str">
        <f>IFERROR(VLOOKUP($B10,'NAV plus Dist'!$B:$FD,AG$1,FALSE)/VLOOKUP($B9,NAV!$A:$FC,AG$1,FALSE)*AG11,"")</f>
        <v/>
      </c>
      <c r="AH10" s="143" t="str">
        <f>IFERROR(VLOOKUP($B10,'NAV plus Dist'!$B:$FD,AH$1,FALSE)/VLOOKUP($B9,NAV!$A:$FC,AH$1,FALSE)*AH11,"")</f>
        <v/>
      </c>
      <c r="AI10" s="143" t="str">
        <f>IFERROR(VLOOKUP($B10,'NAV plus Dist'!$B:$FD,AI$1,FALSE)/VLOOKUP($B9,NAV!$A:$FC,AI$1,FALSE)*AI11,"")</f>
        <v/>
      </c>
      <c r="AJ10" s="143" t="str">
        <f>IFERROR(VLOOKUP($B10,'NAV plus Dist'!$B:$FD,AJ$1,FALSE)/VLOOKUP($B9,NAV!$A:$FC,AJ$1,FALSE)*AJ11,"")</f>
        <v/>
      </c>
      <c r="AK10" s="169" t="str">
        <f>IFERROR(VLOOKUP($B10,'NAV plus Dist'!$B:$FD,AK$1,FALSE)/VLOOKUP($B9,NAV!$A:$FC,AK$1,FALSE)*AK11,"")</f>
        <v/>
      </c>
      <c r="AL10" s="169" t="str">
        <f>IFERROR(VLOOKUP($B10,'NAV plus Dist'!$B:$FD,AL$1,FALSE)/VLOOKUP($B9,NAV!$A:$FC,AL$1,FALSE)*AL11,"")</f>
        <v/>
      </c>
      <c r="AM10" s="143" t="str">
        <f>IFERROR(VLOOKUP($B10,'NAV plus Dist'!$B:$FD,AM$1,FALSE)/VLOOKUP($B9,NAV!$A:$FC,AM$1,FALSE)*AM11,"")</f>
        <v/>
      </c>
      <c r="AN10" s="143" t="str">
        <f>IFERROR(VLOOKUP($B10,'NAV plus Dist'!$B:$FD,AN$1,FALSE)/VLOOKUP($B9,NAV!$A:$FC,AN$1,FALSE)*AN11,"")</f>
        <v/>
      </c>
      <c r="AO10" s="143" t="str">
        <f>IFERROR(VLOOKUP($B10,'NAV plus Dist'!$B:$FD,AO$1,FALSE)/VLOOKUP($B9,NAV!$A:$FC,AO$1,FALSE)*AO11,"")</f>
        <v/>
      </c>
      <c r="AP10" s="170" t="str">
        <f>IFERROR(VLOOKUP($B10,'NAV plus Dist'!$B:$FD,AP$1,FALSE)/VLOOKUP($B9,NAV!$A:$FC,AP$1,FALSE)*AP11,"")</f>
        <v/>
      </c>
      <c r="AQ10" s="143" t="str">
        <f>IFERROR(VLOOKUP($B10,'NAV plus Dist'!$B:$FD,AQ$1,FALSE)/VLOOKUP($B9,NAV!$A:$FC,AQ$1,FALSE)*AQ11,"")</f>
        <v/>
      </c>
      <c r="AR10" s="143" t="str">
        <f>IFERROR(VLOOKUP($B10,'NAV plus Dist'!$B:$FD,AR$1,FALSE)/VLOOKUP($B9,NAV!$A:$FC,AR$1,FALSE)*AR11,"")</f>
        <v/>
      </c>
      <c r="AS10" s="143" t="str">
        <f>IFERROR(VLOOKUP($B10,'NAV plus Dist'!$B:$FD,AS$1,FALSE)/VLOOKUP($B9,NAV!$A:$FC,AS$1,FALSE)*AS11,"")</f>
        <v/>
      </c>
      <c r="AT10" s="143" t="str">
        <f>IFERROR(VLOOKUP($B10,'NAV plus Dist'!$B:$FD,AT$1,FALSE)/VLOOKUP($B9,NAV!$A:$FC,AT$1,FALSE)*AT11,"")</f>
        <v/>
      </c>
      <c r="AU10" s="143" t="str">
        <f>IFERROR(VLOOKUP($B10,'NAV plus Dist'!$B:$FD,AU$1,FALSE)/VLOOKUP($B9,NAV!$A:$FC,AU$1,FALSE)*AU11,"")</f>
        <v/>
      </c>
      <c r="AV10" s="143" t="str">
        <f>IFERROR(VLOOKUP($B10,'NAV plus Dist'!$B:$FD,AV$1,FALSE)/VLOOKUP($B9,NAV!$A:$FC,AV$1,FALSE)*AV11,"")</f>
        <v/>
      </c>
      <c r="AW10" s="143" t="str">
        <f>IFERROR(VLOOKUP($B10,'NAV plus Dist'!$B:$FD,AW$1,FALSE)/VLOOKUP($B9,NAV!$A:$FC,AW$1,FALSE)*AW11,"")</f>
        <v/>
      </c>
      <c r="AX10" s="143" t="str">
        <f>IFERROR(VLOOKUP($B10,'NAV plus Dist'!$B:$FD,AX$1,FALSE)/VLOOKUP($B9,NAV!$A:$FC,AX$1,FALSE)*AX11,"")</f>
        <v/>
      </c>
      <c r="AY10" s="143" t="str">
        <f>IFERROR(VLOOKUP($B10,'NAV plus Dist'!$B:$FD,AY$1,FALSE)/VLOOKUP($B9,NAV!$A:$FC,AY$1,FALSE)*AY11,"")</f>
        <v/>
      </c>
      <c r="AZ10" s="143" t="str">
        <f>IFERROR(VLOOKUP($B10,'NAV plus Dist'!$B:$FD,AZ$1,FALSE)/VLOOKUP($B9,NAV!$A:$FC,AZ$1,FALSE)*AZ11,"")</f>
        <v/>
      </c>
      <c r="BA10" s="143" t="str">
        <f>IFERROR(VLOOKUP($B10,'NAV plus Dist'!$B:$FD,BA$1,FALSE)/VLOOKUP($B9,NAV!$A:$FC,BA$1,FALSE)*BA11,"")</f>
        <v/>
      </c>
      <c r="BB10" s="143" t="str">
        <f>IFERROR(VLOOKUP($B10,'NAV plus Dist'!$B:$FD,BB$1,FALSE)/VLOOKUP($B9,NAV!$A:$FC,BB$1,FALSE)*BB11,"")</f>
        <v/>
      </c>
      <c r="BC10" s="143" t="str">
        <f>IFERROR(VLOOKUP($B10,'NAV plus Dist'!$B:$FD,BC$1,FALSE)/VLOOKUP($B9,NAV!$A:$FC,BC$1,FALSE)*BC11,"")</f>
        <v/>
      </c>
      <c r="BD10" s="143" t="str">
        <f>IFERROR(VLOOKUP($B10,'NAV plus Dist'!$B:$FD,BD$1,FALSE)/VLOOKUP($B9,NAV!$A:$FC,BD$1,FALSE)*BD11,"")</f>
        <v/>
      </c>
      <c r="BE10" s="143" t="str">
        <f>IFERROR(VLOOKUP($B10,'NAV plus Dist'!$B:$FD,BE$1,FALSE)/VLOOKUP($B9,NAV!$A:$FC,BE$1,FALSE)*BE11,"")</f>
        <v/>
      </c>
      <c r="BF10" s="143" t="str">
        <f>IFERROR(VLOOKUP($B10,'NAV plus Dist'!$B:$FD,BF$1,FALSE)/VLOOKUP($B9,NAV!$A:$FC,BF$1,FALSE)*BF11,"")</f>
        <v/>
      </c>
      <c r="BG10" s="143" t="str">
        <f>IFERROR(VLOOKUP($B10,'NAV plus Dist'!$B:$FD,BG$1,FALSE)/VLOOKUP($B9,NAV!$A:$FC,BG$1,FALSE)*BG11,"")</f>
        <v/>
      </c>
      <c r="BH10" s="143" t="str">
        <f>IFERROR(VLOOKUP($B10,'NAV plus Dist'!$B:$FD,BH$1,FALSE)/VLOOKUP($B9,NAV!$A:$FC,BH$1,FALSE)*BH11,"")</f>
        <v/>
      </c>
      <c r="BI10" s="143" t="str">
        <f>IFERROR(VLOOKUP($B10,'NAV plus Dist'!$B:$FD,BI$1,FALSE)/VLOOKUP($B9,NAV!$A:$FC,BI$1,FALSE)*BI11,"")</f>
        <v/>
      </c>
      <c r="BJ10" s="143" t="str">
        <f>IFERROR(VLOOKUP($B10,'NAV plus Dist'!$B:$FD,BJ$1,FALSE)/VLOOKUP($B9,NAV!$A:$FC,BJ$1,FALSE)*BJ11,"")</f>
        <v/>
      </c>
      <c r="BK10" s="143" t="str">
        <f>IFERROR(VLOOKUP($B10,'NAV plus Dist'!$B:$FD,BK$1,FALSE)/VLOOKUP($B9,NAV!$A:$FC,BK$1,FALSE)*BK11,"")</f>
        <v/>
      </c>
      <c r="BL10" s="143" t="str">
        <f>IFERROR(VLOOKUP($B10,'NAV plus Dist'!$B:$FD,BL$1,FALSE)/VLOOKUP($B9,NAV!$A:$FC,BL$1,FALSE)*BL11,"")</f>
        <v/>
      </c>
      <c r="BM10" s="143" t="str">
        <f>IFERROR(VLOOKUP($B10,'NAV plus Dist'!$B:$FD,BM$1,FALSE)/VLOOKUP($B9,NAV!$A:$FC,BM$1,FALSE)*BM11,"")</f>
        <v/>
      </c>
      <c r="BN10" s="143" t="str">
        <f>IFERROR(VLOOKUP($B10,'NAV plus Dist'!$B:$FD,BN$1,FALSE)/VLOOKUP($B9,NAV!$A:$FC,BN$1,FALSE)*BN11,"")</f>
        <v/>
      </c>
      <c r="BO10" s="143" t="str">
        <f>IFERROR(VLOOKUP($B10,'NAV plus Dist'!$B:$FD,BO$1,FALSE)/VLOOKUP($B9,NAV!$A:$FC,BO$1,FALSE)*BO11,"")</f>
        <v/>
      </c>
      <c r="BP10" s="143" t="str">
        <f>IFERROR(VLOOKUP($B10,'NAV plus Dist'!$B:$FD,BP$1,FALSE)/VLOOKUP($B9,NAV!$A:$FC,BP$1,FALSE)*BP11,"")</f>
        <v/>
      </c>
      <c r="BQ10" s="143" t="str">
        <f>IFERROR(VLOOKUP($B10,'NAV plus Dist'!$B:$FD,BQ$1,FALSE)/VLOOKUP($B9,NAV!$A:$FC,BQ$1,FALSE)*BQ11,"")</f>
        <v/>
      </c>
      <c r="BR10" s="143" t="str">
        <f>IFERROR(VLOOKUP($B10,'NAV plus Dist'!$B:$FD,BR$1,FALSE)/VLOOKUP($B9,NAV!$A:$FC,BR$1,FALSE)*BR11,"")</f>
        <v/>
      </c>
      <c r="BS10" s="143" t="str">
        <f>IFERROR(VLOOKUP($B10,'NAV plus Dist'!$B:$FD,BS$1,FALSE)/VLOOKUP($B9,NAV!$A:$FC,BS$1,FALSE)*BS11,"")</f>
        <v/>
      </c>
      <c r="BT10" s="143" t="str">
        <f>IFERROR(VLOOKUP($B10,'NAV plus Dist'!$B:$FD,BT$1,FALSE)/VLOOKUP($B9,NAV!$A:$FC,BT$1,FALSE)*BT11,"")</f>
        <v/>
      </c>
      <c r="BU10" s="143" t="str">
        <f>IFERROR(VLOOKUP($B10,'NAV plus Dist'!$B:$FD,BU$1,FALSE)/VLOOKUP($B9,NAV!$A:$FC,BU$1,FALSE)*BU11,"")</f>
        <v/>
      </c>
      <c r="BV10" s="143" t="str">
        <f>IFERROR(VLOOKUP($B10,'NAV plus Dist'!$B:$FD,BV$1,FALSE)/VLOOKUP($B9,NAV!$A:$FC,BV$1,FALSE)*BV11,"")</f>
        <v/>
      </c>
      <c r="BW10" s="143" t="str">
        <f>IFERROR(VLOOKUP($B10,'NAV plus Dist'!$B:$FD,BW$1,FALSE)/VLOOKUP($B9,NAV!$A:$FC,BW$1,FALSE)*BW11,"")</f>
        <v/>
      </c>
      <c r="BX10" s="143" t="str">
        <f>IFERROR(VLOOKUP($B10,'NAV plus Dist'!$B:$FD,BX$1,FALSE)/VLOOKUP($B9,NAV!$A:$FC,BX$1,FALSE)*BX11,"")</f>
        <v/>
      </c>
      <c r="BY10" s="143" t="str">
        <f>IFERROR(VLOOKUP($B10,'NAV plus Dist'!$B:$FD,BY$1,FALSE)/VLOOKUP($B9,NAV!$A:$FC,BY$1,FALSE)*BY11,"")</f>
        <v/>
      </c>
      <c r="BZ10" s="143" t="str">
        <f>IFERROR(VLOOKUP($B10,'NAV plus Dist'!$B:$FD,BZ$1,FALSE)/VLOOKUP($B9,NAV!$A:$FC,BZ$1,FALSE)*BZ11,"")</f>
        <v/>
      </c>
      <c r="CA10" s="143" t="str">
        <f>IFERROR(VLOOKUP($B10,'NAV plus Dist'!$B:$FD,CA$1,FALSE)/VLOOKUP($B9,NAV!$A:$FC,CA$1,FALSE)*CA11,"")</f>
        <v/>
      </c>
      <c r="CB10" s="143" t="str">
        <f>IFERROR(VLOOKUP($B10,'NAV plus Dist'!$B:$FD,CB$1,FALSE)/VLOOKUP($B9,NAV!$A:$FC,CB$1,FALSE)*CB11,"")</f>
        <v/>
      </c>
      <c r="CC10" s="143" t="str">
        <f>IFERROR(VLOOKUP($B10,'NAV plus Dist'!$B:$FD,CC$1,FALSE)/VLOOKUP($B9,NAV!$A:$FC,CC$1,FALSE)*CC11,"")</f>
        <v/>
      </c>
      <c r="CD10" s="143" t="str">
        <f>IFERROR(VLOOKUP($B10,'NAV plus Dist'!$B:$FD,CD$1,FALSE)/VLOOKUP($B9,NAV!$A:$FC,CD$1,FALSE)*CD11,"")</f>
        <v/>
      </c>
      <c r="CE10" s="143" t="str">
        <f>IFERROR(VLOOKUP($B10,'NAV plus Dist'!$B:$FD,CE$1,FALSE)/VLOOKUP($B9,NAV!$A:$FC,CE$1,FALSE)*CE11,"")</f>
        <v/>
      </c>
      <c r="CF10" s="143" t="str">
        <f>IFERROR(VLOOKUP($B10,'NAV plus Dist'!$B:$FD,CF$1,FALSE)/VLOOKUP($B9,NAV!$A:$FC,CF$1,FALSE)*CF11,"")</f>
        <v/>
      </c>
      <c r="CG10" s="143" t="str">
        <f>IFERROR(VLOOKUP($B10,'NAV plus Dist'!$B:$FD,CG$1,FALSE)/VLOOKUP($B9,NAV!$A:$FC,CG$1,FALSE)*CG11,"")</f>
        <v/>
      </c>
      <c r="CH10" s="143" t="str">
        <f>IFERROR(VLOOKUP($B10,'NAV plus Dist'!$B:$FD,CH$1,FALSE)/VLOOKUP($B9,NAV!$A:$FC,CH$1,FALSE)*CH11,"")</f>
        <v/>
      </c>
      <c r="CI10" s="143" t="str">
        <f>IFERROR(VLOOKUP($B10,'NAV plus Dist'!$B:$FD,CI$1,FALSE)/VLOOKUP($B9,NAV!$A:$FC,CI$1,FALSE)*CI11,"")</f>
        <v/>
      </c>
      <c r="CJ10" s="143" t="str">
        <f>IFERROR(VLOOKUP($B10,'NAV plus Dist'!$B:$FD,CJ$1,FALSE)/VLOOKUP($B9,NAV!$A:$FC,CJ$1,FALSE)*CJ11,"")</f>
        <v/>
      </c>
      <c r="CK10" s="143" t="str">
        <f>IFERROR(VLOOKUP($B10,'NAV plus Dist'!$B:$AAA,CK$1,FALSE)/VLOOKUP($B9,NAV!$A:$AAA,CK$1,FALSE)*CK11,"")</f>
        <v/>
      </c>
      <c r="CL10" s="143" t="str">
        <f>IFERROR(VLOOKUP($B10,'NAV plus Dist'!$B:$AAA,CL$1,FALSE)/VLOOKUP($B9,NAV!$A:$AAA,CL$1,FALSE)*CL11,"")</f>
        <v/>
      </c>
      <c r="CM10" s="143" t="str">
        <f>IFERROR(VLOOKUP($B10,'NAV plus Dist'!$B:$AAA,CM$1,FALSE)/VLOOKUP($B9,NAV!$A:$AAA,CM$1,FALSE)*CM11,"")</f>
        <v/>
      </c>
      <c r="CN10" s="143" t="str">
        <f>IFERROR(VLOOKUP($B10,'NAV plus Dist'!$B:$AAA,CN$1,FALSE)/VLOOKUP($B9,NAV!$A:$AAA,CN$1,FALSE)*CN11,"")</f>
        <v/>
      </c>
      <c r="CO10" s="143" t="str">
        <f>IFERROR(VLOOKUP($B10,'NAV plus Dist'!$B:$AAA,CO$1,FALSE)/VLOOKUP($B9,NAV!$A:$AAA,CO$1,FALSE)*CO11,"")</f>
        <v/>
      </c>
      <c r="CP10" s="143" t="str">
        <f>IFERROR(VLOOKUP($B10,'NAV plus Dist'!$B:$AAA,CP$1,FALSE)/VLOOKUP($B9,NAV!$A:$AAA,CP$1,FALSE)*CP11,"")</f>
        <v/>
      </c>
      <c r="CQ10" s="143" t="str">
        <f>IFERROR(VLOOKUP($B10,'NAV plus Dist'!$B:$AAA,CQ$1,FALSE)/VLOOKUP($B9,NAV!$A:$AAA,CQ$1,FALSE)*CQ11,"")</f>
        <v/>
      </c>
      <c r="CR10" s="143" t="str">
        <f>IFERROR(VLOOKUP($B10,'NAV plus Dist'!$B:$AAA,CR$1,FALSE)/VLOOKUP($B9,NAV!$A:$AAA,CR$1,FALSE)*CR11,"")</f>
        <v/>
      </c>
      <c r="CS10" s="143" t="str">
        <f>IFERROR(VLOOKUP($B10,'NAV plus Dist'!$B:$AAA,CS$1,FALSE)/VLOOKUP($B9,NAV!$A:$AAA,CS$1,FALSE)*CS11,"")</f>
        <v/>
      </c>
      <c r="CT10" s="143" t="str">
        <f>IFERROR(VLOOKUP($B10,'NAV plus Dist'!$B:$AAA,CT$1,FALSE)/VLOOKUP($B9,NAV!$A:$AAA,CT$1,FALSE)*CT11,"")</f>
        <v/>
      </c>
      <c r="CU10" s="143" t="str">
        <f>IFERROR(VLOOKUP($B10,'NAV plus Dist'!$B:$AAA,CU$1,FALSE)/VLOOKUP($B9,NAV!$A:$AAA,CU$1,FALSE)*CU11,"")</f>
        <v/>
      </c>
      <c r="CV10" s="143" t="str">
        <f>IFERROR(VLOOKUP($B10,'NAV plus Dist'!$B:$AAA,CV$1,FALSE)/VLOOKUP($B9,NAV!$A:$AAA,CV$1,FALSE)*CV11,"")</f>
        <v/>
      </c>
      <c r="CW10" s="143" t="str">
        <f>IFERROR(VLOOKUP($B10,'NAV plus Dist'!$B:$AAA,CW$1,FALSE)/VLOOKUP($B9,NAV!$A:$AAA,CW$1,FALSE)*CW11,"")</f>
        <v/>
      </c>
      <c r="CX10" s="143" t="str">
        <f>IFERROR(VLOOKUP($B10,'NAV plus Dist'!$B:$AAA,CX$1,FALSE)/VLOOKUP($B9,NAV!$A:$AAA,CX$1,FALSE)*CX11,"")</f>
        <v/>
      </c>
      <c r="CY10" s="143" t="str">
        <f>IFERROR(VLOOKUP($B10,'NAV plus Dist'!$B:$AAA,CY$1,FALSE)/VLOOKUP($B9,NAV!$A:$AAA,CY$1,FALSE)*CY11,"")</f>
        <v/>
      </c>
      <c r="CZ10" s="143" t="str">
        <f>IFERROR(VLOOKUP($B10,'NAV plus Dist'!$B:$AAA,CZ$1,FALSE)/VLOOKUP($B9,NAV!$A:$AAA,CZ$1,FALSE)*CZ11,"")</f>
        <v/>
      </c>
      <c r="DA10" s="143" t="str">
        <f>IFERROR(VLOOKUP($B10,'NAV plus Dist'!$B:$AAA,DA$1,FALSE)/VLOOKUP($B9,NAV!$A:$AAA,DA$1,FALSE)*DA11,"")</f>
        <v/>
      </c>
      <c r="DB10" s="143" t="str">
        <f>IFERROR(VLOOKUP($B10,'NAV plus Dist'!$B:$AAA,DB$1,FALSE)/VLOOKUP($B9,NAV!$A:$AAA,DB$1,FALSE)*DB11,"")</f>
        <v/>
      </c>
      <c r="DC10" s="143" t="str">
        <f>IFERROR(VLOOKUP($B10,'NAV plus Dist'!$B:$AAA,DC$1,FALSE)/VLOOKUP($B9,NAV!$A:$AAA,DC$1,FALSE)*DC11,"")</f>
        <v/>
      </c>
      <c r="DD10" s="143" t="str">
        <f>IFERROR(VLOOKUP($B10,'NAV plus Dist'!$B:$AAA,DD$1,FALSE)/VLOOKUP($B9,NAV!$A:$AAA,DD$1,FALSE)*DD11,"")</f>
        <v/>
      </c>
      <c r="DE10" s="143" t="str">
        <f>IFERROR(VLOOKUP($B10,'NAV plus Dist'!$B:$AAA,DE$1,FALSE)/VLOOKUP($B9,NAV!$A:$AAA,DE$1,FALSE)*DE11,"")</f>
        <v/>
      </c>
      <c r="DF10" s="143" t="str">
        <f>IFERROR(VLOOKUP($B10,'NAV plus Dist'!$B:$AAA,DF$1,FALSE)/VLOOKUP($B9,NAV!$A:$AAA,DF$1,FALSE)*DF11,"")</f>
        <v/>
      </c>
      <c r="DG10" s="143" t="str">
        <f>IFERROR(VLOOKUP($B10,'NAV plus Dist'!$B:$AAA,DG$1,FALSE)/VLOOKUP($B9,NAV!$A:$AAA,DG$1,FALSE)*DG11,"")</f>
        <v/>
      </c>
      <c r="DH10" s="143" t="str">
        <f>IFERROR(VLOOKUP($B10,'NAV plus Dist'!$B:$AAA,DH$1,FALSE)/VLOOKUP($B9,NAV!$A:$AAA,DH$1,FALSE)*DH11,"")</f>
        <v/>
      </c>
    </row>
    <row r="11" spans="1:112">
      <c r="A11" s="94">
        <f t="shared" si="35"/>
        <v>190</v>
      </c>
      <c r="B11" s="168">
        <f t="shared" si="36"/>
        <v>40298</v>
      </c>
      <c r="C11" s="143" t="str">
        <f>IFERROR(VLOOKUP($B11,'NAV plus Dist'!$B:$FD,C$1,FALSE)/VLOOKUP($B10,NAV!$A:$FC,C$1,FALSE)*C12,"")</f>
        <v/>
      </c>
      <c r="D11" s="143" t="str">
        <f>IFERROR(VLOOKUP($B11,'NAV plus Dist'!$B:$FD,D$1,FALSE)/VLOOKUP($B10,NAV!$A:$FC,D$1,FALSE)*D12,"")</f>
        <v/>
      </c>
      <c r="E11" s="143" t="str">
        <f>IFERROR(VLOOKUP($B11,'NAV plus Dist'!$B:$FD,E$1,FALSE)/VLOOKUP($B10,NAV!$A:$FC,E$1,FALSE)*E12,"")</f>
        <v/>
      </c>
      <c r="F11" s="143" t="str">
        <f>IFERROR(VLOOKUP($B11,'NAV plus Dist'!$B:$FD,F$1,FALSE)/VLOOKUP($B10,NAV!$A:$FC,F$1,FALSE)*F12,"")</f>
        <v/>
      </c>
      <c r="G11" s="143" t="str">
        <f>IFERROR(VLOOKUP($B11,'NAV plus Dist'!$B:$FD,G$1,FALSE)/VLOOKUP($B10,NAV!$A:$FC,G$1,FALSE)*G12,"")</f>
        <v/>
      </c>
      <c r="H11" s="143" t="str">
        <f>IFERROR(VLOOKUP($B11,'NAV plus Dist'!$B:$FD,H$1,FALSE)/VLOOKUP($B10,NAV!$A:$FC,H$1,FALSE)*H12,"")</f>
        <v/>
      </c>
      <c r="I11" s="143" t="str">
        <f>IFERROR(VLOOKUP($B11,'NAV plus Dist'!$B:$FD,I$1,FALSE)/VLOOKUP($B10,NAV!$A:$FC,I$1,FALSE)*I12,"")</f>
        <v/>
      </c>
      <c r="J11" s="143" t="str">
        <f>IFERROR(VLOOKUP($B11,'NAV plus Dist'!$B:$FD,J$1,FALSE)/VLOOKUP($B10,NAV!$A:$FC,J$1,FALSE)*J12,"")</f>
        <v/>
      </c>
      <c r="K11" s="143" t="str">
        <f>IFERROR(VLOOKUP($B11,'NAV plus Dist'!$B:$FD,K$1,FALSE)/VLOOKUP($B10,NAV!$A:$FC,K$1,FALSE)*K12,"")</f>
        <v/>
      </c>
      <c r="L11" s="143" t="str">
        <f>IFERROR(VLOOKUP($B11,'NAV plus Dist'!$B:$FD,L$1,FALSE)/VLOOKUP($B10,NAV!$A:$FC,L$1,FALSE)*L12,"")</f>
        <v/>
      </c>
      <c r="M11" s="143" t="str">
        <f>IFERROR(VLOOKUP($B11,'NAV plus Dist'!$B:$FD,M$1,FALSE)/VLOOKUP($B10,NAV!$A:$FC,M$1,FALSE)*M12,"")</f>
        <v/>
      </c>
      <c r="N11" s="143" t="str">
        <f>IFERROR(VLOOKUP($B11,'NAV plus Dist'!$B:$FD,N$1,FALSE)/VLOOKUP($B10,NAV!$A:$FC,N$1,FALSE)*N12,"")</f>
        <v/>
      </c>
      <c r="O11" s="143" t="str">
        <f>IFERROR(VLOOKUP($B11,'NAV plus Dist'!$B:$FD,O$1,FALSE)/VLOOKUP($B10,NAV!$A:$FC,O$1,FALSE)*O12,"")</f>
        <v/>
      </c>
      <c r="P11" s="143" t="str">
        <f>IFERROR(VLOOKUP($B11,'NAV plus Dist'!$B:$FD,P$1,FALSE)/VLOOKUP($B10,NAV!$A:$FC,P$1,FALSE)*P12,"")</f>
        <v/>
      </c>
      <c r="Q11" s="143" t="str">
        <f>IFERROR(VLOOKUP($B11,'NAV plus Dist'!$B:$FD,Q$1,FALSE)/VLOOKUP($B10,NAV!$A:$FC,Q$1,FALSE)*Q12,"")</f>
        <v/>
      </c>
      <c r="R11" s="143" t="str">
        <f>IFERROR(VLOOKUP($B11,'NAV plus Dist'!$B:$FD,R$1,FALSE)/VLOOKUP($B10,NAV!$A:$FC,R$1,FALSE)*R12,"")</f>
        <v/>
      </c>
      <c r="S11" s="143" t="str">
        <f>IFERROR(VLOOKUP($B11,'NAV plus Dist'!$B:$FD,S$1,FALSE)/VLOOKUP($B10,NAV!$A:$FC,S$1,FALSE)*S12,"")</f>
        <v/>
      </c>
      <c r="T11" s="143" t="str">
        <f>IFERROR(VLOOKUP($B11,'NAV plus Dist'!$B:$FD,T$1,FALSE)/VLOOKUP($B10,NAV!$A:$FC,T$1,FALSE)*T12,"")</f>
        <v/>
      </c>
      <c r="U11" s="143" t="str">
        <f>IFERROR(VLOOKUP($B11,'NAV plus Dist'!$B:$FD,U$1,FALSE)/VLOOKUP($B10,NAV!$A:$FC,U$1,FALSE)*U12,"")</f>
        <v/>
      </c>
      <c r="V11" s="143" t="str">
        <f>IFERROR(VLOOKUP($B11,'NAV plus Dist'!$B:$FD,V$1,FALSE)/VLOOKUP($B10,NAV!$A:$FC,V$1,FALSE)*V12,"")</f>
        <v/>
      </c>
      <c r="W11" s="143" t="str">
        <f>IFERROR(VLOOKUP($B11,'NAV plus Dist'!$B:$FD,W$1,FALSE)/VLOOKUP($B10,NAV!$A:$FC,W$1,FALSE)*W12,"")</f>
        <v/>
      </c>
      <c r="X11" s="143" t="str">
        <f>IFERROR(VLOOKUP($B11,'NAV plus Dist'!$B:$FD,X$1,FALSE)/VLOOKUP($B10,NAV!$A:$FC,X$1,FALSE)*X12,"")</f>
        <v/>
      </c>
      <c r="Y11" s="143" t="str">
        <f>IFERROR(VLOOKUP($B11,'NAV plus Dist'!$B:$FD,Y$1,FALSE)/VLOOKUP($B10,NAV!$A:$FC,Y$1,FALSE)*Y12,"")</f>
        <v/>
      </c>
      <c r="Z11" s="143" t="str">
        <f>IFERROR(VLOOKUP($B11,'NAV plus Dist'!$B:$FD,Z$1,FALSE)/VLOOKUP($B10,NAV!$A:$FC,Z$1,FALSE)*Z12,"")</f>
        <v/>
      </c>
      <c r="AA11" s="143" t="str">
        <f>IFERROR(VLOOKUP($B11,'NAV plus Dist'!$B:$FD,AA$1,FALSE)/VLOOKUP($B10,NAV!$A:$FC,AA$1,FALSE)*AA12,"")</f>
        <v/>
      </c>
      <c r="AB11" s="143" t="str">
        <f>IFERROR(VLOOKUP($B11,'NAV plus Dist'!$B:$FD,AB$1,FALSE)/VLOOKUP($B10,NAV!$A:$FC,AB$1,FALSE)*AB12,"")</f>
        <v/>
      </c>
      <c r="AC11" s="143" t="str">
        <f>IFERROR(VLOOKUP($B11,'NAV plus Dist'!$B:$FD,AC$1,FALSE)/VLOOKUP($B10,NAV!$A:$FC,AC$1,FALSE)*AC12,"")</f>
        <v/>
      </c>
      <c r="AD11" s="143" t="str">
        <f>IFERROR(VLOOKUP($B11,'NAV plus Dist'!$B:$FD,AD$1,FALSE)/VLOOKUP($B10,NAV!$A:$FC,AD$1,FALSE)*AD12,"")</f>
        <v/>
      </c>
      <c r="AE11" s="143" t="str">
        <f>IFERROR(VLOOKUP($B11,'NAV plus Dist'!$B:$FD,AE$1,FALSE)/VLOOKUP($B10,NAV!$A:$FC,AE$1,FALSE)*AE12,"")</f>
        <v/>
      </c>
      <c r="AF11" s="143" t="str">
        <f>IFERROR(VLOOKUP($B11,'NAV plus Dist'!$B:$FD,AF$1,FALSE)/VLOOKUP($B10,NAV!$A:$FC,AF$1,FALSE)*AF12,"")</f>
        <v/>
      </c>
      <c r="AG11" s="143" t="str">
        <f>IFERROR(VLOOKUP($B11,'NAV plus Dist'!$B:$FD,AG$1,FALSE)/VLOOKUP($B10,NAV!$A:$FC,AG$1,FALSE)*AG12,"")</f>
        <v/>
      </c>
      <c r="AH11" s="143" t="str">
        <f>IFERROR(VLOOKUP($B11,'NAV plus Dist'!$B:$FD,AH$1,FALSE)/VLOOKUP($B10,NAV!$A:$FC,AH$1,FALSE)*AH12,"")</f>
        <v/>
      </c>
      <c r="AI11" s="143" t="str">
        <f>IFERROR(VLOOKUP($B11,'NAV plus Dist'!$B:$FD,AI$1,FALSE)/VLOOKUP($B10,NAV!$A:$FC,AI$1,FALSE)*AI12,"")</f>
        <v/>
      </c>
      <c r="AJ11" s="143" t="str">
        <f>IFERROR(VLOOKUP($B11,'NAV plus Dist'!$B:$FD,AJ$1,FALSE)/VLOOKUP($B10,NAV!$A:$FC,AJ$1,FALSE)*AJ12,"")</f>
        <v/>
      </c>
      <c r="AK11" s="169" t="str">
        <f>IFERROR(VLOOKUP($B11,'NAV plus Dist'!$B:$FD,AK$1,FALSE)/VLOOKUP($B10,NAV!$A:$FC,AK$1,FALSE)*AK12,"")</f>
        <v/>
      </c>
      <c r="AL11" s="169" t="str">
        <f>IFERROR(VLOOKUP($B11,'NAV plus Dist'!$B:$FD,AL$1,FALSE)/VLOOKUP($B10,NAV!$A:$FC,AL$1,FALSE)*AL12,"")</f>
        <v/>
      </c>
      <c r="AM11" s="143" t="str">
        <f>IFERROR(VLOOKUP($B11,'NAV plus Dist'!$B:$FD,AM$1,FALSE)/VLOOKUP($B10,NAV!$A:$FC,AM$1,FALSE)*AM12,"")</f>
        <v/>
      </c>
      <c r="AN11" s="143" t="str">
        <f>IFERROR(VLOOKUP($B11,'NAV plus Dist'!$B:$FD,AN$1,FALSE)/VLOOKUP($B10,NAV!$A:$FC,AN$1,FALSE)*AN12,"")</f>
        <v/>
      </c>
      <c r="AO11" s="143" t="str">
        <f>IFERROR(VLOOKUP($B11,'NAV plus Dist'!$B:$FD,AO$1,FALSE)/VLOOKUP($B10,NAV!$A:$FC,AO$1,FALSE)*AO12,"")</f>
        <v/>
      </c>
      <c r="AP11" s="170" t="str">
        <f>IFERROR(VLOOKUP($B11,'NAV plus Dist'!$B:$FD,AP$1,FALSE)/VLOOKUP($B10,NAV!$A:$FC,AP$1,FALSE)*AP12,"")</f>
        <v/>
      </c>
      <c r="AQ11" s="143" t="str">
        <f>IFERROR(VLOOKUP($B11,'NAV plus Dist'!$B:$FD,AQ$1,FALSE)/VLOOKUP($B10,NAV!$A:$FC,AQ$1,FALSE)*AQ12,"")</f>
        <v/>
      </c>
      <c r="AR11" s="143" t="str">
        <f>IFERROR(VLOOKUP($B11,'NAV plus Dist'!$B:$FD,AR$1,FALSE)/VLOOKUP($B10,NAV!$A:$FC,AR$1,FALSE)*AR12,"")</f>
        <v/>
      </c>
      <c r="AS11" s="143" t="str">
        <f>IFERROR(VLOOKUP($B11,'NAV plus Dist'!$B:$FD,AS$1,FALSE)/VLOOKUP($B10,NAV!$A:$FC,AS$1,FALSE)*AS12,"")</f>
        <v/>
      </c>
      <c r="AT11" s="143" t="str">
        <f>IFERROR(VLOOKUP($B11,'NAV plus Dist'!$B:$FD,AT$1,FALSE)/VLOOKUP($B10,NAV!$A:$FC,AT$1,FALSE)*AT12,"")</f>
        <v/>
      </c>
      <c r="AU11" s="143" t="str">
        <f>IFERROR(VLOOKUP($B11,'NAV plus Dist'!$B:$FD,AU$1,FALSE)/VLOOKUP($B10,NAV!$A:$FC,AU$1,FALSE)*AU12,"")</f>
        <v/>
      </c>
      <c r="AV11" s="143" t="str">
        <f>IFERROR(VLOOKUP($B11,'NAV plus Dist'!$B:$FD,AV$1,FALSE)/VLOOKUP($B10,NAV!$A:$FC,AV$1,FALSE)*AV12,"")</f>
        <v/>
      </c>
      <c r="AW11" s="143" t="str">
        <f>IFERROR(VLOOKUP($B11,'NAV plus Dist'!$B:$FD,AW$1,FALSE)/VLOOKUP($B10,NAV!$A:$FC,AW$1,FALSE)*AW12,"")</f>
        <v/>
      </c>
      <c r="AX11" s="143" t="str">
        <f>IFERROR(VLOOKUP($B11,'NAV plus Dist'!$B:$FD,AX$1,FALSE)/VLOOKUP($B10,NAV!$A:$FC,AX$1,FALSE)*AX12,"")</f>
        <v/>
      </c>
      <c r="AY11" s="143" t="str">
        <f>IFERROR(VLOOKUP($B11,'NAV plus Dist'!$B:$FD,AY$1,FALSE)/VLOOKUP($B10,NAV!$A:$FC,AY$1,FALSE)*AY12,"")</f>
        <v/>
      </c>
      <c r="AZ11" s="143" t="str">
        <f>IFERROR(VLOOKUP($B11,'NAV plus Dist'!$B:$FD,AZ$1,FALSE)/VLOOKUP($B10,NAV!$A:$FC,AZ$1,FALSE)*AZ12,"")</f>
        <v/>
      </c>
      <c r="BA11" s="143" t="str">
        <f>IFERROR(VLOOKUP($B11,'NAV plus Dist'!$B:$FD,BA$1,FALSE)/VLOOKUP($B10,NAV!$A:$FC,BA$1,FALSE)*BA12,"")</f>
        <v/>
      </c>
      <c r="BB11" s="143" t="str">
        <f>IFERROR(VLOOKUP($B11,'NAV plus Dist'!$B:$FD,BB$1,FALSE)/VLOOKUP($B10,NAV!$A:$FC,BB$1,FALSE)*BB12,"")</f>
        <v/>
      </c>
      <c r="BC11" s="143" t="str">
        <f>IFERROR(VLOOKUP($B11,'NAV plus Dist'!$B:$FD,BC$1,FALSE)/VLOOKUP($B10,NAV!$A:$FC,BC$1,FALSE)*BC12,"")</f>
        <v/>
      </c>
      <c r="BD11" s="143" t="str">
        <f>IFERROR(VLOOKUP($B11,'NAV plus Dist'!$B:$FD,BD$1,FALSE)/VLOOKUP($B10,NAV!$A:$FC,BD$1,FALSE)*BD12,"")</f>
        <v/>
      </c>
      <c r="BE11" s="143" t="str">
        <f>IFERROR(VLOOKUP($B11,'NAV plus Dist'!$B:$FD,BE$1,FALSE)/VLOOKUP($B10,NAV!$A:$FC,BE$1,FALSE)*BE12,"")</f>
        <v/>
      </c>
      <c r="BF11" s="143" t="str">
        <f>IFERROR(VLOOKUP($B11,'NAV plus Dist'!$B:$FD,BF$1,FALSE)/VLOOKUP($B10,NAV!$A:$FC,BF$1,FALSE)*BF12,"")</f>
        <v/>
      </c>
      <c r="BG11" s="143" t="str">
        <f>IFERROR(VLOOKUP($B11,'NAV plus Dist'!$B:$FD,BG$1,FALSE)/VLOOKUP($B10,NAV!$A:$FC,BG$1,FALSE)*BG12,"")</f>
        <v/>
      </c>
      <c r="BH11" s="143" t="str">
        <f>IFERROR(VLOOKUP($B11,'NAV plus Dist'!$B:$FD,BH$1,FALSE)/VLOOKUP($B10,NAV!$A:$FC,BH$1,FALSE)*BH12,"")</f>
        <v/>
      </c>
      <c r="BI11" s="143" t="str">
        <f>IFERROR(VLOOKUP($B11,'NAV plus Dist'!$B:$FD,BI$1,FALSE)/VLOOKUP($B10,NAV!$A:$FC,BI$1,FALSE)*BI12,"")</f>
        <v/>
      </c>
      <c r="BJ11" s="143" t="str">
        <f>IFERROR(VLOOKUP($B11,'NAV plus Dist'!$B:$FD,BJ$1,FALSE)/VLOOKUP($B10,NAV!$A:$FC,BJ$1,FALSE)*BJ12,"")</f>
        <v/>
      </c>
      <c r="BK11" s="143" t="str">
        <f>IFERROR(VLOOKUP($B11,'NAV plus Dist'!$B:$FD,BK$1,FALSE)/VLOOKUP($B10,NAV!$A:$FC,BK$1,FALSE)*BK12,"")</f>
        <v/>
      </c>
      <c r="BL11" s="143" t="str">
        <f>IFERROR(VLOOKUP($B11,'NAV plus Dist'!$B:$FD,BL$1,FALSE)/VLOOKUP($B10,NAV!$A:$FC,BL$1,FALSE)*BL12,"")</f>
        <v/>
      </c>
      <c r="BM11" s="143" t="str">
        <f>IFERROR(VLOOKUP($B11,'NAV plus Dist'!$B:$FD,BM$1,FALSE)/VLOOKUP($B10,NAV!$A:$FC,BM$1,FALSE)*BM12,"")</f>
        <v/>
      </c>
      <c r="BN11" s="143" t="str">
        <f>IFERROR(VLOOKUP($B11,'NAV plus Dist'!$B:$FD,BN$1,FALSE)/VLOOKUP($B10,NAV!$A:$FC,BN$1,FALSE)*BN12,"")</f>
        <v/>
      </c>
      <c r="BO11" s="143" t="str">
        <f>IFERROR(VLOOKUP($B11,'NAV plus Dist'!$B:$FD,BO$1,FALSE)/VLOOKUP($B10,NAV!$A:$FC,BO$1,FALSE)*BO12,"")</f>
        <v/>
      </c>
      <c r="BP11" s="143" t="str">
        <f>IFERROR(VLOOKUP($B11,'NAV plus Dist'!$B:$FD,BP$1,FALSE)/VLOOKUP($B10,NAV!$A:$FC,BP$1,FALSE)*BP12,"")</f>
        <v/>
      </c>
      <c r="BQ11" s="143" t="str">
        <f>IFERROR(VLOOKUP($B11,'NAV plus Dist'!$B:$FD,BQ$1,FALSE)/VLOOKUP($B10,NAV!$A:$FC,BQ$1,FALSE)*BQ12,"")</f>
        <v/>
      </c>
      <c r="BR11" s="143" t="str">
        <f>IFERROR(VLOOKUP($B11,'NAV plus Dist'!$B:$FD,BR$1,FALSE)/VLOOKUP($B10,NAV!$A:$FC,BR$1,FALSE)*BR12,"")</f>
        <v/>
      </c>
      <c r="BS11" s="143" t="str">
        <f>IFERROR(VLOOKUP($B11,'NAV plus Dist'!$B:$FD,BS$1,FALSE)/VLOOKUP($B10,NAV!$A:$FC,BS$1,FALSE)*BS12,"")</f>
        <v/>
      </c>
      <c r="BT11" s="143" t="str">
        <f>IFERROR(VLOOKUP($B11,'NAV plus Dist'!$B:$FD,BT$1,FALSE)/VLOOKUP($B10,NAV!$A:$FC,BT$1,FALSE)*BT12,"")</f>
        <v/>
      </c>
      <c r="BU11" s="143" t="str">
        <f>IFERROR(VLOOKUP($B11,'NAV plus Dist'!$B:$FD,BU$1,FALSE)/VLOOKUP($B10,NAV!$A:$FC,BU$1,FALSE)*BU12,"")</f>
        <v/>
      </c>
      <c r="BV11" s="143" t="str">
        <f>IFERROR(VLOOKUP($B11,'NAV plus Dist'!$B:$FD,BV$1,FALSE)/VLOOKUP($B10,NAV!$A:$FC,BV$1,FALSE)*BV12,"")</f>
        <v/>
      </c>
      <c r="BW11" s="143" t="str">
        <f>IFERROR(VLOOKUP($B11,'NAV plus Dist'!$B:$FD,BW$1,FALSE)/VLOOKUP($B10,NAV!$A:$FC,BW$1,FALSE)*BW12,"")</f>
        <v/>
      </c>
      <c r="BX11" s="143" t="str">
        <f>IFERROR(VLOOKUP($B11,'NAV plus Dist'!$B:$FD,BX$1,FALSE)/VLOOKUP($B10,NAV!$A:$FC,BX$1,FALSE)*BX12,"")</f>
        <v/>
      </c>
      <c r="BY11" s="143" t="str">
        <f>IFERROR(VLOOKUP($B11,'NAV plus Dist'!$B:$FD,BY$1,FALSE)/VLOOKUP($B10,NAV!$A:$FC,BY$1,FALSE)*BY12,"")</f>
        <v/>
      </c>
      <c r="BZ11" s="143" t="str">
        <f>IFERROR(VLOOKUP($B11,'NAV plus Dist'!$B:$FD,BZ$1,FALSE)/VLOOKUP($B10,NAV!$A:$FC,BZ$1,FALSE)*BZ12,"")</f>
        <v/>
      </c>
      <c r="CA11" s="143" t="str">
        <f>IFERROR(VLOOKUP($B11,'NAV plus Dist'!$B:$FD,CA$1,FALSE)/VLOOKUP($B10,NAV!$A:$FC,CA$1,FALSE)*CA12,"")</f>
        <v/>
      </c>
      <c r="CB11" s="143" t="str">
        <f>IFERROR(VLOOKUP($B11,'NAV plus Dist'!$B:$FD,CB$1,FALSE)/VLOOKUP($B10,NAV!$A:$FC,CB$1,FALSE)*CB12,"")</f>
        <v/>
      </c>
      <c r="CC11" s="143" t="str">
        <f>IFERROR(VLOOKUP($B11,'NAV plus Dist'!$B:$FD,CC$1,FALSE)/VLOOKUP($B10,NAV!$A:$FC,CC$1,FALSE)*CC12,"")</f>
        <v/>
      </c>
      <c r="CD11" s="143" t="str">
        <f>IFERROR(VLOOKUP($B11,'NAV plus Dist'!$B:$FD,CD$1,FALSE)/VLOOKUP($B10,NAV!$A:$FC,CD$1,FALSE)*CD12,"")</f>
        <v/>
      </c>
      <c r="CE11" s="143" t="str">
        <f>IFERROR(VLOOKUP($B11,'NAV plus Dist'!$B:$FD,CE$1,FALSE)/VLOOKUP($B10,NAV!$A:$FC,CE$1,FALSE)*CE12,"")</f>
        <v/>
      </c>
      <c r="CF11" s="143" t="str">
        <f>IFERROR(VLOOKUP($B11,'NAV plus Dist'!$B:$FD,CF$1,FALSE)/VLOOKUP($B10,NAV!$A:$FC,CF$1,FALSE)*CF12,"")</f>
        <v/>
      </c>
      <c r="CG11" s="143" t="str">
        <f>IFERROR(VLOOKUP($B11,'NAV plus Dist'!$B:$FD,CG$1,FALSE)/VLOOKUP($B10,NAV!$A:$FC,CG$1,FALSE)*CG12,"")</f>
        <v/>
      </c>
      <c r="CH11" s="143" t="str">
        <f>IFERROR(VLOOKUP($B11,'NAV plus Dist'!$B:$FD,CH$1,FALSE)/VLOOKUP($B10,NAV!$A:$FC,CH$1,FALSE)*CH12,"")</f>
        <v/>
      </c>
      <c r="CI11" s="143" t="str">
        <f>IFERROR(VLOOKUP($B11,'NAV plus Dist'!$B:$FD,CI$1,FALSE)/VLOOKUP($B10,NAV!$A:$FC,CI$1,FALSE)*CI12,"")</f>
        <v/>
      </c>
      <c r="CJ11" s="143" t="str">
        <f>IFERROR(VLOOKUP($B11,'NAV plus Dist'!$B:$FD,CJ$1,FALSE)/VLOOKUP($B10,NAV!$A:$FC,CJ$1,FALSE)*CJ12,"")</f>
        <v/>
      </c>
      <c r="CK11" s="143" t="str">
        <f>IFERROR(VLOOKUP($B11,'NAV plus Dist'!$B:$AAA,CK$1,FALSE)/VLOOKUP($B10,NAV!$A:$AAA,CK$1,FALSE)*CK12,"")</f>
        <v/>
      </c>
      <c r="CL11" s="143" t="str">
        <f>IFERROR(VLOOKUP($B11,'NAV plus Dist'!$B:$AAA,CL$1,FALSE)/VLOOKUP($B10,NAV!$A:$AAA,CL$1,FALSE)*CL12,"")</f>
        <v/>
      </c>
      <c r="CM11" s="143" t="str">
        <f>IFERROR(VLOOKUP($B11,'NAV plus Dist'!$B:$AAA,CM$1,FALSE)/VLOOKUP($B10,NAV!$A:$AAA,CM$1,FALSE)*CM12,"")</f>
        <v/>
      </c>
      <c r="CN11" s="143" t="str">
        <f>IFERROR(VLOOKUP($B11,'NAV plus Dist'!$B:$AAA,CN$1,FALSE)/VLOOKUP($B10,NAV!$A:$AAA,CN$1,FALSE)*CN12,"")</f>
        <v/>
      </c>
      <c r="CO11" s="143" t="str">
        <f>IFERROR(VLOOKUP($B11,'NAV plus Dist'!$B:$AAA,CO$1,FALSE)/VLOOKUP($B10,NAV!$A:$AAA,CO$1,FALSE)*CO12,"")</f>
        <v/>
      </c>
      <c r="CP11" s="143" t="str">
        <f>IFERROR(VLOOKUP($B11,'NAV plus Dist'!$B:$AAA,CP$1,FALSE)/VLOOKUP($B10,NAV!$A:$AAA,CP$1,FALSE)*CP12,"")</f>
        <v/>
      </c>
      <c r="CQ11" s="143" t="str">
        <f>IFERROR(VLOOKUP($B11,'NAV plus Dist'!$B:$AAA,CQ$1,FALSE)/VLOOKUP($B10,NAV!$A:$AAA,CQ$1,FALSE)*CQ12,"")</f>
        <v/>
      </c>
      <c r="CR11" s="143" t="str">
        <f>IFERROR(VLOOKUP($B11,'NAV plus Dist'!$B:$AAA,CR$1,FALSE)/VLOOKUP($B10,NAV!$A:$AAA,CR$1,FALSE)*CR12,"")</f>
        <v/>
      </c>
      <c r="CS11" s="143" t="str">
        <f>IFERROR(VLOOKUP($B11,'NAV plus Dist'!$B:$AAA,CS$1,FALSE)/VLOOKUP($B10,NAV!$A:$AAA,CS$1,FALSE)*CS12,"")</f>
        <v/>
      </c>
      <c r="CT11" s="143" t="str">
        <f>IFERROR(VLOOKUP($B11,'NAV plus Dist'!$B:$AAA,CT$1,FALSE)/VLOOKUP($B10,NAV!$A:$AAA,CT$1,FALSE)*CT12,"")</f>
        <v/>
      </c>
      <c r="CU11" s="143" t="str">
        <f>IFERROR(VLOOKUP($B11,'NAV plus Dist'!$B:$AAA,CU$1,FALSE)/VLOOKUP($B10,NAV!$A:$AAA,CU$1,FALSE)*CU12,"")</f>
        <v/>
      </c>
      <c r="CV11" s="143" t="str">
        <f>IFERROR(VLOOKUP($B11,'NAV plus Dist'!$B:$AAA,CV$1,FALSE)/VLOOKUP($B10,NAV!$A:$AAA,CV$1,FALSE)*CV12,"")</f>
        <v/>
      </c>
      <c r="CW11" s="143" t="str">
        <f>IFERROR(VLOOKUP($B11,'NAV plus Dist'!$B:$AAA,CW$1,FALSE)/VLOOKUP($B10,NAV!$A:$AAA,CW$1,FALSE)*CW12,"")</f>
        <v/>
      </c>
      <c r="CX11" s="143" t="str">
        <f>IFERROR(VLOOKUP($B11,'NAV plus Dist'!$B:$AAA,CX$1,FALSE)/VLOOKUP($B10,NAV!$A:$AAA,CX$1,FALSE)*CX12,"")</f>
        <v/>
      </c>
      <c r="CY11" s="143" t="str">
        <f>IFERROR(VLOOKUP($B11,'NAV plus Dist'!$B:$AAA,CY$1,FALSE)/VLOOKUP($B10,NAV!$A:$AAA,CY$1,FALSE)*CY12,"")</f>
        <v/>
      </c>
      <c r="CZ11" s="143" t="str">
        <f>IFERROR(VLOOKUP($B11,'NAV plus Dist'!$B:$AAA,CZ$1,FALSE)/VLOOKUP($B10,NAV!$A:$AAA,CZ$1,FALSE)*CZ12,"")</f>
        <v/>
      </c>
      <c r="DA11" s="143" t="str">
        <f>IFERROR(VLOOKUP($B11,'NAV plus Dist'!$B:$AAA,DA$1,FALSE)/VLOOKUP($B10,NAV!$A:$AAA,DA$1,FALSE)*DA12,"")</f>
        <v/>
      </c>
      <c r="DB11" s="143" t="str">
        <f>IFERROR(VLOOKUP($B11,'NAV plus Dist'!$B:$AAA,DB$1,FALSE)/VLOOKUP($B10,NAV!$A:$AAA,DB$1,FALSE)*DB12,"")</f>
        <v/>
      </c>
      <c r="DC11" s="143" t="str">
        <f>IFERROR(VLOOKUP($B11,'NAV plus Dist'!$B:$AAA,DC$1,FALSE)/VLOOKUP($B10,NAV!$A:$AAA,DC$1,FALSE)*DC12,"")</f>
        <v/>
      </c>
      <c r="DD11" s="143" t="str">
        <f>IFERROR(VLOOKUP($B11,'NAV plus Dist'!$B:$AAA,DD$1,FALSE)/VLOOKUP($B10,NAV!$A:$AAA,DD$1,FALSE)*DD12,"")</f>
        <v/>
      </c>
      <c r="DE11" s="143" t="str">
        <f>IFERROR(VLOOKUP($B11,'NAV plus Dist'!$B:$AAA,DE$1,FALSE)/VLOOKUP($B10,NAV!$A:$AAA,DE$1,FALSE)*DE12,"")</f>
        <v/>
      </c>
      <c r="DF11" s="143" t="str">
        <f>IFERROR(VLOOKUP($B11,'NAV plus Dist'!$B:$AAA,DF$1,FALSE)/VLOOKUP($B10,NAV!$A:$AAA,DF$1,FALSE)*DF12,"")</f>
        <v/>
      </c>
      <c r="DG11" s="143" t="str">
        <f>IFERROR(VLOOKUP($B11,'NAV plus Dist'!$B:$AAA,DG$1,FALSE)/VLOOKUP($B10,NAV!$A:$AAA,DG$1,FALSE)*DG12,"")</f>
        <v/>
      </c>
      <c r="DH11" s="143" t="str">
        <f>IFERROR(VLOOKUP($B11,'NAV plus Dist'!$B:$AAA,DH$1,FALSE)/VLOOKUP($B10,NAV!$A:$AAA,DH$1,FALSE)*DH12,"")</f>
        <v/>
      </c>
    </row>
    <row r="12" spans="1:112">
      <c r="A12" s="94">
        <f t="shared" si="35"/>
        <v>189</v>
      </c>
      <c r="B12" s="168">
        <f t="shared" si="36"/>
        <v>40329</v>
      </c>
      <c r="C12" s="143" t="str">
        <f>IFERROR(VLOOKUP($B12,'NAV plus Dist'!$B:$FD,C$1,FALSE)/VLOOKUP($B11,NAV!$A:$FC,C$1,FALSE)*C13,"")</f>
        <v/>
      </c>
      <c r="D12" s="143" t="str">
        <f>IFERROR(VLOOKUP($B12,'NAV plus Dist'!$B:$FD,D$1,FALSE)/VLOOKUP($B11,NAV!$A:$FC,D$1,FALSE)*D13,"")</f>
        <v/>
      </c>
      <c r="E12" s="143" t="str">
        <f>IFERROR(VLOOKUP($B12,'NAV plus Dist'!$B:$FD,E$1,FALSE)/VLOOKUP($B11,NAV!$A:$FC,E$1,FALSE)*E13,"")</f>
        <v/>
      </c>
      <c r="F12" s="143" t="str">
        <f>IFERROR(VLOOKUP($B12,'NAV plus Dist'!$B:$FD,F$1,FALSE)/VLOOKUP($B11,NAV!$A:$FC,F$1,FALSE)*F13,"")</f>
        <v/>
      </c>
      <c r="G12" s="143" t="str">
        <f>IFERROR(VLOOKUP($B12,'NAV plus Dist'!$B:$FD,G$1,FALSE)/VLOOKUP($B11,NAV!$A:$FC,G$1,FALSE)*G13,"")</f>
        <v/>
      </c>
      <c r="H12" s="143" t="str">
        <f>IFERROR(VLOOKUP($B12,'NAV plus Dist'!$B:$FD,H$1,FALSE)/VLOOKUP($B11,NAV!$A:$FC,H$1,FALSE)*H13,"")</f>
        <v/>
      </c>
      <c r="I12" s="143" t="str">
        <f>IFERROR(VLOOKUP($B12,'NAV plus Dist'!$B:$FD,I$1,FALSE)/VLOOKUP($B11,NAV!$A:$FC,I$1,FALSE)*I13,"")</f>
        <v/>
      </c>
      <c r="J12" s="143" t="str">
        <f>IFERROR(VLOOKUP($B12,'NAV plus Dist'!$B:$FD,J$1,FALSE)/VLOOKUP($B11,NAV!$A:$FC,J$1,FALSE)*J13,"")</f>
        <v/>
      </c>
      <c r="K12" s="143" t="str">
        <f>IFERROR(VLOOKUP($B12,'NAV plus Dist'!$B:$FD,K$1,FALSE)/VLOOKUP($B11,NAV!$A:$FC,K$1,FALSE)*K13,"")</f>
        <v/>
      </c>
      <c r="L12" s="143" t="str">
        <f>IFERROR(VLOOKUP($B12,'NAV plus Dist'!$B:$FD,L$1,FALSE)/VLOOKUP($B11,NAV!$A:$FC,L$1,FALSE)*L13,"")</f>
        <v/>
      </c>
      <c r="M12" s="143" t="str">
        <f>IFERROR(VLOOKUP($B12,'NAV plus Dist'!$B:$FD,M$1,FALSE)/VLOOKUP($B11,NAV!$A:$FC,M$1,FALSE)*M13,"")</f>
        <v/>
      </c>
      <c r="N12" s="143" t="str">
        <f>IFERROR(VLOOKUP($B12,'NAV plus Dist'!$B:$FD,N$1,FALSE)/VLOOKUP($B11,NAV!$A:$FC,N$1,FALSE)*N13,"")</f>
        <v/>
      </c>
      <c r="O12" s="143" t="str">
        <f>IFERROR(VLOOKUP($B12,'NAV plus Dist'!$B:$FD,O$1,FALSE)/VLOOKUP($B11,NAV!$A:$FC,O$1,FALSE)*O13,"")</f>
        <v/>
      </c>
      <c r="P12" s="143" t="str">
        <f>IFERROR(VLOOKUP($B12,'NAV plus Dist'!$B:$FD,P$1,FALSE)/VLOOKUP($B11,NAV!$A:$FC,P$1,FALSE)*P13,"")</f>
        <v/>
      </c>
      <c r="Q12" s="143" t="str">
        <f>IFERROR(VLOOKUP($B12,'NAV plus Dist'!$B:$FD,Q$1,FALSE)/VLOOKUP($B11,NAV!$A:$FC,Q$1,FALSE)*Q13,"")</f>
        <v/>
      </c>
      <c r="R12" s="143" t="str">
        <f>IFERROR(VLOOKUP($B12,'NAV plus Dist'!$B:$FD,R$1,FALSE)/VLOOKUP($B11,NAV!$A:$FC,R$1,FALSE)*R13,"")</f>
        <v/>
      </c>
      <c r="S12" s="143" t="str">
        <f>IFERROR(VLOOKUP($B12,'NAV plus Dist'!$B:$FD,S$1,FALSE)/VLOOKUP($B11,NAV!$A:$FC,S$1,FALSE)*S13,"")</f>
        <v/>
      </c>
      <c r="T12" s="143" t="str">
        <f>IFERROR(VLOOKUP($B12,'NAV plus Dist'!$B:$FD,T$1,FALSE)/VLOOKUP($B11,NAV!$A:$FC,T$1,FALSE)*T13,"")</f>
        <v/>
      </c>
      <c r="U12" s="143" t="str">
        <f>IFERROR(VLOOKUP($B12,'NAV plus Dist'!$B:$FD,U$1,FALSE)/VLOOKUP($B11,NAV!$A:$FC,U$1,FALSE)*U13,"")</f>
        <v/>
      </c>
      <c r="V12" s="143" t="str">
        <f>IFERROR(VLOOKUP($B12,'NAV plus Dist'!$B:$FD,V$1,FALSE)/VLOOKUP($B11,NAV!$A:$FC,V$1,FALSE)*V13,"")</f>
        <v/>
      </c>
      <c r="W12" s="143" t="str">
        <f>IFERROR(VLOOKUP($B12,'NAV plus Dist'!$B:$FD,W$1,FALSE)/VLOOKUP($B11,NAV!$A:$FC,W$1,FALSE)*W13,"")</f>
        <v/>
      </c>
      <c r="X12" s="143" t="str">
        <f>IFERROR(VLOOKUP($B12,'NAV plus Dist'!$B:$FD,X$1,FALSE)/VLOOKUP($B11,NAV!$A:$FC,X$1,FALSE)*X13,"")</f>
        <v/>
      </c>
      <c r="Y12" s="143" t="str">
        <f>IFERROR(VLOOKUP($B12,'NAV plus Dist'!$B:$FD,Y$1,FALSE)/VLOOKUP($B11,NAV!$A:$FC,Y$1,FALSE)*Y13,"")</f>
        <v/>
      </c>
      <c r="Z12" s="143" t="str">
        <f>IFERROR(VLOOKUP($B12,'NAV plus Dist'!$B:$FD,Z$1,FALSE)/VLOOKUP($B11,NAV!$A:$FC,Z$1,FALSE)*Z13,"")</f>
        <v/>
      </c>
      <c r="AA12" s="143" t="str">
        <f>IFERROR(VLOOKUP($B12,'NAV plus Dist'!$B:$FD,AA$1,FALSE)/VLOOKUP($B11,NAV!$A:$FC,AA$1,FALSE)*AA13,"")</f>
        <v/>
      </c>
      <c r="AB12" s="143" t="str">
        <f>IFERROR(VLOOKUP($B12,'NAV plus Dist'!$B:$FD,AB$1,FALSE)/VLOOKUP($B11,NAV!$A:$FC,AB$1,FALSE)*AB13,"")</f>
        <v/>
      </c>
      <c r="AC12" s="143" t="str">
        <f>IFERROR(VLOOKUP($B12,'NAV plus Dist'!$B:$FD,AC$1,FALSE)/VLOOKUP($B11,NAV!$A:$FC,AC$1,FALSE)*AC13,"")</f>
        <v/>
      </c>
      <c r="AD12" s="143" t="str">
        <f>IFERROR(VLOOKUP($B12,'NAV plus Dist'!$B:$FD,AD$1,FALSE)/VLOOKUP($B11,NAV!$A:$FC,AD$1,FALSE)*AD13,"")</f>
        <v/>
      </c>
      <c r="AE12" s="143" t="str">
        <f>IFERROR(VLOOKUP($B12,'NAV plus Dist'!$B:$FD,AE$1,FALSE)/VLOOKUP($B11,NAV!$A:$FC,AE$1,FALSE)*AE13,"")</f>
        <v/>
      </c>
      <c r="AF12" s="143" t="str">
        <f>IFERROR(VLOOKUP($B12,'NAV plus Dist'!$B:$FD,AF$1,FALSE)/VLOOKUP($B11,NAV!$A:$FC,AF$1,FALSE)*AF13,"")</f>
        <v/>
      </c>
      <c r="AG12" s="143" t="str">
        <f>IFERROR(VLOOKUP($B12,'NAV plus Dist'!$B:$FD,AG$1,FALSE)/VLOOKUP($B11,NAV!$A:$FC,AG$1,FALSE)*AG13,"")</f>
        <v/>
      </c>
      <c r="AH12" s="143" t="str">
        <f>IFERROR(VLOOKUP($B12,'NAV plus Dist'!$B:$FD,AH$1,FALSE)/VLOOKUP($B11,NAV!$A:$FC,AH$1,FALSE)*AH13,"")</f>
        <v/>
      </c>
      <c r="AI12" s="143" t="str">
        <f>IFERROR(VLOOKUP($B12,'NAV plus Dist'!$B:$FD,AI$1,FALSE)/VLOOKUP($B11,NAV!$A:$FC,AI$1,FALSE)*AI13,"")</f>
        <v/>
      </c>
      <c r="AJ12" s="143" t="str">
        <f>IFERROR(VLOOKUP($B12,'NAV plus Dist'!$B:$FD,AJ$1,FALSE)/VLOOKUP($B11,NAV!$A:$FC,AJ$1,FALSE)*AJ13,"")</f>
        <v/>
      </c>
      <c r="AK12" s="169" t="str">
        <f>IFERROR(VLOOKUP($B12,'NAV plus Dist'!$B:$FD,AK$1,FALSE)/VLOOKUP($B11,NAV!$A:$FC,AK$1,FALSE)*AK13,"")</f>
        <v/>
      </c>
      <c r="AL12" s="169" t="str">
        <f>IFERROR(VLOOKUP($B12,'NAV plus Dist'!$B:$FD,AL$1,FALSE)/VLOOKUP($B11,NAV!$A:$FC,AL$1,FALSE)*AL13,"")</f>
        <v/>
      </c>
      <c r="AM12" s="143" t="str">
        <f>IFERROR(VLOOKUP($B12,'NAV plus Dist'!$B:$FD,AM$1,FALSE)/VLOOKUP($B11,NAV!$A:$FC,AM$1,FALSE)*AM13,"")</f>
        <v/>
      </c>
      <c r="AN12" s="143" t="str">
        <f>IFERROR(VLOOKUP($B12,'NAV plus Dist'!$B:$FD,AN$1,FALSE)/VLOOKUP($B11,NAV!$A:$FC,AN$1,FALSE)*AN13,"")</f>
        <v/>
      </c>
      <c r="AO12" s="143" t="str">
        <f>IFERROR(VLOOKUP($B12,'NAV plus Dist'!$B:$FD,AO$1,FALSE)/VLOOKUP($B11,NAV!$A:$FC,AO$1,FALSE)*AO13,"")</f>
        <v/>
      </c>
      <c r="AP12" s="170" t="str">
        <f>IFERROR(VLOOKUP($B12,'NAV plus Dist'!$B:$FD,AP$1,FALSE)/VLOOKUP($B11,NAV!$A:$FC,AP$1,FALSE)*AP13,"")</f>
        <v/>
      </c>
      <c r="AQ12" s="143" t="str">
        <f>IFERROR(VLOOKUP($B12,'NAV plus Dist'!$B:$FD,AQ$1,FALSE)/VLOOKUP($B11,NAV!$A:$FC,AQ$1,FALSE)*AQ13,"")</f>
        <v/>
      </c>
      <c r="AR12" s="143" t="str">
        <f>IFERROR(VLOOKUP($B12,'NAV plus Dist'!$B:$FD,AR$1,FALSE)/VLOOKUP($B11,NAV!$A:$FC,AR$1,FALSE)*AR13,"")</f>
        <v/>
      </c>
      <c r="AS12" s="143" t="str">
        <f>IFERROR(VLOOKUP($B12,'NAV plus Dist'!$B:$FD,AS$1,FALSE)/VLOOKUP($B11,NAV!$A:$FC,AS$1,FALSE)*AS13,"")</f>
        <v/>
      </c>
      <c r="AT12" s="143" t="str">
        <f>IFERROR(VLOOKUP($B12,'NAV plus Dist'!$B:$FD,AT$1,FALSE)/VLOOKUP($B11,NAV!$A:$FC,AT$1,FALSE)*AT13,"")</f>
        <v/>
      </c>
      <c r="AU12" s="143" t="str">
        <f>IFERROR(VLOOKUP($B12,'NAV plus Dist'!$B:$FD,AU$1,FALSE)/VLOOKUP($B11,NAV!$A:$FC,AU$1,FALSE)*AU13,"")</f>
        <v/>
      </c>
      <c r="AV12" s="143" t="str">
        <f>IFERROR(VLOOKUP($B12,'NAV plus Dist'!$B:$FD,AV$1,FALSE)/VLOOKUP($B11,NAV!$A:$FC,AV$1,FALSE)*AV13,"")</f>
        <v/>
      </c>
      <c r="AW12" s="143" t="str">
        <f>IFERROR(VLOOKUP($B12,'NAV plus Dist'!$B:$FD,AW$1,FALSE)/VLOOKUP($B11,NAV!$A:$FC,AW$1,FALSE)*AW13,"")</f>
        <v/>
      </c>
      <c r="AX12" s="143" t="str">
        <f>IFERROR(VLOOKUP($B12,'NAV plus Dist'!$B:$FD,AX$1,FALSE)/VLOOKUP($B11,NAV!$A:$FC,AX$1,FALSE)*AX13,"")</f>
        <v/>
      </c>
      <c r="AY12" s="143" t="str">
        <f>IFERROR(VLOOKUP($B12,'NAV plus Dist'!$B:$FD,AY$1,FALSE)/VLOOKUP($B11,NAV!$A:$FC,AY$1,FALSE)*AY13,"")</f>
        <v/>
      </c>
      <c r="AZ12" s="143" t="str">
        <f>IFERROR(VLOOKUP($B12,'NAV plus Dist'!$B:$FD,AZ$1,FALSE)/VLOOKUP($B11,NAV!$A:$FC,AZ$1,FALSE)*AZ13,"")</f>
        <v/>
      </c>
      <c r="BA12" s="143" t="str">
        <f>IFERROR(VLOOKUP($B12,'NAV plus Dist'!$B:$FD,BA$1,FALSE)/VLOOKUP($B11,NAV!$A:$FC,BA$1,FALSE)*BA13,"")</f>
        <v/>
      </c>
      <c r="BB12" s="143" t="str">
        <f>IFERROR(VLOOKUP($B12,'NAV plus Dist'!$B:$FD,BB$1,FALSE)/VLOOKUP($B11,NAV!$A:$FC,BB$1,FALSE)*BB13,"")</f>
        <v/>
      </c>
      <c r="BC12" s="143" t="str">
        <f>IFERROR(VLOOKUP($B12,'NAV plus Dist'!$B:$FD,BC$1,FALSE)/VLOOKUP($B11,NAV!$A:$FC,BC$1,FALSE)*BC13,"")</f>
        <v/>
      </c>
      <c r="BD12" s="143" t="str">
        <f>IFERROR(VLOOKUP($B12,'NAV plus Dist'!$B:$FD,BD$1,FALSE)/VLOOKUP($B11,NAV!$A:$FC,BD$1,FALSE)*BD13,"")</f>
        <v/>
      </c>
      <c r="BE12" s="143" t="str">
        <f>IFERROR(VLOOKUP($B12,'NAV plus Dist'!$B:$FD,BE$1,FALSE)/VLOOKUP($B11,NAV!$A:$FC,BE$1,FALSE)*BE13,"")</f>
        <v/>
      </c>
      <c r="BF12" s="143" t="str">
        <f>IFERROR(VLOOKUP($B12,'NAV plus Dist'!$B:$FD,BF$1,FALSE)/VLOOKUP($B11,NAV!$A:$FC,BF$1,FALSE)*BF13,"")</f>
        <v/>
      </c>
      <c r="BG12" s="143" t="str">
        <f>IFERROR(VLOOKUP($B12,'NAV plus Dist'!$B:$FD,BG$1,FALSE)/VLOOKUP($B11,NAV!$A:$FC,BG$1,FALSE)*BG13,"")</f>
        <v/>
      </c>
      <c r="BH12" s="143" t="str">
        <f>IFERROR(VLOOKUP($B12,'NAV plus Dist'!$B:$FD,BH$1,FALSE)/VLOOKUP($B11,NAV!$A:$FC,BH$1,FALSE)*BH13,"")</f>
        <v/>
      </c>
      <c r="BI12" s="143" t="str">
        <f>IFERROR(VLOOKUP($B12,'NAV plus Dist'!$B:$FD,BI$1,FALSE)/VLOOKUP($B11,NAV!$A:$FC,BI$1,FALSE)*BI13,"")</f>
        <v/>
      </c>
      <c r="BJ12" s="143" t="str">
        <f>IFERROR(VLOOKUP($B12,'NAV plus Dist'!$B:$FD,BJ$1,FALSE)/VLOOKUP($B11,NAV!$A:$FC,BJ$1,FALSE)*BJ13,"")</f>
        <v/>
      </c>
      <c r="BK12" s="143" t="str">
        <f>IFERROR(VLOOKUP($B12,'NAV plus Dist'!$B:$FD,BK$1,FALSE)/VLOOKUP($B11,NAV!$A:$FC,BK$1,FALSE)*BK13,"")</f>
        <v/>
      </c>
      <c r="BL12" s="143" t="str">
        <f>IFERROR(VLOOKUP($B12,'NAV plus Dist'!$B:$FD,BL$1,FALSE)/VLOOKUP($B11,NAV!$A:$FC,BL$1,FALSE)*BL13,"")</f>
        <v/>
      </c>
      <c r="BM12" s="143" t="str">
        <f>IFERROR(VLOOKUP($B12,'NAV plus Dist'!$B:$FD,BM$1,FALSE)/VLOOKUP($B11,NAV!$A:$FC,BM$1,FALSE)*BM13,"")</f>
        <v/>
      </c>
      <c r="BN12" s="143" t="str">
        <f>IFERROR(VLOOKUP($B12,'NAV plus Dist'!$B:$FD,BN$1,FALSE)/VLOOKUP($B11,NAV!$A:$FC,BN$1,FALSE)*BN13,"")</f>
        <v/>
      </c>
      <c r="BO12" s="143" t="str">
        <f>IFERROR(VLOOKUP($B12,'NAV plus Dist'!$B:$FD,BO$1,FALSE)/VLOOKUP($B11,NAV!$A:$FC,BO$1,FALSE)*BO13,"")</f>
        <v/>
      </c>
      <c r="BP12" s="143" t="str">
        <f>IFERROR(VLOOKUP($B12,'NAV plus Dist'!$B:$FD,BP$1,FALSE)/VLOOKUP($B11,NAV!$A:$FC,BP$1,FALSE)*BP13,"")</f>
        <v/>
      </c>
      <c r="BQ12" s="143" t="str">
        <f>IFERROR(VLOOKUP($B12,'NAV plus Dist'!$B:$FD,BQ$1,FALSE)/VLOOKUP($B11,NAV!$A:$FC,BQ$1,FALSE)*BQ13,"")</f>
        <v/>
      </c>
      <c r="BR12" s="143" t="str">
        <f>IFERROR(VLOOKUP($B12,'NAV plus Dist'!$B:$FD,BR$1,FALSE)/VLOOKUP($B11,NAV!$A:$FC,BR$1,FALSE)*BR13,"")</f>
        <v/>
      </c>
      <c r="BS12" s="143" t="str">
        <f>IFERROR(VLOOKUP($B12,'NAV plus Dist'!$B:$FD,BS$1,FALSE)/VLOOKUP($B11,NAV!$A:$FC,BS$1,FALSE)*BS13,"")</f>
        <v/>
      </c>
      <c r="BT12" s="143" t="str">
        <f>IFERROR(VLOOKUP($B12,'NAV plus Dist'!$B:$FD,BT$1,FALSE)/VLOOKUP($B11,NAV!$A:$FC,BT$1,FALSE)*BT13,"")</f>
        <v/>
      </c>
      <c r="BU12" s="143" t="str">
        <f>IFERROR(VLOOKUP($B12,'NAV plus Dist'!$B:$FD,BU$1,FALSE)/VLOOKUP($B11,NAV!$A:$FC,BU$1,FALSE)*BU13,"")</f>
        <v/>
      </c>
      <c r="BV12" s="143" t="str">
        <f>IFERROR(VLOOKUP($B12,'NAV plus Dist'!$B:$FD,BV$1,FALSE)/VLOOKUP($B11,NAV!$A:$FC,BV$1,FALSE)*BV13,"")</f>
        <v/>
      </c>
      <c r="BW12" s="143" t="str">
        <f>IFERROR(VLOOKUP($B12,'NAV plus Dist'!$B:$FD,BW$1,FALSE)/VLOOKUP($B11,NAV!$A:$FC,BW$1,FALSE)*BW13,"")</f>
        <v/>
      </c>
      <c r="BX12" s="143" t="str">
        <f>IFERROR(VLOOKUP($B12,'NAV plus Dist'!$B:$FD,BX$1,FALSE)/VLOOKUP($B11,NAV!$A:$FC,BX$1,FALSE)*BX13,"")</f>
        <v/>
      </c>
      <c r="BY12" s="143" t="str">
        <f>IFERROR(VLOOKUP($B12,'NAV plus Dist'!$B:$FD,BY$1,FALSE)/VLOOKUP($B11,NAV!$A:$FC,BY$1,FALSE)*BY13,"")</f>
        <v/>
      </c>
      <c r="BZ12" s="143" t="str">
        <f>IFERROR(VLOOKUP($B12,'NAV plus Dist'!$B:$FD,BZ$1,FALSE)/VLOOKUP($B11,NAV!$A:$FC,BZ$1,FALSE)*BZ13,"")</f>
        <v/>
      </c>
      <c r="CA12" s="143" t="str">
        <f>IFERROR(VLOOKUP($B12,'NAV plus Dist'!$B:$FD,CA$1,FALSE)/VLOOKUP($B11,NAV!$A:$FC,CA$1,FALSE)*CA13,"")</f>
        <v/>
      </c>
      <c r="CB12" s="143" t="str">
        <f>IFERROR(VLOOKUP($B12,'NAV plus Dist'!$B:$FD,CB$1,FALSE)/VLOOKUP($B11,NAV!$A:$FC,CB$1,FALSE)*CB13,"")</f>
        <v/>
      </c>
      <c r="CC12" s="143" t="str">
        <f>IFERROR(VLOOKUP($B12,'NAV plus Dist'!$B:$FD,CC$1,FALSE)/VLOOKUP($B11,NAV!$A:$FC,CC$1,FALSE)*CC13,"")</f>
        <v/>
      </c>
      <c r="CD12" s="143" t="str">
        <f>IFERROR(VLOOKUP($B12,'NAV plus Dist'!$B:$FD,CD$1,FALSE)/VLOOKUP($B11,NAV!$A:$FC,CD$1,FALSE)*CD13,"")</f>
        <v/>
      </c>
      <c r="CE12" s="143" t="str">
        <f>IFERROR(VLOOKUP($B12,'NAV plus Dist'!$B:$FD,CE$1,FALSE)/VLOOKUP($B11,NAV!$A:$FC,CE$1,FALSE)*CE13,"")</f>
        <v/>
      </c>
      <c r="CF12" s="143" t="str">
        <f>IFERROR(VLOOKUP($B12,'NAV plus Dist'!$B:$FD,CF$1,FALSE)/VLOOKUP($B11,NAV!$A:$FC,CF$1,FALSE)*CF13,"")</f>
        <v/>
      </c>
      <c r="CG12" s="143" t="str">
        <f>IFERROR(VLOOKUP($B12,'NAV plus Dist'!$B:$FD,CG$1,FALSE)/VLOOKUP($B11,NAV!$A:$FC,CG$1,FALSE)*CG13,"")</f>
        <v/>
      </c>
      <c r="CH12" s="143" t="str">
        <f>IFERROR(VLOOKUP($B12,'NAV plus Dist'!$B:$FD,CH$1,FALSE)/VLOOKUP($B11,NAV!$A:$FC,CH$1,FALSE)*CH13,"")</f>
        <v/>
      </c>
      <c r="CI12" s="143" t="str">
        <f>IFERROR(VLOOKUP($B12,'NAV plus Dist'!$B:$FD,CI$1,FALSE)/VLOOKUP($B11,NAV!$A:$FC,CI$1,FALSE)*CI13,"")</f>
        <v/>
      </c>
      <c r="CJ12" s="143" t="str">
        <f>IFERROR(VLOOKUP($B12,'NAV plus Dist'!$B:$FD,CJ$1,FALSE)/VLOOKUP($B11,NAV!$A:$FC,CJ$1,FALSE)*CJ13,"")</f>
        <v/>
      </c>
      <c r="CK12" s="143" t="str">
        <f>IFERROR(VLOOKUP($B12,'NAV plus Dist'!$B:$AAA,CK$1,FALSE)/VLOOKUP($B11,NAV!$A:$AAA,CK$1,FALSE)*CK13,"")</f>
        <v/>
      </c>
      <c r="CL12" s="143" t="str">
        <f>IFERROR(VLOOKUP($B12,'NAV plus Dist'!$B:$AAA,CL$1,FALSE)/VLOOKUP($B11,NAV!$A:$AAA,CL$1,FALSE)*CL13,"")</f>
        <v/>
      </c>
      <c r="CM12" s="143" t="str">
        <f>IFERROR(VLOOKUP($B12,'NAV plus Dist'!$B:$AAA,CM$1,FALSE)/VLOOKUP($B11,NAV!$A:$AAA,CM$1,FALSE)*CM13,"")</f>
        <v/>
      </c>
      <c r="CN12" s="143" t="str">
        <f>IFERROR(VLOOKUP($B12,'NAV plus Dist'!$B:$AAA,CN$1,FALSE)/VLOOKUP($B11,NAV!$A:$AAA,CN$1,FALSE)*CN13,"")</f>
        <v/>
      </c>
      <c r="CO12" s="143" t="str">
        <f>IFERROR(VLOOKUP($B12,'NAV plus Dist'!$B:$AAA,CO$1,FALSE)/VLOOKUP($B11,NAV!$A:$AAA,CO$1,FALSE)*CO13,"")</f>
        <v/>
      </c>
      <c r="CP12" s="143" t="str">
        <f>IFERROR(VLOOKUP($B12,'NAV plus Dist'!$B:$AAA,CP$1,FALSE)/VLOOKUP($B11,NAV!$A:$AAA,CP$1,FALSE)*CP13,"")</f>
        <v/>
      </c>
      <c r="CQ12" s="143" t="str">
        <f>IFERROR(VLOOKUP($B12,'NAV plus Dist'!$B:$AAA,CQ$1,FALSE)/VLOOKUP($B11,NAV!$A:$AAA,CQ$1,FALSE)*CQ13,"")</f>
        <v/>
      </c>
      <c r="CR12" s="143" t="str">
        <f>IFERROR(VLOOKUP($B12,'NAV plus Dist'!$B:$AAA,CR$1,FALSE)/VLOOKUP($B11,NAV!$A:$AAA,CR$1,FALSE)*CR13,"")</f>
        <v/>
      </c>
      <c r="CS12" s="143" t="str">
        <f>IFERROR(VLOOKUP($B12,'NAV plus Dist'!$B:$AAA,CS$1,FALSE)/VLOOKUP($B11,NAV!$A:$AAA,CS$1,FALSE)*CS13,"")</f>
        <v/>
      </c>
      <c r="CT12" s="143" t="str">
        <f>IFERROR(VLOOKUP($B12,'NAV plus Dist'!$B:$AAA,CT$1,FALSE)/VLOOKUP($B11,NAV!$A:$AAA,CT$1,FALSE)*CT13,"")</f>
        <v/>
      </c>
      <c r="CU12" s="143" t="str">
        <f>IFERROR(VLOOKUP($B12,'NAV plus Dist'!$B:$AAA,CU$1,FALSE)/VLOOKUP($B11,NAV!$A:$AAA,CU$1,FALSE)*CU13,"")</f>
        <v/>
      </c>
      <c r="CV12" s="143" t="str">
        <f>IFERROR(VLOOKUP($B12,'NAV plus Dist'!$B:$AAA,CV$1,FALSE)/VLOOKUP($B11,NAV!$A:$AAA,CV$1,FALSE)*CV13,"")</f>
        <v/>
      </c>
      <c r="CW12" s="143" t="str">
        <f>IFERROR(VLOOKUP($B12,'NAV plus Dist'!$B:$AAA,CW$1,FALSE)/VLOOKUP($B11,NAV!$A:$AAA,CW$1,FALSE)*CW13,"")</f>
        <v/>
      </c>
      <c r="CX12" s="143" t="str">
        <f>IFERROR(VLOOKUP($B12,'NAV plus Dist'!$B:$AAA,CX$1,FALSE)/VLOOKUP($B11,NAV!$A:$AAA,CX$1,FALSE)*CX13,"")</f>
        <v/>
      </c>
      <c r="CY12" s="143" t="str">
        <f>IFERROR(VLOOKUP($B12,'NAV plus Dist'!$B:$AAA,CY$1,FALSE)/VLOOKUP($B11,NAV!$A:$AAA,CY$1,FALSE)*CY13,"")</f>
        <v/>
      </c>
      <c r="CZ12" s="143" t="str">
        <f>IFERROR(VLOOKUP($B12,'NAV plus Dist'!$B:$AAA,CZ$1,FALSE)/VLOOKUP($B11,NAV!$A:$AAA,CZ$1,FALSE)*CZ13,"")</f>
        <v/>
      </c>
      <c r="DA12" s="143" t="str">
        <f>IFERROR(VLOOKUP($B12,'NAV plus Dist'!$B:$AAA,DA$1,FALSE)/VLOOKUP($B11,NAV!$A:$AAA,DA$1,FALSE)*DA13,"")</f>
        <v/>
      </c>
      <c r="DB12" s="143" t="str">
        <f>IFERROR(VLOOKUP($B12,'NAV plus Dist'!$B:$AAA,DB$1,FALSE)/VLOOKUP($B11,NAV!$A:$AAA,DB$1,FALSE)*DB13,"")</f>
        <v/>
      </c>
      <c r="DC12" s="143" t="str">
        <f>IFERROR(VLOOKUP($B12,'NAV plus Dist'!$B:$AAA,DC$1,FALSE)/VLOOKUP($B11,NAV!$A:$AAA,DC$1,FALSE)*DC13,"")</f>
        <v/>
      </c>
      <c r="DD12" s="143" t="str">
        <f>IFERROR(VLOOKUP($B12,'NAV plus Dist'!$B:$AAA,DD$1,FALSE)/VLOOKUP($B11,NAV!$A:$AAA,DD$1,FALSE)*DD13,"")</f>
        <v/>
      </c>
      <c r="DE12" s="143" t="str">
        <f>IFERROR(VLOOKUP($B12,'NAV plus Dist'!$B:$AAA,DE$1,FALSE)/VLOOKUP($B11,NAV!$A:$AAA,DE$1,FALSE)*DE13,"")</f>
        <v/>
      </c>
      <c r="DF12" s="143" t="str">
        <f>IFERROR(VLOOKUP($B12,'NAV plus Dist'!$B:$AAA,DF$1,FALSE)/VLOOKUP($B11,NAV!$A:$AAA,DF$1,FALSE)*DF13,"")</f>
        <v/>
      </c>
      <c r="DG12" s="143" t="str">
        <f>IFERROR(VLOOKUP($B12,'NAV plus Dist'!$B:$AAA,DG$1,FALSE)/VLOOKUP($B11,NAV!$A:$AAA,DG$1,FALSE)*DG13,"")</f>
        <v/>
      </c>
      <c r="DH12" s="143" t="str">
        <f>IFERROR(VLOOKUP($B12,'NAV plus Dist'!$B:$AAA,DH$1,FALSE)/VLOOKUP($B11,NAV!$A:$AAA,DH$1,FALSE)*DH13,"")</f>
        <v/>
      </c>
    </row>
    <row r="13" spans="1:112">
      <c r="A13" s="94">
        <f t="shared" si="35"/>
        <v>188</v>
      </c>
      <c r="B13" s="168">
        <f t="shared" si="36"/>
        <v>40359</v>
      </c>
      <c r="C13" s="143" t="str">
        <f>IFERROR(VLOOKUP($B13,'NAV plus Dist'!$B:$FD,C$1,FALSE)/VLOOKUP($B12,NAV!$A:$FC,C$1,FALSE)*C14,"")</f>
        <v/>
      </c>
      <c r="D13" s="143" t="str">
        <f>IFERROR(VLOOKUP($B13,'NAV plus Dist'!$B:$FD,D$1,FALSE)/VLOOKUP($B12,NAV!$A:$FC,D$1,FALSE)*D14,"")</f>
        <v/>
      </c>
      <c r="E13" s="143" t="str">
        <f>IFERROR(VLOOKUP($B13,'NAV plus Dist'!$B:$FD,E$1,FALSE)/VLOOKUP($B12,NAV!$A:$FC,E$1,FALSE)*E14,"")</f>
        <v/>
      </c>
      <c r="F13" s="143" t="str">
        <f>IFERROR(VLOOKUP($B13,'NAV plus Dist'!$B:$FD,F$1,FALSE)/VLOOKUP($B12,NAV!$A:$FC,F$1,FALSE)*F14,"")</f>
        <v/>
      </c>
      <c r="G13" s="143" t="str">
        <f>IFERROR(VLOOKUP($B13,'NAV plus Dist'!$B:$FD,G$1,FALSE)/VLOOKUP($B12,NAV!$A:$FC,G$1,FALSE)*G14,"")</f>
        <v/>
      </c>
      <c r="H13" s="143" t="str">
        <f>IFERROR(VLOOKUP($B13,'NAV plus Dist'!$B:$FD,H$1,FALSE)/VLOOKUP($B12,NAV!$A:$FC,H$1,FALSE)*H14,"")</f>
        <v/>
      </c>
      <c r="I13" s="143" t="str">
        <f>IFERROR(VLOOKUP($B13,'NAV plus Dist'!$B:$FD,I$1,FALSE)/VLOOKUP($B12,NAV!$A:$FC,I$1,FALSE)*I14,"")</f>
        <v/>
      </c>
      <c r="J13" s="143" t="str">
        <f>IFERROR(VLOOKUP($B13,'NAV plus Dist'!$B:$FD,J$1,FALSE)/VLOOKUP($B12,NAV!$A:$FC,J$1,FALSE)*J14,"")</f>
        <v/>
      </c>
      <c r="K13" s="143" t="str">
        <f>IFERROR(VLOOKUP($B13,'NAV plus Dist'!$B:$FD,K$1,FALSE)/VLOOKUP($B12,NAV!$A:$FC,K$1,FALSE)*K14,"")</f>
        <v/>
      </c>
      <c r="L13" s="143" t="str">
        <f>IFERROR(VLOOKUP($B13,'NAV plus Dist'!$B:$FD,L$1,FALSE)/VLOOKUP($B12,NAV!$A:$FC,L$1,FALSE)*L14,"")</f>
        <v/>
      </c>
      <c r="M13" s="143" t="str">
        <f>IFERROR(VLOOKUP($B13,'NAV plus Dist'!$B:$FD,M$1,FALSE)/VLOOKUP($B12,NAV!$A:$FC,M$1,FALSE)*M14,"")</f>
        <v/>
      </c>
      <c r="N13" s="143" t="str">
        <f>IFERROR(VLOOKUP($B13,'NAV plus Dist'!$B:$FD,N$1,FALSE)/VLOOKUP($B12,NAV!$A:$FC,N$1,FALSE)*N14,"")</f>
        <v/>
      </c>
      <c r="O13" s="143" t="str">
        <f>IFERROR(VLOOKUP($B13,'NAV plus Dist'!$B:$FD,O$1,FALSE)/VLOOKUP($B12,NAV!$A:$FC,O$1,FALSE)*O14,"")</f>
        <v/>
      </c>
      <c r="P13" s="143" t="str">
        <f>IFERROR(VLOOKUP($B13,'NAV plus Dist'!$B:$FD,P$1,FALSE)/VLOOKUP($B12,NAV!$A:$FC,P$1,FALSE)*P14,"")</f>
        <v/>
      </c>
      <c r="Q13" s="143" t="str">
        <f>IFERROR(VLOOKUP($B13,'NAV plus Dist'!$B:$FD,Q$1,FALSE)/VLOOKUP($B12,NAV!$A:$FC,Q$1,FALSE)*Q14,"")</f>
        <v/>
      </c>
      <c r="R13" s="143" t="str">
        <f>IFERROR(VLOOKUP($B13,'NAV plus Dist'!$B:$FD,R$1,FALSE)/VLOOKUP($B12,NAV!$A:$FC,R$1,FALSE)*R14,"")</f>
        <v/>
      </c>
      <c r="S13" s="143" t="str">
        <f>IFERROR(VLOOKUP($B13,'NAV plus Dist'!$B:$FD,S$1,FALSE)/VLOOKUP($B12,NAV!$A:$FC,S$1,FALSE)*S14,"")</f>
        <v/>
      </c>
      <c r="T13" s="143" t="str">
        <f>IFERROR(VLOOKUP($B13,'NAV plus Dist'!$B:$FD,T$1,FALSE)/VLOOKUP($B12,NAV!$A:$FC,T$1,FALSE)*T14,"")</f>
        <v/>
      </c>
      <c r="U13" s="143" t="str">
        <f>IFERROR(VLOOKUP($B13,'NAV plus Dist'!$B:$FD,U$1,FALSE)/VLOOKUP($B12,NAV!$A:$FC,U$1,FALSE)*U14,"")</f>
        <v/>
      </c>
      <c r="V13" s="143" t="str">
        <f>IFERROR(VLOOKUP($B13,'NAV plus Dist'!$B:$FD,V$1,FALSE)/VLOOKUP($B12,NAV!$A:$FC,V$1,FALSE)*V14,"")</f>
        <v/>
      </c>
      <c r="W13" s="143" t="str">
        <f>IFERROR(VLOOKUP($B13,'NAV plus Dist'!$B:$FD,W$1,FALSE)/VLOOKUP($B12,NAV!$A:$FC,W$1,FALSE)*W14,"")</f>
        <v/>
      </c>
      <c r="X13" s="143" t="str">
        <f>IFERROR(VLOOKUP($B13,'NAV plus Dist'!$B:$FD,X$1,FALSE)/VLOOKUP($B12,NAV!$A:$FC,X$1,FALSE)*X14,"")</f>
        <v/>
      </c>
      <c r="Y13" s="143" t="str">
        <f>IFERROR(VLOOKUP($B13,'NAV plus Dist'!$B:$FD,Y$1,FALSE)/VLOOKUP($B12,NAV!$A:$FC,Y$1,FALSE)*Y14,"")</f>
        <v/>
      </c>
      <c r="Z13" s="143" t="str">
        <f>IFERROR(VLOOKUP($B13,'NAV plus Dist'!$B:$FD,Z$1,FALSE)/VLOOKUP($B12,NAV!$A:$FC,Z$1,FALSE)*Z14,"")</f>
        <v/>
      </c>
      <c r="AA13" s="143" t="str">
        <f>IFERROR(VLOOKUP($B13,'NAV plus Dist'!$B:$FD,AA$1,FALSE)/VLOOKUP($B12,NAV!$A:$FC,AA$1,FALSE)*AA14,"")</f>
        <v/>
      </c>
      <c r="AB13" s="143" t="str">
        <f>IFERROR(VLOOKUP($B13,'NAV plus Dist'!$B:$FD,AB$1,FALSE)/VLOOKUP($B12,NAV!$A:$FC,AB$1,FALSE)*AB14,"")</f>
        <v/>
      </c>
      <c r="AC13" s="143" t="str">
        <f>IFERROR(VLOOKUP($B13,'NAV plus Dist'!$B:$FD,AC$1,FALSE)/VLOOKUP($B12,NAV!$A:$FC,AC$1,FALSE)*AC14,"")</f>
        <v/>
      </c>
      <c r="AD13" s="143" t="str">
        <f>IFERROR(VLOOKUP($B13,'NAV plus Dist'!$B:$FD,AD$1,FALSE)/VLOOKUP($B12,NAV!$A:$FC,AD$1,FALSE)*AD14,"")</f>
        <v/>
      </c>
      <c r="AE13" s="143" t="str">
        <f>IFERROR(VLOOKUP($B13,'NAV plus Dist'!$B:$FD,AE$1,FALSE)/VLOOKUP($B12,NAV!$A:$FC,AE$1,FALSE)*AE14,"")</f>
        <v/>
      </c>
      <c r="AF13" s="143" t="str">
        <f>IFERROR(VLOOKUP($B13,'NAV plus Dist'!$B:$FD,AF$1,FALSE)/VLOOKUP($B12,NAV!$A:$FC,AF$1,FALSE)*AF14,"")</f>
        <v/>
      </c>
      <c r="AG13" s="143" t="str">
        <f>IFERROR(VLOOKUP($B13,'NAV plus Dist'!$B:$FD,AG$1,FALSE)/VLOOKUP($B12,NAV!$A:$FC,AG$1,FALSE)*AG14,"")</f>
        <v/>
      </c>
      <c r="AH13" s="143" t="str">
        <f>IFERROR(VLOOKUP($B13,'NAV plus Dist'!$B:$FD,AH$1,FALSE)/VLOOKUP($B12,NAV!$A:$FC,AH$1,FALSE)*AH14,"")</f>
        <v/>
      </c>
      <c r="AI13" s="143" t="str">
        <f>IFERROR(VLOOKUP($B13,'NAV plus Dist'!$B:$FD,AI$1,FALSE)/VLOOKUP($B12,NAV!$A:$FC,AI$1,FALSE)*AI14,"")</f>
        <v/>
      </c>
      <c r="AJ13" s="143" t="str">
        <f>IFERROR(VLOOKUP($B13,'NAV plus Dist'!$B:$FD,AJ$1,FALSE)/VLOOKUP($B12,NAV!$A:$FC,AJ$1,FALSE)*AJ14,"")</f>
        <v/>
      </c>
      <c r="AK13" s="169" t="str">
        <f>IFERROR(VLOOKUP($B13,'NAV plus Dist'!$B:$FD,AK$1,FALSE)/VLOOKUP($B12,NAV!$A:$FC,AK$1,FALSE)*AK14,"")</f>
        <v/>
      </c>
      <c r="AL13" s="169" t="str">
        <f>IFERROR(VLOOKUP($B13,'NAV plus Dist'!$B:$FD,AL$1,FALSE)/VLOOKUP($B12,NAV!$A:$FC,AL$1,FALSE)*AL14,"")</f>
        <v/>
      </c>
      <c r="AM13" s="143" t="str">
        <f>IFERROR(VLOOKUP($B13,'NAV plus Dist'!$B:$FD,AM$1,FALSE)/VLOOKUP($B12,NAV!$A:$FC,AM$1,FALSE)*AM14,"")</f>
        <v/>
      </c>
      <c r="AN13" s="143" t="str">
        <f>IFERROR(VLOOKUP($B13,'NAV plus Dist'!$B:$FD,AN$1,FALSE)/VLOOKUP($B12,NAV!$A:$FC,AN$1,FALSE)*AN14,"")</f>
        <v/>
      </c>
      <c r="AO13" s="143" t="str">
        <f>IFERROR(VLOOKUP($B13,'NAV plus Dist'!$B:$FD,AO$1,FALSE)/VLOOKUP($B12,NAV!$A:$FC,AO$1,FALSE)*AO14,"")</f>
        <v/>
      </c>
      <c r="AP13" s="170" t="str">
        <f>IFERROR(VLOOKUP($B13,'NAV plus Dist'!$B:$FD,AP$1,FALSE)/VLOOKUP($B12,NAV!$A:$FC,AP$1,FALSE)*AP14,"")</f>
        <v/>
      </c>
      <c r="AQ13" s="143" t="str">
        <f>IFERROR(VLOOKUP($B13,'NAV plus Dist'!$B:$FD,AQ$1,FALSE)/VLOOKUP($B12,NAV!$A:$FC,AQ$1,FALSE)*AQ14,"")</f>
        <v/>
      </c>
      <c r="AR13" s="143" t="str">
        <f>IFERROR(VLOOKUP($B13,'NAV plus Dist'!$B:$FD,AR$1,FALSE)/VLOOKUP($B12,NAV!$A:$FC,AR$1,FALSE)*AR14,"")</f>
        <v/>
      </c>
      <c r="AS13" s="143" t="str">
        <f>IFERROR(VLOOKUP($B13,'NAV plus Dist'!$B:$FD,AS$1,FALSE)/VLOOKUP($B12,NAV!$A:$FC,AS$1,FALSE)*AS14,"")</f>
        <v/>
      </c>
      <c r="AT13" s="143" t="str">
        <f>IFERROR(VLOOKUP($B13,'NAV plus Dist'!$B:$FD,AT$1,FALSE)/VLOOKUP($B12,NAV!$A:$FC,AT$1,FALSE)*AT14,"")</f>
        <v/>
      </c>
      <c r="AU13" s="143" t="str">
        <f>IFERROR(VLOOKUP($B13,'NAV plus Dist'!$B:$FD,AU$1,FALSE)/VLOOKUP($B12,NAV!$A:$FC,AU$1,FALSE)*AU14,"")</f>
        <v/>
      </c>
      <c r="AV13" s="143" t="str">
        <f>IFERROR(VLOOKUP($B13,'NAV plus Dist'!$B:$FD,AV$1,FALSE)/VLOOKUP($B12,NAV!$A:$FC,AV$1,FALSE)*AV14,"")</f>
        <v/>
      </c>
      <c r="AW13" s="143" t="str">
        <f>IFERROR(VLOOKUP($B13,'NAV plus Dist'!$B:$FD,AW$1,FALSE)/VLOOKUP($B12,NAV!$A:$FC,AW$1,FALSE)*AW14,"")</f>
        <v/>
      </c>
      <c r="AX13" s="143" t="str">
        <f>IFERROR(VLOOKUP($B13,'NAV plus Dist'!$B:$FD,AX$1,FALSE)/VLOOKUP($B12,NAV!$A:$FC,AX$1,FALSE)*AX14,"")</f>
        <v/>
      </c>
      <c r="AY13" s="143" t="str">
        <f>IFERROR(VLOOKUP($B13,'NAV plus Dist'!$B:$FD,AY$1,FALSE)/VLOOKUP($B12,NAV!$A:$FC,AY$1,FALSE)*AY14,"")</f>
        <v/>
      </c>
      <c r="AZ13" s="143" t="str">
        <f>IFERROR(VLOOKUP($B13,'NAV plus Dist'!$B:$FD,AZ$1,FALSE)/VLOOKUP($B12,NAV!$A:$FC,AZ$1,FALSE)*AZ14,"")</f>
        <v/>
      </c>
      <c r="BA13" s="143" t="str">
        <f>IFERROR(VLOOKUP($B13,'NAV plus Dist'!$B:$FD,BA$1,FALSE)/VLOOKUP($B12,NAV!$A:$FC,BA$1,FALSE)*BA14,"")</f>
        <v/>
      </c>
      <c r="BB13" s="143" t="str">
        <f>IFERROR(VLOOKUP($B13,'NAV plus Dist'!$B:$FD,BB$1,FALSE)/VLOOKUP($B12,NAV!$A:$FC,BB$1,FALSE)*BB14,"")</f>
        <v/>
      </c>
      <c r="BC13" s="143" t="str">
        <f>IFERROR(VLOOKUP($B13,'NAV plus Dist'!$B:$FD,BC$1,FALSE)/VLOOKUP($B12,NAV!$A:$FC,BC$1,FALSE)*BC14,"")</f>
        <v/>
      </c>
      <c r="BD13" s="143" t="str">
        <f>IFERROR(VLOOKUP($B13,'NAV plus Dist'!$B:$FD,BD$1,FALSE)/VLOOKUP($B12,NAV!$A:$FC,BD$1,FALSE)*BD14,"")</f>
        <v/>
      </c>
      <c r="BE13" s="143" t="str">
        <f>IFERROR(VLOOKUP($B13,'NAV plus Dist'!$B:$FD,BE$1,FALSE)/VLOOKUP($B12,NAV!$A:$FC,BE$1,FALSE)*BE14,"")</f>
        <v/>
      </c>
      <c r="BF13" s="143" t="str">
        <f>IFERROR(VLOOKUP($B13,'NAV plus Dist'!$B:$FD,BF$1,FALSE)/VLOOKUP($B12,NAV!$A:$FC,BF$1,FALSE)*BF14,"")</f>
        <v/>
      </c>
      <c r="BG13" s="143" t="str">
        <f>IFERROR(VLOOKUP($B13,'NAV plus Dist'!$B:$FD,BG$1,FALSE)/VLOOKUP($B12,NAV!$A:$FC,BG$1,FALSE)*BG14,"")</f>
        <v/>
      </c>
      <c r="BH13" s="143" t="str">
        <f>IFERROR(VLOOKUP($B13,'NAV plus Dist'!$B:$FD,BH$1,FALSE)/VLOOKUP($B12,NAV!$A:$FC,BH$1,FALSE)*BH14,"")</f>
        <v/>
      </c>
      <c r="BI13" s="143" t="str">
        <f>IFERROR(VLOOKUP($B13,'NAV plus Dist'!$B:$FD,BI$1,FALSE)/VLOOKUP($B12,NAV!$A:$FC,BI$1,FALSE)*BI14,"")</f>
        <v/>
      </c>
      <c r="BJ13" s="143" t="str">
        <f>IFERROR(VLOOKUP($B13,'NAV plus Dist'!$B:$FD,BJ$1,FALSE)/VLOOKUP($B12,NAV!$A:$FC,BJ$1,FALSE)*BJ14,"")</f>
        <v/>
      </c>
      <c r="BK13" s="143" t="str">
        <f>IFERROR(VLOOKUP($B13,'NAV plus Dist'!$B:$FD,BK$1,FALSE)/VLOOKUP($B12,NAV!$A:$FC,BK$1,FALSE)*BK14,"")</f>
        <v/>
      </c>
      <c r="BL13" s="143" t="str">
        <f>IFERROR(VLOOKUP($B13,'NAV plus Dist'!$B:$FD,BL$1,FALSE)/VLOOKUP($B12,NAV!$A:$FC,BL$1,FALSE)*BL14,"")</f>
        <v/>
      </c>
      <c r="BM13" s="143" t="str">
        <f>IFERROR(VLOOKUP($B13,'NAV plus Dist'!$B:$FD,BM$1,FALSE)/VLOOKUP($B12,NAV!$A:$FC,BM$1,FALSE)*BM14,"")</f>
        <v/>
      </c>
      <c r="BN13" s="143" t="str">
        <f>IFERROR(VLOOKUP($B13,'NAV plus Dist'!$B:$FD,BN$1,FALSE)/VLOOKUP($B12,NAV!$A:$FC,BN$1,FALSE)*BN14,"")</f>
        <v/>
      </c>
      <c r="BO13" s="143" t="str">
        <f>IFERROR(VLOOKUP($B13,'NAV plus Dist'!$B:$FD,BO$1,FALSE)/VLOOKUP($B12,NAV!$A:$FC,BO$1,FALSE)*BO14,"")</f>
        <v/>
      </c>
      <c r="BP13" s="143" t="str">
        <f>IFERROR(VLOOKUP($B13,'NAV plus Dist'!$B:$FD,BP$1,FALSE)/VLOOKUP($B12,NAV!$A:$FC,BP$1,FALSE)*BP14,"")</f>
        <v/>
      </c>
      <c r="BQ13" s="143" t="str">
        <f>IFERROR(VLOOKUP($B13,'NAV plus Dist'!$B:$FD,BQ$1,FALSE)/VLOOKUP($B12,NAV!$A:$FC,BQ$1,FALSE)*BQ14,"")</f>
        <v/>
      </c>
      <c r="BR13" s="143" t="str">
        <f>IFERROR(VLOOKUP($B13,'NAV plus Dist'!$B:$FD,BR$1,FALSE)/VLOOKUP($B12,NAV!$A:$FC,BR$1,FALSE)*BR14,"")</f>
        <v/>
      </c>
      <c r="BS13" s="143" t="str">
        <f>IFERROR(VLOOKUP($B13,'NAV plus Dist'!$B:$FD,BS$1,FALSE)/VLOOKUP($B12,NAV!$A:$FC,BS$1,FALSE)*BS14,"")</f>
        <v/>
      </c>
      <c r="BT13" s="143" t="str">
        <f>IFERROR(VLOOKUP($B13,'NAV plus Dist'!$B:$FD,BT$1,FALSE)/VLOOKUP($B12,NAV!$A:$FC,BT$1,FALSE)*BT14,"")</f>
        <v/>
      </c>
      <c r="BU13" s="143" t="str">
        <f>IFERROR(VLOOKUP($B13,'NAV plus Dist'!$B:$FD,BU$1,FALSE)/VLOOKUP($B12,NAV!$A:$FC,BU$1,FALSE)*BU14,"")</f>
        <v/>
      </c>
      <c r="BV13" s="143" t="str">
        <f>IFERROR(VLOOKUP($B13,'NAV plus Dist'!$B:$FD,BV$1,FALSE)/VLOOKUP($B12,NAV!$A:$FC,BV$1,FALSE)*BV14,"")</f>
        <v/>
      </c>
      <c r="BW13" s="143" t="str">
        <f>IFERROR(VLOOKUP($B13,'NAV plus Dist'!$B:$FD,BW$1,FALSE)/VLOOKUP($B12,NAV!$A:$FC,BW$1,FALSE)*BW14,"")</f>
        <v/>
      </c>
      <c r="BX13" s="143" t="str">
        <f>IFERROR(VLOOKUP($B13,'NAV plus Dist'!$B:$FD,BX$1,FALSE)/VLOOKUP($B12,NAV!$A:$FC,BX$1,FALSE)*BX14,"")</f>
        <v/>
      </c>
      <c r="BY13" s="143" t="str">
        <f>IFERROR(VLOOKUP($B13,'NAV plus Dist'!$B:$FD,BY$1,FALSE)/VLOOKUP($B12,NAV!$A:$FC,BY$1,FALSE)*BY14,"")</f>
        <v/>
      </c>
      <c r="BZ13" s="143" t="str">
        <f>IFERROR(VLOOKUP($B13,'NAV plus Dist'!$B:$FD,BZ$1,FALSE)/VLOOKUP($B12,NAV!$A:$FC,BZ$1,FALSE)*BZ14,"")</f>
        <v/>
      </c>
      <c r="CA13" s="143" t="str">
        <f>IFERROR(VLOOKUP($B13,'NAV plus Dist'!$B:$FD,CA$1,FALSE)/VLOOKUP($B12,NAV!$A:$FC,CA$1,FALSE)*CA14,"")</f>
        <v/>
      </c>
      <c r="CB13" s="143" t="str">
        <f>IFERROR(VLOOKUP($B13,'NAV plus Dist'!$B:$FD,CB$1,FALSE)/VLOOKUP($B12,NAV!$A:$FC,CB$1,FALSE)*CB14,"")</f>
        <v/>
      </c>
      <c r="CC13" s="143" t="str">
        <f>IFERROR(VLOOKUP($B13,'NAV plus Dist'!$B:$FD,CC$1,FALSE)/VLOOKUP($B12,NAV!$A:$FC,CC$1,FALSE)*CC14,"")</f>
        <v/>
      </c>
      <c r="CD13" s="143" t="str">
        <f>IFERROR(VLOOKUP($B13,'NAV plus Dist'!$B:$FD,CD$1,FALSE)/VLOOKUP($B12,NAV!$A:$FC,CD$1,FALSE)*CD14,"")</f>
        <v/>
      </c>
      <c r="CE13" s="143" t="str">
        <f>IFERROR(VLOOKUP($B13,'NAV plus Dist'!$B:$FD,CE$1,FALSE)/VLOOKUP($B12,NAV!$A:$FC,CE$1,FALSE)*CE14,"")</f>
        <v/>
      </c>
      <c r="CF13" s="143" t="str">
        <f>IFERROR(VLOOKUP($B13,'NAV plus Dist'!$B:$FD,CF$1,FALSE)/VLOOKUP($B12,NAV!$A:$FC,CF$1,FALSE)*CF14,"")</f>
        <v/>
      </c>
      <c r="CG13" s="143" t="str">
        <f>IFERROR(VLOOKUP($B13,'NAV plus Dist'!$B:$FD,CG$1,FALSE)/VLOOKUP($B12,NAV!$A:$FC,CG$1,FALSE)*CG14,"")</f>
        <v/>
      </c>
      <c r="CH13" s="143" t="str">
        <f>IFERROR(VLOOKUP($B13,'NAV plus Dist'!$B:$FD,CH$1,FALSE)/VLOOKUP($B12,NAV!$A:$FC,CH$1,FALSE)*CH14,"")</f>
        <v/>
      </c>
      <c r="CI13" s="143" t="str">
        <f>IFERROR(VLOOKUP($B13,'NAV plus Dist'!$B:$FD,CI$1,FALSE)/VLOOKUP($B12,NAV!$A:$FC,CI$1,FALSE)*CI14,"")</f>
        <v/>
      </c>
      <c r="CJ13" s="143" t="str">
        <f>IFERROR(VLOOKUP($B13,'NAV plus Dist'!$B:$FD,CJ$1,FALSE)/VLOOKUP($B12,NAV!$A:$FC,CJ$1,FALSE)*CJ14,"")</f>
        <v/>
      </c>
      <c r="CK13" s="143" t="str">
        <f>IFERROR(VLOOKUP($B13,'NAV plus Dist'!$B:$AAA,CK$1,FALSE)/VLOOKUP($B12,NAV!$A:$AAA,CK$1,FALSE)*CK14,"")</f>
        <v/>
      </c>
      <c r="CL13" s="143" t="str">
        <f>IFERROR(VLOOKUP($B13,'NAV plus Dist'!$B:$AAA,CL$1,FALSE)/VLOOKUP($B12,NAV!$A:$AAA,CL$1,FALSE)*CL14,"")</f>
        <v/>
      </c>
      <c r="CM13" s="143" t="str">
        <f>IFERROR(VLOOKUP($B13,'NAV plus Dist'!$B:$AAA,CM$1,FALSE)/VLOOKUP($B12,NAV!$A:$AAA,CM$1,FALSE)*CM14,"")</f>
        <v/>
      </c>
      <c r="CN13" s="143" t="str">
        <f>IFERROR(VLOOKUP($B13,'NAV plus Dist'!$B:$AAA,CN$1,FALSE)/VLOOKUP($B12,NAV!$A:$AAA,CN$1,FALSE)*CN14,"")</f>
        <v/>
      </c>
      <c r="CO13" s="143" t="str">
        <f>IFERROR(VLOOKUP($B13,'NAV plus Dist'!$B:$AAA,CO$1,FALSE)/VLOOKUP($B12,NAV!$A:$AAA,CO$1,FALSE)*CO14,"")</f>
        <v/>
      </c>
      <c r="CP13" s="143" t="str">
        <f>IFERROR(VLOOKUP($B13,'NAV plus Dist'!$B:$AAA,CP$1,FALSE)/VLOOKUP($B12,NAV!$A:$AAA,CP$1,FALSE)*CP14,"")</f>
        <v/>
      </c>
      <c r="CQ13" s="143" t="str">
        <f>IFERROR(VLOOKUP($B13,'NAV plus Dist'!$B:$AAA,CQ$1,FALSE)/VLOOKUP($B12,NAV!$A:$AAA,CQ$1,FALSE)*CQ14,"")</f>
        <v/>
      </c>
      <c r="CR13" s="143" t="str">
        <f>IFERROR(VLOOKUP($B13,'NAV plus Dist'!$B:$AAA,CR$1,FALSE)/VLOOKUP($B12,NAV!$A:$AAA,CR$1,FALSE)*CR14,"")</f>
        <v/>
      </c>
      <c r="CS13" s="143" t="str">
        <f>IFERROR(VLOOKUP($B13,'NAV plus Dist'!$B:$AAA,CS$1,FALSE)/VLOOKUP($B12,NAV!$A:$AAA,CS$1,FALSE)*CS14,"")</f>
        <v/>
      </c>
      <c r="CT13" s="143" t="str">
        <f>IFERROR(VLOOKUP($B13,'NAV plus Dist'!$B:$AAA,CT$1,FALSE)/VLOOKUP($B12,NAV!$A:$AAA,CT$1,FALSE)*CT14,"")</f>
        <v/>
      </c>
      <c r="CU13" s="143" t="str">
        <f>IFERROR(VLOOKUP($B13,'NAV plus Dist'!$B:$AAA,CU$1,FALSE)/VLOOKUP($B12,NAV!$A:$AAA,CU$1,FALSE)*CU14,"")</f>
        <v/>
      </c>
      <c r="CV13" s="143" t="str">
        <f>IFERROR(VLOOKUP($B13,'NAV plus Dist'!$B:$AAA,CV$1,FALSE)/VLOOKUP($B12,NAV!$A:$AAA,CV$1,FALSE)*CV14,"")</f>
        <v/>
      </c>
      <c r="CW13" s="143" t="str">
        <f>IFERROR(VLOOKUP($B13,'NAV plus Dist'!$B:$AAA,CW$1,FALSE)/VLOOKUP($B12,NAV!$A:$AAA,CW$1,FALSE)*CW14,"")</f>
        <v/>
      </c>
      <c r="CX13" s="143" t="str">
        <f>IFERROR(VLOOKUP($B13,'NAV plus Dist'!$B:$AAA,CX$1,FALSE)/VLOOKUP($B12,NAV!$A:$AAA,CX$1,FALSE)*CX14,"")</f>
        <v/>
      </c>
      <c r="CY13" s="143" t="str">
        <f>IFERROR(VLOOKUP($B13,'NAV plus Dist'!$B:$AAA,CY$1,FALSE)/VLOOKUP($B12,NAV!$A:$AAA,CY$1,FALSE)*CY14,"")</f>
        <v/>
      </c>
      <c r="CZ13" s="143" t="str">
        <f>IFERROR(VLOOKUP($B13,'NAV plus Dist'!$B:$AAA,CZ$1,FALSE)/VLOOKUP($B12,NAV!$A:$AAA,CZ$1,FALSE)*CZ14,"")</f>
        <v/>
      </c>
      <c r="DA13" s="143" t="str">
        <f>IFERROR(VLOOKUP($B13,'NAV plus Dist'!$B:$AAA,DA$1,FALSE)/VLOOKUP($B12,NAV!$A:$AAA,DA$1,FALSE)*DA14,"")</f>
        <v/>
      </c>
      <c r="DB13" s="143" t="str">
        <f>IFERROR(VLOOKUP($B13,'NAV plus Dist'!$B:$AAA,DB$1,FALSE)/VLOOKUP($B12,NAV!$A:$AAA,DB$1,FALSE)*DB14,"")</f>
        <v/>
      </c>
      <c r="DC13" s="143" t="str">
        <f>IFERROR(VLOOKUP($B13,'NAV plus Dist'!$B:$AAA,DC$1,FALSE)/VLOOKUP($B12,NAV!$A:$AAA,DC$1,FALSE)*DC14,"")</f>
        <v/>
      </c>
      <c r="DD13" s="143" t="str">
        <f>IFERROR(VLOOKUP($B13,'NAV plus Dist'!$B:$AAA,DD$1,FALSE)/VLOOKUP($B12,NAV!$A:$AAA,DD$1,FALSE)*DD14,"")</f>
        <v/>
      </c>
      <c r="DE13" s="143" t="str">
        <f>IFERROR(VLOOKUP($B13,'NAV plus Dist'!$B:$AAA,DE$1,FALSE)/VLOOKUP($B12,NAV!$A:$AAA,DE$1,FALSE)*DE14,"")</f>
        <v/>
      </c>
      <c r="DF13" s="143" t="str">
        <f>IFERROR(VLOOKUP($B13,'NAV plus Dist'!$B:$AAA,DF$1,FALSE)/VLOOKUP($B12,NAV!$A:$AAA,DF$1,FALSE)*DF14,"")</f>
        <v/>
      </c>
      <c r="DG13" s="143" t="str">
        <f>IFERROR(VLOOKUP($B13,'NAV plus Dist'!$B:$AAA,DG$1,FALSE)/VLOOKUP($B12,NAV!$A:$AAA,DG$1,FALSE)*DG14,"")</f>
        <v/>
      </c>
      <c r="DH13" s="143" t="str">
        <f>IFERROR(VLOOKUP($B13,'NAV plus Dist'!$B:$AAA,DH$1,FALSE)/VLOOKUP($B12,NAV!$A:$AAA,DH$1,FALSE)*DH14,"")</f>
        <v/>
      </c>
    </row>
    <row r="14" spans="1:112">
      <c r="A14" s="94">
        <f t="shared" si="35"/>
        <v>187</v>
      </c>
      <c r="B14" s="168">
        <f t="shared" si="36"/>
        <v>40390</v>
      </c>
      <c r="C14" s="143" t="str">
        <f>IFERROR(VLOOKUP($B14,'NAV plus Dist'!$B:$FD,C$1,FALSE)/VLOOKUP($B13,NAV!$A:$FC,C$1,FALSE)*C15,"")</f>
        <v/>
      </c>
      <c r="D14" s="143" t="str">
        <f>IFERROR(VLOOKUP($B14,'NAV plus Dist'!$B:$FD,D$1,FALSE)/VLOOKUP($B13,NAV!$A:$FC,D$1,FALSE)*D15,"")</f>
        <v/>
      </c>
      <c r="E14" s="143" t="str">
        <f>IFERROR(VLOOKUP($B14,'NAV plus Dist'!$B:$FD,E$1,FALSE)/VLOOKUP($B13,NAV!$A:$FC,E$1,FALSE)*E15,"")</f>
        <v/>
      </c>
      <c r="F14" s="143" t="str">
        <f>IFERROR(VLOOKUP($B14,'NAV plus Dist'!$B:$FD,F$1,FALSE)/VLOOKUP($B13,NAV!$A:$FC,F$1,FALSE)*F15,"")</f>
        <v/>
      </c>
      <c r="G14" s="143" t="str">
        <f>IFERROR(VLOOKUP($B14,'NAV plus Dist'!$B:$FD,G$1,FALSE)/VLOOKUP($B13,NAV!$A:$FC,G$1,FALSE)*G15,"")</f>
        <v/>
      </c>
      <c r="H14" s="143" t="str">
        <f>IFERROR(VLOOKUP($B14,'NAV plus Dist'!$B:$FD,H$1,FALSE)/VLOOKUP($B13,NAV!$A:$FC,H$1,FALSE)*H15,"")</f>
        <v/>
      </c>
      <c r="I14" s="143" t="str">
        <f>IFERROR(VLOOKUP($B14,'NAV plus Dist'!$B:$FD,I$1,FALSE)/VLOOKUP($B13,NAV!$A:$FC,I$1,FALSE)*I15,"")</f>
        <v/>
      </c>
      <c r="J14" s="143" t="str">
        <f>IFERROR(VLOOKUP($B14,'NAV plus Dist'!$B:$FD,J$1,FALSE)/VLOOKUP($B13,NAV!$A:$FC,J$1,FALSE)*J15,"")</f>
        <v/>
      </c>
      <c r="K14" s="143" t="str">
        <f>IFERROR(VLOOKUP($B14,'NAV plus Dist'!$B:$FD,K$1,FALSE)/VLOOKUP($B13,NAV!$A:$FC,K$1,FALSE)*K15,"")</f>
        <v/>
      </c>
      <c r="L14" s="143" t="str">
        <f>IFERROR(VLOOKUP($B14,'NAV plus Dist'!$B:$FD,L$1,FALSE)/VLOOKUP($B13,NAV!$A:$FC,L$1,FALSE)*L15,"")</f>
        <v/>
      </c>
      <c r="M14" s="143" t="str">
        <f>IFERROR(VLOOKUP($B14,'NAV plus Dist'!$B:$FD,M$1,FALSE)/VLOOKUP($B13,NAV!$A:$FC,M$1,FALSE)*M15,"")</f>
        <v/>
      </c>
      <c r="N14" s="143" t="str">
        <f>IFERROR(VLOOKUP($B14,'NAV plus Dist'!$B:$FD,N$1,FALSE)/VLOOKUP($B13,NAV!$A:$FC,N$1,FALSE)*N15,"")</f>
        <v/>
      </c>
      <c r="O14" s="143" t="str">
        <f>IFERROR(VLOOKUP($B14,'NAV plus Dist'!$B:$FD,O$1,FALSE)/VLOOKUP($B13,NAV!$A:$FC,O$1,FALSE)*O15,"")</f>
        <v/>
      </c>
      <c r="P14" s="143" t="str">
        <f>IFERROR(VLOOKUP($B14,'NAV plus Dist'!$B:$FD,P$1,FALSE)/VLOOKUP($B13,NAV!$A:$FC,P$1,FALSE)*P15,"")</f>
        <v/>
      </c>
      <c r="Q14" s="143" t="str">
        <f>IFERROR(VLOOKUP($B14,'NAV plus Dist'!$B:$FD,Q$1,FALSE)/VLOOKUP($B13,NAV!$A:$FC,Q$1,FALSE)*Q15,"")</f>
        <v/>
      </c>
      <c r="R14" s="143" t="str">
        <f>IFERROR(VLOOKUP($B14,'NAV plus Dist'!$B:$FD,R$1,FALSE)/VLOOKUP($B13,NAV!$A:$FC,R$1,FALSE)*R15,"")</f>
        <v/>
      </c>
      <c r="S14" s="143" t="str">
        <f>IFERROR(VLOOKUP($B14,'NAV plus Dist'!$B:$FD,S$1,FALSE)/VLOOKUP($B13,NAV!$A:$FC,S$1,FALSE)*S15,"")</f>
        <v/>
      </c>
      <c r="T14" s="143" t="str">
        <f>IFERROR(VLOOKUP($B14,'NAV plus Dist'!$B:$FD,T$1,FALSE)/VLOOKUP($B13,NAV!$A:$FC,T$1,FALSE)*T15,"")</f>
        <v/>
      </c>
      <c r="U14" s="143" t="str">
        <f>IFERROR(VLOOKUP($B14,'NAV plus Dist'!$B:$FD,U$1,FALSE)/VLOOKUP($B13,NAV!$A:$FC,U$1,FALSE)*U15,"")</f>
        <v/>
      </c>
      <c r="V14" s="143" t="str">
        <f>IFERROR(VLOOKUP($B14,'NAV plus Dist'!$B:$FD,V$1,FALSE)/VLOOKUP($B13,NAV!$A:$FC,V$1,FALSE)*V15,"")</f>
        <v/>
      </c>
      <c r="W14" s="143" t="str">
        <f>IFERROR(VLOOKUP($B14,'NAV plus Dist'!$B:$FD,W$1,FALSE)/VLOOKUP($B13,NAV!$A:$FC,W$1,FALSE)*W15,"")</f>
        <v/>
      </c>
      <c r="X14" s="143" t="str">
        <f>IFERROR(VLOOKUP($B14,'NAV plus Dist'!$B:$FD,X$1,FALSE)/VLOOKUP($B13,NAV!$A:$FC,X$1,FALSE)*X15,"")</f>
        <v/>
      </c>
      <c r="Y14" s="143" t="str">
        <f>IFERROR(VLOOKUP($B14,'NAV plus Dist'!$B:$FD,Y$1,FALSE)/VLOOKUP($B13,NAV!$A:$FC,Y$1,FALSE)*Y15,"")</f>
        <v/>
      </c>
      <c r="Z14" s="143" t="str">
        <f>IFERROR(VLOOKUP($B14,'NAV plus Dist'!$B:$FD,Z$1,FALSE)/VLOOKUP($B13,NAV!$A:$FC,Z$1,FALSE)*Z15,"")</f>
        <v/>
      </c>
      <c r="AA14" s="143" t="str">
        <f>IFERROR(VLOOKUP($B14,'NAV plus Dist'!$B:$FD,AA$1,FALSE)/VLOOKUP($B13,NAV!$A:$FC,AA$1,FALSE)*AA15,"")</f>
        <v/>
      </c>
      <c r="AB14" s="143" t="str">
        <f>IFERROR(VLOOKUP($B14,'NAV plus Dist'!$B:$FD,AB$1,FALSE)/VLOOKUP($B13,NAV!$A:$FC,AB$1,FALSE)*AB15,"")</f>
        <v/>
      </c>
      <c r="AC14" s="143" t="str">
        <f>IFERROR(VLOOKUP($B14,'NAV plus Dist'!$B:$FD,AC$1,FALSE)/VLOOKUP($B13,NAV!$A:$FC,AC$1,FALSE)*AC15,"")</f>
        <v/>
      </c>
      <c r="AD14" s="143" t="str">
        <f>IFERROR(VLOOKUP($B14,'NAV plus Dist'!$B:$FD,AD$1,FALSE)/VLOOKUP($B13,NAV!$A:$FC,AD$1,FALSE)*AD15,"")</f>
        <v/>
      </c>
      <c r="AE14" s="143" t="str">
        <f>IFERROR(VLOOKUP($B14,'NAV plus Dist'!$B:$FD,AE$1,FALSE)/VLOOKUP($B13,NAV!$A:$FC,AE$1,FALSE)*AE15,"")</f>
        <v/>
      </c>
      <c r="AF14" s="143" t="str">
        <f>IFERROR(VLOOKUP($B14,'NAV plus Dist'!$B:$FD,AF$1,FALSE)/VLOOKUP($B13,NAV!$A:$FC,AF$1,FALSE)*AF15,"")</f>
        <v/>
      </c>
      <c r="AG14" s="143" t="str">
        <f>IFERROR(VLOOKUP($B14,'NAV plus Dist'!$B:$FD,AG$1,FALSE)/VLOOKUP($B13,NAV!$A:$FC,AG$1,FALSE)*AG15,"")</f>
        <v/>
      </c>
      <c r="AH14" s="143" t="str">
        <f>IFERROR(VLOOKUP($B14,'NAV plus Dist'!$B:$FD,AH$1,FALSE)/VLOOKUP($B13,NAV!$A:$FC,AH$1,FALSE)*AH15,"")</f>
        <v/>
      </c>
      <c r="AI14" s="143" t="str">
        <f>IFERROR(VLOOKUP($B14,'NAV plus Dist'!$B:$FD,AI$1,FALSE)/VLOOKUP($B13,NAV!$A:$FC,AI$1,FALSE)*AI15,"")</f>
        <v/>
      </c>
      <c r="AJ14" s="143" t="str">
        <f>IFERROR(VLOOKUP($B14,'NAV plus Dist'!$B:$FD,AJ$1,FALSE)/VLOOKUP($B13,NAV!$A:$FC,AJ$1,FALSE)*AJ15,"")</f>
        <v/>
      </c>
      <c r="AK14" s="169" t="str">
        <f>IFERROR(VLOOKUP($B14,'NAV plus Dist'!$B:$FD,AK$1,FALSE)/VLOOKUP($B13,NAV!$A:$FC,AK$1,FALSE)*AK15,"")</f>
        <v/>
      </c>
      <c r="AL14" s="169" t="str">
        <f>IFERROR(VLOOKUP($B14,'NAV plus Dist'!$B:$FD,AL$1,FALSE)/VLOOKUP($B13,NAV!$A:$FC,AL$1,FALSE)*AL15,"")</f>
        <v/>
      </c>
      <c r="AM14" s="143" t="str">
        <f>IFERROR(VLOOKUP($B14,'NAV plus Dist'!$B:$FD,AM$1,FALSE)/VLOOKUP($B13,NAV!$A:$FC,AM$1,FALSE)*AM15,"")</f>
        <v/>
      </c>
      <c r="AN14" s="143" t="str">
        <f>IFERROR(VLOOKUP($B14,'NAV plus Dist'!$B:$FD,AN$1,FALSE)/VLOOKUP($B13,NAV!$A:$FC,AN$1,FALSE)*AN15,"")</f>
        <v/>
      </c>
      <c r="AO14" s="143" t="str">
        <f>IFERROR(VLOOKUP($B14,'NAV plus Dist'!$B:$FD,AO$1,FALSE)/VLOOKUP($B13,NAV!$A:$FC,AO$1,FALSE)*AO15,"")</f>
        <v/>
      </c>
      <c r="AP14" s="170" t="str">
        <f>IFERROR(VLOOKUP($B14,'NAV plus Dist'!$B:$FD,AP$1,FALSE)/VLOOKUP($B13,NAV!$A:$FC,AP$1,FALSE)*AP15,"")</f>
        <v/>
      </c>
      <c r="AQ14" s="143" t="str">
        <f>IFERROR(VLOOKUP($B14,'NAV plus Dist'!$B:$FD,AQ$1,FALSE)/VLOOKUP($B13,NAV!$A:$FC,AQ$1,FALSE)*AQ15,"")</f>
        <v/>
      </c>
      <c r="AR14" s="143" t="str">
        <f>IFERROR(VLOOKUP($B14,'NAV plus Dist'!$B:$FD,AR$1,FALSE)/VLOOKUP($B13,NAV!$A:$FC,AR$1,FALSE)*AR15,"")</f>
        <v/>
      </c>
      <c r="AS14" s="143" t="str">
        <f>IFERROR(VLOOKUP($B14,'NAV plus Dist'!$B:$FD,AS$1,FALSE)/VLOOKUP($B13,NAV!$A:$FC,AS$1,FALSE)*AS15,"")</f>
        <v/>
      </c>
      <c r="AT14" s="143" t="str">
        <f>IFERROR(VLOOKUP($B14,'NAV plus Dist'!$B:$FD,AT$1,FALSE)/VLOOKUP($B13,NAV!$A:$FC,AT$1,FALSE)*AT15,"")</f>
        <v/>
      </c>
      <c r="AU14" s="143" t="str">
        <f>IFERROR(VLOOKUP($B14,'NAV plus Dist'!$B:$FD,AU$1,FALSE)/VLOOKUP($B13,NAV!$A:$FC,AU$1,FALSE)*AU15,"")</f>
        <v/>
      </c>
      <c r="AV14" s="143" t="str">
        <f>IFERROR(VLOOKUP($B14,'NAV plus Dist'!$B:$FD,AV$1,FALSE)/VLOOKUP($B13,NAV!$A:$FC,AV$1,FALSE)*AV15,"")</f>
        <v/>
      </c>
      <c r="AW14" s="143" t="str">
        <f>IFERROR(VLOOKUP($B14,'NAV plus Dist'!$B:$FD,AW$1,FALSE)/VLOOKUP($B13,NAV!$A:$FC,AW$1,FALSE)*AW15,"")</f>
        <v/>
      </c>
      <c r="AX14" s="143" t="str">
        <f>IFERROR(VLOOKUP($B14,'NAV plus Dist'!$B:$FD,AX$1,FALSE)/VLOOKUP($B13,NAV!$A:$FC,AX$1,FALSE)*AX15,"")</f>
        <v/>
      </c>
      <c r="AY14" s="143" t="str">
        <f>IFERROR(VLOOKUP($B14,'NAV plus Dist'!$B:$FD,AY$1,FALSE)/VLOOKUP($B13,NAV!$A:$FC,AY$1,FALSE)*AY15,"")</f>
        <v/>
      </c>
      <c r="AZ14" s="143" t="str">
        <f>IFERROR(VLOOKUP($B14,'NAV plus Dist'!$B:$FD,AZ$1,FALSE)/VLOOKUP($B13,NAV!$A:$FC,AZ$1,FALSE)*AZ15,"")</f>
        <v/>
      </c>
      <c r="BA14" s="143" t="str">
        <f>IFERROR(VLOOKUP($B14,'NAV plus Dist'!$B:$FD,BA$1,FALSE)/VLOOKUP($B13,NAV!$A:$FC,BA$1,FALSE)*BA15,"")</f>
        <v/>
      </c>
      <c r="BB14" s="143" t="str">
        <f>IFERROR(VLOOKUP($B14,'NAV plus Dist'!$B:$FD,BB$1,FALSE)/VLOOKUP($B13,NAV!$A:$FC,BB$1,FALSE)*BB15,"")</f>
        <v/>
      </c>
      <c r="BC14" s="143" t="str">
        <f>IFERROR(VLOOKUP($B14,'NAV plus Dist'!$B:$FD,BC$1,FALSE)/VLOOKUP($B13,NAV!$A:$FC,BC$1,FALSE)*BC15,"")</f>
        <v/>
      </c>
      <c r="BD14" s="143" t="str">
        <f>IFERROR(VLOOKUP($B14,'NAV plus Dist'!$B:$FD,BD$1,FALSE)/VLOOKUP($B13,NAV!$A:$FC,BD$1,FALSE)*BD15,"")</f>
        <v/>
      </c>
      <c r="BE14" s="143" t="str">
        <f>IFERROR(VLOOKUP($B14,'NAV plus Dist'!$B:$FD,BE$1,FALSE)/VLOOKUP($B13,NAV!$A:$FC,BE$1,FALSE)*BE15,"")</f>
        <v/>
      </c>
      <c r="BF14" s="143" t="str">
        <f>IFERROR(VLOOKUP($B14,'NAV plus Dist'!$B:$FD,BF$1,FALSE)/VLOOKUP($B13,NAV!$A:$FC,BF$1,FALSE)*BF15,"")</f>
        <v/>
      </c>
      <c r="BG14" s="143" t="str">
        <f>IFERROR(VLOOKUP($B14,'NAV plus Dist'!$B:$FD,BG$1,FALSE)/VLOOKUP($B13,NAV!$A:$FC,BG$1,FALSE)*BG15,"")</f>
        <v/>
      </c>
      <c r="BH14" s="143" t="str">
        <f>IFERROR(VLOOKUP($B14,'NAV plus Dist'!$B:$FD,BH$1,FALSE)/VLOOKUP($B13,NAV!$A:$FC,BH$1,FALSE)*BH15,"")</f>
        <v/>
      </c>
      <c r="BI14" s="143" t="str">
        <f>IFERROR(VLOOKUP($B14,'NAV plus Dist'!$B:$FD,BI$1,FALSE)/VLOOKUP($B13,NAV!$A:$FC,BI$1,FALSE)*BI15,"")</f>
        <v/>
      </c>
      <c r="BJ14" s="143" t="str">
        <f>IFERROR(VLOOKUP($B14,'NAV plus Dist'!$B:$FD,BJ$1,FALSE)/VLOOKUP($B13,NAV!$A:$FC,BJ$1,FALSE)*BJ15,"")</f>
        <v/>
      </c>
      <c r="BK14" s="143" t="str">
        <f>IFERROR(VLOOKUP($B14,'NAV plus Dist'!$B:$FD,BK$1,FALSE)/VLOOKUP($B13,NAV!$A:$FC,BK$1,FALSE)*BK15,"")</f>
        <v/>
      </c>
      <c r="BL14" s="143" t="str">
        <f>IFERROR(VLOOKUP($B14,'NAV plus Dist'!$B:$FD,BL$1,FALSE)/VLOOKUP($B13,NAV!$A:$FC,BL$1,FALSE)*BL15,"")</f>
        <v/>
      </c>
      <c r="BM14" s="143" t="str">
        <f>IFERROR(VLOOKUP($B14,'NAV plus Dist'!$B:$FD,BM$1,FALSE)/VLOOKUP($B13,NAV!$A:$FC,BM$1,FALSE)*BM15,"")</f>
        <v/>
      </c>
      <c r="BN14" s="143" t="str">
        <f>IFERROR(VLOOKUP($B14,'NAV plus Dist'!$B:$FD,BN$1,FALSE)/VLOOKUP($B13,NAV!$A:$FC,BN$1,FALSE)*BN15,"")</f>
        <v/>
      </c>
      <c r="BO14" s="143" t="str">
        <f>IFERROR(VLOOKUP($B14,'NAV plus Dist'!$B:$FD,BO$1,FALSE)/VLOOKUP($B13,NAV!$A:$FC,BO$1,FALSE)*BO15,"")</f>
        <v/>
      </c>
      <c r="BP14" s="143" t="str">
        <f>IFERROR(VLOOKUP($B14,'NAV plus Dist'!$B:$FD,BP$1,FALSE)/VLOOKUP($B13,NAV!$A:$FC,BP$1,FALSE)*BP15,"")</f>
        <v/>
      </c>
      <c r="BQ14" s="143" t="str">
        <f>IFERROR(VLOOKUP($B14,'NAV plus Dist'!$B:$FD,BQ$1,FALSE)/VLOOKUP($B13,NAV!$A:$FC,BQ$1,FALSE)*BQ15,"")</f>
        <v/>
      </c>
      <c r="BR14" s="143" t="str">
        <f>IFERROR(VLOOKUP($B14,'NAV plus Dist'!$B:$FD,BR$1,FALSE)/VLOOKUP($B13,NAV!$A:$FC,BR$1,FALSE)*BR15,"")</f>
        <v/>
      </c>
      <c r="BS14" s="143" t="str">
        <f>IFERROR(VLOOKUP($B14,'NAV plus Dist'!$B:$FD,BS$1,FALSE)/VLOOKUP($B13,NAV!$A:$FC,BS$1,FALSE)*BS15,"")</f>
        <v/>
      </c>
      <c r="BT14" s="143" t="str">
        <f>IFERROR(VLOOKUP($B14,'NAV plus Dist'!$B:$FD,BT$1,FALSE)/VLOOKUP($B13,NAV!$A:$FC,BT$1,FALSE)*BT15,"")</f>
        <v/>
      </c>
      <c r="BU14" s="143" t="str">
        <f>IFERROR(VLOOKUP($B14,'NAV plus Dist'!$B:$FD,BU$1,FALSE)/VLOOKUP($B13,NAV!$A:$FC,BU$1,FALSE)*BU15,"")</f>
        <v/>
      </c>
      <c r="BV14" s="143" t="str">
        <f>IFERROR(VLOOKUP($B14,'NAV plus Dist'!$B:$FD,BV$1,FALSE)/VLOOKUP($B13,NAV!$A:$FC,BV$1,FALSE)*BV15,"")</f>
        <v/>
      </c>
      <c r="BW14" s="143" t="str">
        <f>IFERROR(VLOOKUP($B14,'NAV plus Dist'!$B:$FD,BW$1,FALSE)/VLOOKUP($B13,NAV!$A:$FC,BW$1,FALSE)*BW15,"")</f>
        <v/>
      </c>
      <c r="BX14" s="143" t="str">
        <f>IFERROR(VLOOKUP($B14,'NAV plus Dist'!$B:$FD,BX$1,FALSE)/VLOOKUP($B13,NAV!$A:$FC,BX$1,FALSE)*BX15,"")</f>
        <v/>
      </c>
      <c r="BY14" s="143" t="str">
        <f>IFERROR(VLOOKUP($B14,'NAV plus Dist'!$B:$FD,BY$1,FALSE)/VLOOKUP($B13,NAV!$A:$FC,BY$1,FALSE)*BY15,"")</f>
        <v/>
      </c>
      <c r="BZ14" s="143" t="str">
        <f>IFERROR(VLOOKUP($B14,'NAV plus Dist'!$B:$FD,BZ$1,FALSE)/VLOOKUP($B13,NAV!$A:$FC,BZ$1,FALSE)*BZ15,"")</f>
        <v/>
      </c>
      <c r="CA14" s="143" t="str">
        <f>IFERROR(VLOOKUP($B14,'NAV plus Dist'!$B:$FD,CA$1,FALSE)/VLOOKUP($B13,NAV!$A:$FC,CA$1,FALSE)*CA15,"")</f>
        <v/>
      </c>
      <c r="CB14" s="143" t="str">
        <f>IFERROR(VLOOKUP($B14,'NAV plus Dist'!$B:$FD,CB$1,FALSE)/VLOOKUP($B13,NAV!$A:$FC,CB$1,FALSE)*CB15,"")</f>
        <v/>
      </c>
      <c r="CC14" s="143" t="str">
        <f>IFERROR(VLOOKUP($B14,'NAV plus Dist'!$B:$FD,CC$1,FALSE)/VLOOKUP($B13,NAV!$A:$FC,CC$1,FALSE)*CC15,"")</f>
        <v/>
      </c>
      <c r="CD14" s="143" t="str">
        <f>IFERROR(VLOOKUP($B14,'NAV plus Dist'!$B:$FD,CD$1,FALSE)/VLOOKUP($B13,NAV!$A:$FC,CD$1,FALSE)*CD15,"")</f>
        <v/>
      </c>
      <c r="CE14" s="143" t="str">
        <f>IFERROR(VLOOKUP($B14,'NAV plus Dist'!$B:$FD,CE$1,FALSE)/VLOOKUP($B13,NAV!$A:$FC,CE$1,FALSE)*CE15,"")</f>
        <v/>
      </c>
      <c r="CF14" s="143" t="str">
        <f>IFERROR(VLOOKUP($B14,'NAV plus Dist'!$B:$FD,CF$1,FALSE)/VLOOKUP($B13,NAV!$A:$FC,CF$1,FALSE)*CF15,"")</f>
        <v/>
      </c>
      <c r="CG14" s="143" t="str">
        <f>IFERROR(VLOOKUP($B14,'NAV plus Dist'!$B:$FD,CG$1,FALSE)/VLOOKUP($B13,NAV!$A:$FC,CG$1,FALSE)*CG15,"")</f>
        <v/>
      </c>
      <c r="CH14" s="143" t="str">
        <f>IFERROR(VLOOKUP($B14,'NAV plus Dist'!$B:$FD,CH$1,FALSE)/VLOOKUP($B13,NAV!$A:$FC,CH$1,FALSE)*CH15,"")</f>
        <v/>
      </c>
      <c r="CI14" s="143" t="str">
        <f>IFERROR(VLOOKUP($B14,'NAV plus Dist'!$B:$FD,CI$1,FALSE)/VLOOKUP($B13,NAV!$A:$FC,CI$1,FALSE)*CI15,"")</f>
        <v/>
      </c>
      <c r="CJ14" s="143" t="str">
        <f>IFERROR(VLOOKUP($B14,'NAV plus Dist'!$B:$FD,CJ$1,FALSE)/VLOOKUP($B13,NAV!$A:$FC,CJ$1,FALSE)*CJ15,"")</f>
        <v/>
      </c>
      <c r="CK14" s="143" t="str">
        <f>IFERROR(VLOOKUP($B14,'NAV plus Dist'!$B:$AAA,CK$1,FALSE)/VLOOKUP($B13,NAV!$A:$AAA,CK$1,FALSE)*CK15,"")</f>
        <v/>
      </c>
      <c r="CL14" s="143" t="str">
        <f>IFERROR(VLOOKUP($B14,'NAV plus Dist'!$B:$AAA,CL$1,FALSE)/VLOOKUP($B13,NAV!$A:$AAA,CL$1,FALSE)*CL15,"")</f>
        <v/>
      </c>
      <c r="CM14" s="143" t="str">
        <f>IFERROR(VLOOKUP($B14,'NAV plus Dist'!$B:$AAA,CM$1,FALSE)/VLOOKUP($B13,NAV!$A:$AAA,CM$1,FALSE)*CM15,"")</f>
        <v/>
      </c>
      <c r="CN14" s="143" t="str">
        <f>IFERROR(VLOOKUP($B14,'NAV plus Dist'!$B:$AAA,CN$1,FALSE)/VLOOKUP($B13,NAV!$A:$AAA,CN$1,FALSE)*CN15,"")</f>
        <v/>
      </c>
      <c r="CO14" s="143" t="str">
        <f>IFERROR(VLOOKUP($B14,'NAV plus Dist'!$B:$AAA,CO$1,FALSE)/VLOOKUP($B13,NAV!$A:$AAA,CO$1,FALSE)*CO15,"")</f>
        <v/>
      </c>
      <c r="CP14" s="143" t="str">
        <f>IFERROR(VLOOKUP($B14,'NAV plus Dist'!$B:$AAA,CP$1,FALSE)/VLOOKUP($B13,NAV!$A:$AAA,CP$1,FALSE)*CP15,"")</f>
        <v/>
      </c>
      <c r="CQ14" s="143" t="str">
        <f>IFERROR(VLOOKUP($B14,'NAV plus Dist'!$B:$AAA,CQ$1,FALSE)/VLOOKUP($B13,NAV!$A:$AAA,CQ$1,FALSE)*CQ15,"")</f>
        <v/>
      </c>
      <c r="CR14" s="143" t="str">
        <f>IFERROR(VLOOKUP($B14,'NAV plus Dist'!$B:$AAA,CR$1,FALSE)/VLOOKUP($B13,NAV!$A:$AAA,CR$1,FALSE)*CR15,"")</f>
        <v/>
      </c>
      <c r="CS14" s="143" t="str">
        <f>IFERROR(VLOOKUP($B14,'NAV plus Dist'!$B:$AAA,CS$1,FALSE)/VLOOKUP($B13,NAV!$A:$AAA,CS$1,FALSE)*CS15,"")</f>
        <v/>
      </c>
      <c r="CT14" s="143" t="str">
        <f>IFERROR(VLOOKUP($B14,'NAV plus Dist'!$B:$AAA,CT$1,FALSE)/VLOOKUP($B13,NAV!$A:$AAA,CT$1,FALSE)*CT15,"")</f>
        <v/>
      </c>
      <c r="CU14" s="143" t="str">
        <f>IFERROR(VLOOKUP($B14,'NAV plus Dist'!$B:$AAA,CU$1,FALSE)/VLOOKUP($B13,NAV!$A:$AAA,CU$1,FALSE)*CU15,"")</f>
        <v/>
      </c>
      <c r="CV14" s="143" t="str">
        <f>IFERROR(VLOOKUP($B14,'NAV plus Dist'!$B:$AAA,CV$1,FALSE)/VLOOKUP($B13,NAV!$A:$AAA,CV$1,FALSE)*CV15,"")</f>
        <v/>
      </c>
      <c r="CW14" s="143" t="str">
        <f>IFERROR(VLOOKUP($B14,'NAV plus Dist'!$B:$AAA,CW$1,FALSE)/VLOOKUP($B13,NAV!$A:$AAA,CW$1,FALSE)*CW15,"")</f>
        <v/>
      </c>
      <c r="CX14" s="143" t="str">
        <f>IFERROR(VLOOKUP($B14,'NAV plus Dist'!$B:$AAA,CX$1,FALSE)/VLOOKUP($B13,NAV!$A:$AAA,CX$1,FALSE)*CX15,"")</f>
        <v/>
      </c>
      <c r="CY14" s="143" t="str">
        <f>IFERROR(VLOOKUP($B14,'NAV plus Dist'!$B:$AAA,CY$1,FALSE)/VLOOKUP($B13,NAV!$A:$AAA,CY$1,FALSE)*CY15,"")</f>
        <v/>
      </c>
      <c r="CZ14" s="143" t="str">
        <f>IFERROR(VLOOKUP($B14,'NAV plus Dist'!$B:$AAA,CZ$1,FALSE)/VLOOKUP($B13,NAV!$A:$AAA,CZ$1,FALSE)*CZ15,"")</f>
        <v/>
      </c>
      <c r="DA14" s="143" t="str">
        <f>IFERROR(VLOOKUP($B14,'NAV plus Dist'!$B:$AAA,DA$1,FALSE)/VLOOKUP($B13,NAV!$A:$AAA,DA$1,FALSE)*DA15,"")</f>
        <v/>
      </c>
      <c r="DB14" s="143" t="str">
        <f>IFERROR(VLOOKUP($B14,'NAV plus Dist'!$B:$AAA,DB$1,FALSE)/VLOOKUP($B13,NAV!$A:$AAA,DB$1,FALSE)*DB15,"")</f>
        <v/>
      </c>
      <c r="DC14" s="143" t="str">
        <f>IFERROR(VLOOKUP($B14,'NAV plus Dist'!$B:$AAA,DC$1,FALSE)/VLOOKUP($B13,NAV!$A:$AAA,DC$1,FALSE)*DC15,"")</f>
        <v/>
      </c>
      <c r="DD14" s="143" t="str">
        <f>IFERROR(VLOOKUP($B14,'NAV plus Dist'!$B:$AAA,DD$1,FALSE)/VLOOKUP($B13,NAV!$A:$AAA,DD$1,FALSE)*DD15,"")</f>
        <v/>
      </c>
      <c r="DE14" s="143" t="str">
        <f>IFERROR(VLOOKUP($B14,'NAV plus Dist'!$B:$AAA,DE$1,FALSE)/VLOOKUP($B13,NAV!$A:$AAA,DE$1,FALSE)*DE15,"")</f>
        <v/>
      </c>
      <c r="DF14" s="143" t="str">
        <f>IFERROR(VLOOKUP($B14,'NAV plus Dist'!$B:$AAA,DF$1,FALSE)/VLOOKUP($B13,NAV!$A:$AAA,DF$1,FALSE)*DF15,"")</f>
        <v/>
      </c>
      <c r="DG14" s="143" t="str">
        <f>IFERROR(VLOOKUP($B14,'NAV plus Dist'!$B:$AAA,DG$1,FALSE)/VLOOKUP($B13,NAV!$A:$AAA,DG$1,FALSE)*DG15,"")</f>
        <v/>
      </c>
      <c r="DH14" s="143" t="str">
        <f>IFERROR(VLOOKUP($B14,'NAV plus Dist'!$B:$AAA,DH$1,FALSE)/VLOOKUP($B13,NAV!$A:$AAA,DH$1,FALSE)*DH15,"")</f>
        <v/>
      </c>
    </row>
    <row r="15" spans="1:112">
      <c r="A15" s="94">
        <f t="shared" si="35"/>
        <v>186</v>
      </c>
      <c r="B15" s="168">
        <f t="shared" si="36"/>
        <v>40421</v>
      </c>
      <c r="C15" s="143" t="str">
        <f>IFERROR(VLOOKUP($B15,'NAV plus Dist'!$B:$FD,C$1,FALSE)/VLOOKUP($B14,NAV!$A:$FC,C$1,FALSE)*C16,"")</f>
        <v/>
      </c>
      <c r="D15" s="143" t="str">
        <f>IFERROR(VLOOKUP($B15,'NAV plus Dist'!$B:$FD,D$1,FALSE)/VLOOKUP($B14,NAV!$A:$FC,D$1,FALSE)*D16,"")</f>
        <v/>
      </c>
      <c r="E15" s="143" t="str">
        <f>IFERROR(VLOOKUP($B15,'NAV plus Dist'!$B:$FD,E$1,FALSE)/VLOOKUP($B14,NAV!$A:$FC,E$1,FALSE)*E16,"")</f>
        <v/>
      </c>
      <c r="F15" s="143" t="str">
        <f>IFERROR(VLOOKUP($B15,'NAV plus Dist'!$B:$FD,F$1,FALSE)/VLOOKUP($B14,NAV!$A:$FC,F$1,FALSE)*F16,"")</f>
        <v/>
      </c>
      <c r="G15" s="143" t="str">
        <f>IFERROR(VLOOKUP($B15,'NAV plus Dist'!$B:$FD,G$1,FALSE)/VLOOKUP($B14,NAV!$A:$FC,G$1,FALSE)*G16,"")</f>
        <v/>
      </c>
      <c r="H15" s="143" t="str">
        <f>IFERROR(VLOOKUP($B15,'NAV plus Dist'!$B:$FD,H$1,FALSE)/VLOOKUP($B14,NAV!$A:$FC,H$1,FALSE)*H16,"")</f>
        <v/>
      </c>
      <c r="I15" s="143" t="str">
        <f>IFERROR(VLOOKUP($B15,'NAV plus Dist'!$B:$FD,I$1,FALSE)/VLOOKUP($B14,NAV!$A:$FC,I$1,FALSE)*I16,"")</f>
        <v/>
      </c>
      <c r="J15" s="143" t="str">
        <f>IFERROR(VLOOKUP($B15,'NAV plus Dist'!$B:$FD,J$1,FALSE)/VLOOKUP($B14,NAV!$A:$FC,J$1,FALSE)*J16,"")</f>
        <v/>
      </c>
      <c r="K15" s="143" t="str">
        <f>IFERROR(VLOOKUP($B15,'NAV plus Dist'!$B:$FD,K$1,FALSE)/VLOOKUP($B14,NAV!$A:$FC,K$1,FALSE)*K16,"")</f>
        <v/>
      </c>
      <c r="L15" s="143" t="str">
        <f>IFERROR(VLOOKUP($B15,'NAV plus Dist'!$B:$FD,L$1,FALSE)/VLOOKUP($B14,NAV!$A:$FC,L$1,FALSE)*L16,"")</f>
        <v/>
      </c>
      <c r="M15" s="143" t="str">
        <f>IFERROR(VLOOKUP($B15,'NAV plus Dist'!$B:$FD,M$1,FALSE)/VLOOKUP($B14,NAV!$A:$FC,M$1,FALSE)*M16,"")</f>
        <v/>
      </c>
      <c r="N15" s="143" t="str">
        <f>IFERROR(VLOOKUP($B15,'NAV plus Dist'!$B:$FD,N$1,FALSE)/VLOOKUP($B14,NAV!$A:$FC,N$1,FALSE)*N16,"")</f>
        <v/>
      </c>
      <c r="O15" s="143" t="str">
        <f>IFERROR(VLOOKUP($B15,'NAV plus Dist'!$B:$FD,O$1,FALSE)/VLOOKUP($B14,NAV!$A:$FC,O$1,FALSE)*O16,"")</f>
        <v/>
      </c>
      <c r="P15" s="143" t="str">
        <f>IFERROR(VLOOKUP($B15,'NAV plus Dist'!$B:$FD,P$1,FALSE)/VLOOKUP($B14,NAV!$A:$FC,P$1,FALSE)*P16,"")</f>
        <v/>
      </c>
      <c r="Q15" s="143" t="str">
        <f>IFERROR(VLOOKUP($B15,'NAV plus Dist'!$B:$FD,Q$1,FALSE)/VLOOKUP($B14,NAV!$A:$FC,Q$1,FALSE)*Q16,"")</f>
        <v/>
      </c>
      <c r="R15" s="143" t="str">
        <f>IFERROR(VLOOKUP($B15,'NAV plus Dist'!$B:$FD,R$1,FALSE)/VLOOKUP($B14,NAV!$A:$FC,R$1,FALSE)*R16,"")</f>
        <v/>
      </c>
      <c r="S15" s="143" t="str">
        <f>IFERROR(VLOOKUP($B15,'NAV plus Dist'!$B:$FD,S$1,FALSE)/VLOOKUP($B14,NAV!$A:$FC,S$1,FALSE)*S16,"")</f>
        <v/>
      </c>
      <c r="T15" s="143" t="str">
        <f>IFERROR(VLOOKUP($B15,'NAV plus Dist'!$B:$FD,T$1,FALSE)/VLOOKUP($B14,NAV!$A:$FC,T$1,FALSE)*T16,"")</f>
        <v/>
      </c>
      <c r="U15" s="143" t="str">
        <f>IFERROR(VLOOKUP($B15,'NAV plus Dist'!$B:$FD,U$1,FALSE)/VLOOKUP($B14,NAV!$A:$FC,U$1,FALSE)*U16,"")</f>
        <v/>
      </c>
      <c r="V15" s="143" t="str">
        <f>IFERROR(VLOOKUP($B15,'NAV plus Dist'!$B:$FD,V$1,FALSE)/VLOOKUP($B14,NAV!$A:$FC,V$1,FALSE)*V16,"")</f>
        <v/>
      </c>
      <c r="W15" s="143" t="str">
        <f>IFERROR(VLOOKUP($B15,'NAV plus Dist'!$B:$FD,W$1,FALSE)/VLOOKUP($B14,NAV!$A:$FC,W$1,FALSE)*W16,"")</f>
        <v/>
      </c>
      <c r="X15" s="143" t="str">
        <f>IFERROR(VLOOKUP($B15,'NAV plus Dist'!$B:$FD,X$1,FALSE)/VLOOKUP($B14,NAV!$A:$FC,X$1,FALSE)*X16,"")</f>
        <v/>
      </c>
      <c r="Y15" s="143" t="str">
        <f>IFERROR(VLOOKUP($B15,'NAV plus Dist'!$B:$FD,Y$1,FALSE)/VLOOKUP($B14,NAV!$A:$FC,Y$1,FALSE)*Y16,"")</f>
        <v/>
      </c>
      <c r="Z15" s="143" t="str">
        <f>IFERROR(VLOOKUP($B15,'NAV plus Dist'!$B:$FD,Z$1,FALSE)/VLOOKUP($B14,NAV!$A:$FC,Z$1,FALSE)*Z16,"")</f>
        <v/>
      </c>
      <c r="AA15" s="143" t="str">
        <f>IFERROR(VLOOKUP($B15,'NAV plus Dist'!$B:$FD,AA$1,FALSE)/VLOOKUP($B14,NAV!$A:$FC,AA$1,FALSE)*AA16,"")</f>
        <v/>
      </c>
      <c r="AB15" s="143" t="str">
        <f>IFERROR(VLOOKUP($B15,'NAV plus Dist'!$B:$FD,AB$1,FALSE)/VLOOKUP($B14,NAV!$A:$FC,AB$1,FALSE)*AB16,"")</f>
        <v/>
      </c>
      <c r="AC15" s="143" t="str">
        <f>IFERROR(VLOOKUP($B15,'NAV plus Dist'!$B:$FD,AC$1,FALSE)/VLOOKUP($B14,NAV!$A:$FC,AC$1,FALSE)*AC16,"")</f>
        <v/>
      </c>
      <c r="AD15" s="143" t="str">
        <f>IFERROR(VLOOKUP($B15,'NAV plus Dist'!$B:$FD,AD$1,FALSE)/VLOOKUP($B14,NAV!$A:$FC,AD$1,FALSE)*AD16,"")</f>
        <v/>
      </c>
      <c r="AE15" s="143" t="str">
        <f>IFERROR(VLOOKUP($B15,'NAV plus Dist'!$B:$FD,AE$1,FALSE)/VLOOKUP($B14,NAV!$A:$FC,AE$1,FALSE)*AE16,"")</f>
        <v/>
      </c>
      <c r="AF15" s="143" t="str">
        <f>IFERROR(VLOOKUP($B15,'NAV plus Dist'!$B:$FD,AF$1,FALSE)/VLOOKUP($B14,NAV!$A:$FC,AF$1,FALSE)*AF16,"")</f>
        <v/>
      </c>
      <c r="AG15" s="143" t="str">
        <f>IFERROR(VLOOKUP($B15,'NAV plus Dist'!$B:$FD,AG$1,FALSE)/VLOOKUP($B14,NAV!$A:$FC,AG$1,FALSE)*AG16,"")</f>
        <v/>
      </c>
      <c r="AH15" s="143" t="str">
        <f>IFERROR(VLOOKUP($B15,'NAV plus Dist'!$B:$FD,AH$1,FALSE)/VLOOKUP($B14,NAV!$A:$FC,AH$1,FALSE)*AH16,"")</f>
        <v/>
      </c>
      <c r="AI15" s="143" t="str">
        <f>IFERROR(VLOOKUP($B15,'NAV plus Dist'!$B:$FD,AI$1,FALSE)/VLOOKUP($B14,NAV!$A:$FC,AI$1,FALSE)*AI16,"")</f>
        <v/>
      </c>
      <c r="AJ15" s="143" t="str">
        <f>IFERROR(VLOOKUP($B15,'NAV plus Dist'!$B:$FD,AJ$1,FALSE)/VLOOKUP($B14,NAV!$A:$FC,AJ$1,FALSE)*AJ16,"")</f>
        <v/>
      </c>
      <c r="AK15" s="169" t="str">
        <f>IFERROR(VLOOKUP($B15,'NAV plus Dist'!$B:$FD,AK$1,FALSE)/VLOOKUP($B14,NAV!$A:$FC,AK$1,FALSE)*AK16,"")</f>
        <v/>
      </c>
      <c r="AL15" s="169" t="str">
        <f>IFERROR(VLOOKUP($B15,'NAV plus Dist'!$B:$FD,AL$1,FALSE)/VLOOKUP($B14,NAV!$A:$FC,AL$1,FALSE)*AL16,"")</f>
        <v/>
      </c>
      <c r="AM15" s="143" t="str">
        <f>IFERROR(VLOOKUP($B15,'NAV plus Dist'!$B:$FD,AM$1,FALSE)/VLOOKUP($B14,NAV!$A:$FC,AM$1,FALSE)*AM16,"")</f>
        <v/>
      </c>
      <c r="AN15" s="143" t="str">
        <f>IFERROR(VLOOKUP($B15,'NAV plus Dist'!$B:$FD,AN$1,FALSE)/VLOOKUP($B14,NAV!$A:$FC,AN$1,FALSE)*AN16,"")</f>
        <v/>
      </c>
      <c r="AO15" s="143" t="str">
        <f>IFERROR(VLOOKUP($B15,'NAV plus Dist'!$B:$FD,AO$1,FALSE)/VLOOKUP($B14,NAV!$A:$FC,AO$1,FALSE)*AO16,"")</f>
        <v/>
      </c>
      <c r="AP15" s="170" t="str">
        <f>IFERROR(VLOOKUP($B15,'NAV plus Dist'!$B:$FD,AP$1,FALSE)/VLOOKUP($B14,NAV!$A:$FC,AP$1,FALSE)*AP16,"")</f>
        <v/>
      </c>
      <c r="AQ15" s="143" t="str">
        <f>IFERROR(VLOOKUP($B15,'NAV plus Dist'!$B:$FD,AQ$1,FALSE)/VLOOKUP($B14,NAV!$A:$FC,AQ$1,FALSE)*AQ16,"")</f>
        <v/>
      </c>
      <c r="AR15" s="143" t="str">
        <f>IFERROR(VLOOKUP($B15,'NAV plus Dist'!$B:$FD,AR$1,FALSE)/VLOOKUP($B14,NAV!$A:$FC,AR$1,FALSE)*AR16,"")</f>
        <v/>
      </c>
      <c r="AS15" s="143" t="str">
        <f>IFERROR(VLOOKUP($B15,'NAV plus Dist'!$B:$FD,AS$1,FALSE)/VLOOKUP($B14,NAV!$A:$FC,AS$1,FALSE)*AS16,"")</f>
        <v/>
      </c>
      <c r="AT15" s="143" t="str">
        <f>IFERROR(VLOOKUP($B15,'NAV plus Dist'!$B:$FD,AT$1,FALSE)/VLOOKUP($B14,NAV!$A:$FC,AT$1,FALSE)*AT16,"")</f>
        <v/>
      </c>
      <c r="AU15" s="143" t="str">
        <f>IFERROR(VLOOKUP($B15,'NAV plus Dist'!$B:$FD,AU$1,FALSE)/VLOOKUP($B14,NAV!$A:$FC,AU$1,FALSE)*AU16,"")</f>
        <v/>
      </c>
      <c r="AV15" s="143" t="str">
        <f>IFERROR(VLOOKUP($B15,'NAV plus Dist'!$B:$FD,AV$1,FALSE)/VLOOKUP($B14,NAV!$A:$FC,AV$1,FALSE)*AV16,"")</f>
        <v/>
      </c>
      <c r="AW15" s="143" t="str">
        <f>IFERROR(VLOOKUP($B15,'NAV plus Dist'!$B:$FD,AW$1,FALSE)/VLOOKUP($B14,NAV!$A:$FC,AW$1,FALSE)*AW16,"")</f>
        <v/>
      </c>
      <c r="AX15" s="143" t="str">
        <f>IFERROR(VLOOKUP($B15,'NAV plus Dist'!$B:$FD,AX$1,FALSE)/VLOOKUP($B14,NAV!$A:$FC,AX$1,FALSE)*AX16,"")</f>
        <v/>
      </c>
      <c r="AY15" s="143" t="str">
        <f>IFERROR(VLOOKUP($B15,'NAV plus Dist'!$B:$FD,AY$1,FALSE)/VLOOKUP($B14,NAV!$A:$FC,AY$1,FALSE)*AY16,"")</f>
        <v/>
      </c>
      <c r="AZ15" s="143" t="str">
        <f>IFERROR(VLOOKUP($B15,'NAV plus Dist'!$B:$FD,AZ$1,FALSE)/VLOOKUP($B14,NAV!$A:$FC,AZ$1,FALSE)*AZ16,"")</f>
        <v/>
      </c>
      <c r="BA15" s="143" t="str">
        <f>IFERROR(VLOOKUP($B15,'NAV plus Dist'!$B:$FD,BA$1,FALSE)/VLOOKUP($B14,NAV!$A:$FC,BA$1,FALSE)*BA16,"")</f>
        <v/>
      </c>
      <c r="BB15" s="143" t="str">
        <f>IFERROR(VLOOKUP($B15,'NAV plus Dist'!$B:$FD,BB$1,FALSE)/VLOOKUP($B14,NAV!$A:$FC,BB$1,FALSE)*BB16,"")</f>
        <v/>
      </c>
      <c r="BC15" s="143" t="str">
        <f>IFERROR(VLOOKUP($B15,'NAV plus Dist'!$B:$FD,BC$1,FALSE)/VLOOKUP($B14,NAV!$A:$FC,BC$1,FALSE)*BC16,"")</f>
        <v/>
      </c>
      <c r="BD15" s="143" t="str">
        <f>IFERROR(VLOOKUP($B15,'NAV plus Dist'!$B:$FD,BD$1,FALSE)/VLOOKUP($B14,NAV!$A:$FC,BD$1,FALSE)*BD16,"")</f>
        <v/>
      </c>
      <c r="BE15" s="143" t="str">
        <f>IFERROR(VLOOKUP($B15,'NAV plus Dist'!$B:$FD,BE$1,FALSE)/VLOOKUP($B14,NAV!$A:$FC,BE$1,FALSE)*BE16,"")</f>
        <v/>
      </c>
      <c r="BF15" s="143" t="str">
        <f>IFERROR(VLOOKUP($B15,'NAV plus Dist'!$B:$FD,BF$1,FALSE)/VLOOKUP($B14,NAV!$A:$FC,BF$1,FALSE)*BF16,"")</f>
        <v/>
      </c>
      <c r="BG15" s="143" t="str">
        <f>IFERROR(VLOOKUP($B15,'NAV plus Dist'!$B:$FD,BG$1,FALSE)/VLOOKUP($B14,NAV!$A:$FC,BG$1,FALSE)*BG16,"")</f>
        <v/>
      </c>
      <c r="BH15" s="143" t="str">
        <f>IFERROR(VLOOKUP($B15,'NAV plus Dist'!$B:$FD,BH$1,FALSE)/VLOOKUP($B14,NAV!$A:$FC,BH$1,FALSE)*BH16,"")</f>
        <v/>
      </c>
      <c r="BI15" s="143" t="str">
        <f>IFERROR(VLOOKUP($B15,'NAV plus Dist'!$B:$FD,BI$1,FALSE)/VLOOKUP($B14,NAV!$A:$FC,BI$1,FALSE)*BI16,"")</f>
        <v/>
      </c>
      <c r="BJ15" s="143" t="str">
        <f>IFERROR(VLOOKUP($B15,'NAV plus Dist'!$B:$FD,BJ$1,FALSE)/VLOOKUP($B14,NAV!$A:$FC,BJ$1,FALSE)*BJ16,"")</f>
        <v/>
      </c>
      <c r="BK15" s="143" t="str">
        <f>IFERROR(VLOOKUP($B15,'NAV plus Dist'!$B:$FD,BK$1,FALSE)/VLOOKUP($B14,NAV!$A:$FC,BK$1,FALSE)*BK16,"")</f>
        <v/>
      </c>
      <c r="BL15" s="143" t="str">
        <f>IFERROR(VLOOKUP($B15,'NAV plus Dist'!$B:$FD,BL$1,FALSE)/VLOOKUP($B14,NAV!$A:$FC,BL$1,FALSE)*BL16,"")</f>
        <v/>
      </c>
      <c r="BM15" s="143" t="str">
        <f>IFERROR(VLOOKUP($B15,'NAV plus Dist'!$B:$FD,BM$1,FALSE)/VLOOKUP($B14,NAV!$A:$FC,BM$1,FALSE)*BM16,"")</f>
        <v/>
      </c>
      <c r="BN15" s="143" t="str">
        <f>IFERROR(VLOOKUP($B15,'NAV plus Dist'!$B:$FD,BN$1,FALSE)/VLOOKUP($B14,NAV!$A:$FC,BN$1,FALSE)*BN16,"")</f>
        <v/>
      </c>
      <c r="BO15" s="143" t="str">
        <f>IFERROR(VLOOKUP($B15,'NAV plus Dist'!$B:$FD,BO$1,FALSE)/VLOOKUP($B14,NAV!$A:$FC,BO$1,FALSE)*BO16,"")</f>
        <v/>
      </c>
      <c r="BP15" s="143" t="str">
        <f>IFERROR(VLOOKUP($B15,'NAV plus Dist'!$B:$FD,BP$1,FALSE)/VLOOKUP($B14,NAV!$A:$FC,BP$1,FALSE)*BP16,"")</f>
        <v/>
      </c>
      <c r="BQ15" s="143" t="str">
        <f>IFERROR(VLOOKUP($B15,'NAV plus Dist'!$B:$FD,BQ$1,FALSE)/VLOOKUP($B14,NAV!$A:$FC,BQ$1,FALSE)*BQ16,"")</f>
        <v/>
      </c>
      <c r="BR15" s="143" t="str">
        <f>IFERROR(VLOOKUP($B15,'NAV plus Dist'!$B:$FD,BR$1,FALSE)/VLOOKUP($B14,NAV!$A:$FC,BR$1,FALSE)*BR16,"")</f>
        <v/>
      </c>
      <c r="BS15" s="143" t="str">
        <f>IFERROR(VLOOKUP($B15,'NAV plus Dist'!$B:$FD,BS$1,FALSE)/VLOOKUP($B14,NAV!$A:$FC,BS$1,FALSE)*BS16,"")</f>
        <v/>
      </c>
      <c r="BT15" s="143" t="str">
        <f>IFERROR(VLOOKUP($B15,'NAV plus Dist'!$B:$FD,BT$1,FALSE)/VLOOKUP($B14,NAV!$A:$FC,BT$1,FALSE)*BT16,"")</f>
        <v/>
      </c>
      <c r="BU15" s="143" t="str">
        <f>IFERROR(VLOOKUP($B15,'NAV plus Dist'!$B:$FD,BU$1,FALSE)/VLOOKUP($B14,NAV!$A:$FC,BU$1,FALSE)*BU16,"")</f>
        <v/>
      </c>
      <c r="BV15" s="143" t="str">
        <f>IFERROR(VLOOKUP($B15,'NAV plus Dist'!$B:$FD,BV$1,FALSE)/VLOOKUP($B14,NAV!$A:$FC,BV$1,FALSE)*BV16,"")</f>
        <v/>
      </c>
      <c r="BW15" s="143" t="str">
        <f>IFERROR(VLOOKUP($B15,'NAV plus Dist'!$B:$FD,BW$1,FALSE)/VLOOKUP($B14,NAV!$A:$FC,BW$1,FALSE)*BW16,"")</f>
        <v/>
      </c>
      <c r="BX15" s="143" t="str">
        <f>IFERROR(VLOOKUP($B15,'NAV plus Dist'!$B:$FD,BX$1,FALSE)/VLOOKUP($B14,NAV!$A:$FC,BX$1,FALSE)*BX16,"")</f>
        <v/>
      </c>
      <c r="BY15" s="143" t="str">
        <f>IFERROR(VLOOKUP($B15,'NAV plus Dist'!$B:$FD,BY$1,FALSE)/VLOOKUP($B14,NAV!$A:$FC,BY$1,FALSE)*BY16,"")</f>
        <v/>
      </c>
      <c r="BZ15" s="143" t="str">
        <f>IFERROR(VLOOKUP($B15,'NAV plus Dist'!$B:$FD,BZ$1,FALSE)/VLOOKUP($B14,NAV!$A:$FC,BZ$1,FALSE)*BZ16,"")</f>
        <v/>
      </c>
      <c r="CA15" s="143" t="str">
        <f>IFERROR(VLOOKUP($B15,'NAV plus Dist'!$B:$FD,CA$1,FALSE)/VLOOKUP($B14,NAV!$A:$FC,CA$1,FALSE)*CA16,"")</f>
        <v/>
      </c>
      <c r="CB15" s="143" t="str">
        <f>IFERROR(VLOOKUP($B15,'NAV plus Dist'!$B:$FD,CB$1,FALSE)/VLOOKUP($B14,NAV!$A:$FC,CB$1,FALSE)*CB16,"")</f>
        <v/>
      </c>
      <c r="CC15" s="143" t="str">
        <f>IFERROR(VLOOKUP($B15,'NAV plus Dist'!$B:$FD,CC$1,FALSE)/VLOOKUP($B14,NAV!$A:$FC,CC$1,FALSE)*CC16,"")</f>
        <v/>
      </c>
      <c r="CD15" s="143" t="str">
        <f>IFERROR(VLOOKUP($B15,'NAV plus Dist'!$B:$FD,CD$1,FALSE)/VLOOKUP($B14,NAV!$A:$FC,CD$1,FALSE)*CD16,"")</f>
        <v/>
      </c>
      <c r="CE15" s="143" t="str">
        <f>IFERROR(VLOOKUP($B15,'NAV plus Dist'!$B:$FD,CE$1,FALSE)/VLOOKUP($B14,NAV!$A:$FC,CE$1,FALSE)*CE16,"")</f>
        <v/>
      </c>
      <c r="CF15" s="143" t="str">
        <f>IFERROR(VLOOKUP($B15,'NAV plus Dist'!$B:$FD,CF$1,FALSE)/VLOOKUP($B14,NAV!$A:$FC,CF$1,FALSE)*CF16,"")</f>
        <v/>
      </c>
      <c r="CG15" s="143" t="str">
        <f>IFERROR(VLOOKUP($B15,'NAV plus Dist'!$B:$FD,CG$1,FALSE)/VLOOKUP($B14,NAV!$A:$FC,CG$1,FALSE)*CG16,"")</f>
        <v/>
      </c>
      <c r="CH15" s="143" t="str">
        <f>IFERROR(VLOOKUP($B15,'NAV plus Dist'!$B:$FD,CH$1,FALSE)/VLOOKUP($B14,NAV!$A:$FC,CH$1,FALSE)*CH16,"")</f>
        <v/>
      </c>
      <c r="CI15" s="143" t="str">
        <f>IFERROR(VLOOKUP($B15,'NAV plus Dist'!$B:$FD,CI$1,FALSE)/VLOOKUP($B14,NAV!$A:$FC,CI$1,FALSE)*CI16,"")</f>
        <v/>
      </c>
      <c r="CJ15" s="143" t="str">
        <f>IFERROR(VLOOKUP($B15,'NAV plus Dist'!$B:$FD,CJ$1,FALSE)/VLOOKUP($B14,NAV!$A:$FC,CJ$1,FALSE)*CJ16,"")</f>
        <v/>
      </c>
      <c r="CK15" s="143" t="str">
        <f>IFERROR(VLOOKUP($B15,'NAV plus Dist'!$B:$AAA,CK$1,FALSE)/VLOOKUP($B14,NAV!$A:$AAA,CK$1,FALSE)*CK16,"")</f>
        <v/>
      </c>
      <c r="CL15" s="143" t="str">
        <f>IFERROR(VLOOKUP($B15,'NAV plus Dist'!$B:$AAA,CL$1,FALSE)/VLOOKUP($B14,NAV!$A:$AAA,CL$1,FALSE)*CL16,"")</f>
        <v/>
      </c>
      <c r="CM15" s="143" t="str">
        <f>IFERROR(VLOOKUP($B15,'NAV plus Dist'!$B:$AAA,CM$1,FALSE)/VLOOKUP($B14,NAV!$A:$AAA,CM$1,FALSE)*CM16,"")</f>
        <v/>
      </c>
      <c r="CN15" s="143" t="str">
        <f>IFERROR(VLOOKUP($B15,'NAV plus Dist'!$B:$AAA,CN$1,FALSE)/VLOOKUP($B14,NAV!$A:$AAA,CN$1,FALSE)*CN16,"")</f>
        <v/>
      </c>
      <c r="CO15" s="143" t="str">
        <f>IFERROR(VLOOKUP($B15,'NAV plus Dist'!$B:$AAA,CO$1,FALSE)/VLOOKUP($B14,NAV!$A:$AAA,CO$1,FALSE)*CO16,"")</f>
        <v/>
      </c>
      <c r="CP15" s="143" t="str">
        <f>IFERROR(VLOOKUP($B15,'NAV plus Dist'!$B:$AAA,CP$1,FALSE)/VLOOKUP($B14,NAV!$A:$AAA,CP$1,FALSE)*CP16,"")</f>
        <v/>
      </c>
      <c r="CQ15" s="143" t="str">
        <f>IFERROR(VLOOKUP($B15,'NAV plus Dist'!$B:$AAA,CQ$1,FALSE)/VLOOKUP($B14,NAV!$A:$AAA,CQ$1,FALSE)*CQ16,"")</f>
        <v/>
      </c>
      <c r="CR15" s="143" t="str">
        <f>IFERROR(VLOOKUP($B15,'NAV plus Dist'!$B:$AAA,CR$1,FALSE)/VLOOKUP($B14,NAV!$A:$AAA,CR$1,FALSE)*CR16,"")</f>
        <v/>
      </c>
      <c r="CS15" s="143" t="str">
        <f>IFERROR(VLOOKUP($B15,'NAV plus Dist'!$B:$AAA,CS$1,FALSE)/VLOOKUP($B14,NAV!$A:$AAA,CS$1,FALSE)*CS16,"")</f>
        <v/>
      </c>
      <c r="CT15" s="143" t="str">
        <f>IFERROR(VLOOKUP($B15,'NAV plus Dist'!$B:$AAA,CT$1,FALSE)/VLOOKUP($B14,NAV!$A:$AAA,CT$1,FALSE)*CT16,"")</f>
        <v/>
      </c>
      <c r="CU15" s="143" t="str">
        <f>IFERROR(VLOOKUP($B15,'NAV plus Dist'!$B:$AAA,CU$1,FALSE)/VLOOKUP($B14,NAV!$A:$AAA,CU$1,FALSE)*CU16,"")</f>
        <v/>
      </c>
      <c r="CV15" s="143" t="str">
        <f>IFERROR(VLOOKUP($B15,'NAV plus Dist'!$B:$AAA,CV$1,FALSE)/VLOOKUP($B14,NAV!$A:$AAA,CV$1,FALSE)*CV16,"")</f>
        <v/>
      </c>
      <c r="CW15" s="143" t="str">
        <f>IFERROR(VLOOKUP($B15,'NAV plus Dist'!$B:$AAA,CW$1,FALSE)/VLOOKUP($B14,NAV!$A:$AAA,CW$1,FALSE)*CW16,"")</f>
        <v/>
      </c>
      <c r="CX15" s="143" t="str">
        <f>IFERROR(VLOOKUP($B15,'NAV plus Dist'!$B:$AAA,CX$1,FALSE)/VLOOKUP($B14,NAV!$A:$AAA,CX$1,FALSE)*CX16,"")</f>
        <v/>
      </c>
      <c r="CY15" s="143" t="str">
        <f>IFERROR(VLOOKUP($B15,'NAV plus Dist'!$B:$AAA,CY$1,FALSE)/VLOOKUP($B14,NAV!$A:$AAA,CY$1,FALSE)*CY16,"")</f>
        <v/>
      </c>
      <c r="CZ15" s="143" t="str">
        <f>IFERROR(VLOOKUP($B15,'NAV plus Dist'!$B:$AAA,CZ$1,FALSE)/VLOOKUP($B14,NAV!$A:$AAA,CZ$1,FALSE)*CZ16,"")</f>
        <v/>
      </c>
      <c r="DA15" s="143" t="str">
        <f>IFERROR(VLOOKUP($B15,'NAV plus Dist'!$B:$AAA,DA$1,FALSE)/VLOOKUP($B14,NAV!$A:$AAA,DA$1,FALSE)*DA16,"")</f>
        <v/>
      </c>
      <c r="DB15" s="143" t="str">
        <f>IFERROR(VLOOKUP($B15,'NAV plus Dist'!$B:$AAA,DB$1,FALSE)/VLOOKUP($B14,NAV!$A:$AAA,DB$1,FALSE)*DB16,"")</f>
        <v/>
      </c>
      <c r="DC15" s="143" t="str">
        <f>IFERROR(VLOOKUP($B15,'NAV plus Dist'!$B:$AAA,DC$1,FALSE)/VLOOKUP($B14,NAV!$A:$AAA,DC$1,FALSE)*DC16,"")</f>
        <v/>
      </c>
      <c r="DD15" s="143" t="str">
        <f>IFERROR(VLOOKUP($B15,'NAV plus Dist'!$B:$AAA,DD$1,FALSE)/VLOOKUP($B14,NAV!$A:$AAA,DD$1,FALSE)*DD16,"")</f>
        <v/>
      </c>
      <c r="DE15" s="143" t="str">
        <f>IFERROR(VLOOKUP($B15,'NAV plus Dist'!$B:$AAA,DE$1,FALSE)/VLOOKUP($B14,NAV!$A:$AAA,DE$1,FALSE)*DE16,"")</f>
        <v/>
      </c>
      <c r="DF15" s="143" t="str">
        <f>IFERROR(VLOOKUP($B15,'NAV plus Dist'!$B:$AAA,DF$1,FALSE)/VLOOKUP($B14,NAV!$A:$AAA,DF$1,FALSE)*DF16,"")</f>
        <v/>
      </c>
      <c r="DG15" s="143" t="str">
        <f>IFERROR(VLOOKUP($B15,'NAV plus Dist'!$B:$AAA,DG$1,FALSE)/VLOOKUP($B14,NAV!$A:$AAA,DG$1,FALSE)*DG16,"")</f>
        <v/>
      </c>
      <c r="DH15" s="143" t="str">
        <f>IFERROR(VLOOKUP($B15,'NAV plus Dist'!$B:$AAA,DH$1,FALSE)/VLOOKUP($B14,NAV!$A:$AAA,DH$1,FALSE)*DH16,"")</f>
        <v/>
      </c>
    </row>
    <row r="16" spans="1:112">
      <c r="A16" s="94">
        <f t="shared" si="35"/>
        <v>185</v>
      </c>
      <c r="B16" s="168">
        <f t="shared" si="36"/>
        <v>40451</v>
      </c>
      <c r="C16" s="143" t="str">
        <f>IFERROR(VLOOKUP($B16,'NAV plus Dist'!$B:$FD,C$1,FALSE)/VLOOKUP($B15,NAV!$A:$FC,C$1,FALSE)*C17,"")</f>
        <v/>
      </c>
      <c r="D16" s="143" t="str">
        <f>IFERROR(VLOOKUP($B16,'NAV plus Dist'!$B:$FD,D$1,FALSE)/VLOOKUP($B15,NAV!$A:$FC,D$1,FALSE)*D17,"")</f>
        <v/>
      </c>
      <c r="E16" s="143" t="str">
        <f>IFERROR(VLOOKUP($B16,'NAV plus Dist'!$B:$FD,E$1,FALSE)/VLOOKUP($B15,NAV!$A:$FC,E$1,FALSE)*E17,"")</f>
        <v/>
      </c>
      <c r="F16" s="143" t="str">
        <f>IFERROR(VLOOKUP($B16,'NAV plus Dist'!$B:$FD,F$1,FALSE)/VLOOKUP($B15,NAV!$A:$FC,F$1,FALSE)*F17,"")</f>
        <v/>
      </c>
      <c r="G16" s="143" t="str">
        <f>IFERROR(VLOOKUP($B16,'NAV plus Dist'!$B:$FD,G$1,FALSE)/VLOOKUP($B15,NAV!$A:$FC,G$1,FALSE)*G17,"")</f>
        <v/>
      </c>
      <c r="H16" s="143" t="str">
        <f>IFERROR(VLOOKUP($B16,'NAV plus Dist'!$B:$FD,H$1,FALSE)/VLOOKUP($B15,NAV!$A:$FC,H$1,FALSE)*H17,"")</f>
        <v/>
      </c>
      <c r="I16" s="143" t="str">
        <f>IFERROR(VLOOKUP($B16,'NAV plus Dist'!$B:$FD,I$1,FALSE)/VLOOKUP($B15,NAV!$A:$FC,I$1,FALSE)*I17,"")</f>
        <v/>
      </c>
      <c r="J16" s="143" t="str">
        <f>IFERROR(VLOOKUP($B16,'NAV plus Dist'!$B:$FD,J$1,FALSE)/VLOOKUP($B15,NAV!$A:$FC,J$1,FALSE)*J17,"")</f>
        <v/>
      </c>
      <c r="K16" s="143" t="str">
        <f>IFERROR(VLOOKUP($B16,'NAV plus Dist'!$B:$FD,K$1,FALSE)/VLOOKUP($B15,NAV!$A:$FC,K$1,FALSE)*K17,"")</f>
        <v/>
      </c>
      <c r="L16" s="143" t="str">
        <f>IFERROR(VLOOKUP($B16,'NAV plus Dist'!$B:$FD,L$1,FALSE)/VLOOKUP($B15,NAV!$A:$FC,L$1,FALSE)*L17,"")</f>
        <v/>
      </c>
      <c r="M16" s="143" t="str">
        <f>IFERROR(VLOOKUP($B16,'NAV plus Dist'!$B:$FD,M$1,FALSE)/VLOOKUP($B15,NAV!$A:$FC,M$1,FALSE)*M17,"")</f>
        <v/>
      </c>
      <c r="N16" s="143" t="str">
        <f>IFERROR(VLOOKUP($B16,'NAV plus Dist'!$B:$FD,N$1,FALSE)/VLOOKUP($B15,NAV!$A:$FC,N$1,FALSE)*N17,"")</f>
        <v/>
      </c>
      <c r="O16" s="143" t="str">
        <f>IFERROR(VLOOKUP($B16,'NAV plus Dist'!$B:$FD,O$1,FALSE)/VLOOKUP($B15,NAV!$A:$FC,O$1,FALSE)*O17,"")</f>
        <v/>
      </c>
      <c r="P16" s="143" t="str">
        <f>IFERROR(VLOOKUP($B16,'NAV plus Dist'!$B:$FD,P$1,FALSE)/VLOOKUP($B15,NAV!$A:$FC,P$1,FALSE)*P17,"")</f>
        <v/>
      </c>
      <c r="Q16" s="143" t="str">
        <f>IFERROR(VLOOKUP($B16,'NAV plus Dist'!$B:$FD,Q$1,FALSE)/VLOOKUP($B15,NAV!$A:$FC,Q$1,FALSE)*Q17,"")</f>
        <v/>
      </c>
      <c r="R16" s="143" t="str">
        <f>IFERROR(VLOOKUP($B16,'NAV plus Dist'!$B:$FD,R$1,FALSE)/VLOOKUP($B15,NAV!$A:$FC,R$1,FALSE)*R17,"")</f>
        <v/>
      </c>
      <c r="S16" s="143" t="str">
        <f>IFERROR(VLOOKUP($B16,'NAV plus Dist'!$B:$FD,S$1,FALSE)/VLOOKUP($B15,NAV!$A:$FC,S$1,FALSE)*S17,"")</f>
        <v/>
      </c>
      <c r="T16" s="143" t="str">
        <f>IFERROR(VLOOKUP($B16,'NAV plus Dist'!$B:$FD,T$1,FALSE)/VLOOKUP($B15,NAV!$A:$FC,T$1,FALSE)*T17,"")</f>
        <v/>
      </c>
      <c r="U16" s="143" t="str">
        <f>IFERROR(VLOOKUP($B16,'NAV plus Dist'!$B:$FD,U$1,FALSE)/VLOOKUP($B15,NAV!$A:$FC,U$1,FALSE)*U17,"")</f>
        <v/>
      </c>
      <c r="V16" s="143" t="str">
        <f>IFERROR(VLOOKUP($B16,'NAV plus Dist'!$B:$FD,V$1,FALSE)/VLOOKUP($B15,NAV!$A:$FC,V$1,FALSE)*V17,"")</f>
        <v/>
      </c>
      <c r="W16" s="143" t="str">
        <f>IFERROR(VLOOKUP($B16,'NAV plus Dist'!$B:$FD,W$1,FALSE)/VLOOKUP($B15,NAV!$A:$FC,W$1,FALSE)*W17,"")</f>
        <v/>
      </c>
      <c r="X16" s="143" t="str">
        <f>IFERROR(VLOOKUP($B16,'NAV plus Dist'!$B:$FD,X$1,FALSE)/VLOOKUP($B15,NAV!$A:$FC,X$1,FALSE)*X17,"")</f>
        <v/>
      </c>
      <c r="Y16" s="143" t="str">
        <f>IFERROR(VLOOKUP($B16,'NAV plus Dist'!$B:$FD,Y$1,FALSE)/VLOOKUP($B15,NAV!$A:$FC,Y$1,FALSE)*Y17,"")</f>
        <v/>
      </c>
      <c r="Z16" s="143" t="str">
        <f>IFERROR(VLOOKUP($B16,'NAV plus Dist'!$B:$FD,Z$1,FALSE)/VLOOKUP($B15,NAV!$A:$FC,Z$1,FALSE)*Z17,"")</f>
        <v/>
      </c>
      <c r="AA16" s="143" t="str">
        <f>IFERROR(VLOOKUP($B16,'NAV plus Dist'!$B:$FD,AA$1,FALSE)/VLOOKUP($B15,NAV!$A:$FC,AA$1,FALSE)*AA17,"")</f>
        <v/>
      </c>
      <c r="AB16" s="143" t="str">
        <f>IFERROR(VLOOKUP($B16,'NAV plus Dist'!$B:$FD,AB$1,FALSE)/VLOOKUP($B15,NAV!$A:$FC,AB$1,FALSE)*AB17,"")</f>
        <v/>
      </c>
      <c r="AC16" s="143" t="str">
        <f>IFERROR(VLOOKUP($B16,'NAV plus Dist'!$B:$FD,AC$1,FALSE)/VLOOKUP($B15,NAV!$A:$FC,AC$1,FALSE)*AC17,"")</f>
        <v/>
      </c>
      <c r="AD16" s="143" t="str">
        <f>IFERROR(VLOOKUP($B16,'NAV plus Dist'!$B:$FD,AD$1,FALSE)/VLOOKUP($B15,NAV!$A:$FC,AD$1,FALSE)*AD17,"")</f>
        <v/>
      </c>
      <c r="AE16" s="143" t="str">
        <f>IFERROR(VLOOKUP($B16,'NAV plus Dist'!$B:$FD,AE$1,FALSE)/VLOOKUP($B15,NAV!$A:$FC,AE$1,FALSE)*AE17,"")</f>
        <v/>
      </c>
      <c r="AF16" s="143" t="str">
        <f>IFERROR(VLOOKUP($B16,'NAV plus Dist'!$B:$FD,AF$1,FALSE)/VLOOKUP($B15,NAV!$A:$FC,AF$1,FALSE)*AF17,"")</f>
        <v/>
      </c>
      <c r="AG16" s="143" t="str">
        <f>IFERROR(VLOOKUP($B16,'NAV plus Dist'!$B:$FD,AG$1,FALSE)/VLOOKUP($B15,NAV!$A:$FC,AG$1,FALSE)*AG17,"")</f>
        <v/>
      </c>
      <c r="AH16" s="143" t="str">
        <f>IFERROR(VLOOKUP($B16,'NAV plus Dist'!$B:$FD,AH$1,FALSE)/VLOOKUP($B15,NAV!$A:$FC,AH$1,FALSE)*AH17,"")</f>
        <v/>
      </c>
      <c r="AI16" s="143" t="str">
        <f>IFERROR(VLOOKUP($B16,'NAV plus Dist'!$B:$FD,AI$1,FALSE)/VLOOKUP($B15,NAV!$A:$FC,AI$1,FALSE)*AI17,"")</f>
        <v/>
      </c>
      <c r="AJ16" s="143" t="str">
        <f>IFERROR(VLOOKUP($B16,'NAV plus Dist'!$B:$FD,AJ$1,FALSE)/VLOOKUP($B15,NAV!$A:$FC,AJ$1,FALSE)*AJ17,"")</f>
        <v/>
      </c>
      <c r="AK16" s="169" t="str">
        <f>IFERROR(VLOOKUP($B16,'NAV plus Dist'!$B:$FD,AK$1,FALSE)/VLOOKUP($B15,NAV!$A:$FC,AK$1,FALSE)*AK17,"")</f>
        <v/>
      </c>
      <c r="AL16" s="169" t="str">
        <f>IFERROR(VLOOKUP($B16,'NAV plus Dist'!$B:$FD,AL$1,FALSE)/VLOOKUP($B15,NAV!$A:$FC,AL$1,FALSE)*AL17,"")</f>
        <v/>
      </c>
      <c r="AM16" s="143" t="str">
        <f>IFERROR(VLOOKUP($B16,'NAV plus Dist'!$B:$FD,AM$1,FALSE)/VLOOKUP($B15,NAV!$A:$FC,AM$1,FALSE)*AM17,"")</f>
        <v/>
      </c>
      <c r="AN16" s="143" t="str">
        <f>IFERROR(VLOOKUP($B16,'NAV plus Dist'!$B:$FD,AN$1,FALSE)/VLOOKUP($B15,NAV!$A:$FC,AN$1,FALSE)*AN17,"")</f>
        <v/>
      </c>
      <c r="AO16" s="143" t="str">
        <f>IFERROR(VLOOKUP($B16,'NAV plus Dist'!$B:$FD,AO$1,FALSE)/VLOOKUP($B15,NAV!$A:$FC,AO$1,FALSE)*AO17,"")</f>
        <v/>
      </c>
      <c r="AP16" s="170" t="str">
        <f>IFERROR(VLOOKUP($B16,'NAV plus Dist'!$B:$FD,AP$1,FALSE)/VLOOKUP($B15,NAV!$A:$FC,AP$1,FALSE)*AP17,"")</f>
        <v/>
      </c>
      <c r="AQ16" s="143" t="str">
        <f>IFERROR(VLOOKUP($B16,'NAV plus Dist'!$B:$FD,AQ$1,FALSE)/VLOOKUP($B15,NAV!$A:$FC,AQ$1,FALSE)*AQ17,"")</f>
        <v/>
      </c>
      <c r="AR16" s="143" t="str">
        <f>IFERROR(VLOOKUP($B16,'NAV plus Dist'!$B:$FD,AR$1,FALSE)/VLOOKUP($B15,NAV!$A:$FC,AR$1,FALSE)*AR17,"")</f>
        <v/>
      </c>
      <c r="AS16" s="143" t="str">
        <f>IFERROR(VLOOKUP($B16,'NAV plus Dist'!$B:$FD,AS$1,FALSE)/VLOOKUP($B15,NAV!$A:$FC,AS$1,FALSE)*AS17,"")</f>
        <v/>
      </c>
      <c r="AT16" s="143" t="str">
        <f>IFERROR(VLOOKUP($B16,'NAV plus Dist'!$B:$FD,AT$1,FALSE)/VLOOKUP($B15,NAV!$A:$FC,AT$1,FALSE)*AT17,"")</f>
        <v/>
      </c>
      <c r="AU16" s="143" t="str">
        <f>IFERROR(VLOOKUP($B16,'NAV plus Dist'!$B:$FD,AU$1,FALSE)/VLOOKUP($B15,NAV!$A:$FC,AU$1,FALSE)*AU17,"")</f>
        <v/>
      </c>
      <c r="AV16" s="143" t="str">
        <f>IFERROR(VLOOKUP($B16,'NAV plus Dist'!$B:$FD,AV$1,FALSE)/VLOOKUP($B15,NAV!$A:$FC,AV$1,FALSE)*AV17,"")</f>
        <v/>
      </c>
      <c r="AW16" s="143" t="str">
        <f>IFERROR(VLOOKUP($B16,'NAV plus Dist'!$B:$FD,AW$1,FALSE)/VLOOKUP($B15,NAV!$A:$FC,AW$1,FALSE)*AW17,"")</f>
        <v/>
      </c>
      <c r="AX16" s="143" t="str">
        <f>IFERROR(VLOOKUP($B16,'NAV plus Dist'!$B:$FD,AX$1,FALSE)/VLOOKUP($B15,NAV!$A:$FC,AX$1,FALSE)*AX17,"")</f>
        <v/>
      </c>
      <c r="AY16" s="143" t="str">
        <f>IFERROR(VLOOKUP($B16,'NAV plus Dist'!$B:$FD,AY$1,FALSE)/VLOOKUP($B15,NAV!$A:$FC,AY$1,FALSE)*AY17,"")</f>
        <v/>
      </c>
      <c r="AZ16" s="143" t="str">
        <f>IFERROR(VLOOKUP($B16,'NAV plus Dist'!$B:$FD,AZ$1,FALSE)/VLOOKUP($B15,NAV!$A:$FC,AZ$1,FALSE)*AZ17,"")</f>
        <v/>
      </c>
      <c r="BA16" s="143" t="str">
        <f>IFERROR(VLOOKUP($B16,'NAV plus Dist'!$B:$FD,BA$1,FALSE)/VLOOKUP($B15,NAV!$A:$FC,BA$1,FALSE)*BA17,"")</f>
        <v/>
      </c>
      <c r="BB16" s="143" t="str">
        <f>IFERROR(VLOOKUP($B16,'NAV plus Dist'!$B:$FD,BB$1,FALSE)/VLOOKUP($B15,NAV!$A:$FC,BB$1,FALSE)*BB17,"")</f>
        <v/>
      </c>
      <c r="BC16" s="143" t="str">
        <f>IFERROR(VLOOKUP($B16,'NAV plus Dist'!$B:$FD,BC$1,FALSE)/VLOOKUP($B15,NAV!$A:$FC,BC$1,FALSE)*BC17,"")</f>
        <v/>
      </c>
      <c r="BD16" s="143" t="str">
        <f>IFERROR(VLOOKUP($B16,'NAV plus Dist'!$B:$FD,BD$1,FALSE)/VLOOKUP($B15,NAV!$A:$FC,BD$1,FALSE)*BD17,"")</f>
        <v/>
      </c>
      <c r="BE16" s="143" t="str">
        <f>IFERROR(VLOOKUP($B16,'NAV plus Dist'!$B:$FD,BE$1,FALSE)/VLOOKUP($B15,NAV!$A:$FC,BE$1,FALSE)*BE17,"")</f>
        <v/>
      </c>
      <c r="BF16" s="143" t="str">
        <f>IFERROR(VLOOKUP($B16,'NAV plus Dist'!$B:$FD,BF$1,FALSE)/VLOOKUP($B15,NAV!$A:$FC,BF$1,FALSE)*BF17,"")</f>
        <v/>
      </c>
      <c r="BG16" s="143" t="str">
        <f>IFERROR(VLOOKUP($B16,'NAV plus Dist'!$B:$FD,BG$1,FALSE)/VLOOKUP($B15,NAV!$A:$FC,BG$1,FALSE)*BG17,"")</f>
        <v/>
      </c>
      <c r="BH16" s="143" t="str">
        <f>IFERROR(VLOOKUP($B16,'NAV plus Dist'!$B:$FD,BH$1,FALSE)/VLOOKUP($B15,NAV!$A:$FC,BH$1,FALSE)*BH17,"")</f>
        <v/>
      </c>
      <c r="BI16" s="143" t="str">
        <f>IFERROR(VLOOKUP($B16,'NAV plus Dist'!$B:$FD,BI$1,FALSE)/VLOOKUP($B15,NAV!$A:$FC,BI$1,FALSE)*BI17,"")</f>
        <v/>
      </c>
      <c r="BJ16" s="143" t="str">
        <f>IFERROR(VLOOKUP($B16,'NAV plus Dist'!$B:$FD,BJ$1,FALSE)/VLOOKUP($B15,NAV!$A:$FC,BJ$1,FALSE)*BJ17,"")</f>
        <v/>
      </c>
      <c r="BK16" s="143" t="str">
        <f>IFERROR(VLOOKUP($B16,'NAV plus Dist'!$B:$FD,BK$1,FALSE)/VLOOKUP($B15,NAV!$A:$FC,BK$1,FALSE)*BK17,"")</f>
        <v/>
      </c>
      <c r="BL16" s="143" t="str">
        <f>IFERROR(VLOOKUP($B16,'NAV plus Dist'!$B:$FD,BL$1,FALSE)/VLOOKUP($B15,NAV!$A:$FC,BL$1,FALSE)*BL17,"")</f>
        <v/>
      </c>
      <c r="BM16" s="143" t="str">
        <f>IFERROR(VLOOKUP($B16,'NAV plus Dist'!$B:$FD,BM$1,FALSE)/VLOOKUP($B15,NAV!$A:$FC,BM$1,FALSE)*BM17,"")</f>
        <v/>
      </c>
      <c r="BN16" s="143" t="str">
        <f>IFERROR(VLOOKUP($B16,'NAV plus Dist'!$B:$FD,BN$1,FALSE)/VLOOKUP($B15,NAV!$A:$FC,BN$1,FALSE)*BN17,"")</f>
        <v/>
      </c>
      <c r="BO16" s="143" t="str">
        <f>IFERROR(VLOOKUP($B16,'NAV plus Dist'!$B:$FD,BO$1,FALSE)/VLOOKUP($B15,NAV!$A:$FC,BO$1,FALSE)*BO17,"")</f>
        <v/>
      </c>
      <c r="BP16" s="143" t="str">
        <f>IFERROR(VLOOKUP($B16,'NAV plus Dist'!$B:$FD,BP$1,FALSE)/VLOOKUP($B15,NAV!$A:$FC,BP$1,FALSE)*BP17,"")</f>
        <v/>
      </c>
      <c r="BQ16" s="143" t="str">
        <f>IFERROR(VLOOKUP($B16,'NAV plus Dist'!$B:$FD,BQ$1,FALSE)/VLOOKUP($B15,NAV!$A:$FC,BQ$1,FALSE)*BQ17,"")</f>
        <v/>
      </c>
      <c r="BR16" s="143" t="str">
        <f>IFERROR(VLOOKUP($B16,'NAV plus Dist'!$B:$FD,BR$1,FALSE)/VLOOKUP($B15,NAV!$A:$FC,BR$1,FALSE)*BR17,"")</f>
        <v/>
      </c>
      <c r="BS16" s="143" t="str">
        <f>IFERROR(VLOOKUP($B16,'NAV plus Dist'!$B:$FD,BS$1,FALSE)/VLOOKUP($B15,NAV!$A:$FC,BS$1,FALSE)*BS17,"")</f>
        <v/>
      </c>
      <c r="BT16" s="143" t="str">
        <f>IFERROR(VLOOKUP($B16,'NAV plus Dist'!$B:$FD,BT$1,FALSE)/VLOOKUP($B15,NAV!$A:$FC,BT$1,FALSE)*BT17,"")</f>
        <v/>
      </c>
      <c r="BU16" s="143" t="str">
        <f>IFERROR(VLOOKUP($B16,'NAV plus Dist'!$B:$FD,BU$1,FALSE)/VLOOKUP($B15,NAV!$A:$FC,BU$1,FALSE)*BU17,"")</f>
        <v/>
      </c>
      <c r="BV16" s="143" t="str">
        <f>IFERROR(VLOOKUP($B16,'NAV plus Dist'!$B:$FD,BV$1,FALSE)/VLOOKUP($B15,NAV!$A:$FC,BV$1,FALSE)*BV17,"")</f>
        <v/>
      </c>
      <c r="BW16" s="143" t="str">
        <f>IFERROR(VLOOKUP($B16,'NAV plus Dist'!$B:$FD,BW$1,FALSE)/VLOOKUP($B15,NAV!$A:$FC,BW$1,FALSE)*BW17,"")</f>
        <v/>
      </c>
      <c r="BX16" s="143" t="str">
        <f>IFERROR(VLOOKUP($B16,'NAV plus Dist'!$B:$FD,BX$1,FALSE)/VLOOKUP($B15,NAV!$A:$FC,BX$1,FALSE)*BX17,"")</f>
        <v/>
      </c>
      <c r="BY16" s="143" t="str">
        <f>IFERROR(VLOOKUP($B16,'NAV plus Dist'!$B:$FD,BY$1,FALSE)/VLOOKUP($B15,NAV!$A:$FC,BY$1,FALSE)*BY17,"")</f>
        <v/>
      </c>
      <c r="BZ16" s="143" t="str">
        <f>IFERROR(VLOOKUP($B16,'NAV plus Dist'!$B:$FD,BZ$1,FALSE)/VLOOKUP($B15,NAV!$A:$FC,BZ$1,FALSE)*BZ17,"")</f>
        <v/>
      </c>
      <c r="CA16" s="143" t="str">
        <f>IFERROR(VLOOKUP($B16,'NAV plus Dist'!$B:$FD,CA$1,FALSE)/VLOOKUP($B15,NAV!$A:$FC,CA$1,FALSE)*CA17,"")</f>
        <v/>
      </c>
      <c r="CB16" s="143" t="str">
        <f>IFERROR(VLOOKUP($B16,'NAV plus Dist'!$B:$FD,CB$1,FALSE)/VLOOKUP($B15,NAV!$A:$FC,CB$1,FALSE)*CB17,"")</f>
        <v/>
      </c>
      <c r="CC16" s="143" t="str">
        <f>IFERROR(VLOOKUP($B16,'NAV plus Dist'!$B:$FD,CC$1,FALSE)/VLOOKUP($B15,NAV!$A:$FC,CC$1,FALSE)*CC17,"")</f>
        <v/>
      </c>
      <c r="CD16" s="143" t="str">
        <f>IFERROR(VLOOKUP($B16,'NAV plus Dist'!$B:$FD,CD$1,FALSE)/VLOOKUP($B15,NAV!$A:$FC,CD$1,FALSE)*CD17,"")</f>
        <v/>
      </c>
      <c r="CE16" s="143" t="str">
        <f>IFERROR(VLOOKUP($B16,'NAV plus Dist'!$B:$FD,CE$1,FALSE)/VLOOKUP($B15,NAV!$A:$FC,CE$1,FALSE)*CE17,"")</f>
        <v/>
      </c>
      <c r="CF16" s="143" t="str">
        <f>IFERROR(VLOOKUP($B16,'NAV plus Dist'!$B:$FD,CF$1,FALSE)/VLOOKUP($B15,NAV!$A:$FC,CF$1,FALSE)*CF17,"")</f>
        <v/>
      </c>
      <c r="CG16" s="143" t="str">
        <f>IFERROR(VLOOKUP($B16,'NAV plus Dist'!$B:$FD,CG$1,FALSE)/VLOOKUP($B15,NAV!$A:$FC,CG$1,FALSE)*CG17,"")</f>
        <v/>
      </c>
      <c r="CH16" s="143" t="str">
        <f>IFERROR(VLOOKUP($B16,'NAV plus Dist'!$B:$FD,CH$1,FALSE)/VLOOKUP($B15,NAV!$A:$FC,CH$1,FALSE)*CH17,"")</f>
        <v/>
      </c>
      <c r="CI16" s="143" t="str">
        <f>IFERROR(VLOOKUP($B16,'NAV plus Dist'!$B:$FD,CI$1,FALSE)/VLOOKUP($B15,NAV!$A:$FC,CI$1,FALSE)*CI17,"")</f>
        <v/>
      </c>
      <c r="CJ16" s="143" t="str">
        <f>IFERROR(VLOOKUP($B16,'NAV plus Dist'!$B:$FD,CJ$1,FALSE)/VLOOKUP($B15,NAV!$A:$FC,CJ$1,FALSE)*CJ17,"")</f>
        <v/>
      </c>
      <c r="CK16" s="143" t="str">
        <f>IFERROR(VLOOKUP($B16,'NAV plus Dist'!$B:$AAA,CK$1,FALSE)/VLOOKUP($B15,NAV!$A:$AAA,CK$1,FALSE)*CK17,"")</f>
        <v/>
      </c>
      <c r="CL16" s="143" t="str">
        <f>IFERROR(VLOOKUP($B16,'NAV plus Dist'!$B:$AAA,CL$1,FALSE)/VLOOKUP($B15,NAV!$A:$AAA,CL$1,FALSE)*CL17,"")</f>
        <v/>
      </c>
      <c r="CM16" s="143" t="str">
        <f>IFERROR(VLOOKUP($B16,'NAV plus Dist'!$B:$AAA,CM$1,FALSE)/VLOOKUP($B15,NAV!$A:$AAA,CM$1,FALSE)*CM17,"")</f>
        <v/>
      </c>
      <c r="CN16" s="143" t="str">
        <f>IFERROR(VLOOKUP($B16,'NAV plus Dist'!$B:$AAA,CN$1,FALSE)/VLOOKUP($B15,NAV!$A:$AAA,CN$1,FALSE)*CN17,"")</f>
        <v/>
      </c>
      <c r="CO16" s="143" t="str">
        <f>IFERROR(VLOOKUP($B16,'NAV plus Dist'!$B:$AAA,CO$1,FALSE)/VLOOKUP($B15,NAV!$A:$AAA,CO$1,FALSE)*CO17,"")</f>
        <v/>
      </c>
      <c r="CP16" s="143" t="str">
        <f>IFERROR(VLOOKUP($B16,'NAV plus Dist'!$B:$AAA,CP$1,FALSE)/VLOOKUP($B15,NAV!$A:$AAA,CP$1,FALSE)*CP17,"")</f>
        <v/>
      </c>
      <c r="CQ16" s="143" t="str">
        <f>IFERROR(VLOOKUP($B16,'NAV plus Dist'!$B:$AAA,CQ$1,FALSE)/VLOOKUP($B15,NAV!$A:$AAA,CQ$1,FALSE)*CQ17,"")</f>
        <v/>
      </c>
      <c r="CR16" s="143" t="str">
        <f>IFERROR(VLOOKUP($B16,'NAV plus Dist'!$B:$AAA,CR$1,FALSE)/VLOOKUP($B15,NAV!$A:$AAA,CR$1,FALSE)*CR17,"")</f>
        <v/>
      </c>
      <c r="CS16" s="143" t="str">
        <f>IFERROR(VLOOKUP($B16,'NAV plus Dist'!$B:$AAA,CS$1,FALSE)/VLOOKUP($B15,NAV!$A:$AAA,CS$1,FALSE)*CS17,"")</f>
        <v/>
      </c>
      <c r="CT16" s="143" t="str">
        <f>IFERROR(VLOOKUP($B16,'NAV plus Dist'!$B:$AAA,CT$1,FALSE)/VLOOKUP($B15,NAV!$A:$AAA,CT$1,FALSE)*CT17,"")</f>
        <v/>
      </c>
      <c r="CU16" s="143" t="str">
        <f>IFERROR(VLOOKUP($B16,'NAV plus Dist'!$B:$AAA,CU$1,FALSE)/VLOOKUP($B15,NAV!$A:$AAA,CU$1,FALSE)*CU17,"")</f>
        <v/>
      </c>
      <c r="CV16" s="143" t="str">
        <f>IFERROR(VLOOKUP($B16,'NAV plus Dist'!$B:$AAA,CV$1,FALSE)/VLOOKUP($B15,NAV!$A:$AAA,CV$1,FALSE)*CV17,"")</f>
        <v/>
      </c>
      <c r="CW16" s="143" t="str">
        <f>IFERROR(VLOOKUP($B16,'NAV plus Dist'!$B:$AAA,CW$1,FALSE)/VLOOKUP($B15,NAV!$A:$AAA,CW$1,FALSE)*CW17,"")</f>
        <v/>
      </c>
      <c r="CX16" s="143" t="str">
        <f>IFERROR(VLOOKUP($B16,'NAV plus Dist'!$B:$AAA,CX$1,FALSE)/VLOOKUP($B15,NAV!$A:$AAA,CX$1,FALSE)*CX17,"")</f>
        <v/>
      </c>
      <c r="CY16" s="143" t="str">
        <f>IFERROR(VLOOKUP($B16,'NAV plus Dist'!$B:$AAA,CY$1,FALSE)/VLOOKUP($B15,NAV!$A:$AAA,CY$1,FALSE)*CY17,"")</f>
        <v/>
      </c>
      <c r="CZ16" s="143" t="str">
        <f>IFERROR(VLOOKUP($B16,'NAV plus Dist'!$B:$AAA,CZ$1,FALSE)/VLOOKUP($B15,NAV!$A:$AAA,CZ$1,FALSE)*CZ17,"")</f>
        <v/>
      </c>
      <c r="DA16" s="143" t="str">
        <f>IFERROR(VLOOKUP($B16,'NAV plus Dist'!$B:$AAA,DA$1,FALSE)/VLOOKUP($B15,NAV!$A:$AAA,DA$1,FALSE)*DA17,"")</f>
        <v/>
      </c>
      <c r="DB16" s="143" t="str">
        <f>IFERROR(VLOOKUP($B16,'NAV plus Dist'!$B:$AAA,DB$1,FALSE)/VLOOKUP($B15,NAV!$A:$AAA,DB$1,FALSE)*DB17,"")</f>
        <v/>
      </c>
      <c r="DC16" s="143" t="str">
        <f>IFERROR(VLOOKUP($B16,'NAV plus Dist'!$B:$AAA,DC$1,FALSE)/VLOOKUP($B15,NAV!$A:$AAA,DC$1,FALSE)*DC17,"")</f>
        <v/>
      </c>
      <c r="DD16" s="143" t="str">
        <f>IFERROR(VLOOKUP($B16,'NAV plus Dist'!$B:$AAA,DD$1,FALSE)/VLOOKUP($B15,NAV!$A:$AAA,DD$1,FALSE)*DD17,"")</f>
        <v/>
      </c>
      <c r="DE16" s="143" t="str">
        <f>IFERROR(VLOOKUP($B16,'NAV plus Dist'!$B:$AAA,DE$1,FALSE)/VLOOKUP($B15,NAV!$A:$AAA,DE$1,FALSE)*DE17,"")</f>
        <v/>
      </c>
      <c r="DF16" s="143" t="str">
        <f>IFERROR(VLOOKUP($B16,'NAV plus Dist'!$B:$AAA,DF$1,FALSE)/VLOOKUP($B15,NAV!$A:$AAA,DF$1,FALSE)*DF17,"")</f>
        <v/>
      </c>
      <c r="DG16" s="143" t="str">
        <f>IFERROR(VLOOKUP($B16,'NAV plus Dist'!$B:$AAA,DG$1,FALSE)/VLOOKUP($B15,NAV!$A:$AAA,DG$1,FALSE)*DG17,"")</f>
        <v/>
      </c>
      <c r="DH16" s="143" t="str">
        <f>IFERROR(VLOOKUP($B16,'NAV plus Dist'!$B:$AAA,DH$1,FALSE)/VLOOKUP($B15,NAV!$A:$AAA,DH$1,FALSE)*DH17,"")</f>
        <v/>
      </c>
    </row>
    <row r="17" spans="1:112">
      <c r="A17" s="94">
        <f t="shared" si="35"/>
        <v>184</v>
      </c>
      <c r="B17" s="168">
        <f t="shared" si="36"/>
        <v>40482</v>
      </c>
      <c r="C17" s="143" t="str">
        <f>IFERROR(VLOOKUP($B17,'NAV plus Dist'!$B:$FD,C$1,FALSE)/VLOOKUP($B16,NAV!$A:$FC,C$1,FALSE)*C18,"")</f>
        <v/>
      </c>
      <c r="D17" s="143" t="str">
        <f>IFERROR(VLOOKUP($B17,'NAV plus Dist'!$B:$FD,D$1,FALSE)/VLOOKUP($B16,NAV!$A:$FC,D$1,FALSE)*D18,"")</f>
        <v/>
      </c>
      <c r="E17" s="143" t="str">
        <f>IFERROR(VLOOKUP($B17,'NAV plus Dist'!$B:$FD,E$1,FALSE)/VLOOKUP($B16,NAV!$A:$FC,E$1,FALSE)*E18,"")</f>
        <v/>
      </c>
      <c r="F17" s="143" t="str">
        <f>IFERROR(VLOOKUP($B17,'NAV plus Dist'!$B:$FD,F$1,FALSE)/VLOOKUP($B16,NAV!$A:$FC,F$1,FALSE)*F18,"")</f>
        <v/>
      </c>
      <c r="G17" s="143" t="str">
        <f>IFERROR(VLOOKUP($B17,'NAV plus Dist'!$B:$FD,G$1,FALSE)/VLOOKUP($B16,NAV!$A:$FC,G$1,FALSE)*G18,"")</f>
        <v/>
      </c>
      <c r="H17" s="143" t="str">
        <f>IFERROR(VLOOKUP($B17,'NAV plus Dist'!$B:$FD,H$1,FALSE)/VLOOKUP($B16,NAV!$A:$FC,H$1,FALSE)*H18,"")</f>
        <v/>
      </c>
      <c r="I17" s="143" t="str">
        <f>IFERROR(VLOOKUP($B17,'NAV plus Dist'!$B:$FD,I$1,FALSE)/VLOOKUP($B16,NAV!$A:$FC,I$1,FALSE)*I18,"")</f>
        <v/>
      </c>
      <c r="J17" s="143" t="str">
        <f>IFERROR(VLOOKUP($B17,'NAV plus Dist'!$B:$FD,J$1,FALSE)/VLOOKUP($B16,NAV!$A:$FC,J$1,FALSE)*J18,"")</f>
        <v/>
      </c>
      <c r="K17" s="143" t="str">
        <f>IFERROR(VLOOKUP($B17,'NAV plus Dist'!$B:$FD,K$1,FALSE)/VLOOKUP($B16,NAV!$A:$FC,K$1,FALSE)*K18,"")</f>
        <v/>
      </c>
      <c r="L17" s="143" t="str">
        <f>IFERROR(VLOOKUP($B17,'NAV plus Dist'!$B:$FD,L$1,FALSE)/VLOOKUP($B16,NAV!$A:$FC,L$1,FALSE)*L18,"")</f>
        <v/>
      </c>
      <c r="M17" s="143" t="str">
        <f>IFERROR(VLOOKUP($B17,'NAV plus Dist'!$B:$FD,M$1,FALSE)/VLOOKUP($B16,NAV!$A:$FC,M$1,FALSE)*M18,"")</f>
        <v/>
      </c>
      <c r="N17" s="143" t="str">
        <f>IFERROR(VLOOKUP($B17,'NAV plus Dist'!$B:$FD,N$1,FALSE)/VLOOKUP($B16,NAV!$A:$FC,N$1,FALSE)*N18,"")</f>
        <v/>
      </c>
      <c r="O17" s="143" t="str">
        <f>IFERROR(VLOOKUP($B17,'NAV plus Dist'!$B:$FD,O$1,FALSE)/VLOOKUP($B16,NAV!$A:$FC,O$1,FALSE)*O18,"")</f>
        <v/>
      </c>
      <c r="P17" s="143" t="str">
        <f>IFERROR(VLOOKUP($B17,'NAV plus Dist'!$B:$FD,P$1,FALSE)/VLOOKUP($B16,NAV!$A:$FC,P$1,FALSE)*P18,"")</f>
        <v/>
      </c>
      <c r="Q17" s="143" t="str">
        <f>IFERROR(VLOOKUP($B17,'NAV plus Dist'!$B:$FD,Q$1,FALSE)/VLOOKUP($B16,NAV!$A:$FC,Q$1,FALSE)*Q18,"")</f>
        <v/>
      </c>
      <c r="R17" s="143" t="str">
        <f>IFERROR(VLOOKUP($B17,'NAV plus Dist'!$B:$FD,R$1,FALSE)/VLOOKUP($B16,NAV!$A:$FC,R$1,FALSE)*R18,"")</f>
        <v/>
      </c>
      <c r="S17" s="143" t="str">
        <f>IFERROR(VLOOKUP($B17,'NAV plus Dist'!$B:$FD,S$1,FALSE)/VLOOKUP($B16,NAV!$A:$FC,S$1,FALSE)*S18,"")</f>
        <v/>
      </c>
      <c r="T17" s="143" t="str">
        <f>IFERROR(VLOOKUP($B17,'NAV plus Dist'!$B:$FD,T$1,FALSE)/VLOOKUP($B16,NAV!$A:$FC,T$1,FALSE)*T18,"")</f>
        <v/>
      </c>
      <c r="U17" s="143" t="str">
        <f>IFERROR(VLOOKUP($B17,'NAV plus Dist'!$B:$FD,U$1,FALSE)/VLOOKUP($B16,NAV!$A:$FC,U$1,FALSE)*U18,"")</f>
        <v/>
      </c>
      <c r="V17" s="143" t="str">
        <f>IFERROR(VLOOKUP($B17,'NAV plus Dist'!$B:$FD,V$1,FALSE)/VLOOKUP($B16,NAV!$A:$FC,V$1,FALSE)*V18,"")</f>
        <v/>
      </c>
      <c r="W17" s="143" t="str">
        <f>IFERROR(VLOOKUP($B17,'NAV plus Dist'!$B:$FD,W$1,FALSE)/VLOOKUP($B16,NAV!$A:$FC,W$1,FALSE)*W18,"")</f>
        <v/>
      </c>
      <c r="X17" s="143" t="str">
        <f>IFERROR(VLOOKUP($B17,'NAV plus Dist'!$B:$FD,X$1,FALSE)/VLOOKUP($B16,NAV!$A:$FC,X$1,FALSE)*X18,"")</f>
        <v/>
      </c>
      <c r="Y17" s="143" t="str">
        <f>IFERROR(VLOOKUP($B17,'NAV plus Dist'!$B:$FD,Y$1,FALSE)/VLOOKUP($B16,NAV!$A:$FC,Y$1,FALSE)*Y18,"")</f>
        <v/>
      </c>
      <c r="Z17" s="143" t="str">
        <f>IFERROR(VLOOKUP($B17,'NAV plus Dist'!$B:$FD,Z$1,FALSE)/VLOOKUP($B16,NAV!$A:$FC,Z$1,FALSE)*Z18,"")</f>
        <v/>
      </c>
      <c r="AA17" s="143" t="str">
        <f>IFERROR(VLOOKUP($B17,'NAV plus Dist'!$B:$FD,AA$1,FALSE)/VLOOKUP($B16,NAV!$A:$FC,AA$1,FALSE)*AA18,"")</f>
        <v/>
      </c>
      <c r="AB17" s="143" t="str">
        <f>IFERROR(VLOOKUP($B17,'NAV plus Dist'!$B:$FD,AB$1,FALSE)/VLOOKUP($B16,NAV!$A:$FC,AB$1,FALSE)*AB18,"")</f>
        <v/>
      </c>
      <c r="AC17" s="143" t="str">
        <f>IFERROR(VLOOKUP($B17,'NAV plus Dist'!$B:$FD,AC$1,FALSE)/VLOOKUP($B16,NAV!$A:$FC,AC$1,FALSE)*AC18,"")</f>
        <v/>
      </c>
      <c r="AD17" s="143" t="str">
        <f>IFERROR(VLOOKUP($B17,'NAV plus Dist'!$B:$FD,AD$1,FALSE)/VLOOKUP($B16,NAV!$A:$FC,AD$1,FALSE)*AD18,"")</f>
        <v/>
      </c>
      <c r="AE17" s="143" t="str">
        <f>IFERROR(VLOOKUP($B17,'NAV plus Dist'!$B:$FD,AE$1,FALSE)/VLOOKUP($B16,NAV!$A:$FC,AE$1,FALSE)*AE18,"")</f>
        <v/>
      </c>
      <c r="AF17" s="143" t="str">
        <f>IFERROR(VLOOKUP($B17,'NAV plus Dist'!$B:$FD,AF$1,FALSE)/VLOOKUP($B16,NAV!$A:$FC,AF$1,FALSE)*AF18,"")</f>
        <v/>
      </c>
      <c r="AG17" s="143" t="str">
        <f>IFERROR(VLOOKUP($B17,'NAV plus Dist'!$B:$FD,AG$1,FALSE)/VLOOKUP($B16,NAV!$A:$FC,AG$1,FALSE)*AG18,"")</f>
        <v/>
      </c>
      <c r="AH17" s="143" t="str">
        <f>IFERROR(VLOOKUP($B17,'NAV plus Dist'!$B:$FD,AH$1,FALSE)/VLOOKUP($B16,NAV!$A:$FC,AH$1,FALSE)*AH18,"")</f>
        <v/>
      </c>
      <c r="AI17" s="143" t="str">
        <f>IFERROR(VLOOKUP($B17,'NAV plus Dist'!$B:$FD,AI$1,FALSE)/VLOOKUP($B16,NAV!$A:$FC,AI$1,FALSE)*AI18,"")</f>
        <v/>
      </c>
      <c r="AJ17" s="143" t="str">
        <f>IFERROR(VLOOKUP($B17,'NAV plus Dist'!$B:$FD,AJ$1,FALSE)/VLOOKUP($B16,NAV!$A:$FC,AJ$1,FALSE)*AJ18,"")</f>
        <v/>
      </c>
      <c r="AK17" s="169" t="str">
        <f>IFERROR(VLOOKUP($B17,'NAV plus Dist'!$B:$FD,AK$1,FALSE)/VLOOKUP($B16,NAV!$A:$FC,AK$1,FALSE)*AK18,"")</f>
        <v/>
      </c>
      <c r="AL17" s="169" t="str">
        <f>IFERROR(VLOOKUP($B17,'NAV plus Dist'!$B:$FD,AL$1,FALSE)/VLOOKUP($B16,NAV!$A:$FC,AL$1,FALSE)*AL18,"")</f>
        <v/>
      </c>
      <c r="AM17" s="143" t="str">
        <f>IFERROR(VLOOKUP($B17,'NAV plus Dist'!$B:$FD,AM$1,FALSE)/VLOOKUP($B16,NAV!$A:$FC,AM$1,FALSE)*AM18,"")</f>
        <v/>
      </c>
      <c r="AN17" s="143" t="str">
        <f>IFERROR(VLOOKUP($B17,'NAV plus Dist'!$B:$FD,AN$1,FALSE)/VLOOKUP($B16,NAV!$A:$FC,AN$1,FALSE)*AN18,"")</f>
        <v/>
      </c>
      <c r="AO17" s="143" t="str">
        <f>IFERROR(VLOOKUP($B17,'NAV plus Dist'!$B:$FD,AO$1,FALSE)/VLOOKUP($B16,NAV!$A:$FC,AO$1,FALSE)*AO18,"")</f>
        <v/>
      </c>
      <c r="AP17" s="170" t="str">
        <f>IFERROR(VLOOKUP($B17,'NAV plus Dist'!$B:$FD,AP$1,FALSE)/VLOOKUP($B16,NAV!$A:$FC,AP$1,FALSE)*AP18,"")</f>
        <v/>
      </c>
      <c r="AQ17" s="143" t="str">
        <f>IFERROR(VLOOKUP($B17,'NAV plus Dist'!$B:$FD,AQ$1,FALSE)/VLOOKUP($B16,NAV!$A:$FC,AQ$1,FALSE)*AQ18,"")</f>
        <v/>
      </c>
      <c r="AR17" s="143" t="str">
        <f>IFERROR(VLOOKUP($B17,'NAV plus Dist'!$B:$FD,AR$1,FALSE)/VLOOKUP($B16,NAV!$A:$FC,AR$1,FALSE)*AR18,"")</f>
        <v/>
      </c>
      <c r="AS17" s="143" t="str">
        <f>IFERROR(VLOOKUP($B17,'NAV plus Dist'!$B:$FD,AS$1,FALSE)/VLOOKUP($B16,NAV!$A:$FC,AS$1,FALSE)*AS18,"")</f>
        <v/>
      </c>
      <c r="AT17" s="143" t="str">
        <f>IFERROR(VLOOKUP($B17,'NAV plus Dist'!$B:$FD,AT$1,FALSE)/VLOOKUP($B16,NAV!$A:$FC,AT$1,FALSE)*AT18,"")</f>
        <v/>
      </c>
      <c r="AU17" s="143" t="str">
        <f>IFERROR(VLOOKUP($B17,'NAV plus Dist'!$B:$FD,AU$1,FALSE)/VLOOKUP($B16,NAV!$A:$FC,AU$1,FALSE)*AU18,"")</f>
        <v/>
      </c>
      <c r="AV17" s="143" t="str">
        <f>IFERROR(VLOOKUP($B17,'NAV plus Dist'!$B:$FD,AV$1,FALSE)/VLOOKUP($B16,NAV!$A:$FC,AV$1,FALSE)*AV18,"")</f>
        <v/>
      </c>
      <c r="AW17" s="143" t="str">
        <f>IFERROR(VLOOKUP($B17,'NAV plus Dist'!$B:$FD,AW$1,FALSE)/VLOOKUP($B16,NAV!$A:$FC,AW$1,FALSE)*AW18,"")</f>
        <v/>
      </c>
      <c r="AX17" s="143" t="str">
        <f>IFERROR(VLOOKUP($B17,'NAV plus Dist'!$B:$FD,AX$1,FALSE)/VLOOKUP($B16,NAV!$A:$FC,AX$1,FALSE)*AX18,"")</f>
        <v/>
      </c>
      <c r="AY17" s="143" t="str">
        <f>IFERROR(VLOOKUP($B17,'NAV plus Dist'!$B:$FD,AY$1,FALSE)/VLOOKUP($B16,NAV!$A:$FC,AY$1,FALSE)*AY18,"")</f>
        <v/>
      </c>
      <c r="AZ17" s="143" t="str">
        <f>IFERROR(VLOOKUP($B17,'NAV plus Dist'!$B:$FD,AZ$1,FALSE)/VLOOKUP($B16,NAV!$A:$FC,AZ$1,FALSE)*AZ18,"")</f>
        <v/>
      </c>
      <c r="BA17" s="143" t="str">
        <f>IFERROR(VLOOKUP($B17,'NAV plus Dist'!$B:$FD,BA$1,FALSE)/VLOOKUP($B16,NAV!$A:$FC,BA$1,FALSE)*BA18,"")</f>
        <v/>
      </c>
      <c r="BB17" s="143" t="str">
        <f>IFERROR(VLOOKUP($B17,'NAV plus Dist'!$B:$FD,BB$1,FALSE)/VLOOKUP($B16,NAV!$A:$FC,BB$1,FALSE)*BB18,"")</f>
        <v/>
      </c>
      <c r="BC17" s="143" t="str">
        <f>IFERROR(VLOOKUP($B17,'NAV plus Dist'!$B:$FD,BC$1,FALSE)/VLOOKUP($B16,NAV!$A:$FC,BC$1,FALSE)*BC18,"")</f>
        <v/>
      </c>
      <c r="BD17" s="143" t="str">
        <f>IFERROR(VLOOKUP($B17,'NAV plus Dist'!$B:$FD,BD$1,FALSE)/VLOOKUP($B16,NAV!$A:$FC,BD$1,FALSE)*BD18,"")</f>
        <v/>
      </c>
      <c r="BE17" s="143" t="str">
        <f>IFERROR(VLOOKUP($B17,'NAV plus Dist'!$B:$FD,BE$1,FALSE)/VLOOKUP($B16,NAV!$A:$FC,BE$1,FALSE)*BE18,"")</f>
        <v/>
      </c>
      <c r="BF17" s="143" t="str">
        <f>IFERROR(VLOOKUP($B17,'NAV plus Dist'!$B:$FD,BF$1,FALSE)/VLOOKUP($B16,NAV!$A:$FC,BF$1,FALSE)*BF18,"")</f>
        <v/>
      </c>
      <c r="BG17" s="143" t="str">
        <f>IFERROR(VLOOKUP($B17,'NAV plus Dist'!$B:$FD,BG$1,FALSE)/VLOOKUP($B16,NAV!$A:$FC,BG$1,FALSE)*BG18,"")</f>
        <v/>
      </c>
      <c r="BH17" s="143" t="str">
        <f>IFERROR(VLOOKUP($B17,'NAV plus Dist'!$B:$FD,BH$1,FALSE)/VLOOKUP($B16,NAV!$A:$FC,BH$1,FALSE)*BH18,"")</f>
        <v/>
      </c>
      <c r="BI17" s="143" t="str">
        <f>IFERROR(VLOOKUP($B17,'NAV plus Dist'!$B:$FD,BI$1,FALSE)/VLOOKUP($B16,NAV!$A:$FC,BI$1,FALSE)*BI18,"")</f>
        <v/>
      </c>
      <c r="BJ17" s="143" t="str">
        <f>IFERROR(VLOOKUP($B17,'NAV plus Dist'!$B:$FD,BJ$1,FALSE)/VLOOKUP($B16,NAV!$A:$FC,BJ$1,FALSE)*BJ18,"")</f>
        <v/>
      </c>
      <c r="BK17" s="143" t="str">
        <f>IFERROR(VLOOKUP($B17,'NAV plus Dist'!$B:$FD,BK$1,FALSE)/VLOOKUP($B16,NAV!$A:$FC,BK$1,FALSE)*BK18,"")</f>
        <v/>
      </c>
      <c r="BL17" s="143" t="str">
        <f>IFERROR(VLOOKUP($B17,'NAV plus Dist'!$B:$FD,BL$1,FALSE)/VLOOKUP($B16,NAV!$A:$FC,BL$1,FALSE)*BL18,"")</f>
        <v/>
      </c>
      <c r="BM17" s="143" t="str">
        <f>IFERROR(VLOOKUP($B17,'NAV plus Dist'!$B:$FD,BM$1,FALSE)/VLOOKUP($B16,NAV!$A:$FC,BM$1,FALSE)*BM18,"")</f>
        <v/>
      </c>
      <c r="BN17" s="143" t="str">
        <f>IFERROR(VLOOKUP($B17,'NAV plus Dist'!$B:$FD,BN$1,FALSE)/VLOOKUP($B16,NAV!$A:$FC,BN$1,FALSE)*BN18,"")</f>
        <v/>
      </c>
      <c r="BO17" s="143" t="str">
        <f>IFERROR(VLOOKUP($B17,'NAV plus Dist'!$B:$FD,BO$1,FALSE)/VLOOKUP($B16,NAV!$A:$FC,BO$1,FALSE)*BO18,"")</f>
        <v/>
      </c>
      <c r="BP17" s="143" t="str">
        <f>IFERROR(VLOOKUP($B17,'NAV plus Dist'!$B:$FD,BP$1,FALSE)/VLOOKUP($B16,NAV!$A:$FC,BP$1,FALSE)*BP18,"")</f>
        <v/>
      </c>
      <c r="BQ17" s="143" t="str">
        <f>IFERROR(VLOOKUP($B17,'NAV plus Dist'!$B:$FD,BQ$1,FALSE)/VLOOKUP($B16,NAV!$A:$FC,BQ$1,FALSE)*BQ18,"")</f>
        <v/>
      </c>
      <c r="BR17" s="143" t="str">
        <f>IFERROR(VLOOKUP($B17,'NAV plus Dist'!$B:$FD,BR$1,FALSE)/VLOOKUP($B16,NAV!$A:$FC,BR$1,FALSE)*BR18,"")</f>
        <v/>
      </c>
      <c r="BS17" s="143" t="str">
        <f>IFERROR(VLOOKUP($B17,'NAV plus Dist'!$B:$FD,BS$1,FALSE)/VLOOKUP($B16,NAV!$A:$FC,BS$1,FALSE)*BS18,"")</f>
        <v/>
      </c>
      <c r="BT17" s="143" t="str">
        <f>IFERROR(VLOOKUP($B17,'NAV plus Dist'!$B:$FD,BT$1,FALSE)/VLOOKUP($B16,NAV!$A:$FC,BT$1,FALSE)*BT18,"")</f>
        <v/>
      </c>
      <c r="BU17" s="143" t="str">
        <f>IFERROR(VLOOKUP($B17,'NAV plus Dist'!$B:$FD,BU$1,FALSE)/VLOOKUP($B16,NAV!$A:$FC,BU$1,FALSE)*BU18,"")</f>
        <v/>
      </c>
      <c r="BV17" s="143" t="str">
        <f>IFERROR(VLOOKUP($B17,'NAV plus Dist'!$B:$FD,BV$1,FALSE)/VLOOKUP($B16,NAV!$A:$FC,BV$1,FALSE)*BV18,"")</f>
        <v/>
      </c>
      <c r="BW17" s="143" t="str">
        <f>IFERROR(VLOOKUP($B17,'NAV plus Dist'!$B:$FD,BW$1,FALSE)/VLOOKUP($B16,NAV!$A:$FC,BW$1,FALSE)*BW18,"")</f>
        <v/>
      </c>
      <c r="BX17" s="143" t="str">
        <f>IFERROR(VLOOKUP($B17,'NAV plus Dist'!$B:$FD,BX$1,FALSE)/VLOOKUP($B16,NAV!$A:$FC,BX$1,FALSE)*BX18,"")</f>
        <v/>
      </c>
      <c r="BY17" s="143" t="str">
        <f>IFERROR(VLOOKUP($B17,'NAV plus Dist'!$B:$FD,BY$1,FALSE)/VLOOKUP($B16,NAV!$A:$FC,BY$1,FALSE)*BY18,"")</f>
        <v/>
      </c>
      <c r="BZ17" s="143" t="str">
        <f>IFERROR(VLOOKUP($B17,'NAV plus Dist'!$B:$FD,BZ$1,FALSE)/VLOOKUP($B16,NAV!$A:$FC,BZ$1,FALSE)*BZ18,"")</f>
        <v/>
      </c>
      <c r="CA17" s="143" t="str">
        <f>IFERROR(VLOOKUP($B17,'NAV plus Dist'!$B:$FD,CA$1,FALSE)/VLOOKUP($B16,NAV!$A:$FC,CA$1,FALSE)*CA18,"")</f>
        <v/>
      </c>
      <c r="CB17" s="143" t="str">
        <f>IFERROR(VLOOKUP($B17,'NAV plus Dist'!$B:$FD,CB$1,FALSE)/VLOOKUP($B16,NAV!$A:$FC,CB$1,FALSE)*CB18,"")</f>
        <v/>
      </c>
      <c r="CC17" s="143" t="str">
        <f>IFERROR(VLOOKUP($B17,'NAV plus Dist'!$B:$FD,CC$1,FALSE)/VLOOKUP($B16,NAV!$A:$FC,CC$1,FALSE)*CC18,"")</f>
        <v/>
      </c>
      <c r="CD17" s="143" t="str">
        <f>IFERROR(VLOOKUP($B17,'NAV plus Dist'!$B:$FD,CD$1,FALSE)/VLOOKUP($B16,NAV!$A:$FC,CD$1,FALSE)*CD18,"")</f>
        <v/>
      </c>
      <c r="CE17" s="143" t="str">
        <f>IFERROR(VLOOKUP($B17,'NAV plus Dist'!$B:$FD,CE$1,FALSE)/VLOOKUP($B16,NAV!$A:$FC,CE$1,FALSE)*CE18,"")</f>
        <v/>
      </c>
      <c r="CF17" s="143" t="str">
        <f>IFERROR(VLOOKUP($B17,'NAV plus Dist'!$B:$FD,CF$1,FALSE)/VLOOKUP($B16,NAV!$A:$FC,CF$1,FALSE)*CF18,"")</f>
        <v/>
      </c>
      <c r="CG17" s="143" t="str">
        <f>IFERROR(VLOOKUP($B17,'NAV plus Dist'!$B:$FD,CG$1,FALSE)/VLOOKUP($B16,NAV!$A:$FC,CG$1,FALSE)*CG18,"")</f>
        <v/>
      </c>
      <c r="CH17" s="143" t="str">
        <f>IFERROR(VLOOKUP($B17,'NAV plus Dist'!$B:$FD,CH$1,FALSE)/VLOOKUP($B16,NAV!$A:$FC,CH$1,FALSE)*CH18,"")</f>
        <v/>
      </c>
      <c r="CI17" s="143" t="str">
        <f>IFERROR(VLOOKUP($B17,'NAV plus Dist'!$B:$FD,CI$1,FALSE)/VLOOKUP($B16,NAV!$A:$FC,CI$1,FALSE)*CI18,"")</f>
        <v/>
      </c>
      <c r="CJ17" s="143" t="str">
        <f>IFERROR(VLOOKUP($B17,'NAV plus Dist'!$B:$FD,CJ$1,FALSE)/VLOOKUP($B16,NAV!$A:$FC,CJ$1,FALSE)*CJ18,"")</f>
        <v/>
      </c>
      <c r="CK17" s="143" t="str">
        <f>IFERROR(VLOOKUP($B17,'NAV plus Dist'!$B:$AAA,CK$1,FALSE)/VLOOKUP($B16,NAV!$A:$AAA,CK$1,FALSE)*CK18,"")</f>
        <v/>
      </c>
      <c r="CL17" s="143" t="str">
        <f>IFERROR(VLOOKUP($B17,'NAV plus Dist'!$B:$AAA,CL$1,FALSE)/VLOOKUP($B16,NAV!$A:$AAA,CL$1,FALSE)*CL18,"")</f>
        <v/>
      </c>
      <c r="CM17" s="143" t="str">
        <f>IFERROR(VLOOKUP($B17,'NAV plus Dist'!$B:$AAA,CM$1,FALSE)/VLOOKUP($B16,NAV!$A:$AAA,CM$1,FALSE)*CM18,"")</f>
        <v/>
      </c>
      <c r="CN17" s="143" t="str">
        <f>IFERROR(VLOOKUP($B17,'NAV plus Dist'!$B:$AAA,CN$1,FALSE)/VLOOKUP($B16,NAV!$A:$AAA,CN$1,FALSE)*CN18,"")</f>
        <v/>
      </c>
      <c r="CO17" s="143" t="str">
        <f>IFERROR(VLOOKUP($B17,'NAV plus Dist'!$B:$AAA,CO$1,FALSE)/VLOOKUP($B16,NAV!$A:$AAA,CO$1,FALSE)*CO18,"")</f>
        <v/>
      </c>
      <c r="CP17" s="143" t="str">
        <f>IFERROR(VLOOKUP($B17,'NAV plus Dist'!$B:$AAA,CP$1,FALSE)/VLOOKUP($B16,NAV!$A:$AAA,CP$1,FALSE)*CP18,"")</f>
        <v/>
      </c>
      <c r="CQ17" s="143" t="str">
        <f>IFERROR(VLOOKUP($B17,'NAV plus Dist'!$B:$AAA,CQ$1,FALSE)/VLOOKUP($B16,NAV!$A:$AAA,CQ$1,FALSE)*CQ18,"")</f>
        <v/>
      </c>
      <c r="CR17" s="143" t="str">
        <f>IFERROR(VLOOKUP($B17,'NAV plus Dist'!$B:$AAA,CR$1,FALSE)/VLOOKUP($B16,NAV!$A:$AAA,CR$1,FALSE)*CR18,"")</f>
        <v/>
      </c>
      <c r="CS17" s="143" t="str">
        <f>IFERROR(VLOOKUP($B17,'NAV plus Dist'!$B:$AAA,CS$1,FALSE)/VLOOKUP($B16,NAV!$A:$AAA,CS$1,FALSE)*CS18,"")</f>
        <v/>
      </c>
      <c r="CT17" s="143" t="str">
        <f>IFERROR(VLOOKUP($B17,'NAV plus Dist'!$B:$AAA,CT$1,FALSE)/VLOOKUP($B16,NAV!$A:$AAA,CT$1,FALSE)*CT18,"")</f>
        <v/>
      </c>
      <c r="CU17" s="143" t="str">
        <f>IFERROR(VLOOKUP($B17,'NAV plus Dist'!$B:$AAA,CU$1,FALSE)/VLOOKUP($B16,NAV!$A:$AAA,CU$1,FALSE)*CU18,"")</f>
        <v/>
      </c>
      <c r="CV17" s="143" t="str">
        <f>IFERROR(VLOOKUP($B17,'NAV plus Dist'!$B:$AAA,CV$1,FALSE)/VLOOKUP($B16,NAV!$A:$AAA,CV$1,FALSE)*CV18,"")</f>
        <v/>
      </c>
      <c r="CW17" s="143" t="str">
        <f>IFERROR(VLOOKUP($B17,'NAV plus Dist'!$B:$AAA,CW$1,FALSE)/VLOOKUP($B16,NAV!$A:$AAA,CW$1,FALSE)*CW18,"")</f>
        <v/>
      </c>
      <c r="CX17" s="143" t="str">
        <f>IFERROR(VLOOKUP($B17,'NAV plus Dist'!$B:$AAA,CX$1,FALSE)/VLOOKUP($B16,NAV!$A:$AAA,CX$1,FALSE)*CX18,"")</f>
        <v/>
      </c>
      <c r="CY17" s="143" t="str">
        <f>IFERROR(VLOOKUP($B17,'NAV plus Dist'!$B:$AAA,CY$1,FALSE)/VLOOKUP($B16,NAV!$A:$AAA,CY$1,FALSE)*CY18,"")</f>
        <v/>
      </c>
      <c r="CZ17" s="143" t="str">
        <f>IFERROR(VLOOKUP($B17,'NAV plus Dist'!$B:$AAA,CZ$1,FALSE)/VLOOKUP($B16,NAV!$A:$AAA,CZ$1,FALSE)*CZ18,"")</f>
        <v/>
      </c>
      <c r="DA17" s="143" t="str">
        <f>IFERROR(VLOOKUP($B17,'NAV plus Dist'!$B:$AAA,DA$1,FALSE)/VLOOKUP($B16,NAV!$A:$AAA,DA$1,FALSE)*DA18,"")</f>
        <v/>
      </c>
      <c r="DB17" s="143" t="str">
        <f>IFERROR(VLOOKUP($B17,'NAV plus Dist'!$B:$AAA,DB$1,FALSE)/VLOOKUP($B16,NAV!$A:$AAA,DB$1,FALSE)*DB18,"")</f>
        <v/>
      </c>
      <c r="DC17" s="143" t="str">
        <f>IFERROR(VLOOKUP($B17,'NAV plus Dist'!$B:$AAA,DC$1,FALSE)/VLOOKUP($B16,NAV!$A:$AAA,DC$1,FALSE)*DC18,"")</f>
        <v/>
      </c>
      <c r="DD17" s="143" t="str">
        <f>IFERROR(VLOOKUP($B17,'NAV plus Dist'!$B:$AAA,DD$1,FALSE)/VLOOKUP($B16,NAV!$A:$AAA,DD$1,FALSE)*DD18,"")</f>
        <v/>
      </c>
      <c r="DE17" s="143" t="str">
        <f>IFERROR(VLOOKUP($B17,'NAV plus Dist'!$B:$AAA,DE$1,FALSE)/VLOOKUP($B16,NAV!$A:$AAA,DE$1,FALSE)*DE18,"")</f>
        <v/>
      </c>
      <c r="DF17" s="143" t="str">
        <f>IFERROR(VLOOKUP($B17,'NAV plus Dist'!$B:$AAA,DF$1,FALSE)/VLOOKUP($B16,NAV!$A:$AAA,DF$1,FALSE)*DF18,"")</f>
        <v/>
      </c>
      <c r="DG17" s="143" t="str">
        <f>IFERROR(VLOOKUP($B17,'NAV plus Dist'!$B:$AAA,DG$1,FALSE)/VLOOKUP($B16,NAV!$A:$AAA,DG$1,FALSE)*DG18,"")</f>
        <v/>
      </c>
      <c r="DH17" s="143" t="str">
        <f>IFERROR(VLOOKUP($B17,'NAV plus Dist'!$B:$AAA,DH$1,FALSE)/VLOOKUP($B16,NAV!$A:$AAA,DH$1,FALSE)*DH18,"")</f>
        <v/>
      </c>
    </row>
    <row r="18" spans="1:112">
      <c r="A18" s="94">
        <f t="shared" si="35"/>
        <v>183</v>
      </c>
      <c r="B18" s="168">
        <f t="shared" si="36"/>
        <v>40512</v>
      </c>
      <c r="C18" s="143" t="str">
        <f>IFERROR(VLOOKUP($B18,'NAV plus Dist'!$B:$FD,C$1,FALSE)/VLOOKUP($B17,NAV!$A:$FC,C$1,FALSE)*C19,"")</f>
        <v/>
      </c>
      <c r="D18" s="143" t="str">
        <f>IFERROR(VLOOKUP($B18,'NAV plus Dist'!$B:$FD,D$1,FALSE)/VLOOKUP($B17,NAV!$A:$FC,D$1,FALSE)*D19,"")</f>
        <v/>
      </c>
      <c r="E18" s="143" t="str">
        <f>IFERROR(VLOOKUP($B18,'NAV plus Dist'!$B:$FD,E$1,FALSE)/VLOOKUP($B17,NAV!$A:$FC,E$1,FALSE)*E19,"")</f>
        <v/>
      </c>
      <c r="F18" s="143" t="str">
        <f>IFERROR(VLOOKUP($B18,'NAV plus Dist'!$B:$FD,F$1,FALSE)/VLOOKUP($B17,NAV!$A:$FC,F$1,FALSE)*F19,"")</f>
        <v/>
      </c>
      <c r="G18" s="143" t="str">
        <f>IFERROR(VLOOKUP($B18,'NAV plus Dist'!$B:$FD,G$1,FALSE)/VLOOKUP($B17,NAV!$A:$FC,G$1,FALSE)*G19,"")</f>
        <v/>
      </c>
      <c r="H18" s="143" t="str">
        <f>IFERROR(VLOOKUP($B18,'NAV plus Dist'!$B:$FD,H$1,FALSE)/VLOOKUP($B17,NAV!$A:$FC,H$1,FALSE)*H19,"")</f>
        <v/>
      </c>
      <c r="I18" s="143" t="str">
        <f>IFERROR(VLOOKUP($B18,'NAV plus Dist'!$B:$FD,I$1,FALSE)/VLOOKUP($B17,NAV!$A:$FC,I$1,FALSE)*I19,"")</f>
        <v/>
      </c>
      <c r="J18" s="143" t="str">
        <f>IFERROR(VLOOKUP($B18,'NAV plus Dist'!$B:$FD,J$1,FALSE)/VLOOKUP($B17,NAV!$A:$FC,J$1,FALSE)*J19,"")</f>
        <v/>
      </c>
      <c r="K18" s="143" t="str">
        <f>IFERROR(VLOOKUP($B18,'NAV plus Dist'!$B:$FD,K$1,FALSE)/VLOOKUP($B17,NAV!$A:$FC,K$1,FALSE)*K19,"")</f>
        <v/>
      </c>
      <c r="L18" s="143" t="str">
        <f>IFERROR(VLOOKUP($B18,'NAV plus Dist'!$B:$FD,L$1,FALSE)/VLOOKUP($B17,NAV!$A:$FC,L$1,FALSE)*L19,"")</f>
        <v/>
      </c>
      <c r="M18" s="143" t="str">
        <f>IFERROR(VLOOKUP($B18,'NAV plus Dist'!$B:$FD,M$1,FALSE)/VLOOKUP($B17,NAV!$A:$FC,M$1,FALSE)*M19,"")</f>
        <v/>
      </c>
      <c r="N18" s="143" t="str">
        <f>IFERROR(VLOOKUP($B18,'NAV plus Dist'!$B:$FD,N$1,FALSE)/VLOOKUP($B17,NAV!$A:$FC,N$1,FALSE)*N19,"")</f>
        <v/>
      </c>
      <c r="O18" s="143" t="str">
        <f>IFERROR(VLOOKUP($B18,'NAV plus Dist'!$B:$FD,O$1,FALSE)/VLOOKUP($B17,NAV!$A:$FC,O$1,FALSE)*O19,"")</f>
        <v/>
      </c>
      <c r="P18" s="143" t="str">
        <f>IFERROR(VLOOKUP($B18,'NAV plus Dist'!$B:$FD,P$1,FALSE)/VLOOKUP($B17,NAV!$A:$FC,P$1,FALSE)*P19,"")</f>
        <v/>
      </c>
      <c r="Q18" s="143" t="str">
        <f>IFERROR(VLOOKUP($B18,'NAV plus Dist'!$B:$FD,Q$1,FALSE)/VLOOKUP($B17,NAV!$A:$FC,Q$1,FALSE)*Q19,"")</f>
        <v/>
      </c>
      <c r="R18" s="143" t="str">
        <f>IFERROR(VLOOKUP($B18,'NAV plus Dist'!$B:$FD,R$1,FALSE)/VLOOKUP($B17,NAV!$A:$FC,R$1,FALSE)*R19,"")</f>
        <v/>
      </c>
      <c r="S18" s="143" t="str">
        <f>IFERROR(VLOOKUP($B18,'NAV plus Dist'!$B:$FD,S$1,FALSE)/VLOOKUP($B17,NAV!$A:$FC,S$1,FALSE)*S19,"")</f>
        <v/>
      </c>
      <c r="T18" s="143" t="str">
        <f>IFERROR(VLOOKUP($B18,'NAV plus Dist'!$B:$FD,T$1,FALSE)/VLOOKUP($B17,NAV!$A:$FC,T$1,FALSE)*T19,"")</f>
        <v/>
      </c>
      <c r="U18" s="143" t="str">
        <f>IFERROR(VLOOKUP($B18,'NAV plus Dist'!$B:$FD,U$1,FALSE)/VLOOKUP($B17,NAV!$A:$FC,U$1,FALSE)*U19,"")</f>
        <v/>
      </c>
      <c r="V18" s="143" t="str">
        <f>IFERROR(VLOOKUP($B18,'NAV plus Dist'!$B:$FD,V$1,FALSE)/VLOOKUP($B17,NAV!$A:$FC,V$1,FALSE)*V19,"")</f>
        <v/>
      </c>
      <c r="W18" s="143" t="str">
        <f>IFERROR(VLOOKUP($B18,'NAV plus Dist'!$B:$FD,W$1,FALSE)/VLOOKUP($B17,NAV!$A:$FC,W$1,FALSE)*W19,"")</f>
        <v/>
      </c>
      <c r="X18" s="143" t="str">
        <f>IFERROR(VLOOKUP($B18,'NAV plus Dist'!$B:$FD,X$1,FALSE)/VLOOKUP($B17,NAV!$A:$FC,X$1,FALSE)*X19,"")</f>
        <v/>
      </c>
      <c r="Y18" s="143" t="str">
        <f>IFERROR(VLOOKUP($B18,'NAV plus Dist'!$B:$FD,Y$1,FALSE)/VLOOKUP($B17,NAV!$A:$FC,Y$1,FALSE)*Y19,"")</f>
        <v/>
      </c>
      <c r="Z18" s="143" t="str">
        <f>IFERROR(VLOOKUP($B18,'NAV plus Dist'!$B:$FD,Z$1,FALSE)/VLOOKUP($B17,NAV!$A:$FC,Z$1,FALSE)*Z19,"")</f>
        <v/>
      </c>
      <c r="AA18" s="143" t="str">
        <f>IFERROR(VLOOKUP($B18,'NAV plus Dist'!$B:$FD,AA$1,FALSE)/VLOOKUP($B17,NAV!$A:$FC,AA$1,FALSE)*AA19,"")</f>
        <v/>
      </c>
      <c r="AB18" s="143" t="str">
        <f>IFERROR(VLOOKUP($B18,'NAV plus Dist'!$B:$FD,AB$1,FALSE)/VLOOKUP($B17,NAV!$A:$FC,AB$1,FALSE)*AB19,"")</f>
        <v/>
      </c>
      <c r="AC18" s="143" t="str">
        <f>IFERROR(VLOOKUP($B18,'NAV plus Dist'!$B:$FD,AC$1,FALSE)/VLOOKUP($B17,NAV!$A:$FC,AC$1,FALSE)*AC19,"")</f>
        <v/>
      </c>
      <c r="AD18" s="143" t="str">
        <f>IFERROR(VLOOKUP($B18,'NAV plus Dist'!$B:$FD,AD$1,FALSE)/VLOOKUP($B17,NAV!$A:$FC,AD$1,FALSE)*AD19,"")</f>
        <v/>
      </c>
      <c r="AE18" s="143" t="str">
        <f>IFERROR(VLOOKUP($B18,'NAV plus Dist'!$B:$FD,AE$1,FALSE)/VLOOKUP($B17,NAV!$A:$FC,AE$1,FALSE)*AE19,"")</f>
        <v/>
      </c>
      <c r="AF18" s="143" t="str">
        <f>IFERROR(VLOOKUP($B18,'NAV plus Dist'!$B:$FD,AF$1,FALSE)/VLOOKUP($B17,NAV!$A:$FC,AF$1,FALSE)*AF19,"")</f>
        <v/>
      </c>
      <c r="AG18" s="143" t="str">
        <f>IFERROR(VLOOKUP($B18,'NAV plus Dist'!$B:$FD,AG$1,FALSE)/VLOOKUP($B17,NAV!$A:$FC,AG$1,FALSE)*AG19,"")</f>
        <v/>
      </c>
      <c r="AH18" s="143" t="str">
        <f>IFERROR(VLOOKUP($B18,'NAV plus Dist'!$B:$FD,AH$1,FALSE)/VLOOKUP($B17,NAV!$A:$FC,AH$1,FALSE)*AH19,"")</f>
        <v/>
      </c>
      <c r="AI18" s="143" t="str">
        <f>IFERROR(VLOOKUP($B18,'NAV plus Dist'!$B:$FD,AI$1,FALSE)/VLOOKUP($B17,NAV!$A:$FC,AI$1,FALSE)*AI19,"")</f>
        <v/>
      </c>
      <c r="AJ18" s="143" t="str">
        <f>IFERROR(VLOOKUP($B18,'NAV plus Dist'!$B:$FD,AJ$1,FALSE)/VLOOKUP($B17,NAV!$A:$FC,AJ$1,FALSE)*AJ19,"")</f>
        <v/>
      </c>
      <c r="AK18" s="169" t="str">
        <f>IFERROR(VLOOKUP($B18,'NAV plus Dist'!$B:$FD,AK$1,FALSE)/VLOOKUP($B17,NAV!$A:$FC,AK$1,FALSE)*AK19,"")</f>
        <v/>
      </c>
      <c r="AL18" s="169" t="str">
        <f>IFERROR(VLOOKUP($B18,'NAV plus Dist'!$B:$FD,AL$1,FALSE)/VLOOKUP($B17,NAV!$A:$FC,AL$1,FALSE)*AL19,"")</f>
        <v/>
      </c>
      <c r="AM18" s="143" t="str">
        <f>IFERROR(VLOOKUP($B18,'NAV plus Dist'!$B:$FD,AM$1,FALSE)/VLOOKUP($B17,NAV!$A:$FC,AM$1,FALSE)*AM19,"")</f>
        <v/>
      </c>
      <c r="AN18" s="143" t="str">
        <f>IFERROR(VLOOKUP($B18,'NAV plus Dist'!$B:$FD,AN$1,FALSE)/VLOOKUP($B17,NAV!$A:$FC,AN$1,FALSE)*AN19,"")</f>
        <v/>
      </c>
      <c r="AO18" s="143" t="str">
        <f>IFERROR(VLOOKUP($B18,'NAV plus Dist'!$B:$FD,AO$1,FALSE)/VLOOKUP($B17,NAV!$A:$FC,AO$1,FALSE)*AO19,"")</f>
        <v/>
      </c>
      <c r="AP18" s="170" t="str">
        <f>IFERROR(VLOOKUP($B18,'NAV plus Dist'!$B:$FD,AP$1,FALSE)/VLOOKUP($B17,NAV!$A:$FC,AP$1,FALSE)*AP19,"")</f>
        <v/>
      </c>
      <c r="AQ18" s="143" t="str">
        <f>IFERROR(VLOOKUP($B18,'NAV plus Dist'!$B:$FD,AQ$1,FALSE)/VLOOKUP($B17,NAV!$A:$FC,AQ$1,FALSE)*AQ19,"")</f>
        <v/>
      </c>
      <c r="AR18" s="143" t="str">
        <f>IFERROR(VLOOKUP($B18,'NAV plus Dist'!$B:$FD,AR$1,FALSE)/VLOOKUP($B17,NAV!$A:$FC,AR$1,FALSE)*AR19,"")</f>
        <v/>
      </c>
      <c r="AS18" s="143" t="str">
        <f>IFERROR(VLOOKUP($B18,'NAV plus Dist'!$B:$FD,AS$1,FALSE)/VLOOKUP($B17,NAV!$A:$FC,AS$1,FALSE)*AS19,"")</f>
        <v/>
      </c>
      <c r="AT18" s="143" t="str">
        <f>IFERROR(VLOOKUP($B18,'NAV plus Dist'!$B:$FD,AT$1,FALSE)/VLOOKUP($B17,NAV!$A:$FC,AT$1,FALSE)*AT19,"")</f>
        <v/>
      </c>
      <c r="AU18" s="143" t="str">
        <f>IFERROR(VLOOKUP($B18,'NAV plus Dist'!$B:$FD,AU$1,FALSE)/VLOOKUP($B17,NAV!$A:$FC,AU$1,FALSE)*AU19,"")</f>
        <v/>
      </c>
      <c r="AV18" s="143" t="str">
        <f>IFERROR(VLOOKUP($B18,'NAV plus Dist'!$B:$FD,AV$1,FALSE)/VLOOKUP($B17,NAV!$A:$FC,AV$1,FALSE)*AV19,"")</f>
        <v/>
      </c>
      <c r="AW18" s="143" t="str">
        <f>IFERROR(VLOOKUP($B18,'NAV plus Dist'!$B:$FD,AW$1,FALSE)/VLOOKUP($B17,NAV!$A:$FC,AW$1,FALSE)*AW19,"")</f>
        <v/>
      </c>
      <c r="AX18" s="143" t="str">
        <f>IFERROR(VLOOKUP($B18,'NAV plus Dist'!$B:$FD,AX$1,FALSE)/VLOOKUP($B17,NAV!$A:$FC,AX$1,FALSE)*AX19,"")</f>
        <v/>
      </c>
      <c r="AY18" s="143" t="str">
        <f>IFERROR(VLOOKUP($B18,'NAV plus Dist'!$B:$FD,AY$1,FALSE)/VLOOKUP($B17,NAV!$A:$FC,AY$1,FALSE)*AY19,"")</f>
        <v/>
      </c>
      <c r="AZ18" s="143" t="str">
        <f>IFERROR(VLOOKUP($B18,'NAV plus Dist'!$B:$FD,AZ$1,FALSE)/VLOOKUP($B17,NAV!$A:$FC,AZ$1,FALSE)*AZ19,"")</f>
        <v/>
      </c>
      <c r="BA18" s="143" t="str">
        <f>IFERROR(VLOOKUP($B18,'NAV plus Dist'!$B:$FD,BA$1,FALSE)/VLOOKUP($B17,NAV!$A:$FC,BA$1,FALSE)*BA19,"")</f>
        <v/>
      </c>
      <c r="BB18" s="143" t="str">
        <f>IFERROR(VLOOKUP($B18,'NAV plus Dist'!$B:$FD,BB$1,FALSE)/VLOOKUP($B17,NAV!$A:$FC,BB$1,FALSE)*BB19,"")</f>
        <v/>
      </c>
      <c r="BC18" s="143" t="str">
        <f>IFERROR(VLOOKUP($B18,'NAV plus Dist'!$B:$FD,BC$1,FALSE)/VLOOKUP($B17,NAV!$A:$FC,BC$1,FALSE)*BC19,"")</f>
        <v/>
      </c>
      <c r="BD18" s="143" t="str">
        <f>IFERROR(VLOOKUP($B18,'NAV plus Dist'!$B:$FD,BD$1,FALSE)/VLOOKUP($B17,NAV!$A:$FC,BD$1,FALSE)*BD19,"")</f>
        <v/>
      </c>
      <c r="BE18" s="143" t="str">
        <f>IFERROR(VLOOKUP($B18,'NAV plus Dist'!$B:$FD,BE$1,FALSE)/VLOOKUP($B17,NAV!$A:$FC,BE$1,FALSE)*BE19,"")</f>
        <v/>
      </c>
      <c r="BF18" s="143" t="str">
        <f>IFERROR(VLOOKUP($B18,'NAV plus Dist'!$B:$FD,BF$1,FALSE)/VLOOKUP($B17,NAV!$A:$FC,BF$1,FALSE)*BF19,"")</f>
        <v/>
      </c>
      <c r="BG18" s="143" t="str">
        <f>IFERROR(VLOOKUP($B18,'NAV plus Dist'!$B:$FD,BG$1,FALSE)/VLOOKUP($B17,NAV!$A:$FC,BG$1,FALSE)*BG19,"")</f>
        <v/>
      </c>
      <c r="BH18" s="143" t="str">
        <f>IFERROR(VLOOKUP($B18,'NAV plus Dist'!$B:$FD,BH$1,FALSE)/VLOOKUP($B17,NAV!$A:$FC,BH$1,FALSE)*BH19,"")</f>
        <v/>
      </c>
      <c r="BI18" s="143" t="str">
        <f>IFERROR(VLOOKUP($B18,'NAV plus Dist'!$B:$FD,BI$1,FALSE)/VLOOKUP($B17,NAV!$A:$FC,BI$1,FALSE)*BI19,"")</f>
        <v/>
      </c>
      <c r="BJ18" s="143" t="str">
        <f>IFERROR(VLOOKUP($B18,'NAV plus Dist'!$B:$FD,BJ$1,FALSE)/VLOOKUP($B17,NAV!$A:$FC,BJ$1,FALSE)*BJ19,"")</f>
        <v/>
      </c>
      <c r="BK18" s="143" t="str">
        <f>IFERROR(VLOOKUP($B18,'NAV plus Dist'!$B:$FD,BK$1,FALSE)/VLOOKUP($B17,NAV!$A:$FC,BK$1,FALSE)*BK19,"")</f>
        <v/>
      </c>
      <c r="BL18" s="143" t="str">
        <f>IFERROR(VLOOKUP($B18,'NAV plus Dist'!$B:$FD,BL$1,FALSE)/VLOOKUP($B17,NAV!$A:$FC,BL$1,FALSE)*BL19,"")</f>
        <v/>
      </c>
      <c r="BM18" s="143" t="str">
        <f>IFERROR(VLOOKUP($B18,'NAV plus Dist'!$B:$FD,BM$1,FALSE)/VLOOKUP($B17,NAV!$A:$FC,BM$1,FALSE)*BM19,"")</f>
        <v/>
      </c>
      <c r="BN18" s="143" t="str">
        <f>IFERROR(VLOOKUP($B18,'NAV plus Dist'!$B:$FD,BN$1,FALSE)/VLOOKUP($B17,NAV!$A:$FC,BN$1,FALSE)*BN19,"")</f>
        <v/>
      </c>
      <c r="BO18" s="143" t="str">
        <f>IFERROR(VLOOKUP($B18,'NAV plus Dist'!$B:$FD,BO$1,FALSE)/VLOOKUP($B17,NAV!$A:$FC,BO$1,FALSE)*BO19,"")</f>
        <v/>
      </c>
      <c r="BP18" s="143" t="str">
        <f>IFERROR(VLOOKUP($B18,'NAV plus Dist'!$B:$FD,BP$1,FALSE)/VLOOKUP($B17,NAV!$A:$FC,BP$1,FALSE)*BP19,"")</f>
        <v/>
      </c>
      <c r="BQ18" s="143" t="str">
        <f>IFERROR(VLOOKUP($B18,'NAV plus Dist'!$B:$FD,BQ$1,FALSE)/VLOOKUP($B17,NAV!$A:$FC,BQ$1,FALSE)*BQ19,"")</f>
        <v/>
      </c>
      <c r="BR18" s="143" t="str">
        <f>IFERROR(VLOOKUP($B18,'NAV plus Dist'!$B:$FD,BR$1,FALSE)/VLOOKUP($B17,NAV!$A:$FC,BR$1,FALSE)*BR19,"")</f>
        <v/>
      </c>
      <c r="BS18" s="143" t="str">
        <f>IFERROR(VLOOKUP($B18,'NAV plus Dist'!$B:$FD,BS$1,FALSE)/VLOOKUP($B17,NAV!$A:$FC,BS$1,FALSE)*BS19,"")</f>
        <v/>
      </c>
      <c r="BT18" s="143" t="str">
        <f>IFERROR(VLOOKUP($B18,'NAV plus Dist'!$B:$FD,BT$1,FALSE)/VLOOKUP($B17,NAV!$A:$FC,BT$1,FALSE)*BT19,"")</f>
        <v/>
      </c>
      <c r="BU18" s="143" t="str">
        <f>IFERROR(VLOOKUP($B18,'NAV plus Dist'!$B:$FD,BU$1,FALSE)/VLOOKUP($B17,NAV!$A:$FC,BU$1,FALSE)*BU19,"")</f>
        <v/>
      </c>
      <c r="BV18" s="143" t="str">
        <f>IFERROR(VLOOKUP($B18,'NAV plus Dist'!$B:$FD,BV$1,FALSE)/VLOOKUP($B17,NAV!$A:$FC,BV$1,FALSE)*BV19,"")</f>
        <v/>
      </c>
      <c r="BW18" s="143" t="str">
        <f>IFERROR(VLOOKUP($B18,'NAV plus Dist'!$B:$FD,BW$1,FALSE)/VLOOKUP($B17,NAV!$A:$FC,BW$1,FALSE)*BW19,"")</f>
        <v/>
      </c>
      <c r="BX18" s="143" t="str">
        <f>IFERROR(VLOOKUP($B18,'NAV plus Dist'!$B:$FD,BX$1,FALSE)/VLOOKUP($B17,NAV!$A:$FC,BX$1,FALSE)*BX19,"")</f>
        <v/>
      </c>
      <c r="BY18" s="143" t="str">
        <f>IFERROR(VLOOKUP($B18,'NAV plus Dist'!$B:$FD,BY$1,FALSE)/VLOOKUP($B17,NAV!$A:$FC,BY$1,FALSE)*BY19,"")</f>
        <v/>
      </c>
      <c r="BZ18" s="143" t="str">
        <f>IFERROR(VLOOKUP($B18,'NAV plus Dist'!$B:$FD,BZ$1,FALSE)/VLOOKUP($B17,NAV!$A:$FC,BZ$1,FALSE)*BZ19,"")</f>
        <v/>
      </c>
      <c r="CA18" s="143" t="str">
        <f>IFERROR(VLOOKUP($B18,'NAV plus Dist'!$B:$FD,CA$1,FALSE)/VLOOKUP($B17,NAV!$A:$FC,CA$1,FALSE)*CA19,"")</f>
        <v/>
      </c>
      <c r="CB18" s="143" t="str">
        <f>IFERROR(VLOOKUP($B18,'NAV plus Dist'!$B:$FD,CB$1,FALSE)/VLOOKUP($B17,NAV!$A:$FC,CB$1,FALSE)*CB19,"")</f>
        <v/>
      </c>
      <c r="CC18" s="143" t="str">
        <f>IFERROR(VLOOKUP($B18,'NAV plus Dist'!$B:$FD,CC$1,FALSE)/VLOOKUP($B17,NAV!$A:$FC,CC$1,FALSE)*CC19,"")</f>
        <v/>
      </c>
      <c r="CD18" s="143" t="str">
        <f>IFERROR(VLOOKUP($B18,'NAV plus Dist'!$B:$FD,CD$1,FALSE)/VLOOKUP($B17,NAV!$A:$FC,CD$1,FALSE)*CD19,"")</f>
        <v/>
      </c>
      <c r="CE18" s="143" t="str">
        <f>IFERROR(VLOOKUP($B18,'NAV plus Dist'!$B:$FD,CE$1,FALSE)/VLOOKUP($B17,NAV!$A:$FC,CE$1,FALSE)*CE19,"")</f>
        <v/>
      </c>
      <c r="CF18" s="143" t="str">
        <f>IFERROR(VLOOKUP($B18,'NAV plus Dist'!$B:$FD,CF$1,FALSE)/VLOOKUP($B17,NAV!$A:$FC,CF$1,FALSE)*CF19,"")</f>
        <v/>
      </c>
      <c r="CG18" s="143" t="str">
        <f>IFERROR(VLOOKUP($B18,'NAV plus Dist'!$B:$FD,CG$1,FALSE)/VLOOKUP($B17,NAV!$A:$FC,CG$1,FALSE)*CG19,"")</f>
        <v/>
      </c>
      <c r="CH18" s="143" t="str">
        <f>IFERROR(VLOOKUP($B18,'NAV plus Dist'!$B:$FD,CH$1,FALSE)/VLOOKUP($B17,NAV!$A:$FC,CH$1,FALSE)*CH19,"")</f>
        <v/>
      </c>
      <c r="CI18" s="143" t="str">
        <f>IFERROR(VLOOKUP($B18,'NAV plus Dist'!$B:$FD,CI$1,FALSE)/VLOOKUP($B17,NAV!$A:$FC,CI$1,FALSE)*CI19,"")</f>
        <v/>
      </c>
      <c r="CJ18" s="143" t="str">
        <f>IFERROR(VLOOKUP($B18,'NAV plus Dist'!$B:$FD,CJ$1,FALSE)/VLOOKUP($B17,NAV!$A:$FC,CJ$1,FALSE)*CJ19,"")</f>
        <v/>
      </c>
      <c r="CK18" s="143" t="str">
        <f>IFERROR(VLOOKUP($B18,'NAV plus Dist'!$B:$AAA,CK$1,FALSE)/VLOOKUP($B17,NAV!$A:$AAA,CK$1,FALSE)*CK19,"")</f>
        <v/>
      </c>
      <c r="CL18" s="143" t="str">
        <f>IFERROR(VLOOKUP($B18,'NAV plus Dist'!$B:$AAA,CL$1,FALSE)/VLOOKUP($B17,NAV!$A:$AAA,CL$1,FALSE)*CL19,"")</f>
        <v/>
      </c>
      <c r="CM18" s="143" t="str">
        <f>IFERROR(VLOOKUP($B18,'NAV plus Dist'!$B:$AAA,CM$1,FALSE)/VLOOKUP($B17,NAV!$A:$AAA,CM$1,FALSE)*CM19,"")</f>
        <v/>
      </c>
      <c r="CN18" s="143" t="str">
        <f>IFERROR(VLOOKUP($B18,'NAV plus Dist'!$B:$AAA,CN$1,FALSE)/VLOOKUP($B17,NAV!$A:$AAA,CN$1,FALSE)*CN19,"")</f>
        <v/>
      </c>
      <c r="CO18" s="143" t="str">
        <f>IFERROR(VLOOKUP($B18,'NAV plus Dist'!$B:$AAA,CO$1,FALSE)/VLOOKUP($B17,NAV!$A:$AAA,CO$1,FALSE)*CO19,"")</f>
        <v/>
      </c>
      <c r="CP18" s="143" t="str">
        <f>IFERROR(VLOOKUP($B18,'NAV plus Dist'!$B:$AAA,CP$1,FALSE)/VLOOKUP($B17,NAV!$A:$AAA,CP$1,FALSE)*CP19,"")</f>
        <v/>
      </c>
      <c r="CQ18" s="143" t="str">
        <f>IFERROR(VLOOKUP($B18,'NAV plus Dist'!$B:$AAA,CQ$1,FALSE)/VLOOKUP($B17,NAV!$A:$AAA,CQ$1,FALSE)*CQ19,"")</f>
        <v/>
      </c>
      <c r="CR18" s="143" t="str">
        <f>IFERROR(VLOOKUP($B18,'NAV plus Dist'!$B:$AAA,CR$1,FALSE)/VLOOKUP($B17,NAV!$A:$AAA,CR$1,FALSE)*CR19,"")</f>
        <v/>
      </c>
      <c r="CS18" s="143" t="str">
        <f>IFERROR(VLOOKUP($B18,'NAV plus Dist'!$B:$AAA,CS$1,FALSE)/VLOOKUP($B17,NAV!$A:$AAA,CS$1,FALSE)*CS19,"")</f>
        <v/>
      </c>
      <c r="CT18" s="143" t="str">
        <f>IFERROR(VLOOKUP($B18,'NAV plus Dist'!$B:$AAA,CT$1,FALSE)/VLOOKUP($B17,NAV!$A:$AAA,CT$1,FALSE)*CT19,"")</f>
        <v/>
      </c>
      <c r="CU18" s="143" t="str">
        <f>IFERROR(VLOOKUP($B18,'NAV plus Dist'!$B:$AAA,CU$1,FALSE)/VLOOKUP($B17,NAV!$A:$AAA,CU$1,FALSE)*CU19,"")</f>
        <v/>
      </c>
      <c r="CV18" s="143" t="str">
        <f>IFERROR(VLOOKUP($B18,'NAV plus Dist'!$B:$AAA,CV$1,FALSE)/VLOOKUP($B17,NAV!$A:$AAA,CV$1,FALSE)*CV19,"")</f>
        <v/>
      </c>
      <c r="CW18" s="143" t="str">
        <f>IFERROR(VLOOKUP($B18,'NAV plus Dist'!$B:$AAA,CW$1,FALSE)/VLOOKUP($B17,NAV!$A:$AAA,CW$1,FALSE)*CW19,"")</f>
        <v/>
      </c>
      <c r="CX18" s="143" t="str">
        <f>IFERROR(VLOOKUP($B18,'NAV plus Dist'!$B:$AAA,CX$1,FALSE)/VLOOKUP($B17,NAV!$A:$AAA,CX$1,FALSE)*CX19,"")</f>
        <v/>
      </c>
      <c r="CY18" s="143" t="str">
        <f>IFERROR(VLOOKUP($B18,'NAV plus Dist'!$B:$AAA,CY$1,FALSE)/VLOOKUP($B17,NAV!$A:$AAA,CY$1,FALSE)*CY19,"")</f>
        <v/>
      </c>
      <c r="CZ18" s="143" t="str">
        <f>IFERROR(VLOOKUP($B18,'NAV plus Dist'!$B:$AAA,CZ$1,FALSE)/VLOOKUP($B17,NAV!$A:$AAA,CZ$1,FALSE)*CZ19,"")</f>
        <v/>
      </c>
      <c r="DA18" s="143" t="str">
        <f>IFERROR(VLOOKUP($B18,'NAV plus Dist'!$B:$AAA,DA$1,FALSE)/VLOOKUP($B17,NAV!$A:$AAA,DA$1,FALSE)*DA19,"")</f>
        <v/>
      </c>
      <c r="DB18" s="143" t="str">
        <f>IFERROR(VLOOKUP($B18,'NAV plus Dist'!$B:$AAA,DB$1,FALSE)/VLOOKUP($B17,NAV!$A:$AAA,DB$1,FALSE)*DB19,"")</f>
        <v/>
      </c>
      <c r="DC18" s="143" t="str">
        <f>IFERROR(VLOOKUP($B18,'NAV plus Dist'!$B:$AAA,DC$1,FALSE)/VLOOKUP($B17,NAV!$A:$AAA,DC$1,FALSE)*DC19,"")</f>
        <v/>
      </c>
      <c r="DD18" s="143" t="str">
        <f>IFERROR(VLOOKUP($B18,'NAV plus Dist'!$B:$AAA,DD$1,FALSE)/VLOOKUP($B17,NAV!$A:$AAA,DD$1,FALSE)*DD19,"")</f>
        <v/>
      </c>
      <c r="DE18" s="143" t="str">
        <f>IFERROR(VLOOKUP($B18,'NAV plus Dist'!$B:$AAA,DE$1,FALSE)/VLOOKUP($B17,NAV!$A:$AAA,DE$1,FALSE)*DE19,"")</f>
        <v/>
      </c>
      <c r="DF18" s="143" t="str">
        <f>IFERROR(VLOOKUP($B18,'NAV plus Dist'!$B:$AAA,DF$1,FALSE)/VLOOKUP($B17,NAV!$A:$AAA,DF$1,FALSE)*DF19,"")</f>
        <v/>
      </c>
      <c r="DG18" s="143" t="str">
        <f>IFERROR(VLOOKUP($B18,'NAV plus Dist'!$B:$AAA,DG$1,FALSE)/VLOOKUP($B17,NAV!$A:$AAA,DG$1,FALSE)*DG19,"")</f>
        <v/>
      </c>
      <c r="DH18" s="143" t="str">
        <f>IFERROR(VLOOKUP($B18,'NAV plus Dist'!$B:$AAA,DH$1,FALSE)/VLOOKUP($B17,NAV!$A:$AAA,DH$1,FALSE)*DH19,"")</f>
        <v/>
      </c>
    </row>
    <row r="19" spans="1:112">
      <c r="A19" s="94">
        <f t="shared" si="35"/>
        <v>182</v>
      </c>
      <c r="B19" s="168">
        <f t="shared" si="36"/>
        <v>40543</v>
      </c>
      <c r="C19" s="143" t="str">
        <f>IFERROR(VLOOKUP($B19,'NAV plus Dist'!$B:$FD,C$1,FALSE)/VLOOKUP($B18,NAV!$A:$FC,C$1,FALSE)*C20,"")</f>
        <v/>
      </c>
      <c r="D19" s="143" t="str">
        <f>IFERROR(VLOOKUP($B19,'NAV plus Dist'!$B:$FD,D$1,FALSE)/VLOOKUP($B18,NAV!$A:$FC,D$1,FALSE)*D20,"")</f>
        <v/>
      </c>
      <c r="E19" s="143" t="str">
        <f>IFERROR(VLOOKUP($B19,'NAV plus Dist'!$B:$FD,E$1,FALSE)/VLOOKUP($B18,NAV!$A:$FC,E$1,FALSE)*E20,"")</f>
        <v/>
      </c>
      <c r="F19" s="143" t="str">
        <f>IFERROR(VLOOKUP($B19,'NAV plus Dist'!$B:$FD,F$1,FALSE)/VLOOKUP($B18,NAV!$A:$FC,F$1,FALSE)*F20,"")</f>
        <v/>
      </c>
      <c r="G19" s="143" t="str">
        <f>IFERROR(VLOOKUP($B19,'NAV plus Dist'!$B:$FD,G$1,FALSE)/VLOOKUP($B18,NAV!$A:$FC,G$1,FALSE)*G20,"")</f>
        <v/>
      </c>
      <c r="H19" s="143" t="str">
        <f>IFERROR(VLOOKUP($B19,'NAV plus Dist'!$B:$FD,H$1,FALSE)/VLOOKUP($B18,NAV!$A:$FC,H$1,FALSE)*H20,"")</f>
        <v/>
      </c>
      <c r="I19" s="143" t="str">
        <f>IFERROR(VLOOKUP($B19,'NAV plus Dist'!$B:$FD,I$1,FALSE)/VLOOKUP($B18,NAV!$A:$FC,I$1,FALSE)*I20,"")</f>
        <v/>
      </c>
      <c r="J19" s="143" t="str">
        <f>IFERROR(VLOOKUP($B19,'NAV plus Dist'!$B:$FD,J$1,FALSE)/VLOOKUP($B18,NAV!$A:$FC,J$1,FALSE)*J20,"")</f>
        <v/>
      </c>
      <c r="K19" s="143" t="str">
        <f>IFERROR(VLOOKUP($B19,'NAV plus Dist'!$B:$FD,K$1,FALSE)/VLOOKUP($B18,NAV!$A:$FC,K$1,FALSE)*K20,"")</f>
        <v/>
      </c>
      <c r="L19" s="143" t="str">
        <f>IFERROR(VLOOKUP($B19,'NAV plus Dist'!$B:$FD,L$1,FALSE)/VLOOKUP($B18,NAV!$A:$FC,L$1,FALSE)*L20,"")</f>
        <v/>
      </c>
      <c r="M19" s="143" t="str">
        <f>IFERROR(VLOOKUP($B19,'NAV plus Dist'!$B:$FD,M$1,FALSE)/VLOOKUP($B18,NAV!$A:$FC,M$1,FALSE)*M20,"")</f>
        <v/>
      </c>
      <c r="N19" s="143" t="str">
        <f>IFERROR(VLOOKUP($B19,'NAV plus Dist'!$B:$FD,N$1,FALSE)/VLOOKUP($B18,NAV!$A:$FC,N$1,FALSE)*N20,"")</f>
        <v/>
      </c>
      <c r="O19" s="143" t="str">
        <f>IFERROR(VLOOKUP($B19,'NAV plus Dist'!$B:$FD,O$1,FALSE)/VLOOKUP($B18,NAV!$A:$FC,O$1,FALSE)*O20,"")</f>
        <v/>
      </c>
      <c r="P19" s="143" t="str">
        <f>IFERROR(VLOOKUP($B19,'NAV plus Dist'!$B:$FD,P$1,FALSE)/VLOOKUP($B18,NAV!$A:$FC,P$1,FALSE)*P20,"")</f>
        <v/>
      </c>
      <c r="Q19" s="143" t="str">
        <f>IFERROR(VLOOKUP($B19,'NAV plus Dist'!$B:$FD,Q$1,FALSE)/VLOOKUP($B18,NAV!$A:$FC,Q$1,FALSE)*Q20,"")</f>
        <v/>
      </c>
      <c r="R19" s="143" t="str">
        <f>IFERROR(VLOOKUP($B19,'NAV plus Dist'!$B:$FD,R$1,FALSE)/VLOOKUP($B18,NAV!$A:$FC,R$1,FALSE)*R20,"")</f>
        <v/>
      </c>
      <c r="S19" s="143" t="str">
        <f>IFERROR(VLOOKUP($B19,'NAV plus Dist'!$B:$FD,S$1,FALSE)/VLOOKUP($B18,NAV!$A:$FC,S$1,FALSE)*S20,"")</f>
        <v/>
      </c>
      <c r="T19" s="143" t="str">
        <f>IFERROR(VLOOKUP($B19,'NAV plus Dist'!$B:$FD,T$1,FALSE)/VLOOKUP($B18,NAV!$A:$FC,T$1,FALSE)*T20,"")</f>
        <v/>
      </c>
      <c r="U19" s="143" t="str">
        <f>IFERROR(VLOOKUP($B19,'NAV plus Dist'!$B:$FD,U$1,FALSE)/VLOOKUP($B18,NAV!$A:$FC,U$1,FALSE)*U20,"")</f>
        <v/>
      </c>
      <c r="V19" s="143" t="str">
        <f>IFERROR(VLOOKUP($B19,'NAV plus Dist'!$B:$FD,V$1,FALSE)/VLOOKUP($B18,NAV!$A:$FC,V$1,FALSE)*V20,"")</f>
        <v/>
      </c>
      <c r="W19" s="143" t="str">
        <f>IFERROR(VLOOKUP($B19,'NAV plus Dist'!$B:$FD,W$1,FALSE)/VLOOKUP($B18,NAV!$A:$FC,W$1,FALSE)*W20,"")</f>
        <v/>
      </c>
      <c r="X19" s="143" t="str">
        <f>IFERROR(VLOOKUP($B19,'NAV plus Dist'!$B:$FD,X$1,FALSE)/VLOOKUP($B18,NAV!$A:$FC,X$1,FALSE)*X20,"")</f>
        <v/>
      </c>
      <c r="Y19" s="143" t="str">
        <f>IFERROR(VLOOKUP($B19,'NAV plus Dist'!$B:$FD,Y$1,FALSE)/VLOOKUP($B18,NAV!$A:$FC,Y$1,FALSE)*Y20,"")</f>
        <v/>
      </c>
      <c r="Z19" s="143" t="str">
        <f>IFERROR(VLOOKUP($B19,'NAV plus Dist'!$B:$FD,Z$1,FALSE)/VLOOKUP($B18,NAV!$A:$FC,Z$1,FALSE)*Z20,"")</f>
        <v/>
      </c>
      <c r="AA19" s="143" t="str">
        <f>IFERROR(VLOOKUP($B19,'NAV plus Dist'!$B:$FD,AA$1,FALSE)/VLOOKUP($B18,NAV!$A:$FC,AA$1,FALSE)*AA20,"")</f>
        <v/>
      </c>
      <c r="AB19" s="143" t="str">
        <f>IFERROR(VLOOKUP($B19,'NAV plus Dist'!$B:$FD,AB$1,FALSE)/VLOOKUP($B18,NAV!$A:$FC,AB$1,FALSE)*AB20,"")</f>
        <v/>
      </c>
      <c r="AC19" s="143" t="str">
        <f>IFERROR(VLOOKUP($B19,'NAV plus Dist'!$B:$FD,AC$1,FALSE)/VLOOKUP($B18,NAV!$A:$FC,AC$1,FALSE)*AC20,"")</f>
        <v/>
      </c>
      <c r="AD19" s="143" t="str">
        <f>IFERROR(VLOOKUP($B19,'NAV plus Dist'!$B:$FD,AD$1,FALSE)/VLOOKUP($B18,NAV!$A:$FC,AD$1,FALSE)*AD20,"")</f>
        <v/>
      </c>
      <c r="AE19" s="143" t="str">
        <f>IFERROR(VLOOKUP($B19,'NAV plus Dist'!$B:$FD,AE$1,FALSE)/VLOOKUP($B18,NAV!$A:$FC,AE$1,FALSE)*AE20,"")</f>
        <v/>
      </c>
      <c r="AF19" s="143" t="str">
        <f>IFERROR(VLOOKUP($B19,'NAV plus Dist'!$B:$FD,AF$1,FALSE)/VLOOKUP($B18,NAV!$A:$FC,AF$1,FALSE)*AF20,"")</f>
        <v/>
      </c>
      <c r="AG19" s="143" t="str">
        <f>IFERROR(VLOOKUP($B19,'NAV plus Dist'!$B:$FD,AG$1,FALSE)/VLOOKUP($B18,NAV!$A:$FC,AG$1,FALSE)*AG20,"")</f>
        <v/>
      </c>
      <c r="AH19" s="143" t="str">
        <f>IFERROR(VLOOKUP($B19,'NAV plus Dist'!$B:$FD,AH$1,FALSE)/VLOOKUP($B18,NAV!$A:$FC,AH$1,FALSE)*AH20,"")</f>
        <v/>
      </c>
      <c r="AI19" s="143" t="str">
        <f>IFERROR(VLOOKUP($B19,'NAV plus Dist'!$B:$FD,AI$1,FALSE)/VLOOKUP($B18,NAV!$A:$FC,AI$1,FALSE)*AI20,"")</f>
        <v/>
      </c>
      <c r="AJ19" s="143" t="str">
        <f>IFERROR(VLOOKUP($B19,'NAV plus Dist'!$B:$FD,AJ$1,FALSE)/VLOOKUP($B18,NAV!$A:$FC,AJ$1,FALSE)*AJ20,"")</f>
        <v/>
      </c>
      <c r="AK19" s="169" t="str">
        <f>IFERROR(VLOOKUP($B19,'NAV plus Dist'!$B:$FD,AK$1,FALSE)/VLOOKUP($B18,NAV!$A:$FC,AK$1,FALSE)*AK20,"")</f>
        <v/>
      </c>
      <c r="AL19" s="169" t="str">
        <f>IFERROR(VLOOKUP($B19,'NAV plus Dist'!$B:$FD,AL$1,FALSE)/VLOOKUP($B18,NAV!$A:$FC,AL$1,FALSE)*AL20,"")</f>
        <v/>
      </c>
      <c r="AM19" s="143" t="str">
        <f>IFERROR(VLOOKUP($B19,'NAV plus Dist'!$B:$FD,AM$1,FALSE)/VLOOKUP($B18,NAV!$A:$FC,AM$1,FALSE)*AM20,"")</f>
        <v/>
      </c>
      <c r="AN19" s="143" t="str">
        <f>IFERROR(VLOOKUP($B19,'NAV plus Dist'!$B:$FD,AN$1,FALSE)/VLOOKUP($B18,NAV!$A:$FC,AN$1,FALSE)*AN20,"")</f>
        <v/>
      </c>
      <c r="AO19" s="143" t="str">
        <f>IFERROR(VLOOKUP($B19,'NAV plus Dist'!$B:$FD,AO$1,FALSE)/VLOOKUP($B18,NAV!$A:$FC,AO$1,FALSE)*AO20,"")</f>
        <v/>
      </c>
      <c r="AP19" s="170" t="str">
        <f>IFERROR(VLOOKUP($B19,'NAV plus Dist'!$B:$FD,AP$1,FALSE)/VLOOKUP($B18,NAV!$A:$FC,AP$1,FALSE)*AP20,"")</f>
        <v/>
      </c>
      <c r="AQ19" s="143" t="str">
        <f>IFERROR(VLOOKUP($B19,'NAV plus Dist'!$B:$FD,AQ$1,FALSE)/VLOOKUP($B18,NAV!$A:$FC,AQ$1,FALSE)*AQ20,"")</f>
        <v/>
      </c>
      <c r="AR19" s="143" t="str">
        <f>IFERROR(VLOOKUP($B19,'NAV plus Dist'!$B:$FD,AR$1,FALSE)/VLOOKUP($B18,NAV!$A:$FC,AR$1,FALSE)*AR20,"")</f>
        <v/>
      </c>
      <c r="AS19" s="143" t="str">
        <f>IFERROR(VLOOKUP($B19,'NAV plus Dist'!$B:$FD,AS$1,FALSE)/VLOOKUP($B18,NAV!$A:$FC,AS$1,FALSE)*AS20,"")</f>
        <v/>
      </c>
      <c r="AT19" s="143" t="str">
        <f>IFERROR(VLOOKUP($B19,'NAV plus Dist'!$B:$FD,AT$1,FALSE)/VLOOKUP($B18,NAV!$A:$FC,AT$1,FALSE)*AT20,"")</f>
        <v/>
      </c>
      <c r="AU19" s="143" t="str">
        <f>IFERROR(VLOOKUP($B19,'NAV plus Dist'!$B:$FD,AU$1,FALSE)/VLOOKUP($B18,NAV!$A:$FC,AU$1,FALSE)*AU20,"")</f>
        <v/>
      </c>
      <c r="AV19" s="143" t="str">
        <f>IFERROR(VLOOKUP($B19,'NAV plus Dist'!$B:$FD,AV$1,FALSE)/VLOOKUP($B18,NAV!$A:$FC,AV$1,FALSE)*AV20,"")</f>
        <v/>
      </c>
      <c r="AW19" s="143" t="str">
        <f>IFERROR(VLOOKUP($B19,'NAV plus Dist'!$B:$FD,AW$1,FALSE)/VLOOKUP($B18,NAV!$A:$FC,AW$1,FALSE)*AW20,"")</f>
        <v/>
      </c>
      <c r="AX19" s="143" t="str">
        <f>IFERROR(VLOOKUP($B19,'NAV plus Dist'!$B:$FD,AX$1,FALSE)/VLOOKUP($B18,NAV!$A:$FC,AX$1,FALSE)*AX20,"")</f>
        <v/>
      </c>
      <c r="AY19" s="143" t="str">
        <f>IFERROR(VLOOKUP($B19,'NAV plus Dist'!$B:$FD,AY$1,FALSE)/VLOOKUP($B18,NAV!$A:$FC,AY$1,FALSE)*AY20,"")</f>
        <v/>
      </c>
      <c r="AZ19" s="143" t="str">
        <f>IFERROR(VLOOKUP($B19,'NAV plus Dist'!$B:$FD,AZ$1,FALSE)/VLOOKUP($B18,NAV!$A:$FC,AZ$1,FALSE)*AZ20,"")</f>
        <v/>
      </c>
      <c r="BA19" s="143" t="str">
        <f>IFERROR(VLOOKUP($B19,'NAV plus Dist'!$B:$FD,BA$1,FALSE)/VLOOKUP($B18,NAV!$A:$FC,BA$1,FALSE)*BA20,"")</f>
        <v/>
      </c>
      <c r="BB19" s="143" t="str">
        <f>IFERROR(VLOOKUP($B19,'NAV plus Dist'!$B:$FD,BB$1,FALSE)/VLOOKUP($B18,NAV!$A:$FC,BB$1,FALSE)*BB20,"")</f>
        <v/>
      </c>
      <c r="BC19" s="143" t="str">
        <f>IFERROR(VLOOKUP($B19,'NAV plus Dist'!$B:$FD,BC$1,FALSE)/VLOOKUP($B18,NAV!$A:$FC,BC$1,FALSE)*BC20,"")</f>
        <v/>
      </c>
      <c r="BD19" s="143" t="str">
        <f>IFERROR(VLOOKUP($B19,'NAV plus Dist'!$B:$FD,BD$1,FALSE)/VLOOKUP($B18,NAV!$A:$FC,BD$1,FALSE)*BD20,"")</f>
        <v/>
      </c>
      <c r="BE19" s="143" t="str">
        <f>IFERROR(VLOOKUP($B19,'NAV plus Dist'!$B:$FD,BE$1,FALSE)/VLOOKUP($B18,NAV!$A:$FC,BE$1,FALSE)*BE20,"")</f>
        <v/>
      </c>
      <c r="BF19" s="143" t="str">
        <f>IFERROR(VLOOKUP($B19,'NAV plus Dist'!$B:$FD,BF$1,FALSE)/VLOOKUP($B18,NAV!$A:$FC,BF$1,FALSE)*BF20,"")</f>
        <v/>
      </c>
      <c r="BG19" s="143" t="str">
        <f>IFERROR(VLOOKUP($B19,'NAV plus Dist'!$B:$FD,BG$1,FALSE)/VLOOKUP($B18,NAV!$A:$FC,BG$1,FALSE)*BG20,"")</f>
        <v/>
      </c>
      <c r="BH19" s="143" t="str">
        <f>IFERROR(VLOOKUP($B19,'NAV plus Dist'!$B:$FD,BH$1,FALSE)/VLOOKUP($B18,NAV!$A:$FC,BH$1,FALSE)*BH20,"")</f>
        <v/>
      </c>
      <c r="BI19" s="143" t="str">
        <f>IFERROR(VLOOKUP($B19,'NAV plus Dist'!$B:$FD,BI$1,FALSE)/VLOOKUP($B18,NAV!$A:$FC,BI$1,FALSE)*BI20,"")</f>
        <v/>
      </c>
      <c r="BJ19" s="143" t="str">
        <f>IFERROR(VLOOKUP($B19,'NAV plus Dist'!$B:$FD,BJ$1,FALSE)/VLOOKUP($B18,NAV!$A:$FC,BJ$1,FALSE)*BJ20,"")</f>
        <v/>
      </c>
      <c r="BK19" s="143" t="str">
        <f>IFERROR(VLOOKUP($B19,'NAV plus Dist'!$B:$FD,BK$1,FALSE)/VLOOKUP($B18,NAV!$A:$FC,BK$1,FALSE)*BK20,"")</f>
        <v/>
      </c>
      <c r="BL19" s="143" t="str">
        <f>IFERROR(VLOOKUP($B19,'NAV plus Dist'!$B:$FD,BL$1,FALSE)/VLOOKUP($B18,NAV!$A:$FC,BL$1,FALSE)*BL20,"")</f>
        <v/>
      </c>
      <c r="BM19" s="143" t="str">
        <f>IFERROR(VLOOKUP($B19,'NAV plus Dist'!$B:$FD,BM$1,FALSE)/VLOOKUP($B18,NAV!$A:$FC,BM$1,FALSE)*BM20,"")</f>
        <v/>
      </c>
      <c r="BN19" s="143" t="str">
        <f>IFERROR(VLOOKUP($B19,'NAV plus Dist'!$B:$FD,BN$1,FALSE)/VLOOKUP($B18,NAV!$A:$FC,BN$1,FALSE)*BN20,"")</f>
        <v/>
      </c>
      <c r="BO19" s="143" t="str">
        <f>IFERROR(VLOOKUP($B19,'NAV plus Dist'!$B:$FD,BO$1,FALSE)/VLOOKUP($B18,NAV!$A:$FC,BO$1,FALSE)*BO20,"")</f>
        <v/>
      </c>
      <c r="BP19" s="143" t="str">
        <f>IFERROR(VLOOKUP($B19,'NAV plus Dist'!$B:$FD,BP$1,FALSE)/VLOOKUP($B18,NAV!$A:$FC,BP$1,FALSE)*BP20,"")</f>
        <v/>
      </c>
      <c r="BQ19" s="143" t="str">
        <f>IFERROR(VLOOKUP($B19,'NAV plus Dist'!$B:$FD,BQ$1,FALSE)/VLOOKUP($B18,NAV!$A:$FC,BQ$1,FALSE)*BQ20,"")</f>
        <v/>
      </c>
      <c r="BR19" s="143" t="str">
        <f>IFERROR(VLOOKUP($B19,'NAV plus Dist'!$B:$FD,BR$1,FALSE)/VLOOKUP($B18,NAV!$A:$FC,BR$1,FALSE)*BR20,"")</f>
        <v/>
      </c>
      <c r="BS19" s="143" t="str">
        <f>IFERROR(VLOOKUP($B19,'NAV plus Dist'!$B:$FD,BS$1,FALSE)/VLOOKUP($B18,NAV!$A:$FC,BS$1,FALSE)*BS20,"")</f>
        <v/>
      </c>
      <c r="BT19" s="143" t="str">
        <f>IFERROR(VLOOKUP($B19,'NAV plus Dist'!$B:$FD,BT$1,FALSE)/VLOOKUP($B18,NAV!$A:$FC,BT$1,FALSE)*BT20,"")</f>
        <v/>
      </c>
      <c r="BU19" s="143" t="str">
        <f>IFERROR(VLOOKUP($B19,'NAV plus Dist'!$B:$FD,BU$1,FALSE)/VLOOKUP($B18,NAV!$A:$FC,BU$1,FALSE)*BU20,"")</f>
        <v/>
      </c>
      <c r="BV19" s="143" t="str">
        <f>IFERROR(VLOOKUP($B19,'NAV plus Dist'!$B:$FD,BV$1,FALSE)/VLOOKUP($B18,NAV!$A:$FC,BV$1,FALSE)*BV20,"")</f>
        <v/>
      </c>
      <c r="BW19" s="143" t="str">
        <f>IFERROR(VLOOKUP($B19,'NAV plus Dist'!$B:$FD,BW$1,FALSE)/VLOOKUP($B18,NAV!$A:$FC,BW$1,FALSE)*BW20,"")</f>
        <v/>
      </c>
      <c r="BX19" s="143" t="str">
        <f>IFERROR(VLOOKUP($B19,'NAV plus Dist'!$B:$FD,BX$1,FALSE)/VLOOKUP($B18,NAV!$A:$FC,BX$1,FALSE)*BX20,"")</f>
        <v/>
      </c>
      <c r="BY19" s="143" t="str">
        <f>IFERROR(VLOOKUP($B19,'NAV plus Dist'!$B:$FD,BY$1,FALSE)/VLOOKUP($B18,NAV!$A:$FC,BY$1,FALSE)*BY20,"")</f>
        <v/>
      </c>
      <c r="BZ19" s="143" t="str">
        <f>IFERROR(VLOOKUP($B19,'NAV plus Dist'!$B:$FD,BZ$1,FALSE)/VLOOKUP($B18,NAV!$A:$FC,BZ$1,FALSE)*BZ20,"")</f>
        <v/>
      </c>
      <c r="CA19" s="143" t="str">
        <f>IFERROR(VLOOKUP($B19,'NAV plus Dist'!$B:$FD,CA$1,FALSE)/VLOOKUP($B18,NAV!$A:$FC,CA$1,FALSE)*CA20,"")</f>
        <v/>
      </c>
      <c r="CB19" s="143" t="str">
        <f>IFERROR(VLOOKUP($B19,'NAV plus Dist'!$B:$FD,CB$1,FALSE)/VLOOKUP($B18,NAV!$A:$FC,CB$1,FALSE)*CB20,"")</f>
        <v/>
      </c>
      <c r="CC19" s="143" t="str">
        <f>IFERROR(VLOOKUP($B19,'NAV plus Dist'!$B:$FD,CC$1,FALSE)/VLOOKUP($B18,NAV!$A:$FC,CC$1,FALSE)*CC20,"")</f>
        <v/>
      </c>
      <c r="CD19" s="143" t="str">
        <f>IFERROR(VLOOKUP($B19,'NAV plus Dist'!$B:$FD,CD$1,FALSE)/VLOOKUP($B18,NAV!$A:$FC,CD$1,FALSE)*CD20,"")</f>
        <v/>
      </c>
      <c r="CE19" s="143" t="str">
        <f>IFERROR(VLOOKUP($B19,'NAV plus Dist'!$B:$FD,CE$1,FALSE)/VLOOKUP($B18,NAV!$A:$FC,CE$1,FALSE)*CE20,"")</f>
        <v/>
      </c>
      <c r="CF19" s="143" t="str">
        <f>IFERROR(VLOOKUP($B19,'NAV plus Dist'!$B:$FD,CF$1,FALSE)/VLOOKUP($B18,NAV!$A:$FC,CF$1,FALSE)*CF20,"")</f>
        <v/>
      </c>
      <c r="CG19" s="143" t="str">
        <f>IFERROR(VLOOKUP($B19,'NAV plus Dist'!$B:$FD,CG$1,FALSE)/VLOOKUP($B18,NAV!$A:$FC,CG$1,FALSE)*CG20,"")</f>
        <v/>
      </c>
      <c r="CH19" s="143" t="str">
        <f>IFERROR(VLOOKUP($B19,'NAV plus Dist'!$B:$FD,CH$1,FALSE)/VLOOKUP($B18,NAV!$A:$FC,CH$1,FALSE)*CH20,"")</f>
        <v/>
      </c>
      <c r="CI19" s="143" t="str">
        <f>IFERROR(VLOOKUP($B19,'NAV plus Dist'!$B:$FD,CI$1,FALSE)/VLOOKUP($B18,NAV!$A:$FC,CI$1,FALSE)*CI20,"")</f>
        <v/>
      </c>
      <c r="CJ19" s="143" t="str">
        <f>IFERROR(VLOOKUP($B19,'NAV plus Dist'!$B:$FD,CJ$1,FALSE)/VLOOKUP($B18,NAV!$A:$FC,CJ$1,FALSE)*CJ20,"")</f>
        <v/>
      </c>
      <c r="CK19" s="143" t="str">
        <f>IFERROR(VLOOKUP($B19,'NAV plus Dist'!$B:$AAA,CK$1,FALSE)/VLOOKUP($B18,NAV!$A:$AAA,CK$1,FALSE)*CK20,"")</f>
        <v/>
      </c>
      <c r="CL19" s="143" t="str">
        <f>IFERROR(VLOOKUP($B19,'NAV plus Dist'!$B:$AAA,CL$1,FALSE)/VLOOKUP($B18,NAV!$A:$AAA,CL$1,FALSE)*CL20,"")</f>
        <v/>
      </c>
      <c r="CM19" s="143" t="str">
        <f>IFERROR(VLOOKUP($B19,'NAV plus Dist'!$B:$AAA,CM$1,FALSE)/VLOOKUP($B18,NAV!$A:$AAA,CM$1,FALSE)*CM20,"")</f>
        <v/>
      </c>
      <c r="CN19" s="143" t="str">
        <f>IFERROR(VLOOKUP($B19,'NAV plus Dist'!$B:$AAA,CN$1,FALSE)/VLOOKUP($B18,NAV!$A:$AAA,CN$1,FALSE)*CN20,"")</f>
        <v/>
      </c>
      <c r="CO19" s="143" t="str">
        <f>IFERROR(VLOOKUP($B19,'NAV plus Dist'!$B:$AAA,CO$1,FALSE)/VLOOKUP($B18,NAV!$A:$AAA,CO$1,FALSE)*CO20,"")</f>
        <v/>
      </c>
      <c r="CP19" s="143" t="str">
        <f>IFERROR(VLOOKUP($B19,'NAV plus Dist'!$B:$AAA,CP$1,FALSE)/VLOOKUP($B18,NAV!$A:$AAA,CP$1,FALSE)*CP20,"")</f>
        <v/>
      </c>
      <c r="CQ19" s="143" t="str">
        <f>IFERROR(VLOOKUP($B19,'NAV plus Dist'!$B:$AAA,CQ$1,FALSE)/VLOOKUP($B18,NAV!$A:$AAA,CQ$1,FALSE)*CQ20,"")</f>
        <v/>
      </c>
      <c r="CR19" s="143" t="str">
        <f>IFERROR(VLOOKUP($B19,'NAV plus Dist'!$B:$AAA,CR$1,FALSE)/VLOOKUP($B18,NAV!$A:$AAA,CR$1,FALSE)*CR20,"")</f>
        <v/>
      </c>
      <c r="CS19" s="143" t="str">
        <f>IFERROR(VLOOKUP($B19,'NAV plus Dist'!$B:$AAA,CS$1,FALSE)/VLOOKUP($B18,NAV!$A:$AAA,CS$1,FALSE)*CS20,"")</f>
        <v/>
      </c>
      <c r="CT19" s="143" t="str">
        <f>IFERROR(VLOOKUP($B19,'NAV plus Dist'!$B:$AAA,CT$1,FALSE)/VLOOKUP($B18,NAV!$A:$AAA,CT$1,FALSE)*CT20,"")</f>
        <v/>
      </c>
      <c r="CU19" s="143" t="str">
        <f>IFERROR(VLOOKUP($B19,'NAV plus Dist'!$B:$AAA,CU$1,FALSE)/VLOOKUP($B18,NAV!$A:$AAA,CU$1,FALSE)*CU20,"")</f>
        <v/>
      </c>
      <c r="CV19" s="143" t="str">
        <f>IFERROR(VLOOKUP($B19,'NAV plus Dist'!$B:$AAA,CV$1,FALSE)/VLOOKUP($B18,NAV!$A:$AAA,CV$1,FALSE)*CV20,"")</f>
        <v/>
      </c>
      <c r="CW19" s="143" t="str">
        <f>IFERROR(VLOOKUP($B19,'NAV plus Dist'!$B:$AAA,CW$1,FALSE)/VLOOKUP($B18,NAV!$A:$AAA,CW$1,FALSE)*CW20,"")</f>
        <v/>
      </c>
      <c r="CX19" s="143" t="str">
        <f>IFERROR(VLOOKUP($B19,'NAV plus Dist'!$B:$AAA,CX$1,FALSE)/VLOOKUP($B18,NAV!$A:$AAA,CX$1,FALSE)*CX20,"")</f>
        <v/>
      </c>
      <c r="CY19" s="143" t="str">
        <f>IFERROR(VLOOKUP($B19,'NAV plus Dist'!$B:$AAA,CY$1,FALSE)/VLOOKUP($B18,NAV!$A:$AAA,CY$1,FALSE)*CY20,"")</f>
        <v/>
      </c>
      <c r="CZ19" s="143" t="str">
        <f>IFERROR(VLOOKUP($B19,'NAV plus Dist'!$B:$AAA,CZ$1,FALSE)/VLOOKUP($B18,NAV!$A:$AAA,CZ$1,FALSE)*CZ20,"")</f>
        <v/>
      </c>
      <c r="DA19" s="143" t="str">
        <f>IFERROR(VLOOKUP($B19,'NAV plus Dist'!$B:$AAA,DA$1,FALSE)/VLOOKUP($B18,NAV!$A:$AAA,DA$1,FALSE)*DA20,"")</f>
        <v/>
      </c>
      <c r="DB19" s="143" t="str">
        <f>IFERROR(VLOOKUP($B19,'NAV plus Dist'!$B:$AAA,DB$1,FALSE)/VLOOKUP($B18,NAV!$A:$AAA,DB$1,FALSE)*DB20,"")</f>
        <v/>
      </c>
      <c r="DC19" s="143" t="str">
        <f>IFERROR(VLOOKUP($B19,'NAV plus Dist'!$B:$AAA,DC$1,FALSE)/VLOOKUP($B18,NAV!$A:$AAA,DC$1,FALSE)*DC20,"")</f>
        <v/>
      </c>
      <c r="DD19" s="143" t="str">
        <f>IFERROR(VLOOKUP($B19,'NAV plus Dist'!$B:$AAA,DD$1,FALSE)/VLOOKUP($B18,NAV!$A:$AAA,DD$1,FALSE)*DD20,"")</f>
        <v/>
      </c>
      <c r="DE19" s="143" t="str">
        <f>IFERROR(VLOOKUP($B19,'NAV plus Dist'!$B:$AAA,DE$1,FALSE)/VLOOKUP($B18,NAV!$A:$AAA,DE$1,FALSE)*DE20,"")</f>
        <v/>
      </c>
      <c r="DF19" s="143" t="str">
        <f>IFERROR(VLOOKUP($B19,'NAV plus Dist'!$B:$AAA,DF$1,FALSE)/VLOOKUP($B18,NAV!$A:$AAA,DF$1,FALSE)*DF20,"")</f>
        <v/>
      </c>
      <c r="DG19" s="143" t="str">
        <f>IFERROR(VLOOKUP($B19,'NAV plus Dist'!$B:$AAA,DG$1,FALSE)/VLOOKUP($B18,NAV!$A:$AAA,DG$1,FALSE)*DG20,"")</f>
        <v/>
      </c>
      <c r="DH19" s="143" t="str">
        <f>IFERROR(VLOOKUP($B19,'NAV plus Dist'!$B:$AAA,DH$1,FALSE)/VLOOKUP($B18,NAV!$A:$AAA,DH$1,FALSE)*DH20,"")</f>
        <v/>
      </c>
    </row>
    <row r="20" spans="1:112">
      <c r="A20" s="94">
        <f t="shared" si="35"/>
        <v>181</v>
      </c>
      <c r="B20" s="168">
        <f t="shared" si="36"/>
        <v>40574</v>
      </c>
      <c r="C20" s="143" t="str">
        <f>IFERROR(VLOOKUP($B20,'NAV plus Dist'!$B:$FD,C$1,FALSE)/VLOOKUP($B19,NAV!$A:$FC,C$1,FALSE)*C21,"")</f>
        <v/>
      </c>
      <c r="D20" s="143" t="str">
        <f>IFERROR(VLOOKUP($B20,'NAV plus Dist'!$B:$FD,D$1,FALSE)/VLOOKUP($B19,NAV!$A:$FC,D$1,FALSE)*D21,"")</f>
        <v/>
      </c>
      <c r="E20" s="143" t="str">
        <f>IFERROR(VLOOKUP($B20,'NAV plus Dist'!$B:$FD,E$1,FALSE)/VLOOKUP($B19,NAV!$A:$FC,E$1,FALSE)*E21,"")</f>
        <v/>
      </c>
      <c r="F20" s="143" t="str">
        <f>IFERROR(VLOOKUP($B20,'NAV plus Dist'!$B:$FD,F$1,FALSE)/VLOOKUP($B19,NAV!$A:$FC,F$1,FALSE)*F21,"")</f>
        <v/>
      </c>
      <c r="G20" s="143" t="str">
        <f>IFERROR(VLOOKUP($B20,'NAV plus Dist'!$B:$FD,G$1,FALSE)/VLOOKUP($B19,NAV!$A:$FC,G$1,FALSE)*G21,"")</f>
        <v/>
      </c>
      <c r="H20" s="143" t="str">
        <f>IFERROR(VLOOKUP($B20,'NAV plus Dist'!$B:$FD,H$1,FALSE)/VLOOKUP($B19,NAV!$A:$FC,H$1,FALSE)*H21,"")</f>
        <v/>
      </c>
      <c r="I20" s="143" t="str">
        <f>IFERROR(VLOOKUP($B20,'NAV plus Dist'!$B:$FD,I$1,FALSE)/VLOOKUP($B19,NAV!$A:$FC,I$1,FALSE)*I21,"")</f>
        <v/>
      </c>
      <c r="J20" s="143" t="str">
        <f>IFERROR(VLOOKUP($B20,'NAV plus Dist'!$B:$FD,J$1,FALSE)/VLOOKUP($B19,NAV!$A:$FC,J$1,FALSE)*J21,"")</f>
        <v/>
      </c>
      <c r="K20" s="143" t="str">
        <f>IFERROR(VLOOKUP($B20,'NAV plus Dist'!$B:$FD,K$1,FALSE)/VLOOKUP($B19,NAV!$A:$FC,K$1,FALSE)*K21,"")</f>
        <v/>
      </c>
      <c r="L20" s="143" t="str">
        <f>IFERROR(VLOOKUP($B20,'NAV plus Dist'!$B:$FD,L$1,FALSE)/VLOOKUP($B19,NAV!$A:$FC,L$1,FALSE)*L21,"")</f>
        <v/>
      </c>
      <c r="M20" s="143" t="str">
        <f>IFERROR(VLOOKUP($B20,'NAV plus Dist'!$B:$FD,M$1,FALSE)/VLOOKUP($B19,NAV!$A:$FC,M$1,FALSE)*M21,"")</f>
        <v/>
      </c>
      <c r="N20" s="143" t="str">
        <f>IFERROR(VLOOKUP($B20,'NAV plus Dist'!$B:$FD,N$1,FALSE)/VLOOKUP($B19,NAV!$A:$FC,N$1,FALSE)*N21,"")</f>
        <v/>
      </c>
      <c r="O20" s="143" t="str">
        <f>IFERROR(VLOOKUP($B20,'NAV plus Dist'!$B:$FD,O$1,FALSE)/VLOOKUP($B19,NAV!$A:$FC,O$1,FALSE)*O21,"")</f>
        <v/>
      </c>
      <c r="P20" s="143" t="str">
        <f>IFERROR(VLOOKUP($B20,'NAV plus Dist'!$B:$FD,P$1,FALSE)/VLOOKUP($B19,NAV!$A:$FC,P$1,FALSE)*P21,"")</f>
        <v/>
      </c>
      <c r="Q20" s="143" t="str">
        <f>IFERROR(VLOOKUP($B20,'NAV plus Dist'!$B:$FD,Q$1,FALSE)/VLOOKUP($B19,NAV!$A:$FC,Q$1,FALSE)*Q21,"")</f>
        <v/>
      </c>
      <c r="R20" s="143" t="str">
        <f>IFERROR(VLOOKUP($B20,'NAV plus Dist'!$B:$FD,R$1,FALSE)/VLOOKUP($B19,NAV!$A:$FC,R$1,FALSE)*R21,"")</f>
        <v/>
      </c>
      <c r="S20" s="143" t="str">
        <f>IFERROR(VLOOKUP($B20,'NAV plus Dist'!$B:$FD,S$1,FALSE)/VLOOKUP($B19,NAV!$A:$FC,S$1,FALSE)*S21,"")</f>
        <v/>
      </c>
      <c r="T20" s="143" t="str">
        <f>IFERROR(VLOOKUP($B20,'NAV plus Dist'!$B:$FD,T$1,FALSE)/VLOOKUP($B19,NAV!$A:$FC,T$1,FALSE)*T21,"")</f>
        <v/>
      </c>
      <c r="U20" s="143" t="str">
        <f>IFERROR(VLOOKUP($B20,'NAV plus Dist'!$B:$FD,U$1,FALSE)/VLOOKUP($B19,NAV!$A:$FC,U$1,FALSE)*U21,"")</f>
        <v/>
      </c>
      <c r="V20" s="143" t="str">
        <f>IFERROR(VLOOKUP($B20,'NAV plus Dist'!$B:$FD,V$1,FALSE)/VLOOKUP($B19,NAV!$A:$FC,V$1,FALSE)*V21,"")</f>
        <v/>
      </c>
      <c r="W20" s="143" t="str">
        <f>IFERROR(VLOOKUP($B20,'NAV plus Dist'!$B:$FD,W$1,FALSE)/VLOOKUP($B19,NAV!$A:$FC,W$1,FALSE)*W21,"")</f>
        <v/>
      </c>
      <c r="X20" s="143" t="str">
        <f>IFERROR(VLOOKUP($B20,'NAV plus Dist'!$B:$FD,X$1,FALSE)/VLOOKUP($B19,NAV!$A:$FC,X$1,FALSE)*X21,"")</f>
        <v/>
      </c>
      <c r="Y20" s="143" t="str">
        <f>IFERROR(VLOOKUP($B20,'NAV plus Dist'!$B:$FD,Y$1,FALSE)/VLOOKUP($B19,NAV!$A:$FC,Y$1,FALSE)*Y21,"")</f>
        <v/>
      </c>
      <c r="Z20" s="143" t="str">
        <f>IFERROR(VLOOKUP($B20,'NAV plus Dist'!$B:$FD,Z$1,FALSE)/VLOOKUP($B19,NAV!$A:$FC,Z$1,FALSE)*Z21,"")</f>
        <v/>
      </c>
      <c r="AA20" s="143" t="str">
        <f>IFERROR(VLOOKUP($B20,'NAV plus Dist'!$B:$FD,AA$1,FALSE)/VLOOKUP($B19,NAV!$A:$FC,AA$1,FALSE)*AA21,"")</f>
        <v/>
      </c>
      <c r="AB20" s="143" t="str">
        <f>IFERROR(VLOOKUP($B20,'NAV plus Dist'!$B:$FD,AB$1,FALSE)/VLOOKUP($B19,NAV!$A:$FC,AB$1,FALSE)*AB21,"")</f>
        <v/>
      </c>
      <c r="AC20" s="143" t="str">
        <f>IFERROR(VLOOKUP($B20,'NAV plus Dist'!$B:$FD,AC$1,FALSE)/VLOOKUP($B19,NAV!$A:$FC,AC$1,FALSE)*AC21,"")</f>
        <v/>
      </c>
      <c r="AD20" s="143" t="str">
        <f>IFERROR(VLOOKUP($B20,'NAV plus Dist'!$B:$FD,AD$1,FALSE)/VLOOKUP($B19,NAV!$A:$FC,AD$1,FALSE)*AD21,"")</f>
        <v/>
      </c>
      <c r="AE20" s="143" t="str">
        <f>IFERROR(VLOOKUP($B20,'NAV plus Dist'!$B:$FD,AE$1,FALSE)/VLOOKUP($B19,NAV!$A:$FC,AE$1,FALSE)*AE21,"")</f>
        <v/>
      </c>
      <c r="AF20" s="143" t="str">
        <f>IFERROR(VLOOKUP($B20,'NAV plus Dist'!$B:$FD,AF$1,FALSE)/VLOOKUP($B19,NAV!$A:$FC,AF$1,FALSE)*AF21,"")</f>
        <v/>
      </c>
      <c r="AG20" s="143" t="str">
        <f>IFERROR(VLOOKUP($B20,'NAV plus Dist'!$B:$FD,AG$1,FALSE)/VLOOKUP($B19,NAV!$A:$FC,AG$1,FALSE)*AG21,"")</f>
        <v/>
      </c>
      <c r="AH20" s="143" t="str">
        <f>IFERROR(VLOOKUP($B20,'NAV plus Dist'!$B:$FD,AH$1,FALSE)/VLOOKUP($B19,NAV!$A:$FC,AH$1,FALSE)*AH21,"")</f>
        <v/>
      </c>
      <c r="AI20" s="143" t="str">
        <f>IFERROR(VLOOKUP($B20,'NAV plus Dist'!$B:$FD,AI$1,FALSE)/VLOOKUP($B19,NAV!$A:$FC,AI$1,FALSE)*AI21,"")</f>
        <v/>
      </c>
      <c r="AJ20" s="143" t="str">
        <f>IFERROR(VLOOKUP($B20,'NAV plus Dist'!$B:$FD,AJ$1,FALSE)/VLOOKUP($B19,NAV!$A:$FC,AJ$1,FALSE)*AJ21,"")</f>
        <v/>
      </c>
      <c r="AK20" s="169" t="str">
        <f>IFERROR(VLOOKUP($B20,'NAV plus Dist'!$B:$FD,AK$1,FALSE)/VLOOKUP($B19,NAV!$A:$FC,AK$1,FALSE)*AK21,"")</f>
        <v/>
      </c>
      <c r="AL20" s="169" t="str">
        <f>IFERROR(VLOOKUP($B20,'NAV plus Dist'!$B:$FD,AL$1,FALSE)/VLOOKUP($B19,NAV!$A:$FC,AL$1,FALSE)*AL21,"")</f>
        <v/>
      </c>
      <c r="AM20" s="143" t="str">
        <f>IFERROR(VLOOKUP($B20,'NAV plus Dist'!$B:$FD,AM$1,FALSE)/VLOOKUP($B19,NAV!$A:$FC,AM$1,FALSE)*AM21,"")</f>
        <v/>
      </c>
      <c r="AN20" s="143" t="str">
        <f>IFERROR(VLOOKUP($B20,'NAV plus Dist'!$B:$FD,AN$1,FALSE)/VLOOKUP($B19,NAV!$A:$FC,AN$1,FALSE)*AN21,"")</f>
        <v/>
      </c>
      <c r="AO20" s="143" t="str">
        <f>IFERROR(VLOOKUP($B20,'NAV plus Dist'!$B:$FD,AO$1,FALSE)/VLOOKUP($B19,NAV!$A:$FC,AO$1,FALSE)*AO21,"")</f>
        <v/>
      </c>
      <c r="AP20" s="170" t="str">
        <f>IFERROR(VLOOKUP($B20,'NAV plus Dist'!$B:$FD,AP$1,FALSE)/VLOOKUP($B19,NAV!$A:$FC,AP$1,FALSE)*AP21,"")</f>
        <v/>
      </c>
      <c r="AQ20" s="143" t="str">
        <f>IFERROR(VLOOKUP($B20,'NAV plus Dist'!$B:$FD,AQ$1,FALSE)/VLOOKUP($B19,NAV!$A:$FC,AQ$1,FALSE)*AQ21,"")</f>
        <v/>
      </c>
      <c r="AR20" s="143" t="str">
        <f>IFERROR(VLOOKUP($B20,'NAV plus Dist'!$B:$FD,AR$1,FALSE)/VLOOKUP($B19,NAV!$A:$FC,AR$1,FALSE)*AR21,"")</f>
        <v/>
      </c>
      <c r="AS20" s="143" t="str">
        <f>IFERROR(VLOOKUP($B20,'NAV plus Dist'!$B:$FD,AS$1,FALSE)/VLOOKUP($B19,NAV!$A:$FC,AS$1,FALSE)*AS21,"")</f>
        <v/>
      </c>
      <c r="AT20" s="143" t="str">
        <f>IFERROR(VLOOKUP($B20,'NAV plus Dist'!$B:$FD,AT$1,FALSE)/VLOOKUP($B19,NAV!$A:$FC,AT$1,FALSE)*AT21,"")</f>
        <v/>
      </c>
      <c r="AU20" s="143" t="str">
        <f>IFERROR(VLOOKUP($B20,'NAV plus Dist'!$B:$FD,AU$1,FALSE)/VLOOKUP($B19,NAV!$A:$FC,AU$1,FALSE)*AU21,"")</f>
        <v/>
      </c>
      <c r="AV20" s="143" t="str">
        <f>IFERROR(VLOOKUP($B20,'NAV plus Dist'!$B:$FD,AV$1,FALSE)/VLOOKUP($B19,NAV!$A:$FC,AV$1,FALSE)*AV21,"")</f>
        <v/>
      </c>
      <c r="AW20" s="143" t="str">
        <f>IFERROR(VLOOKUP($B20,'NAV plus Dist'!$B:$FD,AW$1,FALSE)/VLOOKUP($B19,NAV!$A:$FC,AW$1,FALSE)*AW21,"")</f>
        <v/>
      </c>
      <c r="AX20" s="143" t="str">
        <f>IFERROR(VLOOKUP($B20,'NAV plus Dist'!$B:$FD,AX$1,FALSE)/VLOOKUP($B19,NAV!$A:$FC,AX$1,FALSE)*AX21,"")</f>
        <v/>
      </c>
      <c r="AY20" s="143" t="str">
        <f>IFERROR(VLOOKUP($B20,'NAV plus Dist'!$B:$FD,AY$1,FALSE)/VLOOKUP($B19,NAV!$A:$FC,AY$1,FALSE)*AY21,"")</f>
        <v/>
      </c>
      <c r="AZ20" s="143" t="str">
        <f>IFERROR(VLOOKUP($B20,'NAV plus Dist'!$B:$FD,AZ$1,FALSE)/VLOOKUP($B19,NAV!$A:$FC,AZ$1,FALSE)*AZ21,"")</f>
        <v/>
      </c>
      <c r="BA20" s="143" t="str">
        <f>IFERROR(VLOOKUP($B20,'NAV plus Dist'!$B:$FD,BA$1,FALSE)/VLOOKUP($B19,NAV!$A:$FC,BA$1,FALSE)*BA21,"")</f>
        <v/>
      </c>
      <c r="BB20" s="143" t="str">
        <f>IFERROR(VLOOKUP($B20,'NAV plus Dist'!$B:$FD,BB$1,FALSE)/VLOOKUP($B19,NAV!$A:$FC,BB$1,FALSE)*BB21,"")</f>
        <v/>
      </c>
      <c r="BC20" s="143" t="str">
        <f>IFERROR(VLOOKUP($B20,'NAV plus Dist'!$B:$FD,BC$1,FALSE)/VLOOKUP($B19,NAV!$A:$FC,BC$1,FALSE)*BC21,"")</f>
        <v/>
      </c>
      <c r="BD20" s="143" t="str">
        <f>IFERROR(VLOOKUP($B20,'NAV plus Dist'!$B:$FD,BD$1,FALSE)/VLOOKUP($B19,NAV!$A:$FC,BD$1,FALSE)*BD21,"")</f>
        <v/>
      </c>
      <c r="BE20" s="143" t="str">
        <f>IFERROR(VLOOKUP($B20,'NAV plus Dist'!$B:$FD,BE$1,FALSE)/VLOOKUP($B19,NAV!$A:$FC,BE$1,FALSE)*BE21,"")</f>
        <v/>
      </c>
      <c r="BF20" s="143" t="str">
        <f>IFERROR(VLOOKUP($B20,'NAV plus Dist'!$B:$FD,BF$1,FALSE)/VLOOKUP($B19,NAV!$A:$FC,BF$1,FALSE)*BF21,"")</f>
        <v/>
      </c>
      <c r="BG20" s="143" t="str">
        <f>IFERROR(VLOOKUP($B20,'NAV plus Dist'!$B:$FD,BG$1,FALSE)/VLOOKUP($B19,NAV!$A:$FC,BG$1,FALSE)*BG21,"")</f>
        <v/>
      </c>
      <c r="BH20" s="143" t="str">
        <f>IFERROR(VLOOKUP($B20,'NAV plus Dist'!$B:$FD,BH$1,FALSE)/VLOOKUP($B19,NAV!$A:$FC,BH$1,FALSE)*BH21,"")</f>
        <v/>
      </c>
      <c r="BI20" s="143" t="str">
        <f>IFERROR(VLOOKUP($B20,'NAV plus Dist'!$B:$FD,BI$1,FALSE)/VLOOKUP($B19,NAV!$A:$FC,BI$1,FALSE)*BI21,"")</f>
        <v/>
      </c>
      <c r="BJ20" s="143" t="str">
        <f>IFERROR(VLOOKUP($B20,'NAV plus Dist'!$B:$FD,BJ$1,FALSE)/VLOOKUP($B19,NAV!$A:$FC,BJ$1,FALSE)*BJ21,"")</f>
        <v/>
      </c>
      <c r="BK20" s="143" t="str">
        <f>IFERROR(VLOOKUP($B20,'NAV plus Dist'!$B:$FD,BK$1,FALSE)/VLOOKUP($B19,NAV!$A:$FC,BK$1,FALSE)*BK21,"")</f>
        <v/>
      </c>
      <c r="BL20" s="143" t="str">
        <f>IFERROR(VLOOKUP($B20,'NAV plus Dist'!$B:$FD,BL$1,FALSE)/VLOOKUP($B19,NAV!$A:$FC,BL$1,FALSE)*BL21,"")</f>
        <v/>
      </c>
      <c r="BM20" s="143" t="str">
        <f>IFERROR(VLOOKUP($B20,'NAV plus Dist'!$B:$FD,BM$1,FALSE)/VLOOKUP($B19,NAV!$A:$FC,BM$1,FALSE)*BM21,"")</f>
        <v/>
      </c>
      <c r="BN20" s="143" t="str">
        <f>IFERROR(VLOOKUP($B20,'NAV plus Dist'!$B:$FD,BN$1,FALSE)/VLOOKUP($B19,NAV!$A:$FC,BN$1,FALSE)*BN21,"")</f>
        <v/>
      </c>
      <c r="BO20" s="143" t="str">
        <f>IFERROR(VLOOKUP($B20,'NAV plus Dist'!$B:$FD,BO$1,FALSE)/VLOOKUP($B19,NAV!$A:$FC,BO$1,FALSE)*BO21,"")</f>
        <v/>
      </c>
      <c r="BP20" s="143" t="str">
        <f>IFERROR(VLOOKUP($B20,'NAV plus Dist'!$B:$FD,BP$1,FALSE)/VLOOKUP($B19,NAV!$A:$FC,BP$1,FALSE)*BP21,"")</f>
        <v/>
      </c>
      <c r="BQ20" s="143" t="str">
        <f>IFERROR(VLOOKUP($B20,'NAV plus Dist'!$B:$FD,BQ$1,FALSE)/VLOOKUP($B19,NAV!$A:$FC,BQ$1,FALSE)*BQ21,"")</f>
        <v/>
      </c>
      <c r="BR20" s="143" t="str">
        <f>IFERROR(VLOOKUP($B20,'NAV plus Dist'!$B:$FD,BR$1,FALSE)/VLOOKUP($B19,NAV!$A:$FC,BR$1,FALSE)*BR21,"")</f>
        <v/>
      </c>
      <c r="BS20" s="143" t="str">
        <f>IFERROR(VLOOKUP($B20,'NAV plus Dist'!$B:$FD,BS$1,FALSE)/VLOOKUP($B19,NAV!$A:$FC,BS$1,FALSE)*BS21,"")</f>
        <v/>
      </c>
      <c r="BT20" s="143" t="str">
        <f>IFERROR(VLOOKUP($B20,'NAV plus Dist'!$B:$FD,BT$1,FALSE)/VLOOKUP($B19,NAV!$A:$FC,BT$1,FALSE)*BT21,"")</f>
        <v/>
      </c>
      <c r="BU20" s="143" t="str">
        <f>IFERROR(VLOOKUP($B20,'NAV plus Dist'!$B:$FD,BU$1,FALSE)/VLOOKUP($B19,NAV!$A:$FC,BU$1,FALSE)*BU21,"")</f>
        <v/>
      </c>
      <c r="BV20" s="143" t="str">
        <f>IFERROR(VLOOKUP($B20,'NAV plus Dist'!$B:$FD,BV$1,FALSE)/VLOOKUP($B19,NAV!$A:$FC,BV$1,FALSE)*BV21,"")</f>
        <v/>
      </c>
      <c r="BW20" s="143" t="str">
        <f>IFERROR(VLOOKUP($B20,'NAV plus Dist'!$B:$FD,BW$1,FALSE)/VLOOKUP($B19,NAV!$A:$FC,BW$1,FALSE)*BW21,"")</f>
        <v/>
      </c>
      <c r="BX20" s="143" t="str">
        <f>IFERROR(VLOOKUP($B20,'NAV plus Dist'!$B:$FD,BX$1,FALSE)/VLOOKUP($B19,NAV!$A:$FC,BX$1,FALSE)*BX21,"")</f>
        <v/>
      </c>
      <c r="BY20" s="143" t="str">
        <f>IFERROR(VLOOKUP($B20,'NAV plus Dist'!$B:$FD,BY$1,FALSE)/VLOOKUP($B19,NAV!$A:$FC,BY$1,FALSE)*BY21,"")</f>
        <v/>
      </c>
      <c r="BZ20" s="143" t="str">
        <f>IFERROR(VLOOKUP($B20,'NAV plus Dist'!$B:$FD,BZ$1,FALSE)/VLOOKUP($B19,NAV!$A:$FC,BZ$1,FALSE)*BZ21,"")</f>
        <v/>
      </c>
      <c r="CA20" s="143" t="str">
        <f>IFERROR(VLOOKUP($B20,'NAV plus Dist'!$B:$FD,CA$1,FALSE)/VLOOKUP($B19,NAV!$A:$FC,CA$1,FALSE)*CA21,"")</f>
        <v/>
      </c>
      <c r="CB20" s="143" t="str">
        <f>IFERROR(VLOOKUP($B20,'NAV plus Dist'!$B:$FD,CB$1,FALSE)/VLOOKUP($B19,NAV!$A:$FC,CB$1,FALSE)*CB21,"")</f>
        <v/>
      </c>
      <c r="CC20" s="143" t="str">
        <f>IFERROR(VLOOKUP($B20,'NAV plus Dist'!$B:$FD,CC$1,FALSE)/VLOOKUP($B19,NAV!$A:$FC,CC$1,FALSE)*CC21,"")</f>
        <v/>
      </c>
      <c r="CD20" s="143" t="str">
        <f>IFERROR(VLOOKUP($B20,'NAV plus Dist'!$B:$FD,CD$1,FALSE)/VLOOKUP($B19,NAV!$A:$FC,CD$1,FALSE)*CD21,"")</f>
        <v/>
      </c>
      <c r="CE20" s="143" t="str">
        <f>IFERROR(VLOOKUP($B20,'NAV plus Dist'!$B:$FD,CE$1,FALSE)/VLOOKUP($B19,NAV!$A:$FC,CE$1,FALSE)*CE21,"")</f>
        <v/>
      </c>
      <c r="CF20" s="143" t="str">
        <f>IFERROR(VLOOKUP($B20,'NAV plus Dist'!$B:$FD,CF$1,FALSE)/VLOOKUP($B19,NAV!$A:$FC,CF$1,FALSE)*CF21,"")</f>
        <v/>
      </c>
      <c r="CG20" s="143" t="str">
        <f>IFERROR(VLOOKUP($B20,'NAV plus Dist'!$B:$FD,CG$1,FALSE)/VLOOKUP($B19,NAV!$A:$FC,CG$1,FALSE)*CG21,"")</f>
        <v/>
      </c>
      <c r="CH20" s="143" t="str">
        <f>IFERROR(VLOOKUP($B20,'NAV plus Dist'!$B:$FD,CH$1,FALSE)/VLOOKUP($B19,NAV!$A:$FC,CH$1,FALSE)*CH21,"")</f>
        <v/>
      </c>
      <c r="CI20" s="143" t="str">
        <f>IFERROR(VLOOKUP($B20,'NAV plus Dist'!$B:$FD,CI$1,FALSE)/VLOOKUP($B19,NAV!$A:$FC,CI$1,FALSE)*CI21,"")</f>
        <v/>
      </c>
      <c r="CJ20" s="143" t="str">
        <f>IFERROR(VLOOKUP($B20,'NAV plus Dist'!$B:$FD,CJ$1,FALSE)/VLOOKUP($B19,NAV!$A:$FC,CJ$1,FALSE)*CJ21,"")</f>
        <v/>
      </c>
      <c r="CK20" s="143" t="str">
        <f>IFERROR(VLOOKUP($B20,'NAV plus Dist'!$B:$AAA,CK$1,FALSE)/VLOOKUP($B19,NAV!$A:$AAA,CK$1,FALSE)*CK21,"")</f>
        <v/>
      </c>
      <c r="CL20" s="143" t="str">
        <f>IFERROR(VLOOKUP($B20,'NAV plus Dist'!$B:$AAA,CL$1,FALSE)/VLOOKUP($B19,NAV!$A:$AAA,CL$1,FALSE)*CL21,"")</f>
        <v/>
      </c>
      <c r="CM20" s="143" t="str">
        <f>IFERROR(VLOOKUP($B20,'NAV plus Dist'!$B:$AAA,CM$1,FALSE)/VLOOKUP($B19,NAV!$A:$AAA,CM$1,FALSE)*CM21,"")</f>
        <v/>
      </c>
      <c r="CN20" s="143" t="str">
        <f>IFERROR(VLOOKUP($B20,'NAV plus Dist'!$B:$AAA,CN$1,FALSE)/VLOOKUP($B19,NAV!$A:$AAA,CN$1,FALSE)*CN21,"")</f>
        <v/>
      </c>
      <c r="CO20" s="143" t="str">
        <f>IFERROR(VLOOKUP($B20,'NAV plus Dist'!$B:$AAA,CO$1,FALSE)/VLOOKUP($B19,NAV!$A:$AAA,CO$1,FALSE)*CO21,"")</f>
        <v/>
      </c>
      <c r="CP20" s="143" t="str">
        <f>IFERROR(VLOOKUP($B20,'NAV plus Dist'!$B:$AAA,CP$1,FALSE)/VLOOKUP($B19,NAV!$A:$AAA,CP$1,FALSE)*CP21,"")</f>
        <v/>
      </c>
      <c r="CQ20" s="143" t="str">
        <f>IFERROR(VLOOKUP($B20,'NAV plus Dist'!$B:$AAA,CQ$1,FALSE)/VLOOKUP($B19,NAV!$A:$AAA,CQ$1,FALSE)*CQ21,"")</f>
        <v/>
      </c>
      <c r="CR20" s="143" t="str">
        <f>IFERROR(VLOOKUP($B20,'NAV plus Dist'!$B:$AAA,CR$1,FALSE)/VLOOKUP($B19,NAV!$A:$AAA,CR$1,FALSE)*CR21,"")</f>
        <v/>
      </c>
      <c r="CS20" s="143" t="str">
        <f>IFERROR(VLOOKUP($B20,'NAV plus Dist'!$B:$AAA,CS$1,FALSE)/VLOOKUP($B19,NAV!$A:$AAA,CS$1,FALSE)*CS21,"")</f>
        <v/>
      </c>
      <c r="CT20" s="143" t="str">
        <f>IFERROR(VLOOKUP($B20,'NAV plus Dist'!$B:$AAA,CT$1,FALSE)/VLOOKUP($B19,NAV!$A:$AAA,CT$1,FALSE)*CT21,"")</f>
        <v/>
      </c>
      <c r="CU20" s="143" t="str">
        <f>IFERROR(VLOOKUP($B20,'NAV plus Dist'!$B:$AAA,CU$1,FALSE)/VLOOKUP($B19,NAV!$A:$AAA,CU$1,FALSE)*CU21,"")</f>
        <v/>
      </c>
      <c r="CV20" s="143" t="str">
        <f>IFERROR(VLOOKUP($B20,'NAV plus Dist'!$B:$AAA,CV$1,FALSE)/VLOOKUP($B19,NAV!$A:$AAA,CV$1,FALSE)*CV21,"")</f>
        <v/>
      </c>
      <c r="CW20" s="143" t="str">
        <f>IFERROR(VLOOKUP($B20,'NAV plus Dist'!$B:$AAA,CW$1,FALSE)/VLOOKUP($B19,NAV!$A:$AAA,CW$1,FALSE)*CW21,"")</f>
        <v/>
      </c>
      <c r="CX20" s="143" t="str">
        <f>IFERROR(VLOOKUP($B20,'NAV plus Dist'!$B:$AAA,CX$1,FALSE)/VLOOKUP($B19,NAV!$A:$AAA,CX$1,FALSE)*CX21,"")</f>
        <v/>
      </c>
      <c r="CY20" s="143" t="str">
        <f>IFERROR(VLOOKUP($B20,'NAV plus Dist'!$B:$AAA,CY$1,FALSE)/VLOOKUP($B19,NAV!$A:$AAA,CY$1,FALSE)*CY21,"")</f>
        <v/>
      </c>
      <c r="CZ20" s="143" t="str">
        <f>IFERROR(VLOOKUP($B20,'NAV plus Dist'!$B:$AAA,CZ$1,FALSE)/VLOOKUP($B19,NAV!$A:$AAA,CZ$1,FALSE)*CZ21,"")</f>
        <v/>
      </c>
      <c r="DA20" s="143" t="str">
        <f>IFERROR(VLOOKUP($B20,'NAV plus Dist'!$B:$AAA,DA$1,FALSE)/VLOOKUP($B19,NAV!$A:$AAA,DA$1,FALSE)*DA21,"")</f>
        <v/>
      </c>
      <c r="DB20" s="143" t="str">
        <f>IFERROR(VLOOKUP($B20,'NAV plus Dist'!$B:$AAA,DB$1,FALSE)/VLOOKUP($B19,NAV!$A:$AAA,DB$1,FALSE)*DB21,"")</f>
        <v/>
      </c>
      <c r="DC20" s="143" t="str">
        <f>IFERROR(VLOOKUP($B20,'NAV plus Dist'!$B:$AAA,DC$1,FALSE)/VLOOKUP($B19,NAV!$A:$AAA,DC$1,FALSE)*DC21,"")</f>
        <v/>
      </c>
      <c r="DD20" s="143" t="str">
        <f>IFERROR(VLOOKUP($B20,'NAV plus Dist'!$B:$AAA,DD$1,FALSE)/VLOOKUP($B19,NAV!$A:$AAA,DD$1,FALSE)*DD21,"")</f>
        <v/>
      </c>
      <c r="DE20" s="143" t="str">
        <f>IFERROR(VLOOKUP($B20,'NAV plus Dist'!$B:$AAA,DE$1,FALSE)/VLOOKUP($B19,NAV!$A:$AAA,DE$1,FALSE)*DE21,"")</f>
        <v/>
      </c>
      <c r="DF20" s="143" t="str">
        <f>IFERROR(VLOOKUP($B20,'NAV plus Dist'!$B:$AAA,DF$1,FALSE)/VLOOKUP($B19,NAV!$A:$AAA,DF$1,FALSE)*DF21,"")</f>
        <v/>
      </c>
      <c r="DG20" s="143" t="str">
        <f>IFERROR(VLOOKUP($B20,'NAV plus Dist'!$B:$AAA,DG$1,FALSE)/VLOOKUP($B19,NAV!$A:$AAA,DG$1,FALSE)*DG21,"")</f>
        <v/>
      </c>
      <c r="DH20" s="143" t="str">
        <f>IFERROR(VLOOKUP($B20,'NAV plus Dist'!$B:$AAA,DH$1,FALSE)/VLOOKUP($B19,NAV!$A:$AAA,DH$1,FALSE)*DH21,"")</f>
        <v/>
      </c>
    </row>
    <row r="21" spans="1:112">
      <c r="A21" s="94">
        <f t="shared" si="35"/>
        <v>180</v>
      </c>
      <c r="B21" s="168">
        <f t="shared" si="36"/>
        <v>40602</v>
      </c>
      <c r="C21" s="143" t="str">
        <f>IFERROR(VLOOKUP($B21,'NAV plus Dist'!$B:$FD,C$1,FALSE)/VLOOKUP($B20,NAV!$A:$FC,C$1,FALSE)*C22,"")</f>
        <v/>
      </c>
      <c r="D21" s="143" t="str">
        <f>IFERROR(VLOOKUP($B21,'NAV plus Dist'!$B:$FD,D$1,FALSE)/VLOOKUP($B20,NAV!$A:$FC,D$1,FALSE)*D22,"")</f>
        <v/>
      </c>
      <c r="E21" s="143" t="str">
        <f>IFERROR(VLOOKUP($B21,'NAV plus Dist'!$B:$FD,E$1,FALSE)/VLOOKUP($B20,NAV!$A:$FC,E$1,FALSE)*E22,"")</f>
        <v/>
      </c>
      <c r="F21" s="143" t="str">
        <f>IFERROR(VLOOKUP($B21,'NAV plus Dist'!$B:$FD,F$1,FALSE)/VLOOKUP($B20,NAV!$A:$FC,F$1,FALSE)*F22,"")</f>
        <v/>
      </c>
      <c r="G21" s="143" t="str">
        <f>IFERROR(VLOOKUP($B21,'NAV plus Dist'!$B:$FD,G$1,FALSE)/VLOOKUP($B20,NAV!$A:$FC,G$1,FALSE)*G22,"")</f>
        <v/>
      </c>
      <c r="H21" s="143" t="str">
        <f>IFERROR(VLOOKUP($B21,'NAV plus Dist'!$B:$FD,H$1,FALSE)/VLOOKUP($B20,NAV!$A:$FC,H$1,FALSE)*H22,"")</f>
        <v/>
      </c>
      <c r="I21" s="143" t="str">
        <f>IFERROR(VLOOKUP($B21,'NAV plus Dist'!$B:$FD,I$1,FALSE)/VLOOKUP($B20,NAV!$A:$FC,I$1,FALSE)*I22,"")</f>
        <v/>
      </c>
      <c r="J21" s="143" t="str">
        <f>IFERROR(VLOOKUP($B21,'NAV plus Dist'!$B:$FD,J$1,FALSE)/VLOOKUP($B20,NAV!$A:$FC,J$1,FALSE)*J22,"")</f>
        <v/>
      </c>
      <c r="K21" s="143" t="str">
        <f>IFERROR(VLOOKUP($B21,'NAV plus Dist'!$B:$FD,K$1,FALSE)/VLOOKUP($B20,NAV!$A:$FC,K$1,FALSE)*K22,"")</f>
        <v/>
      </c>
      <c r="L21" s="143" t="str">
        <f>IFERROR(VLOOKUP($B21,'NAV plus Dist'!$B:$FD,L$1,FALSE)/VLOOKUP($B20,NAV!$A:$FC,L$1,FALSE)*L22,"")</f>
        <v/>
      </c>
      <c r="M21" s="143" t="str">
        <f>IFERROR(VLOOKUP($B21,'NAV plus Dist'!$B:$FD,M$1,FALSE)/VLOOKUP($B20,NAV!$A:$FC,M$1,FALSE)*M22,"")</f>
        <v/>
      </c>
      <c r="N21" s="143" t="str">
        <f>IFERROR(VLOOKUP($B21,'NAV plus Dist'!$B:$FD,N$1,FALSE)/VLOOKUP($B20,NAV!$A:$FC,N$1,FALSE)*N22,"")</f>
        <v/>
      </c>
      <c r="O21" s="143" t="str">
        <f>IFERROR(VLOOKUP($B21,'NAV plus Dist'!$B:$FD,O$1,FALSE)/VLOOKUP($B20,NAV!$A:$FC,O$1,FALSE)*O22,"")</f>
        <v/>
      </c>
      <c r="P21" s="143" t="str">
        <f>IFERROR(VLOOKUP($B21,'NAV plus Dist'!$B:$FD,P$1,FALSE)/VLOOKUP($B20,NAV!$A:$FC,P$1,FALSE)*P22,"")</f>
        <v/>
      </c>
      <c r="Q21" s="143" t="str">
        <f>IFERROR(VLOOKUP($B21,'NAV plus Dist'!$B:$FD,Q$1,FALSE)/VLOOKUP($B20,NAV!$A:$FC,Q$1,FALSE)*Q22,"")</f>
        <v/>
      </c>
      <c r="R21" s="143" t="str">
        <f>IFERROR(VLOOKUP($B21,'NAV plus Dist'!$B:$FD,R$1,FALSE)/VLOOKUP($B20,NAV!$A:$FC,R$1,FALSE)*R22,"")</f>
        <v/>
      </c>
      <c r="S21" s="143" t="str">
        <f>IFERROR(VLOOKUP($B21,'NAV plus Dist'!$B:$FD,S$1,FALSE)/VLOOKUP($B20,NAV!$A:$FC,S$1,FALSE)*S22,"")</f>
        <v/>
      </c>
      <c r="T21" s="143" t="str">
        <f>IFERROR(VLOOKUP($B21,'NAV plus Dist'!$B:$FD,T$1,FALSE)/VLOOKUP($B20,NAV!$A:$FC,T$1,FALSE)*T22,"")</f>
        <v/>
      </c>
      <c r="U21" s="143" t="str">
        <f>IFERROR(VLOOKUP($B21,'NAV plus Dist'!$B:$FD,U$1,FALSE)/VLOOKUP($B20,NAV!$A:$FC,U$1,FALSE)*U22,"")</f>
        <v/>
      </c>
      <c r="V21" s="143" t="str">
        <f>IFERROR(VLOOKUP($B21,'NAV plus Dist'!$B:$FD,V$1,FALSE)/VLOOKUP($B20,NAV!$A:$FC,V$1,FALSE)*V22,"")</f>
        <v/>
      </c>
      <c r="W21" s="143" t="str">
        <f>IFERROR(VLOOKUP($B21,'NAV plus Dist'!$B:$FD,W$1,FALSE)/VLOOKUP($B20,NAV!$A:$FC,W$1,FALSE)*W22,"")</f>
        <v/>
      </c>
      <c r="X21" s="143" t="str">
        <f>IFERROR(VLOOKUP($B21,'NAV plus Dist'!$B:$FD,X$1,FALSE)/VLOOKUP($B20,NAV!$A:$FC,X$1,FALSE)*X22,"")</f>
        <v/>
      </c>
      <c r="Y21" s="143" t="str">
        <f>IFERROR(VLOOKUP($B21,'NAV plus Dist'!$B:$FD,Y$1,FALSE)/VLOOKUP($B20,NAV!$A:$FC,Y$1,FALSE)*Y22,"")</f>
        <v/>
      </c>
      <c r="Z21" s="143" t="str">
        <f>IFERROR(VLOOKUP($B21,'NAV plus Dist'!$B:$FD,Z$1,FALSE)/VLOOKUP($B20,NAV!$A:$FC,Z$1,FALSE)*Z22,"")</f>
        <v/>
      </c>
      <c r="AA21" s="143" t="str">
        <f>IFERROR(VLOOKUP($B21,'NAV plus Dist'!$B:$FD,AA$1,FALSE)/VLOOKUP($B20,NAV!$A:$FC,AA$1,FALSE)*AA22,"")</f>
        <v/>
      </c>
      <c r="AB21" s="143" t="str">
        <f>IFERROR(VLOOKUP($B21,'NAV plus Dist'!$B:$FD,AB$1,FALSE)/VLOOKUP($B20,NAV!$A:$FC,AB$1,FALSE)*AB22,"")</f>
        <v/>
      </c>
      <c r="AC21" s="143" t="str">
        <f>IFERROR(VLOOKUP($B21,'NAV plus Dist'!$B:$FD,AC$1,FALSE)/VLOOKUP($B20,NAV!$A:$FC,AC$1,FALSE)*AC22,"")</f>
        <v/>
      </c>
      <c r="AD21" s="143" t="str">
        <f>IFERROR(VLOOKUP($B21,'NAV plus Dist'!$B:$FD,AD$1,FALSE)/VLOOKUP($B20,NAV!$A:$FC,AD$1,FALSE)*AD22,"")</f>
        <v/>
      </c>
      <c r="AE21" s="143" t="str">
        <f>IFERROR(VLOOKUP($B21,'NAV plus Dist'!$B:$FD,AE$1,FALSE)/VLOOKUP($B20,NAV!$A:$FC,AE$1,FALSE)*AE22,"")</f>
        <v/>
      </c>
      <c r="AF21" s="143" t="str">
        <f>IFERROR(VLOOKUP($B21,'NAV plus Dist'!$B:$FD,AF$1,FALSE)/VLOOKUP($B20,NAV!$A:$FC,AF$1,FALSE)*AF22,"")</f>
        <v/>
      </c>
      <c r="AG21" s="143" t="str">
        <f>IFERROR(VLOOKUP($B21,'NAV plus Dist'!$B:$FD,AG$1,FALSE)/VLOOKUP($B20,NAV!$A:$FC,AG$1,FALSE)*AG22,"")</f>
        <v/>
      </c>
      <c r="AH21" s="143" t="str">
        <f>IFERROR(VLOOKUP($B21,'NAV plus Dist'!$B:$FD,AH$1,FALSE)/VLOOKUP($B20,NAV!$A:$FC,AH$1,FALSE)*AH22,"")</f>
        <v/>
      </c>
      <c r="AI21" s="143" t="str">
        <f>IFERROR(VLOOKUP($B21,'NAV plus Dist'!$B:$FD,AI$1,FALSE)/VLOOKUP($B20,NAV!$A:$FC,AI$1,FALSE)*AI22,"")</f>
        <v/>
      </c>
      <c r="AJ21" s="143" t="str">
        <f>IFERROR(VLOOKUP($B21,'NAV plus Dist'!$B:$FD,AJ$1,FALSE)/VLOOKUP($B20,NAV!$A:$FC,AJ$1,FALSE)*AJ22,"")</f>
        <v/>
      </c>
      <c r="AK21" s="169" t="str">
        <f>IFERROR(VLOOKUP($B21,'NAV plus Dist'!$B:$FD,AK$1,FALSE)/VLOOKUP($B20,NAV!$A:$FC,AK$1,FALSE)*AK22,"")</f>
        <v/>
      </c>
      <c r="AL21" s="169" t="str">
        <f>IFERROR(VLOOKUP($B21,'NAV plus Dist'!$B:$FD,AL$1,FALSE)/VLOOKUP($B20,NAV!$A:$FC,AL$1,FALSE)*AL22,"")</f>
        <v/>
      </c>
      <c r="AM21" s="143" t="str">
        <f>IFERROR(VLOOKUP($B21,'NAV plus Dist'!$B:$FD,AM$1,FALSE)/VLOOKUP($B20,NAV!$A:$FC,AM$1,FALSE)*AM22,"")</f>
        <v/>
      </c>
      <c r="AN21" s="143" t="str">
        <f>IFERROR(VLOOKUP($B21,'NAV plus Dist'!$B:$FD,AN$1,FALSE)/VLOOKUP($B20,NAV!$A:$FC,AN$1,FALSE)*AN22,"")</f>
        <v/>
      </c>
      <c r="AO21" s="143" t="str">
        <f>IFERROR(VLOOKUP($B21,'NAV plus Dist'!$B:$FD,AO$1,FALSE)/VLOOKUP($B20,NAV!$A:$FC,AO$1,FALSE)*AO22,"")</f>
        <v/>
      </c>
      <c r="AP21" s="170" t="str">
        <f>IFERROR(VLOOKUP($B21,'NAV plus Dist'!$B:$FD,AP$1,FALSE)/VLOOKUP($B20,NAV!$A:$FC,AP$1,FALSE)*AP22,"")</f>
        <v/>
      </c>
      <c r="AQ21" s="143" t="str">
        <f>IFERROR(VLOOKUP($B21,'NAV plus Dist'!$B:$FD,AQ$1,FALSE)/VLOOKUP($B20,NAV!$A:$FC,AQ$1,FALSE)*AQ22,"")</f>
        <v/>
      </c>
      <c r="AR21" s="143" t="str">
        <f>IFERROR(VLOOKUP($B21,'NAV plus Dist'!$B:$FD,AR$1,FALSE)/VLOOKUP($B20,NAV!$A:$FC,AR$1,FALSE)*AR22,"")</f>
        <v/>
      </c>
      <c r="AS21" s="143" t="str">
        <f>IFERROR(VLOOKUP($B21,'NAV plus Dist'!$B:$FD,AS$1,FALSE)/VLOOKUP($B20,NAV!$A:$FC,AS$1,FALSE)*AS22,"")</f>
        <v/>
      </c>
      <c r="AT21" s="143" t="str">
        <f>IFERROR(VLOOKUP($B21,'NAV plus Dist'!$B:$FD,AT$1,FALSE)/VLOOKUP($B20,NAV!$A:$FC,AT$1,FALSE)*AT22,"")</f>
        <v/>
      </c>
      <c r="AU21" s="143" t="str">
        <f>IFERROR(VLOOKUP($B21,'NAV plus Dist'!$B:$FD,AU$1,FALSE)/VLOOKUP($B20,NAV!$A:$FC,AU$1,FALSE)*AU22,"")</f>
        <v/>
      </c>
      <c r="AV21" s="143" t="str">
        <f>IFERROR(VLOOKUP($B21,'NAV plus Dist'!$B:$FD,AV$1,FALSE)/VLOOKUP($B20,NAV!$A:$FC,AV$1,FALSE)*AV22,"")</f>
        <v/>
      </c>
      <c r="AW21" s="143" t="str">
        <f>IFERROR(VLOOKUP($B21,'NAV plus Dist'!$B:$FD,AW$1,FALSE)/VLOOKUP($B20,NAV!$A:$FC,AW$1,FALSE)*AW22,"")</f>
        <v/>
      </c>
      <c r="AX21" s="143" t="str">
        <f>IFERROR(VLOOKUP($B21,'NAV plus Dist'!$B:$FD,AX$1,FALSE)/VLOOKUP($B20,NAV!$A:$FC,AX$1,FALSE)*AX22,"")</f>
        <v/>
      </c>
      <c r="AY21" s="143" t="str">
        <f>IFERROR(VLOOKUP($B21,'NAV plus Dist'!$B:$FD,AY$1,FALSE)/VLOOKUP($B20,NAV!$A:$FC,AY$1,FALSE)*AY22,"")</f>
        <v/>
      </c>
      <c r="AZ21" s="143" t="str">
        <f>IFERROR(VLOOKUP($B21,'NAV plus Dist'!$B:$FD,AZ$1,FALSE)/VLOOKUP($B20,NAV!$A:$FC,AZ$1,FALSE)*AZ22,"")</f>
        <v/>
      </c>
      <c r="BA21" s="143" t="str">
        <f>IFERROR(VLOOKUP($B21,'NAV plus Dist'!$B:$FD,BA$1,FALSE)/VLOOKUP($B20,NAV!$A:$FC,BA$1,FALSE)*BA22,"")</f>
        <v/>
      </c>
      <c r="BB21" s="143" t="str">
        <f>IFERROR(VLOOKUP($B21,'NAV plus Dist'!$B:$FD,BB$1,FALSE)/VLOOKUP($B20,NAV!$A:$FC,BB$1,FALSE)*BB22,"")</f>
        <v/>
      </c>
      <c r="BC21" s="143" t="str">
        <f>IFERROR(VLOOKUP($B21,'NAV plus Dist'!$B:$FD,BC$1,FALSE)/VLOOKUP($B20,NAV!$A:$FC,BC$1,FALSE)*BC22,"")</f>
        <v/>
      </c>
      <c r="BD21" s="143" t="str">
        <f>IFERROR(VLOOKUP($B21,'NAV plus Dist'!$B:$FD,BD$1,FALSE)/VLOOKUP($B20,NAV!$A:$FC,BD$1,FALSE)*BD22,"")</f>
        <v/>
      </c>
      <c r="BE21" s="143" t="str">
        <f>IFERROR(VLOOKUP($B21,'NAV plus Dist'!$B:$FD,BE$1,FALSE)/VLOOKUP($B20,NAV!$A:$FC,BE$1,FALSE)*BE22,"")</f>
        <v/>
      </c>
      <c r="BF21" s="143" t="str">
        <f>IFERROR(VLOOKUP($B21,'NAV plus Dist'!$B:$FD,BF$1,FALSE)/VLOOKUP($B20,NAV!$A:$FC,BF$1,FALSE)*BF22,"")</f>
        <v/>
      </c>
      <c r="BG21" s="143" t="str">
        <f>IFERROR(VLOOKUP($B21,'NAV plus Dist'!$B:$FD,BG$1,FALSE)/VLOOKUP($B20,NAV!$A:$FC,BG$1,FALSE)*BG22,"")</f>
        <v/>
      </c>
      <c r="BH21" s="143" t="str">
        <f>IFERROR(VLOOKUP($B21,'NAV plus Dist'!$B:$FD,BH$1,FALSE)/VLOOKUP($B20,NAV!$A:$FC,BH$1,FALSE)*BH22,"")</f>
        <v/>
      </c>
      <c r="BI21" s="143" t="str">
        <f>IFERROR(VLOOKUP($B21,'NAV plus Dist'!$B:$FD,BI$1,FALSE)/VLOOKUP($B20,NAV!$A:$FC,BI$1,FALSE)*BI22,"")</f>
        <v/>
      </c>
      <c r="BJ21" s="143" t="str">
        <f>IFERROR(VLOOKUP($B21,'NAV plus Dist'!$B:$FD,BJ$1,FALSE)/VLOOKUP($B20,NAV!$A:$FC,BJ$1,FALSE)*BJ22,"")</f>
        <v/>
      </c>
      <c r="BK21" s="143" t="str">
        <f>IFERROR(VLOOKUP($B21,'NAV plus Dist'!$B:$FD,BK$1,FALSE)/VLOOKUP($B20,NAV!$A:$FC,BK$1,FALSE)*BK22,"")</f>
        <v/>
      </c>
      <c r="BL21" s="143" t="str">
        <f>IFERROR(VLOOKUP($B21,'NAV plus Dist'!$B:$FD,BL$1,FALSE)/VLOOKUP($B20,NAV!$A:$FC,BL$1,FALSE)*BL22,"")</f>
        <v/>
      </c>
      <c r="BM21" s="143" t="str">
        <f>IFERROR(VLOOKUP($B21,'NAV plus Dist'!$B:$FD,BM$1,FALSE)/VLOOKUP($B20,NAV!$A:$FC,BM$1,FALSE)*BM22,"")</f>
        <v/>
      </c>
      <c r="BN21" s="143" t="str">
        <f>IFERROR(VLOOKUP($B21,'NAV plus Dist'!$B:$FD,BN$1,FALSE)/VLOOKUP($B20,NAV!$A:$FC,BN$1,FALSE)*BN22,"")</f>
        <v/>
      </c>
      <c r="BO21" s="143" t="str">
        <f>IFERROR(VLOOKUP($B21,'NAV plus Dist'!$B:$FD,BO$1,FALSE)/VLOOKUP($B20,NAV!$A:$FC,BO$1,FALSE)*BO22,"")</f>
        <v/>
      </c>
      <c r="BP21" s="143" t="str">
        <f>IFERROR(VLOOKUP($B21,'NAV plus Dist'!$B:$FD,BP$1,FALSE)/VLOOKUP($B20,NAV!$A:$FC,BP$1,FALSE)*BP22,"")</f>
        <v/>
      </c>
      <c r="BQ21" s="143" t="str">
        <f>IFERROR(VLOOKUP($B21,'NAV plus Dist'!$B:$FD,BQ$1,FALSE)/VLOOKUP($B20,NAV!$A:$FC,BQ$1,FALSE)*BQ22,"")</f>
        <v/>
      </c>
      <c r="BR21" s="143" t="str">
        <f>IFERROR(VLOOKUP($B21,'NAV plus Dist'!$B:$FD,BR$1,FALSE)/VLOOKUP($B20,NAV!$A:$FC,BR$1,FALSE)*BR22,"")</f>
        <v/>
      </c>
      <c r="BS21" s="143" t="str">
        <f>IFERROR(VLOOKUP($B21,'NAV plus Dist'!$B:$FD,BS$1,FALSE)/VLOOKUP($B20,NAV!$A:$FC,BS$1,FALSE)*BS22,"")</f>
        <v/>
      </c>
      <c r="BT21" s="143" t="str">
        <f>IFERROR(VLOOKUP($B21,'NAV plus Dist'!$B:$FD,BT$1,FALSE)/VLOOKUP($B20,NAV!$A:$FC,BT$1,FALSE)*BT22,"")</f>
        <v/>
      </c>
      <c r="BU21" s="143" t="str">
        <f>IFERROR(VLOOKUP($B21,'NAV plus Dist'!$B:$FD,BU$1,FALSE)/VLOOKUP($B20,NAV!$A:$FC,BU$1,FALSE)*BU22,"")</f>
        <v/>
      </c>
      <c r="BV21" s="143" t="str">
        <f>IFERROR(VLOOKUP($B21,'NAV plus Dist'!$B:$FD,BV$1,FALSE)/VLOOKUP($B20,NAV!$A:$FC,BV$1,FALSE)*BV22,"")</f>
        <v/>
      </c>
      <c r="BW21" s="143" t="str">
        <f>IFERROR(VLOOKUP($B21,'NAV plus Dist'!$B:$FD,BW$1,FALSE)/VLOOKUP($B20,NAV!$A:$FC,BW$1,FALSE)*BW22,"")</f>
        <v/>
      </c>
      <c r="BX21" s="143" t="str">
        <f>IFERROR(VLOOKUP($B21,'NAV plus Dist'!$B:$FD,BX$1,FALSE)/VLOOKUP($B20,NAV!$A:$FC,BX$1,FALSE)*BX22,"")</f>
        <v/>
      </c>
      <c r="BY21" s="143" t="str">
        <f>IFERROR(VLOOKUP($B21,'NAV plus Dist'!$B:$FD,BY$1,FALSE)/VLOOKUP($B20,NAV!$A:$FC,BY$1,FALSE)*BY22,"")</f>
        <v/>
      </c>
      <c r="BZ21" s="143" t="str">
        <f>IFERROR(VLOOKUP($B21,'NAV plus Dist'!$B:$FD,BZ$1,FALSE)/VLOOKUP($B20,NAV!$A:$FC,BZ$1,FALSE)*BZ22,"")</f>
        <v/>
      </c>
      <c r="CA21" s="143" t="str">
        <f>IFERROR(VLOOKUP($B21,'NAV plus Dist'!$B:$FD,CA$1,FALSE)/VLOOKUP($B20,NAV!$A:$FC,CA$1,FALSE)*CA22,"")</f>
        <v/>
      </c>
      <c r="CB21" s="143" t="str">
        <f>IFERROR(VLOOKUP($B21,'NAV plus Dist'!$B:$FD,CB$1,FALSE)/VLOOKUP($B20,NAV!$A:$FC,CB$1,FALSE)*CB22,"")</f>
        <v/>
      </c>
      <c r="CC21" s="143" t="str">
        <f>IFERROR(VLOOKUP($B21,'NAV plus Dist'!$B:$FD,CC$1,FALSE)/VLOOKUP($B20,NAV!$A:$FC,CC$1,FALSE)*CC22,"")</f>
        <v/>
      </c>
      <c r="CD21" s="143" t="str">
        <f>IFERROR(VLOOKUP($B21,'NAV plus Dist'!$B:$FD,CD$1,FALSE)/VLOOKUP($B20,NAV!$A:$FC,CD$1,FALSE)*CD22,"")</f>
        <v/>
      </c>
      <c r="CE21" s="143" t="str">
        <f>IFERROR(VLOOKUP($B21,'NAV plus Dist'!$B:$FD,CE$1,FALSE)/VLOOKUP($B20,NAV!$A:$FC,CE$1,FALSE)*CE22,"")</f>
        <v/>
      </c>
      <c r="CF21" s="143" t="str">
        <f>IFERROR(VLOOKUP($B21,'NAV plus Dist'!$B:$FD,CF$1,FALSE)/VLOOKUP($B20,NAV!$A:$FC,CF$1,FALSE)*CF22,"")</f>
        <v/>
      </c>
      <c r="CG21" s="143" t="str">
        <f>IFERROR(VLOOKUP($B21,'NAV plus Dist'!$B:$FD,CG$1,FALSE)/VLOOKUP($B20,NAV!$A:$FC,CG$1,FALSE)*CG22,"")</f>
        <v/>
      </c>
      <c r="CH21" s="143" t="str">
        <f>IFERROR(VLOOKUP($B21,'NAV plus Dist'!$B:$FD,CH$1,FALSE)/VLOOKUP($B20,NAV!$A:$FC,CH$1,FALSE)*CH22,"")</f>
        <v/>
      </c>
      <c r="CI21" s="143" t="str">
        <f>IFERROR(VLOOKUP($B21,'NAV plus Dist'!$B:$FD,CI$1,FALSE)/VLOOKUP($B20,NAV!$A:$FC,CI$1,FALSE)*CI22,"")</f>
        <v/>
      </c>
      <c r="CJ21" s="143" t="str">
        <f>IFERROR(VLOOKUP($B21,'NAV plus Dist'!$B:$FD,CJ$1,FALSE)/VLOOKUP($B20,NAV!$A:$FC,CJ$1,FALSE)*CJ22,"")</f>
        <v/>
      </c>
      <c r="CK21" s="143" t="str">
        <f>IFERROR(VLOOKUP($B21,'NAV plus Dist'!$B:$AAA,CK$1,FALSE)/VLOOKUP($B20,NAV!$A:$AAA,CK$1,FALSE)*CK22,"")</f>
        <v/>
      </c>
      <c r="CL21" s="143" t="str">
        <f>IFERROR(VLOOKUP($B21,'NAV plus Dist'!$B:$AAA,CL$1,FALSE)/VLOOKUP($B20,NAV!$A:$AAA,CL$1,FALSE)*CL22,"")</f>
        <v/>
      </c>
      <c r="CM21" s="143" t="str">
        <f>IFERROR(VLOOKUP($B21,'NAV plus Dist'!$B:$AAA,CM$1,FALSE)/VLOOKUP($B20,NAV!$A:$AAA,CM$1,FALSE)*CM22,"")</f>
        <v/>
      </c>
      <c r="CN21" s="143" t="str">
        <f>IFERROR(VLOOKUP($B21,'NAV plus Dist'!$B:$AAA,CN$1,FALSE)/VLOOKUP($B20,NAV!$A:$AAA,CN$1,FALSE)*CN22,"")</f>
        <v/>
      </c>
      <c r="CO21" s="143" t="str">
        <f>IFERROR(VLOOKUP($B21,'NAV plus Dist'!$B:$AAA,CO$1,FALSE)/VLOOKUP($B20,NAV!$A:$AAA,CO$1,FALSE)*CO22,"")</f>
        <v/>
      </c>
      <c r="CP21" s="143" t="str">
        <f>IFERROR(VLOOKUP($B21,'NAV plus Dist'!$B:$AAA,CP$1,FALSE)/VLOOKUP($B20,NAV!$A:$AAA,CP$1,FALSE)*CP22,"")</f>
        <v/>
      </c>
      <c r="CQ21" s="143" t="str">
        <f>IFERROR(VLOOKUP($B21,'NAV plus Dist'!$B:$AAA,CQ$1,FALSE)/VLOOKUP($B20,NAV!$A:$AAA,CQ$1,FALSE)*CQ22,"")</f>
        <v/>
      </c>
      <c r="CR21" s="143" t="str">
        <f>IFERROR(VLOOKUP($B21,'NAV plus Dist'!$B:$AAA,CR$1,FALSE)/VLOOKUP($B20,NAV!$A:$AAA,CR$1,FALSE)*CR22,"")</f>
        <v/>
      </c>
      <c r="CS21" s="143" t="str">
        <f>IFERROR(VLOOKUP($B21,'NAV plus Dist'!$B:$AAA,CS$1,FALSE)/VLOOKUP($B20,NAV!$A:$AAA,CS$1,FALSE)*CS22,"")</f>
        <v/>
      </c>
      <c r="CT21" s="143" t="str">
        <f>IFERROR(VLOOKUP($B21,'NAV plus Dist'!$B:$AAA,CT$1,FALSE)/VLOOKUP($B20,NAV!$A:$AAA,CT$1,FALSE)*CT22,"")</f>
        <v/>
      </c>
      <c r="CU21" s="143" t="str">
        <f>IFERROR(VLOOKUP($B21,'NAV plus Dist'!$B:$AAA,CU$1,FALSE)/VLOOKUP($B20,NAV!$A:$AAA,CU$1,FALSE)*CU22,"")</f>
        <v/>
      </c>
      <c r="CV21" s="143" t="str">
        <f>IFERROR(VLOOKUP($B21,'NAV plus Dist'!$B:$AAA,CV$1,FALSE)/VLOOKUP($B20,NAV!$A:$AAA,CV$1,FALSE)*CV22,"")</f>
        <v/>
      </c>
      <c r="CW21" s="143" t="str">
        <f>IFERROR(VLOOKUP($B21,'NAV plus Dist'!$B:$AAA,CW$1,FALSE)/VLOOKUP($B20,NAV!$A:$AAA,CW$1,FALSE)*CW22,"")</f>
        <v/>
      </c>
      <c r="CX21" s="143" t="str">
        <f>IFERROR(VLOOKUP($B21,'NAV plus Dist'!$B:$AAA,CX$1,FALSE)/VLOOKUP($B20,NAV!$A:$AAA,CX$1,FALSE)*CX22,"")</f>
        <v/>
      </c>
      <c r="CY21" s="143" t="str">
        <f>IFERROR(VLOOKUP($B21,'NAV plus Dist'!$B:$AAA,CY$1,FALSE)/VLOOKUP($B20,NAV!$A:$AAA,CY$1,FALSE)*CY22,"")</f>
        <v/>
      </c>
      <c r="CZ21" s="143" t="str">
        <f>IFERROR(VLOOKUP($B21,'NAV plus Dist'!$B:$AAA,CZ$1,FALSE)/VLOOKUP($B20,NAV!$A:$AAA,CZ$1,FALSE)*CZ22,"")</f>
        <v/>
      </c>
      <c r="DA21" s="143" t="str">
        <f>IFERROR(VLOOKUP($B21,'NAV plus Dist'!$B:$AAA,DA$1,FALSE)/VLOOKUP($B20,NAV!$A:$AAA,DA$1,FALSE)*DA22,"")</f>
        <v/>
      </c>
      <c r="DB21" s="143" t="str">
        <f>IFERROR(VLOOKUP($B21,'NAV plus Dist'!$B:$AAA,DB$1,FALSE)/VLOOKUP($B20,NAV!$A:$AAA,DB$1,FALSE)*DB22,"")</f>
        <v/>
      </c>
      <c r="DC21" s="143" t="str">
        <f>IFERROR(VLOOKUP($B21,'NAV plus Dist'!$B:$AAA,DC$1,FALSE)/VLOOKUP($B20,NAV!$A:$AAA,DC$1,FALSE)*DC22,"")</f>
        <v/>
      </c>
      <c r="DD21" s="143" t="str">
        <f>IFERROR(VLOOKUP($B21,'NAV plus Dist'!$B:$AAA,DD$1,FALSE)/VLOOKUP($B20,NAV!$A:$AAA,DD$1,FALSE)*DD22,"")</f>
        <v/>
      </c>
      <c r="DE21" s="143" t="str">
        <f>IFERROR(VLOOKUP($B21,'NAV plus Dist'!$B:$AAA,DE$1,FALSE)/VLOOKUP($B20,NAV!$A:$AAA,DE$1,FALSE)*DE22,"")</f>
        <v/>
      </c>
      <c r="DF21" s="143" t="str">
        <f>IFERROR(VLOOKUP($B21,'NAV plus Dist'!$B:$AAA,DF$1,FALSE)/VLOOKUP($B20,NAV!$A:$AAA,DF$1,FALSE)*DF22,"")</f>
        <v/>
      </c>
      <c r="DG21" s="143" t="str">
        <f>IFERROR(VLOOKUP($B21,'NAV plus Dist'!$B:$AAA,DG$1,FALSE)/VLOOKUP($B20,NAV!$A:$AAA,DG$1,FALSE)*DG22,"")</f>
        <v/>
      </c>
      <c r="DH21" s="143" t="str">
        <f>IFERROR(VLOOKUP($B21,'NAV plus Dist'!$B:$AAA,DH$1,FALSE)/VLOOKUP($B20,NAV!$A:$AAA,DH$1,FALSE)*DH22,"")</f>
        <v/>
      </c>
    </row>
    <row r="22" spans="1:112">
      <c r="A22" s="94">
        <f t="shared" si="35"/>
        <v>179</v>
      </c>
      <c r="B22" s="168">
        <f t="shared" si="36"/>
        <v>40633</v>
      </c>
      <c r="C22" s="143" t="str">
        <f>IFERROR(VLOOKUP($B22,'NAV plus Dist'!$B:$FD,C$1,FALSE)/VLOOKUP($B21,NAV!$A:$FC,C$1,FALSE)*C23,"")</f>
        <v/>
      </c>
      <c r="D22" s="143" t="str">
        <f>IFERROR(VLOOKUP($B22,'NAV plus Dist'!$B:$FD,D$1,FALSE)/VLOOKUP($B21,NAV!$A:$FC,D$1,FALSE)*D23,"")</f>
        <v/>
      </c>
      <c r="E22" s="143" t="str">
        <f>IFERROR(VLOOKUP($B22,'NAV plus Dist'!$B:$FD,E$1,FALSE)/VLOOKUP($B21,NAV!$A:$FC,E$1,FALSE)*E23,"")</f>
        <v/>
      </c>
      <c r="F22" s="143" t="str">
        <f>IFERROR(VLOOKUP($B22,'NAV plus Dist'!$B:$FD,F$1,FALSE)/VLOOKUP($B21,NAV!$A:$FC,F$1,FALSE)*F23,"")</f>
        <v/>
      </c>
      <c r="G22" s="143" t="str">
        <f>IFERROR(VLOOKUP($B22,'NAV plus Dist'!$B:$FD,G$1,FALSE)/VLOOKUP($B21,NAV!$A:$FC,G$1,FALSE)*G23,"")</f>
        <v/>
      </c>
      <c r="H22" s="143" t="str">
        <f>IFERROR(VLOOKUP($B22,'NAV plus Dist'!$B:$FD,H$1,FALSE)/VLOOKUP($B21,NAV!$A:$FC,H$1,FALSE)*H23,"")</f>
        <v/>
      </c>
      <c r="I22" s="143" t="str">
        <f>IFERROR(VLOOKUP($B22,'NAV plus Dist'!$B:$FD,I$1,FALSE)/VLOOKUP($B21,NAV!$A:$FC,I$1,FALSE)*I23,"")</f>
        <v/>
      </c>
      <c r="J22" s="143" t="str">
        <f>IFERROR(VLOOKUP($B22,'NAV plus Dist'!$B:$FD,J$1,FALSE)/VLOOKUP($B21,NAV!$A:$FC,J$1,FALSE)*J23,"")</f>
        <v/>
      </c>
      <c r="K22" s="143" t="str">
        <f>IFERROR(VLOOKUP($B22,'NAV plus Dist'!$B:$FD,K$1,FALSE)/VLOOKUP($B21,NAV!$A:$FC,K$1,FALSE)*K23,"")</f>
        <v/>
      </c>
      <c r="L22" s="143" t="str">
        <f>IFERROR(VLOOKUP($B22,'NAV plus Dist'!$B:$FD,L$1,FALSE)/VLOOKUP($B21,NAV!$A:$FC,L$1,FALSE)*L23,"")</f>
        <v/>
      </c>
      <c r="M22" s="143" t="str">
        <f>IFERROR(VLOOKUP($B22,'NAV plus Dist'!$B:$FD,M$1,FALSE)/VLOOKUP($B21,NAV!$A:$FC,M$1,FALSE)*M23,"")</f>
        <v/>
      </c>
      <c r="N22" s="143" t="str">
        <f>IFERROR(VLOOKUP($B22,'NAV plus Dist'!$B:$FD,N$1,FALSE)/VLOOKUP($B21,NAV!$A:$FC,N$1,FALSE)*N23,"")</f>
        <v/>
      </c>
      <c r="O22" s="143" t="str">
        <f>IFERROR(VLOOKUP($B22,'NAV plus Dist'!$B:$FD,O$1,FALSE)/VLOOKUP($B21,NAV!$A:$FC,O$1,FALSE)*O23,"")</f>
        <v/>
      </c>
      <c r="P22" s="143" t="str">
        <f>IFERROR(VLOOKUP($B22,'NAV plus Dist'!$B:$FD,P$1,FALSE)/VLOOKUP($B21,NAV!$A:$FC,P$1,FALSE)*P23,"")</f>
        <v/>
      </c>
      <c r="Q22" s="143" t="str">
        <f>IFERROR(VLOOKUP($B22,'NAV plus Dist'!$B:$FD,Q$1,FALSE)/VLOOKUP($B21,NAV!$A:$FC,Q$1,FALSE)*Q23,"")</f>
        <v/>
      </c>
      <c r="R22" s="143" t="str">
        <f>IFERROR(VLOOKUP($B22,'NAV plus Dist'!$B:$FD,R$1,FALSE)/VLOOKUP($B21,NAV!$A:$FC,R$1,FALSE)*R23,"")</f>
        <v/>
      </c>
      <c r="S22" s="143" t="str">
        <f>IFERROR(VLOOKUP($B22,'NAV plus Dist'!$B:$FD,S$1,FALSE)/VLOOKUP($B21,NAV!$A:$FC,S$1,FALSE)*S23,"")</f>
        <v/>
      </c>
      <c r="T22" s="143" t="str">
        <f>IFERROR(VLOOKUP($B22,'NAV plus Dist'!$B:$FD,T$1,FALSE)/VLOOKUP($B21,NAV!$A:$FC,T$1,FALSE)*T23,"")</f>
        <v/>
      </c>
      <c r="U22" s="143" t="str">
        <f>IFERROR(VLOOKUP($B22,'NAV plus Dist'!$B:$FD,U$1,FALSE)/VLOOKUP($B21,NAV!$A:$FC,U$1,FALSE)*U23,"")</f>
        <v/>
      </c>
      <c r="V22" s="143" t="str">
        <f>IFERROR(VLOOKUP($B22,'NAV plus Dist'!$B:$FD,V$1,FALSE)/VLOOKUP($B21,NAV!$A:$FC,V$1,FALSE)*V23,"")</f>
        <v/>
      </c>
      <c r="W22" s="143" t="str">
        <f>IFERROR(VLOOKUP($B22,'NAV plus Dist'!$B:$FD,W$1,FALSE)/VLOOKUP($B21,NAV!$A:$FC,W$1,FALSE)*W23,"")</f>
        <v/>
      </c>
      <c r="X22" s="143" t="str">
        <f>IFERROR(VLOOKUP($B22,'NAV plus Dist'!$B:$FD,X$1,FALSE)/VLOOKUP($B21,NAV!$A:$FC,X$1,FALSE)*X23,"")</f>
        <v/>
      </c>
      <c r="Y22" s="143" t="str">
        <f>IFERROR(VLOOKUP($B22,'NAV plus Dist'!$B:$FD,Y$1,FALSE)/VLOOKUP($B21,NAV!$A:$FC,Y$1,FALSE)*Y23,"")</f>
        <v/>
      </c>
      <c r="Z22" s="143" t="str">
        <f>IFERROR(VLOOKUP($B22,'NAV plus Dist'!$B:$FD,Z$1,FALSE)/VLOOKUP($B21,NAV!$A:$FC,Z$1,FALSE)*Z23,"")</f>
        <v/>
      </c>
      <c r="AA22" s="143" t="str">
        <f>IFERROR(VLOOKUP($B22,'NAV plus Dist'!$B:$FD,AA$1,FALSE)/VLOOKUP($B21,NAV!$A:$FC,AA$1,FALSE)*AA23,"")</f>
        <v/>
      </c>
      <c r="AB22" s="143" t="str">
        <f>IFERROR(VLOOKUP($B22,'NAV plus Dist'!$B:$FD,AB$1,FALSE)/VLOOKUP($B21,NAV!$A:$FC,AB$1,FALSE)*AB23,"")</f>
        <v/>
      </c>
      <c r="AC22" s="143" t="str">
        <f>IFERROR(VLOOKUP($B22,'NAV plus Dist'!$B:$FD,AC$1,FALSE)/VLOOKUP($B21,NAV!$A:$FC,AC$1,FALSE)*AC23,"")</f>
        <v/>
      </c>
      <c r="AD22" s="143" t="str">
        <f>IFERROR(VLOOKUP($B22,'NAV plus Dist'!$B:$FD,AD$1,FALSE)/VLOOKUP($B21,NAV!$A:$FC,AD$1,FALSE)*AD23,"")</f>
        <v/>
      </c>
      <c r="AE22" s="143" t="str">
        <f>IFERROR(VLOOKUP($B22,'NAV plus Dist'!$B:$FD,AE$1,FALSE)/VLOOKUP($B21,NAV!$A:$FC,AE$1,FALSE)*AE23,"")</f>
        <v/>
      </c>
      <c r="AF22" s="143" t="str">
        <f>IFERROR(VLOOKUP($B22,'NAV plus Dist'!$B:$FD,AF$1,FALSE)/VLOOKUP($B21,NAV!$A:$FC,AF$1,FALSE)*AF23,"")</f>
        <v/>
      </c>
      <c r="AG22" s="143" t="str">
        <f>IFERROR(VLOOKUP($B22,'NAV plus Dist'!$B:$FD,AG$1,FALSE)/VLOOKUP($B21,NAV!$A:$FC,AG$1,FALSE)*AG23,"")</f>
        <v/>
      </c>
      <c r="AH22" s="143" t="str">
        <f>IFERROR(VLOOKUP($B22,'NAV plus Dist'!$B:$FD,AH$1,FALSE)/VLOOKUP($B21,NAV!$A:$FC,AH$1,FALSE)*AH23,"")</f>
        <v/>
      </c>
      <c r="AI22" s="143" t="str">
        <f>IFERROR(VLOOKUP($B22,'NAV plus Dist'!$B:$FD,AI$1,FALSE)/VLOOKUP($B21,NAV!$A:$FC,AI$1,FALSE)*AI23,"")</f>
        <v/>
      </c>
      <c r="AJ22" s="143" t="str">
        <f>IFERROR(VLOOKUP($B22,'NAV plus Dist'!$B:$FD,AJ$1,FALSE)/VLOOKUP($B21,NAV!$A:$FC,AJ$1,FALSE)*AJ23,"")</f>
        <v/>
      </c>
      <c r="AK22" s="169" t="str">
        <f>IFERROR(VLOOKUP($B22,'NAV plus Dist'!$B:$FD,AK$1,FALSE)/VLOOKUP($B21,NAV!$A:$FC,AK$1,FALSE)*AK23,"")</f>
        <v/>
      </c>
      <c r="AL22" s="169" t="str">
        <f>IFERROR(VLOOKUP($B22,'NAV plus Dist'!$B:$FD,AL$1,FALSE)/VLOOKUP($B21,NAV!$A:$FC,AL$1,FALSE)*AL23,"")</f>
        <v/>
      </c>
      <c r="AM22" s="143" t="str">
        <f>IFERROR(VLOOKUP($B22,'NAV plus Dist'!$B:$FD,AM$1,FALSE)/VLOOKUP($B21,NAV!$A:$FC,AM$1,FALSE)*AM23,"")</f>
        <v/>
      </c>
      <c r="AN22" s="143" t="str">
        <f>IFERROR(VLOOKUP($B22,'NAV plus Dist'!$B:$FD,AN$1,FALSE)/VLOOKUP($B21,NAV!$A:$FC,AN$1,FALSE)*AN23,"")</f>
        <v/>
      </c>
      <c r="AO22" s="143" t="str">
        <f>IFERROR(VLOOKUP($B22,'NAV plus Dist'!$B:$FD,AO$1,FALSE)/VLOOKUP($B21,NAV!$A:$FC,AO$1,FALSE)*AO23,"")</f>
        <v/>
      </c>
      <c r="AP22" s="170" t="str">
        <f>IFERROR(VLOOKUP($B22,'NAV plus Dist'!$B:$FD,AP$1,FALSE)/VLOOKUP($B21,NAV!$A:$FC,AP$1,FALSE)*AP23,"")</f>
        <v/>
      </c>
      <c r="AQ22" s="143" t="str">
        <f>IFERROR(VLOOKUP($B22,'NAV plus Dist'!$B:$FD,AQ$1,FALSE)/VLOOKUP($B21,NAV!$A:$FC,AQ$1,FALSE)*AQ23,"")</f>
        <v/>
      </c>
      <c r="AR22" s="143" t="str">
        <f>IFERROR(VLOOKUP($B22,'NAV plus Dist'!$B:$FD,AR$1,FALSE)/VLOOKUP($B21,NAV!$A:$FC,AR$1,FALSE)*AR23,"")</f>
        <v/>
      </c>
      <c r="AS22" s="143" t="str">
        <f>IFERROR(VLOOKUP($B22,'NAV plus Dist'!$B:$FD,AS$1,FALSE)/VLOOKUP($B21,NAV!$A:$FC,AS$1,FALSE)*AS23,"")</f>
        <v/>
      </c>
      <c r="AT22" s="143" t="str">
        <f>IFERROR(VLOOKUP($B22,'NAV plus Dist'!$B:$FD,AT$1,FALSE)/VLOOKUP($B21,NAV!$A:$FC,AT$1,FALSE)*AT23,"")</f>
        <v/>
      </c>
      <c r="AU22" s="143" t="str">
        <f>IFERROR(VLOOKUP($B22,'NAV plus Dist'!$B:$FD,AU$1,FALSE)/VLOOKUP($B21,NAV!$A:$FC,AU$1,FALSE)*AU23,"")</f>
        <v/>
      </c>
      <c r="AV22" s="143" t="str">
        <f>IFERROR(VLOOKUP($B22,'NAV plus Dist'!$B:$FD,AV$1,FALSE)/VLOOKUP($B21,NAV!$A:$FC,AV$1,FALSE)*AV23,"")</f>
        <v/>
      </c>
      <c r="AW22" s="143" t="str">
        <f>IFERROR(VLOOKUP($B22,'NAV plus Dist'!$B:$FD,AW$1,FALSE)/VLOOKUP($B21,NAV!$A:$FC,AW$1,FALSE)*AW23,"")</f>
        <v/>
      </c>
      <c r="AX22" s="143" t="str">
        <f>IFERROR(VLOOKUP($B22,'NAV plus Dist'!$B:$FD,AX$1,FALSE)/VLOOKUP($B21,NAV!$A:$FC,AX$1,FALSE)*AX23,"")</f>
        <v/>
      </c>
      <c r="AY22" s="143" t="str">
        <f>IFERROR(VLOOKUP($B22,'NAV plus Dist'!$B:$FD,AY$1,FALSE)/VLOOKUP($B21,NAV!$A:$FC,AY$1,FALSE)*AY23,"")</f>
        <v/>
      </c>
      <c r="AZ22" s="143" t="str">
        <f>IFERROR(VLOOKUP($B22,'NAV plus Dist'!$B:$FD,AZ$1,FALSE)/VLOOKUP($B21,NAV!$A:$FC,AZ$1,FALSE)*AZ23,"")</f>
        <v/>
      </c>
      <c r="BA22" s="143" t="str">
        <f>IFERROR(VLOOKUP($B22,'NAV plus Dist'!$B:$FD,BA$1,FALSE)/VLOOKUP($B21,NAV!$A:$FC,BA$1,FALSE)*BA23,"")</f>
        <v/>
      </c>
      <c r="BB22" s="143" t="str">
        <f>IFERROR(VLOOKUP($B22,'NAV plus Dist'!$B:$FD,BB$1,FALSE)/VLOOKUP($B21,NAV!$A:$FC,BB$1,FALSE)*BB23,"")</f>
        <v/>
      </c>
      <c r="BC22" s="143" t="str">
        <f>IFERROR(VLOOKUP($B22,'NAV plus Dist'!$B:$FD,BC$1,FALSE)/VLOOKUP($B21,NAV!$A:$FC,BC$1,FALSE)*BC23,"")</f>
        <v/>
      </c>
      <c r="BD22" s="143" t="str">
        <f>IFERROR(VLOOKUP($B22,'NAV plus Dist'!$B:$FD,BD$1,FALSE)/VLOOKUP($B21,NAV!$A:$FC,BD$1,FALSE)*BD23,"")</f>
        <v/>
      </c>
      <c r="BE22" s="143" t="str">
        <f>IFERROR(VLOOKUP($B22,'NAV plus Dist'!$B:$FD,BE$1,FALSE)/VLOOKUP($B21,NAV!$A:$FC,BE$1,FALSE)*BE23,"")</f>
        <v/>
      </c>
      <c r="BF22" s="143" t="str">
        <f>IFERROR(VLOOKUP($B22,'NAV plus Dist'!$B:$FD,BF$1,FALSE)/VLOOKUP($B21,NAV!$A:$FC,BF$1,FALSE)*BF23,"")</f>
        <v/>
      </c>
      <c r="BG22" s="143" t="str">
        <f>IFERROR(VLOOKUP($B22,'NAV plus Dist'!$B:$FD,BG$1,FALSE)/VLOOKUP($B21,NAV!$A:$FC,BG$1,FALSE)*BG23,"")</f>
        <v/>
      </c>
      <c r="BH22" s="143" t="str">
        <f>IFERROR(VLOOKUP($B22,'NAV plus Dist'!$B:$FD,BH$1,FALSE)/VLOOKUP($B21,NAV!$A:$FC,BH$1,FALSE)*BH23,"")</f>
        <v/>
      </c>
      <c r="BI22" s="143" t="str">
        <f>IFERROR(VLOOKUP($B22,'NAV plus Dist'!$B:$FD,BI$1,FALSE)/VLOOKUP($B21,NAV!$A:$FC,BI$1,FALSE)*BI23,"")</f>
        <v/>
      </c>
      <c r="BJ22" s="143" t="str">
        <f>IFERROR(VLOOKUP($B22,'NAV plus Dist'!$B:$FD,BJ$1,FALSE)/VLOOKUP($B21,NAV!$A:$FC,BJ$1,FALSE)*BJ23,"")</f>
        <v/>
      </c>
      <c r="BK22" s="143" t="str">
        <f>IFERROR(VLOOKUP($B22,'NAV plus Dist'!$B:$FD,BK$1,FALSE)/VLOOKUP($B21,NAV!$A:$FC,BK$1,FALSE)*BK23,"")</f>
        <v/>
      </c>
      <c r="BL22" s="143" t="str">
        <f>IFERROR(VLOOKUP($B22,'NAV plus Dist'!$B:$FD,BL$1,FALSE)/VLOOKUP($B21,NAV!$A:$FC,BL$1,FALSE)*BL23,"")</f>
        <v/>
      </c>
      <c r="BM22" s="143" t="str">
        <f>IFERROR(VLOOKUP($B22,'NAV plus Dist'!$B:$FD,BM$1,FALSE)/VLOOKUP($B21,NAV!$A:$FC,BM$1,FALSE)*BM23,"")</f>
        <v/>
      </c>
      <c r="BN22" s="143" t="str">
        <f>IFERROR(VLOOKUP($B22,'NAV plus Dist'!$B:$FD,BN$1,FALSE)/VLOOKUP($B21,NAV!$A:$FC,BN$1,FALSE)*BN23,"")</f>
        <v/>
      </c>
      <c r="BO22" s="143" t="str">
        <f>IFERROR(VLOOKUP($B22,'NAV plus Dist'!$B:$FD,BO$1,FALSE)/VLOOKUP($B21,NAV!$A:$FC,BO$1,FALSE)*BO23,"")</f>
        <v/>
      </c>
      <c r="BP22" s="143" t="str">
        <f>IFERROR(VLOOKUP($B22,'NAV plus Dist'!$B:$FD,BP$1,FALSE)/VLOOKUP($B21,NAV!$A:$FC,BP$1,FALSE)*BP23,"")</f>
        <v/>
      </c>
      <c r="BQ22" s="143" t="str">
        <f>IFERROR(VLOOKUP($B22,'NAV plus Dist'!$B:$FD,BQ$1,FALSE)/VLOOKUP($B21,NAV!$A:$FC,BQ$1,FALSE)*BQ23,"")</f>
        <v/>
      </c>
      <c r="BR22" s="143" t="str">
        <f>IFERROR(VLOOKUP($B22,'NAV plus Dist'!$B:$FD,BR$1,FALSE)/VLOOKUP($B21,NAV!$A:$FC,BR$1,FALSE)*BR23,"")</f>
        <v/>
      </c>
      <c r="BS22" s="143" t="str">
        <f>IFERROR(VLOOKUP($B22,'NAV plus Dist'!$B:$FD,BS$1,FALSE)/VLOOKUP($B21,NAV!$A:$FC,BS$1,FALSE)*BS23,"")</f>
        <v/>
      </c>
      <c r="BT22" s="143" t="str">
        <f>IFERROR(VLOOKUP($B22,'NAV plus Dist'!$B:$FD,BT$1,FALSE)/VLOOKUP($B21,NAV!$A:$FC,BT$1,FALSE)*BT23,"")</f>
        <v/>
      </c>
      <c r="BU22" s="143" t="str">
        <f>IFERROR(VLOOKUP($B22,'NAV plus Dist'!$B:$FD,BU$1,FALSE)/VLOOKUP($B21,NAV!$A:$FC,BU$1,FALSE)*BU23,"")</f>
        <v/>
      </c>
      <c r="BV22" s="143" t="str">
        <f>IFERROR(VLOOKUP($B22,'NAV plus Dist'!$B:$FD,BV$1,FALSE)/VLOOKUP($B21,NAV!$A:$FC,BV$1,FALSE)*BV23,"")</f>
        <v/>
      </c>
      <c r="BW22" s="143" t="str">
        <f>IFERROR(VLOOKUP($B22,'NAV plus Dist'!$B:$FD,BW$1,FALSE)/VLOOKUP($B21,NAV!$A:$FC,BW$1,FALSE)*BW23,"")</f>
        <v/>
      </c>
      <c r="BX22" s="143" t="str">
        <f>IFERROR(VLOOKUP($B22,'NAV plus Dist'!$B:$FD,BX$1,FALSE)/VLOOKUP($B21,NAV!$A:$FC,BX$1,FALSE)*BX23,"")</f>
        <v/>
      </c>
      <c r="BY22" s="143" t="str">
        <f>IFERROR(VLOOKUP($B22,'NAV plus Dist'!$B:$FD,BY$1,FALSE)/VLOOKUP($B21,NAV!$A:$FC,BY$1,FALSE)*BY23,"")</f>
        <v/>
      </c>
      <c r="BZ22" s="143" t="str">
        <f>IFERROR(VLOOKUP($B22,'NAV plus Dist'!$B:$FD,BZ$1,FALSE)/VLOOKUP($B21,NAV!$A:$FC,BZ$1,FALSE)*BZ23,"")</f>
        <v/>
      </c>
      <c r="CA22" s="143" t="str">
        <f>IFERROR(VLOOKUP($B22,'NAV plus Dist'!$B:$FD,CA$1,FALSE)/VLOOKUP($B21,NAV!$A:$FC,CA$1,FALSE)*CA23,"")</f>
        <v/>
      </c>
      <c r="CB22" s="143" t="str">
        <f>IFERROR(VLOOKUP($B22,'NAV plus Dist'!$B:$FD,CB$1,FALSE)/VLOOKUP($B21,NAV!$A:$FC,CB$1,FALSE)*CB23,"")</f>
        <v/>
      </c>
      <c r="CC22" s="143" t="str">
        <f>IFERROR(VLOOKUP($B22,'NAV plus Dist'!$B:$FD,CC$1,FALSE)/VLOOKUP($B21,NAV!$A:$FC,CC$1,FALSE)*CC23,"")</f>
        <v/>
      </c>
      <c r="CD22" s="143" t="str">
        <f>IFERROR(VLOOKUP($B22,'NAV plus Dist'!$B:$FD,CD$1,FALSE)/VLOOKUP($B21,NAV!$A:$FC,CD$1,FALSE)*CD23,"")</f>
        <v/>
      </c>
      <c r="CE22" s="143" t="str">
        <f>IFERROR(VLOOKUP($B22,'NAV plus Dist'!$B:$FD,CE$1,FALSE)/VLOOKUP($B21,NAV!$A:$FC,CE$1,FALSE)*CE23,"")</f>
        <v/>
      </c>
      <c r="CF22" s="143" t="str">
        <f>IFERROR(VLOOKUP($B22,'NAV plus Dist'!$B:$FD,CF$1,FALSE)/VLOOKUP($B21,NAV!$A:$FC,CF$1,FALSE)*CF23,"")</f>
        <v/>
      </c>
      <c r="CG22" s="143" t="str">
        <f>IFERROR(VLOOKUP($B22,'NAV plus Dist'!$B:$FD,CG$1,FALSE)/VLOOKUP($B21,NAV!$A:$FC,CG$1,FALSE)*CG23,"")</f>
        <v/>
      </c>
      <c r="CH22" s="143" t="str">
        <f>IFERROR(VLOOKUP($B22,'NAV plus Dist'!$B:$FD,CH$1,FALSE)/VLOOKUP($B21,NAV!$A:$FC,CH$1,FALSE)*CH23,"")</f>
        <v/>
      </c>
      <c r="CI22" s="143" t="str">
        <f>IFERROR(VLOOKUP($B22,'NAV plus Dist'!$B:$FD,CI$1,FALSE)/VLOOKUP($B21,NAV!$A:$FC,CI$1,FALSE)*CI23,"")</f>
        <v/>
      </c>
      <c r="CJ22" s="143" t="str">
        <f>IFERROR(VLOOKUP($B22,'NAV plus Dist'!$B:$FD,CJ$1,FALSE)/VLOOKUP($B21,NAV!$A:$FC,CJ$1,FALSE)*CJ23,"")</f>
        <v/>
      </c>
      <c r="CK22" s="143" t="str">
        <f>IFERROR(VLOOKUP($B22,'NAV plus Dist'!$B:$AAA,CK$1,FALSE)/VLOOKUP($B21,NAV!$A:$AAA,CK$1,FALSE)*CK23,"")</f>
        <v/>
      </c>
      <c r="CL22" s="143" t="str">
        <f>IFERROR(VLOOKUP($B22,'NAV plus Dist'!$B:$AAA,CL$1,FALSE)/VLOOKUP($B21,NAV!$A:$AAA,CL$1,FALSE)*CL23,"")</f>
        <v/>
      </c>
      <c r="CM22" s="143" t="str">
        <f>IFERROR(VLOOKUP($B22,'NAV plus Dist'!$B:$AAA,CM$1,FALSE)/VLOOKUP($B21,NAV!$A:$AAA,CM$1,FALSE)*CM23,"")</f>
        <v/>
      </c>
      <c r="CN22" s="143" t="str">
        <f>IFERROR(VLOOKUP($B22,'NAV plus Dist'!$B:$AAA,CN$1,FALSE)/VLOOKUP($B21,NAV!$A:$AAA,CN$1,FALSE)*CN23,"")</f>
        <v/>
      </c>
      <c r="CO22" s="143" t="str">
        <f>IFERROR(VLOOKUP($B22,'NAV plus Dist'!$B:$AAA,CO$1,FALSE)/VLOOKUP($B21,NAV!$A:$AAA,CO$1,FALSE)*CO23,"")</f>
        <v/>
      </c>
      <c r="CP22" s="143" t="str">
        <f>IFERROR(VLOOKUP($B22,'NAV plus Dist'!$B:$AAA,CP$1,FALSE)/VLOOKUP($B21,NAV!$A:$AAA,CP$1,FALSE)*CP23,"")</f>
        <v/>
      </c>
      <c r="CQ22" s="143" t="str">
        <f>IFERROR(VLOOKUP($B22,'NAV plus Dist'!$B:$AAA,CQ$1,FALSE)/VLOOKUP($B21,NAV!$A:$AAA,CQ$1,FALSE)*CQ23,"")</f>
        <v/>
      </c>
      <c r="CR22" s="143" t="str">
        <f>IFERROR(VLOOKUP($B22,'NAV plus Dist'!$B:$AAA,CR$1,FALSE)/VLOOKUP($B21,NAV!$A:$AAA,CR$1,FALSE)*CR23,"")</f>
        <v/>
      </c>
      <c r="CS22" s="143" t="str">
        <f>IFERROR(VLOOKUP($B22,'NAV plus Dist'!$B:$AAA,CS$1,FALSE)/VLOOKUP($B21,NAV!$A:$AAA,CS$1,FALSE)*CS23,"")</f>
        <v/>
      </c>
      <c r="CT22" s="143" t="str">
        <f>IFERROR(VLOOKUP($B22,'NAV plus Dist'!$B:$AAA,CT$1,FALSE)/VLOOKUP($B21,NAV!$A:$AAA,CT$1,FALSE)*CT23,"")</f>
        <v/>
      </c>
      <c r="CU22" s="143" t="str">
        <f>IFERROR(VLOOKUP($B22,'NAV plus Dist'!$B:$AAA,CU$1,FALSE)/VLOOKUP($B21,NAV!$A:$AAA,CU$1,FALSE)*CU23,"")</f>
        <v/>
      </c>
      <c r="CV22" s="143" t="str">
        <f>IFERROR(VLOOKUP($B22,'NAV plus Dist'!$B:$AAA,CV$1,FALSE)/VLOOKUP($B21,NAV!$A:$AAA,CV$1,FALSE)*CV23,"")</f>
        <v/>
      </c>
      <c r="CW22" s="143" t="str">
        <f>IFERROR(VLOOKUP($B22,'NAV plus Dist'!$B:$AAA,CW$1,FALSE)/VLOOKUP($B21,NAV!$A:$AAA,CW$1,FALSE)*CW23,"")</f>
        <v/>
      </c>
      <c r="CX22" s="143" t="str">
        <f>IFERROR(VLOOKUP($B22,'NAV plus Dist'!$B:$AAA,CX$1,FALSE)/VLOOKUP($B21,NAV!$A:$AAA,CX$1,FALSE)*CX23,"")</f>
        <v/>
      </c>
      <c r="CY22" s="143" t="str">
        <f>IFERROR(VLOOKUP($B22,'NAV plus Dist'!$B:$AAA,CY$1,FALSE)/VLOOKUP($B21,NAV!$A:$AAA,CY$1,FALSE)*CY23,"")</f>
        <v/>
      </c>
      <c r="CZ22" s="143" t="str">
        <f>IFERROR(VLOOKUP($B22,'NAV plus Dist'!$B:$AAA,CZ$1,FALSE)/VLOOKUP($B21,NAV!$A:$AAA,CZ$1,FALSE)*CZ23,"")</f>
        <v/>
      </c>
      <c r="DA22" s="143" t="str">
        <f>IFERROR(VLOOKUP($B22,'NAV plus Dist'!$B:$AAA,DA$1,FALSE)/VLOOKUP($B21,NAV!$A:$AAA,DA$1,FALSE)*DA23,"")</f>
        <v/>
      </c>
      <c r="DB22" s="143" t="str">
        <f>IFERROR(VLOOKUP($B22,'NAV plus Dist'!$B:$AAA,DB$1,FALSE)/VLOOKUP($B21,NAV!$A:$AAA,DB$1,FALSE)*DB23,"")</f>
        <v/>
      </c>
      <c r="DC22" s="143" t="str">
        <f>IFERROR(VLOOKUP($B22,'NAV plus Dist'!$B:$AAA,DC$1,FALSE)/VLOOKUP($B21,NAV!$A:$AAA,DC$1,FALSE)*DC23,"")</f>
        <v/>
      </c>
      <c r="DD22" s="143" t="str">
        <f>IFERROR(VLOOKUP($B22,'NAV plus Dist'!$B:$AAA,DD$1,FALSE)/VLOOKUP($B21,NAV!$A:$AAA,DD$1,FALSE)*DD23,"")</f>
        <v/>
      </c>
      <c r="DE22" s="143" t="str">
        <f>IFERROR(VLOOKUP($B22,'NAV plus Dist'!$B:$AAA,DE$1,FALSE)/VLOOKUP($B21,NAV!$A:$AAA,DE$1,FALSE)*DE23,"")</f>
        <v/>
      </c>
      <c r="DF22" s="143" t="str">
        <f>IFERROR(VLOOKUP($B22,'NAV plus Dist'!$B:$AAA,DF$1,FALSE)/VLOOKUP($B21,NAV!$A:$AAA,DF$1,FALSE)*DF23,"")</f>
        <v/>
      </c>
      <c r="DG22" s="143" t="str">
        <f>IFERROR(VLOOKUP($B22,'NAV plus Dist'!$B:$AAA,DG$1,FALSE)/VLOOKUP($B21,NAV!$A:$AAA,DG$1,FALSE)*DG23,"")</f>
        <v/>
      </c>
      <c r="DH22" s="143" t="str">
        <f>IFERROR(VLOOKUP($B22,'NAV plus Dist'!$B:$AAA,DH$1,FALSE)/VLOOKUP($B21,NAV!$A:$AAA,DH$1,FALSE)*DH23,"")</f>
        <v/>
      </c>
    </row>
    <row r="23" spans="1:112">
      <c r="A23" s="94">
        <f t="shared" si="35"/>
        <v>178</v>
      </c>
      <c r="B23" s="168">
        <f t="shared" si="36"/>
        <v>40663</v>
      </c>
      <c r="C23" s="143" t="str">
        <f>IFERROR(VLOOKUP($B23,'NAV plus Dist'!$B:$FD,C$1,FALSE)/VLOOKUP($B22,NAV!$A:$FC,C$1,FALSE)*C24,"")</f>
        <v/>
      </c>
      <c r="D23" s="143" t="str">
        <f>IFERROR(VLOOKUP($B23,'NAV plus Dist'!$B:$FD,D$1,FALSE)/VLOOKUP($B22,NAV!$A:$FC,D$1,FALSE)*D24,"")</f>
        <v/>
      </c>
      <c r="E23" s="143" t="str">
        <f>IFERROR(VLOOKUP($B23,'NAV plus Dist'!$B:$FD,E$1,FALSE)/VLOOKUP($B22,NAV!$A:$FC,E$1,FALSE)*E24,"")</f>
        <v/>
      </c>
      <c r="F23" s="143" t="str">
        <f>IFERROR(VLOOKUP($B23,'NAV plus Dist'!$B:$FD,F$1,FALSE)/VLOOKUP($B22,NAV!$A:$FC,F$1,FALSE)*F24,"")</f>
        <v/>
      </c>
      <c r="G23" s="143" t="str">
        <f>IFERROR(VLOOKUP($B23,'NAV plus Dist'!$B:$FD,G$1,FALSE)/VLOOKUP($B22,NAV!$A:$FC,G$1,FALSE)*G24,"")</f>
        <v/>
      </c>
      <c r="H23" s="143" t="str">
        <f>IFERROR(VLOOKUP($B23,'NAV plus Dist'!$B:$FD,H$1,FALSE)/VLOOKUP($B22,NAV!$A:$FC,H$1,FALSE)*H24,"")</f>
        <v/>
      </c>
      <c r="I23" s="143" t="str">
        <f>IFERROR(VLOOKUP($B23,'NAV plus Dist'!$B:$FD,I$1,FALSE)/VLOOKUP($B22,NAV!$A:$FC,I$1,FALSE)*I24,"")</f>
        <v/>
      </c>
      <c r="J23" s="143" t="str">
        <f>IFERROR(VLOOKUP($B23,'NAV plus Dist'!$B:$FD,J$1,FALSE)/VLOOKUP($B22,NAV!$A:$FC,J$1,FALSE)*J24,"")</f>
        <v/>
      </c>
      <c r="K23" s="143" t="str">
        <f>IFERROR(VLOOKUP($B23,'NAV plus Dist'!$B:$FD,K$1,FALSE)/VLOOKUP($B22,NAV!$A:$FC,K$1,FALSE)*K24,"")</f>
        <v/>
      </c>
      <c r="L23" s="143" t="str">
        <f>IFERROR(VLOOKUP($B23,'NAV plus Dist'!$B:$FD,L$1,FALSE)/VLOOKUP($B22,NAV!$A:$FC,L$1,FALSE)*L24,"")</f>
        <v/>
      </c>
      <c r="M23" s="143" t="str">
        <f>IFERROR(VLOOKUP($B23,'NAV plus Dist'!$B:$FD,M$1,FALSE)/VLOOKUP($B22,NAV!$A:$FC,M$1,FALSE)*M24,"")</f>
        <v/>
      </c>
      <c r="N23" s="143" t="str">
        <f>IFERROR(VLOOKUP($B23,'NAV plus Dist'!$B:$FD,N$1,FALSE)/VLOOKUP($B22,NAV!$A:$FC,N$1,FALSE)*N24,"")</f>
        <v/>
      </c>
      <c r="O23" s="143" t="str">
        <f>IFERROR(VLOOKUP($B23,'NAV plus Dist'!$B:$FD,O$1,FALSE)/VLOOKUP($B22,NAV!$A:$FC,O$1,FALSE)*O24,"")</f>
        <v/>
      </c>
      <c r="P23" s="143" t="str">
        <f>IFERROR(VLOOKUP($B23,'NAV plus Dist'!$B:$FD,P$1,FALSE)/VLOOKUP($B22,NAV!$A:$FC,P$1,FALSE)*P24,"")</f>
        <v/>
      </c>
      <c r="Q23" s="143" t="str">
        <f>IFERROR(VLOOKUP($B23,'NAV plus Dist'!$B:$FD,Q$1,FALSE)/VLOOKUP($B22,NAV!$A:$FC,Q$1,FALSE)*Q24,"")</f>
        <v/>
      </c>
      <c r="R23" s="143" t="str">
        <f>IFERROR(VLOOKUP($B23,'NAV plus Dist'!$B:$FD,R$1,FALSE)/VLOOKUP($B22,NAV!$A:$FC,R$1,FALSE)*R24,"")</f>
        <v/>
      </c>
      <c r="S23" s="143" t="str">
        <f>IFERROR(VLOOKUP($B23,'NAV plus Dist'!$B:$FD,S$1,FALSE)/VLOOKUP($B22,NAV!$A:$FC,S$1,FALSE)*S24,"")</f>
        <v/>
      </c>
      <c r="T23" s="143" t="str">
        <f>IFERROR(VLOOKUP($B23,'NAV plus Dist'!$B:$FD,T$1,FALSE)/VLOOKUP($B22,NAV!$A:$FC,T$1,FALSE)*T24,"")</f>
        <v/>
      </c>
      <c r="U23" s="143" t="str">
        <f>IFERROR(VLOOKUP($B23,'NAV plus Dist'!$B:$FD,U$1,FALSE)/VLOOKUP($B22,NAV!$A:$FC,U$1,FALSE)*U24,"")</f>
        <v/>
      </c>
      <c r="V23" s="143" t="str">
        <f>IFERROR(VLOOKUP($B23,'NAV plus Dist'!$B:$FD,V$1,FALSE)/VLOOKUP($B22,NAV!$A:$FC,V$1,FALSE)*V24,"")</f>
        <v/>
      </c>
      <c r="W23" s="143" t="str">
        <f>IFERROR(VLOOKUP($B23,'NAV plus Dist'!$B:$FD,W$1,FALSE)/VLOOKUP($B22,NAV!$A:$FC,W$1,FALSE)*W24,"")</f>
        <v/>
      </c>
      <c r="X23" s="143" t="str">
        <f>IFERROR(VLOOKUP($B23,'NAV plus Dist'!$B:$FD,X$1,FALSE)/VLOOKUP($B22,NAV!$A:$FC,X$1,FALSE)*X24,"")</f>
        <v/>
      </c>
      <c r="Y23" s="143" t="str">
        <f>IFERROR(VLOOKUP($B23,'NAV plus Dist'!$B:$FD,Y$1,FALSE)/VLOOKUP($B22,NAV!$A:$FC,Y$1,FALSE)*Y24,"")</f>
        <v/>
      </c>
      <c r="Z23" s="143" t="str">
        <f>IFERROR(VLOOKUP($B23,'NAV plus Dist'!$B:$FD,Z$1,FALSE)/VLOOKUP($B22,NAV!$A:$FC,Z$1,FALSE)*Z24,"")</f>
        <v/>
      </c>
      <c r="AA23" s="143" t="str">
        <f>IFERROR(VLOOKUP($B23,'NAV plus Dist'!$B:$FD,AA$1,FALSE)/VLOOKUP($B22,NAV!$A:$FC,AA$1,FALSE)*AA24,"")</f>
        <v/>
      </c>
      <c r="AB23" s="143" t="str">
        <f>IFERROR(VLOOKUP($B23,'NAV plus Dist'!$B:$FD,AB$1,FALSE)/VLOOKUP($B22,NAV!$A:$FC,AB$1,FALSE)*AB24,"")</f>
        <v/>
      </c>
      <c r="AC23" s="143" t="str">
        <f>IFERROR(VLOOKUP($B23,'NAV plus Dist'!$B:$FD,AC$1,FALSE)/VLOOKUP($B22,NAV!$A:$FC,AC$1,FALSE)*AC24,"")</f>
        <v/>
      </c>
      <c r="AD23" s="143" t="str">
        <f>IFERROR(VLOOKUP($B23,'NAV plus Dist'!$B:$FD,AD$1,FALSE)/VLOOKUP($B22,NAV!$A:$FC,AD$1,FALSE)*AD24,"")</f>
        <v/>
      </c>
      <c r="AE23" s="143" t="str">
        <f>IFERROR(VLOOKUP($B23,'NAV plus Dist'!$B:$FD,AE$1,FALSE)/VLOOKUP($B22,NAV!$A:$FC,AE$1,FALSE)*AE24,"")</f>
        <v/>
      </c>
      <c r="AF23" s="143" t="str">
        <f>IFERROR(VLOOKUP($B23,'NAV plus Dist'!$B:$FD,AF$1,FALSE)/VLOOKUP($B22,NAV!$A:$FC,AF$1,FALSE)*AF24,"")</f>
        <v/>
      </c>
      <c r="AG23" s="143" t="str">
        <f>IFERROR(VLOOKUP($B23,'NAV plus Dist'!$B:$FD,AG$1,FALSE)/VLOOKUP($B22,NAV!$A:$FC,AG$1,FALSE)*AG24,"")</f>
        <v/>
      </c>
      <c r="AH23" s="143" t="str">
        <f>IFERROR(VLOOKUP($B23,'NAV plus Dist'!$B:$FD,AH$1,FALSE)/VLOOKUP($B22,NAV!$A:$FC,AH$1,FALSE)*AH24,"")</f>
        <v/>
      </c>
      <c r="AI23" s="143" t="str">
        <f>IFERROR(VLOOKUP($B23,'NAV plus Dist'!$B:$FD,AI$1,FALSE)/VLOOKUP($B22,NAV!$A:$FC,AI$1,FALSE)*AI24,"")</f>
        <v/>
      </c>
      <c r="AJ23" s="143" t="str">
        <f>IFERROR(VLOOKUP($B23,'NAV plus Dist'!$B:$FD,AJ$1,FALSE)/VLOOKUP($B22,NAV!$A:$FC,AJ$1,FALSE)*AJ24,"")</f>
        <v/>
      </c>
      <c r="AK23" s="169" t="str">
        <f>IFERROR(VLOOKUP($B23,'NAV plus Dist'!$B:$FD,AK$1,FALSE)/VLOOKUP($B22,NAV!$A:$FC,AK$1,FALSE)*AK24,"")</f>
        <v/>
      </c>
      <c r="AL23" s="169" t="str">
        <f>IFERROR(VLOOKUP($B23,'NAV plus Dist'!$B:$FD,AL$1,FALSE)/VLOOKUP($B22,NAV!$A:$FC,AL$1,FALSE)*AL24,"")</f>
        <v/>
      </c>
      <c r="AM23" s="143" t="str">
        <f>IFERROR(VLOOKUP($B23,'NAV plus Dist'!$B:$FD,AM$1,FALSE)/VLOOKUP($B22,NAV!$A:$FC,AM$1,FALSE)*AM24,"")</f>
        <v/>
      </c>
      <c r="AN23" s="143" t="str">
        <f>IFERROR(VLOOKUP($B23,'NAV plus Dist'!$B:$FD,AN$1,FALSE)/VLOOKUP($B22,NAV!$A:$FC,AN$1,FALSE)*AN24,"")</f>
        <v/>
      </c>
      <c r="AO23" s="143" t="str">
        <f>IFERROR(VLOOKUP($B23,'NAV plus Dist'!$B:$FD,AO$1,FALSE)/VLOOKUP($B22,NAV!$A:$FC,AO$1,FALSE)*AO24,"")</f>
        <v/>
      </c>
      <c r="AP23" s="170" t="str">
        <f>IFERROR(VLOOKUP($B23,'NAV plus Dist'!$B:$FD,AP$1,FALSE)/VLOOKUP($B22,NAV!$A:$FC,AP$1,FALSE)*AP24,"")</f>
        <v/>
      </c>
      <c r="AQ23" s="143" t="str">
        <f>IFERROR(VLOOKUP($B23,'NAV plus Dist'!$B:$FD,AQ$1,FALSE)/VLOOKUP($B22,NAV!$A:$FC,AQ$1,FALSE)*AQ24,"")</f>
        <v/>
      </c>
      <c r="AR23" s="143" t="str">
        <f>IFERROR(VLOOKUP($B23,'NAV plus Dist'!$B:$FD,AR$1,FALSE)/VLOOKUP($B22,NAV!$A:$FC,AR$1,FALSE)*AR24,"")</f>
        <v/>
      </c>
      <c r="AS23" s="143" t="str">
        <f>IFERROR(VLOOKUP($B23,'NAV plus Dist'!$B:$FD,AS$1,FALSE)/VLOOKUP($B22,NAV!$A:$FC,AS$1,FALSE)*AS24,"")</f>
        <v/>
      </c>
      <c r="AT23" s="143" t="str">
        <f>IFERROR(VLOOKUP($B23,'NAV plus Dist'!$B:$FD,AT$1,FALSE)/VLOOKUP($B22,NAV!$A:$FC,AT$1,FALSE)*AT24,"")</f>
        <v/>
      </c>
      <c r="AU23" s="143" t="str">
        <f>IFERROR(VLOOKUP($B23,'NAV plus Dist'!$B:$FD,AU$1,FALSE)/VLOOKUP($B22,NAV!$A:$FC,AU$1,FALSE)*AU24,"")</f>
        <v/>
      </c>
      <c r="AV23" s="143" t="str">
        <f>IFERROR(VLOOKUP($B23,'NAV plus Dist'!$B:$FD,AV$1,FALSE)/VLOOKUP($B22,NAV!$A:$FC,AV$1,FALSE)*AV24,"")</f>
        <v/>
      </c>
      <c r="AW23" s="143" t="str">
        <f>IFERROR(VLOOKUP($B23,'NAV plus Dist'!$B:$FD,AW$1,FALSE)/VLOOKUP($B22,NAV!$A:$FC,AW$1,FALSE)*AW24,"")</f>
        <v/>
      </c>
      <c r="AX23" s="143" t="str">
        <f>IFERROR(VLOOKUP($B23,'NAV plus Dist'!$B:$FD,AX$1,FALSE)/VLOOKUP($B22,NAV!$A:$FC,AX$1,FALSE)*AX24,"")</f>
        <v/>
      </c>
      <c r="AY23" s="143" t="str">
        <f>IFERROR(VLOOKUP($B23,'NAV plus Dist'!$B:$FD,AY$1,FALSE)/VLOOKUP($B22,NAV!$A:$FC,AY$1,FALSE)*AY24,"")</f>
        <v/>
      </c>
      <c r="AZ23" s="143" t="str">
        <f>IFERROR(VLOOKUP($B23,'NAV plus Dist'!$B:$FD,AZ$1,FALSE)/VLOOKUP($B22,NAV!$A:$FC,AZ$1,FALSE)*AZ24,"")</f>
        <v/>
      </c>
      <c r="BA23" s="143" t="str">
        <f>IFERROR(VLOOKUP($B23,'NAV plus Dist'!$B:$FD,BA$1,FALSE)/VLOOKUP($B22,NAV!$A:$FC,BA$1,FALSE)*BA24,"")</f>
        <v/>
      </c>
      <c r="BB23" s="143" t="str">
        <f>IFERROR(VLOOKUP($B23,'NAV plus Dist'!$B:$FD,BB$1,FALSE)/VLOOKUP($B22,NAV!$A:$FC,BB$1,FALSE)*BB24,"")</f>
        <v/>
      </c>
      <c r="BC23" s="143" t="str">
        <f>IFERROR(VLOOKUP($B23,'NAV plus Dist'!$B:$FD,BC$1,FALSE)/VLOOKUP($B22,NAV!$A:$FC,BC$1,FALSE)*BC24,"")</f>
        <v/>
      </c>
      <c r="BD23" s="143" t="str">
        <f>IFERROR(VLOOKUP($B23,'NAV plus Dist'!$B:$FD,BD$1,FALSE)/VLOOKUP($B22,NAV!$A:$FC,BD$1,FALSE)*BD24,"")</f>
        <v/>
      </c>
      <c r="BE23" s="143" t="str">
        <f>IFERROR(VLOOKUP($B23,'NAV plus Dist'!$B:$FD,BE$1,FALSE)/VLOOKUP($B22,NAV!$A:$FC,BE$1,FALSE)*BE24,"")</f>
        <v/>
      </c>
      <c r="BF23" s="143" t="str">
        <f>IFERROR(VLOOKUP($B23,'NAV plus Dist'!$B:$FD,BF$1,FALSE)/VLOOKUP($B22,NAV!$A:$FC,BF$1,FALSE)*BF24,"")</f>
        <v/>
      </c>
      <c r="BG23" s="143" t="str">
        <f>IFERROR(VLOOKUP($B23,'NAV plus Dist'!$B:$FD,BG$1,FALSE)/VLOOKUP($B22,NAV!$A:$FC,BG$1,FALSE)*BG24,"")</f>
        <v/>
      </c>
      <c r="BH23" s="143" t="str">
        <f>IFERROR(VLOOKUP($B23,'NAV plus Dist'!$B:$FD,BH$1,FALSE)/VLOOKUP($B22,NAV!$A:$FC,BH$1,FALSE)*BH24,"")</f>
        <v/>
      </c>
      <c r="BI23" s="143" t="str">
        <f>IFERROR(VLOOKUP($B23,'NAV plus Dist'!$B:$FD,BI$1,FALSE)/VLOOKUP($B22,NAV!$A:$FC,BI$1,FALSE)*BI24,"")</f>
        <v/>
      </c>
      <c r="BJ23" s="143" t="str">
        <f>IFERROR(VLOOKUP($B23,'NAV plus Dist'!$B:$FD,BJ$1,FALSE)/VLOOKUP($B22,NAV!$A:$FC,BJ$1,FALSE)*BJ24,"")</f>
        <v/>
      </c>
      <c r="BK23" s="143" t="str">
        <f>IFERROR(VLOOKUP($B23,'NAV plus Dist'!$B:$FD,BK$1,FALSE)/VLOOKUP($B22,NAV!$A:$FC,BK$1,FALSE)*BK24,"")</f>
        <v/>
      </c>
      <c r="BL23" s="143" t="str">
        <f>IFERROR(VLOOKUP($B23,'NAV plus Dist'!$B:$FD,BL$1,FALSE)/VLOOKUP($B22,NAV!$A:$FC,BL$1,FALSE)*BL24,"")</f>
        <v/>
      </c>
      <c r="BM23" s="143" t="str">
        <f>IFERROR(VLOOKUP($B23,'NAV plus Dist'!$B:$FD,BM$1,FALSE)/VLOOKUP($B22,NAV!$A:$FC,BM$1,FALSE)*BM24,"")</f>
        <v/>
      </c>
      <c r="BN23" s="143" t="str">
        <f>IFERROR(VLOOKUP($B23,'NAV plus Dist'!$B:$FD,BN$1,FALSE)/VLOOKUP($B22,NAV!$A:$FC,BN$1,FALSE)*BN24,"")</f>
        <v/>
      </c>
      <c r="BO23" s="143" t="str">
        <f>IFERROR(VLOOKUP($B23,'NAV plus Dist'!$B:$FD,BO$1,FALSE)/VLOOKUP($B22,NAV!$A:$FC,BO$1,FALSE)*BO24,"")</f>
        <v/>
      </c>
      <c r="BP23" s="143" t="str">
        <f>IFERROR(VLOOKUP($B23,'NAV plus Dist'!$B:$FD,BP$1,FALSE)/VLOOKUP($B22,NAV!$A:$FC,BP$1,FALSE)*BP24,"")</f>
        <v/>
      </c>
      <c r="BQ23" s="143" t="str">
        <f>IFERROR(VLOOKUP($B23,'NAV plus Dist'!$B:$FD,BQ$1,FALSE)/VLOOKUP($B22,NAV!$A:$FC,BQ$1,FALSE)*BQ24,"")</f>
        <v/>
      </c>
      <c r="BR23" s="143" t="str">
        <f>IFERROR(VLOOKUP($B23,'NAV plus Dist'!$B:$FD,BR$1,FALSE)/VLOOKUP($B22,NAV!$A:$FC,BR$1,FALSE)*BR24,"")</f>
        <v/>
      </c>
      <c r="BS23" s="143" t="str">
        <f>IFERROR(VLOOKUP($B23,'NAV plus Dist'!$B:$FD,BS$1,FALSE)/VLOOKUP($B22,NAV!$A:$FC,BS$1,FALSE)*BS24,"")</f>
        <v/>
      </c>
      <c r="BT23" s="143" t="str">
        <f>IFERROR(VLOOKUP($B23,'NAV plus Dist'!$B:$FD,BT$1,FALSE)/VLOOKUP($B22,NAV!$A:$FC,BT$1,FALSE)*BT24,"")</f>
        <v/>
      </c>
      <c r="BU23" s="143" t="str">
        <f>IFERROR(VLOOKUP($B23,'NAV plus Dist'!$B:$FD,BU$1,FALSE)/VLOOKUP($B22,NAV!$A:$FC,BU$1,FALSE)*BU24,"")</f>
        <v/>
      </c>
      <c r="BV23" s="143" t="str">
        <f>IFERROR(VLOOKUP($B23,'NAV plus Dist'!$B:$FD,BV$1,FALSE)/VLOOKUP($B22,NAV!$A:$FC,BV$1,FALSE)*BV24,"")</f>
        <v/>
      </c>
      <c r="BW23" s="143" t="str">
        <f>IFERROR(VLOOKUP($B23,'NAV plus Dist'!$B:$FD,BW$1,FALSE)/VLOOKUP($B22,NAV!$A:$FC,BW$1,FALSE)*BW24,"")</f>
        <v/>
      </c>
      <c r="BX23" s="143" t="str">
        <f>IFERROR(VLOOKUP($B23,'NAV plus Dist'!$B:$FD,BX$1,FALSE)/VLOOKUP($B22,NAV!$A:$FC,BX$1,FALSE)*BX24,"")</f>
        <v/>
      </c>
      <c r="BY23" s="143" t="str">
        <f>IFERROR(VLOOKUP($B23,'NAV plus Dist'!$B:$FD,BY$1,FALSE)/VLOOKUP($B22,NAV!$A:$FC,BY$1,FALSE)*BY24,"")</f>
        <v/>
      </c>
      <c r="BZ23" s="143" t="str">
        <f>IFERROR(VLOOKUP($B23,'NAV plus Dist'!$B:$FD,BZ$1,FALSE)/VLOOKUP($B22,NAV!$A:$FC,BZ$1,FALSE)*BZ24,"")</f>
        <v/>
      </c>
      <c r="CA23" s="143" t="str">
        <f>IFERROR(VLOOKUP($B23,'NAV plus Dist'!$B:$FD,CA$1,FALSE)/VLOOKUP($B22,NAV!$A:$FC,CA$1,FALSE)*CA24,"")</f>
        <v/>
      </c>
      <c r="CB23" s="143" t="str">
        <f>IFERROR(VLOOKUP($B23,'NAV plus Dist'!$B:$FD,CB$1,FALSE)/VLOOKUP($B22,NAV!$A:$FC,CB$1,FALSE)*CB24,"")</f>
        <v/>
      </c>
      <c r="CC23" s="143" t="str">
        <f>IFERROR(VLOOKUP($B23,'NAV plus Dist'!$B:$FD,CC$1,FALSE)/VLOOKUP($B22,NAV!$A:$FC,CC$1,FALSE)*CC24,"")</f>
        <v/>
      </c>
      <c r="CD23" s="143" t="str">
        <f>IFERROR(VLOOKUP($B23,'NAV plus Dist'!$B:$FD,CD$1,FALSE)/VLOOKUP($B22,NAV!$A:$FC,CD$1,FALSE)*CD24,"")</f>
        <v/>
      </c>
      <c r="CE23" s="143" t="str">
        <f>IFERROR(VLOOKUP($B23,'NAV plus Dist'!$B:$FD,CE$1,FALSE)/VLOOKUP($B22,NAV!$A:$FC,CE$1,FALSE)*CE24,"")</f>
        <v/>
      </c>
      <c r="CF23" s="143" t="str">
        <f>IFERROR(VLOOKUP($B23,'NAV plus Dist'!$B:$FD,CF$1,FALSE)/VLOOKUP($B22,NAV!$A:$FC,CF$1,FALSE)*CF24,"")</f>
        <v/>
      </c>
      <c r="CG23" s="143" t="str">
        <f>IFERROR(VLOOKUP($B23,'NAV plus Dist'!$B:$FD,CG$1,FALSE)/VLOOKUP($B22,NAV!$A:$FC,CG$1,FALSE)*CG24,"")</f>
        <v/>
      </c>
      <c r="CH23" s="143" t="str">
        <f>IFERROR(VLOOKUP($B23,'NAV plus Dist'!$B:$FD,CH$1,FALSE)/VLOOKUP($B22,NAV!$A:$FC,CH$1,FALSE)*CH24,"")</f>
        <v/>
      </c>
      <c r="CI23" s="143" t="str">
        <f>IFERROR(VLOOKUP($B23,'NAV plus Dist'!$B:$FD,CI$1,FALSE)/VLOOKUP($B22,NAV!$A:$FC,CI$1,FALSE)*CI24,"")</f>
        <v/>
      </c>
      <c r="CJ23" s="143" t="str">
        <f>IFERROR(VLOOKUP($B23,'NAV plus Dist'!$B:$FD,CJ$1,FALSE)/VLOOKUP($B22,NAV!$A:$FC,CJ$1,FALSE)*CJ24,"")</f>
        <v/>
      </c>
      <c r="CK23" s="143" t="str">
        <f>IFERROR(VLOOKUP($B23,'NAV plus Dist'!$B:$AAA,CK$1,FALSE)/VLOOKUP($B22,NAV!$A:$AAA,CK$1,FALSE)*CK24,"")</f>
        <v/>
      </c>
      <c r="CL23" s="143" t="str">
        <f>IFERROR(VLOOKUP($B23,'NAV plus Dist'!$B:$AAA,CL$1,FALSE)/VLOOKUP($B22,NAV!$A:$AAA,CL$1,FALSE)*CL24,"")</f>
        <v/>
      </c>
      <c r="CM23" s="143" t="str">
        <f>IFERROR(VLOOKUP($B23,'NAV plus Dist'!$B:$AAA,CM$1,FALSE)/VLOOKUP($B22,NAV!$A:$AAA,CM$1,FALSE)*CM24,"")</f>
        <v/>
      </c>
      <c r="CN23" s="143" t="str">
        <f>IFERROR(VLOOKUP($B23,'NAV plus Dist'!$B:$AAA,CN$1,FALSE)/VLOOKUP($B22,NAV!$A:$AAA,CN$1,FALSE)*CN24,"")</f>
        <v/>
      </c>
      <c r="CO23" s="143" t="str">
        <f>IFERROR(VLOOKUP($B23,'NAV plus Dist'!$B:$AAA,CO$1,FALSE)/VLOOKUP($B22,NAV!$A:$AAA,CO$1,FALSE)*CO24,"")</f>
        <v/>
      </c>
      <c r="CP23" s="143" t="str">
        <f>IFERROR(VLOOKUP($B23,'NAV plus Dist'!$B:$AAA,CP$1,FALSE)/VLOOKUP($B22,NAV!$A:$AAA,CP$1,FALSE)*CP24,"")</f>
        <v/>
      </c>
      <c r="CQ23" s="143" t="str">
        <f>IFERROR(VLOOKUP($B23,'NAV plus Dist'!$B:$AAA,CQ$1,FALSE)/VLOOKUP($B22,NAV!$A:$AAA,CQ$1,FALSE)*CQ24,"")</f>
        <v/>
      </c>
      <c r="CR23" s="143" t="str">
        <f>IFERROR(VLOOKUP($B23,'NAV plus Dist'!$B:$AAA,CR$1,FALSE)/VLOOKUP($B22,NAV!$A:$AAA,CR$1,FALSE)*CR24,"")</f>
        <v/>
      </c>
      <c r="CS23" s="143" t="str">
        <f>IFERROR(VLOOKUP($B23,'NAV plus Dist'!$B:$AAA,CS$1,FALSE)/VLOOKUP($B22,NAV!$A:$AAA,CS$1,FALSE)*CS24,"")</f>
        <v/>
      </c>
      <c r="CT23" s="143" t="str">
        <f>IFERROR(VLOOKUP($B23,'NAV plus Dist'!$B:$AAA,CT$1,FALSE)/VLOOKUP($B22,NAV!$A:$AAA,CT$1,FALSE)*CT24,"")</f>
        <v/>
      </c>
      <c r="CU23" s="143" t="str">
        <f>IFERROR(VLOOKUP($B23,'NAV plus Dist'!$B:$AAA,CU$1,FALSE)/VLOOKUP($B22,NAV!$A:$AAA,CU$1,FALSE)*CU24,"")</f>
        <v/>
      </c>
      <c r="CV23" s="143" t="str">
        <f>IFERROR(VLOOKUP($B23,'NAV plus Dist'!$B:$AAA,CV$1,FALSE)/VLOOKUP($B22,NAV!$A:$AAA,CV$1,FALSE)*CV24,"")</f>
        <v/>
      </c>
      <c r="CW23" s="143" t="str">
        <f>IFERROR(VLOOKUP($B23,'NAV plus Dist'!$B:$AAA,CW$1,FALSE)/VLOOKUP($B22,NAV!$A:$AAA,CW$1,FALSE)*CW24,"")</f>
        <v/>
      </c>
      <c r="CX23" s="143" t="str">
        <f>IFERROR(VLOOKUP($B23,'NAV plus Dist'!$B:$AAA,CX$1,FALSE)/VLOOKUP($B22,NAV!$A:$AAA,CX$1,FALSE)*CX24,"")</f>
        <v/>
      </c>
      <c r="CY23" s="143" t="str">
        <f>IFERROR(VLOOKUP($B23,'NAV plus Dist'!$B:$AAA,CY$1,FALSE)/VLOOKUP($B22,NAV!$A:$AAA,CY$1,FALSE)*CY24,"")</f>
        <v/>
      </c>
      <c r="CZ23" s="143" t="str">
        <f>IFERROR(VLOOKUP($B23,'NAV plus Dist'!$B:$AAA,CZ$1,FALSE)/VLOOKUP($B22,NAV!$A:$AAA,CZ$1,FALSE)*CZ24,"")</f>
        <v/>
      </c>
      <c r="DA23" s="143" t="str">
        <f>IFERROR(VLOOKUP($B23,'NAV plus Dist'!$B:$AAA,DA$1,FALSE)/VLOOKUP($B22,NAV!$A:$AAA,DA$1,FALSE)*DA24,"")</f>
        <v/>
      </c>
      <c r="DB23" s="143" t="str">
        <f>IFERROR(VLOOKUP($B23,'NAV plus Dist'!$B:$AAA,DB$1,FALSE)/VLOOKUP($B22,NAV!$A:$AAA,DB$1,FALSE)*DB24,"")</f>
        <v/>
      </c>
      <c r="DC23" s="143" t="str">
        <f>IFERROR(VLOOKUP($B23,'NAV plus Dist'!$B:$AAA,DC$1,FALSE)/VLOOKUP($B22,NAV!$A:$AAA,DC$1,FALSE)*DC24,"")</f>
        <v/>
      </c>
      <c r="DD23" s="143" t="str">
        <f>IFERROR(VLOOKUP($B23,'NAV plus Dist'!$B:$AAA,DD$1,FALSE)/VLOOKUP($B22,NAV!$A:$AAA,DD$1,FALSE)*DD24,"")</f>
        <v/>
      </c>
      <c r="DE23" s="143" t="str">
        <f>IFERROR(VLOOKUP($B23,'NAV plus Dist'!$B:$AAA,DE$1,FALSE)/VLOOKUP($B22,NAV!$A:$AAA,DE$1,FALSE)*DE24,"")</f>
        <v/>
      </c>
      <c r="DF23" s="143" t="str">
        <f>IFERROR(VLOOKUP($B23,'NAV plus Dist'!$B:$AAA,DF$1,FALSE)/VLOOKUP($B22,NAV!$A:$AAA,DF$1,FALSE)*DF24,"")</f>
        <v/>
      </c>
      <c r="DG23" s="143" t="str">
        <f>IFERROR(VLOOKUP($B23,'NAV plus Dist'!$B:$AAA,DG$1,FALSE)/VLOOKUP($B22,NAV!$A:$AAA,DG$1,FALSE)*DG24,"")</f>
        <v/>
      </c>
      <c r="DH23" s="143" t="str">
        <f>IFERROR(VLOOKUP($B23,'NAV plus Dist'!$B:$AAA,DH$1,FALSE)/VLOOKUP($B22,NAV!$A:$AAA,DH$1,FALSE)*DH24,"")</f>
        <v/>
      </c>
    </row>
    <row r="24" spans="1:112">
      <c r="A24" s="94">
        <f t="shared" si="35"/>
        <v>177</v>
      </c>
      <c r="B24" s="168">
        <f t="shared" si="36"/>
        <v>40694</v>
      </c>
      <c r="C24" s="143" t="str">
        <f>IFERROR(VLOOKUP($B24,'NAV plus Dist'!$B:$FD,C$1,FALSE)/VLOOKUP($B23,NAV!$A:$FC,C$1,FALSE)*C25,"")</f>
        <v/>
      </c>
      <c r="D24" s="143" t="str">
        <f>IFERROR(VLOOKUP($B24,'NAV plus Dist'!$B:$FD,D$1,FALSE)/VLOOKUP($B23,NAV!$A:$FC,D$1,FALSE)*D25,"")</f>
        <v/>
      </c>
      <c r="E24" s="143" t="str">
        <f>IFERROR(VLOOKUP($B24,'NAV plus Dist'!$B:$FD,E$1,FALSE)/VLOOKUP($B23,NAV!$A:$FC,E$1,FALSE)*E25,"")</f>
        <v/>
      </c>
      <c r="F24" s="143" t="str">
        <f>IFERROR(VLOOKUP($B24,'NAV plus Dist'!$B:$FD,F$1,FALSE)/VLOOKUP($B23,NAV!$A:$FC,F$1,FALSE)*F25,"")</f>
        <v/>
      </c>
      <c r="G24" s="143" t="str">
        <f>IFERROR(VLOOKUP($B24,'NAV plus Dist'!$B:$FD,G$1,FALSE)/VLOOKUP($B23,NAV!$A:$FC,G$1,FALSE)*G25,"")</f>
        <v/>
      </c>
      <c r="H24" s="143" t="str">
        <f>IFERROR(VLOOKUP($B24,'NAV plus Dist'!$B:$FD,H$1,FALSE)/VLOOKUP($B23,NAV!$A:$FC,H$1,FALSE)*H25,"")</f>
        <v/>
      </c>
      <c r="I24" s="143" t="str">
        <f>IFERROR(VLOOKUP($B24,'NAV plus Dist'!$B:$FD,I$1,FALSE)/VLOOKUP($B23,NAV!$A:$FC,I$1,FALSE)*I25,"")</f>
        <v/>
      </c>
      <c r="J24" s="143" t="str">
        <f>IFERROR(VLOOKUP($B24,'NAV plus Dist'!$B:$FD,J$1,FALSE)/VLOOKUP($B23,NAV!$A:$FC,J$1,FALSE)*J25,"")</f>
        <v/>
      </c>
      <c r="K24" s="143" t="str">
        <f>IFERROR(VLOOKUP($B24,'NAV plus Dist'!$B:$FD,K$1,FALSE)/VLOOKUP($B23,NAV!$A:$FC,K$1,FALSE)*K25,"")</f>
        <v/>
      </c>
      <c r="L24" s="143" t="str">
        <f>IFERROR(VLOOKUP($B24,'NAV plus Dist'!$B:$FD,L$1,FALSE)/VLOOKUP($B23,NAV!$A:$FC,L$1,FALSE)*L25,"")</f>
        <v/>
      </c>
      <c r="M24" s="143" t="str">
        <f>IFERROR(VLOOKUP($B24,'NAV plus Dist'!$B:$FD,M$1,FALSE)/VLOOKUP($B23,NAV!$A:$FC,M$1,FALSE)*M25,"")</f>
        <v/>
      </c>
      <c r="N24" s="143" t="str">
        <f>IFERROR(VLOOKUP($B24,'NAV plus Dist'!$B:$FD,N$1,FALSE)/VLOOKUP($B23,NAV!$A:$FC,N$1,FALSE)*N25,"")</f>
        <v/>
      </c>
      <c r="O24" s="143" t="str">
        <f>IFERROR(VLOOKUP($B24,'NAV plus Dist'!$B:$FD,O$1,FALSE)/VLOOKUP($B23,NAV!$A:$FC,O$1,FALSE)*O25,"")</f>
        <v/>
      </c>
      <c r="P24" s="143" t="str">
        <f>IFERROR(VLOOKUP($B24,'NAV plus Dist'!$B:$FD,P$1,FALSE)/VLOOKUP($B23,NAV!$A:$FC,P$1,FALSE)*P25,"")</f>
        <v/>
      </c>
      <c r="Q24" s="143" t="str">
        <f>IFERROR(VLOOKUP($B24,'NAV plus Dist'!$B:$FD,Q$1,FALSE)/VLOOKUP($B23,NAV!$A:$FC,Q$1,FALSE)*Q25,"")</f>
        <v/>
      </c>
      <c r="R24" s="143" t="str">
        <f>IFERROR(VLOOKUP($B24,'NAV plus Dist'!$B:$FD,R$1,FALSE)/VLOOKUP($B23,NAV!$A:$FC,R$1,FALSE)*R25,"")</f>
        <v/>
      </c>
      <c r="S24" s="143" t="str">
        <f>IFERROR(VLOOKUP($B24,'NAV plus Dist'!$B:$FD,S$1,FALSE)/VLOOKUP($B23,NAV!$A:$FC,S$1,FALSE)*S25,"")</f>
        <v/>
      </c>
      <c r="T24" s="143" t="str">
        <f>IFERROR(VLOOKUP($B24,'NAV plus Dist'!$B:$FD,T$1,FALSE)/VLOOKUP($B23,NAV!$A:$FC,T$1,FALSE)*T25,"")</f>
        <v/>
      </c>
      <c r="U24" s="143" t="str">
        <f>IFERROR(VLOOKUP($B24,'NAV plus Dist'!$B:$FD,U$1,FALSE)/VLOOKUP($B23,NAV!$A:$FC,U$1,FALSE)*U25,"")</f>
        <v/>
      </c>
      <c r="V24" s="143" t="str">
        <f>IFERROR(VLOOKUP($B24,'NAV plus Dist'!$B:$FD,V$1,FALSE)/VLOOKUP($B23,NAV!$A:$FC,V$1,FALSE)*V25,"")</f>
        <v/>
      </c>
      <c r="W24" s="143" t="str">
        <f>IFERROR(VLOOKUP($B24,'NAV plus Dist'!$B:$FD,W$1,FALSE)/VLOOKUP($B23,NAV!$A:$FC,W$1,FALSE)*W25,"")</f>
        <v/>
      </c>
      <c r="X24" s="143" t="str">
        <f>IFERROR(VLOOKUP($B24,'NAV plus Dist'!$B:$FD,X$1,FALSE)/VLOOKUP($B23,NAV!$A:$FC,X$1,FALSE)*X25,"")</f>
        <v/>
      </c>
      <c r="Y24" s="143" t="str">
        <f>IFERROR(VLOOKUP($B24,'NAV plus Dist'!$B:$FD,Y$1,FALSE)/VLOOKUP($B23,NAV!$A:$FC,Y$1,FALSE)*Y25,"")</f>
        <v/>
      </c>
      <c r="Z24" s="143" t="str">
        <f>IFERROR(VLOOKUP($B24,'NAV plus Dist'!$B:$FD,Z$1,FALSE)/VLOOKUP($B23,NAV!$A:$FC,Z$1,FALSE)*Z25,"")</f>
        <v/>
      </c>
      <c r="AA24" s="143" t="str">
        <f>IFERROR(VLOOKUP($B24,'NAV plus Dist'!$B:$FD,AA$1,FALSE)/VLOOKUP($B23,NAV!$A:$FC,AA$1,FALSE)*AA25,"")</f>
        <v/>
      </c>
      <c r="AB24" s="143" t="str">
        <f>IFERROR(VLOOKUP($B24,'NAV plus Dist'!$B:$FD,AB$1,FALSE)/VLOOKUP($B23,NAV!$A:$FC,AB$1,FALSE)*AB25,"")</f>
        <v/>
      </c>
      <c r="AC24" s="143" t="str">
        <f>IFERROR(VLOOKUP($B24,'NAV plus Dist'!$B:$FD,AC$1,FALSE)/VLOOKUP($B23,NAV!$A:$FC,AC$1,FALSE)*AC25,"")</f>
        <v/>
      </c>
      <c r="AD24" s="143" t="str">
        <f>IFERROR(VLOOKUP($B24,'NAV plus Dist'!$B:$FD,AD$1,FALSE)/VLOOKUP($B23,NAV!$A:$FC,AD$1,FALSE)*AD25,"")</f>
        <v/>
      </c>
      <c r="AE24" s="143" t="str">
        <f>IFERROR(VLOOKUP($B24,'NAV plus Dist'!$B:$FD,AE$1,FALSE)/VLOOKUP($B23,NAV!$A:$FC,AE$1,FALSE)*AE25,"")</f>
        <v/>
      </c>
      <c r="AF24" s="143" t="str">
        <f>IFERROR(VLOOKUP($B24,'NAV plus Dist'!$B:$FD,AF$1,FALSE)/VLOOKUP($B23,NAV!$A:$FC,AF$1,FALSE)*AF25,"")</f>
        <v/>
      </c>
      <c r="AG24" s="143" t="str">
        <f>IFERROR(VLOOKUP($B24,'NAV plus Dist'!$B:$FD,AG$1,FALSE)/VLOOKUP($B23,NAV!$A:$FC,AG$1,FALSE)*AG25,"")</f>
        <v/>
      </c>
      <c r="AH24" s="143" t="str">
        <f>IFERROR(VLOOKUP($B24,'NAV plus Dist'!$B:$FD,AH$1,FALSE)/VLOOKUP($B23,NAV!$A:$FC,AH$1,FALSE)*AH25,"")</f>
        <v/>
      </c>
      <c r="AI24" s="143" t="str">
        <f>IFERROR(VLOOKUP($B24,'NAV plus Dist'!$B:$FD,AI$1,FALSE)/VLOOKUP($B23,NAV!$A:$FC,AI$1,FALSE)*AI25,"")</f>
        <v/>
      </c>
      <c r="AJ24" s="143" t="str">
        <f>IFERROR(VLOOKUP($B24,'NAV plus Dist'!$B:$FD,AJ$1,FALSE)/VLOOKUP($B23,NAV!$A:$FC,AJ$1,FALSE)*AJ25,"")</f>
        <v/>
      </c>
      <c r="AK24" s="169" t="str">
        <f>IFERROR(VLOOKUP($B24,'NAV plus Dist'!$B:$FD,AK$1,FALSE)/VLOOKUP($B23,NAV!$A:$FC,AK$1,FALSE)*AK25,"")</f>
        <v/>
      </c>
      <c r="AL24" s="169" t="str">
        <f>IFERROR(VLOOKUP($B24,'NAV plus Dist'!$B:$FD,AL$1,FALSE)/VLOOKUP($B23,NAV!$A:$FC,AL$1,FALSE)*AL25,"")</f>
        <v/>
      </c>
      <c r="AM24" s="143" t="str">
        <f>IFERROR(VLOOKUP($B24,'NAV plus Dist'!$B:$FD,AM$1,FALSE)/VLOOKUP($B23,NAV!$A:$FC,AM$1,FALSE)*AM25,"")</f>
        <v/>
      </c>
      <c r="AN24" s="143" t="str">
        <f>IFERROR(VLOOKUP($B24,'NAV plus Dist'!$B:$FD,AN$1,FALSE)/VLOOKUP($B23,NAV!$A:$FC,AN$1,FALSE)*AN25,"")</f>
        <v/>
      </c>
      <c r="AO24" s="143" t="str">
        <f>IFERROR(VLOOKUP($B24,'NAV plus Dist'!$B:$FD,AO$1,FALSE)/VLOOKUP($B23,NAV!$A:$FC,AO$1,FALSE)*AO25,"")</f>
        <v/>
      </c>
      <c r="AP24" s="170" t="str">
        <f>IFERROR(VLOOKUP($B24,'NAV plus Dist'!$B:$FD,AP$1,FALSE)/VLOOKUP($B23,NAV!$A:$FC,AP$1,FALSE)*AP25,"")</f>
        <v/>
      </c>
      <c r="AQ24" s="143" t="str">
        <f>IFERROR(VLOOKUP($B24,'NAV plus Dist'!$B:$FD,AQ$1,FALSE)/VLOOKUP($B23,NAV!$A:$FC,AQ$1,FALSE)*AQ25,"")</f>
        <v/>
      </c>
      <c r="AR24" s="143" t="str">
        <f>IFERROR(VLOOKUP($B24,'NAV plus Dist'!$B:$FD,AR$1,FALSE)/VLOOKUP($B23,NAV!$A:$FC,AR$1,FALSE)*AR25,"")</f>
        <v/>
      </c>
      <c r="AS24" s="143" t="str">
        <f>IFERROR(VLOOKUP($B24,'NAV plus Dist'!$B:$FD,AS$1,FALSE)/VLOOKUP($B23,NAV!$A:$FC,AS$1,FALSE)*AS25,"")</f>
        <v/>
      </c>
      <c r="AT24" s="143" t="str">
        <f>IFERROR(VLOOKUP($B24,'NAV plus Dist'!$B:$FD,AT$1,FALSE)/VLOOKUP($B23,NAV!$A:$FC,AT$1,FALSE)*AT25,"")</f>
        <v/>
      </c>
      <c r="AU24" s="143" t="str">
        <f>IFERROR(VLOOKUP($B24,'NAV plus Dist'!$B:$FD,AU$1,FALSE)/VLOOKUP($B23,NAV!$A:$FC,AU$1,FALSE)*AU25,"")</f>
        <v/>
      </c>
      <c r="AV24" s="143" t="str">
        <f>IFERROR(VLOOKUP($B24,'NAV plus Dist'!$B:$FD,AV$1,FALSE)/VLOOKUP($B23,NAV!$A:$FC,AV$1,FALSE)*AV25,"")</f>
        <v/>
      </c>
      <c r="AW24" s="143" t="str">
        <f>IFERROR(VLOOKUP($B24,'NAV plus Dist'!$B:$FD,AW$1,FALSE)/VLOOKUP($B23,NAV!$A:$FC,AW$1,FALSE)*AW25,"")</f>
        <v/>
      </c>
      <c r="AX24" s="143" t="str">
        <f>IFERROR(VLOOKUP($B24,'NAV plus Dist'!$B:$FD,AX$1,FALSE)/VLOOKUP($B23,NAV!$A:$FC,AX$1,FALSE)*AX25,"")</f>
        <v/>
      </c>
      <c r="AY24" s="143" t="str">
        <f>IFERROR(VLOOKUP($B24,'NAV plus Dist'!$B:$FD,AY$1,FALSE)/VLOOKUP($B23,NAV!$A:$FC,AY$1,FALSE)*AY25,"")</f>
        <v/>
      </c>
      <c r="AZ24" s="143" t="str">
        <f>IFERROR(VLOOKUP($B24,'NAV plus Dist'!$B:$FD,AZ$1,FALSE)/VLOOKUP($B23,NAV!$A:$FC,AZ$1,FALSE)*AZ25,"")</f>
        <v/>
      </c>
      <c r="BA24" s="143" t="str">
        <f>IFERROR(VLOOKUP($B24,'NAV plus Dist'!$B:$FD,BA$1,FALSE)/VLOOKUP($B23,NAV!$A:$FC,BA$1,FALSE)*BA25,"")</f>
        <v/>
      </c>
      <c r="BB24" s="143" t="str">
        <f>IFERROR(VLOOKUP($B24,'NAV plus Dist'!$B:$FD,BB$1,FALSE)/VLOOKUP($B23,NAV!$A:$FC,BB$1,FALSE)*BB25,"")</f>
        <v/>
      </c>
      <c r="BC24" s="143" t="str">
        <f>IFERROR(VLOOKUP($B24,'NAV plus Dist'!$B:$FD,BC$1,FALSE)/VLOOKUP($B23,NAV!$A:$FC,BC$1,FALSE)*BC25,"")</f>
        <v/>
      </c>
      <c r="BD24" s="143" t="str">
        <f>IFERROR(VLOOKUP($B24,'NAV plus Dist'!$B:$FD,BD$1,FALSE)/VLOOKUP($B23,NAV!$A:$FC,BD$1,FALSE)*BD25,"")</f>
        <v/>
      </c>
      <c r="BE24" s="143" t="str">
        <f>IFERROR(VLOOKUP($B24,'NAV plus Dist'!$B:$FD,BE$1,FALSE)/VLOOKUP($B23,NAV!$A:$FC,BE$1,FALSE)*BE25,"")</f>
        <v/>
      </c>
      <c r="BF24" s="143" t="str">
        <f>IFERROR(VLOOKUP($B24,'NAV plus Dist'!$B:$FD,BF$1,FALSE)/VLOOKUP($B23,NAV!$A:$FC,BF$1,FALSE)*BF25,"")</f>
        <v/>
      </c>
      <c r="BG24" s="143" t="str">
        <f>IFERROR(VLOOKUP($B24,'NAV plus Dist'!$B:$FD,BG$1,FALSE)/VLOOKUP($B23,NAV!$A:$FC,BG$1,FALSE)*BG25,"")</f>
        <v/>
      </c>
      <c r="BH24" s="143" t="str">
        <f>IFERROR(VLOOKUP($B24,'NAV plus Dist'!$B:$FD,BH$1,FALSE)/VLOOKUP($B23,NAV!$A:$FC,BH$1,FALSE)*BH25,"")</f>
        <v/>
      </c>
      <c r="BI24" s="143" t="str">
        <f>IFERROR(VLOOKUP($B24,'NAV plus Dist'!$B:$FD,BI$1,FALSE)/VLOOKUP($B23,NAV!$A:$FC,BI$1,FALSE)*BI25,"")</f>
        <v/>
      </c>
      <c r="BJ24" s="143" t="str">
        <f>IFERROR(VLOOKUP($B24,'NAV plus Dist'!$B:$FD,BJ$1,FALSE)/VLOOKUP($B23,NAV!$A:$FC,BJ$1,FALSE)*BJ25,"")</f>
        <v/>
      </c>
      <c r="BK24" s="143" t="str">
        <f>IFERROR(VLOOKUP($B24,'NAV plus Dist'!$B:$FD,BK$1,FALSE)/VLOOKUP($B23,NAV!$A:$FC,BK$1,FALSE)*BK25,"")</f>
        <v/>
      </c>
      <c r="BL24" s="143" t="str">
        <f>IFERROR(VLOOKUP($B24,'NAV plus Dist'!$B:$FD,BL$1,FALSE)/VLOOKUP($B23,NAV!$A:$FC,BL$1,FALSE)*BL25,"")</f>
        <v/>
      </c>
      <c r="BM24" s="143" t="str">
        <f>IFERROR(VLOOKUP($B24,'NAV plus Dist'!$B:$FD,BM$1,FALSE)/VLOOKUP($B23,NAV!$A:$FC,BM$1,FALSE)*BM25,"")</f>
        <v/>
      </c>
      <c r="BN24" s="143" t="str">
        <f>IFERROR(VLOOKUP($B24,'NAV plus Dist'!$B:$FD,BN$1,FALSE)/VLOOKUP($B23,NAV!$A:$FC,BN$1,FALSE)*BN25,"")</f>
        <v/>
      </c>
      <c r="BO24" s="143" t="str">
        <f>IFERROR(VLOOKUP($B24,'NAV plus Dist'!$B:$FD,BO$1,FALSE)/VLOOKUP($B23,NAV!$A:$FC,BO$1,FALSE)*BO25,"")</f>
        <v/>
      </c>
      <c r="BP24" s="143" t="str">
        <f>IFERROR(VLOOKUP($B24,'NAV plus Dist'!$B:$FD,BP$1,FALSE)/VLOOKUP($B23,NAV!$A:$FC,BP$1,FALSE)*BP25,"")</f>
        <v/>
      </c>
      <c r="BQ24" s="143" t="str">
        <f>IFERROR(VLOOKUP($B24,'NAV plus Dist'!$B:$FD,BQ$1,FALSE)/VLOOKUP($B23,NAV!$A:$FC,BQ$1,FALSE)*BQ25,"")</f>
        <v/>
      </c>
      <c r="BR24" s="143" t="str">
        <f>IFERROR(VLOOKUP($B24,'NAV plus Dist'!$B:$FD,BR$1,FALSE)/VLOOKUP($B23,NAV!$A:$FC,BR$1,FALSE)*BR25,"")</f>
        <v/>
      </c>
      <c r="BS24" s="143" t="str">
        <f>IFERROR(VLOOKUP($B24,'NAV plus Dist'!$B:$FD,BS$1,FALSE)/VLOOKUP($B23,NAV!$A:$FC,BS$1,FALSE)*BS25,"")</f>
        <v/>
      </c>
      <c r="BT24" s="143" t="str">
        <f>IFERROR(VLOOKUP($B24,'NAV plus Dist'!$B:$FD,BT$1,FALSE)/VLOOKUP($B23,NAV!$A:$FC,BT$1,FALSE)*BT25,"")</f>
        <v/>
      </c>
      <c r="BU24" s="143" t="str">
        <f>IFERROR(VLOOKUP($B24,'NAV plus Dist'!$B:$FD,BU$1,FALSE)/VLOOKUP($B23,NAV!$A:$FC,BU$1,FALSE)*BU25,"")</f>
        <v/>
      </c>
      <c r="BV24" s="143" t="str">
        <f>IFERROR(VLOOKUP($B24,'NAV plus Dist'!$B:$FD,BV$1,FALSE)/VLOOKUP($B23,NAV!$A:$FC,BV$1,FALSE)*BV25,"")</f>
        <v/>
      </c>
      <c r="BW24" s="143" t="str">
        <f>IFERROR(VLOOKUP($B24,'NAV plus Dist'!$B:$FD,BW$1,FALSE)/VLOOKUP($B23,NAV!$A:$FC,BW$1,FALSE)*BW25,"")</f>
        <v/>
      </c>
      <c r="BX24" s="143" t="str">
        <f>IFERROR(VLOOKUP($B24,'NAV plus Dist'!$B:$FD,BX$1,FALSE)/VLOOKUP($B23,NAV!$A:$FC,BX$1,FALSE)*BX25,"")</f>
        <v/>
      </c>
      <c r="BY24" s="143" t="str">
        <f>IFERROR(VLOOKUP($B24,'NAV plus Dist'!$B:$FD,BY$1,FALSE)/VLOOKUP($B23,NAV!$A:$FC,BY$1,FALSE)*BY25,"")</f>
        <v/>
      </c>
      <c r="BZ24" s="143" t="str">
        <f>IFERROR(VLOOKUP($B24,'NAV plus Dist'!$B:$FD,BZ$1,FALSE)/VLOOKUP($B23,NAV!$A:$FC,BZ$1,FALSE)*BZ25,"")</f>
        <v/>
      </c>
      <c r="CA24" s="143" t="str">
        <f>IFERROR(VLOOKUP($B24,'NAV plus Dist'!$B:$FD,CA$1,FALSE)/VLOOKUP($B23,NAV!$A:$FC,CA$1,FALSE)*CA25,"")</f>
        <v/>
      </c>
      <c r="CB24" s="143" t="str">
        <f>IFERROR(VLOOKUP($B24,'NAV plus Dist'!$B:$FD,CB$1,FALSE)/VLOOKUP($B23,NAV!$A:$FC,CB$1,FALSE)*CB25,"")</f>
        <v/>
      </c>
      <c r="CC24" s="143" t="str">
        <f>IFERROR(VLOOKUP($B24,'NAV plus Dist'!$B:$FD,CC$1,FALSE)/VLOOKUP($B23,NAV!$A:$FC,CC$1,FALSE)*CC25,"")</f>
        <v/>
      </c>
      <c r="CD24" s="143" t="str">
        <f>IFERROR(VLOOKUP($B24,'NAV plus Dist'!$B:$FD,CD$1,FALSE)/VLOOKUP($B23,NAV!$A:$FC,CD$1,FALSE)*CD25,"")</f>
        <v/>
      </c>
      <c r="CE24" s="143" t="str">
        <f>IFERROR(VLOOKUP($B24,'NAV plus Dist'!$B:$FD,CE$1,FALSE)/VLOOKUP($B23,NAV!$A:$FC,CE$1,FALSE)*CE25,"")</f>
        <v/>
      </c>
      <c r="CF24" s="143" t="str">
        <f>IFERROR(VLOOKUP($B24,'NAV plus Dist'!$B:$FD,CF$1,FALSE)/VLOOKUP($B23,NAV!$A:$FC,CF$1,FALSE)*CF25,"")</f>
        <v/>
      </c>
      <c r="CG24" s="143" t="str">
        <f>IFERROR(VLOOKUP($B24,'NAV plus Dist'!$B:$FD,CG$1,FALSE)/VLOOKUP($B23,NAV!$A:$FC,CG$1,FALSE)*CG25,"")</f>
        <v/>
      </c>
      <c r="CH24" s="143" t="str">
        <f>IFERROR(VLOOKUP($B24,'NAV plus Dist'!$B:$FD,CH$1,FALSE)/VLOOKUP($B23,NAV!$A:$FC,CH$1,FALSE)*CH25,"")</f>
        <v/>
      </c>
      <c r="CI24" s="143" t="str">
        <f>IFERROR(VLOOKUP($B24,'NAV plus Dist'!$B:$FD,CI$1,FALSE)/VLOOKUP($B23,NAV!$A:$FC,CI$1,FALSE)*CI25,"")</f>
        <v/>
      </c>
      <c r="CJ24" s="143" t="str">
        <f>IFERROR(VLOOKUP($B24,'NAV plus Dist'!$B:$FD,CJ$1,FALSE)/VLOOKUP($B23,NAV!$A:$FC,CJ$1,FALSE)*CJ25,"")</f>
        <v/>
      </c>
      <c r="CK24" s="143" t="str">
        <f>IFERROR(VLOOKUP($B24,'NAV plus Dist'!$B:$AAA,CK$1,FALSE)/VLOOKUP($B23,NAV!$A:$AAA,CK$1,FALSE)*CK25,"")</f>
        <v/>
      </c>
      <c r="CL24" s="143" t="str">
        <f>IFERROR(VLOOKUP($B24,'NAV plus Dist'!$B:$AAA,CL$1,FALSE)/VLOOKUP($B23,NAV!$A:$AAA,CL$1,FALSE)*CL25,"")</f>
        <v/>
      </c>
      <c r="CM24" s="143" t="str">
        <f>IFERROR(VLOOKUP($B24,'NAV plus Dist'!$B:$AAA,CM$1,FALSE)/VLOOKUP($B23,NAV!$A:$AAA,CM$1,FALSE)*CM25,"")</f>
        <v/>
      </c>
      <c r="CN24" s="143" t="str">
        <f>IFERROR(VLOOKUP($B24,'NAV plus Dist'!$B:$AAA,CN$1,FALSE)/VLOOKUP($B23,NAV!$A:$AAA,CN$1,FALSE)*CN25,"")</f>
        <v/>
      </c>
      <c r="CO24" s="143" t="str">
        <f>IFERROR(VLOOKUP($B24,'NAV plus Dist'!$B:$AAA,CO$1,FALSE)/VLOOKUP($B23,NAV!$A:$AAA,CO$1,FALSE)*CO25,"")</f>
        <v/>
      </c>
      <c r="CP24" s="143" t="str">
        <f>IFERROR(VLOOKUP($B24,'NAV plus Dist'!$B:$AAA,CP$1,FALSE)/VLOOKUP($B23,NAV!$A:$AAA,CP$1,FALSE)*CP25,"")</f>
        <v/>
      </c>
      <c r="CQ24" s="143" t="str">
        <f>IFERROR(VLOOKUP($B24,'NAV plus Dist'!$B:$AAA,CQ$1,FALSE)/VLOOKUP($B23,NAV!$A:$AAA,CQ$1,FALSE)*CQ25,"")</f>
        <v/>
      </c>
      <c r="CR24" s="143" t="str">
        <f>IFERROR(VLOOKUP($B24,'NAV plus Dist'!$B:$AAA,CR$1,FALSE)/VLOOKUP($B23,NAV!$A:$AAA,CR$1,FALSE)*CR25,"")</f>
        <v/>
      </c>
      <c r="CS24" s="143" t="str">
        <f>IFERROR(VLOOKUP($B24,'NAV plus Dist'!$B:$AAA,CS$1,FALSE)/VLOOKUP($B23,NAV!$A:$AAA,CS$1,FALSE)*CS25,"")</f>
        <v/>
      </c>
      <c r="CT24" s="143" t="str">
        <f>IFERROR(VLOOKUP($B24,'NAV plus Dist'!$B:$AAA,CT$1,FALSE)/VLOOKUP($B23,NAV!$A:$AAA,CT$1,FALSE)*CT25,"")</f>
        <v/>
      </c>
      <c r="CU24" s="143" t="str">
        <f>IFERROR(VLOOKUP($B24,'NAV plus Dist'!$B:$AAA,CU$1,FALSE)/VLOOKUP($B23,NAV!$A:$AAA,CU$1,FALSE)*CU25,"")</f>
        <v/>
      </c>
      <c r="CV24" s="143" t="str">
        <f>IFERROR(VLOOKUP($B24,'NAV plus Dist'!$B:$AAA,CV$1,FALSE)/VLOOKUP($B23,NAV!$A:$AAA,CV$1,FALSE)*CV25,"")</f>
        <v/>
      </c>
      <c r="CW24" s="143" t="str">
        <f>IFERROR(VLOOKUP($B24,'NAV plus Dist'!$B:$AAA,CW$1,FALSE)/VLOOKUP($B23,NAV!$A:$AAA,CW$1,FALSE)*CW25,"")</f>
        <v/>
      </c>
      <c r="CX24" s="143" t="str">
        <f>IFERROR(VLOOKUP($B24,'NAV plus Dist'!$B:$AAA,CX$1,FALSE)/VLOOKUP($B23,NAV!$A:$AAA,CX$1,FALSE)*CX25,"")</f>
        <v/>
      </c>
      <c r="CY24" s="143" t="str">
        <f>IFERROR(VLOOKUP($B24,'NAV plus Dist'!$B:$AAA,CY$1,FALSE)/VLOOKUP($B23,NAV!$A:$AAA,CY$1,FALSE)*CY25,"")</f>
        <v/>
      </c>
      <c r="CZ24" s="143" t="str">
        <f>IFERROR(VLOOKUP($B24,'NAV plus Dist'!$B:$AAA,CZ$1,FALSE)/VLOOKUP($B23,NAV!$A:$AAA,CZ$1,FALSE)*CZ25,"")</f>
        <v/>
      </c>
      <c r="DA24" s="143" t="str">
        <f>IFERROR(VLOOKUP($B24,'NAV plus Dist'!$B:$AAA,DA$1,FALSE)/VLOOKUP($B23,NAV!$A:$AAA,DA$1,FALSE)*DA25,"")</f>
        <v/>
      </c>
      <c r="DB24" s="143" t="str">
        <f>IFERROR(VLOOKUP($B24,'NAV plus Dist'!$B:$AAA,DB$1,FALSE)/VLOOKUP($B23,NAV!$A:$AAA,DB$1,FALSE)*DB25,"")</f>
        <v/>
      </c>
      <c r="DC24" s="143" t="str">
        <f>IFERROR(VLOOKUP($B24,'NAV plus Dist'!$B:$AAA,DC$1,FALSE)/VLOOKUP($B23,NAV!$A:$AAA,DC$1,FALSE)*DC25,"")</f>
        <v/>
      </c>
      <c r="DD24" s="143" t="str">
        <f>IFERROR(VLOOKUP($B24,'NAV plus Dist'!$B:$AAA,DD$1,FALSE)/VLOOKUP($B23,NAV!$A:$AAA,DD$1,FALSE)*DD25,"")</f>
        <v/>
      </c>
      <c r="DE24" s="143" t="str">
        <f>IFERROR(VLOOKUP($B24,'NAV plus Dist'!$B:$AAA,DE$1,FALSE)/VLOOKUP($B23,NAV!$A:$AAA,DE$1,FALSE)*DE25,"")</f>
        <v/>
      </c>
      <c r="DF24" s="143" t="str">
        <f>IFERROR(VLOOKUP($B24,'NAV plus Dist'!$B:$AAA,DF$1,FALSE)/VLOOKUP($B23,NAV!$A:$AAA,DF$1,FALSE)*DF25,"")</f>
        <v/>
      </c>
      <c r="DG24" s="143" t="str">
        <f>IFERROR(VLOOKUP($B24,'NAV plus Dist'!$B:$AAA,DG$1,FALSE)/VLOOKUP($B23,NAV!$A:$AAA,DG$1,FALSE)*DG25,"")</f>
        <v/>
      </c>
      <c r="DH24" s="143" t="str">
        <f>IFERROR(VLOOKUP($B24,'NAV plus Dist'!$B:$AAA,DH$1,FALSE)/VLOOKUP($B23,NAV!$A:$AAA,DH$1,FALSE)*DH25,"")</f>
        <v/>
      </c>
    </row>
    <row r="25" spans="1:112">
      <c r="A25" s="94">
        <f t="shared" si="35"/>
        <v>176</v>
      </c>
      <c r="B25" s="168">
        <f t="shared" si="36"/>
        <v>40724</v>
      </c>
      <c r="C25" s="143" t="str">
        <f>IFERROR(VLOOKUP($B25,'NAV plus Dist'!$B:$FD,C$1,FALSE)/VLOOKUP($B24,NAV!$A:$FC,C$1,FALSE)*C26,"")</f>
        <v/>
      </c>
      <c r="D25" s="143" t="str">
        <f>IFERROR(VLOOKUP($B25,'NAV plus Dist'!$B:$FD,D$1,FALSE)/VLOOKUP($B24,NAV!$A:$FC,D$1,FALSE)*D26,"")</f>
        <v/>
      </c>
      <c r="E25" s="143" t="str">
        <f>IFERROR(VLOOKUP($B25,'NAV plus Dist'!$B:$FD,E$1,FALSE)/VLOOKUP($B24,NAV!$A:$FC,E$1,FALSE)*E26,"")</f>
        <v/>
      </c>
      <c r="F25" s="143" t="str">
        <f>IFERROR(VLOOKUP($B25,'NAV plus Dist'!$B:$FD,F$1,FALSE)/VLOOKUP($B24,NAV!$A:$FC,F$1,FALSE)*F26,"")</f>
        <v/>
      </c>
      <c r="G25" s="143" t="str">
        <f>IFERROR(VLOOKUP($B25,'NAV plus Dist'!$B:$FD,G$1,FALSE)/VLOOKUP($B24,NAV!$A:$FC,G$1,FALSE)*G26,"")</f>
        <v/>
      </c>
      <c r="H25" s="143" t="str">
        <f>IFERROR(VLOOKUP($B25,'NAV plus Dist'!$B:$FD,H$1,FALSE)/VLOOKUP($B24,NAV!$A:$FC,H$1,FALSE)*H26,"")</f>
        <v/>
      </c>
      <c r="I25" s="143" t="str">
        <f>IFERROR(VLOOKUP($B25,'NAV plus Dist'!$B:$FD,I$1,FALSE)/VLOOKUP($B24,NAV!$A:$FC,I$1,FALSE)*I26,"")</f>
        <v/>
      </c>
      <c r="J25" s="143" t="str">
        <f>IFERROR(VLOOKUP($B25,'NAV plus Dist'!$B:$FD,J$1,FALSE)/VLOOKUP($B24,NAV!$A:$FC,J$1,FALSE)*J26,"")</f>
        <v/>
      </c>
      <c r="K25" s="143" t="str">
        <f>IFERROR(VLOOKUP($B25,'NAV plus Dist'!$B:$FD,K$1,FALSE)/VLOOKUP($B24,NAV!$A:$FC,K$1,FALSE)*K26,"")</f>
        <v/>
      </c>
      <c r="L25" s="143" t="str">
        <f>IFERROR(VLOOKUP($B25,'NAV plus Dist'!$B:$FD,L$1,FALSE)/VLOOKUP($B24,NAV!$A:$FC,L$1,FALSE)*L26,"")</f>
        <v/>
      </c>
      <c r="M25" s="143" t="str">
        <f>IFERROR(VLOOKUP($B25,'NAV plus Dist'!$B:$FD,M$1,FALSE)/VLOOKUP($B24,NAV!$A:$FC,M$1,FALSE)*M26,"")</f>
        <v/>
      </c>
      <c r="N25" s="143" t="str">
        <f>IFERROR(VLOOKUP($B25,'NAV plus Dist'!$B:$FD,N$1,FALSE)/VLOOKUP($B24,NAV!$A:$FC,N$1,FALSE)*N26,"")</f>
        <v/>
      </c>
      <c r="O25" s="143" t="str">
        <f>IFERROR(VLOOKUP($B25,'NAV plus Dist'!$B:$FD,O$1,FALSE)/VLOOKUP($B24,NAV!$A:$FC,O$1,FALSE)*O26,"")</f>
        <v/>
      </c>
      <c r="P25" s="143" t="str">
        <f>IFERROR(VLOOKUP($B25,'NAV plus Dist'!$B:$FD,P$1,FALSE)/VLOOKUP($B24,NAV!$A:$FC,P$1,FALSE)*P26,"")</f>
        <v/>
      </c>
      <c r="Q25" s="143" t="str">
        <f>IFERROR(VLOOKUP($B25,'NAV plus Dist'!$B:$FD,Q$1,FALSE)/VLOOKUP($B24,NAV!$A:$FC,Q$1,FALSE)*Q26,"")</f>
        <v/>
      </c>
      <c r="R25" s="143" t="str">
        <f>IFERROR(VLOOKUP($B25,'NAV plus Dist'!$B:$FD,R$1,FALSE)/VLOOKUP($B24,NAV!$A:$FC,R$1,FALSE)*R26,"")</f>
        <v/>
      </c>
      <c r="S25" s="143" t="str">
        <f>IFERROR(VLOOKUP($B25,'NAV plus Dist'!$B:$FD,S$1,FALSE)/VLOOKUP($B24,NAV!$A:$FC,S$1,FALSE)*S26,"")</f>
        <v/>
      </c>
      <c r="T25" s="143" t="str">
        <f>IFERROR(VLOOKUP($B25,'NAV plus Dist'!$B:$FD,T$1,FALSE)/VLOOKUP($B24,NAV!$A:$FC,T$1,FALSE)*T26,"")</f>
        <v/>
      </c>
      <c r="U25" s="143" t="str">
        <f>IFERROR(VLOOKUP($B25,'NAV plus Dist'!$B:$FD,U$1,FALSE)/VLOOKUP($B24,NAV!$A:$FC,U$1,FALSE)*U26,"")</f>
        <v/>
      </c>
      <c r="V25" s="143" t="str">
        <f>IFERROR(VLOOKUP($B25,'NAV plus Dist'!$B:$FD,V$1,FALSE)/VLOOKUP($B24,NAV!$A:$FC,V$1,FALSE)*V26,"")</f>
        <v/>
      </c>
      <c r="W25" s="143" t="str">
        <f>IFERROR(VLOOKUP($B25,'NAV plus Dist'!$B:$FD,W$1,FALSE)/VLOOKUP($B24,NAV!$A:$FC,W$1,FALSE)*W26,"")</f>
        <v/>
      </c>
      <c r="X25" s="143" t="str">
        <f>IFERROR(VLOOKUP($B25,'NAV plus Dist'!$B:$FD,X$1,FALSE)/VLOOKUP($B24,NAV!$A:$FC,X$1,FALSE)*X26,"")</f>
        <v/>
      </c>
      <c r="Y25" s="143" t="str">
        <f>IFERROR(VLOOKUP($B25,'NAV plus Dist'!$B:$FD,Y$1,FALSE)/VLOOKUP($B24,NAV!$A:$FC,Y$1,FALSE)*Y26,"")</f>
        <v/>
      </c>
      <c r="Z25" s="143" t="str">
        <f>IFERROR(VLOOKUP($B25,'NAV plus Dist'!$B:$FD,Z$1,FALSE)/VLOOKUP($B24,NAV!$A:$FC,Z$1,FALSE)*Z26,"")</f>
        <v/>
      </c>
      <c r="AA25" s="143" t="str">
        <f>IFERROR(VLOOKUP($B25,'NAV plus Dist'!$B:$FD,AA$1,FALSE)/VLOOKUP($B24,NAV!$A:$FC,AA$1,FALSE)*AA26,"")</f>
        <v/>
      </c>
      <c r="AB25" s="143" t="str">
        <f>IFERROR(VLOOKUP($B25,'NAV plus Dist'!$B:$FD,AB$1,FALSE)/VLOOKUP($B24,NAV!$A:$FC,AB$1,FALSE)*AB26,"")</f>
        <v/>
      </c>
      <c r="AC25" s="143" t="str">
        <f>IFERROR(VLOOKUP($B25,'NAV plus Dist'!$B:$FD,AC$1,FALSE)/VLOOKUP($B24,NAV!$A:$FC,AC$1,FALSE)*AC26,"")</f>
        <v/>
      </c>
      <c r="AD25" s="143" t="str">
        <f>IFERROR(VLOOKUP($B25,'NAV plus Dist'!$B:$FD,AD$1,FALSE)/VLOOKUP($B24,NAV!$A:$FC,AD$1,FALSE)*AD26,"")</f>
        <v/>
      </c>
      <c r="AE25" s="143" t="str">
        <f>IFERROR(VLOOKUP($B25,'NAV plus Dist'!$B:$FD,AE$1,FALSE)/VLOOKUP($B24,NAV!$A:$FC,AE$1,FALSE)*AE26,"")</f>
        <v/>
      </c>
      <c r="AF25" s="143" t="str">
        <f>IFERROR(VLOOKUP($B25,'NAV plus Dist'!$B:$FD,AF$1,FALSE)/VLOOKUP($B24,NAV!$A:$FC,AF$1,FALSE)*AF26,"")</f>
        <v/>
      </c>
      <c r="AG25" s="143" t="str">
        <f>IFERROR(VLOOKUP($B25,'NAV plus Dist'!$B:$FD,AG$1,FALSE)/VLOOKUP($B24,NAV!$A:$FC,AG$1,FALSE)*AG26,"")</f>
        <v/>
      </c>
      <c r="AH25" s="143" t="str">
        <f>IFERROR(VLOOKUP($B25,'NAV plus Dist'!$B:$FD,AH$1,FALSE)/VLOOKUP($B24,NAV!$A:$FC,AH$1,FALSE)*AH26,"")</f>
        <v/>
      </c>
      <c r="AI25" s="143" t="str">
        <f>IFERROR(VLOOKUP($B25,'NAV plus Dist'!$B:$FD,AI$1,FALSE)/VLOOKUP($B24,NAV!$A:$FC,AI$1,FALSE)*AI26,"")</f>
        <v/>
      </c>
      <c r="AJ25" s="143" t="str">
        <f>IFERROR(VLOOKUP($B25,'NAV plus Dist'!$B:$FD,AJ$1,FALSE)/VLOOKUP($B24,NAV!$A:$FC,AJ$1,FALSE)*AJ26,"")</f>
        <v/>
      </c>
      <c r="AK25" s="169" t="str">
        <f>IFERROR(VLOOKUP($B25,'NAV plus Dist'!$B:$FD,AK$1,FALSE)/VLOOKUP($B24,NAV!$A:$FC,AK$1,FALSE)*AK26,"")</f>
        <v/>
      </c>
      <c r="AL25" s="169" t="str">
        <f>IFERROR(VLOOKUP($B25,'NAV plus Dist'!$B:$FD,AL$1,FALSE)/VLOOKUP($B24,NAV!$A:$FC,AL$1,FALSE)*AL26,"")</f>
        <v/>
      </c>
      <c r="AM25" s="143" t="str">
        <f>IFERROR(VLOOKUP($B25,'NAV plus Dist'!$B:$FD,AM$1,FALSE)/VLOOKUP($B24,NAV!$A:$FC,AM$1,FALSE)*AM26,"")</f>
        <v/>
      </c>
      <c r="AN25" s="143" t="str">
        <f>IFERROR(VLOOKUP($B25,'NAV plus Dist'!$B:$FD,AN$1,FALSE)/VLOOKUP($B24,NAV!$A:$FC,AN$1,FALSE)*AN26,"")</f>
        <v/>
      </c>
      <c r="AO25" s="143" t="str">
        <f>IFERROR(VLOOKUP($B25,'NAV plus Dist'!$B:$FD,AO$1,FALSE)/VLOOKUP($B24,NAV!$A:$FC,AO$1,FALSE)*AO26,"")</f>
        <v/>
      </c>
      <c r="AP25" s="170" t="str">
        <f>IFERROR(VLOOKUP($B25,'NAV plus Dist'!$B:$FD,AP$1,FALSE)/VLOOKUP($B24,NAV!$A:$FC,AP$1,FALSE)*AP26,"")</f>
        <v/>
      </c>
      <c r="AQ25" s="143" t="str">
        <f>IFERROR(VLOOKUP($B25,'NAV plus Dist'!$B:$FD,AQ$1,FALSE)/VLOOKUP($B24,NAV!$A:$FC,AQ$1,FALSE)*AQ26,"")</f>
        <v/>
      </c>
      <c r="AR25" s="143" t="str">
        <f>IFERROR(VLOOKUP($B25,'NAV plus Dist'!$B:$FD,AR$1,FALSE)/VLOOKUP($B24,NAV!$A:$FC,AR$1,FALSE)*AR26,"")</f>
        <v/>
      </c>
      <c r="AS25" s="143" t="str">
        <f>IFERROR(VLOOKUP($B25,'NAV plus Dist'!$B:$FD,AS$1,FALSE)/VLOOKUP($B24,NAV!$A:$FC,AS$1,FALSE)*AS26,"")</f>
        <v/>
      </c>
      <c r="AT25" s="143" t="str">
        <f>IFERROR(VLOOKUP($B25,'NAV plus Dist'!$B:$FD,AT$1,FALSE)/VLOOKUP($B24,NAV!$A:$FC,AT$1,FALSE)*AT26,"")</f>
        <v/>
      </c>
      <c r="AU25" s="143" t="str">
        <f>IFERROR(VLOOKUP($B25,'NAV plus Dist'!$B:$FD,AU$1,FALSE)/VLOOKUP($B24,NAV!$A:$FC,AU$1,FALSE)*AU26,"")</f>
        <v/>
      </c>
      <c r="AV25" s="143" t="str">
        <f>IFERROR(VLOOKUP($B25,'NAV plus Dist'!$B:$FD,AV$1,FALSE)/VLOOKUP($B24,NAV!$A:$FC,AV$1,FALSE)*AV26,"")</f>
        <v/>
      </c>
      <c r="AW25" s="143" t="str">
        <f>IFERROR(VLOOKUP($B25,'NAV plus Dist'!$B:$FD,AW$1,FALSE)/VLOOKUP($B24,NAV!$A:$FC,AW$1,FALSE)*AW26,"")</f>
        <v/>
      </c>
      <c r="AX25" s="143" t="str">
        <f>IFERROR(VLOOKUP($B25,'NAV plus Dist'!$B:$FD,AX$1,FALSE)/VLOOKUP($B24,NAV!$A:$FC,AX$1,FALSE)*AX26,"")</f>
        <v/>
      </c>
      <c r="AY25" s="143" t="str">
        <f>IFERROR(VLOOKUP($B25,'NAV plus Dist'!$B:$FD,AY$1,FALSE)/VLOOKUP($B24,NAV!$A:$FC,AY$1,FALSE)*AY26,"")</f>
        <v/>
      </c>
      <c r="AZ25" s="143" t="str">
        <f>IFERROR(VLOOKUP($B25,'NAV plus Dist'!$B:$FD,AZ$1,FALSE)/VLOOKUP($B24,NAV!$A:$FC,AZ$1,FALSE)*AZ26,"")</f>
        <v/>
      </c>
      <c r="BA25" s="143" t="str">
        <f>IFERROR(VLOOKUP($B25,'NAV plus Dist'!$B:$FD,BA$1,FALSE)/VLOOKUP($B24,NAV!$A:$FC,BA$1,FALSE)*BA26,"")</f>
        <v/>
      </c>
      <c r="BB25" s="143" t="str">
        <f>IFERROR(VLOOKUP($B25,'NAV plus Dist'!$B:$FD,BB$1,FALSE)/VLOOKUP($B24,NAV!$A:$FC,BB$1,FALSE)*BB26,"")</f>
        <v/>
      </c>
      <c r="BC25" s="143" t="str">
        <f>IFERROR(VLOOKUP($B25,'NAV plus Dist'!$B:$FD,BC$1,FALSE)/VLOOKUP($B24,NAV!$A:$FC,BC$1,FALSE)*BC26,"")</f>
        <v/>
      </c>
      <c r="BD25" s="143" t="str">
        <f>IFERROR(VLOOKUP($B25,'NAV plus Dist'!$B:$FD,BD$1,FALSE)/VLOOKUP($B24,NAV!$A:$FC,BD$1,FALSE)*BD26,"")</f>
        <v/>
      </c>
      <c r="BE25" s="143" t="str">
        <f>IFERROR(VLOOKUP($B25,'NAV plus Dist'!$B:$FD,BE$1,FALSE)/VLOOKUP($B24,NAV!$A:$FC,BE$1,FALSE)*BE26,"")</f>
        <v/>
      </c>
      <c r="BF25" s="143" t="str">
        <f>IFERROR(VLOOKUP($B25,'NAV plus Dist'!$B:$FD,BF$1,FALSE)/VLOOKUP($B24,NAV!$A:$FC,BF$1,FALSE)*BF26,"")</f>
        <v/>
      </c>
      <c r="BG25" s="143" t="str">
        <f>IFERROR(VLOOKUP($B25,'NAV plus Dist'!$B:$FD,BG$1,FALSE)/VLOOKUP($B24,NAV!$A:$FC,BG$1,FALSE)*BG26,"")</f>
        <v/>
      </c>
      <c r="BH25" s="143" t="str">
        <f>IFERROR(VLOOKUP($B25,'NAV plus Dist'!$B:$FD,BH$1,FALSE)/VLOOKUP($B24,NAV!$A:$FC,BH$1,FALSE)*BH26,"")</f>
        <v/>
      </c>
      <c r="BI25" s="143" t="str">
        <f>IFERROR(VLOOKUP($B25,'NAV plus Dist'!$B:$FD,BI$1,FALSE)/VLOOKUP($B24,NAV!$A:$FC,BI$1,FALSE)*BI26,"")</f>
        <v/>
      </c>
      <c r="BJ25" s="143" t="str">
        <f>IFERROR(VLOOKUP($B25,'NAV plus Dist'!$B:$FD,BJ$1,FALSE)/VLOOKUP($B24,NAV!$A:$FC,BJ$1,FALSE)*BJ26,"")</f>
        <v/>
      </c>
      <c r="BK25" s="143" t="str">
        <f>IFERROR(VLOOKUP($B25,'NAV plus Dist'!$B:$FD,BK$1,FALSE)/VLOOKUP($B24,NAV!$A:$FC,BK$1,FALSE)*BK26,"")</f>
        <v/>
      </c>
      <c r="BL25" s="143" t="str">
        <f>IFERROR(VLOOKUP($B25,'NAV plus Dist'!$B:$FD,BL$1,FALSE)/VLOOKUP($B24,NAV!$A:$FC,BL$1,FALSE)*BL26,"")</f>
        <v/>
      </c>
      <c r="BM25" s="143" t="str">
        <f>IFERROR(VLOOKUP($B25,'NAV plus Dist'!$B:$FD,BM$1,FALSE)/VLOOKUP($B24,NAV!$A:$FC,BM$1,FALSE)*BM26,"")</f>
        <v/>
      </c>
      <c r="BN25" s="143" t="str">
        <f>IFERROR(VLOOKUP($B25,'NAV plus Dist'!$B:$FD,BN$1,FALSE)/VLOOKUP($B24,NAV!$A:$FC,BN$1,FALSE)*BN26,"")</f>
        <v/>
      </c>
      <c r="BO25" s="143" t="str">
        <f>IFERROR(VLOOKUP($B25,'NAV plus Dist'!$B:$FD,BO$1,FALSE)/VLOOKUP($B24,NAV!$A:$FC,BO$1,FALSE)*BO26,"")</f>
        <v/>
      </c>
      <c r="BP25" s="143" t="str">
        <f>IFERROR(VLOOKUP($B25,'NAV plus Dist'!$B:$FD,BP$1,FALSE)/VLOOKUP($B24,NAV!$A:$FC,BP$1,FALSE)*BP26,"")</f>
        <v/>
      </c>
      <c r="BQ25" s="143" t="str">
        <f>IFERROR(VLOOKUP($B25,'NAV plus Dist'!$B:$FD,BQ$1,FALSE)/VLOOKUP($B24,NAV!$A:$FC,BQ$1,FALSE)*BQ26,"")</f>
        <v/>
      </c>
      <c r="BR25" s="143" t="str">
        <f>IFERROR(VLOOKUP($B25,'NAV plus Dist'!$B:$FD,BR$1,FALSE)/VLOOKUP($B24,NAV!$A:$FC,BR$1,FALSE)*BR26,"")</f>
        <v/>
      </c>
      <c r="BS25" s="143" t="str">
        <f>IFERROR(VLOOKUP($B25,'NAV plus Dist'!$B:$FD,BS$1,FALSE)/VLOOKUP($B24,NAV!$A:$FC,BS$1,FALSE)*BS26,"")</f>
        <v/>
      </c>
      <c r="BT25" s="143" t="str">
        <f>IFERROR(VLOOKUP($B25,'NAV plus Dist'!$B:$FD,BT$1,FALSE)/VLOOKUP($B24,NAV!$A:$FC,BT$1,FALSE)*BT26,"")</f>
        <v/>
      </c>
      <c r="BU25" s="143" t="str">
        <f>IFERROR(VLOOKUP($B25,'NAV plus Dist'!$B:$FD,BU$1,FALSE)/VLOOKUP($B24,NAV!$A:$FC,BU$1,FALSE)*BU26,"")</f>
        <v/>
      </c>
      <c r="BV25" s="143" t="str">
        <f>IFERROR(VLOOKUP($B25,'NAV plus Dist'!$B:$FD,BV$1,FALSE)/VLOOKUP($B24,NAV!$A:$FC,BV$1,FALSE)*BV26,"")</f>
        <v/>
      </c>
      <c r="BW25" s="143" t="str">
        <f>IFERROR(VLOOKUP($B25,'NAV plus Dist'!$B:$FD,BW$1,FALSE)/VLOOKUP($B24,NAV!$A:$FC,BW$1,FALSE)*BW26,"")</f>
        <v/>
      </c>
      <c r="BX25" s="143" t="str">
        <f>IFERROR(VLOOKUP($B25,'NAV plus Dist'!$B:$FD,BX$1,FALSE)/VLOOKUP($B24,NAV!$A:$FC,BX$1,FALSE)*BX26,"")</f>
        <v/>
      </c>
      <c r="BY25" s="143" t="str">
        <f>IFERROR(VLOOKUP($B25,'NAV plus Dist'!$B:$FD,BY$1,FALSE)/VLOOKUP($B24,NAV!$A:$FC,BY$1,FALSE)*BY26,"")</f>
        <v/>
      </c>
      <c r="BZ25" s="143" t="str">
        <f>IFERROR(VLOOKUP($B25,'NAV plus Dist'!$B:$FD,BZ$1,FALSE)/VLOOKUP($B24,NAV!$A:$FC,BZ$1,FALSE)*BZ26,"")</f>
        <v/>
      </c>
      <c r="CA25" s="143" t="str">
        <f>IFERROR(VLOOKUP($B25,'NAV plus Dist'!$B:$FD,CA$1,FALSE)/VLOOKUP($B24,NAV!$A:$FC,CA$1,FALSE)*CA26,"")</f>
        <v/>
      </c>
      <c r="CB25" s="143" t="str">
        <f>IFERROR(VLOOKUP($B25,'NAV plus Dist'!$B:$FD,CB$1,FALSE)/VLOOKUP($B24,NAV!$A:$FC,CB$1,FALSE)*CB26,"")</f>
        <v/>
      </c>
      <c r="CC25" s="143" t="str">
        <f>IFERROR(VLOOKUP($B25,'NAV plus Dist'!$B:$FD,CC$1,FALSE)/VLOOKUP($B24,NAV!$A:$FC,CC$1,FALSE)*CC26,"")</f>
        <v/>
      </c>
      <c r="CD25" s="143" t="str">
        <f>IFERROR(VLOOKUP($B25,'NAV plus Dist'!$B:$FD,CD$1,FALSE)/VLOOKUP($B24,NAV!$A:$FC,CD$1,FALSE)*CD26,"")</f>
        <v/>
      </c>
      <c r="CE25" s="143" t="str">
        <f>IFERROR(VLOOKUP($B25,'NAV plus Dist'!$B:$FD,CE$1,FALSE)/VLOOKUP($B24,NAV!$A:$FC,CE$1,FALSE)*CE26,"")</f>
        <v/>
      </c>
      <c r="CF25" s="143" t="str">
        <f>IFERROR(VLOOKUP($B25,'NAV plus Dist'!$B:$FD,CF$1,FALSE)/VLOOKUP($B24,NAV!$A:$FC,CF$1,FALSE)*CF26,"")</f>
        <v/>
      </c>
      <c r="CG25" s="143" t="str">
        <f>IFERROR(VLOOKUP($B25,'NAV plus Dist'!$B:$FD,CG$1,FALSE)/VLOOKUP($B24,NAV!$A:$FC,CG$1,FALSE)*CG26,"")</f>
        <v/>
      </c>
      <c r="CH25" s="143" t="str">
        <f>IFERROR(VLOOKUP($B25,'NAV plus Dist'!$B:$FD,CH$1,FALSE)/VLOOKUP($B24,NAV!$A:$FC,CH$1,FALSE)*CH26,"")</f>
        <v/>
      </c>
      <c r="CI25" s="143" t="str">
        <f>IFERROR(VLOOKUP($B25,'NAV plus Dist'!$B:$FD,CI$1,FALSE)/VLOOKUP($B24,NAV!$A:$FC,CI$1,FALSE)*CI26,"")</f>
        <v/>
      </c>
      <c r="CJ25" s="143" t="str">
        <f>IFERROR(VLOOKUP($B25,'NAV plus Dist'!$B:$FD,CJ$1,FALSE)/VLOOKUP($B24,NAV!$A:$FC,CJ$1,FALSE)*CJ26,"")</f>
        <v/>
      </c>
      <c r="CK25" s="143" t="str">
        <f>IFERROR(VLOOKUP($B25,'NAV plus Dist'!$B:$AAA,CK$1,FALSE)/VLOOKUP($B24,NAV!$A:$AAA,CK$1,FALSE)*CK26,"")</f>
        <v/>
      </c>
      <c r="CL25" s="143" t="str">
        <f>IFERROR(VLOOKUP($B25,'NAV plus Dist'!$B:$AAA,CL$1,FALSE)/VLOOKUP($B24,NAV!$A:$AAA,CL$1,FALSE)*CL26,"")</f>
        <v/>
      </c>
      <c r="CM25" s="143" t="str">
        <f>IFERROR(VLOOKUP($B25,'NAV plus Dist'!$B:$AAA,CM$1,FALSE)/VLOOKUP($B24,NAV!$A:$AAA,CM$1,FALSE)*CM26,"")</f>
        <v/>
      </c>
      <c r="CN25" s="143" t="str">
        <f>IFERROR(VLOOKUP($B25,'NAV plus Dist'!$B:$AAA,CN$1,FALSE)/VLOOKUP($B24,NAV!$A:$AAA,CN$1,FALSE)*CN26,"")</f>
        <v/>
      </c>
      <c r="CO25" s="143" t="str">
        <f>IFERROR(VLOOKUP($B25,'NAV plus Dist'!$B:$AAA,CO$1,FALSE)/VLOOKUP($B24,NAV!$A:$AAA,CO$1,FALSE)*CO26,"")</f>
        <v/>
      </c>
      <c r="CP25" s="143" t="str">
        <f>IFERROR(VLOOKUP($B25,'NAV plus Dist'!$B:$AAA,CP$1,FALSE)/VLOOKUP($B24,NAV!$A:$AAA,CP$1,FALSE)*CP26,"")</f>
        <v/>
      </c>
      <c r="CQ25" s="143" t="str">
        <f>IFERROR(VLOOKUP($B25,'NAV plus Dist'!$B:$AAA,CQ$1,FALSE)/VLOOKUP($B24,NAV!$A:$AAA,CQ$1,FALSE)*CQ26,"")</f>
        <v/>
      </c>
      <c r="CR25" s="143" t="str">
        <f>IFERROR(VLOOKUP($B25,'NAV plus Dist'!$B:$AAA,CR$1,FALSE)/VLOOKUP($B24,NAV!$A:$AAA,CR$1,FALSE)*CR26,"")</f>
        <v/>
      </c>
      <c r="CS25" s="143" t="str">
        <f>IFERROR(VLOOKUP($B25,'NAV plus Dist'!$B:$AAA,CS$1,FALSE)/VLOOKUP($B24,NAV!$A:$AAA,CS$1,FALSE)*CS26,"")</f>
        <v/>
      </c>
      <c r="CT25" s="143" t="str">
        <f>IFERROR(VLOOKUP($B25,'NAV plus Dist'!$B:$AAA,CT$1,FALSE)/VLOOKUP($B24,NAV!$A:$AAA,CT$1,FALSE)*CT26,"")</f>
        <v/>
      </c>
      <c r="CU25" s="143" t="str">
        <f>IFERROR(VLOOKUP($B25,'NAV plus Dist'!$B:$AAA,CU$1,FALSE)/VLOOKUP($B24,NAV!$A:$AAA,CU$1,FALSE)*CU26,"")</f>
        <v/>
      </c>
      <c r="CV25" s="143" t="str">
        <f>IFERROR(VLOOKUP($B25,'NAV plus Dist'!$B:$AAA,CV$1,FALSE)/VLOOKUP($B24,NAV!$A:$AAA,CV$1,FALSE)*CV26,"")</f>
        <v/>
      </c>
      <c r="CW25" s="143" t="str">
        <f>IFERROR(VLOOKUP($B25,'NAV plus Dist'!$B:$AAA,CW$1,FALSE)/VLOOKUP($B24,NAV!$A:$AAA,CW$1,FALSE)*CW26,"")</f>
        <v/>
      </c>
      <c r="CX25" s="143" t="str">
        <f>IFERROR(VLOOKUP($B25,'NAV plus Dist'!$B:$AAA,CX$1,FALSE)/VLOOKUP($B24,NAV!$A:$AAA,CX$1,FALSE)*CX26,"")</f>
        <v/>
      </c>
      <c r="CY25" s="143" t="str">
        <f>IFERROR(VLOOKUP($B25,'NAV plus Dist'!$B:$AAA,CY$1,FALSE)/VLOOKUP($B24,NAV!$A:$AAA,CY$1,FALSE)*CY26,"")</f>
        <v/>
      </c>
      <c r="CZ25" s="143" t="str">
        <f>IFERROR(VLOOKUP($B25,'NAV plus Dist'!$B:$AAA,CZ$1,FALSE)/VLOOKUP($B24,NAV!$A:$AAA,CZ$1,FALSE)*CZ26,"")</f>
        <v/>
      </c>
      <c r="DA25" s="143" t="str">
        <f>IFERROR(VLOOKUP($B25,'NAV plus Dist'!$B:$AAA,DA$1,FALSE)/VLOOKUP($B24,NAV!$A:$AAA,DA$1,FALSE)*DA26,"")</f>
        <v/>
      </c>
      <c r="DB25" s="143" t="str">
        <f>IFERROR(VLOOKUP($B25,'NAV plus Dist'!$B:$AAA,DB$1,FALSE)/VLOOKUP($B24,NAV!$A:$AAA,DB$1,FALSE)*DB26,"")</f>
        <v/>
      </c>
      <c r="DC25" s="143" t="str">
        <f>IFERROR(VLOOKUP($B25,'NAV plus Dist'!$B:$AAA,DC$1,FALSE)/VLOOKUP($B24,NAV!$A:$AAA,DC$1,FALSE)*DC26,"")</f>
        <v/>
      </c>
      <c r="DD25" s="143" t="str">
        <f>IFERROR(VLOOKUP($B25,'NAV plus Dist'!$B:$AAA,DD$1,FALSE)/VLOOKUP($B24,NAV!$A:$AAA,DD$1,FALSE)*DD26,"")</f>
        <v/>
      </c>
      <c r="DE25" s="143" t="str">
        <f>IFERROR(VLOOKUP($B25,'NAV plus Dist'!$B:$AAA,DE$1,FALSE)/VLOOKUP($B24,NAV!$A:$AAA,DE$1,FALSE)*DE26,"")</f>
        <v/>
      </c>
      <c r="DF25" s="143" t="str">
        <f>IFERROR(VLOOKUP($B25,'NAV plus Dist'!$B:$AAA,DF$1,FALSE)/VLOOKUP($B24,NAV!$A:$AAA,DF$1,FALSE)*DF26,"")</f>
        <v/>
      </c>
      <c r="DG25" s="143" t="str">
        <f>IFERROR(VLOOKUP($B25,'NAV plus Dist'!$B:$AAA,DG$1,FALSE)/VLOOKUP($B24,NAV!$A:$AAA,DG$1,FALSE)*DG26,"")</f>
        <v/>
      </c>
      <c r="DH25" s="143" t="str">
        <f>IFERROR(VLOOKUP($B25,'NAV plus Dist'!$B:$AAA,DH$1,FALSE)/VLOOKUP($B24,NAV!$A:$AAA,DH$1,FALSE)*DH26,"")</f>
        <v/>
      </c>
    </row>
    <row r="26" spans="1:112">
      <c r="A26" s="94">
        <f t="shared" si="35"/>
        <v>175</v>
      </c>
      <c r="B26" s="168">
        <f t="shared" si="36"/>
        <v>40755</v>
      </c>
      <c r="C26" s="143" t="str">
        <f>IFERROR(VLOOKUP($B26,'NAV plus Dist'!$B:$FD,C$1,FALSE)/VLOOKUP($B25,NAV!$A:$FC,C$1,FALSE)*C27,"")</f>
        <v/>
      </c>
      <c r="D26" s="143" t="str">
        <f>IFERROR(VLOOKUP($B26,'NAV plus Dist'!$B:$FD,D$1,FALSE)/VLOOKUP($B25,NAV!$A:$FC,D$1,FALSE)*D27,"")</f>
        <v/>
      </c>
      <c r="E26" s="143" t="str">
        <f>IFERROR(VLOOKUP($B26,'NAV plus Dist'!$B:$FD,E$1,FALSE)/VLOOKUP($B25,NAV!$A:$FC,E$1,FALSE)*E27,"")</f>
        <v/>
      </c>
      <c r="F26" s="143" t="str">
        <f>IFERROR(VLOOKUP($B26,'NAV plus Dist'!$B:$FD,F$1,FALSE)/VLOOKUP($B25,NAV!$A:$FC,F$1,FALSE)*F27,"")</f>
        <v/>
      </c>
      <c r="G26" s="143" t="str">
        <f>IFERROR(VLOOKUP($B26,'NAV plus Dist'!$B:$FD,G$1,FALSE)/VLOOKUP($B25,NAV!$A:$FC,G$1,FALSE)*G27,"")</f>
        <v/>
      </c>
      <c r="H26" s="143" t="str">
        <f>IFERROR(VLOOKUP($B26,'NAV plus Dist'!$B:$FD,H$1,FALSE)/VLOOKUP($B25,NAV!$A:$FC,H$1,FALSE)*H27,"")</f>
        <v/>
      </c>
      <c r="I26" s="143" t="str">
        <f>IFERROR(VLOOKUP($B26,'NAV plus Dist'!$B:$FD,I$1,FALSE)/VLOOKUP($B25,NAV!$A:$FC,I$1,FALSE)*I27,"")</f>
        <v/>
      </c>
      <c r="J26" s="143" t="str">
        <f>IFERROR(VLOOKUP($B26,'NAV plus Dist'!$B:$FD,J$1,FALSE)/VLOOKUP($B25,NAV!$A:$FC,J$1,FALSE)*J27,"")</f>
        <v/>
      </c>
      <c r="K26" s="143" t="str">
        <f>IFERROR(VLOOKUP($B26,'NAV plus Dist'!$B:$FD,K$1,FALSE)/VLOOKUP($B25,NAV!$A:$FC,K$1,FALSE)*K27,"")</f>
        <v/>
      </c>
      <c r="L26" s="143" t="str">
        <f>IFERROR(VLOOKUP($B26,'NAV plus Dist'!$B:$FD,L$1,FALSE)/VLOOKUP($B25,NAV!$A:$FC,L$1,FALSE)*L27,"")</f>
        <v/>
      </c>
      <c r="M26" s="143" t="str">
        <f>IFERROR(VLOOKUP($B26,'NAV plus Dist'!$B:$FD,M$1,FALSE)/VLOOKUP($B25,NAV!$A:$FC,M$1,FALSE)*M27,"")</f>
        <v/>
      </c>
      <c r="N26" s="143" t="str">
        <f>IFERROR(VLOOKUP($B26,'NAV plus Dist'!$B:$FD,N$1,FALSE)/VLOOKUP($B25,NAV!$A:$FC,N$1,FALSE)*N27,"")</f>
        <v/>
      </c>
      <c r="O26" s="143" t="str">
        <f>IFERROR(VLOOKUP($B26,'NAV plus Dist'!$B:$FD,O$1,FALSE)/VLOOKUP($B25,NAV!$A:$FC,O$1,FALSE)*O27,"")</f>
        <v/>
      </c>
      <c r="P26" s="143" t="str">
        <f>IFERROR(VLOOKUP($B26,'NAV plus Dist'!$B:$FD,P$1,FALSE)/VLOOKUP($B25,NAV!$A:$FC,P$1,FALSE)*P27,"")</f>
        <v/>
      </c>
      <c r="Q26" s="143" t="str">
        <f>IFERROR(VLOOKUP($B26,'NAV plus Dist'!$B:$FD,Q$1,FALSE)/VLOOKUP($B25,NAV!$A:$FC,Q$1,FALSE)*Q27,"")</f>
        <v/>
      </c>
      <c r="R26" s="143" t="str">
        <f>IFERROR(VLOOKUP($B26,'NAV plus Dist'!$B:$FD,R$1,FALSE)/VLOOKUP($B25,NAV!$A:$FC,R$1,FALSE)*R27,"")</f>
        <v/>
      </c>
      <c r="S26" s="143" t="str">
        <f>IFERROR(VLOOKUP($B26,'NAV plus Dist'!$B:$FD,S$1,FALSE)/VLOOKUP($B25,NAV!$A:$FC,S$1,FALSE)*S27,"")</f>
        <v/>
      </c>
      <c r="T26" s="143" t="str">
        <f>IFERROR(VLOOKUP($B26,'NAV plus Dist'!$B:$FD,T$1,FALSE)/VLOOKUP($B25,NAV!$A:$FC,T$1,FALSE)*T27,"")</f>
        <v/>
      </c>
      <c r="U26" s="143" t="str">
        <f>IFERROR(VLOOKUP($B26,'NAV plus Dist'!$B:$FD,U$1,FALSE)/VLOOKUP($B25,NAV!$A:$FC,U$1,FALSE)*U27,"")</f>
        <v/>
      </c>
      <c r="V26" s="143" t="str">
        <f>IFERROR(VLOOKUP($B26,'NAV plus Dist'!$B:$FD,V$1,FALSE)/VLOOKUP($B25,NAV!$A:$FC,V$1,FALSE)*V27,"")</f>
        <v/>
      </c>
      <c r="W26" s="143" t="str">
        <f>IFERROR(VLOOKUP($B26,'NAV plus Dist'!$B:$FD,W$1,FALSE)/VLOOKUP($B25,NAV!$A:$FC,W$1,FALSE)*W27,"")</f>
        <v/>
      </c>
      <c r="X26" s="143" t="str">
        <f>IFERROR(VLOOKUP($B26,'NAV plus Dist'!$B:$FD,X$1,FALSE)/VLOOKUP($B25,NAV!$A:$FC,X$1,FALSE)*X27,"")</f>
        <v/>
      </c>
      <c r="Y26" s="143" t="str">
        <f>IFERROR(VLOOKUP($B26,'NAV plus Dist'!$B:$FD,Y$1,FALSE)/VLOOKUP($B25,NAV!$A:$FC,Y$1,FALSE)*Y27,"")</f>
        <v/>
      </c>
      <c r="Z26" s="143" t="str">
        <f>IFERROR(VLOOKUP($B26,'NAV plus Dist'!$B:$FD,Z$1,FALSE)/VLOOKUP($B25,NAV!$A:$FC,Z$1,FALSE)*Z27,"")</f>
        <v/>
      </c>
      <c r="AA26" s="143" t="str">
        <f>IFERROR(VLOOKUP($B26,'NAV plus Dist'!$B:$FD,AA$1,FALSE)/VLOOKUP($B25,NAV!$A:$FC,AA$1,FALSE)*AA27,"")</f>
        <v/>
      </c>
      <c r="AB26" s="143" t="str">
        <f>IFERROR(VLOOKUP($B26,'NAV plus Dist'!$B:$FD,AB$1,FALSE)/VLOOKUP($B25,NAV!$A:$FC,AB$1,FALSE)*AB27,"")</f>
        <v/>
      </c>
      <c r="AC26" s="143" t="str">
        <f>IFERROR(VLOOKUP($B26,'NAV plus Dist'!$B:$FD,AC$1,FALSE)/VLOOKUP($B25,NAV!$A:$FC,AC$1,FALSE)*AC27,"")</f>
        <v/>
      </c>
      <c r="AD26" s="143" t="str">
        <f>IFERROR(VLOOKUP($B26,'NAV plus Dist'!$B:$FD,AD$1,FALSE)/VLOOKUP($B25,NAV!$A:$FC,AD$1,FALSE)*AD27,"")</f>
        <v/>
      </c>
      <c r="AE26" s="143" t="str">
        <f>IFERROR(VLOOKUP($B26,'NAV plus Dist'!$B:$FD,AE$1,FALSE)/VLOOKUP($B25,NAV!$A:$FC,AE$1,FALSE)*AE27,"")</f>
        <v/>
      </c>
      <c r="AF26" s="143" t="str">
        <f>IFERROR(VLOOKUP($B26,'NAV plus Dist'!$B:$FD,AF$1,FALSE)/VLOOKUP($B25,NAV!$A:$FC,AF$1,FALSE)*AF27,"")</f>
        <v/>
      </c>
      <c r="AG26" s="143" t="str">
        <f>IFERROR(VLOOKUP($B26,'NAV plus Dist'!$B:$FD,AG$1,FALSE)/VLOOKUP($B25,NAV!$A:$FC,AG$1,FALSE)*AG27,"")</f>
        <v/>
      </c>
      <c r="AH26" s="143" t="str">
        <f>IFERROR(VLOOKUP($B26,'NAV plus Dist'!$B:$FD,AH$1,FALSE)/VLOOKUP($B25,NAV!$A:$FC,AH$1,FALSE)*AH27,"")</f>
        <v/>
      </c>
      <c r="AI26" s="143" t="str">
        <f>IFERROR(VLOOKUP($B26,'NAV plus Dist'!$B:$FD,AI$1,FALSE)/VLOOKUP($B25,NAV!$A:$FC,AI$1,FALSE)*AI27,"")</f>
        <v/>
      </c>
      <c r="AJ26" s="143" t="str">
        <f>IFERROR(VLOOKUP($B26,'NAV plus Dist'!$B:$FD,AJ$1,FALSE)/VLOOKUP($B25,NAV!$A:$FC,AJ$1,FALSE)*AJ27,"")</f>
        <v/>
      </c>
      <c r="AK26" s="169" t="str">
        <f>IFERROR(VLOOKUP($B26,'NAV plus Dist'!$B:$FD,AK$1,FALSE)/VLOOKUP($B25,NAV!$A:$FC,AK$1,FALSE)*AK27,"")</f>
        <v/>
      </c>
      <c r="AL26" s="169" t="str">
        <f>IFERROR(VLOOKUP($B26,'NAV plus Dist'!$B:$FD,AL$1,FALSE)/VLOOKUP($B25,NAV!$A:$FC,AL$1,FALSE)*AL27,"")</f>
        <v/>
      </c>
      <c r="AM26" s="143" t="str">
        <f>IFERROR(VLOOKUP($B26,'NAV plus Dist'!$B:$FD,AM$1,FALSE)/VLOOKUP($B25,NAV!$A:$FC,AM$1,FALSE)*AM27,"")</f>
        <v/>
      </c>
      <c r="AN26" s="143" t="str">
        <f>IFERROR(VLOOKUP($B26,'NAV plus Dist'!$B:$FD,AN$1,FALSE)/VLOOKUP($B25,NAV!$A:$FC,AN$1,FALSE)*AN27,"")</f>
        <v/>
      </c>
      <c r="AO26" s="143" t="str">
        <f>IFERROR(VLOOKUP($B26,'NAV plus Dist'!$B:$FD,AO$1,FALSE)/VLOOKUP($B25,NAV!$A:$FC,AO$1,FALSE)*AO27,"")</f>
        <v/>
      </c>
      <c r="AP26" s="170" t="str">
        <f>IFERROR(VLOOKUP($B26,'NAV plus Dist'!$B:$FD,AP$1,FALSE)/VLOOKUP($B25,NAV!$A:$FC,AP$1,FALSE)*AP27,"")</f>
        <v/>
      </c>
      <c r="AQ26" s="143" t="str">
        <f>IFERROR(VLOOKUP($B26,'NAV plus Dist'!$B:$FD,AQ$1,FALSE)/VLOOKUP($B25,NAV!$A:$FC,AQ$1,FALSE)*AQ27,"")</f>
        <v/>
      </c>
      <c r="AR26" s="143" t="str">
        <f>IFERROR(VLOOKUP($B26,'NAV plus Dist'!$B:$FD,AR$1,FALSE)/VLOOKUP($B25,NAV!$A:$FC,AR$1,FALSE)*AR27,"")</f>
        <v/>
      </c>
      <c r="AS26" s="143" t="str">
        <f>IFERROR(VLOOKUP($B26,'NAV plus Dist'!$B:$FD,AS$1,FALSE)/VLOOKUP($B25,NAV!$A:$FC,AS$1,FALSE)*AS27,"")</f>
        <v/>
      </c>
      <c r="AT26" s="143" t="str">
        <f>IFERROR(VLOOKUP($B26,'NAV plus Dist'!$B:$FD,AT$1,FALSE)/VLOOKUP($B25,NAV!$A:$FC,AT$1,FALSE)*AT27,"")</f>
        <v/>
      </c>
      <c r="AU26" s="143" t="str">
        <f>IFERROR(VLOOKUP($B26,'NAV plus Dist'!$B:$FD,AU$1,FALSE)/VLOOKUP($B25,NAV!$A:$FC,AU$1,FALSE)*AU27,"")</f>
        <v/>
      </c>
      <c r="AV26" s="143" t="str">
        <f>IFERROR(VLOOKUP($B26,'NAV plus Dist'!$B:$FD,AV$1,FALSE)/VLOOKUP($B25,NAV!$A:$FC,AV$1,FALSE)*AV27,"")</f>
        <v/>
      </c>
      <c r="AW26" s="143" t="str">
        <f>IFERROR(VLOOKUP($B26,'NAV plus Dist'!$B:$FD,AW$1,FALSE)/VLOOKUP($B25,NAV!$A:$FC,AW$1,FALSE)*AW27,"")</f>
        <v/>
      </c>
      <c r="AX26" s="143" t="str">
        <f>IFERROR(VLOOKUP($B26,'NAV plus Dist'!$B:$FD,AX$1,FALSE)/VLOOKUP($B25,NAV!$A:$FC,AX$1,FALSE)*AX27,"")</f>
        <v/>
      </c>
      <c r="AY26" s="143" t="str">
        <f>IFERROR(VLOOKUP($B26,'NAV plus Dist'!$B:$FD,AY$1,FALSE)/VLOOKUP($B25,NAV!$A:$FC,AY$1,FALSE)*AY27,"")</f>
        <v/>
      </c>
      <c r="AZ26" s="143" t="str">
        <f>IFERROR(VLOOKUP($B26,'NAV plus Dist'!$B:$FD,AZ$1,FALSE)/VLOOKUP($B25,NAV!$A:$FC,AZ$1,FALSE)*AZ27,"")</f>
        <v/>
      </c>
      <c r="BA26" s="143" t="str">
        <f>IFERROR(VLOOKUP($B26,'NAV plus Dist'!$B:$FD,BA$1,FALSE)/VLOOKUP($B25,NAV!$A:$FC,BA$1,FALSE)*BA27,"")</f>
        <v/>
      </c>
      <c r="BB26" s="143" t="str">
        <f>IFERROR(VLOOKUP($B26,'NAV plus Dist'!$B:$FD,BB$1,FALSE)/VLOOKUP($B25,NAV!$A:$FC,BB$1,FALSE)*BB27,"")</f>
        <v/>
      </c>
      <c r="BC26" s="143" t="str">
        <f>IFERROR(VLOOKUP($B26,'NAV plus Dist'!$B:$FD,BC$1,FALSE)/VLOOKUP($B25,NAV!$A:$FC,BC$1,FALSE)*BC27,"")</f>
        <v/>
      </c>
      <c r="BD26" s="143" t="str">
        <f>IFERROR(VLOOKUP($B26,'NAV plus Dist'!$B:$FD,BD$1,FALSE)/VLOOKUP($B25,NAV!$A:$FC,BD$1,FALSE)*BD27,"")</f>
        <v/>
      </c>
      <c r="BE26" s="143" t="str">
        <f>IFERROR(VLOOKUP($B26,'NAV plus Dist'!$B:$FD,BE$1,FALSE)/VLOOKUP($B25,NAV!$A:$FC,BE$1,FALSE)*BE27,"")</f>
        <v/>
      </c>
      <c r="BF26" s="143" t="str">
        <f>IFERROR(VLOOKUP($B26,'NAV plus Dist'!$B:$FD,BF$1,FALSE)/VLOOKUP($B25,NAV!$A:$FC,BF$1,FALSE)*BF27,"")</f>
        <v/>
      </c>
      <c r="BG26" s="143" t="str">
        <f>IFERROR(VLOOKUP($B26,'NAV plus Dist'!$B:$FD,BG$1,FALSE)/VLOOKUP($B25,NAV!$A:$FC,BG$1,FALSE)*BG27,"")</f>
        <v/>
      </c>
      <c r="BH26" s="143" t="str">
        <f>IFERROR(VLOOKUP($B26,'NAV plus Dist'!$B:$FD,BH$1,FALSE)/VLOOKUP($B25,NAV!$A:$FC,BH$1,FALSE)*BH27,"")</f>
        <v/>
      </c>
      <c r="BI26" s="143" t="str">
        <f>IFERROR(VLOOKUP($B26,'NAV plus Dist'!$B:$FD,BI$1,FALSE)/VLOOKUP($B25,NAV!$A:$FC,BI$1,FALSE)*BI27,"")</f>
        <v/>
      </c>
      <c r="BJ26" s="143" t="str">
        <f>IFERROR(VLOOKUP($B26,'NAV plus Dist'!$B:$FD,BJ$1,FALSE)/VLOOKUP($B25,NAV!$A:$FC,BJ$1,FALSE)*BJ27,"")</f>
        <v/>
      </c>
      <c r="BK26" s="143" t="str">
        <f>IFERROR(VLOOKUP($B26,'NAV plus Dist'!$B:$FD,BK$1,FALSE)/VLOOKUP($B25,NAV!$A:$FC,BK$1,FALSE)*BK27,"")</f>
        <v/>
      </c>
      <c r="BL26" s="143" t="str">
        <f>IFERROR(VLOOKUP($B26,'NAV plus Dist'!$B:$FD,BL$1,FALSE)/VLOOKUP($B25,NAV!$A:$FC,BL$1,FALSE)*BL27,"")</f>
        <v/>
      </c>
      <c r="BM26" s="143" t="str">
        <f>IFERROR(VLOOKUP($B26,'NAV plus Dist'!$B:$FD,BM$1,FALSE)/VLOOKUP($B25,NAV!$A:$FC,BM$1,FALSE)*BM27,"")</f>
        <v/>
      </c>
      <c r="BN26" s="143" t="str">
        <f>IFERROR(VLOOKUP($B26,'NAV plus Dist'!$B:$FD,BN$1,FALSE)/VLOOKUP($B25,NAV!$A:$FC,BN$1,FALSE)*BN27,"")</f>
        <v/>
      </c>
      <c r="BO26" s="143" t="str">
        <f>IFERROR(VLOOKUP($B26,'NAV plus Dist'!$B:$FD,BO$1,FALSE)/VLOOKUP($B25,NAV!$A:$FC,BO$1,FALSE)*BO27,"")</f>
        <v/>
      </c>
      <c r="BP26" s="143" t="str">
        <f>IFERROR(VLOOKUP($B26,'NAV plus Dist'!$B:$FD,BP$1,FALSE)/VLOOKUP($B25,NAV!$A:$FC,BP$1,FALSE)*BP27,"")</f>
        <v/>
      </c>
      <c r="BQ26" s="143" t="str">
        <f>IFERROR(VLOOKUP($B26,'NAV plus Dist'!$B:$FD,BQ$1,FALSE)/VLOOKUP($B25,NAV!$A:$FC,BQ$1,FALSE)*BQ27,"")</f>
        <v/>
      </c>
      <c r="BR26" s="143" t="str">
        <f>IFERROR(VLOOKUP($B26,'NAV plus Dist'!$B:$FD,BR$1,FALSE)/VLOOKUP($B25,NAV!$A:$FC,BR$1,FALSE)*BR27,"")</f>
        <v/>
      </c>
      <c r="BS26" s="143" t="str">
        <f>IFERROR(VLOOKUP($B26,'NAV plus Dist'!$B:$FD,BS$1,FALSE)/VLOOKUP($B25,NAV!$A:$FC,BS$1,FALSE)*BS27,"")</f>
        <v/>
      </c>
      <c r="BT26" s="143" t="str">
        <f>IFERROR(VLOOKUP($B26,'NAV plus Dist'!$B:$FD,BT$1,FALSE)/VLOOKUP($B25,NAV!$A:$FC,BT$1,FALSE)*BT27,"")</f>
        <v/>
      </c>
      <c r="BU26" s="143" t="str">
        <f>IFERROR(VLOOKUP($B26,'NAV plus Dist'!$B:$FD,BU$1,FALSE)/VLOOKUP($B25,NAV!$A:$FC,BU$1,FALSE)*BU27,"")</f>
        <v/>
      </c>
      <c r="BV26" s="143" t="str">
        <f>IFERROR(VLOOKUP($B26,'NAV plus Dist'!$B:$FD,BV$1,FALSE)/VLOOKUP($B25,NAV!$A:$FC,BV$1,FALSE)*BV27,"")</f>
        <v/>
      </c>
      <c r="BW26" s="143" t="str">
        <f>IFERROR(VLOOKUP($B26,'NAV plus Dist'!$B:$FD,BW$1,FALSE)/VLOOKUP($B25,NAV!$A:$FC,BW$1,FALSE)*BW27,"")</f>
        <v/>
      </c>
      <c r="BX26" s="143" t="str">
        <f>IFERROR(VLOOKUP($B26,'NAV plus Dist'!$B:$FD,BX$1,FALSE)/VLOOKUP($B25,NAV!$A:$FC,BX$1,FALSE)*BX27,"")</f>
        <v/>
      </c>
      <c r="BY26" s="143" t="str">
        <f>IFERROR(VLOOKUP($B26,'NAV plus Dist'!$B:$FD,BY$1,FALSE)/VLOOKUP($B25,NAV!$A:$FC,BY$1,FALSE)*BY27,"")</f>
        <v/>
      </c>
      <c r="BZ26" s="143" t="str">
        <f>IFERROR(VLOOKUP($B26,'NAV plus Dist'!$B:$FD,BZ$1,FALSE)/VLOOKUP($B25,NAV!$A:$FC,BZ$1,FALSE)*BZ27,"")</f>
        <v/>
      </c>
      <c r="CA26" s="143" t="str">
        <f>IFERROR(VLOOKUP($B26,'NAV plus Dist'!$B:$FD,CA$1,FALSE)/VLOOKUP($B25,NAV!$A:$FC,CA$1,FALSE)*CA27,"")</f>
        <v/>
      </c>
      <c r="CB26" s="143" t="str">
        <f>IFERROR(VLOOKUP($B26,'NAV plus Dist'!$B:$FD,CB$1,FALSE)/VLOOKUP($B25,NAV!$A:$FC,CB$1,FALSE)*CB27,"")</f>
        <v/>
      </c>
      <c r="CC26" s="143" t="str">
        <f>IFERROR(VLOOKUP($B26,'NAV plus Dist'!$B:$FD,CC$1,FALSE)/VLOOKUP($B25,NAV!$A:$FC,CC$1,FALSE)*CC27,"")</f>
        <v/>
      </c>
      <c r="CD26" s="143" t="str">
        <f>IFERROR(VLOOKUP($B26,'NAV plus Dist'!$B:$FD,CD$1,FALSE)/VLOOKUP($B25,NAV!$A:$FC,CD$1,FALSE)*CD27,"")</f>
        <v/>
      </c>
      <c r="CE26" s="143" t="str">
        <f>IFERROR(VLOOKUP($B26,'NAV plus Dist'!$B:$FD,CE$1,FALSE)/VLOOKUP($B25,NAV!$A:$FC,CE$1,FALSE)*CE27,"")</f>
        <v/>
      </c>
      <c r="CF26" s="143" t="str">
        <f>IFERROR(VLOOKUP($B26,'NAV plus Dist'!$B:$FD,CF$1,FALSE)/VLOOKUP($B25,NAV!$A:$FC,CF$1,FALSE)*CF27,"")</f>
        <v/>
      </c>
      <c r="CG26" s="143" t="str">
        <f>IFERROR(VLOOKUP($B26,'NAV plus Dist'!$B:$FD,CG$1,FALSE)/VLOOKUP($B25,NAV!$A:$FC,CG$1,FALSE)*CG27,"")</f>
        <v/>
      </c>
      <c r="CH26" s="143" t="str">
        <f>IFERROR(VLOOKUP($B26,'NAV plus Dist'!$B:$FD,CH$1,FALSE)/VLOOKUP($B25,NAV!$A:$FC,CH$1,FALSE)*CH27,"")</f>
        <v/>
      </c>
      <c r="CI26" s="143" t="str">
        <f>IFERROR(VLOOKUP($B26,'NAV plus Dist'!$B:$FD,CI$1,FALSE)/VLOOKUP($B25,NAV!$A:$FC,CI$1,FALSE)*CI27,"")</f>
        <v/>
      </c>
      <c r="CJ26" s="143" t="str">
        <f>IFERROR(VLOOKUP($B26,'NAV plus Dist'!$B:$FD,CJ$1,FALSE)/VLOOKUP($B25,NAV!$A:$FC,CJ$1,FALSE)*CJ27,"")</f>
        <v/>
      </c>
      <c r="CK26" s="143" t="str">
        <f>IFERROR(VLOOKUP($B26,'NAV plus Dist'!$B:$AAA,CK$1,FALSE)/VLOOKUP($B25,NAV!$A:$AAA,CK$1,FALSE)*CK27,"")</f>
        <v/>
      </c>
      <c r="CL26" s="143" t="str">
        <f>IFERROR(VLOOKUP($B26,'NAV plus Dist'!$B:$AAA,CL$1,FALSE)/VLOOKUP($B25,NAV!$A:$AAA,CL$1,FALSE)*CL27,"")</f>
        <v/>
      </c>
      <c r="CM26" s="143" t="str">
        <f>IFERROR(VLOOKUP($B26,'NAV plus Dist'!$B:$AAA,CM$1,FALSE)/VLOOKUP($B25,NAV!$A:$AAA,CM$1,FALSE)*CM27,"")</f>
        <v/>
      </c>
      <c r="CN26" s="143" t="str">
        <f>IFERROR(VLOOKUP($B26,'NAV plus Dist'!$B:$AAA,CN$1,FALSE)/VLOOKUP($B25,NAV!$A:$AAA,CN$1,FALSE)*CN27,"")</f>
        <v/>
      </c>
      <c r="CO26" s="143" t="str">
        <f>IFERROR(VLOOKUP($B26,'NAV plus Dist'!$B:$AAA,CO$1,FALSE)/VLOOKUP($B25,NAV!$A:$AAA,CO$1,FALSE)*CO27,"")</f>
        <v/>
      </c>
      <c r="CP26" s="143" t="str">
        <f>IFERROR(VLOOKUP($B26,'NAV plus Dist'!$B:$AAA,CP$1,FALSE)/VLOOKUP($B25,NAV!$A:$AAA,CP$1,FALSE)*CP27,"")</f>
        <v/>
      </c>
      <c r="CQ26" s="143" t="str">
        <f>IFERROR(VLOOKUP($B26,'NAV plus Dist'!$B:$AAA,CQ$1,FALSE)/VLOOKUP($B25,NAV!$A:$AAA,CQ$1,FALSE)*CQ27,"")</f>
        <v/>
      </c>
      <c r="CR26" s="143" t="str">
        <f>IFERROR(VLOOKUP($B26,'NAV plus Dist'!$B:$AAA,CR$1,FALSE)/VLOOKUP($B25,NAV!$A:$AAA,CR$1,FALSE)*CR27,"")</f>
        <v/>
      </c>
      <c r="CS26" s="143" t="str">
        <f>IFERROR(VLOOKUP($B26,'NAV plus Dist'!$B:$AAA,CS$1,FALSE)/VLOOKUP($B25,NAV!$A:$AAA,CS$1,FALSE)*CS27,"")</f>
        <v/>
      </c>
      <c r="CT26" s="143" t="str">
        <f>IFERROR(VLOOKUP($B26,'NAV plus Dist'!$B:$AAA,CT$1,FALSE)/VLOOKUP($B25,NAV!$A:$AAA,CT$1,FALSE)*CT27,"")</f>
        <v/>
      </c>
      <c r="CU26" s="143" t="str">
        <f>IFERROR(VLOOKUP($B26,'NAV plus Dist'!$B:$AAA,CU$1,FALSE)/VLOOKUP($B25,NAV!$A:$AAA,CU$1,FALSE)*CU27,"")</f>
        <v/>
      </c>
      <c r="CV26" s="143" t="str">
        <f>IFERROR(VLOOKUP($B26,'NAV plus Dist'!$B:$AAA,CV$1,FALSE)/VLOOKUP($B25,NAV!$A:$AAA,CV$1,FALSE)*CV27,"")</f>
        <v/>
      </c>
      <c r="CW26" s="143" t="str">
        <f>IFERROR(VLOOKUP($B26,'NAV plus Dist'!$B:$AAA,CW$1,FALSE)/VLOOKUP($B25,NAV!$A:$AAA,CW$1,FALSE)*CW27,"")</f>
        <v/>
      </c>
      <c r="CX26" s="143" t="str">
        <f>IFERROR(VLOOKUP($B26,'NAV plus Dist'!$B:$AAA,CX$1,FALSE)/VLOOKUP($B25,NAV!$A:$AAA,CX$1,FALSE)*CX27,"")</f>
        <v/>
      </c>
      <c r="CY26" s="143" t="str">
        <f>IFERROR(VLOOKUP($B26,'NAV plus Dist'!$B:$AAA,CY$1,FALSE)/VLOOKUP($B25,NAV!$A:$AAA,CY$1,FALSE)*CY27,"")</f>
        <v/>
      </c>
      <c r="CZ26" s="143" t="str">
        <f>IFERROR(VLOOKUP($B26,'NAV plus Dist'!$B:$AAA,CZ$1,FALSE)/VLOOKUP($B25,NAV!$A:$AAA,CZ$1,FALSE)*CZ27,"")</f>
        <v/>
      </c>
      <c r="DA26" s="143" t="str">
        <f>IFERROR(VLOOKUP($B26,'NAV plus Dist'!$B:$AAA,DA$1,FALSE)/VLOOKUP($B25,NAV!$A:$AAA,DA$1,FALSE)*DA27,"")</f>
        <v/>
      </c>
      <c r="DB26" s="143" t="str">
        <f>IFERROR(VLOOKUP($B26,'NAV plus Dist'!$B:$AAA,DB$1,FALSE)/VLOOKUP($B25,NAV!$A:$AAA,DB$1,FALSE)*DB27,"")</f>
        <v/>
      </c>
      <c r="DC26" s="143" t="str">
        <f>IFERROR(VLOOKUP($B26,'NAV plus Dist'!$B:$AAA,DC$1,FALSE)/VLOOKUP($B25,NAV!$A:$AAA,DC$1,FALSE)*DC27,"")</f>
        <v/>
      </c>
      <c r="DD26" s="143" t="str">
        <f>IFERROR(VLOOKUP($B26,'NAV plus Dist'!$B:$AAA,DD$1,FALSE)/VLOOKUP($B25,NAV!$A:$AAA,DD$1,FALSE)*DD27,"")</f>
        <v/>
      </c>
      <c r="DE26" s="143" t="str">
        <f>IFERROR(VLOOKUP($B26,'NAV plus Dist'!$B:$AAA,DE$1,FALSE)/VLOOKUP($B25,NAV!$A:$AAA,DE$1,FALSE)*DE27,"")</f>
        <v/>
      </c>
      <c r="DF26" s="143" t="str">
        <f>IFERROR(VLOOKUP($B26,'NAV plus Dist'!$B:$AAA,DF$1,FALSE)/VLOOKUP($B25,NAV!$A:$AAA,DF$1,FALSE)*DF27,"")</f>
        <v/>
      </c>
      <c r="DG26" s="143" t="str">
        <f>IFERROR(VLOOKUP($B26,'NAV plus Dist'!$B:$AAA,DG$1,FALSE)/VLOOKUP($B25,NAV!$A:$AAA,DG$1,FALSE)*DG27,"")</f>
        <v/>
      </c>
      <c r="DH26" s="143" t="str">
        <f>IFERROR(VLOOKUP($B26,'NAV plus Dist'!$B:$AAA,DH$1,FALSE)/VLOOKUP($B25,NAV!$A:$AAA,DH$1,FALSE)*DH27,"")</f>
        <v/>
      </c>
    </row>
    <row r="27" spans="1:112">
      <c r="A27" s="94">
        <f t="shared" si="35"/>
        <v>174</v>
      </c>
      <c r="B27" s="168">
        <f t="shared" si="36"/>
        <v>40786</v>
      </c>
      <c r="C27" s="143" t="str">
        <f>IFERROR(VLOOKUP($B27,'NAV plus Dist'!$B:$FD,C$1,FALSE)/VLOOKUP($B26,NAV!$A:$FC,C$1,FALSE)*C28,"")</f>
        <v/>
      </c>
      <c r="D27" s="143" t="str">
        <f>IFERROR(VLOOKUP($B27,'NAV plus Dist'!$B:$FD,D$1,FALSE)/VLOOKUP($B26,NAV!$A:$FC,D$1,FALSE)*D28,"")</f>
        <v/>
      </c>
      <c r="E27" s="143" t="str">
        <f>IFERROR(VLOOKUP($B27,'NAV plus Dist'!$B:$FD,E$1,FALSE)/VLOOKUP($B26,NAV!$A:$FC,E$1,FALSE)*E28,"")</f>
        <v/>
      </c>
      <c r="F27" s="143" t="str">
        <f>IFERROR(VLOOKUP($B27,'NAV plus Dist'!$B:$FD,F$1,FALSE)/VLOOKUP($B26,NAV!$A:$FC,F$1,FALSE)*F28,"")</f>
        <v/>
      </c>
      <c r="G27" s="143" t="str">
        <f>IFERROR(VLOOKUP($B27,'NAV plus Dist'!$B:$FD,G$1,FALSE)/VLOOKUP($B26,NAV!$A:$FC,G$1,FALSE)*G28,"")</f>
        <v/>
      </c>
      <c r="H27" s="143" t="str">
        <f>IFERROR(VLOOKUP($B27,'NAV plus Dist'!$B:$FD,H$1,FALSE)/VLOOKUP($B26,NAV!$A:$FC,H$1,FALSE)*H28,"")</f>
        <v/>
      </c>
      <c r="I27" s="143" t="str">
        <f>IFERROR(VLOOKUP($B27,'NAV plus Dist'!$B:$FD,I$1,FALSE)/VLOOKUP($B26,NAV!$A:$FC,I$1,FALSE)*I28,"")</f>
        <v/>
      </c>
      <c r="J27" s="143" t="str">
        <f>IFERROR(VLOOKUP($B27,'NAV plus Dist'!$B:$FD,J$1,FALSE)/VLOOKUP($B26,NAV!$A:$FC,J$1,FALSE)*J28,"")</f>
        <v/>
      </c>
      <c r="K27" s="143" t="str">
        <f>IFERROR(VLOOKUP($B27,'NAV plus Dist'!$B:$FD,K$1,FALSE)/VLOOKUP($B26,NAV!$A:$FC,K$1,FALSE)*K28,"")</f>
        <v/>
      </c>
      <c r="L27" s="143" t="str">
        <f>IFERROR(VLOOKUP($B27,'NAV plus Dist'!$B:$FD,L$1,FALSE)/VLOOKUP($B26,NAV!$A:$FC,L$1,FALSE)*L28,"")</f>
        <v/>
      </c>
      <c r="M27" s="143" t="str">
        <f>IFERROR(VLOOKUP($B27,'NAV plus Dist'!$B:$FD,M$1,FALSE)/VLOOKUP($B26,NAV!$A:$FC,M$1,FALSE)*M28,"")</f>
        <v/>
      </c>
      <c r="N27" s="143" t="str">
        <f>IFERROR(VLOOKUP($B27,'NAV plus Dist'!$B:$FD,N$1,FALSE)/VLOOKUP($B26,NAV!$A:$FC,N$1,FALSE)*N28,"")</f>
        <v/>
      </c>
      <c r="O27" s="143" t="str">
        <f>IFERROR(VLOOKUP($B27,'NAV plus Dist'!$B:$FD,O$1,FALSE)/VLOOKUP($B26,NAV!$A:$FC,O$1,FALSE)*O28,"")</f>
        <v/>
      </c>
      <c r="P27" s="143" t="str">
        <f>IFERROR(VLOOKUP($B27,'NAV plus Dist'!$B:$FD,P$1,FALSE)/VLOOKUP($B26,NAV!$A:$FC,P$1,FALSE)*P28,"")</f>
        <v/>
      </c>
      <c r="Q27" s="143" t="str">
        <f>IFERROR(VLOOKUP($B27,'NAV plus Dist'!$B:$FD,Q$1,FALSE)/VLOOKUP($B26,NAV!$A:$FC,Q$1,FALSE)*Q28,"")</f>
        <v/>
      </c>
      <c r="R27" s="143" t="str">
        <f>IFERROR(VLOOKUP($B27,'NAV plus Dist'!$B:$FD,R$1,FALSE)/VLOOKUP($B26,NAV!$A:$FC,R$1,FALSE)*R28,"")</f>
        <v/>
      </c>
      <c r="S27" s="143" t="str">
        <f>IFERROR(VLOOKUP($B27,'NAV plus Dist'!$B:$FD,S$1,FALSE)/VLOOKUP($B26,NAV!$A:$FC,S$1,FALSE)*S28,"")</f>
        <v/>
      </c>
      <c r="T27" s="143" t="str">
        <f>IFERROR(VLOOKUP($B27,'NAV plus Dist'!$B:$FD,T$1,FALSE)/VLOOKUP($B26,NAV!$A:$FC,T$1,FALSE)*T28,"")</f>
        <v/>
      </c>
      <c r="U27" s="143" t="str">
        <f>IFERROR(VLOOKUP($B27,'NAV plus Dist'!$B:$FD,U$1,FALSE)/VLOOKUP($B26,NAV!$A:$FC,U$1,FALSE)*U28,"")</f>
        <v/>
      </c>
      <c r="V27" s="143" t="str">
        <f>IFERROR(VLOOKUP($B27,'NAV plus Dist'!$B:$FD,V$1,FALSE)/VLOOKUP($B26,NAV!$A:$FC,V$1,FALSE)*V28,"")</f>
        <v/>
      </c>
      <c r="W27" s="143" t="str">
        <f>IFERROR(VLOOKUP($B27,'NAV plus Dist'!$B:$FD,W$1,FALSE)/VLOOKUP($B26,NAV!$A:$FC,W$1,FALSE)*W28,"")</f>
        <v/>
      </c>
      <c r="X27" s="143" t="str">
        <f>IFERROR(VLOOKUP($B27,'NAV plus Dist'!$B:$FD,X$1,FALSE)/VLOOKUP($B26,NAV!$A:$FC,X$1,FALSE)*X28,"")</f>
        <v/>
      </c>
      <c r="Y27" s="143" t="str">
        <f>IFERROR(VLOOKUP($B27,'NAV plus Dist'!$B:$FD,Y$1,FALSE)/VLOOKUP($B26,NAV!$A:$FC,Y$1,FALSE)*Y28,"")</f>
        <v/>
      </c>
      <c r="Z27" s="143" t="str">
        <f>IFERROR(VLOOKUP($B27,'NAV plus Dist'!$B:$FD,Z$1,FALSE)/VLOOKUP($B26,NAV!$A:$FC,Z$1,FALSE)*Z28,"")</f>
        <v/>
      </c>
      <c r="AA27" s="143" t="str">
        <f>IFERROR(VLOOKUP($B27,'NAV plus Dist'!$B:$FD,AA$1,FALSE)/VLOOKUP($B26,NAV!$A:$FC,AA$1,FALSE)*AA28,"")</f>
        <v/>
      </c>
      <c r="AB27" s="143" t="str">
        <f>IFERROR(VLOOKUP($B27,'NAV plus Dist'!$B:$FD,AB$1,FALSE)/VLOOKUP($B26,NAV!$A:$FC,AB$1,FALSE)*AB28,"")</f>
        <v/>
      </c>
      <c r="AC27" s="143" t="str">
        <f>IFERROR(VLOOKUP($B27,'NAV plus Dist'!$B:$FD,AC$1,FALSE)/VLOOKUP($B26,NAV!$A:$FC,AC$1,FALSE)*AC28,"")</f>
        <v/>
      </c>
      <c r="AD27" s="143" t="str">
        <f>IFERROR(VLOOKUP($B27,'NAV plus Dist'!$B:$FD,AD$1,FALSE)/VLOOKUP($B26,NAV!$A:$FC,AD$1,FALSE)*AD28,"")</f>
        <v/>
      </c>
      <c r="AE27" s="143" t="str">
        <f>IFERROR(VLOOKUP($B27,'NAV plus Dist'!$B:$FD,AE$1,FALSE)/VLOOKUP($B26,NAV!$A:$FC,AE$1,FALSE)*AE28,"")</f>
        <v/>
      </c>
      <c r="AF27" s="143" t="str">
        <f>IFERROR(VLOOKUP($B27,'NAV plus Dist'!$B:$FD,AF$1,FALSE)/VLOOKUP($B26,NAV!$A:$FC,AF$1,FALSE)*AF28,"")</f>
        <v/>
      </c>
      <c r="AG27" s="143" t="str">
        <f>IFERROR(VLOOKUP($B27,'NAV plus Dist'!$B:$FD,AG$1,FALSE)/VLOOKUP($B26,NAV!$A:$FC,AG$1,FALSE)*AG28,"")</f>
        <v/>
      </c>
      <c r="AH27" s="143" t="str">
        <f>IFERROR(VLOOKUP($B27,'NAV plus Dist'!$B:$FD,AH$1,FALSE)/VLOOKUP($B26,NAV!$A:$FC,AH$1,FALSE)*AH28,"")</f>
        <v/>
      </c>
      <c r="AI27" s="143" t="str">
        <f>IFERROR(VLOOKUP($B27,'NAV plus Dist'!$B:$FD,AI$1,FALSE)/VLOOKUP($B26,NAV!$A:$FC,AI$1,FALSE)*AI28,"")</f>
        <v/>
      </c>
      <c r="AJ27" s="143" t="str">
        <f>IFERROR(VLOOKUP($B27,'NAV plus Dist'!$B:$FD,AJ$1,FALSE)/VLOOKUP($B26,NAV!$A:$FC,AJ$1,FALSE)*AJ28,"")</f>
        <v/>
      </c>
      <c r="AK27" s="169" t="str">
        <f>IFERROR(VLOOKUP($B27,'NAV plus Dist'!$B:$FD,AK$1,FALSE)/VLOOKUP($B26,NAV!$A:$FC,AK$1,FALSE)*AK28,"")</f>
        <v/>
      </c>
      <c r="AL27" s="169" t="str">
        <f>IFERROR(VLOOKUP($B27,'NAV plus Dist'!$B:$FD,AL$1,FALSE)/VLOOKUP($B26,NAV!$A:$FC,AL$1,FALSE)*AL28,"")</f>
        <v/>
      </c>
      <c r="AM27" s="143" t="str">
        <f>IFERROR(VLOOKUP($B27,'NAV plus Dist'!$B:$FD,AM$1,FALSE)/VLOOKUP($B26,NAV!$A:$FC,AM$1,FALSE)*AM28,"")</f>
        <v/>
      </c>
      <c r="AN27" s="143" t="str">
        <f>IFERROR(VLOOKUP($B27,'NAV plus Dist'!$B:$FD,AN$1,FALSE)/VLOOKUP($B26,NAV!$A:$FC,AN$1,FALSE)*AN28,"")</f>
        <v/>
      </c>
      <c r="AO27" s="143" t="str">
        <f>IFERROR(VLOOKUP($B27,'NAV plus Dist'!$B:$FD,AO$1,FALSE)/VLOOKUP($B26,NAV!$A:$FC,AO$1,FALSE)*AO28,"")</f>
        <v/>
      </c>
      <c r="AP27" s="170" t="str">
        <f>IFERROR(VLOOKUP($B27,'NAV plus Dist'!$B:$FD,AP$1,FALSE)/VLOOKUP($B26,NAV!$A:$FC,AP$1,FALSE)*AP28,"")</f>
        <v/>
      </c>
      <c r="AQ27" s="143" t="str">
        <f>IFERROR(VLOOKUP($B27,'NAV plus Dist'!$B:$FD,AQ$1,FALSE)/VLOOKUP($B26,NAV!$A:$FC,AQ$1,FALSE)*AQ28,"")</f>
        <v/>
      </c>
      <c r="AR27" s="143" t="str">
        <f>IFERROR(VLOOKUP($B27,'NAV plus Dist'!$B:$FD,AR$1,FALSE)/VLOOKUP($B26,NAV!$A:$FC,AR$1,FALSE)*AR28,"")</f>
        <v/>
      </c>
      <c r="AS27" s="143" t="str">
        <f>IFERROR(VLOOKUP($B27,'NAV plus Dist'!$B:$FD,AS$1,FALSE)/VLOOKUP($B26,NAV!$A:$FC,AS$1,FALSE)*AS28,"")</f>
        <v/>
      </c>
      <c r="AT27" s="143" t="str">
        <f>IFERROR(VLOOKUP($B27,'NAV plus Dist'!$B:$FD,AT$1,FALSE)/VLOOKUP($B26,NAV!$A:$FC,AT$1,FALSE)*AT28,"")</f>
        <v/>
      </c>
      <c r="AU27" s="143" t="str">
        <f>IFERROR(VLOOKUP($B27,'NAV plus Dist'!$B:$FD,AU$1,FALSE)/VLOOKUP($B26,NAV!$A:$FC,AU$1,FALSE)*AU28,"")</f>
        <v/>
      </c>
      <c r="AV27" s="143" t="str">
        <f>IFERROR(VLOOKUP($B27,'NAV plus Dist'!$B:$FD,AV$1,FALSE)/VLOOKUP($B26,NAV!$A:$FC,AV$1,FALSE)*AV28,"")</f>
        <v/>
      </c>
      <c r="AW27" s="143" t="str">
        <f>IFERROR(VLOOKUP($B27,'NAV plus Dist'!$B:$FD,AW$1,FALSE)/VLOOKUP($B26,NAV!$A:$FC,AW$1,FALSE)*AW28,"")</f>
        <v/>
      </c>
      <c r="AX27" s="143" t="str">
        <f>IFERROR(VLOOKUP($B27,'NAV plus Dist'!$B:$FD,AX$1,FALSE)/VLOOKUP($B26,NAV!$A:$FC,AX$1,FALSE)*AX28,"")</f>
        <v/>
      </c>
      <c r="AY27" s="143" t="str">
        <f>IFERROR(VLOOKUP($B27,'NAV plus Dist'!$B:$FD,AY$1,FALSE)/VLOOKUP($B26,NAV!$A:$FC,AY$1,FALSE)*AY28,"")</f>
        <v/>
      </c>
      <c r="AZ27" s="143" t="str">
        <f>IFERROR(VLOOKUP($B27,'NAV plus Dist'!$B:$FD,AZ$1,FALSE)/VLOOKUP($B26,NAV!$A:$FC,AZ$1,FALSE)*AZ28,"")</f>
        <v/>
      </c>
      <c r="BA27" s="143" t="str">
        <f>IFERROR(VLOOKUP($B27,'NAV plus Dist'!$B:$FD,BA$1,FALSE)/VLOOKUP($B26,NAV!$A:$FC,BA$1,FALSE)*BA28,"")</f>
        <v/>
      </c>
      <c r="BB27" s="143" t="str">
        <f>IFERROR(VLOOKUP($B27,'NAV plus Dist'!$B:$FD,BB$1,FALSE)/VLOOKUP($B26,NAV!$A:$FC,BB$1,FALSE)*BB28,"")</f>
        <v/>
      </c>
      <c r="BC27" s="143" t="str">
        <f>IFERROR(VLOOKUP($B27,'NAV plus Dist'!$B:$FD,BC$1,FALSE)/VLOOKUP($B26,NAV!$A:$FC,BC$1,FALSE)*BC28,"")</f>
        <v/>
      </c>
      <c r="BD27" s="143" t="str">
        <f>IFERROR(VLOOKUP($B27,'NAV plus Dist'!$B:$FD,BD$1,FALSE)/VLOOKUP($B26,NAV!$A:$FC,BD$1,FALSE)*BD28,"")</f>
        <v/>
      </c>
      <c r="BE27" s="143" t="str">
        <f>IFERROR(VLOOKUP($B27,'NAV plus Dist'!$B:$FD,BE$1,FALSE)/VLOOKUP($B26,NAV!$A:$FC,BE$1,FALSE)*BE28,"")</f>
        <v/>
      </c>
      <c r="BF27" s="143" t="str">
        <f>IFERROR(VLOOKUP($B27,'NAV plus Dist'!$B:$FD,BF$1,FALSE)/VLOOKUP($B26,NAV!$A:$FC,BF$1,FALSE)*BF28,"")</f>
        <v/>
      </c>
      <c r="BG27" s="143" t="str">
        <f>IFERROR(VLOOKUP($B27,'NAV plus Dist'!$B:$FD,BG$1,FALSE)/VLOOKUP($B26,NAV!$A:$FC,BG$1,FALSE)*BG28,"")</f>
        <v/>
      </c>
      <c r="BH27" s="143" t="str">
        <f>IFERROR(VLOOKUP($B27,'NAV plus Dist'!$B:$FD,BH$1,FALSE)/VLOOKUP($B26,NAV!$A:$FC,BH$1,FALSE)*BH28,"")</f>
        <v/>
      </c>
      <c r="BI27" s="143" t="str">
        <f>IFERROR(VLOOKUP($B27,'NAV plus Dist'!$B:$FD,BI$1,FALSE)/VLOOKUP($B26,NAV!$A:$FC,BI$1,FALSE)*BI28,"")</f>
        <v/>
      </c>
      <c r="BJ27" s="143" t="str">
        <f>IFERROR(VLOOKUP($B27,'NAV plus Dist'!$B:$FD,BJ$1,FALSE)/VLOOKUP($B26,NAV!$A:$FC,BJ$1,FALSE)*BJ28,"")</f>
        <v/>
      </c>
      <c r="BK27" s="143" t="str">
        <f>IFERROR(VLOOKUP($B27,'NAV plus Dist'!$B:$FD,BK$1,FALSE)/VLOOKUP($B26,NAV!$A:$FC,BK$1,FALSE)*BK28,"")</f>
        <v/>
      </c>
      <c r="BL27" s="143" t="str">
        <f>IFERROR(VLOOKUP($B27,'NAV plus Dist'!$B:$FD,BL$1,FALSE)/VLOOKUP($B26,NAV!$A:$FC,BL$1,FALSE)*BL28,"")</f>
        <v/>
      </c>
      <c r="BM27" s="143" t="str">
        <f>IFERROR(VLOOKUP($B27,'NAV plus Dist'!$B:$FD,BM$1,FALSE)/VLOOKUP($B26,NAV!$A:$FC,BM$1,FALSE)*BM28,"")</f>
        <v/>
      </c>
      <c r="BN27" s="143" t="str">
        <f>IFERROR(VLOOKUP($B27,'NAV plus Dist'!$B:$FD,BN$1,FALSE)/VLOOKUP($B26,NAV!$A:$FC,BN$1,FALSE)*BN28,"")</f>
        <v/>
      </c>
      <c r="BO27" s="143" t="str">
        <f>IFERROR(VLOOKUP($B27,'NAV plus Dist'!$B:$FD,BO$1,FALSE)/VLOOKUP($B26,NAV!$A:$FC,BO$1,FALSE)*BO28,"")</f>
        <v/>
      </c>
      <c r="BP27" s="143" t="str">
        <f>IFERROR(VLOOKUP($B27,'NAV plus Dist'!$B:$FD,BP$1,FALSE)/VLOOKUP($B26,NAV!$A:$FC,BP$1,FALSE)*BP28,"")</f>
        <v/>
      </c>
      <c r="BQ27" s="143" t="str">
        <f>IFERROR(VLOOKUP($B27,'NAV plus Dist'!$B:$FD,BQ$1,FALSE)/VLOOKUP($B26,NAV!$A:$FC,BQ$1,FALSE)*BQ28,"")</f>
        <v/>
      </c>
      <c r="BR27" s="143" t="str">
        <f>IFERROR(VLOOKUP($B27,'NAV plus Dist'!$B:$FD,BR$1,FALSE)/VLOOKUP($B26,NAV!$A:$FC,BR$1,FALSE)*BR28,"")</f>
        <v/>
      </c>
      <c r="BS27" s="143" t="str">
        <f>IFERROR(VLOOKUP($B27,'NAV plus Dist'!$B:$FD,BS$1,FALSE)/VLOOKUP($B26,NAV!$A:$FC,BS$1,FALSE)*BS28,"")</f>
        <v/>
      </c>
      <c r="BT27" s="143" t="str">
        <f>IFERROR(VLOOKUP($B27,'NAV plus Dist'!$B:$FD,BT$1,FALSE)/VLOOKUP($B26,NAV!$A:$FC,BT$1,FALSE)*BT28,"")</f>
        <v/>
      </c>
      <c r="BU27" s="143" t="str">
        <f>IFERROR(VLOOKUP($B27,'NAV plus Dist'!$B:$FD,BU$1,FALSE)/VLOOKUP($B26,NAV!$A:$FC,BU$1,FALSE)*BU28,"")</f>
        <v/>
      </c>
      <c r="BV27" s="143" t="str">
        <f>IFERROR(VLOOKUP($B27,'NAV plus Dist'!$B:$FD,BV$1,FALSE)/VLOOKUP($B26,NAV!$A:$FC,BV$1,FALSE)*BV28,"")</f>
        <v/>
      </c>
      <c r="BW27" s="143" t="str">
        <f>IFERROR(VLOOKUP($B27,'NAV plus Dist'!$B:$FD,BW$1,FALSE)/VLOOKUP($B26,NAV!$A:$FC,BW$1,FALSE)*BW28,"")</f>
        <v/>
      </c>
      <c r="BX27" s="143" t="str">
        <f>IFERROR(VLOOKUP($B27,'NAV plus Dist'!$B:$FD,BX$1,FALSE)/VLOOKUP($B26,NAV!$A:$FC,BX$1,FALSE)*BX28,"")</f>
        <v/>
      </c>
      <c r="BY27" s="143" t="str">
        <f>IFERROR(VLOOKUP($B27,'NAV plus Dist'!$B:$FD,BY$1,FALSE)/VLOOKUP($B26,NAV!$A:$FC,BY$1,FALSE)*BY28,"")</f>
        <v/>
      </c>
      <c r="BZ27" s="143" t="str">
        <f>IFERROR(VLOOKUP($B27,'NAV plus Dist'!$B:$FD,BZ$1,FALSE)/VLOOKUP($B26,NAV!$A:$FC,BZ$1,FALSE)*BZ28,"")</f>
        <v/>
      </c>
      <c r="CA27" s="143" t="str">
        <f>IFERROR(VLOOKUP($B27,'NAV plus Dist'!$B:$FD,CA$1,FALSE)/VLOOKUP($B26,NAV!$A:$FC,CA$1,FALSE)*CA28,"")</f>
        <v/>
      </c>
      <c r="CB27" s="143" t="str">
        <f>IFERROR(VLOOKUP($B27,'NAV plus Dist'!$B:$FD,CB$1,FALSE)/VLOOKUP($B26,NAV!$A:$FC,CB$1,FALSE)*CB28,"")</f>
        <v/>
      </c>
      <c r="CC27" s="143" t="str">
        <f>IFERROR(VLOOKUP($B27,'NAV plus Dist'!$B:$FD,CC$1,FALSE)/VLOOKUP($B26,NAV!$A:$FC,CC$1,FALSE)*CC28,"")</f>
        <v/>
      </c>
      <c r="CD27" s="143" t="str">
        <f>IFERROR(VLOOKUP($B27,'NAV plus Dist'!$B:$FD,CD$1,FALSE)/VLOOKUP($B26,NAV!$A:$FC,CD$1,FALSE)*CD28,"")</f>
        <v/>
      </c>
      <c r="CE27" s="143" t="str">
        <f>IFERROR(VLOOKUP($B27,'NAV plus Dist'!$B:$FD,CE$1,FALSE)/VLOOKUP($B26,NAV!$A:$FC,CE$1,FALSE)*CE28,"")</f>
        <v/>
      </c>
      <c r="CF27" s="143" t="str">
        <f>IFERROR(VLOOKUP($B27,'NAV plus Dist'!$B:$FD,CF$1,FALSE)/VLOOKUP($B26,NAV!$A:$FC,CF$1,FALSE)*CF28,"")</f>
        <v/>
      </c>
      <c r="CG27" s="143" t="str">
        <f>IFERROR(VLOOKUP($B27,'NAV plus Dist'!$B:$FD,CG$1,FALSE)/VLOOKUP($B26,NAV!$A:$FC,CG$1,FALSE)*CG28,"")</f>
        <v/>
      </c>
      <c r="CH27" s="143" t="str">
        <f>IFERROR(VLOOKUP($B27,'NAV plus Dist'!$B:$FD,CH$1,FALSE)/VLOOKUP($B26,NAV!$A:$FC,CH$1,FALSE)*CH28,"")</f>
        <v/>
      </c>
      <c r="CI27" s="143" t="str">
        <f>IFERROR(VLOOKUP($B27,'NAV plus Dist'!$B:$FD,CI$1,FALSE)/VLOOKUP($B26,NAV!$A:$FC,CI$1,FALSE)*CI28,"")</f>
        <v/>
      </c>
      <c r="CJ27" s="143" t="str">
        <f>IFERROR(VLOOKUP($B27,'NAV plus Dist'!$B:$FD,CJ$1,FALSE)/VLOOKUP($B26,NAV!$A:$FC,CJ$1,FALSE)*CJ28,"")</f>
        <v/>
      </c>
      <c r="CK27" s="143" t="str">
        <f>IFERROR(VLOOKUP($B27,'NAV plus Dist'!$B:$AAA,CK$1,FALSE)/VLOOKUP($B26,NAV!$A:$AAA,CK$1,FALSE)*CK28,"")</f>
        <v/>
      </c>
      <c r="CL27" s="143" t="str">
        <f>IFERROR(VLOOKUP($B27,'NAV plus Dist'!$B:$AAA,CL$1,FALSE)/VLOOKUP($B26,NAV!$A:$AAA,CL$1,FALSE)*CL28,"")</f>
        <v/>
      </c>
      <c r="CM27" s="143" t="str">
        <f>IFERROR(VLOOKUP($B27,'NAV plus Dist'!$B:$AAA,CM$1,FALSE)/VLOOKUP($B26,NAV!$A:$AAA,CM$1,FALSE)*CM28,"")</f>
        <v/>
      </c>
      <c r="CN27" s="143" t="str">
        <f>IFERROR(VLOOKUP($B27,'NAV plus Dist'!$B:$AAA,CN$1,FALSE)/VLOOKUP($B26,NAV!$A:$AAA,CN$1,FALSE)*CN28,"")</f>
        <v/>
      </c>
      <c r="CO27" s="143" t="str">
        <f>IFERROR(VLOOKUP($B27,'NAV plus Dist'!$B:$AAA,CO$1,FALSE)/VLOOKUP($B26,NAV!$A:$AAA,CO$1,FALSE)*CO28,"")</f>
        <v/>
      </c>
      <c r="CP27" s="143" t="str">
        <f>IFERROR(VLOOKUP($B27,'NAV plus Dist'!$B:$AAA,CP$1,FALSE)/VLOOKUP($B26,NAV!$A:$AAA,CP$1,FALSE)*CP28,"")</f>
        <v/>
      </c>
      <c r="CQ27" s="143" t="str">
        <f>IFERROR(VLOOKUP($B27,'NAV plus Dist'!$B:$AAA,CQ$1,FALSE)/VLOOKUP($B26,NAV!$A:$AAA,CQ$1,FALSE)*CQ28,"")</f>
        <v/>
      </c>
      <c r="CR27" s="143" t="str">
        <f>IFERROR(VLOOKUP($B27,'NAV plus Dist'!$B:$AAA,CR$1,FALSE)/VLOOKUP($B26,NAV!$A:$AAA,CR$1,FALSE)*CR28,"")</f>
        <v/>
      </c>
      <c r="CS27" s="143" t="str">
        <f>IFERROR(VLOOKUP($B27,'NAV plus Dist'!$B:$AAA,CS$1,FALSE)/VLOOKUP($B26,NAV!$A:$AAA,CS$1,FALSE)*CS28,"")</f>
        <v/>
      </c>
      <c r="CT27" s="143" t="str">
        <f>IFERROR(VLOOKUP($B27,'NAV plus Dist'!$B:$AAA,CT$1,FALSE)/VLOOKUP($B26,NAV!$A:$AAA,CT$1,FALSE)*CT28,"")</f>
        <v/>
      </c>
      <c r="CU27" s="143" t="str">
        <f>IFERROR(VLOOKUP($B27,'NAV plus Dist'!$B:$AAA,CU$1,FALSE)/VLOOKUP($B26,NAV!$A:$AAA,CU$1,FALSE)*CU28,"")</f>
        <v/>
      </c>
      <c r="CV27" s="143" t="str">
        <f>IFERROR(VLOOKUP($B27,'NAV plus Dist'!$B:$AAA,CV$1,FALSE)/VLOOKUP($B26,NAV!$A:$AAA,CV$1,FALSE)*CV28,"")</f>
        <v/>
      </c>
      <c r="CW27" s="143" t="str">
        <f>IFERROR(VLOOKUP($B27,'NAV plus Dist'!$B:$AAA,CW$1,FALSE)/VLOOKUP($B26,NAV!$A:$AAA,CW$1,FALSE)*CW28,"")</f>
        <v/>
      </c>
      <c r="CX27" s="143" t="str">
        <f>IFERROR(VLOOKUP($B27,'NAV plus Dist'!$B:$AAA,CX$1,FALSE)/VLOOKUP($B26,NAV!$A:$AAA,CX$1,FALSE)*CX28,"")</f>
        <v/>
      </c>
      <c r="CY27" s="143" t="str">
        <f>IFERROR(VLOOKUP($B27,'NAV plus Dist'!$B:$AAA,CY$1,FALSE)/VLOOKUP($B26,NAV!$A:$AAA,CY$1,FALSE)*CY28,"")</f>
        <v/>
      </c>
      <c r="CZ27" s="143" t="str">
        <f>IFERROR(VLOOKUP($B27,'NAV plus Dist'!$B:$AAA,CZ$1,FALSE)/VLOOKUP($B26,NAV!$A:$AAA,CZ$1,FALSE)*CZ28,"")</f>
        <v/>
      </c>
      <c r="DA27" s="143" t="str">
        <f>IFERROR(VLOOKUP($B27,'NAV plus Dist'!$B:$AAA,DA$1,FALSE)/VLOOKUP($B26,NAV!$A:$AAA,DA$1,FALSE)*DA28,"")</f>
        <v/>
      </c>
      <c r="DB27" s="143" t="str">
        <f>IFERROR(VLOOKUP($B27,'NAV plus Dist'!$B:$AAA,DB$1,FALSE)/VLOOKUP($B26,NAV!$A:$AAA,DB$1,FALSE)*DB28,"")</f>
        <v/>
      </c>
      <c r="DC27" s="143" t="str">
        <f>IFERROR(VLOOKUP($B27,'NAV plus Dist'!$B:$AAA,DC$1,FALSE)/VLOOKUP($B26,NAV!$A:$AAA,DC$1,FALSE)*DC28,"")</f>
        <v/>
      </c>
      <c r="DD27" s="143" t="str">
        <f>IFERROR(VLOOKUP($B27,'NAV plus Dist'!$B:$AAA,DD$1,FALSE)/VLOOKUP($B26,NAV!$A:$AAA,DD$1,FALSE)*DD28,"")</f>
        <v/>
      </c>
      <c r="DE27" s="143" t="str">
        <f>IFERROR(VLOOKUP($B27,'NAV plus Dist'!$B:$AAA,DE$1,FALSE)/VLOOKUP($B26,NAV!$A:$AAA,DE$1,FALSE)*DE28,"")</f>
        <v/>
      </c>
      <c r="DF27" s="143" t="str">
        <f>IFERROR(VLOOKUP($B27,'NAV plus Dist'!$B:$AAA,DF$1,FALSE)/VLOOKUP($B26,NAV!$A:$AAA,DF$1,FALSE)*DF28,"")</f>
        <v/>
      </c>
      <c r="DG27" s="143" t="str">
        <f>IFERROR(VLOOKUP($B27,'NAV plus Dist'!$B:$AAA,DG$1,FALSE)/VLOOKUP($B26,NAV!$A:$AAA,DG$1,FALSE)*DG28,"")</f>
        <v/>
      </c>
      <c r="DH27" s="143" t="str">
        <f>IFERROR(VLOOKUP($B27,'NAV plus Dist'!$B:$AAA,DH$1,FALSE)/VLOOKUP($B26,NAV!$A:$AAA,DH$1,FALSE)*DH28,"")</f>
        <v/>
      </c>
    </row>
    <row r="28" spans="1:112">
      <c r="A28" s="94">
        <f t="shared" si="35"/>
        <v>173</v>
      </c>
      <c r="B28" s="168">
        <f t="shared" si="36"/>
        <v>40816</v>
      </c>
      <c r="C28" s="143" t="str">
        <f>IFERROR(VLOOKUP($B28,'NAV plus Dist'!$B:$FD,C$1,FALSE)/VLOOKUP($B27,NAV!$A:$FC,C$1,FALSE)*C29,"")</f>
        <v/>
      </c>
      <c r="D28" s="143" t="str">
        <f>IFERROR(VLOOKUP($B28,'NAV plus Dist'!$B:$FD,D$1,FALSE)/VLOOKUP($B27,NAV!$A:$FC,D$1,FALSE)*D29,"")</f>
        <v/>
      </c>
      <c r="E28" s="143" t="str">
        <f>IFERROR(VLOOKUP($B28,'NAV plus Dist'!$B:$FD,E$1,FALSE)/VLOOKUP($B27,NAV!$A:$FC,E$1,FALSE)*E29,"")</f>
        <v/>
      </c>
      <c r="F28" s="143" t="str">
        <f>IFERROR(VLOOKUP($B28,'NAV plus Dist'!$B:$FD,F$1,FALSE)/VLOOKUP($B27,NAV!$A:$FC,F$1,FALSE)*F29,"")</f>
        <v/>
      </c>
      <c r="G28" s="143" t="str">
        <f>IFERROR(VLOOKUP($B28,'NAV plus Dist'!$B:$FD,G$1,FALSE)/VLOOKUP($B27,NAV!$A:$FC,G$1,FALSE)*G29,"")</f>
        <v/>
      </c>
      <c r="H28" s="143" t="str">
        <f>IFERROR(VLOOKUP($B28,'NAV plus Dist'!$B:$FD,H$1,FALSE)/VLOOKUP($B27,NAV!$A:$FC,H$1,FALSE)*H29,"")</f>
        <v/>
      </c>
      <c r="I28" s="143" t="str">
        <f>IFERROR(VLOOKUP($B28,'NAV plus Dist'!$B:$FD,I$1,FALSE)/VLOOKUP($B27,NAV!$A:$FC,I$1,FALSE)*I29,"")</f>
        <v/>
      </c>
      <c r="J28" s="143" t="str">
        <f>IFERROR(VLOOKUP($B28,'NAV plus Dist'!$B:$FD,J$1,FALSE)/VLOOKUP($B27,NAV!$A:$FC,J$1,FALSE)*J29,"")</f>
        <v/>
      </c>
      <c r="K28" s="143" t="str">
        <f>IFERROR(VLOOKUP($B28,'NAV plus Dist'!$B:$FD,K$1,FALSE)/VLOOKUP($B27,NAV!$A:$FC,K$1,FALSE)*K29,"")</f>
        <v/>
      </c>
      <c r="L28" s="143" t="str">
        <f>IFERROR(VLOOKUP($B28,'NAV plus Dist'!$B:$FD,L$1,FALSE)/VLOOKUP($B27,NAV!$A:$FC,L$1,FALSE)*L29,"")</f>
        <v/>
      </c>
      <c r="M28" s="143" t="str">
        <f>IFERROR(VLOOKUP($B28,'NAV plus Dist'!$B:$FD,M$1,FALSE)/VLOOKUP($B27,NAV!$A:$FC,M$1,FALSE)*M29,"")</f>
        <v/>
      </c>
      <c r="N28" s="143" t="str">
        <f>IFERROR(VLOOKUP($B28,'NAV plus Dist'!$B:$FD,N$1,FALSE)/VLOOKUP($B27,NAV!$A:$FC,N$1,FALSE)*N29,"")</f>
        <v/>
      </c>
      <c r="O28" s="143" t="str">
        <f>IFERROR(VLOOKUP($B28,'NAV plus Dist'!$B:$FD,O$1,FALSE)/VLOOKUP($B27,NAV!$A:$FC,O$1,FALSE)*O29,"")</f>
        <v/>
      </c>
      <c r="P28" s="143" t="str">
        <f>IFERROR(VLOOKUP($B28,'NAV plus Dist'!$B:$FD,P$1,FALSE)/VLOOKUP($B27,NAV!$A:$FC,P$1,FALSE)*P29,"")</f>
        <v/>
      </c>
      <c r="Q28" s="143" t="str">
        <f>IFERROR(VLOOKUP($B28,'NAV plus Dist'!$B:$FD,Q$1,FALSE)/VLOOKUP($B27,NAV!$A:$FC,Q$1,FALSE)*Q29,"")</f>
        <v/>
      </c>
      <c r="R28" s="143" t="str">
        <f>IFERROR(VLOOKUP($B28,'NAV plus Dist'!$B:$FD,R$1,FALSE)/VLOOKUP($B27,NAV!$A:$FC,R$1,FALSE)*R29,"")</f>
        <v/>
      </c>
      <c r="S28" s="143" t="str">
        <f>IFERROR(VLOOKUP($B28,'NAV plus Dist'!$B:$FD,S$1,FALSE)/VLOOKUP($B27,NAV!$A:$FC,S$1,FALSE)*S29,"")</f>
        <v/>
      </c>
      <c r="T28" s="143" t="str">
        <f>IFERROR(VLOOKUP($B28,'NAV plus Dist'!$B:$FD,T$1,FALSE)/VLOOKUP($B27,NAV!$A:$FC,T$1,FALSE)*T29,"")</f>
        <v/>
      </c>
      <c r="U28" s="143" t="str">
        <f>IFERROR(VLOOKUP($B28,'NAV plus Dist'!$B:$FD,U$1,FALSE)/VLOOKUP($B27,NAV!$A:$FC,U$1,FALSE)*U29,"")</f>
        <v/>
      </c>
      <c r="V28" s="143" t="str">
        <f>IFERROR(VLOOKUP($B28,'NAV plus Dist'!$B:$FD,V$1,FALSE)/VLOOKUP($B27,NAV!$A:$FC,V$1,FALSE)*V29,"")</f>
        <v/>
      </c>
      <c r="W28" s="143" t="str">
        <f>IFERROR(VLOOKUP($B28,'NAV plus Dist'!$B:$FD,W$1,FALSE)/VLOOKUP($B27,NAV!$A:$FC,W$1,FALSE)*W29,"")</f>
        <v/>
      </c>
      <c r="X28" s="143" t="str">
        <f>IFERROR(VLOOKUP($B28,'NAV plus Dist'!$B:$FD,X$1,FALSE)/VLOOKUP($B27,NAV!$A:$FC,X$1,FALSE)*X29,"")</f>
        <v/>
      </c>
      <c r="Y28" s="143" t="str">
        <f>IFERROR(VLOOKUP($B28,'NAV plus Dist'!$B:$FD,Y$1,FALSE)/VLOOKUP($B27,NAV!$A:$FC,Y$1,FALSE)*Y29,"")</f>
        <v/>
      </c>
      <c r="Z28" s="143" t="str">
        <f>IFERROR(VLOOKUP($B28,'NAV plus Dist'!$B:$FD,Z$1,FALSE)/VLOOKUP($B27,NAV!$A:$FC,Z$1,FALSE)*Z29,"")</f>
        <v/>
      </c>
      <c r="AA28" s="143" t="str">
        <f>IFERROR(VLOOKUP($B28,'NAV plus Dist'!$B:$FD,AA$1,FALSE)/VLOOKUP($B27,NAV!$A:$FC,AA$1,FALSE)*AA29,"")</f>
        <v/>
      </c>
      <c r="AB28" s="143" t="str">
        <f>IFERROR(VLOOKUP($B28,'NAV plus Dist'!$B:$FD,AB$1,FALSE)/VLOOKUP($B27,NAV!$A:$FC,AB$1,FALSE)*AB29,"")</f>
        <v/>
      </c>
      <c r="AC28" s="143" t="str">
        <f>IFERROR(VLOOKUP($B28,'NAV plus Dist'!$B:$FD,AC$1,FALSE)/VLOOKUP($B27,NAV!$A:$FC,AC$1,FALSE)*AC29,"")</f>
        <v/>
      </c>
      <c r="AD28" s="143" t="str">
        <f>IFERROR(VLOOKUP($B28,'NAV plus Dist'!$B:$FD,AD$1,FALSE)/VLOOKUP($B27,NAV!$A:$FC,AD$1,FALSE)*AD29,"")</f>
        <v/>
      </c>
      <c r="AE28" s="143" t="str">
        <f>IFERROR(VLOOKUP($B28,'NAV plus Dist'!$B:$FD,AE$1,FALSE)/VLOOKUP($B27,NAV!$A:$FC,AE$1,FALSE)*AE29,"")</f>
        <v/>
      </c>
      <c r="AF28" s="143" t="str">
        <f>IFERROR(VLOOKUP($B28,'NAV plus Dist'!$B:$FD,AF$1,FALSE)/VLOOKUP($B27,NAV!$A:$FC,AF$1,FALSE)*AF29,"")</f>
        <v/>
      </c>
      <c r="AG28" s="143" t="str">
        <f>IFERROR(VLOOKUP($B28,'NAV plus Dist'!$B:$FD,AG$1,FALSE)/VLOOKUP($B27,NAV!$A:$FC,AG$1,FALSE)*AG29,"")</f>
        <v/>
      </c>
      <c r="AH28" s="143" t="str">
        <f>IFERROR(VLOOKUP($B28,'NAV plus Dist'!$B:$FD,AH$1,FALSE)/VLOOKUP($B27,NAV!$A:$FC,AH$1,FALSE)*AH29,"")</f>
        <v/>
      </c>
      <c r="AI28" s="143" t="str">
        <f>IFERROR(VLOOKUP($B28,'NAV plus Dist'!$B:$FD,AI$1,FALSE)/VLOOKUP($B27,NAV!$A:$FC,AI$1,FALSE)*AI29,"")</f>
        <v/>
      </c>
      <c r="AJ28" s="143" t="str">
        <f>IFERROR(VLOOKUP($B28,'NAV plus Dist'!$B:$FD,AJ$1,FALSE)/VLOOKUP($B27,NAV!$A:$FC,AJ$1,FALSE)*AJ29,"")</f>
        <v/>
      </c>
      <c r="AK28" s="169" t="str">
        <f>IFERROR(VLOOKUP($B28,'NAV plus Dist'!$B:$FD,AK$1,FALSE)/VLOOKUP($B27,NAV!$A:$FC,AK$1,FALSE)*AK29,"")</f>
        <v/>
      </c>
      <c r="AL28" s="169" t="str">
        <f>IFERROR(VLOOKUP($B28,'NAV plus Dist'!$B:$FD,AL$1,FALSE)/VLOOKUP($B27,NAV!$A:$FC,AL$1,FALSE)*AL29,"")</f>
        <v/>
      </c>
      <c r="AM28" s="143" t="str">
        <f>IFERROR(VLOOKUP($B28,'NAV plus Dist'!$B:$FD,AM$1,FALSE)/VLOOKUP($B27,NAV!$A:$FC,AM$1,FALSE)*AM29,"")</f>
        <v/>
      </c>
      <c r="AN28" s="143" t="str">
        <f>IFERROR(VLOOKUP($B28,'NAV plus Dist'!$B:$FD,AN$1,FALSE)/VLOOKUP($B27,NAV!$A:$FC,AN$1,FALSE)*AN29,"")</f>
        <v/>
      </c>
      <c r="AO28" s="143" t="str">
        <f>IFERROR(VLOOKUP($B28,'NAV plus Dist'!$B:$FD,AO$1,FALSE)/VLOOKUP($B27,NAV!$A:$FC,AO$1,FALSE)*AO29,"")</f>
        <v/>
      </c>
      <c r="AP28" s="170" t="str">
        <f>IFERROR(VLOOKUP($B28,'NAV plus Dist'!$B:$FD,AP$1,FALSE)/VLOOKUP($B27,NAV!$A:$FC,AP$1,FALSE)*AP29,"")</f>
        <v/>
      </c>
      <c r="AQ28" s="143" t="str">
        <f>IFERROR(VLOOKUP($B28,'NAV plus Dist'!$B:$FD,AQ$1,FALSE)/VLOOKUP($B27,NAV!$A:$FC,AQ$1,FALSE)*AQ29,"")</f>
        <v/>
      </c>
      <c r="AR28" s="143" t="str">
        <f>IFERROR(VLOOKUP($B28,'NAV plus Dist'!$B:$FD,AR$1,FALSE)/VLOOKUP($B27,NAV!$A:$FC,AR$1,FALSE)*AR29,"")</f>
        <v/>
      </c>
      <c r="AS28" s="143" t="str">
        <f>IFERROR(VLOOKUP($B28,'NAV plus Dist'!$B:$FD,AS$1,FALSE)/VLOOKUP($B27,NAV!$A:$FC,AS$1,FALSE)*AS29,"")</f>
        <v/>
      </c>
      <c r="AT28" s="143" t="str">
        <f>IFERROR(VLOOKUP($B28,'NAV plus Dist'!$B:$FD,AT$1,FALSE)/VLOOKUP($B27,NAV!$A:$FC,AT$1,FALSE)*AT29,"")</f>
        <v/>
      </c>
      <c r="AU28" s="143" t="str">
        <f>IFERROR(VLOOKUP($B28,'NAV plus Dist'!$B:$FD,AU$1,FALSE)/VLOOKUP($B27,NAV!$A:$FC,AU$1,FALSE)*AU29,"")</f>
        <v/>
      </c>
      <c r="AV28" s="143" t="str">
        <f>IFERROR(VLOOKUP($B28,'NAV plus Dist'!$B:$FD,AV$1,FALSE)/VLOOKUP($B27,NAV!$A:$FC,AV$1,FALSE)*AV29,"")</f>
        <v/>
      </c>
      <c r="AW28" s="143" t="str">
        <f>IFERROR(VLOOKUP($B28,'NAV plus Dist'!$B:$FD,AW$1,FALSE)/VLOOKUP($B27,NAV!$A:$FC,AW$1,FALSE)*AW29,"")</f>
        <v/>
      </c>
      <c r="AX28" s="143" t="str">
        <f>IFERROR(VLOOKUP($B28,'NAV plus Dist'!$B:$FD,AX$1,FALSE)/VLOOKUP($B27,NAV!$A:$FC,AX$1,FALSE)*AX29,"")</f>
        <v/>
      </c>
      <c r="AY28" s="143" t="str">
        <f>IFERROR(VLOOKUP($B28,'NAV plus Dist'!$B:$FD,AY$1,FALSE)/VLOOKUP($B27,NAV!$A:$FC,AY$1,FALSE)*AY29,"")</f>
        <v/>
      </c>
      <c r="AZ28" s="143" t="str">
        <f>IFERROR(VLOOKUP($B28,'NAV plus Dist'!$B:$FD,AZ$1,FALSE)/VLOOKUP($B27,NAV!$A:$FC,AZ$1,FALSE)*AZ29,"")</f>
        <v/>
      </c>
      <c r="BA28" s="143" t="str">
        <f>IFERROR(VLOOKUP($B28,'NAV plus Dist'!$B:$FD,BA$1,FALSE)/VLOOKUP($B27,NAV!$A:$FC,BA$1,FALSE)*BA29,"")</f>
        <v/>
      </c>
      <c r="BB28" s="143" t="str">
        <f>IFERROR(VLOOKUP($B28,'NAV plus Dist'!$B:$FD,BB$1,FALSE)/VLOOKUP($B27,NAV!$A:$FC,BB$1,FALSE)*BB29,"")</f>
        <v/>
      </c>
      <c r="BC28" s="143" t="str">
        <f>IFERROR(VLOOKUP($B28,'NAV plus Dist'!$B:$FD,BC$1,FALSE)/VLOOKUP($B27,NAV!$A:$FC,BC$1,FALSE)*BC29,"")</f>
        <v/>
      </c>
      <c r="BD28" s="143" t="str">
        <f>IFERROR(VLOOKUP($B28,'NAV plus Dist'!$B:$FD,BD$1,FALSE)/VLOOKUP($B27,NAV!$A:$FC,BD$1,FALSE)*BD29,"")</f>
        <v/>
      </c>
      <c r="BE28" s="143" t="str">
        <f>IFERROR(VLOOKUP($B28,'NAV plus Dist'!$B:$FD,BE$1,FALSE)/VLOOKUP($B27,NAV!$A:$FC,BE$1,FALSE)*BE29,"")</f>
        <v/>
      </c>
      <c r="BF28" s="143" t="str">
        <f>IFERROR(VLOOKUP($B28,'NAV plus Dist'!$B:$FD,BF$1,FALSE)/VLOOKUP($B27,NAV!$A:$FC,BF$1,FALSE)*BF29,"")</f>
        <v/>
      </c>
      <c r="BG28" s="143" t="str">
        <f>IFERROR(VLOOKUP($B28,'NAV plus Dist'!$B:$FD,BG$1,FALSE)/VLOOKUP($B27,NAV!$A:$FC,BG$1,FALSE)*BG29,"")</f>
        <v/>
      </c>
      <c r="BH28" s="143" t="str">
        <f>IFERROR(VLOOKUP($B28,'NAV plus Dist'!$B:$FD,BH$1,FALSE)/VLOOKUP($B27,NAV!$A:$FC,BH$1,FALSE)*BH29,"")</f>
        <v/>
      </c>
      <c r="BI28" s="143" t="str">
        <f>IFERROR(VLOOKUP($B28,'NAV plus Dist'!$B:$FD,BI$1,FALSE)/VLOOKUP($B27,NAV!$A:$FC,BI$1,FALSE)*BI29,"")</f>
        <v/>
      </c>
      <c r="BJ28" s="143" t="str">
        <f>IFERROR(VLOOKUP($B28,'NAV plus Dist'!$B:$FD,BJ$1,FALSE)/VLOOKUP($B27,NAV!$A:$FC,BJ$1,FALSE)*BJ29,"")</f>
        <v/>
      </c>
      <c r="BK28" s="143" t="str">
        <f>IFERROR(VLOOKUP($B28,'NAV plus Dist'!$B:$FD,BK$1,FALSE)/VLOOKUP($B27,NAV!$A:$FC,BK$1,FALSE)*BK29,"")</f>
        <v/>
      </c>
      <c r="BL28" s="143" t="str">
        <f>IFERROR(VLOOKUP($B28,'NAV plus Dist'!$B:$FD,BL$1,FALSE)/VLOOKUP($B27,NAV!$A:$FC,BL$1,FALSE)*BL29,"")</f>
        <v/>
      </c>
      <c r="BM28" s="143" t="str">
        <f>IFERROR(VLOOKUP($B28,'NAV plus Dist'!$B:$FD,BM$1,FALSE)/VLOOKUP($B27,NAV!$A:$FC,BM$1,FALSE)*BM29,"")</f>
        <v/>
      </c>
      <c r="BN28" s="143" t="str">
        <f>IFERROR(VLOOKUP($B28,'NAV plus Dist'!$B:$FD,BN$1,FALSE)/VLOOKUP($B27,NAV!$A:$FC,BN$1,FALSE)*BN29,"")</f>
        <v/>
      </c>
      <c r="BO28" s="143" t="str">
        <f>IFERROR(VLOOKUP($B28,'NAV plus Dist'!$B:$FD,BO$1,FALSE)/VLOOKUP($B27,NAV!$A:$FC,BO$1,FALSE)*BO29,"")</f>
        <v/>
      </c>
      <c r="BP28" s="143" t="str">
        <f>IFERROR(VLOOKUP($B28,'NAV plus Dist'!$B:$FD,BP$1,FALSE)/VLOOKUP($B27,NAV!$A:$FC,BP$1,FALSE)*BP29,"")</f>
        <v/>
      </c>
      <c r="BQ28" s="143" t="str">
        <f>IFERROR(VLOOKUP($B28,'NAV plus Dist'!$B:$FD,BQ$1,FALSE)/VLOOKUP($B27,NAV!$A:$FC,BQ$1,FALSE)*BQ29,"")</f>
        <v/>
      </c>
      <c r="BR28" s="143" t="str">
        <f>IFERROR(VLOOKUP($B28,'NAV plus Dist'!$B:$FD,BR$1,FALSE)/VLOOKUP($B27,NAV!$A:$FC,BR$1,FALSE)*BR29,"")</f>
        <v/>
      </c>
      <c r="BS28" s="143" t="str">
        <f>IFERROR(VLOOKUP($B28,'NAV plus Dist'!$B:$FD,BS$1,FALSE)/VLOOKUP($B27,NAV!$A:$FC,BS$1,FALSE)*BS29,"")</f>
        <v/>
      </c>
      <c r="BT28" s="143" t="str">
        <f>IFERROR(VLOOKUP($B28,'NAV plus Dist'!$B:$FD,BT$1,FALSE)/VLOOKUP($B27,NAV!$A:$FC,BT$1,FALSE)*BT29,"")</f>
        <v/>
      </c>
      <c r="BU28" s="143" t="str">
        <f>IFERROR(VLOOKUP($B28,'NAV plus Dist'!$B:$FD,BU$1,FALSE)/VLOOKUP($B27,NAV!$A:$FC,BU$1,FALSE)*BU29,"")</f>
        <v/>
      </c>
      <c r="BV28" s="143" t="str">
        <f>IFERROR(VLOOKUP($B28,'NAV plus Dist'!$B:$FD,BV$1,FALSE)/VLOOKUP($B27,NAV!$A:$FC,BV$1,FALSE)*BV29,"")</f>
        <v/>
      </c>
      <c r="BW28" s="143" t="str">
        <f>IFERROR(VLOOKUP($B28,'NAV plus Dist'!$B:$FD,BW$1,FALSE)/VLOOKUP($B27,NAV!$A:$FC,BW$1,FALSE)*BW29,"")</f>
        <v/>
      </c>
      <c r="BX28" s="143" t="str">
        <f>IFERROR(VLOOKUP($B28,'NAV plus Dist'!$B:$FD,BX$1,FALSE)/VLOOKUP($B27,NAV!$A:$FC,BX$1,FALSE)*BX29,"")</f>
        <v/>
      </c>
      <c r="BY28" s="143" t="str">
        <f>IFERROR(VLOOKUP($B28,'NAV plus Dist'!$B:$FD,BY$1,FALSE)/VLOOKUP($B27,NAV!$A:$FC,BY$1,FALSE)*BY29,"")</f>
        <v/>
      </c>
      <c r="BZ28" s="143" t="str">
        <f>IFERROR(VLOOKUP($B28,'NAV plus Dist'!$B:$FD,BZ$1,FALSE)/VLOOKUP($B27,NAV!$A:$FC,BZ$1,FALSE)*BZ29,"")</f>
        <v/>
      </c>
      <c r="CA28" s="143" t="str">
        <f>IFERROR(VLOOKUP($B28,'NAV plus Dist'!$B:$FD,CA$1,FALSE)/VLOOKUP($B27,NAV!$A:$FC,CA$1,FALSE)*CA29,"")</f>
        <v/>
      </c>
      <c r="CB28" s="143" t="str">
        <f>IFERROR(VLOOKUP($B28,'NAV plus Dist'!$B:$FD,CB$1,FALSE)/VLOOKUP($B27,NAV!$A:$FC,CB$1,FALSE)*CB29,"")</f>
        <v/>
      </c>
      <c r="CC28" s="143" t="str">
        <f>IFERROR(VLOOKUP($B28,'NAV plus Dist'!$B:$FD,CC$1,FALSE)/VLOOKUP($B27,NAV!$A:$FC,CC$1,FALSE)*CC29,"")</f>
        <v/>
      </c>
      <c r="CD28" s="143" t="str">
        <f>IFERROR(VLOOKUP($B28,'NAV plus Dist'!$B:$FD,CD$1,FALSE)/VLOOKUP($B27,NAV!$A:$FC,CD$1,FALSE)*CD29,"")</f>
        <v/>
      </c>
      <c r="CE28" s="143" t="str">
        <f>IFERROR(VLOOKUP($B28,'NAV plus Dist'!$B:$FD,CE$1,FALSE)/VLOOKUP($B27,NAV!$A:$FC,CE$1,FALSE)*CE29,"")</f>
        <v/>
      </c>
      <c r="CF28" s="143" t="str">
        <f>IFERROR(VLOOKUP($B28,'NAV plus Dist'!$B:$FD,CF$1,FALSE)/VLOOKUP($B27,NAV!$A:$FC,CF$1,FALSE)*CF29,"")</f>
        <v/>
      </c>
      <c r="CG28" s="143" t="str">
        <f>IFERROR(VLOOKUP($B28,'NAV plus Dist'!$B:$FD,CG$1,FALSE)/VLOOKUP($B27,NAV!$A:$FC,CG$1,FALSE)*CG29,"")</f>
        <v/>
      </c>
      <c r="CH28" s="143" t="str">
        <f>IFERROR(VLOOKUP($B28,'NAV plus Dist'!$B:$FD,CH$1,FALSE)/VLOOKUP($B27,NAV!$A:$FC,CH$1,FALSE)*CH29,"")</f>
        <v/>
      </c>
      <c r="CI28" s="143" t="str">
        <f>IFERROR(VLOOKUP($B28,'NAV plus Dist'!$B:$FD,CI$1,FALSE)/VLOOKUP($B27,NAV!$A:$FC,CI$1,FALSE)*CI29,"")</f>
        <v/>
      </c>
      <c r="CJ28" s="143" t="str">
        <f>IFERROR(VLOOKUP($B28,'NAV plus Dist'!$B:$FD,CJ$1,FALSE)/VLOOKUP($B27,NAV!$A:$FC,CJ$1,FALSE)*CJ29,"")</f>
        <v/>
      </c>
      <c r="CK28" s="143" t="str">
        <f>IFERROR(VLOOKUP($B28,'NAV plus Dist'!$B:$AAA,CK$1,FALSE)/VLOOKUP($B27,NAV!$A:$AAA,CK$1,FALSE)*CK29,"")</f>
        <v/>
      </c>
      <c r="CL28" s="143" t="str">
        <f>IFERROR(VLOOKUP($B28,'NAV plus Dist'!$B:$AAA,CL$1,FALSE)/VLOOKUP($B27,NAV!$A:$AAA,CL$1,FALSE)*CL29,"")</f>
        <v/>
      </c>
      <c r="CM28" s="143" t="str">
        <f>IFERROR(VLOOKUP($B28,'NAV plus Dist'!$B:$AAA,CM$1,FALSE)/VLOOKUP($B27,NAV!$A:$AAA,CM$1,FALSE)*CM29,"")</f>
        <v/>
      </c>
      <c r="CN28" s="143" t="str">
        <f>IFERROR(VLOOKUP($B28,'NAV plus Dist'!$B:$AAA,CN$1,FALSE)/VLOOKUP($B27,NAV!$A:$AAA,CN$1,FALSE)*CN29,"")</f>
        <v/>
      </c>
      <c r="CO28" s="143" t="str">
        <f>IFERROR(VLOOKUP($B28,'NAV plus Dist'!$B:$AAA,CO$1,FALSE)/VLOOKUP($B27,NAV!$A:$AAA,CO$1,FALSE)*CO29,"")</f>
        <v/>
      </c>
      <c r="CP28" s="143" t="str">
        <f>IFERROR(VLOOKUP($B28,'NAV plus Dist'!$B:$AAA,CP$1,FALSE)/VLOOKUP($B27,NAV!$A:$AAA,CP$1,FALSE)*CP29,"")</f>
        <v/>
      </c>
      <c r="CQ28" s="143" t="str">
        <f>IFERROR(VLOOKUP($B28,'NAV plus Dist'!$B:$AAA,CQ$1,FALSE)/VLOOKUP($B27,NAV!$A:$AAA,CQ$1,FALSE)*CQ29,"")</f>
        <v/>
      </c>
      <c r="CR28" s="143" t="str">
        <f>IFERROR(VLOOKUP($B28,'NAV plus Dist'!$B:$AAA,CR$1,FALSE)/VLOOKUP($B27,NAV!$A:$AAA,CR$1,FALSE)*CR29,"")</f>
        <v/>
      </c>
      <c r="CS28" s="143" t="str">
        <f>IFERROR(VLOOKUP($B28,'NAV plus Dist'!$B:$AAA,CS$1,FALSE)/VLOOKUP($B27,NAV!$A:$AAA,CS$1,FALSE)*CS29,"")</f>
        <v/>
      </c>
      <c r="CT28" s="143" t="str">
        <f>IFERROR(VLOOKUP($B28,'NAV plus Dist'!$B:$AAA,CT$1,FALSE)/VLOOKUP($B27,NAV!$A:$AAA,CT$1,FALSE)*CT29,"")</f>
        <v/>
      </c>
      <c r="CU28" s="143" t="str">
        <f>IFERROR(VLOOKUP($B28,'NAV plus Dist'!$B:$AAA,CU$1,FALSE)/VLOOKUP($B27,NAV!$A:$AAA,CU$1,FALSE)*CU29,"")</f>
        <v/>
      </c>
      <c r="CV28" s="143" t="str">
        <f>IFERROR(VLOOKUP($B28,'NAV plus Dist'!$B:$AAA,CV$1,FALSE)/VLOOKUP($B27,NAV!$A:$AAA,CV$1,FALSE)*CV29,"")</f>
        <v/>
      </c>
      <c r="CW28" s="143" t="str">
        <f>IFERROR(VLOOKUP($B28,'NAV plus Dist'!$B:$AAA,CW$1,FALSE)/VLOOKUP($B27,NAV!$A:$AAA,CW$1,FALSE)*CW29,"")</f>
        <v/>
      </c>
      <c r="CX28" s="143" t="str">
        <f>IFERROR(VLOOKUP($B28,'NAV plus Dist'!$B:$AAA,CX$1,FALSE)/VLOOKUP($B27,NAV!$A:$AAA,CX$1,FALSE)*CX29,"")</f>
        <v/>
      </c>
      <c r="CY28" s="143" t="str">
        <f>IFERROR(VLOOKUP($B28,'NAV plus Dist'!$B:$AAA,CY$1,FALSE)/VLOOKUP($B27,NAV!$A:$AAA,CY$1,FALSE)*CY29,"")</f>
        <v/>
      </c>
      <c r="CZ28" s="143" t="str">
        <f>IFERROR(VLOOKUP($B28,'NAV plus Dist'!$B:$AAA,CZ$1,FALSE)/VLOOKUP($B27,NAV!$A:$AAA,CZ$1,FALSE)*CZ29,"")</f>
        <v/>
      </c>
      <c r="DA28" s="143" t="str">
        <f>IFERROR(VLOOKUP($B28,'NAV plus Dist'!$B:$AAA,DA$1,FALSE)/VLOOKUP($B27,NAV!$A:$AAA,DA$1,FALSE)*DA29,"")</f>
        <v/>
      </c>
      <c r="DB28" s="143" t="str">
        <f>IFERROR(VLOOKUP($B28,'NAV plus Dist'!$B:$AAA,DB$1,FALSE)/VLOOKUP($B27,NAV!$A:$AAA,DB$1,FALSE)*DB29,"")</f>
        <v/>
      </c>
      <c r="DC28" s="143" t="str">
        <f>IFERROR(VLOOKUP($B28,'NAV plus Dist'!$B:$AAA,DC$1,FALSE)/VLOOKUP($B27,NAV!$A:$AAA,DC$1,FALSE)*DC29,"")</f>
        <v/>
      </c>
      <c r="DD28" s="143" t="str">
        <f>IFERROR(VLOOKUP($B28,'NAV plus Dist'!$B:$AAA,DD$1,FALSE)/VLOOKUP($B27,NAV!$A:$AAA,DD$1,FALSE)*DD29,"")</f>
        <v/>
      </c>
      <c r="DE28" s="143" t="str">
        <f>IFERROR(VLOOKUP($B28,'NAV plus Dist'!$B:$AAA,DE$1,FALSE)/VLOOKUP($B27,NAV!$A:$AAA,DE$1,FALSE)*DE29,"")</f>
        <v/>
      </c>
      <c r="DF28" s="143" t="str">
        <f>IFERROR(VLOOKUP($B28,'NAV plus Dist'!$B:$AAA,DF$1,FALSE)/VLOOKUP($B27,NAV!$A:$AAA,DF$1,FALSE)*DF29,"")</f>
        <v/>
      </c>
      <c r="DG28" s="143" t="str">
        <f>IFERROR(VLOOKUP($B28,'NAV plus Dist'!$B:$AAA,DG$1,FALSE)/VLOOKUP($B27,NAV!$A:$AAA,DG$1,FALSE)*DG29,"")</f>
        <v/>
      </c>
      <c r="DH28" s="143" t="str">
        <f>IFERROR(VLOOKUP($B28,'NAV plus Dist'!$B:$AAA,DH$1,FALSE)/VLOOKUP($B27,NAV!$A:$AAA,DH$1,FALSE)*DH29,"")</f>
        <v/>
      </c>
    </row>
    <row r="29" spans="1:112">
      <c r="A29" s="94">
        <f t="shared" si="35"/>
        <v>172</v>
      </c>
      <c r="B29" s="168">
        <f t="shared" si="36"/>
        <v>40847</v>
      </c>
      <c r="C29" s="143" t="str">
        <f>IFERROR(VLOOKUP($B29,'NAV plus Dist'!$B:$FD,C$1,FALSE)/VLOOKUP($B28,NAV!$A:$FC,C$1,FALSE)*C30,"")</f>
        <v/>
      </c>
      <c r="D29" s="143" t="str">
        <f>IFERROR(VLOOKUP($B29,'NAV plus Dist'!$B:$FD,D$1,FALSE)/VLOOKUP($B28,NAV!$A:$FC,D$1,FALSE)*D30,"")</f>
        <v/>
      </c>
      <c r="E29" s="143" t="str">
        <f>IFERROR(VLOOKUP($B29,'NAV plus Dist'!$B:$FD,E$1,FALSE)/VLOOKUP($B28,NAV!$A:$FC,E$1,FALSE)*E30,"")</f>
        <v/>
      </c>
      <c r="F29" s="143" t="str">
        <f>IFERROR(VLOOKUP($B29,'NAV plus Dist'!$B:$FD,F$1,FALSE)/VLOOKUP($B28,NAV!$A:$FC,F$1,FALSE)*F30,"")</f>
        <v/>
      </c>
      <c r="G29" s="143" t="str">
        <f>IFERROR(VLOOKUP($B29,'NAV plus Dist'!$B:$FD,G$1,FALSE)/VLOOKUP($B28,NAV!$A:$FC,G$1,FALSE)*G30,"")</f>
        <v/>
      </c>
      <c r="H29" s="143" t="str">
        <f>IFERROR(VLOOKUP($B29,'NAV plus Dist'!$B:$FD,H$1,FALSE)/VLOOKUP($B28,NAV!$A:$FC,H$1,FALSE)*H30,"")</f>
        <v/>
      </c>
      <c r="I29" s="143" t="str">
        <f>IFERROR(VLOOKUP($B29,'NAV plus Dist'!$B:$FD,I$1,FALSE)/VLOOKUP($B28,NAV!$A:$FC,I$1,FALSE)*I30,"")</f>
        <v/>
      </c>
      <c r="J29" s="143" t="str">
        <f>IFERROR(VLOOKUP($B29,'NAV plus Dist'!$B:$FD,J$1,FALSE)/VLOOKUP($B28,NAV!$A:$FC,J$1,FALSE)*J30,"")</f>
        <v/>
      </c>
      <c r="K29" s="143" t="str">
        <f>IFERROR(VLOOKUP($B29,'NAV plus Dist'!$B:$FD,K$1,FALSE)/VLOOKUP($B28,NAV!$A:$FC,K$1,FALSE)*K30,"")</f>
        <v/>
      </c>
      <c r="L29" s="143" t="str">
        <f>IFERROR(VLOOKUP($B29,'NAV plus Dist'!$B:$FD,L$1,FALSE)/VLOOKUP($B28,NAV!$A:$FC,L$1,FALSE)*L30,"")</f>
        <v/>
      </c>
      <c r="M29" s="143" t="str">
        <f>IFERROR(VLOOKUP($B29,'NAV plus Dist'!$B:$FD,M$1,FALSE)/VLOOKUP($B28,NAV!$A:$FC,M$1,FALSE)*M30,"")</f>
        <v/>
      </c>
      <c r="N29" s="143" t="str">
        <f>IFERROR(VLOOKUP($B29,'NAV plus Dist'!$B:$FD,N$1,FALSE)/VLOOKUP($B28,NAV!$A:$FC,N$1,FALSE)*N30,"")</f>
        <v/>
      </c>
      <c r="O29" s="143" t="str">
        <f>IFERROR(VLOOKUP($B29,'NAV plus Dist'!$B:$FD,O$1,FALSE)/VLOOKUP($B28,NAV!$A:$FC,O$1,FALSE)*O30,"")</f>
        <v/>
      </c>
      <c r="P29" s="143" t="str">
        <f>IFERROR(VLOOKUP($B29,'NAV plus Dist'!$B:$FD,P$1,FALSE)/VLOOKUP($B28,NAV!$A:$FC,P$1,FALSE)*P30,"")</f>
        <v/>
      </c>
      <c r="Q29" s="143" t="str">
        <f>IFERROR(VLOOKUP($B29,'NAV plus Dist'!$B:$FD,Q$1,FALSE)/VLOOKUP($B28,NAV!$A:$FC,Q$1,FALSE)*Q30,"")</f>
        <v/>
      </c>
      <c r="R29" s="143" t="str">
        <f>IFERROR(VLOOKUP($B29,'NAV plus Dist'!$B:$FD,R$1,FALSE)/VLOOKUP($B28,NAV!$A:$FC,R$1,FALSE)*R30,"")</f>
        <v/>
      </c>
      <c r="S29" s="143" t="str">
        <f>IFERROR(VLOOKUP($B29,'NAV plus Dist'!$B:$FD,S$1,FALSE)/VLOOKUP($B28,NAV!$A:$FC,S$1,FALSE)*S30,"")</f>
        <v/>
      </c>
      <c r="T29" s="143" t="str">
        <f>IFERROR(VLOOKUP($B29,'NAV plus Dist'!$B:$FD,T$1,FALSE)/VLOOKUP($B28,NAV!$A:$FC,T$1,FALSE)*T30,"")</f>
        <v/>
      </c>
      <c r="U29" s="143" t="str">
        <f>IFERROR(VLOOKUP($B29,'NAV plus Dist'!$B:$FD,U$1,FALSE)/VLOOKUP($B28,NAV!$A:$FC,U$1,FALSE)*U30,"")</f>
        <v/>
      </c>
      <c r="V29" s="143" t="str">
        <f>IFERROR(VLOOKUP($B29,'NAV plus Dist'!$B:$FD,V$1,FALSE)/VLOOKUP($B28,NAV!$A:$FC,V$1,FALSE)*V30,"")</f>
        <v/>
      </c>
      <c r="W29" s="143" t="str">
        <f>IFERROR(VLOOKUP($B29,'NAV plus Dist'!$B:$FD,W$1,FALSE)/VLOOKUP($B28,NAV!$A:$FC,W$1,FALSE)*W30,"")</f>
        <v/>
      </c>
      <c r="X29" s="143" t="str">
        <f>IFERROR(VLOOKUP($B29,'NAV plus Dist'!$B:$FD,X$1,FALSE)/VLOOKUP($B28,NAV!$A:$FC,X$1,FALSE)*X30,"")</f>
        <v/>
      </c>
      <c r="Y29" s="143" t="str">
        <f>IFERROR(VLOOKUP($B29,'NAV plus Dist'!$B:$FD,Y$1,FALSE)/VLOOKUP($B28,NAV!$A:$FC,Y$1,FALSE)*Y30,"")</f>
        <v/>
      </c>
      <c r="Z29" s="143" t="str">
        <f>IFERROR(VLOOKUP($B29,'NAV plus Dist'!$B:$FD,Z$1,FALSE)/VLOOKUP($B28,NAV!$A:$FC,Z$1,FALSE)*Z30,"")</f>
        <v/>
      </c>
      <c r="AA29" s="143" t="str">
        <f>IFERROR(VLOOKUP($B29,'NAV plus Dist'!$B:$FD,AA$1,FALSE)/VLOOKUP($B28,NAV!$A:$FC,AA$1,FALSE)*AA30,"")</f>
        <v/>
      </c>
      <c r="AB29" s="143" t="str">
        <f>IFERROR(VLOOKUP($B29,'NAV plus Dist'!$B:$FD,AB$1,FALSE)/VLOOKUP($B28,NAV!$A:$FC,AB$1,FALSE)*AB30,"")</f>
        <v/>
      </c>
      <c r="AC29" s="143" t="str">
        <f>IFERROR(VLOOKUP($B29,'NAV plus Dist'!$B:$FD,AC$1,FALSE)/VLOOKUP($B28,NAV!$A:$FC,AC$1,FALSE)*AC30,"")</f>
        <v/>
      </c>
      <c r="AD29" s="143" t="str">
        <f>IFERROR(VLOOKUP($B29,'NAV plus Dist'!$B:$FD,AD$1,FALSE)/VLOOKUP($B28,NAV!$A:$FC,AD$1,FALSE)*AD30,"")</f>
        <v/>
      </c>
      <c r="AE29" s="143" t="str">
        <f>IFERROR(VLOOKUP($B29,'NAV plus Dist'!$B:$FD,AE$1,FALSE)/VLOOKUP($B28,NAV!$A:$FC,AE$1,FALSE)*AE30,"")</f>
        <v/>
      </c>
      <c r="AF29" s="143" t="str">
        <f>IFERROR(VLOOKUP($B29,'NAV plus Dist'!$B:$FD,AF$1,FALSE)/VLOOKUP($B28,NAV!$A:$FC,AF$1,FALSE)*AF30,"")</f>
        <v/>
      </c>
      <c r="AG29" s="143" t="str">
        <f>IFERROR(VLOOKUP($B29,'NAV plus Dist'!$B:$FD,AG$1,FALSE)/VLOOKUP($B28,NAV!$A:$FC,AG$1,FALSE)*AG30,"")</f>
        <v/>
      </c>
      <c r="AH29" s="143" t="str">
        <f>IFERROR(VLOOKUP($B29,'NAV plus Dist'!$B:$FD,AH$1,FALSE)/VLOOKUP($B28,NAV!$A:$FC,AH$1,FALSE)*AH30,"")</f>
        <v/>
      </c>
      <c r="AI29" s="143" t="str">
        <f>IFERROR(VLOOKUP($B29,'NAV plus Dist'!$B:$FD,AI$1,FALSE)/VLOOKUP($B28,NAV!$A:$FC,AI$1,FALSE)*AI30,"")</f>
        <v/>
      </c>
      <c r="AJ29" s="143" t="str">
        <f>IFERROR(VLOOKUP($B29,'NAV plus Dist'!$B:$FD,AJ$1,FALSE)/VLOOKUP($B28,NAV!$A:$FC,AJ$1,FALSE)*AJ30,"")</f>
        <v/>
      </c>
      <c r="AK29" s="169" t="str">
        <f>IFERROR(VLOOKUP($B29,'NAV plus Dist'!$B:$FD,AK$1,FALSE)/VLOOKUP($B28,NAV!$A:$FC,AK$1,FALSE)*AK30,"")</f>
        <v/>
      </c>
      <c r="AL29" s="169" t="str">
        <f>IFERROR(VLOOKUP($B29,'NAV plus Dist'!$B:$FD,AL$1,FALSE)/VLOOKUP($B28,NAV!$A:$FC,AL$1,FALSE)*AL30,"")</f>
        <v/>
      </c>
      <c r="AM29" s="143" t="str">
        <f>IFERROR(VLOOKUP($B29,'NAV plus Dist'!$B:$FD,AM$1,FALSE)/VLOOKUP($B28,NAV!$A:$FC,AM$1,FALSE)*AM30,"")</f>
        <v/>
      </c>
      <c r="AN29" s="143" t="str">
        <f>IFERROR(VLOOKUP($B29,'NAV plus Dist'!$B:$FD,AN$1,FALSE)/VLOOKUP($B28,NAV!$A:$FC,AN$1,FALSE)*AN30,"")</f>
        <v/>
      </c>
      <c r="AO29" s="143" t="str">
        <f>IFERROR(VLOOKUP($B29,'NAV plus Dist'!$B:$FD,AO$1,FALSE)/VLOOKUP($B28,NAV!$A:$FC,AO$1,FALSE)*AO30,"")</f>
        <v/>
      </c>
      <c r="AP29" s="170" t="str">
        <f>IFERROR(VLOOKUP($B29,'NAV plus Dist'!$B:$FD,AP$1,FALSE)/VLOOKUP($B28,NAV!$A:$FC,AP$1,FALSE)*AP30,"")</f>
        <v/>
      </c>
      <c r="AQ29" s="143" t="str">
        <f>IFERROR(VLOOKUP($B29,'NAV plus Dist'!$B:$FD,AQ$1,FALSE)/VLOOKUP($B28,NAV!$A:$FC,AQ$1,FALSE)*AQ30,"")</f>
        <v/>
      </c>
      <c r="AR29" s="143" t="str">
        <f>IFERROR(VLOOKUP($B29,'NAV plus Dist'!$B:$FD,AR$1,FALSE)/VLOOKUP($B28,NAV!$A:$FC,AR$1,FALSE)*AR30,"")</f>
        <v/>
      </c>
      <c r="AS29" s="143" t="str">
        <f>IFERROR(VLOOKUP($B29,'NAV plus Dist'!$B:$FD,AS$1,FALSE)/VLOOKUP($B28,NAV!$A:$FC,AS$1,FALSE)*AS30,"")</f>
        <v/>
      </c>
      <c r="AT29" s="143" t="str">
        <f>IFERROR(VLOOKUP($B29,'NAV plus Dist'!$B:$FD,AT$1,FALSE)/VLOOKUP($B28,NAV!$A:$FC,AT$1,FALSE)*AT30,"")</f>
        <v/>
      </c>
      <c r="AU29" s="143" t="str">
        <f>IFERROR(VLOOKUP($B29,'NAV plus Dist'!$B:$FD,AU$1,FALSE)/VLOOKUP($B28,NAV!$A:$FC,AU$1,FALSE)*AU30,"")</f>
        <v/>
      </c>
      <c r="AV29" s="143" t="str">
        <f>IFERROR(VLOOKUP($B29,'NAV plus Dist'!$B:$FD,AV$1,FALSE)/VLOOKUP($B28,NAV!$A:$FC,AV$1,FALSE)*AV30,"")</f>
        <v/>
      </c>
      <c r="AW29" s="143" t="str">
        <f>IFERROR(VLOOKUP($B29,'NAV plus Dist'!$B:$FD,AW$1,FALSE)/VLOOKUP($B28,NAV!$A:$FC,AW$1,FALSE)*AW30,"")</f>
        <v/>
      </c>
      <c r="AX29" s="143" t="str">
        <f>IFERROR(VLOOKUP($B29,'NAV plus Dist'!$B:$FD,AX$1,FALSE)/VLOOKUP($B28,NAV!$A:$FC,AX$1,FALSE)*AX30,"")</f>
        <v/>
      </c>
      <c r="AY29" s="143" t="str">
        <f>IFERROR(VLOOKUP($B29,'NAV plus Dist'!$B:$FD,AY$1,FALSE)/VLOOKUP($B28,NAV!$A:$FC,AY$1,FALSE)*AY30,"")</f>
        <v/>
      </c>
      <c r="AZ29" s="143" t="str">
        <f>IFERROR(VLOOKUP($B29,'NAV plus Dist'!$B:$FD,AZ$1,FALSE)/VLOOKUP($B28,NAV!$A:$FC,AZ$1,FALSE)*AZ30,"")</f>
        <v/>
      </c>
      <c r="BA29" s="143" t="str">
        <f>IFERROR(VLOOKUP($B29,'NAV plus Dist'!$B:$FD,BA$1,FALSE)/VLOOKUP($B28,NAV!$A:$FC,BA$1,FALSE)*BA30,"")</f>
        <v/>
      </c>
      <c r="BB29" s="143" t="str">
        <f>IFERROR(VLOOKUP($B29,'NAV plus Dist'!$B:$FD,BB$1,FALSE)/VLOOKUP($B28,NAV!$A:$FC,BB$1,FALSE)*BB30,"")</f>
        <v/>
      </c>
      <c r="BC29" s="143" t="str">
        <f>IFERROR(VLOOKUP($B29,'NAV plus Dist'!$B:$FD,BC$1,FALSE)/VLOOKUP($B28,NAV!$A:$FC,BC$1,FALSE)*BC30,"")</f>
        <v/>
      </c>
      <c r="BD29" s="143" t="str">
        <f>IFERROR(VLOOKUP($B29,'NAV plus Dist'!$B:$FD,BD$1,FALSE)/VLOOKUP($B28,NAV!$A:$FC,BD$1,FALSE)*BD30,"")</f>
        <v/>
      </c>
      <c r="BE29" s="143" t="str">
        <f>IFERROR(VLOOKUP($B29,'NAV plus Dist'!$B:$FD,BE$1,FALSE)/VLOOKUP($B28,NAV!$A:$FC,BE$1,FALSE)*BE30,"")</f>
        <v/>
      </c>
      <c r="BF29" s="143" t="str">
        <f>IFERROR(VLOOKUP($B29,'NAV plus Dist'!$B:$FD,BF$1,FALSE)/VLOOKUP($B28,NAV!$A:$FC,BF$1,FALSE)*BF30,"")</f>
        <v/>
      </c>
      <c r="BG29" s="143" t="str">
        <f>IFERROR(VLOOKUP($B29,'NAV plus Dist'!$B:$FD,BG$1,FALSE)/VLOOKUP($B28,NAV!$A:$FC,BG$1,FALSE)*BG30,"")</f>
        <v/>
      </c>
      <c r="BH29" s="143" t="str">
        <f>IFERROR(VLOOKUP($B29,'NAV plus Dist'!$B:$FD,BH$1,FALSE)/VLOOKUP($B28,NAV!$A:$FC,BH$1,FALSE)*BH30,"")</f>
        <v/>
      </c>
      <c r="BI29" s="143" t="str">
        <f>IFERROR(VLOOKUP($B29,'NAV plus Dist'!$B:$FD,BI$1,FALSE)/VLOOKUP($B28,NAV!$A:$FC,BI$1,FALSE)*BI30,"")</f>
        <v/>
      </c>
      <c r="BJ29" s="143" t="str">
        <f>IFERROR(VLOOKUP($B29,'NAV plus Dist'!$B:$FD,BJ$1,FALSE)/VLOOKUP($B28,NAV!$A:$FC,BJ$1,FALSE)*BJ30,"")</f>
        <v/>
      </c>
      <c r="BK29" s="143" t="str">
        <f>IFERROR(VLOOKUP($B29,'NAV plus Dist'!$B:$FD,BK$1,FALSE)/VLOOKUP($B28,NAV!$A:$FC,BK$1,FALSE)*BK30,"")</f>
        <v/>
      </c>
      <c r="BL29" s="143" t="str">
        <f>IFERROR(VLOOKUP($B29,'NAV plus Dist'!$B:$FD,BL$1,FALSE)/VLOOKUP($B28,NAV!$A:$FC,BL$1,FALSE)*BL30,"")</f>
        <v/>
      </c>
      <c r="BM29" s="143" t="str">
        <f>IFERROR(VLOOKUP($B29,'NAV plus Dist'!$B:$FD,BM$1,FALSE)/VLOOKUP($B28,NAV!$A:$FC,BM$1,FALSE)*BM30,"")</f>
        <v/>
      </c>
      <c r="BN29" s="143" t="str">
        <f>IFERROR(VLOOKUP($B29,'NAV plus Dist'!$B:$FD,BN$1,FALSE)/VLOOKUP($B28,NAV!$A:$FC,BN$1,FALSE)*BN30,"")</f>
        <v/>
      </c>
      <c r="BO29" s="143" t="str">
        <f>IFERROR(VLOOKUP($B29,'NAV plus Dist'!$B:$FD,BO$1,FALSE)/VLOOKUP($B28,NAV!$A:$FC,BO$1,FALSE)*BO30,"")</f>
        <v/>
      </c>
      <c r="BP29" s="143" t="str">
        <f>IFERROR(VLOOKUP($B29,'NAV plus Dist'!$B:$FD,BP$1,FALSE)/VLOOKUP($B28,NAV!$A:$FC,BP$1,FALSE)*BP30,"")</f>
        <v/>
      </c>
      <c r="BQ29" s="143" t="str">
        <f>IFERROR(VLOOKUP($B29,'NAV plus Dist'!$B:$FD,BQ$1,FALSE)/VLOOKUP($B28,NAV!$A:$FC,BQ$1,FALSE)*BQ30,"")</f>
        <v/>
      </c>
      <c r="BR29" s="143" t="str">
        <f>IFERROR(VLOOKUP($B29,'NAV plus Dist'!$B:$FD,BR$1,FALSE)/VLOOKUP($B28,NAV!$A:$FC,BR$1,FALSE)*BR30,"")</f>
        <v/>
      </c>
      <c r="BS29" s="143" t="str">
        <f>IFERROR(VLOOKUP($B29,'NAV plus Dist'!$B:$FD,BS$1,FALSE)/VLOOKUP($B28,NAV!$A:$FC,BS$1,FALSE)*BS30,"")</f>
        <v/>
      </c>
      <c r="BT29" s="143" t="str">
        <f>IFERROR(VLOOKUP($B29,'NAV plus Dist'!$B:$FD,BT$1,FALSE)/VLOOKUP($B28,NAV!$A:$FC,BT$1,FALSE)*BT30,"")</f>
        <v/>
      </c>
      <c r="BU29" s="143" t="str">
        <f>IFERROR(VLOOKUP($B29,'NAV plus Dist'!$B:$FD,BU$1,FALSE)/VLOOKUP($B28,NAV!$A:$FC,BU$1,FALSE)*BU30,"")</f>
        <v/>
      </c>
      <c r="BV29" s="143" t="str">
        <f>IFERROR(VLOOKUP($B29,'NAV plus Dist'!$B:$FD,BV$1,FALSE)/VLOOKUP($B28,NAV!$A:$FC,BV$1,FALSE)*BV30,"")</f>
        <v/>
      </c>
      <c r="BW29" s="143" t="str">
        <f>IFERROR(VLOOKUP($B29,'NAV plus Dist'!$B:$FD,BW$1,FALSE)/VLOOKUP($B28,NAV!$A:$FC,BW$1,FALSE)*BW30,"")</f>
        <v/>
      </c>
      <c r="BX29" s="143" t="str">
        <f>IFERROR(VLOOKUP($B29,'NAV plus Dist'!$B:$FD,BX$1,FALSE)/VLOOKUP($B28,NAV!$A:$FC,BX$1,FALSE)*BX30,"")</f>
        <v/>
      </c>
      <c r="BY29" s="143" t="str">
        <f>IFERROR(VLOOKUP($B29,'NAV plus Dist'!$B:$FD,BY$1,FALSE)/VLOOKUP($B28,NAV!$A:$FC,BY$1,FALSE)*BY30,"")</f>
        <v/>
      </c>
      <c r="BZ29" s="143" t="str">
        <f>IFERROR(VLOOKUP($B29,'NAV plus Dist'!$B:$FD,BZ$1,FALSE)/VLOOKUP($B28,NAV!$A:$FC,BZ$1,FALSE)*BZ30,"")</f>
        <v/>
      </c>
      <c r="CA29" s="143" t="str">
        <f>IFERROR(VLOOKUP($B29,'NAV plus Dist'!$B:$FD,CA$1,FALSE)/VLOOKUP($B28,NAV!$A:$FC,CA$1,FALSE)*CA30,"")</f>
        <v/>
      </c>
      <c r="CB29" s="143" t="str">
        <f>IFERROR(VLOOKUP($B29,'NAV plus Dist'!$B:$FD,CB$1,FALSE)/VLOOKUP($B28,NAV!$A:$FC,CB$1,FALSE)*CB30,"")</f>
        <v/>
      </c>
      <c r="CC29" s="143" t="str">
        <f>IFERROR(VLOOKUP($B29,'NAV plus Dist'!$B:$FD,CC$1,FALSE)/VLOOKUP($B28,NAV!$A:$FC,CC$1,FALSE)*CC30,"")</f>
        <v/>
      </c>
      <c r="CD29" s="143" t="str">
        <f>IFERROR(VLOOKUP($B29,'NAV plus Dist'!$B:$FD,CD$1,FALSE)/VLOOKUP($B28,NAV!$A:$FC,CD$1,FALSE)*CD30,"")</f>
        <v/>
      </c>
      <c r="CE29" s="143" t="str">
        <f>IFERROR(VLOOKUP($B29,'NAV plus Dist'!$B:$FD,CE$1,FALSE)/VLOOKUP($B28,NAV!$A:$FC,CE$1,FALSE)*CE30,"")</f>
        <v/>
      </c>
      <c r="CF29" s="143" t="str">
        <f>IFERROR(VLOOKUP($B29,'NAV plus Dist'!$B:$FD,CF$1,FALSE)/VLOOKUP($B28,NAV!$A:$FC,CF$1,FALSE)*CF30,"")</f>
        <v/>
      </c>
      <c r="CG29" s="143" t="str">
        <f>IFERROR(VLOOKUP($B29,'NAV plus Dist'!$B:$FD,CG$1,FALSE)/VLOOKUP($B28,NAV!$A:$FC,CG$1,FALSE)*CG30,"")</f>
        <v/>
      </c>
      <c r="CH29" s="143" t="str">
        <f>IFERROR(VLOOKUP($B29,'NAV plus Dist'!$B:$FD,CH$1,FALSE)/VLOOKUP($B28,NAV!$A:$FC,CH$1,FALSE)*CH30,"")</f>
        <v/>
      </c>
      <c r="CI29" s="143" t="str">
        <f>IFERROR(VLOOKUP($B29,'NAV plus Dist'!$B:$FD,CI$1,FALSE)/VLOOKUP($B28,NAV!$A:$FC,CI$1,FALSE)*CI30,"")</f>
        <v/>
      </c>
      <c r="CJ29" s="143" t="str">
        <f>IFERROR(VLOOKUP($B29,'NAV plus Dist'!$B:$FD,CJ$1,FALSE)/VLOOKUP($B28,NAV!$A:$FC,CJ$1,FALSE)*CJ30,"")</f>
        <v/>
      </c>
      <c r="CK29" s="143" t="str">
        <f>IFERROR(VLOOKUP($B29,'NAV plus Dist'!$B:$AAA,CK$1,FALSE)/VLOOKUP($B28,NAV!$A:$AAA,CK$1,FALSE)*CK30,"")</f>
        <v/>
      </c>
      <c r="CL29" s="143" t="str">
        <f>IFERROR(VLOOKUP($B29,'NAV plus Dist'!$B:$AAA,CL$1,FALSE)/VLOOKUP($B28,NAV!$A:$AAA,CL$1,FALSE)*CL30,"")</f>
        <v/>
      </c>
      <c r="CM29" s="143" t="str">
        <f>IFERROR(VLOOKUP($B29,'NAV plus Dist'!$B:$AAA,CM$1,FALSE)/VLOOKUP($B28,NAV!$A:$AAA,CM$1,FALSE)*CM30,"")</f>
        <v/>
      </c>
      <c r="CN29" s="143" t="str">
        <f>IFERROR(VLOOKUP($B29,'NAV plus Dist'!$B:$AAA,CN$1,FALSE)/VLOOKUP($B28,NAV!$A:$AAA,CN$1,FALSE)*CN30,"")</f>
        <v/>
      </c>
      <c r="CO29" s="143" t="str">
        <f>IFERROR(VLOOKUP($B29,'NAV plus Dist'!$B:$AAA,CO$1,FALSE)/VLOOKUP($B28,NAV!$A:$AAA,CO$1,FALSE)*CO30,"")</f>
        <v/>
      </c>
      <c r="CP29" s="143" t="str">
        <f>IFERROR(VLOOKUP($B29,'NAV plus Dist'!$B:$AAA,CP$1,FALSE)/VLOOKUP($B28,NAV!$A:$AAA,CP$1,FALSE)*CP30,"")</f>
        <v/>
      </c>
      <c r="CQ29" s="143" t="str">
        <f>IFERROR(VLOOKUP($B29,'NAV plus Dist'!$B:$AAA,CQ$1,FALSE)/VLOOKUP($B28,NAV!$A:$AAA,CQ$1,FALSE)*CQ30,"")</f>
        <v/>
      </c>
      <c r="CR29" s="143" t="str">
        <f>IFERROR(VLOOKUP($B29,'NAV plus Dist'!$B:$AAA,CR$1,FALSE)/VLOOKUP($B28,NAV!$A:$AAA,CR$1,FALSE)*CR30,"")</f>
        <v/>
      </c>
      <c r="CS29" s="143" t="str">
        <f>IFERROR(VLOOKUP($B29,'NAV plus Dist'!$B:$AAA,CS$1,FALSE)/VLOOKUP($B28,NAV!$A:$AAA,CS$1,FALSE)*CS30,"")</f>
        <v/>
      </c>
      <c r="CT29" s="143" t="str">
        <f>IFERROR(VLOOKUP($B29,'NAV plus Dist'!$B:$AAA,CT$1,FALSE)/VLOOKUP($B28,NAV!$A:$AAA,CT$1,FALSE)*CT30,"")</f>
        <v/>
      </c>
      <c r="CU29" s="143" t="str">
        <f>IFERROR(VLOOKUP($B29,'NAV plus Dist'!$B:$AAA,CU$1,FALSE)/VLOOKUP($B28,NAV!$A:$AAA,CU$1,FALSE)*CU30,"")</f>
        <v/>
      </c>
      <c r="CV29" s="143" t="str">
        <f>IFERROR(VLOOKUP($B29,'NAV plus Dist'!$B:$AAA,CV$1,FALSE)/VLOOKUP($B28,NAV!$A:$AAA,CV$1,FALSE)*CV30,"")</f>
        <v/>
      </c>
      <c r="CW29" s="143" t="str">
        <f>IFERROR(VLOOKUP($B29,'NAV plus Dist'!$B:$AAA,CW$1,FALSE)/VLOOKUP($B28,NAV!$A:$AAA,CW$1,FALSE)*CW30,"")</f>
        <v/>
      </c>
      <c r="CX29" s="143" t="str">
        <f>IFERROR(VLOOKUP($B29,'NAV plus Dist'!$B:$AAA,CX$1,FALSE)/VLOOKUP($B28,NAV!$A:$AAA,CX$1,FALSE)*CX30,"")</f>
        <v/>
      </c>
      <c r="CY29" s="143" t="str">
        <f>IFERROR(VLOOKUP($B29,'NAV plus Dist'!$B:$AAA,CY$1,FALSE)/VLOOKUP($B28,NAV!$A:$AAA,CY$1,FALSE)*CY30,"")</f>
        <v/>
      </c>
      <c r="CZ29" s="143" t="str">
        <f>IFERROR(VLOOKUP($B29,'NAV plus Dist'!$B:$AAA,CZ$1,FALSE)/VLOOKUP($B28,NAV!$A:$AAA,CZ$1,FALSE)*CZ30,"")</f>
        <v/>
      </c>
      <c r="DA29" s="143" t="str">
        <f>IFERROR(VLOOKUP($B29,'NAV plus Dist'!$B:$AAA,DA$1,FALSE)/VLOOKUP($B28,NAV!$A:$AAA,DA$1,FALSE)*DA30,"")</f>
        <v/>
      </c>
      <c r="DB29" s="143" t="str">
        <f>IFERROR(VLOOKUP($B29,'NAV plus Dist'!$B:$AAA,DB$1,FALSE)/VLOOKUP($B28,NAV!$A:$AAA,DB$1,FALSE)*DB30,"")</f>
        <v/>
      </c>
      <c r="DC29" s="143" t="str">
        <f>IFERROR(VLOOKUP($B29,'NAV plus Dist'!$B:$AAA,DC$1,FALSE)/VLOOKUP($B28,NAV!$A:$AAA,DC$1,FALSE)*DC30,"")</f>
        <v/>
      </c>
      <c r="DD29" s="143" t="str">
        <f>IFERROR(VLOOKUP($B29,'NAV plus Dist'!$B:$AAA,DD$1,FALSE)/VLOOKUP($B28,NAV!$A:$AAA,DD$1,FALSE)*DD30,"")</f>
        <v/>
      </c>
      <c r="DE29" s="143" t="str">
        <f>IFERROR(VLOOKUP($B29,'NAV plus Dist'!$B:$AAA,DE$1,FALSE)/VLOOKUP($B28,NAV!$A:$AAA,DE$1,FALSE)*DE30,"")</f>
        <v/>
      </c>
      <c r="DF29" s="143" t="str">
        <f>IFERROR(VLOOKUP($B29,'NAV plus Dist'!$B:$AAA,DF$1,FALSE)/VLOOKUP($B28,NAV!$A:$AAA,DF$1,FALSE)*DF30,"")</f>
        <v/>
      </c>
      <c r="DG29" s="143" t="str">
        <f>IFERROR(VLOOKUP($B29,'NAV plus Dist'!$B:$AAA,DG$1,FALSE)/VLOOKUP($B28,NAV!$A:$AAA,DG$1,FALSE)*DG30,"")</f>
        <v/>
      </c>
      <c r="DH29" s="143" t="str">
        <f>IFERROR(VLOOKUP($B29,'NAV plus Dist'!$B:$AAA,DH$1,FALSE)/VLOOKUP($B28,NAV!$A:$AAA,DH$1,FALSE)*DH30,"")</f>
        <v/>
      </c>
    </row>
    <row r="30" spans="1:112">
      <c r="A30" s="94">
        <f t="shared" si="35"/>
        <v>171</v>
      </c>
      <c r="B30" s="168">
        <f t="shared" si="36"/>
        <v>40877</v>
      </c>
      <c r="C30" s="143" t="str">
        <f>IFERROR(VLOOKUP($B30,'NAV plus Dist'!$B:$FD,C$1,FALSE)/VLOOKUP($B29,NAV!$A:$FC,C$1,FALSE)*C31,"")</f>
        <v/>
      </c>
      <c r="D30" s="143" t="str">
        <f>IFERROR(VLOOKUP($B30,'NAV plus Dist'!$B:$FD,D$1,FALSE)/VLOOKUP($B29,NAV!$A:$FC,D$1,FALSE)*D31,"")</f>
        <v/>
      </c>
      <c r="E30" s="143" t="str">
        <f>IFERROR(VLOOKUP($B30,'NAV plus Dist'!$B:$FD,E$1,FALSE)/VLOOKUP($B29,NAV!$A:$FC,E$1,FALSE)*E31,"")</f>
        <v/>
      </c>
      <c r="F30" s="143" t="str">
        <f>IFERROR(VLOOKUP($B30,'NAV plus Dist'!$B:$FD,F$1,FALSE)/VLOOKUP($B29,NAV!$A:$FC,F$1,FALSE)*F31,"")</f>
        <v/>
      </c>
      <c r="G30" s="143" t="str">
        <f>IFERROR(VLOOKUP($B30,'NAV plus Dist'!$B:$FD,G$1,FALSE)/VLOOKUP($B29,NAV!$A:$FC,G$1,FALSE)*G31,"")</f>
        <v/>
      </c>
      <c r="H30" s="143" t="str">
        <f>IFERROR(VLOOKUP($B30,'NAV plus Dist'!$B:$FD,H$1,FALSE)/VLOOKUP($B29,NAV!$A:$FC,H$1,FALSE)*H31,"")</f>
        <v/>
      </c>
      <c r="I30" s="143" t="str">
        <f>IFERROR(VLOOKUP($B30,'NAV plus Dist'!$B:$FD,I$1,FALSE)/VLOOKUP($B29,NAV!$A:$FC,I$1,FALSE)*I31,"")</f>
        <v/>
      </c>
      <c r="J30" s="143" t="str">
        <f>IFERROR(VLOOKUP($B30,'NAV plus Dist'!$B:$FD,J$1,FALSE)/VLOOKUP($B29,NAV!$A:$FC,J$1,FALSE)*J31,"")</f>
        <v/>
      </c>
      <c r="K30" s="143" t="str">
        <f>IFERROR(VLOOKUP($B30,'NAV plus Dist'!$B:$FD,K$1,FALSE)/VLOOKUP($B29,NAV!$A:$FC,K$1,FALSE)*K31,"")</f>
        <v/>
      </c>
      <c r="L30" s="143" t="str">
        <f>IFERROR(VLOOKUP($B30,'NAV plus Dist'!$B:$FD,L$1,FALSE)/VLOOKUP($B29,NAV!$A:$FC,L$1,FALSE)*L31,"")</f>
        <v/>
      </c>
      <c r="M30" s="143" t="str">
        <f>IFERROR(VLOOKUP($B30,'NAV plus Dist'!$B:$FD,M$1,FALSE)/VLOOKUP($B29,NAV!$A:$FC,M$1,FALSE)*M31,"")</f>
        <v/>
      </c>
      <c r="N30" s="143" t="str">
        <f>IFERROR(VLOOKUP($B30,'NAV plus Dist'!$B:$FD,N$1,FALSE)/VLOOKUP($B29,NAV!$A:$FC,N$1,FALSE)*N31,"")</f>
        <v/>
      </c>
      <c r="O30" s="143" t="str">
        <f>IFERROR(VLOOKUP($B30,'NAV plus Dist'!$B:$FD,O$1,FALSE)/VLOOKUP($B29,NAV!$A:$FC,O$1,FALSE)*O31,"")</f>
        <v/>
      </c>
      <c r="P30" s="143" t="str">
        <f>IFERROR(VLOOKUP($B30,'NAV plus Dist'!$B:$FD,P$1,FALSE)/VLOOKUP($B29,NAV!$A:$FC,P$1,FALSE)*P31,"")</f>
        <v/>
      </c>
      <c r="Q30" s="143" t="str">
        <f>IFERROR(VLOOKUP($B30,'NAV plus Dist'!$B:$FD,Q$1,FALSE)/VLOOKUP($B29,NAV!$A:$FC,Q$1,FALSE)*Q31,"")</f>
        <v/>
      </c>
      <c r="R30" s="143" t="str">
        <f>IFERROR(VLOOKUP($B30,'NAV plus Dist'!$B:$FD,R$1,FALSE)/VLOOKUP($B29,NAV!$A:$FC,R$1,FALSE)*R31,"")</f>
        <v/>
      </c>
      <c r="S30" s="143" t="str">
        <f>IFERROR(VLOOKUP($B30,'NAV plus Dist'!$B:$FD,S$1,FALSE)/VLOOKUP($B29,NAV!$A:$FC,S$1,FALSE)*S31,"")</f>
        <v/>
      </c>
      <c r="T30" s="143" t="str">
        <f>IFERROR(VLOOKUP($B30,'NAV plus Dist'!$B:$FD,T$1,FALSE)/VLOOKUP($B29,NAV!$A:$FC,T$1,FALSE)*T31,"")</f>
        <v/>
      </c>
      <c r="U30" s="143" t="str">
        <f>IFERROR(VLOOKUP($B30,'NAV plus Dist'!$B:$FD,U$1,FALSE)/VLOOKUP($B29,NAV!$A:$FC,U$1,FALSE)*U31,"")</f>
        <v/>
      </c>
      <c r="V30" s="143" t="str">
        <f>IFERROR(VLOOKUP($B30,'NAV plus Dist'!$B:$FD,V$1,FALSE)/VLOOKUP($B29,NAV!$A:$FC,V$1,FALSE)*V31,"")</f>
        <v/>
      </c>
      <c r="W30" s="143" t="str">
        <f>IFERROR(VLOOKUP($B30,'NAV plus Dist'!$B:$FD,W$1,FALSE)/VLOOKUP($B29,NAV!$A:$FC,W$1,FALSE)*W31,"")</f>
        <v/>
      </c>
      <c r="X30" s="143" t="str">
        <f>IFERROR(VLOOKUP($B30,'NAV plus Dist'!$B:$FD,X$1,FALSE)/VLOOKUP($B29,NAV!$A:$FC,X$1,FALSE)*X31,"")</f>
        <v/>
      </c>
      <c r="Y30" s="143" t="str">
        <f>IFERROR(VLOOKUP($B30,'NAV plus Dist'!$B:$FD,Y$1,FALSE)/VLOOKUP($B29,NAV!$A:$FC,Y$1,FALSE)*Y31,"")</f>
        <v/>
      </c>
      <c r="Z30" s="143" t="str">
        <f>IFERROR(VLOOKUP($B30,'NAV plus Dist'!$B:$FD,Z$1,FALSE)/VLOOKUP($B29,NAV!$A:$FC,Z$1,FALSE)*Z31,"")</f>
        <v/>
      </c>
      <c r="AA30" s="143" t="str">
        <f>IFERROR(VLOOKUP($B30,'NAV plus Dist'!$B:$FD,AA$1,FALSE)/VLOOKUP($B29,NAV!$A:$FC,AA$1,FALSE)*AA31,"")</f>
        <v/>
      </c>
      <c r="AB30" s="143" t="str">
        <f>IFERROR(VLOOKUP($B30,'NAV plus Dist'!$B:$FD,AB$1,FALSE)/VLOOKUP($B29,NAV!$A:$FC,AB$1,FALSE)*AB31,"")</f>
        <v/>
      </c>
      <c r="AC30" s="143" t="str">
        <f>IFERROR(VLOOKUP($B30,'NAV plus Dist'!$B:$FD,AC$1,FALSE)/VLOOKUP($B29,NAV!$A:$FC,AC$1,FALSE)*AC31,"")</f>
        <v/>
      </c>
      <c r="AD30" s="143" t="str">
        <f>IFERROR(VLOOKUP($B30,'NAV plus Dist'!$B:$FD,AD$1,FALSE)/VLOOKUP($B29,NAV!$A:$FC,AD$1,FALSE)*AD31,"")</f>
        <v/>
      </c>
      <c r="AE30" s="143" t="str">
        <f>IFERROR(VLOOKUP($B30,'NAV plus Dist'!$B:$FD,AE$1,FALSE)/VLOOKUP($B29,NAV!$A:$FC,AE$1,FALSE)*AE31,"")</f>
        <v/>
      </c>
      <c r="AF30" s="143" t="str">
        <f>IFERROR(VLOOKUP($B30,'NAV plus Dist'!$B:$FD,AF$1,FALSE)/VLOOKUP($B29,NAV!$A:$FC,AF$1,FALSE)*AF31,"")</f>
        <v/>
      </c>
      <c r="AG30" s="143" t="str">
        <f>IFERROR(VLOOKUP($B30,'NAV plus Dist'!$B:$FD,AG$1,FALSE)/VLOOKUP($B29,NAV!$A:$FC,AG$1,FALSE)*AG31,"")</f>
        <v/>
      </c>
      <c r="AH30" s="143" t="str">
        <f>IFERROR(VLOOKUP($B30,'NAV plus Dist'!$B:$FD,AH$1,FALSE)/VLOOKUP($B29,NAV!$A:$FC,AH$1,FALSE)*AH31,"")</f>
        <v/>
      </c>
      <c r="AI30" s="143" t="str">
        <f>IFERROR(VLOOKUP($B30,'NAV plus Dist'!$B:$FD,AI$1,FALSE)/VLOOKUP($B29,NAV!$A:$FC,AI$1,FALSE)*AI31,"")</f>
        <v/>
      </c>
      <c r="AJ30" s="143" t="str">
        <f>IFERROR(VLOOKUP($B30,'NAV plus Dist'!$B:$FD,AJ$1,FALSE)/VLOOKUP($B29,NAV!$A:$FC,AJ$1,FALSE)*AJ31,"")</f>
        <v/>
      </c>
      <c r="AK30" s="169" t="str">
        <f>IFERROR(VLOOKUP($B30,'NAV plus Dist'!$B:$FD,AK$1,FALSE)/VLOOKUP($B29,NAV!$A:$FC,AK$1,FALSE)*AK31,"")</f>
        <v/>
      </c>
      <c r="AL30" s="169" t="str">
        <f>IFERROR(VLOOKUP($B30,'NAV plus Dist'!$B:$FD,AL$1,FALSE)/VLOOKUP($B29,NAV!$A:$FC,AL$1,FALSE)*AL31,"")</f>
        <v/>
      </c>
      <c r="AM30" s="143" t="str">
        <f>IFERROR(VLOOKUP($B30,'NAV plus Dist'!$B:$FD,AM$1,FALSE)/VLOOKUP($B29,NAV!$A:$FC,AM$1,FALSE)*AM31,"")</f>
        <v/>
      </c>
      <c r="AN30" s="143" t="str">
        <f>IFERROR(VLOOKUP($B30,'NAV plus Dist'!$B:$FD,AN$1,FALSE)/VLOOKUP($B29,NAV!$A:$FC,AN$1,FALSE)*AN31,"")</f>
        <v/>
      </c>
      <c r="AO30" s="143" t="str">
        <f>IFERROR(VLOOKUP($B30,'NAV plus Dist'!$B:$FD,AO$1,FALSE)/VLOOKUP($B29,NAV!$A:$FC,AO$1,FALSE)*AO31,"")</f>
        <v/>
      </c>
      <c r="AP30" s="170" t="str">
        <f>IFERROR(VLOOKUP($B30,'NAV plus Dist'!$B:$FD,AP$1,FALSE)/VLOOKUP($B29,NAV!$A:$FC,AP$1,FALSE)*AP31,"")</f>
        <v/>
      </c>
      <c r="AQ30" s="143" t="str">
        <f>IFERROR(VLOOKUP($B30,'NAV plus Dist'!$B:$FD,AQ$1,FALSE)/VLOOKUP($B29,NAV!$A:$FC,AQ$1,FALSE)*AQ31,"")</f>
        <v/>
      </c>
      <c r="AR30" s="143" t="str">
        <f>IFERROR(VLOOKUP($B30,'NAV plus Dist'!$B:$FD,AR$1,FALSE)/VLOOKUP($B29,NAV!$A:$FC,AR$1,FALSE)*AR31,"")</f>
        <v/>
      </c>
      <c r="AS30" s="143" t="str">
        <f>IFERROR(VLOOKUP($B30,'NAV plus Dist'!$B:$FD,AS$1,FALSE)/VLOOKUP($B29,NAV!$A:$FC,AS$1,FALSE)*AS31,"")</f>
        <v/>
      </c>
      <c r="AT30" s="143" t="str">
        <f>IFERROR(VLOOKUP($B30,'NAV plus Dist'!$B:$FD,AT$1,FALSE)/VLOOKUP($B29,NAV!$A:$FC,AT$1,FALSE)*AT31,"")</f>
        <v/>
      </c>
      <c r="AU30" s="143" t="str">
        <f>IFERROR(VLOOKUP($B30,'NAV plus Dist'!$B:$FD,AU$1,FALSE)/VLOOKUP($B29,NAV!$A:$FC,AU$1,FALSE)*AU31,"")</f>
        <v/>
      </c>
      <c r="AV30" s="143" t="str">
        <f>IFERROR(VLOOKUP($B30,'NAV plus Dist'!$B:$FD,AV$1,FALSE)/VLOOKUP($B29,NAV!$A:$FC,AV$1,FALSE)*AV31,"")</f>
        <v/>
      </c>
      <c r="AW30" s="143" t="str">
        <f>IFERROR(VLOOKUP($B30,'NAV plus Dist'!$B:$FD,AW$1,FALSE)/VLOOKUP($B29,NAV!$A:$FC,AW$1,FALSE)*AW31,"")</f>
        <v/>
      </c>
      <c r="AX30" s="143" t="str">
        <f>IFERROR(VLOOKUP($B30,'NAV plus Dist'!$B:$FD,AX$1,FALSE)/VLOOKUP($B29,NAV!$A:$FC,AX$1,FALSE)*AX31,"")</f>
        <v/>
      </c>
      <c r="AY30" s="143" t="str">
        <f>IFERROR(VLOOKUP($B30,'NAV plus Dist'!$B:$FD,AY$1,FALSE)/VLOOKUP($B29,NAV!$A:$FC,AY$1,FALSE)*AY31,"")</f>
        <v/>
      </c>
      <c r="AZ30" s="143" t="str">
        <f>IFERROR(VLOOKUP($B30,'NAV plus Dist'!$B:$FD,AZ$1,FALSE)/VLOOKUP($B29,NAV!$A:$FC,AZ$1,FALSE)*AZ31,"")</f>
        <v/>
      </c>
      <c r="BA30" s="143" t="str">
        <f>IFERROR(VLOOKUP($B30,'NAV plus Dist'!$B:$FD,BA$1,FALSE)/VLOOKUP($B29,NAV!$A:$FC,BA$1,FALSE)*BA31,"")</f>
        <v/>
      </c>
      <c r="BB30" s="143" t="str">
        <f>IFERROR(VLOOKUP($B30,'NAV plus Dist'!$B:$FD,BB$1,FALSE)/VLOOKUP($B29,NAV!$A:$FC,BB$1,FALSE)*BB31,"")</f>
        <v/>
      </c>
      <c r="BC30" s="143" t="str">
        <f>IFERROR(VLOOKUP($B30,'NAV plus Dist'!$B:$FD,BC$1,FALSE)/VLOOKUP($B29,NAV!$A:$FC,BC$1,FALSE)*BC31,"")</f>
        <v/>
      </c>
      <c r="BD30" s="143" t="str">
        <f>IFERROR(VLOOKUP($B30,'NAV plus Dist'!$B:$FD,BD$1,FALSE)/VLOOKUP($B29,NAV!$A:$FC,BD$1,FALSE)*BD31,"")</f>
        <v/>
      </c>
      <c r="BE30" s="143" t="str">
        <f>IFERROR(VLOOKUP($B30,'NAV plus Dist'!$B:$FD,BE$1,FALSE)/VLOOKUP($B29,NAV!$A:$FC,BE$1,FALSE)*BE31,"")</f>
        <v/>
      </c>
      <c r="BF30" s="143" t="str">
        <f>IFERROR(VLOOKUP($B30,'NAV plus Dist'!$B:$FD,BF$1,FALSE)/VLOOKUP($B29,NAV!$A:$FC,BF$1,FALSE)*BF31,"")</f>
        <v/>
      </c>
      <c r="BG30" s="143" t="str">
        <f>IFERROR(VLOOKUP($B30,'NAV plus Dist'!$B:$FD,BG$1,FALSE)/VLOOKUP($B29,NAV!$A:$FC,BG$1,FALSE)*BG31,"")</f>
        <v/>
      </c>
      <c r="BH30" s="143" t="str">
        <f>IFERROR(VLOOKUP($B30,'NAV plus Dist'!$B:$FD,BH$1,FALSE)/VLOOKUP($B29,NAV!$A:$FC,BH$1,FALSE)*BH31,"")</f>
        <v/>
      </c>
      <c r="BI30" s="143" t="str">
        <f>IFERROR(VLOOKUP($B30,'NAV plus Dist'!$B:$FD,BI$1,FALSE)/VLOOKUP($B29,NAV!$A:$FC,BI$1,FALSE)*BI31,"")</f>
        <v/>
      </c>
      <c r="BJ30" s="143" t="str">
        <f>IFERROR(VLOOKUP($B30,'NAV plus Dist'!$B:$FD,BJ$1,FALSE)/VLOOKUP($B29,NAV!$A:$FC,BJ$1,FALSE)*BJ31,"")</f>
        <v/>
      </c>
      <c r="BK30" s="143" t="str">
        <f>IFERROR(VLOOKUP($B30,'NAV plus Dist'!$B:$FD,BK$1,FALSE)/VLOOKUP($B29,NAV!$A:$FC,BK$1,FALSE)*BK31,"")</f>
        <v/>
      </c>
      <c r="BL30" s="143" t="str">
        <f>IFERROR(VLOOKUP($B30,'NAV plus Dist'!$B:$FD,BL$1,FALSE)/VLOOKUP($B29,NAV!$A:$FC,BL$1,FALSE)*BL31,"")</f>
        <v/>
      </c>
      <c r="BM30" s="143" t="str">
        <f>IFERROR(VLOOKUP($B30,'NAV plus Dist'!$B:$FD,BM$1,FALSE)/VLOOKUP($B29,NAV!$A:$FC,BM$1,FALSE)*BM31,"")</f>
        <v/>
      </c>
      <c r="BN30" s="143" t="str">
        <f>IFERROR(VLOOKUP($B30,'NAV plus Dist'!$B:$FD,BN$1,FALSE)/VLOOKUP($B29,NAV!$A:$FC,BN$1,FALSE)*BN31,"")</f>
        <v/>
      </c>
      <c r="BO30" s="143" t="str">
        <f>IFERROR(VLOOKUP($B30,'NAV plus Dist'!$B:$FD,BO$1,FALSE)/VLOOKUP($B29,NAV!$A:$FC,BO$1,FALSE)*BO31,"")</f>
        <v/>
      </c>
      <c r="BP30" s="143" t="str">
        <f>IFERROR(VLOOKUP($B30,'NAV plus Dist'!$B:$FD,BP$1,FALSE)/VLOOKUP($B29,NAV!$A:$FC,BP$1,FALSE)*BP31,"")</f>
        <v/>
      </c>
      <c r="BQ30" s="143" t="str">
        <f>IFERROR(VLOOKUP($B30,'NAV plus Dist'!$B:$FD,BQ$1,FALSE)/VLOOKUP($B29,NAV!$A:$FC,BQ$1,FALSE)*BQ31,"")</f>
        <v/>
      </c>
      <c r="BR30" s="143" t="str">
        <f>IFERROR(VLOOKUP($B30,'NAV plus Dist'!$B:$FD,BR$1,FALSE)/VLOOKUP($B29,NAV!$A:$FC,BR$1,FALSE)*BR31,"")</f>
        <v/>
      </c>
      <c r="BS30" s="143" t="str">
        <f>IFERROR(VLOOKUP($B30,'NAV plus Dist'!$B:$FD,BS$1,FALSE)/VLOOKUP($B29,NAV!$A:$FC,BS$1,FALSE)*BS31,"")</f>
        <v/>
      </c>
      <c r="BT30" s="143" t="str">
        <f>IFERROR(VLOOKUP($B30,'NAV plus Dist'!$B:$FD,BT$1,FALSE)/VLOOKUP($B29,NAV!$A:$FC,BT$1,FALSE)*BT31,"")</f>
        <v/>
      </c>
      <c r="BU30" s="143" t="str">
        <f>IFERROR(VLOOKUP($B30,'NAV plus Dist'!$B:$FD,BU$1,FALSE)/VLOOKUP($B29,NAV!$A:$FC,BU$1,FALSE)*BU31,"")</f>
        <v/>
      </c>
      <c r="BV30" s="143" t="str">
        <f>IFERROR(VLOOKUP($B30,'NAV plus Dist'!$B:$FD,BV$1,FALSE)/VLOOKUP($B29,NAV!$A:$FC,BV$1,FALSE)*BV31,"")</f>
        <v/>
      </c>
      <c r="BW30" s="143" t="str">
        <f>IFERROR(VLOOKUP($B30,'NAV plus Dist'!$B:$FD,BW$1,FALSE)/VLOOKUP($B29,NAV!$A:$FC,BW$1,FALSE)*BW31,"")</f>
        <v/>
      </c>
      <c r="BX30" s="143" t="str">
        <f>IFERROR(VLOOKUP($B30,'NAV plus Dist'!$B:$FD,BX$1,FALSE)/VLOOKUP($B29,NAV!$A:$FC,BX$1,FALSE)*BX31,"")</f>
        <v/>
      </c>
      <c r="BY30" s="143" t="str">
        <f>IFERROR(VLOOKUP($B30,'NAV plus Dist'!$B:$FD,BY$1,FALSE)/VLOOKUP($B29,NAV!$A:$FC,BY$1,FALSE)*BY31,"")</f>
        <v/>
      </c>
      <c r="BZ30" s="143" t="str">
        <f>IFERROR(VLOOKUP($B30,'NAV plus Dist'!$B:$FD,BZ$1,FALSE)/VLOOKUP($B29,NAV!$A:$FC,BZ$1,FALSE)*BZ31,"")</f>
        <v/>
      </c>
      <c r="CA30" s="143" t="str">
        <f>IFERROR(VLOOKUP($B30,'NAV plus Dist'!$B:$FD,CA$1,FALSE)/VLOOKUP($B29,NAV!$A:$FC,CA$1,FALSE)*CA31,"")</f>
        <v/>
      </c>
      <c r="CB30" s="143" t="str">
        <f>IFERROR(VLOOKUP($B30,'NAV plus Dist'!$B:$FD,CB$1,FALSE)/VLOOKUP($B29,NAV!$A:$FC,CB$1,FALSE)*CB31,"")</f>
        <v/>
      </c>
      <c r="CC30" s="143" t="str">
        <f>IFERROR(VLOOKUP($B30,'NAV plus Dist'!$B:$FD,CC$1,FALSE)/VLOOKUP($B29,NAV!$A:$FC,CC$1,FALSE)*CC31,"")</f>
        <v/>
      </c>
      <c r="CD30" s="143" t="str">
        <f>IFERROR(VLOOKUP($B30,'NAV plus Dist'!$B:$FD,CD$1,FALSE)/VLOOKUP($B29,NAV!$A:$FC,CD$1,FALSE)*CD31,"")</f>
        <v/>
      </c>
      <c r="CE30" s="143" t="str">
        <f>IFERROR(VLOOKUP($B30,'NAV plus Dist'!$B:$FD,CE$1,FALSE)/VLOOKUP($B29,NAV!$A:$FC,CE$1,FALSE)*CE31,"")</f>
        <v/>
      </c>
      <c r="CF30" s="143" t="str">
        <f>IFERROR(VLOOKUP($B30,'NAV plus Dist'!$B:$FD,CF$1,FALSE)/VLOOKUP($B29,NAV!$A:$FC,CF$1,FALSE)*CF31,"")</f>
        <v/>
      </c>
      <c r="CG30" s="143" t="str">
        <f>IFERROR(VLOOKUP($B30,'NAV plus Dist'!$B:$FD,CG$1,FALSE)/VLOOKUP($B29,NAV!$A:$FC,CG$1,FALSE)*CG31,"")</f>
        <v/>
      </c>
      <c r="CH30" s="143" t="str">
        <f>IFERROR(VLOOKUP($B30,'NAV plus Dist'!$B:$FD,CH$1,FALSE)/VLOOKUP($B29,NAV!$A:$FC,CH$1,FALSE)*CH31,"")</f>
        <v/>
      </c>
      <c r="CI30" s="143" t="str">
        <f>IFERROR(VLOOKUP($B30,'NAV plus Dist'!$B:$FD,CI$1,FALSE)/VLOOKUP($B29,NAV!$A:$FC,CI$1,FALSE)*CI31,"")</f>
        <v/>
      </c>
      <c r="CJ30" s="143" t="str">
        <f>IFERROR(VLOOKUP($B30,'NAV plus Dist'!$B:$FD,CJ$1,FALSE)/VLOOKUP($B29,NAV!$A:$FC,CJ$1,FALSE)*CJ31,"")</f>
        <v/>
      </c>
      <c r="CK30" s="143" t="str">
        <f>IFERROR(VLOOKUP($B30,'NAV plus Dist'!$B:$AAA,CK$1,FALSE)/VLOOKUP($B29,NAV!$A:$AAA,CK$1,FALSE)*CK31,"")</f>
        <v/>
      </c>
      <c r="CL30" s="143" t="str">
        <f>IFERROR(VLOOKUP($B30,'NAV plus Dist'!$B:$AAA,CL$1,FALSE)/VLOOKUP($B29,NAV!$A:$AAA,CL$1,FALSE)*CL31,"")</f>
        <v/>
      </c>
      <c r="CM30" s="143" t="str">
        <f>IFERROR(VLOOKUP($B30,'NAV plus Dist'!$B:$AAA,CM$1,FALSE)/VLOOKUP($B29,NAV!$A:$AAA,CM$1,FALSE)*CM31,"")</f>
        <v/>
      </c>
      <c r="CN30" s="143" t="str">
        <f>IFERROR(VLOOKUP($B30,'NAV plus Dist'!$B:$AAA,CN$1,FALSE)/VLOOKUP($B29,NAV!$A:$AAA,CN$1,FALSE)*CN31,"")</f>
        <v/>
      </c>
      <c r="CO30" s="143" t="str">
        <f>IFERROR(VLOOKUP($B30,'NAV plus Dist'!$B:$AAA,CO$1,FALSE)/VLOOKUP($B29,NAV!$A:$AAA,CO$1,FALSE)*CO31,"")</f>
        <v/>
      </c>
      <c r="CP30" s="143" t="str">
        <f>IFERROR(VLOOKUP($B30,'NAV plus Dist'!$B:$AAA,CP$1,FALSE)/VLOOKUP($B29,NAV!$A:$AAA,CP$1,FALSE)*CP31,"")</f>
        <v/>
      </c>
      <c r="CQ30" s="143" t="str">
        <f>IFERROR(VLOOKUP($B30,'NAV plus Dist'!$B:$AAA,CQ$1,FALSE)/VLOOKUP($B29,NAV!$A:$AAA,CQ$1,FALSE)*CQ31,"")</f>
        <v/>
      </c>
      <c r="CR30" s="143" t="str">
        <f>IFERROR(VLOOKUP($B30,'NAV plus Dist'!$B:$AAA,CR$1,FALSE)/VLOOKUP($B29,NAV!$A:$AAA,CR$1,FALSE)*CR31,"")</f>
        <v/>
      </c>
      <c r="CS30" s="143" t="str">
        <f>IFERROR(VLOOKUP($B30,'NAV plus Dist'!$B:$AAA,CS$1,FALSE)/VLOOKUP($B29,NAV!$A:$AAA,CS$1,FALSE)*CS31,"")</f>
        <v/>
      </c>
      <c r="CT30" s="143" t="str">
        <f>IFERROR(VLOOKUP($B30,'NAV plus Dist'!$B:$AAA,CT$1,FALSE)/VLOOKUP($B29,NAV!$A:$AAA,CT$1,FALSE)*CT31,"")</f>
        <v/>
      </c>
      <c r="CU30" s="143" t="str">
        <f>IFERROR(VLOOKUP($B30,'NAV plus Dist'!$B:$AAA,CU$1,FALSE)/VLOOKUP($B29,NAV!$A:$AAA,CU$1,FALSE)*CU31,"")</f>
        <v/>
      </c>
      <c r="CV30" s="143" t="str">
        <f>IFERROR(VLOOKUP($B30,'NAV plus Dist'!$B:$AAA,CV$1,FALSE)/VLOOKUP($B29,NAV!$A:$AAA,CV$1,FALSE)*CV31,"")</f>
        <v/>
      </c>
      <c r="CW30" s="143" t="str">
        <f>IFERROR(VLOOKUP($B30,'NAV plus Dist'!$B:$AAA,CW$1,FALSE)/VLOOKUP($B29,NAV!$A:$AAA,CW$1,FALSE)*CW31,"")</f>
        <v/>
      </c>
      <c r="CX30" s="143" t="str">
        <f>IFERROR(VLOOKUP($B30,'NAV plus Dist'!$B:$AAA,CX$1,FALSE)/VLOOKUP($B29,NAV!$A:$AAA,CX$1,FALSE)*CX31,"")</f>
        <v/>
      </c>
      <c r="CY30" s="143" t="str">
        <f>IFERROR(VLOOKUP($B30,'NAV plus Dist'!$B:$AAA,CY$1,FALSE)/VLOOKUP($B29,NAV!$A:$AAA,CY$1,FALSE)*CY31,"")</f>
        <v/>
      </c>
      <c r="CZ30" s="143" t="str">
        <f>IFERROR(VLOOKUP($B30,'NAV plus Dist'!$B:$AAA,CZ$1,FALSE)/VLOOKUP($B29,NAV!$A:$AAA,CZ$1,FALSE)*CZ31,"")</f>
        <v/>
      </c>
      <c r="DA30" s="143" t="str">
        <f>IFERROR(VLOOKUP($B30,'NAV plus Dist'!$B:$AAA,DA$1,FALSE)/VLOOKUP($B29,NAV!$A:$AAA,DA$1,FALSE)*DA31,"")</f>
        <v/>
      </c>
      <c r="DB30" s="143" t="str">
        <f>IFERROR(VLOOKUP($B30,'NAV plus Dist'!$B:$AAA,DB$1,FALSE)/VLOOKUP($B29,NAV!$A:$AAA,DB$1,FALSE)*DB31,"")</f>
        <v/>
      </c>
      <c r="DC30" s="143" t="str">
        <f>IFERROR(VLOOKUP($B30,'NAV plus Dist'!$B:$AAA,DC$1,FALSE)/VLOOKUP($B29,NAV!$A:$AAA,DC$1,FALSE)*DC31,"")</f>
        <v/>
      </c>
      <c r="DD30" s="143" t="str">
        <f>IFERROR(VLOOKUP($B30,'NAV plus Dist'!$B:$AAA,DD$1,FALSE)/VLOOKUP($B29,NAV!$A:$AAA,DD$1,FALSE)*DD31,"")</f>
        <v/>
      </c>
      <c r="DE30" s="143" t="str">
        <f>IFERROR(VLOOKUP($B30,'NAV plus Dist'!$B:$AAA,DE$1,FALSE)/VLOOKUP($B29,NAV!$A:$AAA,DE$1,FALSE)*DE31,"")</f>
        <v/>
      </c>
      <c r="DF30" s="143" t="str">
        <f>IFERROR(VLOOKUP($B30,'NAV plus Dist'!$B:$AAA,DF$1,FALSE)/VLOOKUP($B29,NAV!$A:$AAA,DF$1,FALSE)*DF31,"")</f>
        <v/>
      </c>
      <c r="DG30" s="143" t="str">
        <f>IFERROR(VLOOKUP($B30,'NAV plus Dist'!$B:$AAA,DG$1,FALSE)/VLOOKUP($B29,NAV!$A:$AAA,DG$1,FALSE)*DG31,"")</f>
        <v/>
      </c>
      <c r="DH30" s="143" t="str">
        <f>IFERROR(VLOOKUP($B30,'NAV plus Dist'!$B:$AAA,DH$1,FALSE)/VLOOKUP($B29,NAV!$A:$AAA,DH$1,FALSE)*DH31,"")</f>
        <v/>
      </c>
    </row>
    <row r="31" spans="1:112">
      <c r="A31" s="94">
        <f t="shared" si="35"/>
        <v>170</v>
      </c>
      <c r="B31" s="168">
        <f t="shared" si="36"/>
        <v>40908</v>
      </c>
      <c r="C31" s="143" t="str">
        <f>IFERROR(VLOOKUP($B31,'NAV plus Dist'!$B:$FD,C$1,FALSE)/VLOOKUP($B30,NAV!$A:$FC,C$1,FALSE)*C32,"")</f>
        <v/>
      </c>
      <c r="D31" s="143" t="str">
        <f>IFERROR(VLOOKUP($B31,'NAV plus Dist'!$B:$FD,D$1,FALSE)/VLOOKUP($B30,NAV!$A:$FC,D$1,FALSE)*D32,"")</f>
        <v/>
      </c>
      <c r="E31" s="143" t="str">
        <f>IFERROR(VLOOKUP($B31,'NAV plus Dist'!$B:$FD,E$1,FALSE)/VLOOKUP($B30,NAV!$A:$FC,E$1,FALSE)*E32,"")</f>
        <v/>
      </c>
      <c r="F31" s="143" t="str">
        <f>IFERROR(VLOOKUP($B31,'NAV plus Dist'!$B:$FD,F$1,FALSE)/VLOOKUP($B30,NAV!$A:$FC,F$1,FALSE)*F32,"")</f>
        <v/>
      </c>
      <c r="G31" s="143" t="str">
        <f>IFERROR(VLOOKUP($B31,'NAV plus Dist'!$B:$FD,G$1,FALSE)/VLOOKUP($B30,NAV!$A:$FC,G$1,FALSE)*G32,"")</f>
        <v/>
      </c>
      <c r="H31" s="143" t="str">
        <f>IFERROR(VLOOKUP($B31,'NAV plus Dist'!$B:$FD,H$1,FALSE)/VLOOKUP($B30,NAV!$A:$FC,H$1,FALSE)*H32,"")</f>
        <v/>
      </c>
      <c r="I31" s="143" t="str">
        <f>IFERROR(VLOOKUP($B31,'NAV plus Dist'!$B:$FD,I$1,FALSE)/VLOOKUP($B30,NAV!$A:$FC,I$1,FALSE)*I32,"")</f>
        <v/>
      </c>
      <c r="J31" s="143" t="str">
        <f>IFERROR(VLOOKUP($B31,'NAV plus Dist'!$B:$FD,J$1,FALSE)/VLOOKUP($B30,NAV!$A:$FC,J$1,FALSE)*J32,"")</f>
        <v/>
      </c>
      <c r="K31" s="143" t="str">
        <f>IFERROR(VLOOKUP($B31,'NAV plus Dist'!$B:$FD,K$1,FALSE)/VLOOKUP($B30,NAV!$A:$FC,K$1,FALSE)*K32,"")</f>
        <v/>
      </c>
      <c r="L31" s="143" t="str">
        <f>IFERROR(VLOOKUP($B31,'NAV plus Dist'!$B:$FD,L$1,FALSE)/VLOOKUP($B30,NAV!$A:$FC,L$1,FALSE)*L32,"")</f>
        <v/>
      </c>
      <c r="M31" s="143" t="str">
        <f>IFERROR(VLOOKUP($B31,'NAV plus Dist'!$B:$FD,M$1,FALSE)/VLOOKUP($B30,NAV!$A:$FC,M$1,FALSE)*M32,"")</f>
        <v/>
      </c>
      <c r="N31" s="143" t="str">
        <f>IFERROR(VLOOKUP($B31,'NAV plus Dist'!$B:$FD,N$1,FALSE)/VLOOKUP($B30,NAV!$A:$FC,N$1,FALSE)*N32,"")</f>
        <v/>
      </c>
      <c r="O31" s="143" t="str">
        <f>IFERROR(VLOOKUP($B31,'NAV plus Dist'!$B:$FD,O$1,FALSE)/VLOOKUP($B30,NAV!$A:$FC,O$1,FALSE)*O32,"")</f>
        <v/>
      </c>
      <c r="P31" s="143" t="str">
        <f>IFERROR(VLOOKUP($B31,'NAV plus Dist'!$B:$FD,P$1,FALSE)/VLOOKUP($B30,NAV!$A:$FC,P$1,FALSE)*P32,"")</f>
        <v/>
      </c>
      <c r="Q31" s="143" t="str">
        <f>IFERROR(VLOOKUP($B31,'NAV plus Dist'!$B:$FD,Q$1,FALSE)/VLOOKUP($B30,NAV!$A:$FC,Q$1,FALSE)*Q32,"")</f>
        <v/>
      </c>
      <c r="R31" s="143" t="str">
        <f>IFERROR(VLOOKUP($B31,'NAV plus Dist'!$B:$FD,R$1,FALSE)/VLOOKUP($B30,NAV!$A:$FC,R$1,FALSE)*R32,"")</f>
        <v/>
      </c>
      <c r="S31" s="143" t="str">
        <f>IFERROR(VLOOKUP($B31,'NAV plus Dist'!$B:$FD,S$1,FALSE)/VLOOKUP($B30,NAV!$A:$FC,S$1,FALSE)*S32,"")</f>
        <v/>
      </c>
      <c r="T31" s="143" t="str">
        <f>IFERROR(VLOOKUP($B31,'NAV plus Dist'!$B:$FD,T$1,FALSE)/VLOOKUP($B30,NAV!$A:$FC,T$1,FALSE)*T32,"")</f>
        <v/>
      </c>
      <c r="U31" s="143" t="str">
        <f>IFERROR(VLOOKUP($B31,'NAV plus Dist'!$B:$FD,U$1,FALSE)/VLOOKUP($B30,NAV!$A:$FC,U$1,FALSE)*U32,"")</f>
        <v/>
      </c>
      <c r="V31" s="143" t="str">
        <f>IFERROR(VLOOKUP($B31,'NAV plus Dist'!$B:$FD,V$1,FALSE)/VLOOKUP($B30,NAV!$A:$FC,V$1,FALSE)*V32,"")</f>
        <v/>
      </c>
      <c r="W31" s="143" t="str">
        <f>IFERROR(VLOOKUP($B31,'NAV plus Dist'!$B:$FD,W$1,FALSE)/VLOOKUP($B30,NAV!$A:$FC,W$1,FALSE)*W32,"")</f>
        <v/>
      </c>
      <c r="X31" s="143" t="str">
        <f>IFERROR(VLOOKUP($B31,'NAV plus Dist'!$B:$FD,X$1,FALSE)/VLOOKUP($B30,NAV!$A:$FC,X$1,FALSE)*X32,"")</f>
        <v/>
      </c>
      <c r="Y31" s="143" t="str">
        <f>IFERROR(VLOOKUP($B31,'NAV plus Dist'!$B:$FD,Y$1,FALSE)/VLOOKUP($B30,NAV!$A:$FC,Y$1,FALSE)*Y32,"")</f>
        <v/>
      </c>
      <c r="Z31" s="143" t="str">
        <f>IFERROR(VLOOKUP($B31,'NAV plus Dist'!$B:$FD,Z$1,FALSE)/VLOOKUP($B30,NAV!$A:$FC,Z$1,FALSE)*Z32,"")</f>
        <v/>
      </c>
      <c r="AA31" s="143" t="str">
        <f>IFERROR(VLOOKUP($B31,'NAV plus Dist'!$B:$FD,AA$1,FALSE)/VLOOKUP($B30,NAV!$A:$FC,AA$1,FALSE)*AA32,"")</f>
        <v/>
      </c>
      <c r="AB31" s="143" t="str">
        <f>IFERROR(VLOOKUP($B31,'NAV plus Dist'!$B:$FD,AB$1,FALSE)/VLOOKUP($B30,NAV!$A:$FC,AB$1,FALSE)*AB32,"")</f>
        <v/>
      </c>
      <c r="AC31" s="143" t="str">
        <f>IFERROR(VLOOKUP($B31,'NAV plus Dist'!$B:$FD,AC$1,FALSE)/VLOOKUP($B30,NAV!$A:$FC,AC$1,FALSE)*AC32,"")</f>
        <v/>
      </c>
      <c r="AD31" s="143" t="str">
        <f>IFERROR(VLOOKUP($B31,'NAV plus Dist'!$B:$FD,AD$1,FALSE)/VLOOKUP($B30,NAV!$A:$FC,AD$1,FALSE)*AD32,"")</f>
        <v/>
      </c>
      <c r="AE31" s="143" t="str">
        <f>IFERROR(VLOOKUP($B31,'NAV plus Dist'!$B:$FD,AE$1,FALSE)/VLOOKUP($B30,NAV!$A:$FC,AE$1,FALSE)*AE32,"")</f>
        <v/>
      </c>
      <c r="AF31" s="143" t="str">
        <f>IFERROR(VLOOKUP($B31,'NAV plus Dist'!$B:$FD,AF$1,FALSE)/VLOOKUP($B30,NAV!$A:$FC,AF$1,FALSE)*AF32,"")</f>
        <v/>
      </c>
      <c r="AG31" s="143" t="str">
        <f>IFERROR(VLOOKUP($B31,'NAV plus Dist'!$B:$FD,AG$1,FALSE)/VLOOKUP($B30,NAV!$A:$FC,AG$1,FALSE)*AG32,"")</f>
        <v/>
      </c>
      <c r="AH31" s="143" t="str">
        <f>IFERROR(VLOOKUP($B31,'NAV plus Dist'!$B:$FD,AH$1,FALSE)/VLOOKUP($B30,NAV!$A:$FC,AH$1,FALSE)*AH32,"")</f>
        <v/>
      </c>
      <c r="AI31" s="143" t="str">
        <f>IFERROR(VLOOKUP($B31,'NAV plus Dist'!$B:$FD,AI$1,FALSE)/VLOOKUP($B30,NAV!$A:$FC,AI$1,FALSE)*AI32,"")</f>
        <v/>
      </c>
      <c r="AJ31" s="143" t="str">
        <f>IFERROR(VLOOKUP($B31,'NAV plus Dist'!$B:$FD,AJ$1,FALSE)/VLOOKUP($B30,NAV!$A:$FC,AJ$1,FALSE)*AJ32,"")</f>
        <v/>
      </c>
      <c r="AK31" s="169" t="str">
        <f>IFERROR(VLOOKUP($B31,'NAV plus Dist'!$B:$FD,AK$1,FALSE)/VLOOKUP($B30,NAV!$A:$FC,AK$1,FALSE)*AK32,"")</f>
        <v/>
      </c>
      <c r="AL31" s="169" t="str">
        <f>IFERROR(VLOOKUP($B31,'NAV plus Dist'!$B:$FD,AL$1,FALSE)/VLOOKUP($B30,NAV!$A:$FC,AL$1,FALSE)*AL32,"")</f>
        <v/>
      </c>
      <c r="AM31" s="143" t="str">
        <f>IFERROR(VLOOKUP($B31,'NAV plus Dist'!$B:$FD,AM$1,FALSE)/VLOOKUP($B30,NAV!$A:$FC,AM$1,FALSE)*AM32,"")</f>
        <v/>
      </c>
      <c r="AN31" s="143" t="str">
        <f>IFERROR(VLOOKUP($B31,'NAV plus Dist'!$B:$FD,AN$1,FALSE)/VLOOKUP($B30,NAV!$A:$FC,AN$1,FALSE)*AN32,"")</f>
        <v/>
      </c>
      <c r="AO31" s="143" t="str">
        <f>IFERROR(VLOOKUP($B31,'NAV plus Dist'!$B:$FD,AO$1,FALSE)/VLOOKUP($B30,NAV!$A:$FC,AO$1,FALSE)*AO32,"")</f>
        <v/>
      </c>
      <c r="AP31" s="170" t="str">
        <f>IFERROR(VLOOKUP($B31,'NAV plus Dist'!$B:$FD,AP$1,FALSE)/VLOOKUP($B30,NAV!$A:$FC,AP$1,FALSE)*AP32,"")</f>
        <v/>
      </c>
      <c r="AQ31" s="143" t="str">
        <f>IFERROR(VLOOKUP($B31,'NAV plus Dist'!$B:$FD,AQ$1,FALSE)/VLOOKUP($B30,NAV!$A:$FC,AQ$1,FALSE)*AQ32,"")</f>
        <v/>
      </c>
      <c r="AR31" s="143" t="str">
        <f>IFERROR(VLOOKUP($B31,'NAV plus Dist'!$B:$FD,AR$1,FALSE)/VLOOKUP($B30,NAV!$A:$FC,AR$1,FALSE)*AR32,"")</f>
        <v/>
      </c>
      <c r="AS31" s="143" t="str">
        <f>IFERROR(VLOOKUP($B31,'NAV plus Dist'!$B:$FD,AS$1,FALSE)/VLOOKUP($B30,NAV!$A:$FC,AS$1,FALSE)*AS32,"")</f>
        <v/>
      </c>
      <c r="AT31" s="143" t="str">
        <f>IFERROR(VLOOKUP($B31,'NAV plus Dist'!$B:$FD,AT$1,FALSE)/VLOOKUP($B30,NAV!$A:$FC,AT$1,FALSE)*AT32,"")</f>
        <v/>
      </c>
      <c r="AU31" s="143" t="str">
        <f>IFERROR(VLOOKUP($B31,'NAV plus Dist'!$B:$FD,AU$1,FALSE)/VLOOKUP($B30,NAV!$A:$FC,AU$1,FALSE)*AU32,"")</f>
        <v/>
      </c>
      <c r="AV31" s="143" t="str">
        <f>IFERROR(VLOOKUP($B31,'NAV plus Dist'!$B:$FD,AV$1,FALSE)/VLOOKUP($B30,NAV!$A:$FC,AV$1,FALSE)*AV32,"")</f>
        <v/>
      </c>
      <c r="AW31" s="143" t="str">
        <f>IFERROR(VLOOKUP($B31,'NAV plus Dist'!$B:$FD,AW$1,FALSE)/VLOOKUP($B30,NAV!$A:$FC,AW$1,FALSE)*AW32,"")</f>
        <v/>
      </c>
      <c r="AX31" s="143" t="str">
        <f>IFERROR(VLOOKUP($B31,'NAV plus Dist'!$B:$FD,AX$1,FALSE)/VLOOKUP($B30,NAV!$A:$FC,AX$1,FALSE)*AX32,"")</f>
        <v/>
      </c>
      <c r="AY31" s="143" t="str">
        <f>IFERROR(VLOOKUP($B31,'NAV plus Dist'!$B:$FD,AY$1,FALSE)/VLOOKUP($B30,NAV!$A:$FC,AY$1,FALSE)*AY32,"")</f>
        <v/>
      </c>
      <c r="AZ31" s="143" t="str">
        <f>IFERROR(VLOOKUP($B31,'NAV plus Dist'!$B:$FD,AZ$1,FALSE)/VLOOKUP($B30,NAV!$A:$FC,AZ$1,FALSE)*AZ32,"")</f>
        <v/>
      </c>
      <c r="BA31" s="143" t="str">
        <f>IFERROR(VLOOKUP($B31,'NAV plus Dist'!$B:$FD,BA$1,FALSE)/VLOOKUP($B30,NAV!$A:$FC,BA$1,FALSE)*BA32,"")</f>
        <v/>
      </c>
      <c r="BB31" s="143" t="str">
        <f>IFERROR(VLOOKUP($B31,'NAV plus Dist'!$B:$FD,BB$1,FALSE)/VLOOKUP($B30,NAV!$A:$FC,BB$1,FALSE)*BB32,"")</f>
        <v/>
      </c>
      <c r="BC31" s="143" t="str">
        <f>IFERROR(VLOOKUP($B31,'NAV plus Dist'!$B:$FD,BC$1,FALSE)/VLOOKUP($B30,NAV!$A:$FC,BC$1,FALSE)*BC32,"")</f>
        <v/>
      </c>
      <c r="BD31" s="143" t="str">
        <f>IFERROR(VLOOKUP($B31,'NAV plus Dist'!$B:$FD,BD$1,FALSE)/VLOOKUP($B30,NAV!$A:$FC,BD$1,FALSE)*BD32,"")</f>
        <v/>
      </c>
      <c r="BE31" s="143" t="str">
        <f>IFERROR(VLOOKUP($B31,'NAV plus Dist'!$B:$FD,BE$1,FALSE)/VLOOKUP($B30,NAV!$A:$FC,BE$1,FALSE)*BE32,"")</f>
        <v/>
      </c>
      <c r="BF31" s="143" t="str">
        <f>IFERROR(VLOOKUP($B31,'NAV plus Dist'!$B:$FD,BF$1,FALSE)/VLOOKUP($B30,NAV!$A:$FC,BF$1,FALSE)*BF32,"")</f>
        <v/>
      </c>
      <c r="BG31" s="143" t="str">
        <f>IFERROR(VLOOKUP($B31,'NAV plus Dist'!$B:$FD,BG$1,FALSE)/VLOOKUP($B30,NAV!$A:$FC,BG$1,FALSE)*BG32,"")</f>
        <v/>
      </c>
      <c r="BH31" s="143" t="str">
        <f>IFERROR(VLOOKUP($B31,'NAV plus Dist'!$B:$FD,BH$1,FALSE)/VLOOKUP($B30,NAV!$A:$FC,BH$1,FALSE)*BH32,"")</f>
        <v/>
      </c>
      <c r="BI31" s="143" t="str">
        <f>IFERROR(VLOOKUP($B31,'NAV plus Dist'!$B:$FD,BI$1,FALSE)/VLOOKUP($B30,NAV!$A:$FC,BI$1,FALSE)*BI32,"")</f>
        <v/>
      </c>
      <c r="BJ31" s="143" t="str">
        <f>IFERROR(VLOOKUP($B31,'NAV plus Dist'!$B:$FD,BJ$1,FALSE)/VLOOKUP($B30,NAV!$A:$FC,BJ$1,FALSE)*BJ32,"")</f>
        <v/>
      </c>
      <c r="BK31" s="143" t="str">
        <f>IFERROR(VLOOKUP($B31,'NAV plus Dist'!$B:$FD,BK$1,FALSE)/VLOOKUP($B30,NAV!$A:$FC,BK$1,FALSE)*BK32,"")</f>
        <v/>
      </c>
      <c r="BL31" s="143" t="str">
        <f>IFERROR(VLOOKUP($B31,'NAV plus Dist'!$B:$FD,BL$1,FALSE)/VLOOKUP($B30,NAV!$A:$FC,BL$1,FALSE)*BL32,"")</f>
        <v/>
      </c>
      <c r="BM31" s="143" t="str">
        <f>IFERROR(VLOOKUP($B31,'NAV plus Dist'!$B:$FD,BM$1,FALSE)/VLOOKUP($B30,NAV!$A:$FC,BM$1,FALSE)*BM32,"")</f>
        <v/>
      </c>
      <c r="BN31" s="143" t="str">
        <f>IFERROR(VLOOKUP($B31,'NAV plus Dist'!$B:$FD,BN$1,FALSE)/VLOOKUP($B30,NAV!$A:$FC,BN$1,FALSE)*BN32,"")</f>
        <v/>
      </c>
      <c r="BO31" s="143" t="str">
        <f>IFERROR(VLOOKUP($B31,'NAV plus Dist'!$B:$FD,BO$1,FALSE)/VLOOKUP($B30,NAV!$A:$FC,BO$1,FALSE)*BO32,"")</f>
        <v/>
      </c>
      <c r="BP31" s="143" t="str">
        <f>IFERROR(VLOOKUP($B31,'NAV plus Dist'!$B:$FD,BP$1,FALSE)/VLOOKUP($B30,NAV!$A:$FC,BP$1,FALSE)*BP32,"")</f>
        <v/>
      </c>
      <c r="BQ31" s="143" t="str">
        <f>IFERROR(VLOOKUP($B31,'NAV plus Dist'!$B:$FD,BQ$1,FALSE)/VLOOKUP($B30,NAV!$A:$FC,BQ$1,FALSE)*BQ32,"")</f>
        <v/>
      </c>
      <c r="BR31" s="143" t="str">
        <f>IFERROR(VLOOKUP($B31,'NAV plus Dist'!$B:$FD,BR$1,FALSE)/VLOOKUP($B30,NAV!$A:$FC,BR$1,FALSE)*BR32,"")</f>
        <v/>
      </c>
      <c r="BS31" s="143" t="str">
        <f>IFERROR(VLOOKUP($B31,'NAV plus Dist'!$B:$FD,BS$1,FALSE)/VLOOKUP($B30,NAV!$A:$FC,BS$1,FALSE)*BS32,"")</f>
        <v/>
      </c>
      <c r="BT31" s="143" t="str">
        <f>IFERROR(VLOOKUP($B31,'NAV plus Dist'!$B:$FD,BT$1,FALSE)/VLOOKUP($B30,NAV!$A:$FC,BT$1,FALSE)*BT32,"")</f>
        <v/>
      </c>
      <c r="BU31" s="143" t="str">
        <f>IFERROR(VLOOKUP($B31,'NAV plus Dist'!$B:$FD,BU$1,FALSE)/VLOOKUP($B30,NAV!$A:$FC,BU$1,FALSE)*BU32,"")</f>
        <v/>
      </c>
      <c r="BV31" s="143" t="str">
        <f>IFERROR(VLOOKUP($B31,'NAV plus Dist'!$B:$FD,BV$1,FALSE)/VLOOKUP($B30,NAV!$A:$FC,BV$1,FALSE)*BV32,"")</f>
        <v/>
      </c>
      <c r="BW31" s="143" t="str">
        <f>IFERROR(VLOOKUP($B31,'NAV plus Dist'!$B:$FD,BW$1,FALSE)/VLOOKUP($B30,NAV!$A:$FC,BW$1,FALSE)*BW32,"")</f>
        <v/>
      </c>
      <c r="BX31" s="143" t="str">
        <f>IFERROR(VLOOKUP($B31,'NAV plus Dist'!$B:$FD,BX$1,FALSE)/VLOOKUP($B30,NAV!$A:$FC,BX$1,FALSE)*BX32,"")</f>
        <v/>
      </c>
      <c r="BY31" s="143" t="str">
        <f>IFERROR(VLOOKUP($B31,'NAV plus Dist'!$B:$FD,BY$1,FALSE)/VLOOKUP($B30,NAV!$A:$FC,BY$1,FALSE)*BY32,"")</f>
        <v/>
      </c>
      <c r="BZ31" s="143" t="str">
        <f>IFERROR(VLOOKUP($B31,'NAV plus Dist'!$B:$FD,BZ$1,FALSE)/VLOOKUP($B30,NAV!$A:$FC,BZ$1,FALSE)*BZ32,"")</f>
        <v/>
      </c>
      <c r="CA31" s="143" t="str">
        <f>IFERROR(VLOOKUP($B31,'NAV plus Dist'!$B:$FD,CA$1,FALSE)/VLOOKUP($B30,NAV!$A:$FC,CA$1,FALSE)*CA32,"")</f>
        <v/>
      </c>
      <c r="CB31" s="143" t="str">
        <f>IFERROR(VLOOKUP($B31,'NAV plus Dist'!$B:$FD,CB$1,FALSE)/VLOOKUP($B30,NAV!$A:$FC,CB$1,FALSE)*CB32,"")</f>
        <v/>
      </c>
      <c r="CC31" s="143" t="str">
        <f>IFERROR(VLOOKUP($B31,'NAV plus Dist'!$B:$FD,CC$1,FALSE)/VLOOKUP($B30,NAV!$A:$FC,CC$1,FALSE)*CC32,"")</f>
        <v/>
      </c>
      <c r="CD31" s="143" t="str">
        <f>IFERROR(VLOOKUP($B31,'NAV plus Dist'!$B:$FD,CD$1,FALSE)/VLOOKUP($B30,NAV!$A:$FC,CD$1,FALSE)*CD32,"")</f>
        <v/>
      </c>
      <c r="CE31" s="143" t="str">
        <f>IFERROR(VLOOKUP($B31,'NAV plus Dist'!$B:$FD,CE$1,FALSE)/VLOOKUP($B30,NAV!$A:$FC,CE$1,FALSE)*CE32,"")</f>
        <v/>
      </c>
      <c r="CF31" s="143" t="str">
        <f>IFERROR(VLOOKUP($B31,'NAV plus Dist'!$B:$FD,CF$1,FALSE)/VLOOKUP($B30,NAV!$A:$FC,CF$1,FALSE)*CF32,"")</f>
        <v/>
      </c>
      <c r="CG31" s="143" t="str">
        <f>IFERROR(VLOOKUP($B31,'NAV plus Dist'!$B:$FD,CG$1,FALSE)/VLOOKUP($B30,NAV!$A:$FC,CG$1,FALSE)*CG32,"")</f>
        <v/>
      </c>
      <c r="CH31" s="143" t="str">
        <f>IFERROR(VLOOKUP($B31,'NAV plus Dist'!$B:$FD,CH$1,FALSE)/VLOOKUP($B30,NAV!$A:$FC,CH$1,FALSE)*CH32,"")</f>
        <v/>
      </c>
      <c r="CI31" s="143" t="str">
        <f>IFERROR(VLOOKUP($B31,'NAV plus Dist'!$B:$FD,CI$1,FALSE)/VLOOKUP($B30,NAV!$A:$FC,CI$1,FALSE)*CI32,"")</f>
        <v/>
      </c>
      <c r="CJ31" s="143" t="str">
        <f>IFERROR(VLOOKUP($B31,'NAV plus Dist'!$B:$FD,CJ$1,FALSE)/VLOOKUP($B30,NAV!$A:$FC,CJ$1,FALSE)*CJ32,"")</f>
        <v/>
      </c>
      <c r="CK31" s="143" t="str">
        <f>IFERROR(VLOOKUP($B31,'NAV plus Dist'!$B:$AAA,CK$1,FALSE)/VLOOKUP($B30,NAV!$A:$AAA,CK$1,FALSE)*CK32,"")</f>
        <v/>
      </c>
      <c r="CL31" s="143" t="str">
        <f>IFERROR(VLOOKUP($B31,'NAV plus Dist'!$B:$AAA,CL$1,FALSE)/VLOOKUP($B30,NAV!$A:$AAA,CL$1,FALSE)*CL32,"")</f>
        <v/>
      </c>
      <c r="CM31" s="143" t="str">
        <f>IFERROR(VLOOKUP($B31,'NAV plus Dist'!$B:$AAA,CM$1,FALSE)/VLOOKUP($B30,NAV!$A:$AAA,CM$1,FALSE)*CM32,"")</f>
        <v/>
      </c>
      <c r="CN31" s="143" t="str">
        <f>IFERROR(VLOOKUP($B31,'NAV plus Dist'!$B:$AAA,CN$1,FALSE)/VLOOKUP($B30,NAV!$A:$AAA,CN$1,FALSE)*CN32,"")</f>
        <v/>
      </c>
      <c r="CO31" s="143" t="str">
        <f>IFERROR(VLOOKUP($B31,'NAV plus Dist'!$B:$AAA,CO$1,FALSE)/VLOOKUP($B30,NAV!$A:$AAA,CO$1,FALSE)*CO32,"")</f>
        <v/>
      </c>
      <c r="CP31" s="143" t="str">
        <f>IFERROR(VLOOKUP($B31,'NAV plus Dist'!$B:$AAA,CP$1,FALSE)/VLOOKUP($B30,NAV!$A:$AAA,CP$1,FALSE)*CP32,"")</f>
        <v/>
      </c>
      <c r="CQ31" s="143" t="str">
        <f>IFERROR(VLOOKUP($B31,'NAV plus Dist'!$B:$AAA,CQ$1,FALSE)/VLOOKUP($B30,NAV!$A:$AAA,CQ$1,FALSE)*CQ32,"")</f>
        <v/>
      </c>
      <c r="CR31" s="143" t="str">
        <f>IFERROR(VLOOKUP($B31,'NAV plus Dist'!$B:$AAA,CR$1,FALSE)/VLOOKUP($B30,NAV!$A:$AAA,CR$1,FALSE)*CR32,"")</f>
        <v/>
      </c>
      <c r="CS31" s="143" t="str">
        <f>IFERROR(VLOOKUP($B31,'NAV plus Dist'!$B:$AAA,CS$1,FALSE)/VLOOKUP($B30,NAV!$A:$AAA,CS$1,FALSE)*CS32,"")</f>
        <v/>
      </c>
      <c r="CT31" s="143" t="str">
        <f>IFERROR(VLOOKUP($B31,'NAV plus Dist'!$B:$AAA,CT$1,FALSE)/VLOOKUP($B30,NAV!$A:$AAA,CT$1,FALSE)*CT32,"")</f>
        <v/>
      </c>
      <c r="CU31" s="143" t="str">
        <f>IFERROR(VLOOKUP($B31,'NAV plus Dist'!$B:$AAA,CU$1,FALSE)/VLOOKUP($B30,NAV!$A:$AAA,CU$1,FALSE)*CU32,"")</f>
        <v/>
      </c>
      <c r="CV31" s="143" t="str">
        <f>IFERROR(VLOOKUP($B31,'NAV plus Dist'!$B:$AAA,CV$1,FALSE)/VLOOKUP($B30,NAV!$A:$AAA,CV$1,FALSE)*CV32,"")</f>
        <v/>
      </c>
      <c r="CW31" s="143" t="str">
        <f>IFERROR(VLOOKUP($B31,'NAV plus Dist'!$B:$AAA,CW$1,FALSE)/VLOOKUP($B30,NAV!$A:$AAA,CW$1,FALSE)*CW32,"")</f>
        <v/>
      </c>
      <c r="CX31" s="143" t="str">
        <f>IFERROR(VLOOKUP($B31,'NAV plus Dist'!$B:$AAA,CX$1,FALSE)/VLOOKUP($B30,NAV!$A:$AAA,CX$1,FALSE)*CX32,"")</f>
        <v/>
      </c>
      <c r="CY31" s="143" t="str">
        <f>IFERROR(VLOOKUP($B31,'NAV plus Dist'!$B:$AAA,CY$1,FALSE)/VLOOKUP($B30,NAV!$A:$AAA,CY$1,FALSE)*CY32,"")</f>
        <v/>
      </c>
      <c r="CZ31" s="143" t="str">
        <f>IFERROR(VLOOKUP($B31,'NAV plus Dist'!$B:$AAA,CZ$1,FALSE)/VLOOKUP($B30,NAV!$A:$AAA,CZ$1,FALSE)*CZ32,"")</f>
        <v/>
      </c>
      <c r="DA31" s="143" t="str">
        <f>IFERROR(VLOOKUP($B31,'NAV plus Dist'!$B:$AAA,DA$1,FALSE)/VLOOKUP($B30,NAV!$A:$AAA,DA$1,FALSE)*DA32,"")</f>
        <v/>
      </c>
      <c r="DB31" s="143" t="str">
        <f>IFERROR(VLOOKUP($B31,'NAV plus Dist'!$B:$AAA,DB$1,FALSE)/VLOOKUP($B30,NAV!$A:$AAA,DB$1,FALSE)*DB32,"")</f>
        <v/>
      </c>
      <c r="DC31" s="143" t="str">
        <f>IFERROR(VLOOKUP($B31,'NAV plus Dist'!$B:$AAA,DC$1,FALSE)/VLOOKUP($B30,NAV!$A:$AAA,DC$1,FALSE)*DC32,"")</f>
        <v/>
      </c>
      <c r="DD31" s="143" t="str">
        <f>IFERROR(VLOOKUP($B31,'NAV plus Dist'!$B:$AAA,DD$1,FALSE)/VLOOKUP($B30,NAV!$A:$AAA,DD$1,FALSE)*DD32,"")</f>
        <v/>
      </c>
      <c r="DE31" s="143" t="str">
        <f>IFERROR(VLOOKUP($B31,'NAV plus Dist'!$B:$AAA,DE$1,FALSE)/VLOOKUP($B30,NAV!$A:$AAA,DE$1,FALSE)*DE32,"")</f>
        <v/>
      </c>
      <c r="DF31" s="143" t="str">
        <f>IFERROR(VLOOKUP($B31,'NAV plus Dist'!$B:$AAA,DF$1,FALSE)/VLOOKUP($B30,NAV!$A:$AAA,DF$1,FALSE)*DF32,"")</f>
        <v/>
      </c>
      <c r="DG31" s="143" t="str">
        <f>IFERROR(VLOOKUP($B31,'NAV plus Dist'!$B:$AAA,DG$1,FALSE)/VLOOKUP($B30,NAV!$A:$AAA,DG$1,FALSE)*DG32,"")</f>
        <v/>
      </c>
      <c r="DH31" s="143" t="str">
        <f>IFERROR(VLOOKUP($B31,'NAV plus Dist'!$B:$AAA,DH$1,FALSE)/VLOOKUP($B30,NAV!$A:$AAA,DH$1,FALSE)*DH32,"")</f>
        <v/>
      </c>
    </row>
    <row r="32" spans="1:112">
      <c r="A32" s="94">
        <f t="shared" si="35"/>
        <v>169</v>
      </c>
      <c r="B32" s="168">
        <f t="shared" si="36"/>
        <v>40939</v>
      </c>
      <c r="C32" s="143" t="str">
        <f>IFERROR(VLOOKUP($B32,'NAV plus Dist'!$B:$FD,C$1,FALSE)/VLOOKUP($B31,NAV!$A:$FC,C$1,FALSE)*C33,"")</f>
        <v/>
      </c>
      <c r="D32" s="143" t="str">
        <f>IFERROR(VLOOKUP($B32,'NAV plus Dist'!$B:$FD,D$1,FALSE)/VLOOKUP($B31,NAV!$A:$FC,D$1,FALSE)*D33,"")</f>
        <v/>
      </c>
      <c r="E32" s="143" t="str">
        <f>IFERROR(VLOOKUP($B32,'NAV plus Dist'!$B:$FD,E$1,FALSE)/VLOOKUP($B31,NAV!$A:$FC,E$1,FALSE)*E33,"")</f>
        <v/>
      </c>
      <c r="F32" s="143" t="str">
        <f>IFERROR(VLOOKUP($B32,'NAV plus Dist'!$B:$FD,F$1,FALSE)/VLOOKUP($B31,NAV!$A:$FC,F$1,FALSE)*F33,"")</f>
        <v/>
      </c>
      <c r="G32" s="143" t="str">
        <f>IFERROR(VLOOKUP($B32,'NAV plus Dist'!$B:$FD,G$1,FALSE)/VLOOKUP($B31,NAV!$A:$FC,G$1,FALSE)*G33,"")</f>
        <v/>
      </c>
      <c r="H32" s="143" t="str">
        <f>IFERROR(VLOOKUP($B32,'NAV plus Dist'!$B:$FD,H$1,FALSE)/VLOOKUP($B31,NAV!$A:$FC,H$1,FALSE)*H33,"")</f>
        <v/>
      </c>
      <c r="I32" s="143" t="str">
        <f>IFERROR(VLOOKUP($B32,'NAV plus Dist'!$B:$FD,I$1,FALSE)/VLOOKUP($B31,NAV!$A:$FC,I$1,FALSE)*I33,"")</f>
        <v/>
      </c>
      <c r="J32" s="143" t="str">
        <f>IFERROR(VLOOKUP($B32,'NAV plus Dist'!$B:$FD,J$1,FALSE)/VLOOKUP($B31,NAV!$A:$FC,J$1,FALSE)*J33,"")</f>
        <v/>
      </c>
      <c r="K32" s="143" t="str">
        <f>IFERROR(VLOOKUP($B32,'NAV plus Dist'!$B:$FD,K$1,FALSE)/VLOOKUP($B31,NAV!$A:$FC,K$1,FALSE)*K33,"")</f>
        <v/>
      </c>
      <c r="L32" s="143" t="str">
        <f>IFERROR(VLOOKUP($B32,'NAV plus Dist'!$B:$FD,L$1,FALSE)/VLOOKUP($B31,NAV!$A:$FC,L$1,FALSE)*L33,"")</f>
        <v/>
      </c>
      <c r="M32" s="143" t="str">
        <f>IFERROR(VLOOKUP($B32,'NAV plus Dist'!$B:$FD,M$1,FALSE)/VLOOKUP($B31,NAV!$A:$FC,M$1,FALSE)*M33,"")</f>
        <v/>
      </c>
      <c r="N32" s="143" t="str">
        <f>IFERROR(VLOOKUP($B32,'NAV plus Dist'!$B:$FD,N$1,FALSE)/VLOOKUP($B31,NAV!$A:$FC,N$1,FALSE)*N33,"")</f>
        <v/>
      </c>
      <c r="O32" s="143" t="str">
        <f>IFERROR(VLOOKUP($B32,'NAV plus Dist'!$B:$FD,O$1,FALSE)/VLOOKUP($B31,NAV!$A:$FC,O$1,FALSE)*O33,"")</f>
        <v/>
      </c>
      <c r="P32" s="143" t="str">
        <f>IFERROR(VLOOKUP($B32,'NAV plus Dist'!$B:$FD,P$1,FALSE)/VLOOKUP($B31,NAV!$A:$FC,P$1,FALSE)*P33,"")</f>
        <v/>
      </c>
      <c r="Q32" s="143" t="str">
        <f>IFERROR(VLOOKUP($B32,'NAV plus Dist'!$B:$FD,Q$1,FALSE)/VLOOKUP($B31,NAV!$A:$FC,Q$1,FALSE)*Q33,"")</f>
        <v/>
      </c>
      <c r="R32" s="143" t="str">
        <f>IFERROR(VLOOKUP($B32,'NAV plus Dist'!$B:$FD,R$1,FALSE)/VLOOKUP($B31,NAV!$A:$FC,R$1,FALSE)*R33,"")</f>
        <v/>
      </c>
      <c r="S32" s="143" t="str">
        <f>IFERROR(VLOOKUP($B32,'NAV plus Dist'!$B:$FD,S$1,FALSE)/VLOOKUP($B31,NAV!$A:$FC,S$1,FALSE)*S33,"")</f>
        <v/>
      </c>
      <c r="T32" s="143" t="str">
        <f>IFERROR(VLOOKUP($B32,'NAV plus Dist'!$B:$FD,T$1,FALSE)/VLOOKUP($B31,NAV!$A:$FC,T$1,FALSE)*T33,"")</f>
        <v/>
      </c>
      <c r="U32" s="143" t="str">
        <f>IFERROR(VLOOKUP($B32,'NAV plus Dist'!$B:$FD,U$1,FALSE)/VLOOKUP($B31,NAV!$A:$FC,U$1,FALSE)*U33,"")</f>
        <v/>
      </c>
      <c r="V32" s="143" t="str">
        <f>IFERROR(VLOOKUP($B32,'NAV plus Dist'!$B:$FD,V$1,FALSE)/VLOOKUP($B31,NAV!$A:$FC,V$1,FALSE)*V33,"")</f>
        <v/>
      </c>
      <c r="W32" s="143" t="str">
        <f>IFERROR(VLOOKUP($B32,'NAV plus Dist'!$B:$FD,W$1,FALSE)/VLOOKUP($B31,NAV!$A:$FC,W$1,FALSE)*W33,"")</f>
        <v/>
      </c>
      <c r="X32" s="143" t="str">
        <f>IFERROR(VLOOKUP($B32,'NAV plus Dist'!$B:$FD,X$1,FALSE)/VLOOKUP($B31,NAV!$A:$FC,X$1,FALSE)*X33,"")</f>
        <v/>
      </c>
      <c r="Y32" s="143" t="str">
        <f>IFERROR(VLOOKUP($B32,'NAV plus Dist'!$B:$FD,Y$1,FALSE)/VLOOKUP($B31,NAV!$A:$FC,Y$1,FALSE)*Y33,"")</f>
        <v/>
      </c>
      <c r="Z32" s="143" t="str">
        <f>IFERROR(VLOOKUP($B32,'NAV plus Dist'!$B:$FD,Z$1,FALSE)/VLOOKUP($B31,NAV!$A:$FC,Z$1,FALSE)*Z33,"")</f>
        <v/>
      </c>
      <c r="AA32" s="143" t="str">
        <f>IFERROR(VLOOKUP($B32,'NAV plus Dist'!$B:$FD,AA$1,FALSE)/VLOOKUP($B31,NAV!$A:$FC,AA$1,FALSE)*AA33,"")</f>
        <v/>
      </c>
      <c r="AB32" s="143" t="str">
        <f>IFERROR(VLOOKUP($B32,'NAV plus Dist'!$B:$FD,AB$1,FALSE)/VLOOKUP($B31,NAV!$A:$FC,AB$1,FALSE)*AB33,"")</f>
        <v/>
      </c>
      <c r="AC32" s="143" t="str">
        <f>IFERROR(VLOOKUP($B32,'NAV plus Dist'!$B:$FD,AC$1,FALSE)/VLOOKUP($B31,NAV!$A:$FC,AC$1,FALSE)*AC33,"")</f>
        <v/>
      </c>
      <c r="AD32" s="143" t="str">
        <f>IFERROR(VLOOKUP($B32,'NAV plus Dist'!$B:$FD,AD$1,FALSE)/VLOOKUP($B31,NAV!$A:$FC,AD$1,FALSE)*AD33,"")</f>
        <v/>
      </c>
      <c r="AE32" s="143" t="str">
        <f>IFERROR(VLOOKUP($B32,'NAV plus Dist'!$B:$FD,AE$1,FALSE)/VLOOKUP($B31,NAV!$A:$FC,AE$1,FALSE)*AE33,"")</f>
        <v/>
      </c>
      <c r="AF32" s="143" t="str">
        <f>IFERROR(VLOOKUP($B32,'NAV plus Dist'!$B:$FD,AF$1,FALSE)/VLOOKUP($B31,NAV!$A:$FC,AF$1,FALSE)*AF33,"")</f>
        <v/>
      </c>
      <c r="AG32" s="143" t="str">
        <f>IFERROR(VLOOKUP($B32,'NAV plus Dist'!$B:$FD,AG$1,FALSE)/VLOOKUP($B31,NAV!$A:$FC,AG$1,FALSE)*AG33,"")</f>
        <v/>
      </c>
      <c r="AH32" s="143" t="str">
        <f>IFERROR(VLOOKUP($B32,'NAV plus Dist'!$B:$FD,AH$1,FALSE)/VLOOKUP($B31,NAV!$A:$FC,AH$1,FALSE)*AH33,"")</f>
        <v/>
      </c>
      <c r="AI32" s="143" t="str">
        <f>IFERROR(VLOOKUP($B32,'NAV plus Dist'!$B:$FD,AI$1,FALSE)/VLOOKUP($B31,NAV!$A:$FC,AI$1,FALSE)*AI33,"")</f>
        <v/>
      </c>
      <c r="AJ32" s="143" t="str">
        <f>IFERROR(VLOOKUP($B32,'NAV plus Dist'!$B:$FD,AJ$1,FALSE)/VLOOKUP($B31,NAV!$A:$FC,AJ$1,FALSE)*AJ33,"")</f>
        <v/>
      </c>
      <c r="AK32" s="169" t="str">
        <f>IFERROR(VLOOKUP($B32,'NAV plus Dist'!$B:$FD,AK$1,FALSE)/VLOOKUP($B31,NAV!$A:$FC,AK$1,FALSE)*AK33,"")</f>
        <v/>
      </c>
      <c r="AL32" s="169" t="str">
        <f>IFERROR(VLOOKUP($B32,'NAV plus Dist'!$B:$FD,AL$1,FALSE)/VLOOKUP($B31,NAV!$A:$FC,AL$1,FALSE)*AL33,"")</f>
        <v/>
      </c>
      <c r="AM32" s="143" t="str">
        <f>IFERROR(VLOOKUP($B32,'NAV plus Dist'!$B:$FD,AM$1,FALSE)/VLOOKUP($B31,NAV!$A:$FC,AM$1,FALSE)*AM33,"")</f>
        <v/>
      </c>
      <c r="AN32" s="143" t="str">
        <f>IFERROR(VLOOKUP($B32,'NAV plus Dist'!$B:$FD,AN$1,FALSE)/VLOOKUP($B31,NAV!$A:$FC,AN$1,FALSE)*AN33,"")</f>
        <v/>
      </c>
      <c r="AO32" s="143" t="str">
        <f>IFERROR(VLOOKUP($B32,'NAV plus Dist'!$B:$FD,AO$1,FALSE)/VLOOKUP($B31,NAV!$A:$FC,AO$1,FALSE)*AO33,"")</f>
        <v/>
      </c>
      <c r="AP32" s="170" t="str">
        <f>IFERROR(VLOOKUP($B32,'NAV plus Dist'!$B:$FD,AP$1,FALSE)/VLOOKUP($B31,NAV!$A:$FC,AP$1,FALSE)*AP33,"")</f>
        <v/>
      </c>
      <c r="AQ32" s="143" t="str">
        <f>IFERROR(VLOOKUP($B32,'NAV plus Dist'!$B:$FD,AQ$1,FALSE)/VLOOKUP($B31,NAV!$A:$FC,AQ$1,FALSE)*AQ33,"")</f>
        <v/>
      </c>
      <c r="AR32" s="143" t="str">
        <f>IFERROR(VLOOKUP($B32,'NAV plus Dist'!$B:$FD,AR$1,FALSE)/VLOOKUP($B31,NAV!$A:$FC,AR$1,FALSE)*AR33,"")</f>
        <v/>
      </c>
      <c r="AS32" s="143" t="str">
        <f>IFERROR(VLOOKUP($B32,'NAV plus Dist'!$B:$FD,AS$1,FALSE)/VLOOKUP($B31,NAV!$A:$FC,AS$1,FALSE)*AS33,"")</f>
        <v/>
      </c>
      <c r="AT32" s="143" t="str">
        <f>IFERROR(VLOOKUP($B32,'NAV plus Dist'!$B:$FD,AT$1,FALSE)/VLOOKUP($B31,NAV!$A:$FC,AT$1,FALSE)*AT33,"")</f>
        <v/>
      </c>
      <c r="AU32" s="143" t="str">
        <f>IFERROR(VLOOKUP($B32,'NAV plus Dist'!$B:$FD,AU$1,FALSE)/VLOOKUP($B31,NAV!$A:$FC,AU$1,FALSE)*AU33,"")</f>
        <v/>
      </c>
      <c r="AV32" s="143" t="str">
        <f>IFERROR(VLOOKUP($B32,'NAV plus Dist'!$B:$FD,AV$1,FALSE)/VLOOKUP($B31,NAV!$A:$FC,AV$1,FALSE)*AV33,"")</f>
        <v/>
      </c>
      <c r="AW32" s="143" t="str">
        <f>IFERROR(VLOOKUP($B32,'NAV plus Dist'!$B:$FD,AW$1,FALSE)/VLOOKUP($B31,NAV!$A:$FC,AW$1,FALSE)*AW33,"")</f>
        <v/>
      </c>
      <c r="AX32" s="143" t="str">
        <f>IFERROR(VLOOKUP($B32,'NAV plus Dist'!$B:$FD,AX$1,FALSE)/VLOOKUP($B31,NAV!$A:$FC,AX$1,FALSE)*AX33,"")</f>
        <v/>
      </c>
      <c r="AY32" s="143" t="str">
        <f>IFERROR(VLOOKUP($B32,'NAV plus Dist'!$B:$FD,AY$1,FALSE)/VLOOKUP($B31,NAV!$A:$FC,AY$1,FALSE)*AY33,"")</f>
        <v/>
      </c>
      <c r="AZ32" s="143" t="str">
        <f>IFERROR(VLOOKUP($B32,'NAV plus Dist'!$B:$FD,AZ$1,FALSE)/VLOOKUP($B31,NAV!$A:$FC,AZ$1,FALSE)*AZ33,"")</f>
        <v/>
      </c>
      <c r="BA32" s="143" t="str">
        <f>IFERROR(VLOOKUP($B32,'NAV plus Dist'!$B:$FD,BA$1,FALSE)/VLOOKUP($B31,NAV!$A:$FC,BA$1,FALSE)*BA33,"")</f>
        <v/>
      </c>
      <c r="BB32" s="143" t="str">
        <f>IFERROR(VLOOKUP($B32,'NAV plus Dist'!$B:$FD,BB$1,FALSE)/VLOOKUP($B31,NAV!$A:$FC,BB$1,FALSE)*BB33,"")</f>
        <v/>
      </c>
      <c r="BC32" s="143" t="str">
        <f>IFERROR(VLOOKUP($B32,'NAV plus Dist'!$B:$FD,BC$1,FALSE)/VLOOKUP($B31,NAV!$A:$FC,BC$1,FALSE)*BC33,"")</f>
        <v/>
      </c>
      <c r="BD32" s="143" t="str">
        <f>IFERROR(VLOOKUP($B32,'NAV plus Dist'!$B:$FD,BD$1,FALSE)/VLOOKUP($B31,NAV!$A:$FC,BD$1,FALSE)*BD33,"")</f>
        <v/>
      </c>
      <c r="BE32" s="143" t="str">
        <f>IFERROR(VLOOKUP($B32,'NAV plus Dist'!$B:$FD,BE$1,FALSE)/VLOOKUP($B31,NAV!$A:$FC,BE$1,FALSE)*BE33,"")</f>
        <v/>
      </c>
      <c r="BF32" s="143" t="str">
        <f>IFERROR(VLOOKUP($B32,'NAV plus Dist'!$B:$FD,BF$1,FALSE)/VLOOKUP($B31,NAV!$A:$FC,BF$1,FALSE)*BF33,"")</f>
        <v/>
      </c>
      <c r="BG32" s="143" t="str">
        <f>IFERROR(VLOOKUP($B32,'NAV plus Dist'!$B:$FD,BG$1,FALSE)/VLOOKUP($B31,NAV!$A:$FC,BG$1,FALSE)*BG33,"")</f>
        <v/>
      </c>
      <c r="BH32" s="143" t="str">
        <f>IFERROR(VLOOKUP($B32,'NAV plus Dist'!$B:$FD,BH$1,FALSE)/VLOOKUP($B31,NAV!$A:$FC,BH$1,FALSE)*BH33,"")</f>
        <v/>
      </c>
      <c r="BI32" s="143" t="str">
        <f>IFERROR(VLOOKUP($B32,'NAV plus Dist'!$B:$FD,BI$1,FALSE)/VLOOKUP($B31,NAV!$A:$FC,BI$1,FALSE)*BI33,"")</f>
        <v/>
      </c>
      <c r="BJ32" s="143" t="str">
        <f>IFERROR(VLOOKUP($B32,'NAV plus Dist'!$B:$FD,BJ$1,FALSE)/VLOOKUP($B31,NAV!$A:$FC,BJ$1,FALSE)*BJ33,"")</f>
        <v/>
      </c>
      <c r="BK32" s="143" t="str">
        <f>IFERROR(VLOOKUP($B32,'NAV plus Dist'!$B:$FD,BK$1,FALSE)/VLOOKUP($B31,NAV!$A:$FC,BK$1,FALSE)*BK33,"")</f>
        <v/>
      </c>
      <c r="BL32" s="143" t="str">
        <f>IFERROR(VLOOKUP($B32,'NAV plus Dist'!$B:$FD,BL$1,FALSE)/VLOOKUP($B31,NAV!$A:$FC,BL$1,FALSE)*BL33,"")</f>
        <v/>
      </c>
      <c r="BM32" s="143" t="str">
        <f>IFERROR(VLOOKUP($B32,'NAV plus Dist'!$B:$FD,BM$1,FALSE)/VLOOKUP($B31,NAV!$A:$FC,BM$1,FALSE)*BM33,"")</f>
        <v/>
      </c>
      <c r="BN32" s="143" t="str">
        <f>IFERROR(VLOOKUP($B32,'NAV plus Dist'!$B:$FD,BN$1,FALSE)/VLOOKUP($B31,NAV!$A:$FC,BN$1,FALSE)*BN33,"")</f>
        <v/>
      </c>
      <c r="BO32" s="143" t="str">
        <f>IFERROR(VLOOKUP($B32,'NAV plus Dist'!$B:$FD,BO$1,FALSE)/VLOOKUP($B31,NAV!$A:$FC,BO$1,FALSE)*BO33,"")</f>
        <v/>
      </c>
      <c r="BP32" s="143" t="str">
        <f>IFERROR(VLOOKUP($B32,'NAV plus Dist'!$B:$FD,BP$1,FALSE)/VLOOKUP($B31,NAV!$A:$FC,BP$1,FALSE)*BP33,"")</f>
        <v/>
      </c>
      <c r="BQ32" s="143" t="str">
        <f>IFERROR(VLOOKUP($B32,'NAV plus Dist'!$B:$FD,BQ$1,FALSE)/VLOOKUP($B31,NAV!$A:$FC,BQ$1,FALSE)*BQ33,"")</f>
        <v/>
      </c>
      <c r="BR32" s="143" t="str">
        <f>IFERROR(VLOOKUP($B32,'NAV plus Dist'!$B:$FD,BR$1,FALSE)/VLOOKUP($B31,NAV!$A:$FC,BR$1,FALSE)*BR33,"")</f>
        <v/>
      </c>
      <c r="BS32" s="143" t="str">
        <f>IFERROR(VLOOKUP($B32,'NAV plus Dist'!$B:$FD,BS$1,FALSE)/VLOOKUP($B31,NAV!$A:$FC,BS$1,FALSE)*BS33,"")</f>
        <v/>
      </c>
      <c r="BT32" s="143" t="str">
        <f>IFERROR(VLOOKUP($B32,'NAV plus Dist'!$B:$FD,BT$1,FALSE)/VLOOKUP($B31,NAV!$A:$FC,BT$1,FALSE)*BT33,"")</f>
        <v/>
      </c>
      <c r="BU32" s="143" t="str">
        <f>IFERROR(VLOOKUP($B32,'NAV plus Dist'!$B:$FD,BU$1,FALSE)/VLOOKUP($B31,NAV!$A:$FC,BU$1,FALSE)*BU33,"")</f>
        <v/>
      </c>
      <c r="BV32" s="143" t="str">
        <f>IFERROR(VLOOKUP($B32,'NAV plus Dist'!$B:$FD,BV$1,FALSE)/VLOOKUP($B31,NAV!$A:$FC,BV$1,FALSE)*BV33,"")</f>
        <v/>
      </c>
      <c r="BW32" s="143" t="str">
        <f>IFERROR(VLOOKUP($B32,'NAV plus Dist'!$B:$FD,BW$1,FALSE)/VLOOKUP($B31,NAV!$A:$FC,BW$1,FALSE)*BW33,"")</f>
        <v/>
      </c>
      <c r="BX32" s="143" t="str">
        <f>IFERROR(VLOOKUP($B32,'NAV plus Dist'!$B:$FD,BX$1,FALSE)/VLOOKUP($B31,NAV!$A:$FC,BX$1,FALSE)*BX33,"")</f>
        <v/>
      </c>
      <c r="BY32" s="143" t="str">
        <f>IFERROR(VLOOKUP($B32,'NAV plus Dist'!$B:$FD,BY$1,FALSE)/VLOOKUP($B31,NAV!$A:$FC,BY$1,FALSE)*BY33,"")</f>
        <v/>
      </c>
      <c r="BZ32" s="143" t="str">
        <f>IFERROR(VLOOKUP($B32,'NAV plus Dist'!$B:$FD,BZ$1,FALSE)/VLOOKUP($B31,NAV!$A:$FC,BZ$1,FALSE)*BZ33,"")</f>
        <v/>
      </c>
      <c r="CA32" s="143" t="str">
        <f>IFERROR(VLOOKUP($B32,'NAV plus Dist'!$B:$FD,CA$1,FALSE)/VLOOKUP($B31,NAV!$A:$FC,CA$1,FALSE)*CA33,"")</f>
        <v/>
      </c>
      <c r="CB32" s="143" t="str">
        <f>IFERROR(VLOOKUP($B32,'NAV plus Dist'!$B:$FD,CB$1,FALSE)/VLOOKUP($B31,NAV!$A:$FC,CB$1,FALSE)*CB33,"")</f>
        <v/>
      </c>
      <c r="CC32" s="143" t="str">
        <f>IFERROR(VLOOKUP($B32,'NAV plus Dist'!$B:$FD,CC$1,FALSE)/VLOOKUP($B31,NAV!$A:$FC,CC$1,FALSE)*CC33,"")</f>
        <v/>
      </c>
      <c r="CD32" s="143" t="str">
        <f>IFERROR(VLOOKUP($B32,'NAV plus Dist'!$B:$FD,CD$1,FALSE)/VLOOKUP($B31,NAV!$A:$FC,CD$1,FALSE)*CD33,"")</f>
        <v/>
      </c>
      <c r="CE32" s="143" t="str">
        <f>IFERROR(VLOOKUP($B32,'NAV plus Dist'!$B:$FD,CE$1,FALSE)/VLOOKUP($B31,NAV!$A:$FC,CE$1,FALSE)*CE33,"")</f>
        <v/>
      </c>
      <c r="CF32" s="143" t="str">
        <f>IFERROR(VLOOKUP($B32,'NAV plus Dist'!$B:$FD,CF$1,FALSE)/VLOOKUP($B31,NAV!$A:$FC,CF$1,FALSE)*CF33,"")</f>
        <v/>
      </c>
      <c r="CG32" s="143" t="str">
        <f>IFERROR(VLOOKUP($B32,'NAV plus Dist'!$B:$FD,CG$1,FALSE)/VLOOKUP($B31,NAV!$A:$FC,CG$1,FALSE)*CG33,"")</f>
        <v/>
      </c>
      <c r="CH32" s="143" t="str">
        <f>IFERROR(VLOOKUP($B32,'NAV plus Dist'!$B:$FD,CH$1,FALSE)/VLOOKUP($B31,NAV!$A:$FC,CH$1,FALSE)*CH33,"")</f>
        <v/>
      </c>
      <c r="CI32" s="143" t="str">
        <f>IFERROR(VLOOKUP($B32,'NAV plus Dist'!$B:$FD,CI$1,FALSE)/VLOOKUP($B31,NAV!$A:$FC,CI$1,FALSE)*CI33,"")</f>
        <v/>
      </c>
      <c r="CJ32" s="143" t="str">
        <f>IFERROR(VLOOKUP($B32,'NAV plus Dist'!$B:$FD,CJ$1,FALSE)/VLOOKUP($B31,NAV!$A:$FC,CJ$1,FALSE)*CJ33,"")</f>
        <v/>
      </c>
      <c r="CK32" s="143" t="str">
        <f>IFERROR(VLOOKUP($B32,'NAV plus Dist'!$B:$AAA,CK$1,FALSE)/VLOOKUP($B31,NAV!$A:$AAA,CK$1,FALSE)*CK33,"")</f>
        <v/>
      </c>
      <c r="CL32" s="143" t="str">
        <f>IFERROR(VLOOKUP($B32,'NAV plus Dist'!$B:$AAA,CL$1,FALSE)/VLOOKUP($B31,NAV!$A:$AAA,CL$1,FALSE)*CL33,"")</f>
        <v/>
      </c>
      <c r="CM32" s="143" t="str">
        <f>IFERROR(VLOOKUP($B32,'NAV plus Dist'!$B:$AAA,CM$1,FALSE)/VLOOKUP($B31,NAV!$A:$AAA,CM$1,FALSE)*CM33,"")</f>
        <v/>
      </c>
      <c r="CN32" s="143" t="str">
        <f>IFERROR(VLOOKUP($B32,'NAV plus Dist'!$B:$AAA,CN$1,FALSE)/VLOOKUP($B31,NAV!$A:$AAA,CN$1,FALSE)*CN33,"")</f>
        <v/>
      </c>
      <c r="CO32" s="143" t="str">
        <f>IFERROR(VLOOKUP($B32,'NAV plus Dist'!$B:$AAA,CO$1,FALSE)/VLOOKUP($B31,NAV!$A:$AAA,CO$1,FALSE)*CO33,"")</f>
        <v/>
      </c>
      <c r="CP32" s="143" t="str">
        <f>IFERROR(VLOOKUP($B32,'NAV plus Dist'!$B:$AAA,CP$1,FALSE)/VLOOKUP($B31,NAV!$A:$AAA,CP$1,FALSE)*CP33,"")</f>
        <v/>
      </c>
      <c r="CQ32" s="143" t="str">
        <f>IFERROR(VLOOKUP($B32,'NAV plus Dist'!$B:$AAA,CQ$1,FALSE)/VLOOKUP($B31,NAV!$A:$AAA,CQ$1,FALSE)*CQ33,"")</f>
        <v/>
      </c>
      <c r="CR32" s="143" t="str">
        <f>IFERROR(VLOOKUP($B32,'NAV plus Dist'!$B:$AAA,CR$1,FALSE)/VLOOKUP($B31,NAV!$A:$AAA,CR$1,FALSE)*CR33,"")</f>
        <v/>
      </c>
      <c r="CS32" s="143" t="str">
        <f>IFERROR(VLOOKUP($B32,'NAV plus Dist'!$B:$AAA,CS$1,FALSE)/VLOOKUP($B31,NAV!$A:$AAA,CS$1,FALSE)*CS33,"")</f>
        <v/>
      </c>
      <c r="CT32" s="143" t="str">
        <f>IFERROR(VLOOKUP($B32,'NAV plus Dist'!$B:$AAA,CT$1,FALSE)/VLOOKUP($B31,NAV!$A:$AAA,CT$1,FALSE)*CT33,"")</f>
        <v/>
      </c>
      <c r="CU32" s="143" t="str">
        <f>IFERROR(VLOOKUP($B32,'NAV plus Dist'!$B:$AAA,CU$1,FALSE)/VLOOKUP($B31,NAV!$A:$AAA,CU$1,FALSE)*CU33,"")</f>
        <v/>
      </c>
      <c r="CV32" s="143" t="str">
        <f>IFERROR(VLOOKUP($B32,'NAV plus Dist'!$B:$AAA,CV$1,FALSE)/VLOOKUP($B31,NAV!$A:$AAA,CV$1,FALSE)*CV33,"")</f>
        <v/>
      </c>
      <c r="CW32" s="143" t="str">
        <f>IFERROR(VLOOKUP($B32,'NAV plus Dist'!$B:$AAA,CW$1,FALSE)/VLOOKUP($B31,NAV!$A:$AAA,CW$1,FALSE)*CW33,"")</f>
        <v/>
      </c>
      <c r="CX32" s="143" t="str">
        <f>IFERROR(VLOOKUP($B32,'NAV plus Dist'!$B:$AAA,CX$1,FALSE)/VLOOKUP($B31,NAV!$A:$AAA,CX$1,FALSE)*CX33,"")</f>
        <v/>
      </c>
      <c r="CY32" s="143" t="str">
        <f>IFERROR(VLOOKUP($B32,'NAV plus Dist'!$B:$AAA,CY$1,FALSE)/VLOOKUP($B31,NAV!$A:$AAA,CY$1,FALSE)*CY33,"")</f>
        <v/>
      </c>
      <c r="CZ32" s="143" t="str">
        <f>IFERROR(VLOOKUP($B32,'NAV plus Dist'!$B:$AAA,CZ$1,FALSE)/VLOOKUP($B31,NAV!$A:$AAA,CZ$1,FALSE)*CZ33,"")</f>
        <v/>
      </c>
      <c r="DA32" s="143" t="str">
        <f>IFERROR(VLOOKUP($B32,'NAV plus Dist'!$B:$AAA,DA$1,FALSE)/VLOOKUP($B31,NAV!$A:$AAA,DA$1,FALSE)*DA33,"")</f>
        <v/>
      </c>
      <c r="DB32" s="143" t="str">
        <f>IFERROR(VLOOKUP($B32,'NAV plus Dist'!$B:$AAA,DB$1,FALSE)/VLOOKUP($B31,NAV!$A:$AAA,DB$1,FALSE)*DB33,"")</f>
        <v/>
      </c>
      <c r="DC32" s="143" t="str">
        <f>IFERROR(VLOOKUP($B32,'NAV plus Dist'!$B:$AAA,DC$1,FALSE)/VLOOKUP($B31,NAV!$A:$AAA,DC$1,FALSE)*DC33,"")</f>
        <v/>
      </c>
      <c r="DD32" s="143" t="str">
        <f>IFERROR(VLOOKUP($B32,'NAV plus Dist'!$B:$AAA,DD$1,FALSE)/VLOOKUP($B31,NAV!$A:$AAA,DD$1,FALSE)*DD33,"")</f>
        <v/>
      </c>
      <c r="DE32" s="143" t="str">
        <f>IFERROR(VLOOKUP($B32,'NAV plus Dist'!$B:$AAA,DE$1,FALSE)/VLOOKUP($B31,NAV!$A:$AAA,DE$1,FALSE)*DE33,"")</f>
        <v/>
      </c>
      <c r="DF32" s="143" t="str">
        <f>IFERROR(VLOOKUP($B32,'NAV plus Dist'!$B:$AAA,DF$1,FALSE)/VLOOKUP($B31,NAV!$A:$AAA,DF$1,FALSE)*DF33,"")</f>
        <v/>
      </c>
      <c r="DG32" s="143" t="str">
        <f>IFERROR(VLOOKUP($B32,'NAV plus Dist'!$B:$AAA,DG$1,FALSE)/VLOOKUP($B31,NAV!$A:$AAA,DG$1,FALSE)*DG33,"")</f>
        <v/>
      </c>
      <c r="DH32" s="143" t="str">
        <f>IFERROR(VLOOKUP($B32,'NAV plus Dist'!$B:$AAA,DH$1,FALSE)/VLOOKUP($B31,NAV!$A:$AAA,DH$1,FALSE)*DH33,"")</f>
        <v/>
      </c>
    </row>
    <row r="33" spans="1:112">
      <c r="A33" s="94">
        <f t="shared" si="35"/>
        <v>168</v>
      </c>
      <c r="B33" s="168">
        <f t="shared" si="36"/>
        <v>40968</v>
      </c>
      <c r="C33" s="143" t="str">
        <f>IFERROR(VLOOKUP($B33,'NAV plus Dist'!$B:$FD,C$1,FALSE)/VLOOKUP($B32,NAV!$A:$FC,C$1,FALSE)*C34,"")</f>
        <v/>
      </c>
      <c r="D33" s="143" t="str">
        <f>IFERROR(VLOOKUP($B33,'NAV plus Dist'!$B:$FD,D$1,FALSE)/VLOOKUP($B32,NAV!$A:$FC,D$1,FALSE)*D34,"")</f>
        <v/>
      </c>
      <c r="E33" s="143" t="str">
        <f>IFERROR(VLOOKUP($B33,'NAV plus Dist'!$B:$FD,E$1,FALSE)/VLOOKUP($B32,NAV!$A:$FC,E$1,FALSE)*E34,"")</f>
        <v/>
      </c>
      <c r="F33" s="143" t="str">
        <f>IFERROR(VLOOKUP($B33,'NAV plus Dist'!$B:$FD,F$1,FALSE)/VLOOKUP($B32,NAV!$A:$FC,F$1,FALSE)*F34,"")</f>
        <v/>
      </c>
      <c r="G33" s="143" t="str">
        <f>IFERROR(VLOOKUP($B33,'NAV plus Dist'!$B:$FD,G$1,FALSE)/VLOOKUP($B32,NAV!$A:$FC,G$1,FALSE)*G34,"")</f>
        <v/>
      </c>
      <c r="H33" s="143" t="str">
        <f>IFERROR(VLOOKUP($B33,'NAV plus Dist'!$B:$FD,H$1,FALSE)/VLOOKUP($B32,NAV!$A:$FC,H$1,FALSE)*H34,"")</f>
        <v/>
      </c>
      <c r="I33" s="143" t="str">
        <f>IFERROR(VLOOKUP($B33,'NAV plus Dist'!$B:$FD,I$1,FALSE)/VLOOKUP($B32,NAV!$A:$FC,I$1,FALSE)*I34,"")</f>
        <v/>
      </c>
      <c r="J33" s="143" t="str">
        <f>IFERROR(VLOOKUP($B33,'NAV plus Dist'!$B:$FD,J$1,FALSE)/VLOOKUP($B32,NAV!$A:$FC,J$1,FALSE)*J34,"")</f>
        <v/>
      </c>
      <c r="K33" s="143" t="str">
        <f>IFERROR(VLOOKUP($B33,'NAV plus Dist'!$B:$FD,K$1,FALSE)/VLOOKUP($B32,NAV!$A:$FC,K$1,FALSE)*K34,"")</f>
        <v/>
      </c>
      <c r="L33" s="143" t="str">
        <f>IFERROR(VLOOKUP($B33,'NAV plus Dist'!$B:$FD,L$1,FALSE)/VLOOKUP($B32,NAV!$A:$FC,L$1,FALSE)*L34,"")</f>
        <v/>
      </c>
      <c r="M33" s="143" t="str">
        <f>IFERROR(VLOOKUP($B33,'NAV plus Dist'!$B:$FD,M$1,FALSE)/VLOOKUP($B32,NAV!$A:$FC,M$1,FALSE)*M34,"")</f>
        <v/>
      </c>
      <c r="N33" s="143" t="str">
        <f>IFERROR(VLOOKUP($B33,'NAV plus Dist'!$B:$FD,N$1,FALSE)/VLOOKUP($B32,NAV!$A:$FC,N$1,FALSE)*N34,"")</f>
        <v/>
      </c>
      <c r="O33" s="143" t="str">
        <f>IFERROR(VLOOKUP($B33,'NAV plus Dist'!$B:$FD,O$1,FALSE)/VLOOKUP($B32,NAV!$A:$FC,O$1,FALSE)*O34,"")</f>
        <v/>
      </c>
      <c r="P33" s="143" t="str">
        <f>IFERROR(VLOOKUP($B33,'NAV plus Dist'!$B:$FD,P$1,FALSE)/VLOOKUP($B32,NAV!$A:$FC,P$1,FALSE)*P34,"")</f>
        <v/>
      </c>
      <c r="Q33" s="143" t="str">
        <f>IFERROR(VLOOKUP($B33,'NAV plus Dist'!$B:$FD,Q$1,FALSE)/VLOOKUP($B32,NAV!$A:$FC,Q$1,FALSE)*Q34,"")</f>
        <v/>
      </c>
      <c r="R33" s="143" t="str">
        <f>IFERROR(VLOOKUP($B33,'NAV plus Dist'!$B:$FD,R$1,FALSE)/VLOOKUP($B32,NAV!$A:$FC,R$1,FALSE)*R34,"")</f>
        <v/>
      </c>
      <c r="S33" s="143" t="str">
        <f>IFERROR(VLOOKUP($B33,'NAV plus Dist'!$B:$FD,S$1,FALSE)/VLOOKUP($B32,NAV!$A:$FC,S$1,FALSE)*S34,"")</f>
        <v/>
      </c>
      <c r="T33" s="143" t="str">
        <f>IFERROR(VLOOKUP($B33,'NAV plus Dist'!$B:$FD,T$1,FALSE)/VLOOKUP($B32,NAV!$A:$FC,T$1,FALSE)*T34,"")</f>
        <v/>
      </c>
      <c r="U33" s="143" t="str">
        <f>IFERROR(VLOOKUP($B33,'NAV plus Dist'!$B:$FD,U$1,FALSE)/VLOOKUP($B32,NAV!$A:$FC,U$1,FALSE)*U34,"")</f>
        <v/>
      </c>
      <c r="V33" s="143" t="str">
        <f>IFERROR(VLOOKUP($B33,'NAV plus Dist'!$B:$FD,V$1,FALSE)/VLOOKUP($B32,NAV!$A:$FC,V$1,FALSE)*V34,"")</f>
        <v/>
      </c>
      <c r="W33" s="143" t="str">
        <f>IFERROR(VLOOKUP($B33,'NAV plus Dist'!$B:$FD,W$1,FALSE)/VLOOKUP($B32,NAV!$A:$FC,W$1,FALSE)*W34,"")</f>
        <v/>
      </c>
      <c r="X33" s="143" t="str">
        <f>IFERROR(VLOOKUP($B33,'NAV plus Dist'!$B:$FD,X$1,FALSE)/VLOOKUP($B32,NAV!$A:$FC,X$1,FALSE)*X34,"")</f>
        <v/>
      </c>
      <c r="Y33" s="143" t="str">
        <f>IFERROR(VLOOKUP($B33,'NAV plus Dist'!$B:$FD,Y$1,FALSE)/VLOOKUP($B32,NAV!$A:$FC,Y$1,FALSE)*Y34,"")</f>
        <v/>
      </c>
      <c r="Z33" s="143" t="str">
        <f>IFERROR(VLOOKUP($B33,'NAV plus Dist'!$B:$FD,Z$1,FALSE)/VLOOKUP($B32,NAV!$A:$FC,Z$1,FALSE)*Z34,"")</f>
        <v/>
      </c>
      <c r="AA33" s="143" t="str">
        <f>IFERROR(VLOOKUP($B33,'NAV plus Dist'!$B:$FD,AA$1,FALSE)/VLOOKUP($B32,NAV!$A:$FC,AA$1,FALSE)*AA34,"")</f>
        <v/>
      </c>
      <c r="AB33" s="143" t="str">
        <f>IFERROR(VLOOKUP($B33,'NAV plus Dist'!$B:$FD,AB$1,FALSE)/VLOOKUP($B32,NAV!$A:$FC,AB$1,FALSE)*AB34,"")</f>
        <v/>
      </c>
      <c r="AC33" s="143" t="str">
        <f>IFERROR(VLOOKUP($B33,'NAV plus Dist'!$B:$FD,AC$1,FALSE)/VLOOKUP($B32,NAV!$A:$FC,AC$1,FALSE)*AC34,"")</f>
        <v/>
      </c>
      <c r="AD33" s="143" t="str">
        <f>IFERROR(VLOOKUP($B33,'NAV plus Dist'!$B:$FD,AD$1,FALSE)/VLOOKUP($B32,NAV!$A:$FC,AD$1,FALSE)*AD34,"")</f>
        <v/>
      </c>
      <c r="AE33" s="143" t="str">
        <f>IFERROR(VLOOKUP($B33,'NAV plus Dist'!$B:$FD,AE$1,FALSE)/VLOOKUP($B32,NAV!$A:$FC,AE$1,FALSE)*AE34,"")</f>
        <v/>
      </c>
      <c r="AF33" s="143" t="str">
        <f>IFERROR(VLOOKUP($B33,'NAV plus Dist'!$B:$FD,AF$1,FALSE)/VLOOKUP($B32,NAV!$A:$FC,AF$1,FALSE)*AF34,"")</f>
        <v/>
      </c>
      <c r="AG33" s="143" t="str">
        <f>IFERROR(VLOOKUP($B33,'NAV plus Dist'!$B:$FD,AG$1,FALSE)/VLOOKUP($B32,NAV!$A:$FC,AG$1,FALSE)*AG34,"")</f>
        <v/>
      </c>
      <c r="AH33" s="143" t="str">
        <f>IFERROR(VLOOKUP($B33,'NAV plus Dist'!$B:$FD,AH$1,FALSE)/VLOOKUP($B32,NAV!$A:$FC,AH$1,FALSE)*AH34,"")</f>
        <v/>
      </c>
      <c r="AI33" s="143" t="str">
        <f>IFERROR(VLOOKUP($B33,'NAV plus Dist'!$B:$FD,AI$1,FALSE)/VLOOKUP($B32,NAV!$A:$FC,AI$1,FALSE)*AI34,"")</f>
        <v/>
      </c>
      <c r="AJ33" s="143" t="str">
        <f>IFERROR(VLOOKUP($B33,'NAV plus Dist'!$B:$FD,AJ$1,FALSE)/VLOOKUP($B32,NAV!$A:$FC,AJ$1,FALSE)*AJ34,"")</f>
        <v/>
      </c>
      <c r="AK33" s="169" t="str">
        <f>IFERROR(VLOOKUP($B33,'NAV plus Dist'!$B:$FD,AK$1,FALSE)/VLOOKUP($B32,NAV!$A:$FC,AK$1,FALSE)*AK34,"")</f>
        <v/>
      </c>
      <c r="AL33" s="169" t="str">
        <f>IFERROR(VLOOKUP($B33,'NAV plus Dist'!$B:$FD,AL$1,FALSE)/VLOOKUP($B32,NAV!$A:$FC,AL$1,FALSE)*AL34,"")</f>
        <v/>
      </c>
      <c r="AM33" s="143" t="str">
        <f>IFERROR(VLOOKUP($B33,'NAV plus Dist'!$B:$FD,AM$1,FALSE)/VLOOKUP($B32,NAV!$A:$FC,AM$1,FALSE)*AM34,"")</f>
        <v/>
      </c>
      <c r="AN33" s="143" t="str">
        <f>IFERROR(VLOOKUP($B33,'NAV plus Dist'!$B:$FD,AN$1,FALSE)/VLOOKUP($B32,NAV!$A:$FC,AN$1,FALSE)*AN34,"")</f>
        <v/>
      </c>
      <c r="AO33" s="143" t="str">
        <f>IFERROR(VLOOKUP($B33,'NAV plus Dist'!$B:$FD,AO$1,FALSE)/VLOOKUP($B32,NAV!$A:$FC,AO$1,FALSE)*AO34,"")</f>
        <v/>
      </c>
      <c r="AP33" s="170" t="str">
        <f>IFERROR(VLOOKUP($B33,'NAV plus Dist'!$B:$FD,AP$1,FALSE)/VLOOKUP($B32,NAV!$A:$FC,AP$1,FALSE)*AP34,"")</f>
        <v/>
      </c>
      <c r="AQ33" s="143" t="str">
        <f>IFERROR(VLOOKUP($B33,'NAV plus Dist'!$B:$FD,AQ$1,FALSE)/VLOOKUP($B32,NAV!$A:$FC,AQ$1,FALSE)*AQ34,"")</f>
        <v/>
      </c>
      <c r="AR33" s="143" t="str">
        <f>IFERROR(VLOOKUP($B33,'NAV plus Dist'!$B:$FD,AR$1,FALSE)/VLOOKUP($B32,NAV!$A:$FC,AR$1,FALSE)*AR34,"")</f>
        <v/>
      </c>
      <c r="AS33" s="143" t="str">
        <f>IFERROR(VLOOKUP($B33,'NAV plus Dist'!$B:$FD,AS$1,FALSE)/VLOOKUP($B32,NAV!$A:$FC,AS$1,FALSE)*AS34,"")</f>
        <v/>
      </c>
      <c r="AT33" s="143" t="str">
        <f>IFERROR(VLOOKUP($B33,'NAV plus Dist'!$B:$FD,AT$1,FALSE)/VLOOKUP($B32,NAV!$A:$FC,AT$1,FALSE)*AT34,"")</f>
        <v/>
      </c>
      <c r="AU33" s="143" t="str">
        <f>IFERROR(VLOOKUP($B33,'NAV plus Dist'!$B:$FD,AU$1,FALSE)/VLOOKUP($B32,NAV!$A:$FC,AU$1,FALSE)*AU34,"")</f>
        <v/>
      </c>
      <c r="AV33" s="143" t="str">
        <f>IFERROR(VLOOKUP($B33,'NAV plus Dist'!$B:$FD,AV$1,FALSE)/VLOOKUP($B32,NAV!$A:$FC,AV$1,FALSE)*AV34,"")</f>
        <v/>
      </c>
      <c r="AW33" s="143" t="str">
        <f>IFERROR(VLOOKUP($B33,'NAV plus Dist'!$B:$FD,AW$1,FALSE)/VLOOKUP($B32,NAV!$A:$FC,AW$1,FALSE)*AW34,"")</f>
        <v/>
      </c>
      <c r="AX33" s="143" t="str">
        <f>IFERROR(VLOOKUP($B33,'NAV plus Dist'!$B:$FD,AX$1,FALSE)/VLOOKUP($B32,NAV!$A:$FC,AX$1,FALSE)*AX34,"")</f>
        <v/>
      </c>
      <c r="AY33" s="143" t="str">
        <f>IFERROR(VLOOKUP($B33,'NAV plus Dist'!$B:$FD,AY$1,FALSE)/VLOOKUP($B32,NAV!$A:$FC,AY$1,FALSE)*AY34,"")</f>
        <v/>
      </c>
      <c r="AZ33" s="143" t="str">
        <f>IFERROR(VLOOKUP($B33,'NAV plus Dist'!$B:$FD,AZ$1,FALSE)/VLOOKUP($B32,NAV!$A:$FC,AZ$1,FALSE)*AZ34,"")</f>
        <v/>
      </c>
      <c r="BA33" s="143" t="str">
        <f>IFERROR(VLOOKUP($B33,'NAV plus Dist'!$B:$FD,BA$1,FALSE)/VLOOKUP($B32,NAV!$A:$FC,BA$1,FALSE)*BA34,"")</f>
        <v/>
      </c>
      <c r="BB33" s="143" t="str">
        <f>IFERROR(VLOOKUP($B33,'NAV plus Dist'!$B:$FD,BB$1,FALSE)/VLOOKUP($B32,NAV!$A:$FC,BB$1,FALSE)*BB34,"")</f>
        <v/>
      </c>
      <c r="BC33" s="143" t="str">
        <f>IFERROR(VLOOKUP($B33,'NAV plus Dist'!$B:$FD,BC$1,FALSE)/VLOOKUP($B32,NAV!$A:$FC,BC$1,FALSE)*BC34,"")</f>
        <v/>
      </c>
      <c r="BD33" s="143" t="str">
        <f>IFERROR(VLOOKUP($B33,'NAV plus Dist'!$B:$FD,BD$1,FALSE)/VLOOKUP($B32,NAV!$A:$FC,BD$1,FALSE)*BD34,"")</f>
        <v/>
      </c>
      <c r="BE33" s="143" t="str">
        <f>IFERROR(VLOOKUP($B33,'NAV plus Dist'!$B:$FD,BE$1,FALSE)/VLOOKUP($B32,NAV!$A:$FC,BE$1,FALSE)*BE34,"")</f>
        <v/>
      </c>
      <c r="BF33" s="143" t="str">
        <f>IFERROR(VLOOKUP($B33,'NAV plus Dist'!$B:$FD,BF$1,FALSE)/VLOOKUP($B32,NAV!$A:$FC,BF$1,FALSE)*BF34,"")</f>
        <v/>
      </c>
      <c r="BG33" s="143" t="str">
        <f>IFERROR(VLOOKUP($B33,'NAV plus Dist'!$B:$FD,BG$1,FALSE)/VLOOKUP($B32,NAV!$A:$FC,BG$1,FALSE)*BG34,"")</f>
        <v/>
      </c>
      <c r="BH33" s="143" t="str">
        <f>IFERROR(VLOOKUP($B33,'NAV plus Dist'!$B:$FD,BH$1,FALSE)/VLOOKUP($B32,NAV!$A:$FC,BH$1,FALSE)*BH34,"")</f>
        <v/>
      </c>
      <c r="BI33" s="143" t="str">
        <f>IFERROR(VLOOKUP($B33,'NAV plus Dist'!$B:$FD,BI$1,FALSE)/VLOOKUP($B32,NAV!$A:$FC,BI$1,FALSE)*BI34,"")</f>
        <v/>
      </c>
      <c r="BJ33" s="143" t="str">
        <f>IFERROR(VLOOKUP($B33,'NAV plus Dist'!$B:$FD,BJ$1,FALSE)/VLOOKUP($B32,NAV!$A:$FC,BJ$1,FALSE)*BJ34,"")</f>
        <v/>
      </c>
      <c r="BK33" s="143" t="str">
        <f>IFERROR(VLOOKUP($B33,'NAV plus Dist'!$B:$FD,BK$1,FALSE)/VLOOKUP($B32,NAV!$A:$FC,BK$1,FALSE)*BK34,"")</f>
        <v/>
      </c>
      <c r="BL33" s="143" t="str">
        <f>IFERROR(VLOOKUP($B33,'NAV plus Dist'!$B:$FD,BL$1,FALSE)/VLOOKUP($B32,NAV!$A:$FC,BL$1,FALSE)*BL34,"")</f>
        <v/>
      </c>
      <c r="BM33" s="143" t="str">
        <f>IFERROR(VLOOKUP($B33,'NAV plus Dist'!$B:$FD,BM$1,FALSE)/VLOOKUP($B32,NAV!$A:$FC,BM$1,FALSE)*BM34,"")</f>
        <v/>
      </c>
      <c r="BN33" s="143" t="str">
        <f>IFERROR(VLOOKUP($B33,'NAV plus Dist'!$B:$FD,BN$1,FALSE)/VLOOKUP($B32,NAV!$A:$FC,BN$1,FALSE)*BN34,"")</f>
        <v/>
      </c>
      <c r="BO33" s="143" t="str">
        <f>IFERROR(VLOOKUP($B33,'NAV plus Dist'!$B:$FD,BO$1,FALSE)/VLOOKUP($B32,NAV!$A:$FC,BO$1,FALSE)*BO34,"")</f>
        <v/>
      </c>
      <c r="BP33" s="143" t="str">
        <f>IFERROR(VLOOKUP($B33,'NAV plus Dist'!$B:$FD,BP$1,FALSE)/VLOOKUP($B32,NAV!$A:$FC,BP$1,FALSE)*BP34,"")</f>
        <v/>
      </c>
      <c r="BQ33" s="143" t="str">
        <f>IFERROR(VLOOKUP($B33,'NAV plus Dist'!$B:$FD,BQ$1,FALSE)/VLOOKUP($B32,NAV!$A:$FC,BQ$1,FALSE)*BQ34,"")</f>
        <v/>
      </c>
      <c r="BR33" s="143" t="str">
        <f>IFERROR(VLOOKUP($B33,'NAV plus Dist'!$B:$FD,BR$1,FALSE)/VLOOKUP($B32,NAV!$A:$FC,BR$1,FALSE)*BR34,"")</f>
        <v/>
      </c>
      <c r="BS33" s="143" t="str">
        <f>IFERROR(VLOOKUP($B33,'NAV plus Dist'!$B:$FD,BS$1,FALSE)/VLOOKUP($B32,NAV!$A:$FC,BS$1,FALSE)*BS34,"")</f>
        <v/>
      </c>
      <c r="BT33" s="143" t="str">
        <f>IFERROR(VLOOKUP($B33,'NAV plus Dist'!$B:$FD,BT$1,FALSE)/VLOOKUP($B32,NAV!$A:$FC,BT$1,FALSE)*BT34,"")</f>
        <v/>
      </c>
      <c r="BU33" s="143" t="str">
        <f>IFERROR(VLOOKUP($B33,'NAV plus Dist'!$B:$FD,BU$1,FALSE)/VLOOKUP($B32,NAV!$A:$FC,BU$1,FALSE)*BU34,"")</f>
        <v/>
      </c>
      <c r="BV33" s="143" t="str">
        <f>IFERROR(VLOOKUP($B33,'NAV plus Dist'!$B:$FD,BV$1,FALSE)/VLOOKUP($B32,NAV!$A:$FC,BV$1,FALSE)*BV34,"")</f>
        <v/>
      </c>
      <c r="BW33" s="143" t="str">
        <f>IFERROR(VLOOKUP($B33,'NAV plus Dist'!$B:$FD,BW$1,FALSE)/VLOOKUP($B32,NAV!$A:$FC,BW$1,FALSE)*BW34,"")</f>
        <v/>
      </c>
      <c r="BX33" s="143" t="str">
        <f>IFERROR(VLOOKUP($B33,'NAV plus Dist'!$B:$FD,BX$1,FALSE)/VLOOKUP($B32,NAV!$A:$FC,BX$1,FALSE)*BX34,"")</f>
        <v/>
      </c>
      <c r="BY33" s="143" t="str">
        <f>IFERROR(VLOOKUP($B33,'NAV plus Dist'!$B:$FD,BY$1,FALSE)/VLOOKUP($B32,NAV!$A:$FC,BY$1,FALSE)*BY34,"")</f>
        <v/>
      </c>
      <c r="BZ33" s="143" t="str">
        <f>IFERROR(VLOOKUP($B33,'NAV plus Dist'!$B:$FD,BZ$1,FALSE)/VLOOKUP($B32,NAV!$A:$FC,BZ$1,FALSE)*BZ34,"")</f>
        <v/>
      </c>
      <c r="CA33" s="143" t="str">
        <f>IFERROR(VLOOKUP($B33,'NAV plus Dist'!$B:$FD,CA$1,FALSE)/VLOOKUP($B32,NAV!$A:$FC,CA$1,FALSE)*CA34,"")</f>
        <v/>
      </c>
      <c r="CB33" s="143" t="str">
        <f>IFERROR(VLOOKUP($B33,'NAV plus Dist'!$B:$FD,CB$1,FALSE)/VLOOKUP($B32,NAV!$A:$FC,CB$1,FALSE)*CB34,"")</f>
        <v/>
      </c>
      <c r="CC33" s="143" t="str">
        <f>IFERROR(VLOOKUP($B33,'NAV plus Dist'!$B:$FD,CC$1,FALSE)/VLOOKUP($B32,NAV!$A:$FC,CC$1,FALSE)*CC34,"")</f>
        <v/>
      </c>
      <c r="CD33" s="143" t="str">
        <f>IFERROR(VLOOKUP($B33,'NAV plus Dist'!$B:$FD,CD$1,FALSE)/VLOOKUP($B32,NAV!$A:$FC,CD$1,FALSE)*CD34,"")</f>
        <v/>
      </c>
      <c r="CE33" s="143" t="str">
        <f>IFERROR(VLOOKUP($B33,'NAV plus Dist'!$B:$FD,CE$1,FALSE)/VLOOKUP($B32,NAV!$A:$FC,CE$1,FALSE)*CE34,"")</f>
        <v/>
      </c>
      <c r="CF33" s="143" t="str">
        <f>IFERROR(VLOOKUP($B33,'NAV plus Dist'!$B:$FD,CF$1,FALSE)/VLOOKUP($B32,NAV!$A:$FC,CF$1,FALSE)*CF34,"")</f>
        <v/>
      </c>
      <c r="CG33" s="143" t="str">
        <f>IFERROR(VLOOKUP($B33,'NAV plus Dist'!$B:$FD,CG$1,FALSE)/VLOOKUP($B32,NAV!$A:$FC,CG$1,FALSE)*CG34,"")</f>
        <v/>
      </c>
      <c r="CH33" s="143" t="str">
        <f>IFERROR(VLOOKUP($B33,'NAV plus Dist'!$B:$FD,CH$1,FALSE)/VLOOKUP($B32,NAV!$A:$FC,CH$1,FALSE)*CH34,"")</f>
        <v/>
      </c>
      <c r="CI33" s="143" t="str">
        <f>IFERROR(VLOOKUP($B33,'NAV plus Dist'!$B:$FD,CI$1,FALSE)/VLOOKUP($B32,NAV!$A:$FC,CI$1,FALSE)*CI34,"")</f>
        <v/>
      </c>
      <c r="CJ33" s="143" t="str">
        <f>IFERROR(VLOOKUP($B33,'NAV plus Dist'!$B:$FD,CJ$1,FALSE)/VLOOKUP($B32,NAV!$A:$FC,CJ$1,FALSE)*CJ34,"")</f>
        <v/>
      </c>
      <c r="CK33" s="143" t="str">
        <f>IFERROR(VLOOKUP($B33,'NAV plus Dist'!$B:$AAA,CK$1,FALSE)/VLOOKUP($B32,NAV!$A:$AAA,CK$1,FALSE)*CK34,"")</f>
        <v/>
      </c>
      <c r="CL33" s="143" t="str">
        <f>IFERROR(VLOOKUP($B33,'NAV plus Dist'!$B:$AAA,CL$1,FALSE)/VLOOKUP($B32,NAV!$A:$AAA,CL$1,FALSE)*CL34,"")</f>
        <v/>
      </c>
      <c r="CM33" s="143" t="str">
        <f>IFERROR(VLOOKUP($B33,'NAV plus Dist'!$B:$AAA,CM$1,FALSE)/VLOOKUP($B32,NAV!$A:$AAA,CM$1,FALSE)*CM34,"")</f>
        <v/>
      </c>
      <c r="CN33" s="143" t="str">
        <f>IFERROR(VLOOKUP($B33,'NAV plus Dist'!$B:$AAA,CN$1,FALSE)/VLOOKUP($B32,NAV!$A:$AAA,CN$1,FALSE)*CN34,"")</f>
        <v/>
      </c>
      <c r="CO33" s="143" t="str">
        <f>IFERROR(VLOOKUP($B33,'NAV plus Dist'!$B:$AAA,CO$1,FALSE)/VLOOKUP($B32,NAV!$A:$AAA,CO$1,FALSE)*CO34,"")</f>
        <v/>
      </c>
      <c r="CP33" s="143" t="str">
        <f>IFERROR(VLOOKUP($B33,'NAV plus Dist'!$B:$AAA,CP$1,FALSE)/VLOOKUP($B32,NAV!$A:$AAA,CP$1,FALSE)*CP34,"")</f>
        <v/>
      </c>
      <c r="CQ33" s="143" t="str">
        <f>IFERROR(VLOOKUP($B33,'NAV plus Dist'!$B:$AAA,CQ$1,FALSE)/VLOOKUP($B32,NAV!$A:$AAA,CQ$1,FALSE)*CQ34,"")</f>
        <v/>
      </c>
      <c r="CR33" s="143" t="str">
        <f>IFERROR(VLOOKUP($B33,'NAV plus Dist'!$B:$AAA,CR$1,FALSE)/VLOOKUP($B32,NAV!$A:$AAA,CR$1,FALSE)*CR34,"")</f>
        <v/>
      </c>
      <c r="CS33" s="143" t="str">
        <f>IFERROR(VLOOKUP($B33,'NAV plus Dist'!$B:$AAA,CS$1,FALSE)/VLOOKUP($B32,NAV!$A:$AAA,CS$1,FALSE)*CS34,"")</f>
        <v/>
      </c>
      <c r="CT33" s="143" t="str">
        <f>IFERROR(VLOOKUP($B33,'NAV plus Dist'!$B:$AAA,CT$1,FALSE)/VLOOKUP($B32,NAV!$A:$AAA,CT$1,FALSE)*CT34,"")</f>
        <v/>
      </c>
      <c r="CU33" s="143" t="str">
        <f>IFERROR(VLOOKUP($B33,'NAV plus Dist'!$B:$AAA,CU$1,FALSE)/VLOOKUP($B32,NAV!$A:$AAA,CU$1,FALSE)*CU34,"")</f>
        <v/>
      </c>
      <c r="CV33" s="143" t="str">
        <f>IFERROR(VLOOKUP($B33,'NAV plus Dist'!$B:$AAA,CV$1,FALSE)/VLOOKUP($B32,NAV!$A:$AAA,CV$1,FALSE)*CV34,"")</f>
        <v/>
      </c>
      <c r="CW33" s="143" t="str">
        <f>IFERROR(VLOOKUP($B33,'NAV plus Dist'!$B:$AAA,CW$1,FALSE)/VLOOKUP($B32,NAV!$A:$AAA,CW$1,FALSE)*CW34,"")</f>
        <v/>
      </c>
      <c r="CX33" s="143" t="str">
        <f>IFERROR(VLOOKUP($B33,'NAV plus Dist'!$B:$AAA,CX$1,FALSE)/VLOOKUP($B32,NAV!$A:$AAA,CX$1,FALSE)*CX34,"")</f>
        <v/>
      </c>
      <c r="CY33" s="143" t="str">
        <f>IFERROR(VLOOKUP($B33,'NAV plus Dist'!$B:$AAA,CY$1,FALSE)/VLOOKUP($B32,NAV!$A:$AAA,CY$1,FALSE)*CY34,"")</f>
        <v/>
      </c>
      <c r="CZ33" s="143" t="str">
        <f>IFERROR(VLOOKUP($B33,'NAV plus Dist'!$B:$AAA,CZ$1,FALSE)/VLOOKUP($B32,NAV!$A:$AAA,CZ$1,FALSE)*CZ34,"")</f>
        <v/>
      </c>
      <c r="DA33" s="143" t="str">
        <f>IFERROR(VLOOKUP($B33,'NAV plus Dist'!$B:$AAA,DA$1,FALSE)/VLOOKUP($B32,NAV!$A:$AAA,DA$1,FALSE)*DA34,"")</f>
        <v/>
      </c>
      <c r="DB33" s="143" t="str">
        <f>IFERROR(VLOOKUP($B33,'NAV plus Dist'!$B:$AAA,DB$1,FALSE)/VLOOKUP($B32,NAV!$A:$AAA,DB$1,FALSE)*DB34,"")</f>
        <v/>
      </c>
      <c r="DC33" s="143" t="str">
        <f>IFERROR(VLOOKUP($B33,'NAV plus Dist'!$B:$AAA,DC$1,FALSE)/VLOOKUP($B32,NAV!$A:$AAA,DC$1,FALSE)*DC34,"")</f>
        <v/>
      </c>
      <c r="DD33" s="143" t="str">
        <f>IFERROR(VLOOKUP($B33,'NAV plus Dist'!$B:$AAA,DD$1,FALSE)/VLOOKUP($B32,NAV!$A:$AAA,DD$1,FALSE)*DD34,"")</f>
        <v/>
      </c>
      <c r="DE33" s="143" t="str">
        <f>IFERROR(VLOOKUP($B33,'NAV plus Dist'!$B:$AAA,DE$1,FALSE)/VLOOKUP($B32,NAV!$A:$AAA,DE$1,FALSE)*DE34,"")</f>
        <v/>
      </c>
      <c r="DF33" s="143" t="str">
        <f>IFERROR(VLOOKUP($B33,'NAV plus Dist'!$B:$AAA,DF$1,FALSE)/VLOOKUP($B32,NAV!$A:$AAA,DF$1,FALSE)*DF34,"")</f>
        <v/>
      </c>
      <c r="DG33" s="143" t="str">
        <f>IFERROR(VLOOKUP($B33,'NAV plus Dist'!$B:$AAA,DG$1,FALSE)/VLOOKUP($B32,NAV!$A:$AAA,DG$1,FALSE)*DG34,"")</f>
        <v/>
      </c>
      <c r="DH33" s="143" t="str">
        <f>IFERROR(VLOOKUP($B33,'NAV plus Dist'!$B:$AAA,DH$1,FALSE)/VLOOKUP($B32,NAV!$A:$AAA,DH$1,FALSE)*DH34,"")</f>
        <v/>
      </c>
    </row>
    <row r="34" spans="1:112">
      <c r="A34" s="94">
        <f t="shared" si="35"/>
        <v>167</v>
      </c>
      <c r="B34" s="168">
        <f t="shared" si="36"/>
        <v>40999</v>
      </c>
      <c r="C34" s="143" t="str">
        <f>IFERROR(VLOOKUP($B34,'NAV plus Dist'!$B:$FD,C$1,FALSE)/VLOOKUP($B33,NAV!$A:$FC,C$1,FALSE)*C35,"")</f>
        <v/>
      </c>
      <c r="D34" s="143" t="str">
        <f>IFERROR(VLOOKUP($B34,'NAV plus Dist'!$B:$FD,D$1,FALSE)/VLOOKUP($B33,NAV!$A:$FC,D$1,FALSE)*D35,"")</f>
        <v/>
      </c>
      <c r="E34" s="143" t="str">
        <f>IFERROR(VLOOKUP($B34,'NAV plus Dist'!$B:$FD,E$1,FALSE)/VLOOKUP($B33,NAV!$A:$FC,E$1,FALSE)*E35,"")</f>
        <v/>
      </c>
      <c r="F34" s="143" t="str">
        <f>IFERROR(VLOOKUP($B34,'NAV plus Dist'!$B:$FD,F$1,FALSE)/VLOOKUP($B33,NAV!$A:$FC,F$1,FALSE)*F35,"")</f>
        <v/>
      </c>
      <c r="G34" s="143" t="str">
        <f>IFERROR(VLOOKUP($B34,'NAV plus Dist'!$B:$FD,G$1,FALSE)/VLOOKUP($B33,NAV!$A:$FC,G$1,FALSE)*G35,"")</f>
        <v/>
      </c>
      <c r="H34" s="143" t="str">
        <f>IFERROR(VLOOKUP($B34,'NAV plus Dist'!$B:$FD,H$1,FALSE)/VLOOKUP($B33,NAV!$A:$FC,H$1,FALSE)*H35,"")</f>
        <v/>
      </c>
      <c r="I34" s="143" t="str">
        <f>IFERROR(VLOOKUP($B34,'NAV plus Dist'!$B:$FD,I$1,FALSE)/VLOOKUP($B33,NAV!$A:$FC,I$1,FALSE)*I35,"")</f>
        <v/>
      </c>
      <c r="J34" s="143" t="str">
        <f>IFERROR(VLOOKUP($B34,'NAV plus Dist'!$B:$FD,J$1,FALSE)/VLOOKUP($B33,NAV!$A:$FC,J$1,FALSE)*J35,"")</f>
        <v/>
      </c>
      <c r="K34" s="143" t="str">
        <f>IFERROR(VLOOKUP($B34,'NAV plus Dist'!$B:$FD,K$1,FALSE)/VLOOKUP($B33,NAV!$A:$FC,K$1,FALSE)*K35,"")</f>
        <v/>
      </c>
      <c r="L34" s="143" t="str">
        <f>IFERROR(VLOOKUP($B34,'NAV plus Dist'!$B:$FD,L$1,FALSE)/VLOOKUP($B33,NAV!$A:$FC,L$1,FALSE)*L35,"")</f>
        <v/>
      </c>
      <c r="M34" s="143" t="str">
        <f>IFERROR(VLOOKUP($B34,'NAV plus Dist'!$B:$FD,M$1,FALSE)/VLOOKUP($B33,NAV!$A:$FC,M$1,FALSE)*M35,"")</f>
        <v/>
      </c>
      <c r="N34" s="143" t="str">
        <f>IFERROR(VLOOKUP($B34,'NAV plus Dist'!$B:$FD,N$1,FALSE)/VLOOKUP($B33,NAV!$A:$FC,N$1,FALSE)*N35,"")</f>
        <v/>
      </c>
      <c r="O34" s="143" t="str">
        <f>IFERROR(VLOOKUP($B34,'NAV plus Dist'!$B:$FD,O$1,FALSE)/VLOOKUP($B33,NAV!$A:$FC,O$1,FALSE)*O35,"")</f>
        <v/>
      </c>
      <c r="P34" s="143" t="str">
        <f>IFERROR(VLOOKUP($B34,'NAV plus Dist'!$B:$FD,P$1,FALSE)/VLOOKUP($B33,NAV!$A:$FC,P$1,FALSE)*P35,"")</f>
        <v/>
      </c>
      <c r="Q34" s="143" t="str">
        <f>IFERROR(VLOOKUP($B34,'NAV plus Dist'!$B:$FD,Q$1,FALSE)/VLOOKUP($B33,NAV!$A:$FC,Q$1,FALSE)*Q35,"")</f>
        <v/>
      </c>
      <c r="R34" s="143" t="str">
        <f>IFERROR(VLOOKUP($B34,'NAV plus Dist'!$B:$FD,R$1,FALSE)/VLOOKUP($B33,NAV!$A:$FC,R$1,FALSE)*R35,"")</f>
        <v/>
      </c>
      <c r="S34" s="143" t="str">
        <f>IFERROR(VLOOKUP($B34,'NAV plus Dist'!$B:$FD,S$1,FALSE)/VLOOKUP($B33,NAV!$A:$FC,S$1,FALSE)*S35,"")</f>
        <v/>
      </c>
      <c r="T34" s="143" t="str">
        <f>IFERROR(VLOOKUP($B34,'NAV plus Dist'!$B:$FD,T$1,FALSE)/VLOOKUP($B33,NAV!$A:$FC,T$1,FALSE)*T35,"")</f>
        <v/>
      </c>
      <c r="U34" s="143" t="str">
        <f>IFERROR(VLOOKUP($B34,'NAV plus Dist'!$B:$FD,U$1,FALSE)/VLOOKUP($B33,NAV!$A:$FC,U$1,FALSE)*U35,"")</f>
        <v/>
      </c>
      <c r="V34" s="143" t="str">
        <f>IFERROR(VLOOKUP($B34,'NAV plus Dist'!$B:$FD,V$1,FALSE)/VLOOKUP($B33,NAV!$A:$FC,V$1,FALSE)*V35,"")</f>
        <v/>
      </c>
      <c r="W34" s="143" t="str">
        <f>IFERROR(VLOOKUP($B34,'NAV plus Dist'!$B:$FD,W$1,FALSE)/VLOOKUP($B33,NAV!$A:$FC,W$1,FALSE)*W35,"")</f>
        <v/>
      </c>
      <c r="X34" s="143" t="str">
        <f>IFERROR(VLOOKUP($B34,'NAV plus Dist'!$B:$FD,X$1,FALSE)/VLOOKUP($B33,NAV!$A:$FC,X$1,FALSE)*X35,"")</f>
        <v/>
      </c>
      <c r="Y34" s="143" t="str">
        <f>IFERROR(VLOOKUP($B34,'NAV plus Dist'!$B:$FD,Y$1,FALSE)/VLOOKUP($B33,NAV!$A:$FC,Y$1,FALSE)*Y35,"")</f>
        <v/>
      </c>
      <c r="Z34" s="143" t="str">
        <f>IFERROR(VLOOKUP($B34,'NAV plus Dist'!$B:$FD,Z$1,FALSE)/VLOOKUP($B33,NAV!$A:$FC,Z$1,FALSE)*Z35,"")</f>
        <v/>
      </c>
      <c r="AA34" s="143" t="str">
        <f>IFERROR(VLOOKUP($B34,'NAV plus Dist'!$B:$FD,AA$1,FALSE)/VLOOKUP($B33,NAV!$A:$FC,AA$1,FALSE)*AA35,"")</f>
        <v/>
      </c>
      <c r="AB34" s="143" t="str">
        <f>IFERROR(VLOOKUP($B34,'NAV plus Dist'!$B:$FD,AB$1,FALSE)/VLOOKUP($B33,NAV!$A:$FC,AB$1,FALSE)*AB35,"")</f>
        <v/>
      </c>
      <c r="AC34" s="143" t="str">
        <f>IFERROR(VLOOKUP($B34,'NAV plus Dist'!$B:$FD,AC$1,FALSE)/VLOOKUP($B33,NAV!$A:$FC,AC$1,FALSE)*AC35,"")</f>
        <v/>
      </c>
      <c r="AD34" s="143" t="str">
        <f>IFERROR(VLOOKUP($B34,'NAV plus Dist'!$B:$FD,AD$1,FALSE)/VLOOKUP($B33,NAV!$A:$FC,AD$1,FALSE)*AD35,"")</f>
        <v/>
      </c>
      <c r="AE34" s="143" t="str">
        <f>IFERROR(VLOOKUP($B34,'NAV plus Dist'!$B:$FD,AE$1,FALSE)/VLOOKUP($B33,NAV!$A:$FC,AE$1,FALSE)*AE35,"")</f>
        <v/>
      </c>
      <c r="AF34" s="143" t="str">
        <f>IFERROR(VLOOKUP($B34,'NAV plus Dist'!$B:$FD,AF$1,FALSE)/VLOOKUP($B33,NAV!$A:$FC,AF$1,FALSE)*AF35,"")</f>
        <v/>
      </c>
      <c r="AG34" s="143" t="str">
        <f>IFERROR(VLOOKUP($B34,'NAV plus Dist'!$B:$FD,AG$1,FALSE)/VLOOKUP($B33,NAV!$A:$FC,AG$1,FALSE)*AG35,"")</f>
        <v/>
      </c>
      <c r="AH34" s="143" t="str">
        <f>IFERROR(VLOOKUP($B34,'NAV plus Dist'!$B:$FD,AH$1,FALSE)/VLOOKUP($B33,NAV!$A:$FC,AH$1,FALSE)*AH35,"")</f>
        <v/>
      </c>
      <c r="AI34" s="143" t="str">
        <f>IFERROR(VLOOKUP($B34,'NAV plus Dist'!$B:$FD,AI$1,FALSE)/VLOOKUP($B33,NAV!$A:$FC,AI$1,FALSE)*AI35,"")</f>
        <v/>
      </c>
      <c r="AJ34" s="143" t="str">
        <f>IFERROR(VLOOKUP($B34,'NAV plus Dist'!$B:$FD,AJ$1,FALSE)/VLOOKUP($B33,NAV!$A:$FC,AJ$1,FALSE)*AJ35,"")</f>
        <v/>
      </c>
      <c r="AK34" s="169" t="str">
        <f>IFERROR(VLOOKUP($B34,'NAV plus Dist'!$B:$FD,AK$1,FALSE)/VLOOKUP($B33,NAV!$A:$FC,AK$1,FALSE)*AK35,"")</f>
        <v/>
      </c>
      <c r="AL34" s="169" t="str">
        <f>IFERROR(VLOOKUP($B34,'NAV plus Dist'!$B:$FD,AL$1,FALSE)/VLOOKUP($B33,NAV!$A:$FC,AL$1,FALSE)*AL35,"")</f>
        <v/>
      </c>
      <c r="AM34" s="143" t="str">
        <f>IFERROR(VLOOKUP($B34,'NAV plus Dist'!$B:$FD,AM$1,FALSE)/VLOOKUP($B33,NAV!$A:$FC,AM$1,FALSE)*AM35,"")</f>
        <v/>
      </c>
      <c r="AN34" s="143" t="str">
        <f>IFERROR(VLOOKUP($B34,'NAV plus Dist'!$B:$FD,AN$1,FALSE)/VLOOKUP($B33,NAV!$A:$FC,AN$1,FALSE)*AN35,"")</f>
        <v/>
      </c>
      <c r="AO34" s="143" t="str">
        <f>IFERROR(VLOOKUP($B34,'NAV plus Dist'!$B:$FD,AO$1,FALSE)/VLOOKUP($B33,NAV!$A:$FC,AO$1,FALSE)*AO35,"")</f>
        <v/>
      </c>
      <c r="AP34" s="170" t="str">
        <f>IFERROR(VLOOKUP($B34,'NAV plus Dist'!$B:$FD,AP$1,FALSE)/VLOOKUP($B33,NAV!$A:$FC,AP$1,FALSE)*AP35,"")</f>
        <v/>
      </c>
      <c r="AQ34" s="143" t="str">
        <f>IFERROR(VLOOKUP($B34,'NAV plus Dist'!$B:$FD,AQ$1,FALSE)/VLOOKUP($B33,NAV!$A:$FC,AQ$1,FALSE)*AQ35,"")</f>
        <v/>
      </c>
      <c r="AR34" s="143" t="str">
        <f>IFERROR(VLOOKUP($B34,'NAV plus Dist'!$B:$FD,AR$1,FALSE)/VLOOKUP($B33,NAV!$A:$FC,AR$1,FALSE)*AR35,"")</f>
        <v/>
      </c>
      <c r="AS34" s="143" t="str">
        <f>IFERROR(VLOOKUP($B34,'NAV plus Dist'!$B:$FD,AS$1,FALSE)/VLOOKUP($B33,NAV!$A:$FC,AS$1,FALSE)*AS35,"")</f>
        <v/>
      </c>
      <c r="AT34" s="143" t="str">
        <f>IFERROR(VLOOKUP($B34,'NAV plus Dist'!$B:$FD,AT$1,FALSE)/VLOOKUP($B33,NAV!$A:$FC,AT$1,FALSE)*AT35,"")</f>
        <v/>
      </c>
      <c r="AU34" s="143" t="str">
        <f>IFERROR(VLOOKUP($B34,'NAV plus Dist'!$B:$FD,AU$1,FALSE)/VLOOKUP($B33,NAV!$A:$FC,AU$1,FALSE)*AU35,"")</f>
        <v/>
      </c>
      <c r="AV34" s="143" t="str">
        <f>IFERROR(VLOOKUP($B34,'NAV plus Dist'!$B:$FD,AV$1,FALSE)/VLOOKUP($B33,NAV!$A:$FC,AV$1,FALSE)*AV35,"")</f>
        <v/>
      </c>
      <c r="AW34" s="143" t="str">
        <f>IFERROR(VLOOKUP($B34,'NAV plus Dist'!$B:$FD,AW$1,FALSE)/VLOOKUP($B33,NAV!$A:$FC,AW$1,FALSE)*AW35,"")</f>
        <v/>
      </c>
      <c r="AX34" s="143" t="str">
        <f>IFERROR(VLOOKUP($B34,'NAV plus Dist'!$B:$FD,AX$1,FALSE)/VLOOKUP($B33,NAV!$A:$FC,AX$1,FALSE)*AX35,"")</f>
        <v/>
      </c>
      <c r="AY34" s="143" t="str">
        <f>IFERROR(VLOOKUP($B34,'NAV plus Dist'!$B:$FD,AY$1,FALSE)/VLOOKUP($B33,NAV!$A:$FC,AY$1,FALSE)*AY35,"")</f>
        <v/>
      </c>
      <c r="AZ34" s="143" t="str">
        <f>IFERROR(VLOOKUP($B34,'NAV plus Dist'!$B:$FD,AZ$1,FALSE)/VLOOKUP($B33,NAV!$A:$FC,AZ$1,FALSE)*AZ35,"")</f>
        <v/>
      </c>
      <c r="BA34" s="143" t="str">
        <f>IFERROR(VLOOKUP($B34,'NAV plus Dist'!$B:$FD,BA$1,FALSE)/VLOOKUP($B33,NAV!$A:$FC,BA$1,FALSE)*BA35,"")</f>
        <v/>
      </c>
      <c r="BB34" s="143" t="str">
        <f>IFERROR(VLOOKUP($B34,'NAV plus Dist'!$B:$FD,BB$1,FALSE)/VLOOKUP($B33,NAV!$A:$FC,BB$1,FALSE)*BB35,"")</f>
        <v/>
      </c>
      <c r="BC34" s="143" t="str">
        <f>IFERROR(VLOOKUP($B34,'NAV plus Dist'!$B:$FD,BC$1,FALSE)/VLOOKUP($B33,NAV!$A:$FC,BC$1,FALSE)*BC35,"")</f>
        <v/>
      </c>
      <c r="BD34" s="143" t="str">
        <f>IFERROR(VLOOKUP($B34,'NAV plus Dist'!$B:$FD,BD$1,FALSE)/VLOOKUP($B33,NAV!$A:$FC,BD$1,FALSE)*BD35,"")</f>
        <v/>
      </c>
      <c r="BE34" s="143" t="str">
        <f>IFERROR(VLOOKUP($B34,'NAV plus Dist'!$B:$FD,BE$1,FALSE)/VLOOKUP($B33,NAV!$A:$FC,BE$1,FALSE)*BE35,"")</f>
        <v/>
      </c>
      <c r="BF34" s="143" t="str">
        <f>IFERROR(VLOOKUP($B34,'NAV plus Dist'!$B:$FD,BF$1,FALSE)/VLOOKUP($B33,NAV!$A:$FC,BF$1,FALSE)*BF35,"")</f>
        <v/>
      </c>
      <c r="BG34" s="143" t="str">
        <f>IFERROR(VLOOKUP($B34,'NAV plus Dist'!$B:$FD,BG$1,FALSE)/VLOOKUP($B33,NAV!$A:$FC,BG$1,FALSE)*BG35,"")</f>
        <v/>
      </c>
      <c r="BH34" s="143" t="str">
        <f>IFERROR(VLOOKUP($B34,'NAV plus Dist'!$B:$FD,BH$1,FALSE)/VLOOKUP($B33,NAV!$A:$FC,BH$1,FALSE)*BH35,"")</f>
        <v/>
      </c>
      <c r="BI34" s="143" t="str">
        <f>IFERROR(VLOOKUP($B34,'NAV plus Dist'!$B:$FD,BI$1,FALSE)/VLOOKUP($B33,NAV!$A:$FC,BI$1,FALSE)*BI35,"")</f>
        <v/>
      </c>
      <c r="BJ34" s="143" t="str">
        <f>IFERROR(VLOOKUP($B34,'NAV plus Dist'!$B:$FD,BJ$1,FALSE)/VLOOKUP($B33,NAV!$A:$FC,BJ$1,FALSE)*BJ35,"")</f>
        <v/>
      </c>
      <c r="BK34" s="143" t="str">
        <f>IFERROR(VLOOKUP($B34,'NAV plus Dist'!$B:$FD,BK$1,FALSE)/VLOOKUP($B33,NAV!$A:$FC,BK$1,FALSE)*BK35,"")</f>
        <v/>
      </c>
      <c r="BL34" s="143" t="str">
        <f>IFERROR(VLOOKUP($B34,'NAV plus Dist'!$B:$FD,BL$1,FALSE)/VLOOKUP($B33,NAV!$A:$FC,BL$1,FALSE)*BL35,"")</f>
        <v/>
      </c>
      <c r="BM34" s="143" t="str">
        <f>IFERROR(VLOOKUP($B34,'NAV plus Dist'!$B:$FD,BM$1,FALSE)/VLOOKUP($B33,NAV!$A:$FC,BM$1,FALSE)*BM35,"")</f>
        <v/>
      </c>
      <c r="BN34" s="143" t="str">
        <f>IFERROR(VLOOKUP($B34,'NAV plus Dist'!$B:$FD,BN$1,FALSE)/VLOOKUP($B33,NAV!$A:$FC,BN$1,FALSE)*BN35,"")</f>
        <v/>
      </c>
      <c r="BO34" s="143" t="str">
        <f>IFERROR(VLOOKUP($B34,'NAV plus Dist'!$B:$FD,BO$1,FALSE)/VLOOKUP($B33,NAV!$A:$FC,BO$1,FALSE)*BO35,"")</f>
        <v/>
      </c>
      <c r="BP34" s="143" t="str">
        <f>IFERROR(VLOOKUP($B34,'NAV plus Dist'!$B:$FD,BP$1,FALSE)/VLOOKUP($B33,NAV!$A:$FC,BP$1,FALSE)*BP35,"")</f>
        <v/>
      </c>
      <c r="BQ34" s="143" t="str">
        <f>IFERROR(VLOOKUP($B34,'NAV plus Dist'!$B:$FD,BQ$1,FALSE)/VLOOKUP($B33,NAV!$A:$FC,BQ$1,FALSE)*BQ35,"")</f>
        <v/>
      </c>
      <c r="BR34" s="143" t="str">
        <f>IFERROR(VLOOKUP($B34,'NAV plus Dist'!$B:$FD,BR$1,FALSE)/VLOOKUP($B33,NAV!$A:$FC,BR$1,FALSE)*BR35,"")</f>
        <v/>
      </c>
      <c r="BS34" s="143" t="str">
        <f>IFERROR(VLOOKUP($B34,'NAV plus Dist'!$B:$FD,BS$1,FALSE)/VLOOKUP($B33,NAV!$A:$FC,BS$1,FALSE)*BS35,"")</f>
        <v/>
      </c>
      <c r="BT34" s="143" t="str">
        <f>IFERROR(VLOOKUP($B34,'NAV plus Dist'!$B:$FD,BT$1,FALSE)/VLOOKUP($B33,NAV!$A:$FC,BT$1,FALSE)*BT35,"")</f>
        <v/>
      </c>
      <c r="BU34" s="143" t="str">
        <f>IFERROR(VLOOKUP($B34,'NAV plus Dist'!$B:$FD,BU$1,FALSE)/VLOOKUP($B33,NAV!$A:$FC,BU$1,FALSE)*BU35,"")</f>
        <v/>
      </c>
      <c r="BV34" s="143" t="str">
        <f>IFERROR(VLOOKUP($B34,'NAV plus Dist'!$B:$FD,BV$1,FALSE)/VLOOKUP($B33,NAV!$A:$FC,BV$1,FALSE)*BV35,"")</f>
        <v/>
      </c>
      <c r="BW34" s="143" t="str">
        <f>IFERROR(VLOOKUP($B34,'NAV plus Dist'!$B:$FD,BW$1,FALSE)/VLOOKUP($B33,NAV!$A:$FC,BW$1,FALSE)*BW35,"")</f>
        <v/>
      </c>
      <c r="BX34" s="143" t="str">
        <f>IFERROR(VLOOKUP($B34,'NAV plus Dist'!$B:$FD,BX$1,FALSE)/VLOOKUP($B33,NAV!$A:$FC,BX$1,FALSE)*BX35,"")</f>
        <v/>
      </c>
      <c r="BY34" s="143" t="str">
        <f>IFERROR(VLOOKUP($B34,'NAV plus Dist'!$B:$FD,BY$1,FALSE)/VLOOKUP($B33,NAV!$A:$FC,BY$1,FALSE)*BY35,"")</f>
        <v/>
      </c>
      <c r="BZ34" s="143" t="str">
        <f>IFERROR(VLOOKUP($B34,'NAV plus Dist'!$B:$FD,BZ$1,FALSE)/VLOOKUP($B33,NAV!$A:$FC,BZ$1,FALSE)*BZ35,"")</f>
        <v/>
      </c>
      <c r="CA34" s="143" t="str">
        <f>IFERROR(VLOOKUP($B34,'NAV plus Dist'!$B:$FD,CA$1,FALSE)/VLOOKUP($B33,NAV!$A:$FC,CA$1,FALSE)*CA35,"")</f>
        <v/>
      </c>
      <c r="CB34" s="143" t="str">
        <f>IFERROR(VLOOKUP($B34,'NAV plus Dist'!$B:$FD,CB$1,FALSE)/VLOOKUP($B33,NAV!$A:$FC,CB$1,FALSE)*CB35,"")</f>
        <v/>
      </c>
      <c r="CC34" s="143" t="str">
        <f>IFERROR(VLOOKUP($B34,'NAV plus Dist'!$B:$FD,CC$1,FALSE)/VLOOKUP($B33,NAV!$A:$FC,CC$1,FALSE)*CC35,"")</f>
        <v/>
      </c>
      <c r="CD34" s="143" t="str">
        <f>IFERROR(VLOOKUP($B34,'NAV plus Dist'!$B:$FD,CD$1,FALSE)/VLOOKUP($B33,NAV!$A:$FC,CD$1,FALSE)*CD35,"")</f>
        <v/>
      </c>
      <c r="CE34" s="143" t="str">
        <f>IFERROR(VLOOKUP($B34,'NAV plus Dist'!$B:$FD,CE$1,FALSE)/VLOOKUP($B33,NAV!$A:$FC,CE$1,FALSE)*CE35,"")</f>
        <v/>
      </c>
      <c r="CF34" s="143" t="str">
        <f>IFERROR(VLOOKUP($B34,'NAV plus Dist'!$B:$FD,CF$1,FALSE)/VLOOKUP($B33,NAV!$A:$FC,CF$1,FALSE)*CF35,"")</f>
        <v/>
      </c>
      <c r="CG34" s="143" t="str">
        <f>IFERROR(VLOOKUP($B34,'NAV plus Dist'!$B:$FD,CG$1,FALSE)/VLOOKUP($B33,NAV!$A:$FC,CG$1,FALSE)*CG35,"")</f>
        <v/>
      </c>
      <c r="CH34" s="143" t="str">
        <f>IFERROR(VLOOKUP($B34,'NAV plus Dist'!$B:$FD,CH$1,FALSE)/VLOOKUP($B33,NAV!$A:$FC,CH$1,FALSE)*CH35,"")</f>
        <v/>
      </c>
      <c r="CI34" s="143" t="str">
        <f>IFERROR(VLOOKUP($B34,'NAV plus Dist'!$B:$FD,CI$1,FALSE)/VLOOKUP($B33,NAV!$A:$FC,CI$1,FALSE)*CI35,"")</f>
        <v/>
      </c>
      <c r="CJ34" s="143" t="str">
        <f>IFERROR(VLOOKUP($B34,'NAV plus Dist'!$B:$FD,CJ$1,FALSE)/VLOOKUP($B33,NAV!$A:$FC,CJ$1,FALSE)*CJ35,"")</f>
        <v/>
      </c>
      <c r="CK34" s="143" t="str">
        <f>IFERROR(VLOOKUP($B34,'NAV plus Dist'!$B:$AAA,CK$1,FALSE)/VLOOKUP($B33,NAV!$A:$AAA,CK$1,FALSE)*CK35,"")</f>
        <v/>
      </c>
      <c r="CL34" s="143" t="str">
        <f>IFERROR(VLOOKUP($B34,'NAV plus Dist'!$B:$AAA,CL$1,FALSE)/VLOOKUP($B33,NAV!$A:$AAA,CL$1,FALSE)*CL35,"")</f>
        <v/>
      </c>
      <c r="CM34" s="143" t="str">
        <f>IFERROR(VLOOKUP($B34,'NAV plus Dist'!$B:$AAA,CM$1,FALSE)/VLOOKUP($B33,NAV!$A:$AAA,CM$1,FALSE)*CM35,"")</f>
        <v/>
      </c>
      <c r="CN34" s="143" t="str">
        <f>IFERROR(VLOOKUP($B34,'NAV plus Dist'!$B:$AAA,CN$1,FALSE)/VLOOKUP($B33,NAV!$A:$AAA,CN$1,FALSE)*CN35,"")</f>
        <v/>
      </c>
      <c r="CO34" s="143" t="str">
        <f>IFERROR(VLOOKUP($B34,'NAV plus Dist'!$B:$AAA,CO$1,FALSE)/VLOOKUP($B33,NAV!$A:$AAA,CO$1,FALSE)*CO35,"")</f>
        <v/>
      </c>
      <c r="CP34" s="143" t="str">
        <f>IFERROR(VLOOKUP($B34,'NAV plus Dist'!$B:$AAA,CP$1,FALSE)/VLOOKUP($B33,NAV!$A:$AAA,CP$1,FALSE)*CP35,"")</f>
        <v/>
      </c>
      <c r="CQ34" s="143" t="str">
        <f>IFERROR(VLOOKUP($B34,'NAV plus Dist'!$B:$AAA,CQ$1,FALSE)/VLOOKUP($B33,NAV!$A:$AAA,CQ$1,FALSE)*CQ35,"")</f>
        <v/>
      </c>
      <c r="CR34" s="143" t="str">
        <f>IFERROR(VLOOKUP($B34,'NAV plus Dist'!$B:$AAA,CR$1,FALSE)/VLOOKUP($B33,NAV!$A:$AAA,CR$1,FALSE)*CR35,"")</f>
        <v/>
      </c>
      <c r="CS34" s="143" t="str">
        <f>IFERROR(VLOOKUP($B34,'NAV plus Dist'!$B:$AAA,CS$1,FALSE)/VLOOKUP($B33,NAV!$A:$AAA,CS$1,FALSE)*CS35,"")</f>
        <v/>
      </c>
      <c r="CT34" s="143" t="str">
        <f>IFERROR(VLOOKUP($B34,'NAV plus Dist'!$B:$AAA,CT$1,FALSE)/VLOOKUP($B33,NAV!$A:$AAA,CT$1,FALSE)*CT35,"")</f>
        <v/>
      </c>
      <c r="CU34" s="143" t="str">
        <f>IFERROR(VLOOKUP($B34,'NAV plus Dist'!$B:$AAA,CU$1,FALSE)/VLOOKUP($B33,NAV!$A:$AAA,CU$1,FALSE)*CU35,"")</f>
        <v/>
      </c>
      <c r="CV34" s="143" t="str">
        <f>IFERROR(VLOOKUP($B34,'NAV plus Dist'!$B:$AAA,CV$1,FALSE)/VLOOKUP($B33,NAV!$A:$AAA,CV$1,FALSE)*CV35,"")</f>
        <v/>
      </c>
      <c r="CW34" s="143" t="str">
        <f>IFERROR(VLOOKUP($B34,'NAV plus Dist'!$B:$AAA,CW$1,FALSE)/VLOOKUP($B33,NAV!$A:$AAA,CW$1,FALSE)*CW35,"")</f>
        <v/>
      </c>
      <c r="CX34" s="143" t="str">
        <f>IFERROR(VLOOKUP($B34,'NAV plus Dist'!$B:$AAA,CX$1,FALSE)/VLOOKUP($B33,NAV!$A:$AAA,CX$1,FALSE)*CX35,"")</f>
        <v/>
      </c>
      <c r="CY34" s="143" t="str">
        <f>IFERROR(VLOOKUP($B34,'NAV plus Dist'!$B:$AAA,CY$1,FALSE)/VLOOKUP($B33,NAV!$A:$AAA,CY$1,FALSE)*CY35,"")</f>
        <v/>
      </c>
      <c r="CZ34" s="143" t="str">
        <f>IFERROR(VLOOKUP($B34,'NAV plus Dist'!$B:$AAA,CZ$1,FALSE)/VLOOKUP($B33,NAV!$A:$AAA,CZ$1,FALSE)*CZ35,"")</f>
        <v/>
      </c>
      <c r="DA34" s="143" t="str">
        <f>IFERROR(VLOOKUP($B34,'NAV plus Dist'!$B:$AAA,DA$1,FALSE)/VLOOKUP($B33,NAV!$A:$AAA,DA$1,FALSE)*DA35,"")</f>
        <v/>
      </c>
      <c r="DB34" s="143" t="str">
        <f>IFERROR(VLOOKUP($B34,'NAV plus Dist'!$B:$AAA,DB$1,FALSE)/VLOOKUP($B33,NAV!$A:$AAA,DB$1,FALSE)*DB35,"")</f>
        <v/>
      </c>
      <c r="DC34" s="143" t="str">
        <f>IFERROR(VLOOKUP($B34,'NAV plus Dist'!$B:$AAA,DC$1,FALSE)/VLOOKUP($B33,NAV!$A:$AAA,DC$1,FALSE)*DC35,"")</f>
        <v/>
      </c>
      <c r="DD34" s="143" t="str">
        <f>IFERROR(VLOOKUP($B34,'NAV plus Dist'!$B:$AAA,DD$1,FALSE)/VLOOKUP($B33,NAV!$A:$AAA,DD$1,FALSE)*DD35,"")</f>
        <v/>
      </c>
      <c r="DE34" s="143" t="str">
        <f>IFERROR(VLOOKUP($B34,'NAV plus Dist'!$B:$AAA,DE$1,FALSE)/VLOOKUP($B33,NAV!$A:$AAA,DE$1,FALSE)*DE35,"")</f>
        <v/>
      </c>
      <c r="DF34" s="143" t="str">
        <f>IFERROR(VLOOKUP($B34,'NAV plus Dist'!$B:$AAA,DF$1,FALSE)/VLOOKUP($B33,NAV!$A:$AAA,DF$1,FALSE)*DF35,"")</f>
        <v/>
      </c>
      <c r="DG34" s="143" t="str">
        <f>IFERROR(VLOOKUP($B34,'NAV plus Dist'!$B:$AAA,DG$1,FALSE)/VLOOKUP($B33,NAV!$A:$AAA,DG$1,FALSE)*DG35,"")</f>
        <v/>
      </c>
      <c r="DH34" s="143" t="str">
        <f>IFERROR(VLOOKUP($B34,'NAV plus Dist'!$B:$AAA,DH$1,FALSE)/VLOOKUP($B33,NAV!$A:$AAA,DH$1,FALSE)*DH35,"")</f>
        <v/>
      </c>
    </row>
    <row r="35" spans="1:112">
      <c r="A35" s="94">
        <f t="shared" si="35"/>
        <v>166</v>
      </c>
      <c r="B35" s="168">
        <f t="shared" si="36"/>
        <v>41029</v>
      </c>
      <c r="C35" s="143" t="str">
        <f>IFERROR(VLOOKUP($B35,'NAV plus Dist'!$B:$FD,C$1,FALSE)/VLOOKUP($B34,NAV!$A:$FC,C$1,FALSE)*C36,"")</f>
        <v/>
      </c>
      <c r="D35" s="143" t="str">
        <f>IFERROR(VLOOKUP($B35,'NAV plus Dist'!$B:$FD,D$1,FALSE)/VLOOKUP($B34,NAV!$A:$FC,D$1,FALSE)*D36,"")</f>
        <v/>
      </c>
      <c r="E35" s="143" t="str">
        <f>IFERROR(VLOOKUP($B35,'NAV plus Dist'!$B:$FD,E$1,FALSE)/VLOOKUP($B34,NAV!$A:$FC,E$1,FALSE)*E36,"")</f>
        <v/>
      </c>
      <c r="F35" s="143" t="str">
        <f>IFERROR(VLOOKUP($B35,'NAV plus Dist'!$B:$FD,F$1,FALSE)/VLOOKUP($B34,NAV!$A:$FC,F$1,FALSE)*F36,"")</f>
        <v/>
      </c>
      <c r="G35" s="143" t="str">
        <f>IFERROR(VLOOKUP($B35,'NAV plus Dist'!$B:$FD,G$1,FALSE)/VLOOKUP($B34,NAV!$A:$FC,G$1,FALSE)*G36,"")</f>
        <v/>
      </c>
      <c r="H35" s="143" t="str">
        <f>IFERROR(VLOOKUP($B35,'NAV plus Dist'!$B:$FD,H$1,FALSE)/VLOOKUP($B34,NAV!$A:$FC,H$1,FALSE)*H36,"")</f>
        <v/>
      </c>
      <c r="I35" s="143" t="str">
        <f>IFERROR(VLOOKUP($B35,'NAV plus Dist'!$B:$FD,I$1,FALSE)/VLOOKUP($B34,NAV!$A:$FC,I$1,FALSE)*I36,"")</f>
        <v/>
      </c>
      <c r="J35" s="143" t="str">
        <f>IFERROR(VLOOKUP($B35,'NAV plus Dist'!$B:$FD,J$1,FALSE)/VLOOKUP($B34,NAV!$A:$FC,J$1,FALSE)*J36,"")</f>
        <v/>
      </c>
      <c r="K35" s="143" t="str">
        <f>IFERROR(VLOOKUP($B35,'NAV plus Dist'!$B:$FD,K$1,FALSE)/VLOOKUP($B34,NAV!$A:$FC,K$1,FALSE)*K36,"")</f>
        <v/>
      </c>
      <c r="L35" s="143" t="str">
        <f>IFERROR(VLOOKUP($B35,'NAV plus Dist'!$B:$FD,L$1,FALSE)/VLOOKUP($B34,NAV!$A:$FC,L$1,FALSE)*L36,"")</f>
        <v/>
      </c>
      <c r="M35" s="143" t="str">
        <f>IFERROR(VLOOKUP($B35,'NAV plus Dist'!$B:$FD,M$1,FALSE)/VLOOKUP($B34,NAV!$A:$FC,M$1,FALSE)*M36,"")</f>
        <v/>
      </c>
      <c r="N35" s="143" t="str">
        <f>IFERROR(VLOOKUP($B35,'NAV plus Dist'!$B:$FD,N$1,FALSE)/VLOOKUP($B34,NAV!$A:$FC,N$1,FALSE)*N36,"")</f>
        <v/>
      </c>
      <c r="O35" s="143" t="str">
        <f>IFERROR(VLOOKUP($B35,'NAV plus Dist'!$B:$FD,O$1,FALSE)/VLOOKUP($B34,NAV!$A:$FC,O$1,FALSE)*O36,"")</f>
        <v/>
      </c>
      <c r="P35" s="143" t="str">
        <f>IFERROR(VLOOKUP($B35,'NAV plus Dist'!$B:$FD,P$1,FALSE)/VLOOKUP($B34,NAV!$A:$FC,P$1,FALSE)*P36,"")</f>
        <v/>
      </c>
      <c r="Q35" s="143" t="str">
        <f>IFERROR(VLOOKUP($B35,'NAV plus Dist'!$B:$FD,Q$1,FALSE)/VLOOKUP($B34,NAV!$A:$FC,Q$1,FALSE)*Q36,"")</f>
        <v/>
      </c>
      <c r="R35" s="143" t="str">
        <f>IFERROR(VLOOKUP($B35,'NAV plus Dist'!$B:$FD,R$1,FALSE)/VLOOKUP($B34,NAV!$A:$FC,R$1,FALSE)*R36,"")</f>
        <v/>
      </c>
      <c r="S35" s="143" t="str">
        <f>IFERROR(VLOOKUP($B35,'NAV plus Dist'!$B:$FD,S$1,FALSE)/VLOOKUP($B34,NAV!$A:$FC,S$1,FALSE)*S36,"")</f>
        <v/>
      </c>
      <c r="T35" s="143" t="str">
        <f>IFERROR(VLOOKUP($B35,'NAV plus Dist'!$B:$FD,T$1,FALSE)/VLOOKUP($B34,NAV!$A:$FC,T$1,FALSE)*T36,"")</f>
        <v/>
      </c>
      <c r="U35" s="143" t="str">
        <f>IFERROR(VLOOKUP($B35,'NAV plus Dist'!$B:$FD,U$1,FALSE)/VLOOKUP($B34,NAV!$A:$FC,U$1,FALSE)*U36,"")</f>
        <v/>
      </c>
      <c r="V35" s="143" t="str">
        <f>IFERROR(VLOOKUP($B35,'NAV plus Dist'!$B:$FD,V$1,FALSE)/VLOOKUP($B34,NAV!$A:$FC,V$1,FALSE)*V36,"")</f>
        <v/>
      </c>
      <c r="W35" s="143" t="str">
        <f>IFERROR(VLOOKUP($B35,'NAV plus Dist'!$B:$FD,W$1,FALSE)/VLOOKUP($B34,NAV!$A:$FC,W$1,FALSE)*W36,"")</f>
        <v/>
      </c>
      <c r="X35" s="143" t="str">
        <f>IFERROR(VLOOKUP($B35,'NAV plus Dist'!$B:$FD,X$1,FALSE)/VLOOKUP($B34,NAV!$A:$FC,X$1,FALSE)*X36,"")</f>
        <v/>
      </c>
      <c r="Y35" s="143" t="str">
        <f>IFERROR(VLOOKUP($B35,'NAV plus Dist'!$B:$FD,Y$1,FALSE)/VLOOKUP($B34,NAV!$A:$FC,Y$1,FALSE)*Y36,"")</f>
        <v/>
      </c>
      <c r="Z35" s="143" t="str">
        <f>IFERROR(VLOOKUP($B35,'NAV plus Dist'!$B:$FD,Z$1,FALSE)/VLOOKUP($B34,NAV!$A:$FC,Z$1,FALSE)*Z36,"")</f>
        <v/>
      </c>
      <c r="AA35" s="143" t="str">
        <f>IFERROR(VLOOKUP($B35,'NAV plus Dist'!$B:$FD,AA$1,FALSE)/VLOOKUP($B34,NAV!$A:$FC,AA$1,FALSE)*AA36,"")</f>
        <v/>
      </c>
      <c r="AB35" s="143" t="str">
        <f>IFERROR(VLOOKUP($B35,'NAV plus Dist'!$B:$FD,AB$1,FALSE)/VLOOKUP($B34,NAV!$A:$FC,AB$1,FALSE)*AB36,"")</f>
        <v/>
      </c>
      <c r="AC35" s="143" t="str">
        <f>IFERROR(VLOOKUP($B35,'NAV plus Dist'!$B:$FD,AC$1,FALSE)/VLOOKUP($B34,NAV!$A:$FC,AC$1,FALSE)*AC36,"")</f>
        <v/>
      </c>
      <c r="AD35" s="143" t="str">
        <f>IFERROR(VLOOKUP($B35,'NAV plus Dist'!$B:$FD,AD$1,FALSE)/VLOOKUP($B34,NAV!$A:$FC,AD$1,FALSE)*AD36,"")</f>
        <v/>
      </c>
      <c r="AE35" s="143" t="str">
        <f>IFERROR(VLOOKUP($B35,'NAV plus Dist'!$B:$FD,AE$1,FALSE)/VLOOKUP($B34,NAV!$A:$FC,AE$1,FALSE)*AE36,"")</f>
        <v/>
      </c>
      <c r="AF35" s="143" t="str">
        <f>IFERROR(VLOOKUP($B35,'NAV plus Dist'!$B:$FD,AF$1,FALSE)/VLOOKUP($B34,NAV!$A:$FC,AF$1,FALSE)*AF36,"")</f>
        <v/>
      </c>
      <c r="AG35" s="143" t="str">
        <f>IFERROR(VLOOKUP($B35,'NAV plus Dist'!$B:$FD,AG$1,FALSE)/VLOOKUP($B34,NAV!$A:$FC,AG$1,FALSE)*AG36,"")</f>
        <v/>
      </c>
      <c r="AH35" s="143" t="str">
        <f>IFERROR(VLOOKUP($B35,'NAV plus Dist'!$B:$FD,AH$1,FALSE)/VLOOKUP($B34,NAV!$A:$FC,AH$1,FALSE)*AH36,"")</f>
        <v/>
      </c>
      <c r="AI35" s="143" t="str">
        <f>IFERROR(VLOOKUP($B35,'NAV plus Dist'!$B:$FD,AI$1,FALSE)/VLOOKUP($B34,NAV!$A:$FC,AI$1,FALSE)*AI36,"")</f>
        <v/>
      </c>
      <c r="AJ35" s="143" t="str">
        <f>IFERROR(VLOOKUP($B35,'NAV plus Dist'!$B:$FD,AJ$1,FALSE)/VLOOKUP($B34,NAV!$A:$FC,AJ$1,FALSE)*AJ36,"")</f>
        <v/>
      </c>
      <c r="AK35" s="169" t="str">
        <f>IFERROR(VLOOKUP($B35,'NAV plus Dist'!$B:$FD,AK$1,FALSE)/VLOOKUP($B34,NAV!$A:$FC,AK$1,FALSE)*AK36,"")</f>
        <v/>
      </c>
      <c r="AL35" s="169" t="str">
        <f>IFERROR(VLOOKUP($B35,'NAV plus Dist'!$B:$FD,AL$1,FALSE)/VLOOKUP($B34,NAV!$A:$FC,AL$1,FALSE)*AL36,"")</f>
        <v/>
      </c>
      <c r="AM35" s="143" t="str">
        <f>IFERROR(VLOOKUP($B35,'NAV plus Dist'!$B:$FD,AM$1,FALSE)/VLOOKUP($B34,NAV!$A:$FC,AM$1,FALSE)*AM36,"")</f>
        <v/>
      </c>
      <c r="AN35" s="143" t="str">
        <f>IFERROR(VLOOKUP($B35,'NAV plus Dist'!$B:$FD,AN$1,FALSE)/VLOOKUP($B34,NAV!$A:$FC,AN$1,FALSE)*AN36,"")</f>
        <v/>
      </c>
      <c r="AO35" s="143" t="str">
        <f>IFERROR(VLOOKUP($B35,'NAV plus Dist'!$B:$FD,AO$1,FALSE)/VLOOKUP($B34,NAV!$A:$FC,AO$1,FALSE)*AO36,"")</f>
        <v/>
      </c>
      <c r="AP35" s="170" t="str">
        <f>IFERROR(VLOOKUP($B35,'NAV plus Dist'!$B:$FD,AP$1,FALSE)/VLOOKUP($B34,NAV!$A:$FC,AP$1,FALSE)*AP36,"")</f>
        <v/>
      </c>
      <c r="AQ35" s="143" t="str">
        <f>IFERROR(VLOOKUP($B35,'NAV plus Dist'!$B:$FD,AQ$1,FALSE)/VLOOKUP($B34,NAV!$A:$FC,AQ$1,FALSE)*AQ36,"")</f>
        <v/>
      </c>
      <c r="AR35" s="143" t="str">
        <f>IFERROR(VLOOKUP($B35,'NAV plus Dist'!$B:$FD,AR$1,FALSE)/VLOOKUP($B34,NAV!$A:$FC,AR$1,FALSE)*AR36,"")</f>
        <v/>
      </c>
      <c r="AS35" s="143" t="str">
        <f>IFERROR(VLOOKUP($B35,'NAV plus Dist'!$B:$FD,AS$1,FALSE)/VLOOKUP($B34,NAV!$A:$FC,AS$1,FALSE)*AS36,"")</f>
        <v/>
      </c>
      <c r="AT35" s="143" t="str">
        <f>IFERROR(VLOOKUP($B35,'NAV plus Dist'!$B:$FD,AT$1,FALSE)/VLOOKUP($B34,NAV!$A:$FC,AT$1,FALSE)*AT36,"")</f>
        <v/>
      </c>
      <c r="AU35" s="143" t="str">
        <f>IFERROR(VLOOKUP($B35,'NAV plus Dist'!$B:$FD,AU$1,FALSE)/VLOOKUP($B34,NAV!$A:$FC,AU$1,FALSE)*AU36,"")</f>
        <v/>
      </c>
      <c r="AV35" s="143" t="str">
        <f>IFERROR(VLOOKUP($B35,'NAV plus Dist'!$B:$FD,AV$1,FALSE)/VLOOKUP($B34,NAV!$A:$FC,AV$1,FALSE)*AV36,"")</f>
        <v/>
      </c>
      <c r="AW35" s="143" t="str">
        <f>IFERROR(VLOOKUP($B35,'NAV plus Dist'!$B:$FD,AW$1,FALSE)/VLOOKUP($B34,NAV!$A:$FC,AW$1,FALSE)*AW36,"")</f>
        <v/>
      </c>
      <c r="AX35" s="143" t="str">
        <f>IFERROR(VLOOKUP($B35,'NAV plus Dist'!$B:$FD,AX$1,FALSE)/VLOOKUP($B34,NAV!$A:$FC,AX$1,FALSE)*AX36,"")</f>
        <v/>
      </c>
      <c r="AY35" s="143" t="str">
        <f>IFERROR(VLOOKUP($B35,'NAV plus Dist'!$B:$FD,AY$1,FALSE)/VLOOKUP($B34,NAV!$A:$FC,AY$1,FALSE)*AY36,"")</f>
        <v/>
      </c>
      <c r="AZ35" s="143" t="str">
        <f>IFERROR(VLOOKUP($B35,'NAV plus Dist'!$B:$FD,AZ$1,FALSE)/VLOOKUP($B34,NAV!$A:$FC,AZ$1,FALSE)*AZ36,"")</f>
        <v/>
      </c>
      <c r="BA35" s="143" t="str">
        <f>IFERROR(VLOOKUP($B35,'NAV plus Dist'!$B:$FD,BA$1,FALSE)/VLOOKUP($B34,NAV!$A:$FC,BA$1,FALSE)*BA36,"")</f>
        <v/>
      </c>
      <c r="BB35" s="143" t="str">
        <f>IFERROR(VLOOKUP($B35,'NAV plus Dist'!$B:$FD,BB$1,FALSE)/VLOOKUP($B34,NAV!$A:$FC,BB$1,FALSE)*BB36,"")</f>
        <v/>
      </c>
      <c r="BC35" s="143" t="str">
        <f>IFERROR(VLOOKUP($B35,'NAV plus Dist'!$B:$FD,BC$1,FALSE)/VLOOKUP($B34,NAV!$A:$FC,BC$1,FALSE)*BC36,"")</f>
        <v/>
      </c>
      <c r="BD35" s="143" t="str">
        <f>IFERROR(VLOOKUP($B35,'NAV plus Dist'!$B:$FD,BD$1,FALSE)/VLOOKUP($B34,NAV!$A:$FC,BD$1,FALSE)*BD36,"")</f>
        <v/>
      </c>
      <c r="BE35" s="143" t="str">
        <f>IFERROR(VLOOKUP($B35,'NAV plus Dist'!$B:$FD,BE$1,FALSE)/VLOOKUP($B34,NAV!$A:$FC,BE$1,FALSE)*BE36,"")</f>
        <v/>
      </c>
      <c r="BF35" s="143" t="str">
        <f>IFERROR(VLOOKUP($B35,'NAV plus Dist'!$B:$FD,BF$1,FALSE)/VLOOKUP($B34,NAV!$A:$FC,BF$1,FALSE)*BF36,"")</f>
        <v/>
      </c>
      <c r="BG35" s="143" t="str">
        <f>IFERROR(VLOOKUP($B35,'NAV plus Dist'!$B:$FD,BG$1,FALSE)/VLOOKUP($B34,NAV!$A:$FC,BG$1,FALSE)*BG36,"")</f>
        <v/>
      </c>
      <c r="BH35" s="143" t="str">
        <f>IFERROR(VLOOKUP($B35,'NAV plus Dist'!$B:$FD,BH$1,FALSE)/VLOOKUP($B34,NAV!$A:$FC,BH$1,FALSE)*BH36,"")</f>
        <v/>
      </c>
      <c r="BI35" s="143" t="str">
        <f>IFERROR(VLOOKUP($B35,'NAV plus Dist'!$B:$FD,BI$1,FALSE)/VLOOKUP($B34,NAV!$A:$FC,BI$1,FALSE)*BI36,"")</f>
        <v/>
      </c>
      <c r="BJ35" s="143" t="str">
        <f>IFERROR(VLOOKUP($B35,'NAV plus Dist'!$B:$FD,BJ$1,FALSE)/VLOOKUP($B34,NAV!$A:$FC,BJ$1,FALSE)*BJ36,"")</f>
        <v/>
      </c>
      <c r="BK35" s="143" t="str">
        <f>IFERROR(VLOOKUP($B35,'NAV plus Dist'!$B:$FD,BK$1,FALSE)/VLOOKUP($B34,NAV!$A:$FC,BK$1,FALSE)*BK36,"")</f>
        <v/>
      </c>
      <c r="BL35" s="143" t="str">
        <f>IFERROR(VLOOKUP($B35,'NAV plus Dist'!$B:$FD,BL$1,FALSE)/VLOOKUP($B34,NAV!$A:$FC,BL$1,FALSE)*BL36,"")</f>
        <v/>
      </c>
      <c r="BM35" s="143" t="str">
        <f>IFERROR(VLOOKUP($B35,'NAV plus Dist'!$B:$FD,BM$1,FALSE)/VLOOKUP($B34,NAV!$A:$FC,BM$1,FALSE)*BM36,"")</f>
        <v/>
      </c>
      <c r="BN35" s="143" t="str">
        <f>IFERROR(VLOOKUP($B35,'NAV plus Dist'!$B:$FD,BN$1,FALSE)/VLOOKUP($B34,NAV!$A:$FC,BN$1,FALSE)*BN36,"")</f>
        <v/>
      </c>
      <c r="BO35" s="143" t="str">
        <f>IFERROR(VLOOKUP($B35,'NAV plus Dist'!$B:$FD,BO$1,FALSE)/VLOOKUP($B34,NAV!$A:$FC,BO$1,FALSE)*BO36,"")</f>
        <v/>
      </c>
      <c r="BP35" s="143" t="str">
        <f>IFERROR(VLOOKUP($B35,'NAV plus Dist'!$B:$FD,BP$1,FALSE)/VLOOKUP($B34,NAV!$A:$FC,BP$1,FALSE)*BP36,"")</f>
        <v/>
      </c>
      <c r="BQ35" s="143" t="str">
        <f>IFERROR(VLOOKUP($B35,'NAV plus Dist'!$B:$FD,BQ$1,FALSE)/VLOOKUP($B34,NAV!$A:$FC,BQ$1,FALSE)*BQ36,"")</f>
        <v/>
      </c>
      <c r="BR35" s="143" t="str">
        <f>IFERROR(VLOOKUP($B35,'NAV plus Dist'!$B:$FD,BR$1,FALSE)/VLOOKUP($B34,NAV!$A:$FC,BR$1,FALSE)*BR36,"")</f>
        <v/>
      </c>
      <c r="BS35" s="143" t="str">
        <f>IFERROR(VLOOKUP($B35,'NAV plus Dist'!$B:$FD,BS$1,FALSE)/VLOOKUP($B34,NAV!$A:$FC,BS$1,FALSE)*BS36,"")</f>
        <v/>
      </c>
      <c r="BT35" s="143" t="str">
        <f>IFERROR(VLOOKUP($B35,'NAV plus Dist'!$B:$FD,BT$1,FALSE)/VLOOKUP($B34,NAV!$A:$FC,BT$1,FALSE)*BT36,"")</f>
        <v/>
      </c>
      <c r="BU35" s="143" t="str">
        <f>IFERROR(VLOOKUP($B35,'NAV plus Dist'!$B:$FD,BU$1,FALSE)/VLOOKUP($B34,NAV!$A:$FC,BU$1,FALSE)*BU36,"")</f>
        <v/>
      </c>
      <c r="BV35" s="143" t="str">
        <f>IFERROR(VLOOKUP($B35,'NAV plus Dist'!$B:$FD,BV$1,FALSE)/VLOOKUP($B34,NAV!$A:$FC,BV$1,FALSE)*BV36,"")</f>
        <v/>
      </c>
      <c r="BW35" s="143" t="str">
        <f>IFERROR(VLOOKUP($B35,'NAV plus Dist'!$B:$FD,BW$1,FALSE)/VLOOKUP($B34,NAV!$A:$FC,BW$1,FALSE)*BW36,"")</f>
        <v/>
      </c>
      <c r="BX35" s="143" t="str">
        <f>IFERROR(VLOOKUP($B35,'NAV plus Dist'!$B:$FD,BX$1,FALSE)/VLOOKUP($B34,NAV!$A:$FC,BX$1,FALSE)*BX36,"")</f>
        <v/>
      </c>
      <c r="BY35" s="143" t="str">
        <f>IFERROR(VLOOKUP($B35,'NAV plus Dist'!$B:$FD,BY$1,FALSE)/VLOOKUP($B34,NAV!$A:$FC,BY$1,FALSE)*BY36,"")</f>
        <v/>
      </c>
      <c r="BZ35" s="143" t="str">
        <f>IFERROR(VLOOKUP($B35,'NAV plus Dist'!$B:$FD,BZ$1,FALSE)/VLOOKUP($B34,NAV!$A:$FC,BZ$1,FALSE)*BZ36,"")</f>
        <v/>
      </c>
      <c r="CA35" s="143" t="str">
        <f>IFERROR(VLOOKUP($B35,'NAV plus Dist'!$B:$FD,CA$1,FALSE)/VLOOKUP($B34,NAV!$A:$FC,CA$1,FALSE)*CA36,"")</f>
        <v/>
      </c>
      <c r="CB35" s="143" t="str">
        <f>IFERROR(VLOOKUP($B35,'NAV plus Dist'!$B:$FD,CB$1,FALSE)/VLOOKUP($B34,NAV!$A:$FC,CB$1,FALSE)*CB36,"")</f>
        <v/>
      </c>
      <c r="CC35" s="143" t="str">
        <f>IFERROR(VLOOKUP($B35,'NAV plus Dist'!$B:$FD,CC$1,FALSE)/VLOOKUP($B34,NAV!$A:$FC,CC$1,FALSE)*CC36,"")</f>
        <v/>
      </c>
      <c r="CD35" s="143" t="str">
        <f>IFERROR(VLOOKUP($B35,'NAV plus Dist'!$B:$FD,CD$1,FALSE)/VLOOKUP($B34,NAV!$A:$FC,CD$1,FALSE)*CD36,"")</f>
        <v/>
      </c>
      <c r="CE35" s="143" t="str">
        <f>IFERROR(VLOOKUP($B35,'NAV plus Dist'!$B:$FD,CE$1,FALSE)/VLOOKUP($B34,NAV!$A:$FC,CE$1,FALSE)*CE36,"")</f>
        <v/>
      </c>
      <c r="CF35" s="143" t="str">
        <f>IFERROR(VLOOKUP($B35,'NAV plus Dist'!$B:$FD,CF$1,FALSE)/VLOOKUP($B34,NAV!$A:$FC,CF$1,FALSE)*CF36,"")</f>
        <v/>
      </c>
      <c r="CG35" s="143" t="str">
        <f>IFERROR(VLOOKUP($B35,'NAV plus Dist'!$B:$FD,CG$1,FALSE)/VLOOKUP($B34,NAV!$A:$FC,CG$1,FALSE)*CG36,"")</f>
        <v/>
      </c>
      <c r="CH35" s="143" t="str">
        <f>IFERROR(VLOOKUP($B35,'NAV plus Dist'!$B:$FD,CH$1,FALSE)/VLOOKUP($B34,NAV!$A:$FC,CH$1,FALSE)*CH36,"")</f>
        <v/>
      </c>
      <c r="CI35" s="143" t="str">
        <f>IFERROR(VLOOKUP($B35,'NAV plus Dist'!$B:$FD,CI$1,FALSE)/VLOOKUP($B34,NAV!$A:$FC,CI$1,FALSE)*CI36,"")</f>
        <v/>
      </c>
      <c r="CJ35" s="143" t="str">
        <f>IFERROR(VLOOKUP($B35,'NAV plus Dist'!$B:$FD,CJ$1,FALSE)/VLOOKUP($B34,NAV!$A:$FC,CJ$1,FALSE)*CJ36,"")</f>
        <v/>
      </c>
      <c r="CK35" s="143" t="str">
        <f>IFERROR(VLOOKUP($B35,'NAV plus Dist'!$B:$AAA,CK$1,FALSE)/VLOOKUP($B34,NAV!$A:$AAA,CK$1,FALSE)*CK36,"")</f>
        <v/>
      </c>
      <c r="CL35" s="143" t="str">
        <f>IFERROR(VLOOKUP($B35,'NAV plus Dist'!$B:$AAA,CL$1,FALSE)/VLOOKUP($B34,NAV!$A:$AAA,CL$1,FALSE)*CL36,"")</f>
        <v/>
      </c>
      <c r="CM35" s="143" t="str">
        <f>IFERROR(VLOOKUP($B35,'NAV plus Dist'!$B:$AAA,CM$1,FALSE)/VLOOKUP($B34,NAV!$A:$AAA,CM$1,FALSE)*CM36,"")</f>
        <v/>
      </c>
      <c r="CN35" s="143" t="str">
        <f>IFERROR(VLOOKUP($B35,'NAV plus Dist'!$B:$AAA,CN$1,FALSE)/VLOOKUP($B34,NAV!$A:$AAA,CN$1,FALSE)*CN36,"")</f>
        <v/>
      </c>
      <c r="CO35" s="143" t="str">
        <f>IFERROR(VLOOKUP($B35,'NAV plus Dist'!$B:$AAA,CO$1,FALSE)/VLOOKUP($B34,NAV!$A:$AAA,CO$1,FALSE)*CO36,"")</f>
        <v/>
      </c>
      <c r="CP35" s="143" t="str">
        <f>IFERROR(VLOOKUP($B35,'NAV plus Dist'!$B:$AAA,CP$1,FALSE)/VLOOKUP($B34,NAV!$A:$AAA,CP$1,FALSE)*CP36,"")</f>
        <v/>
      </c>
      <c r="CQ35" s="143" t="str">
        <f>IFERROR(VLOOKUP($B35,'NAV plus Dist'!$B:$AAA,CQ$1,FALSE)/VLOOKUP($B34,NAV!$A:$AAA,CQ$1,FALSE)*CQ36,"")</f>
        <v/>
      </c>
      <c r="CR35" s="143" t="str">
        <f>IFERROR(VLOOKUP($B35,'NAV plus Dist'!$B:$AAA,CR$1,FALSE)/VLOOKUP($B34,NAV!$A:$AAA,CR$1,FALSE)*CR36,"")</f>
        <v/>
      </c>
      <c r="CS35" s="143" t="str">
        <f>IFERROR(VLOOKUP($B35,'NAV plus Dist'!$B:$AAA,CS$1,FALSE)/VLOOKUP($B34,NAV!$A:$AAA,CS$1,FALSE)*CS36,"")</f>
        <v/>
      </c>
      <c r="CT35" s="143" t="str">
        <f>IFERROR(VLOOKUP($B35,'NAV plus Dist'!$B:$AAA,CT$1,FALSE)/VLOOKUP($B34,NAV!$A:$AAA,CT$1,FALSE)*CT36,"")</f>
        <v/>
      </c>
      <c r="CU35" s="143" t="str">
        <f>IFERROR(VLOOKUP($B35,'NAV plus Dist'!$B:$AAA,CU$1,FALSE)/VLOOKUP($B34,NAV!$A:$AAA,CU$1,FALSE)*CU36,"")</f>
        <v/>
      </c>
      <c r="CV35" s="143" t="str">
        <f>IFERROR(VLOOKUP($B35,'NAV plus Dist'!$B:$AAA,CV$1,FALSE)/VLOOKUP($B34,NAV!$A:$AAA,CV$1,FALSE)*CV36,"")</f>
        <v/>
      </c>
      <c r="CW35" s="143" t="str">
        <f>IFERROR(VLOOKUP($B35,'NAV plus Dist'!$B:$AAA,CW$1,FALSE)/VLOOKUP($B34,NAV!$A:$AAA,CW$1,FALSE)*CW36,"")</f>
        <v/>
      </c>
      <c r="CX35" s="143" t="str">
        <f>IFERROR(VLOOKUP($B35,'NAV plus Dist'!$B:$AAA,CX$1,FALSE)/VLOOKUP($B34,NAV!$A:$AAA,CX$1,FALSE)*CX36,"")</f>
        <v/>
      </c>
      <c r="CY35" s="143" t="str">
        <f>IFERROR(VLOOKUP($B35,'NAV plus Dist'!$B:$AAA,CY$1,FALSE)/VLOOKUP($B34,NAV!$A:$AAA,CY$1,FALSE)*CY36,"")</f>
        <v/>
      </c>
      <c r="CZ35" s="143" t="str">
        <f>IFERROR(VLOOKUP($B35,'NAV plus Dist'!$B:$AAA,CZ$1,FALSE)/VLOOKUP($B34,NAV!$A:$AAA,CZ$1,FALSE)*CZ36,"")</f>
        <v/>
      </c>
      <c r="DA35" s="143" t="str">
        <f>IFERROR(VLOOKUP($B35,'NAV plus Dist'!$B:$AAA,DA$1,FALSE)/VLOOKUP($B34,NAV!$A:$AAA,DA$1,FALSE)*DA36,"")</f>
        <v/>
      </c>
      <c r="DB35" s="143" t="str">
        <f>IFERROR(VLOOKUP($B35,'NAV plus Dist'!$B:$AAA,DB$1,FALSE)/VLOOKUP($B34,NAV!$A:$AAA,DB$1,FALSE)*DB36,"")</f>
        <v/>
      </c>
      <c r="DC35" s="143" t="str">
        <f>IFERROR(VLOOKUP($B35,'NAV plus Dist'!$B:$AAA,DC$1,FALSE)/VLOOKUP($B34,NAV!$A:$AAA,DC$1,FALSE)*DC36,"")</f>
        <v/>
      </c>
      <c r="DD35" s="143" t="str">
        <f>IFERROR(VLOOKUP($B35,'NAV plus Dist'!$B:$AAA,DD$1,FALSE)/VLOOKUP($B34,NAV!$A:$AAA,DD$1,FALSE)*DD36,"")</f>
        <v/>
      </c>
      <c r="DE35" s="143" t="str">
        <f>IFERROR(VLOOKUP($B35,'NAV plus Dist'!$B:$AAA,DE$1,FALSE)/VLOOKUP($B34,NAV!$A:$AAA,DE$1,FALSE)*DE36,"")</f>
        <v/>
      </c>
      <c r="DF35" s="143" t="str">
        <f>IFERROR(VLOOKUP($B35,'NAV plus Dist'!$B:$AAA,DF$1,FALSE)/VLOOKUP($B34,NAV!$A:$AAA,DF$1,FALSE)*DF36,"")</f>
        <v/>
      </c>
      <c r="DG35" s="143" t="str">
        <f>IFERROR(VLOOKUP($B35,'NAV plus Dist'!$B:$AAA,DG$1,FALSE)/VLOOKUP($B34,NAV!$A:$AAA,DG$1,FALSE)*DG36,"")</f>
        <v/>
      </c>
      <c r="DH35" s="143" t="str">
        <f>IFERROR(VLOOKUP($B35,'NAV plus Dist'!$B:$AAA,DH$1,FALSE)/VLOOKUP($B34,NAV!$A:$AAA,DH$1,FALSE)*DH36,"")</f>
        <v/>
      </c>
    </row>
    <row r="36" spans="1:112">
      <c r="A36" s="94">
        <f t="shared" si="35"/>
        <v>165</v>
      </c>
      <c r="B36" s="168">
        <f t="shared" si="36"/>
        <v>41060</v>
      </c>
      <c r="C36" s="143" t="str">
        <f>IFERROR(VLOOKUP($B36,'NAV plus Dist'!$B:$FD,C$1,FALSE)/VLOOKUP($B35,NAV!$A:$FC,C$1,FALSE)*C37,"")</f>
        <v/>
      </c>
      <c r="D36" s="143" t="str">
        <f>IFERROR(VLOOKUP($B36,'NAV plus Dist'!$B:$FD,D$1,FALSE)/VLOOKUP($B35,NAV!$A:$FC,D$1,FALSE)*D37,"")</f>
        <v/>
      </c>
      <c r="E36" s="143" t="str">
        <f>IFERROR(VLOOKUP($B36,'NAV plus Dist'!$B:$FD,E$1,FALSE)/VLOOKUP($B35,NAV!$A:$FC,E$1,FALSE)*E37,"")</f>
        <v/>
      </c>
      <c r="F36" s="143" t="str">
        <f>IFERROR(VLOOKUP($B36,'NAV plus Dist'!$B:$FD,F$1,FALSE)/VLOOKUP($B35,NAV!$A:$FC,F$1,FALSE)*F37,"")</f>
        <v/>
      </c>
      <c r="G36" s="143" t="str">
        <f>IFERROR(VLOOKUP($B36,'NAV plus Dist'!$B:$FD,G$1,FALSE)/VLOOKUP($B35,NAV!$A:$FC,G$1,FALSE)*G37,"")</f>
        <v/>
      </c>
      <c r="H36" s="143" t="str">
        <f>IFERROR(VLOOKUP($B36,'NAV plus Dist'!$B:$FD,H$1,FALSE)/VLOOKUP($B35,NAV!$A:$FC,H$1,FALSE)*H37,"")</f>
        <v/>
      </c>
      <c r="I36" s="143" t="str">
        <f>IFERROR(VLOOKUP($B36,'NAV plus Dist'!$B:$FD,I$1,FALSE)/VLOOKUP($B35,NAV!$A:$FC,I$1,FALSE)*I37,"")</f>
        <v/>
      </c>
      <c r="J36" s="143" t="str">
        <f>IFERROR(VLOOKUP($B36,'NAV plus Dist'!$B:$FD,J$1,FALSE)/VLOOKUP($B35,NAV!$A:$FC,J$1,FALSE)*J37,"")</f>
        <v/>
      </c>
      <c r="K36" s="143" t="str">
        <f>IFERROR(VLOOKUP($B36,'NAV plus Dist'!$B:$FD,K$1,FALSE)/VLOOKUP($B35,NAV!$A:$FC,K$1,FALSE)*K37,"")</f>
        <v/>
      </c>
      <c r="L36" s="143" t="str">
        <f>IFERROR(VLOOKUP($B36,'NAV plus Dist'!$B:$FD,L$1,FALSE)/VLOOKUP($B35,NAV!$A:$FC,L$1,FALSE)*L37,"")</f>
        <v/>
      </c>
      <c r="M36" s="143" t="str">
        <f>IFERROR(VLOOKUP($B36,'NAV plus Dist'!$B:$FD,M$1,FALSE)/VLOOKUP($B35,NAV!$A:$FC,M$1,FALSE)*M37,"")</f>
        <v/>
      </c>
      <c r="N36" s="143" t="str">
        <f>IFERROR(VLOOKUP($B36,'NAV plus Dist'!$B:$FD,N$1,FALSE)/VLOOKUP($B35,NAV!$A:$FC,N$1,FALSE)*N37,"")</f>
        <v/>
      </c>
      <c r="O36" s="143" t="str">
        <f>IFERROR(VLOOKUP($B36,'NAV plus Dist'!$B:$FD,O$1,FALSE)/VLOOKUP($B35,NAV!$A:$FC,O$1,FALSE)*O37,"")</f>
        <v/>
      </c>
      <c r="P36" s="143" t="str">
        <f>IFERROR(VLOOKUP($B36,'NAV plus Dist'!$B:$FD,P$1,FALSE)/VLOOKUP($B35,NAV!$A:$FC,P$1,FALSE)*P37,"")</f>
        <v/>
      </c>
      <c r="Q36" s="143" t="str">
        <f>IFERROR(VLOOKUP($B36,'NAV plus Dist'!$B:$FD,Q$1,FALSE)/VLOOKUP($B35,NAV!$A:$FC,Q$1,FALSE)*Q37,"")</f>
        <v/>
      </c>
      <c r="R36" s="143" t="str">
        <f>IFERROR(VLOOKUP($B36,'NAV plus Dist'!$B:$FD,R$1,FALSE)/VLOOKUP($B35,NAV!$A:$FC,R$1,FALSE)*R37,"")</f>
        <v/>
      </c>
      <c r="S36" s="143" t="str">
        <f>IFERROR(VLOOKUP($B36,'NAV plus Dist'!$B:$FD,S$1,FALSE)/VLOOKUP($B35,NAV!$A:$FC,S$1,FALSE)*S37,"")</f>
        <v/>
      </c>
      <c r="T36" s="143" t="str">
        <f>IFERROR(VLOOKUP($B36,'NAV plus Dist'!$B:$FD,T$1,FALSE)/VLOOKUP($B35,NAV!$A:$FC,T$1,FALSE)*T37,"")</f>
        <v/>
      </c>
      <c r="U36" s="143" t="str">
        <f>IFERROR(VLOOKUP($B36,'NAV plus Dist'!$B:$FD,U$1,FALSE)/VLOOKUP($B35,NAV!$A:$FC,U$1,FALSE)*U37,"")</f>
        <v/>
      </c>
      <c r="V36" s="143" t="str">
        <f>IFERROR(VLOOKUP($B36,'NAV plus Dist'!$B:$FD,V$1,FALSE)/VLOOKUP($B35,NAV!$A:$FC,V$1,FALSE)*V37,"")</f>
        <v/>
      </c>
      <c r="W36" s="143" t="str">
        <f>IFERROR(VLOOKUP($B36,'NAV plus Dist'!$B:$FD,W$1,FALSE)/VLOOKUP($B35,NAV!$A:$FC,W$1,FALSE)*W37,"")</f>
        <v/>
      </c>
      <c r="X36" s="143" t="str">
        <f>IFERROR(VLOOKUP($B36,'NAV plus Dist'!$B:$FD,X$1,FALSE)/VLOOKUP($B35,NAV!$A:$FC,X$1,FALSE)*X37,"")</f>
        <v/>
      </c>
      <c r="Y36" s="143" t="str">
        <f>IFERROR(VLOOKUP($B36,'NAV plus Dist'!$B:$FD,Y$1,FALSE)/VLOOKUP($B35,NAV!$A:$FC,Y$1,FALSE)*Y37,"")</f>
        <v/>
      </c>
      <c r="Z36" s="143" t="str">
        <f>IFERROR(VLOOKUP($B36,'NAV plus Dist'!$B:$FD,Z$1,FALSE)/VLOOKUP($B35,NAV!$A:$FC,Z$1,FALSE)*Z37,"")</f>
        <v/>
      </c>
      <c r="AA36" s="143" t="str">
        <f>IFERROR(VLOOKUP($B36,'NAV plus Dist'!$B:$FD,AA$1,FALSE)/VLOOKUP($B35,NAV!$A:$FC,AA$1,FALSE)*AA37,"")</f>
        <v/>
      </c>
      <c r="AB36" s="143" t="str">
        <f>IFERROR(VLOOKUP($B36,'NAV plus Dist'!$B:$FD,AB$1,FALSE)/VLOOKUP($B35,NAV!$A:$FC,AB$1,FALSE)*AB37,"")</f>
        <v/>
      </c>
      <c r="AC36" s="143" t="str">
        <f>IFERROR(VLOOKUP($B36,'NAV plus Dist'!$B:$FD,AC$1,FALSE)/VLOOKUP($B35,NAV!$A:$FC,AC$1,FALSE)*AC37,"")</f>
        <v/>
      </c>
      <c r="AD36" s="143" t="str">
        <f>IFERROR(VLOOKUP($B36,'NAV plus Dist'!$B:$FD,AD$1,FALSE)/VLOOKUP($B35,NAV!$A:$FC,AD$1,FALSE)*AD37,"")</f>
        <v/>
      </c>
      <c r="AE36" s="143" t="str">
        <f>IFERROR(VLOOKUP($B36,'NAV plus Dist'!$B:$FD,AE$1,FALSE)/VLOOKUP($B35,NAV!$A:$FC,AE$1,FALSE)*AE37,"")</f>
        <v/>
      </c>
      <c r="AF36" s="143" t="str">
        <f>IFERROR(VLOOKUP($B36,'NAV plus Dist'!$B:$FD,AF$1,FALSE)/VLOOKUP($B35,NAV!$A:$FC,AF$1,FALSE)*AF37,"")</f>
        <v/>
      </c>
      <c r="AG36" s="143" t="str">
        <f>IFERROR(VLOOKUP($B36,'NAV plus Dist'!$B:$FD,AG$1,FALSE)/VLOOKUP($B35,NAV!$A:$FC,AG$1,FALSE)*AG37,"")</f>
        <v/>
      </c>
      <c r="AH36" s="143" t="str">
        <f>IFERROR(VLOOKUP($B36,'NAV plus Dist'!$B:$FD,AH$1,FALSE)/VLOOKUP($B35,NAV!$A:$FC,AH$1,FALSE)*AH37,"")</f>
        <v/>
      </c>
      <c r="AI36" s="143" t="str">
        <f>IFERROR(VLOOKUP($B36,'NAV plus Dist'!$B:$FD,AI$1,FALSE)/VLOOKUP($B35,NAV!$A:$FC,AI$1,FALSE)*AI37,"")</f>
        <v/>
      </c>
      <c r="AJ36" s="143" t="str">
        <f>IFERROR(VLOOKUP($B36,'NAV plus Dist'!$B:$FD,AJ$1,FALSE)/VLOOKUP($B35,NAV!$A:$FC,AJ$1,FALSE)*AJ37,"")</f>
        <v/>
      </c>
      <c r="AK36" s="169" t="str">
        <f>IFERROR(VLOOKUP($B36,'NAV plus Dist'!$B:$FD,AK$1,FALSE)/VLOOKUP($B35,NAV!$A:$FC,AK$1,FALSE)*AK37,"")</f>
        <v/>
      </c>
      <c r="AL36" s="169" t="str">
        <f>IFERROR(VLOOKUP($B36,'NAV plus Dist'!$B:$FD,AL$1,FALSE)/VLOOKUP($B35,NAV!$A:$FC,AL$1,FALSE)*AL37,"")</f>
        <v/>
      </c>
      <c r="AM36" s="143" t="str">
        <f>IFERROR(VLOOKUP($B36,'NAV plus Dist'!$B:$FD,AM$1,FALSE)/VLOOKUP($B35,NAV!$A:$FC,AM$1,FALSE)*AM37,"")</f>
        <v/>
      </c>
      <c r="AN36" s="143" t="str">
        <f>IFERROR(VLOOKUP($B36,'NAV plus Dist'!$B:$FD,AN$1,FALSE)/VLOOKUP($B35,NAV!$A:$FC,AN$1,FALSE)*AN37,"")</f>
        <v/>
      </c>
      <c r="AO36" s="143" t="str">
        <f>IFERROR(VLOOKUP($B36,'NAV plus Dist'!$B:$FD,AO$1,FALSE)/VLOOKUP($B35,NAV!$A:$FC,AO$1,FALSE)*AO37,"")</f>
        <v/>
      </c>
      <c r="AP36" s="170" t="str">
        <f>IFERROR(VLOOKUP($B36,'NAV plus Dist'!$B:$FD,AP$1,FALSE)/VLOOKUP($B35,NAV!$A:$FC,AP$1,FALSE)*AP37,"")</f>
        <v/>
      </c>
      <c r="AQ36" s="143" t="str">
        <f>IFERROR(VLOOKUP($B36,'NAV plus Dist'!$B:$FD,AQ$1,FALSE)/VLOOKUP($B35,NAV!$A:$FC,AQ$1,FALSE)*AQ37,"")</f>
        <v/>
      </c>
      <c r="AR36" s="143" t="str">
        <f>IFERROR(VLOOKUP($B36,'NAV plus Dist'!$B:$FD,AR$1,FALSE)/VLOOKUP($B35,NAV!$A:$FC,AR$1,FALSE)*AR37,"")</f>
        <v/>
      </c>
      <c r="AS36" s="143" t="str">
        <f>IFERROR(VLOOKUP($B36,'NAV plus Dist'!$B:$FD,AS$1,FALSE)/VLOOKUP($B35,NAV!$A:$FC,AS$1,FALSE)*AS37,"")</f>
        <v/>
      </c>
      <c r="AT36" s="143" t="str">
        <f>IFERROR(VLOOKUP($B36,'NAV plus Dist'!$B:$FD,AT$1,FALSE)/VLOOKUP($B35,NAV!$A:$FC,AT$1,FALSE)*AT37,"")</f>
        <v/>
      </c>
      <c r="AU36" s="143" t="str">
        <f>IFERROR(VLOOKUP($B36,'NAV plus Dist'!$B:$FD,AU$1,FALSE)/VLOOKUP($B35,NAV!$A:$FC,AU$1,FALSE)*AU37,"")</f>
        <v/>
      </c>
      <c r="AV36" s="143" t="str">
        <f>IFERROR(VLOOKUP($B36,'NAV plus Dist'!$B:$FD,AV$1,FALSE)/VLOOKUP($B35,NAV!$A:$FC,AV$1,FALSE)*AV37,"")</f>
        <v/>
      </c>
      <c r="AW36" s="143" t="str">
        <f>IFERROR(VLOOKUP($B36,'NAV plus Dist'!$B:$FD,AW$1,FALSE)/VLOOKUP($B35,NAV!$A:$FC,AW$1,FALSE)*AW37,"")</f>
        <v/>
      </c>
      <c r="AX36" s="143" t="str">
        <f>IFERROR(VLOOKUP($B36,'NAV plus Dist'!$B:$FD,AX$1,FALSE)/VLOOKUP($B35,NAV!$A:$FC,AX$1,FALSE)*AX37,"")</f>
        <v/>
      </c>
      <c r="AY36" s="143" t="str">
        <f>IFERROR(VLOOKUP($B36,'NAV plus Dist'!$B:$FD,AY$1,FALSE)/VLOOKUP($B35,NAV!$A:$FC,AY$1,FALSE)*AY37,"")</f>
        <v/>
      </c>
      <c r="AZ36" s="143" t="str">
        <f>IFERROR(VLOOKUP($B36,'NAV plus Dist'!$B:$FD,AZ$1,FALSE)/VLOOKUP($B35,NAV!$A:$FC,AZ$1,FALSE)*AZ37,"")</f>
        <v/>
      </c>
      <c r="BA36" s="143" t="str">
        <f>IFERROR(VLOOKUP($B36,'NAV plus Dist'!$B:$FD,BA$1,FALSE)/VLOOKUP($B35,NAV!$A:$FC,BA$1,FALSE)*BA37,"")</f>
        <v/>
      </c>
      <c r="BB36" s="143" t="str">
        <f>IFERROR(VLOOKUP($B36,'NAV plus Dist'!$B:$FD,BB$1,FALSE)/VLOOKUP($B35,NAV!$A:$FC,BB$1,FALSE)*BB37,"")</f>
        <v/>
      </c>
      <c r="BC36" s="143" t="str">
        <f>IFERROR(VLOOKUP($B36,'NAV plus Dist'!$B:$FD,BC$1,FALSE)/VLOOKUP($B35,NAV!$A:$FC,BC$1,FALSE)*BC37,"")</f>
        <v/>
      </c>
      <c r="BD36" s="143" t="str">
        <f>IFERROR(VLOOKUP($B36,'NAV plus Dist'!$B:$FD,BD$1,FALSE)/VLOOKUP($B35,NAV!$A:$FC,BD$1,FALSE)*BD37,"")</f>
        <v/>
      </c>
      <c r="BE36" s="143" t="str">
        <f>IFERROR(VLOOKUP($B36,'NAV plus Dist'!$B:$FD,BE$1,FALSE)/VLOOKUP($B35,NAV!$A:$FC,BE$1,FALSE)*BE37,"")</f>
        <v/>
      </c>
      <c r="BF36" s="143" t="str">
        <f>IFERROR(VLOOKUP($B36,'NAV plus Dist'!$B:$FD,BF$1,FALSE)/VLOOKUP($B35,NAV!$A:$FC,BF$1,FALSE)*BF37,"")</f>
        <v/>
      </c>
      <c r="BG36" s="143" t="str">
        <f>IFERROR(VLOOKUP($B36,'NAV plus Dist'!$B:$FD,BG$1,FALSE)/VLOOKUP($B35,NAV!$A:$FC,BG$1,FALSE)*BG37,"")</f>
        <v/>
      </c>
      <c r="BH36" s="143" t="str">
        <f>IFERROR(VLOOKUP($B36,'NAV plus Dist'!$B:$FD,BH$1,FALSE)/VLOOKUP($B35,NAV!$A:$FC,BH$1,FALSE)*BH37,"")</f>
        <v/>
      </c>
      <c r="BI36" s="143" t="str">
        <f>IFERROR(VLOOKUP($B36,'NAV plus Dist'!$B:$FD,BI$1,FALSE)/VLOOKUP($B35,NAV!$A:$FC,BI$1,FALSE)*BI37,"")</f>
        <v/>
      </c>
      <c r="BJ36" s="143" t="str">
        <f>IFERROR(VLOOKUP($B36,'NAV plus Dist'!$B:$FD,BJ$1,FALSE)/VLOOKUP($B35,NAV!$A:$FC,BJ$1,FALSE)*BJ37,"")</f>
        <v/>
      </c>
      <c r="BK36" s="143" t="str">
        <f>IFERROR(VLOOKUP($B36,'NAV plus Dist'!$B:$FD,BK$1,FALSE)/VLOOKUP($B35,NAV!$A:$FC,BK$1,FALSE)*BK37,"")</f>
        <v/>
      </c>
      <c r="BL36" s="143" t="str">
        <f>IFERROR(VLOOKUP($B36,'NAV plus Dist'!$B:$FD,BL$1,FALSE)/VLOOKUP($B35,NAV!$A:$FC,BL$1,FALSE)*BL37,"")</f>
        <v/>
      </c>
      <c r="BM36" s="143" t="str">
        <f>IFERROR(VLOOKUP($B36,'NAV plus Dist'!$B:$FD,BM$1,FALSE)/VLOOKUP($B35,NAV!$A:$FC,BM$1,FALSE)*BM37,"")</f>
        <v/>
      </c>
      <c r="BN36" s="143" t="str">
        <f>IFERROR(VLOOKUP($B36,'NAV plus Dist'!$B:$FD,BN$1,FALSE)/VLOOKUP($B35,NAV!$A:$FC,BN$1,FALSE)*BN37,"")</f>
        <v/>
      </c>
      <c r="BO36" s="143" t="str">
        <f>IFERROR(VLOOKUP($B36,'NAV plus Dist'!$B:$FD,BO$1,FALSE)/VLOOKUP($B35,NAV!$A:$FC,BO$1,FALSE)*BO37,"")</f>
        <v/>
      </c>
      <c r="BP36" s="143" t="str">
        <f>IFERROR(VLOOKUP($B36,'NAV plus Dist'!$B:$FD,BP$1,FALSE)/VLOOKUP($B35,NAV!$A:$FC,BP$1,FALSE)*BP37,"")</f>
        <v/>
      </c>
      <c r="BQ36" s="143" t="str">
        <f>IFERROR(VLOOKUP($B36,'NAV plus Dist'!$B:$FD,BQ$1,FALSE)/VLOOKUP($B35,NAV!$A:$FC,BQ$1,FALSE)*BQ37,"")</f>
        <v/>
      </c>
      <c r="BR36" s="143" t="str">
        <f>IFERROR(VLOOKUP($B36,'NAV plus Dist'!$B:$FD,BR$1,FALSE)/VLOOKUP($B35,NAV!$A:$FC,BR$1,FALSE)*BR37,"")</f>
        <v/>
      </c>
      <c r="BS36" s="143" t="str">
        <f>IFERROR(VLOOKUP($B36,'NAV plus Dist'!$B:$FD,BS$1,FALSE)/VLOOKUP($B35,NAV!$A:$FC,BS$1,FALSE)*BS37,"")</f>
        <v/>
      </c>
      <c r="BT36" s="143" t="str">
        <f>IFERROR(VLOOKUP($B36,'NAV plus Dist'!$B:$FD,BT$1,FALSE)/VLOOKUP($B35,NAV!$A:$FC,BT$1,FALSE)*BT37,"")</f>
        <v/>
      </c>
      <c r="BU36" s="143" t="str">
        <f>IFERROR(VLOOKUP($B36,'NAV plus Dist'!$B:$FD,BU$1,FALSE)/VLOOKUP($B35,NAV!$A:$FC,BU$1,FALSE)*BU37,"")</f>
        <v/>
      </c>
      <c r="BV36" s="143" t="str">
        <f>IFERROR(VLOOKUP($B36,'NAV plus Dist'!$B:$FD,BV$1,FALSE)/VLOOKUP($B35,NAV!$A:$FC,BV$1,FALSE)*BV37,"")</f>
        <v/>
      </c>
      <c r="BW36" s="143" t="str">
        <f>IFERROR(VLOOKUP($B36,'NAV plus Dist'!$B:$FD,BW$1,FALSE)/VLOOKUP($B35,NAV!$A:$FC,BW$1,FALSE)*BW37,"")</f>
        <v/>
      </c>
      <c r="BX36" s="143" t="str">
        <f>IFERROR(VLOOKUP($B36,'NAV plus Dist'!$B:$FD,BX$1,FALSE)/VLOOKUP($B35,NAV!$A:$FC,BX$1,FALSE)*BX37,"")</f>
        <v/>
      </c>
      <c r="BY36" s="143" t="str">
        <f>IFERROR(VLOOKUP($B36,'NAV plus Dist'!$B:$FD,BY$1,FALSE)/VLOOKUP($B35,NAV!$A:$FC,BY$1,FALSE)*BY37,"")</f>
        <v/>
      </c>
      <c r="BZ36" s="143" t="str">
        <f>IFERROR(VLOOKUP($B36,'NAV plus Dist'!$B:$FD,BZ$1,FALSE)/VLOOKUP($B35,NAV!$A:$FC,BZ$1,FALSE)*BZ37,"")</f>
        <v/>
      </c>
      <c r="CA36" s="143" t="str">
        <f>IFERROR(VLOOKUP($B36,'NAV plus Dist'!$B:$FD,CA$1,FALSE)/VLOOKUP($B35,NAV!$A:$FC,CA$1,FALSE)*CA37,"")</f>
        <v/>
      </c>
      <c r="CB36" s="143" t="str">
        <f>IFERROR(VLOOKUP($B36,'NAV plus Dist'!$B:$FD,CB$1,FALSE)/VLOOKUP($B35,NAV!$A:$FC,CB$1,FALSE)*CB37,"")</f>
        <v/>
      </c>
      <c r="CC36" s="143" t="str">
        <f>IFERROR(VLOOKUP($B36,'NAV plus Dist'!$B:$FD,CC$1,FALSE)/VLOOKUP($B35,NAV!$A:$FC,CC$1,FALSE)*CC37,"")</f>
        <v/>
      </c>
      <c r="CD36" s="143" t="str">
        <f>IFERROR(VLOOKUP($B36,'NAV plus Dist'!$B:$FD,CD$1,FALSE)/VLOOKUP($B35,NAV!$A:$FC,CD$1,FALSE)*CD37,"")</f>
        <v/>
      </c>
      <c r="CE36" s="143" t="str">
        <f>IFERROR(VLOOKUP($B36,'NAV plus Dist'!$B:$FD,CE$1,FALSE)/VLOOKUP($B35,NAV!$A:$FC,CE$1,FALSE)*CE37,"")</f>
        <v/>
      </c>
      <c r="CF36" s="143" t="str">
        <f>IFERROR(VLOOKUP($B36,'NAV plus Dist'!$B:$FD,CF$1,FALSE)/VLOOKUP($B35,NAV!$A:$FC,CF$1,FALSE)*CF37,"")</f>
        <v/>
      </c>
      <c r="CG36" s="143" t="str">
        <f>IFERROR(VLOOKUP($B36,'NAV plus Dist'!$B:$FD,CG$1,FALSE)/VLOOKUP($B35,NAV!$A:$FC,CG$1,FALSE)*CG37,"")</f>
        <v/>
      </c>
      <c r="CH36" s="143" t="str">
        <f>IFERROR(VLOOKUP($B36,'NAV plus Dist'!$B:$FD,CH$1,FALSE)/VLOOKUP($B35,NAV!$A:$FC,CH$1,FALSE)*CH37,"")</f>
        <v/>
      </c>
      <c r="CI36" s="143" t="str">
        <f>IFERROR(VLOOKUP($B36,'NAV plus Dist'!$B:$FD,CI$1,FALSE)/VLOOKUP($B35,NAV!$A:$FC,CI$1,FALSE)*CI37,"")</f>
        <v/>
      </c>
      <c r="CJ36" s="143" t="str">
        <f>IFERROR(VLOOKUP($B36,'NAV plus Dist'!$B:$FD,CJ$1,FALSE)/VLOOKUP($B35,NAV!$A:$FC,CJ$1,FALSE)*CJ37,"")</f>
        <v/>
      </c>
      <c r="CK36" s="143" t="str">
        <f>IFERROR(VLOOKUP($B36,'NAV plus Dist'!$B:$AAA,CK$1,FALSE)/VLOOKUP($B35,NAV!$A:$AAA,CK$1,FALSE)*CK37,"")</f>
        <v/>
      </c>
      <c r="CL36" s="143" t="str">
        <f>IFERROR(VLOOKUP($B36,'NAV plus Dist'!$B:$AAA,CL$1,FALSE)/VLOOKUP($B35,NAV!$A:$AAA,CL$1,FALSE)*CL37,"")</f>
        <v/>
      </c>
      <c r="CM36" s="143" t="str">
        <f>IFERROR(VLOOKUP($B36,'NAV plus Dist'!$B:$AAA,CM$1,FALSE)/VLOOKUP($B35,NAV!$A:$AAA,CM$1,FALSE)*CM37,"")</f>
        <v/>
      </c>
      <c r="CN36" s="143" t="str">
        <f>IFERROR(VLOOKUP($B36,'NAV plus Dist'!$B:$AAA,CN$1,FALSE)/VLOOKUP($B35,NAV!$A:$AAA,CN$1,FALSE)*CN37,"")</f>
        <v/>
      </c>
      <c r="CO36" s="143" t="str">
        <f>IFERROR(VLOOKUP($B36,'NAV plus Dist'!$B:$AAA,CO$1,FALSE)/VLOOKUP($B35,NAV!$A:$AAA,CO$1,FALSE)*CO37,"")</f>
        <v/>
      </c>
      <c r="CP36" s="143" t="str">
        <f>IFERROR(VLOOKUP($B36,'NAV plus Dist'!$B:$AAA,CP$1,FALSE)/VLOOKUP($B35,NAV!$A:$AAA,CP$1,FALSE)*CP37,"")</f>
        <v/>
      </c>
      <c r="CQ36" s="143" t="str">
        <f>IFERROR(VLOOKUP($B36,'NAV plus Dist'!$B:$AAA,CQ$1,FALSE)/VLOOKUP($B35,NAV!$A:$AAA,CQ$1,FALSE)*CQ37,"")</f>
        <v/>
      </c>
      <c r="CR36" s="143" t="str">
        <f>IFERROR(VLOOKUP($B36,'NAV plus Dist'!$B:$AAA,CR$1,FALSE)/VLOOKUP($B35,NAV!$A:$AAA,CR$1,FALSE)*CR37,"")</f>
        <v/>
      </c>
      <c r="CS36" s="143" t="str">
        <f>IFERROR(VLOOKUP($B36,'NAV plus Dist'!$B:$AAA,CS$1,FALSE)/VLOOKUP($B35,NAV!$A:$AAA,CS$1,FALSE)*CS37,"")</f>
        <v/>
      </c>
      <c r="CT36" s="143" t="str">
        <f>IFERROR(VLOOKUP($B36,'NAV plus Dist'!$B:$AAA,CT$1,FALSE)/VLOOKUP($B35,NAV!$A:$AAA,CT$1,FALSE)*CT37,"")</f>
        <v/>
      </c>
      <c r="CU36" s="143" t="str">
        <f>IFERROR(VLOOKUP($B36,'NAV plus Dist'!$B:$AAA,CU$1,FALSE)/VLOOKUP($B35,NAV!$A:$AAA,CU$1,FALSE)*CU37,"")</f>
        <v/>
      </c>
      <c r="CV36" s="143" t="str">
        <f>IFERROR(VLOOKUP($B36,'NAV plus Dist'!$B:$AAA,CV$1,FALSE)/VLOOKUP($B35,NAV!$A:$AAA,CV$1,FALSE)*CV37,"")</f>
        <v/>
      </c>
      <c r="CW36" s="143" t="str">
        <f>IFERROR(VLOOKUP($B36,'NAV plus Dist'!$B:$AAA,CW$1,FALSE)/VLOOKUP($B35,NAV!$A:$AAA,CW$1,FALSE)*CW37,"")</f>
        <v/>
      </c>
      <c r="CX36" s="143" t="str">
        <f>IFERROR(VLOOKUP($B36,'NAV plus Dist'!$B:$AAA,CX$1,FALSE)/VLOOKUP($B35,NAV!$A:$AAA,CX$1,FALSE)*CX37,"")</f>
        <v/>
      </c>
      <c r="CY36" s="143" t="str">
        <f>IFERROR(VLOOKUP($B36,'NAV plus Dist'!$B:$AAA,CY$1,FALSE)/VLOOKUP($B35,NAV!$A:$AAA,CY$1,FALSE)*CY37,"")</f>
        <v/>
      </c>
      <c r="CZ36" s="143" t="str">
        <f>IFERROR(VLOOKUP($B36,'NAV plus Dist'!$B:$AAA,CZ$1,FALSE)/VLOOKUP($B35,NAV!$A:$AAA,CZ$1,FALSE)*CZ37,"")</f>
        <v/>
      </c>
      <c r="DA36" s="143" t="str">
        <f>IFERROR(VLOOKUP($B36,'NAV plus Dist'!$B:$AAA,DA$1,FALSE)/VLOOKUP($B35,NAV!$A:$AAA,DA$1,FALSE)*DA37,"")</f>
        <v/>
      </c>
      <c r="DB36" s="143" t="str">
        <f>IFERROR(VLOOKUP($B36,'NAV plus Dist'!$B:$AAA,DB$1,FALSE)/VLOOKUP($B35,NAV!$A:$AAA,DB$1,FALSE)*DB37,"")</f>
        <v/>
      </c>
      <c r="DC36" s="143" t="str">
        <f>IFERROR(VLOOKUP($B36,'NAV plus Dist'!$B:$AAA,DC$1,FALSE)/VLOOKUP($B35,NAV!$A:$AAA,DC$1,FALSE)*DC37,"")</f>
        <v/>
      </c>
      <c r="DD36" s="143" t="str">
        <f>IFERROR(VLOOKUP($B36,'NAV plus Dist'!$B:$AAA,DD$1,FALSE)/VLOOKUP($B35,NAV!$A:$AAA,DD$1,FALSE)*DD37,"")</f>
        <v/>
      </c>
      <c r="DE36" s="143" t="str">
        <f>IFERROR(VLOOKUP($B36,'NAV plus Dist'!$B:$AAA,DE$1,FALSE)/VLOOKUP($B35,NAV!$A:$AAA,DE$1,FALSE)*DE37,"")</f>
        <v/>
      </c>
      <c r="DF36" s="143" t="str">
        <f>IFERROR(VLOOKUP($B36,'NAV plus Dist'!$B:$AAA,DF$1,FALSE)/VLOOKUP($B35,NAV!$A:$AAA,DF$1,FALSE)*DF37,"")</f>
        <v/>
      </c>
      <c r="DG36" s="143" t="str">
        <f>IFERROR(VLOOKUP($B36,'NAV plus Dist'!$B:$AAA,DG$1,FALSE)/VLOOKUP($B35,NAV!$A:$AAA,DG$1,FALSE)*DG37,"")</f>
        <v/>
      </c>
      <c r="DH36" s="143" t="str">
        <f>IFERROR(VLOOKUP($B36,'NAV plus Dist'!$B:$AAA,DH$1,FALSE)/VLOOKUP($B35,NAV!$A:$AAA,DH$1,FALSE)*DH37,"")</f>
        <v/>
      </c>
    </row>
    <row r="37" spans="1:112">
      <c r="A37" s="94">
        <f t="shared" si="35"/>
        <v>164</v>
      </c>
      <c r="B37" s="168">
        <f t="shared" si="36"/>
        <v>41090</v>
      </c>
      <c r="C37" s="143" t="str">
        <f>IFERROR(VLOOKUP($B37,'NAV plus Dist'!$B:$FD,C$1,FALSE)/VLOOKUP($B36,NAV!$A:$FC,C$1,FALSE)*C38,"")</f>
        <v/>
      </c>
      <c r="D37" s="143" t="str">
        <f>IFERROR(VLOOKUP($B37,'NAV plus Dist'!$B:$FD,D$1,FALSE)/VLOOKUP($B36,NAV!$A:$FC,D$1,FALSE)*D38,"")</f>
        <v/>
      </c>
      <c r="E37" s="143" t="str">
        <f>IFERROR(VLOOKUP($B37,'NAV plus Dist'!$B:$FD,E$1,FALSE)/VLOOKUP($B36,NAV!$A:$FC,E$1,FALSE)*E38,"")</f>
        <v/>
      </c>
      <c r="F37" s="143" t="str">
        <f>IFERROR(VLOOKUP($B37,'NAV plus Dist'!$B:$FD,F$1,FALSE)/VLOOKUP($B36,NAV!$A:$FC,F$1,FALSE)*F38,"")</f>
        <v/>
      </c>
      <c r="G37" s="143" t="str">
        <f>IFERROR(VLOOKUP($B37,'NAV plus Dist'!$B:$FD,G$1,FALSE)/VLOOKUP($B36,NAV!$A:$FC,G$1,FALSE)*G38,"")</f>
        <v/>
      </c>
      <c r="H37" s="143" t="str">
        <f>IFERROR(VLOOKUP($B37,'NAV plus Dist'!$B:$FD,H$1,FALSE)/VLOOKUP($B36,NAV!$A:$FC,H$1,FALSE)*H38,"")</f>
        <v/>
      </c>
      <c r="I37" s="143" t="str">
        <f>IFERROR(VLOOKUP($B37,'NAV plus Dist'!$B:$FD,I$1,FALSE)/VLOOKUP($B36,NAV!$A:$FC,I$1,FALSE)*I38,"")</f>
        <v/>
      </c>
      <c r="J37" s="143" t="str">
        <f>IFERROR(VLOOKUP($B37,'NAV plus Dist'!$B:$FD,J$1,FALSE)/VLOOKUP($B36,NAV!$A:$FC,J$1,FALSE)*J38,"")</f>
        <v/>
      </c>
      <c r="K37" s="143" t="str">
        <f>IFERROR(VLOOKUP($B37,'NAV plus Dist'!$B:$FD,K$1,FALSE)/VLOOKUP($B36,NAV!$A:$FC,K$1,FALSE)*K38,"")</f>
        <v/>
      </c>
      <c r="L37" s="143" t="str">
        <f>IFERROR(VLOOKUP($B37,'NAV plus Dist'!$B:$FD,L$1,FALSE)/VLOOKUP($B36,NAV!$A:$FC,L$1,FALSE)*L38,"")</f>
        <v/>
      </c>
      <c r="M37" s="143" t="str">
        <f>IFERROR(VLOOKUP($B37,'NAV plus Dist'!$B:$FD,M$1,FALSE)/VLOOKUP($B36,NAV!$A:$FC,M$1,FALSE)*M38,"")</f>
        <v/>
      </c>
      <c r="N37" s="143" t="str">
        <f>IFERROR(VLOOKUP($B37,'NAV plus Dist'!$B:$FD,N$1,FALSE)/VLOOKUP($B36,NAV!$A:$FC,N$1,FALSE)*N38,"")</f>
        <v/>
      </c>
      <c r="O37" s="143" t="str">
        <f>IFERROR(VLOOKUP($B37,'NAV plus Dist'!$B:$FD,O$1,FALSE)/VLOOKUP($B36,NAV!$A:$FC,O$1,FALSE)*O38,"")</f>
        <v/>
      </c>
      <c r="P37" s="143" t="str">
        <f>IFERROR(VLOOKUP($B37,'NAV plus Dist'!$B:$FD,P$1,FALSE)/VLOOKUP($B36,NAV!$A:$FC,P$1,FALSE)*P38,"")</f>
        <v/>
      </c>
      <c r="Q37" s="143" t="str">
        <f>IFERROR(VLOOKUP($B37,'NAV plus Dist'!$B:$FD,Q$1,FALSE)/VLOOKUP($B36,NAV!$A:$FC,Q$1,FALSE)*Q38,"")</f>
        <v/>
      </c>
      <c r="R37" s="143" t="str">
        <f>IFERROR(VLOOKUP($B37,'NAV plus Dist'!$B:$FD,R$1,FALSE)/VLOOKUP($B36,NAV!$A:$FC,R$1,FALSE)*R38,"")</f>
        <v/>
      </c>
      <c r="S37" s="143" t="str">
        <f>IFERROR(VLOOKUP($B37,'NAV plus Dist'!$B:$FD,S$1,FALSE)/VLOOKUP($B36,NAV!$A:$FC,S$1,FALSE)*S38,"")</f>
        <v/>
      </c>
      <c r="T37" s="143" t="str">
        <f>IFERROR(VLOOKUP($B37,'NAV plus Dist'!$B:$FD,T$1,FALSE)/VLOOKUP($B36,NAV!$A:$FC,T$1,FALSE)*T38,"")</f>
        <v/>
      </c>
      <c r="U37" s="143" t="str">
        <f>IFERROR(VLOOKUP($B37,'NAV plus Dist'!$B:$FD,U$1,FALSE)/VLOOKUP($B36,NAV!$A:$FC,U$1,FALSE)*U38,"")</f>
        <v/>
      </c>
      <c r="V37" s="143" t="str">
        <f>IFERROR(VLOOKUP($B37,'NAV plus Dist'!$B:$FD,V$1,FALSE)/VLOOKUP($B36,NAV!$A:$FC,V$1,FALSE)*V38,"")</f>
        <v/>
      </c>
      <c r="W37" s="143" t="str">
        <f>IFERROR(VLOOKUP($B37,'NAV plus Dist'!$B:$FD,W$1,FALSE)/VLOOKUP($B36,NAV!$A:$FC,W$1,FALSE)*W38,"")</f>
        <v/>
      </c>
      <c r="X37" s="143" t="str">
        <f>IFERROR(VLOOKUP($B37,'NAV plus Dist'!$B:$FD,X$1,FALSE)/VLOOKUP($B36,NAV!$A:$FC,X$1,FALSE)*X38,"")</f>
        <v/>
      </c>
      <c r="Y37" s="143" t="str">
        <f>IFERROR(VLOOKUP($B37,'NAV plus Dist'!$B:$FD,Y$1,FALSE)/VLOOKUP($B36,NAV!$A:$FC,Y$1,FALSE)*Y38,"")</f>
        <v/>
      </c>
      <c r="Z37" s="143" t="str">
        <f>IFERROR(VLOOKUP($B37,'NAV plus Dist'!$B:$FD,Z$1,FALSE)/VLOOKUP($B36,NAV!$A:$FC,Z$1,FALSE)*Z38,"")</f>
        <v/>
      </c>
      <c r="AA37" s="143" t="str">
        <f>IFERROR(VLOOKUP($B37,'NAV plus Dist'!$B:$FD,AA$1,FALSE)/VLOOKUP($B36,NAV!$A:$FC,AA$1,FALSE)*AA38,"")</f>
        <v/>
      </c>
      <c r="AB37" s="143" t="str">
        <f>IFERROR(VLOOKUP($B37,'NAV plus Dist'!$B:$FD,AB$1,FALSE)/VLOOKUP($B36,NAV!$A:$FC,AB$1,FALSE)*AB38,"")</f>
        <v/>
      </c>
      <c r="AC37" s="143" t="str">
        <f>IFERROR(VLOOKUP($B37,'NAV plus Dist'!$B:$FD,AC$1,FALSE)/VLOOKUP($B36,NAV!$A:$FC,AC$1,FALSE)*AC38,"")</f>
        <v/>
      </c>
      <c r="AD37" s="143" t="str">
        <f>IFERROR(VLOOKUP($B37,'NAV plus Dist'!$B:$FD,AD$1,FALSE)/VLOOKUP($B36,NAV!$A:$FC,AD$1,FALSE)*AD38,"")</f>
        <v/>
      </c>
      <c r="AE37" s="143" t="str">
        <f>IFERROR(VLOOKUP($B37,'NAV plus Dist'!$B:$FD,AE$1,FALSE)/VLOOKUP($B36,NAV!$A:$FC,AE$1,FALSE)*AE38,"")</f>
        <v/>
      </c>
      <c r="AF37" s="143" t="str">
        <f>IFERROR(VLOOKUP($B37,'NAV plus Dist'!$B:$FD,AF$1,FALSE)/VLOOKUP($B36,NAV!$A:$FC,AF$1,FALSE)*AF38,"")</f>
        <v/>
      </c>
      <c r="AG37" s="143" t="str">
        <f>IFERROR(VLOOKUP($B37,'NAV plus Dist'!$B:$FD,AG$1,FALSE)/VLOOKUP($B36,NAV!$A:$FC,AG$1,FALSE)*AG38,"")</f>
        <v/>
      </c>
      <c r="AH37" s="143" t="str">
        <f>IFERROR(VLOOKUP($B37,'NAV plus Dist'!$B:$FD,AH$1,FALSE)/VLOOKUP($B36,NAV!$A:$FC,AH$1,FALSE)*AH38,"")</f>
        <v/>
      </c>
      <c r="AI37" s="143" t="str">
        <f>IFERROR(VLOOKUP($B37,'NAV plus Dist'!$B:$FD,AI$1,FALSE)/VLOOKUP($B36,NAV!$A:$FC,AI$1,FALSE)*AI38,"")</f>
        <v/>
      </c>
      <c r="AJ37" s="143" t="str">
        <f>IFERROR(VLOOKUP($B37,'NAV plus Dist'!$B:$FD,AJ$1,FALSE)/VLOOKUP($B36,NAV!$A:$FC,AJ$1,FALSE)*AJ38,"")</f>
        <v/>
      </c>
      <c r="AK37" s="169" t="str">
        <f>IFERROR(VLOOKUP($B37,'NAV plus Dist'!$B:$FD,AK$1,FALSE)/VLOOKUP($B36,NAV!$A:$FC,AK$1,FALSE)*AK38,"")</f>
        <v/>
      </c>
      <c r="AL37" s="169" t="str">
        <f>IFERROR(VLOOKUP($B37,'NAV plus Dist'!$B:$FD,AL$1,FALSE)/VLOOKUP($B36,NAV!$A:$FC,AL$1,FALSE)*AL38,"")</f>
        <v/>
      </c>
      <c r="AM37" s="143" t="str">
        <f>IFERROR(VLOOKUP($B37,'NAV plus Dist'!$B:$FD,AM$1,FALSE)/VLOOKUP($B36,NAV!$A:$FC,AM$1,FALSE)*AM38,"")</f>
        <v/>
      </c>
      <c r="AN37" s="143" t="str">
        <f>IFERROR(VLOOKUP($B37,'NAV plus Dist'!$B:$FD,AN$1,FALSE)/VLOOKUP($B36,NAV!$A:$FC,AN$1,FALSE)*AN38,"")</f>
        <v/>
      </c>
      <c r="AO37" s="143" t="str">
        <f>IFERROR(VLOOKUP($B37,'NAV plus Dist'!$B:$FD,AO$1,FALSE)/VLOOKUP($B36,NAV!$A:$FC,AO$1,FALSE)*AO38,"")</f>
        <v/>
      </c>
      <c r="AP37" s="170" t="str">
        <f>IFERROR(VLOOKUP($B37,'NAV plus Dist'!$B:$FD,AP$1,FALSE)/VLOOKUP($B36,NAV!$A:$FC,AP$1,FALSE)*AP38,"")</f>
        <v/>
      </c>
      <c r="AQ37" s="143" t="str">
        <f>IFERROR(VLOOKUP($B37,'NAV plus Dist'!$B:$FD,AQ$1,FALSE)/VLOOKUP($B36,NAV!$A:$FC,AQ$1,FALSE)*AQ38,"")</f>
        <v/>
      </c>
      <c r="AR37" s="143" t="str">
        <f>IFERROR(VLOOKUP($B37,'NAV plus Dist'!$B:$FD,AR$1,FALSE)/VLOOKUP($B36,NAV!$A:$FC,AR$1,FALSE)*AR38,"")</f>
        <v/>
      </c>
      <c r="AS37" s="143" t="str">
        <f>IFERROR(VLOOKUP($B37,'NAV plus Dist'!$B:$FD,AS$1,FALSE)/VLOOKUP($B36,NAV!$A:$FC,AS$1,FALSE)*AS38,"")</f>
        <v/>
      </c>
      <c r="AT37" s="143" t="str">
        <f>IFERROR(VLOOKUP($B37,'NAV plus Dist'!$B:$FD,AT$1,FALSE)/VLOOKUP($B36,NAV!$A:$FC,AT$1,FALSE)*AT38,"")</f>
        <v/>
      </c>
      <c r="AU37" s="143" t="str">
        <f>IFERROR(VLOOKUP($B37,'NAV plus Dist'!$B:$FD,AU$1,FALSE)/VLOOKUP($B36,NAV!$A:$FC,AU$1,FALSE)*AU38,"")</f>
        <v/>
      </c>
      <c r="AV37" s="143" t="str">
        <f>IFERROR(VLOOKUP($B37,'NAV plus Dist'!$B:$FD,AV$1,FALSE)/VLOOKUP($B36,NAV!$A:$FC,AV$1,FALSE)*AV38,"")</f>
        <v/>
      </c>
      <c r="AW37" s="143" t="str">
        <f>IFERROR(VLOOKUP($B37,'NAV plus Dist'!$B:$FD,AW$1,FALSE)/VLOOKUP($B36,NAV!$A:$FC,AW$1,FALSE)*AW38,"")</f>
        <v/>
      </c>
      <c r="AX37" s="143" t="str">
        <f>IFERROR(VLOOKUP($B37,'NAV plus Dist'!$B:$FD,AX$1,FALSE)/VLOOKUP($B36,NAV!$A:$FC,AX$1,FALSE)*AX38,"")</f>
        <v/>
      </c>
      <c r="AY37" s="143" t="str">
        <f>IFERROR(VLOOKUP($B37,'NAV plus Dist'!$B:$FD,AY$1,FALSE)/VLOOKUP($B36,NAV!$A:$FC,AY$1,FALSE)*AY38,"")</f>
        <v/>
      </c>
      <c r="AZ37" s="143" t="str">
        <f>IFERROR(VLOOKUP($B37,'NAV plus Dist'!$B:$FD,AZ$1,FALSE)/VLOOKUP($B36,NAV!$A:$FC,AZ$1,FALSE)*AZ38,"")</f>
        <v/>
      </c>
      <c r="BA37" s="143" t="str">
        <f>IFERROR(VLOOKUP($B37,'NAV plus Dist'!$B:$FD,BA$1,FALSE)/VLOOKUP($B36,NAV!$A:$FC,BA$1,FALSE)*BA38,"")</f>
        <v/>
      </c>
      <c r="BB37" s="143" t="str">
        <f>IFERROR(VLOOKUP($B37,'NAV plus Dist'!$B:$FD,BB$1,FALSE)/VLOOKUP($B36,NAV!$A:$FC,BB$1,FALSE)*BB38,"")</f>
        <v/>
      </c>
      <c r="BC37" s="143" t="str">
        <f>IFERROR(VLOOKUP($B37,'NAV plus Dist'!$B:$FD,BC$1,FALSE)/VLOOKUP($B36,NAV!$A:$FC,BC$1,FALSE)*BC38,"")</f>
        <v/>
      </c>
      <c r="BD37" s="143" t="str">
        <f>IFERROR(VLOOKUP($B37,'NAV plus Dist'!$B:$FD,BD$1,FALSE)/VLOOKUP($B36,NAV!$A:$FC,BD$1,FALSE)*BD38,"")</f>
        <v/>
      </c>
      <c r="BE37" s="143" t="str">
        <f>IFERROR(VLOOKUP($B37,'NAV plus Dist'!$B:$FD,BE$1,FALSE)/VLOOKUP($B36,NAV!$A:$FC,BE$1,FALSE)*BE38,"")</f>
        <v/>
      </c>
      <c r="BF37" s="143" t="str">
        <f>IFERROR(VLOOKUP($B37,'NAV plus Dist'!$B:$FD,BF$1,FALSE)/VLOOKUP($B36,NAV!$A:$FC,BF$1,FALSE)*BF38,"")</f>
        <v/>
      </c>
      <c r="BG37" s="143" t="str">
        <f>IFERROR(VLOOKUP($B37,'NAV plus Dist'!$B:$FD,BG$1,FALSE)/VLOOKUP($B36,NAV!$A:$FC,BG$1,FALSE)*BG38,"")</f>
        <v/>
      </c>
      <c r="BH37" s="143" t="str">
        <f>IFERROR(VLOOKUP($B37,'NAV plus Dist'!$B:$FD,BH$1,FALSE)/VLOOKUP($B36,NAV!$A:$FC,BH$1,FALSE)*BH38,"")</f>
        <v/>
      </c>
      <c r="BI37" s="143" t="str">
        <f>IFERROR(VLOOKUP($B37,'NAV plus Dist'!$B:$FD,BI$1,FALSE)/VLOOKUP($B36,NAV!$A:$FC,BI$1,FALSE)*BI38,"")</f>
        <v/>
      </c>
      <c r="BJ37" s="143" t="str">
        <f>IFERROR(VLOOKUP($B37,'NAV plus Dist'!$B:$FD,BJ$1,FALSE)/VLOOKUP($B36,NAV!$A:$FC,BJ$1,FALSE)*BJ38,"")</f>
        <v/>
      </c>
      <c r="BK37" s="143" t="str">
        <f>IFERROR(VLOOKUP($B37,'NAV plus Dist'!$B:$FD,BK$1,FALSE)/VLOOKUP($B36,NAV!$A:$FC,BK$1,FALSE)*BK38,"")</f>
        <v/>
      </c>
      <c r="BL37" s="143" t="str">
        <f>IFERROR(VLOOKUP($B37,'NAV plus Dist'!$B:$FD,BL$1,FALSE)/VLOOKUP($B36,NAV!$A:$FC,BL$1,FALSE)*BL38,"")</f>
        <v/>
      </c>
      <c r="BM37" s="143" t="str">
        <f>IFERROR(VLOOKUP($B37,'NAV plus Dist'!$B:$FD,BM$1,FALSE)/VLOOKUP($B36,NAV!$A:$FC,BM$1,FALSE)*BM38,"")</f>
        <v/>
      </c>
      <c r="BN37" s="143" t="str">
        <f>IFERROR(VLOOKUP($B37,'NAV plus Dist'!$B:$FD,BN$1,FALSE)/VLOOKUP($B36,NAV!$A:$FC,BN$1,FALSE)*BN38,"")</f>
        <v/>
      </c>
      <c r="BO37" s="143" t="str">
        <f>IFERROR(VLOOKUP($B37,'NAV plus Dist'!$B:$FD,BO$1,FALSE)/VLOOKUP($B36,NAV!$A:$FC,BO$1,FALSE)*BO38,"")</f>
        <v/>
      </c>
      <c r="BP37" s="143" t="str">
        <f>IFERROR(VLOOKUP($B37,'NAV plus Dist'!$B:$FD,BP$1,FALSE)/VLOOKUP($B36,NAV!$A:$FC,BP$1,FALSE)*BP38,"")</f>
        <v/>
      </c>
      <c r="BQ37" s="143" t="str">
        <f>IFERROR(VLOOKUP($B37,'NAV plus Dist'!$B:$FD,BQ$1,FALSE)/VLOOKUP($B36,NAV!$A:$FC,BQ$1,FALSE)*BQ38,"")</f>
        <v/>
      </c>
      <c r="BR37" s="143" t="str">
        <f>IFERROR(VLOOKUP($B37,'NAV plus Dist'!$B:$FD,BR$1,FALSE)/VLOOKUP($B36,NAV!$A:$FC,BR$1,FALSE)*BR38,"")</f>
        <v/>
      </c>
      <c r="BS37" s="143" t="str">
        <f>IFERROR(VLOOKUP($B37,'NAV plus Dist'!$B:$FD,BS$1,FALSE)/VLOOKUP($B36,NAV!$A:$FC,BS$1,FALSE)*BS38,"")</f>
        <v/>
      </c>
      <c r="BT37" s="143" t="str">
        <f>IFERROR(VLOOKUP($B37,'NAV plus Dist'!$B:$FD,BT$1,FALSE)/VLOOKUP($B36,NAV!$A:$FC,BT$1,FALSE)*BT38,"")</f>
        <v/>
      </c>
      <c r="BU37" s="143" t="str">
        <f>IFERROR(VLOOKUP($B37,'NAV plus Dist'!$B:$FD,BU$1,FALSE)/VLOOKUP($B36,NAV!$A:$FC,BU$1,FALSE)*BU38,"")</f>
        <v/>
      </c>
      <c r="BV37" s="143" t="str">
        <f>IFERROR(VLOOKUP($B37,'NAV plus Dist'!$B:$FD,BV$1,FALSE)/VLOOKUP($B36,NAV!$A:$FC,BV$1,FALSE)*BV38,"")</f>
        <v/>
      </c>
      <c r="BW37" s="143" t="str">
        <f>IFERROR(VLOOKUP($B37,'NAV plus Dist'!$B:$FD,BW$1,FALSE)/VLOOKUP($B36,NAV!$A:$FC,BW$1,FALSE)*BW38,"")</f>
        <v/>
      </c>
      <c r="BX37" s="143" t="str">
        <f>IFERROR(VLOOKUP($B37,'NAV plus Dist'!$B:$FD,BX$1,FALSE)/VLOOKUP($B36,NAV!$A:$FC,BX$1,FALSE)*BX38,"")</f>
        <v/>
      </c>
      <c r="BY37" s="143" t="str">
        <f>IFERROR(VLOOKUP($B37,'NAV plus Dist'!$B:$FD,BY$1,FALSE)/VLOOKUP($B36,NAV!$A:$FC,BY$1,FALSE)*BY38,"")</f>
        <v/>
      </c>
      <c r="BZ37" s="143" t="str">
        <f>IFERROR(VLOOKUP($B37,'NAV plus Dist'!$B:$FD,BZ$1,FALSE)/VLOOKUP($B36,NAV!$A:$FC,BZ$1,FALSE)*BZ38,"")</f>
        <v/>
      </c>
      <c r="CA37" s="143" t="str">
        <f>IFERROR(VLOOKUP($B37,'NAV plus Dist'!$B:$FD,CA$1,FALSE)/VLOOKUP($B36,NAV!$A:$FC,CA$1,FALSE)*CA38,"")</f>
        <v/>
      </c>
      <c r="CB37" s="143" t="str">
        <f>IFERROR(VLOOKUP($B37,'NAV plus Dist'!$B:$FD,CB$1,FALSE)/VLOOKUP($B36,NAV!$A:$FC,CB$1,FALSE)*CB38,"")</f>
        <v/>
      </c>
      <c r="CC37" s="143" t="str">
        <f>IFERROR(VLOOKUP($B37,'NAV plus Dist'!$B:$FD,CC$1,FALSE)/VLOOKUP($B36,NAV!$A:$FC,CC$1,FALSE)*CC38,"")</f>
        <v/>
      </c>
      <c r="CD37" s="143" t="str">
        <f>IFERROR(VLOOKUP($B37,'NAV plus Dist'!$B:$FD,CD$1,FALSE)/VLOOKUP($B36,NAV!$A:$FC,CD$1,FALSE)*CD38,"")</f>
        <v/>
      </c>
      <c r="CE37" s="143" t="str">
        <f>IFERROR(VLOOKUP($B37,'NAV plus Dist'!$B:$FD,CE$1,FALSE)/VLOOKUP($B36,NAV!$A:$FC,CE$1,FALSE)*CE38,"")</f>
        <v/>
      </c>
      <c r="CF37" s="143" t="str">
        <f>IFERROR(VLOOKUP($B37,'NAV plus Dist'!$B:$FD,CF$1,FALSE)/VLOOKUP($B36,NAV!$A:$FC,CF$1,FALSE)*CF38,"")</f>
        <v/>
      </c>
      <c r="CG37" s="143" t="str">
        <f>IFERROR(VLOOKUP($B37,'NAV plus Dist'!$B:$FD,CG$1,FALSE)/VLOOKUP($B36,NAV!$A:$FC,CG$1,FALSE)*CG38,"")</f>
        <v/>
      </c>
      <c r="CH37" s="143" t="str">
        <f>IFERROR(VLOOKUP($B37,'NAV plus Dist'!$B:$FD,CH$1,FALSE)/VLOOKUP($B36,NAV!$A:$FC,CH$1,FALSE)*CH38,"")</f>
        <v/>
      </c>
      <c r="CI37" s="143" t="str">
        <f>IFERROR(VLOOKUP($B37,'NAV plus Dist'!$B:$FD,CI$1,FALSE)/VLOOKUP($B36,NAV!$A:$FC,CI$1,FALSE)*CI38,"")</f>
        <v/>
      </c>
      <c r="CJ37" s="143" t="str">
        <f>IFERROR(VLOOKUP($B37,'NAV plus Dist'!$B:$FD,CJ$1,FALSE)/VLOOKUP($B36,NAV!$A:$FC,CJ$1,FALSE)*CJ38,"")</f>
        <v/>
      </c>
      <c r="CK37" s="143" t="str">
        <f>IFERROR(VLOOKUP($B37,'NAV plus Dist'!$B:$AAA,CK$1,FALSE)/VLOOKUP($B36,NAV!$A:$AAA,CK$1,FALSE)*CK38,"")</f>
        <v/>
      </c>
      <c r="CL37" s="143" t="str">
        <f>IFERROR(VLOOKUP($B37,'NAV plus Dist'!$B:$AAA,CL$1,FALSE)/VLOOKUP($B36,NAV!$A:$AAA,CL$1,FALSE)*CL38,"")</f>
        <v/>
      </c>
      <c r="CM37" s="143" t="str">
        <f>IFERROR(VLOOKUP($B37,'NAV plus Dist'!$B:$AAA,CM$1,FALSE)/VLOOKUP($B36,NAV!$A:$AAA,CM$1,FALSE)*CM38,"")</f>
        <v/>
      </c>
      <c r="CN37" s="143" t="str">
        <f>IFERROR(VLOOKUP($B37,'NAV plus Dist'!$B:$AAA,CN$1,FALSE)/VLOOKUP($B36,NAV!$A:$AAA,CN$1,FALSE)*CN38,"")</f>
        <v/>
      </c>
      <c r="CO37" s="143" t="str">
        <f>IFERROR(VLOOKUP($B37,'NAV plus Dist'!$B:$AAA,CO$1,FALSE)/VLOOKUP($B36,NAV!$A:$AAA,CO$1,FALSE)*CO38,"")</f>
        <v/>
      </c>
      <c r="CP37" s="143" t="str">
        <f>IFERROR(VLOOKUP($B37,'NAV plus Dist'!$B:$AAA,CP$1,FALSE)/VLOOKUP($B36,NAV!$A:$AAA,CP$1,FALSE)*CP38,"")</f>
        <v/>
      </c>
      <c r="CQ37" s="143" t="str">
        <f>IFERROR(VLOOKUP($B37,'NAV plus Dist'!$B:$AAA,CQ$1,FALSE)/VLOOKUP($B36,NAV!$A:$AAA,CQ$1,FALSE)*CQ38,"")</f>
        <v/>
      </c>
      <c r="CR37" s="143" t="str">
        <f>IFERROR(VLOOKUP($B37,'NAV plus Dist'!$B:$AAA,CR$1,FALSE)/VLOOKUP($B36,NAV!$A:$AAA,CR$1,FALSE)*CR38,"")</f>
        <v/>
      </c>
      <c r="CS37" s="143" t="str">
        <f>IFERROR(VLOOKUP($B37,'NAV plus Dist'!$B:$AAA,CS$1,FALSE)/VLOOKUP($B36,NAV!$A:$AAA,CS$1,FALSE)*CS38,"")</f>
        <v/>
      </c>
      <c r="CT37" s="143" t="str">
        <f>IFERROR(VLOOKUP($B37,'NAV plus Dist'!$B:$AAA,CT$1,FALSE)/VLOOKUP($B36,NAV!$A:$AAA,CT$1,FALSE)*CT38,"")</f>
        <v/>
      </c>
      <c r="CU37" s="143" t="str">
        <f>IFERROR(VLOOKUP($B37,'NAV plus Dist'!$B:$AAA,CU$1,FALSE)/VLOOKUP($B36,NAV!$A:$AAA,CU$1,FALSE)*CU38,"")</f>
        <v/>
      </c>
      <c r="CV37" s="143" t="str">
        <f>IFERROR(VLOOKUP($B37,'NAV plus Dist'!$B:$AAA,CV$1,FALSE)/VLOOKUP($B36,NAV!$A:$AAA,CV$1,FALSE)*CV38,"")</f>
        <v/>
      </c>
      <c r="CW37" s="143" t="str">
        <f>IFERROR(VLOOKUP($B37,'NAV plus Dist'!$B:$AAA,CW$1,FALSE)/VLOOKUP($B36,NAV!$A:$AAA,CW$1,FALSE)*CW38,"")</f>
        <v/>
      </c>
      <c r="CX37" s="143" t="str">
        <f>IFERROR(VLOOKUP($B37,'NAV plus Dist'!$B:$AAA,CX$1,FALSE)/VLOOKUP($B36,NAV!$A:$AAA,CX$1,FALSE)*CX38,"")</f>
        <v/>
      </c>
      <c r="CY37" s="143" t="str">
        <f>IFERROR(VLOOKUP($B37,'NAV plus Dist'!$B:$AAA,CY$1,FALSE)/VLOOKUP($B36,NAV!$A:$AAA,CY$1,FALSE)*CY38,"")</f>
        <v/>
      </c>
      <c r="CZ37" s="143" t="str">
        <f>IFERROR(VLOOKUP($B37,'NAV plus Dist'!$B:$AAA,CZ$1,FALSE)/VLOOKUP($B36,NAV!$A:$AAA,CZ$1,FALSE)*CZ38,"")</f>
        <v/>
      </c>
      <c r="DA37" s="143" t="str">
        <f>IFERROR(VLOOKUP($B37,'NAV plus Dist'!$B:$AAA,DA$1,FALSE)/VLOOKUP($B36,NAV!$A:$AAA,DA$1,FALSE)*DA38,"")</f>
        <v/>
      </c>
      <c r="DB37" s="143" t="str">
        <f>IFERROR(VLOOKUP($B37,'NAV plus Dist'!$B:$AAA,DB$1,FALSE)/VLOOKUP($B36,NAV!$A:$AAA,DB$1,FALSE)*DB38,"")</f>
        <v/>
      </c>
      <c r="DC37" s="143" t="str">
        <f>IFERROR(VLOOKUP($B37,'NAV plus Dist'!$B:$AAA,DC$1,FALSE)/VLOOKUP($B36,NAV!$A:$AAA,DC$1,FALSE)*DC38,"")</f>
        <v/>
      </c>
      <c r="DD37" s="143" t="str">
        <f>IFERROR(VLOOKUP($B37,'NAV plus Dist'!$B:$AAA,DD$1,FALSE)/VLOOKUP($B36,NAV!$A:$AAA,DD$1,FALSE)*DD38,"")</f>
        <v/>
      </c>
      <c r="DE37" s="143" t="str">
        <f>IFERROR(VLOOKUP($B37,'NAV plus Dist'!$B:$AAA,DE$1,FALSE)/VLOOKUP($B36,NAV!$A:$AAA,DE$1,FALSE)*DE38,"")</f>
        <v/>
      </c>
      <c r="DF37" s="143" t="str">
        <f>IFERROR(VLOOKUP($B37,'NAV plus Dist'!$B:$AAA,DF$1,FALSE)/VLOOKUP($B36,NAV!$A:$AAA,DF$1,FALSE)*DF38,"")</f>
        <v/>
      </c>
      <c r="DG37" s="143" t="str">
        <f>IFERROR(VLOOKUP($B37,'NAV plus Dist'!$B:$AAA,DG$1,FALSE)/VLOOKUP($B36,NAV!$A:$AAA,DG$1,FALSE)*DG38,"")</f>
        <v/>
      </c>
      <c r="DH37" s="143" t="str">
        <f>IFERROR(VLOOKUP($B37,'NAV plus Dist'!$B:$AAA,DH$1,FALSE)/VLOOKUP($B36,NAV!$A:$AAA,DH$1,FALSE)*DH38,"")</f>
        <v/>
      </c>
    </row>
    <row r="38" spans="1:112">
      <c r="A38" s="94">
        <f t="shared" si="35"/>
        <v>163</v>
      </c>
      <c r="B38" s="168">
        <f t="shared" si="36"/>
        <v>41121</v>
      </c>
      <c r="C38" s="143" t="str">
        <f>IFERROR(VLOOKUP($B38,'NAV plus Dist'!$B:$FD,C$1,FALSE)/VLOOKUP($B37,NAV!$A:$FC,C$1,FALSE)*C39,"")</f>
        <v/>
      </c>
      <c r="D38" s="143" t="str">
        <f>IFERROR(VLOOKUP($B38,'NAV plus Dist'!$B:$FD,D$1,FALSE)/VLOOKUP($B37,NAV!$A:$FC,D$1,FALSE)*D39,"")</f>
        <v/>
      </c>
      <c r="E38" s="143" t="str">
        <f>IFERROR(VLOOKUP($B38,'NAV plus Dist'!$B:$FD,E$1,FALSE)/VLOOKUP($B37,NAV!$A:$FC,E$1,FALSE)*E39,"")</f>
        <v/>
      </c>
      <c r="F38" s="143" t="str">
        <f>IFERROR(VLOOKUP($B38,'NAV plus Dist'!$B:$FD,F$1,FALSE)/VLOOKUP($B37,NAV!$A:$FC,F$1,FALSE)*F39,"")</f>
        <v/>
      </c>
      <c r="G38" s="143" t="str">
        <f>IFERROR(VLOOKUP($B38,'NAV plus Dist'!$B:$FD,G$1,FALSE)/VLOOKUP($B37,NAV!$A:$FC,G$1,FALSE)*G39,"")</f>
        <v/>
      </c>
      <c r="H38" s="143" t="str">
        <f>IFERROR(VLOOKUP($B38,'NAV plus Dist'!$B:$FD,H$1,FALSE)/VLOOKUP($B37,NAV!$A:$FC,H$1,FALSE)*H39,"")</f>
        <v/>
      </c>
      <c r="I38" s="143" t="str">
        <f>IFERROR(VLOOKUP($B38,'NAV plus Dist'!$B:$FD,I$1,FALSE)/VLOOKUP($B37,NAV!$A:$FC,I$1,FALSE)*I39,"")</f>
        <v/>
      </c>
      <c r="J38" s="143" t="str">
        <f>IFERROR(VLOOKUP($B38,'NAV plus Dist'!$B:$FD,J$1,FALSE)/VLOOKUP($B37,NAV!$A:$FC,J$1,FALSE)*J39,"")</f>
        <v/>
      </c>
      <c r="K38" s="143" t="str">
        <f>IFERROR(VLOOKUP($B38,'NAV plus Dist'!$B:$FD,K$1,FALSE)/VLOOKUP($B37,NAV!$A:$FC,K$1,FALSE)*K39,"")</f>
        <v/>
      </c>
      <c r="L38" s="143" t="str">
        <f>IFERROR(VLOOKUP($B38,'NAV plus Dist'!$B:$FD,L$1,FALSE)/VLOOKUP($B37,NAV!$A:$FC,L$1,FALSE)*L39,"")</f>
        <v/>
      </c>
      <c r="M38" s="143" t="str">
        <f>IFERROR(VLOOKUP($B38,'NAV plus Dist'!$B:$FD,M$1,FALSE)/VLOOKUP($B37,NAV!$A:$FC,M$1,FALSE)*M39,"")</f>
        <v/>
      </c>
      <c r="N38" s="143" t="str">
        <f>IFERROR(VLOOKUP($B38,'NAV plus Dist'!$B:$FD,N$1,FALSE)/VLOOKUP($B37,NAV!$A:$FC,N$1,FALSE)*N39,"")</f>
        <v/>
      </c>
      <c r="O38" s="143" t="str">
        <f>IFERROR(VLOOKUP($B38,'NAV plus Dist'!$B:$FD,O$1,FALSE)/VLOOKUP($B37,NAV!$A:$FC,O$1,FALSE)*O39,"")</f>
        <v/>
      </c>
      <c r="P38" s="143" t="str">
        <f>IFERROR(VLOOKUP($B38,'NAV plus Dist'!$B:$FD,P$1,FALSE)/VLOOKUP($B37,NAV!$A:$FC,P$1,FALSE)*P39,"")</f>
        <v/>
      </c>
      <c r="Q38" s="143" t="str">
        <f>IFERROR(VLOOKUP($B38,'NAV plus Dist'!$B:$FD,Q$1,FALSE)/VLOOKUP($B37,NAV!$A:$FC,Q$1,FALSE)*Q39,"")</f>
        <v/>
      </c>
      <c r="R38" s="143" t="str">
        <f>IFERROR(VLOOKUP($B38,'NAV plus Dist'!$B:$FD,R$1,FALSE)/VLOOKUP($B37,NAV!$A:$FC,R$1,FALSE)*R39,"")</f>
        <v/>
      </c>
      <c r="S38" s="143" t="str">
        <f>IFERROR(VLOOKUP($B38,'NAV plus Dist'!$B:$FD,S$1,FALSE)/VLOOKUP($B37,NAV!$A:$FC,S$1,FALSE)*S39,"")</f>
        <v/>
      </c>
      <c r="T38" s="143" t="str">
        <f>IFERROR(VLOOKUP($B38,'NAV plus Dist'!$B:$FD,T$1,FALSE)/VLOOKUP($B37,NAV!$A:$FC,T$1,FALSE)*T39,"")</f>
        <v/>
      </c>
      <c r="U38" s="143" t="str">
        <f>IFERROR(VLOOKUP($B38,'NAV plus Dist'!$B:$FD,U$1,FALSE)/VLOOKUP($B37,NAV!$A:$FC,U$1,FALSE)*U39,"")</f>
        <v/>
      </c>
      <c r="V38" s="143" t="str">
        <f>IFERROR(VLOOKUP($B38,'NAV plus Dist'!$B:$FD,V$1,FALSE)/VLOOKUP($B37,NAV!$A:$FC,V$1,FALSE)*V39,"")</f>
        <v/>
      </c>
      <c r="W38" s="143" t="str">
        <f>IFERROR(VLOOKUP($B38,'NAV plus Dist'!$B:$FD,W$1,FALSE)/VLOOKUP($B37,NAV!$A:$FC,W$1,FALSE)*W39,"")</f>
        <v/>
      </c>
      <c r="X38" s="143" t="str">
        <f>IFERROR(VLOOKUP($B38,'NAV plus Dist'!$B:$FD,X$1,FALSE)/VLOOKUP($B37,NAV!$A:$FC,X$1,FALSE)*X39,"")</f>
        <v/>
      </c>
      <c r="Y38" s="143" t="str">
        <f>IFERROR(VLOOKUP($B38,'NAV plus Dist'!$B:$FD,Y$1,FALSE)/VLOOKUP($B37,NAV!$A:$FC,Y$1,FALSE)*Y39,"")</f>
        <v/>
      </c>
      <c r="Z38" s="143" t="str">
        <f>IFERROR(VLOOKUP($B38,'NAV plus Dist'!$B:$FD,Z$1,FALSE)/VLOOKUP($B37,NAV!$A:$FC,Z$1,FALSE)*Z39,"")</f>
        <v/>
      </c>
      <c r="AA38" s="143" t="str">
        <f>IFERROR(VLOOKUP($B38,'NAV plus Dist'!$B:$FD,AA$1,FALSE)/VLOOKUP($B37,NAV!$A:$FC,AA$1,FALSE)*AA39,"")</f>
        <v/>
      </c>
      <c r="AB38" s="143" t="str">
        <f>IFERROR(VLOOKUP($B38,'NAV plus Dist'!$B:$FD,AB$1,FALSE)/VLOOKUP($B37,NAV!$A:$FC,AB$1,FALSE)*AB39,"")</f>
        <v/>
      </c>
      <c r="AC38" s="143" t="str">
        <f>IFERROR(VLOOKUP($B38,'NAV plus Dist'!$B:$FD,AC$1,FALSE)/VLOOKUP($B37,NAV!$A:$FC,AC$1,FALSE)*AC39,"")</f>
        <v/>
      </c>
      <c r="AD38" s="143" t="str">
        <f>IFERROR(VLOOKUP($B38,'NAV plus Dist'!$B:$FD,AD$1,FALSE)/VLOOKUP($B37,NAV!$A:$FC,AD$1,FALSE)*AD39,"")</f>
        <v/>
      </c>
      <c r="AE38" s="143" t="str">
        <f>IFERROR(VLOOKUP($B38,'NAV plus Dist'!$B:$FD,AE$1,FALSE)/VLOOKUP($B37,NAV!$A:$FC,AE$1,FALSE)*AE39,"")</f>
        <v/>
      </c>
      <c r="AF38" s="143" t="str">
        <f>IFERROR(VLOOKUP($B38,'NAV plus Dist'!$B:$FD,AF$1,FALSE)/VLOOKUP($B37,NAV!$A:$FC,AF$1,FALSE)*AF39,"")</f>
        <v/>
      </c>
      <c r="AG38" s="143" t="str">
        <f>IFERROR(VLOOKUP($B38,'NAV plus Dist'!$B:$FD,AG$1,FALSE)/VLOOKUP($B37,NAV!$A:$FC,AG$1,FALSE)*AG39,"")</f>
        <v/>
      </c>
      <c r="AH38" s="143" t="str">
        <f>IFERROR(VLOOKUP($B38,'NAV plus Dist'!$B:$FD,AH$1,FALSE)/VLOOKUP($B37,NAV!$A:$FC,AH$1,FALSE)*AH39,"")</f>
        <v/>
      </c>
      <c r="AI38" s="143" t="str">
        <f>IFERROR(VLOOKUP($B38,'NAV plus Dist'!$B:$FD,AI$1,FALSE)/VLOOKUP($B37,NAV!$A:$FC,AI$1,FALSE)*AI39,"")</f>
        <v/>
      </c>
      <c r="AJ38" s="143" t="str">
        <f>IFERROR(VLOOKUP($B38,'NAV plus Dist'!$B:$FD,AJ$1,FALSE)/VLOOKUP($B37,NAV!$A:$FC,AJ$1,FALSE)*AJ39,"")</f>
        <v/>
      </c>
      <c r="AK38" s="169" t="str">
        <f>IFERROR(VLOOKUP($B38,'NAV plus Dist'!$B:$FD,AK$1,FALSE)/VLOOKUP($B37,NAV!$A:$FC,AK$1,FALSE)*AK39,"")</f>
        <v/>
      </c>
      <c r="AL38" s="169" t="str">
        <f>IFERROR(VLOOKUP($B38,'NAV plus Dist'!$B:$FD,AL$1,FALSE)/VLOOKUP($B37,NAV!$A:$FC,AL$1,FALSE)*AL39,"")</f>
        <v/>
      </c>
      <c r="AM38" s="143" t="str">
        <f>IFERROR(VLOOKUP($B38,'NAV plus Dist'!$B:$FD,AM$1,FALSE)/VLOOKUP($B37,NAV!$A:$FC,AM$1,FALSE)*AM39,"")</f>
        <v/>
      </c>
      <c r="AN38" s="143" t="str">
        <f>IFERROR(VLOOKUP($B38,'NAV plus Dist'!$B:$FD,AN$1,FALSE)/VLOOKUP($B37,NAV!$A:$FC,AN$1,FALSE)*AN39,"")</f>
        <v/>
      </c>
      <c r="AO38" s="143" t="str">
        <f>IFERROR(VLOOKUP($B38,'NAV plus Dist'!$B:$FD,AO$1,FALSE)/VLOOKUP($B37,NAV!$A:$FC,AO$1,FALSE)*AO39,"")</f>
        <v/>
      </c>
      <c r="AP38" s="170" t="str">
        <f>IFERROR(VLOOKUP($B38,'NAV plus Dist'!$B:$FD,AP$1,FALSE)/VLOOKUP($B37,NAV!$A:$FC,AP$1,FALSE)*AP39,"")</f>
        <v/>
      </c>
      <c r="AQ38" s="143" t="str">
        <f>IFERROR(VLOOKUP($B38,'NAV plus Dist'!$B:$FD,AQ$1,FALSE)/VLOOKUP($B37,NAV!$A:$FC,AQ$1,FALSE)*AQ39,"")</f>
        <v/>
      </c>
      <c r="AR38" s="143" t="str">
        <f>IFERROR(VLOOKUP($B38,'NAV plus Dist'!$B:$FD,AR$1,FALSE)/VLOOKUP($B37,NAV!$A:$FC,AR$1,FALSE)*AR39,"")</f>
        <v/>
      </c>
      <c r="AS38" s="143" t="str">
        <f>IFERROR(VLOOKUP($B38,'NAV plus Dist'!$B:$FD,AS$1,FALSE)/VLOOKUP($B37,NAV!$A:$FC,AS$1,FALSE)*AS39,"")</f>
        <v/>
      </c>
      <c r="AT38" s="143" t="str">
        <f>IFERROR(VLOOKUP($B38,'NAV plus Dist'!$B:$FD,AT$1,FALSE)/VLOOKUP($B37,NAV!$A:$FC,AT$1,FALSE)*AT39,"")</f>
        <v/>
      </c>
      <c r="AU38" s="143" t="str">
        <f>IFERROR(VLOOKUP($B38,'NAV plus Dist'!$B:$FD,AU$1,FALSE)/VLOOKUP($B37,NAV!$A:$FC,AU$1,FALSE)*AU39,"")</f>
        <v/>
      </c>
      <c r="AV38" s="143" t="str">
        <f>IFERROR(VLOOKUP($B38,'NAV plus Dist'!$B:$FD,AV$1,FALSE)/VLOOKUP($B37,NAV!$A:$FC,AV$1,FALSE)*AV39,"")</f>
        <v/>
      </c>
      <c r="AW38" s="143" t="str">
        <f>IFERROR(VLOOKUP($B38,'NAV plus Dist'!$B:$FD,AW$1,FALSE)/VLOOKUP($B37,NAV!$A:$FC,AW$1,FALSE)*AW39,"")</f>
        <v/>
      </c>
      <c r="AX38" s="143" t="str">
        <f>IFERROR(VLOOKUP($B38,'NAV plus Dist'!$B:$FD,AX$1,FALSE)/VLOOKUP($B37,NAV!$A:$FC,AX$1,FALSE)*AX39,"")</f>
        <v/>
      </c>
      <c r="AY38" s="143" t="str">
        <f>IFERROR(VLOOKUP($B38,'NAV plus Dist'!$B:$FD,AY$1,FALSE)/VLOOKUP($B37,NAV!$A:$FC,AY$1,FALSE)*AY39,"")</f>
        <v/>
      </c>
      <c r="AZ38" s="143" t="str">
        <f>IFERROR(VLOOKUP($B38,'NAV plus Dist'!$B:$FD,AZ$1,FALSE)/VLOOKUP($B37,NAV!$A:$FC,AZ$1,FALSE)*AZ39,"")</f>
        <v/>
      </c>
      <c r="BA38" s="143" t="str">
        <f>IFERROR(VLOOKUP($B38,'NAV plus Dist'!$B:$FD,BA$1,FALSE)/VLOOKUP($B37,NAV!$A:$FC,BA$1,FALSE)*BA39,"")</f>
        <v/>
      </c>
      <c r="BB38" s="143" t="str">
        <f>IFERROR(VLOOKUP($B38,'NAV plus Dist'!$B:$FD,BB$1,FALSE)/VLOOKUP($B37,NAV!$A:$FC,BB$1,FALSE)*BB39,"")</f>
        <v/>
      </c>
      <c r="BC38" s="143" t="str">
        <f>IFERROR(VLOOKUP($B38,'NAV plus Dist'!$B:$FD,BC$1,FALSE)/VLOOKUP($B37,NAV!$A:$FC,BC$1,FALSE)*BC39,"")</f>
        <v/>
      </c>
      <c r="BD38" s="143" t="str">
        <f>IFERROR(VLOOKUP($B38,'NAV plus Dist'!$B:$FD,BD$1,FALSE)/VLOOKUP($B37,NAV!$A:$FC,BD$1,FALSE)*BD39,"")</f>
        <v/>
      </c>
      <c r="BE38" s="143" t="str">
        <f>IFERROR(VLOOKUP($B38,'NAV plus Dist'!$B:$FD,BE$1,FALSE)/VLOOKUP($B37,NAV!$A:$FC,BE$1,FALSE)*BE39,"")</f>
        <v/>
      </c>
      <c r="BF38" s="143" t="str">
        <f>IFERROR(VLOOKUP($B38,'NAV plus Dist'!$B:$FD,BF$1,FALSE)/VLOOKUP($B37,NAV!$A:$FC,BF$1,FALSE)*BF39,"")</f>
        <v/>
      </c>
      <c r="BG38" s="143" t="str">
        <f>IFERROR(VLOOKUP($B38,'NAV plus Dist'!$B:$FD,BG$1,FALSE)/VLOOKUP($B37,NAV!$A:$FC,BG$1,FALSE)*BG39,"")</f>
        <v/>
      </c>
      <c r="BH38" s="143" t="str">
        <f>IFERROR(VLOOKUP($B38,'NAV plus Dist'!$B:$FD,BH$1,FALSE)/VLOOKUP($B37,NAV!$A:$FC,BH$1,FALSE)*BH39,"")</f>
        <v/>
      </c>
      <c r="BI38" s="143" t="str">
        <f>IFERROR(VLOOKUP($B38,'NAV plus Dist'!$B:$FD,BI$1,FALSE)/VLOOKUP($B37,NAV!$A:$FC,BI$1,FALSE)*BI39,"")</f>
        <v/>
      </c>
      <c r="BJ38" s="143" t="str">
        <f>IFERROR(VLOOKUP($B38,'NAV plus Dist'!$B:$FD,BJ$1,FALSE)/VLOOKUP($B37,NAV!$A:$FC,BJ$1,FALSE)*BJ39,"")</f>
        <v/>
      </c>
      <c r="BK38" s="143" t="str">
        <f>IFERROR(VLOOKUP($B38,'NAV plus Dist'!$B:$FD,BK$1,FALSE)/VLOOKUP($B37,NAV!$A:$FC,BK$1,FALSE)*BK39,"")</f>
        <v/>
      </c>
      <c r="BL38" s="143" t="str">
        <f>IFERROR(VLOOKUP($B38,'NAV plus Dist'!$B:$FD,BL$1,FALSE)/VLOOKUP($B37,NAV!$A:$FC,BL$1,FALSE)*BL39,"")</f>
        <v/>
      </c>
      <c r="BM38" s="143" t="str">
        <f>IFERROR(VLOOKUP($B38,'NAV plus Dist'!$B:$FD,BM$1,FALSE)/VLOOKUP($B37,NAV!$A:$FC,BM$1,FALSE)*BM39,"")</f>
        <v/>
      </c>
      <c r="BN38" s="143" t="str">
        <f>IFERROR(VLOOKUP($B38,'NAV plus Dist'!$B:$FD,BN$1,FALSE)/VLOOKUP($B37,NAV!$A:$FC,BN$1,FALSE)*BN39,"")</f>
        <v/>
      </c>
      <c r="BO38" s="143" t="str">
        <f>IFERROR(VLOOKUP($B38,'NAV plus Dist'!$B:$FD,BO$1,FALSE)/VLOOKUP($B37,NAV!$A:$FC,BO$1,FALSE)*BO39,"")</f>
        <v/>
      </c>
      <c r="BP38" s="143" t="str">
        <f>IFERROR(VLOOKUP($B38,'NAV plus Dist'!$B:$FD,BP$1,FALSE)/VLOOKUP($B37,NAV!$A:$FC,BP$1,FALSE)*BP39,"")</f>
        <v/>
      </c>
      <c r="BQ38" s="143" t="str">
        <f>IFERROR(VLOOKUP($B38,'NAV plus Dist'!$B:$FD,BQ$1,FALSE)/VLOOKUP($B37,NAV!$A:$FC,BQ$1,FALSE)*BQ39,"")</f>
        <v/>
      </c>
      <c r="BR38" s="143" t="str">
        <f>IFERROR(VLOOKUP($B38,'NAV plus Dist'!$B:$FD,BR$1,FALSE)/VLOOKUP($B37,NAV!$A:$FC,BR$1,FALSE)*BR39,"")</f>
        <v/>
      </c>
      <c r="BS38" s="143" t="str">
        <f>IFERROR(VLOOKUP($B38,'NAV plus Dist'!$B:$FD,BS$1,FALSE)/VLOOKUP($B37,NAV!$A:$FC,BS$1,FALSE)*BS39,"")</f>
        <v/>
      </c>
      <c r="BT38" s="143" t="str">
        <f>IFERROR(VLOOKUP($B38,'NAV plus Dist'!$B:$FD,BT$1,FALSE)/VLOOKUP($B37,NAV!$A:$FC,BT$1,FALSE)*BT39,"")</f>
        <v/>
      </c>
      <c r="BU38" s="143" t="str">
        <f>IFERROR(VLOOKUP($B38,'NAV plus Dist'!$B:$FD,BU$1,FALSE)/VLOOKUP($B37,NAV!$A:$FC,BU$1,FALSE)*BU39,"")</f>
        <v/>
      </c>
      <c r="BV38" s="143" t="str">
        <f>IFERROR(VLOOKUP($B38,'NAV plus Dist'!$B:$FD,BV$1,FALSE)/VLOOKUP($B37,NAV!$A:$FC,BV$1,FALSE)*BV39,"")</f>
        <v/>
      </c>
      <c r="BW38" s="143" t="str">
        <f>IFERROR(VLOOKUP($B38,'NAV plus Dist'!$B:$FD,BW$1,FALSE)/VLOOKUP($B37,NAV!$A:$FC,BW$1,FALSE)*BW39,"")</f>
        <v/>
      </c>
      <c r="BX38" s="143" t="str">
        <f>IFERROR(VLOOKUP($B38,'NAV plus Dist'!$B:$FD,BX$1,FALSE)/VLOOKUP($B37,NAV!$A:$FC,BX$1,FALSE)*BX39,"")</f>
        <v/>
      </c>
      <c r="BY38" s="143" t="str">
        <f>IFERROR(VLOOKUP($B38,'NAV plus Dist'!$B:$FD,BY$1,FALSE)/VLOOKUP($B37,NAV!$A:$FC,BY$1,FALSE)*BY39,"")</f>
        <v/>
      </c>
      <c r="BZ38" s="143" t="str">
        <f>IFERROR(VLOOKUP($B38,'NAV plus Dist'!$B:$FD,BZ$1,FALSE)/VLOOKUP($B37,NAV!$A:$FC,BZ$1,FALSE)*BZ39,"")</f>
        <v/>
      </c>
      <c r="CA38" s="143" t="str">
        <f>IFERROR(VLOOKUP($B38,'NAV plus Dist'!$B:$FD,CA$1,FALSE)/VLOOKUP($B37,NAV!$A:$FC,CA$1,FALSE)*CA39,"")</f>
        <v/>
      </c>
      <c r="CB38" s="143" t="str">
        <f>IFERROR(VLOOKUP($B38,'NAV plus Dist'!$B:$FD,CB$1,FALSE)/VLOOKUP($B37,NAV!$A:$FC,CB$1,FALSE)*CB39,"")</f>
        <v/>
      </c>
      <c r="CC38" s="143" t="str">
        <f>IFERROR(VLOOKUP($B38,'NAV plus Dist'!$B:$FD,CC$1,FALSE)/VLOOKUP($B37,NAV!$A:$FC,CC$1,FALSE)*CC39,"")</f>
        <v/>
      </c>
      <c r="CD38" s="143" t="str">
        <f>IFERROR(VLOOKUP($B38,'NAV plus Dist'!$B:$FD,CD$1,FALSE)/VLOOKUP($B37,NAV!$A:$FC,CD$1,FALSE)*CD39,"")</f>
        <v/>
      </c>
      <c r="CE38" s="143" t="str">
        <f>IFERROR(VLOOKUP($B38,'NAV plus Dist'!$B:$FD,CE$1,FALSE)/VLOOKUP($B37,NAV!$A:$FC,CE$1,FALSE)*CE39,"")</f>
        <v/>
      </c>
      <c r="CF38" s="143" t="str">
        <f>IFERROR(VLOOKUP($B38,'NAV plus Dist'!$B:$FD,CF$1,FALSE)/VLOOKUP($B37,NAV!$A:$FC,CF$1,FALSE)*CF39,"")</f>
        <v/>
      </c>
      <c r="CG38" s="143" t="str">
        <f>IFERROR(VLOOKUP($B38,'NAV plus Dist'!$B:$FD,CG$1,FALSE)/VLOOKUP($B37,NAV!$A:$FC,CG$1,FALSE)*CG39,"")</f>
        <v/>
      </c>
      <c r="CH38" s="143" t="str">
        <f>IFERROR(VLOOKUP($B38,'NAV plus Dist'!$B:$FD,CH$1,FALSE)/VLOOKUP($B37,NAV!$A:$FC,CH$1,FALSE)*CH39,"")</f>
        <v/>
      </c>
      <c r="CI38" s="143" t="str">
        <f>IFERROR(VLOOKUP($B38,'NAV plus Dist'!$B:$FD,CI$1,FALSE)/VLOOKUP($B37,NAV!$A:$FC,CI$1,FALSE)*CI39,"")</f>
        <v/>
      </c>
      <c r="CJ38" s="143" t="str">
        <f>IFERROR(VLOOKUP($B38,'NAV plus Dist'!$B:$FD,CJ$1,FALSE)/VLOOKUP($B37,NAV!$A:$FC,CJ$1,FALSE)*CJ39,"")</f>
        <v/>
      </c>
      <c r="CK38" s="143" t="str">
        <f>IFERROR(VLOOKUP($B38,'NAV plus Dist'!$B:$AAA,CK$1,FALSE)/VLOOKUP($B37,NAV!$A:$AAA,CK$1,FALSE)*CK39,"")</f>
        <v/>
      </c>
      <c r="CL38" s="143" t="str">
        <f>IFERROR(VLOOKUP($B38,'NAV plus Dist'!$B:$AAA,CL$1,FALSE)/VLOOKUP($B37,NAV!$A:$AAA,CL$1,FALSE)*CL39,"")</f>
        <v/>
      </c>
      <c r="CM38" s="143" t="str">
        <f>IFERROR(VLOOKUP($B38,'NAV plus Dist'!$B:$AAA,CM$1,FALSE)/VLOOKUP($B37,NAV!$A:$AAA,CM$1,FALSE)*CM39,"")</f>
        <v/>
      </c>
      <c r="CN38" s="143" t="str">
        <f>IFERROR(VLOOKUP($B38,'NAV plus Dist'!$B:$AAA,CN$1,FALSE)/VLOOKUP($B37,NAV!$A:$AAA,CN$1,FALSE)*CN39,"")</f>
        <v/>
      </c>
      <c r="CO38" s="143" t="str">
        <f>IFERROR(VLOOKUP($B38,'NAV plus Dist'!$B:$AAA,CO$1,FALSE)/VLOOKUP($B37,NAV!$A:$AAA,CO$1,FALSE)*CO39,"")</f>
        <v/>
      </c>
      <c r="CP38" s="143" t="str">
        <f>IFERROR(VLOOKUP($B38,'NAV plus Dist'!$B:$AAA,CP$1,FALSE)/VLOOKUP($B37,NAV!$A:$AAA,CP$1,FALSE)*CP39,"")</f>
        <v/>
      </c>
      <c r="CQ38" s="143" t="str">
        <f>IFERROR(VLOOKUP($B38,'NAV plus Dist'!$B:$AAA,CQ$1,FALSE)/VLOOKUP($B37,NAV!$A:$AAA,CQ$1,FALSE)*CQ39,"")</f>
        <v/>
      </c>
      <c r="CR38" s="143" t="str">
        <f>IFERROR(VLOOKUP($B38,'NAV plus Dist'!$B:$AAA,CR$1,FALSE)/VLOOKUP($B37,NAV!$A:$AAA,CR$1,FALSE)*CR39,"")</f>
        <v/>
      </c>
      <c r="CS38" s="143" t="str">
        <f>IFERROR(VLOOKUP($B38,'NAV plus Dist'!$B:$AAA,CS$1,FALSE)/VLOOKUP($B37,NAV!$A:$AAA,CS$1,FALSE)*CS39,"")</f>
        <v/>
      </c>
      <c r="CT38" s="143" t="str">
        <f>IFERROR(VLOOKUP($B38,'NAV plus Dist'!$B:$AAA,CT$1,FALSE)/VLOOKUP($B37,NAV!$A:$AAA,CT$1,FALSE)*CT39,"")</f>
        <v/>
      </c>
      <c r="CU38" s="143" t="str">
        <f>IFERROR(VLOOKUP($B38,'NAV plus Dist'!$B:$AAA,CU$1,FALSE)/VLOOKUP($B37,NAV!$A:$AAA,CU$1,FALSE)*CU39,"")</f>
        <v/>
      </c>
      <c r="CV38" s="143" t="str">
        <f>IFERROR(VLOOKUP($B38,'NAV plus Dist'!$B:$AAA,CV$1,FALSE)/VLOOKUP($B37,NAV!$A:$AAA,CV$1,FALSE)*CV39,"")</f>
        <v/>
      </c>
      <c r="CW38" s="143" t="str">
        <f>IFERROR(VLOOKUP($B38,'NAV plus Dist'!$B:$AAA,CW$1,FALSE)/VLOOKUP($B37,NAV!$A:$AAA,CW$1,FALSE)*CW39,"")</f>
        <v/>
      </c>
      <c r="CX38" s="143" t="str">
        <f>IFERROR(VLOOKUP($B38,'NAV plus Dist'!$B:$AAA,CX$1,FALSE)/VLOOKUP($B37,NAV!$A:$AAA,CX$1,FALSE)*CX39,"")</f>
        <v/>
      </c>
      <c r="CY38" s="143" t="str">
        <f>IFERROR(VLOOKUP($B38,'NAV plus Dist'!$B:$AAA,CY$1,FALSE)/VLOOKUP($B37,NAV!$A:$AAA,CY$1,FALSE)*CY39,"")</f>
        <v/>
      </c>
      <c r="CZ38" s="143" t="str">
        <f>IFERROR(VLOOKUP($B38,'NAV plus Dist'!$B:$AAA,CZ$1,FALSE)/VLOOKUP($B37,NAV!$A:$AAA,CZ$1,FALSE)*CZ39,"")</f>
        <v/>
      </c>
      <c r="DA38" s="143" t="str">
        <f>IFERROR(VLOOKUP($B38,'NAV plus Dist'!$B:$AAA,DA$1,FALSE)/VLOOKUP($B37,NAV!$A:$AAA,DA$1,FALSE)*DA39,"")</f>
        <v/>
      </c>
      <c r="DB38" s="143" t="str">
        <f>IFERROR(VLOOKUP($B38,'NAV plus Dist'!$B:$AAA,DB$1,FALSE)/VLOOKUP($B37,NAV!$A:$AAA,DB$1,FALSE)*DB39,"")</f>
        <v/>
      </c>
      <c r="DC38" s="143" t="str">
        <f>IFERROR(VLOOKUP($B38,'NAV plus Dist'!$B:$AAA,DC$1,FALSE)/VLOOKUP($B37,NAV!$A:$AAA,DC$1,FALSE)*DC39,"")</f>
        <v/>
      </c>
      <c r="DD38" s="143" t="str">
        <f>IFERROR(VLOOKUP($B38,'NAV plus Dist'!$B:$AAA,DD$1,FALSE)/VLOOKUP($B37,NAV!$A:$AAA,DD$1,FALSE)*DD39,"")</f>
        <v/>
      </c>
      <c r="DE38" s="143" t="str">
        <f>IFERROR(VLOOKUP($B38,'NAV plus Dist'!$B:$AAA,DE$1,FALSE)/VLOOKUP($B37,NAV!$A:$AAA,DE$1,FALSE)*DE39,"")</f>
        <v/>
      </c>
      <c r="DF38" s="143" t="str">
        <f>IFERROR(VLOOKUP($B38,'NAV plus Dist'!$B:$AAA,DF$1,FALSE)/VLOOKUP($B37,NAV!$A:$AAA,DF$1,FALSE)*DF39,"")</f>
        <v/>
      </c>
      <c r="DG38" s="143" t="str">
        <f>IFERROR(VLOOKUP($B38,'NAV plus Dist'!$B:$AAA,DG$1,FALSE)/VLOOKUP($B37,NAV!$A:$AAA,DG$1,FALSE)*DG39,"")</f>
        <v/>
      </c>
      <c r="DH38" s="143" t="str">
        <f>IFERROR(VLOOKUP($B38,'NAV plus Dist'!$B:$AAA,DH$1,FALSE)/VLOOKUP($B37,NAV!$A:$AAA,DH$1,FALSE)*DH39,"")</f>
        <v/>
      </c>
    </row>
    <row r="39" spans="1:112">
      <c r="A39" s="94">
        <f t="shared" si="35"/>
        <v>162</v>
      </c>
      <c r="B39" s="168">
        <f t="shared" si="36"/>
        <v>41152</v>
      </c>
      <c r="C39" s="143" t="str">
        <f>IFERROR(VLOOKUP($B39,'NAV plus Dist'!$B:$FD,C$1,FALSE)/VLOOKUP($B38,NAV!$A:$FC,C$1,FALSE)*C40,"")</f>
        <v/>
      </c>
      <c r="D39" s="143" t="str">
        <f>IFERROR(VLOOKUP($B39,'NAV plus Dist'!$B:$FD,D$1,FALSE)/VLOOKUP($B38,NAV!$A:$FC,D$1,FALSE)*D40,"")</f>
        <v/>
      </c>
      <c r="E39" s="143" t="str">
        <f>IFERROR(VLOOKUP($B39,'NAV plus Dist'!$B:$FD,E$1,FALSE)/VLOOKUP($B38,NAV!$A:$FC,E$1,FALSE)*E40,"")</f>
        <v/>
      </c>
      <c r="F39" s="143" t="str">
        <f>IFERROR(VLOOKUP($B39,'NAV plus Dist'!$B:$FD,F$1,FALSE)/VLOOKUP($B38,NAV!$A:$FC,F$1,FALSE)*F40,"")</f>
        <v/>
      </c>
      <c r="G39" s="143" t="str">
        <f>IFERROR(VLOOKUP($B39,'NAV plus Dist'!$B:$FD,G$1,FALSE)/VLOOKUP($B38,NAV!$A:$FC,G$1,FALSE)*G40,"")</f>
        <v/>
      </c>
      <c r="H39" s="143" t="str">
        <f>IFERROR(VLOOKUP($B39,'NAV plus Dist'!$B:$FD,H$1,FALSE)/VLOOKUP($B38,NAV!$A:$FC,H$1,FALSE)*H40,"")</f>
        <v/>
      </c>
      <c r="I39" s="143" t="str">
        <f>IFERROR(VLOOKUP($B39,'NAV plus Dist'!$B:$FD,I$1,FALSE)/VLOOKUP($B38,NAV!$A:$FC,I$1,FALSE)*I40,"")</f>
        <v/>
      </c>
      <c r="J39" s="143" t="str">
        <f>IFERROR(VLOOKUP($B39,'NAV plus Dist'!$B:$FD,J$1,FALSE)/VLOOKUP($B38,NAV!$A:$FC,J$1,FALSE)*J40,"")</f>
        <v/>
      </c>
      <c r="K39" s="143" t="str">
        <f>IFERROR(VLOOKUP($B39,'NAV plus Dist'!$B:$FD,K$1,FALSE)/VLOOKUP($B38,NAV!$A:$FC,K$1,FALSE)*K40,"")</f>
        <v/>
      </c>
      <c r="L39" s="143" t="str">
        <f>IFERROR(VLOOKUP($B39,'NAV plus Dist'!$B:$FD,L$1,FALSE)/VLOOKUP($B38,NAV!$A:$FC,L$1,FALSE)*L40,"")</f>
        <v/>
      </c>
      <c r="M39" s="143" t="str">
        <f>IFERROR(VLOOKUP($B39,'NAV plus Dist'!$B:$FD,M$1,FALSE)/VLOOKUP($B38,NAV!$A:$FC,M$1,FALSE)*M40,"")</f>
        <v/>
      </c>
      <c r="N39" s="143" t="str">
        <f>IFERROR(VLOOKUP($B39,'NAV plus Dist'!$B:$FD,N$1,FALSE)/VLOOKUP($B38,NAV!$A:$FC,N$1,FALSE)*N40,"")</f>
        <v/>
      </c>
      <c r="O39" s="143" t="str">
        <f>IFERROR(VLOOKUP($B39,'NAV plus Dist'!$B:$FD,O$1,FALSE)/VLOOKUP($B38,NAV!$A:$FC,O$1,FALSE)*O40,"")</f>
        <v/>
      </c>
      <c r="P39" s="143" t="str">
        <f>IFERROR(VLOOKUP($B39,'NAV plus Dist'!$B:$FD,P$1,FALSE)/VLOOKUP($B38,NAV!$A:$FC,P$1,FALSE)*P40,"")</f>
        <v/>
      </c>
      <c r="Q39" s="143" t="str">
        <f>IFERROR(VLOOKUP($B39,'NAV plus Dist'!$B:$FD,Q$1,FALSE)/VLOOKUP($B38,NAV!$A:$FC,Q$1,FALSE)*Q40,"")</f>
        <v/>
      </c>
      <c r="R39" s="143" t="str">
        <f>IFERROR(VLOOKUP($B39,'NAV plus Dist'!$B:$FD,R$1,FALSE)/VLOOKUP($B38,NAV!$A:$FC,R$1,FALSE)*R40,"")</f>
        <v/>
      </c>
      <c r="S39" s="143" t="str">
        <f>IFERROR(VLOOKUP($B39,'NAV plus Dist'!$B:$FD,S$1,FALSE)/VLOOKUP($B38,NAV!$A:$FC,S$1,FALSE)*S40,"")</f>
        <v/>
      </c>
      <c r="T39" s="143" t="str">
        <f>IFERROR(VLOOKUP($B39,'NAV plus Dist'!$B:$FD,T$1,FALSE)/VLOOKUP($B38,NAV!$A:$FC,T$1,FALSE)*T40,"")</f>
        <v/>
      </c>
      <c r="U39" s="143" t="str">
        <f>IFERROR(VLOOKUP($B39,'NAV plus Dist'!$B:$FD,U$1,FALSE)/VLOOKUP($B38,NAV!$A:$FC,U$1,FALSE)*U40,"")</f>
        <v/>
      </c>
      <c r="V39" s="143" t="str">
        <f>IFERROR(VLOOKUP($B39,'NAV plus Dist'!$B:$FD,V$1,FALSE)/VLOOKUP($B38,NAV!$A:$FC,V$1,FALSE)*V40,"")</f>
        <v/>
      </c>
      <c r="W39" s="143" t="str">
        <f>IFERROR(VLOOKUP($B39,'NAV plus Dist'!$B:$FD,W$1,FALSE)/VLOOKUP($B38,NAV!$A:$FC,W$1,FALSE)*W40,"")</f>
        <v/>
      </c>
      <c r="X39" s="143" t="str">
        <f>IFERROR(VLOOKUP($B39,'NAV plus Dist'!$B:$FD,X$1,FALSE)/VLOOKUP($B38,NAV!$A:$FC,X$1,FALSE)*X40,"")</f>
        <v/>
      </c>
      <c r="Y39" s="143" t="str">
        <f>IFERROR(VLOOKUP($B39,'NAV plus Dist'!$B:$FD,Y$1,FALSE)/VLOOKUP($B38,NAV!$A:$FC,Y$1,FALSE)*Y40,"")</f>
        <v/>
      </c>
      <c r="Z39" s="143" t="str">
        <f>IFERROR(VLOOKUP($B39,'NAV plus Dist'!$B:$FD,Z$1,FALSE)/VLOOKUP($B38,NAV!$A:$FC,Z$1,FALSE)*Z40,"")</f>
        <v/>
      </c>
      <c r="AA39" s="143" t="str">
        <f>IFERROR(VLOOKUP($B39,'NAV plus Dist'!$B:$FD,AA$1,FALSE)/VLOOKUP($B38,NAV!$A:$FC,AA$1,FALSE)*AA40,"")</f>
        <v/>
      </c>
      <c r="AB39" s="143" t="str">
        <f>IFERROR(VLOOKUP($B39,'NAV plus Dist'!$B:$FD,AB$1,FALSE)/VLOOKUP($B38,NAV!$A:$FC,AB$1,FALSE)*AB40,"")</f>
        <v/>
      </c>
      <c r="AC39" s="143" t="str">
        <f>IFERROR(VLOOKUP($B39,'NAV plus Dist'!$B:$FD,AC$1,FALSE)/VLOOKUP($B38,NAV!$A:$FC,AC$1,FALSE)*AC40,"")</f>
        <v/>
      </c>
      <c r="AD39" s="143" t="str">
        <f>IFERROR(VLOOKUP($B39,'NAV plus Dist'!$B:$FD,AD$1,FALSE)/VLOOKUP($B38,NAV!$A:$FC,AD$1,FALSE)*AD40,"")</f>
        <v/>
      </c>
      <c r="AE39" s="143" t="str">
        <f>IFERROR(VLOOKUP($B39,'NAV plus Dist'!$B:$FD,AE$1,FALSE)/VLOOKUP($B38,NAV!$A:$FC,AE$1,FALSE)*AE40,"")</f>
        <v/>
      </c>
      <c r="AF39" s="143" t="str">
        <f>IFERROR(VLOOKUP($B39,'NAV plus Dist'!$B:$FD,AF$1,FALSE)/VLOOKUP($B38,NAV!$A:$FC,AF$1,FALSE)*AF40,"")</f>
        <v/>
      </c>
      <c r="AG39" s="143" t="str">
        <f>IFERROR(VLOOKUP($B39,'NAV plus Dist'!$B:$FD,AG$1,FALSE)/VLOOKUP($B38,NAV!$A:$FC,AG$1,FALSE)*AG40,"")</f>
        <v/>
      </c>
      <c r="AH39" s="143" t="str">
        <f>IFERROR(VLOOKUP($B39,'NAV plus Dist'!$B:$FD,AH$1,FALSE)/VLOOKUP($B38,NAV!$A:$FC,AH$1,FALSE)*AH40,"")</f>
        <v/>
      </c>
      <c r="AI39" s="143" t="str">
        <f>IFERROR(VLOOKUP($B39,'NAV plus Dist'!$B:$FD,AI$1,FALSE)/VLOOKUP($B38,NAV!$A:$FC,AI$1,FALSE)*AI40,"")</f>
        <v/>
      </c>
      <c r="AJ39" s="143" t="str">
        <f>IFERROR(VLOOKUP($B39,'NAV plus Dist'!$B:$FD,AJ$1,FALSE)/VLOOKUP($B38,NAV!$A:$FC,AJ$1,FALSE)*AJ40,"")</f>
        <v/>
      </c>
      <c r="AK39" s="169" t="str">
        <f>IFERROR(VLOOKUP($B39,'NAV plus Dist'!$B:$FD,AK$1,FALSE)/VLOOKUP($B38,NAV!$A:$FC,AK$1,FALSE)*AK40,"")</f>
        <v/>
      </c>
      <c r="AL39" s="169" t="str">
        <f>IFERROR(VLOOKUP($B39,'NAV plus Dist'!$B:$FD,AL$1,FALSE)/VLOOKUP($B38,NAV!$A:$FC,AL$1,FALSE)*AL40,"")</f>
        <v/>
      </c>
      <c r="AM39" s="143" t="str">
        <f>IFERROR(VLOOKUP($B39,'NAV plus Dist'!$B:$FD,AM$1,FALSE)/VLOOKUP($B38,NAV!$A:$FC,AM$1,FALSE)*AM40,"")</f>
        <v/>
      </c>
      <c r="AN39" s="143" t="str">
        <f>IFERROR(VLOOKUP($B39,'NAV plus Dist'!$B:$FD,AN$1,FALSE)/VLOOKUP($B38,NAV!$A:$FC,AN$1,FALSE)*AN40,"")</f>
        <v/>
      </c>
      <c r="AO39" s="143" t="str">
        <f>IFERROR(VLOOKUP($B39,'NAV plus Dist'!$B:$FD,AO$1,FALSE)/VLOOKUP($B38,NAV!$A:$FC,AO$1,FALSE)*AO40,"")</f>
        <v/>
      </c>
      <c r="AP39" s="170" t="str">
        <f>IFERROR(VLOOKUP($B39,'NAV plus Dist'!$B:$FD,AP$1,FALSE)/VLOOKUP($B38,NAV!$A:$FC,AP$1,FALSE)*AP40,"")</f>
        <v/>
      </c>
      <c r="AQ39" s="143" t="str">
        <f>IFERROR(VLOOKUP($B39,'NAV plus Dist'!$B:$FD,AQ$1,FALSE)/VLOOKUP($B38,NAV!$A:$FC,AQ$1,FALSE)*AQ40,"")</f>
        <v/>
      </c>
      <c r="AR39" s="143" t="str">
        <f>IFERROR(VLOOKUP($B39,'NAV plus Dist'!$B:$FD,AR$1,FALSE)/VLOOKUP($B38,NAV!$A:$FC,AR$1,FALSE)*AR40,"")</f>
        <v/>
      </c>
      <c r="AS39" s="143" t="str">
        <f>IFERROR(VLOOKUP($B39,'NAV plus Dist'!$B:$FD,AS$1,FALSE)/VLOOKUP($B38,NAV!$A:$FC,AS$1,FALSE)*AS40,"")</f>
        <v/>
      </c>
      <c r="AT39" s="143" t="str">
        <f>IFERROR(VLOOKUP($B39,'NAV plus Dist'!$B:$FD,AT$1,FALSE)/VLOOKUP($B38,NAV!$A:$FC,AT$1,FALSE)*AT40,"")</f>
        <v/>
      </c>
      <c r="AU39" s="143" t="str">
        <f>IFERROR(VLOOKUP($B39,'NAV plus Dist'!$B:$FD,AU$1,FALSE)/VLOOKUP($B38,NAV!$A:$FC,AU$1,FALSE)*AU40,"")</f>
        <v/>
      </c>
      <c r="AV39" s="143" t="str">
        <f>IFERROR(VLOOKUP($B39,'NAV plus Dist'!$B:$FD,AV$1,FALSE)/VLOOKUP($B38,NAV!$A:$FC,AV$1,FALSE)*AV40,"")</f>
        <v/>
      </c>
      <c r="AW39" s="143" t="str">
        <f>IFERROR(VLOOKUP($B39,'NAV plus Dist'!$B:$FD,AW$1,FALSE)/VLOOKUP($B38,NAV!$A:$FC,AW$1,FALSE)*AW40,"")</f>
        <v/>
      </c>
      <c r="AX39" s="143" t="str">
        <f>IFERROR(VLOOKUP($B39,'NAV plus Dist'!$B:$FD,AX$1,FALSE)/VLOOKUP($B38,NAV!$A:$FC,AX$1,FALSE)*AX40,"")</f>
        <v/>
      </c>
      <c r="AY39" s="143" t="str">
        <f>IFERROR(VLOOKUP($B39,'NAV plus Dist'!$B:$FD,AY$1,FALSE)/VLOOKUP($B38,NAV!$A:$FC,AY$1,FALSE)*AY40,"")</f>
        <v/>
      </c>
      <c r="AZ39" s="143" t="str">
        <f>IFERROR(VLOOKUP($B39,'NAV plus Dist'!$B:$FD,AZ$1,FALSE)/VLOOKUP($B38,NAV!$A:$FC,AZ$1,FALSE)*AZ40,"")</f>
        <v/>
      </c>
      <c r="BA39" s="143" t="str">
        <f>IFERROR(VLOOKUP($B39,'NAV plus Dist'!$B:$FD,BA$1,FALSE)/VLOOKUP($B38,NAV!$A:$FC,BA$1,FALSE)*BA40,"")</f>
        <v/>
      </c>
      <c r="BB39" s="143" t="str">
        <f>IFERROR(VLOOKUP($B39,'NAV plus Dist'!$B:$FD,BB$1,FALSE)/VLOOKUP($B38,NAV!$A:$FC,BB$1,FALSE)*BB40,"")</f>
        <v/>
      </c>
      <c r="BC39" s="143" t="str">
        <f>IFERROR(VLOOKUP($B39,'NAV plus Dist'!$B:$FD,BC$1,FALSE)/VLOOKUP($B38,NAV!$A:$FC,BC$1,FALSE)*BC40,"")</f>
        <v/>
      </c>
      <c r="BD39" s="143" t="str">
        <f>IFERROR(VLOOKUP($B39,'NAV plus Dist'!$B:$FD,BD$1,FALSE)/VLOOKUP($B38,NAV!$A:$FC,BD$1,FALSE)*BD40,"")</f>
        <v/>
      </c>
      <c r="BE39" s="143" t="str">
        <f>IFERROR(VLOOKUP($B39,'NAV plus Dist'!$B:$FD,BE$1,FALSE)/VLOOKUP($B38,NAV!$A:$FC,BE$1,FALSE)*BE40,"")</f>
        <v/>
      </c>
      <c r="BF39" s="143" t="str">
        <f>IFERROR(VLOOKUP($B39,'NAV plus Dist'!$B:$FD,BF$1,FALSE)/VLOOKUP($B38,NAV!$A:$FC,BF$1,FALSE)*BF40,"")</f>
        <v/>
      </c>
      <c r="BG39" s="143" t="str">
        <f>IFERROR(VLOOKUP($B39,'NAV plus Dist'!$B:$FD,BG$1,FALSE)/VLOOKUP($B38,NAV!$A:$FC,BG$1,FALSE)*BG40,"")</f>
        <v/>
      </c>
      <c r="BH39" s="143" t="str">
        <f>IFERROR(VLOOKUP($B39,'NAV plus Dist'!$B:$FD,BH$1,FALSE)/VLOOKUP($B38,NAV!$A:$FC,BH$1,FALSE)*BH40,"")</f>
        <v/>
      </c>
      <c r="BI39" s="143" t="str">
        <f>IFERROR(VLOOKUP($B39,'NAV plus Dist'!$B:$FD,BI$1,FALSE)/VLOOKUP($B38,NAV!$A:$FC,BI$1,FALSE)*BI40,"")</f>
        <v/>
      </c>
      <c r="BJ39" s="143" t="str">
        <f>IFERROR(VLOOKUP($B39,'NAV plus Dist'!$B:$FD,BJ$1,FALSE)/VLOOKUP($B38,NAV!$A:$FC,BJ$1,FALSE)*BJ40,"")</f>
        <v/>
      </c>
      <c r="BK39" s="143" t="str">
        <f>IFERROR(VLOOKUP($B39,'NAV plus Dist'!$B:$FD,BK$1,FALSE)/VLOOKUP($B38,NAV!$A:$FC,BK$1,FALSE)*BK40,"")</f>
        <v/>
      </c>
      <c r="BL39" s="143" t="str">
        <f>IFERROR(VLOOKUP($B39,'NAV plus Dist'!$B:$FD,BL$1,FALSE)/VLOOKUP($B38,NAV!$A:$FC,BL$1,FALSE)*BL40,"")</f>
        <v/>
      </c>
      <c r="BM39" s="143" t="str">
        <f>IFERROR(VLOOKUP($B39,'NAV plus Dist'!$B:$FD,BM$1,FALSE)/VLOOKUP($B38,NAV!$A:$FC,BM$1,FALSE)*BM40,"")</f>
        <v/>
      </c>
      <c r="BN39" s="143" t="str">
        <f>IFERROR(VLOOKUP($B39,'NAV plus Dist'!$B:$FD,BN$1,FALSE)/VLOOKUP($B38,NAV!$A:$FC,BN$1,FALSE)*BN40,"")</f>
        <v/>
      </c>
      <c r="BO39" s="143" t="str">
        <f>IFERROR(VLOOKUP($B39,'NAV plus Dist'!$B:$FD,BO$1,FALSE)/VLOOKUP($B38,NAV!$A:$FC,BO$1,FALSE)*BO40,"")</f>
        <v/>
      </c>
      <c r="BP39" s="143" t="str">
        <f>IFERROR(VLOOKUP($B39,'NAV plus Dist'!$B:$FD,BP$1,FALSE)/VLOOKUP($B38,NAV!$A:$FC,BP$1,FALSE)*BP40,"")</f>
        <v/>
      </c>
      <c r="BQ39" s="143" t="str">
        <f>IFERROR(VLOOKUP($B39,'NAV plus Dist'!$B:$FD,BQ$1,FALSE)/VLOOKUP($B38,NAV!$A:$FC,BQ$1,FALSE)*BQ40,"")</f>
        <v/>
      </c>
      <c r="BR39" s="143" t="str">
        <f>IFERROR(VLOOKUP($B39,'NAV plus Dist'!$B:$FD,BR$1,FALSE)/VLOOKUP($B38,NAV!$A:$FC,BR$1,FALSE)*BR40,"")</f>
        <v/>
      </c>
      <c r="BS39" s="143" t="str">
        <f>IFERROR(VLOOKUP($B39,'NAV plus Dist'!$B:$FD,BS$1,FALSE)/VLOOKUP($B38,NAV!$A:$FC,BS$1,FALSE)*BS40,"")</f>
        <v/>
      </c>
      <c r="BT39" s="143" t="str">
        <f>IFERROR(VLOOKUP($B39,'NAV plus Dist'!$B:$FD,BT$1,FALSE)/VLOOKUP($B38,NAV!$A:$FC,BT$1,FALSE)*BT40,"")</f>
        <v/>
      </c>
      <c r="BU39" s="143" t="str">
        <f>IFERROR(VLOOKUP($B39,'NAV plus Dist'!$B:$FD,BU$1,FALSE)/VLOOKUP($B38,NAV!$A:$FC,BU$1,FALSE)*BU40,"")</f>
        <v/>
      </c>
      <c r="BV39" s="143" t="str">
        <f>IFERROR(VLOOKUP($B39,'NAV plus Dist'!$B:$FD,BV$1,FALSE)/VLOOKUP($B38,NAV!$A:$FC,BV$1,FALSE)*BV40,"")</f>
        <v/>
      </c>
      <c r="BW39" s="143" t="str">
        <f>IFERROR(VLOOKUP($B39,'NAV plus Dist'!$B:$FD,BW$1,FALSE)/VLOOKUP($B38,NAV!$A:$FC,BW$1,FALSE)*BW40,"")</f>
        <v/>
      </c>
      <c r="BX39" s="143" t="str">
        <f>IFERROR(VLOOKUP($B39,'NAV plus Dist'!$B:$FD,BX$1,FALSE)/VLOOKUP($B38,NAV!$A:$FC,BX$1,FALSE)*BX40,"")</f>
        <v/>
      </c>
      <c r="BY39" s="143" t="str">
        <f>IFERROR(VLOOKUP($B39,'NAV plus Dist'!$B:$FD,BY$1,FALSE)/VLOOKUP($B38,NAV!$A:$FC,BY$1,FALSE)*BY40,"")</f>
        <v/>
      </c>
      <c r="BZ39" s="143" t="str">
        <f>IFERROR(VLOOKUP($B39,'NAV plus Dist'!$B:$FD,BZ$1,FALSE)/VLOOKUP($B38,NAV!$A:$FC,BZ$1,FALSE)*BZ40,"")</f>
        <v/>
      </c>
      <c r="CA39" s="143" t="str">
        <f>IFERROR(VLOOKUP($B39,'NAV plus Dist'!$B:$FD,CA$1,FALSE)/VLOOKUP($B38,NAV!$A:$FC,CA$1,FALSE)*CA40,"")</f>
        <v/>
      </c>
      <c r="CB39" s="143" t="str">
        <f>IFERROR(VLOOKUP($B39,'NAV plus Dist'!$B:$FD,CB$1,FALSE)/VLOOKUP($B38,NAV!$A:$FC,CB$1,FALSE)*CB40,"")</f>
        <v/>
      </c>
      <c r="CC39" s="143" t="str">
        <f>IFERROR(VLOOKUP($B39,'NAV plus Dist'!$B:$FD,CC$1,FALSE)/VLOOKUP($B38,NAV!$A:$FC,CC$1,FALSE)*CC40,"")</f>
        <v/>
      </c>
      <c r="CD39" s="143" t="str">
        <f>IFERROR(VLOOKUP($B39,'NAV plus Dist'!$B:$FD,CD$1,FALSE)/VLOOKUP($B38,NAV!$A:$FC,CD$1,FALSE)*CD40,"")</f>
        <v/>
      </c>
      <c r="CE39" s="143" t="str">
        <f>IFERROR(VLOOKUP($B39,'NAV plus Dist'!$B:$FD,CE$1,FALSE)/VLOOKUP($B38,NAV!$A:$FC,CE$1,FALSE)*CE40,"")</f>
        <v/>
      </c>
      <c r="CF39" s="143" t="str">
        <f>IFERROR(VLOOKUP($B39,'NAV plus Dist'!$B:$FD,CF$1,FALSE)/VLOOKUP($B38,NAV!$A:$FC,CF$1,FALSE)*CF40,"")</f>
        <v/>
      </c>
      <c r="CG39" s="143" t="str">
        <f>IFERROR(VLOOKUP($B39,'NAV plus Dist'!$B:$FD,CG$1,FALSE)/VLOOKUP($B38,NAV!$A:$FC,CG$1,FALSE)*CG40,"")</f>
        <v/>
      </c>
      <c r="CH39" s="143" t="str">
        <f>IFERROR(VLOOKUP($B39,'NAV plus Dist'!$B:$FD,CH$1,FALSE)/VLOOKUP($B38,NAV!$A:$FC,CH$1,FALSE)*CH40,"")</f>
        <v/>
      </c>
      <c r="CI39" s="143" t="str">
        <f>IFERROR(VLOOKUP($B39,'NAV plus Dist'!$B:$FD,CI$1,FALSE)/VLOOKUP($B38,NAV!$A:$FC,CI$1,FALSE)*CI40,"")</f>
        <v/>
      </c>
      <c r="CJ39" s="143" t="str">
        <f>IFERROR(VLOOKUP($B39,'NAV plus Dist'!$B:$FD,CJ$1,FALSE)/VLOOKUP($B38,NAV!$A:$FC,CJ$1,FALSE)*CJ40,"")</f>
        <v/>
      </c>
      <c r="CK39" s="143" t="str">
        <f>IFERROR(VLOOKUP($B39,'NAV plus Dist'!$B:$AAA,CK$1,FALSE)/VLOOKUP($B38,NAV!$A:$AAA,CK$1,FALSE)*CK40,"")</f>
        <v/>
      </c>
      <c r="CL39" s="143" t="str">
        <f>IFERROR(VLOOKUP($B39,'NAV plus Dist'!$B:$AAA,CL$1,FALSE)/VLOOKUP($B38,NAV!$A:$AAA,CL$1,FALSE)*CL40,"")</f>
        <v/>
      </c>
      <c r="CM39" s="143" t="str">
        <f>IFERROR(VLOOKUP($B39,'NAV plus Dist'!$B:$AAA,CM$1,FALSE)/VLOOKUP($B38,NAV!$A:$AAA,CM$1,FALSE)*CM40,"")</f>
        <v/>
      </c>
      <c r="CN39" s="143" t="str">
        <f>IFERROR(VLOOKUP($B39,'NAV plus Dist'!$B:$AAA,CN$1,FALSE)/VLOOKUP($B38,NAV!$A:$AAA,CN$1,FALSE)*CN40,"")</f>
        <v/>
      </c>
      <c r="CO39" s="143" t="str">
        <f>IFERROR(VLOOKUP($B39,'NAV plus Dist'!$B:$AAA,CO$1,FALSE)/VLOOKUP($B38,NAV!$A:$AAA,CO$1,FALSE)*CO40,"")</f>
        <v/>
      </c>
      <c r="CP39" s="143" t="str">
        <f>IFERROR(VLOOKUP($B39,'NAV plus Dist'!$B:$AAA,CP$1,FALSE)/VLOOKUP($B38,NAV!$A:$AAA,CP$1,FALSE)*CP40,"")</f>
        <v/>
      </c>
      <c r="CQ39" s="143" t="str">
        <f>IFERROR(VLOOKUP($B39,'NAV plus Dist'!$B:$AAA,CQ$1,FALSE)/VLOOKUP($B38,NAV!$A:$AAA,CQ$1,FALSE)*CQ40,"")</f>
        <v/>
      </c>
      <c r="CR39" s="143" t="str">
        <f>IFERROR(VLOOKUP($B39,'NAV plus Dist'!$B:$AAA,CR$1,FALSE)/VLOOKUP($B38,NAV!$A:$AAA,CR$1,FALSE)*CR40,"")</f>
        <v/>
      </c>
      <c r="CS39" s="143" t="str">
        <f>IFERROR(VLOOKUP($B39,'NAV plus Dist'!$B:$AAA,CS$1,FALSE)/VLOOKUP($B38,NAV!$A:$AAA,CS$1,FALSE)*CS40,"")</f>
        <v/>
      </c>
      <c r="CT39" s="143" t="str">
        <f>IFERROR(VLOOKUP($B39,'NAV plus Dist'!$B:$AAA,CT$1,FALSE)/VLOOKUP($B38,NAV!$A:$AAA,CT$1,FALSE)*CT40,"")</f>
        <v/>
      </c>
      <c r="CU39" s="143" t="str">
        <f>IFERROR(VLOOKUP($B39,'NAV plus Dist'!$B:$AAA,CU$1,FALSE)/VLOOKUP($B38,NAV!$A:$AAA,CU$1,FALSE)*CU40,"")</f>
        <v/>
      </c>
      <c r="CV39" s="143" t="str">
        <f>IFERROR(VLOOKUP($B39,'NAV plus Dist'!$B:$AAA,CV$1,FALSE)/VLOOKUP($B38,NAV!$A:$AAA,CV$1,FALSE)*CV40,"")</f>
        <v/>
      </c>
      <c r="CW39" s="143" t="str">
        <f>IFERROR(VLOOKUP($B39,'NAV plus Dist'!$B:$AAA,CW$1,FALSE)/VLOOKUP($B38,NAV!$A:$AAA,CW$1,FALSE)*CW40,"")</f>
        <v/>
      </c>
      <c r="CX39" s="143" t="str">
        <f>IFERROR(VLOOKUP($B39,'NAV plus Dist'!$B:$AAA,CX$1,FALSE)/VLOOKUP($B38,NAV!$A:$AAA,CX$1,FALSE)*CX40,"")</f>
        <v/>
      </c>
      <c r="CY39" s="143" t="str">
        <f>IFERROR(VLOOKUP($B39,'NAV plus Dist'!$B:$AAA,CY$1,FALSE)/VLOOKUP($B38,NAV!$A:$AAA,CY$1,FALSE)*CY40,"")</f>
        <v/>
      </c>
      <c r="CZ39" s="143" t="str">
        <f>IFERROR(VLOOKUP($B39,'NAV plus Dist'!$B:$AAA,CZ$1,FALSE)/VLOOKUP($B38,NAV!$A:$AAA,CZ$1,FALSE)*CZ40,"")</f>
        <v/>
      </c>
      <c r="DA39" s="143" t="str">
        <f>IFERROR(VLOOKUP($B39,'NAV plus Dist'!$B:$AAA,DA$1,FALSE)/VLOOKUP($B38,NAV!$A:$AAA,DA$1,FALSE)*DA40,"")</f>
        <v/>
      </c>
      <c r="DB39" s="143" t="str">
        <f>IFERROR(VLOOKUP($B39,'NAV plus Dist'!$B:$AAA,DB$1,FALSE)/VLOOKUP($B38,NAV!$A:$AAA,DB$1,FALSE)*DB40,"")</f>
        <v/>
      </c>
      <c r="DC39" s="143" t="str">
        <f>IFERROR(VLOOKUP($B39,'NAV plus Dist'!$B:$AAA,DC$1,FALSE)/VLOOKUP($B38,NAV!$A:$AAA,DC$1,FALSE)*DC40,"")</f>
        <v/>
      </c>
      <c r="DD39" s="143" t="str">
        <f>IFERROR(VLOOKUP($B39,'NAV plus Dist'!$B:$AAA,DD$1,FALSE)/VLOOKUP($B38,NAV!$A:$AAA,DD$1,FALSE)*DD40,"")</f>
        <v/>
      </c>
      <c r="DE39" s="143" t="str">
        <f>IFERROR(VLOOKUP($B39,'NAV plus Dist'!$B:$AAA,DE$1,FALSE)/VLOOKUP($B38,NAV!$A:$AAA,DE$1,FALSE)*DE40,"")</f>
        <v/>
      </c>
      <c r="DF39" s="143" t="str">
        <f>IFERROR(VLOOKUP($B39,'NAV plus Dist'!$B:$AAA,DF$1,FALSE)/VLOOKUP($B38,NAV!$A:$AAA,DF$1,FALSE)*DF40,"")</f>
        <v/>
      </c>
      <c r="DG39" s="143" t="str">
        <f>IFERROR(VLOOKUP($B39,'NAV plus Dist'!$B:$AAA,DG$1,FALSE)/VLOOKUP($B38,NAV!$A:$AAA,DG$1,FALSE)*DG40,"")</f>
        <v/>
      </c>
      <c r="DH39" s="143" t="str">
        <f>IFERROR(VLOOKUP($B39,'NAV plus Dist'!$B:$AAA,DH$1,FALSE)/VLOOKUP($B38,NAV!$A:$AAA,DH$1,FALSE)*DH40,"")</f>
        <v/>
      </c>
    </row>
    <row r="40" spans="1:112">
      <c r="A40" s="94">
        <f t="shared" si="35"/>
        <v>161</v>
      </c>
      <c r="B40" s="168">
        <f t="shared" si="36"/>
        <v>41182</v>
      </c>
      <c r="C40" s="143" t="str">
        <f>IFERROR(VLOOKUP($B40,'NAV plus Dist'!$B:$FD,C$1,FALSE)/VLOOKUP($B39,NAV!$A:$FC,C$1,FALSE)*C41,"")</f>
        <v/>
      </c>
      <c r="D40" s="143" t="str">
        <f>IFERROR(VLOOKUP($B40,'NAV plus Dist'!$B:$FD,D$1,FALSE)/VLOOKUP($B39,NAV!$A:$FC,D$1,FALSE)*D41,"")</f>
        <v/>
      </c>
      <c r="E40" s="143" t="str">
        <f>IFERROR(VLOOKUP($B40,'NAV plus Dist'!$B:$FD,E$1,FALSE)/VLOOKUP($B39,NAV!$A:$FC,E$1,FALSE)*E41,"")</f>
        <v/>
      </c>
      <c r="F40" s="143" t="str">
        <f>IFERROR(VLOOKUP($B40,'NAV plus Dist'!$B:$FD,F$1,FALSE)/VLOOKUP($B39,NAV!$A:$FC,F$1,FALSE)*F41,"")</f>
        <v/>
      </c>
      <c r="G40" s="143" t="str">
        <f>IFERROR(VLOOKUP($B40,'NAV plus Dist'!$B:$FD,G$1,FALSE)/VLOOKUP($B39,NAV!$A:$FC,G$1,FALSE)*G41,"")</f>
        <v/>
      </c>
      <c r="H40" s="143" t="str">
        <f>IFERROR(VLOOKUP($B40,'NAV plus Dist'!$B:$FD,H$1,FALSE)/VLOOKUP($B39,NAV!$A:$FC,H$1,FALSE)*H41,"")</f>
        <v/>
      </c>
      <c r="I40" s="143" t="str">
        <f>IFERROR(VLOOKUP($B40,'NAV plus Dist'!$B:$FD,I$1,FALSE)/VLOOKUP($B39,NAV!$A:$FC,I$1,FALSE)*I41,"")</f>
        <v/>
      </c>
      <c r="J40" s="143" t="str">
        <f>IFERROR(VLOOKUP($B40,'NAV plus Dist'!$B:$FD,J$1,FALSE)/VLOOKUP($B39,NAV!$A:$FC,J$1,FALSE)*J41,"")</f>
        <v/>
      </c>
      <c r="K40" s="143" t="str">
        <f>IFERROR(VLOOKUP($B40,'NAV plus Dist'!$B:$FD,K$1,FALSE)/VLOOKUP($B39,NAV!$A:$FC,K$1,FALSE)*K41,"")</f>
        <v/>
      </c>
      <c r="L40" s="143" t="str">
        <f>IFERROR(VLOOKUP($B40,'NAV plus Dist'!$B:$FD,L$1,FALSE)/VLOOKUP($B39,NAV!$A:$FC,L$1,FALSE)*L41,"")</f>
        <v/>
      </c>
      <c r="M40" s="143" t="str">
        <f>IFERROR(VLOOKUP($B40,'NAV plus Dist'!$B:$FD,M$1,FALSE)/VLOOKUP($B39,NAV!$A:$FC,M$1,FALSE)*M41,"")</f>
        <v/>
      </c>
      <c r="N40" s="143" t="str">
        <f>IFERROR(VLOOKUP($B40,'NAV plus Dist'!$B:$FD,N$1,FALSE)/VLOOKUP($B39,NAV!$A:$FC,N$1,FALSE)*N41,"")</f>
        <v/>
      </c>
      <c r="O40" s="143" t="str">
        <f>IFERROR(VLOOKUP($B40,'NAV plus Dist'!$B:$FD,O$1,FALSE)/VLOOKUP($B39,NAV!$A:$FC,O$1,FALSE)*O41,"")</f>
        <v/>
      </c>
      <c r="P40" s="143" t="str">
        <f>IFERROR(VLOOKUP($B40,'NAV plus Dist'!$B:$FD,P$1,FALSE)/VLOOKUP($B39,NAV!$A:$FC,P$1,FALSE)*P41,"")</f>
        <v/>
      </c>
      <c r="Q40" s="143" t="str">
        <f>IFERROR(VLOOKUP($B40,'NAV plus Dist'!$B:$FD,Q$1,FALSE)/VLOOKUP($B39,NAV!$A:$FC,Q$1,FALSE)*Q41,"")</f>
        <v/>
      </c>
      <c r="R40" s="143" t="str">
        <f>IFERROR(VLOOKUP($B40,'NAV plus Dist'!$B:$FD,R$1,FALSE)/VLOOKUP($B39,NAV!$A:$FC,R$1,FALSE)*R41,"")</f>
        <v/>
      </c>
      <c r="S40" s="143" t="str">
        <f>IFERROR(VLOOKUP($B40,'NAV plus Dist'!$B:$FD,S$1,FALSE)/VLOOKUP($B39,NAV!$A:$FC,S$1,FALSE)*S41,"")</f>
        <v/>
      </c>
      <c r="T40" s="143" t="str">
        <f>IFERROR(VLOOKUP($B40,'NAV plus Dist'!$B:$FD,T$1,FALSE)/VLOOKUP($B39,NAV!$A:$FC,T$1,FALSE)*T41,"")</f>
        <v/>
      </c>
      <c r="U40" s="143" t="str">
        <f>IFERROR(VLOOKUP($B40,'NAV plus Dist'!$B:$FD,U$1,FALSE)/VLOOKUP($B39,NAV!$A:$FC,U$1,FALSE)*U41,"")</f>
        <v/>
      </c>
      <c r="V40" s="143" t="str">
        <f>IFERROR(VLOOKUP($B40,'NAV plus Dist'!$B:$FD,V$1,FALSE)/VLOOKUP($B39,NAV!$A:$FC,V$1,FALSE)*V41,"")</f>
        <v/>
      </c>
      <c r="W40" s="143" t="str">
        <f>IFERROR(VLOOKUP($B40,'NAV plus Dist'!$B:$FD,W$1,FALSE)/VLOOKUP($B39,NAV!$A:$FC,W$1,FALSE)*W41,"")</f>
        <v/>
      </c>
      <c r="X40" s="143" t="str">
        <f>IFERROR(VLOOKUP($B40,'NAV plus Dist'!$B:$FD,X$1,FALSE)/VLOOKUP($B39,NAV!$A:$FC,X$1,FALSE)*X41,"")</f>
        <v/>
      </c>
      <c r="Y40" s="143" t="str">
        <f>IFERROR(VLOOKUP($B40,'NAV plus Dist'!$B:$FD,Y$1,FALSE)/VLOOKUP($B39,NAV!$A:$FC,Y$1,FALSE)*Y41,"")</f>
        <v/>
      </c>
      <c r="Z40" s="143" t="str">
        <f>IFERROR(VLOOKUP($B40,'NAV plus Dist'!$B:$FD,Z$1,FALSE)/VLOOKUP($B39,NAV!$A:$FC,Z$1,FALSE)*Z41,"")</f>
        <v/>
      </c>
      <c r="AA40" s="143" t="str">
        <f>IFERROR(VLOOKUP($B40,'NAV plus Dist'!$B:$FD,AA$1,FALSE)/VLOOKUP($B39,NAV!$A:$FC,AA$1,FALSE)*AA41,"")</f>
        <v/>
      </c>
      <c r="AB40" s="143" t="str">
        <f>IFERROR(VLOOKUP($B40,'NAV plus Dist'!$B:$FD,AB$1,FALSE)/VLOOKUP($B39,NAV!$A:$FC,AB$1,FALSE)*AB41,"")</f>
        <v/>
      </c>
      <c r="AC40" s="143" t="str">
        <f>IFERROR(VLOOKUP($B40,'NAV plus Dist'!$B:$FD,AC$1,FALSE)/VLOOKUP($B39,NAV!$A:$FC,AC$1,FALSE)*AC41,"")</f>
        <v/>
      </c>
      <c r="AD40" s="143" t="str">
        <f>IFERROR(VLOOKUP($B40,'NAV plus Dist'!$B:$FD,AD$1,FALSE)/VLOOKUP($B39,NAV!$A:$FC,AD$1,FALSE)*AD41,"")</f>
        <v/>
      </c>
      <c r="AE40" s="143" t="str">
        <f>IFERROR(VLOOKUP($B40,'NAV plus Dist'!$B:$FD,AE$1,FALSE)/VLOOKUP($B39,NAV!$A:$FC,AE$1,FALSE)*AE41,"")</f>
        <v/>
      </c>
      <c r="AF40" s="143" t="str">
        <f>IFERROR(VLOOKUP($B40,'NAV plus Dist'!$B:$FD,AF$1,FALSE)/VLOOKUP($B39,NAV!$A:$FC,AF$1,FALSE)*AF41,"")</f>
        <v/>
      </c>
      <c r="AG40" s="143" t="str">
        <f>IFERROR(VLOOKUP($B40,'NAV plus Dist'!$B:$FD,AG$1,FALSE)/VLOOKUP($B39,NAV!$A:$FC,AG$1,FALSE)*AG41,"")</f>
        <v/>
      </c>
      <c r="AH40" s="143" t="str">
        <f>IFERROR(VLOOKUP($B40,'NAV plus Dist'!$B:$FD,AH$1,FALSE)/VLOOKUP($B39,NAV!$A:$FC,AH$1,FALSE)*AH41,"")</f>
        <v/>
      </c>
      <c r="AI40" s="143" t="str">
        <f>IFERROR(VLOOKUP($B40,'NAV plus Dist'!$B:$FD,AI$1,FALSE)/VLOOKUP($B39,NAV!$A:$FC,AI$1,FALSE)*AI41,"")</f>
        <v/>
      </c>
      <c r="AJ40" s="143" t="str">
        <f>IFERROR(VLOOKUP($B40,'NAV plus Dist'!$B:$FD,AJ$1,FALSE)/VLOOKUP($B39,NAV!$A:$FC,AJ$1,FALSE)*AJ41,"")</f>
        <v/>
      </c>
      <c r="AK40" s="169" t="str">
        <f>IFERROR(VLOOKUP($B40,'NAV plus Dist'!$B:$FD,AK$1,FALSE)/VLOOKUP($B39,NAV!$A:$FC,AK$1,FALSE)*AK41,"")</f>
        <v/>
      </c>
      <c r="AL40" s="169" t="str">
        <f>IFERROR(VLOOKUP($B40,'NAV plus Dist'!$B:$FD,AL$1,FALSE)/VLOOKUP($B39,NAV!$A:$FC,AL$1,FALSE)*AL41,"")</f>
        <v/>
      </c>
      <c r="AM40" s="143" t="str">
        <f>IFERROR(VLOOKUP($B40,'NAV plus Dist'!$B:$FD,AM$1,FALSE)/VLOOKUP($B39,NAV!$A:$FC,AM$1,FALSE)*AM41,"")</f>
        <v/>
      </c>
      <c r="AN40" s="143" t="str">
        <f>IFERROR(VLOOKUP($B40,'NAV plus Dist'!$B:$FD,AN$1,FALSE)/VLOOKUP($B39,NAV!$A:$FC,AN$1,FALSE)*AN41,"")</f>
        <v/>
      </c>
      <c r="AO40" s="143" t="str">
        <f>IFERROR(VLOOKUP($B40,'NAV plus Dist'!$B:$FD,AO$1,FALSE)/VLOOKUP($B39,NAV!$A:$FC,AO$1,FALSE)*AO41,"")</f>
        <v/>
      </c>
      <c r="AP40" s="170" t="str">
        <f>IFERROR(VLOOKUP($B40,'NAV plus Dist'!$B:$FD,AP$1,FALSE)/VLOOKUP($B39,NAV!$A:$FC,AP$1,FALSE)*AP41,"")</f>
        <v/>
      </c>
      <c r="AQ40" s="143" t="str">
        <f>IFERROR(VLOOKUP($B40,'NAV plus Dist'!$B:$FD,AQ$1,FALSE)/VLOOKUP($B39,NAV!$A:$FC,AQ$1,FALSE)*AQ41,"")</f>
        <v/>
      </c>
      <c r="AR40" s="143" t="str">
        <f>IFERROR(VLOOKUP($B40,'NAV plus Dist'!$B:$FD,AR$1,FALSE)/VLOOKUP($B39,NAV!$A:$FC,AR$1,FALSE)*AR41,"")</f>
        <v/>
      </c>
      <c r="AS40" s="143" t="str">
        <f>IFERROR(VLOOKUP($B40,'NAV plus Dist'!$B:$FD,AS$1,FALSE)/VLOOKUP($B39,NAV!$A:$FC,AS$1,FALSE)*AS41,"")</f>
        <v/>
      </c>
      <c r="AT40" s="143" t="str">
        <f>IFERROR(VLOOKUP($B40,'NAV plus Dist'!$B:$FD,AT$1,FALSE)/VLOOKUP($B39,NAV!$A:$FC,AT$1,FALSE)*AT41,"")</f>
        <v/>
      </c>
      <c r="AU40" s="143" t="str">
        <f>IFERROR(VLOOKUP($B40,'NAV plus Dist'!$B:$FD,AU$1,FALSE)/VLOOKUP($B39,NAV!$A:$FC,AU$1,FALSE)*AU41,"")</f>
        <v/>
      </c>
      <c r="AV40" s="143" t="str">
        <f>IFERROR(VLOOKUP($B40,'NAV plus Dist'!$B:$FD,AV$1,FALSE)/VLOOKUP($B39,NAV!$A:$FC,AV$1,FALSE)*AV41,"")</f>
        <v/>
      </c>
      <c r="AW40" s="143" t="str">
        <f>IFERROR(VLOOKUP($B40,'NAV plus Dist'!$B:$FD,AW$1,FALSE)/VLOOKUP($B39,NAV!$A:$FC,AW$1,FALSE)*AW41,"")</f>
        <v/>
      </c>
      <c r="AX40" s="143" t="str">
        <f>IFERROR(VLOOKUP($B40,'NAV plus Dist'!$B:$FD,AX$1,FALSE)/VLOOKUP($B39,NAV!$A:$FC,AX$1,FALSE)*AX41,"")</f>
        <v/>
      </c>
      <c r="AY40" s="143" t="str">
        <f>IFERROR(VLOOKUP($B40,'NAV plus Dist'!$B:$FD,AY$1,FALSE)/VLOOKUP($B39,NAV!$A:$FC,AY$1,FALSE)*AY41,"")</f>
        <v/>
      </c>
      <c r="AZ40" s="143" t="str">
        <f>IFERROR(VLOOKUP($B40,'NAV plus Dist'!$B:$FD,AZ$1,FALSE)/VLOOKUP($B39,NAV!$A:$FC,AZ$1,FALSE)*AZ41,"")</f>
        <v/>
      </c>
      <c r="BA40" s="143" t="str">
        <f>IFERROR(VLOOKUP($B40,'NAV plus Dist'!$B:$FD,BA$1,FALSE)/VLOOKUP($B39,NAV!$A:$FC,BA$1,FALSE)*BA41,"")</f>
        <v/>
      </c>
      <c r="BB40" s="143" t="str">
        <f>IFERROR(VLOOKUP($B40,'NAV plus Dist'!$B:$FD,BB$1,FALSE)/VLOOKUP($B39,NAV!$A:$FC,BB$1,FALSE)*BB41,"")</f>
        <v/>
      </c>
      <c r="BC40" s="143" t="str">
        <f>IFERROR(VLOOKUP($B40,'NAV plus Dist'!$B:$FD,BC$1,FALSE)/VLOOKUP($B39,NAV!$A:$FC,BC$1,FALSE)*BC41,"")</f>
        <v/>
      </c>
      <c r="BD40" s="143" t="str">
        <f>IFERROR(VLOOKUP($B40,'NAV plus Dist'!$B:$FD,BD$1,FALSE)/VLOOKUP($B39,NAV!$A:$FC,BD$1,FALSE)*BD41,"")</f>
        <v/>
      </c>
      <c r="BE40" s="143" t="str">
        <f>IFERROR(VLOOKUP($B40,'NAV plus Dist'!$B:$FD,BE$1,FALSE)/VLOOKUP($B39,NAV!$A:$FC,BE$1,FALSE)*BE41,"")</f>
        <v/>
      </c>
      <c r="BF40" s="143" t="str">
        <f>IFERROR(VLOOKUP($B40,'NAV plus Dist'!$B:$FD,BF$1,FALSE)/VLOOKUP($B39,NAV!$A:$FC,BF$1,FALSE)*BF41,"")</f>
        <v/>
      </c>
      <c r="BG40" s="143" t="str">
        <f>IFERROR(VLOOKUP($B40,'NAV plus Dist'!$B:$FD,BG$1,FALSE)/VLOOKUP($B39,NAV!$A:$FC,BG$1,FALSE)*BG41,"")</f>
        <v/>
      </c>
      <c r="BH40" s="143" t="str">
        <f>IFERROR(VLOOKUP($B40,'NAV plus Dist'!$B:$FD,BH$1,FALSE)/VLOOKUP($B39,NAV!$A:$FC,BH$1,FALSE)*BH41,"")</f>
        <v/>
      </c>
      <c r="BI40" s="143" t="str">
        <f>IFERROR(VLOOKUP($B40,'NAV plus Dist'!$B:$FD,BI$1,FALSE)/VLOOKUP($B39,NAV!$A:$FC,BI$1,FALSE)*BI41,"")</f>
        <v/>
      </c>
      <c r="BJ40" s="143" t="str">
        <f>IFERROR(VLOOKUP($B40,'NAV plus Dist'!$B:$FD,BJ$1,FALSE)/VLOOKUP($B39,NAV!$A:$FC,BJ$1,FALSE)*BJ41,"")</f>
        <v/>
      </c>
      <c r="BK40" s="143" t="str">
        <f>IFERROR(VLOOKUP($B40,'NAV plus Dist'!$B:$FD,BK$1,FALSE)/VLOOKUP($B39,NAV!$A:$FC,BK$1,FALSE)*BK41,"")</f>
        <v/>
      </c>
      <c r="BL40" s="143" t="str">
        <f>IFERROR(VLOOKUP($B40,'NAV plus Dist'!$B:$FD,BL$1,FALSE)/VLOOKUP($B39,NAV!$A:$FC,BL$1,FALSE)*BL41,"")</f>
        <v/>
      </c>
      <c r="BM40" s="143" t="str">
        <f>IFERROR(VLOOKUP($B40,'NAV plus Dist'!$B:$FD,BM$1,FALSE)/VLOOKUP($B39,NAV!$A:$FC,BM$1,FALSE)*BM41,"")</f>
        <v/>
      </c>
      <c r="BN40" s="143" t="str">
        <f>IFERROR(VLOOKUP($B40,'NAV plus Dist'!$B:$FD,BN$1,FALSE)/VLOOKUP($B39,NAV!$A:$FC,BN$1,FALSE)*BN41,"")</f>
        <v/>
      </c>
      <c r="BO40" s="143" t="str">
        <f>IFERROR(VLOOKUP($B40,'NAV plus Dist'!$B:$FD,BO$1,FALSE)/VLOOKUP($B39,NAV!$A:$FC,BO$1,FALSE)*BO41,"")</f>
        <v/>
      </c>
      <c r="BP40" s="143" t="str">
        <f>IFERROR(VLOOKUP($B40,'NAV plus Dist'!$B:$FD,BP$1,FALSE)/VLOOKUP($B39,NAV!$A:$FC,BP$1,FALSE)*BP41,"")</f>
        <v/>
      </c>
      <c r="BQ40" s="143" t="str">
        <f>IFERROR(VLOOKUP($B40,'NAV plus Dist'!$B:$FD,BQ$1,FALSE)/VLOOKUP($B39,NAV!$A:$FC,BQ$1,FALSE)*BQ41,"")</f>
        <v/>
      </c>
      <c r="BR40" s="143" t="str">
        <f>IFERROR(VLOOKUP($B40,'NAV plus Dist'!$B:$FD,BR$1,FALSE)/VLOOKUP($B39,NAV!$A:$FC,BR$1,FALSE)*BR41,"")</f>
        <v/>
      </c>
      <c r="BS40" s="143" t="str">
        <f>IFERROR(VLOOKUP($B40,'NAV plus Dist'!$B:$FD,BS$1,FALSE)/VLOOKUP($B39,NAV!$A:$FC,BS$1,FALSE)*BS41,"")</f>
        <v/>
      </c>
      <c r="BT40" s="143" t="str">
        <f>IFERROR(VLOOKUP($B40,'NAV plus Dist'!$B:$FD,BT$1,FALSE)/VLOOKUP($B39,NAV!$A:$FC,BT$1,FALSE)*BT41,"")</f>
        <v/>
      </c>
      <c r="BU40" s="143" t="str">
        <f>IFERROR(VLOOKUP($B40,'NAV plus Dist'!$B:$FD,BU$1,FALSE)/VLOOKUP($B39,NAV!$A:$FC,BU$1,FALSE)*BU41,"")</f>
        <v/>
      </c>
      <c r="BV40" s="143" t="str">
        <f>IFERROR(VLOOKUP($B40,'NAV plus Dist'!$B:$FD,BV$1,FALSE)/VLOOKUP($B39,NAV!$A:$FC,BV$1,FALSE)*BV41,"")</f>
        <v/>
      </c>
      <c r="BW40" s="143" t="str">
        <f>IFERROR(VLOOKUP($B40,'NAV plus Dist'!$B:$FD,BW$1,FALSE)/VLOOKUP($B39,NAV!$A:$FC,BW$1,FALSE)*BW41,"")</f>
        <v/>
      </c>
      <c r="BX40" s="143" t="str">
        <f>IFERROR(VLOOKUP($B40,'NAV plus Dist'!$B:$FD,BX$1,FALSE)/VLOOKUP($B39,NAV!$A:$FC,BX$1,FALSE)*BX41,"")</f>
        <v/>
      </c>
      <c r="BY40" s="143" t="str">
        <f>IFERROR(VLOOKUP($B40,'NAV plus Dist'!$B:$FD,BY$1,FALSE)/VLOOKUP($B39,NAV!$A:$FC,BY$1,FALSE)*BY41,"")</f>
        <v/>
      </c>
      <c r="BZ40" s="143" t="str">
        <f>IFERROR(VLOOKUP($B40,'NAV plus Dist'!$B:$FD,BZ$1,FALSE)/VLOOKUP($B39,NAV!$A:$FC,BZ$1,FALSE)*BZ41,"")</f>
        <v/>
      </c>
      <c r="CA40" s="143" t="str">
        <f>IFERROR(VLOOKUP($B40,'NAV plus Dist'!$B:$FD,CA$1,FALSE)/VLOOKUP($B39,NAV!$A:$FC,CA$1,FALSE)*CA41,"")</f>
        <v/>
      </c>
      <c r="CB40" s="143" t="str">
        <f>IFERROR(VLOOKUP($B40,'NAV plus Dist'!$B:$FD,CB$1,FALSE)/VLOOKUP($B39,NAV!$A:$FC,CB$1,FALSE)*CB41,"")</f>
        <v/>
      </c>
      <c r="CC40" s="143" t="str">
        <f>IFERROR(VLOOKUP($B40,'NAV plus Dist'!$B:$FD,CC$1,FALSE)/VLOOKUP($B39,NAV!$A:$FC,CC$1,FALSE)*CC41,"")</f>
        <v/>
      </c>
      <c r="CD40" s="143" t="str">
        <f>IFERROR(VLOOKUP($B40,'NAV plus Dist'!$B:$FD,CD$1,FALSE)/VLOOKUP($B39,NAV!$A:$FC,CD$1,FALSE)*CD41,"")</f>
        <v/>
      </c>
      <c r="CE40" s="143" t="str">
        <f>IFERROR(VLOOKUP($B40,'NAV plus Dist'!$B:$FD,CE$1,FALSE)/VLOOKUP($B39,NAV!$A:$FC,CE$1,FALSE)*CE41,"")</f>
        <v/>
      </c>
      <c r="CF40" s="143" t="str">
        <f>IFERROR(VLOOKUP($B40,'NAV plus Dist'!$B:$FD,CF$1,FALSE)/VLOOKUP($B39,NAV!$A:$FC,CF$1,FALSE)*CF41,"")</f>
        <v/>
      </c>
      <c r="CG40" s="143" t="str">
        <f>IFERROR(VLOOKUP($B40,'NAV plus Dist'!$B:$FD,CG$1,FALSE)/VLOOKUP($B39,NAV!$A:$FC,CG$1,FALSE)*CG41,"")</f>
        <v/>
      </c>
      <c r="CH40" s="143" t="str">
        <f>IFERROR(VLOOKUP($B40,'NAV plus Dist'!$B:$FD,CH$1,FALSE)/VLOOKUP($B39,NAV!$A:$FC,CH$1,FALSE)*CH41,"")</f>
        <v/>
      </c>
      <c r="CI40" s="143" t="str">
        <f>IFERROR(VLOOKUP($B40,'NAV plus Dist'!$B:$FD,CI$1,FALSE)/VLOOKUP($B39,NAV!$A:$FC,CI$1,FALSE)*CI41,"")</f>
        <v/>
      </c>
      <c r="CJ40" s="143" t="str">
        <f>IFERROR(VLOOKUP($B40,'NAV plus Dist'!$B:$FD,CJ$1,FALSE)/VLOOKUP($B39,NAV!$A:$FC,CJ$1,FALSE)*CJ41,"")</f>
        <v/>
      </c>
      <c r="CK40" s="143" t="str">
        <f>IFERROR(VLOOKUP($B40,'NAV plus Dist'!$B:$AAA,CK$1,FALSE)/VLOOKUP($B39,NAV!$A:$AAA,CK$1,FALSE)*CK41,"")</f>
        <v/>
      </c>
      <c r="CL40" s="143" t="str">
        <f>IFERROR(VLOOKUP($B40,'NAV plus Dist'!$B:$AAA,CL$1,FALSE)/VLOOKUP($B39,NAV!$A:$AAA,CL$1,FALSE)*CL41,"")</f>
        <v/>
      </c>
      <c r="CM40" s="143" t="str">
        <f>IFERROR(VLOOKUP($B40,'NAV plus Dist'!$B:$AAA,CM$1,FALSE)/VLOOKUP($B39,NAV!$A:$AAA,CM$1,FALSE)*CM41,"")</f>
        <v/>
      </c>
      <c r="CN40" s="143" t="str">
        <f>IFERROR(VLOOKUP($B40,'NAV plus Dist'!$B:$AAA,CN$1,FALSE)/VLOOKUP($B39,NAV!$A:$AAA,CN$1,FALSE)*CN41,"")</f>
        <v/>
      </c>
      <c r="CO40" s="143" t="str">
        <f>IFERROR(VLOOKUP($B40,'NAV plus Dist'!$B:$AAA,CO$1,FALSE)/VLOOKUP($B39,NAV!$A:$AAA,CO$1,FALSE)*CO41,"")</f>
        <v/>
      </c>
      <c r="CP40" s="143" t="str">
        <f>IFERROR(VLOOKUP($B40,'NAV plus Dist'!$B:$AAA,CP$1,FALSE)/VLOOKUP($B39,NAV!$A:$AAA,CP$1,FALSE)*CP41,"")</f>
        <v/>
      </c>
      <c r="CQ40" s="143" t="str">
        <f>IFERROR(VLOOKUP($B40,'NAV plus Dist'!$B:$AAA,CQ$1,FALSE)/VLOOKUP($B39,NAV!$A:$AAA,CQ$1,FALSE)*CQ41,"")</f>
        <v/>
      </c>
      <c r="CR40" s="143" t="str">
        <f>IFERROR(VLOOKUP($B40,'NAV plus Dist'!$B:$AAA,CR$1,FALSE)/VLOOKUP($B39,NAV!$A:$AAA,CR$1,FALSE)*CR41,"")</f>
        <v/>
      </c>
      <c r="CS40" s="143" t="str">
        <f>IFERROR(VLOOKUP($B40,'NAV plus Dist'!$B:$AAA,CS$1,FALSE)/VLOOKUP($B39,NAV!$A:$AAA,CS$1,FALSE)*CS41,"")</f>
        <v/>
      </c>
      <c r="CT40" s="143" t="str">
        <f>IFERROR(VLOOKUP($B40,'NAV plus Dist'!$B:$AAA,CT$1,FALSE)/VLOOKUP($B39,NAV!$A:$AAA,CT$1,FALSE)*CT41,"")</f>
        <v/>
      </c>
      <c r="CU40" s="143" t="str">
        <f>IFERROR(VLOOKUP($B40,'NAV plus Dist'!$B:$AAA,CU$1,FALSE)/VLOOKUP($B39,NAV!$A:$AAA,CU$1,FALSE)*CU41,"")</f>
        <v/>
      </c>
      <c r="CV40" s="143" t="str">
        <f>IFERROR(VLOOKUP($B40,'NAV plus Dist'!$B:$AAA,CV$1,FALSE)/VLOOKUP($B39,NAV!$A:$AAA,CV$1,FALSE)*CV41,"")</f>
        <v/>
      </c>
      <c r="CW40" s="143" t="str">
        <f>IFERROR(VLOOKUP($B40,'NAV plus Dist'!$B:$AAA,CW$1,FALSE)/VLOOKUP($B39,NAV!$A:$AAA,CW$1,FALSE)*CW41,"")</f>
        <v/>
      </c>
      <c r="CX40" s="143" t="str">
        <f>IFERROR(VLOOKUP($B40,'NAV plus Dist'!$B:$AAA,CX$1,FALSE)/VLOOKUP($B39,NAV!$A:$AAA,CX$1,FALSE)*CX41,"")</f>
        <v/>
      </c>
      <c r="CY40" s="143" t="str">
        <f>IFERROR(VLOOKUP($B40,'NAV plus Dist'!$B:$AAA,CY$1,FALSE)/VLOOKUP($B39,NAV!$A:$AAA,CY$1,FALSE)*CY41,"")</f>
        <v/>
      </c>
      <c r="CZ40" s="143" t="str">
        <f>IFERROR(VLOOKUP($B40,'NAV plus Dist'!$B:$AAA,CZ$1,FALSE)/VLOOKUP($B39,NAV!$A:$AAA,CZ$1,FALSE)*CZ41,"")</f>
        <v/>
      </c>
      <c r="DA40" s="143" t="str">
        <f>IFERROR(VLOOKUP($B40,'NAV plus Dist'!$B:$AAA,DA$1,FALSE)/VLOOKUP($B39,NAV!$A:$AAA,DA$1,FALSE)*DA41,"")</f>
        <v/>
      </c>
      <c r="DB40" s="143" t="str">
        <f>IFERROR(VLOOKUP($B40,'NAV plus Dist'!$B:$AAA,DB$1,FALSE)/VLOOKUP($B39,NAV!$A:$AAA,DB$1,FALSE)*DB41,"")</f>
        <v/>
      </c>
      <c r="DC40" s="143" t="str">
        <f>IFERROR(VLOOKUP($B40,'NAV plus Dist'!$B:$AAA,DC$1,FALSE)/VLOOKUP($B39,NAV!$A:$AAA,DC$1,FALSE)*DC41,"")</f>
        <v/>
      </c>
      <c r="DD40" s="143" t="str">
        <f>IFERROR(VLOOKUP($B40,'NAV plus Dist'!$B:$AAA,DD$1,FALSE)/VLOOKUP($B39,NAV!$A:$AAA,DD$1,FALSE)*DD41,"")</f>
        <v/>
      </c>
      <c r="DE40" s="143" t="str">
        <f>IFERROR(VLOOKUP($B40,'NAV plus Dist'!$B:$AAA,DE$1,FALSE)/VLOOKUP($B39,NAV!$A:$AAA,DE$1,FALSE)*DE41,"")</f>
        <v/>
      </c>
      <c r="DF40" s="143" t="str">
        <f>IFERROR(VLOOKUP($B40,'NAV plus Dist'!$B:$AAA,DF$1,FALSE)/VLOOKUP($B39,NAV!$A:$AAA,DF$1,FALSE)*DF41,"")</f>
        <v/>
      </c>
      <c r="DG40" s="143" t="str">
        <f>IFERROR(VLOOKUP($B40,'NAV plus Dist'!$B:$AAA,DG$1,FALSE)/VLOOKUP($B39,NAV!$A:$AAA,DG$1,FALSE)*DG41,"")</f>
        <v/>
      </c>
      <c r="DH40" s="143" t="str">
        <f>IFERROR(VLOOKUP($B40,'NAV plus Dist'!$B:$AAA,DH$1,FALSE)/VLOOKUP($B39,NAV!$A:$AAA,DH$1,FALSE)*DH41,"")</f>
        <v/>
      </c>
    </row>
    <row r="41" spans="1:112">
      <c r="A41" s="94">
        <f t="shared" si="35"/>
        <v>160</v>
      </c>
      <c r="B41" s="168">
        <f t="shared" si="36"/>
        <v>41213</v>
      </c>
      <c r="C41" s="143" t="str">
        <f>IFERROR(VLOOKUP($B41,'NAV plus Dist'!$B:$FD,C$1,FALSE)/VLOOKUP($B40,NAV!$A:$FC,C$1,FALSE)*C42,"")</f>
        <v/>
      </c>
      <c r="D41" s="143" t="str">
        <f>IFERROR(VLOOKUP($B41,'NAV plus Dist'!$B:$FD,D$1,FALSE)/VLOOKUP($B40,NAV!$A:$FC,D$1,FALSE)*D42,"")</f>
        <v/>
      </c>
      <c r="E41" s="143" t="str">
        <f>IFERROR(VLOOKUP($B41,'NAV plus Dist'!$B:$FD,E$1,FALSE)/VLOOKUP($B40,NAV!$A:$FC,E$1,FALSE)*E42,"")</f>
        <v/>
      </c>
      <c r="F41" s="143" t="str">
        <f>IFERROR(VLOOKUP($B41,'NAV plus Dist'!$B:$FD,F$1,FALSE)/VLOOKUP($B40,NAV!$A:$FC,F$1,FALSE)*F42,"")</f>
        <v/>
      </c>
      <c r="G41" s="143" t="str">
        <f>IFERROR(VLOOKUP($B41,'NAV plus Dist'!$B:$FD,G$1,FALSE)/VLOOKUP($B40,NAV!$A:$FC,G$1,FALSE)*G42,"")</f>
        <v/>
      </c>
      <c r="H41" s="143" t="str">
        <f>IFERROR(VLOOKUP($B41,'NAV plus Dist'!$B:$FD,H$1,FALSE)/VLOOKUP($B40,NAV!$A:$FC,H$1,FALSE)*H42,"")</f>
        <v/>
      </c>
      <c r="I41" s="143" t="str">
        <f>IFERROR(VLOOKUP($B41,'NAV plus Dist'!$B:$FD,I$1,FALSE)/VLOOKUP($B40,NAV!$A:$FC,I$1,FALSE)*I42,"")</f>
        <v/>
      </c>
      <c r="J41" s="143" t="str">
        <f>IFERROR(VLOOKUP($B41,'NAV plus Dist'!$B:$FD,J$1,FALSE)/VLOOKUP($B40,NAV!$A:$FC,J$1,FALSE)*J42,"")</f>
        <v/>
      </c>
      <c r="K41" s="143" t="str">
        <f>IFERROR(VLOOKUP($B41,'NAV plus Dist'!$B:$FD,K$1,FALSE)/VLOOKUP($B40,NAV!$A:$FC,K$1,FALSE)*K42,"")</f>
        <v/>
      </c>
      <c r="L41" s="143" t="str">
        <f>IFERROR(VLOOKUP($B41,'NAV plus Dist'!$B:$FD,L$1,FALSE)/VLOOKUP($B40,NAV!$A:$FC,L$1,FALSE)*L42,"")</f>
        <v/>
      </c>
      <c r="M41" s="143" t="str">
        <f>IFERROR(VLOOKUP($B41,'NAV plus Dist'!$B:$FD,M$1,FALSE)/VLOOKUP($B40,NAV!$A:$FC,M$1,FALSE)*M42,"")</f>
        <v/>
      </c>
      <c r="N41" s="143" t="str">
        <f>IFERROR(VLOOKUP($B41,'NAV plus Dist'!$B:$FD,N$1,FALSE)/VLOOKUP($B40,NAV!$A:$FC,N$1,FALSE)*N42,"")</f>
        <v/>
      </c>
      <c r="O41" s="143" t="str">
        <f>IFERROR(VLOOKUP($B41,'NAV plus Dist'!$B:$FD,O$1,FALSE)/VLOOKUP($B40,NAV!$A:$FC,O$1,FALSE)*O42,"")</f>
        <v/>
      </c>
      <c r="P41" s="143" t="str">
        <f>IFERROR(VLOOKUP($B41,'NAV plus Dist'!$B:$FD,P$1,FALSE)/VLOOKUP($B40,NAV!$A:$FC,P$1,FALSE)*P42,"")</f>
        <v/>
      </c>
      <c r="Q41" s="143" t="str">
        <f>IFERROR(VLOOKUP($B41,'NAV plus Dist'!$B:$FD,Q$1,FALSE)/VLOOKUP($B40,NAV!$A:$FC,Q$1,FALSE)*Q42,"")</f>
        <v/>
      </c>
      <c r="R41" s="143" t="str">
        <f>IFERROR(VLOOKUP($B41,'NAV plus Dist'!$B:$FD,R$1,FALSE)/VLOOKUP($B40,NAV!$A:$FC,R$1,FALSE)*R42,"")</f>
        <v/>
      </c>
      <c r="S41" s="143" t="str">
        <f>IFERROR(VLOOKUP($B41,'NAV plus Dist'!$B:$FD,S$1,FALSE)/VLOOKUP($B40,NAV!$A:$FC,S$1,FALSE)*S42,"")</f>
        <v/>
      </c>
      <c r="T41" s="143" t="str">
        <f>IFERROR(VLOOKUP($B41,'NAV plus Dist'!$B:$FD,T$1,FALSE)/VLOOKUP($B40,NAV!$A:$FC,T$1,FALSE)*T42,"")</f>
        <v/>
      </c>
      <c r="U41" s="143" t="str">
        <f>IFERROR(VLOOKUP($B41,'NAV plus Dist'!$B:$FD,U$1,FALSE)/VLOOKUP($B40,NAV!$A:$FC,U$1,FALSE)*U42,"")</f>
        <v/>
      </c>
      <c r="V41" s="143" t="str">
        <f>IFERROR(VLOOKUP($B41,'NAV plus Dist'!$B:$FD,V$1,FALSE)/VLOOKUP($B40,NAV!$A:$FC,V$1,FALSE)*V42,"")</f>
        <v/>
      </c>
      <c r="W41" s="143" t="str">
        <f>IFERROR(VLOOKUP($B41,'NAV plus Dist'!$B:$FD,W$1,FALSE)/VLOOKUP($B40,NAV!$A:$FC,W$1,FALSE)*W42,"")</f>
        <v/>
      </c>
      <c r="X41" s="143" t="str">
        <f>IFERROR(VLOOKUP($B41,'NAV plus Dist'!$B:$FD,X$1,FALSE)/VLOOKUP($B40,NAV!$A:$FC,X$1,FALSE)*X42,"")</f>
        <v/>
      </c>
      <c r="Y41" s="143" t="str">
        <f>IFERROR(VLOOKUP($B41,'NAV plus Dist'!$B:$FD,Y$1,FALSE)/VLOOKUP($B40,NAV!$A:$FC,Y$1,FALSE)*Y42,"")</f>
        <v/>
      </c>
      <c r="Z41" s="143" t="str">
        <f>IFERROR(VLOOKUP($B41,'NAV plus Dist'!$B:$FD,Z$1,FALSE)/VLOOKUP($B40,NAV!$A:$FC,Z$1,FALSE)*Z42,"")</f>
        <v/>
      </c>
      <c r="AA41" s="143" t="str">
        <f>IFERROR(VLOOKUP($B41,'NAV plus Dist'!$B:$FD,AA$1,FALSE)/VLOOKUP($B40,NAV!$A:$FC,AA$1,FALSE)*AA42,"")</f>
        <v/>
      </c>
      <c r="AB41" s="143" t="str">
        <f>IFERROR(VLOOKUP($B41,'NAV plus Dist'!$B:$FD,AB$1,FALSE)/VLOOKUP($B40,NAV!$A:$FC,AB$1,FALSE)*AB42,"")</f>
        <v/>
      </c>
      <c r="AC41" s="143" t="str">
        <f>IFERROR(VLOOKUP($B41,'NAV plus Dist'!$B:$FD,AC$1,FALSE)/VLOOKUP($B40,NAV!$A:$FC,AC$1,FALSE)*AC42,"")</f>
        <v/>
      </c>
      <c r="AD41" s="143" t="str">
        <f>IFERROR(VLOOKUP($B41,'NAV plus Dist'!$B:$FD,AD$1,FALSE)/VLOOKUP($B40,NAV!$A:$FC,AD$1,FALSE)*AD42,"")</f>
        <v/>
      </c>
      <c r="AE41" s="143" t="str">
        <f>IFERROR(VLOOKUP($B41,'NAV plus Dist'!$B:$FD,AE$1,FALSE)/VLOOKUP($B40,NAV!$A:$FC,AE$1,FALSE)*AE42,"")</f>
        <v/>
      </c>
      <c r="AF41" s="143" t="str">
        <f>IFERROR(VLOOKUP($B41,'NAV plus Dist'!$B:$FD,AF$1,FALSE)/VLOOKUP($B40,NAV!$A:$FC,AF$1,FALSE)*AF42,"")</f>
        <v/>
      </c>
      <c r="AG41" s="143" t="str">
        <f>IFERROR(VLOOKUP($B41,'NAV plus Dist'!$B:$FD,AG$1,FALSE)/VLOOKUP($B40,NAV!$A:$FC,AG$1,FALSE)*AG42,"")</f>
        <v/>
      </c>
      <c r="AH41" s="143" t="str">
        <f>IFERROR(VLOOKUP($B41,'NAV plus Dist'!$B:$FD,AH$1,FALSE)/VLOOKUP($B40,NAV!$A:$FC,AH$1,FALSE)*AH42,"")</f>
        <v/>
      </c>
      <c r="AI41" s="143" t="str">
        <f>IFERROR(VLOOKUP($B41,'NAV plus Dist'!$B:$FD,AI$1,FALSE)/VLOOKUP($B40,NAV!$A:$FC,AI$1,FALSE)*AI42,"")</f>
        <v/>
      </c>
      <c r="AJ41" s="143" t="str">
        <f>IFERROR(VLOOKUP($B41,'NAV plus Dist'!$B:$FD,AJ$1,FALSE)/VLOOKUP($B40,NAV!$A:$FC,AJ$1,FALSE)*AJ42,"")</f>
        <v/>
      </c>
      <c r="AK41" s="169" t="str">
        <f>IFERROR(VLOOKUP($B41,'NAV plus Dist'!$B:$FD,AK$1,FALSE)/VLOOKUP($B40,NAV!$A:$FC,AK$1,FALSE)*AK42,"")</f>
        <v/>
      </c>
      <c r="AL41" s="169" t="str">
        <f>IFERROR(VLOOKUP($B41,'NAV plus Dist'!$B:$FD,AL$1,FALSE)/VLOOKUP($B40,NAV!$A:$FC,AL$1,FALSE)*AL42,"")</f>
        <v/>
      </c>
      <c r="AM41" s="143" t="str">
        <f>IFERROR(VLOOKUP($B41,'NAV plus Dist'!$B:$FD,AM$1,FALSE)/VLOOKUP($B40,NAV!$A:$FC,AM$1,FALSE)*AM42,"")</f>
        <v/>
      </c>
      <c r="AN41" s="143" t="str">
        <f>IFERROR(VLOOKUP($B41,'NAV plus Dist'!$B:$FD,AN$1,FALSE)/VLOOKUP($B40,NAV!$A:$FC,AN$1,FALSE)*AN42,"")</f>
        <v/>
      </c>
      <c r="AO41" s="143" t="str">
        <f>IFERROR(VLOOKUP($B41,'NAV plus Dist'!$B:$FD,AO$1,FALSE)/VLOOKUP($B40,NAV!$A:$FC,AO$1,FALSE)*AO42,"")</f>
        <v/>
      </c>
      <c r="AP41" s="170" t="str">
        <f>IFERROR(VLOOKUP($B41,'NAV plus Dist'!$B:$FD,AP$1,FALSE)/VLOOKUP($B40,NAV!$A:$FC,AP$1,FALSE)*AP42,"")</f>
        <v/>
      </c>
      <c r="AQ41" s="143" t="str">
        <f>IFERROR(VLOOKUP($B41,'NAV plus Dist'!$B:$FD,AQ$1,FALSE)/VLOOKUP($B40,NAV!$A:$FC,AQ$1,FALSE)*AQ42,"")</f>
        <v/>
      </c>
      <c r="AR41" s="143" t="str">
        <f>IFERROR(VLOOKUP($B41,'NAV plus Dist'!$B:$FD,AR$1,FALSE)/VLOOKUP($B40,NAV!$A:$FC,AR$1,FALSE)*AR42,"")</f>
        <v/>
      </c>
      <c r="AS41" s="143" t="str">
        <f>IFERROR(VLOOKUP($B41,'NAV plus Dist'!$B:$FD,AS$1,FALSE)/VLOOKUP($B40,NAV!$A:$FC,AS$1,FALSE)*AS42,"")</f>
        <v/>
      </c>
      <c r="AT41" s="143" t="str">
        <f>IFERROR(VLOOKUP($B41,'NAV plus Dist'!$B:$FD,AT$1,FALSE)/VLOOKUP($B40,NAV!$A:$FC,AT$1,FALSE)*AT42,"")</f>
        <v/>
      </c>
      <c r="AU41" s="143" t="str">
        <f>IFERROR(VLOOKUP($B41,'NAV plus Dist'!$B:$FD,AU$1,FALSE)/VLOOKUP($B40,NAV!$A:$FC,AU$1,FALSE)*AU42,"")</f>
        <v/>
      </c>
      <c r="AV41" s="143" t="str">
        <f>IFERROR(VLOOKUP($B41,'NAV plus Dist'!$B:$FD,AV$1,FALSE)/VLOOKUP($B40,NAV!$A:$FC,AV$1,FALSE)*AV42,"")</f>
        <v/>
      </c>
      <c r="AW41" s="143" t="str">
        <f>IFERROR(VLOOKUP($B41,'NAV plus Dist'!$B:$FD,AW$1,FALSE)/VLOOKUP($B40,NAV!$A:$FC,AW$1,FALSE)*AW42,"")</f>
        <v/>
      </c>
      <c r="AX41" s="143" t="str">
        <f>IFERROR(VLOOKUP($B41,'NAV plus Dist'!$B:$FD,AX$1,FALSE)/VLOOKUP($B40,NAV!$A:$FC,AX$1,FALSE)*AX42,"")</f>
        <v/>
      </c>
      <c r="AY41" s="143" t="str">
        <f>IFERROR(VLOOKUP($B41,'NAV plus Dist'!$B:$FD,AY$1,FALSE)/VLOOKUP($B40,NAV!$A:$FC,AY$1,FALSE)*AY42,"")</f>
        <v/>
      </c>
      <c r="AZ41" s="143" t="str">
        <f>IFERROR(VLOOKUP($B41,'NAV plus Dist'!$B:$FD,AZ$1,FALSE)/VLOOKUP($B40,NAV!$A:$FC,AZ$1,FALSE)*AZ42,"")</f>
        <v/>
      </c>
      <c r="BA41" s="143" t="str">
        <f>IFERROR(VLOOKUP($B41,'NAV plus Dist'!$B:$FD,BA$1,FALSE)/VLOOKUP($B40,NAV!$A:$FC,BA$1,FALSE)*BA42,"")</f>
        <v/>
      </c>
      <c r="BB41" s="143" t="str">
        <f>IFERROR(VLOOKUP($B41,'NAV plus Dist'!$B:$FD,BB$1,FALSE)/VLOOKUP($B40,NAV!$A:$FC,BB$1,FALSE)*BB42,"")</f>
        <v/>
      </c>
      <c r="BC41" s="143" t="str">
        <f>IFERROR(VLOOKUP($B41,'NAV plus Dist'!$B:$FD,BC$1,FALSE)/VLOOKUP($B40,NAV!$A:$FC,BC$1,FALSE)*BC42,"")</f>
        <v/>
      </c>
      <c r="BD41" s="143" t="str">
        <f>IFERROR(VLOOKUP($B41,'NAV plus Dist'!$B:$FD,BD$1,FALSE)/VLOOKUP($B40,NAV!$A:$FC,BD$1,FALSE)*BD42,"")</f>
        <v/>
      </c>
      <c r="BE41" s="143" t="str">
        <f>IFERROR(VLOOKUP($B41,'NAV plus Dist'!$B:$FD,BE$1,FALSE)/VLOOKUP($B40,NAV!$A:$FC,BE$1,FALSE)*BE42,"")</f>
        <v/>
      </c>
      <c r="BF41" s="143" t="str">
        <f>IFERROR(VLOOKUP($B41,'NAV plus Dist'!$B:$FD,BF$1,FALSE)/VLOOKUP($B40,NAV!$A:$FC,BF$1,FALSE)*BF42,"")</f>
        <v/>
      </c>
      <c r="BG41" s="143" t="str">
        <f>IFERROR(VLOOKUP($B41,'NAV plus Dist'!$B:$FD,BG$1,FALSE)/VLOOKUP($B40,NAV!$A:$FC,BG$1,FALSE)*BG42,"")</f>
        <v/>
      </c>
      <c r="BH41" s="143" t="str">
        <f>IFERROR(VLOOKUP($B41,'NAV plus Dist'!$B:$FD,BH$1,FALSE)/VLOOKUP($B40,NAV!$A:$FC,BH$1,FALSE)*BH42,"")</f>
        <v/>
      </c>
      <c r="BI41" s="143" t="str">
        <f>IFERROR(VLOOKUP($B41,'NAV plus Dist'!$B:$FD,BI$1,FALSE)/VLOOKUP($B40,NAV!$A:$FC,BI$1,FALSE)*BI42,"")</f>
        <v/>
      </c>
      <c r="BJ41" s="143" t="str">
        <f>IFERROR(VLOOKUP($B41,'NAV plus Dist'!$B:$FD,BJ$1,FALSE)/VLOOKUP($B40,NAV!$A:$FC,BJ$1,FALSE)*BJ42,"")</f>
        <v/>
      </c>
      <c r="BK41" s="143" t="str">
        <f>IFERROR(VLOOKUP($B41,'NAV plus Dist'!$B:$FD,BK$1,FALSE)/VLOOKUP($B40,NAV!$A:$FC,BK$1,FALSE)*BK42,"")</f>
        <v/>
      </c>
      <c r="BL41" s="143" t="str">
        <f>IFERROR(VLOOKUP($B41,'NAV plus Dist'!$B:$FD,BL$1,FALSE)/VLOOKUP($B40,NAV!$A:$FC,BL$1,FALSE)*BL42,"")</f>
        <v/>
      </c>
      <c r="BM41" s="143" t="str">
        <f>IFERROR(VLOOKUP($B41,'NAV plus Dist'!$B:$FD,BM$1,FALSE)/VLOOKUP($B40,NAV!$A:$FC,BM$1,FALSE)*BM42,"")</f>
        <v/>
      </c>
      <c r="BN41" s="143" t="str">
        <f>IFERROR(VLOOKUP($B41,'NAV plus Dist'!$B:$FD,BN$1,FALSE)/VLOOKUP($B40,NAV!$A:$FC,BN$1,FALSE)*BN42,"")</f>
        <v/>
      </c>
      <c r="BO41" s="143" t="str">
        <f>IFERROR(VLOOKUP($B41,'NAV plus Dist'!$B:$FD,BO$1,FALSE)/VLOOKUP($B40,NAV!$A:$FC,BO$1,FALSE)*BO42,"")</f>
        <v/>
      </c>
      <c r="BP41" s="143" t="str">
        <f>IFERROR(VLOOKUP($B41,'NAV plus Dist'!$B:$FD,BP$1,FALSE)/VLOOKUP($B40,NAV!$A:$FC,BP$1,FALSE)*BP42,"")</f>
        <v/>
      </c>
      <c r="BQ41" s="143" t="str">
        <f>IFERROR(VLOOKUP($B41,'NAV plus Dist'!$B:$FD,BQ$1,FALSE)/VLOOKUP($B40,NAV!$A:$FC,BQ$1,FALSE)*BQ42,"")</f>
        <v/>
      </c>
      <c r="BR41" s="143" t="str">
        <f>IFERROR(VLOOKUP($B41,'NAV plus Dist'!$B:$FD,BR$1,FALSE)/VLOOKUP($B40,NAV!$A:$FC,BR$1,FALSE)*BR42,"")</f>
        <v/>
      </c>
      <c r="BS41" s="143" t="str">
        <f>IFERROR(VLOOKUP($B41,'NAV plus Dist'!$B:$FD,BS$1,FALSE)/VLOOKUP($B40,NAV!$A:$FC,BS$1,FALSE)*BS42,"")</f>
        <v/>
      </c>
      <c r="BT41" s="143" t="str">
        <f>IFERROR(VLOOKUP($B41,'NAV plus Dist'!$B:$FD,BT$1,FALSE)/VLOOKUP($B40,NAV!$A:$FC,BT$1,FALSE)*BT42,"")</f>
        <v/>
      </c>
      <c r="BU41" s="143" t="str">
        <f>IFERROR(VLOOKUP($B41,'NAV plus Dist'!$B:$FD,BU$1,FALSE)/VLOOKUP($B40,NAV!$A:$FC,BU$1,FALSE)*BU42,"")</f>
        <v/>
      </c>
      <c r="BV41" s="143" t="str">
        <f>IFERROR(VLOOKUP($B41,'NAV plus Dist'!$B:$FD,BV$1,FALSE)/VLOOKUP($B40,NAV!$A:$FC,BV$1,FALSE)*BV42,"")</f>
        <v/>
      </c>
      <c r="BW41" s="143" t="str">
        <f>IFERROR(VLOOKUP($B41,'NAV plus Dist'!$B:$FD,BW$1,FALSE)/VLOOKUP($B40,NAV!$A:$FC,BW$1,FALSE)*BW42,"")</f>
        <v/>
      </c>
      <c r="BX41" s="143" t="str">
        <f>IFERROR(VLOOKUP($B41,'NAV plus Dist'!$B:$FD,BX$1,FALSE)/VLOOKUP($B40,NAV!$A:$FC,BX$1,FALSE)*BX42,"")</f>
        <v/>
      </c>
      <c r="BY41" s="143" t="str">
        <f>IFERROR(VLOOKUP($B41,'NAV plus Dist'!$B:$FD,BY$1,FALSE)/VLOOKUP($B40,NAV!$A:$FC,BY$1,FALSE)*BY42,"")</f>
        <v/>
      </c>
      <c r="BZ41" s="143" t="str">
        <f>IFERROR(VLOOKUP($B41,'NAV plus Dist'!$B:$FD,BZ$1,FALSE)/VLOOKUP($B40,NAV!$A:$FC,BZ$1,FALSE)*BZ42,"")</f>
        <v/>
      </c>
      <c r="CA41" s="143" t="str">
        <f>IFERROR(VLOOKUP($B41,'NAV plus Dist'!$B:$FD,CA$1,FALSE)/VLOOKUP($B40,NAV!$A:$FC,CA$1,FALSE)*CA42,"")</f>
        <v/>
      </c>
      <c r="CB41" s="143" t="str">
        <f>IFERROR(VLOOKUP($B41,'NAV plus Dist'!$B:$FD,CB$1,FALSE)/VLOOKUP($B40,NAV!$A:$FC,CB$1,FALSE)*CB42,"")</f>
        <v/>
      </c>
      <c r="CC41" s="143" t="str">
        <f>IFERROR(VLOOKUP($B41,'NAV plus Dist'!$B:$FD,CC$1,FALSE)/VLOOKUP($B40,NAV!$A:$FC,CC$1,FALSE)*CC42,"")</f>
        <v/>
      </c>
      <c r="CD41" s="143" t="str">
        <f>IFERROR(VLOOKUP($B41,'NAV plus Dist'!$B:$FD,CD$1,FALSE)/VLOOKUP($B40,NAV!$A:$FC,CD$1,FALSE)*CD42,"")</f>
        <v/>
      </c>
      <c r="CE41" s="143" t="str">
        <f>IFERROR(VLOOKUP($B41,'NAV plus Dist'!$B:$FD,CE$1,FALSE)/VLOOKUP($B40,NAV!$A:$FC,CE$1,FALSE)*CE42,"")</f>
        <v/>
      </c>
      <c r="CF41" s="143" t="str">
        <f>IFERROR(VLOOKUP($B41,'NAV plus Dist'!$B:$FD,CF$1,FALSE)/VLOOKUP($B40,NAV!$A:$FC,CF$1,FALSE)*CF42,"")</f>
        <v/>
      </c>
      <c r="CG41" s="143" t="str">
        <f>IFERROR(VLOOKUP($B41,'NAV plus Dist'!$B:$FD,CG$1,FALSE)/VLOOKUP($B40,NAV!$A:$FC,CG$1,FALSE)*CG42,"")</f>
        <v/>
      </c>
      <c r="CH41" s="143" t="str">
        <f>IFERROR(VLOOKUP($B41,'NAV plus Dist'!$B:$FD,CH$1,FALSE)/VLOOKUP($B40,NAV!$A:$FC,CH$1,FALSE)*CH42,"")</f>
        <v/>
      </c>
      <c r="CI41" s="143" t="str">
        <f>IFERROR(VLOOKUP($B41,'NAV plus Dist'!$B:$FD,CI$1,FALSE)/VLOOKUP($B40,NAV!$A:$FC,CI$1,FALSE)*CI42,"")</f>
        <v/>
      </c>
      <c r="CJ41" s="143" t="str">
        <f>IFERROR(VLOOKUP($B41,'NAV plus Dist'!$B:$FD,CJ$1,FALSE)/VLOOKUP($B40,NAV!$A:$FC,CJ$1,FALSE)*CJ42,"")</f>
        <v/>
      </c>
      <c r="CK41" s="143" t="str">
        <f>IFERROR(VLOOKUP($B41,'NAV plus Dist'!$B:$AAA,CK$1,FALSE)/VLOOKUP($B40,NAV!$A:$AAA,CK$1,FALSE)*CK42,"")</f>
        <v/>
      </c>
      <c r="CL41" s="143" t="str">
        <f>IFERROR(VLOOKUP($B41,'NAV plus Dist'!$B:$AAA,CL$1,FALSE)/VLOOKUP($B40,NAV!$A:$AAA,CL$1,FALSE)*CL42,"")</f>
        <v/>
      </c>
      <c r="CM41" s="143" t="str">
        <f>IFERROR(VLOOKUP($B41,'NAV plus Dist'!$B:$AAA,CM$1,FALSE)/VLOOKUP($B40,NAV!$A:$AAA,CM$1,FALSE)*CM42,"")</f>
        <v/>
      </c>
      <c r="CN41" s="143" t="str">
        <f>IFERROR(VLOOKUP($B41,'NAV plus Dist'!$B:$AAA,CN$1,FALSE)/VLOOKUP($B40,NAV!$A:$AAA,CN$1,FALSE)*CN42,"")</f>
        <v/>
      </c>
      <c r="CO41" s="143" t="str">
        <f>IFERROR(VLOOKUP($B41,'NAV plus Dist'!$B:$AAA,CO$1,FALSE)/VLOOKUP($B40,NAV!$A:$AAA,CO$1,FALSE)*CO42,"")</f>
        <v/>
      </c>
      <c r="CP41" s="143" t="str">
        <f>IFERROR(VLOOKUP($B41,'NAV plus Dist'!$B:$AAA,CP$1,FALSE)/VLOOKUP($B40,NAV!$A:$AAA,CP$1,FALSE)*CP42,"")</f>
        <v/>
      </c>
      <c r="CQ41" s="143" t="str">
        <f>IFERROR(VLOOKUP($B41,'NAV plus Dist'!$B:$AAA,CQ$1,FALSE)/VLOOKUP($B40,NAV!$A:$AAA,CQ$1,FALSE)*CQ42,"")</f>
        <v/>
      </c>
      <c r="CR41" s="143" t="str">
        <f>IFERROR(VLOOKUP($B41,'NAV plus Dist'!$B:$AAA,CR$1,FALSE)/VLOOKUP($B40,NAV!$A:$AAA,CR$1,FALSE)*CR42,"")</f>
        <v/>
      </c>
      <c r="CS41" s="143" t="str">
        <f>IFERROR(VLOOKUP($B41,'NAV plus Dist'!$B:$AAA,CS$1,FALSE)/VLOOKUP($B40,NAV!$A:$AAA,CS$1,FALSE)*CS42,"")</f>
        <v/>
      </c>
      <c r="CT41" s="143" t="str">
        <f>IFERROR(VLOOKUP($B41,'NAV plus Dist'!$B:$AAA,CT$1,FALSE)/VLOOKUP($B40,NAV!$A:$AAA,CT$1,FALSE)*CT42,"")</f>
        <v/>
      </c>
      <c r="CU41" s="143" t="str">
        <f>IFERROR(VLOOKUP($B41,'NAV plus Dist'!$B:$AAA,CU$1,FALSE)/VLOOKUP($B40,NAV!$A:$AAA,CU$1,FALSE)*CU42,"")</f>
        <v/>
      </c>
      <c r="CV41" s="143" t="str">
        <f>IFERROR(VLOOKUP($B41,'NAV plus Dist'!$B:$AAA,CV$1,FALSE)/VLOOKUP($B40,NAV!$A:$AAA,CV$1,FALSE)*CV42,"")</f>
        <v/>
      </c>
      <c r="CW41" s="143" t="str">
        <f>IFERROR(VLOOKUP($B41,'NAV plus Dist'!$B:$AAA,CW$1,FALSE)/VLOOKUP($B40,NAV!$A:$AAA,CW$1,FALSE)*CW42,"")</f>
        <v/>
      </c>
      <c r="CX41" s="143" t="str">
        <f>IFERROR(VLOOKUP($B41,'NAV plus Dist'!$B:$AAA,CX$1,FALSE)/VLOOKUP($B40,NAV!$A:$AAA,CX$1,FALSE)*CX42,"")</f>
        <v/>
      </c>
      <c r="CY41" s="143" t="str">
        <f>IFERROR(VLOOKUP($B41,'NAV plus Dist'!$B:$AAA,CY$1,FALSE)/VLOOKUP($B40,NAV!$A:$AAA,CY$1,FALSE)*CY42,"")</f>
        <v/>
      </c>
      <c r="CZ41" s="143" t="str">
        <f>IFERROR(VLOOKUP($B41,'NAV plus Dist'!$B:$AAA,CZ$1,FALSE)/VLOOKUP($B40,NAV!$A:$AAA,CZ$1,FALSE)*CZ42,"")</f>
        <v/>
      </c>
      <c r="DA41" s="143" t="str">
        <f>IFERROR(VLOOKUP($B41,'NAV plus Dist'!$B:$AAA,DA$1,FALSE)/VLOOKUP($B40,NAV!$A:$AAA,DA$1,FALSE)*DA42,"")</f>
        <v/>
      </c>
      <c r="DB41" s="143" t="str">
        <f>IFERROR(VLOOKUP($B41,'NAV plus Dist'!$B:$AAA,DB$1,FALSE)/VLOOKUP($B40,NAV!$A:$AAA,DB$1,FALSE)*DB42,"")</f>
        <v/>
      </c>
      <c r="DC41" s="143" t="str">
        <f>IFERROR(VLOOKUP($B41,'NAV plus Dist'!$B:$AAA,DC$1,FALSE)/VLOOKUP($B40,NAV!$A:$AAA,DC$1,FALSE)*DC42,"")</f>
        <v/>
      </c>
      <c r="DD41" s="143" t="str">
        <f>IFERROR(VLOOKUP($B41,'NAV plus Dist'!$B:$AAA,DD$1,FALSE)/VLOOKUP($B40,NAV!$A:$AAA,DD$1,FALSE)*DD42,"")</f>
        <v/>
      </c>
      <c r="DE41" s="143" t="str">
        <f>IFERROR(VLOOKUP($B41,'NAV plus Dist'!$B:$AAA,DE$1,FALSE)/VLOOKUP($B40,NAV!$A:$AAA,DE$1,FALSE)*DE42,"")</f>
        <v/>
      </c>
      <c r="DF41" s="143" t="str">
        <f>IFERROR(VLOOKUP($B41,'NAV plus Dist'!$B:$AAA,DF$1,FALSE)/VLOOKUP($B40,NAV!$A:$AAA,DF$1,FALSE)*DF42,"")</f>
        <v/>
      </c>
      <c r="DG41" s="143" t="str">
        <f>IFERROR(VLOOKUP($B41,'NAV plus Dist'!$B:$AAA,DG$1,FALSE)/VLOOKUP($B40,NAV!$A:$AAA,DG$1,FALSE)*DG42,"")</f>
        <v/>
      </c>
      <c r="DH41" s="143" t="str">
        <f>IFERROR(VLOOKUP($B41,'NAV plus Dist'!$B:$AAA,DH$1,FALSE)/VLOOKUP($B40,NAV!$A:$AAA,DH$1,FALSE)*DH42,"")</f>
        <v/>
      </c>
    </row>
    <row r="42" spans="1:112">
      <c r="A42" s="94">
        <f t="shared" si="35"/>
        <v>159</v>
      </c>
      <c r="B42" s="168">
        <f t="shared" si="36"/>
        <v>41243</v>
      </c>
      <c r="C42" s="143" t="str">
        <f>IFERROR(VLOOKUP($B42,'NAV plus Dist'!$B:$FD,C$1,FALSE)/VLOOKUP($B41,NAV!$A:$FC,C$1,FALSE)*C43,"")</f>
        <v/>
      </c>
      <c r="D42" s="143" t="str">
        <f>IFERROR(VLOOKUP($B42,'NAV plus Dist'!$B:$FD,D$1,FALSE)/VLOOKUP($B41,NAV!$A:$FC,D$1,FALSE)*D43,"")</f>
        <v/>
      </c>
      <c r="E42" s="143" t="str">
        <f>IFERROR(VLOOKUP($B42,'NAV plus Dist'!$B:$FD,E$1,FALSE)/VLOOKUP($B41,NAV!$A:$FC,E$1,FALSE)*E43,"")</f>
        <v/>
      </c>
      <c r="F42" s="143" t="str">
        <f>IFERROR(VLOOKUP($B42,'NAV plus Dist'!$B:$FD,F$1,FALSE)/VLOOKUP($B41,NAV!$A:$FC,F$1,FALSE)*F43,"")</f>
        <v/>
      </c>
      <c r="G42" s="143" t="str">
        <f>IFERROR(VLOOKUP($B42,'NAV plus Dist'!$B:$FD,G$1,FALSE)/VLOOKUP($B41,NAV!$A:$FC,G$1,FALSE)*G43,"")</f>
        <v/>
      </c>
      <c r="H42" s="143" t="str">
        <f>IFERROR(VLOOKUP($B42,'NAV plus Dist'!$B:$FD,H$1,FALSE)/VLOOKUP($B41,NAV!$A:$FC,H$1,FALSE)*H43,"")</f>
        <v/>
      </c>
      <c r="I42" s="143" t="str">
        <f>IFERROR(VLOOKUP($B42,'NAV plus Dist'!$B:$FD,I$1,FALSE)/VLOOKUP($B41,NAV!$A:$FC,I$1,FALSE)*I43,"")</f>
        <v/>
      </c>
      <c r="J42" s="143" t="str">
        <f>IFERROR(VLOOKUP($B42,'NAV plus Dist'!$B:$FD,J$1,FALSE)/VLOOKUP($B41,NAV!$A:$FC,J$1,FALSE)*J43,"")</f>
        <v/>
      </c>
      <c r="K42" s="143" t="str">
        <f>IFERROR(VLOOKUP($B42,'NAV plus Dist'!$B:$FD,K$1,FALSE)/VLOOKUP($B41,NAV!$A:$FC,K$1,FALSE)*K43,"")</f>
        <v/>
      </c>
      <c r="L42" s="143" t="str">
        <f>IFERROR(VLOOKUP($B42,'NAV plus Dist'!$B:$FD,L$1,FALSE)/VLOOKUP($B41,NAV!$A:$FC,L$1,FALSE)*L43,"")</f>
        <v/>
      </c>
      <c r="M42" s="143" t="str">
        <f>IFERROR(VLOOKUP($B42,'NAV plus Dist'!$B:$FD,M$1,FALSE)/VLOOKUP($B41,NAV!$A:$FC,M$1,FALSE)*M43,"")</f>
        <v/>
      </c>
      <c r="N42" s="143" t="str">
        <f>IFERROR(VLOOKUP($B42,'NAV plus Dist'!$B:$FD,N$1,FALSE)/VLOOKUP($B41,NAV!$A:$FC,N$1,FALSE)*N43,"")</f>
        <v/>
      </c>
      <c r="O42" s="143" t="str">
        <f>IFERROR(VLOOKUP($B42,'NAV plus Dist'!$B:$FD,O$1,FALSE)/VLOOKUP($B41,NAV!$A:$FC,O$1,FALSE)*O43,"")</f>
        <v/>
      </c>
      <c r="P42" s="143" t="str">
        <f>IFERROR(VLOOKUP($B42,'NAV plus Dist'!$B:$FD,P$1,FALSE)/VLOOKUP($B41,NAV!$A:$FC,P$1,FALSE)*P43,"")</f>
        <v/>
      </c>
      <c r="Q42" s="143" t="str">
        <f>IFERROR(VLOOKUP($B42,'NAV plus Dist'!$B:$FD,Q$1,FALSE)/VLOOKUP($B41,NAV!$A:$FC,Q$1,FALSE)*Q43,"")</f>
        <v/>
      </c>
      <c r="R42" s="143" t="str">
        <f>IFERROR(VLOOKUP($B42,'NAV plus Dist'!$B:$FD,R$1,FALSE)/VLOOKUP($B41,NAV!$A:$FC,R$1,FALSE)*R43,"")</f>
        <v/>
      </c>
      <c r="S42" s="143" t="str">
        <f>IFERROR(VLOOKUP($B42,'NAV plus Dist'!$B:$FD,S$1,FALSE)/VLOOKUP($B41,NAV!$A:$FC,S$1,FALSE)*S43,"")</f>
        <v/>
      </c>
      <c r="T42" s="143" t="str">
        <f>IFERROR(VLOOKUP($B42,'NAV plus Dist'!$B:$FD,T$1,FALSE)/VLOOKUP($B41,NAV!$A:$FC,T$1,FALSE)*T43,"")</f>
        <v/>
      </c>
      <c r="U42" s="143" t="str">
        <f>IFERROR(VLOOKUP($B42,'NAV plus Dist'!$B:$FD,U$1,FALSE)/VLOOKUP($B41,NAV!$A:$FC,U$1,FALSE)*U43,"")</f>
        <v/>
      </c>
      <c r="V42" s="143" t="str">
        <f>IFERROR(VLOOKUP($B42,'NAV plus Dist'!$B:$FD,V$1,FALSE)/VLOOKUP($B41,NAV!$A:$FC,V$1,FALSE)*V43,"")</f>
        <v/>
      </c>
      <c r="W42" s="143" t="str">
        <f>IFERROR(VLOOKUP($B42,'NAV plus Dist'!$B:$FD,W$1,FALSE)/VLOOKUP($B41,NAV!$A:$FC,W$1,FALSE)*W43,"")</f>
        <v/>
      </c>
      <c r="X42" s="143" t="str">
        <f>IFERROR(VLOOKUP($B42,'NAV plus Dist'!$B:$FD,X$1,FALSE)/VLOOKUP($B41,NAV!$A:$FC,X$1,FALSE)*X43,"")</f>
        <v/>
      </c>
      <c r="Y42" s="143" t="str">
        <f>IFERROR(VLOOKUP($B42,'NAV plus Dist'!$B:$FD,Y$1,FALSE)/VLOOKUP($B41,NAV!$A:$FC,Y$1,FALSE)*Y43,"")</f>
        <v/>
      </c>
      <c r="Z42" s="143" t="str">
        <f>IFERROR(VLOOKUP($B42,'NAV plus Dist'!$B:$FD,Z$1,FALSE)/VLOOKUP($B41,NAV!$A:$FC,Z$1,FALSE)*Z43,"")</f>
        <v/>
      </c>
      <c r="AA42" s="143" t="str">
        <f>IFERROR(VLOOKUP($B42,'NAV plus Dist'!$B:$FD,AA$1,FALSE)/VLOOKUP($B41,NAV!$A:$FC,AA$1,FALSE)*AA43,"")</f>
        <v/>
      </c>
      <c r="AB42" s="143" t="str">
        <f>IFERROR(VLOOKUP($B42,'NAV plus Dist'!$B:$FD,AB$1,FALSE)/VLOOKUP($B41,NAV!$A:$FC,AB$1,FALSE)*AB43,"")</f>
        <v/>
      </c>
      <c r="AC42" s="143" t="str">
        <f>IFERROR(VLOOKUP($B42,'NAV plus Dist'!$B:$FD,AC$1,FALSE)/VLOOKUP($B41,NAV!$A:$FC,AC$1,FALSE)*AC43,"")</f>
        <v/>
      </c>
      <c r="AD42" s="143" t="str">
        <f>IFERROR(VLOOKUP($B42,'NAV plus Dist'!$B:$FD,AD$1,FALSE)/VLOOKUP($B41,NAV!$A:$FC,AD$1,FALSE)*AD43,"")</f>
        <v/>
      </c>
      <c r="AE42" s="143" t="str">
        <f>IFERROR(VLOOKUP($B42,'NAV plus Dist'!$B:$FD,AE$1,FALSE)/VLOOKUP($B41,NAV!$A:$FC,AE$1,FALSE)*AE43,"")</f>
        <v/>
      </c>
      <c r="AF42" s="143" t="str">
        <f>IFERROR(VLOOKUP($B42,'NAV plus Dist'!$B:$FD,AF$1,FALSE)/VLOOKUP($B41,NAV!$A:$FC,AF$1,FALSE)*AF43,"")</f>
        <v/>
      </c>
      <c r="AG42" s="143" t="str">
        <f>IFERROR(VLOOKUP($B42,'NAV plus Dist'!$B:$FD,AG$1,FALSE)/VLOOKUP($B41,NAV!$A:$FC,AG$1,FALSE)*AG43,"")</f>
        <v/>
      </c>
      <c r="AH42" s="143" t="str">
        <f>IFERROR(VLOOKUP($B42,'NAV plus Dist'!$B:$FD,AH$1,FALSE)/VLOOKUP($B41,NAV!$A:$FC,AH$1,FALSE)*AH43,"")</f>
        <v/>
      </c>
      <c r="AI42" s="143" t="str">
        <f>IFERROR(VLOOKUP($B42,'NAV plus Dist'!$B:$FD,AI$1,FALSE)/VLOOKUP($B41,NAV!$A:$FC,AI$1,FALSE)*AI43,"")</f>
        <v/>
      </c>
      <c r="AJ42" s="143" t="str">
        <f>IFERROR(VLOOKUP($B42,'NAV plus Dist'!$B:$FD,AJ$1,FALSE)/VLOOKUP($B41,NAV!$A:$FC,AJ$1,FALSE)*AJ43,"")</f>
        <v/>
      </c>
      <c r="AK42" s="169" t="str">
        <f>IFERROR(VLOOKUP($B42,'NAV plus Dist'!$B:$FD,AK$1,FALSE)/VLOOKUP($B41,NAV!$A:$FC,AK$1,FALSE)*AK43,"")</f>
        <v/>
      </c>
      <c r="AL42" s="169" t="str">
        <f>IFERROR(VLOOKUP($B42,'NAV plus Dist'!$B:$FD,AL$1,FALSE)/VLOOKUP($B41,NAV!$A:$FC,AL$1,FALSE)*AL43,"")</f>
        <v/>
      </c>
      <c r="AM42" s="143" t="str">
        <f>IFERROR(VLOOKUP($B42,'NAV plus Dist'!$B:$FD,AM$1,FALSE)/VLOOKUP($B41,NAV!$A:$FC,AM$1,FALSE)*AM43,"")</f>
        <v/>
      </c>
      <c r="AN42" s="143" t="str">
        <f>IFERROR(VLOOKUP($B42,'NAV plus Dist'!$B:$FD,AN$1,FALSE)/VLOOKUP($B41,NAV!$A:$FC,AN$1,FALSE)*AN43,"")</f>
        <v/>
      </c>
      <c r="AO42" s="143" t="str">
        <f>IFERROR(VLOOKUP($B42,'NAV plus Dist'!$B:$FD,AO$1,FALSE)/VLOOKUP($B41,NAV!$A:$FC,AO$1,FALSE)*AO43,"")</f>
        <v/>
      </c>
      <c r="AP42" s="170" t="str">
        <f>IFERROR(VLOOKUP($B42,'NAV plus Dist'!$B:$FD,AP$1,FALSE)/VLOOKUP($B41,NAV!$A:$FC,AP$1,FALSE)*AP43,"")</f>
        <v/>
      </c>
      <c r="AQ42" s="143" t="str">
        <f>IFERROR(VLOOKUP($B42,'NAV plus Dist'!$B:$FD,AQ$1,FALSE)/VLOOKUP($B41,NAV!$A:$FC,AQ$1,FALSE)*AQ43,"")</f>
        <v/>
      </c>
      <c r="AR42" s="143" t="str">
        <f>IFERROR(VLOOKUP($B42,'NAV plus Dist'!$B:$FD,AR$1,FALSE)/VLOOKUP($B41,NAV!$A:$FC,AR$1,FALSE)*AR43,"")</f>
        <v/>
      </c>
      <c r="AS42" s="143" t="str">
        <f>IFERROR(VLOOKUP($B42,'NAV plus Dist'!$B:$FD,AS$1,FALSE)/VLOOKUP($B41,NAV!$A:$FC,AS$1,FALSE)*AS43,"")</f>
        <v/>
      </c>
      <c r="AT42" s="143" t="str">
        <f>IFERROR(VLOOKUP($B42,'NAV plus Dist'!$B:$FD,AT$1,FALSE)/VLOOKUP($B41,NAV!$A:$FC,AT$1,FALSE)*AT43,"")</f>
        <v/>
      </c>
      <c r="AU42" s="143" t="str">
        <f>IFERROR(VLOOKUP($B42,'NAV plus Dist'!$B:$FD,AU$1,FALSE)/VLOOKUP($B41,NAV!$A:$FC,AU$1,FALSE)*AU43,"")</f>
        <v/>
      </c>
      <c r="AV42" s="143" t="str">
        <f>IFERROR(VLOOKUP($B42,'NAV plus Dist'!$B:$FD,AV$1,FALSE)/VLOOKUP($B41,NAV!$A:$FC,AV$1,FALSE)*AV43,"")</f>
        <v/>
      </c>
      <c r="AW42" s="143" t="str">
        <f>IFERROR(VLOOKUP($B42,'NAV plus Dist'!$B:$FD,AW$1,FALSE)/VLOOKUP($B41,NAV!$A:$FC,AW$1,FALSE)*AW43,"")</f>
        <v/>
      </c>
      <c r="AX42" s="143" t="str">
        <f>IFERROR(VLOOKUP($B42,'NAV plus Dist'!$B:$FD,AX$1,FALSE)/VLOOKUP($B41,NAV!$A:$FC,AX$1,FALSE)*AX43,"")</f>
        <v/>
      </c>
      <c r="AY42" s="143" t="str">
        <f>IFERROR(VLOOKUP($B42,'NAV plus Dist'!$B:$FD,AY$1,FALSE)/VLOOKUP($B41,NAV!$A:$FC,AY$1,FALSE)*AY43,"")</f>
        <v/>
      </c>
      <c r="AZ42" s="143" t="str">
        <f>IFERROR(VLOOKUP($B42,'NAV plus Dist'!$B:$FD,AZ$1,FALSE)/VLOOKUP($B41,NAV!$A:$FC,AZ$1,FALSE)*AZ43,"")</f>
        <v/>
      </c>
      <c r="BA42" s="143" t="str">
        <f>IFERROR(VLOOKUP($B42,'NAV plus Dist'!$B:$FD,BA$1,FALSE)/VLOOKUP($B41,NAV!$A:$FC,BA$1,FALSE)*BA43,"")</f>
        <v/>
      </c>
      <c r="BB42" s="143" t="str">
        <f>IFERROR(VLOOKUP($B42,'NAV plus Dist'!$B:$FD,BB$1,FALSE)/VLOOKUP($B41,NAV!$A:$FC,BB$1,FALSE)*BB43,"")</f>
        <v/>
      </c>
      <c r="BC42" s="143" t="str">
        <f>IFERROR(VLOOKUP($B42,'NAV plus Dist'!$B:$FD,BC$1,FALSE)/VLOOKUP($B41,NAV!$A:$FC,BC$1,FALSE)*BC43,"")</f>
        <v/>
      </c>
      <c r="BD42" s="143" t="str">
        <f>IFERROR(VLOOKUP($B42,'NAV plus Dist'!$B:$FD,BD$1,FALSE)/VLOOKUP($B41,NAV!$A:$FC,BD$1,FALSE)*BD43,"")</f>
        <v/>
      </c>
      <c r="BE42" s="143" t="str">
        <f>IFERROR(VLOOKUP($B42,'NAV plus Dist'!$B:$FD,BE$1,FALSE)/VLOOKUP($B41,NAV!$A:$FC,BE$1,FALSE)*BE43,"")</f>
        <v/>
      </c>
      <c r="BF42" s="143" t="str">
        <f>IFERROR(VLOOKUP($B42,'NAV plus Dist'!$B:$FD,BF$1,FALSE)/VLOOKUP($B41,NAV!$A:$FC,BF$1,FALSE)*BF43,"")</f>
        <v/>
      </c>
      <c r="BG42" s="143" t="str">
        <f>IFERROR(VLOOKUP($B42,'NAV plus Dist'!$B:$FD,BG$1,FALSE)/VLOOKUP($B41,NAV!$A:$FC,BG$1,FALSE)*BG43,"")</f>
        <v/>
      </c>
      <c r="BH42" s="143" t="str">
        <f>IFERROR(VLOOKUP($B42,'NAV plus Dist'!$B:$FD,BH$1,FALSE)/VLOOKUP($B41,NAV!$A:$FC,BH$1,FALSE)*BH43,"")</f>
        <v/>
      </c>
      <c r="BI42" s="143" t="str">
        <f>IFERROR(VLOOKUP($B42,'NAV plus Dist'!$B:$FD,BI$1,FALSE)/VLOOKUP($B41,NAV!$A:$FC,BI$1,FALSE)*BI43,"")</f>
        <v/>
      </c>
      <c r="BJ42" s="143" t="str">
        <f>IFERROR(VLOOKUP($B42,'NAV plus Dist'!$B:$FD,BJ$1,FALSE)/VLOOKUP($B41,NAV!$A:$FC,BJ$1,FALSE)*BJ43,"")</f>
        <v/>
      </c>
      <c r="BK42" s="143" t="str">
        <f>IFERROR(VLOOKUP($B42,'NAV plus Dist'!$B:$FD,BK$1,FALSE)/VLOOKUP($B41,NAV!$A:$FC,BK$1,FALSE)*BK43,"")</f>
        <v/>
      </c>
      <c r="BL42" s="143" t="str">
        <f>IFERROR(VLOOKUP($B42,'NAV plus Dist'!$B:$FD,BL$1,FALSE)/VLOOKUP($B41,NAV!$A:$FC,BL$1,FALSE)*BL43,"")</f>
        <v/>
      </c>
      <c r="BM42" s="143" t="str">
        <f>IFERROR(VLOOKUP($B42,'NAV plus Dist'!$B:$FD,BM$1,FALSE)/VLOOKUP($B41,NAV!$A:$FC,BM$1,FALSE)*BM43,"")</f>
        <v/>
      </c>
      <c r="BN42" s="143" t="str">
        <f>IFERROR(VLOOKUP($B42,'NAV plus Dist'!$B:$FD,BN$1,FALSE)/VLOOKUP($B41,NAV!$A:$FC,BN$1,FALSE)*BN43,"")</f>
        <v/>
      </c>
      <c r="BO42" s="143" t="str">
        <f>IFERROR(VLOOKUP($B42,'NAV plus Dist'!$B:$FD,BO$1,FALSE)/VLOOKUP($B41,NAV!$A:$FC,BO$1,FALSE)*BO43,"")</f>
        <v/>
      </c>
      <c r="BP42" s="143" t="str">
        <f>IFERROR(VLOOKUP($B42,'NAV plus Dist'!$B:$FD,BP$1,FALSE)/VLOOKUP($B41,NAV!$A:$FC,BP$1,FALSE)*BP43,"")</f>
        <v/>
      </c>
      <c r="BQ42" s="143" t="str">
        <f>IFERROR(VLOOKUP($B42,'NAV plus Dist'!$B:$FD,BQ$1,FALSE)/VLOOKUP($B41,NAV!$A:$FC,BQ$1,FALSE)*BQ43,"")</f>
        <v/>
      </c>
      <c r="BR42" s="143" t="str">
        <f>IFERROR(VLOOKUP($B42,'NAV plus Dist'!$B:$FD,BR$1,FALSE)/VLOOKUP($B41,NAV!$A:$FC,BR$1,FALSE)*BR43,"")</f>
        <v/>
      </c>
      <c r="BS42" s="143" t="str">
        <f>IFERROR(VLOOKUP($B42,'NAV plus Dist'!$B:$FD,BS$1,FALSE)/VLOOKUP($B41,NAV!$A:$FC,BS$1,FALSE)*BS43,"")</f>
        <v/>
      </c>
      <c r="BT42" s="143" t="str">
        <f>IFERROR(VLOOKUP($B42,'NAV plus Dist'!$B:$FD,BT$1,FALSE)/VLOOKUP($B41,NAV!$A:$FC,BT$1,FALSE)*BT43,"")</f>
        <v/>
      </c>
      <c r="BU42" s="143" t="str">
        <f>IFERROR(VLOOKUP($B42,'NAV plus Dist'!$B:$FD,BU$1,FALSE)/VLOOKUP($B41,NAV!$A:$FC,BU$1,FALSE)*BU43,"")</f>
        <v/>
      </c>
      <c r="BV42" s="143" t="str">
        <f>IFERROR(VLOOKUP($B42,'NAV plus Dist'!$B:$FD,BV$1,FALSE)/VLOOKUP($B41,NAV!$A:$FC,BV$1,FALSE)*BV43,"")</f>
        <v/>
      </c>
      <c r="BW42" s="143" t="str">
        <f>IFERROR(VLOOKUP($B42,'NAV plus Dist'!$B:$FD,BW$1,FALSE)/VLOOKUP($B41,NAV!$A:$FC,BW$1,FALSE)*BW43,"")</f>
        <v/>
      </c>
      <c r="BX42" s="143" t="str">
        <f>IFERROR(VLOOKUP($B42,'NAV plus Dist'!$B:$FD,BX$1,FALSE)/VLOOKUP($B41,NAV!$A:$FC,BX$1,FALSE)*BX43,"")</f>
        <v/>
      </c>
      <c r="BY42" s="143" t="str">
        <f>IFERROR(VLOOKUP($B42,'NAV plus Dist'!$B:$FD,BY$1,FALSE)/VLOOKUP($B41,NAV!$A:$FC,BY$1,FALSE)*BY43,"")</f>
        <v/>
      </c>
      <c r="BZ42" s="143" t="str">
        <f>IFERROR(VLOOKUP($B42,'NAV plus Dist'!$B:$FD,BZ$1,FALSE)/VLOOKUP($B41,NAV!$A:$FC,BZ$1,FALSE)*BZ43,"")</f>
        <v/>
      </c>
      <c r="CA42" s="143" t="str">
        <f>IFERROR(VLOOKUP($B42,'NAV plus Dist'!$B:$FD,CA$1,FALSE)/VLOOKUP($B41,NAV!$A:$FC,CA$1,FALSE)*CA43,"")</f>
        <v/>
      </c>
      <c r="CB42" s="143" t="str">
        <f>IFERROR(VLOOKUP($B42,'NAV plus Dist'!$B:$FD,CB$1,FALSE)/VLOOKUP($B41,NAV!$A:$FC,CB$1,FALSE)*CB43,"")</f>
        <v/>
      </c>
      <c r="CC42" s="143" t="str">
        <f>IFERROR(VLOOKUP($B42,'NAV plus Dist'!$B:$FD,CC$1,FALSE)/VLOOKUP($B41,NAV!$A:$FC,CC$1,FALSE)*CC43,"")</f>
        <v/>
      </c>
      <c r="CD42" s="143" t="str">
        <f>IFERROR(VLOOKUP($B42,'NAV plus Dist'!$B:$FD,CD$1,FALSE)/VLOOKUP($B41,NAV!$A:$FC,CD$1,FALSE)*CD43,"")</f>
        <v/>
      </c>
      <c r="CE42" s="143" t="str">
        <f>IFERROR(VLOOKUP($B42,'NAV plus Dist'!$B:$FD,CE$1,FALSE)/VLOOKUP($B41,NAV!$A:$FC,CE$1,FALSE)*CE43,"")</f>
        <v/>
      </c>
      <c r="CF42" s="143" t="str">
        <f>IFERROR(VLOOKUP($B42,'NAV plus Dist'!$B:$FD,CF$1,FALSE)/VLOOKUP($B41,NAV!$A:$FC,CF$1,FALSE)*CF43,"")</f>
        <v/>
      </c>
      <c r="CG42" s="143" t="str">
        <f>IFERROR(VLOOKUP($B42,'NAV plus Dist'!$B:$FD,CG$1,FALSE)/VLOOKUP($B41,NAV!$A:$FC,CG$1,FALSE)*CG43,"")</f>
        <v/>
      </c>
      <c r="CH42" s="143" t="str">
        <f>IFERROR(VLOOKUP($B42,'NAV plus Dist'!$B:$FD,CH$1,FALSE)/VLOOKUP($B41,NAV!$A:$FC,CH$1,FALSE)*CH43,"")</f>
        <v/>
      </c>
      <c r="CI42" s="143" t="str">
        <f>IFERROR(VLOOKUP($B42,'NAV plus Dist'!$B:$FD,CI$1,FALSE)/VLOOKUP($B41,NAV!$A:$FC,CI$1,FALSE)*CI43,"")</f>
        <v/>
      </c>
      <c r="CJ42" s="143" t="str">
        <f>IFERROR(VLOOKUP($B42,'NAV plus Dist'!$B:$FD,CJ$1,FALSE)/VLOOKUP($B41,NAV!$A:$FC,CJ$1,FALSE)*CJ43,"")</f>
        <v/>
      </c>
      <c r="CK42" s="143" t="str">
        <f>IFERROR(VLOOKUP($B42,'NAV plus Dist'!$B:$AAA,CK$1,FALSE)/VLOOKUP($B41,NAV!$A:$AAA,CK$1,FALSE)*CK43,"")</f>
        <v/>
      </c>
      <c r="CL42" s="143" t="str">
        <f>IFERROR(VLOOKUP($B42,'NAV plus Dist'!$B:$AAA,CL$1,FALSE)/VLOOKUP($B41,NAV!$A:$AAA,CL$1,FALSE)*CL43,"")</f>
        <v/>
      </c>
      <c r="CM42" s="143" t="str">
        <f>IFERROR(VLOOKUP($B42,'NAV plus Dist'!$B:$AAA,CM$1,FALSE)/VLOOKUP($B41,NAV!$A:$AAA,CM$1,FALSE)*CM43,"")</f>
        <v/>
      </c>
      <c r="CN42" s="143" t="str">
        <f>IFERROR(VLOOKUP($B42,'NAV plus Dist'!$B:$AAA,CN$1,FALSE)/VLOOKUP($B41,NAV!$A:$AAA,CN$1,FALSE)*CN43,"")</f>
        <v/>
      </c>
      <c r="CO42" s="143" t="str">
        <f>IFERROR(VLOOKUP($B42,'NAV plus Dist'!$B:$AAA,CO$1,FALSE)/VLOOKUP($B41,NAV!$A:$AAA,CO$1,FALSE)*CO43,"")</f>
        <v/>
      </c>
      <c r="CP42" s="143" t="str">
        <f>IFERROR(VLOOKUP($B42,'NAV plus Dist'!$B:$AAA,CP$1,FALSE)/VLOOKUP($B41,NAV!$A:$AAA,CP$1,FALSE)*CP43,"")</f>
        <v/>
      </c>
      <c r="CQ42" s="143" t="str">
        <f>IFERROR(VLOOKUP($B42,'NAV plus Dist'!$B:$AAA,CQ$1,FALSE)/VLOOKUP($B41,NAV!$A:$AAA,CQ$1,FALSE)*CQ43,"")</f>
        <v/>
      </c>
      <c r="CR42" s="143" t="str">
        <f>IFERROR(VLOOKUP($B42,'NAV plus Dist'!$B:$AAA,CR$1,FALSE)/VLOOKUP($B41,NAV!$A:$AAA,CR$1,FALSE)*CR43,"")</f>
        <v/>
      </c>
      <c r="CS42" s="143" t="str">
        <f>IFERROR(VLOOKUP($B42,'NAV plus Dist'!$B:$AAA,CS$1,FALSE)/VLOOKUP($B41,NAV!$A:$AAA,CS$1,FALSE)*CS43,"")</f>
        <v/>
      </c>
      <c r="CT42" s="143" t="str">
        <f>IFERROR(VLOOKUP($B42,'NAV plus Dist'!$B:$AAA,CT$1,FALSE)/VLOOKUP($B41,NAV!$A:$AAA,CT$1,FALSE)*CT43,"")</f>
        <v/>
      </c>
      <c r="CU42" s="143" t="str">
        <f>IFERROR(VLOOKUP($B42,'NAV plus Dist'!$B:$AAA,CU$1,FALSE)/VLOOKUP($B41,NAV!$A:$AAA,CU$1,FALSE)*CU43,"")</f>
        <v/>
      </c>
      <c r="CV42" s="143" t="str">
        <f>IFERROR(VLOOKUP($B42,'NAV plus Dist'!$B:$AAA,CV$1,FALSE)/VLOOKUP($B41,NAV!$A:$AAA,CV$1,FALSE)*CV43,"")</f>
        <v/>
      </c>
      <c r="CW42" s="143" t="str">
        <f>IFERROR(VLOOKUP($B42,'NAV plus Dist'!$B:$AAA,CW$1,FALSE)/VLOOKUP($B41,NAV!$A:$AAA,CW$1,FALSE)*CW43,"")</f>
        <v/>
      </c>
      <c r="CX42" s="143" t="str">
        <f>IFERROR(VLOOKUP($B42,'NAV plus Dist'!$B:$AAA,CX$1,FALSE)/VLOOKUP($B41,NAV!$A:$AAA,CX$1,FALSE)*CX43,"")</f>
        <v/>
      </c>
      <c r="CY42" s="143" t="str">
        <f>IFERROR(VLOOKUP($B42,'NAV plus Dist'!$B:$AAA,CY$1,FALSE)/VLOOKUP($B41,NAV!$A:$AAA,CY$1,FALSE)*CY43,"")</f>
        <v/>
      </c>
      <c r="CZ42" s="143" t="str">
        <f>IFERROR(VLOOKUP($B42,'NAV plus Dist'!$B:$AAA,CZ$1,FALSE)/VLOOKUP($B41,NAV!$A:$AAA,CZ$1,FALSE)*CZ43,"")</f>
        <v/>
      </c>
      <c r="DA42" s="143" t="str">
        <f>IFERROR(VLOOKUP($B42,'NAV plus Dist'!$B:$AAA,DA$1,FALSE)/VLOOKUP($B41,NAV!$A:$AAA,DA$1,FALSE)*DA43,"")</f>
        <v/>
      </c>
      <c r="DB42" s="143" t="str">
        <f>IFERROR(VLOOKUP($B42,'NAV plus Dist'!$B:$AAA,DB$1,FALSE)/VLOOKUP($B41,NAV!$A:$AAA,DB$1,FALSE)*DB43,"")</f>
        <v/>
      </c>
      <c r="DC42" s="143" t="str">
        <f>IFERROR(VLOOKUP($B42,'NAV plus Dist'!$B:$AAA,DC$1,FALSE)/VLOOKUP($B41,NAV!$A:$AAA,DC$1,FALSE)*DC43,"")</f>
        <v/>
      </c>
      <c r="DD42" s="143" t="str">
        <f>IFERROR(VLOOKUP($B42,'NAV plus Dist'!$B:$AAA,DD$1,FALSE)/VLOOKUP($B41,NAV!$A:$AAA,DD$1,FALSE)*DD43,"")</f>
        <v/>
      </c>
      <c r="DE42" s="143" t="str">
        <f>IFERROR(VLOOKUP($B42,'NAV plus Dist'!$B:$AAA,DE$1,FALSE)/VLOOKUP($B41,NAV!$A:$AAA,DE$1,FALSE)*DE43,"")</f>
        <v/>
      </c>
      <c r="DF42" s="143" t="str">
        <f>IFERROR(VLOOKUP($B42,'NAV plus Dist'!$B:$AAA,DF$1,FALSE)/VLOOKUP($B41,NAV!$A:$AAA,DF$1,FALSE)*DF43,"")</f>
        <v/>
      </c>
      <c r="DG42" s="143" t="str">
        <f>IFERROR(VLOOKUP($B42,'NAV plus Dist'!$B:$AAA,DG$1,FALSE)/VLOOKUP($B41,NAV!$A:$AAA,DG$1,FALSE)*DG43,"")</f>
        <v/>
      </c>
      <c r="DH42" s="143" t="str">
        <f>IFERROR(VLOOKUP($B42,'NAV plus Dist'!$B:$AAA,DH$1,FALSE)/VLOOKUP($B41,NAV!$A:$AAA,DH$1,FALSE)*DH43,"")</f>
        <v/>
      </c>
    </row>
    <row r="43" spans="1:112">
      <c r="A43" s="94">
        <f t="shared" si="35"/>
        <v>158</v>
      </c>
      <c r="B43" s="168">
        <f t="shared" si="36"/>
        <v>41274</v>
      </c>
      <c r="C43" s="143" t="str">
        <f>IFERROR(VLOOKUP($B43,'NAV plus Dist'!$B:$FD,C$1,FALSE)/VLOOKUP($B42,NAV!$A:$FC,C$1,FALSE)*C44,"")</f>
        <v/>
      </c>
      <c r="D43" s="143" t="str">
        <f>IFERROR(VLOOKUP($B43,'NAV plus Dist'!$B:$FD,D$1,FALSE)/VLOOKUP($B42,NAV!$A:$FC,D$1,FALSE)*D44,"")</f>
        <v/>
      </c>
      <c r="E43" s="143" t="str">
        <f>IFERROR(VLOOKUP($B43,'NAV plus Dist'!$B:$FD,E$1,FALSE)/VLOOKUP($B42,NAV!$A:$FC,E$1,FALSE)*E44,"")</f>
        <v/>
      </c>
      <c r="F43" s="143" t="str">
        <f>IFERROR(VLOOKUP($B43,'NAV plus Dist'!$B:$FD,F$1,FALSE)/VLOOKUP($B42,NAV!$A:$FC,F$1,FALSE)*F44,"")</f>
        <v/>
      </c>
      <c r="G43" s="143" t="str">
        <f>IFERROR(VLOOKUP($B43,'NAV plus Dist'!$B:$FD,G$1,FALSE)/VLOOKUP($B42,NAV!$A:$FC,G$1,FALSE)*G44,"")</f>
        <v/>
      </c>
      <c r="H43" s="143" t="str">
        <f>IFERROR(VLOOKUP($B43,'NAV plus Dist'!$B:$FD,H$1,FALSE)/VLOOKUP($B42,NAV!$A:$FC,H$1,FALSE)*H44,"")</f>
        <v/>
      </c>
      <c r="I43" s="143" t="str">
        <f>IFERROR(VLOOKUP($B43,'NAV plus Dist'!$B:$FD,I$1,FALSE)/VLOOKUP($B42,NAV!$A:$FC,I$1,FALSE)*I44,"")</f>
        <v/>
      </c>
      <c r="J43" s="143" t="str">
        <f>IFERROR(VLOOKUP($B43,'NAV plus Dist'!$B:$FD,J$1,FALSE)/VLOOKUP($B42,NAV!$A:$FC,J$1,FALSE)*J44,"")</f>
        <v/>
      </c>
      <c r="K43" s="143" t="str">
        <f>IFERROR(VLOOKUP($B43,'NAV plus Dist'!$B:$FD,K$1,FALSE)/VLOOKUP($B42,NAV!$A:$FC,K$1,FALSE)*K44,"")</f>
        <v/>
      </c>
      <c r="L43" s="143" t="str">
        <f>IFERROR(VLOOKUP($B43,'NAV plus Dist'!$B:$FD,L$1,FALSE)/VLOOKUP($B42,NAV!$A:$FC,L$1,FALSE)*L44,"")</f>
        <v/>
      </c>
      <c r="M43" s="143" t="str">
        <f>IFERROR(VLOOKUP($B43,'NAV plus Dist'!$B:$FD,M$1,FALSE)/VLOOKUP($B42,NAV!$A:$FC,M$1,FALSE)*M44,"")</f>
        <v/>
      </c>
      <c r="N43" s="143" t="str">
        <f>IFERROR(VLOOKUP($B43,'NAV plus Dist'!$B:$FD,N$1,FALSE)/VLOOKUP($B42,NAV!$A:$FC,N$1,FALSE)*N44,"")</f>
        <v/>
      </c>
      <c r="O43" s="143" t="str">
        <f>IFERROR(VLOOKUP($B43,'NAV plus Dist'!$B:$FD,O$1,FALSE)/VLOOKUP($B42,NAV!$A:$FC,O$1,FALSE)*O44,"")</f>
        <v/>
      </c>
      <c r="P43" s="143" t="str">
        <f>IFERROR(VLOOKUP($B43,'NAV plus Dist'!$B:$FD,P$1,FALSE)/VLOOKUP($B42,NAV!$A:$FC,P$1,FALSE)*P44,"")</f>
        <v/>
      </c>
      <c r="Q43" s="143" t="str">
        <f>IFERROR(VLOOKUP($B43,'NAV plus Dist'!$B:$FD,Q$1,FALSE)/VLOOKUP($B42,NAV!$A:$FC,Q$1,FALSE)*Q44,"")</f>
        <v/>
      </c>
      <c r="R43" s="143" t="str">
        <f>IFERROR(VLOOKUP($B43,'NAV plus Dist'!$B:$FD,R$1,FALSE)/VLOOKUP($B42,NAV!$A:$FC,R$1,FALSE)*R44,"")</f>
        <v/>
      </c>
      <c r="S43" s="143" t="str">
        <f>IFERROR(VLOOKUP($B43,'NAV plus Dist'!$B:$FD,S$1,FALSE)/VLOOKUP($B42,NAV!$A:$FC,S$1,FALSE)*S44,"")</f>
        <v/>
      </c>
      <c r="T43" s="143" t="str">
        <f>IFERROR(VLOOKUP($B43,'NAV plus Dist'!$B:$FD,T$1,FALSE)/VLOOKUP($B42,NAV!$A:$FC,T$1,FALSE)*T44,"")</f>
        <v/>
      </c>
      <c r="U43" s="143" t="str">
        <f>IFERROR(VLOOKUP($B43,'NAV plus Dist'!$B:$FD,U$1,FALSE)/VLOOKUP($B42,NAV!$A:$FC,U$1,FALSE)*U44,"")</f>
        <v/>
      </c>
      <c r="V43" s="143" t="str">
        <f>IFERROR(VLOOKUP($B43,'NAV plus Dist'!$B:$FD,V$1,FALSE)/VLOOKUP($B42,NAV!$A:$FC,V$1,FALSE)*V44,"")</f>
        <v/>
      </c>
      <c r="W43" s="143" t="str">
        <f>IFERROR(VLOOKUP($B43,'NAV plus Dist'!$B:$FD,W$1,FALSE)/VLOOKUP($B42,NAV!$A:$FC,W$1,FALSE)*W44,"")</f>
        <v/>
      </c>
      <c r="X43" s="143" t="str">
        <f>IFERROR(VLOOKUP($B43,'NAV plus Dist'!$B:$FD,X$1,FALSE)/VLOOKUP($B42,NAV!$A:$FC,X$1,FALSE)*X44,"")</f>
        <v/>
      </c>
      <c r="Y43" s="143" t="str">
        <f>IFERROR(VLOOKUP($B43,'NAV plus Dist'!$B:$FD,Y$1,FALSE)/VLOOKUP($B42,NAV!$A:$FC,Y$1,FALSE)*Y44,"")</f>
        <v/>
      </c>
      <c r="Z43" s="143" t="str">
        <f>IFERROR(VLOOKUP($B43,'NAV plus Dist'!$B:$FD,Z$1,FALSE)/VLOOKUP($B42,NAV!$A:$FC,Z$1,FALSE)*Z44,"")</f>
        <v/>
      </c>
      <c r="AA43" s="143" t="str">
        <f>IFERROR(VLOOKUP($B43,'NAV plus Dist'!$B:$FD,AA$1,FALSE)/VLOOKUP($B42,NAV!$A:$FC,AA$1,FALSE)*AA44,"")</f>
        <v/>
      </c>
      <c r="AB43" s="143" t="str">
        <f>IFERROR(VLOOKUP($B43,'NAV plus Dist'!$B:$FD,AB$1,FALSE)/VLOOKUP($B42,NAV!$A:$FC,AB$1,FALSE)*AB44,"")</f>
        <v/>
      </c>
      <c r="AC43" s="143" t="str">
        <f>IFERROR(VLOOKUP($B43,'NAV plus Dist'!$B:$FD,AC$1,FALSE)/VLOOKUP($B42,NAV!$A:$FC,AC$1,FALSE)*AC44,"")</f>
        <v/>
      </c>
      <c r="AD43" s="143" t="str">
        <f>IFERROR(VLOOKUP($B43,'NAV plus Dist'!$B:$FD,AD$1,FALSE)/VLOOKUP($B42,NAV!$A:$FC,AD$1,FALSE)*AD44,"")</f>
        <v/>
      </c>
      <c r="AE43" s="143" t="str">
        <f>IFERROR(VLOOKUP($B43,'NAV plus Dist'!$B:$FD,AE$1,FALSE)/VLOOKUP($B42,NAV!$A:$FC,AE$1,FALSE)*AE44,"")</f>
        <v/>
      </c>
      <c r="AF43" s="143" t="str">
        <f>IFERROR(VLOOKUP($B43,'NAV plus Dist'!$B:$FD,AF$1,FALSE)/VLOOKUP($B42,NAV!$A:$FC,AF$1,FALSE)*AF44,"")</f>
        <v/>
      </c>
      <c r="AG43" s="143" t="str">
        <f>IFERROR(VLOOKUP($B43,'NAV plus Dist'!$B:$FD,AG$1,FALSE)/VLOOKUP($B42,NAV!$A:$FC,AG$1,FALSE)*AG44,"")</f>
        <v/>
      </c>
      <c r="AH43" s="143" t="str">
        <f>IFERROR(VLOOKUP($B43,'NAV plus Dist'!$B:$FD,AH$1,FALSE)/VLOOKUP($B42,NAV!$A:$FC,AH$1,FALSE)*AH44,"")</f>
        <v/>
      </c>
      <c r="AI43" s="143" t="str">
        <f>IFERROR(VLOOKUP($B43,'NAV plus Dist'!$B:$FD,AI$1,FALSE)/VLOOKUP($B42,NAV!$A:$FC,AI$1,FALSE)*AI44,"")</f>
        <v/>
      </c>
      <c r="AJ43" s="143" t="str">
        <f>IFERROR(VLOOKUP($B43,'NAV plus Dist'!$B:$FD,AJ$1,FALSE)/VLOOKUP($B42,NAV!$A:$FC,AJ$1,FALSE)*AJ44,"")</f>
        <v/>
      </c>
      <c r="AK43" s="169" t="str">
        <f>IFERROR(VLOOKUP($B43,'NAV plus Dist'!$B:$FD,AK$1,FALSE)/VLOOKUP($B42,NAV!$A:$FC,AK$1,FALSE)*AK44,"")</f>
        <v/>
      </c>
      <c r="AL43" s="169" t="str">
        <f>IFERROR(VLOOKUP($B43,'NAV plus Dist'!$B:$FD,AL$1,FALSE)/VLOOKUP($B42,NAV!$A:$FC,AL$1,FALSE)*AL44,"")</f>
        <v/>
      </c>
      <c r="AM43" s="143" t="str">
        <f>IFERROR(VLOOKUP($B43,'NAV plus Dist'!$B:$FD,AM$1,FALSE)/VLOOKUP($B42,NAV!$A:$FC,AM$1,FALSE)*AM44,"")</f>
        <v/>
      </c>
      <c r="AN43" s="143" t="str">
        <f>IFERROR(VLOOKUP($B43,'NAV plus Dist'!$B:$FD,AN$1,FALSE)/VLOOKUP($B42,NAV!$A:$FC,AN$1,FALSE)*AN44,"")</f>
        <v/>
      </c>
      <c r="AO43" s="143" t="str">
        <f>IFERROR(VLOOKUP($B43,'NAV plus Dist'!$B:$FD,AO$1,FALSE)/VLOOKUP($B42,NAV!$A:$FC,AO$1,FALSE)*AO44,"")</f>
        <v/>
      </c>
      <c r="AP43" s="170" t="str">
        <f>IFERROR(VLOOKUP($B43,'NAV plus Dist'!$B:$FD,AP$1,FALSE)/VLOOKUP($B42,NAV!$A:$FC,AP$1,FALSE)*AP44,"")</f>
        <v/>
      </c>
      <c r="AQ43" s="143" t="str">
        <f>IFERROR(VLOOKUP($B43,'NAV plus Dist'!$B:$FD,AQ$1,FALSE)/VLOOKUP($B42,NAV!$A:$FC,AQ$1,FALSE)*AQ44,"")</f>
        <v/>
      </c>
      <c r="AR43" s="143" t="str">
        <f>IFERROR(VLOOKUP($B43,'NAV plus Dist'!$B:$FD,AR$1,FALSE)/VLOOKUP($B42,NAV!$A:$FC,AR$1,FALSE)*AR44,"")</f>
        <v/>
      </c>
      <c r="AS43" s="143" t="str">
        <f>IFERROR(VLOOKUP($B43,'NAV plus Dist'!$B:$FD,AS$1,FALSE)/VLOOKUP($B42,NAV!$A:$FC,AS$1,FALSE)*AS44,"")</f>
        <v/>
      </c>
      <c r="AT43" s="143" t="str">
        <f>IFERROR(VLOOKUP($B43,'NAV plus Dist'!$B:$FD,AT$1,FALSE)/VLOOKUP($B42,NAV!$A:$FC,AT$1,FALSE)*AT44,"")</f>
        <v/>
      </c>
      <c r="AU43" s="143" t="str">
        <f>IFERROR(VLOOKUP($B43,'NAV plus Dist'!$B:$FD,AU$1,FALSE)/VLOOKUP($B42,NAV!$A:$FC,AU$1,FALSE)*AU44,"")</f>
        <v/>
      </c>
      <c r="AV43" s="143" t="str">
        <f>IFERROR(VLOOKUP($B43,'NAV plus Dist'!$B:$FD,AV$1,FALSE)/VLOOKUP($B42,NAV!$A:$FC,AV$1,FALSE)*AV44,"")</f>
        <v/>
      </c>
      <c r="AW43" s="143" t="str">
        <f>IFERROR(VLOOKUP($B43,'NAV plus Dist'!$B:$FD,AW$1,FALSE)/VLOOKUP($B42,NAV!$A:$FC,AW$1,FALSE)*AW44,"")</f>
        <v/>
      </c>
      <c r="AX43" s="143" t="str">
        <f>IFERROR(VLOOKUP($B43,'NAV plus Dist'!$B:$FD,AX$1,FALSE)/VLOOKUP($B42,NAV!$A:$FC,AX$1,FALSE)*AX44,"")</f>
        <v/>
      </c>
      <c r="AY43" s="143" t="str">
        <f>IFERROR(VLOOKUP($B43,'NAV plus Dist'!$B:$FD,AY$1,FALSE)/VLOOKUP($B42,NAV!$A:$FC,AY$1,FALSE)*AY44,"")</f>
        <v/>
      </c>
      <c r="AZ43" s="143" t="str">
        <f>IFERROR(VLOOKUP($B43,'NAV plus Dist'!$B:$FD,AZ$1,FALSE)/VLOOKUP($B42,NAV!$A:$FC,AZ$1,FALSE)*AZ44,"")</f>
        <v/>
      </c>
      <c r="BA43" s="143" t="str">
        <f>IFERROR(VLOOKUP($B43,'NAV plus Dist'!$B:$FD,BA$1,FALSE)/VLOOKUP($B42,NAV!$A:$FC,BA$1,FALSE)*BA44,"")</f>
        <v/>
      </c>
      <c r="BB43" s="143" t="str">
        <f>IFERROR(VLOOKUP($B43,'NAV plus Dist'!$B:$FD,BB$1,FALSE)/VLOOKUP($B42,NAV!$A:$FC,BB$1,FALSE)*BB44,"")</f>
        <v/>
      </c>
      <c r="BC43" s="143" t="str">
        <f>IFERROR(VLOOKUP($B43,'NAV plus Dist'!$B:$FD,BC$1,FALSE)/VLOOKUP($B42,NAV!$A:$FC,BC$1,FALSE)*BC44,"")</f>
        <v/>
      </c>
      <c r="BD43" s="143" t="str">
        <f>IFERROR(VLOOKUP($B43,'NAV plus Dist'!$B:$FD,BD$1,FALSE)/VLOOKUP($B42,NAV!$A:$FC,BD$1,FALSE)*BD44,"")</f>
        <v/>
      </c>
      <c r="BE43" s="143" t="str">
        <f>IFERROR(VLOOKUP($B43,'NAV plus Dist'!$B:$FD,BE$1,FALSE)/VLOOKUP($B42,NAV!$A:$FC,BE$1,FALSE)*BE44,"")</f>
        <v/>
      </c>
      <c r="BF43" s="143" t="str">
        <f>IFERROR(VLOOKUP($B43,'NAV plus Dist'!$B:$FD,BF$1,FALSE)/VLOOKUP($B42,NAV!$A:$FC,BF$1,FALSE)*BF44,"")</f>
        <v/>
      </c>
      <c r="BG43" s="143" t="str">
        <f>IFERROR(VLOOKUP($B43,'NAV plus Dist'!$B:$FD,BG$1,FALSE)/VLOOKUP($B42,NAV!$A:$FC,BG$1,FALSE)*BG44,"")</f>
        <v/>
      </c>
      <c r="BH43" s="143" t="str">
        <f>IFERROR(VLOOKUP($B43,'NAV plus Dist'!$B:$FD,BH$1,FALSE)/VLOOKUP($B42,NAV!$A:$FC,BH$1,FALSE)*BH44,"")</f>
        <v/>
      </c>
      <c r="BI43" s="143" t="str">
        <f>IFERROR(VLOOKUP($B43,'NAV plus Dist'!$B:$FD,BI$1,FALSE)/VLOOKUP($B42,NAV!$A:$FC,BI$1,FALSE)*BI44,"")</f>
        <v/>
      </c>
      <c r="BJ43" s="143" t="str">
        <f>IFERROR(VLOOKUP($B43,'NAV plus Dist'!$B:$FD,BJ$1,FALSE)/VLOOKUP($B42,NAV!$A:$FC,BJ$1,FALSE)*BJ44,"")</f>
        <v/>
      </c>
      <c r="BK43" s="143" t="str">
        <f>IFERROR(VLOOKUP($B43,'NAV plus Dist'!$B:$FD,BK$1,FALSE)/VLOOKUP($B42,NAV!$A:$FC,BK$1,FALSE)*BK44,"")</f>
        <v/>
      </c>
      <c r="BL43" s="143" t="str">
        <f>IFERROR(VLOOKUP($B43,'NAV plus Dist'!$B:$FD,BL$1,FALSE)/VLOOKUP($B42,NAV!$A:$FC,BL$1,FALSE)*BL44,"")</f>
        <v/>
      </c>
      <c r="BM43" s="143" t="str">
        <f>IFERROR(VLOOKUP($B43,'NAV plus Dist'!$B:$FD,BM$1,FALSE)/VLOOKUP($B42,NAV!$A:$FC,BM$1,FALSE)*BM44,"")</f>
        <v/>
      </c>
      <c r="BN43" s="143" t="str">
        <f>IFERROR(VLOOKUP($B43,'NAV plus Dist'!$B:$FD,BN$1,FALSE)/VLOOKUP($B42,NAV!$A:$FC,BN$1,FALSE)*BN44,"")</f>
        <v/>
      </c>
      <c r="BO43" s="143" t="str">
        <f>IFERROR(VLOOKUP($B43,'NAV plus Dist'!$B:$FD,BO$1,FALSE)/VLOOKUP($B42,NAV!$A:$FC,BO$1,FALSE)*BO44,"")</f>
        <v/>
      </c>
      <c r="BP43" s="143" t="str">
        <f>IFERROR(VLOOKUP($B43,'NAV plus Dist'!$B:$FD,BP$1,FALSE)/VLOOKUP($B42,NAV!$A:$FC,BP$1,FALSE)*BP44,"")</f>
        <v/>
      </c>
      <c r="BQ43" s="143" t="str">
        <f>IFERROR(VLOOKUP($B43,'NAV plus Dist'!$B:$FD,BQ$1,FALSE)/VLOOKUP($B42,NAV!$A:$FC,BQ$1,FALSE)*BQ44,"")</f>
        <v/>
      </c>
      <c r="BR43" s="143" t="str">
        <f>IFERROR(VLOOKUP($B43,'NAV plus Dist'!$B:$FD,BR$1,FALSE)/VLOOKUP($B42,NAV!$A:$FC,BR$1,FALSE)*BR44,"")</f>
        <v/>
      </c>
      <c r="BS43" s="143" t="str">
        <f>IFERROR(VLOOKUP($B43,'NAV plus Dist'!$B:$FD,BS$1,FALSE)/VLOOKUP($B42,NAV!$A:$FC,BS$1,FALSE)*BS44,"")</f>
        <v/>
      </c>
      <c r="BT43" s="143" t="str">
        <f>IFERROR(VLOOKUP($B43,'NAV plus Dist'!$B:$FD,BT$1,FALSE)/VLOOKUP($B42,NAV!$A:$FC,BT$1,FALSE)*BT44,"")</f>
        <v/>
      </c>
      <c r="BU43" s="143" t="str">
        <f>IFERROR(VLOOKUP($B43,'NAV plus Dist'!$B:$FD,BU$1,FALSE)/VLOOKUP($B42,NAV!$A:$FC,BU$1,FALSE)*BU44,"")</f>
        <v/>
      </c>
      <c r="BV43" s="143" t="str">
        <f>IFERROR(VLOOKUP($B43,'NAV plus Dist'!$B:$FD,BV$1,FALSE)/VLOOKUP($B42,NAV!$A:$FC,BV$1,FALSE)*BV44,"")</f>
        <v/>
      </c>
      <c r="BW43" s="143" t="str">
        <f>IFERROR(VLOOKUP($B43,'NAV plus Dist'!$B:$FD,BW$1,FALSE)/VLOOKUP($B42,NAV!$A:$FC,BW$1,FALSE)*BW44,"")</f>
        <v/>
      </c>
      <c r="BX43" s="143" t="str">
        <f>IFERROR(VLOOKUP($B43,'NAV plus Dist'!$B:$FD,BX$1,FALSE)/VLOOKUP($B42,NAV!$A:$FC,BX$1,FALSE)*BX44,"")</f>
        <v/>
      </c>
      <c r="BY43" s="143" t="str">
        <f>IFERROR(VLOOKUP($B43,'NAV plus Dist'!$B:$FD,BY$1,FALSE)/VLOOKUP($B42,NAV!$A:$FC,BY$1,FALSE)*BY44,"")</f>
        <v/>
      </c>
      <c r="BZ43" s="143" t="str">
        <f>IFERROR(VLOOKUP($B43,'NAV plus Dist'!$B:$FD,BZ$1,FALSE)/VLOOKUP($B42,NAV!$A:$FC,BZ$1,FALSE)*BZ44,"")</f>
        <v/>
      </c>
      <c r="CA43" s="143" t="str">
        <f>IFERROR(VLOOKUP($B43,'NAV plus Dist'!$B:$FD,CA$1,FALSE)/VLOOKUP($B42,NAV!$A:$FC,CA$1,FALSE)*CA44,"")</f>
        <v/>
      </c>
      <c r="CB43" s="143" t="str">
        <f>IFERROR(VLOOKUP($B43,'NAV plus Dist'!$B:$FD,CB$1,FALSE)/VLOOKUP($B42,NAV!$A:$FC,CB$1,FALSE)*CB44,"")</f>
        <v/>
      </c>
      <c r="CC43" s="143" t="str">
        <f>IFERROR(VLOOKUP($B43,'NAV plus Dist'!$B:$FD,CC$1,FALSE)/VLOOKUP($B42,NAV!$A:$FC,CC$1,FALSE)*CC44,"")</f>
        <v/>
      </c>
      <c r="CD43" s="143" t="str">
        <f>IFERROR(VLOOKUP($B43,'NAV plus Dist'!$B:$FD,CD$1,FALSE)/VLOOKUP($B42,NAV!$A:$FC,CD$1,FALSE)*CD44,"")</f>
        <v/>
      </c>
      <c r="CE43" s="143" t="str">
        <f>IFERROR(VLOOKUP($B43,'NAV plus Dist'!$B:$FD,CE$1,FALSE)/VLOOKUP($B42,NAV!$A:$FC,CE$1,FALSE)*CE44,"")</f>
        <v/>
      </c>
      <c r="CF43" s="143" t="str">
        <f>IFERROR(VLOOKUP($B43,'NAV plus Dist'!$B:$FD,CF$1,FALSE)/VLOOKUP($B42,NAV!$A:$FC,CF$1,FALSE)*CF44,"")</f>
        <v/>
      </c>
      <c r="CG43" s="143" t="str">
        <f>IFERROR(VLOOKUP($B43,'NAV plus Dist'!$B:$FD,CG$1,FALSE)/VLOOKUP($B42,NAV!$A:$FC,CG$1,FALSE)*CG44,"")</f>
        <v/>
      </c>
      <c r="CH43" s="143" t="str">
        <f>IFERROR(VLOOKUP($B43,'NAV plus Dist'!$B:$FD,CH$1,FALSE)/VLOOKUP($B42,NAV!$A:$FC,CH$1,FALSE)*CH44,"")</f>
        <v/>
      </c>
      <c r="CI43" s="143" t="str">
        <f>IFERROR(VLOOKUP($B43,'NAV plus Dist'!$B:$FD,CI$1,FALSE)/VLOOKUP($B42,NAV!$A:$FC,CI$1,FALSE)*CI44,"")</f>
        <v/>
      </c>
      <c r="CJ43" s="143" t="str">
        <f>IFERROR(VLOOKUP($B43,'NAV plus Dist'!$B:$FD,CJ$1,FALSE)/VLOOKUP($B42,NAV!$A:$FC,CJ$1,FALSE)*CJ44,"")</f>
        <v/>
      </c>
      <c r="CK43" s="143" t="str">
        <f>IFERROR(VLOOKUP($B43,'NAV plus Dist'!$B:$AAA,CK$1,FALSE)/VLOOKUP($B42,NAV!$A:$AAA,CK$1,FALSE)*CK44,"")</f>
        <v/>
      </c>
      <c r="CL43" s="143" t="str">
        <f>IFERROR(VLOOKUP($B43,'NAV plus Dist'!$B:$AAA,CL$1,FALSE)/VLOOKUP($B42,NAV!$A:$AAA,CL$1,FALSE)*CL44,"")</f>
        <v/>
      </c>
      <c r="CM43" s="143" t="str">
        <f>IFERROR(VLOOKUP($B43,'NAV plus Dist'!$B:$AAA,CM$1,FALSE)/VLOOKUP($B42,NAV!$A:$AAA,CM$1,FALSE)*CM44,"")</f>
        <v/>
      </c>
      <c r="CN43" s="143" t="str">
        <f>IFERROR(VLOOKUP($B43,'NAV plus Dist'!$B:$AAA,CN$1,FALSE)/VLOOKUP($B42,NAV!$A:$AAA,CN$1,FALSE)*CN44,"")</f>
        <v/>
      </c>
      <c r="CO43" s="143" t="str">
        <f>IFERROR(VLOOKUP($B43,'NAV plus Dist'!$B:$AAA,CO$1,FALSE)/VLOOKUP($B42,NAV!$A:$AAA,CO$1,FALSE)*CO44,"")</f>
        <v/>
      </c>
      <c r="CP43" s="143" t="str">
        <f>IFERROR(VLOOKUP($B43,'NAV plus Dist'!$B:$AAA,CP$1,FALSE)/VLOOKUP($B42,NAV!$A:$AAA,CP$1,FALSE)*CP44,"")</f>
        <v/>
      </c>
      <c r="CQ43" s="143" t="str">
        <f>IFERROR(VLOOKUP($B43,'NAV plus Dist'!$B:$AAA,CQ$1,FALSE)/VLOOKUP($B42,NAV!$A:$AAA,CQ$1,FALSE)*CQ44,"")</f>
        <v/>
      </c>
      <c r="CR43" s="143" t="str">
        <f>IFERROR(VLOOKUP($B43,'NAV plus Dist'!$B:$AAA,CR$1,FALSE)/VLOOKUP($B42,NAV!$A:$AAA,CR$1,FALSE)*CR44,"")</f>
        <v/>
      </c>
      <c r="CS43" s="143" t="str">
        <f>IFERROR(VLOOKUP($B43,'NAV plus Dist'!$B:$AAA,CS$1,FALSE)/VLOOKUP($B42,NAV!$A:$AAA,CS$1,FALSE)*CS44,"")</f>
        <v/>
      </c>
      <c r="CT43" s="143" t="str">
        <f>IFERROR(VLOOKUP($B43,'NAV plus Dist'!$B:$AAA,CT$1,FALSE)/VLOOKUP($B42,NAV!$A:$AAA,CT$1,FALSE)*CT44,"")</f>
        <v/>
      </c>
      <c r="CU43" s="143" t="str">
        <f>IFERROR(VLOOKUP($B43,'NAV plus Dist'!$B:$AAA,CU$1,FALSE)/VLOOKUP($B42,NAV!$A:$AAA,CU$1,FALSE)*CU44,"")</f>
        <v/>
      </c>
      <c r="CV43" s="143" t="str">
        <f>IFERROR(VLOOKUP($B43,'NAV plus Dist'!$B:$AAA,CV$1,FALSE)/VLOOKUP($B42,NAV!$A:$AAA,CV$1,FALSE)*CV44,"")</f>
        <v/>
      </c>
      <c r="CW43" s="143" t="str">
        <f>IFERROR(VLOOKUP($B43,'NAV plus Dist'!$B:$AAA,CW$1,FALSE)/VLOOKUP($B42,NAV!$A:$AAA,CW$1,FALSE)*CW44,"")</f>
        <v/>
      </c>
      <c r="CX43" s="143" t="str">
        <f>IFERROR(VLOOKUP($B43,'NAV plus Dist'!$B:$AAA,CX$1,FALSE)/VLOOKUP($B42,NAV!$A:$AAA,CX$1,FALSE)*CX44,"")</f>
        <v/>
      </c>
      <c r="CY43" s="143" t="str">
        <f>IFERROR(VLOOKUP($B43,'NAV plus Dist'!$B:$AAA,CY$1,FALSE)/VLOOKUP($B42,NAV!$A:$AAA,CY$1,FALSE)*CY44,"")</f>
        <v/>
      </c>
      <c r="CZ43" s="143" t="str">
        <f>IFERROR(VLOOKUP($B43,'NAV plus Dist'!$B:$AAA,CZ$1,FALSE)/VLOOKUP($B42,NAV!$A:$AAA,CZ$1,FALSE)*CZ44,"")</f>
        <v/>
      </c>
      <c r="DA43" s="143" t="str">
        <f>IFERROR(VLOOKUP($B43,'NAV plus Dist'!$B:$AAA,DA$1,FALSE)/VLOOKUP($B42,NAV!$A:$AAA,DA$1,FALSE)*DA44,"")</f>
        <v/>
      </c>
      <c r="DB43" s="143" t="str">
        <f>IFERROR(VLOOKUP($B43,'NAV plus Dist'!$B:$AAA,DB$1,FALSE)/VLOOKUP($B42,NAV!$A:$AAA,DB$1,FALSE)*DB44,"")</f>
        <v/>
      </c>
      <c r="DC43" s="143" t="str">
        <f>IFERROR(VLOOKUP($B43,'NAV plus Dist'!$B:$AAA,DC$1,FALSE)/VLOOKUP($B42,NAV!$A:$AAA,DC$1,FALSE)*DC44,"")</f>
        <v/>
      </c>
      <c r="DD43" s="143" t="str">
        <f>IFERROR(VLOOKUP($B43,'NAV plus Dist'!$B:$AAA,DD$1,FALSE)/VLOOKUP($B42,NAV!$A:$AAA,DD$1,FALSE)*DD44,"")</f>
        <v/>
      </c>
      <c r="DE43" s="143" t="str">
        <f>IFERROR(VLOOKUP($B43,'NAV plus Dist'!$B:$AAA,DE$1,FALSE)/VLOOKUP($B42,NAV!$A:$AAA,DE$1,FALSE)*DE44,"")</f>
        <v/>
      </c>
      <c r="DF43" s="143" t="str">
        <f>IFERROR(VLOOKUP($B43,'NAV plus Dist'!$B:$AAA,DF$1,FALSE)/VLOOKUP($B42,NAV!$A:$AAA,DF$1,FALSE)*DF44,"")</f>
        <v/>
      </c>
      <c r="DG43" s="143" t="str">
        <f>IFERROR(VLOOKUP($B43,'NAV plus Dist'!$B:$AAA,DG$1,FALSE)/VLOOKUP($B42,NAV!$A:$AAA,DG$1,FALSE)*DG44,"")</f>
        <v/>
      </c>
      <c r="DH43" s="143" t="str">
        <f>IFERROR(VLOOKUP($B43,'NAV plus Dist'!$B:$AAA,DH$1,FALSE)/VLOOKUP($B42,NAV!$A:$AAA,DH$1,FALSE)*DH44,"")</f>
        <v/>
      </c>
    </row>
    <row r="44" spans="1:112">
      <c r="A44" s="94">
        <f t="shared" si="35"/>
        <v>157</v>
      </c>
      <c r="B44" s="168">
        <f t="shared" si="36"/>
        <v>41305</v>
      </c>
      <c r="C44" s="143" t="str">
        <f>IFERROR(VLOOKUP($B44,'NAV plus Dist'!$B:$FD,C$1,FALSE)/VLOOKUP($B43,NAV!$A:$FC,C$1,FALSE)*C45,"")</f>
        <v/>
      </c>
      <c r="D44" s="143" t="str">
        <f>IFERROR(VLOOKUP($B44,'NAV plus Dist'!$B:$FD,D$1,FALSE)/VLOOKUP($B43,NAV!$A:$FC,D$1,FALSE)*D45,"")</f>
        <v/>
      </c>
      <c r="E44" s="143" t="str">
        <f>IFERROR(VLOOKUP($B44,'NAV plus Dist'!$B:$FD,E$1,FALSE)/VLOOKUP($B43,NAV!$A:$FC,E$1,FALSE)*E45,"")</f>
        <v/>
      </c>
      <c r="F44" s="143" t="str">
        <f>IFERROR(VLOOKUP($B44,'NAV plus Dist'!$B:$FD,F$1,FALSE)/VLOOKUP($B43,NAV!$A:$FC,F$1,FALSE)*F45,"")</f>
        <v/>
      </c>
      <c r="G44" s="143" t="str">
        <f>IFERROR(VLOOKUP($B44,'NAV plus Dist'!$B:$FD,G$1,FALSE)/VLOOKUP($B43,NAV!$A:$FC,G$1,FALSE)*G45,"")</f>
        <v/>
      </c>
      <c r="H44" s="143" t="str">
        <f>IFERROR(VLOOKUP($B44,'NAV plus Dist'!$B:$FD,H$1,FALSE)/VLOOKUP($B43,NAV!$A:$FC,H$1,FALSE)*H45,"")</f>
        <v/>
      </c>
      <c r="I44" s="143" t="str">
        <f>IFERROR(VLOOKUP($B44,'NAV plus Dist'!$B:$FD,I$1,FALSE)/VLOOKUP($B43,NAV!$A:$FC,I$1,FALSE)*I45,"")</f>
        <v/>
      </c>
      <c r="J44" s="143" t="str">
        <f>IFERROR(VLOOKUP($B44,'NAV plus Dist'!$B:$FD,J$1,FALSE)/VLOOKUP($B43,NAV!$A:$FC,J$1,FALSE)*J45,"")</f>
        <v/>
      </c>
      <c r="K44" s="143" t="str">
        <f>IFERROR(VLOOKUP($B44,'NAV plus Dist'!$B:$FD,K$1,FALSE)/VLOOKUP($B43,NAV!$A:$FC,K$1,FALSE)*K45,"")</f>
        <v/>
      </c>
      <c r="L44" s="143" t="str">
        <f>IFERROR(VLOOKUP($B44,'NAV plus Dist'!$B:$FD,L$1,FALSE)/VLOOKUP($B43,NAV!$A:$FC,L$1,FALSE)*L45,"")</f>
        <v/>
      </c>
      <c r="M44" s="143" t="str">
        <f>IFERROR(VLOOKUP($B44,'NAV plus Dist'!$B:$FD,M$1,FALSE)/VLOOKUP($B43,NAV!$A:$FC,M$1,FALSE)*M45,"")</f>
        <v/>
      </c>
      <c r="N44" s="143" t="str">
        <f>IFERROR(VLOOKUP($B44,'NAV plus Dist'!$B:$FD,N$1,FALSE)/VLOOKUP($B43,NAV!$A:$FC,N$1,FALSE)*N45,"")</f>
        <v/>
      </c>
      <c r="O44" s="143" t="str">
        <f>IFERROR(VLOOKUP($B44,'NAV plus Dist'!$B:$FD,O$1,FALSE)/VLOOKUP($B43,NAV!$A:$FC,O$1,FALSE)*O45,"")</f>
        <v/>
      </c>
      <c r="P44" s="143" t="str">
        <f>IFERROR(VLOOKUP($B44,'NAV plus Dist'!$B:$FD,P$1,FALSE)/VLOOKUP($B43,NAV!$A:$FC,P$1,FALSE)*P45,"")</f>
        <v/>
      </c>
      <c r="Q44" s="143" t="str">
        <f>IFERROR(VLOOKUP($B44,'NAV plus Dist'!$B:$FD,Q$1,FALSE)/VLOOKUP($B43,NAV!$A:$FC,Q$1,FALSE)*Q45,"")</f>
        <v/>
      </c>
      <c r="R44" s="143" t="str">
        <f>IFERROR(VLOOKUP($B44,'NAV plus Dist'!$B:$FD,R$1,FALSE)/VLOOKUP($B43,NAV!$A:$FC,R$1,FALSE)*R45,"")</f>
        <v/>
      </c>
      <c r="S44" s="143" t="str">
        <f>IFERROR(VLOOKUP($B44,'NAV plus Dist'!$B:$FD,S$1,FALSE)/VLOOKUP($B43,NAV!$A:$FC,S$1,FALSE)*S45,"")</f>
        <v/>
      </c>
      <c r="T44" s="143" t="str">
        <f>IFERROR(VLOOKUP($B44,'NAV plus Dist'!$B:$FD,T$1,FALSE)/VLOOKUP($B43,NAV!$A:$FC,T$1,FALSE)*T45,"")</f>
        <v/>
      </c>
      <c r="U44" s="143" t="str">
        <f>IFERROR(VLOOKUP($B44,'NAV plus Dist'!$B:$FD,U$1,FALSE)/VLOOKUP($B43,NAV!$A:$FC,U$1,FALSE)*U45,"")</f>
        <v/>
      </c>
      <c r="V44" s="143" t="str">
        <f>IFERROR(VLOOKUP($B44,'NAV plus Dist'!$B:$FD,V$1,FALSE)/VLOOKUP($B43,NAV!$A:$FC,V$1,FALSE)*V45,"")</f>
        <v/>
      </c>
      <c r="W44" s="143" t="str">
        <f>IFERROR(VLOOKUP($B44,'NAV plus Dist'!$B:$FD,W$1,FALSE)/VLOOKUP($B43,NAV!$A:$FC,W$1,FALSE)*W45,"")</f>
        <v/>
      </c>
      <c r="X44" s="143" t="str">
        <f>IFERROR(VLOOKUP($B44,'NAV plus Dist'!$B:$FD,X$1,FALSE)/VLOOKUP($B43,NAV!$A:$FC,X$1,FALSE)*X45,"")</f>
        <v/>
      </c>
      <c r="Y44" s="143" t="str">
        <f>IFERROR(VLOOKUP($B44,'NAV plus Dist'!$B:$FD,Y$1,FALSE)/VLOOKUP($B43,NAV!$A:$FC,Y$1,FALSE)*Y45,"")</f>
        <v/>
      </c>
      <c r="Z44" s="143" t="str">
        <f>IFERROR(VLOOKUP($B44,'NAV plus Dist'!$B:$FD,Z$1,FALSE)/VLOOKUP($B43,NAV!$A:$FC,Z$1,FALSE)*Z45,"")</f>
        <v/>
      </c>
      <c r="AA44" s="143" t="str">
        <f>IFERROR(VLOOKUP($B44,'NAV plus Dist'!$B:$FD,AA$1,FALSE)/VLOOKUP($B43,NAV!$A:$FC,AA$1,FALSE)*AA45,"")</f>
        <v/>
      </c>
      <c r="AB44" s="143" t="str">
        <f>IFERROR(VLOOKUP($B44,'NAV plus Dist'!$B:$FD,AB$1,FALSE)/VLOOKUP($B43,NAV!$A:$FC,AB$1,FALSE)*AB45,"")</f>
        <v/>
      </c>
      <c r="AC44" s="143" t="str">
        <f>IFERROR(VLOOKUP($B44,'NAV plus Dist'!$B:$FD,AC$1,FALSE)/VLOOKUP($B43,NAV!$A:$FC,AC$1,FALSE)*AC45,"")</f>
        <v/>
      </c>
      <c r="AD44" s="143" t="str">
        <f>IFERROR(VLOOKUP($B44,'NAV plus Dist'!$B:$FD,AD$1,FALSE)/VLOOKUP($B43,NAV!$A:$FC,AD$1,FALSE)*AD45,"")</f>
        <v/>
      </c>
      <c r="AE44" s="143" t="str">
        <f>IFERROR(VLOOKUP($B44,'NAV plus Dist'!$B:$FD,AE$1,FALSE)/VLOOKUP($B43,NAV!$A:$FC,AE$1,FALSE)*AE45,"")</f>
        <v/>
      </c>
      <c r="AF44" s="143" t="str">
        <f>IFERROR(VLOOKUP($B44,'NAV plus Dist'!$B:$FD,AF$1,FALSE)/VLOOKUP($B43,NAV!$A:$FC,AF$1,FALSE)*AF45,"")</f>
        <v/>
      </c>
      <c r="AG44" s="143" t="str">
        <f>IFERROR(VLOOKUP($B44,'NAV plus Dist'!$B:$FD,AG$1,FALSE)/VLOOKUP($B43,NAV!$A:$FC,AG$1,FALSE)*AG45,"")</f>
        <v/>
      </c>
      <c r="AH44" s="143" t="str">
        <f>IFERROR(VLOOKUP($B44,'NAV plus Dist'!$B:$FD,AH$1,FALSE)/VLOOKUP($B43,NAV!$A:$FC,AH$1,FALSE)*AH45,"")</f>
        <v/>
      </c>
      <c r="AI44" s="143" t="str">
        <f>IFERROR(VLOOKUP($B44,'NAV plus Dist'!$B:$FD,AI$1,FALSE)/VLOOKUP($B43,NAV!$A:$FC,AI$1,FALSE)*AI45,"")</f>
        <v/>
      </c>
      <c r="AJ44" s="143" t="str">
        <f>IFERROR(VLOOKUP($B44,'NAV plus Dist'!$B:$FD,AJ$1,FALSE)/VLOOKUP($B43,NAV!$A:$FC,AJ$1,FALSE)*AJ45,"")</f>
        <v/>
      </c>
      <c r="AK44" s="169" t="str">
        <f>IFERROR(VLOOKUP($B44,'NAV plus Dist'!$B:$FD,AK$1,FALSE)/VLOOKUP($B43,NAV!$A:$FC,AK$1,FALSE)*AK45,"")</f>
        <v/>
      </c>
      <c r="AL44" s="169" t="str">
        <f>IFERROR(VLOOKUP($B44,'NAV plus Dist'!$B:$FD,AL$1,FALSE)/VLOOKUP($B43,NAV!$A:$FC,AL$1,FALSE)*AL45,"")</f>
        <v/>
      </c>
      <c r="AM44" s="143" t="str">
        <f>IFERROR(VLOOKUP($B44,'NAV plus Dist'!$B:$FD,AM$1,FALSE)/VLOOKUP($B43,NAV!$A:$FC,AM$1,FALSE)*AM45,"")</f>
        <v/>
      </c>
      <c r="AN44" s="143" t="str">
        <f>IFERROR(VLOOKUP($B44,'NAV plus Dist'!$B:$FD,AN$1,FALSE)/VLOOKUP($B43,NAV!$A:$FC,AN$1,FALSE)*AN45,"")</f>
        <v/>
      </c>
      <c r="AO44" s="143" t="str">
        <f>IFERROR(VLOOKUP($B44,'NAV plus Dist'!$B:$FD,AO$1,FALSE)/VLOOKUP($B43,NAV!$A:$FC,AO$1,FALSE)*AO45,"")</f>
        <v/>
      </c>
      <c r="AP44" s="170" t="str">
        <f>IFERROR(VLOOKUP($B44,'NAV plus Dist'!$B:$FD,AP$1,FALSE)/VLOOKUP($B43,NAV!$A:$FC,AP$1,FALSE)*AP45,"")</f>
        <v/>
      </c>
      <c r="AQ44" s="143" t="str">
        <f>IFERROR(VLOOKUP($B44,'NAV plus Dist'!$B:$FD,AQ$1,FALSE)/VLOOKUP($B43,NAV!$A:$FC,AQ$1,FALSE)*AQ45,"")</f>
        <v/>
      </c>
      <c r="AR44" s="143" t="str">
        <f>IFERROR(VLOOKUP($B44,'NAV plus Dist'!$B:$FD,AR$1,FALSE)/VLOOKUP($B43,NAV!$A:$FC,AR$1,FALSE)*AR45,"")</f>
        <v/>
      </c>
      <c r="AS44" s="143" t="str">
        <f>IFERROR(VLOOKUP($B44,'NAV plus Dist'!$B:$FD,AS$1,FALSE)/VLOOKUP($B43,NAV!$A:$FC,AS$1,FALSE)*AS45,"")</f>
        <v/>
      </c>
      <c r="AT44" s="143" t="str">
        <f>IFERROR(VLOOKUP($B44,'NAV plus Dist'!$B:$FD,AT$1,FALSE)/VLOOKUP($B43,NAV!$A:$FC,AT$1,FALSE)*AT45,"")</f>
        <v/>
      </c>
      <c r="AU44" s="143" t="str">
        <f>IFERROR(VLOOKUP($B44,'NAV plus Dist'!$B:$FD,AU$1,FALSE)/VLOOKUP($B43,NAV!$A:$FC,AU$1,FALSE)*AU45,"")</f>
        <v/>
      </c>
      <c r="AV44" s="143" t="str">
        <f>IFERROR(VLOOKUP($B44,'NAV plus Dist'!$B:$FD,AV$1,FALSE)/VLOOKUP($B43,NAV!$A:$FC,AV$1,FALSE)*AV45,"")</f>
        <v/>
      </c>
      <c r="AW44" s="143" t="str">
        <f>IFERROR(VLOOKUP($B44,'NAV plus Dist'!$B:$FD,AW$1,FALSE)/VLOOKUP($B43,NAV!$A:$FC,AW$1,FALSE)*AW45,"")</f>
        <v/>
      </c>
      <c r="AX44" s="143" t="str">
        <f>IFERROR(VLOOKUP($B44,'NAV plus Dist'!$B:$FD,AX$1,FALSE)/VLOOKUP($B43,NAV!$A:$FC,AX$1,FALSE)*AX45,"")</f>
        <v/>
      </c>
      <c r="AY44" s="143" t="str">
        <f>IFERROR(VLOOKUP($B44,'NAV plus Dist'!$B:$FD,AY$1,FALSE)/VLOOKUP($B43,NAV!$A:$FC,AY$1,FALSE)*AY45,"")</f>
        <v/>
      </c>
      <c r="AZ44" s="143" t="str">
        <f>IFERROR(VLOOKUP($B44,'NAV plus Dist'!$B:$FD,AZ$1,FALSE)/VLOOKUP($B43,NAV!$A:$FC,AZ$1,FALSE)*AZ45,"")</f>
        <v/>
      </c>
      <c r="BA44" s="143" t="str">
        <f>IFERROR(VLOOKUP($B44,'NAV plus Dist'!$B:$FD,BA$1,FALSE)/VLOOKUP($B43,NAV!$A:$FC,BA$1,FALSE)*BA45,"")</f>
        <v/>
      </c>
      <c r="BB44" s="143" t="str">
        <f>IFERROR(VLOOKUP($B44,'NAV plus Dist'!$B:$FD,BB$1,FALSE)/VLOOKUP($B43,NAV!$A:$FC,BB$1,FALSE)*BB45,"")</f>
        <v/>
      </c>
      <c r="BC44" s="143" t="str">
        <f>IFERROR(VLOOKUP($B44,'NAV plus Dist'!$B:$FD,BC$1,FALSE)/VLOOKUP($B43,NAV!$A:$FC,BC$1,FALSE)*BC45,"")</f>
        <v/>
      </c>
      <c r="BD44" s="143" t="str">
        <f>IFERROR(VLOOKUP($B44,'NAV plus Dist'!$B:$FD,BD$1,FALSE)/VLOOKUP($B43,NAV!$A:$FC,BD$1,FALSE)*BD45,"")</f>
        <v/>
      </c>
      <c r="BE44" s="143" t="str">
        <f>IFERROR(VLOOKUP($B44,'NAV plus Dist'!$B:$FD,BE$1,FALSE)/VLOOKUP($B43,NAV!$A:$FC,BE$1,FALSE)*BE45,"")</f>
        <v/>
      </c>
      <c r="BF44" s="143" t="str">
        <f>IFERROR(VLOOKUP($B44,'NAV plus Dist'!$B:$FD,BF$1,FALSE)/VLOOKUP($B43,NAV!$A:$FC,BF$1,FALSE)*BF45,"")</f>
        <v/>
      </c>
      <c r="BG44" s="143" t="str">
        <f>IFERROR(VLOOKUP($B44,'NAV plus Dist'!$B:$FD,BG$1,FALSE)/VLOOKUP($B43,NAV!$A:$FC,BG$1,FALSE)*BG45,"")</f>
        <v/>
      </c>
      <c r="BH44" s="143" t="str">
        <f>IFERROR(VLOOKUP($B44,'NAV plus Dist'!$B:$FD,BH$1,FALSE)/VLOOKUP($B43,NAV!$A:$FC,BH$1,FALSE)*BH45,"")</f>
        <v/>
      </c>
      <c r="BI44" s="143" t="str">
        <f>IFERROR(VLOOKUP($B44,'NAV plus Dist'!$B:$FD,BI$1,FALSE)/VLOOKUP($B43,NAV!$A:$FC,BI$1,FALSE)*BI45,"")</f>
        <v/>
      </c>
      <c r="BJ44" s="143" t="str">
        <f>IFERROR(VLOOKUP($B44,'NAV plus Dist'!$B:$FD,BJ$1,FALSE)/VLOOKUP($B43,NAV!$A:$FC,BJ$1,FALSE)*BJ45,"")</f>
        <v/>
      </c>
      <c r="BK44" s="143" t="str">
        <f>IFERROR(VLOOKUP($B44,'NAV plus Dist'!$B:$FD,BK$1,FALSE)/VLOOKUP($B43,NAV!$A:$FC,BK$1,FALSE)*BK45,"")</f>
        <v/>
      </c>
      <c r="BL44" s="143" t="str">
        <f>IFERROR(VLOOKUP($B44,'NAV plus Dist'!$B:$FD,BL$1,FALSE)/VLOOKUP($B43,NAV!$A:$FC,BL$1,FALSE)*BL45,"")</f>
        <v/>
      </c>
      <c r="BM44" s="143" t="str">
        <f>IFERROR(VLOOKUP($B44,'NAV plus Dist'!$B:$FD,BM$1,FALSE)/VLOOKUP($B43,NAV!$A:$FC,BM$1,FALSE)*BM45,"")</f>
        <v/>
      </c>
      <c r="BN44" s="143" t="str">
        <f>IFERROR(VLOOKUP($B44,'NAV plus Dist'!$B:$FD,BN$1,FALSE)/VLOOKUP($B43,NAV!$A:$FC,BN$1,FALSE)*BN45,"")</f>
        <v/>
      </c>
      <c r="BO44" s="143" t="str">
        <f>IFERROR(VLOOKUP($B44,'NAV plus Dist'!$B:$FD,BO$1,FALSE)/VLOOKUP($B43,NAV!$A:$FC,BO$1,FALSE)*BO45,"")</f>
        <v/>
      </c>
      <c r="BP44" s="143" t="str">
        <f>IFERROR(VLOOKUP($B44,'NAV plus Dist'!$B:$FD,BP$1,FALSE)/VLOOKUP($B43,NAV!$A:$FC,BP$1,FALSE)*BP45,"")</f>
        <v/>
      </c>
      <c r="BQ44" s="143" t="str">
        <f>IFERROR(VLOOKUP($B44,'NAV plus Dist'!$B:$FD,BQ$1,FALSE)/VLOOKUP($B43,NAV!$A:$FC,BQ$1,FALSE)*BQ45,"")</f>
        <v/>
      </c>
      <c r="BR44" s="143" t="str">
        <f>IFERROR(VLOOKUP($B44,'NAV plus Dist'!$B:$FD,BR$1,FALSE)/VLOOKUP($B43,NAV!$A:$FC,BR$1,FALSE)*BR45,"")</f>
        <v/>
      </c>
      <c r="BS44" s="143" t="str">
        <f>IFERROR(VLOOKUP($B44,'NAV plus Dist'!$B:$FD,BS$1,FALSE)/VLOOKUP($B43,NAV!$A:$FC,BS$1,FALSE)*BS45,"")</f>
        <v/>
      </c>
      <c r="BT44" s="143" t="str">
        <f>IFERROR(VLOOKUP($B44,'NAV plus Dist'!$B:$FD,BT$1,FALSE)/VLOOKUP($B43,NAV!$A:$FC,BT$1,FALSE)*BT45,"")</f>
        <v/>
      </c>
      <c r="BU44" s="143" t="str">
        <f>IFERROR(VLOOKUP($B44,'NAV plus Dist'!$B:$FD,BU$1,FALSE)/VLOOKUP($B43,NAV!$A:$FC,BU$1,FALSE)*BU45,"")</f>
        <v/>
      </c>
      <c r="BV44" s="143" t="str">
        <f>IFERROR(VLOOKUP($B44,'NAV plus Dist'!$B:$FD,BV$1,FALSE)/VLOOKUP($B43,NAV!$A:$FC,BV$1,FALSE)*BV45,"")</f>
        <v/>
      </c>
      <c r="BW44" s="143" t="str">
        <f>IFERROR(VLOOKUP($B44,'NAV plus Dist'!$B:$FD,BW$1,FALSE)/VLOOKUP($B43,NAV!$A:$FC,BW$1,FALSE)*BW45,"")</f>
        <v/>
      </c>
      <c r="BX44" s="143" t="str">
        <f>IFERROR(VLOOKUP($B44,'NAV plus Dist'!$B:$FD,BX$1,FALSE)/VLOOKUP($B43,NAV!$A:$FC,BX$1,FALSE)*BX45,"")</f>
        <v/>
      </c>
      <c r="BY44" s="143" t="str">
        <f>IFERROR(VLOOKUP($B44,'NAV plus Dist'!$B:$FD,BY$1,FALSE)/VLOOKUP($B43,NAV!$A:$FC,BY$1,FALSE)*BY45,"")</f>
        <v/>
      </c>
      <c r="BZ44" s="143" t="str">
        <f>IFERROR(VLOOKUP($B44,'NAV plus Dist'!$B:$FD,BZ$1,FALSE)/VLOOKUP($B43,NAV!$A:$FC,BZ$1,FALSE)*BZ45,"")</f>
        <v/>
      </c>
      <c r="CA44" s="143" t="str">
        <f>IFERROR(VLOOKUP($B44,'NAV plus Dist'!$B:$FD,CA$1,FALSE)/VLOOKUP($B43,NAV!$A:$FC,CA$1,FALSE)*CA45,"")</f>
        <v/>
      </c>
      <c r="CB44" s="143" t="str">
        <f>IFERROR(VLOOKUP($B44,'NAV plus Dist'!$B:$FD,CB$1,FALSE)/VLOOKUP($B43,NAV!$A:$FC,CB$1,FALSE)*CB45,"")</f>
        <v/>
      </c>
      <c r="CC44" s="143" t="str">
        <f>IFERROR(VLOOKUP($B44,'NAV plus Dist'!$B:$FD,CC$1,FALSE)/VLOOKUP($B43,NAV!$A:$FC,CC$1,FALSE)*CC45,"")</f>
        <v/>
      </c>
      <c r="CD44" s="143" t="str">
        <f>IFERROR(VLOOKUP($B44,'NAV plus Dist'!$B:$FD,CD$1,FALSE)/VLOOKUP($B43,NAV!$A:$FC,CD$1,FALSE)*CD45,"")</f>
        <v/>
      </c>
      <c r="CE44" s="143" t="str">
        <f>IFERROR(VLOOKUP($B44,'NAV plus Dist'!$B:$FD,CE$1,FALSE)/VLOOKUP($B43,NAV!$A:$FC,CE$1,FALSE)*CE45,"")</f>
        <v/>
      </c>
      <c r="CF44" s="143" t="str">
        <f>IFERROR(VLOOKUP($B44,'NAV plus Dist'!$B:$FD,CF$1,FALSE)/VLOOKUP($B43,NAV!$A:$FC,CF$1,FALSE)*CF45,"")</f>
        <v/>
      </c>
      <c r="CG44" s="143" t="str">
        <f>IFERROR(VLOOKUP($B44,'NAV plus Dist'!$B:$FD,CG$1,FALSE)/VLOOKUP($B43,NAV!$A:$FC,CG$1,FALSE)*CG45,"")</f>
        <v/>
      </c>
      <c r="CH44" s="143" t="str">
        <f>IFERROR(VLOOKUP($B44,'NAV plus Dist'!$B:$FD,CH$1,FALSE)/VLOOKUP($B43,NAV!$A:$FC,CH$1,FALSE)*CH45,"")</f>
        <v/>
      </c>
      <c r="CI44" s="143" t="str">
        <f>IFERROR(VLOOKUP($B44,'NAV plus Dist'!$B:$FD,CI$1,FALSE)/VLOOKUP($B43,NAV!$A:$FC,CI$1,FALSE)*CI45,"")</f>
        <v/>
      </c>
      <c r="CJ44" s="143" t="str">
        <f>IFERROR(VLOOKUP($B44,'NAV plus Dist'!$B:$FD,CJ$1,FALSE)/VLOOKUP($B43,NAV!$A:$FC,CJ$1,FALSE)*CJ45,"")</f>
        <v/>
      </c>
      <c r="CK44" s="143" t="str">
        <f>IFERROR(VLOOKUP($B44,'NAV plus Dist'!$B:$AAA,CK$1,FALSE)/VLOOKUP($B43,NAV!$A:$AAA,CK$1,FALSE)*CK45,"")</f>
        <v/>
      </c>
      <c r="CL44" s="143" t="str">
        <f>IFERROR(VLOOKUP($B44,'NAV plus Dist'!$B:$AAA,CL$1,FALSE)/VLOOKUP($B43,NAV!$A:$AAA,CL$1,FALSE)*CL45,"")</f>
        <v/>
      </c>
      <c r="CM44" s="143" t="str">
        <f>IFERROR(VLOOKUP($B44,'NAV plus Dist'!$B:$AAA,CM$1,FALSE)/VLOOKUP($B43,NAV!$A:$AAA,CM$1,FALSE)*CM45,"")</f>
        <v/>
      </c>
      <c r="CN44" s="143" t="str">
        <f>IFERROR(VLOOKUP($B44,'NAV plus Dist'!$B:$AAA,CN$1,FALSE)/VLOOKUP($B43,NAV!$A:$AAA,CN$1,FALSE)*CN45,"")</f>
        <v/>
      </c>
      <c r="CO44" s="143" t="str">
        <f>IFERROR(VLOOKUP($B44,'NAV plus Dist'!$B:$AAA,CO$1,FALSE)/VLOOKUP($B43,NAV!$A:$AAA,CO$1,FALSE)*CO45,"")</f>
        <v/>
      </c>
      <c r="CP44" s="143" t="str">
        <f>IFERROR(VLOOKUP($B44,'NAV plus Dist'!$B:$AAA,CP$1,FALSE)/VLOOKUP($B43,NAV!$A:$AAA,CP$1,FALSE)*CP45,"")</f>
        <v/>
      </c>
      <c r="CQ44" s="143" t="str">
        <f>IFERROR(VLOOKUP($B44,'NAV plus Dist'!$B:$AAA,CQ$1,FALSE)/VLOOKUP($B43,NAV!$A:$AAA,CQ$1,FALSE)*CQ45,"")</f>
        <v/>
      </c>
      <c r="CR44" s="143" t="str">
        <f>IFERROR(VLOOKUP($B44,'NAV plus Dist'!$B:$AAA,CR$1,FALSE)/VLOOKUP($B43,NAV!$A:$AAA,CR$1,FALSE)*CR45,"")</f>
        <v/>
      </c>
      <c r="CS44" s="143" t="str">
        <f>IFERROR(VLOOKUP($B44,'NAV plus Dist'!$B:$AAA,CS$1,FALSE)/VLOOKUP($B43,NAV!$A:$AAA,CS$1,FALSE)*CS45,"")</f>
        <v/>
      </c>
      <c r="CT44" s="143" t="str">
        <f>IFERROR(VLOOKUP($B44,'NAV plus Dist'!$B:$AAA,CT$1,FALSE)/VLOOKUP($B43,NAV!$A:$AAA,CT$1,FALSE)*CT45,"")</f>
        <v/>
      </c>
      <c r="CU44" s="143" t="str">
        <f>IFERROR(VLOOKUP($B44,'NAV plus Dist'!$B:$AAA,CU$1,FALSE)/VLOOKUP($B43,NAV!$A:$AAA,CU$1,FALSE)*CU45,"")</f>
        <v/>
      </c>
      <c r="CV44" s="143" t="str">
        <f>IFERROR(VLOOKUP($B44,'NAV plus Dist'!$B:$AAA,CV$1,FALSE)/VLOOKUP($B43,NAV!$A:$AAA,CV$1,FALSE)*CV45,"")</f>
        <v/>
      </c>
      <c r="CW44" s="143" t="str">
        <f>IFERROR(VLOOKUP($B44,'NAV plus Dist'!$B:$AAA,CW$1,FALSE)/VLOOKUP($B43,NAV!$A:$AAA,CW$1,FALSE)*CW45,"")</f>
        <v/>
      </c>
      <c r="CX44" s="143" t="str">
        <f>IFERROR(VLOOKUP($B44,'NAV plus Dist'!$B:$AAA,CX$1,FALSE)/VLOOKUP($B43,NAV!$A:$AAA,CX$1,FALSE)*CX45,"")</f>
        <v/>
      </c>
      <c r="CY44" s="143" t="str">
        <f>IFERROR(VLOOKUP($B44,'NAV plus Dist'!$B:$AAA,CY$1,FALSE)/VLOOKUP($B43,NAV!$A:$AAA,CY$1,FALSE)*CY45,"")</f>
        <v/>
      </c>
      <c r="CZ44" s="143" t="str">
        <f>IFERROR(VLOOKUP($B44,'NAV plus Dist'!$B:$AAA,CZ$1,FALSE)/VLOOKUP($B43,NAV!$A:$AAA,CZ$1,FALSE)*CZ45,"")</f>
        <v/>
      </c>
      <c r="DA44" s="143" t="str">
        <f>IFERROR(VLOOKUP($B44,'NAV plus Dist'!$B:$AAA,DA$1,FALSE)/VLOOKUP($B43,NAV!$A:$AAA,DA$1,FALSE)*DA45,"")</f>
        <v/>
      </c>
      <c r="DB44" s="143" t="str">
        <f>IFERROR(VLOOKUP($B44,'NAV plus Dist'!$B:$AAA,DB$1,FALSE)/VLOOKUP($B43,NAV!$A:$AAA,DB$1,FALSE)*DB45,"")</f>
        <v/>
      </c>
      <c r="DC44" s="143" t="str">
        <f>IFERROR(VLOOKUP($B44,'NAV plus Dist'!$B:$AAA,DC$1,FALSE)/VLOOKUP($B43,NAV!$A:$AAA,DC$1,FALSE)*DC45,"")</f>
        <v/>
      </c>
      <c r="DD44" s="143" t="str">
        <f>IFERROR(VLOOKUP($B44,'NAV plus Dist'!$B:$AAA,DD$1,FALSE)/VLOOKUP($B43,NAV!$A:$AAA,DD$1,FALSE)*DD45,"")</f>
        <v/>
      </c>
      <c r="DE44" s="143" t="str">
        <f>IFERROR(VLOOKUP($B44,'NAV plus Dist'!$B:$AAA,DE$1,FALSE)/VLOOKUP($B43,NAV!$A:$AAA,DE$1,FALSE)*DE45,"")</f>
        <v/>
      </c>
      <c r="DF44" s="143" t="str">
        <f>IFERROR(VLOOKUP($B44,'NAV plus Dist'!$B:$AAA,DF$1,FALSE)/VLOOKUP($B43,NAV!$A:$AAA,DF$1,FALSE)*DF45,"")</f>
        <v/>
      </c>
      <c r="DG44" s="143" t="str">
        <f>IFERROR(VLOOKUP($B44,'NAV plus Dist'!$B:$AAA,DG$1,FALSE)/VLOOKUP($B43,NAV!$A:$AAA,DG$1,FALSE)*DG45,"")</f>
        <v/>
      </c>
      <c r="DH44" s="143" t="str">
        <f>IFERROR(VLOOKUP($B44,'NAV plus Dist'!$B:$AAA,DH$1,FALSE)/VLOOKUP($B43,NAV!$A:$AAA,DH$1,FALSE)*DH45,"")</f>
        <v/>
      </c>
    </row>
    <row r="45" spans="1:112">
      <c r="A45" s="94">
        <f t="shared" si="35"/>
        <v>156</v>
      </c>
      <c r="B45" s="168">
        <f t="shared" si="36"/>
        <v>41333</v>
      </c>
      <c r="C45" s="143" t="str">
        <f>IFERROR(VLOOKUP($B45,'NAV plus Dist'!$B:$FD,C$1,FALSE)/VLOOKUP($B44,NAV!$A:$FC,C$1,FALSE)*C46,"")</f>
        <v/>
      </c>
      <c r="D45" s="143" t="str">
        <f>IFERROR(VLOOKUP($B45,'NAV plus Dist'!$B:$FD,D$1,FALSE)/VLOOKUP($B44,NAV!$A:$FC,D$1,FALSE)*D46,"")</f>
        <v/>
      </c>
      <c r="E45" s="143" t="str">
        <f>IFERROR(VLOOKUP($B45,'NAV plus Dist'!$B:$FD,E$1,FALSE)/VLOOKUP($B44,NAV!$A:$FC,E$1,FALSE)*E46,"")</f>
        <v/>
      </c>
      <c r="F45" s="143" t="str">
        <f>IFERROR(VLOOKUP($B45,'NAV plus Dist'!$B:$FD,F$1,FALSE)/VLOOKUP($B44,NAV!$A:$FC,F$1,FALSE)*F46,"")</f>
        <v/>
      </c>
      <c r="G45" s="143" t="str">
        <f>IFERROR(VLOOKUP($B45,'NAV plus Dist'!$B:$FD,G$1,FALSE)/VLOOKUP($B44,NAV!$A:$FC,G$1,FALSE)*G46,"")</f>
        <v/>
      </c>
      <c r="H45" s="143" t="str">
        <f>IFERROR(VLOOKUP($B45,'NAV plus Dist'!$B:$FD,H$1,FALSE)/VLOOKUP($B44,NAV!$A:$FC,H$1,FALSE)*H46,"")</f>
        <v/>
      </c>
      <c r="I45" s="143" t="str">
        <f>IFERROR(VLOOKUP($B45,'NAV plus Dist'!$B:$FD,I$1,FALSE)/VLOOKUP($B44,NAV!$A:$FC,I$1,FALSE)*I46,"")</f>
        <v/>
      </c>
      <c r="J45" s="143" t="str">
        <f>IFERROR(VLOOKUP($B45,'NAV plus Dist'!$B:$FD,J$1,FALSE)/VLOOKUP($B44,NAV!$A:$FC,J$1,FALSE)*J46,"")</f>
        <v/>
      </c>
      <c r="K45" s="143" t="str">
        <f>IFERROR(VLOOKUP($B45,'NAV plus Dist'!$B:$FD,K$1,FALSE)/VLOOKUP($B44,NAV!$A:$FC,K$1,FALSE)*K46,"")</f>
        <v/>
      </c>
      <c r="L45" s="143" t="str">
        <f>IFERROR(VLOOKUP($B45,'NAV plus Dist'!$B:$FD,L$1,FALSE)/VLOOKUP($B44,NAV!$A:$FC,L$1,FALSE)*L46,"")</f>
        <v/>
      </c>
      <c r="M45" s="143" t="str">
        <f>IFERROR(VLOOKUP($B45,'NAV plus Dist'!$B:$FD,M$1,FALSE)/VLOOKUP($B44,NAV!$A:$FC,M$1,FALSE)*M46,"")</f>
        <v/>
      </c>
      <c r="N45" s="143" t="str">
        <f>IFERROR(VLOOKUP($B45,'NAV plus Dist'!$B:$FD,N$1,FALSE)/VLOOKUP($B44,NAV!$A:$FC,N$1,FALSE)*N46,"")</f>
        <v/>
      </c>
      <c r="O45" s="143" t="str">
        <f>IFERROR(VLOOKUP($B45,'NAV plus Dist'!$B:$FD,O$1,FALSE)/VLOOKUP($B44,NAV!$A:$FC,O$1,FALSE)*O46,"")</f>
        <v/>
      </c>
      <c r="P45" s="143" t="str">
        <f>IFERROR(VLOOKUP($B45,'NAV plus Dist'!$B:$FD,P$1,FALSE)/VLOOKUP($B44,NAV!$A:$FC,P$1,FALSE)*P46,"")</f>
        <v/>
      </c>
      <c r="Q45" s="143" t="str">
        <f>IFERROR(VLOOKUP($B45,'NAV plus Dist'!$B:$FD,Q$1,FALSE)/VLOOKUP($B44,NAV!$A:$FC,Q$1,FALSE)*Q46,"")</f>
        <v/>
      </c>
      <c r="R45" s="143" t="str">
        <f>IFERROR(VLOOKUP($B45,'NAV plus Dist'!$B:$FD,R$1,FALSE)/VLOOKUP($B44,NAV!$A:$FC,R$1,FALSE)*R46,"")</f>
        <v/>
      </c>
      <c r="S45" s="143" t="str">
        <f>IFERROR(VLOOKUP($B45,'NAV plus Dist'!$B:$FD,S$1,FALSE)/VLOOKUP($B44,NAV!$A:$FC,S$1,FALSE)*S46,"")</f>
        <v/>
      </c>
      <c r="T45" s="143" t="str">
        <f>IFERROR(VLOOKUP($B45,'NAV plus Dist'!$B:$FD,T$1,FALSE)/VLOOKUP($B44,NAV!$A:$FC,T$1,FALSE)*T46,"")</f>
        <v/>
      </c>
      <c r="U45" s="143" t="str">
        <f>IFERROR(VLOOKUP($B45,'NAV plus Dist'!$B:$FD,U$1,FALSE)/VLOOKUP($B44,NAV!$A:$FC,U$1,FALSE)*U46,"")</f>
        <v/>
      </c>
      <c r="V45" s="143" t="str">
        <f>IFERROR(VLOOKUP($B45,'NAV plus Dist'!$B:$FD,V$1,FALSE)/VLOOKUP($B44,NAV!$A:$FC,V$1,FALSE)*V46,"")</f>
        <v/>
      </c>
      <c r="W45" s="143" t="str">
        <f>IFERROR(VLOOKUP($B45,'NAV plus Dist'!$B:$FD,W$1,FALSE)/VLOOKUP($B44,NAV!$A:$FC,W$1,FALSE)*W46,"")</f>
        <v/>
      </c>
      <c r="X45" s="143" t="str">
        <f>IFERROR(VLOOKUP($B45,'NAV plus Dist'!$B:$FD,X$1,FALSE)/VLOOKUP($B44,NAV!$A:$FC,X$1,FALSE)*X46,"")</f>
        <v/>
      </c>
      <c r="Y45" s="143" t="str">
        <f>IFERROR(VLOOKUP($B45,'NAV plus Dist'!$B:$FD,Y$1,FALSE)/VLOOKUP($B44,NAV!$A:$FC,Y$1,FALSE)*Y46,"")</f>
        <v/>
      </c>
      <c r="Z45" s="143" t="str">
        <f>IFERROR(VLOOKUP($B45,'NAV plus Dist'!$B:$FD,Z$1,FALSE)/VLOOKUP($B44,NAV!$A:$FC,Z$1,FALSE)*Z46,"")</f>
        <v/>
      </c>
      <c r="AA45" s="143" t="str">
        <f>IFERROR(VLOOKUP($B45,'NAV plus Dist'!$B:$FD,AA$1,FALSE)/VLOOKUP($B44,NAV!$A:$FC,AA$1,FALSE)*AA46,"")</f>
        <v/>
      </c>
      <c r="AB45" s="143" t="str">
        <f>IFERROR(VLOOKUP($B45,'NAV plus Dist'!$B:$FD,AB$1,FALSE)/VLOOKUP($B44,NAV!$A:$FC,AB$1,FALSE)*AB46,"")</f>
        <v/>
      </c>
      <c r="AC45" s="143" t="str">
        <f>IFERROR(VLOOKUP($B45,'NAV plus Dist'!$B:$FD,AC$1,FALSE)/VLOOKUP($B44,NAV!$A:$FC,AC$1,FALSE)*AC46,"")</f>
        <v/>
      </c>
      <c r="AD45" s="143" t="str">
        <f>IFERROR(VLOOKUP($B45,'NAV plus Dist'!$B:$FD,AD$1,FALSE)/VLOOKUP($B44,NAV!$A:$FC,AD$1,FALSE)*AD46,"")</f>
        <v/>
      </c>
      <c r="AE45" s="143" t="str">
        <f>IFERROR(VLOOKUP($B45,'NAV plus Dist'!$B:$FD,AE$1,FALSE)/VLOOKUP($B44,NAV!$A:$FC,AE$1,FALSE)*AE46,"")</f>
        <v/>
      </c>
      <c r="AF45" s="143" t="str">
        <f>IFERROR(VLOOKUP($B45,'NAV plus Dist'!$B:$FD,AF$1,FALSE)/VLOOKUP($B44,NAV!$A:$FC,AF$1,FALSE)*AF46,"")</f>
        <v/>
      </c>
      <c r="AG45" s="143" t="str">
        <f>IFERROR(VLOOKUP($B45,'NAV plus Dist'!$B:$FD,AG$1,FALSE)/VLOOKUP($B44,NAV!$A:$FC,AG$1,FALSE)*AG46,"")</f>
        <v/>
      </c>
      <c r="AH45" s="143" t="str">
        <f>IFERROR(VLOOKUP($B45,'NAV plus Dist'!$B:$FD,AH$1,FALSE)/VLOOKUP($B44,NAV!$A:$FC,AH$1,FALSE)*AH46,"")</f>
        <v/>
      </c>
      <c r="AI45" s="143" t="str">
        <f>IFERROR(VLOOKUP($B45,'NAV plus Dist'!$B:$FD,AI$1,FALSE)/VLOOKUP($B44,NAV!$A:$FC,AI$1,FALSE)*AI46,"")</f>
        <v/>
      </c>
      <c r="AJ45" s="143" t="str">
        <f>IFERROR(VLOOKUP($B45,'NAV plus Dist'!$B:$FD,AJ$1,FALSE)/VLOOKUP($B44,NAV!$A:$FC,AJ$1,FALSE)*AJ46,"")</f>
        <v/>
      </c>
      <c r="AK45" s="169" t="str">
        <f>IFERROR(VLOOKUP($B45,'NAV plus Dist'!$B:$FD,AK$1,FALSE)/VLOOKUP($B44,NAV!$A:$FC,AK$1,FALSE)*AK46,"")</f>
        <v/>
      </c>
      <c r="AL45" s="169" t="str">
        <f>IFERROR(VLOOKUP($B45,'NAV plus Dist'!$B:$FD,AL$1,FALSE)/VLOOKUP($B44,NAV!$A:$FC,AL$1,FALSE)*AL46,"")</f>
        <v/>
      </c>
      <c r="AM45" s="143" t="str">
        <f>IFERROR(VLOOKUP($B45,'NAV plus Dist'!$B:$FD,AM$1,FALSE)/VLOOKUP($B44,NAV!$A:$FC,AM$1,FALSE)*AM46,"")</f>
        <v/>
      </c>
      <c r="AN45" s="143" t="str">
        <f>IFERROR(VLOOKUP($B45,'NAV plus Dist'!$B:$FD,AN$1,FALSE)/VLOOKUP($B44,NAV!$A:$FC,AN$1,FALSE)*AN46,"")</f>
        <v/>
      </c>
      <c r="AO45" s="143" t="str">
        <f>IFERROR(VLOOKUP($B45,'NAV plus Dist'!$B:$FD,AO$1,FALSE)/VLOOKUP($B44,NAV!$A:$FC,AO$1,FALSE)*AO46,"")</f>
        <v/>
      </c>
      <c r="AP45" s="170" t="str">
        <f>IFERROR(VLOOKUP($B45,'NAV plus Dist'!$B:$FD,AP$1,FALSE)/VLOOKUP($B44,NAV!$A:$FC,AP$1,FALSE)*AP46,"")</f>
        <v/>
      </c>
      <c r="AQ45" s="143" t="str">
        <f>IFERROR(VLOOKUP($B45,'NAV plus Dist'!$B:$FD,AQ$1,FALSE)/VLOOKUP($B44,NAV!$A:$FC,AQ$1,FALSE)*AQ46,"")</f>
        <v/>
      </c>
      <c r="AR45" s="143" t="str">
        <f>IFERROR(VLOOKUP($B45,'NAV plus Dist'!$B:$FD,AR$1,FALSE)/VLOOKUP($B44,NAV!$A:$FC,AR$1,FALSE)*AR46,"")</f>
        <v/>
      </c>
      <c r="AS45" s="143" t="str">
        <f>IFERROR(VLOOKUP($B45,'NAV plus Dist'!$B:$FD,AS$1,FALSE)/VLOOKUP($B44,NAV!$A:$FC,AS$1,FALSE)*AS46,"")</f>
        <v/>
      </c>
      <c r="AT45" s="143" t="str">
        <f>IFERROR(VLOOKUP($B45,'NAV plus Dist'!$B:$FD,AT$1,FALSE)/VLOOKUP($B44,NAV!$A:$FC,AT$1,FALSE)*AT46,"")</f>
        <v/>
      </c>
      <c r="AU45" s="143" t="str">
        <f>IFERROR(VLOOKUP($B45,'NAV plus Dist'!$B:$FD,AU$1,FALSE)/VLOOKUP($B44,NAV!$A:$FC,AU$1,FALSE)*AU46,"")</f>
        <v/>
      </c>
      <c r="AV45" s="143" t="str">
        <f>IFERROR(VLOOKUP($B45,'NAV plus Dist'!$B:$FD,AV$1,FALSE)/VLOOKUP($B44,NAV!$A:$FC,AV$1,FALSE)*AV46,"")</f>
        <v/>
      </c>
      <c r="AW45" s="143" t="str">
        <f>IFERROR(VLOOKUP($B45,'NAV plus Dist'!$B:$FD,AW$1,FALSE)/VLOOKUP($B44,NAV!$A:$FC,AW$1,FALSE)*AW46,"")</f>
        <v/>
      </c>
      <c r="AX45" s="143" t="str">
        <f>IFERROR(VLOOKUP($B45,'NAV plus Dist'!$B:$FD,AX$1,FALSE)/VLOOKUP($B44,NAV!$A:$FC,AX$1,FALSE)*AX46,"")</f>
        <v/>
      </c>
      <c r="AY45" s="143" t="str">
        <f>IFERROR(VLOOKUP($B45,'NAV plus Dist'!$B:$FD,AY$1,FALSE)/VLOOKUP($B44,NAV!$A:$FC,AY$1,FALSE)*AY46,"")</f>
        <v/>
      </c>
      <c r="AZ45" s="143" t="str">
        <f>IFERROR(VLOOKUP($B45,'NAV plus Dist'!$B:$FD,AZ$1,FALSE)/VLOOKUP($B44,NAV!$A:$FC,AZ$1,FALSE)*AZ46,"")</f>
        <v/>
      </c>
      <c r="BA45" s="143" t="str">
        <f>IFERROR(VLOOKUP($B45,'NAV plus Dist'!$B:$FD,BA$1,FALSE)/VLOOKUP($B44,NAV!$A:$FC,BA$1,FALSE)*BA46,"")</f>
        <v/>
      </c>
      <c r="BB45" s="143" t="str">
        <f>IFERROR(VLOOKUP($B45,'NAV plus Dist'!$B:$FD,BB$1,FALSE)/VLOOKUP($B44,NAV!$A:$FC,BB$1,FALSE)*BB46,"")</f>
        <v/>
      </c>
      <c r="BC45" s="143" t="str">
        <f>IFERROR(VLOOKUP($B45,'NAV plus Dist'!$B:$FD,BC$1,FALSE)/VLOOKUP($B44,NAV!$A:$FC,BC$1,FALSE)*BC46,"")</f>
        <v/>
      </c>
      <c r="BD45" s="143" t="str">
        <f>IFERROR(VLOOKUP($B45,'NAV plus Dist'!$B:$FD,BD$1,FALSE)/VLOOKUP($B44,NAV!$A:$FC,BD$1,FALSE)*BD46,"")</f>
        <v/>
      </c>
      <c r="BE45" s="143" t="str">
        <f>IFERROR(VLOOKUP($B45,'NAV plus Dist'!$B:$FD,BE$1,FALSE)/VLOOKUP($B44,NAV!$A:$FC,BE$1,FALSE)*BE46,"")</f>
        <v/>
      </c>
      <c r="BF45" s="143" t="str">
        <f>IFERROR(VLOOKUP($B45,'NAV plus Dist'!$B:$FD,BF$1,FALSE)/VLOOKUP($B44,NAV!$A:$FC,BF$1,FALSE)*BF46,"")</f>
        <v/>
      </c>
      <c r="BG45" s="143" t="str">
        <f>IFERROR(VLOOKUP($B45,'NAV plus Dist'!$B:$FD,BG$1,FALSE)/VLOOKUP($B44,NAV!$A:$FC,BG$1,FALSE)*BG46,"")</f>
        <v/>
      </c>
      <c r="BH45" s="143" t="str">
        <f>IFERROR(VLOOKUP($B45,'NAV plus Dist'!$B:$FD,BH$1,FALSE)/VLOOKUP($B44,NAV!$A:$FC,BH$1,FALSE)*BH46,"")</f>
        <v/>
      </c>
      <c r="BI45" s="143" t="str">
        <f>IFERROR(VLOOKUP($B45,'NAV plus Dist'!$B:$FD,BI$1,FALSE)/VLOOKUP($B44,NAV!$A:$FC,BI$1,FALSE)*BI46,"")</f>
        <v/>
      </c>
      <c r="BJ45" s="143" t="str">
        <f>IFERROR(VLOOKUP($B45,'NAV plus Dist'!$B:$FD,BJ$1,FALSE)/VLOOKUP($B44,NAV!$A:$FC,BJ$1,FALSE)*BJ46,"")</f>
        <v/>
      </c>
      <c r="BK45" s="143" t="str">
        <f>IFERROR(VLOOKUP($B45,'NAV plus Dist'!$B:$FD,BK$1,FALSE)/VLOOKUP($B44,NAV!$A:$FC,BK$1,FALSE)*BK46,"")</f>
        <v/>
      </c>
      <c r="BL45" s="143" t="str">
        <f>IFERROR(VLOOKUP($B45,'NAV plus Dist'!$B:$FD,BL$1,FALSE)/VLOOKUP($B44,NAV!$A:$FC,BL$1,FALSE)*BL46,"")</f>
        <v/>
      </c>
      <c r="BM45" s="143" t="str">
        <f>IFERROR(VLOOKUP($B45,'NAV plus Dist'!$B:$FD,BM$1,FALSE)/VLOOKUP($B44,NAV!$A:$FC,BM$1,FALSE)*BM46,"")</f>
        <v/>
      </c>
      <c r="BN45" s="143" t="str">
        <f>IFERROR(VLOOKUP($B45,'NAV plus Dist'!$B:$FD,BN$1,FALSE)/VLOOKUP($B44,NAV!$A:$FC,BN$1,FALSE)*BN46,"")</f>
        <v/>
      </c>
      <c r="BO45" s="143" t="str">
        <f>IFERROR(VLOOKUP($B45,'NAV plus Dist'!$B:$FD,BO$1,FALSE)/VLOOKUP($B44,NAV!$A:$FC,BO$1,FALSE)*BO46,"")</f>
        <v/>
      </c>
      <c r="BP45" s="143" t="str">
        <f>IFERROR(VLOOKUP($B45,'NAV plus Dist'!$B:$FD,BP$1,FALSE)/VLOOKUP($B44,NAV!$A:$FC,BP$1,FALSE)*BP46,"")</f>
        <v/>
      </c>
      <c r="BQ45" s="143" t="str">
        <f>IFERROR(VLOOKUP($B45,'NAV plus Dist'!$B:$FD,BQ$1,FALSE)/VLOOKUP($B44,NAV!$A:$FC,BQ$1,FALSE)*BQ46,"")</f>
        <v/>
      </c>
      <c r="BR45" s="143" t="str">
        <f>IFERROR(VLOOKUP($B45,'NAV plus Dist'!$B:$FD,BR$1,FALSE)/VLOOKUP($B44,NAV!$A:$FC,BR$1,FALSE)*BR46,"")</f>
        <v/>
      </c>
      <c r="BS45" s="143" t="str">
        <f>IFERROR(VLOOKUP($B45,'NAV plus Dist'!$B:$FD,BS$1,FALSE)/VLOOKUP($B44,NAV!$A:$FC,BS$1,FALSE)*BS46,"")</f>
        <v/>
      </c>
      <c r="BT45" s="143" t="str">
        <f>IFERROR(VLOOKUP($B45,'NAV plus Dist'!$B:$FD,BT$1,FALSE)/VLOOKUP($B44,NAV!$A:$FC,BT$1,FALSE)*BT46,"")</f>
        <v/>
      </c>
      <c r="BU45" s="143" t="str">
        <f>IFERROR(VLOOKUP($B45,'NAV plus Dist'!$B:$FD,BU$1,FALSE)/VLOOKUP($B44,NAV!$A:$FC,BU$1,FALSE)*BU46,"")</f>
        <v/>
      </c>
      <c r="BV45" s="143" t="str">
        <f>IFERROR(VLOOKUP($B45,'NAV plus Dist'!$B:$FD,BV$1,FALSE)/VLOOKUP($B44,NAV!$A:$FC,BV$1,FALSE)*BV46,"")</f>
        <v/>
      </c>
      <c r="BW45" s="143" t="str">
        <f>IFERROR(VLOOKUP($B45,'NAV plus Dist'!$B:$FD,BW$1,FALSE)/VLOOKUP($B44,NAV!$A:$FC,BW$1,FALSE)*BW46,"")</f>
        <v/>
      </c>
      <c r="BX45" s="143" t="str">
        <f>IFERROR(VLOOKUP($B45,'NAV plus Dist'!$B:$FD,BX$1,FALSE)/VLOOKUP($B44,NAV!$A:$FC,BX$1,FALSE)*BX46,"")</f>
        <v/>
      </c>
      <c r="BY45" s="143" t="str">
        <f>IFERROR(VLOOKUP($B45,'NAV plus Dist'!$B:$FD,BY$1,FALSE)/VLOOKUP($B44,NAV!$A:$FC,BY$1,FALSE)*BY46,"")</f>
        <v/>
      </c>
      <c r="BZ45" s="143" t="str">
        <f>IFERROR(VLOOKUP($B45,'NAV plus Dist'!$B:$FD,BZ$1,FALSE)/VLOOKUP($B44,NAV!$A:$FC,BZ$1,FALSE)*BZ46,"")</f>
        <v/>
      </c>
      <c r="CA45" s="143" t="str">
        <f>IFERROR(VLOOKUP($B45,'NAV plus Dist'!$B:$FD,CA$1,FALSE)/VLOOKUP($B44,NAV!$A:$FC,CA$1,FALSE)*CA46,"")</f>
        <v/>
      </c>
      <c r="CB45" s="143" t="str">
        <f>IFERROR(VLOOKUP($B45,'NAV plus Dist'!$B:$FD,CB$1,FALSE)/VLOOKUP($B44,NAV!$A:$FC,CB$1,FALSE)*CB46,"")</f>
        <v/>
      </c>
      <c r="CC45" s="143" t="str">
        <f>IFERROR(VLOOKUP($B45,'NAV plus Dist'!$B:$FD,CC$1,FALSE)/VLOOKUP($B44,NAV!$A:$FC,CC$1,FALSE)*CC46,"")</f>
        <v/>
      </c>
      <c r="CD45" s="143" t="str">
        <f>IFERROR(VLOOKUP($B45,'NAV plus Dist'!$B:$FD,CD$1,FALSE)/VLOOKUP($B44,NAV!$A:$FC,CD$1,FALSE)*CD46,"")</f>
        <v/>
      </c>
      <c r="CE45" s="143" t="str">
        <f>IFERROR(VLOOKUP($B45,'NAV plus Dist'!$B:$FD,CE$1,FALSE)/VLOOKUP($B44,NAV!$A:$FC,CE$1,FALSE)*CE46,"")</f>
        <v/>
      </c>
      <c r="CF45" s="143" t="str">
        <f>IFERROR(VLOOKUP($B45,'NAV plus Dist'!$B:$FD,CF$1,FALSE)/VLOOKUP($B44,NAV!$A:$FC,CF$1,FALSE)*CF46,"")</f>
        <v/>
      </c>
      <c r="CG45" s="143" t="str">
        <f>IFERROR(VLOOKUP($B45,'NAV plus Dist'!$B:$FD,CG$1,FALSE)/VLOOKUP($B44,NAV!$A:$FC,CG$1,FALSE)*CG46,"")</f>
        <v/>
      </c>
      <c r="CH45" s="143" t="str">
        <f>IFERROR(VLOOKUP($B45,'NAV plus Dist'!$B:$FD,CH$1,FALSE)/VLOOKUP($B44,NAV!$A:$FC,CH$1,FALSE)*CH46,"")</f>
        <v/>
      </c>
      <c r="CI45" s="143" t="str">
        <f>IFERROR(VLOOKUP($B45,'NAV plus Dist'!$B:$FD,CI$1,FALSE)/VLOOKUP($B44,NAV!$A:$FC,CI$1,FALSE)*CI46,"")</f>
        <v/>
      </c>
      <c r="CJ45" s="143" t="str">
        <f>IFERROR(VLOOKUP($B45,'NAV plus Dist'!$B:$FD,CJ$1,FALSE)/VLOOKUP($B44,NAV!$A:$FC,CJ$1,FALSE)*CJ46,"")</f>
        <v/>
      </c>
      <c r="CK45" s="143" t="str">
        <f>IFERROR(VLOOKUP($B45,'NAV plus Dist'!$B:$AAA,CK$1,FALSE)/VLOOKUP($B44,NAV!$A:$AAA,CK$1,FALSE)*CK46,"")</f>
        <v/>
      </c>
      <c r="CL45" s="143" t="str">
        <f>IFERROR(VLOOKUP($B45,'NAV plus Dist'!$B:$AAA,CL$1,FALSE)/VLOOKUP($B44,NAV!$A:$AAA,CL$1,FALSE)*CL46,"")</f>
        <v/>
      </c>
      <c r="CM45" s="143" t="str">
        <f>IFERROR(VLOOKUP($B45,'NAV plus Dist'!$B:$AAA,CM$1,FALSE)/VLOOKUP($B44,NAV!$A:$AAA,CM$1,FALSE)*CM46,"")</f>
        <v/>
      </c>
      <c r="CN45" s="143" t="str">
        <f>IFERROR(VLOOKUP($B45,'NAV plus Dist'!$B:$AAA,CN$1,FALSE)/VLOOKUP($B44,NAV!$A:$AAA,CN$1,FALSE)*CN46,"")</f>
        <v/>
      </c>
      <c r="CO45" s="143" t="str">
        <f>IFERROR(VLOOKUP($B45,'NAV plus Dist'!$B:$AAA,CO$1,FALSE)/VLOOKUP($B44,NAV!$A:$AAA,CO$1,FALSE)*CO46,"")</f>
        <v/>
      </c>
      <c r="CP45" s="143" t="str">
        <f>IFERROR(VLOOKUP($B45,'NAV plus Dist'!$B:$AAA,CP$1,FALSE)/VLOOKUP($B44,NAV!$A:$AAA,CP$1,FALSE)*CP46,"")</f>
        <v/>
      </c>
      <c r="CQ45" s="143" t="str">
        <f>IFERROR(VLOOKUP($B45,'NAV plus Dist'!$B:$AAA,CQ$1,FALSE)/VLOOKUP($B44,NAV!$A:$AAA,CQ$1,FALSE)*CQ46,"")</f>
        <v/>
      </c>
      <c r="CR45" s="143" t="str">
        <f>IFERROR(VLOOKUP($B45,'NAV plus Dist'!$B:$AAA,CR$1,FALSE)/VLOOKUP($B44,NAV!$A:$AAA,CR$1,FALSE)*CR46,"")</f>
        <v/>
      </c>
      <c r="CS45" s="143" t="str">
        <f>IFERROR(VLOOKUP($B45,'NAV plus Dist'!$B:$AAA,CS$1,FALSE)/VLOOKUP($B44,NAV!$A:$AAA,CS$1,FALSE)*CS46,"")</f>
        <v/>
      </c>
      <c r="CT45" s="143" t="str">
        <f>IFERROR(VLOOKUP($B45,'NAV plus Dist'!$B:$AAA,CT$1,FALSE)/VLOOKUP($B44,NAV!$A:$AAA,CT$1,FALSE)*CT46,"")</f>
        <v/>
      </c>
      <c r="CU45" s="143" t="str">
        <f>IFERROR(VLOOKUP($B45,'NAV plus Dist'!$B:$AAA,CU$1,FALSE)/VLOOKUP($B44,NAV!$A:$AAA,CU$1,FALSE)*CU46,"")</f>
        <v/>
      </c>
      <c r="CV45" s="143" t="str">
        <f>IFERROR(VLOOKUP($B45,'NAV plus Dist'!$B:$AAA,CV$1,FALSE)/VLOOKUP($B44,NAV!$A:$AAA,CV$1,FALSE)*CV46,"")</f>
        <v/>
      </c>
      <c r="CW45" s="143" t="str">
        <f>IFERROR(VLOOKUP($B45,'NAV plus Dist'!$B:$AAA,CW$1,FALSE)/VLOOKUP($B44,NAV!$A:$AAA,CW$1,FALSE)*CW46,"")</f>
        <v/>
      </c>
      <c r="CX45" s="143" t="str">
        <f>IFERROR(VLOOKUP($B45,'NAV plus Dist'!$B:$AAA,CX$1,FALSE)/VLOOKUP($B44,NAV!$A:$AAA,CX$1,FALSE)*CX46,"")</f>
        <v/>
      </c>
      <c r="CY45" s="143" t="str">
        <f>IFERROR(VLOOKUP($B45,'NAV plus Dist'!$B:$AAA,CY$1,FALSE)/VLOOKUP($B44,NAV!$A:$AAA,CY$1,FALSE)*CY46,"")</f>
        <v/>
      </c>
      <c r="CZ45" s="143" t="str">
        <f>IFERROR(VLOOKUP($B45,'NAV plus Dist'!$B:$AAA,CZ$1,FALSE)/VLOOKUP($B44,NAV!$A:$AAA,CZ$1,FALSE)*CZ46,"")</f>
        <v/>
      </c>
      <c r="DA45" s="143" t="str">
        <f>IFERROR(VLOOKUP($B45,'NAV plus Dist'!$B:$AAA,DA$1,FALSE)/VLOOKUP($B44,NAV!$A:$AAA,DA$1,FALSE)*DA46,"")</f>
        <v/>
      </c>
      <c r="DB45" s="143" t="str">
        <f>IFERROR(VLOOKUP($B45,'NAV plus Dist'!$B:$AAA,DB$1,FALSE)/VLOOKUP($B44,NAV!$A:$AAA,DB$1,FALSE)*DB46,"")</f>
        <v/>
      </c>
      <c r="DC45" s="143" t="str">
        <f>IFERROR(VLOOKUP($B45,'NAV plus Dist'!$B:$AAA,DC$1,FALSE)/VLOOKUP($B44,NAV!$A:$AAA,DC$1,FALSE)*DC46,"")</f>
        <v/>
      </c>
      <c r="DD45" s="143" t="str">
        <f>IFERROR(VLOOKUP($B45,'NAV plus Dist'!$B:$AAA,DD$1,FALSE)/VLOOKUP($B44,NAV!$A:$AAA,DD$1,FALSE)*DD46,"")</f>
        <v/>
      </c>
      <c r="DE45" s="143" t="str">
        <f>IFERROR(VLOOKUP($B45,'NAV plus Dist'!$B:$AAA,DE$1,FALSE)/VLOOKUP($B44,NAV!$A:$AAA,DE$1,FALSE)*DE46,"")</f>
        <v/>
      </c>
      <c r="DF45" s="143" t="str">
        <f>IFERROR(VLOOKUP($B45,'NAV plus Dist'!$B:$AAA,DF$1,FALSE)/VLOOKUP($B44,NAV!$A:$AAA,DF$1,FALSE)*DF46,"")</f>
        <v/>
      </c>
      <c r="DG45" s="143" t="str">
        <f>IFERROR(VLOOKUP($B45,'NAV plus Dist'!$B:$AAA,DG$1,FALSE)/VLOOKUP($B44,NAV!$A:$AAA,DG$1,FALSE)*DG46,"")</f>
        <v/>
      </c>
      <c r="DH45" s="143" t="str">
        <f>IFERROR(VLOOKUP($B45,'NAV plus Dist'!$B:$AAA,DH$1,FALSE)/VLOOKUP($B44,NAV!$A:$AAA,DH$1,FALSE)*DH46,"")</f>
        <v/>
      </c>
    </row>
    <row r="46" spans="1:112">
      <c r="A46" s="94">
        <f t="shared" si="35"/>
        <v>155</v>
      </c>
      <c r="B46" s="168">
        <f t="shared" si="36"/>
        <v>41364</v>
      </c>
      <c r="C46" s="143" t="str">
        <f>IFERROR(VLOOKUP($B46,'NAV plus Dist'!$B:$FD,C$1,FALSE)/VLOOKUP($B45,NAV!$A:$FC,C$1,FALSE)*C47,"")</f>
        <v/>
      </c>
      <c r="D46" s="143" t="str">
        <f>IFERROR(VLOOKUP($B46,'NAV plus Dist'!$B:$FD,D$1,FALSE)/VLOOKUP($B45,NAV!$A:$FC,D$1,FALSE)*D47,"")</f>
        <v/>
      </c>
      <c r="E46" s="143" t="str">
        <f>IFERROR(VLOOKUP($B46,'NAV plus Dist'!$B:$FD,E$1,FALSE)/VLOOKUP($B45,NAV!$A:$FC,E$1,FALSE)*E47,"")</f>
        <v/>
      </c>
      <c r="F46" s="143" t="str">
        <f>IFERROR(VLOOKUP($B46,'NAV plus Dist'!$B:$FD,F$1,FALSE)/VLOOKUP($B45,NAV!$A:$FC,F$1,FALSE)*F47,"")</f>
        <v/>
      </c>
      <c r="G46" s="143" t="str">
        <f>IFERROR(VLOOKUP($B46,'NAV plus Dist'!$B:$FD,G$1,FALSE)/VLOOKUP($B45,NAV!$A:$FC,G$1,FALSE)*G47,"")</f>
        <v/>
      </c>
      <c r="H46" s="143" t="str">
        <f>IFERROR(VLOOKUP($B46,'NAV plus Dist'!$B:$FD,H$1,FALSE)/VLOOKUP($B45,NAV!$A:$FC,H$1,FALSE)*H47,"")</f>
        <v/>
      </c>
      <c r="I46" s="143" t="str">
        <f>IFERROR(VLOOKUP($B46,'NAV plus Dist'!$B:$FD,I$1,FALSE)/VLOOKUP($B45,NAV!$A:$FC,I$1,FALSE)*I47,"")</f>
        <v/>
      </c>
      <c r="J46" s="143" t="str">
        <f>IFERROR(VLOOKUP($B46,'NAV plus Dist'!$B:$FD,J$1,FALSE)/VLOOKUP($B45,NAV!$A:$FC,J$1,FALSE)*J47,"")</f>
        <v/>
      </c>
      <c r="K46" s="143" t="str">
        <f>IFERROR(VLOOKUP($B46,'NAV plus Dist'!$B:$FD,K$1,FALSE)/VLOOKUP($B45,NAV!$A:$FC,K$1,FALSE)*K47,"")</f>
        <v/>
      </c>
      <c r="L46" s="143" t="str">
        <f>IFERROR(VLOOKUP($B46,'NAV plus Dist'!$B:$FD,L$1,FALSE)/VLOOKUP($B45,NAV!$A:$FC,L$1,FALSE)*L47,"")</f>
        <v/>
      </c>
      <c r="M46" s="143" t="str">
        <f>IFERROR(VLOOKUP($B46,'NAV plus Dist'!$B:$FD,M$1,FALSE)/VLOOKUP($B45,NAV!$A:$FC,M$1,FALSE)*M47,"")</f>
        <v/>
      </c>
      <c r="N46" s="143" t="str">
        <f>IFERROR(VLOOKUP($B46,'NAV plus Dist'!$B:$FD,N$1,FALSE)/VLOOKUP($B45,NAV!$A:$FC,N$1,FALSE)*N47,"")</f>
        <v/>
      </c>
      <c r="O46" s="143" t="str">
        <f>IFERROR(VLOOKUP($B46,'NAV plus Dist'!$B:$FD,O$1,FALSE)/VLOOKUP($B45,NAV!$A:$FC,O$1,FALSE)*O47,"")</f>
        <v/>
      </c>
      <c r="P46" s="143" t="str">
        <f>IFERROR(VLOOKUP($B46,'NAV plus Dist'!$B:$FD,P$1,FALSE)/VLOOKUP($B45,NAV!$A:$FC,P$1,FALSE)*P47,"")</f>
        <v/>
      </c>
      <c r="Q46" s="143" t="str">
        <f>IFERROR(VLOOKUP($B46,'NAV plus Dist'!$B:$FD,Q$1,FALSE)/VLOOKUP($B45,NAV!$A:$FC,Q$1,FALSE)*Q47,"")</f>
        <v/>
      </c>
      <c r="R46" s="143" t="str">
        <f>IFERROR(VLOOKUP($B46,'NAV plus Dist'!$B:$FD,R$1,FALSE)/VLOOKUP($B45,NAV!$A:$FC,R$1,FALSE)*R47,"")</f>
        <v/>
      </c>
      <c r="S46" s="143" t="str">
        <f>IFERROR(VLOOKUP($B46,'NAV plus Dist'!$B:$FD,S$1,FALSE)/VLOOKUP($B45,NAV!$A:$FC,S$1,FALSE)*S47,"")</f>
        <v/>
      </c>
      <c r="T46" s="143" t="str">
        <f>IFERROR(VLOOKUP($B46,'NAV plus Dist'!$B:$FD,T$1,FALSE)/VLOOKUP($B45,NAV!$A:$FC,T$1,FALSE)*T47,"")</f>
        <v/>
      </c>
      <c r="U46" s="143" t="str">
        <f>IFERROR(VLOOKUP($B46,'NAV plus Dist'!$B:$FD,U$1,FALSE)/VLOOKUP($B45,NAV!$A:$FC,U$1,FALSE)*U47,"")</f>
        <v/>
      </c>
      <c r="V46" s="143" t="str">
        <f>IFERROR(VLOOKUP($B46,'NAV plus Dist'!$B:$FD,V$1,FALSE)/VLOOKUP($B45,NAV!$A:$FC,V$1,FALSE)*V47,"")</f>
        <v/>
      </c>
      <c r="W46" s="143" t="str">
        <f>IFERROR(VLOOKUP($B46,'NAV plus Dist'!$B:$FD,W$1,FALSE)/VLOOKUP($B45,NAV!$A:$FC,W$1,FALSE)*W47,"")</f>
        <v/>
      </c>
      <c r="X46" s="143" t="str">
        <f>IFERROR(VLOOKUP($B46,'NAV plus Dist'!$B:$FD,X$1,FALSE)/VLOOKUP($B45,NAV!$A:$FC,X$1,FALSE)*X47,"")</f>
        <v/>
      </c>
      <c r="Y46" s="143" t="str">
        <f>IFERROR(VLOOKUP($B46,'NAV plus Dist'!$B:$FD,Y$1,FALSE)/VLOOKUP($B45,NAV!$A:$FC,Y$1,FALSE)*Y47,"")</f>
        <v/>
      </c>
      <c r="Z46" s="143" t="str">
        <f>IFERROR(VLOOKUP($B46,'NAV plus Dist'!$B:$FD,Z$1,FALSE)/VLOOKUP($B45,NAV!$A:$FC,Z$1,FALSE)*Z47,"")</f>
        <v/>
      </c>
      <c r="AA46" s="143" t="str">
        <f>IFERROR(VLOOKUP($B46,'NAV plus Dist'!$B:$FD,AA$1,FALSE)/VLOOKUP($B45,NAV!$A:$FC,AA$1,FALSE)*AA47,"")</f>
        <v/>
      </c>
      <c r="AB46" s="143" t="str">
        <f>IFERROR(VLOOKUP($B46,'NAV plus Dist'!$B:$FD,AB$1,FALSE)/VLOOKUP($B45,NAV!$A:$FC,AB$1,FALSE)*AB47,"")</f>
        <v/>
      </c>
      <c r="AC46" s="143" t="str">
        <f>IFERROR(VLOOKUP($B46,'NAV plus Dist'!$B:$FD,AC$1,FALSE)/VLOOKUP($B45,NAV!$A:$FC,AC$1,FALSE)*AC47,"")</f>
        <v/>
      </c>
      <c r="AD46" s="143" t="str">
        <f>IFERROR(VLOOKUP($B46,'NAV plus Dist'!$B:$FD,AD$1,FALSE)/VLOOKUP($B45,NAV!$A:$FC,AD$1,FALSE)*AD47,"")</f>
        <v/>
      </c>
      <c r="AE46" s="143" t="str">
        <f>IFERROR(VLOOKUP($B46,'NAV plus Dist'!$B:$FD,AE$1,FALSE)/VLOOKUP($B45,NAV!$A:$FC,AE$1,FALSE)*AE47,"")</f>
        <v/>
      </c>
      <c r="AF46" s="143" t="str">
        <f>IFERROR(VLOOKUP($B46,'NAV plus Dist'!$B:$FD,AF$1,FALSE)/VLOOKUP($B45,NAV!$A:$FC,AF$1,FALSE)*AF47,"")</f>
        <v/>
      </c>
      <c r="AG46" s="143" t="str">
        <f>IFERROR(VLOOKUP($B46,'NAV plus Dist'!$B:$FD,AG$1,FALSE)/VLOOKUP($B45,NAV!$A:$FC,AG$1,FALSE)*AG47,"")</f>
        <v/>
      </c>
      <c r="AH46" s="143" t="str">
        <f>IFERROR(VLOOKUP($B46,'NAV plus Dist'!$B:$FD,AH$1,FALSE)/VLOOKUP($B45,NAV!$A:$FC,AH$1,FALSE)*AH47,"")</f>
        <v/>
      </c>
      <c r="AI46" s="143" t="str">
        <f>IFERROR(VLOOKUP($B46,'NAV plus Dist'!$B:$FD,AI$1,FALSE)/VLOOKUP($B45,NAV!$A:$FC,AI$1,FALSE)*AI47,"")</f>
        <v/>
      </c>
      <c r="AJ46" s="143" t="str">
        <f>IFERROR(VLOOKUP($B46,'NAV plus Dist'!$B:$FD,AJ$1,FALSE)/VLOOKUP($B45,NAV!$A:$FC,AJ$1,FALSE)*AJ47,"")</f>
        <v/>
      </c>
      <c r="AK46" s="169" t="str">
        <f>IFERROR(VLOOKUP($B46,'NAV plus Dist'!$B:$FD,AK$1,FALSE)/VLOOKUP($B45,NAV!$A:$FC,AK$1,FALSE)*AK47,"")</f>
        <v/>
      </c>
      <c r="AL46" s="169" t="str">
        <f>IFERROR(VLOOKUP($B46,'NAV plus Dist'!$B:$FD,AL$1,FALSE)/VLOOKUP($B45,NAV!$A:$FC,AL$1,FALSE)*AL47,"")</f>
        <v/>
      </c>
      <c r="AM46" s="143" t="str">
        <f>IFERROR(VLOOKUP($B46,'NAV plus Dist'!$B:$FD,AM$1,FALSE)/VLOOKUP($B45,NAV!$A:$FC,AM$1,FALSE)*AM47,"")</f>
        <v/>
      </c>
      <c r="AN46" s="143" t="str">
        <f>IFERROR(VLOOKUP($B46,'NAV plus Dist'!$B:$FD,AN$1,FALSE)/VLOOKUP($B45,NAV!$A:$FC,AN$1,FALSE)*AN47,"")</f>
        <v/>
      </c>
      <c r="AO46" s="143" t="str">
        <f>IFERROR(VLOOKUP($B46,'NAV plus Dist'!$B:$FD,AO$1,FALSE)/VLOOKUP($B45,NAV!$A:$FC,AO$1,FALSE)*AO47,"")</f>
        <v/>
      </c>
      <c r="AP46" s="170" t="str">
        <f>IFERROR(VLOOKUP($B46,'NAV plus Dist'!$B:$FD,AP$1,FALSE)/VLOOKUP($B45,NAV!$A:$FC,AP$1,FALSE)*AP47,"")</f>
        <v/>
      </c>
      <c r="AQ46" s="143" t="str">
        <f>IFERROR(VLOOKUP($B46,'NAV plus Dist'!$B:$FD,AQ$1,FALSE)/VLOOKUP($B45,NAV!$A:$FC,AQ$1,FALSE)*AQ47,"")</f>
        <v/>
      </c>
      <c r="AR46" s="143" t="str">
        <f>IFERROR(VLOOKUP($B46,'NAV plus Dist'!$B:$FD,AR$1,FALSE)/VLOOKUP($B45,NAV!$A:$FC,AR$1,FALSE)*AR47,"")</f>
        <v/>
      </c>
      <c r="AS46" s="143" t="str">
        <f>IFERROR(VLOOKUP($B46,'NAV plus Dist'!$B:$FD,AS$1,FALSE)/VLOOKUP($B45,NAV!$A:$FC,AS$1,FALSE)*AS47,"")</f>
        <v/>
      </c>
      <c r="AT46" s="143" t="str">
        <f>IFERROR(VLOOKUP($B46,'NAV plus Dist'!$B:$FD,AT$1,FALSE)/VLOOKUP($B45,NAV!$A:$FC,AT$1,FALSE)*AT47,"")</f>
        <v/>
      </c>
      <c r="AU46" s="143" t="str">
        <f>IFERROR(VLOOKUP($B46,'NAV plus Dist'!$B:$FD,AU$1,FALSE)/VLOOKUP($B45,NAV!$A:$FC,AU$1,FALSE)*AU47,"")</f>
        <v/>
      </c>
      <c r="AV46" s="143" t="str">
        <f>IFERROR(VLOOKUP($B46,'NAV plus Dist'!$B:$FD,AV$1,FALSE)/VLOOKUP($B45,NAV!$A:$FC,AV$1,FALSE)*AV47,"")</f>
        <v/>
      </c>
      <c r="AW46" s="143" t="str">
        <f>IFERROR(VLOOKUP($B46,'NAV plus Dist'!$B:$FD,AW$1,FALSE)/VLOOKUP($B45,NAV!$A:$FC,AW$1,FALSE)*AW47,"")</f>
        <v/>
      </c>
      <c r="AX46" s="143" t="str">
        <f>IFERROR(VLOOKUP($B46,'NAV plus Dist'!$B:$FD,AX$1,FALSE)/VLOOKUP($B45,NAV!$A:$FC,AX$1,FALSE)*AX47,"")</f>
        <v/>
      </c>
      <c r="AY46" s="143" t="str">
        <f>IFERROR(VLOOKUP($B46,'NAV plus Dist'!$B:$FD,AY$1,FALSE)/VLOOKUP($B45,NAV!$A:$FC,AY$1,FALSE)*AY47,"")</f>
        <v/>
      </c>
      <c r="AZ46" s="143" t="str">
        <f>IFERROR(VLOOKUP($B46,'NAV plus Dist'!$B:$FD,AZ$1,FALSE)/VLOOKUP($B45,NAV!$A:$FC,AZ$1,FALSE)*AZ47,"")</f>
        <v/>
      </c>
      <c r="BA46" s="143" t="str">
        <f>IFERROR(VLOOKUP($B46,'NAV plus Dist'!$B:$FD,BA$1,FALSE)/VLOOKUP($B45,NAV!$A:$FC,BA$1,FALSE)*BA47,"")</f>
        <v/>
      </c>
      <c r="BB46" s="143" t="str">
        <f>IFERROR(VLOOKUP($B46,'NAV plus Dist'!$B:$FD,BB$1,FALSE)/VLOOKUP($B45,NAV!$A:$FC,BB$1,FALSE)*BB47,"")</f>
        <v/>
      </c>
      <c r="BC46" s="143" t="str">
        <f>IFERROR(VLOOKUP($B46,'NAV plus Dist'!$B:$FD,BC$1,FALSE)/VLOOKUP($B45,NAV!$A:$FC,BC$1,FALSE)*BC47,"")</f>
        <v/>
      </c>
      <c r="BD46" s="143" t="str">
        <f>IFERROR(VLOOKUP($B46,'NAV plus Dist'!$B:$FD,BD$1,FALSE)/VLOOKUP($B45,NAV!$A:$FC,BD$1,FALSE)*BD47,"")</f>
        <v/>
      </c>
      <c r="BE46" s="143" t="str">
        <f>IFERROR(VLOOKUP($B46,'NAV plus Dist'!$B:$FD,BE$1,FALSE)/VLOOKUP($B45,NAV!$A:$FC,BE$1,FALSE)*BE47,"")</f>
        <v/>
      </c>
      <c r="BF46" s="143" t="str">
        <f>IFERROR(VLOOKUP($B46,'NAV plus Dist'!$B:$FD,BF$1,FALSE)/VLOOKUP($B45,NAV!$A:$FC,BF$1,FALSE)*BF47,"")</f>
        <v/>
      </c>
      <c r="BG46" s="143" t="str">
        <f>IFERROR(VLOOKUP($B46,'NAV plus Dist'!$B:$FD,BG$1,FALSE)/VLOOKUP($B45,NAV!$A:$FC,BG$1,FALSE)*BG47,"")</f>
        <v/>
      </c>
      <c r="BH46" s="143" t="str">
        <f>IFERROR(VLOOKUP($B46,'NAV plus Dist'!$B:$FD,BH$1,FALSE)/VLOOKUP($B45,NAV!$A:$FC,BH$1,FALSE)*BH47,"")</f>
        <v/>
      </c>
      <c r="BI46" s="143" t="str">
        <f>IFERROR(VLOOKUP($B46,'NAV plus Dist'!$B:$FD,BI$1,FALSE)/VLOOKUP($B45,NAV!$A:$FC,BI$1,FALSE)*BI47,"")</f>
        <v/>
      </c>
      <c r="BJ46" s="143" t="str">
        <f>IFERROR(VLOOKUP($B46,'NAV plus Dist'!$B:$FD,BJ$1,FALSE)/VLOOKUP($B45,NAV!$A:$FC,BJ$1,FALSE)*BJ47,"")</f>
        <v/>
      </c>
      <c r="BK46" s="143" t="str">
        <f>IFERROR(VLOOKUP($B46,'NAV plus Dist'!$B:$FD,BK$1,FALSE)/VLOOKUP($B45,NAV!$A:$FC,BK$1,FALSE)*BK47,"")</f>
        <v/>
      </c>
      <c r="BL46" s="143" t="str">
        <f>IFERROR(VLOOKUP($B46,'NAV plus Dist'!$B:$FD,BL$1,FALSE)/VLOOKUP($B45,NAV!$A:$FC,BL$1,FALSE)*BL47,"")</f>
        <v/>
      </c>
      <c r="BM46" s="143" t="str">
        <f>IFERROR(VLOOKUP($B46,'NAV plus Dist'!$B:$FD,BM$1,FALSE)/VLOOKUP($B45,NAV!$A:$FC,BM$1,FALSE)*BM47,"")</f>
        <v/>
      </c>
      <c r="BN46" s="143" t="str">
        <f>IFERROR(VLOOKUP($B46,'NAV plus Dist'!$B:$FD,BN$1,FALSE)/VLOOKUP($B45,NAV!$A:$FC,BN$1,FALSE)*BN47,"")</f>
        <v/>
      </c>
      <c r="BO46" s="143" t="str">
        <f>IFERROR(VLOOKUP($B46,'NAV plus Dist'!$B:$FD,BO$1,FALSE)/VLOOKUP($B45,NAV!$A:$FC,BO$1,FALSE)*BO47,"")</f>
        <v/>
      </c>
      <c r="BP46" s="143" t="str">
        <f>IFERROR(VLOOKUP($B46,'NAV plus Dist'!$B:$FD,BP$1,FALSE)/VLOOKUP($B45,NAV!$A:$FC,BP$1,FALSE)*BP47,"")</f>
        <v/>
      </c>
      <c r="BQ46" s="143" t="str">
        <f>IFERROR(VLOOKUP($B46,'NAV plus Dist'!$B:$FD,BQ$1,FALSE)/VLOOKUP($B45,NAV!$A:$FC,BQ$1,FALSE)*BQ47,"")</f>
        <v/>
      </c>
      <c r="BR46" s="143" t="str">
        <f>IFERROR(VLOOKUP($B46,'NAV plus Dist'!$B:$FD,BR$1,FALSE)/VLOOKUP($B45,NAV!$A:$FC,BR$1,FALSE)*BR47,"")</f>
        <v/>
      </c>
      <c r="BS46" s="143" t="str">
        <f>IFERROR(VLOOKUP($B46,'NAV plus Dist'!$B:$FD,BS$1,FALSE)/VLOOKUP($B45,NAV!$A:$FC,BS$1,FALSE)*BS47,"")</f>
        <v/>
      </c>
      <c r="BT46" s="143" t="str">
        <f>IFERROR(VLOOKUP($B46,'NAV plus Dist'!$B:$FD,BT$1,FALSE)/VLOOKUP($B45,NAV!$A:$FC,BT$1,FALSE)*BT47,"")</f>
        <v/>
      </c>
      <c r="BU46" s="143" t="str">
        <f>IFERROR(VLOOKUP($B46,'NAV plus Dist'!$B:$FD,BU$1,FALSE)/VLOOKUP($B45,NAV!$A:$FC,BU$1,FALSE)*BU47,"")</f>
        <v/>
      </c>
      <c r="BV46" s="143" t="str">
        <f>IFERROR(VLOOKUP($B46,'NAV plus Dist'!$B:$FD,BV$1,FALSE)/VLOOKUP($B45,NAV!$A:$FC,BV$1,FALSE)*BV47,"")</f>
        <v/>
      </c>
      <c r="BW46" s="143" t="str">
        <f>IFERROR(VLOOKUP($B46,'NAV plus Dist'!$B:$FD,BW$1,FALSE)/VLOOKUP($B45,NAV!$A:$FC,BW$1,FALSE)*BW47,"")</f>
        <v/>
      </c>
      <c r="BX46" s="143" t="str">
        <f>IFERROR(VLOOKUP($B46,'NAV plus Dist'!$B:$FD,BX$1,FALSE)/VLOOKUP($B45,NAV!$A:$FC,BX$1,FALSE)*BX47,"")</f>
        <v/>
      </c>
      <c r="BY46" s="143" t="str">
        <f>IFERROR(VLOOKUP($B46,'NAV plus Dist'!$B:$FD,BY$1,FALSE)/VLOOKUP($B45,NAV!$A:$FC,BY$1,FALSE)*BY47,"")</f>
        <v/>
      </c>
      <c r="BZ46" s="143" t="str">
        <f>IFERROR(VLOOKUP($B46,'NAV plus Dist'!$B:$FD,BZ$1,FALSE)/VLOOKUP($B45,NAV!$A:$FC,BZ$1,FALSE)*BZ47,"")</f>
        <v/>
      </c>
      <c r="CA46" s="143" t="str">
        <f>IFERROR(VLOOKUP($B46,'NAV plus Dist'!$B:$FD,CA$1,FALSE)/VLOOKUP($B45,NAV!$A:$FC,CA$1,FALSE)*CA47,"")</f>
        <v/>
      </c>
      <c r="CB46" s="143" t="str">
        <f>IFERROR(VLOOKUP($B46,'NAV plus Dist'!$B:$FD,CB$1,FALSE)/VLOOKUP($B45,NAV!$A:$FC,CB$1,FALSE)*CB47,"")</f>
        <v/>
      </c>
      <c r="CC46" s="143" t="str">
        <f>IFERROR(VLOOKUP($B46,'NAV plus Dist'!$B:$FD,CC$1,FALSE)/VLOOKUP($B45,NAV!$A:$FC,CC$1,FALSE)*CC47,"")</f>
        <v/>
      </c>
      <c r="CD46" s="143" t="str">
        <f>IFERROR(VLOOKUP($B46,'NAV plus Dist'!$B:$FD,CD$1,FALSE)/VLOOKUP($B45,NAV!$A:$FC,CD$1,FALSE)*CD47,"")</f>
        <v/>
      </c>
      <c r="CE46" s="143" t="str">
        <f>IFERROR(VLOOKUP($B46,'NAV plus Dist'!$B:$FD,CE$1,FALSE)/VLOOKUP($B45,NAV!$A:$FC,CE$1,FALSE)*CE47,"")</f>
        <v/>
      </c>
      <c r="CF46" s="143" t="str">
        <f>IFERROR(VLOOKUP($B46,'NAV plus Dist'!$B:$FD,CF$1,FALSE)/VLOOKUP($B45,NAV!$A:$FC,CF$1,FALSE)*CF47,"")</f>
        <v/>
      </c>
      <c r="CG46" s="143" t="str">
        <f>IFERROR(VLOOKUP($B46,'NAV plus Dist'!$B:$FD,CG$1,FALSE)/VLOOKUP($B45,NAV!$A:$FC,CG$1,FALSE)*CG47,"")</f>
        <v/>
      </c>
      <c r="CH46" s="143" t="str">
        <f>IFERROR(VLOOKUP($B46,'NAV plus Dist'!$B:$FD,CH$1,FALSE)/VLOOKUP($B45,NAV!$A:$FC,CH$1,FALSE)*CH47,"")</f>
        <v/>
      </c>
      <c r="CI46" s="143" t="str">
        <f>IFERROR(VLOOKUP($B46,'NAV plus Dist'!$B:$FD,CI$1,FALSE)/VLOOKUP($B45,NAV!$A:$FC,CI$1,FALSE)*CI47,"")</f>
        <v/>
      </c>
      <c r="CJ46" s="143" t="str">
        <f>IFERROR(VLOOKUP($B46,'NAV plus Dist'!$B:$FD,CJ$1,FALSE)/VLOOKUP($B45,NAV!$A:$FC,CJ$1,FALSE)*CJ47,"")</f>
        <v/>
      </c>
      <c r="CK46" s="143" t="str">
        <f>IFERROR(VLOOKUP($B46,'NAV plus Dist'!$B:$AAA,CK$1,FALSE)/VLOOKUP($B45,NAV!$A:$AAA,CK$1,FALSE)*CK47,"")</f>
        <v/>
      </c>
      <c r="CL46" s="143" t="str">
        <f>IFERROR(VLOOKUP($B46,'NAV plus Dist'!$B:$AAA,CL$1,FALSE)/VLOOKUP($B45,NAV!$A:$AAA,CL$1,FALSE)*CL47,"")</f>
        <v/>
      </c>
      <c r="CM46" s="143" t="str">
        <f>IFERROR(VLOOKUP($B46,'NAV plus Dist'!$B:$AAA,CM$1,FALSE)/VLOOKUP($B45,NAV!$A:$AAA,CM$1,FALSE)*CM47,"")</f>
        <v/>
      </c>
      <c r="CN46" s="143" t="str">
        <f>IFERROR(VLOOKUP($B46,'NAV plus Dist'!$B:$AAA,CN$1,FALSE)/VLOOKUP($B45,NAV!$A:$AAA,CN$1,FALSE)*CN47,"")</f>
        <v/>
      </c>
      <c r="CO46" s="143" t="str">
        <f>IFERROR(VLOOKUP($B46,'NAV plus Dist'!$B:$AAA,CO$1,FALSE)/VLOOKUP($B45,NAV!$A:$AAA,CO$1,FALSE)*CO47,"")</f>
        <v/>
      </c>
      <c r="CP46" s="143" t="str">
        <f>IFERROR(VLOOKUP($B46,'NAV plus Dist'!$B:$AAA,CP$1,FALSE)/VLOOKUP($B45,NAV!$A:$AAA,CP$1,FALSE)*CP47,"")</f>
        <v/>
      </c>
      <c r="CQ46" s="143" t="str">
        <f>IFERROR(VLOOKUP($B46,'NAV plus Dist'!$B:$AAA,CQ$1,FALSE)/VLOOKUP($B45,NAV!$A:$AAA,CQ$1,FALSE)*CQ47,"")</f>
        <v/>
      </c>
      <c r="CR46" s="143" t="str">
        <f>IFERROR(VLOOKUP($B46,'NAV plus Dist'!$B:$AAA,CR$1,FALSE)/VLOOKUP($B45,NAV!$A:$AAA,CR$1,FALSE)*CR47,"")</f>
        <v/>
      </c>
      <c r="CS46" s="143" t="str">
        <f>IFERROR(VLOOKUP($B46,'NAV plus Dist'!$B:$AAA,CS$1,FALSE)/VLOOKUP($B45,NAV!$A:$AAA,CS$1,FALSE)*CS47,"")</f>
        <v/>
      </c>
      <c r="CT46" s="143" t="str">
        <f>IFERROR(VLOOKUP($B46,'NAV plus Dist'!$B:$AAA,CT$1,FALSE)/VLOOKUP($B45,NAV!$A:$AAA,CT$1,FALSE)*CT47,"")</f>
        <v/>
      </c>
      <c r="CU46" s="143" t="str">
        <f>IFERROR(VLOOKUP($B46,'NAV plus Dist'!$B:$AAA,CU$1,FALSE)/VLOOKUP($B45,NAV!$A:$AAA,CU$1,FALSE)*CU47,"")</f>
        <v/>
      </c>
      <c r="CV46" s="143" t="str">
        <f>IFERROR(VLOOKUP($B46,'NAV plus Dist'!$B:$AAA,CV$1,FALSE)/VLOOKUP($B45,NAV!$A:$AAA,CV$1,FALSE)*CV47,"")</f>
        <v/>
      </c>
      <c r="CW46" s="143" t="str">
        <f>IFERROR(VLOOKUP($B46,'NAV plus Dist'!$B:$AAA,CW$1,FALSE)/VLOOKUP($B45,NAV!$A:$AAA,CW$1,FALSE)*CW47,"")</f>
        <v/>
      </c>
      <c r="CX46" s="143" t="str">
        <f>IFERROR(VLOOKUP($B46,'NAV plus Dist'!$B:$AAA,CX$1,FALSE)/VLOOKUP($B45,NAV!$A:$AAA,CX$1,FALSE)*CX47,"")</f>
        <v/>
      </c>
      <c r="CY46" s="143" t="str">
        <f>IFERROR(VLOOKUP($B46,'NAV plus Dist'!$B:$AAA,CY$1,FALSE)/VLOOKUP($B45,NAV!$A:$AAA,CY$1,FALSE)*CY47,"")</f>
        <v/>
      </c>
      <c r="CZ46" s="143" t="str">
        <f>IFERROR(VLOOKUP($B46,'NAV plus Dist'!$B:$AAA,CZ$1,FALSE)/VLOOKUP($B45,NAV!$A:$AAA,CZ$1,FALSE)*CZ47,"")</f>
        <v/>
      </c>
      <c r="DA46" s="143" t="str">
        <f>IFERROR(VLOOKUP($B46,'NAV plus Dist'!$B:$AAA,DA$1,FALSE)/VLOOKUP($B45,NAV!$A:$AAA,DA$1,FALSE)*DA47,"")</f>
        <v/>
      </c>
      <c r="DB46" s="143" t="str">
        <f>IFERROR(VLOOKUP($B46,'NAV plus Dist'!$B:$AAA,DB$1,FALSE)/VLOOKUP($B45,NAV!$A:$AAA,DB$1,FALSE)*DB47,"")</f>
        <v/>
      </c>
      <c r="DC46" s="143" t="str">
        <f>IFERROR(VLOOKUP($B46,'NAV plus Dist'!$B:$AAA,DC$1,FALSE)/VLOOKUP($B45,NAV!$A:$AAA,DC$1,FALSE)*DC47,"")</f>
        <v/>
      </c>
      <c r="DD46" s="143" t="str">
        <f>IFERROR(VLOOKUP($B46,'NAV plus Dist'!$B:$AAA,DD$1,FALSE)/VLOOKUP($B45,NAV!$A:$AAA,DD$1,FALSE)*DD47,"")</f>
        <v/>
      </c>
      <c r="DE46" s="143" t="str">
        <f>IFERROR(VLOOKUP($B46,'NAV plus Dist'!$B:$AAA,DE$1,FALSE)/VLOOKUP($B45,NAV!$A:$AAA,DE$1,FALSE)*DE47,"")</f>
        <v/>
      </c>
      <c r="DF46" s="143" t="str">
        <f>IFERROR(VLOOKUP($B46,'NAV plus Dist'!$B:$AAA,DF$1,FALSE)/VLOOKUP($B45,NAV!$A:$AAA,DF$1,FALSE)*DF47,"")</f>
        <v/>
      </c>
      <c r="DG46" s="143" t="str">
        <f>IFERROR(VLOOKUP($B46,'NAV plus Dist'!$B:$AAA,DG$1,FALSE)/VLOOKUP($B45,NAV!$A:$AAA,DG$1,FALSE)*DG47,"")</f>
        <v/>
      </c>
      <c r="DH46" s="143" t="str">
        <f>IFERROR(VLOOKUP($B46,'NAV plus Dist'!$B:$AAA,DH$1,FALSE)/VLOOKUP($B45,NAV!$A:$AAA,DH$1,FALSE)*DH47,"")</f>
        <v/>
      </c>
    </row>
    <row r="47" spans="1:112">
      <c r="A47" s="94">
        <f t="shared" si="35"/>
        <v>154</v>
      </c>
      <c r="B47" s="168">
        <f t="shared" si="36"/>
        <v>41394</v>
      </c>
      <c r="C47" s="143" t="str">
        <f>IFERROR(VLOOKUP($B47,'NAV plus Dist'!$B:$FD,C$1,FALSE)/VLOOKUP($B46,NAV!$A:$FC,C$1,FALSE)*C48,"")</f>
        <v/>
      </c>
      <c r="D47" s="143" t="str">
        <f>IFERROR(VLOOKUP($B47,'NAV plus Dist'!$B:$FD,D$1,FALSE)/VLOOKUP($B46,NAV!$A:$FC,D$1,FALSE)*D48,"")</f>
        <v/>
      </c>
      <c r="E47" s="143" t="str">
        <f>IFERROR(VLOOKUP($B47,'NAV plus Dist'!$B:$FD,E$1,FALSE)/VLOOKUP($B46,NAV!$A:$FC,E$1,FALSE)*E48,"")</f>
        <v/>
      </c>
      <c r="F47" s="143" t="str">
        <f>IFERROR(VLOOKUP($B47,'NAV plus Dist'!$B:$FD,F$1,FALSE)/VLOOKUP($B46,NAV!$A:$FC,F$1,FALSE)*F48,"")</f>
        <v/>
      </c>
      <c r="G47" s="143" t="str">
        <f>IFERROR(VLOOKUP($B47,'NAV plus Dist'!$B:$FD,G$1,FALSE)/VLOOKUP($B46,NAV!$A:$FC,G$1,FALSE)*G48,"")</f>
        <v/>
      </c>
      <c r="H47" s="143" t="str">
        <f>IFERROR(VLOOKUP($B47,'NAV plus Dist'!$B:$FD,H$1,FALSE)/VLOOKUP($B46,NAV!$A:$FC,H$1,FALSE)*H48,"")</f>
        <v/>
      </c>
      <c r="I47" s="143" t="str">
        <f>IFERROR(VLOOKUP($B47,'NAV plus Dist'!$B:$FD,I$1,FALSE)/VLOOKUP($B46,NAV!$A:$FC,I$1,FALSE)*I48,"")</f>
        <v/>
      </c>
      <c r="J47" s="143" t="str">
        <f>IFERROR(VLOOKUP($B47,'NAV plus Dist'!$B:$FD,J$1,FALSE)/VLOOKUP($B46,NAV!$A:$FC,J$1,FALSE)*J48,"")</f>
        <v/>
      </c>
      <c r="K47" s="143" t="str">
        <f>IFERROR(VLOOKUP($B47,'NAV plus Dist'!$B:$FD,K$1,FALSE)/VLOOKUP($B46,NAV!$A:$FC,K$1,FALSE)*K48,"")</f>
        <v/>
      </c>
      <c r="L47" s="143" t="str">
        <f>IFERROR(VLOOKUP($B47,'NAV plus Dist'!$B:$FD,L$1,FALSE)/VLOOKUP($B46,NAV!$A:$FC,L$1,FALSE)*L48,"")</f>
        <v/>
      </c>
      <c r="M47" s="143" t="str">
        <f>IFERROR(VLOOKUP($B47,'NAV plus Dist'!$B:$FD,M$1,FALSE)/VLOOKUP($B46,NAV!$A:$FC,M$1,FALSE)*M48,"")</f>
        <v/>
      </c>
      <c r="N47" s="143" t="str">
        <f>IFERROR(VLOOKUP($B47,'NAV plus Dist'!$B:$FD,N$1,FALSE)/VLOOKUP($B46,NAV!$A:$FC,N$1,FALSE)*N48,"")</f>
        <v/>
      </c>
      <c r="O47" s="143" t="str">
        <f>IFERROR(VLOOKUP($B47,'NAV plus Dist'!$B:$FD,O$1,FALSE)/VLOOKUP($B46,NAV!$A:$FC,O$1,FALSE)*O48,"")</f>
        <v/>
      </c>
      <c r="P47" s="143" t="str">
        <f>IFERROR(VLOOKUP($B47,'NAV plus Dist'!$B:$FD,P$1,FALSE)/VLOOKUP($B46,NAV!$A:$FC,P$1,FALSE)*P48,"")</f>
        <v/>
      </c>
      <c r="Q47" s="143" t="str">
        <f>IFERROR(VLOOKUP($B47,'NAV plus Dist'!$B:$FD,Q$1,FALSE)/VLOOKUP($B46,NAV!$A:$FC,Q$1,FALSE)*Q48,"")</f>
        <v/>
      </c>
      <c r="R47" s="143" t="str">
        <f>IFERROR(VLOOKUP($B47,'NAV plus Dist'!$B:$FD,R$1,FALSE)/VLOOKUP($B46,NAV!$A:$FC,R$1,FALSE)*R48,"")</f>
        <v/>
      </c>
      <c r="S47" s="143" t="str">
        <f>IFERROR(VLOOKUP($B47,'NAV plus Dist'!$B:$FD,S$1,FALSE)/VLOOKUP($B46,NAV!$A:$FC,S$1,FALSE)*S48,"")</f>
        <v/>
      </c>
      <c r="T47" s="143" t="str">
        <f>IFERROR(VLOOKUP($B47,'NAV plus Dist'!$B:$FD,T$1,FALSE)/VLOOKUP($B46,NAV!$A:$FC,T$1,FALSE)*T48,"")</f>
        <v/>
      </c>
      <c r="U47" s="143" t="str">
        <f>IFERROR(VLOOKUP($B47,'NAV plus Dist'!$B:$FD,U$1,FALSE)/VLOOKUP($B46,NAV!$A:$FC,U$1,FALSE)*U48,"")</f>
        <v/>
      </c>
      <c r="V47" s="143" t="str">
        <f>IFERROR(VLOOKUP($B47,'NAV plus Dist'!$B:$FD,V$1,FALSE)/VLOOKUP($B46,NAV!$A:$FC,V$1,FALSE)*V48,"")</f>
        <v/>
      </c>
      <c r="W47" s="143" t="str">
        <f>IFERROR(VLOOKUP($B47,'NAV plus Dist'!$B:$FD,W$1,FALSE)/VLOOKUP($B46,NAV!$A:$FC,W$1,FALSE)*W48,"")</f>
        <v/>
      </c>
      <c r="X47" s="143" t="str">
        <f>IFERROR(VLOOKUP($B47,'NAV plus Dist'!$B:$FD,X$1,FALSE)/VLOOKUP($B46,NAV!$A:$FC,X$1,FALSE)*X48,"")</f>
        <v/>
      </c>
      <c r="Y47" s="143" t="str">
        <f>IFERROR(VLOOKUP($B47,'NAV plus Dist'!$B:$FD,Y$1,FALSE)/VLOOKUP($B46,NAV!$A:$FC,Y$1,FALSE)*Y48,"")</f>
        <v/>
      </c>
      <c r="Z47" s="143" t="str">
        <f>IFERROR(VLOOKUP($B47,'NAV plus Dist'!$B:$FD,Z$1,FALSE)/VLOOKUP($B46,NAV!$A:$FC,Z$1,FALSE)*Z48,"")</f>
        <v/>
      </c>
      <c r="AA47" s="143" t="str">
        <f>IFERROR(VLOOKUP($B47,'NAV plus Dist'!$B:$FD,AA$1,FALSE)/VLOOKUP($B46,NAV!$A:$FC,AA$1,FALSE)*AA48,"")</f>
        <v/>
      </c>
      <c r="AB47" s="143" t="str">
        <f>IFERROR(VLOOKUP($B47,'NAV plus Dist'!$B:$FD,AB$1,FALSE)/VLOOKUP($B46,NAV!$A:$FC,AB$1,FALSE)*AB48,"")</f>
        <v/>
      </c>
      <c r="AC47" s="143" t="str">
        <f>IFERROR(VLOOKUP($B47,'NAV plus Dist'!$B:$FD,AC$1,FALSE)/VLOOKUP($B46,NAV!$A:$FC,AC$1,FALSE)*AC48,"")</f>
        <v/>
      </c>
      <c r="AD47" s="143" t="str">
        <f>IFERROR(VLOOKUP($B47,'NAV plus Dist'!$B:$FD,AD$1,FALSE)/VLOOKUP($B46,NAV!$A:$FC,AD$1,FALSE)*AD48,"")</f>
        <v/>
      </c>
      <c r="AE47" s="143" t="str">
        <f>IFERROR(VLOOKUP($B47,'NAV plus Dist'!$B:$FD,AE$1,FALSE)/VLOOKUP($B46,NAV!$A:$FC,AE$1,FALSE)*AE48,"")</f>
        <v/>
      </c>
      <c r="AF47" s="143" t="str">
        <f>IFERROR(VLOOKUP($B47,'NAV plus Dist'!$B:$FD,AF$1,FALSE)/VLOOKUP($B46,NAV!$A:$FC,AF$1,FALSE)*AF48,"")</f>
        <v/>
      </c>
      <c r="AG47" s="143" t="str">
        <f>IFERROR(VLOOKUP($B47,'NAV plus Dist'!$B:$FD,AG$1,FALSE)/VLOOKUP($B46,NAV!$A:$FC,AG$1,FALSE)*AG48,"")</f>
        <v/>
      </c>
      <c r="AH47" s="143" t="str">
        <f>IFERROR(VLOOKUP($B47,'NAV plus Dist'!$B:$FD,AH$1,FALSE)/VLOOKUP($B46,NAV!$A:$FC,AH$1,FALSE)*AH48,"")</f>
        <v/>
      </c>
      <c r="AI47" s="143" t="str">
        <f>IFERROR(VLOOKUP($B47,'NAV plus Dist'!$B:$FD,AI$1,FALSE)/VLOOKUP($B46,NAV!$A:$FC,AI$1,FALSE)*AI48,"")</f>
        <v/>
      </c>
      <c r="AJ47" s="143" t="str">
        <f>IFERROR(VLOOKUP($B47,'NAV plus Dist'!$B:$FD,AJ$1,FALSE)/VLOOKUP($B46,NAV!$A:$FC,AJ$1,FALSE)*AJ48,"")</f>
        <v/>
      </c>
      <c r="AK47" s="169" t="str">
        <f>IFERROR(VLOOKUP($B47,'NAV plus Dist'!$B:$FD,AK$1,FALSE)/VLOOKUP($B46,NAV!$A:$FC,AK$1,FALSE)*AK48,"")</f>
        <v/>
      </c>
      <c r="AL47" s="169" t="str">
        <f>IFERROR(VLOOKUP($B47,'NAV plus Dist'!$B:$FD,AL$1,FALSE)/VLOOKUP($B46,NAV!$A:$FC,AL$1,FALSE)*AL48,"")</f>
        <v/>
      </c>
      <c r="AM47" s="143" t="str">
        <f>IFERROR(VLOOKUP($B47,'NAV plus Dist'!$B:$FD,AM$1,FALSE)/VLOOKUP($B46,NAV!$A:$FC,AM$1,FALSE)*AM48,"")</f>
        <v/>
      </c>
      <c r="AN47" s="143" t="str">
        <f>IFERROR(VLOOKUP($B47,'NAV plus Dist'!$B:$FD,AN$1,FALSE)/VLOOKUP($B46,NAV!$A:$FC,AN$1,FALSE)*AN48,"")</f>
        <v/>
      </c>
      <c r="AO47" s="143" t="str">
        <f>IFERROR(VLOOKUP($B47,'NAV plus Dist'!$B:$FD,AO$1,FALSE)/VLOOKUP($B46,NAV!$A:$FC,AO$1,FALSE)*AO48,"")</f>
        <v/>
      </c>
      <c r="AP47" s="170" t="str">
        <f>IFERROR(VLOOKUP($B47,'NAV plus Dist'!$B:$FD,AP$1,FALSE)/VLOOKUP($B46,NAV!$A:$FC,AP$1,FALSE)*AP48,"")</f>
        <v/>
      </c>
      <c r="AQ47" s="143" t="str">
        <f>IFERROR(VLOOKUP($B47,'NAV plus Dist'!$B:$FD,AQ$1,FALSE)/VLOOKUP($B46,NAV!$A:$FC,AQ$1,FALSE)*AQ48,"")</f>
        <v/>
      </c>
      <c r="AR47" s="143" t="str">
        <f>IFERROR(VLOOKUP($B47,'NAV plus Dist'!$B:$FD,AR$1,FALSE)/VLOOKUP($B46,NAV!$A:$FC,AR$1,FALSE)*AR48,"")</f>
        <v/>
      </c>
      <c r="AS47" s="143" t="str">
        <f>IFERROR(VLOOKUP($B47,'NAV plus Dist'!$B:$FD,AS$1,FALSE)/VLOOKUP($B46,NAV!$A:$FC,AS$1,FALSE)*AS48,"")</f>
        <v/>
      </c>
      <c r="AT47" s="143" t="str">
        <f>IFERROR(VLOOKUP($B47,'NAV plus Dist'!$B:$FD,AT$1,FALSE)/VLOOKUP($B46,NAV!$A:$FC,AT$1,FALSE)*AT48,"")</f>
        <v/>
      </c>
      <c r="AU47" s="143" t="str">
        <f>IFERROR(VLOOKUP($B47,'NAV plus Dist'!$B:$FD,AU$1,FALSE)/VLOOKUP($B46,NAV!$A:$FC,AU$1,FALSE)*AU48,"")</f>
        <v/>
      </c>
      <c r="AV47" s="143" t="str">
        <f>IFERROR(VLOOKUP($B47,'NAV plus Dist'!$B:$FD,AV$1,FALSE)/VLOOKUP($B46,NAV!$A:$FC,AV$1,FALSE)*AV48,"")</f>
        <v/>
      </c>
      <c r="AW47" s="143" t="str">
        <f>IFERROR(VLOOKUP($B47,'NAV plus Dist'!$B:$FD,AW$1,FALSE)/VLOOKUP($B46,NAV!$A:$FC,AW$1,FALSE)*AW48,"")</f>
        <v/>
      </c>
      <c r="AX47" s="143" t="str">
        <f>IFERROR(VLOOKUP($B47,'NAV plus Dist'!$B:$FD,AX$1,FALSE)/VLOOKUP($B46,NAV!$A:$FC,AX$1,FALSE)*AX48,"")</f>
        <v/>
      </c>
      <c r="AY47" s="143" t="str">
        <f>IFERROR(VLOOKUP($B47,'NAV plus Dist'!$B:$FD,AY$1,FALSE)/VLOOKUP($B46,NAV!$A:$FC,AY$1,FALSE)*AY48,"")</f>
        <v/>
      </c>
      <c r="AZ47" s="143" t="str">
        <f>IFERROR(VLOOKUP($B47,'NAV plus Dist'!$B:$FD,AZ$1,FALSE)/VLOOKUP($B46,NAV!$A:$FC,AZ$1,FALSE)*AZ48,"")</f>
        <v/>
      </c>
      <c r="BA47" s="143" t="str">
        <f>IFERROR(VLOOKUP($B47,'NAV plus Dist'!$B:$FD,BA$1,FALSE)/VLOOKUP($B46,NAV!$A:$FC,BA$1,FALSE)*BA48,"")</f>
        <v/>
      </c>
      <c r="BB47" s="143" t="str">
        <f>IFERROR(VLOOKUP($B47,'NAV plus Dist'!$B:$FD,BB$1,FALSE)/VLOOKUP($B46,NAV!$A:$FC,BB$1,FALSE)*BB48,"")</f>
        <v/>
      </c>
      <c r="BC47" s="143" t="str">
        <f>IFERROR(VLOOKUP($B47,'NAV plus Dist'!$B:$FD,BC$1,FALSE)/VLOOKUP($B46,NAV!$A:$FC,BC$1,FALSE)*BC48,"")</f>
        <v/>
      </c>
      <c r="BD47" s="143" t="str">
        <f>IFERROR(VLOOKUP($B47,'NAV plus Dist'!$B:$FD,BD$1,FALSE)/VLOOKUP($B46,NAV!$A:$FC,BD$1,FALSE)*BD48,"")</f>
        <v/>
      </c>
      <c r="BE47" s="143" t="str">
        <f>IFERROR(VLOOKUP($B47,'NAV plus Dist'!$B:$FD,BE$1,FALSE)/VLOOKUP($B46,NAV!$A:$FC,BE$1,FALSE)*BE48,"")</f>
        <v/>
      </c>
      <c r="BF47" s="143" t="str">
        <f>IFERROR(VLOOKUP($B47,'NAV plus Dist'!$B:$FD,BF$1,FALSE)/VLOOKUP($B46,NAV!$A:$FC,BF$1,FALSE)*BF48,"")</f>
        <v/>
      </c>
      <c r="BG47" s="143" t="str">
        <f>IFERROR(VLOOKUP($B47,'NAV plus Dist'!$B:$FD,BG$1,FALSE)/VLOOKUP($B46,NAV!$A:$FC,BG$1,FALSE)*BG48,"")</f>
        <v/>
      </c>
      <c r="BH47" s="143" t="str">
        <f>IFERROR(VLOOKUP($B47,'NAV plus Dist'!$B:$FD,BH$1,FALSE)/VLOOKUP($B46,NAV!$A:$FC,BH$1,FALSE)*BH48,"")</f>
        <v/>
      </c>
      <c r="BI47" s="143" t="str">
        <f>IFERROR(VLOOKUP($B47,'NAV plus Dist'!$B:$FD,BI$1,FALSE)/VLOOKUP($B46,NAV!$A:$FC,BI$1,FALSE)*BI48,"")</f>
        <v/>
      </c>
      <c r="BJ47" s="143" t="str">
        <f>IFERROR(VLOOKUP($B47,'NAV plus Dist'!$B:$FD,BJ$1,FALSE)/VLOOKUP($B46,NAV!$A:$FC,BJ$1,FALSE)*BJ48,"")</f>
        <v/>
      </c>
      <c r="BK47" s="143" t="str">
        <f>IFERROR(VLOOKUP($B47,'NAV plus Dist'!$B:$FD,BK$1,FALSE)/VLOOKUP($B46,NAV!$A:$FC,BK$1,FALSE)*BK48,"")</f>
        <v/>
      </c>
      <c r="BL47" s="143" t="str">
        <f>IFERROR(VLOOKUP($B47,'NAV plus Dist'!$B:$FD,BL$1,FALSE)/VLOOKUP($B46,NAV!$A:$FC,BL$1,FALSE)*BL48,"")</f>
        <v/>
      </c>
      <c r="BM47" s="143" t="str">
        <f>IFERROR(VLOOKUP($B47,'NAV plus Dist'!$B:$FD,BM$1,FALSE)/VLOOKUP($B46,NAV!$A:$FC,BM$1,FALSE)*BM48,"")</f>
        <v/>
      </c>
      <c r="BN47" s="143" t="str">
        <f>IFERROR(VLOOKUP($B47,'NAV plus Dist'!$B:$FD,BN$1,FALSE)/VLOOKUP($B46,NAV!$A:$FC,BN$1,FALSE)*BN48,"")</f>
        <v/>
      </c>
      <c r="BO47" s="143" t="str">
        <f>IFERROR(VLOOKUP($B47,'NAV plus Dist'!$B:$FD,BO$1,FALSE)/VLOOKUP($B46,NAV!$A:$FC,BO$1,FALSE)*BO48,"")</f>
        <v/>
      </c>
      <c r="BP47" s="143" t="str">
        <f>IFERROR(VLOOKUP($B47,'NAV plus Dist'!$B:$FD,BP$1,FALSE)/VLOOKUP($B46,NAV!$A:$FC,BP$1,FALSE)*BP48,"")</f>
        <v/>
      </c>
      <c r="BQ47" s="143" t="str">
        <f>IFERROR(VLOOKUP($B47,'NAV plus Dist'!$B:$FD,BQ$1,FALSE)/VLOOKUP($B46,NAV!$A:$FC,BQ$1,FALSE)*BQ48,"")</f>
        <v/>
      </c>
      <c r="BR47" s="143" t="str">
        <f>IFERROR(VLOOKUP($B47,'NAV plus Dist'!$B:$FD,BR$1,FALSE)/VLOOKUP($B46,NAV!$A:$FC,BR$1,FALSE)*BR48,"")</f>
        <v/>
      </c>
      <c r="BS47" s="143" t="str">
        <f>IFERROR(VLOOKUP($B47,'NAV plus Dist'!$B:$FD,BS$1,FALSE)/VLOOKUP($B46,NAV!$A:$FC,BS$1,FALSE)*BS48,"")</f>
        <v/>
      </c>
      <c r="BT47" s="143" t="str">
        <f>IFERROR(VLOOKUP($B47,'NAV plus Dist'!$B:$FD,BT$1,FALSE)/VLOOKUP($B46,NAV!$A:$FC,BT$1,FALSE)*BT48,"")</f>
        <v/>
      </c>
      <c r="BU47" s="143" t="str">
        <f>IFERROR(VLOOKUP($B47,'NAV plus Dist'!$B:$FD,BU$1,FALSE)/VLOOKUP($B46,NAV!$A:$FC,BU$1,FALSE)*BU48,"")</f>
        <v/>
      </c>
      <c r="BV47" s="143" t="str">
        <f>IFERROR(VLOOKUP($B47,'NAV plus Dist'!$B:$FD,BV$1,FALSE)/VLOOKUP($B46,NAV!$A:$FC,BV$1,FALSE)*BV48,"")</f>
        <v/>
      </c>
      <c r="BW47" s="143" t="str">
        <f>IFERROR(VLOOKUP($B47,'NAV plus Dist'!$B:$FD,BW$1,FALSE)/VLOOKUP($B46,NAV!$A:$FC,BW$1,FALSE)*BW48,"")</f>
        <v/>
      </c>
      <c r="BX47" s="143" t="str">
        <f>IFERROR(VLOOKUP($B47,'NAV plus Dist'!$B:$FD,BX$1,FALSE)/VLOOKUP($B46,NAV!$A:$FC,BX$1,FALSE)*BX48,"")</f>
        <v/>
      </c>
      <c r="BY47" s="143" t="str">
        <f>IFERROR(VLOOKUP($B47,'NAV plus Dist'!$B:$FD,BY$1,FALSE)/VLOOKUP($B46,NAV!$A:$FC,BY$1,FALSE)*BY48,"")</f>
        <v/>
      </c>
      <c r="BZ47" s="143" t="str">
        <f>IFERROR(VLOOKUP($B47,'NAV plus Dist'!$B:$FD,BZ$1,FALSE)/VLOOKUP($B46,NAV!$A:$FC,BZ$1,FALSE)*BZ48,"")</f>
        <v/>
      </c>
      <c r="CA47" s="143" t="str">
        <f>IFERROR(VLOOKUP($B47,'NAV plus Dist'!$B:$FD,CA$1,FALSE)/VLOOKUP($B46,NAV!$A:$FC,CA$1,FALSE)*CA48,"")</f>
        <v/>
      </c>
      <c r="CB47" s="143" t="str">
        <f>IFERROR(VLOOKUP($B47,'NAV plus Dist'!$B:$FD,CB$1,FALSE)/VLOOKUP($B46,NAV!$A:$FC,CB$1,FALSE)*CB48,"")</f>
        <v/>
      </c>
      <c r="CC47" s="143" t="str">
        <f>IFERROR(VLOOKUP($B47,'NAV plus Dist'!$B:$FD,CC$1,FALSE)/VLOOKUP($B46,NAV!$A:$FC,CC$1,FALSE)*CC48,"")</f>
        <v/>
      </c>
      <c r="CD47" s="143" t="str">
        <f>IFERROR(VLOOKUP($B47,'NAV plus Dist'!$B:$FD,CD$1,FALSE)/VLOOKUP($B46,NAV!$A:$FC,CD$1,FALSE)*CD48,"")</f>
        <v/>
      </c>
      <c r="CE47" s="143" t="str">
        <f>IFERROR(VLOOKUP($B47,'NAV plus Dist'!$B:$FD,CE$1,FALSE)/VLOOKUP($B46,NAV!$A:$FC,CE$1,FALSE)*CE48,"")</f>
        <v/>
      </c>
      <c r="CF47" s="143" t="str">
        <f>IFERROR(VLOOKUP($B47,'NAV plus Dist'!$B:$FD,CF$1,FALSE)/VLOOKUP($B46,NAV!$A:$FC,CF$1,FALSE)*CF48,"")</f>
        <v/>
      </c>
      <c r="CG47" s="143" t="str">
        <f>IFERROR(VLOOKUP($B47,'NAV plus Dist'!$B:$FD,CG$1,FALSE)/VLOOKUP($B46,NAV!$A:$FC,CG$1,FALSE)*CG48,"")</f>
        <v/>
      </c>
      <c r="CH47" s="143" t="str">
        <f>IFERROR(VLOOKUP($B47,'NAV plus Dist'!$B:$FD,CH$1,FALSE)/VLOOKUP($B46,NAV!$A:$FC,CH$1,FALSE)*CH48,"")</f>
        <v/>
      </c>
      <c r="CI47" s="143" t="str">
        <f>IFERROR(VLOOKUP($B47,'NAV plus Dist'!$B:$FD,CI$1,FALSE)/VLOOKUP($B46,NAV!$A:$FC,CI$1,FALSE)*CI48,"")</f>
        <v/>
      </c>
      <c r="CJ47" s="143" t="str">
        <f>IFERROR(VLOOKUP($B47,'NAV plus Dist'!$B:$FD,CJ$1,FALSE)/VLOOKUP($B46,NAV!$A:$FC,CJ$1,FALSE)*CJ48,"")</f>
        <v/>
      </c>
      <c r="CK47" s="143" t="str">
        <f>IFERROR(VLOOKUP($B47,'NAV plus Dist'!$B:$AAA,CK$1,FALSE)/VLOOKUP($B46,NAV!$A:$AAA,CK$1,FALSE)*CK48,"")</f>
        <v/>
      </c>
      <c r="CL47" s="143" t="str">
        <f>IFERROR(VLOOKUP($B47,'NAV plus Dist'!$B:$AAA,CL$1,FALSE)/VLOOKUP($B46,NAV!$A:$AAA,CL$1,FALSE)*CL48,"")</f>
        <v/>
      </c>
      <c r="CM47" s="143" t="str">
        <f>IFERROR(VLOOKUP($B47,'NAV plus Dist'!$B:$AAA,CM$1,FALSE)/VLOOKUP($B46,NAV!$A:$AAA,CM$1,FALSE)*CM48,"")</f>
        <v/>
      </c>
      <c r="CN47" s="143" t="str">
        <f>IFERROR(VLOOKUP($B47,'NAV plus Dist'!$B:$AAA,CN$1,FALSE)/VLOOKUP($B46,NAV!$A:$AAA,CN$1,FALSE)*CN48,"")</f>
        <v/>
      </c>
      <c r="CO47" s="143" t="str">
        <f>IFERROR(VLOOKUP($B47,'NAV plus Dist'!$B:$AAA,CO$1,FALSE)/VLOOKUP($B46,NAV!$A:$AAA,CO$1,FALSE)*CO48,"")</f>
        <v/>
      </c>
      <c r="CP47" s="143" t="str">
        <f>IFERROR(VLOOKUP($B47,'NAV plus Dist'!$B:$AAA,CP$1,FALSE)/VLOOKUP($B46,NAV!$A:$AAA,CP$1,FALSE)*CP48,"")</f>
        <v/>
      </c>
      <c r="CQ47" s="143" t="str">
        <f>IFERROR(VLOOKUP($B47,'NAV plus Dist'!$B:$AAA,CQ$1,FALSE)/VLOOKUP($B46,NAV!$A:$AAA,CQ$1,FALSE)*CQ48,"")</f>
        <v/>
      </c>
      <c r="CR47" s="143" t="str">
        <f>IFERROR(VLOOKUP($B47,'NAV plus Dist'!$B:$AAA,CR$1,FALSE)/VLOOKUP($B46,NAV!$A:$AAA,CR$1,FALSE)*CR48,"")</f>
        <v/>
      </c>
      <c r="CS47" s="143" t="str">
        <f>IFERROR(VLOOKUP($B47,'NAV plus Dist'!$B:$AAA,CS$1,FALSE)/VLOOKUP($B46,NAV!$A:$AAA,CS$1,FALSE)*CS48,"")</f>
        <v/>
      </c>
      <c r="CT47" s="143" t="str">
        <f>IFERROR(VLOOKUP($B47,'NAV plus Dist'!$B:$AAA,CT$1,FALSE)/VLOOKUP($B46,NAV!$A:$AAA,CT$1,FALSE)*CT48,"")</f>
        <v/>
      </c>
      <c r="CU47" s="143" t="str">
        <f>IFERROR(VLOOKUP($B47,'NAV plus Dist'!$B:$AAA,CU$1,FALSE)/VLOOKUP($B46,NAV!$A:$AAA,CU$1,FALSE)*CU48,"")</f>
        <v/>
      </c>
      <c r="CV47" s="143" t="str">
        <f>IFERROR(VLOOKUP($B47,'NAV plus Dist'!$B:$AAA,CV$1,FALSE)/VLOOKUP($B46,NAV!$A:$AAA,CV$1,FALSE)*CV48,"")</f>
        <v/>
      </c>
      <c r="CW47" s="143" t="str">
        <f>IFERROR(VLOOKUP($B47,'NAV plus Dist'!$B:$AAA,CW$1,FALSE)/VLOOKUP($B46,NAV!$A:$AAA,CW$1,FALSE)*CW48,"")</f>
        <v/>
      </c>
      <c r="CX47" s="143" t="str">
        <f>IFERROR(VLOOKUP($B47,'NAV plus Dist'!$B:$AAA,CX$1,FALSE)/VLOOKUP($B46,NAV!$A:$AAA,CX$1,FALSE)*CX48,"")</f>
        <v/>
      </c>
      <c r="CY47" s="143" t="str">
        <f>IFERROR(VLOOKUP($B47,'NAV plus Dist'!$B:$AAA,CY$1,FALSE)/VLOOKUP($B46,NAV!$A:$AAA,CY$1,FALSE)*CY48,"")</f>
        <v/>
      </c>
      <c r="CZ47" s="143" t="str">
        <f>IFERROR(VLOOKUP($B47,'NAV plus Dist'!$B:$AAA,CZ$1,FALSE)/VLOOKUP($B46,NAV!$A:$AAA,CZ$1,FALSE)*CZ48,"")</f>
        <v/>
      </c>
      <c r="DA47" s="143" t="str">
        <f>IFERROR(VLOOKUP($B47,'NAV plus Dist'!$B:$AAA,DA$1,FALSE)/VLOOKUP($B46,NAV!$A:$AAA,DA$1,FALSE)*DA48,"")</f>
        <v/>
      </c>
      <c r="DB47" s="143" t="str">
        <f>IFERROR(VLOOKUP($B47,'NAV plus Dist'!$B:$AAA,DB$1,FALSE)/VLOOKUP($B46,NAV!$A:$AAA,DB$1,FALSE)*DB48,"")</f>
        <v/>
      </c>
      <c r="DC47" s="143" t="str">
        <f>IFERROR(VLOOKUP($B47,'NAV plus Dist'!$B:$AAA,DC$1,FALSE)/VLOOKUP($B46,NAV!$A:$AAA,DC$1,FALSE)*DC48,"")</f>
        <v/>
      </c>
      <c r="DD47" s="143" t="str">
        <f>IFERROR(VLOOKUP($B47,'NAV plus Dist'!$B:$AAA,DD$1,FALSE)/VLOOKUP($B46,NAV!$A:$AAA,DD$1,FALSE)*DD48,"")</f>
        <v/>
      </c>
      <c r="DE47" s="143" t="str">
        <f>IFERROR(VLOOKUP($B47,'NAV plus Dist'!$B:$AAA,DE$1,FALSE)/VLOOKUP($B46,NAV!$A:$AAA,DE$1,FALSE)*DE48,"")</f>
        <v/>
      </c>
      <c r="DF47" s="143" t="str">
        <f>IFERROR(VLOOKUP($B47,'NAV plus Dist'!$B:$AAA,DF$1,FALSE)/VLOOKUP($B46,NAV!$A:$AAA,DF$1,FALSE)*DF48,"")</f>
        <v/>
      </c>
      <c r="DG47" s="143" t="str">
        <f>IFERROR(VLOOKUP($B47,'NAV plus Dist'!$B:$AAA,DG$1,FALSE)/VLOOKUP($B46,NAV!$A:$AAA,DG$1,FALSE)*DG48,"")</f>
        <v/>
      </c>
      <c r="DH47" s="143" t="str">
        <f>IFERROR(VLOOKUP($B47,'NAV plus Dist'!$B:$AAA,DH$1,FALSE)/VLOOKUP($B46,NAV!$A:$AAA,DH$1,FALSE)*DH48,"")</f>
        <v/>
      </c>
    </row>
    <row r="48" spans="1:112">
      <c r="A48" s="94">
        <f t="shared" si="35"/>
        <v>153</v>
      </c>
      <c r="B48" s="168">
        <f t="shared" si="36"/>
        <v>41425</v>
      </c>
      <c r="C48" s="143" t="str">
        <f>IFERROR(VLOOKUP($B48,'NAV plus Dist'!$B:$FD,C$1,FALSE)/VLOOKUP($B47,NAV!$A:$FC,C$1,FALSE)*C49,"")</f>
        <v/>
      </c>
      <c r="D48" s="143" t="str">
        <f>IFERROR(VLOOKUP($B48,'NAV plus Dist'!$B:$FD,D$1,FALSE)/VLOOKUP($B47,NAV!$A:$FC,D$1,FALSE)*D49,"")</f>
        <v/>
      </c>
      <c r="E48" s="143" t="str">
        <f>IFERROR(VLOOKUP($B48,'NAV plus Dist'!$B:$FD,E$1,FALSE)/VLOOKUP($B47,NAV!$A:$FC,E$1,FALSE)*E49,"")</f>
        <v/>
      </c>
      <c r="F48" s="143" t="str">
        <f>IFERROR(VLOOKUP($B48,'NAV plus Dist'!$B:$FD,F$1,FALSE)/VLOOKUP($B47,NAV!$A:$FC,F$1,FALSE)*F49,"")</f>
        <v/>
      </c>
      <c r="G48" s="143" t="str">
        <f>IFERROR(VLOOKUP($B48,'NAV plus Dist'!$B:$FD,G$1,FALSE)/VLOOKUP($B47,NAV!$A:$FC,G$1,FALSE)*G49,"")</f>
        <v/>
      </c>
      <c r="H48" s="143" t="str">
        <f>IFERROR(VLOOKUP($B48,'NAV plus Dist'!$B:$FD,H$1,FALSE)/VLOOKUP($B47,NAV!$A:$FC,H$1,FALSE)*H49,"")</f>
        <v/>
      </c>
      <c r="I48" s="143" t="str">
        <f>IFERROR(VLOOKUP($B48,'NAV plus Dist'!$B:$FD,I$1,FALSE)/VLOOKUP($B47,NAV!$A:$FC,I$1,FALSE)*I49,"")</f>
        <v/>
      </c>
      <c r="J48" s="143" t="str">
        <f>IFERROR(VLOOKUP($B48,'NAV plus Dist'!$B:$FD,J$1,FALSE)/VLOOKUP($B47,NAV!$A:$FC,J$1,FALSE)*J49,"")</f>
        <v/>
      </c>
      <c r="K48" s="143" t="str">
        <f>IFERROR(VLOOKUP($B48,'NAV plus Dist'!$B:$FD,K$1,FALSE)/VLOOKUP($B47,NAV!$A:$FC,K$1,FALSE)*K49,"")</f>
        <v/>
      </c>
      <c r="L48" s="143" t="str">
        <f>IFERROR(VLOOKUP($B48,'NAV plus Dist'!$B:$FD,L$1,FALSE)/VLOOKUP($B47,NAV!$A:$FC,L$1,FALSE)*L49,"")</f>
        <v/>
      </c>
      <c r="M48" s="143" t="str">
        <f>IFERROR(VLOOKUP($B48,'NAV plus Dist'!$B:$FD,M$1,FALSE)/VLOOKUP($B47,NAV!$A:$FC,M$1,FALSE)*M49,"")</f>
        <v/>
      </c>
      <c r="N48" s="143" t="str">
        <f>IFERROR(VLOOKUP($B48,'NAV plus Dist'!$B:$FD,N$1,FALSE)/VLOOKUP($B47,NAV!$A:$FC,N$1,FALSE)*N49,"")</f>
        <v/>
      </c>
      <c r="O48" s="143" t="str">
        <f>IFERROR(VLOOKUP($B48,'NAV plus Dist'!$B:$FD,O$1,FALSE)/VLOOKUP($B47,NAV!$A:$FC,O$1,FALSE)*O49,"")</f>
        <v/>
      </c>
      <c r="P48" s="143" t="str">
        <f>IFERROR(VLOOKUP($B48,'NAV plus Dist'!$B:$FD,P$1,FALSE)/VLOOKUP($B47,NAV!$A:$FC,P$1,FALSE)*P49,"")</f>
        <v/>
      </c>
      <c r="Q48" s="143" t="str">
        <f>IFERROR(VLOOKUP($B48,'NAV plus Dist'!$B:$FD,Q$1,FALSE)/VLOOKUP($B47,NAV!$A:$FC,Q$1,FALSE)*Q49,"")</f>
        <v/>
      </c>
      <c r="R48" s="143" t="str">
        <f>IFERROR(VLOOKUP($B48,'NAV plus Dist'!$B:$FD,R$1,FALSE)/VLOOKUP($B47,NAV!$A:$FC,R$1,FALSE)*R49,"")</f>
        <v/>
      </c>
      <c r="S48" s="143" t="str">
        <f>IFERROR(VLOOKUP($B48,'NAV plus Dist'!$B:$FD,S$1,FALSE)/VLOOKUP($B47,NAV!$A:$FC,S$1,FALSE)*S49,"")</f>
        <v/>
      </c>
      <c r="T48" s="143" t="str">
        <f>IFERROR(VLOOKUP($B48,'NAV plus Dist'!$B:$FD,T$1,FALSE)/VLOOKUP($B47,NAV!$A:$FC,T$1,FALSE)*T49,"")</f>
        <v/>
      </c>
      <c r="U48" s="143" t="str">
        <f>IFERROR(VLOOKUP($B48,'NAV plus Dist'!$B:$FD,U$1,FALSE)/VLOOKUP($B47,NAV!$A:$FC,U$1,FALSE)*U49,"")</f>
        <v/>
      </c>
      <c r="V48" s="143" t="str">
        <f>IFERROR(VLOOKUP($B48,'NAV plus Dist'!$B:$FD,V$1,FALSE)/VLOOKUP($B47,NAV!$A:$FC,V$1,FALSE)*V49,"")</f>
        <v/>
      </c>
      <c r="W48" s="143" t="str">
        <f>IFERROR(VLOOKUP($B48,'NAV plus Dist'!$B:$FD,W$1,FALSE)/VLOOKUP($B47,NAV!$A:$FC,W$1,FALSE)*W49,"")</f>
        <v/>
      </c>
      <c r="X48" s="143" t="str">
        <f>IFERROR(VLOOKUP($B48,'NAV plus Dist'!$B:$FD,X$1,FALSE)/VLOOKUP($B47,NAV!$A:$FC,X$1,FALSE)*X49,"")</f>
        <v/>
      </c>
      <c r="Y48" s="143" t="str">
        <f>IFERROR(VLOOKUP($B48,'NAV plus Dist'!$B:$FD,Y$1,FALSE)/VLOOKUP($B47,NAV!$A:$FC,Y$1,FALSE)*Y49,"")</f>
        <v/>
      </c>
      <c r="Z48" s="143" t="str">
        <f>IFERROR(VLOOKUP($B48,'NAV plus Dist'!$B:$FD,Z$1,FALSE)/VLOOKUP($B47,NAV!$A:$FC,Z$1,FALSE)*Z49,"")</f>
        <v/>
      </c>
      <c r="AA48" s="143" t="str">
        <f>IFERROR(VLOOKUP($B48,'NAV plus Dist'!$B:$FD,AA$1,FALSE)/VLOOKUP($B47,NAV!$A:$FC,AA$1,FALSE)*AA49,"")</f>
        <v/>
      </c>
      <c r="AB48" s="143" t="str">
        <f>IFERROR(VLOOKUP($B48,'NAV plus Dist'!$B:$FD,AB$1,FALSE)/VLOOKUP($B47,NAV!$A:$FC,AB$1,FALSE)*AB49,"")</f>
        <v/>
      </c>
      <c r="AC48" s="143" t="str">
        <f>IFERROR(VLOOKUP($B48,'NAV plus Dist'!$B:$FD,AC$1,FALSE)/VLOOKUP($B47,NAV!$A:$FC,AC$1,FALSE)*AC49,"")</f>
        <v/>
      </c>
      <c r="AD48" s="143" t="str">
        <f>IFERROR(VLOOKUP($B48,'NAV plus Dist'!$B:$FD,AD$1,FALSE)/VLOOKUP($B47,NAV!$A:$FC,AD$1,FALSE)*AD49,"")</f>
        <v/>
      </c>
      <c r="AE48" s="143" t="str">
        <f>IFERROR(VLOOKUP($B48,'NAV plus Dist'!$B:$FD,AE$1,FALSE)/VLOOKUP($B47,NAV!$A:$FC,AE$1,FALSE)*AE49,"")</f>
        <v/>
      </c>
      <c r="AF48" s="143" t="str">
        <f>IFERROR(VLOOKUP($B48,'NAV plus Dist'!$B:$FD,AF$1,FALSE)/VLOOKUP($B47,NAV!$A:$FC,AF$1,FALSE)*AF49,"")</f>
        <v/>
      </c>
      <c r="AG48" s="143" t="str">
        <f>IFERROR(VLOOKUP($B48,'NAV plus Dist'!$B:$FD,AG$1,FALSE)/VLOOKUP($B47,NAV!$A:$FC,AG$1,FALSE)*AG49,"")</f>
        <v/>
      </c>
      <c r="AH48" s="143" t="str">
        <f>IFERROR(VLOOKUP($B48,'NAV plus Dist'!$B:$FD,AH$1,FALSE)/VLOOKUP($B47,NAV!$A:$FC,AH$1,FALSE)*AH49,"")</f>
        <v/>
      </c>
      <c r="AI48" s="143" t="str">
        <f>IFERROR(VLOOKUP($B48,'NAV plus Dist'!$B:$FD,AI$1,FALSE)/VLOOKUP($B47,NAV!$A:$FC,AI$1,FALSE)*AI49,"")</f>
        <v/>
      </c>
      <c r="AJ48" s="143" t="str">
        <f>IFERROR(VLOOKUP($B48,'NAV plus Dist'!$B:$FD,AJ$1,FALSE)/VLOOKUP($B47,NAV!$A:$FC,AJ$1,FALSE)*AJ49,"")</f>
        <v/>
      </c>
      <c r="AK48" s="169" t="str">
        <f>IFERROR(VLOOKUP($B48,'NAV plus Dist'!$B:$FD,AK$1,FALSE)/VLOOKUP($B47,NAV!$A:$FC,AK$1,FALSE)*AK49,"")</f>
        <v/>
      </c>
      <c r="AL48" s="169" t="str">
        <f>IFERROR(VLOOKUP($B48,'NAV plus Dist'!$B:$FD,AL$1,FALSE)/VLOOKUP($B47,NAV!$A:$FC,AL$1,FALSE)*AL49,"")</f>
        <v/>
      </c>
      <c r="AM48" s="143" t="str">
        <f>IFERROR(VLOOKUP($B48,'NAV plus Dist'!$B:$FD,AM$1,FALSE)/VLOOKUP($B47,NAV!$A:$FC,AM$1,FALSE)*AM49,"")</f>
        <v/>
      </c>
      <c r="AN48" s="143" t="str">
        <f>IFERROR(VLOOKUP($B48,'NAV plus Dist'!$B:$FD,AN$1,FALSE)/VLOOKUP($B47,NAV!$A:$FC,AN$1,FALSE)*AN49,"")</f>
        <v/>
      </c>
      <c r="AO48" s="143" t="str">
        <f>IFERROR(VLOOKUP($B48,'NAV plus Dist'!$B:$FD,AO$1,FALSE)/VLOOKUP($B47,NAV!$A:$FC,AO$1,FALSE)*AO49,"")</f>
        <v/>
      </c>
      <c r="AP48" s="170" t="str">
        <f>IFERROR(VLOOKUP($B48,'NAV plus Dist'!$B:$FD,AP$1,FALSE)/VLOOKUP($B47,NAV!$A:$FC,AP$1,FALSE)*AP49,"")</f>
        <v/>
      </c>
      <c r="AQ48" s="143" t="str">
        <f>IFERROR(VLOOKUP($B48,'NAV plus Dist'!$B:$FD,AQ$1,FALSE)/VLOOKUP($B47,NAV!$A:$FC,AQ$1,FALSE)*AQ49,"")</f>
        <v/>
      </c>
      <c r="AR48" s="143" t="str">
        <f>IFERROR(VLOOKUP($B48,'NAV plus Dist'!$B:$FD,AR$1,FALSE)/VLOOKUP($B47,NAV!$A:$FC,AR$1,FALSE)*AR49,"")</f>
        <v/>
      </c>
      <c r="AS48" s="143" t="str">
        <f>IFERROR(VLOOKUP($B48,'NAV plus Dist'!$B:$FD,AS$1,FALSE)/VLOOKUP($B47,NAV!$A:$FC,AS$1,FALSE)*AS49,"")</f>
        <v/>
      </c>
      <c r="AT48" s="143" t="str">
        <f>IFERROR(VLOOKUP($B48,'NAV plus Dist'!$B:$FD,AT$1,FALSE)/VLOOKUP($B47,NAV!$A:$FC,AT$1,FALSE)*AT49,"")</f>
        <v/>
      </c>
      <c r="AU48" s="143" t="str">
        <f>IFERROR(VLOOKUP($B48,'NAV plus Dist'!$B:$FD,AU$1,FALSE)/VLOOKUP($B47,NAV!$A:$FC,AU$1,FALSE)*AU49,"")</f>
        <v/>
      </c>
      <c r="AV48" s="143" t="str">
        <f>IFERROR(VLOOKUP($B48,'NAV plus Dist'!$B:$FD,AV$1,FALSE)/VLOOKUP($B47,NAV!$A:$FC,AV$1,FALSE)*AV49,"")</f>
        <v/>
      </c>
      <c r="AW48" s="143" t="str">
        <f>IFERROR(VLOOKUP($B48,'NAV plus Dist'!$B:$FD,AW$1,FALSE)/VLOOKUP($B47,NAV!$A:$FC,AW$1,FALSE)*AW49,"")</f>
        <v/>
      </c>
      <c r="AX48" s="143" t="str">
        <f>IFERROR(VLOOKUP($B48,'NAV plus Dist'!$B:$FD,AX$1,FALSE)/VLOOKUP($B47,NAV!$A:$FC,AX$1,FALSE)*AX49,"")</f>
        <v/>
      </c>
      <c r="AY48" s="143" t="str">
        <f>IFERROR(VLOOKUP($B48,'NAV plus Dist'!$B:$FD,AY$1,FALSE)/VLOOKUP($B47,NAV!$A:$FC,AY$1,FALSE)*AY49,"")</f>
        <v/>
      </c>
      <c r="AZ48" s="143" t="str">
        <f>IFERROR(VLOOKUP($B48,'NAV plus Dist'!$B:$FD,AZ$1,FALSE)/VLOOKUP($B47,NAV!$A:$FC,AZ$1,FALSE)*AZ49,"")</f>
        <v/>
      </c>
      <c r="BA48" s="143" t="str">
        <f>IFERROR(VLOOKUP($B48,'NAV plus Dist'!$B:$FD,BA$1,FALSE)/VLOOKUP($B47,NAV!$A:$FC,BA$1,FALSE)*BA49,"")</f>
        <v/>
      </c>
      <c r="BB48" s="143" t="str">
        <f>IFERROR(VLOOKUP($B48,'NAV plus Dist'!$B:$FD,BB$1,FALSE)/VLOOKUP($B47,NAV!$A:$FC,BB$1,FALSE)*BB49,"")</f>
        <v/>
      </c>
      <c r="BC48" s="143" t="str">
        <f>IFERROR(VLOOKUP($B48,'NAV plus Dist'!$B:$FD,BC$1,FALSE)/VLOOKUP($B47,NAV!$A:$FC,BC$1,FALSE)*BC49,"")</f>
        <v/>
      </c>
      <c r="BD48" s="143" t="str">
        <f>IFERROR(VLOOKUP($B48,'NAV plus Dist'!$B:$FD,BD$1,FALSE)/VLOOKUP($B47,NAV!$A:$FC,BD$1,FALSE)*BD49,"")</f>
        <v/>
      </c>
      <c r="BE48" s="143" t="str">
        <f>IFERROR(VLOOKUP($B48,'NAV plus Dist'!$B:$FD,BE$1,FALSE)/VLOOKUP($B47,NAV!$A:$FC,BE$1,FALSE)*BE49,"")</f>
        <v/>
      </c>
      <c r="BF48" s="143" t="str">
        <f>IFERROR(VLOOKUP($B48,'NAV plus Dist'!$B:$FD,BF$1,FALSE)/VLOOKUP($B47,NAV!$A:$FC,BF$1,FALSE)*BF49,"")</f>
        <v/>
      </c>
      <c r="BG48" s="143" t="str">
        <f>IFERROR(VLOOKUP($B48,'NAV plus Dist'!$B:$FD,BG$1,FALSE)/VLOOKUP($B47,NAV!$A:$FC,BG$1,FALSE)*BG49,"")</f>
        <v/>
      </c>
      <c r="BH48" s="143" t="str">
        <f>IFERROR(VLOOKUP($B48,'NAV plus Dist'!$B:$FD,BH$1,FALSE)/VLOOKUP($B47,NAV!$A:$FC,BH$1,FALSE)*BH49,"")</f>
        <v/>
      </c>
      <c r="BI48" s="143" t="str">
        <f>IFERROR(VLOOKUP($B48,'NAV plus Dist'!$B:$FD,BI$1,FALSE)/VLOOKUP($B47,NAV!$A:$FC,BI$1,FALSE)*BI49,"")</f>
        <v/>
      </c>
      <c r="BJ48" s="143" t="str">
        <f>IFERROR(VLOOKUP($B48,'NAV plus Dist'!$B:$FD,BJ$1,FALSE)/VLOOKUP($B47,NAV!$A:$FC,BJ$1,FALSE)*BJ49,"")</f>
        <v/>
      </c>
      <c r="BK48" s="143" t="str">
        <f>IFERROR(VLOOKUP($B48,'NAV plus Dist'!$B:$FD,BK$1,FALSE)/VLOOKUP($B47,NAV!$A:$FC,BK$1,FALSE)*BK49,"")</f>
        <v/>
      </c>
      <c r="BL48" s="143" t="str">
        <f>IFERROR(VLOOKUP($B48,'NAV plus Dist'!$B:$FD,BL$1,FALSE)/VLOOKUP($B47,NAV!$A:$FC,BL$1,FALSE)*BL49,"")</f>
        <v/>
      </c>
      <c r="BM48" s="143" t="str">
        <f>IFERROR(VLOOKUP($B48,'NAV plus Dist'!$B:$FD,BM$1,FALSE)/VLOOKUP($B47,NAV!$A:$FC,BM$1,FALSE)*BM49,"")</f>
        <v/>
      </c>
      <c r="BN48" s="143" t="str">
        <f>IFERROR(VLOOKUP($B48,'NAV plus Dist'!$B:$FD,BN$1,FALSE)/VLOOKUP($B47,NAV!$A:$FC,BN$1,FALSE)*BN49,"")</f>
        <v/>
      </c>
      <c r="BO48" s="143" t="str">
        <f>IFERROR(VLOOKUP($B48,'NAV plus Dist'!$B:$FD,BO$1,FALSE)/VLOOKUP($B47,NAV!$A:$FC,BO$1,FALSE)*BO49,"")</f>
        <v/>
      </c>
      <c r="BP48" s="143" t="str">
        <f>IFERROR(VLOOKUP($B48,'NAV plus Dist'!$B:$FD,BP$1,FALSE)/VLOOKUP($B47,NAV!$A:$FC,BP$1,FALSE)*BP49,"")</f>
        <v/>
      </c>
      <c r="BQ48" s="143" t="str">
        <f>IFERROR(VLOOKUP($B48,'NAV plus Dist'!$B:$FD,BQ$1,FALSE)/VLOOKUP($B47,NAV!$A:$FC,BQ$1,FALSE)*BQ49,"")</f>
        <v/>
      </c>
      <c r="BR48" s="143" t="str">
        <f>IFERROR(VLOOKUP($B48,'NAV plus Dist'!$B:$FD,BR$1,FALSE)/VLOOKUP($B47,NAV!$A:$FC,BR$1,FALSE)*BR49,"")</f>
        <v/>
      </c>
      <c r="BS48" s="143" t="str">
        <f>IFERROR(VLOOKUP($B48,'NAV plus Dist'!$B:$FD,BS$1,FALSE)/VLOOKUP($B47,NAV!$A:$FC,BS$1,FALSE)*BS49,"")</f>
        <v/>
      </c>
      <c r="BT48" s="143" t="str">
        <f>IFERROR(VLOOKUP($B48,'NAV plus Dist'!$B:$FD,BT$1,FALSE)/VLOOKUP($B47,NAV!$A:$FC,BT$1,FALSE)*BT49,"")</f>
        <v/>
      </c>
      <c r="BU48" s="143" t="str">
        <f>IFERROR(VLOOKUP($B48,'NAV plus Dist'!$B:$FD,BU$1,FALSE)/VLOOKUP($B47,NAV!$A:$FC,BU$1,FALSE)*BU49,"")</f>
        <v/>
      </c>
      <c r="BV48" s="143" t="str">
        <f>IFERROR(VLOOKUP($B48,'NAV plus Dist'!$B:$FD,BV$1,FALSE)/VLOOKUP($B47,NAV!$A:$FC,BV$1,FALSE)*BV49,"")</f>
        <v/>
      </c>
      <c r="BW48" s="143" t="str">
        <f>IFERROR(VLOOKUP($B48,'NAV plus Dist'!$B:$FD,BW$1,FALSE)/VLOOKUP($B47,NAV!$A:$FC,BW$1,FALSE)*BW49,"")</f>
        <v/>
      </c>
      <c r="BX48" s="143" t="str">
        <f>IFERROR(VLOOKUP($B48,'NAV plus Dist'!$B:$FD,BX$1,FALSE)/VLOOKUP($B47,NAV!$A:$FC,BX$1,FALSE)*BX49,"")</f>
        <v/>
      </c>
      <c r="BY48" s="143" t="str">
        <f>IFERROR(VLOOKUP($B48,'NAV plus Dist'!$B:$FD,BY$1,FALSE)/VLOOKUP($B47,NAV!$A:$FC,BY$1,FALSE)*BY49,"")</f>
        <v/>
      </c>
      <c r="BZ48" s="143" t="str">
        <f>IFERROR(VLOOKUP($B48,'NAV plus Dist'!$B:$FD,BZ$1,FALSE)/VLOOKUP($B47,NAV!$A:$FC,BZ$1,FALSE)*BZ49,"")</f>
        <v/>
      </c>
      <c r="CA48" s="143" t="str">
        <f>IFERROR(VLOOKUP($B48,'NAV plus Dist'!$B:$FD,CA$1,FALSE)/VLOOKUP($B47,NAV!$A:$FC,CA$1,FALSE)*CA49,"")</f>
        <v/>
      </c>
      <c r="CB48" s="143" t="str">
        <f>IFERROR(VLOOKUP($B48,'NAV plus Dist'!$B:$FD,CB$1,FALSE)/VLOOKUP($B47,NAV!$A:$FC,CB$1,FALSE)*CB49,"")</f>
        <v/>
      </c>
      <c r="CC48" s="143" t="str">
        <f>IFERROR(VLOOKUP($B48,'NAV plus Dist'!$B:$FD,CC$1,FALSE)/VLOOKUP($B47,NAV!$A:$FC,CC$1,FALSE)*CC49,"")</f>
        <v/>
      </c>
      <c r="CD48" s="143" t="str">
        <f>IFERROR(VLOOKUP($B48,'NAV plus Dist'!$B:$FD,CD$1,FALSE)/VLOOKUP($B47,NAV!$A:$FC,CD$1,FALSE)*CD49,"")</f>
        <v/>
      </c>
      <c r="CE48" s="143" t="str">
        <f>IFERROR(VLOOKUP($B48,'NAV plus Dist'!$B:$FD,CE$1,FALSE)/VLOOKUP($B47,NAV!$A:$FC,CE$1,FALSE)*CE49,"")</f>
        <v/>
      </c>
      <c r="CF48" s="143" t="str">
        <f>IFERROR(VLOOKUP($B48,'NAV plus Dist'!$B:$FD,CF$1,FALSE)/VLOOKUP($B47,NAV!$A:$FC,CF$1,FALSE)*CF49,"")</f>
        <v/>
      </c>
      <c r="CG48" s="143" t="str">
        <f>IFERROR(VLOOKUP($B48,'NAV plus Dist'!$B:$FD,CG$1,FALSE)/VLOOKUP($B47,NAV!$A:$FC,CG$1,FALSE)*CG49,"")</f>
        <v/>
      </c>
      <c r="CH48" s="143" t="str">
        <f>IFERROR(VLOOKUP($B48,'NAV plus Dist'!$B:$FD,CH$1,FALSE)/VLOOKUP($B47,NAV!$A:$FC,CH$1,FALSE)*CH49,"")</f>
        <v/>
      </c>
      <c r="CI48" s="143" t="str">
        <f>IFERROR(VLOOKUP($B48,'NAV plus Dist'!$B:$FD,CI$1,FALSE)/VLOOKUP($B47,NAV!$A:$FC,CI$1,FALSE)*CI49,"")</f>
        <v/>
      </c>
      <c r="CJ48" s="143" t="str">
        <f>IFERROR(VLOOKUP($B48,'NAV plus Dist'!$B:$FD,CJ$1,FALSE)/VLOOKUP($B47,NAV!$A:$FC,CJ$1,FALSE)*CJ49,"")</f>
        <v/>
      </c>
      <c r="CK48" s="143" t="str">
        <f>IFERROR(VLOOKUP($B48,'NAV plus Dist'!$B:$AAA,CK$1,FALSE)/VLOOKUP($B47,NAV!$A:$AAA,CK$1,FALSE)*CK49,"")</f>
        <v/>
      </c>
      <c r="CL48" s="143" t="str">
        <f>IFERROR(VLOOKUP($B48,'NAV plus Dist'!$B:$AAA,CL$1,FALSE)/VLOOKUP($B47,NAV!$A:$AAA,CL$1,FALSE)*CL49,"")</f>
        <v/>
      </c>
      <c r="CM48" s="143" t="str">
        <f>IFERROR(VLOOKUP($B48,'NAV plus Dist'!$B:$AAA,CM$1,FALSE)/VLOOKUP($B47,NAV!$A:$AAA,CM$1,FALSE)*CM49,"")</f>
        <v/>
      </c>
      <c r="CN48" s="143" t="str">
        <f>IFERROR(VLOOKUP($B48,'NAV plus Dist'!$B:$AAA,CN$1,FALSE)/VLOOKUP($B47,NAV!$A:$AAA,CN$1,FALSE)*CN49,"")</f>
        <v/>
      </c>
      <c r="CO48" s="143" t="str">
        <f>IFERROR(VLOOKUP($B48,'NAV plus Dist'!$B:$AAA,CO$1,FALSE)/VLOOKUP($B47,NAV!$A:$AAA,CO$1,FALSE)*CO49,"")</f>
        <v/>
      </c>
      <c r="CP48" s="143" t="str">
        <f>IFERROR(VLOOKUP($B48,'NAV plus Dist'!$B:$AAA,CP$1,FALSE)/VLOOKUP($B47,NAV!$A:$AAA,CP$1,FALSE)*CP49,"")</f>
        <v/>
      </c>
      <c r="CQ48" s="143" t="str">
        <f>IFERROR(VLOOKUP($B48,'NAV plus Dist'!$B:$AAA,CQ$1,FALSE)/VLOOKUP($B47,NAV!$A:$AAA,CQ$1,FALSE)*CQ49,"")</f>
        <v/>
      </c>
      <c r="CR48" s="143" t="str">
        <f>IFERROR(VLOOKUP($B48,'NAV plus Dist'!$B:$AAA,CR$1,FALSE)/VLOOKUP($B47,NAV!$A:$AAA,CR$1,FALSE)*CR49,"")</f>
        <v/>
      </c>
      <c r="CS48" s="143" t="str">
        <f>IFERROR(VLOOKUP($B48,'NAV plus Dist'!$B:$AAA,CS$1,FALSE)/VLOOKUP($B47,NAV!$A:$AAA,CS$1,FALSE)*CS49,"")</f>
        <v/>
      </c>
      <c r="CT48" s="143" t="str">
        <f>IFERROR(VLOOKUP($B48,'NAV plus Dist'!$B:$AAA,CT$1,FALSE)/VLOOKUP($B47,NAV!$A:$AAA,CT$1,FALSE)*CT49,"")</f>
        <v/>
      </c>
      <c r="CU48" s="143" t="str">
        <f>IFERROR(VLOOKUP($B48,'NAV plus Dist'!$B:$AAA,CU$1,FALSE)/VLOOKUP($B47,NAV!$A:$AAA,CU$1,FALSE)*CU49,"")</f>
        <v/>
      </c>
      <c r="CV48" s="143" t="str">
        <f>IFERROR(VLOOKUP($B48,'NAV plus Dist'!$B:$AAA,CV$1,FALSE)/VLOOKUP($B47,NAV!$A:$AAA,CV$1,FALSE)*CV49,"")</f>
        <v/>
      </c>
      <c r="CW48" s="143" t="str">
        <f>IFERROR(VLOOKUP($B48,'NAV plus Dist'!$B:$AAA,CW$1,FALSE)/VLOOKUP($B47,NAV!$A:$AAA,CW$1,FALSE)*CW49,"")</f>
        <v/>
      </c>
      <c r="CX48" s="143" t="str">
        <f>IFERROR(VLOOKUP($B48,'NAV plus Dist'!$B:$AAA,CX$1,FALSE)/VLOOKUP($B47,NAV!$A:$AAA,CX$1,FALSE)*CX49,"")</f>
        <v/>
      </c>
      <c r="CY48" s="143" t="str">
        <f>IFERROR(VLOOKUP($B48,'NAV plus Dist'!$B:$AAA,CY$1,FALSE)/VLOOKUP($B47,NAV!$A:$AAA,CY$1,FALSE)*CY49,"")</f>
        <v/>
      </c>
      <c r="CZ48" s="143" t="str">
        <f>IFERROR(VLOOKUP($B48,'NAV plus Dist'!$B:$AAA,CZ$1,FALSE)/VLOOKUP($B47,NAV!$A:$AAA,CZ$1,FALSE)*CZ49,"")</f>
        <v/>
      </c>
      <c r="DA48" s="143" t="str">
        <f>IFERROR(VLOOKUP($B48,'NAV plus Dist'!$B:$AAA,DA$1,FALSE)/VLOOKUP($B47,NAV!$A:$AAA,DA$1,FALSE)*DA49,"")</f>
        <v/>
      </c>
      <c r="DB48" s="143" t="str">
        <f>IFERROR(VLOOKUP($B48,'NAV plus Dist'!$B:$AAA,DB$1,FALSE)/VLOOKUP($B47,NAV!$A:$AAA,DB$1,FALSE)*DB49,"")</f>
        <v/>
      </c>
      <c r="DC48" s="143" t="str">
        <f>IFERROR(VLOOKUP($B48,'NAV plus Dist'!$B:$AAA,DC$1,FALSE)/VLOOKUP($B47,NAV!$A:$AAA,DC$1,FALSE)*DC49,"")</f>
        <v/>
      </c>
      <c r="DD48" s="143" t="str">
        <f>IFERROR(VLOOKUP($B48,'NAV plus Dist'!$B:$AAA,DD$1,FALSE)/VLOOKUP($B47,NAV!$A:$AAA,DD$1,FALSE)*DD49,"")</f>
        <v/>
      </c>
      <c r="DE48" s="143" t="str">
        <f>IFERROR(VLOOKUP($B48,'NAV plus Dist'!$B:$AAA,DE$1,FALSE)/VLOOKUP($B47,NAV!$A:$AAA,DE$1,FALSE)*DE49,"")</f>
        <v/>
      </c>
      <c r="DF48" s="143" t="str">
        <f>IFERROR(VLOOKUP($B48,'NAV plus Dist'!$B:$AAA,DF$1,FALSE)/VLOOKUP($B47,NAV!$A:$AAA,DF$1,FALSE)*DF49,"")</f>
        <v/>
      </c>
      <c r="DG48" s="143" t="str">
        <f>IFERROR(VLOOKUP($B48,'NAV plus Dist'!$B:$AAA,DG$1,FALSE)/VLOOKUP($B47,NAV!$A:$AAA,DG$1,FALSE)*DG49,"")</f>
        <v/>
      </c>
      <c r="DH48" s="143" t="str">
        <f>IFERROR(VLOOKUP($B48,'NAV plus Dist'!$B:$AAA,DH$1,FALSE)/VLOOKUP($B47,NAV!$A:$AAA,DH$1,FALSE)*DH49,"")</f>
        <v/>
      </c>
    </row>
    <row r="49" spans="1:112">
      <c r="A49" s="94">
        <f t="shared" si="35"/>
        <v>152</v>
      </c>
      <c r="B49" s="168">
        <f t="shared" si="36"/>
        <v>41455</v>
      </c>
      <c r="C49" s="143" t="str">
        <f>IFERROR(VLOOKUP($B49,'NAV plus Dist'!$B:$FD,C$1,FALSE)/VLOOKUP($B48,NAV!$A:$FC,C$1,FALSE)*C50,"")</f>
        <v/>
      </c>
      <c r="D49" s="143" t="str">
        <f>IFERROR(VLOOKUP($B49,'NAV plus Dist'!$B:$FD,D$1,FALSE)/VLOOKUP($B48,NAV!$A:$FC,D$1,FALSE)*D50,"")</f>
        <v/>
      </c>
      <c r="E49" s="143" t="str">
        <f>IFERROR(VLOOKUP($B49,'NAV plus Dist'!$B:$FD,E$1,FALSE)/VLOOKUP($B48,NAV!$A:$FC,E$1,FALSE)*E50,"")</f>
        <v/>
      </c>
      <c r="F49" s="143" t="str">
        <f>IFERROR(VLOOKUP($B49,'NAV plus Dist'!$B:$FD,F$1,FALSE)/VLOOKUP($B48,NAV!$A:$FC,F$1,FALSE)*F50,"")</f>
        <v/>
      </c>
      <c r="G49" s="143" t="str">
        <f>IFERROR(VLOOKUP($B49,'NAV plus Dist'!$B:$FD,G$1,FALSE)/VLOOKUP($B48,NAV!$A:$FC,G$1,FALSE)*G50,"")</f>
        <v/>
      </c>
      <c r="H49" s="143" t="str">
        <f>IFERROR(VLOOKUP($B49,'NAV plus Dist'!$B:$FD,H$1,FALSE)/VLOOKUP($B48,NAV!$A:$FC,H$1,FALSE)*H50,"")</f>
        <v/>
      </c>
      <c r="I49" s="143" t="str">
        <f>IFERROR(VLOOKUP($B49,'NAV plus Dist'!$B:$FD,I$1,FALSE)/VLOOKUP($B48,NAV!$A:$FC,I$1,FALSE)*I50,"")</f>
        <v/>
      </c>
      <c r="J49" s="143" t="str">
        <f>IFERROR(VLOOKUP($B49,'NAV plus Dist'!$B:$FD,J$1,FALSE)/VLOOKUP($B48,NAV!$A:$FC,J$1,FALSE)*J50,"")</f>
        <v/>
      </c>
      <c r="K49" s="143" t="str">
        <f>IFERROR(VLOOKUP($B49,'NAV plus Dist'!$B:$FD,K$1,FALSE)/VLOOKUP($B48,NAV!$A:$FC,K$1,FALSE)*K50,"")</f>
        <v/>
      </c>
      <c r="L49" s="143" t="str">
        <f>IFERROR(VLOOKUP($B49,'NAV plus Dist'!$B:$FD,L$1,FALSE)/VLOOKUP($B48,NAV!$A:$FC,L$1,FALSE)*L50,"")</f>
        <v/>
      </c>
      <c r="M49" s="143" t="str">
        <f>IFERROR(VLOOKUP($B49,'NAV plus Dist'!$B:$FD,M$1,FALSE)/VLOOKUP($B48,NAV!$A:$FC,M$1,FALSE)*M50,"")</f>
        <v/>
      </c>
      <c r="N49" s="143" t="str">
        <f>IFERROR(VLOOKUP($B49,'NAV plus Dist'!$B:$FD,N$1,FALSE)/VLOOKUP($B48,NAV!$A:$FC,N$1,FALSE)*N50,"")</f>
        <v/>
      </c>
      <c r="O49" s="143" t="str">
        <f>IFERROR(VLOOKUP($B49,'NAV plus Dist'!$B:$FD,O$1,FALSE)/VLOOKUP($B48,NAV!$A:$FC,O$1,FALSE)*O50,"")</f>
        <v/>
      </c>
      <c r="P49" s="143" t="str">
        <f>IFERROR(VLOOKUP($B49,'NAV plus Dist'!$B:$FD,P$1,FALSE)/VLOOKUP($B48,NAV!$A:$FC,P$1,FALSE)*P50,"")</f>
        <v/>
      </c>
      <c r="Q49" s="143" t="str">
        <f>IFERROR(VLOOKUP($B49,'NAV plus Dist'!$B:$FD,Q$1,FALSE)/VLOOKUP($B48,NAV!$A:$FC,Q$1,FALSE)*Q50,"")</f>
        <v/>
      </c>
      <c r="R49" s="143" t="str">
        <f>IFERROR(VLOOKUP($B49,'NAV plus Dist'!$B:$FD,R$1,FALSE)/VLOOKUP($B48,NAV!$A:$FC,R$1,FALSE)*R50,"")</f>
        <v/>
      </c>
      <c r="S49" s="143" t="str">
        <f>IFERROR(VLOOKUP($B49,'NAV plus Dist'!$B:$FD,S$1,FALSE)/VLOOKUP($B48,NAV!$A:$FC,S$1,FALSE)*S50,"")</f>
        <v/>
      </c>
      <c r="T49" s="143" t="str">
        <f>IFERROR(VLOOKUP($B49,'NAV plus Dist'!$B:$FD,T$1,FALSE)/VLOOKUP($B48,NAV!$A:$FC,T$1,FALSE)*T50,"")</f>
        <v/>
      </c>
      <c r="U49" s="143" t="str">
        <f>IFERROR(VLOOKUP($B49,'NAV plus Dist'!$B:$FD,U$1,FALSE)/VLOOKUP($B48,NAV!$A:$FC,U$1,FALSE)*U50,"")</f>
        <v/>
      </c>
      <c r="V49" s="143" t="str">
        <f>IFERROR(VLOOKUP($B49,'NAV plus Dist'!$B:$FD,V$1,FALSE)/VLOOKUP($B48,NAV!$A:$FC,V$1,FALSE)*V50,"")</f>
        <v/>
      </c>
      <c r="W49" s="143" t="str">
        <f>IFERROR(VLOOKUP($B49,'NAV plus Dist'!$B:$FD,W$1,FALSE)/VLOOKUP($B48,NAV!$A:$FC,W$1,FALSE)*W50,"")</f>
        <v/>
      </c>
      <c r="X49" s="143" t="str">
        <f>IFERROR(VLOOKUP($B49,'NAV plus Dist'!$B:$FD,X$1,FALSE)/VLOOKUP($B48,NAV!$A:$FC,X$1,FALSE)*X50,"")</f>
        <v/>
      </c>
      <c r="Y49" s="143" t="str">
        <f>IFERROR(VLOOKUP($B49,'NAV plus Dist'!$B:$FD,Y$1,FALSE)/VLOOKUP($B48,NAV!$A:$FC,Y$1,FALSE)*Y50,"")</f>
        <v/>
      </c>
      <c r="Z49" s="143" t="str">
        <f>IFERROR(VLOOKUP($B49,'NAV plus Dist'!$B:$FD,Z$1,FALSE)/VLOOKUP($B48,NAV!$A:$FC,Z$1,FALSE)*Z50,"")</f>
        <v/>
      </c>
      <c r="AA49" s="143" t="str">
        <f>IFERROR(VLOOKUP($B49,'NAV plus Dist'!$B:$FD,AA$1,FALSE)/VLOOKUP($B48,NAV!$A:$FC,AA$1,FALSE)*AA50,"")</f>
        <v/>
      </c>
      <c r="AB49" s="143" t="str">
        <f>IFERROR(VLOOKUP($B49,'NAV plus Dist'!$B:$FD,AB$1,FALSE)/VLOOKUP($B48,NAV!$A:$FC,AB$1,FALSE)*AB50,"")</f>
        <v/>
      </c>
      <c r="AC49" s="143" t="str">
        <f>IFERROR(VLOOKUP($B49,'NAV plus Dist'!$B:$FD,AC$1,FALSE)/VLOOKUP($B48,NAV!$A:$FC,AC$1,FALSE)*AC50,"")</f>
        <v/>
      </c>
      <c r="AD49" s="143" t="str">
        <f>IFERROR(VLOOKUP($B49,'NAV plus Dist'!$B:$FD,AD$1,FALSE)/VLOOKUP($B48,NAV!$A:$FC,AD$1,FALSE)*AD50,"")</f>
        <v/>
      </c>
      <c r="AE49" s="143" t="str">
        <f>IFERROR(VLOOKUP($B49,'NAV plus Dist'!$B:$FD,AE$1,FALSE)/VLOOKUP($B48,NAV!$A:$FC,AE$1,FALSE)*AE50,"")</f>
        <v/>
      </c>
      <c r="AF49" s="143" t="str">
        <f>IFERROR(VLOOKUP($B49,'NAV plus Dist'!$B:$FD,AF$1,FALSE)/VLOOKUP($B48,NAV!$A:$FC,AF$1,FALSE)*AF50,"")</f>
        <v/>
      </c>
      <c r="AG49" s="143" t="str">
        <f>IFERROR(VLOOKUP($B49,'NAV plus Dist'!$B:$FD,AG$1,FALSE)/VLOOKUP($B48,NAV!$A:$FC,AG$1,FALSE)*AG50,"")</f>
        <v/>
      </c>
      <c r="AH49" s="143" t="str">
        <f>IFERROR(VLOOKUP($B49,'NAV plus Dist'!$B:$FD,AH$1,FALSE)/VLOOKUP($B48,NAV!$A:$FC,AH$1,FALSE)*AH50,"")</f>
        <v/>
      </c>
      <c r="AI49" s="143" t="str">
        <f>IFERROR(VLOOKUP($B49,'NAV plus Dist'!$B:$FD,AI$1,FALSE)/VLOOKUP($B48,NAV!$A:$FC,AI$1,FALSE)*AI50,"")</f>
        <v/>
      </c>
      <c r="AJ49" s="143" t="str">
        <f>IFERROR(VLOOKUP($B49,'NAV plus Dist'!$B:$FD,AJ$1,FALSE)/VLOOKUP($B48,NAV!$A:$FC,AJ$1,FALSE)*AJ50,"")</f>
        <v/>
      </c>
      <c r="AK49" s="169" t="str">
        <f>IFERROR(VLOOKUP($B49,'NAV plus Dist'!$B:$FD,AK$1,FALSE)/VLOOKUP($B48,NAV!$A:$FC,AK$1,FALSE)*AK50,"")</f>
        <v/>
      </c>
      <c r="AL49" s="169" t="str">
        <f>IFERROR(VLOOKUP($B49,'NAV plus Dist'!$B:$FD,AL$1,FALSE)/VLOOKUP($B48,NAV!$A:$FC,AL$1,FALSE)*AL50,"")</f>
        <v/>
      </c>
      <c r="AM49" s="143" t="str">
        <f>IFERROR(VLOOKUP($B49,'NAV plus Dist'!$B:$FD,AM$1,FALSE)/VLOOKUP($B48,NAV!$A:$FC,AM$1,FALSE)*AM50,"")</f>
        <v/>
      </c>
      <c r="AN49" s="143" t="str">
        <f>IFERROR(VLOOKUP($B49,'NAV plus Dist'!$B:$FD,AN$1,FALSE)/VLOOKUP($B48,NAV!$A:$FC,AN$1,FALSE)*AN50,"")</f>
        <v/>
      </c>
      <c r="AO49" s="143" t="str">
        <f>IFERROR(VLOOKUP($B49,'NAV plus Dist'!$B:$FD,AO$1,FALSE)/VLOOKUP($B48,NAV!$A:$FC,AO$1,FALSE)*AO50,"")</f>
        <v/>
      </c>
      <c r="AP49" s="170" t="str">
        <f>IFERROR(VLOOKUP($B49,'NAV plus Dist'!$B:$FD,AP$1,FALSE)/VLOOKUP($B48,NAV!$A:$FC,AP$1,FALSE)*AP50,"")</f>
        <v/>
      </c>
      <c r="AQ49" s="143" t="str">
        <f>IFERROR(VLOOKUP($B49,'NAV plus Dist'!$B:$FD,AQ$1,FALSE)/VLOOKUP($B48,NAV!$A:$FC,AQ$1,FALSE)*AQ50,"")</f>
        <v/>
      </c>
      <c r="AR49" s="143" t="str">
        <f>IFERROR(VLOOKUP($B49,'NAV plus Dist'!$B:$FD,AR$1,FALSE)/VLOOKUP($B48,NAV!$A:$FC,AR$1,FALSE)*AR50,"")</f>
        <v/>
      </c>
      <c r="AS49" s="143" t="str">
        <f>IFERROR(VLOOKUP($B49,'NAV plus Dist'!$B:$FD,AS$1,FALSE)/VLOOKUP($B48,NAV!$A:$FC,AS$1,FALSE)*AS50,"")</f>
        <v/>
      </c>
      <c r="AT49" s="143" t="str">
        <f>IFERROR(VLOOKUP($B49,'NAV plus Dist'!$B:$FD,AT$1,FALSE)/VLOOKUP($B48,NAV!$A:$FC,AT$1,FALSE)*AT50,"")</f>
        <v/>
      </c>
      <c r="AU49" s="143" t="str">
        <f>IFERROR(VLOOKUP($B49,'NAV plus Dist'!$B:$FD,AU$1,FALSE)/VLOOKUP($B48,NAV!$A:$FC,AU$1,FALSE)*AU50,"")</f>
        <v/>
      </c>
      <c r="AV49" s="143" t="str">
        <f>IFERROR(VLOOKUP($B49,'NAV plus Dist'!$B:$FD,AV$1,FALSE)/VLOOKUP($B48,NAV!$A:$FC,AV$1,FALSE)*AV50,"")</f>
        <v/>
      </c>
      <c r="AW49" s="143" t="str">
        <f>IFERROR(VLOOKUP($B49,'NAV plus Dist'!$B:$FD,AW$1,FALSE)/VLOOKUP($B48,NAV!$A:$FC,AW$1,FALSE)*AW50,"")</f>
        <v/>
      </c>
      <c r="AX49" s="143" t="str">
        <f>IFERROR(VLOOKUP($B49,'NAV plus Dist'!$B:$FD,AX$1,FALSE)/VLOOKUP($B48,NAV!$A:$FC,AX$1,FALSE)*AX50,"")</f>
        <v/>
      </c>
      <c r="AY49" s="143" t="str">
        <f>IFERROR(VLOOKUP($B49,'NAV plus Dist'!$B:$FD,AY$1,FALSE)/VLOOKUP($B48,NAV!$A:$FC,AY$1,FALSE)*AY50,"")</f>
        <v/>
      </c>
      <c r="AZ49" s="143" t="str">
        <f>IFERROR(VLOOKUP($B49,'NAV plus Dist'!$B:$FD,AZ$1,FALSE)/VLOOKUP($B48,NAV!$A:$FC,AZ$1,FALSE)*AZ50,"")</f>
        <v/>
      </c>
      <c r="BA49" s="143" t="str">
        <f>IFERROR(VLOOKUP($B49,'NAV plus Dist'!$B:$FD,BA$1,FALSE)/VLOOKUP($B48,NAV!$A:$FC,BA$1,FALSE)*BA50,"")</f>
        <v/>
      </c>
      <c r="BB49" s="143" t="str">
        <f>IFERROR(VLOOKUP($B49,'NAV plus Dist'!$B:$FD,BB$1,FALSE)/VLOOKUP($B48,NAV!$A:$FC,BB$1,FALSE)*BB50,"")</f>
        <v/>
      </c>
      <c r="BC49" s="143" t="str">
        <f>IFERROR(VLOOKUP($B49,'NAV plus Dist'!$B:$FD,BC$1,FALSE)/VLOOKUP($B48,NAV!$A:$FC,BC$1,FALSE)*BC50,"")</f>
        <v/>
      </c>
      <c r="BD49" s="143" t="str">
        <f>IFERROR(VLOOKUP($B49,'NAV plus Dist'!$B:$FD,BD$1,FALSE)/VLOOKUP($B48,NAV!$A:$FC,BD$1,FALSE)*BD50,"")</f>
        <v/>
      </c>
      <c r="BE49" s="143" t="str">
        <f>IFERROR(VLOOKUP($B49,'NAV plus Dist'!$B:$FD,BE$1,FALSE)/VLOOKUP($B48,NAV!$A:$FC,BE$1,FALSE)*BE50,"")</f>
        <v/>
      </c>
      <c r="BF49" s="143" t="str">
        <f>IFERROR(VLOOKUP($B49,'NAV plus Dist'!$B:$FD,BF$1,FALSE)/VLOOKUP($B48,NAV!$A:$FC,BF$1,FALSE)*BF50,"")</f>
        <v/>
      </c>
      <c r="BG49" s="143" t="str">
        <f>IFERROR(VLOOKUP($B49,'NAV plus Dist'!$B:$FD,BG$1,FALSE)/VLOOKUP($B48,NAV!$A:$FC,BG$1,FALSE)*BG50,"")</f>
        <v/>
      </c>
      <c r="BH49" s="143" t="str">
        <f>IFERROR(VLOOKUP($B49,'NAV plus Dist'!$B:$FD,BH$1,FALSE)/VLOOKUP($B48,NAV!$A:$FC,BH$1,FALSE)*BH50,"")</f>
        <v/>
      </c>
      <c r="BI49" s="143" t="str">
        <f>IFERROR(VLOOKUP($B49,'NAV plus Dist'!$B:$FD,BI$1,FALSE)/VLOOKUP($B48,NAV!$A:$FC,BI$1,FALSE)*BI50,"")</f>
        <v/>
      </c>
      <c r="BJ49" s="143" t="str">
        <f>IFERROR(VLOOKUP($B49,'NAV plus Dist'!$B:$FD,BJ$1,FALSE)/VLOOKUP($B48,NAV!$A:$FC,BJ$1,FALSE)*BJ50,"")</f>
        <v/>
      </c>
      <c r="BK49" s="143" t="str">
        <f>IFERROR(VLOOKUP($B49,'NAV plus Dist'!$B:$FD,BK$1,FALSE)/VLOOKUP($B48,NAV!$A:$FC,BK$1,FALSE)*BK50,"")</f>
        <v/>
      </c>
      <c r="BL49" s="143" t="str">
        <f>IFERROR(VLOOKUP($B49,'NAV plus Dist'!$B:$FD,BL$1,FALSE)/VLOOKUP($B48,NAV!$A:$FC,BL$1,FALSE)*BL50,"")</f>
        <v/>
      </c>
      <c r="BM49" s="143" t="str">
        <f>IFERROR(VLOOKUP($B49,'NAV plus Dist'!$B:$FD,BM$1,FALSE)/VLOOKUP($B48,NAV!$A:$FC,BM$1,FALSE)*BM50,"")</f>
        <v/>
      </c>
      <c r="BN49" s="143" t="str">
        <f>IFERROR(VLOOKUP($B49,'NAV plus Dist'!$B:$FD,BN$1,FALSE)/VLOOKUP($B48,NAV!$A:$FC,BN$1,FALSE)*BN50,"")</f>
        <v/>
      </c>
      <c r="BO49" s="143" t="str">
        <f>IFERROR(VLOOKUP($B49,'NAV plus Dist'!$B:$FD,BO$1,FALSE)/VLOOKUP($B48,NAV!$A:$FC,BO$1,FALSE)*BO50,"")</f>
        <v/>
      </c>
      <c r="BP49" s="143" t="str">
        <f>IFERROR(VLOOKUP($B49,'NAV plus Dist'!$B:$FD,BP$1,FALSE)/VLOOKUP($B48,NAV!$A:$FC,BP$1,FALSE)*BP50,"")</f>
        <v/>
      </c>
      <c r="BQ49" s="143" t="str">
        <f>IFERROR(VLOOKUP($B49,'NAV plus Dist'!$B:$FD,BQ$1,FALSE)/VLOOKUP($B48,NAV!$A:$FC,BQ$1,FALSE)*BQ50,"")</f>
        <v/>
      </c>
      <c r="BR49" s="143" t="str">
        <f>IFERROR(VLOOKUP($B49,'NAV plus Dist'!$B:$FD,BR$1,FALSE)/VLOOKUP($B48,NAV!$A:$FC,BR$1,FALSE)*BR50,"")</f>
        <v/>
      </c>
      <c r="BS49" s="143" t="str">
        <f>IFERROR(VLOOKUP($B49,'NAV plus Dist'!$B:$FD,BS$1,FALSE)/VLOOKUP($B48,NAV!$A:$FC,BS$1,FALSE)*BS50,"")</f>
        <v/>
      </c>
      <c r="BT49" s="143" t="str">
        <f>IFERROR(VLOOKUP($B49,'NAV plus Dist'!$B:$FD,BT$1,FALSE)/VLOOKUP($B48,NAV!$A:$FC,BT$1,FALSE)*BT50,"")</f>
        <v/>
      </c>
      <c r="BU49" s="143" t="str">
        <f>IFERROR(VLOOKUP($B49,'NAV plus Dist'!$B:$FD,BU$1,FALSE)/VLOOKUP($B48,NAV!$A:$FC,BU$1,FALSE)*BU50,"")</f>
        <v/>
      </c>
      <c r="BV49" s="143" t="str">
        <f>IFERROR(VLOOKUP($B49,'NAV plus Dist'!$B:$FD,BV$1,FALSE)/VLOOKUP($B48,NAV!$A:$FC,BV$1,FALSE)*BV50,"")</f>
        <v/>
      </c>
      <c r="BW49" s="143" t="str">
        <f>IFERROR(VLOOKUP($B49,'NAV plus Dist'!$B:$FD,BW$1,FALSE)/VLOOKUP($B48,NAV!$A:$FC,BW$1,FALSE)*BW50,"")</f>
        <v/>
      </c>
      <c r="BX49" s="143" t="str">
        <f>IFERROR(VLOOKUP($B49,'NAV plus Dist'!$B:$FD,BX$1,FALSE)/VLOOKUP($B48,NAV!$A:$FC,BX$1,FALSE)*BX50,"")</f>
        <v/>
      </c>
      <c r="BY49" s="143" t="str">
        <f>IFERROR(VLOOKUP($B49,'NAV plus Dist'!$B:$FD,BY$1,FALSE)/VLOOKUP($B48,NAV!$A:$FC,BY$1,FALSE)*BY50,"")</f>
        <v/>
      </c>
      <c r="BZ49" s="143" t="str">
        <f>IFERROR(VLOOKUP($B49,'NAV plus Dist'!$B:$FD,BZ$1,FALSE)/VLOOKUP($B48,NAV!$A:$FC,BZ$1,FALSE)*BZ50,"")</f>
        <v/>
      </c>
      <c r="CA49" s="143" t="str">
        <f>IFERROR(VLOOKUP($B49,'NAV plus Dist'!$B:$FD,CA$1,FALSE)/VLOOKUP($B48,NAV!$A:$FC,CA$1,FALSE)*CA50,"")</f>
        <v/>
      </c>
      <c r="CB49" s="143" t="str">
        <f>IFERROR(VLOOKUP($B49,'NAV plus Dist'!$B:$FD,CB$1,FALSE)/VLOOKUP($B48,NAV!$A:$FC,CB$1,FALSE)*CB50,"")</f>
        <v/>
      </c>
      <c r="CC49" s="143" t="str">
        <f>IFERROR(VLOOKUP($B49,'NAV plus Dist'!$B:$FD,CC$1,FALSE)/VLOOKUP($B48,NAV!$A:$FC,CC$1,FALSE)*CC50,"")</f>
        <v/>
      </c>
      <c r="CD49" s="143" t="str">
        <f>IFERROR(VLOOKUP($B49,'NAV plus Dist'!$B:$FD,CD$1,FALSE)/VLOOKUP($B48,NAV!$A:$FC,CD$1,FALSE)*CD50,"")</f>
        <v/>
      </c>
      <c r="CE49" s="143" t="str">
        <f>IFERROR(VLOOKUP($B49,'NAV plus Dist'!$B:$FD,CE$1,FALSE)/VLOOKUP($B48,NAV!$A:$FC,CE$1,FALSE)*CE50,"")</f>
        <v/>
      </c>
      <c r="CF49" s="143" t="str">
        <f>IFERROR(VLOOKUP($B49,'NAV plus Dist'!$B:$FD,CF$1,FALSE)/VLOOKUP($B48,NAV!$A:$FC,CF$1,FALSE)*CF50,"")</f>
        <v/>
      </c>
      <c r="CG49" s="143" t="str">
        <f>IFERROR(VLOOKUP($B49,'NAV plus Dist'!$B:$FD,CG$1,FALSE)/VLOOKUP($B48,NAV!$A:$FC,CG$1,FALSE)*CG50,"")</f>
        <v/>
      </c>
      <c r="CH49" s="143" t="str">
        <f>IFERROR(VLOOKUP($B49,'NAV plus Dist'!$B:$FD,CH$1,FALSE)/VLOOKUP($B48,NAV!$A:$FC,CH$1,FALSE)*CH50,"")</f>
        <v/>
      </c>
      <c r="CI49" s="143" t="str">
        <f>IFERROR(VLOOKUP($B49,'NAV plus Dist'!$B:$FD,CI$1,FALSE)/VLOOKUP($B48,NAV!$A:$FC,CI$1,FALSE)*CI50,"")</f>
        <v/>
      </c>
      <c r="CJ49" s="143" t="str">
        <f>IFERROR(VLOOKUP($B49,'NAV plus Dist'!$B:$FD,CJ$1,FALSE)/VLOOKUP($B48,NAV!$A:$FC,CJ$1,FALSE)*CJ50,"")</f>
        <v/>
      </c>
      <c r="CK49" s="143" t="str">
        <f>IFERROR(VLOOKUP($B49,'NAV plus Dist'!$B:$AAA,CK$1,FALSE)/VLOOKUP($B48,NAV!$A:$AAA,CK$1,FALSE)*CK50,"")</f>
        <v/>
      </c>
      <c r="CL49" s="143" t="str">
        <f>IFERROR(VLOOKUP($B49,'NAV plus Dist'!$B:$AAA,CL$1,FALSE)/VLOOKUP($B48,NAV!$A:$AAA,CL$1,FALSE)*CL50,"")</f>
        <v/>
      </c>
      <c r="CM49" s="143" t="str">
        <f>IFERROR(VLOOKUP($B49,'NAV plus Dist'!$B:$AAA,CM$1,FALSE)/VLOOKUP($B48,NAV!$A:$AAA,CM$1,FALSE)*CM50,"")</f>
        <v/>
      </c>
      <c r="CN49" s="143" t="str">
        <f>IFERROR(VLOOKUP($B49,'NAV plus Dist'!$B:$AAA,CN$1,FALSE)/VLOOKUP($B48,NAV!$A:$AAA,CN$1,FALSE)*CN50,"")</f>
        <v/>
      </c>
      <c r="CO49" s="143" t="str">
        <f>IFERROR(VLOOKUP($B49,'NAV plus Dist'!$B:$AAA,CO$1,FALSE)/VLOOKUP($B48,NAV!$A:$AAA,CO$1,FALSE)*CO50,"")</f>
        <v/>
      </c>
      <c r="CP49" s="143" t="str">
        <f>IFERROR(VLOOKUP($B49,'NAV plus Dist'!$B:$AAA,CP$1,FALSE)/VLOOKUP($B48,NAV!$A:$AAA,CP$1,FALSE)*CP50,"")</f>
        <v/>
      </c>
      <c r="CQ49" s="143" t="str">
        <f>IFERROR(VLOOKUP($B49,'NAV plus Dist'!$B:$AAA,CQ$1,FALSE)/VLOOKUP($B48,NAV!$A:$AAA,CQ$1,FALSE)*CQ50,"")</f>
        <v/>
      </c>
      <c r="CR49" s="143" t="str">
        <f>IFERROR(VLOOKUP($B49,'NAV plus Dist'!$B:$AAA,CR$1,FALSE)/VLOOKUP($B48,NAV!$A:$AAA,CR$1,FALSE)*CR50,"")</f>
        <v/>
      </c>
      <c r="CS49" s="143" t="str">
        <f>IFERROR(VLOOKUP($B49,'NAV plus Dist'!$B:$AAA,CS$1,FALSE)/VLOOKUP($B48,NAV!$A:$AAA,CS$1,FALSE)*CS50,"")</f>
        <v/>
      </c>
      <c r="CT49" s="143" t="str">
        <f>IFERROR(VLOOKUP($B49,'NAV plus Dist'!$B:$AAA,CT$1,FALSE)/VLOOKUP($B48,NAV!$A:$AAA,CT$1,FALSE)*CT50,"")</f>
        <v/>
      </c>
      <c r="CU49" s="143" t="str">
        <f>IFERROR(VLOOKUP($B49,'NAV plus Dist'!$B:$AAA,CU$1,FALSE)/VLOOKUP($B48,NAV!$A:$AAA,CU$1,FALSE)*CU50,"")</f>
        <v/>
      </c>
      <c r="CV49" s="143" t="str">
        <f>IFERROR(VLOOKUP($B49,'NAV plus Dist'!$B:$AAA,CV$1,FALSE)/VLOOKUP($B48,NAV!$A:$AAA,CV$1,FALSE)*CV50,"")</f>
        <v/>
      </c>
      <c r="CW49" s="143" t="str">
        <f>IFERROR(VLOOKUP($B49,'NAV plus Dist'!$B:$AAA,CW$1,FALSE)/VLOOKUP($B48,NAV!$A:$AAA,CW$1,FALSE)*CW50,"")</f>
        <v/>
      </c>
      <c r="CX49" s="143" t="str">
        <f>IFERROR(VLOOKUP($B49,'NAV plus Dist'!$B:$AAA,CX$1,FALSE)/VLOOKUP($B48,NAV!$A:$AAA,CX$1,FALSE)*CX50,"")</f>
        <v/>
      </c>
      <c r="CY49" s="143" t="str">
        <f>IFERROR(VLOOKUP($B49,'NAV plus Dist'!$B:$AAA,CY$1,FALSE)/VLOOKUP($B48,NAV!$A:$AAA,CY$1,FALSE)*CY50,"")</f>
        <v/>
      </c>
      <c r="CZ49" s="143" t="str">
        <f>IFERROR(VLOOKUP($B49,'NAV plus Dist'!$B:$AAA,CZ$1,FALSE)/VLOOKUP($B48,NAV!$A:$AAA,CZ$1,FALSE)*CZ50,"")</f>
        <v/>
      </c>
      <c r="DA49" s="143" t="str">
        <f>IFERROR(VLOOKUP($B49,'NAV plus Dist'!$B:$AAA,DA$1,FALSE)/VLOOKUP($B48,NAV!$A:$AAA,DA$1,FALSE)*DA50,"")</f>
        <v/>
      </c>
      <c r="DB49" s="143" t="str">
        <f>IFERROR(VLOOKUP($B49,'NAV plus Dist'!$B:$AAA,DB$1,FALSE)/VLOOKUP($B48,NAV!$A:$AAA,DB$1,FALSE)*DB50,"")</f>
        <v/>
      </c>
      <c r="DC49" s="143" t="str">
        <f>IFERROR(VLOOKUP($B49,'NAV plus Dist'!$B:$AAA,DC$1,FALSE)/VLOOKUP($B48,NAV!$A:$AAA,DC$1,FALSE)*DC50,"")</f>
        <v/>
      </c>
      <c r="DD49" s="143" t="str">
        <f>IFERROR(VLOOKUP($B49,'NAV plus Dist'!$B:$AAA,DD$1,FALSE)/VLOOKUP($B48,NAV!$A:$AAA,DD$1,FALSE)*DD50,"")</f>
        <v/>
      </c>
      <c r="DE49" s="143" t="str">
        <f>IFERROR(VLOOKUP($B49,'NAV plus Dist'!$B:$AAA,DE$1,FALSE)/VLOOKUP($B48,NAV!$A:$AAA,DE$1,FALSE)*DE50,"")</f>
        <v/>
      </c>
      <c r="DF49" s="143" t="str">
        <f>IFERROR(VLOOKUP($B49,'NAV plus Dist'!$B:$AAA,DF$1,FALSE)/VLOOKUP($B48,NAV!$A:$AAA,DF$1,FALSE)*DF50,"")</f>
        <v/>
      </c>
      <c r="DG49" s="143" t="str">
        <f>IFERROR(VLOOKUP($B49,'NAV plus Dist'!$B:$AAA,DG$1,FALSE)/VLOOKUP($B48,NAV!$A:$AAA,DG$1,FALSE)*DG50,"")</f>
        <v/>
      </c>
      <c r="DH49" s="143" t="str">
        <f>IFERROR(VLOOKUP($B49,'NAV plus Dist'!$B:$AAA,DH$1,FALSE)/VLOOKUP($B48,NAV!$A:$AAA,DH$1,FALSE)*DH50,"")</f>
        <v/>
      </c>
    </row>
    <row r="50" spans="1:112">
      <c r="A50" s="94">
        <f t="shared" si="35"/>
        <v>151</v>
      </c>
      <c r="B50" s="168">
        <f t="shared" si="36"/>
        <v>41486</v>
      </c>
      <c r="C50" s="143" t="str">
        <f>IFERROR(VLOOKUP($B50,'NAV plus Dist'!$B:$FD,C$1,FALSE)/VLOOKUP($B49,NAV!$A:$FC,C$1,FALSE)*C51,"")</f>
        <v/>
      </c>
      <c r="D50" s="143" t="str">
        <f>IFERROR(VLOOKUP($B50,'NAV plus Dist'!$B:$FD,D$1,FALSE)/VLOOKUP($B49,NAV!$A:$FC,D$1,FALSE)*D51,"")</f>
        <v/>
      </c>
      <c r="E50" s="143" t="str">
        <f>IFERROR(VLOOKUP($B50,'NAV plus Dist'!$B:$FD,E$1,FALSE)/VLOOKUP($B49,NAV!$A:$FC,E$1,FALSE)*E51,"")</f>
        <v/>
      </c>
      <c r="F50" s="143" t="str">
        <f>IFERROR(VLOOKUP($B50,'NAV plus Dist'!$B:$FD,F$1,FALSE)/VLOOKUP($B49,NAV!$A:$FC,F$1,FALSE)*F51,"")</f>
        <v/>
      </c>
      <c r="G50" s="143" t="str">
        <f>IFERROR(VLOOKUP($B50,'NAV plus Dist'!$B:$FD,G$1,FALSE)/VLOOKUP($B49,NAV!$A:$FC,G$1,FALSE)*G51,"")</f>
        <v/>
      </c>
      <c r="H50" s="143" t="str">
        <f>IFERROR(VLOOKUP($B50,'NAV plus Dist'!$B:$FD,H$1,FALSE)/VLOOKUP($B49,NAV!$A:$FC,H$1,FALSE)*H51,"")</f>
        <v/>
      </c>
      <c r="I50" s="143" t="str">
        <f>IFERROR(VLOOKUP($B50,'NAV plus Dist'!$B:$FD,I$1,FALSE)/VLOOKUP($B49,NAV!$A:$FC,I$1,FALSE)*I51,"")</f>
        <v/>
      </c>
      <c r="J50" s="143" t="str">
        <f>IFERROR(VLOOKUP($B50,'NAV plus Dist'!$B:$FD,J$1,FALSE)/VLOOKUP($B49,NAV!$A:$FC,J$1,FALSE)*J51,"")</f>
        <v/>
      </c>
      <c r="K50" s="143" t="str">
        <f>IFERROR(VLOOKUP($B50,'NAV plus Dist'!$B:$FD,K$1,FALSE)/VLOOKUP($B49,NAV!$A:$FC,K$1,FALSE)*K51,"")</f>
        <v/>
      </c>
      <c r="L50" s="143" t="str">
        <f>IFERROR(VLOOKUP($B50,'NAV plus Dist'!$B:$FD,L$1,FALSE)/VLOOKUP($B49,NAV!$A:$FC,L$1,FALSE)*L51,"")</f>
        <v/>
      </c>
      <c r="M50" s="143" t="str">
        <f>IFERROR(VLOOKUP($B50,'NAV plus Dist'!$B:$FD,M$1,FALSE)/VLOOKUP($B49,NAV!$A:$FC,M$1,FALSE)*M51,"")</f>
        <v/>
      </c>
      <c r="N50" s="143" t="str">
        <f>IFERROR(VLOOKUP($B50,'NAV plus Dist'!$B:$FD,N$1,FALSE)/VLOOKUP($B49,NAV!$A:$FC,N$1,FALSE)*N51,"")</f>
        <v/>
      </c>
      <c r="O50" s="143" t="str">
        <f>IFERROR(VLOOKUP($B50,'NAV plus Dist'!$B:$FD,O$1,FALSE)/VLOOKUP($B49,NAV!$A:$FC,O$1,FALSE)*O51,"")</f>
        <v/>
      </c>
      <c r="P50" s="143" t="str">
        <f>IFERROR(VLOOKUP($B50,'NAV plus Dist'!$B:$FD,P$1,FALSE)/VLOOKUP($B49,NAV!$A:$FC,P$1,FALSE)*P51,"")</f>
        <v/>
      </c>
      <c r="Q50" s="143" t="str">
        <f>IFERROR(VLOOKUP($B50,'NAV plus Dist'!$B:$FD,Q$1,FALSE)/VLOOKUP($B49,NAV!$A:$FC,Q$1,FALSE)*Q51,"")</f>
        <v/>
      </c>
      <c r="R50" s="143" t="str">
        <f>IFERROR(VLOOKUP($B50,'NAV plus Dist'!$B:$FD,R$1,FALSE)/VLOOKUP($B49,NAV!$A:$FC,R$1,FALSE)*R51,"")</f>
        <v/>
      </c>
      <c r="S50" s="143" t="str">
        <f>IFERROR(VLOOKUP($B50,'NAV plus Dist'!$B:$FD,S$1,FALSE)/VLOOKUP($B49,NAV!$A:$FC,S$1,FALSE)*S51,"")</f>
        <v/>
      </c>
      <c r="T50" s="143" t="str">
        <f>IFERROR(VLOOKUP($B50,'NAV plus Dist'!$B:$FD,T$1,FALSE)/VLOOKUP($B49,NAV!$A:$FC,T$1,FALSE)*T51,"")</f>
        <v/>
      </c>
      <c r="U50" s="143" t="str">
        <f>IFERROR(VLOOKUP($B50,'NAV plus Dist'!$B:$FD,U$1,FALSE)/VLOOKUP($B49,NAV!$A:$FC,U$1,FALSE)*U51,"")</f>
        <v/>
      </c>
      <c r="V50" s="143" t="str">
        <f>IFERROR(VLOOKUP($B50,'NAV plus Dist'!$B:$FD,V$1,FALSE)/VLOOKUP($B49,NAV!$A:$FC,V$1,FALSE)*V51,"")</f>
        <v/>
      </c>
      <c r="W50" s="143" t="str">
        <f>IFERROR(VLOOKUP($B50,'NAV plus Dist'!$B:$FD,W$1,FALSE)/VLOOKUP($B49,NAV!$A:$FC,W$1,FALSE)*W51,"")</f>
        <v/>
      </c>
      <c r="X50" s="143" t="str">
        <f>IFERROR(VLOOKUP($B50,'NAV plus Dist'!$B:$FD,X$1,FALSE)/VLOOKUP($B49,NAV!$A:$FC,X$1,FALSE)*X51,"")</f>
        <v/>
      </c>
      <c r="Y50" s="143" t="str">
        <f>IFERROR(VLOOKUP($B50,'NAV plus Dist'!$B:$FD,Y$1,FALSE)/VLOOKUP($B49,NAV!$A:$FC,Y$1,FALSE)*Y51,"")</f>
        <v/>
      </c>
      <c r="Z50" s="143" t="str">
        <f>IFERROR(VLOOKUP($B50,'NAV plus Dist'!$B:$FD,Z$1,FALSE)/VLOOKUP($B49,NAV!$A:$FC,Z$1,FALSE)*Z51,"")</f>
        <v/>
      </c>
      <c r="AA50" s="143" t="str">
        <f>IFERROR(VLOOKUP($B50,'NAV plus Dist'!$B:$FD,AA$1,FALSE)/VLOOKUP($B49,NAV!$A:$FC,AA$1,FALSE)*AA51,"")</f>
        <v/>
      </c>
      <c r="AB50" s="143" t="str">
        <f>IFERROR(VLOOKUP($B50,'NAV plus Dist'!$B:$FD,AB$1,FALSE)/VLOOKUP($B49,NAV!$A:$FC,AB$1,FALSE)*AB51,"")</f>
        <v/>
      </c>
      <c r="AC50" s="143" t="str">
        <f>IFERROR(VLOOKUP($B50,'NAV plus Dist'!$B:$FD,AC$1,FALSE)/VLOOKUP($B49,NAV!$A:$FC,AC$1,FALSE)*AC51,"")</f>
        <v/>
      </c>
      <c r="AD50" s="143" t="str">
        <f>IFERROR(VLOOKUP($B50,'NAV plus Dist'!$B:$FD,AD$1,FALSE)/VLOOKUP($B49,NAV!$A:$FC,AD$1,FALSE)*AD51,"")</f>
        <v/>
      </c>
      <c r="AE50" s="143" t="str">
        <f>IFERROR(VLOOKUP($B50,'NAV plus Dist'!$B:$FD,AE$1,FALSE)/VLOOKUP($B49,NAV!$A:$FC,AE$1,FALSE)*AE51,"")</f>
        <v/>
      </c>
      <c r="AF50" s="143" t="str">
        <f>IFERROR(VLOOKUP($B50,'NAV plus Dist'!$B:$FD,AF$1,FALSE)/VLOOKUP($B49,NAV!$A:$FC,AF$1,FALSE)*AF51,"")</f>
        <v/>
      </c>
      <c r="AG50" s="143" t="str">
        <f>IFERROR(VLOOKUP($B50,'NAV plus Dist'!$B:$FD,AG$1,FALSE)/VLOOKUP($B49,NAV!$A:$FC,AG$1,FALSE)*AG51,"")</f>
        <v/>
      </c>
      <c r="AH50" s="143" t="str">
        <f>IFERROR(VLOOKUP($B50,'NAV plus Dist'!$B:$FD,AH$1,FALSE)/VLOOKUP($B49,NAV!$A:$FC,AH$1,FALSE)*AH51,"")</f>
        <v/>
      </c>
      <c r="AI50" s="143" t="str">
        <f>IFERROR(VLOOKUP($B50,'NAV plus Dist'!$B:$FD,AI$1,FALSE)/VLOOKUP($B49,NAV!$A:$FC,AI$1,FALSE)*AI51,"")</f>
        <v/>
      </c>
      <c r="AJ50" s="143" t="str">
        <f>IFERROR(VLOOKUP($B50,'NAV plus Dist'!$B:$FD,AJ$1,FALSE)/VLOOKUP($B49,NAV!$A:$FC,AJ$1,FALSE)*AJ51,"")</f>
        <v/>
      </c>
      <c r="AK50" s="169" t="str">
        <f>IFERROR(VLOOKUP($B50,'NAV plus Dist'!$B:$FD,AK$1,FALSE)/VLOOKUP($B49,NAV!$A:$FC,AK$1,FALSE)*AK51,"")</f>
        <v/>
      </c>
      <c r="AL50" s="169" t="str">
        <f>IFERROR(VLOOKUP($B50,'NAV plus Dist'!$B:$FD,AL$1,FALSE)/VLOOKUP($B49,NAV!$A:$FC,AL$1,FALSE)*AL51,"")</f>
        <v/>
      </c>
      <c r="AM50" s="143" t="str">
        <f>IFERROR(VLOOKUP($B50,'NAV plus Dist'!$B:$FD,AM$1,FALSE)/VLOOKUP($B49,NAV!$A:$FC,AM$1,FALSE)*AM51,"")</f>
        <v/>
      </c>
      <c r="AN50" s="143" t="str">
        <f>IFERROR(VLOOKUP($B50,'NAV plus Dist'!$B:$FD,AN$1,FALSE)/VLOOKUP($B49,NAV!$A:$FC,AN$1,FALSE)*AN51,"")</f>
        <v/>
      </c>
      <c r="AO50" s="143" t="str">
        <f>IFERROR(VLOOKUP($B50,'NAV plus Dist'!$B:$FD,AO$1,FALSE)/VLOOKUP($B49,NAV!$A:$FC,AO$1,FALSE)*AO51,"")</f>
        <v/>
      </c>
      <c r="AP50" s="170" t="str">
        <f>IFERROR(VLOOKUP($B50,'NAV plus Dist'!$B:$FD,AP$1,FALSE)/VLOOKUP($B49,NAV!$A:$FC,AP$1,FALSE)*AP51,"")</f>
        <v/>
      </c>
      <c r="AQ50" s="143" t="str">
        <f>IFERROR(VLOOKUP($B50,'NAV plus Dist'!$B:$FD,AQ$1,FALSE)/VLOOKUP($B49,NAV!$A:$FC,AQ$1,FALSE)*AQ51,"")</f>
        <v/>
      </c>
      <c r="AR50" s="143" t="str">
        <f>IFERROR(VLOOKUP($B50,'NAV plus Dist'!$B:$FD,AR$1,FALSE)/VLOOKUP($B49,NAV!$A:$FC,AR$1,FALSE)*AR51,"")</f>
        <v/>
      </c>
      <c r="AS50" s="143" t="str">
        <f>IFERROR(VLOOKUP($B50,'NAV plus Dist'!$B:$FD,AS$1,FALSE)/VLOOKUP($B49,NAV!$A:$FC,AS$1,FALSE)*AS51,"")</f>
        <v/>
      </c>
      <c r="AT50" s="143" t="str">
        <f>IFERROR(VLOOKUP($B50,'NAV plus Dist'!$B:$FD,AT$1,FALSE)/VLOOKUP($B49,NAV!$A:$FC,AT$1,FALSE)*AT51,"")</f>
        <v/>
      </c>
      <c r="AU50" s="143" t="str">
        <f>IFERROR(VLOOKUP($B50,'NAV plus Dist'!$B:$FD,AU$1,FALSE)/VLOOKUP($B49,NAV!$A:$FC,AU$1,FALSE)*AU51,"")</f>
        <v/>
      </c>
      <c r="AV50" s="143" t="str">
        <f>IFERROR(VLOOKUP($B50,'NAV plus Dist'!$B:$FD,AV$1,FALSE)/VLOOKUP($B49,NAV!$A:$FC,AV$1,FALSE)*AV51,"")</f>
        <v/>
      </c>
      <c r="AW50" s="143" t="str">
        <f>IFERROR(VLOOKUP($B50,'NAV plus Dist'!$B:$FD,AW$1,FALSE)/VLOOKUP($B49,NAV!$A:$FC,AW$1,FALSE)*AW51,"")</f>
        <v/>
      </c>
      <c r="AX50" s="143" t="str">
        <f>IFERROR(VLOOKUP($B50,'NAV plus Dist'!$B:$FD,AX$1,FALSE)/VLOOKUP($B49,NAV!$A:$FC,AX$1,FALSE)*AX51,"")</f>
        <v/>
      </c>
      <c r="AY50" s="143" t="str">
        <f>IFERROR(VLOOKUP($B50,'NAV plus Dist'!$B:$FD,AY$1,FALSE)/VLOOKUP($B49,NAV!$A:$FC,AY$1,FALSE)*AY51,"")</f>
        <v/>
      </c>
      <c r="AZ50" s="143" t="str">
        <f>IFERROR(VLOOKUP($B50,'NAV plus Dist'!$B:$FD,AZ$1,FALSE)/VLOOKUP($B49,NAV!$A:$FC,AZ$1,FALSE)*AZ51,"")</f>
        <v/>
      </c>
      <c r="BA50" s="143" t="str">
        <f>IFERROR(VLOOKUP($B50,'NAV plus Dist'!$B:$FD,BA$1,FALSE)/VLOOKUP($B49,NAV!$A:$FC,BA$1,FALSE)*BA51,"")</f>
        <v/>
      </c>
      <c r="BB50" s="143" t="str">
        <f>IFERROR(VLOOKUP($B50,'NAV plus Dist'!$B:$FD,BB$1,FALSE)/VLOOKUP($B49,NAV!$A:$FC,BB$1,FALSE)*BB51,"")</f>
        <v/>
      </c>
      <c r="BC50" s="143" t="str">
        <f>IFERROR(VLOOKUP($B50,'NAV plus Dist'!$B:$FD,BC$1,FALSE)/VLOOKUP($B49,NAV!$A:$FC,BC$1,FALSE)*BC51,"")</f>
        <v/>
      </c>
      <c r="BD50" s="143" t="str">
        <f>IFERROR(VLOOKUP($B50,'NAV plus Dist'!$B:$FD,BD$1,FALSE)/VLOOKUP($B49,NAV!$A:$FC,BD$1,FALSE)*BD51,"")</f>
        <v/>
      </c>
      <c r="BE50" s="143" t="str">
        <f>IFERROR(VLOOKUP($B50,'NAV plus Dist'!$B:$FD,BE$1,FALSE)/VLOOKUP($B49,NAV!$A:$FC,BE$1,FALSE)*BE51,"")</f>
        <v/>
      </c>
      <c r="BF50" s="143" t="str">
        <f>IFERROR(VLOOKUP($B50,'NAV plus Dist'!$B:$FD,BF$1,FALSE)/VLOOKUP($B49,NAV!$A:$FC,BF$1,FALSE)*BF51,"")</f>
        <v/>
      </c>
      <c r="BG50" s="143" t="str">
        <f>IFERROR(VLOOKUP($B50,'NAV plus Dist'!$B:$FD,BG$1,FALSE)/VLOOKUP($B49,NAV!$A:$FC,BG$1,FALSE)*BG51,"")</f>
        <v/>
      </c>
      <c r="BH50" s="143" t="str">
        <f>IFERROR(VLOOKUP($B50,'NAV plus Dist'!$B:$FD,BH$1,FALSE)/VLOOKUP($B49,NAV!$A:$FC,BH$1,FALSE)*BH51,"")</f>
        <v/>
      </c>
      <c r="BI50" s="143" t="str">
        <f>IFERROR(VLOOKUP($B50,'NAV plus Dist'!$B:$FD,BI$1,FALSE)/VLOOKUP($B49,NAV!$A:$FC,BI$1,FALSE)*BI51,"")</f>
        <v/>
      </c>
      <c r="BJ50" s="143" t="str">
        <f>IFERROR(VLOOKUP($B50,'NAV plus Dist'!$B:$FD,BJ$1,FALSE)/VLOOKUP($B49,NAV!$A:$FC,BJ$1,FALSE)*BJ51,"")</f>
        <v/>
      </c>
      <c r="BK50" s="143" t="str">
        <f>IFERROR(VLOOKUP($B50,'NAV plus Dist'!$B:$FD,BK$1,FALSE)/VLOOKUP($B49,NAV!$A:$FC,BK$1,FALSE)*BK51,"")</f>
        <v/>
      </c>
      <c r="BL50" s="143" t="str">
        <f>IFERROR(VLOOKUP($B50,'NAV plus Dist'!$B:$FD,BL$1,FALSE)/VLOOKUP($B49,NAV!$A:$FC,BL$1,FALSE)*BL51,"")</f>
        <v/>
      </c>
      <c r="BM50" s="143" t="str">
        <f>IFERROR(VLOOKUP($B50,'NAV plus Dist'!$B:$FD,BM$1,FALSE)/VLOOKUP($B49,NAV!$A:$FC,BM$1,FALSE)*BM51,"")</f>
        <v/>
      </c>
      <c r="BN50" s="143" t="str">
        <f>IFERROR(VLOOKUP($B50,'NAV plus Dist'!$B:$FD,BN$1,FALSE)/VLOOKUP($B49,NAV!$A:$FC,BN$1,FALSE)*BN51,"")</f>
        <v/>
      </c>
      <c r="BO50" s="143" t="str">
        <f>IFERROR(VLOOKUP($B50,'NAV plus Dist'!$B:$FD,BO$1,FALSE)/VLOOKUP($B49,NAV!$A:$FC,BO$1,FALSE)*BO51,"")</f>
        <v/>
      </c>
      <c r="BP50" s="143" t="str">
        <f>IFERROR(VLOOKUP($B50,'NAV plus Dist'!$B:$FD,BP$1,FALSE)/VLOOKUP($B49,NAV!$A:$FC,BP$1,FALSE)*BP51,"")</f>
        <v/>
      </c>
      <c r="BQ50" s="143" t="str">
        <f>IFERROR(VLOOKUP($B50,'NAV plus Dist'!$B:$FD,BQ$1,FALSE)/VLOOKUP($B49,NAV!$A:$FC,BQ$1,FALSE)*BQ51,"")</f>
        <v/>
      </c>
      <c r="BR50" s="143" t="str">
        <f>IFERROR(VLOOKUP($B50,'NAV plus Dist'!$B:$FD,BR$1,FALSE)/VLOOKUP($B49,NAV!$A:$FC,BR$1,FALSE)*BR51,"")</f>
        <v/>
      </c>
      <c r="BS50" s="143" t="str">
        <f>IFERROR(VLOOKUP($B50,'NAV plus Dist'!$B:$FD,BS$1,FALSE)/VLOOKUP($B49,NAV!$A:$FC,BS$1,FALSE)*BS51,"")</f>
        <v/>
      </c>
      <c r="BT50" s="143" t="str">
        <f>IFERROR(VLOOKUP($B50,'NAV plus Dist'!$B:$FD,BT$1,FALSE)/VLOOKUP($B49,NAV!$A:$FC,BT$1,FALSE)*BT51,"")</f>
        <v/>
      </c>
      <c r="BU50" s="143" t="str">
        <f>IFERROR(VLOOKUP($B50,'NAV plus Dist'!$B:$FD,BU$1,FALSE)/VLOOKUP($B49,NAV!$A:$FC,BU$1,FALSE)*BU51,"")</f>
        <v/>
      </c>
      <c r="BV50" s="143" t="str">
        <f>IFERROR(VLOOKUP($B50,'NAV plus Dist'!$B:$FD,BV$1,FALSE)/VLOOKUP($B49,NAV!$A:$FC,BV$1,FALSE)*BV51,"")</f>
        <v/>
      </c>
      <c r="BW50" s="143" t="str">
        <f>IFERROR(VLOOKUP($B50,'NAV plus Dist'!$B:$FD,BW$1,FALSE)/VLOOKUP($B49,NAV!$A:$FC,BW$1,FALSE)*BW51,"")</f>
        <v/>
      </c>
      <c r="BX50" s="143" t="str">
        <f>IFERROR(VLOOKUP($B50,'NAV plus Dist'!$B:$FD,BX$1,FALSE)/VLOOKUP($B49,NAV!$A:$FC,BX$1,FALSE)*BX51,"")</f>
        <v/>
      </c>
      <c r="BY50" s="143" t="str">
        <f>IFERROR(VLOOKUP($B50,'NAV plus Dist'!$B:$FD,BY$1,FALSE)/VLOOKUP($B49,NAV!$A:$FC,BY$1,FALSE)*BY51,"")</f>
        <v/>
      </c>
      <c r="BZ50" s="143" t="str">
        <f>IFERROR(VLOOKUP($B50,'NAV plus Dist'!$B:$FD,BZ$1,FALSE)/VLOOKUP($B49,NAV!$A:$FC,BZ$1,FALSE)*BZ51,"")</f>
        <v/>
      </c>
      <c r="CA50" s="143" t="str">
        <f>IFERROR(VLOOKUP($B50,'NAV plus Dist'!$B:$FD,CA$1,FALSE)/VLOOKUP($B49,NAV!$A:$FC,CA$1,FALSE)*CA51,"")</f>
        <v/>
      </c>
      <c r="CB50" s="143" t="str">
        <f>IFERROR(VLOOKUP($B50,'NAV plus Dist'!$B:$FD,CB$1,FALSE)/VLOOKUP($B49,NAV!$A:$FC,CB$1,FALSE)*CB51,"")</f>
        <v/>
      </c>
      <c r="CC50" s="143" t="str">
        <f>IFERROR(VLOOKUP($B50,'NAV plus Dist'!$B:$FD,CC$1,FALSE)/VLOOKUP($B49,NAV!$A:$FC,CC$1,FALSE)*CC51,"")</f>
        <v/>
      </c>
      <c r="CD50" s="143" t="str">
        <f>IFERROR(VLOOKUP($B50,'NAV plus Dist'!$B:$FD,CD$1,FALSE)/VLOOKUP($B49,NAV!$A:$FC,CD$1,FALSE)*CD51,"")</f>
        <v/>
      </c>
      <c r="CE50" s="143" t="str">
        <f>IFERROR(VLOOKUP($B50,'NAV plus Dist'!$B:$FD,CE$1,FALSE)/VLOOKUP($B49,NAV!$A:$FC,CE$1,FALSE)*CE51,"")</f>
        <v/>
      </c>
      <c r="CF50" s="143" t="str">
        <f>IFERROR(VLOOKUP($B50,'NAV plus Dist'!$B:$FD,CF$1,FALSE)/VLOOKUP($B49,NAV!$A:$FC,CF$1,FALSE)*CF51,"")</f>
        <v/>
      </c>
      <c r="CG50" s="143" t="str">
        <f>IFERROR(VLOOKUP($B50,'NAV plus Dist'!$B:$FD,CG$1,FALSE)/VLOOKUP($B49,NAV!$A:$FC,CG$1,FALSE)*CG51,"")</f>
        <v/>
      </c>
      <c r="CH50" s="143" t="str">
        <f>IFERROR(VLOOKUP($B50,'NAV plus Dist'!$B:$FD,CH$1,FALSE)/VLOOKUP($B49,NAV!$A:$FC,CH$1,FALSE)*CH51,"")</f>
        <v/>
      </c>
      <c r="CI50" s="143" t="str">
        <f>IFERROR(VLOOKUP($B50,'NAV plus Dist'!$B:$FD,CI$1,FALSE)/VLOOKUP($B49,NAV!$A:$FC,CI$1,FALSE)*CI51,"")</f>
        <v/>
      </c>
      <c r="CJ50" s="143" t="str">
        <f>IFERROR(VLOOKUP($B50,'NAV plus Dist'!$B:$FD,CJ$1,FALSE)/VLOOKUP($B49,NAV!$A:$FC,CJ$1,FALSE)*CJ51,"")</f>
        <v/>
      </c>
      <c r="CK50" s="143" t="str">
        <f>IFERROR(VLOOKUP($B50,'NAV plus Dist'!$B:$AAA,CK$1,FALSE)/VLOOKUP($B49,NAV!$A:$AAA,CK$1,FALSE)*CK51,"")</f>
        <v/>
      </c>
      <c r="CL50" s="143" t="str">
        <f>IFERROR(VLOOKUP($B50,'NAV plus Dist'!$B:$AAA,CL$1,FALSE)/VLOOKUP($B49,NAV!$A:$AAA,CL$1,FALSE)*CL51,"")</f>
        <v/>
      </c>
      <c r="CM50" s="143" t="str">
        <f>IFERROR(VLOOKUP($B50,'NAV plus Dist'!$B:$AAA,CM$1,FALSE)/VLOOKUP($B49,NAV!$A:$AAA,CM$1,FALSE)*CM51,"")</f>
        <v/>
      </c>
      <c r="CN50" s="143" t="str">
        <f>IFERROR(VLOOKUP($B50,'NAV plus Dist'!$B:$AAA,CN$1,FALSE)/VLOOKUP($B49,NAV!$A:$AAA,CN$1,FALSE)*CN51,"")</f>
        <v/>
      </c>
      <c r="CO50" s="143" t="str">
        <f>IFERROR(VLOOKUP($B50,'NAV plus Dist'!$B:$AAA,CO$1,FALSE)/VLOOKUP($B49,NAV!$A:$AAA,CO$1,FALSE)*CO51,"")</f>
        <v/>
      </c>
      <c r="CP50" s="143" t="str">
        <f>IFERROR(VLOOKUP($B50,'NAV plus Dist'!$B:$AAA,CP$1,FALSE)/VLOOKUP($B49,NAV!$A:$AAA,CP$1,FALSE)*CP51,"")</f>
        <v/>
      </c>
      <c r="CQ50" s="143" t="str">
        <f>IFERROR(VLOOKUP($B50,'NAV plus Dist'!$B:$AAA,CQ$1,FALSE)/VLOOKUP($B49,NAV!$A:$AAA,CQ$1,FALSE)*CQ51,"")</f>
        <v/>
      </c>
      <c r="CR50" s="143" t="str">
        <f>IFERROR(VLOOKUP($B50,'NAV plus Dist'!$B:$AAA,CR$1,FALSE)/VLOOKUP($B49,NAV!$A:$AAA,CR$1,FALSE)*CR51,"")</f>
        <v/>
      </c>
      <c r="CS50" s="143" t="str">
        <f>IFERROR(VLOOKUP($B50,'NAV plus Dist'!$B:$AAA,CS$1,FALSE)/VLOOKUP($B49,NAV!$A:$AAA,CS$1,FALSE)*CS51,"")</f>
        <v/>
      </c>
      <c r="CT50" s="143" t="str">
        <f>IFERROR(VLOOKUP($B50,'NAV plus Dist'!$B:$AAA,CT$1,FALSE)/VLOOKUP($B49,NAV!$A:$AAA,CT$1,FALSE)*CT51,"")</f>
        <v/>
      </c>
      <c r="CU50" s="143" t="str">
        <f>IFERROR(VLOOKUP($B50,'NAV plus Dist'!$B:$AAA,CU$1,FALSE)/VLOOKUP($B49,NAV!$A:$AAA,CU$1,FALSE)*CU51,"")</f>
        <v/>
      </c>
      <c r="CV50" s="143" t="str">
        <f>IFERROR(VLOOKUP($B50,'NAV plus Dist'!$B:$AAA,CV$1,FALSE)/VLOOKUP($B49,NAV!$A:$AAA,CV$1,FALSE)*CV51,"")</f>
        <v/>
      </c>
      <c r="CW50" s="143" t="str">
        <f>IFERROR(VLOOKUP($B50,'NAV plus Dist'!$B:$AAA,CW$1,FALSE)/VLOOKUP($B49,NAV!$A:$AAA,CW$1,FALSE)*CW51,"")</f>
        <v/>
      </c>
      <c r="CX50" s="143" t="str">
        <f>IFERROR(VLOOKUP($B50,'NAV plus Dist'!$B:$AAA,CX$1,FALSE)/VLOOKUP($B49,NAV!$A:$AAA,CX$1,FALSE)*CX51,"")</f>
        <v/>
      </c>
      <c r="CY50" s="143" t="str">
        <f>IFERROR(VLOOKUP($B50,'NAV plus Dist'!$B:$AAA,CY$1,FALSE)/VLOOKUP($B49,NAV!$A:$AAA,CY$1,FALSE)*CY51,"")</f>
        <v/>
      </c>
      <c r="CZ50" s="143" t="str">
        <f>IFERROR(VLOOKUP($B50,'NAV plus Dist'!$B:$AAA,CZ$1,FALSE)/VLOOKUP($B49,NAV!$A:$AAA,CZ$1,FALSE)*CZ51,"")</f>
        <v/>
      </c>
      <c r="DA50" s="143" t="str">
        <f>IFERROR(VLOOKUP($B50,'NAV plus Dist'!$B:$AAA,DA$1,FALSE)/VLOOKUP($B49,NAV!$A:$AAA,DA$1,FALSE)*DA51,"")</f>
        <v/>
      </c>
      <c r="DB50" s="143" t="str">
        <f>IFERROR(VLOOKUP($B50,'NAV plus Dist'!$B:$AAA,DB$1,FALSE)/VLOOKUP($B49,NAV!$A:$AAA,DB$1,FALSE)*DB51,"")</f>
        <v/>
      </c>
      <c r="DC50" s="143" t="str">
        <f>IFERROR(VLOOKUP($B50,'NAV plus Dist'!$B:$AAA,DC$1,FALSE)/VLOOKUP($B49,NAV!$A:$AAA,DC$1,FALSE)*DC51,"")</f>
        <v/>
      </c>
      <c r="DD50" s="143" t="str">
        <f>IFERROR(VLOOKUP($B50,'NAV plus Dist'!$B:$AAA,DD$1,FALSE)/VLOOKUP($B49,NAV!$A:$AAA,DD$1,FALSE)*DD51,"")</f>
        <v/>
      </c>
      <c r="DE50" s="143" t="str">
        <f>IFERROR(VLOOKUP($B50,'NAV plus Dist'!$B:$AAA,DE$1,FALSE)/VLOOKUP($B49,NAV!$A:$AAA,DE$1,FALSE)*DE51,"")</f>
        <v/>
      </c>
      <c r="DF50" s="143" t="str">
        <f>IFERROR(VLOOKUP($B50,'NAV plus Dist'!$B:$AAA,DF$1,FALSE)/VLOOKUP($B49,NAV!$A:$AAA,DF$1,FALSE)*DF51,"")</f>
        <v/>
      </c>
      <c r="DG50" s="143" t="str">
        <f>IFERROR(VLOOKUP($B50,'NAV plus Dist'!$B:$AAA,DG$1,FALSE)/VLOOKUP($B49,NAV!$A:$AAA,DG$1,FALSE)*DG51,"")</f>
        <v/>
      </c>
      <c r="DH50" s="143" t="str">
        <f>IFERROR(VLOOKUP($B50,'NAV plus Dist'!$B:$AAA,DH$1,FALSE)/VLOOKUP($B49,NAV!$A:$AAA,DH$1,FALSE)*DH51,"")</f>
        <v/>
      </c>
    </row>
    <row r="51" spans="1:112">
      <c r="A51" s="94">
        <f t="shared" si="35"/>
        <v>150</v>
      </c>
      <c r="B51" s="168">
        <f t="shared" si="36"/>
        <v>41517</v>
      </c>
      <c r="C51" s="143" t="str">
        <f>IFERROR(VLOOKUP($B51,'NAV plus Dist'!$B:$FD,C$1,FALSE)/VLOOKUP($B50,NAV!$A:$FC,C$1,FALSE)*C52,"")</f>
        <v/>
      </c>
      <c r="D51" s="143" t="str">
        <f>IFERROR(VLOOKUP($B51,'NAV plus Dist'!$B:$FD,D$1,FALSE)/VLOOKUP($B50,NAV!$A:$FC,D$1,FALSE)*D52,"")</f>
        <v/>
      </c>
      <c r="E51" s="143" t="str">
        <f>IFERROR(VLOOKUP($B51,'NAV plus Dist'!$B:$FD,E$1,FALSE)/VLOOKUP($B50,NAV!$A:$FC,E$1,FALSE)*E52,"")</f>
        <v/>
      </c>
      <c r="F51" s="143" t="str">
        <f>IFERROR(VLOOKUP($B51,'NAV plus Dist'!$B:$FD,F$1,FALSE)/VLOOKUP($B50,NAV!$A:$FC,F$1,FALSE)*F52,"")</f>
        <v/>
      </c>
      <c r="G51" s="143" t="str">
        <f>IFERROR(VLOOKUP($B51,'NAV plus Dist'!$B:$FD,G$1,FALSE)/VLOOKUP($B50,NAV!$A:$FC,G$1,FALSE)*G52,"")</f>
        <v/>
      </c>
      <c r="H51" s="143" t="str">
        <f>IFERROR(VLOOKUP($B51,'NAV plus Dist'!$B:$FD,H$1,FALSE)/VLOOKUP($B50,NAV!$A:$FC,H$1,FALSE)*H52,"")</f>
        <v/>
      </c>
      <c r="I51" s="143" t="str">
        <f>IFERROR(VLOOKUP($B51,'NAV plus Dist'!$B:$FD,I$1,FALSE)/VLOOKUP($B50,NAV!$A:$FC,I$1,FALSE)*I52,"")</f>
        <v/>
      </c>
      <c r="J51" s="143" t="str">
        <f>IFERROR(VLOOKUP($B51,'NAV plus Dist'!$B:$FD,J$1,FALSE)/VLOOKUP($B50,NAV!$A:$FC,J$1,FALSE)*J52,"")</f>
        <v/>
      </c>
      <c r="K51" s="143" t="str">
        <f>IFERROR(VLOOKUP($B51,'NAV plus Dist'!$B:$FD,K$1,FALSE)/VLOOKUP($B50,NAV!$A:$FC,K$1,FALSE)*K52,"")</f>
        <v/>
      </c>
      <c r="L51" s="143" t="str">
        <f>IFERROR(VLOOKUP($B51,'NAV plus Dist'!$B:$FD,L$1,FALSE)/VLOOKUP($B50,NAV!$A:$FC,L$1,FALSE)*L52,"")</f>
        <v/>
      </c>
      <c r="M51" s="143" t="str">
        <f>IFERROR(VLOOKUP($B51,'NAV plus Dist'!$B:$FD,M$1,FALSE)/VLOOKUP($B50,NAV!$A:$FC,M$1,FALSE)*M52,"")</f>
        <v/>
      </c>
      <c r="N51" s="143" t="str">
        <f>IFERROR(VLOOKUP($B51,'NAV plus Dist'!$B:$FD,N$1,FALSE)/VLOOKUP($B50,NAV!$A:$FC,N$1,FALSE)*N52,"")</f>
        <v/>
      </c>
      <c r="O51" s="143" t="str">
        <f>IFERROR(VLOOKUP($B51,'NAV plus Dist'!$B:$FD,O$1,FALSE)/VLOOKUP($B50,NAV!$A:$FC,O$1,FALSE)*O52,"")</f>
        <v/>
      </c>
      <c r="P51" s="143" t="str">
        <f>IFERROR(VLOOKUP($B51,'NAV plus Dist'!$B:$FD,P$1,FALSE)/VLOOKUP($B50,NAV!$A:$FC,P$1,FALSE)*P52,"")</f>
        <v/>
      </c>
      <c r="Q51" s="143" t="str">
        <f>IFERROR(VLOOKUP($B51,'NAV plus Dist'!$B:$FD,Q$1,FALSE)/VLOOKUP($B50,NAV!$A:$FC,Q$1,FALSE)*Q52,"")</f>
        <v/>
      </c>
      <c r="R51" s="143" t="str">
        <f>IFERROR(VLOOKUP($B51,'NAV plus Dist'!$B:$FD,R$1,FALSE)/VLOOKUP($B50,NAV!$A:$FC,R$1,FALSE)*R52,"")</f>
        <v/>
      </c>
      <c r="S51" s="143" t="str">
        <f>IFERROR(VLOOKUP($B51,'NAV plus Dist'!$B:$FD,S$1,FALSE)/VLOOKUP($B50,NAV!$A:$FC,S$1,FALSE)*S52,"")</f>
        <v/>
      </c>
      <c r="T51" s="143" t="str">
        <f>IFERROR(VLOOKUP($B51,'NAV plus Dist'!$B:$FD,T$1,FALSE)/VLOOKUP($B50,NAV!$A:$FC,T$1,FALSE)*T52,"")</f>
        <v/>
      </c>
      <c r="U51" s="143" t="str">
        <f>IFERROR(VLOOKUP($B51,'NAV plus Dist'!$B:$FD,U$1,FALSE)/VLOOKUP($B50,NAV!$A:$FC,U$1,FALSE)*U52,"")</f>
        <v/>
      </c>
      <c r="V51" s="143" t="str">
        <f>IFERROR(VLOOKUP($B51,'NAV plus Dist'!$B:$FD,V$1,FALSE)/VLOOKUP($B50,NAV!$A:$FC,V$1,FALSE)*V52,"")</f>
        <v/>
      </c>
      <c r="W51" s="143" t="str">
        <f>IFERROR(VLOOKUP($B51,'NAV plus Dist'!$B:$FD,W$1,FALSE)/VLOOKUP($B50,NAV!$A:$FC,W$1,FALSE)*W52,"")</f>
        <v/>
      </c>
      <c r="X51" s="143" t="str">
        <f>IFERROR(VLOOKUP($B51,'NAV plus Dist'!$B:$FD,X$1,FALSE)/VLOOKUP($B50,NAV!$A:$FC,X$1,FALSE)*X52,"")</f>
        <v/>
      </c>
      <c r="Y51" s="143" t="str">
        <f>IFERROR(VLOOKUP($B51,'NAV plus Dist'!$B:$FD,Y$1,FALSE)/VLOOKUP($B50,NAV!$A:$FC,Y$1,FALSE)*Y52,"")</f>
        <v/>
      </c>
      <c r="Z51" s="143" t="str">
        <f>IFERROR(VLOOKUP($B51,'NAV plus Dist'!$B:$FD,Z$1,FALSE)/VLOOKUP($B50,NAV!$A:$FC,Z$1,FALSE)*Z52,"")</f>
        <v/>
      </c>
      <c r="AA51" s="143" t="str">
        <f>IFERROR(VLOOKUP($B51,'NAV plus Dist'!$B:$FD,AA$1,FALSE)/VLOOKUP($B50,NAV!$A:$FC,AA$1,FALSE)*AA52,"")</f>
        <v/>
      </c>
      <c r="AB51" s="143" t="str">
        <f>IFERROR(VLOOKUP($B51,'NAV plus Dist'!$B:$FD,AB$1,FALSE)/VLOOKUP($B50,NAV!$A:$FC,AB$1,FALSE)*AB52,"")</f>
        <v/>
      </c>
      <c r="AC51" s="143" t="str">
        <f>IFERROR(VLOOKUP($B51,'NAV plus Dist'!$B:$FD,AC$1,FALSE)/VLOOKUP($B50,NAV!$A:$FC,AC$1,FALSE)*AC52,"")</f>
        <v/>
      </c>
      <c r="AD51" s="143" t="str">
        <f>IFERROR(VLOOKUP($B51,'NAV plus Dist'!$B:$FD,AD$1,FALSE)/VLOOKUP($B50,NAV!$A:$FC,AD$1,FALSE)*AD52,"")</f>
        <v/>
      </c>
      <c r="AE51" s="143" t="str">
        <f>IFERROR(VLOOKUP($B51,'NAV plus Dist'!$B:$FD,AE$1,FALSE)/VLOOKUP($B50,NAV!$A:$FC,AE$1,FALSE)*AE52,"")</f>
        <v/>
      </c>
      <c r="AF51" s="143" t="str">
        <f>IFERROR(VLOOKUP($B51,'NAV plus Dist'!$B:$FD,AF$1,FALSE)/VLOOKUP($B50,NAV!$A:$FC,AF$1,FALSE)*AF52,"")</f>
        <v/>
      </c>
      <c r="AG51" s="143" t="str">
        <f>IFERROR(VLOOKUP($B51,'NAV plus Dist'!$B:$FD,AG$1,FALSE)/VLOOKUP($B50,NAV!$A:$FC,AG$1,FALSE)*AG52,"")</f>
        <v/>
      </c>
      <c r="AH51" s="143" t="str">
        <f>IFERROR(VLOOKUP($B51,'NAV plus Dist'!$B:$FD,AH$1,FALSE)/VLOOKUP($B50,NAV!$A:$FC,AH$1,FALSE)*AH52,"")</f>
        <v/>
      </c>
      <c r="AI51" s="143" t="str">
        <f>IFERROR(VLOOKUP($B51,'NAV plus Dist'!$B:$FD,AI$1,FALSE)/VLOOKUP($B50,NAV!$A:$FC,AI$1,FALSE)*AI52,"")</f>
        <v/>
      </c>
      <c r="AJ51" s="143" t="str">
        <f>IFERROR(VLOOKUP($B51,'NAV plus Dist'!$B:$FD,AJ$1,FALSE)/VLOOKUP($B50,NAV!$A:$FC,AJ$1,FALSE)*AJ52,"")</f>
        <v/>
      </c>
      <c r="AK51" s="169" t="str">
        <f>IFERROR(VLOOKUP($B51,'NAV plus Dist'!$B:$FD,AK$1,FALSE)/VLOOKUP($B50,NAV!$A:$FC,AK$1,FALSE)*AK52,"")</f>
        <v/>
      </c>
      <c r="AL51" s="169" t="str">
        <f>IFERROR(VLOOKUP($B51,'NAV plus Dist'!$B:$FD,AL$1,FALSE)/VLOOKUP($B50,NAV!$A:$FC,AL$1,FALSE)*AL52,"")</f>
        <v/>
      </c>
      <c r="AM51" s="143" t="str">
        <f>IFERROR(VLOOKUP($B51,'NAV plus Dist'!$B:$FD,AM$1,FALSE)/VLOOKUP($B50,NAV!$A:$FC,AM$1,FALSE)*AM52,"")</f>
        <v/>
      </c>
      <c r="AN51" s="143" t="str">
        <f>IFERROR(VLOOKUP($B51,'NAV plus Dist'!$B:$FD,AN$1,FALSE)/VLOOKUP($B50,NAV!$A:$FC,AN$1,FALSE)*AN52,"")</f>
        <v/>
      </c>
      <c r="AO51" s="143" t="str">
        <f>IFERROR(VLOOKUP($B51,'NAV plus Dist'!$B:$FD,AO$1,FALSE)/VLOOKUP($B50,NAV!$A:$FC,AO$1,FALSE)*AO52,"")</f>
        <v/>
      </c>
      <c r="AP51" s="170" t="str">
        <f>IFERROR(VLOOKUP($B51,'NAV plus Dist'!$B:$FD,AP$1,FALSE)/VLOOKUP($B50,NAV!$A:$FC,AP$1,FALSE)*AP52,"")</f>
        <v/>
      </c>
      <c r="AQ51" s="143" t="str">
        <f>IFERROR(VLOOKUP($B51,'NAV plus Dist'!$B:$FD,AQ$1,FALSE)/VLOOKUP($B50,NAV!$A:$FC,AQ$1,FALSE)*AQ52,"")</f>
        <v/>
      </c>
      <c r="AR51" s="143" t="str">
        <f>IFERROR(VLOOKUP($B51,'NAV plus Dist'!$B:$FD,AR$1,FALSE)/VLOOKUP($B50,NAV!$A:$FC,AR$1,FALSE)*AR52,"")</f>
        <v/>
      </c>
      <c r="AS51" s="143" t="str">
        <f>IFERROR(VLOOKUP($B51,'NAV plus Dist'!$B:$FD,AS$1,FALSE)/VLOOKUP($B50,NAV!$A:$FC,AS$1,FALSE)*AS52,"")</f>
        <v/>
      </c>
      <c r="AT51" s="143" t="str">
        <f>IFERROR(VLOOKUP($B51,'NAV plus Dist'!$B:$FD,AT$1,FALSE)/VLOOKUP($B50,NAV!$A:$FC,AT$1,FALSE)*AT52,"")</f>
        <v/>
      </c>
      <c r="AU51" s="143" t="str">
        <f>IFERROR(VLOOKUP($B51,'NAV plus Dist'!$B:$FD,AU$1,FALSE)/VLOOKUP($B50,NAV!$A:$FC,AU$1,FALSE)*AU52,"")</f>
        <v/>
      </c>
      <c r="AV51" s="143" t="str">
        <f>IFERROR(VLOOKUP($B51,'NAV plus Dist'!$B:$FD,AV$1,FALSE)/VLOOKUP($B50,NAV!$A:$FC,AV$1,FALSE)*AV52,"")</f>
        <v/>
      </c>
      <c r="AW51" s="143" t="str">
        <f>IFERROR(VLOOKUP($B51,'NAV plus Dist'!$B:$FD,AW$1,FALSE)/VLOOKUP($B50,NAV!$A:$FC,AW$1,FALSE)*AW52,"")</f>
        <v/>
      </c>
      <c r="AX51" s="143" t="str">
        <f>IFERROR(VLOOKUP($B51,'NAV plus Dist'!$B:$FD,AX$1,FALSE)/VLOOKUP($B50,NAV!$A:$FC,AX$1,FALSE)*AX52,"")</f>
        <v/>
      </c>
      <c r="AY51" s="143" t="str">
        <f>IFERROR(VLOOKUP($B51,'NAV plus Dist'!$B:$FD,AY$1,FALSE)/VLOOKUP($B50,NAV!$A:$FC,AY$1,FALSE)*AY52,"")</f>
        <v/>
      </c>
      <c r="AZ51" s="143" t="str">
        <f>IFERROR(VLOOKUP($B51,'NAV plus Dist'!$B:$FD,AZ$1,FALSE)/VLOOKUP($B50,NAV!$A:$FC,AZ$1,FALSE)*AZ52,"")</f>
        <v/>
      </c>
      <c r="BA51" s="143" t="str">
        <f>IFERROR(VLOOKUP($B51,'NAV plus Dist'!$B:$FD,BA$1,FALSE)/VLOOKUP($B50,NAV!$A:$FC,BA$1,FALSE)*BA52,"")</f>
        <v/>
      </c>
      <c r="BB51" s="143" t="str">
        <f>IFERROR(VLOOKUP($B51,'NAV plus Dist'!$B:$FD,BB$1,FALSE)/VLOOKUP($B50,NAV!$A:$FC,BB$1,FALSE)*BB52,"")</f>
        <v/>
      </c>
      <c r="BC51" s="143" t="str">
        <f>IFERROR(VLOOKUP($B51,'NAV plus Dist'!$B:$FD,BC$1,FALSE)/VLOOKUP($B50,NAV!$A:$FC,BC$1,FALSE)*BC52,"")</f>
        <v/>
      </c>
      <c r="BD51" s="143" t="str">
        <f>IFERROR(VLOOKUP($B51,'NAV plus Dist'!$B:$FD,BD$1,FALSE)/VLOOKUP($B50,NAV!$A:$FC,BD$1,FALSE)*BD52,"")</f>
        <v/>
      </c>
      <c r="BE51" s="143" t="str">
        <f>IFERROR(VLOOKUP($B51,'NAV plus Dist'!$B:$FD,BE$1,FALSE)/VLOOKUP($B50,NAV!$A:$FC,BE$1,FALSE)*BE52,"")</f>
        <v/>
      </c>
      <c r="BF51" s="143" t="str">
        <f>IFERROR(VLOOKUP($B51,'NAV plus Dist'!$B:$FD,BF$1,FALSE)/VLOOKUP($B50,NAV!$A:$FC,BF$1,FALSE)*BF52,"")</f>
        <v/>
      </c>
      <c r="BG51" s="143" t="str">
        <f>IFERROR(VLOOKUP($B51,'NAV plus Dist'!$B:$FD,BG$1,FALSE)/VLOOKUP($B50,NAV!$A:$FC,BG$1,FALSE)*BG52,"")</f>
        <v/>
      </c>
      <c r="BH51" s="143" t="str">
        <f>IFERROR(VLOOKUP($B51,'NAV plus Dist'!$B:$FD,BH$1,FALSE)/VLOOKUP($B50,NAV!$A:$FC,BH$1,FALSE)*BH52,"")</f>
        <v/>
      </c>
      <c r="BI51" s="143" t="str">
        <f>IFERROR(VLOOKUP($B51,'NAV plus Dist'!$B:$FD,BI$1,FALSE)/VLOOKUP($B50,NAV!$A:$FC,BI$1,FALSE)*BI52,"")</f>
        <v/>
      </c>
      <c r="BJ51" s="143" t="str">
        <f>IFERROR(VLOOKUP($B51,'NAV plus Dist'!$B:$FD,BJ$1,FALSE)/VLOOKUP($B50,NAV!$A:$FC,BJ$1,FALSE)*BJ52,"")</f>
        <v/>
      </c>
      <c r="BK51" s="143" t="str">
        <f>IFERROR(VLOOKUP($B51,'NAV plus Dist'!$B:$FD,BK$1,FALSE)/VLOOKUP($B50,NAV!$A:$FC,BK$1,FALSE)*BK52,"")</f>
        <v/>
      </c>
      <c r="BL51" s="143" t="str">
        <f>IFERROR(VLOOKUP($B51,'NAV plus Dist'!$B:$FD,BL$1,FALSE)/VLOOKUP($B50,NAV!$A:$FC,BL$1,FALSE)*BL52,"")</f>
        <v/>
      </c>
      <c r="BM51" s="143" t="str">
        <f>IFERROR(VLOOKUP($B51,'NAV plus Dist'!$B:$FD,BM$1,FALSE)/VLOOKUP($B50,NAV!$A:$FC,BM$1,FALSE)*BM52,"")</f>
        <v/>
      </c>
      <c r="BN51" s="143" t="str">
        <f>IFERROR(VLOOKUP($B51,'NAV plus Dist'!$B:$FD,BN$1,FALSE)/VLOOKUP($B50,NAV!$A:$FC,BN$1,FALSE)*BN52,"")</f>
        <v/>
      </c>
      <c r="BO51" s="143" t="str">
        <f>IFERROR(VLOOKUP($B51,'NAV plus Dist'!$B:$FD,BO$1,FALSE)/VLOOKUP($B50,NAV!$A:$FC,BO$1,FALSE)*BO52,"")</f>
        <v/>
      </c>
      <c r="BP51" s="143" t="str">
        <f>IFERROR(VLOOKUP($B51,'NAV plus Dist'!$B:$FD,BP$1,FALSE)/VLOOKUP($B50,NAV!$A:$FC,BP$1,FALSE)*BP52,"")</f>
        <v/>
      </c>
      <c r="BQ51" s="143" t="str">
        <f>IFERROR(VLOOKUP($B51,'NAV plus Dist'!$B:$FD,BQ$1,FALSE)/VLOOKUP($B50,NAV!$A:$FC,BQ$1,FALSE)*BQ52,"")</f>
        <v/>
      </c>
      <c r="BR51" s="143" t="str">
        <f>IFERROR(VLOOKUP($B51,'NAV plus Dist'!$B:$FD,BR$1,FALSE)/VLOOKUP($B50,NAV!$A:$FC,BR$1,FALSE)*BR52,"")</f>
        <v/>
      </c>
      <c r="BS51" s="143" t="str">
        <f>IFERROR(VLOOKUP($B51,'NAV plus Dist'!$B:$FD,BS$1,FALSE)/VLOOKUP($B50,NAV!$A:$FC,BS$1,FALSE)*BS52,"")</f>
        <v/>
      </c>
      <c r="BT51" s="143" t="str">
        <f>IFERROR(VLOOKUP($B51,'NAV plus Dist'!$B:$FD,BT$1,FALSE)/VLOOKUP($B50,NAV!$A:$FC,BT$1,FALSE)*BT52,"")</f>
        <v/>
      </c>
      <c r="BU51" s="143" t="str">
        <f>IFERROR(VLOOKUP($B51,'NAV plus Dist'!$B:$FD,BU$1,FALSE)/VLOOKUP($B50,NAV!$A:$FC,BU$1,FALSE)*BU52,"")</f>
        <v/>
      </c>
      <c r="BV51" s="143" t="str">
        <f>IFERROR(VLOOKUP($B51,'NAV plus Dist'!$B:$FD,BV$1,FALSE)/VLOOKUP($B50,NAV!$A:$FC,BV$1,FALSE)*BV52,"")</f>
        <v/>
      </c>
      <c r="BW51" s="143" t="str">
        <f>IFERROR(VLOOKUP($B51,'NAV plus Dist'!$B:$FD,BW$1,FALSE)/VLOOKUP($B50,NAV!$A:$FC,BW$1,FALSE)*BW52,"")</f>
        <v/>
      </c>
      <c r="BX51" s="143" t="str">
        <f>IFERROR(VLOOKUP($B51,'NAV plus Dist'!$B:$FD,BX$1,FALSE)/VLOOKUP($B50,NAV!$A:$FC,BX$1,FALSE)*BX52,"")</f>
        <v/>
      </c>
      <c r="BY51" s="143" t="str">
        <f>IFERROR(VLOOKUP($B51,'NAV plus Dist'!$B:$FD,BY$1,FALSE)/VLOOKUP($B50,NAV!$A:$FC,BY$1,FALSE)*BY52,"")</f>
        <v/>
      </c>
      <c r="BZ51" s="143" t="str">
        <f>IFERROR(VLOOKUP($B51,'NAV plus Dist'!$B:$FD,BZ$1,FALSE)/VLOOKUP($B50,NAV!$A:$FC,BZ$1,FALSE)*BZ52,"")</f>
        <v/>
      </c>
      <c r="CA51" s="143" t="str">
        <f>IFERROR(VLOOKUP($B51,'NAV plus Dist'!$B:$FD,CA$1,FALSE)/VLOOKUP($B50,NAV!$A:$FC,CA$1,FALSE)*CA52,"")</f>
        <v/>
      </c>
      <c r="CB51" s="143" t="str">
        <f>IFERROR(VLOOKUP($B51,'NAV plus Dist'!$B:$FD,CB$1,FALSE)/VLOOKUP($B50,NAV!$A:$FC,CB$1,FALSE)*CB52,"")</f>
        <v/>
      </c>
      <c r="CC51" s="143" t="str">
        <f>IFERROR(VLOOKUP($B51,'NAV plus Dist'!$B:$FD,CC$1,FALSE)/VLOOKUP($B50,NAV!$A:$FC,CC$1,FALSE)*CC52,"")</f>
        <v/>
      </c>
      <c r="CD51" s="143" t="str">
        <f>IFERROR(VLOOKUP($B51,'NAV plus Dist'!$B:$FD,CD$1,FALSE)/VLOOKUP($B50,NAV!$A:$FC,CD$1,FALSE)*CD52,"")</f>
        <v/>
      </c>
      <c r="CE51" s="143" t="str">
        <f>IFERROR(VLOOKUP($B51,'NAV plus Dist'!$B:$FD,CE$1,FALSE)/VLOOKUP($B50,NAV!$A:$FC,CE$1,FALSE)*CE52,"")</f>
        <v/>
      </c>
      <c r="CF51" s="143" t="str">
        <f>IFERROR(VLOOKUP($B51,'NAV plus Dist'!$B:$FD,CF$1,FALSE)/VLOOKUP($B50,NAV!$A:$FC,CF$1,FALSE)*CF52,"")</f>
        <v/>
      </c>
      <c r="CG51" s="143" t="str">
        <f>IFERROR(VLOOKUP($B51,'NAV plus Dist'!$B:$FD,CG$1,FALSE)/VLOOKUP($B50,NAV!$A:$FC,CG$1,FALSE)*CG52,"")</f>
        <v/>
      </c>
      <c r="CH51" s="143" t="str">
        <f>IFERROR(VLOOKUP($B51,'NAV plus Dist'!$B:$FD,CH$1,FALSE)/VLOOKUP($B50,NAV!$A:$FC,CH$1,FALSE)*CH52,"")</f>
        <v/>
      </c>
      <c r="CI51" s="143" t="str">
        <f>IFERROR(VLOOKUP($B51,'NAV plus Dist'!$B:$FD,CI$1,FALSE)/VLOOKUP($B50,NAV!$A:$FC,CI$1,FALSE)*CI52,"")</f>
        <v/>
      </c>
      <c r="CJ51" s="143" t="str">
        <f>IFERROR(VLOOKUP($B51,'NAV plus Dist'!$B:$FD,CJ$1,FALSE)/VLOOKUP($B50,NAV!$A:$FC,CJ$1,FALSE)*CJ52,"")</f>
        <v/>
      </c>
      <c r="CK51" s="143" t="str">
        <f>IFERROR(VLOOKUP($B51,'NAV plus Dist'!$B:$AAA,CK$1,FALSE)/VLOOKUP($B50,NAV!$A:$AAA,CK$1,FALSE)*CK52,"")</f>
        <v/>
      </c>
      <c r="CL51" s="143" t="str">
        <f>IFERROR(VLOOKUP($B51,'NAV plus Dist'!$B:$AAA,CL$1,FALSE)/VLOOKUP($B50,NAV!$A:$AAA,CL$1,FALSE)*CL52,"")</f>
        <v/>
      </c>
      <c r="CM51" s="143" t="str">
        <f>IFERROR(VLOOKUP($B51,'NAV plus Dist'!$B:$AAA,CM$1,FALSE)/VLOOKUP($B50,NAV!$A:$AAA,CM$1,FALSE)*CM52,"")</f>
        <v/>
      </c>
      <c r="CN51" s="143" t="str">
        <f>IFERROR(VLOOKUP($B51,'NAV plus Dist'!$B:$AAA,CN$1,FALSE)/VLOOKUP($B50,NAV!$A:$AAA,CN$1,FALSE)*CN52,"")</f>
        <v/>
      </c>
      <c r="CO51" s="143" t="str">
        <f>IFERROR(VLOOKUP($B51,'NAV plus Dist'!$B:$AAA,CO$1,FALSE)/VLOOKUP($B50,NAV!$A:$AAA,CO$1,FALSE)*CO52,"")</f>
        <v/>
      </c>
      <c r="CP51" s="143" t="str">
        <f>IFERROR(VLOOKUP($B51,'NAV plus Dist'!$B:$AAA,CP$1,FALSE)/VLOOKUP($B50,NAV!$A:$AAA,CP$1,FALSE)*CP52,"")</f>
        <v/>
      </c>
      <c r="CQ51" s="143" t="str">
        <f>IFERROR(VLOOKUP($B51,'NAV plus Dist'!$B:$AAA,CQ$1,FALSE)/VLOOKUP($B50,NAV!$A:$AAA,CQ$1,FALSE)*CQ52,"")</f>
        <v/>
      </c>
      <c r="CR51" s="143" t="str">
        <f>IFERROR(VLOOKUP($B51,'NAV plus Dist'!$B:$AAA,CR$1,FALSE)/VLOOKUP($B50,NAV!$A:$AAA,CR$1,FALSE)*CR52,"")</f>
        <v/>
      </c>
      <c r="CS51" s="143" t="str">
        <f>IFERROR(VLOOKUP($B51,'NAV plus Dist'!$B:$AAA,CS$1,FALSE)/VLOOKUP($B50,NAV!$A:$AAA,CS$1,FALSE)*CS52,"")</f>
        <v/>
      </c>
      <c r="CT51" s="143" t="str">
        <f>IFERROR(VLOOKUP($B51,'NAV plus Dist'!$B:$AAA,CT$1,FALSE)/VLOOKUP($B50,NAV!$A:$AAA,CT$1,FALSE)*CT52,"")</f>
        <v/>
      </c>
      <c r="CU51" s="143" t="str">
        <f>IFERROR(VLOOKUP($B51,'NAV plus Dist'!$B:$AAA,CU$1,FALSE)/VLOOKUP($B50,NAV!$A:$AAA,CU$1,FALSE)*CU52,"")</f>
        <v/>
      </c>
      <c r="CV51" s="143" t="str">
        <f>IFERROR(VLOOKUP($B51,'NAV plus Dist'!$B:$AAA,CV$1,FALSE)/VLOOKUP($B50,NAV!$A:$AAA,CV$1,FALSE)*CV52,"")</f>
        <v/>
      </c>
      <c r="CW51" s="143" t="str">
        <f>IFERROR(VLOOKUP($B51,'NAV plus Dist'!$B:$AAA,CW$1,FALSE)/VLOOKUP($B50,NAV!$A:$AAA,CW$1,FALSE)*CW52,"")</f>
        <v/>
      </c>
      <c r="CX51" s="143" t="str">
        <f>IFERROR(VLOOKUP($B51,'NAV plus Dist'!$B:$AAA,CX$1,FALSE)/VLOOKUP($B50,NAV!$A:$AAA,CX$1,FALSE)*CX52,"")</f>
        <v/>
      </c>
      <c r="CY51" s="143" t="str">
        <f>IFERROR(VLOOKUP($B51,'NAV plus Dist'!$B:$AAA,CY$1,FALSE)/VLOOKUP($B50,NAV!$A:$AAA,CY$1,FALSE)*CY52,"")</f>
        <v/>
      </c>
      <c r="CZ51" s="143" t="str">
        <f>IFERROR(VLOOKUP($B51,'NAV plus Dist'!$B:$AAA,CZ$1,FALSE)/VLOOKUP($B50,NAV!$A:$AAA,CZ$1,FALSE)*CZ52,"")</f>
        <v/>
      </c>
      <c r="DA51" s="143" t="str">
        <f>IFERROR(VLOOKUP($B51,'NAV plus Dist'!$B:$AAA,DA$1,FALSE)/VLOOKUP($B50,NAV!$A:$AAA,DA$1,FALSE)*DA52,"")</f>
        <v/>
      </c>
      <c r="DB51" s="143" t="str">
        <f>IFERROR(VLOOKUP($B51,'NAV plus Dist'!$B:$AAA,DB$1,FALSE)/VLOOKUP($B50,NAV!$A:$AAA,DB$1,FALSE)*DB52,"")</f>
        <v/>
      </c>
      <c r="DC51" s="143" t="str">
        <f>IFERROR(VLOOKUP($B51,'NAV plus Dist'!$B:$AAA,DC$1,FALSE)/VLOOKUP($B50,NAV!$A:$AAA,DC$1,FALSE)*DC52,"")</f>
        <v/>
      </c>
      <c r="DD51" s="143" t="str">
        <f>IFERROR(VLOOKUP($B51,'NAV plus Dist'!$B:$AAA,DD$1,FALSE)/VLOOKUP($B50,NAV!$A:$AAA,DD$1,FALSE)*DD52,"")</f>
        <v/>
      </c>
      <c r="DE51" s="143" t="str">
        <f>IFERROR(VLOOKUP($B51,'NAV plus Dist'!$B:$AAA,DE$1,FALSE)/VLOOKUP($B50,NAV!$A:$AAA,DE$1,FALSE)*DE52,"")</f>
        <v/>
      </c>
      <c r="DF51" s="143" t="str">
        <f>IFERROR(VLOOKUP($B51,'NAV plus Dist'!$B:$AAA,DF$1,FALSE)/VLOOKUP($B50,NAV!$A:$AAA,DF$1,FALSE)*DF52,"")</f>
        <v/>
      </c>
      <c r="DG51" s="143" t="str">
        <f>IFERROR(VLOOKUP($B51,'NAV plus Dist'!$B:$AAA,DG$1,FALSE)/VLOOKUP($B50,NAV!$A:$AAA,DG$1,FALSE)*DG52,"")</f>
        <v/>
      </c>
      <c r="DH51" s="143" t="str">
        <f>IFERROR(VLOOKUP($B51,'NAV plus Dist'!$B:$AAA,DH$1,FALSE)/VLOOKUP($B50,NAV!$A:$AAA,DH$1,FALSE)*DH52,"")</f>
        <v/>
      </c>
    </row>
    <row r="52" spans="1:112">
      <c r="A52" s="94">
        <f t="shared" si="35"/>
        <v>149</v>
      </c>
      <c r="B52" s="168">
        <f t="shared" si="36"/>
        <v>41547</v>
      </c>
      <c r="C52" s="143" t="str">
        <f>IFERROR(VLOOKUP($B52,'NAV plus Dist'!$B:$FD,C$1,FALSE)/VLOOKUP($B51,NAV!$A:$FC,C$1,FALSE)*C53,"")</f>
        <v/>
      </c>
      <c r="D52" s="143" t="str">
        <f>IFERROR(VLOOKUP($B52,'NAV plus Dist'!$B:$FD,D$1,FALSE)/VLOOKUP($B51,NAV!$A:$FC,D$1,FALSE)*D53,"")</f>
        <v/>
      </c>
      <c r="E52" s="143" t="str">
        <f>IFERROR(VLOOKUP($B52,'NAV plus Dist'!$B:$FD,E$1,FALSE)/VLOOKUP($B51,NAV!$A:$FC,E$1,FALSE)*E53,"")</f>
        <v/>
      </c>
      <c r="F52" s="143" t="str">
        <f>IFERROR(VLOOKUP($B52,'NAV plus Dist'!$B:$FD,F$1,FALSE)/VLOOKUP($B51,NAV!$A:$FC,F$1,FALSE)*F53,"")</f>
        <v/>
      </c>
      <c r="G52" s="143" t="str">
        <f>IFERROR(VLOOKUP($B52,'NAV plus Dist'!$B:$FD,G$1,FALSE)/VLOOKUP($B51,NAV!$A:$FC,G$1,FALSE)*G53,"")</f>
        <v/>
      </c>
      <c r="H52" s="143" t="str">
        <f>IFERROR(VLOOKUP($B52,'NAV plus Dist'!$B:$FD,H$1,FALSE)/VLOOKUP($B51,NAV!$A:$FC,H$1,FALSE)*H53,"")</f>
        <v/>
      </c>
      <c r="I52" s="143" t="str">
        <f>IFERROR(VLOOKUP($B52,'NAV plus Dist'!$B:$FD,I$1,FALSE)/VLOOKUP($B51,NAV!$A:$FC,I$1,FALSE)*I53,"")</f>
        <v/>
      </c>
      <c r="J52" s="143" t="str">
        <f>IFERROR(VLOOKUP($B52,'NAV plus Dist'!$B:$FD,J$1,FALSE)/VLOOKUP($B51,NAV!$A:$FC,J$1,FALSE)*J53,"")</f>
        <v/>
      </c>
      <c r="K52" s="143" t="str">
        <f>IFERROR(VLOOKUP($B52,'NAV plus Dist'!$B:$FD,K$1,FALSE)/VLOOKUP($B51,NAV!$A:$FC,K$1,FALSE)*K53,"")</f>
        <v/>
      </c>
      <c r="L52" s="143" t="str">
        <f>IFERROR(VLOOKUP($B52,'NAV plus Dist'!$B:$FD,L$1,FALSE)/VLOOKUP($B51,NAV!$A:$FC,L$1,FALSE)*L53,"")</f>
        <v/>
      </c>
      <c r="M52" s="143" t="str">
        <f>IFERROR(VLOOKUP($B52,'NAV plus Dist'!$B:$FD,M$1,FALSE)/VLOOKUP($B51,NAV!$A:$FC,M$1,FALSE)*M53,"")</f>
        <v/>
      </c>
      <c r="N52" s="143" t="str">
        <f>IFERROR(VLOOKUP($B52,'NAV plus Dist'!$B:$FD,N$1,FALSE)/VLOOKUP($B51,NAV!$A:$FC,N$1,FALSE)*N53,"")</f>
        <v/>
      </c>
      <c r="O52" s="143" t="str">
        <f>IFERROR(VLOOKUP($B52,'NAV plus Dist'!$B:$FD,O$1,FALSE)/VLOOKUP($B51,NAV!$A:$FC,O$1,FALSE)*O53,"")</f>
        <v/>
      </c>
      <c r="P52" s="143" t="str">
        <f>IFERROR(VLOOKUP($B52,'NAV plus Dist'!$B:$FD,P$1,FALSE)/VLOOKUP($B51,NAV!$A:$FC,P$1,FALSE)*P53,"")</f>
        <v/>
      </c>
      <c r="Q52" s="143" t="str">
        <f>IFERROR(VLOOKUP($B52,'NAV plus Dist'!$B:$FD,Q$1,FALSE)/VLOOKUP($B51,NAV!$A:$FC,Q$1,FALSE)*Q53,"")</f>
        <v/>
      </c>
      <c r="R52" s="143" t="str">
        <f>IFERROR(VLOOKUP($B52,'NAV plus Dist'!$B:$FD,R$1,FALSE)/VLOOKUP($B51,NAV!$A:$FC,R$1,FALSE)*R53,"")</f>
        <v/>
      </c>
      <c r="S52" s="143" t="str">
        <f>IFERROR(VLOOKUP($B52,'NAV plus Dist'!$B:$FD,S$1,FALSE)/VLOOKUP($B51,NAV!$A:$FC,S$1,FALSE)*S53,"")</f>
        <v/>
      </c>
      <c r="T52" s="143" t="str">
        <f>IFERROR(VLOOKUP($B52,'NAV plus Dist'!$B:$FD,T$1,FALSE)/VLOOKUP($B51,NAV!$A:$FC,T$1,FALSE)*T53,"")</f>
        <v/>
      </c>
      <c r="U52" s="143" t="str">
        <f>IFERROR(VLOOKUP($B52,'NAV plus Dist'!$B:$FD,U$1,FALSE)/VLOOKUP($B51,NAV!$A:$FC,U$1,FALSE)*U53,"")</f>
        <v/>
      </c>
      <c r="V52" s="143" t="str">
        <f>IFERROR(VLOOKUP($B52,'NAV plus Dist'!$B:$FD,V$1,FALSE)/VLOOKUP($B51,NAV!$A:$FC,V$1,FALSE)*V53,"")</f>
        <v/>
      </c>
      <c r="W52" s="143" t="str">
        <f>IFERROR(VLOOKUP($B52,'NAV plus Dist'!$B:$FD,W$1,FALSE)/VLOOKUP($B51,NAV!$A:$FC,W$1,FALSE)*W53,"")</f>
        <v/>
      </c>
      <c r="X52" s="143" t="str">
        <f>IFERROR(VLOOKUP($B52,'NAV plus Dist'!$B:$FD,X$1,FALSE)/VLOOKUP($B51,NAV!$A:$FC,X$1,FALSE)*X53,"")</f>
        <v/>
      </c>
      <c r="Y52" s="143" t="str">
        <f>IFERROR(VLOOKUP($B52,'NAV plus Dist'!$B:$FD,Y$1,FALSE)/VLOOKUP($B51,NAV!$A:$FC,Y$1,FALSE)*Y53,"")</f>
        <v/>
      </c>
      <c r="Z52" s="143" t="str">
        <f>IFERROR(VLOOKUP($B52,'NAV plus Dist'!$B:$FD,Z$1,FALSE)/VLOOKUP($B51,NAV!$A:$FC,Z$1,FALSE)*Z53,"")</f>
        <v/>
      </c>
      <c r="AA52" s="143" t="str">
        <f>IFERROR(VLOOKUP($B52,'NAV plus Dist'!$B:$FD,AA$1,FALSE)/VLOOKUP($B51,NAV!$A:$FC,AA$1,FALSE)*AA53,"")</f>
        <v/>
      </c>
      <c r="AB52" s="143" t="str">
        <f>IFERROR(VLOOKUP($B52,'NAV plus Dist'!$B:$FD,AB$1,FALSE)/VLOOKUP($B51,NAV!$A:$FC,AB$1,FALSE)*AB53,"")</f>
        <v/>
      </c>
      <c r="AC52" s="143" t="str">
        <f>IFERROR(VLOOKUP($B52,'NAV plus Dist'!$B:$FD,AC$1,FALSE)/VLOOKUP($B51,NAV!$A:$FC,AC$1,FALSE)*AC53,"")</f>
        <v/>
      </c>
      <c r="AD52" s="143" t="str">
        <f>IFERROR(VLOOKUP($B52,'NAV plus Dist'!$B:$FD,AD$1,FALSE)/VLOOKUP($B51,NAV!$A:$FC,AD$1,FALSE)*AD53,"")</f>
        <v/>
      </c>
      <c r="AE52" s="143" t="str">
        <f>IFERROR(VLOOKUP($B52,'NAV plus Dist'!$B:$FD,AE$1,FALSE)/VLOOKUP($B51,NAV!$A:$FC,AE$1,FALSE)*AE53,"")</f>
        <v/>
      </c>
      <c r="AF52" s="143" t="str">
        <f>IFERROR(VLOOKUP($B52,'NAV plus Dist'!$B:$FD,AF$1,FALSE)/VLOOKUP($B51,NAV!$A:$FC,AF$1,FALSE)*AF53,"")</f>
        <v/>
      </c>
      <c r="AG52" s="143" t="str">
        <f>IFERROR(VLOOKUP($B52,'NAV plus Dist'!$B:$FD,AG$1,FALSE)/VLOOKUP($B51,NAV!$A:$FC,AG$1,FALSE)*AG53,"")</f>
        <v/>
      </c>
      <c r="AH52" s="143" t="str">
        <f>IFERROR(VLOOKUP($B52,'NAV plus Dist'!$B:$FD,AH$1,FALSE)/VLOOKUP($B51,NAV!$A:$FC,AH$1,FALSE)*AH53,"")</f>
        <v/>
      </c>
      <c r="AI52" s="143" t="str">
        <f>IFERROR(VLOOKUP($B52,'NAV plus Dist'!$B:$FD,AI$1,FALSE)/VLOOKUP($B51,NAV!$A:$FC,AI$1,FALSE)*AI53,"")</f>
        <v/>
      </c>
      <c r="AJ52" s="143" t="str">
        <f>IFERROR(VLOOKUP($B52,'NAV plus Dist'!$B:$FD,AJ$1,FALSE)/VLOOKUP($B51,NAV!$A:$FC,AJ$1,FALSE)*AJ53,"")</f>
        <v/>
      </c>
      <c r="AK52" s="169" t="str">
        <f>IFERROR(VLOOKUP($B52,'NAV plus Dist'!$B:$FD,AK$1,FALSE)/VLOOKUP($B51,NAV!$A:$FC,AK$1,FALSE)*AK53,"")</f>
        <v/>
      </c>
      <c r="AL52" s="169" t="str">
        <f>IFERROR(VLOOKUP($B52,'NAV plus Dist'!$B:$FD,AL$1,FALSE)/VLOOKUP($B51,NAV!$A:$FC,AL$1,FALSE)*AL53,"")</f>
        <v/>
      </c>
      <c r="AM52" s="143" t="str">
        <f>IFERROR(VLOOKUP($B52,'NAV plus Dist'!$B:$FD,AM$1,FALSE)/VLOOKUP($B51,NAV!$A:$FC,AM$1,FALSE)*AM53,"")</f>
        <v/>
      </c>
      <c r="AN52" s="143" t="str">
        <f>IFERROR(VLOOKUP($B52,'NAV plus Dist'!$B:$FD,AN$1,FALSE)/VLOOKUP($B51,NAV!$A:$FC,AN$1,FALSE)*AN53,"")</f>
        <v/>
      </c>
      <c r="AO52" s="143" t="str">
        <f>IFERROR(VLOOKUP($B52,'NAV plus Dist'!$B:$FD,AO$1,FALSE)/VLOOKUP($B51,NAV!$A:$FC,AO$1,FALSE)*AO53,"")</f>
        <v/>
      </c>
      <c r="AP52" s="170" t="str">
        <f>IFERROR(VLOOKUP($B52,'NAV plus Dist'!$B:$FD,AP$1,FALSE)/VLOOKUP($B51,NAV!$A:$FC,AP$1,FALSE)*AP53,"")</f>
        <v/>
      </c>
      <c r="AQ52" s="143" t="str">
        <f>IFERROR(VLOOKUP($B52,'NAV plus Dist'!$B:$FD,AQ$1,FALSE)/VLOOKUP($B51,NAV!$A:$FC,AQ$1,FALSE)*AQ53,"")</f>
        <v/>
      </c>
      <c r="AR52" s="143" t="str">
        <f>IFERROR(VLOOKUP($B52,'NAV plus Dist'!$B:$FD,AR$1,FALSE)/VLOOKUP($B51,NAV!$A:$FC,AR$1,FALSE)*AR53,"")</f>
        <v/>
      </c>
      <c r="AS52" s="143" t="str">
        <f>IFERROR(VLOOKUP($B52,'NAV plus Dist'!$B:$FD,AS$1,FALSE)/VLOOKUP($B51,NAV!$A:$FC,AS$1,FALSE)*AS53,"")</f>
        <v/>
      </c>
      <c r="AT52" s="143" t="str">
        <f>IFERROR(VLOOKUP($B52,'NAV plus Dist'!$B:$FD,AT$1,FALSE)/VLOOKUP($B51,NAV!$A:$FC,AT$1,FALSE)*AT53,"")</f>
        <v/>
      </c>
      <c r="AU52" s="143" t="str">
        <f>IFERROR(VLOOKUP($B52,'NAV plus Dist'!$B:$FD,AU$1,FALSE)/VLOOKUP($B51,NAV!$A:$FC,AU$1,FALSE)*AU53,"")</f>
        <v/>
      </c>
      <c r="AV52" s="143" t="str">
        <f>IFERROR(VLOOKUP($B52,'NAV plus Dist'!$B:$FD,AV$1,FALSE)/VLOOKUP($B51,NAV!$A:$FC,AV$1,FALSE)*AV53,"")</f>
        <v/>
      </c>
      <c r="AW52" s="143" t="str">
        <f>IFERROR(VLOOKUP($B52,'NAV plus Dist'!$B:$FD,AW$1,FALSE)/VLOOKUP($B51,NAV!$A:$FC,AW$1,FALSE)*AW53,"")</f>
        <v/>
      </c>
      <c r="AX52" s="143" t="str">
        <f>IFERROR(VLOOKUP($B52,'NAV plus Dist'!$B:$FD,AX$1,FALSE)/VLOOKUP($B51,NAV!$A:$FC,AX$1,FALSE)*AX53,"")</f>
        <v/>
      </c>
      <c r="AY52" s="143" t="str">
        <f>IFERROR(VLOOKUP($B52,'NAV plus Dist'!$B:$FD,AY$1,FALSE)/VLOOKUP($B51,NAV!$A:$FC,AY$1,FALSE)*AY53,"")</f>
        <v/>
      </c>
      <c r="AZ52" s="143" t="str">
        <f>IFERROR(VLOOKUP($B52,'NAV plus Dist'!$B:$FD,AZ$1,FALSE)/VLOOKUP($B51,NAV!$A:$FC,AZ$1,FALSE)*AZ53,"")</f>
        <v/>
      </c>
      <c r="BA52" s="143" t="str">
        <f>IFERROR(VLOOKUP($B52,'NAV plus Dist'!$B:$FD,BA$1,FALSE)/VLOOKUP($B51,NAV!$A:$FC,BA$1,FALSE)*BA53,"")</f>
        <v/>
      </c>
      <c r="BB52" s="143" t="str">
        <f>IFERROR(VLOOKUP($B52,'NAV plus Dist'!$B:$FD,BB$1,FALSE)/VLOOKUP($B51,NAV!$A:$FC,BB$1,FALSE)*BB53,"")</f>
        <v/>
      </c>
      <c r="BC52" s="143" t="str">
        <f>IFERROR(VLOOKUP($B52,'NAV plus Dist'!$B:$FD,BC$1,FALSE)/VLOOKUP($B51,NAV!$A:$FC,BC$1,FALSE)*BC53,"")</f>
        <v/>
      </c>
      <c r="BD52" s="143" t="str">
        <f>IFERROR(VLOOKUP($B52,'NAV plus Dist'!$B:$FD,BD$1,FALSE)/VLOOKUP($B51,NAV!$A:$FC,BD$1,FALSE)*BD53,"")</f>
        <v/>
      </c>
      <c r="BE52" s="143" t="str">
        <f>IFERROR(VLOOKUP($B52,'NAV plus Dist'!$B:$FD,BE$1,FALSE)/VLOOKUP($B51,NAV!$A:$FC,BE$1,FALSE)*BE53,"")</f>
        <v/>
      </c>
      <c r="BF52" s="143" t="str">
        <f>IFERROR(VLOOKUP($B52,'NAV plus Dist'!$B:$FD,BF$1,FALSE)/VLOOKUP($B51,NAV!$A:$FC,BF$1,FALSE)*BF53,"")</f>
        <v/>
      </c>
      <c r="BG52" s="143" t="str">
        <f>IFERROR(VLOOKUP($B52,'NAV plus Dist'!$B:$FD,BG$1,FALSE)/VLOOKUP($B51,NAV!$A:$FC,BG$1,FALSE)*BG53,"")</f>
        <v/>
      </c>
      <c r="BH52" s="143" t="str">
        <f>IFERROR(VLOOKUP($B52,'NAV plus Dist'!$B:$FD,BH$1,FALSE)/VLOOKUP($B51,NAV!$A:$FC,BH$1,FALSE)*BH53,"")</f>
        <v/>
      </c>
      <c r="BI52" s="143" t="str">
        <f>IFERROR(VLOOKUP($B52,'NAV plus Dist'!$B:$FD,BI$1,FALSE)/VLOOKUP($B51,NAV!$A:$FC,BI$1,FALSE)*BI53,"")</f>
        <v/>
      </c>
      <c r="BJ52" s="143" t="str">
        <f>IFERROR(VLOOKUP($B52,'NAV plus Dist'!$B:$FD,BJ$1,FALSE)/VLOOKUP($B51,NAV!$A:$FC,BJ$1,FALSE)*BJ53,"")</f>
        <v/>
      </c>
      <c r="BK52" s="143" t="str">
        <f>IFERROR(VLOOKUP($B52,'NAV plus Dist'!$B:$FD,BK$1,FALSE)/VLOOKUP($B51,NAV!$A:$FC,BK$1,FALSE)*BK53,"")</f>
        <v/>
      </c>
      <c r="BL52" s="143" t="str">
        <f>IFERROR(VLOOKUP($B52,'NAV plus Dist'!$B:$FD,BL$1,FALSE)/VLOOKUP($B51,NAV!$A:$FC,BL$1,FALSE)*BL53,"")</f>
        <v/>
      </c>
      <c r="BM52" s="143" t="str">
        <f>IFERROR(VLOOKUP($B52,'NAV plus Dist'!$B:$FD,BM$1,FALSE)/VLOOKUP($B51,NAV!$A:$FC,BM$1,FALSE)*BM53,"")</f>
        <v/>
      </c>
      <c r="BN52" s="143" t="str">
        <f>IFERROR(VLOOKUP($B52,'NAV plus Dist'!$B:$FD,BN$1,FALSE)/VLOOKUP($B51,NAV!$A:$FC,BN$1,FALSE)*BN53,"")</f>
        <v/>
      </c>
      <c r="BO52" s="143" t="str">
        <f>IFERROR(VLOOKUP($B52,'NAV plus Dist'!$B:$FD,BO$1,FALSE)/VLOOKUP($B51,NAV!$A:$FC,BO$1,FALSE)*BO53,"")</f>
        <v/>
      </c>
      <c r="BP52" s="143" t="str">
        <f>IFERROR(VLOOKUP($B52,'NAV plus Dist'!$B:$FD,BP$1,FALSE)/VLOOKUP($B51,NAV!$A:$FC,BP$1,FALSE)*BP53,"")</f>
        <v/>
      </c>
      <c r="BQ52" s="143" t="str">
        <f>IFERROR(VLOOKUP($B52,'NAV plus Dist'!$B:$FD,BQ$1,FALSE)/VLOOKUP($B51,NAV!$A:$FC,BQ$1,FALSE)*BQ53,"")</f>
        <v/>
      </c>
      <c r="BR52" s="143" t="str">
        <f>IFERROR(VLOOKUP($B52,'NAV plus Dist'!$B:$FD,BR$1,FALSE)/VLOOKUP($B51,NAV!$A:$FC,BR$1,FALSE)*BR53,"")</f>
        <v/>
      </c>
      <c r="BS52" s="143" t="str">
        <f>IFERROR(VLOOKUP($B52,'NAV plus Dist'!$B:$FD,BS$1,FALSE)/VLOOKUP($B51,NAV!$A:$FC,BS$1,FALSE)*BS53,"")</f>
        <v/>
      </c>
      <c r="BT52" s="143" t="str">
        <f>IFERROR(VLOOKUP($B52,'NAV plus Dist'!$B:$FD,BT$1,FALSE)/VLOOKUP($B51,NAV!$A:$FC,BT$1,FALSE)*BT53,"")</f>
        <v/>
      </c>
      <c r="BU52" s="143" t="str">
        <f>IFERROR(VLOOKUP($B52,'NAV plus Dist'!$B:$FD,BU$1,FALSE)/VLOOKUP($B51,NAV!$A:$FC,BU$1,FALSE)*BU53,"")</f>
        <v/>
      </c>
      <c r="BV52" s="143" t="str">
        <f>IFERROR(VLOOKUP($B52,'NAV plus Dist'!$B:$FD,BV$1,FALSE)/VLOOKUP($B51,NAV!$A:$FC,BV$1,FALSE)*BV53,"")</f>
        <v/>
      </c>
      <c r="BW52" s="143" t="str">
        <f>IFERROR(VLOOKUP($B52,'NAV plus Dist'!$B:$FD,BW$1,FALSE)/VLOOKUP($B51,NAV!$A:$FC,BW$1,FALSE)*BW53,"")</f>
        <v/>
      </c>
      <c r="BX52" s="143" t="str">
        <f>IFERROR(VLOOKUP($B52,'NAV plus Dist'!$B:$FD,BX$1,FALSE)/VLOOKUP($B51,NAV!$A:$FC,BX$1,FALSE)*BX53,"")</f>
        <v/>
      </c>
      <c r="BY52" s="143" t="str">
        <f>IFERROR(VLOOKUP($B52,'NAV plus Dist'!$B:$FD,BY$1,FALSE)/VLOOKUP($B51,NAV!$A:$FC,BY$1,FALSE)*BY53,"")</f>
        <v/>
      </c>
      <c r="BZ52" s="143" t="str">
        <f>IFERROR(VLOOKUP($B52,'NAV plus Dist'!$B:$FD,BZ$1,FALSE)/VLOOKUP($B51,NAV!$A:$FC,BZ$1,FALSE)*BZ53,"")</f>
        <v/>
      </c>
      <c r="CA52" s="143" t="str">
        <f>IFERROR(VLOOKUP($B52,'NAV plus Dist'!$B:$FD,CA$1,FALSE)/VLOOKUP($B51,NAV!$A:$FC,CA$1,FALSE)*CA53,"")</f>
        <v/>
      </c>
      <c r="CB52" s="143" t="str">
        <f>IFERROR(VLOOKUP($B52,'NAV plus Dist'!$B:$FD,CB$1,FALSE)/VLOOKUP($B51,NAV!$A:$FC,CB$1,FALSE)*CB53,"")</f>
        <v/>
      </c>
      <c r="CC52" s="143" t="str">
        <f>IFERROR(VLOOKUP($B52,'NAV plus Dist'!$B:$FD,CC$1,FALSE)/VLOOKUP($B51,NAV!$A:$FC,CC$1,FALSE)*CC53,"")</f>
        <v/>
      </c>
      <c r="CD52" s="143" t="str">
        <f>IFERROR(VLOOKUP($B52,'NAV plus Dist'!$B:$FD,CD$1,FALSE)/VLOOKUP($B51,NAV!$A:$FC,CD$1,FALSE)*CD53,"")</f>
        <v/>
      </c>
      <c r="CE52" s="143" t="str">
        <f>IFERROR(VLOOKUP($B52,'NAV plus Dist'!$B:$FD,CE$1,FALSE)/VLOOKUP($B51,NAV!$A:$FC,CE$1,FALSE)*CE53,"")</f>
        <v/>
      </c>
      <c r="CF52" s="143" t="str">
        <f>IFERROR(VLOOKUP($B52,'NAV plus Dist'!$B:$FD,CF$1,FALSE)/VLOOKUP($B51,NAV!$A:$FC,CF$1,FALSE)*CF53,"")</f>
        <v/>
      </c>
      <c r="CG52" s="143" t="str">
        <f>IFERROR(VLOOKUP($B52,'NAV plus Dist'!$B:$FD,CG$1,FALSE)/VLOOKUP($B51,NAV!$A:$FC,CG$1,FALSE)*CG53,"")</f>
        <v/>
      </c>
      <c r="CH52" s="143" t="str">
        <f>IFERROR(VLOOKUP($B52,'NAV plus Dist'!$B:$FD,CH$1,FALSE)/VLOOKUP($B51,NAV!$A:$FC,CH$1,FALSE)*CH53,"")</f>
        <v/>
      </c>
      <c r="CI52" s="143" t="str">
        <f>IFERROR(VLOOKUP($B52,'NAV plus Dist'!$B:$FD,CI$1,FALSE)/VLOOKUP($B51,NAV!$A:$FC,CI$1,FALSE)*CI53,"")</f>
        <v/>
      </c>
      <c r="CJ52" s="143" t="str">
        <f>IFERROR(VLOOKUP($B52,'NAV plus Dist'!$B:$FD,CJ$1,FALSE)/VLOOKUP($B51,NAV!$A:$FC,CJ$1,FALSE)*CJ53,"")</f>
        <v/>
      </c>
      <c r="CK52" s="143" t="str">
        <f>IFERROR(VLOOKUP($B52,'NAV plus Dist'!$B:$AAA,CK$1,FALSE)/VLOOKUP($B51,NAV!$A:$AAA,CK$1,FALSE)*CK53,"")</f>
        <v/>
      </c>
      <c r="CL52" s="143" t="str">
        <f>IFERROR(VLOOKUP($B52,'NAV plus Dist'!$B:$AAA,CL$1,FALSE)/VLOOKUP($B51,NAV!$A:$AAA,CL$1,FALSE)*CL53,"")</f>
        <v/>
      </c>
      <c r="CM52" s="143" t="str">
        <f>IFERROR(VLOOKUP($B52,'NAV plus Dist'!$B:$AAA,CM$1,FALSE)/VLOOKUP($B51,NAV!$A:$AAA,CM$1,FALSE)*CM53,"")</f>
        <v/>
      </c>
      <c r="CN52" s="143" t="str">
        <f>IFERROR(VLOOKUP($B52,'NAV plus Dist'!$B:$AAA,CN$1,FALSE)/VLOOKUP($B51,NAV!$A:$AAA,CN$1,FALSE)*CN53,"")</f>
        <v/>
      </c>
      <c r="CO52" s="143" t="str">
        <f>IFERROR(VLOOKUP($B52,'NAV plus Dist'!$B:$AAA,CO$1,FALSE)/VLOOKUP($B51,NAV!$A:$AAA,CO$1,FALSE)*CO53,"")</f>
        <v/>
      </c>
      <c r="CP52" s="143" t="str">
        <f>IFERROR(VLOOKUP($B52,'NAV plus Dist'!$B:$AAA,CP$1,FALSE)/VLOOKUP($B51,NAV!$A:$AAA,CP$1,FALSE)*CP53,"")</f>
        <v/>
      </c>
      <c r="CQ52" s="143" t="str">
        <f>IFERROR(VLOOKUP($B52,'NAV plus Dist'!$B:$AAA,CQ$1,FALSE)/VLOOKUP($B51,NAV!$A:$AAA,CQ$1,FALSE)*CQ53,"")</f>
        <v/>
      </c>
      <c r="CR52" s="143" t="str">
        <f>IFERROR(VLOOKUP($B52,'NAV plus Dist'!$B:$AAA,CR$1,FALSE)/VLOOKUP($B51,NAV!$A:$AAA,CR$1,FALSE)*CR53,"")</f>
        <v/>
      </c>
      <c r="CS52" s="143" t="str">
        <f>IFERROR(VLOOKUP($B52,'NAV plus Dist'!$B:$AAA,CS$1,FALSE)/VLOOKUP($B51,NAV!$A:$AAA,CS$1,FALSE)*CS53,"")</f>
        <v/>
      </c>
      <c r="CT52" s="143" t="str">
        <f>IFERROR(VLOOKUP($B52,'NAV plus Dist'!$B:$AAA,CT$1,FALSE)/VLOOKUP($B51,NAV!$A:$AAA,CT$1,FALSE)*CT53,"")</f>
        <v/>
      </c>
      <c r="CU52" s="143" t="str">
        <f>IFERROR(VLOOKUP($B52,'NAV plus Dist'!$B:$AAA,CU$1,FALSE)/VLOOKUP($B51,NAV!$A:$AAA,CU$1,FALSE)*CU53,"")</f>
        <v/>
      </c>
      <c r="CV52" s="143" t="str">
        <f>IFERROR(VLOOKUP($B52,'NAV plus Dist'!$B:$AAA,CV$1,FALSE)/VLOOKUP($B51,NAV!$A:$AAA,CV$1,FALSE)*CV53,"")</f>
        <v/>
      </c>
      <c r="CW52" s="143" t="str">
        <f>IFERROR(VLOOKUP($B52,'NAV plus Dist'!$B:$AAA,CW$1,FALSE)/VLOOKUP($B51,NAV!$A:$AAA,CW$1,FALSE)*CW53,"")</f>
        <v/>
      </c>
      <c r="CX52" s="143" t="str">
        <f>IFERROR(VLOOKUP($B52,'NAV plus Dist'!$B:$AAA,CX$1,FALSE)/VLOOKUP($B51,NAV!$A:$AAA,CX$1,FALSE)*CX53,"")</f>
        <v/>
      </c>
      <c r="CY52" s="143" t="str">
        <f>IFERROR(VLOOKUP($B52,'NAV plus Dist'!$B:$AAA,CY$1,FALSE)/VLOOKUP($B51,NAV!$A:$AAA,CY$1,FALSE)*CY53,"")</f>
        <v/>
      </c>
      <c r="CZ52" s="143" t="str">
        <f>IFERROR(VLOOKUP($B52,'NAV plus Dist'!$B:$AAA,CZ$1,FALSE)/VLOOKUP($B51,NAV!$A:$AAA,CZ$1,FALSE)*CZ53,"")</f>
        <v/>
      </c>
      <c r="DA52" s="143" t="str">
        <f>IFERROR(VLOOKUP($B52,'NAV plus Dist'!$B:$AAA,DA$1,FALSE)/VLOOKUP($B51,NAV!$A:$AAA,DA$1,FALSE)*DA53,"")</f>
        <v/>
      </c>
      <c r="DB52" s="143" t="str">
        <f>IFERROR(VLOOKUP($B52,'NAV plus Dist'!$B:$AAA,DB$1,FALSE)/VLOOKUP($B51,NAV!$A:$AAA,DB$1,FALSE)*DB53,"")</f>
        <v/>
      </c>
      <c r="DC52" s="143" t="str">
        <f>IFERROR(VLOOKUP($B52,'NAV plus Dist'!$B:$AAA,DC$1,FALSE)/VLOOKUP($B51,NAV!$A:$AAA,DC$1,FALSE)*DC53,"")</f>
        <v/>
      </c>
      <c r="DD52" s="143" t="str">
        <f>IFERROR(VLOOKUP($B52,'NAV plus Dist'!$B:$AAA,DD$1,FALSE)/VLOOKUP($B51,NAV!$A:$AAA,DD$1,FALSE)*DD53,"")</f>
        <v/>
      </c>
      <c r="DE52" s="143" t="str">
        <f>IFERROR(VLOOKUP($B52,'NAV plus Dist'!$B:$AAA,DE$1,FALSE)/VLOOKUP($B51,NAV!$A:$AAA,DE$1,FALSE)*DE53,"")</f>
        <v/>
      </c>
      <c r="DF52" s="143" t="str">
        <f>IFERROR(VLOOKUP($B52,'NAV plus Dist'!$B:$AAA,DF$1,FALSE)/VLOOKUP($B51,NAV!$A:$AAA,DF$1,FALSE)*DF53,"")</f>
        <v/>
      </c>
      <c r="DG52" s="143" t="str">
        <f>IFERROR(VLOOKUP($B52,'NAV plus Dist'!$B:$AAA,DG$1,FALSE)/VLOOKUP($B51,NAV!$A:$AAA,DG$1,FALSE)*DG53,"")</f>
        <v/>
      </c>
      <c r="DH52" s="143" t="str">
        <f>IFERROR(VLOOKUP($B52,'NAV plus Dist'!$B:$AAA,DH$1,FALSE)/VLOOKUP($B51,NAV!$A:$AAA,DH$1,FALSE)*DH53,"")</f>
        <v/>
      </c>
    </row>
    <row r="53" spans="1:112">
      <c r="A53" s="94">
        <f t="shared" si="35"/>
        <v>148</v>
      </c>
      <c r="B53" s="168">
        <f t="shared" si="36"/>
        <v>41578</v>
      </c>
      <c r="C53" s="143" t="str">
        <f>IFERROR(VLOOKUP($B53,'NAV plus Dist'!$B:$FD,C$1,FALSE)/VLOOKUP($B52,NAV!$A:$FC,C$1,FALSE)*C54,"")</f>
        <v/>
      </c>
      <c r="D53" s="143" t="str">
        <f>IFERROR(VLOOKUP($B53,'NAV plus Dist'!$B:$FD,D$1,FALSE)/VLOOKUP($B52,NAV!$A:$FC,D$1,FALSE)*D54,"")</f>
        <v/>
      </c>
      <c r="E53" s="143" t="str">
        <f>IFERROR(VLOOKUP($B53,'NAV plus Dist'!$B:$FD,E$1,FALSE)/VLOOKUP($B52,NAV!$A:$FC,E$1,FALSE)*E54,"")</f>
        <v/>
      </c>
      <c r="F53" s="143" t="str">
        <f>IFERROR(VLOOKUP($B53,'NAV plus Dist'!$B:$FD,F$1,FALSE)/VLOOKUP($B52,NAV!$A:$FC,F$1,FALSE)*F54,"")</f>
        <v/>
      </c>
      <c r="G53" s="143" t="str">
        <f>IFERROR(VLOOKUP($B53,'NAV plus Dist'!$B:$FD,G$1,FALSE)/VLOOKUP($B52,NAV!$A:$FC,G$1,FALSE)*G54,"")</f>
        <v/>
      </c>
      <c r="H53" s="143" t="str">
        <f>IFERROR(VLOOKUP($B53,'NAV plus Dist'!$B:$FD,H$1,FALSE)/VLOOKUP($B52,NAV!$A:$FC,H$1,FALSE)*H54,"")</f>
        <v/>
      </c>
      <c r="I53" s="143" t="str">
        <f>IFERROR(VLOOKUP($B53,'NAV plus Dist'!$B:$FD,I$1,FALSE)/VLOOKUP($B52,NAV!$A:$FC,I$1,FALSE)*I54,"")</f>
        <v/>
      </c>
      <c r="J53" s="143" t="str">
        <f>IFERROR(VLOOKUP($B53,'NAV plus Dist'!$B:$FD,J$1,FALSE)/VLOOKUP($B52,NAV!$A:$FC,J$1,FALSE)*J54,"")</f>
        <v/>
      </c>
      <c r="K53" s="143" t="str">
        <f>IFERROR(VLOOKUP($B53,'NAV plus Dist'!$B:$FD,K$1,FALSE)/VLOOKUP($B52,NAV!$A:$FC,K$1,FALSE)*K54,"")</f>
        <v/>
      </c>
      <c r="L53" s="143" t="str">
        <f>IFERROR(VLOOKUP($B53,'NAV plus Dist'!$B:$FD,L$1,FALSE)/VLOOKUP($B52,NAV!$A:$FC,L$1,FALSE)*L54,"")</f>
        <v/>
      </c>
      <c r="M53" s="143" t="str">
        <f>IFERROR(VLOOKUP($B53,'NAV plus Dist'!$B:$FD,M$1,FALSE)/VLOOKUP($B52,NAV!$A:$FC,M$1,FALSE)*M54,"")</f>
        <v/>
      </c>
      <c r="N53" s="143" t="str">
        <f>IFERROR(VLOOKUP($B53,'NAV plus Dist'!$B:$FD,N$1,FALSE)/VLOOKUP($B52,NAV!$A:$FC,N$1,FALSE)*N54,"")</f>
        <v/>
      </c>
      <c r="O53" s="143" t="str">
        <f>IFERROR(VLOOKUP($B53,'NAV plus Dist'!$B:$FD,O$1,FALSE)/VLOOKUP($B52,NAV!$A:$FC,O$1,FALSE)*O54,"")</f>
        <v/>
      </c>
      <c r="P53" s="143" t="str">
        <f>IFERROR(VLOOKUP($B53,'NAV plus Dist'!$B:$FD,P$1,FALSE)/VLOOKUP($B52,NAV!$A:$FC,P$1,FALSE)*P54,"")</f>
        <v/>
      </c>
      <c r="Q53" s="143" t="str">
        <f>IFERROR(VLOOKUP($B53,'NAV plus Dist'!$B:$FD,Q$1,FALSE)/VLOOKUP($B52,NAV!$A:$FC,Q$1,FALSE)*Q54,"")</f>
        <v/>
      </c>
      <c r="R53" s="143" t="str">
        <f>IFERROR(VLOOKUP($B53,'NAV plus Dist'!$B:$FD,R$1,FALSE)/VLOOKUP($B52,NAV!$A:$FC,R$1,FALSE)*R54,"")</f>
        <v/>
      </c>
      <c r="S53" s="143" t="str">
        <f>IFERROR(VLOOKUP($B53,'NAV plus Dist'!$B:$FD,S$1,FALSE)/VLOOKUP($B52,NAV!$A:$FC,S$1,FALSE)*S54,"")</f>
        <v/>
      </c>
      <c r="T53" s="143" t="str">
        <f>IFERROR(VLOOKUP($B53,'NAV plus Dist'!$B:$FD,T$1,FALSE)/VLOOKUP($B52,NAV!$A:$FC,T$1,FALSE)*T54,"")</f>
        <v/>
      </c>
      <c r="U53" s="143" t="str">
        <f>IFERROR(VLOOKUP($B53,'NAV plus Dist'!$B:$FD,U$1,FALSE)/VLOOKUP($B52,NAV!$A:$FC,U$1,FALSE)*U54,"")</f>
        <v/>
      </c>
      <c r="V53" s="143" t="str">
        <f>IFERROR(VLOOKUP($B53,'NAV plus Dist'!$B:$FD,V$1,FALSE)/VLOOKUP($B52,NAV!$A:$FC,V$1,FALSE)*V54,"")</f>
        <v/>
      </c>
      <c r="W53" s="143" t="str">
        <f>IFERROR(VLOOKUP($B53,'NAV plus Dist'!$B:$FD,W$1,FALSE)/VLOOKUP($B52,NAV!$A:$FC,W$1,FALSE)*W54,"")</f>
        <v/>
      </c>
      <c r="X53" s="143" t="str">
        <f>IFERROR(VLOOKUP($B53,'NAV plus Dist'!$B:$FD,X$1,FALSE)/VLOOKUP($B52,NAV!$A:$FC,X$1,FALSE)*X54,"")</f>
        <v/>
      </c>
      <c r="Y53" s="143" t="str">
        <f>IFERROR(VLOOKUP($B53,'NAV plus Dist'!$B:$FD,Y$1,FALSE)/VLOOKUP($B52,NAV!$A:$FC,Y$1,FALSE)*Y54,"")</f>
        <v/>
      </c>
      <c r="Z53" s="143" t="str">
        <f>IFERROR(VLOOKUP($B53,'NAV plus Dist'!$B:$FD,Z$1,FALSE)/VLOOKUP($B52,NAV!$A:$FC,Z$1,FALSE)*Z54,"")</f>
        <v/>
      </c>
      <c r="AA53" s="143" t="str">
        <f>IFERROR(VLOOKUP($B53,'NAV plus Dist'!$B:$FD,AA$1,FALSE)/VLOOKUP($B52,NAV!$A:$FC,AA$1,FALSE)*AA54,"")</f>
        <v/>
      </c>
      <c r="AB53" s="143" t="str">
        <f>IFERROR(VLOOKUP($B53,'NAV plus Dist'!$B:$FD,AB$1,FALSE)/VLOOKUP($B52,NAV!$A:$FC,AB$1,FALSE)*AB54,"")</f>
        <v/>
      </c>
      <c r="AC53" s="143" t="str">
        <f>IFERROR(VLOOKUP($B53,'NAV plus Dist'!$B:$FD,AC$1,FALSE)/VLOOKUP($B52,NAV!$A:$FC,AC$1,FALSE)*AC54,"")</f>
        <v/>
      </c>
      <c r="AD53" s="143" t="str">
        <f>IFERROR(VLOOKUP($B53,'NAV plus Dist'!$B:$FD,AD$1,FALSE)/VLOOKUP($B52,NAV!$A:$FC,AD$1,FALSE)*AD54,"")</f>
        <v/>
      </c>
      <c r="AE53" s="143" t="str">
        <f>IFERROR(VLOOKUP($B53,'NAV plus Dist'!$B:$FD,AE$1,FALSE)/VLOOKUP($B52,NAV!$A:$FC,AE$1,FALSE)*AE54,"")</f>
        <v/>
      </c>
      <c r="AF53" s="143" t="str">
        <f>IFERROR(VLOOKUP($B53,'NAV plus Dist'!$B:$FD,AF$1,FALSE)/VLOOKUP($B52,NAV!$A:$FC,AF$1,FALSE)*AF54,"")</f>
        <v/>
      </c>
      <c r="AG53" s="143" t="str">
        <f>IFERROR(VLOOKUP($B53,'NAV plus Dist'!$B:$FD,AG$1,FALSE)/VLOOKUP($B52,NAV!$A:$FC,AG$1,FALSE)*AG54,"")</f>
        <v/>
      </c>
      <c r="AH53" s="143" t="str">
        <f>IFERROR(VLOOKUP($B53,'NAV plus Dist'!$B:$FD,AH$1,FALSE)/VLOOKUP($B52,NAV!$A:$FC,AH$1,FALSE)*AH54,"")</f>
        <v/>
      </c>
      <c r="AI53" s="143" t="str">
        <f>IFERROR(VLOOKUP($B53,'NAV plus Dist'!$B:$FD,AI$1,FALSE)/VLOOKUP($B52,NAV!$A:$FC,AI$1,FALSE)*AI54,"")</f>
        <v/>
      </c>
      <c r="AJ53" s="143" t="str">
        <f>IFERROR(VLOOKUP($B53,'NAV plus Dist'!$B:$FD,AJ$1,FALSE)/VLOOKUP($B52,NAV!$A:$FC,AJ$1,FALSE)*AJ54,"")</f>
        <v/>
      </c>
      <c r="AK53" s="169" t="str">
        <f>IFERROR(VLOOKUP($B53,'NAV plus Dist'!$B:$FD,AK$1,FALSE)/VLOOKUP($B52,NAV!$A:$FC,AK$1,FALSE)*AK54,"")</f>
        <v/>
      </c>
      <c r="AL53" s="169" t="str">
        <f>IFERROR(VLOOKUP($B53,'NAV plus Dist'!$B:$FD,AL$1,FALSE)/VLOOKUP($B52,NAV!$A:$FC,AL$1,FALSE)*AL54,"")</f>
        <v/>
      </c>
      <c r="AM53" s="143" t="str">
        <f>IFERROR(VLOOKUP($B53,'NAV plus Dist'!$B:$FD,AM$1,FALSE)/VLOOKUP($B52,NAV!$A:$FC,AM$1,FALSE)*AM54,"")</f>
        <v/>
      </c>
      <c r="AN53" s="143" t="str">
        <f>IFERROR(VLOOKUP($B53,'NAV plus Dist'!$B:$FD,AN$1,FALSE)/VLOOKUP($B52,NAV!$A:$FC,AN$1,FALSE)*AN54,"")</f>
        <v/>
      </c>
      <c r="AO53" s="143" t="str">
        <f>IFERROR(VLOOKUP($B53,'NAV plus Dist'!$B:$FD,AO$1,FALSE)/VLOOKUP($B52,NAV!$A:$FC,AO$1,FALSE)*AO54,"")</f>
        <v/>
      </c>
      <c r="AP53" s="170" t="str">
        <f>IFERROR(VLOOKUP($B53,'NAV plus Dist'!$B:$FD,AP$1,FALSE)/VLOOKUP($B52,NAV!$A:$FC,AP$1,FALSE)*AP54,"")</f>
        <v/>
      </c>
      <c r="AQ53" s="143" t="str">
        <f>IFERROR(VLOOKUP($B53,'NAV plus Dist'!$B:$FD,AQ$1,FALSE)/VLOOKUP($B52,NAV!$A:$FC,AQ$1,FALSE)*AQ54,"")</f>
        <v/>
      </c>
      <c r="AR53" s="143" t="str">
        <f>IFERROR(VLOOKUP($B53,'NAV plus Dist'!$B:$FD,AR$1,FALSE)/VLOOKUP($B52,NAV!$A:$FC,AR$1,FALSE)*AR54,"")</f>
        <v/>
      </c>
      <c r="AS53" s="143" t="str">
        <f>IFERROR(VLOOKUP($B53,'NAV plus Dist'!$B:$FD,AS$1,FALSE)/VLOOKUP($B52,NAV!$A:$FC,AS$1,FALSE)*AS54,"")</f>
        <v/>
      </c>
      <c r="AT53" s="143" t="str">
        <f>IFERROR(VLOOKUP($B53,'NAV plus Dist'!$B:$FD,AT$1,FALSE)/VLOOKUP($B52,NAV!$A:$FC,AT$1,FALSE)*AT54,"")</f>
        <v/>
      </c>
      <c r="AU53" s="143" t="str">
        <f>IFERROR(VLOOKUP($B53,'NAV plus Dist'!$B:$FD,AU$1,FALSE)/VLOOKUP($B52,NAV!$A:$FC,AU$1,FALSE)*AU54,"")</f>
        <v/>
      </c>
      <c r="AV53" s="143" t="str">
        <f>IFERROR(VLOOKUP($B53,'NAV plus Dist'!$B:$FD,AV$1,FALSE)/VLOOKUP($B52,NAV!$A:$FC,AV$1,FALSE)*AV54,"")</f>
        <v/>
      </c>
      <c r="AW53" s="143" t="str">
        <f>IFERROR(VLOOKUP($B53,'NAV plus Dist'!$B:$FD,AW$1,FALSE)/VLOOKUP($B52,NAV!$A:$FC,AW$1,FALSE)*AW54,"")</f>
        <v/>
      </c>
      <c r="AX53" s="143" t="str">
        <f>IFERROR(VLOOKUP($B53,'NAV plus Dist'!$B:$FD,AX$1,FALSE)/VLOOKUP($B52,NAV!$A:$FC,AX$1,FALSE)*AX54,"")</f>
        <v/>
      </c>
      <c r="AY53" s="143" t="str">
        <f>IFERROR(VLOOKUP($B53,'NAV plus Dist'!$B:$FD,AY$1,FALSE)/VLOOKUP($B52,NAV!$A:$FC,AY$1,FALSE)*AY54,"")</f>
        <v/>
      </c>
      <c r="AZ53" s="143" t="str">
        <f>IFERROR(VLOOKUP($B53,'NAV plus Dist'!$B:$FD,AZ$1,FALSE)/VLOOKUP($B52,NAV!$A:$FC,AZ$1,FALSE)*AZ54,"")</f>
        <v/>
      </c>
      <c r="BA53" s="143" t="str">
        <f>IFERROR(VLOOKUP($B53,'NAV plus Dist'!$B:$FD,BA$1,FALSE)/VLOOKUP($B52,NAV!$A:$FC,BA$1,FALSE)*BA54,"")</f>
        <v/>
      </c>
      <c r="BB53" s="143" t="str">
        <f>IFERROR(VLOOKUP($B53,'NAV plus Dist'!$B:$FD,BB$1,FALSE)/VLOOKUP($B52,NAV!$A:$FC,BB$1,FALSE)*BB54,"")</f>
        <v/>
      </c>
      <c r="BC53" s="143" t="str">
        <f>IFERROR(VLOOKUP($B53,'NAV plus Dist'!$B:$FD,BC$1,FALSE)/VLOOKUP($B52,NAV!$A:$FC,BC$1,FALSE)*BC54,"")</f>
        <v/>
      </c>
      <c r="BD53" s="143" t="str">
        <f>IFERROR(VLOOKUP($B53,'NAV plus Dist'!$B:$FD,BD$1,FALSE)/VLOOKUP($B52,NAV!$A:$FC,BD$1,FALSE)*BD54,"")</f>
        <v/>
      </c>
      <c r="BE53" s="143" t="str">
        <f>IFERROR(VLOOKUP($B53,'NAV plus Dist'!$B:$FD,BE$1,FALSE)/VLOOKUP($B52,NAV!$A:$FC,BE$1,FALSE)*BE54,"")</f>
        <v/>
      </c>
      <c r="BF53" s="143" t="str">
        <f>IFERROR(VLOOKUP($B53,'NAV plus Dist'!$B:$FD,BF$1,FALSE)/VLOOKUP($B52,NAV!$A:$FC,BF$1,FALSE)*BF54,"")</f>
        <v/>
      </c>
      <c r="BG53" s="143" t="str">
        <f>IFERROR(VLOOKUP($B53,'NAV plus Dist'!$B:$FD,BG$1,FALSE)/VLOOKUP($B52,NAV!$A:$FC,BG$1,FALSE)*BG54,"")</f>
        <v/>
      </c>
      <c r="BH53" s="143" t="str">
        <f>IFERROR(VLOOKUP($B53,'NAV plus Dist'!$B:$FD,BH$1,FALSE)/VLOOKUP($B52,NAV!$A:$FC,BH$1,FALSE)*BH54,"")</f>
        <v/>
      </c>
      <c r="BI53" s="143" t="str">
        <f>IFERROR(VLOOKUP($B53,'NAV plus Dist'!$B:$FD,BI$1,FALSE)/VLOOKUP($B52,NAV!$A:$FC,BI$1,FALSE)*BI54,"")</f>
        <v/>
      </c>
      <c r="BJ53" s="143" t="str">
        <f>IFERROR(VLOOKUP($B53,'NAV plus Dist'!$B:$FD,BJ$1,FALSE)/VLOOKUP($B52,NAV!$A:$FC,BJ$1,FALSE)*BJ54,"")</f>
        <v/>
      </c>
      <c r="BK53" s="143" t="str">
        <f>IFERROR(VLOOKUP($B53,'NAV plus Dist'!$B:$FD,BK$1,FALSE)/VLOOKUP($B52,NAV!$A:$FC,BK$1,FALSE)*BK54,"")</f>
        <v/>
      </c>
      <c r="BL53" s="143" t="str">
        <f>IFERROR(VLOOKUP($B53,'NAV plus Dist'!$B:$FD,BL$1,FALSE)/VLOOKUP($B52,NAV!$A:$FC,BL$1,FALSE)*BL54,"")</f>
        <v/>
      </c>
      <c r="BM53" s="143" t="str">
        <f>IFERROR(VLOOKUP($B53,'NAV plus Dist'!$B:$FD,BM$1,FALSE)/VLOOKUP($B52,NAV!$A:$FC,BM$1,FALSE)*BM54,"")</f>
        <v/>
      </c>
      <c r="BN53" s="143" t="str">
        <f>IFERROR(VLOOKUP($B53,'NAV plus Dist'!$B:$FD,BN$1,FALSE)/VLOOKUP($B52,NAV!$A:$FC,BN$1,FALSE)*BN54,"")</f>
        <v/>
      </c>
      <c r="BO53" s="143" t="str">
        <f>IFERROR(VLOOKUP($B53,'NAV plus Dist'!$B:$FD,BO$1,FALSE)/VLOOKUP($B52,NAV!$A:$FC,BO$1,FALSE)*BO54,"")</f>
        <v/>
      </c>
      <c r="BP53" s="143" t="str">
        <f>IFERROR(VLOOKUP($B53,'NAV plus Dist'!$B:$FD,BP$1,FALSE)/VLOOKUP($B52,NAV!$A:$FC,BP$1,FALSE)*BP54,"")</f>
        <v/>
      </c>
      <c r="BQ53" s="143" t="str">
        <f>IFERROR(VLOOKUP($B53,'NAV plus Dist'!$B:$FD,BQ$1,FALSE)/VLOOKUP($B52,NAV!$A:$FC,BQ$1,FALSE)*BQ54,"")</f>
        <v/>
      </c>
      <c r="BR53" s="143" t="str">
        <f>IFERROR(VLOOKUP($B53,'NAV plus Dist'!$B:$FD,BR$1,FALSE)/VLOOKUP($B52,NAV!$A:$FC,BR$1,FALSE)*BR54,"")</f>
        <v/>
      </c>
      <c r="BS53" s="143" t="str">
        <f>IFERROR(VLOOKUP($B53,'NAV plus Dist'!$B:$FD,BS$1,FALSE)/VLOOKUP($B52,NAV!$A:$FC,BS$1,FALSE)*BS54,"")</f>
        <v/>
      </c>
      <c r="BT53" s="143" t="str">
        <f>IFERROR(VLOOKUP($B53,'NAV plus Dist'!$B:$FD,BT$1,FALSE)/VLOOKUP($B52,NAV!$A:$FC,BT$1,FALSE)*BT54,"")</f>
        <v/>
      </c>
      <c r="BU53" s="143" t="str">
        <f>IFERROR(VLOOKUP($B53,'NAV plus Dist'!$B:$FD,BU$1,FALSE)/VLOOKUP($B52,NAV!$A:$FC,BU$1,FALSE)*BU54,"")</f>
        <v/>
      </c>
      <c r="BV53" s="143" t="str">
        <f>IFERROR(VLOOKUP($B53,'NAV plus Dist'!$B:$FD,BV$1,FALSE)/VLOOKUP($B52,NAV!$A:$FC,BV$1,FALSE)*BV54,"")</f>
        <v/>
      </c>
      <c r="BW53" s="143" t="str">
        <f>IFERROR(VLOOKUP($B53,'NAV plus Dist'!$B:$FD,BW$1,FALSE)/VLOOKUP($B52,NAV!$A:$FC,BW$1,FALSE)*BW54,"")</f>
        <v/>
      </c>
      <c r="BX53" s="143" t="str">
        <f>IFERROR(VLOOKUP($B53,'NAV plus Dist'!$B:$FD,BX$1,FALSE)/VLOOKUP($B52,NAV!$A:$FC,BX$1,FALSE)*BX54,"")</f>
        <v/>
      </c>
      <c r="BY53" s="143" t="str">
        <f>IFERROR(VLOOKUP($B53,'NAV plus Dist'!$B:$FD,BY$1,FALSE)/VLOOKUP($B52,NAV!$A:$FC,BY$1,FALSE)*BY54,"")</f>
        <v/>
      </c>
      <c r="BZ53" s="143" t="str">
        <f>IFERROR(VLOOKUP($B53,'NAV plus Dist'!$B:$FD,BZ$1,FALSE)/VLOOKUP($B52,NAV!$A:$FC,BZ$1,FALSE)*BZ54,"")</f>
        <v/>
      </c>
      <c r="CA53" s="143" t="str">
        <f>IFERROR(VLOOKUP($B53,'NAV plus Dist'!$B:$FD,CA$1,FALSE)/VLOOKUP($B52,NAV!$A:$FC,CA$1,FALSE)*CA54,"")</f>
        <v/>
      </c>
      <c r="CB53" s="143" t="str">
        <f>IFERROR(VLOOKUP($B53,'NAV plus Dist'!$B:$FD,CB$1,FALSE)/VLOOKUP($B52,NAV!$A:$FC,CB$1,FALSE)*CB54,"")</f>
        <v/>
      </c>
      <c r="CC53" s="143" t="str">
        <f>IFERROR(VLOOKUP($B53,'NAV plus Dist'!$B:$FD,CC$1,FALSE)/VLOOKUP($B52,NAV!$A:$FC,CC$1,FALSE)*CC54,"")</f>
        <v/>
      </c>
      <c r="CD53" s="143" t="str">
        <f>IFERROR(VLOOKUP($B53,'NAV plus Dist'!$B:$FD,CD$1,FALSE)/VLOOKUP($B52,NAV!$A:$FC,CD$1,FALSE)*CD54,"")</f>
        <v/>
      </c>
      <c r="CE53" s="143" t="str">
        <f>IFERROR(VLOOKUP($B53,'NAV plus Dist'!$B:$FD,CE$1,FALSE)/VLOOKUP($B52,NAV!$A:$FC,CE$1,FALSE)*CE54,"")</f>
        <v/>
      </c>
      <c r="CF53" s="143" t="str">
        <f>IFERROR(VLOOKUP($B53,'NAV plus Dist'!$B:$FD,CF$1,FALSE)/VLOOKUP($B52,NAV!$A:$FC,CF$1,FALSE)*CF54,"")</f>
        <v/>
      </c>
      <c r="CG53" s="143" t="str">
        <f>IFERROR(VLOOKUP($B53,'NAV plus Dist'!$B:$FD,CG$1,FALSE)/VLOOKUP($B52,NAV!$A:$FC,CG$1,FALSE)*CG54,"")</f>
        <v/>
      </c>
      <c r="CH53" s="143" t="str">
        <f>IFERROR(VLOOKUP($B53,'NAV plus Dist'!$B:$FD,CH$1,FALSE)/VLOOKUP($B52,NAV!$A:$FC,CH$1,FALSE)*CH54,"")</f>
        <v/>
      </c>
      <c r="CI53" s="143" t="str">
        <f>IFERROR(VLOOKUP($B53,'NAV plus Dist'!$B:$FD,CI$1,FALSE)/VLOOKUP($B52,NAV!$A:$FC,CI$1,FALSE)*CI54,"")</f>
        <v/>
      </c>
      <c r="CJ53" s="143" t="str">
        <f>IFERROR(VLOOKUP($B53,'NAV plus Dist'!$B:$FD,CJ$1,FALSE)/VLOOKUP($B52,NAV!$A:$FC,CJ$1,FALSE)*CJ54,"")</f>
        <v/>
      </c>
      <c r="CK53" s="143" t="str">
        <f>IFERROR(VLOOKUP($B53,'NAV plus Dist'!$B:$AAA,CK$1,FALSE)/VLOOKUP($B52,NAV!$A:$AAA,CK$1,FALSE)*CK54,"")</f>
        <v/>
      </c>
      <c r="CL53" s="143" t="str">
        <f>IFERROR(VLOOKUP($B53,'NAV plus Dist'!$B:$AAA,CL$1,FALSE)/VLOOKUP($B52,NAV!$A:$AAA,CL$1,FALSE)*CL54,"")</f>
        <v/>
      </c>
      <c r="CM53" s="143" t="str">
        <f>IFERROR(VLOOKUP($B53,'NAV plus Dist'!$B:$AAA,CM$1,FALSE)/VLOOKUP($B52,NAV!$A:$AAA,CM$1,FALSE)*CM54,"")</f>
        <v/>
      </c>
      <c r="CN53" s="143" t="str">
        <f>IFERROR(VLOOKUP($B53,'NAV plus Dist'!$B:$AAA,CN$1,FALSE)/VLOOKUP($B52,NAV!$A:$AAA,CN$1,FALSE)*CN54,"")</f>
        <v/>
      </c>
      <c r="CO53" s="143" t="str">
        <f>IFERROR(VLOOKUP($B53,'NAV plus Dist'!$B:$AAA,CO$1,FALSE)/VLOOKUP($B52,NAV!$A:$AAA,CO$1,FALSE)*CO54,"")</f>
        <v/>
      </c>
      <c r="CP53" s="143" t="str">
        <f>IFERROR(VLOOKUP($B53,'NAV plus Dist'!$B:$AAA,CP$1,FALSE)/VLOOKUP($B52,NAV!$A:$AAA,CP$1,FALSE)*CP54,"")</f>
        <v/>
      </c>
      <c r="CQ53" s="143" t="str">
        <f>IFERROR(VLOOKUP($B53,'NAV plus Dist'!$B:$AAA,CQ$1,FALSE)/VLOOKUP($B52,NAV!$A:$AAA,CQ$1,FALSE)*CQ54,"")</f>
        <v/>
      </c>
      <c r="CR53" s="143" t="str">
        <f>IFERROR(VLOOKUP($B53,'NAV plus Dist'!$B:$AAA,CR$1,FALSE)/VLOOKUP($B52,NAV!$A:$AAA,CR$1,FALSE)*CR54,"")</f>
        <v/>
      </c>
      <c r="CS53" s="143" t="str">
        <f>IFERROR(VLOOKUP($B53,'NAV plus Dist'!$B:$AAA,CS$1,FALSE)/VLOOKUP($B52,NAV!$A:$AAA,CS$1,FALSE)*CS54,"")</f>
        <v/>
      </c>
      <c r="CT53" s="143" t="str">
        <f>IFERROR(VLOOKUP($B53,'NAV plus Dist'!$B:$AAA,CT$1,FALSE)/VLOOKUP($B52,NAV!$A:$AAA,CT$1,FALSE)*CT54,"")</f>
        <v/>
      </c>
      <c r="CU53" s="143" t="str">
        <f>IFERROR(VLOOKUP($B53,'NAV plus Dist'!$B:$AAA,CU$1,FALSE)/VLOOKUP($B52,NAV!$A:$AAA,CU$1,FALSE)*CU54,"")</f>
        <v/>
      </c>
      <c r="CV53" s="143" t="str">
        <f>IFERROR(VLOOKUP($B53,'NAV plus Dist'!$B:$AAA,CV$1,FALSE)/VLOOKUP($B52,NAV!$A:$AAA,CV$1,FALSE)*CV54,"")</f>
        <v/>
      </c>
      <c r="CW53" s="143" t="str">
        <f>IFERROR(VLOOKUP($B53,'NAV plus Dist'!$B:$AAA,CW$1,FALSE)/VLOOKUP($B52,NAV!$A:$AAA,CW$1,FALSE)*CW54,"")</f>
        <v/>
      </c>
      <c r="CX53" s="143" t="str">
        <f>IFERROR(VLOOKUP($B53,'NAV plus Dist'!$B:$AAA,CX$1,FALSE)/VLOOKUP($B52,NAV!$A:$AAA,CX$1,FALSE)*CX54,"")</f>
        <v/>
      </c>
      <c r="CY53" s="143" t="str">
        <f>IFERROR(VLOOKUP($B53,'NAV plus Dist'!$B:$AAA,CY$1,FALSE)/VLOOKUP($B52,NAV!$A:$AAA,CY$1,FALSE)*CY54,"")</f>
        <v/>
      </c>
      <c r="CZ53" s="143" t="str">
        <f>IFERROR(VLOOKUP($B53,'NAV plus Dist'!$B:$AAA,CZ$1,FALSE)/VLOOKUP($B52,NAV!$A:$AAA,CZ$1,FALSE)*CZ54,"")</f>
        <v/>
      </c>
      <c r="DA53" s="143" t="str">
        <f>IFERROR(VLOOKUP($B53,'NAV plus Dist'!$B:$AAA,DA$1,FALSE)/VLOOKUP($B52,NAV!$A:$AAA,DA$1,FALSE)*DA54,"")</f>
        <v/>
      </c>
      <c r="DB53" s="143" t="str">
        <f>IFERROR(VLOOKUP($B53,'NAV plus Dist'!$B:$AAA,DB$1,FALSE)/VLOOKUP($B52,NAV!$A:$AAA,DB$1,FALSE)*DB54,"")</f>
        <v/>
      </c>
      <c r="DC53" s="143" t="str">
        <f>IFERROR(VLOOKUP($B53,'NAV plus Dist'!$B:$AAA,DC$1,FALSE)/VLOOKUP($B52,NAV!$A:$AAA,DC$1,FALSE)*DC54,"")</f>
        <v/>
      </c>
      <c r="DD53" s="143" t="str">
        <f>IFERROR(VLOOKUP($B53,'NAV plus Dist'!$B:$AAA,DD$1,FALSE)/VLOOKUP($B52,NAV!$A:$AAA,DD$1,FALSE)*DD54,"")</f>
        <v/>
      </c>
      <c r="DE53" s="143" t="str">
        <f>IFERROR(VLOOKUP($B53,'NAV plus Dist'!$B:$AAA,DE$1,FALSE)/VLOOKUP($B52,NAV!$A:$AAA,DE$1,FALSE)*DE54,"")</f>
        <v/>
      </c>
      <c r="DF53" s="143" t="str">
        <f>IFERROR(VLOOKUP($B53,'NAV plus Dist'!$B:$AAA,DF$1,FALSE)/VLOOKUP($B52,NAV!$A:$AAA,DF$1,FALSE)*DF54,"")</f>
        <v/>
      </c>
      <c r="DG53" s="143" t="str">
        <f>IFERROR(VLOOKUP($B53,'NAV plus Dist'!$B:$AAA,DG$1,FALSE)/VLOOKUP($B52,NAV!$A:$AAA,DG$1,FALSE)*DG54,"")</f>
        <v/>
      </c>
      <c r="DH53" s="143" t="str">
        <f>IFERROR(VLOOKUP($B53,'NAV plus Dist'!$B:$AAA,DH$1,FALSE)/VLOOKUP($B52,NAV!$A:$AAA,DH$1,FALSE)*DH54,"")</f>
        <v/>
      </c>
    </row>
    <row r="54" spans="1:112">
      <c r="A54" s="94">
        <f t="shared" si="35"/>
        <v>147</v>
      </c>
      <c r="B54" s="168">
        <f t="shared" si="36"/>
        <v>41608</v>
      </c>
      <c r="C54" s="143" t="str">
        <f>IFERROR(VLOOKUP($B54,'NAV plus Dist'!$B:$FD,C$1,FALSE)/VLOOKUP($B53,NAV!$A:$FC,C$1,FALSE)*C55,"")</f>
        <v/>
      </c>
      <c r="D54" s="143" t="str">
        <f>IFERROR(VLOOKUP($B54,'NAV plus Dist'!$B:$FD,D$1,FALSE)/VLOOKUP($B53,NAV!$A:$FC,D$1,FALSE)*D55,"")</f>
        <v/>
      </c>
      <c r="E54" s="143" t="str">
        <f>IFERROR(VLOOKUP($B54,'NAV plus Dist'!$B:$FD,E$1,FALSE)/VLOOKUP($B53,NAV!$A:$FC,E$1,FALSE)*E55,"")</f>
        <v/>
      </c>
      <c r="F54" s="143" t="str">
        <f>IFERROR(VLOOKUP($B54,'NAV plus Dist'!$B:$FD,F$1,FALSE)/VLOOKUP($B53,NAV!$A:$FC,F$1,FALSE)*F55,"")</f>
        <v/>
      </c>
      <c r="G54" s="143" t="str">
        <f>IFERROR(VLOOKUP($B54,'NAV plus Dist'!$B:$FD,G$1,FALSE)/VLOOKUP($B53,NAV!$A:$FC,G$1,FALSE)*G55,"")</f>
        <v/>
      </c>
      <c r="H54" s="143" t="str">
        <f>IFERROR(VLOOKUP($B54,'NAV plus Dist'!$B:$FD,H$1,FALSE)/VLOOKUP($B53,NAV!$A:$FC,H$1,FALSE)*H55,"")</f>
        <v/>
      </c>
      <c r="I54" s="143" t="str">
        <f>IFERROR(VLOOKUP($B54,'NAV plus Dist'!$B:$FD,I$1,FALSE)/VLOOKUP($B53,NAV!$A:$FC,I$1,FALSE)*I55,"")</f>
        <v/>
      </c>
      <c r="J54" s="143" t="str">
        <f>IFERROR(VLOOKUP($B54,'NAV plus Dist'!$B:$FD,J$1,FALSE)/VLOOKUP($B53,NAV!$A:$FC,J$1,FALSE)*J55,"")</f>
        <v/>
      </c>
      <c r="K54" s="143" t="str">
        <f>IFERROR(VLOOKUP($B54,'NAV plus Dist'!$B:$FD,K$1,FALSE)/VLOOKUP($B53,NAV!$A:$FC,K$1,FALSE)*K55,"")</f>
        <v/>
      </c>
      <c r="L54" s="143" t="str">
        <f>IFERROR(VLOOKUP($B54,'NAV plus Dist'!$B:$FD,L$1,FALSE)/VLOOKUP($B53,NAV!$A:$FC,L$1,FALSE)*L55,"")</f>
        <v/>
      </c>
      <c r="M54" s="143" t="str">
        <f>IFERROR(VLOOKUP($B54,'NAV plus Dist'!$B:$FD,M$1,FALSE)/VLOOKUP($B53,NAV!$A:$FC,M$1,FALSE)*M55,"")</f>
        <v/>
      </c>
      <c r="N54" s="143" t="str">
        <f>IFERROR(VLOOKUP($B54,'NAV plus Dist'!$B:$FD,N$1,FALSE)/VLOOKUP($B53,NAV!$A:$FC,N$1,FALSE)*N55,"")</f>
        <v/>
      </c>
      <c r="O54" s="143" t="str">
        <f>IFERROR(VLOOKUP($B54,'NAV plus Dist'!$B:$FD,O$1,FALSE)/VLOOKUP($B53,NAV!$A:$FC,O$1,FALSE)*O55,"")</f>
        <v/>
      </c>
      <c r="P54" s="143" t="str">
        <f>IFERROR(VLOOKUP($B54,'NAV plus Dist'!$B:$FD,P$1,FALSE)/VLOOKUP($B53,NAV!$A:$FC,P$1,FALSE)*P55,"")</f>
        <v/>
      </c>
      <c r="Q54" s="143" t="str">
        <f>IFERROR(VLOOKUP($B54,'NAV plus Dist'!$B:$FD,Q$1,FALSE)/VLOOKUP($B53,NAV!$A:$FC,Q$1,FALSE)*Q55,"")</f>
        <v/>
      </c>
      <c r="R54" s="143" t="str">
        <f>IFERROR(VLOOKUP($B54,'NAV plus Dist'!$B:$FD,R$1,FALSE)/VLOOKUP($B53,NAV!$A:$FC,R$1,FALSE)*R55,"")</f>
        <v/>
      </c>
      <c r="S54" s="143" t="str">
        <f>IFERROR(VLOOKUP($B54,'NAV plus Dist'!$B:$FD,S$1,FALSE)/VLOOKUP($B53,NAV!$A:$FC,S$1,FALSE)*S55,"")</f>
        <v/>
      </c>
      <c r="T54" s="143" t="str">
        <f>IFERROR(VLOOKUP($B54,'NAV plus Dist'!$B:$FD,T$1,FALSE)/VLOOKUP($B53,NAV!$A:$FC,T$1,FALSE)*T55,"")</f>
        <v/>
      </c>
      <c r="U54" s="143" t="str">
        <f>IFERROR(VLOOKUP($B54,'NAV plus Dist'!$B:$FD,U$1,FALSE)/VLOOKUP($B53,NAV!$A:$FC,U$1,FALSE)*U55,"")</f>
        <v/>
      </c>
      <c r="V54" s="143" t="str">
        <f>IFERROR(VLOOKUP($B54,'NAV plus Dist'!$B:$FD,V$1,FALSE)/VLOOKUP($B53,NAV!$A:$FC,V$1,FALSE)*V55,"")</f>
        <v/>
      </c>
      <c r="W54" s="143" t="str">
        <f>IFERROR(VLOOKUP($B54,'NAV plus Dist'!$B:$FD,W$1,FALSE)/VLOOKUP($B53,NAV!$A:$FC,W$1,FALSE)*W55,"")</f>
        <v/>
      </c>
      <c r="X54" s="143" t="str">
        <f>IFERROR(VLOOKUP($B54,'NAV plus Dist'!$B:$FD,X$1,FALSE)/VLOOKUP($B53,NAV!$A:$FC,X$1,FALSE)*X55,"")</f>
        <v/>
      </c>
      <c r="Y54" s="143" t="str">
        <f>IFERROR(VLOOKUP($B54,'NAV plus Dist'!$B:$FD,Y$1,FALSE)/VLOOKUP($B53,NAV!$A:$FC,Y$1,FALSE)*Y55,"")</f>
        <v/>
      </c>
      <c r="Z54" s="143" t="str">
        <f>IFERROR(VLOOKUP($B54,'NAV plus Dist'!$B:$FD,Z$1,FALSE)/VLOOKUP($B53,NAV!$A:$FC,Z$1,FALSE)*Z55,"")</f>
        <v/>
      </c>
      <c r="AA54" s="143" t="str">
        <f>IFERROR(VLOOKUP($B54,'NAV plus Dist'!$B:$FD,AA$1,FALSE)/VLOOKUP($B53,NAV!$A:$FC,AA$1,FALSE)*AA55,"")</f>
        <v/>
      </c>
      <c r="AB54" s="143" t="str">
        <f>IFERROR(VLOOKUP($B54,'NAV plus Dist'!$B:$FD,AB$1,FALSE)/VLOOKUP($B53,NAV!$A:$FC,AB$1,FALSE)*AB55,"")</f>
        <v/>
      </c>
      <c r="AC54" s="143" t="str">
        <f>IFERROR(VLOOKUP($B54,'NAV plus Dist'!$B:$FD,AC$1,FALSE)/VLOOKUP($B53,NAV!$A:$FC,AC$1,FALSE)*AC55,"")</f>
        <v/>
      </c>
      <c r="AD54" s="143" t="str">
        <f>IFERROR(VLOOKUP($B54,'NAV plus Dist'!$B:$FD,AD$1,FALSE)/VLOOKUP($B53,NAV!$A:$FC,AD$1,FALSE)*AD55,"")</f>
        <v/>
      </c>
      <c r="AE54" s="143" t="str">
        <f>IFERROR(VLOOKUP($B54,'NAV plus Dist'!$B:$FD,AE$1,FALSE)/VLOOKUP($B53,NAV!$A:$FC,AE$1,FALSE)*AE55,"")</f>
        <v/>
      </c>
      <c r="AF54" s="143" t="str">
        <f>IFERROR(VLOOKUP($B54,'NAV plus Dist'!$B:$FD,AF$1,FALSE)/VLOOKUP($B53,NAV!$A:$FC,AF$1,FALSE)*AF55,"")</f>
        <v/>
      </c>
      <c r="AG54" s="143" t="str">
        <f>IFERROR(VLOOKUP($B54,'NAV plus Dist'!$B:$FD,AG$1,FALSE)/VLOOKUP($B53,NAV!$A:$FC,AG$1,FALSE)*AG55,"")</f>
        <v/>
      </c>
      <c r="AH54" s="143" t="str">
        <f>IFERROR(VLOOKUP($B54,'NAV plus Dist'!$B:$FD,AH$1,FALSE)/VLOOKUP($B53,NAV!$A:$FC,AH$1,FALSE)*AH55,"")</f>
        <v/>
      </c>
      <c r="AI54" s="143" t="str">
        <f>IFERROR(VLOOKUP($B54,'NAV plus Dist'!$B:$FD,AI$1,FALSE)/VLOOKUP($B53,NAV!$A:$FC,AI$1,FALSE)*AI55,"")</f>
        <v/>
      </c>
      <c r="AJ54" s="143" t="str">
        <f>IFERROR(VLOOKUP($B54,'NAV plus Dist'!$B:$FD,AJ$1,FALSE)/VLOOKUP($B53,NAV!$A:$FC,AJ$1,FALSE)*AJ55,"")</f>
        <v/>
      </c>
      <c r="AK54" s="169" t="str">
        <f>IFERROR(VLOOKUP($B54,'NAV plus Dist'!$B:$FD,AK$1,FALSE)/VLOOKUP($B53,NAV!$A:$FC,AK$1,FALSE)*AK55,"")</f>
        <v/>
      </c>
      <c r="AL54" s="169" t="str">
        <f>IFERROR(VLOOKUP($B54,'NAV plus Dist'!$B:$FD,AL$1,FALSE)/VLOOKUP($B53,NAV!$A:$FC,AL$1,FALSE)*AL55,"")</f>
        <v/>
      </c>
      <c r="AM54" s="143" t="str">
        <f>IFERROR(VLOOKUP($B54,'NAV plus Dist'!$B:$FD,AM$1,FALSE)/VLOOKUP($B53,NAV!$A:$FC,AM$1,FALSE)*AM55,"")</f>
        <v/>
      </c>
      <c r="AN54" s="143" t="str">
        <f>IFERROR(VLOOKUP($B54,'NAV plus Dist'!$B:$FD,AN$1,FALSE)/VLOOKUP($B53,NAV!$A:$FC,AN$1,FALSE)*AN55,"")</f>
        <v/>
      </c>
      <c r="AO54" s="143" t="str">
        <f>IFERROR(VLOOKUP($B54,'NAV plus Dist'!$B:$FD,AO$1,FALSE)/VLOOKUP($B53,NAV!$A:$FC,AO$1,FALSE)*AO55,"")</f>
        <v/>
      </c>
      <c r="AP54" s="170" t="str">
        <f>IFERROR(VLOOKUP($B54,'NAV plus Dist'!$B:$FD,AP$1,FALSE)/VLOOKUP($B53,NAV!$A:$FC,AP$1,FALSE)*AP55,"")</f>
        <v/>
      </c>
      <c r="AQ54" s="143" t="str">
        <f>IFERROR(VLOOKUP($B54,'NAV plus Dist'!$B:$FD,AQ$1,FALSE)/VLOOKUP($B53,NAV!$A:$FC,AQ$1,FALSE)*AQ55,"")</f>
        <v/>
      </c>
      <c r="AR54" s="143" t="str">
        <f>IFERROR(VLOOKUP($B54,'NAV plus Dist'!$B:$FD,AR$1,FALSE)/VLOOKUP($B53,NAV!$A:$FC,AR$1,FALSE)*AR55,"")</f>
        <v/>
      </c>
      <c r="AS54" s="143" t="str">
        <f>IFERROR(VLOOKUP($B54,'NAV plus Dist'!$B:$FD,AS$1,FALSE)/VLOOKUP($B53,NAV!$A:$FC,AS$1,FALSE)*AS55,"")</f>
        <v/>
      </c>
      <c r="AT54" s="143" t="str">
        <f>IFERROR(VLOOKUP($B54,'NAV plus Dist'!$B:$FD,AT$1,FALSE)/VLOOKUP($B53,NAV!$A:$FC,AT$1,FALSE)*AT55,"")</f>
        <v/>
      </c>
      <c r="AU54" s="143" t="str">
        <f>IFERROR(VLOOKUP($B54,'NAV plus Dist'!$B:$FD,AU$1,FALSE)/VLOOKUP($B53,NAV!$A:$FC,AU$1,FALSE)*AU55,"")</f>
        <v/>
      </c>
      <c r="AV54" s="143" t="str">
        <f>IFERROR(VLOOKUP($B54,'NAV plus Dist'!$B:$FD,AV$1,FALSE)/VLOOKUP($B53,NAV!$A:$FC,AV$1,FALSE)*AV55,"")</f>
        <v/>
      </c>
      <c r="AW54" s="143" t="str">
        <f>IFERROR(VLOOKUP($B54,'NAV plus Dist'!$B:$FD,AW$1,FALSE)/VLOOKUP($B53,NAV!$A:$FC,AW$1,FALSE)*AW55,"")</f>
        <v/>
      </c>
      <c r="AX54" s="143" t="str">
        <f>IFERROR(VLOOKUP($B54,'NAV plus Dist'!$B:$FD,AX$1,FALSE)/VLOOKUP($B53,NAV!$A:$FC,AX$1,FALSE)*AX55,"")</f>
        <v/>
      </c>
      <c r="AY54" s="143" t="str">
        <f>IFERROR(VLOOKUP($B54,'NAV plus Dist'!$B:$FD,AY$1,FALSE)/VLOOKUP($B53,NAV!$A:$FC,AY$1,FALSE)*AY55,"")</f>
        <v/>
      </c>
      <c r="AZ54" s="143" t="str">
        <f>IFERROR(VLOOKUP($B54,'NAV plus Dist'!$B:$FD,AZ$1,FALSE)/VLOOKUP($B53,NAV!$A:$FC,AZ$1,FALSE)*AZ55,"")</f>
        <v/>
      </c>
      <c r="BA54" s="143" t="str">
        <f>IFERROR(VLOOKUP($B54,'NAV plus Dist'!$B:$FD,BA$1,FALSE)/VLOOKUP($B53,NAV!$A:$FC,BA$1,FALSE)*BA55,"")</f>
        <v/>
      </c>
      <c r="BB54" s="143" t="str">
        <f>IFERROR(VLOOKUP($B54,'NAV plus Dist'!$B:$FD,BB$1,FALSE)/VLOOKUP($B53,NAV!$A:$FC,BB$1,FALSE)*BB55,"")</f>
        <v/>
      </c>
      <c r="BC54" s="143" t="str">
        <f>IFERROR(VLOOKUP($B54,'NAV plus Dist'!$B:$FD,BC$1,FALSE)/VLOOKUP($B53,NAV!$A:$FC,BC$1,FALSE)*BC55,"")</f>
        <v/>
      </c>
      <c r="BD54" s="143" t="str">
        <f>IFERROR(VLOOKUP($B54,'NAV plus Dist'!$B:$FD,BD$1,FALSE)/VLOOKUP($B53,NAV!$A:$FC,BD$1,FALSE)*BD55,"")</f>
        <v/>
      </c>
      <c r="BE54" s="143" t="str">
        <f>IFERROR(VLOOKUP($B54,'NAV plus Dist'!$B:$FD,BE$1,FALSE)/VLOOKUP($B53,NAV!$A:$FC,BE$1,FALSE)*BE55,"")</f>
        <v/>
      </c>
      <c r="BF54" s="143" t="str">
        <f>IFERROR(VLOOKUP($B54,'NAV plus Dist'!$B:$FD,BF$1,FALSE)/VLOOKUP($B53,NAV!$A:$FC,BF$1,FALSE)*BF55,"")</f>
        <v/>
      </c>
      <c r="BG54" s="143" t="str">
        <f>IFERROR(VLOOKUP($B54,'NAV plus Dist'!$B:$FD,BG$1,FALSE)/VLOOKUP($B53,NAV!$A:$FC,BG$1,FALSE)*BG55,"")</f>
        <v/>
      </c>
      <c r="BH54" s="143" t="str">
        <f>IFERROR(VLOOKUP($B54,'NAV plus Dist'!$B:$FD,BH$1,FALSE)/VLOOKUP($B53,NAV!$A:$FC,BH$1,FALSE)*BH55,"")</f>
        <v/>
      </c>
      <c r="BI54" s="143" t="str">
        <f>IFERROR(VLOOKUP($B54,'NAV plus Dist'!$B:$FD,BI$1,FALSE)/VLOOKUP($B53,NAV!$A:$FC,BI$1,FALSE)*BI55,"")</f>
        <v/>
      </c>
      <c r="BJ54" s="143" t="str">
        <f>IFERROR(VLOOKUP($B54,'NAV plus Dist'!$B:$FD,BJ$1,FALSE)/VLOOKUP($B53,NAV!$A:$FC,BJ$1,FALSE)*BJ55,"")</f>
        <v/>
      </c>
      <c r="BK54" s="143" t="str">
        <f>IFERROR(VLOOKUP($B54,'NAV plus Dist'!$B:$FD,BK$1,FALSE)/VLOOKUP($B53,NAV!$A:$FC,BK$1,FALSE)*BK55,"")</f>
        <v/>
      </c>
      <c r="BL54" s="143" t="str">
        <f>IFERROR(VLOOKUP($B54,'NAV plus Dist'!$B:$FD,BL$1,FALSE)/VLOOKUP($B53,NAV!$A:$FC,BL$1,FALSE)*BL55,"")</f>
        <v/>
      </c>
      <c r="BM54" s="143" t="str">
        <f>IFERROR(VLOOKUP($B54,'NAV plus Dist'!$B:$FD,BM$1,FALSE)/VLOOKUP($B53,NAV!$A:$FC,BM$1,FALSE)*BM55,"")</f>
        <v/>
      </c>
      <c r="BN54" s="143" t="str">
        <f>IFERROR(VLOOKUP($B54,'NAV plus Dist'!$B:$FD,BN$1,FALSE)/VLOOKUP($B53,NAV!$A:$FC,BN$1,FALSE)*BN55,"")</f>
        <v/>
      </c>
      <c r="BO54" s="143" t="str">
        <f>IFERROR(VLOOKUP($B54,'NAV plus Dist'!$B:$FD,BO$1,FALSE)/VLOOKUP($B53,NAV!$A:$FC,BO$1,FALSE)*BO55,"")</f>
        <v/>
      </c>
      <c r="BP54" s="143" t="str">
        <f>IFERROR(VLOOKUP($B54,'NAV plus Dist'!$B:$FD,BP$1,FALSE)/VLOOKUP($B53,NAV!$A:$FC,BP$1,FALSE)*BP55,"")</f>
        <v/>
      </c>
      <c r="BQ54" s="143" t="str">
        <f>IFERROR(VLOOKUP($B54,'NAV plus Dist'!$B:$FD,BQ$1,FALSE)/VLOOKUP($B53,NAV!$A:$FC,BQ$1,FALSE)*BQ55,"")</f>
        <v/>
      </c>
      <c r="BR54" s="143" t="str">
        <f>IFERROR(VLOOKUP($B54,'NAV plus Dist'!$B:$FD,BR$1,FALSE)/VLOOKUP($B53,NAV!$A:$FC,BR$1,FALSE)*BR55,"")</f>
        <v/>
      </c>
      <c r="BS54" s="143" t="str">
        <f>IFERROR(VLOOKUP($B54,'NAV plus Dist'!$B:$FD,BS$1,FALSE)/VLOOKUP($B53,NAV!$A:$FC,BS$1,FALSE)*BS55,"")</f>
        <v/>
      </c>
      <c r="BT54" s="143" t="str">
        <f>IFERROR(VLOOKUP($B54,'NAV plus Dist'!$B:$FD,BT$1,FALSE)/VLOOKUP($B53,NAV!$A:$FC,BT$1,FALSE)*BT55,"")</f>
        <v/>
      </c>
      <c r="BU54" s="143" t="str">
        <f>IFERROR(VLOOKUP($B54,'NAV plus Dist'!$B:$FD,BU$1,FALSE)/VLOOKUP($B53,NAV!$A:$FC,BU$1,FALSE)*BU55,"")</f>
        <v/>
      </c>
      <c r="BV54" s="143" t="str">
        <f>IFERROR(VLOOKUP($B54,'NAV plus Dist'!$B:$FD,BV$1,FALSE)/VLOOKUP($B53,NAV!$A:$FC,BV$1,FALSE)*BV55,"")</f>
        <v/>
      </c>
      <c r="BW54" s="143" t="str">
        <f>IFERROR(VLOOKUP($B54,'NAV plus Dist'!$B:$FD,BW$1,FALSE)/VLOOKUP($B53,NAV!$A:$FC,BW$1,FALSE)*BW55,"")</f>
        <v/>
      </c>
      <c r="BX54" s="143" t="str">
        <f>IFERROR(VLOOKUP($B54,'NAV plus Dist'!$B:$FD,BX$1,FALSE)/VLOOKUP($B53,NAV!$A:$FC,BX$1,FALSE)*BX55,"")</f>
        <v/>
      </c>
      <c r="BY54" s="143" t="str">
        <f>IFERROR(VLOOKUP($B54,'NAV plus Dist'!$B:$FD,BY$1,FALSE)/VLOOKUP($B53,NAV!$A:$FC,BY$1,FALSE)*BY55,"")</f>
        <v/>
      </c>
      <c r="BZ54" s="143" t="str">
        <f>IFERROR(VLOOKUP($B54,'NAV plus Dist'!$B:$FD,BZ$1,FALSE)/VLOOKUP($B53,NAV!$A:$FC,BZ$1,FALSE)*BZ55,"")</f>
        <v/>
      </c>
      <c r="CA54" s="143" t="str">
        <f>IFERROR(VLOOKUP($B54,'NAV plus Dist'!$B:$FD,CA$1,FALSE)/VLOOKUP($B53,NAV!$A:$FC,CA$1,FALSE)*CA55,"")</f>
        <v/>
      </c>
      <c r="CB54" s="143" t="str">
        <f>IFERROR(VLOOKUP($B54,'NAV plus Dist'!$B:$FD,CB$1,FALSE)/VLOOKUP($B53,NAV!$A:$FC,CB$1,FALSE)*CB55,"")</f>
        <v/>
      </c>
      <c r="CC54" s="143" t="str">
        <f>IFERROR(VLOOKUP($B54,'NAV plus Dist'!$B:$FD,CC$1,FALSE)/VLOOKUP($B53,NAV!$A:$FC,CC$1,FALSE)*CC55,"")</f>
        <v/>
      </c>
      <c r="CD54" s="143" t="str">
        <f>IFERROR(VLOOKUP($B54,'NAV plus Dist'!$B:$FD,CD$1,FALSE)/VLOOKUP($B53,NAV!$A:$FC,CD$1,FALSE)*CD55,"")</f>
        <v/>
      </c>
      <c r="CE54" s="143" t="str">
        <f>IFERROR(VLOOKUP($B54,'NAV plus Dist'!$B:$FD,CE$1,FALSE)/VLOOKUP($B53,NAV!$A:$FC,CE$1,FALSE)*CE55,"")</f>
        <v/>
      </c>
      <c r="CF54" s="143" t="str">
        <f>IFERROR(VLOOKUP($B54,'NAV plus Dist'!$B:$FD,CF$1,FALSE)/VLOOKUP($B53,NAV!$A:$FC,CF$1,FALSE)*CF55,"")</f>
        <v/>
      </c>
      <c r="CG54" s="143" t="str">
        <f>IFERROR(VLOOKUP($B54,'NAV plus Dist'!$B:$FD,CG$1,FALSE)/VLOOKUP($B53,NAV!$A:$FC,CG$1,FALSE)*CG55,"")</f>
        <v/>
      </c>
      <c r="CH54" s="143" t="str">
        <f>IFERROR(VLOOKUP($B54,'NAV plus Dist'!$B:$FD,CH$1,FALSE)/VLOOKUP($B53,NAV!$A:$FC,CH$1,FALSE)*CH55,"")</f>
        <v/>
      </c>
      <c r="CI54" s="143" t="str">
        <f>IFERROR(VLOOKUP($B54,'NAV plus Dist'!$B:$FD,CI$1,FALSE)/VLOOKUP($B53,NAV!$A:$FC,CI$1,FALSE)*CI55,"")</f>
        <v/>
      </c>
      <c r="CJ54" s="143" t="str">
        <f>IFERROR(VLOOKUP($B54,'NAV plus Dist'!$B:$FD,CJ$1,FALSE)/VLOOKUP($B53,NAV!$A:$FC,CJ$1,FALSE)*CJ55,"")</f>
        <v/>
      </c>
      <c r="CK54" s="143" t="str">
        <f>IFERROR(VLOOKUP($B54,'NAV plus Dist'!$B:$AAA,CK$1,FALSE)/VLOOKUP($B53,NAV!$A:$AAA,CK$1,FALSE)*CK55,"")</f>
        <v/>
      </c>
      <c r="CL54" s="143" t="str">
        <f>IFERROR(VLOOKUP($B54,'NAV plus Dist'!$B:$AAA,CL$1,FALSE)/VLOOKUP($B53,NAV!$A:$AAA,CL$1,FALSE)*CL55,"")</f>
        <v/>
      </c>
      <c r="CM54" s="143" t="str">
        <f>IFERROR(VLOOKUP($B54,'NAV plus Dist'!$B:$AAA,CM$1,FALSE)/VLOOKUP($B53,NAV!$A:$AAA,CM$1,FALSE)*CM55,"")</f>
        <v/>
      </c>
      <c r="CN54" s="143" t="str">
        <f>IFERROR(VLOOKUP($B54,'NAV plus Dist'!$B:$AAA,CN$1,FALSE)/VLOOKUP($B53,NAV!$A:$AAA,CN$1,FALSE)*CN55,"")</f>
        <v/>
      </c>
      <c r="CO54" s="143" t="str">
        <f>IFERROR(VLOOKUP($B54,'NAV plus Dist'!$B:$AAA,CO$1,FALSE)/VLOOKUP($B53,NAV!$A:$AAA,CO$1,FALSE)*CO55,"")</f>
        <v/>
      </c>
      <c r="CP54" s="143" t="str">
        <f>IFERROR(VLOOKUP($B54,'NAV plus Dist'!$B:$AAA,CP$1,FALSE)/VLOOKUP($B53,NAV!$A:$AAA,CP$1,FALSE)*CP55,"")</f>
        <v/>
      </c>
      <c r="CQ54" s="143" t="str">
        <f>IFERROR(VLOOKUP($B54,'NAV plus Dist'!$B:$AAA,CQ$1,FALSE)/VLOOKUP($B53,NAV!$A:$AAA,CQ$1,FALSE)*CQ55,"")</f>
        <v/>
      </c>
      <c r="CR54" s="143" t="str">
        <f>IFERROR(VLOOKUP($B54,'NAV plus Dist'!$B:$AAA,CR$1,FALSE)/VLOOKUP($B53,NAV!$A:$AAA,CR$1,FALSE)*CR55,"")</f>
        <v/>
      </c>
      <c r="CS54" s="143" t="str">
        <f>IFERROR(VLOOKUP($B54,'NAV plus Dist'!$B:$AAA,CS$1,FALSE)/VLOOKUP($B53,NAV!$A:$AAA,CS$1,FALSE)*CS55,"")</f>
        <v/>
      </c>
      <c r="CT54" s="143" t="str">
        <f>IFERROR(VLOOKUP($B54,'NAV plus Dist'!$B:$AAA,CT$1,FALSE)/VLOOKUP($B53,NAV!$A:$AAA,CT$1,FALSE)*CT55,"")</f>
        <v/>
      </c>
      <c r="CU54" s="143" t="str">
        <f>IFERROR(VLOOKUP($B54,'NAV plus Dist'!$B:$AAA,CU$1,FALSE)/VLOOKUP($B53,NAV!$A:$AAA,CU$1,FALSE)*CU55,"")</f>
        <v/>
      </c>
      <c r="CV54" s="143" t="str">
        <f>IFERROR(VLOOKUP($B54,'NAV plus Dist'!$B:$AAA,CV$1,FALSE)/VLOOKUP($B53,NAV!$A:$AAA,CV$1,FALSE)*CV55,"")</f>
        <v/>
      </c>
      <c r="CW54" s="143" t="str">
        <f>IFERROR(VLOOKUP($B54,'NAV plus Dist'!$B:$AAA,CW$1,FALSE)/VLOOKUP($B53,NAV!$A:$AAA,CW$1,FALSE)*CW55,"")</f>
        <v/>
      </c>
      <c r="CX54" s="143" t="str">
        <f>IFERROR(VLOOKUP($B54,'NAV plus Dist'!$B:$AAA,CX$1,FALSE)/VLOOKUP($B53,NAV!$A:$AAA,CX$1,FALSE)*CX55,"")</f>
        <v/>
      </c>
      <c r="CY54" s="143" t="str">
        <f>IFERROR(VLOOKUP($B54,'NAV plus Dist'!$B:$AAA,CY$1,FALSE)/VLOOKUP($B53,NAV!$A:$AAA,CY$1,FALSE)*CY55,"")</f>
        <v/>
      </c>
      <c r="CZ54" s="143" t="str">
        <f>IFERROR(VLOOKUP($B54,'NAV plus Dist'!$B:$AAA,CZ$1,FALSE)/VLOOKUP($B53,NAV!$A:$AAA,CZ$1,FALSE)*CZ55,"")</f>
        <v/>
      </c>
      <c r="DA54" s="143" t="str">
        <f>IFERROR(VLOOKUP($B54,'NAV plus Dist'!$B:$AAA,DA$1,FALSE)/VLOOKUP($B53,NAV!$A:$AAA,DA$1,FALSE)*DA55,"")</f>
        <v/>
      </c>
      <c r="DB54" s="143" t="str">
        <f>IFERROR(VLOOKUP($B54,'NAV plus Dist'!$B:$AAA,DB$1,FALSE)/VLOOKUP($B53,NAV!$A:$AAA,DB$1,FALSE)*DB55,"")</f>
        <v/>
      </c>
      <c r="DC54" s="143" t="str">
        <f>IFERROR(VLOOKUP($B54,'NAV plus Dist'!$B:$AAA,DC$1,FALSE)/VLOOKUP($B53,NAV!$A:$AAA,DC$1,FALSE)*DC55,"")</f>
        <v/>
      </c>
      <c r="DD54" s="143" t="str">
        <f>IFERROR(VLOOKUP($B54,'NAV plus Dist'!$B:$AAA,DD$1,FALSE)/VLOOKUP($B53,NAV!$A:$AAA,DD$1,FALSE)*DD55,"")</f>
        <v/>
      </c>
      <c r="DE54" s="143" t="str">
        <f>IFERROR(VLOOKUP($B54,'NAV plus Dist'!$B:$AAA,DE$1,FALSE)/VLOOKUP($B53,NAV!$A:$AAA,DE$1,FALSE)*DE55,"")</f>
        <v/>
      </c>
      <c r="DF54" s="143" t="str">
        <f>IFERROR(VLOOKUP($B54,'NAV plus Dist'!$B:$AAA,DF$1,FALSE)/VLOOKUP($B53,NAV!$A:$AAA,DF$1,FALSE)*DF55,"")</f>
        <v/>
      </c>
      <c r="DG54" s="143" t="str">
        <f>IFERROR(VLOOKUP($B54,'NAV plus Dist'!$B:$AAA,DG$1,FALSE)/VLOOKUP($B53,NAV!$A:$AAA,DG$1,FALSE)*DG55,"")</f>
        <v/>
      </c>
      <c r="DH54" s="143" t="str">
        <f>IFERROR(VLOOKUP($B54,'NAV plus Dist'!$B:$AAA,DH$1,FALSE)/VLOOKUP($B53,NAV!$A:$AAA,DH$1,FALSE)*DH55,"")</f>
        <v/>
      </c>
    </row>
    <row r="55" spans="1:112">
      <c r="A55" s="94">
        <f t="shared" si="35"/>
        <v>146</v>
      </c>
      <c r="B55" s="168">
        <f t="shared" si="36"/>
        <v>41639</v>
      </c>
      <c r="C55" s="143" t="str">
        <f>IFERROR(VLOOKUP($B55,'NAV plus Dist'!$B:$FD,C$1,FALSE)/VLOOKUP($B54,NAV!$A:$FC,C$1,FALSE)*C56,"")</f>
        <v/>
      </c>
      <c r="D55" s="143" t="str">
        <f>IFERROR(VLOOKUP($B55,'NAV plus Dist'!$B:$FD,D$1,FALSE)/VLOOKUP($B54,NAV!$A:$FC,D$1,FALSE)*D56,"")</f>
        <v/>
      </c>
      <c r="E55" s="143" t="str">
        <f>IFERROR(VLOOKUP($B55,'NAV plus Dist'!$B:$FD,E$1,FALSE)/VLOOKUP($B54,NAV!$A:$FC,E$1,FALSE)*E56,"")</f>
        <v/>
      </c>
      <c r="F55" s="143" t="str">
        <f>IFERROR(VLOOKUP($B55,'NAV plus Dist'!$B:$FD,F$1,FALSE)/VLOOKUP($B54,NAV!$A:$FC,F$1,FALSE)*F56,"")</f>
        <v/>
      </c>
      <c r="G55" s="143" t="str">
        <f>IFERROR(VLOOKUP($B55,'NAV plus Dist'!$B:$FD,G$1,FALSE)/VLOOKUP($B54,NAV!$A:$FC,G$1,FALSE)*G56,"")</f>
        <v/>
      </c>
      <c r="H55" s="143" t="str">
        <f>IFERROR(VLOOKUP($B55,'NAV plus Dist'!$B:$FD,H$1,FALSE)/VLOOKUP($B54,NAV!$A:$FC,H$1,FALSE)*H56,"")</f>
        <v/>
      </c>
      <c r="I55" s="143" t="str">
        <f>IFERROR(VLOOKUP($B55,'NAV plus Dist'!$B:$FD,I$1,FALSE)/VLOOKUP($B54,NAV!$A:$FC,I$1,FALSE)*I56,"")</f>
        <v/>
      </c>
      <c r="J55" s="143" t="str">
        <f>IFERROR(VLOOKUP($B55,'NAV plus Dist'!$B:$FD,J$1,FALSE)/VLOOKUP($B54,NAV!$A:$FC,J$1,FALSE)*J56,"")</f>
        <v/>
      </c>
      <c r="K55" s="143" t="str">
        <f>IFERROR(VLOOKUP($B55,'NAV plus Dist'!$B:$FD,K$1,FALSE)/VLOOKUP($B54,NAV!$A:$FC,K$1,FALSE)*K56,"")</f>
        <v/>
      </c>
      <c r="L55" s="143" t="str">
        <f>IFERROR(VLOOKUP($B55,'NAV plus Dist'!$B:$FD,L$1,FALSE)/VLOOKUP($B54,NAV!$A:$FC,L$1,FALSE)*L56,"")</f>
        <v/>
      </c>
      <c r="M55" s="143" t="str">
        <f>IFERROR(VLOOKUP($B55,'NAV plus Dist'!$B:$FD,M$1,FALSE)/VLOOKUP($B54,NAV!$A:$FC,M$1,FALSE)*M56,"")</f>
        <v/>
      </c>
      <c r="N55" s="143" t="str">
        <f>IFERROR(VLOOKUP($B55,'NAV plus Dist'!$B:$FD,N$1,FALSE)/VLOOKUP($B54,NAV!$A:$FC,N$1,FALSE)*N56,"")</f>
        <v/>
      </c>
      <c r="O55" s="143" t="str">
        <f>IFERROR(VLOOKUP($B55,'NAV plus Dist'!$B:$FD,O$1,FALSE)/VLOOKUP($B54,NAV!$A:$FC,O$1,FALSE)*O56,"")</f>
        <v/>
      </c>
      <c r="P55" s="143" t="str">
        <f>IFERROR(VLOOKUP($B55,'NAV plus Dist'!$B:$FD,P$1,FALSE)/VLOOKUP($B54,NAV!$A:$FC,P$1,FALSE)*P56,"")</f>
        <v/>
      </c>
      <c r="Q55" s="143" t="str">
        <f>IFERROR(VLOOKUP($B55,'NAV plus Dist'!$B:$FD,Q$1,FALSE)/VLOOKUP($B54,NAV!$A:$FC,Q$1,FALSE)*Q56,"")</f>
        <v/>
      </c>
      <c r="R55" s="143" t="str">
        <f>IFERROR(VLOOKUP($B55,'NAV plus Dist'!$B:$FD,R$1,FALSE)/VLOOKUP($B54,NAV!$A:$FC,R$1,FALSE)*R56,"")</f>
        <v/>
      </c>
      <c r="S55" s="143" t="str">
        <f>IFERROR(VLOOKUP($B55,'NAV plus Dist'!$B:$FD,S$1,FALSE)/VLOOKUP($B54,NAV!$A:$FC,S$1,FALSE)*S56,"")</f>
        <v/>
      </c>
      <c r="T55" s="143" t="str">
        <f>IFERROR(VLOOKUP($B55,'NAV plus Dist'!$B:$FD,T$1,FALSE)/VLOOKUP($B54,NAV!$A:$FC,T$1,FALSE)*T56,"")</f>
        <v/>
      </c>
      <c r="U55" s="143" t="str">
        <f>IFERROR(VLOOKUP($B55,'NAV plus Dist'!$B:$FD,U$1,FALSE)/VLOOKUP($B54,NAV!$A:$FC,U$1,FALSE)*U56,"")</f>
        <v/>
      </c>
      <c r="V55" s="143" t="str">
        <f>IFERROR(VLOOKUP($B55,'NAV plus Dist'!$B:$FD,V$1,FALSE)/VLOOKUP($B54,NAV!$A:$FC,V$1,FALSE)*V56,"")</f>
        <v/>
      </c>
      <c r="W55" s="143" t="str">
        <f>IFERROR(VLOOKUP($B55,'NAV plus Dist'!$B:$FD,W$1,FALSE)/VLOOKUP($B54,NAV!$A:$FC,W$1,FALSE)*W56,"")</f>
        <v/>
      </c>
      <c r="X55" s="143" t="str">
        <f>IFERROR(VLOOKUP($B55,'NAV plus Dist'!$B:$FD,X$1,FALSE)/VLOOKUP($B54,NAV!$A:$FC,X$1,FALSE)*X56,"")</f>
        <v/>
      </c>
      <c r="Y55" s="143" t="str">
        <f>IFERROR(VLOOKUP($B55,'NAV plus Dist'!$B:$FD,Y$1,FALSE)/VLOOKUP($B54,NAV!$A:$FC,Y$1,FALSE)*Y56,"")</f>
        <v/>
      </c>
      <c r="Z55" s="143" t="str">
        <f>IFERROR(VLOOKUP($B55,'NAV plus Dist'!$B:$FD,Z$1,FALSE)/VLOOKUP($B54,NAV!$A:$FC,Z$1,FALSE)*Z56,"")</f>
        <v/>
      </c>
      <c r="AA55" s="143" t="str">
        <f>IFERROR(VLOOKUP($B55,'NAV plus Dist'!$B:$FD,AA$1,FALSE)/VLOOKUP($B54,NAV!$A:$FC,AA$1,FALSE)*AA56,"")</f>
        <v/>
      </c>
      <c r="AB55" s="143" t="str">
        <f>IFERROR(VLOOKUP($B55,'NAV plus Dist'!$B:$FD,AB$1,FALSE)/VLOOKUP($B54,NAV!$A:$FC,AB$1,FALSE)*AB56,"")</f>
        <v/>
      </c>
      <c r="AC55" s="143" t="str">
        <f>IFERROR(VLOOKUP($B55,'NAV plus Dist'!$B:$FD,AC$1,FALSE)/VLOOKUP($B54,NAV!$A:$FC,AC$1,FALSE)*AC56,"")</f>
        <v/>
      </c>
      <c r="AD55" s="143" t="str">
        <f>IFERROR(VLOOKUP($B55,'NAV plus Dist'!$B:$FD,AD$1,FALSE)/VLOOKUP($B54,NAV!$A:$FC,AD$1,FALSE)*AD56,"")</f>
        <v/>
      </c>
      <c r="AE55" s="143" t="str">
        <f>IFERROR(VLOOKUP($B55,'NAV plus Dist'!$B:$FD,AE$1,FALSE)/VLOOKUP($B54,NAV!$A:$FC,AE$1,FALSE)*AE56,"")</f>
        <v/>
      </c>
      <c r="AF55" s="143" t="str">
        <f>IFERROR(VLOOKUP($B55,'NAV plus Dist'!$B:$FD,AF$1,FALSE)/VLOOKUP($B54,NAV!$A:$FC,AF$1,FALSE)*AF56,"")</f>
        <v/>
      </c>
      <c r="AG55" s="143" t="str">
        <f>IFERROR(VLOOKUP($B55,'NAV plus Dist'!$B:$FD,AG$1,FALSE)/VLOOKUP($B54,NAV!$A:$FC,AG$1,FALSE)*AG56,"")</f>
        <v/>
      </c>
      <c r="AH55" s="143" t="str">
        <f>IFERROR(VLOOKUP($B55,'NAV plus Dist'!$B:$FD,AH$1,FALSE)/VLOOKUP($B54,NAV!$A:$FC,AH$1,FALSE)*AH56,"")</f>
        <v/>
      </c>
      <c r="AI55" s="143" t="str">
        <f>IFERROR(VLOOKUP($B55,'NAV plus Dist'!$B:$FD,AI$1,FALSE)/VLOOKUP($B54,NAV!$A:$FC,AI$1,FALSE)*AI56,"")</f>
        <v/>
      </c>
      <c r="AJ55" s="143" t="str">
        <f>IFERROR(VLOOKUP($B55,'NAV plus Dist'!$B:$FD,AJ$1,FALSE)/VLOOKUP($B54,NAV!$A:$FC,AJ$1,FALSE)*AJ56,"")</f>
        <v/>
      </c>
      <c r="AK55" s="169" t="str">
        <f>IFERROR(VLOOKUP($B55,'NAV plus Dist'!$B:$FD,AK$1,FALSE)/VLOOKUP($B54,NAV!$A:$FC,AK$1,FALSE)*AK56,"")</f>
        <v/>
      </c>
      <c r="AL55" s="169" t="str">
        <f>IFERROR(VLOOKUP($B55,'NAV plus Dist'!$B:$FD,AL$1,FALSE)/VLOOKUP($B54,NAV!$A:$FC,AL$1,FALSE)*AL56,"")</f>
        <v/>
      </c>
      <c r="AM55" s="143" t="str">
        <f>IFERROR(VLOOKUP($B55,'NAV plus Dist'!$B:$FD,AM$1,FALSE)/VLOOKUP($B54,NAV!$A:$FC,AM$1,FALSE)*AM56,"")</f>
        <v/>
      </c>
      <c r="AN55" s="143" t="str">
        <f>IFERROR(VLOOKUP($B55,'NAV plus Dist'!$B:$FD,AN$1,FALSE)/VLOOKUP($B54,NAV!$A:$FC,AN$1,FALSE)*AN56,"")</f>
        <v/>
      </c>
      <c r="AO55" s="143" t="str">
        <f>IFERROR(VLOOKUP($B55,'NAV plus Dist'!$B:$FD,AO$1,FALSE)/VLOOKUP($B54,NAV!$A:$FC,AO$1,FALSE)*AO56,"")</f>
        <v/>
      </c>
      <c r="AP55" s="170" t="str">
        <f>IFERROR(VLOOKUP($B55,'NAV plus Dist'!$B:$FD,AP$1,FALSE)/VLOOKUP($B54,NAV!$A:$FC,AP$1,FALSE)*AP56,"")</f>
        <v/>
      </c>
      <c r="AQ55" s="143" t="str">
        <f>IFERROR(VLOOKUP($B55,'NAV plus Dist'!$B:$FD,AQ$1,FALSE)/VLOOKUP($B54,NAV!$A:$FC,AQ$1,FALSE)*AQ56,"")</f>
        <v/>
      </c>
      <c r="AR55" s="143" t="str">
        <f>IFERROR(VLOOKUP($B55,'NAV plus Dist'!$B:$FD,AR$1,FALSE)/VLOOKUP($B54,NAV!$A:$FC,AR$1,FALSE)*AR56,"")</f>
        <v/>
      </c>
      <c r="AS55" s="143" t="str">
        <f>IFERROR(VLOOKUP($B55,'NAV plus Dist'!$B:$FD,AS$1,FALSE)/VLOOKUP($B54,NAV!$A:$FC,AS$1,FALSE)*AS56,"")</f>
        <v/>
      </c>
      <c r="AT55" s="143" t="str">
        <f>IFERROR(VLOOKUP($B55,'NAV plus Dist'!$B:$FD,AT$1,FALSE)/VLOOKUP($B54,NAV!$A:$FC,AT$1,FALSE)*AT56,"")</f>
        <v/>
      </c>
      <c r="AU55" s="143" t="str">
        <f>IFERROR(VLOOKUP($B55,'NAV plus Dist'!$B:$FD,AU$1,FALSE)/VLOOKUP($B54,NAV!$A:$FC,AU$1,FALSE)*AU56,"")</f>
        <v/>
      </c>
      <c r="AV55" s="143" t="str">
        <f>IFERROR(VLOOKUP($B55,'NAV plus Dist'!$B:$FD,AV$1,FALSE)/VLOOKUP($B54,NAV!$A:$FC,AV$1,FALSE)*AV56,"")</f>
        <v/>
      </c>
      <c r="AW55" s="143" t="str">
        <f>IFERROR(VLOOKUP($B55,'NAV plus Dist'!$B:$FD,AW$1,FALSE)/VLOOKUP($B54,NAV!$A:$FC,AW$1,FALSE)*AW56,"")</f>
        <v/>
      </c>
      <c r="AX55" s="143" t="str">
        <f>IFERROR(VLOOKUP($B55,'NAV plus Dist'!$B:$FD,AX$1,FALSE)/VLOOKUP($B54,NAV!$A:$FC,AX$1,FALSE)*AX56,"")</f>
        <v/>
      </c>
      <c r="AY55" s="143" t="str">
        <f>IFERROR(VLOOKUP($B55,'NAV plus Dist'!$B:$FD,AY$1,FALSE)/VLOOKUP($B54,NAV!$A:$FC,AY$1,FALSE)*AY56,"")</f>
        <v/>
      </c>
      <c r="AZ55" s="143" t="str">
        <f>IFERROR(VLOOKUP($B55,'NAV plus Dist'!$B:$FD,AZ$1,FALSE)/VLOOKUP($B54,NAV!$A:$FC,AZ$1,FALSE)*AZ56,"")</f>
        <v/>
      </c>
      <c r="BA55" s="143" t="str">
        <f>IFERROR(VLOOKUP($B55,'NAV plus Dist'!$B:$FD,BA$1,FALSE)/VLOOKUP($B54,NAV!$A:$FC,BA$1,FALSE)*BA56,"")</f>
        <v/>
      </c>
      <c r="BB55" s="143" t="str">
        <f>IFERROR(VLOOKUP($B55,'NAV plus Dist'!$B:$FD,BB$1,FALSE)/VLOOKUP($B54,NAV!$A:$FC,BB$1,FALSE)*BB56,"")</f>
        <v/>
      </c>
      <c r="BC55" s="143" t="str">
        <f>IFERROR(VLOOKUP($B55,'NAV plus Dist'!$B:$FD,BC$1,FALSE)/VLOOKUP($B54,NAV!$A:$FC,BC$1,FALSE)*BC56,"")</f>
        <v/>
      </c>
      <c r="BD55" s="143" t="str">
        <f>IFERROR(VLOOKUP($B55,'NAV plus Dist'!$B:$FD,BD$1,FALSE)/VLOOKUP($B54,NAV!$A:$FC,BD$1,FALSE)*BD56,"")</f>
        <v/>
      </c>
      <c r="BE55" s="143" t="str">
        <f>IFERROR(VLOOKUP($B55,'NAV plus Dist'!$B:$FD,BE$1,FALSE)/VLOOKUP($B54,NAV!$A:$FC,BE$1,FALSE)*BE56,"")</f>
        <v/>
      </c>
      <c r="BF55" s="143" t="str">
        <f>IFERROR(VLOOKUP($B55,'NAV plus Dist'!$B:$FD,BF$1,FALSE)/VLOOKUP($B54,NAV!$A:$FC,BF$1,FALSE)*BF56,"")</f>
        <v/>
      </c>
      <c r="BG55" s="143" t="str">
        <f>IFERROR(VLOOKUP($B55,'NAV plus Dist'!$B:$FD,BG$1,FALSE)/VLOOKUP($B54,NAV!$A:$FC,BG$1,FALSE)*BG56,"")</f>
        <v/>
      </c>
      <c r="BH55" s="143" t="str">
        <f>IFERROR(VLOOKUP($B55,'NAV plus Dist'!$B:$FD,BH$1,FALSE)/VLOOKUP($B54,NAV!$A:$FC,BH$1,FALSE)*BH56,"")</f>
        <v/>
      </c>
      <c r="BI55" s="143" t="str">
        <f>IFERROR(VLOOKUP($B55,'NAV plus Dist'!$B:$FD,BI$1,FALSE)/VLOOKUP($B54,NAV!$A:$FC,BI$1,FALSE)*BI56,"")</f>
        <v/>
      </c>
      <c r="BJ55" s="143" t="str">
        <f>IFERROR(VLOOKUP($B55,'NAV plus Dist'!$B:$FD,BJ$1,FALSE)/VLOOKUP($B54,NAV!$A:$FC,BJ$1,FALSE)*BJ56,"")</f>
        <v/>
      </c>
      <c r="BK55" s="143" t="str">
        <f>IFERROR(VLOOKUP($B55,'NAV plus Dist'!$B:$FD,BK$1,FALSE)/VLOOKUP($B54,NAV!$A:$FC,BK$1,FALSE)*BK56,"")</f>
        <v/>
      </c>
      <c r="BL55" s="143" t="str">
        <f>IFERROR(VLOOKUP($B55,'NAV plus Dist'!$B:$FD,BL$1,FALSE)/VLOOKUP($B54,NAV!$A:$FC,BL$1,FALSE)*BL56,"")</f>
        <v/>
      </c>
      <c r="BM55" s="143" t="str">
        <f>IFERROR(VLOOKUP($B55,'NAV plus Dist'!$B:$FD,BM$1,FALSE)/VLOOKUP($B54,NAV!$A:$FC,BM$1,FALSE)*BM56,"")</f>
        <v/>
      </c>
      <c r="BN55" s="143" t="str">
        <f>IFERROR(VLOOKUP($B55,'NAV plus Dist'!$B:$FD,BN$1,FALSE)/VLOOKUP($B54,NAV!$A:$FC,BN$1,FALSE)*BN56,"")</f>
        <v/>
      </c>
      <c r="BO55" s="143" t="str">
        <f>IFERROR(VLOOKUP($B55,'NAV plus Dist'!$B:$FD,BO$1,FALSE)/VLOOKUP($B54,NAV!$A:$FC,BO$1,FALSE)*BO56,"")</f>
        <v/>
      </c>
      <c r="BP55" s="143" t="str">
        <f>IFERROR(VLOOKUP($B55,'NAV plus Dist'!$B:$FD,BP$1,FALSE)/VLOOKUP($B54,NAV!$A:$FC,BP$1,FALSE)*BP56,"")</f>
        <v/>
      </c>
      <c r="BQ55" s="143" t="str">
        <f>IFERROR(VLOOKUP($B55,'NAV plus Dist'!$B:$FD,BQ$1,FALSE)/VLOOKUP($B54,NAV!$A:$FC,BQ$1,FALSE)*BQ56,"")</f>
        <v/>
      </c>
      <c r="BR55" s="143" t="str">
        <f>IFERROR(VLOOKUP($B55,'NAV plus Dist'!$B:$FD,BR$1,FALSE)/VLOOKUP($B54,NAV!$A:$FC,BR$1,FALSE)*BR56,"")</f>
        <v/>
      </c>
      <c r="BS55" s="143" t="str">
        <f>IFERROR(VLOOKUP($B55,'NAV plus Dist'!$B:$FD,BS$1,FALSE)/VLOOKUP($B54,NAV!$A:$FC,BS$1,FALSE)*BS56,"")</f>
        <v/>
      </c>
      <c r="BT55" s="143" t="str">
        <f>IFERROR(VLOOKUP($B55,'NAV plus Dist'!$B:$FD,BT$1,FALSE)/VLOOKUP($B54,NAV!$A:$FC,BT$1,FALSE)*BT56,"")</f>
        <v/>
      </c>
      <c r="BU55" s="143" t="str">
        <f>IFERROR(VLOOKUP($B55,'NAV plus Dist'!$B:$FD,BU$1,FALSE)/VLOOKUP($B54,NAV!$A:$FC,BU$1,FALSE)*BU56,"")</f>
        <v/>
      </c>
      <c r="BV55" s="143" t="str">
        <f>IFERROR(VLOOKUP($B55,'NAV plus Dist'!$B:$FD,BV$1,FALSE)/VLOOKUP($B54,NAV!$A:$FC,BV$1,FALSE)*BV56,"")</f>
        <v/>
      </c>
      <c r="BW55" s="143" t="str">
        <f>IFERROR(VLOOKUP($B55,'NAV plus Dist'!$B:$FD,BW$1,FALSE)/VLOOKUP($B54,NAV!$A:$FC,BW$1,FALSE)*BW56,"")</f>
        <v/>
      </c>
      <c r="BX55" s="143" t="str">
        <f>IFERROR(VLOOKUP($B55,'NAV plus Dist'!$B:$FD,BX$1,FALSE)/VLOOKUP($B54,NAV!$A:$FC,BX$1,FALSE)*BX56,"")</f>
        <v/>
      </c>
      <c r="BY55" s="143" t="str">
        <f>IFERROR(VLOOKUP($B55,'NAV plus Dist'!$B:$FD,BY$1,FALSE)/VLOOKUP($B54,NAV!$A:$FC,BY$1,FALSE)*BY56,"")</f>
        <v/>
      </c>
      <c r="BZ55" s="143" t="str">
        <f>IFERROR(VLOOKUP($B55,'NAV plus Dist'!$B:$FD,BZ$1,FALSE)/VLOOKUP($B54,NAV!$A:$FC,BZ$1,FALSE)*BZ56,"")</f>
        <v/>
      </c>
      <c r="CA55" s="143" t="str">
        <f>IFERROR(VLOOKUP($B55,'NAV plus Dist'!$B:$FD,CA$1,FALSE)/VLOOKUP($B54,NAV!$A:$FC,CA$1,FALSE)*CA56,"")</f>
        <v/>
      </c>
      <c r="CB55" s="143" t="str">
        <f>IFERROR(VLOOKUP($B55,'NAV plus Dist'!$B:$FD,CB$1,FALSE)/VLOOKUP($B54,NAV!$A:$FC,CB$1,FALSE)*CB56,"")</f>
        <v/>
      </c>
      <c r="CC55" s="143" t="str">
        <f>IFERROR(VLOOKUP($B55,'NAV plus Dist'!$B:$FD,CC$1,FALSE)/VLOOKUP($B54,NAV!$A:$FC,CC$1,FALSE)*CC56,"")</f>
        <v/>
      </c>
      <c r="CD55" s="143" t="str">
        <f>IFERROR(VLOOKUP($B55,'NAV plus Dist'!$B:$FD,CD$1,FALSE)/VLOOKUP($B54,NAV!$A:$FC,CD$1,FALSE)*CD56,"")</f>
        <v/>
      </c>
      <c r="CE55" s="143" t="str">
        <f>IFERROR(VLOOKUP($B55,'NAV plus Dist'!$B:$FD,CE$1,FALSE)/VLOOKUP($B54,NAV!$A:$FC,CE$1,FALSE)*CE56,"")</f>
        <v/>
      </c>
      <c r="CF55" s="143" t="str">
        <f>IFERROR(VLOOKUP($B55,'NAV plus Dist'!$B:$FD,CF$1,FALSE)/VLOOKUP($B54,NAV!$A:$FC,CF$1,FALSE)*CF56,"")</f>
        <v/>
      </c>
      <c r="CG55" s="143" t="str">
        <f>IFERROR(VLOOKUP($B55,'NAV plus Dist'!$B:$FD,CG$1,FALSE)/VLOOKUP($B54,NAV!$A:$FC,CG$1,FALSE)*CG56,"")</f>
        <v/>
      </c>
      <c r="CH55" s="143" t="str">
        <f>IFERROR(VLOOKUP($B55,'NAV plus Dist'!$B:$FD,CH$1,FALSE)/VLOOKUP($B54,NAV!$A:$FC,CH$1,FALSE)*CH56,"")</f>
        <v/>
      </c>
      <c r="CI55" s="143" t="str">
        <f>IFERROR(VLOOKUP($B55,'NAV plus Dist'!$B:$FD,CI$1,FALSE)/VLOOKUP($B54,NAV!$A:$FC,CI$1,FALSE)*CI56,"")</f>
        <v/>
      </c>
      <c r="CJ55" s="143" t="str">
        <f>IFERROR(VLOOKUP($B55,'NAV plus Dist'!$B:$FD,CJ$1,FALSE)/VLOOKUP($B54,NAV!$A:$FC,CJ$1,FALSE)*CJ56,"")</f>
        <v/>
      </c>
      <c r="CK55" s="143" t="str">
        <f>IFERROR(VLOOKUP($B55,'NAV plus Dist'!$B:$AAA,CK$1,FALSE)/VLOOKUP($B54,NAV!$A:$AAA,CK$1,FALSE)*CK56,"")</f>
        <v/>
      </c>
      <c r="CL55" s="143" t="str">
        <f>IFERROR(VLOOKUP($B55,'NAV plus Dist'!$B:$AAA,CL$1,FALSE)/VLOOKUP($B54,NAV!$A:$AAA,CL$1,FALSE)*CL56,"")</f>
        <v/>
      </c>
      <c r="CM55" s="143" t="str">
        <f>IFERROR(VLOOKUP($B55,'NAV plus Dist'!$B:$AAA,CM$1,FALSE)/VLOOKUP($B54,NAV!$A:$AAA,CM$1,FALSE)*CM56,"")</f>
        <v/>
      </c>
      <c r="CN55" s="143" t="str">
        <f>IFERROR(VLOOKUP($B55,'NAV plus Dist'!$B:$AAA,CN$1,FALSE)/VLOOKUP($B54,NAV!$A:$AAA,CN$1,FALSE)*CN56,"")</f>
        <v/>
      </c>
      <c r="CO55" s="143" t="str">
        <f>IFERROR(VLOOKUP($B55,'NAV plus Dist'!$B:$AAA,CO$1,FALSE)/VLOOKUP($B54,NAV!$A:$AAA,CO$1,FALSE)*CO56,"")</f>
        <v/>
      </c>
      <c r="CP55" s="143" t="str">
        <f>IFERROR(VLOOKUP($B55,'NAV plus Dist'!$B:$AAA,CP$1,FALSE)/VLOOKUP($B54,NAV!$A:$AAA,CP$1,FALSE)*CP56,"")</f>
        <v/>
      </c>
      <c r="CQ55" s="143" t="str">
        <f>IFERROR(VLOOKUP($B55,'NAV plus Dist'!$B:$AAA,CQ$1,FALSE)/VLOOKUP($B54,NAV!$A:$AAA,CQ$1,FALSE)*CQ56,"")</f>
        <v/>
      </c>
      <c r="CR55" s="143" t="str">
        <f>IFERROR(VLOOKUP($B55,'NAV plus Dist'!$B:$AAA,CR$1,FALSE)/VLOOKUP($B54,NAV!$A:$AAA,CR$1,FALSE)*CR56,"")</f>
        <v/>
      </c>
      <c r="CS55" s="143" t="str">
        <f>IFERROR(VLOOKUP($B55,'NAV plus Dist'!$B:$AAA,CS$1,FALSE)/VLOOKUP($B54,NAV!$A:$AAA,CS$1,FALSE)*CS56,"")</f>
        <v/>
      </c>
      <c r="CT55" s="143" t="str">
        <f>IFERROR(VLOOKUP($B55,'NAV plus Dist'!$B:$AAA,CT$1,FALSE)/VLOOKUP($B54,NAV!$A:$AAA,CT$1,FALSE)*CT56,"")</f>
        <v/>
      </c>
      <c r="CU55" s="143" t="str">
        <f>IFERROR(VLOOKUP($B55,'NAV plus Dist'!$B:$AAA,CU$1,FALSE)/VLOOKUP($B54,NAV!$A:$AAA,CU$1,FALSE)*CU56,"")</f>
        <v/>
      </c>
      <c r="CV55" s="143" t="str">
        <f>IFERROR(VLOOKUP($B55,'NAV plus Dist'!$B:$AAA,CV$1,FALSE)/VLOOKUP($B54,NAV!$A:$AAA,CV$1,FALSE)*CV56,"")</f>
        <v/>
      </c>
      <c r="CW55" s="143" t="str">
        <f>IFERROR(VLOOKUP($B55,'NAV plus Dist'!$B:$AAA,CW$1,FALSE)/VLOOKUP($B54,NAV!$A:$AAA,CW$1,FALSE)*CW56,"")</f>
        <v/>
      </c>
      <c r="CX55" s="143" t="str">
        <f>IFERROR(VLOOKUP($B55,'NAV plus Dist'!$B:$AAA,CX$1,FALSE)/VLOOKUP($B54,NAV!$A:$AAA,CX$1,FALSE)*CX56,"")</f>
        <v/>
      </c>
      <c r="CY55" s="143" t="str">
        <f>IFERROR(VLOOKUP($B55,'NAV plus Dist'!$B:$AAA,CY$1,FALSE)/VLOOKUP($B54,NAV!$A:$AAA,CY$1,FALSE)*CY56,"")</f>
        <v/>
      </c>
      <c r="CZ55" s="143" t="str">
        <f>IFERROR(VLOOKUP($B55,'NAV plus Dist'!$B:$AAA,CZ$1,FALSE)/VLOOKUP($B54,NAV!$A:$AAA,CZ$1,FALSE)*CZ56,"")</f>
        <v/>
      </c>
      <c r="DA55" s="143" t="str">
        <f>IFERROR(VLOOKUP($B55,'NAV plus Dist'!$B:$AAA,DA$1,FALSE)/VLOOKUP($B54,NAV!$A:$AAA,DA$1,FALSE)*DA56,"")</f>
        <v/>
      </c>
      <c r="DB55" s="143" t="str">
        <f>IFERROR(VLOOKUP($B55,'NAV plus Dist'!$B:$AAA,DB$1,FALSE)/VLOOKUP($B54,NAV!$A:$AAA,DB$1,FALSE)*DB56,"")</f>
        <v/>
      </c>
      <c r="DC55" s="143" t="str">
        <f>IFERROR(VLOOKUP($B55,'NAV plus Dist'!$B:$AAA,DC$1,FALSE)/VLOOKUP($B54,NAV!$A:$AAA,DC$1,FALSE)*DC56,"")</f>
        <v/>
      </c>
      <c r="DD55" s="143" t="str">
        <f>IFERROR(VLOOKUP($B55,'NAV plus Dist'!$B:$AAA,DD$1,FALSE)/VLOOKUP($B54,NAV!$A:$AAA,DD$1,FALSE)*DD56,"")</f>
        <v/>
      </c>
      <c r="DE55" s="143" t="str">
        <f>IFERROR(VLOOKUP($B55,'NAV plus Dist'!$B:$AAA,DE$1,FALSE)/VLOOKUP($B54,NAV!$A:$AAA,DE$1,FALSE)*DE56,"")</f>
        <v/>
      </c>
      <c r="DF55" s="143" t="str">
        <f>IFERROR(VLOOKUP($B55,'NAV plus Dist'!$B:$AAA,DF$1,FALSE)/VLOOKUP($B54,NAV!$A:$AAA,DF$1,FALSE)*DF56,"")</f>
        <v/>
      </c>
      <c r="DG55" s="143" t="str">
        <f>IFERROR(VLOOKUP($B55,'NAV plus Dist'!$B:$AAA,DG$1,FALSE)/VLOOKUP($B54,NAV!$A:$AAA,DG$1,FALSE)*DG56,"")</f>
        <v/>
      </c>
      <c r="DH55" s="143" t="str">
        <f>IFERROR(VLOOKUP($B55,'NAV plus Dist'!$B:$AAA,DH$1,FALSE)/VLOOKUP($B54,NAV!$A:$AAA,DH$1,FALSE)*DH56,"")</f>
        <v/>
      </c>
    </row>
    <row r="56" spans="1:112">
      <c r="A56" s="94">
        <f t="shared" si="35"/>
        <v>145</v>
      </c>
      <c r="B56" s="168">
        <f t="shared" si="36"/>
        <v>41670</v>
      </c>
      <c r="C56" s="143" t="str">
        <f>IFERROR(VLOOKUP($B56,'NAV plus Dist'!$B:$FD,C$1,FALSE)/VLOOKUP($B55,NAV!$A:$FC,C$1,FALSE)*C57,"")</f>
        <v/>
      </c>
      <c r="D56" s="143" t="str">
        <f>IFERROR(VLOOKUP($B56,'NAV plus Dist'!$B:$FD,D$1,FALSE)/VLOOKUP($B55,NAV!$A:$FC,D$1,FALSE)*D57,"")</f>
        <v/>
      </c>
      <c r="E56" s="143" t="str">
        <f>IFERROR(VLOOKUP($B56,'NAV plus Dist'!$B:$FD,E$1,FALSE)/VLOOKUP($B55,NAV!$A:$FC,E$1,FALSE)*E57,"")</f>
        <v/>
      </c>
      <c r="F56" s="143" t="str">
        <f>IFERROR(VLOOKUP($B56,'NAV plus Dist'!$B:$FD,F$1,FALSE)/VLOOKUP($B55,NAV!$A:$FC,F$1,FALSE)*F57,"")</f>
        <v/>
      </c>
      <c r="G56" s="143" t="str">
        <f>IFERROR(VLOOKUP($B56,'NAV plus Dist'!$B:$FD,G$1,FALSE)/VLOOKUP($B55,NAV!$A:$FC,G$1,FALSE)*G57,"")</f>
        <v/>
      </c>
      <c r="H56" s="143" t="str">
        <f>IFERROR(VLOOKUP($B56,'NAV plus Dist'!$B:$FD,H$1,FALSE)/VLOOKUP($B55,NAV!$A:$FC,H$1,FALSE)*H57,"")</f>
        <v/>
      </c>
      <c r="I56" s="143" t="str">
        <f>IFERROR(VLOOKUP($B56,'NAV plus Dist'!$B:$FD,I$1,FALSE)/VLOOKUP($B55,NAV!$A:$FC,I$1,FALSE)*I57,"")</f>
        <v/>
      </c>
      <c r="J56" s="143" t="str">
        <f>IFERROR(VLOOKUP($B56,'NAV plus Dist'!$B:$FD,J$1,FALSE)/VLOOKUP($B55,NAV!$A:$FC,J$1,FALSE)*J57,"")</f>
        <v/>
      </c>
      <c r="K56" s="143" t="str">
        <f>IFERROR(VLOOKUP($B56,'NAV plus Dist'!$B:$FD,K$1,FALSE)/VLOOKUP($B55,NAV!$A:$FC,K$1,FALSE)*K57,"")</f>
        <v/>
      </c>
      <c r="L56" s="143" t="str">
        <f>IFERROR(VLOOKUP($B56,'NAV plus Dist'!$B:$FD,L$1,FALSE)/VLOOKUP($B55,NAV!$A:$FC,L$1,FALSE)*L57,"")</f>
        <v/>
      </c>
      <c r="M56" s="143" t="str">
        <f>IFERROR(VLOOKUP($B56,'NAV plus Dist'!$B:$FD,M$1,FALSE)/VLOOKUP($B55,NAV!$A:$FC,M$1,FALSE)*M57,"")</f>
        <v/>
      </c>
      <c r="N56" s="143" t="str">
        <f>IFERROR(VLOOKUP($B56,'NAV plus Dist'!$B:$FD,N$1,FALSE)/VLOOKUP($B55,NAV!$A:$FC,N$1,FALSE)*N57,"")</f>
        <v/>
      </c>
      <c r="O56" s="143" t="str">
        <f>IFERROR(VLOOKUP($B56,'NAV plus Dist'!$B:$FD,O$1,FALSE)/VLOOKUP($B55,NAV!$A:$FC,O$1,FALSE)*O57,"")</f>
        <v/>
      </c>
      <c r="P56" s="143" t="str">
        <f>IFERROR(VLOOKUP($B56,'NAV plus Dist'!$B:$FD,P$1,FALSE)/VLOOKUP($B55,NAV!$A:$FC,P$1,FALSE)*P57,"")</f>
        <v/>
      </c>
      <c r="Q56" s="143" t="str">
        <f>IFERROR(VLOOKUP($B56,'NAV plus Dist'!$B:$FD,Q$1,FALSE)/VLOOKUP($B55,NAV!$A:$FC,Q$1,FALSE)*Q57,"")</f>
        <v/>
      </c>
      <c r="R56" s="143" t="str">
        <f>IFERROR(VLOOKUP($B56,'NAV plus Dist'!$B:$FD,R$1,FALSE)/VLOOKUP($B55,NAV!$A:$FC,R$1,FALSE)*R57,"")</f>
        <v/>
      </c>
      <c r="S56" s="143" t="str">
        <f>IFERROR(VLOOKUP($B56,'NAV plus Dist'!$B:$FD,S$1,FALSE)/VLOOKUP($B55,NAV!$A:$FC,S$1,FALSE)*S57,"")</f>
        <v/>
      </c>
      <c r="T56" s="143" t="str">
        <f>IFERROR(VLOOKUP($B56,'NAV plus Dist'!$B:$FD,T$1,FALSE)/VLOOKUP($B55,NAV!$A:$FC,T$1,FALSE)*T57,"")</f>
        <v/>
      </c>
      <c r="U56" s="143" t="str">
        <f>IFERROR(VLOOKUP($B56,'NAV plus Dist'!$B:$FD,U$1,FALSE)/VLOOKUP($B55,NAV!$A:$FC,U$1,FALSE)*U57,"")</f>
        <v/>
      </c>
      <c r="V56" s="143" t="str">
        <f>IFERROR(VLOOKUP($B56,'NAV plus Dist'!$B:$FD,V$1,FALSE)/VLOOKUP($B55,NAV!$A:$FC,V$1,FALSE)*V57,"")</f>
        <v/>
      </c>
      <c r="W56" s="143" t="str">
        <f>IFERROR(VLOOKUP($B56,'NAV plus Dist'!$B:$FD,W$1,FALSE)/VLOOKUP($B55,NAV!$A:$FC,W$1,FALSE)*W57,"")</f>
        <v/>
      </c>
      <c r="X56" s="143" t="str">
        <f>IFERROR(VLOOKUP($B56,'NAV plus Dist'!$B:$FD,X$1,FALSE)/VLOOKUP($B55,NAV!$A:$FC,X$1,FALSE)*X57,"")</f>
        <v/>
      </c>
      <c r="Y56" s="143" t="str">
        <f>IFERROR(VLOOKUP($B56,'NAV plus Dist'!$B:$FD,Y$1,FALSE)/VLOOKUP($B55,NAV!$A:$FC,Y$1,FALSE)*Y57,"")</f>
        <v/>
      </c>
      <c r="Z56" s="143" t="str">
        <f>IFERROR(VLOOKUP($B56,'NAV plus Dist'!$B:$FD,Z$1,FALSE)/VLOOKUP($B55,NAV!$A:$FC,Z$1,FALSE)*Z57,"")</f>
        <v/>
      </c>
      <c r="AA56" s="143" t="str">
        <f>IFERROR(VLOOKUP($B56,'NAV plus Dist'!$B:$FD,AA$1,FALSE)/VLOOKUP($B55,NAV!$A:$FC,AA$1,FALSE)*AA57,"")</f>
        <v/>
      </c>
      <c r="AB56" s="143" t="str">
        <f>IFERROR(VLOOKUP($B56,'NAV plus Dist'!$B:$FD,AB$1,FALSE)/VLOOKUP($B55,NAV!$A:$FC,AB$1,FALSE)*AB57,"")</f>
        <v/>
      </c>
      <c r="AC56" s="143" t="str">
        <f>IFERROR(VLOOKUP($B56,'NAV plus Dist'!$B:$FD,AC$1,FALSE)/VLOOKUP($B55,NAV!$A:$FC,AC$1,FALSE)*AC57,"")</f>
        <v/>
      </c>
      <c r="AD56" s="143" t="str">
        <f>IFERROR(VLOOKUP($B56,'NAV plus Dist'!$B:$FD,AD$1,FALSE)/VLOOKUP($B55,NAV!$A:$FC,AD$1,FALSE)*AD57,"")</f>
        <v/>
      </c>
      <c r="AE56" s="143" t="str">
        <f>IFERROR(VLOOKUP($B56,'NAV plus Dist'!$B:$FD,AE$1,FALSE)/VLOOKUP($B55,NAV!$A:$FC,AE$1,FALSE)*AE57,"")</f>
        <v/>
      </c>
      <c r="AF56" s="143" t="str">
        <f>IFERROR(VLOOKUP($B56,'NAV plus Dist'!$B:$FD,AF$1,FALSE)/VLOOKUP($B55,NAV!$A:$FC,AF$1,FALSE)*AF57,"")</f>
        <v/>
      </c>
      <c r="AG56" s="143" t="str">
        <f>IFERROR(VLOOKUP($B56,'NAV plus Dist'!$B:$FD,AG$1,FALSE)/VLOOKUP($B55,NAV!$A:$FC,AG$1,FALSE)*AG57,"")</f>
        <v/>
      </c>
      <c r="AH56" s="143" t="str">
        <f>IFERROR(VLOOKUP($B56,'NAV plus Dist'!$B:$FD,AH$1,FALSE)/VLOOKUP($B55,NAV!$A:$FC,AH$1,FALSE)*AH57,"")</f>
        <v/>
      </c>
      <c r="AI56" s="143" t="str">
        <f>IFERROR(VLOOKUP($B56,'NAV plus Dist'!$B:$FD,AI$1,FALSE)/VLOOKUP($B55,NAV!$A:$FC,AI$1,FALSE)*AI57,"")</f>
        <v/>
      </c>
      <c r="AJ56" s="143" t="str">
        <f>IFERROR(VLOOKUP($B56,'NAV plus Dist'!$B:$FD,AJ$1,FALSE)/VLOOKUP($B55,NAV!$A:$FC,AJ$1,FALSE)*AJ57,"")</f>
        <v/>
      </c>
      <c r="AK56" s="169" t="str">
        <f>IFERROR(VLOOKUP($B56,'NAV plus Dist'!$B:$FD,AK$1,FALSE)/VLOOKUP($B55,NAV!$A:$FC,AK$1,FALSE)*AK57,"")</f>
        <v/>
      </c>
      <c r="AL56" s="169" t="str">
        <f>IFERROR(VLOOKUP($B56,'NAV plus Dist'!$B:$FD,AL$1,FALSE)/VLOOKUP($B55,NAV!$A:$FC,AL$1,FALSE)*AL57,"")</f>
        <v/>
      </c>
      <c r="AM56" s="143" t="str">
        <f>IFERROR(VLOOKUP($B56,'NAV plus Dist'!$B:$FD,AM$1,FALSE)/VLOOKUP($B55,NAV!$A:$FC,AM$1,FALSE)*AM57,"")</f>
        <v/>
      </c>
      <c r="AN56" s="143" t="str">
        <f>IFERROR(VLOOKUP($B56,'NAV plus Dist'!$B:$FD,AN$1,FALSE)/VLOOKUP($B55,NAV!$A:$FC,AN$1,FALSE)*AN57,"")</f>
        <v/>
      </c>
      <c r="AO56" s="143" t="str">
        <f>IFERROR(VLOOKUP($B56,'NAV plus Dist'!$B:$FD,AO$1,FALSE)/VLOOKUP($B55,NAV!$A:$FC,AO$1,FALSE)*AO57,"")</f>
        <v/>
      </c>
      <c r="AP56" s="170" t="str">
        <f>IFERROR(VLOOKUP($B56,'NAV plus Dist'!$B:$FD,AP$1,FALSE)/VLOOKUP($B55,NAV!$A:$FC,AP$1,FALSE)*AP57,"")</f>
        <v/>
      </c>
      <c r="AQ56" s="143" t="str">
        <f>IFERROR(VLOOKUP($B56,'NAV plus Dist'!$B:$FD,AQ$1,FALSE)/VLOOKUP($B55,NAV!$A:$FC,AQ$1,FALSE)*AQ57,"")</f>
        <v/>
      </c>
      <c r="AR56" s="143" t="str">
        <f>IFERROR(VLOOKUP($B56,'NAV plus Dist'!$B:$FD,AR$1,FALSE)/VLOOKUP($B55,NAV!$A:$FC,AR$1,FALSE)*AR57,"")</f>
        <v/>
      </c>
      <c r="AS56" s="143" t="str">
        <f>IFERROR(VLOOKUP($B56,'NAV plus Dist'!$B:$FD,AS$1,FALSE)/VLOOKUP($B55,NAV!$A:$FC,AS$1,FALSE)*AS57,"")</f>
        <v/>
      </c>
      <c r="AT56" s="143" t="str">
        <f>IFERROR(VLOOKUP($B56,'NAV plus Dist'!$B:$FD,AT$1,FALSE)/VLOOKUP($B55,NAV!$A:$FC,AT$1,FALSE)*AT57,"")</f>
        <v/>
      </c>
      <c r="AU56" s="143" t="str">
        <f>IFERROR(VLOOKUP($B56,'NAV plus Dist'!$B:$FD,AU$1,FALSE)/VLOOKUP($B55,NAV!$A:$FC,AU$1,FALSE)*AU57,"")</f>
        <v/>
      </c>
      <c r="AV56" s="143" t="str">
        <f>IFERROR(VLOOKUP($B56,'NAV plus Dist'!$B:$FD,AV$1,FALSE)/VLOOKUP($B55,NAV!$A:$FC,AV$1,FALSE)*AV57,"")</f>
        <v/>
      </c>
      <c r="AW56" s="143" t="str">
        <f>IFERROR(VLOOKUP($B56,'NAV plus Dist'!$B:$FD,AW$1,FALSE)/VLOOKUP($B55,NAV!$A:$FC,AW$1,FALSE)*AW57,"")</f>
        <v/>
      </c>
      <c r="AX56" s="143" t="str">
        <f>IFERROR(VLOOKUP($B56,'NAV plus Dist'!$B:$FD,AX$1,FALSE)/VLOOKUP($B55,NAV!$A:$FC,AX$1,FALSE)*AX57,"")</f>
        <v/>
      </c>
      <c r="AY56" s="143" t="str">
        <f>IFERROR(VLOOKUP($B56,'NAV plus Dist'!$B:$FD,AY$1,FALSE)/VLOOKUP($B55,NAV!$A:$FC,AY$1,FALSE)*AY57,"")</f>
        <v/>
      </c>
      <c r="AZ56" s="143" t="str">
        <f>IFERROR(VLOOKUP($B56,'NAV plus Dist'!$B:$FD,AZ$1,FALSE)/VLOOKUP($B55,NAV!$A:$FC,AZ$1,FALSE)*AZ57,"")</f>
        <v/>
      </c>
      <c r="BA56" s="143" t="str">
        <f>IFERROR(VLOOKUP($B56,'NAV plus Dist'!$B:$FD,BA$1,FALSE)/VLOOKUP($B55,NAV!$A:$FC,BA$1,FALSE)*BA57,"")</f>
        <v/>
      </c>
      <c r="BB56" s="143" t="str">
        <f>IFERROR(VLOOKUP($B56,'NAV plus Dist'!$B:$FD,BB$1,FALSE)/VLOOKUP($B55,NAV!$A:$FC,BB$1,FALSE)*BB57,"")</f>
        <v/>
      </c>
      <c r="BC56" s="143" t="str">
        <f>IFERROR(VLOOKUP($B56,'NAV plus Dist'!$B:$FD,BC$1,FALSE)/VLOOKUP($B55,NAV!$A:$FC,BC$1,FALSE)*BC57,"")</f>
        <v/>
      </c>
      <c r="BD56" s="143" t="str">
        <f>IFERROR(VLOOKUP($B56,'NAV plus Dist'!$B:$FD,BD$1,FALSE)/VLOOKUP($B55,NAV!$A:$FC,BD$1,FALSE)*BD57,"")</f>
        <v/>
      </c>
      <c r="BE56" s="143" t="str">
        <f>IFERROR(VLOOKUP($B56,'NAV plus Dist'!$B:$FD,BE$1,FALSE)/VLOOKUP($B55,NAV!$A:$FC,BE$1,FALSE)*BE57,"")</f>
        <v/>
      </c>
      <c r="BF56" s="143" t="str">
        <f>IFERROR(VLOOKUP($B56,'NAV plus Dist'!$B:$FD,BF$1,FALSE)/VLOOKUP($B55,NAV!$A:$FC,BF$1,FALSE)*BF57,"")</f>
        <v/>
      </c>
      <c r="BG56" s="143" t="str">
        <f>IFERROR(VLOOKUP($B56,'NAV plus Dist'!$B:$FD,BG$1,FALSE)/VLOOKUP($B55,NAV!$A:$FC,BG$1,FALSE)*BG57,"")</f>
        <v/>
      </c>
      <c r="BH56" s="143" t="str">
        <f>IFERROR(VLOOKUP($B56,'NAV plus Dist'!$B:$FD,BH$1,FALSE)/VLOOKUP($B55,NAV!$A:$FC,BH$1,FALSE)*BH57,"")</f>
        <v/>
      </c>
      <c r="BI56" s="143" t="str">
        <f>IFERROR(VLOOKUP($B56,'NAV plus Dist'!$B:$FD,BI$1,FALSE)/VLOOKUP($B55,NAV!$A:$FC,BI$1,FALSE)*BI57,"")</f>
        <v/>
      </c>
      <c r="BJ56" s="143" t="str">
        <f>IFERROR(VLOOKUP($B56,'NAV plus Dist'!$B:$FD,BJ$1,FALSE)/VLOOKUP($B55,NAV!$A:$FC,BJ$1,FALSE)*BJ57,"")</f>
        <v/>
      </c>
      <c r="BK56" s="143" t="str">
        <f>IFERROR(VLOOKUP($B56,'NAV plus Dist'!$B:$FD,BK$1,FALSE)/VLOOKUP($B55,NAV!$A:$FC,BK$1,FALSE)*BK57,"")</f>
        <v/>
      </c>
      <c r="BL56" s="143" t="str">
        <f>IFERROR(VLOOKUP($B56,'NAV plus Dist'!$B:$FD,BL$1,FALSE)/VLOOKUP($B55,NAV!$A:$FC,BL$1,FALSE)*BL57,"")</f>
        <v/>
      </c>
      <c r="BM56" s="143" t="str">
        <f>IFERROR(VLOOKUP($B56,'NAV plus Dist'!$B:$FD,BM$1,FALSE)/VLOOKUP($B55,NAV!$A:$FC,BM$1,FALSE)*BM57,"")</f>
        <v/>
      </c>
      <c r="BN56" s="143" t="str">
        <f>IFERROR(VLOOKUP($B56,'NAV plus Dist'!$B:$FD,BN$1,FALSE)/VLOOKUP($B55,NAV!$A:$FC,BN$1,FALSE)*BN57,"")</f>
        <v/>
      </c>
      <c r="BO56" s="143" t="str">
        <f>IFERROR(VLOOKUP($B56,'NAV plus Dist'!$B:$FD,BO$1,FALSE)/VLOOKUP($B55,NAV!$A:$FC,BO$1,FALSE)*BO57,"")</f>
        <v/>
      </c>
      <c r="BP56" s="143" t="str">
        <f>IFERROR(VLOOKUP($B56,'NAV plus Dist'!$B:$FD,BP$1,FALSE)/VLOOKUP($B55,NAV!$A:$FC,BP$1,FALSE)*BP57,"")</f>
        <v/>
      </c>
      <c r="BQ56" s="143" t="str">
        <f>IFERROR(VLOOKUP($B56,'NAV plus Dist'!$B:$FD,BQ$1,FALSE)/VLOOKUP($B55,NAV!$A:$FC,BQ$1,FALSE)*BQ57,"")</f>
        <v/>
      </c>
      <c r="BR56" s="143" t="str">
        <f>IFERROR(VLOOKUP($B56,'NAV plus Dist'!$B:$FD,BR$1,FALSE)/VLOOKUP($B55,NAV!$A:$FC,BR$1,FALSE)*BR57,"")</f>
        <v/>
      </c>
      <c r="BS56" s="143" t="str">
        <f>IFERROR(VLOOKUP($B56,'NAV plus Dist'!$B:$FD,BS$1,FALSE)/VLOOKUP($B55,NAV!$A:$FC,BS$1,FALSE)*BS57,"")</f>
        <v/>
      </c>
      <c r="BT56" s="143" t="str">
        <f>IFERROR(VLOOKUP($B56,'NAV plus Dist'!$B:$FD,BT$1,FALSE)/VLOOKUP($B55,NAV!$A:$FC,BT$1,FALSE)*BT57,"")</f>
        <v/>
      </c>
      <c r="BU56" s="143" t="str">
        <f>IFERROR(VLOOKUP($B56,'NAV plus Dist'!$B:$FD,BU$1,FALSE)/VLOOKUP($B55,NAV!$A:$FC,BU$1,FALSE)*BU57,"")</f>
        <v/>
      </c>
      <c r="BV56" s="143" t="str">
        <f>IFERROR(VLOOKUP($B56,'NAV plus Dist'!$B:$FD,BV$1,FALSE)/VLOOKUP($B55,NAV!$A:$FC,BV$1,FALSE)*BV57,"")</f>
        <v/>
      </c>
      <c r="BW56" s="143" t="str">
        <f>IFERROR(VLOOKUP($B56,'NAV plus Dist'!$B:$FD,BW$1,FALSE)/VLOOKUP($B55,NAV!$A:$FC,BW$1,FALSE)*BW57,"")</f>
        <v/>
      </c>
      <c r="BX56" s="143" t="str">
        <f>IFERROR(VLOOKUP($B56,'NAV plus Dist'!$B:$FD,BX$1,FALSE)/VLOOKUP($B55,NAV!$A:$FC,BX$1,FALSE)*BX57,"")</f>
        <v/>
      </c>
      <c r="BY56" s="143" t="str">
        <f>IFERROR(VLOOKUP($B56,'NAV plus Dist'!$B:$FD,BY$1,FALSE)/VLOOKUP($B55,NAV!$A:$FC,BY$1,FALSE)*BY57,"")</f>
        <v/>
      </c>
      <c r="BZ56" s="143" t="str">
        <f>IFERROR(VLOOKUP($B56,'NAV plus Dist'!$B:$FD,BZ$1,FALSE)/VLOOKUP($B55,NAV!$A:$FC,BZ$1,FALSE)*BZ57,"")</f>
        <v/>
      </c>
      <c r="CA56" s="143" t="str">
        <f>IFERROR(VLOOKUP($B56,'NAV plus Dist'!$B:$FD,CA$1,FALSE)/VLOOKUP($B55,NAV!$A:$FC,CA$1,FALSE)*CA57,"")</f>
        <v/>
      </c>
      <c r="CB56" s="143" t="str">
        <f>IFERROR(VLOOKUP($B56,'NAV plus Dist'!$B:$FD,CB$1,FALSE)/VLOOKUP($B55,NAV!$A:$FC,CB$1,FALSE)*CB57,"")</f>
        <v/>
      </c>
      <c r="CC56" s="143" t="str">
        <f>IFERROR(VLOOKUP($B56,'NAV plus Dist'!$B:$FD,CC$1,FALSE)/VLOOKUP($B55,NAV!$A:$FC,CC$1,FALSE)*CC57,"")</f>
        <v/>
      </c>
      <c r="CD56" s="143" t="str">
        <f>IFERROR(VLOOKUP($B56,'NAV plus Dist'!$B:$FD,CD$1,FALSE)/VLOOKUP($B55,NAV!$A:$FC,CD$1,FALSE)*CD57,"")</f>
        <v/>
      </c>
      <c r="CE56" s="143" t="str">
        <f>IFERROR(VLOOKUP($B56,'NAV plus Dist'!$B:$FD,CE$1,FALSE)/VLOOKUP($B55,NAV!$A:$FC,CE$1,FALSE)*CE57,"")</f>
        <v/>
      </c>
      <c r="CF56" s="143" t="str">
        <f>IFERROR(VLOOKUP($B56,'NAV plus Dist'!$B:$FD,CF$1,FALSE)/VLOOKUP($B55,NAV!$A:$FC,CF$1,FALSE)*CF57,"")</f>
        <v/>
      </c>
      <c r="CG56" s="143" t="str">
        <f>IFERROR(VLOOKUP($B56,'NAV plus Dist'!$B:$FD,CG$1,FALSE)/VLOOKUP($B55,NAV!$A:$FC,CG$1,FALSE)*CG57,"")</f>
        <v/>
      </c>
      <c r="CH56" s="143" t="str">
        <f>IFERROR(VLOOKUP($B56,'NAV plus Dist'!$B:$FD,CH$1,FALSE)/VLOOKUP($B55,NAV!$A:$FC,CH$1,FALSE)*CH57,"")</f>
        <v/>
      </c>
      <c r="CI56" s="143" t="str">
        <f>IFERROR(VLOOKUP($B56,'NAV plus Dist'!$B:$FD,CI$1,FALSE)/VLOOKUP($B55,NAV!$A:$FC,CI$1,FALSE)*CI57,"")</f>
        <v/>
      </c>
      <c r="CJ56" s="143" t="str">
        <f>IFERROR(VLOOKUP($B56,'NAV plus Dist'!$B:$FD,CJ$1,FALSE)/VLOOKUP($B55,NAV!$A:$FC,CJ$1,FALSE)*CJ57,"")</f>
        <v/>
      </c>
      <c r="CK56" s="143" t="str">
        <f>IFERROR(VLOOKUP($B56,'NAV plus Dist'!$B:$AAA,CK$1,FALSE)/VLOOKUP($B55,NAV!$A:$AAA,CK$1,FALSE)*CK57,"")</f>
        <v/>
      </c>
      <c r="CL56" s="143" t="str">
        <f>IFERROR(VLOOKUP($B56,'NAV plus Dist'!$B:$AAA,CL$1,FALSE)/VLOOKUP($B55,NAV!$A:$AAA,CL$1,FALSE)*CL57,"")</f>
        <v/>
      </c>
      <c r="CM56" s="143" t="str">
        <f>IFERROR(VLOOKUP($B56,'NAV plus Dist'!$B:$AAA,CM$1,FALSE)/VLOOKUP($B55,NAV!$A:$AAA,CM$1,FALSE)*CM57,"")</f>
        <v/>
      </c>
      <c r="CN56" s="143" t="str">
        <f>IFERROR(VLOOKUP($B56,'NAV plus Dist'!$B:$AAA,CN$1,FALSE)/VLOOKUP($B55,NAV!$A:$AAA,CN$1,FALSE)*CN57,"")</f>
        <v/>
      </c>
      <c r="CO56" s="143" t="str">
        <f>IFERROR(VLOOKUP($B56,'NAV plus Dist'!$B:$AAA,CO$1,FALSE)/VLOOKUP($B55,NAV!$A:$AAA,CO$1,FALSE)*CO57,"")</f>
        <v/>
      </c>
      <c r="CP56" s="143" t="str">
        <f>IFERROR(VLOOKUP($B56,'NAV plus Dist'!$B:$AAA,CP$1,FALSE)/VLOOKUP($B55,NAV!$A:$AAA,CP$1,FALSE)*CP57,"")</f>
        <v/>
      </c>
      <c r="CQ56" s="143" t="str">
        <f>IFERROR(VLOOKUP($B56,'NAV plus Dist'!$B:$AAA,CQ$1,FALSE)/VLOOKUP($B55,NAV!$A:$AAA,CQ$1,FALSE)*CQ57,"")</f>
        <v/>
      </c>
      <c r="CR56" s="143" t="str">
        <f>IFERROR(VLOOKUP($B56,'NAV plus Dist'!$B:$AAA,CR$1,FALSE)/VLOOKUP($B55,NAV!$A:$AAA,CR$1,FALSE)*CR57,"")</f>
        <v/>
      </c>
      <c r="CS56" s="143" t="str">
        <f>IFERROR(VLOOKUP($B56,'NAV plus Dist'!$B:$AAA,CS$1,FALSE)/VLOOKUP($B55,NAV!$A:$AAA,CS$1,FALSE)*CS57,"")</f>
        <v/>
      </c>
      <c r="CT56" s="143" t="str">
        <f>IFERROR(VLOOKUP($B56,'NAV plus Dist'!$B:$AAA,CT$1,FALSE)/VLOOKUP($B55,NAV!$A:$AAA,CT$1,FALSE)*CT57,"")</f>
        <v/>
      </c>
      <c r="CU56" s="143" t="str">
        <f>IFERROR(VLOOKUP($B56,'NAV plus Dist'!$B:$AAA,CU$1,FALSE)/VLOOKUP($B55,NAV!$A:$AAA,CU$1,FALSE)*CU57,"")</f>
        <v/>
      </c>
      <c r="CV56" s="143" t="str">
        <f>IFERROR(VLOOKUP($B56,'NAV plus Dist'!$B:$AAA,CV$1,FALSE)/VLOOKUP($B55,NAV!$A:$AAA,CV$1,FALSE)*CV57,"")</f>
        <v/>
      </c>
      <c r="CW56" s="143" t="str">
        <f>IFERROR(VLOOKUP($B56,'NAV plus Dist'!$B:$AAA,CW$1,FALSE)/VLOOKUP($B55,NAV!$A:$AAA,CW$1,FALSE)*CW57,"")</f>
        <v/>
      </c>
      <c r="CX56" s="143" t="str">
        <f>IFERROR(VLOOKUP($B56,'NAV plus Dist'!$B:$AAA,CX$1,FALSE)/VLOOKUP($B55,NAV!$A:$AAA,CX$1,FALSE)*CX57,"")</f>
        <v/>
      </c>
      <c r="CY56" s="143" t="str">
        <f>IFERROR(VLOOKUP($B56,'NAV plus Dist'!$B:$AAA,CY$1,FALSE)/VLOOKUP($B55,NAV!$A:$AAA,CY$1,FALSE)*CY57,"")</f>
        <v/>
      </c>
      <c r="CZ56" s="143" t="str">
        <f>IFERROR(VLOOKUP($B56,'NAV plus Dist'!$B:$AAA,CZ$1,FALSE)/VLOOKUP($B55,NAV!$A:$AAA,CZ$1,FALSE)*CZ57,"")</f>
        <v/>
      </c>
      <c r="DA56" s="143" t="str">
        <f>IFERROR(VLOOKUP($B56,'NAV plus Dist'!$B:$AAA,DA$1,FALSE)/VLOOKUP($B55,NAV!$A:$AAA,DA$1,FALSE)*DA57,"")</f>
        <v/>
      </c>
      <c r="DB56" s="143" t="str">
        <f>IFERROR(VLOOKUP($B56,'NAV plus Dist'!$B:$AAA,DB$1,FALSE)/VLOOKUP($B55,NAV!$A:$AAA,DB$1,FALSE)*DB57,"")</f>
        <v/>
      </c>
      <c r="DC56" s="143" t="str">
        <f>IFERROR(VLOOKUP($B56,'NAV plus Dist'!$B:$AAA,DC$1,FALSE)/VLOOKUP($B55,NAV!$A:$AAA,DC$1,FALSE)*DC57,"")</f>
        <v/>
      </c>
      <c r="DD56" s="143" t="str">
        <f>IFERROR(VLOOKUP($B56,'NAV plus Dist'!$B:$AAA,DD$1,FALSE)/VLOOKUP($B55,NAV!$A:$AAA,DD$1,FALSE)*DD57,"")</f>
        <v/>
      </c>
      <c r="DE56" s="143" t="str">
        <f>IFERROR(VLOOKUP($B56,'NAV plus Dist'!$B:$AAA,DE$1,FALSE)/VLOOKUP($B55,NAV!$A:$AAA,DE$1,FALSE)*DE57,"")</f>
        <v/>
      </c>
      <c r="DF56" s="143" t="str">
        <f>IFERROR(VLOOKUP($B56,'NAV plus Dist'!$B:$AAA,DF$1,FALSE)/VLOOKUP($B55,NAV!$A:$AAA,DF$1,FALSE)*DF57,"")</f>
        <v/>
      </c>
      <c r="DG56" s="143" t="str">
        <f>IFERROR(VLOOKUP($B56,'NAV plus Dist'!$B:$AAA,DG$1,FALSE)/VLOOKUP($B55,NAV!$A:$AAA,DG$1,FALSE)*DG57,"")</f>
        <v/>
      </c>
      <c r="DH56" s="143" t="str">
        <f>IFERROR(VLOOKUP($B56,'NAV plus Dist'!$B:$AAA,DH$1,FALSE)/VLOOKUP($B55,NAV!$A:$AAA,DH$1,FALSE)*DH57,"")</f>
        <v/>
      </c>
    </row>
    <row r="57" spans="1:112">
      <c r="A57" s="94">
        <f t="shared" si="35"/>
        <v>144</v>
      </c>
      <c r="B57" s="168">
        <f t="shared" si="36"/>
        <v>41698</v>
      </c>
      <c r="C57" s="143" t="str">
        <f>IFERROR(VLOOKUP($B57,'NAV plus Dist'!$B:$FD,C$1,FALSE)/VLOOKUP($B56,NAV!$A:$FC,C$1,FALSE)*C58,"")</f>
        <v/>
      </c>
      <c r="D57" s="143" t="str">
        <f>IFERROR(VLOOKUP($B57,'NAV plus Dist'!$B:$FD,D$1,FALSE)/VLOOKUP($B56,NAV!$A:$FC,D$1,FALSE)*D58,"")</f>
        <v/>
      </c>
      <c r="E57" s="143" t="str">
        <f>IFERROR(VLOOKUP($B57,'NAV plus Dist'!$B:$FD,E$1,FALSE)/VLOOKUP($B56,NAV!$A:$FC,E$1,FALSE)*E58,"")</f>
        <v/>
      </c>
      <c r="F57" s="143" t="str">
        <f>IFERROR(VLOOKUP($B57,'NAV plus Dist'!$B:$FD,F$1,FALSE)/VLOOKUP($B56,NAV!$A:$FC,F$1,FALSE)*F58,"")</f>
        <v/>
      </c>
      <c r="G57" s="143" t="str">
        <f>IFERROR(VLOOKUP($B57,'NAV plus Dist'!$B:$FD,G$1,FALSE)/VLOOKUP($B56,NAV!$A:$FC,G$1,FALSE)*G58,"")</f>
        <v/>
      </c>
      <c r="H57" s="143" t="str">
        <f>IFERROR(VLOOKUP($B57,'NAV plus Dist'!$B:$FD,H$1,FALSE)/VLOOKUP($B56,NAV!$A:$FC,H$1,FALSE)*H58,"")</f>
        <v/>
      </c>
      <c r="I57" s="143" t="str">
        <f>IFERROR(VLOOKUP($B57,'NAV plus Dist'!$B:$FD,I$1,FALSE)/VLOOKUP($B56,NAV!$A:$FC,I$1,FALSE)*I58,"")</f>
        <v/>
      </c>
      <c r="J57" s="143" t="str">
        <f>IFERROR(VLOOKUP($B57,'NAV plus Dist'!$B:$FD,J$1,FALSE)/VLOOKUP($B56,NAV!$A:$FC,J$1,FALSE)*J58,"")</f>
        <v/>
      </c>
      <c r="K57" s="143" t="str">
        <f>IFERROR(VLOOKUP($B57,'NAV plus Dist'!$B:$FD,K$1,FALSE)/VLOOKUP($B56,NAV!$A:$FC,K$1,FALSE)*K58,"")</f>
        <v/>
      </c>
      <c r="L57" s="143" t="str">
        <f>IFERROR(VLOOKUP($B57,'NAV plus Dist'!$B:$FD,L$1,FALSE)/VLOOKUP($B56,NAV!$A:$FC,L$1,FALSE)*L58,"")</f>
        <v/>
      </c>
      <c r="M57" s="143" t="str">
        <f>IFERROR(VLOOKUP($B57,'NAV plus Dist'!$B:$FD,M$1,FALSE)/VLOOKUP($B56,NAV!$A:$FC,M$1,FALSE)*M58,"")</f>
        <v/>
      </c>
      <c r="N57" s="143" t="str">
        <f>IFERROR(VLOOKUP($B57,'NAV plus Dist'!$B:$FD,N$1,FALSE)/VLOOKUP($B56,NAV!$A:$FC,N$1,FALSE)*N58,"")</f>
        <v/>
      </c>
      <c r="O57" s="143" t="str">
        <f>IFERROR(VLOOKUP($B57,'NAV plus Dist'!$B:$FD,O$1,FALSE)/VLOOKUP($B56,NAV!$A:$FC,O$1,FALSE)*O58,"")</f>
        <v/>
      </c>
      <c r="P57" s="143" t="str">
        <f>IFERROR(VLOOKUP($B57,'NAV plus Dist'!$B:$FD,P$1,FALSE)/VLOOKUP($B56,NAV!$A:$FC,P$1,FALSE)*P58,"")</f>
        <v/>
      </c>
      <c r="Q57" s="143" t="str">
        <f>IFERROR(VLOOKUP($B57,'NAV plus Dist'!$B:$FD,Q$1,FALSE)/VLOOKUP($B56,NAV!$A:$FC,Q$1,FALSE)*Q58,"")</f>
        <v/>
      </c>
      <c r="R57" s="143" t="str">
        <f>IFERROR(VLOOKUP($B57,'NAV plus Dist'!$B:$FD,R$1,FALSE)/VLOOKUP($B56,NAV!$A:$FC,R$1,FALSE)*R58,"")</f>
        <v/>
      </c>
      <c r="S57" s="143" t="str">
        <f>IFERROR(VLOOKUP($B57,'NAV plus Dist'!$B:$FD,S$1,FALSE)/VLOOKUP($B56,NAV!$A:$FC,S$1,FALSE)*S58,"")</f>
        <v/>
      </c>
      <c r="T57" s="143" t="str">
        <f>IFERROR(VLOOKUP($B57,'NAV plus Dist'!$B:$FD,T$1,FALSE)/VLOOKUP($B56,NAV!$A:$FC,T$1,FALSE)*T58,"")</f>
        <v/>
      </c>
      <c r="U57" s="143" t="str">
        <f>IFERROR(VLOOKUP($B57,'NAV plus Dist'!$B:$FD,U$1,FALSE)/VLOOKUP($B56,NAV!$A:$FC,U$1,FALSE)*U58,"")</f>
        <v/>
      </c>
      <c r="V57" s="143" t="str">
        <f>IFERROR(VLOOKUP($B57,'NAV plus Dist'!$B:$FD,V$1,FALSE)/VLOOKUP($B56,NAV!$A:$FC,V$1,FALSE)*V58,"")</f>
        <v/>
      </c>
      <c r="W57" s="143" t="str">
        <f>IFERROR(VLOOKUP($B57,'NAV plus Dist'!$B:$FD,W$1,FALSE)/VLOOKUP($B56,NAV!$A:$FC,W$1,FALSE)*W58,"")</f>
        <v/>
      </c>
      <c r="X57" s="143" t="str">
        <f>IFERROR(VLOOKUP($B57,'NAV plus Dist'!$B:$FD,X$1,FALSE)/VLOOKUP($B56,NAV!$A:$FC,X$1,FALSE)*X58,"")</f>
        <v/>
      </c>
      <c r="Y57" s="143" t="str">
        <f>IFERROR(VLOOKUP($B57,'NAV plus Dist'!$B:$FD,Y$1,FALSE)/VLOOKUP($B56,NAV!$A:$FC,Y$1,FALSE)*Y58,"")</f>
        <v/>
      </c>
      <c r="Z57" s="143" t="str">
        <f>IFERROR(VLOOKUP($B57,'NAV plus Dist'!$B:$FD,Z$1,FALSE)/VLOOKUP($B56,NAV!$A:$FC,Z$1,FALSE)*Z58,"")</f>
        <v/>
      </c>
      <c r="AA57" s="143" t="str">
        <f>IFERROR(VLOOKUP($B57,'NAV plus Dist'!$B:$FD,AA$1,FALSE)/VLOOKUP($B56,NAV!$A:$FC,AA$1,FALSE)*AA58,"")</f>
        <v/>
      </c>
      <c r="AB57" s="143" t="str">
        <f>IFERROR(VLOOKUP($B57,'NAV plus Dist'!$B:$FD,AB$1,FALSE)/VLOOKUP($B56,NAV!$A:$FC,AB$1,FALSE)*AB58,"")</f>
        <v/>
      </c>
      <c r="AC57" s="143" t="str">
        <f>IFERROR(VLOOKUP($B57,'NAV plus Dist'!$B:$FD,AC$1,FALSE)/VLOOKUP($B56,NAV!$A:$FC,AC$1,FALSE)*AC58,"")</f>
        <v/>
      </c>
      <c r="AD57" s="143" t="str">
        <f>IFERROR(VLOOKUP($B57,'NAV plus Dist'!$B:$FD,AD$1,FALSE)/VLOOKUP($B56,NAV!$A:$FC,AD$1,FALSE)*AD58,"")</f>
        <v/>
      </c>
      <c r="AE57" s="143" t="str">
        <f>IFERROR(VLOOKUP($B57,'NAV plus Dist'!$B:$FD,AE$1,FALSE)/VLOOKUP($B56,NAV!$A:$FC,AE$1,FALSE)*AE58,"")</f>
        <v/>
      </c>
      <c r="AF57" s="143" t="str">
        <f>IFERROR(VLOOKUP($B57,'NAV plus Dist'!$B:$FD,AF$1,FALSE)/VLOOKUP($B56,NAV!$A:$FC,AF$1,FALSE)*AF58,"")</f>
        <v/>
      </c>
      <c r="AG57" s="143" t="str">
        <f>IFERROR(VLOOKUP($B57,'NAV plus Dist'!$B:$FD,AG$1,FALSE)/VLOOKUP($B56,NAV!$A:$FC,AG$1,FALSE)*AG58,"")</f>
        <v/>
      </c>
      <c r="AH57" s="143" t="str">
        <f>IFERROR(VLOOKUP($B57,'NAV plus Dist'!$B:$FD,AH$1,FALSE)/VLOOKUP($B56,NAV!$A:$FC,AH$1,FALSE)*AH58,"")</f>
        <v/>
      </c>
      <c r="AI57" s="143" t="str">
        <f>IFERROR(VLOOKUP($B57,'NAV plus Dist'!$B:$FD,AI$1,FALSE)/VLOOKUP($B56,NAV!$A:$FC,AI$1,FALSE)*AI58,"")</f>
        <v/>
      </c>
      <c r="AJ57" s="143" t="str">
        <f>IFERROR(VLOOKUP($B57,'NAV plus Dist'!$B:$FD,AJ$1,FALSE)/VLOOKUP($B56,NAV!$A:$FC,AJ$1,FALSE)*AJ58,"")</f>
        <v/>
      </c>
      <c r="AK57" s="169" t="str">
        <f>IFERROR(VLOOKUP($B57,'NAV plus Dist'!$B:$FD,AK$1,FALSE)/VLOOKUP($B56,NAV!$A:$FC,AK$1,FALSE)*AK58,"")</f>
        <v/>
      </c>
      <c r="AL57" s="169" t="str">
        <f>IFERROR(VLOOKUP($B57,'NAV plus Dist'!$B:$FD,AL$1,FALSE)/VLOOKUP($B56,NAV!$A:$FC,AL$1,FALSE)*AL58,"")</f>
        <v/>
      </c>
      <c r="AM57" s="143" t="str">
        <f>IFERROR(VLOOKUP($B57,'NAV plus Dist'!$B:$FD,AM$1,FALSE)/VLOOKUP($B56,NAV!$A:$FC,AM$1,FALSE)*AM58,"")</f>
        <v/>
      </c>
      <c r="AN57" s="143" t="str">
        <f>IFERROR(VLOOKUP($B57,'NAV plus Dist'!$B:$FD,AN$1,FALSE)/VLOOKUP($B56,NAV!$A:$FC,AN$1,FALSE)*AN58,"")</f>
        <v/>
      </c>
      <c r="AO57" s="143" t="str">
        <f>IFERROR(VLOOKUP($B57,'NAV plus Dist'!$B:$FD,AO$1,FALSE)/VLOOKUP($B56,NAV!$A:$FC,AO$1,FALSE)*AO58,"")</f>
        <v/>
      </c>
      <c r="AP57" s="170" t="str">
        <f>IFERROR(VLOOKUP($B57,'NAV plus Dist'!$B:$FD,AP$1,FALSE)/VLOOKUP($B56,NAV!$A:$FC,AP$1,FALSE)*AP58,"")</f>
        <v/>
      </c>
      <c r="AQ57" s="143" t="str">
        <f>IFERROR(VLOOKUP($B57,'NAV plus Dist'!$B:$FD,AQ$1,FALSE)/VLOOKUP($B56,NAV!$A:$FC,AQ$1,FALSE)*AQ58,"")</f>
        <v/>
      </c>
      <c r="AR57" s="143" t="str">
        <f>IFERROR(VLOOKUP($B57,'NAV plus Dist'!$B:$FD,AR$1,FALSE)/VLOOKUP($B56,NAV!$A:$FC,AR$1,FALSE)*AR58,"")</f>
        <v/>
      </c>
      <c r="AS57" s="143" t="str">
        <f>IFERROR(VLOOKUP($B57,'NAV plus Dist'!$B:$FD,AS$1,FALSE)/VLOOKUP($B56,NAV!$A:$FC,AS$1,FALSE)*AS58,"")</f>
        <v/>
      </c>
      <c r="AT57" s="143" t="str">
        <f>IFERROR(VLOOKUP($B57,'NAV plus Dist'!$B:$FD,AT$1,FALSE)/VLOOKUP($B56,NAV!$A:$FC,AT$1,FALSE)*AT58,"")</f>
        <v/>
      </c>
      <c r="AU57" s="143" t="str">
        <f>IFERROR(VLOOKUP($B57,'NAV plus Dist'!$B:$FD,AU$1,FALSE)/VLOOKUP($B56,NAV!$A:$FC,AU$1,FALSE)*AU58,"")</f>
        <v/>
      </c>
      <c r="AV57" s="143" t="str">
        <f>IFERROR(VLOOKUP($B57,'NAV plus Dist'!$B:$FD,AV$1,FALSE)/VLOOKUP($B56,NAV!$A:$FC,AV$1,FALSE)*AV58,"")</f>
        <v/>
      </c>
      <c r="AW57" s="143" t="str">
        <f>IFERROR(VLOOKUP($B57,'NAV plus Dist'!$B:$FD,AW$1,FALSE)/VLOOKUP($B56,NAV!$A:$FC,AW$1,FALSE)*AW58,"")</f>
        <v/>
      </c>
      <c r="AX57" s="143" t="str">
        <f>IFERROR(VLOOKUP($B57,'NAV plus Dist'!$B:$FD,AX$1,FALSE)/VLOOKUP($B56,NAV!$A:$FC,AX$1,FALSE)*AX58,"")</f>
        <v/>
      </c>
      <c r="AY57" s="143" t="str">
        <f>IFERROR(VLOOKUP($B57,'NAV plus Dist'!$B:$FD,AY$1,FALSE)/VLOOKUP($B56,NAV!$A:$FC,AY$1,FALSE)*AY58,"")</f>
        <v/>
      </c>
      <c r="AZ57" s="143" t="str">
        <f>IFERROR(VLOOKUP($B57,'NAV plus Dist'!$B:$FD,AZ$1,FALSE)/VLOOKUP($B56,NAV!$A:$FC,AZ$1,FALSE)*AZ58,"")</f>
        <v/>
      </c>
      <c r="BA57" s="143" t="str">
        <f>IFERROR(VLOOKUP($B57,'NAV plus Dist'!$B:$FD,BA$1,FALSE)/VLOOKUP($B56,NAV!$A:$FC,BA$1,FALSE)*BA58,"")</f>
        <v/>
      </c>
      <c r="BB57" s="143" t="str">
        <f>IFERROR(VLOOKUP($B57,'NAV plus Dist'!$B:$FD,BB$1,FALSE)/VLOOKUP($B56,NAV!$A:$FC,BB$1,FALSE)*BB58,"")</f>
        <v/>
      </c>
      <c r="BC57" s="143" t="str">
        <f>IFERROR(VLOOKUP($B57,'NAV plus Dist'!$B:$FD,BC$1,FALSE)/VLOOKUP($B56,NAV!$A:$FC,BC$1,FALSE)*BC58,"")</f>
        <v/>
      </c>
      <c r="BD57" s="143" t="str">
        <f>IFERROR(VLOOKUP($B57,'NAV plus Dist'!$B:$FD,BD$1,FALSE)/VLOOKUP($B56,NAV!$A:$FC,BD$1,FALSE)*BD58,"")</f>
        <v/>
      </c>
      <c r="BE57" s="143" t="str">
        <f>IFERROR(VLOOKUP($B57,'NAV plus Dist'!$B:$FD,BE$1,FALSE)/VLOOKUP($B56,NAV!$A:$FC,BE$1,FALSE)*BE58,"")</f>
        <v/>
      </c>
      <c r="BF57" s="143" t="str">
        <f>IFERROR(VLOOKUP($B57,'NAV plus Dist'!$B:$FD,BF$1,FALSE)/VLOOKUP($B56,NAV!$A:$FC,BF$1,FALSE)*BF58,"")</f>
        <v/>
      </c>
      <c r="BG57" s="143" t="str">
        <f>IFERROR(VLOOKUP($B57,'NAV plus Dist'!$B:$FD,BG$1,FALSE)/VLOOKUP($B56,NAV!$A:$FC,BG$1,FALSE)*BG58,"")</f>
        <v/>
      </c>
      <c r="BH57" s="143" t="str">
        <f>IFERROR(VLOOKUP($B57,'NAV plus Dist'!$B:$FD,BH$1,FALSE)/VLOOKUP($B56,NAV!$A:$FC,BH$1,FALSE)*BH58,"")</f>
        <v/>
      </c>
      <c r="BI57" s="143" t="str">
        <f>IFERROR(VLOOKUP($B57,'NAV plus Dist'!$B:$FD,BI$1,FALSE)/VLOOKUP($B56,NAV!$A:$FC,BI$1,FALSE)*BI58,"")</f>
        <v/>
      </c>
      <c r="BJ57" s="143" t="str">
        <f>IFERROR(VLOOKUP($B57,'NAV plus Dist'!$B:$FD,BJ$1,FALSE)/VLOOKUP($B56,NAV!$A:$FC,BJ$1,FALSE)*BJ58,"")</f>
        <v/>
      </c>
      <c r="BK57" s="143" t="str">
        <f>IFERROR(VLOOKUP($B57,'NAV plus Dist'!$B:$FD,BK$1,FALSE)/VLOOKUP($B56,NAV!$A:$FC,BK$1,FALSE)*BK58,"")</f>
        <v/>
      </c>
      <c r="BL57" s="143" t="str">
        <f>IFERROR(VLOOKUP($B57,'NAV plus Dist'!$B:$FD,BL$1,FALSE)/VLOOKUP($B56,NAV!$A:$FC,BL$1,FALSE)*BL58,"")</f>
        <v/>
      </c>
      <c r="BM57" s="143" t="str">
        <f>IFERROR(VLOOKUP($B57,'NAV plus Dist'!$B:$FD,BM$1,FALSE)/VLOOKUP($B56,NAV!$A:$FC,BM$1,FALSE)*BM58,"")</f>
        <v/>
      </c>
      <c r="BN57" s="143" t="str">
        <f>IFERROR(VLOOKUP($B57,'NAV plus Dist'!$B:$FD,BN$1,FALSE)/VLOOKUP($B56,NAV!$A:$FC,BN$1,FALSE)*BN58,"")</f>
        <v/>
      </c>
      <c r="BO57" s="143" t="str">
        <f>IFERROR(VLOOKUP($B57,'NAV plus Dist'!$B:$FD,BO$1,FALSE)/VLOOKUP($B56,NAV!$A:$FC,BO$1,FALSE)*BO58,"")</f>
        <v/>
      </c>
      <c r="BP57" s="143" t="str">
        <f>IFERROR(VLOOKUP($B57,'NAV plus Dist'!$B:$FD,BP$1,FALSE)/VLOOKUP($B56,NAV!$A:$FC,BP$1,FALSE)*BP58,"")</f>
        <v/>
      </c>
      <c r="BQ57" s="143" t="str">
        <f>IFERROR(VLOOKUP($B57,'NAV plus Dist'!$B:$FD,BQ$1,FALSE)/VLOOKUP($B56,NAV!$A:$FC,BQ$1,FALSE)*BQ58,"")</f>
        <v/>
      </c>
      <c r="BR57" s="143" t="str">
        <f>IFERROR(VLOOKUP($B57,'NAV plus Dist'!$B:$FD,BR$1,FALSE)/VLOOKUP($B56,NAV!$A:$FC,BR$1,FALSE)*BR58,"")</f>
        <v/>
      </c>
      <c r="BS57" s="143" t="str">
        <f>IFERROR(VLOOKUP($B57,'NAV plus Dist'!$B:$FD,BS$1,FALSE)/VLOOKUP($B56,NAV!$A:$FC,BS$1,FALSE)*BS58,"")</f>
        <v/>
      </c>
      <c r="BT57" s="143" t="str">
        <f>IFERROR(VLOOKUP($B57,'NAV plus Dist'!$B:$FD,BT$1,FALSE)/VLOOKUP($B56,NAV!$A:$FC,BT$1,FALSE)*BT58,"")</f>
        <v/>
      </c>
      <c r="BU57" s="143" t="str">
        <f>IFERROR(VLOOKUP($B57,'NAV plus Dist'!$B:$FD,BU$1,FALSE)/VLOOKUP($B56,NAV!$A:$FC,BU$1,FALSE)*BU58,"")</f>
        <v/>
      </c>
      <c r="BV57" s="143" t="str">
        <f>IFERROR(VLOOKUP($B57,'NAV plus Dist'!$B:$FD,BV$1,FALSE)/VLOOKUP($B56,NAV!$A:$FC,BV$1,FALSE)*BV58,"")</f>
        <v/>
      </c>
      <c r="BW57" s="143" t="str">
        <f>IFERROR(VLOOKUP($B57,'NAV plus Dist'!$B:$FD,BW$1,FALSE)/VLOOKUP($B56,NAV!$A:$FC,BW$1,FALSE)*BW58,"")</f>
        <v/>
      </c>
      <c r="BX57" s="143" t="str">
        <f>IFERROR(VLOOKUP($B57,'NAV plus Dist'!$B:$FD,BX$1,FALSE)/VLOOKUP($B56,NAV!$A:$FC,BX$1,FALSE)*BX58,"")</f>
        <v/>
      </c>
      <c r="BY57" s="143" t="str">
        <f>IFERROR(VLOOKUP($B57,'NAV plus Dist'!$B:$FD,BY$1,FALSE)/VLOOKUP($B56,NAV!$A:$FC,BY$1,FALSE)*BY58,"")</f>
        <v/>
      </c>
      <c r="BZ57" s="143" t="str">
        <f>IFERROR(VLOOKUP($B57,'NAV plus Dist'!$B:$FD,BZ$1,FALSE)/VLOOKUP($B56,NAV!$A:$FC,BZ$1,FALSE)*BZ58,"")</f>
        <v/>
      </c>
      <c r="CA57" s="143" t="str">
        <f>IFERROR(VLOOKUP($B57,'NAV plus Dist'!$B:$FD,CA$1,FALSE)/VLOOKUP($B56,NAV!$A:$FC,CA$1,FALSE)*CA58,"")</f>
        <v/>
      </c>
      <c r="CB57" s="143" t="str">
        <f>IFERROR(VLOOKUP($B57,'NAV plus Dist'!$B:$FD,CB$1,FALSE)/VLOOKUP($B56,NAV!$A:$FC,CB$1,FALSE)*CB58,"")</f>
        <v/>
      </c>
      <c r="CC57" s="143" t="str">
        <f>IFERROR(VLOOKUP($B57,'NAV plus Dist'!$B:$FD,CC$1,FALSE)/VLOOKUP($B56,NAV!$A:$FC,CC$1,FALSE)*CC58,"")</f>
        <v/>
      </c>
      <c r="CD57" s="143" t="str">
        <f>IFERROR(VLOOKUP($B57,'NAV plus Dist'!$B:$FD,CD$1,FALSE)/VLOOKUP($B56,NAV!$A:$FC,CD$1,FALSE)*CD58,"")</f>
        <v/>
      </c>
      <c r="CE57" s="143" t="str">
        <f>IFERROR(VLOOKUP($B57,'NAV plus Dist'!$B:$FD,CE$1,FALSE)/VLOOKUP($B56,NAV!$A:$FC,CE$1,FALSE)*CE58,"")</f>
        <v/>
      </c>
      <c r="CF57" s="143" t="str">
        <f>IFERROR(VLOOKUP($B57,'NAV plus Dist'!$B:$FD,CF$1,FALSE)/VLOOKUP($B56,NAV!$A:$FC,CF$1,FALSE)*CF58,"")</f>
        <v/>
      </c>
      <c r="CG57" s="143" t="str">
        <f>IFERROR(VLOOKUP($B57,'NAV plus Dist'!$B:$FD,CG$1,FALSE)/VLOOKUP($B56,NAV!$A:$FC,CG$1,FALSE)*CG58,"")</f>
        <v/>
      </c>
      <c r="CH57" s="143" t="str">
        <f>IFERROR(VLOOKUP($B57,'NAV plus Dist'!$B:$FD,CH$1,FALSE)/VLOOKUP($B56,NAV!$A:$FC,CH$1,FALSE)*CH58,"")</f>
        <v/>
      </c>
      <c r="CI57" s="143" t="str">
        <f>IFERROR(VLOOKUP($B57,'NAV plus Dist'!$B:$FD,CI$1,FALSE)/VLOOKUP($B56,NAV!$A:$FC,CI$1,FALSE)*CI58,"")</f>
        <v/>
      </c>
      <c r="CJ57" s="143" t="str">
        <f>IFERROR(VLOOKUP($B57,'NAV plus Dist'!$B:$FD,CJ$1,FALSE)/VLOOKUP($B56,NAV!$A:$FC,CJ$1,FALSE)*CJ58,"")</f>
        <v/>
      </c>
      <c r="CK57" s="143" t="str">
        <f>IFERROR(VLOOKUP($B57,'NAV plus Dist'!$B:$AAA,CK$1,FALSE)/VLOOKUP($B56,NAV!$A:$AAA,CK$1,FALSE)*CK58,"")</f>
        <v/>
      </c>
      <c r="CL57" s="143" t="str">
        <f>IFERROR(VLOOKUP($B57,'NAV plus Dist'!$B:$AAA,CL$1,FALSE)/VLOOKUP($B56,NAV!$A:$AAA,CL$1,FALSE)*CL58,"")</f>
        <v/>
      </c>
      <c r="CM57" s="143" t="str">
        <f>IFERROR(VLOOKUP($B57,'NAV plus Dist'!$B:$AAA,CM$1,FALSE)/VLOOKUP($B56,NAV!$A:$AAA,CM$1,FALSE)*CM58,"")</f>
        <v/>
      </c>
      <c r="CN57" s="143" t="str">
        <f>IFERROR(VLOOKUP($B57,'NAV plus Dist'!$B:$AAA,CN$1,FALSE)/VLOOKUP($B56,NAV!$A:$AAA,CN$1,FALSE)*CN58,"")</f>
        <v/>
      </c>
      <c r="CO57" s="143" t="str">
        <f>IFERROR(VLOOKUP($B57,'NAV plus Dist'!$B:$AAA,CO$1,FALSE)/VLOOKUP($B56,NAV!$A:$AAA,CO$1,FALSE)*CO58,"")</f>
        <v/>
      </c>
      <c r="CP57" s="143" t="str">
        <f>IFERROR(VLOOKUP($B57,'NAV plus Dist'!$B:$AAA,CP$1,FALSE)/VLOOKUP($B56,NAV!$A:$AAA,CP$1,FALSE)*CP58,"")</f>
        <v/>
      </c>
      <c r="CQ57" s="143" t="str">
        <f>IFERROR(VLOOKUP($B57,'NAV plus Dist'!$B:$AAA,CQ$1,FALSE)/VLOOKUP($B56,NAV!$A:$AAA,CQ$1,FALSE)*CQ58,"")</f>
        <v/>
      </c>
      <c r="CR57" s="143" t="str">
        <f>IFERROR(VLOOKUP($B57,'NAV plus Dist'!$B:$AAA,CR$1,FALSE)/VLOOKUP($B56,NAV!$A:$AAA,CR$1,FALSE)*CR58,"")</f>
        <v/>
      </c>
      <c r="CS57" s="143" t="str">
        <f>IFERROR(VLOOKUP($B57,'NAV plus Dist'!$B:$AAA,CS$1,FALSE)/VLOOKUP($B56,NAV!$A:$AAA,CS$1,FALSE)*CS58,"")</f>
        <v/>
      </c>
      <c r="CT57" s="143" t="str">
        <f>IFERROR(VLOOKUP($B57,'NAV plus Dist'!$B:$AAA,CT$1,FALSE)/VLOOKUP($B56,NAV!$A:$AAA,CT$1,FALSE)*CT58,"")</f>
        <v/>
      </c>
      <c r="CU57" s="143" t="str">
        <f>IFERROR(VLOOKUP($B57,'NAV plus Dist'!$B:$AAA,CU$1,FALSE)/VLOOKUP($B56,NAV!$A:$AAA,CU$1,FALSE)*CU58,"")</f>
        <v/>
      </c>
      <c r="CV57" s="143" t="str">
        <f>IFERROR(VLOOKUP($B57,'NAV plus Dist'!$B:$AAA,CV$1,FALSE)/VLOOKUP($B56,NAV!$A:$AAA,CV$1,FALSE)*CV58,"")</f>
        <v/>
      </c>
      <c r="CW57" s="143" t="str">
        <f>IFERROR(VLOOKUP($B57,'NAV plus Dist'!$B:$AAA,CW$1,FALSE)/VLOOKUP($B56,NAV!$A:$AAA,CW$1,FALSE)*CW58,"")</f>
        <v/>
      </c>
      <c r="CX57" s="143" t="str">
        <f>IFERROR(VLOOKUP($B57,'NAV plus Dist'!$B:$AAA,CX$1,FALSE)/VLOOKUP($B56,NAV!$A:$AAA,CX$1,FALSE)*CX58,"")</f>
        <v/>
      </c>
      <c r="CY57" s="143" t="str">
        <f>IFERROR(VLOOKUP($B57,'NAV plus Dist'!$B:$AAA,CY$1,FALSE)/VLOOKUP($B56,NAV!$A:$AAA,CY$1,FALSE)*CY58,"")</f>
        <v/>
      </c>
      <c r="CZ57" s="143" t="str">
        <f>IFERROR(VLOOKUP($B57,'NAV plus Dist'!$B:$AAA,CZ$1,FALSE)/VLOOKUP($B56,NAV!$A:$AAA,CZ$1,FALSE)*CZ58,"")</f>
        <v/>
      </c>
      <c r="DA57" s="143" t="str">
        <f>IFERROR(VLOOKUP($B57,'NAV plus Dist'!$B:$AAA,DA$1,FALSE)/VLOOKUP($B56,NAV!$A:$AAA,DA$1,FALSE)*DA58,"")</f>
        <v/>
      </c>
      <c r="DB57" s="143" t="str">
        <f>IFERROR(VLOOKUP($B57,'NAV plus Dist'!$B:$AAA,DB$1,FALSE)/VLOOKUP($B56,NAV!$A:$AAA,DB$1,FALSE)*DB58,"")</f>
        <v/>
      </c>
      <c r="DC57" s="143" t="str">
        <f>IFERROR(VLOOKUP($B57,'NAV plus Dist'!$B:$AAA,DC$1,FALSE)/VLOOKUP($B56,NAV!$A:$AAA,DC$1,FALSE)*DC58,"")</f>
        <v/>
      </c>
      <c r="DD57" s="143" t="str">
        <f>IFERROR(VLOOKUP($B57,'NAV plus Dist'!$B:$AAA,DD$1,FALSE)/VLOOKUP($B56,NAV!$A:$AAA,DD$1,FALSE)*DD58,"")</f>
        <v/>
      </c>
      <c r="DE57" s="143" t="str">
        <f>IFERROR(VLOOKUP($B57,'NAV plus Dist'!$B:$AAA,DE$1,FALSE)/VLOOKUP($B56,NAV!$A:$AAA,DE$1,FALSE)*DE58,"")</f>
        <v/>
      </c>
      <c r="DF57" s="143" t="str">
        <f>IFERROR(VLOOKUP($B57,'NAV plus Dist'!$B:$AAA,DF$1,FALSE)/VLOOKUP($B56,NAV!$A:$AAA,DF$1,FALSE)*DF58,"")</f>
        <v/>
      </c>
      <c r="DG57" s="143" t="str">
        <f>IFERROR(VLOOKUP($B57,'NAV plus Dist'!$B:$AAA,DG$1,FALSE)/VLOOKUP($B56,NAV!$A:$AAA,DG$1,FALSE)*DG58,"")</f>
        <v/>
      </c>
      <c r="DH57" s="143" t="str">
        <f>IFERROR(VLOOKUP($B57,'NAV plus Dist'!$B:$AAA,DH$1,FALSE)/VLOOKUP($B56,NAV!$A:$AAA,DH$1,FALSE)*DH58,"")</f>
        <v/>
      </c>
    </row>
    <row r="58" spans="1:112">
      <c r="A58" s="94">
        <f t="shared" si="35"/>
        <v>143</v>
      </c>
      <c r="B58" s="168">
        <f t="shared" si="36"/>
        <v>41729</v>
      </c>
      <c r="C58" s="143" t="str">
        <f>IFERROR(VLOOKUP($B58,'NAV plus Dist'!$B:$FD,C$1,FALSE)/VLOOKUP($B57,NAV!$A:$FC,C$1,FALSE)*C59,"")</f>
        <v/>
      </c>
      <c r="D58" s="143" t="str">
        <f>IFERROR(VLOOKUP($B58,'NAV plus Dist'!$B:$FD,D$1,FALSE)/VLOOKUP($B57,NAV!$A:$FC,D$1,FALSE)*D59,"")</f>
        <v/>
      </c>
      <c r="E58" s="143" t="str">
        <f>IFERROR(VLOOKUP($B58,'NAV plus Dist'!$B:$FD,E$1,FALSE)/VLOOKUP($B57,NAV!$A:$FC,E$1,FALSE)*E59,"")</f>
        <v/>
      </c>
      <c r="F58" s="143" t="str">
        <f>IFERROR(VLOOKUP($B58,'NAV plus Dist'!$B:$FD,F$1,FALSE)/VLOOKUP($B57,NAV!$A:$FC,F$1,FALSE)*F59,"")</f>
        <v/>
      </c>
      <c r="G58" s="143" t="str">
        <f>IFERROR(VLOOKUP($B58,'NAV plus Dist'!$B:$FD,G$1,FALSE)/VLOOKUP($B57,NAV!$A:$FC,G$1,FALSE)*G59,"")</f>
        <v/>
      </c>
      <c r="H58" s="143" t="str">
        <f>IFERROR(VLOOKUP($B58,'NAV plus Dist'!$B:$FD,H$1,FALSE)/VLOOKUP($B57,NAV!$A:$FC,H$1,FALSE)*H59,"")</f>
        <v/>
      </c>
      <c r="I58" s="143" t="str">
        <f>IFERROR(VLOOKUP($B58,'NAV plus Dist'!$B:$FD,I$1,FALSE)/VLOOKUP($B57,NAV!$A:$FC,I$1,FALSE)*I59,"")</f>
        <v/>
      </c>
      <c r="J58" s="143" t="str">
        <f>IFERROR(VLOOKUP($B58,'NAV plus Dist'!$B:$FD,J$1,FALSE)/VLOOKUP($B57,NAV!$A:$FC,J$1,FALSE)*J59,"")</f>
        <v/>
      </c>
      <c r="K58" s="143" t="str">
        <f>IFERROR(VLOOKUP($B58,'NAV plus Dist'!$B:$FD,K$1,FALSE)/VLOOKUP($B57,NAV!$A:$FC,K$1,FALSE)*K59,"")</f>
        <v/>
      </c>
      <c r="L58" s="143" t="str">
        <f>IFERROR(VLOOKUP($B58,'NAV plus Dist'!$B:$FD,L$1,FALSE)/VLOOKUP($B57,NAV!$A:$FC,L$1,FALSE)*L59,"")</f>
        <v/>
      </c>
      <c r="M58" s="143" t="str">
        <f>IFERROR(VLOOKUP($B58,'NAV plus Dist'!$B:$FD,M$1,FALSE)/VLOOKUP($B57,NAV!$A:$FC,M$1,FALSE)*M59,"")</f>
        <v/>
      </c>
      <c r="N58" s="143" t="str">
        <f>IFERROR(VLOOKUP($B58,'NAV plus Dist'!$B:$FD,N$1,FALSE)/VLOOKUP($B57,NAV!$A:$FC,N$1,FALSE)*N59,"")</f>
        <v/>
      </c>
      <c r="O58" s="143" t="str">
        <f>IFERROR(VLOOKUP($B58,'NAV plus Dist'!$B:$FD,O$1,FALSE)/VLOOKUP($B57,NAV!$A:$FC,O$1,FALSE)*O59,"")</f>
        <v/>
      </c>
      <c r="P58" s="143" t="str">
        <f>IFERROR(VLOOKUP($B58,'NAV plus Dist'!$B:$FD,P$1,FALSE)/VLOOKUP($B57,NAV!$A:$FC,P$1,FALSE)*P59,"")</f>
        <v/>
      </c>
      <c r="Q58" s="143" t="str">
        <f>IFERROR(VLOOKUP($B58,'NAV plus Dist'!$B:$FD,Q$1,FALSE)/VLOOKUP($B57,NAV!$A:$FC,Q$1,FALSE)*Q59,"")</f>
        <v/>
      </c>
      <c r="R58" s="143" t="str">
        <f>IFERROR(VLOOKUP($B58,'NAV plus Dist'!$B:$FD,R$1,FALSE)/VLOOKUP($B57,NAV!$A:$FC,R$1,FALSE)*R59,"")</f>
        <v/>
      </c>
      <c r="S58" s="143" t="str">
        <f>IFERROR(VLOOKUP($B58,'NAV plus Dist'!$B:$FD,S$1,FALSE)/VLOOKUP($B57,NAV!$A:$FC,S$1,FALSE)*S59,"")</f>
        <v/>
      </c>
      <c r="T58" s="143" t="str">
        <f>IFERROR(VLOOKUP($B58,'NAV plus Dist'!$B:$FD,T$1,FALSE)/VLOOKUP($B57,NAV!$A:$FC,T$1,FALSE)*T59,"")</f>
        <v/>
      </c>
      <c r="U58" s="143" t="str">
        <f>IFERROR(VLOOKUP($B58,'NAV plus Dist'!$B:$FD,U$1,FALSE)/VLOOKUP($B57,NAV!$A:$FC,U$1,FALSE)*U59,"")</f>
        <v/>
      </c>
      <c r="V58" s="143" t="str">
        <f>IFERROR(VLOOKUP($B58,'NAV plus Dist'!$B:$FD,V$1,FALSE)/VLOOKUP($B57,NAV!$A:$FC,V$1,FALSE)*V59,"")</f>
        <v/>
      </c>
      <c r="W58" s="143" t="str">
        <f>IFERROR(VLOOKUP($B58,'NAV plus Dist'!$B:$FD,W$1,FALSE)/VLOOKUP($B57,NAV!$A:$FC,W$1,FALSE)*W59,"")</f>
        <v/>
      </c>
      <c r="X58" s="143" t="str">
        <f>IFERROR(VLOOKUP($B58,'NAV plus Dist'!$B:$FD,X$1,FALSE)/VLOOKUP($B57,NAV!$A:$FC,X$1,FALSE)*X59,"")</f>
        <v/>
      </c>
      <c r="Y58" s="143" t="str">
        <f>IFERROR(VLOOKUP($B58,'NAV plus Dist'!$B:$FD,Y$1,FALSE)/VLOOKUP($B57,NAV!$A:$FC,Y$1,FALSE)*Y59,"")</f>
        <v/>
      </c>
      <c r="Z58" s="143" t="str">
        <f>IFERROR(VLOOKUP($B58,'NAV plus Dist'!$B:$FD,Z$1,FALSE)/VLOOKUP($B57,NAV!$A:$FC,Z$1,FALSE)*Z59,"")</f>
        <v/>
      </c>
      <c r="AA58" s="143" t="str">
        <f>IFERROR(VLOOKUP($B58,'NAV plus Dist'!$B:$FD,AA$1,FALSE)/VLOOKUP($B57,NAV!$A:$FC,AA$1,FALSE)*AA59,"")</f>
        <v/>
      </c>
      <c r="AB58" s="143" t="str">
        <f>IFERROR(VLOOKUP($B58,'NAV plus Dist'!$B:$FD,AB$1,FALSE)/VLOOKUP($B57,NAV!$A:$FC,AB$1,FALSE)*AB59,"")</f>
        <v/>
      </c>
      <c r="AC58" s="143" t="str">
        <f>IFERROR(VLOOKUP($B58,'NAV plus Dist'!$B:$FD,AC$1,FALSE)/VLOOKUP($B57,NAV!$A:$FC,AC$1,FALSE)*AC59,"")</f>
        <v/>
      </c>
      <c r="AD58" s="143" t="str">
        <f>IFERROR(VLOOKUP($B58,'NAV plus Dist'!$B:$FD,AD$1,FALSE)/VLOOKUP($B57,NAV!$A:$FC,AD$1,FALSE)*AD59,"")</f>
        <v/>
      </c>
      <c r="AE58" s="143" t="str">
        <f>IFERROR(VLOOKUP($B58,'NAV plus Dist'!$B:$FD,AE$1,FALSE)/VLOOKUP($B57,NAV!$A:$FC,AE$1,FALSE)*AE59,"")</f>
        <v/>
      </c>
      <c r="AF58" s="143" t="str">
        <f>IFERROR(VLOOKUP($B58,'NAV plus Dist'!$B:$FD,AF$1,FALSE)/VLOOKUP($B57,NAV!$A:$FC,AF$1,FALSE)*AF59,"")</f>
        <v/>
      </c>
      <c r="AG58" s="143" t="str">
        <f>IFERROR(VLOOKUP($B58,'NAV plus Dist'!$B:$FD,AG$1,FALSE)/VLOOKUP($B57,NAV!$A:$FC,AG$1,FALSE)*AG59,"")</f>
        <v/>
      </c>
      <c r="AH58" s="143" t="str">
        <f>IFERROR(VLOOKUP($B58,'NAV plus Dist'!$B:$FD,AH$1,FALSE)/VLOOKUP($B57,NAV!$A:$FC,AH$1,FALSE)*AH59,"")</f>
        <v/>
      </c>
      <c r="AI58" s="143" t="str">
        <f>IFERROR(VLOOKUP($B58,'NAV plus Dist'!$B:$FD,AI$1,FALSE)/VLOOKUP($B57,NAV!$A:$FC,AI$1,FALSE)*AI59,"")</f>
        <v/>
      </c>
      <c r="AJ58" s="143" t="str">
        <f>IFERROR(VLOOKUP($B58,'NAV plus Dist'!$B:$FD,AJ$1,FALSE)/VLOOKUP($B57,NAV!$A:$FC,AJ$1,FALSE)*AJ59,"")</f>
        <v/>
      </c>
      <c r="AK58" s="169" t="str">
        <f>IFERROR(VLOOKUP($B58,'NAV plus Dist'!$B:$FD,AK$1,FALSE)/VLOOKUP($B57,NAV!$A:$FC,AK$1,FALSE)*AK59,"")</f>
        <v/>
      </c>
      <c r="AL58" s="169" t="str">
        <f>IFERROR(VLOOKUP($B58,'NAV plus Dist'!$B:$FD,AL$1,FALSE)/VLOOKUP($B57,NAV!$A:$FC,AL$1,FALSE)*AL59,"")</f>
        <v/>
      </c>
      <c r="AM58" s="143" t="str">
        <f>IFERROR(VLOOKUP($B58,'NAV plus Dist'!$B:$FD,AM$1,FALSE)/VLOOKUP($B57,NAV!$A:$FC,AM$1,FALSE)*AM59,"")</f>
        <v/>
      </c>
      <c r="AN58" s="143" t="str">
        <f>IFERROR(VLOOKUP($B58,'NAV plus Dist'!$B:$FD,AN$1,FALSE)/VLOOKUP($B57,NAV!$A:$FC,AN$1,FALSE)*AN59,"")</f>
        <v/>
      </c>
      <c r="AO58" s="143" t="str">
        <f>IFERROR(VLOOKUP($B58,'NAV plus Dist'!$B:$FD,AO$1,FALSE)/VLOOKUP($B57,NAV!$A:$FC,AO$1,FALSE)*AO59,"")</f>
        <v/>
      </c>
      <c r="AP58" s="170" t="str">
        <f>IFERROR(VLOOKUP($B58,'NAV plus Dist'!$B:$FD,AP$1,FALSE)/VLOOKUP($B57,NAV!$A:$FC,AP$1,FALSE)*AP59,"")</f>
        <v/>
      </c>
      <c r="AQ58" s="143" t="str">
        <f>IFERROR(VLOOKUP($B58,'NAV plus Dist'!$B:$FD,AQ$1,FALSE)/VLOOKUP($B57,NAV!$A:$FC,AQ$1,FALSE)*AQ59,"")</f>
        <v/>
      </c>
      <c r="AR58" s="143" t="str">
        <f>IFERROR(VLOOKUP($B58,'NAV plus Dist'!$B:$FD,AR$1,FALSE)/VLOOKUP($B57,NAV!$A:$FC,AR$1,FALSE)*AR59,"")</f>
        <v/>
      </c>
      <c r="AS58" s="143" t="str">
        <f>IFERROR(VLOOKUP($B58,'NAV plus Dist'!$B:$FD,AS$1,FALSE)/VLOOKUP($B57,NAV!$A:$FC,AS$1,FALSE)*AS59,"")</f>
        <v/>
      </c>
      <c r="AT58" s="143" t="str">
        <f>IFERROR(VLOOKUP($B58,'NAV plus Dist'!$B:$FD,AT$1,FALSE)/VLOOKUP($B57,NAV!$A:$FC,AT$1,FALSE)*AT59,"")</f>
        <v/>
      </c>
      <c r="AU58" s="143" t="str">
        <f>IFERROR(VLOOKUP($B58,'NAV plus Dist'!$B:$FD,AU$1,FALSE)/VLOOKUP($B57,NAV!$A:$FC,AU$1,FALSE)*AU59,"")</f>
        <v/>
      </c>
      <c r="AV58" s="143" t="str">
        <f>IFERROR(VLOOKUP($B58,'NAV plus Dist'!$B:$FD,AV$1,FALSE)/VLOOKUP($B57,NAV!$A:$FC,AV$1,FALSE)*AV59,"")</f>
        <v/>
      </c>
      <c r="AW58" s="143" t="str">
        <f>IFERROR(VLOOKUP($B58,'NAV plus Dist'!$B:$FD,AW$1,FALSE)/VLOOKUP($B57,NAV!$A:$FC,AW$1,FALSE)*AW59,"")</f>
        <v/>
      </c>
      <c r="AX58" s="143" t="str">
        <f>IFERROR(VLOOKUP($B58,'NAV plus Dist'!$B:$FD,AX$1,FALSE)/VLOOKUP($B57,NAV!$A:$FC,AX$1,FALSE)*AX59,"")</f>
        <v/>
      </c>
      <c r="AY58" s="143" t="str">
        <f>IFERROR(VLOOKUP($B58,'NAV plus Dist'!$B:$FD,AY$1,FALSE)/VLOOKUP($B57,NAV!$A:$FC,AY$1,FALSE)*AY59,"")</f>
        <v/>
      </c>
      <c r="AZ58" s="143" t="str">
        <f>IFERROR(VLOOKUP($B58,'NAV plus Dist'!$B:$FD,AZ$1,FALSE)/VLOOKUP($B57,NAV!$A:$FC,AZ$1,FALSE)*AZ59,"")</f>
        <v/>
      </c>
      <c r="BA58" s="143" t="str">
        <f>IFERROR(VLOOKUP($B58,'NAV plus Dist'!$B:$FD,BA$1,FALSE)/VLOOKUP($B57,NAV!$A:$FC,BA$1,FALSE)*BA59,"")</f>
        <v/>
      </c>
      <c r="BB58" s="143" t="str">
        <f>IFERROR(VLOOKUP($B58,'NAV plus Dist'!$B:$FD,BB$1,FALSE)/VLOOKUP($B57,NAV!$A:$FC,BB$1,FALSE)*BB59,"")</f>
        <v/>
      </c>
      <c r="BC58" s="143" t="str">
        <f>IFERROR(VLOOKUP($B58,'NAV plus Dist'!$B:$FD,BC$1,FALSE)/VLOOKUP($B57,NAV!$A:$FC,BC$1,FALSE)*BC59,"")</f>
        <v/>
      </c>
      <c r="BD58" s="143" t="str">
        <f>IFERROR(VLOOKUP($B58,'NAV plus Dist'!$B:$FD,BD$1,FALSE)/VLOOKUP($B57,NAV!$A:$FC,BD$1,FALSE)*BD59,"")</f>
        <v/>
      </c>
      <c r="BE58" s="143" t="str">
        <f>IFERROR(VLOOKUP($B58,'NAV plus Dist'!$B:$FD,BE$1,FALSE)/VLOOKUP($B57,NAV!$A:$FC,BE$1,FALSE)*BE59,"")</f>
        <v/>
      </c>
      <c r="BF58" s="143" t="str">
        <f>IFERROR(VLOOKUP($B58,'NAV plus Dist'!$B:$FD,BF$1,FALSE)/VLOOKUP($B57,NAV!$A:$FC,BF$1,FALSE)*BF59,"")</f>
        <v/>
      </c>
      <c r="BG58" s="143" t="str">
        <f>IFERROR(VLOOKUP($B58,'NAV plus Dist'!$B:$FD,BG$1,FALSE)/VLOOKUP($B57,NAV!$A:$FC,BG$1,FALSE)*BG59,"")</f>
        <v/>
      </c>
      <c r="BH58" s="143" t="str">
        <f>IFERROR(VLOOKUP($B58,'NAV plus Dist'!$B:$FD,BH$1,FALSE)/VLOOKUP($B57,NAV!$A:$FC,BH$1,FALSE)*BH59,"")</f>
        <v/>
      </c>
      <c r="BI58" s="143" t="str">
        <f>IFERROR(VLOOKUP($B58,'NAV plus Dist'!$B:$FD,BI$1,FALSE)/VLOOKUP($B57,NAV!$A:$FC,BI$1,FALSE)*BI59,"")</f>
        <v/>
      </c>
      <c r="BJ58" s="143" t="str">
        <f>IFERROR(VLOOKUP($B58,'NAV plus Dist'!$B:$FD,BJ$1,FALSE)/VLOOKUP($B57,NAV!$A:$FC,BJ$1,FALSE)*BJ59,"")</f>
        <v/>
      </c>
      <c r="BK58" s="143" t="str">
        <f>IFERROR(VLOOKUP($B58,'NAV plus Dist'!$B:$FD,BK$1,FALSE)/VLOOKUP($B57,NAV!$A:$FC,BK$1,FALSE)*BK59,"")</f>
        <v/>
      </c>
      <c r="BL58" s="143" t="str">
        <f>IFERROR(VLOOKUP($B58,'NAV plus Dist'!$B:$FD,BL$1,FALSE)/VLOOKUP($B57,NAV!$A:$FC,BL$1,FALSE)*BL59,"")</f>
        <v/>
      </c>
      <c r="BM58" s="143" t="str">
        <f>IFERROR(VLOOKUP($B58,'NAV plus Dist'!$B:$FD,BM$1,FALSE)/VLOOKUP($B57,NAV!$A:$FC,BM$1,FALSE)*BM59,"")</f>
        <v/>
      </c>
      <c r="BN58" s="143" t="str">
        <f>IFERROR(VLOOKUP($B58,'NAV plus Dist'!$B:$FD,BN$1,FALSE)/VLOOKUP($B57,NAV!$A:$FC,BN$1,FALSE)*BN59,"")</f>
        <v/>
      </c>
      <c r="BO58" s="143" t="str">
        <f>IFERROR(VLOOKUP($B58,'NAV plus Dist'!$B:$FD,BO$1,FALSE)/VLOOKUP($B57,NAV!$A:$FC,BO$1,FALSE)*BO59,"")</f>
        <v/>
      </c>
      <c r="BP58" s="143" t="str">
        <f>IFERROR(VLOOKUP($B58,'NAV plus Dist'!$B:$FD,BP$1,FALSE)/VLOOKUP($B57,NAV!$A:$FC,BP$1,FALSE)*BP59,"")</f>
        <v/>
      </c>
      <c r="BQ58" s="143" t="str">
        <f>IFERROR(VLOOKUP($B58,'NAV plus Dist'!$B:$FD,BQ$1,FALSE)/VLOOKUP($B57,NAV!$A:$FC,BQ$1,FALSE)*BQ59,"")</f>
        <v/>
      </c>
      <c r="BR58" s="143" t="str">
        <f>IFERROR(VLOOKUP($B58,'NAV plus Dist'!$B:$FD,BR$1,FALSE)/VLOOKUP($B57,NAV!$A:$FC,BR$1,FALSE)*BR59,"")</f>
        <v/>
      </c>
      <c r="BS58" s="143" t="str">
        <f>IFERROR(VLOOKUP($B58,'NAV plus Dist'!$B:$FD,BS$1,FALSE)/VLOOKUP($B57,NAV!$A:$FC,BS$1,FALSE)*BS59,"")</f>
        <v/>
      </c>
      <c r="BT58" s="143" t="str">
        <f>IFERROR(VLOOKUP($B58,'NAV plus Dist'!$B:$FD,BT$1,FALSE)/VLOOKUP($B57,NAV!$A:$FC,BT$1,FALSE)*BT59,"")</f>
        <v/>
      </c>
      <c r="BU58" s="143" t="str">
        <f>IFERROR(VLOOKUP($B58,'NAV plus Dist'!$B:$FD,BU$1,FALSE)/VLOOKUP($B57,NAV!$A:$FC,BU$1,FALSE)*BU59,"")</f>
        <v/>
      </c>
      <c r="BV58" s="143" t="str">
        <f>IFERROR(VLOOKUP($B58,'NAV plus Dist'!$B:$FD,BV$1,FALSE)/VLOOKUP($B57,NAV!$A:$FC,BV$1,FALSE)*BV59,"")</f>
        <v/>
      </c>
      <c r="BW58" s="143" t="str">
        <f>IFERROR(VLOOKUP($B58,'NAV plus Dist'!$B:$FD,BW$1,FALSE)/VLOOKUP($B57,NAV!$A:$FC,BW$1,FALSE)*BW59,"")</f>
        <v/>
      </c>
      <c r="BX58" s="143" t="str">
        <f>IFERROR(VLOOKUP($B58,'NAV plus Dist'!$B:$FD,BX$1,FALSE)/VLOOKUP($B57,NAV!$A:$FC,BX$1,FALSE)*BX59,"")</f>
        <v/>
      </c>
      <c r="BY58" s="143" t="str">
        <f>IFERROR(VLOOKUP($B58,'NAV plus Dist'!$B:$FD,BY$1,FALSE)/VLOOKUP($B57,NAV!$A:$FC,BY$1,FALSE)*BY59,"")</f>
        <v/>
      </c>
      <c r="BZ58" s="143" t="str">
        <f>IFERROR(VLOOKUP($B58,'NAV plus Dist'!$B:$FD,BZ$1,FALSE)/VLOOKUP($B57,NAV!$A:$FC,BZ$1,FALSE)*BZ59,"")</f>
        <v/>
      </c>
      <c r="CA58" s="143" t="str">
        <f>IFERROR(VLOOKUP($B58,'NAV plus Dist'!$B:$FD,CA$1,FALSE)/VLOOKUP($B57,NAV!$A:$FC,CA$1,FALSE)*CA59,"")</f>
        <v/>
      </c>
      <c r="CB58" s="143" t="str">
        <f>IFERROR(VLOOKUP($B58,'NAV plus Dist'!$B:$FD,CB$1,FALSE)/VLOOKUP($B57,NAV!$A:$FC,CB$1,FALSE)*CB59,"")</f>
        <v/>
      </c>
      <c r="CC58" s="143" t="str">
        <f>IFERROR(VLOOKUP($B58,'NAV plus Dist'!$B:$FD,CC$1,FALSE)/VLOOKUP($B57,NAV!$A:$FC,CC$1,FALSE)*CC59,"")</f>
        <v/>
      </c>
      <c r="CD58" s="143" t="str">
        <f>IFERROR(VLOOKUP($B58,'NAV plus Dist'!$B:$FD,CD$1,FALSE)/VLOOKUP($B57,NAV!$A:$FC,CD$1,FALSE)*CD59,"")</f>
        <v/>
      </c>
      <c r="CE58" s="143" t="str">
        <f>IFERROR(VLOOKUP($B58,'NAV plus Dist'!$B:$FD,CE$1,FALSE)/VLOOKUP($B57,NAV!$A:$FC,CE$1,FALSE)*CE59,"")</f>
        <v/>
      </c>
      <c r="CF58" s="143" t="str">
        <f>IFERROR(VLOOKUP($B58,'NAV plus Dist'!$B:$FD,CF$1,FALSE)/VLOOKUP($B57,NAV!$A:$FC,CF$1,FALSE)*CF59,"")</f>
        <v/>
      </c>
      <c r="CG58" s="143" t="str">
        <f>IFERROR(VLOOKUP($B58,'NAV plus Dist'!$B:$FD,CG$1,FALSE)/VLOOKUP($B57,NAV!$A:$FC,CG$1,FALSE)*CG59,"")</f>
        <v/>
      </c>
      <c r="CH58" s="143" t="str">
        <f>IFERROR(VLOOKUP($B58,'NAV plus Dist'!$B:$FD,CH$1,FALSE)/VLOOKUP($B57,NAV!$A:$FC,CH$1,FALSE)*CH59,"")</f>
        <v/>
      </c>
      <c r="CI58" s="143" t="str">
        <f>IFERROR(VLOOKUP($B58,'NAV plus Dist'!$B:$FD,CI$1,FALSE)/VLOOKUP($B57,NAV!$A:$FC,CI$1,FALSE)*CI59,"")</f>
        <v/>
      </c>
      <c r="CJ58" s="143" t="str">
        <f>IFERROR(VLOOKUP($B58,'NAV plus Dist'!$B:$FD,CJ$1,FALSE)/VLOOKUP($B57,NAV!$A:$FC,CJ$1,FALSE)*CJ59,"")</f>
        <v/>
      </c>
      <c r="CK58" s="143" t="str">
        <f>IFERROR(VLOOKUP($B58,'NAV plus Dist'!$B:$AAA,CK$1,FALSE)/VLOOKUP($B57,NAV!$A:$AAA,CK$1,FALSE)*CK59,"")</f>
        <v/>
      </c>
      <c r="CL58" s="143" t="str">
        <f>IFERROR(VLOOKUP($B58,'NAV plus Dist'!$B:$AAA,CL$1,FALSE)/VLOOKUP($B57,NAV!$A:$AAA,CL$1,FALSE)*CL59,"")</f>
        <v/>
      </c>
      <c r="CM58" s="143" t="str">
        <f>IFERROR(VLOOKUP($B58,'NAV plus Dist'!$B:$AAA,CM$1,FALSE)/VLOOKUP($B57,NAV!$A:$AAA,CM$1,FALSE)*CM59,"")</f>
        <v/>
      </c>
      <c r="CN58" s="143" t="str">
        <f>IFERROR(VLOOKUP($B58,'NAV plus Dist'!$B:$AAA,CN$1,FALSE)/VLOOKUP($B57,NAV!$A:$AAA,CN$1,FALSE)*CN59,"")</f>
        <v/>
      </c>
      <c r="CO58" s="143" t="str">
        <f>IFERROR(VLOOKUP($B58,'NAV plus Dist'!$B:$AAA,CO$1,FALSE)/VLOOKUP($B57,NAV!$A:$AAA,CO$1,FALSE)*CO59,"")</f>
        <v/>
      </c>
      <c r="CP58" s="143" t="str">
        <f>IFERROR(VLOOKUP($B58,'NAV plus Dist'!$B:$AAA,CP$1,FALSE)/VLOOKUP($B57,NAV!$A:$AAA,CP$1,FALSE)*CP59,"")</f>
        <v/>
      </c>
      <c r="CQ58" s="143" t="str">
        <f>IFERROR(VLOOKUP($B58,'NAV plus Dist'!$B:$AAA,CQ$1,FALSE)/VLOOKUP($B57,NAV!$A:$AAA,CQ$1,FALSE)*CQ59,"")</f>
        <v/>
      </c>
      <c r="CR58" s="143" t="str">
        <f>IFERROR(VLOOKUP($B58,'NAV plus Dist'!$B:$AAA,CR$1,FALSE)/VLOOKUP($B57,NAV!$A:$AAA,CR$1,FALSE)*CR59,"")</f>
        <v/>
      </c>
      <c r="CS58" s="143" t="str">
        <f>IFERROR(VLOOKUP($B58,'NAV plus Dist'!$B:$AAA,CS$1,FALSE)/VLOOKUP($B57,NAV!$A:$AAA,CS$1,FALSE)*CS59,"")</f>
        <v/>
      </c>
      <c r="CT58" s="143" t="str">
        <f>IFERROR(VLOOKUP($B58,'NAV plus Dist'!$B:$AAA,CT$1,FALSE)/VLOOKUP($B57,NAV!$A:$AAA,CT$1,FALSE)*CT59,"")</f>
        <v/>
      </c>
      <c r="CU58" s="143" t="str">
        <f>IFERROR(VLOOKUP($B58,'NAV plus Dist'!$B:$AAA,CU$1,FALSE)/VLOOKUP($B57,NAV!$A:$AAA,CU$1,FALSE)*CU59,"")</f>
        <v/>
      </c>
      <c r="CV58" s="143" t="str">
        <f>IFERROR(VLOOKUP($B58,'NAV plus Dist'!$B:$AAA,CV$1,FALSE)/VLOOKUP($B57,NAV!$A:$AAA,CV$1,FALSE)*CV59,"")</f>
        <v/>
      </c>
      <c r="CW58" s="143" t="str">
        <f>IFERROR(VLOOKUP($B58,'NAV plus Dist'!$B:$AAA,CW$1,FALSE)/VLOOKUP($B57,NAV!$A:$AAA,CW$1,FALSE)*CW59,"")</f>
        <v/>
      </c>
      <c r="CX58" s="143" t="str">
        <f>IFERROR(VLOOKUP($B58,'NAV plus Dist'!$B:$AAA,CX$1,FALSE)/VLOOKUP($B57,NAV!$A:$AAA,CX$1,FALSE)*CX59,"")</f>
        <v/>
      </c>
      <c r="CY58" s="143" t="str">
        <f>IFERROR(VLOOKUP($B58,'NAV plus Dist'!$B:$AAA,CY$1,FALSE)/VLOOKUP($B57,NAV!$A:$AAA,CY$1,FALSE)*CY59,"")</f>
        <v/>
      </c>
      <c r="CZ58" s="143" t="str">
        <f>IFERROR(VLOOKUP($B58,'NAV plus Dist'!$B:$AAA,CZ$1,FALSE)/VLOOKUP($B57,NAV!$A:$AAA,CZ$1,FALSE)*CZ59,"")</f>
        <v/>
      </c>
      <c r="DA58" s="143" t="str">
        <f>IFERROR(VLOOKUP($B58,'NAV plus Dist'!$B:$AAA,DA$1,FALSE)/VLOOKUP($B57,NAV!$A:$AAA,DA$1,FALSE)*DA59,"")</f>
        <v/>
      </c>
      <c r="DB58" s="143" t="str">
        <f>IFERROR(VLOOKUP($B58,'NAV plus Dist'!$B:$AAA,DB$1,FALSE)/VLOOKUP($B57,NAV!$A:$AAA,DB$1,FALSE)*DB59,"")</f>
        <v/>
      </c>
      <c r="DC58" s="143" t="str">
        <f>IFERROR(VLOOKUP($B58,'NAV plus Dist'!$B:$AAA,DC$1,FALSE)/VLOOKUP($B57,NAV!$A:$AAA,DC$1,FALSE)*DC59,"")</f>
        <v/>
      </c>
      <c r="DD58" s="143" t="str">
        <f>IFERROR(VLOOKUP($B58,'NAV plus Dist'!$B:$AAA,DD$1,FALSE)/VLOOKUP($B57,NAV!$A:$AAA,DD$1,FALSE)*DD59,"")</f>
        <v/>
      </c>
      <c r="DE58" s="143" t="str">
        <f>IFERROR(VLOOKUP($B58,'NAV plus Dist'!$B:$AAA,DE$1,FALSE)/VLOOKUP($B57,NAV!$A:$AAA,DE$1,FALSE)*DE59,"")</f>
        <v/>
      </c>
      <c r="DF58" s="143" t="str">
        <f>IFERROR(VLOOKUP($B58,'NAV plus Dist'!$B:$AAA,DF$1,FALSE)/VLOOKUP($B57,NAV!$A:$AAA,DF$1,FALSE)*DF59,"")</f>
        <v/>
      </c>
      <c r="DG58" s="143" t="str">
        <f>IFERROR(VLOOKUP($B58,'NAV plus Dist'!$B:$AAA,DG$1,FALSE)/VLOOKUP($B57,NAV!$A:$AAA,DG$1,FALSE)*DG59,"")</f>
        <v/>
      </c>
      <c r="DH58" s="143" t="str">
        <f>IFERROR(VLOOKUP($B58,'NAV plus Dist'!$B:$AAA,DH$1,FALSE)/VLOOKUP($B57,NAV!$A:$AAA,DH$1,FALSE)*DH59,"")</f>
        <v/>
      </c>
    </row>
    <row r="59" spans="1:112">
      <c r="A59" s="94">
        <f t="shared" si="35"/>
        <v>142</v>
      </c>
      <c r="B59" s="168">
        <f t="shared" si="36"/>
        <v>41759</v>
      </c>
      <c r="C59" s="143" t="str">
        <f>IFERROR(VLOOKUP($B59,'NAV plus Dist'!$B:$FD,C$1,FALSE)/VLOOKUP($B58,NAV!$A:$FC,C$1,FALSE)*C60,"")</f>
        <v/>
      </c>
      <c r="D59" s="143" t="str">
        <f>IFERROR(VLOOKUP($B59,'NAV plus Dist'!$B:$FD,D$1,FALSE)/VLOOKUP($B58,NAV!$A:$FC,D$1,FALSE)*D60,"")</f>
        <v/>
      </c>
      <c r="E59" s="143" t="str">
        <f>IFERROR(VLOOKUP($B59,'NAV plus Dist'!$B:$FD,E$1,FALSE)/VLOOKUP($B58,NAV!$A:$FC,E$1,FALSE)*E60,"")</f>
        <v/>
      </c>
      <c r="F59" s="143" t="str">
        <f>IFERROR(VLOOKUP($B59,'NAV plus Dist'!$B:$FD,F$1,FALSE)/VLOOKUP($B58,NAV!$A:$FC,F$1,FALSE)*F60,"")</f>
        <v/>
      </c>
      <c r="G59" s="143" t="str">
        <f>IFERROR(VLOOKUP($B59,'NAV plus Dist'!$B:$FD,G$1,FALSE)/VLOOKUP($B58,NAV!$A:$FC,G$1,FALSE)*G60,"")</f>
        <v/>
      </c>
      <c r="H59" s="143" t="str">
        <f>IFERROR(VLOOKUP($B59,'NAV plus Dist'!$B:$FD,H$1,FALSE)/VLOOKUP($B58,NAV!$A:$FC,H$1,FALSE)*H60,"")</f>
        <v/>
      </c>
      <c r="I59" s="143" t="str">
        <f>IFERROR(VLOOKUP($B59,'NAV plus Dist'!$B:$FD,I$1,FALSE)/VLOOKUP($B58,NAV!$A:$FC,I$1,FALSE)*I60,"")</f>
        <v/>
      </c>
      <c r="J59" s="143" t="str">
        <f>IFERROR(VLOOKUP($B59,'NAV plus Dist'!$B:$FD,J$1,FALSE)/VLOOKUP($B58,NAV!$A:$FC,J$1,FALSE)*J60,"")</f>
        <v/>
      </c>
      <c r="K59" s="143" t="str">
        <f>IFERROR(VLOOKUP($B59,'NAV plus Dist'!$B:$FD,K$1,FALSE)/VLOOKUP($B58,NAV!$A:$FC,K$1,FALSE)*K60,"")</f>
        <v/>
      </c>
      <c r="L59" s="143" t="str">
        <f>IFERROR(VLOOKUP($B59,'NAV plus Dist'!$B:$FD,L$1,FALSE)/VLOOKUP($B58,NAV!$A:$FC,L$1,FALSE)*L60,"")</f>
        <v/>
      </c>
      <c r="M59" s="143" t="str">
        <f>IFERROR(VLOOKUP($B59,'NAV plus Dist'!$B:$FD,M$1,FALSE)/VLOOKUP($B58,NAV!$A:$FC,M$1,FALSE)*M60,"")</f>
        <v/>
      </c>
      <c r="N59" s="143" t="str">
        <f>IFERROR(VLOOKUP($B59,'NAV plus Dist'!$B:$FD,N$1,FALSE)/VLOOKUP($B58,NAV!$A:$FC,N$1,FALSE)*N60,"")</f>
        <v/>
      </c>
      <c r="O59" s="143" t="str">
        <f>IFERROR(VLOOKUP($B59,'NAV plus Dist'!$B:$FD,O$1,FALSE)/VLOOKUP($B58,NAV!$A:$FC,O$1,FALSE)*O60,"")</f>
        <v/>
      </c>
      <c r="P59" s="143" t="str">
        <f>IFERROR(VLOOKUP($B59,'NAV plus Dist'!$B:$FD,P$1,FALSE)/VLOOKUP($B58,NAV!$A:$FC,P$1,FALSE)*P60,"")</f>
        <v/>
      </c>
      <c r="Q59" s="143" t="str">
        <f>IFERROR(VLOOKUP($B59,'NAV plus Dist'!$B:$FD,Q$1,FALSE)/VLOOKUP($B58,NAV!$A:$FC,Q$1,FALSE)*Q60,"")</f>
        <v/>
      </c>
      <c r="R59" s="143" t="str">
        <f>IFERROR(VLOOKUP($B59,'NAV plus Dist'!$B:$FD,R$1,FALSE)/VLOOKUP($B58,NAV!$A:$FC,R$1,FALSE)*R60,"")</f>
        <v/>
      </c>
      <c r="S59" s="143" t="str">
        <f>IFERROR(VLOOKUP($B59,'NAV plus Dist'!$B:$FD,S$1,FALSE)/VLOOKUP($B58,NAV!$A:$FC,S$1,FALSE)*S60,"")</f>
        <v/>
      </c>
      <c r="T59" s="143" t="str">
        <f>IFERROR(VLOOKUP($B59,'NAV plus Dist'!$B:$FD,T$1,FALSE)/VLOOKUP($B58,NAV!$A:$FC,T$1,FALSE)*T60,"")</f>
        <v/>
      </c>
      <c r="U59" s="143" t="str">
        <f>IFERROR(VLOOKUP($B59,'NAV plus Dist'!$B:$FD,U$1,FALSE)/VLOOKUP($B58,NAV!$A:$FC,U$1,FALSE)*U60,"")</f>
        <v/>
      </c>
      <c r="V59" s="143" t="str">
        <f>IFERROR(VLOOKUP($B59,'NAV plus Dist'!$B:$FD,V$1,FALSE)/VLOOKUP($B58,NAV!$A:$FC,V$1,FALSE)*V60,"")</f>
        <v/>
      </c>
      <c r="W59" s="143" t="str">
        <f>IFERROR(VLOOKUP($B59,'NAV plus Dist'!$B:$FD,W$1,FALSE)/VLOOKUP($B58,NAV!$A:$FC,W$1,FALSE)*W60,"")</f>
        <v/>
      </c>
      <c r="X59" s="143" t="str">
        <f>IFERROR(VLOOKUP($B59,'NAV plus Dist'!$B:$FD,X$1,FALSE)/VLOOKUP($B58,NAV!$A:$FC,X$1,FALSE)*X60,"")</f>
        <v/>
      </c>
      <c r="Y59" s="143" t="str">
        <f>IFERROR(VLOOKUP($B59,'NAV plus Dist'!$B:$FD,Y$1,FALSE)/VLOOKUP($B58,NAV!$A:$FC,Y$1,FALSE)*Y60,"")</f>
        <v/>
      </c>
      <c r="Z59" s="143" t="str">
        <f>IFERROR(VLOOKUP($B59,'NAV plus Dist'!$B:$FD,Z$1,FALSE)/VLOOKUP($B58,NAV!$A:$FC,Z$1,FALSE)*Z60,"")</f>
        <v/>
      </c>
      <c r="AA59" s="143" t="str">
        <f>IFERROR(VLOOKUP($B59,'NAV plus Dist'!$B:$FD,AA$1,FALSE)/VLOOKUP($B58,NAV!$A:$FC,AA$1,FALSE)*AA60,"")</f>
        <v/>
      </c>
      <c r="AB59" s="143" t="str">
        <f>IFERROR(VLOOKUP($B59,'NAV plus Dist'!$B:$FD,AB$1,FALSE)/VLOOKUP($B58,NAV!$A:$FC,AB$1,FALSE)*AB60,"")</f>
        <v/>
      </c>
      <c r="AC59" s="143" t="str">
        <f>IFERROR(VLOOKUP($B59,'NAV plus Dist'!$B:$FD,AC$1,FALSE)/VLOOKUP($B58,NAV!$A:$FC,AC$1,FALSE)*AC60,"")</f>
        <v/>
      </c>
      <c r="AD59" s="143" t="str">
        <f>IFERROR(VLOOKUP($B59,'NAV plus Dist'!$B:$FD,AD$1,FALSE)/VLOOKUP($B58,NAV!$A:$FC,AD$1,FALSE)*AD60,"")</f>
        <v/>
      </c>
      <c r="AE59" s="143" t="str">
        <f>IFERROR(VLOOKUP($B59,'NAV plus Dist'!$B:$FD,AE$1,FALSE)/VLOOKUP($B58,NAV!$A:$FC,AE$1,FALSE)*AE60,"")</f>
        <v/>
      </c>
      <c r="AF59" s="143" t="str">
        <f>IFERROR(VLOOKUP($B59,'NAV plus Dist'!$B:$FD,AF$1,FALSE)/VLOOKUP($B58,NAV!$A:$FC,AF$1,FALSE)*AF60,"")</f>
        <v/>
      </c>
      <c r="AG59" s="143" t="str">
        <f>IFERROR(VLOOKUP($B59,'NAV plus Dist'!$B:$FD,AG$1,FALSE)/VLOOKUP($B58,NAV!$A:$FC,AG$1,FALSE)*AG60,"")</f>
        <v/>
      </c>
      <c r="AH59" s="143" t="str">
        <f>IFERROR(VLOOKUP($B59,'NAV plus Dist'!$B:$FD,AH$1,FALSE)/VLOOKUP($B58,NAV!$A:$FC,AH$1,FALSE)*AH60,"")</f>
        <v/>
      </c>
      <c r="AI59" s="143" t="str">
        <f>IFERROR(VLOOKUP($B59,'NAV plus Dist'!$B:$FD,AI$1,FALSE)/VLOOKUP($B58,NAV!$A:$FC,AI$1,FALSE)*AI60,"")</f>
        <v/>
      </c>
      <c r="AJ59" s="143" t="str">
        <f>IFERROR(VLOOKUP($B59,'NAV plus Dist'!$B:$FD,AJ$1,FALSE)/VLOOKUP($B58,NAV!$A:$FC,AJ$1,FALSE)*AJ60,"")</f>
        <v/>
      </c>
      <c r="AK59" s="169" t="str">
        <f>IFERROR(VLOOKUP($B59,'NAV plus Dist'!$B:$FD,AK$1,FALSE)/VLOOKUP($B58,NAV!$A:$FC,AK$1,FALSE)*AK60,"")</f>
        <v/>
      </c>
      <c r="AL59" s="169" t="str">
        <f>IFERROR(VLOOKUP($B59,'NAV plus Dist'!$B:$FD,AL$1,FALSE)/VLOOKUP($B58,NAV!$A:$FC,AL$1,FALSE)*AL60,"")</f>
        <v/>
      </c>
      <c r="AM59" s="143" t="str">
        <f>IFERROR(VLOOKUP($B59,'NAV plus Dist'!$B:$FD,AM$1,FALSE)/VLOOKUP($B58,NAV!$A:$FC,AM$1,FALSE)*AM60,"")</f>
        <v/>
      </c>
      <c r="AN59" s="143" t="str">
        <f>IFERROR(VLOOKUP($B59,'NAV plus Dist'!$B:$FD,AN$1,FALSE)/VLOOKUP($B58,NAV!$A:$FC,AN$1,FALSE)*AN60,"")</f>
        <v/>
      </c>
      <c r="AO59" s="143" t="str">
        <f>IFERROR(VLOOKUP($B59,'NAV plus Dist'!$B:$FD,AO$1,FALSE)/VLOOKUP($B58,NAV!$A:$FC,AO$1,FALSE)*AO60,"")</f>
        <v/>
      </c>
      <c r="AP59" s="170" t="str">
        <f>IFERROR(VLOOKUP($B59,'NAV plus Dist'!$B:$FD,AP$1,FALSE)/VLOOKUP($B58,NAV!$A:$FC,AP$1,FALSE)*AP60,"")</f>
        <v/>
      </c>
      <c r="AQ59" s="143" t="str">
        <f>IFERROR(VLOOKUP($B59,'NAV plus Dist'!$B:$FD,AQ$1,FALSE)/VLOOKUP($B58,NAV!$A:$FC,AQ$1,FALSE)*AQ60,"")</f>
        <v/>
      </c>
      <c r="AR59" s="143" t="str">
        <f>IFERROR(VLOOKUP($B59,'NAV plus Dist'!$B:$FD,AR$1,FALSE)/VLOOKUP($B58,NAV!$A:$FC,AR$1,FALSE)*AR60,"")</f>
        <v/>
      </c>
      <c r="AS59" s="143" t="str">
        <f>IFERROR(VLOOKUP($B59,'NAV plus Dist'!$B:$FD,AS$1,FALSE)/VLOOKUP($B58,NAV!$A:$FC,AS$1,FALSE)*AS60,"")</f>
        <v/>
      </c>
      <c r="AT59" s="143" t="str">
        <f>IFERROR(VLOOKUP($B59,'NAV plus Dist'!$B:$FD,AT$1,FALSE)/VLOOKUP($B58,NAV!$A:$FC,AT$1,FALSE)*AT60,"")</f>
        <v/>
      </c>
      <c r="AU59" s="143" t="str">
        <f>IFERROR(VLOOKUP($B59,'NAV plus Dist'!$B:$FD,AU$1,FALSE)/VLOOKUP($B58,NAV!$A:$FC,AU$1,FALSE)*AU60,"")</f>
        <v/>
      </c>
      <c r="AV59" s="143" t="str">
        <f>IFERROR(VLOOKUP($B59,'NAV plus Dist'!$B:$FD,AV$1,FALSE)/VLOOKUP($B58,NAV!$A:$FC,AV$1,FALSE)*AV60,"")</f>
        <v/>
      </c>
      <c r="AW59" s="143" t="str">
        <f>IFERROR(VLOOKUP($B59,'NAV plus Dist'!$B:$FD,AW$1,FALSE)/VLOOKUP($B58,NAV!$A:$FC,AW$1,FALSE)*AW60,"")</f>
        <v/>
      </c>
      <c r="AX59" s="143" t="str">
        <f>IFERROR(VLOOKUP($B59,'NAV plus Dist'!$B:$FD,AX$1,FALSE)/VLOOKUP($B58,NAV!$A:$FC,AX$1,FALSE)*AX60,"")</f>
        <v/>
      </c>
      <c r="AY59" s="143" t="str">
        <f>IFERROR(VLOOKUP($B59,'NAV plus Dist'!$B:$FD,AY$1,FALSE)/VLOOKUP($B58,NAV!$A:$FC,AY$1,FALSE)*AY60,"")</f>
        <v/>
      </c>
      <c r="AZ59" s="143" t="str">
        <f>IFERROR(VLOOKUP($B59,'NAV plus Dist'!$B:$FD,AZ$1,FALSE)/VLOOKUP($B58,NAV!$A:$FC,AZ$1,FALSE)*AZ60,"")</f>
        <v/>
      </c>
      <c r="BA59" s="143" t="str">
        <f>IFERROR(VLOOKUP($B59,'NAV plus Dist'!$B:$FD,BA$1,FALSE)/VLOOKUP($B58,NAV!$A:$FC,BA$1,FALSE)*BA60,"")</f>
        <v/>
      </c>
      <c r="BB59" s="143" t="str">
        <f>IFERROR(VLOOKUP($B59,'NAV plus Dist'!$B:$FD,BB$1,FALSE)/VLOOKUP($B58,NAV!$A:$FC,BB$1,FALSE)*BB60,"")</f>
        <v/>
      </c>
      <c r="BC59" s="143" t="str">
        <f>IFERROR(VLOOKUP($B59,'NAV plus Dist'!$B:$FD,BC$1,FALSE)/VLOOKUP($B58,NAV!$A:$FC,BC$1,FALSE)*BC60,"")</f>
        <v/>
      </c>
      <c r="BD59" s="143" t="str">
        <f>IFERROR(VLOOKUP($B59,'NAV plus Dist'!$B:$FD,BD$1,FALSE)/VLOOKUP($B58,NAV!$A:$FC,BD$1,FALSE)*BD60,"")</f>
        <v/>
      </c>
      <c r="BE59" s="143" t="str">
        <f>IFERROR(VLOOKUP($B59,'NAV plus Dist'!$B:$FD,BE$1,FALSE)/VLOOKUP($B58,NAV!$A:$FC,BE$1,FALSE)*BE60,"")</f>
        <v/>
      </c>
      <c r="BF59" s="143" t="str">
        <f>IFERROR(VLOOKUP($B59,'NAV plus Dist'!$B:$FD,BF$1,FALSE)/VLOOKUP($B58,NAV!$A:$FC,BF$1,FALSE)*BF60,"")</f>
        <v/>
      </c>
      <c r="BG59" s="143" t="str">
        <f>IFERROR(VLOOKUP($B59,'NAV plus Dist'!$B:$FD,BG$1,FALSE)/VLOOKUP($B58,NAV!$A:$FC,BG$1,FALSE)*BG60,"")</f>
        <v/>
      </c>
      <c r="BH59" s="143" t="str">
        <f>IFERROR(VLOOKUP($B59,'NAV plus Dist'!$B:$FD,BH$1,FALSE)/VLOOKUP($B58,NAV!$A:$FC,BH$1,FALSE)*BH60,"")</f>
        <v/>
      </c>
      <c r="BI59" s="143" t="str">
        <f>IFERROR(VLOOKUP($B59,'NAV plus Dist'!$B:$FD,BI$1,FALSE)/VLOOKUP($B58,NAV!$A:$FC,BI$1,FALSE)*BI60,"")</f>
        <v/>
      </c>
      <c r="BJ59" s="143" t="str">
        <f>IFERROR(VLOOKUP($B59,'NAV plus Dist'!$B:$FD,BJ$1,FALSE)/VLOOKUP($B58,NAV!$A:$FC,BJ$1,FALSE)*BJ60,"")</f>
        <v/>
      </c>
      <c r="BK59" s="143" t="str">
        <f>IFERROR(VLOOKUP($B59,'NAV plus Dist'!$B:$FD,BK$1,FALSE)/VLOOKUP($B58,NAV!$A:$FC,BK$1,FALSE)*BK60,"")</f>
        <v/>
      </c>
      <c r="BL59" s="143" t="str">
        <f>IFERROR(VLOOKUP($B59,'NAV plus Dist'!$B:$FD,BL$1,FALSE)/VLOOKUP($B58,NAV!$A:$FC,BL$1,FALSE)*BL60,"")</f>
        <v/>
      </c>
      <c r="BM59" s="143" t="str">
        <f>IFERROR(VLOOKUP($B59,'NAV plus Dist'!$B:$FD,BM$1,FALSE)/VLOOKUP($B58,NAV!$A:$FC,BM$1,FALSE)*BM60,"")</f>
        <v/>
      </c>
      <c r="BN59" s="143" t="str">
        <f>IFERROR(VLOOKUP($B59,'NAV plus Dist'!$B:$FD,BN$1,FALSE)/VLOOKUP($B58,NAV!$A:$FC,BN$1,FALSE)*BN60,"")</f>
        <v/>
      </c>
      <c r="BO59" s="143" t="str">
        <f>IFERROR(VLOOKUP($B59,'NAV plus Dist'!$B:$FD,BO$1,FALSE)/VLOOKUP($B58,NAV!$A:$FC,BO$1,FALSE)*BO60,"")</f>
        <v/>
      </c>
      <c r="BP59" s="143" t="str">
        <f>IFERROR(VLOOKUP($B59,'NAV plus Dist'!$B:$FD,BP$1,FALSE)/VLOOKUP($B58,NAV!$A:$FC,BP$1,FALSE)*BP60,"")</f>
        <v/>
      </c>
      <c r="BQ59" s="143" t="str">
        <f>IFERROR(VLOOKUP($B59,'NAV plus Dist'!$B:$FD,BQ$1,FALSE)/VLOOKUP($B58,NAV!$A:$FC,BQ$1,FALSE)*BQ60,"")</f>
        <v/>
      </c>
      <c r="BR59" s="143" t="str">
        <f>IFERROR(VLOOKUP($B59,'NAV plus Dist'!$B:$FD,BR$1,FALSE)/VLOOKUP($B58,NAV!$A:$FC,BR$1,FALSE)*BR60,"")</f>
        <v/>
      </c>
      <c r="BS59" s="143" t="str">
        <f>IFERROR(VLOOKUP($B59,'NAV plus Dist'!$B:$FD,BS$1,FALSE)/VLOOKUP($B58,NAV!$A:$FC,BS$1,FALSE)*BS60,"")</f>
        <v/>
      </c>
      <c r="BT59" s="143" t="str">
        <f>IFERROR(VLOOKUP($B59,'NAV plus Dist'!$B:$FD,BT$1,FALSE)/VLOOKUP($B58,NAV!$A:$FC,BT$1,FALSE)*BT60,"")</f>
        <v/>
      </c>
      <c r="BU59" s="143" t="str">
        <f>IFERROR(VLOOKUP($B59,'NAV plus Dist'!$B:$FD,BU$1,FALSE)/VLOOKUP($B58,NAV!$A:$FC,BU$1,FALSE)*BU60,"")</f>
        <v/>
      </c>
      <c r="BV59" s="143" t="str">
        <f>IFERROR(VLOOKUP($B59,'NAV plus Dist'!$B:$FD,BV$1,FALSE)/VLOOKUP($B58,NAV!$A:$FC,BV$1,FALSE)*BV60,"")</f>
        <v/>
      </c>
      <c r="BW59" s="143" t="str">
        <f>IFERROR(VLOOKUP($B59,'NAV plus Dist'!$B:$FD,BW$1,FALSE)/VLOOKUP($B58,NAV!$A:$FC,BW$1,FALSE)*BW60,"")</f>
        <v/>
      </c>
      <c r="BX59" s="143" t="str">
        <f>IFERROR(VLOOKUP($B59,'NAV plus Dist'!$B:$FD,BX$1,FALSE)/VLOOKUP($B58,NAV!$A:$FC,BX$1,FALSE)*BX60,"")</f>
        <v/>
      </c>
      <c r="BY59" s="143" t="str">
        <f>IFERROR(VLOOKUP($B59,'NAV plus Dist'!$B:$FD,BY$1,FALSE)/VLOOKUP($B58,NAV!$A:$FC,BY$1,FALSE)*BY60,"")</f>
        <v/>
      </c>
      <c r="BZ59" s="143" t="str">
        <f>IFERROR(VLOOKUP($B59,'NAV plus Dist'!$B:$FD,BZ$1,FALSE)/VLOOKUP($B58,NAV!$A:$FC,BZ$1,FALSE)*BZ60,"")</f>
        <v/>
      </c>
      <c r="CA59" s="143" t="str">
        <f>IFERROR(VLOOKUP($B59,'NAV plus Dist'!$B:$FD,CA$1,FALSE)/VLOOKUP($B58,NAV!$A:$FC,CA$1,FALSE)*CA60,"")</f>
        <v/>
      </c>
      <c r="CB59" s="143" t="str">
        <f>IFERROR(VLOOKUP($B59,'NAV plus Dist'!$B:$FD,CB$1,FALSE)/VLOOKUP($B58,NAV!$A:$FC,CB$1,FALSE)*CB60,"")</f>
        <v/>
      </c>
      <c r="CC59" s="143" t="str">
        <f>IFERROR(VLOOKUP($B59,'NAV plus Dist'!$B:$FD,CC$1,FALSE)/VLOOKUP($B58,NAV!$A:$FC,CC$1,FALSE)*CC60,"")</f>
        <v/>
      </c>
      <c r="CD59" s="143" t="str">
        <f>IFERROR(VLOOKUP($B59,'NAV plus Dist'!$B:$FD,CD$1,FALSE)/VLOOKUP($B58,NAV!$A:$FC,CD$1,FALSE)*CD60,"")</f>
        <v/>
      </c>
      <c r="CE59" s="143" t="str">
        <f>IFERROR(VLOOKUP($B59,'NAV plus Dist'!$B:$FD,CE$1,FALSE)/VLOOKUP($B58,NAV!$A:$FC,CE$1,FALSE)*CE60,"")</f>
        <v/>
      </c>
      <c r="CF59" s="143" t="str">
        <f>IFERROR(VLOOKUP($B59,'NAV plus Dist'!$B:$FD,CF$1,FALSE)/VLOOKUP($B58,NAV!$A:$FC,CF$1,FALSE)*CF60,"")</f>
        <v/>
      </c>
      <c r="CG59" s="143" t="str">
        <f>IFERROR(VLOOKUP($B59,'NAV plus Dist'!$B:$FD,CG$1,FALSE)/VLOOKUP($B58,NAV!$A:$FC,CG$1,FALSE)*CG60,"")</f>
        <v/>
      </c>
      <c r="CH59" s="143" t="str">
        <f>IFERROR(VLOOKUP($B59,'NAV plus Dist'!$B:$FD,CH$1,FALSE)/VLOOKUP($B58,NAV!$A:$FC,CH$1,FALSE)*CH60,"")</f>
        <v/>
      </c>
      <c r="CI59" s="143" t="str">
        <f>IFERROR(VLOOKUP($B59,'NAV plus Dist'!$B:$FD,CI$1,FALSE)/VLOOKUP($B58,NAV!$A:$FC,CI$1,FALSE)*CI60,"")</f>
        <v/>
      </c>
      <c r="CJ59" s="143" t="str">
        <f>IFERROR(VLOOKUP($B59,'NAV plus Dist'!$B:$FD,CJ$1,FALSE)/VLOOKUP($B58,NAV!$A:$FC,CJ$1,FALSE)*CJ60,"")</f>
        <v/>
      </c>
      <c r="CK59" s="143" t="str">
        <f>IFERROR(VLOOKUP($B59,'NAV plus Dist'!$B:$AAA,CK$1,FALSE)/VLOOKUP($B58,NAV!$A:$AAA,CK$1,FALSE)*CK60,"")</f>
        <v/>
      </c>
      <c r="CL59" s="143" t="str">
        <f>IFERROR(VLOOKUP($B59,'NAV plus Dist'!$B:$AAA,CL$1,FALSE)/VLOOKUP($B58,NAV!$A:$AAA,CL$1,FALSE)*CL60,"")</f>
        <v/>
      </c>
      <c r="CM59" s="143" t="str">
        <f>IFERROR(VLOOKUP($B59,'NAV plus Dist'!$B:$AAA,CM$1,FALSE)/VLOOKUP($B58,NAV!$A:$AAA,CM$1,FALSE)*CM60,"")</f>
        <v/>
      </c>
      <c r="CN59" s="143" t="str">
        <f>IFERROR(VLOOKUP($B59,'NAV plus Dist'!$B:$AAA,CN$1,FALSE)/VLOOKUP($B58,NAV!$A:$AAA,CN$1,FALSE)*CN60,"")</f>
        <v/>
      </c>
      <c r="CO59" s="143" t="str">
        <f>IFERROR(VLOOKUP($B59,'NAV plus Dist'!$B:$AAA,CO$1,FALSE)/VLOOKUP($B58,NAV!$A:$AAA,CO$1,FALSE)*CO60,"")</f>
        <v/>
      </c>
      <c r="CP59" s="143" t="str">
        <f>IFERROR(VLOOKUP($B59,'NAV plus Dist'!$B:$AAA,CP$1,FALSE)/VLOOKUP($B58,NAV!$A:$AAA,CP$1,FALSE)*CP60,"")</f>
        <v/>
      </c>
      <c r="CQ59" s="143" t="str">
        <f>IFERROR(VLOOKUP($B59,'NAV plus Dist'!$B:$AAA,CQ$1,FALSE)/VLOOKUP($B58,NAV!$A:$AAA,CQ$1,FALSE)*CQ60,"")</f>
        <v/>
      </c>
      <c r="CR59" s="143" t="str">
        <f>IFERROR(VLOOKUP($B59,'NAV plus Dist'!$B:$AAA,CR$1,FALSE)/VLOOKUP($B58,NAV!$A:$AAA,CR$1,FALSE)*CR60,"")</f>
        <v/>
      </c>
      <c r="CS59" s="143" t="str">
        <f>IFERROR(VLOOKUP($B59,'NAV plus Dist'!$B:$AAA,CS$1,FALSE)/VLOOKUP($B58,NAV!$A:$AAA,CS$1,FALSE)*CS60,"")</f>
        <v/>
      </c>
      <c r="CT59" s="143" t="str">
        <f>IFERROR(VLOOKUP($B59,'NAV plus Dist'!$B:$AAA,CT$1,FALSE)/VLOOKUP($B58,NAV!$A:$AAA,CT$1,FALSE)*CT60,"")</f>
        <v/>
      </c>
      <c r="CU59" s="143" t="str">
        <f>IFERROR(VLOOKUP($B59,'NAV plus Dist'!$B:$AAA,CU$1,FALSE)/VLOOKUP($B58,NAV!$A:$AAA,CU$1,FALSE)*CU60,"")</f>
        <v/>
      </c>
      <c r="CV59" s="143" t="str">
        <f>IFERROR(VLOOKUP($B59,'NAV plus Dist'!$B:$AAA,CV$1,FALSE)/VLOOKUP($B58,NAV!$A:$AAA,CV$1,FALSE)*CV60,"")</f>
        <v/>
      </c>
      <c r="CW59" s="143" t="str">
        <f>IFERROR(VLOOKUP($B59,'NAV plus Dist'!$B:$AAA,CW$1,FALSE)/VLOOKUP($B58,NAV!$A:$AAA,CW$1,FALSE)*CW60,"")</f>
        <v/>
      </c>
      <c r="CX59" s="143" t="str">
        <f>IFERROR(VLOOKUP($B59,'NAV plus Dist'!$B:$AAA,CX$1,FALSE)/VLOOKUP($B58,NAV!$A:$AAA,CX$1,FALSE)*CX60,"")</f>
        <v/>
      </c>
      <c r="CY59" s="143" t="str">
        <f>IFERROR(VLOOKUP($B59,'NAV plus Dist'!$B:$AAA,CY$1,FALSE)/VLOOKUP($B58,NAV!$A:$AAA,CY$1,FALSE)*CY60,"")</f>
        <v/>
      </c>
      <c r="CZ59" s="143" t="str">
        <f>IFERROR(VLOOKUP($B59,'NAV plus Dist'!$B:$AAA,CZ$1,FALSE)/VLOOKUP($B58,NAV!$A:$AAA,CZ$1,FALSE)*CZ60,"")</f>
        <v/>
      </c>
      <c r="DA59" s="143" t="str">
        <f>IFERROR(VLOOKUP($B59,'NAV plus Dist'!$B:$AAA,DA$1,FALSE)/VLOOKUP($B58,NAV!$A:$AAA,DA$1,FALSE)*DA60,"")</f>
        <v/>
      </c>
      <c r="DB59" s="143" t="str">
        <f>IFERROR(VLOOKUP($B59,'NAV plus Dist'!$B:$AAA,DB$1,FALSE)/VLOOKUP($B58,NAV!$A:$AAA,DB$1,FALSE)*DB60,"")</f>
        <v/>
      </c>
      <c r="DC59" s="143" t="str">
        <f>IFERROR(VLOOKUP($B59,'NAV plus Dist'!$B:$AAA,DC$1,FALSE)/VLOOKUP($B58,NAV!$A:$AAA,DC$1,FALSE)*DC60,"")</f>
        <v/>
      </c>
      <c r="DD59" s="143" t="str">
        <f>IFERROR(VLOOKUP($B59,'NAV plus Dist'!$B:$AAA,DD$1,FALSE)/VLOOKUP($B58,NAV!$A:$AAA,DD$1,FALSE)*DD60,"")</f>
        <v/>
      </c>
      <c r="DE59" s="143" t="str">
        <f>IFERROR(VLOOKUP($B59,'NAV plus Dist'!$B:$AAA,DE$1,FALSE)/VLOOKUP($B58,NAV!$A:$AAA,DE$1,FALSE)*DE60,"")</f>
        <v/>
      </c>
      <c r="DF59" s="143" t="str">
        <f>IFERROR(VLOOKUP($B59,'NAV plus Dist'!$B:$AAA,DF$1,FALSE)/VLOOKUP($B58,NAV!$A:$AAA,DF$1,FALSE)*DF60,"")</f>
        <v/>
      </c>
      <c r="DG59" s="143" t="str">
        <f>IFERROR(VLOOKUP($B59,'NAV plus Dist'!$B:$AAA,DG$1,FALSE)/VLOOKUP($B58,NAV!$A:$AAA,DG$1,FALSE)*DG60,"")</f>
        <v/>
      </c>
      <c r="DH59" s="143" t="str">
        <f>IFERROR(VLOOKUP($B59,'NAV plus Dist'!$B:$AAA,DH$1,FALSE)/VLOOKUP($B58,NAV!$A:$AAA,DH$1,FALSE)*DH60,"")</f>
        <v/>
      </c>
    </row>
    <row r="60" spans="1:112">
      <c r="A60" s="94">
        <f t="shared" si="35"/>
        <v>141</v>
      </c>
      <c r="B60" s="168">
        <f t="shared" si="36"/>
        <v>41790</v>
      </c>
      <c r="C60" s="143" t="str">
        <f>IFERROR(VLOOKUP($B60,'NAV plus Dist'!$B:$FD,C$1,FALSE)/VLOOKUP($B59,NAV!$A:$FC,C$1,FALSE)*C61,"")</f>
        <v/>
      </c>
      <c r="D60" s="143" t="str">
        <f>IFERROR(VLOOKUP($B60,'NAV plus Dist'!$B:$FD,D$1,FALSE)/VLOOKUP($B59,NAV!$A:$FC,D$1,FALSE)*D61,"")</f>
        <v/>
      </c>
      <c r="E60" s="143" t="str">
        <f>IFERROR(VLOOKUP($B60,'NAV plus Dist'!$B:$FD,E$1,FALSE)/VLOOKUP($B59,NAV!$A:$FC,E$1,FALSE)*E61,"")</f>
        <v/>
      </c>
      <c r="F60" s="143" t="str">
        <f>IFERROR(VLOOKUP($B60,'NAV plus Dist'!$B:$FD,F$1,FALSE)/VLOOKUP($B59,NAV!$A:$FC,F$1,FALSE)*F61,"")</f>
        <v/>
      </c>
      <c r="G60" s="143" t="str">
        <f>IFERROR(VLOOKUP($B60,'NAV plus Dist'!$B:$FD,G$1,FALSE)/VLOOKUP($B59,NAV!$A:$FC,G$1,FALSE)*G61,"")</f>
        <v/>
      </c>
      <c r="H60" s="143" t="str">
        <f>IFERROR(VLOOKUP($B60,'NAV plus Dist'!$B:$FD,H$1,FALSE)/VLOOKUP($B59,NAV!$A:$FC,H$1,FALSE)*H61,"")</f>
        <v/>
      </c>
      <c r="I60" s="143" t="str">
        <f>IFERROR(VLOOKUP($B60,'NAV plus Dist'!$B:$FD,I$1,FALSE)/VLOOKUP($B59,NAV!$A:$FC,I$1,FALSE)*I61,"")</f>
        <v/>
      </c>
      <c r="J60" s="143" t="str">
        <f>IFERROR(VLOOKUP($B60,'NAV plus Dist'!$B:$FD,J$1,FALSE)/VLOOKUP($B59,NAV!$A:$FC,J$1,FALSE)*J61,"")</f>
        <v/>
      </c>
      <c r="K60" s="143" t="str">
        <f>IFERROR(VLOOKUP($B60,'NAV plus Dist'!$B:$FD,K$1,FALSE)/VLOOKUP($B59,NAV!$A:$FC,K$1,FALSE)*K61,"")</f>
        <v/>
      </c>
      <c r="L60" s="143" t="str">
        <f>IFERROR(VLOOKUP($B60,'NAV plus Dist'!$B:$FD,L$1,FALSE)/VLOOKUP($B59,NAV!$A:$FC,L$1,FALSE)*L61,"")</f>
        <v/>
      </c>
      <c r="M60" s="143" t="str">
        <f>IFERROR(VLOOKUP($B60,'NAV plus Dist'!$B:$FD,M$1,FALSE)/VLOOKUP($B59,NAV!$A:$FC,M$1,FALSE)*M61,"")</f>
        <v/>
      </c>
      <c r="N60" s="143" t="str">
        <f>IFERROR(VLOOKUP($B60,'NAV plus Dist'!$B:$FD,N$1,FALSE)/VLOOKUP($B59,NAV!$A:$FC,N$1,FALSE)*N61,"")</f>
        <v/>
      </c>
      <c r="O60" s="143" t="str">
        <f>IFERROR(VLOOKUP($B60,'NAV plus Dist'!$B:$FD,O$1,FALSE)/VLOOKUP($B59,NAV!$A:$FC,O$1,FALSE)*O61,"")</f>
        <v/>
      </c>
      <c r="P60" s="143" t="str">
        <f>IFERROR(VLOOKUP($B60,'NAV plus Dist'!$B:$FD,P$1,FALSE)/VLOOKUP($B59,NAV!$A:$FC,P$1,FALSE)*P61,"")</f>
        <v/>
      </c>
      <c r="Q60" s="143" t="str">
        <f>IFERROR(VLOOKUP($B60,'NAV plus Dist'!$B:$FD,Q$1,FALSE)/VLOOKUP($B59,NAV!$A:$FC,Q$1,FALSE)*Q61,"")</f>
        <v/>
      </c>
      <c r="R60" s="143" t="str">
        <f>IFERROR(VLOOKUP($B60,'NAV plus Dist'!$B:$FD,R$1,FALSE)/VLOOKUP($B59,NAV!$A:$FC,R$1,FALSE)*R61,"")</f>
        <v/>
      </c>
      <c r="S60" s="143" t="str">
        <f>IFERROR(VLOOKUP($B60,'NAV plus Dist'!$B:$FD,S$1,FALSE)/VLOOKUP($B59,NAV!$A:$FC,S$1,FALSE)*S61,"")</f>
        <v/>
      </c>
      <c r="T60" s="143" t="str">
        <f>IFERROR(VLOOKUP($B60,'NAV plus Dist'!$B:$FD,T$1,FALSE)/VLOOKUP($B59,NAV!$A:$FC,T$1,FALSE)*T61,"")</f>
        <v/>
      </c>
      <c r="U60" s="143" t="str">
        <f>IFERROR(VLOOKUP($B60,'NAV plus Dist'!$B:$FD,U$1,FALSE)/VLOOKUP($B59,NAV!$A:$FC,U$1,FALSE)*U61,"")</f>
        <v/>
      </c>
      <c r="V60" s="143" t="str">
        <f>IFERROR(VLOOKUP($B60,'NAV plus Dist'!$B:$FD,V$1,FALSE)/VLOOKUP($B59,NAV!$A:$FC,V$1,FALSE)*V61,"")</f>
        <v/>
      </c>
      <c r="W60" s="143" t="str">
        <f>IFERROR(VLOOKUP($B60,'NAV plus Dist'!$B:$FD,W$1,FALSE)/VLOOKUP($B59,NAV!$A:$FC,W$1,FALSE)*W61,"")</f>
        <v/>
      </c>
      <c r="X60" s="143" t="str">
        <f>IFERROR(VLOOKUP($B60,'NAV plus Dist'!$B:$FD,X$1,FALSE)/VLOOKUP($B59,NAV!$A:$FC,X$1,FALSE)*X61,"")</f>
        <v/>
      </c>
      <c r="Y60" s="143" t="str">
        <f>IFERROR(VLOOKUP($B60,'NAV plus Dist'!$B:$FD,Y$1,FALSE)/VLOOKUP($B59,NAV!$A:$FC,Y$1,FALSE)*Y61,"")</f>
        <v/>
      </c>
      <c r="Z60" s="143" t="str">
        <f>IFERROR(VLOOKUP($B60,'NAV plus Dist'!$B:$FD,Z$1,FALSE)/VLOOKUP($B59,NAV!$A:$FC,Z$1,FALSE)*Z61,"")</f>
        <v/>
      </c>
      <c r="AA60" s="143" t="str">
        <f>IFERROR(VLOOKUP($B60,'NAV plus Dist'!$B:$FD,AA$1,FALSE)/VLOOKUP($B59,NAV!$A:$FC,AA$1,FALSE)*AA61,"")</f>
        <v/>
      </c>
      <c r="AB60" s="143" t="str">
        <f>IFERROR(VLOOKUP($B60,'NAV plus Dist'!$B:$FD,AB$1,FALSE)/VLOOKUP($B59,NAV!$A:$FC,AB$1,FALSE)*AB61,"")</f>
        <v/>
      </c>
      <c r="AC60" s="143" t="str">
        <f>IFERROR(VLOOKUP($B60,'NAV plus Dist'!$B:$FD,AC$1,FALSE)/VLOOKUP($B59,NAV!$A:$FC,AC$1,FALSE)*AC61,"")</f>
        <v/>
      </c>
      <c r="AD60" s="143" t="str">
        <f>IFERROR(VLOOKUP($B60,'NAV plus Dist'!$B:$FD,AD$1,FALSE)/VLOOKUP($B59,NAV!$A:$FC,AD$1,FALSE)*AD61,"")</f>
        <v/>
      </c>
      <c r="AE60" s="143" t="str">
        <f>IFERROR(VLOOKUP($B60,'NAV plus Dist'!$B:$FD,AE$1,FALSE)/VLOOKUP($B59,NAV!$A:$FC,AE$1,FALSE)*AE61,"")</f>
        <v/>
      </c>
      <c r="AF60" s="143" t="str">
        <f>IFERROR(VLOOKUP($B60,'NAV plus Dist'!$B:$FD,AF$1,FALSE)/VLOOKUP($B59,NAV!$A:$FC,AF$1,FALSE)*AF61,"")</f>
        <v/>
      </c>
      <c r="AG60" s="143" t="str">
        <f>IFERROR(VLOOKUP($B60,'NAV plus Dist'!$B:$FD,AG$1,FALSE)/VLOOKUP($B59,NAV!$A:$FC,AG$1,FALSE)*AG61,"")</f>
        <v/>
      </c>
      <c r="AH60" s="143" t="str">
        <f>IFERROR(VLOOKUP($B60,'NAV plus Dist'!$B:$FD,AH$1,FALSE)/VLOOKUP($B59,NAV!$A:$FC,AH$1,FALSE)*AH61,"")</f>
        <v/>
      </c>
      <c r="AI60" s="143" t="str">
        <f>IFERROR(VLOOKUP($B60,'NAV plus Dist'!$B:$FD,AI$1,FALSE)/VLOOKUP($B59,NAV!$A:$FC,AI$1,FALSE)*AI61,"")</f>
        <v/>
      </c>
      <c r="AJ60" s="143" t="str">
        <f>IFERROR(VLOOKUP($B60,'NAV plus Dist'!$B:$FD,AJ$1,FALSE)/VLOOKUP($B59,NAV!$A:$FC,AJ$1,FALSE)*AJ61,"")</f>
        <v/>
      </c>
      <c r="AK60" s="169" t="str">
        <f>IFERROR(VLOOKUP($B60,'NAV plus Dist'!$B:$FD,AK$1,FALSE)/VLOOKUP($B59,NAV!$A:$FC,AK$1,FALSE)*AK61,"")</f>
        <v/>
      </c>
      <c r="AL60" s="169" t="str">
        <f>IFERROR(VLOOKUP($B60,'NAV plus Dist'!$B:$FD,AL$1,FALSE)/VLOOKUP($B59,NAV!$A:$FC,AL$1,FALSE)*AL61,"")</f>
        <v/>
      </c>
      <c r="AM60" s="143" t="str">
        <f>IFERROR(VLOOKUP($B60,'NAV plus Dist'!$B:$FD,AM$1,FALSE)/VLOOKUP($B59,NAV!$A:$FC,AM$1,FALSE)*AM61,"")</f>
        <v/>
      </c>
      <c r="AN60" s="143" t="str">
        <f>IFERROR(VLOOKUP($B60,'NAV plus Dist'!$B:$FD,AN$1,FALSE)/VLOOKUP($B59,NAV!$A:$FC,AN$1,FALSE)*AN61,"")</f>
        <v/>
      </c>
      <c r="AO60" s="143" t="str">
        <f>IFERROR(VLOOKUP($B60,'NAV plus Dist'!$B:$FD,AO$1,FALSE)/VLOOKUP($B59,NAV!$A:$FC,AO$1,FALSE)*AO61,"")</f>
        <v/>
      </c>
      <c r="AP60" s="170" t="str">
        <f>IFERROR(VLOOKUP($B60,'NAV plus Dist'!$B:$FD,AP$1,FALSE)/VLOOKUP($B59,NAV!$A:$FC,AP$1,FALSE)*AP61,"")</f>
        <v/>
      </c>
      <c r="AQ60" s="143" t="str">
        <f>IFERROR(VLOOKUP($B60,'NAV plus Dist'!$B:$FD,AQ$1,FALSE)/VLOOKUP($B59,NAV!$A:$FC,AQ$1,FALSE)*AQ61,"")</f>
        <v/>
      </c>
      <c r="AR60" s="143" t="str">
        <f>IFERROR(VLOOKUP($B60,'NAV plus Dist'!$B:$FD,AR$1,FALSE)/VLOOKUP($B59,NAV!$A:$FC,AR$1,FALSE)*AR61,"")</f>
        <v/>
      </c>
      <c r="AS60" s="143" t="str">
        <f>IFERROR(VLOOKUP($B60,'NAV plus Dist'!$B:$FD,AS$1,FALSE)/VLOOKUP($B59,NAV!$A:$FC,AS$1,FALSE)*AS61,"")</f>
        <v/>
      </c>
      <c r="AT60" s="143" t="str">
        <f>IFERROR(VLOOKUP($B60,'NAV plus Dist'!$B:$FD,AT$1,FALSE)/VLOOKUP($B59,NAV!$A:$FC,AT$1,FALSE)*AT61,"")</f>
        <v/>
      </c>
      <c r="AU60" s="143" t="str">
        <f>IFERROR(VLOOKUP($B60,'NAV plus Dist'!$B:$FD,AU$1,FALSE)/VLOOKUP($B59,NAV!$A:$FC,AU$1,FALSE)*AU61,"")</f>
        <v/>
      </c>
      <c r="AV60" s="143" t="str">
        <f>IFERROR(VLOOKUP($B60,'NAV plus Dist'!$B:$FD,AV$1,FALSE)/VLOOKUP($B59,NAV!$A:$FC,AV$1,FALSE)*AV61,"")</f>
        <v/>
      </c>
      <c r="AW60" s="143" t="str">
        <f>IFERROR(VLOOKUP($B60,'NAV plus Dist'!$B:$FD,AW$1,FALSE)/VLOOKUP($B59,NAV!$A:$FC,AW$1,FALSE)*AW61,"")</f>
        <v/>
      </c>
      <c r="AX60" s="143" t="str">
        <f>IFERROR(VLOOKUP($B60,'NAV plus Dist'!$B:$FD,AX$1,FALSE)/VLOOKUP($B59,NAV!$A:$FC,AX$1,FALSE)*AX61,"")</f>
        <v/>
      </c>
      <c r="AY60" s="143" t="str">
        <f>IFERROR(VLOOKUP($B60,'NAV plus Dist'!$B:$FD,AY$1,FALSE)/VLOOKUP($B59,NAV!$A:$FC,AY$1,FALSE)*AY61,"")</f>
        <v/>
      </c>
      <c r="AZ60" s="143" t="str">
        <f>IFERROR(VLOOKUP($B60,'NAV plus Dist'!$B:$FD,AZ$1,FALSE)/VLOOKUP($B59,NAV!$A:$FC,AZ$1,FALSE)*AZ61,"")</f>
        <v/>
      </c>
      <c r="BA60" s="143" t="str">
        <f>IFERROR(VLOOKUP($B60,'NAV plus Dist'!$B:$FD,BA$1,FALSE)/VLOOKUP($B59,NAV!$A:$FC,BA$1,FALSE)*BA61,"")</f>
        <v/>
      </c>
      <c r="BB60" s="143" t="str">
        <f>IFERROR(VLOOKUP($B60,'NAV plus Dist'!$B:$FD,BB$1,FALSE)/VLOOKUP($B59,NAV!$A:$FC,BB$1,FALSE)*BB61,"")</f>
        <v/>
      </c>
      <c r="BC60" s="143" t="str">
        <f>IFERROR(VLOOKUP($B60,'NAV plus Dist'!$B:$FD,BC$1,FALSE)/VLOOKUP($B59,NAV!$A:$FC,BC$1,FALSE)*BC61,"")</f>
        <v/>
      </c>
      <c r="BD60" s="143" t="str">
        <f>IFERROR(VLOOKUP($B60,'NAV plus Dist'!$B:$FD,BD$1,FALSE)/VLOOKUP($B59,NAV!$A:$FC,BD$1,FALSE)*BD61,"")</f>
        <v/>
      </c>
      <c r="BE60" s="143" t="str">
        <f>IFERROR(VLOOKUP($B60,'NAV plus Dist'!$B:$FD,BE$1,FALSE)/VLOOKUP($B59,NAV!$A:$FC,BE$1,FALSE)*BE61,"")</f>
        <v/>
      </c>
      <c r="BF60" s="143" t="str">
        <f>IFERROR(VLOOKUP($B60,'NAV plus Dist'!$B:$FD,BF$1,FALSE)/VLOOKUP($B59,NAV!$A:$FC,BF$1,FALSE)*BF61,"")</f>
        <v/>
      </c>
      <c r="BG60" s="143" t="str">
        <f>IFERROR(VLOOKUP($B60,'NAV plus Dist'!$B:$FD,BG$1,FALSE)/VLOOKUP($B59,NAV!$A:$FC,BG$1,FALSE)*BG61,"")</f>
        <v/>
      </c>
      <c r="BH60" s="143" t="str">
        <f>IFERROR(VLOOKUP($B60,'NAV plus Dist'!$B:$FD,BH$1,FALSE)/VLOOKUP($B59,NAV!$A:$FC,BH$1,FALSE)*BH61,"")</f>
        <v/>
      </c>
      <c r="BI60" s="143" t="str">
        <f>IFERROR(VLOOKUP($B60,'NAV plus Dist'!$B:$FD,BI$1,FALSE)/VLOOKUP($B59,NAV!$A:$FC,BI$1,FALSE)*BI61,"")</f>
        <v/>
      </c>
      <c r="BJ60" s="143" t="str">
        <f>IFERROR(VLOOKUP($B60,'NAV plus Dist'!$B:$FD,BJ$1,FALSE)/VLOOKUP($B59,NAV!$A:$FC,BJ$1,FALSE)*BJ61,"")</f>
        <v/>
      </c>
      <c r="BK60" s="143" t="str">
        <f>IFERROR(VLOOKUP($B60,'NAV plus Dist'!$B:$FD,BK$1,FALSE)/VLOOKUP($B59,NAV!$A:$FC,BK$1,FALSE)*BK61,"")</f>
        <v/>
      </c>
      <c r="BL60" s="143" t="str">
        <f>IFERROR(VLOOKUP($B60,'NAV plus Dist'!$B:$FD,BL$1,FALSE)/VLOOKUP($B59,NAV!$A:$FC,BL$1,FALSE)*BL61,"")</f>
        <v/>
      </c>
      <c r="BM60" s="143" t="str">
        <f>IFERROR(VLOOKUP($B60,'NAV plus Dist'!$B:$FD,BM$1,FALSE)/VLOOKUP($B59,NAV!$A:$FC,BM$1,FALSE)*BM61,"")</f>
        <v/>
      </c>
      <c r="BN60" s="143" t="str">
        <f>IFERROR(VLOOKUP($B60,'NAV plus Dist'!$B:$FD,BN$1,FALSE)/VLOOKUP($B59,NAV!$A:$FC,BN$1,FALSE)*BN61,"")</f>
        <v/>
      </c>
      <c r="BO60" s="143" t="str">
        <f>IFERROR(VLOOKUP($B60,'NAV plus Dist'!$B:$FD,BO$1,FALSE)/VLOOKUP($B59,NAV!$A:$FC,BO$1,FALSE)*BO61,"")</f>
        <v/>
      </c>
      <c r="BP60" s="143" t="str">
        <f>IFERROR(VLOOKUP($B60,'NAV plus Dist'!$B:$FD,BP$1,FALSE)/VLOOKUP($B59,NAV!$A:$FC,BP$1,FALSE)*BP61,"")</f>
        <v/>
      </c>
      <c r="BQ60" s="143" t="str">
        <f>IFERROR(VLOOKUP($B60,'NAV plus Dist'!$B:$FD,BQ$1,FALSE)/VLOOKUP($B59,NAV!$A:$FC,BQ$1,FALSE)*BQ61,"")</f>
        <v/>
      </c>
      <c r="BR60" s="143" t="str">
        <f>IFERROR(VLOOKUP($B60,'NAV plus Dist'!$B:$FD,BR$1,FALSE)/VLOOKUP($B59,NAV!$A:$FC,BR$1,FALSE)*BR61,"")</f>
        <v/>
      </c>
      <c r="BS60" s="143" t="str">
        <f>IFERROR(VLOOKUP($B60,'NAV plus Dist'!$B:$FD,BS$1,FALSE)/VLOOKUP($B59,NAV!$A:$FC,BS$1,FALSE)*BS61,"")</f>
        <v/>
      </c>
      <c r="BT60" s="143" t="str">
        <f>IFERROR(VLOOKUP($B60,'NAV plus Dist'!$B:$FD,BT$1,FALSE)/VLOOKUP($B59,NAV!$A:$FC,BT$1,FALSE)*BT61,"")</f>
        <v/>
      </c>
      <c r="BU60" s="143" t="str">
        <f>IFERROR(VLOOKUP($B60,'NAV plus Dist'!$B:$FD,BU$1,FALSE)/VLOOKUP($B59,NAV!$A:$FC,BU$1,FALSE)*BU61,"")</f>
        <v/>
      </c>
      <c r="BV60" s="143" t="str">
        <f>IFERROR(VLOOKUP($B60,'NAV plus Dist'!$B:$FD,BV$1,FALSE)/VLOOKUP($B59,NAV!$A:$FC,BV$1,FALSE)*BV61,"")</f>
        <v/>
      </c>
      <c r="BW60" s="143" t="str">
        <f>IFERROR(VLOOKUP($B60,'NAV plus Dist'!$B:$FD,BW$1,FALSE)/VLOOKUP($B59,NAV!$A:$FC,BW$1,FALSE)*BW61,"")</f>
        <v/>
      </c>
      <c r="BX60" s="143" t="str">
        <f>IFERROR(VLOOKUP($B60,'NAV plus Dist'!$B:$FD,BX$1,FALSE)/VLOOKUP($B59,NAV!$A:$FC,BX$1,FALSE)*BX61,"")</f>
        <v/>
      </c>
      <c r="BY60" s="143" t="str">
        <f>IFERROR(VLOOKUP($B60,'NAV plus Dist'!$B:$FD,BY$1,FALSE)/VLOOKUP($B59,NAV!$A:$FC,BY$1,FALSE)*BY61,"")</f>
        <v/>
      </c>
      <c r="BZ60" s="143" t="str">
        <f>IFERROR(VLOOKUP($B60,'NAV plus Dist'!$B:$FD,BZ$1,FALSE)/VLOOKUP($B59,NAV!$A:$FC,BZ$1,FALSE)*BZ61,"")</f>
        <v/>
      </c>
      <c r="CA60" s="143" t="str">
        <f>IFERROR(VLOOKUP($B60,'NAV plus Dist'!$B:$FD,CA$1,FALSE)/VLOOKUP($B59,NAV!$A:$FC,CA$1,FALSE)*CA61,"")</f>
        <v/>
      </c>
      <c r="CB60" s="143" t="str">
        <f>IFERROR(VLOOKUP($B60,'NAV plus Dist'!$B:$FD,CB$1,FALSE)/VLOOKUP($B59,NAV!$A:$FC,CB$1,FALSE)*CB61,"")</f>
        <v/>
      </c>
      <c r="CC60" s="143" t="str">
        <f>IFERROR(VLOOKUP($B60,'NAV plus Dist'!$B:$FD,CC$1,FALSE)/VLOOKUP($B59,NAV!$A:$FC,CC$1,FALSE)*CC61,"")</f>
        <v/>
      </c>
      <c r="CD60" s="143" t="str">
        <f>IFERROR(VLOOKUP($B60,'NAV plus Dist'!$B:$FD,CD$1,FALSE)/VLOOKUP($B59,NAV!$A:$FC,CD$1,FALSE)*CD61,"")</f>
        <v/>
      </c>
      <c r="CE60" s="143" t="str">
        <f>IFERROR(VLOOKUP($B60,'NAV plus Dist'!$B:$FD,CE$1,FALSE)/VLOOKUP($B59,NAV!$A:$FC,CE$1,FALSE)*CE61,"")</f>
        <v/>
      </c>
      <c r="CF60" s="143" t="str">
        <f>IFERROR(VLOOKUP($B60,'NAV plus Dist'!$B:$FD,CF$1,FALSE)/VLOOKUP($B59,NAV!$A:$FC,CF$1,FALSE)*CF61,"")</f>
        <v/>
      </c>
      <c r="CG60" s="143" t="str">
        <f>IFERROR(VLOOKUP($B60,'NAV plus Dist'!$B:$FD,CG$1,FALSE)/VLOOKUP($B59,NAV!$A:$FC,CG$1,FALSE)*CG61,"")</f>
        <v/>
      </c>
      <c r="CH60" s="143" t="str">
        <f>IFERROR(VLOOKUP($B60,'NAV plus Dist'!$B:$FD,CH$1,FALSE)/VLOOKUP($B59,NAV!$A:$FC,CH$1,FALSE)*CH61,"")</f>
        <v/>
      </c>
      <c r="CI60" s="143" t="str">
        <f>IFERROR(VLOOKUP($B60,'NAV plus Dist'!$B:$FD,CI$1,FALSE)/VLOOKUP($B59,NAV!$A:$FC,CI$1,FALSE)*CI61,"")</f>
        <v/>
      </c>
      <c r="CJ60" s="143" t="str">
        <f>IFERROR(VLOOKUP($B60,'NAV plus Dist'!$B:$FD,CJ$1,FALSE)/VLOOKUP($B59,NAV!$A:$FC,CJ$1,FALSE)*CJ61,"")</f>
        <v/>
      </c>
      <c r="CK60" s="143" t="str">
        <f>IFERROR(VLOOKUP($B60,'NAV plus Dist'!$B:$AAA,CK$1,FALSE)/VLOOKUP($B59,NAV!$A:$AAA,CK$1,FALSE)*CK61,"")</f>
        <v/>
      </c>
      <c r="CL60" s="143" t="str">
        <f>IFERROR(VLOOKUP($B60,'NAV plus Dist'!$B:$AAA,CL$1,FALSE)/VLOOKUP($B59,NAV!$A:$AAA,CL$1,FALSE)*CL61,"")</f>
        <v/>
      </c>
      <c r="CM60" s="143" t="str">
        <f>IFERROR(VLOOKUP($B60,'NAV plus Dist'!$B:$AAA,CM$1,FALSE)/VLOOKUP($B59,NAV!$A:$AAA,CM$1,FALSE)*CM61,"")</f>
        <v/>
      </c>
      <c r="CN60" s="143" t="str">
        <f>IFERROR(VLOOKUP($B60,'NAV plus Dist'!$B:$AAA,CN$1,FALSE)/VLOOKUP($B59,NAV!$A:$AAA,CN$1,FALSE)*CN61,"")</f>
        <v/>
      </c>
      <c r="CO60" s="143" t="str">
        <f>IFERROR(VLOOKUP($B60,'NAV plus Dist'!$B:$AAA,CO$1,FALSE)/VLOOKUP($B59,NAV!$A:$AAA,CO$1,FALSE)*CO61,"")</f>
        <v/>
      </c>
      <c r="CP60" s="143" t="str">
        <f>IFERROR(VLOOKUP($B60,'NAV plus Dist'!$B:$AAA,CP$1,FALSE)/VLOOKUP($B59,NAV!$A:$AAA,CP$1,FALSE)*CP61,"")</f>
        <v/>
      </c>
      <c r="CQ60" s="143" t="str">
        <f>IFERROR(VLOOKUP($B60,'NAV plus Dist'!$B:$AAA,CQ$1,FALSE)/VLOOKUP($B59,NAV!$A:$AAA,CQ$1,FALSE)*CQ61,"")</f>
        <v/>
      </c>
      <c r="CR60" s="143" t="str">
        <f>IFERROR(VLOOKUP($B60,'NAV plus Dist'!$B:$AAA,CR$1,FALSE)/VLOOKUP($B59,NAV!$A:$AAA,CR$1,FALSE)*CR61,"")</f>
        <v/>
      </c>
      <c r="CS60" s="143" t="str">
        <f>IFERROR(VLOOKUP($B60,'NAV plus Dist'!$B:$AAA,CS$1,FALSE)/VLOOKUP($B59,NAV!$A:$AAA,CS$1,FALSE)*CS61,"")</f>
        <v/>
      </c>
      <c r="CT60" s="143" t="str">
        <f>IFERROR(VLOOKUP($B60,'NAV plus Dist'!$B:$AAA,CT$1,FALSE)/VLOOKUP($B59,NAV!$A:$AAA,CT$1,FALSE)*CT61,"")</f>
        <v/>
      </c>
      <c r="CU60" s="143" t="str">
        <f>IFERROR(VLOOKUP($B60,'NAV plus Dist'!$B:$AAA,CU$1,FALSE)/VLOOKUP($B59,NAV!$A:$AAA,CU$1,FALSE)*CU61,"")</f>
        <v/>
      </c>
      <c r="CV60" s="143" t="str">
        <f>IFERROR(VLOOKUP($B60,'NAV plus Dist'!$B:$AAA,CV$1,FALSE)/VLOOKUP($B59,NAV!$A:$AAA,CV$1,FALSE)*CV61,"")</f>
        <v/>
      </c>
      <c r="CW60" s="143" t="str">
        <f>IFERROR(VLOOKUP($B60,'NAV plus Dist'!$B:$AAA,CW$1,FALSE)/VLOOKUP($B59,NAV!$A:$AAA,CW$1,FALSE)*CW61,"")</f>
        <v/>
      </c>
      <c r="CX60" s="143" t="str">
        <f>IFERROR(VLOOKUP($B60,'NAV plus Dist'!$B:$AAA,CX$1,FALSE)/VLOOKUP($B59,NAV!$A:$AAA,CX$1,FALSE)*CX61,"")</f>
        <v/>
      </c>
      <c r="CY60" s="143" t="str">
        <f>IFERROR(VLOOKUP($B60,'NAV plus Dist'!$B:$AAA,CY$1,FALSE)/VLOOKUP($B59,NAV!$A:$AAA,CY$1,FALSE)*CY61,"")</f>
        <v/>
      </c>
      <c r="CZ60" s="143" t="str">
        <f>IFERROR(VLOOKUP($B60,'NAV plus Dist'!$B:$AAA,CZ$1,FALSE)/VLOOKUP($B59,NAV!$A:$AAA,CZ$1,FALSE)*CZ61,"")</f>
        <v/>
      </c>
      <c r="DA60" s="143" t="str">
        <f>IFERROR(VLOOKUP($B60,'NAV plus Dist'!$B:$AAA,DA$1,FALSE)/VLOOKUP($B59,NAV!$A:$AAA,DA$1,FALSE)*DA61,"")</f>
        <v/>
      </c>
      <c r="DB60" s="143" t="str">
        <f>IFERROR(VLOOKUP($B60,'NAV plus Dist'!$B:$AAA,DB$1,FALSE)/VLOOKUP($B59,NAV!$A:$AAA,DB$1,FALSE)*DB61,"")</f>
        <v/>
      </c>
      <c r="DC60" s="143" t="str">
        <f>IFERROR(VLOOKUP($B60,'NAV plus Dist'!$B:$AAA,DC$1,FALSE)/VLOOKUP($B59,NAV!$A:$AAA,DC$1,FALSE)*DC61,"")</f>
        <v/>
      </c>
      <c r="DD60" s="143" t="str">
        <f>IFERROR(VLOOKUP($B60,'NAV plus Dist'!$B:$AAA,DD$1,FALSE)/VLOOKUP($B59,NAV!$A:$AAA,DD$1,FALSE)*DD61,"")</f>
        <v/>
      </c>
      <c r="DE60" s="143" t="str">
        <f>IFERROR(VLOOKUP($B60,'NAV plus Dist'!$B:$AAA,DE$1,FALSE)/VLOOKUP($B59,NAV!$A:$AAA,DE$1,FALSE)*DE61,"")</f>
        <v/>
      </c>
      <c r="DF60" s="143" t="str">
        <f>IFERROR(VLOOKUP($B60,'NAV plus Dist'!$B:$AAA,DF$1,FALSE)/VLOOKUP($B59,NAV!$A:$AAA,DF$1,FALSE)*DF61,"")</f>
        <v/>
      </c>
      <c r="DG60" s="143" t="str">
        <f>IFERROR(VLOOKUP($B60,'NAV plus Dist'!$B:$AAA,DG$1,FALSE)/VLOOKUP($B59,NAV!$A:$AAA,DG$1,FALSE)*DG61,"")</f>
        <v/>
      </c>
      <c r="DH60" s="143" t="str">
        <f>IFERROR(VLOOKUP($B60,'NAV plus Dist'!$B:$AAA,DH$1,FALSE)/VLOOKUP($B59,NAV!$A:$AAA,DH$1,FALSE)*DH61,"")</f>
        <v/>
      </c>
    </row>
    <row r="61" spans="1:112">
      <c r="A61" s="94">
        <f t="shared" si="35"/>
        <v>140</v>
      </c>
      <c r="B61" s="168">
        <f t="shared" si="36"/>
        <v>41820</v>
      </c>
      <c r="C61" s="143" t="str">
        <f>IFERROR(VLOOKUP($B61,'NAV plus Dist'!$B:$FD,C$1,FALSE)/VLOOKUP($B60,NAV!$A:$FC,C$1,FALSE)*C62,"")</f>
        <v/>
      </c>
      <c r="D61" s="143" t="str">
        <f>IFERROR(VLOOKUP($B61,'NAV plus Dist'!$B:$FD,D$1,FALSE)/VLOOKUP($B60,NAV!$A:$FC,D$1,FALSE)*D62,"")</f>
        <v/>
      </c>
      <c r="E61" s="143" t="str">
        <f>IFERROR(VLOOKUP($B61,'NAV plus Dist'!$B:$FD,E$1,FALSE)/VLOOKUP($B60,NAV!$A:$FC,E$1,FALSE)*E62,"")</f>
        <v/>
      </c>
      <c r="F61" s="143" t="str">
        <f>IFERROR(VLOOKUP($B61,'NAV plus Dist'!$B:$FD,F$1,FALSE)/VLOOKUP($B60,NAV!$A:$FC,F$1,FALSE)*F62,"")</f>
        <v/>
      </c>
      <c r="G61" s="143" t="str">
        <f>IFERROR(VLOOKUP($B61,'NAV plus Dist'!$B:$FD,G$1,FALSE)/VLOOKUP($B60,NAV!$A:$FC,G$1,FALSE)*G62,"")</f>
        <v/>
      </c>
      <c r="H61" s="143" t="str">
        <f>IFERROR(VLOOKUP($B61,'NAV plus Dist'!$B:$FD,H$1,FALSE)/VLOOKUP($B60,NAV!$A:$FC,H$1,FALSE)*H62,"")</f>
        <v/>
      </c>
      <c r="I61" s="143" t="str">
        <f>IFERROR(VLOOKUP($B61,'NAV plus Dist'!$B:$FD,I$1,FALSE)/VLOOKUP($B60,NAV!$A:$FC,I$1,FALSE)*I62,"")</f>
        <v/>
      </c>
      <c r="J61" s="143" t="str">
        <f>IFERROR(VLOOKUP($B61,'NAV plus Dist'!$B:$FD,J$1,FALSE)/VLOOKUP($B60,NAV!$A:$FC,J$1,FALSE)*J62,"")</f>
        <v/>
      </c>
      <c r="K61" s="143" t="str">
        <f>IFERROR(VLOOKUP($B61,'NAV plus Dist'!$B:$FD,K$1,FALSE)/VLOOKUP($B60,NAV!$A:$FC,K$1,FALSE)*K62,"")</f>
        <v/>
      </c>
      <c r="L61" s="143" t="str">
        <f>IFERROR(VLOOKUP($B61,'NAV plus Dist'!$B:$FD,L$1,FALSE)/VLOOKUP($B60,NAV!$A:$FC,L$1,FALSE)*L62,"")</f>
        <v/>
      </c>
      <c r="M61" s="143" t="str">
        <f>IFERROR(VLOOKUP($B61,'NAV plus Dist'!$B:$FD,M$1,FALSE)/VLOOKUP($B60,NAV!$A:$FC,M$1,FALSE)*M62,"")</f>
        <v/>
      </c>
      <c r="N61" s="143" t="str">
        <f>IFERROR(VLOOKUP($B61,'NAV plus Dist'!$B:$FD,N$1,FALSE)/VLOOKUP($B60,NAV!$A:$FC,N$1,FALSE)*N62,"")</f>
        <v/>
      </c>
      <c r="O61" s="143" t="str">
        <f>IFERROR(VLOOKUP($B61,'NAV plus Dist'!$B:$FD,O$1,FALSE)/VLOOKUP($B60,NAV!$A:$FC,O$1,FALSE)*O62,"")</f>
        <v/>
      </c>
      <c r="P61" s="143" t="str">
        <f>IFERROR(VLOOKUP($B61,'NAV plus Dist'!$B:$FD,P$1,FALSE)/VLOOKUP($B60,NAV!$A:$FC,P$1,FALSE)*P62,"")</f>
        <v/>
      </c>
      <c r="Q61" s="143" t="str">
        <f>IFERROR(VLOOKUP($B61,'NAV plus Dist'!$B:$FD,Q$1,FALSE)/VLOOKUP($B60,NAV!$A:$FC,Q$1,FALSE)*Q62,"")</f>
        <v/>
      </c>
      <c r="R61" s="143" t="str">
        <f>IFERROR(VLOOKUP($B61,'NAV plus Dist'!$B:$FD,R$1,FALSE)/VLOOKUP($B60,NAV!$A:$FC,R$1,FALSE)*R62,"")</f>
        <v/>
      </c>
      <c r="S61" s="143" t="str">
        <f>IFERROR(VLOOKUP($B61,'NAV plus Dist'!$B:$FD,S$1,FALSE)/VLOOKUP($B60,NAV!$A:$FC,S$1,FALSE)*S62,"")</f>
        <v/>
      </c>
      <c r="T61" s="143" t="str">
        <f>IFERROR(VLOOKUP($B61,'NAV plus Dist'!$B:$FD,T$1,FALSE)/VLOOKUP($B60,NAV!$A:$FC,T$1,FALSE)*T62,"")</f>
        <v/>
      </c>
      <c r="U61" s="143" t="str">
        <f>IFERROR(VLOOKUP($B61,'NAV plus Dist'!$B:$FD,U$1,FALSE)/13.8965*U62,"")</f>
        <v/>
      </c>
      <c r="V61" s="143" t="str">
        <f>IFERROR(VLOOKUP($B61,'NAV plus Dist'!$B:$FD,V$1,FALSE)/VLOOKUP($B60,NAV!$A:$FC,V$1,FALSE)*V62,"")</f>
        <v/>
      </c>
      <c r="W61" s="143" t="str">
        <f>IFERROR(VLOOKUP($B61,'NAV plus Dist'!$B:$FD,W$1,FALSE)/VLOOKUP($B60,NAV!$A:$FC,W$1,FALSE)*W62,"")</f>
        <v/>
      </c>
      <c r="X61" s="143" t="str">
        <f>IFERROR(VLOOKUP($B61,'NAV plus Dist'!$B:$FD,X$1,FALSE)/VLOOKUP($B60,NAV!$A:$FC,X$1,FALSE)*X62,"")</f>
        <v/>
      </c>
      <c r="Y61" s="143" t="str">
        <f>IFERROR(VLOOKUP($B61,'NAV plus Dist'!$B:$FD,Y$1,FALSE)/VLOOKUP($B60,NAV!$A:$FC,Y$1,FALSE)*Y62,"")</f>
        <v/>
      </c>
      <c r="Z61" s="143" t="str">
        <f>IFERROR(VLOOKUP($B61,'NAV plus Dist'!$B:$FD,Z$1,FALSE)/VLOOKUP($B60,NAV!$A:$FC,Z$1,FALSE)*Z62,"")</f>
        <v/>
      </c>
      <c r="AA61" s="143" t="str">
        <f>IFERROR(VLOOKUP($B61,'NAV plus Dist'!$B:$FD,AA$1,FALSE)/VLOOKUP($B60,NAV!$A:$FC,AA$1,FALSE)*AA62,"")</f>
        <v/>
      </c>
      <c r="AB61" s="143" t="str">
        <f>IFERROR(VLOOKUP($B61,'NAV plus Dist'!$B:$FD,AB$1,FALSE)/VLOOKUP($B60,NAV!$A:$FC,AB$1,FALSE)*AB62,"")</f>
        <v/>
      </c>
      <c r="AC61" s="143" t="str">
        <f>IFERROR(VLOOKUP($B61,'NAV plus Dist'!$B:$FD,AC$1,FALSE)/VLOOKUP($B60,NAV!$A:$FC,AC$1,FALSE)*AC62,"")</f>
        <v/>
      </c>
      <c r="AD61" s="143" t="str">
        <f>IFERROR(VLOOKUP($B61,'NAV plus Dist'!$B:$FD,AD$1,FALSE)/VLOOKUP($B60,NAV!$A:$FC,AD$1,FALSE)*AD62,"")</f>
        <v/>
      </c>
      <c r="AE61" s="143" t="str">
        <f>IFERROR(VLOOKUP($B61,'NAV plus Dist'!$B:$FD,AE$1,FALSE)/VLOOKUP($B60,NAV!$A:$FC,AE$1,FALSE)*AE62,"")</f>
        <v/>
      </c>
      <c r="AF61" s="143" t="str">
        <f>IFERROR(VLOOKUP($B61,'NAV plus Dist'!$B:$FD,AF$1,FALSE)/VLOOKUP($B60,NAV!$A:$FC,AF$1,FALSE)*AF62,"")</f>
        <v/>
      </c>
      <c r="AG61" s="143" t="str">
        <f>IFERROR(VLOOKUP($B61,'NAV plus Dist'!$B:$FD,AG$1,FALSE)/VLOOKUP($B60,NAV!$A:$FC,AG$1,FALSE)*AG62,"")</f>
        <v/>
      </c>
      <c r="AH61" s="143" t="str">
        <f>IFERROR(VLOOKUP($B61,'NAV plus Dist'!$B:$FD,AH$1,FALSE)/VLOOKUP($B60,NAV!$A:$FC,AH$1,FALSE)*AH62,"")</f>
        <v/>
      </c>
      <c r="AI61" s="143" t="str">
        <f>IFERROR(VLOOKUP($B61,'NAV plus Dist'!$B:$FD,AI$1,FALSE)/VLOOKUP($B60,NAV!$A:$FC,AI$1,FALSE)*AI62,"")</f>
        <v/>
      </c>
      <c r="AJ61" s="143" t="str">
        <f>IFERROR(VLOOKUP($B61,'NAV plus Dist'!$B:$FD,AJ$1,FALSE)/VLOOKUP($B60,NAV!$A:$FC,AJ$1,FALSE)*AJ62,"")</f>
        <v/>
      </c>
      <c r="AK61" s="169" t="str">
        <f>IFERROR(VLOOKUP($B61,'NAV plus Dist'!$B:$FD,AK$1,FALSE)/VLOOKUP($B60,NAV!$A:$FC,AK$1,FALSE)*AK62,"")</f>
        <v/>
      </c>
      <c r="AL61" s="169" t="str">
        <f>IFERROR(VLOOKUP($B61,'NAV plus Dist'!$B:$FD,AL$1,FALSE)/VLOOKUP($B60,NAV!$A:$FC,AL$1,FALSE)*AL62,"")</f>
        <v/>
      </c>
      <c r="AM61" s="143" t="str">
        <f>IFERROR(VLOOKUP($B61,'NAV plus Dist'!$B:$FD,AM$1,FALSE)/VLOOKUP($B60,NAV!$A:$FC,AM$1,FALSE)*AM62,"")</f>
        <v/>
      </c>
      <c r="AN61" s="143" t="str">
        <f>IFERROR(VLOOKUP($B61,'NAV plus Dist'!$B:$FD,AN$1,FALSE)/VLOOKUP($B60,NAV!$A:$FC,AN$1,FALSE)*AN62,"")</f>
        <v/>
      </c>
      <c r="AO61" s="143" t="str">
        <f>IFERROR(VLOOKUP($B61,'NAV plus Dist'!$B:$FD,AO$1,FALSE)/VLOOKUP($B60,NAV!$A:$FC,AO$1,FALSE)*AO62,"")</f>
        <v/>
      </c>
      <c r="AP61" s="170" t="str">
        <f>IFERROR(VLOOKUP($B61,'NAV plus Dist'!$B:$FD,AP$1,FALSE)/VLOOKUP($B60,NAV!$A:$FC,AP$1,FALSE)*AP62,"")</f>
        <v/>
      </c>
      <c r="AQ61" s="143" t="str">
        <f>IFERROR(VLOOKUP($B61,'NAV plus Dist'!$B:$FD,AQ$1,FALSE)/VLOOKUP($B60,NAV!$A:$FC,AQ$1,FALSE)*AQ62,"")</f>
        <v/>
      </c>
      <c r="AR61" s="143" t="str">
        <f>IFERROR(VLOOKUP($B61,'NAV plus Dist'!$B:$FD,AR$1,FALSE)/VLOOKUP($B60,NAV!$A:$FC,AR$1,FALSE)*AR62,"")</f>
        <v/>
      </c>
      <c r="AS61" s="143" t="str">
        <f>IFERROR(VLOOKUP($B61,'NAV plus Dist'!$B:$FD,AS$1,FALSE)/VLOOKUP($B60,NAV!$A:$FC,AS$1,FALSE)*AS62,"")</f>
        <v/>
      </c>
      <c r="AT61" s="143" t="str">
        <f>IFERROR(VLOOKUP($B61,'NAV plus Dist'!$B:$FD,AT$1,FALSE)/VLOOKUP($B60,NAV!$A:$FC,AT$1,FALSE)*AT62,"")</f>
        <v/>
      </c>
      <c r="AU61" s="143" t="str">
        <f>IFERROR(VLOOKUP($B61,'NAV plus Dist'!$B:$FD,AU$1,FALSE)/VLOOKUP($B60,NAV!$A:$FC,AU$1,FALSE)*AU62,"")</f>
        <v/>
      </c>
      <c r="AV61" s="143" t="str">
        <f>IFERROR(VLOOKUP($B61,'NAV plus Dist'!$B:$FD,AV$1,FALSE)/VLOOKUP($B60,NAV!$A:$FC,AV$1,FALSE)*AV62,"")</f>
        <v/>
      </c>
      <c r="AW61" s="143" t="str">
        <f>IFERROR(VLOOKUP($B61,'NAV plus Dist'!$B:$FD,AW$1,FALSE)/VLOOKUP($B60,NAV!$A:$FC,AW$1,FALSE)*AW62,"")</f>
        <v/>
      </c>
      <c r="AX61" s="143" t="str">
        <f>IFERROR(VLOOKUP($B61,'NAV plus Dist'!$B:$FD,AX$1,FALSE)/VLOOKUP($B60,NAV!$A:$FC,AX$1,FALSE)*AX62,"")</f>
        <v/>
      </c>
      <c r="AY61" s="143" t="str">
        <f>IFERROR(VLOOKUP($B61,'NAV plus Dist'!$B:$FD,AY$1,FALSE)/VLOOKUP($B60,NAV!$A:$FC,AY$1,FALSE)*AY62,"")</f>
        <v/>
      </c>
      <c r="AZ61" s="143" t="str">
        <f>IFERROR(VLOOKUP($B61,'NAV plus Dist'!$B:$FD,AZ$1,FALSE)/VLOOKUP($B60,NAV!$A:$FC,AZ$1,FALSE)*AZ62,"")</f>
        <v/>
      </c>
      <c r="BA61" s="143" t="str">
        <f>IFERROR(VLOOKUP($B61,'NAV plus Dist'!$B:$FD,BA$1,FALSE)/VLOOKUP($B60,NAV!$A:$FC,BA$1,FALSE)*BA62,"")</f>
        <v/>
      </c>
      <c r="BB61" s="143" t="str">
        <f>IFERROR(VLOOKUP($B61,'NAV plus Dist'!$B:$FD,BB$1,FALSE)/VLOOKUP($B60,NAV!$A:$FC,BB$1,FALSE)*BB62,"")</f>
        <v/>
      </c>
      <c r="BC61" s="143" t="str">
        <f>IFERROR(VLOOKUP($B61,'NAV plus Dist'!$B:$FD,BC$1,FALSE)/VLOOKUP($B60,NAV!$A:$FC,BC$1,FALSE)*BC62,"")</f>
        <v/>
      </c>
      <c r="BD61" s="143" t="str">
        <f>IFERROR(VLOOKUP($B61,'NAV plus Dist'!$B:$FD,BD$1,FALSE)/VLOOKUP($B60,NAV!$A:$FC,BD$1,FALSE)*BD62,"")</f>
        <v/>
      </c>
      <c r="BE61" s="143" t="str">
        <f>IFERROR(VLOOKUP($B61,'NAV plus Dist'!$B:$FD,BE$1,FALSE)/VLOOKUP($B60,NAV!$A:$FC,BE$1,FALSE)*BE62,"")</f>
        <v/>
      </c>
      <c r="BF61" s="143" t="str">
        <f>IFERROR(VLOOKUP($B61,'NAV plus Dist'!$B:$FD,BF$1,FALSE)/VLOOKUP($B60,NAV!$A:$FC,BF$1,FALSE)*BF62,"")</f>
        <v/>
      </c>
      <c r="BG61" s="143" t="str">
        <f>IFERROR(VLOOKUP($B61,'NAV plus Dist'!$B:$FD,BG$1,FALSE)/VLOOKUP($B60,NAV!$A:$FC,BG$1,FALSE)*BG62,"")</f>
        <v/>
      </c>
      <c r="BH61" s="143" t="str">
        <f>IFERROR(VLOOKUP($B61,'NAV plus Dist'!$B:$FD,BH$1,FALSE)/VLOOKUP($B60,NAV!$A:$FC,BH$1,FALSE)*BH62,"")</f>
        <v/>
      </c>
      <c r="BI61" s="143" t="str">
        <f>IFERROR(VLOOKUP($B61,'NAV plus Dist'!$B:$FD,BI$1,FALSE)/VLOOKUP($B60,NAV!$A:$FC,BI$1,FALSE)*BI62,"")</f>
        <v/>
      </c>
      <c r="BJ61" s="143" t="str">
        <f>IFERROR(VLOOKUP($B61,'NAV plus Dist'!$B:$FD,BJ$1,FALSE)/VLOOKUP($B60,NAV!$A:$FC,BJ$1,FALSE)*BJ62,"")</f>
        <v/>
      </c>
      <c r="BK61" s="143" t="str">
        <f>IFERROR(VLOOKUP($B61,'NAV plus Dist'!$B:$FD,BK$1,FALSE)/VLOOKUP($B60,NAV!$A:$FC,BK$1,FALSE)*BK62,"")</f>
        <v/>
      </c>
      <c r="BL61" s="143" t="str">
        <f>IFERROR(VLOOKUP($B61,'NAV plus Dist'!$B:$FD,BL$1,FALSE)/VLOOKUP($B60,NAV!$A:$FC,BL$1,FALSE)*BL62,"")</f>
        <v/>
      </c>
      <c r="BM61" s="143" t="str">
        <f>IFERROR(VLOOKUP($B61,'NAV plus Dist'!$B:$FD,BM$1,FALSE)/VLOOKUP($B60,NAV!$A:$FC,BM$1,FALSE)*BM62,"")</f>
        <v/>
      </c>
      <c r="BN61" s="143" t="str">
        <f>IFERROR(VLOOKUP($B61,'NAV plus Dist'!$B:$FD,BN$1,FALSE)/VLOOKUP($B60,NAV!$A:$FC,BN$1,FALSE)*BN62,"")</f>
        <v/>
      </c>
      <c r="BO61" s="143" t="str">
        <f>IFERROR(VLOOKUP($B61,'NAV plus Dist'!$B:$FD,BO$1,FALSE)/VLOOKUP($B60,NAV!$A:$FC,BO$1,FALSE)*BO62,"")</f>
        <v/>
      </c>
      <c r="BP61" s="143" t="str">
        <f>IFERROR(VLOOKUP($B61,'NAV plus Dist'!$B:$FD,BP$1,FALSE)/VLOOKUP($B60,NAV!$A:$FC,BP$1,FALSE)*BP62,"")</f>
        <v/>
      </c>
      <c r="BQ61" s="143" t="str">
        <f>IFERROR(VLOOKUP($B61,'NAV plus Dist'!$B:$FD,BQ$1,FALSE)/VLOOKUP($B60,NAV!$A:$FC,BQ$1,FALSE)*BQ62,"")</f>
        <v/>
      </c>
      <c r="BR61" s="143" t="str">
        <f>IFERROR(VLOOKUP($B61,'NAV plus Dist'!$B:$FD,BR$1,FALSE)/VLOOKUP($B60,NAV!$A:$FC,BR$1,FALSE)*BR62,"")</f>
        <v/>
      </c>
      <c r="BS61" s="143" t="str">
        <f>IFERROR(VLOOKUP($B61,'NAV plus Dist'!$B:$FD,BS$1,FALSE)/VLOOKUP($B60,NAV!$A:$FC,BS$1,FALSE)*BS62,"")</f>
        <v/>
      </c>
      <c r="BT61" s="143" t="str">
        <f>IFERROR(VLOOKUP($B61,'NAV plus Dist'!$B:$FD,BT$1,FALSE)/VLOOKUP($B60,NAV!$A:$FC,BT$1,FALSE)*BT62,"")</f>
        <v/>
      </c>
      <c r="BU61" s="143" t="str">
        <f>IFERROR(VLOOKUP($B61,'NAV plus Dist'!$B:$FD,BU$1,FALSE)/VLOOKUP($B60,NAV!$A:$FC,BU$1,FALSE)*BU62,"")</f>
        <v/>
      </c>
      <c r="BV61" s="143" t="str">
        <f>IFERROR(VLOOKUP($B61,'NAV plus Dist'!$B:$FD,BV$1,FALSE)/VLOOKUP($B60,NAV!$A:$FC,BV$1,FALSE)*BV62,"")</f>
        <v/>
      </c>
      <c r="BW61" s="143" t="str">
        <f>IFERROR(VLOOKUP($B61,'NAV plus Dist'!$B:$FD,BW$1,FALSE)/VLOOKUP($B60,NAV!$A:$FC,BW$1,FALSE)*BW62,"")</f>
        <v/>
      </c>
      <c r="BX61" s="143" t="str">
        <f>IFERROR(VLOOKUP($B61,'NAV plus Dist'!$B:$FD,BX$1,FALSE)/VLOOKUP($B60,NAV!$A:$FC,BX$1,FALSE)*BX62,"")</f>
        <v/>
      </c>
      <c r="BY61" s="143" t="str">
        <f>IFERROR(VLOOKUP($B61,'NAV plus Dist'!$B:$FD,BY$1,FALSE)/VLOOKUP($B60,NAV!$A:$FC,BY$1,FALSE)*BY62,"")</f>
        <v/>
      </c>
      <c r="BZ61" s="143" t="str">
        <f>IFERROR(VLOOKUP($B61,'NAV plus Dist'!$B:$FD,BZ$1,FALSE)/VLOOKUP($B60,NAV!$A:$FC,BZ$1,FALSE)*BZ62,"")</f>
        <v/>
      </c>
      <c r="CA61" s="143" t="str">
        <f>IFERROR(VLOOKUP($B61,'NAV plus Dist'!$B:$FD,CA$1,FALSE)/VLOOKUP($B60,NAV!$A:$FC,CA$1,FALSE)*CA62,"")</f>
        <v/>
      </c>
      <c r="CB61" s="143" t="str">
        <f>IFERROR(VLOOKUP($B61,'NAV plus Dist'!$B:$FD,CB$1,FALSE)/VLOOKUP($B60,NAV!$A:$FC,CB$1,FALSE)*CB62,"")</f>
        <v/>
      </c>
      <c r="CC61" s="143" t="str">
        <f>IFERROR(VLOOKUP($B61,'NAV plus Dist'!$B:$FD,CC$1,FALSE)/VLOOKUP($B60,NAV!$A:$FC,CC$1,FALSE)*CC62,"")</f>
        <v/>
      </c>
      <c r="CD61" s="143" t="str">
        <f>IFERROR(VLOOKUP($B61,'NAV plus Dist'!$B:$FD,CD$1,FALSE)/VLOOKUP($B60,NAV!$A:$FC,CD$1,FALSE)*CD62,"")</f>
        <v/>
      </c>
      <c r="CE61" s="143" t="str">
        <f>IFERROR(VLOOKUP($B61,'NAV plus Dist'!$B:$FD,CE$1,FALSE)/VLOOKUP($B60,NAV!$A:$FC,CE$1,FALSE)*CE62,"")</f>
        <v/>
      </c>
      <c r="CF61" s="143" t="str">
        <f>IFERROR(VLOOKUP($B61,'NAV plus Dist'!$B:$FD,CF$1,FALSE)/VLOOKUP($B60,NAV!$A:$FC,CF$1,FALSE)*CF62,"")</f>
        <v/>
      </c>
      <c r="CG61" s="143" t="str">
        <f>IFERROR(VLOOKUP($B61,'NAV plus Dist'!$B:$FD,CG$1,FALSE)/VLOOKUP($B60,NAV!$A:$FC,CG$1,FALSE)*CG62,"")</f>
        <v/>
      </c>
      <c r="CH61" s="143" t="str">
        <f>IFERROR(VLOOKUP($B61,'NAV plus Dist'!$B:$FD,CH$1,FALSE)/VLOOKUP($B60,NAV!$A:$FC,CH$1,FALSE)*CH62,"")</f>
        <v/>
      </c>
      <c r="CI61" s="143" t="str">
        <f>IFERROR(VLOOKUP($B61,'NAV plus Dist'!$B:$FD,CI$1,FALSE)/VLOOKUP($B60,NAV!$A:$FC,CI$1,FALSE)*CI62,"")</f>
        <v/>
      </c>
      <c r="CJ61" s="143" t="str">
        <f>IFERROR(VLOOKUP($B61,'NAV plus Dist'!$B:$FD,CJ$1,FALSE)/VLOOKUP($B60,NAV!$A:$FC,CJ$1,FALSE)*CJ62,"")</f>
        <v/>
      </c>
      <c r="CK61" s="143" t="str">
        <f>IFERROR(VLOOKUP($B61,'NAV plus Dist'!$B:$AAA,CK$1,FALSE)/VLOOKUP($B60,NAV!$A:$AAA,CK$1,FALSE)*CK62,"")</f>
        <v/>
      </c>
      <c r="CL61" s="143" t="str">
        <f>IFERROR(VLOOKUP($B61,'NAV plus Dist'!$B:$AAA,CL$1,FALSE)/VLOOKUP($B60,NAV!$A:$AAA,CL$1,FALSE)*CL62,"")</f>
        <v/>
      </c>
      <c r="CM61" s="143" t="str">
        <f>IFERROR(VLOOKUP($B61,'NAV plus Dist'!$B:$AAA,CM$1,FALSE)/VLOOKUP($B60,NAV!$A:$AAA,CM$1,FALSE)*CM62,"")</f>
        <v/>
      </c>
      <c r="CN61" s="143" t="str">
        <f>IFERROR(VLOOKUP($B61,'NAV plus Dist'!$B:$AAA,CN$1,FALSE)/VLOOKUP($B60,NAV!$A:$AAA,CN$1,FALSE)*CN62,"")</f>
        <v/>
      </c>
      <c r="CO61" s="143" t="str">
        <f>IFERROR(VLOOKUP($B61,'NAV plus Dist'!$B:$AAA,CO$1,FALSE)/VLOOKUP($B60,NAV!$A:$AAA,CO$1,FALSE)*CO62,"")</f>
        <v/>
      </c>
      <c r="CP61" s="143" t="str">
        <f>IFERROR(VLOOKUP($B61,'NAV plus Dist'!$B:$AAA,CP$1,FALSE)/VLOOKUP($B60,NAV!$A:$AAA,CP$1,FALSE)*CP62,"")</f>
        <v/>
      </c>
      <c r="CQ61" s="143" t="str">
        <f>IFERROR(VLOOKUP($B61,'NAV plus Dist'!$B:$AAA,CQ$1,FALSE)/VLOOKUP($B60,NAV!$A:$AAA,CQ$1,FALSE)*CQ62,"")</f>
        <v/>
      </c>
      <c r="CR61" s="143" t="str">
        <f>IFERROR(VLOOKUP($B61,'NAV plus Dist'!$B:$AAA,CR$1,FALSE)/VLOOKUP($B60,NAV!$A:$AAA,CR$1,FALSE)*CR62,"")</f>
        <v/>
      </c>
      <c r="CS61" s="143" t="str">
        <f>IFERROR(VLOOKUP($B61,'NAV plus Dist'!$B:$AAA,CS$1,FALSE)/VLOOKUP($B60,NAV!$A:$AAA,CS$1,FALSE)*CS62,"")</f>
        <v/>
      </c>
      <c r="CT61" s="143" t="str">
        <f>IFERROR(VLOOKUP($B61,'NAV plus Dist'!$B:$AAA,CT$1,FALSE)/VLOOKUP($B60,NAV!$A:$AAA,CT$1,FALSE)*CT62,"")</f>
        <v/>
      </c>
      <c r="CU61" s="143" t="str">
        <f>IFERROR(VLOOKUP($B61,'NAV plus Dist'!$B:$AAA,CU$1,FALSE)/VLOOKUP($B60,NAV!$A:$AAA,CU$1,FALSE)*CU62,"")</f>
        <v/>
      </c>
      <c r="CV61" s="143" t="str">
        <f>IFERROR(VLOOKUP($B61,'NAV plus Dist'!$B:$AAA,CV$1,FALSE)/VLOOKUP($B60,NAV!$A:$AAA,CV$1,FALSE)*CV62,"")</f>
        <v/>
      </c>
      <c r="CW61" s="143" t="str">
        <f>IFERROR(VLOOKUP($B61,'NAV plus Dist'!$B:$AAA,CW$1,FALSE)/VLOOKUP($B60,NAV!$A:$AAA,CW$1,FALSE)*CW62,"")</f>
        <v/>
      </c>
      <c r="CX61" s="143" t="str">
        <f>IFERROR(VLOOKUP($B61,'NAV plus Dist'!$B:$AAA,CX$1,FALSE)/VLOOKUP($B60,NAV!$A:$AAA,CX$1,FALSE)*CX62,"")</f>
        <v/>
      </c>
      <c r="CY61" s="143" t="str">
        <f>IFERROR(VLOOKUP($B61,'NAV plus Dist'!$B:$AAA,CY$1,FALSE)/VLOOKUP($B60,NAV!$A:$AAA,CY$1,FALSE)*CY62,"")</f>
        <v/>
      </c>
      <c r="CZ61" s="143" t="str">
        <f>IFERROR(VLOOKUP($B61,'NAV plus Dist'!$B:$AAA,CZ$1,FALSE)/VLOOKUP($B60,NAV!$A:$AAA,CZ$1,FALSE)*CZ62,"")</f>
        <v/>
      </c>
      <c r="DA61" s="143" t="str">
        <f>IFERROR(VLOOKUP($B61,'NAV plus Dist'!$B:$AAA,DA$1,FALSE)/VLOOKUP($B60,NAV!$A:$AAA,DA$1,FALSE)*DA62,"")</f>
        <v/>
      </c>
      <c r="DB61" s="143" t="str">
        <f>IFERROR(VLOOKUP($B61,'NAV plus Dist'!$B:$AAA,DB$1,FALSE)/VLOOKUP($B60,NAV!$A:$AAA,DB$1,FALSE)*DB62,"")</f>
        <v/>
      </c>
      <c r="DC61" s="143" t="str">
        <f>IFERROR(VLOOKUP($B61,'NAV plus Dist'!$B:$AAA,DC$1,FALSE)/VLOOKUP($B60,NAV!$A:$AAA,DC$1,FALSE)*DC62,"")</f>
        <v/>
      </c>
      <c r="DD61" s="143" t="str">
        <f>IFERROR(VLOOKUP($B61,'NAV plus Dist'!$B:$AAA,DD$1,FALSE)/VLOOKUP($B60,NAV!$A:$AAA,DD$1,FALSE)*DD62,"")</f>
        <v/>
      </c>
      <c r="DE61" s="143" t="str">
        <f>IFERROR(VLOOKUP($B61,'NAV plus Dist'!$B:$AAA,DE$1,FALSE)/VLOOKUP($B60,NAV!$A:$AAA,DE$1,FALSE)*DE62,"")</f>
        <v/>
      </c>
      <c r="DF61" s="143" t="str">
        <f>IFERROR(VLOOKUP($B61,'NAV plus Dist'!$B:$AAA,DF$1,FALSE)/VLOOKUP($B60,NAV!$A:$AAA,DF$1,FALSE)*DF62,"")</f>
        <v/>
      </c>
      <c r="DG61" s="143" t="str">
        <f>IFERROR(VLOOKUP($B61,'NAV plus Dist'!$B:$AAA,DG$1,FALSE)/VLOOKUP($B60,NAV!$A:$AAA,DG$1,FALSE)*DG62,"")</f>
        <v/>
      </c>
      <c r="DH61" s="143" t="str">
        <f>IFERROR(VLOOKUP($B61,'NAV plus Dist'!$B:$AAA,DH$1,FALSE)/VLOOKUP($B60,NAV!$A:$AAA,DH$1,FALSE)*DH62,"")</f>
        <v/>
      </c>
    </row>
    <row r="62" spans="1:112">
      <c r="A62" s="94">
        <f t="shared" si="35"/>
        <v>139</v>
      </c>
      <c r="B62" s="168">
        <f t="shared" si="36"/>
        <v>41851</v>
      </c>
      <c r="C62" s="143" t="str">
        <f>IFERROR(VLOOKUP($B62,'NAV plus Dist'!$B:$FD,C$1,FALSE)/VLOOKUP($B61,NAV!$A:$FC,C$1,FALSE)*C63,"")</f>
        <v/>
      </c>
      <c r="D62" s="143" t="str">
        <f>IFERROR(VLOOKUP($B62,'NAV plus Dist'!$B:$FD,D$1,FALSE)/VLOOKUP($B61,NAV!$A:$FC,D$1,FALSE)*D63,"")</f>
        <v/>
      </c>
      <c r="E62" s="143" t="str">
        <f>IFERROR(VLOOKUP($B62,'NAV plus Dist'!$B:$FD,E$1,FALSE)/VLOOKUP($B61,NAV!$A:$FC,E$1,FALSE)*E63,"")</f>
        <v/>
      </c>
      <c r="F62" s="143" t="str">
        <f>IFERROR(VLOOKUP($B62,'NAV plus Dist'!$B:$FD,F$1,FALSE)/VLOOKUP($B61,NAV!$A:$FC,F$1,FALSE)*F63,"")</f>
        <v/>
      </c>
      <c r="G62" s="143" t="str">
        <f>IFERROR(VLOOKUP($B62,'NAV plus Dist'!$B:$FD,G$1,FALSE)/VLOOKUP($B61,NAV!$A:$FC,G$1,FALSE)*G63,"")</f>
        <v/>
      </c>
      <c r="H62" s="143" t="str">
        <f>IFERROR(VLOOKUP($B62,'NAV plus Dist'!$B:$FD,H$1,FALSE)/VLOOKUP($B61,NAV!$A:$FC,H$1,FALSE)*H63,"")</f>
        <v/>
      </c>
      <c r="I62" s="143" t="str">
        <f>IFERROR(VLOOKUP($B62,'NAV plus Dist'!$B:$FD,I$1,FALSE)/VLOOKUP($B61,NAV!$A:$FC,I$1,FALSE)*I63,"")</f>
        <v/>
      </c>
      <c r="J62" s="143" t="str">
        <f>IFERROR(VLOOKUP($B62,'NAV plus Dist'!$B:$FD,J$1,FALSE)/VLOOKUP($B61,NAV!$A:$FC,J$1,FALSE)*J63,"")</f>
        <v/>
      </c>
      <c r="K62" s="143" t="str">
        <f>IFERROR(VLOOKUP($B62,'NAV plus Dist'!$B:$FD,K$1,FALSE)/VLOOKUP($B61,NAV!$A:$FC,K$1,FALSE)*K63,"")</f>
        <v/>
      </c>
      <c r="L62" s="143" t="str">
        <f>IFERROR(VLOOKUP($B62,'NAV plus Dist'!$B:$FD,L$1,FALSE)/VLOOKUP($B61,NAV!$A:$FC,L$1,FALSE)*L63,"")</f>
        <v/>
      </c>
      <c r="M62" s="143" t="str">
        <f>IFERROR(VLOOKUP($B62,'NAV plus Dist'!$B:$FD,M$1,FALSE)/VLOOKUP($B61,NAV!$A:$FC,M$1,FALSE)*M63,"")</f>
        <v/>
      </c>
      <c r="N62" s="143" t="str">
        <f>IFERROR(VLOOKUP($B62,'NAV plus Dist'!$B:$FD,N$1,FALSE)/VLOOKUP($B61,NAV!$A:$FC,N$1,FALSE)*N63,"")</f>
        <v/>
      </c>
      <c r="O62" s="143" t="str">
        <f>IFERROR(VLOOKUP($B62,'NAV plus Dist'!$B:$FD,O$1,FALSE)/VLOOKUP($B61,NAV!$A:$FC,O$1,FALSE)*O63,"")</f>
        <v/>
      </c>
      <c r="P62" s="143" t="str">
        <f>IFERROR(VLOOKUP($B62,'NAV plus Dist'!$B:$FD,P$1,FALSE)/VLOOKUP($B61,NAV!$A:$FC,P$1,FALSE)*P63,"")</f>
        <v/>
      </c>
      <c r="Q62" s="143" t="str">
        <f>IFERROR(VLOOKUP($B62,'NAV plus Dist'!$B:$FD,Q$1,FALSE)/VLOOKUP($B61,NAV!$A:$FC,Q$1,FALSE)*Q63,"")</f>
        <v/>
      </c>
      <c r="R62" s="143" t="str">
        <f>IFERROR(VLOOKUP($B62,'NAV plus Dist'!$B:$FD,R$1,FALSE)/VLOOKUP($B61,NAV!$A:$FC,R$1,FALSE)*R63,"")</f>
        <v/>
      </c>
      <c r="S62" s="143" t="str">
        <f>IFERROR(VLOOKUP($B62,'NAV plus Dist'!$B:$FD,S$1,FALSE)/VLOOKUP($B61,NAV!$A:$FC,S$1,FALSE)*S63,"")</f>
        <v/>
      </c>
      <c r="T62" s="143" t="str">
        <f>IFERROR(VLOOKUP($B62,'NAV plus Dist'!$B:$FD,T$1,FALSE)/VLOOKUP($B61,NAV!$A:$FC,T$1,FALSE)*T63,"")</f>
        <v/>
      </c>
      <c r="U62" s="143" t="str">
        <f>IFERROR(VLOOKUP($B62,'NAV plus Dist'!$B:$FD,U$1,FALSE)/VLOOKUP($B61,NAV!$A:$FC,U$1,FALSE)*U63,"")</f>
        <v/>
      </c>
      <c r="V62" s="143" t="str">
        <f>IFERROR(VLOOKUP($B62,'NAV plus Dist'!$B:$FD,V$1,FALSE)/VLOOKUP($B61,NAV!$A:$FC,V$1,FALSE)*V63,"")</f>
        <v/>
      </c>
      <c r="W62" s="143" t="str">
        <f>IFERROR(VLOOKUP($B62,'NAV plus Dist'!$B:$FD,W$1,FALSE)/VLOOKUP($B61,NAV!$A:$FC,W$1,FALSE)*W63,"")</f>
        <v/>
      </c>
      <c r="X62" s="143" t="str">
        <f>IFERROR(VLOOKUP($B62,'NAV plus Dist'!$B:$FD,X$1,FALSE)/VLOOKUP($B61,NAV!$A:$FC,X$1,FALSE)*X63,"")</f>
        <v/>
      </c>
      <c r="Y62" s="143" t="str">
        <f>IFERROR(VLOOKUP($B62,'NAV plus Dist'!$B:$FD,Y$1,FALSE)/VLOOKUP($B61,NAV!$A:$FC,Y$1,FALSE)*Y63,"")</f>
        <v/>
      </c>
      <c r="Z62" s="143" t="str">
        <f>IFERROR(VLOOKUP($B62,'NAV plus Dist'!$B:$FD,Z$1,FALSE)/VLOOKUP($B61,NAV!$A:$FC,Z$1,FALSE)*Z63,"")</f>
        <v/>
      </c>
      <c r="AA62" s="143" t="str">
        <f>IFERROR(VLOOKUP($B62,'NAV plus Dist'!$B:$FD,AA$1,FALSE)/VLOOKUP($B61,NAV!$A:$FC,AA$1,FALSE)*AA63,"")</f>
        <v/>
      </c>
      <c r="AB62" s="143" t="str">
        <f>IFERROR(VLOOKUP($B62,'NAV plus Dist'!$B:$FD,AB$1,FALSE)/VLOOKUP($B61,NAV!$A:$FC,AB$1,FALSE)*AB63,"")</f>
        <v/>
      </c>
      <c r="AC62" s="143" t="str">
        <f>IFERROR(VLOOKUP($B62,'NAV plus Dist'!$B:$FD,AC$1,FALSE)/VLOOKUP($B61,NAV!$A:$FC,AC$1,FALSE)*AC63,"")</f>
        <v/>
      </c>
      <c r="AD62" s="143" t="str">
        <f>IFERROR(VLOOKUP($B62,'NAV plus Dist'!$B:$FD,AD$1,FALSE)/VLOOKUP($B61,NAV!$A:$FC,AD$1,FALSE)*AD63,"")</f>
        <v/>
      </c>
      <c r="AE62" s="143" t="str">
        <f>IFERROR(VLOOKUP($B62,'NAV plus Dist'!$B:$FD,AE$1,FALSE)/VLOOKUP($B61,NAV!$A:$FC,AE$1,FALSE)*AE63,"")</f>
        <v/>
      </c>
      <c r="AF62" s="143" t="str">
        <f>IFERROR(VLOOKUP($B62,'NAV plus Dist'!$B:$FD,AF$1,FALSE)/VLOOKUP($B61,NAV!$A:$FC,AF$1,FALSE)*AF63,"")</f>
        <v/>
      </c>
      <c r="AG62" s="143" t="str">
        <f>IFERROR(VLOOKUP($B62,'NAV plus Dist'!$B:$FD,AG$1,FALSE)/VLOOKUP($B61,NAV!$A:$FC,AG$1,FALSE)*AG63,"")</f>
        <v/>
      </c>
      <c r="AH62" s="143" t="str">
        <f>IFERROR(VLOOKUP($B62,'NAV plus Dist'!$B:$FD,AH$1,FALSE)/VLOOKUP($B61,NAV!$A:$FC,AH$1,FALSE)*AH63,"")</f>
        <v/>
      </c>
      <c r="AI62" s="143" t="str">
        <f>IFERROR(VLOOKUP($B62,'NAV plus Dist'!$B:$FD,AI$1,FALSE)/VLOOKUP($B61,NAV!$A:$FC,AI$1,FALSE)*AI63,"")</f>
        <v/>
      </c>
      <c r="AJ62" s="143" t="str">
        <f>IFERROR(VLOOKUP($B62,'NAV plus Dist'!$B:$FD,AJ$1,FALSE)/VLOOKUP($B61,NAV!$A:$FC,AJ$1,FALSE)*AJ63,"")</f>
        <v/>
      </c>
      <c r="AK62" s="169" t="str">
        <f>IFERROR(VLOOKUP($B62,'NAV plus Dist'!$B:$FD,AK$1,FALSE)/VLOOKUP($B61,NAV!$A:$FC,AK$1,FALSE)*AK63,"")</f>
        <v/>
      </c>
      <c r="AL62" s="169" t="str">
        <f>IFERROR(VLOOKUP($B62,'NAV plus Dist'!$B:$FD,AL$1,FALSE)/VLOOKUP($B61,NAV!$A:$FC,AL$1,FALSE)*AL63,"")</f>
        <v/>
      </c>
      <c r="AM62" s="143" t="str">
        <f>IFERROR(VLOOKUP($B62,'NAV plus Dist'!$B:$FD,AM$1,FALSE)/VLOOKUP($B61,NAV!$A:$FC,AM$1,FALSE)*AM63,"")</f>
        <v/>
      </c>
      <c r="AN62" s="143" t="str">
        <f>IFERROR(VLOOKUP($B62,'NAV plus Dist'!$B:$FD,AN$1,FALSE)/VLOOKUP($B61,NAV!$A:$FC,AN$1,FALSE)*AN63,"")</f>
        <v/>
      </c>
      <c r="AO62" s="143" t="str">
        <f>IFERROR(VLOOKUP($B62,'NAV plus Dist'!$B:$FD,AO$1,FALSE)/VLOOKUP($B61,NAV!$A:$FC,AO$1,FALSE)*AO63,"")</f>
        <v/>
      </c>
      <c r="AP62" s="170" t="str">
        <f>IFERROR(VLOOKUP($B62,'NAV plus Dist'!$B:$FD,AP$1,FALSE)/VLOOKUP($B61,NAV!$A:$FC,AP$1,FALSE)*AP63,"")</f>
        <v/>
      </c>
      <c r="AQ62" s="143" t="str">
        <f>IFERROR(VLOOKUP($B62,'NAV plus Dist'!$B:$FD,AQ$1,FALSE)/VLOOKUP($B61,NAV!$A:$FC,AQ$1,FALSE)*AQ63,"")</f>
        <v/>
      </c>
      <c r="AR62" s="143" t="str">
        <f>IFERROR(VLOOKUP($B62,'NAV plus Dist'!$B:$FD,AR$1,FALSE)/VLOOKUP($B61,NAV!$A:$FC,AR$1,FALSE)*AR63,"")</f>
        <v/>
      </c>
      <c r="AS62" s="143" t="str">
        <f>IFERROR(VLOOKUP($B62,'NAV plus Dist'!$B:$FD,AS$1,FALSE)/VLOOKUP($B61,NAV!$A:$FC,AS$1,FALSE)*AS63,"")</f>
        <v/>
      </c>
      <c r="AT62" s="143" t="str">
        <f>IFERROR(VLOOKUP($B62,'NAV plus Dist'!$B:$FD,AT$1,FALSE)/VLOOKUP($B61,NAV!$A:$FC,AT$1,FALSE)*AT63,"")</f>
        <v/>
      </c>
      <c r="AU62" s="143" t="str">
        <f>IFERROR(VLOOKUP($B62,'NAV plus Dist'!$B:$FD,AU$1,FALSE)/VLOOKUP($B61,NAV!$A:$FC,AU$1,FALSE)*AU63,"")</f>
        <v/>
      </c>
      <c r="AV62" s="143" t="str">
        <f>IFERROR(VLOOKUP($B62,'NAV plus Dist'!$B:$FD,AV$1,FALSE)/VLOOKUP($B61,NAV!$A:$FC,AV$1,FALSE)*AV63,"")</f>
        <v/>
      </c>
      <c r="AW62" s="143" t="str">
        <f>IFERROR(VLOOKUP($B62,'NAV plus Dist'!$B:$FD,AW$1,FALSE)/VLOOKUP($B61,NAV!$A:$FC,AW$1,FALSE)*AW63,"")</f>
        <v/>
      </c>
      <c r="AX62" s="143" t="str">
        <f>IFERROR(VLOOKUP($B62,'NAV plus Dist'!$B:$FD,AX$1,FALSE)/VLOOKUP($B61,NAV!$A:$FC,AX$1,FALSE)*AX63,"")</f>
        <v/>
      </c>
      <c r="AY62" s="143" t="str">
        <f>IFERROR(VLOOKUP($B62,'NAV plus Dist'!$B:$FD,AY$1,FALSE)/VLOOKUP($B61,NAV!$A:$FC,AY$1,FALSE)*AY63,"")</f>
        <v/>
      </c>
      <c r="AZ62" s="143" t="str">
        <f>IFERROR(VLOOKUP($B62,'NAV plus Dist'!$B:$FD,AZ$1,FALSE)/VLOOKUP($B61,NAV!$A:$FC,AZ$1,FALSE)*AZ63,"")</f>
        <v/>
      </c>
      <c r="BA62" s="143" t="str">
        <f>IFERROR(VLOOKUP($B62,'NAV plus Dist'!$B:$FD,BA$1,FALSE)/VLOOKUP($B61,NAV!$A:$FC,BA$1,FALSE)*BA63,"")</f>
        <v/>
      </c>
      <c r="BB62" s="143" t="str">
        <f>IFERROR(VLOOKUP($B62,'NAV plus Dist'!$B:$FD,BB$1,FALSE)/VLOOKUP($B61,NAV!$A:$FC,BB$1,FALSE)*BB63,"")</f>
        <v/>
      </c>
      <c r="BC62" s="143" t="str">
        <f>IFERROR(VLOOKUP($B62,'NAV plus Dist'!$B:$FD,BC$1,FALSE)/VLOOKUP($B61,NAV!$A:$FC,BC$1,FALSE)*BC63,"")</f>
        <v/>
      </c>
      <c r="BD62" s="143" t="str">
        <f>IFERROR(VLOOKUP($B62,'NAV plus Dist'!$B:$FD,BD$1,FALSE)/VLOOKUP($B61,NAV!$A:$FC,BD$1,FALSE)*BD63,"")</f>
        <v/>
      </c>
      <c r="BE62" s="143" t="str">
        <f>IFERROR(VLOOKUP($B62,'NAV plus Dist'!$B:$FD,BE$1,FALSE)/VLOOKUP($B61,NAV!$A:$FC,BE$1,FALSE)*BE63,"")</f>
        <v/>
      </c>
      <c r="BF62" s="143" t="str">
        <f>IFERROR(VLOOKUP($B62,'NAV plus Dist'!$B:$FD,BF$1,FALSE)/VLOOKUP($B61,NAV!$A:$FC,BF$1,FALSE)*BF63,"")</f>
        <v/>
      </c>
      <c r="BG62" s="143" t="str">
        <f>IFERROR(VLOOKUP($B62,'NAV plus Dist'!$B:$FD,BG$1,FALSE)/VLOOKUP($B61,NAV!$A:$FC,BG$1,FALSE)*BG63,"")</f>
        <v/>
      </c>
      <c r="BH62" s="143" t="str">
        <f>IFERROR(VLOOKUP($B62,'NAV plus Dist'!$B:$FD,BH$1,FALSE)/VLOOKUP($B61,NAV!$A:$FC,BH$1,FALSE)*BH63,"")</f>
        <v/>
      </c>
      <c r="BI62" s="143" t="str">
        <f>IFERROR(VLOOKUP($B62,'NAV plus Dist'!$B:$FD,BI$1,FALSE)/VLOOKUP($B61,NAV!$A:$FC,BI$1,FALSE)*BI63,"")</f>
        <v/>
      </c>
      <c r="BJ62" s="143" t="str">
        <f>IFERROR(VLOOKUP($B62,'NAV plus Dist'!$B:$FD,BJ$1,FALSE)/VLOOKUP($B61,NAV!$A:$FC,BJ$1,FALSE)*BJ63,"")</f>
        <v/>
      </c>
      <c r="BK62" s="143" t="str">
        <f>IFERROR(VLOOKUP($B62,'NAV plus Dist'!$B:$FD,BK$1,FALSE)/VLOOKUP($B61,NAV!$A:$FC,BK$1,FALSE)*BK63,"")</f>
        <v/>
      </c>
      <c r="BL62" s="143" t="str">
        <f>IFERROR(VLOOKUP($B62,'NAV plus Dist'!$B:$FD,BL$1,FALSE)/VLOOKUP($B61,NAV!$A:$FC,BL$1,FALSE)*BL63,"")</f>
        <v/>
      </c>
      <c r="BM62" s="143" t="str">
        <f>IFERROR(VLOOKUP($B62,'NAV plus Dist'!$B:$FD,BM$1,FALSE)/VLOOKUP($B61,NAV!$A:$FC,BM$1,FALSE)*BM63,"")</f>
        <v/>
      </c>
      <c r="BN62" s="143" t="str">
        <f>IFERROR(VLOOKUP($B62,'NAV plus Dist'!$B:$FD,BN$1,FALSE)/VLOOKUP($B61,NAV!$A:$FC,BN$1,FALSE)*BN63,"")</f>
        <v/>
      </c>
      <c r="BO62" s="143" t="str">
        <f>IFERROR(VLOOKUP($B62,'NAV plus Dist'!$B:$FD,BO$1,FALSE)/VLOOKUP($B61,NAV!$A:$FC,BO$1,FALSE)*BO63,"")</f>
        <v/>
      </c>
      <c r="BP62" s="143" t="str">
        <f>IFERROR(VLOOKUP($B62,'NAV plus Dist'!$B:$FD,BP$1,FALSE)/VLOOKUP($B61,NAV!$A:$FC,BP$1,FALSE)*BP63,"")</f>
        <v/>
      </c>
      <c r="BQ62" s="143" t="str">
        <f>IFERROR(VLOOKUP($B62,'NAV plus Dist'!$B:$FD,BQ$1,FALSE)/VLOOKUP($B61,NAV!$A:$FC,BQ$1,FALSE)*BQ63,"")</f>
        <v/>
      </c>
      <c r="BR62" s="143" t="str">
        <f>IFERROR(VLOOKUP($B62,'NAV plus Dist'!$B:$FD,BR$1,FALSE)/VLOOKUP($B61,NAV!$A:$FC,BR$1,FALSE)*BR63,"")</f>
        <v/>
      </c>
      <c r="BS62" s="143" t="str">
        <f>IFERROR(VLOOKUP($B62,'NAV plus Dist'!$B:$FD,BS$1,FALSE)/VLOOKUP($B61,NAV!$A:$FC,BS$1,FALSE)*BS63,"")</f>
        <v/>
      </c>
      <c r="BT62" s="143" t="str">
        <f>IFERROR(VLOOKUP($B62,'NAV plus Dist'!$B:$FD,BT$1,FALSE)/VLOOKUP($B61,NAV!$A:$FC,BT$1,FALSE)*BT63,"")</f>
        <v/>
      </c>
      <c r="BU62" s="143" t="str">
        <f>IFERROR(VLOOKUP($B62,'NAV plus Dist'!$B:$FD,BU$1,FALSE)/VLOOKUP($B61,NAV!$A:$FC,BU$1,FALSE)*BU63,"")</f>
        <v/>
      </c>
      <c r="BV62" s="143" t="str">
        <f>IFERROR(VLOOKUP($B62,'NAV plus Dist'!$B:$FD,BV$1,FALSE)/VLOOKUP($B61,NAV!$A:$FC,BV$1,FALSE)*BV63,"")</f>
        <v/>
      </c>
      <c r="BW62" s="143" t="str">
        <f>IFERROR(VLOOKUP($B62,'NAV plus Dist'!$B:$FD,BW$1,FALSE)/VLOOKUP($B61,NAV!$A:$FC,BW$1,FALSE)*BW63,"")</f>
        <v/>
      </c>
      <c r="BX62" s="143" t="str">
        <f>IFERROR(VLOOKUP($B62,'NAV plus Dist'!$B:$FD,BX$1,FALSE)/VLOOKUP($B61,NAV!$A:$FC,BX$1,FALSE)*BX63,"")</f>
        <v/>
      </c>
      <c r="BY62" s="143" t="str">
        <f>IFERROR(VLOOKUP($B62,'NAV plus Dist'!$B:$FD,BY$1,FALSE)/VLOOKUP($B61,NAV!$A:$FC,BY$1,FALSE)*BY63,"")</f>
        <v/>
      </c>
      <c r="BZ62" s="143" t="str">
        <f>IFERROR(VLOOKUP($B62,'NAV plus Dist'!$B:$FD,BZ$1,FALSE)/VLOOKUP($B61,NAV!$A:$FC,BZ$1,FALSE)*BZ63,"")</f>
        <v/>
      </c>
      <c r="CA62" s="143" t="str">
        <f>IFERROR(VLOOKUP($B62,'NAV plus Dist'!$B:$FD,CA$1,FALSE)/VLOOKUP($B61,NAV!$A:$FC,CA$1,FALSE)*CA63,"")</f>
        <v/>
      </c>
      <c r="CB62" s="143" t="str">
        <f>IFERROR(VLOOKUP($B62,'NAV plus Dist'!$B:$FD,CB$1,FALSE)/VLOOKUP($B61,NAV!$A:$FC,CB$1,FALSE)*CB63,"")</f>
        <v/>
      </c>
      <c r="CC62" s="143" t="str">
        <f>IFERROR(VLOOKUP($B62,'NAV plus Dist'!$B:$FD,CC$1,FALSE)/VLOOKUP($B61,NAV!$A:$FC,CC$1,FALSE)*CC63,"")</f>
        <v/>
      </c>
      <c r="CD62" s="143" t="str">
        <f>IFERROR(VLOOKUP($B62,'NAV plus Dist'!$B:$FD,CD$1,FALSE)/VLOOKUP($B61,NAV!$A:$FC,CD$1,FALSE)*CD63,"")</f>
        <v/>
      </c>
      <c r="CE62" s="143" t="str">
        <f>IFERROR(VLOOKUP($B62,'NAV plus Dist'!$B:$FD,CE$1,FALSE)/VLOOKUP($B61,NAV!$A:$FC,CE$1,FALSE)*CE63,"")</f>
        <v/>
      </c>
      <c r="CF62" s="143" t="str">
        <f>IFERROR(VLOOKUP($B62,'NAV plus Dist'!$B:$FD,CF$1,FALSE)/VLOOKUP($B61,NAV!$A:$FC,CF$1,FALSE)*CF63,"")</f>
        <v/>
      </c>
      <c r="CG62" s="143" t="str">
        <f>IFERROR(VLOOKUP($B62,'NAV plus Dist'!$B:$FD,CG$1,FALSE)/VLOOKUP($B61,NAV!$A:$FC,CG$1,FALSE)*CG63,"")</f>
        <v/>
      </c>
      <c r="CH62" s="143" t="str">
        <f>IFERROR(VLOOKUP($B62,'NAV plus Dist'!$B:$FD,CH$1,FALSE)/VLOOKUP($B61,NAV!$A:$FC,CH$1,FALSE)*CH63,"")</f>
        <v/>
      </c>
      <c r="CI62" s="143" t="str">
        <f>IFERROR(VLOOKUP($B62,'NAV plus Dist'!$B:$FD,CI$1,FALSE)/VLOOKUP($B61,NAV!$A:$FC,CI$1,FALSE)*CI63,"")</f>
        <v/>
      </c>
      <c r="CJ62" s="143" t="str">
        <f>IFERROR(VLOOKUP($B62,'NAV plus Dist'!$B:$FD,CJ$1,FALSE)/VLOOKUP($B61,NAV!$A:$FC,CJ$1,FALSE)*CJ63,"")</f>
        <v/>
      </c>
      <c r="CK62" s="143" t="str">
        <f>IFERROR(VLOOKUP($B62,'NAV plus Dist'!$B:$AAA,CK$1,FALSE)/VLOOKUP($B61,NAV!$A:$AAA,CK$1,FALSE)*CK63,"")</f>
        <v/>
      </c>
      <c r="CL62" s="143" t="str">
        <f>IFERROR(VLOOKUP($B62,'NAV plus Dist'!$B:$AAA,CL$1,FALSE)/VLOOKUP($B61,NAV!$A:$AAA,CL$1,FALSE)*CL63,"")</f>
        <v/>
      </c>
      <c r="CM62" s="143" t="str">
        <f>IFERROR(VLOOKUP($B62,'NAV plus Dist'!$B:$AAA,CM$1,FALSE)/VLOOKUP($B61,NAV!$A:$AAA,CM$1,FALSE)*CM63,"")</f>
        <v/>
      </c>
      <c r="CN62" s="143" t="str">
        <f>IFERROR(VLOOKUP($B62,'NAV plus Dist'!$B:$AAA,CN$1,FALSE)/VLOOKUP($B61,NAV!$A:$AAA,CN$1,FALSE)*CN63,"")</f>
        <v/>
      </c>
      <c r="CO62" s="143" t="str">
        <f>IFERROR(VLOOKUP($B62,'NAV plus Dist'!$B:$AAA,CO$1,FALSE)/VLOOKUP($B61,NAV!$A:$AAA,CO$1,FALSE)*CO63,"")</f>
        <v/>
      </c>
      <c r="CP62" s="143" t="str">
        <f>IFERROR(VLOOKUP($B62,'NAV plus Dist'!$B:$AAA,CP$1,FALSE)/VLOOKUP($B61,NAV!$A:$AAA,CP$1,FALSE)*CP63,"")</f>
        <v/>
      </c>
      <c r="CQ62" s="143" t="str">
        <f>IFERROR(VLOOKUP($B62,'NAV plus Dist'!$B:$AAA,CQ$1,FALSE)/VLOOKUP($B61,NAV!$A:$AAA,CQ$1,FALSE)*CQ63,"")</f>
        <v/>
      </c>
      <c r="CR62" s="143" t="str">
        <f>IFERROR(VLOOKUP($B62,'NAV plus Dist'!$B:$AAA,CR$1,FALSE)/VLOOKUP($B61,NAV!$A:$AAA,CR$1,FALSE)*CR63,"")</f>
        <v/>
      </c>
      <c r="CS62" s="143" t="str">
        <f>IFERROR(VLOOKUP($B62,'NAV plus Dist'!$B:$AAA,CS$1,FALSE)/VLOOKUP($B61,NAV!$A:$AAA,CS$1,FALSE)*CS63,"")</f>
        <v/>
      </c>
      <c r="CT62" s="143" t="str">
        <f>IFERROR(VLOOKUP($B62,'NAV plus Dist'!$B:$AAA,CT$1,FALSE)/VLOOKUP($B61,NAV!$A:$AAA,CT$1,FALSE)*CT63,"")</f>
        <v/>
      </c>
      <c r="CU62" s="143" t="str">
        <f>IFERROR(VLOOKUP($B62,'NAV plus Dist'!$B:$AAA,CU$1,FALSE)/VLOOKUP($B61,NAV!$A:$AAA,CU$1,FALSE)*CU63,"")</f>
        <v/>
      </c>
      <c r="CV62" s="143" t="str">
        <f>IFERROR(VLOOKUP($B62,'NAV plus Dist'!$B:$AAA,CV$1,FALSE)/VLOOKUP($B61,NAV!$A:$AAA,CV$1,FALSE)*CV63,"")</f>
        <v/>
      </c>
      <c r="CW62" s="143" t="str">
        <f>IFERROR(VLOOKUP($B62,'NAV plus Dist'!$B:$AAA,CW$1,FALSE)/VLOOKUP($B61,NAV!$A:$AAA,CW$1,FALSE)*CW63,"")</f>
        <v/>
      </c>
      <c r="CX62" s="143" t="str">
        <f>IFERROR(VLOOKUP($B62,'NAV plus Dist'!$B:$AAA,CX$1,FALSE)/VLOOKUP($B61,NAV!$A:$AAA,CX$1,FALSE)*CX63,"")</f>
        <v/>
      </c>
      <c r="CY62" s="143" t="str">
        <f>IFERROR(VLOOKUP($B62,'NAV plus Dist'!$B:$AAA,CY$1,FALSE)/VLOOKUP($B61,NAV!$A:$AAA,CY$1,FALSE)*CY63,"")</f>
        <v/>
      </c>
      <c r="CZ62" s="143" t="str">
        <f>IFERROR(VLOOKUP($B62,'NAV plus Dist'!$B:$AAA,CZ$1,FALSE)/VLOOKUP($B61,NAV!$A:$AAA,CZ$1,FALSE)*CZ63,"")</f>
        <v/>
      </c>
      <c r="DA62" s="143" t="str">
        <f>IFERROR(VLOOKUP($B62,'NAV plus Dist'!$B:$AAA,DA$1,FALSE)/VLOOKUP($B61,NAV!$A:$AAA,DA$1,FALSE)*DA63,"")</f>
        <v/>
      </c>
      <c r="DB62" s="143" t="str">
        <f>IFERROR(VLOOKUP($B62,'NAV plus Dist'!$B:$AAA,DB$1,FALSE)/VLOOKUP($B61,NAV!$A:$AAA,DB$1,FALSE)*DB63,"")</f>
        <v/>
      </c>
      <c r="DC62" s="143" t="str">
        <f>IFERROR(VLOOKUP($B62,'NAV plus Dist'!$B:$AAA,DC$1,FALSE)/VLOOKUP($B61,NAV!$A:$AAA,DC$1,FALSE)*DC63,"")</f>
        <v/>
      </c>
      <c r="DD62" s="143" t="str">
        <f>IFERROR(VLOOKUP($B62,'NAV plus Dist'!$B:$AAA,DD$1,FALSE)/VLOOKUP($B61,NAV!$A:$AAA,DD$1,FALSE)*DD63,"")</f>
        <v/>
      </c>
      <c r="DE62" s="143" t="str">
        <f>IFERROR(VLOOKUP($B62,'NAV plus Dist'!$B:$AAA,DE$1,FALSE)/VLOOKUP($B61,NAV!$A:$AAA,DE$1,FALSE)*DE63,"")</f>
        <v/>
      </c>
      <c r="DF62" s="143" t="str">
        <f>IFERROR(VLOOKUP($B62,'NAV plus Dist'!$B:$AAA,DF$1,FALSE)/VLOOKUP($B61,NAV!$A:$AAA,DF$1,FALSE)*DF63,"")</f>
        <v/>
      </c>
      <c r="DG62" s="143" t="str">
        <f>IFERROR(VLOOKUP($B62,'NAV plus Dist'!$B:$AAA,DG$1,FALSE)/VLOOKUP($B61,NAV!$A:$AAA,DG$1,FALSE)*DG63,"")</f>
        <v/>
      </c>
      <c r="DH62" s="143" t="str">
        <f>IFERROR(VLOOKUP($B62,'NAV plus Dist'!$B:$AAA,DH$1,FALSE)/VLOOKUP($B61,NAV!$A:$AAA,DH$1,FALSE)*DH63,"")</f>
        <v/>
      </c>
    </row>
    <row r="63" spans="1:112">
      <c r="A63" s="94">
        <f t="shared" si="35"/>
        <v>138</v>
      </c>
      <c r="B63" s="168">
        <f t="shared" si="36"/>
        <v>41882</v>
      </c>
      <c r="C63" s="143" t="str">
        <f>IFERROR(VLOOKUP($B63,'NAV plus Dist'!$B:$FD,C$1,FALSE)/VLOOKUP($B62,NAV!$A:$FC,C$1,FALSE)*C64,"")</f>
        <v/>
      </c>
      <c r="D63" s="143" t="str">
        <f>IFERROR(VLOOKUP($B63,'NAV plus Dist'!$B:$FD,D$1,FALSE)/VLOOKUP($B62,NAV!$A:$FC,D$1,FALSE)*D64,"")</f>
        <v/>
      </c>
      <c r="E63" s="143" t="str">
        <f>IFERROR(VLOOKUP($B63,'NAV plus Dist'!$B:$FD,E$1,FALSE)/VLOOKUP($B62,NAV!$A:$FC,E$1,FALSE)*E64,"")</f>
        <v/>
      </c>
      <c r="F63" s="143" t="str">
        <f>IFERROR(VLOOKUP($B63,'NAV plus Dist'!$B:$FD,F$1,FALSE)/VLOOKUP($B62,NAV!$A:$FC,F$1,FALSE)*F64,"")</f>
        <v/>
      </c>
      <c r="G63" s="143" t="str">
        <f>IFERROR(VLOOKUP($B63,'NAV plus Dist'!$B:$FD,G$1,FALSE)/VLOOKUP($B62,NAV!$A:$FC,G$1,FALSE)*G64,"")</f>
        <v/>
      </c>
      <c r="H63" s="143" t="str">
        <f>IFERROR(VLOOKUP($B63,'NAV plus Dist'!$B:$FD,H$1,FALSE)/VLOOKUP($B62,NAV!$A:$FC,H$1,FALSE)*H64,"")</f>
        <v/>
      </c>
      <c r="I63" s="143" t="str">
        <f>IFERROR(VLOOKUP($B63,'NAV plus Dist'!$B:$FD,I$1,FALSE)/VLOOKUP($B62,NAV!$A:$FC,I$1,FALSE)*I64,"")</f>
        <v/>
      </c>
      <c r="J63" s="143" t="str">
        <f>IFERROR(VLOOKUP($B63,'NAV plus Dist'!$B:$FD,J$1,FALSE)/VLOOKUP($B62,NAV!$A:$FC,J$1,FALSE)*J64,"")</f>
        <v/>
      </c>
      <c r="K63" s="143" t="str">
        <f>IFERROR(VLOOKUP($B63,'NAV plus Dist'!$B:$FD,K$1,FALSE)/VLOOKUP($B62,NAV!$A:$FC,K$1,FALSE)*K64,"")</f>
        <v/>
      </c>
      <c r="L63" s="143" t="str">
        <f>IFERROR(VLOOKUP($B63,'NAV plus Dist'!$B:$FD,L$1,FALSE)/VLOOKUP($B62,NAV!$A:$FC,L$1,FALSE)*L64,"")</f>
        <v/>
      </c>
      <c r="M63" s="143" t="str">
        <f>IFERROR(VLOOKUP($B63,'NAV plus Dist'!$B:$FD,M$1,FALSE)/VLOOKUP($B62,NAV!$A:$FC,M$1,FALSE)*M64,"")</f>
        <v/>
      </c>
      <c r="N63" s="143" t="str">
        <f>IFERROR(VLOOKUP($B63,'NAV plus Dist'!$B:$FD,N$1,FALSE)/VLOOKUP($B62,NAV!$A:$FC,N$1,FALSE)*N64,"")</f>
        <v/>
      </c>
      <c r="O63" s="143" t="str">
        <f>IFERROR(VLOOKUP($B63,'NAV plus Dist'!$B:$FD,O$1,FALSE)/VLOOKUP($B62,NAV!$A:$FC,O$1,FALSE)*O64,"")</f>
        <v/>
      </c>
      <c r="P63" s="143" t="str">
        <f>IFERROR(VLOOKUP($B63,'NAV plus Dist'!$B:$FD,P$1,FALSE)/VLOOKUP($B62,NAV!$A:$FC,P$1,FALSE)*P64,"")</f>
        <v/>
      </c>
      <c r="Q63" s="143" t="str">
        <f>IFERROR(VLOOKUP($B63,'NAV plus Dist'!$B:$FD,Q$1,FALSE)/VLOOKUP($B62,NAV!$A:$FC,Q$1,FALSE)*Q64,"")</f>
        <v/>
      </c>
      <c r="R63" s="143" t="str">
        <f>IFERROR(VLOOKUP($B63,'NAV plus Dist'!$B:$FD,R$1,FALSE)/VLOOKUP($B62,NAV!$A:$FC,R$1,FALSE)*R64,"")</f>
        <v/>
      </c>
      <c r="S63" s="143" t="str">
        <f>IFERROR(VLOOKUP($B63,'NAV plus Dist'!$B:$FD,S$1,FALSE)/VLOOKUP($B62,NAV!$A:$FC,S$1,FALSE)*S64,"")</f>
        <v/>
      </c>
      <c r="T63" s="143" t="str">
        <f>IFERROR(VLOOKUP($B63,'NAV plus Dist'!$B:$FD,T$1,FALSE)/VLOOKUP($B62,NAV!$A:$FC,T$1,FALSE)*T64,"")</f>
        <v/>
      </c>
      <c r="U63" s="143" t="str">
        <f>IFERROR(VLOOKUP($B63,'NAV plus Dist'!$B:$FD,U$1,FALSE)/VLOOKUP($B62,NAV!$A:$FC,U$1,FALSE)*U64,"")</f>
        <v/>
      </c>
      <c r="V63" s="143" t="str">
        <f>IFERROR(VLOOKUP($B63,'NAV plus Dist'!$B:$FD,V$1,FALSE)/VLOOKUP($B62,NAV!$A:$FC,V$1,FALSE)*V64,"")</f>
        <v/>
      </c>
      <c r="W63" s="143" t="str">
        <f>IFERROR(VLOOKUP($B63,'NAV plus Dist'!$B:$FD,W$1,FALSE)/VLOOKUP($B62,NAV!$A:$FC,W$1,FALSE)*W64,"")</f>
        <v/>
      </c>
      <c r="X63" s="143" t="str">
        <f>IFERROR(VLOOKUP($B63,'NAV plus Dist'!$B:$FD,X$1,FALSE)/VLOOKUP($B62,NAV!$A:$FC,X$1,FALSE)*X64,"")</f>
        <v/>
      </c>
      <c r="Y63" s="143" t="str">
        <f>IFERROR(VLOOKUP($B63,'NAV plus Dist'!$B:$FD,Y$1,FALSE)/VLOOKUP($B62,NAV!$A:$FC,Y$1,FALSE)*Y64,"")</f>
        <v/>
      </c>
      <c r="Z63" s="143" t="str">
        <f>IFERROR(VLOOKUP($B63,'NAV plus Dist'!$B:$FD,Z$1,FALSE)/VLOOKUP($B62,NAV!$A:$FC,Z$1,FALSE)*Z64,"")</f>
        <v/>
      </c>
      <c r="AA63" s="143">
        <f>IFERROR(VLOOKUP($B63,'NAV plus Dist'!$B:$FD,AA$1,FALSE)/VLOOKUP($B62,NAV!$A:$FC,AA$1,FALSE)*AA64,"")</f>
        <v>2.717681778173124</v>
      </c>
      <c r="AB63" s="143" t="str">
        <f>IFERROR(VLOOKUP($B63,'NAV plus Dist'!$B:$FD,AB$1,FALSE)/VLOOKUP($B62,NAV!$A:$FC,AB$1,FALSE)*AB64,"")</f>
        <v/>
      </c>
      <c r="AC63" s="143">
        <f>IFERROR(VLOOKUP($B63,'NAV plus Dist'!$B:$FD,AC$1,FALSE)/VLOOKUP($B62,NAV!$A:$FC,AC$1,FALSE)*AC64,"")</f>
        <v>3.0435942778563367</v>
      </c>
      <c r="AD63" s="143" t="str">
        <f>IFERROR(VLOOKUP($B63,'NAV plus Dist'!$B:$FD,AD$1,FALSE)/VLOOKUP($B62,NAV!$A:$FC,AD$1,FALSE)*AD64,"")</f>
        <v/>
      </c>
      <c r="AE63" s="143" t="str">
        <f>IFERROR(VLOOKUP($B63,'NAV plus Dist'!$B:$FD,AE$1,FALSE)/VLOOKUP($B62,NAV!$A:$FC,AE$1,FALSE)*AE64,"")</f>
        <v/>
      </c>
      <c r="AF63" s="143" t="str">
        <f>IFERROR(VLOOKUP($B63,'NAV plus Dist'!$B:$FD,AF$1,FALSE)/VLOOKUP($B62,NAV!$A:$FC,AF$1,FALSE)*AF64,"")</f>
        <v/>
      </c>
      <c r="AG63" s="143" t="str">
        <f>IFERROR(VLOOKUP($B63,'NAV plus Dist'!$B:$FD,AG$1,FALSE)/VLOOKUP($B62,NAV!$A:$FC,AG$1,FALSE)*AG64,"")</f>
        <v/>
      </c>
      <c r="AH63" s="143" t="str">
        <f>IFERROR(VLOOKUP($B63,'NAV plus Dist'!$B:$FD,AH$1,FALSE)/VLOOKUP($B62,NAV!$A:$FC,AH$1,FALSE)*AH64,"")</f>
        <v/>
      </c>
      <c r="AI63" s="143" t="str">
        <f>IFERROR(VLOOKUP($B63,'NAV plus Dist'!$B:$FD,AI$1,FALSE)/VLOOKUP($B62,NAV!$A:$FC,AI$1,FALSE)*AI64,"")</f>
        <v/>
      </c>
      <c r="AJ63" s="143" t="str">
        <f>IFERROR(VLOOKUP($B63,'NAV plus Dist'!$B:$FD,AJ$1,FALSE)/VLOOKUP($B62,NAV!$A:$FC,AJ$1,FALSE)*AJ64,"")</f>
        <v/>
      </c>
      <c r="AK63" s="169" t="str">
        <f>IFERROR(VLOOKUP($B63,'NAV plus Dist'!$B:$FD,AK$1,FALSE)/VLOOKUP($B62,NAV!$A:$FC,AK$1,FALSE)*AK64,"")</f>
        <v/>
      </c>
      <c r="AL63" s="169" t="str">
        <f>IFERROR(VLOOKUP($B63,'NAV plus Dist'!$B:$FD,AL$1,FALSE)/VLOOKUP($B62,NAV!$A:$FC,AL$1,FALSE)*AL64,"")</f>
        <v/>
      </c>
      <c r="AM63" s="143" t="str">
        <f>IFERROR(VLOOKUP($B63,'NAV plus Dist'!$B:$FD,AM$1,FALSE)/VLOOKUP($B62,NAV!$A:$FC,AM$1,FALSE)*AM64,"")</f>
        <v/>
      </c>
      <c r="AN63" s="143" t="str">
        <f>IFERROR(VLOOKUP($B63,'NAV plus Dist'!$B:$FD,AN$1,FALSE)/VLOOKUP($B62,NAV!$A:$FC,AN$1,FALSE)*AN64,"")</f>
        <v/>
      </c>
      <c r="AO63" s="143" t="str">
        <f>IFERROR(VLOOKUP($B63,'NAV plus Dist'!$B:$FD,AO$1,FALSE)/VLOOKUP($B62,NAV!$A:$FC,AO$1,FALSE)*AO64,"")</f>
        <v/>
      </c>
      <c r="AP63" s="170" t="str">
        <f>IFERROR(VLOOKUP($B63,'NAV plus Dist'!$B:$FD,AP$1,FALSE)/VLOOKUP($B62,NAV!$A:$FC,AP$1,FALSE)*AP64,"")</f>
        <v/>
      </c>
      <c r="AQ63" s="143" t="str">
        <f>IFERROR(VLOOKUP($B63,'NAV plus Dist'!$B:$FD,AQ$1,FALSE)/VLOOKUP($B62,NAV!$A:$FC,AQ$1,FALSE)*AQ64,"")</f>
        <v/>
      </c>
      <c r="AR63" s="143" t="str">
        <f>IFERROR(VLOOKUP($B63,'NAV plus Dist'!$B:$FD,AR$1,FALSE)/VLOOKUP($B62,NAV!$A:$FC,AR$1,FALSE)*AR64,"")</f>
        <v/>
      </c>
      <c r="AS63" s="143" t="str">
        <f>IFERROR(VLOOKUP($B63,'NAV plus Dist'!$B:$FD,AS$1,FALSE)/VLOOKUP($B62,NAV!$A:$FC,AS$1,FALSE)*AS64,"")</f>
        <v/>
      </c>
      <c r="AT63" s="143" t="str">
        <f>IFERROR(VLOOKUP($B63,'NAV plus Dist'!$B:$FD,AT$1,FALSE)/VLOOKUP($B62,NAV!$A:$FC,AT$1,FALSE)*AT64,"")</f>
        <v/>
      </c>
      <c r="AU63" s="143" t="str">
        <f>IFERROR(VLOOKUP($B63,'NAV plus Dist'!$B:$FD,AU$1,FALSE)/VLOOKUP($B62,NAV!$A:$FC,AU$1,FALSE)*AU64,"")</f>
        <v/>
      </c>
      <c r="AV63" s="143" t="str">
        <f>IFERROR(VLOOKUP($B63,'NAV plus Dist'!$B:$FD,AV$1,FALSE)/VLOOKUP($B62,NAV!$A:$FC,AV$1,FALSE)*AV64,"")</f>
        <v/>
      </c>
      <c r="AW63" s="143" t="str">
        <f>IFERROR(VLOOKUP($B63,'NAV plus Dist'!$B:$FD,AW$1,FALSE)/VLOOKUP($B62,NAV!$A:$FC,AW$1,FALSE)*AW64,"")</f>
        <v/>
      </c>
      <c r="AX63" s="143" t="str">
        <f>IFERROR(VLOOKUP($B63,'NAV plus Dist'!$B:$FD,AX$1,FALSE)/VLOOKUP($B62,NAV!$A:$FC,AX$1,FALSE)*AX64,"")</f>
        <v/>
      </c>
      <c r="AY63" s="143" t="str">
        <f>IFERROR(VLOOKUP($B63,'NAV plus Dist'!$B:$FD,AY$1,FALSE)/VLOOKUP($B62,NAV!$A:$FC,AY$1,FALSE)*AY64,"")</f>
        <v/>
      </c>
      <c r="AZ63" s="143" t="str">
        <f>IFERROR(VLOOKUP($B63,'NAV plus Dist'!$B:$FD,AZ$1,FALSE)/VLOOKUP($B62,NAV!$A:$FC,AZ$1,FALSE)*AZ64,"")</f>
        <v/>
      </c>
      <c r="BA63" s="143" t="str">
        <f>IFERROR(VLOOKUP($B63,'NAV plus Dist'!$B:$FD,BA$1,FALSE)/VLOOKUP($B62,NAV!$A:$FC,BA$1,FALSE)*BA64,"")</f>
        <v/>
      </c>
      <c r="BB63" s="143" t="str">
        <f>IFERROR(VLOOKUP($B63,'NAV plus Dist'!$B:$FD,BB$1,FALSE)/VLOOKUP($B62,NAV!$A:$FC,BB$1,FALSE)*BB64,"")</f>
        <v/>
      </c>
      <c r="BC63" s="143" t="str">
        <f>IFERROR(VLOOKUP($B63,'NAV plus Dist'!$B:$FD,BC$1,FALSE)/VLOOKUP($B62,NAV!$A:$FC,BC$1,FALSE)*BC64,"")</f>
        <v/>
      </c>
      <c r="BD63" s="143" t="str">
        <f>IFERROR(VLOOKUP($B63,'NAV plus Dist'!$B:$FD,BD$1,FALSE)/VLOOKUP($B62,NAV!$A:$FC,BD$1,FALSE)*BD64,"")</f>
        <v/>
      </c>
      <c r="BE63" s="143" t="str">
        <f>IFERROR(VLOOKUP($B63,'NAV plus Dist'!$B:$FD,BE$1,FALSE)/VLOOKUP($B62,NAV!$A:$FC,BE$1,FALSE)*BE64,"")</f>
        <v/>
      </c>
      <c r="BF63" s="143" t="str">
        <f>IFERROR(VLOOKUP($B63,'NAV plus Dist'!$B:$FD,BF$1,FALSE)/VLOOKUP($B62,NAV!$A:$FC,BF$1,FALSE)*BF64,"")</f>
        <v/>
      </c>
      <c r="BG63" s="143" t="str">
        <f>IFERROR(VLOOKUP($B63,'NAV plus Dist'!$B:$FD,BG$1,FALSE)/VLOOKUP($B62,NAV!$A:$FC,BG$1,FALSE)*BG64,"")</f>
        <v/>
      </c>
      <c r="BH63" s="143" t="str">
        <f>IFERROR(VLOOKUP($B63,'NAV plus Dist'!$B:$FD,BH$1,FALSE)/VLOOKUP($B62,NAV!$A:$FC,BH$1,FALSE)*BH64,"")</f>
        <v/>
      </c>
      <c r="BI63" s="143" t="str">
        <f>IFERROR(VLOOKUP($B63,'NAV plus Dist'!$B:$FD,BI$1,FALSE)/VLOOKUP($B62,NAV!$A:$FC,BI$1,FALSE)*BI64,"")</f>
        <v/>
      </c>
      <c r="BJ63" s="143" t="str">
        <f>IFERROR(VLOOKUP($B63,'NAV plus Dist'!$B:$FD,BJ$1,FALSE)/VLOOKUP($B62,NAV!$A:$FC,BJ$1,FALSE)*BJ64,"")</f>
        <v/>
      </c>
      <c r="BK63" s="143" t="str">
        <f>IFERROR(VLOOKUP($B63,'NAV plus Dist'!$B:$FD,BK$1,FALSE)/VLOOKUP($B62,NAV!$A:$FC,BK$1,FALSE)*BK64,"")</f>
        <v/>
      </c>
      <c r="BL63" s="143" t="str">
        <f>IFERROR(VLOOKUP($B63,'NAV plus Dist'!$B:$FD,BL$1,FALSE)/VLOOKUP($B62,NAV!$A:$FC,BL$1,FALSE)*BL64,"")</f>
        <v/>
      </c>
      <c r="BM63" s="143" t="str">
        <f>IFERROR(VLOOKUP($B63,'NAV plus Dist'!$B:$FD,BM$1,FALSE)/VLOOKUP($B62,NAV!$A:$FC,BM$1,FALSE)*BM64,"")</f>
        <v/>
      </c>
      <c r="BN63" s="143" t="str">
        <f>IFERROR(VLOOKUP($B63,'NAV plus Dist'!$B:$FD,BN$1,FALSE)/VLOOKUP($B62,NAV!$A:$FC,BN$1,FALSE)*BN64,"")</f>
        <v/>
      </c>
      <c r="BO63" s="143" t="str">
        <f>IFERROR(VLOOKUP($B63,'NAV plus Dist'!$B:$FD,BO$1,FALSE)/VLOOKUP($B62,NAV!$A:$FC,BO$1,FALSE)*BO64,"")</f>
        <v/>
      </c>
      <c r="BP63" s="143" t="str">
        <f>IFERROR(VLOOKUP($B63,'NAV plus Dist'!$B:$FD,BP$1,FALSE)/VLOOKUP($B62,NAV!$A:$FC,BP$1,FALSE)*BP64,"")</f>
        <v/>
      </c>
      <c r="BQ63" s="143" t="str">
        <f>IFERROR(VLOOKUP($B63,'NAV plus Dist'!$B:$FD,BQ$1,FALSE)/VLOOKUP($B62,NAV!$A:$FC,BQ$1,FALSE)*BQ64,"")</f>
        <v/>
      </c>
      <c r="BR63" s="143" t="str">
        <f>IFERROR(VLOOKUP($B63,'NAV plus Dist'!$B:$FD,BR$1,FALSE)/VLOOKUP($B62,NAV!$A:$FC,BR$1,FALSE)*BR64,"")</f>
        <v/>
      </c>
      <c r="BS63" s="143" t="str">
        <f>IFERROR(VLOOKUP($B63,'NAV plus Dist'!$B:$FD,BS$1,FALSE)/VLOOKUP($B62,NAV!$A:$FC,BS$1,FALSE)*BS64,"")</f>
        <v/>
      </c>
      <c r="BT63" s="143" t="str">
        <f>IFERROR(VLOOKUP($B63,'NAV plus Dist'!$B:$FD,BT$1,FALSE)/VLOOKUP($B62,NAV!$A:$FC,BT$1,FALSE)*BT64,"")</f>
        <v/>
      </c>
      <c r="BU63" s="143" t="str">
        <f>IFERROR(VLOOKUP($B63,'NAV plus Dist'!$B:$FD,BU$1,FALSE)/VLOOKUP($B62,NAV!$A:$FC,BU$1,FALSE)*BU64,"")</f>
        <v/>
      </c>
      <c r="BV63" s="143" t="str">
        <f>IFERROR(VLOOKUP($B63,'NAV plus Dist'!$B:$FD,BV$1,FALSE)/VLOOKUP($B62,NAV!$A:$FC,BV$1,FALSE)*BV64,"")</f>
        <v/>
      </c>
      <c r="BW63" s="143" t="str">
        <f>IFERROR(VLOOKUP($B63,'NAV plus Dist'!$B:$FD,BW$1,FALSE)/VLOOKUP($B62,NAV!$A:$FC,BW$1,FALSE)*BW64,"")</f>
        <v/>
      </c>
      <c r="BX63" s="143" t="str">
        <f>IFERROR(VLOOKUP($B63,'NAV plus Dist'!$B:$FD,BX$1,FALSE)/VLOOKUP($B62,NAV!$A:$FC,BX$1,FALSE)*BX64,"")</f>
        <v/>
      </c>
      <c r="BY63" s="143" t="str">
        <f>IFERROR(VLOOKUP($B63,'NAV plus Dist'!$B:$FD,BY$1,FALSE)/VLOOKUP($B62,NAV!$A:$FC,BY$1,FALSE)*BY64,"")</f>
        <v/>
      </c>
      <c r="BZ63" s="143" t="str">
        <f>IFERROR(VLOOKUP($B63,'NAV plus Dist'!$B:$FD,BZ$1,FALSE)/VLOOKUP($B62,NAV!$A:$FC,BZ$1,FALSE)*BZ64,"")</f>
        <v/>
      </c>
      <c r="CA63" s="143" t="str">
        <f>IFERROR(VLOOKUP($B63,'NAV plus Dist'!$B:$FD,CA$1,FALSE)/VLOOKUP($B62,NAV!$A:$FC,CA$1,FALSE)*CA64,"")</f>
        <v/>
      </c>
      <c r="CB63" s="143" t="str">
        <f>IFERROR(VLOOKUP($B63,'NAV plus Dist'!$B:$FD,CB$1,FALSE)/VLOOKUP($B62,NAV!$A:$FC,CB$1,FALSE)*CB64,"")</f>
        <v/>
      </c>
      <c r="CC63" s="143" t="str">
        <f>IFERROR(VLOOKUP($B63,'NAV plus Dist'!$B:$FD,CC$1,FALSE)/VLOOKUP($B62,NAV!$A:$FC,CC$1,FALSE)*CC64,"")</f>
        <v/>
      </c>
      <c r="CD63" s="143" t="str">
        <f>IFERROR(VLOOKUP($B63,'NAV plus Dist'!$B:$FD,CD$1,FALSE)/VLOOKUP($B62,NAV!$A:$FC,CD$1,FALSE)*CD64,"")</f>
        <v/>
      </c>
      <c r="CE63" s="143" t="str">
        <f>IFERROR(VLOOKUP($B63,'NAV plus Dist'!$B:$FD,CE$1,FALSE)/VLOOKUP($B62,NAV!$A:$FC,CE$1,FALSE)*CE64,"")</f>
        <v/>
      </c>
      <c r="CF63" s="143" t="str">
        <f>IFERROR(VLOOKUP($B63,'NAV plus Dist'!$B:$FD,CF$1,FALSE)/VLOOKUP($B62,NAV!$A:$FC,CF$1,FALSE)*CF64,"")</f>
        <v/>
      </c>
      <c r="CG63" s="143" t="str">
        <f>IFERROR(VLOOKUP($B63,'NAV plus Dist'!$B:$FD,CG$1,FALSE)/VLOOKUP($B62,NAV!$A:$FC,CG$1,FALSE)*CG64,"")</f>
        <v/>
      </c>
      <c r="CH63" s="143" t="str">
        <f>IFERROR(VLOOKUP($B63,'NAV plus Dist'!$B:$FD,CH$1,FALSE)/VLOOKUP($B62,NAV!$A:$FC,CH$1,FALSE)*CH64,"")</f>
        <v/>
      </c>
      <c r="CI63" s="143" t="str">
        <f>IFERROR(VLOOKUP($B63,'NAV plus Dist'!$B:$FD,CI$1,FALSE)/VLOOKUP($B62,NAV!$A:$FC,CI$1,FALSE)*CI64,"")</f>
        <v/>
      </c>
      <c r="CJ63" s="143" t="str">
        <f>IFERROR(VLOOKUP($B63,'NAV plus Dist'!$B:$FD,CJ$1,FALSE)/VLOOKUP($B62,NAV!$A:$FC,CJ$1,FALSE)*CJ64,"")</f>
        <v/>
      </c>
      <c r="CK63" s="143" t="str">
        <f>IFERROR(VLOOKUP($B63,'NAV plus Dist'!$B:$AAA,CK$1,FALSE)/VLOOKUP($B62,NAV!$A:$AAA,CK$1,FALSE)*CK64,"")</f>
        <v/>
      </c>
      <c r="CL63" s="143" t="str">
        <f>IFERROR(VLOOKUP($B63,'NAV plus Dist'!$B:$AAA,CL$1,FALSE)/VLOOKUP($B62,NAV!$A:$AAA,CL$1,FALSE)*CL64,"")</f>
        <v/>
      </c>
      <c r="CM63" s="143" t="str">
        <f>IFERROR(VLOOKUP($B63,'NAV plus Dist'!$B:$AAA,CM$1,FALSE)/VLOOKUP($B62,NAV!$A:$AAA,CM$1,FALSE)*CM64,"")</f>
        <v/>
      </c>
      <c r="CN63" s="143" t="str">
        <f>IFERROR(VLOOKUP($B63,'NAV plus Dist'!$B:$AAA,CN$1,FALSE)/VLOOKUP($B62,NAV!$A:$AAA,CN$1,FALSE)*CN64,"")</f>
        <v/>
      </c>
      <c r="CO63" s="143" t="str">
        <f>IFERROR(VLOOKUP($B63,'NAV plus Dist'!$B:$AAA,CO$1,FALSE)/VLOOKUP($B62,NAV!$A:$AAA,CO$1,FALSE)*CO64,"")</f>
        <v/>
      </c>
      <c r="CP63" s="143" t="str">
        <f>IFERROR(VLOOKUP($B63,'NAV plus Dist'!$B:$AAA,CP$1,FALSE)/VLOOKUP($B62,NAV!$A:$AAA,CP$1,FALSE)*CP64,"")</f>
        <v/>
      </c>
      <c r="CQ63" s="143" t="str">
        <f>IFERROR(VLOOKUP($B63,'NAV plus Dist'!$B:$AAA,CQ$1,FALSE)/VLOOKUP($B62,NAV!$A:$AAA,CQ$1,FALSE)*CQ64,"")</f>
        <v/>
      </c>
      <c r="CR63" s="143" t="str">
        <f>IFERROR(VLOOKUP($B63,'NAV plus Dist'!$B:$AAA,CR$1,FALSE)/VLOOKUP($B62,NAV!$A:$AAA,CR$1,FALSE)*CR64,"")</f>
        <v/>
      </c>
      <c r="CS63" s="143" t="str">
        <f>IFERROR(VLOOKUP($B63,'NAV plus Dist'!$B:$AAA,CS$1,FALSE)/VLOOKUP($B62,NAV!$A:$AAA,CS$1,FALSE)*CS64,"")</f>
        <v/>
      </c>
      <c r="CT63" s="143" t="str">
        <f>IFERROR(VLOOKUP($B63,'NAV plus Dist'!$B:$AAA,CT$1,FALSE)/VLOOKUP($B62,NAV!$A:$AAA,CT$1,FALSE)*CT64,"")</f>
        <v/>
      </c>
      <c r="CU63" s="143" t="str">
        <f>IFERROR(VLOOKUP($B63,'NAV plus Dist'!$B:$AAA,CU$1,FALSE)/VLOOKUP($B62,NAV!$A:$AAA,CU$1,FALSE)*CU64,"")</f>
        <v/>
      </c>
      <c r="CV63" s="143" t="str">
        <f>IFERROR(VLOOKUP($B63,'NAV plus Dist'!$B:$AAA,CV$1,FALSE)/VLOOKUP($B62,NAV!$A:$AAA,CV$1,FALSE)*CV64,"")</f>
        <v/>
      </c>
      <c r="CW63" s="143" t="str">
        <f>IFERROR(VLOOKUP($B63,'NAV plus Dist'!$B:$AAA,CW$1,FALSE)/VLOOKUP($B62,NAV!$A:$AAA,CW$1,FALSE)*CW64,"")</f>
        <v/>
      </c>
      <c r="CX63" s="143" t="str">
        <f>IFERROR(VLOOKUP($B63,'NAV plus Dist'!$B:$AAA,CX$1,FALSE)/VLOOKUP($B62,NAV!$A:$AAA,CX$1,FALSE)*CX64,"")</f>
        <v/>
      </c>
      <c r="CY63" s="143" t="str">
        <f>IFERROR(VLOOKUP($B63,'NAV plus Dist'!$B:$AAA,CY$1,FALSE)/VLOOKUP($B62,NAV!$A:$AAA,CY$1,FALSE)*CY64,"")</f>
        <v/>
      </c>
      <c r="CZ63" s="143" t="str">
        <f>IFERROR(VLOOKUP($B63,'NAV plus Dist'!$B:$AAA,CZ$1,FALSE)/VLOOKUP($B62,NAV!$A:$AAA,CZ$1,FALSE)*CZ64,"")</f>
        <v/>
      </c>
      <c r="DA63" s="143" t="str">
        <f>IFERROR(VLOOKUP($B63,'NAV plus Dist'!$B:$AAA,DA$1,FALSE)/VLOOKUP($B62,NAV!$A:$AAA,DA$1,FALSE)*DA64,"")</f>
        <v/>
      </c>
      <c r="DB63" s="143" t="str">
        <f>IFERROR(VLOOKUP($B63,'NAV plus Dist'!$B:$AAA,DB$1,FALSE)/VLOOKUP($B62,NAV!$A:$AAA,DB$1,FALSE)*DB64,"")</f>
        <v/>
      </c>
      <c r="DC63" s="143" t="str">
        <f>IFERROR(VLOOKUP($B63,'NAV plus Dist'!$B:$AAA,DC$1,FALSE)/VLOOKUP($B62,NAV!$A:$AAA,DC$1,FALSE)*DC64,"")</f>
        <v/>
      </c>
      <c r="DD63" s="143" t="str">
        <f>IFERROR(VLOOKUP($B63,'NAV plus Dist'!$B:$AAA,DD$1,FALSE)/VLOOKUP($B62,NAV!$A:$AAA,DD$1,FALSE)*DD64,"")</f>
        <v/>
      </c>
      <c r="DE63" s="143" t="str">
        <f>IFERROR(VLOOKUP($B63,'NAV plus Dist'!$B:$AAA,DE$1,FALSE)/VLOOKUP($B62,NAV!$A:$AAA,DE$1,FALSE)*DE64,"")</f>
        <v/>
      </c>
      <c r="DF63" s="143" t="str">
        <f>IFERROR(VLOOKUP($B63,'NAV plus Dist'!$B:$AAA,DF$1,FALSE)/VLOOKUP($B62,NAV!$A:$AAA,DF$1,FALSE)*DF64,"")</f>
        <v/>
      </c>
      <c r="DG63" s="143" t="str">
        <f>IFERROR(VLOOKUP($B63,'NAV plus Dist'!$B:$AAA,DG$1,FALSE)/VLOOKUP($B62,NAV!$A:$AAA,DG$1,FALSE)*DG64,"")</f>
        <v/>
      </c>
      <c r="DH63" s="143" t="str">
        <f>IFERROR(VLOOKUP($B63,'NAV plus Dist'!$B:$AAA,DH$1,FALSE)/VLOOKUP($B62,NAV!$A:$AAA,DH$1,FALSE)*DH64,"")</f>
        <v/>
      </c>
    </row>
    <row r="64" spans="1:112">
      <c r="A64" s="94">
        <f t="shared" si="35"/>
        <v>137</v>
      </c>
      <c r="B64" s="168">
        <f t="shared" si="36"/>
        <v>41912</v>
      </c>
      <c r="C64" s="143" t="str">
        <f>IFERROR(VLOOKUP($B64,'NAV plus Dist'!$B:$FD,C$1,FALSE)/VLOOKUP($B63,NAV!$A:$FC,C$1,FALSE)*C65,"")</f>
        <v/>
      </c>
      <c r="D64" s="143" t="str">
        <f>IFERROR(VLOOKUP($B64,'NAV plus Dist'!$B:$FD,D$1,FALSE)/VLOOKUP($B63,NAV!$A:$FC,D$1,FALSE)*D65,"")</f>
        <v/>
      </c>
      <c r="E64" s="143" t="str">
        <f>IFERROR(VLOOKUP($B64,'NAV plus Dist'!$B:$FD,E$1,FALSE)/VLOOKUP($B63,NAV!$A:$FC,E$1,FALSE)*E65,"")</f>
        <v/>
      </c>
      <c r="F64" s="143" t="str">
        <f>IFERROR(VLOOKUP($B64,'NAV plus Dist'!$B:$FD,F$1,FALSE)/VLOOKUP($B63,NAV!$A:$FC,F$1,FALSE)*F65,"")</f>
        <v/>
      </c>
      <c r="G64" s="143" t="str">
        <f>IFERROR(VLOOKUP($B64,'NAV plus Dist'!$B:$FD,G$1,FALSE)/VLOOKUP($B63,NAV!$A:$FC,G$1,FALSE)*G65,"")</f>
        <v/>
      </c>
      <c r="H64" s="143" t="str">
        <f>IFERROR(VLOOKUP($B64,'NAV plus Dist'!$B:$FD,H$1,FALSE)/VLOOKUP($B63,NAV!$A:$FC,H$1,FALSE)*H65,"")</f>
        <v/>
      </c>
      <c r="I64" s="143" t="str">
        <f>IFERROR(VLOOKUP($B64,'NAV plus Dist'!$B:$FD,I$1,FALSE)/VLOOKUP($B63,NAV!$A:$FC,I$1,FALSE)*I65,"")</f>
        <v/>
      </c>
      <c r="J64" s="143" t="str">
        <f>IFERROR(VLOOKUP($B64,'NAV plus Dist'!$B:$FD,J$1,FALSE)/VLOOKUP($B63,NAV!$A:$FC,J$1,FALSE)*J65,"")</f>
        <v/>
      </c>
      <c r="K64" s="143" t="str">
        <f>IFERROR(VLOOKUP($B64,'NAV plus Dist'!$B:$FD,K$1,FALSE)/VLOOKUP($B63,NAV!$A:$FC,K$1,FALSE)*K65,"")</f>
        <v/>
      </c>
      <c r="L64" s="143" t="str">
        <f>IFERROR(VLOOKUP($B64,'NAV plus Dist'!$B:$FD,L$1,FALSE)/VLOOKUP($B63,NAV!$A:$FC,L$1,FALSE)*L65,"")</f>
        <v/>
      </c>
      <c r="M64" s="143" t="str">
        <f>IFERROR(VLOOKUP($B64,'NAV plus Dist'!$B:$FD,M$1,FALSE)/VLOOKUP($B63,NAV!$A:$FC,M$1,FALSE)*M65,"")</f>
        <v/>
      </c>
      <c r="N64" s="143" t="str">
        <f>IFERROR(VLOOKUP($B64,'NAV plus Dist'!$B:$FD,N$1,FALSE)/VLOOKUP($B63,NAV!$A:$FC,N$1,FALSE)*N65,"")</f>
        <v/>
      </c>
      <c r="O64" s="143" t="str">
        <f>IFERROR(VLOOKUP($B64,'NAV plus Dist'!$B:$FD,O$1,FALSE)/VLOOKUP($B63,NAV!$A:$FC,O$1,FALSE)*O65,"")</f>
        <v/>
      </c>
      <c r="P64" s="143" t="str">
        <f>IFERROR(VLOOKUP($B64,'NAV plus Dist'!$B:$FD,P$1,FALSE)/VLOOKUP($B63,NAV!$A:$FC,P$1,FALSE)*P65,"")</f>
        <v/>
      </c>
      <c r="Q64" s="143" t="str">
        <f>IFERROR(VLOOKUP($B64,'NAV plus Dist'!$B:$FD,Q$1,FALSE)/VLOOKUP($B63,NAV!$A:$FC,Q$1,FALSE)*Q65,"")</f>
        <v/>
      </c>
      <c r="R64" s="143" t="str">
        <f>IFERROR(VLOOKUP($B64,'NAV plus Dist'!$B:$FD,R$1,FALSE)/VLOOKUP($B63,NAV!$A:$FC,R$1,FALSE)*R65,"")</f>
        <v/>
      </c>
      <c r="S64" s="143" t="str">
        <f>IFERROR(VLOOKUP($B64,'NAV plus Dist'!$B:$FD,S$1,FALSE)/VLOOKUP($B63,NAV!$A:$FC,S$1,FALSE)*S65,"")</f>
        <v/>
      </c>
      <c r="T64" s="143" t="str">
        <f>IFERROR(VLOOKUP($B64,'NAV plus Dist'!$B:$FD,T$1,FALSE)/VLOOKUP($B63,NAV!$A:$FC,T$1,FALSE)*T65,"")</f>
        <v/>
      </c>
      <c r="U64" s="143" t="str">
        <f>IFERROR(VLOOKUP($B64,'NAV plus Dist'!$B:$FD,U$1,FALSE)/VLOOKUP($B63,NAV!$A:$FC,U$1,FALSE)*U65,"")</f>
        <v/>
      </c>
      <c r="V64" s="143" t="str">
        <f>IFERROR(VLOOKUP($B64,'NAV plus Dist'!$B:$FD,V$1,FALSE)/VLOOKUP($B63,NAV!$A:$FC,V$1,FALSE)*V65,"")</f>
        <v/>
      </c>
      <c r="W64" s="143" t="str">
        <f>IFERROR(VLOOKUP($B64,'NAV plus Dist'!$B:$FD,W$1,FALSE)/VLOOKUP($B63,NAV!$A:$FC,W$1,FALSE)*W65,"")</f>
        <v/>
      </c>
      <c r="X64" s="143" t="str">
        <f>IFERROR(VLOOKUP($B64,'NAV plus Dist'!$B:$FD,X$1,FALSE)/VLOOKUP($B63,NAV!$A:$FC,X$1,FALSE)*X65,"")</f>
        <v/>
      </c>
      <c r="Y64" s="143" t="str">
        <f>IFERROR(VLOOKUP($B64,'NAV plus Dist'!$B:$FD,Y$1,FALSE)/VLOOKUP($B63,NAV!$A:$FC,Y$1,FALSE)*Y65,"")</f>
        <v/>
      </c>
      <c r="Z64" s="143" t="str">
        <f>IFERROR(VLOOKUP($B64,'NAV plus Dist'!$B:$FD,Z$1,FALSE)/VLOOKUP($B63,NAV!$A:$FC,Z$1,FALSE)*Z65,"")</f>
        <v/>
      </c>
      <c r="AA64" s="143">
        <f>IFERROR(VLOOKUP($B64,'NAV plus Dist'!$B:$FD,AA$1,FALSE)/VLOOKUP($B63,NAV!$A:$FC,AA$1,FALSE)*AA65,"")</f>
        <v>2.6346314572984402</v>
      </c>
      <c r="AB64" s="143" t="str">
        <f>IFERROR(VLOOKUP($B64,'NAV plus Dist'!$B:$FD,AB$1,FALSE)/VLOOKUP($B63,NAV!$A:$FC,AB$1,FALSE)*AB65,"")</f>
        <v/>
      </c>
      <c r="AC64" s="143">
        <f>IFERROR(VLOOKUP($B64,'NAV plus Dist'!$B:$FD,AC$1,FALSE)/VLOOKUP($B63,NAV!$A:$FC,AC$1,FALSE)*AC65,"")</f>
        <v>2.956018480510993</v>
      </c>
      <c r="AD64" s="143" t="str">
        <f>IFERROR(VLOOKUP($B64,'NAV plus Dist'!$B:$FD,AD$1,FALSE)/VLOOKUP($B63,NAV!$A:$FC,AD$1,FALSE)*AD65,"")</f>
        <v/>
      </c>
      <c r="AE64" s="143" t="str">
        <f>IFERROR(VLOOKUP($B64,'NAV plus Dist'!$B:$FD,AE$1,FALSE)/VLOOKUP($B63,NAV!$A:$FC,AE$1,FALSE)*AE65,"")</f>
        <v/>
      </c>
      <c r="AF64" s="143" t="str">
        <f>IFERROR(VLOOKUP($B64,'NAV plus Dist'!$B:$FD,AF$1,FALSE)/VLOOKUP($B63,NAV!$A:$FC,AF$1,FALSE)*AF65,"")</f>
        <v/>
      </c>
      <c r="AG64" s="143" t="str">
        <f>IFERROR(VLOOKUP($B64,'NAV plus Dist'!$B:$FD,AG$1,FALSE)/VLOOKUP($B63,NAV!$A:$FC,AG$1,FALSE)*AG65,"")</f>
        <v/>
      </c>
      <c r="AH64" s="143" t="str">
        <f>IFERROR(VLOOKUP($B64,'NAV plus Dist'!$B:$FD,AH$1,FALSE)/VLOOKUP($B63,NAV!$A:$FC,AH$1,FALSE)*AH65,"")</f>
        <v/>
      </c>
      <c r="AI64" s="143" t="str">
        <f>IFERROR(VLOOKUP($B64,'NAV plus Dist'!$B:$FD,AI$1,FALSE)/VLOOKUP($B63,NAV!$A:$FC,AI$1,FALSE)*AI65,"")</f>
        <v/>
      </c>
      <c r="AJ64" s="143" t="str">
        <f>IFERROR(VLOOKUP($B64,'NAV plus Dist'!$B:$FD,AJ$1,FALSE)/VLOOKUP($B63,NAV!$A:$FC,AJ$1,FALSE)*AJ65,"")</f>
        <v/>
      </c>
      <c r="AK64" s="169" t="str">
        <f>IFERROR(VLOOKUP($B64,'NAV plus Dist'!$B:$FD,AK$1,FALSE)/VLOOKUP($B63,NAV!$A:$FC,AK$1,FALSE)*AK65,"")</f>
        <v/>
      </c>
      <c r="AL64" s="169" t="str">
        <f>IFERROR(VLOOKUP($B64,'NAV plus Dist'!$B:$FD,AL$1,FALSE)/VLOOKUP($B63,NAV!$A:$FC,AL$1,FALSE)*AL65,"")</f>
        <v/>
      </c>
      <c r="AM64" s="143" t="str">
        <f>IFERROR(VLOOKUP($B64,'NAV plus Dist'!$B:$FD,AM$1,FALSE)/VLOOKUP($B63,NAV!$A:$FC,AM$1,FALSE)*AM65,"")</f>
        <v/>
      </c>
      <c r="AN64" s="143" t="str">
        <f>IFERROR(VLOOKUP($B64,'NAV plus Dist'!$B:$FD,AN$1,FALSE)/VLOOKUP($B63,NAV!$A:$FC,AN$1,FALSE)*AN65,"")</f>
        <v/>
      </c>
      <c r="AO64" s="143" t="str">
        <f>IFERROR(VLOOKUP($B64,'NAV plus Dist'!$B:$FD,AO$1,FALSE)/VLOOKUP($B63,NAV!$A:$FC,AO$1,FALSE)*AO65,"")</f>
        <v/>
      </c>
      <c r="AP64" s="170" t="str">
        <f>IFERROR(VLOOKUP($B64,'NAV plus Dist'!$B:$FD,AP$1,FALSE)/VLOOKUP($B63,NAV!$A:$FC,AP$1,FALSE)*AP65,"")</f>
        <v/>
      </c>
      <c r="AQ64" s="143" t="str">
        <f>IFERROR(VLOOKUP($B64,'NAV plus Dist'!$B:$FD,AQ$1,FALSE)/VLOOKUP($B63,NAV!$A:$FC,AQ$1,FALSE)*AQ65,"")</f>
        <v/>
      </c>
      <c r="AR64" s="143" t="str">
        <f>IFERROR(VLOOKUP($B64,'NAV plus Dist'!$B:$FD,AR$1,FALSE)/VLOOKUP($B63,NAV!$A:$FC,AR$1,FALSE)*AR65,"")</f>
        <v/>
      </c>
      <c r="AS64" s="143" t="str">
        <f>IFERROR(VLOOKUP($B64,'NAV plus Dist'!$B:$FD,AS$1,FALSE)/VLOOKUP($B63,NAV!$A:$FC,AS$1,FALSE)*AS65,"")</f>
        <v/>
      </c>
      <c r="AT64" s="143" t="str">
        <f>IFERROR(VLOOKUP($B64,'NAV plus Dist'!$B:$FD,AT$1,FALSE)/VLOOKUP($B63,NAV!$A:$FC,AT$1,FALSE)*AT65,"")</f>
        <v/>
      </c>
      <c r="AU64" s="143" t="str">
        <f>IFERROR(VLOOKUP($B64,'NAV plus Dist'!$B:$FD,AU$1,FALSE)/VLOOKUP($B63,NAV!$A:$FC,AU$1,FALSE)*AU65,"")</f>
        <v/>
      </c>
      <c r="AV64" s="143" t="str">
        <f>IFERROR(VLOOKUP($B64,'NAV plus Dist'!$B:$FD,AV$1,FALSE)/VLOOKUP($B63,NAV!$A:$FC,AV$1,FALSE)*AV65,"")</f>
        <v/>
      </c>
      <c r="AW64" s="143" t="str">
        <f>IFERROR(VLOOKUP($B64,'NAV plus Dist'!$B:$FD,AW$1,FALSE)/VLOOKUP($B63,NAV!$A:$FC,AW$1,FALSE)*AW65,"")</f>
        <v/>
      </c>
      <c r="AX64" s="143" t="str">
        <f>IFERROR(VLOOKUP($B64,'NAV plus Dist'!$B:$FD,AX$1,FALSE)/VLOOKUP($B63,NAV!$A:$FC,AX$1,FALSE)*AX65,"")</f>
        <v/>
      </c>
      <c r="AY64" s="143" t="str">
        <f>IFERROR(VLOOKUP($B64,'NAV plus Dist'!$B:$FD,AY$1,FALSE)/VLOOKUP($B63,NAV!$A:$FC,AY$1,FALSE)*AY65,"")</f>
        <v/>
      </c>
      <c r="AZ64" s="143" t="str">
        <f>IFERROR(VLOOKUP($B64,'NAV plus Dist'!$B:$FD,AZ$1,FALSE)/VLOOKUP($B63,NAV!$A:$FC,AZ$1,FALSE)*AZ65,"")</f>
        <v/>
      </c>
      <c r="BA64" s="143" t="str">
        <f>IFERROR(VLOOKUP($B64,'NAV plus Dist'!$B:$FD,BA$1,FALSE)/VLOOKUP($B63,NAV!$A:$FC,BA$1,FALSE)*BA65,"")</f>
        <v/>
      </c>
      <c r="BB64" s="143" t="str">
        <f>IFERROR(VLOOKUP($B64,'NAV plus Dist'!$B:$FD,BB$1,FALSE)/VLOOKUP($B63,NAV!$A:$FC,BB$1,FALSE)*BB65,"")</f>
        <v/>
      </c>
      <c r="BC64" s="143" t="str">
        <f>IFERROR(VLOOKUP($B64,'NAV plus Dist'!$B:$FD,BC$1,FALSE)/VLOOKUP($B63,NAV!$A:$FC,BC$1,FALSE)*BC65,"")</f>
        <v/>
      </c>
      <c r="BD64" s="143" t="str">
        <f>IFERROR(VLOOKUP($B64,'NAV plus Dist'!$B:$FD,BD$1,FALSE)/VLOOKUP($B63,NAV!$A:$FC,BD$1,FALSE)*BD65,"")</f>
        <v/>
      </c>
      <c r="BE64" s="143" t="str">
        <f>IFERROR(VLOOKUP($B64,'NAV plus Dist'!$B:$FD,BE$1,FALSE)/VLOOKUP($B63,NAV!$A:$FC,BE$1,FALSE)*BE65,"")</f>
        <v/>
      </c>
      <c r="BF64" s="143" t="str">
        <f>IFERROR(VLOOKUP($B64,'NAV plus Dist'!$B:$FD,BF$1,FALSE)/VLOOKUP($B63,NAV!$A:$FC,BF$1,FALSE)*BF65,"")</f>
        <v/>
      </c>
      <c r="BG64" s="143" t="str">
        <f>IFERROR(VLOOKUP($B64,'NAV plus Dist'!$B:$FD,BG$1,FALSE)/VLOOKUP($B63,NAV!$A:$FC,BG$1,FALSE)*BG65,"")</f>
        <v/>
      </c>
      <c r="BH64" s="143" t="str">
        <f>IFERROR(VLOOKUP($B64,'NAV plus Dist'!$B:$FD,BH$1,FALSE)/VLOOKUP($B63,NAV!$A:$FC,BH$1,FALSE)*BH65,"")</f>
        <v/>
      </c>
      <c r="BI64" s="143" t="str">
        <f>IFERROR(VLOOKUP($B64,'NAV plus Dist'!$B:$FD,BI$1,FALSE)/VLOOKUP($B63,NAV!$A:$FC,BI$1,FALSE)*BI65,"")</f>
        <v/>
      </c>
      <c r="BJ64" s="143" t="str">
        <f>IFERROR(VLOOKUP($B64,'NAV plus Dist'!$B:$FD,BJ$1,FALSE)/VLOOKUP($B63,NAV!$A:$FC,BJ$1,FALSE)*BJ65,"")</f>
        <v/>
      </c>
      <c r="BK64" s="143" t="str">
        <f>IFERROR(VLOOKUP($B64,'NAV plus Dist'!$B:$FD,BK$1,FALSE)/VLOOKUP($B63,NAV!$A:$FC,BK$1,FALSE)*BK65,"")</f>
        <v/>
      </c>
      <c r="BL64" s="143" t="str">
        <f>IFERROR(VLOOKUP($B64,'NAV plus Dist'!$B:$FD,BL$1,FALSE)/VLOOKUP($B63,NAV!$A:$FC,BL$1,FALSE)*BL65,"")</f>
        <v/>
      </c>
      <c r="BM64" s="143" t="str">
        <f>IFERROR(VLOOKUP($B64,'NAV plus Dist'!$B:$FD,BM$1,FALSE)/VLOOKUP($B63,NAV!$A:$FC,BM$1,FALSE)*BM65,"")</f>
        <v/>
      </c>
      <c r="BN64" s="143" t="str">
        <f>IFERROR(VLOOKUP($B64,'NAV plus Dist'!$B:$FD,BN$1,FALSE)/VLOOKUP($B63,NAV!$A:$FC,BN$1,FALSE)*BN65,"")</f>
        <v/>
      </c>
      <c r="BO64" s="143" t="str">
        <f>IFERROR(VLOOKUP($B64,'NAV plus Dist'!$B:$FD,BO$1,FALSE)/VLOOKUP($B63,NAV!$A:$FC,BO$1,FALSE)*BO65,"")</f>
        <v/>
      </c>
      <c r="BP64" s="143" t="str">
        <f>IFERROR(VLOOKUP($B64,'NAV plus Dist'!$B:$FD,BP$1,FALSE)/VLOOKUP($B63,NAV!$A:$FC,BP$1,FALSE)*BP65,"")</f>
        <v/>
      </c>
      <c r="BQ64" s="143" t="str">
        <f>IFERROR(VLOOKUP($B64,'NAV plus Dist'!$B:$FD,BQ$1,FALSE)/VLOOKUP($B63,NAV!$A:$FC,BQ$1,FALSE)*BQ65,"")</f>
        <v/>
      </c>
      <c r="BR64" s="143" t="str">
        <f>IFERROR(VLOOKUP($B64,'NAV plus Dist'!$B:$FD,BR$1,FALSE)/VLOOKUP($B63,NAV!$A:$FC,BR$1,FALSE)*BR65,"")</f>
        <v/>
      </c>
      <c r="BS64" s="143" t="str">
        <f>IFERROR(VLOOKUP($B64,'NAV plus Dist'!$B:$FD,BS$1,FALSE)/VLOOKUP($B63,NAV!$A:$FC,BS$1,FALSE)*BS65,"")</f>
        <v/>
      </c>
      <c r="BT64" s="143" t="str">
        <f>IFERROR(VLOOKUP($B64,'NAV plus Dist'!$B:$FD,BT$1,FALSE)/VLOOKUP($B63,NAV!$A:$FC,BT$1,FALSE)*BT65,"")</f>
        <v/>
      </c>
      <c r="BU64" s="143" t="str">
        <f>IFERROR(VLOOKUP($B64,'NAV plus Dist'!$B:$FD,BU$1,FALSE)/VLOOKUP($B63,NAV!$A:$FC,BU$1,FALSE)*BU65,"")</f>
        <v/>
      </c>
      <c r="BV64" s="143" t="str">
        <f>IFERROR(VLOOKUP($B64,'NAV plus Dist'!$B:$FD,BV$1,FALSE)/VLOOKUP($B63,NAV!$A:$FC,BV$1,FALSE)*BV65,"")</f>
        <v/>
      </c>
      <c r="BW64" s="143" t="str">
        <f>IFERROR(VLOOKUP($B64,'NAV plus Dist'!$B:$FD,BW$1,FALSE)/VLOOKUP($B63,NAV!$A:$FC,BW$1,FALSE)*BW65,"")</f>
        <v/>
      </c>
      <c r="BX64" s="143" t="str">
        <f>IFERROR(VLOOKUP($B64,'NAV plus Dist'!$B:$FD,BX$1,FALSE)/VLOOKUP($B63,NAV!$A:$FC,BX$1,FALSE)*BX65,"")</f>
        <v/>
      </c>
      <c r="BY64" s="143" t="str">
        <f>IFERROR(VLOOKUP($B64,'NAV plus Dist'!$B:$FD,BY$1,FALSE)/VLOOKUP($B63,NAV!$A:$FC,BY$1,FALSE)*BY65,"")</f>
        <v/>
      </c>
      <c r="BZ64" s="143" t="str">
        <f>IFERROR(VLOOKUP($B64,'NAV plus Dist'!$B:$FD,BZ$1,FALSE)/VLOOKUP($B63,NAV!$A:$FC,BZ$1,FALSE)*BZ65,"")</f>
        <v/>
      </c>
      <c r="CA64" s="143" t="str">
        <f>IFERROR(VLOOKUP($B64,'NAV plus Dist'!$B:$FD,CA$1,FALSE)/VLOOKUP($B63,NAV!$A:$FC,CA$1,FALSE)*CA65,"")</f>
        <v/>
      </c>
      <c r="CB64" s="143" t="str">
        <f>IFERROR(VLOOKUP($B64,'NAV plus Dist'!$B:$FD,CB$1,FALSE)/VLOOKUP($B63,NAV!$A:$FC,CB$1,FALSE)*CB65,"")</f>
        <v/>
      </c>
      <c r="CC64" s="143" t="str">
        <f>IFERROR(VLOOKUP($B64,'NAV plus Dist'!$B:$FD,CC$1,FALSE)/VLOOKUP($B63,NAV!$A:$FC,CC$1,FALSE)*CC65,"")</f>
        <v/>
      </c>
      <c r="CD64" s="143" t="str">
        <f>IFERROR(VLOOKUP($B64,'NAV plus Dist'!$B:$FD,CD$1,FALSE)/VLOOKUP($B63,NAV!$A:$FC,CD$1,FALSE)*CD65,"")</f>
        <v/>
      </c>
      <c r="CE64" s="143" t="str">
        <f>IFERROR(VLOOKUP($B64,'NAV plus Dist'!$B:$FD,CE$1,FALSE)/VLOOKUP($B63,NAV!$A:$FC,CE$1,FALSE)*CE65,"")</f>
        <v/>
      </c>
      <c r="CF64" s="143" t="str">
        <f>IFERROR(VLOOKUP($B64,'NAV plus Dist'!$B:$FD,CF$1,FALSE)/VLOOKUP($B63,NAV!$A:$FC,CF$1,FALSE)*CF65,"")</f>
        <v/>
      </c>
      <c r="CG64" s="143" t="str">
        <f>IFERROR(VLOOKUP($B64,'NAV plus Dist'!$B:$FD,CG$1,FALSE)/VLOOKUP($B63,NAV!$A:$FC,CG$1,FALSE)*CG65,"")</f>
        <v/>
      </c>
      <c r="CH64" s="143" t="str">
        <f>IFERROR(VLOOKUP($B64,'NAV plus Dist'!$B:$FD,CH$1,FALSE)/VLOOKUP($B63,NAV!$A:$FC,CH$1,FALSE)*CH65,"")</f>
        <v/>
      </c>
      <c r="CI64" s="143" t="str">
        <f>IFERROR(VLOOKUP($B64,'NAV plus Dist'!$B:$FD,CI$1,FALSE)/VLOOKUP($B63,NAV!$A:$FC,CI$1,FALSE)*CI65,"")</f>
        <v/>
      </c>
      <c r="CJ64" s="143" t="str">
        <f>IFERROR(VLOOKUP($B64,'NAV plus Dist'!$B:$FD,CJ$1,FALSE)/VLOOKUP($B63,NAV!$A:$FC,CJ$1,FALSE)*CJ65,"")</f>
        <v/>
      </c>
      <c r="CK64" s="143" t="str">
        <f>IFERROR(VLOOKUP($B64,'NAV plus Dist'!$B:$AAA,CK$1,FALSE)/VLOOKUP($B63,NAV!$A:$AAA,CK$1,FALSE)*CK65,"")</f>
        <v/>
      </c>
      <c r="CL64" s="143" t="str">
        <f>IFERROR(VLOOKUP($B64,'NAV plus Dist'!$B:$AAA,CL$1,FALSE)/VLOOKUP($B63,NAV!$A:$AAA,CL$1,FALSE)*CL65,"")</f>
        <v/>
      </c>
      <c r="CM64" s="143" t="str">
        <f>IFERROR(VLOOKUP($B64,'NAV plus Dist'!$B:$AAA,CM$1,FALSE)/VLOOKUP($B63,NAV!$A:$AAA,CM$1,FALSE)*CM65,"")</f>
        <v/>
      </c>
      <c r="CN64" s="143" t="str">
        <f>IFERROR(VLOOKUP($B64,'NAV plus Dist'!$B:$AAA,CN$1,FALSE)/VLOOKUP($B63,NAV!$A:$AAA,CN$1,FALSE)*CN65,"")</f>
        <v/>
      </c>
      <c r="CO64" s="143" t="str">
        <f>IFERROR(VLOOKUP($B64,'NAV plus Dist'!$B:$AAA,CO$1,FALSE)/VLOOKUP($B63,NAV!$A:$AAA,CO$1,FALSE)*CO65,"")</f>
        <v/>
      </c>
      <c r="CP64" s="143" t="str">
        <f>IFERROR(VLOOKUP($B64,'NAV plus Dist'!$B:$AAA,CP$1,FALSE)/VLOOKUP($B63,NAV!$A:$AAA,CP$1,FALSE)*CP65,"")</f>
        <v/>
      </c>
      <c r="CQ64" s="143" t="str">
        <f>IFERROR(VLOOKUP($B64,'NAV plus Dist'!$B:$AAA,CQ$1,FALSE)/VLOOKUP($B63,NAV!$A:$AAA,CQ$1,FALSE)*CQ65,"")</f>
        <v/>
      </c>
      <c r="CR64" s="143" t="str">
        <f>IFERROR(VLOOKUP($B64,'NAV plus Dist'!$B:$AAA,CR$1,FALSE)/VLOOKUP($B63,NAV!$A:$AAA,CR$1,FALSE)*CR65,"")</f>
        <v/>
      </c>
      <c r="CS64" s="143" t="str">
        <f>IFERROR(VLOOKUP($B64,'NAV plus Dist'!$B:$AAA,CS$1,FALSE)/VLOOKUP($B63,NAV!$A:$AAA,CS$1,FALSE)*CS65,"")</f>
        <v/>
      </c>
      <c r="CT64" s="143" t="str">
        <f>IFERROR(VLOOKUP($B64,'NAV plus Dist'!$B:$AAA,CT$1,FALSE)/VLOOKUP($B63,NAV!$A:$AAA,CT$1,FALSE)*CT65,"")</f>
        <v/>
      </c>
      <c r="CU64" s="143" t="str">
        <f>IFERROR(VLOOKUP($B64,'NAV plus Dist'!$B:$AAA,CU$1,FALSE)/VLOOKUP($B63,NAV!$A:$AAA,CU$1,FALSE)*CU65,"")</f>
        <v/>
      </c>
      <c r="CV64" s="143" t="str">
        <f>IFERROR(VLOOKUP($B64,'NAV plus Dist'!$B:$AAA,CV$1,FALSE)/VLOOKUP($B63,NAV!$A:$AAA,CV$1,FALSE)*CV65,"")</f>
        <v/>
      </c>
      <c r="CW64" s="143" t="str">
        <f>IFERROR(VLOOKUP($B64,'NAV plus Dist'!$B:$AAA,CW$1,FALSE)/VLOOKUP($B63,NAV!$A:$AAA,CW$1,FALSE)*CW65,"")</f>
        <v/>
      </c>
      <c r="CX64" s="143" t="str">
        <f>IFERROR(VLOOKUP($B64,'NAV plus Dist'!$B:$AAA,CX$1,FALSE)/VLOOKUP($B63,NAV!$A:$AAA,CX$1,FALSE)*CX65,"")</f>
        <v/>
      </c>
      <c r="CY64" s="143" t="str">
        <f>IFERROR(VLOOKUP($B64,'NAV plus Dist'!$B:$AAA,CY$1,FALSE)/VLOOKUP($B63,NAV!$A:$AAA,CY$1,FALSE)*CY65,"")</f>
        <v/>
      </c>
      <c r="CZ64" s="143" t="str">
        <f>IFERROR(VLOOKUP($B64,'NAV plus Dist'!$B:$AAA,CZ$1,FALSE)/VLOOKUP($B63,NAV!$A:$AAA,CZ$1,FALSE)*CZ65,"")</f>
        <v/>
      </c>
      <c r="DA64" s="143" t="str">
        <f>IFERROR(VLOOKUP($B64,'NAV plus Dist'!$B:$AAA,DA$1,FALSE)/VLOOKUP($B63,NAV!$A:$AAA,DA$1,FALSE)*DA65,"")</f>
        <v/>
      </c>
      <c r="DB64" s="143" t="str">
        <f>IFERROR(VLOOKUP($B64,'NAV plus Dist'!$B:$AAA,DB$1,FALSE)/VLOOKUP($B63,NAV!$A:$AAA,DB$1,FALSE)*DB65,"")</f>
        <v/>
      </c>
      <c r="DC64" s="143" t="str">
        <f>IFERROR(VLOOKUP($B64,'NAV plus Dist'!$B:$AAA,DC$1,FALSE)/VLOOKUP($B63,NAV!$A:$AAA,DC$1,FALSE)*DC65,"")</f>
        <v/>
      </c>
      <c r="DD64" s="143" t="str">
        <f>IFERROR(VLOOKUP($B64,'NAV plus Dist'!$B:$AAA,DD$1,FALSE)/VLOOKUP($B63,NAV!$A:$AAA,DD$1,FALSE)*DD65,"")</f>
        <v/>
      </c>
      <c r="DE64" s="143" t="str">
        <f>IFERROR(VLOOKUP($B64,'NAV plus Dist'!$B:$AAA,DE$1,FALSE)/VLOOKUP($B63,NAV!$A:$AAA,DE$1,FALSE)*DE65,"")</f>
        <v/>
      </c>
      <c r="DF64" s="143" t="str">
        <f>IFERROR(VLOOKUP($B64,'NAV plus Dist'!$B:$AAA,DF$1,FALSE)/VLOOKUP($B63,NAV!$A:$AAA,DF$1,FALSE)*DF65,"")</f>
        <v/>
      </c>
      <c r="DG64" s="143" t="str">
        <f>IFERROR(VLOOKUP($B64,'NAV plus Dist'!$B:$AAA,DG$1,FALSE)/VLOOKUP($B63,NAV!$A:$AAA,DG$1,FALSE)*DG65,"")</f>
        <v/>
      </c>
      <c r="DH64" s="143" t="str">
        <f>IFERROR(VLOOKUP($B64,'NAV plus Dist'!$B:$AAA,DH$1,FALSE)/VLOOKUP($B63,NAV!$A:$AAA,DH$1,FALSE)*DH65,"")</f>
        <v/>
      </c>
    </row>
    <row r="65" spans="1:112">
      <c r="A65" s="94">
        <f t="shared" si="35"/>
        <v>136</v>
      </c>
      <c r="B65" s="168">
        <f t="shared" si="36"/>
        <v>41943</v>
      </c>
      <c r="C65" s="143" t="str">
        <f>IFERROR(VLOOKUP($B65,'NAV plus Dist'!$B:$FD,C$1,FALSE)/VLOOKUP($B64,NAV!$A:$FC,C$1,FALSE)*C66,"")</f>
        <v/>
      </c>
      <c r="D65" s="143" t="str">
        <f>IFERROR(VLOOKUP($B65,'NAV plus Dist'!$B:$FD,D$1,FALSE)/VLOOKUP($B64,NAV!$A:$FC,D$1,FALSE)*D66,"")</f>
        <v/>
      </c>
      <c r="E65" s="143" t="str">
        <f>IFERROR(VLOOKUP($B65,'NAV plus Dist'!$B:$FD,E$1,FALSE)/VLOOKUP($B64,NAV!$A:$FC,E$1,FALSE)*E66,"")</f>
        <v/>
      </c>
      <c r="F65" s="143" t="str">
        <f>IFERROR(VLOOKUP($B65,'NAV plus Dist'!$B:$FD,F$1,FALSE)/VLOOKUP($B64,NAV!$A:$FC,F$1,FALSE)*F66,"")</f>
        <v/>
      </c>
      <c r="G65" s="143" t="str">
        <f>IFERROR(VLOOKUP($B65,'NAV plus Dist'!$B:$FD,G$1,FALSE)/VLOOKUP($B64,NAV!$A:$FC,G$1,FALSE)*G66,"")</f>
        <v/>
      </c>
      <c r="H65" s="143" t="str">
        <f>IFERROR(VLOOKUP($B65,'NAV plus Dist'!$B:$FD,H$1,FALSE)/VLOOKUP($B64,NAV!$A:$FC,H$1,FALSE)*H66,"")</f>
        <v/>
      </c>
      <c r="I65" s="143" t="str">
        <f>IFERROR(VLOOKUP($B65,'NAV plus Dist'!$B:$FD,I$1,FALSE)/VLOOKUP($B64,NAV!$A:$FC,I$1,FALSE)*I66,"")</f>
        <v/>
      </c>
      <c r="J65" s="143" t="str">
        <f>IFERROR(VLOOKUP($B65,'NAV plus Dist'!$B:$FD,J$1,FALSE)/VLOOKUP($B64,NAV!$A:$FC,J$1,FALSE)*J66,"")</f>
        <v/>
      </c>
      <c r="K65" s="143" t="str">
        <f>IFERROR(VLOOKUP($B65,'NAV plus Dist'!$B:$FD,K$1,FALSE)/VLOOKUP($B64,NAV!$A:$FC,K$1,FALSE)*K66,"")</f>
        <v/>
      </c>
      <c r="L65" s="143" t="str">
        <f>IFERROR(VLOOKUP($B65,'NAV plus Dist'!$B:$FD,L$1,FALSE)/VLOOKUP($B64,NAV!$A:$FC,L$1,FALSE)*L66,"")</f>
        <v/>
      </c>
      <c r="M65" s="143" t="str">
        <f>IFERROR(VLOOKUP($B65,'NAV plus Dist'!$B:$FD,M$1,FALSE)/VLOOKUP($B64,NAV!$A:$FC,M$1,FALSE)*M66,"")</f>
        <v/>
      </c>
      <c r="N65" s="143" t="str">
        <f>IFERROR(VLOOKUP($B65,'NAV plus Dist'!$B:$FD,N$1,FALSE)/VLOOKUP($B64,NAV!$A:$FC,N$1,FALSE)*N66,"")</f>
        <v/>
      </c>
      <c r="O65" s="143" t="str">
        <f>IFERROR(VLOOKUP($B65,'NAV plus Dist'!$B:$FD,O$1,FALSE)/VLOOKUP($B64,NAV!$A:$FC,O$1,FALSE)*O66,"")</f>
        <v/>
      </c>
      <c r="P65" s="143" t="str">
        <f>IFERROR(VLOOKUP($B65,'NAV plus Dist'!$B:$FD,P$1,FALSE)/VLOOKUP($B64,NAV!$A:$FC,P$1,FALSE)*P66,"")</f>
        <v/>
      </c>
      <c r="Q65" s="143" t="str">
        <f>IFERROR(VLOOKUP($B65,'NAV plus Dist'!$B:$FD,Q$1,FALSE)/VLOOKUP($B64,NAV!$A:$FC,Q$1,FALSE)*Q66,"")</f>
        <v/>
      </c>
      <c r="R65" s="143" t="str">
        <f>IFERROR(VLOOKUP($B65,'NAV plus Dist'!$B:$FD,R$1,FALSE)/VLOOKUP($B64,NAV!$A:$FC,R$1,FALSE)*R66,"")</f>
        <v/>
      </c>
      <c r="S65" s="143" t="str">
        <f>IFERROR(VLOOKUP($B65,'NAV plus Dist'!$B:$FD,S$1,FALSE)/VLOOKUP($B64,NAV!$A:$FC,S$1,FALSE)*S66,"")</f>
        <v/>
      </c>
      <c r="T65" s="143" t="str">
        <f>IFERROR(VLOOKUP($B65,'NAV plus Dist'!$B:$FD,T$1,FALSE)/VLOOKUP($B64,NAV!$A:$FC,T$1,FALSE)*T66,"")</f>
        <v/>
      </c>
      <c r="U65" s="143" t="str">
        <f>IFERROR(VLOOKUP($B65,'NAV plus Dist'!$B:$FD,U$1,FALSE)/VLOOKUP($B64,NAV!$A:$FC,U$1,FALSE)*U66,"")</f>
        <v/>
      </c>
      <c r="V65" s="143" t="str">
        <f>IFERROR(VLOOKUP($B65,'NAV plus Dist'!$B:$FD,V$1,FALSE)/VLOOKUP($B64,NAV!$A:$FC,V$1,FALSE)*V66,"")</f>
        <v/>
      </c>
      <c r="W65" s="143" t="str">
        <f>IFERROR(VLOOKUP($B65,'NAV plus Dist'!$B:$FD,W$1,FALSE)/VLOOKUP($B64,NAV!$A:$FC,W$1,FALSE)*W66,"")</f>
        <v/>
      </c>
      <c r="X65" s="143" t="str">
        <f>IFERROR(VLOOKUP($B65,'NAV plus Dist'!$B:$FD,X$1,FALSE)/VLOOKUP($B64,NAV!$A:$FC,X$1,FALSE)*X66,"")</f>
        <v/>
      </c>
      <c r="Y65" s="143" t="str">
        <f>IFERROR(VLOOKUP($B65,'NAV plus Dist'!$B:$FD,Y$1,FALSE)/VLOOKUP($B64,NAV!$A:$FC,Y$1,FALSE)*Y66,"")</f>
        <v/>
      </c>
      <c r="Z65" s="143" t="str">
        <f>IFERROR(VLOOKUP($B65,'NAV plus Dist'!$B:$FD,Z$1,FALSE)/VLOOKUP($B64,NAV!$A:$FC,Z$1,FALSE)*Z66,"")</f>
        <v/>
      </c>
      <c r="AA65" s="143">
        <f>IFERROR(VLOOKUP($B65,'NAV plus Dist'!$B:$FD,AA$1,FALSE)/VLOOKUP($B64,NAV!$A:$FC,AA$1,FALSE)*AA66,"")</f>
        <v>2.6630282006908743</v>
      </c>
      <c r="AB65" s="143" t="str">
        <f>IFERROR(VLOOKUP($B65,'NAV plus Dist'!$B:$FD,AB$1,FALSE)/VLOOKUP($B64,NAV!$A:$FC,AB$1,FALSE)*AB66,"")</f>
        <v/>
      </c>
      <c r="AC65" s="143">
        <f>IFERROR(VLOOKUP($B65,'NAV plus Dist'!$B:$FD,AC$1,FALSE)/VLOOKUP($B64,NAV!$A:$FC,AC$1,FALSE)*AC66,"")</f>
        <v>2.991563798198849</v>
      </c>
      <c r="AD65" s="143" t="str">
        <f>IFERROR(VLOOKUP($B65,'NAV plus Dist'!$B:$FD,AD$1,FALSE)/VLOOKUP($B64,NAV!$A:$FC,AD$1,FALSE)*AD66,"")</f>
        <v/>
      </c>
      <c r="AE65" s="143" t="str">
        <f>IFERROR(VLOOKUP($B65,'NAV plus Dist'!$B:$FD,AE$1,FALSE)/VLOOKUP($B64,NAV!$A:$FC,AE$1,FALSE)*AE66,"")</f>
        <v/>
      </c>
      <c r="AF65" s="143" t="str">
        <f>IFERROR(VLOOKUP($B65,'NAV plus Dist'!$B:$FD,AF$1,FALSE)/VLOOKUP($B64,NAV!$A:$FC,AF$1,FALSE)*AF66,"")</f>
        <v/>
      </c>
      <c r="AG65" s="143" t="str">
        <f>IFERROR(VLOOKUP($B65,'NAV plus Dist'!$B:$FD,AG$1,FALSE)/VLOOKUP($B64,NAV!$A:$FC,AG$1,FALSE)*AG66,"")</f>
        <v/>
      </c>
      <c r="AH65" s="143" t="str">
        <f>IFERROR(VLOOKUP($B65,'NAV plus Dist'!$B:$FD,AH$1,FALSE)/VLOOKUP($B64,NAV!$A:$FC,AH$1,FALSE)*AH66,"")</f>
        <v/>
      </c>
      <c r="AI65" s="143" t="str">
        <f>IFERROR(VLOOKUP($B65,'NAV plus Dist'!$B:$FD,AI$1,FALSE)/VLOOKUP($B64,NAV!$A:$FC,AI$1,FALSE)*AI66,"")</f>
        <v/>
      </c>
      <c r="AJ65" s="143" t="str">
        <f>IFERROR(VLOOKUP($B65,'NAV plus Dist'!$B:$FD,AJ$1,FALSE)/VLOOKUP($B64,NAV!$A:$FC,AJ$1,FALSE)*AJ66,"")</f>
        <v/>
      </c>
      <c r="AK65" s="169" t="str">
        <f>IFERROR(VLOOKUP($B65,'NAV plus Dist'!$B:$FD,AK$1,FALSE)/VLOOKUP($B64,NAV!$A:$FC,AK$1,FALSE)*AK66,"")</f>
        <v/>
      </c>
      <c r="AL65" s="169" t="str">
        <f>IFERROR(VLOOKUP($B65,'NAV plus Dist'!$B:$FD,AL$1,FALSE)/VLOOKUP($B64,NAV!$A:$FC,AL$1,FALSE)*AL66,"")</f>
        <v/>
      </c>
      <c r="AM65" s="143" t="str">
        <f>IFERROR(VLOOKUP($B65,'NAV plus Dist'!$B:$FD,AM$1,FALSE)/VLOOKUP($B64,NAV!$A:$FC,AM$1,FALSE)*AM66,"")</f>
        <v/>
      </c>
      <c r="AN65" s="143" t="str">
        <f>IFERROR(VLOOKUP($B65,'NAV plus Dist'!$B:$FD,AN$1,FALSE)/VLOOKUP($B64,NAV!$A:$FC,AN$1,FALSE)*AN66,"")</f>
        <v/>
      </c>
      <c r="AO65" s="143" t="str">
        <f>IFERROR(VLOOKUP($B65,'NAV plus Dist'!$B:$FD,AO$1,FALSE)/VLOOKUP($B64,NAV!$A:$FC,AO$1,FALSE)*AO66,"")</f>
        <v/>
      </c>
      <c r="AP65" s="170" t="str">
        <f>IFERROR(VLOOKUP($B65,'NAV plus Dist'!$B:$FD,AP$1,FALSE)/VLOOKUP($B64,NAV!$A:$FC,AP$1,FALSE)*AP66,"")</f>
        <v/>
      </c>
      <c r="AQ65" s="143" t="str">
        <f>IFERROR(VLOOKUP($B65,'NAV plus Dist'!$B:$FD,AQ$1,FALSE)/VLOOKUP($B64,NAV!$A:$FC,AQ$1,FALSE)*AQ66,"")</f>
        <v/>
      </c>
      <c r="AR65" s="143" t="str">
        <f>IFERROR(VLOOKUP($B65,'NAV plus Dist'!$B:$FD,AR$1,FALSE)/VLOOKUP($B64,NAV!$A:$FC,AR$1,FALSE)*AR66,"")</f>
        <v/>
      </c>
      <c r="AS65" s="143" t="str">
        <f>IFERROR(VLOOKUP($B65,'NAV plus Dist'!$B:$FD,AS$1,FALSE)/VLOOKUP($B64,NAV!$A:$FC,AS$1,FALSE)*AS66,"")</f>
        <v/>
      </c>
      <c r="AT65" s="143" t="str">
        <f>IFERROR(VLOOKUP($B65,'NAV plus Dist'!$B:$FD,AT$1,FALSE)/VLOOKUP($B64,NAV!$A:$FC,AT$1,FALSE)*AT66,"")</f>
        <v/>
      </c>
      <c r="AU65" s="143" t="str">
        <f>IFERROR(VLOOKUP($B65,'NAV plus Dist'!$B:$FD,AU$1,FALSE)/VLOOKUP($B64,NAV!$A:$FC,AU$1,FALSE)*AU66,"")</f>
        <v/>
      </c>
      <c r="AV65" s="143" t="str">
        <f>IFERROR(VLOOKUP($B65,'NAV plus Dist'!$B:$FD,AV$1,FALSE)/VLOOKUP($B64,NAV!$A:$FC,AV$1,FALSE)*AV66,"")</f>
        <v/>
      </c>
      <c r="AW65" s="143" t="str">
        <f>IFERROR(VLOOKUP($B65,'NAV plus Dist'!$B:$FD,AW$1,FALSE)/VLOOKUP($B64,NAV!$A:$FC,AW$1,FALSE)*AW66,"")</f>
        <v/>
      </c>
      <c r="AX65" s="143" t="str">
        <f>IFERROR(VLOOKUP($B65,'NAV plus Dist'!$B:$FD,AX$1,FALSE)/VLOOKUP($B64,NAV!$A:$FC,AX$1,FALSE)*AX66,"")</f>
        <v/>
      </c>
      <c r="AY65" s="143" t="str">
        <f>IFERROR(VLOOKUP($B65,'NAV plus Dist'!$B:$FD,AY$1,FALSE)/VLOOKUP($B64,NAV!$A:$FC,AY$1,FALSE)*AY66,"")</f>
        <v/>
      </c>
      <c r="AZ65" s="143" t="str">
        <f>IFERROR(VLOOKUP($B65,'NAV plus Dist'!$B:$FD,AZ$1,FALSE)/VLOOKUP($B64,NAV!$A:$FC,AZ$1,FALSE)*AZ66,"")</f>
        <v/>
      </c>
      <c r="BA65" s="143" t="str">
        <f>IFERROR(VLOOKUP($B65,'NAV plus Dist'!$B:$FD,BA$1,FALSE)/VLOOKUP($B64,NAV!$A:$FC,BA$1,FALSE)*BA66,"")</f>
        <v/>
      </c>
      <c r="BB65" s="143" t="str">
        <f>IFERROR(VLOOKUP($B65,'NAV plus Dist'!$B:$FD,BB$1,FALSE)/VLOOKUP($B64,NAV!$A:$FC,BB$1,FALSE)*BB66,"")</f>
        <v/>
      </c>
      <c r="BC65" s="143" t="str">
        <f>IFERROR(VLOOKUP($B65,'NAV plus Dist'!$B:$FD,BC$1,FALSE)/VLOOKUP($B64,NAV!$A:$FC,BC$1,FALSE)*BC66,"")</f>
        <v/>
      </c>
      <c r="BD65" s="143" t="str">
        <f>IFERROR(VLOOKUP($B65,'NAV plus Dist'!$B:$FD,BD$1,FALSE)/VLOOKUP($B64,NAV!$A:$FC,BD$1,FALSE)*BD66,"")</f>
        <v/>
      </c>
      <c r="BE65" s="143" t="str">
        <f>IFERROR(VLOOKUP($B65,'NAV plus Dist'!$B:$FD,BE$1,FALSE)/VLOOKUP($B64,NAV!$A:$FC,BE$1,FALSE)*BE66,"")</f>
        <v/>
      </c>
      <c r="BF65" s="143" t="str">
        <f>IFERROR(VLOOKUP($B65,'NAV plus Dist'!$B:$FD,BF$1,FALSE)/VLOOKUP($B64,NAV!$A:$FC,BF$1,FALSE)*BF66,"")</f>
        <v/>
      </c>
      <c r="BG65" s="143" t="str">
        <f>IFERROR(VLOOKUP($B65,'NAV plus Dist'!$B:$FD,BG$1,FALSE)/VLOOKUP($B64,NAV!$A:$FC,BG$1,FALSE)*BG66,"")</f>
        <v/>
      </c>
      <c r="BH65" s="143" t="str">
        <f>IFERROR(VLOOKUP($B65,'NAV plus Dist'!$B:$FD,BH$1,FALSE)/VLOOKUP($B64,NAV!$A:$FC,BH$1,FALSE)*BH66,"")</f>
        <v/>
      </c>
      <c r="BI65" s="143" t="str">
        <f>IFERROR(VLOOKUP($B65,'NAV plus Dist'!$B:$FD,BI$1,FALSE)/VLOOKUP($B64,NAV!$A:$FC,BI$1,FALSE)*BI66,"")</f>
        <v/>
      </c>
      <c r="BJ65" s="143" t="str">
        <f>IFERROR(VLOOKUP($B65,'NAV plus Dist'!$B:$FD,BJ$1,FALSE)/VLOOKUP($B64,NAV!$A:$FC,BJ$1,FALSE)*BJ66,"")</f>
        <v/>
      </c>
      <c r="BK65" s="143" t="str">
        <f>IFERROR(VLOOKUP($B65,'NAV plus Dist'!$B:$FD,BK$1,FALSE)/VLOOKUP($B64,NAV!$A:$FC,BK$1,FALSE)*BK66,"")</f>
        <v/>
      </c>
      <c r="BL65" s="143" t="str">
        <f>IFERROR(VLOOKUP($B65,'NAV plus Dist'!$B:$FD,BL$1,FALSE)/VLOOKUP($B64,NAV!$A:$FC,BL$1,FALSE)*BL66,"")</f>
        <v/>
      </c>
      <c r="BM65" s="143" t="str">
        <f>IFERROR(VLOOKUP($B65,'NAV plus Dist'!$B:$FD,BM$1,FALSE)/VLOOKUP($B64,NAV!$A:$FC,BM$1,FALSE)*BM66,"")</f>
        <v/>
      </c>
      <c r="BN65" s="143" t="str">
        <f>IFERROR(VLOOKUP($B65,'NAV plus Dist'!$B:$FD,BN$1,FALSE)/VLOOKUP($B64,NAV!$A:$FC,BN$1,FALSE)*BN66,"")</f>
        <v/>
      </c>
      <c r="BO65" s="143" t="str">
        <f>IFERROR(VLOOKUP($B65,'NAV plus Dist'!$B:$FD,BO$1,FALSE)/VLOOKUP($B64,NAV!$A:$FC,BO$1,FALSE)*BO66,"")</f>
        <v/>
      </c>
      <c r="BP65" s="143" t="str">
        <f>IFERROR(VLOOKUP($B65,'NAV plus Dist'!$B:$FD,BP$1,FALSE)/VLOOKUP($B64,NAV!$A:$FC,BP$1,FALSE)*BP66,"")</f>
        <v/>
      </c>
      <c r="BQ65" s="143" t="str">
        <f>IFERROR(VLOOKUP($B65,'NAV plus Dist'!$B:$FD,BQ$1,FALSE)/VLOOKUP($B64,NAV!$A:$FC,BQ$1,FALSE)*BQ66,"")</f>
        <v/>
      </c>
      <c r="BR65" s="143" t="str">
        <f>IFERROR(VLOOKUP($B65,'NAV plus Dist'!$B:$FD,BR$1,FALSE)/VLOOKUP($B64,NAV!$A:$FC,BR$1,FALSE)*BR66,"")</f>
        <v/>
      </c>
      <c r="BS65" s="143" t="str">
        <f>IFERROR(VLOOKUP($B65,'NAV plus Dist'!$B:$FD,BS$1,FALSE)/VLOOKUP($B64,NAV!$A:$FC,BS$1,FALSE)*BS66,"")</f>
        <v/>
      </c>
      <c r="BT65" s="143" t="str">
        <f>IFERROR(VLOOKUP($B65,'NAV plus Dist'!$B:$FD,BT$1,FALSE)/VLOOKUP($B64,NAV!$A:$FC,BT$1,FALSE)*BT66,"")</f>
        <v/>
      </c>
      <c r="BU65" s="143" t="str">
        <f>IFERROR(VLOOKUP($B65,'NAV plus Dist'!$B:$FD,BU$1,FALSE)/VLOOKUP($B64,NAV!$A:$FC,BU$1,FALSE)*BU66,"")</f>
        <v/>
      </c>
      <c r="BV65" s="143" t="str">
        <f>IFERROR(VLOOKUP($B65,'NAV plus Dist'!$B:$FD,BV$1,FALSE)/VLOOKUP($B64,NAV!$A:$FC,BV$1,FALSE)*BV66,"")</f>
        <v/>
      </c>
      <c r="BW65" s="143" t="str">
        <f>IFERROR(VLOOKUP($B65,'NAV plus Dist'!$B:$FD,BW$1,FALSE)/VLOOKUP($B64,NAV!$A:$FC,BW$1,FALSE)*BW66,"")</f>
        <v/>
      </c>
      <c r="BX65" s="143" t="str">
        <f>IFERROR(VLOOKUP($B65,'NAV plus Dist'!$B:$FD,BX$1,FALSE)/VLOOKUP($B64,NAV!$A:$FC,BX$1,FALSE)*BX66,"")</f>
        <v/>
      </c>
      <c r="BY65" s="143" t="str">
        <f>IFERROR(VLOOKUP($B65,'NAV plus Dist'!$B:$FD,BY$1,FALSE)/VLOOKUP($B64,NAV!$A:$FC,BY$1,FALSE)*BY66,"")</f>
        <v/>
      </c>
      <c r="BZ65" s="143" t="str">
        <f>IFERROR(VLOOKUP($B65,'NAV plus Dist'!$B:$FD,BZ$1,FALSE)/VLOOKUP($B64,NAV!$A:$FC,BZ$1,FALSE)*BZ66,"")</f>
        <v/>
      </c>
      <c r="CA65" s="143" t="str">
        <f>IFERROR(VLOOKUP($B65,'NAV plus Dist'!$B:$FD,CA$1,FALSE)/VLOOKUP($B64,NAV!$A:$FC,CA$1,FALSE)*CA66,"")</f>
        <v/>
      </c>
      <c r="CB65" s="143" t="str">
        <f>IFERROR(VLOOKUP($B65,'NAV plus Dist'!$B:$FD,CB$1,FALSE)/VLOOKUP($B64,NAV!$A:$FC,CB$1,FALSE)*CB66,"")</f>
        <v/>
      </c>
      <c r="CC65" s="143" t="str">
        <f>IFERROR(VLOOKUP($B65,'NAV plus Dist'!$B:$FD,CC$1,FALSE)/VLOOKUP($B64,NAV!$A:$FC,CC$1,FALSE)*CC66,"")</f>
        <v/>
      </c>
      <c r="CD65" s="143" t="str">
        <f>IFERROR(VLOOKUP($B65,'NAV plus Dist'!$B:$FD,CD$1,FALSE)/VLOOKUP($B64,NAV!$A:$FC,CD$1,FALSE)*CD66,"")</f>
        <v/>
      </c>
      <c r="CE65" s="143" t="str">
        <f>IFERROR(VLOOKUP($B65,'NAV plus Dist'!$B:$FD,CE$1,FALSE)/VLOOKUP($B64,NAV!$A:$FC,CE$1,FALSE)*CE66,"")</f>
        <v/>
      </c>
      <c r="CF65" s="143" t="str">
        <f>IFERROR(VLOOKUP($B65,'NAV plus Dist'!$B:$FD,CF$1,FALSE)/VLOOKUP($B64,NAV!$A:$FC,CF$1,FALSE)*CF66,"")</f>
        <v/>
      </c>
      <c r="CG65" s="143" t="str">
        <f>IFERROR(VLOOKUP($B65,'NAV plus Dist'!$B:$FD,CG$1,FALSE)/VLOOKUP($B64,NAV!$A:$FC,CG$1,FALSE)*CG66,"")</f>
        <v/>
      </c>
      <c r="CH65" s="143" t="str">
        <f>IFERROR(VLOOKUP($B65,'NAV plus Dist'!$B:$FD,CH$1,FALSE)/VLOOKUP($B64,NAV!$A:$FC,CH$1,FALSE)*CH66,"")</f>
        <v/>
      </c>
      <c r="CI65" s="143" t="str">
        <f>IFERROR(VLOOKUP($B65,'NAV plus Dist'!$B:$FD,CI$1,FALSE)/VLOOKUP($B64,NAV!$A:$FC,CI$1,FALSE)*CI66,"")</f>
        <v/>
      </c>
      <c r="CJ65" s="143" t="str">
        <f>IFERROR(VLOOKUP($B65,'NAV plus Dist'!$B:$FD,CJ$1,FALSE)/VLOOKUP($B64,NAV!$A:$FC,CJ$1,FALSE)*CJ66,"")</f>
        <v/>
      </c>
      <c r="CK65" s="143" t="str">
        <f>IFERROR(VLOOKUP($B65,'NAV plus Dist'!$B:$AAA,CK$1,FALSE)/VLOOKUP($B64,NAV!$A:$AAA,CK$1,FALSE)*CK66,"")</f>
        <v/>
      </c>
      <c r="CL65" s="143" t="str">
        <f>IFERROR(VLOOKUP($B65,'NAV plus Dist'!$B:$AAA,CL$1,FALSE)/VLOOKUP($B64,NAV!$A:$AAA,CL$1,FALSE)*CL66,"")</f>
        <v/>
      </c>
      <c r="CM65" s="143" t="str">
        <f>IFERROR(VLOOKUP($B65,'NAV plus Dist'!$B:$AAA,CM$1,FALSE)/VLOOKUP($B64,NAV!$A:$AAA,CM$1,FALSE)*CM66,"")</f>
        <v/>
      </c>
      <c r="CN65" s="143" t="str">
        <f>IFERROR(VLOOKUP($B65,'NAV plus Dist'!$B:$AAA,CN$1,FALSE)/VLOOKUP($B64,NAV!$A:$AAA,CN$1,FALSE)*CN66,"")</f>
        <v/>
      </c>
      <c r="CO65" s="143" t="str">
        <f>IFERROR(VLOOKUP($B65,'NAV plus Dist'!$B:$AAA,CO$1,FALSE)/VLOOKUP($B64,NAV!$A:$AAA,CO$1,FALSE)*CO66,"")</f>
        <v/>
      </c>
      <c r="CP65" s="143" t="str">
        <f>IFERROR(VLOOKUP($B65,'NAV plus Dist'!$B:$AAA,CP$1,FALSE)/VLOOKUP($B64,NAV!$A:$AAA,CP$1,FALSE)*CP66,"")</f>
        <v/>
      </c>
      <c r="CQ65" s="143" t="str">
        <f>IFERROR(VLOOKUP($B65,'NAV plus Dist'!$B:$AAA,CQ$1,FALSE)/VLOOKUP($B64,NAV!$A:$AAA,CQ$1,FALSE)*CQ66,"")</f>
        <v/>
      </c>
      <c r="CR65" s="143" t="str">
        <f>IFERROR(VLOOKUP($B65,'NAV plus Dist'!$B:$AAA,CR$1,FALSE)/VLOOKUP($B64,NAV!$A:$AAA,CR$1,FALSE)*CR66,"")</f>
        <v/>
      </c>
      <c r="CS65" s="143" t="str">
        <f>IFERROR(VLOOKUP($B65,'NAV plus Dist'!$B:$AAA,CS$1,FALSE)/VLOOKUP($B64,NAV!$A:$AAA,CS$1,FALSE)*CS66,"")</f>
        <v/>
      </c>
      <c r="CT65" s="143" t="str">
        <f>IFERROR(VLOOKUP($B65,'NAV plus Dist'!$B:$AAA,CT$1,FALSE)/VLOOKUP($B64,NAV!$A:$AAA,CT$1,FALSE)*CT66,"")</f>
        <v/>
      </c>
      <c r="CU65" s="143" t="str">
        <f>IFERROR(VLOOKUP($B65,'NAV plus Dist'!$B:$AAA,CU$1,FALSE)/VLOOKUP($B64,NAV!$A:$AAA,CU$1,FALSE)*CU66,"")</f>
        <v/>
      </c>
      <c r="CV65" s="143" t="str">
        <f>IFERROR(VLOOKUP($B65,'NAV plus Dist'!$B:$AAA,CV$1,FALSE)/VLOOKUP($B64,NAV!$A:$AAA,CV$1,FALSE)*CV66,"")</f>
        <v/>
      </c>
      <c r="CW65" s="143" t="str">
        <f>IFERROR(VLOOKUP($B65,'NAV plus Dist'!$B:$AAA,CW$1,FALSE)/VLOOKUP($B64,NAV!$A:$AAA,CW$1,FALSE)*CW66,"")</f>
        <v/>
      </c>
      <c r="CX65" s="143" t="str">
        <f>IFERROR(VLOOKUP($B65,'NAV plus Dist'!$B:$AAA,CX$1,FALSE)/VLOOKUP($B64,NAV!$A:$AAA,CX$1,FALSE)*CX66,"")</f>
        <v/>
      </c>
      <c r="CY65" s="143" t="str">
        <f>IFERROR(VLOOKUP($B65,'NAV plus Dist'!$B:$AAA,CY$1,FALSE)/VLOOKUP($B64,NAV!$A:$AAA,CY$1,FALSE)*CY66,"")</f>
        <v/>
      </c>
      <c r="CZ65" s="143" t="str">
        <f>IFERROR(VLOOKUP($B65,'NAV plus Dist'!$B:$AAA,CZ$1,FALSE)/VLOOKUP($B64,NAV!$A:$AAA,CZ$1,FALSE)*CZ66,"")</f>
        <v/>
      </c>
      <c r="DA65" s="143" t="str">
        <f>IFERROR(VLOOKUP($B65,'NAV plus Dist'!$B:$AAA,DA$1,FALSE)/VLOOKUP($B64,NAV!$A:$AAA,DA$1,FALSE)*DA66,"")</f>
        <v/>
      </c>
      <c r="DB65" s="143" t="str">
        <f>IFERROR(VLOOKUP($B65,'NAV plus Dist'!$B:$AAA,DB$1,FALSE)/VLOOKUP($B64,NAV!$A:$AAA,DB$1,FALSE)*DB66,"")</f>
        <v/>
      </c>
      <c r="DC65" s="143" t="str">
        <f>IFERROR(VLOOKUP($B65,'NAV plus Dist'!$B:$AAA,DC$1,FALSE)/VLOOKUP($B64,NAV!$A:$AAA,DC$1,FALSE)*DC66,"")</f>
        <v/>
      </c>
      <c r="DD65" s="143" t="str">
        <f>IFERROR(VLOOKUP($B65,'NAV plus Dist'!$B:$AAA,DD$1,FALSE)/VLOOKUP($B64,NAV!$A:$AAA,DD$1,FALSE)*DD66,"")</f>
        <v/>
      </c>
      <c r="DE65" s="143" t="str">
        <f>IFERROR(VLOOKUP($B65,'NAV plus Dist'!$B:$AAA,DE$1,FALSE)/VLOOKUP($B64,NAV!$A:$AAA,DE$1,FALSE)*DE66,"")</f>
        <v/>
      </c>
      <c r="DF65" s="143" t="str">
        <f>IFERROR(VLOOKUP($B65,'NAV plus Dist'!$B:$AAA,DF$1,FALSE)/VLOOKUP($B64,NAV!$A:$AAA,DF$1,FALSE)*DF66,"")</f>
        <v/>
      </c>
      <c r="DG65" s="143" t="str">
        <f>IFERROR(VLOOKUP($B65,'NAV plus Dist'!$B:$AAA,DG$1,FALSE)/VLOOKUP($B64,NAV!$A:$AAA,DG$1,FALSE)*DG66,"")</f>
        <v/>
      </c>
      <c r="DH65" s="143" t="str">
        <f>IFERROR(VLOOKUP($B65,'NAV plus Dist'!$B:$AAA,DH$1,FALSE)/VLOOKUP($B64,NAV!$A:$AAA,DH$1,FALSE)*DH66,"")</f>
        <v/>
      </c>
    </row>
    <row r="66" spans="1:112">
      <c r="A66" s="94">
        <f t="shared" si="35"/>
        <v>135</v>
      </c>
      <c r="B66" s="168">
        <f t="shared" si="36"/>
        <v>41973</v>
      </c>
      <c r="C66" s="143" t="str">
        <f>IFERROR(VLOOKUP($B66,'NAV plus Dist'!$B:$FD,C$1,FALSE)/VLOOKUP($B65,NAV!$A:$FC,C$1,FALSE)*C67,"")</f>
        <v/>
      </c>
      <c r="D66" s="143" t="str">
        <f>IFERROR(VLOOKUP($B66,'NAV plus Dist'!$B:$FD,D$1,FALSE)/VLOOKUP($B65,NAV!$A:$FC,D$1,FALSE)*D67,"")</f>
        <v/>
      </c>
      <c r="E66" s="143" t="str">
        <f>IFERROR(VLOOKUP($B66,'NAV plus Dist'!$B:$FD,E$1,FALSE)/VLOOKUP($B65,NAV!$A:$FC,E$1,FALSE)*E67,"")</f>
        <v/>
      </c>
      <c r="F66" s="143" t="str">
        <f>IFERROR(VLOOKUP($B66,'NAV plus Dist'!$B:$FD,F$1,FALSE)/VLOOKUP($B65,NAV!$A:$FC,F$1,FALSE)*F67,"")</f>
        <v/>
      </c>
      <c r="G66" s="143" t="str">
        <f>IFERROR(VLOOKUP($B66,'NAV plus Dist'!$B:$FD,G$1,FALSE)/VLOOKUP($B65,NAV!$A:$FC,G$1,FALSE)*G67,"")</f>
        <v/>
      </c>
      <c r="H66" s="143" t="str">
        <f>IFERROR(VLOOKUP($B66,'NAV plus Dist'!$B:$FD,H$1,FALSE)/VLOOKUP($B65,NAV!$A:$FC,H$1,FALSE)*H67,"")</f>
        <v/>
      </c>
      <c r="I66" s="143" t="str">
        <f>IFERROR(VLOOKUP($B66,'NAV plus Dist'!$B:$FD,I$1,FALSE)/VLOOKUP($B65,NAV!$A:$FC,I$1,FALSE)*I67,"")</f>
        <v/>
      </c>
      <c r="J66" s="143" t="str">
        <f>IFERROR(VLOOKUP($B66,'NAV plus Dist'!$B:$FD,J$1,FALSE)/VLOOKUP($B65,NAV!$A:$FC,J$1,FALSE)*J67,"")</f>
        <v/>
      </c>
      <c r="K66" s="143" t="str">
        <f>IFERROR(VLOOKUP($B66,'NAV plus Dist'!$B:$FD,K$1,FALSE)/VLOOKUP($B65,NAV!$A:$FC,K$1,FALSE)*K67,"")</f>
        <v/>
      </c>
      <c r="L66" s="143" t="str">
        <f>IFERROR(VLOOKUP($B66,'NAV plus Dist'!$B:$FD,L$1,FALSE)/VLOOKUP($B65,NAV!$A:$FC,L$1,FALSE)*L67,"")</f>
        <v/>
      </c>
      <c r="M66" s="143" t="str">
        <f>IFERROR(VLOOKUP($B66,'NAV plus Dist'!$B:$FD,M$1,FALSE)/VLOOKUP($B65,NAV!$A:$FC,M$1,FALSE)*M67,"")</f>
        <v/>
      </c>
      <c r="N66" s="143" t="str">
        <f>IFERROR(VLOOKUP($B66,'NAV plus Dist'!$B:$FD,N$1,FALSE)/VLOOKUP($B65,NAV!$A:$FC,N$1,FALSE)*N67,"")</f>
        <v/>
      </c>
      <c r="O66" s="143">
        <f>IFERROR(VLOOKUP($B66,'NAV plus Dist'!$B:$FD,O$1,FALSE)/VLOOKUP($B65,NAV!$A:$FC,O$1,FALSE)*O67,"")</f>
        <v>1.0041582821147303</v>
      </c>
      <c r="P66" s="143">
        <f>IFERROR(VLOOKUP($B66,'NAV plus Dist'!$B:$FD,P$1,FALSE)/VLOOKUP($B65,NAV!$A:$FC,P$1,FALSE)*P67,"")</f>
        <v>1.1551038643660358</v>
      </c>
      <c r="Q66" s="143" t="str">
        <f>IFERROR(VLOOKUP($B66,'NAV plus Dist'!$B:$FD,Q$1,FALSE)/VLOOKUP($B65,NAV!$A:$FC,Q$1,FALSE)*Q67,"")</f>
        <v/>
      </c>
      <c r="R66" s="143" t="str">
        <f>IFERROR(VLOOKUP($B66,'NAV plus Dist'!$B:$FD,R$1,FALSE)/VLOOKUP($B65,NAV!$A:$FC,R$1,FALSE)*R67,"")</f>
        <v/>
      </c>
      <c r="S66" s="143" t="str">
        <f>IFERROR(VLOOKUP($B66,'NAV plus Dist'!$B:$FD,S$1,FALSE)/VLOOKUP($B65,NAV!$A:$FC,S$1,FALSE)*S67,"")</f>
        <v/>
      </c>
      <c r="T66" s="143" t="str">
        <f>IFERROR(VLOOKUP($B66,'NAV plus Dist'!$B:$FD,T$1,FALSE)/VLOOKUP($B65,NAV!$A:$FC,T$1,FALSE)*T67,"")</f>
        <v/>
      </c>
      <c r="U66" s="143" t="str">
        <f>IFERROR(VLOOKUP($B66,'NAV plus Dist'!$B:$FD,U$1,FALSE)/VLOOKUP($B65,NAV!$A:$FC,U$1,FALSE)*U67,"")</f>
        <v/>
      </c>
      <c r="V66" s="143" t="str">
        <f>IFERROR(VLOOKUP($B66,'NAV plus Dist'!$B:$FD,V$1,FALSE)/VLOOKUP($B65,NAV!$A:$FC,V$1,FALSE)*V67,"")</f>
        <v/>
      </c>
      <c r="W66" s="143" t="str">
        <f>IFERROR(VLOOKUP($B66,'NAV plus Dist'!$B:$FD,W$1,FALSE)/VLOOKUP($B65,NAV!$A:$FC,W$1,FALSE)*W67,"")</f>
        <v/>
      </c>
      <c r="X66" s="143" t="str">
        <f>IFERROR(VLOOKUP($B66,'NAV plus Dist'!$B:$FD,X$1,FALSE)/VLOOKUP($B65,NAV!$A:$FC,X$1,FALSE)*X67,"")</f>
        <v/>
      </c>
      <c r="Y66" s="143" t="str">
        <f>IFERROR(VLOOKUP($B66,'NAV plus Dist'!$B:$FD,Y$1,FALSE)/VLOOKUP($B65,NAV!$A:$FC,Y$1,FALSE)*Y67,"")</f>
        <v/>
      </c>
      <c r="Z66" s="143" t="str">
        <f>IFERROR(VLOOKUP($B66,'NAV plus Dist'!$B:$FD,Z$1,FALSE)/VLOOKUP($B65,NAV!$A:$FC,Z$1,FALSE)*Z67,"")</f>
        <v/>
      </c>
      <c r="AA66" s="143">
        <f>IFERROR(VLOOKUP($B66,'NAV plus Dist'!$B:$FD,AA$1,FALSE)/VLOOKUP($B65,NAV!$A:$FC,AA$1,FALSE)*AA67,"")</f>
        <v>2.6642854355985905</v>
      </c>
      <c r="AB66" s="143" t="str">
        <f>IFERROR(VLOOKUP($B66,'NAV plus Dist'!$B:$FD,AB$1,FALSE)/VLOOKUP($B65,NAV!$A:$FC,AB$1,FALSE)*AB67,"")</f>
        <v/>
      </c>
      <c r="AC66" s="143">
        <f>IFERROR(VLOOKUP($B66,'NAV plus Dist'!$B:$FD,AC$1,FALSE)/VLOOKUP($B65,NAV!$A:$FC,AC$1,FALSE)*AC67,"")</f>
        <v>2.9933099753057273</v>
      </c>
      <c r="AD66" s="143" t="str">
        <f>IFERROR(VLOOKUP($B66,'NAV plus Dist'!$B:$FD,AD$1,FALSE)/VLOOKUP($B65,NAV!$A:$FC,AD$1,FALSE)*AD67,"")</f>
        <v/>
      </c>
      <c r="AE66" s="143" t="str">
        <f>IFERROR(VLOOKUP($B66,'NAV plus Dist'!$B:$FD,AE$1,FALSE)/VLOOKUP($B65,NAV!$A:$FC,AE$1,FALSE)*AE67,"")</f>
        <v/>
      </c>
      <c r="AF66" s="143" t="str">
        <f>IFERROR(VLOOKUP($B66,'NAV plus Dist'!$B:$FD,AF$1,FALSE)/VLOOKUP($B65,NAV!$A:$FC,AF$1,FALSE)*AF67,"")</f>
        <v/>
      </c>
      <c r="AG66" s="143" t="str">
        <f>IFERROR(VLOOKUP($B66,'NAV plus Dist'!$B:$FD,AG$1,FALSE)/VLOOKUP($B65,NAV!$A:$FC,AG$1,FALSE)*AG67,"")</f>
        <v/>
      </c>
      <c r="AH66" s="143" t="str">
        <f>IFERROR(VLOOKUP($B66,'NAV plus Dist'!$B:$FD,AH$1,FALSE)/VLOOKUP($B65,NAV!$A:$FC,AH$1,FALSE)*AH67,"")</f>
        <v/>
      </c>
      <c r="AI66" s="143" t="str">
        <f>IFERROR(VLOOKUP($B66,'NAV plus Dist'!$B:$FD,AI$1,FALSE)/VLOOKUP($B65,NAV!$A:$FC,AI$1,FALSE)*AI67,"")</f>
        <v/>
      </c>
      <c r="AJ66" s="143" t="str">
        <f>IFERROR(VLOOKUP($B66,'NAV plus Dist'!$B:$FD,AJ$1,FALSE)/VLOOKUP($B65,NAV!$A:$FC,AJ$1,FALSE)*AJ67,"")</f>
        <v/>
      </c>
      <c r="AK66" s="169" t="str">
        <f>IFERROR(VLOOKUP($B66,'NAV plus Dist'!$B:$FD,AK$1,FALSE)/VLOOKUP($B65,NAV!$A:$FC,AK$1,FALSE)*AK67,"")</f>
        <v/>
      </c>
      <c r="AL66" s="169" t="str">
        <f>IFERROR(VLOOKUP($B66,'NAV plus Dist'!$B:$FD,AL$1,FALSE)/VLOOKUP($B65,NAV!$A:$FC,AL$1,FALSE)*AL67,"")</f>
        <v/>
      </c>
      <c r="AM66" s="143" t="str">
        <f>IFERROR(VLOOKUP($B66,'NAV plus Dist'!$B:$FD,AM$1,FALSE)/VLOOKUP($B65,NAV!$A:$FC,AM$1,FALSE)*AM67,"")</f>
        <v/>
      </c>
      <c r="AN66" s="143" t="str">
        <f>IFERROR(VLOOKUP($B66,'NAV plus Dist'!$B:$FD,AN$1,FALSE)/VLOOKUP($B65,NAV!$A:$FC,AN$1,FALSE)*AN67,"")</f>
        <v/>
      </c>
      <c r="AO66" s="143" t="str">
        <f>IFERROR(VLOOKUP($B66,'NAV plus Dist'!$B:$FD,AO$1,FALSE)/VLOOKUP($B65,NAV!$A:$FC,AO$1,FALSE)*AO67,"")</f>
        <v/>
      </c>
      <c r="AP66" s="170" t="str">
        <f>IFERROR(VLOOKUP($B66,'NAV plus Dist'!$B:$FD,AP$1,FALSE)/VLOOKUP($B65,NAV!$A:$FC,AP$1,FALSE)*AP67,"")</f>
        <v/>
      </c>
      <c r="AQ66" s="143" t="str">
        <f>IFERROR(VLOOKUP($B66,'NAV plus Dist'!$B:$FD,AQ$1,FALSE)/VLOOKUP($B65,NAV!$A:$FC,AQ$1,FALSE)*AQ67,"")</f>
        <v/>
      </c>
      <c r="AR66" s="143" t="str">
        <f>IFERROR(VLOOKUP($B66,'NAV plus Dist'!$B:$FD,AR$1,FALSE)/VLOOKUP($B65,NAV!$A:$FC,AR$1,FALSE)*AR67,"")</f>
        <v/>
      </c>
      <c r="AS66" s="143" t="str">
        <f>IFERROR(VLOOKUP($B66,'NAV plus Dist'!$B:$FD,AS$1,FALSE)/VLOOKUP($B65,NAV!$A:$FC,AS$1,FALSE)*AS67,"")</f>
        <v/>
      </c>
      <c r="AT66" s="143" t="str">
        <f>IFERROR(VLOOKUP($B66,'NAV plus Dist'!$B:$FD,AT$1,FALSE)/VLOOKUP($B65,NAV!$A:$FC,AT$1,FALSE)*AT67,"")</f>
        <v/>
      </c>
      <c r="AU66" s="143" t="str">
        <f>IFERROR(VLOOKUP($B66,'NAV plus Dist'!$B:$FD,AU$1,FALSE)/VLOOKUP($B65,NAV!$A:$FC,AU$1,FALSE)*AU67,"")</f>
        <v/>
      </c>
      <c r="AV66" s="143" t="str">
        <f>IFERROR(VLOOKUP($B66,'NAV plus Dist'!$B:$FD,AV$1,FALSE)/VLOOKUP($B65,NAV!$A:$FC,AV$1,FALSE)*AV67,"")</f>
        <v/>
      </c>
      <c r="AW66" s="143" t="str">
        <f>IFERROR(VLOOKUP($B66,'NAV plus Dist'!$B:$FD,AW$1,FALSE)/VLOOKUP($B65,NAV!$A:$FC,AW$1,FALSE)*AW67,"")</f>
        <v/>
      </c>
      <c r="AX66" s="143" t="str">
        <f>IFERROR(VLOOKUP($B66,'NAV plus Dist'!$B:$FD,AX$1,FALSE)/VLOOKUP($B65,NAV!$A:$FC,AX$1,FALSE)*AX67,"")</f>
        <v/>
      </c>
      <c r="AY66" s="143" t="str">
        <f>IFERROR(VLOOKUP($B66,'NAV plus Dist'!$B:$FD,AY$1,FALSE)/VLOOKUP($B65,NAV!$A:$FC,AY$1,FALSE)*AY67,"")</f>
        <v/>
      </c>
      <c r="AZ66" s="143" t="str">
        <f>IFERROR(VLOOKUP($B66,'NAV plus Dist'!$B:$FD,AZ$1,FALSE)/VLOOKUP($B65,NAV!$A:$FC,AZ$1,FALSE)*AZ67,"")</f>
        <v/>
      </c>
      <c r="BA66" s="143" t="str">
        <f>IFERROR(VLOOKUP($B66,'NAV plus Dist'!$B:$FD,BA$1,FALSE)/VLOOKUP($B65,NAV!$A:$FC,BA$1,FALSE)*BA67,"")</f>
        <v/>
      </c>
      <c r="BB66" s="143" t="str">
        <f>IFERROR(VLOOKUP($B66,'NAV plus Dist'!$B:$FD,BB$1,FALSE)/VLOOKUP($B65,NAV!$A:$FC,BB$1,FALSE)*BB67,"")</f>
        <v/>
      </c>
      <c r="BC66" s="143" t="str">
        <f>IFERROR(VLOOKUP($B66,'NAV plus Dist'!$B:$FD,BC$1,FALSE)/VLOOKUP($B65,NAV!$A:$FC,BC$1,FALSE)*BC67,"")</f>
        <v/>
      </c>
      <c r="BD66" s="143" t="str">
        <f>IFERROR(VLOOKUP($B66,'NAV plus Dist'!$B:$FD,BD$1,FALSE)/VLOOKUP($B65,NAV!$A:$FC,BD$1,FALSE)*BD67,"")</f>
        <v/>
      </c>
      <c r="BE66" s="143" t="str">
        <f>IFERROR(VLOOKUP($B66,'NAV plus Dist'!$B:$FD,BE$1,FALSE)/VLOOKUP($B65,NAV!$A:$FC,BE$1,FALSE)*BE67,"")</f>
        <v/>
      </c>
      <c r="BF66" s="143" t="str">
        <f>IFERROR(VLOOKUP($B66,'NAV plus Dist'!$B:$FD,BF$1,FALSE)/VLOOKUP($B65,NAV!$A:$FC,BF$1,FALSE)*BF67,"")</f>
        <v/>
      </c>
      <c r="BG66" s="143" t="str">
        <f>IFERROR(VLOOKUP($B66,'NAV plus Dist'!$B:$FD,BG$1,FALSE)/VLOOKUP($B65,NAV!$A:$FC,BG$1,FALSE)*BG67,"")</f>
        <v/>
      </c>
      <c r="BH66" s="143" t="str">
        <f>IFERROR(VLOOKUP($B66,'NAV plus Dist'!$B:$FD,BH$1,FALSE)/VLOOKUP($B65,NAV!$A:$FC,BH$1,FALSE)*BH67,"")</f>
        <v/>
      </c>
      <c r="BI66" s="143" t="str">
        <f>IFERROR(VLOOKUP($B66,'NAV plus Dist'!$B:$FD,BI$1,FALSE)/VLOOKUP($B65,NAV!$A:$FC,BI$1,FALSE)*BI67,"")</f>
        <v/>
      </c>
      <c r="BJ66" s="143" t="str">
        <f>IFERROR(VLOOKUP($B66,'NAV plus Dist'!$B:$FD,BJ$1,FALSE)/VLOOKUP($B65,NAV!$A:$FC,BJ$1,FALSE)*BJ67,"")</f>
        <v/>
      </c>
      <c r="BK66" s="143" t="str">
        <f>IFERROR(VLOOKUP($B66,'NAV plus Dist'!$B:$FD,BK$1,FALSE)/VLOOKUP($B65,NAV!$A:$FC,BK$1,FALSE)*BK67,"")</f>
        <v/>
      </c>
      <c r="BL66" s="143" t="str">
        <f>IFERROR(VLOOKUP($B66,'NAV plus Dist'!$B:$FD,BL$1,FALSE)/VLOOKUP($B65,NAV!$A:$FC,BL$1,FALSE)*BL67,"")</f>
        <v/>
      </c>
      <c r="BM66" s="143" t="str">
        <f>IFERROR(VLOOKUP($B66,'NAV plus Dist'!$B:$FD,BM$1,FALSE)/VLOOKUP($B65,NAV!$A:$FC,BM$1,FALSE)*BM67,"")</f>
        <v/>
      </c>
      <c r="BN66" s="143" t="str">
        <f>IFERROR(VLOOKUP($B66,'NAV plus Dist'!$B:$FD,BN$1,FALSE)/VLOOKUP($B65,NAV!$A:$FC,BN$1,FALSE)*BN67,"")</f>
        <v/>
      </c>
      <c r="BO66" s="143" t="str">
        <f>IFERROR(VLOOKUP($B66,'NAV plus Dist'!$B:$FD,BO$1,FALSE)/VLOOKUP($B65,NAV!$A:$FC,BO$1,FALSE)*BO67,"")</f>
        <v/>
      </c>
      <c r="BP66" s="143" t="str">
        <f>IFERROR(VLOOKUP($B66,'NAV plus Dist'!$B:$FD,BP$1,FALSE)/VLOOKUP($B65,NAV!$A:$FC,BP$1,FALSE)*BP67,"")</f>
        <v/>
      </c>
      <c r="BQ66" s="143" t="str">
        <f>IFERROR(VLOOKUP($B66,'NAV plus Dist'!$B:$FD,BQ$1,FALSE)/VLOOKUP($B65,NAV!$A:$FC,BQ$1,FALSE)*BQ67,"")</f>
        <v/>
      </c>
      <c r="BR66" s="143" t="str">
        <f>IFERROR(VLOOKUP($B66,'NAV plus Dist'!$B:$FD,BR$1,FALSE)/VLOOKUP($B65,NAV!$A:$FC,BR$1,FALSE)*BR67,"")</f>
        <v/>
      </c>
      <c r="BS66" s="143" t="str">
        <f>IFERROR(VLOOKUP($B66,'NAV plus Dist'!$B:$FD,BS$1,FALSE)/VLOOKUP($B65,NAV!$A:$FC,BS$1,FALSE)*BS67,"")</f>
        <v/>
      </c>
      <c r="BT66" s="143" t="str">
        <f>IFERROR(VLOOKUP($B66,'NAV plus Dist'!$B:$FD,BT$1,FALSE)/VLOOKUP($B65,NAV!$A:$FC,BT$1,FALSE)*BT67,"")</f>
        <v/>
      </c>
      <c r="BU66" s="143" t="str">
        <f>IFERROR(VLOOKUP($B66,'NAV plus Dist'!$B:$FD,BU$1,FALSE)/VLOOKUP($B65,NAV!$A:$FC,BU$1,FALSE)*BU67,"")</f>
        <v/>
      </c>
      <c r="BV66" s="143" t="str">
        <f>IFERROR(VLOOKUP($B66,'NAV plus Dist'!$B:$FD,BV$1,FALSE)/VLOOKUP($B65,NAV!$A:$FC,BV$1,FALSE)*BV67,"")</f>
        <v/>
      </c>
      <c r="BW66" s="143" t="str">
        <f>IFERROR(VLOOKUP($B66,'NAV plus Dist'!$B:$FD,BW$1,FALSE)/VLOOKUP($B65,NAV!$A:$FC,BW$1,FALSE)*BW67,"")</f>
        <v/>
      </c>
      <c r="BX66" s="143" t="str">
        <f>IFERROR(VLOOKUP($B66,'NAV plus Dist'!$B:$FD,BX$1,FALSE)/VLOOKUP($B65,NAV!$A:$FC,BX$1,FALSE)*BX67,"")</f>
        <v/>
      </c>
      <c r="BY66" s="143" t="str">
        <f>IFERROR(VLOOKUP($B66,'NAV plus Dist'!$B:$FD,BY$1,FALSE)/VLOOKUP($B65,NAV!$A:$FC,BY$1,FALSE)*BY67,"")</f>
        <v/>
      </c>
      <c r="BZ66" s="143" t="str">
        <f>IFERROR(VLOOKUP($B66,'NAV plus Dist'!$B:$FD,BZ$1,FALSE)/VLOOKUP($B65,NAV!$A:$FC,BZ$1,FALSE)*BZ67,"")</f>
        <v/>
      </c>
      <c r="CA66" s="143" t="str">
        <f>IFERROR(VLOOKUP($B66,'NAV plus Dist'!$B:$FD,CA$1,FALSE)/VLOOKUP($B65,NAV!$A:$FC,CA$1,FALSE)*CA67,"")</f>
        <v/>
      </c>
      <c r="CB66" s="143" t="str">
        <f>IFERROR(VLOOKUP($B66,'NAV plus Dist'!$B:$FD,CB$1,FALSE)/VLOOKUP($B65,NAV!$A:$FC,CB$1,FALSE)*CB67,"")</f>
        <v/>
      </c>
      <c r="CC66" s="143" t="str">
        <f>IFERROR(VLOOKUP($B66,'NAV plus Dist'!$B:$FD,CC$1,FALSE)/VLOOKUP($B65,NAV!$A:$FC,CC$1,FALSE)*CC67,"")</f>
        <v/>
      </c>
      <c r="CD66" s="143" t="str">
        <f>IFERROR(VLOOKUP($B66,'NAV plus Dist'!$B:$FD,CD$1,FALSE)/VLOOKUP($B65,NAV!$A:$FC,CD$1,FALSE)*CD67,"")</f>
        <v/>
      </c>
      <c r="CE66" s="143" t="str">
        <f>IFERROR(VLOOKUP($B66,'NAV plus Dist'!$B:$FD,CE$1,FALSE)/VLOOKUP($B65,NAV!$A:$FC,CE$1,FALSE)*CE67,"")</f>
        <v/>
      </c>
      <c r="CF66" s="143" t="str">
        <f>IFERROR(VLOOKUP($B66,'NAV plus Dist'!$B:$FD,CF$1,FALSE)/VLOOKUP($B65,NAV!$A:$FC,CF$1,FALSE)*CF67,"")</f>
        <v/>
      </c>
      <c r="CG66" s="143" t="str">
        <f>IFERROR(VLOOKUP($B66,'NAV plus Dist'!$B:$FD,CG$1,FALSE)/VLOOKUP($B65,NAV!$A:$FC,CG$1,FALSE)*CG67,"")</f>
        <v/>
      </c>
      <c r="CH66" s="143" t="str">
        <f>IFERROR(VLOOKUP($B66,'NAV plus Dist'!$B:$FD,CH$1,FALSE)/VLOOKUP($B65,NAV!$A:$FC,CH$1,FALSE)*CH67,"")</f>
        <v/>
      </c>
      <c r="CI66" s="143" t="str">
        <f>IFERROR(VLOOKUP($B66,'NAV plus Dist'!$B:$FD,CI$1,FALSE)/VLOOKUP($B65,NAV!$A:$FC,CI$1,FALSE)*CI67,"")</f>
        <v/>
      </c>
      <c r="CJ66" s="143" t="str">
        <f>IFERROR(VLOOKUP($B66,'NAV plus Dist'!$B:$FD,CJ$1,FALSE)/VLOOKUP($B65,NAV!$A:$FC,CJ$1,FALSE)*CJ67,"")</f>
        <v/>
      </c>
      <c r="CK66" s="143" t="str">
        <f>IFERROR(VLOOKUP($B66,'NAV plus Dist'!$B:$AAA,CK$1,FALSE)/VLOOKUP($B65,NAV!$A:$AAA,CK$1,FALSE)*CK67,"")</f>
        <v/>
      </c>
      <c r="CL66" s="143" t="str">
        <f>IFERROR(VLOOKUP($B66,'NAV plus Dist'!$B:$AAA,CL$1,FALSE)/VLOOKUP($B65,NAV!$A:$AAA,CL$1,FALSE)*CL67,"")</f>
        <v/>
      </c>
      <c r="CM66" s="143" t="str">
        <f>IFERROR(VLOOKUP($B66,'NAV plus Dist'!$B:$AAA,CM$1,FALSE)/VLOOKUP($B65,NAV!$A:$AAA,CM$1,FALSE)*CM67,"")</f>
        <v/>
      </c>
      <c r="CN66" s="143" t="str">
        <f>IFERROR(VLOOKUP($B66,'NAV plus Dist'!$B:$AAA,CN$1,FALSE)/VLOOKUP($B65,NAV!$A:$AAA,CN$1,FALSE)*CN67,"")</f>
        <v/>
      </c>
      <c r="CO66" s="143" t="str">
        <f>IFERROR(VLOOKUP($B66,'NAV plus Dist'!$B:$AAA,CO$1,FALSE)/VLOOKUP($B65,NAV!$A:$AAA,CO$1,FALSE)*CO67,"")</f>
        <v/>
      </c>
      <c r="CP66" s="143" t="str">
        <f>IFERROR(VLOOKUP($B66,'NAV plus Dist'!$B:$AAA,CP$1,FALSE)/VLOOKUP($B65,NAV!$A:$AAA,CP$1,FALSE)*CP67,"")</f>
        <v/>
      </c>
      <c r="CQ66" s="143" t="str">
        <f>IFERROR(VLOOKUP($B66,'NAV plus Dist'!$B:$AAA,CQ$1,FALSE)/VLOOKUP($B65,NAV!$A:$AAA,CQ$1,FALSE)*CQ67,"")</f>
        <v/>
      </c>
      <c r="CR66" s="143" t="str">
        <f>IFERROR(VLOOKUP($B66,'NAV plus Dist'!$B:$AAA,CR$1,FALSE)/VLOOKUP($B65,NAV!$A:$AAA,CR$1,FALSE)*CR67,"")</f>
        <v/>
      </c>
      <c r="CS66" s="143" t="str">
        <f>IFERROR(VLOOKUP($B66,'NAV plus Dist'!$B:$AAA,CS$1,FALSE)/VLOOKUP($B65,NAV!$A:$AAA,CS$1,FALSE)*CS67,"")</f>
        <v/>
      </c>
      <c r="CT66" s="143" t="str">
        <f>IFERROR(VLOOKUP($B66,'NAV plus Dist'!$B:$AAA,CT$1,FALSE)/VLOOKUP($B65,NAV!$A:$AAA,CT$1,FALSE)*CT67,"")</f>
        <v/>
      </c>
      <c r="CU66" s="143" t="str">
        <f>IFERROR(VLOOKUP($B66,'NAV plus Dist'!$B:$AAA,CU$1,FALSE)/VLOOKUP($B65,NAV!$A:$AAA,CU$1,FALSE)*CU67,"")</f>
        <v/>
      </c>
      <c r="CV66" s="143" t="str">
        <f>IFERROR(VLOOKUP($B66,'NAV plus Dist'!$B:$AAA,CV$1,FALSE)/VLOOKUP($B65,NAV!$A:$AAA,CV$1,FALSE)*CV67,"")</f>
        <v/>
      </c>
      <c r="CW66" s="143" t="str">
        <f>IFERROR(VLOOKUP($B66,'NAV plus Dist'!$B:$AAA,CW$1,FALSE)/VLOOKUP($B65,NAV!$A:$AAA,CW$1,FALSE)*CW67,"")</f>
        <v/>
      </c>
      <c r="CX66" s="143" t="str">
        <f>IFERROR(VLOOKUP($B66,'NAV plus Dist'!$B:$AAA,CX$1,FALSE)/VLOOKUP($B65,NAV!$A:$AAA,CX$1,FALSE)*CX67,"")</f>
        <v/>
      </c>
      <c r="CY66" s="143" t="str">
        <f>IFERROR(VLOOKUP($B66,'NAV plus Dist'!$B:$AAA,CY$1,FALSE)/VLOOKUP($B65,NAV!$A:$AAA,CY$1,FALSE)*CY67,"")</f>
        <v/>
      </c>
      <c r="CZ66" s="143" t="str">
        <f>IFERROR(VLOOKUP($B66,'NAV plus Dist'!$B:$AAA,CZ$1,FALSE)/VLOOKUP($B65,NAV!$A:$AAA,CZ$1,FALSE)*CZ67,"")</f>
        <v/>
      </c>
      <c r="DA66" s="143" t="str">
        <f>IFERROR(VLOOKUP($B66,'NAV plus Dist'!$B:$AAA,DA$1,FALSE)/VLOOKUP($B65,NAV!$A:$AAA,DA$1,FALSE)*DA67,"")</f>
        <v/>
      </c>
      <c r="DB66" s="143" t="str">
        <f>IFERROR(VLOOKUP($B66,'NAV plus Dist'!$B:$AAA,DB$1,FALSE)/VLOOKUP($B65,NAV!$A:$AAA,DB$1,FALSE)*DB67,"")</f>
        <v/>
      </c>
      <c r="DC66" s="143" t="str">
        <f>IFERROR(VLOOKUP($B66,'NAV plus Dist'!$B:$AAA,DC$1,FALSE)/VLOOKUP($B65,NAV!$A:$AAA,DC$1,FALSE)*DC67,"")</f>
        <v/>
      </c>
      <c r="DD66" s="143" t="str">
        <f>IFERROR(VLOOKUP($B66,'NAV plus Dist'!$B:$AAA,DD$1,FALSE)/VLOOKUP($B65,NAV!$A:$AAA,DD$1,FALSE)*DD67,"")</f>
        <v/>
      </c>
      <c r="DE66" s="143" t="str">
        <f>IFERROR(VLOOKUP($B66,'NAV plus Dist'!$B:$AAA,DE$1,FALSE)/VLOOKUP($B65,NAV!$A:$AAA,DE$1,FALSE)*DE67,"")</f>
        <v/>
      </c>
      <c r="DF66" s="143" t="str">
        <f>IFERROR(VLOOKUP($B66,'NAV plus Dist'!$B:$AAA,DF$1,FALSE)/VLOOKUP($B65,NAV!$A:$AAA,DF$1,FALSE)*DF67,"")</f>
        <v/>
      </c>
      <c r="DG66" s="143" t="str">
        <f>IFERROR(VLOOKUP($B66,'NAV plus Dist'!$B:$AAA,DG$1,FALSE)/VLOOKUP($B65,NAV!$A:$AAA,DG$1,FALSE)*DG67,"")</f>
        <v/>
      </c>
      <c r="DH66" s="143" t="str">
        <f>IFERROR(VLOOKUP($B66,'NAV plus Dist'!$B:$AAA,DH$1,FALSE)/VLOOKUP($B65,NAV!$A:$AAA,DH$1,FALSE)*DH67,"")</f>
        <v/>
      </c>
    </row>
    <row r="67" spans="1:112">
      <c r="A67" s="94">
        <f t="shared" si="35"/>
        <v>134</v>
      </c>
      <c r="B67" s="168">
        <f t="shared" si="36"/>
        <v>42004</v>
      </c>
      <c r="C67" s="143" t="str">
        <f>IFERROR(VLOOKUP($B67,'NAV plus Dist'!$B:$FD,C$1,FALSE)/VLOOKUP($B66,NAV!$A:$FC,C$1,FALSE)*C68,"")</f>
        <v/>
      </c>
      <c r="D67" s="143" t="str">
        <f>IFERROR(VLOOKUP($B67,'NAV plus Dist'!$B:$FD,D$1,FALSE)/VLOOKUP($B66,NAV!$A:$FC,D$1,FALSE)*D68,"")</f>
        <v/>
      </c>
      <c r="E67" s="143" t="str">
        <f>IFERROR(VLOOKUP($B67,'NAV plus Dist'!$B:$FD,E$1,FALSE)/VLOOKUP($B66,NAV!$A:$FC,E$1,FALSE)*E68,"")</f>
        <v/>
      </c>
      <c r="F67" s="143" t="str">
        <f>IFERROR(VLOOKUP($B67,'NAV plus Dist'!$B:$FD,F$1,FALSE)/VLOOKUP($B66,NAV!$A:$FC,F$1,FALSE)*F68,"")</f>
        <v/>
      </c>
      <c r="G67" s="143" t="str">
        <f>IFERROR(VLOOKUP($B67,'NAV plus Dist'!$B:$FD,G$1,FALSE)/VLOOKUP($B66,NAV!$A:$FC,G$1,FALSE)*G68,"")</f>
        <v/>
      </c>
      <c r="H67" s="143" t="str">
        <f>IFERROR(VLOOKUP($B67,'NAV plus Dist'!$B:$FD,H$1,FALSE)/VLOOKUP($B66,NAV!$A:$FC,H$1,FALSE)*H68,"")</f>
        <v/>
      </c>
      <c r="I67" s="143" t="str">
        <f>IFERROR(VLOOKUP($B67,'NAV plus Dist'!$B:$FD,I$1,FALSE)/VLOOKUP($B66,NAV!$A:$FC,I$1,FALSE)*I68,"")</f>
        <v/>
      </c>
      <c r="J67" s="143" t="str">
        <f>IFERROR(VLOOKUP($B67,'NAV plus Dist'!$B:$FD,J$1,FALSE)/VLOOKUP($B66,NAV!$A:$FC,J$1,FALSE)*J68,"")</f>
        <v/>
      </c>
      <c r="K67" s="143" t="str">
        <f>IFERROR(VLOOKUP($B67,'NAV plus Dist'!$B:$FD,K$1,FALSE)/VLOOKUP($B66,NAV!$A:$FC,K$1,FALSE)*K68,"")</f>
        <v/>
      </c>
      <c r="L67" s="143" t="str">
        <f>IFERROR(VLOOKUP($B67,'NAV plus Dist'!$B:$FD,L$1,FALSE)/VLOOKUP($B66,NAV!$A:$FC,L$1,FALSE)*L68,"")</f>
        <v/>
      </c>
      <c r="M67" s="143" t="str">
        <f>IFERROR(VLOOKUP($B67,'NAV plus Dist'!$B:$FD,M$1,FALSE)/VLOOKUP($B66,NAV!$A:$FC,M$1,FALSE)*M68,"")</f>
        <v/>
      </c>
      <c r="N67" s="143" t="str">
        <f>IFERROR(VLOOKUP($B67,'NAV plus Dist'!$B:$FD,N$1,FALSE)/VLOOKUP($B66,NAV!$A:$FC,N$1,FALSE)*N68,"")</f>
        <v/>
      </c>
      <c r="O67" s="143">
        <f>IFERROR(VLOOKUP($B67,'NAV plus Dist'!$B:$FD,O$1,FALSE)/VLOOKUP($B66,NAV!$A:$FC,O$1,FALSE)*O68,"")</f>
        <v>1.1154029796208085</v>
      </c>
      <c r="P67" s="143">
        <f>IFERROR(VLOOKUP($B67,'NAV plus Dist'!$B:$FD,P$1,FALSE)/VLOOKUP($B66,NAV!$A:$FC,P$1,FALSE)*P68,"")</f>
        <v>1.284236814134083</v>
      </c>
      <c r="Q67" s="143" t="str">
        <f>IFERROR(VLOOKUP($B67,'NAV plus Dist'!$B:$FD,Q$1,FALSE)/VLOOKUP($B66,NAV!$A:$FC,Q$1,FALSE)*Q68,"")</f>
        <v/>
      </c>
      <c r="R67" s="143" t="str">
        <f>IFERROR(VLOOKUP($B67,'NAV plus Dist'!$B:$FD,R$1,FALSE)/VLOOKUP($B66,NAV!$A:$FC,R$1,FALSE)*R68,"")</f>
        <v/>
      </c>
      <c r="S67" s="143" t="str">
        <f>IFERROR(VLOOKUP($B67,'NAV plus Dist'!$B:$FD,S$1,FALSE)/VLOOKUP($B66,NAV!$A:$FC,S$1,FALSE)*S68,"")</f>
        <v/>
      </c>
      <c r="T67" s="143" t="str">
        <f>IFERROR(VLOOKUP($B67,'NAV plus Dist'!$B:$FD,T$1,FALSE)/VLOOKUP($B66,NAV!$A:$FC,T$1,FALSE)*T68,"")</f>
        <v/>
      </c>
      <c r="U67" s="143" t="str">
        <f>IFERROR(VLOOKUP($B67,'NAV plus Dist'!$B:$FD,U$1,FALSE)/VLOOKUP($B66,NAV!$A:$FC,U$1,FALSE)*U68,"")</f>
        <v/>
      </c>
      <c r="V67" s="143" t="str">
        <f>IFERROR(VLOOKUP($B67,'NAV plus Dist'!$B:$FD,V$1,FALSE)/VLOOKUP($B66,NAV!$A:$FC,V$1,FALSE)*V68,"")</f>
        <v/>
      </c>
      <c r="W67" s="143" t="str">
        <f>IFERROR(VLOOKUP($B67,'NAV plus Dist'!$B:$FD,W$1,FALSE)/VLOOKUP($B66,NAV!$A:$FC,W$1,FALSE)*W68,"")</f>
        <v/>
      </c>
      <c r="X67" s="143" t="str">
        <f>IFERROR(VLOOKUP($B67,'NAV plus Dist'!$B:$FD,X$1,FALSE)/VLOOKUP($B66,NAV!$A:$FC,X$1,FALSE)*X68,"")</f>
        <v/>
      </c>
      <c r="Y67" s="143" t="str">
        <f>IFERROR(VLOOKUP($B67,'NAV plus Dist'!$B:$FD,Y$1,FALSE)/VLOOKUP($B66,NAV!$A:$FC,Y$1,FALSE)*Y68,"")</f>
        <v/>
      </c>
      <c r="Z67" s="143" t="str">
        <f>IFERROR(VLOOKUP($B67,'NAV plus Dist'!$B:$FD,Z$1,FALSE)/VLOOKUP($B66,NAV!$A:$FC,Z$1,FALSE)*Z68,"")</f>
        <v/>
      </c>
      <c r="AA67" s="143">
        <f>IFERROR(VLOOKUP($B67,'NAV plus Dist'!$B:$FD,AA$1,FALSE)/VLOOKUP($B66,NAV!$A:$FC,AA$1,FALSE)*AA68,"")</f>
        <v>2.5565066244188053</v>
      </c>
      <c r="AB67" s="143" t="str">
        <f>IFERROR(VLOOKUP($B67,'NAV plus Dist'!$B:$FD,AB$1,FALSE)/VLOOKUP($B66,NAV!$A:$FC,AB$1,FALSE)*AB68,"")</f>
        <v/>
      </c>
      <c r="AC67" s="143">
        <f>IFERROR(VLOOKUP($B67,'NAV plus Dist'!$B:$FD,AC$1,FALSE)/VLOOKUP($B66,NAV!$A:$FC,AC$1,FALSE)*AC68,"")</f>
        <v>2.8757722093429736</v>
      </c>
      <c r="AD67" s="143" t="str">
        <f>IFERROR(VLOOKUP($B67,'NAV plus Dist'!$B:$FD,AD$1,FALSE)/VLOOKUP($B66,NAV!$A:$FC,AD$1,FALSE)*AD68,"")</f>
        <v/>
      </c>
      <c r="AE67" s="143" t="str">
        <f>IFERROR(VLOOKUP($B67,'NAV plus Dist'!$B:$FD,AE$1,FALSE)/VLOOKUP($B66,NAV!$A:$FC,AE$1,FALSE)*AE68,"")</f>
        <v/>
      </c>
      <c r="AF67" s="143" t="str">
        <f>IFERROR(VLOOKUP($B67,'NAV plus Dist'!$B:$FD,AF$1,FALSE)/VLOOKUP($B66,NAV!$A:$FC,AF$1,FALSE)*AF68,"")</f>
        <v/>
      </c>
      <c r="AG67" s="143" t="str">
        <f>IFERROR(VLOOKUP($B67,'NAV plus Dist'!$B:$FD,AG$1,FALSE)/VLOOKUP($B66,NAV!$A:$FC,AG$1,FALSE)*AG68,"")</f>
        <v/>
      </c>
      <c r="AH67" s="143" t="str">
        <f>IFERROR(VLOOKUP($B67,'NAV plus Dist'!$B:$FD,AH$1,FALSE)/VLOOKUP($B66,NAV!$A:$FC,AH$1,FALSE)*AH68,"")</f>
        <v/>
      </c>
      <c r="AI67" s="143" t="str">
        <f>IFERROR(VLOOKUP($B67,'NAV plus Dist'!$B:$FD,AI$1,FALSE)/VLOOKUP($B66,NAV!$A:$FC,AI$1,FALSE)*AI68,"")</f>
        <v/>
      </c>
      <c r="AJ67" s="143" t="str">
        <f>IFERROR(VLOOKUP($B67,'NAV plus Dist'!$B:$FD,AJ$1,FALSE)/VLOOKUP($B66,NAV!$A:$FC,AJ$1,FALSE)*AJ68,"")</f>
        <v/>
      </c>
      <c r="AK67" s="169" t="str">
        <f>IFERROR(VLOOKUP($B67,'NAV plus Dist'!$B:$FD,AK$1,FALSE)/VLOOKUP($B66,NAV!$A:$FC,AK$1,FALSE)*AK68,"")</f>
        <v/>
      </c>
      <c r="AL67" s="169" t="str">
        <f>IFERROR(VLOOKUP($B67,'NAV plus Dist'!$B:$FD,AL$1,FALSE)/VLOOKUP($B66,NAV!$A:$FC,AL$1,FALSE)*AL68,"")</f>
        <v/>
      </c>
      <c r="AM67" s="143" t="str">
        <f>IFERROR(VLOOKUP($B67,'NAV plus Dist'!$B:$FD,AM$1,FALSE)/VLOOKUP($B66,NAV!$A:$FC,AM$1,FALSE)*AM68,"")</f>
        <v/>
      </c>
      <c r="AN67" s="143" t="str">
        <f>IFERROR(VLOOKUP($B67,'NAV plus Dist'!$B:$FD,AN$1,FALSE)/VLOOKUP($B66,NAV!$A:$FC,AN$1,FALSE)*AN68,"")</f>
        <v/>
      </c>
      <c r="AO67" s="143" t="str">
        <f>IFERROR(VLOOKUP($B67,'NAV plus Dist'!$B:$FD,AO$1,FALSE)/VLOOKUP($B66,NAV!$A:$FC,AO$1,FALSE)*AO68,"")</f>
        <v/>
      </c>
      <c r="AP67" s="170" t="str">
        <f>IFERROR(VLOOKUP($B67,'NAV plus Dist'!$B:$FD,AP$1,FALSE)/VLOOKUP($B66,NAV!$A:$FC,AP$1,FALSE)*AP68,"")</f>
        <v/>
      </c>
      <c r="AQ67" s="143" t="str">
        <f>IFERROR(VLOOKUP($B67,'NAV plus Dist'!$B:$FD,AQ$1,FALSE)/VLOOKUP($B66,NAV!$A:$FC,AQ$1,FALSE)*AQ68,"")</f>
        <v/>
      </c>
      <c r="AR67" s="143" t="str">
        <f>IFERROR(VLOOKUP($B67,'NAV plus Dist'!$B:$FD,AR$1,FALSE)/VLOOKUP($B66,NAV!$A:$FC,AR$1,FALSE)*AR68,"")</f>
        <v/>
      </c>
      <c r="AS67" s="143" t="str">
        <f>IFERROR(VLOOKUP($B67,'NAV plus Dist'!$B:$FD,AS$1,FALSE)/VLOOKUP($B66,NAV!$A:$FC,AS$1,FALSE)*AS68,"")</f>
        <v/>
      </c>
      <c r="AT67" s="143" t="str">
        <f>IFERROR(VLOOKUP($B67,'NAV plus Dist'!$B:$FD,AT$1,FALSE)/VLOOKUP($B66,NAV!$A:$FC,AT$1,FALSE)*AT68,"")</f>
        <v/>
      </c>
      <c r="AU67" s="143" t="str">
        <f>IFERROR(VLOOKUP($B67,'NAV plus Dist'!$B:$FD,AU$1,FALSE)/VLOOKUP($B66,NAV!$A:$FC,AU$1,FALSE)*AU68,"")</f>
        <v/>
      </c>
      <c r="AV67" s="143" t="str">
        <f>IFERROR(VLOOKUP($B67,'NAV plus Dist'!$B:$FD,AV$1,FALSE)/VLOOKUP($B66,NAV!$A:$FC,AV$1,FALSE)*AV68,"")</f>
        <v/>
      </c>
      <c r="AW67" s="143" t="str">
        <f>IFERROR(VLOOKUP($B67,'NAV plus Dist'!$B:$FD,AW$1,FALSE)/VLOOKUP($B66,NAV!$A:$FC,AW$1,FALSE)*AW68,"")</f>
        <v/>
      </c>
      <c r="AX67" s="143" t="str">
        <f>IFERROR(VLOOKUP($B67,'NAV plus Dist'!$B:$FD,AX$1,FALSE)/VLOOKUP($B66,NAV!$A:$FC,AX$1,FALSE)*AX68,"")</f>
        <v/>
      </c>
      <c r="AY67" s="143" t="str">
        <f>IFERROR(VLOOKUP($B67,'NAV plus Dist'!$B:$FD,AY$1,FALSE)/VLOOKUP($B66,NAV!$A:$FC,AY$1,FALSE)*AY68,"")</f>
        <v/>
      </c>
      <c r="AZ67" s="143" t="str">
        <f>IFERROR(VLOOKUP($B67,'NAV plus Dist'!$B:$FD,AZ$1,FALSE)/VLOOKUP($B66,NAV!$A:$FC,AZ$1,FALSE)*AZ68,"")</f>
        <v/>
      </c>
      <c r="BA67" s="143" t="str">
        <f>IFERROR(VLOOKUP($B67,'NAV plus Dist'!$B:$FD,BA$1,FALSE)/VLOOKUP($B66,NAV!$A:$FC,BA$1,FALSE)*BA68,"")</f>
        <v/>
      </c>
      <c r="BB67" s="143" t="str">
        <f>IFERROR(VLOOKUP($B67,'NAV plus Dist'!$B:$FD,BB$1,FALSE)/VLOOKUP($B66,NAV!$A:$FC,BB$1,FALSE)*BB68,"")</f>
        <v/>
      </c>
      <c r="BC67" s="143" t="str">
        <f>IFERROR(VLOOKUP($B67,'NAV plus Dist'!$B:$FD,BC$1,FALSE)/VLOOKUP($B66,NAV!$A:$FC,BC$1,FALSE)*BC68,"")</f>
        <v/>
      </c>
      <c r="BD67" s="143" t="str">
        <f>IFERROR(VLOOKUP($B67,'NAV plus Dist'!$B:$FD,BD$1,FALSE)/VLOOKUP($B66,NAV!$A:$FC,BD$1,FALSE)*BD68,"")</f>
        <v/>
      </c>
      <c r="BE67" s="143" t="str">
        <f>IFERROR(VLOOKUP($B67,'NAV plus Dist'!$B:$FD,BE$1,FALSE)/VLOOKUP($B66,NAV!$A:$FC,BE$1,FALSE)*BE68,"")</f>
        <v/>
      </c>
      <c r="BF67" s="143" t="str">
        <f>IFERROR(VLOOKUP($B67,'NAV plus Dist'!$B:$FD,BF$1,FALSE)/VLOOKUP($B66,NAV!$A:$FC,BF$1,FALSE)*BF68,"")</f>
        <v/>
      </c>
      <c r="BG67" s="143" t="str">
        <f>IFERROR(VLOOKUP($B67,'NAV plus Dist'!$B:$FD,BG$1,FALSE)/VLOOKUP($B66,NAV!$A:$FC,BG$1,FALSE)*BG68,"")</f>
        <v/>
      </c>
      <c r="BH67" s="143" t="str">
        <f>IFERROR(VLOOKUP($B67,'NAV plus Dist'!$B:$FD,BH$1,FALSE)/VLOOKUP($B66,NAV!$A:$FC,BH$1,FALSE)*BH68,"")</f>
        <v/>
      </c>
      <c r="BI67" s="143" t="str">
        <f>IFERROR(VLOOKUP($B67,'NAV plus Dist'!$B:$FD,BI$1,FALSE)/VLOOKUP($B66,NAV!$A:$FC,BI$1,FALSE)*BI68,"")</f>
        <v/>
      </c>
      <c r="BJ67" s="143" t="str">
        <f>IFERROR(VLOOKUP($B67,'NAV plus Dist'!$B:$FD,BJ$1,FALSE)/VLOOKUP($B66,NAV!$A:$FC,BJ$1,FALSE)*BJ68,"")</f>
        <v/>
      </c>
      <c r="BK67" s="143" t="str">
        <f>IFERROR(VLOOKUP($B67,'NAV plus Dist'!$B:$FD,BK$1,FALSE)/VLOOKUP($B66,NAV!$A:$FC,BK$1,FALSE)*BK68,"")</f>
        <v/>
      </c>
      <c r="BL67" s="143" t="str">
        <f>IFERROR(VLOOKUP($B67,'NAV plus Dist'!$B:$FD,BL$1,FALSE)/VLOOKUP($B66,NAV!$A:$FC,BL$1,FALSE)*BL68,"")</f>
        <v/>
      </c>
      <c r="BM67" s="143" t="str">
        <f>IFERROR(VLOOKUP($B67,'NAV plus Dist'!$B:$FD,BM$1,FALSE)/VLOOKUP($B66,NAV!$A:$FC,BM$1,FALSE)*BM68,"")</f>
        <v/>
      </c>
      <c r="BN67" s="143" t="str">
        <f>IFERROR(VLOOKUP($B67,'NAV plus Dist'!$B:$FD,BN$1,FALSE)/VLOOKUP($B66,NAV!$A:$FC,BN$1,FALSE)*BN68,"")</f>
        <v/>
      </c>
      <c r="BO67" s="143" t="str">
        <f>IFERROR(VLOOKUP($B67,'NAV plus Dist'!$B:$FD,BO$1,FALSE)/VLOOKUP($B66,NAV!$A:$FC,BO$1,FALSE)*BO68,"")</f>
        <v/>
      </c>
      <c r="BP67" s="143" t="str">
        <f>IFERROR(VLOOKUP($B67,'NAV plus Dist'!$B:$FD,BP$1,FALSE)/VLOOKUP($B66,NAV!$A:$FC,BP$1,FALSE)*BP68,"")</f>
        <v/>
      </c>
      <c r="BQ67" s="143" t="str">
        <f>IFERROR(VLOOKUP($B67,'NAV plus Dist'!$B:$FD,BQ$1,FALSE)/VLOOKUP($B66,NAV!$A:$FC,BQ$1,FALSE)*BQ68,"")</f>
        <v/>
      </c>
      <c r="BR67" s="143" t="str">
        <f>IFERROR(VLOOKUP($B67,'NAV plus Dist'!$B:$FD,BR$1,FALSE)/VLOOKUP($B66,NAV!$A:$FC,BR$1,FALSE)*BR68,"")</f>
        <v/>
      </c>
      <c r="BS67" s="143" t="str">
        <f>IFERROR(VLOOKUP($B67,'NAV plus Dist'!$B:$FD,BS$1,FALSE)/VLOOKUP($B66,NAV!$A:$FC,BS$1,FALSE)*BS68,"")</f>
        <v/>
      </c>
      <c r="BT67" s="143" t="str">
        <f>IFERROR(VLOOKUP($B67,'NAV plus Dist'!$B:$FD,BT$1,FALSE)/VLOOKUP($B66,NAV!$A:$FC,BT$1,FALSE)*BT68,"")</f>
        <v/>
      </c>
      <c r="BU67" s="143" t="str">
        <f>IFERROR(VLOOKUP($B67,'NAV plus Dist'!$B:$FD,BU$1,FALSE)/VLOOKUP($B66,NAV!$A:$FC,BU$1,FALSE)*BU68,"")</f>
        <v/>
      </c>
      <c r="BV67" s="143" t="str">
        <f>IFERROR(VLOOKUP($B67,'NAV plus Dist'!$B:$FD,BV$1,FALSE)/VLOOKUP($B66,NAV!$A:$FC,BV$1,FALSE)*BV68,"")</f>
        <v/>
      </c>
      <c r="BW67" s="143" t="str">
        <f>IFERROR(VLOOKUP($B67,'NAV plus Dist'!$B:$FD,BW$1,FALSE)/VLOOKUP($B66,NAV!$A:$FC,BW$1,FALSE)*BW68,"")</f>
        <v/>
      </c>
      <c r="BX67" s="143" t="str">
        <f>IFERROR(VLOOKUP($B67,'NAV plus Dist'!$B:$FD,BX$1,FALSE)/VLOOKUP($B66,NAV!$A:$FC,BX$1,FALSE)*BX68,"")</f>
        <v/>
      </c>
      <c r="BY67" s="143" t="str">
        <f>IFERROR(VLOOKUP($B67,'NAV plus Dist'!$B:$FD,BY$1,FALSE)/VLOOKUP($B66,NAV!$A:$FC,BY$1,FALSE)*BY68,"")</f>
        <v/>
      </c>
      <c r="BZ67" s="143" t="str">
        <f>IFERROR(VLOOKUP($B67,'NAV plus Dist'!$B:$FD,BZ$1,FALSE)/VLOOKUP($B66,NAV!$A:$FC,BZ$1,FALSE)*BZ68,"")</f>
        <v/>
      </c>
      <c r="CA67" s="143" t="str">
        <f>IFERROR(VLOOKUP($B67,'NAV plus Dist'!$B:$FD,CA$1,FALSE)/VLOOKUP($B66,NAV!$A:$FC,CA$1,FALSE)*CA68,"")</f>
        <v/>
      </c>
      <c r="CB67" s="143" t="str">
        <f>IFERROR(VLOOKUP($B67,'NAV plus Dist'!$B:$FD,CB$1,FALSE)/VLOOKUP($B66,NAV!$A:$FC,CB$1,FALSE)*CB68,"")</f>
        <v/>
      </c>
      <c r="CC67" s="143" t="str">
        <f>IFERROR(VLOOKUP($B67,'NAV plus Dist'!$B:$FD,CC$1,FALSE)/VLOOKUP($B66,NAV!$A:$FC,CC$1,FALSE)*CC68,"")</f>
        <v/>
      </c>
      <c r="CD67" s="143" t="str">
        <f>IFERROR(VLOOKUP($B67,'NAV plus Dist'!$B:$FD,CD$1,FALSE)/VLOOKUP($B66,NAV!$A:$FC,CD$1,FALSE)*CD68,"")</f>
        <v/>
      </c>
      <c r="CE67" s="143" t="str">
        <f>IFERROR(VLOOKUP($B67,'NAV plus Dist'!$B:$FD,CE$1,FALSE)/VLOOKUP($B66,NAV!$A:$FC,CE$1,FALSE)*CE68,"")</f>
        <v/>
      </c>
      <c r="CF67" s="143" t="str">
        <f>IFERROR(VLOOKUP($B67,'NAV plus Dist'!$B:$FD,CF$1,FALSE)/VLOOKUP($B66,NAV!$A:$FC,CF$1,FALSE)*CF68,"")</f>
        <v/>
      </c>
      <c r="CG67" s="143" t="str">
        <f>IFERROR(VLOOKUP($B67,'NAV plus Dist'!$B:$FD,CG$1,FALSE)/VLOOKUP($B66,NAV!$A:$FC,CG$1,FALSE)*CG68,"")</f>
        <v/>
      </c>
      <c r="CH67" s="143" t="str">
        <f>IFERROR(VLOOKUP($B67,'NAV plus Dist'!$B:$FD,CH$1,FALSE)/VLOOKUP($B66,NAV!$A:$FC,CH$1,FALSE)*CH68,"")</f>
        <v/>
      </c>
      <c r="CI67" s="143" t="str">
        <f>IFERROR(VLOOKUP($B67,'NAV plus Dist'!$B:$FD,CI$1,FALSE)/VLOOKUP($B66,NAV!$A:$FC,CI$1,FALSE)*CI68,"")</f>
        <v/>
      </c>
      <c r="CJ67" s="143" t="str">
        <f>IFERROR(VLOOKUP($B67,'NAV plus Dist'!$B:$FD,CJ$1,FALSE)/VLOOKUP($B66,NAV!$A:$FC,CJ$1,FALSE)*CJ68,"")</f>
        <v/>
      </c>
      <c r="CK67" s="143" t="str">
        <f>IFERROR(VLOOKUP($B67,'NAV plus Dist'!$B:$AAA,CK$1,FALSE)/VLOOKUP($B66,NAV!$A:$AAA,CK$1,FALSE)*CK68,"")</f>
        <v/>
      </c>
      <c r="CL67" s="143" t="str">
        <f>IFERROR(VLOOKUP($B67,'NAV plus Dist'!$B:$AAA,CL$1,FALSE)/VLOOKUP($B66,NAV!$A:$AAA,CL$1,FALSE)*CL68,"")</f>
        <v/>
      </c>
      <c r="CM67" s="143" t="str">
        <f>IFERROR(VLOOKUP($B67,'NAV plus Dist'!$B:$AAA,CM$1,FALSE)/VLOOKUP($B66,NAV!$A:$AAA,CM$1,FALSE)*CM68,"")</f>
        <v/>
      </c>
      <c r="CN67" s="143" t="str">
        <f>IFERROR(VLOOKUP($B67,'NAV plus Dist'!$B:$AAA,CN$1,FALSE)/VLOOKUP($B66,NAV!$A:$AAA,CN$1,FALSE)*CN68,"")</f>
        <v/>
      </c>
      <c r="CO67" s="143" t="str">
        <f>IFERROR(VLOOKUP($B67,'NAV plus Dist'!$B:$AAA,CO$1,FALSE)/VLOOKUP($B66,NAV!$A:$AAA,CO$1,FALSE)*CO68,"")</f>
        <v/>
      </c>
      <c r="CP67" s="143" t="str">
        <f>IFERROR(VLOOKUP($B67,'NAV plus Dist'!$B:$AAA,CP$1,FALSE)/VLOOKUP($B66,NAV!$A:$AAA,CP$1,FALSE)*CP68,"")</f>
        <v/>
      </c>
      <c r="CQ67" s="143" t="str">
        <f>IFERROR(VLOOKUP($B67,'NAV plus Dist'!$B:$AAA,CQ$1,FALSE)/VLOOKUP($B66,NAV!$A:$AAA,CQ$1,FALSE)*CQ68,"")</f>
        <v/>
      </c>
      <c r="CR67" s="143" t="str">
        <f>IFERROR(VLOOKUP($B67,'NAV plus Dist'!$B:$AAA,CR$1,FALSE)/VLOOKUP($B66,NAV!$A:$AAA,CR$1,FALSE)*CR68,"")</f>
        <v/>
      </c>
      <c r="CS67" s="143" t="str">
        <f>IFERROR(VLOOKUP($B67,'NAV plus Dist'!$B:$AAA,CS$1,FALSE)/VLOOKUP($B66,NAV!$A:$AAA,CS$1,FALSE)*CS68,"")</f>
        <v/>
      </c>
      <c r="CT67" s="143" t="str">
        <f>IFERROR(VLOOKUP($B67,'NAV plus Dist'!$B:$AAA,CT$1,FALSE)/VLOOKUP($B66,NAV!$A:$AAA,CT$1,FALSE)*CT68,"")</f>
        <v/>
      </c>
      <c r="CU67" s="143" t="str">
        <f>IFERROR(VLOOKUP($B67,'NAV plus Dist'!$B:$AAA,CU$1,FALSE)/VLOOKUP($B66,NAV!$A:$AAA,CU$1,FALSE)*CU68,"")</f>
        <v/>
      </c>
      <c r="CV67" s="143" t="str">
        <f>IFERROR(VLOOKUP($B67,'NAV plus Dist'!$B:$AAA,CV$1,FALSE)/VLOOKUP($B66,NAV!$A:$AAA,CV$1,FALSE)*CV68,"")</f>
        <v/>
      </c>
      <c r="CW67" s="143" t="str">
        <f>IFERROR(VLOOKUP($B67,'NAV plus Dist'!$B:$AAA,CW$1,FALSE)/VLOOKUP($B66,NAV!$A:$AAA,CW$1,FALSE)*CW68,"")</f>
        <v/>
      </c>
      <c r="CX67" s="143" t="str">
        <f>IFERROR(VLOOKUP($B67,'NAV plus Dist'!$B:$AAA,CX$1,FALSE)/VLOOKUP($B66,NAV!$A:$AAA,CX$1,FALSE)*CX68,"")</f>
        <v/>
      </c>
      <c r="CY67" s="143" t="str">
        <f>IFERROR(VLOOKUP($B67,'NAV plus Dist'!$B:$AAA,CY$1,FALSE)/VLOOKUP($B66,NAV!$A:$AAA,CY$1,FALSE)*CY68,"")</f>
        <v/>
      </c>
      <c r="CZ67" s="143" t="str">
        <f>IFERROR(VLOOKUP($B67,'NAV plus Dist'!$B:$AAA,CZ$1,FALSE)/VLOOKUP($B66,NAV!$A:$AAA,CZ$1,FALSE)*CZ68,"")</f>
        <v/>
      </c>
      <c r="DA67" s="143" t="str">
        <f>IFERROR(VLOOKUP($B67,'NAV plus Dist'!$B:$AAA,DA$1,FALSE)/VLOOKUP($B66,NAV!$A:$AAA,DA$1,FALSE)*DA68,"")</f>
        <v/>
      </c>
      <c r="DB67" s="143" t="str">
        <f>IFERROR(VLOOKUP($B67,'NAV plus Dist'!$B:$AAA,DB$1,FALSE)/VLOOKUP($B66,NAV!$A:$AAA,DB$1,FALSE)*DB68,"")</f>
        <v/>
      </c>
      <c r="DC67" s="143" t="str">
        <f>IFERROR(VLOOKUP($B67,'NAV plus Dist'!$B:$AAA,DC$1,FALSE)/VLOOKUP($B66,NAV!$A:$AAA,DC$1,FALSE)*DC68,"")</f>
        <v/>
      </c>
      <c r="DD67" s="143" t="str">
        <f>IFERROR(VLOOKUP($B67,'NAV plus Dist'!$B:$AAA,DD$1,FALSE)/VLOOKUP($B66,NAV!$A:$AAA,DD$1,FALSE)*DD68,"")</f>
        <v/>
      </c>
      <c r="DE67" s="143" t="str">
        <f>IFERROR(VLOOKUP($B67,'NAV plus Dist'!$B:$AAA,DE$1,FALSE)/VLOOKUP($B66,NAV!$A:$AAA,DE$1,FALSE)*DE68,"")</f>
        <v/>
      </c>
      <c r="DF67" s="143" t="str">
        <f>IFERROR(VLOOKUP($B67,'NAV plus Dist'!$B:$AAA,DF$1,FALSE)/VLOOKUP($B66,NAV!$A:$AAA,DF$1,FALSE)*DF68,"")</f>
        <v/>
      </c>
      <c r="DG67" s="143" t="str">
        <f>IFERROR(VLOOKUP($B67,'NAV plus Dist'!$B:$AAA,DG$1,FALSE)/VLOOKUP($B66,NAV!$A:$AAA,DG$1,FALSE)*DG68,"")</f>
        <v/>
      </c>
      <c r="DH67" s="143" t="str">
        <f>IFERROR(VLOOKUP($B67,'NAV plus Dist'!$B:$AAA,DH$1,FALSE)/VLOOKUP($B66,NAV!$A:$AAA,DH$1,FALSE)*DH68,"")</f>
        <v/>
      </c>
    </row>
    <row r="68" spans="1:112">
      <c r="A68" s="94">
        <f t="shared" ref="A68:A110" si="37">A69+1</f>
        <v>133</v>
      </c>
      <c r="B68" s="168">
        <f t="shared" si="36"/>
        <v>42035</v>
      </c>
      <c r="C68" s="143" t="str">
        <f>IFERROR(VLOOKUP($B68,'NAV plus Dist'!$B:$FD,C$1,FALSE)/VLOOKUP($B67,NAV!$A:$FC,C$1,FALSE)*C69,"")</f>
        <v/>
      </c>
      <c r="D68" s="143" t="str">
        <f>IFERROR(VLOOKUP($B68,'NAV plus Dist'!$B:$FD,D$1,FALSE)/VLOOKUP($B67,NAV!$A:$FC,D$1,FALSE)*D69,"")</f>
        <v/>
      </c>
      <c r="E68" s="143" t="str">
        <f>IFERROR(VLOOKUP($B68,'NAV plus Dist'!$B:$FD,E$1,FALSE)/VLOOKUP($B67,NAV!$A:$FC,E$1,FALSE)*E69,"")</f>
        <v/>
      </c>
      <c r="F68" s="143" t="str">
        <f>IFERROR(VLOOKUP($B68,'NAV plus Dist'!$B:$FD,F$1,FALSE)/VLOOKUP($B67,NAV!$A:$FC,F$1,FALSE)*F69,"")</f>
        <v/>
      </c>
      <c r="G68" s="143" t="str">
        <f>IFERROR(VLOOKUP($B68,'NAV plus Dist'!$B:$FD,G$1,FALSE)/VLOOKUP($B67,NAV!$A:$FC,G$1,FALSE)*G69,"")</f>
        <v/>
      </c>
      <c r="H68" s="143" t="str">
        <f>IFERROR(VLOOKUP($B68,'NAV plus Dist'!$B:$FD,H$1,FALSE)/VLOOKUP($B67,NAV!$A:$FC,H$1,FALSE)*H69,"")</f>
        <v/>
      </c>
      <c r="I68" s="143" t="str">
        <f>IFERROR(VLOOKUP($B68,'NAV plus Dist'!$B:$FD,I$1,FALSE)/VLOOKUP($B67,NAV!$A:$FC,I$1,FALSE)*I69,"")</f>
        <v/>
      </c>
      <c r="J68" s="143" t="str">
        <f>IFERROR(VLOOKUP($B68,'NAV plus Dist'!$B:$FD,J$1,FALSE)/VLOOKUP($B67,NAV!$A:$FC,J$1,FALSE)*J69,"")</f>
        <v/>
      </c>
      <c r="K68" s="143" t="str">
        <f>IFERROR(VLOOKUP($B68,'NAV plus Dist'!$B:$FD,K$1,FALSE)/VLOOKUP($B67,NAV!$A:$FC,K$1,FALSE)*K69,"")</f>
        <v/>
      </c>
      <c r="L68" s="143" t="str">
        <f>IFERROR(VLOOKUP($B68,'NAV plus Dist'!$B:$FD,L$1,FALSE)/VLOOKUP($B67,NAV!$A:$FC,L$1,FALSE)*L69,"")</f>
        <v/>
      </c>
      <c r="M68" s="143" t="str">
        <f>IFERROR(VLOOKUP($B68,'NAV plus Dist'!$B:$FD,M$1,FALSE)/VLOOKUP($B67,NAV!$A:$FC,M$1,FALSE)*M69,"")</f>
        <v/>
      </c>
      <c r="N68" s="143" t="str">
        <f>IFERROR(VLOOKUP($B68,'NAV plus Dist'!$B:$FD,N$1,FALSE)/VLOOKUP($B67,NAV!$A:$FC,N$1,FALSE)*N69,"")</f>
        <v/>
      </c>
      <c r="O68" s="143">
        <f>IFERROR(VLOOKUP($B68,'NAV plus Dist'!$B:$FD,O$1,FALSE)/VLOOKUP($B67,NAV!$A:$FC,O$1,FALSE)*O69,"")</f>
        <v>1.1491940227789725</v>
      </c>
      <c r="P68" s="143">
        <f>IFERROR(VLOOKUP($B68,'NAV plus Dist'!$B:$FD,P$1,FALSE)/VLOOKUP($B67,NAV!$A:$FC,P$1,FALSE)*P69,"")</f>
        <v>1.3223799856513578</v>
      </c>
      <c r="Q68" s="143" t="str">
        <f>IFERROR(VLOOKUP($B68,'NAV plus Dist'!$B:$FD,Q$1,FALSE)/VLOOKUP($B67,NAV!$A:$FC,Q$1,FALSE)*Q69,"")</f>
        <v/>
      </c>
      <c r="R68" s="143" t="str">
        <f>IFERROR(VLOOKUP($B68,'NAV plus Dist'!$B:$FD,R$1,FALSE)/VLOOKUP($B67,NAV!$A:$FC,R$1,FALSE)*R69,"")</f>
        <v/>
      </c>
      <c r="S68" s="143" t="str">
        <f>IFERROR(VLOOKUP($B68,'NAV plus Dist'!$B:$FD,S$1,FALSE)/VLOOKUP($B67,NAV!$A:$FC,S$1,FALSE)*S69,"")</f>
        <v/>
      </c>
      <c r="T68" s="143" t="str">
        <f>IFERROR(VLOOKUP($B68,'NAV plus Dist'!$B:$FD,T$1,FALSE)/VLOOKUP($B67,NAV!$A:$FC,T$1,FALSE)*T69,"")</f>
        <v/>
      </c>
      <c r="U68" s="143" t="str">
        <f>IFERROR(VLOOKUP($B68,'NAV plus Dist'!$B:$FD,U$1,FALSE)/VLOOKUP($B67,NAV!$A:$FC,U$1,FALSE)*U69,"")</f>
        <v/>
      </c>
      <c r="V68" s="143" t="str">
        <f>IFERROR(VLOOKUP($B68,'NAV plus Dist'!$B:$FD,V$1,FALSE)/VLOOKUP($B67,NAV!$A:$FC,V$1,FALSE)*V69,"")</f>
        <v/>
      </c>
      <c r="W68" s="143" t="str">
        <f>IFERROR(VLOOKUP($B68,'NAV plus Dist'!$B:$FD,W$1,FALSE)/VLOOKUP($B67,NAV!$A:$FC,W$1,FALSE)*W69,"")</f>
        <v/>
      </c>
      <c r="X68" s="143" t="str">
        <f>IFERROR(VLOOKUP($B68,'NAV plus Dist'!$B:$FD,X$1,FALSE)/VLOOKUP($B67,NAV!$A:$FC,X$1,FALSE)*X69,"")</f>
        <v/>
      </c>
      <c r="Y68" s="143" t="str">
        <f>IFERROR(VLOOKUP($B68,'NAV plus Dist'!$B:$FD,Y$1,FALSE)/VLOOKUP($B67,NAV!$A:$FC,Y$1,FALSE)*Y69,"")</f>
        <v/>
      </c>
      <c r="Z68" s="143" t="str">
        <f>IFERROR(VLOOKUP($B68,'NAV plus Dist'!$B:$FD,Z$1,FALSE)/VLOOKUP($B67,NAV!$A:$FC,Z$1,FALSE)*Z69,"")</f>
        <v/>
      </c>
      <c r="AA68" s="143">
        <f>IFERROR(VLOOKUP($B68,'NAV plus Dist'!$B:$FD,AA$1,FALSE)/VLOOKUP($B67,NAV!$A:$FC,AA$1,FALSE)*AA69,"")</f>
        <v>2.6218187354550953</v>
      </c>
      <c r="AB68" s="143" t="str">
        <f>IFERROR(VLOOKUP($B68,'NAV plus Dist'!$B:$FD,AB$1,FALSE)/VLOOKUP($B67,NAV!$A:$FC,AB$1,FALSE)*AB69,"")</f>
        <v/>
      </c>
      <c r="AC68" s="143">
        <f>IFERROR(VLOOKUP($B68,'NAV plus Dist'!$B:$FD,AC$1,FALSE)/VLOOKUP($B67,NAV!$A:$FC,AC$1,FALSE)*AC69,"")</f>
        <v>2.9506398990902452</v>
      </c>
      <c r="AD68" s="143" t="str">
        <f>IFERROR(VLOOKUP($B68,'NAV plus Dist'!$B:$FD,AD$1,FALSE)/VLOOKUP($B67,NAV!$A:$FC,AD$1,FALSE)*AD69,"")</f>
        <v/>
      </c>
      <c r="AE68" s="143" t="str">
        <f>IFERROR(VLOOKUP($B68,'NAV plus Dist'!$B:$FD,AE$1,FALSE)/VLOOKUP($B67,NAV!$A:$FC,AE$1,FALSE)*AE69,"")</f>
        <v/>
      </c>
      <c r="AF68" s="143">
        <f>IFERROR(VLOOKUP($B68,'NAV plus Dist'!$B:$FD,AF$1,FALSE)/VLOOKUP($B67,NAV!$A:$FC,AF$1,FALSE)*AF69,"")</f>
        <v>2.1417743525512769</v>
      </c>
      <c r="AG68" s="143" t="str">
        <f>IFERROR(VLOOKUP($B68,'NAV plus Dist'!$B:$FD,AG$1,FALSE)/VLOOKUP($B67,NAV!$A:$FC,AG$1,FALSE)*AG69,"")</f>
        <v/>
      </c>
      <c r="AH68" s="143" t="str">
        <f>IFERROR(VLOOKUP($B68,'NAV plus Dist'!$B:$FD,AH$1,FALSE)/VLOOKUP($B67,NAV!$A:$FC,AH$1,FALSE)*AH69,"")</f>
        <v/>
      </c>
      <c r="AI68" s="143" t="str">
        <f>IFERROR(VLOOKUP($B68,'NAV plus Dist'!$B:$FD,AI$1,FALSE)/VLOOKUP($B67,NAV!$A:$FC,AI$1,FALSE)*AI69,"")</f>
        <v/>
      </c>
      <c r="AJ68" s="143" t="str">
        <f>IFERROR(VLOOKUP($B68,'NAV plus Dist'!$B:$FD,AJ$1,FALSE)/VLOOKUP($B67,NAV!$A:$FC,AJ$1,FALSE)*AJ69,"")</f>
        <v/>
      </c>
      <c r="AK68" s="169" t="str">
        <f>IFERROR(VLOOKUP($B68,'NAV plus Dist'!$B:$FD,AK$1,FALSE)/VLOOKUP($B67,NAV!$A:$FC,AK$1,FALSE)*AK69,"")</f>
        <v/>
      </c>
      <c r="AL68" s="169" t="str">
        <f>IFERROR(VLOOKUP($B68,'NAV plus Dist'!$B:$FD,AL$1,FALSE)/VLOOKUP($B67,NAV!$A:$FC,AL$1,FALSE)*AL69,"")</f>
        <v/>
      </c>
      <c r="AM68" s="143" t="str">
        <f>IFERROR(VLOOKUP($B68,'NAV plus Dist'!$B:$FD,AM$1,FALSE)/VLOOKUP($B67,NAV!$A:$FC,AM$1,FALSE)*AM69,"")</f>
        <v/>
      </c>
      <c r="AN68" s="143" t="str">
        <f>IFERROR(VLOOKUP($B68,'NAV plus Dist'!$B:$FD,AN$1,FALSE)/VLOOKUP($B67,NAV!$A:$FC,AN$1,FALSE)*AN69,"")</f>
        <v/>
      </c>
      <c r="AO68" s="143" t="str">
        <f>IFERROR(VLOOKUP($B68,'NAV plus Dist'!$B:$FD,AO$1,FALSE)/VLOOKUP($B67,NAV!$A:$FC,AO$1,FALSE)*AO69,"")</f>
        <v/>
      </c>
      <c r="AP68" s="170" t="str">
        <f>IFERROR(VLOOKUP($B68,'NAV plus Dist'!$B:$FD,AP$1,FALSE)/VLOOKUP($B67,NAV!$A:$FC,AP$1,FALSE)*AP69,"")</f>
        <v/>
      </c>
      <c r="AQ68" s="143" t="str">
        <f>IFERROR(VLOOKUP($B68,'NAV plus Dist'!$B:$FD,AQ$1,FALSE)/VLOOKUP($B67,NAV!$A:$FC,AQ$1,FALSE)*AQ69,"")</f>
        <v/>
      </c>
      <c r="AR68" s="143" t="str">
        <f>IFERROR(VLOOKUP($B68,'NAV plus Dist'!$B:$FD,AR$1,FALSE)/VLOOKUP($B67,NAV!$A:$FC,AR$1,FALSE)*AR69,"")</f>
        <v/>
      </c>
      <c r="AS68" s="143" t="str">
        <f>IFERROR(VLOOKUP($B68,'NAV plus Dist'!$B:$FD,AS$1,FALSE)/VLOOKUP($B67,NAV!$A:$FC,AS$1,FALSE)*AS69,"")</f>
        <v/>
      </c>
      <c r="AT68" s="143" t="str">
        <f>IFERROR(VLOOKUP($B68,'NAV plus Dist'!$B:$FD,AT$1,FALSE)/VLOOKUP($B67,NAV!$A:$FC,AT$1,FALSE)*AT69,"")</f>
        <v/>
      </c>
      <c r="AU68" s="143" t="str">
        <f>IFERROR(VLOOKUP($B68,'NAV plus Dist'!$B:$FD,AU$1,FALSE)/VLOOKUP($B67,NAV!$A:$FC,AU$1,FALSE)*AU69,"")</f>
        <v/>
      </c>
      <c r="AV68" s="143" t="str">
        <f>IFERROR(VLOOKUP($B68,'NAV plus Dist'!$B:$FD,AV$1,FALSE)/VLOOKUP($B67,NAV!$A:$FC,AV$1,FALSE)*AV69,"")</f>
        <v/>
      </c>
      <c r="AW68" s="143" t="str">
        <f>IFERROR(VLOOKUP($B68,'NAV plus Dist'!$B:$FD,AW$1,FALSE)/VLOOKUP($B67,NAV!$A:$FC,AW$1,FALSE)*AW69,"")</f>
        <v/>
      </c>
      <c r="AX68" s="143" t="str">
        <f>IFERROR(VLOOKUP($B68,'NAV plus Dist'!$B:$FD,AX$1,FALSE)/VLOOKUP($B67,NAV!$A:$FC,AX$1,FALSE)*AX69,"")</f>
        <v/>
      </c>
      <c r="AY68" s="143" t="str">
        <f>IFERROR(VLOOKUP($B68,'NAV plus Dist'!$B:$FD,AY$1,FALSE)/VLOOKUP($B67,NAV!$A:$FC,AY$1,FALSE)*AY69,"")</f>
        <v/>
      </c>
      <c r="AZ68" s="143" t="str">
        <f>IFERROR(VLOOKUP($B68,'NAV plus Dist'!$B:$FD,AZ$1,FALSE)/VLOOKUP($B67,NAV!$A:$FC,AZ$1,FALSE)*AZ69,"")</f>
        <v/>
      </c>
      <c r="BA68" s="143" t="str">
        <f>IFERROR(VLOOKUP($B68,'NAV plus Dist'!$B:$FD,BA$1,FALSE)/VLOOKUP($B67,NAV!$A:$FC,BA$1,FALSE)*BA69,"")</f>
        <v/>
      </c>
      <c r="BB68" s="143" t="str">
        <f>IFERROR(VLOOKUP($B68,'NAV plus Dist'!$B:$FD,BB$1,FALSE)/VLOOKUP($B67,NAV!$A:$FC,BB$1,FALSE)*BB69,"")</f>
        <v/>
      </c>
      <c r="BC68" s="143" t="str">
        <f>IFERROR(VLOOKUP($B68,'NAV plus Dist'!$B:$FD,BC$1,FALSE)/VLOOKUP($B67,NAV!$A:$FC,BC$1,FALSE)*BC69,"")</f>
        <v/>
      </c>
      <c r="BD68" s="143" t="str">
        <f>IFERROR(VLOOKUP($B68,'NAV plus Dist'!$B:$FD,BD$1,FALSE)/VLOOKUP($B67,NAV!$A:$FC,BD$1,FALSE)*BD69,"")</f>
        <v/>
      </c>
      <c r="BE68" s="143" t="str">
        <f>IFERROR(VLOOKUP($B68,'NAV plus Dist'!$B:$FD,BE$1,FALSE)/VLOOKUP($B67,NAV!$A:$FC,BE$1,FALSE)*BE69,"")</f>
        <v/>
      </c>
      <c r="BF68" s="143" t="str">
        <f>IFERROR(VLOOKUP($B68,'NAV plus Dist'!$B:$FD,BF$1,FALSE)/VLOOKUP($B67,NAV!$A:$FC,BF$1,FALSE)*BF69,"")</f>
        <v/>
      </c>
      <c r="BG68" s="143" t="str">
        <f>IFERROR(VLOOKUP($B68,'NAV plus Dist'!$B:$FD,BG$1,FALSE)/VLOOKUP($B67,NAV!$A:$FC,BG$1,FALSE)*BG69,"")</f>
        <v/>
      </c>
      <c r="BH68" s="143" t="str">
        <f>IFERROR(VLOOKUP($B68,'NAV plus Dist'!$B:$FD,BH$1,FALSE)/VLOOKUP($B67,NAV!$A:$FC,BH$1,FALSE)*BH69,"")</f>
        <v/>
      </c>
      <c r="BI68" s="143" t="str">
        <f>IFERROR(VLOOKUP($B68,'NAV plus Dist'!$B:$FD,BI$1,FALSE)/VLOOKUP($B67,NAV!$A:$FC,BI$1,FALSE)*BI69,"")</f>
        <v/>
      </c>
      <c r="BJ68" s="143" t="str">
        <f>IFERROR(VLOOKUP($B68,'NAV plus Dist'!$B:$FD,BJ$1,FALSE)/VLOOKUP($B67,NAV!$A:$FC,BJ$1,FALSE)*BJ69,"")</f>
        <v/>
      </c>
      <c r="BK68" s="143" t="str">
        <f>IFERROR(VLOOKUP($B68,'NAV plus Dist'!$B:$FD,BK$1,FALSE)/VLOOKUP($B67,NAV!$A:$FC,BK$1,FALSE)*BK69,"")</f>
        <v/>
      </c>
      <c r="BL68" s="143" t="str">
        <f>IFERROR(VLOOKUP($B68,'NAV plus Dist'!$B:$FD,BL$1,FALSE)/VLOOKUP($B67,NAV!$A:$FC,BL$1,FALSE)*BL69,"")</f>
        <v/>
      </c>
      <c r="BM68" s="143" t="str">
        <f>IFERROR(VLOOKUP($B68,'NAV plus Dist'!$B:$FD,BM$1,FALSE)/VLOOKUP($B67,NAV!$A:$FC,BM$1,FALSE)*BM69,"")</f>
        <v/>
      </c>
      <c r="BN68" s="143" t="str">
        <f>IFERROR(VLOOKUP($B68,'NAV plus Dist'!$B:$FD,BN$1,FALSE)/VLOOKUP($B67,NAV!$A:$FC,BN$1,FALSE)*BN69,"")</f>
        <v/>
      </c>
      <c r="BO68" s="143" t="str">
        <f>IFERROR(VLOOKUP($B68,'NAV plus Dist'!$B:$FD,BO$1,FALSE)/VLOOKUP($B67,NAV!$A:$FC,BO$1,FALSE)*BO69,"")</f>
        <v/>
      </c>
      <c r="BP68" s="143" t="str">
        <f>IFERROR(VLOOKUP($B68,'NAV plus Dist'!$B:$FD,BP$1,FALSE)/VLOOKUP($B67,NAV!$A:$FC,BP$1,FALSE)*BP69,"")</f>
        <v/>
      </c>
      <c r="BQ68" s="143" t="str">
        <f>IFERROR(VLOOKUP($B68,'NAV plus Dist'!$B:$FD,BQ$1,FALSE)/VLOOKUP($B67,NAV!$A:$FC,BQ$1,FALSE)*BQ69,"")</f>
        <v/>
      </c>
      <c r="BR68" s="143" t="str">
        <f>IFERROR(VLOOKUP($B68,'NAV plus Dist'!$B:$FD,BR$1,FALSE)/VLOOKUP($B67,NAV!$A:$FC,BR$1,FALSE)*BR69,"")</f>
        <v/>
      </c>
      <c r="BS68" s="143" t="str">
        <f>IFERROR(VLOOKUP($B68,'NAV plus Dist'!$B:$FD,BS$1,FALSE)/VLOOKUP($B67,NAV!$A:$FC,BS$1,FALSE)*BS69,"")</f>
        <v/>
      </c>
      <c r="BT68" s="143" t="str">
        <f>IFERROR(VLOOKUP($B68,'NAV plus Dist'!$B:$FD,BT$1,FALSE)/VLOOKUP($B67,NAV!$A:$FC,BT$1,FALSE)*BT69,"")</f>
        <v/>
      </c>
      <c r="BU68" s="143" t="str">
        <f>IFERROR(VLOOKUP($B68,'NAV plus Dist'!$B:$FD,BU$1,FALSE)/VLOOKUP($B67,NAV!$A:$FC,BU$1,FALSE)*BU69,"")</f>
        <v/>
      </c>
      <c r="BV68" s="143" t="str">
        <f>IFERROR(VLOOKUP($B68,'NAV plus Dist'!$B:$FD,BV$1,FALSE)/VLOOKUP($B67,NAV!$A:$FC,BV$1,FALSE)*BV69,"")</f>
        <v/>
      </c>
      <c r="BW68" s="143" t="str">
        <f>IFERROR(VLOOKUP($B68,'NAV plus Dist'!$B:$FD,BW$1,FALSE)/VLOOKUP($B67,NAV!$A:$FC,BW$1,FALSE)*BW69,"")</f>
        <v/>
      </c>
      <c r="BX68" s="143" t="str">
        <f>IFERROR(VLOOKUP($B68,'NAV plus Dist'!$B:$FD,BX$1,FALSE)/VLOOKUP($B67,NAV!$A:$FC,BX$1,FALSE)*BX69,"")</f>
        <v/>
      </c>
      <c r="BY68" s="143" t="str">
        <f>IFERROR(VLOOKUP($B68,'NAV plus Dist'!$B:$FD,BY$1,FALSE)/VLOOKUP($B67,NAV!$A:$FC,BY$1,FALSE)*BY69,"")</f>
        <v/>
      </c>
      <c r="BZ68" s="143" t="str">
        <f>IFERROR(VLOOKUP($B68,'NAV plus Dist'!$B:$FD,BZ$1,FALSE)/VLOOKUP($B67,NAV!$A:$FC,BZ$1,FALSE)*BZ69,"")</f>
        <v/>
      </c>
      <c r="CA68" s="143" t="str">
        <f>IFERROR(VLOOKUP($B68,'NAV plus Dist'!$B:$FD,CA$1,FALSE)/VLOOKUP($B67,NAV!$A:$FC,CA$1,FALSE)*CA69,"")</f>
        <v/>
      </c>
      <c r="CB68" s="143" t="str">
        <f>IFERROR(VLOOKUP($B68,'NAV plus Dist'!$B:$FD,CB$1,FALSE)/VLOOKUP($B67,NAV!$A:$FC,CB$1,FALSE)*CB69,"")</f>
        <v/>
      </c>
      <c r="CC68" s="143" t="str">
        <f>IFERROR(VLOOKUP($B68,'NAV plus Dist'!$B:$FD,CC$1,FALSE)/VLOOKUP($B67,NAV!$A:$FC,CC$1,FALSE)*CC69,"")</f>
        <v/>
      </c>
      <c r="CD68" s="143" t="str">
        <f>IFERROR(VLOOKUP($B68,'NAV plus Dist'!$B:$FD,CD$1,FALSE)/VLOOKUP($B67,NAV!$A:$FC,CD$1,FALSE)*CD69,"")</f>
        <v/>
      </c>
      <c r="CE68" s="143" t="str">
        <f>IFERROR(VLOOKUP($B68,'NAV plus Dist'!$B:$FD,CE$1,FALSE)/VLOOKUP($B67,NAV!$A:$FC,CE$1,FALSE)*CE69,"")</f>
        <v/>
      </c>
      <c r="CF68" s="143" t="str">
        <f>IFERROR(VLOOKUP($B68,'NAV plus Dist'!$B:$FD,CF$1,FALSE)/VLOOKUP($B67,NAV!$A:$FC,CF$1,FALSE)*CF69,"")</f>
        <v/>
      </c>
      <c r="CG68" s="143" t="str">
        <f>IFERROR(VLOOKUP($B68,'NAV plus Dist'!$B:$FD,CG$1,FALSE)/VLOOKUP($B67,NAV!$A:$FC,CG$1,FALSE)*CG69,"")</f>
        <v/>
      </c>
      <c r="CH68" s="143" t="str">
        <f>IFERROR(VLOOKUP($B68,'NAV plus Dist'!$B:$FD,CH$1,FALSE)/VLOOKUP($B67,NAV!$A:$FC,CH$1,FALSE)*CH69,"")</f>
        <v/>
      </c>
      <c r="CI68" s="143" t="str">
        <f>IFERROR(VLOOKUP($B68,'NAV plus Dist'!$B:$FD,CI$1,FALSE)/VLOOKUP($B67,NAV!$A:$FC,CI$1,FALSE)*CI69,"")</f>
        <v/>
      </c>
      <c r="CJ68" s="143" t="str">
        <f>IFERROR(VLOOKUP($B68,'NAV plus Dist'!$B:$FD,CJ$1,FALSE)/VLOOKUP($B67,NAV!$A:$FC,CJ$1,FALSE)*CJ69,"")</f>
        <v/>
      </c>
      <c r="CK68" s="143" t="str">
        <f>IFERROR(VLOOKUP($B68,'NAV plus Dist'!$B:$AAA,CK$1,FALSE)/VLOOKUP($B67,NAV!$A:$AAA,CK$1,FALSE)*CK69,"")</f>
        <v/>
      </c>
      <c r="CL68" s="143" t="str">
        <f>IFERROR(VLOOKUP($B68,'NAV plus Dist'!$B:$AAA,CL$1,FALSE)/VLOOKUP($B67,NAV!$A:$AAA,CL$1,FALSE)*CL69,"")</f>
        <v/>
      </c>
      <c r="CM68" s="143" t="str">
        <f>IFERROR(VLOOKUP($B68,'NAV plus Dist'!$B:$AAA,CM$1,FALSE)/VLOOKUP($B67,NAV!$A:$AAA,CM$1,FALSE)*CM69,"")</f>
        <v/>
      </c>
      <c r="CN68" s="143" t="str">
        <f>IFERROR(VLOOKUP($B68,'NAV plus Dist'!$B:$AAA,CN$1,FALSE)/VLOOKUP($B67,NAV!$A:$AAA,CN$1,FALSE)*CN69,"")</f>
        <v/>
      </c>
      <c r="CO68" s="143" t="str">
        <f>IFERROR(VLOOKUP($B68,'NAV plus Dist'!$B:$AAA,CO$1,FALSE)/VLOOKUP($B67,NAV!$A:$AAA,CO$1,FALSE)*CO69,"")</f>
        <v/>
      </c>
      <c r="CP68" s="143" t="str">
        <f>IFERROR(VLOOKUP($B68,'NAV plus Dist'!$B:$AAA,CP$1,FALSE)/VLOOKUP($B67,NAV!$A:$AAA,CP$1,FALSE)*CP69,"")</f>
        <v/>
      </c>
      <c r="CQ68" s="143" t="str">
        <f>IFERROR(VLOOKUP($B68,'NAV plus Dist'!$B:$AAA,CQ$1,FALSE)/VLOOKUP($B67,NAV!$A:$AAA,CQ$1,FALSE)*CQ69,"")</f>
        <v/>
      </c>
      <c r="CR68" s="143" t="str">
        <f>IFERROR(VLOOKUP($B68,'NAV plus Dist'!$B:$AAA,CR$1,FALSE)/VLOOKUP($B67,NAV!$A:$AAA,CR$1,FALSE)*CR69,"")</f>
        <v/>
      </c>
      <c r="CS68" s="143" t="str">
        <f>IFERROR(VLOOKUP($B68,'NAV plus Dist'!$B:$AAA,CS$1,FALSE)/VLOOKUP($B67,NAV!$A:$AAA,CS$1,FALSE)*CS69,"")</f>
        <v/>
      </c>
      <c r="CT68" s="143" t="str">
        <f>IFERROR(VLOOKUP($B68,'NAV plus Dist'!$B:$AAA,CT$1,FALSE)/VLOOKUP($B67,NAV!$A:$AAA,CT$1,FALSE)*CT69,"")</f>
        <v/>
      </c>
      <c r="CU68" s="143" t="str">
        <f>IFERROR(VLOOKUP($B68,'NAV plus Dist'!$B:$AAA,CU$1,FALSE)/VLOOKUP($B67,NAV!$A:$AAA,CU$1,FALSE)*CU69,"")</f>
        <v/>
      </c>
      <c r="CV68" s="143" t="str">
        <f>IFERROR(VLOOKUP($B68,'NAV plus Dist'!$B:$AAA,CV$1,FALSE)/VLOOKUP($B67,NAV!$A:$AAA,CV$1,FALSE)*CV69,"")</f>
        <v/>
      </c>
      <c r="CW68" s="143" t="str">
        <f>IFERROR(VLOOKUP($B68,'NAV plus Dist'!$B:$AAA,CW$1,FALSE)/VLOOKUP($B67,NAV!$A:$AAA,CW$1,FALSE)*CW69,"")</f>
        <v/>
      </c>
      <c r="CX68" s="143" t="str">
        <f>IFERROR(VLOOKUP($B68,'NAV plus Dist'!$B:$AAA,CX$1,FALSE)/VLOOKUP($B67,NAV!$A:$AAA,CX$1,FALSE)*CX69,"")</f>
        <v/>
      </c>
      <c r="CY68" s="143" t="str">
        <f>IFERROR(VLOOKUP($B68,'NAV plus Dist'!$B:$AAA,CY$1,FALSE)/VLOOKUP($B67,NAV!$A:$AAA,CY$1,FALSE)*CY69,"")</f>
        <v/>
      </c>
      <c r="CZ68" s="143" t="str">
        <f>IFERROR(VLOOKUP($B68,'NAV plus Dist'!$B:$AAA,CZ$1,FALSE)/VLOOKUP($B67,NAV!$A:$AAA,CZ$1,FALSE)*CZ69,"")</f>
        <v/>
      </c>
      <c r="DA68" s="143" t="str">
        <f>IFERROR(VLOOKUP($B68,'NAV plus Dist'!$B:$AAA,DA$1,FALSE)/VLOOKUP($B67,NAV!$A:$AAA,DA$1,FALSE)*DA69,"")</f>
        <v/>
      </c>
      <c r="DB68" s="143" t="str">
        <f>IFERROR(VLOOKUP($B68,'NAV plus Dist'!$B:$AAA,DB$1,FALSE)/VLOOKUP($B67,NAV!$A:$AAA,DB$1,FALSE)*DB69,"")</f>
        <v/>
      </c>
      <c r="DC68" s="143" t="str">
        <f>IFERROR(VLOOKUP($B68,'NAV plus Dist'!$B:$AAA,DC$1,FALSE)/VLOOKUP($B67,NAV!$A:$AAA,DC$1,FALSE)*DC69,"")</f>
        <v/>
      </c>
      <c r="DD68" s="143" t="str">
        <f>IFERROR(VLOOKUP($B68,'NAV plus Dist'!$B:$AAA,DD$1,FALSE)/VLOOKUP($B67,NAV!$A:$AAA,DD$1,FALSE)*DD69,"")</f>
        <v/>
      </c>
      <c r="DE68" s="143" t="str">
        <f>IFERROR(VLOOKUP($B68,'NAV plus Dist'!$B:$AAA,DE$1,FALSE)/VLOOKUP($B67,NAV!$A:$AAA,DE$1,FALSE)*DE69,"")</f>
        <v/>
      </c>
      <c r="DF68" s="143" t="str">
        <f>IFERROR(VLOOKUP($B68,'NAV plus Dist'!$B:$AAA,DF$1,FALSE)/VLOOKUP($B67,NAV!$A:$AAA,DF$1,FALSE)*DF69,"")</f>
        <v/>
      </c>
      <c r="DG68" s="143" t="str">
        <f>IFERROR(VLOOKUP($B68,'NAV plus Dist'!$B:$AAA,DG$1,FALSE)/VLOOKUP($B67,NAV!$A:$AAA,DG$1,FALSE)*DG69,"")</f>
        <v/>
      </c>
      <c r="DH68" s="143" t="str">
        <f>IFERROR(VLOOKUP($B68,'NAV plus Dist'!$B:$AAA,DH$1,FALSE)/VLOOKUP($B67,NAV!$A:$AAA,DH$1,FALSE)*DH69,"")</f>
        <v/>
      </c>
    </row>
    <row r="69" spans="1:112">
      <c r="A69" s="94">
        <f t="shared" si="37"/>
        <v>132</v>
      </c>
      <c r="B69" s="168">
        <f t="shared" si="36"/>
        <v>42063</v>
      </c>
      <c r="C69" s="143" t="str">
        <f>IFERROR(VLOOKUP($B69,'NAV plus Dist'!$B:$FD,C$1,FALSE)/VLOOKUP($B68,NAV!$A:$FC,C$1,FALSE)*C70,"")</f>
        <v/>
      </c>
      <c r="D69" s="143" t="str">
        <f>IFERROR(VLOOKUP($B69,'NAV plus Dist'!$B:$FD,D$1,FALSE)/VLOOKUP($B68,NAV!$A:$FC,D$1,FALSE)*D70,"")</f>
        <v/>
      </c>
      <c r="E69" s="143" t="str">
        <f>IFERROR(VLOOKUP($B69,'NAV plus Dist'!$B:$FD,E$1,FALSE)/VLOOKUP($B68,NAV!$A:$FC,E$1,FALSE)*E70,"")</f>
        <v/>
      </c>
      <c r="F69" s="143" t="str">
        <f>IFERROR(VLOOKUP($B69,'NAV plus Dist'!$B:$FD,F$1,FALSE)/VLOOKUP($B68,NAV!$A:$FC,F$1,FALSE)*F70,"")</f>
        <v/>
      </c>
      <c r="G69" s="143" t="str">
        <f>IFERROR(VLOOKUP($B69,'NAV plus Dist'!$B:$FD,G$1,FALSE)/VLOOKUP($B68,NAV!$A:$FC,G$1,FALSE)*G70,"")</f>
        <v/>
      </c>
      <c r="H69" s="143" t="str">
        <f>IFERROR(VLOOKUP($B69,'NAV plus Dist'!$B:$FD,H$1,FALSE)/VLOOKUP($B68,NAV!$A:$FC,H$1,FALSE)*H70,"")</f>
        <v/>
      </c>
      <c r="I69" s="143" t="str">
        <f>IFERROR(VLOOKUP($B69,'NAV plus Dist'!$B:$FD,I$1,FALSE)/VLOOKUP($B68,NAV!$A:$FC,I$1,FALSE)*I70,"")</f>
        <v/>
      </c>
      <c r="J69" s="143" t="str">
        <f>IFERROR(VLOOKUP($B69,'NAV plus Dist'!$B:$FD,J$1,FALSE)/VLOOKUP($B68,NAV!$A:$FC,J$1,FALSE)*J70,"")</f>
        <v/>
      </c>
      <c r="K69" s="143" t="str">
        <f>IFERROR(VLOOKUP($B69,'NAV plus Dist'!$B:$FD,K$1,FALSE)/VLOOKUP($B68,NAV!$A:$FC,K$1,FALSE)*K70,"")</f>
        <v/>
      </c>
      <c r="L69" s="143" t="str">
        <f>IFERROR(VLOOKUP($B69,'NAV plus Dist'!$B:$FD,L$1,FALSE)/VLOOKUP($B68,NAV!$A:$FC,L$1,FALSE)*L70,"")</f>
        <v/>
      </c>
      <c r="M69" s="143" t="str">
        <f>IFERROR(VLOOKUP($B69,'NAV plus Dist'!$B:$FD,M$1,FALSE)/VLOOKUP($B68,NAV!$A:$FC,M$1,FALSE)*M70,"")</f>
        <v/>
      </c>
      <c r="N69" s="143" t="str">
        <f>IFERROR(VLOOKUP($B69,'NAV plus Dist'!$B:$FD,N$1,FALSE)/VLOOKUP($B68,NAV!$A:$FC,N$1,FALSE)*N70,"")</f>
        <v/>
      </c>
      <c r="O69" s="143">
        <f>IFERROR(VLOOKUP($B69,'NAV plus Dist'!$B:$FD,O$1,FALSE)/VLOOKUP($B68,NAV!$A:$FC,O$1,FALSE)*O70,"")</f>
        <v>1.1994139426663746</v>
      </c>
      <c r="P69" s="143">
        <f>IFERROR(VLOOKUP($B69,'NAV plus Dist'!$B:$FD,P$1,FALSE)/VLOOKUP($B68,NAV!$A:$FC,P$1,FALSE)*P70,"")</f>
        <v>1.3847336583341328</v>
      </c>
      <c r="Q69" s="143" t="str">
        <f>IFERROR(VLOOKUP($B69,'NAV plus Dist'!$B:$FD,Q$1,FALSE)/VLOOKUP($B68,NAV!$A:$FC,Q$1,FALSE)*Q70,"")</f>
        <v/>
      </c>
      <c r="R69" s="143" t="str">
        <f>IFERROR(VLOOKUP($B69,'NAV plus Dist'!$B:$FD,R$1,FALSE)/VLOOKUP($B68,NAV!$A:$FC,R$1,FALSE)*R70,"")</f>
        <v/>
      </c>
      <c r="S69" s="143" t="str">
        <f>IFERROR(VLOOKUP($B69,'NAV plus Dist'!$B:$FD,S$1,FALSE)/VLOOKUP($B68,NAV!$A:$FC,S$1,FALSE)*S70,"")</f>
        <v/>
      </c>
      <c r="T69" s="143" t="str">
        <f>IFERROR(VLOOKUP($B69,'NAV plus Dist'!$B:$FD,T$1,FALSE)/VLOOKUP($B68,NAV!$A:$FC,T$1,FALSE)*T70,"")</f>
        <v/>
      </c>
      <c r="U69" s="143" t="str">
        <f>IFERROR(VLOOKUP($B69,'NAV plus Dist'!$B:$FD,U$1,FALSE)/VLOOKUP($B68,NAV!$A:$FC,U$1,FALSE)*U70,"")</f>
        <v/>
      </c>
      <c r="V69" s="143" t="str">
        <f>IFERROR(VLOOKUP($B69,'NAV plus Dist'!$B:$FD,V$1,FALSE)/VLOOKUP($B68,NAV!$A:$FC,V$1,FALSE)*V70,"")</f>
        <v/>
      </c>
      <c r="W69" s="143" t="str">
        <f>IFERROR(VLOOKUP($B69,'NAV plus Dist'!$B:$FD,W$1,FALSE)/VLOOKUP($B68,NAV!$A:$FC,W$1,FALSE)*W70,"")</f>
        <v/>
      </c>
      <c r="X69" s="143" t="str">
        <f>IFERROR(VLOOKUP($B69,'NAV plus Dist'!$B:$FD,X$1,FALSE)/VLOOKUP($B68,NAV!$A:$FC,X$1,FALSE)*X70,"")</f>
        <v/>
      </c>
      <c r="Y69" s="143" t="str">
        <f>IFERROR(VLOOKUP($B69,'NAV plus Dist'!$B:$FD,Y$1,FALSE)/VLOOKUP($B68,NAV!$A:$FC,Y$1,FALSE)*Y70,"")</f>
        <v/>
      </c>
      <c r="Z69" s="143" t="str">
        <f>IFERROR(VLOOKUP($B69,'NAV plus Dist'!$B:$FD,Z$1,FALSE)/VLOOKUP($B68,NAV!$A:$FC,Z$1,FALSE)*Z70,"")</f>
        <v/>
      </c>
      <c r="AA69" s="143">
        <f>IFERROR(VLOOKUP($B69,'NAV plus Dist'!$B:$FD,AA$1,FALSE)/VLOOKUP($B68,NAV!$A:$FC,AA$1,FALSE)*AA70,"")</f>
        <v>2.7557977519084664</v>
      </c>
      <c r="AB69" s="143" t="str">
        <f>IFERROR(VLOOKUP($B69,'NAV plus Dist'!$B:$FD,AB$1,FALSE)/VLOOKUP($B68,NAV!$A:$FC,AB$1,FALSE)*AB70,"")</f>
        <v/>
      </c>
      <c r="AC69" s="143">
        <f>IFERROR(VLOOKUP($B69,'NAV plus Dist'!$B:$FD,AC$1,FALSE)/VLOOKUP($B68,NAV!$A:$FC,AC$1,FALSE)*AC70,"")</f>
        <v>3.0892754580291277</v>
      </c>
      <c r="AD69" s="143" t="str">
        <f>IFERROR(VLOOKUP($B69,'NAV plus Dist'!$B:$FD,AD$1,FALSE)/VLOOKUP($B68,NAV!$A:$FC,AD$1,FALSE)*AD70,"")</f>
        <v/>
      </c>
      <c r="AE69" s="143" t="str">
        <f>IFERROR(VLOOKUP($B69,'NAV plus Dist'!$B:$FD,AE$1,FALSE)/VLOOKUP($B68,NAV!$A:$FC,AE$1,FALSE)*AE70,"")</f>
        <v/>
      </c>
      <c r="AF69" s="143">
        <f>IFERROR(VLOOKUP($B69,'NAV plus Dist'!$B:$FD,AF$1,FALSE)/VLOOKUP($B68,NAV!$A:$FC,AF$1,FALSE)*AF70,"")</f>
        <v>2.1195524421654164</v>
      </c>
      <c r="AG69" s="143" t="str">
        <f>IFERROR(VLOOKUP($B69,'NAV plus Dist'!$B:$FD,AG$1,FALSE)/VLOOKUP($B68,NAV!$A:$FC,AG$1,FALSE)*AG70,"")</f>
        <v/>
      </c>
      <c r="AH69" s="143" t="str">
        <f>IFERROR(VLOOKUP($B69,'NAV plus Dist'!$B:$FD,AH$1,FALSE)/VLOOKUP($B68,NAV!$A:$FC,AH$1,FALSE)*AH70,"")</f>
        <v/>
      </c>
      <c r="AI69" s="143" t="str">
        <f>IFERROR(VLOOKUP($B69,'NAV plus Dist'!$B:$FD,AI$1,FALSE)/VLOOKUP($B68,NAV!$A:$FC,AI$1,FALSE)*AI70,"")</f>
        <v/>
      </c>
      <c r="AJ69" s="143" t="str">
        <f>IFERROR(VLOOKUP($B69,'NAV plus Dist'!$B:$FD,AJ$1,FALSE)/VLOOKUP($B68,NAV!$A:$FC,AJ$1,FALSE)*AJ70,"")</f>
        <v/>
      </c>
      <c r="AK69" s="169" t="str">
        <f>IFERROR(VLOOKUP($B69,'NAV plus Dist'!$B:$FD,AK$1,FALSE)/VLOOKUP($B68,NAV!$A:$FC,AK$1,FALSE)*AK70,"")</f>
        <v/>
      </c>
      <c r="AL69" s="169" t="str">
        <f>IFERROR(VLOOKUP($B69,'NAV plus Dist'!$B:$FD,AL$1,FALSE)/VLOOKUP($B68,NAV!$A:$FC,AL$1,FALSE)*AL70,"")</f>
        <v/>
      </c>
      <c r="AM69" s="143" t="str">
        <f>IFERROR(VLOOKUP($B69,'NAV plus Dist'!$B:$FD,AM$1,FALSE)/VLOOKUP($B68,NAV!$A:$FC,AM$1,FALSE)*AM70,"")</f>
        <v/>
      </c>
      <c r="AN69" s="143" t="str">
        <f>IFERROR(VLOOKUP($B69,'NAV plus Dist'!$B:$FD,AN$1,FALSE)/VLOOKUP($B68,NAV!$A:$FC,AN$1,FALSE)*AN70,"")</f>
        <v/>
      </c>
      <c r="AO69" s="143" t="str">
        <f>IFERROR(VLOOKUP($B69,'NAV plus Dist'!$B:$FD,AO$1,FALSE)/VLOOKUP($B68,NAV!$A:$FC,AO$1,FALSE)*AO70,"")</f>
        <v/>
      </c>
      <c r="AP69" s="170" t="str">
        <f>IFERROR(VLOOKUP($B69,'NAV plus Dist'!$B:$FD,AP$1,FALSE)/VLOOKUP($B68,NAV!$A:$FC,AP$1,FALSE)*AP70,"")</f>
        <v/>
      </c>
      <c r="AQ69" s="143" t="str">
        <f>IFERROR(VLOOKUP($B69,'NAV plus Dist'!$B:$FD,AQ$1,FALSE)/VLOOKUP($B68,NAV!$A:$FC,AQ$1,FALSE)*AQ70,"")</f>
        <v/>
      </c>
      <c r="AR69" s="143" t="str">
        <f>IFERROR(VLOOKUP($B69,'NAV plus Dist'!$B:$FD,AR$1,FALSE)/VLOOKUP($B68,NAV!$A:$FC,AR$1,FALSE)*AR70,"")</f>
        <v/>
      </c>
      <c r="AS69" s="143" t="str">
        <f>IFERROR(VLOOKUP($B69,'NAV plus Dist'!$B:$FD,AS$1,FALSE)/VLOOKUP($B68,NAV!$A:$FC,AS$1,FALSE)*AS70,"")</f>
        <v/>
      </c>
      <c r="AT69" s="143" t="str">
        <f>IFERROR(VLOOKUP($B69,'NAV plus Dist'!$B:$FD,AT$1,FALSE)/VLOOKUP($B68,NAV!$A:$FC,AT$1,FALSE)*AT70,"")</f>
        <v/>
      </c>
      <c r="AU69" s="143" t="str">
        <f>IFERROR(VLOOKUP($B69,'NAV plus Dist'!$B:$FD,AU$1,FALSE)/VLOOKUP($B68,NAV!$A:$FC,AU$1,FALSE)*AU70,"")</f>
        <v/>
      </c>
      <c r="AV69" s="143" t="str">
        <f>IFERROR(VLOOKUP($B69,'NAV plus Dist'!$B:$FD,AV$1,FALSE)/VLOOKUP($B68,NAV!$A:$FC,AV$1,FALSE)*AV70,"")</f>
        <v/>
      </c>
      <c r="AW69" s="143" t="str">
        <f>IFERROR(VLOOKUP($B69,'NAV plus Dist'!$B:$FD,AW$1,FALSE)/VLOOKUP($B68,NAV!$A:$FC,AW$1,FALSE)*AW70,"")</f>
        <v/>
      </c>
      <c r="AX69" s="143" t="str">
        <f>IFERROR(VLOOKUP($B69,'NAV plus Dist'!$B:$FD,AX$1,FALSE)/VLOOKUP($B68,NAV!$A:$FC,AX$1,FALSE)*AX70,"")</f>
        <v/>
      </c>
      <c r="AY69" s="143" t="str">
        <f>IFERROR(VLOOKUP($B69,'NAV plus Dist'!$B:$FD,AY$1,FALSE)/VLOOKUP($B68,NAV!$A:$FC,AY$1,FALSE)*AY70,"")</f>
        <v/>
      </c>
      <c r="AZ69" s="143" t="str">
        <f>IFERROR(VLOOKUP($B69,'NAV plus Dist'!$B:$FD,AZ$1,FALSE)/VLOOKUP($B68,NAV!$A:$FC,AZ$1,FALSE)*AZ70,"")</f>
        <v/>
      </c>
      <c r="BA69" s="143" t="str">
        <f>IFERROR(VLOOKUP($B69,'NAV plus Dist'!$B:$FD,BA$1,FALSE)/VLOOKUP($B68,NAV!$A:$FC,BA$1,FALSE)*BA70,"")</f>
        <v/>
      </c>
      <c r="BB69" s="143" t="str">
        <f>IFERROR(VLOOKUP($B69,'NAV plus Dist'!$B:$FD,BB$1,FALSE)/VLOOKUP($B68,NAV!$A:$FC,BB$1,FALSE)*BB70,"")</f>
        <v/>
      </c>
      <c r="BC69" s="143" t="str">
        <f>IFERROR(VLOOKUP($B69,'NAV plus Dist'!$B:$FD,BC$1,FALSE)/VLOOKUP($B68,NAV!$A:$FC,BC$1,FALSE)*BC70,"")</f>
        <v/>
      </c>
      <c r="BD69" s="143" t="str">
        <f>IFERROR(VLOOKUP($B69,'NAV plus Dist'!$B:$FD,BD$1,FALSE)/VLOOKUP($B68,NAV!$A:$FC,BD$1,FALSE)*BD70,"")</f>
        <v/>
      </c>
      <c r="BE69" s="143" t="str">
        <f>IFERROR(VLOOKUP($B69,'NAV plus Dist'!$B:$FD,BE$1,FALSE)/VLOOKUP($B68,NAV!$A:$FC,BE$1,FALSE)*BE70,"")</f>
        <v/>
      </c>
      <c r="BF69" s="143" t="str">
        <f>IFERROR(VLOOKUP($B69,'NAV plus Dist'!$B:$FD,BF$1,FALSE)/VLOOKUP($B68,NAV!$A:$FC,BF$1,FALSE)*BF70,"")</f>
        <v/>
      </c>
      <c r="BG69" s="143" t="str">
        <f>IFERROR(VLOOKUP($B69,'NAV plus Dist'!$B:$FD,BG$1,FALSE)/VLOOKUP($B68,NAV!$A:$FC,BG$1,FALSE)*BG70,"")</f>
        <v/>
      </c>
      <c r="BH69" s="143" t="str">
        <f>IFERROR(VLOOKUP($B69,'NAV plus Dist'!$B:$FD,BH$1,FALSE)/VLOOKUP($B68,NAV!$A:$FC,BH$1,FALSE)*BH70,"")</f>
        <v/>
      </c>
      <c r="BI69" s="143" t="str">
        <f>IFERROR(VLOOKUP($B69,'NAV plus Dist'!$B:$FD,BI$1,FALSE)/VLOOKUP($B68,NAV!$A:$FC,BI$1,FALSE)*BI70,"")</f>
        <v/>
      </c>
      <c r="BJ69" s="143" t="str">
        <f>IFERROR(VLOOKUP($B69,'NAV plus Dist'!$B:$FD,BJ$1,FALSE)/VLOOKUP($B68,NAV!$A:$FC,BJ$1,FALSE)*BJ70,"")</f>
        <v/>
      </c>
      <c r="BK69" s="143" t="str">
        <f>IFERROR(VLOOKUP($B69,'NAV plus Dist'!$B:$FD,BK$1,FALSE)/VLOOKUP($B68,NAV!$A:$FC,BK$1,FALSE)*BK70,"")</f>
        <v/>
      </c>
      <c r="BL69" s="143" t="str">
        <f>IFERROR(VLOOKUP($B69,'NAV plus Dist'!$B:$FD,BL$1,FALSE)/VLOOKUP($B68,NAV!$A:$FC,BL$1,FALSE)*BL70,"")</f>
        <v/>
      </c>
      <c r="BM69" s="143" t="str">
        <f>IFERROR(VLOOKUP($B69,'NAV plus Dist'!$B:$FD,BM$1,FALSE)/VLOOKUP($B68,NAV!$A:$FC,BM$1,FALSE)*BM70,"")</f>
        <v/>
      </c>
      <c r="BN69" s="143" t="str">
        <f>IFERROR(VLOOKUP($B69,'NAV plus Dist'!$B:$FD,BN$1,FALSE)/VLOOKUP($B68,NAV!$A:$FC,BN$1,FALSE)*BN70,"")</f>
        <v/>
      </c>
      <c r="BO69" s="143" t="str">
        <f>IFERROR(VLOOKUP($B69,'NAV plus Dist'!$B:$FD,BO$1,FALSE)/VLOOKUP($B68,NAV!$A:$FC,BO$1,FALSE)*BO70,"")</f>
        <v/>
      </c>
      <c r="BP69" s="143" t="str">
        <f>IFERROR(VLOOKUP($B69,'NAV plus Dist'!$B:$FD,BP$1,FALSE)/VLOOKUP($B68,NAV!$A:$FC,BP$1,FALSE)*BP70,"")</f>
        <v/>
      </c>
      <c r="BQ69" s="143" t="str">
        <f>IFERROR(VLOOKUP($B69,'NAV plus Dist'!$B:$FD,BQ$1,FALSE)/VLOOKUP($B68,NAV!$A:$FC,BQ$1,FALSE)*BQ70,"")</f>
        <v/>
      </c>
      <c r="BR69" s="143" t="str">
        <f>IFERROR(VLOOKUP($B69,'NAV plus Dist'!$B:$FD,BR$1,FALSE)/VLOOKUP($B68,NAV!$A:$FC,BR$1,FALSE)*BR70,"")</f>
        <v/>
      </c>
      <c r="BS69" s="143" t="str">
        <f>IFERROR(VLOOKUP($B69,'NAV plus Dist'!$B:$FD,BS$1,FALSE)/VLOOKUP($B68,NAV!$A:$FC,BS$1,FALSE)*BS70,"")</f>
        <v/>
      </c>
      <c r="BT69" s="143" t="str">
        <f>IFERROR(VLOOKUP($B69,'NAV plus Dist'!$B:$FD,BT$1,FALSE)/VLOOKUP($B68,NAV!$A:$FC,BT$1,FALSE)*BT70,"")</f>
        <v/>
      </c>
      <c r="BU69" s="143" t="str">
        <f>IFERROR(VLOOKUP($B69,'NAV plus Dist'!$B:$FD,BU$1,FALSE)/VLOOKUP($B68,NAV!$A:$FC,BU$1,FALSE)*BU70,"")</f>
        <v/>
      </c>
      <c r="BV69" s="143" t="str">
        <f>IFERROR(VLOOKUP($B69,'NAV plus Dist'!$B:$FD,BV$1,FALSE)/VLOOKUP($B68,NAV!$A:$FC,BV$1,FALSE)*BV70,"")</f>
        <v/>
      </c>
      <c r="BW69" s="143" t="str">
        <f>IFERROR(VLOOKUP($B69,'NAV plus Dist'!$B:$FD,BW$1,FALSE)/VLOOKUP($B68,NAV!$A:$FC,BW$1,FALSE)*BW70,"")</f>
        <v/>
      </c>
      <c r="BX69" s="143" t="str">
        <f>IFERROR(VLOOKUP($B69,'NAV plus Dist'!$B:$FD,BX$1,FALSE)/VLOOKUP($B68,NAV!$A:$FC,BX$1,FALSE)*BX70,"")</f>
        <v/>
      </c>
      <c r="BY69" s="143" t="str">
        <f>IFERROR(VLOOKUP($B69,'NAV plus Dist'!$B:$FD,BY$1,FALSE)/VLOOKUP($B68,NAV!$A:$FC,BY$1,FALSE)*BY70,"")</f>
        <v/>
      </c>
      <c r="BZ69" s="143" t="str">
        <f>IFERROR(VLOOKUP($B69,'NAV plus Dist'!$B:$FD,BZ$1,FALSE)/VLOOKUP($B68,NAV!$A:$FC,BZ$1,FALSE)*BZ70,"")</f>
        <v/>
      </c>
      <c r="CA69" s="143" t="str">
        <f>IFERROR(VLOOKUP($B69,'NAV plus Dist'!$B:$FD,CA$1,FALSE)/VLOOKUP($B68,NAV!$A:$FC,CA$1,FALSE)*CA70,"")</f>
        <v/>
      </c>
      <c r="CB69" s="143" t="str">
        <f>IFERROR(VLOOKUP($B69,'NAV plus Dist'!$B:$FD,CB$1,FALSE)/VLOOKUP($B68,NAV!$A:$FC,CB$1,FALSE)*CB70,"")</f>
        <v/>
      </c>
      <c r="CC69" s="143" t="str">
        <f>IFERROR(VLOOKUP($B69,'NAV plus Dist'!$B:$FD,CC$1,FALSE)/VLOOKUP($B68,NAV!$A:$FC,CC$1,FALSE)*CC70,"")</f>
        <v/>
      </c>
      <c r="CD69" s="143" t="str">
        <f>IFERROR(VLOOKUP($B69,'NAV plus Dist'!$B:$FD,CD$1,FALSE)/VLOOKUP($B68,NAV!$A:$FC,CD$1,FALSE)*CD70,"")</f>
        <v/>
      </c>
      <c r="CE69" s="143" t="str">
        <f>IFERROR(VLOOKUP($B69,'NAV plus Dist'!$B:$FD,CE$1,FALSE)/VLOOKUP($B68,NAV!$A:$FC,CE$1,FALSE)*CE70,"")</f>
        <v/>
      </c>
      <c r="CF69" s="143" t="str">
        <f>IFERROR(VLOOKUP($B69,'NAV plus Dist'!$B:$FD,CF$1,FALSE)/VLOOKUP($B68,NAV!$A:$FC,CF$1,FALSE)*CF70,"")</f>
        <v/>
      </c>
      <c r="CG69" s="143" t="str">
        <f>IFERROR(VLOOKUP($B69,'NAV plus Dist'!$B:$FD,CG$1,FALSE)/VLOOKUP($B68,NAV!$A:$FC,CG$1,FALSE)*CG70,"")</f>
        <v/>
      </c>
      <c r="CH69" s="143" t="str">
        <f>IFERROR(VLOOKUP($B69,'NAV plus Dist'!$B:$FD,CH$1,FALSE)/VLOOKUP($B68,NAV!$A:$FC,CH$1,FALSE)*CH70,"")</f>
        <v/>
      </c>
      <c r="CI69" s="143" t="str">
        <f>IFERROR(VLOOKUP($B69,'NAV plus Dist'!$B:$FD,CI$1,FALSE)/VLOOKUP($B68,NAV!$A:$FC,CI$1,FALSE)*CI70,"")</f>
        <v/>
      </c>
      <c r="CJ69" s="143" t="str">
        <f>IFERROR(VLOOKUP($B69,'NAV plus Dist'!$B:$FD,CJ$1,FALSE)/VLOOKUP($B68,NAV!$A:$FC,CJ$1,FALSE)*CJ70,"")</f>
        <v/>
      </c>
      <c r="CK69" s="143" t="str">
        <f>IFERROR(VLOOKUP($B69,'NAV plus Dist'!$B:$AAA,CK$1,FALSE)/VLOOKUP($B68,NAV!$A:$AAA,CK$1,FALSE)*CK70,"")</f>
        <v/>
      </c>
      <c r="CL69" s="143" t="str">
        <f>IFERROR(VLOOKUP($B69,'NAV plus Dist'!$B:$AAA,CL$1,FALSE)/VLOOKUP($B68,NAV!$A:$AAA,CL$1,FALSE)*CL70,"")</f>
        <v/>
      </c>
      <c r="CM69" s="143" t="str">
        <f>IFERROR(VLOOKUP($B69,'NAV plus Dist'!$B:$AAA,CM$1,FALSE)/VLOOKUP($B68,NAV!$A:$AAA,CM$1,FALSE)*CM70,"")</f>
        <v/>
      </c>
      <c r="CN69" s="143" t="str">
        <f>IFERROR(VLOOKUP($B69,'NAV plus Dist'!$B:$AAA,CN$1,FALSE)/VLOOKUP($B68,NAV!$A:$AAA,CN$1,FALSE)*CN70,"")</f>
        <v/>
      </c>
      <c r="CO69" s="143" t="str">
        <f>IFERROR(VLOOKUP($B69,'NAV plus Dist'!$B:$AAA,CO$1,FALSE)/VLOOKUP($B68,NAV!$A:$AAA,CO$1,FALSE)*CO70,"")</f>
        <v/>
      </c>
      <c r="CP69" s="143" t="str">
        <f>IFERROR(VLOOKUP($B69,'NAV plus Dist'!$B:$AAA,CP$1,FALSE)/VLOOKUP($B68,NAV!$A:$AAA,CP$1,FALSE)*CP70,"")</f>
        <v/>
      </c>
      <c r="CQ69" s="143" t="str">
        <f>IFERROR(VLOOKUP($B69,'NAV plus Dist'!$B:$AAA,CQ$1,FALSE)/VLOOKUP($B68,NAV!$A:$AAA,CQ$1,FALSE)*CQ70,"")</f>
        <v/>
      </c>
      <c r="CR69" s="143" t="str">
        <f>IFERROR(VLOOKUP($B69,'NAV plus Dist'!$B:$AAA,CR$1,FALSE)/VLOOKUP($B68,NAV!$A:$AAA,CR$1,FALSE)*CR70,"")</f>
        <v/>
      </c>
      <c r="CS69" s="143" t="str">
        <f>IFERROR(VLOOKUP($B69,'NAV plus Dist'!$B:$AAA,CS$1,FALSE)/VLOOKUP($B68,NAV!$A:$AAA,CS$1,FALSE)*CS70,"")</f>
        <v/>
      </c>
      <c r="CT69" s="143" t="str">
        <f>IFERROR(VLOOKUP($B69,'NAV plus Dist'!$B:$AAA,CT$1,FALSE)/VLOOKUP($B68,NAV!$A:$AAA,CT$1,FALSE)*CT70,"")</f>
        <v/>
      </c>
      <c r="CU69" s="143" t="str">
        <f>IFERROR(VLOOKUP($B69,'NAV plus Dist'!$B:$AAA,CU$1,FALSE)/VLOOKUP($B68,NAV!$A:$AAA,CU$1,FALSE)*CU70,"")</f>
        <v/>
      </c>
      <c r="CV69" s="143" t="str">
        <f>IFERROR(VLOOKUP($B69,'NAV plus Dist'!$B:$AAA,CV$1,FALSE)/VLOOKUP($B68,NAV!$A:$AAA,CV$1,FALSE)*CV70,"")</f>
        <v/>
      </c>
      <c r="CW69" s="143" t="str">
        <f>IFERROR(VLOOKUP($B69,'NAV plus Dist'!$B:$AAA,CW$1,FALSE)/VLOOKUP($B68,NAV!$A:$AAA,CW$1,FALSE)*CW70,"")</f>
        <v/>
      </c>
      <c r="CX69" s="143" t="str">
        <f>IFERROR(VLOOKUP($B69,'NAV plus Dist'!$B:$AAA,CX$1,FALSE)/VLOOKUP($B68,NAV!$A:$AAA,CX$1,FALSE)*CX70,"")</f>
        <v/>
      </c>
      <c r="CY69" s="143" t="str">
        <f>IFERROR(VLOOKUP($B69,'NAV plus Dist'!$B:$AAA,CY$1,FALSE)/VLOOKUP($B68,NAV!$A:$AAA,CY$1,FALSE)*CY70,"")</f>
        <v/>
      </c>
      <c r="CZ69" s="143" t="str">
        <f>IFERROR(VLOOKUP($B69,'NAV plus Dist'!$B:$AAA,CZ$1,FALSE)/VLOOKUP($B68,NAV!$A:$AAA,CZ$1,FALSE)*CZ70,"")</f>
        <v/>
      </c>
      <c r="DA69" s="143" t="str">
        <f>IFERROR(VLOOKUP($B69,'NAV plus Dist'!$B:$AAA,DA$1,FALSE)/VLOOKUP($B68,NAV!$A:$AAA,DA$1,FALSE)*DA70,"")</f>
        <v/>
      </c>
      <c r="DB69" s="143" t="str">
        <f>IFERROR(VLOOKUP($B69,'NAV plus Dist'!$B:$AAA,DB$1,FALSE)/VLOOKUP($B68,NAV!$A:$AAA,DB$1,FALSE)*DB70,"")</f>
        <v/>
      </c>
      <c r="DC69" s="143" t="str">
        <f>IFERROR(VLOOKUP($B69,'NAV plus Dist'!$B:$AAA,DC$1,FALSE)/VLOOKUP($B68,NAV!$A:$AAA,DC$1,FALSE)*DC70,"")</f>
        <v/>
      </c>
      <c r="DD69" s="143" t="str">
        <f>IFERROR(VLOOKUP($B69,'NAV plus Dist'!$B:$AAA,DD$1,FALSE)/VLOOKUP($B68,NAV!$A:$AAA,DD$1,FALSE)*DD70,"")</f>
        <v/>
      </c>
      <c r="DE69" s="143" t="str">
        <f>IFERROR(VLOOKUP($B69,'NAV plus Dist'!$B:$AAA,DE$1,FALSE)/VLOOKUP($B68,NAV!$A:$AAA,DE$1,FALSE)*DE70,"")</f>
        <v/>
      </c>
      <c r="DF69" s="143" t="str">
        <f>IFERROR(VLOOKUP($B69,'NAV plus Dist'!$B:$AAA,DF$1,FALSE)/VLOOKUP($B68,NAV!$A:$AAA,DF$1,FALSE)*DF70,"")</f>
        <v/>
      </c>
      <c r="DG69" s="143" t="str">
        <f>IFERROR(VLOOKUP($B69,'NAV plus Dist'!$B:$AAA,DG$1,FALSE)/VLOOKUP($B68,NAV!$A:$AAA,DG$1,FALSE)*DG70,"")</f>
        <v/>
      </c>
      <c r="DH69" s="143" t="str">
        <f>IFERROR(VLOOKUP($B69,'NAV plus Dist'!$B:$AAA,DH$1,FALSE)/VLOOKUP($B68,NAV!$A:$AAA,DH$1,FALSE)*DH70,"")</f>
        <v/>
      </c>
    </row>
    <row r="70" spans="1:112">
      <c r="A70" s="94">
        <f t="shared" si="37"/>
        <v>131</v>
      </c>
      <c r="B70" s="168">
        <f t="shared" ref="B70:B133" si="38">EOMONTH(B69,1)</f>
        <v>42094</v>
      </c>
      <c r="C70" s="143" t="str">
        <f>IFERROR(VLOOKUP($B70,'NAV plus Dist'!$B:$FD,C$1,FALSE)/VLOOKUP($B69,NAV!$A:$FC,C$1,FALSE)*C71,"")</f>
        <v/>
      </c>
      <c r="D70" s="143" t="str">
        <f>IFERROR(VLOOKUP($B70,'NAV plus Dist'!$B:$FD,D$1,FALSE)/VLOOKUP($B69,NAV!$A:$FC,D$1,FALSE)*D71,"")</f>
        <v/>
      </c>
      <c r="E70" s="143" t="str">
        <f>IFERROR(VLOOKUP($B70,'NAV plus Dist'!$B:$FD,E$1,FALSE)/VLOOKUP($B69,NAV!$A:$FC,E$1,FALSE)*E71,"")</f>
        <v/>
      </c>
      <c r="F70" s="143" t="str">
        <f>IFERROR(VLOOKUP($B70,'NAV plus Dist'!$B:$FD,F$1,FALSE)/VLOOKUP($B69,NAV!$A:$FC,F$1,FALSE)*F71,"")</f>
        <v/>
      </c>
      <c r="G70" s="143" t="str">
        <f>IFERROR(VLOOKUP($B70,'NAV plus Dist'!$B:$FD,G$1,FALSE)/VLOOKUP($B69,NAV!$A:$FC,G$1,FALSE)*G71,"")</f>
        <v/>
      </c>
      <c r="H70" s="143" t="str">
        <f>IFERROR(VLOOKUP($B70,'NAV plus Dist'!$B:$FD,H$1,FALSE)/VLOOKUP($B69,NAV!$A:$FC,H$1,FALSE)*H71,"")</f>
        <v/>
      </c>
      <c r="I70" s="143" t="str">
        <f>IFERROR(VLOOKUP($B70,'NAV plus Dist'!$B:$FD,I$1,FALSE)/VLOOKUP($B69,NAV!$A:$FC,I$1,FALSE)*I71,"")</f>
        <v/>
      </c>
      <c r="J70" s="143" t="str">
        <f>IFERROR(VLOOKUP($B70,'NAV plus Dist'!$B:$FD,J$1,FALSE)/VLOOKUP($B69,NAV!$A:$FC,J$1,FALSE)*J71,"")</f>
        <v/>
      </c>
      <c r="K70" s="143" t="str">
        <f>IFERROR(VLOOKUP($B70,'NAV plus Dist'!$B:$FD,K$1,FALSE)/VLOOKUP($B69,NAV!$A:$FC,K$1,FALSE)*K71,"")</f>
        <v/>
      </c>
      <c r="L70" s="143" t="str">
        <f>IFERROR(VLOOKUP($B70,'NAV plus Dist'!$B:$FD,L$1,FALSE)/VLOOKUP($B69,NAV!$A:$FC,L$1,FALSE)*L71,"")</f>
        <v/>
      </c>
      <c r="M70" s="143" t="str">
        <f>IFERROR(VLOOKUP($B70,'NAV plus Dist'!$B:$FD,M$1,FALSE)/VLOOKUP($B69,NAV!$A:$FC,M$1,FALSE)*M71,"")</f>
        <v/>
      </c>
      <c r="N70" s="143" t="str">
        <f>IFERROR(VLOOKUP($B70,'NAV plus Dist'!$B:$FD,N$1,FALSE)/VLOOKUP($B69,NAV!$A:$FC,N$1,FALSE)*N71,"")</f>
        <v/>
      </c>
      <c r="O70" s="143">
        <f>IFERROR(VLOOKUP($B70,'NAV plus Dist'!$B:$FD,O$1,FALSE)/VLOOKUP($B69,NAV!$A:$FC,O$1,FALSE)*O71,"")</f>
        <v>1.1341770944938616</v>
      </c>
      <c r="P70" s="143">
        <f>IFERROR(VLOOKUP($B70,'NAV plus Dist'!$B:$FD,P$1,FALSE)/VLOOKUP($B69,NAV!$A:$FC,P$1,FALSE)*P71,"")</f>
        <v>1.3111005244845608</v>
      </c>
      <c r="Q70" s="143" t="str">
        <f>IFERROR(VLOOKUP($B70,'NAV plus Dist'!$B:$FD,Q$1,FALSE)/VLOOKUP($B69,NAV!$A:$FC,Q$1,FALSE)*Q71,"")</f>
        <v/>
      </c>
      <c r="R70" s="143" t="str">
        <f>IFERROR(VLOOKUP($B70,'NAV plus Dist'!$B:$FD,R$1,FALSE)/VLOOKUP($B69,NAV!$A:$FC,R$1,FALSE)*R71,"")</f>
        <v/>
      </c>
      <c r="S70" s="143" t="str">
        <f>IFERROR(VLOOKUP($B70,'NAV plus Dist'!$B:$FD,S$1,FALSE)/VLOOKUP($B69,NAV!$A:$FC,S$1,FALSE)*S71,"")</f>
        <v/>
      </c>
      <c r="T70" s="143" t="str">
        <f>IFERROR(VLOOKUP($B70,'NAV plus Dist'!$B:$FD,T$1,FALSE)/VLOOKUP($B69,NAV!$A:$FC,T$1,FALSE)*T71,"")</f>
        <v/>
      </c>
      <c r="U70" s="143" t="str">
        <f>IFERROR(VLOOKUP($B70,'NAV plus Dist'!$B:$FD,U$1,FALSE)/VLOOKUP($B69,NAV!$A:$FC,U$1,FALSE)*U71,"")</f>
        <v/>
      </c>
      <c r="V70" s="143" t="str">
        <f>IFERROR(VLOOKUP($B70,'NAV plus Dist'!$B:$FD,V$1,FALSE)/VLOOKUP($B69,NAV!$A:$FC,V$1,FALSE)*V71,"")</f>
        <v/>
      </c>
      <c r="W70" s="143" t="str">
        <f>IFERROR(VLOOKUP($B70,'NAV plus Dist'!$B:$FD,W$1,FALSE)/VLOOKUP($B69,NAV!$A:$FC,W$1,FALSE)*W71,"")</f>
        <v/>
      </c>
      <c r="X70" s="143" t="str">
        <f>IFERROR(VLOOKUP($B70,'NAV plus Dist'!$B:$FD,X$1,FALSE)/VLOOKUP($B69,NAV!$A:$FC,X$1,FALSE)*X71,"")</f>
        <v/>
      </c>
      <c r="Y70" s="143" t="str">
        <f>IFERROR(VLOOKUP($B70,'NAV plus Dist'!$B:$FD,Y$1,FALSE)/VLOOKUP($B69,NAV!$A:$FC,Y$1,FALSE)*Y71,"")</f>
        <v/>
      </c>
      <c r="Z70" s="143" t="str">
        <f>IFERROR(VLOOKUP($B70,'NAV plus Dist'!$B:$FD,Z$1,FALSE)/VLOOKUP($B69,NAV!$A:$FC,Z$1,FALSE)*Z71,"")</f>
        <v/>
      </c>
      <c r="AA70" s="143">
        <f>IFERROR(VLOOKUP($B70,'NAV plus Dist'!$B:$FD,AA$1,FALSE)/VLOOKUP($B69,NAV!$A:$FC,AA$1,FALSE)*AA71,"")</f>
        <v>2.603675414331279</v>
      </c>
      <c r="AB70" s="143" t="str">
        <f>IFERROR(VLOOKUP($B70,'NAV plus Dist'!$B:$FD,AB$1,FALSE)/VLOOKUP($B69,NAV!$A:$FC,AB$1,FALSE)*AB71,"")</f>
        <v/>
      </c>
      <c r="AC70" s="143">
        <f>IFERROR(VLOOKUP($B70,'NAV plus Dist'!$B:$FD,AC$1,FALSE)/VLOOKUP($B69,NAV!$A:$FC,AC$1,FALSE)*AC71,"")</f>
        <v>2.9235433300292182</v>
      </c>
      <c r="AD70" s="143" t="str">
        <f>IFERROR(VLOOKUP($B70,'NAV plus Dist'!$B:$FD,AD$1,FALSE)/VLOOKUP($B69,NAV!$A:$FC,AD$1,FALSE)*AD71,"")</f>
        <v/>
      </c>
      <c r="AE70" s="143" t="str">
        <f>IFERROR(VLOOKUP($B70,'NAV plus Dist'!$B:$FD,AE$1,FALSE)/VLOOKUP($B69,NAV!$A:$FC,AE$1,FALSE)*AE71,"")</f>
        <v/>
      </c>
      <c r="AF70" s="143">
        <f>IFERROR(VLOOKUP($B70,'NAV plus Dist'!$B:$FD,AF$1,FALSE)/VLOOKUP($B69,NAV!$A:$FC,AF$1,FALSE)*AF71,"")</f>
        <v>2.0514467296112877</v>
      </c>
      <c r="AG70" s="143" t="str">
        <f>IFERROR(VLOOKUP($B70,'NAV plus Dist'!$B:$FD,AG$1,FALSE)/VLOOKUP($B69,NAV!$A:$FC,AG$1,FALSE)*AG71,"")</f>
        <v/>
      </c>
      <c r="AH70" s="143" t="str">
        <f>IFERROR(VLOOKUP($B70,'NAV plus Dist'!$B:$FD,AH$1,FALSE)/VLOOKUP($B69,NAV!$A:$FC,AH$1,FALSE)*AH71,"")</f>
        <v/>
      </c>
      <c r="AI70" s="143" t="str">
        <f>IFERROR(VLOOKUP($B70,'NAV plus Dist'!$B:$FD,AI$1,FALSE)/VLOOKUP($B69,NAV!$A:$FC,AI$1,FALSE)*AI71,"")</f>
        <v/>
      </c>
      <c r="AJ70" s="143" t="str">
        <f>IFERROR(VLOOKUP($B70,'NAV plus Dist'!$B:$FD,AJ$1,FALSE)/VLOOKUP($B69,NAV!$A:$FC,AJ$1,FALSE)*AJ71,"")</f>
        <v/>
      </c>
      <c r="AK70" s="169" t="str">
        <f>IFERROR(VLOOKUP($B70,'NAV plus Dist'!$B:$FD,AK$1,FALSE)/VLOOKUP($B69,NAV!$A:$FC,AK$1,FALSE)*AK71,"")</f>
        <v/>
      </c>
      <c r="AL70" s="169" t="str">
        <f>IFERROR(VLOOKUP($B70,'NAV plus Dist'!$B:$FD,AL$1,FALSE)/VLOOKUP($B69,NAV!$A:$FC,AL$1,FALSE)*AL71,"")</f>
        <v/>
      </c>
      <c r="AM70" s="143" t="str">
        <f>IFERROR(VLOOKUP($B70,'NAV plus Dist'!$B:$FD,AM$1,FALSE)/VLOOKUP($B69,NAV!$A:$FC,AM$1,FALSE)*AM71,"")</f>
        <v/>
      </c>
      <c r="AN70" s="143" t="str">
        <f>IFERROR(VLOOKUP($B70,'NAV plus Dist'!$B:$FD,AN$1,FALSE)/VLOOKUP($B69,NAV!$A:$FC,AN$1,FALSE)*AN71,"")</f>
        <v/>
      </c>
      <c r="AO70" s="143" t="str">
        <f>IFERROR(VLOOKUP($B70,'NAV plus Dist'!$B:$FD,AO$1,FALSE)/VLOOKUP($B69,NAV!$A:$FC,AO$1,FALSE)*AO71,"")</f>
        <v/>
      </c>
      <c r="AP70" s="170" t="str">
        <f>IFERROR(VLOOKUP($B70,'NAV plus Dist'!$B:$FD,AP$1,FALSE)/VLOOKUP($B69,NAV!$A:$FC,AP$1,FALSE)*AP71,"")</f>
        <v/>
      </c>
      <c r="AQ70" s="143" t="str">
        <f>IFERROR(VLOOKUP($B70,'NAV plus Dist'!$B:$FD,AQ$1,FALSE)/VLOOKUP($B69,NAV!$A:$FC,AQ$1,FALSE)*AQ71,"")</f>
        <v/>
      </c>
      <c r="AR70" s="143" t="str">
        <f>IFERROR(VLOOKUP($B70,'NAV plus Dist'!$B:$FD,AR$1,FALSE)/VLOOKUP($B69,NAV!$A:$FC,AR$1,FALSE)*AR71,"")</f>
        <v/>
      </c>
      <c r="AS70" s="143" t="str">
        <f>IFERROR(VLOOKUP($B70,'NAV plus Dist'!$B:$FD,AS$1,FALSE)/VLOOKUP($B69,NAV!$A:$FC,AS$1,FALSE)*AS71,"")</f>
        <v/>
      </c>
      <c r="AT70" s="143" t="str">
        <f>IFERROR(VLOOKUP($B70,'NAV plus Dist'!$B:$FD,AT$1,FALSE)/VLOOKUP($B69,NAV!$A:$FC,AT$1,FALSE)*AT71,"")</f>
        <v/>
      </c>
      <c r="AU70" s="143" t="str">
        <f>IFERROR(VLOOKUP($B70,'NAV plus Dist'!$B:$FD,AU$1,FALSE)/VLOOKUP($B69,NAV!$A:$FC,AU$1,FALSE)*AU71,"")</f>
        <v/>
      </c>
      <c r="AV70" s="143" t="str">
        <f>IFERROR(VLOOKUP($B70,'NAV plus Dist'!$B:$FD,AV$1,FALSE)/VLOOKUP($B69,NAV!$A:$FC,AV$1,FALSE)*AV71,"")</f>
        <v/>
      </c>
      <c r="AW70" s="143" t="str">
        <f>IFERROR(VLOOKUP($B70,'NAV plus Dist'!$B:$FD,AW$1,FALSE)/VLOOKUP($B69,NAV!$A:$FC,AW$1,FALSE)*AW71,"")</f>
        <v/>
      </c>
      <c r="AX70" s="143" t="str">
        <f>IFERROR(VLOOKUP($B70,'NAV plus Dist'!$B:$FD,AX$1,FALSE)/VLOOKUP($B69,NAV!$A:$FC,AX$1,FALSE)*AX71,"")</f>
        <v/>
      </c>
      <c r="AY70" s="143" t="str">
        <f>IFERROR(VLOOKUP($B70,'NAV plus Dist'!$B:$FD,AY$1,FALSE)/VLOOKUP($B69,NAV!$A:$FC,AY$1,FALSE)*AY71,"")</f>
        <v/>
      </c>
      <c r="AZ70" s="143" t="str">
        <f>IFERROR(VLOOKUP($B70,'NAV plus Dist'!$B:$FD,AZ$1,FALSE)/VLOOKUP($B69,NAV!$A:$FC,AZ$1,FALSE)*AZ71,"")</f>
        <v/>
      </c>
      <c r="BA70" s="143" t="str">
        <f>IFERROR(VLOOKUP($B70,'NAV plus Dist'!$B:$FD,BA$1,FALSE)/VLOOKUP($B69,NAV!$A:$FC,BA$1,FALSE)*BA71,"")</f>
        <v/>
      </c>
      <c r="BB70" s="143" t="str">
        <f>IFERROR(VLOOKUP($B70,'NAV plus Dist'!$B:$FD,BB$1,FALSE)/VLOOKUP($B69,NAV!$A:$FC,BB$1,FALSE)*BB71,"")</f>
        <v/>
      </c>
      <c r="BC70" s="143" t="str">
        <f>IFERROR(VLOOKUP($B70,'NAV plus Dist'!$B:$FD,BC$1,FALSE)/VLOOKUP($B69,NAV!$A:$FC,BC$1,FALSE)*BC71,"")</f>
        <v/>
      </c>
      <c r="BD70" s="143" t="str">
        <f>IFERROR(VLOOKUP($B70,'NAV plus Dist'!$B:$FD,BD$1,FALSE)/VLOOKUP($B69,NAV!$A:$FC,BD$1,FALSE)*BD71,"")</f>
        <v/>
      </c>
      <c r="BE70" s="143" t="str">
        <f>IFERROR(VLOOKUP($B70,'NAV plus Dist'!$B:$FD,BE$1,FALSE)/VLOOKUP($B69,NAV!$A:$FC,BE$1,FALSE)*BE71,"")</f>
        <v/>
      </c>
      <c r="BF70" s="143" t="str">
        <f>IFERROR(VLOOKUP($B70,'NAV plus Dist'!$B:$FD,BF$1,FALSE)/VLOOKUP($B69,NAV!$A:$FC,BF$1,FALSE)*BF71,"")</f>
        <v/>
      </c>
      <c r="BG70" s="143" t="str">
        <f>IFERROR(VLOOKUP($B70,'NAV plus Dist'!$B:$FD,BG$1,FALSE)/VLOOKUP($B69,NAV!$A:$FC,BG$1,FALSE)*BG71,"")</f>
        <v/>
      </c>
      <c r="BH70" s="143" t="str">
        <f>IFERROR(VLOOKUP($B70,'NAV plus Dist'!$B:$FD,BH$1,FALSE)/VLOOKUP($B69,NAV!$A:$FC,BH$1,FALSE)*BH71,"")</f>
        <v/>
      </c>
      <c r="BI70" s="143" t="str">
        <f>IFERROR(VLOOKUP($B70,'NAV plus Dist'!$B:$FD,BI$1,FALSE)/VLOOKUP($B69,NAV!$A:$FC,BI$1,FALSE)*BI71,"")</f>
        <v/>
      </c>
      <c r="BJ70" s="143" t="str">
        <f>IFERROR(VLOOKUP($B70,'NAV plus Dist'!$B:$FD,BJ$1,FALSE)/VLOOKUP($B69,NAV!$A:$FC,BJ$1,FALSE)*BJ71,"")</f>
        <v/>
      </c>
      <c r="BK70" s="143" t="str">
        <f>IFERROR(VLOOKUP($B70,'NAV plus Dist'!$B:$FD,BK$1,FALSE)/VLOOKUP($B69,NAV!$A:$FC,BK$1,FALSE)*BK71,"")</f>
        <v/>
      </c>
      <c r="BL70" s="143" t="str">
        <f>IFERROR(VLOOKUP($B70,'NAV plus Dist'!$B:$FD,BL$1,FALSE)/VLOOKUP($B69,NAV!$A:$FC,BL$1,FALSE)*BL71,"")</f>
        <v/>
      </c>
      <c r="BM70" s="143" t="str">
        <f>IFERROR(VLOOKUP($B70,'NAV plus Dist'!$B:$FD,BM$1,FALSE)/VLOOKUP($B69,NAV!$A:$FC,BM$1,FALSE)*BM71,"")</f>
        <v/>
      </c>
      <c r="BN70" s="143" t="str">
        <f>IFERROR(VLOOKUP($B70,'NAV plus Dist'!$B:$FD,BN$1,FALSE)/VLOOKUP($B69,NAV!$A:$FC,BN$1,FALSE)*BN71,"")</f>
        <v/>
      </c>
      <c r="BO70" s="143" t="str">
        <f>IFERROR(VLOOKUP($B70,'NAV plus Dist'!$B:$FD,BO$1,FALSE)/VLOOKUP($B69,NAV!$A:$FC,BO$1,FALSE)*BO71,"")</f>
        <v/>
      </c>
      <c r="BP70" s="143" t="str">
        <f>IFERROR(VLOOKUP($B70,'NAV plus Dist'!$B:$FD,BP$1,FALSE)/VLOOKUP($B69,NAV!$A:$FC,BP$1,FALSE)*BP71,"")</f>
        <v/>
      </c>
      <c r="BQ70" s="143" t="str">
        <f>IFERROR(VLOOKUP($B70,'NAV plus Dist'!$B:$FD,BQ$1,FALSE)/VLOOKUP($B69,NAV!$A:$FC,BQ$1,FALSE)*BQ71,"")</f>
        <v/>
      </c>
      <c r="BR70" s="143" t="str">
        <f>IFERROR(VLOOKUP($B70,'NAV plus Dist'!$B:$FD,BR$1,FALSE)/VLOOKUP($B69,NAV!$A:$FC,BR$1,FALSE)*BR71,"")</f>
        <v/>
      </c>
      <c r="BS70" s="143" t="str">
        <f>IFERROR(VLOOKUP($B70,'NAV plus Dist'!$B:$FD,BS$1,FALSE)/VLOOKUP($B69,NAV!$A:$FC,BS$1,FALSE)*BS71,"")</f>
        <v/>
      </c>
      <c r="BT70" s="143" t="str">
        <f>IFERROR(VLOOKUP($B70,'NAV plus Dist'!$B:$FD,BT$1,FALSE)/VLOOKUP($B69,NAV!$A:$FC,BT$1,FALSE)*BT71,"")</f>
        <v/>
      </c>
      <c r="BU70" s="143" t="str">
        <f>IFERROR(VLOOKUP($B70,'NAV plus Dist'!$B:$FD,BU$1,FALSE)/VLOOKUP($B69,NAV!$A:$FC,BU$1,FALSE)*BU71,"")</f>
        <v/>
      </c>
      <c r="BV70" s="143" t="str">
        <f>IFERROR(VLOOKUP($B70,'NAV plus Dist'!$B:$FD,BV$1,FALSE)/VLOOKUP($B69,NAV!$A:$FC,BV$1,FALSE)*BV71,"")</f>
        <v/>
      </c>
      <c r="BW70" s="143" t="str">
        <f>IFERROR(VLOOKUP($B70,'NAV plus Dist'!$B:$FD,BW$1,FALSE)/VLOOKUP($B69,NAV!$A:$FC,BW$1,FALSE)*BW71,"")</f>
        <v/>
      </c>
      <c r="BX70" s="143" t="str">
        <f>IFERROR(VLOOKUP($B70,'NAV plus Dist'!$B:$FD,BX$1,FALSE)/VLOOKUP($B69,NAV!$A:$FC,BX$1,FALSE)*BX71,"")</f>
        <v/>
      </c>
      <c r="BY70" s="143" t="str">
        <f>IFERROR(VLOOKUP($B70,'NAV plus Dist'!$B:$FD,BY$1,FALSE)/VLOOKUP($B69,NAV!$A:$FC,BY$1,FALSE)*BY71,"")</f>
        <v/>
      </c>
      <c r="BZ70" s="143" t="str">
        <f>IFERROR(VLOOKUP($B70,'NAV plus Dist'!$B:$FD,BZ$1,FALSE)/VLOOKUP($B69,NAV!$A:$FC,BZ$1,FALSE)*BZ71,"")</f>
        <v/>
      </c>
      <c r="CA70" s="143" t="str">
        <f>IFERROR(VLOOKUP($B70,'NAV plus Dist'!$B:$FD,CA$1,FALSE)/VLOOKUP($B69,NAV!$A:$FC,CA$1,FALSE)*CA71,"")</f>
        <v/>
      </c>
      <c r="CB70" s="143" t="str">
        <f>IFERROR(VLOOKUP($B70,'NAV plus Dist'!$B:$FD,CB$1,FALSE)/VLOOKUP($B69,NAV!$A:$FC,CB$1,FALSE)*CB71,"")</f>
        <v/>
      </c>
      <c r="CC70" s="143" t="str">
        <f>IFERROR(VLOOKUP($B70,'NAV plus Dist'!$B:$FD,CC$1,FALSE)/VLOOKUP($B69,NAV!$A:$FC,CC$1,FALSE)*CC71,"")</f>
        <v/>
      </c>
      <c r="CD70" s="143" t="str">
        <f>IFERROR(VLOOKUP($B70,'NAV plus Dist'!$B:$FD,CD$1,FALSE)/VLOOKUP($B69,NAV!$A:$FC,CD$1,FALSE)*CD71,"")</f>
        <v/>
      </c>
      <c r="CE70" s="143" t="str">
        <f>IFERROR(VLOOKUP($B70,'NAV plus Dist'!$B:$FD,CE$1,FALSE)/VLOOKUP($B69,NAV!$A:$FC,CE$1,FALSE)*CE71,"")</f>
        <v/>
      </c>
      <c r="CF70" s="143" t="str">
        <f>IFERROR(VLOOKUP($B70,'NAV plus Dist'!$B:$FD,CF$1,FALSE)/VLOOKUP($B69,NAV!$A:$FC,CF$1,FALSE)*CF71,"")</f>
        <v/>
      </c>
      <c r="CG70" s="143" t="str">
        <f>IFERROR(VLOOKUP($B70,'NAV plus Dist'!$B:$FD,CG$1,FALSE)/VLOOKUP($B69,NAV!$A:$FC,CG$1,FALSE)*CG71,"")</f>
        <v/>
      </c>
      <c r="CH70" s="143" t="str">
        <f>IFERROR(VLOOKUP($B70,'NAV plus Dist'!$B:$FD,CH$1,FALSE)/VLOOKUP($B69,NAV!$A:$FC,CH$1,FALSE)*CH71,"")</f>
        <v/>
      </c>
      <c r="CI70" s="143" t="str">
        <f>IFERROR(VLOOKUP($B70,'NAV plus Dist'!$B:$FD,CI$1,FALSE)/VLOOKUP($B69,NAV!$A:$FC,CI$1,FALSE)*CI71,"")</f>
        <v/>
      </c>
      <c r="CJ70" s="143" t="str">
        <f>IFERROR(VLOOKUP($B70,'NAV plus Dist'!$B:$FD,CJ$1,FALSE)/VLOOKUP($B69,NAV!$A:$FC,CJ$1,FALSE)*CJ71,"")</f>
        <v/>
      </c>
      <c r="CK70" s="143" t="str">
        <f>IFERROR(VLOOKUP($B70,'NAV plus Dist'!$B:$AAA,CK$1,FALSE)/VLOOKUP($B69,NAV!$A:$AAA,CK$1,FALSE)*CK71,"")</f>
        <v/>
      </c>
      <c r="CL70" s="143" t="str">
        <f>IFERROR(VLOOKUP($B70,'NAV plus Dist'!$B:$AAA,CL$1,FALSE)/VLOOKUP($B69,NAV!$A:$AAA,CL$1,FALSE)*CL71,"")</f>
        <v/>
      </c>
      <c r="CM70" s="143" t="str">
        <f>IFERROR(VLOOKUP($B70,'NAV plus Dist'!$B:$AAA,CM$1,FALSE)/VLOOKUP($B69,NAV!$A:$AAA,CM$1,FALSE)*CM71,"")</f>
        <v/>
      </c>
      <c r="CN70" s="143" t="str">
        <f>IFERROR(VLOOKUP($B70,'NAV plus Dist'!$B:$AAA,CN$1,FALSE)/VLOOKUP($B69,NAV!$A:$AAA,CN$1,FALSE)*CN71,"")</f>
        <v/>
      </c>
      <c r="CO70" s="143" t="str">
        <f>IFERROR(VLOOKUP($B70,'NAV plus Dist'!$B:$AAA,CO$1,FALSE)/VLOOKUP($B69,NAV!$A:$AAA,CO$1,FALSE)*CO71,"")</f>
        <v/>
      </c>
      <c r="CP70" s="143" t="str">
        <f>IFERROR(VLOOKUP($B70,'NAV plus Dist'!$B:$AAA,CP$1,FALSE)/VLOOKUP($B69,NAV!$A:$AAA,CP$1,FALSE)*CP71,"")</f>
        <v/>
      </c>
      <c r="CQ70" s="143" t="str">
        <f>IFERROR(VLOOKUP($B70,'NAV plus Dist'!$B:$AAA,CQ$1,FALSE)/VLOOKUP($B69,NAV!$A:$AAA,CQ$1,FALSE)*CQ71,"")</f>
        <v/>
      </c>
      <c r="CR70" s="143" t="str">
        <f>IFERROR(VLOOKUP($B70,'NAV plus Dist'!$B:$AAA,CR$1,FALSE)/VLOOKUP($B69,NAV!$A:$AAA,CR$1,FALSE)*CR71,"")</f>
        <v/>
      </c>
      <c r="CS70" s="143" t="str">
        <f>IFERROR(VLOOKUP($B70,'NAV plus Dist'!$B:$AAA,CS$1,FALSE)/VLOOKUP($B69,NAV!$A:$AAA,CS$1,FALSE)*CS71,"")</f>
        <v/>
      </c>
      <c r="CT70" s="143" t="str">
        <f>IFERROR(VLOOKUP($B70,'NAV plus Dist'!$B:$AAA,CT$1,FALSE)/VLOOKUP($B69,NAV!$A:$AAA,CT$1,FALSE)*CT71,"")</f>
        <v/>
      </c>
      <c r="CU70" s="143" t="str">
        <f>IFERROR(VLOOKUP($B70,'NAV plus Dist'!$B:$AAA,CU$1,FALSE)/VLOOKUP($B69,NAV!$A:$AAA,CU$1,FALSE)*CU71,"")</f>
        <v/>
      </c>
      <c r="CV70" s="143" t="str">
        <f>IFERROR(VLOOKUP($B70,'NAV plus Dist'!$B:$AAA,CV$1,FALSE)/VLOOKUP($B69,NAV!$A:$AAA,CV$1,FALSE)*CV71,"")</f>
        <v/>
      </c>
      <c r="CW70" s="143" t="str">
        <f>IFERROR(VLOOKUP($B70,'NAV plus Dist'!$B:$AAA,CW$1,FALSE)/VLOOKUP($B69,NAV!$A:$AAA,CW$1,FALSE)*CW71,"")</f>
        <v/>
      </c>
      <c r="CX70" s="143" t="str">
        <f>IFERROR(VLOOKUP($B70,'NAV plus Dist'!$B:$AAA,CX$1,FALSE)/VLOOKUP($B69,NAV!$A:$AAA,CX$1,FALSE)*CX71,"")</f>
        <v/>
      </c>
      <c r="CY70" s="143" t="str">
        <f>IFERROR(VLOOKUP($B70,'NAV plus Dist'!$B:$AAA,CY$1,FALSE)/VLOOKUP($B69,NAV!$A:$AAA,CY$1,FALSE)*CY71,"")</f>
        <v/>
      </c>
      <c r="CZ70" s="143" t="str">
        <f>IFERROR(VLOOKUP($B70,'NAV plus Dist'!$B:$AAA,CZ$1,FALSE)/VLOOKUP($B69,NAV!$A:$AAA,CZ$1,FALSE)*CZ71,"")</f>
        <v/>
      </c>
      <c r="DA70" s="143" t="str">
        <f>IFERROR(VLOOKUP($B70,'NAV plus Dist'!$B:$AAA,DA$1,FALSE)/VLOOKUP($B69,NAV!$A:$AAA,DA$1,FALSE)*DA71,"")</f>
        <v/>
      </c>
      <c r="DB70" s="143" t="str">
        <f>IFERROR(VLOOKUP($B70,'NAV plus Dist'!$B:$AAA,DB$1,FALSE)/VLOOKUP($B69,NAV!$A:$AAA,DB$1,FALSE)*DB71,"")</f>
        <v/>
      </c>
      <c r="DC70" s="143" t="str">
        <f>IFERROR(VLOOKUP($B70,'NAV plus Dist'!$B:$AAA,DC$1,FALSE)/VLOOKUP($B69,NAV!$A:$AAA,DC$1,FALSE)*DC71,"")</f>
        <v/>
      </c>
      <c r="DD70" s="143" t="str">
        <f>IFERROR(VLOOKUP($B70,'NAV plus Dist'!$B:$AAA,DD$1,FALSE)/VLOOKUP($B69,NAV!$A:$AAA,DD$1,FALSE)*DD71,"")</f>
        <v/>
      </c>
      <c r="DE70" s="143" t="str">
        <f>IFERROR(VLOOKUP($B70,'NAV plus Dist'!$B:$AAA,DE$1,FALSE)/VLOOKUP($B69,NAV!$A:$AAA,DE$1,FALSE)*DE71,"")</f>
        <v/>
      </c>
      <c r="DF70" s="143" t="str">
        <f>IFERROR(VLOOKUP($B70,'NAV plus Dist'!$B:$AAA,DF$1,FALSE)/VLOOKUP($B69,NAV!$A:$AAA,DF$1,FALSE)*DF71,"")</f>
        <v/>
      </c>
      <c r="DG70" s="143" t="str">
        <f>IFERROR(VLOOKUP($B70,'NAV plus Dist'!$B:$AAA,DG$1,FALSE)/VLOOKUP($B69,NAV!$A:$AAA,DG$1,FALSE)*DG71,"")</f>
        <v/>
      </c>
      <c r="DH70" s="143" t="str">
        <f>IFERROR(VLOOKUP($B70,'NAV plus Dist'!$B:$AAA,DH$1,FALSE)/VLOOKUP($B69,NAV!$A:$AAA,DH$1,FALSE)*DH71,"")</f>
        <v/>
      </c>
    </row>
    <row r="71" spans="1:112">
      <c r="A71" s="94">
        <f t="shared" si="37"/>
        <v>130</v>
      </c>
      <c r="B71" s="168">
        <f t="shared" si="38"/>
        <v>42124</v>
      </c>
      <c r="C71" s="143" t="str">
        <f>IFERROR(VLOOKUP($B71,'NAV plus Dist'!$B:$FD,C$1,FALSE)/VLOOKUP($B70,NAV!$A:$FC,C$1,FALSE)*C72,"")</f>
        <v/>
      </c>
      <c r="D71" s="143" t="str">
        <f>IFERROR(VLOOKUP($B71,'NAV plus Dist'!$B:$FD,D$1,FALSE)/VLOOKUP($B70,NAV!$A:$FC,D$1,FALSE)*D72,"")</f>
        <v/>
      </c>
      <c r="E71" s="143" t="str">
        <f>IFERROR(VLOOKUP($B71,'NAV plus Dist'!$B:$FD,E$1,FALSE)/VLOOKUP($B70,NAV!$A:$FC,E$1,FALSE)*E72,"")</f>
        <v/>
      </c>
      <c r="F71" s="143" t="str">
        <f>IFERROR(VLOOKUP($B71,'NAV plus Dist'!$B:$FD,F$1,FALSE)/VLOOKUP($B70,NAV!$A:$FC,F$1,FALSE)*F72,"")</f>
        <v/>
      </c>
      <c r="G71" s="143" t="str">
        <f>IFERROR(VLOOKUP($B71,'NAV plus Dist'!$B:$FD,G$1,FALSE)/VLOOKUP($B70,NAV!$A:$FC,G$1,FALSE)*G72,"")</f>
        <v/>
      </c>
      <c r="H71" s="143" t="str">
        <f>IFERROR(VLOOKUP($B71,'NAV plus Dist'!$B:$FD,H$1,FALSE)/VLOOKUP($B70,NAV!$A:$FC,H$1,FALSE)*H72,"")</f>
        <v/>
      </c>
      <c r="I71" s="143" t="str">
        <f>IFERROR(VLOOKUP($B71,'NAV plus Dist'!$B:$FD,I$1,FALSE)/VLOOKUP($B70,NAV!$A:$FC,I$1,FALSE)*I72,"")</f>
        <v/>
      </c>
      <c r="J71" s="143" t="str">
        <f>IFERROR(VLOOKUP($B71,'NAV plus Dist'!$B:$FD,J$1,FALSE)/VLOOKUP($B70,NAV!$A:$FC,J$1,FALSE)*J72,"")</f>
        <v/>
      </c>
      <c r="K71" s="143" t="str">
        <f>IFERROR(VLOOKUP($B71,'NAV plus Dist'!$B:$FD,K$1,FALSE)/VLOOKUP($B70,NAV!$A:$FC,K$1,FALSE)*K72,"")</f>
        <v/>
      </c>
      <c r="L71" s="143" t="str">
        <f>IFERROR(VLOOKUP($B71,'NAV plus Dist'!$B:$FD,L$1,FALSE)/VLOOKUP($B70,NAV!$A:$FC,L$1,FALSE)*L72,"")</f>
        <v/>
      </c>
      <c r="M71" s="143" t="str">
        <f>IFERROR(VLOOKUP($B71,'NAV plus Dist'!$B:$FD,M$1,FALSE)/VLOOKUP($B70,NAV!$A:$FC,M$1,FALSE)*M72,"")</f>
        <v/>
      </c>
      <c r="N71" s="143" t="str">
        <f>IFERROR(VLOOKUP($B71,'NAV plus Dist'!$B:$FD,N$1,FALSE)/VLOOKUP($B70,NAV!$A:$FC,N$1,FALSE)*N72,"")</f>
        <v/>
      </c>
      <c r="O71" s="143">
        <f>IFERROR(VLOOKUP($B71,'NAV plus Dist'!$B:$FD,O$1,FALSE)/VLOOKUP($B70,NAV!$A:$FC,O$1,FALSE)*O72,"")</f>
        <v>1.1648088954882323</v>
      </c>
      <c r="P71" s="143">
        <f>IFERROR(VLOOKUP($B71,'NAV plus Dist'!$B:$FD,P$1,FALSE)/VLOOKUP($B70,NAV!$A:$FC,P$1,FALSE)*P72,"")</f>
        <v>1.3456582063680507</v>
      </c>
      <c r="Q71" s="143" t="str">
        <f>IFERROR(VLOOKUP($B71,'NAV plus Dist'!$B:$FD,Q$1,FALSE)/VLOOKUP($B70,NAV!$A:$FC,Q$1,FALSE)*Q72,"")</f>
        <v/>
      </c>
      <c r="R71" s="143" t="str">
        <f>IFERROR(VLOOKUP($B71,'NAV plus Dist'!$B:$FD,R$1,FALSE)/VLOOKUP($B70,NAV!$A:$FC,R$1,FALSE)*R72,"")</f>
        <v/>
      </c>
      <c r="S71" s="143" t="str">
        <f>IFERROR(VLOOKUP($B71,'NAV plus Dist'!$B:$FD,S$1,FALSE)/VLOOKUP($B70,NAV!$A:$FC,S$1,FALSE)*S72,"")</f>
        <v/>
      </c>
      <c r="T71" s="143" t="str">
        <f>IFERROR(VLOOKUP($B71,'NAV plus Dist'!$B:$FD,T$1,FALSE)/VLOOKUP($B70,NAV!$A:$FC,T$1,FALSE)*T72,"")</f>
        <v/>
      </c>
      <c r="U71" s="143" t="str">
        <f>IFERROR(VLOOKUP($B71,'NAV plus Dist'!$B:$FD,U$1,FALSE)/VLOOKUP($B70,NAV!$A:$FC,U$1,FALSE)*U72,"")</f>
        <v/>
      </c>
      <c r="V71" s="143" t="str">
        <f>IFERROR(VLOOKUP($B71,'NAV plus Dist'!$B:$FD,V$1,FALSE)/VLOOKUP($B70,NAV!$A:$FC,V$1,FALSE)*V72,"")</f>
        <v/>
      </c>
      <c r="W71" s="143" t="str">
        <f>IFERROR(VLOOKUP($B71,'NAV plus Dist'!$B:$FD,W$1,FALSE)/VLOOKUP($B70,NAV!$A:$FC,W$1,FALSE)*W72,"")</f>
        <v/>
      </c>
      <c r="X71" s="143" t="str">
        <f>IFERROR(VLOOKUP($B71,'NAV plus Dist'!$B:$FD,X$1,FALSE)/VLOOKUP($B70,NAV!$A:$FC,X$1,FALSE)*X72,"")</f>
        <v/>
      </c>
      <c r="Y71" s="143" t="str">
        <f>IFERROR(VLOOKUP($B71,'NAV plus Dist'!$B:$FD,Y$1,FALSE)/VLOOKUP($B70,NAV!$A:$FC,Y$1,FALSE)*Y72,"")</f>
        <v/>
      </c>
      <c r="Z71" s="143" t="str">
        <f>IFERROR(VLOOKUP($B71,'NAV plus Dist'!$B:$FD,Z$1,FALSE)/VLOOKUP($B70,NAV!$A:$FC,Z$1,FALSE)*Z72,"")</f>
        <v/>
      </c>
      <c r="AA71" s="143">
        <f>IFERROR(VLOOKUP($B71,'NAV plus Dist'!$B:$FD,AA$1,FALSE)/VLOOKUP($B70,NAV!$A:$FC,AA$1,FALSE)*AA72,"")</f>
        <v>2.6739739114675807</v>
      </c>
      <c r="AB71" s="143" t="str">
        <f>IFERROR(VLOOKUP($B71,'NAV plus Dist'!$B:$FD,AB$1,FALSE)/VLOOKUP($B70,NAV!$A:$FC,AB$1,FALSE)*AB72,"")</f>
        <v/>
      </c>
      <c r="AC71" s="143">
        <f>IFERROR(VLOOKUP($B71,'NAV plus Dist'!$B:$FD,AC$1,FALSE)/VLOOKUP($B70,NAV!$A:$FC,AC$1,FALSE)*AC72,"")</f>
        <v>3.0011869031012361</v>
      </c>
      <c r="AD71" s="143" t="str">
        <f>IFERROR(VLOOKUP($B71,'NAV plus Dist'!$B:$FD,AD$1,FALSE)/VLOOKUP($B70,NAV!$A:$FC,AD$1,FALSE)*AD72,"")</f>
        <v/>
      </c>
      <c r="AE71" s="143" t="str">
        <f>IFERROR(VLOOKUP($B71,'NAV plus Dist'!$B:$FD,AE$1,FALSE)/VLOOKUP($B70,NAV!$A:$FC,AE$1,FALSE)*AE72,"")</f>
        <v/>
      </c>
      <c r="AF71" s="143">
        <f>IFERROR(VLOOKUP($B71,'NAV plus Dist'!$B:$FD,AF$1,FALSE)/VLOOKUP($B70,NAV!$A:$FC,AF$1,FALSE)*AF72,"")</f>
        <v>2.0323419595392607</v>
      </c>
      <c r="AG71" s="143" t="str">
        <f>IFERROR(VLOOKUP($B71,'NAV plus Dist'!$B:$FD,AG$1,FALSE)/VLOOKUP($B70,NAV!$A:$FC,AG$1,FALSE)*AG72,"")</f>
        <v/>
      </c>
      <c r="AH71" s="143" t="str">
        <f>IFERROR(VLOOKUP($B71,'NAV plus Dist'!$B:$FD,AH$1,FALSE)/VLOOKUP($B70,NAV!$A:$FC,AH$1,FALSE)*AH72,"")</f>
        <v/>
      </c>
      <c r="AI71" s="143" t="str">
        <f>IFERROR(VLOOKUP($B71,'NAV plus Dist'!$B:$FD,AI$1,FALSE)/VLOOKUP($B70,NAV!$A:$FC,AI$1,FALSE)*AI72,"")</f>
        <v/>
      </c>
      <c r="AJ71" s="143" t="str">
        <f>IFERROR(VLOOKUP($B71,'NAV plus Dist'!$B:$FD,AJ$1,FALSE)/VLOOKUP($B70,NAV!$A:$FC,AJ$1,FALSE)*AJ72,"")</f>
        <v/>
      </c>
      <c r="AK71" s="169" t="str">
        <f>IFERROR(VLOOKUP($B71,'NAV plus Dist'!$B:$FD,AK$1,FALSE)/VLOOKUP($B70,NAV!$A:$FC,AK$1,FALSE)*AK72,"")</f>
        <v/>
      </c>
      <c r="AL71" s="169" t="str">
        <f>IFERROR(VLOOKUP($B71,'NAV plus Dist'!$B:$FD,AL$1,FALSE)/VLOOKUP($B70,NAV!$A:$FC,AL$1,FALSE)*AL72,"")</f>
        <v/>
      </c>
      <c r="AM71" s="143" t="str">
        <f>IFERROR(VLOOKUP($B71,'NAV plus Dist'!$B:$FD,AM$1,FALSE)/VLOOKUP($B70,NAV!$A:$FC,AM$1,FALSE)*AM72,"")</f>
        <v/>
      </c>
      <c r="AN71" s="143" t="str">
        <f>IFERROR(VLOOKUP($B71,'NAV plus Dist'!$B:$FD,AN$1,FALSE)/VLOOKUP($B70,NAV!$A:$FC,AN$1,FALSE)*AN72,"")</f>
        <v/>
      </c>
      <c r="AO71" s="143" t="str">
        <f>IFERROR(VLOOKUP($B71,'NAV plus Dist'!$B:$FD,AO$1,FALSE)/VLOOKUP($B70,NAV!$A:$FC,AO$1,FALSE)*AO72,"")</f>
        <v/>
      </c>
      <c r="AP71" s="170" t="str">
        <f>IFERROR(VLOOKUP($B71,'NAV plus Dist'!$B:$FD,AP$1,FALSE)/VLOOKUP($B70,NAV!$A:$FC,AP$1,FALSE)*AP72,"")</f>
        <v/>
      </c>
      <c r="AQ71" s="143" t="str">
        <f>IFERROR(VLOOKUP($B71,'NAV plus Dist'!$B:$FD,AQ$1,FALSE)/VLOOKUP($B70,NAV!$A:$FC,AQ$1,FALSE)*AQ72,"")</f>
        <v/>
      </c>
      <c r="AR71" s="143" t="str">
        <f>IFERROR(VLOOKUP($B71,'NAV plus Dist'!$B:$FD,AR$1,FALSE)/VLOOKUP($B70,NAV!$A:$FC,AR$1,FALSE)*AR72,"")</f>
        <v/>
      </c>
      <c r="AS71" s="143" t="str">
        <f>IFERROR(VLOOKUP($B71,'NAV plus Dist'!$B:$FD,AS$1,FALSE)/VLOOKUP($B70,NAV!$A:$FC,AS$1,FALSE)*AS72,"")</f>
        <v/>
      </c>
      <c r="AT71" s="143" t="str">
        <f>IFERROR(VLOOKUP($B71,'NAV plus Dist'!$B:$FD,AT$1,FALSE)/VLOOKUP($B70,NAV!$A:$FC,AT$1,FALSE)*AT72,"")</f>
        <v/>
      </c>
      <c r="AU71" s="143" t="str">
        <f>IFERROR(VLOOKUP($B71,'NAV plus Dist'!$B:$FD,AU$1,FALSE)/VLOOKUP($B70,NAV!$A:$FC,AU$1,FALSE)*AU72,"")</f>
        <v/>
      </c>
      <c r="AV71" s="143" t="str">
        <f>IFERROR(VLOOKUP($B71,'NAV plus Dist'!$B:$FD,AV$1,FALSE)/VLOOKUP($B70,NAV!$A:$FC,AV$1,FALSE)*AV72,"")</f>
        <v/>
      </c>
      <c r="AW71" s="143" t="str">
        <f>IFERROR(VLOOKUP($B71,'NAV plus Dist'!$B:$FD,AW$1,FALSE)/VLOOKUP($B70,NAV!$A:$FC,AW$1,FALSE)*AW72,"")</f>
        <v/>
      </c>
      <c r="AX71" s="143" t="str">
        <f>IFERROR(VLOOKUP($B71,'NAV plus Dist'!$B:$FD,AX$1,FALSE)/VLOOKUP($B70,NAV!$A:$FC,AX$1,FALSE)*AX72,"")</f>
        <v/>
      </c>
      <c r="AY71" s="143" t="str">
        <f>IFERROR(VLOOKUP($B71,'NAV plus Dist'!$B:$FD,AY$1,FALSE)/VLOOKUP($B70,NAV!$A:$FC,AY$1,FALSE)*AY72,"")</f>
        <v/>
      </c>
      <c r="AZ71" s="143" t="str">
        <f>IFERROR(VLOOKUP($B71,'NAV plus Dist'!$B:$FD,AZ$1,FALSE)/VLOOKUP($B70,NAV!$A:$FC,AZ$1,FALSE)*AZ72,"")</f>
        <v/>
      </c>
      <c r="BA71" s="143" t="str">
        <f>IFERROR(VLOOKUP($B71,'NAV plus Dist'!$B:$FD,BA$1,FALSE)/VLOOKUP($B70,NAV!$A:$FC,BA$1,FALSE)*BA72,"")</f>
        <v/>
      </c>
      <c r="BB71" s="143" t="str">
        <f>IFERROR(VLOOKUP($B71,'NAV plus Dist'!$B:$FD,BB$1,FALSE)/VLOOKUP($B70,NAV!$A:$FC,BB$1,FALSE)*BB72,"")</f>
        <v/>
      </c>
      <c r="BC71" s="143" t="str">
        <f>IFERROR(VLOOKUP($B71,'NAV plus Dist'!$B:$FD,BC$1,FALSE)/VLOOKUP($B70,NAV!$A:$FC,BC$1,FALSE)*BC72,"")</f>
        <v/>
      </c>
      <c r="BD71" s="143" t="str">
        <f>IFERROR(VLOOKUP($B71,'NAV plus Dist'!$B:$FD,BD$1,FALSE)/VLOOKUP($B70,NAV!$A:$FC,BD$1,FALSE)*BD72,"")</f>
        <v/>
      </c>
      <c r="BE71" s="143" t="str">
        <f>IFERROR(VLOOKUP($B71,'NAV plus Dist'!$B:$FD,BE$1,FALSE)/VLOOKUP($B70,NAV!$A:$FC,BE$1,FALSE)*BE72,"")</f>
        <v/>
      </c>
      <c r="BF71" s="143" t="str">
        <f>IFERROR(VLOOKUP($B71,'NAV plus Dist'!$B:$FD,BF$1,FALSE)/VLOOKUP($B70,NAV!$A:$FC,BF$1,FALSE)*BF72,"")</f>
        <v/>
      </c>
      <c r="BG71" s="143" t="str">
        <f>IFERROR(VLOOKUP($B71,'NAV plus Dist'!$B:$FD,BG$1,FALSE)/VLOOKUP($B70,NAV!$A:$FC,BG$1,FALSE)*BG72,"")</f>
        <v/>
      </c>
      <c r="BH71" s="143" t="str">
        <f>IFERROR(VLOOKUP($B71,'NAV plus Dist'!$B:$FD,BH$1,FALSE)/VLOOKUP($B70,NAV!$A:$FC,BH$1,FALSE)*BH72,"")</f>
        <v/>
      </c>
      <c r="BI71" s="143" t="str">
        <f>IFERROR(VLOOKUP($B71,'NAV plus Dist'!$B:$FD,BI$1,FALSE)/VLOOKUP($B70,NAV!$A:$FC,BI$1,FALSE)*BI72,"")</f>
        <v/>
      </c>
      <c r="BJ71" s="143" t="str">
        <f>IFERROR(VLOOKUP($B71,'NAV plus Dist'!$B:$FD,BJ$1,FALSE)/VLOOKUP($B70,NAV!$A:$FC,BJ$1,FALSE)*BJ72,"")</f>
        <v/>
      </c>
      <c r="BK71" s="143" t="str">
        <f>IFERROR(VLOOKUP($B71,'NAV plus Dist'!$B:$FD,BK$1,FALSE)/VLOOKUP($B70,NAV!$A:$FC,BK$1,FALSE)*BK72,"")</f>
        <v/>
      </c>
      <c r="BL71" s="143" t="str">
        <f>IFERROR(VLOOKUP($B71,'NAV plus Dist'!$B:$FD,BL$1,FALSE)/VLOOKUP($B70,NAV!$A:$FC,BL$1,FALSE)*BL72,"")</f>
        <v/>
      </c>
      <c r="BM71" s="143" t="str">
        <f>IFERROR(VLOOKUP($B71,'NAV plus Dist'!$B:$FD,BM$1,FALSE)/VLOOKUP($B70,NAV!$A:$FC,BM$1,FALSE)*BM72,"")</f>
        <v/>
      </c>
      <c r="BN71" s="143" t="str">
        <f>IFERROR(VLOOKUP($B71,'NAV plus Dist'!$B:$FD,BN$1,FALSE)/VLOOKUP($B70,NAV!$A:$FC,BN$1,FALSE)*BN72,"")</f>
        <v/>
      </c>
      <c r="BO71" s="143" t="str">
        <f>IFERROR(VLOOKUP($B71,'NAV plus Dist'!$B:$FD,BO$1,FALSE)/VLOOKUP($B70,NAV!$A:$FC,BO$1,FALSE)*BO72,"")</f>
        <v/>
      </c>
      <c r="BP71" s="143" t="str">
        <f>IFERROR(VLOOKUP($B71,'NAV plus Dist'!$B:$FD,BP$1,FALSE)/VLOOKUP($B70,NAV!$A:$FC,BP$1,FALSE)*BP72,"")</f>
        <v/>
      </c>
      <c r="BQ71" s="143" t="str">
        <f>IFERROR(VLOOKUP($B71,'NAV plus Dist'!$B:$FD,BQ$1,FALSE)/VLOOKUP($B70,NAV!$A:$FC,BQ$1,FALSE)*BQ72,"")</f>
        <v/>
      </c>
      <c r="BR71" s="143" t="str">
        <f>IFERROR(VLOOKUP($B71,'NAV plus Dist'!$B:$FD,BR$1,FALSE)/VLOOKUP($B70,NAV!$A:$FC,BR$1,FALSE)*BR72,"")</f>
        <v/>
      </c>
      <c r="BS71" s="143" t="str">
        <f>IFERROR(VLOOKUP($B71,'NAV plus Dist'!$B:$FD,BS$1,FALSE)/VLOOKUP($B70,NAV!$A:$FC,BS$1,FALSE)*BS72,"")</f>
        <v/>
      </c>
      <c r="BT71" s="143" t="str">
        <f>IFERROR(VLOOKUP($B71,'NAV plus Dist'!$B:$FD,BT$1,FALSE)/VLOOKUP($B70,NAV!$A:$FC,BT$1,FALSE)*BT72,"")</f>
        <v/>
      </c>
      <c r="BU71" s="143" t="str">
        <f>IFERROR(VLOOKUP($B71,'NAV plus Dist'!$B:$FD,BU$1,FALSE)/VLOOKUP($B70,NAV!$A:$FC,BU$1,FALSE)*BU72,"")</f>
        <v/>
      </c>
      <c r="BV71" s="143" t="str">
        <f>IFERROR(VLOOKUP($B71,'NAV plus Dist'!$B:$FD,BV$1,FALSE)/VLOOKUP($B70,NAV!$A:$FC,BV$1,FALSE)*BV72,"")</f>
        <v/>
      </c>
      <c r="BW71" s="143" t="str">
        <f>IFERROR(VLOOKUP($B71,'NAV plus Dist'!$B:$FD,BW$1,FALSE)/VLOOKUP($B70,NAV!$A:$FC,BW$1,FALSE)*BW72,"")</f>
        <v/>
      </c>
      <c r="BX71" s="143" t="str">
        <f>IFERROR(VLOOKUP($B71,'NAV plus Dist'!$B:$FD,BX$1,FALSE)/VLOOKUP($B70,NAV!$A:$FC,BX$1,FALSE)*BX72,"")</f>
        <v/>
      </c>
      <c r="BY71" s="143" t="str">
        <f>IFERROR(VLOOKUP($B71,'NAV plus Dist'!$B:$FD,BY$1,FALSE)/VLOOKUP($B70,NAV!$A:$FC,BY$1,FALSE)*BY72,"")</f>
        <v/>
      </c>
      <c r="BZ71" s="143" t="str">
        <f>IFERROR(VLOOKUP($B71,'NAV plus Dist'!$B:$FD,BZ$1,FALSE)/VLOOKUP($B70,NAV!$A:$FC,BZ$1,FALSE)*BZ72,"")</f>
        <v/>
      </c>
      <c r="CA71" s="143" t="str">
        <f>IFERROR(VLOOKUP($B71,'NAV plus Dist'!$B:$FD,CA$1,FALSE)/VLOOKUP($B70,NAV!$A:$FC,CA$1,FALSE)*CA72,"")</f>
        <v/>
      </c>
      <c r="CB71" s="143" t="str">
        <f>IFERROR(VLOOKUP($B71,'NAV plus Dist'!$B:$FD,CB$1,FALSE)/VLOOKUP($B70,NAV!$A:$FC,CB$1,FALSE)*CB72,"")</f>
        <v/>
      </c>
      <c r="CC71" s="143" t="str">
        <f>IFERROR(VLOOKUP($B71,'NAV plus Dist'!$B:$FD,CC$1,FALSE)/VLOOKUP($B70,NAV!$A:$FC,CC$1,FALSE)*CC72,"")</f>
        <v/>
      </c>
      <c r="CD71" s="143" t="str">
        <f>IFERROR(VLOOKUP($B71,'NAV plus Dist'!$B:$FD,CD$1,FALSE)/VLOOKUP($B70,NAV!$A:$FC,CD$1,FALSE)*CD72,"")</f>
        <v/>
      </c>
      <c r="CE71" s="143" t="str">
        <f>IFERROR(VLOOKUP($B71,'NAV plus Dist'!$B:$FD,CE$1,FALSE)/VLOOKUP($B70,NAV!$A:$FC,CE$1,FALSE)*CE72,"")</f>
        <v/>
      </c>
      <c r="CF71" s="143" t="str">
        <f>IFERROR(VLOOKUP($B71,'NAV plus Dist'!$B:$FD,CF$1,FALSE)/VLOOKUP($B70,NAV!$A:$FC,CF$1,FALSE)*CF72,"")</f>
        <v/>
      </c>
      <c r="CG71" s="143" t="str">
        <f>IFERROR(VLOOKUP($B71,'NAV plus Dist'!$B:$FD,CG$1,FALSE)/VLOOKUP($B70,NAV!$A:$FC,CG$1,FALSE)*CG72,"")</f>
        <v/>
      </c>
      <c r="CH71" s="143" t="str">
        <f>IFERROR(VLOOKUP($B71,'NAV plus Dist'!$B:$FD,CH$1,FALSE)/VLOOKUP($B70,NAV!$A:$FC,CH$1,FALSE)*CH72,"")</f>
        <v/>
      </c>
      <c r="CI71" s="143" t="str">
        <f>IFERROR(VLOOKUP($B71,'NAV plus Dist'!$B:$FD,CI$1,FALSE)/VLOOKUP($B70,NAV!$A:$FC,CI$1,FALSE)*CI72,"")</f>
        <v/>
      </c>
      <c r="CJ71" s="143" t="str">
        <f>IFERROR(VLOOKUP($B71,'NAV plus Dist'!$B:$FD,CJ$1,FALSE)/VLOOKUP($B70,NAV!$A:$FC,CJ$1,FALSE)*CJ72,"")</f>
        <v/>
      </c>
      <c r="CK71" s="143" t="str">
        <f>IFERROR(VLOOKUP($B71,'NAV plus Dist'!$B:$AAA,CK$1,FALSE)/VLOOKUP($B70,NAV!$A:$AAA,CK$1,FALSE)*CK72,"")</f>
        <v/>
      </c>
      <c r="CL71" s="143" t="str">
        <f>IFERROR(VLOOKUP($B71,'NAV plus Dist'!$B:$AAA,CL$1,FALSE)/VLOOKUP($B70,NAV!$A:$AAA,CL$1,FALSE)*CL72,"")</f>
        <v/>
      </c>
      <c r="CM71" s="143" t="str">
        <f>IFERROR(VLOOKUP($B71,'NAV plus Dist'!$B:$AAA,CM$1,FALSE)/VLOOKUP($B70,NAV!$A:$AAA,CM$1,FALSE)*CM72,"")</f>
        <v/>
      </c>
      <c r="CN71" s="143" t="str">
        <f>IFERROR(VLOOKUP($B71,'NAV plus Dist'!$B:$AAA,CN$1,FALSE)/VLOOKUP($B70,NAV!$A:$AAA,CN$1,FALSE)*CN72,"")</f>
        <v/>
      </c>
      <c r="CO71" s="143" t="str">
        <f>IFERROR(VLOOKUP($B71,'NAV plus Dist'!$B:$AAA,CO$1,FALSE)/VLOOKUP($B70,NAV!$A:$AAA,CO$1,FALSE)*CO72,"")</f>
        <v/>
      </c>
      <c r="CP71" s="143" t="str">
        <f>IFERROR(VLOOKUP($B71,'NAV plus Dist'!$B:$AAA,CP$1,FALSE)/VLOOKUP($B70,NAV!$A:$AAA,CP$1,FALSE)*CP72,"")</f>
        <v/>
      </c>
      <c r="CQ71" s="143" t="str">
        <f>IFERROR(VLOOKUP($B71,'NAV plus Dist'!$B:$AAA,CQ$1,FALSE)/VLOOKUP($B70,NAV!$A:$AAA,CQ$1,FALSE)*CQ72,"")</f>
        <v/>
      </c>
      <c r="CR71" s="143" t="str">
        <f>IFERROR(VLOOKUP($B71,'NAV plus Dist'!$B:$AAA,CR$1,FALSE)/VLOOKUP($B70,NAV!$A:$AAA,CR$1,FALSE)*CR72,"")</f>
        <v/>
      </c>
      <c r="CS71" s="143" t="str">
        <f>IFERROR(VLOOKUP($B71,'NAV plus Dist'!$B:$AAA,CS$1,FALSE)/VLOOKUP($B70,NAV!$A:$AAA,CS$1,FALSE)*CS72,"")</f>
        <v/>
      </c>
      <c r="CT71" s="143" t="str">
        <f>IFERROR(VLOOKUP($B71,'NAV plus Dist'!$B:$AAA,CT$1,FALSE)/VLOOKUP($B70,NAV!$A:$AAA,CT$1,FALSE)*CT72,"")</f>
        <v/>
      </c>
      <c r="CU71" s="143" t="str">
        <f>IFERROR(VLOOKUP($B71,'NAV plus Dist'!$B:$AAA,CU$1,FALSE)/VLOOKUP($B70,NAV!$A:$AAA,CU$1,FALSE)*CU72,"")</f>
        <v/>
      </c>
      <c r="CV71" s="143" t="str">
        <f>IFERROR(VLOOKUP($B71,'NAV plus Dist'!$B:$AAA,CV$1,FALSE)/VLOOKUP($B70,NAV!$A:$AAA,CV$1,FALSE)*CV72,"")</f>
        <v/>
      </c>
      <c r="CW71" s="143" t="str">
        <f>IFERROR(VLOOKUP($B71,'NAV plus Dist'!$B:$AAA,CW$1,FALSE)/VLOOKUP($B70,NAV!$A:$AAA,CW$1,FALSE)*CW72,"")</f>
        <v/>
      </c>
      <c r="CX71" s="143" t="str">
        <f>IFERROR(VLOOKUP($B71,'NAV plus Dist'!$B:$AAA,CX$1,FALSE)/VLOOKUP($B70,NAV!$A:$AAA,CX$1,FALSE)*CX72,"")</f>
        <v/>
      </c>
      <c r="CY71" s="143" t="str">
        <f>IFERROR(VLOOKUP($B71,'NAV plus Dist'!$B:$AAA,CY$1,FALSE)/VLOOKUP($B70,NAV!$A:$AAA,CY$1,FALSE)*CY72,"")</f>
        <v/>
      </c>
      <c r="CZ71" s="143" t="str">
        <f>IFERROR(VLOOKUP($B71,'NAV plus Dist'!$B:$AAA,CZ$1,FALSE)/VLOOKUP($B70,NAV!$A:$AAA,CZ$1,FALSE)*CZ72,"")</f>
        <v/>
      </c>
      <c r="DA71" s="143" t="str">
        <f>IFERROR(VLOOKUP($B71,'NAV plus Dist'!$B:$AAA,DA$1,FALSE)/VLOOKUP($B70,NAV!$A:$AAA,DA$1,FALSE)*DA72,"")</f>
        <v/>
      </c>
      <c r="DB71" s="143" t="str">
        <f>IFERROR(VLOOKUP($B71,'NAV plus Dist'!$B:$AAA,DB$1,FALSE)/VLOOKUP($B70,NAV!$A:$AAA,DB$1,FALSE)*DB72,"")</f>
        <v/>
      </c>
      <c r="DC71" s="143" t="str">
        <f>IFERROR(VLOOKUP($B71,'NAV plus Dist'!$B:$AAA,DC$1,FALSE)/VLOOKUP($B70,NAV!$A:$AAA,DC$1,FALSE)*DC72,"")</f>
        <v/>
      </c>
      <c r="DD71" s="143" t="str">
        <f>IFERROR(VLOOKUP($B71,'NAV plus Dist'!$B:$AAA,DD$1,FALSE)/VLOOKUP($B70,NAV!$A:$AAA,DD$1,FALSE)*DD72,"")</f>
        <v/>
      </c>
      <c r="DE71" s="143" t="str">
        <f>IFERROR(VLOOKUP($B71,'NAV plus Dist'!$B:$AAA,DE$1,FALSE)/VLOOKUP($B70,NAV!$A:$AAA,DE$1,FALSE)*DE72,"")</f>
        <v/>
      </c>
      <c r="DF71" s="143" t="str">
        <f>IFERROR(VLOOKUP($B71,'NAV plus Dist'!$B:$AAA,DF$1,FALSE)/VLOOKUP($B70,NAV!$A:$AAA,DF$1,FALSE)*DF72,"")</f>
        <v/>
      </c>
      <c r="DG71" s="143" t="str">
        <f>IFERROR(VLOOKUP($B71,'NAV plus Dist'!$B:$AAA,DG$1,FALSE)/VLOOKUP($B70,NAV!$A:$AAA,DG$1,FALSE)*DG72,"")</f>
        <v/>
      </c>
      <c r="DH71" s="143" t="str">
        <f>IFERROR(VLOOKUP($B71,'NAV plus Dist'!$B:$AAA,DH$1,FALSE)/VLOOKUP($B70,NAV!$A:$AAA,DH$1,FALSE)*DH72,"")</f>
        <v/>
      </c>
    </row>
    <row r="72" spans="1:112">
      <c r="A72" s="94">
        <f t="shared" si="37"/>
        <v>129</v>
      </c>
      <c r="B72" s="168">
        <f t="shared" si="38"/>
        <v>42155</v>
      </c>
      <c r="C72" s="143" t="str">
        <f>IFERROR(VLOOKUP($B72,'NAV plus Dist'!$B:$FD,C$1,FALSE)/VLOOKUP($B71,NAV!$A:$FC,C$1,FALSE)*C73,"")</f>
        <v/>
      </c>
      <c r="D72" s="143" t="str">
        <f>IFERROR(VLOOKUP($B72,'NAV plus Dist'!$B:$FD,D$1,FALSE)/VLOOKUP($B71,NAV!$A:$FC,D$1,FALSE)*D73,"")</f>
        <v/>
      </c>
      <c r="E72" s="143" t="str">
        <f>IFERROR(VLOOKUP($B72,'NAV plus Dist'!$B:$FD,E$1,FALSE)/VLOOKUP($B71,NAV!$A:$FC,E$1,FALSE)*E73,"")</f>
        <v/>
      </c>
      <c r="F72" s="143" t="str">
        <f>IFERROR(VLOOKUP($B72,'NAV plus Dist'!$B:$FD,F$1,FALSE)/VLOOKUP($B71,NAV!$A:$FC,F$1,FALSE)*F73,"")</f>
        <v/>
      </c>
      <c r="G72" s="143" t="str">
        <f>IFERROR(VLOOKUP($B72,'NAV plus Dist'!$B:$FD,G$1,FALSE)/VLOOKUP($B71,NAV!$A:$FC,G$1,FALSE)*G73,"")</f>
        <v/>
      </c>
      <c r="H72" s="143" t="str">
        <f>IFERROR(VLOOKUP($B72,'NAV plus Dist'!$B:$FD,H$1,FALSE)/VLOOKUP($B71,NAV!$A:$FC,H$1,FALSE)*H73,"")</f>
        <v/>
      </c>
      <c r="I72" s="143" t="str">
        <f>IFERROR(VLOOKUP($B72,'NAV plus Dist'!$B:$FD,I$1,FALSE)/VLOOKUP($B71,NAV!$A:$FC,I$1,FALSE)*I73,"")</f>
        <v/>
      </c>
      <c r="J72" s="143" t="str">
        <f>IFERROR(VLOOKUP($B72,'NAV plus Dist'!$B:$FD,J$1,FALSE)/VLOOKUP($B71,NAV!$A:$FC,J$1,FALSE)*J73,"")</f>
        <v/>
      </c>
      <c r="K72" s="143" t="str">
        <f>IFERROR(VLOOKUP($B72,'NAV plus Dist'!$B:$FD,K$1,FALSE)/VLOOKUP($B71,NAV!$A:$FC,K$1,FALSE)*K73,"")</f>
        <v/>
      </c>
      <c r="L72" s="143" t="str">
        <f>IFERROR(VLOOKUP($B72,'NAV plus Dist'!$B:$FD,L$1,FALSE)/VLOOKUP($B71,NAV!$A:$FC,L$1,FALSE)*L73,"")</f>
        <v/>
      </c>
      <c r="M72" s="143" t="str">
        <f>IFERROR(VLOOKUP($B72,'NAV plus Dist'!$B:$FD,M$1,FALSE)/VLOOKUP($B71,NAV!$A:$FC,M$1,FALSE)*M73,"")</f>
        <v/>
      </c>
      <c r="N72" s="143" t="str">
        <f>IFERROR(VLOOKUP($B72,'NAV plus Dist'!$B:$FD,N$1,FALSE)/VLOOKUP($B71,NAV!$A:$FC,N$1,FALSE)*N73,"")</f>
        <v/>
      </c>
      <c r="O72" s="143">
        <f>IFERROR(VLOOKUP($B72,'NAV plus Dist'!$B:$FD,O$1,FALSE)/VLOOKUP($B71,NAV!$A:$FC,O$1,FALSE)*O73,"")</f>
        <v>1.0963529533739051</v>
      </c>
      <c r="P72" s="143">
        <f>IFERROR(VLOOKUP($B72,'NAV plus Dist'!$B:$FD,P$1,FALSE)/VLOOKUP($B71,NAV!$A:$FC,P$1,FALSE)*P73,"")</f>
        <v>1.2625076041533518</v>
      </c>
      <c r="Q72" s="143" t="str">
        <f>IFERROR(VLOOKUP($B72,'NAV plus Dist'!$B:$FD,Q$1,FALSE)/VLOOKUP($B71,NAV!$A:$FC,Q$1,FALSE)*Q73,"")</f>
        <v/>
      </c>
      <c r="R72" s="143" t="str">
        <f>IFERROR(VLOOKUP($B72,'NAV plus Dist'!$B:$FD,R$1,FALSE)/VLOOKUP($B71,NAV!$A:$FC,R$1,FALSE)*R73,"")</f>
        <v/>
      </c>
      <c r="S72" s="143" t="str">
        <f>IFERROR(VLOOKUP($B72,'NAV plus Dist'!$B:$FD,S$1,FALSE)/VLOOKUP($B71,NAV!$A:$FC,S$1,FALSE)*S73,"")</f>
        <v/>
      </c>
      <c r="T72" s="143" t="str">
        <f>IFERROR(VLOOKUP($B72,'NAV plus Dist'!$B:$FD,T$1,FALSE)/VLOOKUP($B71,NAV!$A:$FC,T$1,FALSE)*T73,"")</f>
        <v/>
      </c>
      <c r="U72" s="143" t="str">
        <f>IFERROR(VLOOKUP($B72,'NAV plus Dist'!$B:$FD,U$1,FALSE)/VLOOKUP($B71,NAV!$A:$FC,U$1,FALSE)*U73,"")</f>
        <v/>
      </c>
      <c r="V72" s="143" t="str">
        <f>IFERROR(VLOOKUP($B72,'NAV plus Dist'!$B:$FD,V$1,FALSE)/VLOOKUP($B71,NAV!$A:$FC,V$1,FALSE)*V73,"")</f>
        <v/>
      </c>
      <c r="W72" s="143" t="str">
        <f>IFERROR(VLOOKUP($B72,'NAV plus Dist'!$B:$FD,W$1,FALSE)/VLOOKUP($B71,NAV!$A:$FC,W$1,FALSE)*W73,"")</f>
        <v/>
      </c>
      <c r="X72" s="143" t="str">
        <f>IFERROR(VLOOKUP($B72,'NAV plus Dist'!$B:$FD,X$1,FALSE)/VLOOKUP($B71,NAV!$A:$FC,X$1,FALSE)*X73,"")</f>
        <v/>
      </c>
      <c r="Y72" s="143" t="str">
        <f>IFERROR(VLOOKUP($B72,'NAV plus Dist'!$B:$FD,Y$1,FALSE)/VLOOKUP($B71,NAV!$A:$FC,Y$1,FALSE)*Y73,"")</f>
        <v/>
      </c>
      <c r="Z72" s="143" t="str">
        <f>IFERROR(VLOOKUP($B72,'NAV plus Dist'!$B:$FD,Z$1,FALSE)/VLOOKUP($B71,NAV!$A:$FC,Z$1,FALSE)*Z73,"")</f>
        <v/>
      </c>
      <c r="AA72" s="143">
        <f>IFERROR(VLOOKUP($B72,'NAV plus Dist'!$B:$FD,AA$1,FALSE)/VLOOKUP($B71,NAV!$A:$FC,AA$1,FALSE)*AA73,"")</f>
        <v>2.6061502309571405</v>
      </c>
      <c r="AB72" s="143" t="str">
        <f>IFERROR(VLOOKUP($B72,'NAV plus Dist'!$B:$FD,AB$1,FALSE)/VLOOKUP($B71,NAV!$A:$FC,AB$1,FALSE)*AB73,"")</f>
        <v/>
      </c>
      <c r="AC72" s="143">
        <f>IFERROR(VLOOKUP($B72,'NAV plus Dist'!$B:$FD,AC$1,FALSE)/VLOOKUP($B71,NAV!$A:$FC,AC$1,FALSE)*AC73,"")</f>
        <v>2.9246395093416613</v>
      </c>
      <c r="AD72" s="143" t="str">
        <f>IFERROR(VLOOKUP($B72,'NAV plus Dist'!$B:$FD,AD$1,FALSE)/VLOOKUP($B71,NAV!$A:$FC,AD$1,FALSE)*AD73,"")</f>
        <v/>
      </c>
      <c r="AE72" s="143" t="str">
        <f>IFERROR(VLOOKUP($B72,'NAV plus Dist'!$B:$FD,AE$1,FALSE)/VLOOKUP($B71,NAV!$A:$FC,AE$1,FALSE)*AE73,"")</f>
        <v/>
      </c>
      <c r="AF72" s="143">
        <f>IFERROR(VLOOKUP($B72,'NAV plus Dist'!$B:$FD,AF$1,FALSE)/VLOOKUP($B71,NAV!$A:$FC,AF$1,FALSE)*AF73,"")</f>
        <v>2.0210435304476575</v>
      </c>
      <c r="AG72" s="143" t="str">
        <f>IFERROR(VLOOKUP($B72,'NAV plus Dist'!$B:$FD,AG$1,FALSE)/VLOOKUP($B71,NAV!$A:$FC,AG$1,FALSE)*AG73,"")</f>
        <v/>
      </c>
      <c r="AH72" s="143" t="str">
        <f>IFERROR(VLOOKUP($B72,'NAV plus Dist'!$B:$FD,AH$1,FALSE)/VLOOKUP($B71,NAV!$A:$FC,AH$1,FALSE)*AH73,"")</f>
        <v/>
      </c>
      <c r="AI72" s="143" t="str">
        <f>IFERROR(VLOOKUP($B72,'NAV plus Dist'!$B:$FD,AI$1,FALSE)/VLOOKUP($B71,NAV!$A:$FC,AI$1,FALSE)*AI73,"")</f>
        <v/>
      </c>
      <c r="AJ72" s="143" t="str">
        <f>IFERROR(VLOOKUP($B72,'NAV plus Dist'!$B:$FD,AJ$1,FALSE)/VLOOKUP($B71,NAV!$A:$FC,AJ$1,FALSE)*AJ73,"")</f>
        <v/>
      </c>
      <c r="AK72" s="169" t="str">
        <f>IFERROR(VLOOKUP($B72,'NAV plus Dist'!$B:$FD,AK$1,FALSE)/VLOOKUP($B71,NAV!$A:$FC,AK$1,FALSE)*AK73,"")</f>
        <v/>
      </c>
      <c r="AL72" s="169" t="str">
        <f>IFERROR(VLOOKUP($B72,'NAV plus Dist'!$B:$FD,AL$1,FALSE)/VLOOKUP($B71,NAV!$A:$FC,AL$1,FALSE)*AL73,"")</f>
        <v/>
      </c>
      <c r="AM72" s="143" t="str">
        <f>IFERROR(VLOOKUP($B72,'NAV plus Dist'!$B:$FD,AM$1,FALSE)/VLOOKUP($B71,NAV!$A:$FC,AM$1,FALSE)*AM73,"")</f>
        <v/>
      </c>
      <c r="AN72" s="143" t="str">
        <f>IFERROR(VLOOKUP($B72,'NAV plus Dist'!$B:$FD,AN$1,FALSE)/VLOOKUP($B71,NAV!$A:$FC,AN$1,FALSE)*AN73,"")</f>
        <v/>
      </c>
      <c r="AO72" s="143" t="str">
        <f>IFERROR(VLOOKUP($B72,'NAV plus Dist'!$B:$FD,AO$1,FALSE)/VLOOKUP($B71,NAV!$A:$FC,AO$1,FALSE)*AO73,"")</f>
        <v/>
      </c>
      <c r="AP72" s="170" t="str">
        <f>IFERROR(VLOOKUP($B72,'NAV plus Dist'!$B:$FD,AP$1,FALSE)/VLOOKUP($B71,NAV!$A:$FC,AP$1,FALSE)*AP73,"")</f>
        <v/>
      </c>
      <c r="AQ72" s="143" t="str">
        <f>IFERROR(VLOOKUP($B72,'NAV plus Dist'!$B:$FD,AQ$1,FALSE)/VLOOKUP($B71,NAV!$A:$FC,AQ$1,FALSE)*AQ73,"")</f>
        <v/>
      </c>
      <c r="AR72" s="143" t="str">
        <f>IFERROR(VLOOKUP($B72,'NAV plus Dist'!$B:$FD,AR$1,FALSE)/VLOOKUP($B71,NAV!$A:$FC,AR$1,FALSE)*AR73,"")</f>
        <v/>
      </c>
      <c r="AS72" s="143" t="str">
        <f>IFERROR(VLOOKUP($B72,'NAV plus Dist'!$B:$FD,AS$1,FALSE)/VLOOKUP($B71,NAV!$A:$FC,AS$1,FALSE)*AS73,"")</f>
        <v/>
      </c>
      <c r="AT72" s="143" t="str">
        <f>IFERROR(VLOOKUP($B72,'NAV plus Dist'!$B:$FD,AT$1,FALSE)/VLOOKUP($B71,NAV!$A:$FC,AT$1,FALSE)*AT73,"")</f>
        <v/>
      </c>
      <c r="AU72" s="143" t="str">
        <f>IFERROR(VLOOKUP($B72,'NAV plus Dist'!$B:$FD,AU$1,FALSE)/VLOOKUP($B71,NAV!$A:$FC,AU$1,FALSE)*AU73,"")</f>
        <v/>
      </c>
      <c r="AV72" s="143" t="str">
        <f>IFERROR(VLOOKUP($B72,'NAV plus Dist'!$B:$FD,AV$1,FALSE)/VLOOKUP($B71,NAV!$A:$FC,AV$1,FALSE)*AV73,"")</f>
        <v/>
      </c>
      <c r="AW72" s="143" t="str">
        <f>IFERROR(VLOOKUP($B72,'NAV plus Dist'!$B:$FD,AW$1,FALSE)/VLOOKUP($B71,NAV!$A:$FC,AW$1,FALSE)*AW73,"")</f>
        <v/>
      </c>
      <c r="AX72" s="143" t="str">
        <f>IFERROR(VLOOKUP($B72,'NAV plus Dist'!$B:$FD,AX$1,FALSE)/VLOOKUP($B71,NAV!$A:$FC,AX$1,FALSE)*AX73,"")</f>
        <v/>
      </c>
      <c r="AY72" s="143" t="str">
        <f>IFERROR(VLOOKUP($B72,'NAV plus Dist'!$B:$FD,AY$1,FALSE)/VLOOKUP($B71,NAV!$A:$FC,AY$1,FALSE)*AY73,"")</f>
        <v/>
      </c>
      <c r="AZ72" s="143" t="str">
        <f>IFERROR(VLOOKUP($B72,'NAV plus Dist'!$B:$FD,AZ$1,FALSE)/VLOOKUP($B71,NAV!$A:$FC,AZ$1,FALSE)*AZ73,"")</f>
        <v/>
      </c>
      <c r="BA72" s="143" t="str">
        <f>IFERROR(VLOOKUP($B72,'NAV plus Dist'!$B:$FD,BA$1,FALSE)/VLOOKUP($B71,NAV!$A:$FC,BA$1,FALSE)*BA73,"")</f>
        <v/>
      </c>
      <c r="BB72" s="143" t="str">
        <f>IFERROR(VLOOKUP($B72,'NAV plus Dist'!$B:$FD,BB$1,FALSE)/VLOOKUP($B71,NAV!$A:$FC,BB$1,FALSE)*BB73,"")</f>
        <v/>
      </c>
      <c r="BC72" s="143" t="str">
        <f>IFERROR(VLOOKUP($B72,'NAV plus Dist'!$B:$FD,BC$1,FALSE)/VLOOKUP($B71,NAV!$A:$FC,BC$1,FALSE)*BC73,"")</f>
        <v/>
      </c>
      <c r="BD72" s="143" t="str">
        <f>IFERROR(VLOOKUP($B72,'NAV plus Dist'!$B:$FD,BD$1,FALSE)/VLOOKUP($B71,NAV!$A:$FC,BD$1,FALSE)*BD73,"")</f>
        <v/>
      </c>
      <c r="BE72" s="143" t="str">
        <f>IFERROR(VLOOKUP($B72,'NAV plus Dist'!$B:$FD,BE$1,FALSE)/VLOOKUP($B71,NAV!$A:$FC,BE$1,FALSE)*BE73,"")</f>
        <v/>
      </c>
      <c r="BF72" s="143" t="str">
        <f>IFERROR(VLOOKUP($B72,'NAV plus Dist'!$B:$FD,BF$1,FALSE)/VLOOKUP($B71,NAV!$A:$FC,BF$1,FALSE)*BF73,"")</f>
        <v/>
      </c>
      <c r="BG72" s="143" t="str">
        <f>IFERROR(VLOOKUP($B72,'NAV plus Dist'!$B:$FD,BG$1,FALSE)/VLOOKUP($B71,NAV!$A:$FC,BG$1,FALSE)*BG73,"")</f>
        <v/>
      </c>
      <c r="BH72" s="143" t="str">
        <f>IFERROR(VLOOKUP($B72,'NAV plus Dist'!$B:$FD,BH$1,FALSE)/VLOOKUP($B71,NAV!$A:$FC,BH$1,FALSE)*BH73,"")</f>
        <v/>
      </c>
      <c r="BI72" s="143" t="str">
        <f>IFERROR(VLOOKUP($B72,'NAV plus Dist'!$B:$FD,BI$1,FALSE)/VLOOKUP($B71,NAV!$A:$FC,BI$1,FALSE)*BI73,"")</f>
        <v/>
      </c>
      <c r="BJ72" s="143" t="str">
        <f>IFERROR(VLOOKUP($B72,'NAV plus Dist'!$B:$FD,BJ$1,FALSE)/VLOOKUP($B71,NAV!$A:$FC,BJ$1,FALSE)*BJ73,"")</f>
        <v/>
      </c>
      <c r="BK72" s="143" t="str">
        <f>IFERROR(VLOOKUP($B72,'NAV plus Dist'!$B:$FD,BK$1,FALSE)/VLOOKUP($B71,NAV!$A:$FC,BK$1,FALSE)*BK73,"")</f>
        <v/>
      </c>
      <c r="BL72" s="143" t="str">
        <f>IFERROR(VLOOKUP($B72,'NAV plus Dist'!$B:$FD,BL$1,FALSE)/VLOOKUP($B71,NAV!$A:$FC,BL$1,FALSE)*BL73,"")</f>
        <v/>
      </c>
      <c r="BM72" s="143" t="str">
        <f>IFERROR(VLOOKUP($B72,'NAV plus Dist'!$B:$FD,BM$1,FALSE)/VLOOKUP($B71,NAV!$A:$FC,BM$1,FALSE)*BM73,"")</f>
        <v/>
      </c>
      <c r="BN72" s="143" t="str">
        <f>IFERROR(VLOOKUP($B72,'NAV plus Dist'!$B:$FD,BN$1,FALSE)/VLOOKUP($B71,NAV!$A:$FC,BN$1,FALSE)*BN73,"")</f>
        <v/>
      </c>
      <c r="BO72" s="143" t="str">
        <f>IFERROR(VLOOKUP($B72,'NAV plus Dist'!$B:$FD,BO$1,FALSE)/VLOOKUP($B71,NAV!$A:$FC,BO$1,FALSE)*BO73,"")</f>
        <v/>
      </c>
      <c r="BP72" s="143" t="str">
        <f>IFERROR(VLOOKUP($B72,'NAV plus Dist'!$B:$FD,BP$1,FALSE)/VLOOKUP($B71,NAV!$A:$FC,BP$1,FALSE)*BP73,"")</f>
        <v/>
      </c>
      <c r="BQ72" s="143" t="str">
        <f>IFERROR(VLOOKUP($B72,'NAV plus Dist'!$B:$FD,BQ$1,FALSE)/VLOOKUP($B71,NAV!$A:$FC,BQ$1,FALSE)*BQ73,"")</f>
        <v/>
      </c>
      <c r="BR72" s="143" t="str">
        <f>IFERROR(VLOOKUP($B72,'NAV plus Dist'!$B:$FD,BR$1,FALSE)/VLOOKUP($B71,NAV!$A:$FC,BR$1,FALSE)*BR73,"")</f>
        <v/>
      </c>
      <c r="BS72" s="143" t="str">
        <f>IFERROR(VLOOKUP($B72,'NAV plus Dist'!$B:$FD,BS$1,FALSE)/VLOOKUP($B71,NAV!$A:$FC,BS$1,FALSE)*BS73,"")</f>
        <v/>
      </c>
      <c r="BT72" s="143" t="str">
        <f>IFERROR(VLOOKUP($B72,'NAV plus Dist'!$B:$FD,BT$1,FALSE)/VLOOKUP($B71,NAV!$A:$FC,BT$1,FALSE)*BT73,"")</f>
        <v/>
      </c>
      <c r="BU72" s="143" t="str">
        <f>IFERROR(VLOOKUP($B72,'NAV plus Dist'!$B:$FD,BU$1,FALSE)/VLOOKUP($B71,NAV!$A:$FC,BU$1,FALSE)*BU73,"")</f>
        <v/>
      </c>
      <c r="BV72" s="143" t="str">
        <f>IFERROR(VLOOKUP($B72,'NAV plus Dist'!$B:$FD,BV$1,FALSE)/VLOOKUP($B71,NAV!$A:$FC,BV$1,FALSE)*BV73,"")</f>
        <v/>
      </c>
      <c r="BW72" s="143" t="str">
        <f>IFERROR(VLOOKUP($B72,'NAV plus Dist'!$B:$FD,BW$1,FALSE)/VLOOKUP($B71,NAV!$A:$FC,BW$1,FALSE)*BW73,"")</f>
        <v/>
      </c>
      <c r="BX72" s="143" t="str">
        <f>IFERROR(VLOOKUP($B72,'NAV plus Dist'!$B:$FD,BX$1,FALSE)/VLOOKUP($B71,NAV!$A:$FC,BX$1,FALSE)*BX73,"")</f>
        <v/>
      </c>
      <c r="BY72" s="143" t="str">
        <f>IFERROR(VLOOKUP($B72,'NAV plus Dist'!$B:$FD,BY$1,FALSE)/VLOOKUP($B71,NAV!$A:$FC,BY$1,FALSE)*BY73,"")</f>
        <v/>
      </c>
      <c r="BZ72" s="143" t="str">
        <f>IFERROR(VLOOKUP($B72,'NAV plus Dist'!$B:$FD,BZ$1,FALSE)/VLOOKUP($B71,NAV!$A:$FC,BZ$1,FALSE)*BZ73,"")</f>
        <v/>
      </c>
      <c r="CA72" s="143" t="str">
        <f>IFERROR(VLOOKUP($B72,'NAV plus Dist'!$B:$FD,CA$1,FALSE)/VLOOKUP($B71,NAV!$A:$FC,CA$1,FALSE)*CA73,"")</f>
        <v/>
      </c>
      <c r="CB72" s="143" t="str">
        <f>IFERROR(VLOOKUP($B72,'NAV plus Dist'!$B:$FD,CB$1,FALSE)/VLOOKUP($B71,NAV!$A:$FC,CB$1,FALSE)*CB73,"")</f>
        <v/>
      </c>
      <c r="CC72" s="143" t="str">
        <f>IFERROR(VLOOKUP($B72,'NAV plus Dist'!$B:$FD,CC$1,FALSE)/VLOOKUP($B71,NAV!$A:$FC,CC$1,FALSE)*CC73,"")</f>
        <v/>
      </c>
      <c r="CD72" s="143" t="str">
        <f>IFERROR(VLOOKUP($B72,'NAV plus Dist'!$B:$FD,CD$1,FALSE)/VLOOKUP($B71,NAV!$A:$FC,CD$1,FALSE)*CD73,"")</f>
        <v/>
      </c>
      <c r="CE72" s="143" t="str">
        <f>IFERROR(VLOOKUP($B72,'NAV plus Dist'!$B:$FD,CE$1,FALSE)/VLOOKUP($B71,NAV!$A:$FC,CE$1,FALSE)*CE73,"")</f>
        <v/>
      </c>
      <c r="CF72" s="143" t="str">
        <f>IFERROR(VLOOKUP($B72,'NAV plus Dist'!$B:$FD,CF$1,FALSE)/VLOOKUP($B71,NAV!$A:$FC,CF$1,FALSE)*CF73,"")</f>
        <v/>
      </c>
      <c r="CG72" s="143" t="str">
        <f>IFERROR(VLOOKUP($B72,'NAV plus Dist'!$B:$FD,CG$1,FALSE)/VLOOKUP($B71,NAV!$A:$FC,CG$1,FALSE)*CG73,"")</f>
        <v/>
      </c>
      <c r="CH72" s="143" t="str">
        <f>IFERROR(VLOOKUP($B72,'NAV plus Dist'!$B:$FD,CH$1,FALSE)/VLOOKUP($B71,NAV!$A:$FC,CH$1,FALSE)*CH73,"")</f>
        <v/>
      </c>
      <c r="CI72" s="143" t="str">
        <f>IFERROR(VLOOKUP($B72,'NAV plus Dist'!$B:$FD,CI$1,FALSE)/VLOOKUP($B71,NAV!$A:$FC,CI$1,FALSE)*CI73,"")</f>
        <v/>
      </c>
      <c r="CJ72" s="143" t="str">
        <f>IFERROR(VLOOKUP($B72,'NAV plus Dist'!$B:$FD,CJ$1,FALSE)/VLOOKUP($B71,NAV!$A:$FC,CJ$1,FALSE)*CJ73,"")</f>
        <v/>
      </c>
      <c r="CK72" s="143" t="str">
        <f>IFERROR(VLOOKUP($B72,'NAV plus Dist'!$B:$AAA,CK$1,FALSE)/VLOOKUP($B71,NAV!$A:$AAA,CK$1,FALSE)*CK73,"")</f>
        <v/>
      </c>
      <c r="CL72" s="143" t="str">
        <f>IFERROR(VLOOKUP($B72,'NAV plus Dist'!$B:$AAA,CL$1,FALSE)/VLOOKUP($B71,NAV!$A:$AAA,CL$1,FALSE)*CL73,"")</f>
        <v/>
      </c>
      <c r="CM72" s="143" t="str">
        <f>IFERROR(VLOOKUP($B72,'NAV plus Dist'!$B:$AAA,CM$1,FALSE)/VLOOKUP($B71,NAV!$A:$AAA,CM$1,FALSE)*CM73,"")</f>
        <v/>
      </c>
      <c r="CN72" s="143" t="str">
        <f>IFERROR(VLOOKUP($B72,'NAV plus Dist'!$B:$AAA,CN$1,FALSE)/VLOOKUP($B71,NAV!$A:$AAA,CN$1,FALSE)*CN73,"")</f>
        <v/>
      </c>
      <c r="CO72" s="143" t="str">
        <f>IFERROR(VLOOKUP($B72,'NAV plus Dist'!$B:$AAA,CO$1,FALSE)/VLOOKUP($B71,NAV!$A:$AAA,CO$1,FALSE)*CO73,"")</f>
        <v/>
      </c>
      <c r="CP72" s="143" t="str">
        <f>IFERROR(VLOOKUP($B72,'NAV plus Dist'!$B:$AAA,CP$1,FALSE)/VLOOKUP($B71,NAV!$A:$AAA,CP$1,FALSE)*CP73,"")</f>
        <v/>
      </c>
      <c r="CQ72" s="143" t="str">
        <f>IFERROR(VLOOKUP($B72,'NAV plus Dist'!$B:$AAA,CQ$1,FALSE)/VLOOKUP($B71,NAV!$A:$AAA,CQ$1,FALSE)*CQ73,"")</f>
        <v/>
      </c>
      <c r="CR72" s="143" t="str">
        <f>IFERROR(VLOOKUP($B72,'NAV plus Dist'!$B:$AAA,CR$1,FALSE)/VLOOKUP($B71,NAV!$A:$AAA,CR$1,FALSE)*CR73,"")</f>
        <v/>
      </c>
      <c r="CS72" s="143" t="str">
        <f>IFERROR(VLOOKUP($B72,'NAV plus Dist'!$B:$AAA,CS$1,FALSE)/VLOOKUP($B71,NAV!$A:$AAA,CS$1,FALSE)*CS73,"")</f>
        <v/>
      </c>
      <c r="CT72" s="143" t="str">
        <f>IFERROR(VLOOKUP($B72,'NAV plus Dist'!$B:$AAA,CT$1,FALSE)/VLOOKUP($B71,NAV!$A:$AAA,CT$1,FALSE)*CT73,"")</f>
        <v/>
      </c>
      <c r="CU72" s="143" t="str">
        <f>IFERROR(VLOOKUP($B72,'NAV plus Dist'!$B:$AAA,CU$1,FALSE)/VLOOKUP($B71,NAV!$A:$AAA,CU$1,FALSE)*CU73,"")</f>
        <v/>
      </c>
      <c r="CV72" s="143" t="str">
        <f>IFERROR(VLOOKUP($B72,'NAV plus Dist'!$B:$AAA,CV$1,FALSE)/VLOOKUP($B71,NAV!$A:$AAA,CV$1,FALSE)*CV73,"")</f>
        <v/>
      </c>
      <c r="CW72" s="143" t="str">
        <f>IFERROR(VLOOKUP($B72,'NAV plus Dist'!$B:$AAA,CW$1,FALSE)/VLOOKUP($B71,NAV!$A:$AAA,CW$1,FALSE)*CW73,"")</f>
        <v/>
      </c>
      <c r="CX72" s="143" t="str">
        <f>IFERROR(VLOOKUP($B72,'NAV plus Dist'!$B:$AAA,CX$1,FALSE)/VLOOKUP($B71,NAV!$A:$AAA,CX$1,FALSE)*CX73,"")</f>
        <v/>
      </c>
      <c r="CY72" s="143" t="str">
        <f>IFERROR(VLOOKUP($B72,'NAV plus Dist'!$B:$AAA,CY$1,FALSE)/VLOOKUP($B71,NAV!$A:$AAA,CY$1,FALSE)*CY73,"")</f>
        <v/>
      </c>
      <c r="CZ72" s="143" t="str">
        <f>IFERROR(VLOOKUP($B72,'NAV plus Dist'!$B:$AAA,CZ$1,FALSE)/VLOOKUP($B71,NAV!$A:$AAA,CZ$1,FALSE)*CZ73,"")</f>
        <v/>
      </c>
      <c r="DA72" s="143" t="str">
        <f>IFERROR(VLOOKUP($B72,'NAV plus Dist'!$B:$AAA,DA$1,FALSE)/VLOOKUP($B71,NAV!$A:$AAA,DA$1,FALSE)*DA73,"")</f>
        <v/>
      </c>
      <c r="DB72" s="143" t="str">
        <f>IFERROR(VLOOKUP($B72,'NAV plus Dist'!$B:$AAA,DB$1,FALSE)/VLOOKUP($B71,NAV!$A:$AAA,DB$1,FALSE)*DB73,"")</f>
        <v/>
      </c>
      <c r="DC72" s="143" t="str">
        <f>IFERROR(VLOOKUP($B72,'NAV plus Dist'!$B:$AAA,DC$1,FALSE)/VLOOKUP($B71,NAV!$A:$AAA,DC$1,FALSE)*DC73,"")</f>
        <v/>
      </c>
      <c r="DD72" s="143" t="str">
        <f>IFERROR(VLOOKUP($B72,'NAV plus Dist'!$B:$AAA,DD$1,FALSE)/VLOOKUP($B71,NAV!$A:$AAA,DD$1,FALSE)*DD73,"")</f>
        <v/>
      </c>
      <c r="DE72" s="143" t="str">
        <f>IFERROR(VLOOKUP($B72,'NAV plus Dist'!$B:$AAA,DE$1,FALSE)/VLOOKUP($B71,NAV!$A:$AAA,DE$1,FALSE)*DE73,"")</f>
        <v/>
      </c>
      <c r="DF72" s="143" t="str">
        <f>IFERROR(VLOOKUP($B72,'NAV plus Dist'!$B:$AAA,DF$1,FALSE)/VLOOKUP($B71,NAV!$A:$AAA,DF$1,FALSE)*DF73,"")</f>
        <v/>
      </c>
      <c r="DG72" s="143" t="str">
        <f>IFERROR(VLOOKUP($B72,'NAV plus Dist'!$B:$AAA,DG$1,FALSE)/VLOOKUP($B71,NAV!$A:$AAA,DG$1,FALSE)*DG73,"")</f>
        <v/>
      </c>
      <c r="DH72" s="143" t="str">
        <f>IFERROR(VLOOKUP($B72,'NAV plus Dist'!$B:$AAA,DH$1,FALSE)/VLOOKUP($B71,NAV!$A:$AAA,DH$1,FALSE)*DH73,"")</f>
        <v/>
      </c>
    </row>
    <row r="73" spans="1:112">
      <c r="A73" s="94">
        <f t="shared" si="37"/>
        <v>128</v>
      </c>
      <c r="B73" s="168">
        <f t="shared" si="38"/>
        <v>42185</v>
      </c>
      <c r="C73" s="143">
        <f>IFERROR(VLOOKUP($B73,'NAV plus Dist'!$B:$FD,C$1,FALSE)/VLOOKUP($B72,NAV!$A:$FC,C$1,FALSE)*C74,"")</f>
        <v>4.6032757172692085</v>
      </c>
      <c r="D73" s="143" t="str">
        <f>IFERROR(VLOOKUP($B73,'NAV plus Dist'!$B:$FD,D$1,FALSE)/VLOOKUP($B72,NAV!$A:$FC,D$1,FALSE)*D74,"")</f>
        <v/>
      </c>
      <c r="E73" s="143" t="str">
        <f>IFERROR(VLOOKUP($B73,'NAV plus Dist'!$B:$FD,E$1,FALSE)/VLOOKUP($B72,NAV!$A:$FC,E$1,FALSE)*E74,"")</f>
        <v/>
      </c>
      <c r="F73" s="143" t="str">
        <f>IFERROR(VLOOKUP($B73,'NAV plus Dist'!$B:$FD,F$1,FALSE)/VLOOKUP($B72,NAV!$A:$FC,F$1,FALSE)*F74,"")</f>
        <v/>
      </c>
      <c r="G73" s="143" t="str">
        <f>IFERROR(VLOOKUP($B73,'NAV plus Dist'!$B:$FD,G$1,FALSE)/VLOOKUP($B72,NAV!$A:$FC,G$1,FALSE)*G74,"")</f>
        <v/>
      </c>
      <c r="H73" s="143" t="str">
        <f>IFERROR(VLOOKUP($B73,'NAV plus Dist'!$B:$FD,H$1,FALSE)/VLOOKUP($B72,NAV!$A:$FC,H$1,FALSE)*H74,"")</f>
        <v/>
      </c>
      <c r="I73" s="143" t="str">
        <f>IFERROR(VLOOKUP($B73,'NAV plus Dist'!$B:$FD,I$1,FALSE)/VLOOKUP($B72,NAV!$A:$FC,I$1,FALSE)*I74,"")</f>
        <v/>
      </c>
      <c r="J73" s="143" t="str">
        <f>IFERROR(VLOOKUP($B73,'NAV plus Dist'!$B:$FD,J$1,FALSE)/VLOOKUP($B72,NAV!$A:$FC,J$1,FALSE)*J74,"")</f>
        <v/>
      </c>
      <c r="K73" s="143" t="str">
        <f>IFERROR(VLOOKUP($B73,'NAV plus Dist'!$B:$FD,K$1,FALSE)/VLOOKUP($B72,NAV!$A:$FC,K$1,FALSE)*K74,"")</f>
        <v/>
      </c>
      <c r="L73" s="143" t="str">
        <f>IFERROR(VLOOKUP($B73,'NAV plus Dist'!$B:$FD,L$1,FALSE)/VLOOKUP($B72,NAV!$A:$FC,L$1,FALSE)*L74,"")</f>
        <v/>
      </c>
      <c r="M73" s="143" t="str">
        <f>IFERROR(VLOOKUP($B73,'NAV plus Dist'!$B:$FD,M$1,FALSE)/VLOOKUP($B72,NAV!$A:$FC,M$1,FALSE)*M74,"")</f>
        <v/>
      </c>
      <c r="N73" s="143" t="str">
        <f>IFERROR(VLOOKUP($B73,'NAV plus Dist'!$B:$FD,N$1,FALSE)/VLOOKUP($B72,NAV!$A:$FC,N$1,FALSE)*N74,"")</f>
        <v/>
      </c>
      <c r="O73" s="143">
        <f>IFERROR(VLOOKUP($B73,'NAV plus Dist'!$B:$FD,O$1,FALSE)/VLOOKUP($B72,NAV!$A:$FC,O$1,FALSE)*O74,"")</f>
        <v>1.1602291537927021</v>
      </c>
      <c r="P73" s="143">
        <f>IFERROR(VLOOKUP($B73,'NAV plus Dist'!$B:$FD,P$1,FALSE)/VLOOKUP($B72,NAV!$A:$FC,P$1,FALSE)*P74,"")</f>
        <v>1.3364923470352112</v>
      </c>
      <c r="Q73" s="143" t="str">
        <f>IFERROR(VLOOKUP($B73,'NAV plus Dist'!$B:$FD,Q$1,FALSE)/VLOOKUP($B72,NAV!$A:$FC,Q$1,FALSE)*Q74,"")</f>
        <v/>
      </c>
      <c r="R73" s="143" t="str">
        <f>IFERROR(VLOOKUP($B73,'NAV plus Dist'!$B:$FD,R$1,FALSE)/VLOOKUP($B72,NAV!$A:$FC,R$1,FALSE)*R74,"")</f>
        <v/>
      </c>
      <c r="S73" s="143" t="str">
        <f>IFERROR(VLOOKUP($B73,'NAV plus Dist'!$B:$FD,S$1,FALSE)/VLOOKUP($B72,NAV!$A:$FC,S$1,FALSE)*S74,"")</f>
        <v/>
      </c>
      <c r="T73" s="143" t="str">
        <f>IFERROR(VLOOKUP($B73,'NAV plus Dist'!$B:$FD,T$1,FALSE)/VLOOKUP($B72,NAV!$A:$FC,T$1,FALSE)*T74,"")</f>
        <v/>
      </c>
      <c r="U73" s="143" t="str">
        <f>IFERROR(VLOOKUP($B73,'NAV plus Dist'!$B:$FD,U$1,FALSE)/VLOOKUP($B72,NAV!$A:$FC,U$1,FALSE)*U74,"")</f>
        <v/>
      </c>
      <c r="V73" s="143" t="str">
        <f>IFERROR(VLOOKUP($B73,'NAV plus Dist'!$B:$FD,V$1,FALSE)/VLOOKUP($B72,NAV!$A:$FC,V$1,FALSE)*V74,"")</f>
        <v/>
      </c>
      <c r="W73" s="143" t="str">
        <f>IFERROR(VLOOKUP($B73,'NAV plus Dist'!$B:$FD,W$1,FALSE)/VLOOKUP($B72,NAV!$A:$FC,W$1,FALSE)*W74,"")</f>
        <v/>
      </c>
      <c r="X73" s="143" t="str">
        <f>IFERROR(VLOOKUP($B73,'NAV plus Dist'!$B:$FD,X$1,FALSE)/VLOOKUP($B72,NAV!$A:$FC,X$1,FALSE)*X74,"")</f>
        <v/>
      </c>
      <c r="Y73" s="143" t="str">
        <f>IFERROR(VLOOKUP($B73,'NAV plus Dist'!$B:$FD,Y$1,FALSE)/VLOOKUP($B72,NAV!$A:$FC,Y$1,FALSE)*Y74,"")</f>
        <v/>
      </c>
      <c r="Z73" s="143" t="str">
        <f>IFERROR(VLOOKUP($B73,'NAV plus Dist'!$B:$FD,Z$1,FALSE)/VLOOKUP($B72,NAV!$A:$FC,Z$1,FALSE)*Z74,"")</f>
        <v/>
      </c>
      <c r="AA73" s="143">
        <f>IFERROR(VLOOKUP($B73,'NAV plus Dist'!$B:$FD,AA$1,FALSE)/VLOOKUP($B72,NAV!$A:$FC,AA$1,FALSE)*AA74,"")</f>
        <v>2.6013711378049824</v>
      </c>
      <c r="AB73" s="143" t="str">
        <f>IFERROR(VLOOKUP($B73,'NAV plus Dist'!$B:$FD,AB$1,FALSE)/VLOOKUP($B72,NAV!$A:$FC,AB$1,FALSE)*AB74,"")</f>
        <v/>
      </c>
      <c r="AC73" s="143">
        <f>IFERROR(VLOOKUP($B73,'NAV plus Dist'!$B:$FD,AC$1,FALSE)/VLOOKUP($B72,NAV!$A:$FC,AC$1,FALSE)*AC74,"")</f>
        <v>2.9159654246189355</v>
      </c>
      <c r="AD73" s="143" t="str">
        <f>IFERROR(VLOOKUP($B73,'NAV plus Dist'!$B:$FD,AD$1,FALSE)/VLOOKUP($B72,NAV!$A:$FC,AD$1,FALSE)*AD74,"")</f>
        <v/>
      </c>
      <c r="AE73" s="143" t="str">
        <f>IFERROR(VLOOKUP($B73,'NAV plus Dist'!$B:$FD,AE$1,FALSE)/VLOOKUP($B72,NAV!$A:$FC,AE$1,FALSE)*AE74,"")</f>
        <v/>
      </c>
      <c r="AF73" s="143">
        <f>IFERROR(VLOOKUP($B73,'NAV plus Dist'!$B:$FD,AF$1,FALSE)/VLOOKUP($B72,NAV!$A:$FC,AF$1,FALSE)*AF74,"")</f>
        <v>1.9784782308194608</v>
      </c>
      <c r="AG73" s="143" t="str">
        <f>IFERROR(VLOOKUP($B73,'NAV plus Dist'!$B:$FD,AG$1,FALSE)/VLOOKUP($B72,NAV!$A:$FC,AG$1,FALSE)*AG74,"")</f>
        <v/>
      </c>
      <c r="AH73" s="143" t="str">
        <f>IFERROR(VLOOKUP($B73,'NAV plus Dist'!$B:$FD,AH$1,FALSE)/VLOOKUP($B72,NAV!$A:$FC,AH$1,FALSE)*AH74,"")</f>
        <v/>
      </c>
      <c r="AI73" s="143" t="str">
        <f>IFERROR(VLOOKUP($B73,'NAV plus Dist'!$B:$FD,AI$1,FALSE)/VLOOKUP($B72,NAV!$A:$FC,AI$1,FALSE)*AI74,"")</f>
        <v/>
      </c>
      <c r="AJ73" s="143" t="str">
        <f>IFERROR(VLOOKUP($B73,'NAV plus Dist'!$B:$FD,AJ$1,FALSE)/VLOOKUP($B72,NAV!$A:$FC,AJ$1,FALSE)*AJ74,"")</f>
        <v/>
      </c>
      <c r="AK73" s="169" t="str">
        <f>IFERROR(VLOOKUP($B73,'NAV plus Dist'!$B:$FD,AK$1,FALSE)/VLOOKUP($B72,NAV!$A:$FC,AK$1,FALSE)*AK74,"")</f>
        <v/>
      </c>
      <c r="AL73" s="169" t="str">
        <f>IFERROR(VLOOKUP($B73,'NAV plus Dist'!$B:$FD,AL$1,FALSE)/VLOOKUP($B72,NAV!$A:$FC,AL$1,FALSE)*AL74,"")</f>
        <v/>
      </c>
      <c r="AM73" s="143" t="str">
        <f>IFERROR(VLOOKUP($B73,'NAV plus Dist'!$B:$FD,AM$1,FALSE)/VLOOKUP($B72,NAV!$A:$FC,AM$1,FALSE)*AM74,"")</f>
        <v/>
      </c>
      <c r="AN73" s="143" t="str">
        <f>IFERROR(VLOOKUP($B73,'NAV plus Dist'!$B:$FD,AN$1,FALSE)/VLOOKUP($B72,NAV!$A:$FC,AN$1,FALSE)*AN74,"")</f>
        <v/>
      </c>
      <c r="AO73" s="143" t="str">
        <f>IFERROR(VLOOKUP($B73,'NAV plus Dist'!$B:$FD,AO$1,FALSE)/VLOOKUP($B72,NAV!$A:$FC,AO$1,FALSE)*AO74,"")</f>
        <v/>
      </c>
      <c r="AP73" s="170" t="str">
        <f>IFERROR(VLOOKUP($B73,'NAV plus Dist'!$B:$FD,AP$1,FALSE)/VLOOKUP($B72,NAV!$A:$FC,AP$1,FALSE)*AP74,"")</f>
        <v/>
      </c>
      <c r="AQ73" s="143" t="str">
        <f>IFERROR(VLOOKUP($B73,'NAV plus Dist'!$B:$FD,AQ$1,FALSE)/VLOOKUP($B72,NAV!$A:$FC,AQ$1,FALSE)*AQ74,"")</f>
        <v/>
      </c>
      <c r="AR73" s="143" t="str">
        <f>IFERROR(VLOOKUP($B73,'NAV plus Dist'!$B:$FD,AR$1,FALSE)/VLOOKUP($B72,NAV!$A:$FC,AR$1,FALSE)*AR74,"")</f>
        <v/>
      </c>
      <c r="AS73" s="143" t="str">
        <f>IFERROR(VLOOKUP($B73,'NAV plus Dist'!$B:$FD,AS$1,FALSE)/VLOOKUP($B72,NAV!$A:$FC,AS$1,FALSE)*AS74,"")</f>
        <v/>
      </c>
      <c r="AT73" s="143" t="str">
        <f>IFERROR(VLOOKUP($B73,'NAV plus Dist'!$B:$FD,AT$1,FALSE)/VLOOKUP($B72,NAV!$A:$FC,AT$1,FALSE)*AT74,"")</f>
        <v/>
      </c>
      <c r="AU73" s="143" t="str">
        <f>IFERROR(VLOOKUP($B73,'NAV plus Dist'!$B:$FD,AU$1,FALSE)/VLOOKUP($B72,NAV!$A:$FC,AU$1,FALSE)*AU74,"")</f>
        <v/>
      </c>
      <c r="AV73" s="143" t="str">
        <f>IFERROR(VLOOKUP($B73,'NAV plus Dist'!$B:$FD,AV$1,FALSE)/VLOOKUP($B72,NAV!$A:$FC,AV$1,FALSE)*AV74,"")</f>
        <v/>
      </c>
      <c r="AW73" s="143" t="str">
        <f>IFERROR(VLOOKUP($B73,'NAV plus Dist'!$B:$FD,AW$1,FALSE)/VLOOKUP($B72,NAV!$A:$FC,AW$1,FALSE)*AW74,"")</f>
        <v/>
      </c>
      <c r="AX73" s="143" t="str">
        <f>IFERROR(VLOOKUP($B73,'NAV plus Dist'!$B:$FD,AX$1,FALSE)/VLOOKUP($B72,NAV!$A:$FC,AX$1,FALSE)*AX74,"")</f>
        <v/>
      </c>
      <c r="AY73" s="143" t="str">
        <f>IFERROR(VLOOKUP($B73,'NAV plus Dist'!$B:$FD,AY$1,FALSE)/VLOOKUP($B72,NAV!$A:$FC,AY$1,FALSE)*AY74,"")</f>
        <v/>
      </c>
      <c r="AZ73" s="143" t="str">
        <f>IFERROR(VLOOKUP($B73,'NAV plus Dist'!$B:$FD,AZ$1,FALSE)/VLOOKUP($B72,NAV!$A:$FC,AZ$1,FALSE)*AZ74,"")</f>
        <v/>
      </c>
      <c r="BA73" s="143" t="str">
        <f>IFERROR(VLOOKUP($B73,'NAV plus Dist'!$B:$FD,BA$1,FALSE)/VLOOKUP($B72,NAV!$A:$FC,BA$1,FALSE)*BA74,"")</f>
        <v/>
      </c>
      <c r="BB73" s="143" t="str">
        <f>IFERROR(VLOOKUP($B73,'NAV plus Dist'!$B:$FD,BB$1,FALSE)/VLOOKUP($B72,NAV!$A:$FC,BB$1,FALSE)*BB74,"")</f>
        <v/>
      </c>
      <c r="BC73" s="143" t="str">
        <f>IFERROR(VLOOKUP($B73,'NAV plus Dist'!$B:$FD,BC$1,FALSE)/VLOOKUP($B72,NAV!$A:$FC,BC$1,FALSE)*BC74,"")</f>
        <v/>
      </c>
      <c r="BD73" s="143" t="str">
        <f>IFERROR(VLOOKUP($B73,'NAV plus Dist'!$B:$FD,BD$1,FALSE)/VLOOKUP($B72,NAV!$A:$FC,BD$1,FALSE)*BD74,"")</f>
        <v/>
      </c>
      <c r="BE73" s="143" t="str">
        <f>IFERROR(VLOOKUP($B73,'NAV plus Dist'!$B:$FD,BE$1,FALSE)/VLOOKUP($B72,NAV!$A:$FC,BE$1,FALSE)*BE74,"")</f>
        <v/>
      </c>
      <c r="BF73" s="143" t="str">
        <f>IFERROR(VLOOKUP($B73,'NAV plus Dist'!$B:$FD,BF$1,FALSE)/VLOOKUP($B72,NAV!$A:$FC,BF$1,FALSE)*BF74,"")</f>
        <v/>
      </c>
      <c r="BG73" s="143" t="str">
        <f>IFERROR(VLOOKUP($B73,'NAV plus Dist'!$B:$FD,BG$1,FALSE)/VLOOKUP($B72,NAV!$A:$FC,BG$1,FALSE)*BG74,"")</f>
        <v/>
      </c>
      <c r="BH73" s="143" t="str">
        <f>IFERROR(VLOOKUP($B73,'NAV plus Dist'!$B:$FD,BH$1,FALSE)/VLOOKUP($B72,NAV!$A:$FC,BH$1,FALSE)*BH74,"")</f>
        <v/>
      </c>
      <c r="BI73" s="143" t="str">
        <f>IFERROR(VLOOKUP($B73,'NAV plus Dist'!$B:$FD,BI$1,FALSE)/VLOOKUP($B72,NAV!$A:$FC,BI$1,FALSE)*BI74,"")</f>
        <v/>
      </c>
      <c r="BJ73" s="143" t="str">
        <f>IFERROR(VLOOKUP($B73,'NAV plus Dist'!$B:$FD,BJ$1,FALSE)/VLOOKUP($B72,NAV!$A:$FC,BJ$1,FALSE)*BJ74,"")</f>
        <v/>
      </c>
      <c r="BK73" s="143" t="str">
        <f>IFERROR(VLOOKUP($B73,'NAV plus Dist'!$B:$FD,BK$1,FALSE)/VLOOKUP($B72,NAV!$A:$FC,BK$1,FALSE)*BK74,"")</f>
        <v/>
      </c>
      <c r="BL73" s="143" t="str">
        <f>IFERROR(VLOOKUP($B73,'NAV plus Dist'!$B:$FD,BL$1,FALSE)/VLOOKUP($B72,NAV!$A:$FC,BL$1,FALSE)*BL74,"")</f>
        <v/>
      </c>
      <c r="BM73" s="143" t="str">
        <f>IFERROR(VLOOKUP($B73,'NAV plus Dist'!$B:$FD,BM$1,FALSE)/VLOOKUP($B72,NAV!$A:$FC,BM$1,FALSE)*BM74,"")</f>
        <v/>
      </c>
      <c r="BN73" s="143" t="str">
        <f>IFERROR(VLOOKUP($B73,'NAV plus Dist'!$B:$FD,BN$1,FALSE)/VLOOKUP($B72,NAV!$A:$FC,BN$1,FALSE)*BN74,"")</f>
        <v/>
      </c>
      <c r="BO73" s="143" t="str">
        <f>IFERROR(VLOOKUP($B73,'NAV plus Dist'!$B:$FD,BO$1,FALSE)/VLOOKUP($B72,NAV!$A:$FC,BO$1,FALSE)*BO74,"")</f>
        <v/>
      </c>
      <c r="BP73" s="143" t="str">
        <f>IFERROR(VLOOKUP($B73,'NAV plus Dist'!$B:$FD,BP$1,FALSE)/VLOOKUP($B72,NAV!$A:$FC,BP$1,FALSE)*BP74,"")</f>
        <v/>
      </c>
      <c r="BQ73" s="143" t="str">
        <f>IFERROR(VLOOKUP($B73,'NAV plus Dist'!$B:$FD,BQ$1,FALSE)/VLOOKUP($B72,NAV!$A:$FC,BQ$1,FALSE)*BQ74,"")</f>
        <v/>
      </c>
      <c r="BR73" s="143" t="str">
        <f>IFERROR(VLOOKUP($B73,'NAV plus Dist'!$B:$FD,BR$1,FALSE)/VLOOKUP($B72,NAV!$A:$FC,BR$1,FALSE)*BR74,"")</f>
        <v/>
      </c>
      <c r="BS73" s="143" t="str">
        <f>IFERROR(VLOOKUP($B73,'NAV plus Dist'!$B:$FD,BS$1,FALSE)/VLOOKUP($B72,NAV!$A:$FC,BS$1,FALSE)*BS74,"")</f>
        <v/>
      </c>
      <c r="BT73" s="143" t="str">
        <f>IFERROR(VLOOKUP($B73,'NAV plus Dist'!$B:$FD,BT$1,FALSE)/VLOOKUP($B72,NAV!$A:$FC,BT$1,FALSE)*BT74,"")</f>
        <v/>
      </c>
      <c r="BU73" s="143" t="str">
        <f>IFERROR(VLOOKUP($B73,'NAV plus Dist'!$B:$FD,BU$1,FALSE)/VLOOKUP($B72,NAV!$A:$FC,BU$1,FALSE)*BU74,"")</f>
        <v/>
      </c>
      <c r="BV73" s="143" t="str">
        <f>IFERROR(VLOOKUP($B73,'NAV plus Dist'!$B:$FD,BV$1,FALSE)/VLOOKUP($B72,NAV!$A:$FC,BV$1,FALSE)*BV74,"")</f>
        <v/>
      </c>
      <c r="BW73" s="143" t="str">
        <f>IFERROR(VLOOKUP($B73,'NAV plus Dist'!$B:$FD,BW$1,FALSE)/VLOOKUP($B72,NAV!$A:$FC,BW$1,FALSE)*BW74,"")</f>
        <v/>
      </c>
      <c r="BX73" s="143" t="str">
        <f>IFERROR(VLOOKUP($B73,'NAV plus Dist'!$B:$FD,BX$1,FALSE)/VLOOKUP($B72,NAV!$A:$FC,BX$1,FALSE)*BX74,"")</f>
        <v/>
      </c>
      <c r="BY73" s="143" t="str">
        <f>IFERROR(VLOOKUP($B73,'NAV plus Dist'!$B:$FD,BY$1,FALSE)/VLOOKUP($B72,NAV!$A:$FC,BY$1,FALSE)*BY74,"")</f>
        <v/>
      </c>
      <c r="BZ73" s="143" t="str">
        <f>IFERROR(VLOOKUP($B73,'NAV plus Dist'!$B:$FD,BZ$1,FALSE)/VLOOKUP($B72,NAV!$A:$FC,BZ$1,FALSE)*BZ74,"")</f>
        <v/>
      </c>
      <c r="CA73" s="143" t="str">
        <f>IFERROR(VLOOKUP($B73,'NAV plus Dist'!$B:$FD,CA$1,FALSE)/VLOOKUP($B72,NAV!$A:$FC,CA$1,FALSE)*CA74,"")</f>
        <v/>
      </c>
      <c r="CB73" s="143" t="str">
        <f>IFERROR(VLOOKUP($B73,'NAV plus Dist'!$B:$FD,CB$1,FALSE)/VLOOKUP($B72,NAV!$A:$FC,CB$1,FALSE)*CB74,"")</f>
        <v/>
      </c>
      <c r="CC73" s="143" t="str">
        <f>IFERROR(VLOOKUP($B73,'NAV plus Dist'!$B:$FD,CC$1,FALSE)/VLOOKUP($B72,NAV!$A:$FC,CC$1,FALSE)*CC74,"")</f>
        <v/>
      </c>
      <c r="CD73" s="143" t="str">
        <f>IFERROR(VLOOKUP($B73,'NAV plus Dist'!$B:$FD,CD$1,FALSE)/VLOOKUP($B72,NAV!$A:$FC,CD$1,FALSE)*CD74,"")</f>
        <v/>
      </c>
      <c r="CE73" s="143" t="str">
        <f>IFERROR(VLOOKUP($B73,'NAV plus Dist'!$B:$FD,CE$1,FALSE)/VLOOKUP($B72,NAV!$A:$FC,CE$1,FALSE)*CE74,"")</f>
        <v/>
      </c>
      <c r="CF73" s="143" t="str">
        <f>IFERROR(VLOOKUP($B73,'NAV plus Dist'!$B:$FD,CF$1,FALSE)/VLOOKUP($B72,NAV!$A:$FC,CF$1,FALSE)*CF74,"")</f>
        <v/>
      </c>
      <c r="CG73" s="143" t="str">
        <f>IFERROR(VLOOKUP($B73,'NAV plus Dist'!$B:$FD,CG$1,FALSE)/VLOOKUP($B72,NAV!$A:$FC,CG$1,FALSE)*CG74,"")</f>
        <v/>
      </c>
      <c r="CH73" s="143" t="str">
        <f>IFERROR(VLOOKUP($B73,'NAV plus Dist'!$B:$FD,CH$1,FALSE)/VLOOKUP($B72,NAV!$A:$FC,CH$1,FALSE)*CH74,"")</f>
        <v/>
      </c>
      <c r="CI73" s="143" t="str">
        <f>IFERROR(VLOOKUP($B73,'NAV plus Dist'!$B:$FD,CI$1,FALSE)/VLOOKUP($B72,NAV!$A:$FC,CI$1,FALSE)*CI74,"")</f>
        <v/>
      </c>
      <c r="CJ73" s="143" t="str">
        <f>IFERROR(VLOOKUP($B73,'NAV plus Dist'!$B:$FD,CJ$1,FALSE)/VLOOKUP($B72,NAV!$A:$FC,CJ$1,FALSE)*CJ74,"")</f>
        <v/>
      </c>
      <c r="CK73" s="143" t="str">
        <f>IFERROR(VLOOKUP($B73,'NAV plus Dist'!$B:$AAA,CK$1,FALSE)/VLOOKUP($B72,NAV!$A:$AAA,CK$1,FALSE)*CK74,"")</f>
        <v/>
      </c>
      <c r="CL73" s="143" t="str">
        <f>IFERROR(VLOOKUP($B73,'NAV plus Dist'!$B:$AAA,CL$1,FALSE)/VLOOKUP($B72,NAV!$A:$AAA,CL$1,FALSE)*CL74,"")</f>
        <v/>
      </c>
      <c r="CM73" s="143" t="str">
        <f>IFERROR(VLOOKUP($B73,'NAV plus Dist'!$B:$AAA,CM$1,FALSE)/VLOOKUP($B72,NAV!$A:$AAA,CM$1,FALSE)*CM74,"")</f>
        <v/>
      </c>
      <c r="CN73" s="143" t="str">
        <f>IFERROR(VLOOKUP($B73,'NAV plus Dist'!$B:$AAA,CN$1,FALSE)/VLOOKUP($B72,NAV!$A:$AAA,CN$1,FALSE)*CN74,"")</f>
        <v/>
      </c>
      <c r="CO73" s="143" t="str">
        <f>IFERROR(VLOOKUP($B73,'NAV plus Dist'!$B:$AAA,CO$1,FALSE)/VLOOKUP($B72,NAV!$A:$AAA,CO$1,FALSE)*CO74,"")</f>
        <v/>
      </c>
      <c r="CP73" s="143" t="str">
        <f>IFERROR(VLOOKUP($B73,'NAV plus Dist'!$B:$AAA,CP$1,FALSE)/VLOOKUP($B72,NAV!$A:$AAA,CP$1,FALSE)*CP74,"")</f>
        <v/>
      </c>
      <c r="CQ73" s="143" t="str">
        <f>IFERROR(VLOOKUP($B73,'NAV plus Dist'!$B:$AAA,CQ$1,FALSE)/VLOOKUP($B72,NAV!$A:$AAA,CQ$1,FALSE)*CQ74,"")</f>
        <v/>
      </c>
      <c r="CR73" s="143" t="str">
        <f>IFERROR(VLOOKUP($B73,'NAV plus Dist'!$B:$AAA,CR$1,FALSE)/VLOOKUP($B72,NAV!$A:$AAA,CR$1,FALSE)*CR74,"")</f>
        <v/>
      </c>
      <c r="CS73" s="143" t="str">
        <f>IFERROR(VLOOKUP($B73,'NAV plus Dist'!$B:$AAA,CS$1,FALSE)/VLOOKUP($B72,NAV!$A:$AAA,CS$1,FALSE)*CS74,"")</f>
        <v/>
      </c>
      <c r="CT73" s="143" t="str">
        <f>IFERROR(VLOOKUP($B73,'NAV plus Dist'!$B:$AAA,CT$1,FALSE)/VLOOKUP($B72,NAV!$A:$AAA,CT$1,FALSE)*CT74,"")</f>
        <v/>
      </c>
      <c r="CU73" s="143" t="str">
        <f>IFERROR(VLOOKUP($B73,'NAV plus Dist'!$B:$AAA,CU$1,FALSE)/VLOOKUP($B72,NAV!$A:$AAA,CU$1,FALSE)*CU74,"")</f>
        <v/>
      </c>
      <c r="CV73" s="143" t="str">
        <f>IFERROR(VLOOKUP($B73,'NAV plus Dist'!$B:$AAA,CV$1,FALSE)/VLOOKUP($B72,NAV!$A:$AAA,CV$1,FALSE)*CV74,"")</f>
        <v/>
      </c>
      <c r="CW73" s="143" t="str">
        <f>IFERROR(VLOOKUP($B73,'NAV plus Dist'!$B:$AAA,CW$1,FALSE)/VLOOKUP($B72,NAV!$A:$AAA,CW$1,FALSE)*CW74,"")</f>
        <v/>
      </c>
      <c r="CX73" s="143" t="str">
        <f>IFERROR(VLOOKUP($B73,'NAV plus Dist'!$B:$AAA,CX$1,FALSE)/VLOOKUP($B72,NAV!$A:$AAA,CX$1,FALSE)*CX74,"")</f>
        <v/>
      </c>
      <c r="CY73" s="143" t="str">
        <f>IFERROR(VLOOKUP($B73,'NAV plus Dist'!$B:$AAA,CY$1,FALSE)/VLOOKUP($B72,NAV!$A:$AAA,CY$1,FALSE)*CY74,"")</f>
        <v/>
      </c>
      <c r="CZ73" s="143" t="str">
        <f>IFERROR(VLOOKUP($B73,'NAV plus Dist'!$B:$AAA,CZ$1,FALSE)/VLOOKUP($B72,NAV!$A:$AAA,CZ$1,FALSE)*CZ74,"")</f>
        <v/>
      </c>
      <c r="DA73" s="143" t="str">
        <f>IFERROR(VLOOKUP($B73,'NAV plus Dist'!$B:$AAA,DA$1,FALSE)/VLOOKUP($B72,NAV!$A:$AAA,DA$1,FALSE)*DA74,"")</f>
        <v/>
      </c>
      <c r="DB73" s="143" t="str">
        <f>IFERROR(VLOOKUP($B73,'NAV plus Dist'!$B:$AAA,DB$1,FALSE)/VLOOKUP($B72,NAV!$A:$AAA,DB$1,FALSE)*DB74,"")</f>
        <v/>
      </c>
      <c r="DC73" s="143" t="str">
        <f>IFERROR(VLOOKUP($B73,'NAV plus Dist'!$B:$AAA,DC$1,FALSE)/VLOOKUP($B72,NAV!$A:$AAA,DC$1,FALSE)*DC74,"")</f>
        <v/>
      </c>
      <c r="DD73" s="143" t="str">
        <f>IFERROR(VLOOKUP($B73,'NAV plus Dist'!$B:$AAA,DD$1,FALSE)/VLOOKUP($B72,NAV!$A:$AAA,DD$1,FALSE)*DD74,"")</f>
        <v/>
      </c>
      <c r="DE73" s="143" t="str">
        <f>IFERROR(VLOOKUP($B73,'NAV plus Dist'!$B:$AAA,DE$1,FALSE)/VLOOKUP($B72,NAV!$A:$AAA,DE$1,FALSE)*DE74,"")</f>
        <v/>
      </c>
      <c r="DF73" s="143" t="str">
        <f>IFERROR(VLOOKUP($B73,'NAV plus Dist'!$B:$AAA,DF$1,FALSE)/VLOOKUP($B72,NAV!$A:$AAA,DF$1,FALSE)*DF74,"")</f>
        <v/>
      </c>
      <c r="DG73" s="143" t="str">
        <f>IFERROR(VLOOKUP($B73,'NAV plus Dist'!$B:$AAA,DG$1,FALSE)/VLOOKUP($B72,NAV!$A:$AAA,DG$1,FALSE)*DG74,"")</f>
        <v/>
      </c>
      <c r="DH73" s="143" t="str">
        <f>IFERROR(VLOOKUP($B73,'NAV plus Dist'!$B:$AAA,DH$1,FALSE)/VLOOKUP($B72,NAV!$A:$AAA,DH$1,FALSE)*DH74,"")</f>
        <v/>
      </c>
    </row>
    <row r="74" spans="1:112">
      <c r="A74" s="94">
        <f t="shared" si="37"/>
        <v>127</v>
      </c>
      <c r="B74" s="168">
        <f t="shared" si="38"/>
        <v>42216</v>
      </c>
      <c r="C74" s="143">
        <f>IFERROR(VLOOKUP($B74,'NAV plus Dist'!$B:$FD,C$1,FALSE)/VLOOKUP($B73,NAV!$A:$FC,C$1,FALSE)*C75,"")</f>
        <v>4.8649259631374493</v>
      </c>
      <c r="D74" s="143" t="str">
        <f>IFERROR(VLOOKUP($B74,'NAV plus Dist'!$B:$FD,D$1,FALSE)/VLOOKUP($B73,NAV!$A:$FC,D$1,FALSE)*D75,"")</f>
        <v/>
      </c>
      <c r="E74" s="143" t="str">
        <f>IFERROR(VLOOKUP($B74,'NAV plus Dist'!$B:$FD,E$1,FALSE)/VLOOKUP($B73,NAV!$A:$FC,E$1,FALSE)*E75,"")</f>
        <v/>
      </c>
      <c r="F74" s="143" t="str">
        <f>IFERROR(VLOOKUP($B74,'NAV plus Dist'!$B:$FD,F$1,FALSE)/VLOOKUP($B73,NAV!$A:$FC,F$1,FALSE)*F75,"")</f>
        <v/>
      </c>
      <c r="G74" s="143" t="str">
        <f>IFERROR(VLOOKUP($B74,'NAV plus Dist'!$B:$FD,G$1,FALSE)/VLOOKUP($B73,NAV!$A:$FC,G$1,FALSE)*G75,"")</f>
        <v/>
      </c>
      <c r="H74" s="143" t="str">
        <f>IFERROR(VLOOKUP($B74,'NAV plus Dist'!$B:$FD,H$1,FALSE)/VLOOKUP($B73,NAV!$A:$FC,H$1,FALSE)*H75,"")</f>
        <v/>
      </c>
      <c r="I74" s="143" t="str">
        <f>IFERROR(VLOOKUP($B74,'NAV plus Dist'!$B:$FD,I$1,FALSE)/VLOOKUP($B73,NAV!$A:$FC,I$1,FALSE)*I75,"")</f>
        <v/>
      </c>
      <c r="J74" s="143" t="str">
        <f>IFERROR(VLOOKUP($B74,'NAV plus Dist'!$B:$FD,J$1,FALSE)/VLOOKUP($B73,NAV!$A:$FC,J$1,FALSE)*J75,"")</f>
        <v/>
      </c>
      <c r="K74" s="143" t="str">
        <f>IFERROR(VLOOKUP($B74,'NAV plus Dist'!$B:$FD,K$1,FALSE)/VLOOKUP($B73,NAV!$A:$FC,K$1,FALSE)*K75,"")</f>
        <v/>
      </c>
      <c r="L74" s="143" t="str">
        <f>IFERROR(VLOOKUP($B74,'NAV plus Dist'!$B:$FD,L$1,FALSE)/VLOOKUP($B73,NAV!$A:$FC,L$1,FALSE)*L75,"")</f>
        <v/>
      </c>
      <c r="M74" s="143" t="str">
        <f>IFERROR(VLOOKUP($B74,'NAV plus Dist'!$B:$FD,M$1,FALSE)/VLOOKUP($B73,NAV!$A:$FC,M$1,FALSE)*M75,"")</f>
        <v/>
      </c>
      <c r="N74" s="143" t="str">
        <f>IFERROR(VLOOKUP($B74,'NAV plus Dist'!$B:$FD,N$1,FALSE)/VLOOKUP($B73,NAV!$A:$FC,N$1,FALSE)*N75,"")</f>
        <v/>
      </c>
      <c r="O74" s="143">
        <f>IFERROR(VLOOKUP($B74,'NAV plus Dist'!$B:$FD,O$1,FALSE)/VLOOKUP($B73,NAV!$A:$FC,O$1,FALSE)*O75,"")</f>
        <v>1.1841891529484705</v>
      </c>
      <c r="P74" s="143">
        <f>IFERROR(VLOOKUP($B74,'NAV plus Dist'!$B:$FD,P$1,FALSE)/VLOOKUP($B73,NAV!$A:$FC,P$1,FALSE)*P75,"")</f>
        <v>1.3652856244605072</v>
      </c>
      <c r="Q74" s="143" t="str">
        <f>IFERROR(VLOOKUP($B74,'NAV plus Dist'!$B:$FD,Q$1,FALSE)/VLOOKUP($B73,NAV!$A:$FC,Q$1,FALSE)*Q75,"")</f>
        <v/>
      </c>
      <c r="R74" s="143" t="str">
        <f>IFERROR(VLOOKUP($B74,'NAV plus Dist'!$B:$FD,R$1,FALSE)/VLOOKUP($B73,NAV!$A:$FC,R$1,FALSE)*R75,"")</f>
        <v/>
      </c>
      <c r="S74" s="143" t="str">
        <f>IFERROR(VLOOKUP($B74,'NAV plus Dist'!$B:$FD,S$1,FALSE)/VLOOKUP($B73,NAV!$A:$FC,S$1,FALSE)*S75,"")</f>
        <v/>
      </c>
      <c r="T74" s="143" t="str">
        <f>IFERROR(VLOOKUP($B74,'NAV plus Dist'!$B:$FD,T$1,FALSE)/VLOOKUP($B73,NAV!$A:$FC,T$1,FALSE)*T75,"")</f>
        <v/>
      </c>
      <c r="U74" s="143" t="str">
        <f>IFERROR(VLOOKUP($B74,'NAV plus Dist'!$B:$FD,U$1,FALSE)/VLOOKUP($B73,NAV!$A:$FC,U$1,FALSE)*U75,"")</f>
        <v/>
      </c>
      <c r="V74" s="143" t="str">
        <f>IFERROR(VLOOKUP($B74,'NAV plus Dist'!$B:$FD,V$1,FALSE)/VLOOKUP($B73,NAV!$A:$FC,V$1,FALSE)*V75,"")</f>
        <v/>
      </c>
      <c r="W74" s="143" t="str">
        <f>IFERROR(VLOOKUP($B74,'NAV plus Dist'!$B:$FD,W$1,FALSE)/VLOOKUP($B73,NAV!$A:$FC,W$1,FALSE)*W75,"")</f>
        <v/>
      </c>
      <c r="X74" s="143" t="str">
        <f>IFERROR(VLOOKUP($B74,'NAV plus Dist'!$B:$FD,X$1,FALSE)/VLOOKUP($B73,NAV!$A:$FC,X$1,FALSE)*X75,"")</f>
        <v/>
      </c>
      <c r="Y74" s="143" t="str">
        <f>IFERROR(VLOOKUP($B74,'NAV plus Dist'!$B:$FD,Y$1,FALSE)/VLOOKUP($B73,NAV!$A:$FC,Y$1,FALSE)*Y75,"")</f>
        <v/>
      </c>
      <c r="Z74" s="143" t="str">
        <f>IFERROR(VLOOKUP($B74,'NAV plus Dist'!$B:$FD,Z$1,FALSE)/VLOOKUP($B73,NAV!$A:$FC,Z$1,FALSE)*Z75,"")</f>
        <v/>
      </c>
      <c r="AA74" s="143">
        <f>IFERROR(VLOOKUP($B74,'NAV plus Dist'!$B:$FD,AA$1,FALSE)/VLOOKUP($B73,NAV!$A:$FC,AA$1,FALSE)*AA75,"")</f>
        <v>2.6517262228435108</v>
      </c>
      <c r="AB74" s="143" t="str">
        <f>IFERROR(VLOOKUP($B74,'NAV plus Dist'!$B:$FD,AB$1,FALSE)/VLOOKUP($B73,NAV!$A:$FC,AB$1,FALSE)*AB75,"")</f>
        <v/>
      </c>
      <c r="AC74" s="143">
        <f>IFERROR(VLOOKUP($B74,'NAV plus Dist'!$B:$FD,AC$1,FALSE)/VLOOKUP($B73,NAV!$A:$FC,AC$1,FALSE)*AC75,"")</f>
        <v>2.9732147400578479</v>
      </c>
      <c r="AD74" s="143" t="str">
        <f>IFERROR(VLOOKUP($B74,'NAV plus Dist'!$B:$FD,AD$1,FALSE)/VLOOKUP($B73,NAV!$A:$FC,AD$1,FALSE)*AD75,"")</f>
        <v/>
      </c>
      <c r="AE74" s="143" t="str">
        <f>IFERROR(VLOOKUP($B74,'NAV plus Dist'!$B:$FD,AE$1,FALSE)/VLOOKUP($B73,NAV!$A:$FC,AE$1,FALSE)*AE75,"")</f>
        <v/>
      </c>
      <c r="AF74" s="143">
        <f>IFERROR(VLOOKUP($B74,'NAV plus Dist'!$B:$FD,AF$1,FALSE)/VLOOKUP($B73,NAV!$A:$FC,AF$1,FALSE)*AF75,"")</f>
        <v>2.0014360189326106</v>
      </c>
      <c r="AG74" s="143" t="str">
        <f>IFERROR(VLOOKUP($B74,'NAV plus Dist'!$B:$FD,AG$1,FALSE)/VLOOKUP($B73,NAV!$A:$FC,AG$1,FALSE)*AG75,"")</f>
        <v/>
      </c>
      <c r="AH74" s="143" t="str">
        <f>IFERROR(VLOOKUP($B74,'NAV plus Dist'!$B:$FD,AH$1,FALSE)/VLOOKUP($B73,NAV!$A:$FC,AH$1,FALSE)*AH75,"")</f>
        <v/>
      </c>
      <c r="AI74" s="143" t="str">
        <f>IFERROR(VLOOKUP($B74,'NAV plus Dist'!$B:$FD,AI$1,FALSE)/VLOOKUP($B73,NAV!$A:$FC,AI$1,FALSE)*AI75,"")</f>
        <v/>
      </c>
      <c r="AJ74" s="143" t="str">
        <f>IFERROR(VLOOKUP($B74,'NAV plus Dist'!$B:$FD,AJ$1,FALSE)/VLOOKUP($B73,NAV!$A:$FC,AJ$1,FALSE)*AJ75,"")</f>
        <v/>
      </c>
      <c r="AK74" s="169" t="str">
        <f>IFERROR(VLOOKUP($B74,'NAV plus Dist'!$B:$FD,AK$1,FALSE)/VLOOKUP($B73,NAV!$A:$FC,AK$1,FALSE)*AK75,"")</f>
        <v/>
      </c>
      <c r="AL74" s="169" t="str">
        <f>IFERROR(VLOOKUP($B74,'NAV plus Dist'!$B:$FD,AL$1,FALSE)/VLOOKUP($B73,NAV!$A:$FC,AL$1,FALSE)*AL75,"")</f>
        <v/>
      </c>
      <c r="AM74" s="143" t="str">
        <f>IFERROR(VLOOKUP($B74,'NAV plus Dist'!$B:$FD,AM$1,FALSE)/VLOOKUP($B73,NAV!$A:$FC,AM$1,FALSE)*AM75,"")</f>
        <v/>
      </c>
      <c r="AN74" s="143" t="str">
        <f>IFERROR(VLOOKUP($B74,'NAV plus Dist'!$B:$FD,AN$1,FALSE)/VLOOKUP($B73,NAV!$A:$FC,AN$1,FALSE)*AN75,"")</f>
        <v/>
      </c>
      <c r="AO74" s="143" t="str">
        <f>IFERROR(VLOOKUP($B74,'NAV plus Dist'!$B:$FD,AO$1,FALSE)/VLOOKUP($B73,NAV!$A:$FC,AO$1,FALSE)*AO75,"")</f>
        <v/>
      </c>
      <c r="AP74" s="170" t="str">
        <f>IFERROR(VLOOKUP($B74,'NAV plus Dist'!$B:$FD,AP$1,FALSE)/VLOOKUP($B73,NAV!$A:$FC,AP$1,FALSE)*AP75,"")</f>
        <v/>
      </c>
      <c r="AQ74" s="143" t="str">
        <f>IFERROR(VLOOKUP($B74,'NAV plus Dist'!$B:$FD,AQ$1,FALSE)/VLOOKUP($B73,NAV!$A:$FC,AQ$1,FALSE)*AQ75,"")</f>
        <v/>
      </c>
      <c r="AR74" s="143" t="str">
        <f>IFERROR(VLOOKUP($B74,'NAV plus Dist'!$B:$FD,AR$1,FALSE)/VLOOKUP($B73,NAV!$A:$FC,AR$1,FALSE)*AR75,"")</f>
        <v/>
      </c>
      <c r="AS74" s="143" t="str">
        <f>IFERROR(VLOOKUP($B74,'NAV plus Dist'!$B:$FD,AS$1,FALSE)/VLOOKUP($B73,NAV!$A:$FC,AS$1,FALSE)*AS75,"")</f>
        <v/>
      </c>
      <c r="AT74" s="143" t="str">
        <f>IFERROR(VLOOKUP($B74,'NAV plus Dist'!$B:$FD,AT$1,FALSE)/VLOOKUP($B73,NAV!$A:$FC,AT$1,FALSE)*AT75,"")</f>
        <v/>
      </c>
      <c r="AU74" s="143" t="str">
        <f>IFERROR(VLOOKUP($B74,'NAV plus Dist'!$B:$FD,AU$1,FALSE)/VLOOKUP($B73,NAV!$A:$FC,AU$1,FALSE)*AU75,"")</f>
        <v/>
      </c>
      <c r="AV74" s="143" t="str">
        <f>IFERROR(VLOOKUP($B74,'NAV plus Dist'!$B:$FD,AV$1,FALSE)/VLOOKUP($B73,NAV!$A:$FC,AV$1,FALSE)*AV75,"")</f>
        <v/>
      </c>
      <c r="AW74" s="143" t="str">
        <f>IFERROR(VLOOKUP($B74,'NAV plus Dist'!$B:$FD,AW$1,FALSE)/VLOOKUP($B73,NAV!$A:$FC,AW$1,FALSE)*AW75,"")</f>
        <v/>
      </c>
      <c r="AX74" s="143" t="str">
        <f>IFERROR(VLOOKUP($B74,'NAV plus Dist'!$B:$FD,AX$1,FALSE)/VLOOKUP($B73,NAV!$A:$FC,AX$1,FALSE)*AX75,"")</f>
        <v/>
      </c>
      <c r="AY74" s="143" t="str">
        <f>IFERROR(VLOOKUP($B74,'NAV plus Dist'!$B:$FD,AY$1,FALSE)/VLOOKUP($B73,NAV!$A:$FC,AY$1,FALSE)*AY75,"")</f>
        <v/>
      </c>
      <c r="AZ74" s="143" t="str">
        <f>IFERROR(VLOOKUP($B74,'NAV plus Dist'!$B:$FD,AZ$1,FALSE)/VLOOKUP($B73,NAV!$A:$FC,AZ$1,FALSE)*AZ75,"")</f>
        <v/>
      </c>
      <c r="BA74" s="143" t="str">
        <f>IFERROR(VLOOKUP($B74,'NAV plus Dist'!$B:$FD,BA$1,FALSE)/VLOOKUP($B73,NAV!$A:$FC,BA$1,FALSE)*BA75,"")</f>
        <v/>
      </c>
      <c r="BB74" s="143" t="str">
        <f>IFERROR(VLOOKUP($B74,'NAV plus Dist'!$B:$FD,BB$1,FALSE)/VLOOKUP($B73,NAV!$A:$FC,BB$1,FALSE)*BB75,"")</f>
        <v/>
      </c>
      <c r="BC74" s="143" t="str">
        <f>IFERROR(VLOOKUP($B74,'NAV plus Dist'!$B:$FD,BC$1,FALSE)/VLOOKUP($B73,NAV!$A:$FC,BC$1,FALSE)*BC75,"")</f>
        <v/>
      </c>
      <c r="BD74" s="143" t="str">
        <f>IFERROR(VLOOKUP($B74,'NAV plus Dist'!$B:$FD,BD$1,FALSE)/VLOOKUP($B73,NAV!$A:$FC,BD$1,FALSE)*BD75,"")</f>
        <v/>
      </c>
      <c r="BE74" s="143" t="str">
        <f>IFERROR(VLOOKUP($B74,'NAV plus Dist'!$B:$FD,BE$1,FALSE)/VLOOKUP($B73,NAV!$A:$FC,BE$1,FALSE)*BE75,"")</f>
        <v/>
      </c>
      <c r="BF74" s="143" t="str">
        <f>IFERROR(VLOOKUP($B74,'NAV plus Dist'!$B:$FD,BF$1,FALSE)/VLOOKUP($B73,NAV!$A:$FC,BF$1,FALSE)*BF75,"")</f>
        <v/>
      </c>
      <c r="BG74" s="143" t="str">
        <f>IFERROR(VLOOKUP($B74,'NAV plus Dist'!$B:$FD,BG$1,FALSE)/VLOOKUP($B73,NAV!$A:$FC,BG$1,FALSE)*BG75,"")</f>
        <v/>
      </c>
      <c r="BH74" s="143" t="str">
        <f>IFERROR(VLOOKUP($B74,'NAV plus Dist'!$B:$FD,BH$1,FALSE)/VLOOKUP($B73,NAV!$A:$FC,BH$1,FALSE)*BH75,"")</f>
        <v/>
      </c>
      <c r="BI74" s="143" t="str">
        <f>IFERROR(VLOOKUP($B74,'NAV plus Dist'!$B:$FD,BI$1,FALSE)/VLOOKUP($B73,NAV!$A:$FC,BI$1,FALSE)*BI75,"")</f>
        <v/>
      </c>
      <c r="BJ74" s="143" t="str">
        <f>IFERROR(VLOOKUP($B74,'NAV plus Dist'!$B:$FD,BJ$1,FALSE)/VLOOKUP($B73,NAV!$A:$FC,BJ$1,FALSE)*BJ75,"")</f>
        <v/>
      </c>
      <c r="BK74" s="143" t="str">
        <f>IFERROR(VLOOKUP($B74,'NAV plus Dist'!$B:$FD,BK$1,FALSE)/VLOOKUP($B73,NAV!$A:$FC,BK$1,FALSE)*BK75,"")</f>
        <v/>
      </c>
      <c r="BL74" s="143" t="str">
        <f>IFERROR(VLOOKUP($B74,'NAV plus Dist'!$B:$FD,BL$1,FALSE)/VLOOKUP($B73,NAV!$A:$FC,BL$1,FALSE)*BL75,"")</f>
        <v/>
      </c>
      <c r="BM74" s="143" t="str">
        <f>IFERROR(VLOOKUP($B74,'NAV plus Dist'!$B:$FD,BM$1,FALSE)/VLOOKUP($B73,NAV!$A:$FC,BM$1,FALSE)*BM75,"")</f>
        <v/>
      </c>
      <c r="BN74" s="143" t="str">
        <f>IFERROR(VLOOKUP($B74,'NAV plus Dist'!$B:$FD,BN$1,FALSE)/VLOOKUP($B73,NAV!$A:$FC,BN$1,FALSE)*BN75,"")</f>
        <v/>
      </c>
      <c r="BO74" s="143" t="str">
        <f>IFERROR(VLOOKUP($B74,'NAV plus Dist'!$B:$FD,BO$1,FALSE)/VLOOKUP($B73,NAV!$A:$FC,BO$1,FALSE)*BO75,"")</f>
        <v/>
      </c>
      <c r="BP74" s="143" t="str">
        <f>IFERROR(VLOOKUP($B74,'NAV plus Dist'!$B:$FD,BP$1,FALSE)/VLOOKUP($B73,NAV!$A:$FC,BP$1,FALSE)*BP75,"")</f>
        <v/>
      </c>
      <c r="BQ74" s="143" t="str">
        <f>IFERROR(VLOOKUP($B74,'NAV plus Dist'!$B:$FD,BQ$1,FALSE)/VLOOKUP($B73,NAV!$A:$FC,BQ$1,FALSE)*BQ75,"")</f>
        <v/>
      </c>
      <c r="BR74" s="143" t="str">
        <f>IFERROR(VLOOKUP($B74,'NAV plus Dist'!$B:$FD,BR$1,FALSE)/VLOOKUP($B73,NAV!$A:$FC,BR$1,FALSE)*BR75,"")</f>
        <v/>
      </c>
      <c r="BS74" s="143" t="str">
        <f>IFERROR(VLOOKUP($B74,'NAV plus Dist'!$B:$FD,BS$1,FALSE)/VLOOKUP($B73,NAV!$A:$FC,BS$1,FALSE)*BS75,"")</f>
        <v/>
      </c>
      <c r="BT74" s="143" t="str">
        <f>IFERROR(VLOOKUP($B74,'NAV plus Dist'!$B:$FD,BT$1,FALSE)/VLOOKUP($B73,NAV!$A:$FC,BT$1,FALSE)*BT75,"")</f>
        <v/>
      </c>
      <c r="BU74" s="143" t="str">
        <f>IFERROR(VLOOKUP($B74,'NAV plus Dist'!$B:$FD,BU$1,FALSE)/VLOOKUP($B73,NAV!$A:$FC,BU$1,FALSE)*BU75,"")</f>
        <v/>
      </c>
      <c r="BV74" s="143" t="str">
        <f>IFERROR(VLOOKUP($B74,'NAV plus Dist'!$B:$FD,BV$1,FALSE)/VLOOKUP($B73,NAV!$A:$FC,BV$1,FALSE)*BV75,"")</f>
        <v/>
      </c>
      <c r="BW74" s="143" t="str">
        <f>IFERROR(VLOOKUP($B74,'NAV plus Dist'!$B:$FD,BW$1,FALSE)/VLOOKUP($B73,NAV!$A:$FC,BW$1,FALSE)*BW75,"")</f>
        <v/>
      </c>
      <c r="BX74" s="143" t="str">
        <f>IFERROR(VLOOKUP($B74,'NAV plus Dist'!$B:$FD,BX$1,FALSE)/VLOOKUP($B73,NAV!$A:$FC,BX$1,FALSE)*BX75,"")</f>
        <v/>
      </c>
      <c r="BY74" s="143" t="str">
        <f>IFERROR(VLOOKUP($B74,'NAV plus Dist'!$B:$FD,BY$1,FALSE)/VLOOKUP($B73,NAV!$A:$FC,BY$1,FALSE)*BY75,"")</f>
        <v/>
      </c>
      <c r="BZ74" s="143" t="str">
        <f>IFERROR(VLOOKUP($B74,'NAV plus Dist'!$B:$FD,BZ$1,FALSE)/VLOOKUP($B73,NAV!$A:$FC,BZ$1,FALSE)*BZ75,"")</f>
        <v/>
      </c>
      <c r="CA74" s="143" t="str">
        <f>IFERROR(VLOOKUP($B74,'NAV plus Dist'!$B:$FD,CA$1,FALSE)/VLOOKUP($B73,NAV!$A:$FC,CA$1,FALSE)*CA75,"")</f>
        <v/>
      </c>
      <c r="CB74" s="143" t="str">
        <f>IFERROR(VLOOKUP($B74,'NAV plus Dist'!$B:$FD,CB$1,FALSE)/VLOOKUP($B73,NAV!$A:$FC,CB$1,FALSE)*CB75,"")</f>
        <v/>
      </c>
      <c r="CC74" s="143" t="str">
        <f>IFERROR(VLOOKUP($B74,'NAV plus Dist'!$B:$FD,CC$1,FALSE)/VLOOKUP($B73,NAV!$A:$FC,CC$1,FALSE)*CC75,"")</f>
        <v/>
      </c>
      <c r="CD74" s="143" t="str">
        <f>IFERROR(VLOOKUP($B74,'NAV plus Dist'!$B:$FD,CD$1,FALSE)/VLOOKUP($B73,NAV!$A:$FC,CD$1,FALSE)*CD75,"")</f>
        <v/>
      </c>
      <c r="CE74" s="143" t="str">
        <f>IFERROR(VLOOKUP($B74,'NAV plus Dist'!$B:$FD,CE$1,FALSE)/VLOOKUP($B73,NAV!$A:$FC,CE$1,FALSE)*CE75,"")</f>
        <v/>
      </c>
      <c r="CF74" s="143" t="str">
        <f>IFERROR(VLOOKUP($B74,'NAV plus Dist'!$B:$FD,CF$1,FALSE)/VLOOKUP($B73,NAV!$A:$FC,CF$1,FALSE)*CF75,"")</f>
        <v/>
      </c>
      <c r="CG74" s="143" t="str">
        <f>IFERROR(VLOOKUP($B74,'NAV plus Dist'!$B:$FD,CG$1,FALSE)/VLOOKUP($B73,NAV!$A:$FC,CG$1,FALSE)*CG75,"")</f>
        <v/>
      </c>
      <c r="CH74" s="143" t="str">
        <f>IFERROR(VLOOKUP($B74,'NAV plus Dist'!$B:$FD,CH$1,FALSE)/VLOOKUP($B73,NAV!$A:$FC,CH$1,FALSE)*CH75,"")</f>
        <v/>
      </c>
      <c r="CI74" s="143" t="str">
        <f>IFERROR(VLOOKUP($B74,'NAV plus Dist'!$B:$FD,CI$1,FALSE)/VLOOKUP($B73,NAV!$A:$FC,CI$1,FALSE)*CI75,"")</f>
        <v/>
      </c>
      <c r="CJ74" s="143" t="str">
        <f>IFERROR(VLOOKUP($B74,'NAV plus Dist'!$B:$FD,CJ$1,FALSE)/VLOOKUP($B73,NAV!$A:$FC,CJ$1,FALSE)*CJ75,"")</f>
        <v/>
      </c>
      <c r="CK74" s="143" t="str">
        <f>IFERROR(VLOOKUP($B74,'NAV plus Dist'!$B:$AAA,CK$1,FALSE)/VLOOKUP($B73,NAV!$A:$AAA,CK$1,FALSE)*CK75,"")</f>
        <v/>
      </c>
      <c r="CL74" s="143" t="str">
        <f>IFERROR(VLOOKUP($B74,'NAV plus Dist'!$B:$AAA,CL$1,FALSE)/VLOOKUP($B73,NAV!$A:$AAA,CL$1,FALSE)*CL75,"")</f>
        <v/>
      </c>
      <c r="CM74" s="143" t="str">
        <f>IFERROR(VLOOKUP($B74,'NAV plus Dist'!$B:$AAA,CM$1,FALSE)/VLOOKUP($B73,NAV!$A:$AAA,CM$1,FALSE)*CM75,"")</f>
        <v/>
      </c>
      <c r="CN74" s="143" t="str">
        <f>IFERROR(VLOOKUP($B74,'NAV plus Dist'!$B:$AAA,CN$1,FALSE)/VLOOKUP($B73,NAV!$A:$AAA,CN$1,FALSE)*CN75,"")</f>
        <v/>
      </c>
      <c r="CO74" s="143" t="str">
        <f>IFERROR(VLOOKUP($B74,'NAV plus Dist'!$B:$AAA,CO$1,FALSE)/VLOOKUP($B73,NAV!$A:$AAA,CO$1,FALSE)*CO75,"")</f>
        <v/>
      </c>
      <c r="CP74" s="143" t="str">
        <f>IFERROR(VLOOKUP($B74,'NAV plus Dist'!$B:$AAA,CP$1,FALSE)/VLOOKUP($B73,NAV!$A:$AAA,CP$1,FALSE)*CP75,"")</f>
        <v/>
      </c>
      <c r="CQ74" s="143" t="str">
        <f>IFERROR(VLOOKUP($B74,'NAV plus Dist'!$B:$AAA,CQ$1,FALSE)/VLOOKUP($B73,NAV!$A:$AAA,CQ$1,FALSE)*CQ75,"")</f>
        <v/>
      </c>
      <c r="CR74" s="143" t="str">
        <f>IFERROR(VLOOKUP($B74,'NAV plus Dist'!$B:$AAA,CR$1,FALSE)/VLOOKUP($B73,NAV!$A:$AAA,CR$1,FALSE)*CR75,"")</f>
        <v/>
      </c>
      <c r="CS74" s="143" t="str">
        <f>IFERROR(VLOOKUP($B74,'NAV plus Dist'!$B:$AAA,CS$1,FALSE)/VLOOKUP($B73,NAV!$A:$AAA,CS$1,FALSE)*CS75,"")</f>
        <v/>
      </c>
      <c r="CT74" s="143" t="str">
        <f>IFERROR(VLOOKUP($B74,'NAV plus Dist'!$B:$AAA,CT$1,FALSE)/VLOOKUP($B73,NAV!$A:$AAA,CT$1,FALSE)*CT75,"")</f>
        <v/>
      </c>
      <c r="CU74" s="143" t="str">
        <f>IFERROR(VLOOKUP($B74,'NAV plus Dist'!$B:$AAA,CU$1,FALSE)/VLOOKUP($B73,NAV!$A:$AAA,CU$1,FALSE)*CU75,"")</f>
        <v/>
      </c>
      <c r="CV74" s="143" t="str">
        <f>IFERROR(VLOOKUP($B74,'NAV plus Dist'!$B:$AAA,CV$1,FALSE)/VLOOKUP($B73,NAV!$A:$AAA,CV$1,FALSE)*CV75,"")</f>
        <v/>
      </c>
      <c r="CW74" s="143" t="str">
        <f>IFERROR(VLOOKUP($B74,'NAV plus Dist'!$B:$AAA,CW$1,FALSE)/VLOOKUP($B73,NAV!$A:$AAA,CW$1,FALSE)*CW75,"")</f>
        <v/>
      </c>
      <c r="CX74" s="143" t="str">
        <f>IFERROR(VLOOKUP($B74,'NAV plus Dist'!$B:$AAA,CX$1,FALSE)/VLOOKUP($B73,NAV!$A:$AAA,CX$1,FALSE)*CX75,"")</f>
        <v/>
      </c>
      <c r="CY74" s="143" t="str">
        <f>IFERROR(VLOOKUP($B74,'NAV plus Dist'!$B:$AAA,CY$1,FALSE)/VLOOKUP($B73,NAV!$A:$AAA,CY$1,FALSE)*CY75,"")</f>
        <v/>
      </c>
      <c r="CZ74" s="143" t="str">
        <f>IFERROR(VLOOKUP($B74,'NAV plus Dist'!$B:$AAA,CZ$1,FALSE)/VLOOKUP($B73,NAV!$A:$AAA,CZ$1,FALSE)*CZ75,"")</f>
        <v/>
      </c>
      <c r="DA74" s="143" t="str">
        <f>IFERROR(VLOOKUP($B74,'NAV plus Dist'!$B:$AAA,DA$1,FALSE)/VLOOKUP($B73,NAV!$A:$AAA,DA$1,FALSE)*DA75,"")</f>
        <v/>
      </c>
      <c r="DB74" s="143" t="str">
        <f>IFERROR(VLOOKUP($B74,'NAV plus Dist'!$B:$AAA,DB$1,FALSE)/VLOOKUP($B73,NAV!$A:$AAA,DB$1,FALSE)*DB75,"")</f>
        <v/>
      </c>
      <c r="DC74" s="143" t="str">
        <f>IFERROR(VLOOKUP($B74,'NAV plus Dist'!$B:$AAA,DC$1,FALSE)/VLOOKUP($B73,NAV!$A:$AAA,DC$1,FALSE)*DC75,"")</f>
        <v/>
      </c>
      <c r="DD74" s="143" t="str">
        <f>IFERROR(VLOOKUP($B74,'NAV plus Dist'!$B:$AAA,DD$1,FALSE)/VLOOKUP($B73,NAV!$A:$AAA,DD$1,FALSE)*DD75,"")</f>
        <v/>
      </c>
      <c r="DE74" s="143" t="str">
        <f>IFERROR(VLOOKUP($B74,'NAV plus Dist'!$B:$AAA,DE$1,FALSE)/VLOOKUP($B73,NAV!$A:$AAA,DE$1,FALSE)*DE75,"")</f>
        <v/>
      </c>
      <c r="DF74" s="143" t="str">
        <f>IFERROR(VLOOKUP($B74,'NAV plus Dist'!$B:$AAA,DF$1,FALSE)/VLOOKUP($B73,NAV!$A:$AAA,DF$1,FALSE)*DF75,"")</f>
        <v/>
      </c>
      <c r="DG74" s="143" t="str">
        <f>IFERROR(VLOOKUP($B74,'NAV plus Dist'!$B:$AAA,DG$1,FALSE)/VLOOKUP($B73,NAV!$A:$AAA,DG$1,FALSE)*DG75,"")</f>
        <v/>
      </c>
      <c r="DH74" s="143" t="str">
        <f>IFERROR(VLOOKUP($B74,'NAV plus Dist'!$B:$AAA,DH$1,FALSE)/VLOOKUP($B73,NAV!$A:$AAA,DH$1,FALSE)*DH75,"")</f>
        <v/>
      </c>
    </row>
    <row r="75" spans="1:112">
      <c r="A75" s="94">
        <f t="shared" si="37"/>
        <v>126</v>
      </c>
      <c r="B75" s="168">
        <f t="shared" si="38"/>
        <v>42247</v>
      </c>
      <c r="C75" s="143">
        <f>IFERROR(VLOOKUP($B75,'NAV plus Dist'!$B:$FD,C$1,FALSE)/VLOOKUP($B74,NAV!$A:$FC,C$1,FALSE)*C76,"")</f>
        <v>4.8554262042093974</v>
      </c>
      <c r="D75" s="143" t="str">
        <f>IFERROR(VLOOKUP($B75,'NAV plus Dist'!$B:$FD,D$1,FALSE)/VLOOKUP($B74,NAV!$A:$FC,D$1,FALSE)*D76,"")</f>
        <v/>
      </c>
      <c r="E75" s="143" t="str">
        <f>IFERROR(VLOOKUP($B75,'NAV plus Dist'!$B:$FD,E$1,FALSE)/VLOOKUP($B74,NAV!$A:$FC,E$1,FALSE)*E76,"")</f>
        <v/>
      </c>
      <c r="F75" s="143" t="str">
        <f>IFERROR(VLOOKUP($B75,'NAV plus Dist'!$B:$FD,F$1,FALSE)/VLOOKUP($B74,NAV!$A:$FC,F$1,FALSE)*F76,"")</f>
        <v/>
      </c>
      <c r="G75" s="143" t="str">
        <f>IFERROR(VLOOKUP($B75,'NAV plus Dist'!$B:$FD,G$1,FALSE)/VLOOKUP($B74,NAV!$A:$FC,G$1,FALSE)*G76,"")</f>
        <v/>
      </c>
      <c r="H75" s="143" t="str">
        <f>IFERROR(VLOOKUP($B75,'NAV plus Dist'!$B:$FD,H$1,FALSE)/VLOOKUP($B74,NAV!$A:$FC,H$1,FALSE)*H76,"")</f>
        <v/>
      </c>
      <c r="I75" s="143" t="str">
        <f>IFERROR(VLOOKUP($B75,'NAV plus Dist'!$B:$FD,I$1,FALSE)/VLOOKUP($B74,NAV!$A:$FC,I$1,FALSE)*I76,"")</f>
        <v/>
      </c>
      <c r="J75" s="143" t="str">
        <f>IFERROR(VLOOKUP($B75,'NAV plus Dist'!$B:$FD,J$1,FALSE)/VLOOKUP($B74,NAV!$A:$FC,J$1,FALSE)*J76,"")</f>
        <v/>
      </c>
      <c r="K75" s="143" t="str">
        <f>IFERROR(VLOOKUP($B75,'NAV plus Dist'!$B:$FD,K$1,FALSE)/VLOOKUP($B74,NAV!$A:$FC,K$1,FALSE)*K76,"")</f>
        <v/>
      </c>
      <c r="L75" s="143" t="str">
        <f>IFERROR(VLOOKUP($B75,'NAV plus Dist'!$B:$FD,L$1,FALSE)/VLOOKUP($B74,NAV!$A:$FC,L$1,FALSE)*L76,"")</f>
        <v/>
      </c>
      <c r="M75" s="143" t="str">
        <f>IFERROR(VLOOKUP($B75,'NAV plus Dist'!$B:$FD,M$1,FALSE)/VLOOKUP($B74,NAV!$A:$FC,M$1,FALSE)*M76,"")</f>
        <v/>
      </c>
      <c r="N75" s="143" t="str">
        <f>IFERROR(VLOOKUP($B75,'NAV plus Dist'!$B:$FD,N$1,FALSE)/VLOOKUP($B74,NAV!$A:$FC,N$1,FALSE)*N76,"")</f>
        <v/>
      </c>
      <c r="O75" s="143">
        <f>IFERROR(VLOOKUP($B75,'NAV plus Dist'!$B:$FD,O$1,FALSE)/VLOOKUP($B74,NAV!$A:$FC,O$1,FALSE)*O76,"")</f>
        <v>1.2800296432537128</v>
      </c>
      <c r="P75" s="143">
        <f>IFERROR(VLOOKUP($B75,'NAV plus Dist'!$B:$FD,P$1,FALSE)/VLOOKUP($B74,NAV!$A:$FC,P$1,FALSE)*P76,"")</f>
        <v>1.4734550457765265</v>
      </c>
      <c r="Q75" s="143" t="str">
        <f>IFERROR(VLOOKUP($B75,'NAV plus Dist'!$B:$FD,Q$1,FALSE)/VLOOKUP($B74,NAV!$A:$FC,Q$1,FALSE)*Q76,"")</f>
        <v/>
      </c>
      <c r="R75" s="143" t="str">
        <f>IFERROR(VLOOKUP($B75,'NAV plus Dist'!$B:$FD,R$1,FALSE)/VLOOKUP($B74,NAV!$A:$FC,R$1,FALSE)*R76,"")</f>
        <v/>
      </c>
      <c r="S75" s="143" t="str">
        <f>IFERROR(VLOOKUP($B75,'NAV plus Dist'!$B:$FD,S$1,FALSE)/VLOOKUP($B74,NAV!$A:$FC,S$1,FALSE)*S76,"")</f>
        <v/>
      </c>
      <c r="T75" s="143" t="str">
        <f>IFERROR(VLOOKUP($B75,'NAV plus Dist'!$B:$FD,T$1,FALSE)/VLOOKUP($B74,NAV!$A:$FC,T$1,FALSE)*T76,"")</f>
        <v/>
      </c>
      <c r="U75" s="143" t="str">
        <f>IFERROR(VLOOKUP($B75,'NAV plus Dist'!$B:$FD,U$1,FALSE)/VLOOKUP($B74,NAV!$A:$FC,U$1,FALSE)*U76,"")</f>
        <v/>
      </c>
      <c r="V75" s="143" t="str">
        <f>IFERROR(VLOOKUP($B75,'NAV plus Dist'!$B:$FD,V$1,FALSE)/VLOOKUP($B74,NAV!$A:$FC,V$1,FALSE)*V76,"")</f>
        <v/>
      </c>
      <c r="W75" s="143" t="str">
        <f>IFERROR(VLOOKUP($B75,'NAV plus Dist'!$B:$FD,W$1,FALSE)/VLOOKUP($B74,NAV!$A:$FC,W$1,FALSE)*W76,"")</f>
        <v/>
      </c>
      <c r="X75" s="143" t="str">
        <f>IFERROR(VLOOKUP($B75,'NAV plus Dist'!$B:$FD,X$1,FALSE)/VLOOKUP($B74,NAV!$A:$FC,X$1,FALSE)*X76,"")</f>
        <v/>
      </c>
      <c r="Y75" s="143" t="str">
        <f>IFERROR(VLOOKUP($B75,'NAV plus Dist'!$B:$FD,Y$1,FALSE)/VLOOKUP($B74,NAV!$A:$FC,Y$1,FALSE)*Y76,"")</f>
        <v/>
      </c>
      <c r="Z75" s="143" t="str">
        <f>IFERROR(VLOOKUP($B75,'NAV plus Dist'!$B:$FD,Z$1,FALSE)/VLOOKUP($B74,NAV!$A:$FC,Z$1,FALSE)*Z76,"")</f>
        <v/>
      </c>
      <c r="AA75" s="143">
        <f>IFERROR(VLOOKUP($B75,'NAV plus Dist'!$B:$FD,AA$1,FALSE)/VLOOKUP($B74,NAV!$A:$FC,AA$1,FALSE)*AA76,"")</f>
        <v>2.6164918499549286</v>
      </c>
      <c r="AB75" s="143" t="str">
        <f>IFERROR(VLOOKUP($B75,'NAV plus Dist'!$B:$FD,AB$1,FALSE)/VLOOKUP($B74,NAV!$A:$FC,AB$1,FALSE)*AB76,"")</f>
        <v/>
      </c>
      <c r="AC75" s="143">
        <f>IFERROR(VLOOKUP($B75,'NAV plus Dist'!$B:$FD,AC$1,FALSE)/VLOOKUP($B74,NAV!$A:$FC,AC$1,FALSE)*AC76,"")</f>
        <v>2.9276207571947475</v>
      </c>
      <c r="AD75" s="143" t="str">
        <f>IFERROR(VLOOKUP($B75,'NAV plus Dist'!$B:$FD,AD$1,FALSE)/VLOOKUP($B74,NAV!$A:$FC,AD$1,FALSE)*AD76,"")</f>
        <v/>
      </c>
      <c r="AE75" s="143" t="str">
        <f>IFERROR(VLOOKUP($B75,'NAV plus Dist'!$B:$FD,AE$1,FALSE)/VLOOKUP($B74,NAV!$A:$FC,AE$1,FALSE)*AE76,"")</f>
        <v/>
      </c>
      <c r="AF75" s="143">
        <f>IFERROR(VLOOKUP($B75,'NAV plus Dist'!$B:$FD,AF$1,FALSE)/VLOOKUP($B74,NAV!$A:$FC,AF$1,FALSE)*AF76,"")</f>
        <v>1.9146180755801954</v>
      </c>
      <c r="AG75" s="143" t="str">
        <f>IFERROR(VLOOKUP($B75,'NAV plus Dist'!$B:$FD,AG$1,FALSE)/VLOOKUP($B74,NAV!$A:$FC,AG$1,FALSE)*AG76,"")</f>
        <v/>
      </c>
      <c r="AH75" s="143" t="str">
        <f>IFERROR(VLOOKUP($B75,'NAV plus Dist'!$B:$FD,AH$1,FALSE)/VLOOKUP($B74,NAV!$A:$FC,AH$1,FALSE)*AH76,"")</f>
        <v/>
      </c>
      <c r="AI75" s="143" t="str">
        <f>IFERROR(VLOOKUP($B75,'NAV plus Dist'!$B:$FD,AI$1,FALSE)/VLOOKUP($B74,NAV!$A:$FC,AI$1,FALSE)*AI76,"")</f>
        <v/>
      </c>
      <c r="AJ75" s="143" t="str">
        <f>IFERROR(VLOOKUP($B75,'NAV plus Dist'!$B:$FD,AJ$1,FALSE)/VLOOKUP($B74,NAV!$A:$FC,AJ$1,FALSE)*AJ76,"")</f>
        <v/>
      </c>
      <c r="AK75" s="169" t="str">
        <f>IFERROR(VLOOKUP($B75,'NAV plus Dist'!$B:$FD,AK$1,FALSE)/VLOOKUP($B74,NAV!$A:$FC,AK$1,FALSE)*AK76,"")</f>
        <v/>
      </c>
      <c r="AL75" s="169" t="str">
        <f>IFERROR(VLOOKUP($B75,'NAV plus Dist'!$B:$FD,AL$1,FALSE)/VLOOKUP($B74,NAV!$A:$FC,AL$1,FALSE)*AL76,"")</f>
        <v/>
      </c>
      <c r="AM75" s="143" t="str">
        <f>IFERROR(VLOOKUP($B75,'NAV plus Dist'!$B:$FD,AM$1,FALSE)/VLOOKUP($B74,NAV!$A:$FC,AM$1,FALSE)*AM76,"")</f>
        <v/>
      </c>
      <c r="AN75" s="143" t="str">
        <f>IFERROR(VLOOKUP($B75,'NAV plus Dist'!$B:$FD,AN$1,FALSE)/VLOOKUP($B74,NAV!$A:$FC,AN$1,FALSE)*AN76,"")</f>
        <v/>
      </c>
      <c r="AO75" s="143" t="str">
        <f>IFERROR(VLOOKUP($B75,'NAV plus Dist'!$B:$FD,AO$1,FALSE)/VLOOKUP($B74,NAV!$A:$FC,AO$1,FALSE)*AO76,"")</f>
        <v/>
      </c>
      <c r="AP75" s="170" t="str">
        <f>IFERROR(VLOOKUP($B75,'NAV plus Dist'!$B:$FD,AP$1,FALSE)/VLOOKUP($B74,NAV!$A:$FC,AP$1,FALSE)*AP76,"")</f>
        <v/>
      </c>
      <c r="AQ75" s="143" t="str">
        <f>IFERROR(VLOOKUP($B75,'NAV plus Dist'!$B:$FD,AQ$1,FALSE)/VLOOKUP($B74,NAV!$A:$FC,AQ$1,FALSE)*AQ76,"")</f>
        <v/>
      </c>
      <c r="AR75" s="143" t="str">
        <f>IFERROR(VLOOKUP($B75,'NAV plus Dist'!$B:$FD,AR$1,FALSE)/VLOOKUP($B74,NAV!$A:$FC,AR$1,FALSE)*AR76,"")</f>
        <v/>
      </c>
      <c r="AS75" s="143" t="str">
        <f>IFERROR(VLOOKUP($B75,'NAV plus Dist'!$B:$FD,AS$1,FALSE)/VLOOKUP($B74,NAV!$A:$FC,AS$1,FALSE)*AS76,"")</f>
        <v/>
      </c>
      <c r="AT75" s="143" t="str">
        <f>IFERROR(VLOOKUP($B75,'NAV plus Dist'!$B:$FD,AT$1,FALSE)/VLOOKUP($B74,NAV!$A:$FC,AT$1,FALSE)*AT76,"")</f>
        <v/>
      </c>
      <c r="AU75" s="143" t="str">
        <f>IFERROR(VLOOKUP($B75,'NAV plus Dist'!$B:$FD,AU$1,FALSE)/VLOOKUP($B74,NAV!$A:$FC,AU$1,FALSE)*AU76,"")</f>
        <v/>
      </c>
      <c r="AV75" s="143" t="str">
        <f>IFERROR(VLOOKUP($B75,'NAV plus Dist'!$B:$FD,AV$1,FALSE)/VLOOKUP($B74,NAV!$A:$FC,AV$1,FALSE)*AV76,"")</f>
        <v/>
      </c>
      <c r="AW75" s="143" t="str">
        <f>IFERROR(VLOOKUP($B75,'NAV plus Dist'!$B:$FD,AW$1,FALSE)/VLOOKUP($B74,NAV!$A:$FC,AW$1,FALSE)*AW76,"")</f>
        <v/>
      </c>
      <c r="AX75" s="143" t="str">
        <f>IFERROR(VLOOKUP($B75,'NAV plus Dist'!$B:$FD,AX$1,FALSE)/VLOOKUP($B74,NAV!$A:$FC,AX$1,FALSE)*AX76,"")</f>
        <v/>
      </c>
      <c r="AY75" s="143" t="str">
        <f>IFERROR(VLOOKUP($B75,'NAV plus Dist'!$B:$FD,AY$1,FALSE)/VLOOKUP($B74,NAV!$A:$FC,AY$1,FALSE)*AY76,"")</f>
        <v/>
      </c>
      <c r="AZ75" s="143" t="str">
        <f>IFERROR(VLOOKUP($B75,'NAV plus Dist'!$B:$FD,AZ$1,FALSE)/VLOOKUP($B74,NAV!$A:$FC,AZ$1,FALSE)*AZ76,"")</f>
        <v/>
      </c>
      <c r="BA75" s="143" t="str">
        <f>IFERROR(VLOOKUP($B75,'NAV plus Dist'!$B:$FD,BA$1,FALSE)/VLOOKUP($B74,NAV!$A:$FC,BA$1,FALSE)*BA76,"")</f>
        <v/>
      </c>
      <c r="BB75" s="143" t="str">
        <f>IFERROR(VLOOKUP($B75,'NAV plus Dist'!$B:$FD,BB$1,FALSE)/VLOOKUP($B74,NAV!$A:$FC,BB$1,FALSE)*BB76,"")</f>
        <v/>
      </c>
      <c r="BC75" s="143" t="str">
        <f>IFERROR(VLOOKUP($B75,'NAV plus Dist'!$B:$FD,BC$1,FALSE)/VLOOKUP($B74,NAV!$A:$FC,BC$1,FALSE)*BC76,"")</f>
        <v/>
      </c>
      <c r="BD75" s="143" t="str">
        <f>IFERROR(VLOOKUP($B75,'NAV plus Dist'!$B:$FD,BD$1,FALSE)/VLOOKUP($B74,NAV!$A:$FC,BD$1,FALSE)*BD76,"")</f>
        <v/>
      </c>
      <c r="BE75" s="143" t="str">
        <f>IFERROR(VLOOKUP($B75,'NAV plus Dist'!$B:$FD,BE$1,FALSE)/VLOOKUP($B74,NAV!$A:$FC,BE$1,FALSE)*BE76,"")</f>
        <v/>
      </c>
      <c r="BF75" s="143" t="str">
        <f>IFERROR(VLOOKUP($B75,'NAV plus Dist'!$B:$FD,BF$1,FALSE)/VLOOKUP($B74,NAV!$A:$FC,BF$1,FALSE)*BF76,"")</f>
        <v/>
      </c>
      <c r="BG75" s="143" t="str">
        <f>IFERROR(VLOOKUP($B75,'NAV plus Dist'!$B:$FD,BG$1,FALSE)/VLOOKUP($B74,NAV!$A:$FC,BG$1,FALSE)*BG76,"")</f>
        <v/>
      </c>
      <c r="BH75" s="143" t="str">
        <f>IFERROR(VLOOKUP($B75,'NAV plus Dist'!$B:$FD,BH$1,FALSE)/VLOOKUP($B74,NAV!$A:$FC,BH$1,FALSE)*BH76,"")</f>
        <v/>
      </c>
      <c r="BI75" s="143" t="str">
        <f>IFERROR(VLOOKUP($B75,'NAV plus Dist'!$B:$FD,BI$1,FALSE)/VLOOKUP($B74,NAV!$A:$FC,BI$1,FALSE)*BI76,"")</f>
        <v/>
      </c>
      <c r="BJ75" s="143" t="str">
        <f>IFERROR(VLOOKUP($B75,'NAV plus Dist'!$B:$FD,BJ$1,FALSE)/VLOOKUP($B74,NAV!$A:$FC,BJ$1,FALSE)*BJ76,"")</f>
        <v/>
      </c>
      <c r="BK75" s="143" t="str">
        <f>IFERROR(VLOOKUP($B75,'NAV plus Dist'!$B:$FD,BK$1,FALSE)/VLOOKUP($B74,NAV!$A:$FC,BK$1,FALSE)*BK76,"")</f>
        <v/>
      </c>
      <c r="BL75" s="143" t="str">
        <f>IFERROR(VLOOKUP($B75,'NAV plus Dist'!$B:$FD,BL$1,FALSE)/VLOOKUP($B74,NAV!$A:$FC,BL$1,FALSE)*BL76,"")</f>
        <v/>
      </c>
      <c r="BM75" s="143" t="str">
        <f>IFERROR(VLOOKUP($B75,'NAV plus Dist'!$B:$FD,BM$1,FALSE)/VLOOKUP($B74,NAV!$A:$FC,BM$1,FALSE)*BM76,"")</f>
        <v/>
      </c>
      <c r="BN75" s="143" t="str">
        <f>IFERROR(VLOOKUP($B75,'NAV plus Dist'!$B:$FD,BN$1,FALSE)/VLOOKUP($B74,NAV!$A:$FC,BN$1,FALSE)*BN76,"")</f>
        <v/>
      </c>
      <c r="BO75" s="143" t="str">
        <f>IFERROR(VLOOKUP($B75,'NAV plus Dist'!$B:$FD,BO$1,FALSE)/VLOOKUP($B74,NAV!$A:$FC,BO$1,FALSE)*BO76,"")</f>
        <v/>
      </c>
      <c r="BP75" s="143" t="str">
        <f>IFERROR(VLOOKUP($B75,'NAV plus Dist'!$B:$FD,BP$1,FALSE)/VLOOKUP($B74,NAV!$A:$FC,BP$1,FALSE)*BP76,"")</f>
        <v/>
      </c>
      <c r="BQ75" s="143" t="str">
        <f>IFERROR(VLOOKUP($B75,'NAV plus Dist'!$B:$FD,BQ$1,FALSE)/VLOOKUP($B74,NAV!$A:$FC,BQ$1,FALSE)*BQ76,"")</f>
        <v/>
      </c>
      <c r="BR75" s="143" t="str">
        <f>IFERROR(VLOOKUP($B75,'NAV plus Dist'!$B:$FD,BR$1,FALSE)/VLOOKUP($B74,NAV!$A:$FC,BR$1,FALSE)*BR76,"")</f>
        <v/>
      </c>
      <c r="BS75" s="143" t="str">
        <f>IFERROR(VLOOKUP($B75,'NAV plus Dist'!$B:$FD,BS$1,FALSE)/VLOOKUP($B74,NAV!$A:$FC,BS$1,FALSE)*BS76,"")</f>
        <v/>
      </c>
      <c r="BT75" s="143" t="str">
        <f>IFERROR(VLOOKUP($B75,'NAV plus Dist'!$B:$FD,BT$1,FALSE)/VLOOKUP($B74,NAV!$A:$FC,BT$1,FALSE)*BT76,"")</f>
        <v/>
      </c>
      <c r="BU75" s="143" t="str">
        <f>IFERROR(VLOOKUP($B75,'NAV plus Dist'!$B:$FD,BU$1,FALSE)/VLOOKUP($B74,NAV!$A:$FC,BU$1,FALSE)*BU76,"")</f>
        <v/>
      </c>
      <c r="BV75" s="143" t="str">
        <f>IFERROR(VLOOKUP($B75,'NAV plus Dist'!$B:$FD,BV$1,FALSE)/VLOOKUP($B74,NAV!$A:$FC,BV$1,FALSE)*BV76,"")</f>
        <v/>
      </c>
      <c r="BW75" s="143" t="str">
        <f>IFERROR(VLOOKUP($B75,'NAV plus Dist'!$B:$FD,BW$1,FALSE)/VLOOKUP($B74,NAV!$A:$FC,BW$1,FALSE)*BW76,"")</f>
        <v/>
      </c>
      <c r="BX75" s="143" t="str">
        <f>IFERROR(VLOOKUP($B75,'NAV plus Dist'!$B:$FD,BX$1,FALSE)/VLOOKUP($B74,NAV!$A:$FC,BX$1,FALSE)*BX76,"")</f>
        <v/>
      </c>
      <c r="BY75" s="143" t="str">
        <f>IFERROR(VLOOKUP($B75,'NAV plus Dist'!$B:$FD,BY$1,FALSE)/VLOOKUP($B74,NAV!$A:$FC,BY$1,FALSE)*BY76,"")</f>
        <v/>
      </c>
      <c r="BZ75" s="143" t="str">
        <f>IFERROR(VLOOKUP($B75,'NAV plus Dist'!$B:$FD,BZ$1,FALSE)/VLOOKUP($B74,NAV!$A:$FC,BZ$1,FALSE)*BZ76,"")</f>
        <v/>
      </c>
      <c r="CA75" s="143" t="str">
        <f>IFERROR(VLOOKUP($B75,'NAV plus Dist'!$B:$FD,CA$1,FALSE)/VLOOKUP($B74,NAV!$A:$FC,CA$1,FALSE)*CA76,"")</f>
        <v/>
      </c>
      <c r="CB75" s="143" t="str">
        <f>IFERROR(VLOOKUP($B75,'NAV plus Dist'!$B:$FD,CB$1,FALSE)/VLOOKUP($B74,NAV!$A:$FC,CB$1,FALSE)*CB76,"")</f>
        <v/>
      </c>
      <c r="CC75" s="143" t="str">
        <f>IFERROR(VLOOKUP($B75,'NAV plus Dist'!$B:$FD,CC$1,FALSE)/VLOOKUP($B74,NAV!$A:$FC,CC$1,FALSE)*CC76,"")</f>
        <v/>
      </c>
      <c r="CD75" s="143" t="str">
        <f>IFERROR(VLOOKUP($B75,'NAV plus Dist'!$B:$FD,CD$1,FALSE)/VLOOKUP($B74,NAV!$A:$FC,CD$1,FALSE)*CD76,"")</f>
        <v/>
      </c>
      <c r="CE75" s="143" t="str">
        <f>IFERROR(VLOOKUP($B75,'NAV plus Dist'!$B:$FD,CE$1,FALSE)/VLOOKUP($B74,NAV!$A:$FC,CE$1,FALSE)*CE76,"")</f>
        <v/>
      </c>
      <c r="CF75" s="143" t="str">
        <f>IFERROR(VLOOKUP($B75,'NAV plus Dist'!$B:$FD,CF$1,FALSE)/VLOOKUP($B74,NAV!$A:$FC,CF$1,FALSE)*CF76,"")</f>
        <v/>
      </c>
      <c r="CG75" s="143" t="str">
        <f>IFERROR(VLOOKUP($B75,'NAV plus Dist'!$B:$FD,CG$1,FALSE)/VLOOKUP($B74,NAV!$A:$FC,CG$1,FALSE)*CG76,"")</f>
        <v/>
      </c>
      <c r="CH75" s="143" t="str">
        <f>IFERROR(VLOOKUP($B75,'NAV plus Dist'!$B:$FD,CH$1,FALSE)/VLOOKUP($B74,NAV!$A:$FC,CH$1,FALSE)*CH76,"")</f>
        <v/>
      </c>
      <c r="CI75" s="143" t="str">
        <f>IFERROR(VLOOKUP($B75,'NAV plus Dist'!$B:$FD,CI$1,FALSE)/VLOOKUP($B74,NAV!$A:$FC,CI$1,FALSE)*CI76,"")</f>
        <v/>
      </c>
      <c r="CJ75" s="143" t="str">
        <f>IFERROR(VLOOKUP($B75,'NAV plus Dist'!$B:$FD,CJ$1,FALSE)/VLOOKUP($B74,NAV!$A:$FC,CJ$1,FALSE)*CJ76,"")</f>
        <v/>
      </c>
      <c r="CK75" s="143" t="str">
        <f>IFERROR(VLOOKUP($B75,'NAV plus Dist'!$B:$AAA,CK$1,FALSE)/VLOOKUP($B74,NAV!$A:$AAA,CK$1,FALSE)*CK76,"")</f>
        <v/>
      </c>
      <c r="CL75" s="143" t="str">
        <f>IFERROR(VLOOKUP($B75,'NAV plus Dist'!$B:$AAA,CL$1,FALSE)/VLOOKUP($B74,NAV!$A:$AAA,CL$1,FALSE)*CL76,"")</f>
        <v/>
      </c>
      <c r="CM75" s="143" t="str">
        <f>IFERROR(VLOOKUP($B75,'NAV plus Dist'!$B:$AAA,CM$1,FALSE)/VLOOKUP($B74,NAV!$A:$AAA,CM$1,FALSE)*CM76,"")</f>
        <v/>
      </c>
      <c r="CN75" s="143" t="str">
        <f>IFERROR(VLOOKUP($B75,'NAV plus Dist'!$B:$AAA,CN$1,FALSE)/VLOOKUP($B74,NAV!$A:$AAA,CN$1,FALSE)*CN76,"")</f>
        <v/>
      </c>
      <c r="CO75" s="143" t="str">
        <f>IFERROR(VLOOKUP($B75,'NAV plus Dist'!$B:$AAA,CO$1,FALSE)/VLOOKUP($B74,NAV!$A:$AAA,CO$1,FALSE)*CO76,"")</f>
        <v/>
      </c>
      <c r="CP75" s="143" t="str">
        <f>IFERROR(VLOOKUP($B75,'NAV plus Dist'!$B:$AAA,CP$1,FALSE)/VLOOKUP($B74,NAV!$A:$AAA,CP$1,FALSE)*CP76,"")</f>
        <v/>
      </c>
      <c r="CQ75" s="143" t="str">
        <f>IFERROR(VLOOKUP($B75,'NAV plus Dist'!$B:$AAA,CQ$1,FALSE)/VLOOKUP($B74,NAV!$A:$AAA,CQ$1,FALSE)*CQ76,"")</f>
        <v/>
      </c>
      <c r="CR75" s="143" t="str">
        <f>IFERROR(VLOOKUP($B75,'NAV plus Dist'!$B:$AAA,CR$1,FALSE)/VLOOKUP($B74,NAV!$A:$AAA,CR$1,FALSE)*CR76,"")</f>
        <v/>
      </c>
      <c r="CS75" s="143" t="str">
        <f>IFERROR(VLOOKUP($B75,'NAV plus Dist'!$B:$AAA,CS$1,FALSE)/VLOOKUP($B74,NAV!$A:$AAA,CS$1,FALSE)*CS76,"")</f>
        <v/>
      </c>
      <c r="CT75" s="143" t="str">
        <f>IFERROR(VLOOKUP($B75,'NAV plus Dist'!$B:$AAA,CT$1,FALSE)/VLOOKUP($B74,NAV!$A:$AAA,CT$1,FALSE)*CT76,"")</f>
        <v/>
      </c>
      <c r="CU75" s="143" t="str">
        <f>IFERROR(VLOOKUP($B75,'NAV plus Dist'!$B:$AAA,CU$1,FALSE)/VLOOKUP($B74,NAV!$A:$AAA,CU$1,FALSE)*CU76,"")</f>
        <v/>
      </c>
      <c r="CV75" s="143" t="str">
        <f>IFERROR(VLOOKUP($B75,'NAV plus Dist'!$B:$AAA,CV$1,FALSE)/VLOOKUP($B74,NAV!$A:$AAA,CV$1,FALSE)*CV76,"")</f>
        <v/>
      </c>
      <c r="CW75" s="143" t="str">
        <f>IFERROR(VLOOKUP($B75,'NAV plus Dist'!$B:$AAA,CW$1,FALSE)/VLOOKUP($B74,NAV!$A:$AAA,CW$1,FALSE)*CW76,"")</f>
        <v/>
      </c>
      <c r="CX75" s="143" t="str">
        <f>IFERROR(VLOOKUP($B75,'NAV plus Dist'!$B:$AAA,CX$1,FALSE)/VLOOKUP($B74,NAV!$A:$AAA,CX$1,FALSE)*CX76,"")</f>
        <v/>
      </c>
      <c r="CY75" s="143" t="str">
        <f>IFERROR(VLOOKUP($B75,'NAV plus Dist'!$B:$AAA,CY$1,FALSE)/VLOOKUP($B74,NAV!$A:$AAA,CY$1,FALSE)*CY76,"")</f>
        <v/>
      </c>
      <c r="CZ75" s="143" t="str">
        <f>IFERROR(VLOOKUP($B75,'NAV plus Dist'!$B:$AAA,CZ$1,FALSE)/VLOOKUP($B74,NAV!$A:$AAA,CZ$1,FALSE)*CZ76,"")</f>
        <v/>
      </c>
      <c r="DA75" s="143" t="str">
        <f>IFERROR(VLOOKUP($B75,'NAV plus Dist'!$B:$AAA,DA$1,FALSE)/VLOOKUP($B74,NAV!$A:$AAA,DA$1,FALSE)*DA76,"")</f>
        <v/>
      </c>
      <c r="DB75" s="143" t="str">
        <f>IFERROR(VLOOKUP($B75,'NAV plus Dist'!$B:$AAA,DB$1,FALSE)/VLOOKUP($B74,NAV!$A:$AAA,DB$1,FALSE)*DB76,"")</f>
        <v/>
      </c>
      <c r="DC75" s="143" t="str">
        <f>IFERROR(VLOOKUP($B75,'NAV plus Dist'!$B:$AAA,DC$1,FALSE)/VLOOKUP($B74,NAV!$A:$AAA,DC$1,FALSE)*DC76,"")</f>
        <v/>
      </c>
      <c r="DD75" s="143" t="str">
        <f>IFERROR(VLOOKUP($B75,'NAV plus Dist'!$B:$AAA,DD$1,FALSE)/VLOOKUP($B74,NAV!$A:$AAA,DD$1,FALSE)*DD76,"")</f>
        <v/>
      </c>
      <c r="DE75" s="143" t="str">
        <f>IFERROR(VLOOKUP($B75,'NAV plus Dist'!$B:$AAA,DE$1,FALSE)/VLOOKUP($B74,NAV!$A:$AAA,DE$1,FALSE)*DE76,"")</f>
        <v/>
      </c>
      <c r="DF75" s="143" t="str">
        <f>IFERROR(VLOOKUP($B75,'NAV plus Dist'!$B:$AAA,DF$1,FALSE)/VLOOKUP($B74,NAV!$A:$AAA,DF$1,FALSE)*DF76,"")</f>
        <v/>
      </c>
      <c r="DG75" s="143" t="str">
        <f>IFERROR(VLOOKUP($B75,'NAV plus Dist'!$B:$AAA,DG$1,FALSE)/VLOOKUP($B74,NAV!$A:$AAA,DG$1,FALSE)*DG76,"")</f>
        <v/>
      </c>
      <c r="DH75" s="143" t="str">
        <f>IFERROR(VLOOKUP($B75,'NAV plus Dist'!$B:$AAA,DH$1,FALSE)/VLOOKUP($B74,NAV!$A:$AAA,DH$1,FALSE)*DH76,"")</f>
        <v/>
      </c>
    </row>
    <row r="76" spans="1:112">
      <c r="A76" s="94">
        <f t="shared" si="37"/>
        <v>125</v>
      </c>
      <c r="B76" s="168">
        <f t="shared" si="38"/>
        <v>42277</v>
      </c>
      <c r="C76" s="143">
        <f>IFERROR(VLOOKUP($B76,'NAV plus Dist'!$B:$FD,C$1,FALSE)/VLOOKUP($B75,NAV!$A:$FC,C$1,FALSE)*C77,"")</f>
        <v>5.2248692443806313</v>
      </c>
      <c r="D76" s="143" t="str">
        <f>IFERROR(VLOOKUP($B76,'NAV plus Dist'!$B:$FD,D$1,FALSE)/VLOOKUP($B75,NAV!$A:$FC,D$1,FALSE)*D77,"")</f>
        <v/>
      </c>
      <c r="E76" s="143" t="str">
        <f>IFERROR(VLOOKUP($B76,'NAV plus Dist'!$B:$FD,E$1,FALSE)/VLOOKUP($B75,NAV!$A:$FC,E$1,FALSE)*E77,"")</f>
        <v/>
      </c>
      <c r="F76" s="143" t="str">
        <f>IFERROR(VLOOKUP($B76,'NAV plus Dist'!$B:$FD,F$1,FALSE)/VLOOKUP($B75,NAV!$A:$FC,F$1,FALSE)*F77,"")</f>
        <v/>
      </c>
      <c r="G76" s="143" t="str">
        <f>IFERROR(VLOOKUP($B76,'NAV plus Dist'!$B:$FD,G$1,FALSE)/VLOOKUP($B75,NAV!$A:$FC,G$1,FALSE)*G77,"")</f>
        <v/>
      </c>
      <c r="H76" s="143" t="str">
        <f>IFERROR(VLOOKUP($B76,'NAV plus Dist'!$B:$FD,H$1,FALSE)/VLOOKUP($B75,NAV!$A:$FC,H$1,FALSE)*H77,"")</f>
        <v/>
      </c>
      <c r="I76" s="143" t="str">
        <f>IFERROR(VLOOKUP($B76,'NAV plus Dist'!$B:$FD,I$1,FALSE)/VLOOKUP($B75,NAV!$A:$FC,I$1,FALSE)*I77,"")</f>
        <v/>
      </c>
      <c r="J76" s="143" t="str">
        <f>IFERROR(VLOOKUP($B76,'NAV plus Dist'!$B:$FD,J$1,FALSE)/VLOOKUP($B75,NAV!$A:$FC,J$1,FALSE)*J77,"")</f>
        <v/>
      </c>
      <c r="K76" s="143" t="str">
        <f>IFERROR(VLOOKUP($B76,'NAV plus Dist'!$B:$FD,K$1,FALSE)/VLOOKUP($B75,NAV!$A:$FC,K$1,FALSE)*K77,"")</f>
        <v/>
      </c>
      <c r="L76" s="143" t="str">
        <f>IFERROR(VLOOKUP($B76,'NAV plus Dist'!$B:$FD,L$1,FALSE)/VLOOKUP($B75,NAV!$A:$FC,L$1,FALSE)*L77,"")</f>
        <v/>
      </c>
      <c r="M76" s="143" t="str">
        <f>IFERROR(VLOOKUP($B76,'NAV plus Dist'!$B:$FD,M$1,FALSE)/VLOOKUP($B75,NAV!$A:$FC,M$1,FALSE)*M77,"")</f>
        <v/>
      </c>
      <c r="N76" s="143" t="str">
        <f>IFERROR(VLOOKUP($B76,'NAV plus Dist'!$B:$FD,N$1,FALSE)/VLOOKUP($B75,NAV!$A:$FC,N$1,FALSE)*N77,"")</f>
        <v/>
      </c>
      <c r="O76" s="143">
        <f>IFERROR(VLOOKUP($B76,'NAV plus Dist'!$B:$FD,O$1,FALSE)/VLOOKUP($B75,NAV!$A:$FC,O$1,FALSE)*O77,"")</f>
        <v>1.3568247864363097</v>
      </c>
      <c r="P76" s="143">
        <f>IFERROR(VLOOKUP($B76,'NAV plus Dist'!$B:$FD,P$1,FALSE)/VLOOKUP($B75,NAV!$A:$FC,P$1,FALSE)*P77,"")</f>
        <v>1.5586411642639799</v>
      </c>
      <c r="Q76" s="143" t="str">
        <f>IFERROR(VLOOKUP($B76,'NAV plus Dist'!$B:$FD,Q$1,FALSE)/VLOOKUP($B75,NAV!$A:$FC,Q$1,FALSE)*Q77,"")</f>
        <v/>
      </c>
      <c r="R76" s="143" t="str">
        <f>IFERROR(VLOOKUP($B76,'NAV plus Dist'!$B:$FD,R$1,FALSE)/VLOOKUP($B75,NAV!$A:$FC,R$1,FALSE)*R77,"")</f>
        <v/>
      </c>
      <c r="S76" s="143" t="str">
        <f>IFERROR(VLOOKUP($B76,'NAV plus Dist'!$B:$FD,S$1,FALSE)/VLOOKUP($B75,NAV!$A:$FC,S$1,FALSE)*S77,"")</f>
        <v/>
      </c>
      <c r="T76" s="143" t="str">
        <f>IFERROR(VLOOKUP($B76,'NAV plus Dist'!$B:$FD,T$1,FALSE)/VLOOKUP($B75,NAV!$A:$FC,T$1,FALSE)*T77,"")</f>
        <v/>
      </c>
      <c r="U76" s="143" t="str">
        <f>IFERROR(VLOOKUP($B76,'NAV plus Dist'!$B:$FD,U$1,FALSE)/VLOOKUP($B75,NAV!$A:$FC,U$1,FALSE)*U77,"")</f>
        <v/>
      </c>
      <c r="V76" s="143" t="str">
        <f>IFERROR(VLOOKUP($B76,'NAV plus Dist'!$B:$FD,V$1,FALSE)/VLOOKUP($B75,NAV!$A:$FC,V$1,FALSE)*V77,"")</f>
        <v/>
      </c>
      <c r="W76" s="143" t="str">
        <f>IFERROR(VLOOKUP($B76,'NAV plus Dist'!$B:$FD,W$1,FALSE)/VLOOKUP($B75,NAV!$A:$FC,W$1,FALSE)*W77,"")</f>
        <v/>
      </c>
      <c r="X76" s="143" t="str">
        <f>IFERROR(VLOOKUP($B76,'NAV plus Dist'!$B:$FD,X$1,FALSE)/VLOOKUP($B75,NAV!$A:$FC,X$1,FALSE)*X77,"")</f>
        <v/>
      </c>
      <c r="Y76" s="143" t="str">
        <f>IFERROR(VLOOKUP($B76,'NAV plus Dist'!$B:$FD,Y$1,FALSE)/VLOOKUP($B75,NAV!$A:$FC,Y$1,FALSE)*Y77,"")</f>
        <v/>
      </c>
      <c r="Z76" s="143" t="str">
        <f>IFERROR(VLOOKUP($B76,'NAV plus Dist'!$B:$FD,Z$1,FALSE)/VLOOKUP($B75,NAV!$A:$FC,Z$1,FALSE)*Z77,"")</f>
        <v/>
      </c>
      <c r="AA76" s="143">
        <f>IFERROR(VLOOKUP($B76,'NAV plus Dist'!$B:$FD,AA$1,FALSE)/VLOOKUP($B75,NAV!$A:$FC,AA$1,FALSE)*AA77,"")</f>
        <v>2.7905367368241962</v>
      </c>
      <c r="AB76" s="143" t="str">
        <f>IFERROR(VLOOKUP($B76,'NAV plus Dist'!$B:$FD,AB$1,FALSE)/VLOOKUP($B75,NAV!$A:$FC,AB$1,FALSE)*AB77,"")</f>
        <v/>
      </c>
      <c r="AC76" s="143">
        <f>IFERROR(VLOOKUP($B76,'NAV plus Dist'!$B:$FD,AC$1,FALSE)/VLOOKUP($B75,NAV!$A:$FC,AC$1,FALSE)*AC77,"")</f>
        <v>3.1179559008405264</v>
      </c>
      <c r="AD76" s="143" t="str">
        <f>IFERROR(VLOOKUP($B76,'NAV plus Dist'!$B:$FD,AD$1,FALSE)/VLOOKUP($B75,NAV!$A:$FC,AD$1,FALSE)*AD77,"")</f>
        <v/>
      </c>
      <c r="AE76" s="143" t="str">
        <f>IFERROR(VLOOKUP($B76,'NAV plus Dist'!$B:$FD,AE$1,FALSE)/VLOOKUP($B75,NAV!$A:$FC,AE$1,FALSE)*AE77,"")</f>
        <v/>
      </c>
      <c r="AF76" s="143">
        <f>IFERROR(VLOOKUP($B76,'NAV plus Dist'!$B:$FD,AF$1,FALSE)/VLOOKUP($B75,NAV!$A:$FC,AF$1,FALSE)*AF77,"")</f>
        <v>2.0815701641301563</v>
      </c>
      <c r="AG76" s="143" t="str">
        <f>IFERROR(VLOOKUP($B76,'NAV plus Dist'!$B:$FD,AG$1,FALSE)/VLOOKUP($B75,NAV!$A:$FC,AG$1,FALSE)*AG77,"")</f>
        <v/>
      </c>
      <c r="AH76" s="143" t="str">
        <f>IFERROR(VLOOKUP($B76,'NAV plus Dist'!$B:$FD,AH$1,FALSE)/VLOOKUP($B75,NAV!$A:$FC,AH$1,FALSE)*AH77,"")</f>
        <v/>
      </c>
      <c r="AI76" s="143" t="str">
        <f>IFERROR(VLOOKUP($B76,'NAV plus Dist'!$B:$FD,AI$1,FALSE)/VLOOKUP($B75,NAV!$A:$FC,AI$1,FALSE)*AI77,"")</f>
        <v/>
      </c>
      <c r="AJ76" s="143" t="str">
        <f>IFERROR(VLOOKUP($B76,'NAV plus Dist'!$B:$FD,AJ$1,FALSE)/VLOOKUP($B75,NAV!$A:$FC,AJ$1,FALSE)*AJ77,"")</f>
        <v/>
      </c>
      <c r="AK76" s="169" t="str">
        <f>IFERROR(VLOOKUP($B76,'NAV plus Dist'!$B:$FD,AK$1,FALSE)/VLOOKUP($B75,NAV!$A:$FC,AK$1,FALSE)*AK77,"")</f>
        <v/>
      </c>
      <c r="AL76" s="169" t="str">
        <f>IFERROR(VLOOKUP($B76,'NAV plus Dist'!$B:$FD,AL$1,FALSE)/VLOOKUP($B75,NAV!$A:$FC,AL$1,FALSE)*AL77,"")</f>
        <v/>
      </c>
      <c r="AM76" s="143" t="str">
        <f>IFERROR(VLOOKUP($B76,'NAV plus Dist'!$B:$FD,AM$1,FALSE)/VLOOKUP($B75,NAV!$A:$FC,AM$1,FALSE)*AM77,"")</f>
        <v/>
      </c>
      <c r="AN76" s="143" t="str">
        <f>IFERROR(VLOOKUP($B76,'NAV plus Dist'!$B:$FD,AN$1,FALSE)/VLOOKUP($B75,NAV!$A:$FC,AN$1,FALSE)*AN77,"")</f>
        <v/>
      </c>
      <c r="AO76" s="143" t="str">
        <f>IFERROR(VLOOKUP($B76,'NAV plus Dist'!$B:$FD,AO$1,FALSE)/VLOOKUP($B75,NAV!$A:$FC,AO$1,FALSE)*AO77,"")</f>
        <v/>
      </c>
      <c r="AP76" s="170" t="str">
        <f>IFERROR(VLOOKUP($B76,'NAV plus Dist'!$B:$FD,AP$1,FALSE)/VLOOKUP($B75,NAV!$A:$FC,AP$1,FALSE)*AP77,"")</f>
        <v/>
      </c>
      <c r="AQ76" s="143" t="str">
        <f>IFERROR(VLOOKUP($B76,'NAV plus Dist'!$B:$FD,AQ$1,FALSE)/VLOOKUP($B75,NAV!$A:$FC,AQ$1,FALSE)*AQ77,"")</f>
        <v/>
      </c>
      <c r="AR76" s="143" t="str">
        <f>IFERROR(VLOOKUP($B76,'NAV plus Dist'!$B:$FD,AR$1,FALSE)/VLOOKUP($B75,NAV!$A:$FC,AR$1,FALSE)*AR77,"")</f>
        <v/>
      </c>
      <c r="AS76" s="143" t="str">
        <f>IFERROR(VLOOKUP($B76,'NAV plus Dist'!$B:$FD,AS$1,FALSE)/VLOOKUP($B75,NAV!$A:$FC,AS$1,FALSE)*AS77,"")</f>
        <v/>
      </c>
      <c r="AT76" s="143" t="str">
        <f>IFERROR(VLOOKUP($B76,'NAV plus Dist'!$B:$FD,AT$1,FALSE)/VLOOKUP($B75,NAV!$A:$FC,AT$1,FALSE)*AT77,"")</f>
        <v/>
      </c>
      <c r="AU76" s="143" t="str">
        <f>IFERROR(VLOOKUP($B76,'NAV plus Dist'!$B:$FD,AU$1,FALSE)/VLOOKUP($B75,NAV!$A:$FC,AU$1,FALSE)*AU77,"")</f>
        <v/>
      </c>
      <c r="AV76" s="143" t="str">
        <f>IFERROR(VLOOKUP($B76,'NAV plus Dist'!$B:$FD,AV$1,FALSE)/VLOOKUP($B75,NAV!$A:$FC,AV$1,FALSE)*AV77,"")</f>
        <v/>
      </c>
      <c r="AW76" s="143" t="str">
        <f>IFERROR(VLOOKUP($B76,'NAV plus Dist'!$B:$FD,AW$1,FALSE)/VLOOKUP($B75,NAV!$A:$FC,AW$1,FALSE)*AW77,"")</f>
        <v/>
      </c>
      <c r="AX76" s="143" t="str">
        <f>IFERROR(VLOOKUP($B76,'NAV plus Dist'!$B:$FD,AX$1,FALSE)/VLOOKUP($B75,NAV!$A:$FC,AX$1,FALSE)*AX77,"")</f>
        <v/>
      </c>
      <c r="AY76" s="143" t="str">
        <f>IFERROR(VLOOKUP($B76,'NAV plus Dist'!$B:$FD,AY$1,FALSE)/VLOOKUP($B75,NAV!$A:$FC,AY$1,FALSE)*AY77,"")</f>
        <v/>
      </c>
      <c r="AZ76" s="143" t="str">
        <f>IFERROR(VLOOKUP($B76,'NAV plus Dist'!$B:$FD,AZ$1,FALSE)/VLOOKUP($B75,NAV!$A:$FC,AZ$1,FALSE)*AZ77,"")</f>
        <v/>
      </c>
      <c r="BA76" s="143" t="str">
        <f>IFERROR(VLOOKUP($B76,'NAV plus Dist'!$B:$FD,BA$1,FALSE)/VLOOKUP($B75,NAV!$A:$FC,BA$1,FALSE)*BA77,"")</f>
        <v/>
      </c>
      <c r="BB76" s="143" t="str">
        <f>IFERROR(VLOOKUP($B76,'NAV plus Dist'!$B:$FD,BB$1,FALSE)/VLOOKUP($B75,NAV!$A:$FC,BB$1,FALSE)*BB77,"")</f>
        <v/>
      </c>
      <c r="BC76" s="143" t="str">
        <f>IFERROR(VLOOKUP($B76,'NAV plus Dist'!$B:$FD,BC$1,FALSE)/VLOOKUP($B75,NAV!$A:$FC,BC$1,FALSE)*BC77,"")</f>
        <v/>
      </c>
      <c r="BD76" s="143" t="str">
        <f>IFERROR(VLOOKUP($B76,'NAV plus Dist'!$B:$FD,BD$1,FALSE)/VLOOKUP($B75,NAV!$A:$FC,BD$1,FALSE)*BD77,"")</f>
        <v/>
      </c>
      <c r="BE76" s="143" t="str">
        <f>IFERROR(VLOOKUP($B76,'NAV plus Dist'!$B:$FD,BE$1,FALSE)/VLOOKUP($B75,NAV!$A:$FC,BE$1,FALSE)*BE77,"")</f>
        <v/>
      </c>
      <c r="BF76" s="143" t="str">
        <f>IFERROR(VLOOKUP($B76,'NAV plus Dist'!$B:$FD,BF$1,FALSE)/VLOOKUP($B75,NAV!$A:$FC,BF$1,FALSE)*BF77,"")</f>
        <v/>
      </c>
      <c r="BG76" s="143" t="str">
        <f>IFERROR(VLOOKUP($B76,'NAV plus Dist'!$B:$FD,BG$1,FALSE)/VLOOKUP($B75,NAV!$A:$FC,BG$1,FALSE)*BG77,"")</f>
        <v/>
      </c>
      <c r="BH76" s="143" t="str">
        <f>IFERROR(VLOOKUP($B76,'NAV plus Dist'!$B:$FD,BH$1,FALSE)/VLOOKUP($B75,NAV!$A:$FC,BH$1,FALSE)*BH77,"")</f>
        <v/>
      </c>
      <c r="BI76" s="143" t="str">
        <f>IFERROR(VLOOKUP($B76,'NAV plus Dist'!$B:$FD,BI$1,FALSE)/VLOOKUP($B75,NAV!$A:$FC,BI$1,FALSE)*BI77,"")</f>
        <v/>
      </c>
      <c r="BJ76" s="143" t="str">
        <f>IFERROR(VLOOKUP($B76,'NAV plus Dist'!$B:$FD,BJ$1,FALSE)/VLOOKUP($B75,NAV!$A:$FC,BJ$1,FALSE)*BJ77,"")</f>
        <v/>
      </c>
      <c r="BK76" s="143" t="str">
        <f>IFERROR(VLOOKUP($B76,'NAV plus Dist'!$B:$FD,BK$1,FALSE)/VLOOKUP($B75,NAV!$A:$FC,BK$1,FALSE)*BK77,"")</f>
        <v/>
      </c>
      <c r="BL76" s="143" t="str">
        <f>IFERROR(VLOOKUP($B76,'NAV plus Dist'!$B:$FD,BL$1,FALSE)/VLOOKUP($B75,NAV!$A:$FC,BL$1,FALSE)*BL77,"")</f>
        <v/>
      </c>
      <c r="BM76" s="143" t="str">
        <f>IFERROR(VLOOKUP($B76,'NAV plus Dist'!$B:$FD,BM$1,FALSE)/VLOOKUP($B75,NAV!$A:$FC,BM$1,FALSE)*BM77,"")</f>
        <v/>
      </c>
      <c r="BN76" s="143" t="str">
        <f>IFERROR(VLOOKUP($B76,'NAV plus Dist'!$B:$FD,BN$1,FALSE)/VLOOKUP($B75,NAV!$A:$FC,BN$1,FALSE)*BN77,"")</f>
        <v/>
      </c>
      <c r="BO76" s="143" t="str">
        <f>IFERROR(VLOOKUP($B76,'NAV plus Dist'!$B:$FD,BO$1,FALSE)/VLOOKUP($B75,NAV!$A:$FC,BO$1,FALSE)*BO77,"")</f>
        <v/>
      </c>
      <c r="BP76" s="143" t="str">
        <f>IFERROR(VLOOKUP($B76,'NAV plus Dist'!$B:$FD,BP$1,FALSE)/VLOOKUP($B75,NAV!$A:$FC,BP$1,FALSE)*BP77,"")</f>
        <v/>
      </c>
      <c r="BQ76" s="143" t="str">
        <f>IFERROR(VLOOKUP($B76,'NAV plus Dist'!$B:$FD,BQ$1,FALSE)/VLOOKUP($B75,NAV!$A:$FC,BQ$1,FALSE)*BQ77,"")</f>
        <v/>
      </c>
      <c r="BR76" s="143" t="str">
        <f>IFERROR(VLOOKUP($B76,'NAV plus Dist'!$B:$FD,BR$1,FALSE)/VLOOKUP($B75,NAV!$A:$FC,BR$1,FALSE)*BR77,"")</f>
        <v/>
      </c>
      <c r="BS76" s="143" t="str">
        <f>IFERROR(VLOOKUP($B76,'NAV plus Dist'!$B:$FD,BS$1,FALSE)/VLOOKUP($B75,NAV!$A:$FC,BS$1,FALSE)*BS77,"")</f>
        <v/>
      </c>
      <c r="BT76" s="143" t="str">
        <f>IFERROR(VLOOKUP($B76,'NAV plus Dist'!$B:$FD,BT$1,FALSE)/VLOOKUP($B75,NAV!$A:$FC,BT$1,FALSE)*BT77,"")</f>
        <v/>
      </c>
      <c r="BU76" s="143" t="str">
        <f>IFERROR(VLOOKUP($B76,'NAV plus Dist'!$B:$FD,BU$1,FALSE)/VLOOKUP($B75,NAV!$A:$FC,BU$1,FALSE)*BU77,"")</f>
        <v/>
      </c>
      <c r="BV76" s="143" t="str">
        <f>IFERROR(VLOOKUP($B76,'NAV plus Dist'!$B:$FD,BV$1,FALSE)/VLOOKUP($B75,NAV!$A:$FC,BV$1,FALSE)*BV77,"")</f>
        <v/>
      </c>
      <c r="BW76" s="143" t="str">
        <f>IFERROR(VLOOKUP($B76,'NAV plus Dist'!$B:$FD,BW$1,FALSE)/VLOOKUP($B75,NAV!$A:$FC,BW$1,FALSE)*BW77,"")</f>
        <v/>
      </c>
      <c r="BX76" s="143" t="str">
        <f>IFERROR(VLOOKUP($B76,'NAV plus Dist'!$B:$FD,BX$1,FALSE)/VLOOKUP($B75,NAV!$A:$FC,BX$1,FALSE)*BX77,"")</f>
        <v/>
      </c>
      <c r="BY76" s="143" t="str">
        <f>IFERROR(VLOOKUP($B76,'NAV plus Dist'!$B:$FD,BY$1,FALSE)/VLOOKUP($B75,NAV!$A:$FC,BY$1,FALSE)*BY77,"")</f>
        <v/>
      </c>
      <c r="BZ76" s="143" t="str">
        <f>IFERROR(VLOOKUP($B76,'NAV plus Dist'!$B:$FD,BZ$1,FALSE)/VLOOKUP($B75,NAV!$A:$FC,BZ$1,FALSE)*BZ77,"")</f>
        <v/>
      </c>
      <c r="CA76" s="143" t="str">
        <f>IFERROR(VLOOKUP($B76,'NAV plus Dist'!$B:$FD,CA$1,FALSE)/VLOOKUP($B75,NAV!$A:$FC,CA$1,FALSE)*CA77,"")</f>
        <v/>
      </c>
      <c r="CB76" s="143" t="str">
        <f>IFERROR(VLOOKUP($B76,'NAV plus Dist'!$B:$FD,CB$1,FALSE)/VLOOKUP($B75,NAV!$A:$FC,CB$1,FALSE)*CB77,"")</f>
        <v/>
      </c>
      <c r="CC76" s="143" t="str">
        <f>IFERROR(VLOOKUP($B76,'NAV plus Dist'!$B:$FD,CC$1,FALSE)/VLOOKUP($B75,NAV!$A:$FC,CC$1,FALSE)*CC77,"")</f>
        <v/>
      </c>
      <c r="CD76" s="143" t="str">
        <f>IFERROR(VLOOKUP($B76,'NAV plus Dist'!$B:$FD,CD$1,FALSE)/VLOOKUP($B75,NAV!$A:$FC,CD$1,FALSE)*CD77,"")</f>
        <v/>
      </c>
      <c r="CE76" s="143" t="str">
        <f>IFERROR(VLOOKUP($B76,'NAV plus Dist'!$B:$FD,CE$1,FALSE)/VLOOKUP($B75,NAV!$A:$FC,CE$1,FALSE)*CE77,"")</f>
        <v/>
      </c>
      <c r="CF76" s="143" t="str">
        <f>IFERROR(VLOOKUP($B76,'NAV plus Dist'!$B:$FD,CF$1,FALSE)/VLOOKUP($B75,NAV!$A:$FC,CF$1,FALSE)*CF77,"")</f>
        <v/>
      </c>
      <c r="CG76" s="143" t="str">
        <f>IFERROR(VLOOKUP($B76,'NAV plus Dist'!$B:$FD,CG$1,FALSE)/VLOOKUP($B75,NAV!$A:$FC,CG$1,FALSE)*CG77,"")</f>
        <v/>
      </c>
      <c r="CH76" s="143" t="str">
        <f>IFERROR(VLOOKUP($B76,'NAV plus Dist'!$B:$FD,CH$1,FALSE)/VLOOKUP($B75,NAV!$A:$FC,CH$1,FALSE)*CH77,"")</f>
        <v/>
      </c>
      <c r="CI76" s="143" t="str">
        <f>IFERROR(VLOOKUP($B76,'NAV plus Dist'!$B:$FD,CI$1,FALSE)/VLOOKUP($B75,NAV!$A:$FC,CI$1,FALSE)*CI77,"")</f>
        <v/>
      </c>
      <c r="CJ76" s="143" t="str">
        <f>IFERROR(VLOOKUP($B76,'NAV plus Dist'!$B:$FD,CJ$1,FALSE)/VLOOKUP($B75,NAV!$A:$FC,CJ$1,FALSE)*CJ77,"")</f>
        <v/>
      </c>
      <c r="CK76" s="143" t="str">
        <f>IFERROR(VLOOKUP($B76,'NAV plus Dist'!$B:$AAA,CK$1,FALSE)/VLOOKUP($B75,NAV!$A:$AAA,CK$1,FALSE)*CK77,"")</f>
        <v/>
      </c>
      <c r="CL76" s="143" t="str">
        <f>IFERROR(VLOOKUP($B76,'NAV plus Dist'!$B:$AAA,CL$1,FALSE)/VLOOKUP($B75,NAV!$A:$AAA,CL$1,FALSE)*CL77,"")</f>
        <v/>
      </c>
      <c r="CM76" s="143" t="str">
        <f>IFERROR(VLOOKUP($B76,'NAV plus Dist'!$B:$AAA,CM$1,FALSE)/VLOOKUP($B75,NAV!$A:$AAA,CM$1,FALSE)*CM77,"")</f>
        <v/>
      </c>
      <c r="CN76" s="143" t="str">
        <f>IFERROR(VLOOKUP($B76,'NAV plus Dist'!$B:$AAA,CN$1,FALSE)/VLOOKUP($B75,NAV!$A:$AAA,CN$1,FALSE)*CN77,"")</f>
        <v/>
      </c>
      <c r="CO76" s="143" t="str">
        <f>IFERROR(VLOOKUP($B76,'NAV plus Dist'!$B:$AAA,CO$1,FALSE)/VLOOKUP($B75,NAV!$A:$AAA,CO$1,FALSE)*CO77,"")</f>
        <v/>
      </c>
      <c r="CP76" s="143" t="str">
        <f>IFERROR(VLOOKUP($B76,'NAV plus Dist'!$B:$AAA,CP$1,FALSE)/VLOOKUP($B75,NAV!$A:$AAA,CP$1,FALSE)*CP77,"")</f>
        <v/>
      </c>
      <c r="CQ76" s="143" t="str">
        <f>IFERROR(VLOOKUP($B76,'NAV plus Dist'!$B:$AAA,CQ$1,FALSE)/VLOOKUP($B75,NAV!$A:$AAA,CQ$1,FALSE)*CQ77,"")</f>
        <v/>
      </c>
      <c r="CR76" s="143" t="str">
        <f>IFERROR(VLOOKUP($B76,'NAV plus Dist'!$B:$AAA,CR$1,FALSE)/VLOOKUP($B75,NAV!$A:$AAA,CR$1,FALSE)*CR77,"")</f>
        <v/>
      </c>
      <c r="CS76" s="143" t="str">
        <f>IFERROR(VLOOKUP($B76,'NAV plus Dist'!$B:$AAA,CS$1,FALSE)/VLOOKUP($B75,NAV!$A:$AAA,CS$1,FALSE)*CS77,"")</f>
        <v/>
      </c>
      <c r="CT76" s="143" t="str">
        <f>IFERROR(VLOOKUP($B76,'NAV plus Dist'!$B:$AAA,CT$1,FALSE)/VLOOKUP($B75,NAV!$A:$AAA,CT$1,FALSE)*CT77,"")</f>
        <v/>
      </c>
      <c r="CU76" s="143" t="str">
        <f>IFERROR(VLOOKUP($B76,'NAV plus Dist'!$B:$AAA,CU$1,FALSE)/VLOOKUP($B75,NAV!$A:$AAA,CU$1,FALSE)*CU77,"")</f>
        <v/>
      </c>
      <c r="CV76" s="143" t="str">
        <f>IFERROR(VLOOKUP($B76,'NAV plus Dist'!$B:$AAA,CV$1,FALSE)/VLOOKUP($B75,NAV!$A:$AAA,CV$1,FALSE)*CV77,"")</f>
        <v/>
      </c>
      <c r="CW76" s="143" t="str">
        <f>IFERROR(VLOOKUP($B76,'NAV plus Dist'!$B:$AAA,CW$1,FALSE)/VLOOKUP($B75,NAV!$A:$AAA,CW$1,FALSE)*CW77,"")</f>
        <v/>
      </c>
      <c r="CX76" s="143" t="str">
        <f>IFERROR(VLOOKUP($B76,'NAV plus Dist'!$B:$AAA,CX$1,FALSE)/VLOOKUP($B75,NAV!$A:$AAA,CX$1,FALSE)*CX77,"")</f>
        <v/>
      </c>
      <c r="CY76" s="143" t="str">
        <f>IFERROR(VLOOKUP($B76,'NAV plus Dist'!$B:$AAA,CY$1,FALSE)/VLOOKUP($B75,NAV!$A:$AAA,CY$1,FALSE)*CY77,"")</f>
        <v/>
      </c>
      <c r="CZ76" s="143" t="str">
        <f>IFERROR(VLOOKUP($B76,'NAV plus Dist'!$B:$AAA,CZ$1,FALSE)/VLOOKUP($B75,NAV!$A:$AAA,CZ$1,FALSE)*CZ77,"")</f>
        <v/>
      </c>
      <c r="DA76" s="143" t="str">
        <f>IFERROR(VLOOKUP($B76,'NAV plus Dist'!$B:$AAA,DA$1,FALSE)/VLOOKUP($B75,NAV!$A:$AAA,DA$1,FALSE)*DA77,"")</f>
        <v/>
      </c>
      <c r="DB76" s="143" t="str">
        <f>IFERROR(VLOOKUP($B76,'NAV plus Dist'!$B:$AAA,DB$1,FALSE)/VLOOKUP($B75,NAV!$A:$AAA,DB$1,FALSE)*DB77,"")</f>
        <v/>
      </c>
      <c r="DC76" s="143" t="str">
        <f>IFERROR(VLOOKUP($B76,'NAV plus Dist'!$B:$AAA,DC$1,FALSE)/VLOOKUP($B75,NAV!$A:$AAA,DC$1,FALSE)*DC77,"")</f>
        <v/>
      </c>
      <c r="DD76" s="143" t="str">
        <f>IFERROR(VLOOKUP($B76,'NAV plus Dist'!$B:$AAA,DD$1,FALSE)/VLOOKUP($B75,NAV!$A:$AAA,DD$1,FALSE)*DD77,"")</f>
        <v/>
      </c>
      <c r="DE76" s="143" t="str">
        <f>IFERROR(VLOOKUP($B76,'NAV plus Dist'!$B:$AAA,DE$1,FALSE)/VLOOKUP($B75,NAV!$A:$AAA,DE$1,FALSE)*DE77,"")</f>
        <v/>
      </c>
      <c r="DF76" s="143" t="str">
        <f>IFERROR(VLOOKUP($B76,'NAV plus Dist'!$B:$AAA,DF$1,FALSE)/VLOOKUP($B75,NAV!$A:$AAA,DF$1,FALSE)*DF77,"")</f>
        <v/>
      </c>
      <c r="DG76" s="143" t="str">
        <f>IFERROR(VLOOKUP($B76,'NAV plus Dist'!$B:$AAA,DG$1,FALSE)/VLOOKUP($B75,NAV!$A:$AAA,DG$1,FALSE)*DG77,"")</f>
        <v/>
      </c>
      <c r="DH76" s="143" t="str">
        <f>IFERROR(VLOOKUP($B76,'NAV plus Dist'!$B:$AAA,DH$1,FALSE)/VLOOKUP($B75,NAV!$A:$AAA,DH$1,FALSE)*DH77,"")</f>
        <v/>
      </c>
    </row>
    <row r="77" spans="1:112">
      <c r="A77" s="94">
        <f t="shared" si="37"/>
        <v>124</v>
      </c>
      <c r="B77" s="168">
        <f t="shared" si="38"/>
        <v>42308</v>
      </c>
      <c r="C77" s="143">
        <f>IFERROR(VLOOKUP($B77,'NAV plus Dist'!$B:$FD,C$1,FALSE)/VLOOKUP($B76,NAV!$A:$FC,C$1,FALSE)*C78,"")</f>
        <v>5.3641388470489657</v>
      </c>
      <c r="D77" s="143" t="str">
        <f>IFERROR(VLOOKUP($B77,'NAV plus Dist'!$B:$FD,D$1,FALSE)/VLOOKUP($B76,NAV!$A:$FC,D$1,FALSE)*D78,"")</f>
        <v/>
      </c>
      <c r="E77" s="143" t="str">
        <f>IFERROR(VLOOKUP($B77,'NAV plus Dist'!$B:$FD,E$1,FALSE)/VLOOKUP($B76,NAV!$A:$FC,E$1,FALSE)*E78,"")</f>
        <v/>
      </c>
      <c r="F77" s="143" t="str">
        <f>IFERROR(VLOOKUP($B77,'NAV plus Dist'!$B:$FD,F$1,FALSE)/VLOOKUP($B76,NAV!$A:$FC,F$1,FALSE)*F78,"")</f>
        <v/>
      </c>
      <c r="G77" s="143" t="str">
        <f>IFERROR(VLOOKUP($B77,'NAV plus Dist'!$B:$FD,G$1,FALSE)/VLOOKUP($B76,NAV!$A:$FC,G$1,FALSE)*G78,"")</f>
        <v/>
      </c>
      <c r="H77" s="143" t="str">
        <f>IFERROR(VLOOKUP($B77,'NAV plus Dist'!$B:$FD,H$1,FALSE)/VLOOKUP($B76,NAV!$A:$FC,H$1,FALSE)*H78,"")</f>
        <v/>
      </c>
      <c r="I77" s="143" t="str">
        <f>IFERROR(VLOOKUP($B77,'NAV plus Dist'!$B:$FD,I$1,FALSE)/VLOOKUP($B76,NAV!$A:$FC,I$1,FALSE)*I78,"")</f>
        <v/>
      </c>
      <c r="J77" s="143" t="str">
        <f>IFERROR(VLOOKUP($B77,'NAV plus Dist'!$B:$FD,J$1,FALSE)/VLOOKUP($B76,NAV!$A:$FC,J$1,FALSE)*J78,"")</f>
        <v/>
      </c>
      <c r="K77" s="143" t="str">
        <f>IFERROR(VLOOKUP($B77,'NAV plus Dist'!$B:$FD,K$1,FALSE)/VLOOKUP($B76,NAV!$A:$FC,K$1,FALSE)*K78,"")</f>
        <v/>
      </c>
      <c r="L77" s="143" t="str">
        <f>IFERROR(VLOOKUP($B77,'NAV plus Dist'!$B:$FD,L$1,FALSE)/VLOOKUP($B76,NAV!$A:$FC,L$1,FALSE)*L78,"")</f>
        <v/>
      </c>
      <c r="M77" s="143" t="str">
        <f>IFERROR(VLOOKUP($B77,'NAV plus Dist'!$B:$FD,M$1,FALSE)/VLOOKUP($B76,NAV!$A:$FC,M$1,FALSE)*M78,"")</f>
        <v/>
      </c>
      <c r="N77" s="143" t="str">
        <f>IFERROR(VLOOKUP($B77,'NAV plus Dist'!$B:$FD,N$1,FALSE)/VLOOKUP($B76,NAV!$A:$FC,N$1,FALSE)*N78,"")</f>
        <v/>
      </c>
      <c r="O77" s="143">
        <f>IFERROR(VLOOKUP($B77,'NAV plus Dist'!$B:$FD,O$1,FALSE)/VLOOKUP($B76,NAV!$A:$FC,O$1,FALSE)*O78,"")</f>
        <v>1.4646831077746021</v>
      </c>
      <c r="P77" s="143">
        <f>IFERROR(VLOOKUP($B77,'NAV plus Dist'!$B:$FD,P$1,FALSE)/VLOOKUP($B76,NAV!$A:$FC,P$1,FALSE)*P78,"")</f>
        <v>1.6817570699967297</v>
      </c>
      <c r="Q77" s="143" t="str">
        <f>IFERROR(VLOOKUP($B77,'NAV plus Dist'!$B:$FD,Q$1,FALSE)/VLOOKUP($B76,NAV!$A:$FC,Q$1,FALSE)*Q78,"")</f>
        <v/>
      </c>
      <c r="R77" s="143" t="str">
        <f>IFERROR(VLOOKUP($B77,'NAV plus Dist'!$B:$FD,R$1,FALSE)/VLOOKUP($B76,NAV!$A:$FC,R$1,FALSE)*R78,"")</f>
        <v/>
      </c>
      <c r="S77" s="143" t="str">
        <f>IFERROR(VLOOKUP($B77,'NAV plus Dist'!$B:$FD,S$1,FALSE)/VLOOKUP($B76,NAV!$A:$FC,S$1,FALSE)*S78,"")</f>
        <v/>
      </c>
      <c r="T77" s="143" t="str">
        <f>IFERROR(VLOOKUP($B77,'NAV plus Dist'!$B:$FD,T$1,FALSE)/VLOOKUP($B76,NAV!$A:$FC,T$1,FALSE)*T78,"")</f>
        <v/>
      </c>
      <c r="U77" s="143" t="str">
        <f>IFERROR(VLOOKUP($B77,'NAV plus Dist'!$B:$FD,U$1,FALSE)/VLOOKUP($B76,NAV!$A:$FC,U$1,FALSE)*U78,"")</f>
        <v/>
      </c>
      <c r="V77" s="143" t="str">
        <f>IFERROR(VLOOKUP($B77,'NAV plus Dist'!$B:$FD,V$1,FALSE)/VLOOKUP($B76,NAV!$A:$FC,V$1,FALSE)*V78,"")</f>
        <v/>
      </c>
      <c r="W77" s="143" t="str">
        <f>IFERROR(VLOOKUP($B77,'NAV plus Dist'!$B:$FD,W$1,FALSE)/VLOOKUP($B76,NAV!$A:$FC,W$1,FALSE)*W78,"")</f>
        <v/>
      </c>
      <c r="X77" s="143" t="str">
        <f>IFERROR(VLOOKUP($B77,'NAV plus Dist'!$B:$FD,X$1,FALSE)/VLOOKUP($B76,NAV!$A:$FC,X$1,FALSE)*X78,"")</f>
        <v/>
      </c>
      <c r="Y77" s="143" t="str">
        <f>IFERROR(VLOOKUP($B77,'NAV plus Dist'!$B:$FD,Y$1,FALSE)/VLOOKUP($B76,NAV!$A:$FC,Y$1,FALSE)*Y78,"")</f>
        <v/>
      </c>
      <c r="Z77" s="143" t="str">
        <f>IFERROR(VLOOKUP($B77,'NAV plus Dist'!$B:$FD,Z$1,FALSE)/VLOOKUP($B76,NAV!$A:$FC,Z$1,FALSE)*Z78,"")</f>
        <v/>
      </c>
      <c r="AA77" s="143">
        <f>IFERROR(VLOOKUP($B77,'NAV plus Dist'!$B:$FD,AA$1,FALSE)/VLOOKUP($B76,NAV!$A:$FC,AA$1,FALSE)*AA78,"")</f>
        <v>2.8279294073394472</v>
      </c>
      <c r="AB77" s="143" t="str">
        <f>IFERROR(VLOOKUP($B77,'NAV plus Dist'!$B:$FD,AB$1,FALSE)/VLOOKUP($B76,NAV!$A:$FC,AB$1,FALSE)*AB78,"")</f>
        <v/>
      </c>
      <c r="AC77" s="143">
        <f>IFERROR(VLOOKUP($B77,'NAV plus Dist'!$B:$FD,AC$1,FALSE)/VLOOKUP($B76,NAV!$A:$FC,AC$1,FALSE)*AC78,"")</f>
        <v>3.1569690915978126</v>
      </c>
      <c r="AD77" s="143" t="str">
        <f>IFERROR(VLOOKUP($B77,'NAV plus Dist'!$B:$FD,AD$1,FALSE)/VLOOKUP($B76,NAV!$A:$FC,AD$1,FALSE)*AD78,"")</f>
        <v/>
      </c>
      <c r="AE77" s="143" t="str">
        <f>IFERROR(VLOOKUP($B77,'NAV plus Dist'!$B:$FD,AE$1,FALSE)/VLOOKUP($B76,NAV!$A:$FC,AE$1,FALSE)*AE78,"")</f>
        <v/>
      </c>
      <c r="AF77" s="143">
        <f>IFERROR(VLOOKUP($B77,'NAV plus Dist'!$B:$FD,AF$1,FALSE)/VLOOKUP($B76,NAV!$A:$FC,AF$1,FALSE)*AF78,"")</f>
        <v>2.2099994153810485</v>
      </c>
      <c r="AG77" s="143" t="str">
        <f>IFERROR(VLOOKUP($B77,'NAV plus Dist'!$B:$FD,AG$1,FALSE)/VLOOKUP($B76,NAV!$A:$FC,AG$1,FALSE)*AG78,"")</f>
        <v/>
      </c>
      <c r="AH77" s="143" t="str">
        <f>IFERROR(VLOOKUP($B77,'NAV plus Dist'!$B:$FD,AH$1,FALSE)/VLOOKUP($B76,NAV!$A:$FC,AH$1,FALSE)*AH78,"")</f>
        <v/>
      </c>
      <c r="AI77" s="143" t="str">
        <f>IFERROR(VLOOKUP($B77,'NAV plus Dist'!$B:$FD,AI$1,FALSE)/VLOOKUP($B76,NAV!$A:$FC,AI$1,FALSE)*AI78,"")</f>
        <v/>
      </c>
      <c r="AJ77" s="143" t="str">
        <f>IFERROR(VLOOKUP($B77,'NAV plus Dist'!$B:$FD,AJ$1,FALSE)/VLOOKUP($B76,NAV!$A:$FC,AJ$1,FALSE)*AJ78,"")</f>
        <v/>
      </c>
      <c r="AK77" s="169" t="str">
        <f>IFERROR(VLOOKUP($B77,'NAV plus Dist'!$B:$FD,AK$1,FALSE)/VLOOKUP($B76,NAV!$A:$FC,AK$1,FALSE)*AK78,"")</f>
        <v/>
      </c>
      <c r="AL77" s="169" t="str">
        <f>IFERROR(VLOOKUP($B77,'NAV plus Dist'!$B:$FD,AL$1,FALSE)/VLOOKUP($B76,NAV!$A:$FC,AL$1,FALSE)*AL78,"")</f>
        <v/>
      </c>
      <c r="AM77" s="143" t="str">
        <f>IFERROR(VLOOKUP($B77,'NAV plus Dist'!$B:$FD,AM$1,FALSE)/VLOOKUP($B76,NAV!$A:$FC,AM$1,FALSE)*AM78,"")</f>
        <v/>
      </c>
      <c r="AN77" s="143" t="str">
        <f>IFERROR(VLOOKUP($B77,'NAV plus Dist'!$B:$FD,AN$1,FALSE)/VLOOKUP($B76,NAV!$A:$FC,AN$1,FALSE)*AN78,"")</f>
        <v/>
      </c>
      <c r="AO77" s="143" t="str">
        <f>IFERROR(VLOOKUP($B77,'NAV plus Dist'!$B:$FD,AO$1,FALSE)/VLOOKUP($B76,NAV!$A:$FC,AO$1,FALSE)*AO78,"")</f>
        <v/>
      </c>
      <c r="AP77" s="170" t="str">
        <f>IFERROR(VLOOKUP($B77,'NAV plus Dist'!$B:$FD,AP$1,FALSE)/VLOOKUP($B76,NAV!$A:$FC,AP$1,FALSE)*AP78,"")</f>
        <v/>
      </c>
      <c r="AQ77" s="143" t="str">
        <f>IFERROR(VLOOKUP($B77,'NAV plus Dist'!$B:$FD,AQ$1,FALSE)/VLOOKUP($B76,NAV!$A:$FC,AQ$1,FALSE)*AQ78,"")</f>
        <v/>
      </c>
      <c r="AR77" s="143" t="str">
        <f>IFERROR(VLOOKUP($B77,'NAV plus Dist'!$B:$FD,AR$1,FALSE)/VLOOKUP($B76,NAV!$A:$FC,AR$1,FALSE)*AR78,"")</f>
        <v/>
      </c>
      <c r="AS77" s="143" t="str">
        <f>IFERROR(VLOOKUP($B77,'NAV plus Dist'!$B:$FD,AS$1,FALSE)/VLOOKUP($B76,NAV!$A:$FC,AS$1,FALSE)*AS78,"")</f>
        <v/>
      </c>
      <c r="AT77" s="143" t="str">
        <f>IFERROR(VLOOKUP($B77,'NAV plus Dist'!$B:$FD,AT$1,FALSE)/VLOOKUP($B76,NAV!$A:$FC,AT$1,FALSE)*AT78,"")</f>
        <v/>
      </c>
      <c r="AU77" s="143" t="str">
        <f>IFERROR(VLOOKUP($B77,'NAV plus Dist'!$B:$FD,AU$1,FALSE)/VLOOKUP($B76,NAV!$A:$FC,AU$1,FALSE)*AU78,"")</f>
        <v/>
      </c>
      <c r="AV77" s="143" t="str">
        <f>IFERROR(VLOOKUP($B77,'NAV plus Dist'!$B:$FD,AV$1,FALSE)/VLOOKUP($B76,NAV!$A:$FC,AV$1,FALSE)*AV78,"")</f>
        <v/>
      </c>
      <c r="AW77" s="143" t="str">
        <f>IFERROR(VLOOKUP($B77,'NAV plus Dist'!$B:$FD,AW$1,FALSE)/VLOOKUP($B76,NAV!$A:$FC,AW$1,FALSE)*AW78,"")</f>
        <v/>
      </c>
      <c r="AX77" s="143" t="str">
        <f>IFERROR(VLOOKUP($B77,'NAV plus Dist'!$B:$FD,AX$1,FALSE)/VLOOKUP($B76,NAV!$A:$FC,AX$1,FALSE)*AX78,"")</f>
        <v/>
      </c>
      <c r="AY77" s="143" t="str">
        <f>IFERROR(VLOOKUP($B77,'NAV plus Dist'!$B:$FD,AY$1,FALSE)/VLOOKUP($B76,NAV!$A:$FC,AY$1,FALSE)*AY78,"")</f>
        <v/>
      </c>
      <c r="AZ77" s="143" t="str">
        <f>IFERROR(VLOOKUP($B77,'NAV plus Dist'!$B:$FD,AZ$1,FALSE)/VLOOKUP($B76,NAV!$A:$FC,AZ$1,FALSE)*AZ78,"")</f>
        <v/>
      </c>
      <c r="BA77" s="143" t="str">
        <f>IFERROR(VLOOKUP($B77,'NAV plus Dist'!$B:$FD,BA$1,FALSE)/VLOOKUP($B76,NAV!$A:$FC,BA$1,FALSE)*BA78,"")</f>
        <v/>
      </c>
      <c r="BB77" s="143" t="str">
        <f>IFERROR(VLOOKUP($B77,'NAV plus Dist'!$B:$FD,BB$1,FALSE)/VLOOKUP($B76,NAV!$A:$FC,BB$1,FALSE)*BB78,"")</f>
        <v/>
      </c>
      <c r="BC77" s="143" t="str">
        <f>IFERROR(VLOOKUP($B77,'NAV plus Dist'!$B:$FD,BC$1,FALSE)/VLOOKUP($B76,NAV!$A:$FC,BC$1,FALSE)*BC78,"")</f>
        <v/>
      </c>
      <c r="BD77" s="143" t="str">
        <f>IFERROR(VLOOKUP($B77,'NAV plus Dist'!$B:$FD,BD$1,FALSE)/VLOOKUP($B76,NAV!$A:$FC,BD$1,FALSE)*BD78,"")</f>
        <v/>
      </c>
      <c r="BE77" s="143" t="str">
        <f>IFERROR(VLOOKUP($B77,'NAV plus Dist'!$B:$FD,BE$1,FALSE)/VLOOKUP($B76,NAV!$A:$FC,BE$1,FALSE)*BE78,"")</f>
        <v/>
      </c>
      <c r="BF77" s="143" t="str">
        <f>IFERROR(VLOOKUP($B77,'NAV plus Dist'!$B:$FD,BF$1,FALSE)/VLOOKUP($B76,NAV!$A:$FC,BF$1,FALSE)*BF78,"")</f>
        <v/>
      </c>
      <c r="BG77" s="143" t="str">
        <f>IFERROR(VLOOKUP($B77,'NAV plus Dist'!$B:$FD,BG$1,FALSE)/VLOOKUP($B76,NAV!$A:$FC,BG$1,FALSE)*BG78,"")</f>
        <v/>
      </c>
      <c r="BH77" s="143" t="str">
        <f>IFERROR(VLOOKUP($B77,'NAV plus Dist'!$B:$FD,BH$1,FALSE)/VLOOKUP($B76,NAV!$A:$FC,BH$1,FALSE)*BH78,"")</f>
        <v/>
      </c>
      <c r="BI77" s="143" t="str">
        <f>IFERROR(VLOOKUP($B77,'NAV plus Dist'!$B:$FD,BI$1,FALSE)/VLOOKUP($B76,NAV!$A:$FC,BI$1,FALSE)*BI78,"")</f>
        <v/>
      </c>
      <c r="BJ77" s="143" t="str">
        <f>IFERROR(VLOOKUP($B77,'NAV plus Dist'!$B:$FD,BJ$1,FALSE)/VLOOKUP($B76,NAV!$A:$FC,BJ$1,FALSE)*BJ78,"")</f>
        <v/>
      </c>
      <c r="BK77" s="143" t="str">
        <f>IFERROR(VLOOKUP($B77,'NAV plus Dist'!$B:$FD,BK$1,FALSE)/VLOOKUP($B76,NAV!$A:$FC,BK$1,FALSE)*BK78,"")</f>
        <v/>
      </c>
      <c r="BL77" s="143" t="str">
        <f>IFERROR(VLOOKUP($B77,'NAV plus Dist'!$B:$FD,BL$1,FALSE)/VLOOKUP($B76,NAV!$A:$FC,BL$1,FALSE)*BL78,"")</f>
        <v/>
      </c>
      <c r="BM77" s="143" t="str">
        <f>IFERROR(VLOOKUP($B77,'NAV plus Dist'!$B:$FD,BM$1,FALSE)/VLOOKUP($B76,NAV!$A:$FC,BM$1,FALSE)*BM78,"")</f>
        <v/>
      </c>
      <c r="BN77" s="143" t="str">
        <f>IFERROR(VLOOKUP($B77,'NAV plus Dist'!$B:$FD,BN$1,FALSE)/VLOOKUP($B76,NAV!$A:$FC,BN$1,FALSE)*BN78,"")</f>
        <v/>
      </c>
      <c r="BO77" s="143" t="str">
        <f>IFERROR(VLOOKUP($B77,'NAV plus Dist'!$B:$FD,BO$1,FALSE)/VLOOKUP($B76,NAV!$A:$FC,BO$1,FALSE)*BO78,"")</f>
        <v/>
      </c>
      <c r="BP77" s="143" t="str">
        <f>IFERROR(VLOOKUP($B77,'NAV plus Dist'!$B:$FD,BP$1,FALSE)/VLOOKUP($B76,NAV!$A:$FC,BP$1,FALSE)*BP78,"")</f>
        <v/>
      </c>
      <c r="BQ77" s="143" t="str">
        <f>IFERROR(VLOOKUP($B77,'NAV plus Dist'!$B:$FD,BQ$1,FALSE)/VLOOKUP($B76,NAV!$A:$FC,BQ$1,FALSE)*BQ78,"")</f>
        <v/>
      </c>
      <c r="BR77" s="143" t="str">
        <f>IFERROR(VLOOKUP($B77,'NAV plus Dist'!$B:$FD,BR$1,FALSE)/VLOOKUP($B76,NAV!$A:$FC,BR$1,FALSE)*BR78,"")</f>
        <v/>
      </c>
      <c r="BS77" s="143" t="str">
        <f>IFERROR(VLOOKUP($B77,'NAV plus Dist'!$B:$FD,BS$1,FALSE)/VLOOKUP($B76,NAV!$A:$FC,BS$1,FALSE)*BS78,"")</f>
        <v/>
      </c>
      <c r="BT77" s="143" t="str">
        <f>IFERROR(VLOOKUP($B77,'NAV plus Dist'!$B:$FD,BT$1,FALSE)/VLOOKUP($B76,NAV!$A:$FC,BT$1,FALSE)*BT78,"")</f>
        <v/>
      </c>
      <c r="BU77" s="143" t="str">
        <f>IFERROR(VLOOKUP($B77,'NAV plus Dist'!$B:$FD,BU$1,FALSE)/VLOOKUP($B76,NAV!$A:$FC,BU$1,FALSE)*BU78,"")</f>
        <v/>
      </c>
      <c r="BV77" s="143" t="str">
        <f>IFERROR(VLOOKUP($B77,'NAV plus Dist'!$B:$FD,BV$1,FALSE)/VLOOKUP($B76,NAV!$A:$FC,BV$1,FALSE)*BV78,"")</f>
        <v/>
      </c>
      <c r="BW77" s="143" t="str">
        <f>IFERROR(VLOOKUP($B77,'NAV plus Dist'!$B:$FD,BW$1,FALSE)/VLOOKUP($B76,NAV!$A:$FC,BW$1,FALSE)*BW78,"")</f>
        <v/>
      </c>
      <c r="BX77" s="143" t="str">
        <f>IFERROR(VLOOKUP($B77,'NAV plus Dist'!$B:$FD,BX$1,FALSE)/VLOOKUP($B76,NAV!$A:$FC,BX$1,FALSE)*BX78,"")</f>
        <v/>
      </c>
      <c r="BY77" s="143" t="str">
        <f>IFERROR(VLOOKUP($B77,'NAV plus Dist'!$B:$FD,BY$1,FALSE)/VLOOKUP($B76,NAV!$A:$FC,BY$1,FALSE)*BY78,"")</f>
        <v/>
      </c>
      <c r="BZ77" s="143" t="str">
        <f>IFERROR(VLOOKUP($B77,'NAV plus Dist'!$B:$FD,BZ$1,FALSE)/VLOOKUP($B76,NAV!$A:$FC,BZ$1,FALSE)*BZ78,"")</f>
        <v/>
      </c>
      <c r="CA77" s="143" t="str">
        <f>IFERROR(VLOOKUP($B77,'NAV plus Dist'!$B:$FD,CA$1,FALSE)/VLOOKUP($B76,NAV!$A:$FC,CA$1,FALSE)*CA78,"")</f>
        <v/>
      </c>
      <c r="CB77" s="143" t="str">
        <f>IFERROR(VLOOKUP($B77,'NAV plus Dist'!$B:$FD,CB$1,FALSE)/VLOOKUP($B76,NAV!$A:$FC,CB$1,FALSE)*CB78,"")</f>
        <v/>
      </c>
      <c r="CC77" s="143" t="str">
        <f>IFERROR(VLOOKUP($B77,'NAV plus Dist'!$B:$FD,CC$1,FALSE)/VLOOKUP($B76,NAV!$A:$FC,CC$1,FALSE)*CC78,"")</f>
        <v/>
      </c>
      <c r="CD77" s="143" t="str">
        <f>IFERROR(VLOOKUP($B77,'NAV plus Dist'!$B:$FD,CD$1,FALSE)/VLOOKUP($B76,NAV!$A:$FC,CD$1,FALSE)*CD78,"")</f>
        <v/>
      </c>
      <c r="CE77" s="143" t="str">
        <f>IFERROR(VLOOKUP($B77,'NAV plus Dist'!$B:$FD,CE$1,FALSE)/VLOOKUP($B76,NAV!$A:$FC,CE$1,FALSE)*CE78,"")</f>
        <v/>
      </c>
      <c r="CF77" s="143" t="str">
        <f>IFERROR(VLOOKUP($B77,'NAV plus Dist'!$B:$FD,CF$1,FALSE)/VLOOKUP($B76,NAV!$A:$FC,CF$1,FALSE)*CF78,"")</f>
        <v/>
      </c>
      <c r="CG77" s="143" t="str">
        <f>IFERROR(VLOOKUP($B77,'NAV plus Dist'!$B:$FD,CG$1,FALSE)/VLOOKUP($B76,NAV!$A:$FC,CG$1,FALSE)*CG78,"")</f>
        <v/>
      </c>
      <c r="CH77" s="143" t="str">
        <f>IFERROR(VLOOKUP($B77,'NAV plus Dist'!$B:$FD,CH$1,FALSE)/VLOOKUP($B76,NAV!$A:$FC,CH$1,FALSE)*CH78,"")</f>
        <v/>
      </c>
      <c r="CI77" s="143" t="str">
        <f>IFERROR(VLOOKUP($B77,'NAV plus Dist'!$B:$FD,CI$1,FALSE)/VLOOKUP($B76,NAV!$A:$FC,CI$1,FALSE)*CI78,"")</f>
        <v/>
      </c>
      <c r="CJ77" s="143" t="str">
        <f>IFERROR(VLOOKUP($B77,'NAV plus Dist'!$B:$FD,CJ$1,FALSE)/VLOOKUP($B76,NAV!$A:$FC,CJ$1,FALSE)*CJ78,"")</f>
        <v/>
      </c>
      <c r="CK77" s="143" t="str">
        <f>IFERROR(VLOOKUP($B77,'NAV plus Dist'!$B:$AAA,CK$1,FALSE)/VLOOKUP($B76,NAV!$A:$AAA,CK$1,FALSE)*CK78,"")</f>
        <v/>
      </c>
      <c r="CL77" s="143" t="str">
        <f>IFERROR(VLOOKUP($B77,'NAV plus Dist'!$B:$AAA,CL$1,FALSE)/VLOOKUP($B76,NAV!$A:$AAA,CL$1,FALSE)*CL78,"")</f>
        <v/>
      </c>
      <c r="CM77" s="143" t="str">
        <f>IFERROR(VLOOKUP($B77,'NAV plus Dist'!$B:$AAA,CM$1,FALSE)/VLOOKUP($B76,NAV!$A:$AAA,CM$1,FALSE)*CM78,"")</f>
        <v/>
      </c>
      <c r="CN77" s="143" t="str">
        <f>IFERROR(VLOOKUP($B77,'NAV plus Dist'!$B:$AAA,CN$1,FALSE)/VLOOKUP($B76,NAV!$A:$AAA,CN$1,FALSE)*CN78,"")</f>
        <v/>
      </c>
      <c r="CO77" s="143" t="str">
        <f>IFERROR(VLOOKUP($B77,'NAV plus Dist'!$B:$AAA,CO$1,FALSE)/VLOOKUP($B76,NAV!$A:$AAA,CO$1,FALSE)*CO78,"")</f>
        <v/>
      </c>
      <c r="CP77" s="143" t="str">
        <f>IFERROR(VLOOKUP($B77,'NAV plus Dist'!$B:$AAA,CP$1,FALSE)/VLOOKUP($B76,NAV!$A:$AAA,CP$1,FALSE)*CP78,"")</f>
        <v/>
      </c>
      <c r="CQ77" s="143" t="str">
        <f>IFERROR(VLOOKUP($B77,'NAV plus Dist'!$B:$AAA,CQ$1,FALSE)/VLOOKUP($B76,NAV!$A:$AAA,CQ$1,FALSE)*CQ78,"")</f>
        <v/>
      </c>
      <c r="CR77" s="143" t="str">
        <f>IFERROR(VLOOKUP($B77,'NAV plus Dist'!$B:$AAA,CR$1,FALSE)/VLOOKUP($B76,NAV!$A:$AAA,CR$1,FALSE)*CR78,"")</f>
        <v/>
      </c>
      <c r="CS77" s="143" t="str">
        <f>IFERROR(VLOOKUP($B77,'NAV plus Dist'!$B:$AAA,CS$1,FALSE)/VLOOKUP($B76,NAV!$A:$AAA,CS$1,FALSE)*CS78,"")</f>
        <v/>
      </c>
      <c r="CT77" s="143" t="str">
        <f>IFERROR(VLOOKUP($B77,'NAV plus Dist'!$B:$AAA,CT$1,FALSE)/VLOOKUP($B76,NAV!$A:$AAA,CT$1,FALSE)*CT78,"")</f>
        <v/>
      </c>
      <c r="CU77" s="143" t="str">
        <f>IFERROR(VLOOKUP($B77,'NAV plus Dist'!$B:$AAA,CU$1,FALSE)/VLOOKUP($B76,NAV!$A:$AAA,CU$1,FALSE)*CU78,"")</f>
        <v/>
      </c>
      <c r="CV77" s="143" t="str">
        <f>IFERROR(VLOOKUP($B77,'NAV plus Dist'!$B:$AAA,CV$1,FALSE)/VLOOKUP($B76,NAV!$A:$AAA,CV$1,FALSE)*CV78,"")</f>
        <v/>
      </c>
      <c r="CW77" s="143" t="str">
        <f>IFERROR(VLOOKUP($B77,'NAV plus Dist'!$B:$AAA,CW$1,FALSE)/VLOOKUP($B76,NAV!$A:$AAA,CW$1,FALSE)*CW78,"")</f>
        <v/>
      </c>
      <c r="CX77" s="143" t="str">
        <f>IFERROR(VLOOKUP($B77,'NAV plus Dist'!$B:$AAA,CX$1,FALSE)/VLOOKUP($B76,NAV!$A:$AAA,CX$1,FALSE)*CX78,"")</f>
        <v/>
      </c>
      <c r="CY77" s="143" t="str">
        <f>IFERROR(VLOOKUP($B77,'NAV plus Dist'!$B:$AAA,CY$1,FALSE)/VLOOKUP($B76,NAV!$A:$AAA,CY$1,FALSE)*CY78,"")</f>
        <v/>
      </c>
      <c r="CZ77" s="143" t="str">
        <f>IFERROR(VLOOKUP($B77,'NAV plus Dist'!$B:$AAA,CZ$1,FALSE)/VLOOKUP($B76,NAV!$A:$AAA,CZ$1,FALSE)*CZ78,"")</f>
        <v/>
      </c>
      <c r="DA77" s="143" t="str">
        <f>IFERROR(VLOOKUP($B77,'NAV plus Dist'!$B:$AAA,DA$1,FALSE)/VLOOKUP($B76,NAV!$A:$AAA,DA$1,FALSE)*DA78,"")</f>
        <v/>
      </c>
      <c r="DB77" s="143" t="str">
        <f>IFERROR(VLOOKUP($B77,'NAV plus Dist'!$B:$AAA,DB$1,FALSE)/VLOOKUP($B76,NAV!$A:$AAA,DB$1,FALSE)*DB78,"")</f>
        <v/>
      </c>
      <c r="DC77" s="143" t="str">
        <f>IFERROR(VLOOKUP($B77,'NAV plus Dist'!$B:$AAA,DC$1,FALSE)/VLOOKUP($B76,NAV!$A:$AAA,DC$1,FALSE)*DC78,"")</f>
        <v/>
      </c>
      <c r="DD77" s="143" t="str">
        <f>IFERROR(VLOOKUP($B77,'NAV plus Dist'!$B:$AAA,DD$1,FALSE)/VLOOKUP($B76,NAV!$A:$AAA,DD$1,FALSE)*DD78,"")</f>
        <v/>
      </c>
      <c r="DE77" s="143" t="str">
        <f>IFERROR(VLOOKUP($B77,'NAV plus Dist'!$B:$AAA,DE$1,FALSE)/VLOOKUP($B76,NAV!$A:$AAA,DE$1,FALSE)*DE78,"")</f>
        <v/>
      </c>
      <c r="DF77" s="143" t="str">
        <f>IFERROR(VLOOKUP($B77,'NAV plus Dist'!$B:$AAA,DF$1,FALSE)/VLOOKUP($B76,NAV!$A:$AAA,DF$1,FALSE)*DF78,"")</f>
        <v/>
      </c>
      <c r="DG77" s="143" t="str">
        <f>IFERROR(VLOOKUP($B77,'NAV plus Dist'!$B:$AAA,DG$1,FALSE)/VLOOKUP($B76,NAV!$A:$AAA,DG$1,FALSE)*DG78,"")</f>
        <v/>
      </c>
      <c r="DH77" s="143" t="str">
        <f>IFERROR(VLOOKUP($B77,'NAV plus Dist'!$B:$AAA,DH$1,FALSE)/VLOOKUP($B76,NAV!$A:$AAA,DH$1,FALSE)*DH78,"")</f>
        <v/>
      </c>
    </row>
    <row r="78" spans="1:112">
      <c r="A78" s="94">
        <f t="shared" si="37"/>
        <v>123</v>
      </c>
      <c r="B78" s="168">
        <f t="shared" si="38"/>
        <v>42338</v>
      </c>
      <c r="C78" s="143">
        <f>IFERROR(VLOOKUP($B78,'NAV plus Dist'!$B:$FD,C$1,FALSE)/VLOOKUP($B77,NAV!$A:$FC,C$1,FALSE)*C79,"")</f>
        <v>4.8930229431201511</v>
      </c>
      <c r="D78" s="143" t="str">
        <f>IFERROR(VLOOKUP($B78,'NAV plus Dist'!$B:$FD,D$1,FALSE)/VLOOKUP($B77,NAV!$A:$FC,D$1,FALSE)*D79,"")</f>
        <v/>
      </c>
      <c r="E78" s="143" t="str">
        <f>IFERROR(VLOOKUP($B78,'NAV plus Dist'!$B:$FD,E$1,FALSE)/VLOOKUP($B77,NAV!$A:$FC,E$1,FALSE)*E79,"")</f>
        <v/>
      </c>
      <c r="F78" s="143" t="str">
        <f>IFERROR(VLOOKUP($B78,'NAV plus Dist'!$B:$FD,F$1,FALSE)/VLOOKUP($B77,NAV!$A:$FC,F$1,FALSE)*F79,"")</f>
        <v/>
      </c>
      <c r="G78" s="143" t="str">
        <f>IFERROR(VLOOKUP($B78,'NAV plus Dist'!$B:$FD,G$1,FALSE)/VLOOKUP($B77,NAV!$A:$FC,G$1,FALSE)*G79,"")</f>
        <v/>
      </c>
      <c r="H78" s="143" t="str">
        <f>IFERROR(VLOOKUP($B78,'NAV plus Dist'!$B:$FD,H$1,FALSE)/VLOOKUP($B77,NAV!$A:$FC,H$1,FALSE)*H79,"")</f>
        <v/>
      </c>
      <c r="I78" s="143" t="str">
        <f>IFERROR(VLOOKUP($B78,'NAV plus Dist'!$B:$FD,I$1,FALSE)/VLOOKUP($B77,NAV!$A:$FC,I$1,FALSE)*I79,"")</f>
        <v/>
      </c>
      <c r="J78" s="143" t="str">
        <f>IFERROR(VLOOKUP($B78,'NAV plus Dist'!$B:$FD,J$1,FALSE)/VLOOKUP($B77,NAV!$A:$FC,J$1,FALSE)*J79,"")</f>
        <v/>
      </c>
      <c r="K78" s="143" t="str">
        <f>IFERROR(VLOOKUP($B78,'NAV plus Dist'!$B:$FD,K$1,FALSE)/VLOOKUP($B77,NAV!$A:$FC,K$1,FALSE)*K79,"")</f>
        <v/>
      </c>
      <c r="L78" s="143" t="str">
        <f>IFERROR(VLOOKUP($B78,'NAV plus Dist'!$B:$FD,L$1,FALSE)/VLOOKUP($B77,NAV!$A:$FC,L$1,FALSE)*L79,"")</f>
        <v/>
      </c>
      <c r="M78" s="143" t="str">
        <f>IFERROR(VLOOKUP($B78,'NAV plus Dist'!$B:$FD,M$1,FALSE)/VLOOKUP($B77,NAV!$A:$FC,M$1,FALSE)*M79,"")</f>
        <v/>
      </c>
      <c r="N78" s="143" t="str">
        <f>IFERROR(VLOOKUP($B78,'NAV plus Dist'!$B:$FD,N$1,FALSE)/VLOOKUP($B77,NAV!$A:$FC,N$1,FALSE)*N79,"")</f>
        <v/>
      </c>
      <c r="O78" s="143">
        <f>IFERROR(VLOOKUP($B78,'NAV plus Dist'!$B:$FD,O$1,FALSE)/VLOOKUP($B77,NAV!$A:$FC,O$1,FALSE)*O79,"")</f>
        <v>1.3514015907054409</v>
      </c>
      <c r="P78" s="143">
        <f>IFERROR(VLOOKUP($B78,'NAV plus Dist'!$B:$FD,P$1,FALSE)/VLOOKUP($B77,NAV!$A:$FC,P$1,FALSE)*P79,"")</f>
        <v>1.5490734525998098</v>
      </c>
      <c r="Q78" s="143" t="str">
        <f>IFERROR(VLOOKUP($B78,'NAV plus Dist'!$B:$FD,Q$1,FALSE)/VLOOKUP($B77,NAV!$A:$FC,Q$1,FALSE)*Q79,"")</f>
        <v/>
      </c>
      <c r="R78" s="143" t="str">
        <f>IFERROR(VLOOKUP($B78,'NAV plus Dist'!$B:$FD,R$1,FALSE)/VLOOKUP($B77,NAV!$A:$FC,R$1,FALSE)*R79,"")</f>
        <v/>
      </c>
      <c r="S78" s="143" t="str">
        <f>IFERROR(VLOOKUP($B78,'NAV plus Dist'!$B:$FD,S$1,FALSE)/VLOOKUP($B77,NAV!$A:$FC,S$1,FALSE)*S79,"")</f>
        <v/>
      </c>
      <c r="T78" s="143" t="str">
        <f>IFERROR(VLOOKUP($B78,'NAV plus Dist'!$B:$FD,T$1,FALSE)/VLOOKUP($B77,NAV!$A:$FC,T$1,FALSE)*T79,"")</f>
        <v/>
      </c>
      <c r="U78" s="143" t="str">
        <f>IFERROR(VLOOKUP($B78,'NAV plus Dist'!$B:$FD,U$1,FALSE)/VLOOKUP($B77,NAV!$A:$FC,U$1,FALSE)*U79,"")</f>
        <v/>
      </c>
      <c r="V78" s="143" t="str">
        <f>IFERROR(VLOOKUP($B78,'NAV plus Dist'!$B:$FD,V$1,FALSE)/VLOOKUP($B77,NAV!$A:$FC,V$1,FALSE)*V79,"")</f>
        <v/>
      </c>
      <c r="W78" s="143" t="str">
        <f>IFERROR(VLOOKUP($B78,'NAV plus Dist'!$B:$FD,W$1,FALSE)/VLOOKUP($B77,NAV!$A:$FC,W$1,FALSE)*W79,"")</f>
        <v/>
      </c>
      <c r="X78" s="143" t="str">
        <f>IFERROR(VLOOKUP($B78,'NAV plus Dist'!$B:$FD,X$1,FALSE)/VLOOKUP($B77,NAV!$A:$FC,X$1,FALSE)*X79,"")</f>
        <v/>
      </c>
      <c r="Y78" s="143" t="str">
        <f>IFERROR(VLOOKUP($B78,'NAV plus Dist'!$B:$FD,Y$1,FALSE)/VLOOKUP($B77,NAV!$A:$FC,Y$1,FALSE)*Y79,"")</f>
        <v/>
      </c>
      <c r="Z78" s="143" t="str">
        <f>IFERROR(VLOOKUP($B78,'NAV plus Dist'!$B:$FD,Z$1,FALSE)/VLOOKUP($B77,NAV!$A:$FC,Z$1,FALSE)*Z79,"")</f>
        <v/>
      </c>
      <c r="AA78" s="143">
        <f>IFERROR(VLOOKUP($B78,'NAV plus Dist'!$B:$FD,AA$1,FALSE)/VLOOKUP($B77,NAV!$A:$FC,AA$1,FALSE)*AA79,"")</f>
        <v>2.6093157512827752</v>
      </c>
      <c r="AB78" s="143" t="str">
        <f>IFERROR(VLOOKUP($B78,'NAV plus Dist'!$B:$FD,AB$1,FALSE)/VLOOKUP($B77,NAV!$A:$FC,AB$1,FALSE)*AB79,"")</f>
        <v/>
      </c>
      <c r="AC78" s="143">
        <f>IFERROR(VLOOKUP($B78,'NAV plus Dist'!$B:$FD,AC$1,FALSE)/VLOOKUP($B77,NAV!$A:$FC,AC$1,FALSE)*AC79,"")</f>
        <v>2.9115533163060818</v>
      </c>
      <c r="AD78" s="143" t="str">
        <f>IFERROR(VLOOKUP($B78,'NAV plus Dist'!$B:$FD,AD$1,FALSE)/VLOOKUP($B77,NAV!$A:$FC,AD$1,FALSE)*AD79,"")</f>
        <v/>
      </c>
      <c r="AE78" s="143" t="str">
        <f>IFERROR(VLOOKUP($B78,'NAV plus Dist'!$B:$FD,AE$1,FALSE)/VLOOKUP($B77,NAV!$A:$FC,AE$1,FALSE)*AE79,"")</f>
        <v/>
      </c>
      <c r="AF78" s="143">
        <f>IFERROR(VLOOKUP($B78,'NAV plus Dist'!$B:$FD,AF$1,FALSE)/VLOOKUP($B77,NAV!$A:$FC,AF$1,FALSE)*AF79,"")</f>
        <v>2.0683562884012421</v>
      </c>
      <c r="AG78" s="143" t="str">
        <f>IFERROR(VLOOKUP($B78,'NAV plus Dist'!$B:$FD,AG$1,FALSE)/VLOOKUP($B77,NAV!$A:$FC,AG$1,FALSE)*AG79,"")</f>
        <v/>
      </c>
      <c r="AH78" s="143" t="str">
        <f>IFERROR(VLOOKUP($B78,'NAV plus Dist'!$B:$FD,AH$1,FALSE)/VLOOKUP($B77,NAV!$A:$FC,AH$1,FALSE)*AH79,"")</f>
        <v/>
      </c>
      <c r="AI78" s="143" t="str">
        <f>IFERROR(VLOOKUP($B78,'NAV plus Dist'!$B:$FD,AI$1,FALSE)/VLOOKUP($B77,NAV!$A:$FC,AI$1,FALSE)*AI79,"")</f>
        <v/>
      </c>
      <c r="AJ78" s="143" t="str">
        <f>IFERROR(VLOOKUP($B78,'NAV plus Dist'!$B:$FD,AJ$1,FALSE)/VLOOKUP($B77,NAV!$A:$FC,AJ$1,FALSE)*AJ79,"")</f>
        <v/>
      </c>
      <c r="AK78" s="169" t="str">
        <f>IFERROR(VLOOKUP($B78,'NAV plus Dist'!$B:$FD,AK$1,FALSE)/VLOOKUP($B77,NAV!$A:$FC,AK$1,FALSE)*AK79,"")</f>
        <v/>
      </c>
      <c r="AL78" s="169" t="str">
        <f>IFERROR(VLOOKUP($B78,'NAV plus Dist'!$B:$FD,AL$1,FALSE)/VLOOKUP($B77,NAV!$A:$FC,AL$1,FALSE)*AL79,"")</f>
        <v/>
      </c>
      <c r="AM78" s="143" t="str">
        <f>IFERROR(VLOOKUP($B78,'NAV plus Dist'!$B:$FD,AM$1,FALSE)/VLOOKUP($B77,NAV!$A:$FC,AM$1,FALSE)*AM79,"")</f>
        <v/>
      </c>
      <c r="AN78" s="143" t="str">
        <f>IFERROR(VLOOKUP($B78,'NAV plus Dist'!$B:$FD,AN$1,FALSE)/VLOOKUP($B77,NAV!$A:$FC,AN$1,FALSE)*AN79,"")</f>
        <v/>
      </c>
      <c r="AO78" s="143" t="str">
        <f>IFERROR(VLOOKUP($B78,'NAV plus Dist'!$B:$FD,AO$1,FALSE)/VLOOKUP($B77,NAV!$A:$FC,AO$1,FALSE)*AO79,"")</f>
        <v/>
      </c>
      <c r="AP78" s="170" t="str">
        <f>IFERROR(VLOOKUP($B78,'NAV plus Dist'!$B:$FD,AP$1,FALSE)/VLOOKUP($B77,NAV!$A:$FC,AP$1,FALSE)*AP79,"")</f>
        <v/>
      </c>
      <c r="AQ78" s="143" t="str">
        <f>IFERROR(VLOOKUP($B78,'NAV plus Dist'!$B:$FD,AQ$1,FALSE)/VLOOKUP($B77,NAV!$A:$FC,AQ$1,FALSE)*AQ79,"")</f>
        <v/>
      </c>
      <c r="AR78" s="143" t="str">
        <f>IFERROR(VLOOKUP($B78,'NAV plus Dist'!$B:$FD,AR$1,FALSE)/VLOOKUP($B77,NAV!$A:$FC,AR$1,FALSE)*AR79,"")</f>
        <v/>
      </c>
      <c r="AS78" s="143" t="str">
        <f>IFERROR(VLOOKUP($B78,'NAV plus Dist'!$B:$FD,AS$1,FALSE)/VLOOKUP($B77,NAV!$A:$FC,AS$1,FALSE)*AS79,"")</f>
        <v/>
      </c>
      <c r="AT78" s="143" t="str">
        <f>IFERROR(VLOOKUP($B78,'NAV plus Dist'!$B:$FD,AT$1,FALSE)/VLOOKUP($B77,NAV!$A:$FC,AT$1,FALSE)*AT79,"")</f>
        <v/>
      </c>
      <c r="AU78" s="143" t="str">
        <f>IFERROR(VLOOKUP($B78,'NAV plus Dist'!$B:$FD,AU$1,FALSE)/VLOOKUP($B77,NAV!$A:$FC,AU$1,FALSE)*AU79,"")</f>
        <v/>
      </c>
      <c r="AV78" s="143" t="str">
        <f>IFERROR(VLOOKUP($B78,'NAV plus Dist'!$B:$FD,AV$1,FALSE)/VLOOKUP($B77,NAV!$A:$FC,AV$1,FALSE)*AV79,"")</f>
        <v/>
      </c>
      <c r="AW78" s="143" t="str">
        <f>IFERROR(VLOOKUP($B78,'NAV plus Dist'!$B:$FD,AW$1,FALSE)/VLOOKUP($B77,NAV!$A:$FC,AW$1,FALSE)*AW79,"")</f>
        <v/>
      </c>
      <c r="AX78" s="143" t="str">
        <f>IFERROR(VLOOKUP($B78,'NAV plus Dist'!$B:$FD,AX$1,FALSE)/VLOOKUP($B77,NAV!$A:$FC,AX$1,FALSE)*AX79,"")</f>
        <v/>
      </c>
      <c r="AY78" s="143" t="str">
        <f>IFERROR(VLOOKUP($B78,'NAV plus Dist'!$B:$FD,AY$1,FALSE)/VLOOKUP($B77,NAV!$A:$FC,AY$1,FALSE)*AY79,"")</f>
        <v/>
      </c>
      <c r="AZ78" s="143" t="str">
        <f>IFERROR(VLOOKUP($B78,'NAV plus Dist'!$B:$FD,AZ$1,FALSE)/VLOOKUP($B77,NAV!$A:$FC,AZ$1,FALSE)*AZ79,"")</f>
        <v/>
      </c>
      <c r="BA78" s="143" t="str">
        <f>IFERROR(VLOOKUP($B78,'NAV plus Dist'!$B:$FD,BA$1,FALSE)/VLOOKUP($B77,NAV!$A:$FC,BA$1,FALSE)*BA79,"")</f>
        <v/>
      </c>
      <c r="BB78" s="143" t="str">
        <f>IFERROR(VLOOKUP($B78,'NAV plus Dist'!$B:$FD,BB$1,FALSE)/VLOOKUP($B77,NAV!$A:$FC,BB$1,FALSE)*BB79,"")</f>
        <v/>
      </c>
      <c r="BC78" s="143" t="str">
        <f>IFERROR(VLOOKUP($B78,'NAV plus Dist'!$B:$FD,BC$1,FALSE)/VLOOKUP($B77,NAV!$A:$FC,BC$1,FALSE)*BC79,"")</f>
        <v/>
      </c>
      <c r="BD78" s="143" t="str">
        <f>IFERROR(VLOOKUP($B78,'NAV plus Dist'!$B:$FD,BD$1,FALSE)/VLOOKUP($B77,NAV!$A:$FC,BD$1,FALSE)*BD79,"")</f>
        <v/>
      </c>
      <c r="BE78" s="143" t="str">
        <f>IFERROR(VLOOKUP($B78,'NAV plus Dist'!$B:$FD,BE$1,FALSE)/VLOOKUP($B77,NAV!$A:$FC,BE$1,FALSE)*BE79,"")</f>
        <v/>
      </c>
      <c r="BF78" s="143" t="str">
        <f>IFERROR(VLOOKUP($B78,'NAV plus Dist'!$B:$FD,BF$1,FALSE)/VLOOKUP($B77,NAV!$A:$FC,BF$1,FALSE)*BF79,"")</f>
        <v/>
      </c>
      <c r="BG78" s="143" t="str">
        <f>IFERROR(VLOOKUP($B78,'NAV plus Dist'!$B:$FD,BG$1,FALSE)/VLOOKUP($B77,NAV!$A:$FC,BG$1,FALSE)*BG79,"")</f>
        <v/>
      </c>
      <c r="BH78" s="143" t="str">
        <f>IFERROR(VLOOKUP($B78,'NAV plus Dist'!$B:$FD,BH$1,FALSE)/VLOOKUP($B77,NAV!$A:$FC,BH$1,FALSE)*BH79,"")</f>
        <v/>
      </c>
      <c r="BI78" s="143" t="str">
        <f>IFERROR(VLOOKUP($B78,'NAV plus Dist'!$B:$FD,BI$1,FALSE)/VLOOKUP($B77,NAV!$A:$FC,BI$1,FALSE)*BI79,"")</f>
        <v/>
      </c>
      <c r="BJ78" s="143" t="str">
        <f>IFERROR(VLOOKUP($B78,'NAV plus Dist'!$B:$FD,BJ$1,FALSE)/VLOOKUP($B77,NAV!$A:$FC,BJ$1,FALSE)*BJ79,"")</f>
        <v/>
      </c>
      <c r="BK78" s="143" t="str">
        <f>IFERROR(VLOOKUP($B78,'NAV plus Dist'!$B:$FD,BK$1,FALSE)/VLOOKUP($B77,NAV!$A:$FC,BK$1,FALSE)*BK79,"")</f>
        <v/>
      </c>
      <c r="BL78" s="143" t="str">
        <f>IFERROR(VLOOKUP($B78,'NAV plus Dist'!$B:$FD,BL$1,FALSE)/VLOOKUP($B77,NAV!$A:$FC,BL$1,FALSE)*BL79,"")</f>
        <v/>
      </c>
      <c r="BM78" s="143" t="str">
        <f>IFERROR(VLOOKUP($B78,'NAV plus Dist'!$B:$FD,BM$1,FALSE)/VLOOKUP($B77,NAV!$A:$FC,BM$1,FALSE)*BM79,"")</f>
        <v/>
      </c>
      <c r="BN78" s="143" t="str">
        <f>IFERROR(VLOOKUP($B78,'NAV plus Dist'!$B:$FD,BN$1,FALSE)/VLOOKUP($B77,NAV!$A:$FC,BN$1,FALSE)*BN79,"")</f>
        <v/>
      </c>
      <c r="BO78" s="143" t="str">
        <f>IFERROR(VLOOKUP($B78,'NAV plus Dist'!$B:$FD,BO$1,FALSE)/VLOOKUP($B77,NAV!$A:$FC,BO$1,FALSE)*BO79,"")</f>
        <v/>
      </c>
      <c r="BP78" s="143" t="str">
        <f>IFERROR(VLOOKUP($B78,'NAV plus Dist'!$B:$FD,BP$1,FALSE)/VLOOKUP($B77,NAV!$A:$FC,BP$1,FALSE)*BP79,"")</f>
        <v/>
      </c>
      <c r="BQ78" s="143" t="str">
        <f>IFERROR(VLOOKUP($B78,'NAV plus Dist'!$B:$FD,BQ$1,FALSE)/VLOOKUP($B77,NAV!$A:$FC,BQ$1,FALSE)*BQ79,"")</f>
        <v/>
      </c>
      <c r="BR78" s="143" t="str">
        <f>IFERROR(VLOOKUP($B78,'NAV plus Dist'!$B:$FD,BR$1,FALSE)/VLOOKUP($B77,NAV!$A:$FC,BR$1,FALSE)*BR79,"")</f>
        <v/>
      </c>
      <c r="BS78" s="143" t="str">
        <f>IFERROR(VLOOKUP($B78,'NAV plus Dist'!$B:$FD,BS$1,FALSE)/VLOOKUP($B77,NAV!$A:$FC,BS$1,FALSE)*BS79,"")</f>
        <v/>
      </c>
      <c r="BT78" s="143" t="str">
        <f>IFERROR(VLOOKUP($B78,'NAV plus Dist'!$B:$FD,BT$1,FALSE)/VLOOKUP($B77,NAV!$A:$FC,BT$1,FALSE)*BT79,"")</f>
        <v/>
      </c>
      <c r="BU78" s="143" t="str">
        <f>IFERROR(VLOOKUP($B78,'NAV plus Dist'!$B:$FD,BU$1,FALSE)/VLOOKUP($B77,NAV!$A:$FC,BU$1,FALSE)*BU79,"")</f>
        <v/>
      </c>
      <c r="BV78" s="143" t="str">
        <f>IFERROR(VLOOKUP($B78,'NAV plus Dist'!$B:$FD,BV$1,FALSE)/VLOOKUP($B77,NAV!$A:$FC,BV$1,FALSE)*BV79,"")</f>
        <v/>
      </c>
      <c r="BW78" s="143" t="str">
        <f>IFERROR(VLOOKUP($B78,'NAV plus Dist'!$B:$FD,BW$1,FALSE)/VLOOKUP($B77,NAV!$A:$FC,BW$1,FALSE)*BW79,"")</f>
        <v/>
      </c>
      <c r="BX78" s="143" t="str">
        <f>IFERROR(VLOOKUP($B78,'NAV plus Dist'!$B:$FD,BX$1,FALSE)/VLOOKUP($B77,NAV!$A:$FC,BX$1,FALSE)*BX79,"")</f>
        <v/>
      </c>
      <c r="BY78" s="143" t="str">
        <f>IFERROR(VLOOKUP($B78,'NAV plus Dist'!$B:$FD,BY$1,FALSE)/VLOOKUP($B77,NAV!$A:$FC,BY$1,FALSE)*BY79,"")</f>
        <v/>
      </c>
      <c r="BZ78" s="143" t="str">
        <f>IFERROR(VLOOKUP($B78,'NAV plus Dist'!$B:$FD,BZ$1,FALSE)/VLOOKUP($B77,NAV!$A:$FC,BZ$1,FALSE)*BZ79,"")</f>
        <v/>
      </c>
      <c r="CA78" s="143" t="str">
        <f>IFERROR(VLOOKUP($B78,'NAV plus Dist'!$B:$FD,CA$1,FALSE)/VLOOKUP($B77,NAV!$A:$FC,CA$1,FALSE)*CA79,"")</f>
        <v/>
      </c>
      <c r="CB78" s="143" t="str">
        <f>IFERROR(VLOOKUP($B78,'NAV plus Dist'!$B:$FD,CB$1,FALSE)/VLOOKUP($B77,NAV!$A:$FC,CB$1,FALSE)*CB79,"")</f>
        <v/>
      </c>
      <c r="CC78" s="143" t="str">
        <f>IFERROR(VLOOKUP($B78,'NAV plus Dist'!$B:$FD,CC$1,FALSE)/VLOOKUP($B77,NAV!$A:$FC,CC$1,FALSE)*CC79,"")</f>
        <v/>
      </c>
      <c r="CD78" s="143" t="str">
        <f>IFERROR(VLOOKUP($B78,'NAV plus Dist'!$B:$FD,CD$1,FALSE)/VLOOKUP($B77,NAV!$A:$FC,CD$1,FALSE)*CD79,"")</f>
        <v/>
      </c>
      <c r="CE78" s="143" t="str">
        <f>IFERROR(VLOOKUP($B78,'NAV plus Dist'!$B:$FD,CE$1,FALSE)/VLOOKUP($B77,NAV!$A:$FC,CE$1,FALSE)*CE79,"")</f>
        <v/>
      </c>
      <c r="CF78" s="143" t="str">
        <f>IFERROR(VLOOKUP($B78,'NAV plus Dist'!$B:$FD,CF$1,FALSE)/VLOOKUP($B77,NAV!$A:$FC,CF$1,FALSE)*CF79,"")</f>
        <v/>
      </c>
      <c r="CG78" s="143" t="str">
        <f>IFERROR(VLOOKUP($B78,'NAV plus Dist'!$B:$FD,CG$1,FALSE)/VLOOKUP($B77,NAV!$A:$FC,CG$1,FALSE)*CG79,"")</f>
        <v/>
      </c>
      <c r="CH78" s="143" t="str">
        <f>IFERROR(VLOOKUP($B78,'NAV plus Dist'!$B:$FD,CH$1,FALSE)/VLOOKUP($B77,NAV!$A:$FC,CH$1,FALSE)*CH79,"")</f>
        <v/>
      </c>
      <c r="CI78" s="143" t="str">
        <f>IFERROR(VLOOKUP($B78,'NAV plus Dist'!$B:$FD,CI$1,FALSE)/VLOOKUP($B77,NAV!$A:$FC,CI$1,FALSE)*CI79,"")</f>
        <v/>
      </c>
      <c r="CJ78" s="143" t="str">
        <f>IFERROR(VLOOKUP($B78,'NAV plus Dist'!$B:$FD,CJ$1,FALSE)/VLOOKUP($B77,NAV!$A:$FC,CJ$1,FALSE)*CJ79,"")</f>
        <v/>
      </c>
      <c r="CK78" s="143" t="str">
        <f>IFERROR(VLOOKUP($B78,'NAV plus Dist'!$B:$AAA,CK$1,FALSE)/VLOOKUP($B77,NAV!$A:$AAA,CK$1,FALSE)*CK79,"")</f>
        <v/>
      </c>
      <c r="CL78" s="143" t="str">
        <f>IFERROR(VLOOKUP($B78,'NAV plus Dist'!$B:$AAA,CL$1,FALSE)/VLOOKUP($B77,NAV!$A:$AAA,CL$1,FALSE)*CL79,"")</f>
        <v/>
      </c>
      <c r="CM78" s="143" t="str">
        <f>IFERROR(VLOOKUP($B78,'NAV plus Dist'!$B:$AAA,CM$1,FALSE)/VLOOKUP($B77,NAV!$A:$AAA,CM$1,FALSE)*CM79,"")</f>
        <v/>
      </c>
      <c r="CN78" s="143" t="str">
        <f>IFERROR(VLOOKUP($B78,'NAV plus Dist'!$B:$AAA,CN$1,FALSE)/VLOOKUP($B77,NAV!$A:$AAA,CN$1,FALSE)*CN79,"")</f>
        <v/>
      </c>
      <c r="CO78" s="143" t="str">
        <f>IFERROR(VLOOKUP($B78,'NAV plus Dist'!$B:$AAA,CO$1,FALSE)/VLOOKUP($B77,NAV!$A:$AAA,CO$1,FALSE)*CO79,"")</f>
        <v/>
      </c>
      <c r="CP78" s="143" t="str">
        <f>IFERROR(VLOOKUP($B78,'NAV plus Dist'!$B:$AAA,CP$1,FALSE)/VLOOKUP($B77,NAV!$A:$AAA,CP$1,FALSE)*CP79,"")</f>
        <v/>
      </c>
      <c r="CQ78" s="143" t="str">
        <f>IFERROR(VLOOKUP($B78,'NAV plus Dist'!$B:$AAA,CQ$1,FALSE)/VLOOKUP($B77,NAV!$A:$AAA,CQ$1,FALSE)*CQ79,"")</f>
        <v/>
      </c>
      <c r="CR78" s="143" t="str">
        <f>IFERROR(VLOOKUP($B78,'NAV plus Dist'!$B:$AAA,CR$1,FALSE)/VLOOKUP($B77,NAV!$A:$AAA,CR$1,FALSE)*CR79,"")</f>
        <v/>
      </c>
      <c r="CS78" s="143" t="str">
        <f>IFERROR(VLOOKUP($B78,'NAV plus Dist'!$B:$AAA,CS$1,FALSE)/VLOOKUP($B77,NAV!$A:$AAA,CS$1,FALSE)*CS79,"")</f>
        <v/>
      </c>
      <c r="CT78" s="143" t="str">
        <f>IFERROR(VLOOKUP($B78,'NAV plus Dist'!$B:$AAA,CT$1,FALSE)/VLOOKUP($B77,NAV!$A:$AAA,CT$1,FALSE)*CT79,"")</f>
        <v/>
      </c>
      <c r="CU78" s="143" t="str">
        <f>IFERROR(VLOOKUP($B78,'NAV plus Dist'!$B:$AAA,CU$1,FALSE)/VLOOKUP($B77,NAV!$A:$AAA,CU$1,FALSE)*CU79,"")</f>
        <v/>
      </c>
      <c r="CV78" s="143" t="str">
        <f>IFERROR(VLOOKUP($B78,'NAV plus Dist'!$B:$AAA,CV$1,FALSE)/VLOOKUP($B77,NAV!$A:$AAA,CV$1,FALSE)*CV79,"")</f>
        <v/>
      </c>
      <c r="CW78" s="143" t="str">
        <f>IFERROR(VLOOKUP($B78,'NAV plus Dist'!$B:$AAA,CW$1,FALSE)/VLOOKUP($B77,NAV!$A:$AAA,CW$1,FALSE)*CW79,"")</f>
        <v/>
      </c>
      <c r="CX78" s="143" t="str">
        <f>IFERROR(VLOOKUP($B78,'NAV plus Dist'!$B:$AAA,CX$1,FALSE)/VLOOKUP($B77,NAV!$A:$AAA,CX$1,FALSE)*CX79,"")</f>
        <v/>
      </c>
      <c r="CY78" s="143" t="str">
        <f>IFERROR(VLOOKUP($B78,'NAV plus Dist'!$B:$AAA,CY$1,FALSE)/VLOOKUP($B77,NAV!$A:$AAA,CY$1,FALSE)*CY79,"")</f>
        <v/>
      </c>
      <c r="CZ78" s="143" t="str">
        <f>IFERROR(VLOOKUP($B78,'NAV plus Dist'!$B:$AAA,CZ$1,FALSE)/VLOOKUP($B77,NAV!$A:$AAA,CZ$1,FALSE)*CZ79,"")</f>
        <v/>
      </c>
      <c r="DA78" s="143" t="str">
        <f>IFERROR(VLOOKUP($B78,'NAV plus Dist'!$B:$AAA,DA$1,FALSE)/VLOOKUP($B77,NAV!$A:$AAA,DA$1,FALSE)*DA79,"")</f>
        <v/>
      </c>
      <c r="DB78" s="143" t="str">
        <f>IFERROR(VLOOKUP($B78,'NAV plus Dist'!$B:$AAA,DB$1,FALSE)/VLOOKUP($B77,NAV!$A:$AAA,DB$1,FALSE)*DB79,"")</f>
        <v/>
      </c>
      <c r="DC78" s="143" t="str">
        <f>IFERROR(VLOOKUP($B78,'NAV plus Dist'!$B:$AAA,DC$1,FALSE)/VLOOKUP($B77,NAV!$A:$AAA,DC$1,FALSE)*DC79,"")</f>
        <v/>
      </c>
      <c r="DD78" s="143" t="str">
        <f>IFERROR(VLOOKUP($B78,'NAV plus Dist'!$B:$AAA,DD$1,FALSE)/VLOOKUP($B77,NAV!$A:$AAA,DD$1,FALSE)*DD79,"")</f>
        <v/>
      </c>
      <c r="DE78" s="143" t="str">
        <f>IFERROR(VLOOKUP($B78,'NAV plus Dist'!$B:$AAA,DE$1,FALSE)/VLOOKUP($B77,NAV!$A:$AAA,DE$1,FALSE)*DE79,"")</f>
        <v/>
      </c>
      <c r="DF78" s="143" t="str">
        <f>IFERROR(VLOOKUP($B78,'NAV plus Dist'!$B:$AAA,DF$1,FALSE)/VLOOKUP($B77,NAV!$A:$AAA,DF$1,FALSE)*DF79,"")</f>
        <v/>
      </c>
      <c r="DG78" s="143" t="str">
        <f>IFERROR(VLOOKUP($B78,'NAV plus Dist'!$B:$AAA,DG$1,FALSE)/VLOOKUP($B77,NAV!$A:$AAA,DG$1,FALSE)*DG79,"")</f>
        <v/>
      </c>
      <c r="DH78" s="143" t="str">
        <f>IFERROR(VLOOKUP($B78,'NAV plus Dist'!$B:$AAA,DH$1,FALSE)/VLOOKUP($B77,NAV!$A:$AAA,DH$1,FALSE)*DH79,"")</f>
        <v/>
      </c>
    </row>
    <row r="79" spans="1:112">
      <c r="A79" s="94">
        <f t="shared" si="37"/>
        <v>122</v>
      </c>
      <c r="B79" s="168">
        <f t="shared" si="38"/>
        <v>42369</v>
      </c>
      <c r="C79" s="143">
        <f>IFERROR(VLOOKUP($B79,'NAV plus Dist'!$B:$FD,C$1,FALSE)/VLOOKUP($B78,NAV!$A:$FC,C$1,FALSE)*C80,"")</f>
        <v>4.8770688682419845</v>
      </c>
      <c r="D79" s="143" t="str">
        <f>IFERROR(VLOOKUP($B79,'NAV plus Dist'!$B:$FD,D$1,FALSE)/VLOOKUP($B78,NAV!$A:$FC,D$1,FALSE)*D80,"")</f>
        <v/>
      </c>
      <c r="E79" s="143" t="str">
        <f>IFERROR(VLOOKUP($B79,'NAV plus Dist'!$B:$FD,E$1,FALSE)/VLOOKUP($B78,NAV!$A:$FC,E$1,FALSE)*E80,"")</f>
        <v/>
      </c>
      <c r="F79" s="143" t="str">
        <f>IFERROR(VLOOKUP($B79,'NAV plus Dist'!$B:$FD,F$1,FALSE)/VLOOKUP($B78,NAV!$A:$FC,F$1,FALSE)*F80,"")</f>
        <v/>
      </c>
      <c r="G79" s="143" t="str">
        <f>IFERROR(VLOOKUP($B79,'NAV plus Dist'!$B:$FD,G$1,FALSE)/VLOOKUP($B78,NAV!$A:$FC,G$1,FALSE)*G80,"")</f>
        <v/>
      </c>
      <c r="H79" s="143" t="str">
        <f>IFERROR(VLOOKUP($B79,'NAV plus Dist'!$B:$FD,H$1,FALSE)/VLOOKUP($B78,NAV!$A:$FC,H$1,FALSE)*H80,"")</f>
        <v/>
      </c>
      <c r="I79" s="143" t="str">
        <f>IFERROR(VLOOKUP($B79,'NAV plus Dist'!$B:$FD,I$1,FALSE)/VLOOKUP($B78,NAV!$A:$FC,I$1,FALSE)*I80,"")</f>
        <v/>
      </c>
      <c r="J79" s="143" t="str">
        <f>IFERROR(VLOOKUP($B79,'NAV plus Dist'!$B:$FD,J$1,FALSE)/VLOOKUP($B78,NAV!$A:$FC,J$1,FALSE)*J80,"")</f>
        <v/>
      </c>
      <c r="K79" s="143" t="str">
        <f>IFERROR(VLOOKUP($B79,'NAV plus Dist'!$B:$FD,K$1,FALSE)/VLOOKUP($B78,NAV!$A:$FC,K$1,FALSE)*K80,"")</f>
        <v/>
      </c>
      <c r="L79" s="143" t="str">
        <f>IFERROR(VLOOKUP($B79,'NAV plus Dist'!$B:$FD,L$1,FALSE)/VLOOKUP($B78,NAV!$A:$FC,L$1,FALSE)*L80,"")</f>
        <v/>
      </c>
      <c r="M79" s="143" t="str">
        <f>IFERROR(VLOOKUP($B79,'NAV plus Dist'!$B:$FD,M$1,FALSE)/VLOOKUP($B78,NAV!$A:$FC,M$1,FALSE)*M80,"")</f>
        <v/>
      </c>
      <c r="N79" s="143" t="str">
        <f>IFERROR(VLOOKUP($B79,'NAV plus Dist'!$B:$FD,N$1,FALSE)/VLOOKUP($B78,NAV!$A:$FC,N$1,FALSE)*N80,"")</f>
        <v/>
      </c>
      <c r="O79" s="143">
        <f>IFERROR(VLOOKUP($B79,'NAV plus Dist'!$B:$FD,O$1,FALSE)/VLOOKUP($B78,NAV!$A:$FC,O$1,FALSE)*O80,"")</f>
        <v>1.3585920406803149</v>
      </c>
      <c r="P79" s="143">
        <f>IFERROR(VLOOKUP($B79,'NAV plus Dist'!$B:$FD,P$1,FALSE)/VLOOKUP($B78,NAV!$A:$FC,P$1,FALSE)*P80,"")</f>
        <v>1.5574591371639177</v>
      </c>
      <c r="Q79" s="143" t="str">
        <f>IFERROR(VLOOKUP($B79,'NAV plus Dist'!$B:$FD,Q$1,FALSE)/VLOOKUP($B78,NAV!$A:$FC,Q$1,FALSE)*Q80,"")</f>
        <v/>
      </c>
      <c r="R79" s="143" t="str">
        <f>IFERROR(VLOOKUP($B79,'NAV plus Dist'!$B:$FD,R$1,FALSE)/VLOOKUP($B78,NAV!$A:$FC,R$1,FALSE)*R80,"")</f>
        <v/>
      </c>
      <c r="S79" s="143" t="str">
        <f>IFERROR(VLOOKUP($B79,'NAV plus Dist'!$B:$FD,S$1,FALSE)/VLOOKUP($B78,NAV!$A:$FC,S$1,FALSE)*S80,"")</f>
        <v/>
      </c>
      <c r="T79" s="143" t="str">
        <f>IFERROR(VLOOKUP($B79,'NAV plus Dist'!$B:$FD,T$1,FALSE)/VLOOKUP($B78,NAV!$A:$FC,T$1,FALSE)*T80,"")</f>
        <v/>
      </c>
      <c r="U79" s="143" t="str">
        <f>IFERROR(VLOOKUP($B79,'NAV plus Dist'!$B:$FD,U$1,FALSE)/VLOOKUP($B78,NAV!$A:$FC,U$1,FALSE)*U80,"")</f>
        <v/>
      </c>
      <c r="V79" s="143" t="str">
        <f>IFERROR(VLOOKUP($B79,'NAV plus Dist'!$B:$FD,V$1,FALSE)/VLOOKUP($B78,NAV!$A:$FC,V$1,FALSE)*V80,"")</f>
        <v/>
      </c>
      <c r="W79" s="143" t="str">
        <f>IFERROR(VLOOKUP($B79,'NAV plus Dist'!$B:$FD,W$1,FALSE)/VLOOKUP($B78,NAV!$A:$FC,W$1,FALSE)*W80,"")</f>
        <v/>
      </c>
      <c r="X79" s="143" t="str">
        <f>IFERROR(VLOOKUP($B79,'NAV plus Dist'!$B:$FD,X$1,FALSE)/VLOOKUP($B78,NAV!$A:$FC,X$1,FALSE)*X80,"")</f>
        <v/>
      </c>
      <c r="Y79" s="143" t="str">
        <f>IFERROR(VLOOKUP($B79,'NAV plus Dist'!$B:$FD,Y$1,FALSE)/VLOOKUP($B78,NAV!$A:$FC,Y$1,FALSE)*Y80,"")</f>
        <v/>
      </c>
      <c r="Z79" s="143" t="str">
        <f>IFERROR(VLOOKUP($B79,'NAV plus Dist'!$B:$FD,Z$1,FALSE)/VLOOKUP($B78,NAV!$A:$FC,Z$1,FALSE)*Z80,"")</f>
        <v/>
      </c>
      <c r="AA79" s="143">
        <f>IFERROR(VLOOKUP($B79,'NAV plus Dist'!$B:$FD,AA$1,FALSE)/VLOOKUP($B78,NAV!$A:$FC,AA$1,FALSE)*AA80,"")</f>
        <v>2.5973304470072254</v>
      </c>
      <c r="AB79" s="143" t="str">
        <f>IFERROR(VLOOKUP($B79,'NAV plus Dist'!$B:$FD,AB$1,FALSE)/VLOOKUP($B78,NAV!$A:$FC,AB$1,FALSE)*AB80,"")</f>
        <v/>
      </c>
      <c r="AC79" s="143">
        <f>IFERROR(VLOOKUP($B79,'NAV plus Dist'!$B:$FD,AC$1,FALSE)/VLOOKUP($B78,NAV!$A:$FC,AC$1,FALSE)*AC80,"")</f>
        <v>2.9002062350002666</v>
      </c>
      <c r="AD79" s="143" t="str">
        <f>IFERROR(VLOOKUP($B79,'NAV plus Dist'!$B:$FD,AD$1,FALSE)/VLOOKUP($B78,NAV!$A:$FC,AD$1,FALSE)*AD80,"")</f>
        <v/>
      </c>
      <c r="AE79" s="143" t="str">
        <f>IFERROR(VLOOKUP($B79,'NAV plus Dist'!$B:$FD,AE$1,FALSE)/VLOOKUP($B78,NAV!$A:$FC,AE$1,FALSE)*AE80,"")</f>
        <v/>
      </c>
      <c r="AF79" s="143">
        <f>IFERROR(VLOOKUP($B79,'NAV plus Dist'!$B:$FD,AF$1,FALSE)/VLOOKUP($B78,NAV!$A:$FC,AF$1,FALSE)*AF80,"")</f>
        <v>2.0805383483253141</v>
      </c>
      <c r="AG79" s="143" t="str">
        <f>IFERROR(VLOOKUP($B79,'NAV plus Dist'!$B:$FD,AG$1,FALSE)/VLOOKUP($B78,NAV!$A:$FC,AG$1,FALSE)*AG80,"")</f>
        <v/>
      </c>
      <c r="AH79" s="143" t="str">
        <f>IFERROR(VLOOKUP($B79,'NAV plus Dist'!$B:$FD,AH$1,FALSE)/VLOOKUP($B78,NAV!$A:$FC,AH$1,FALSE)*AH80,"")</f>
        <v/>
      </c>
      <c r="AI79" s="143" t="str">
        <f>IFERROR(VLOOKUP($B79,'NAV plus Dist'!$B:$FD,AI$1,FALSE)/VLOOKUP($B78,NAV!$A:$FC,AI$1,FALSE)*AI80,"")</f>
        <v/>
      </c>
      <c r="AJ79" s="143" t="str">
        <f>IFERROR(VLOOKUP($B79,'NAV plus Dist'!$B:$FD,AJ$1,FALSE)/VLOOKUP($B78,NAV!$A:$FC,AJ$1,FALSE)*AJ80,"")</f>
        <v/>
      </c>
      <c r="AK79" s="169" t="str">
        <f>IFERROR(VLOOKUP($B79,'NAV plus Dist'!$B:$FD,AK$1,FALSE)/VLOOKUP($B78,NAV!$A:$FC,AK$1,FALSE)*AK80,"")</f>
        <v/>
      </c>
      <c r="AL79" s="169" t="str">
        <f>IFERROR(VLOOKUP($B79,'NAV plus Dist'!$B:$FD,AL$1,FALSE)/VLOOKUP($B78,NAV!$A:$FC,AL$1,FALSE)*AL80,"")</f>
        <v/>
      </c>
      <c r="AM79" s="143" t="str">
        <f>IFERROR(VLOOKUP($B79,'NAV plus Dist'!$B:$FD,AM$1,FALSE)/VLOOKUP($B78,NAV!$A:$FC,AM$1,FALSE)*AM80,"")</f>
        <v/>
      </c>
      <c r="AN79" s="143" t="str">
        <f>IFERROR(VLOOKUP($B79,'NAV plus Dist'!$B:$FD,AN$1,FALSE)/VLOOKUP($B78,NAV!$A:$FC,AN$1,FALSE)*AN80,"")</f>
        <v/>
      </c>
      <c r="AO79" s="143" t="str">
        <f>IFERROR(VLOOKUP($B79,'NAV plus Dist'!$B:$FD,AO$1,FALSE)/VLOOKUP($B78,NAV!$A:$FC,AO$1,FALSE)*AO80,"")</f>
        <v/>
      </c>
      <c r="AP79" s="170" t="str">
        <f>IFERROR(VLOOKUP($B79,'NAV plus Dist'!$B:$FD,AP$1,FALSE)/VLOOKUP($B78,NAV!$A:$FC,AP$1,FALSE)*AP80,"")</f>
        <v/>
      </c>
      <c r="AQ79" s="143" t="str">
        <f>IFERROR(VLOOKUP($B79,'NAV plus Dist'!$B:$FD,AQ$1,FALSE)/VLOOKUP($B78,NAV!$A:$FC,AQ$1,FALSE)*AQ80,"")</f>
        <v/>
      </c>
      <c r="AR79" s="143" t="str">
        <f>IFERROR(VLOOKUP($B79,'NAV plus Dist'!$B:$FD,AR$1,FALSE)/VLOOKUP($B78,NAV!$A:$FC,AR$1,FALSE)*AR80,"")</f>
        <v/>
      </c>
      <c r="AS79" s="143" t="str">
        <f>IFERROR(VLOOKUP($B79,'NAV plus Dist'!$B:$FD,AS$1,FALSE)/VLOOKUP($B78,NAV!$A:$FC,AS$1,FALSE)*AS80,"")</f>
        <v/>
      </c>
      <c r="AT79" s="143" t="str">
        <f>IFERROR(VLOOKUP($B79,'NAV plus Dist'!$B:$FD,AT$1,FALSE)/VLOOKUP($B78,NAV!$A:$FC,AT$1,FALSE)*AT80,"")</f>
        <v/>
      </c>
      <c r="AU79" s="143" t="str">
        <f>IFERROR(VLOOKUP($B79,'NAV plus Dist'!$B:$FD,AU$1,FALSE)/VLOOKUP($B78,NAV!$A:$FC,AU$1,FALSE)*AU80,"")</f>
        <v/>
      </c>
      <c r="AV79" s="143" t="str">
        <f>IFERROR(VLOOKUP($B79,'NAV plus Dist'!$B:$FD,AV$1,FALSE)/VLOOKUP($B78,NAV!$A:$FC,AV$1,FALSE)*AV80,"")</f>
        <v/>
      </c>
      <c r="AW79" s="143" t="str">
        <f>IFERROR(VLOOKUP($B79,'NAV plus Dist'!$B:$FD,AW$1,FALSE)/VLOOKUP($B78,NAV!$A:$FC,AW$1,FALSE)*AW80,"")</f>
        <v/>
      </c>
      <c r="AX79" s="143" t="str">
        <f>IFERROR(VLOOKUP($B79,'NAV plus Dist'!$B:$FD,AX$1,FALSE)/VLOOKUP($B78,NAV!$A:$FC,AX$1,FALSE)*AX80,"")</f>
        <v/>
      </c>
      <c r="AY79" s="143" t="str">
        <f>IFERROR(VLOOKUP($B79,'NAV plus Dist'!$B:$FD,AY$1,FALSE)/VLOOKUP($B78,NAV!$A:$FC,AY$1,FALSE)*AY80,"")</f>
        <v/>
      </c>
      <c r="AZ79" s="143" t="str">
        <f>IFERROR(VLOOKUP($B79,'NAV plus Dist'!$B:$FD,AZ$1,FALSE)/VLOOKUP($B78,NAV!$A:$FC,AZ$1,FALSE)*AZ80,"")</f>
        <v/>
      </c>
      <c r="BA79" s="143" t="str">
        <f>IFERROR(VLOOKUP($B79,'NAV plus Dist'!$B:$FD,BA$1,FALSE)/VLOOKUP($B78,NAV!$A:$FC,BA$1,FALSE)*BA80,"")</f>
        <v/>
      </c>
      <c r="BB79" s="143" t="str">
        <f>IFERROR(VLOOKUP($B79,'NAV plus Dist'!$B:$FD,BB$1,FALSE)/VLOOKUP($B78,NAV!$A:$FC,BB$1,FALSE)*BB80,"")</f>
        <v/>
      </c>
      <c r="BC79" s="143" t="str">
        <f>IFERROR(VLOOKUP($B79,'NAV plus Dist'!$B:$FD,BC$1,FALSE)/VLOOKUP($B78,NAV!$A:$FC,BC$1,FALSE)*BC80,"")</f>
        <v/>
      </c>
      <c r="BD79" s="143" t="str">
        <f>IFERROR(VLOOKUP($B79,'NAV plus Dist'!$B:$FD,BD$1,FALSE)/VLOOKUP($B78,NAV!$A:$FC,BD$1,FALSE)*BD80,"")</f>
        <v/>
      </c>
      <c r="BE79" s="143" t="str">
        <f>IFERROR(VLOOKUP($B79,'NAV plus Dist'!$B:$FD,BE$1,FALSE)/VLOOKUP($B78,NAV!$A:$FC,BE$1,FALSE)*BE80,"")</f>
        <v/>
      </c>
      <c r="BF79" s="143" t="str">
        <f>IFERROR(VLOOKUP($B79,'NAV plus Dist'!$B:$FD,BF$1,FALSE)/VLOOKUP($B78,NAV!$A:$FC,BF$1,FALSE)*BF80,"")</f>
        <v/>
      </c>
      <c r="BG79" s="143" t="str">
        <f>IFERROR(VLOOKUP($B79,'NAV plus Dist'!$B:$FD,BG$1,FALSE)/VLOOKUP($B78,NAV!$A:$FC,BG$1,FALSE)*BG80,"")</f>
        <v/>
      </c>
      <c r="BH79" s="143" t="str">
        <f>IFERROR(VLOOKUP($B79,'NAV plus Dist'!$B:$FD,BH$1,FALSE)/VLOOKUP($B78,NAV!$A:$FC,BH$1,FALSE)*BH80,"")</f>
        <v/>
      </c>
      <c r="BI79" s="143" t="str">
        <f>IFERROR(VLOOKUP($B79,'NAV plus Dist'!$B:$FD,BI$1,FALSE)/VLOOKUP($B78,NAV!$A:$FC,BI$1,FALSE)*BI80,"")</f>
        <v/>
      </c>
      <c r="BJ79" s="143" t="str">
        <f>IFERROR(VLOOKUP($B79,'NAV plus Dist'!$B:$FD,BJ$1,FALSE)/VLOOKUP($B78,NAV!$A:$FC,BJ$1,FALSE)*BJ80,"")</f>
        <v/>
      </c>
      <c r="BK79" s="143" t="str">
        <f>IFERROR(VLOOKUP($B79,'NAV plus Dist'!$B:$FD,BK$1,FALSE)/VLOOKUP($B78,NAV!$A:$FC,BK$1,FALSE)*BK80,"")</f>
        <v/>
      </c>
      <c r="BL79" s="143" t="str">
        <f>IFERROR(VLOOKUP($B79,'NAV plus Dist'!$B:$FD,BL$1,FALSE)/VLOOKUP($B78,NAV!$A:$FC,BL$1,FALSE)*BL80,"")</f>
        <v/>
      </c>
      <c r="BM79" s="143" t="str">
        <f>IFERROR(VLOOKUP($B79,'NAV plus Dist'!$B:$FD,BM$1,FALSE)/VLOOKUP($B78,NAV!$A:$FC,BM$1,FALSE)*BM80,"")</f>
        <v/>
      </c>
      <c r="BN79" s="143" t="str">
        <f>IFERROR(VLOOKUP($B79,'NAV plus Dist'!$B:$FD,BN$1,FALSE)/VLOOKUP($B78,NAV!$A:$FC,BN$1,FALSE)*BN80,"")</f>
        <v/>
      </c>
      <c r="BO79" s="143" t="str">
        <f>IFERROR(VLOOKUP($B79,'NAV plus Dist'!$B:$FD,BO$1,FALSE)/VLOOKUP($B78,NAV!$A:$FC,BO$1,FALSE)*BO80,"")</f>
        <v/>
      </c>
      <c r="BP79" s="143" t="str">
        <f>IFERROR(VLOOKUP($B79,'NAV plus Dist'!$B:$FD,BP$1,FALSE)/VLOOKUP($B78,NAV!$A:$FC,BP$1,FALSE)*BP80,"")</f>
        <v/>
      </c>
      <c r="BQ79" s="143" t="str">
        <f>IFERROR(VLOOKUP($B79,'NAV plus Dist'!$B:$FD,BQ$1,FALSE)/VLOOKUP($B78,NAV!$A:$FC,BQ$1,FALSE)*BQ80,"")</f>
        <v/>
      </c>
      <c r="BR79" s="143" t="str">
        <f>IFERROR(VLOOKUP($B79,'NAV plus Dist'!$B:$FD,BR$1,FALSE)/VLOOKUP($B78,NAV!$A:$FC,BR$1,FALSE)*BR80,"")</f>
        <v/>
      </c>
      <c r="BS79" s="143" t="str">
        <f>IFERROR(VLOOKUP($B79,'NAV plus Dist'!$B:$FD,BS$1,FALSE)/VLOOKUP($B78,NAV!$A:$FC,BS$1,FALSE)*BS80,"")</f>
        <v/>
      </c>
      <c r="BT79" s="143" t="str">
        <f>IFERROR(VLOOKUP($B79,'NAV plus Dist'!$B:$FD,BT$1,FALSE)/VLOOKUP($B78,NAV!$A:$FC,BT$1,FALSE)*BT80,"")</f>
        <v/>
      </c>
      <c r="BU79" s="143" t="str">
        <f>IFERROR(VLOOKUP($B79,'NAV plus Dist'!$B:$FD,BU$1,FALSE)/VLOOKUP($B78,NAV!$A:$FC,BU$1,FALSE)*BU80,"")</f>
        <v/>
      </c>
      <c r="BV79" s="143" t="str">
        <f>IFERROR(VLOOKUP($B79,'NAV plus Dist'!$B:$FD,BV$1,FALSE)/VLOOKUP($B78,NAV!$A:$FC,BV$1,FALSE)*BV80,"")</f>
        <v/>
      </c>
      <c r="BW79" s="143" t="str">
        <f>IFERROR(VLOOKUP($B79,'NAV plus Dist'!$B:$FD,BW$1,FALSE)/VLOOKUP($B78,NAV!$A:$FC,BW$1,FALSE)*BW80,"")</f>
        <v/>
      </c>
      <c r="BX79" s="143" t="str">
        <f>IFERROR(VLOOKUP($B79,'NAV plus Dist'!$B:$FD,BX$1,FALSE)/VLOOKUP($B78,NAV!$A:$FC,BX$1,FALSE)*BX80,"")</f>
        <v/>
      </c>
      <c r="BY79" s="143" t="str">
        <f>IFERROR(VLOOKUP($B79,'NAV plus Dist'!$B:$FD,BY$1,FALSE)/VLOOKUP($B78,NAV!$A:$FC,BY$1,FALSE)*BY80,"")</f>
        <v/>
      </c>
      <c r="BZ79" s="143" t="str">
        <f>IFERROR(VLOOKUP($B79,'NAV plus Dist'!$B:$FD,BZ$1,FALSE)/VLOOKUP($B78,NAV!$A:$FC,BZ$1,FALSE)*BZ80,"")</f>
        <v/>
      </c>
      <c r="CA79" s="143" t="str">
        <f>IFERROR(VLOOKUP($B79,'NAV plus Dist'!$B:$FD,CA$1,FALSE)/VLOOKUP($B78,NAV!$A:$FC,CA$1,FALSE)*CA80,"")</f>
        <v/>
      </c>
      <c r="CB79" s="143" t="str">
        <f>IFERROR(VLOOKUP($B79,'NAV plus Dist'!$B:$FD,CB$1,FALSE)/VLOOKUP($B78,NAV!$A:$FC,CB$1,FALSE)*CB80,"")</f>
        <v/>
      </c>
      <c r="CC79" s="143" t="str">
        <f>IFERROR(VLOOKUP($B79,'NAV plus Dist'!$B:$FD,CC$1,FALSE)/VLOOKUP($B78,NAV!$A:$FC,CC$1,FALSE)*CC80,"")</f>
        <v/>
      </c>
      <c r="CD79" s="143" t="str">
        <f>IFERROR(VLOOKUP($B79,'NAV plus Dist'!$B:$FD,CD$1,FALSE)/VLOOKUP($B78,NAV!$A:$FC,CD$1,FALSE)*CD80,"")</f>
        <v/>
      </c>
      <c r="CE79" s="143" t="str">
        <f>IFERROR(VLOOKUP($B79,'NAV plus Dist'!$B:$FD,CE$1,FALSE)/VLOOKUP($B78,NAV!$A:$FC,CE$1,FALSE)*CE80,"")</f>
        <v/>
      </c>
      <c r="CF79" s="143" t="str">
        <f>IFERROR(VLOOKUP($B79,'NAV plus Dist'!$B:$FD,CF$1,FALSE)/VLOOKUP($B78,NAV!$A:$FC,CF$1,FALSE)*CF80,"")</f>
        <v/>
      </c>
      <c r="CG79" s="143" t="str">
        <f>IFERROR(VLOOKUP($B79,'NAV plus Dist'!$B:$FD,CG$1,FALSE)/VLOOKUP($B78,NAV!$A:$FC,CG$1,FALSE)*CG80,"")</f>
        <v/>
      </c>
      <c r="CH79" s="143" t="str">
        <f>IFERROR(VLOOKUP($B79,'NAV plus Dist'!$B:$FD,CH$1,FALSE)/VLOOKUP($B78,NAV!$A:$FC,CH$1,FALSE)*CH80,"")</f>
        <v/>
      </c>
      <c r="CI79" s="143" t="str">
        <f>IFERROR(VLOOKUP($B79,'NAV plus Dist'!$B:$FD,CI$1,FALSE)/VLOOKUP($B78,NAV!$A:$FC,CI$1,FALSE)*CI80,"")</f>
        <v/>
      </c>
      <c r="CJ79" s="143" t="str">
        <f>IFERROR(VLOOKUP($B79,'NAV plus Dist'!$B:$FD,CJ$1,FALSE)/VLOOKUP($B78,NAV!$A:$FC,CJ$1,FALSE)*CJ80,"")</f>
        <v/>
      </c>
      <c r="CK79" s="143" t="str">
        <f>IFERROR(VLOOKUP($B79,'NAV plus Dist'!$B:$AAA,CK$1,FALSE)/VLOOKUP($B78,NAV!$A:$AAA,CK$1,FALSE)*CK80,"")</f>
        <v/>
      </c>
      <c r="CL79" s="143" t="str">
        <f>IFERROR(VLOOKUP($B79,'NAV plus Dist'!$B:$AAA,CL$1,FALSE)/VLOOKUP($B78,NAV!$A:$AAA,CL$1,FALSE)*CL80,"")</f>
        <v/>
      </c>
      <c r="CM79" s="143" t="str">
        <f>IFERROR(VLOOKUP($B79,'NAV plus Dist'!$B:$AAA,CM$1,FALSE)/VLOOKUP($B78,NAV!$A:$AAA,CM$1,FALSE)*CM80,"")</f>
        <v/>
      </c>
      <c r="CN79" s="143" t="str">
        <f>IFERROR(VLOOKUP($B79,'NAV plus Dist'!$B:$AAA,CN$1,FALSE)/VLOOKUP($B78,NAV!$A:$AAA,CN$1,FALSE)*CN80,"")</f>
        <v/>
      </c>
      <c r="CO79" s="143" t="str">
        <f>IFERROR(VLOOKUP($B79,'NAV plus Dist'!$B:$AAA,CO$1,FALSE)/VLOOKUP($B78,NAV!$A:$AAA,CO$1,FALSE)*CO80,"")</f>
        <v/>
      </c>
      <c r="CP79" s="143" t="str">
        <f>IFERROR(VLOOKUP($B79,'NAV plus Dist'!$B:$AAA,CP$1,FALSE)/VLOOKUP($B78,NAV!$A:$AAA,CP$1,FALSE)*CP80,"")</f>
        <v/>
      </c>
      <c r="CQ79" s="143" t="str">
        <f>IFERROR(VLOOKUP($B79,'NAV plus Dist'!$B:$AAA,CQ$1,FALSE)/VLOOKUP($B78,NAV!$A:$AAA,CQ$1,FALSE)*CQ80,"")</f>
        <v/>
      </c>
      <c r="CR79" s="143" t="str">
        <f>IFERROR(VLOOKUP($B79,'NAV plus Dist'!$B:$AAA,CR$1,FALSE)/VLOOKUP($B78,NAV!$A:$AAA,CR$1,FALSE)*CR80,"")</f>
        <v/>
      </c>
      <c r="CS79" s="143" t="str">
        <f>IFERROR(VLOOKUP($B79,'NAV plus Dist'!$B:$AAA,CS$1,FALSE)/VLOOKUP($B78,NAV!$A:$AAA,CS$1,FALSE)*CS80,"")</f>
        <v/>
      </c>
      <c r="CT79" s="143" t="str">
        <f>IFERROR(VLOOKUP($B79,'NAV plus Dist'!$B:$AAA,CT$1,FALSE)/VLOOKUP($B78,NAV!$A:$AAA,CT$1,FALSE)*CT80,"")</f>
        <v/>
      </c>
      <c r="CU79" s="143" t="str">
        <f>IFERROR(VLOOKUP($B79,'NAV plus Dist'!$B:$AAA,CU$1,FALSE)/VLOOKUP($B78,NAV!$A:$AAA,CU$1,FALSE)*CU80,"")</f>
        <v/>
      </c>
      <c r="CV79" s="143" t="str">
        <f>IFERROR(VLOOKUP($B79,'NAV plus Dist'!$B:$AAA,CV$1,FALSE)/VLOOKUP($B78,NAV!$A:$AAA,CV$1,FALSE)*CV80,"")</f>
        <v/>
      </c>
      <c r="CW79" s="143" t="str">
        <f>IFERROR(VLOOKUP($B79,'NAV plus Dist'!$B:$AAA,CW$1,FALSE)/VLOOKUP($B78,NAV!$A:$AAA,CW$1,FALSE)*CW80,"")</f>
        <v/>
      </c>
      <c r="CX79" s="143" t="str">
        <f>IFERROR(VLOOKUP($B79,'NAV plus Dist'!$B:$AAA,CX$1,FALSE)/VLOOKUP($B78,NAV!$A:$AAA,CX$1,FALSE)*CX80,"")</f>
        <v/>
      </c>
      <c r="CY79" s="143" t="str">
        <f>IFERROR(VLOOKUP($B79,'NAV plus Dist'!$B:$AAA,CY$1,FALSE)/VLOOKUP($B78,NAV!$A:$AAA,CY$1,FALSE)*CY80,"")</f>
        <v/>
      </c>
      <c r="CZ79" s="143" t="str">
        <f>IFERROR(VLOOKUP($B79,'NAV plus Dist'!$B:$AAA,CZ$1,FALSE)/VLOOKUP($B78,NAV!$A:$AAA,CZ$1,FALSE)*CZ80,"")</f>
        <v/>
      </c>
      <c r="DA79" s="143" t="str">
        <f>IFERROR(VLOOKUP($B79,'NAV plus Dist'!$B:$AAA,DA$1,FALSE)/VLOOKUP($B78,NAV!$A:$AAA,DA$1,FALSE)*DA80,"")</f>
        <v/>
      </c>
      <c r="DB79" s="143" t="str">
        <f>IFERROR(VLOOKUP($B79,'NAV plus Dist'!$B:$AAA,DB$1,FALSE)/VLOOKUP($B78,NAV!$A:$AAA,DB$1,FALSE)*DB80,"")</f>
        <v/>
      </c>
      <c r="DC79" s="143" t="str">
        <f>IFERROR(VLOOKUP($B79,'NAV plus Dist'!$B:$AAA,DC$1,FALSE)/VLOOKUP($B78,NAV!$A:$AAA,DC$1,FALSE)*DC80,"")</f>
        <v/>
      </c>
      <c r="DD79" s="143" t="str">
        <f>IFERROR(VLOOKUP($B79,'NAV plus Dist'!$B:$AAA,DD$1,FALSE)/VLOOKUP($B78,NAV!$A:$AAA,DD$1,FALSE)*DD80,"")</f>
        <v/>
      </c>
      <c r="DE79" s="143" t="str">
        <f>IFERROR(VLOOKUP($B79,'NAV plus Dist'!$B:$AAA,DE$1,FALSE)/VLOOKUP($B78,NAV!$A:$AAA,DE$1,FALSE)*DE80,"")</f>
        <v/>
      </c>
      <c r="DF79" s="143" t="str">
        <f>IFERROR(VLOOKUP($B79,'NAV plus Dist'!$B:$AAA,DF$1,FALSE)/VLOOKUP($B78,NAV!$A:$AAA,DF$1,FALSE)*DF80,"")</f>
        <v/>
      </c>
      <c r="DG79" s="143" t="str">
        <f>IFERROR(VLOOKUP($B79,'NAV plus Dist'!$B:$AAA,DG$1,FALSE)/VLOOKUP($B78,NAV!$A:$AAA,DG$1,FALSE)*DG80,"")</f>
        <v/>
      </c>
      <c r="DH79" s="143" t="str">
        <f>IFERROR(VLOOKUP($B79,'NAV plus Dist'!$B:$AAA,DH$1,FALSE)/VLOOKUP($B78,NAV!$A:$AAA,DH$1,FALSE)*DH80,"")</f>
        <v/>
      </c>
    </row>
    <row r="80" spans="1:112">
      <c r="A80" s="94">
        <f t="shared" si="37"/>
        <v>121</v>
      </c>
      <c r="B80" s="168">
        <f t="shared" si="38"/>
        <v>42400</v>
      </c>
      <c r="C80" s="143">
        <f>IFERROR(VLOOKUP($B80,'NAV plus Dist'!$B:$FD,C$1,FALSE)/VLOOKUP($B79,NAV!$A:$FC,C$1,FALSE)*C81,"")</f>
        <v>4.9617391854792547</v>
      </c>
      <c r="D80" s="143" t="str">
        <f>IFERROR(VLOOKUP($B80,'NAV plus Dist'!$B:$FD,D$1,FALSE)/VLOOKUP($B79,NAV!$A:$FC,D$1,FALSE)*D81,"")</f>
        <v/>
      </c>
      <c r="E80" s="143" t="str">
        <f>IFERROR(VLOOKUP($B80,'NAV plus Dist'!$B:$FD,E$1,FALSE)/VLOOKUP($B79,NAV!$A:$FC,E$1,FALSE)*E81,"")</f>
        <v/>
      </c>
      <c r="F80" s="143" t="str">
        <f>IFERROR(VLOOKUP($B80,'NAV plus Dist'!$B:$FD,F$1,FALSE)/VLOOKUP($B79,NAV!$A:$FC,F$1,FALSE)*F81,"")</f>
        <v/>
      </c>
      <c r="G80" s="143" t="str">
        <f>IFERROR(VLOOKUP($B80,'NAV plus Dist'!$B:$FD,G$1,FALSE)/VLOOKUP($B79,NAV!$A:$FC,G$1,FALSE)*G81,"")</f>
        <v/>
      </c>
      <c r="H80" s="143" t="str">
        <f>IFERROR(VLOOKUP($B80,'NAV plus Dist'!$B:$FD,H$1,FALSE)/VLOOKUP($B79,NAV!$A:$FC,H$1,FALSE)*H81,"")</f>
        <v/>
      </c>
      <c r="I80" s="143" t="str">
        <f>IFERROR(VLOOKUP($B80,'NAV plus Dist'!$B:$FD,I$1,FALSE)/VLOOKUP($B79,NAV!$A:$FC,I$1,FALSE)*I81,"")</f>
        <v/>
      </c>
      <c r="J80" s="143" t="str">
        <f>IFERROR(VLOOKUP($B80,'NAV plus Dist'!$B:$FD,J$1,FALSE)/VLOOKUP($B79,NAV!$A:$FC,J$1,FALSE)*J81,"")</f>
        <v/>
      </c>
      <c r="K80" s="143" t="str">
        <f>IFERROR(VLOOKUP($B80,'NAV plus Dist'!$B:$FD,K$1,FALSE)/VLOOKUP($B79,NAV!$A:$FC,K$1,FALSE)*K81,"")</f>
        <v/>
      </c>
      <c r="L80" s="143" t="str">
        <f>IFERROR(VLOOKUP($B80,'NAV plus Dist'!$B:$FD,L$1,FALSE)/VLOOKUP($B79,NAV!$A:$FC,L$1,FALSE)*L81,"")</f>
        <v/>
      </c>
      <c r="M80" s="143" t="str">
        <f>IFERROR(VLOOKUP($B80,'NAV plus Dist'!$B:$FD,M$1,FALSE)/VLOOKUP($B79,NAV!$A:$FC,M$1,FALSE)*M81,"")</f>
        <v/>
      </c>
      <c r="N80" s="143" t="str">
        <f>IFERROR(VLOOKUP($B80,'NAV plus Dist'!$B:$FD,N$1,FALSE)/VLOOKUP($B79,NAV!$A:$FC,N$1,FALSE)*N81,"")</f>
        <v/>
      </c>
      <c r="O80" s="143">
        <f>IFERROR(VLOOKUP($B80,'NAV plus Dist'!$B:$FD,O$1,FALSE)/VLOOKUP($B79,NAV!$A:$FC,O$1,FALSE)*O81,"")</f>
        <v>1.5528382584351434</v>
      </c>
      <c r="P80" s="143">
        <f>IFERROR(VLOOKUP($B80,'NAV plus Dist'!$B:$FD,P$1,FALSE)/VLOOKUP($B79,NAV!$A:$FC,P$1,FALSE)*P81,"")</f>
        <v>1.7777838572201428</v>
      </c>
      <c r="Q80" s="143" t="str">
        <f>IFERROR(VLOOKUP($B80,'NAV plus Dist'!$B:$FD,Q$1,FALSE)/VLOOKUP($B79,NAV!$A:$FC,Q$1,FALSE)*Q81,"")</f>
        <v/>
      </c>
      <c r="R80" s="143" t="str">
        <f>IFERROR(VLOOKUP($B80,'NAV plus Dist'!$B:$FD,R$1,FALSE)/VLOOKUP($B79,NAV!$A:$FC,R$1,FALSE)*R81,"")</f>
        <v/>
      </c>
      <c r="S80" s="143" t="str">
        <f>IFERROR(VLOOKUP($B80,'NAV plus Dist'!$B:$FD,S$1,FALSE)/VLOOKUP($B79,NAV!$A:$FC,S$1,FALSE)*S81,"")</f>
        <v/>
      </c>
      <c r="T80" s="143" t="str">
        <f>IFERROR(VLOOKUP($B80,'NAV plus Dist'!$B:$FD,T$1,FALSE)/VLOOKUP($B79,NAV!$A:$FC,T$1,FALSE)*T81,"")</f>
        <v/>
      </c>
      <c r="U80" s="143" t="str">
        <f>IFERROR(VLOOKUP($B80,'NAV plus Dist'!$B:$FD,U$1,FALSE)/VLOOKUP($B79,NAV!$A:$FC,U$1,FALSE)*U81,"")</f>
        <v/>
      </c>
      <c r="V80" s="143" t="str">
        <f>IFERROR(VLOOKUP($B80,'NAV plus Dist'!$B:$FD,V$1,FALSE)/VLOOKUP($B79,NAV!$A:$FC,V$1,FALSE)*V81,"")</f>
        <v/>
      </c>
      <c r="W80" s="143" t="str">
        <f>IFERROR(VLOOKUP($B80,'NAV plus Dist'!$B:$FD,W$1,FALSE)/VLOOKUP($B79,NAV!$A:$FC,W$1,FALSE)*W81,"")</f>
        <v/>
      </c>
      <c r="X80" s="143" t="str">
        <f>IFERROR(VLOOKUP($B80,'NAV plus Dist'!$B:$FD,X$1,FALSE)/VLOOKUP($B79,NAV!$A:$FC,X$1,FALSE)*X81,"")</f>
        <v/>
      </c>
      <c r="Y80" s="143" t="str">
        <f>IFERROR(VLOOKUP($B80,'NAV plus Dist'!$B:$FD,Y$1,FALSE)/VLOOKUP($B79,NAV!$A:$FC,Y$1,FALSE)*Y81,"")</f>
        <v/>
      </c>
      <c r="Z80" s="143" t="str">
        <f>IFERROR(VLOOKUP($B80,'NAV plus Dist'!$B:$FD,Z$1,FALSE)/VLOOKUP($B79,NAV!$A:$FC,Z$1,FALSE)*Z81,"")</f>
        <v/>
      </c>
      <c r="AA80" s="143">
        <f>IFERROR(VLOOKUP($B80,'NAV plus Dist'!$B:$FD,AA$1,FALSE)/VLOOKUP($B79,NAV!$A:$FC,AA$1,FALSE)*AA81,"")</f>
        <v>2.6172490469842744</v>
      </c>
      <c r="AB80" s="143" t="str">
        <f>IFERROR(VLOOKUP($B80,'NAV plus Dist'!$B:$FD,AB$1,FALSE)/VLOOKUP($B79,NAV!$A:$FC,AB$1,FALSE)*AB81,"")</f>
        <v/>
      </c>
      <c r="AC80" s="143">
        <f>IFERROR(VLOOKUP($B80,'NAV plus Dist'!$B:$FD,AC$1,FALSE)/VLOOKUP($B79,NAV!$A:$FC,AC$1,FALSE)*AC81,"")</f>
        <v>2.9113870672243598</v>
      </c>
      <c r="AD80" s="143" t="str">
        <f>IFERROR(VLOOKUP($B80,'NAV plus Dist'!$B:$FD,AD$1,FALSE)/VLOOKUP($B79,NAV!$A:$FC,AD$1,FALSE)*AD81,"")</f>
        <v/>
      </c>
      <c r="AE80" s="143" t="str">
        <f>IFERROR(VLOOKUP($B80,'NAV plus Dist'!$B:$FD,AE$1,FALSE)/VLOOKUP($B79,NAV!$A:$FC,AE$1,FALSE)*AE81,"")</f>
        <v/>
      </c>
      <c r="AF80" s="143">
        <f>IFERROR(VLOOKUP($B80,'NAV plus Dist'!$B:$FD,AF$1,FALSE)/VLOOKUP($B79,NAV!$A:$FC,AF$1,FALSE)*AF81,"")</f>
        <v>2.0545110680715815</v>
      </c>
      <c r="AG80" s="143" t="str">
        <f>IFERROR(VLOOKUP($B80,'NAV plus Dist'!$B:$FD,AG$1,FALSE)/VLOOKUP($B79,NAV!$A:$FC,AG$1,FALSE)*AG81,"")</f>
        <v/>
      </c>
      <c r="AH80" s="143" t="str">
        <f>IFERROR(VLOOKUP($B80,'NAV plus Dist'!$B:$FD,AH$1,FALSE)/VLOOKUP($B79,NAV!$A:$FC,AH$1,FALSE)*AH81,"")</f>
        <v/>
      </c>
      <c r="AI80" s="143" t="str">
        <f>IFERROR(VLOOKUP($B80,'NAV plus Dist'!$B:$FD,AI$1,FALSE)/VLOOKUP($B79,NAV!$A:$FC,AI$1,FALSE)*AI81,"")</f>
        <v/>
      </c>
      <c r="AJ80" s="143" t="str">
        <f>IFERROR(VLOOKUP($B80,'NAV plus Dist'!$B:$FD,AJ$1,FALSE)/VLOOKUP($B79,NAV!$A:$FC,AJ$1,FALSE)*AJ81,"")</f>
        <v/>
      </c>
      <c r="AK80" s="169" t="str">
        <f>IFERROR(VLOOKUP($B80,'NAV plus Dist'!$B:$FD,AK$1,FALSE)/VLOOKUP($B79,NAV!$A:$FC,AK$1,FALSE)*AK81,"")</f>
        <v/>
      </c>
      <c r="AL80" s="169" t="str">
        <f>IFERROR(VLOOKUP($B80,'NAV plus Dist'!$B:$FD,AL$1,FALSE)/VLOOKUP($B79,NAV!$A:$FC,AL$1,FALSE)*AL81,"")</f>
        <v/>
      </c>
      <c r="AM80" s="143" t="str">
        <f>IFERROR(VLOOKUP($B80,'NAV plus Dist'!$B:$FD,AM$1,FALSE)/VLOOKUP($B79,NAV!$A:$FC,AM$1,FALSE)*AM81,"")</f>
        <v/>
      </c>
      <c r="AN80" s="143" t="str">
        <f>IFERROR(VLOOKUP($B80,'NAV plus Dist'!$B:$FD,AN$1,FALSE)/VLOOKUP($B79,NAV!$A:$FC,AN$1,FALSE)*AN81,"")</f>
        <v/>
      </c>
      <c r="AO80" s="143" t="str">
        <f>IFERROR(VLOOKUP($B80,'NAV plus Dist'!$B:$FD,AO$1,FALSE)/VLOOKUP($B79,NAV!$A:$FC,AO$1,FALSE)*AO81,"")</f>
        <v/>
      </c>
      <c r="AP80" s="170" t="str">
        <f>IFERROR(VLOOKUP($B80,'NAV plus Dist'!$B:$FD,AP$1,FALSE)/VLOOKUP($B79,NAV!$A:$FC,AP$1,FALSE)*AP81,"")</f>
        <v/>
      </c>
      <c r="AQ80" s="143" t="str">
        <f>IFERROR(VLOOKUP($B80,'NAV plus Dist'!$B:$FD,AQ$1,FALSE)/VLOOKUP($B79,NAV!$A:$FC,AQ$1,FALSE)*AQ81,"")</f>
        <v/>
      </c>
      <c r="AR80" s="143" t="str">
        <f>IFERROR(VLOOKUP($B80,'NAV plus Dist'!$B:$FD,AR$1,FALSE)/VLOOKUP($B79,NAV!$A:$FC,AR$1,FALSE)*AR81,"")</f>
        <v/>
      </c>
      <c r="AS80" s="143" t="str">
        <f>IFERROR(VLOOKUP($B80,'NAV plus Dist'!$B:$FD,AS$1,FALSE)/VLOOKUP($B79,NAV!$A:$FC,AS$1,FALSE)*AS81,"")</f>
        <v/>
      </c>
      <c r="AT80" s="143" t="str">
        <f>IFERROR(VLOOKUP($B80,'NAV plus Dist'!$B:$FD,AT$1,FALSE)/VLOOKUP($B79,NAV!$A:$FC,AT$1,FALSE)*AT81,"")</f>
        <v/>
      </c>
      <c r="AU80" s="143" t="str">
        <f>IFERROR(VLOOKUP($B80,'NAV plus Dist'!$B:$FD,AU$1,FALSE)/VLOOKUP($B79,NAV!$A:$FC,AU$1,FALSE)*AU81,"")</f>
        <v/>
      </c>
      <c r="AV80" s="143" t="str">
        <f>IFERROR(VLOOKUP($B80,'NAV plus Dist'!$B:$FD,AV$1,FALSE)/VLOOKUP($B79,NAV!$A:$FC,AV$1,FALSE)*AV81,"")</f>
        <v/>
      </c>
      <c r="AW80" s="143" t="str">
        <f>IFERROR(VLOOKUP($B80,'NAV plus Dist'!$B:$FD,AW$1,FALSE)/VLOOKUP($B79,NAV!$A:$FC,AW$1,FALSE)*AW81,"")</f>
        <v/>
      </c>
      <c r="AX80" s="143" t="str">
        <f>IFERROR(VLOOKUP($B80,'NAV plus Dist'!$B:$FD,AX$1,FALSE)/VLOOKUP($B79,NAV!$A:$FC,AX$1,FALSE)*AX81,"")</f>
        <v/>
      </c>
      <c r="AY80" s="143" t="str">
        <f>IFERROR(VLOOKUP($B80,'NAV plus Dist'!$B:$FD,AY$1,FALSE)/VLOOKUP($B79,NAV!$A:$FC,AY$1,FALSE)*AY81,"")</f>
        <v/>
      </c>
      <c r="AZ80" s="143" t="str">
        <f>IFERROR(VLOOKUP($B80,'NAV plus Dist'!$B:$FD,AZ$1,FALSE)/VLOOKUP($B79,NAV!$A:$FC,AZ$1,FALSE)*AZ81,"")</f>
        <v/>
      </c>
      <c r="BA80" s="143" t="str">
        <f>IFERROR(VLOOKUP($B80,'NAV plus Dist'!$B:$FD,BA$1,FALSE)/VLOOKUP($B79,NAV!$A:$FC,BA$1,FALSE)*BA81,"")</f>
        <v/>
      </c>
      <c r="BB80" s="143" t="str">
        <f>IFERROR(VLOOKUP($B80,'NAV plus Dist'!$B:$FD,BB$1,FALSE)/VLOOKUP($B79,NAV!$A:$FC,BB$1,FALSE)*BB81,"")</f>
        <v/>
      </c>
      <c r="BC80" s="143" t="str">
        <f>IFERROR(VLOOKUP($B80,'NAV plus Dist'!$B:$FD,BC$1,FALSE)/VLOOKUP($B79,NAV!$A:$FC,BC$1,FALSE)*BC81,"")</f>
        <v/>
      </c>
      <c r="BD80" s="143" t="str">
        <f>IFERROR(VLOOKUP($B80,'NAV plus Dist'!$B:$FD,BD$1,FALSE)/VLOOKUP($B79,NAV!$A:$FC,BD$1,FALSE)*BD81,"")</f>
        <v/>
      </c>
      <c r="BE80" s="143" t="str">
        <f>IFERROR(VLOOKUP($B80,'NAV plus Dist'!$B:$FD,BE$1,FALSE)/VLOOKUP($B79,NAV!$A:$FC,BE$1,FALSE)*BE81,"")</f>
        <v/>
      </c>
      <c r="BF80" s="143" t="str">
        <f>IFERROR(VLOOKUP($B80,'NAV plus Dist'!$B:$FD,BF$1,FALSE)/VLOOKUP($B79,NAV!$A:$FC,BF$1,FALSE)*BF81,"")</f>
        <v/>
      </c>
      <c r="BG80" s="143" t="str">
        <f>IFERROR(VLOOKUP($B80,'NAV plus Dist'!$B:$FD,BG$1,FALSE)/VLOOKUP($B79,NAV!$A:$FC,BG$1,FALSE)*BG81,"")</f>
        <v/>
      </c>
      <c r="BH80" s="143" t="str">
        <f>IFERROR(VLOOKUP($B80,'NAV plus Dist'!$B:$FD,BH$1,FALSE)/VLOOKUP($B79,NAV!$A:$FC,BH$1,FALSE)*BH81,"")</f>
        <v/>
      </c>
      <c r="BI80" s="143" t="str">
        <f>IFERROR(VLOOKUP($B80,'NAV plus Dist'!$B:$FD,BI$1,FALSE)/VLOOKUP($B79,NAV!$A:$FC,BI$1,FALSE)*BI81,"")</f>
        <v/>
      </c>
      <c r="BJ80" s="143" t="str">
        <f>IFERROR(VLOOKUP($B80,'NAV plus Dist'!$B:$FD,BJ$1,FALSE)/VLOOKUP($B79,NAV!$A:$FC,BJ$1,FALSE)*BJ81,"")</f>
        <v/>
      </c>
      <c r="BK80" s="143" t="str">
        <f>IFERROR(VLOOKUP($B80,'NAV plus Dist'!$B:$FD,BK$1,FALSE)/VLOOKUP($B79,NAV!$A:$FC,BK$1,FALSE)*BK81,"")</f>
        <v/>
      </c>
      <c r="BL80" s="143" t="str">
        <f>IFERROR(VLOOKUP($B80,'NAV plus Dist'!$B:$FD,BL$1,FALSE)/VLOOKUP($B79,NAV!$A:$FC,BL$1,FALSE)*BL81,"")</f>
        <v/>
      </c>
      <c r="BM80" s="143" t="str">
        <f>IFERROR(VLOOKUP($B80,'NAV plus Dist'!$B:$FD,BM$1,FALSE)/VLOOKUP($B79,NAV!$A:$FC,BM$1,FALSE)*BM81,"")</f>
        <v/>
      </c>
      <c r="BN80" s="143" t="str">
        <f>IFERROR(VLOOKUP($B80,'NAV plus Dist'!$B:$FD,BN$1,FALSE)/VLOOKUP($B79,NAV!$A:$FC,BN$1,FALSE)*BN81,"")</f>
        <v/>
      </c>
      <c r="BO80" s="143" t="str">
        <f>IFERROR(VLOOKUP($B80,'NAV plus Dist'!$B:$FD,BO$1,FALSE)/VLOOKUP($B79,NAV!$A:$FC,BO$1,FALSE)*BO81,"")</f>
        <v/>
      </c>
      <c r="BP80" s="143" t="str">
        <f>IFERROR(VLOOKUP($B80,'NAV plus Dist'!$B:$FD,BP$1,FALSE)/VLOOKUP($B79,NAV!$A:$FC,BP$1,FALSE)*BP81,"")</f>
        <v/>
      </c>
      <c r="BQ80" s="143" t="str">
        <f>IFERROR(VLOOKUP($B80,'NAV plus Dist'!$B:$FD,BQ$1,FALSE)/VLOOKUP($B79,NAV!$A:$FC,BQ$1,FALSE)*BQ81,"")</f>
        <v/>
      </c>
      <c r="BR80" s="143" t="str">
        <f>IFERROR(VLOOKUP($B80,'NAV plus Dist'!$B:$FD,BR$1,FALSE)/VLOOKUP($B79,NAV!$A:$FC,BR$1,FALSE)*BR81,"")</f>
        <v/>
      </c>
      <c r="BS80" s="143" t="str">
        <f>IFERROR(VLOOKUP($B80,'NAV plus Dist'!$B:$FD,BS$1,FALSE)/VLOOKUP($B79,NAV!$A:$FC,BS$1,FALSE)*BS81,"")</f>
        <v/>
      </c>
      <c r="BT80" s="143" t="str">
        <f>IFERROR(VLOOKUP($B80,'NAV plus Dist'!$B:$FD,BT$1,FALSE)/VLOOKUP($B79,NAV!$A:$FC,BT$1,FALSE)*BT81,"")</f>
        <v/>
      </c>
      <c r="BU80" s="143" t="str">
        <f>IFERROR(VLOOKUP($B80,'NAV plus Dist'!$B:$FD,BU$1,FALSE)/VLOOKUP($B79,NAV!$A:$FC,BU$1,FALSE)*BU81,"")</f>
        <v/>
      </c>
      <c r="BV80" s="143" t="str">
        <f>IFERROR(VLOOKUP($B80,'NAV plus Dist'!$B:$FD,BV$1,FALSE)/VLOOKUP($B79,NAV!$A:$FC,BV$1,FALSE)*BV81,"")</f>
        <v/>
      </c>
      <c r="BW80" s="143" t="str">
        <f>IFERROR(VLOOKUP($B80,'NAV plus Dist'!$B:$FD,BW$1,FALSE)/VLOOKUP($B79,NAV!$A:$FC,BW$1,FALSE)*BW81,"")</f>
        <v/>
      </c>
      <c r="BX80" s="143" t="str">
        <f>IFERROR(VLOOKUP($B80,'NAV plus Dist'!$B:$FD,BX$1,FALSE)/VLOOKUP($B79,NAV!$A:$FC,BX$1,FALSE)*BX81,"")</f>
        <v/>
      </c>
      <c r="BY80" s="143" t="str">
        <f>IFERROR(VLOOKUP($B80,'NAV plus Dist'!$B:$FD,BY$1,FALSE)/VLOOKUP($B79,NAV!$A:$FC,BY$1,FALSE)*BY81,"")</f>
        <v/>
      </c>
      <c r="BZ80" s="143" t="str">
        <f>IFERROR(VLOOKUP($B80,'NAV plus Dist'!$B:$FD,BZ$1,FALSE)/VLOOKUP($B79,NAV!$A:$FC,BZ$1,FALSE)*BZ81,"")</f>
        <v/>
      </c>
      <c r="CA80" s="143" t="str">
        <f>IFERROR(VLOOKUP($B80,'NAV plus Dist'!$B:$FD,CA$1,FALSE)/VLOOKUP($B79,NAV!$A:$FC,CA$1,FALSE)*CA81,"")</f>
        <v/>
      </c>
      <c r="CB80" s="143" t="str">
        <f>IFERROR(VLOOKUP($B80,'NAV plus Dist'!$B:$FD,CB$1,FALSE)/VLOOKUP($B79,NAV!$A:$FC,CB$1,FALSE)*CB81,"")</f>
        <v/>
      </c>
      <c r="CC80" s="143" t="str">
        <f>IFERROR(VLOOKUP($B80,'NAV plus Dist'!$B:$FD,CC$1,FALSE)/VLOOKUP($B79,NAV!$A:$FC,CC$1,FALSE)*CC81,"")</f>
        <v/>
      </c>
      <c r="CD80" s="143" t="str">
        <f>IFERROR(VLOOKUP($B80,'NAV plus Dist'!$B:$FD,CD$1,FALSE)/VLOOKUP($B79,NAV!$A:$FC,CD$1,FALSE)*CD81,"")</f>
        <v/>
      </c>
      <c r="CE80" s="143" t="str">
        <f>IFERROR(VLOOKUP($B80,'NAV plus Dist'!$B:$FD,CE$1,FALSE)/VLOOKUP($B79,NAV!$A:$FC,CE$1,FALSE)*CE81,"")</f>
        <v/>
      </c>
      <c r="CF80" s="143" t="str">
        <f>IFERROR(VLOOKUP($B80,'NAV plus Dist'!$B:$FD,CF$1,FALSE)/VLOOKUP($B79,NAV!$A:$FC,CF$1,FALSE)*CF81,"")</f>
        <v/>
      </c>
      <c r="CG80" s="143" t="str">
        <f>IFERROR(VLOOKUP($B80,'NAV plus Dist'!$B:$FD,CG$1,FALSE)/VLOOKUP($B79,NAV!$A:$FC,CG$1,FALSE)*CG81,"")</f>
        <v/>
      </c>
      <c r="CH80" s="143" t="str">
        <f>IFERROR(VLOOKUP($B80,'NAV plus Dist'!$B:$FD,CH$1,FALSE)/VLOOKUP($B79,NAV!$A:$FC,CH$1,FALSE)*CH81,"")</f>
        <v/>
      </c>
      <c r="CI80" s="143" t="str">
        <f>IFERROR(VLOOKUP($B80,'NAV plus Dist'!$B:$FD,CI$1,FALSE)/VLOOKUP($B79,NAV!$A:$FC,CI$1,FALSE)*CI81,"")</f>
        <v/>
      </c>
      <c r="CJ80" s="143" t="str">
        <f>IFERROR(VLOOKUP($B80,'NAV plus Dist'!$B:$FD,CJ$1,FALSE)/VLOOKUP($B79,NAV!$A:$FC,CJ$1,FALSE)*CJ81,"")</f>
        <v/>
      </c>
      <c r="CK80" s="143" t="str">
        <f>IFERROR(VLOOKUP($B80,'NAV plus Dist'!$B:$AAA,CK$1,FALSE)/VLOOKUP($B79,NAV!$A:$AAA,CK$1,FALSE)*CK81,"")</f>
        <v/>
      </c>
      <c r="CL80" s="143" t="str">
        <f>IFERROR(VLOOKUP($B80,'NAV plus Dist'!$B:$AAA,CL$1,FALSE)/VLOOKUP($B79,NAV!$A:$AAA,CL$1,FALSE)*CL81,"")</f>
        <v/>
      </c>
      <c r="CM80" s="143" t="str">
        <f>IFERROR(VLOOKUP($B80,'NAV plus Dist'!$B:$AAA,CM$1,FALSE)/VLOOKUP($B79,NAV!$A:$AAA,CM$1,FALSE)*CM81,"")</f>
        <v/>
      </c>
      <c r="CN80" s="143" t="str">
        <f>IFERROR(VLOOKUP($B80,'NAV plus Dist'!$B:$AAA,CN$1,FALSE)/VLOOKUP($B79,NAV!$A:$AAA,CN$1,FALSE)*CN81,"")</f>
        <v/>
      </c>
      <c r="CO80" s="143" t="str">
        <f>IFERROR(VLOOKUP($B80,'NAV plus Dist'!$B:$AAA,CO$1,FALSE)/VLOOKUP($B79,NAV!$A:$AAA,CO$1,FALSE)*CO81,"")</f>
        <v/>
      </c>
      <c r="CP80" s="143" t="str">
        <f>IFERROR(VLOOKUP($B80,'NAV plus Dist'!$B:$AAA,CP$1,FALSE)/VLOOKUP($B79,NAV!$A:$AAA,CP$1,FALSE)*CP81,"")</f>
        <v/>
      </c>
      <c r="CQ80" s="143" t="str">
        <f>IFERROR(VLOOKUP($B80,'NAV plus Dist'!$B:$AAA,CQ$1,FALSE)/VLOOKUP($B79,NAV!$A:$AAA,CQ$1,FALSE)*CQ81,"")</f>
        <v/>
      </c>
      <c r="CR80" s="143" t="str">
        <f>IFERROR(VLOOKUP($B80,'NAV plus Dist'!$B:$AAA,CR$1,FALSE)/VLOOKUP($B79,NAV!$A:$AAA,CR$1,FALSE)*CR81,"")</f>
        <v/>
      </c>
      <c r="CS80" s="143" t="str">
        <f>IFERROR(VLOOKUP($B80,'NAV plus Dist'!$B:$AAA,CS$1,FALSE)/VLOOKUP($B79,NAV!$A:$AAA,CS$1,FALSE)*CS81,"")</f>
        <v/>
      </c>
      <c r="CT80" s="143" t="str">
        <f>IFERROR(VLOOKUP($B80,'NAV plus Dist'!$B:$AAA,CT$1,FALSE)/VLOOKUP($B79,NAV!$A:$AAA,CT$1,FALSE)*CT81,"")</f>
        <v/>
      </c>
      <c r="CU80" s="143" t="str">
        <f>IFERROR(VLOOKUP($B80,'NAV plus Dist'!$B:$AAA,CU$1,FALSE)/VLOOKUP($B79,NAV!$A:$AAA,CU$1,FALSE)*CU81,"")</f>
        <v/>
      </c>
      <c r="CV80" s="143" t="str">
        <f>IFERROR(VLOOKUP($B80,'NAV plus Dist'!$B:$AAA,CV$1,FALSE)/VLOOKUP($B79,NAV!$A:$AAA,CV$1,FALSE)*CV81,"")</f>
        <v/>
      </c>
      <c r="CW80" s="143" t="str">
        <f>IFERROR(VLOOKUP($B80,'NAV plus Dist'!$B:$AAA,CW$1,FALSE)/VLOOKUP($B79,NAV!$A:$AAA,CW$1,FALSE)*CW81,"")</f>
        <v/>
      </c>
      <c r="CX80" s="143" t="str">
        <f>IFERROR(VLOOKUP($B80,'NAV plus Dist'!$B:$AAA,CX$1,FALSE)/VLOOKUP($B79,NAV!$A:$AAA,CX$1,FALSE)*CX81,"")</f>
        <v/>
      </c>
      <c r="CY80" s="143" t="str">
        <f>IFERROR(VLOOKUP($B80,'NAV plus Dist'!$B:$AAA,CY$1,FALSE)/VLOOKUP($B79,NAV!$A:$AAA,CY$1,FALSE)*CY81,"")</f>
        <v/>
      </c>
      <c r="CZ80" s="143" t="str">
        <f>IFERROR(VLOOKUP($B80,'NAV plus Dist'!$B:$AAA,CZ$1,FALSE)/VLOOKUP($B79,NAV!$A:$AAA,CZ$1,FALSE)*CZ81,"")</f>
        <v/>
      </c>
      <c r="DA80" s="143" t="str">
        <f>IFERROR(VLOOKUP($B80,'NAV plus Dist'!$B:$AAA,DA$1,FALSE)/VLOOKUP($B79,NAV!$A:$AAA,DA$1,FALSE)*DA81,"")</f>
        <v/>
      </c>
      <c r="DB80" s="143" t="str">
        <f>IFERROR(VLOOKUP($B80,'NAV plus Dist'!$B:$AAA,DB$1,FALSE)/VLOOKUP($B79,NAV!$A:$AAA,DB$1,FALSE)*DB81,"")</f>
        <v/>
      </c>
      <c r="DC80" s="143" t="str">
        <f>IFERROR(VLOOKUP($B80,'NAV plus Dist'!$B:$AAA,DC$1,FALSE)/VLOOKUP($B79,NAV!$A:$AAA,DC$1,FALSE)*DC81,"")</f>
        <v/>
      </c>
      <c r="DD80" s="143" t="str">
        <f>IFERROR(VLOOKUP($B80,'NAV plus Dist'!$B:$AAA,DD$1,FALSE)/VLOOKUP($B79,NAV!$A:$AAA,DD$1,FALSE)*DD81,"")</f>
        <v/>
      </c>
      <c r="DE80" s="143" t="str">
        <f>IFERROR(VLOOKUP($B80,'NAV plus Dist'!$B:$AAA,DE$1,FALSE)/VLOOKUP($B79,NAV!$A:$AAA,DE$1,FALSE)*DE81,"")</f>
        <v/>
      </c>
      <c r="DF80" s="143" t="str">
        <f>IFERROR(VLOOKUP($B80,'NAV plus Dist'!$B:$AAA,DF$1,FALSE)/VLOOKUP($B79,NAV!$A:$AAA,DF$1,FALSE)*DF81,"")</f>
        <v/>
      </c>
      <c r="DG80" s="143" t="str">
        <f>IFERROR(VLOOKUP($B80,'NAV plus Dist'!$B:$AAA,DG$1,FALSE)/VLOOKUP($B79,NAV!$A:$AAA,DG$1,FALSE)*DG81,"")</f>
        <v/>
      </c>
      <c r="DH80" s="143" t="str">
        <f>IFERROR(VLOOKUP($B80,'NAV plus Dist'!$B:$AAA,DH$1,FALSE)/VLOOKUP($B79,NAV!$A:$AAA,DH$1,FALSE)*DH81,"")</f>
        <v/>
      </c>
    </row>
    <row r="81" spans="1:112">
      <c r="A81" s="94">
        <f t="shared" si="37"/>
        <v>120</v>
      </c>
      <c r="B81" s="168">
        <f t="shared" si="38"/>
        <v>42429</v>
      </c>
      <c r="C81" s="143">
        <f>IFERROR(VLOOKUP($B81,'NAV plus Dist'!$B:$FD,C$1,FALSE)/VLOOKUP($B80,NAV!$A:$FC,C$1,FALSE)*C82,"")</f>
        <v>5.373900796475743</v>
      </c>
      <c r="D81" s="143" t="str">
        <f>IFERROR(VLOOKUP($B81,'NAV plus Dist'!$B:$FD,D$1,FALSE)/VLOOKUP($B80,NAV!$A:$FC,D$1,FALSE)*D82,"")</f>
        <v/>
      </c>
      <c r="E81" s="143" t="str">
        <f>IFERROR(VLOOKUP($B81,'NAV plus Dist'!$B:$FD,E$1,FALSE)/VLOOKUP($B80,NAV!$A:$FC,E$1,FALSE)*E82,"")</f>
        <v/>
      </c>
      <c r="F81" s="143" t="str">
        <f>IFERROR(VLOOKUP($B81,'NAV plus Dist'!$B:$FD,F$1,FALSE)/VLOOKUP($B80,NAV!$A:$FC,F$1,FALSE)*F82,"")</f>
        <v/>
      </c>
      <c r="G81" s="143" t="str">
        <f>IFERROR(VLOOKUP($B81,'NAV plus Dist'!$B:$FD,G$1,FALSE)/VLOOKUP($B80,NAV!$A:$FC,G$1,FALSE)*G82,"")</f>
        <v/>
      </c>
      <c r="H81" s="143" t="str">
        <f>IFERROR(VLOOKUP($B81,'NAV plus Dist'!$B:$FD,H$1,FALSE)/VLOOKUP($B80,NAV!$A:$FC,H$1,FALSE)*H82,"")</f>
        <v/>
      </c>
      <c r="I81" s="143" t="str">
        <f>IFERROR(VLOOKUP($B81,'NAV plus Dist'!$B:$FD,I$1,FALSE)/VLOOKUP($B80,NAV!$A:$FC,I$1,FALSE)*I82,"")</f>
        <v/>
      </c>
      <c r="J81" s="143" t="str">
        <f>IFERROR(VLOOKUP($B81,'NAV plus Dist'!$B:$FD,J$1,FALSE)/VLOOKUP($B80,NAV!$A:$FC,J$1,FALSE)*J82,"")</f>
        <v/>
      </c>
      <c r="K81" s="143" t="str">
        <f>IFERROR(VLOOKUP($B81,'NAV plus Dist'!$B:$FD,K$1,FALSE)/VLOOKUP($B80,NAV!$A:$FC,K$1,FALSE)*K82,"")</f>
        <v/>
      </c>
      <c r="L81" s="143" t="str">
        <f>IFERROR(VLOOKUP($B81,'NAV plus Dist'!$B:$FD,L$1,FALSE)/VLOOKUP($B80,NAV!$A:$FC,L$1,FALSE)*L82,"")</f>
        <v/>
      </c>
      <c r="M81" s="143" t="str">
        <f>IFERROR(VLOOKUP($B81,'NAV plus Dist'!$B:$FD,M$1,FALSE)/VLOOKUP($B80,NAV!$A:$FC,M$1,FALSE)*M82,"")</f>
        <v/>
      </c>
      <c r="N81" s="143" t="str">
        <f>IFERROR(VLOOKUP($B81,'NAV plus Dist'!$B:$FD,N$1,FALSE)/VLOOKUP($B80,NAV!$A:$FC,N$1,FALSE)*N82,"")</f>
        <v/>
      </c>
      <c r="O81" s="143">
        <f>IFERROR(VLOOKUP($B81,'NAV plus Dist'!$B:$FD,O$1,FALSE)/VLOOKUP($B80,NAV!$A:$FC,O$1,FALSE)*O82,"")</f>
        <v>1.6071246652427957</v>
      </c>
      <c r="P81" s="143">
        <f>IFERROR(VLOOKUP($B81,'NAV plus Dist'!$B:$FD,P$1,FALSE)/VLOOKUP($B80,NAV!$A:$FC,P$1,FALSE)*P82,"")</f>
        <v>1.8306345477013102</v>
      </c>
      <c r="Q81" s="143" t="str">
        <f>IFERROR(VLOOKUP($B81,'NAV plus Dist'!$B:$FD,Q$1,FALSE)/VLOOKUP($B80,NAV!$A:$FC,Q$1,FALSE)*Q82,"")</f>
        <v/>
      </c>
      <c r="R81" s="143" t="str">
        <f>IFERROR(VLOOKUP($B81,'NAV plus Dist'!$B:$FD,R$1,FALSE)/VLOOKUP($B80,NAV!$A:$FC,R$1,FALSE)*R82,"")</f>
        <v/>
      </c>
      <c r="S81" s="143" t="str">
        <f>IFERROR(VLOOKUP($B81,'NAV plus Dist'!$B:$FD,S$1,FALSE)/VLOOKUP($B80,NAV!$A:$FC,S$1,FALSE)*S82,"")</f>
        <v/>
      </c>
      <c r="T81" s="143" t="str">
        <f>IFERROR(VLOOKUP($B81,'NAV plus Dist'!$B:$FD,T$1,FALSE)/VLOOKUP($B80,NAV!$A:$FC,T$1,FALSE)*T82,"")</f>
        <v/>
      </c>
      <c r="U81" s="143" t="str">
        <f>IFERROR(VLOOKUP($B81,'NAV plus Dist'!$B:$FD,U$1,FALSE)/VLOOKUP($B80,NAV!$A:$FC,U$1,FALSE)*U82,"")</f>
        <v/>
      </c>
      <c r="V81" s="143" t="str">
        <f>IFERROR(VLOOKUP($B81,'NAV plus Dist'!$B:$FD,V$1,FALSE)/VLOOKUP($B80,NAV!$A:$FC,V$1,FALSE)*V82,"")</f>
        <v/>
      </c>
      <c r="W81" s="143" t="str">
        <f>IFERROR(VLOOKUP($B81,'NAV plus Dist'!$B:$FD,W$1,FALSE)/VLOOKUP($B80,NAV!$A:$FC,W$1,FALSE)*W82,"")</f>
        <v/>
      </c>
      <c r="X81" s="143" t="str">
        <f>IFERROR(VLOOKUP($B81,'NAV plus Dist'!$B:$FD,X$1,FALSE)/VLOOKUP($B80,NAV!$A:$FC,X$1,FALSE)*X82,"")</f>
        <v/>
      </c>
      <c r="Y81" s="143" t="str">
        <f>IFERROR(VLOOKUP($B81,'NAV plus Dist'!$B:$FD,Y$1,FALSE)/VLOOKUP($B80,NAV!$A:$FC,Y$1,FALSE)*Y82,"")</f>
        <v/>
      </c>
      <c r="Z81" s="143" t="str">
        <f>IFERROR(VLOOKUP($B81,'NAV plus Dist'!$B:$FD,Z$1,FALSE)/VLOOKUP($B80,NAV!$A:$FC,Z$1,FALSE)*Z82,"")</f>
        <v/>
      </c>
      <c r="AA81" s="143">
        <f>IFERROR(VLOOKUP($B81,'NAV plus Dist'!$B:$FD,AA$1,FALSE)/VLOOKUP($B80,NAV!$A:$FC,AA$1,FALSE)*AA82,"")</f>
        <v>2.7048524943674601</v>
      </c>
      <c r="AB81" s="143" t="str">
        <f>IFERROR(VLOOKUP($B81,'NAV plus Dist'!$B:$FD,AB$1,FALSE)/VLOOKUP($B80,NAV!$A:$FC,AB$1,FALSE)*AB82,"")</f>
        <v/>
      </c>
      <c r="AC81" s="143">
        <f>IFERROR(VLOOKUP($B81,'NAV plus Dist'!$B:$FD,AC$1,FALSE)/VLOOKUP($B80,NAV!$A:$FC,AC$1,FALSE)*AC82,"")</f>
        <v>3.0058123417721956</v>
      </c>
      <c r="AD81" s="143" t="str">
        <f>IFERROR(VLOOKUP($B81,'NAV plus Dist'!$B:$FD,AD$1,FALSE)/VLOOKUP($B80,NAV!$A:$FC,AD$1,FALSE)*AD82,"")</f>
        <v/>
      </c>
      <c r="AE81" s="143" t="str">
        <f>IFERROR(VLOOKUP($B81,'NAV plus Dist'!$B:$FD,AE$1,FALSE)/VLOOKUP($B80,NAV!$A:$FC,AE$1,FALSE)*AE82,"")</f>
        <v/>
      </c>
      <c r="AF81" s="143">
        <f>IFERROR(VLOOKUP($B81,'NAV plus Dist'!$B:$FD,AF$1,FALSE)/VLOOKUP($B80,NAV!$A:$FC,AF$1,FALSE)*AF82,"")</f>
        <v>2.2009695053462046</v>
      </c>
      <c r="AG81" s="143" t="str">
        <f>IFERROR(VLOOKUP($B81,'NAV plus Dist'!$B:$FD,AG$1,FALSE)/VLOOKUP($B80,NAV!$A:$FC,AG$1,FALSE)*AG82,"")</f>
        <v/>
      </c>
      <c r="AH81" s="143" t="str">
        <f>IFERROR(VLOOKUP($B81,'NAV plus Dist'!$B:$FD,AH$1,FALSE)/VLOOKUP($B80,NAV!$A:$FC,AH$1,FALSE)*AH82,"")</f>
        <v/>
      </c>
      <c r="AI81" s="143" t="str">
        <f>IFERROR(VLOOKUP($B81,'NAV plus Dist'!$B:$FD,AI$1,FALSE)/VLOOKUP($B80,NAV!$A:$FC,AI$1,FALSE)*AI82,"")</f>
        <v/>
      </c>
      <c r="AJ81" s="143" t="str">
        <f>IFERROR(VLOOKUP($B81,'NAV plus Dist'!$B:$FD,AJ$1,FALSE)/VLOOKUP($B80,NAV!$A:$FC,AJ$1,FALSE)*AJ82,"")</f>
        <v/>
      </c>
      <c r="AK81" s="169" t="str">
        <f>IFERROR(VLOOKUP($B81,'NAV plus Dist'!$B:$FD,AK$1,FALSE)/VLOOKUP($B80,NAV!$A:$FC,AK$1,FALSE)*AK82,"")</f>
        <v/>
      </c>
      <c r="AL81" s="169" t="str">
        <f>IFERROR(VLOOKUP($B81,'NAV plus Dist'!$B:$FD,AL$1,FALSE)/VLOOKUP($B80,NAV!$A:$FC,AL$1,FALSE)*AL82,"")</f>
        <v/>
      </c>
      <c r="AM81" s="143" t="str">
        <f>IFERROR(VLOOKUP($B81,'NAV plus Dist'!$B:$FD,AM$1,FALSE)/VLOOKUP($B80,NAV!$A:$FC,AM$1,FALSE)*AM82,"")</f>
        <v/>
      </c>
      <c r="AN81" s="143" t="str">
        <f>IFERROR(VLOOKUP($B81,'NAV plus Dist'!$B:$FD,AN$1,FALSE)/VLOOKUP($B80,NAV!$A:$FC,AN$1,FALSE)*AN82,"")</f>
        <v/>
      </c>
      <c r="AO81" s="143" t="str">
        <f>IFERROR(VLOOKUP($B81,'NAV plus Dist'!$B:$FD,AO$1,FALSE)/VLOOKUP($B80,NAV!$A:$FC,AO$1,FALSE)*AO82,"")</f>
        <v/>
      </c>
      <c r="AP81" s="170" t="str">
        <f>IFERROR(VLOOKUP($B81,'NAV plus Dist'!$B:$FD,AP$1,FALSE)/VLOOKUP($B80,NAV!$A:$FC,AP$1,FALSE)*AP82,"")</f>
        <v/>
      </c>
      <c r="AQ81" s="143" t="str">
        <f>IFERROR(VLOOKUP($B81,'NAV plus Dist'!$B:$FD,AQ$1,FALSE)/VLOOKUP($B80,NAV!$A:$FC,AQ$1,FALSE)*AQ82,"")</f>
        <v/>
      </c>
      <c r="AR81" s="143" t="str">
        <f>IFERROR(VLOOKUP($B81,'NAV plus Dist'!$B:$FD,AR$1,FALSE)/VLOOKUP($B80,NAV!$A:$FC,AR$1,FALSE)*AR82,"")</f>
        <v/>
      </c>
      <c r="AS81" s="143" t="str">
        <f>IFERROR(VLOOKUP($B81,'NAV plus Dist'!$B:$FD,AS$1,FALSE)/VLOOKUP($B80,NAV!$A:$FC,AS$1,FALSE)*AS82,"")</f>
        <v/>
      </c>
      <c r="AT81" s="143" t="str">
        <f>IFERROR(VLOOKUP($B81,'NAV plus Dist'!$B:$FD,AT$1,FALSE)/VLOOKUP($B80,NAV!$A:$FC,AT$1,FALSE)*AT82,"")</f>
        <v/>
      </c>
      <c r="AU81" s="143" t="str">
        <f>IFERROR(VLOOKUP($B81,'NAV plus Dist'!$B:$FD,AU$1,FALSE)/VLOOKUP($B80,NAV!$A:$FC,AU$1,FALSE)*AU82,"")</f>
        <v/>
      </c>
      <c r="AV81" s="143" t="str">
        <f>IFERROR(VLOOKUP($B81,'NAV plus Dist'!$B:$FD,AV$1,FALSE)/VLOOKUP($B80,NAV!$A:$FC,AV$1,FALSE)*AV82,"")</f>
        <v/>
      </c>
      <c r="AW81" s="143" t="str">
        <f>IFERROR(VLOOKUP($B81,'NAV plus Dist'!$B:$FD,AW$1,FALSE)/VLOOKUP($B80,NAV!$A:$FC,AW$1,FALSE)*AW82,"")</f>
        <v/>
      </c>
      <c r="AX81" s="143" t="str">
        <f>IFERROR(VLOOKUP($B81,'NAV plus Dist'!$B:$FD,AX$1,FALSE)/VLOOKUP($B80,NAV!$A:$FC,AX$1,FALSE)*AX82,"")</f>
        <v/>
      </c>
      <c r="AY81" s="143" t="str">
        <f>IFERROR(VLOOKUP($B81,'NAV plus Dist'!$B:$FD,AY$1,FALSE)/VLOOKUP($B80,NAV!$A:$FC,AY$1,FALSE)*AY82,"")</f>
        <v/>
      </c>
      <c r="AZ81" s="143" t="str">
        <f>IFERROR(VLOOKUP($B81,'NAV plus Dist'!$B:$FD,AZ$1,FALSE)/VLOOKUP($B80,NAV!$A:$FC,AZ$1,FALSE)*AZ82,"")</f>
        <v/>
      </c>
      <c r="BA81" s="143" t="str">
        <f>IFERROR(VLOOKUP($B81,'NAV plus Dist'!$B:$FD,BA$1,FALSE)/VLOOKUP($B80,NAV!$A:$FC,BA$1,FALSE)*BA82,"")</f>
        <v/>
      </c>
      <c r="BB81" s="143" t="str">
        <f>IFERROR(VLOOKUP($B81,'NAV plus Dist'!$B:$FD,BB$1,FALSE)/VLOOKUP($B80,NAV!$A:$FC,BB$1,FALSE)*BB82,"")</f>
        <v/>
      </c>
      <c r="BC81" s="143" t="str">
        <f>IFERROR(VLOOKUP($B81,'NAV plus Dist'!$B:$FD,BC$1,FALSE)/VLOOKUP($B80,NAV!$A:$FC,BC$1,FALSE)*BC82,"")</f>
        <v/>
      </c>
      <c r="BD81" s="143" t="str">
        <f>IFERROR(VLOOKUP($B81,'NAV plus Dist'!$B:$FD,BD$1,FALSE)/VLOOKUP($B80,NAV!$A:$FC,BD$1,FALSE)*BD82,"")</f>
        <v/>
      </c>
      <c r="BE81" s="143" t="str">
        <f>IFERROR(VLOOKUP($B81,'NAV plus Dist'!$B:$FD,BE$1,FALSE)/VLOOKUP($B80,NAV!$A:$FC,BE$1,FALSE)*BE82,"")</f>
        <v/>
      </c>
      <c r="BF81" s="143" t="str">
        <f>IFERROR(VLOOKUP($B81,'NAV plus Dist'!$B:$FD,BF$1,FALSE)/VLOOKUP($B80,NAV!$A:$FC,BF$1,FALSE)*BF82,"")</f>
        <v/>
      </c>
      <c r="BG81" s="143" t="str">
        <f>IFERROR(VLOOKUP($B81,'NAV plus Dist'!$B:$FD,BG$1,FALSE)/VLOOKUP($B80,NAV!$A:$FC,BG$1,FALSE)*BG82,"")</f>
        <v/>
      </c>
      <c r="BH81" s="143" t="str">
        <f>IFERROR(VLOOKUP($B81,'NAV plus Dist'!$B:$FD,BH$1,FALSE)/VLOOKUP($B80,NAV!$A:$FC,BH$1,FALSE)*BH82,"")</f>
        <v/>
      </c>
      <c r="BI81" s="143" t="str">
        <f>IFERROR(VLOOKUP($B81,'NAV plus Dist'!$B:$FD,BI$1,FALSE)/VLOOKUP($B80,NAV!$A:$FC,BI$1,FALSE)*BI82,"")</f>
        <v/>
      </c>
      <c r="BJ81" s="143" t="str">
        <f>IFERROR(VLOOKUP($B81,'NAV plus Dist'!$B:$FD,BJ$1,FALSE)/VLOOKUP($B80,NAV!$A:$FC,BJ$1,FALSE)*BJ82,"")</f>
        <v/>
      </c>
      <c r="BK81" s="143" t="str">
        <f>IFERROR(VLOOKUP($B81,'NAV plus Dist'!$B:$FD,BK$1,FALSE)/VLOOKUP($B80,NAV!$A:$FC,BK$1,FALSE)*BK82,"")</f>
        <v/>
      </c>
      <c r="BL81" s="143" t="str">
        <f>IFERROR(VLOOKUP($B81,'NAV plus Dist'!$B:$FD,BL$1,FALSE)/VLOOKUP($B80,NAV!$A:$FC,BL$1,FALSE)*BL82,"")</f>
        <v/>
      </c>
      <c r="BM81" s="143" t="str">
        <f>IFERROR(VLOOKUP($B81,'NAV plus Dist'!$B:$FD,BM$1,FALSE)/VLOOKUP($B80,NAV!$A:$FC,BM$1,FALSE)*BM82,"")</f>
        <v/>
      </c>
      <c r="BN81" s="143" t="str">
        <f>IFERROR(VLOOKUP($B81,'NAV plus Dist'!$B:$FD,BN$1,FALSE)/VLOOKUP($B80,NAV!$A:$FC,BN$1,FALSE)*BN82,"")</f>
        <v/>
      </c>
      <c r="BO81" s="143" t="str">
        <f>IFERROR(VLOOKUP($B81,'NAV plus Dist'!$B:$FD,BO$1,FALSE)/VLOOKUP($B80,NAV!$A:$FC,BO$1,FALSE)*BO82,"")</f>
        <v/>
      </c>
      <c r="BP81" s="143" t="str">
        <f>IFERROR(VLOOKUP($B81,'NAV plus Dist'!$B:$FD,BP$1,FALSE)/VLOOKUP($B80,NAV!$A:$FC,BP$1,FALSE)*BP82,"")</f>
        <v/>
      </c>
      <c r="BQ81" s="143" t="str">
        <f>IFERROR(VLOOKUP($B81,'NAV plus Dist'!$B:$FD,BQ$1,FALSE)/VLOOKUP($B80,NAV!$A:$FC,BQ$1,FALSE)*BQ82,"")</f>
        <v/>
      </c>
      <c r="BR81" s="143" t="str">
        <f>IFERROR(VLOOKUP($B81,'NAV plus Dist'!$B:$FD,BR$1,FALSE)/VLOOKUP($B80,NAV!$A:$FC,BR$1,FALSE)*BR82,"")</f>
        <v/>
      </c>
      <c r="BS81" s="143" t="str">
        <f>IFERROR(VLOOKUP($B81,'NAV plus Dist'!$B:$FD,BS$1,FALSE)/VLOOKUP($B80,NAV!$A:$FC,BS$1,FALSE)*BS82,"")</f>
        <v/>
      </c>
      <c r="BT81" s="143" t="str">
        <f>IFERROR(VLOOKUP($B81,'NAV plus Dist'!$B:$FD,BT$1,FALSE)/VLOOKUP($B80,NAV!$A:$FC,BT$1,FALSE)*BT82,"")</f>
        <v/>
      </c>
      <c r="BU81" s="143" t="str">
        <f>IFERROR(VLOOKUP($B81,'NAV plus Dist'!$B:$FD,BU$1,FALSE)/VLOOKUP($B80,NAV!$A:$FC,BU$1,FALSE)*BU82,"")</f>
        <v/>
      </c>
      <c r="BV81" s="143" t="str">
        <f>IFERROR(VLOOKUP($B81,'NAV plus Dist'!$B:$FD,BV$1,FALSE)/VLOOKUP($B80,NAV!$A:$FC,BV$1,FALSE)*BV82,"")</f>
        <v/>
      </c>
      <c r="BW81" s="143" t="str">
        <f>IFERROR(VLOOKUP($B81,'NAV plus Dist'!$B:$FD,BW$1,FALSE)/VLOOKUP($B80,NAV!$A:$FC,BW$1,FALSE)*BW82,"")</f>
        <v/>
      </c>
      <c r="BX81" s="143" t="str">
        <f>IFERROR(VLOOKUP($B81,'NAV plus Dist'!$B:$FD,BX$1,FALSE)/VLOOKUP($B80,NAV!$A:$FC,BX$1,FALSE)*BX82,"")</f>
        <v/>
      </c>
      <c r="BY81" s="143" t="str">
        <f>IFERROR(VLOOKUP($B81,'NAV plus Dist'!$B:$FD,BY$1,FALSE)/VLOOKUP($B80,NAV!$A:$FC,BY$1,FALSE)*BY82,"")</f>
        <v/>
      </c>
      <c r="BZ81" s="143" t="str">
        <f>IFERROR(VLOOKUP($B81,'NAV plus Dist'!$B:$FD,BZ$1,FALSE)/VLOOKUP($B80,NAV!$A:$FC,BZ$1,FALSE)*BZ82,"")</f>
        <v/>
      </c>
      <c r="CA81" s="143" t="str">
        <f>IFERROR(VLOOKUP($B81,'NAV plus Dist'!$B:$FD,CA$1,FALSE)/VLOOKUP($B80,NAV!$A:$FC,CA$1,FALSE)*CA82,"")</f>
        <v/>
      </c>
      <c r="CB81" s="143" t="str">
        <f>IFERROR(VLOOKUP($B81,'NAV plus Dist'!$B:$FD,CB$1,FALSE)/VLOOKUP($B80,NAV!$A:$FC,CB$1,FALSE)*CB82,"")</f>
        <v/>
      </c>
      <c r="CC81" s="143" t="str">
        <f>IFERROR(VLOOKUP($B81,'NAV plus Dist'!$B:$FD,CC$1,FALSE)/VLOOKUP($B80,NAV!$A:$FC,CC$1,FALSE)*CC82,"")</f>
        <v/>
      </c>
      <c r="CD81" s="143" t="str">
        <f>IFERROR(VLOOKUP($B81,'NAV plus Dist'!$B:$FD,CD$1,FALSE)/VLOOKUP($B80,NAV!$A:$FC,CD$1,FALSE)*CD82,"")</f>
        <v/>
      </c>
      <c r="CE81" s="143" t="str">
        <f>IFERROR(VLOOKUP($B81,'NAV plus Dist'!$B:$FD,CE$1,FALSE)/VLOOKUP($B80,NAV!$A:$FC,CE$1,FALSE)*CE82,"")</f>
        <v/>
      </c>
      <c r="CF81" s="143" t="str">
        <f>IFERROR(VLOOKUP($B81,'NAV plus Dist'!$B:$FD,CF$1,FALSE)/VLOOKUP($B80,NAV!$A:$FC,CF$1,FALSE)*CF82,"")</f>
        <v/>
      </c>
      <c r="CG81" s="143" t="str">
        <f>IFERROR(VLOOKUP($B81,'NAV plus Dist'!$B:$FD,CG$1,FALSE)/VLOOKUP($B80,NAV!$A:$FC,CG$1,FALSE)*CG82,"")</f>
        <v/>
      </c>
      <c r="CH81" s="143" t="str">
        <f>IFERROR(VLOOKUP($B81,'NAV plus Dist'!$B:$FD,CH$1,FALSE)/VLOOKUP($B80,NAV!$A:$FC,CH$1,FALSE)*CH82,"")</f>
        <v/>
      </c>
      <c r="CI81" s="143" t="str">
        <f>IFERROR(VLOOKUP($B81,'NAV plus Dist'!$B:$FD,CI$1,FALSE)/VLOOKUP($B80,NAV!$A:$FC,CI$1,FALSE)*CI82,"")</f>
        <v/>
      </c>
      <c r="CJ81" s="143" t="str">
        <f>IFERROR(VLOOKUP($B81,'NAV plus Dist'!$B:$FD,CJ$1,FALSE)/VLOOKUP($B80,NAV!$A:$FC,CJ$1,FALSE)*CJ82,"")</f>
        <v/>
      </c>
      <c r="CK81" s="143" t="str">
        <f>IFERROR(VLOOKUP($B81,'NAV plus Dist'!$B:$AAA,CK$1,FALSE)/VLOOKUP($B80,NAV!$A:$AAA,CK$1,FALSE)*CK82,"")</f>
        <v/>
      </c>
      <c r="CL81" s="143" t="str">
        <f>IFERROR(VLOOKUP($B81,'NAV plus Dist'!$B:$AAA,CL$1,FALSE)/VLOOKUP($B80,NAV!$A:$AAA,CL$1,FALSE)*CL82,"")</f>
        <v/>
      </c>
      <c r="CM81" s="143" t="str">
        <f>IFERROR(VLOOKUP($B81,'NAV plus Dist'!$B:$AAA,CM$1,FALSE)/VLOOKUP($B80,NAV!$A:$AAA,CM$1,FALSE)*CM82,"")</f>
        <v/>
      </c>
      <c r="CN81" s="143" t="str">
        <f>IFERROR(VLOOKUP($B81,'NAV plus Dist'!$B:$AAA,CN$1,FALSE)/VLOOKUP($B80,NAV!$A:$AAA,CN$1,FALSE)*CN82,"")</f>
        <v/>
      </c>
      <c r="CO81" s="143" t="str">
        <f>IFERROR(VLOOKUP($B81,'NAV plus Dist'!$B:$AAA,CO$1,FALSE)/VLOOKUP($B80,NAV!$A:$AAA,CO$1,FALSE)*CO82,"")</f>
        <v/>
      </c>
      <c r="CP81" s="143" t="str">
        <f>IFERROR(VLOOKUP($B81,'NAV plus Dist'!$B:$AAA,CP$1,FALSE)/VLOOKUP($B80,NAV!$A:$AAA,CP$1,FALSE)*CP82,"")</f>
        <v/>
      </c>
      <c r="CQ81" s="143" t="str">
        <f>IFERROR(VLOOKUP($B81,'NAV plus Dist'!$B:$AAA,CQ$1,FALSE)/VLOOKUP($B80,NAV!$A:$AAA,CQ$1,FALSE)*CQ82,"")</f>
        <v/>
      </c>
      <c r="CR81" s="143" t="str">
        <f>IFERROR(VLOOKUP($B81,'NAV plus Dist'!$B:$AAA,CR$1,FALSE)/VLOOKUP($B80,NAV!$A:$AAA,CR$1,FALSE)*CR82,"")</f>
        <v/>
      </c>
      <c r="CS81" s="143" t="str">
        <f>IFERROR(VLOOKUP($B81,'NAV plus Dist'!$B:$AAA,CS$1,FALSE)/VLOOKUP($B80,NAV!$A:$AAA,CS$1,FALSE)*CS82,"")</f>
        <v/>
      </c>
      <c r="CT81" s="143" t="str">
        <f>IFERROR(VLOOKUP($B81,'NAV plus Dist'!$B:$AAA,CT$1,FALSE)/VLOOKUP($B80,NAV!$A:$AAA,CT$1,FALSE)*CT82,"")</f>
        <v/>
      </c>
      <c r="CU81" s="143" t="str">
        <f>IFERROR(VLOOKUP($B81,'NAV plus Dist'!$B:$AAA,CU$1,FALSE)/VLOOKUP($B80,NAV!$A:$AAA,CU$1,FALSE)*CU82,"")</f>
        <v/>
      </c>
      <c r="CV81" s="143" t="str">
        <f>IFERROR(VLOOKUP($B81,'NAV plus Dist'!$B:$AAA,CV$1,FALSE)/VLOOKUP($B80,NAV!$A:$AAA,CV$1,FALSE)*CV82,"")</f>
        <v/>
      </c>
      <c r="CW81" s="143" t="str">
        <f>IFERROR(VLOOKUP($B81,'NAV plus Dist'!$B:$AAA,CW$1,FALSE)/VLOOKUP($B80,NAV!$A:$AAA,CW$1,FALSE)*CW82,"")</f>
        <v/>
      </c>
      <c r="CX81" s="143" t="str">
        <f>IFERROR(VLOOKUP($B81,'NAV plus Dist'!$B:$AAA,CX$1,FALSE)/VLOOKUP($B80,NAV!$A:$AAA,CX$1,FALSE)*CX82,"")</f>
        <v/>
      </c>
      <c r="CY81" s="143" t="str">
        <f>IFERROR(VLOOKUP($B81,'NAV plus Dist'!$B:$AAA,CY$1,FALSE)/VLOOKUP($B80,NAV!$A:$AAA,CY$1,FALSE)*CY82,"")</f>
        <v/>
      </c>
      <c r="CZ81" s="143" t="str">
        <f>IFERROR(VLOOKUP($B81,'NAV plus Dist'!$B:$AAA,CZ$1,FALSE)/VLOOKUP($B80,NAV!$A:$AAA,CZ$1,FALSE)*CZ82,"")</f>
        <v/>
      </c>
      <c r="DA81" s="143" t="str">
        <f>IFERROR(VLOOKUP($B81,'NAV plus Dist'!$B:$AAA,DA$1,FALSE)/VLOOKUP($B80,NAV!$A:$AAA,DA$1,FALSE)*DA82,"")</f>
        <v/>
      </c>
      <c r="DB81" s="143" t="str">
        <f>IFERROR(VLOOKUP($B81,'NAV plus Dist'!$B:$AAA,DB$1,FALSE)/VLOOKUP($B80,NAV!$A:$AAA,DB$1,FALSE)*DB82,"")</f>
        <v/>
      </c>
      <c r="DC81" s="143" t="str">
        <f>IFERROR(VLOOKUP($B81,'NAV plus Dist'!$B:$AAA,DC$1,FALSE)/VLOOKUP($B80,NAV!$A:$AAA,DC$1,FALSE)*DC82,"")</f>
        <v/>
      </c>
      <c r="DD81" s="143" t="str">
        <f>IFERROR(VLOOKUP($B81,'NAV plus Dist'!$B:$AAA,DD$1,FALSE)/VLOOKUP($B80,NAV!$A:$AAA,DD$1,FALSE)*DD82,"")</f>
        <v/>
      </c>
      <c r="DE81" s="143" t="str">
        <f>IFERROR(VLOOKUP($B81,'NAV plus Dist'!$B:$AAA,DE$1,FALSE)/VLOOKUP($B80,NAV!$A:$AAA,DE$1,FALSE)*DE82,"")</f>
        <v/>
      </c>
      <c r="DF81" s="143" t="str">
        <f>IFERROR(VLOOKUP($B81,'NAV plus Dist'!$B:$AAA,DF$1,FALSE)/VLOOKUP($B80,NAV!$A:$AAA,DF$1,FALSE)*DF82,"")</f>
        <v/>
      </c>
      <c r="DG81" s="143" t="str">
        <f>IFERROR(VLOOKUP($B81,'NAV plus Dist'!$B:$AAA,DG$1,FALSE)/VLOOKUP($B80,NAV!$A:$AAA,DG$1,FALSE)*DG82,"")</f>
        <v/>
      </c>
      <c r="DH81" s="143" t="str">
        <f>IFERROR(VLOOKUP($B81,'NAV plus Dist'!$B:$AAA,DH$1,FALSE)/VLOOKUP($B80,NAV!$A:$AAA,DH$1,FALSE)*DH82,"")</f>
        <v/>
      </c>
    </row>
    <row r="82" spans="1:112">
      <c r="A82" s="94">
        <f t="shared" si="37"/>
        <v>119</v>
      </c>
      <c r="B82" s="168">
        <f t="shared" si="38"/>
        <v>42460</v>
      </c>
      <c r="C82" s="143">
        <f>IFERROR(VLOOKUP($B82,'NAV plus Dist'!$B:$FD,C$1,FALSE)/VLOOKUP($B81,NAV!$A:$FC,C$1,FALSE)*C83,"")</f>
        <v>5.3601691145585608</v>
      </c>
      <c r="D82" s="143" t="str">
        <f>IFERROR(VLOOKUP($B82,'NAV plus Dist'!$B:$FD,D$1,FALSE)/VLOOKUP($B81,NAV!$A:$FC,D$1,FALSE)*D83,"")</f>
        <v/>
      </c>
      <c r="E82" s="143" t="str">
        <f>IFERROR(VLOOKUP($B82,'NAV plus Dist'!$B:$FD,E$1,FALSE)/VLOOKUP($B81,NAV!$A:$FC,E$1,FALSE)*E83,"")</f>
        <v/>
      </c>
      <c r="F82" s="143" t="str">
        <f>IFERROR(VLOOKUP($B82,'NAV plus Dist'!$B:$FD,F$1,FALSE)/VLOOKUP($B81,NAV!$A:$FC,F$1,FALSE)*F83,"")</f>
        <v/>
      </c>
      <c r="G82" s="143" t="str">
        <f>IFERROR(VLOOKUP($B82,'NAV plus Dist'!$B:$FD,G$1,FALSE)/VLOOKUP($B81,NAV!$A:$FC,G$1,FALSE)*G83,"")</f>
        <v/>
      </c>
      <c r="H82" s="143" t="str">
        <f>IFERROR(VLOOKUP($B82,'NAV plus Dist'!$B:$FD,H$1,FALSE)/VLOOKUP($B81,NAV!$A:$FC,H$1,FALSE)*H83,"")</f>
        <v/>
      </c>
      <c r="I82" s="143" t="str">
        <f>IFERROR(VLOOKUP($B82,'NAV plus Dist'!$B:$FD,I$1,FALSE)/VLOOKUP($B81,NAV!$A:$FC,I$1,FALSE)*I83,"")</f>
        <v/>
      </c>
      <c r="J82" s="143" t="str">
        <f>IFERROR(VLOOKUP($B82,'NAV plus Dist'!$B:$FD,J$1,FALSE)/VLOOKUP($B81,NAV!$A:$FC,J$1,FALSE)*J83,"")</f>
        <v/>
      </c>
      <c r="K82" s="143" t="str">
        <f>IFERROR(VLOOKUP($B82,'NAV plus Dist'!$B:$FD,K$1,FALSE)/VLOOKUP($B81,NAV!$A:$FC,K$1,FALSE)*K83,"")</f>
        <v/>
      </c>
      <c r="L82" s="143" t="str">
        <f>IFERROR(VLOOKUP($B82,'NAV plus Dist'!$B:$FD,L$1,FALSE)/VLOOKUP($B81,NAV!$A:$FC,L$1,FALSE)*L83,"")</f>
        <v/>
      </c>
      <c r="M82" s="143" t="str">
        <f>IFERROR(VLOOKUP($B82,'NAV plus Dist'!$B:$FD,M$1,FALSE)/VLOOKUP($B81,NAV!$A:$FC,M$1,FALSE)*M83,"")</f>
        <v/>
      </c>
      <c r="N82" s="143" t="str">
        <f>IFERROR(VLOOKUP($B82,'NAV plus Dist'!$B:$FD,N$1,FALSE)/VLOOKUP($B81,NAV!$A:$FC,N$1,FALSE)*N83,"")</f>
        <v/>
      </c>
      <c r="O82" s="143">
        <f>IFERROR(VLOOKUP($B82,'NAV plus Dist'!$B:$FD,O$1,FALSE)/VLOOKUP($B81,NAV!$A:$FC,O$1,FALSE)*O83,"")</f>
        <v>1.6476040901418203</v>
      </c>
      <c r="P82" s="143">
        <f>IFERROR(VLOOKUP($B82,'NAV plus Dist'!$B:$FD,P$1,FALSE)/VLOOKUP($B81,NAV!$A:$FC,P$1,FALSE)*P83,"")</f>
        <v>1.8713381848550612</v>
      </c>
      <c r="Q82" s="143" t="str">
        <f>IFERROR(VLOOKUP($B82,'NAV plus Dist'!$B:$FD,Q$1,FALSE)/VLOOKUP($B81,NAV!$A:$FC,Q$1,FALSE)*Q83,"")</f>
        <v/>
      </c>
      <c r="R82" s="143" t="str">
        <f>IFERROR(VLOOKUP($B82,'NAV plus Dist'!$B:$FD,R$1,FALSE)/VLOOKUP($B81,NAV!$A:$FC,R$1,FALSE)*R83,"")</f>
        <v/>
      </c>
      <c r="S82" s="143" t="str">
        <f>IFERROR(VLOOKUP($B82,'NAV plus Dist'!$B:$FD,S$1,FALSE)/VLOOKUP($B81,NAV!$A:$FC,S$1,FALSE)*S83,"")</f>
        <v/>
      </c>
      <c r="T82" s="143" t="str">
        <f>IFERROR(VLOOKUP($B82,'NAV plus Dist'!$B:$FD,T$1,FALSE)/VLOOKUP($B81,NAV!$A:$FC,T$1,FALSE)*T83,"")</f>
        <v/>
      </c>
      <c r="U82" s="143" t="str">
        <f>IFERROR(VLOOKUP($B82,'NAV plus Dist'!$B:$FD,U$1,FALSE)/VLOOKUP($B81,NAV!$A:$FC,U$1,FALSE)*U83,"")</f>
        <v/>
      </c>
      <c r="V82" s="143" t="str">
        <f>IFERROR(VLOOKUP($B82,'NAV plus Dist'!$B:$FD,V$1,FALSE)/VLOOKUP($B81,NAV!$A:$FC,V$1,FALSE)*V83,"")</f>
        <v/>
      </c>
      <c r="W82" s="143" t="str">
        <f>IFERROR(VLOOKUP($B82,'NAV plus Dist'!$B:$FD,W$1,FALSE)/VLOOKUP($B81,NAV!$A:$FC,W$1,FALSE)*W83,"")</f>
        <v/>
      </c>
      <c r="X82" s="143" t="str">
        <f>IFERROR(VLOOKUP($B82,'NAV plus Dist'!$B:$FD,X$1,FALSE)/VLOOKUP($B81,NAV!$A:$FC,X$1,FALSE)*X83,"")</f>
        <v/>
      </c>
      <c r="Y82" s="143" t="str">
        <f>IFERROR(VLOOKUP($B82,'NAV plus Dist'!$B:$FD,Y$1,FALSE)/VLOOKUP($B81,NAV!$A:$FC,Y$1,FALSE)*Y83,"")</f>
        <v/>
      </c>
      <c r="Z82" s="143" t="str">
        <f>IFERROR(VLOOKUP($B82,'NAV plus Dist'!$B:$FD,Z$1,FALSE)/VLOOKUP($B81,NAV!$A:$FC,Z$1,FALSE)*Z83,"")</f>
        <v/>
      </c>
      <c r="AA82" s="143">
        <f>IFERROR(VLOOKUP($B82,'NAV plus Dist'!$B:$FD,AA$1,FALSE)/VLOOKUP($B81,NAV!$A:$FC,AA$1,FALSE)*AA83,"")</f>
        <v>2.763144675667959</v>
      </c>
      <c r="AB82" s="143" t="str">
        <f>IFERROR(VLOOKUP($B82,'NAV plus Dist'!$B:$FD,AB$1,FALSE)/VLOOKUP($B81,NAV!$A:$FC,AB$1,FALSE)*AB83,"")</f>
        <v/>
      </c>
      <c r="AC82" s="143">
        <f>IFERROR(VLOOKUP($B82,'NAV plus Dist'!$B:$FD,AC$1,FALSE)/VLOOKUP($B81,NAV!$A:$FC,AC$1,FALSE)*AC83,"")</f>
        <v>3.0775207602039361</v>
      </c>
      <c r="AD82" s="143" t="str">
        <f>IFERROR(VLOOKUP($B82,'NAV plus Dist'!$B:$FD,AD$1,FALSE)/VLOOKUP($B81,NAV!$A:$FC,AD$1,FALSE)*AD83,"")</f>
        <v/>
      </c>
      <c r="AE82" s="143" t="str">
        <f>IFERROR(VLOOKUP($B82,'NAV plus Dist'!$B:$FD,AE$1,FALSE)/VLOOKUP($B81,NAV!$A:$FC,AE$1,FALSE)*AE83,"")</f>
        <v/>
      </c>
      <c r="AF82" s="143">
        <f>IFERROR(VLOOKUP($B82,'NAV plus Dist'!$B:$FD,AF$1,FALSE)/VLOOKUP($B81,NAV!$A:$FC,AF$1,FALSE)*AF83,"")</f>
        <v>2.2303779427431176</v>
      </c>
      <c r="AG82" s="143" t="str">
        <f>IFERROR(VLOOKUP($B82,'NAV plus Dist'!$B:$FD,AG$1,FALSE)/VLOOKUP($B81,NAV!$A:$FC,AG$1,FALSE)*AG83,"")</f>
        <v/>
      </c>
      <c r="AH82" s="143" t="str">
        <f>IFERROR(VLOOKUP($B82,'NAV plus Dist'!$B:$FD,AH$1,FALSE)/VLOOKUP($B81,NAV!$A:$FC,AH$1,FALSE)*AH83,"")</f>
        <v/>
      </c>
      <c r="AI82" s="143" t="str">
        <f>IFERROR(VLOOKUP($B82,'NAV plus Dist'!$B:$FD,AI$1,FALSE)/VLOOKUP($B81,NAV!$A:$FC,AI$1,FALSE)*AI83,"")</f>
        <v/>
      </c>
      <c r="AJ82" s="143" t="str">
        <f>IFERROR(VLOOKUP($B82,'NAV plus Dist'!$B:$FD,AJ$1,FALSE)/VLOOKUP($B81,NAV!$A:$FC,AJ$1,FALSE)*AJ83,"")</f>
        <v/>
      </c>
      <c r="AK82" s="169" t="str">
        <f>IFERROR(VLOOKUP($B82,'NAV plus Dist'!$B:$FD,AK$1,FALSE)/VLOOKUP($B81,NAV!$A:$FC,AK$1,FALSE)*AK83,"")</f>
        <v/>
      </c>
      <c r="AL82" s="169" t="str">
        <f>IFERROR(VLOOKUP($B82,'NAV plus Dist'!$B:$FD,AL$1,FALSE)/VLOOKUP($B81,NAV!$A:$FC,AL$1,FALSE)*AL83,"")</f>
        <v/>
      </c>
      <c r="AM82" s="143" t="str">
        <f>IFERROR(VLOOKUP($B82,'NAV plus Dist'!$B:$FD,AM$1,FALSE)/VLOOKUP($B81,NAV!$A:$FC,AM$1,FALSE)*AM83,"")</f>
        <v/>
      </c>
      <c r="AN82" s="143" t="str">
        <f>IFERROR(VLOOKUP($B82,'NAV plus Dist'!$B:$FD,AN$1,FALSE)/VLOOKUP($B81,NAV!$A:$FC,AN$1,FALSE)*AN83,"")</f>
        <v/>
      </c>
      <c r="AO82" s="143" t="str">
        <f>IFERROR(VLOOKUP($B82,'NAV plus Dist'!$B:$FD,AO$1,FALSE)/VLOOKUP($B81,NAV!$A:$FC,AO$1,FALSE)*AO83,"")</f>
        <v/>
      </c>
      <c r="AP82" s="170" t="str">
        <f>IFERROR(VLOOKUP($B82,'NAV plus Dist'!$B:$FD,AP$1,FALSE)/VLOOKUP($B81,NAV!$A:$FC,AP$1,FALSE)*AP83,"")</f>
        <v/>
      </c>
      <c r="AQ82" s="143" t="str">
        <f>IFERROR(VLOOKUP($B82,'NAV plus Dist'!$B:$FD,AQ$1,FALSE)/VLOOKUP($B81,NAV!$A:$FC,AQ$1,FALSE)*AQ83,"")</f>
        <v/>
      </c>
      <c r="AR82" s="143" t="str">
        <f>IFERROR(VLOOKUP($B82,'NAV plus Dist'!$B:$FD,AR$1,FALSE)/VLOOKUP($B81,NAV!$A:$FC,AR$1,FALSE)*AR83,"")</f>
        <v/>
      </c>
      <c r="AS82" s="143" t="str">
        <f>IFERROR(VLOOKUP($B82,'NAV plus Dist'!$B:$FD,AS$1,FALSE)/VLOOKUP($B81,NAV!$A:$FC,AS$1,FALSE)*AS83,"")</f>
        <v/>
      </c>
      <c r="AT82" s="143" t="str">
        <f>IFERROR(VLOOKUP($B82,'NAV plus Dist'!$B:$FD,AT$1,FALSE)/VLOOKUP($B81,NAV!$A:$FC,AT$1,FALSE)*AT83,"")</f>
        <v/>
      </c>
      <c r="AU82" s="143" t="str">
        <f>IFERROR(VLOOKUP($B82,'NAV plus Dist'!$B:$FD,AU$1,FALSE)/VLOOKUP($B81,NAV!$A:$FC,AU$1,FALSE)*AU83,"")</f>
        <v/>
      </c>
      <c r="AV82" s="143" t="str">
        <f>IFERROR(VLOOKUP($B82,'NAV plus Dist'!$B:$FD,AV$1,FALSE)/VLOOKUP($B81,NAV!$A:$FC,AV$1,FALSE)*AV83,"")</f>
        <v/>
      </c>
      <c r="AW82" s="143" t="str">
        <f>IFERROR(VLOOKUP($B82,'NAV plus Dist'!$B:$FD,AW$1,FALSE)/VLOOKUP($B81,NAV!$A:$FC,AW$1,FALSE)*AW83,"")</f>
        <v/>
      </c>
      <c r="AX82" s="143" t="str">
        <f>IFERROR(VLOOKUP($B82,'NAV plus Dist'!$B:$FD,AX$1,FALSE)/VLOOKUP($B81,NAV!$A:$FC,AX$1,FALSE)*AX83,"")</f>
        <v/>
      </c>
      <c r="AY82" s="143" t="str">
        <f>IFERROR(VLOOKUP($B82,'NAV plus Dist'!$B:$FD,AY$1,FALSE)/VLOOKUP($B81,NAV!$A:$FC,AY$1,FALSE)*AY83,"")</f>
        <v/>
      </c>
      <c r="AZ82" s="143" t="str">
        <f>IFERROR(VLOOKUP($B82,'NAV plus Dist'!$B:$FD,AZ$1,FALSE)/VLOOKUP($B81,NAV!$A:$FC,AZ$1,FALSE)*AZ83,"")</f>
        <v/>
      </c>
      <c r="BA82" s="143" t="str">
        <f>IFERROR(VLOOKUP($B82,'NAV plus Dist'!$B:$FD,BA$1,FALSE)/VLOOKUP($B81,NAV!$A:$FC,BA$1,FALSE)*BA83,"")</f>
        <v/>
      </c>
      <c r="BB82" s="143" t="str">
        <f>IFERROR(VLOOKUP($B82,'NAV plus Dist'!$B:$FD,BB$1,FALSE)/VLOOKUP($B81,NAV!$A:$FC,BB$1,FALSE)*BB83,"")</f>
        <v/>
      </c>
      <c r="BC82" s="143" t="str">
        <f>IFERROR(VLOOKUP($B82,'NAV plus Dist'!$B:$FD,BC$1,FALSE)/VLOOKUP($B81,NAV!$A:$FC,BC$1,FALSE)*BC83,"")</f>
        <v/>
      </c>
      <c r="BD82" s="143" t="str">
        <f>IFERROR(VLOOKUP($B82,'NAV plus Dist'!$B:$FD,BD$1,FALSE)/VLOOKUP($B81,NAV!$A:$FC,BD$1,FALSE)*BD83,"")</f>
        <v/>
      </c>
      <c r="BE82" s="143" t="str">
        <f>IFERROR(VLOOKUP($B82,'NAV plus Dist'!$B:$FD,BE$1,FALSE)/VLOOKUP($B81,NAV!$A:$FC,BE$1,FALSE)*BE83,"")</f>
        <v/>
      </c>
      <c r="BF82" s="143" t="str">
        <f>IFERROR(VLOOKUP($B82,'NAV plus Dist'!$B:$FD,BF$1,FALSE)/VLOOKUP($B81,NAV!$A:$FC,BF$1,FALSE)*BF83,"")</f>
        <v/>
      </c>
      <c r="BG82" s="143" t="str">
        <f>IFERROR(VLOOKUP($B82,'NAV plus Dist'!$B:$FD,BG$1,FALSE)/VLOOKUP($B81,NAV!$A:$FC,BG$1,FALSE)*BG83,"")</f>
        <v/>
      </c>
      <c r="BH82" s="143" t="str">
        <f>IFERROR(VLOOKUP($B82,'NAV plus Dist'!$B:$FD,BH$1,FALSE)/VLOOKUP($B81,NAV!$A:$FC,BH$1,FALSE)*BH83,"")</f>
        <v/>
      </c>
      <c r="BI82" s="143" t="str">
        <f>IFERROR(VLOOKUP($B82,'NAV plus Dist'!$B:$FD,BI$1,FALSE)/VLOOKUP($B81,NAV!$A:$FC,BI$1,FALSE)*BI83,"")</f>
        <v/>
      </c>
      <c r="BJ82" s="143" t="str">
        <f>IFERROR(VLOOKUP($B82,'NAV plus Dist'!$B:$FD,BJ$1,FALSE)/VLOOKUP($B81,NAV!$A:$FC,BJ$1,FALSE)*BJ83,"")</f>
        <v/>
      </c>
      <c r="BK82" s="143" t="str">
        <f>IFERROR(VLOOKUP($B82,'NAV plus Dist'!$B:$FD,BK$1,FALSE)/VLOOKUP($B81,NAV!$A:$FC,BK$1,FALSE)*BK83,"")</f>
        <v/>
      </c>
      <c r="BL82" s="143" t="str">
        <f>IFERROR(VLOOKUP($B82,'NAV plus Dist'!$B:$FD,BL$1,FALSE)/VLOOKUP($B81,NAV!$A:$FC,BL$1,FALSE)*BL83,"")</f>
        <v/>
      </c>
      <c r="BM82" s="143" t="str">
        <f>IFERROR(VLOOKUP($B82,'NAV plus Dist'!$B:$FD,BM$1,FALSE)/VLOOKUP($B81,NAV!$A:$FC,BM$1,FALSE)*BM83,"")</f>
        <v/>
      </c>
      <c r="BN82" s="143" t="str">
        <f>IFERROR(VLOOKUP($B82,'NAV plus Dist'!$B:$FD,BN$1,FALSE)/VLOOKUP($B81,NAV!$A:$FC,BN$1,FALSE)*BN83,"")</f>
        <v/>
      </c>
      <c r="BO82" s="143" t="str">
        <f>IFERROR(VLOOKUP($B82,'NAV plus Dist'!$B:$FD,BO$1,FALSE)/VLOOKUP($B81,NAV!$A:$FC,BO$1,FALSE)*BO83,"")</f>
        <v/>
      </c>
      <c r="BP82" s="143" t="str">
        <f>IFERROR(VLOOKUP($B82,'NAV plus Dist'!$B:$FD,BP$1,FALSE)/VLOOKUP($B81,NAV!$A:$FC,BP$1,FALSE)*BP83,"")</f>
        <v/>
      </c>
      <c r="BQ82" s="143" t="str">
        <f>IFERROR(VLOOKUP($B82,'NAV plus Dist'!$B:$FD,BQ$1,FALSE)/VLOOKUP($B81,NAV!$A:$FC,BQ$1,FALSE)*BQ83,"")</f>
        <v/>
      </c>
      <c r="BR82" s="143" t="str">
        <f>IFERROR(VLOOKUP($B82,'NAV plus Dist'!$B:$FD,BR$1,FALSE)/VLOOKUP($B81,NAV!$A:$FC,BR$1,FALSE)*BR83,"")</f>
        <v/>
      </c>
      <c r="BS82" s="143" t="str">
        <f>IFERROR(VLOOKUP($B82,'NAV plus Dist'!$B:$FD,BS$1,FALSE)/VLOOKUP($B81,NAV!$A:$FC,BS$1,FALSE)*BS83,"")</f>
        <v/>
      </c>
      <c r="BT82" s="143" t="str">
        <f>IFERROR(VLOOKUP($B82,'NAV plus Dist'!$B:$FD,BT$1,FALSE)/VLOOKUP($B81,NAV!$A:$FC,BT$1,FALSE)*BT83,"")</f>
        <v/>
      </c>
      <c r="BU82" s="143" t="str">
        <f>IFERROR(VLOOKUP($B82,'NAV plus Dist'!$B:$FD,BU$1,FALSE)/VLOOKUP($B81,NAV!$A:$FC,BU$1,FALSE)*BU83,"")</f>
        <v/>
      </c>
      <c r="BV82" s="143" t="str">
        <f>IFERROR(VLOOKUP($B82,'NAV plus Dist'!$B:$FD,BV$1,FALSE)/VLOOKUP($B81,NAV!$A:$FC,BV$1,FALSE)*BV83,"")</f>
        <v/>
      </c>
      <c r="BW82" s="143" t="str">
        <f>IFERROR(VLOOKUP($B82,'NAV plus Dist'!$B:$FD,BW$1,FALSE)/VLOOKUP($B81,NAV!$A:$FC,BW$1,FALSE)*BW83,"")</f>
        <v/>
      </c>
      <c r="BX82" s="143" t="str">
        <f>IFERROR(VLOOKUP($B82,'NAV plus Dist'!$B:$FD,BX$1,FALSE)/VLOOKUP($B81,NAV!$A:$FC,BX$1,FALSE)*BX83,"")</f>
        <v/>
      </c>
      <c r="BY82" s="143" t="str">
        <f>IFERROR(VLOOKUP($B82,'NAV plus Dist'!$B:$FD,BY$1,FALSE)/VLOOKUP($B81,NAV!$A:$FC,BY$1,FALSE)*BY83,"")</f>
        <v/>
      </c>
      <c r="BZ82" s="143" t="str">
        <f>IFERROR(VLOOKUP($B82,'NAV plus Dist'!$B:$FD,BZ$1,FALSE)/VLOOKUP($B81,NAV!$A:$FC,BZ$1,FALSE)*BZ83,"")</f>
        <v/>
      </c>
      <c r="CA82" s="143" t="str">
        <f>IFERROR(VLOOKUP($B82,'NAV plus Dist'!$B:$FD,CA$1,FALSE)/VLOOKUP($B81,NAV!$A:$FC,CA$1,FALSE)*CA83,"")</f>
        <v/>
      </c>
      <c r="CB82" s="143" t="str">
        <f>IFERROR(VLOOKUP($B82,'NAV plus Dist'!$B:$FD,CB$1,FALSE)/VLOOKUP($B81,NAV!$A:$FC,CB$1,FALSE)*CB83,"")</f>
        <v/>
      </c>
      <c r="CC82" s="143" t="str">
        <f>IFERROR(VLOOKUP($B82,'NAV plus Dist'!$B:$FD,CC$1,FALSE)/VLOOKUP($B81,NAV!$A:$FC,CC$1,FALSE)*CC83,"")</f>
        <v/>
      </c>
      <c r="CD82" s="143" t="str">
        <f>IFERROR(VLOOKUP($B82,'NAV plus Dist'!$B:$FD,CD$1,FALSE)/VLOOKUP($B81,NAV!$A:$FC,CD$1,FALSE)*CD83,"")</f>
        <v/>
      </c>
      <c r="CE82" s="143" t="str">
        <f>IFERROR(VLOOKUP($B82,'NAV plus Dist'!$B:$FD,CE$1,FALSE)/VLOOKUP($B81,NAV!$A:$FC,CE$1,FALSE)*CE83,"")</f>
        <v/>
      </c>
      <c r="CF82" s="143" t="str">
        <f>IFERROR(VLOOKUP($B82,'NAV plus Dist'!$B:$FD,CF$1,FALSE)/VLOOKUP($B81,NAV!$A:$FC,CF$1,FALSE)*CF83,"")</f>
        <v/>
      </c>
      <c r="CG82" s="143" t="str">
        <f>IFERROR(VLOOKUP($B82,'NAV plus Dist'!$B:$FD,CG$1,FALSE)/VLOOKUP($B81,NAV!$A:$FC,CG$1,FALSE)*CG83,"")</f>
        <v/>
      </c>
      <c r="CH82" s="143" t="str">
        <f>IFERROR(VLOOKUP($B82,'NAV plus Dist'!$B:$FD,CH$1,FALSE)/VLOOKUP($B81,NAV!$A:$FC,CH$1,FALSE)*CH83,"")</f>
        <v/>
      </c>
      <c r="CI82" s="143" t="str">
        <f>IFERROR(VLOOKUP($B82,'NAV plus Dist'!$B:$FD,CI$1,FALSE)/VLOOKUP($B81,NAV!$A:$FC,CI$1,FALSE)*CI83,"")</f>
        <v/>
      </c>
      <c r="CJ82" s="143" t="str">
        <f>IFERROR(VLOOKUP($B82,'NAV plus Dist'!$B:$FD,CJ$1,FALSE)/VLOOKUP($B81,NAV!$A:$FC,CJ$1,FALSE)*CJ83,"")</f>
        <v/>
      </c>
      <c r="CK82" s="143" t="str">
        <f>IFERROR(VLOOKUP($B82,'NAV plus Dist'!$B:$AAA,CK$1,FALSE)/VLOOKUP($B81,NAV!$A:$AAA,CK$1,FALSE)*CK83,"")</f>
        <v/>
      </c>
      <c r="CL82" s="143" t="str">
        <f>IFERROR(VLOOKUP($B82,'NAV plus Dist'!$B:$AAA,CL$1,FALSE)/VLOOKUP($B81,NAV!$A:$AAA,CL$1,FALSE)*CL83,"")</f>
        <v/>
      </c>
      <c r="CM82" s="143" t="str">
        <f>IFERROR(VLOOKUP($B82,'NAV plus Dist'!$B:$AAA,CM$1,FALSE)/VLOOKUP($B81,NAV!$A:$AAA,CM$1,FALSE)*CM83,"")</f>
        <v/>
      </c>
      <c r="CN82" s="143" t="str">
        <f>IFERROR(VLOOKUP($B82,'NAV plus Dist'!$B:$AAA,CN$1,FALSE)/VLOOKUP($B81,NAV!$A:$AAA,CN$1,FALSE)*CN83,"")</f>
        <v/>
      </c>
      <c r="CO82" s="143" t="str">
        <f>IFERROR(VLOOKUP($B82,'NAV plus Dist'!$B:$AAA,CO$1,FALSE)/VLOOKUP($B81,NAV!$A:$AAA,CO$1,FALSE)*CO83,"")</f>
        <v/>
      </c>
      <c r="CP82" s="143" t="str">
        <f>IFERROR(VLOOKUP($B82,'NAV plus Dist'!$B:$AAA,CP$1,FALSE)/VLOOKUP($B81,NAV!$A:$AAA,CP$1,FALSE)*CP83,"")</f>
        <v/>
      </c>
      <c r="CQ82" s="143" t="str">
        <f>IFERROR(VLOOKUP($B82,'NAV plus Dist'!$B:$AAA,CQ$1,FALSE)/VLOOKUP($B81,NAV!$A:$AAA,CQ$1,FALSE)*CQ83,"")</f>
        <v/>
      </c>
      <c r="CR82" s="143" t="str">
        <f>IFERROR(VLOOKUP($B82,'NAV plus Dist'!$B:$AAA,CR$1,FALSE)/VLOOKUP($B81,NAV!$A:$AAA,CR$1,FALSE)*CR83,"")</f>
        <v/>
      </c>
      <c r="CS82" s="143" t="str">
        <f>IFERROR(VLOOKUP($B82,'NAV plus Dist'!$B:$AAA,CS$1,FALSE)/VLOOKUP($B81,NAV!$A:$AAA,CS$1,FALSE)*CS83,"")</f>
        <v/>
      </c>
      <c r="CT82" s="143" t="str">
        <f>IFERROR(VLOOKUP($B82,'NAV plus Dist'!$B:$AAA,CT$1,FALSE)/VLOOKUP($B81,NAV!$A:$AAA,CT$1,FALSE)*CT83,"")</f>
        <v/>
      </c>
      <c r="CU82" s="143" t="str">
        <f>IFERROR(VLOOKUP($B82,'NAV plus Dist'!$B:$AAA,CU$1,FALSE)/VLOOKUP($B81,NAV!$A:$AAA,CU$1,FALSE)*CU83,"")</f>
        <v/>
      </c>
      <c r="CV82" s="143" t="str">
        <f>IFERROR(VLOOKUP($B82,'NAV plus Dist'!$B:$AAA,CV$1,FALSE)/VLOOKUP($B81,NAV!$A:$AAA,CV$1,FALSE)*CV83,"")</f>
        <v/>
      </c>
      <c r="CW82" s="143" t="str">
        <f>IFERROR(VLOOKUP($B82,'NAV plus Dist'!$B:$AAA,CW$1,FALSE)/VLOOKUP($B81,NAV!$A:$AAA,CW$1,FALSE)*CW83,"")</f>
        <v/>
      </c>
      <c r="CX82" s="143" t="str">
        <f>IFERROR(VLOOKUP($B82,'NAV plus Dist'!$B:$AAA,CX$1,FALSE)/VLOOKUP($B81,NAV!$A:$AAA,CX$1,FALSE)*CX83,"")</f>
        <v/>
      </c>
      <c r="CY82" s="143" t="str">
        <f>IFERROR(VLOOKUP($B82,'NAV plus Dist'!$B:$AAA,CY$1,FALSE)/VLOOKUP($B81,NAV!$A:$AAA,CY$1,FALSE)*CY83,"")</f>
        <v/>
      </c>
      <c r="CZ82" s="143" t="str">
        <f>IFERROR(VLOOKUP($B82,'NAV plus Dist'!$B:$AAA,CZ$1,FALSE)/VLOOKUP($B81,NAV!$A:$AAA,CZ$1,FALSE)*CZ83,"")</f>
        <v/>
      </c>
      <c r="DA82" s="143" t="str">
        <f>IFERROR(VLOOKUP($B82,'NAV plus Dist'!$B:$AAA,DA$1,FALSE)/VLOOKUP($B81,NAV!$A:$AAA,DA$1,FALSE)*DA83,"")</f>
        <v/>
      </c>
      <c r="DB82" s="143" t="str">
        <f>IFERROR(VLOOKUP($B82,'NAV plus Dist'!$B:$AAA,DB$1,FALSE)/VLOOKUP($B81,NAV!$A:$AAA,DB$1,FALSE)*DB83,"")</f>
        <v/>
      </c>
      <c r="DC82" s="143" t="str">
        <f>IFERROR(VLOOKUP($B82,'NAV plus Dist'!$B:$AAA,DC$1,FALSE)/VLOOKUP($B81,NAV!$A:$AAA,DC$1,FALSE)*DC83,"")</f>
        <v/>
      </c>
      <c r="DD82" s="143" t="str">
        <f>IFERROR(VLOOKUP($B82,'NAV plus Dist'!$B:$AAA,DD$1,FALSE)/VLOOKUP($B81,NAV!$A:$AAA,DD$1,FALSE)*DD83,"")</f>
        <v/>
      </c>
      <c r="DE82" s="143" t="str">
        <f>IFERROR(VLOOKUP($B82,'NAV plus Dist'!$B:$AAA,DE$1,FALSE)/VLOOKUP($B81,NAV!$A:$AAA,DE$1,FALSE)*DE83,"")</f>
        <v/>
      </c>
      <c r="DF82" s="143" t="str">
        <f>IFERROR(VLOOKUP($B82,'NAV plus Dist'!$B:$AAA,DF$1,FALSE)/VLOOKUP($B81,NAV!$A:$AAA,DF$1,FALSE)*DF83,"")</f>
        <v/>
      </c>
      <c r="DG82" s="143" t="str">
        <f>IFERROR(VLOOKUP($B82,'NAV plus Dist'!$B:$AAA,DG$1,FALSE)/VLOOKUP($B81,NAV!$A:$AAA,DG$1,FALSE)*DG83,"")</f>
        <v/>
      </c>
      <c r="DH82" s="143" t="str">
        <f>IFERROR(VLOOKUP($B82,'NAV plus Dist'!$B:$AAA,DH$1,FALSE)/VLOOKUP($B81,NAV!$A:$AAA,DH$1,FALSE)*DH83,"")</f>
        <v/>
      </c>
    </row>
    <row r="83" spans="1:112">
      <c r="A83" s="94">
        <f t="shared" si="37"/>
        <v>118</v>
      </c>
      <c r="B83" s="168">
        <f t="shared" si="38"/>
        <v>42490</v>
      </c>
      <c r="C83" s="143">
        <f>IFERROR(VLOOKUP($B83,'NAV plus Dist'!$B:$FD,C$1,FALSE)/VLOOKUP($B82,NAV!$A:$FC,C$1,FALSE)*C84,"")</f>
        <v>4.9944936110534597</v>
      </c>
      <c r="D83" s="143" t="str">
        <f>IFERROR(VLOOKUP($B83,'NAV plus Dist'!$B:$FD,D$1,FALSE)/VLOOKUP($B82,NAV!$A:$FC,D$1,FALSE)*D84,"")</f>
        <v/>
      </c>
      <c r="E83" s="143" t="str">
        <f>IFERROR(VLOOKUP($B83,'NAV plus Dist'!$B:$FD,E$1,FALSE)/VLOOKUP($B82,NAV!$A:$FC,E$1,FALSE)*E84,"")</f>
        <v/>
      </c>
      <c r="F83" s="143" t="str">
        <f>IFERROR(VLOOKUP($B83,'NAV plus Dist'!$B:$FD,F$1,FALSE)/VLOOKUP($B82,NAV!$A:$FC,F$1,FALSE)*F84,"")</f>
        <v/>
      </c>
      <c r="G83" s="143" t="str">
        <f>IFERROR(VLOOKUP($B83,'NAV plus Dist'!$B:$FD,G$1,FALSE)/VLOOKUP($B82,NAV!$A:$FC,G$1,FALSE)*G84,"")</f>
        <v/>
      </c>
      <c r="H83" s="143" t="str">
        <f>IFERROR(VLOOKUP($B83,'NAV plus Dist'!$B:$FD,H$1,FALSE)/VLOOKUP($B82,NAV!$A:$FC,H$1,FALSE)*H84,"")</f>
        <v/>
      </c>
      <c r="I83" s="143" t="str">
        <f>IFERROR(VLOOKUP($B83,'NAV plus Dist'!$B:$FD,I$1,FALSE)/VLOOKUP($B82,NAV!$A:$FC,I$1,FALSE)*I84,"")</f>
        <v/>
      </c>
      <c r="J83" s="143" t="str">
        <f>IFERROR(VLOOKUP($B83,'NAV plus Dist'!$B:$FD,J$1,FALSE)/VLOOKUP($B82,NAV!$A:$FC,J$1,FALSE)*J84,"")</f>
        <v/>
      </c>
      <c r="K83" s="143" t="str">
        <f>IFERROR(VLOOKUP($B83,'NAV plus Dist'!$B:$FD,K$1,FALSE)/VLOOKUP($B82,NAV!$A:$FC,K$1,FALSE)*K84,"")</f>
        <v/>
      </c>
      <c r="L83" s="143" t="str">
        <f>IFERROR(VLOOKUP($B83,'NAV plus Dist'!$B:$FD,L$1,FALSE)/VLOOKUP($B82,NAV!$A:$FC,L$1,FALSE)*L84,"")</f>
        <v/>
      </c>
      <c r="M83" s="143" t="str">
        <f>IFERROR(VLOOKUP($B83,'NAV plus Dist'!$B:$FD,M$1,FALSE)/VLOOKUP($B82,NAV!$A:$FC,M$1,FALSE)*M84,"")</f>
        <v/>
      </c>
      <c r="N83" s="143" t="str">
        <f>IFERROR(VLOOKUP($B83,'NAV plus Dist'!$B:$FD,N$1,FALSE)/VLOOKUP($B82,NAV!$A:$FC,N$1,FALSE)*N84,"")</f>
        <v/>
      </c>
      <c r="O83" s="143">
        <f>IFERROR(VLOOKUP($B83,'NAV plus Dist'!$B:$FD,O$1,FALSE)/VLOOKUP($B82,NAV!$A:$FC,O$1,FALSE)*O84,"")</f>
        <v>1.523665386477592</v>
      </c>
      <c r="P83" s="143">
        <f>IFERROR(VLOOKUP($B83,'NAV plus Dist'!$B:$FD,P$1,FALSE)/VLOOKUP($B82,NAV!$A:$FC,P$1,FALSE)*P84,"")</f>
        <v>1.7178829972131009</v>
      </c>
      <c r="Q83" s="143" t="str">
        <f>IFERROR(VLOOKUP($B83,'NAV plus Dist'!$B:$FD,Q$1,FALSE)/VLOOKUP($B82,NAV!$A:$FC,Q$1,FALSE)*Q84,"")</f>
        <v/>
      </c>
      <c r="R83" s="143" t="str">
        <f>IFERROR(VLOOKUP($B83,'NAV plus Dist'!$B:$FD,R$1,FALSE)/VLOOKUP($B82,NAV!$A:$FC,R$1,FALSE)*R84,"")</f>
        <v/>
      </c>
      <c r="S83" s="143" t="str">
        <f>IFERROR(VLOOKUP($B83,'NAV plus Dist'!$B:$FD,S$1,FALSE)/VLOOKUP($B82,NAV!$A:$FC,S$1,FALSE)*S84,"")</f>
        <v/>
      </c>
      <c r="T83" s="143" t="str">
        <f>IFERROR(VLOOKUP($B83,'NAV plus Dist'!$B:$FD,T$1,FALSE)/VLOOKUP($B82,NAV!$A:$FC,T$1,FALSE)*T84,"")</f>
        <v/>
      </c>
      <c r="U83" s="143" t="str">
        <f>IFERROR(VLOOKUP($B83,'NAV plus Dist'!$B:$FD,U$1,FALSE)/VLOOKUP($B82,NAV!$A:$FC,U$1,FALSE)*U84,"")</f>
        <v/>
      </c>
      <c r="V83" s="143" t="str">
        <f>IFERROR(VLOOKUP($B83,'NAV plus Dist'!$B:$FD,V$1,FALSE)/VLOOKUP($B82,NAV!$A:$FC,V$1,FALSE)*V84,"")</f>
        <v/>
      </c>
      <c r="W83" s="143" t="str">
        <f>IFERROR(VLOOKUP($B83,'NAV plus Dist'!$B:$FD,W$1,FALSE)/VLOOKUP($B82,NAV!$A:$FC,W$1,FALSE)*W84,"")</f>
        <v/>
      </c>
      <c r="X83" s="143" t="str">
        <f>IFERROR(VLOOKUP($B83,'NAV plus Dist'!$B:$FD,X$1,FALSE)/VLOOKUP($B82,NAV!$A:$FC,X$1,FALSE)*X84,"")</f>
        <v/>
      </c>
      <c r="Y83" s="143" t="str">
        <f>IFERROR(VLOOKUP($B83,'NAV plus Dist'!$B:$FD,Y$1,FALSE)/VLOOKUP($B82,NAV!$A:$FC,Y$1,FALSE)*Y84,"")</f>
        <v/>
      </c>
      <c r="Z83" s="143" t="str">
        <f>IFERROR(VLOOKUP($B83,'NAV plus Dist'!$B:$FD,Z$1,FALSE)/VLOOKUP($B82,NAV!$A:$FC,Z$1,FALSE)*Z84,"")</f>
        <v/>
      </c>
      <c r="AA83" s="143">
        <f>IFERROR(VLOOKUP($B83,'NAV plus Dist'!$B:$FD,AA$1,FALSE)/VLOOKUP($B82,NAV!$A:$FC,AA$1,FALSE)*AA84,"")</f>
        <v>2.6132871689081401</v>
      </c>
      <c r="AB83" s="143" t="str">
        <f>IFERROR(VLOOKUP($B83,'NAV plus Dist'!$B:$FD,AB$1,FALSE)/VLOOKUP($B82,NAV!$A:$FC,AB$1,FALSE)*AB84,"")</f>
        <v/>
      </c>
      <c r="AC83" s="143">
        <f>IFERROR(VLOOKUP($B83,'NAV plus Dist'!$B:$FD,AC$1,FALSE)/VLOOKUP($B82,NAV!$A:$FC,AC$1,FALSE)*AC84,"")</f>
        <v>2.8834710130832022</v>
      </c>
      <c r="AD83" s="143" t="str">
        <f>IFERROR(VLOOKUP($B83,'NAV plus Dist'!$B:$FD,AD$1,FALSE)/VLOOKUP($B82,NAV!$A:$FC,AD$1,FALSE)*AD84,"")</f>
        <v/>
      </c>
      <c r="AE83" s="143" t="str">
        <f>IFERROR(VLOOKUP($B83,'NAV plus Dist'!$B:$FD,AE$1,FALSE)/VLOOKUP($B82,NAV!$A:$FC,AE$1,FALSE)*AE84,"")</f>
        <v/>
      </c>
      <c r="AF83" s="143">
        <f>IFERROR(VLOOKUP($B83,'NAV plus Dist'!$B:$FD,AF$1,FALSE)/VLOOKUP($B82,NAV!$A:$FC,AF$1,FALSE)*AF84,"")</f>
        <v>2.1536561506514267</v>
      </c>
      <c r="AG83" s="143" t="str">
        <f>IFERROR(VLOOKUP($B83,'NAV plus Dist'!$B:$FD,AG$1,FALSE)/VLOOKUP($B82,NAV!$A:$FC,AG$1,FALSE)*AG84,"")</f>
        <v/>
      </c>
      <c r="AH83" s="143" t="str">
        <f>IFERROR(VLOOKUP($B83,'NAV plus Dist'!$B:$FD,AH$1,FALSE)/VLOOKUP($B82,NAV!$A:$FC,AH$1,FALSE)*AH84,"")</f>
        <v/>
      </c>
      <c r="AI83" s="143" t="str">
        <f>IFERROR(VLOOKUP($B83,'NAV plus Dist'!$B:$FD,AI$1,FALSE)/VLOOKUP($B82,NAV!$A:$FC,AI$1,FALSE)*AI84,"")</f>
        <v/>
      </c>
      <c r="AJ83" s="143" t="str">
        <f>IFERROR(VLOOKUP($B83,'NAV plus Dist'!$B:$FD,AJ$1,FALSE)/VLOOKUP($B82,NAV!$A:$FC,AJ$1,FALSE)*AJ84,"")</f>
        <v/>
      </c>
      <c r="AK83" s="169" t="str">
        <f>IFERROR(VLOOKUP($B83,'NAV plus Dist'!$B:$FD,AK$1,FALSE)/VLOOKUP($B82,NAV!$A:$FC,AK$1,FALSE)*AK84,"")</f>
        <v/>
      </c>
      <c r="AL83" s="169" t="str">
        <f>IFERROR(VLOOKUP($B83,'NAV plus Dist'!$B:$FD,AL$1,FALSE)/VLOOKUP($B82,NAV!$A:$FC,AL$1,FALSE)*AL84,"")</f>
        <v/>
      </c>
      <c r="AM83" s="143" t="str">
        <f>IFERROR(VLOOKUP($B83,'NAV plus Dist'!$B:$FD,AM$1,FALSE)/VLOOKUP($B82,NAV!$A:$FC,AM$1,FALSE)*AM84,"")</f>
        <v/>
      </c>
      <c r="AN83" s="143" t="str">
        <f>IFERROR(VLOOKUP($B83,'NAV plus Dist'!$B:$FD,AN$1,FALSE)/VLOOKUP($B82,NAV!$A:$FC,AN$1,FALSE)*AN84,"")</f>
        <v/>
      </c>
      <c r="AO83" s="143" t="str">
        <f>IFERROR(VLOOKUP($B83,'NAV plus Dist'!$B:$FD,AO$1,FALSE)/VLOOKUP($B82,NAV!$A:$FC,AO$1,FALSE)*AO84,"")</f>
        <v/>
      </c>
      <c r="AP83" s="170" t="str">
        <f>IFERROR(VLOOKUP($B83,'NAV plus Dist'!$B:$FD,AP$1,FALSE)/VLOOKUP($B82,NAV!$A:$FC,AP$1,FALSE)*AP84,"")</f>
        <v/>
      </c>
      <c r="AQ83" s="143" t="str">
        <f>IFERROR(VLOOKUP($B83,'NAV plus Dist'!$B:$FD,AQ$1,FALSE)/VLOOKUP($B82,NAV!$A:$FC,AQ$1,FALSE)*AQ84,"")</f>
        <v/>
      </c>
      <c r="AR83" s="143" t="str">
        <f>IFERROR(VLOOKUP($B83,'NAV plus Dist'!$B:$FD,AR$1,FALSE)/VLOOKUP($B82,NAV!$A:$FC,AR$1,FALSE)*AR84,"")</f>
        <v/>
      </c>
      <c r="AS83" s="143" t="str">
        <f>IFERROR(VLOOKUP($B83,'NAV plus Dist'!$B:$FD,AS$1,FALSE)/VLOOKUP($B82,NAV!$A:$FC,AS$1,FALSE)*AS84,"")</f>
        <v/>
      </c>
      <c r="AT83" s="143" t="str">
        <f>IFERROR(VLOOKUP($B83,'NAV plus Dist'!$B:$FD,AT$1,FALSE)/VLOOKUP($B82,NAV!$A:$FC,AT$1,FALSE)*AT84,"")</f>
        <v/>
      </c>
      <c r="AU83" s="143" t="str">
        <f>IFERROR(VLOOKUP($B83,'NAV plus Dist'!$B:$FD,AU$1,FALSE)/VLOOKUP($B82,NAV!$A:$FC,AU$1,FALSE)*AU84,"")</f>
        <v/>
      </c>
      <c r="AV83" s="143" t="str">
        <f>IFERROR(VLOOKUP($B83,'NAV plus Dist'!$B:$FD,AV$1,FALSE)/VLOOKUP($B82,NAV!$A:$FC,AV$1,FALSE)*AV84,"")</f>
        <v/>
      </c>
      <c r="AW83" s="143" t="str">
        <f>IFERROR(VLOOKUP($B83,'NAV plus Dist'!$B:$FD,AW$1,FALSE)/VLOOKUP($B82,NAV!$A:$FC,AW$1,FALSE)*AW84,"")</f>
        <v/>
      </c>
      <c r="AX83" s="143" t="str">
        <f>IFERROR(VLOOKUP($B83,'NAV plus Dist'!$B:$FD,AX$1,FALSE)/VLOOKUP($B82,NAV!$A:$FC,AX$1,FALSE)*AX84,"")</f>
        <v/>
      </c>
      <c r="AY83" s="143" t="str">
        <f>IFERROR(VLOOKUP($B83,'NAV plus Dist'!$B:$FD,AY$1,FALSE)/VLOOKUP($B82,NAV!$A:$FC,AY$1,FALSE)*AY84,"")</f>
        <v/>
      </c>
      <c r="AZ83" s="143" t="str">
        <f>IFERROR(VLOOKUP($B83,'NAV plus Dist'!$B:$FD,AZ$1,FALSE)/VLOOKUP($B82,NAV!$A:$FC,AZ$1,FALSE)*AZ84,"")</f>
        <v/>
      </c>
      <c r="BA83" s="143" t="str">
        <f>IFERROR(VLOOKUP($B83,'NAV plus Dist'!$B:$FD,BA$1,FALSE)/VLOOKUP($B82,NAV!$A:$FC,BA$1,FALSE)*BA84,"")</f>
        <v/>
      </c>
      <c r="BB83" s="143" t="str">
        <f>IFERROR(VLOOKUP($B83,'NAV plus Dist'!$B:$FD,BB$1,FALSE)/VLOOKUP($B82,NAV!$A:$FC,BB$1,FALSE)*BB84,"")</f>
        <v/>
      </c>
      <c r="BC83" s="143" t="str">
        <f>IFERROR(VLOOKUP($B83,'NAV plus Dist'!$B:$FD,BC$1,FALSE)/VLOOKUP($B82,NAV!$A:$FC,BC$1,FALSE)*BC84,"")</f>
        <v/>
      </c>
      <c r="BD83" s="143" t="str">
        <f>IFERROR(VLOOKUP($B83,'NAV plus Dist'!$B:$FD,BD$1,FALSE)/VLOOKUP($B82,NAV!$A:$FC,BD$1,FALSE)*BD84,"")</f>
        <v/>
      </c>
      <c r="BE83" s="143" t="str">
        <f>IFERROR(VLOOKUP($B83,'NAV plus Dist'!$B:$FD,BE$1,FALSE)/VLOOKUP($B82,NAV!$A:$FC,BE$1,FALSE)*BE84,"")</f>
        <v/>
      </c>
      <c r="BF83" s="143" t="str">
        <f>IFERROR(VLOOKUP($B83,'NAV plus Dist'!$B:$FD,BF$1,FALSE)/VLOOKUP($B82,NAV!$A:$FC,BF$1,FALSE)*BF84,"")</f>
        <v/>
      </c>
      <c r="BG83" s="143" t="str">
        <f>IFERROR(VLOOKUP($B83,'NAV plus Dist'!$B:$FD,BG$1,FALSE)/VLOOKUP($B82,NAV!$A:$FC,BG$1,FALSE)*BG84,"")</f>
        <v/>
      </c>
      <c r="BH83" s="143" t="str">
        <f>IFERROR(VLOOKUP($B83,'NAV plus Dist'!$B:$FD,BH$1,FALSE)/VLOOKUP($B82,NAV!$A:$FC,BH$1,FALSE)*BH84,"")</f>
        <v/>
      </c>
      <c r="BI83" s="143" t="str">
        <f>IFERROR(VLOOKUP($B83,'NAV plus Dist'!$B:$FD,BI$1,FALSE)/VLOOKUP($B82,NAV!$A:$FC,BI$1,FALSE)*BI84,"")</f>
        <v/>
      </c>
      <c r="BJ83" s="143" t="str">
        <f>IFERROR(VLOOKUP($B83,'NAV plus Dist'!$B:$FD,BJ$1,FALSE)/VLOOKUP($B82,NAV!$A:$FC,BJ$1,FALSE)*BJ84,"")</f>
        <v/>
      </c>
      <c r="BK83" s="143" t="str">
        <f>IFERROR(VLOOKUP($B83,'NAV plus Dist'!$B:$FD,BK$1,FALSE)/VLOOKUP($B82,NAV!$A:$FC,BK$1,FALSE)*BK84,"")</f>
        <v/>
      </c>
      <c r="BL83" s="143" t="str">
        <f>IFERROR(VLOOKUP($B83,'NAV plus Dist'!$B:$FD,BL$1,FALSE)/VLOOKUP($B82,NAV!$A:$FC,BL$1,FALSE)*BL84,"")</f>
        <v/>
      </c>
      <c r="BM83" s="143" t="str">
        <f>IFERROR(VLOOKUP($B83,'NAV plus Dist'!$B:$FD,BM$1,FALSE)/VLOOKUP($B82,NAV!$A:$FC,BM$1,FALSE)*BM84,"")</f>
        <v/>
      </c>
      <c r="BN83" s="143" t="str">
        <f>IFERROR(VLOOKUP($B83,'NAV plus Dist'!$B:$FD,BN$1,FALSE)/VLOOKUP($B82,NAV!$A:$FC,BN$1,FALSE)*BN84,"")</f>
        <v/>
      </c>
      <c r="BO83" s="143" t="str">
        <f>IFERROR(VLOOKUP($B83,'NAV plus Dist'!$B:$FD,BO$1,FALSE)/VLOOKUP($B82,NAV!$A:$FC,BO$1,FALSE)*BO84,"")</f>
        <v/>
      </c>
      <c r="BP83" s="143" t="str">
        <f>IFERROR(VLOOKUP($B83,'NAV plus Dist'!$B:$FD,BP$1,FALSE)/VLOOKUP($B82,NAV!$A:$FC,BP$1,FALSE)*BP84,"")</f>
        <v/>
      </c>
      <c r="BQ83" s="143" t="str">
        <f>IFERROR(VLOOKUP($B83,'NAV plus Dist'!$B:$FD,BQ$1,FALSE)/VLOOKUP($B82,NAV!$A:$FC,BQ$1,FALSE)*BQ84,"")</f>
        <v/>
      </c>
      <c r="BR83" s="143" t="str">
        <f>IFERROR(VLOOKUP($B83,'NAV plus Dist'!$B:$FD,BR$1,FALSE)/VLOOKUP($B82,NAV!$A:$FC,BR$1,FALSE)*BR84,"")</f>
        <v/>
      </c>
      <c r="BS83" s="143" t="str">
        <f>IFERROR(VLOOKUP($B83,'NAV plus Dist'!$B:$FD,BS$1,FALSE)/VLOOKUP($B82,NAV!$A:$FC,BS$1,FALSE)*BS84,"")</f>
        <v/>
      </c>
      <c r="BT83" s="143" t="str">
        <f>IFERROR(VLOOKUP($B83,'NAV plus Dist'!$B:$FD,BT$1,FALSE)/VLOOKUP($B82,NAV!$A:$FC,BT$1,FALSE)*BT84,"")</f>
        <v/>
      </c>
      <c r="BU83" s="143" t="str">
        <f>IFERROR(VLOOKUP($B83,'NAV plus Dist'!$B:$FD,BU$1,FALSE)/VLOOKUP($B82,NAV!$A:$FC,BU$1,FALSE)*BU84,"")</f>
        <v/>
      </c>
      <c r="BV83" s="143" t="str">
        <f>IFERROR(VLOOKUP($B83,'NAV plus Dist'!$B:$FD,BV$1,FALSE)/VLOOKUP($B82,NAV!$A:$FC,BV$1,FALSE)*BV84,"")</f>
        <v/>
      </c>
      <c r="BW83" s="143" t="str">
        <f>IFERROR(VLOOKUP($B83,'NAV plus Dist'!$B:$FD,BW$1,FALSE)/VLOOKUP($B82,NAV!$A:$FC,BW$1,FALSE)*BW84,"")</f>
        <v/>
      </c>
      <c r="BX83" s="143" t="str">
        <f>IFERROR(VLOOKUP($B83,'NAV plus Dist'!$B:$FD,BX$1,FALSE)/VLOOKUP($B82,NAV!$A:$FC,BX$1,FALSE)*BX84,"")</f>
        <v/>
      </c>
      <c r="BY83" s="143" t="str">
        <f>IFERROR(VLOOKUP($B83,'NAV plus Dist'!$B:$FD,BY$1,FALSE)/VLOOKUP($B82,NAV!$A:$FC,BY$1,FALSE)*BY84,"")</f>
        <v/>
      </c>
      <c r="BZ83" s="143" t="str">
        <f>IFERROR(VLOOKUP($B83,'NAV plus Dist'!$B:$FD,BZ$1,FALSE)/VLOOKUP($B82,NAV!$A:$FC,BZ$1,FALSE)*BZ84,"")</f>
        <v/>
      </c>
      <c r="CA83" s="143" t="str">
        <f>IFERROR(VLOOKUP($B83,'NAV plus Dist'!$B:$FD,CA$1,FALSE)/VLOOKUP($B82,NAV!$A:$FC,CA$1,FALSE)*CA84,"")</f>
        <v/>
      </c>
      <c r="CB83" s="143" t="str">
        <f>IFERROR(VLOOKUP($B83,'NAV plus Dist'!$B:$FD,CB$1,FALSE)/VLOOKUP($B82,NAV!$A:$FC,CB$1,FALSE)*CB84,"")</f>
        <v/>
      </c>
      <c r="CC83" s="143" t="str">
        <f>IFERROR(VLOOKUP($B83,'NAV plus Dist'!$B:$FD,CC$1,FALSE)/VLOOKUP($B82,NAV!$A:$FC,CC$1,FALSE)*CC84,"")</f>
        <v/>
      </c>
      <c r="CD83" s="143" t="str">
        <f>IFERROR(VLOOKUP($B83,'NAV plus Dist'!$B:$FD,CD$1,FALSE)/VLOOKUP($B82,NAV!$A:$FC,CD$1,FALSE)*CD84,"")</f>
        <v/>
      </c>
      <c r="CE83" s="143" t="str">
        <f>IFERROR(VLOOKUP($B83,'NAV plus Dist'!$B:$FD,CE$1,FALSE)/VLOOKUP($B82,NAV!$A:$FC,CE$1,FALSE)*CE84,"")</f>
        <v/>
      </c>
      <c r="CF83" s="143" t="str">
        <f>IFERROR(VLOOKUP($B83,'NAV plus Dist'!$B:$FD,CF$1,FALSE)/VLOOKUP($B82,NAV!$A:$FC,CF$1,FALSE)*CF84,"")</f>
        <v/>
      </c>
      <c r="CG83" s="143" t="str">
        <f>IFERROR(VLOOKUP($B83,'NAV plus Dist'!$B:$FD,CG$1,FALSE)/VLOOKUP($B82,NAV!$A:$FC,CG$1,FALSE)*CG84,"")</f>
        <v/>
      </c>
      <c r="CH83" s="143" t="str">
        <f>IFERROR(VLOOKUP($B83,'NAV plus Dist'!$B:$FD,CH$1,FALSE)/VLOOKUP($B82,NAV!$A:$FC,CH$1,FALSE)*CH84,"")</f>
        <v/>
      </c>
      <c r="CI83" s="143" t="str">
        <f>IFERROR(VLOOKUP($B83,'NAV plus Dist'!$B:$FD,CI$1,FALSE)/VLOOKUP($B82,NAV!$A:$FC,CI$1,FALSE)*CI84,"")</f>
        <v/>
      </c>
      <c r="CJ83" s="143" t="str">
        <f>IFERROR(VLOOKUP($B83,'NAV plus Dist'!$B:$FD,CJ$1,FALSE)/VLOOKUP($B82,NAV!$A:$FC,CJ$1,FALSE)*CJ84,"")</f>
        <v/>
      </c>
      <c r="CK83" s="143" t="str">
        <f>IFERROR(VLOOKUP($B83,'NAV plus Dist'!$B:$AAA,CK$1,FALSE)/VLOOKUP($B82,NAV!$A:$AAA,CK$1,FALSE)*CK84,"")</f>
        <v/>
      </c>
      <c r="CL83" s="143" t="str">
        <f>IFERROR(VLOOKUP($B83,'NAV plus Dist'!$B:$AAA,CL$1,FALSE)/VLOOKUP($B82,NAV!$A:$AAA,CL$1,FALSE)*CL84,"")</f>
        <v/>
      </c>
      <c r="CM83" s="143" t="str">
        <f>IFERROR(VLOOKUP($B83,'NAV plus Dist'!$B:$AAA,CM$1,FALSE)/VLOOKUP($B82,NAV!$A:$AAA,CM$1,FALSE)*CM84,"")</f>
        <v/>
      </c>
      <c r="CN83" s="143" t="str">
        <f>IFERROR(VLOOKUP($B83,'NAV plus Dist'!$B:$AAA,CN$1,FALSE)/VLOOKUP($B82,NAV!$A:$AAA,CN$1,FALSE)*CN84,"")</f>
        <v/>
      </c>
      <c r="CO83" s="143" t="str">
        <f>IFERROR(VLOOKUP($B83,'NAV plus Dist'!$B:$AAA,CO$1,FALSE)/VLOOKUP($B82,NAV!$A:$AAA,CO$1,FALSE)*CO84,"")</f>
        <v/>
      </c>
      <c r="CP83" s="143" t="str">
        <f>IFERROR(VLOOKUP($B83,'NAV plus Dist'!$B:$AAA,CP$1,FALSE)/VLOOKUP($B82,NAV!$A:$AAA,CP$1,FALSE)*CP84,"")</f>
        <v/>
      </c>
      <c r="CQ83" s="143" t="str">
        <f>IFERROR(VLOOKUP($B83,'NAV plus Dist'!$B:$AAA,CQ$1,FALSE)/VLOOKUP($B82,NAV!$A:$AAA,CQ$1,FALSE)*CQ84,"")</f>
        <v/>
      </c>
      <c r="CR83" s="143" t="str">
        <f>IFERROR(VLOOKUP($B83,'NAV plus Dist'!$B:$AAA,CR$1,FALSE)/VLOOKUP($B82,NAV!$A:$AAA,CR$1,FALSE)*CR84,"")</f>
        <v/>
      </c>
      <c r="CS83" s="143" t="str">
        <f>IFERROR(VLOOKUP($B83,'NAV plus Dist'!$B:$AAA,CS$1,FALSE)/VLOOKUP($B82,NAV!$A:$AAA,CS$1,FALSE)*CS84,"")</f>
        <v/>
      </c>
      <c r="CT83" s="143" t="str">
        <f>IFERROR(VLOOKUP($B83,'NAV plus Dist'!$B:$AAA,CT$1,FALSE)/VLOOKUP($B82,NAV!$A:$AAA,CT$1,FALSE)*CT84,"")</f>
        <v/>
      </c>
      <c r="CU83" s="143" t="str">
        <f>IFERROR(VLOOKUP($B83,'NAV plus Dist'!$B:$AAA,CU$1,FALSE)/VLOOKUP($B82,NAV!$A:$AAA,CU$1,FALSE)*CU84,"")</f>
        <v/>
      </c>
      <c r="CV83" s="143" t="str">
        <f>IFERROR(VLOOKUP($B83,'NAV plus Dist'!$B:$AAA,CV$1,FALSE)/VLOOKUP($B82,NAV!$A:$AAA,CV$1,FALSE)*CV84,"")</f>
        <v/>
      </c>
      <c r="CW83" s="143" t="str">
        <f>IFERROR(VLOOKUP($B83,'NAV plus Dist'!$B:$AAA,CW$1,FALSE)/VLOOKUP($B82,NAV!$A:$AAA,CW$1,FALSE)*CW84,"")</f>
        <v/>
      </c>
      <c r="CX83" s="143" t="str">
        <f>IFERROR(VLOOKUP($B83,'NAV plus Dist'!$B:$AAA,CX$1,FALSE)/VLOOKUP($B82,NAV!$A:$AAA,CX$1,FALSE)*CX84,"")</f>
        <v/>
      </c>
      <c r="CY83" s="143" t="str">
        <f>IFERROR(VLOOKUP($B83,'NAV plus Dist'!$B:$AAA,CY$1,FALSE)/VLOOKUP($B82,NAV!$A:$AAA,CY$1,FALSE)*CY84,"")</f>
        <v/>
      </c>
      <c r="CZ83" s="143" t="str">
        <f>IFERROR(VLOOKUP($B83,'NAV plus Dist'!$B:$AAA,CZ$1,FALSE)/VLOOKUP($B82,NAV!$A:$AAA,CZ$1,FALSE)*CZ84,"")</f>
        <v/>
      </c>
      <c r="DA83" s="143" t="str">
        <f>IFERROR(VLOOKUP($B83,'NAV plus Dist'!$B:$AAA,DA$1,FALSE)/VLOOKUP($B82,NAV!$A:$AAA,DA$1,FALSE)*DA84,"")</f>
        <v/>
      </c>
      <c r="DB83" s="143" t="str">
        <f>IFERROR(VLOOKUP($B83,'NAV plus Dist'!$B:$AAA,DB$1,FALSE)/VLOOKUP($B82,NAV!$A:$AAA,DB$1,FALSE)*DB84,"")</f>
        <v/>
      </c>
      <c r="DC83" s="143" t="str">
        <f>IFERROR(VLOOKUP($B83,'NAV plus Dist'!$B:$AAA,DC$1,FALSE)/VLOOKUP($B82,NAV!$A:$AAA,DC$1,FALSE)*DC84,"")</f>
        <v/>
      </c>
      <c r="DD83" s="143" t="str">
        <f>IFERROR(VLOOKUP($B83,'NAV plus Dist'!$B:$AAA,DD$1,FALSE)/VLOOKUP($B82,NAV!$A:$AAA,DD$1,FALSE)*DD84,"")</f>
        <v/>
      </c>
      <c r="DE83" s="143" t="str">
        <f>IFERROR(VLOOKUP($B83,'NAV plus Dist'!$B:$AAA,DE$1,FALSE)/VLOOKUP($B82,NAV!$A:$AAA,DE$1,FALSE)*DE84,"")</f>
        <v/>
      </c>
      <c r="DF83" s="143" t="str">
        <f>IFERROR(VLOOKUP($B83,'NAV plus Dist'!$B:$AAA,DF$1,FALSE)/VLOOKUP($B82,NAV!$A:$AAA,DF$1,FALSE)*DF84,"")</f>
        <v/>
      </c>
      <c r="DG83" s="143" t="str">
        <f>IFERROR(VLOOKUP($B83,'NAV plus Dist'!$B:$AAA,DG$1,FALSE)/VLOOKUP($B82,NAV!$A:$AAA,DG$1,FALSE)*DG84,"")</f>
        <v/>
      </c>
      <c r="DH83" s="143" t="str">
        <f>IFERROR(VLOOKUP($B83,'NAV plus Dist'!$B:$AAA,DH$1,FALSE)/VLOOKUP($B82,NAV!$A:$AAA,DH$1,FALSE)*DH84,"")</f>
        <v/>
      </c>
    </row>
    <row r="84" spans="1:112">
      <c r="A84" s="94">
        <f t="shared" si="37"/>
        <v>117</v>
      </c>
      <c r="B84" s="168">
        <f t="shared" si="38"/>
        <v>42521</v>
      </c>
      <c r="C84" s="143">
        <f>IFERROR(VLOOKUP($B84,'NAV plus Dist'!$B:$FD,C$1,FALSE)/VLOOKUP($B83,NAV!$A:$FC,C$1,FALSE)*C85,"")</f>
        <v>5.1320787397143279</v>
      </c>
      <c r="D84" s="143" t="str">
        <f>IFERROR(VLOOKUP($B84,'NAV plus Dist'!$B:$FD,D$1,FALSE)/VLOOKUP($B83,NAV!$A:$FC,D$1,FALSE)*D85,"")</f>
        <v/>
      </c>
      <c r="E84" s="143" t="str">
        <f>IFERROR(VLOOKUP($B84,'NAV plus Dist'!$B:$FD,E$1,FALSE)/VLOOKUP($B83,NAV!$A:$FC,E$1,FALSE)*E85,"")</f>
        <v/>
      </c>
      <c r="F84" s="143" t="str">
        <f>IFERROR(VLOOKUP($B84,'NAV plus Dist'!$B:$FD,F$1,FALSE)/VLOOKUP($B83,NAV!$A:$FC,F$1,FALSE)*F85,"")</f>
        <v/>
      </c>
      <c r="G84" s="143" t="str">
        <f>IFERROR(VLOOKUP($B84,'NAV plus Dist'!$B:$FD,G$1,FALSE)/VLOOKUP($B83,NAV!$A:$FC,G$1,FALSE)*G85,"")</f>
        <v/>
      </c>
      <c r="H84" s="143" t="str">
        <f>IFERROR(VLOOKUP($B84,'NAV plus Dist'!$B:$FD,H$1,FALSE)/VLOOKUP($B83,NAV!$A:$FC,H$1,FALSE)*H85,"")</f>
        <v/>
      </c>
      <c r="I84" s="143" t="str">
        <f>IFERROR(VLOOKUP($B84,'NAV plus Dist'!$B:$FD,I$1,FALSE)/VLOOKUP($B83,NAV!$A:$FC,I$1,FALSE)*I85,"")</f>
        <v/>
      </c>
      <c r="J84" s="143" t="str">
        <f>IFERROR(VLOOKUP($B84,'NAV plus Dist'!$B:$FD,J$1,FALSE)/VLOOKUP($B83,NAV!$A:$FC,J$1,FALSE)*J85,"")</f>
        <v/>
      </c>
      <c r="K84" s="143" t="str">
        <f>IFERROR(VLOOKUP($B84,'NAV plus Dist'!$B:$FD,K$1,FALSE)/VLOOKUP($B83,NAV!$A:$FC,K$1,FALSE)*K85,"")</f>
        <v/>
      </c>
      <c r="L84" s="143" t="str">
        <f>IFERROR(VLOOKUP($B84,'NAV plus Dist'!$B:$FD,L$1,FALSE)/VLOOKUP($B83,NAV!$A:$FC,L$1,FALSE)*L85,"")</f>
        <v/>
      </c>
      <c r="M84" s="143" t="str">
        <f>IFERROR(VLOOKUP($B84,'NAV plus Dist'!$B:$FD,M$1,FALSE)/VLOOKUP($B83,NAV!$A:$FC,M$1,FALSE)*M85,"")</f>
        <v/>
      </c>
      <c r="N84" s="143" t="str">
        <f>IFERROR(VLOOKUP($B84,'NAV plus Dist'!$B:$FD,N$1,FALSE)/VLOOKUP($B83,NAV!$A:$FC,N$1,FALSE)*N85,"")</f>
        <v/>
      </c>
      <c r="O84" s="143">
        <f>IFERROR(VLOOKUP($B84,'NAV plus Dist'!$B:$FD,O$1,FALSE)/VLOOKUP($B83,NAV!$A:$FC,O$1,FALSE)*O85,"")</f>
        <v>1.399243189995822</v>
      </c>
      <c r="P84" s="143">
        <f>IFERROR(VLOOKUP($B84,'NAV plus Dist'!$B:$FD,P$1,FALSE)/VLOOKUP($B83,NAV!$A:$FC,P$1,FALSE)*P85,"")</f>
        <v>1.5731998876397162</v>
      </c>
      <c r="Q84" s="143" t="str">
        <f>IFERROR(VLOOKUP($B84,'NAV plus Dist'!$B:$FD,Q$1,FALSE)/VLOOKUP($B83,NAV!$A:$FC,Q$1,FALSE)*Q85,"")</f>
        <v/>
      </c>
      <c r="R84" s="143" t="str">
        <f>IFERROR(VLOOKUP($B84,'NAV plus Dist'!$B:$FD,R$1,FALSE)/VLOOKUP($B83,NAV!$A:$FC,R$1,FALSE)*R85,"")</f>
        <v/>
      </c>
      <c r="S84" s="143" t="str">
        <f>IFERROR(VLOOKUP($B84,'NAV plus Dist'!$B:$FD,S$1,FALSE)/VLOOKUP($B83,NAV!$A:$FC,S$1,FALSE)*S85,"")</f>
        <v/>
      </c>
      <c r="T84" s="143" t="str">
        <f>IFERROR(VLOOKUP($B84,'NAV plus Dist'!$B:$FD,T$1,FALSE)/VLOOKUP($B83,NAV!$A:$FC,T$1,FALSE)*T85,"")</f>
        <v/>
      </c>
      <c r="U84" s="143" t="str">
        <f>IFERROR(VLOOKUP($B84,'NAV plus Dist'!$B:$FD,U$1,FALSE)/VLOOKUP($B83,NAV!$A:$FC,U$1,FALSE)*U85,"")</f>
        <v/>
      </c>
      <c r="V84" s="143" t="str">
        <f>IFERROR(VLOOKUP($B84,'NAV plus Dist'!$B:$FD,V$1,FALSE)/VLOOKUP($B83,NAV!$A:$FC,V$1,FALSE)*V85,"")</f>
        <v/>
      </c>
      <c r="W84" s="143" t="str">
        <f>IFERROR(VLOOKUP($B84,'NAV plus Dist'!$B:$FD,W$1,FALSE)/VLOOKUP($B83,NAV!$A:$FC,W$1,FALSE)*W85,"")</f>
        <v/>
      </c>
      <c r="X84" s="143" t="str">
        <f>IFERROR(VLOOKUP($B84,'NAV plus Dist'!$B:$FD,X$1,FALSE)/VLOOKUP($B83,NAV!$A:$FC,X$1,FALSE)*X85,"")</f>
        <v/>
      </c>
      <c r="Y84" s="143" t="str">
        <f>IFERROR(VLOOKUP($B84,'NAV plus Dist'!$B:$FD,Y$1,FALSE)/VLOOKUP($B83,NAV!$A:$FC,Y$1,FALSE)*Y85,"")</f>
        <v/>
      </c>
      <c r="Z84" s="143" t="str">
        <f>IFERROR(VLOOKUP($B84,'NAV plus Dist'!$B:$FD,Z$1,FALSE)/VLOOKUP($B83,NAV!$A:$FC,Z$1,FALSE)*Z85,"")</f>
        <v/>
      </c>
      <c r="AA84" s="143">
        <f>IFERROR(VLOOKUP($B84,'NAV plus Dist'!$B:$FD,AA$1,FALSE)/VLOOKUP($B83,NAV!$A:$FC,AA$1,FALSE)*AA85,"")</f>
        <v>2.610171166719458</v>
      </c>
      <c r="AB84" s="143" t="str">
        <f>IFERROR(VLOOKUP($B84,'NAV plus Dist'!$B:$FD,AB$1,FALSE)/VLOOKUP($B83,NAV!$A:$FC,AB$1,FALSE)*AB85,"")</f>
        <v/>
      </c>
      <c r="AC84" s="143">
        <f>IFERROR(VLOOKUP($B84,'NAV plus Dist'!$B:$FD,AC$1,FALSE)/VLOOKUP($B83,NAV!$A:$FC,AC$1,FALSE)*AC85,"")</f>
        <v>2.8799478273095467</v>
      </c>
      <c r="AD84" s="143" t="str">
        <f>IFERROR(VLOOKUP($B84,'NAV plus Dist'!$B:$FD,AD$1,FALSE)/VLOOKUP($B83,NAV!$A:$FC,AD$1,FALSE)*AD85,"")</f>
        <v/>
      </c>
      <c r="AE84" s="143" t="str">
        <f>IFERROR(VLOOKUP($B84,'NAV plus Dist'!$B:$FD,AE$1,FALSE)/VLOOKUP($B83,NAV!$A:$FC,AE$1,FALSE)*AE85,"")</f>
        <v/>
      </c>
      <c r="AF84" s="143">
        <f>IFERROR(VLOOKUP($B84,'NAV plus Dist'!$B:$FD,AF$1,FALSE)/VLOOKUP($B83,NAV!$A:$FC,AF$1,FALSE)*AF85,"")</f>
        <v>2.0674365050996775</v>
      </c>
      <c r="AG84" s="143" t="str">
        <f>IFERROR(VLOOKUP($B84,'NAV plus Dist'!$B:$FD,AG$1,FALSE)/VLOOKUP($B83,NAV!$A:$FC,AG$1,FALSE)*AG85,"")</f>
        <v/>
      </c>
      <c r="AH84" s="143" t="str">
        <f>IFERROR(VLOOKUP($B84,'NAV plus Dist'!$B:$FD,AH$1,FALSE)/VLOOKUP($B83,NAV!$A:$FC,AH$1,FALSE)*AH85,"")</f>
        <v/>
      </c>
      <c r="AI84" s="143" t="str">
        <f>IFERROR(VLOOKUP($B84,'NAV plus Dist'!$B:$FD,AI$1,FALSE)/VLOOKUP($B83,NAV!$A:$FC,AI$1,FALSE)*AI85,"")</f>
        <v/>
      </c>
      <c r="AJ84" s="143" t="str">
        <f>IFERROR(VLOOKUP($B84,'NAV plus Dist'!$B:$FD,AJ$1,FALSE)/VLOOKUP($B83,NAV!$A:$FC,AJ$1,FALSE)*AJ85,"")</f>
        <v/>
      </c>
      <c r="AK84" s="169" t="str">
        <f>IFERROR(VLOOKUP($B84,'NAV plus Dist'!$B:$FD,AK$1,FALSE)/VLOOKUP($B83,NAV!$A:$FC,AK$1,FALSE)*AK85,"")</f>
        <v/>
      </c>
      <c r="AL84" s="169" t="str">
        <f>IFERROR(VLOOKUP($B84,'NAV plus Dist'!$B:$FD,AL$1,FALSE)/VLOOKUP($B83,NAV!$A:$FC,AL$1,FALSE)*AL85,"")</f>
        <v/>
      </c>
      <c r="AM84" s="143" t="str">
        <f>IFERROR(VLOOKUP($B84,'NAV plus Dist'!$B:$FD,AM$1,FALSE)/VLOOKUP($B83,NAV!$A:$FC,AM$1,FALSE)*AM85,"")</f>
        <v/>
      </c>
      <c r="AN84" s="143" t="str">
        <f>IFERROR(VLOOKUP($B84,'NAV plus Dist'!$B:$FD,AN$1,FALSE)/VLOOKUP($B83,NAV!$A:$FC,AN$1,FALSE)*AN85,"")</f>
        <v/>
      </c>
      <c r="AO84" s="143" t="str">
        <f>IFERROR(VLOOKUP($B84,'NAV plus Dist'!$B:$FD,AO$1,FALSE)/VLOOKUP($B83,NAV!$A:$FC,AO$1,FALSE)*AO85,"")</f>
        <v/>
      </c>
      <c r="AP84" s="170" t="str">
        <f>IFERROR(VLOOKUP($B84,'NAV plus Dist'!$B:$FD,AP$1,FALSE)/VLOOKUP($B83,NAV!$A:$FC,AP$1,FALSE)*AP85,"")</f>
        <v/>
      </c>
      <c r="AQ84" s="143" t="str">
        <f>IFERROR(VLOOKUP($B84,'NAV plus Dist'!$B:$FD,AQ$1,FALSE)/VLOOKUP($B83,NAV!$A:$FC,AQ$1,FALSE)*AQ85,"")</f>
        <v/>
      </c>
      <c r="AR84" s="143" t="str">
        <f>IFERROR(VLOOKUP($B84,'NAV plus Dist'!$B:$FD,AR$1,FALSE)/VLOOKUP($B83,NAV!$A:$FC,AR$1,FALSE)*AR85,"")</f>
        <v/>
      </c>
      <c r="AS84" s="143" t="str">
        <f>IFERROR(VLOOKUP($B84,'NAV plus Dist'!$B:$FD,AS$1,FALSE)/VLOOKUP($B83,NAV!$A:$FC,AS$1,FALSE)*AS85,"")</f>
        <v/>
      </c>
      <c r="AT84" s="143" t="str">
        <f>IFERROR(VLOOKUP($B84,'NAV plus Dist'!$B:$FD,AT$1,FALSE)/VLOOKUP($B83,NAV!$A:$FC,AT$1,FALSE)*AT85,"")</f>
        <v/>
      </c>
      <c r="AU84" s="143" t="str">
        <f>IFERROR(VLOOKUP($B84,'NAV plus Dist'!$B:$FD,AU$1,FALSE)/VLOOKUP($B83,NAV!$A:$FC,AU$1,FALSE)*AU85,"")</f>
        <v/>
      </c>
      <c r="AV84" s="143" t="str">
        <f>IFERROR(VLOOKUP($B84,'NAV plus Dist'!$B:$FD,AV$1,FALSE)/VLOOKUP($B83,NAV!$A:$FC,AV$1,FALSE)*AV85,"")</f>
        <v/>
      </c>
      <c r="AW84" s="143" t="str">
        <f>IFERROR(VLOOKUP($B84,'NAV plus Dist'!$B:$FD,AW$1,FALSE)/VLOOKUP($B83,NAV!$A:$FC,AW$1,FALSE)*AW85,"")</f>
        <v/>
      </c>
      <c r="AX84" s="143" t="str">
        <f>IFERROR(VLOOKUP($B84,'NAV plus Dist'!$B:$FD,AX$1,FALSE)/VLOOKUP($B83,NAV!$A:$FC,AX$1,FALSE)*AX85,"")</f>
        <v/>
      </c>
      <c r="AY84" s="143" t="str">
        <f>IFERROR(VLOOKUP($B84,'NAV plus Dist'!$B:$FD,AY$1,FALSE)/VLOOKUP($B83,NAV!$A:$FC,AY$1,FALSE)*AY85,"")</f>
        <v/>
      </c>
      <c r="AZ84" s="143" t="str">
        <f>IFERROR(VLOOKUP($B84,'NAV plus Dist'!$B:$FD,AZ$1,FALSE)/VLOOKUP($B83,NAV!$A:$FC,AZ$1,FALSE)*AZ85,"")</f>
        <v/>
      </c>
      <c r="BA84" s="143" t="str">
        <f>IFERROR(VLOOKUP($B84,'NAV plus Dist'!$B:$FD,BA$1,FALSE)/VLOOKUP($B83,NAV!$A:$FC,BA$1,FALSE)*BA85,"")</f>
        <v/>
      </c>
      <c r="BB84" s="143" t="str">
        <f>IFERROR(VLOOKUP($B84,'NAV plus Dist'!$B:$FD,BB$1,FALSE)/VLOOKUP($B83,NAV!$A:$FC,BB$1,FALSE)*BB85,"")</f>
        <v/>
      </c>
      <c r="BC84" s="143" t="str">
        <f>IFERROR(VLOOKUP($B84,'NAV plus Dist'!$B:$FD,BC$1,FALSE)/VLOOKUP($B83,NAV!$A:$FC,BC$1,FALSE)*BC85,"")</f>
        <v/>
      </c>
      <c r="BD84" s="143" t="str">
        <f>IFERROR(VLOOKUP($B84,'NAV plus Dist'!$B:$FD,BD$1,FALSE)/VLOOKUP($B83,NAV!$A:$FC,BD$1,FALSE)*BD85,"")</f>
        <v/>
      </c>
      <c r="BE84" s="143" t="str">
        <f>IFERROR(VLOOKUP($B84,'NAV plus Dist'!$B:$FD,BE$1,FALSE)/VLOOKUP($B83,NAV!$A:$FC,BE$1,FALSE)*BE85,"")</f>
        <v/>
      </c>
      <c r="BF84" s="143" t="str">
        <f>IFERROR(VLOOKUP($B84,'NAV plus Dist'!$B:$FD,BF$1,FALSE)/VLOOKUP($B83,NAV!$A:$FC,BF$1,FALSE)*BF85,"")</f>
        <v/>
      </c>
      <c r="BG84" s="143" t="str">
        <f>IFERROR(VLOOKUP($B84,'NAV plus Dist'!$B:$FD,BG$1,FALSE)/VLOOKUP($B83,NAV!$A:$FC,BG$1,FALSE)*BG85,"")</f>
        <v/>
      </c>
      <c r="BH84" s="143" t="str">
        <f>IFERROR(VLOOKUP($B84,'NAV plus Dist'!$B:$FD,BH$1,FALSE)/VLOOKUP($B83,NAV!$A:$FC,BH$1,FALSE)*BH85,"")</f>
        <v/>
      </c>
      <c r="BI84" s="143" t="str">
        <f>IFERROR(VLOOKUP($B84,'NAV plus Dist'!$B:$FD,BI$1,FALSE)/VLOOKUP($B83,NAV!$A:$FC,BI$1,FALSE)*BI85,"")</f>
        <v/>
      </c>
      <c r="BJ84" s="143" t="str">
        <f>IFERROR(VLOOKUP($B84,'NAV plus Dist'!$B:$FD,BJ$1,FALSE)/VLOOKUP($B83,NAV!$A:$FC,BJ$1,FALSE)*BJ85,"")</f>
        <v/>
      </c>
      <c r="BK84" s="143" t="str">
        <f>IFERROR(VLOOKUP($B84,'NAV plus Dist'!$B:$FD,BK$1,FALSE)/VLOOKUP($B83,NAV!$A:$FC,BK$1,FALSE)*BK85,"")</f>
        <v/>
      </c>
      <c r="BL84" s="143" t="str">
        <f>IFERROR(VLOOKUP($B84,'NAV plus Dist'!$B:$FD,BL$1,FALSE)/VLOOKUP($B83,NAV!$A:$FC,BL$1,FALSE)*BL85,"")</f>
        <v/>
      </c>
      <c r="BM84" s="143" t="str">
        <f>IFERROR(VLOOKUP($B84,'NAV plus Dist'!$B:$FD,BM$1,FALSE)/VLOOKUP($B83,NAV!$A:$FC,BM$1,FALSE)*BM85,"")</f>
        <v/>
      </c>
      <c r="BN84" s="143" t="str">
        <f>IFERROR(VLOOKUP($B84,'NAV plus Dist'!$B:$FD,BN$1,FALSE)/VLOOKUP($B83,NAV!$A:$FC,BN$1,FALSE)*BN85,"")</f>
        <v/>
      </c>
      <c r="BO84" s="143" t="str">
        <f>IFERROR(VLOOKUP($B84,'NAV plus Dist'!$B:$FD,BO$1,FALSE)/VLOOKUP($B83,NAV!$A:$FC,BO$1,FALSE)*BO85,"")</f>
        <v/>
      </c>
      <c r="BP84" s="143" t="str">
        <f>IFERROR(VLOOKUP($B84,'NAV plus Dist'!$B:$FD,BP$1,FALSE)/VLOOKUP($B83,NAV!$A:$FC,BP$1,FALSE)*BP85,"")</f>
        <v/>
      </c>
      <c r="BQ84" s="143" t="str">
        <f>IFERROR(VLOOKUP($B84,'NAV plus Dist'!$B:$FD,BQ$1,FALSE)/VLOOKUP($B83,NAV!$A:$FC,BQ$1,FALSE)*BQ85,"")</f>
        <v/>
      </c>
      <c r="BR84" s="143" t="str">
        <f>IFERROR(VLOOKUP($B84,'NAV plus Dist'!$B:$FD,BR$1,FALSE)/VLOOKUP($B83,NAV!$A:$FC,BR$1,FALSE)*BR85,"")</f>
        <v/>
      </c>
      <c r="BS84" s="143" t="str">
        <f>IFERROR(VLOOKUP($B84,'NAV plus Dist'!$B:$FD,BS$1,FALSE)/VLOOKUP($B83,NAV!$A:$FC,BS$1,FALSE)*BS85,"")</f>
        <v/>
      </c>
      <c r="BT84" s="143" t="str">
        <f>IFERROR(VLOOKUP($B84,'NAV plus Dist'!$B:$FD,BT$1,FALSE)/VLOOKUP($B83,NAV!$A:$FC,BT$1,FALSE)*BT85,"")</f>
        <v/>
      </c>
      <c r="BU84" s="143" t="str">
        <f>IFERROR(VLOOKUP($B84,'NAV plus Dist'!$B:$FD,BU$1,FALSE)/VLOOKUP($B83,NAV!$A:$FC,BU$1,FALSE)*BU85,"")</f>
        <v/>
      </c>
      <c r="BV84" s="143" t="str">
        <f>IFERROR(VLOOKUP($B84,'NAV plus Dist'!$B:$FD,BV$1,FALSE)/VLOOKUP($B83,NAV!$A:$FC,BV$1,FALSE)*BV85,"")</f>
        <v/>
      </c>
      <c r="BW84" s="143" t="str">
        <f>IFERROR(VLOOKUP($B84,'NAV plus Dist'!$B:$FD,BW$1,FALSE)/VLOOKUP($B83,NAV!$A:$FC,BW$1,FALSE)*BW85,"")</f>
        <v/>
      </c>
      <c r="BX84" s="143" t="str">
        <f>IFERROR(VLOOKUP($B84,'NAV plus Dist'!$B:$FD,BX$1,FALSE)/VLOOKUP($B83,NAV!$A:$FC,BX$1,FALSE)*BX85,"")</f>
        <v/>
      </c>
      <c r="BY84" s="143" t="str">
        <f>IFERROR(VLOOKUP($B84,'NAV plus Dist'!$B:$FD,BY$1,FALSE)/VLOOKUP($B83,NAV!$A:$FC,BY$1,FALSE)*BY85,"")</f>
        <v/>
      </c>
      <c r="BZ84" s="143" t="str">
        <f>IFERROR(VLOOKUP($B84,'NAV plus Dist'!$B:$FD,BZ$1,FALSE)/VLOOKUP($B83,NAV!$A:$FC,BZ$1,FALSE)*BZ85,"")</f>
        <v/>
      </c>
      <c r="CA84" s="143" t="str">
        <f>IFERROR(VLOOKUP($B84,'NAV plus Dist'!$B:$FD,CA$1,FALSE)/VLOOKUP($B83,NAV!$A:$FC,CA$1,FALSE)*CA85,"")</f>
        <v/>
      </c>
      <c r="CB84" s="143" t="str">
        <f>IFERROR(VLOOKUP($B84,'NAV plus Dist'!$B:$FD,CB$1,FALSE)/VLOOKUP($B83,NAV!$A:$FC,CB$1,FALSE)*CB85,"")</f>
        <v/>
      </c>
      <c r="CC84" s="143" t="str">
        <f>IFERROR(VLOOKUP($B84,'NAV plus Dist'!$B:$FD,CC$1,FALSE)/VLOOKUP($B83,NAV!$A:$FC,CC$1,FALSE)*CC85,"")</f>
        <v/>
      </c>
      <c r="CD84" s="143" t="str">
        <f>IFERROR(VLOOKUP($B84,'NAV plus Dist'!$B:$FD,CD$1,FALSE)/VLOOKUP($B83,NAV!$A:$FC,CD$1,FALSE)*CD85,"")</f>
        <v/>
      </c>
      <c r="CE84" s="143" t="str">
        <f>IFERROR(VLOOKUP($B84,'NAV plus Dist'!$B:$FD,CE$1,FALSE)/VLOOKUP($B83,NAV!$A:$FC,CE$1,FALSE)*CE85,"")</f>
        <v/>
      </c>
      <c r="CF84" s="143" t="str">
        <f>IFERROR(VLOOKUP($B84,'NAV plus Dist'!$B:$FD,CF$1,FALSE)/VLOOKUP($B83,NAV!$A:$FC,CF$1,FALSE)*CF85,"")</f>
        <v/>
      </c>
      <c r="CG84" s="143" t="str">
        <f>IFERROR(VLOOKUP($B84,'NAV plus Dist'!$B:$FD,CG$1,FALSE)/VLOOKUP($B83,NAV!$A:$FC,CG$1,FALSE)*CG85,"")</f>
        <v/>
      </c>
      <c r="CH84" s="143" t="str">
        <f>IFERROR(VLOOKUP($B84,'NAV plus Dist'!$B:$FD,CH$1,FALSE)/VLOOKUP($B83,NAV!$A:$FC,CH$1,FALSE)*CH85,"")</f>
        <v/>
      </c>
      <c r="CI84" s="143" t="str">
        <f>IFERROR(VLOOKUP($B84,'NAV plus Dist'!$B:$FD,CI$1,FALSE)/VLOOKUP($B83,NAV!$A:$FC,CI$1,FALSE)*CI85,"")</f>
        <v/>
      </c>
      <c r="CJ84" s="143" t="str">
        <f>IFERROR(VLOOKUP($B84,'NAV plus Dist'!$B:$FD,CJ$1,FALSE)/VLOOKUP($B83,NAV!$A:$FC,CJ$1,FALSE)*CJ85,"")</f>
        <v/>
      </c>
      <c r="CK84" s="143" t="str">
        <f>IFERROR(VLOOKUP($B84,'NAV plus Dist'!$B:$AAA,CK$1,FALSE)/VLOOKUP($B83,NAV!$A:$AAA,CK$1,FALSE)*CK85,"")</f>
        <v/>
      </c>
      <c r="CL84" s="143" t="str">
        <f>IFERROR(VLOOKUP($B84,'NAV plus Dist'!$B:$AAA,CL$1,FALSE)/VLOOKUP($B83,NAV!$A:$AAA,CL$1,FALSE)*CL85,"")</f>
        <v/>
      </c>
      <c r="CM84" s="143" t="str">
        <f>IFERROR(VLOOKUP($B84,'NAV plus Dist'!$B:$AAA,CM$1,FALSE)/VLOOKUP($B83,NAV!$A:$AAA,CM$1,FALSE)*CM85,"")</f>
        <v/>
      </c>
      <c r="CN84" s="143" t="str">
        <f>IFERROR(VLOOKUP($B84,'NAV plus Dist'!$B:$AAA,CN$1,FALSE)/VLOOKUP($B83,NAV!$A:$AAA,CN$1,FALSE)*CN85,"")</f>
        <v/>
      </c>
      <c r="CO84" s="143" t="str">
        <f>IFERROR(VLOOKUP($B84,'NAV plus Dist'!$B:$AAA,CO$1,FALSE)/VLOOKUP($B83,NAV!$A:$AAA,CO$1,FALSE)*CO85,"")</f>
        <v/>
      </c>
      <c r="CP84" s="143" t="str">
        <f>IFERROR(VLOOKUP($B84,'NAV plus Dist'!$B:$AAA,CP$1,FALSE)/VLOOKUP($B83,NAV!$A:$AAA,CP$1,FALSE)*CP85,"")</f>
        <v/>
      </c>
      <c r="CQ84" s="143" t="str">
        <f>IFERROR(VLOOKUP($B84,'NAV plus Dist'!$B:$AAA,CQ$1,FALSE)/VLOOKUP($B83,NAV!$A:$AAA,CQ$1,FALSE)*CQ85,"")</f>
        <v/>
      </c>
      <c r="CR84" s="143" t="str">
        <f>IFERROR(VLOOKUP($B84,'NAV plus Dist'!$B:$AAA,CR$1,FALSE)/VLOOKUP($B83,NAV!$A:$AAA,CR$1,FALSE)*CR85,"")</f>
        <v/>
      </c>
      <c r="CS84" s="143" t="str">
        <f>IFERROR(VLOOKUP($B84,'NAV plus Dist'!$B:$AAA,CS$1,FALSE)/VLOOKUP($B83,NAV!$A:$AAA,CS$1,FALSE)*CS85,"")</f>
        <v/>
      </c>
      <c r="CT84" s="143" t="str">
        <f>IFERROR(VLOOKUP($B84,'NAV plus Dist'!$B:$AAA,CT$1,FALSE)/VLOOKUP($B83,NAV!$A:$AAA,CT$1,FALSE)*CT85,"")</f>
        <v/>
      </c>
      <c r="CU84" s="143" t="str">
        <f>IFERROR(VLOOKUP($B84,'NAV plus Dist'!$B:$AAA,CU$1,FALSE)/VLOOKUP($B83,NAV!$A:$AAA,CU$1,FALSE)*CU85,"")</f>
        <v/>
      </c>
      <c r="CV84" s="143" t="str">
        <f>IFERROR(VLOOKUP($B84,'NAV plus Dist'!$B:$AAA,CV$1,FALSE)/VLOOKUP($B83,NAV!$A:$AAA,CV$1,FALSE)*CV85,"")</f>
        <v/>
      </c>
      <c r="CW84" s="143" t="str">
        <f>IFERROR(VLOOKUP($B84,'NAV plus Dist'!$B:$AAA,CW$1,FALSE)/VLOOKUP($B83,NAV!$A:$AAA,CW$1,FALSE)*CW85,"")</f>
        <v/>
      </c>
      <c r="CX84" s="143" t="str">
        <f>IFERROR(VLOOKUP($B84,'NAV plus Dist'!$B:$AAA,CX$1,FALSE)/VLOOKUP($B83,NAV!$A:$AAA,CX$1,FALSE)*CX85,"")</f>
        <v/>
      </c>
      <c r="CY84" s="143" t="str">
        <f>IFERROR(VLOOKUP($B84,'NAV plus Dist'!$B:$AAA,CY$1,FALSE)/VLOOKUP($B83,NAV!$A:$AAA,CY$1,FALSE)*CY85,"")</f>
        <v/>
      </c>
      <c r="CZ84" s="143" t="str">
        <f>IFERROR(VLOOKUP($B84,'NAV plus Dist'!$B:$AAA,CZ$1,FALSE)/VLOOKUP($B83,NAV!$A:$AAA,CZ$1,FALSE)*CZ85,"")</f>
        <v/>
      </c>
      <c r="DA84" s="143" t="str">
        <f>IFERROR(VLOOKUP($B84,'NAV plus Dist'!$B:$AAA,DA$1,FALSE)/VLOOKUP($B83,NAV!$A:$AAA,DA$1,FALSE)*DA85,"")</f>
        <v/>
      </c>
      <c r="DB84" s="143" t="str">
        <f>IFERROR(VLOOKUP($B84,'NAV plus Dist'!$B:$AAA,DB$1,FALSE)/VLOOKUP($B83,NAV!$A:$AAA,DB$1,FALSE)*DB85,"")</f>
        <v/>
      </c>
      <c r="DC84" s="143" t="str">
        <f>IFERROR(VLOOKUP($B84,'NAV plus Dist'!$B:$AAA,DC$1,FALSE)/VLOOKUP($B83,NAV!$A:$AAA,DC$1,FALSE)*DC85,"")</f>
        <v/>
      </c>
      <c r="DD84" s="143" t="str">
        <f>IFERROR(VLOOKUP($B84,'NAV plus Dist'!$B:$AAA,DD$1,FALSE)/VLOOKUP($B83,NAV!$A:$AAA,DD$1,FALSE)*DD85,"")</f>
        <v/>
      </c>
      <c r="DE84" s="143" t="str">
        <f>IFERROR(VLOOKUP($B84,'NAV plus Dist'!$B:$AAA,DE$1,FALSE)/VLOOKUP($B83,NAV!$A:$AAA,DE$1,FALSE)*DE85,"")</f>
        <v/>
      </c>
      <c r="DF84" s="143" t="str">
        <f>IFERROR(VLOOKUP($B84,'NAV plus Dist'!$B:$AAA,DF$1,FALSE)/VLOOKUP($B83,NAV!$A:$AAA,DF$1,FALSE)*DF85,"")</f>
        <v/>
      </c>
      <c r="DG84" s="143" t="str">
        <f>IFERROR(VLOOKUP($B84,'NAV plus Dist'!$B:$AAA,DG$1,FALSE)/VLOOKUP($B83,NAV!$A:$AAA,DG$1,FALSE)*DG85,"")</f>
        <v/>
      </c>
      <c r="DH84" s="143" t="str">
        <f>IFERROR(VLOOKUP($B84,'NAV plus Dist'!$B:$AAA,DH$1,FALSE)/VLOOKUP($B83,NAV!$A:$AAA,DH$1,FALSE)*DH85,"")</f>
        <v/>
      </c>
    </row>
    <row r="85" spans="1:112">
      <c r="A85" s="94">
        <f t="shared" si="37"/>
        <v>116</v>
      </c>
      <c r="B85" s="168">
        <f t="shared" si="38"/>
        <v>42551</v>
      </c>
      <c r="C85" s="143">
        <f>IFERROR(VLOOKUP($B85,'NAV plus Dist'!$B:$FD,C$1,FALSE)/VLOOKUP($B84,NAV!$A:$FC,C$1,FALSE)*C86,"")</f>
        <v>4.9396823273114672</v>
      </c>
      <c r="D85" s="143" t="str">
        <f>IFERROR(VLOOKUP($B85,'NAV plus Dist'!$B:$FD,D$1,FALSE)/VLOOKUP($B84,NAV!$A:$FC,D$1,FALSE)*D86,"")</f>
        <v/>
      </c>
      <c r="E85" s="143" t="str">
        <f>IFERROR(VLOOKUP($B85,'NAV plus Dist'!$B:$FD,E$1,FALSE)/VLOOKUP($B84,NAV!$A:$FC,E$1,FALSE)*E86,"")</f>
        <v/>
      </c>
      <c r="F85" s="143" t="str">
        <f>IFERROR(VLOOKUP($B85,'NAV plus Dist'!$B:$FD,F$1,FALSE)/VLOOKUP($B84,NAV!$A:$FC,F$1,FALSE)*F86,"")</f>
        <v/>
      </c>
      <c r="G85" s="143" t="str">
        <f>IFERROR(VLOOKUP($B85,'NAV plus Dist'!$B:$FD,G$1,FALSE)/VLOOKUP($B84,NAV!$A:$FC,G$1,FALSE)*G86,"")</f>
        <v/>
      </c>
      <c r="H85" s="143" t="str">
        <f>IFERROR(VLOOKUP($B85,'NAV plus Dist'!$B:$FD,H$1,FALSE)/VLOOKUP($B84,NAV!$A:$FC,H$1,FALSE)*H86,"")</f>
        <v/>
      </c>
      <c r="I85" s="143" t="str">
        <f>IFERROR(VLOOKUP($B85,'NAV plus Dist'!$B:$FD,I$1,FALSE)/VLOOKUP($B84,NAV!$A:$FC,I$1,FALSE)*I86,"")</f>
        <v/>
      </c>
      <c r="J85" s="143" t="str">
        <f>IFERROR(VLOOKUP($B85,'NAV plus Dist'!$B:$FD,J$1,FALSE)/VLOOKUP($B84,NAV!$A:$FC,J$1,FALSE)*J86,"")</f>
        <v/>
      </c>
      <c r="K85" s="143" t="str">
        <f>IFERROR(VLOOKUP($B85,'NAV plus Dist'!$B:$FD,K$1,FALSE)/VLOOKUP($B84,NAV!$A:$FC,K$1,FALSE)*K86,"")</f>
        <v/>
      </c>
      <c r="L85" s="143" t="str">
        <f>IFERROR(VLOOKUP($B85,'NAV plus Dist'!$B:$FD,L$1,FALSE)/VLOOKUP($B84,NAV!$A:$FC,L$1,FALSE)*L86,"")</f>
        <v/>
      </c>
      <c r="M85" s="143" t="str">
        <f>IFERROR(VLOOKUP($B85,'NAV plus Dist'!$B:$FD,M$1,FALSE)/VLOOKUP($B84,NAV!$A:$FC,M$1,FALSE)*M86,"")</f>
        <v/>
      </c>
      <c r="N85" s="143" t="str">
        <f>IFERROR(VLOOKUP($B85,'NAV plus Dist'!$B:$FD,N$1,FALSE)/VLOOKUP($B84,NAV!$A:$FC,N$1,FALSE)*N86,"")</f>
        <v/>
      </c>
      <c r="O85" s="143">
        <f>IFERROR(VLOOKUP($B85,'NAV plus Dist'!$B:$FD,O$1,FALSE)/VLOOKUP($B84,NAV!$A:$FC,O$1,FALSE)*O86,"")</f>
        <v>1.4117379520683686</v>
      </c>
      <c r="P85" s="143">
        <f>IFERROR(VLOOKUP($B85,'NAV plus Dist'!$B:$FD,P$1,FALSE)/VLOOKUP($B84,NAV!$A:$FC,P$1,FALSE)*P86,"")</f>
        <v>1.5811790583153302</v>
      </c>
      <c r="Q85" s="143" t="str">
        <f>IFERROR(VLOOKUP($B85,'NAV plus Dist'!$B:$FD,Q$1,FALSE)/VLOOKUP($B84,NAV!$A:$FC,Q$1,FALSE)*Q86,"")</f>
        <v/>
      </c>
      <c r="R85" s="143" t="str">
        <f>IFERROR(VLOOKUP($B85,'NAV plus Dist'!$B:$FD,R$1,FALSE)/VLOOKUP($B84,NAV!$A:$FC,R$1,FALSE)*R86,"")</f>
        <v/>
      </c>
      <c r="S85" s="143" t="str">
        <f>IFERROR(VLOOKUP($B85,'NAV plus Dist'!$B:$FD,S$1,FALSE)/VLOOKUP($B84,NAV!$A:$FC,S$1,FALSE)*S86,"")</f>
        <v/>
      </c>
      <c r="T85" s="143" t="str">
        <f>IFERROR(VLOOKUP($B85,'NAV plus Dist'!$B:$FD,T$1,FALSE)/VLOOKUP($B84,NAV!$A:$FC,T$1,FALSE)*T86,"")</f>
        <v/>
      </c>
      <c r="U85" s="143" t="str">
        <f>IFERROR(VLOOKUP($B85,'NAV plus Dist'!$B:$FD,U$1,FALSE)/VLOOKUP($B84,NAV!$A:$FC,U$1,FALSE)*U86,"")</f>
        <v/>
      </c>
      <c r="V85" s="143" t="str">
        <f>IFERROR(VLOOKUP($B85,'NAV plus Dist'!$B:$FD,V$1,FALSE)/VLOOKUP($B84,NAV!$A:$FC,V$1,FALSE)*V86,"")</f>
        <v/>
      </c>
      <c r="W85" s="143" t="str">
        <f>IFERROR(VLOOKUP($B85,'NAV plus Dist'!$B:$FD,W$1,FALSE)/VLOOKUP($B84,NAV!$A:$FC,W$1,FALSE)*W86,"")</f>
        <v/>
      </c>
      <c r="X85" s="143" t="str">
        <f>IFERROR(VLOOKUP($B85,'NAV plus Dist'!$B:$FD,X$1,FALSE)/VLOOKUP($B84,NAV!$A:$FC,X$1,FALSE)*X86,"")</f>
        <v/>
      </c>
      <c r="Y85" s="143" t="str">
        <f>IFERROR(VLOOKUP($B85,'NAV plus Dist'!$B:$FD,Y$1,FALSE)/VLOOKUP($B84,NAV!$A:$FC,Y$1,FALSE)*Y86,"")</f>
        <v/>
      </c>
      <c r="Z85" s="143" t="str">
        <f>IFERROR(VLOOKUP($B85,'NAV plus Dist'!$B:$FD,Z$1,FALSE)/VLOOKUP($B84,NAV!$A:$FC,Z$1,FALSE)*Z86,"")</f>
        <v/>
      </c>
      <c r="AA85" s="143">
        <f>IFERROR(VLOOKUP($B85,'NAV plus Dist'!$B:$FD,AA$1,FALSE)/VLOOKUP($B84,NAV!$A:$FC,AA$1,FALSE)*AA86,"")</f>
        <v>2.5856891548635255</v>
      </c>
      <c r="AB85" s="143" t="str">
        <f>IFERROR(VLOOKUP($B85,'NAV plus Dist'!$B:$FD,AB$1,FALSE)/VLOOKUP($B84,NAV!$A:$FC,AB$1,FALSE)*AB86,"")</f>
        <v/>
      </c>
      <c r="AC85" s="143">
        <f>IFERROR(VLOOKUP($B85,'NAV plus Dist'!$B:$FD,AC$1,FALSE)/VLOOKUP($B84,NAV!$A:$FC,AC$1,FALSE)*AC86,"")</f>
        <v>2.8505088597882136</v>
      </c>
      <c r="AD85" s="143" t="str">
        <f>IFERROR(VLOOKUP($B85,'NAV plus Dist'!$B:$FD,AD$1,FALSE)/VLOOKUP($B84,NAV!$A:$FC,AD$1,FALSE)*AD86,"")</f>
        <v/>
      </c>
      <c r="AE85" s="143" t="str">
        <f>IFERROR(VLOOKUP($B85,'NAV plus Dist'!$B:$FD,AE$1,FALSE)/VLOOKUP($B84,NAV!$A:$FC,AE$1,FALSE)*AE86,"")</f>
        <v/>
      </c>
      <c r="AF85" s="143">
        <f>IFERROR(VLOOKUP($B85,'NAV plus Dist'!$B:$FD,AF$1,FALSE)/VLOOKUP($B84,NAV!$A:$FC,AF$1,FALSE)*AF86,"")</f>
        <v>2.0318714532336002</v>
      </c>
      <c r="AG85" s="143" t="str">
        <f>IFERROR(VLOOKUP($B85,'NAV plus Dist'!$B:$FD,AG$1,FALSE)/VLOOKUP($B84,NAV!$A:$FC,AG$1,FALSE)*AG86,"")</f>
        <v/>
      </c>
      <c r="AH85" s="143" t="str">
        <f>IFERROR(VLOOKUP($B85,'NAV plus Dist'!$B:$FD,AH$1,FALSE)/VLOOKUP($B84,NAV!$A:$FC,AH$1,FALSE)*AH86,"")</f>
        <v/>
      </c>
      <c r="AI85" s="143" t="str">
        <f>IFERROR(VLOOKUP($B85,'NAV plus Dist'!$B:$FD,AI$1,FALSE)/VLOOKUP($B84,NAV!$A:$FC,AI$1,FALSE)*AI86,"")</f>
        <v/>
      </c>
      <c r="AJ85" s="143" t="str">
        <f>IFERROR(VLOOKUP($B85,'NAV plus Dist'!$B:$FD,AJ$1,FALSE)/VLOOKUP($B84,NAV!$A:$FC,AJ$1,FALSE)*AJ86,"")</f>
        <v/>
      </c>
      <c r="AK85" s="169" t="str">
        <f>IFERROR(VLOOKUP($B85,'NAV plus Dist'!$B:$FD,AK$1,FALSE)/VLOOKUP($B84,NAV!$A:$FC,AK$1,FALSE)*AK86,"")</f>
        <v/>
      </c>
      <c r="AL85" s="169" t="str">
        <f>IFERROR(VLOOKUP($B85,'NAV plus Dist'!$B:$FD,AL$1,FALSE)/VLOOKUP($B84,NAV!$A:$FC,AL$1,FALSE)*AL86,"")</f>
        <v/>
      </c>
      <c r="AM85" s="143" t="str">
        <f>IFERROR(VLOOKUP($B85,'NAV plus Dist'!$B:$FD,AM$1,FALSE)/VLOOKUP($B84,NAV!$A:$FC,AM$1,FALSE)*AM86,"")</f>
        <v/>
      </c>
      <c r="AN85" s="143" t="str">
        <f>IFERROR(VLOOKUP($B85,'NAV plus Dist'!$B:$FD,AN$1,FALSE)/VLOOKUP($B84,NAV!$A:$FC,AN$1,FALSE)*AN86,"")</f>
        <v/>
      </c>
      <c r="AO85" s="143" t="str">
        <f>IFERROR(VLOOKUP($B85,'NAV plus Dist'!$B:$FD,AO$1,FALSE)/VLOOKUP($B84,NAV!$A:$FC,AO$1,FALSE)*AO86,"")</f>
        <v/>
      </c>
      <c r="AP85" s="170" t="str">
        <f>IFERROR(VLOOKUP($B85,'NAV plus Dist'!$B:$FD,AP$1,FALSE)/VLOOKUP($B84,NAV!$A:$FC,AP$1,FALSE)*AP86,"")</f>
        <v/>
      </c>
      <c r="AQ85" s="143" t="str">
        <f>IFERROR(VLOOKUP($B85,'NAV plus Dist'!$B:$FD,AQ$1,FALSE)/VLOOKUP($B84,NAV!$A:$FC,AQ$1,FALSE)*AQ86,"")</f>
        <v/>
      </c>
      <c r="AR85" s="143" t="str">
        <f>IFERROR(VLOOKUP($B85,'NAV plus Dist'!$B:$FD,AR$1,FALSE)/VLOOKUP($B84,NAV!$A:$FC,AR$1,FALSE)*AR86,"")</f>
        <v/>
      </c>
      <c r="AS85" s="143" t="str">
        <f>IFERROR(VLOOKUP($B85,'NAV plus Dist'!$B:$FD,AS$1,FALSE)/VLOOKUP($B84,NAV!$A:$FC,AS$1,FALSE)*AS86,"")</f>
        <v/>
      </c>
      <c r="AT85" s="143" t="str">
        <f>IFERROR(VLOOKUP($B85,'NAV plus Dist'!$B:$FD,AT$1,FALSE)/VLOOKUP($B84,NAV!$A:$FC,AT$1,FALSE)*AT86,"")</f>
        <v/>
      </c>
      <c r="AU85" s="143" t="str">
        <f>IFERROR(VLOOKUP($B85,'NAV plus Dist'!$B:$FD,AU$1,FALSE)/VLOOKUP($B84,NAV!$A:$FC,AU$1,FALSE)*AU86,"")</f>
        <v/>
      </c>
      <c r="AV85" s="143" t="str">
        <f>IFERROR(VLOOKUP($B85,'NAV plus Dist'!$B:$FD,AV$1,FALSE)/VLOOKUP($B84,NAV!$A:$FC,AV$1,FALSE)*AV86,"")</f>
        <v/>
      </c>
      <c r="AW85" s="143" t="str">
        <f>IFERROR(VLOOKUP($B85,'NAV plus Dist'!$B:$FD,AW$1,FALSE)/VLOOKUP($B84,NAV!$A:$FC,AW$1,FALSE)*AW86,"")</f>
        <v/>
      </c>
      <c r="AX85" s="143" t="str">
        <f>IFERROR(VLOOKUP($B85,'NAV plus Dist'!$B:$FD,AX$1,FALSE)/VLOOKUP($B84,NAV!$A:$FC,AX$1,FALSE)*AX86,"")</f>
        <v/>
      </c>
      <c r="AY85" s="143" t="str">
        <f>IFERROR(VLOOKUP($B85,'NAV plus Dist'!$B:$FD,AY$1,FALSE)/VLOOKUP($B84,NAV!$A:$FC,AY$1,FALSE)*AY86,"")</f>
        <v/>
      </c>
      <c r="AZ85" s="143" t="str">
        <f>IFERROR(VLOOKUP($B85,'NAV plus Dist'!$B:$FD,AZ$1,FALSE)/VLOOKUP($B84,NAV!$A:$FC,AZ$1,FALSE)*AZ86,"")</f>
        <v/>
      </c>
      <c r="BA85" s="143" t="str">
        <f>IFERROR(VLOOKUP($B85,'NAV plus Dist'!$B:$FD,BA$1,FALSE)/VLOOKUP($B84,NAV!$A:$FC,BA$1,FALSE)*BA86,"")</f>
        <v/>
      </c>
      <c r="BB85" s="143" t="str">
        <f>IFERROR(VLOOKUP($B85,'NAV plus Dist'!$B:$FD,BB$1,FALSE)/VLOOKUP($B84,NAV!$A:$FC,BB$1,FALSE)*BB86,"")</f>
        <v/>
      </c>
      <c r="BC85" s="143" t="str">
        <f>IFERROR(VLOOKUP($B85,'NAV plus Dist'!$B:$FD,BC$1,FALSE)/VLOOKUP($B84,NAV!$A:$FC,BC$1,FALSE)*BC86,"")</f>
        <v/>
      </c>
      <c r="BD85" s="143" t="str">
        <f>IFERROR(VLOOKUP($B85,'NAV plus Dist'!$B:$FD,BD$1,FALSE)/VLOOKUP($B84,NAV!$A:$FC,BD$1,FALSE)*BD86,"")</f>
        <v/>
      </c>
      <c r="BE85" s="143" t="str">
        <f>IFERROR(VLOOKUP($B85,'NAV plus Dist'!$B:$FD,BE$1,FALSE)/VLOOKUP($B84,NAV!$A:$FC,BE$1,FALSE)*BE86,"")</f>
        <v/>
      </c>
      <c r="BF85" s="143" t="str">
        <f>IFERROR(VLOOKUP($B85,'NAV plus Dist'!$B:$FD,BF$1,FALSE)/VLOOKUP($B84,NAV!$A:$FC,BF$1,FALSE)*BF86,"")</f>
        <v/>
      </c>
      <c r="BG85" s="143" t="str">
        <f>IFERROR(VLOOKUP($B85,'NAV plus Dist'!$B:$FD,BG$1,FALSE)/VLOOKUP($B84,NAV!$A:$FC,BG$1,FALSE)*BG86,"")</f>
        <v/>
      </c>
      <c r="BH85" s="143" t="str">
        <f>IFERROR(VLOOKUP($B85,'NAV plus Dist'!$B:$FD,BH$1,FALSE)/VLOOKUP($B84,NAV!$A:$FC,BH$1,FALSE)*BH86,"")</f>
        <v/>
      </c>
      <c r="BI85" s="143" t="str">
        <f>IFERROR(VLOOKUP($B85,'NAV plus Dist'!$B:$FD,BI$1,FALSE)/VLOOKUP($B84,NAV!$A:$FC,BI$1,FALSE)*BI86,"")</f>
        <v/>
      </c>
      <c r="BJ85" s="143" t="str">
        <f>IFERROR(VLOOKUP($B85,'NAV plus Dist'!$B:$FD,BJ$1,FALSE)/VLOOKUP($B84,NAV!$A:$FC,BJ$1,FALSE)*BJ86,"")</f>
        <v/>
      </c>
      <c r="BK85" s="143" t="str">
        <f>IFERROR(VLOOKUP($B85,'NAV plus Dist'!$B:$FD,BK$1,FALSE)/VLOOKUP($B84,NAV!$A:$FC,BK$1,FALSE)*BK86,"")</f>
        <v/>
      </c>
      <c r="BL85" s="143" t="str">
        <f>IFERROR(VLOOKUP($B85,'NAV plus Dist'!$B:$FD,BL$1,FALSE)/VLOOKUP($B84,NAV!$A:$FC,BL$1,FALSE)*BL86,"")</f>
        <v/>
      </c>
      <c r="BM85" s="143" t="str">
        <f>IFERROR(VLOOKUP($B85,'NAV plus Dist'!$B:$FD,BM$1,FALSE)/VLOOKUP($B84,NAV!$A:$FC,BM$1,FALSE)*BM86,"")</f>
        <v/>
      </c>
      <c r="BN85" s="143" t="str">
        <f>IFERROR(VLOOKUP($B85,'NAV plus Dist'!$B:$FD,BN$1,FALSE)/VLOOKUP($B84,NAV!$A:$FC,BN$1,FALSE)*BN86,"")</f>
        <v/>
      </c>
      <c r="BO85" s="143" t="str">
        <f>IFERROR(VLOOKUP($B85,'NAV plus Dist'!$B:$FD,BO$1,FALSE)/VLOOKUP($B84,NAV!$A:$FC,BO$1,FALSE)*BO86,"")</f>
        <v/>
      </c>
      <c r="BP85" s="143" t="str">
        <f>IFERROR(VLOOKUP($B85,'NAV plus Dist'!$B:$FD,BP$1,FALSE)/VLOOKUP($B84,NAV!$A:$FC,BP$1,FALSE)*BP86,"")</f>
        <v/>
      </c>
      <c r="BQ85" s="143" t="str">
        <f>IFERROR(VLOOKUP($B85,'NAV plus Dist'!$B:$FD,BQ$1,FALSE)/VLOOKUP($B84,NAV!$A:$FC,BQ$1,FALSE)*BQ86,"")</f>
        <v/>
      </c>
      <c r="BR85" s="143" t="str">
        <f>IFERROR(VLOOKUP($B85,'NAV plus Dist'!$B:$FD,BR$1,FALSE)/VLOOKUP($B84,NAV!$A:$FC,BR$1,FALSE)*BR86,"")</f>
        <v/>
      </c>
      <c r="BS85" s="143" t="str">
        <f>IFERROR(VLOOKUP($B85,'NAV plus Dist'!$B:$FD,BS$1,FALSE)/VLOOKUP($B84,NAV!$A:$FC,BS$1,FALSE)*BS86,"")</f>
        <v/>
      </c>
      <c r="BT85" s="143" t="str">
        <f>IFERROR(VLOOKUP($B85,'NAV plus Dist'!$B:$FD,BT$1,FALSE)/VLOOKUP($B84,NAV!$A:$FC,BT$1,FALSE)*BT86,"")</f>
        <v/>
      </c>
      <c r="BU85" s="143" t="str">
        <f>IFERROR(VLOOKUP($B85,'NAV plus Dist'!$B:$FD,BU$1,FALSE)/VLOOKUP($B84,NAV!$A:$FC,BU$1,FALSE)*BU86,"")</f>
        <v/>
      </c>
      <c r="BV85" s="143" t="str">
        <f>IFERROR(VLOOKUP($B85,'NAV plus Dist'!$B:$FD,BV$1,FALSE)/VLOOKUP($B84,NAV!$A:$FC,BV$1,FALSE)*BV86,"")</f>
        <v/>
      </c>
      <c r="BW85" s="143" t="str">
        <f>IFERROR(VLOOKUP($B85,'NAV plus Dist'!$B:$FD,BW$1,FALSE)/VLOOKUP($B84,NAV!$A:$FC,BW$1,FALSE)*BW86,"")</f>
        <v/>
      </c>
      <c r="BX85" s="143" t="str">
        <f>IFERROR(VLOOKUP($B85,'NAV plus Dist'!$B:$FD,BX$1,FALSE)/VLOOKUP($B84,NAV!$A:$FC,BX$1,FALSE)*BX86,"")</f>
        <v/>
      </c>
      <c r="BY85" s="143" t="str">
        <f>IFERROR(VLOOKUP($B85,'NAV plus Dist'!$B:$FD,BY$1,FALSE)/VLOOKUP($B84,NAV!$A:$FC,BY$1,FALSE)*BY86,"")</f>
        <v/>
      </c>
      <c r="BZ85" s="143" t="str">
        <f>IFERROR(VLOOKUP($B85,'NAV plus Dist'!$B:$FD,BZ$1,FALSE)/VLOOKUP($B84,NAV!$A:$FC,BZ$1,FALSE)*BZ86,"")</f>
        <v/>
      </c>
      <c r="CA85" s="143" t="str">
        <f>IFERROR(VLOOKUP($B85,'NAV plus Dist'!$B:$FD,CA$1,FALSE)/VLOOKUP($B84,NAV!$A:$FC,CA$1,FALSE)*CA86,"")</f>
        <v/>
      </c>
      <c r="CB85" s="143" t="str">
        <f>IFERROR(VLOOKUP($B85,'NAV plus Dist'!$B:$FD,CB$1,FALSE)/VLOOKUP($B84,NAV!$A:$FC,CB$1,FALSE)*CB86,"")</f>
        <v/>
      </c>
      <c r="CC85" s="143" t="str">
        <f>IFERROR(VLOOKUP($B85,'NAV plus Dist'!$B:$FD,CC$1,FALSE)/VLOOKUP($B84,NAV!$A:$FC,CC$1,FALSE)*CC86,"")</f>
        <v/>
      </c>
      <c r="CD85" s="143" t="str">
        <f>IFERROR(VLOOKUP($B85,'NAV plus Dist'!$B:$FD,CD$1,FALSE)/VLOOKUP($B84,NAV!$A:$FC,CD$1,FALSE)*CD86,"")</f>
        <v/>
      </c>
      <c r="CE85" s="143" t="str">
        <f>IFERROR(VLOOKUP($B85,'NAV plus Dist'!$B:$FD,CE$1,FALSE)/VLOOKUP($B84,NAV!$A:$FC,CE$1,FALSE)*CE86,"")</f>
        <v/>
      </c>
      <c r="CF85" s="143" t="str">
        <f>IFERROR(VLOOKUP($B85,'NAV plus Dist'!$B:$FD,CF$1,FALSE)/VLOOKUP($B84,NAV!$A:$FC,CF$1,FALSE)*CF86,"")</f>
        <v/>
      </c>
      <c r="CG85" s="143" t="str">
        <f>IFERROR(VLOOKUP($B85,'NAV plus Dist'!$B:$FD,CG$1,FALSE)/VLOOKUP($B84,NAV!$A:$FC,CG$1,FALSE)*CG86,"")</f>
        <v/>
      </c>
      <c r="CH85" s="143" t="str">
        <f>IFERROR(VLOOKUP($B85,'NAV plus Dist'!$B:$FD,CH$1,FALSE)/VLOOKUP($B84,NAV!$A:$FC,CH$1,FALSE)*CH86,"")</f>
        <v/>
      </c>
      <c r="CI85" s="143" t="str">
        <f>IFERROR(VLOOKUP($B85,'NAV plus Dist'!$B:$FD,CI$1,FALSE)/VLOOKUP($B84,NAV!$A:$FC,CI$1,FALSE)*CI86,"")</f>
        <v/>
      </c>
      <c r="CJ85" s="143" t="str">
        <f>IFERROR(VLOOKUP($B85,'NAV plus Dist'!$B:$FD,CJ$1,FALSE)/VLOOKUP($B84,NAV!$A:$FC,CJ$1,FALSE)*CJ86,"")</f>
        <v/>
      </c>
      <c r="CK85" s="143" t="str">
        <f>IFERROR(VLOOKUP($B85,'NAV plus Dist'!$B:$AAA,CK$1,FALSE)/VLOOKUP($B84,NAV!$A:$AAA,CK$1,FALSE)*CK86,"")</f>
        <v/>
      </c>
      <c r="CL85" s="143" t="str">
        <f>IFERROR(VLOOKUP($B85,'NAV plus Dist'!$B:$AAA,CL$1,FALSE)/VLOOKUP($B84,NAV!$A:$AAA,CL$1,FALSE)*CL86,"")</f>
        <v/>
      </c>
      <c r="CM85" s="143" t="str">
        <f>IFERROR(VLOOKUP($B85,'NAV plus Dist'!$B:$AAA,CM$1,FALSE)/VLOOKUP($B84,NAV!$A:$AAA,CM$1,FALSE)*CM86,"")</f>
        <v/>
      </c>
      <c r="CN85" s="143" t="str">
        <f>IFERROR(VLOOKUP($B85,'NAV plus Dist'!$B:$AAA,CN$1,FALSE)/VLOOKUP($B84,NAV!$A:$AAA,CN$1,FALSE)*CN86,"")</f>
        <v/>
      </c>
      <c r="CO85" s="143" t="str">
        <f>IFERROR(VLOOKUP($B85,'NAV plus Dist'!$B:$AAA,CO$1,FALSE)/VLOOKUP($B84,NAV!$A:$AAA,CO$1,FALSE)*CO86,"")</f>
        <v/>
      </c>
      <c r="CP85" s="143" t="str">
        <f>IFERROR(VLOOKUP($B85,'NAV plus Dist'!$B:$AAA,CP$1,FALSE)/VLOOKUP($B84,NAV!$A:$AAA,CP$1,FALSE)*CP86,"")</f>
        <v/>
      </c>
      <c r="CQ85" s="143" t="str">
        <f>IFERROR(VLOOKUP($B85,'NAV plus Dist'!$B:$AAA,CQ$1,FALSE)/VLOOKUP($B84,NAV!$A:$AAA,CQ$1,FALSE)*CQ86,"")</f>
        <v/>
      </c>
      <c r="CR85" s="143" t="str">
        <f>IFERROR(VLOOKUP($B85,'NAV plus Dist'!$B:$AAA,CR$1,FALSE)/VLOOKUP($B84,NAV!$A:$AAA,CR$1,FALSE)*CR86,"")</f>
        <v/>
      </c>
      <c r="CS85" s="143" t="str">
        <f>IFERROR(VLOOKUP($B85,'NAV plus Dist'!$B:$AAA,CS$1,FALSE)/VLOOKUP($B84,NAV!$A:$AAA,CS$1,FALSE)*CS86,"")</f>
        <v/>
      </c>
      <c r="CT85" s="143" t="str">
        <f>IFERROR(VLOOKUP($B85,'NAV plus Dist'!$B:$AAA,CT$1,FALSE)/VLOOKUP($B84,NAV!$A:$AAA,CT$1,FALSE)*CT86,"")</f>
        <v/>
      </c>
      <c r="CU85" s="143" t="str">
        <f>IFERROR(VLOOKUP($B85,'NAV plus Dist'!$B:$AAA,CU$1,FALSE)/VLOOKUP($B84,NAV!$A:$AAA,CU$1,FALSE)*CU86,"")</f>
        <v/>
      </c>
      <c r="CV85" s="143" t="str">
        <f>IFERROR(VLOOKUP($B85,'NAV plus Dist'!$B:$AAA,CV$1,FALSE)/VLOOKUP($B84,NAV!$A:$AAA,CV$1,FALSE)*CV86,"")</f>
        <v/>
      </c>
      <c r="CW85" s="143" t="str">
        <f>IFERROR(VLOOKUP($B85,'NAV plus Dist'!$B:$AAA,CW$1,FALSE)/VLOOKUP($B84,NAV!$A:$AAA,CW$1,FALSE)*CW86,"")</f>
        <v/>
      </c>
      <c r="CX85" s="143" t="str">
        <f>IFERROR(VLOOKUP($B85,'NAV plus Dist'!$B:$AAA,CX$1,FALSE)/VLOOKUP($B84,NAV!$A:$AAA,CX$1,FALSE)*CX86,"")</f>
        <v/>
      </c>
      <c r="CY85" s="143" t="str">
        <f>IFERROR(VLOOKUP($B85,'NAV plus Dist'!$B:$AAA,CY$1,FALSE)/VLOOKUP($B84,NAV!$A:$AAA,CY$1,FALSE)*CY86,"")</f>
        <v/>
      </c>
      <c r="CZ85" s="143" t="str">
        <f>IFERROR(VLOOKUP($B85,'NAV plus Dist'!$B:$AAA,CZ$1,FALSE)/VLOOKUP($B84,NAV!$A:$AAA,CZ$1,FALSE)*CZ86,"")</f>
        <v/>
      </c>
      <c r="DA85" s="143" t="str">
        <f>IFERROR(VLOOKUP($B85,'NAV plus Dist'!$B:$AAA,DA$1,FALSE)/VLOOKUP($B84,NAV!$A:$AAA,DA$1,FALSE)*DA86,"")</f>
        <v/>
      </c>
      <c r="DB85" s="143" t="str">
        <f>IFERROR(VLOOKUP($B85,'NAV plus Dist'!$B:$AAA,DB$1,FALSE)/VLOOKUP($B84,NAV!$A:$AAA,DB$1,FALSE)*DB86,"")</f>
        <v/>
      </c>
      <c r="DC85" s="143" t="str">
        <f>IFERROR(VLOOKUP($B85,'NAV plus Dist'!$B:$AAA,DC$1,FALSE)/VLOOKUP($B84,NAV!$A:$AAA,DC$1,FALSE)*DC86,"")</f>
        <v/>
      </c>
      <c r="DD85" s="143" t="str">
        <f>IFERROR(VLOOKUP($B85,'NAV plus Dist'!$B:$AAA,DD$1,FALSE)/VLOOKUP($B84,NAV!$A:$AAA,DD$1,FALSE)*DD86,"")</f>
        <v/>
      </c>
      <c r="DE85" s="143" t="str">
        <f>IFERROR(VLOOKUP($B85,'NAV plus Dist'!$B:$AAA,DE$1,FALSE)/VLOOKUP($B84,NAV!$A:$AAA,DE$1,FALSE)*DE86,"")</f>
        <v/>
      </c>
      <c r="DF85" s="143" t="str">
        <f>IFERROR(VLOOKUP($B85,'NAV plus Dist'!$B:$AAA,DF$1,FALSE)/VLOOKUP($B84,NAV!$A:$AAA,DF$1,FALSE)*DF86,"")</f>
        <v/>
      </c>
      <c r="DG85" s="143" t="str">
        <f>IFERROR(VLOOKUP($B85,'NAV plus Dist'!$B:$AAA,DG$1,FALSE)/VLOOKUP($B84,NAV!$A:$AAA,DG$1,FALSE)*DG86,"")</f>
        <v/>
      </c>
      <c r="DH85" s="143" t="str">
        <f>IFERROR(VLOOKUP($B85,'NAV plus Dist'!$B:$AAA,DH$1,FALSE)/VLOOKUP($B84,NAV!$A:$AAA,DH$1,FALSE)*DH86,"")</f>
        <v/>
      </c>
    </row>
    <row r="86" spans="1:112">
      <c r="A86" s="94">
        <f t="shared" si="37"/>
        <v>115</v>
      </c>
      <c r="B86" s="168">
        <f t="shared" si="38"/>
        <v>42582</v>
      </c>
      <c r="C86" s="143">
        <f>IFERROR(VLOOKUP($B86,'NAV plus Dist'!$B:$FD,C$1,FALSE)/VLOOKUP($B85,NAV!$A:$FC,C$1,FALSE)*C87,"")</f>
        <v>5.0215603717351884</v>
      </c>
      <c r="D86" s="143" t="str">
        <f>IFERROR(VLOOKUP($B86,'NAV plus Dist'!$B:$FD,D$1,FALSE)/VLOOKUP($B85,NAV!$A:$FC,D$1,FALSE)*D87,"")</f>
        <v/>
      </c>
      <c r="E86" s="143" t="str">
        <f>IFERROR(VLOOKUP($B86,'NAV plus Dist'!$B:$FD,E$1,FALSE)/VLOOKUP($B85,NAV!$A:$FC,E$1,FALSE)*E87,"")</f>
        <v/>
      </c>
      <c r="F86" s="143" t="str">
        <f>IFERROR(VLOOKUP($B86,'NAV plus Dist'!$B:$FD,F$1,FALSE)/VLOOKUP($B85,NAV!$A:$FC,F$1,FALSE)*F87,"")</f>
        <v/>
      </c>
      <c r="G86" s="143" t="str">
        <f>IFERROR(VLOOKUP($B86,'NAV plus Dist'!$B:$FD,G$1,FALSE)/VLOOKUP($B85,NAV!$A:$FC,G$1,FALSE)*G87,"")</f>
        <v/>
      </c>
      <c r="H86" s="143" t="str">
        <f>IFERROR(VLOOKUP($B86,'NAV plus Dist'!$B:$FD,H$1,FALSE)/VLOOKUP($B85,NAV!$A:$FC,H$1,FALSE)*H87,"")</f>
        <v/>
      </c>
      <c r="I86" s="143" t="str">
        <f>IFERROR(VLOOKUP($B86,'NAV plus Dist'!$B:$FD,I$1,FALSE)/VLOOKUP($B85,NAV!$A:$FC,I$1,FALSE)*I87,"")</f>
        <v/>
      </c>
      <c r="J86" s="143" t="str">
        <f>IFERROR(VLOOKUP($B86,'NAV plus Dist'!$B:$FD,J$1,FALSE)/VLOOKUP($B85,NAV!$A:$FC,J$1,FALSE)*J87,"")</f>
        <v/>
      </c>
      <c r="K86" s="143" t="str">
        <f>IFERROR(VLOOKUP($B86,'NAV plus Dist'!$B:$FD,K$1,FALSE)/VLOOKUP($B85,NAV!$A:$FC,K$1,FALSE)*K87,"")</f>
        <v/>
      </c>
      <c r="L86" s="143" t="str">
        <f>IFERROR(VLOOKUP($B86,'NAV plus Dist'!$B:$FD,L$1,FALSE)/VLOOKUP($B85,NAV!$A:$FC,L$1,FALSE)*L87,"")</f>
        <v/>
      </c>
      <c r="M86" s="143" t="str">
        <f>IFERROR(VLOOKUP($B86,'NAV plus Dist'!$B:$FD,M$1,FALSE)/VLOOKUP($B85,NAV!$A:$FC,M$1,FALSE)*M87,"")</f>
        <v/>
      </c>
      <c r="N86" s="143" t="str">
        <f>IFERROR(VLOOKUP($B86,'NAV plus Dist'!$B:$FD,N$1,FALSE)/VLOOKUP($B85,NAV!$A:$FC,N$1,FALSE)*N87,"")</f>
        <v/>
      </c>
      <c r="O86" s="143">
        <f>IFERROR(VLOOKUP($B86,'NAV plus Dist'!$B:$FD,O$1,FALSE)/VLOOKUP($B85,NAV!$A:$FC,O$1,FALSE)*O87,"")</f>
        <v>1.3625015673721821</v>
      </c>
      <c r="P86" s="143">
        <f>IFERROR(VLOOKUP($B86,'NAV plus Dist'!$B:$FD,P$1,FALSE)/VLOOKUP($B85,NAV!$A:$FC,P$1,FALSE)*P87,"")</f>
        <v>1.5169931971904795</v>
      </c>
      <c r="Q86" s="143" t="str">
        <f>IFERROR(VLOOKUP($B86,'NAV plus Dist'!$B:$FD,Q$1,FALSE)/VLOOKUP($B85,NAV!$A:$FC,Q$1,FALSE)*Q87,"")</f>
        <v/>
      </c>
      <c r="R86" s="143" t="str">
        <f>IFERROR(VLOOKUP($B86,'NAV plus Dist'!$B:$FD,R$1,FALSE)/VLOOKUP($B85,NAV!$A:$FC,R$1,FALSE)*R87,"")</f>
        <v/>
      </c>
      <c r="S86" s="143" t="str">
        <f>IFERROR(VLOOKUP($B86,'NAV plus Dist'!$B:$FD,S$1,FALSE)/VLOOKUP($B85,NAV!$A:$FC,S$1,FALSE)*S87,"")</f>
        <v/>
      </c>
      <c r="T86" s="143" t="str">
        <f>IFERROR(VLOOKUP($B86,'NAV plus Dist'!$B:$FD,T$1,FALSE)/VLOOKUP($B85,NAV!$A:$FC,T$1,FALSE)*T87,"")</f>
        <v/>
      </c>
      <c r="U86" s="143" t="str">
        <f>IFERROR(VLOOKUP($B86,'NAV plus Dist'!$B:$FD,U$1,FALSE)/VLOOKUP($B85,NAV!$A:$FC,U$1,FALSE)*U87,"")</f>
        <v/>
      </c>
      <c r="V86" s="143" t="str">
        <f>IFERROR(VLOOKUP($B86,'NAV plus Dist'!$B:$FD,V$1,FALSE)/VLOOKUP($B85,NAV!$A:$FC,V$1,FALSE)*V87,"")</f>
        <v/>
      </c>
      <c r="W86" s="143" t="str">
        <f>IFERROR(VLOOKUP($B86,'NAV plus Dist'!$B:$FD,W$1,FALSE)/VLOOKUP($B85,NAV!$A:$FC,W$1,FALSE)*W87,"")</f>
        <v/>
      </c>
      <c r="X86" s="143" t="str">
        <f>IFERROR(VLOOKUP($B86,'NAV plus Dist'!$B:$FD,X$1,FALSE)/VLOOKUP($B85,NAV!$A:$FC,X$1,FALSE)*X87,"")</f>
        <v/>
      </c>
      <c r="Y86" s="143" t="str">
        <f>IFERROR(VLOOKUP($B86,'NAV plus Dist'!$B:$FD,Y$1,FALSE)/VLOOKUP($B85,NAV!$A:$FC,Y$1,FALSE)*Y87,"")</f>
        <v/>
      </c>
      <c r="Z86" s="143" t="str">
        <f>IFERROR(VLOOKUP($B86,'NAV plus Dist'!$B:$FD,Z$1,FALSE)/VLOOKUP($B85,NAV!$A:$FC,Z$1,FALSE)*Z87,"")</f>
        <v/>
      </c>
      <c r="AA86" s="143">
        <f>IFERROR(VLOOKUP($B86,'NAV plus Dist'!$B:$FD,AA$1,FALSE)/VLOOKUP($B85,NAV!$A:$FC,AA$1,FALSE)*AA87,"")</f>
        <v>2.5905116243727844</v>
      </c>
      <c r="AB86" s="143" t="str">
        <f>IFERROR(VLOOKUP($B86,'NAV plus Dist'!$B:$FD,AB$1,FALSE)/VLOOKUP($B85,NAV!$A:$FC,AB$1,FALSE)*AB87,"")</f>
        <v/>
      </c>
      <c r="AC86" s="143">
        <f>IFERROR(VLOOKUP($B86,'NAV plus Dist'!$B:$FD,AC$1,FALSE)/VLOOKUP($B85,NAV!$A:$FC,AC$1,FALSE)*AC87,"")</f>
        <v>2.8564542146039904</v>
      </c>
      <c r="AD86" s="143" t="str">
        <f>IFERROR(VLOOKUP($B86,'NAV plus Dist'!$B:$FD,AD$1,FALSE)/VLOOKUP($B85,NAV!$A:$FC,AD$1,FALSE)*AD87,"")</f>
        <v/>
      </c>
      <c r="AE86" s="143" t="str">
        <f>IFERROR(VLOOKUP($B86,'NAV plus Dist'!$B:$FD,AE$1,FALSE)/VLOOKUP($B85,NAV!$A:$FC,AE$1,FALSE)*AE87,"")</f>
        <v/>
      </c>
      <c r="AF86" s="143">
        <f>IFERROR(VLOOKUP($B86,'NAV plus Dist'!$B:$FD,AF$1,FALSE)/VLOOKUP($B85,NAV!$A:$FC,AF$1,FALSE)*AF87,"")</f>
        <v>1.9970808594438734</v>
      </c>
      <c r="AG86" s="143" t="str">
        <f>IFERROR(VLOOKUP($B86,'NAV plus Dist'!$B:$FD,AG$1,FALSE)/VLOOKUP($B85,NAV!$A:$FC,AG$1,FALSE)*AG87,"")</f>
        <v/>
      </c>
      <c r="AH86" s="143" t="str">
        <f>IFERROR(VLOOKUP($B86,'NAV plus Dist'!$B:$FD,AH$1,FALSE)/VLOOKUP($B85,NAV!$A:$FC,AH$1,FALSE)*AH87,"")</f>
        <v/>
      </c>
      <c r="AI86" s="143" t="str">
        <f>IFERROR(VLOOKUP($B86,'NAV plus Dist'!$B:$FD,AI$1,FALSE)/VLOOKUP($B85,NAV!$A:$FC,AI$1,FALSE)*AI87,"")</f>
        <v/>
      </c>
      <c r="AJ86" s="143" t="str">
        <f>IFERROR(VLOOKUP($B86,'NAV plus Dist'!$B:$FD,AJ$1,FALSE)/VLOOKUP($B85,NAV!$A:$FC,AJ$1,FALSE)*AJ87,"")</f>
        <v/>
      </c>
      <c r="AK86" s="169" t="str">
        <f>IFERROR(VLOOKUP($B86,'NAV plus Dist'!$B:$FD,AK$1,FALSE)/VLOOKUP($B85,NAV!$A:$FC,AK$1,FALSE)*AK87,"")</f>
        <v/>
      </c>
      <c r="AL86" s="169" t="str">
        <f>IFERROR(VLOOKUP($B86,'NAV plus Dist'!$B:$FD,AL$1,FALSE)/VLOOKUP($B85,NAV!$A:$FC,AL$1,FALSE)*AL87,"")</f>
        <v/>
      </c>
      <c r="AM86" s="143" t="str">
        <f>IFERROR(VLOOKUP($B86,'NAV plus Dist'!$B:$FD,AM$1,FALSE)/VLOOKUP($B85,NAV!$A:$FC,AM$1,FALSE)*AM87,"")</f>
        <v/>
      </c>
      <c r="AN86" s="143" t="str">
        <f>IFERROR(VLOOKUP($B86,'NAV plus Dist'!$B:$FD,AN$1,FALSE)/VLOOKUP($B85,NAV!$A:$FC,AN$1,FALSE)*AN87,"")</f>
        <v/>
      </c>
      <c r="AO86" s="143" t="str">
        <f>IFERROR(VLOOKUP($B86,'NAV plus Dist'!$B:$FD,AO$1,FALSE)/VLOOKUP($B85,NAV!$A:$FC,AO$1,FALSE)*AO87,"")</f>
        <v/>
      </c>
      <c r="AP86" s="170" t="str">
        <f>IFERROR(VLOOKUP($B86,'NAV plus Dist'!$B:$FD,AP$1,FALSE)/VLOOKUP($B85,NAV!$A:$FC,AP$1,FALSE)*AP87,"")</f>
        <v/>
      </c>
      <c r="AQ86" s="143" t="str">
        <f>IFERROR(VLOOKUP($B86,'NAV plus Dist'!$B:$FD,AQ$1,FALSE)/VLOOKUP($B85,NAV!$A:$FC,AQ$1,FALSE)*AQ87,"")</f>
        <v/>
      </c>
      <c r="AR86" s="143" t="str">
        <f>IFERROR(VLOOKUP($B86,'NAV plus Dist'!$B:$FD,AR$1,FALSE)/VLOOKUP($B85,NAV!$A:$FC,AR$1,FALSE)*AR87,"")</f>
        <v/>
      </c>
      <c r="AS86" s="143" t="str">
        <f>IFERROR(VLOOKUP($B86,'NAV plus Dist'!$B:$FD,AS$1,FALSE)/VLOOKUP($B85,NAV!$A:$FC,AS$1,FALSE)*AS87,"")</f>
        <v/>
      </c>
      <c r="AT86" s="143" t="str">
        <f>IFERROR(VLOOKUP($B86,'NAV plus Dist'!$B:$FD,AT$1,FALSE)/VLOOKUP($B85,NAV!$A:$FC,AT$1,FALSE)*AT87,"")</f>
        <v/>
      </c>
      <c r="AU86" s="143" t="str">
        <f>IFERROR(VLOOKUP($B86,'NAV plus Dist'!$B:$FD,AU$1,FALSE)/VLOOKUP($B85,NAV!$A:$FC,AU$1,FALSE)*AU87,"")</f>
        <v/>
      </c>
      <c r="AV86" s="143" t="str">
        <f>IFERROR(VLOOKUP($B86,'NAV plus Dist'!$B:$FD,AV$1,FALSE)/VLOOKUP($B85,NAV!$A:$FC,AV$1,FALSE)*AV87,"")</f>
        <v/>
      </c>
      <c r="AW86" s="143" t="str">
        <f>IFERROR(VLOOKUP($B86,'NAV plus Dist'!$B:$FD,AW$1,FALSE)/VLOOKUP($B85,NAV!$A:$FC,AW$1,FALSE)*AW87,"")</f>
        <v/>
      </c>
      <c r="AX86" s="143" t="str">
        <f>IFERROR(VLOOKUP($B86,'NAV plus Dist'!$B:$FD,AX$1,FALSE)/VLOOKUP($B85,NAV!$A:$FC,AX$1,FALSE)*AX87,"")</f>
        <v/>
      </c>
      <c r="AY86" s="143" t="str">
        <f>IFERROR(VLOOKUP($B86,'NAV plus Dist'!$B:$FD,AY$1,FALSE)/VLOOKUP($B85,NAV!$A:$FC,AY$1,FALSE)*AY87,"")</f>
        <v/>
      </c>
      <c r="AZ86" s="143" t="str">
        <f>IFERROR(VLOOKUP($B86,'NAV plus Dist'!$B:$FD,AZ$1,FALSE)/VLOOKUP($B85,NAV!$A:$FC,AZ$1,FALSE)*AZ87,"")</f>
        <v/>
      </c>
      <c r="BA86" s="143" t="str">
        <f>IFERROR(VLOOKUP($B86,'NAV plus Dist'!$B:$FD,BA$1,FALSE)/VLOOKUP($B85,NAV!$A:$FC,BA$1,FALSE)*BA87,"")</f>
        <v/>
      </c>
      <c r="BB86" s="143" t="str">
        <f>IFERROR(VLOOKUP($B86,'NAV plus Dist'!$B:$FD,BB$1,FALSE)/VLOOKUP($B85,NAV!$A:$FC,BB$1,FALSE)*BB87,"")</f>
        <v/>
      </c>
      <c r="BC86" s="143" t="str">
        <f>IFERROR(VLOOKUP($B86,'NAV plus Dist'!$B:$FD,BC$1,FALSE)/VLOOKUP($B85,NAV!$A:$FC,BC$1,FALSE)*BC87,"")</f>
        <v/>
      </c>
      <c r="BD86" s="143" t="str">
        <f>IFERROR(VLOOKUP($B86,'NAV plus Dist'!$B:$FD,BD$1,FALSE)/VLOOKUP($B85,NAV!$A:$FC,BD$1,FALSE)*BD87,"")</f>
        <v/>
      </c>
      <c r="BE86" s="143" t="str">
        <f>IFERROR(VLOOKUP($B86,'NAV plus Dist'!$B:$FD,BE$1,FALSE)/VLOOKUP($B85,NAV!$A:$FC,BE$1,FALSE)*BE87,"")</f>
        <v/>
      </c>
      <c r="BF86" s="143" t="str">
        <f>IFERROR(VLOOKUP($B86,'NAV plus Dist'!$B:$FD,BF$1,FALSE)/VLOOKUP($B85,NAV!$A:$FC,BF$1,FALSE)*BF87,"")</f>
        <v/>
      </c>
      <c r="BG86" s="143" t="str">
        <f>IFERROR(VLOOKUP($B86,'NAV plus Dist'!$B:$FD,BG$1,FALSE)/VLOOKUP($B85,NAV!$A:$FC,BG$1,FALSE)*BG87,"")</f>
        <v/>
      </c>
      <c r="BH86" s="143" t="str">
        <f>IFERROR(VLOOKUP($B86,'NAV plus Dist'!$B:$FD,BH$1,FALSE)/VLOOKUP($B85,NAV!$A:$FC,BH$1,FALSE)*BH87,"")</f>
        <v/>
      </c>
      <c r="BI86" s="143" t="str">
        <f>IFERROR(VLOOKUP($B86,'NAV plus Dist'!$B:$FD,BI$1,FALSE)/VLOOKUP($B85,NAV!$A:$FC,BI$1,FALSE)*BI87,"")</f>
        <v/>
      </c>
      <c r="BJ86" s="143" t="str">
        <f>IFERROR(VLOOKUP($B86,'NAV plus Dist'!$B:$FD,BJ$1,FALSE)/VLOOKUP($B85,NAV!$A:$FC,BJ$1,FALSE)*BJ87,"")</f>
        <v/>
      </c>
      <c r="BK86" s="143" t="str">
        <f>IFERROR(VLOOKUP($B86,'NAV plus Dist'!$B:$FD,BK$1,FALSE)/VLOOKUP($B85,NAV!$A:$FC,BK$1,FALSE)*BK87,"")</f>
        <v/>
      </c>
      <c r="BL86" s="143" t="str">
        <f>IFERROR(VLOOKUP($B86,'NAV plus Dist'!$B:$FD,BL$1,FALSE)/VLOOKUP($B85,NAV!$A:$FC,BL$1,FALSE)*BL87,"")</f>
        <v/>
      </c>
      <c r="BM86" s="143" t="str">
        <f>IFERROR(VLOOKUP($B86,'NAV plus Dist'!$B:$FD,BM$1,FALSE)/VLOOKUP($B85,NAV!$A:$FC,BM$1,FALSE)*BM87,"")</f>
        <v/>
      </c>
      <c r="BN86" s="143" t="str">
        <f>IFERROR(VLOOKUP($B86,'NAV plus Dist'!$B:$FD,BN$1,FALSE)/VLOOKUP($B85,NAV!$A:$FC,BN$1,FALSE)*BN87,"")</f>
        <v/>
      </c>
      <c r="BO86" s="143" t="str">
        <f>IFERROR(VLOOKUP($B86,'NAV plus Dist'!$B:$FD,BO$1,FALSE)/VLOOKUP($B85,NAV!$A:$FC,BO$1,FALSE)*BO87,"")</f>
        <v/>
      </c>
      <c r="BP86" s="143" t="str">
        <f>IFERROR(VLOOKUP($B86,'NAV plus Dist'!$B:$FD,BP$1,FALSE)/VLOOKUP($B85,NAV!$A:$FC,BP$1,FALSE)*BP87,"")</f>
        <v/>
      </c>
      <c r="BQ86" s="143" t="str">
        <f>IFERROR(VLOOKUP($B86,'NAV plus Dist'!$B:$FD,BQ$1,FALSE)/VLOOKUP($B85,NAV!$A:$FC,BQ$1,FALSE)*BQ87,"")</f>
        <v/>
      </c>
      <c r="BR86" s="143" t="str">
        <f>IFERROR(VLOOKUP($B86,'NAV plus Dist'!$B:$FD,BR$1,FALSE)/VLOOKUP($B85,NAV!$A:$FC,BR$1,FALSE)*BR87,"")</f>
        <v/>
      </c>
      <c r="BS86" s="143" t="str">
        <f>IFERROR(VLOOKUP($B86,'NAV plus Dist'!$B:$FD,BS$1,FALSE)/VLOOKUP($B85,NAV!$A:$FC,BS$1,FALSE)*BS87,"")</f>
        <v/>
      </c>
      <c r="BT86" s="143" t="str">
        <f>IFERROR(VLOOKUP($B86,'NAV plus Dist'!$B:$FD,BT$1,FALSE)/VLOOKUP($B85,NAV!$A:$FC,BT$1,FALSE)*BT87,"")</f>
        <v/>
      </c>
      <c r="BU86" s="143" t="str">
        <f>IFERROR(VLOOKUP($B86,'NAV plus Dist'!$B:$FD,BU$1,FALSE)/VLOOKUP($B85,NAV!$A:$FC,BU$1,FALSE)*BU87,"")</f>
        <v/>
      </c>
      <c r="BV86" s="143" t="str">
        <f>IFERROR(VLOOKUP($B86,'NAV plus Dist'!$B:$FD,BV$1,FALSE)/VLOOKUP($B85,NAV!$A:$FC,BV$1,FALSE)*BV87,"")</f>
        <v/>
      </c>
      <c r="BW86" s="143" t="str">
        <f>IFERROR(VLOOKUP($B86,'NAV plus Dist'!$B:$FD,BW$1,FALSE)/VLOOKUP($B85,NAV!$A:$FC,BW$1,FALSE)*BW87,"")</f>
        <v/>
      </c>
      <c r="BX86" s="143" t="str">
        <f>IFERROR(VLOOKUP($B86,'NAV plus Dist'!$B:$FD,BX$1,FALSE)/VLOOKUP($B85,NAV!$A:$FC,BX$1,FALSE)*BX87,"")</f>
        <v/>
      </c>
      <c r="BY86" s="143" t="str">
        <f>IFERROR(VLOOKUP($B86,'NAV plus Dist'!$B:$FD,BY$1,FALSE)/VLOOKUP($B85,NAV!$A:$FC,BY$1,FALSE)*BY87,"")</f>
        <v/>
      </c>
      <c r="BZ86" s="143" t="str">
        <f>IFERROR(VLOOKUP($B86,'NAV plus Dist'!$B:$FD,BZ$1,FALSE)/VLOOKUP($B85,NAV!$A:$FC,BZ$1,FALSE)*BZ87,"")</f>
        <v/>
      </c>
      <c r="CA86" s="143" t="str">
        <f>IFERROR(VLOOKUP($B86,'NAV plus Dist'!$B:$FD,CA$1,FALSE)/VLOOKUP($B85,NAV!$A:$FC,CA$1,FALSE)*CA87,"")</f>
        <v/>
      </c>
      <c r="CB86" s="143" t="str">
        <f>IFERROR(VLOOKUP($B86,'NAV plus Dist'!$B:$FD,CB$1,FALSE)/VLOOKUP($B85,NAV!$A:$FC,CB$1,FALSE)*CB87,"")</f>
        <v/>
      </c>
      <c r="CC86" s="143" t="str">
        <f>IFERROR(VLOOKUP($B86,'NAV plus Dist'!$B:$FD,CC$1,FALSE)/VLOOKUP($B85,NAV!$A:$FC,CC$1,FALSE)*CC87,"")</f>
        <v/>
      </c>
      <c r="CD86" s="143" t="str">
        <f>IFERROR(VLOOKUP($B86,'NAV plus Dist'!$B:$FD,CD$1,FALSE)/VLOOKUP($B85,NAV!$A:$FC,CD$1,FALSE)*CD87,"")</f>
        <v/>
      </c>
      <c r="CE86" s="143" t="str">
        <f>IFERROR(VLOOKUP($B86,'NAV plus Dist'!$B:$FD,CE$1,FALSE)/VLOOKUP($B85,NAV!$A:$FC,CE$1,FALSE)*CE87,"")</f>
        <v/>
      </c>
      <c r="CF86" s="143" t="str">
        <f>IFERROR(VLOOKUP($B86,'NAV plus Dist'!$B:$FD,CF$1,FALSE)/VLOOKUP($B85,NAV!$A:$FC,CF$1,FALSE)*CF87,"")</f>
        <v/>
      </c>
      <c r="CG86" s="143" t="str">
        <f>IFERROR(VLOOKUP($B86,'NAV plus Dist'!$B:$FD,CG$1,FALSE)/VLOOKUP($B85,NAV!$A:$FC,CG$1,FALSE)*CG87,"")</f>
        <v/>
      </c>
      <c r="CH86" s="143" t="str">
        <f>IFERROR(VLOOKUP($B86,'NAV plus Dist'!$B:$FD,CH$1,FALSE)/VLOOKUP($B85,NAV!$A:$FC,CH$1,FALSE)*CH87,"")</f>
        <v/>
      </c>
      <c r="CI86" s="143" t="str">
        <f>IFERROR(VLOOKUP($B86,'NAV plus Dist'!$B:$FD,CI$1,FALSE)/VLOOKUP($B85,NAV!$A:$FC,CI$1,FALSE)*CI87,"")</f>
        <v/>
      </c>
      <c r="CJ86" s="143" t="str">
        <f>IFERROR(VLOOKUP($B86,'NAV plus Dist'!$B:$FD,CJ$1,FALSE)/VLOOKUP($B85,NAV!$A:$FC,CJ$1,FALSE)*CJ87,"")</f>
        <v/>
      </c>
      <c r="CK86" s="143" t="str">
        <f>IFERROR(VLOOKUP($B86,'NAV plus Dist'!$B:$AAA,CK$1,FALSE)/VLOOKUP($B85,NAV!$A:$AAA,CK$1,FALSE)*CK87,"")</f>
        <v/>
      </c>
      <c r="CL86" s="143" t="str">
        <f>IFERROR(VLOOKUP($B86,'NAV plus Dist'!$B:$AAA,CL$1,FALSE)/VLOOKUP($B85,NAV!$A:$AAA,CL$1,FALSE)*CL87,"")</f>
        <v/>
      </c>
      <c r="CM86" s="143" t="str">
        <f>IFERROR(VLOOKUP($B86,'NAV plus Dist'!$B:$AAA,CM$1,FALSE)/VLOOKUP($B85,NAV!$A:$AAA,CM$1,FALSE)*CM87,"")</f>
        <v/>
      </c>
      <c r="CN86" s="143" t="str">
        <f>IFERROR(VLOOKUP($B86,'NAV plus Dist'!$B:$AAA,CN$1,FALSE)/VLOOKUP($B85,NAV!$A:$AAA,CN$1,FALSE)*CN87,"")</f>
        <v/>
      </c>
      <c r="CO86" s="143" t="str">
        <f>IFERROR(VLOOKUP($B86,'NAV plus Dist'!$B:$AAA,CO$1,FALSE)/VLOOKUP($B85,NAV!$A:$AAA,CO$1,FALSE)*CO87,"")</f>
        <v/>
      </c>
      <c r="CP86" s="143" t="str">
        <f>IFERROR(VLOOKUP($B86,'NAV plus Dist'!$B:$AAA,CP$1,FALSE)/VLOOKUP($B85,NAV!$A:$AAA,CP$1,FALSE)*CP87,"")</f>
        <v/>
      </c>
      <c r="CQ86" s="143" t="str">
        <f>IFERROR(VLOOKUP($B86,'NAV plus Dist'!$B:$AAA,CQ$1,FALSE)/VLOOKUP($B85,NAV!$A:$AAA,CQ$1,FALSE)*CQ87,"")</f>
        <v/>
      </c>
      <c r="CR86" s="143" t="str">
        <f>IFERROR(VLOOKUP($B86,'NAV plus Dist'!$B:$AAA,CR$1,FALSE)/VLOOKUP($B85,NAV!$A:$AAA,CR$1,FALSE)*CR87,"")</f>
        <v/>
      </c>
      <c r="CS86" s="143" t="str">
        <f>IFERROR(VLOOKUP($B86,'NAV plus Dist'!$B:$AAA,CS$1,FALSE)/VLOOKUP($B85,NAV!$A:$AAA,CS$1,FALSE)*CS87,"")</f>
        <v/>
      </c>
      <c r="CT86" s="143" t="str">
        <f>IFERROR(VLOOKUP($B86,'NAV plus Dist'!$B:$AAA,CT$1,FALSE)/VLOOKUP($B85,NAV!$A:$AAA,CT$1,FALSE)*CT87,"")</f>
        <v/>
      </c>
      <c r="CU86" s="143" t="str">
        <f>IFERROR(VLOOKUP($B86,'NAV plus Dist'!$B:$AAA,CU$1,FALSE)/VLOOKUP($B85,NAV!$A:$AAA,CU$1,FALSE)*CU87,"")</f>
        <v/>
      </c>
      <c r="CV86" s="143" t="str">
        <f>IFERROR(VLOOKUP($B86,'NAV plus Dist'!$B:$AAA,CV$1,FALSE)/VLOOKUP($B85,NAV!$A:$AAA,CV$1,FALSE)*CV87,"")</f>
        <v/>
      </c>
      <c r="CW86" s="143" t="str">
        <f>IFERROR(VLOOKUP($B86,'NAV plus Dist'!$B:$AAA,CW$1,FALSE)/VLOOKUP($B85,NAV!$A:$AAA,CW$1,FALSE)*CW87,"")</f>
        <v/>
      </c>
      <c r="CX86" s="143" t="str">
        <f>IFERROR(VLOOKUP($B86,'NAV plus Dist'!$B:$AAA,CX$1,FALSE)/VLOOKUP($B85,NAV!$A:$AAA,CX$1,FALSE)*CX87,"")</f>
        <v/>
      </c>
      <c r="CY86" s="143" t="str">
        <f>IFERROR(VLOOKUP($B86,'NAV plus Dist'!$B:$AAA,CY$1,FALSE)/VLOOKUP($B85,NAV!$A:$AAA,CY$1,FALSE)*CY87,"")</f>
        <v/>
      </c>
      <c r="CZ86" s="143" t="str">
        <f>IFERROR(VLOOKUP($B86,'NAV plus Dist'!$B:$AAA,CZ$1,FALSE)/VLOOKUP($B85,NAV!$A:$AAA,CZ$1,FALSE)*CZ87,"")</f>
        <v/>
      </c>
      <c r="DA86" s="143" t="str">
        <f>IFERROR(VLOOKUP($B86,'NAV plus Dist'!$B:$AAA,DA$1,FALSE)/VLOOKUP($B85,NAV!$A:$AAA,DA$1,FALSE)*DA87,"")</f>
        <v/>
      </c>
      <c r="DB86" s="143" t="str">
        <f>IFERROR(VLOOKUP($B86,'NAV plus Dist'!$B:$AAA,DB$1,FALSE)/VLOOKUP($B85,NAV!$A:$AAA,DB$1,FALSE)*DB87,"")</f>
        <v/>
      </c>
      <c r="DC86" s="143" t="str">
        <f>IFERROR(VLOOKUP($B86,'NAV plus Dist'!$B:$AAA,DC$1,FALSE)/VLOOKUP($B85,NAV!$A:$AAA,DC$1,FALSE)*DC87,"")</f>
        <v/>
      </c>
      <c r="DD86" s="143" t="str">
        <f>IFERROR(VLOOKUP($B86,'NAV plus Dist'!$B:$AAA,DD$1,FALSE)/VLOOKUP($B85,NAV!$A:$AAA,DD$1,FALSE)*DD87,"")</f>
        <v/>
      </c>
      <c r="DE86" s="143" t="str">
        <f>IFERROR(VLOOKUP($B86,'NAV plus Dist'!$B:$AAA,DE$1,FALSE)/VLOOKUP($B85,NAV!$A:$AAA,DE$1,FALSE)*DE87,"")</f>
        <v/>
      </c>
      <c r="DF86" s="143" t="str">
        <f>IFERROR(VLOOKUP($B86,'NAV plus Dist'!$B:$AAA,DF$1,FALSE)/VLOOKUP($B85,NAV!$A:$AAA,DF$1,FALSE)*DF87,"")</f>
        <v/>
      </c>
      <c r="DG86" s="143" t="str">
        <f>IFERROR(VLOOKUP($B86,'NAV plus Dist'!$B:$AAA,DG$1,FALSE)/VLOOKUP($B85,NAV!$A:$AAA,DG$1,FALSE)*DG87,"")</f>
        <v/>
      </c>
      <c r="DH86" s="143" t="str">
        <f>IFERROR(VLOOKUP($B86,'NAV plus Dist'!$B:$AAA,DH$1,FALSE)/VLOOKUP($B85,NAV!$A:$AAA,DH$1,FALSE)*DH87,"")</f>
        <v/>
      </c>
    </row>
    <row r="87" spans="1:112">
      <c r="A87" s="94">
        <f t="shared" si="37"/>
        <v>114</v>
      </c>
      <c r="B87" s="168">
        <f t="shared" si="38"/>
        <v>42613</v>
      </c>
      <c r="C87" s="143">
        <f>IFERROR(VLOOKUP($B87,'NAV plus Dist'!$B:$FD,C$1,FALSE)/VLOOKUP($B86,NAV!$A:$FC,C$1,FALSE)*C88,"")</f>
        <v>4.7757604163847427</v>
      </c>
      <c r="D87" s="143" t="str">
        <f>IFERROR(VLOOKUP($B87,'NAV plus Dist'!$B:$FD,D$1,FALSE)/VLOOKUP($B86,NAV!$A:$FC,D$1,FALSE)*D88,"")</f>
        <v/>
      </c>
      <c r="E87" s="143" t="str">
        <f>IFERROR(VLOOKUP($B87,'NAV plus Dist'!$B:$FD,E$1,FALSE)/VLOOKUP($B86,NAV!$A:$FC,E$1,FALSE)*E88,"")</f>
        <v/>
      </c>
      <c r="F87" s="143" t="str">
        <f>IFERROR(VLOOKUP($B87,'NAV plus Dist'!$B:$FD,F$1,FALSE)/VLOOKUP($B86,NAV!$A:$FC,F$1,FALSE)*F88,"")</f>
        <v/>
      </c>
      <c r="G87" s="143" t="str">
        <f>IFERROR(VLOOKUP($B87,'NAV plus Dist'!$B:$FD,G$1,FALSE)/VLOOKUP($B86,NAV!$A:$FC,G$1,FALSE)*G88,"")</f>
        <v/>
      </c>
      <c r="H87" s="143" t="str">
        <f>IFERROR(VLOOKUP($B87,'NAV plus Dist'!$B:$FD,H$1,FALSE)/VLOOKUP($B86,NAV!$A:$FC,H$1,FALSE)*H88,"")</f>
        <v/>
      </c>
      <c r="I87" s="143" t="str">
        <f>IFERROR(VLOOKUP($B87,'NAV plus Dist'!$B:$FD,I$1,FALSE)/VLOOKUP($B86,NAV!$A:$FC,I$1,FALSE)*I88,"")</f>
        <v/>
      </c>
      <c r="J87" s="143" t="str">
        <f>IFERROR(VLOOKUP($B87,'NAV plus Dist'!$B:$FD,J$1,FALSE)/VLOOKUP($B86,NAV!$A:$FC,J$1,FALSE)*J88,"")</f>
        <v/>
      </c>
      <c r="K87" s="143" t="str">
        <f>IFERROR(VLOOKUP($B87,'NAV plus Dist'!$B:$FD,K$1,FALSE)/VLOOKUP($B86,NAV!$A:$FC,K$1,FALSE)*K88,"")</f>
        <v/>
      </c>
      <c r="L87" s="143" t="str">
        <f>IFERROR(VLOOKUP($B87,'NAV plus Dist'!$B:$FD,L$1,FALSE)/VLOOKUP($B86,NAV!$A:$FC,L$1,FALSE)*L88,"")</f>
        <v/>
      </c>
      <c r="M87" s="143" t="str">
        <f>IFERROR(VLOOKUP($B87,'NAV plus Dist'!$B:$FD,M$1,FALSE)/VLOOKUP($B86,NAV!$A:$FC,M$1,FALSE)*M88,"")</f>
        <v/>
      </c>
      <c r="N87" s="143" t="str">
        <f>IFERROR(VLOOKUP($B87,'NAV plus Dist'!$B:$FD,N$1,FALSE)/VLOOKUP($B86,NAV!$A:$FC,N$1,FALSE)*N88,"")</f>
        <v/>
      </c>
      <c r="O87" s="143">
        <f>IFERROR(VLOOKUP($B87,'NAV plus Dist'!$B:$FD,O$1,FALSE)/VLOOKUP($B86,NAV!$A:$FC,O$1,FALSE)*O88,"")</f>
        <v>1.3826305334648115</v>
      </c>
      <c r="P87" s="143">
        <f>IFERROR(VLOOKUP($B87,'NAV plus Dist'!$B:$FD,P$1,FALSE)/VLOOKUP($B86,NAV!$A:$FC,P$1,FALSE)*P88,"")</f>
        <v>1.5345568052892566</v>
      </c>
      <c r="Q87" s="143" t="str">
        <f>IFERROR(VLOOKUP($B87,'NAV plus Dist'!$B:$FD,Q$1,FALSE)/VLOOKUP($B86,NAV!$A:$FC,Q$1,FALSE)*Q88,"")</f>
        <v/>
      </c>
      <c r="R87" s="143" t="str">
        <f>IFERROR(VLOOKUP($B87,'NAV plus Dist'!$B:$FD,R$1,FALSE)/VLOOKUP($B86,NAV!$A:$FC,R$1,FALSE)*R88,"")</f>
        <v/>
      </c>
      <c r="S87" s="143" t="str">
        <f>IFERROR(VLOOKUP($B87,'NAV plus Dist'!$B:$FD,S$1,FALSE)/VLOOKUP($B86,NAV!$A:$FC,S$1,FALSE)*S88,"")</f>
        <v/>
      </c>
      <c r="T87" s="143" t="str">
        <f>IFERROR(VLOOKUP($B87,'NAV plus Dist'!$B:$FD,T$1,FALSE)/VLOOKUP($B86,NAV!$A:$FC,T$1,FALSE)*T88,"")</f>
        <v/>
      </c>
      <c r="U87" s="143" t="str">
        <f>IFERROR(VLOOKUP($B87,'NAV plus Dist'!$B:$FD,U$1,FALSE)/VLOOKUP($B86,NAV!$A:$FC,U$1,FALSE)*U88,"")</f>
        <v/>
      </c>
      <c r="V87" s="143" t="str">
        <f>IFERROR(VLOOKUP($B87,'NAV plus Dist'!$B:$FD,V$1,FALSE)/VLOOKUP($B86,NAV!$A:$FC,V$1,FALSE)*V88,"")</f>
        <v/>
      </c>
      <c r="W87" s="143" t="str">
        <f>IFERROR(VLOOKUP($B87,'NAV plus Dist'!$B:$FD,W$1,FALSE)/VLOOKUP($B86,NAV!$A:$FC,W$1,FALSE)*W88,"")</f>
        <v/>
      </c>
      <c r="X87" s="143" t="str">
        <f>IFERROR(VLOOKUP($B87,'NAV plus Dist'!$B:$FD,X$1,FALSE)/VLOOKUP($B86,NAV!$A:$FC,X$1,FALSE)*X88,"")</f>
        <v/>
      </c>
      <c r="Y87" s="143" t="str">
        <f>IFERROR(VLOOKUP($B87,'NAV plus Dist'!$B:$FD,Y$1,FALSE)/VLOOKUP($B86,NAV!$A:$FC,Y$1,FALSE)*Y88,"")</f>
        <v/>
      </c>
      <c r="Z87" s="143" t="str">
        <f>IFERROR(VLOOKUP($B87,'NAV plus Dist'!$B:$FD,Z$1,FALSE)/VLOOKUP($B86,NAV!$A:$FC,Z$1,FALSE)*Z88,"")</f>
        <v/>
      </c>
      <c r="AA87" s="143">
        <f>IFERROR(VLOOKUP($B87,'NAV plus Dist'!$B:$FD,AA$1,FALSE)/VLOOKUP($B86,NAV!$A:$FC,AA$1,FALSE)*AA88,"")</f>
        <v>2.5451190297953712</v>
      </c>
      <c r="AB87" s="143" t="str">
        <f>IFERROR(VLOOKUP($B87,'NAV plus Dist'!$B:$FD,AB$1,FALSE)/VLOOKUP($B86,NAV!$A:$FC,AB$1,FALSE)*AB88,"")</f>
        <v/>
      </c>
      <c r="AC87" s="143">
        <f>IFERROR(VLOOKUP($B87,'NAV plus Dist'!$B:$FD,AC$1,FALSE)/VLOOKUP($B86,NAV!$A:$FC,AC$1,FALSE)*AC88,"")</f>
        <v>2.7998605034606494</v>
      </c>
      <c r="AD87" s="143" t="str">
        <f>IFERROR(VLOOKUP($B87,'NAV plus Dist'!$B:$FD,AD$1,FALSE)/VLOOKUP($B86,NAV!$A:$FC,AD$1,FALSE)*AD88,"")</f>
        <v/>
      </c>
      <c r="AE87" s="143" t="str">
        <f>IFERROR(VLOOKUP($B87,'NAV plus Dist'!$B:$FD,AE$1,FALSE)/VLOOKUP($B86,NAV!$A:$FC,AE$1,FALSE)*AE88,"")</f>
        <v/>
      </c>
      <c r="AF87" s="143">
        <f>IFERROR(VLOOKUP($B87,'NAV plus Dist'!$B:$FD,AF$1,FALSE)/VLOOKUP($B86,NAV!$A:$FC,AF$1,FALSE)*AF88,"")</f>
        <v>1.9261593112376119</v>
      </c>
      <c r="AG87" s="143" t="str">
        <f>IFERROR(VLOOKUP($B87,'NAV plus Dist'!$B:$FD,AG$1,FALSE)/VLOOKUP($B86,NAV!$A:$FC,AG$1,FALSE)*AG88,"")</f>
        <v/>
      </c>
      <c r="AH87" s="143" t="str">
        <f>IFERROR(VLOOKUP($B87,'NAV plus Dist'!$B:$FD,AH$1,FALSE)/VLOOKUP($B86,NAV!$A:$FC,AH$1,FALSE)*AH88,"")</f>
        <v/>
      </c>
      <c r="AI87" s="143" t="str">
        <f>IFERROR(VLOOKUP($B87,'NAV plus Dist'!$B:$FD,AI$1,FALSE)/VLOOKUP($B86,NAV!$A:$FC,AI$1,FALSE)*AI88,"")</f>
        <v/>
      </c>
      <c r="AJ87" s="143" t="str">
        <f>IFERROR(VLOOKUP($B87,'NAV plus Dist'!$B:$FD,AJ$1,FALSE)/VLOOKUP($B86,NAV!$A:$FC,AJ$1,FALSE)*AJ88,"")</f>
        <v/>
      </c>
      <c r="AK87" s="169" t="str">
        <f>IFERROR(VLOOKUP($B87,'NAV plus Dist'!$B:$FD,AK$1,FALSE)/VLOOKUP($B86,NAV!$A:$FC,AK$1,FALSE)*AK88,"")</f>
        <v/>
      </c>
      <c r="AL87" s="169" t="str">
        <f>IFERROR(VLOOKUP($B87,'NAV plus Dist'!$B:$FD,AL$1,FALSE)/VLOOKUP($B86,NAV!$A:$FC,AL$1,FALSE)*AL88,"")</f>
        <v/>
      </c>
      <c r="AM87" s="143" t="str">
        <f>IFERROR(VLOOKUP($B87,'NAV plus Dist'!$B:$FD,AM$1,FALSE)/VLOOKUP($B86,NAV!$A:$FC,AM$1,FALSE)*AM88,"")</f>
        <v/>
      </c>
      <c r="AN87" s="143" t="str">
        <f>IFERROR(VLOOKUP($B87,'NAV plus Dist'!$B:$FD,AN$1,FALSE)/VLOOKUP($B86,NAV!$A:$FC,AN$1,FALSE)*AN88,"")</f>
        <v/>
      </c>
      <c r="AO87" s="143" t="str">
        <f>IFERROR(VLOOKUP($B87,'NAV plus Dist'!$B:$FD,AO$1,FALSE)/VLOOKUP($B86,NAV!$A:$FC,AO$1,FALSE)*AO88,"")</f>
        <v/>
      </c>
      <c r="AP87" s="170" t="str">
        <f>IFERROR(VLOOKUP($B87,'NAV plus Dist'!$B:$FD,AP$1,FALSE)/VLOOKUP($B86,NAV!$A:$FC,AP$1,FALSE)*AP88,"")</f>
        <v/>
      </c>
      <c r="AQ87" s="143" t="str">
        <f>IFERROR(VLOOKUP($B87,'NAV plus Dist'!$B:$FD,AQ$1,FALSE)/VLOOKUP($B86,NAV!$A:$FC,AQ$1,FALSE)*AQ88,"")</f>
        <v/>
      </c>
      <c r="AR87" s="143" t="str">
        <f>IFERROR(VLOOKUP($B87,'NAV plus Dist'!$B:$FD,AR$1,FALSE)/VLOOKUP($B86,NAV!$A:$FC,AR$1,FALSE)*AR88,"")</f>
        <v/>
      </c>
      <c r="AS87" s="143" t="str">
        <f>IFERROR(VLOOKUP($B87,'NAV plus Dist'!$B:$FD,AS$1,FALSE)/VLOOKUP($B86,NAV!$A:$FC,AS$1,FALSE)*AS88,"")</f>
        <v/>
      </c>
      <c r="AT87" s="143" t="str">
        <f>IFERROR(VLOOKUP($B87,'NAV plus Dist'!$B:$FD,AT$1,FALSE)/VLOOKUP($B86,NAV!$A:$FC,AT$1,FALSE)*AT88,"")</f>
        <v/>
      </c>
      <c r="AU87" s="143" t="str">
        <f>IFERROR(VLOOKUP($B87,'NAV plus Dist'!$B:$FD,AU$1,FALSE)/VLOOKUP($B86,NAV!$A:$FC,AU$1,FALSE)*AU88,"")</f>
        <v/>
      </c>
      <c r="AV87" s="143" t="str">
        <f>IFERROR(VLOOKUP($B87,'NAV plus Dist'!$B:$FD,AV$1,FALSE)/VLOOKUP($B86,NAV!$A:$FC,AV$1,FALSE)*AV88,"")</f>
        <v/>
      </c>
      <c r="AW87" s="143" t="str">
        <f>IFERROR(VLOOKUP($B87,'NAV plus Dist'!$B:$FD,AW$1,FALSE)/VLOOKUP($B86,NAV!$A:$FC,AW$1,FALSE)*AW88,"")</f>
        <v/>
      </c>
      <c r="AX87" s="143" t="str">
        <f>IFERROR(VLOOKUP($B87,'NAV plus Dist'!$B:$FD,AX$1,FALSE)/VLOOKUP($B86,NAV!$A:$FC,AX$1,FALSE)*AX88,"")</f>
        <v/>
      </c>
      <c r="AY87" s="143" t="str">
        <f>IFERROR(VLOOKUP($B87,'NAV plus Dist'!$B:$FD,AY$1,FALSE)/VLOOKUP($B86,NAV!$A:$FC,AY$1,FALSE)*AY88,"")</f>
        <v/>
      </c>
      <c r="AZ87" s="143" t="str">
        <f>IFERROR(VLOOKUP($B87,'NAV plus Dist'!$B:$FD,AZ$1,FALSE)/VLOOKUP($B86,NAV!$A:$FC,AZ$1,FALSE)*AZ88,"")</f>
        <v/>
      </c>
      <c r="BA87" s="143" t="str">
        <f>IFERROR(VLOOKUP($B87,'NAV plus Dist'!$B:$FD,BA$1,FALSE)/VLOOKUP($B86,NAV!$A:$FC,BA$1,FALSE)*BA88,"")</f>
        <v/>
      </c>
      <c r="BB87" s="143" t="str">
        <f>IFERROR(VLOOKUP($B87,'NAV plus Dist'!$B:$FD,BB$1,FALSE)/VLOOKUP($B86,NAV!$A:$FC,BB$1,FALSE)*BB88,"")</f>
        <v/>
      </c>
      <c r="BC87" s="143" t="str">
        <f>IFERROR(VLOOKUP($B87,'NAV plus Dist'!$B:$FD,BC$1,FALSE)/VLOOKUP($B86,NAV!$A:$FC,BC$1,FALSE)*BC88,"")</f>
        <v/>
      </c>
      <c r="BD87" s="143" t="str">
        <f>IFERROR(VLOOKUP($B87,'NAV plus Dist'!$B:$FD,BD$1,FALSE)/VLOOKUP($B86,NAV!$A:$FC,BD$1,FALSE)*BD88,"")</f>
        <v/>
      </c>
      <c r="BE87" s="143" t="str">
        <f>IFERROR(VLOOKUP($B87,'NAV plus Dist'!$B:$FD,BE$1,FALSE)/VLOOKUP($B86,NAV!$A:$FC,BE$1,FALSE)*BE88,"")</f>
        <v/>
      </c>
      <c r="BF87" s="143" t="str">
        <f>IFERROR(VLOOKUP($B87,'NAV plus Dist'!$B:$FD,BF$1,FALSE)/VLOOKUP($B86,NAV!$A:$FC,BF$1,FALSE)*BF88,"")</f>
        <v/>
      </c>
      <c r="BG87" s="143" t="str">
        <f>IFERROR(VLOOKUP($B87,'NAV plus Dist'!$B:$FD,BG$1,FALSE)/VLOOKUP($B86,NAV!$A:$FC,BG$1,FALSE)*BG88,"")</f>
        <v/>
      </c>
      <c r="BH87" s="143" t="str">
        <f>IFERROR(VLOOKUP($B87,'NAV plus Dist'!$B:$FD,BH$1,FALSE)/VLOOKUP($B86,NAV!$A:$FC,BH$1,FALSE)*BH88,"")</f>
        <v/>
      </c>
      <c r="BI87" s="143" t="str">
        <f>IFERROR(VLOOKUP($B87,'NAV plus Dist'!$B:$FD,BI$1,FALSE)/VLOOKUP($B86,NAV!$A:$FC,BI$1,FALSE)*BI88,"")</f>
        <v/>
      </c>
      <c r="BJ87" s="143" t="str">
        <f>IFERROR(VLOOKUP($B87,'NAV plus Dist'!$B:$FD,BJ$1,FALSE)/VLOOKUP($B86,NAV!$A:$FC,BJ$1,FALSE)*BJ88,"")</f>
        <v/>
      </c>
      <c r="BK87" s="143" t="str">
        <f>IFERROR(VLOOKUP($B87,'NAV plus Dist'!$B:$FD,BK$1,FALSE)/VLOOKUP($B86,NAV!$A:$FC,BK$1,FALSE)*BK88,"")</f>
        <v/>
      </c>
      <c r="BL87" s="143" t="str">
        <f>IFERROR(VLOOKUP($B87,'NAV plus Dist'!$B:$FD,BL$1,FALSE)/VLOOKUP($B86,NAV!$A:$FC,BL$1,FALSE)*BL88,"")</f>
        <v/>
      </c>
      <c r="BM87" s="143" t="str">
        <f>IFERROR(VLOOKUP($B87,'NAV plus Dist'!$B:$FD,BM$1,FALSE)/VLOOKUP($B86,NAV!$A:$FC,BM$1,FALSE)*BM88,"")</f>
        <v/>
      </c>
      <c r="BN87" s="143" t="str">
        <f>IFERROR(VLOOKUP($B87,'NAV plus Dist'!$B:$FD,BN$1,FALSE)/VLOOKUP($B86,NAV!$A:$FC,BN$1,FALSE)*BN88,"")</f>
        <v/>
      </c>
      <c r="BO87" s="143" t="str">
        <f>IFERROR(VLOOKUP($B87,'NAV plus Dist'!$B:$FD,BO$1,FALSE)/VLOOKUP($B86,NAV!$A:$FC,BO$1,FALSE)*BO88,"")</f>
        <v/>
      </c>
      <c r="BP87" s="143" t="str">
        <f>IFERROR(VLOOKUP($B87,'NAV plus Dist'!$B:$FD,BP$1,FALSE)/VLOOKUP($B86,NAV!$A:$FC,BP$1,FALSE)*BP88,"")</f>
        <v/>
      </c>
      <c r="BQ87" s="143" t="str">
        <f>IFERROR(VLOOKUP($B87,'NAV plus Dist'!$B:$FD,BQ$1,FALSE)/VLOOKUP($B86,NAV!$A:$FC,BQ$1,FALSE)*BQ88,"")</f>
        <v/>
      </c>
      <c r="BR87" s="143" t="str">
        <f>IFERROR(VLOOKUP($B87,'NAV plus Dist'!$B:$FD,BR$1,FALSE)/VLOOKUP($B86,NAV!$A:$FC,BR$1,FALSE)*BR88,"")</f>
        <v/>
      </c>
      <c r="BS87" s="143" t="str">
        <f>IFERROR(VLOOKUP($B87,'NAV plus Dist'!$B:$FD,BS$1,FALSE)/VLOOKUP($B86,NAV!$A:$FC,BS$1,FALSE)*BS88,"")</f>
        <v/>
      </c>
      <c r="BT87" s="143" t="str">
        <f>IFERROR(VLOOKUP($B87,'NAV plus Dist'!$B:$FD,BT$1,FALSE)/VLOOKUP($B86,NAV!$A:$FC,BT$1,FALSE)*BT88,"")</f>
        <v/>
      </c>
      <c r="BU87" s="143" t="str">
        <f>IFERROR(VLOOKUP($B87,'NAV plus Dist'!$B:$FD,BU$1,FALSE)/VLOOKUP($B86,NAV!$A:$FC,BU$1,FALSE)*BU88,"")</f>
        <v/>
      </c>
      <c r="BV87" s="143" t="str">
        <f>IFERROR(VLOOKUP($B87,'NAV plus Dist'!$B:$FD,BV$1,FALSE)/VLOOKUP($B86,NAV!$A:$FC,BV$1,FALSE)*BV88,"")</f>
        <v/>
      </c>
      <c r="BW87" s="143" t="str">
        <f>IFERROR(VLOOKUP($B87,'NAV plus Dist'!$B:$FD,BW$1,FALSE)/VLOOKUP($B86,NAV!$A:$FC,BW$1,FALSE)*BW88,"")</f>
        <v/>
      </c>
      <c r="BX87" s="143" t="str">
        <f>IFERROR(VLOOKUP($B87,'NAV plus Dist'!$B:$FD,BX$1,FALSE)/VLOOKUP($B86,NAV!$A:$FC,BX$1,FALSE)*BX88,"")</f>
        <v/>
      </c>
      <c r="BY87" s="143" t="str">
        <f>IFERROR(VLOOKUP($B87,'NAV plus Dist'!$B:$FD,BY$1,FALSE)/VLOOKUP($B86,NAV!$A:$FC,BY$1,FALSE)*BY88,"")</f>
        <v/>
      </c>
      <c r="BZ87" s="143" t="str">
        <f>IFERROR(VLOOKUP($B87,'NAV plus Dist'!$B:$FD,BZ$1,FALSE)/VLOOKUP($B86,NAV!$A:$FC,BZ$1,FALSE)*BZ88,"")</f>
        <v/>
      </c>
      <c r="CA87" s="143" t="str">
        <f>IFERROR(VLOOKUP($B87,'NAV plus Dist'!$B:$FD,CA$1,FALSE)/VLOOKUP($B86,NAV!$A:$FC,CA$1,FALSE)*CA88,"")</f>
        <v/>
      </c>
      <c r="CB87" s="143" t="str">
        <f>IFERROR(VLOOKUP($B87,'NAV plus Dist'!$B:$FD,CB$1,FALSE)/VLOOKUP($B86,NAV!$A:$FC,CB$1,FALSE)*CB88,"")</f>
        <v/>
      </c>
      <c r="CC87" s="143" t="str">
        <f>IFERROR(VLOOKUP($B87,'NAV plus Dist'!$B:$FD,CC$1,FALSE)/VLOOKUP($B86,NAV!$A:$FC,CC$1,FALSE)*CC88,"")</f>
        <v/>
      </c>
      <c r="CD87" s="143" t="str">
        <f>IFERROR(VLOOKUP($B87,'NAV plus Dist'!$B:$FD,CD$1,FALSE)/VLOOKUP($B86,NAV!$A:$FC,CD$1,FALSE)*CD88,"")</f>
        <v/>
      </c>
      <c r="CE87" s="143" t="str">
        <f>IFERROR(VLOOKUP($B87,'NAV plus Dist'!$B:$FD,CE$1,FALSE)/VLOOKUP($B86,NAV!$A:$FC,CE$1,FALSE)*CE88,"")</f>
        <v/>
      </c>
      <c r="CF87" s="143" t="str">
        <f>IFERROR(VLOOKUP($B87,'NAV plus Dist'!$B:$FD,CF$1,FALSE)/VLOOKUP($B86,NAV!$A:$FC,CF$1,FALSE)*CF88,"")</f>
        <v/>
      </c>
      <c r="CG87" s="143" t="str">
        <f>IFERROR(VLOOKUP($B87,'NAV plus Dist'!$B:$FD,CG$1,FALSE)/VLOOKUP($B86,NAV!$A:$FC,CG$1,FALSE)*CG88,"")</f>
        <v/>
      </c>
      <c r="CH87" s="143" t="str">
        <f>IFERROR(VLOOKUP($B87,'NAV plus Dist'!$B:$FD,CH$1,FALSE)/VLOOKUP($B86,NAV!$A:$FC,CH$1,FALSE)*CH88,"")</f>
        <v/>
      </c>
      <c r="CI87" s="143" t="str">
        <f>IFERROR(VLOOKUP($B87,'NAV plus Dist'!$B:$FD,CI$1,FALSE)/VLOOKUP($B86,NAV!$A:$FC,CI$1,FALSE)*CI88,"")</f>
        <v/>
      </c>
      <c r="CJ87" s="143" t="str">
        <f>IFERROR(VLOOKUP($B87,'NAV plus Dist'!$B:$FD,CJ$1,FALSE)/VLOOKUP($B86,NAV!$A:$FC,CJ$1,FALSE)*CJ88,"")</f>
        <v/>
      </c>
      <c r="CK87" s="143" t="str">
        <f>IFERROR(VLOOKUP($B87,'NAV plus Dist'!$B:$AAA,CK$1,FALSE)/VLOOKUP($B86,NAV!$A:$AAA,CK$1,FALSE)*CK88,"")</f>
        <v/>
      </c>
      <c r="CL87" s="143" t="str">
        <f>IFERROR(VLOOKUP($B87,'NAV plus Dist'!$B:$AAA,CL$1,FALSE)/VLOOKUP($B86,NAV!$A:$AAA,CL$1,FALSE)*CL88,"")</f>
        <v/>
      </c>
      <c r="CM87" s="143" t="str">
        <f>IFERROR(VLOOKUP($B87,'NAV plus Dist'!$B:$AAA,CM$1,FALSE)/VLOOKUP($B86,NAV!$A:$AAA,CM$1,FALSE)*CM88,"")</f>
        <v/>
      </c>
      <c r="CN87" s="143" t="str">
        <f>IFERROR(VLOOKUP($B87,'NAV plus Dist'!$B:$AAA,CN$1,FALSE)/VLOOKUP($B86,NAV!$A:$AAA,CN$1,FALSE)*CN88,"")</f>
        <v/>
      </c>
      <c r="CO87" s="143" t="str">
        <f>IFERROR(VLOOKUP($B87,'NAV plus Dist'!$B:$AAA,CO$1,FALSE)/VLOOKUP($B86,NAV!$A:$AAA,CO$1,FALSE)*CO88,"")</f>
        <v/>
      </c>
      <c r="CP87" s="143" t="str">
        <f>IFERROR(VLOOKUP($B87,'NAV plus Dist'!$B:$AAA,CP$1,FALSE)/VLOOKUP($B86,NAV!$A:$AAA,CP$1,FALSE)*CP88,"")</f>
        <v/>
      </c>
      <c r="CQ87" s="143" t="str">
        <f>IFERROR(VLOOKUP($B87,'NAV plus Dist'!$B:$AAA,CQ$1,FALSE)/VLOOKUP($B86,NAV!$A:$AAA,CQ$1,FALSE)*CQ88,"")</f>
        <v/>
      </c>
      <c r="CR87" s="143" t="str">
        <f>IFERROR(VLOOKUP($B87,'NAV plus Dist'!$B:$AAA,CR$1,FALSE)/VLOOKUP($B86,NAV!$A:$AAA,CR$1,FALSE)*CR88,"")</f>
        <v/>
      </c>
      <c r="CS87" s="143" t="str">
        <f>IFERROR(VLOOKUP($B87,'NAV plus Dist'!$B:$AAA,CS$1,FALSE)/VLOOKUP($B86,NAV!$A:$AAA,CS$1,FALSE)*CS88,"")</f>
        <v/>
      </c>
      <c r="CT87" s="143" t="str">
        <f>IFERROR(VLOOKUP($B87,'NAV plus Dist'!$B:$AAA,CT$1,FALSE)/VLOOKUP($B86,NAV!$A:$AAA,CT$1,FALSE)*CT88,"")</f>
        <v/>
      </c>
      <c r="CU87" s="143" t="str">
        <f>IFERROR(VLOOKUP($B87,'NAV plus Dist'!$B:$AAA,CU$1,FALSE)/VLOOKUP($B86,NAV!$A:$AAA,CU$1,FALSE)*CU88,"")</f>
        <v/>
      </c>
      <c r="CV87" s="143" t="str">
        <f>IFERROR(VLOOKUP($B87,'NAV plus Dist'!$B:$AAA,CV$1,FALSE)/VLOOKUP($B86,NAV!$A:$AAA,CV$1,FALSE)*CV88,"")</f>
        <v/>
      </c>
      <c r="CW87" s="143" t="str">
        <f>IFERROR(VLOOKUP($B87,'NAV plus Dist'!$B:$AAA,CW$1,FALSE)/VLOOKUP($B86,NAV!$A:$AAA,CW$1,FALSE)*CW88,"")</f>
        <v/>
      </c>
      <c r="CX87" s="143" t="str">
        <f>IFERROR(VLOOKUP($B87,'NAV plus Dist'!$B:$AAA,CX$1,FALSE)/VLOOKUP($B86,NAV!$A:$AAA,CX$1,FALSE)*CX88,"")</f>
        <v/>
      </c>
      <c r="CY87" s="143" t="str">
        <f>IFERROR(VLOOKUP($B87,'NAV plus Dist'!$B:$AAA,CY$1,FALSE)/VLOOKUP($B86,NAV!$A:$AAA,CY$1,FALSE)*CY88,"")</f>
        <v/>
      </c>
      <c r="CZ87" s="143" t="str">
        <f>IFERROR(VLOOKUP($B87,'NAV plus Dist'!$B:$AAA,CZ$1,FALSE)/VLOOKUP($B86,NAV!$A:$AAA,CZ$1,FALSE)*CZ88,"")</f>
        <v/>
      </c>
      <c r="DA87" s="143" t="str">
        <f>IFERROR(VLOOKUP($B87,'NAV plus Dist'!$B:$AAA,DA$1,FALSE)/VLOOKUP($B86,NAV!$A:$AAA,DA$1,FALSE)*DA88,"")</f>
        <v/>
      </c>
      <c r="DB87" s="143" t="str">
        <f>IFERROR(VLOOKUP($B87,'NAV plus Dist'!$B:$AAA,DB$1,FALSE)/VLOOKUP($B86,NAV!$A:$AAA,DB$1,FALSE)*DB88,"")</f>
        <v/>
      </c>
      <c r="DC87" s="143" t="str">
        <f>IFERROR(VLOOKUP($B87,'NAV plus Dist'!$B:$AAA,DC$1,FALSE)/VLOOKUP($B86,NAV!$A:$AAA,DC$1,FALSE)*DC88,"")</f>
        <v/>
      </c>
      <c r="DD87" s="143" t="str">
        <f>IFERROR(VLOOKUP($B87,'NAV plus Dist'!$B:$AAA,DD$1,FALSE)/VLOOKUP($B86,NAV!$A:$AAA,DD$1,FALSE)*DD88,"")</f>
        <v/>
      </c>
      <c r="DE87" s="143" t="str">
        <f>IFERROR(VLOOKUP($B87,'NAV plus Dist'!$B:$AAA,DE$1,FALSE)/VLOOKUP($B86,NAV!$A:$AAA,DE$1,FALSE)*DE88,"")</f>
        <v/>
      </c>
      <c r="DF87" s="143" t="str">
        <f>IFERROR(VLOOKUP($B87,'NAV plus Dist'!$B:$AAA,DF$1,FALSE)/VLOOKUP($B86,NAV!$A:$AAA,DF$1,FALSE)*DF88,"")</f>
        <v/>
      </c>
      <c r="DG87" s="143" t="str">
        <f>IFERROR(VLOOKUP($B87,'NAV plus Dist'!$B:$AAA,DG$1,FALSE)/VLOOKUP($B86,NAV!$A:$AAA,DG$1,FALSE)*DG88,"")</f>
        <v/>
      </c>
      <c r="DH87" s="143" t="str">
        <f>IFERROR(VLOOKUP($B87,'NAV plus Dist'!$B:$AAA,DH$1,FALSE)/VLOOKUP($B86,NAV!$A:$AAA,DH$1,FALSE)*DH88,"")</f>
        <v/>
      </c>
    </row>
    <row r="88" spans="1:112">
      <c r="A88" s="94">
        <f t="shared" si="37"/>
        <v>113</v>
      </c>
      <c r="B88" s="168">
        <f t="shared" si="38"/>
        <v>42643</v>
      </c>
      <c r="C88" s="143">
        <f>IFERROR(VLOOKUP($B88,'NAV plus Dist'!$B:$FD,C$1,FALSE)/VLOOKUP($B87,NAV!$A:$FC,C$1,FALSE)*C89,"")</f>
        <v>4.683946492762761</v>
      </c>
      <c r="D88" s="143" t="str">
        <f>IFERROR(VLOOKUP($B88,'NAV plus Dist'!$B:$FD,D$1,FALSE)/VLOOKUP($B87,NAV!$A:$FC,D$1,FALSE)*D89,"")</f>
        <v/>
      </c>
      <c r="E88" s="143" t="str">
        <f>IFERROR(VLOOKUP($B88,'NAV plus Dist'!$B:$FD,E$1,FALSE)/VLOOKUP($B87,NAV!$A:$FC,E$1,FALSE)*E89,"")</f>
        <v/>
      </c>
      <c r="F88" s="143" t="str">
        <f>IFERROR(VLOOKUP($B88,'NAV plus Dist'!$B:$FD,F$1,FALSE)/VLOOKUP($B87,NAV!$A:$FC,F$1,FALSE)*F89,"")</f>
        <v/>
      </c>
      <c r="G88" s="143" t="str">
        <f>IFERROR(VLOOKUP($B88,'NAV plus Dist'!$B:$FD,G$1,FALSE)/VLOOKUP($B87,NAV!$A:$FC,G$1,FALSE)*G89,"")</f>
        <v/>
      </c>
      <c r="H88" s="143" t="str">
        <f>IFERROR(VLOOKUP($B88,'NAV plus Dist'!$B:$FD,H$1,FALSE)/VLOOKUP($B87,NAV!$A:$FC,H$1,FALSE)*H89,"")</f>
        <v/>
      </c>
      <c r="I88" s="143" t="str">
        <f>IFERROR(VLOOKUP($B88,'NAV plus Dist'!$B:$FD,I$1,FALSE)/VLOOKUP($B87,NAV!$A:$FC,I$1,FALSE)*I89,"")</f>
        <v/>
      </c>
      <c r="J88" s="143" t="str">
        <f>IFERROR(VLOOKUP($B88,'NAV plus Dist'!$B:$FD,J$1,FALSE)/VLOOKUP($B87,NAV!$A:$FC,J$1,FALSE)*J89,"")</f>
        <v/>
      </c>
      <c r="K88" s="143" t="str">
        <f>IFERROR(VLOOKUP($B88,'NAV plus Dist'!$B:$FD,K$1,FALSE)/VLOOKUP($B87,NAV!$A:$FC,K$1,FALSE)*K89,"")</f>
        <v/>
      </c>
      <c r="L88" s="143" t="str">
        <f>IFERROR(VLOOKUP($B88,'NAV plus Dist'!$B:$FD,L$1,FALSE)/VLOOKUP($B87,NAV!$A:$FC,L$1,FALSE)*L89,"")</f>
        <v/>
      </c>
      <c r="M88" s="143" t="str">
        <f>IFERROR(VLOOKUP($B88,'NAV plus Dist'!$B:$FD,M$1,FALSE)/VLOOKUP($B87,NAV!$A:$FC,M$1,FALSE)*M89,"")</f>
        <v/>
      </c>
      <c r="N88" s="143" t="str">
        <f>IFERROR(VLOOKUP($B88,'NAV plus Dist'!$B:$FD,N$1,FALSE)/VLOOKUP($B87,NAV!$A:$FC,N$1,FALSE)*N89,"")</f>
        <v/>
      </c>
      <c r="O88" s="143">
        <f>IFERROR(VLOOKUP($B88,'NAV plus Dist'!$B:$FD,O$1,FALSE)/VLOOKUP($B87,NAV!$A:$FC,O$1,FALSE)*O89,"")</f>
        <v>1.3607468978056085</v>
      </c>
      <c r="P88" s="143">
        <f>IFERROR(VLOOKUP($B88,'NAV plus Dist'!$B:$FD,P$1,FALSE)/VLOOKUP($B87,NAV!$A:$FC,P$1,FALSE)*P89,"")</f>
        <v>1.5109427405607947</v>
      </c>
      <c r="Q88" s="143" t="str">
        <f>IFERROR(VLOOKUP($B88,'NAV plus Dist'!$B:$FD,Q$1,FALSE)/VLOOKUP($B87,NAV!$A:$FC,Q$1,FALSE)*Q89,"")</f>
        <v/>
      </c>
      <c r="R88" s="143" t="str">
        <f>IFERROR(VLOOKUP($B88,'NAV plus Dist'!$B:$FD,R$1,FALSE)/VLOOKUP($B87,NAV!$A:$FC,R$1,FALSE)*R89,"")</f>
        <v/>
      </c>
      <c r="S88" s="143" t="str">
        <f>IFERROR(VLOOKUP($B88,'NAV plus Dist'!$B:$FD,S$1,FALSE)/VLOOKUP($B87,NAV!$A:$FC,S$1,FALSE)*S89,"")</f>
        <v/>
      </c>
      <c r="T88" s="143" t="str">
        <f>IFERROR(VLOOKUP($B88,'NAV plus Dist'!$B:$FD,T$1,FALSE)/VLOOKUP($B87,NAV!$A:$FC,T$1,FALSE)*T89,"")</f>
        <v/>
      </c>
      <c r="U88" s="143" t="str">
        <f>IFERROR(VLOOKUP($B88,'NAV plus Dist'!$B:$FD,U$1,FALSE)/VLOOKUP($B87,NAV!$A:$FC,U$1,FALSE)*U89,"")</f>
        <v/>
      </c>
      <c r="V88" s="143" t="str">
        <f>IFERROR(VLOOKUP($B88,'NAV plus Dist'!$B:$FD,V$1,FALSE)/VLOOKUP($B87,NAV!$A:$FC,V$1,FALSE)*V89,"")</f>
        <v/>
      </c>
      <c r="W88" s="143" t="str">
        <f>IFERROR(VLOOKUP($B88,'NAV plus Dist'!$B:$FD,W$1,FALSE)/VLOOKUP($B87,NAV!$A:$FC,W$1,FALSE)*W89,"")</f>
        <v/>
      </c>
      <c r="X88" s="143" t="str">
        <f>IFERROR(VLOOKUP($B88,'NAV plus Dist'!$B:$FD,X$1,FALSE)/VLOOKUP($B87,NAV!$A:$FC,X$1,FALSE)*X89,"")</f>
        <v/>
      </c>
      <c r="Y88" s="143" t="str">
        <f>IFERROR(VLOOKUP($B88,'NAV plus Dist'!$B:$FD,Y$1,FALSE)/VLOOKUP($B87,NAV!$A:$FC,Y$1,FALSE)*Y89,"")</f>
        <v/>
      </c>
      <c r="Z88" s="143" t="str">
        <f>IFERROR(VLOOKUP($B88,'NAV plus Dist'!$B:$FD,Z$1,FALSE)/VLOOKUP($B87,NAV!$A:$FC,Z$1,FALSE)*Z89,"")</f>
        <v/>
      </c>
      <c r="AA88" s="143">
        <f>IFERROR(VLOOKUP($B88,'NAV plus Dist'!$B:$FD,AA$1,FALSE)/VLOOKUP($B87,NAV!$A:$FC,AA$1,FALSE)*AA89,"")</f>
        <v>2.5132152842342066</v>
      </c>
      <c r="AB88" s="143" t="str">
        <f>IFERROR(VLOOKUP($B88,'NAV plus Dist'!$B:$FD,AB$1,FALSE)/VLOOKUP($B87,NAV!$A:$FC,AB$1,FALSE)*AB89,"")</f>
        <v/>
      </c>
      <c r="AC88" s="143">
        <f>IFERROR(VLOOKUP($B88,'NAV plus Dist'!$B:$FD,AC$1,FALSE)/VLOOKUP($B87,NAV!$A:$FC,AC$1,FALSE)*AC89,"")</f>
        <v>2.7661449914648064</v>
      </c>
      <c r="AD88" s="143" t="str">
        <f>IFERROR(VLOOKUP($B88,'NAV plus Dist'!$B:$FD,AD$1,FALSE)/VLOOKUP($B87,NAV!$A:$FC,AD$1,FALSE)*AD89,"")</f>
        <v/>
      </c>
      <c r="AE88" s="143" t="str">
        <f>IFERROR(VLOOKUP($B88,'NAV plus Dist'!$B:$FD,AE$1,FALSE)/VLOOKUP($B87,NAV!$A:$FC,AE$1,FALSE)*AE89,"")</f>
        <v/>
      </c>
      <c r="AF88" s="143">
        <f>IFERROR(VLOOKUP($B88,'NAV plus Dist'!$B:$FD,AF$1,FALSE)/VLOOKUP($B87,NAV!$A:$FC,AF$1,FALSE)*AF89,"")</f>
        <v>1.9979410990985651</v>
      </c>
      <c r="AG88" s="143" t="str">
        <f>IFERROR(VLOOKUP($B88,'NAV plus Dist'!$B:$FD,AG$1,FALSE)/VLOOKUP($B87,NAV!$A:$FC,AG$1,FALSE)*AG89,"")</f>
        <v/>
      </c>
      <c r="AH88" s="143" t="str">
        <f>IFERROR(VLOOKUP($B88,'NAV plus Dist'!$B:$FD,AH$1,FALSE)/VLOOKUP($B87,NAV!$A:$FC,AH$1,FALSE)*AH89,"")</f>
        <v/>
      </c>
      <c r="AI88" s="143" t="str">
        <f>IFERROR(VLOOKUP($B88,'NAV plus Dist'!$B:$FD,AI$1,FALSE)/VLOOKUP($B87,NAV!$A:$FC,AI$1,FALSE)*AI89,"")</f>
        <v/>
      </c>
      <c r="AJ88" s="143" t="str">
        <f>IFERROR(VLOOKUP($B88,'NAV plus Dist'!$B:$FD,AJ$1,FALSE)/VLOOKUP($B87,NAV!$A:$FC,AJ$1,FALSE)*AJ89,"")</f>
        <v/>
      </c>
      <c r="AK88" s="169" t="str">
        <f>IFERROR(VLOOKUP($B88,'NAV plus Dist'!$B:$FD,AK$1,FALSE)/VLOOKUP($B87,NAV!$A:$FC,AK$1,FALSE)*AK89,"")</f>
        <v/>
      </c>
      <c r="AL88" s="169" t="str">
        <f>IFERROR(VLOOKUP($B88,'NAV plus Dist'!$B:$FD,AL$1,FALSE)/VLOOKUP($B87,NAV!$A:$FC,AL$1,FALSE)*AL89,"")</f>
        <v/>
      </c>
      <c r="AM88" s="143" t="str">
        <f>IFERROR(VLOOKUP($B88,'NAV plus Dist'!$B:$FD,AM$1,FALSE)/VLOOKUP($B87,NAV!$A:$FC,AM$1,FALSE)*AM89,"")</f>
        <v/>
      </c>
      <c r="AN88" s="143" t="str">
        <f>IFERROR(VLOOKUP($B88,'NAV plus Dist'!$B:$FD,AN$1,FALSE)/VLOOKUP($B87,NAV!$A:$FC,AN$1,FALSE)*AN89,"")</f>
        <v/>
      </c>
      <c r="AO88" s="143" t="str">
        <f>IFERROR(VLOOKUP($B88,'NAV plus Dist'!$B:$FD,AO$1,FALSE)/VLOOKUP($B87,NAV!$A:$FC,AO$1,FALSE)*AO89,"")</f>
        <v/>
      </c>
      <c r="AP88" s="170" t="str">
        <f>IFERROR(VLOOKUP($B88,'NAV plus Dist'!$B:$FD,AP$1,FALSE)/VLOOKUP($B87,NAV!$A:$FC,AP$1,FALSE)*AP89,"")</f>
        <v/>
      </c>
      <c r="AQ88" s="143" t="str">
        <f>IFERROR(VLOOKUP($B88,'NAV plus Dist'!$B:$FD,AQ$1,FALSE)/VLOOKUP($B87,NAV!$A:$FC,AQ$1,FALSE)*AQ89,"")</f>
        <v/>
      </c>
      <c r="AR88" s="143" t="str">
        <f>IFERROR(VLOOKUP($B88,'NAV plus Dist'!$B:$FD,AR$1,FALSE)/VLOOKUP($B87,NAV!$A:$FC,AR$1,FALSE)*AR89,"")</f>
        <v/>
      </c>
      <c r="AS88" s="143" t="str">
        <f>IFERROR(VLOOKUP($B88,'NAV plus Dist'!$B:$FD,AS$1,FALSE)/VLOOKUP($B87,NAV!$A:$FC,AS$1,FALSE)*AS89,"")</f>
        <v/>
      </c>
      <c r="AT88" s="143" t="str">
        <f>IFERROR(VLOOKUP($B88,'NAV plus Dist'!$B:$FD,AT$1,FALSE)/VLOOKUP($B87,NAV!$A:$FC,AT$1,FALSE)*AT89,"")</f>
        <v/>
      </c>
      <c r="AU88" s="143" t="str">
        <f>IFERROR(VLOOKUP($B88,'NAV plus Dist'!$B:$FD,AU$1,FALSE)/VLOOKUP($B87,NAV!$A:$FC,AU$1,FALSE)*AU89,"")</f>
        <v/>
      </c>
      <c r="AV88" s="143" t="str">
        <f>IFERROR(VLOOKUP($B88,'NAV plus Dist'!$B:$FD,AV$1,FALSE)/VLOOKUP($B87,NAV!$A:$FC,AV$1,FALSE)*AV89,"")</f>
        <v/>
      </c>
      <c r="AW88" s="143" t="str">
        <f>IFERROR(VLOOKUP($B88,'NAV plus Dist'!$B:$FD,AW$1,FALSE)/VLOOKUP($B87,NAV!$A:$FC,AW$1,FALSE)*AW89,"")</f>
        <v/>
      </c>
      <c r="AX88" s="143" t="str">
        <f>IFERROR(VLOOKUP($B88,'NAV plus Dist'!$B:$FD,AX$1,FALSE)/VLOOKUP($B87,NAV!$A:$FC,AX$1,FALSE)*AX89,"")</f>
        <v/>
      </c>
      <c r="AY88" s="143" t="str">
        <f>IFERROR(VLOOKUP($B88,'NAV plus Dist'!$B:$FD,AY$1,FALSE)/VLOOKUP($B87,NAV!$A:$FC,AY$1,FALSE)*AY89,"")</f>
        <v/>
      </c>
      <c r="AZ88" s="143" t="str">
        <f>IFERROR(VLOOKUP($B88,'NAV plus Dist'!$B:$FD,AZ$1,FALSE)/VLOOKUP($B87,NAV!$A:$FC,AZ$1,FALSE)*AZ89,"")</f>
        <v/>
      </c>
      <c r="BA88" s="143" t="str">
        <f>IFERROR(VLOOKUP($B88,'NAV plus Dist'!$B:$FD,BA$1,FALSE)/VLOOKUP($B87,NAV!$A:$FC,BA$1,FALSE)*BA89,"")</f>
        <v/>
      </c>
      <c r="BB88" s="143" t="str">
        <f>IFERROR(VLOOKUP($B88,'NAV plus Dist'!$B:$FD,BB$1,FALSE)/VLOOKUP($B87,NAV!$A:$FC,BB$1,FALSE)*BB89,"")</f>
        <v/>
      </c>
      <c r="BC88" s="143" t="str">
        <f>IFERROR(VLOOKUP($B88,'NAV plus Dist'!$B:$FD,BC$1,FALSE)/VLOOKUP($B87,NAV!$A:$FC,BC$1,FALSE)*BC89,"")</f>
        <v/>
      </c>
      <c r="BD88" s="143" t="str">
        <f>IFERROR(VLOOKUP($B88,'NAV plus Dist'!$B:$FD,BD$1,FALSE)/VLOOKUP($B87,NAV!$A:$FC,BD$1,FALSE)*BD89,"")</f>
        <v/>
      </c>
      <c r="BE88" s="143" t="str">
        <f>IFERROR(VLOOKUP($B88,'NAV plus Dist'!$B:$FD,BE$1,FALSE)/VLOOKUP($B87,NAV!$A:$FC,BE$1,FALSE)*BE89,"")</f>
        <v/>
      </c>
      <c r="BF88" s="143" t="str">
        <f>IFERROR(VLOOKUP($B88,'NAV plus Dist'!$B:$FD,BF$1,FALSE)/VLOOKUP($B87,NAV!$A:$FC,BF$1,FALSE)*BF89,"")</f>
        <v/>
      </c>
      <c r="BG88" s="143" t="str">
        <f>IFERROR(VLOOKUP($B88,'NAV plus Dist'!$B:$FD,BG$1,FALSE)/VLOOKUP($B87,NAV!$A:$FC,BG$1,FALSE)*BG89,"")</f>
        <v/>
      </c>
      <c r="BH88" s="143" t="str">
        <f>IFERROR(VLOOKUP($B88,'NAV plus Dist'!$B:$FD,BH$1,FALSE)/VLOOKUP($B87,NAV!$A:$FC,BH$1,FALSE)*BH89,"")</f>
        <v/>
      </c>
      <c r="BI88" s="143" t="str">
        <f>IFERROR(VLOOKUP($B88,'NAV plus Dist'!$B:$FD,BI$1,FALSE)/VLOOKUP($B87,NAV!$A:$FC,BI$1,FALSE)*BI89,"")</f>
        <v/>
      </c>
      <c r="BJ88" s="143" t="str">
        <f>IFERROR(VLOOKUP($B88,'NAV plus Dist'!$B:$FD,BJ$1,FALSE)/VLOOKUP($B87,NAV!$A:$FC,BJ$1,FALSE)*BJ89,"")</f>
        <v/>
      </c>
      <c r="BK88" s="143" t="str">
        <f>IFERROR(VLOOKUP($B88,'NAV plus Dist'!$B:$FD,BK$1,FALSE)/VLOOKUP($B87,NAV!$A:$FC,BK$1,FALSE)*BK89,"")</f>
        <v/>
      </c>
      <c r="BL88" s="143" t="str">
        <f>IFERROR(VLOOKUP($B88,'NAV plus Dist'!$B:$FD,BL$1,FALSE)/VLOOKUP($B87,NAV!$A:$FC,BL$1,FALSE)*BL89,"")</f>
        <v/>
      </c>
      <c r="BM88" s="143" t="str">
        <f>IFERROR(VLOOKUP($B88,'NAV plus Dist'!$B:$FD,BM$1,FALSE)/VLOOKUP($B87,NAV!$A:$FC,BM$1,FALSE)*BM89,"")</f>
        <v/>
      </c>
      <c r="BN88" s="143" t="str">
        <f>IFERROR(VLOOKUP($B88,'NAV plus Dist'!$B:$FD,BN$1,FALSE)/VLOOKUP($B87,NAV!$A:$FC,BN$1,FALSE)*BN89,"")</f>
        <v/>
      </c>
      <c r="BO88" s="143" t="str">
        <f>IFERROR(VLOOKUP($B88,'NAV plus Dist'!$B:$FD,BO$1,FALSE)/VLOOKUP($B87,NAV!$A:$FC,BO$1,FALSE)*BO89,"")</f>
        <v/>
      </c>
      <c r="BP88" s="143" t="str">
        <f>IFERROR(VLOOKUP($B88,'NAV plus Dist'!$B:$FD,BP$1,FALSE)/VLOOKUP($B87,NAV!$A:$FC,BP$1,FALSE)*BP89,"")</f>
        <v/>
      </c>
      <c r="BQ88" s="143" t="str">
        <f>IFERROR(VLOOKUP($B88,'NAV plus Dist'!$B:$FD,BQ$1,FALSE)/VLOOKUP($B87,NAV!$A:$FC,BQ$1,FALSE)*BQ89,"")</f>
        <v/>
      </c>
      <c r="BR88" s="143" t="str">
        <f>IFERROR(VLOOKUP($B88,'NAV plus Dist'!$B:$FD,BR$1,FALSE)/VLOOKUP($B87,NAV!$A:$FC,BR$1,FALSE)*BR89,"")</f>
        <v/>
      </c>
      <c r="BS88" s="143" t="str">
        <f>IFERROR(VLOOKUP($B88,'NAV plus Dist'!$B:$FD,BS$1,FALSE)/VLOOKUP($B87,NAV!$A:$FC,BS$1,FALSE)*BS89,"")</f>
        <v/>
      </c>
      <c r="BT88" s="143" t="str">
        <f>IFERROR(VLOOKUP($B88,'NAV plus Dist'!$B:$FD,BT$1,FALSE)/VLOOKUP($B87,NAV!$A:$FC,BT$1,FALSE)*BT89,"")</f>
        <v/>
      </c>
      <c r="BU88" s="143" t="str">
        <f>IFERROR(VLOOKUP($B88,'NAV plus Dist'!$B:$FD,BU$1,FALSE)/VLOOKUP($B87,NAV!$A:$FC,BU$1,FALSE)*BU89,"")</f>
        <v/>
      </c>
      <c r="BV88" s="143" t="str">
        <f>IFERROR(VLOOKUP($B88,'NAV plus Dist'!$B:$FD,BV$1,FALSE)/VLOOKUP($B87,NAV!$A:$FC,BV$1,FALSE)*BV89,"")</f>
        <v/>
      </c>
      <c r="BW88" s="143" t="str">
        <f>IFERROR(VLOOKUP($B88,'NAV plus Dist'!$B:$FD,BW$1,FALSE)/VLOOKUP($B87,NAV!$A:$FC,BW$1,FALSE)*BW89,"")</f>
        <v/>
      </c>
      <c r="BX88" s="143" t="str">
        <f>IFERROR(VLOOKUP($B88,'NAV plus Dist'!$B:$FD,BX$1,FALSE)/VLOOKUP($B87,NAV!$A:$FC,BX$1,FALSE)*BX89,"")</f>
        <v/>
      </c>
      <c r="BY88" s="143" t="str">
        <f>IFERROR(VLOOKUP($B88,'NAV plus Dist'!$B:$FD,BY$1,FALSE)/VLOOKUP($B87,NAV!$A:$FC,BY$1,FALSE)*BY89,"")</f>
        <v/>
      </c>
      <c r="BZ88" s="143" t="str">
        <f>IFERROR(VLOOKUP($B88,'NAV plus Dist'!$B:$FD,BZ$1,FALSE)/VLOOKUP($B87,NAV!$A:$FC,BZ$1,FALSE)*BZ89,"")</f>
        <v/>
      </c>
      <c r="CA88" s="143" t="str">
        <f>IFERROR(VLOOKUP($B88,'NAV plus Dist'!$B:$FD,CA$1,FALSE)/VLOOKUP($B87,NAV!$A:$FC,CA$1,FALSE)*CA89,"")</f>
        <v/>
      </c>
      <c r="CB88" s="143" t="str">
        <f>IFERROR(VLOOKUP($B88,'NAV plus Dist'!$B:$FD,CB$1,FALSE)/VLOOKUP($B87,NAV!$A:$FC,CB$1,FALSE)*CB89,"")</f>
        <v/>
      </c>
      <c r="CC88" s="143" t="str">
        <f>IFERROR(VLOOKUP($B88,'NAV plus Dist'!$B:$FD,CC$1,FALSE)/VLOOKUP($B87,NAV!$A:$FC,CC$1,FALSE)*CC89,"")</f>
        <v/>
      </c>
      <c r="CD88" s="143" t="str">
        <f>IFERROR(VLOOKUP($B88,'NAV plus Dist'!$B:$FD,CD$1,FALSE)/VLOOKUP($B87,NAV!$A:$FC,CD$1,FALSE)*CD89,"")</f>
        <v/>
      </c>
      <c r="CE88" s="143" t="str">
        <f>IFERROR(VLOOKUP($B88,'NAV plus Dist'!$B:$FD,CE$1,FALSE)/VLOOKUP($B87,NAV!$A:$FC,CE$1,FALSE)*CE89,"")</f>
        <v/>
      </c>
      <c r="CF88" s="143" t="str">
        <f>IFERROR(VLOOKUP($B88,'NAV plus Dist'!$B:$FD,CF$1,FALSE)/VLOOKUP($B87,NAV!$A:$FC,CF$1,FALSE)*CF89,"")</f>
        <v/>
      </c>
      <c r="CG88" s="143" t="str">
        <f>IFERROR(VLOOKUP($B88,'NAV plus Dist'!$B:$FD,CG$1,FALSE)/VLOOKUP($B87,NAV!$A:$FC,CG$1,FALSE)*CG89,"")</f>
        <v/>
      </c>
      <c r="CH88" s="143" t="str">
        <f>IFERROR(VLOOKUP($B88,'NAV plus Dist'!$B:$FD,CH$1,FALSE)/VLOOKUP($B87,NAV!$A:$FC,CH$1,FALSE)*CH89,"")</f>
        <v/>
      </c>
      <c r="CI88" s="143" t="str">
        <f>IFERROR(VLOOKUP($B88,'NAV plus Dist'!$B:$FD,CI$1,FALSE)/VLOOKUP($B87,NAV!$A:$FC,CI$1,FALSE)*CI89,"")</f>
        <v/>
      </c>
      <c r="CJ88" s="143" t="str">
        <f>IFERROR(VLOOKUP($B88,'NAV plus Dist'!$B:$FD,CJ$1,FALSE)/VLOOKUP($B87,NAV!$A:$FC,CJ$1,FALSE)*CJ89,"")</f>
        <v/>
      </c>
      <c r="CK88" s="143" t="str">
        <f>IFERROR(VLOOKUP($B88,'NAV plus Dist'!$B:$AAA,CK$1,FALSE)/VLOOKUP($B87,NAV!$A:$AAA,CK$1,FALSE)*CK89,"")</f>
        <v/>
      </c>
      <c r="CL88" s="143" t="str">
        <f>IFERROR(VLOOKUP($B88,'NAV plus Dist'!$B:$AAA,CL$1,FALSE)/VLOOKUP($B87,NAV!$A:$AAA,CL$1,FALSE)*CL89,"")</f>
        <v/>
      </c>
      <c r="CM88" s="143" t="str">
        <f>IFERROR(VLOOKUP($B88,'NAV plus Dist'!$B:$AAA,CM$1,FALSE)/VLOOKUP($B87,NAV!$A:$AAA,CM$1,FALSE)*CM89,"")</f>
        <v/>
      </c>
      <c r="CN88" s="143" t="str">
        <f>IFERROR(VLOOKUP($B88,'NAV plus Dist'!$B:$AAA,CN$1,FALSE)/VLOOKUP($B87,NAV!$A:$AAA,CN$1,FALSE)*CN89,"")</f>
        <v/>
      </c>
      <c r="CO88" s="143" t="str">
        <f>IFERROR(VLOOKUP($B88,'NAV plus Dist'!$B:$AAA,CO$1,FALSE)/VLOOKUP($B87,NAV!$A:$AAA,CO$1,FALSE)*CO89,"")</f>
        <v/>
      </c>
      <c r="CP88" s="143" t="str">
        <f>IFERROR(VLOOKUP($B88,'NAV plus Dist'!$B:$AAA,CP$1,FALSE)/VLOOKUP($B87,NAV!$A:$AAA,CP$1,FALSE)*CP89,"")</f>
        <v/>
      </c>
      <c r="CQ88" s="143" t="str">
        <f>IFERROR(VLOOKUP($B88,'NAV plus Dist'!$B:$AAA,CQ$1,FALSE)/VLOOKUP($B87,NAV!$A:$AAA,CQ$1,FALSE)*CQ89,"")</f>
        <v/>
      </c>
      <c r="CR88" s="143" t="str">
        <f>IFERROR(VLOOKUP($B88,'NAV plus Dist'!$B:$AAA,CR$1,FALSE)/VLOOKUP($B87,NAV!$A:$AAA,CR$1,FALSE)*CR89,"")</f>
        <v/>
      </c>
      <c r="CS88" s="143" t="str">
        <f>IFERROR(VLOOKUP($B88,'NAV plus Dist'!$B:$AAA,CS$1,FALSE)/VLOOKUP($B87,NAV!$A:$AAA,CS$1,FALSE)*CS89,"")</f>
        <v/>
      </c>
      <c r="CT88" s="143" t="str">
        <f>IFERROR(VLOOKUP($B88,'NAV plus Dist'!$B:$AAA,CT$1,FALSE)/VLOOKUP($B87,NAV!$A:$AAA,CT$1,FALSE)*CT89,"")</f>
        <v/>
      </c>
      <c r="CU88" s="143" t="str">
        <f>IFERROR(VLOOKUP($B88,'NAV plus Dist'!$B:$AAA,CU$1,FALSE)/VLOOKUP($B87,NAV!$A:$AAA,CU$1,FALSE)*CU89,"")</f>
        <v/>
      </c>
      <c r="CV88" s="143" t="str">
        <f>IFERROR(VLOOKUP($B88,'NAV plus Dist'!$B:$AAA,CV$1,FALSE)/VLOOKUP($B87,NAV!$A:$AAA,CV$1,FALSE)*CV89,"")</f>
        <v/>
      </c>
      <c r="CW88" s="143" t="str">
        <f>IFERROR(VLOOKUP($B88,'NAV plus Dist'!$B:$AAA,CW$1,FALSE)/VLOOKUP($B87,NAV!$A:$AAA,CW$1,FALSE)*CW89,"")</f>
        <v/>
      </c>
      <c r="CX88" s="143" t="str">
        <f>IFERROR(VLOOKUP($B88,'NAV plus Dist'!$B:$AAA,CX$1,FALSE)/VLOOKUP($B87,NAV!$A:$AAA,CX$1,FALSE)*CX89,"")</f>
        <v/>
      </c>
      <c r="CY88" s="143" t="str">
        <f>IFERROR(VLOOKUP($B88,'NAV plus Dist'!$B:$AAA,CY$1,FALSE)/VLOOKUP($B87,NAV!$A:$AAA,CY$1,FALSE)*CY89,"")</f>
        <v/>
      </c>
      <c r="CZ88" s="143" t="str">
        <f>IFERROR(VLOOKUP($B88,'NAV plus Dist'!$B:$AAA,CZ$1,FALSE)/VLOOKUP($B87,NAV!$A:$AAA,CZ$1,FALSE)*CZ89,"")</f>
        <v/>
      </c>
      <c r="DA88" s="143" t="str">
        <f>IFERROR(VLOOKUP($B88,'NAV plus Dist'!$B:$AAA,DA$1,FALSE)/VLOOKUP($B87,NAV!$A:$AAA,DA$1,FALSE)*DA89,"")</f>
        <v/>
      </c>
      <c r="DB88" s="143" t="str">
        <f>IFERROR(VLOOKUP($B88,'NAV plus Dist'!$B:$AAA,DB$1,FALSE)/VLOOKUP($B87,NAV!$A:$AAA,DB$1,FALSE)*DB89,"")</f>
        <v/>
      </c>
      <c r="DC88" s="143" t="str">
        <f>IFERROR(VLOOKUP($B88,'NAV plus Dist'!$B:$AAA,DC$1,FALSE)/VLOOKUP($B87,NAV!$A:$AAA,DC$1,FALSE)*DC89,"")</f>
        <v/>
      </c>
      <c r="DD88" s="143" t="str">
        <f>IFERROR(VLOOKUP($B88,'NAV plus Dist'!$B:$AAA,DD$1,FALSE)/VLOOKUP($B87,NAV!$A:$AAA,DD$1,FALSE)*DD89,"")</f>
        <v/>
      </c>
      <c r="DE88" s="143" t="str">
        <f>IFERROR(VLOOKUP($B88,'NAV plus Dist'!$B:$AAA,DE$1,FALSE)/VLOOKUP($B87,NAV!$A:$AAA,DE$1,FALSE)*DE89,"")</f>
        <v/>
      </c>
      <c r="DF88" s="143" t="str">
        <f>IFERROR(VLOOKUP($B88,'NAV plus Dist'!$B:$AAA,DF$1,FALSE)/VLOOKUP($B87,NAV!$A:$AAA,DF$1,FALSE)*DF89,"")</f>
        <v/>
      </c>
      <c r="DG88" s="143" t="str">
        <f>IFERROR(VLOOKUP($B88,'NAV plus Dist'!$B:$AAA,DG$1,FALSE)/VLOOKUP($B87,NAV!$A:$AAA,DG$1,FALSE)*DG89,"")</f>
        <v/>
      </c>
      <c r="DH88" s="143" t="str">
        <f>IFERROR(VLOOKUP($B88,'NAV plus Dist'!$B:$AAA,DH$1,FALSE)/VLOOKUP($B87,NAV!$A:$AAA,DH$1,FALSE)*DH89,"")</f>
        <v/>
      </c>
    </row>
    <row r="89" spans="1:112">
      <c r="A89" s="94">
        <f t="shared" si="37"/>
        <v>112</v>
      </c>
      <c r="B89" s="168">
        <f t="shared" si="38"/>
        <v>42674</v>
      </c>
      <c r="C89" s="143">
        <f>IFERROR(VLOOKUP($B89,'NAV plus Dist'!$B:$FD,C$1,FALSE)/VLOOKUP($B88,NAV!$A:$FC,C$1,FALSE)*C90,"")</f>
        <v>4.5838154114802148</v>
      </c>
      <c r="D89" s="143" t="str">
        <f>IFERROR(VLOOKUP($B89,'NAV plus Dist'!$B:$FD,D$1,FALSE)/VLOOKUP($B88,NAV!$A:$FC,D$1,FALSE)*D90,"")</f>
        <v/>
      </c>
      <c r="E89" s="143" t="str">
        <f>IFERROR(VLOOKUP($B89,'NAV plus Dist'!$B:$FD,E$1,FALSE)/VLOOKUP($B88,NAV!$A:$FC,E$1,FALSE)*E90,"")</f>
        <v/>
      </c>
      <c r="F89" s="143" t="str">
        <f>IFERROR(VLOOKUP($B89,'NAV plus Dist'!$B:$FD,F$1,FALSE)/VLOOKUP($B88,NAV!$A:$FC,F$1,FALSE)*F90,"")</f>
        <v/>
      </c>
      <c r="G89" s="143" t="str">
        <f>IFERROR(VLOOKUP($B89,'NAV plus Dist'!$B:$FD,G$1,FALSE)/VLOOKUP($B88,NAV!$A:$FC,G$1,FALSE)*G90,"")</f>
        <v/>
      </c>
      <c r="H89" s="143" t="str">
        <f>IFERROR(VLOOKUP($B89,'NAV plus Dist'!$B:$FD,H$1,FALSE)/VLOOKUP($B88,NAV!$A:$FC,H$1,FALSE)*H90,"")</f>
        <v/>
      </c>
      <c r="I89" s="143" t="str">
        <f>IFERROR(VLOOKUP($B89,'NAV plus Dist'!$B:$FD,I$1,FALSE)/VLOOKUP($B88,NAV!$A:$FC,I$1,FALSE)*I90,"")</f>
        <v/>
      </c>
      <c r="J89" s="143" t="str">
        <f>IFERROR(VLOOKUP($B89,'NAV plus Dist'!$B:$FD,J$1,FALSE)/VLOOKUP($B88,NAV!$A:$FC,J$1,FALSE)*J90,"")</f>
        <v/>
      </c>
      <c r="K89" s="143" t="str">
        <f>IFERROR(VLOOKUP($B89,'NAV plus Dist'!$B:$FD,K$1,FALSE)/VLOOKUP($B88,NAV!$A:$FC,K$1,FALSE)*K90,"")</f>
        <v/>
      </c>
      <c r="L89" s="143" t="str">
        <f>IFERROR(VLOOKUP($B89,'NAV plus Dist'!$B:$FD,L$1,FALSE)/VLOOKUP($B88,NAV!$A:$FC,L$1,FALSE)*L90,"")</f>
        <v/>
      </c>
      <c r="M89" s="143" t="str">
        <f>IFERROR(VLOOKUP($B89,'NAV plus Dist'!$B:$FD,M$1,FALSE)/VLOOKUP($B88,NAV!$A:$FC,M$1,FALSE)*M90,"")</f>
        <v/>
      </c>
      <c r="N89" s="143" t="str">
        <f>IFERROR(VLOOKUP($B89,'NAV plus Dist'!$B:$FD,N$1,FALSE)/VLOOKUP($B88,NAV!$A:$FC,N$1,FALSE)*N90,"")</f>
        <v/>
      </c>
      <c r="O89" s="143">
        <f>IFERROR(VLOOKUP($B89,'NAV plus Dist'!$B:$FD,O$1,FALSE)/VLOOKUP($B88,NAV!$A:$FC,O$1,FALSE)*O90,"")</f>
        <v>1.3230983212413603</v>
      </c>
      <c r="P89" s="143">
        <f>IFERROR(VLOOKUP($B89,'NAV plus Dist'!$B:$FD,P$1,FALSE)/VLOOKUP($B88,NAV!$A:$FC,P$1,FALSE)*P90,"")</f>
        <v>1.4698315078538884</v>
      </c>
      <c r="Q89" s="143" t="str">
        <f>IFERROR(VLOOKUP($B89,'NAV plus Dist'!$B:$FD,Q$1,FALSE)/VLOOKUP($B88,NAV!$A:$FC,Q$1,FALSE)*Q90,"")</f>
        <v/>
      </c>
      <c r="R89" s="143" t="str">
        <f>IFERROR(VLOOKUP($B89,'NAV plus Dist'!$B:$FD,R$1,FALSE)/VLOOKUP($B88,NAV!$A:$FC,R$1,FALSE)*R90,"")</f>
        <v/>
      </c>
      <c r="S89" s="143" t="str">
        <f>IFERROR(VLOOKUP($B89,'NAV plus Dist'!$B:$FD,S$1,FALSE)/VLOOKUP($B88,NAV!$A:$FC,S$1,FALSE)*S90,"")</f>
        <v/>
      </c>
      <c r="T89" s="143" t="str">
        <f>IFERROR(VLOOKUP($B89,'NAV plus Dist'!$B:$FD,T$1,FALSE)/VLOOKUP($B88,NAV!$A:$FC,T$1,FALSE)*T90,"")</f>
        <v/>
      </c>
      <c r="U89" s="143" t="str">
        <f>IFERROR(VLOOKUP($B89,'NAV plus Dist'!$B:$FD,U$1,FALSE)/VLOOKUP($B88,NAV!$A:$FC,U$1,FALSE)*U90,"")</f>
        <v/>
      </c>
      <c r="V89" s="143" t="str">
        <f>IFERROR(VLOOKUP($B89,'NAV plus Dist'!$B:$FD,V$1,FALSE)/VLOOKUP($B88,NAV!$A:$FC,V$1,FALSE)*V90,"")</f>
        <v/>
      </c>
      <c r="W89" s="143" t="str">
        <f>IFERROR(VLOOKUP($B89,'NAV plus Dist'!$B:$FD,W$1,FALSE)/VLOOKUP($B88,NAV!$A:$FC,W$1,FALSE)*W90,"")</f>
        <v/>
      </c>
      <c r="X89" s="143" t="str">
        <f>IFERROR(VLOOKUP($B89,'NAV plus Dist'!$B:$FD,X$1,FALSE)/VLOOKUP($B88,NAV!$A:$FC,X$1,FALSE)*X90,"")</f>
        <v/>
      </c>
      <c r="Y89" s="143" t="str">
        <f>IFERROR(VLOOKUP($B89,'NAV plus Dist'!$B:$FD,Y$1,FALSE)/VLOOKUP($B88,NAV!$A:$FC,Y$1,FALSE)*Y90,"")</f>
        <v/>
      </c>
      <c r="Z89" s="143" t="str">
        <f>IFERROR(VLOOKUP($B89,'NAV plus Dist'!$B:$FD,Z$1,FALSE)/VLOOKUP($B88,NAV!$A:$FC,Z$1,FALSE)*Z90,"")</f>
        <v/>
      </c>
      <c r="AA89" s="143">
        <f>IFERROR(VLOOKUP($B89,'NAV plus Dist'!$B:$FD,AA$1,FALSE)/VLOOKUP($B88,NAV!$A:$FC,AA$1,FALSE)*AA90,"")</f>
        <v>2.494623893503694</v>
      </c>
      <c r="AB89" s="143" t="str">
        <f>IFERROR(VLOOKUP($B89,'NAV plus Dist'!$B:$FD,AB$1,FALSE)/VLOOKUP($B88,NAV!$A:$FC,AB$1,FALSE)*AB90,"")</f>
        <v/>
      </c>
      <c r="AC89" s="143">
        <f>IFERROR(VLOOKUP($B89,'NAV plus Dist'!$B:$FD,AC$1,FALSE)/VLOOKUP($B88,NAV!$A:$FC,AC$1,FALSE)*AC90,"")</f>
        <v>2.746112871404673</v>
      </c>
      <c r="AD89" s="143" t="str">
        <f>IFERROR(VLOOKUP($B89,'NAV plus Dist'!$B:$FD,AD$1,FALSE)/VLOOKUP($B88,NAV!$A:$FC,AD$1,FALSE)*AD90,"")</f>
        <v/>
      </c>
      <c r="AE89" s="143" t="str">
        <f>IFERROR(VLOOKUP($B89,'NAV plus Dist'!$B:$FD,AE$1,FALSE)/VLOOKUP($B88,NAV!$A:$FC,AE$1,FALSE)*AE90,"")</f>
        <v/>
      </c>
      <c r="AF89" s="143">
        <f>IFERROR(VLOOKUP($B89,'NAV plus Dist'!$B:$FD,AF$1,FALSE)/VLOOKUP($B88,NAV!$A:$FC,AF$1,FALSE)*AF90,"")</f>
        <v>2.017243981193066</v>
      </c>
      <c r="AG89" s="143" t="str">
        <f>IFERROR(VLOOKUP($B89,'NAV plus Dist'!$B:$FD,AG$1,FALSE)/VLOOKUP($B88,NAV!$A:$FC,AG$1,FALSE)*AG90,"")</f>
        <v/>
      </c>
      <c r="AH89" s="143" t="str">
        <f>IFERROR(VLOOKUP($B89,'NAV plus Dist'!$B:$FD,AH$1,FALSE)/VLOOKUP($B88,NAV!$A:$FC,AH$1,FALSE)*AH90,"")</f>
        <v/>
      </c>
      <c r="AI89" s="143" t="str">
        <f>IFERROR(VLOOKUP($B89,'NAV plus Dist'!$B:$FD,AI$1,FALSE)/VLOOKUP($B88,NAV!$A:$FC,AI$1,FALSE)*AI90,"")</f>
        <v/>
      </c>
      <c r="AJ89" s="143" t="str">
        <f>IFERROR(VLOOKUP($B89,'NAV plus Dist'!$B:$FD,AJ$1,FALSE)/VLOOKUP($B88,NAV!$A:$FC,AJ$1,FALSE)*AJ90,"")</f>
        <v/>
      </c>
      <c r="AK89" s="169" t="str">
        <f>IFERROR(VLOOKUP($B89,'NAV plus Dist'!$B:$FD,AK$1,FALSE)/VLOOKUP($B88,NAV!$A:$FC,AK$1,FALSE)*AK90,"")</f>
        <v/>
      </c>
      <c r="AL89" s="169" t="str">
        <f>IFERROR(VLOOKUP($B89,'NAV plus Dist'!$B:$FD,AL$1,FALSE)/VLOOKUP($B88,NAV!$A:$FC,AL$1,FALSE)*AL90,"")</f>
        <v/>
      </c>
      <c r="AM89" s="143" t="str">
        <f>IFERROR(VLOOKUP($B89,'NAV plus Dist'!$B:$FD,AM$1,FALSE)/VLOOKUP($B88,NAV!$A:$FC,AM$1,FALSE)*AM90,"")</f>
        <v/>
      </c>
      <c r="AN89" s="143" t="str">
        <f>IFERROR(VLOOKUP($B89,'NAV plus Dist'!$B:$FD,AN$1,FALSE)/VLOOKUP($B88,NAV!$A:$FC,AN$1,FALSE)*AN90,"")</f>
        <v/>
      </c>
      <c r="AO89" s="143" t="str">
        <f>IFERROR(VLOOKUP($B89,'NAV plus Dist'!$B:$FD,AO$1,FALSE)/VLOOKUP($B88,NAV!$A:$FC,AO$1,FALSE)*AO90,"")</f>
        <v/>
      </c>
      <c r="AP89" s="170" t="str">
        <f>IFERROR(VLOOKUP($B89,'NAV plus Dist'!$B:$FD,AP$1,FALSE)/VLOOKUP($B88,NAV!$A:$FC,AP$1,FALSE)*AP90,"")</f>
        <v/>
      </c>
      <c r="AQ89" s="143" t="str">
        <f>IFERROR(VLOOKUP($B89,'NAV plus Dist'!$B:$FD,AQ$1,FALSE)/VLOOKUP($B88,NAV!$A:$FC,AQ$1,FALSE)*AQ90,"")</f>
        <v/>
      </c>
      <c r="AR89" s="143" t="str">
        <f>IFERROR(VLOOKUP($B89,'NAV plus Dist'!$B:$FD,AR$1,FALSE)/VLOOKUP($B88,NAV!$A:$FC,AR$1,FALSE)*AR90,"")</f>
        <v/>
      </c>
      <c r="AS89" s="143" t="str">
        <f>IFERROR(VLOOKUP($B89,'NAV plus Dist'!$B:$FD,AS$1,FALSE)/VLOOKUP($B88,NAV!$A:$FC,AS$1,FALSE)*AS90,"")</f>
        <v/>
      </c>
      <c r="AT89" s="143" t="str">
        <f>IFERROR(VLOOKUP($B89,'NAV plus Dist'!$B:$FD,AT$1,FALSE)/VLOOKUP($B88,NAV!$A:$FC,AT$1,FALSE)*AT90,"")</f>
        <v/>
      </c>
      <c r="AU89" s="143" t="str">
        <f>IFERROR(VLOOKUP($B89,'NAV plus Dist'!$B:$FD,AU$1,FALSE)/VLOOKUP($B88,NAV!$A:$FC,AU$1,FALSE)*AU90,"")</f>
        <v/>
      </c>
      <c r="AV89" s="143" t="str">
        <f>IFERROR(VLOOKUP($B89,'NAV plus Dist'!$B:$FD,AV$1,FALSE)/VLOOKUP($B88,NAV!$A:$FC,AV$1,FALSE)*AV90,"")</f>
        <v/>
      </c>
      <c r="AW89" s="143" t="str">
        <f>IFERROR(VLOOKUP($B89,'NAV plus Dist'!$B:$FD,AW$1,FALSE)/VLOOKUP($B88,NAV!$A:$FC,AW$1,FALSE)*AW90,"")</f>
        <v/>
      </c>
      <c r="AX89" s="143" t="str">
        <f>IFERROR(VLOOKUP($B89,'NAV plus Dist'!$B:$FD,AX$1,FALSE)/VLOOKUP($B88,NAV!$A:$FC,AX$1,FALSE)*AX90,"")</f>
        <v/>
      </c>
      <c r="AY89" s="143" t="str">
        <f>IFERROR(VLOOKUP($B89,'NAV plus Dist'!$B:$FD,AY$1,FALSE)/VLOOKUP($B88,NAV!$A:$FC,AY$1,FALSE)*AY90,"")</f>
        <v/>
      </c>
      <c r="AZ89" s="143" t="str">
        <f>IFERROR(VLOOKUP($B89,'NAV plus Dist'!$B:$FD,AZ$1,FALSE)/VLOOKUP($B88,NAV!$A:$FC,AZ$1,FALSE)*AZ90,"")</f>
        <v/>
      </c>
      <c r="BA89" s="143" t="str">
        <f>IFERROR(VLOOKUP($B89,'NAV plus Dist'!$B:$FD,BA$1,FALSE)/VLOOKUP($B88,NAV!$A:$FC,BA$1,FALSE)*BA90,"")</f>
        <v/>
      </c>
      <c r="BB89" s="143" t="str">
        <f>IFERROR(VLOOKUP($B89,'NAV plus Dist'!$B:$FD,BB$1,FALSE)/VLOOKUP($B88,NAV!$A:$FC,BB$1,FALSE)*BB90,"")</f>
        <v/>
      </c>
      <c r="BC89" s="143" t="str">
        <f>IFERROR(VLOOKUP($B89,'NAV plus Dist'!$B:$FD,BC$1,FALSE)/VLOOKUP($B88,NAV!$A:$FC,BC$1,FALSE)*BC90,"")</f>
        <v/>
      </c>
      <c r="BD89" s="143" t="str">
        <f>IFERROR(VLOOKUP($B89,'NAV plus Dist'!$B:$FD,BD$1,FALSE)/VLOOKUP($B88,NAV!$A:$FC,BD$1,FALSE)*BD90,"")</f>
        <v/>
      </c>
      <c r="BE89" s="143" t="str">
        <f>IFERROR(VLOOKUP($B89,'NAV plus Dist'!$B:$FD,BE$1,FALSE)/VLOOKUP($B88,NAV!$A:$FC,BE$1,FALSE)*BE90,"")</f>
        <v/>
      </c>
      <c r="BF89" s="143" t="str">
        <f>IFERROR(VLOOKUP($B89,'NAV plus Dist'!$B:$FD,BF$1,FALSE)/VLOOKUP($B88,NAV!$A:$FC,BF$1,FALSE)*BF90,"")</f>
        <v/>
      </c>
      <c r="BG89" s="143" t="str">
        <f>IFERROR(VLOOKUP($B89,'NAV plus Dist'!$B:$FD,BG$1,FALSE)/VLOOKUP($B88,NAV!$A:$FC,BG$1,FALSE)*BG90,"")</f>
        <v/>
      </c>
      <c r="BH89" s="143" t="str">
        <f>IFERROR(VLOOKUP($B89,'NAV plus Dist'!$B:$FD,BH$1,FALSE)/VLOOKUP($B88,NAV!$A:$FC,BH$1,FALSE)*BH90,"")</f>
        <v/>
      </c>
      <c r="BI89" s="143" t="str">
        <f>IFERROR(VLOOKUP($B89,'NAV plus Dist'!$B:$FD,BI$1,FALSE)/VLOOKUP($B88,NAV!$A:$FC,BI$1,FALSE)*BI90,"")</f>
        <v/>
      </c>
      <c r="BJ89" s="143" t="str">
        <f>IFERROR(VLOOKUP($B89,'NAV plus Dist'!$B:$FD,BJ$1,FALSE)/VLOOKUP($B88,NAV!$A:$FC,BJ$1,FALSE)*BJ90,"")</f>
        <v/>
      </c>
      <c r="BK89" s="143" t="str">
        <f>IFERROR(VLOOKUP($B89,'NAV plus Dist'!$B:$FD,BK$1,FALSE)/VLOOKUP($B88,NAV!$A:$FC,BK$1,FALSE)*BK90,"")</f>
        <v/>
      </c>
      <c r="BL89" s="143" t="str">
        <f>IFERROR(VLOOKUP($B89,'NAV plus Dist'!$B:$FD,BL$1,FALSE)/VLOOKUP($B88,NAV!$A:$FC,BL$1,FALSE)*BL90,"")</f>
        <v/>
      </c>
      <c r="BM89" s="143" t="str">
        <f>IFERROR(VLOOKUP($B89,'NAV plus Dist'!$B:$FD,BM$1,FALSE)/VLOOKUP($B88,NAV!$A:$FC,BM$1,FALSE)*BM90,"")</f>
        <v/>
      </c>
      <c r="BN89" s="143" t="str">
        <f>IFERROR(VLOOKUP($B89,'NAV plus Dist'!$B:$FD,BN$1,FALSE)/VLOOKUP($B88,NAV!$A:$FC,BN$1,FALSE)*BN90,"")</f>
        <v/>
      </c>
      <c r="BO89" s="143" t="str">
        <f>IFERROR(VLOOKUP($B89,'NAV plus Dist'!$B:$FD,BO$1,FALSE)/VLOOKUP($B88,NAV!$A:$FC,BO$1,FALSE)*BO90,"")</f>
        <v/>
      </c>
      <c r="BP89" s="143" t="str">
        <f>IFERROR(VLOOKUP($B89,'NAV plus Dist'!$B:$FD,BP$1,FALSE)/VLOOKUP($B88,NAV!$A:$FC,BP$1,FALSE)*BP90,"")</f>
        <v/>
      </c>
      <c r="BQ89" s="143" t="str">
        <f>IFERROR(VLOOKUP($B89,'NAV plus Dist'!$B:$FD,BQ$1,FALSE)/VLOOKUP($B88,NAV!$A:$FC,BQ$1,FALSE)*BQ90,"")</f>
        <v/>
      </c>
      <c r="BR89" s="143" t="str">
        <f>IFERROR(VLOOKUP($B89,'NAV plus Dist'!$B:$FD,BR$1,FALSE)/VLOOKUP($B88,NAV!$A:$FC,BR$1,FALSE)*BR90,"")</f>
        <v/>
      </c>
      <c r="BS89" s="143" t="str">
        <f>IFERROR(VLOOKUP($B89,'NAV plus Dist'!$B:$FD,BS$1,FALSE)/VLOOKUP($B88,NAV!$A:$FC,BS$1,FALSE)*BS90,"")</f>
        <v/>
      </c>
      <c r="BT89" s="143" t="str">
        <f>IFERROR(VLOOKUP($B89,'NAV plus Dist'!$B:$FD,BT$1,FALSE)/VLOOKUP($B88,NAV!$A:$FC,BT$1,FALSE)*BT90,"")</f>
        <v/>
      </c>
      <c r="BU89" s="143" t="str">
        <f>IFERROR(VLOOKUP($B89,'NAV plus Dist'!$B:$FD,BU$1,FALSE)/VLOOKUP($B88,NAV!$A:$FC,BU$1,FALSE)*BU90,"")</f>
        <v/>
      </c>
      <c r="BV89" s="143" t="str">
        <f>IFERROR(VLOOKUP($B89,'NAV plus Dist'!$B:$FD,BV$1,FALSE)/VLOOKUP($B88,NAV!$A:$FC,BV$1,FALSE)*BV90,"")</f>
        <v/>
      </c>
      <c r="BW89" s="143" t="str">
        <f>IFERROR(VLOOKUP($B89,'NAV plus Dist'!$B:$FD,BW$1,FALSE)/VLOOKUP($B88,NAV!$A:$FC,BW$1,FALSE)*BW90,"")</f>
        <v/>
      </c>
      <c r="BX89" s="143" t="str">
        <f>IFERROR(VLOOKUP($B89,'NAV plus Dist'!$B:$FD,BX$1,FALSE)/VLOOKUP($B88,NAV!$A:$FC,BX$1,FALSE)*BX90,"")</f>
        <v/>
      </c>
      <c r="BY89" s="143" t="str">
        <f>IFERROR(VLOOKUP($B89,'NAV plus Dist'!$B:$FD,BY$1,FALSE)/VLOOKUP($B88,NAV!$A:$FC,BY$1,FALSE)*BY90,"")</f>
        <v/>
      </c>
      <c r="BZ89" s="143" t="str">
        <f>IFERROR(VLOOKUP($B89,'NAV plus Dist'!$B:$FD,BZ$1,FALSE)/VLOOKUP($B88,NAV!$A:$FC,BZ$1,FALSE)*BZ90,"")</f>
        <v/>
      </c>
      <c r="CA89" s="143" t="str">
        <f>IFERROR(VLOOKUP($B89,'NAV plus Dist'!$B:$FD,CA$1,FALSE)/VLOOKUP($B88,NAV!$A:$FC,CA$1,FALSE)*CA90,"")</f>
        <v/>
      </c>
      <c r="CB89" s="143" t="str">
        <f>IFERROR(VLOOKUP($B89,'NAV plus Dist'!$B:$FD,CB$1,FALSE)/VLOOKUP($B88,NAV!$A:$FC,CB$1,FALSE)*CB90,"")</f>
        <v/>
      </c>
      <c r="CC89" s="143" t="str">
        <f>IFERROR(VLOOKUP($B89,'NAV plus Dist'!$B:$FD,CC$1,FALSE)/VLOOKUP($B88,NAV!$A:$FC,CC$1,FALSE)*CC90,"")</f>
        <v/>
      </c>
      <c r="CD89" s="143" t="str">
        <f>IFERROR(VLOOKUP($B89,'NAV plus Dist'!$B:$FD,CD$1,FALSE)/VLOOKUP($B88,NAV!$A:$FC,CD$1,FALSE)*CD90,"")</f>
        <v/>
      </c>
      <c r="CE89" s="143" t="str">
        <f>IFERROR(VLOOKUP($B89,'NAV plus Dist'!$B:$FD,CE$1,FALSE)/VLOOKUP($B88,NAV!$A:$FC,CE$1,FALSE)*CE90,"")</f>
        <v/>
      </c>
      <c r="CF89" s="143" t="str">
        <f>IFERROR(VLOOKUP($B89,'NAV plus Dist'!$B:$FD,CF$1,FALSE)/VLOOKUP($B88,NAV!$A:$FC,CF$1,FALSE)*CF90,"")</f>
        <v/>
      </c>
      <c r="CG89" s="143" t="str">
        <f>IFERROR(VLOOKUP($B89,'NAV plus Dist'!$B:$FD,CG$1,FALSE)/VLOOKUP($B88,NAV!$A:$FC,CG$1,FALSE)*CG90,"")</f>
        <v/>
      </c>
      <c r="CH89" s="143" t="str">
        <f>IFERROR(VLOOKUP($B89,'NAV plus Dist'!$B:$FD,CH$1,FALSE)/VLOOKUP($B88,NAV!$A:$FC,CH$1,FALSE)*CH90,"")</f>
        <v/>
      </c>
      <c r="CI89" s="143" t="str">
        <f>IFERROR(VLOOKUP($B89,'NAV plus Dist'!$B:$FD,CI$1,FALSE)/VLOOKUP($B88,NAV!$A:$FC,CI$1,FALSE)*CI90,"")</f>
        <v/>
      </c>
      <c r="CJ89" s="143" t="str">
        <f>IFERROR(VLOOKUP($B89,'NAV plus Dist'!$B:$FD,CJ$1,FALSE)/VLOOKUP($B88,NAV!$A:$FC,CJ$1,FALSE)*CJ90,"")</f>
        <v/>
      </c>
      <c r="CK89" s="143" t="str">
        <f>IFERROR(VLOOKUP($B89,'NAV plus Dist'!$B:$AAA,CK$1,FALSE)/VLOOKUP($B88,NAV!$A:$AAA,CK$1,FALSE)*CK90,"")</f>
        <v/>
      </c>
      <c r="CL89" s="143" t="str">
        <f>IFERROR(VLOOKUP($B89,'NAV plus Dist'!$B:$AAA,CL$1,FALSE)/VLOOKUP($B88,NAV!$A:$AAA,CL$1,FALSE)*CL90,"")</f>
        <v/>
      </c>
      <c r="CM89" s="143" t="str">
        <f>IFERROR(VLOOKUP($B89,'NAV plus Dist'!$B:$AAA,CM$1,FALSE)/VLOOKUP($B88,NAV!$A:$AAA,CM$1,FALSE)*CM90,"")</f>
        <v/>
      </c>
      <c r="CN89" s="143" t="str">
        <f>IFERROR(VLOOKUP($B89,'NAV plus Dist'!$B:$AAA,CN$1,FALSE)/VLOOKUP($B88,NAV!$A:$AAA,CN$1,FALSE)*CN90,"")</f>
        <v/>
      </c>
      <c r="CO89" s="143" t="str">
        <f>IFERROR(VLOOKUP($B89,'NAV plus Dist'!$B:$AAA,CO$1,FALSE)/VLOOKUP($B88,NAV!$A:$AAA,CO$1,FALSE)*CO90,"")</f>
        <v/>
      </c>
      <c r="CP89" s="143" t="str">
        <f>IFERROR(VLOOKUP($B89,'NAV plus Dist'!$B:$AAA,CP$1,FALSE)/VLOOKUP($B88,NAV!$A:$AAA,CP$1,FALSE)*CP90,"")</f>
        <v/>
      </c>
      <c r="CQ89" s="143" t="str">
        <f>IFERROR(VLOOKUP($B89,'NAV plus Dist'!$B:$AAA,CQ$1,FALSE)/VLOOKUP($B88,NAV!$A:$AAA,CQ$1,FALSE)*CQ90,"")</f>
        <v/>
      </c>
      <c r="CR89" s="143" t="str">
        <f>IFERROR(VLOOKUP($B89,'NAV plus Dist'!$B:$AAA,CR$1,FALSE)/VLOOKUP($B88,NAV!$A:$AAA,CR$1,FALSE)*CR90,"")</f>
        <v/>
      </c>
      <c r="CS89" s="143" t="str">
        <f>IFERROR(VLOOKUP($B89,'NAV plus Dist'!$B:$AAA,CS$1,FALSE)/VLOOKUP($B88,NAV!$A:$AAA,CS$1,FALSE)*CS90,"")</f>
        <v/>
      </c>
      <c r="CT89" s="143" t="str">
        <f>IFERROR(VLOOKUP($B89,'NAV plus Dist'!$B:$AAA,CT$1,FALSE)/VLOOKUP($B88,NAV!$A:$AAA,CT$1,FALSE)*CT90,"")</f>
        <v/>
      </c>
      <c r="CU89" s="143" t="str">
        <f>IFERROR(VLOOKUP($B89,'NAV plus Dist'!$B:$AAA,CU$1,FALSE)/VLOOKUP($B88,NAV!$A:$AAA,CU$1,FALSE)*CU90,"")</f>
        <v/>
      </c>
      <c r="CV89" s="143" t="str">
        <f>IFERROR(VLOOKUP($B89,'NAV plus Dist'!$B:$AAA,CV$1,FALSE)/VLOOKUP($B88,NAV!$A:$AAA,CV$1,FALSE)*CV90,"")</f>
        <v/>
      </c>
      <c r="CW89" s="143" t="str">
        <f>IFERROR(VLOOKUP($B89,'NAV plus Dist'!$B:$AAA,CW$1,FALSE)/VLOOKUP($B88,NAV!$A:$AAA,CW$1,FALSE)*CW90,"")</f>
        <v/>
      </c>
      <c r="CX89" s="143" t="str">
        <f>IFERROR(VLOOKUP($B89,'NAV plus Dist'!$B:$AAA,CX$1,FALSE)/VLOOKUP($B88,NAV!$A:$AAA,CX$1,FALSE)*CX90,"")</f>
        <v/>
      </c>
      <c r="CY89" s="143" t="str">
        <f>IFERROR(VLOOKUP($B89,'NAV plus Dist'!$B:$AAA,CY$1,FALSE)/VLOOKUP($B88,NAV!$A:$AAA,CY$1,FALSE)*CY90,"")</f>
        <v/>
      </c>
      <c r="CZ89" s="143" t="str">
        <f>IFERROR(VLOOKUP($B89,'NAV plus Dist'!$B:$AAA,CZ$1,FALSE)/VLOOKUP($B88,NAV!$A:$AAA,CZ$1,FALSE)*CZ90,"")</f>
        <v/>
      </c>
      <c r="DA89" s="143" t="str">
        <f>IFERROR(VLOOKUP($B89,'NAV plus Dist'!$B:$AAA,DA$1,FALSE)/VLOOKUP($B88,NAV!$A:$AAA,DA$1,FALSE)*DA90,"")</f>
        <v/>
      </c>
      <c r="DB89" s="143" t="str">
        <f>IFERROR(VLOOKUP($B89,'NAV plus Dist'!$B:$AAA,DB$1,FALSE)/VLOOKUP($B88,NAV!$A:$AAA,DB$1,FALSE)*DB90,"")</f>
        <v/>
      </c>
      <c r="DC89" s="143" t="str">
        <f>IFERROR(VLOOKUP($B89,'NAV plus Dist'!$B:$AAA,DC$1,FALSE)/VLOOKUP($B88,NAV!$A:$AAA,DC$1,FALSE)*DC90,"")</f>
        <v/>
      </c>
      <c r="DD89" s="143" t="str">
        <f>IFERROR(VLOOKUP($B89,'NAV plus Dist'!$B:$AAA,DD$1,FALSE)/VLOOKUP($B88,NAV!$A:$AAA,DD$1,FALSE)*DD90,"")</f>
        <v/>
      </c>
      <c r="DE89" s="143" t="str">
        <f>IFERROR(VLOOKUP($B89,'NAV plus Dist'!$B:$AAA,DE$1,FALSE)/VLOOKUP($B88,NAV!$A:$AAA,DE$1,FALSE)*DE90,"")</f>
        <v/>
      </c>
      <c r="DF89" s="143" t="str">
        <f>IFERROR(VLOOKUP($B89,'NAV plus Dist'!$B:$AAA,DF$1,FALSE)/VLOOKUP($B88,NAV!$A:$AAA,DF$1,FALSE)*DF90,"")</f>
        <v/>
      </c>
      <c r="DG89" s="143" t="str">
        <f>IFERROR(VLOOKUP($B89,'NAV plus Dist'!$B:$AAA,DG$1,FALSE)/VLOOKUP($B88,NAV!$A:$AAA,DG$1,FALSE)*DG90,"")</f>
        <v/>
      </c>
      <c r="DH89" s="143" t="str">
        <f>IFERROR(VLOOKUP($B89,'NAV plus Dist'!$B:$AAA,DH$1,FALSE)/VLOOKUP($B88,NAV!$A:$AAA,DH$1,FALSE)*DH90,"")</f>
        <v/>
      </c>
    </row>
    <row r="90" spans="1:112">
      <c r="A90" s="94">
        <f t="shared" si="37"/>
        <v>111</v>
      </c>
      <c r="B90" s="168">
        <f t="shared" si="38"/>
        <v>42704</v>
      </c>
      <c r="C90" s="143">
        <f>IFERROR(VLOOKUP($B90,'NAV plus Dist'!$B:$FD,C$1,FALSE)/VLOOKUP($B89,NAV!$A:$FC,C$1,FALSE)*C91,"")</f>
        <v>4.6300283547762939</v>
      </c>
      <c r="D90" s="143" t="str">
        <f>IFERROR(VLOOKUP($B90,'NAV plus Dist'!$B:$FD,D$1,FALSE)/VLOOKUP($B89,NAV!$A:$FC,D$1,FALSE)*D91,"")</f>
        <v/>
      </c>
      <c r="E90" s="143" t="str">
        <f>IFERROR(VLOOKUP($B90,'NAV plus Dist'!$B:$FD,E$1,FALSE)/VLOOKUP($B89,NAV!$A:$FC,E$1,FALSE)*E91,"")</f>
        <v/>
      </c>
      <c r="F90" s="143" t="str">
        <f>IFERROR(VLOOKUP($B90,'NAV plus Dist'!$B:$FD,F$1,FALSE)/VLOOKUP($B89,NAV!$A:$FC,F$1,FALSE)*F91,"")</f>
        <v/>
      </c>
      <c r="G90" s="143" t="str">
        <f>IFERROR(VLOOKUP($B90,'NAV plus Dist'!$B:$FD,G$1,FALSE)/VLOOKUP($B89,NAV!$A:$FC,G$1,FALSE)*G91,"")</f>
        <v/>
      </c>
      <c r="H90" s="143" t="str">
        <f>IFERROR(VLOOKUP($B90,'NAV plus Dist'!$B:$FD,H$1,FALSE)/VLOOKUP($B89,NAV!$A:$FC,H$1,FALSE)*H91,"")</f>
        <v/>
      </c>
      <c r="I90" s="143" t="str">
        <f>IFERROR(VLOOKUP($B90,'NAV plus Dist'!$B:$FD,I$1,FALSE)/VLOOKUP($B89,NAV!$A:$FC,I$1,FALSE)*I91,"")</f>
        <v/>
      </c>
      <c r="J90" s="143" t="str">
        <f>IFERROR(VLOOKUP($B90,'NAV plus Dist'!$B:$FD,J$1,FALSE)/VLOOKUP($B89,NAV!$A:$FC,J$1,FALSE)*J91,"")</f>
        <v/>
      </c>
      <c r="K90" s="143" t="str">
        <f>IFERROR(VLOOKUP($B90,'NAV plus Dist'!$B:$FD,K$1,FALSE)/VLOOKUP($B89,NAV!$A:$FC,K$1,FALSE)*K91,"")</f>
        <v/>
      </c>
      <c r="L90" s="143" t="str">
        <f>IFERROR(VLOOKUP($B90,'NAV plus Dist'!$B:$FD,L$1,FALSE)/VLOOKUP($B89,NAV!$A:$FC,L$1,FALSE)*L91,"")</f>
        <v/>
      </c>
      <c r="M90" s="143" t="str">
        <f>IFERROR(VLOOKUP($B90,'NAV plus Dist'!$B:$FD,M$1,FALSE)/VLOOKUP($B89,NAV!$A:$FC,M$1,FALSE)*M91,"")</f>
        <v/>
      </c>
      <c r="N90" s="143" t="str">
        <f>IFERROR(VLOOKUP($B90,'NAV plus Dist'!$B:$FD,N$1,FALSE)/VLOOKUP($B89,NAV!$A:$FC,N$1,FALSE)*N91,"")</f>
        <v/>
      </c>
      <c r="O90" s="143">
        <f>IFERROR(VLOOKUP($B90,'NAV plus Dist'!$B:$FD,O$1,FALSE)/VLOOKUP($B89,NAV!$A:$FC,O$1,FALSE)*O91,"")</f>
        <v>1.3339014544356838</v>
      </c>
      <c r="P90" s="143">
        <f>IFERROR(VLOOKUP($B90,'NAV plus Dist'!$B:$FD,P$1,FALSE)/VLOOKUP($B89,NAV!$A:$FC,P$1,FALSE)*P91,"")</f>
        <v>1.484428428217152</v>
      </c>
      <c r="Q90" s="143" t="str">
        <f>IFERROR(VLOOKUP($B90,'NAV plus Dist'!$B:$FD,Q$1,FALSE)/VLOOKUP($B89,NAV!$A:$FC,Q$1,FALSE)*Q91,"")</f>
        <v/>
      </c>
      <c r="R90" s="143" t="str">
        <f>IFERROR(VLOOKUP($B90,'NAV plus Dist'!$B:$FD,R$1,FALSE)/VLOOKUP($B89,NAV!$A:$FC,R$1,FALSE)*R91,"")</f>
        <v/>
      </c>
      <c r="S90" s="143" t="str">
        <f>IFERROR(VLOOKUP($B90,'NAV plus Dist'!$B:$FD,S$1,FALSE)/VLOOKUP($B89,NAV!$A:$FC,S$1,FALSE)*S91,"")</f>
        <v/>
      </c>
      <c r="T90" s="143" t="str">
        <f>IFERROR(VLOOKUP($B90,'NAV plus Dist'!$B:$FD,T$1,FALSE)/VLOOKUP($B89,NAV!$A:$FC,T$1,FALSE)*T91,"")</f>
        <v/>
      </c>
      <c r="U90" s="143" t="str">
        <f>IFERROR(VLOOKUP($B90,'NAV plus Dist'!$B:$FD,U$1,FALSE)/VLOOKUP($B89,NAV!$A:$FC,U$1,FALSE)*U91,"")</f>
        <v/>
      </c>
      <c r="V90" s="143" t="str">
        <f>IFERROR(VLOOKUP($B90,'NAV plus Dist'!$B:$FD,V$1,FALSE)/VLOOKUP($B89,NAV!$A:$FC,V$1,FALSE)*V91,"")</f>
        <v/>
      </c>
      <c r="W90" s="143" t="str">
        <f>IFERROR(VLOOKUP($B90,'NAV plus Dist'!$B:$FD,W$1,FALSE)/VLOOKUP($B89,NAV!$A:$FC,W$1,FALSE)*W91,"")</f>
        <v/>
      </c>
      <c r="X90" s="143" t="str">
        <f>IFERROR(VLOOKUP($B90,'NAV plus Dist'!$B:$FD,X$1,FALSE)/VLOOKUP($B89,NAV!$A:$FC,X$1,FALSE)*X91,"")</f>
        <v/>
      </c>
      <c r="Y90" s="143" t="str">
        <f>IFERROR(VLOOKUP($B90,'NAV plus Dist'!$B:$FD,Y$1,FALSE)/VLOOKUP($B89,NAV!$A:$FC,Y$1,FALSE)*Y91,"")</f>
        <v/>
      </c>
      <c r="Z90" s="143" t="str">
        <f>IFERROR(VLOOKUP($B90,'NAV plus Dist'!$B:$FD,Z$1,FALSE)/VLOOKUP($B89,NAV!$A:$FC,Z$1,FALSE)*Z91,"")</f>
        <v/>
      </c>
      <c r="AA90" s="143">
        <f>IFERROR(VLOOKUP($B90,'NAV plus Dist'!$B:$FD,AA$1,FALSE)/VLOOKUP($B89,NAV!$A:$FC,AA$1,FALSE)*AA91,"")</f>
        <v>2.5274494844182609</v>
      </c>
      <c r="AB90" s="143" t="str">
        <f>IFERROR(VLOOKUP($B90,'NAV plus Dist'!$B:$FD,AB$1,FALSE)/VLOOKUP($B89,NAV!$A:$FC,AB$1,FALSE)*AB91,"")</f>
        <v/>
      </c>
      <c r="AC90" s="143">
        <f>IFERROR(VLOOKUP($B90,'NAV plus Dist'!$B:$FD,AC$1,FALSE)/VLOOKUP($B89,NAV!$A:$FC,AC$1,FALSE)*AC91,"")</f>
        <v>2.7823182326147746</v>
      </c>
      <c r="AD90" s="143" t="str">
        <f>IFERROR(VLOOKUP($B90,'NAV plus Dist'!$B:$FD,AD$1,FALSE)/VLOOKUP($B89,NAV!$A:$FC,AD$1,FALSE)*AD91,"")</f>
        <v/>
      </c>
      <c r="AE90" s="143" t="str">
        <f>IFERROR(VLOOKUP($B90,'NAV plus Dist'!$B:$FD,AE$1,FALSE)/VLOOKUP($B89,NAV!$A:$FC,AE$1,FALSE)*AE91,"")</f>
        <v/>
      </c>
      <c r="AF90" s="143">
        <f>IFERROR(VLOOKUP($B90,'NAV plus Dist'!$B:$FD,AF$1,FALSE)/VLOOKUP($B89,NAV!$A:$FC,AF$1,FALSE)*AF91,"")</f>
        <v>2.1846431259371037</v>
      </c>
      <c r="AG90" s="143" t="str">
        <f>IFERROR(VLOOKUP($B90,'NAV plus Dist'!$B:$FD,AG$1,FALSE)/VLOOKUP($B89,NAV!$A:$FC,AG$1,FALSE)*AG91,"")</f>
        <v/>
      </c>
      <c r="AH90" s="143" t="str">
        <f>IFERROR(VLOOKUP($B90,'NAV plus Dist'!$B:$FD,AH$1,FALSE)/VLOOKUP($B89,NAV!$A:$FC,AH$1,FALSE)*AH91,"")</f>
        <v/>
      </c>
      <c r="AI90" s="143" t="str">
        <f>IFERROR(VLOOKUP($B90,'NAV plus Dist'!$B:$FD,AI$1,FALSE)/VLOOKUP($B89,NAV!$A:$FC,AI$1,FALSE)*AI91,"")</f>
        <v/>
      </c>
      <c r="AJ90" s="143" t="str">
        <f>IFERROR(VLOOKUP($B90,'NAV plus Dist'!$B:$FD,AJ$1,FALSE)/VLOOKUP($B89,NAV!$A:$FC,AJ$1,FALSE)*AJ91,"")</f>
        <v/>
      </c>
      <c r="AK90" s="169" t="str">
        <f>IFERROR(VLOOKUP($B90,'NAV plus Dist'!$B:$FD,AK$1,FALSE)/VLOOKUP($B89,NAV!$A:$FC,AK$1,FALSE)*AK91,"")</f>
        <v/>
      </c>
      <c r="AL90" s="169" t="str">
        <f>IFERROR(VLOOKUP($B90,'NAV plus Dist'!$B:$FD,AL$1,FALSE)/VLOOKUP($B89,NAV!$A:$FC,AL$1,FALSE)*AL91,"")</f>
        <v/>
      </c>
      <c r="AM90" s="143" t="str">
        <f>IFERROR(VLOOKUP($B90,'NAV plus Dist'!$B:$FD,AM$1,FALSE)/VLOOKUP($B89,NAV!$A:$FC,AM$1,FALSE)*AM91,"")</f>
        <v/>
      </c>
      <c r="AN90" s="143" t="str">
        <f>IFERROR(VLOOKUP($B90,'NAV plus Dist'!$B:$FD,AN$1,FALSE)/VLOOKUP($B89,NAV!$A:$FC,AN$1,FALSE)*AN91,"")</f>
        <v/>
      </c>
      <c r="AO90" s="143" t="str">
        <f>IFERROR(VLOOKUP($B90,'NAV plus Dist'!$B:$FD,AO$1,FALSE)/VLOOKUP($B89,NAV!$A:$FC,AO$1,FALSE)*AO91,"")</f>
        <v/>
      </c>
      <c r="AP90" s="170" t="str">
        <f>IFERROR(VLOOKUP($B90,'NAV plus Dist'!$B:$FD,AP$1,FALSE)/VLOOKUP($B89,NAV!$A:$FC,AP$1,FALSE)*AP91,"")</f>
        <v/>
      </c>
      <c r="AQ90" s="143" t="str">
        <f>IFERROR(VLOOKUP($B90,'NAV plus Dist'!$B:$FD,AQ$1,FALSE)/VLOOKUP($B89,NAV!$A:$FC,AQ$1,FALSE)*AQ91,"")</f>
        <v/>
      </c>
      <c r="AR90" s="143" t="str">
        <f>IFERROR(VLOOKUP($B90,'NAV plus Dist'!$B:$FD,AR$1,FALSE)/VLOOKUP($B89,NAV!$A:$FC,AR$1,FALSE)*AR91,"")</f>
        <v/>
      </c>
      <c r="AS90" s="143" t="str">
        <f>IFERROR(VLOOKUP($B90,'NAV plus Dist'!$B:$FD,AS$1,FALSE)/VLOOKUP($B89,NAV!$A:$FC,AS$1,FALSE)*AS91,"")</f>
        <v/>
      </c>
      <c r="AT90" s="143" t="str">
        <f>IFERROR(VLOOKUP($B90,'NAV plus Dist'!$B:$FD,AT$1,FALSE)/VLOOKUP($B89,NAV!$A:$FC,AT$1,FALSE)*AT91,"")</f>
        <v/>
      </c>
      <c r="AU90" s="143" t="str">
        <f>IFERROR(VLOOKUP($B90,'NAV plus Dist'!$B:$FD,AU$1,FALSE)/VLOOKUP($B89,NAV!$A:$FC,AU$1,FALSE)*AU91,"")</f>
        <v/>
      </c>
      <c r="AV90" s="143" t="str">
        <f>IFERROR(VLOOKUP($B90,'NAV plus Dist'!$B:$FD,AV$1,FALSE)/VLOOKUP($B89,NAV!$A:$FC,AV$1,FALSE)*AV91,"")</f>
        <v/>
      </c>
      <c r="AW90" s="143" t="str">
        <f>IFERROR(VLOOKUP($B90,'NAV plus Dist'!$B:$FD,AW$1,FALSE)/VLOOKUP($B89,NAV!$A:$FC,AW$1,FALSE)*AW91,"")</f>
        <v/>
      </c>
      <c r="AX90" s="143" t="str">
        <f>IFERROR(VLOOKUP($B90,'NAV plus Dist'!$B:$FD,AX$1,FALSE)/VLOOKUP($B89,NAV!$A:$FC,AX$1,FALSE)*AX91,"")</f>
        <v/>
      </c>
      <c r="AY90" s="143" t="str">
        <f>IFERROR(VLOOKUP($B90,'NAV plus Dist'!$B:$FD,AY$1,FALSE)/VLOOKUP($B89,NAV!$A:$FC,AY$1,FALSE)*AY91,"")</f>
        <v/>
      </c>
      <c r="AZ90" s="143" t="str">
        <f>IFERROR(VLOOKUP($B90,'NAV plus Dist'!$B:$FD,AZ$1,FALSE)/VLOOKUP($B89,NAV!$A:$FC,AZ$1,FALSE)*AZ91,"")</f>
        <v/>
      </c>
      <c r="BA90" s="143" t="str">
        <f>IFERROR(VLOOKUP($B90,'NAV plus Dist'!$B:$FD,BA$1,FALSE)/VLOOKUP($B89,NAV!$A:$FC,BA$1,FALSE)*BA91,"")</f>
        <v/>
      </c>
      <c r="BB90" s="143" t="str">
        <f>IFERROR(VLOOKUP($B90,'NAV plus Dist'!$B:$FD,BB$1,FALSE)/VLOOKUP($B89,NAV!$A:$FC,BB$1,FALSE)*BB91,"")</f>
        <v/>
      </c>
      <c r="BC90" s="143" t="str">
        <f>IFERROR(VLOOKUP($B90,'NAV plus Dist'!$B:$FD,BC$1,FALSE)/VLOOKUP($B89,NAV!$A:$FC,BC$1,FALSE)*BC91,"")</f>
        <v/>
      </c>
      <c r="BD90" s="143" t="str">
        <f>IFERROR(VLOOKUP($B90,'NAV plus Dist'!$B:$FD,BD$1,FALSE)/VLOOKUP($B89,NAV!$A:$FC,BD$1,FALSE)*BD91,"")</f>
        <v/>
      </c>
      <c r="BE90" s="143" t="str">
        <f>IFERROR(VLOOKUP($B90,'NAV plus Dist'!$B:$FD,BE$1,FALSE)/VLOOKUP($B89,NAV!$A:$FC,BE$1,FALSE)*BE91,"")</f>
        <v/>
      </c>
      <c r="BF90" s="143" t="str">
        <f>IFERROR(VLOOKUP($B90,'NAV plus Dist'!$B:$FD,BF$1,FALSE)/VLOOKUP($B89,NAV!$A:$FC,BF$1,FALSE)*BF91,"")</f>
        <v/>
      </c>
      <c r="BG90" s="143" t="str">
        <f>IFERROR(VLOOKUP($B90,'NAV plus Dist'!$B:$FD,BG$1,FALSE)/VLOOKUP($B89,NAV!$A:$FC,BG$1,FALSE)*BG91,"")</f>
        <v/>
      </c>
      <c r="BH90" s="143" t="str">
        <f>IFERROR(VLOOKUP($B90,'NAV plus Dist'!$B:$FD,BH$1,FALSE)/VLOOKUP($B89,NAV!$A:$FC,BH$1,FALSE)*BH91,"")</f>
        <v/>
      </c>
      <c r="BI90" s="143" t="str">
        <f>IFERROR(VLOOKUP($B90,'NAV plus Dist'!$B:$FD,BI$1,FALSE)/VLOOKUP($B89,NAV!$A:$FC,BI$1,FALSE)*BI91,"")</f>
        <v/>
      </c>
      <c r="BJ90" s="143" t="str">
        <f>IFERROR(VLOOKUP($B90,'NAV plus Dist'!$B:$FD,BJ$1,FALSE)/VLOOKUP($B89,NAV!$A:$FC,BJ$1,FALSE)*BJ91,"")</f>
        <v/>
      </c>
      <c r="BK90" s="143" t="str">
        <f>IFERROR(VLOOKUP($B90,'NAV plus Dist'!$B:$FD,BK$1,FALSE)/VLOOKUP($B89,NAV!$A:$FC,BK$1,FALSE)*BK91,"")</f>
        <v/>
      </c>
      <c r="BL90" s="143" t="str">
        <f>IFERROR(VLOOKUP($B90,'NAV plus Dist'!$B:$FD,BL$1,FALSE)/VLOOKUP($B89,NAV!$A:$FC,BL$1,FALSE)*BL91,"")</f>
        <v/>
      </c>
      <c r="BM90" s="143" t="str">
        <f>IFERROR(VLOOKUP($B90,'NAV plus Dist'!$B:$FD,BM$1,FALSE)/VLOOKUP($B89,NAV!$A:$FC,BM$1,FALSE)*BM91,"")</f>
        <v/>
      </c>
      <c r="BN90" s="143" t="str">
        <f>IFERROR(VLOOKUP($B90,'NAV plus Dist'!$B:$FD,BN$1,FALSE)/VLOOKUP($B89,NAV!$A:$FC,BN$1,FALSE)*BN91,"")</f>
        <v/>
      </c>
      <c r="BO90" s="143" t="str">
        <f>IFERROR(VLOOKUP($B90,'NAV plus Dist'!$B:$FD,BO$1,FALSE)/VLOOKUP($B89,NAV!$A:$FC,BO$1,FALSE)*BO91,"")</f>
        <v/>
      </c>
      <c r="BP90" s="143" t="str">
        <f>IFERROR(VLOOKUP($B90,'NAV plus Dist'!$B:$FD,BP$1,FALSE)/VLOOKUP($B89,NAV!$A:$FC,BP$1,FALSE)*BP91,"")</f>
        <v/>
      </c>
      <c r="BQ90" s="143" t="str">
        <f>IFERROR(VLOOKUP($B90,'NAV plus Dist'!$B:$FD,BQ$1,FALSE)/VLOOKUP($B89,NAV!$A:$FC,BQ$1,FALSE)*BQ91,"")</f>
        <v/>
      </c>
      <c r="BR90" s="143" t="str">
        <f>IFERROR(VLOOKUP($B90,'NAV plus Dist'!$B:$FD,BR$1,FALSE)/VLOOKUP($B89,NAV!$A:$FC,BR$1,FALSE)*BR91,"")</f>
        <v/>
      </c>
      <c r="BS90" s="143" t="str">
        <f>IFERROR(VLOOKUP($B90,'NAV plus Dist'!$B:$FD,BS$1,FALSE)/VLOOKUP($B89,NAV!$A:$FC,BS$1,FALSE)*BS91,"")</f>
        <v/>
      </c>
      <c r="BT90" s="143" t="str">
        <f>IFERROR(VLOOKUP($B90,'NAV plus Dist'!$B:$FD,BT$1,FALSE)/VLOOKUP($B89,NAV!$A:$FC,BT$1,FALSE)*BT91,"")</f>
        <v/>
      </c>
      <c r="BU90" s="143" t="str">
        <f>IFERROR(VLOOKUP($B90,'NAV plus Dist'!$B:$FD,BU$1,FALSE)/VLOOKUP($B89,NAV!$A:$FC,BU$1,FALSE)*BU91,"")</f>
        <v/>
      </c>
      <c r="BV90" s="143" t="str">
        <f>IFERROR(VLOOKUP($B90,'NAV plus Dist'!$B:$FD,BV$1,FALSE)/VLOOKUP($B89,NAV!$A:$FC,BV$1,FALSE)*BV91,"")</f>
        <v/>
      </c>
      <c r="BW90" s="143" t="str">
        <f>IFERROR(VLOOKUP($B90,'NAV plus Dist'!$B:$FD,BW$1,FALSE)/VLOOKUP($B89,NAV!$A:$FC,BW$1,FALSE)*BW91,"")</f>
        <v/>
      </c>
      <c r="BX90" s="143" t="str">
        <f>IFERROR(VLOOKUP($B90,'NAV plus Dist'!$B:$FD,BX$1,FALSE)/VLOOKUP($B89,NAV!$A:$FC,BX$1,FALSE)*BX91,"")</f>
        <v/>
      </c>
      <c r="BY90" s="143" t="str">
        <f>IFERROR(VLOOKUP($B90,'NAV plus Dist'!$B:$FD,BY$1,FALSE)/VLOOKUP($B89,NAV!$A:$FC,BY$1,FALSE)*BY91,"")</f>
        <v/>
      </c>
      <c r="BZ90" s="143" t="str">
        <f>IFERROR(VLOOKUP($B90,'NAV plus Dist'!$B:$FD,BZ$1,FALSE)/VLOOKUP($B89,NAV!$A:$FC,BZ$1,FALSE)*BZ91,"")</f>
        <v/>
      </c>
      <c r="CA90" s="143" t="str">
        <f>IFERROR(VLOOKUP($B90,'NAV plus Dist'!$B:$FD,CA$1,FALSE)/VLOOKUP($B89,NAV!$A:$FC,CA$1,FALSE)*CA91,"")</f>
        <v/>
      </c>
      <c r="CB90" s="143" t="str">
        <f>IFERROR(VLOOKUP($B90,'NAV plus Dist'!$B:$FD,CB$1,FALSE)/VLOOKUP($B89,NAV!$A:$FC,CB$1,FALSE)*CB91,"")</f>
        <v/>
      </c>
      <c r="CC90" s="143" t="str">
        <f>IFERROR(VLOOKUP($B90,'NAV plus Dist'!$B:$FD,CC$1,FALSE)/VLOOKUP($B89,NAV!$A:$FC,CC$1,FALSE)*CC91,"")</f>
        <v/>
      </c>
      <c r="CD90" s="143" t="str">
        <f>IFERROR(VLOOKUP($B90,'NAV plus Dist'!$B:$FD,CD$1,FALSE)/VLOOKUP($B89,NAV!$A:$FC,CD$1,FALSE)*CD91,"")</f>
        <v/>
      </c>
      <c r="CE90" s="143" t="str">
        <f>IFERROR(VLOOKUP($B90,'NAV plus Dist'!$B:$FD,CE$1,FALSE)/VLOOKUP($B89,NAV!$A:$FC,CE$1,FALSE)*CE91,"")</f>
        <v/>
      </c>
      <c r="CF90" s="143" t="str">
        <f>IFERROR(VLOOKUP($B90,'NAV plus Dist'!$B:$FD,CF$1,FALSE)/VLOOKUP($B89,NAV!$A:$FC,CF$1,FALSE)*CF91,"")</f>
        <v/>
      </c>
      <c r="CG90" s="143" t="str">
        <f>IFERROR(VLOOKUP($B90,'NAV plus Dist'!$B:$FD,CG$1,FALSE)/VLOOKUP($B89,NAV!$A:$FC,CG$1,FALSE)*CG91,"")</f>
        <v/>
      </c>
      <c r="CH90" s="143" t="str">
        <f>IFERROR(VLOOKUP($B90,'NAV plus Dist'!$B:$FD,CH$1,FALSE)/VLOOKUP($B89,NAV!$A:$FC,CH$1,FALSE)*CH91,"")</f>
        <v/>
      </c>
      <c r="CI90" s="143" t="str">
        <f>IFERROR(VLOOKUP($B90,'NAV plus Dist'!$B:$FD,CI$1,FALSE)/VLOOKUP($B89,NAV!$A:$FC,CI$1,FALSE)*CI91,"")</f>
        <v/>
      </c>
      <c r="CJ90" s="143" t="str">
        <f>IFERROR(VLOOKUP($B90,'NAV plus Dist'!$B:$FD,CJ$1,FALSE)/VLOOKUP($B89,NAV!$A:$FC,CJ$1,FALSE)*CJ91,"")</f>
        <v/>
      </c>
      <c r="CK90" s="143" t="str">
        <f>IFERROR(VLOOKUP($B90,'NAV plus Dist'!$B:$AAA,CK$1,FALSE)/VLOOKUP($B89,NAV!$A:$AAA,CK$1,FALSE)*CK91,"")</f>
        <v/>
      </c>
      <c r="CL90" s="143" t="str">
        <f>IFERROR(VLOOKUP($B90,'NAV plus Dist'!$B:$AAA,CL$1,FALSE)/VLOOKUP($B89,NAV!$A:$AAA,CL$1,FALSE)*CL91,"")</f>
        <v/>
      </c>
      <c r="CM90" s="143" t="str">
        <f>IFERROR(VLOOKUP($B90,'NAV plus Dist'!$B:$AAA,CM$1,FALSE)/VLOOKUP($B89,NAV!$A:$AAA,CM$1,FALSE)*CM91,"")</f>
        <v/>
      </c>
      <c r="CN90" s="143" t="str">
        <f>IFERROR(VLOOKUP($B90,'NAV plus Dist'!$B:$AAA,CN$1,FALSE)/VLOOKUP($B89,NAV!$A:$AAA,CN$1,FALSE)*CN91,"")</f>
        <v/>
      </c>
      <c r="CO90" s="143" t="str">
        <f>IFERROR(VLOOKUP($B90,'NAV plus Dist'!$B:$AAA,CO$1,FALSE)/VLOOKUP($B89,NAV!$A:$AAA,CO$1,FALSE)*CO91,"")</f>
        <v/>
      </c>
      <c r="CP90" s="143" t="str">
        <f>IFERROR(VLOOKUP($B90,'NAV plus Dist'!$B:$AAA,CP$1,FALSE)/VLOOKUP($B89,NAV!$A:$AAA,CP$1,FALSE)*CP91,"")</f>
        <v/>
      </c>
      <c r="CQ90" s="143" t="str">
        <f>IFERROR(VLOOKUP($B90,'NAV plus Dist'!$B:$AAA,CQ$1,FALSE)/VLOOKUP($B89,NAV!$A:$AAA,CQ$1,FALSE)*CQ91,"")</f>
        <v/>
      </c>
      <c r="CR90" s="143" t="str">
        <f>IFERROR(VLOOKUP($B90,'NAV plus Dist'!$B:$AAA,CR$1,FALSE)/VLOOKUP($B89,NAV!$A:$AAA,CR$1,FALSE)*CR91,"")</f>
        <v/>
      </c>
      <c r="CS90" s="143" t="str">
        <f>IFERROR(VLOOKUP($B90,'NAV plus Dist'!$B:$AAA,CS$1,FALSE)/VLOOKUP($B89,NAV!$A:$AAA,CS$1,FALSE)*CS91,"")</f>
        <v/>
      </c>
      <c r="CT90" s="143" t="str">
        <f>IFERROR(VLOOKUP($B90,'NAV plus Dist'!$B:$AAA,CT$1,FALSE)/VLOOKUP($B89,NAV!$A:$AAA,CT$1,FALSE)*CT91,"")</f>
        <v/>
      </c>
      <c r="CU90" s="143" t="str">
        <f>IFERROR(VLOOKUP($B90,'NAV plus Dist'!$B:$AAA,CU$1,FALSE)/VLOOKUP($B89,NAV!$A:$AAA,CU$1,FALSE)*CU91,"")</f>
        <v/>
      </c>
      <c r="CV90" s="143" t="str">
        <f>IFERROR(VLOOKUP($B90,'NAV plus Dist'!$B:$AAA,CV$1,FALSE)/VLOOKUP($B89,NAV!$A:$AAA,CV$1,FALSE)*CV91,"")</f>
        <v/>
      </c>
      <c r="CW90" s="143" t="str">
        <f>IFERROR(VLOOKUP($B90,'NAV plus Dist'!$B:$AAA,CW$1,FALSE)/VLOOKUP($B89,NAV!$A:$AAA,CW$1,FALSE)*CW91,"")</f>
        <v/>
      </c>
      <c r="CX90" s="143" t="str">
        <f>IFERROR(VLOOKUP($B90,'NAV plus Dist'!$B:$AAA,CX$1,FALSE)/VLOOKUP($B89,NAV!$A:$AAA,CX$1,FALSE)*CX91,"")</f>
        <v/>
      </c>
      <c r="CY90" s="143" t="str">
        <f>IFERROR(VLOOKUP($B90,'NAV plus Dist'!$B:$AAA,CY$1,FALSE)/VLOOKUP($B89,NAV!$A:$AAA,CY$1,FALSE)*CY91,"")</f>
        <v/>
      </c>
      <c r="CZ90" s="143" t="str">
        <f>IFERROR(VLOOKUP($B90,'NAV plus Dist'!$B:$AAA,CZ$1,FALSE)/VLOOKUP($B89,NAV!$A:$AAA,CZ$1,FALSE)*CZ91,"")</f>
        <v/>
      </c>
      <c r="DA90" s="143" t="str">
        <f>IFERROR(VLOOKUP($B90,'NAV plus Dist'!$B:$AAA,DA$1,FALSE)/VLOOKUP($B89,NAV!$A:$AAA,DA$1,FALSE)*DA91,"")</f>
        <v/>
      </c>
      <c r="DB90" s="143" t="str">
        <f>IFERROR(VLOOKUP($B90,'NAV plus Dist'!$B:$AAA,DB$1,FALSE)/VLOOKUP($B89,NAV!$A:$AAA,DB$1,FALSE)*DB91,"")</f>
        <v/>
      </c>
      <c r="DC90" s="143" t="str">
        <f>IFERROR(VLOOKUP($B90,'NAV plus Dist'!$B:$AAA,DC$1,FALSE)/VLOOKUP($B89,NAV!$A:$AAA,DC$1,FALSE)*DC91,"")</f>
        <v/>
      </c>
      <c r="DD90" s="143" t="str">
        <f>IFERROR(VLOOKUP($B90,'NAV plus Dist'!$B:$AAA,DD$1,FALSE)/VLOOKUP($B89,NAV!$A:$AAA,DD$1,FALSE)*DD91,"")</f>
        <v/>
      </c>
      <c r="DE90" s="143" t="str">
        <f>IFERROR(VLOOKUP($B90,'NAV plus Dist'!$B:$AAA,DE$1,FALSE)/VLOOKUP($B89,NAV!$A:$AAA,DE$1,FALSE)*DE91,"")</f>
        <v/>
      </c>
      <c r="DF90" s="143" t="str">
        <f>IFERROR(VLOOKUP($B90,'NAV plus Dist'!$B:$AAA,DF$1,FALSE)/VLOOKUP($B89,NAV!$A:$AAA,DF$1,FALSE)*DF91,"")</f>
        <v/>
      </c>
      <c r="DG90" s="143" t="str">
        <f>IFERROR(VLOOKUP($B90,'NAV plus Dist'!$B:$AAA,DG$1,FALSE)/VLOOKUP($B89,NAV!$A:$AAA,DG$1,FALSE)*DG91,"")</f>
        <v/>
      </c>
      <c r="DH90" s="143" t="str">
        <f>IFERROR(VLOOKUP($B90,'NAV plus Dist'!$B:$AAA,DH$1,FALSE)/VLOOKUP($B89,NAV!$A:$AAA,DH$1,FALSE)*DH91,"")</f>
        <v/>
      </c>
    </row>
    <row r="91" spans="1:112">
      <c r="A91" s="94">
        <f t="shared" si="37"/>
        <v>110</v>
      </c>
      <c r="B91" s="168">
        <f t="shared" si="38"/>
        <v>42735</v>
      </c>
      <c r="C91" s="143">
        <f>IFERROR(VLOOKUP($B91,'NAV plus Dist'!$B:$FD,C$1,FALSE)/VLOOKUP($B90,NAV!$A:$FC,C$1,FALSE)*C92,"")</f>
        <v>4.633123143064573</v>
      </c>
      <c r="D91" s="143" t="str">
        <f>IFERROR(VLOOKUP($B91,'NAV plus Dist'!$B:$FD,D$1,FALSE)/VLOOKUP($B90,NAV!$A:$FC,D$1,FALSE)*D92,"")</f>
        <v/>
      </c>
      <c r="E91" s="143" t="str">
        <f>IFERROR(VLOOKUP($B91,'NAV plus Dist'!$B:$FD,E$1,FALSE)/VLOOKUP($B90,NAV!$A:$FC,E$1,FALSE)*E92,"")</f>
        <v/>
      </c>
      <c r="F91" s="143" t="str">
        <f>IFERROR(VLOOKUP($B91,'NAV plus Dist'!$B:$FD,F$1,FALSE)/VLOOKUP($B90,NAV!$A:$FC,F$1,FALSE)*F92,"")</f>
        <v/>
      </c>
      <c r="G91" s="143" t="str">
        <f>IFERROR(VLOOKUP($B91,'NAV plus Dist'!$B:$FD,G$1,FALSE)/VLOOKUP($B90,NAV!$A:$FC,G$1,FALSE)*G92,"")</f>
        <v/>
      </c>
      <c r="H91" s="143" t="str">
        <f>IFERROR(VLOOKUP($B91,'NAV plus Dist'!$B:$FD,H$1,FALSE)/VLOOKUP($B90,NAV!$A:$FC,H$1,FALSE)*H92,"")</f>
        <v/>
      </c>
      <c r="I91" s="143" t="str">
        <f>IFERROR(VLOOKUP($B91,'NAV plus Dist'!$B:$FD,I$1,FALSE)/VLOOKUP($B90,NAV!$A:$FC,I$1,FALSE)*I92,"")</f>
        <v/>
      </c>
      <c r="J91" s="143" t="str">
        <f>IFERROR(VLOOKUP($B91,'NAV plus Dist'!$B:$FD,J$1,FALSE)/VLOOKUP($B90,NAV!$A:$FC,J$1,FALSE)*J92,"")</f>
        <v/>
      </c>
      <c r="K91" s="143" t="str">
        <f>IFERROR(VLOOKUP($B91,'NAV plus Dist'!$B:$FD,K$1,FALSE)/VLOOKUP($B90,NAV!$A:$FC,K$1,FALSE)*K92,"")</f>
        <v/>
      </c>
      <c r="L91" s="143" t="str">
        <f>IFERROR(VLOOKUP($B91,'NAV plus Dist'!$B:$FD,L$1,FALSE)/VLOOKUP($B90,NAV!$A:$FC,L$1,FALSE)*L92,"")</f>
        <v/>
      </c>
      <c r="M91" s="143" t="str">
        <f>IFERROR(VLOOKUP($B91,'NAV plus Dist'!$B:$FD,M$1,FALSE)/VLOOKUP($B90,NAV!$A:$FC,M$1,FALSE)*M92,"")</f>
        <v/>
      </c>
      <c r="N91" s="143" t="str">
        <f>IFERROR(VLOOKUP($B91,'NAV plus Dist'!$B:$FD,N$1,FALSE)/VLOOKUP($B90,NAV!$A:$FC,N$1,FALSE)*N92,"")</f>
        <v/>
      </c>
      <c r="O91" s="143">
        <f>IFERROR(VLOOKUP($B91,'NAV plus Dist'!$B:$FD,O$1,FALSE)/VLOOKUP($B90,NAV!$A:$FC,O$1,FALSE)*O92,"")</f>
        <v>1.2453844114993271</v>
      </c>
      <c r="P91" s="143">
        <f>IFERROR(VLOOKUP($B91,'NAV plus Dist'!$B:$FD,P$1,FALSE)/VLOOKUP($B90,NAV!$A:$FC,P$1,FALSE)*P92,"")</f>
        <v>1.3870364429497133</v>
      </c>
      <c r="Q91" s="143" t="str">
        <f>IFERROR(VLOOKUP($B91,'NAV plus Dist'!$B:$FD,Q$1,FALSE)/VLOOKUP($B90,NAV!$A:$FC,Q$1,FALSE)*Q92,"")</f>
        <v/>
      </c>
      <c r="R91" s="143" t="str">
        <f>IFERROR(VLOOKUP($B91,'NAV plus Dist'!$B:$FD,R$1,FALSE)/VLOOKUP($B90,NAV!$A:$FC,R$1,FALSE)*R92,"")</f>
        <v/>
      </c>
      <c r="S91" s="143" t="str">
        <f>IFERROR(VLOOKUP($B91,'NAV plus Dist'!$B:$FD,S$1,FALSE)/VLOOKUP($B90,NAV!$A:$FC,S$1,FALSE)*S92,"")</f>
        <v/>
      </c>
      <c r="T91" s="143" t="str">
        <f>IFERROR(VLOOKUP($B91,'NAV plus Dist'!$B:$FD,T$1,FALSE)/VLOOKUP($B90,NAV!$A:$FC,T$1,FALSE)*T92,"")</f>
        <v/>
      </c>
      <c r="U91" s="143" t="str">
        <f>IFERROR(VLOOKUP($B91,'NAV plus Dist'!$B:$FD,U$1,FALSE)/VLOOKUP($B90,NAV!$A:$FC,U$1,FALSE)*U92,"")</f>
        <v/>
      </c>
      <c r="V91" s="143" t="str">
        <f>IFERROR(VLOOKUP($B91,'NAV plus Dist'!$B:$FD,V$1,FALSE)/VLOOKUP($B90,NAV!$A:$FC,V$1,FALSE)*V92,"")</f>
        <v/>
      </c>
      <c r="W91" s="143" t="str">
        <f>IFERROR(VLOOKUP($B91,'NAV plus Dist'!$B:$FD,W$1,FALSE)/VLOOKUP($B90,NAV!$A:$FC,W$1,FALSE)*W92,"")</f>
        <v/>
      </c>
      <c r="X91" s="143" t="str">
        <f>IFERROR(VLOOKUP($B91,'NAV plus Dist'!$B:$FD,X$1,FALSE)/VLOOKUP($B90,NAV!$A:$FC,X$1,FALSE)*X92,"")</f>
        <v/>
      </c>
      <c r="Y91" s="143" t="str">
        <f>IFERROR(VLOOKUP($B91,'NAV plus Dist'!$B:$FD,Y$1,FALSE)/VLOOKUP($B90,NAV!$A:$FC,Y$1,FALSE)*Y92,"")</f>
        <v/>
      </c>
      <c r="Z91" s="143" t="str">
        <f>IFERROR(VLOOKUP($B91,'NAV plus Dist'!$B:$FD,Z$1,FALSE)/VLOOKUP($B90,NAV!$A:$FC,Z$1,FALSE)*Z92,"")</f>
        <v/>
      </c>
      <c r="AA91" s="143">
        <f>IFERROR(VLOOKUP($B91,'NAV plus Dist'!$B:$FD,AA$1,FALSE)/VLOOKUP($B90,NAV!$A:$FC,AA$1,FALSE)*AA92,"")</f>
        <v>2.4455567415173864</v>
      </c>
      <c r="AB91" s="143" t="str">
        <f>IFERROR(VLOOKUP($B91,'NAV plus Dist'!$B:$FD,AB$1,FALSE)/VLOOKUP($B90,NAV!$A:$FC,AB$1,FALSE)*AB92,"")</f>
        <v/>
      </c>
      <c r="AC91" s="143">
        <f>IFERROR(VLOOKUP($B91,'NAV plus Dist'!$B:$FD,AC$1,FALSE)/VLOOKUP($B90,NAV!$A:$FC,AC$1,FALSE)*AC92,"")</f>
        <v>2.6930263099409402</v>
      </c>
      <c r="AD91" s="143" t="str">
        <f>IFERROR(VLOOKUP($B91,'NAV plus Dist'!$B:$FD,AD$1,FALSE)/VLOOKUP($B90,NAV!$A:$FC,AD$1,FALSE)*AD92,"")</f>
        <v/>
      </c>
      <c r="AE91" s="143" t="str">
        <f>IFERROR(VLOOKUP($B91,'NAV plus Dist'!$B:$FD,AE$1,FALSE)/VLOOKUP($B90,NAV!$A:$FC,AE$1,FALSE)*AE92,"")</f>
        <v/>
      </c>
      <c r="AF91" s="143">
        <f>IFERROR(VLOOKUP($B91,'NAV plus Dist'!$B:$FD,AF$1,FALSE)/VLOOKUP($B90,NAV!$A:$FC,AF$1,FALSE)*AF92,"")</f>
        <v>2.1764532475246878</v>
      </c>
      <c r="AG91" s="143" t="str">
        <f>IFERROR(VLOOKUP($B91,'NAV plus Dist'!$B:$FD,AG$1,FALSE)/VLOOKUP($B90,NAV!$A:$FC,AG$1,FALSE)*AG92,"")</f>
        <v/>
      </c>
      <c r="AH91" s="143" t="str">
        <f>IFERROR(VLOOKUP($B91,'NAV plus Dist'!$B:$FD,AH$1,FALSE)/VLOOKUP($B90,NAV!$A:$FC,AH$1,FALSE)*AH92,"")</f>
        <v/>
      </c>
      <c r="AI91" s="143" t="str">
        <f>IFERROR(VLOOKUP($B91,'NAV plus Dist'!$B:$FD,AI$1,FALSE)/VLOOKUP($B90,NAV!$A:$FC,AI$1,FALSE)*AI92,"")</f>
        <v/>
      </c>
      <c r="AJ91" s="143" t="str">
        <f>IFERROR(VLOOKUP($B91,'NAV plus Dist'!$B:$FD,AJ$1,FALSE)/VLOOKUP($B90,NAV!$A:$FC,AJ$1,FALSE)*AJ92,"")</f>
        <v/>
      </c>
      <c r="AK91" s="169" t="str">
        <f>IFERROR(VLOOKUP($B91,'NAV plus Dist'!$B:$FD,AK$1,FALSE)/VLOOKUP($B90,NAV!$A:$FC,AK$1,FALSE)*AK92,"")</f>
        <v/>
      </c>
      <c r="AL91" s="169" t="str">
        <f>IFERROR(VLOOKUP($B91,'NAV plus Dist'!$B:$FD,AL$1,FALSE)/VLOOKUP($B90,NAV!$A:$FC,AL$1,FALSE)*AL92,"")</f>
        <v/>
      </c>
      <c r="AM91" s="143" t="str">
        <f>IFERROR(VLOOKUP($B91,'NAV plus Dist'!$B:$FD,AM$1,FALSE)/VLOOKUP($B90,NAV!$A:$FC,AM$1,FALSE)*AM92,"")</f>
        <v/>
      </c>
      <c r="AN91" s="143" t="str">
        <f>IFERROR(VLOOKUP($B91,'NAV plus Dist'!$B:$FD,AN$1,FALSE)/VLOOKUP($B90,NAV!$A:$FC,AN$1,FALSE)*AN92,"")</f>
        <v/>
      </c>
      <c r="AO91" s="143" t="str">
        <f>IFERROR(VLOOKUP($B91,'NAV plus Dist'!$B:$FD,AO$1,FALSE)/VLOOKUP($B90,NAV!$A:$FC,AO$1,FALSE)*AO92,"")</f>
        <v/>
      </c>
      <c r="AP91" s="170" t="str">
        <f>IFERROR(VLOOKUP($B91,'NAV plus Dist'!$B:$FD,AP$1,FALSE)/VLOOKUP($B90,NAV!$A:$FC,AP$1,FALSE)*AP92,"")</f>
        <v/>
      </c>
      <c r="AQ91" s="143" t="str">
        <f>IFERROR(VLOOKUP($B91,'NAV plus Dist'!$B:$FD,AQ$1,FALSE)/VLOOKUP($B90,NAV!$A:$FC,AQ$1,FALSE)*AQ92,"")</f>
        <v/>
      </c>
      <c r="AR91" s="143" t="str">
        <f>IFERROR(VLOOKUP($B91,'NAV plus Dist'!$B:$FD,AR$1,FALSE)/VLOOKUP($B90,NAV!$A:$FC,AR$1,FALSE)*AR92,"")</f>
        <v/>
      </c>
      <c r="AS91" s="143" t="str">
        <f>IFERROR(VLOOKUP($B91,'NAV plus Dist'!$B:$FD,AS$1,FALSE)/VLOOKUP($B90,NAV!$A:$FC,AS$1,FALSE)*AS92,"")</f>
        <v/>
      </c>
      <c r="AT91" s="143" t="str">
        <f>IFERROR(VLOOKUP($B91,'NAV plus Dist'!$B:$FD,AT$1,FALSE)/VLOOKUP($B90,NAV!$A:$FC,AT$1,FALSE)*AT92,"")</f>
        <v/>
      </c>
      <c r="AU91" s="143" t="str">
        <f>IFERROR(VLOOKUP($B91,'NAV plus Dist'!$B:$FD,AU$1,FALSE)/VLOOKUP($B90,NAV!$A:$FC,AU$1,FALSE)*AU92,"")</f>
        <v/>
      </c>
      <c r="AV91" s="143" t="str">
        <f>IFERROR(VLOOKUP($B91,'NAV plus Dist'!$B:$FD,AV$1,FALSE)/VLOOKUP($B90,NAV!$A:$FC,AV$1,FALSE)*AV92,"")</f>
        <v/>
      </c>
      <c r="AW91" s="143" t="str">
        <f>IFERROR(VLOOKUP($B91,'NAV plus Dist'!$B:$FD,AW$1,FALSE)/VLOOKUP($B90,NAV!$A:$FC,AW$1,FALSE)*AW92,"")</f>
        <v/>
      </c>
      <c r="AX91" s="143" t="str">
        <f>IFERROR(VLOOKUP($B91,'NAV plus Dist'!$B:$FD,AX$1,FALSE)/VLOOKUP($B90,NAV!$A:$FC,AX$1,FALSE)*AX92,"")</f>
        <v/>
      </c>
      <c r="AY91" s="143" t="str">
        <f>IFERROR(VLOOKUP($B91,'NAV plus Dist'!$B:$FD,AY$1,FALSE)/VLOOKUP($B90,NAV!$A:$FC,AY$1,FALSE)*AY92,"")</f>
        <v/>
      </c>
      <c r="AZ91" s="143" t="str">
        <f>IFERROR(VLOOKUP($B91,'NAV plus Dist'!$B:$FD,AZ$1,FALSE)/VLOOKUP($B90,NAV!$A:$FC,AZ$1,FALSE)*AZ92,"")</f>
        <v/>
      </c>
      <c r="BA91" s="143" t="str">
        <f>IFERROR(VLOOKUP($B91,'NAV plus Dist'!$B:$FD,BA$1,FALSE)/VLOOKUP($B90,NAV!$A:$FC,BA$1,FALSE)*BA92,"")</f>
        <v/>
      </c>
      <c r="BB91" s="143" t="str">
        <f>IFERROR(VLOOKUP($B91,'NAV plus Dist'!$B:$FD,BB$1,FALSE)/VLOOKUP($B90,NAV!$A:$FC,BB$1,FALSE)*BB92,"")</f>
        <v/>
      </c>
      <c r="BC91" s="143" t="str">
        <f>IFERROR(VLOOKUP($B91,'NAV plus Dist'!$B:$FD,BC$1,FALSE)/VLOOKUP($B90,NAV!$A:$FC,BC$1,FALSE)*BC92,"")</f>
        <v/>
      </c>
      <c r="BD91" s="143" t="str">
        <f>IFERROR(VLOOKUP($B91,'NAV plus Dist'!$B:$FD,BD$1,FALSE)/VLOOKUP($B90,NAV!$A:$FC,BD$1,FALSE)*BD92,"")</f>
        <v/>
      </c>
      <c r="BE91" s="143" t="str">
        <f>IFERROR(VLOOKUP($B91,'NAV plus Dist'!$B:$FD,BE$1,FALSE)/VLOOKUP($B90,NAV!$A:$FC,BE$1,FALSE)*BE92,"")</f>
        <v/>
      </c>
      <c r="BF91" s="143" t="str">
        <f>IFERROR(VLOOKUP($B91,'NAV plus Dist'!$B:$FD,BF$1,FALSE)/VLOOKUP($B90,NAV!$A:$FC,BF$1,FALSE)*BF92,"")</f>
        <v/>
      </c>
      <c r="BG91" s="143" t="str">
        <f>IFERROR(VLOOKUP($B91,'NAV plus Dist'!$B:$FD,BG$1,FALSE)/VLOOKUP($B90,NAV!$A:$FC,BG$1,FALSE)*BG92,"")</f>
        <v/>
      </c>
      <c r="BH91" s="143" t="str">
        <f>IFERROR(VLOOKUP($B91,'NAV plus Dist'!$B:$FD,BH$1,FALSE)/VLOOKUP($B90,NAV!$A:$FC,BH$1,FALSE)*BH92,"")</f>
        <v/>
      </c>
      <c r="BI91" s="143" t="str">
        <f>IFERROR(VLOOKUP($B91,'NAV plus Dist'!$B:$FD,BI$1,FALSE)/VLOOKUP($B90,NAV!$A:$FC,BI$1,FALSE)*BI92,"")</f>
        <v/>
      </c>
      <c r="BJ91" s="143" t="str">
        <f>IFERROR(VLOOKUP($B91,'NAV plus Dist'!$B:$FD,BJ$1,FALSE)/VLOOKUP($B90,NAV!$A:$FC,BJ$1,FALSE)*BJ92,"")</f>
        <v/>
      </c>
      <c r="BK91" s="143" t="str">
        <f>IFERROR(VLOOKUP($B91,'NAV plus Dist'!$B:$FD,BK$1,FALSE)/VLOOKUP($B90,NAV!$A:$FC,BK$1,FALSE)*BK92,"")</f>
        <v/>
      </c>
      <c r="BL91" s="143" t="str">
        <f>IFERROR(VLOOKUP($B91,'NAV plus Dist'!$B:$FD,BL$1,FALSE)/VLOOKUP($B90,NAV!$A:$FC,BL$1,FALSE)*BL92,"")</f>
        <v/>
      </c>
      <c r="BM91" s="143" t="str">
        <f>IFERROR(VLOOKUP($B91,'NAV plus Dist'!$B:$FD,BM$1,FALSE)/VLOOKUP($B90,NAV!$A:$FC,BM$1,FALSE)*BM92,"")</f>
        <v/>
      </c>
      <c r="BN91" s="143" t="str">
        <f>IFERROR(VLOOKUP($B91,'NAV plus Dist'!$B:$FD,BN$1,FALSE)/VLOOKUP($B90,NAV!$A:$FC,BN$1,FALSE)*BN92,"")</f>
        <v/>
      </c>
      <c r="BO91" s="143" t="str">
        <f>IFERROR(VLOOKUP($B91,'NAV plus Dist'!$B:$FD,BO$1,FALSE)/VLOOKUP($B90,NAV!$A:$FC,BO$1,FALSE)*BO92,"")</f>
        <v/>
      </c>
      <c r="BP91" s="143" t="str">
        <f>IFERROR(VLOOKUP($B91,'NAV plus Dist'!$B:$FD,BP$1,FALSE)/VLOOKUP($B90,NAV!$A:$FC,BP$1,FALSE)*BP92,"")</f>
        <v/>
      </c>
      <c r="BQ91" s="143" t="str">
        <f>IFERROR(VLOOKUP($B91,'NAV plus Dist'!$B:$FD,BQ$1,FALSE)/VLOOKUP($B90,NAV!$A:$FC,BQ$1,FALSE)*BQ92,"")</f>
        <v/>
      </c>
      <c r="BR91" s="143" t="str">
        <f>IFERROR(VLOOKUP($B91,'NAV plus Dist'!$B:$FD,BR$1,FALSE)/VLOOKUP($B90,NAV!$A:$FC,BR$1,FALSE)*BR92,"")</f>
        <v/>
      </c>
      <c r="BS91" s="143" t="str">
        <f>IFERROR(VLOOKUP($B91,'NAV plus Dist'!$B:$FD,BS$1,FALSE)/VLOOKUP($B90,NAV!$A:$FC,BS$1,FALSE)*BS92,"")</f>
        <v/>
      </c>
      <c r="BT91" s="143" t="str">
        <f>IFERROR(VLOOKUP($B91,'NAV plus Dist'!$B:$FD,BT$1,FALSE)/VLOOKUP($B90,NAV!$A:$FC,BT$1,FALSE)*BT92,"")</f>
        <v/>
      </c>
      <c r="BU91" s="143" t="str">
        <f>IFERROR(VLOOKUP($B91,'NAV plus Dist'!$B:$FD,BU$1,FALSE)/VLOOKUP($B90,NAV!$A:$FC,BU$1,FALSE)*BU92,"")</f>
        <v/>
      </c>
      <c r="BV91" s="143" t="str">
        <f>IFERROR(VLOOKUP($B91,'NAV plus Dist'!$B:$FD,BV$1,FALSE)/VLOOKUP($B90,NAV!$A:$FC,BV$1,FALSE)*BV92,"")</f>
        <v/>
      </c>
      <c r="BW91" s="143" t="str">
        <f>IFERROR(VLOOKUP($B91,'NAV plus Dist'!$B:$FD,BW$1,FALSE)/VLOOKUP($B90,NAV!$A:$FC,BW$1,FALSE)*BW92,"")</f>
        <v/>
      </c>
      <c r="BX91" s="143" t="str">
        <f>IFERROR(VLOOKUP($B91,'NAV plus Dist'!$B:$FD,BX$1,FALSE)/VLOOKUP($B90,NAV!$A:$FC,BX$1,FALSE)*BX92,"")</f>
        <v/>
      </c>
      <c r="BY91" s="143" t="str">
        <f>IFERROR(VLOOKUP($B91,'NAV plus Dist'!$B:$FD,BY$1,FALSE)/VLOOKUP($B90,NAV!$A:$FC,BY$1,FALSE)*BY92,"")</f>
        <v/>
      </c>
      <c r="BZ91" s="143" t="str">
        <f>IFERROR(VLOOKUP($B91,'NAV plus Dist'!$B:$FD,BZ$1,FALSE)/VLOOKUP($B90,NAV!$A:$FC,BZ$1,FALSE)*BZ92,"")</f>
        <v/>
      </c>
      <c r="CA91" s="143" t="str">
        <f>IFERROR(VLOOKUP($B91,'NAV plus Dist'!$B:$FD,CA$1,FALSE)/VLOOKUP($B90,NAV!$A:$FC,CA$1,FALSE)*CA92,"")</f>
        <v/>
      </c>
      <c r="CB91" s="143" t="str">
        <f>IFERROR(VLOOKUP($B91,'NAV plus Dist'!$B:$FD,CB$1,FALSE)/VLOOKUP($B90,NAV!$A:$FC,CB$1,FALSE)*CB92,"")</f>
        <v/>
      </c>
      <c r="CC91" s="143" t="str">
        <f>IFERROR(VLOOKUP($B91,'NAV plus Dist'!$B:$FD,CC$1,FALSE)/VLOOKUP($B90,NAV!$A:$FC,CC$1,FALSE)*CC92,"")</f>
        <v/>
      </c>
      <c r="CD91" s="143" t="str">
        <f>IFERROR(VLOOKUP($B91,'NAV plus Dist'!$B:$FD,CD$1,FALSE)/VLOOKUP($B90,NAV!$A:$FC,CD$1,FALSE)*CD92,"")</f>
        <v/>
      </c>
      <c r="CE91" s="143" t="str">
        <f>IFERROR(VLOOKUP($B91,'NAV plus Dist'!$B:$FD,CE$1,FALSE)/VLOOKUP($B90,NAV!$A:$FC,CE$1,FALSE)*CE92,"")</f>
        <v/>
      </c>
      <c r="CF91" s="143" t="str">
        <f>IFERROR(VLOOKUP($B91,'NAV plus Dist'!$B:$FD,CF$1,FALSE)/VLOOKUP($B90,NAV!$A:$FC,CF$1,FALSE)*CF92,"")</f>
        <v/>
      </c>
      <c r="CG91" s="143" t="str">
        <f>IFERROR(VLOOKUP($B91,'NAV plus Dist'!$B:$FD,CG$1,FALSE)/VLOOKUP($B90,NAV!$A:$FC,CG$1,FALSE)*CG92,"")</f>
        <v/>
      </c>
      <c r="CH91" s="143" t="str">
        <f>IFERROR(VLOOKUP($B91,'NAV plus Dist'!$B:$FD,CH$1,FALSE)/VLOOKUP($B90,NAV!$A:$FC,CH$1,FALSE)*CH92,"")</f>
        <v/>
      </c>
      <c r="CI91" s="143" t="str">
        <f>IFERROR(VLOOKUP($B91,'NAV plus Dist'!$B:$FD,CI$1,FALSE)/VLOOKUP($B90,NAV!$A:$FC,CI$1,FALSE)*CI92,"")</f>
        <v/>
      </c>
      <c r="CJ91" s="143" t="str">
        <f>IFERROR(VLOOKUP($B91,'NAV plus Dist'!$B:$FD,CJ$1,FALSE)/VLOOKUP($B90,NAV!$A:$FC,CJ$1,FALSE)*CJ92,"")</f>
        <v/>
      </c>
      <c r="CK91" s="143" t="str">
        <f>IFERROR(VLOOKUP($B91,'NAV plus Dist'!$B:$AAA,CK$1,FALSE)/VLOOKUP($B90,NAV!$A:$AAA,CK$1,FALSE)*CK92,"")</f>
        <v/>
      </c>
      <c r="CL91" s="143" t="str">
        <f>IFERROR(VLOOKUP($B91,'NAV plus Dist'!$B:$AAA,CL$1,FALSE)/VLOOKUP($B90,NAV!$A:$AAA,CL$1,FALSE)*CL92,"")</f>
        <v/>
      </c>
      <c r="CM91" s="143" t="str">
        <f>IFERROR(VLOOKUP($B91,'NAV plus Dist'!$B:$AAA,CM$1,FALSE)/VLOOKUP($B90,NAV!$A:$AAA,CM$1,FALSE)*CM92,"")</f>
        <v/>
      </c>
      <c r="CN91" s="143" t="str">
        <f>IFERROR(VLOOKUP($B91,'NAV plus Dist'!$B:$AAA,CN$1,FALSE)/VLOOKUP($B90,NAV!$A:$AAA,CN$1,FALSE)*CN92,"")</f>
        <v/>
      </c>
      <c r="CO91" s="143" t="str">
        <f>IFERROR(VLOOKUP($B91,'NAV plus Dist'!$B:$AAA,CO$1,FALSE)/VLOOKUP($B90,NAV!$A:$AAA,CO$1,FALSE)*CO92,"")</f>
        <v/>
      </c>
      <c r="CP91" s="143" t="str">
        <f>IFERROR(VLOOKUP($B91,'NAV plus Dist'!$B:$AAA,CP$1,FALSE)/VLOOKUP($B90,NAV!$A:$AAA,CP$1,FALSE)*CP92,"")</f>
        <v/>
      </c>
      <c r="CQ91" s="143" t="str">
        <f>IFERROR(VLOOKUP($B91,'NAV plus Dist'!$B:$AAA,CQ$1,FALSE)/VLOOKUP($B90,NAV!$A:$AAA,CQ$1,FALSE)*CQ92,"")</f>
        <v/>
      </c>
      <c r="CR91" s="143" t="str">
        <f>IFERROR(VLOOKUP($B91,'NAV plus Dist'!$B:$AAA,CR$1,FALSE)/VLOOKUP($B90,NAV!$A:$AAA,CR$1,FALSE)*CR92,"")</f>
        <v/>
      </c>
      <c r="CS91" s="143" t="str">
        <f>IFERROR(VLOOKUP($B91,'NAV plus Dist'!$B:$AAA,CS$1,FALSE)/VLOOKUP($B90,NAV!$A:$AAA,CS$1,FALSE)*CS92,"")</f>
        <v/>
      </c>
      <c r="CT91" s="143" t="str">
        <f>IFERROR(VLOOKUP($B91,'NAV plus Dist'!$B:$AAA,CT$1,FALSE)/VLOOKUP($B90,NAV!$A:$AAA,CT$1,FALSE)*CT92,"")</f>
        <v/>
      </c>
      <c r="CU91" s="143" t="str">
        <f>IFERROR(VLOOKUP($B91,'NAV plus Dist'!$B:$AAA,CU$1,FALSE)/VLOOKUP($B90,NAV!$A:$AAA,CU$1,FALSE)*CU92,"")</f>
        <v/>
      </c>
      <c r="CV91" s="143" t="str">
        <f>IFERROR(VLOOKUP($B91,'NAV plus Dist'!$B:$AAA,CV$1,FALSE)/VLOOKUP($B90,NAV!$A:$AAA,CV$1,FALSE)*CV92,"")</f>
        <v/>
      </c>
      <c r="CW91" s="143" t="str">
        <f>IFERROR(VLOOKUP($B91,'NAV plus Dist'!$B:$AAA,CW$1,FALSE)/VLOOKUP($B90,NAV!$A:$AAA,CW$1,FALSE)*CW92,"")</f>
        <v/>
      </c>
      <c r="CX91" s="143" t="str">
        <f>IFERROR(VLOOKUP($B91,'NAV plus Dist'!$B:$AAA,CX$1,FALSE)/VLOOKUP($B90,NAV!$A:$AAA,CX$1,FALSE)*CX92,"")</f>
        <v/>
      </c>
      <c r="CY91" s="143" t="str">
        <f>IFERROR(VLOOKUP($B91,'NAV plus Dist'!$B:$AAA,CY$1,FALSE)/VLOOKUP($B90,NAV!$A:$AAA,CY$1,FALSE)*CY92,"")</f>
        <v/>
      </c>
      <c r="CZ91" s="143" t="str">
        <f>IFERROR(VLOOKUP($B91,'NAV plus Dist'!$B:$AAA,CZ$1,FALSE)/VLOOKUP($B90,NAV!$A:$AAA,CZ$1,FALSE)*CZ92,"")</f>
        <v/>
      </c>
      <c r="DA91" s="143" t="str">
        <f>IFERROR(VLOOKUP($B91,'NAV plus Dist'!$B:$AAA,DA$1,FALSE)/VLOOKUP($B90,NAV!$A:$AAA,DA$1,FALSE)*DA92,"")</f>
        <v/>
      </c>
      <c r="DB91" s="143" t="str">
        <f>IFERROR(VLOOKUP($B91,'NAV plus Dist'!$B:$AAA,DB$1,FALSE)/VLOOKUP($B90,NAV!$A:$AAA,DB$1,FALSE)*DB92,"")</f>
        <v/>
      </c>
      <c r="DC91" s="143" t="str">
        <f>IFERROR(VLOOKUP($B91,'NAV plus Dist'!$B:$AAA,DC$1,FALSE)/VLOOKUP($B90,NAV!$A:$AAA,DC$1,FALSE)*DC92,"")</f>
        <v/>
      </c>
      <c r="DD91" s="143" t="str">
        <f>IFERROR(VLOOKUP($B91,'NAV plus Dist'!$B:$AAA,DD$1,FALSE)/VLOOKUP($B90,NAV!$A:$AAA,DD$1,FALSE)*DD92,"")</f>
        <v/>
      </c>
      <c r="DE91" s="143" t="str">
        <f>IFERROR(VLOOKUP($B91,'NAV plus Dist'!$B:$AAA,DE$1,FALSE)/VLOOKUP($B90,NAV!$A:$AAA,DE$1,FALSE)*DE92,"")</f>
        <v/>
      </c>
      <c r="DF91" s="143" t="str">
        <f>IFERROR(VLOOKUP($B91,'NAV plus Dist'!$B:$AAA,DF$1,FALSE)/VLOOKUP($B90,NAV!$A:$AAA,DF$1,FALSE)*DF92,"")</f>
        <v/>
      </c>
      <c r="DG91" s="143" t="str">
        <f>IFERROR(VLOOKUP($B91,'NAV plus Dist'!$B:$AAA,DG$1,FALSE)/VLOOKUP($B90,NAV!$A:$AAA,DG$1,FALSE)*DG92,"")</f>
        <v/>
      </c>
      <c r="DH91" s="143" t="str">
        <f>IFERROR(VLOOKUP($B91,'NAV plus Dist'!$B:$AAA,DH$1,FALSE)/VLOOKUP($B90,NAV!$A:$AAA,DH$1,FALSE)*DH92,"")</f>
        <v/>
      </c>
    </row>
    <row r="92" spans="1:112">
      <c r="A92" s="94">
        <f t="shared" si="37"/>
        <v>109</v>
      </c>
      <c r="B92" s="168">
        <f t="shared" si="38"/>
        <v>42766</v>
      </c>
      <c r="C92" s="143">
        <f>IFERROR(VLOOKUP($B92,'NAV plus Dist'!$B:$FD,C$1,FALSE)/VLOOKUP($B91,NAV!$A:$FC,C$1,FALSE)*C93,"")</f>
        <v>4.6250280278519957</v>
      </c>
      <c r="D92" s="143" t="str">
        <f>IFERROR(VLOOKUP($B92,'NAV plus Dist'!$B:$FD,D$1,FALSE)/VLOOKUP($B91,NAV!$A:$FC,D$1,FALSE)*D93,"")</f>
        <v/>
      </c>
      <c r="E92" s="143" t="str">
        <f>IFERROR(VLOOKUP($B92,'NAV plus Dist'!$B:$FD,E$1,FALSE)/VLOOKUP($B91,NAV!$A:$FC,E$1,FALSE)*E93,"")</f>
        <v/>
      </c>
      <c r="F92" s="143" t="str">
        <f>IFERROR(VLOOKUP($B92,'NAV plus Dist'!$B:$FD,F$1,FALSE)/VLOOKUP($B91,NAV!$A:$FC,F$1,FALSE)*F93,"")</f>
        <v/>
      </c>
      <c r="G92" s="143" t="str">
        <f>IFERROR(VLOOKUP($B92,'NAV plus Dist'!$B:$FD,G$1,FALSE)/VLOOKUP($B91,NAV!$A:$FC,G$1,FALSE)*G93,"")</f>
        <v/>
      </c>
      <c r="H92" s="143" t="str">
        <f>IFERROR(VLOOKUP($B92,'NAV plus Dist'!$B:$FD,H$1,FALSE)/VLOOKUP($B91,NAV!$A:$FC,H$1,FALSE)*H93,"")</f>
        <v/>
      </c>
      <c r="I92" s="143" t="str">
        <f>IFERROR(VLOOKUP($B92,'NAV plus Dist'!$B:$FD,I$1,FALSE)/VLOOKUP($B91,NAV!$A:$FC,I$1,FALSE)*I93,"")</f>
        <v/>
      </c>
      <c r="J92" s="143" t="str">
        <f>IFERROR(VLOOKUP($B92,'NAV plus Dist'!$B:$FD,J$1,FALSE)/VLOOKUP($B91,NAV!$A:$FC,J$1,FALSE)*J93,"")</f>
        <v/>
      </c>
      <c r="K92" s="143" t="str">
        <f>IFERROR(VLOOKUP($B92,'NAV plus Dist'!$B:$FD,K$1,FALSE)/VLOOKUP($B91,NAV!$A:$FC,K$1,FALSE)*K93,"")</f>
        <v/>
      </c>
      <c r="L92" s="143" t="str">
        <f>IFERROR(VLOOKUP($B92,'NAV plus Dist'!$B:$FD,L$1,FALSE)/VLOOKUP($B91,NAV!$A:$FC,L$1,FALSE)*L93,"")</f>
        <v/>
      </c>
      <c r="M92" s="143" t="str">
        <f>IFERROR(VLOOKUP($B92,'NAV plus Dist'!$B:$FD,M$1,FALSE)/VLOOKUP($B91,NAV!$A:$FC,M$1,FALSE)*M93,"")</f>
        <v/>
      </c>
      <c r="N92" s="143" t="str">
        <f>IFERROR(VLOOKUP($B92,'NAV plus Dist'!$B:$FD,N$1,FALSE)/VLOOKUP($B91,NAV!$A:$FC,N$1,FALSE)*N93,"")</f>
        <v/>
      </c>
      <c r="O92" s="143">
        <f>IFERROR(VLOOKUP($B92,'NAV plus Dist'!$B:$FD,O$1,FALSE)/VLOOKUP($B91,NAV!$A:$FC,O$1,FALSE)*O93,"")</f>
        <v>1.2185851522342155</v>
      </c>
      <c r="P92" s="143">
        <f>IFERROR(VLOOKUP($B92,'NAV plus Dist'!$B:$FD,P$1,FALSE)/VLOOKUP($B91,NAV!$A:$FC,P$1,FALSE)*P93,"")</f>
        <v>1.3569143693128514</v>
      </c>
      <c r="Q92" s="143" t="str">
        <f>IFERROR(VLOOKUP($B92,'NAV plus Dist'!$B:$FD,Q$1,FALSE)/VLOOKUP($B91,NAV!$A:$FC,Q$1,FALSE)*Q93,"")</f>
        <v/>
      </c>
      <c r="R92" s="143" t="str">
        <f>IFERROR(VLOOKUP($B92,'NAV plus Dist'!$B:$FD,R$1,FALSE)/VLOOKUP($B91,NAV!$A:$FC,R$1,FALSE)*R93,"")</f>
        <v/>
      </c>
      <c r="S92" s="143" t="str">
        <f>IFERROR(VLOOKUP($B92,'NAV plus Dist'!$B:$FD,S$1,FALSE)/VLOOKUP($B91,NAV!$A:$FC,S$1,FALSE)*S93,"")</f>
        <v/>
      </c>
      <c r="T92" s="143" t="str">
        <f>IFERROR(VLOOKUP($B92,'NAV plus Dist'!$B:$FD,T$1,FALSE)/VLOOKUP($B91,NAV!$A:$FC,T$1,FALSE)*T93,"")</f>
        <v/>
      </c>
      <c r="U92" s="143" t="str">
        <f>IFERROR(VLOOKUP($B92,'NAV plus Dist'!$B:$FD,U$1,FALSE)/VLOOKUP($B91,NAV!$A:$FC,U$1,FALSE)*U93,"")</f>
        <v/>
      </c>
      <c r="V92" s="143" t="str">
        <f>IFERROR(VLOOKUP($B92,'NAV plus Dist'!$B:$FD,V$1,FALSE)/VLOOKUP($B91,NAV!$A:$FC,V$1,FALSE)*V93,"")</f>
        <v/>
      </c>
      <c r="W92" s="143" t="str">
        <f>IFERROR(VLOOKUP($B92,'NAV plus Dist'!$B:$FD,W$1,FALSE)/VLOOKUP($B91,NAV!$A:$FC,W$1,FALSE)*W93,"")</f>
        <v/>
      </c>
      <c r="X92" s="143" t="str">
        <f>IFERROR(VLOOKUP($B92,'NAV plus Dist'!$B:$FD,X$1,FALSE)/VLOOKUP($B91,NAV!$A:$FC,X$1,FALSE)*X93,"")</f>
        <v/>
      </c>
      <c r="Y92" s="143" t="str">
        <f>IFERROR(VLOOKUP($B92,'NAV plus Dist'!$B:$FD,Y$1,FALSE)/VLOOKUP($B91,NAV!$A:$FC,Y$1,FALSE)*Y93,"")</f>
        <v/>
      </c>
      <c r="Z92" s="143" t="str">
        <f>IFERROR(VLOOKUP($B92,'NAV plus Dist'!$B:$FD,Z$1,FALSE)/VLOOKUP($B91,NAV!$A:$FC,Z$1,FALSE)*Z93,"")</f>
        <v/>
      </c>
      <c r="AA92" s="143">
        <f>IFERROR(VLOOKUP($B92,'NAV plus Dist'!$B:$FD,AA$1,FALSE)/VLOOKUP($B91,NAV!$A:$FC,AA$1,FALSE)*AA93,"")</f>
        <v>2.3935399661721717</v>
      </c>
      <c r="AB92" s="143" t="str">
        <f>IFERROR(VLOOKUP($B92,'NAV plus Dist'!$B:$FD,AB$1,FALSE)/VLOOKUP($B91,NAV!$A:$FC,AB$1,FALSE)*AB93,"")</f>
        <v/>
      </c>
      <c r="AC92" s="143">
        <f>IFERROR(VLOOKUP($B92,'NAV plus Dist'!$B:$FD,AC$1,FALSE)/VLOOKUP($B91,NAV!$A:$FC,AC$1,FALSE)*AC93,"")</f>
        <v>2.634519707374261</v>
      </c>
      <c r="AD92" s="143" t="str">
        <f>IFERROR(VLOOKUP($B92,'NAV plus Dist'!$B:$FD,AD$1,FALSE)/VLOOKUP($B91,NAV!$A:$FC,AD$1,FALSE)*AD93,"")</f>
        <v/>
      </c>
      <c r="AE92" s="143" t="str">
        <f>IFERROR(VLOOKUP($B92,'NAV plus Dist'!$B:$FD,AE$1,FALSE)/VLOOKUP($B91,NAV!$A:$FC,AE$1,FALSE)*AE93,"")</f>
        <v/>
      </c>
      <c r="AF92" s="143">
        <f>IFERROR(VLOOKUP($B92,'NAV plus Dist'!$B:$FD,AF$1,FALSE)/VLOOKUP($B91,NAV!$A:$FC,AF$1,FALSE)*AF93,"")</f>
        <v>2.1322564533678467</v>
      </c>
      <c r="AG92" s="143" t="str">
        <f>IFERROR(VLOOKUP($B92,'NAV plus Dist'!$B:$FD,AG$1,FALSE)/VLOOKUP($B91,NAV!$A:$FC,AG$1,FALSE)*AG93,"")</f>
        <v/>
      </c>
      <c r="AH92" s="143" t="str">
        <f>IFERROR(VLOOKUP($B92,'NAV plus Dist'!$B:$FD,AH$1,FALSE)/VLOOKUP($B91,NAV!$A:$FC,AH$1,FALSE)*AH93,"")</f>
        <v/>
      </c>
      <c r="AI92" s="143" t="str">
        <f>IFERROR(VLOOKUP($B92,'NAV plus Dist'!$B:$FD,AI$1,FALSE)/VLOOKUP($B91,NAV!$A:$FC,AI$1,FALSE)*AI93,"")</f>
        <v/>
      </c>
      <c r="AJ92" s="143" t="str">
        <f>IFERROR(VLOOKUP($B92,'NAV plus Dist'!$B:$FD,AJ$1,FALSE)/VLOOKUP($B91,NAV!$A:$FC,AJ$1,FALSE)*AJ93,"")</f>
        <v/>
      </c>
      <c r="AK92" s="169" t="str">
        <f>IFERROR(VLOOKUP($B92,'NAV plus Dist'!$B:$FD,AK$1,FALSE)/VLOOKUP($B91,NAV!$A:$FC,AK$1,FALSE)*AK93,"")</f>
        <v/>
      </c>
      <c r="AL92" s="169" t="str">
        <f>IFERROR(VLOOKUP($B92,'NAV plus Dist'!$B:$FD,AL$1,FALSE)/VLOOKUP($B91,NAV!$A:$FC,AL$1,FALSE)*AL93,"")</f>
        <v/>
      </c>
      <c r="AM92" s="143" t="str">
        <f>IFERROR(VLOOKUP($B92,'NAV plus Dist'!$B:$FD,AM$1,FALSE)/VLOOKUP($B91,NAV!$A:$FC,AM$1,FALSE)*AM93,"")</f>
        <v/>
      </c>
      <c r="AN92" s="143" t="str">
        <f>IFERROR(VLOOKUP($B92,'NAV plus Dist'!$B:$FD,AN$1,FALSE)/VLOOKUP($B91,NAV!$A:$FC,AN$1,FALSE)*AN93,"")</f>
        <v/>
      </c>
      <c r="AO92" s="143" t="str">
        <f>IFERROR(VLOOKUP($B92,'NAV plus Dist'!$B:$FD,AO$1,FALSE)/VLOOKUP($B91,NAV!$A:$FC,AO$1,FALSE)*AO93,"")</f>
        <v/>
      </c>
      <c r="AP92" s="170" t="str">
        <f>IFERROR(VLOOKUP($B92,'NAV plus Dist'!$B:$FD,AP$1,FALSE)/VLOOKUP($B91,NAV!$A:$FC,AP$1,FALSE)*AP93,"")</f>
        <v/>
      </c>
      <c r="AQ92" s="143" t="str">
        <f>IFERROR(VLOOKUP($B92,'NAV plus Dist'!$B:$FD,AQ$1,FALSE)/VLOOKUP($B91,NAV!$A:$FC,AQ$1,FALSE)*AQ93,"")</f>
        <v/>
      </c>
      <c r="AR92" s="143" t="str">
        <f>IFERROR(VLOOKUP($B92,'NAV plus Dist'!$B:$FD,AR$1,FALSE)/VLOOKUP($B91,NAV!$A:$FC,AR$1,FALSE)*AR93,"")</f>
        <v/>
      </c>
      <c r="AS92" s="143" t="str">
        <f>IFERROR(VLOOKUP($B92,'NAV plus Dist'!$B:$FD,AS$1,FALSE)/VLOOKUP($B91,NAV!$A:$FC,AS$1,FALSE)*AS93,"")</f>
        <v/>
      </c>
      <c r="AT92" s="143" t="str">
        <f>IFERROR(VLOOKUP($B92,'NAV plus Dist'!$B:$FD,AT$1,FALSE)/VLOOKUP($B91,NAV!$A:$FC,AT$1,FALSE)*AT93,"")</f>
        <v/>
      </c>
      <c r="AU92" s="143" t="str">
        <f>IFERROR(VLOOKUP($B92,'NAV plus Dist'!$B:$FD,AU$1,FALSE)/VLOOKUP($B91,NAV!$A:$FC,AU$1,FALSE)*AU93,"")</f>
        <v/>
      </c>
      <c r="AV92" s="143" t="str">
        <f>IFERROR(VLOOKUP($B92,'NAV plus Dist'!$B:$FD,AV$1,FALSE)/VLOOKUP($B91,NAV!$A:$FC,AV$1,FALSE)*AV93,"")</f>
        <v/>
      </c>
      <c r="AW92" s="143" t="str">
        <f>IFERROR(VLOOKUP($B92,'NAV plus Dist'!$B:$FD,AW$1,FALSE)/VLOOKUP($B91,NAV!$A:$FC,AW$1,FALSE)*AW93,"")</f>
        <v/>
      </c>
      <c r="AX92" s="143" t="str">
        <f>IFERROR(VLOOKUP($B92,'NAV plus Dist'!$B:$FD,AX$1,FALSE)/VLOOKUP($B91,NAV!$A:$FC,AX$1,FALSE)*AX93,"")</f>
        <v/>
      </c>
      <c r="AY92" s="143" t="str">
        <f>IFERROR(VLOOKUP($B92,'NAV plus Dist'!$B:$FD,AY$1,FALSE)/VLOOKUP($B91,NAV!$A:$FC,AY$1,FALSE)*AY93,"")</f>
        <v/>
      </c>
      <c r="AZ92" s="143" t="str">
        <f>IFERROR(VLOOKUP($B92,'NAV plus Dist'!$B:$FD,AZ$1,FALSE)/VLOOKUP($B91,NAV!$A:$FC,AZ$1,FALSE)*AZ93,"")</f>
        <v/>
      </c>
      <c r="BA92" s="143" t="str">
        <f>IFERROR(VLOOKUP($B92,'NAV plus Dist'!$B:$FD,BA$1,FALSE)/VLOOKUP($B91,NAV!$A:$FC,BA$1,FALSE)*BA93,"")</f>
        <v/>
      </c>
      <c r="BB92" s="143" t="str">
        <f>IFERROR(VLOOKUP($B92,'NAV plus Dist'!$B:$FD,BB$1,FALSE)/VLOOKUP($B91,NAV!$A:$FC,BB$1,FALSE)*BB93,"")</f>
        <v/>
      </c>
      <c r="BC92" s="143" t="str">
        <f>IFERROR(VLOOKUP($B92,'NAV plus Dist'!$B:$FD,BC$1,FALSE)/VLOOKUP($B91,NAV!$A:$FC,BC$1,FALSE)*BC93,"")</f>
        <v/>
      </c>
      <c r="BD92" s="143" t="str">
        <f>IFERROR(VLOOKUP($B92,'NAV plus Dist'!$B:$FD,BD$1,FALSE)/VLOOKUP($B91,NAV!$A:$FC,BD$1,FALSE)*BD93,"")</f>
        <v/>
      </c>
      <c r="BE92" s="143" t="str">
        <f>IFERROR(VLOOKUP($B92,'NAV plus Dist'!$B:$FD,BE$1,FALSE)/VLOOKUP($B91,NAV!$A:$FC,BE$1,FALSE)*BE93,"")</f>
        <v/>
      </c>
      <c r="BF92" s="143" t="str">
        <f>IFERROR(VLOOKUP($B92,'NAV plus Dist'!$B:$FD,BF$1,FALSE)/VLOOKUP($B91,NAV!$A:$FC,BF$1,FALSE)*BF93,"")</f>
        <v/>
      </c>
      <c r="BG92" s="143" t="str">
        <f>IFERROR(VLOOKUP($B92,'NAV plus Dist'!$B:$FD,BG$1,FALSE)/VLOOKUP($B91,NAV!$A:$FC,BG$1,FALSE)*BG93,"")</f>
        <v/>
      </c>
      <c r="BH92" s="143" t="str">
        <f>IFERROR(VLOOKUP($B92,'NAV plus Dist'!$B:$FD,BH$1,FALSE)/VLOOKUP($B91,NAV!$A:$FC,BH$1,FALSE)*BH93,"")</f>
        <v/>
      </c>
      <c r="BI92" s="143" t="str">
        <f>IFERROR(VLOOKUP($B92,'NAV plus Dist'!$B:$FD,BI$1,FALSE)/VLOOKUP($B91,NAV!$A:$FC,BI$1,FALSE)*BI93,"")</f>
        <v/>
      </c>
      <c r="BJ92" s="143" t="str">
        <f>IFERROR(VLOOKUP($B92,'NAV plus Dist'!$B:$FD,BJ$1,FALSE)/VLOOKUP($B91,NAV!$A:$FC,BJ$1,FALSE)*BJ93,"")</f>
        <v/>
      </c>
      <c r="BK92" s="143" t="str">
        <f>IFERROR(VLOOKUP($B92,'NAV plus Dist'!$B:$FD,BK$1,FALSE)/VLOOKUP($B91,NAV!$A:$FC,BK$1,FALSE)*BK93,"")</f>
        <v/>
      </c>
      <c r="BL92" s="143" t="str">
        <f>IFERROR(VLOOKUP($B92,'NAV plus Dist'!$B:$FD,BL$1,FALSE)/VLOOKUP($B91,NAV!$A:$FC,BL$1,FALSE)*BL93,"")</f>
        <v/>
      </c>
      <c r="BM92" s="143" t="str">
        <f>IFERROR(VLOOKUP($B92,'NAV plus Dist'!$B:$FD,BM$1,FALSE)/VLOOKUP($B91,NAV!$A:$FC,BM$1,FALSE)*BM93,"")</f>
        <v/>
      </c>
      <c r="BN92" s="143" t="str">
        <f>IFERROR(VLOOKUP($B92,'NAV plus Dist'!$B:$FD,BN$1,FALSE)/VLOOKUP($B91,NAV!$A:$FC,BN$1,FALSE)*BN93,"")</f>
        <v/>
      </c>
      <c r="BO92" s="143" t="str">
        <f>IFERROR(VLOOKUP($B92,'NAV plus Dist'!$B:$FD,BO$1,FALSE)/VLOOKUP($B91,NAV!$A:$FC,BO$1,FALSE)*BO93,"")</f>
        <v/>
      </c>
      <c r="BP92" s="143" t="str">
        <f>IFERROR(VLOOKUP($B92,'NAV plus Dist'!$B:$FD,BP$1,FALSE)/VLOOKUP($B91,NAV!$A:$FC,BP$1,FALSE)*BP93,"")</f>
        <v/>
      </c>
      <c r="BQ92" s="143" t="str">
        <f>IFERROR(VLOOKUP($B92,'NAV plus Dist'!$B:$FD,BQ$1,FALSE)/VLOOKUP($B91,NAV!$A:$FC,BQ$1,FALSE)*BQ93,"")</f>
        <v/>
      </c>
      <c r="BR92" s="143" t="str">
        <f>IFERROR(VLOOKUP($B92,'NAV plus Dist'!$B:$FD,BR$1,FALSE)/VLOOKUP($B91,NAV!$A:$FC,BR$1,FALSE)*BR93,"")</f>
        <v/>
      </c>
      <c r="BS92" s="143" t="str">
        <f>IFERROR(VLOOKUP($B92,'NAV plus Dist'!$B:$FD,BS$1,FALSE)/VLOOKUP($B91,NAV!$A:$FC,BS$1,FALSE)*BS93,"")</f>
        <v/>
      </c>
      <c r="BT92" s="143" t="str">
        <f>IFERROR(VLOOKUP($B92,'NAV plus Dist'!$B:$FD,BT$1,FALSE)/VLOOKUP($B91,NAV!$A:$FC,BT$1,FALSE)*BT93,"")</f>
        <v/>
      </c>
      <c r="BU92" s="143" t="str">
        <f>IFERROR(VLOOKUP($B92,'NAV plus Dist'!$B:$FD,BU$1,FALSE)/VLOOKUP($B91,NAV!$A:$FC,BU$1,FALSE)*BU93,"")</f>
        <v/>
      </c>
      <c r="BV92" s="143" t="str">
        <f>IFERROR(VLOOKUP($B92,'NAV plus Dist'!$B:$FD,BV$1,FALSE)/VLOOKUP($B91,NAV!$A:$FC,BV$1,FALSE)*BV93,"")</f>
        <v/>
      </c>
      <c r="BW92" s="143" t="str">
        <f>IFERROR(VLOOKUP($B92,'NAV plus Dist'!$B:$FD,BW$1,FALSE)/VLOOKUP($B91,NAV!$A:$FC,BW$1,FALSE)*BW93,"")</f>
        <v/>
      </c>
      <c r="BX92" s="143" t="str">
        <f>IFERROR(VLOOKUP($B92,'NAV plus Dist'!$B:$FD,BX$1,FALSE)/VLOOKUP($B91,NAV!$A:$FC,BX$1,FALSE)*BX93,"")</f>
        <v/>
      </c>
      <c r="BY92" s="143" t="str">
        <f>IFERROR(VLOOKUP($B92,'NAV plus Dist'!$B:$FD,BY$1,FALSE)/VLOOKUP($B91,NAV!$A:$FC,BY$1,FALSE)*BY93,"")</f>
        <v/>
      </c>
      <c r="BZ92" s="143" t="str">
        <f>IFERROR(VLOOKUP($B92,'NAV plus Dist'!$B:$FD,BZ$1,FALSE)/VLOOKUP($B91,NAV!$A:$FC,BZ$1,FALSE)*BZ93,"")</f>
        <v/>
      </c>
      <c r="CA92" s="143" t="str">
        <f>IFERROR(VLOOKUP($B92,'NAV plus Dist'!$B:$FD,CA$1,FALSE)/VLOOKUP($B91,NAV!$A:$FC,CA$1,FALSE)*CA93,"")</f>
        <v/>
      </c>
      <c r="CB92" s="143" t="str">
        <f>IFERROR(VLOOKUP($B92,'NAV plus Dist'!$B:$FD,CB$1,FALSE)/VLOOKUP($B91,NAV!$A:$FC,CB$1,FALSE)*CB93,"")</f>
        <v/>
      </c>
      <c r="CC92" s="143" t="str">
        <f>IFERROR(VLOOKUP($B92,'NAV plus Dist'!$B:$FD,CC$1,FALSE)/VLOOKUP($B91,NAV!$A:$FC,CC$1,FALSE)*CC93,"")</f>
        <v/>
      </c>
      <c r="CD92" s="143" t="str">
        <f>IFERROR(VLOOKUP($B92,'NAV plus Dist'!$B:$FD,CD$1,FALSE)/VLOOKUP($B91,NAV!$A:$FC,CD$1,FALSE)*CD93,"")</f>
        <v/>
      </c>
      <c r="CE92" s="143" t="str">
        <f>IFERROR(VLOOKUP($B92,'NAV plus Dist'!$B:$FD,CE$1,FALSE)/VLOOKUP($B91,NAV!$A:$FC,CE$1,FALSE)*CE93,"")</f>
        <v/>
      </c>
      <c r="CF92" s="143" t="str">
        <f>IFERROR(VLOOKUP($B92,'NAV plus Dist'!$B:$FD,CF$1,FALSE)/VLOOKUP($B91,NAV!$A:$FC,CF$1,FALSE)*CF93,"")</f>
        <v/>
      </c>
      <c r="CG92" s="143" t="str">
        <f>IFERROR(VLOOKUP($B92,'NAV plus Dist'!$B:$FD,CG$1,FALSE)/VLOOKUP($B91,NAV!$A:$FC,CG$1,FALSE)*CG93,"")</f>
        <v/>
      </c>
      <c r="CH92" s="143" t="str">
        <f>IFERROR(VLOOKUP($B92,'NAV plus Dist'!$B:$FD,CH$1,FALSE)/VLOOKUP($B91,NAV!$A:$FC,CH$1,FALSE)*CH93,"")</f>
        <v/>
      </c>
      <c r="CI92" s="143" t="str">
        <f>IFERROR(VLOOKUP($B92,'NAV plus Dist'!$B:$FD,CI$1,FALSE)/VLOOKUP($B91,NAV!$A:$FC,CI$1,FALSE)*CI93,"")</f>
        <v/>
      </c>
      <c r="CJ92" s="143" t="str">
        <f>IFERROR(VLOOKUP($B92,'NAV plus Dist'!$B:$FD,CJ$1,FALSE)/VLOOKUP($B91,NAV!$A:$FC,CJ$1,FALSE)*CJ93,"")</f>
        <v/>
      </c>
      <c r="CK92" s="143" t="str">
        <f>IFERROR(VLOOKUP($B92,'NAV plus Dist'!$B:$AAA,CK$1,FALSE)/VLOOKUP($B91,NAV!$A:$AAA,CK$1,FALSE)*CK93,"")</f>
        <v/>
      </c>
      <c r="CL92" s="143" t="str">
        <f>IFERROR(VLOOKUP($B92,'NAV plus Dist'!$B:$AAA,CL$1,FALSE)/VLOOKUP($B91,NAV!$A:$AAA,CL$1,FALSE)*CL93,"")</f>
        <v/>
      </c>
      <c r="CM92" s="143" t="str">
        <f>IFERROR(VLOOKUP($B92,'NAV plus Dist'!$B:$AAA,CM$1,FALSE)/VLOOKUP($B91,NAV!$A:$AAA,CM$1,FALSE)*CM93,"")</f>
        <v/>
      </c>
      <c r="CN92" s="143" t="str">
        <f>IFERROR(VLOOKUP($B92,'NAV plus Dist'!$B:$AAA,CN$1,FALSE)/VLOOKUP($B91,NAV!$A:$AAA,CN$1,FALSE)*CN93,"")</f>
        <v/>
      </c>
      <c r="CO92" s="143" t="str">
        <f>IFERROR(VLOOKUP($B92,'NAV plus Dist'!$B:$AAA,CO$1,FALSE)/VLOOKUP($B91,NAV!$A:$AAA,CO$1,FALSE)*CO93,"")</f>
        <v/>
      </c>
      <c r="CP92" s="143" t="str">
        <f>IFERROR(VLOOKUP($B92,'NAV plus Dist'!$B:$AAA,CP$1,FALSE)/VLOOKUP($B91,NAV!$A:$AAA,CP$1,FALSE)*CP93,"")</f>
        <v/>
      </c>
      <c r="CQ92" s="143" t="str">
        <f>IFERROR(VLOOKUP($B92,'NAV plus Dist'!$B:$AAA,CQ$1,FALSE)/VLOOKUP($B91,NAV!$A:$AAA,CQ$1,FALSE)*CQ93,"")</f>
        <v/>
      </c>
      <c r="CR92" s="143" t="str">
        <f>IFERROR(VLOOKUP($B92,'NAV plus Dist'!$B:$AAA,CR$1,FALSE)/VLOOKUP($B91,NAV!$A:$AAA,CR$1,FALSE)*CR93,"")</f>
        <v/>
      </c>
      <c r="CS92" s="143" t="str">
        <f>IFERROR(VLOOKUP($B92,'NAV plus Dist'!$B:$AAA,CS$1,FALSE)/VLOOKUP($B91,NAV!$A:$AAA,CS$1,FALSE)*CS93,"")</f>
        <v/>
      </c>
      <c r="CT92" s="143" t="str">
        <f>IFERROR(VLOOKUP($B92,'NAV plus Dist'!$B:$AAA,CT$1,FALSE)/VLOOKUP($B91,NAV!$A:$AAA,CT$1,FALSE)*CT93,"")</f>
        <v/>
      </c>
      <c r="CU92" s="143" t="str">
        <f>IFERROR(VLOOKUP($B92,'NAV plus Dist'!$B:$AAA,CU$1,FALSE)/VLOOKUP($B91,NAV!$A:$AAA,CU$1,FALSE)*CU93,"")</f>
        <v/>
      </c>
      <c r="CV92" s="143" t="str">
        <f>IFERROR(VLOOKUP($B92,'NAV plus Dist'!$B:$AAA,CV$1,FALSE)/VLOOKUP($B91,NAV!$A:$AAA,CV$1,FALSE)*CV93,"")</f>
        <v/>
      </c>
      <c r="CW92" s="143" t="str">
        <f>IFERROR(VLOOKUP($B92,'NAV plus Dist'!$B:$AAA,CW$1,FALSE)/VLOOKUP($B91,NAV!$A:$AAA,CW$1,FALSE)*CW93,"")</f>
        <v/>
      </c>
      <c r="CX92" s="143" t="str">
        <f>IFERROR(VLOOKUP($B92,'NAV plus Dist'!$B:$AAA,CX$1,FALSE)/VLOOKUP($B91,NAV!$A:$AAA,CX$1,FALSE)*CX93,"")</f>
        <v/>
      </c>
      <c r="CY92" s="143" t="str">
        <f>IFERROR(VLOOKUP($B92,'NAV plus Dist'!$B:$AAA,CY$1,FALSE)/VLOOKUP($B91,NAV!$A:$AAA,CY$1,FALSE)*CY93,"")</f>
        <v/>
      </c>
      <c r="CZ92" s="143" t="str">
        <f>IFERROR(VLOOKUP($B92,'NAV plus Dist'!$B:$AAA,CZ$1,FALSE)/VLOOKUP($B91,NAV!$A:$AAA,CZ$1,FALSE)*CZ93,"")</f>
        <v/>
      </c>
      <c r="DA92" s="143" t="str">
        <f>IFERROR(VLOOKUP($B92,'NAV plus Dist'!$B:$AAA,DA$1,FALSE)/VLOOKUP($B91,NAV!$A:$AAA,DA$1,FALSE)*DA93,"")</f>
        <v/>
      </c>
      <c r="DB92" s="143" t="str">
        <f>IFERROR(VLOOKUP($B92,'NAV plus Dist'!$B:$AAA,DB$1,FALSE)/VLOOKUP($B91,NAV!$A:$AAA,DB$1,FALSE)*DB93,"")</f>
        <v/>
      </c>
      <c r="DC92" s="143" t="str">
        <f>IFERROR(VLOOKUP($B92,'NAV plus Dist'!$B:$AAA,DC$1,FALSE)/VLOOKUP($B91,NAV!$A:$AAA,DC$1,FALSE)*DC93,"")</f>
        <v/>
      </c>
      <c r="DD92" s="143" t="str">
        <f>IFERROR(VLOOKUP($B92,'NAV plus Dist'!$B:$AAA,DD$1,FALSE)/VLOOKUP($B91,NAV!$A:$AAA,DD$1,FALSE)*DD93,"")</f>
        <v/>
      </c>
      <c r="DE92" s="143" t="str">
        <f>IFERROR(VLOOKUP($B92,'NAV plus Dist'!$B:$AAA,DE$1,FALSE)/VLOOKUP($B91,NAV!$A:$AAA,DE$1,FALSE)*DE93,"")</f>
        <v/>
      </c>
      <c r="DF92" s="143" t="str">
        <f>IFERROR(VLOOKUP($B92,'NAV plus Dist'!$B:$AAA,DF$1,FALSE)/VLOOKUP($B91,NAV!$A:$AAA,DF$1,FALSE)*DF93,"")</f>
        <v/>
      </c>
      <c r="DG92" s="143" t="str">
        <f>IFERROR(VLOOKUP($B92,'NAV plus Dist'!$B:$AAA,DG$1,FALSE)/VLOOKUP($B91,NAV!$A:$AAA,DG$1,FALSE)*DG93,"")</f>
        <v/>
      </c>
      <c r="DH92" s="143" t="str">
        <f>IFERROR(VLOOKUP($B92,'NAV plus Dist'!$B:$AAA,DH$1,FALSE)/VLOOKUP($B91,NAV!$A:$AAA,DH$1,FALSE)*DH93,"")</f>
        <v/>
      </c>
    </row>
    <row r="93" spans="1:112">
      <c r="A93" s="94">
        <f t="shared" si="37"/>
        <v>108</v>
      </c>
      <c r="B93" s="168">
        <f t="shared" si="38"/>
        <v>42794</v>
      </c>
      <c r="C93" s="143">
        <f>IFERROR(VLOOKUP($B93,'NAV plus Dist'!$B:$FD,C$1,FALSE)/VLOOKUP($B92,NAV!$A:$FC,C$1,FALSE)*C94,"")</f>
        <v>4.4541225017039903</v>
      </c>
      <c r="D93" s="143" t="str">
        <f>IFERROR(VLOOKUP($B93,'NAV plus Dist'!$B:$FD,D$1,FALSE)/VLOOKUP($B92,NAV!$A:$FC,D$1,FALSE)*D94,"")</f>
        <v/>
      </c>
      <c r="E93" s="143" t="str">
        <f>IFERROR(VLOOKUP($B93,'NAV plus Dist'!$B:$FD,E$1,FALSE)/VLOOKUP($B92,NAV!$A:$FC,E$1,FALSE)*E94,"")</f>
        <v/>
      </c>
      <c r="F93" s="143" t="str">
        <f>IFERROR(VLOOKUP($B93,'NAV plus Dist'!$B:$FD,F$1,FALSE)/VLOOKUP($B92,NAV!$A:$FC,F$1,FALSE)*F94,"")</f>
        <v/>
      </c>
      <c r="G93" s="143" t="str">
        <f>IFERROR(VLOOKUP($B93,'NAV plus Dist'!$B:$FD,G$1,FALSE)/VLOOKUP($B92,NAV!$A:$FC,G$1,FALSE)*G94,"")</f>
        <v/>
      </c>
      <c r="H93" s="143" t="str">
        <f>IFERROR(VLOOKUP($B93,'NAV plus Dist'!$B:$FD,H$1,FALSE)/VLOOKUP($B92,NAV!$A:$FC,H$1,FALSE)*H94,"")</f>
        <v/>
      </c>
      <c r="I93" s="143" t="str">
        <f>IFERROR(VLOOKUP($B93,'NAV plus Dist'!$B:$FD,I$1,FALSE)/VLOOKUP($B92,NAV!$A:$FC,I$1,FALSE)*I94,"")</f>
        <v/>
      </c>
      <c r="J93" s="143" t="str">
        <f>IFERROR(VLOOKUP($B93,'NAV plus Dist'!$B:$FD,J$1,FALSE)/VLOOKUP($B92,NAV!$A:$FC,J$1,FALSE)*J94,"")</f>
        <v/>
      </c>
      <c r="K93" s="143" t="str">
        <f>IFERROR(VLOOKUP($B93,'NAV plus Dist'!$B:$FD,K$1,FALSE)/VLOOKUP($B92,NAV!$A:$FC,K$1,FALSE)*K94,"")</f>
        <v/>
      </c>
      <c r="L93" s="143" t="str">
        <f>IFERROR(VLOOKUP($B93,'NAV plus Dist'!$B:$FD,L$1,FALSE)/VLOOKUP($B92,NAV!$A:$FC,L$1,FALSE)*L94,"")</f>
        <v/>
      </c>
      <c r="M93" s="143" t="str">
        <f>IFERROR(VLOOKUP($B93,'NAV plus Dist'!$B:$FD,M$1,FALSE)/VLOOKUP($B92,NAV!$A:$FC,M$1,FALSE)*M94,"")</f>
        <v/>
      </c>
      <c r="N93" s="143" t="str">
        <f>IFERROR(VLOOKUP($B93,'NAV plus Dist'!$B:$FD,N$1,FALSE)/VLOOKUP($B92,NAV!$A:$FC,N$1,FALSE)*N94,"")</f>
        <v/>
      </c>
      <c r="O93" s="143">
        <f>IFERROR(VLOOKUP($B93,'NAV plus Dist'!$B:$FD,O$1,FALSE)/VLOOKUP($B92,NAV!$A:$FC,O$1,FALSE)*O94,"")</f>
        <v>1.2421187603737756</v>
      </c>
      <c r="P93" s="143">
        <f>IFERROR(VLOOKUP($B93,'NAV plus Dist'!$B:$FD,P$1,FALSE)/VLOOKUP($B92,NAV!$A:$FC,P$1,FALSE)*P94,"")</f>
        <v>1.3787279767269565</v>
      </c>
      <c r="Q93" s="143" t="str">
        <f>IFERROR(VLOOKUP($B93,'NAV plus Dist'!$B:$FD,Q$1,FALSE)/VLOOKUP($B92,NAV!$A:$FC,Q$1,FALSE)*Q94,"")</f>
        <v/>
      </c>
      <c r="R93" s="143" t="str">
        <f>IFERROR(VLOOKUP($B93,'NAV plus Dist'!$B:$FD,R$1,FALSE)/VLOOKUP($B92,NAV!$A:$FC,R$1,FALSE)*R94,"")</f>
        <v/>
      </c>
      <c r="S93" s="143" t="str">
        <f>IFERROR(VLOOKUP($B93,'NAV plus Dist'!$B:$FD,S$1,FALSE)/VLOOKUP($B92,NAV!$A:$FC,S$1,FALSE)*S94,"")</f>
        <v/>
      </c>
      <c r="T93" s="143" t="str">
        <f>IFERROR(VLOOKUP($B93,'NAV plus Dist'!$B:$FD,T$1,FALSE)/VLOOKUP($B92,NAV!$A:$FC,T$1,FALSE)*T94,"")</f>
        <v/>
      </c>
      <c r="U93" s="143" t="str">
        <f>IFERROR(VLOOKUP($B93,'NAV plus Dist'!$B:$FD,U$1,FALSE)/VLOOKUP($B92,NAV!$A:$FC,U$1,FALSE)*U94,"")</f>
        <v/>
      </c>
      <c r="V93" s="143" t="str">
        <f>IFERROR(VLOOKUP($B93,'NAV plus Dist'!$B:$FD,V$1,FALSE)/VLOOKUP($B92,NAV!$A:$FC,V$1,FALSE)*V94,"")</f>
        <v/>
      </c>
      <c r="W93" s="143" t="str">
        <f>IFERROR(VLOOKUP($B93,'NAV plus Dist'!$B:$FD,W$1,FALSE)/VLOOKUP($B92,NAV!$A:$FC,W$1,FALSE)*W94,"")</f>
        <v/>
      </c>
      <c r="X93" s="143" t="str">
        <f>IFERROR(VLOOKUP($B93,'NAV plus Dist'!$B:$FD,X$1,FALSE)/VLOOKUP($B92,NAV!$A:$FC,X$1,FALSE)*X94,"")</f>
        <v/>
      </c>
      <c r="Y93" s="143" t="str">
        <f>IFERROR(VLOOKUP($B93,'NAV plus Dist'!$B:$FD,Y$1,FALSE)/VLOOKUP($B92,NAV!$A:$FC,Y$1,FALSE)*Y94,"")</f>
        <v/>
      </c>
      <c r="Z93" s="143" t="str">
        <f>IFERROR(VLOOKUP($B93,'NAV plus Dist'!$B:$FD,Z$1,FALSE)/VLOOKUP($B92,NAV!$A:$FC,Z$1,FALSE)*Z94,"")</f>
        <v/>
      </c>
      <c r="AA93" s="143">
        <f>IFERROR(VLOOKUP($B93,'NAV plus Dist'!$B:$FD,AA$1,FALSE)/VLOOKUP($B92,NAV!$A:$FC,AA$1,FALSE)*AA94,"")</f>
        <v>2.3718491871976708</v>
      </c>
      <c r="AB93" s="143" t="str">
        <f>IFERROR(VLOOKUP($B93,'NAV plus Dist'!$B:$FD,AB$1,FALSE)/VLOOKUP($B92,NAV!$A:$FC,AB$1,FALSE)*AB94,"")</f>
        <v/>
      </c>
      <c r="AC93" s="143">
        <f>IFERROR(VLOOKUP($B93,'NAV plus Dist'!$B:$FD,AC$1,FALSE)/VLOOKUP($B92,NAV!$A:$FC,AC$1,FALSE)*AC94,"")</f>
        <v>2.6092982305577306</v>
      </c>
      <c r="AD93" s="143" t="str">
        <f>IFERROR(VLOOKUP($B93,'NAV plus Dist'!$B:$FD,AD$1,FALSE)/VLOOKUP($B92,NAV!$A:$FC,AD$1,FALSE)*AD94,"")</f>
        <v/>
      </c>
      <c r="AE93" s="143" t="str">
        <f>IFERROR(VLOOKUP($B93,'NAV plus Dist'!$B:$FD,AE$1,FALSE)/VLOOKUP($B92,NAV!$A:$FC,AE$1,FALSE)*AE94,"")</f>
        <v/>
      </c>
      <c r="AF93" s="143">
        <f>IFERROR(VLOOKUP($B93,'NAV plus Dist'!$B:$FD,AF$1,FALSE)/VLOOKUP($B92,NAV!$A:$FC,AF$1,FALSE)*AF94,"")</f>
        <v>2.1006187107317373</v>
      </c>
      <c r="AG93" s="143" t="str">
        <f>IFERROR(VLOOKUP($B93,'NAV plus Dist'!$B:$FD,AG$1,FALSE)/VLOOKUP($B92,NAV!$A:$FC,AG$1,FALSE)*AG94,"")</f>
        <v/>
      </c>
      <c r="AH93" s="143" t="str">
        <f>IFERROR(VLOOKUP($B93,'NAV plus Dist'!$B:$FD,AH$1,FALSE)/VLOOKUP($B92,NAV!$A:$FC,AH$1,FALSE)*AH94,"")</f>
        <v/>
      </c>
      <c r="AI93" s="143" t="str">
        <f>IFERROR(VLOOKUP($B93,'NAV plus Dist'!$B:$FD,AI$1,FALSE)/VLOOKUP($B92,NAV!$A:$FC,AI$1,FALSE)*AI94,"")</f>
        <v/>
      </c>
      <c r="AJ93" s="143" t="str">
        <f>IFERROR(VLOOKUP($B93,'NAV plus Dist'!$B:$FD,AJ$1,FALSE)/VLOOKUP($B92,NAV!$A:$FC,AJ$1,FALSE)*AJ94,"")</f>
        <v/>
      </c>
      <c r="AK93" s="169" t="str">
        <f>IFERROR(VLOOKUP($B93,'NAV plus Dist'!$B:$FD,AK$1,FALSE)/VLOOKUP($B92,NAV!$A:$FC,AK$1,FALSE)*AK94,"")</f>
        <v/>
      </c>
      <c r="AL93" s="169" t="str">
        <f>IFERROR(VLOOKUP($B93,'NAV plus Dist'!$B:$FD,AL$1,FALSE)/VLOOKUP($B92,NAV!$A:$FC,AL$1,FALSE)*AL94,"")</f>
        <v/>
      </c>
      <c r="AM93" s="143" t="str">
        <f>IFERROR(VLOOKUP($B93,'NAV plus Dist'!$B:$FD,AM$1,FALSE)/VLOOKUP($B92,NAV!$A:$FC,AM$1,FALSE)*AM94,"")</f>
        <v/>
      </c>
      <c r="AN93" s="143" t="str">
        <f>IFERROR(VLOOKUP($B93,'NAV plus Dist'!$B:$FD,AN$1,FALSE)/VLOOKUP($B92,NAV!$A:$FC,AN$1,FALSE)*AN94,"")</f>
        <v/>
      </c>
      <c r="AO93" s="143" t="str">
        <f>IFERROR(VLOOKUP($B93,'NAV plus Dist'!$B:$FD,AO$1,FALSE)/VLOOKUP($B92,NAV!$A:$FC,AO$1,FALSE)*AO94,"")</f>
        <v/>
      </c>
      <c r="AP93" s="170" t="str">
        <f>IFERROR(VLOOKUP($B93,'NAV plus Dist'!$B:$FD,AP$1,FALSE)/VLOOKUP($B92,NAV!$A:$FC,AP$1,FALSE)*AP94,"")</f>
        <v/>
      </c>
      <c r="AQ93" s="143" t="str">
        <f>IFERROR(VLOOKUP($B93,'NAV plus Dist'!$B:$FD,AQ$1,FALSE)/VLOOKUP($B92,NAV!$A:$FC,AQ$1,FALSE)*AQ94,"")</f>
        <v/>
      </c>
      <c r="AR93" s="143" t="str">
        <f>IFERROR(VLOOKUP($B93,'NAV plus Dist'!$B:$FD,AR$1,FALSE)/VLOOKUP($B92,NAV!$A:$FC,AR$1,FALSE)*AR94,"")</f>
        <v/>
      </c>
      <c r="AS93" s="143" t="str">
        <f>IFERROR(VLOOKUP($B93,'NAV plus Dist'!$B:$FD,AS$1,FALSE)/VLOOKUP($B92,NAV!$A:$FC,AS$1,FALSE)*AS94,"")</f>
        <v/>
      </c>
      <c r="AT93" s="143" t="str">
        <f>IFERROR(VLOOKUP($B93,'NAV plus Dist'!$B:$FD,AT$1,FALSE)/VLOOKUP($B92,NAV!$A:$FC,AT$1,FALSE)*AT94,"")</f>
        <v/>
      </c>
      <c r="AU93" s="143" t="str">
        <f>IFERROR(VLOOKUP($B93,'NAV plus Dist'!$B:$FD,AU$1,FALSE)/VLOOKUP($B92,NAV!$A:$FC,AU$1,FALSE)*AU94,"")</f>
        <v/>
      </c>
      <c r="AV93" s="143" t="str">
        <f>IFERROR(VLOOKUP($B93,'NAV plus Dist'!$B:$FD,AV$1,FALSE)/VLOOKUP($B92,NAV!$A:$FC,AV$1,FALSE)*AV94,"")</f>
        <v/>
      </c>
      <c r="AW93" s="143" t="str">
        <f>IFERROR(VLOOKUP($B93,'NAV plus Dist'!$B:$FD,AW$1,FALSE)/VLOOKUP($B92,NAV!$A:$FC,AW$1,FALSE)*AW94,"")</f>
        <v/>
      </c>
      <c r="AX93" s="143" t="str">
        <f>IFERROR(VLOOKUP($B93,'NAV plus Dist'!$B:$FD,AX$1,FALSE)/VLOOKUP($B92,NAV!$A:$FC,AX$1,FALSE)*AX94,"")</f>
        <v/>
      </c>
      <c r="AY93" s="143" t="str">
        <f>IFERROR(VLOOKUP($B93,'NAV plus Dist'!$B:$FD,AY$1,FALSE)/VLOOKUP($B92,NAV!$A:$FC,AY$1,FALSE)*AY94,"")</f>
        <v/>
      </c>
      <c r="AZ93" s="143" t="str">
        <f>IFERROR(VLOOKUP($B93,'NAV plus Dist'!$B:$FD,AZ$1,FALSE)/VLOOKUP($B92,NAV!$A:$FC,AZ$1,FALSE)*AZ94,"")</f>
        <v/>
      </c>
      <c r="BA93" s="143" t="str">
        <f>IFERROR(VLOOKUP($B93,'NAV plus Dist'!$B:$FD,BA$1,FALSE)/VLOOKUP($B92,NAV!$A:$FC,BA$1,FALSE)*BA94,"")</f>
        <v/>
      </c>
      <c r="BB93" s="143" t="str">
        <f>IFERROR(VLOOKUP($B93,'NAV plus Dist'!$B:$FD,BB$1,FALSE)/VLOOKUP($B92,NAV!$A:$FC,BB$1,FALSE)*BB94,"")</f>
        <v/>
      </c>
      <c r="BC93" s="143" t="str">
        <f>IFERROR(VLOOKUP($B93,'NAV plus Dist'!$B:$FD,BC$1,FALSE)/VLOOKUP($B92,NAV!$A:$FC,BC$1,FALSE)*BC94,"")</f>
        <v/>
      </c>
      <c r="BD93" s="143" t="str">
        <f>IFERROR(VLOOKUP($B93,'NAV plus Dist'!$B:$FD,BD$1,FALSE)/VLOOKUP($B92,NAV!$A:$FC,BD$1,FALSE)*BD94,"")</f>
        <v/>
      </c>
      <c r="BE93" s="143" t="str">
        <f>IFERROR(VLOOKUP($B93,'NAV plus Dist'!$B:$FD,BE$1,FALSE)/VLOOKUP($B92,NAV!$A:$FC,BE$1,FALSE)*BE94,"")</f>
        <v/>
      </c>
      <c r="BF93" s="143" t="str">
        <f>IFERROR(VLOOKUP($B93,'NAV plus Dist'!$B:$FD,BF$1,FALSE)/VLOOKUP($B92,NAV!$A:$FC,BF$1,FALSE)*BF94,"")</f>
        <v/>
      </c>
      <c r="BG93" s="143" t="str">
        <f>IFERROR(VLOOKUP($B93,'NAV plus Dist'!$B:$FD,BG$1,FALSE)/VLOOKUP($B92,NAV!$A:$FC,BG$1,FALSE)*BG94,"")</f>
        <v/>
      </c>
      <c r="BH93" s="143" t="str">
        <f>IFERROR(VLOOKUP($B93,'NAV plus Dist'!$B:$FD,BH$1,FALSE)/VLOOKUP($B92,NAV!$A:$FC,BH$1,FALSE)*BH94,"")</f>
        <v/>
      </c>
      <c r="BI93" s="143" t="str">
        <f>IFERROR(VLOOKUP($B93,'NAV plus Dist'!$B:$FD,BI$1,FALSE)/VLOOKUP($B92,NAV!$A:$FC,BI$1,FALSE)*BI94,"")</f>
        <v/>
      </c>
      <c r="BJ93" s="143" t="str">
        <f>IFERROR(VLOOKUP($B93,'NAV plus Dist'!$B:$FD,BJ$1,FALSE)/VLOOKUP($B92,NAV!$A:$FC,BJ$1,FALSE)*BJ94,"")</f>
        <v/>
      </c>
      <c r="BK93" s="143" t="str">
        <f>IFERROR(VLOOKUP($B93,'NAV plus Dist'!$B:$FD,BK$1,FALSE)/VLOOKUP($B92,NAV!$A:$FC,BK$1,FALSE)*BK94,"")</f>
        <v/>
      </c>
      <c r="BL93" s="143" t="str">
        <f>IFERROR(VLOOKUP($B93,'NAV plus Dist'!$B:$FD,BL$1,FALSE)/VLOOKUP($B92,NAV!$A:$FC,BL$1,FALSE)*BL94,"")</f>
        <v/>
      </c>
      <c r="BM93" s="143" t="str">
        <f>IFERROR(VLOOKUP($B93,'NAV plus Dist'!$B:$FD,BM$1,FALSE)/VLOOKUP($B92,NAV!$A:$FC,BM$1,FALSE)*BM94,"")</f>
        <v/>
      </c>
      <c r="BN93" s="143" t="str">
        <f>IFERROR(VLOOKUP($B93,'NAV plus Dist'!$B:$FD,BN$1,FALSE)/VLOOKUP($B92,NAV!$A:$FC,BN$1,FALSE)*BN94,"")</f>
        <v/>
      </c>
      <c r="BO93" s="143" t="str">
        <f>IFERROR(VLOOKUP($B93,'NAV plus Dist'!$B:$FD,BO$1,FALSE)/VLOOKUP($B92,NAV!$A:$FC,BO$1,FALSE)*BO94,"")</f>
        <v/>
      </c>
      <c r="BP93" s="143" t="str">
        <f>IFERROR(VLOOKUP($B93,'NAV plus Dist'!$B:$FD,BP$1,FALSE)/VLOOKUP($B92,NAV!$A:$FC,BP$1,FALSE)*BP94,"")</f>
        <v/>
      </c>
      <c r="BQ93" s="143" t="str">
        <f>IFERROR(VLOOKUP($B93,'NAV plus Dist'!$B:$FD,BQ$1,FALSE)/VLOOKUP($B92,NAV!$A:$FC,BQ$1,FALSE)*BQ94,"")</f>
        <v/>
      </c>
      <c r="BR93" s="143" t="str">
        <f>IFERROR(VLOOKUP($B93,'NAV plus Dist'!$B:$FD,BR$1,FALSE)/VLOOKUP($B92,NAV!$A:$FC,BR$1,FALSE)*BR94,"")</f>
        <v/>
      </c>
      <c r="BS93" s="143" t="str">
        <f>IFERROR(VLOOKUP($B93,'NAV plus Dist'!$B:$FD,BS$1,FALSE)/VLOOKUP($B92,NAV!$A:$FC,BS$1,FALSE)*BS94,"")</f>
        <v/>
      </c>
      <c r="BT93" s="143" t="str">
        <f>IFERROR(VLOOKUP($B93,'NAV plus Dist'!$B:$FD,BT$1,FALSE)/VLOOKUP($B92,NAV!$A:$FC,BT$1,FALSE)*BT94,"")</f>
        <v/>
      </c>
      <c r="BU93" s="143" t="str">
        <f>IFERROR(VLOOKUP($B93,'NAV plus Dist'!$B:$FD,BU$1,FALSE)/VLOOKUP($B92,NAV!$A:$FC,BU$1,FALSE)*BU94,"")</f>
        <v/>
      </c>
      <c r="BV93" s="143" t="str">
        <f>IFERROR(VLOOKUP($B93,'NAV plus Dist'!$B:$FD,BV$1,FALSE)/VLOOKUP($B92,NAV!$A:$FC,BV$1,FALSE)*BV94,"")</f>
        <v/>
      </c>
      <c r="BW93" s="143" t="str">
        <f>IFERROR(VLOOKUP($B93,'NAV plus Dist'!$B:$FD,BW$1,FALSE)/VLOOKUP($B92,NAV!$A:$FC,BW$1,FALSE)*BW94,"")</f>
        <v/>
      </c>
      <c r="BX93" s="143" t="str">
        <f>IFERROR(VLOOKUP($B93,'NAV plus Dist'!$B:$FD,BX$1,FALSE)/VLOOKUP($B92,NAV!$A:$FC,BX$1,FALSE)*BX94,"")</f>
        <v/>
      </c>
      <c r="BY93" s="143" t="str">
        <f>IFERROR(VLOOKUP($B93,'NAV plus Dist'!$B:$FD,BY$1,FALSE)/VLOOKUP($B92,NAV!$A:$FC,BY$1,FALSE)*BY94,"")</f>
        <v/>
      </c>
      <c r="BZ93" s="143" t="str">
        <f>IFERROR(VLOOKUP($B93,'NAV plus Dist'!$B:$FD,BZ$1,FALSE)/VLOOKUP($B92,NAV!$A:$FC,BZ$1,FALSE)*BZ94,"")</f>
        <v/>
      </c>
      <c r="CA93" s="143" t="str">
        <f>IFERROR(VLOOKUP($B93,'NAV plus Dist'!$B:$FD,CA$1,FALSE)/VLOOKUP($B92,NAV!$A:$FC,CA$1,FALSE)*CA94,"")</f>
        <v/>
      </c>
      <c r="CB93" s="143" t="str">
        <f>IFERROR(VLOOKUP($B93,'NAV plus Dist'!$B:$FD,CB$1,FALSE)/VLOOKUP($B92,NAV!$A:$FC,CB$1,FALSE)*CB94,"")</f>
        <v/>
      </c>
      <c r="CC93" s="143" t="str">
        <f>IFERROR(VLOOKUP($B93,'NAV plus Dist'!$B:$FD,CC$1,FALSE)/VLOOKUP($B92,NAV!$A:$FC,CC$1,FALSE)*CC94,"")</f>
        <v/>
      </c>
      <c r="CD93" s="143" t="str">
        <f>IFERROR(VLOOKUP($B93,'NAV plus Dist'!$B:$FD,CD$1,FALSE)/VLOOKUP($B92,NAV!$A:$FC,CD$1,FALSE)*CD94,"")</f>
        <v/>
      </c>
      <c r="CE93" s="143" t="str">
        <f>IFERROR(VLOOKUP($B93,'NAV plus Dist'!$B:$FD,CE$1,FALSE)/VLOOKUP($B92,NAV!$A:$FC,CE$1,FALSE)*CE94,"")</f>
        <v/>
      </c>
      <c r="CF93" s="143" t="str">
        <f>IFERROR(VLOOKUP($B93,'NAV plus Dist'!$B:$FD,CF$1,FALSE)/VLOOKUP($B92,NAV!$A:$FC,CF$1,FALSE)*CF94,"")</f>
        <v/>
      </c>
      <c r="CG93" s="143" t="str">
        <f>IFERROR(VLOOKUP($B93,'NAV plus Dist'!$B:$FD,CG$1,FALSE)/VLOOKUP($B92,NAV!$A:$FC,CG$1,FALSE)*CG94,"")</f>
        <v/>
      </c>
      <c r="CH93" s="143" t="str">
        <f>IFERROR(VLOOKUP($B93,'NAV plus Dist'!$B:$FD,CH$1,FALSE)/VLOOKUP($B92,NAV!$A:$FC,CH$1,FALSE)*CH94,"")</f>
        <v/>
      </c>
      <c r="CI93" s="143" t="str">
        <f>IFERROR(VLOOKUP($B93,'NAV plus Dist'!$B:$FD,CI$1,FALSE)/VLOOKUP($B92,NAV!$A:$FC,CI$1,FALSE)*CI94,"")</f>
        <v/>
      </c>
      <c r="CJ93" s="143" t="str">
        <f>IFERROR(VLOOKUP($B93,'NAV plus Dist'!$B:$FD,CJ$1,FALSE)/VLOOKUP($B92,NAV!$A:$FC,CJ$1,FALSE)*CJ94,"")</f>
        <v/>
      </c>
      <c r="CK93" s="143" t="str">
        <f>IFERROR(VLOOKUP($B93,'NAV plus Dist'!$B:$AAA,CK$1,FALSE)/VLOOKUP($B92,NAV!$A:$AAA,CK$1,FALSE)*CK94,"")</f>
        <v/>
      </c>
      <c r="CL93" s="143" t="str">
        <f>IFERROR(VLOOKUP($B93,'NAV plus Dist'!$B:$AAA,CL$1,FALSE)/VLOOKUP($B92,NAV!$A:$AAA,CL$1,FALSE)*CL94,"")</f>
        <v/>
      </c>
      <c r="CM93" s="143" t="str">
        <f>IFERROR(VLOOKUP($B93,'NAV plus Dist'!$B:$AAA,CM$1,FALSE)/VLOOKUP($B92,NAV!$A:$AAA,CM$1,FALSE)*CM94,"")</f>
        <v/>
      </c>
      <c r="CN93" s="143" t="str">
        <f>IFERROR(VLOOKUP($B93,'NAV plus Dist'!$B:$AAA,CN$1,FALSE)/VLOOKUP($B92,NAV!$A:$AAA,CN$1,FALSE)*CN94,"")</f>
        <v/>
      </c>
      <c r="CO93" s="143" t="str">
        <f>IFERROR(VLOOKUP($B93,'NAV plus Dist'!$B:$AAA,CO$1,FALSE)/VLOOKUP($B92,NAV!$A:$AAA,CO$1,FALSE)*CO94,"")</f>
        <v/>
      </c>
      <c r="CP93" s="143" t="str">
        <f>IFERROR(VLOOKUP($B93,'NAV plus Dist'!$B:$AAA,CP$1,FALSE)/VLOOKUP($B92,NAV!$A:$AAA,CP$1,FALSE)*CP94,"")</f>
        <v/>
      </c>
      <c r="CQ93" s="143" t="str">
        <f>IFERROR(VLOOKUP($B93,'NAV plus Dist'!$B:$AAA,CQ$1,FALSE)/VLOOKUP($B92,NAV!$A:$AAA,CQ$1,FALSE)*CQ94,"")</f>
        <v/>
      </c>
      <c r="CR93" s="143" t="str">
        <f>IFERROR(VLOOKUP($B93,'NAV plus Dist'!$B:$AAA,CR$1,FALSE)/VLOOKUP($B92,NAV!$A:$AAA,CR$1,FALSE)*CR94,"")</f>
        <v/>
      </c>
      <c r="CS93" s="143" t="str">
        <f>IFERROR(VLOOKUP($B93,'NAV plus Dist'!$B:$AAA,CS$1,FALSE)/VLOOKUP($B92,NAV!$A:$AAA,CS$1,FALSE)*CS94,"")</f>
        <v/>
      </c>
      <c r="CT93" s="143" t="str">
        <f>IFERROR(VLOOKUP($B93,'NAV plus Dist'!$B:$AAA,CT$1,FALSE)/VLOOKUP($B92,NAV!$A:$AAA,CT$1,FALSE)*CT94,"")</f>
        <v/>
      </c>
      <c r="CU93" s="143" t="str">
        <f>IFERROR(VLOOKUP($B93,'NAV plus Dist'!$B:$AAA,CU$1,FALSE)/VLOOKUP($B92,NAV!$A:$AAA,CU$1,FALSE)*CU94,"")</f>
        <v/>
      </c>
      <c r="CV93" s="143" t="str">
        <f>IFERROR(VLOOKUP($B93,'NAV plus Dist'!$B:$AAA,CV$1,FALSE)/VLOOKUP($B92,NAV!$A:$AAA,CV$1,FALSE)*CV94,"")</f>
        <v/>
      </c>
      <c r="CW93" s="143" t="str">
        <f>IFERROR(VLOOKUP($B93,'NAV plus Dist'!$B:$AAA,CW$1,FALSE)/VLOOKUP($B92,NAV!$A:$AAA,CW$1,FALSE)*CW94,"")</f>
        <v/>
      </c>
      <c r="CX93" s="143" t="str">
        <f>IFERROR(VLOOKUP($B93,'NAV plus Dist'!$B:$AAA,CX$1,FALSE)/VLOOKUP($B92,NAV!$A:$AAA,CX$1,FALSE)*CX94,"")</f>
        <v/>
      </c>
      <c r="CY93" s="143" t="str">
        <f>IFERROR(VLOOKUP($B93,'NAV plus Dist'!$B:$AAA,CY$1,FALSE)/VLOOKUP($B92,NAV!$A:$AAA,CY$1,FALSE)*CY94,"")</f>
        <v/>
      </c>
      <c r="CZ93" s="143" t="str">
        <f>IFERROR(VLOOKUP($B93,'NAV plus Dist'!$B:$AAA,CZ$1,FALSE)/VLOOKUP($B92,NAV!$A:$AAA,CZ$1,FALSE)*CZ94,"")</f>
        <v/>
      </c>
      <c r="DA93" s="143" t="str">
        <f>IFERROR(VLOOKUP($B93,'NAV plus Dist'!$B:$AAA,DA$1,FALSE)/VLOOKUP($B92,NAV!$A:$AAA,DA$1,FALSE)*DA94,"")</f>
        <v/>
      </c>
      <c r="DB93" s="143" t="str">
        <f>IFERROR(VLOOKUP($B93,'NAV plus Dist'!$B:$AAA,DB$1,FALSE)/VLOOKUP($B92,NAV!$A:$AAA,DB$1,FALSE)*DB94,"")</f>
        <v/>
      </c>
      <c r="DC93" s="143" t="str">
        <f>IFERROR(VLOOKUP($B93,'NAV plus Dist'!$B:$AAA,DC$1,FALSE)/VLOOKUP($B92,NAV!$A:$AAA,DC$1,FALSE)*DC94,"")</f>
        <v/>
      </c>
      <c r="DD93" s="143" t="str">
        <f>IFERROR(VLOOKUP($B93,'NAV plus Dist'!$B:$AAA,DD$1,FALSE)/VLOOKUP($B92,NAV!$A:$AAA,DD$1,FALSE)*DD94,"")</f>
        <v/>
      </c>
      <c r="DE93" s="143" t="str">
        <f>IFERROR(VLOOKUP($B93,'NAV plus Dist'!$B:$AAA,DE$1,FALSE)/VLOOKUP($B92,NAV!$A:$AAA,DE$1,FALSE)*DE94,"")</f>
        <v/>
      </c>
      <c r="DF93" s="143" t="str">
        <f>IFERROR(VLOOKUP($B93,'NAV plus Dist'!$B:$AAA,DF$1,FALSE)/VLOOKUP($B92,NAV!$A:$AAA,DF$1,FALSE)*DF94,"")</f>
        <v/>
      </c>
      <c r="DG93" s="143" t="str">
        <f>IFERROR(VLOOKUP($B93,'NAV plus Dist'!$B:$AAA,DG$1,FALSE)/VLOOKUP($B92,NAV!$A:$AAA,DG$1,FALSE)*DG94,"")</f>
        <v/>
      </c>
      <c r="DH93" s="143" t="str">
        <f>IFERROR(VLOOKUP($B93,'NAV plus Dist'!$B:$AAA,DH$1,FALSE)/VLOOKUP($B92,NAV!$A:$AAA,DH$1,FALSE)*DH94,"")</f>
        <v/>
      </c>
    </row>
    <row r="94" spans="1:112">
      <c r="A94" s="94">
        <f t="shared" si="37"/>
        <v>107</v>
      </c>
      <c r="B94" s="168">
        <f t="shared" si="38"/>
        <v>42825</v>
      </c>
      <c r="C94" s="143">
        <f>IFERROR(VLOOKUP($B94,'NAV plus Dist'!$B:$FD,C$1,FALSE)/VLOOKUP($B93,NAV!$A:$FC,C$1,FALSE)*C95,"")</f>
        <v>4.2929498878883354</v>
      </c>
      <c r="D94" s="143" t="str">
        <f>IFERROR(VLOOKUP($B94,'NAV plus Dist'!$B:$FD,D$1,FALSE)/VLOOKUP($B93,NAV!$A:$FC,D$1,FALSE)*D95,"")</f>
        <v/>
      </c>
      <c r="E94" s="143" t="str">
        <f>IFERROR(VLOOKUP($B94,'NAV plus Dist'!$B:$FD,E$1,FALSE)/VLOOKUP($B93,NAV!$A:$FC,E$1,FALSE)*E95,"")</f>
        <v/>
      </c>
      <c r="F94" s="143" t="str">
        <f>IFERROR(VLOOKUP($B94,'NAV plus Dist'!$B:$FD,F$1,FALSE)/VLOOKUP($B93,NAV!$A:$FC,F$1,FALSE)*F95,"")</f>
        <v/>
      </c>
      <c r="G94" s="143" t="str">
        <f>IFERROR(VLOOKUP($B94,'NAV plus Dist'!$B:$FD,G$1,FALSE)/VLOOKUP($B93,NAV!$A:$FC,G$1,FALSE)*G95,"")</f>
        <v/>
      </c>
      <c r="H94" s="143" t="str">
        <f>IFERROR(VLOOKUP($B94,'NAV plus Dist'!$B:$FD,H$1,FALSE)/VLOOKUP($B93,NAV!$A:$FC,H$1,FALSE)*H95,"")</f>
        <v/>
      </c>
      <c r="I94" s="143" t="str">
        <f>IFERROR(VLOOKUP($B94,'NAV plus Dist'!$B:$FD,I$1,FALSE)/VLOOKUP($B93,NAV!$A:$FC,I$1,FALSE)*I95,"")</f>
        <v/>
      </c>
      <c r="J94" s="143" t="str">
        <f>IFERROR(VLOOKUP($B94,'NAV plus Dist'!$B:$FD,J$1,FALSE)/VLOOKUP($B93,NAV!$A:$FC,J$1,FALSE)*J95,"")</f>
        <v/>
      </c>
      <c r="K94" s="143" t="str">
        <f>IFERROR(VLOOKUP($B94,'NAV plus Dist'!$B:$FD,K$1,FALSE)/VLOOKUP($B93,NAV!$A:$FC,K$1,FALSE)*K95,"")</f>
        <v/>
      </c>
      <c r="L94" s="143" t="str">
        <f>IFERROR(VLOOKUP($B94,'NAV plus Dist'!$B:$FD,L$1,FALSE)/VLOOKUP($B93,NAV!$A:$FC,L$1,FALSE)*L95,"")</f>
        <v/>
      </c>
      <c r="M94" s="143" t="str">
        <f>IFERROR(VLOOKUP($B94,'NAV plus Dist'!$B:$FD,M$1,FALSE)/VLOOKUP($B93,NAV!$A:$FC,M$1,FALSE)*M95,"")</f>
        <v/>
      </c>
      <c r="N94" s="143" t="str">
        <f>IFERROR(VLOOKUP($B94,'NAV plus Dist'!$B:$FD,N$1,FALSE)/VLOOKUP($B93,NAV!$A:$FC,N$1,FALSE)*N95,"")</f>
        <v/>
      </c>
      <c r="O94" s="143">
        <f>IFERROR(VLOOKUP($B94,'NAV plus Dist'!$B:$FD,O$1,FALSE)/VLOOKUP($B93,NAV!$A:$FC,O$1,FALSE)*O95,"")</f>
        <v>1.2758675846103567</v>
      </c>
      <c r="P94" s="143">
        <f>IFERROR(VLOOKUP($B94,'NAV plus Dist'!$B:$FD,P$1,FALSE)/VLOOKUP($B93,NAV!$A:$FC,P$1,FALSE)*P95,"")</f>
        <v>1.4187297555488219</v>
      </c>
      <c r="Q94" s="143" t="str">
        <f>IFERROR(VLOOKUP($B94,'NAV plus Dist'!$B:$FD,Q$1,FALSE)/VLOOKUP($B93,NAV!$A:$FC,Q$1,FALSE)*Q95,"")</f>
        <v/>
      </c>
      <c r="R94" s="143" t="str">
        <f>IFERROR(VLOOKUP($B94,'NAV plus Dist'!$B:$FD,R$1,FALSE)/VLOOKUP($B93,NAV!$A:$FC,R$1,FALSE)*R95,"")</f>
        <v/>
      </c>
      <c r="S94" s="143" t="str">
        <f>IFERROR(VLOOKUP($B94,'NAV plus Dist'!$B:$FD,S$1,FALSE)/VLOOKUP($B93,NAV!$A:$FC,S$1,FALSE)*S95,"")</f>
        <v/>
      </c>
      <c r="T94" s="143" t="str">
        <f>IFERROR(VLOOKUP($B94,'NAV plus Dist'!$B:$FD,T$1,FALSE)/VLOOKUP($B93,NAV!$A:$FC,T$1,FALSE)*T95,"")</f>
        <v/>
      </c>
      <c r="U94" s="143" t="str">
        <f>IFERROR(VLOOKUP($B94,'NAV plus Dist'!$B:$FD,U$1,FALSE)/VLOOKUP($B93,NAV!$A:$FC,U$1,FALSE)*U95,"")</f>
        <v/>
      </c>
      <c r="V94" s="143" t="str">
        <f>IFERROR(VLOOKUP($B94,'NAV plus Dist'!$B:$FD,V$1,FALSE)/VLOOKUP($B93,NAV!$A:$FC,V$1,FALSE)*V95,"")</f>
        <v/>
      </c>
      <c r="W94" s="143" t="str">
        <f>IFERROR(VLOOKUP($B94,'NAV plus Dist'!$B:$FD,W$1,FALSE)/VLOOKUP($B93,NAV!$A:$FC,W$1,FALSE)*W95,"")</f>
        <v/>
      </c>
      <c r="X94" s="143" t="str">
        <f>IFERROR(VLOOKUP($B94,'NAV plus Dist'!$B:$FD,X$1,FALSE)/VLOOKUP($B93,NAV!$A:$FC,X$1,FALSE)*X95,"")</f>
        <v/>
      </c>
      <c r="Y94" s="143" t="str">
        <f>IFERROR(VLOOKUP($B94,'NAV plus Dist'!$B:$FD,Y$1,FALSE)/VLOOKUP($B93,NAV!$A:$FC,Y$1,FALSE)*Y95,"")</f>
        <v/>
      </c>
      <c r="Z94" s="143" t="str">
        <f>IFERROR(VLOOKUP($B94,'NAV plus Dist'!$B:$FD,Z$1,FALSE)/VLOOKUP($B93,NAV!$A:$FC,Z$1,FALSE)*Z95,"")</f>
        <v/>
      </c>
      <c r="AA94" s="143">
        <f>IFERROR(VLOOKUP($B94,'NAV plus Dist'!$B:$FD,AA$1,FALSE)/VLOOKUP($B93,NAV!$A:$FC,AA$1,FALSE)*AA95,"")</f>
        <v>2.2907991924169226</v>
      </c>
      <c r="AB94" s="143" t="str">
        <f>IFERROR(VLOOKUP($B94,'NAV plus Dist'!$B:$FD,AB$1,FALSE)/VLOOKUP($B93,NAV!$A:$FC,AB$1,FALSE)*AB95,"")</f>
        <v/>
      </c>
      <c r="AC94" s="143">
        <f>IFERROR(VLOOKUP($B94,'NAV plus Dist'!$B:$FD,AC$1,FALSE)/VLOOKUP($B93,NAV!$A:$FC,AC$1,FALSE)*AC95,"")</f>
        <v>2.5188220167716264</v>
      </c>
      <c r="AD94" s="143" t="str">
        <f>IFERROR(VLOOKUP($B94,'NAV plus Dist'!$B:$FD,AD$1,FALSE)/VLOOKUP($B93,NAV!$A:$FC,AD$1,FALSE)*AD95,"")</f>
        <v/>
      </c>
      <c r="AE94" s="143" t="str">
        <f>IFERROR(VLOOKUP($B94,'NAV plus Dist'!$B:$FD,AE$1,FALSE)/VLOOKUP($B93,NAV!$A:$FC,AE$1,FALSE)*AE95,"")</f>
        <v/>
      </c>
      <c r="AF94" s="143">
        <f>IFERROR(VLOOKUP($B94,'NAV plus Dist'!$B:$FD,AF$1,FALSE)/VLOOKUP($B93,NAV!$A:$FC,AF$1,FALSE)*AF95,"")</f>
        <v>1.9920409516883264</v>
      </c>
      <c r="AG94" s="143" t="str">
        <f>IFERROR(VLOOKUP($B94,'NAV plus Dist'!$B:$FD,AG$1,FALSE)/VLOOKUP($B93,NAV!$A:$FC,AG$1,FALSE)*AG95,"")</f>
        <v/>
      </c>
      <c r="AH94" s="143">
        <f>IFERROR(VLOOKUP($B94,'NAV plus Dist'!$B:$FD,AH$1,FALSE)/VLOOKUP($B93,NAV!$A:$FC,AH$1,FALSE)*AH95,"")</f>
        <v>2.1617845311376236</v>
      </c>
      <c r="AI94" s="143" t="str">
        <f>IFERROR(VLOOKUP($B94,'NAV plus Dist'!$B:$FD,AI$1,FALSE)/VLOOKUP($B93,NAV!$A:$FC,AI$1,FALSE)*AI95,"")</f>
        <v/>
      </c>
      <c r="AJ94" s="143" t="str">
        <f>IFERROR(VLOOKUP($B94,'NAV plus Dist'!$B:$FD,AJ$1,FALSE)/VLOOKUP($B93,NAV!$A:$FC,AJ$1,FALSE)*AJ95,"")</f>
        <v/>
      </c>
      <c r="AK94" s="169" t="str">
        <f>IFERROR(VLOOKUP($B94,'NAV plus Dist'!$B:$FD,AK$1,FALSE)/VLOOKUP($B93,NAV!$A:$FC,AK$1,FALSE)*AK95,"")</f>
        <v/>
      </c>
      <c r="AL94" s="169" t="str">
        <f>IFERROR(VLOOKUP($B94,'NAV plus Dist'!$B:$FD,AL$1,FALSE)/VLOOKUP($B93,NAV!$A:$FC,AL$1,FALSE)*AL95,"")</f>
        <v/>
      </c>
      <c r="AM94" s="143" t="str">
        <f>IFERROR(VLOOKUP($B94,'NAV plus Dist'!$B:$FD,AM$1,FALSE)/VLOOKUP($B93,NAV!$A:$FC,AM$1,FALSE)*AM95,"")</f>
        <v/>
      </c>
      <c r="AN94" s="143" t="str">
        <f>IFERROR(VLOOKUP($B94,'NAV plus Dist'!$B:$FD,AN$1,FALSE)/VLOOKUP($B93,NAV!$A:$FC,AN$1,FALSE)*AN95,"")</f>
        <v/>
      </c>
      <c r="AO94" s="143" t="str">
        <f>IFERROR(VLOOKUP($B94,'NAV plus Dist'!$B:$FD,AO$1,FALSE)/VLOOKUP($B93,NAV!$A:$FC,AO$1,FALSE)*AO95,"")</f>
        <v/>
      </c>
      <c r="AP94" s="170" t="str">
        <f>IFERROR(VLOOKUP($B94,'NAV plus Dist'!$B:$FD,AP$1,FALSE)/VLOOKUP($B93,NAV!$A:$FC,AP$1,FALSE)*AP95,"")</f>
        <v/>
      </c>
      <c r="AQ94" s="143" t="str">
        <f>IFERROR(VLOOKUP($B94,'NAV plus Dist'!$B:$FD,AQ$1,FALSE)/VLOOKUP($B93,NAV!$A:$FC,AQ$1,FALSE)*AQ95,"")</f>
        <v/>
      </c>
      <c r="AR94" s="143" t="str">
        <f>IFERROR(VLOOKUP($B94,'NAV plus Dist'!$B:$FD,AR$1,FALSE)/VLOOKUP($B93,NAV!$A:$FC,AR$1,FALSE)*AR95,"")</f>
        <v/>
      </c>
      <c r="AS94" s="143" t="str">
        <f>IFERROR(VLOOKUP($B94,'NAV plus Dist'!$B:$FD,AS$1,FALSE)/VLOOKUP($B93,NAV!$A:$FC,AS$1,FALSE)*AS95,"")</f>
        <v/>
      </c>
      <c r="AT94" s="143" t="str">
        <f>IFERROR(VLOOKUP($B94,'NAV plus Dist'!$B:$FD,AT$1,FALSE)/VLOOKUP($B93,NAV!$A:$FC,AT$1,FALSE)*AT95,"")</f>
        <v/>
      </c>
      <c r="AU94" s="143" t="str">
        <f>IFERROR(VLOOKUP($B94,'NAV plus Dist'!$B:$FD,AU$1,FALSE)/VLOOKUP($B93,NAV!$A:$FC,AU$1,FALSE)*AU95,"")</f>
        <v/>
      </c>
      <c r="AV94" s="143" t="str">
        <f>IFERROR(VLOOKUP($B94,'NAV plus Dist'!$B:$FD,AV$1,FALSE)/VLOOKUP($B93,NAV!$A:$FC,AV$1,FALSE)*AV95,"")</f>
        <v/>
      </c>
      <c r="AW94" s="143" t="str">
        <f>IFERROR(VLOOKUP($B94,'NAV plus Dist'!$B:$FD,AW$1,FALSE)/VLOOKUP($B93,NAV!$A:$FC,AW$1,FALSE)*AW95,"")</f>
        <v/>
      </c>
      <c r="AX94" s="143" t="str">
        <f>IFERROR(VLOOKUP($B94,'NAV plus Dist'!$B:$FD,AX$1,FALSE)/VLOOKUP($B93,NAV!$A:$FC,AX$1,FALSE)*AX95,"")</f>
        <v/>
      </c>
      <c r="AY94" s="143" t="str">
        <f>IFERROR(VLOOKUP($B94,'NAV plus Dist'!$B:$FD,AY$1,FALSE)/VLOOKUP($B93,NAV!$A:$FC,AY$1,FALSE)*AY95,"")</f>
        <v/>
      </c>
      <c r="AZ94" s="143" t="str">
        <f>IFERROR(VLOOKUP($B94,'NAV plus Dist'!$B:$FD,AZ$1,FALSE)/VLOOKUP($B93,NAV!$A:$FC,AZ$1,FALSE)*AZ95,"")</f>
        <v/>
      </c>
      <c r="BA94" s="143" t="str">
        <f>IFERROR(VLOOKUP($B94,'NAV plus Dist'!$B:$FD,BA$1,FALSE)/VLOOKUP($B93,NAV!$A:$FC,BA$1,FALSE)*BA95,"")</f>
        <v/>
      </c>
      <c r="BB94" s="143" t="str">
        <f>IFERROR(VLOOKUP($B94,'NAV plus Dist'!$B:$FD,BB$1,FALSE)/VLOOKUP($B93,NAV!$A:$FC,BB$1,FALSE)*BB95,"")</f>
        <v/>
      </c>
      <c r="BC94" s="143" t="str">
        <f>IFERROR(VLOOKUP($B94,'NAV plus Dist'!$B:$FD,BC$1,FALSE)/VLOOKUP($B93,NAV!$A:$FC,BC$1,FALSE)*BC95,"")</f>
        <v/>
      </c>
      <c r="BD94" s="143" t="str">
        <f>IFERROR(VLOOKUP($B94,'NAV plus Dist'!$B:$FD,BD$1,FALSE)/VLOOKUP($B93,NAV!$A:$FC,BD$1,FALSE)*BD95,"")</f>
        <v/>
      </c>
      <c r="BE94" s="143" t="str">
        <f>IFERROR(VLOOKUP($B94,'NAV plus Dist'!$B:$FD,BE$1,FALSE)/VLOOKUP($B93,NAV!$A:$FC,BE$1,FALSE)*BE95,"")</f>
        <v/>
      </c>
      <c r="BF94" s="143" t="str">
        <f>IFERROR(VLOOKUP($B94,'NAV plus Dist'!$B:$FD,BF$1,FALSE)/VLOOKUP($B93,NAV!$A:$FC,BF$1,FALSE)*BF95,"")</f>
        <v/>
      </c>
      <c r="BG94" s="143" t="str">
        <f>IFERROR(VLOOKUP($B94,'NAV plus Dist'!$B:$FD,BG$1,FALSE)/VLOOKUP($B93,NAV!$A:$FC,BG$1,FALSE)*BG95,"")</f>
        <v/>
      </c>
      <c r="BH94" s="143" t="str">
        <f>IFERROR(VLOOKUP($B94,'NAV plus Dist'!$B:$FD,BH$1,FALSE)/VLOOKUP($B93,NAV!$A:$FC,BH$1,FALSE)*BH95,"")</f>
        <v/>
      </c>
      <c r="BI94" s="143" t="str">
        <f>IFERROR(VLOOKUP($B94,'NAV plus Dist'!$B:$FD,BI$1,FALSE)/VLOOKUP($B93,NAV!$A:$FC,BI$1,FALSE)*BI95,"")</f>
        <v/>
      </c>
      <c r="BJ94" s="143" t="str">
        <f>IFERROR(VLOOKUP($B94,'NAV plus Dist'!$B:$FD,BJ$1,FALSE)/VLOOKUP($B93,NAV!$A:$FC,BJ$1,FALSE)*BJ95,"")</f>
        <v/>
      </c>
      <c r="BK94" s="143" t="str">
        <f>IFERROR(VLOOKUP($B94,'NAV plus Dist'!$B:$FD,BK$1,FALSE)/VLOOKUP($B93,NAV!$A:$FC,BK$1,FALSE)*BK95,"")</f>
        <v/>
      </c>
      <c r="BL94" s="143" t="str">
        <f>IFERROR(VLOOKUP($B94,'NAV plus Dist'!$B:$FD,BL$1,FALSE)/VLOOKUP($B93,NAV!$A:$FC,BL$1,FALSE)*BL95,"")</f>
        <v/>
      </c>
      <c r="BM94" s="143" t="str">
        <f>IFERROR(VLOOKUP($B94,'NAV plus Dist'!$B:$FD,BM$1,FALSE)/VLOOKUP($B93,NAV!$A:$FC,BM$1,FALSE)*BM95,"")</f>
        <v/>
      </c>
      <c r="BN94" s="143" t="str">
        <f>IFERROR(VLOOKUP($B94,'NAV plus Dist'!$B:$FD,BN$1,FALSE)/VLOOKUP($B93,NAV!$A:$FC,BN$1,FALSE)*BN95,"")</f>
        <v/>
      </c>
      <c r="BO94" s="143" t="str">
        <f>IFERROR(VLOOKUP($B94,'NAV plus Dist'!$B:$FD,BO$1,FALSE)/VLOOKUP($B93,NAV!$A:$FC,BO$1,FALSE)*BO95,"")</f>
        <v/>
      </c>
      <c r="BP94" s="143" t="str">
        <f>IFERROR(VLOOKUP($B94,'NAV plus Dist'!$B:$FD,BP$1,FALSE)/VLOOKUP($B93,NAV!$A:$FC,BP$1,FALSE)*BP95,"")</f>
        <v/>
      </c>
      <c r="BQ94" s="143" t="str">
        <f>IFERROR(VLOOKUP($B94,'NAV plus Dist'!$B:$FD,BQ$1,FALSE)/VLOOKUP($B93,NAV!$A:$FC,BQ$1,FALSE)*BQ95,"")</f>
        <v/>
      </c>
      <c r="BR94" s="143" t="str">
        <f>IFERROR(VLOOKUP($B94,'NAV plus Dist'!$B:$FD,BR$1,FALSE)/VLOOKUP($B93,NAV!$A:$FC,BR$1,FALSE)*BR95,"")</f>
        <v/>
      </c>
      <c r="BS94" s="143" t="str">
        <f>IFERROR(VLOOKUP($B94,'NAV plus Dist'!$B:$FD,BS$1,FALSE)/VLOOKUP($B93,NAV!$A:$FC,BS$1,FALSE)*BS95,"")</f>
        <v/>
      </c>
      <c r="BT94" s="143" t="str">
        <f>IFERROR(VLOOKUP($B94,'NAV plus Dist'!$B:$FD,BT$1,FALSE)/VLOOKUP($B93,NAV!$A:$FC,BT$1,FALSE)*BT95,"")</f>
        <v/>
      </c>
      <c r="BU94" s="143" t="str">
        <f>IFERROR(VLOOKUP($B94,'NAV plus Dist'!$B:$FD,BU$1,FALSE)/VLOOKUP($B93,NAV!$A:$FC,BU$1,FALSE)*BU95,"")</f>
        <v/>
      </c>
      <c r="BV94" s="143" t="str">
        <f>IFERROR(VLOOKUP($B94,'NAV plus Dist'!$B:$FD,BV$1,FALSE)/VLOOKUP($B93,NAV!$A:$FC,BV$1,FALSE)*BV95,"")</f>
        <v/>
      </c>
      <c r="BW94" s="143" t="str">
        <f>IFERROR(VLOOKUP($B94,'NAV plus Dist'!$B:$FD,BW$1,FALSE)/VLOOKUP($B93,NAV!$A:$FC,BW$1,FALSE)*BW95,"")</f>
        <v/>
      </c>
      <c r="BX94" s="143" t="str">
        <f>IFERROR(VLOOKUP($B94,'NAV plus Dist'!$B:$FD,BX$1,FALSE)/VLOOKUP($B93,NAV!$A:$FC,BX$1,FALSE)*BX95,"")</f>
        <v/>
      </c>
      <c r="BY94" s="143" t="str">
        <f>IFERROR(VLOOKUP($B94,'NAV plus Dist'!$B:$FD,BY$1,FALSE)/VLOOKUP($B93,NAV!$A:$FC,BY$1,FALSE)*BY95,"")</f>
        <v/>
      </c>
      <c r="BZ94" s="143" t="str">
        <f>IFERROR(VLOOKUP($B94,'NAV plus Dist'!$B:$FD,BZ$1,FALSE)/VLOOKUP($B93,NAV!$A:$FC,BZ$1,FALSE)*BZ95,"")</f>
        <v/>
      </c>
      <c r="CA94" s="143" t="str">
        <f>IFERROR(VLOOKUP($B94,'NAV plus Dist'!$B:$FD,CA$1,FALSE)/VLOOKUP($B93,NAV!$A:$FC,CA$1,FALSE)*CA95,"")</f>
        <v/>
      </c>
      <c r="CB94" s="143" t="str">
        <f>IFERROR(VLOOKUP($B94,'NAV plus Dist'!$B:$FD,CB$1,FALSE)/VLOOKUP($B93,NAV!$A:$FC,CB$1,FALSE)*CB95,"")</f>
        <v/>
      </c>
      <c r="CC94" s="143" t="str">
        <f>IFERROR(VLOOKUP($B94,'NAV plus Dist'!$B:$FD,CC$1,FALSE)/VLOOKUP($B93,NAV!$A:$FC,CC$1,FALSE)*CC95,"")</f>
        <v/>
      </c>
      <c r="CD94" s="143" t="str">
        <f>IFERROR(VLOOKUP($B94,'NAV plus Dist'!$B:$FD,CD$1,FALSE)/VLOOKUP($B93,NAV!$A:$FC,CD$1,FALSE)*CD95,"")</f>
        <v/>
      </c>
      <c r="CE94" s="143" t="str">
        <f>IFERROR(VLOOKUP($B94,'NAV plus Dist'!$B:$FD,CE$1,FALSE)/VLOOKUP($B93,NAV!$A:$FC,CE$1,FALSE)*CE95,"")</f>
        <v/>
      </c>
      <c r="CF94" s="143" t="str">
        <f>IFERROR(VLOOKUP($B94,'NAV plus Dist'!$B:$FD,CF$1,FALSE)/VLOOKUP($B93,NAV!$A:$FC,CF$1,FALSE)*CF95,"")</f>
        <v/>
      </c>
      <c r="CG94" s="143" t="str">
        <f>IFERROR(VLOOKUP($B94,'NAV plus Dist'!$B:$FD,CG$1,FALSE)/VLOOKUP($B93,NAV!$A:$FC,CG$1,FALSE)*CG95,"")</f>
        <v/>
      </c>
      <c r="CH94" s="143" t="str">
        <f>IFERROR(VLOOKUP($B94,'NAV plus Dist'!$B:$FD,CH$1,FALSE)/VLOOKUP($B93,NAV!$A:$FC,CH$1,FALSE)*CH95,"")</f>
        <v/>
      </c>
      <c r="CI94" s="143" t="str">
        <f>IFERROR(VLOOKUP($B94,'NAV plus Dist'!$B:$FD,CI$1,FALSE)/VLOOKUP($B93,NAV!$A:$FC,CI$1,FALSE)*CI95,"")</f>
        <v/>
      </c>
      <c r="CJ94" s="143" t="str">
        <f>IFERROR(VLOOKUP($B94,'NAV plus Dist'!$B:$FD,CJ$1,FALSE)/VLOOKUP($B93,NAV!$A:$FC,CJ$1,FALSE)*CJ95,"")</f>
        <v/>
      </c>
      <c r="CK94" s="143" t="str">
        <f>IFERROR(VLOOKUP($B94,'NAV plus Dist'!$B:$AAA,CK$1,FALSE)/VLOOKUP($B93,NAV!$A:$AAA,CK$1,FALSE)*CK95,"")</f>
        <v/>
      </c>
      <c r="CL94" s="143" t="str">
        <f>IFERROR(VLOOKUP($B94,'NAV plus Dist'!$B:$AAA,CL$1,FALSE)/VLOOKUP($B93,NAV!$A:$AAA,CL$1,FALSE)*CL95,"")</f>
        <v/>
      </c>
      <c r="CM94" s="143" t="str">
        <f>IFERROR(VLOOKUP($B94,'NAV plus Dist'!$B:$AAA,CM$1,FALSE)/VLOOKUP($B93,NAV!$A:$AAA,CM$1,FALSE)*CM95,"")</f>
        <v/>
      </c>
      <c r="CN94" s="143" t="str">
        <f>IFERROR(VLOOKUP($B94,'NAV plus Dist'!$B:$AAA,CN$1,FALSE)/VLOOKUP($B93,NAV!$A:$AAA,CN$1,FALSE)*CN95,"")</f>
        <v/>
      </c>
      <c r="CO94" s="143" t="str">
        <f>IFERROR(VLOOKUP($B94,'NAV plus Dist'!$B:$AAA,CO$1,FALSE)/VLOOKUP($B93,NAV!$A:$AAA,CO$1,FALSE)*CO95,"")</f>
        <v/>
      </c>
      <c r="CP94" s="143" t="str">
        <f>IFERROR(VLOOKUP($B94,'NAV plus Dist'!$B:$AAA,CP$1,FALSE)/VLOOKUP($B93,NAV!$A:$AAA,CP$1,FALSE)*CP95,"")</f>
        <v/>
      </c>
      <c r="CQ94" s="143" t="str">
        <f>IFERROR(VLOOKUP($B94,'NAV plus Dist'!$B:$AAA,CQ$1,FALSE)/VLOOKUP($B93,NAV!$A:$AAA,CQ$1,FALSE)*CQ95,"")</f>
        <v/>
      </c>
      <c r="CR94" s="143" t="str">
        <f>IFERROR(VLOOKUP($B94,'NAV plus Dist'!$B:$AAA,CR$1,FALSE)/VLOOKUP($B93,NAV!$A:$AAA,CR$1,FALSE)*CR95,"")</f>
        <v/>
      </c>
      <c r="CS94" s="143" t="str">
        <f>IFERROR(VLOOKUP($B94,'NAV plus Dist'!$B:$AAA,CS$1,FALSE)/VLOOKUP($B93,NAV!$A:$AAA,CS$1,FALSE)*CS95,"")</f>
        <v/>
      </c>
      <c r="CT94" s="143" t="str">
        <f>IFERROR(VLOOKUP($B94,'NAV plus Dist'!$B:$AAA,CT$1,FALSE)/VLOOKUP($B93,NAV!$A:$AAA,CT$1,FALSE)*CT95,"")</f>
        <v/>
      </c>
      <c r="CU94" s="143" t="str">
        <f>IFERROR(VLOOKUP($B94,'NAV plus Dist'!$B:$AAA,CU$1,FALSE)/VLOOKUP($B93,NAV!$A:$AAA,CU$1,FALSE)*CU95,"")</f>
        <v/>
      </c>
      <c r="CV94" s="143" t="str">
        <f>IFERROR(VLOOKUP($B94,'NAV plus Dist'!$B:$AAA,CV$1,FALSE)/VLOOKUP($B93,NAV!$A:$AAA,CV$1,FALSE)*CV95,"")</f>
        <v/>
      </c>
      <c r="CW94" s="143" t="str">
        <f>IFERROR(VLOOKUP($B94,'NAV plus Dist'!$B:$AAA,CW$1,FALSE)/VLOOKUP($B93,NAV!$A:$AAA,CW$1,FALSE)*CW95,"")</f>
        <v/>
      </c>
      <c r="CX94" s="143" t="str">
        <f>IFERROR(VLOOKUP($B94,'NAV plus Dist'!$B:$AAA,CX$1,FALSE)/VLOOKUP($B93,NAV!$A:$AAA,CX$1,FALSE)*CX95,"")</f>
        <v/>
      </c>
      <c r="CY94" s="143" t="str">
        <f>IFERROR(VLOOKUP($B94,'NAV plus Dist'!$B:$AAA,CY$1,FALSE)/VLOOKUP($B93,NAV!$A:$AAA,CY$1,FALSE)*CY95,"")</f>
        <v/>
      </c>
      <c r="CZ94" s="143" t="str">
        <f>IFERROR(VLOOKUP($B94,'NAV plus Dist'!$B:$AAA,CZ$1,FALSE)/VLOOKUP($B93,NAV!$A:$AAA,CZ$1,FALSE)*CZ95,"")</f>
        <v/>
      </c>
      <c r="DA94" s="143" t="str">
        <f>IFERROR(VLOOKUP($B94,'NAV plus Dist'!$B:$AAA,DA$1,FALSE)/VLOOKUP($B93,NAV!$A:$AAA,DA$1,FALSE)*DA95,"")</f>
        <v/>
      </c>
      <c r="DB94" s="143" t="str">
        <f>IFERROR(VLOOKUP($B94,'NAV plus Dist'!$B:$AAA,DB$1,FALSE)/VLOOKUP($B93,NAV!$A:$AAA,DB$1,FALSE)*DB95,"")</f>
        <v/>
      </c>
      <c r="DC94" s="143" t="str">
        <f>IFERROR(VLOOKUP($B94,'NAV plus Dist'!$B:$AAA,DC$1,FALSE)/VLOOKUP($B93,NAV!$A:$AAA,DC$1,FALSE)*DC95,"")</f>
        <v/>
      </c>
      <c r="DD94" s="143" t="str">
        <f>IFERROR(VLOOKUP($B94,'NAV plus Dist'!$B:$AAA,DD$1,FALSE)/VLOOKUP($B93,NAV!$A:$AAA,DD$1,FALSE)*DD95,"")</f>
        <v/>
      </c>
      <c r="DE94" s="143" t="str">
        <f>IFERROR(VLOOKUP($B94,'NAV plus Dist'!$B:$AAA,DE$1,FALSE)/VLOOKUP($B93,NAV!$A:$AAA,DE$1,FALSE)*DE95,"")</f>
        <v/>
      </c>
      <c r="DF94" s="143" t="str">
        <f>IFERROR(VLOOKUP($B94,'NAV plus Dist'!$B:$AAA,DF$1,FALSE)/VLOOKUP($B93,NAV!$A:$AAA,DF$1,FALSE)*DF95,"")</f>
        <v/>
      </c>
      <c r="DG94" s="143" t="str">
        <f>IFERROR(VLOOKUP($B94,'NAV plus Dist'!$B:$AAA,DG$1,FALSE)/VLOOKUP($B93,NAV!$A:$AAA,DG$1,FALSE)*DG95,"")</f>
        <v/>
      </c>
      <c r="DH94" s="143" t="str">
        <f>IFERROR(VLOOKUP($B94,'NAV plus Dist'!$B:$AAA,DH$1,FALSE)/VLOOKUP($B93,NAV!$A:$AAA,DH$1,FALSE)*DH95,"")</f>
        <v/>
      </c>
    </row>
    <row r="95" spans="1:112">
      <c r="A95" s="94">
        <f t="shared" si="37"/>
        <v>106</v>
      </c>
      <c r="B95" s="168">
        <f t="shared" si="38"/>
        <v>42855</v>
      </c>
      <c r="C95" s="143">
        <f>IFERROR(VLOOKUP($B95,'NAV plus Dist'!$B:$FD,C$1,FALSE)/VLOOKUP($B94,NAV!$A:$FC,C$1,FALSE)*C96,"")</f>
        <v>4.2079708905275499</v>
      </c>
      <c r="D95" s="143" t="str">
        <f>IFERROR(VLOOKUP($B95,'NAV plus Dist'!$B:$FD,D$1,FALSE)/VLOOKUP($B94,NAV!$A:$FC,D$1,FALSE)*D96,"")</f>
        <v/>
      </c>
      <c r="E95" s="143" t="str">
        <f>IFERROR(VLOOKUP($B95,'NAV plus Dist'!$B:$FD,E$1,FALSE)/VLOOKUP($B94,NAV!$A:$FC,E$1,FALSE)*E96,"")</f>
        <v/>
      </c>
      <c r="F95" s="143" t="str">
        <f>IFERROR(VLOOKUP($B95,'NAV plus Dist'!$B:$FD,F$1,FALSE)/VLOOKUP($B94,NAV!$A:$FC,F$1,FALSE)*F96,"")</f>
        <v/>
      </c>
      <c r="G95" s="143" t="str">
        <f>IFERROR(VLOOKUP($B95,'NAV plus Dist'!$B:$FD,G$1,FALSE)/VLOOKUP($B94,NAV!$A:$FC,G$1,FALSE)*G96,"")</f>
        <v/>
      </c>
      <c r="H95" s="143" t="str">
        <f>IFERROR(VLOOKUP($B95,'NAV plus Dist'!$B:$FD,H$1,FALSE)/VLOOKUP($B94,NAV!$A:$FC,H$1,FALSE)*H96,"")</f>
        <v/>
      </c>
      <c r="I95" s="143" t="str">
        <f>IFERROR(VLOOKUP($B95,'NAV plus Dist'!$B:$FD,I$1,FALSE)/VLOOKUP($B94,NAV!$A:$FC,I$1,FALSE)*I96,"")</f>
        <v/>
      </c>
      <c r="J95" s="143" t="str">
        <f>IFERROR(VLOOKUP($B95,'NAV plus Dist'!$B:$FD,J$1,FALSE)/VLOOKUP($B94,NAV!$A:$FC,J$1,FALSE)*J96,"")</f>
        <v/>
      </c>
      <c r="K95" s="143" t="str">
        <f>IFERROR(VLOOKUP($B95,'NAV plus Dist'!$B:$FD,K$1,FALSE)/VLOOKUP($B94,NAV!$A:$FC,K$1,FALSE)*K96,"")</f>
        <v/>
      </c>
      <c r="L95" s="143" t="str">
        <f>IFERROR(VLOOKUP($B95,'NAV plus Dist'!$B:$FD,L$1,FALSE)/VLOOKUP($B94,NAV!$A:$FC,L$1,FALSE)*L96,"")</f>
        <v/>
      </c>
      <c r="M95" s="143" t="str">
        <f>IFERROR(VLOOKUP($B95,'NAV plus Dist'!$B:$FD,M$1,FALSE)/VLOOKUP($B94,NAV!$A:$FC,M$1,FALSE)*M96,"")</f>
        <v/>
      </c>
      <c r="N95" s="143" t="str">
        <f>IFERROR(VLOOKUP($B95,'NAV plus Dist'!$B:$FD,N$1,FALSE)/VLOOKUP($B94,NAV!$A:$FC,N$1,FALSE)*N96,"")</f>
        <v/>
      </c>
      <c r="O95" s="143">
        <f>IFERROR(VLOOKUP($B95,'NAV plus Dist'!$B:$FD,O$1,FALSE)/VLOOKUP($B94,NAV!$A:$FC,O$1,FALSE)*O96,"")</f>
        <v>1.2796391245325212</v>
      </c>
      <c r="P95" s="143">
        <f>IFERROR(VLOOKUP($B95,'NAV plus Dist'!$B:$FD,P$1,FALSE)/VLOOKUP($B94,NAV!$A:$FC,P$1,FALSE)*P96,"")</f>
        <v>1.4240307078382071</v>
      </c>
      <c r="Q95" s="143" t="str">
        <f>IFERROR(VLOOKUP($B95,'NAV plus Dist'!$B:$FD,Q$1,FALSE)/VLOOKUP($B94,NAV!$A:$FC,Q$1,FALSE)*Q96,"")</f>
        <v/>
      </c>
      <c r="R95" s="143" t="str">
        <f>IFERROR(VLOOKUP($B95,'NAV plus Dist'!$B:$FD,R$1,FALSE)/VLOOKUP($B94,NAV!$A:$FC,R$1,FALSE)*R96,"")</f>
        <v/>
      </c>
      <c r="S95" s="143" t="str">
        <f>IFERROR(VLOOKUP($B95,'NAV plus Dist'!$B:$FD,S$1,FALSE)/VLOOKUP($B94,NAV!$A:$FC,S$1,FALSE)*S96,"")</f>
        <v/>
      </c>
      <c r="T95" s="143" t="str">
        <f>IFERROR(VLOOKUP($B95,'NAV plus Dist'!$B:$FD,T$1,FALSE)/VLOOKUP($B94,NAV!$A:$FC,T$1,FALSE)*T96,"")</f>
        <v/>
      </c>
      <c r="U95" s="143" t="str">
        <f>IFERROR(VLOOKUP($B95,'NAV plus Dist'!$B:$FD,U$1,FALSE)/VLOOKUP($B94,NAV!$A:$FC,U$1,FALSE)*U96,"")</f>
        <v/>
      </c>
      <c r="V95" s="143" t="str">
        <f>IFERROR(VLOOKUP($B95,'NAV plus Dist'!$B:$FD,V$1,FALSE)/VLOOKUP($B94,NAV!$A:$FC,V$1,FALSE)*V96,"")</f>
        <v/>
      </c>
      <c r="W95" s="143" t="str">
        <f>IFERROR(VLOOKUP($B95,'NAV plus Dist'!$B:$FD,W$1,FALSE)/VLOOKUP($B94,NAV!$A:$FC,W$1,FALSE)*W96,"")</f>
        <v/>
      </c>
      <c r="X95" s="143" t="str">
        <f>IFERROR(VLOOKUP($B95,'NAV plus Dist'!$B:$FD,X$1,FALSE)/VLOOKUP($B94,NAV!$A:$FC,X$1,FALSE)*X96,"")</f>
        <v/>
      </c>
      <c r="Y95" s="143" t="str">
        <f>IFERROR(VLOOKUP($B95,'NAV plus Dist'!$B:$FD,Y$1,FALSE)/VLOOKUP($B94,NAV!$A:$FC,Y$1,FALSE)*Y96,"")</f>
        <v/>
      </c>
      <c r="Z95" s="143" t="str">
        <f>IFERROR(VLOOKUP($B95,'NAV plus Dist'!$B:$FD,Z$1,FALSE)/VLOOKUP($B94,NAV!$A:$FC,Z$1,FALSE)*Z96,"")</f>
        <v/>
      </c>
      <c r="AA95" s="143">
        <f>IFERROR(VLOOKUP($B95,'NAV plus Dist'!$B:$FD,AA$1,FALSE)/VLOOKUP($B94,NAV!$A:$FC,AA$1,FALSE)*AA96,"")</f>
        <v>2.2844741686203616</v>
      </c>
      <c r="AB95" s="143" t="str">
        <f>IFERROR(VLOOKUP($B95,'NAV plus Dist'!$B:$FD,AB$1,FALSE)/VLOOKUP($B94,NAV!$A:$FC,AB$1,FALSE)*AB96,"")</f>
        <v/>
      </c>
      <c r="AC95" s="143">
        <f>IFERROR(VLOOKUP($B95,'NAV plus Dist'!$B:$FD,AC$1,FALSE)/VLOOKUP($B94,NAV!$A:$FC,AC$1,FALSE)*AC96,"")</f>
        <v>2.5119204455633355</v>
      </c>
      <c r="AD95" s="143" t="str">
        <f>IFERROR(VLOOKUP($B95,'NAV plus Dist'!$B:$FD,AD$1,FALSE)/VLOOKUP($B94,NAV!$A:$FC,AD$1,FALSE)*AD96,"")</f>
        <v/>
      </c>
      <c r="AE95" s="143" t="str">
        <f>IFERROR(VLOOKUP($B95,'NAV plus Dist'!$B:$FD,AE$1,FALSE)/VLOOKUP($B94,NAV!$A:$FC,AE$1,FALSE)*AE96,"")</f>
        <v/>
      </c>
      <c r="AF95" s="143">
        <f>IFERROR(VLOOKUP($B95,'NAV plus Dist'!$B:$FD,AF$1,FALSE)/VLOOKUP($B94,NAV!$A:$FC,AF$1,FALSE)*AF96,"")</f>
        <v>1.9884933445145458</v>
      </c>
      <c r="AG95" s="143" t="str">
        <f>IFERROR(VLOOKUP($B95,'NAV plus Dist'!$B:$FD,AG$1,FALSE)/VLOOKUP($B94,NAV!$A:$FC,AG$1,FALSE)*AG96,"")</f>
        <v/>
      </c>
      <c r="AH95" s="143">
        <f>IFERROR(VLOOKUP($B95,'NAV plus Dist'!$B:$FD,AH$1,FALSE)/VLOOKUP($B94,NAV!$A:$FC,AH$1,FALSE)*AH96,"")</f>
        <v>2.1592218117776354</v>
      </c>
      <c r="AI95" s="143" t="str">
        <f>IFERROR(VLOOKUP($B95,'NAV plus Dist'!$B:$FD,AI$1,FALSE)/VLOOKUP($B94,NAV!$A:$FC,AI$1,FALSE)*AI96,"")</f>
        <v/>
      </c>
      <c r="AJ95" s="143" t="str">
        <f>IFERROR(VLOOKUP($B95,'NAV plus Dist'!$B:$FD,AJ$1,FALSE)/VLOOKUP($B94,NAV!$A:$FC,AJ$1,FALSE)*AJ96,"")</f>
        <v/>
      </c>
      <c r="AK95" s="169" t="str">
        <f>IFERROR(VLOOKUP($B95,'NAV plus Dist'!$B:$FD,AK$1,FALSE)/VLOOKUP($B94,NAV!$A:$FC,AK$1,FALSE)*AK96,"")</f>
        <v/>
      </c>
      <c r="AL95" s="169" t="str">
        <f>IFERROR(VLOOKUP($B95,'NAV plus Dist'!$B:$FD,AL$1,FALSE)/VLOOKUP($B94,NAV!$A:$FC,AL$1,FALSE)*AL96,"")</f>
        <v/>
      </c>
      <c r="AM95" s="143" t="str">
        <f>IFERROR(VLOOKUP($B95,'NAV plus Dist'!$B:$FD,AM$1,FALSE)/VLOOKUP($B94,NAV!$A:$FC,AM$1,FALSE)*AM96,"")</f>
        <v/>
      </c>
      <c r="AN95" s="143" t="str">
        <f>IFERROR(VLOOKUP($B95,'NAV plus Dist'!$B:$FD,AN$1,FALSE)/VLOOKUP($B94,NAV!$A:$FC,AN$1,FALSE)*AN96,"")</f>
        <v/>
      </c>
      <c r="AO95" s="143" t="str">
        <f>IFERROR(VLOOKUP($B95,'NAV plus Dist'!$B:$FD,AO$1,FALSE)/VLOOKUP($B94,NAV!$A:$FC,AO$1,FALSE)*AO96,"")</f>
        <v/>
      </c>
      <c r="AP95" s="170" t="str">
        <f>IFERROR(VLOOKUP($B95,'NAV plus Dist'!$B:$FD,AP$1,FALSE)/VLOOKUP($B94,NAV!$A:$FC,AP$1,FALSE)*AP96,"")</f>
        <v/>
      </c>
      <c r="AQ95" s="143" t="str">
        <f>IFERROR(VLOOKUP($B95,'NAV plus Dist'!$B:$FD,AQ$1,FALSE)/VLOOKUP($B94,NAV!$A:$FC,AQ$1,FALSE)*AQ96,"")</f>
        <v/>
      </c>
      <c r="AR95" s="143" t="str">
        <f>IFERROR(VLOOKUP($B95,'NAV plus Dist'!$B:$FD,AR$1,FALSE)/VLOOKUP($B94,NAV!$A:$FC,AR$1,FALSE)*AR96,"")</f>
        <v/>
      </c>
      <c r="AS95" s="143" t="str">
        <f>IFERROR(VLOOKUP($B95,'NAV plus Dist'!$B:$FD,AS$1,FALSE)/VLOOKUP($B94,NAV!$A:$FC,AS$1,FALSE)*AS96,"")</f>
        <v/>
      </c>
      <c r="AT95" s="143" t="str">
        <f>IFERROR(VLOOKUP($B95,'NAV plus Dist'!$B:$FD,AT$1,FALSE)/VLOOKUP($B94,NAV!$A:$FC,AT$1,FALSE)*AT96,"")</f>
        <v/>
      </c>
      <c r="AU95" s="143" t="str">
        <f>IFERROR(VLOOKUP($B95,'NAV plus Dist'!$B:$FD,AU$1,FALSE)/VLOOKUP($B94,NAV!$A:$FC,AU$1,FALSE)*AU96,"")</f>
        <v/>
      </c>
      <c r="AV95" s="143" t="str">
        <f>IFERROR(VLOOKUP($B95,'NAV plus Dist'!$B:$FD,AV$1,FALSE)/VLOOKUP($B94,NAV!$A:$FC,AV$1,FALSE)*AV96,"")</f>
        <v/>
      </c>
      <c r="AW95" s="143" t="str">
        <f>IFERROR(VLOOKUP($B95,'NAV plus Dist'!$B:$FD,AW$1,FALSE)/VLOOKUP($B94,NAV!$A:$FC,AW$1,FALSE)*AW96,"")</f>
        <v/>
      </c>
      <c r="AX95" s="143" t="str">
        <f>IFERROR(VLOOKUP($B95,'NAV plus Dist'!$B:$FD,AX$1,FALSE)/VLOOKUP($B94,NAV!$A:$FC,AX$1,FALSE)*AX96,"")</f>
        <v/>
      </c>
      <c r="AY95" s="143" t="str">
        <f>IFERROR(VLOOKUP($B95,'NAV plus Dist'!$B:$FD,AY$1,FALSE)/VLOOKUP($B94,NAV!$A:$FC,AY$1,FALSE)*AY96,"")</f>
        <v/>
      </c>
      <c r="AZ95" s="143" t="str">
        <f>IFERROR(VLOOKUP($B95,'NAV plus Dist'!$B:$FD,AZ$1,FALSE)/VLOOKUP($B94,NAV!$A:$FC,AZ$1,FALSE)*AZ96,"")</f>
        <v/>
      </c>
      <c r="BA95" s="143" t="str">
        <f>IFERROR(VLOOKUP($B95,'NAV plus Dist'!$B:$FD,BA$1,FALSE)/VLOOKUP($B94,NAV!$A:$FC,BA$1,FALSE)*BA96,"")</f>
        <v/>
      </c>
      <c r="BB95" s="143" t="str">
        <f>IFERROR(VLOOKUP($B95,'NAV plus Dist'!$B:$FD,BB$1,FALSE)/VLOOKUP($B94,NAV!$A:$FC,BB$1,FALSE)*BB96,"")</f>
        <v/>
      </c>
      <c r="BC95" s="143" t="str">
        <f>IFERROR(VLOOKUP($B95,'NAV plus Dist'!$B:$FD,BC$1,FALSE)/VLOOKUP($B94,NAV!$A:$FC,BC$1,FALSE)*BC96,"")</f>
        <v/>
      </c>
      <c r="BD95" s="143" t="str">
        <f>IFERROR(VLOOKUP($B95,'NAV plus Dist'!$B:$FD,BD$1,FALSE)/VLOOKUP($B94,NAV!$A:$FC,BD$1,FALSE)*BD96,"")</f>
        <v/>
      </c>
      <c r="BE95" s="143" t="str">
        <f>IFERROR(VLOOKUP($B95,'NAV plus Dist'!$B:$FD,BE$1,FALSE)/VLOOKUP($B94,NAV!$A:$FC,BE$1,FALSE)*BE96,"")</f>
        <v/>
      </c>
      <c r="BF95" s="143" t="str">
        <f>IFERROR(VLOOKUP($B95,'NAV plus Dist'!$B:$FD,BF$1,FALSE)/VLOOKUP($B94,NAV!$A:$FC,BF$1,FALSE)*BF96,"")</f>
        <v/>
      </c>
      <c r="BG95" s="143" t="str">
        <f>IFERROR(VLOOKUP($B95,'NAV plus Dist'!$B:$FD,BG$1,FALSE)/VLOOKUP($B94,NAV!$A:$FC,BG$1,FALSE)*BG96,"")</f>
        <v/>
      </c>
      <c r="BH95" s="143" t="str">
        <f>IFERROR(VLOOKUP($B95,'NAV plus Dist'!$B:$FD,BH$1,FALSE)/VLOOKUP($B94,NAV!$A:$FC,BH$1,FALSE)*BH96,"")</f>
        <v/>
      </c>
      <c r="BI95" s="143" t="str">
        <f>IFERROR(VLOOKUP($B95,'NAV plus Dist'!$B:$FD,BI$1,FALSE)/VLOOKUP($B94,NAV!$A:$FC,BI$1,FALSE)*BI96,"")</f>
        <v/>
      </c>
      <c r="BJ95" s="143" t="str">
        <f>IFERROR(VLOOKUP($B95,'NAV plus Dist'!$B:$FD,BJ$1,FALSE)/VLOOKUP($B94,NAV!$A:$FC,BJ$1,FALSE)*BJ96,"")</f>
        <v/>
      </c>
      <c r="BK95" s="143" t="str">
        <f>IFERROR(VLOOKUP($B95,'NAV plus Dist'!$B:$FD,BK$1,FALSE)/VLOOKUP($B94,NAV!$A:$FC,BK$1,FALSE)*BK96,"")</f>
        <v/>
      </c>
      <c r="BL95" s="143" t="str">
        <f>IFERROR(VLOOKUP($B95,'NAV plus Dist'!$B:$FD,BL$1,FALSE)/VLOOKUP($B94,NAV!$A:$FC,BL$1,FALSE)*BL96,"")</f>
        <v/>
      </c>
      <c r="BM95" s="143" t="str">
        <f>IFERROR(VLOOKUP($B95,'NAV plus Dist'!$B:$FD,BM$1,FALSE)/VLOOKUP($B94,NAV!$A:$FC,BM$1,FALSE)*BM96,"")</f>
        <v/>
      </c>
      <c r="BN95" s="143" t="str">
        <f>IFERROR(VLOOKUP($B95,'NAV plus Dist'!$B:$FD,BN$1,FALSE)/VLOOKUP($B94,NAV!$A:$FC,BN$1,FALSE)*BN96,"")</f>
        <v/>
      </c>
      <c r="BO95" s="143" t="str">
        <f>IFERROR(VLOOKUP($B95,'NAV plus Dist'!$B:$FD,BO$1,FALSE)/VLOOKUP($B94,NAV!$A:$FC,BO$1,FALSE)*BO96,"")</f>
        <v/>
      </c>
      <c r="BP95" s="143" t="str">
        <f>IFERROR(VLOOKUP($B95,'NAV plus Dist'!$B:$FD,BP$1,FALSE)/VLOOKUP($B94,NAV!$A:$FC,BP$1,FALSE)*BP96,"")</f>
        <v/>
      </c>
      <c r="BQ95" s="143" t="str">
        <f>IFERROR(VLOOKUP($B95,'NAV plus Dist'!$B:$FD,BQ$1,FALSE)/VLOOKUP($B94,NAV!$A:$FC,BQ$1,FALSE)*BQ96,"")</f>
        <v/>
      </c>
      <c r="BR95" s="143" t="str">
        <f>IFERROR(VLOOKUP($B95,'NAV plus Dist'!$B:$FD,BR$1,FALSE)/VLOOKUP($B94,NAV!$A:$FC,BR$1,FALSE)*BR96,"")</f>
        <v/>
      </c>
      <c r="BS95" s="143" t="str">
        <f>IFERROR(VLOOKUP($B95,'NAV plus Dist'!$B:$FD,BS$1,FALSE)/VLOOKUP($B94,NAV!$A:$FC,BS$1,FALSE)*BS96,"")</f>
        <v/>
      </c>
      <c r="BT95" s="143" t="str">
        <f>IFERROR(VLOOKUP($B95,'NAV plus Dist'!$B:$FD,BT$1,FALSE)/VLOOKUP($B94,NAV!$A:$FC,BT$1,FALSE)*BT96,"")</f>
        <v/>
      </c>
      <c r="BU95" s="143" t="str">
        <f>IFERROR(VLOOKUP($B95,'NAV plus Dist'!$B:$FD,BU$1,FALSE)/VLOOKUP($B94,NAV!$A:$FC,BU$1,FALSE)*BU96,"")</f>
        <v/>
      </c>
      <c r="BV95" s="143" t="str">
        <f>IFERROR(VLOOKUP($B95,'NAV plus Dist'!$B:$FD,BV$1,FALSE)/VLOOKUP($B94,NAV!$A:$FC,BV$1,FALSE)*BV96,"")</f>
        <v/>
      </c>
      <c r="BW95" s="143" t="str">
        <f>IFERROR(VLOOKUP($B95,'NAV plus Dist'!$B:$FD,BW$1,FALSE)/VLOOKUP($B94,NAV!$A:$FC,BW$1,FALSE)*BW96,"")</f>
        <v/>
      </c>
      <c r="BX95" s="143" t="str">
        <f>IFERROR(VLOOKUP($B95,'NAV plus Dist'!$B:$FD,BX$1,FALSE)/VLOOKUP($B94,NAV!$A:$FC,BX$1,FALSE)*BX96,"")</f>
        <v/>
      </c>
      <c r="BY95" s="143" t="str">
        <f>IFERROR(VLOOKUP($B95,'NAV plus Dist'!$B:$FD,BY$1,FALSE)/VLOOKUP($B94,NAV!$A:$FC,BY$1,FALSE)*BY96,"")</f>
        <v/>
      </c>
      <c r="BZ95" s="143" t="str">
        <f>IFERROR(VLOOKUP($B95,'NAV plus Dist'!$B:$FD,BZ$1,FALSE)/VLOOKUP($B94,NAV!$A:$FC,BZ$1,FALSE)*BZ96,"")</f>
        <v/>
      </c>
      <c r="CA95" s="143" t="str">
        <f>IFERROR(VLOOKUP($B95,'NAV plus Dist'!$B:$FD,CA$1,FALSE)/VLOOKUP($B94,NAV!$A:$FC,CA$1,FALSE)*CA96,"")</f>
        <v/>
      </c>
      <c r="CB95" s="143" t="str">
        <f>IFERROR(VLOOKUP($B95,'NAV plus Dist'!$B:$FD,CB$1,FALSE)/VLOOKUP($B94,NAV!$A:$FC,CB$1,FALSE)*CB96,"")</f>
        <v/>
      </c>
      <c r="CC95" s="143" t="str">
        <f>IFERROR(VLOOKUP($B95,'NAV plus Dist'!$B:$FD,CC$1,FALSE)/VLOOKUP($B94,NAV!$A:$FC,CC$1,FALSE)*CC96,"")</f>
        <v/>
      </c>
      <c r="CD95" s="143" t="str">
        <f>IFERROR(VLOOKUP($B95,'NAV plus Dist'!$B:$FD,CD$1,FALSE)/VLOOKUP($B94,NAV!$A:$FC,CD$1,FALSE)*CD96,"")</f>
        <v/>
      </c>
      <c r="CE95" s="143" t="str">
        <f>IFERROR(VLOOKUP($B95,'NAV plus Dist'!$B:$FD,CE$1,FALSE)/VLOOKUP($B94,NAV!$A:$FC,CE$1,FALSE)*CE96,"")</f>
        <v/>
      </c>
      <c r="CF95" s="143" t="str">
        <f>IFERROR(VLOOKUP($B95,'NAV plus Dist'!$B:$FD,CF$1,FALSE)/VLOOKUP($B94,NAV!$A:$FC,CF$1,FALSE)*CF96,"")</f>
        <v/>
      </c>
      <c r="CG95" s="143" t="str">
        <f>IFERROR(VLOOKUP($B95,'NAV plus Dist'!$B:$FD,CG$1,FALSE)/VLOOKUP($B94,NAV!$A:$FC,CG$1,FALSE)*CG96,"")</f>
        <v/>
      </c>
      <c r="CH95" s="143" t="str">
        <f>IFERROR(VLOOKUP($B95,'NAV plus Dist'!$B:$FD,CH$1,FALSE)/VLOOKUP($B94,NAV!$A:$FC,CH$1,FALSE)*CH96,"")</f>
        <v/>
      </c>
      <c r="CI95" s="143" t="str">
        <f>IFERROR(VLOOKUP($B95,'NAV plus Dist'!$B:$FD,CI$1,FALSE)/VLOOKUP($B94,NAV!$A:$FC,CI$1,FALSE)*CI96,"")</f>
        <v/>
      </c>
      <c r="CJ95" s="143" t="str">
        <f>IFERROR(VLOOKUP($B95,'NAV plus Dist'!$B:$FD,CJ$1,FALSE)/VLOOKUP($B94,NAV!$A:$FC,CJ$1,FALSE)*CJ96,"")</f>
        <v/>
      </c>
      <c r="CK95" s="143" t="str">
        <f>IFERROR(VLOOKUP($B95,'NAV plus Dist'!$B:$AAA,CK$1,FALSE)/VLOOKUP($B94,NAV!$A:$AAA,CK$1,FALSE)*CK96,"")</f>
        <v/>
      </c>
      <c r="CL95" s="143" t="str">
        <f>IFERROR(VLOOKUP($B95,'NAV plus Dist'!$B:$AAA,CL$1,FALSE)/VLOOKUP($B94,NAV!$A:$AAA,CL$1,FALSE)*CL96,"")</f>
        <v/>
      </c>
      <c r="CM95" s="143" t="str">
        <f>IFERROR(VLOOKUP($B95,'NAV plus Dist'!$B:$AAA,CM$1,FALSE)/VLOOKUP($B94,NAV!$A:$AAA,CM$1,FALSE)*CM96,"")</f>
        <v/>
      </c>
      <c r="CN95" s="143" t="str">
        <f>IFERROR(VLOOKUP($B95,'NAV plus Dist'!$B:$AAA,CN$1,FALSE)/VLOOKUP($B94,NAV!$A:$AAA,CN$1,FALSE)*CN96,"")</f>
        <v/>
      </c>
      <c r="CO95" s="143" t="str">
        <f>IFERROR(VLOOKUP($B95,'NAV plus Dist'!$B:$AAA,CO$1,FALSE)/VLOOKUP($B94,NAV!$A:$AAA,CO$1,FALSE)*CO96,"")</f>
        <v/>
      </c>
      <c r="CP95" s="143" t="str">
        <f>IFERROR(VLOOKUP($B95,'NAV plus Dist'!$B:$AAA,CP$1,FALSE)/VLOOKUP($B94,NAV!$A:$AAA,CP$1,FALSE)*CP96,"")</f>
        <v/>
      </c>
      <c r="CQ95" s="143" t="str">
        <f>IFERROR(VLOOKUP($B95,'NAV plus Dist'!$B:$AAA,CQ$1,FALSE)/VLOOKUP($B94,NAV!$A:$AAA,CQ$1,FALSE)*CQ96,"")</f>
        <v/>
      </c>
      <c r="CR95" s="143" t="str">
        <f>IFERROR(VLOOKUP($B95,'NAV plus Dist'!$B:$AAA,CR$1,FALSE)/VLOOKUP($B94,NAV!$A:$AAA,CR$1,FALSE)*CR96,"")</f>
        <v/>
      </c>
      <c r="CS95" s="143" t="str">
        <f>IFERROR(VLOOKUP($B95,'NAV plus Dist'!$B:$AAA,CS$1,FALSE)/VLOOKUP($B94,NAV!$A:$AAA,CS$1,FALSE)*CS96,"")</f>
        <v/>
      </c>
      <c r="CT95" s="143" t="str">
        <f>IFERROR(VLOOKUP($B95,'NAV plus Dist'!$B:$AAA,CT$1,FALSE)/VLOOKUP($B94,NAV!$A:$AAA,CT$1,FALSE)*CT96,"")</f>
        <v/>
      </c>
      <c r="CU95" s="143" t="str">
        <f>IFERROR(VLOOKUP($B95,'NAV plus Dist'!$B:$AAA,CU$1,FALSE)/VLOOKUP($B94,NAV!$A:$AAA,CU$1,FALSE)*CU96,"")</f>
        <v/>
      </c>
      <c r="CV95" s="143" t="str">
        <f>IFERROR(VLOOKUP($B95,'NAV plus Dist'!$B:$AAA,CV$1,FALSE)/VLOOKUP($B94,NAV!$A:$AAA,CV$1,FALSE)*CV96,"")</f>
        <v/>
      </c>
      <c r="CW95" s="143" t="str">
        <f>IFERROR(VLOOKUP($B95,'NAV plus Dist'!$B:$AAA,CW$1,FALSE)/VLOOKUP($B94,NAV!$A:$AAA,CW$1,FALSE)*CW96,"")</f>
        <v/>
      </c>
      <c r="CX95" s="143" t="str">
        <f>IFERROR(VLOOKUP($B95,'NAV plus Dist'!$B:$AAA,CX$1,FALSE)/VLOOKUP($B94,NAV!$A:$AAA,CX$1,FALSE)*CX96,"")</f>
        <v/>
      </c>
      <c r="CY95" s="143" t="str">
        <f>IFERROR(VLOOKUP($B95,'NAV plus Dist'!$B:$AAA,CY$1,FALSE)/VLOOKUP($B94,NAV!$A:$AAA,CY$1,FALSE)*CY96,"")</f>
        <v/>
      </c>
      <c r="CZ95" s="143" t="str">
        <f>IFERROR(VLOOKUP($B95,'NAV plus Dist'!$B:$AAA,CZ$1,FALSE)/VLOOKUP($B94,NAV!$A:$AAA,CZ$1,FALSE)*CZ96,"")</f>
        <v/>
      </c>
      <c r="DA95" s="143" t="str">
        <f>IFERROR(VLOOKUP($B95,'NAV plus Dist'!$B:$AAA,DA$1,FALSE)/VLOOKUP($B94,NAV!$A:$AAA,DA$1,FALSE)*DA96,"")</f>
        <v/>
      </c>
      <c r="DB95" s="143" t="str">
        <f>IFERROR(VLOOKUP($B95,'NAV plus Dist'!$B:$AAA,DB$1,FALSE)/VLOOKUP($B94,NAV!$A:$AAA,DB$1,FALSE)*DB96,"")</f>
        <v/>
      </c>
      <c r="DC95" s="143" t="str">
        <f>IFERROR(VLOOKUP($B95,'NAV plus Dist'!$B:$AAA,DC$1,FALSE)/VLOOKUP($B94,NAV!$A:$AAA,DC$1,FALSE)*DC96,"")</f>
        <v/>
      </c>
      <c r="DD95" s="143" t="str">
        <f>IFERROR(VLOOKUP($B95,'NAV plus Dist'!$B:$AAA,DD$1,FALSE)/VLOOKUP($B94,NAV!$A:$AAA,DD$1,FALSE)*DD96,"")</f>
        <v/>
      </c>
      <c r="DE95" s="143" t="str">
        <f>IFERROR(VLOOKUP($B95,'NAV plus Dist'!$B:$AAA,DE$1,FALSE)/VLOOKUP($B94,NAV!$A:$AAA,DE$1,FALSE)*DE96,"")</f>
        <v/>
      </c>
      <c r="DF95" s="143" t="str">
        <f>IFERROR(VLOOKUP($B95,'NAV plus Dist'!$B:$AAA,DF$1,FALSE)/VLOOKUP($B94,NAV!$A:$AAA,DF$1,FALSE)*DF96,"")</f>
        <v/>
      </c>
      <c r="DG95" s="143" t="str">
        <f>IFERROR(VLOOKUP($B95,'NAV plus Dist'!$B:$AAA,DG$1,FALSE)/VLOOKUP($B94,NAV!$A:$AAA,DG$1,FALSE)*DG96,"")</f>
        <v/>
      </c>
      <c r="DH95" s="143" t="str">
        <f>IFERROR(VLOOKUP($B95,'NAV plus Dist'!$B:$AAA,DH$1,FALSE)/VLOOKUP($B94,NAV!$A:$AAA,DH$1,FALSE)*DH96,"")</f>
        <v/>
      </c>
    </row>
    <row r="96" spans="1:112">
      <c r="A96" s="94">
        <f t="shared" si="37"/>
        <v>105</v>
      </c>
      <c r="B96" s="168">
        <f t="shared" si="38"/>
        <v>42886</v>
      </c>
      <c r="C96" s="143">
        <f>IFERROR(VLOOKUP($B96,'NAV plus Dist'!$B:$FD,C$1,FALSE)/VLOOKUP($B95,NAV!$A:$FC,C$1,FALSE)*C97,"")</f>
        <v>4.1031877036262188</v>
      </c>
      <c r="D96" s="143" t="str">
        <f>IFERROR(VLOOKUP($B96,'NAV plus Dist'!$B:$FD,D$1,FALSE)/VLOOKUP($B95,NAV!$A:$FC,D$1,FALSE)*D97,"")</f>
        <v/>
      </c>
      <c r="E96" s="143" t="str">
        <f>IFERROR(VLOOKUP($B96,'NAV plus Dist'!$B:$FD,E$1,FALSE)/VLOOKUP($B95,NAV!$A:$FC,E$1,FALSE)*E97,"")</f>
        <v/>
      </c>
      <c r="F96" s="143" t="str">
        <f>IFERROR(VLOOKUP($B96,'NAV plus Dist'!$B:$FD,F$1,FALSE)/VLOOKUP($B95,NAV!$A:$FC,F$1,FALSE)*F97,"")</f>
        <v/>
      </c>
      <c r="G96" s="143" t="str">
        <f>IFERROR(VLOOKUP($B96,'NAV plus Dist'!$B:$FD,G$1,FALSE)/VLOOKUP($B95,NAV!$A:$FC,G$1,FALSE)*G97,"")</f>
        <v/>
      </c>
      <c r="H96" s="143" t="str">
        <f>IFERROR(VLOOKUP($B96,'NAV plus Dist'!$B:$FD,H$1,FALSE)/VLOOKUP($B95,NAV!$A:$FC,H$1,FALSE)*H97,"")</f>
        <v/>
      </c>
      <c r="I96" s="143" t="str">
        <f>IFERROR(VLOOKUP($B96,'NAV plus Dist'!$B:$FD,I$1,FALSE)/VLOOKUP($B95,NAV!$A:$FC,I$1,FALSE)*I97,"")</f>
        <v/>
      </c>
      <c r="J96" s="143" t="str">
        <f>IFERROR(VLOOKUP($B96,'NAV plus Dist'!$B:$FD,J$1,FALSE)/VLOOKUP($B95,NAV!$A:$FC,J$1,FALSE)*J97,"")</f>
        <v/>
      </c>
      <c r="K96" s="143" t="str">
        <f>IFERROR(VLOOKUP($B96,'NAV plus Dist'!$B:$FD,K$1,FALSE)/VLOOKUP($B95,NAV!$A:$FC,K$1,FALSE)*K97,"")</f>
        <v/>
      </c>
      <c r="L96" s="143" t="str">
        <f>IFERROR(VLOOKUP($B96,'NAV plus Dist'!$B:$FD,L$1,FALSE)/VLOOKUP($B95,NAV!$A:$FC,L$1,FALSE)*L97,"")</f>
        <v/>
      </c>
      <c r="M96" s="143" t="str">
        <f>IFERROR(VLOOKUP($B96,'NAV plus Dist'!$B:$FD,M$1,FALSE)/VLOOKUP($B95,NAV!$A:$FC,M$1,FALSE)*M97,"")</f>
        <v/>
      </c>
      <c r="N96" s="143" t="str">
        <f>IFERROR(VLOOKUP($B96,'NAV plus Dist'!$B:$FD,N$1,FALSE)/VLOOKUP($B95,NAV!$A:$FC,N$1,FALSE)*N97,"")</f>
        <v/>
      </c>
      <c r="O96" s="143">
        <f>IFERROR(VLOOKUP($B96,'NAV plus Dist'!$B:$FD,O$1,FALSE)/VLOOKUP($B95,NAV!$A:$FC,O$1,FALSE)*O97,"")</f>
        <v>1.3025899326419952</v>
      </c>
      <c r="P96" s="143">
        <f>IFERROR(VLOOKUP($B96,'NAV plus Dist'!$B:$FD,P$1,FALSE)/VLOOKUP($B95,NAV!$A:$FC,P$1,FALSE)*P97,"")</f>
        <v>1.4520395933961014</v>
      </c>
      <c r="Q96" s="143" t="str">
        <f>IFERROR(VLOOKUP($B96,'NAV plus Dist'!$B:$FD,Q$1,FALSE)/VLOOKUP($B95,NAV!$A:$FC,Q$1,FALSE)*Q97,"")</f>
        <v/>
      </c>
      <c r="R96" s="143" t="str">
        <f>IFERROR(VLOOKUP($B96,'NAV plus Dist'!$B:$FD,R$1,FALSE)/VLOOKUP($B95,NAV!$A:$FC,R$1,FALSE)*R97,"")</f>
        <v/>
      </c>
      <c r="S96" s="143" t="str">
        <f>IFERROR(VLOOKUP($B96,'NAV plus Dist'!$B:$FD,S$1,FALSE)/VLOOKUP($B95,NAV!$A:$FC,S$1,FALSE)*S97,"")</f>
        <v/>
      </c>
      <c r="T96" s="143" t="str">
        <f>IFERROR(VLOOKUP($B96,'NAV plus Dist'!$B:$FD,T$1,FALSE)/VLOOKUP($B95,NAV!$A:$FC,T$1,FALSE)*T97,"")</f>
        <v/>
      </c>
      <c r="U96" s="143" t="str">
        <f>IFERROR(VLOOKUP($B96,'NAV plus Dist'!$B:$FD,U$1,FALSE)/VLOOKUP($B95,NAV!$A:$FC,U$1,FALSE)*U97,"")</f>
        <v/>
      </c>
      <c r="V96" s="143" t="str">
        <f>IFERROR(VLOOKUP($B96,'NAV plus Dist'!$B:$FD,V$1,FALSE)/VLOOKUP($B95,NAV!$A:$FC,V$1,FALSE)*V97,"")</f>
        <v/>
      </c>
      <c r="W96" s="143" t="str">
        <f>IFERROR(VLOOKUP($B96,'NAV plus Dist'!$B:$FD,W$1,FALSE)/VLOOKUP($B95,NAV!$A:$FC,W$1,FALSE)*W97,"")</f>
        <v/>
      </c>
      <c r="X96" s="143" t="str">
        <f>IFERROR(VLOOKUP($B96,'NAV plus Dist'!$B:$FD,X$1,FALSE)/VLOOKUP($B95,NAV!$A:$FC,X$1,FALSE)*X97,"")</f>
        <v/>
      </c>
      <c r="Y96" s="143" t="str">
        <f>IFERROR(VLOOKUP($B96,'NAV plus Dist'!$B:$FD,Y$1,FALSE)/VLOOKUP($B95,NAV!$A:$FC,Y$1,FALSE)*Y97,"")</f>
        <v/>
      </c>
      <c r="Z96" s="143" t="str">
        <f>IFERROR(VLOOKUP($B96,'NAV plus Dist'!$B:$FD,Z$1,FALSE)/VLOOKUP($B95,NAV!$A:$FC,Z$1,FALSE)*Z97,"")</f>
        <v/>
      </c>
      <c r="AA96" s="143">
        <f>IFERROR(VLOOKUP($B96,'NAV plus Dist'!$B:$FD,AA$1,FALSE)/VLOOKUP($B95,NAV!$A:$FC,AA$1,FALSE)*AA97,"")</f>
        <v>2.2635218373692942</v>
      </c>
      <c r="AB96" s="143" t="str">
        <f>IFERROR(VLOOKUP($B96,'NAV plus Dist'!$B:$FD,AB$1,FALSE)/VLOOKUP($B95,NAV!$A:$FC,AB$1,FALSE)*AB97,"")</f>
        <v/>
      </c>
      <c r="AC96" s="143">
        <f>IFERROR(VLOOKUP($B96,'NAV plus Dist'!$B:$FD,AC$1,FALSE)/VLOOKUP($B95,NAV!$A:$FC,AC$1,FALSE)*AC97,"")</f>
        <v>2.4902154074708984</v>
      </c>
      <c r="AD96" s="143" t="str">
        <f>IFERROR(VLOOKUP($B96,'NAV plus Dist'!$B:$FD,AD$1,FALSE)/VLOOKUP($B95,NAV!$A:$FC,AD$1,FALSE)*AD97,"")</f>
        <v/>
      </c>
      <c r="AE96" s="143" t="str">
        <f>IFERROR(VLOOKUP($B96,'NAV plus Dist'!$B:$FD,AE$1,FALSE)/VLOOKUP($B95,NAV!$A:$FC,AE$1,FALSE)*AE97,"")</f>
        <v/>
      </c>
      <c r="AF96" s="143">
        <f>IFERROR(VLOOKUP($B96,'NAV plus Dist'!$B:$FD,AF$1,FALSE)/VLOOKUP($B95,NAV!$A:$FC,AF$1,FALSE)*AF97,"")</f>
        <v>1.9502318716407401</v>
      </c>
      <c r="AG96" s="143" t="str">
        <f>IFERROR(VLOOKUP($B96,'NAV plus Dist'!$B:$FD,AG$1,FALSE)/VLOOKUP($B95,NAV!$A:$FC,AG$1,FALSE)*AG97,"")</f>
        <v/>
      </c>
      <c r="AH96" s="143">
        <f>IFERROR(VLOOKUP($B96,'NAV plus Dist'!$B:$FD,AH$1,FALSE)/VLOOKUP($B95,NAV!$A:$FC,AH$1,FALSE)*AH97,"")</f>
        <v>2.1190784603032906</v>
      </c>
      <c r="AI96" s="143" t="str">
        <f>IFERROR(VLOOKUP($B96,'NAV plus Dist'!$B:$FD,AI$1,FALSE)/VLOOKUP($B95,NAV!$A:$FC,AI$1,FALSE)*AI97,"")</f>
        <v/>
      </c>
      <c r="AJ96" s="143" t="str">
        <f>IFERROR(VLOOKUP($B96,'NAV plus Dist'!$B:$FD,AJ$1,FALSE)/VLOOKUP($B95,NAV!$A:$FC,AJ$1,FALSE)*AJ97,"")</f>
        <v/>
      </c>
      <c r="AK96" s="169" t="str">
        <f>IFERROR(VLOOKUP($B96,'NAV plus Dist'!$B:$FD,AK$1,FALSE)/VLOOKUP($B95,NAV!$A:$FC,AK$1,FALSE)*AK97,"")</f>
        <v/>
      </c>
      <c r="AL96" s="169" t="str">
        <f>IFERROR(VLOOKUP($B96,'NAV plus Dist'!$B:$FD,AL$1,FALSE)/VLOOKUP($B95,NAV!$A:$FC,AL$1,FALSE)*AL97,"")</f>
        <v/>
      </c>
      <c r="AM96" s="143" t="str">
        <f>IFERROR(VLOOKUP($B96,'NAV plus Dist'!$B:$FD,AM$1,FALSE)/VLOOKUP($B95,NAV!$A:$FC,AM$1,FALSE)*AM97,"")</f>
        <v/>
      </c>
      <c r="AN96" s="143" t="str">
        <f>IFERROR(VLOOKUP($B96,'NAV plus Dist'!$B:$FD,AN$1,FALSE)/VLOOKUP($B95,NAV!$A:$FC,AN$1,FALSE)*AN97,"")</f>
        <v/>
      </c>
      <c r="AO96" s="143" t="str">
        <f>IFERROR(VLOOKUP($B96,'NAV plus Dist'!$B:$FD,AO$1,FALSE)/VLOOKUP($B95,NAV!$A:$FC,AO$1,FALSE)*AO97,"")</f>
        <v/>
      </c>
      <c r="AP96" s="170" t="str">
        <f>IFERROR(VLOOKUP($B96,'NAV plus Dist'!$B:$FD,AP$1,FALSE)/VLOOKUP($B95,NAV!$A:$FC,AP$1,FALSE)*AP97,"")</f>
        <v/>
      </c>
      <c r="AQ96" s="143" t="str">
        <f>IFERROR(VLOOKUP($B96,'NAV plus Dist'!$B:$FD,AQ$1,FALSE)/VLOOKUP($B95,NAV!$A:$FC,AQ$1,FALSE)*AQ97,"")</f>
        <v/>
      </c>
      <c r="AR96" s="143" t="str">
        <f>IFERROR(VLOOKUP($B96,'NAV plus Dist'!$B:$FD,AR$1,FALSE)/VLOOKUP($B95,NAV!$A:$FC,AR$1,FALSE)*AR97,"")</f>
        <v/>
      </c>
      <c r="AS96" s="143" t="str">
        <f>IFERROR(VLOOKUP($B96,'NAV plus Dist'!$B:$FD,AS$1,FALSE)/VLOOKUP($B95,NAV!$A:$FC,AS$1,FALSE)*AS97,"")</f>
        <v/>
      </c>
      <c r="AT96" s="143" t="str">
        <f>IFERROR(VLOOKUP($B96,'NAV plus Dist'!$B:$FD,AT$1,FALSE)/VLOOKUP($B95,NAV!$A:$FC,AT$1,FALSE)*AT97,"")</f>
        <v/>
      </c>
      <c r="AU96" s="143" t="str">
        <f>IFERROR(VLOOKUP($B96,'NAV plus Dist'!$B:$FD,AU$1,FALSE)/VLOOKUP($B95,NAV!$A:$FC,AU$1,FALSE)*AU97,"")</f>
        <v/>
      </c>
      <c r="AV96" s="143" t="str">
        <f>IFERROR(VLOOKUP($B96,'NAV plus Dist'!$B:$FD,AV$1,FALSE)/VLOOKUP($B95,NAV!$A:$FC,AV$1,FALSE)*AV97,"")</f>
        <v/>
      </c>
      <c r="AW96" s="143" t="str">
        <f>IFERROR(VLOOKUP($B96,'NAV plus Dist'!$B:$FD,AW$1,FALSE)/VLOOKUP($B95,NAV!$A:$FC,AW$1,FALSE)*AW97,"")</f>
        <v/>
      </c>
      <c r="AX96" s="143" t="str">
        <f>IFERROR(VLOOKUP($B96,'NAV plus Dist'!$B:$FD,AX$1,FALSE)/VLOOKUP($B95,NAV!$A:$FC,AX$1,FALSE)*AX97,"")</f>
        <v/>
      </c>
      <c r="AY96" s="143" t="str">
        <f>IFERROR(VLOOKUP($B96,'NAV plus Dist'!$B:$FD,AY$1,FALSE)/VLOOKUP($B95,NAV!$A:$FC,AY$1,FALSE)*AY97,"")</f>
        <v/>
      </c>
      <c r="AZ96" s="143" t="str">
        <f>IFERROR(VLOOKUP($B96,'NAV plus Dist'!$B:$FD,AZ$1,FALSE)/VLOOKUP($B95,NAV!$A:$FC,AZ$1,FALSE)*AZ97,"")</f>
        <v/>
      </c>
      <c r="BA96" s="143" t="str">
        <f>IFERROR(VLOOKUP($B96,'NAV plus Dist'!$B:$FD,BA$1,FALSE)/VLOOKUP($B95,NAV!$A:$FC,BA$1,FALSE)*BA97,"")</f>
        <v/>
      </c>
      <c r="BB96" s="143" t="str">
        <f>IFERROR(VLOOKUP($B96,'NAV plus Dist'!$B:$FD,BB$1,FALSE)/VLOOKUP($B95,NAV!$A:$FC,BB$1,FALSE)*BB97,"")</f>
        <v/>
      </c>
      <c r="BC96" s="143" t="str">
        <f>IFERROR(VLOOKUP($B96,'NAV plus Dist'!$B:$FD,BC$1,FALSE)/VLOOKUP($B95,NAV!$A:$FC,BC$1,FALSE)*BC97,"")</f>
        <v/>
      </c>
      <c r="BD96" s="143" t="str">
        <f>IFERROR(VLOOKUP($B96,'NAV plus Dist'!$B:$FD,BD$1,FALSE)/VLOOKUP($B95,NAV!$A:$FC,BD$1,FALSE)*BD97,"")</f>
        <v/>
      </c>
      <c r="BE96" s="143" t="str">
        <f>IFERROR(VLOOKUP($B96,'NAV plus Dist'!$B:$FD,BE$1,FALSE)/VLOOKUP($B95,NAV!$A:$FC,BE$1,FALSE)*BE97,"")</f>
        <v/>
      </c>
      <c r="BF96" s="143" t="str">
        <f>IFERROR(VLOOKUP($B96,'NAV plus Dist'!$B:$FD,BF$1,FALSE)/VLOOKUP($B95,NAV!$A:$FC,BF$1,FALSE)*BF97,"")</f>
        <v/>
      </c>
      <c r="BG96" s="143" t="str">
        <f>IFERROR(VLOOKUP($B96,'NAV plus Dist'!$B:$FD,BG$1,FALSE)/VLOOKUP($B95,NAV!$A:$FC,BG$1,FALSE)*BG97,"")</f>
        <v/>
      </c>
      <c r="BH96" s="143" t="str">
        <f>IFERROR(VLOOKUP($B96,'NAV plus Dist'!$B:$FD,BH$1,FALSE)/VLOOKUP($B95,NAV!$A:$FC,BH$1,FALSE)*BH97,"")</f>
        <v/>
      </c>
      <c r="BI96" s="143" t="str">
        <f>IFERROR(VLOOKUP($B96,'NAV plus Dist'!$B:$FD,BI$1,FALSE)/VLOOKUP($B95,NAV!$A:$FC,BI$1,FALSE)*BI97,"")</f>
        <v/>
      </c>
      <c r="BJ96" s="143" t="str">
        <f>IFERROR(VLOOKUP($B96,'NAV plus Dist'!$B:$FD,BJ$1,FALSE)/VLOOKUP($B95,NAV!$A:$FC,BJ$1,FALSE)*BJ97,"")</f>
        <v/>
      </c>
      <c r="BK96" s="143" t="str">
        <f>IFERROR(VLOOKUP($B96,'NAV plus Dist'!$B:$FD,BK$1,FALSE)/VLOOKUP($B95,NAV!$A:$FC,BK$1,FALSE)*BK97,"")</f>
        <v/>
      </c>
      <c r="BL96" s="143" t="str">
        <f>IFERROR(VLOOKUP($B96,'NAV plus Dist'!$B:$FD,BL$1,FALSE)/VLOOKUP($B95,NAV!$A:$FC,BL$1,FALSE)*BL97,"")</f>
        <v/>
      </c>
      <c r="BM96" s="143" t="str">
        <f>IFERROR(VLOOKUP($B96,'NAV plus Dist'!$B:$FD,BM$1,FALSE)/VLOOKUP($B95,NAV!$A:$FC,BM$1,FALSE)*BM97,"")</f>
        <v/>
      </c>
      <c r="BN96" s="143" t="str">
        <f>IFERROR(VLOOKUP($B96,'NAV plus Dist'!$B:$FD,BN$1,FALSE)/VLOOKUP($B95,NAV!$A:$FC,BN$1,FALSE)*BN97,"")</f>
        <v/>
      </c>
      <c r="BO96" s="143" t="str">
        <f>IFERROR(VLOOKUP($B96,'NAV plus Dist'!$B:$FD,BO$1,FALSE)/VLOOKUP($B95,NAV!$A:$FC,BO$1,FALSE)*BO97,"")</f>
        <v/>
      </c>
      <c r="BP96" s="143" t="str">
        <f>IFERROR(VLOOKUP($B96,'NAV plus Dist'!$B:$FD,BP$1,FALSE)/VLOOKUP($B95,NAV!$A:$FC,BP$1,FALSE)*BP97,"")</f>
        <v/>
      </c>
      <c r="BQ96" s="143" t="str">
        <f>IFERROR(VLOOKUP($B96,'NAV plus Dist'!$B:$FD,BQ$1,FALSE)/VLOOKUP($B95,NAV!$A:$FC,BQ$1,FALSE)*BQ97,"")</f>
        <v/>
      </c>
      <c r="BR96" s="143" t="str">
        <f>IFERROR(VLOOKUP($B96,'NAV plus Dist'!$B:$FD,BR$1,FALSE)/VLOOKUP($B95,NAV!$A:$FC,BR$1,FALSE)*BR97,"")</f>
        <v/>
      </c>
      <c r="BS96" s="143" t="str">
        <f>IFERROR(VLOOKUP($B96,'NAV plus Dist'!$B:$FD,BS$1,FALSE)/VLOOKUP($B95,NAV!$A:$FC,BS$1,FALSE)*BS97,"")</f>
        <v/>
      </c>
      <c r="BT96" s="143" t="str">
        <f>IFERROR(VLOOKUP($B96,'NAV plus Dist'!$B:$FD,BT$1,FALSE)/VLOOKUP($B95,NAV!$A:$FC,BT$1,FALSE)*BT97,"")</f>
        <v/>
      </c>
      <c r="BU96" s="143" t="str">
        <f>IFERROR(VLOOKUP($B96,'NAV plus Dist'!$B:$FD,BU$1,FALSE)/VLOOKUP($B95,NAV!$A:$FC,BU$1,FALSE)*BU97,"")</f>
        <v/>
      </c>
      <c r="BV96" s="143" t="str">
        <f>IFERROR(VLOOKUP($B96,'NAV plus Dist'!$B:$FD,BV$1,FALSE)/VLOOKUP($B95,NAV!$A:$FC,BV$1,FALSE)*BV97,"")</f>
        <v/>
      </c>
      <c r="BW96" s="143" t="str">
        <f>IFERROR(VLOOKUP($B96,'NAV plus Dist'!$B:$FD,BW$1,FALSE)/VLOOKUP($B95,NAV!$A:$FC,BW$1,FALSE)*BW97,"")</f>
        <v/>
      </c>
      <c r="BX96" s="143" t="str">
        <f>IFERROR(VLOOKUP($B96,'NAV plus Dist'!$B:$FD,BX$1,FALSE)/VLOOKUP($B95,NAV!$A:$FC,BX$1,FALSE)*BX97,"")</f>
        <v/>
      </c>
      <c r="BY96" s="143" t="str">
        <f>IFERROR(VLOOKUP($B96,'NAV plus Dist'!$B:$FD,BY$1,FALSE)/VLOOKUP($B95,NAV!$A:$FC,BY$1,FALSE)*BY97,"")</f>
        <v/>
      </c>
      <c r="BZ96" s="143" t="str">
        <f>IFERROR(VLOOKUP($B96,'NAV plus Dist'!$B:$FD,BZ$1,FALSE)/VLOOKUP($B95,NAV!$A:$FC,BZ$1,FALSE)*BZ97,"")</f>
        <v/>
      </c>
      <c r="CA96" s="143" t="str">
        <f>IFERROR(VLOOKUP($B96,'NAV plus Dist'!$B:$FD,CA$1,FALSE)/VLOOKUP($B95,NAV!$A:$FC,CA$1,FALSE)*CA97,"")</f>
        <v/>
      </c>
      <c r="CB96" s="143" t="str">
        <f>IFERROR(VLOOKUP($B96,'NAV plus Dist'!$B:$FD,CB$1,FALSE)/VLOOKUP($B95,NAV!$A:$FC,CB$1,FALSE)*CB97,"")</f>
        <v/>
      </c>
      <c r="CC96" s="143" t="str">
        <f>IFERROR(VLOOKUP($B96,'NAV plus Dist'!$B:$FD,CC$1,FALSE)/VLOOKUP($B95,NAV!$A:$FC,CC$1,FALSE)*CC97,"")</f>
        <v/>
      </c>
      <c r="CD96" s="143" t="str">
        <f>IFERROR(VLOOKUP($B96,'NAV plus Dist'!$B:$FD,CD$1,FALSE)/VLOOKUP($B95,NAV!$A:$FC,CD$1,FALSE)*CD97,"")</f>
        <v/>
      </c>
      <c r="CE96" s="143" t="str">
        <f>IFERROR(VLOOKUP($B96,'NAV plus Dist'!$B:$FD,CE$1,FALSE)/VLOOKUP($B95,NAV!$A:$FC,CE$1,FALSE)*CE97,"")</f>
        <v/>
      </c>
      <c r="CF96" s="143" t="str">
        <f>IFERROR(VLOOKUP($B96,'NAV plus Dist'!$B:$FD,CF$1,FALSE)/VLOOKUP($B95,NAV!$A:$FC,CF$1,FALSE)*CF97,"")</f>
        <v/>
      </c>
      <c r="CG96" s="143" t="str">
        <f>IFERROR(VLOOKUP($B96,'NAV plus Dist'!$B:$FD,CG$1,FALSE)/VLOOKUP($B95,NAV!$A:$FC,CG$1,FALSE)*CG97,"")</f>
        <v/>
      </c>
      <c r="CH96" s="143" t="str">
        <f>IFERROR(VLOOKUP($B96,'NAV plus Dist'!$B:$FD,CH$1,FALSE)/VLOOKUP($B95,NAV!$A:$FC,CH$1,FALSE)*CH97,"")</f>
        <v/>
      </c>
      <c r="CI96" s="143" t="str">
        <f>IFERROR(VLOOKUP($B96,'NAV plus Dist'!$B:$FD,CI$1,FALSE)/VLOOKUP($B95,NAV!$A:$FC,CI$1,FALSE)*CI97,"")</f>
        <v/>
      </c>
      <c r="CJ96" s="143" t="str">
        <f>IFERROR(VLOOKUP($B96,'NAV plus Dist'!$B:$FD,CJ$1,FALSE)/VLOOKUP($B95,NAV!$A:$FC,CJ$1,FALSE)*CJ97,"")</f>
        <v/>
      </c>
      <c r="CK96" s="143" t="str">
        <f>IFERROR(VLOOKUP($B96,'NAV plus Dist'!$B:$AAA,CK$1,FALSE)/VLOOKUP($B95,NAV!$A:$AAA,CK$1,FALSE)*CK97,"")</f>
        <v/>
      </c>
      <c r="CL96" s="143" t="str">
        <f>IFERROR(VLOOKUP($B96,'NAV plus Dist'!$B:$AAA,CL$1,FALSE)/VLOOKUP($B95,NAV!$A:$AAA,CL$1,FALSE)*CL97,"")</f>
        <v/>
      </c>
      <c r="CM96" s="143" t="str">
        <f>IFERROR(VLOOKUP($B96,'NAV plus Dist'!$B:$AAA,CM$1,FALSE)/VLOOKUP($B95,NAV!$A:$AAA,CM$1,FALSE)*CM97,"")</f>
        <v/>
      </c>
      <c r="CN96" s="143" t="str">
        <f>IFERROR(VLOOKUP($B96,'NAV plus Dist'!$B:$AAA,CN$1,FALSE)/VLOOKUP($B95,NAV!$A:$AAA,CN$1,FALSE)*CN97,"")</f>
        <v/>
      </c>
      <c r="CO96" s="143" t="str">
        <f>IFERROR(VLOOKUP($B96,'NAV plus Dist'!$B:$AAA,CO$1,FALSE)/VLOOKUP($B95,NAV!$A:$AAA,CO$1,FALSE)*CO97,"")</f>
        <v/>
      </c>
      <c r="CP96" s="143" t="str">
        <f>IFERROR(VLOOKUP($B96,'NAV plus Dist'!$B:$AAA,CP$1,FALSE)/VLOOKUP($B95,NAV!$A:$AAA,CP$1,FALSE)*CP97,"")</f>
        <v/>
      </c>
      <c r="CQ96" s="143" t="str">
        <f>IFERROR(VLOOKUP($B96,'NAV plus Dist'!$B:$AAA,CQ$1,FALSE)/VLOOKUP($B95,NAV!$A:$AAA,CQ$1,FALSE)*CQ97,"")</f>
        <v/>
      </c>
      <c r="CR96" s="143" t="str">
        <f>IFERROR(VLOOKUP($B96,'NAV plus Dist'!$B:$AAA,CR$1,FALSE)/VLOOKUP($B95,NAV!$A:$AAA,CR$1,FALSE)*CR97,"")</f>
        <v/>
      </c>
      <c r="CS96" s="143" t="str">
        <f>IFERROR(VLOOKUP($B96,'NAV plus Dist'!$B:$AAA,CS$1,FALSE)/VLOOKUP($B95,NAV!$A:$AAA,CS$1,FALSE)*CS97,"")</f>
        <v/>
      </c>
      <c r="CT96" s="143" t="str">
        <f>IFERROR(VLOOKUP($B96,'NAV plus Dist'!$B:$AAA,CT$1,FALSE)/VLOOKUP($B95,NAV!$A:$AAA,CT$1,FALSE)*CT97,"")</f>
        <v/>
      </c>
      <c r="CU96" s="143" t="str">
        <f>IFERROR(VLOOKUP($B96,'NAV plus Dist'!$B:$AAA,CU$1,FALSE)/VLOOKUP($B95,NAV!$A:$AAA,CU$1,FALSE)*CU97,"")</f>
        <v/>
      </c>
      <c r="CV96" s="143" t="str">
        <f>IFERROR(VLOOKUP($B96,'NAV plus Dist'!$B:$AAA,CV$1,FALSE)/VLOOKUP($B95,NAV!$A:$AAA,CV$1,FALSE)*CV97,"")</f>
        <v/>
      </c>
      <c r="CW96" s="143" t="str">
        <f>IFERROR(VLOOKUP($B96,'NAV plus Dist'!$B:$AAA,CW$1,FALSE)/VLOOKUP($B95,NAV!$A:$AAA,CW$1,FALSE)*CW97,"")</f>
        <v/>
      </c>
      <c r="CX96" s="143" t="str">
        <f>IFERROR(VLOOKUP($B96,'NAV plus Dist'!$B:$AAA,CX$1,FALSE)/VLOOKUP($B95,NAV!$A:$AAA,CX$1,FALSE)*CX97,"")</f>
        <v/>
      </c>
      <c r="CY96" s="143" t="str">
        <f>IFERROR(VLOOKUP($B96,'NAV plus Dist'!$B:$AAA,CY$1,FALSE)/VLOOKUP($B95,NAV!$A:$AAA,CY$1,FALSE)*CY97,"")</f>
        <v/>
      </c>
      <c r="CZ96" s="143" t="str">
        <f>IFERROR(VLOOKUP($B96,'NAV plus Dist'!$B:$AAA,CZ$1,FALSE)/VLOOKUP($B95,NAV!$A:$AAA,CZ$1,FALSE)*CZ97,"")</f>
        <v/>
      </c>
      <c r="DA96" s="143" t="str">
        <f>IFERROR(VLOOKUP($B96,'NAV plus Dist'!$B:$AAA,DA$1,FALSE)/VLOOKUP($B95,NAV!$A:$AAA,DA$1,FALSE)*DA97,"")</f>
        <v/>
      </c>
      <c r="DB96" s="143" t="str">
        <f>IFERROR(VLOOKUP($B96,'NAV plus Dist'!$B:$AAA,DB$1,FALSE)/VLOOKUP($B95,NAV!$A:$AAA,DB$1,FALSE)*DB97,"")</f>
        <v/>
      </c>
      <c r="DC96" s="143" t="str">
        <f>IFERROR(VLOOKUP($B96,'NAV plus Dist'!$B:$AAA,DC$1,FALSE)/VLOOKUP($B95,NAV!$A:$AAA,DC$1,FALSE)*DC97,"")</f>
        <v/>
      </c>
      <c r="DD96" s="143" t="str">
        <f>IFERROR(VLOOKUP($B96,'NAV plus Dist'!$B:$AAA,DD$1,FALSE)/VLOOKUP($B95,NAV!$A:$AAA,DD$1,FALSE)*DD97,"")</f>
        <v/>
      </c>
      <c r="DE96" s="143" t="str">
        <f>IFERROR(VLOOKUP($B96,'NAV plus Dist'!$B:$AAA,DE$1,FALSE)/VLOOKUP($B95,NAV!$A:$AAA,DE$1,FALSE)*DE97,"")</f>
        <v/>
      </c>
      <c r="DF96" s="143" t="str">
        <f>IFERROR(VLOOKUP($B96,'NAV plus Dist'!$B:$AAA,DF$1,FALSE)/VLOOKUP($B95,NAV!$A:$AAA,DF$1,FALSE)*DF97,"")</f>
        <v/>
      </c>
      <c r="DG96" s="143" t="str">
        <f>IFERROR(VLOOKUP($B96,'NAV plus Dist'!$B:$AAA,DG$1,FALSE)/VLOOKUP($B95,NAV!$A:$AAA,DG$1,FALSE)*DG97,"")</f>
        <v/>
      </c>
      <c r="DH96" s="143" t="str">
        <f>IFERROR(VLOOKUP($B96,'NAV plus Dist'!$B:$AAA,DH$1,FALSE)/VLOOKUP($B95,NAV!$A:$AAA,DH$1,FALSE)*DH97,"")</f>
        <v/>
      </c>
    </row>
    <row r="97" spans="1:112">
      <c r="A97" s="94">
        <f t="shared" si="37"/>
        <v>104</v>
      </c>
      <c r="B97" s="168">
        <f t="shared" si="38"/>
        <v>42916</v>
      </c>
      <c r="C97" s="143">
        <f>IFERROR(VLOOKUP($B97,'NAV plus Dist'!$B:$FD,C$1,FALSE)/VLOOKUP($B96,NAV!$A:$FC,C$1,FALSE)*C98,"")</f>
        <v>3.9805206038702909</v>
      </c>
      <c r="D97" s="143" t="str">
        <f>IFERROR(VLOOKUP($B97,'NAV plus Dist'!$B:$FD,D$1,FALSE)/VLOOKUP($B96,NAV!$A:$FC,D$1,FALSE)*D98,"")</f>
        <v/>
      </c>
      <c r="E97" s="143" t="str">
        <f>IFERROR(VLOOKUP($B97,'NAV plus Dist'!$B:$FD,E$1,FALSE)/VLOOKUP($B96,NAV!$A:$FC,E$1,FALSE)*E98,"")</f>
        <v/>
      </c>
      <c r="F97" s="143" t="str">
        <f>IFERROR(VLOOKUP($B97,'NAV plus Dist'!$B:$FD,F$1,FALSE)/VLOOKUP($B96,NAV!$A:$FC,F$1,FALSE)*F98,"")</f>
        <v/>
      </c>
      <c r="G97" s="143" t="str">
        <f>IFERROR(VLOOKUP($B97,'NAV plus Dist'!$B:$FD,G$1,FALSE)/VLOOKUP($B96,NAV!$A:$FC,G$1,FALSE)*G98,"")</f>
        <v/>
      </c>
      <c r="H97" s="143" t="str">
        <f>IFERROR(VLOOKUP($B97,'NAV plus Dist'!$B:$FD,H$1,FALSE)/VLOOKUP($B96,NAV!$A:$FC,H$1,FALSE)*H98,"")</f>
        <v/>
      </c>
      <c r="I97" s="143" t="str">
        <f>IFERROR(VLOOKUP($B97,'NAV plus Dist'!$B:$FD,I$1,FALSE)/VLOOKUP($B96,NAV!$A:$FC,I$1,FALSE)*I98,"")</f>
        <v/>
      </c>
      <c r="J97" s="143" t="str">
        <f>IFERROR(VLOOKUP($B97,'NAV plus Dist'!$B:$FD,J$1,FALSE)/VLOOKUP($B96,NAV!$A:$FC,J$1,FALSE)*J98,"")</f>
        <v/>
      </c>
      <c r="K97" s="143" t="str">
        <f>IFERROR(VLOOKUP($B97,'NAV plus Dist'!$B:$FD,K$1,FALSE)/VLOOKUP($B96,NAV!$A:$FC,K$1,FALSE)*K98,"")</f>
        <v/>
      </c>
      <c r="L97" s="143" t="str">
        <f>IFERROR(VLOOKUP($B97,'NAV plus Dist'!$B:$FD,L$1,FALSE)/VLOOKUP($B96,NAV!$A:$FC,L$1,FALSE)*L98,"")</f>
        <v/>
      </c>
      <c r="M97" s="143" t="str">
        <f>IFERROR(VLOOKUP($B97,'NAV plus Dist'!$B:$FD,M$1,FALSE)/VLOOKUP($B96,NAV!$A:$FC,M$1,FALSE)*M98,"")</f>
        <v/>
      </c>
      <c r="N97" s="143" t="str">
        <f>IFERROR(VLOOKUP($B97,'NAV plus Dist'!$B:$FD,N$1,FALSE)/VLOOKUP($B96,NAV!$A:$FC,N$1,FALSE)*N98,"")</f>
        <v/>
      </c>
      <c r="O97" s="143">
        <f>IFERROR(VLOOKUP($B97,'NAV plus Dist'!$B:$FD,O$1,FALSE)/VLOOKUP($B96,NAV!$A:$FC,O$1,FALSE)*O98,"")</f>
        <v>1.3552675717236273</v>
      </c>
      <c r="P97" s="143">
        <f>IFERROR(VLOOKUP($B97,'NAV plus Dist'!$B:$FD,P$1,FALSE)/VLOOKUP($B96,NAV!$A:$FC,P$1,FALSE)*P98,"")</f>
        <v>1.50785795794415</v>
      </c>
      <c r="Q97" s="143" t="str">
        <f>IFERROR(VLOOKUP($B97,'NAV plus Dist'!$B:$FD,Q$1,FALSE)/VLOOKUP($B96,NAV!$A:$FC,Q$1,FALSE)*Q98,"")</f>
        <v/>
      </c>
      <c r="R97" s="143" t="str">
        <f>IFERROR(VLOOKUP($B97,'NAV plus Dist'!$B:$FD,R$1,FALSE)/VLOOKUP($B96,NAV!$A:$FC,R$1,FALSE)*R98,"")</f>
        <v/>
      </c>
      <c r="S97" s="143" t="str">
        <f>IFERROR(VLOOKUP($B97,'NAV plus Dist'!$B:$FD,S$1,FALSE)/VLOOKUP($B96,NAV!$A:$FC,S$1,FALSE)*S98,"")</f>
        <v/>
      </c>
      <c r="T97" s="143" t="str">
        <f>IFERROR(VLOOKUP($B97,'NAV plus Dist'!$B:$FD,T$1,FALSE)/VLOOKUP($B96,NAV!$A:$FC,T$1,FALSE)*T98,"")</f>
        <v/>
      </c>
      <c r="U97" s="143" t="str">
        <f>IFERROR(VLOOKUP($B97,'NAV plus Dist'!$B:$FD,U$1,FALSE)/VLOOKUP($B96,NAV!$A:$FC,U$1,FALSE)*U98,"")</f>
        <v/>
      </c>
      <c r="V97" s="143" t="str">
        <f>IFERROR(VLOOKUP($B97,'NAV plus Dist'!$B:$FD,V$1,FALSE)/VLOOKUP($B96,NAV!$A:$FC,V$1,FALSE)*V98,"")</f>
        <v/>
      </c>
      <c r="W97" s="143" t="str">
        <f>IFERROR(VLOOKUP($B97,'NAV plus Dist'!$B:$FD,W$1,FALSE)/VLOOKUP($B96,NAV!$A:$FC,W$1,FALSE)*W98,"")</f>
        <v/>
      </c>
      <c r="X97" s="143" t="str">
        <f>IFERROR(VLOOKUP($B97,'NAV plus Dist'!$B:$FD,X$1,FALSE)/VLOOKUP($B96,NAV!$A:$FC,X$1,FALSE)*X98,"")</f>
        <v/>
      </c>
      <c r="Y97" s="143" t="str">
        <f>IFERROR(VLOOKUP($B97,'NAV plus Dist'!$B:$FD,Y$1,FALSE)/VLOOKUP($B96,NAV!$A:$FC,Y$1,FALSE)*Y98,"")</f>
        <v/>
      </c>
      <c r="Z97" s="143" t="str">
        <f>IFERROR(VLOOKUP($B97,'NAV plus Dist'!$B:$FD,Z$1,FALSE)/VLOOKUP($B96,NAV!$A:$FC,Z$1,FALSE)*Z98,"")</f>
        <v/>
      </c>
      <c r="AA97" s="143">
        <f>IFERROR(VLOOKUP($B97,'NAV plus Dist'!$B:$FD,AA$1,FALSE)/VLOOKUP($B96,NAV!$A:$FC,AA$1,FALSE)*AA98,"")</f>
        <v>2.240557024336796</v>
      </c>
      <c r="AB97" s="143" t="str">
        <f>IFERROR(VLOOKUP($B97,'NAV plus Dist'!$B:$FD,AB$1,FALSE)/VLOOKUP($B96,NAV!$A:$FC,AB$1,FALSE)*AB98,"")</f>
        <v/>
      </c>
      <c r="AC97" s="143">
        <f>IFERROR(VLOOKUP($B97,'NAV plus Dist'!$B:$FD,AC$1,FALSE)/VLOOKUP($B96,NAV!$A:$FC,AC$1,FALSE)*AC98,"")</f>
        <v>2.4622339194115153</v>
      </c>
      <c r="AD97" s="143" t="str">
        <f>IFERROR(VLOOKUP($B97,'NAV plus Dist'!$B:$FD,AD$1,FALSE)/VLOOKUP($B96,NAV!$A:$FC,AD$1,FALSE)*AD98,"")</f>
        <v/>
      </c>
      <c r="AE97" s="143" t="str">
        <f>IFERROR(VLOOKUP($B97,'NAV plus Dist'!$B:$FD,AE$1,FALSE)/VLOOKUP($B96,NAV!$A:$FC,AE$1,FALSE)*AE98,"")</f>
        <v/>
      </c>
      <c r="AF97" s="143">
        <f>IFERROR(VLOOKUP($B97,'NAV plus Dist'!$B:$FD,AF$1,FALSE)/VLOOKUP($B96,NAV!$A:$FC,AF$1,FALSE)*AF98,"")</f>
        <v>1.9284103260517558</v>
      </c>
      <c r="AG97" s="143" t="str">
        <f>IFERROR(VLOOKUP($B97,'NAV plus Dist'!$B:$FD,AG$1,FALSE)/VLOOKUP($B96,NAV!$A:$FC,AG$1,FALSE)*AG98,"")</f>
        <v/>
      </c>
      <c r="AH97" s="143">
        <f>IFERROR(VLOOKUP($B97,'NAV plus Dist'!$B:$FD,AH$1,FALSE)/VLOOKUP($B96,NAV!$A:$FC,AH$1,FALSE)*AH98,"")</f>
        <v>2.0941424895582235</v>
      </c>
      <c r="AI97" s="143" t="str">
        <f>IFERROR(VLOOKUP($B97,'NAV plus Dist'!$B:$FD,AI$1,FALSE)/VLOOKUP($B96,NAV!$A:$FC,AI$1,FALSE)*AI98,"")</f>
        <v/>
      </c>
      <c r="AJ97" s="143" t="str">
        <f>IFERROR(VLOOKUP($B97,'NAV plus Dist'!$B:$FD,AJ$1,FALSE)/VLOOKUP($B96,NAV!$A:$FC,AJ$1,FALSE)*AJ98,"")</f>
        <v/>
      </c>
      <c r="AK97" s="169" t="str">
        <f>IFERROR(VLOOKUP($B97,'NAV plus Dist'!$B:$FD,AK$1,FALSE)/VLOOKUP($B96,NAV!$A:$FC,AK$1,FALSE)*AK98,"")</f>
        <v/>
      </c>
      <c r="AL97" s="169" t="str">
        <f>IFERROR(VLOOKUP($B97,'NAV plus Dist'!$B:$FD,AL$1,FALSE)/VLOOKUP($B96,NAV!$A:$FC,AL$1,FALSE)*AL98,"")</f>
        <v/>
      </c>
      <c r="AM97" s="143" t="str">
        <f>IFERROR(VLOOKUP($B97,'NAV plus Dist'!$B:$FD,AM$1,FALSE)/VLOOKUP($B96,NAV!$A:$FC,AM$1,FALSE)*AM98,"")</f>
        <v/>
      </c>
      <c r="AN97" s="143" t="str">
        <f>IFERROR(VLOOKUP($B97,'NAV plus Dist'!$B:$FD,AN$1,FALSE)/VLOOKUP($B96,NAV!$A:$FC,AN$1,FALSE)*AN98,"")</f>
        <v/>
      </c>
      <c r="AO97" s="143" t="str">
        <f>IFERROR(VLOOKUP($B97,'NAV plus Dist'!$B:$FD,AO$1,FALSE)/VLOOKUP($B96,NAV!$A:$FC,AO$1,FALSE)*AO98,"")</f>
        <v/>
      </c>
      <c r="AP97" s="170" t="str">
        <f>IFERROR(VLOOKUP($B97,'NAV plus Dist'!$B:$FD,AP$1,FALSE)/VLOOKUP($B96,NAV!$A:$FC,AP$1,FALSE)*AP98,"")</f>
        <v/>
      </c>
      <c r="AQ97" s="143" t="str">
        <f>IFERROR(VLOOKUP($B97,'NAV plus Dist'!$B:$FD,AQ$1,FALSE)/VLOOKUP($B96,NAV!$A:$FC,AQ$1,FALSE)*AQ98,"")</f>
        <v/>
      </c>
      <c r="AR97" s="143" t="str">
        <f>IFERROR(VLOOKUP($B97,'NAV plus Dist'!$B:$FD,AR$1,FALSE)/VLOOKUP($B96,NAV!$A:$FC,AR$1,FALSE)*AR98,"")</f>
        <v/>
      </c>
      <c r="AS97" s="143" t="str">
        <f>IFERROR(VLOOKUP($B97,'NAV plus Dist'!$B:$FD,AS$1,FALSE)/VLOOKUP($B96,NAV!$A:$FC,AS$1,FALSE)*AS98,"")</f>
        <v/>
      </c>
      <c r="AT97" s="143" t="str">
        <f>IFERROR(VLOOKUP($B97,'NAV plus Dist'!$B:$FD,AT$1,FALSE)/VLOOKUP($B96,NAV!$A:$FC,AT$1,FALSE)*AT98,"")</f>
        <v/>
      </c>
      <c r="AU97" s="143" t="str">
        <f>IFERROR(VLOOKUP($B97,'NAV plus Dist'!$B:$FD,AU$1,FALSE)/VLOOKUP($B96,NAV!$A:$FC,AU$1,FALSE)*AU98,"")</f>
        <v/>
      </c>
      <c r="AV97" s="143" t="str">
        <f>IFERROR(VLOOKUP($B97,'NAV plus Dist'!$B:$FD,AV$1,FALSE)/VLOOKUP($B96,NAV!$A:$FC,AV$1,FALSE)*AV98,"")</f>
        <v/>
      </c>
      <c r="AW97" s="143" t="str">
        <f>IFERROR(VLOOKUP($B97,'NAV plus Dist'!$B:$FD,AW$1,FALSE)/VLOOKUP($B96,NAV!$A:$FC,AW$1,FALSE)*AW98,"")</f>
        <v/>
      </c>
      <c r="AX97" s="143" t="str">
        <f>IFERROR(VLOOKUP($B97,'NAV plus Dist'!$B:$FD,AX$1,FALSE)/VLOOKUP($B96,NAV!$A:$FC,AX$1,FALSE)*AX98,"")</f>
        <v/>
      </c>
      <c r="AY97" s="143" t="str">
        <f>IFERROR(VLOOKUP($B97,'NAV plus Dist'!$B:$FD,AY$1,FALSE)/VLOOKUP($B96,NAV!$A:$FC,AY$1,FALSE)*AY98,"")</f>
        <v/>
      </c>
      <c r="AZ97" s="143" t="str">
        <f>IFERROR(VLOOKUP($B97,'NAV plus Dist'!$B:$FD,AZ$1,FALSE)/VLOOKUP($B96,NAV!$A:$FC,AZ$1,FALSE)*AZ98,"")</f>
        <v/>
      </c>
      <c r="BA97" s="143" t="str">
        <f>IFERROR(VLOOKUP($B97,'NAV plus Dist'!$B:$FD,BA$1,FALSE)/VLOOKUP($B96,NAV!$A:$FC,BA$1,FALSE)*BA98,"")</f>
        <v/>
      </c>
      <c r="BB97" s="143" t="str">
        <f>IFERROR(VLOOKUP($B97,'NAV plus Dist'!$B:$FD,BB$1,FALSE)/VLOOKUP($B96,NAV!$A:$FC,BB$1,FALSE)*BB98,"")</f>
        <v/>
      </c>
      <c r="BC97" s="143" t="str">
        <f>IFERROR(VLOOKUP($B97,'NAV plus Dist'!$B:$FD,BC$1,FALSE)/VLOOKUP($B96,NAV!$A:$FC,BC$1,FALSE)*BC98,"")</f>
        <v/>
      </c>
      <c r="BD97" s="143" t="str">
        <f>IFERROR(VLOOKUP($B97,'NAV plus Dist'!$B:$FD,BD$1,FALSE)/VLOOKUP($B96,NAV!$A:$FC,BD$1,FALSE)*BD98,"")</f>
        <v/>
      </c>
      <c r="BE97" s="143" t="str">
        <f>IFERROR(VLOOKUP($B97,'NAV plus Dist'!$B:$FD,BE$1,FALSE)/VLOOKUP($B96,NAV!$A:$FC,BE$1,FALSE)*BE98,"")</f>
        <v/>
      </c>
      <c r="BF97" s="143" t="str">
        <f>IFERROR(VLOOKUP($B97,'NAV plus Dist'!$B:$FD,BF$1,FALSE)/VLOOKUP($B96,NAV!$A:$FC,BF$1,FALSE)*BF98,"")</f>
        <v/>
      </c>
      <c r="BG97" s="143" t="str">
        <f>IFERROR(VLOOKUP($B97,'NAV plus Dist'!$B:$FD,BG$1,FALSE)/VLOOKUP($B96,NAV!$A:$FC,BG$1,FALSE)*BG98,"")</f>
        <v/>
      </c>
      <c r="BH97" s="143" t="str">
        <f>IFERROR(VLOOKUP($B97,'NAV plus Dist'!$B:$FD,BH$1,FALSE)/VLOOKUP($B96,NAV!$A:$FC,BH$1,FALSE)*BH98,"")</f>
        <v/>
      </c>
      <c r="BI97" s="143" t="str">
        <f>IFERROR(VLOOKUP($B97,'NAV plus Dist'!$B:$FD,BI$1,FALSE)/VLOOKUP($B96,NAV!$A:$FC,BI$1,FALSE)*BI98,"")</f>
        <v/>
      </c>
      <c r="BJ97" s="143" t="str">
        <f>IFERROR(VLOOKUP($B97,'NAV plus Dist'!$B:$FD,BJ$1,FALSE)/VLOOKUP($B96,NAV!$A:$FC,BJ$1,FALSE)*BJ98,"")</f>
        <v/>
      </c>
      <c r="BK97" s="143" t="str">
        <f>IFERROR(VLOOKUP($B97,'NAV plus Dist'!$B:$FD,BK$1,FALSE)/VLOOKUP($B96,NAV!$A:$FC,BK$1,FALSE)*BK98,"")</f>
        <v/>
      </c>
      <c r="BL97" s="143" t="str">
        <f>IFERROR(VLOOKUP($B97,'NAV plus Dist'!$B:$FD,BL$1,FALSE)/VLOOKUP($B96,NAV!$A:$FC,BL$1,FALSE)*BL98,"")</f>
        <v/>
      </c>
      <c r="BM97" s="143" t="str">
        <f>IFERROR(VLOOKUP($B97,'NAV plus Dist'!$B:$FD,BM$1,FALSE)/VLOOKUP($B96,NAV!$A:$FC,BM$1,FALSE)*BM98,"")</f>
        <v/>
      </c>
      <c r="BN97" s="143" t="str">
        <f>IFERROR(VLOOKUP($B97,'NAV plus Dist'!$B:$FD,BN$1,FALSE)/VLOOKUP($B96,NAV!$A:$FC,BN$1,FALSE)*BN98,"")</f>
        <v/>
      </c>
      <c r="BO97" s="143" t="str">
        <f>IFERROR(VLOOKUP($B97,'NAV plus Dist'!$B:$FD,BO$1,FALSE)/VLOOKUP($B96,NAV!$A:$FC,BO$1,FALSE)*BO98,"")</f>
        <v/>
      </c>
      <c r="BP97" s="143" t="str">
        <f>IFERROR(VLOOKUP($B97,'NAV plus Dist'!$B:$FD,BP$1,FALSE)/VLOOKUP($B96,NAV!$A:$FC,BP$1,FALSE)*BP98,"")</f>
        <v/>
      </c>
      <c r="BQ97" s="143" t="str">
        <f>IFERROR(VLOOKUP($B97,'NAV plus Dist'!$B:$FD,BQ$1,FALSE)/VLOOKUP($B96,NAV!$A:$FC,BQ$1,FALSE)*BQ98,"")</f>
        <v/>
      </c>
      <c r="BR97" s="143" t="str">
        <f>IFERROR(VLOOKUP($B97,'NAV plus Dist'!$B:$FD,BR$1,FALSE)/VLOOKUP($B96,NAV!$A:$FC,BR$1,FALSE)*BR98,"")</f>
        <v/>
      </c>
      <c r="BS97" s="143" t="str">
        <f>IFERROR(VLOOKUP($B97,'NAV plus Dist'!$B:$FD,BS$1,FALSE)/VLOOKUP($B96,NAV!$A:$FC,BS$1,FALSE)*BS98,"")</f>
        <v/>
      </c>
      <c r="BT97" s="143" t="str">
        <f>IFERROR(VLOOKUP($B97,'NAV plus Dist'!$B:$FD,BT$1,FALSE)/VLOOKUP($B96,NAV!$A:$FC,BT$1,FALSE)*BT98,"")</f>
        <v/>
      </c>
      <c r="BU97" s="143" t="str">
        <f>IFERROR(VLOOKUP($B97,'NAV plus Dist'!$B:$FD,BU$1,FALSE)/VLOOKUP($B96,NAV!$A:$FC,BU$1,FALSE)*BU98,"")</f>
        <v/>
      </c>
      <c r="BV97" s="143" t="str">
        <f>IFERROR(VLOOKUP($B97,'NAV plus Dist'!$B:$FD,BV$1,FALSE)/VLOOKUP($B96,NAV!$A:$FC,BV$1,FALSE)*BV98,"")</f>
        <v/>
      </c>
      <c r="BW97" s="143" t="str">
        <f>IFERROR(VLOOKUP($B97,'NAV plus Dist'!$B:$FD,BW$1,FALSE)/VLOOKUP($B96,NAV!$A:$FC,BW$1,FALSE)*BW98,"")</f>
        <v/>
      </c>
      <c r="BX97" s="143" t="str">
        <f>IFERROR(VLOOKUP($B97,'NAV plus Dist'!$B:$FD,BX$1,FALSE)/VLOOKUP($B96,NAV!$A:$FC,BX$1,FALSE)*BX98,"")</f>
        <v/>
      </c>
      <c r="BY97" s="143" t="str">
        <f>IFERROR(VLOOKUP($B97,'NAV plus Dist'!$B:$FD,BY$1,FALSE)/VLOOKUP($B96,NAV!$A:$FC,BY$1,FALSE)*BY98,"")</f>
        <v/>
      </c>
      <c r="BZ97" s="143" t="str">
        <f>IFERROR(VLOOKUP($B97,'NAV plus Dist'!$B:$FD,BZ$1,FALSE)/VLOOKUP($B96,NAV!$A:$FC,BZ$1,FALSE)*BZ98,"")</f>
        <v/>
      </c>
      <c r="CA97" s="143" t="str">
        <f>IFERROR(VLOOKUP($B97,'NAV plus Dist'!$B:$FD,CA$1,FALSE)/VLOOKUP($B96,NAV!$A:$FC,CA$1,FALSE)*CA98,"")</f>
        <v/>
      </c>
      <c r="CB97" s="143" t="str">
        <f>IFERROR(VLOOKUP($B97,'NAV plus Dist'!$B:$FD,CB$1,FALSE)/VLOOKUP($B96,NAV!$A:$FC,CB$1,FALSE)*CB98,"")</f>
        <v/>
      </c>
      <c r="CC97" s="143" t="str">
        <f>IFERROR(VLOOKUP($B97,'NAV plus Dist'!$B:$FD,CC$1,FALSE)/VLOOKUP($B96,NAV!$A:$FC,CC$1,FALSE)*CC98,"")</f>
        <v/>
      </c>
      <c r="CD97" s="143" t="str">
        <f>IFERROR(VLOOKUP($B97,'NAV plus Dist'!$B:$FD,CD$1,FALSE)/VLOOKUP($B96,NAV!$A:$FC,CD$1,FALSE)*CD98,"")</f>
        <v/>
      </c>
      <c r="CE97" s="143" t="str">
        <f>IFERROR(VLOOKUP($B97,'NAV plus Dist'!$B:$FD,CE$1,FALSE)/VLOOKUP($B96,NAV!$A:$FC,CE$1,FALSE)*CE98,"")</f>
        <v/>
      </c>
      <c r="CF97" s="143" t="str">
        <f>IFERROR(VLOOKUP($B97,'NAV plus Dist'!$B:$FD,CF$1,FALSE)/VLOOKUP($B96,NAV!$A:$FC,CF$1,FALSE)*CF98,"")</f>
        <v/>
      </c>
      <c r="CG97" s="143" t="str">
        <f>IFERROR(VLOOKUP($B97,'NAV plus Dist'!$B:$FD,CG$1,FALSE)/VLOOKUP($B96,NAV!$A:$FC,CG$1,FALSE)*CG98,"")</f>
        <v/>
      </c>
      <c r="CH97" s="143" t="str">
        <f>IFERROR(VLOOKUP($B97,'NAV plus Dist'!$B:$FD,CH$1,FALSE)/VLOOKUP($B96,NAV!$A:$FC,CH$1,FALSE)*CH98,"")</f>
        <v/>
      </c>
      <c r="CI97" s="143" t="str">
        <f>IFERROR(VLOOKUP($B97,'NAV plus Dist'!$B:$FD,CI$1,FALSE)/VLOOKUP($B96,NAV!$A:$FC,CI$1,FALSE)*CI98,"")</f>
        <v/>
      </c>
      <c r="CJ97" s="143" t="str">
        <f>IFERROR(VLOOKUP($B97,'NAV plus Dist'!$B:$FD,CJ$1,FALSE)/VLOOKUP($B96,NAV!$A:$FC,CJ$1,FALSE)*CJ98,"")</f>
        <v/>
      </c>
      <c r="CK97" s="143" t="str">
        <f>IFERROR(VLOOKUP($B97,'NAV plus Dist'!$B:$AAA,CK$1,FALSE)/VLOOKUP($B96,NAV!$A:$AAA,CK$1,FALSE)*CK98,"")</f>
        <v/>
      </c>
      <c r="CL97" s="143" t="str">
        <f>IFERROR(VLOOKUP($B97,'NAV plus Dist'!$B:$AAA,CL$1,FALSE)/VLOOKUP($B96,NAV!$A:$AAA,CL$1,FALSE)*CL98,"")</f>
        <v/>
      </c>
      <c r="CM97" s="143" t="str">
        <f>IFERROR(VLOOKUP($B97,'NAV plus Dist'!$B:$AAA,CM$1,FALSE)/VLOOKUP($B96,NAV!$A:$AAA,CM$1,FALSE)*CM98,"")</f>
        <v/>
      </c>
      <c r="CN97" s="143" t="str">
        <f>IFERROR(VLOOKUP($B97,'NAV plus Dist'!$B:$AAA,CN$1,FALSE)/VLOOKUP($B96,NAV!$A:$AAA,CN$1,FALSE)*CN98,"")</f>
        <v/>
      </c>
      <c r="CO97" s="143" t="str">
        <f>IFERROR(VLOOKUP($B97,'NAV plus Dist'!$B:$AAA,CO$1,FALSE)/VLOOKUP($B96,NAV!$A:$AAA,CO$1,FALSE)*CO98,"")</f>
        <v/>
      </c>
      <c r="CP97" s="143" t="str">
        <f>IFERROR(VLOOKUP($B97,'NAV plus Dist'!$B:$AAA,CP$1,FALSE)/VLOOKUP($B96,NAV!$A:$AAA,CP$1,FALSE)*CP98,"")</f>
        <v/>
      </c>
      <c r="CQ97" s="143" t="str">
        <f>IFERROR(VLOOKUP($B97,'NAV plus Dist'!$B:$AAA,CQ$1,FALSE)/VLOOKUP($B96,NAV!$A:$AAA,CQ$1,FALSE)*CQ98,"")</f>
        <v/>
      </c>
      <c r="CR97" s="143" t="str">
        <f>IFERROR(VLOOKUP($B97,'NAV plus Dist'!$B:$AAA,CR$1,FALSE)/VLOOKUP($B96,NAV!$A:$AAA,CR$1,FALSE)*CR98,"")</f>
        <v/>
      </c>
      <c r="CS97" s="143" t="str">
        <f>IFERROR(VLOOKUP($B97,'NAV plus Dist'!$B:$AAA,CS$1,FALSE)/VLOOKUP($B96,NAV!$A:$AAA,CS$1,FALSE)*CS98,"")</f>
        <v/>
      </c>
      <c r="CT97" s="143" t="str">
        <f>IFERROR(VLOOKUP($B97,'NAV plus Dist'!$B:$AAA,CT$1,FALSE)/VLOOKUP($B96,NAV!$A:$AAA,CT$1,FALSE)*CT98,"")</f>
        <v/>
      </c>
      <c r="CU97" s="143" t="str">
        <f>IFERROR(VLOOKUP($B97,'NAV plus Dist'!$B:$AAA,CU$1,FALSE)/VLOOKUP($B96,NAV!$A:$AAA,CU$1,FALSE)*CU98,"")</f>
        <v/>
      </c>
      <c r="CV97" s="143" t="str">
        <f>IFERROR(VLOOKUP($B97,'NAV plus Dist'!$B:$AAA,CV$1,FALSE)/VLOOKUP($B96,NAV!$A:$AAA,CV$1,FALSE)*CV98,"")</f>
        <v/>
      </c>
      <c r="CW97" s="143" t="str">
        <f>IFERROR(VLOOKUP($B97,'NAV plus Dist'!$B:$AAA,CW$1,FALSE)/VLOOKUP($B96,NAV!$A:$AAA,CW$1,FALSE)*CW98,"")</f>
        <v/>
      </c>
      <c r="CX97" s="143" t="str">
        <f>IFERROR(VLOOKUP($B97,'NAV plus Dist'!$B:$AAA,CX$1,FALSE)/VLOOKUP($B96,NAV!$A:$AAA,CX$1,FALSE)*CX98,"")</f>
        <v/>
      </c>
      <c r="CY97" s="143" t="str">
        <f>IFERROR(VLOOKUP($B97,'NAV plus Dist'!$B:$AAA,CY$1,FALSE)/VLOOKUP($B96,NAV!$A:$AAA,CY$1,FALSE)*CY98,"")</f>
        <v/>
      </c>
      <c r="CZ97" s="143" t="str">
        <f>IFERROR(VLOOKUP($B97,'NAV plus Dist'!$B:$AAA,CZ$1,FALSE)/VLOOKUP($B96,NAV!$A:$AAA,CZ$1,FALSE)*CZ98,"")</f>
        <v/>
      </c>
      <c r="DA97" s="143" t="str">
        <f>IFERROR(VLOOKUP($B97,'NAV plus Dist'!$B:$AAA,DA$1,FALSE)/VLOOKUP($B96,NAV!$A:$AAA,DA$1,FALSE)*DA98,"")</f>
        <v/>
      </c>
      <c r="DB97" s="143" t="str">
        <f>IFERROR(VLOOKUP($B97,'NAV plus Dist'!$B:$AAA,DB$1,FALSE)/VLOOKUP($B96,NAV!$A:$AAA,DB$1,FALSE)*DB98,"")</f>
        <v/>
      </c>
      <c r="DC97" s="143" t="str">
        <f>IFERROR(VLOOKUP($B97,'NAV plus Dist'!$B:$AAA,DC$1,FALSE)/VLOOKUP($B96,NAV!$A:$AAA,DC$1,FALSE)*DC98,"")</f>
        <v/>
      </c>
      <c r="DD97" s="143" t="str">
        <f>IFERROR(VLOOKUP($B97,'NAV plus Dist'!$B:$AAA,DD$1,FALSE)/VLOOKUP($B96,NAV!$A:$AAA,DD$1,FALSE)*DD98,"")</f>
        <v/>
      </c>
      <c r="DE97" s="143" t="str">
        <f>IFERROR(VLOOKUP($B97,'NAV plus Dist'!$B:$AAA,DE$1,FALSE)/VLOOKUP($B96,NAV!$A:$AAA,DE$1,FALSE)*DE98,"")</f>
        <v/>
      </c>
      <c r="DF97" s="143" t="str">
        <f>IFERROR(VLOOKUP($B97,'NAV plus Dist'!$B:$AAA,DF$1,FALSE)/VLOOKUP($B96,NAV!$A:$AAA,DF$1,FALSE)*DF98,"")</f>
        <v/>
      </c>
      <c r="DG97" s="143" t="str">
        <f>IFERROR(VLOOKUP($B97,'NAV plus Dist'!$B:$AAA,DG$1,FALSE)/VLOOKUP($B96,NAV!$A:$AAA,DG$1,FALSE)*DG98,"")</f>
        <v/>
      </c>
      <c r="DH97" s="143" t="str">
        <f>IFERROR(VLOOKUP($B97,'NAV plus Dist'!$B:$AAA,DH$1,FALSE)/VLOOKUP($B96,NAV!$A:$AAA,DH$1,FALSE)*DH98,"")</f>
        <v/>
      </c>
    </row>
    <row r="98" spans="1:112">
      <c r="A98" s="94">
        <f t="shared" si="37"/>
        <v>103</v>
      </c>
      <c r="B98" s="168">
        <f t="shared" si="38"/>
        <v>42947</v>
      </c>
      <c r="C98" s="143">
        <f>IFERROR(VLOOKUP($B98,'NAV plus Dist'!$B:$FD,C$1,FALSE)/VLOOKUP($B97,NAV!$A:$FC,C$1,FALSE)*C99,"")</f>
        <v>4.0113953968234961</v>
      </c>
      <c r="D98" s="143" t="str">
        <f>IFERROR(VLOOKUP($B98,'NAV plus Dist'!$B:$FD,D$1,FALSE)/VLOOKUP($B97,NAV!$A:$FC,D$1,FALSE)*D99,"")</f>
        <v/>
      </c>
      <c r="E98" s="143">
        <f>IFERROR(VLOOKUP($B98,'NAV plus Dist'!$B:$FD,E$1,FALSE)/VLOOKUP($B97,NAV!$A:$FC,E$1,FALSE)*E99,"")</f>
        <v>4.4337676209981547</v>
      </c>
      <c r="F98" s="143" t="str">
        <f>IFERROR(VLOOKUP($B98,'NAV plus Dist'!$B:$FD,F$1,FALSE)/VLOOKUP($B97,NAV!$A:$FC,F$1,FALSE)*F99,"")</f>
        <v/>
      </c>
      <c r="G98" s="143" t="str">
        <f>IFERROR(VLOOKUP($B98,'NAV plus Dist'!$B:$FD,G$1,FALSE)/VLOOKUP($B97,NAV!$A:$FC,G$1,FALSE)*G99,"")</f>
        <v/>
      </c>
      <c r="H98" s="143" t="str">
        <f>IFERROR(VLOOKUP($B98,'NAV plus Dist'!$B:$FD,H$1,FALSE)/VLOOKUP($B97,NAV!$A:$FC,H$1,FALSE)*H99,"")</f>
        <v/>
      </c>
      <c r="I98" s="143" t="str">
        <f>IFERROR(VLOOKUP($B98,'NAV plus Dist'!$B:$FD,I$1,FALSE)/VLOOKUP($B97,NAV!$A:$FC,I$1,FALSE)*I99,"")</f>
        <v/>
      </c>
      <c r="J98" s="143" t="str">
        <f>IFERROR(VLOOKUP($B98,'NAV plus Dist'!$B:$FD,J$1,FALSE)/VLOOKUP($B97,NAV!$A:$FC,J$1,FALSE)*J99,"")</f>
        <v/>
      </c>
      <c r="K98" s="143" t="str">
        <f>IFERROR(VLOOKUP($B98,'NAV plus Dist'!$B:$FD,K$1,FALSE)/VLOOKUP($B97,NAV!$A:$FC,K$1,FALSE)*K99,"")</f>
        <v/>
      </c>
      <c r="L98" s="143" t="str">
        <f>IFERROR(VLOOKUP($B98,'NAV plus Dist'!$B:$FD,L$1,FALSE)/VLOOKUP($B97,NAV!$A:$FC,L$1,FALSE)*L99,"")</f>
        <v/>
      </c>
      <c r="M98" s="143" t="str">
        <f>IFERROR(VLOOKUP($B98,'NAV plus Dist'!$B:$FD,M$1,FALSE)/VLOOKUP($B97,NAV!$A:$FC,M$1,FALSE)*M99,"")</f>
        <v/>
      </c>
      <c r="N98" s="143" t="str">
        <f>IFERROR(VLOOKUP($B98,'NAV plus Dist'!$B:$FD,N$1,FALSE)/VLOOKUP($B97,NAV!$A:$FC,N$1,FALSE)*N99,"")</f>
        <v/>
      </c>
      <c r="O98" s="143">
        <f>IFERROR(VLOOKUP($B98,'NAV plus Dist'!$B:$FD,O$1,FALSE)/VLOOKUP($B97,NAV!$A:$FC,O$1,FALSE)*O99,"")</f>
        <v>1.3674851518738134</v>
      </c>
      <c r="P98" s="143">
        <f>IFERROR(VLOOKUP($B98,'NAV plus Dist'!$B:$FD,P$1,FALSE)/VLOOKUP($B97,NAV!$A:$FC,P$1,FALSE)*P99,"")</f>
        <v>1.5111195659335439</v>
      </c>
      <c r="Q98" s="143" t="str">
        <f>IFERROR(VLOOKUP($B98,'NAV plus Dist'!$B:$FD,Q$1,FALSE)/VLOOKUP($B97,NAV!$A:$FC,Q$1,FALSE)*Q99,"")</f>
        <v/>
      </c>
      <c r="R98" s="143" t="str">
        <f>IFERROR(VLOOKUP($B98,'NAV plus Dist'!$B:$FD,R$1,FALSE)/VLOOKUP($B97,NAV!$A:$FC,R$1,FALSE)*R99,"")</f>
        <v/>
      </c>
      <c r="S98" s="143" t="str">
        <f>IFERROR(VLOOKUP($B98,'NAV plus Dist'!$B:$FD,S$1,FALSE)/VLOOKUP($B97,NAV!$A:$FC,S$1,FALSE)*S99,"")</f>
        <v/>
      </c>
      <c r="T98" s="143" t="str">
        <f>IFERROR(VLOOKUP($B98,'NAV plus Dist'!$B:$FD,T$1,FALSE)/VLOOKUP($B97,NAV!$A:$FC,T$1,FALSE)*T99,"")</f>
        <v/>
      </c>
      <c r="U98" s="143" t="str">
        <f>IFERROR(VLOOKUP($B98,'NAV plus Dist'!$B:$FD,U$1,FALSE)/VLOOKUP($B97,NAV!$A:$FC,U$1,FALSE)*U99,"")</f>
        <v/>
      </c>
      <c r="V98" s="143" t="str">
        <f>IFERROR(VLOOKUP($B98,'NAV plus Dist'!$B:$FD,V$1,FALSE)/VLOOKUP($B97,NAV!$A:$FC,V$1,FALSE)*V99,"")</f>
        <v/>
      </c>
      <c r="W98" s="143" t="str">
        <f>IFERROR(VLOOKUP($B98,'NAV plus Dist'!$B:$FD,W$1,FALSE)/VLOOKUP($B97,NAV!$A:$FC,W$1,FALSE)*W99,"")</f>
        <v/>
      </c>
      <c r="X98" s="143" t="str">
        <f>IFERROR(VLOOKUP($B98,'NAV plus Dist'!$B:$FD,X$1,FALSE)/VLOOKUP($B97,NAV!$A:$FC,X$1,FALSE)*X99,"")</f>
        <v/>
      </c>
      <c r="Y98" s="143" t="str">
        <f>IFERROR(VLOOKUP($B98,'NAV plus Dist'!$B:$FD,Y$1,FALSE)/VLOOKUP($B97,NAV!$A:$FC,Y$1,FALSE)*Y99,"")</f>
        <v/>
      </c>
      <c r="Z98" s="143" t="str">
        <f>IFERROR(VLOOKUP($B98,'NAV plus Dist'!$B:$FD,Z$1,FALSE)/VLOOKUP($B97,NAV!$A:$FC,Z$1,FALSE)*Z99,"")</f>
        <v/>
      </c>
      <c r="AA98" s="143">
        <f>IFERROR(VLOOKUP($B98,'NAV plus Dist'!$B:$FD,AA$1,FALSE)/VLOOKUP($B97,NAV!$A:$FC,AA$1,FALSE)*AA99,"")</f>
        <v>2.2330346494691491</v>
      </c>
      <c r="AB98" s="143" t="str">
        <f>IFERROR(VLOOKUP($B98,'NAV plus Dist'!$B:$FD,AB$1,FALSE)/VLOOKUP($B97,NAV!$A:$FC,AB$1,FALSE)*AB99,"")</f>
        <v/>
      </c>
      <c r="AC98" s="143">
        <f>IFERROR(VLOOKUP($B98,'NAV plus Dist'!$B:$FD,AC$1,FALSE)/VLOOKUP($B97,NAV!$A:$FC,AC$1,FALSE)*AC99,"")</f>
        <v>2.4491640463975912</v>
      </c>
      <c r="AD98" s="143" t="str">
        <f>IFERROR(VLOOKUP($B98,'NAV plus Dist'!$B:$FD,AD$1,FALSE)/VLOOKUP($B97,NAV!$A:$FC,AD$1,FALSE)*AD99,"")</f>
        <v/>
      </c>
      <c r="AE98" s="143">
        <f>IFERROR(VLOOKUP($B98,'NAV plus Dist'!$B:$FD,AE$1,FALSE)/VLOOKUP($B97,NAV!$A:$FC,AE$1,FALSE)*AE99,"")</f>
        <v>1.0140058310842246</v>
      </c>
      <c r="AF98" s="143">
        <f>IFERROR(VLOOKUP($B98,'NAV plus Dist'!$B:$FD,AF$1,FALSE)/VLOOKUP($B97,NAV!$A:$FC,AF$1,FALSE)*AF99,"")</f>
        <v>1.8678642809446266</v>
      </c>
      <c r="AG98" s="143" t="str">
        <f>IFERROR(VLOOKUP($B98,'NAV plus Dist'!$B:$FD,AG$1,FALSE)/VLOOKUP($B97,NAV!$A:$FC,AG$1,FALSE)*AG99,"")</f>
        <v/>
      </c>
      <c r="AH98" s="143">
        <f>IFERROR(VLOOKUP($B98,'NAV plus Dist'!$B:$FD,AH$1,FALSE)/VLOOKUP($B97,NAV!$A:$FC,AH$1,FALSE)*AH99,"")</f>
        <v>2.0231435156727247</v>
      </c>
      <c r="AI98" s="143" t="str">
        <f>IFERROR(VLOOKUP($B98,'NAV plus Dist'!$B:$FD,AI$1,FALSE)/VLOOKUP($B97,NAV!$A:$FC,AI$1,FALSE)*AI99,"")</f>
        <v/>
      </c>
      <c r="AJ98" s="143" t="str">
        <f>IFERROR(VLOOKUP($B98,'NAV plus Dist'!$B:$FD,AJ$1,FALSE)/VLOOKUP($B97,NAV!$A:$FC,AJ$1,FALSE)*AJ99,"")</f>
        <v/>
      </c>
      <c r="AK98" s="169" t="str">
        <f>IFERROR(VLOOKUP($B98,'NAV plus Dist'!$B:$FD,AK$1,FALSE)/VLOOKUP($B97,NAV!$A:$FC,AK$1,FALSE)*AK99,"")</f>
        <v/>
      </c>
      <c r="AL98" s="169" t="str">
        <f>IFERROR(VLOOKUP($B98,'NAV plus Dist'!$B:$FD,AL$1,FALSE)/VLOOKUP($B97,NAV!$A:$FC,AL$1,FALSE)*AL99,"")</f>
        <v/>
      </c>
      <c r="AM98" s="143" t="str">
        <f>IFERROR(VLOOKUP($B98,'NAV plus Dist'!$B:$FD,AM$1,FALSE)/VLOOKUP($B97,NAV!$A:$FC,AM$1,FALSE)*AM99,"")</f>
        <v/>
      </c>
      <c r="AN98" s="143" t="str">
        <f>IFERROR(VLOOKUP($B98,'NAV plus Dist'!$B:$FD,AN$1,FALSE)/VLOOKUP($B97,NAV!$A:$FC,AN$1,FALSE)*AN99,"")</f>
        <v/>
      </c>
      <c r="AO98" s="143" t="str">
        <f>IFERROR(VLOOKUP($B98,'NAV plus Dist'!$B:$FD,AO$1,FALSE)/VLOOKUP($B97,NAV!$A:$FC,AO$1,FALSE)*AO99,"")</f>
        <v/>
      </c>
      <c r="AP98" s="170" t="str">
        <f>IFERROR(VLOOKUP($B98,'NAV plus Dist'!$B:$FD,AP$1,FALSE)/VLOOKUP($B97,NAV!$A:$FC,AP$1,FALSE)*AP99,"")</f>
        <v/>
      </c>
      <c r="AQ98" s="143" t="str">
        <f>IFERROR(VLOOKUP($B98,'NAV plus Dist'!$B:$FD,AQ$1,FALSE)/VLOOKUP($B97,NAV!$A:$FC,AQ$1,FALSE)*AQ99,"")</f>
        <v/>
      </c>
      <c r="AR98" s="143" t="str">
        <f>IFERROR(VLOOKUP($B98,'NAV plus Dist'!$B:$FD,AR$1,FALSE)/VLOOKUP($B97,NAV!$A:$FC,AR$1,FALSE)*AR99,"")</f>
        <v/>
      </c>
      <c r="AS98" s="143" t="str">
        <f>IFERROR(VLOOKUP($B98,'NAV plus Dist'!$B:$FD,AS$1,FALSE)/VLOOKUP($B97,NAV!$A:$FC,AS$1,FALSE)*AS99,"")</f>
        <v/>
      </c>
      <c r="AT98" s="143" t="str">
        <f>IFERROR(VLOOKUP($B98,'NAV plus Dist'!$B:$FD,AT$1,FALSE)/VLOOKUP($B97,NAV!$A:$FC,AT$1,FALSE)*AT99,"")</f>
        <v/>
      </c>
      <c r="AU98" s="143" t="str">
        <f>IFERROR(VLOOKUP($B98,'NAV plus Dist'!$B:$FD,AU$1,FALSE)/VLOOKUP($B97,NAV!$A:$FC,AU$1,FALSE)*AU99,"")</f>
        <v/>
      </c>
      <c r="AV98" s="143" t="str">
        <f>IFERROR(VLOOKUP($B98,'NAV plus Dist'!$B:$FD,AV$1,FALSE)/VLOOKUP($B97,NAV!$A:$FC,AV$1,FALSE)*AV99,"")</f>
        <v/>
      </c>
      <c r="AW98" s="143" t="str">
        <f>IFERROR(VLOOKUP($B98,'NAV plus Dist'!$B:$FD,AW$1,FALSE)/VLOOKUP($B97,NAV!$A:$FC,AW$1,FALSE)*AW99,"")</f>
        <v/>
      </c>
      <c r="AX98" s="143" t="str">
        <f>IFERROR(VLOOKUP($B98,'NAV plus Dist'!$B:$FD,AX$1,FALSE)/VLOOKUP($B97,NAV!$A:$FC,AX$1,FALSE)*AX99,"")</f>
        <v/>
      </c>
      <c r="AY98" s="143" t="str">
        <f>IFERROR(VLOOKUP($B98,'NAV plus Dist'!$B:$FD,AY$1,FALSE)/VLOOKUP($B97,NAV!$A:$FC,AY$1,FALSE)*AY99,"")</f>
        <v/>
      </c>
      <c r="AZ98" s="143" t="str">
        <f>IFERROR(VLOOKUP($B98,'NAV plus Dist'!$B:$FD,AZ$1,FALSE)/VLOOKUP($B97,NAV!$A:$FC,AZ$1,FALSE)*AZ99,"")</f>
        <v/>
      </c>
      <c r="BA98" s="143" t="str">
        <f>IFERROR(VLOOKUP($B98,'NAV plus Dist'!$B:$FD,BA$1,FALSE)/VLOOKUP($B97,NAV!$A:$FC,BA$1,FALSE)*BA99,"")</f>
        <v/>
      </c>
      <c r="BB98" s="143" t="str">
        <f>IFERROR(VLOOKUP($B98,'NAV plus Dist'!$B:$FD,BB$1,FALSE)/VLOOKUP($B97,NAV!$A:$FC,BB$1,FALSE)*BB99,"")</f>
        <v/>
      </c>
      <c r="BC98" s="143" t="str">
        <f>IFERROR(VLOOKUP($B98,'NAV plus Dist'!$B:$FD,BC$1,FALSE)/VLOOKUP($B97,NAV!$A:$FC,BC$1,FALSE)*BC99,"")</f>
        <v/>
      </c>
      <c r="BD98" s="143" t="str">
        <f>IFERROR(VLOOKUP($B98,'NAV plus Dist'!$B:$FD,BD$1,FALSE)/VLOOKUP($B97,NAV!$A:$FC,BD$1,FALSE)*BD99,"")</f>
        <v/>
      </c>
      <c r="BE98" s="143" t="str">
        <f>IFERROR(VLOOKUP($B98,'NAV plus Dist'!$B:$FD,BE$1,FALSE)/VLOOKUP($B97,NAV!$A:$FC,BE$1,FALSE)*BE99,"")</f>
        <v/>
      </c>
      <c r="BF98" s="143" t="str">
        <f>IFERROR(VLOOKUP($B98,'NAV plus Dist'!$B:$FD,BF$1,FALSE)/VLOOKUP($B97,NAV!$A:$FC,BF$1,FALSE)*BF99,"")</f>
        <v/>
      </c>
      <c r="BG98" s="143" t="str">
        <f>IFERROR(VLOOKUP($B98,'NAV plus Dist'!$B:$FD,BG$1,FALSE)/VLOOKUP($B97,NAV!$A:$FC,BG$1,FALSE)*BG99,"")</f>
        <v/>
      </c>
      <c r="BH98" s="143" t="str">
        <f>IFERROR(VLOOKUP($B98,'NAV plus Dist'!$B:$FD,BH$1,FALSE)/VLOOKUP($B97,NAV!$A:$FC,BH$1,FALSE)*BH99,"")</f>
        <v/>
      </c>
      <c r="BI98" s="143" t="str">
        <f>IFERROR(VLOOKUP($B98,'NAV plus Dist'!$B:$FD,BI$1,FALSE)/VLOOKUP($B97,NAV!$A:$FC,BI$1,FALSE)*BI99,"")</f>
        <v/>
      </c>
      <c r="BJ98" s="143" t="str">
        <f>IFERROR(VLOOKUP($B98,'NAV plus Dist'!$B:$FD,BJ$1,FALSE)/VLOOKUP($B97,NAV!$A:$FC,BJ$1,FALSE)*BJ99,"")</f>
        <v/>
      </c>
      <c r="BK98" s="143" t="str">
        <f>IFERROR(VLOOKUP($B98,'NAV plus Dist'!$B:$FD,BK$1,FALSE)/VLOOKUP($B97,NAV!$A:$FC,BK$1,FALSE)*BK99,"")</f>
        <v/>
      </c>
      <c r="BL98" s="143" t="str">
        <f>IFERROR(VLOOKUP($B98,'NAV plus Dist'!$B:$FD,BL$1,FALSE)/VLOOKUP($B97,NAV!$A:$FC,BL$1,FALSE)*BL99,"")</f>
        <v/>
      </c>
      <c r="BM98" s="143" t="str">
        <f>IFERROR(VLOOKUP($B98,'NAV plus Dist'!$B:$FD,BM$1,FALSE)/VLOOKUP($B97,NAV!$A:$FC,BM$1,FALSE)*BM99,"")</f>
        <v/>
      </c>
      <c r="BN98" s="143" t="str">
        <f>IFERROR(VLOOKUP($B98,'NAV plus Dist'!$B:$FD,BN$1,FALSE)/VLOOKUP($B97,NAV!$A:$FC,BN$1,FALSE)*BN99,"")</f>
        <v/>
      </c>
      <c r="BO98" s="143" t="str">
        <f>IFERROR(VLOOKUP($B98,'NAV plus Dist'!$B:$FD,BO$1,FALSE)/VLOOKUP($B97,NAV!$A:$FC,BO$1,FALSE)*BO99,"")</f>
        <v/>
      </c>
      <c r="BP98" s="143" t="str">
        <f>IFERROR(VLOOKUP($B98,'NAV plus Dist'!$B:$FD,BP$1,FALSE)/VLOOKUP($B97,NAV!$A:$FC,BP$1,FALSE)*BP99,"")</f>
        <v/>
      </c>
      <c r="BQ98" s="143" t="str">
        <f>IFERROR(VLOOKUP($B98,'NAV plus Dist'!$B:$FD,BQ$1,FALSE)/VLOOKUP($B97,NAV!$A:$FC,BQ$1,FALSE)*BQ99,"")</f>
        <v/>
      </c>
      <c r="BR98" s="143" t="str">
        <f>IFERROR(VLOOKUP($B98,'NAV plus Dist'!$B:$FD,BR$1,FALSE)/VLOOKUP($B97,NAV!$A:$FC,BR$1,FALSE)*BR99,"")</f>
        <v/>
      </c>
      <c r="BS98" s="143" t="str">
        <f>IFERROR(VLOOKUP($B98,'NAV plus Dist'!$B:$FD,BS$1,FALSE)/VLOOKUP($B97,NAV!$A:$FC,BS$1,FALSE)*BS99,"")</f>
        <v/>
      </c>
      <c r="BT98" s="143" t="str">
        <f>IFERROR(VLOOKUP($B98,'NAV plus Dist'!$B:$FD,BT$1,FALSE)/VLOOKUP($B97,NAV!$A:$FC,BT$1,FALSE)*BT99,"")</f>
        <v/>
      </c>
      <c r="BU98" s="143" t="str">
        <f>IFERROR(VLOOKUP($B98,'NAV plus Dist'!$B:$FD,BU$1,FALSE)/VLOOKUP($B97,NAV!$A:$FC,BU$1,FALSE)*BU99,"")</f>
        <v/>
      </c>
      <c r="BV98" s="143" t="str">
        <f>IFERROR(VLOOKUP($B98,'NAV plus Dist'!$B:$FD,BV$1,FALSE)/VLOOKUP($B97,NAV!$A:$FC,BV$1,FALSE)*BV99,"")</f>
        <v/>
      </c>
      <c r="BW98" s="143" t="str">
        <f>IFERROR(VLOOKUP($B98,'NAV plus Dist'!$B:$FD,BW$1,FALSE)/VLOOKUP($B97,NAV!$A:$FC,BW$1,FALSE)*BW99,"")</f>
        <v/>
      </c>
      <c r="BX98" s="143" t="str">
        <f>IFERROR(VLOOKUP($B98,'NAV plus Dist'!$B:$FD,BX$1,FALSE)/VLOOKUP($B97,NAV!$A:$FC,BX$1,FALSE)*BX99,"")</f>
        <v/>
      </c>
      <c r="BY98" s="143" t="str">
        <f>IFERROR(VLOOKUP($B98,'NAV plus Dist'!$B:$FD,BY$1,FALSE)/VLOOKUP($B97,NAV!$A:$FC,BY$1,FALSE)*BY99,"")</f>
        <v/>
      </c>
      <c r="BZ98" s="143" t="str">
        <f>IFERROR(VLOOKUP($B98,'NAV plus Dist'!$B:$FD,BZ$1,FALSE)/VLOOKUP($B97,NAV!$A:$FC,BZ$1,FALSE)*BZ99,"")</f>
        <v/>
      </c>
      <c r="CA98" s="143" t="str">
        <f>IFERROR(VLOOKUP($B98,'NAV plus Dist'!$B:$FD,CA$1,FALSE)/VLOOKUP($B97,NAV!$A:$FC,CA$1,FALSE)*CA99,"")</f>
        <v/>
      </c>
      <c r="CB98" s="143" t="str">
        <f>IFERROR(VLOOKUP($B98,'NAV plus Dist'!$B:$FD,CB$1,FALSE)/VLOOKUP($B97,NAV!$A:$FC,CB$1,FALSE)*CB99,"")</f>
        <v/>
      </c>
      <c r="CC98" s="143" t="str">
        <f>IFERROR(VLOOKUP($B98,'NAV plus Dist'!$B:$FD,CC$1,FALSE)/VLOOKUP($B97,NAV!$A:$FC,CC$1,FALSE)*CC99,"")</f>
        <v/>
      </c>
      <c r="CD98" s="143" t="str">
        <f>IFERROR(VLOOKUP($B98,'NAV plus Dist'!$B:$FD,CD$1,FALSE)/VLOOKUP($B97,NAV!$A:$FC,CD$1,FALSE)*CD99,"")</f>
        <v/>
      </c>
      <c r="CE98" s="143" t="str">
        <f>IFERROR(VLOOKUP($B98,'NAV plus Dist'!$B:$FD,CE$1,FALSE)/VLOOKUP($B97,NAV!$A:$FC,CE$1,FALSE)*CE99,"")</f>
        <v/>
      </c>
      <c r="CF98" s="143" t="str">
        <f>IFERROR(VLOOKUP($B98,'NAV plus Dist'!$B:$FD,CF$1,FALSE)/VLOOKUP($B97,NAV!$A:$FC,CF$1,FALSE)*CF99,"")</f>
        <v/>
      </c>
      <c r="CG98" s="143" t="str">
        <f>IFERROR(VLOOKUP($B98,'NAV plus Dist'!$B:$FD,CG$1,FALSE)/VLOOKUP($B97,NAV!$A:$FC,CG$1,FALSE)*CG99,"")</f>
        <v/>
      </c>
      <c r="CH98" s="143" t="str">
        <f>IFERROR(VLOOKUP($B98,'NAV plus Dist'!$B:$FD,CH$1,FALSE)/VLOOKUP($B97,NAV!$A:$FC,CH$1,FALSE)*CH99,"")</f>
        <v/>
      </c>
      <c r="CI98" s="143" t="str">
        <f>IFERROR(VLOOKUP($B98,'NAV plus Dist'!$B:$FD,CI$1,FALSE)/VLOOKUP($B97,NAV!$A:$FC,CI$1,FALSE)*CI99,"")</f>
        <v/>
      </c>
      <c r="CJ98" s="143" t="str">
        <f>IFERROR(VLOOKUP($B98,'NAV plus Dist'!$B:$FD,CJ$1,FALSE)/VLOOKUP($B97,NAV!$A:$FC,CJ$1,FALSE)*CJ99,"")</f>
        <v/>
      </c>
      <c r="CK98" s="143" t="str">
        <f>IFERROR(VLOOKUP($B98,'NAV plus Dist'!$B:$AAA,CK$1,FALSE)/VLOOKUP($B97,NAV!$A:$AAA,CK$1,FALSE)*CK99,"")</f>
        <v/>
      </c>
      <c r="CL98" s="143" t="str">
        <f>IFERROR(VLOOKUP($B98,'NAV plus Dist'!$B:$AAA,CL$1,FALSE)/VLOOKUP($B97,NAV!$A:$AAA,CL$1,FALSE)*CL99,"")</f>
        <v/>
      </c>
      <c r="CM98" s="143" t="str">
        <f>IFERROR(VLOOKUP($B98,'NAV plus Dist'!$B:$AAA,CM$1,FALSE)/VLOOKUP($B97,NAV!$A:$AAA,CM$1,FALSE)*CM99,"")</f>
        <v/>
      </c>
      <c r="CN98" s="143" t="str">
        <f>IFERROR(VLOOKUP($B98,'NAV plus Dist'!$B:$AAA,CN$1,FALSE)/VLOOKUP($B97,NAV!$A:$AAA,CN$1,FALSE)*CN99,"")</f>
        <v/>
      </c>
      <c r="CO98" s="143" t="str">
        <f>IFERROR(VLOOKUP($B98,'NAV plus Dist'!$B:$AAA,CO$1,FALSE)/VLOOKUP($B97,NAV!$A:$AAA,CO$1,FALSE)*CO99,"")</f>
        <v/>
      </c>
      <c r="CP98" s="143" t="str">
        <f>IFERROR(VLOOKUP($B98,'NAV plus Dist'!$B:$AAA,CP$1,FALSE)/VLOOKUP($B97,NAV!$A:$AAA,CP$1,FALSE)*CP99,"")</f>
        <v/>
      </c>
      <c r="CQ98" s="143" t="str">
        <f>IFERROR(VLOOKUP($B98,'NAV plus Dist'!$B:$AAA,CQ$1,FALSE)/VLOOKUP($B97,NAV!$A:$AAA,CQ$1,FALSE)*CQ99,"")</f>
        <v/>
      </c>
      <c r="CR98" s="143" t="str">
        <f>IFERROR(VLOOKUP($B98,'NAV plus Dist'!$B:$AAA,CR$1,FALSE)/VLOOKUP($B97,NAV!$A:$AAA,CR$1,FALSE)*CR99,"")</f>
        <v/>
      </c>
      <c r="CS98" s="143" t="str">
        <f>IFERROR(VLOOKUP($B98,'NAV plus Dist'!$B:$AAA,CS$1,FALSE)/VLOOKUP($B97,NAV!$A:$AAA,CS$1,FALSE)*CS99,"")</f>
        <v/>
      </c>
      <c r="CT98" s="143" t="str">
        <f>IFERROR(VLOOKUP($B98,'NAV plus Dist'!$B:$AAA,CT$1,FALSE)/VLOOKUP($B97,NAV!$A:$AAA,CT$1,FALSE)*CT99,"")</f>
        <v/>
      </c>
      <c r="CU98" s="143" t="str">
        <f>IFERROR(VLOOKUP($B98,'NAV plus Dist'!$B:$AAA,CU$1,FALSE)/VLOOKUP($B97,NAV!$A:$AAA,CU$1,FALSE)*CU99,"")</f>
        <v/>
      </c>
      <c r="CV98" s="143" t="str">
        <f>IFERROR(VLOOKUP($B98,'NAV plus Dist'!$B:$AAA,CV$1,FALSE)/VLOOKUP($B97,NAV!$A:$AAA,CV$1,FALSE)*CV99,"")</f>
        <v/>
      </c>
      <c r="CW98" s="143" t="str">
        <f>IFERROR(VLOOKUP($B98,'NAV plus Dist'!$B:$AAA,CW$1,FALSE)/VLOOKUP($B97,NAV!$A:$AAA,CW$1,FALSE)*CW99,"")</f>
        <v/>
      </c>
      <c r="CX98" s="143" t="str">
        <f>IFERROR(VLOOKUP($B98,'NAV plus Dist'!$B:$AAA,CX$1,FALSE)/VLOOKUP($B97,NAV!$A:$AAA,CX$1,FALSE)*CX99,"")</f>
        <v/>
      </c>
      <c r="CY98" s="143" t="str">
        <f>IFERROR(VLOOKUP($B98,'NAV plus Dist'!$B:$AAA,CY$1,FALSE)/VLOOKUP($B97,NAV!$A:$AAA,CY$1,FALSE)*CY99,"")</f>
        <v/>
      </c>
      <c r="CZ98" s="143" t="str">
        <f>IFERROR(VLOOKUP($B98,'NAV plus Dist'!$B:$AAA,CZ$1,FALSE)/VLOOKUP($B97,NAV!$A:$AAA,CZ$1,FALSE)*CZ99,"")</f>
        <v/>
      </c>
      <c r="DA98" s="143" t="str">
        <f>IFERROR(VLOOKUP($B98,'NAV plus Dist'!$B:$AAA,DA$1,FALSE)/VLOOKUP($B97,NAV!$A:$AAA,DA$1,FALSE)*DA99,"")</f>
        <v/>
      </c>
      <c r="DB98" s="143" t="str">
        <f>IFERROR(VLOOKUP($B98,'NAV plus Dist'!$B:$AAA,DB$1,FALSE)/VLOOKUP($B97,NAV!$A:$AAA,DB$1,FALSE)*DB99,"")</f>
        <v/>
      </c>
      <c r="DC98" s="143" t="str">
        <f>IFERROR(VLOOKUP($B98,'NAV plus Dist'!$B:$AAA,DC$1,FALSE)/VLOOKUP($B97,NAV!$A:$AAA,DC$1,FALSE)*DC99,"")</f>
        <v/>
      </c>
      <c r="DD98" s="143" t="str">
        <f>IFERROR(VLOOKUP($B98,'NAV plus Dist'!$B:$AAA,DD$1,FALSE)/VLOOKUP($B97,NAV!$A:$AAA,DD$1,FALSE)*DD99,"")</f>
        <v/>
      </c>
      <c r="DE98" s="143" t="str">
        <f>IFERROR(VLOOKUP($B98,'NAV plus Dist'!$B:$AAA,DE$1,FALSE)/VLOOKUP($B97,NAV!$A:$AAA,DE$1,FALSE)*DE99,"")</f>
        <v/>
      </c>
      <c r="DF98" s="143" t="str">
        <f>IFERROR(VLOOKUP($B98,'NAV plus Dist'!$B:$AAA,DF$1,FALSE)/VLOOKUP($B97,NAV!$A:$AAA,DF$1,FALSE)*DF99,"")</f>
        <v/>
      </c>
      <c r="DG98" s="143" t="str">
        <f>IFERROR(VLOOKUP($B98,'NAV plus Dist'!$B:$AAA,DG$1,FALSE)/VLOOKUP($B97,NAV!$A:$AAA,DG$1,FALSE)*DG99,"")</f>
        <v/>
      </c>
      <c r="DH98" s="143" t="str">
        <f>IFERROR(VLOOKUP($B98,'NAV plus Dist'!$B:$AAA,DH$1,FALSE)/VLOOKUP($B97,NAV!$A:$AAA,DH$1,FALSE)*DH99,"")</f>
        <v/>
      </c>
    </row>
    <row r="99" spans="1:112">
      <c r="A99" s="94">
        <f t="shared" si="37"/>
        <v>102</v>
      </c>
      <c r="B99" s="168">
        <f t="shared" si="38"/>
        <v>42978</v>
      </c>
      <c r="C99" s="143">
        <f>IFERROR(VLOOKUP($B99,'NAV plus Dist'!$B:$FD,C$1,FALSE)/VLOOKUP($B98,NAV!$A:$FC,C$1,FALSE)*C100,"")</f>
        <v>3.8914342473564019</v>
      </c>
      <c r="D99" s="143" t="str">
        <f>IFERROR(VLOOKUP($B99,'NAV plus Dist'!$B:$FD,D$1,FALSE)/VLOOKUP($B98,NAV!$A:$FC,D$1,FALSE)*D100,"")</f>
        <v/>
      </c>
      <c r="E99" s="143">
        <f>IFERROR(VLOOKUP($B99,'NAV plus Dist'!$B:$FD,E$1,FALSE)/VLOOKUP($B98,NAV!$A:$FC,E$1,FALSE)*E100,"")</f>
        <v>4.2847122954644687</v>
      </c>
      <c r="F99" s="143" t="str">
        <f>IFERROR(VLOOKUP($B99,'NAV plus Dist'!$B:$FD,F$1,FALSE)/VLOOKUP($B98,NAV!$A:$FC,F$1,FALSE)*F100,"")</f>
        <v/>
      </c>
      <c r="G99" s="143" t="str">
        <f>IFERROR(VLOOKUP($B99,'NAV plus Dist'!$B:$FD,G$1,FALSE)/VLOOKUP($B98,NAV!$A:$FC,G$1,FALSE)*G100,"")</f>
        <v/>
      </c>
      <c r="H99" s="143" t="str">
        <f>IFERROR(VLOOKUP($B99,'NAV plus Dist'!$B:$FD,H$1,FALSE)/VLOOKUP($B98,NAV!$A:$FC,H$1,FALSE)*H100,"")</f>
        <v/>
      </c>
      <c r="I99" s="143" t="str">
        <f>IFERROR(VLOOKUP($B99,'NAV plus Dist'!$B:$FD,I$1,FALSE)/VLOOKUP($B98,NAV!$A:$FC,I$1,FALSE)*I100,"")</f>
        <v/>
      </c>
      <c r="J99" s="143" t="str">
        <f>IFERROR(VLOOKUP($B99,'NAV plus Dist'!$B:$FD,J$1,FALSE)/VLOOKUP($B98,NAV!$A:$FC,J$1,FALSE)*J100,"")</f>
        <v/>
      </c>
      <c r="K99" s="143" t="str">
        <f>IFERROR(VLOOKUP($B99,'NAV plus Dist'!$B:$FD,K$1,FALSE)/VLOOKUP($B98,NAV!$A:$FC,K$1,FALSE)*K100,"")</f>
        <v/>
      </c>
      <c r="L99" s="143" t="str">
        <f>IFERROR(VLOOKUP($B99,'NAV plus Dist'!$B:$FD,L$1,FALSE)/VLOOKUP($B98,NAV!$A:$FC,L$1,FALSE)*L100,"")</f>
        <v/>
      </c>
      <c r="M99" s="143" t="str">
        <f>IFERROR(VLOOKUP($B99,'NAV plus Dist'!$B:$FD,M$1,FALSE)/VLOOKUP($B98,NAV!$A:$FC,M$1,FALSE)*M100,"")</f>
        <v/>
      </c>
      <c r="N99" s="143" t="str">
        <f>IFERROR(VLOOKUP($B99,'NAV plus Dist'!$B:$FD,N$1,FALSE)/VLOOKUP($B98,NAV!$A:$FC,N$1,FALSE)*N100,"")</f>
        <v/>
      </c>
      <c r="O99" s="143">
        <f>IFERROR(VLOOKUP($B99,'NAV plus Dist'!$B:$FD,O$1,FALSE)/VLOOKUP($B98,NAV!$A:$FC,O$1,FALSE)*O100,"")</f>
        <v>1.3389671997597519</v>
      </c>
      <c r="P99" s="143">
        <f>IFERROR(VLOOKUP($B99,'NAV plus Dist'!$B:$FD,P$1,FALSE)/VLOOKUP($B98,NAV!$A:$FC,P$1,FALSE)*P100,"")</f>
        <v>1.4674514053777314</v>
      </c>
      <c r="Q99" s="143" t="str">
        <f>IFERROR(VLOOKUP($B99,'NAV plus Dist'!$B:$FD,Q$1,FALSE)/VLOOKUP($B98,NAV!$A:$FC,Q$1,FALSE)*Q100,"")</f>
        <v/>
      </c>
      <c r="R99" s="143" t="str">
        <f>IFERROR(VLOOKUP($B99,'NAV plus Dist'!$B:$FD,R$1,FALSE)/VLOOKUP($B98,NAV!$A:$FC,R$1,FALSE)*R100,"")</f>
        <v/>
      </c>
      <c r="S99" s="143" t="str">
        <f>IFERROR(VLOOKUP($B99,'NAV plus Dist'!$B:$FD,S$1,FALSE)/VLOOKUP($B98,NAV!$A:$FC,S$1,FALSE)*S100,"")</f>
        <v/>
      </c>
      <c r="T99" s="143" t="str">
        <f>IFERROR(VLOOKUP($B99,'NAV plus Dist'!$B:$FD,T$1,FALSE)/VLOOKUP($B98,NAV!$A:$FC,T$1,FALSE)*T100,"")</f>
        <v/>
      </c>
      <c r="U99" s="143" t="str">
        <f>IFERROR(VLOOKUP($B99,'NAV plus Dist'!$B:$FD,U$1,FALSE)/VLOOKUP($B98,NAV!$A:$FC,U$1,FALSE)*U100,"")</f>
        <v/>
      </c>
      <c r="V99" s="143" t="str">
        <f>IFERROR(VLOOKUP($B99,'NAV plus Dist'!$B:$FD,V$1,FALSE)/VLOOKUP($B98,NAV!$A:$FC,V$1,FALSE)*V100,"")</f>
        <v/>
      </c>
      <c r="W99" s="143" t="str">
        <f>IFERROR(VLOOKUP($B99,'NAV plus Dist'!$B:$FD,W$1,FALSE)/VLOOKUP($B98,NAV!$A:$FC,W$1,FALSE)*W100,"")</f>
        <v/>
      </c>
      <c r="X99" s="143" t="str">
        <f>IFERROR(VLOOKUP($B99,'NAV plus Dist'!$B:$FD,X$1,FALSE)/VLOOKUP($B98,NAV!$A:$FC,X$1,FALSE)*X100,"")</f>
        <v/>
      </c>
      <c r="Y99" s="143" t="str">
        <f>IFERROR(VLOOKUP($B99,'NAV plus Dist'!$B:$FD,Y$1,FALSE)/VLOOKUP($B98,NAV!$A:$FC,Y$1,FALSE)*Y100,"")</f>
        <v/>
      </c>
      <c r="Z99" s="143" t="str">
        <f>IFERROR(VLOOKUP($B99,'NAV plus Dist'!$B:$FD,Z$1,FALSE)/VLOOKUP($B98,NAV!$A:$FC,Z$1,FALSE)*Z100,"")</f>
        <v/>
      </c>
      <c r="AA99" s="143">
        <f>IFERROR(VLOOKUP($B99,'NAV plus Dist'!$B:$FD,AA$1,FALSE)/VLOOKUP($B98,NAV!$A:$FC,AA$1,FALSE)*AA100,"")</f>
        <v>2.2138120415678029</v>
      </c>
      <c r="AB99" s="143" t="str">
        <f>IFERROR(VLOOKUP($B99,'NAV plus Dist'!$B:$FD,AB$1,FALSE)/VLOOKUP($B98,NAV!$A:$FC,AB$1,FALSE)*AB100,"")</f>
        <v/>
      </c>
      <c r="AC99" s="143">
        <f>IFERROR(VLOOKUP($B99,'NAV plus Dist'!$B:$FD,AC$1,FALSE)/VLOOKUP($B98,NAV!$A:$FC,AC$1,FALSE)*AC100,"")</f>
        <v>2.4230442829609182</v>
      </c>
      <c r="AD99" s="143" t="str">
        <f>IFERROR(VLOOKUP($B99,'NAV plus Dist'!$B:$FD,AD$1,FALSE)/VLOOKUP($B98,NAV!$A:$FC,AD$1,FALSE)*AD100,"")</f>
        <v/>
      </c>
      <c r="AE99" s="143">
        <f>IFERROR(VLOOKUP($B99,'NAV plus Dist'!$B:$FD,AE$1,FALSE)/VLOOKUP($B98,NAV!$A:$FC,AE$1,FALSE)*AE100,"")</f>
        <v>1.0084835150224043</v>
      </c>
      <c r="AF99" s="143">
        <f>IFERROR(VLOOKUP($B99,'NAV plus Dist'!$B:$FD,AF$1,FALSE)/VLOOKUP($B98,NAV!$A:$FC,AF$1,FALSE)*AF100,"")</f>
        <v>1.8714709470129571</v>
      </c>
      <c r="AG99" s="143" t="str">
        <f>IFERROR(VLOOKUP($B99,'NAV plus Dist'!$B:$FD,AG$1,FALSE)/VLOOKUP($B98,NAV!$A:$FC,AG$1,FALSE)*AG100,"")</f>
        <v/>
      </c>
      <c r="AH99" s="143">
        <f>IFERROR(VLOOKUP($B99,'NAV plus Dist'!$B:$FD,AH$1,FALSE)/VLOOKUP($B98,NAV!$A:$FC,AH$1,FALSE)*AH100,"")</f>
        <v>2.0229549149511263</v>
      </c>
      <c r="AI99" s="143" t="str">
        <f>IFERROR(VLOOKUP($B99,'NAV plus Dist'!$B:$FD,AI$1,FALSE)/VLOOKUP($B98,NAV!$A:$FC,AI$1,FALSE)*AI100,"")</f>
        <v/>
      </c>
      <c r="AJ99" s="143" t="str">
        <f>IFERROR(VLOOKUP($B99,'NAV plus Dist'!$B:$FD,AJ$1,FALSE)/VLOOKUP($B98,NAV!$A:$FC,AJ$1,FALSE)*AJ100,"")</f>
        <v/>
      </c>
      <c r="AK99" s="169" t="str">
        <f>IFERROR(VLOOKUP($B99,'NAV plus Dist'!$B:$FD,AK$1,FALSE)/VLOOKUP($B98,NAV!$A:$FC,AK$1,FALSE)*AK100,"")</f>
        <v/>
      </c>
      <c r="AL99" s="169" t="str">
        <f>IFERROR(VLOOKUP($B99,'NAV plus Dist'!$B:$FD,AL$1,FALSE)/VLOOKUP($B98,NAV!$A:$FC,AL$1,FALSE)*AL100,"")</f>
        <v/>
      </c>
      <c r="AM99" s="143" t="str">
        <f>IFERROR(VLOOKUP($B99,'NAV plus Dist'!$B:$FD,AM$1,FALSE)/VLOOKUP($B98,NAV!$A:$FC,AM$1,FALSE)*AM100,"")</f>
        <v/>
      </c>
      <c r="AN99" s="143" t="str">
        <f>IFERROR(VLOOKUP($B99,'NAV plus Dist'!$B:$FD,AN$1,FALSE)/VLOOKUP($B98,NAV!$A:$FC,AN$1,FALSE)*AN100,"")</f>
        <v/>
      </c>
      <c r="AO99" s="143" t="str">
        <f>IFERROR(VLOOKUP($B99,'NAV plus Dist'!$B:$FD,AO$1,FALSE)/VLOOKUP($B98,NAV!$A:$FC,AO$1,FALSE)*AO100,"")</f>
        <v/>
      </c>
      <c r="AP99" s="170" t="str">
        <f>IFERROR(VLOOKUP($B99,'NAV plus Dist'!$B:$FD,AP$1,FALSE)/VLOOKUP($B98,NAV!$A:$FC,AP$1,FALSE)*AP100,"")</f>
        <v/>
      </c>
      <c r="AQ99" s="143" t="str">
        <f>IFERROR(VLOOKUP($B99,'NAV plus Dist'!$B:$FD,AQ$1,FALSE)/VLOOKUP($B98,NAV!$A:$FC,AQ$1,FALSE)*AQ100,"")</f>
        <v/>
      </c>
      <c r="AR99" s="143" t="str">
        <f>IFERROR(VLOOKUP($B99,'NAV plus Dist'!$B:$FD,AR$1,FALSE)/VLOOKUP($B98,NAV!$A:$FC,AR$1,FALSE)*AR100,"")</f>
        <v/>
      </c>
      <c r="AS99" s="143" t="str">
        <f>IFERROR(VLOOKUP($B99,'NAV plus Dist'!$B:$FD,AS$1,FALSE)/VLOOKUP($B98,NAV!$A:$FC,AS$1,FALSE)*AS100,"")</f>
        <v/>
      </c>
      <c r="AT99" s="143" t="str">
        <f>IFERROR(VLOOKUP($B99,'NAV plus Dist'!$B:$FD,AT$1,FALSE)/VLOOKUP($B98,NAV!$A:$FC,AT$1,FALSE)*AT100,"")</f>
        <v/>
      </c>
      <c r="AU99" s="143" t="str">
        <f>IFERROR(VLOOKUP($B99,'NAV plus Dist'!$B:$FD,AU$1,FALSE)/VLOOKUP($B98,NAV!$A:$FC,AU$1,FALSE)*AU100,"")</f>
        <v/>
      </c>
      <c r="AV99" s="143" t="str">
        <f>IFERROR(VLOOKUP($B99,'NAV plus Dist'!$B:$FD,AV$1,FALSE)/VLOOKUP($B98,NAV!$A:$FC,AV$1,FALSE)*AV100,"")</f>
        <v/>
      </c>
      <c r="AW99" s="143" t="str">
        <f>IFERROR(VLOOKUP($B99,'NAV plus Dist'!$B:$FD,AW$1,FALSE)/VLOOKUP($B98,NAV!$A:$FC,AW$1,FALSE)*AW100,"")</f>
        <v/>
      </c>
      <c r="AX99" s="143" t="str">
        <f>IFERROR(VLOOKUP($B99,'NAV plus Dist'!$B:$FD,AX$1,FALSE)/VLOOKUP($B98,NAV!$A:$FC,AX$1,FALSE)*AX100,"")</f>
        <v/>
      </c>
      <c r="AY99" s="143" t="str">
        <f>IFERROR(VLOOKUP($B99,'NAV plus Dist'!$B:$FD,AY$1,FALSE)/VLOOKUP($B98,NAV!$A:$FC,AY$1,FALSE)*AY100,"")</f>
        <v/>
      </c>
      <c r="AZ99" s="143" t="str">
        <f>IFERROR(VLOOKUP($B99,'NAV plus Dist'!$B:$FD,AZ$1,FALSE)/VLOOKUP($B98,NAV!$A:$FC,AZ$1,FALSE)*AZ100,"")</f>
        <v/>
      </c>
      <c r="BA99" s="143" t="str">
        <f>IFERROR(VLOOKUP($B99,'NAV plus Dist'!$B:$FD,BA$1,FALSE)/VLOOKUP($B98,NAV!$A:$FC,BA$1,FALSE)*BA100,"")</f>
        <v/>
      </c>
      <c r="BB99" s="143" t="str">
        <f>IFERROR(VLOOKUP($B99,'NAV plus Dist'!$B:$FD,BB$1,FALSE)/VLOOKUP($B98,NAV!$A:$FC,BB$1,FALSE)*BB100,"")</f>
        <v/>
      </c>
      <c r="BC99" s="143" t="str">
        <f>IFERROR(VLOOKUP($B99,'NAV plus Dist'!$B:$FD,BC$1,FALSE)/VLOOKUP($B98,NAV!$A:$FC,BC$1,FALSE)*BC100,"")</f>
        <v/>
      </c>
      <c r="BD99" s="143" t="str">
        <f>IFERROR(VLOOKUP($B99,'NAV plus Dist'!$B:$FD,BD$1,FALSE)/VLOOKUP($B98,NAV!$A:$FC,BD$1,FALSE)*BD100,"")</f>
        <v/>
      </c>
      <c r="BE99" s="143" t="str">
        <f>IFERROR(VLOOKUP($B99,'NAV plus Dist'!$B:$FD,BE$1,FALSE)/VLOOKUP($B98,NAV!$A:$FC,BE$1,FALSE)*BE100,"")</f>
        <v/>
      </c>
      <c r="BF99" s="143" t="str">
        <f>IFERROR(VLOOKUP($B99,'NAV plus Dist'!$B:$FD,BF$1,FALSE)/VLOOKUP($B98,NAV!$A:$FC,BF$1,FALSE)*BF100,"")</f>
        <v/>
      </c>
      <c r="BG99" s="143" t="str">
        <f>IFERROR(VLOOKUP($B99,'NAV plus Dist'!$B:$FD,BG$1,FALSE)/VLOOKUP($B98,NAV!$A:$FC,BG$1,FALSE)*BG100,"")</f>
        <v/>
      </c>
      <c r="BH99" s="143" t="str">
        <f>IFERROR(VLOOKUP($B99,'NAV plus Dist'!$B:$FD,BH$1,FALSE)/VLOOKUP($B98,NAV!$A:$FC,BH$1,FALSE)*BH100,"")</f>
        <v/>
      </c>
      <c r="BI99" s="143" t="str">
        <f>IFERROR(VLOOKUP($B99,'NAV plus Dist'!$B:$FD,BI$1,FALSE)/VLOOKUP($B98,NAV!$A:$FC,BI$1,FALSE)*BI100,"")</f>
        <v/>
      </c>
      <c r="BJ99" s="143" t="str">
        <f>IFERROR(VLOOKUP($B99,'NAV plus Dist'!$B:$FD,BJ$1,FALSE)/VLOOKUP($B98,NAV!$A:$FC,BJ$1,FALSE)*BJ100,"")</f>
        <v/>
      </c>
      <c r="BK99" s="143" t="str">
        <f>IFERROR(VLOOKUP($B99,'NAV plus Dist'!$B:$FD,BK$1,FALSE)/VLOOKUP($B98,NAV!$A:$FC,BK$1,FALSE)*BK100,"")</f>
        <v/>
      </c>
      <c r="BL99" s="143" t="str">
        <f>IFERROR(VLOOKUP($B99,'NAV plus Dist'!$B:$FD,BL$1,FALSE)/VLOOKUP($B98,NAV!$A:$FC,BL$1,FALSE)*BL100,"")</f>
        <v/>
      </c>
      <c r="BM99" s="143" t="str">
        <f>IFERROR(VLOOKUP($B99,'NAV plus Dist'!$B:$FD,BM$1,FALSE)/VLOOKUP($B98,NAV!$A:$FC,BM$1,FALSE)*BM100,"")</f>
        <v/>
      </c>
      <c r="BN99" s="143" t="str">
        <f>IFERROR(VLOOKUP($B99,'NAV plus Dist'!$B:$FD,BN$1,FALSE)/VLOOKUP($B98,NAV!$A:$FC,BN$1,FALSE)*BN100,"")</f>
        <v/>
      </c>
      <c r="BO99" s="143" t="str">
        <f>IFERROR(VLOOKUP($B99,'NAV plus Dist'!$B:$FD,BO$1,FALSE)/VLOOKUP($B98,NAV!$A:$FC,BO$1,FALSE)*BO100,"")</f>
        <v/>
      </c>
      <c r="BP99" s="143" t="str">
        <f>IFERROR(VLOOKUP($B99,'NAV plus Dist'!$B:$FD,BP$1,FALSE)/VLOOKUP($B98,NAV!$A:$FC,BP$1,FALSE)*BP100,"")</f>
        <v/>
      </c>
      <c r="BQ99" s="143" t="str">
        <f>IFERROR(VLOOKUP($B99,'NAV plus Dist'!$B:$FD,BQ$1,FALSE)/VLOOKUP($B98,NAV!$A:$FC,BQ$1,FALSE)*BQ100,"")</f>
        <v/>
      </c>
      <c r="BR99" s="143" t="str">
        <f>IFERROR(VLOOKUP($B99,'NAV plus Dist'!$B:$FD,BR$1,FALSE)/VLOOKUP($B98,NAV!$A:$FC,BR$1,FALSE)*BR100,"")</f>
        <v/>
      </c>
      <c r="BS99" s="143" t="str">
        <f>IFERROR(VLOOKUP($B99,'NAV plus Dist'!$B:$FD,BS$1,FALSE)/VLOOKUP($B98,NAV!$A:$FC,BS$1,FALSE)*BS100,"")</f>
        <v/>
      </c>
      <c r="BT99" s="143" t="str">
        <f>IFERROR(VLOOKUP($B99,'NAV plus Dist'!$B:$FD,BT$1,FALSE)/VLOOKUP($B98,NAV!$A:$FC,BT$1,FALSE)*BT100,"")</f>
        <v/>
      </c>
      <c r="BU99" s="143" t="str">
        <f>IFERROR(VLOOKUP($B99,'NAV plus Dist'!$B:$FD,BU$1,FALSE)/VLOOKUP($B98,NAV!$A:$FC,BU$1,FALSE)*BU100,"")</f>
        <v/>
      </c>
      <c r="BV99" s="143" t="str">
        <f>IFERROR(VLOOKUP($B99,'NAV plus Dist'!$B:$FD,BV$1,FALSE)/VLOOKUP($B98,NAV!$A:$FC,BV$1,FALSE)*BV100,"")</f>
        <v/>
      </c>
      <c r="BW99" s="143" t="str">
        <f>IFERROR(VLOOKUP($B99,'NAV plus Dist'!$B:$FD,BW$1,FALSE)/VLOOKUP($B98,NAV!$A:$FC,BW$1,FALSE)*BW100,"")</f>
        <v/>
      </c>
      <c r="BX99" s="143" t="str">
        <f>IFERROR(VLOOKUP($B99,'NAV plus Dist'!$B:$FD,BX$1,FALSE)/VLOOKUP($B98,NAV!$A:$FC,BX$1,FALSE)*BX100,"")</f>
        <v/>
      </c>
      <c r="BY99" s="143" t="str">
        <f>IFERROR(VLOOKUP($B99,'NAV plus Dist'!$B:$FD,BY$1,FALSE)/VLOOKUP($B98,NAV!$A:$FC,BY$1,FALSE)*BY100,"")</f>
        <v/>
      </c>
      <c r="BZ99" s="143" t="str">
        <f>IFERROR(VLOOKUP($B99,'NAV plus Dist'!$B:$FD,BZ$1,FALSE)/VLOOKUP($B98,NAV!$A:$FC,BZ$1,FALSE)*BZ100,"")</f>
        <v/>
      </c>
      <c r="CA99" s="143" t="str">
        <f>IFERROR(VLOOKUP($B99,'NAV plus Dist'!$B:$FD,CA$1,FALSE)/VLOOKUP($B98,NAV!$A:$FC,CA$1,FALSE)*CA100,"")</f>
        <v/>
      </c>
      <c r="CB99" s="143" t="str">
        <f>IFERROR(VLOOKUP($B99,'NAV plus Dist'!$B:$FD,CB$1,FALSE)/VLOOKUP($B98,NAV!$A:$FC,CB$1,FALSE)*CB100,"")</f>
        <v/>
      </c>
      <c r="CC99" s="143" t="str">
        <f>IFERROR(VLOOKUP($B99,'NAV plus Dist'!$B:$FD,CC$1,FALSE)/VLOOKUP($B98,NAV!$A:$FC,CC$1,FALSE)*CC100,"")</f>
        <v/>
      </c>
      <c r="CD99" s="143" t="str">
        <f>IFERROR(VLOOKUP($B99,'NAV plus Dist'!$B:$FD,CD$1,FALSE)/VLOOKUP($B98,NAV!$A:$FC,CD$1,FALSE)*CD100,"")</f>
        <v/>
      </c>
      <c r="CE99" s="143" t="str">
        <f>IFERROR(VLOOKUP($B99,'NAV plus Dist'!$B:$FD,CE$1,FALSE)/VLOOKUP($B98,NAV!$A:$FC,CE$1,FALSE)*CE100,"")</f>
        <v/>
      </c>
      <c r="CF99" s="143" t="str">
        <f>IFERROR(VLOOKUP($B99,'NAV plus Dist'!$B:$FD,CF$1,FALSE)/VLOOKUP($B98,NAV!$A:$FC,CF$1,FALSE)*CF100,"")</f>
        <v/>
      </c>
      <c r="CG99" s="143" t="str">
        <f>IFERROR(VLOOKUP($B99,'NAV plus Dist'!$B:$FD,CG$1,FALSE)/VLOOKUP($B98,NAV!$A:$FC,CG$1,FALSE)*CG100,"")</f>
        <v/>
      </c>
      <c r="CH99" s="143" t="str">
        <f>IFERROR(VLOOKUP($B99,'NAV plus Dist'!$B:$FD,CH$1,FALSE)/VLOOKUP($B98,NAV!$A:$FC,CH$1,FALSE)*CH100,"")</f>
        <v/>
      </c>
      <c r="CI99" s="143" t="str">
        <f>IFERROR(VLOOKUP($B99,'NAV plus Dist'!$B:$FD,CI$1,FALSE)/VLOOKUP($B98,NAV!$A:$FC,CI$1,FALSE)*CI100,"")</f>
        <v/>
      </c>
      <c r="CJ99" s="143" t="str">
        <f>IFERROR(VLOOKUP($B99,'NAV plus Dist'!$B:$FD,CJ$1,FALSE)/VLOOKUP($B98,NAV!$A:$FC,CJ$1,FALSE)*CJ100,"")</f>
        <v/>
      </c>
      <c r="CK99" s="143" t="str">
        <f>IFERROR(VLOOKUP($B99,'NAV plus Dist'!$B:$AAA,CK$1,FALSE)/VLOOKUP($B98,NAV!$A:$AAA,CK$1,FALSE)*CK100,"")</f>
        <v/>
      </c>
      <c r="CL99" s="143" t="str">
        <f>IFERROR(VLOOKUP($B99,'NAV plus Dist'!$B:$AAA,CL$1,FALSE)/VLOOKUP($B98,NAV!$A:$AAA,CL$1,FALSE)*CL100,"")</f>
        <v/>
      </c>
      <c r="CM99" s="143" t="str">
        <f>IFERROR(VLOOKUP($B99,'NAV plus Dist'!$B:$AAA,CM$1,FALSE)/VLOOKUP($B98,NAV!$A:$AAA,CM$1,FALSE)*CM100,"")</f>
        <v/>
      </c>
      <c r="CN99" s="143" t="str">
        <f>IFERROR(VLOOKUP($B99,'NAV plus Dist'!$B:$AAA,CN$1,FALSE)/VLOOKUP($B98,NAV!$A:$AAA,CN$1,FALSE)*CN100,"")</f>
        <v/>
      </c>
      <c r="CO99" s="143" t="str">
        <f>IFERROR(VLOOKUP($B99,'NAV plus Dist'!$B:$AAA,CO$1,FALSE)/VLOOKUP($B98,NAV!$A:$AAA,CO$1,FALSE)*CO100,"")</f>
        <v/>
      </c>
      <c r="CP99" s="143" t="str">
        <f>IFERROR(VLOOKUP($B99,'NAV plus Dist'!$B:$AAA,CP$1,FALSE)/VLOOKUP($B98,NAV!$A:$AAA,CP$1,FALSE)*CP100,"")</f>
        <v/>
      </c>
      <c r="CQ99" s="143" t="str">
        <f>IFERROR(VLOOKUP($B99,'NAV plus Dist'!$B:$AAA,CQ$1,FALSE)/VLOOKUP($B98,NAV!$A:$AAA,CQ$1,FALSE)*CQ100,"")</f>
        <v/>
      </c>
      <c r="CR99" s="143" t="str">
        <f>IFERROR(VLOOKUP($B99,'NAV plus Dist'!$B:$AAA,CR$1,FALSE)/VLOOKUP($B98,NAV!$A:$AAA,CR$1,FALSE)*CR100,"")</f>
        <v/>
      </c>
      <c r="CS99" s="143" t="str">
        <f>IFERROR(VLOOKUP($B99,'NAV plus Dist'!$B:$AAA,CS$1,FALSE)/VLOOKUP($B98,NAV!$A:$AAA,CS$1,FALSE)*CS100,"")</f>
        <v/>
      </c>
      <c r="CT99" s="143" t="str">
        <f>IFERROR(VLOOKUP($B99,'NAV plus Dist'!$B:$AAA,CT$1,FALSE)/VLOOKUP($B98,NAV!$A:$AAA,CT$1,FALSE)*CT100,"")</f>
        <v/>
      </c>
      <c r="CU99" s="143" t="str">
        <f>IFERROR(VLOOKUP($B99,'NAV plus Dist'!$B:$AAA,CU$1,FALSE)/VLOOKUP($B98,NAV!$A:$AAA,CU$1,FALSE)*CU100,"")</f>
        <v/>
      </c>
      <c r="CV99" s="143" t="str">
        <f>IFERROR(VLOOKUP($B99,'NAV plus Dist'!$B:$AAA,CV$1,FALSE)/VLOOKUP($B98,NAV!$A:$AAA,CV$1,FALSE)*CV100,"")</f>
        <v/>
      </c>
      <c r="CW99" s="143" t="str">
        <f>IFERROR(VLOOKUP($B99,'NAV plus Dist'!$B:$AAA,CW$1,FALSE)/VLOOKUP($B98,NAV!$A:$AAA,CW$1,FALSE)*CW100,"")</f>
        <v/>
      </c>
      <c r="CX99" s="143" t="str">
        <f>IFERROR(VLOOKUP($B99,'NAV plus Dist'!$B:$AAA,CX$1,FALSE)/VLOOKUP($B98,NAV!$A:$AAA,CX$1,FALSE)*CX100,"")</f>
        <v/>
      </c>
      <c r="CY99" s="143" t="str">
        <f>IFERROR(VLOOKUP($B99,'NAV plus Dist'!$B:$AAA,CY$1,FALSE)/VLOOKUP($B98,NAV!$A:$AAA,CY$1,FALSE)*CY100,"")</f>
        <v/>
      </c>
      <c r="CZ99" s="143" t="str">
        <f>IFERROR(VLOOKUP($B99,'NAV plus Dist'!$B:$AAA,CZ$1,FALSE)/VLOOKUP($B98,NAV!$A:$AAA,CZ$1,FALSE)*CZ100,"")</f>
        <v/>
      </c>
      <c r="DA99" s="143" t="str">
        <f>IFERROR(VLOOKUP($B99,'NAV plus Dist'!$B:$AAA,DA$1,FALSE)/VLOOKUP($B98,NAV!$A:$AAA,DA$1,FALSE)*DA100,"")</f>
        <v/>
      </c>
      <c r="DB99" s="143" t="str">
        <f>IFERROR(VLOOKUP($B99,'NAV plus Dist'!$B:$AAA,DB$1,FALSE)/VLOOKUP($B98,NAV!$A:$AAA,DB$1,FALSE)*DB100,"")</f>
        <v/>
      </c>
      <c r="DC99" s="143" t="str">
        <f>IFERROR(VLOOKUP($B99,'NAV plus Dist'!$B:$AAA,DC$1,FALSE)/VLOOKUP($B98,NAV!$A:$AAA,DC$1,FALSE)*DC100,"")</f>
        <v/>
      </c>
      <c r="DD99" s="143" t="str">
        <f>IFERROR(VLOOKUP($B99,'NAV plus Dist'!$B:$AAA,DD$1,FALSE)/VLOOKUP($B98,NAV!$A:$AAA,DD$1,FALSE)*DD100,"")</f>
        <v/>
      </c>
      <c r="DE99" s="143" t="str">
        <f>IFERROR(VLOOKUP($B99,'NAV plus Dist'!$B:$AAA,DE$1,FALSE)/VLOOKUP($B98,NAV!$A:$AAA,DE$1,FALSE)*DE100,"")</f>
        <v/>
      </c>
      <c r="DF99" s="143" t="str">
        <f>IFERROR(VLOOKUP($B99,'NAV plus Dist'!$B:$AAA,DF$1,FALSE)/VLOOKUP($B98,NAV!$A:$AAA,DF$1,FALSE)*DF100,"")</f>
        <v/>
      </c>
      <c r="DG99" s="143" t="str">
        <f>IFERROR(VLOOKUP($B99,'NAV plus Dist'!$B:$AAA,DG$1,FALSE)/VLOOKUP($B98,NAV!$A:$AAA,DG$1,FALSE)*DG100,"")</f>
        <v/>
      </c>
      <c r="DH99" s="143" t="str">
        <f>IFERROR(VLOOKUP($B99,'NAV plus Dist'!$B:$AAA,DH$1,FALSE)/VLOOKUP($B98,NAV!$A:$AAA,DH$1,FALSE)*DH100,"")</f>
        <v/>
      </c>
    </row>
    <row r="100" spans="1:112">
      <c r="A100" s="94">
        <f t="shared" si="37"/>
        <v>101</v>
      </c>
      <c r="B100" s="168">
        <f t="shared" si="38"/>
        <v>43008</v>
      </c>
      <c r="C100" s="143">
        <f>IFERROR(VLOOKUP($B100,'NAV plus Dist'!$B:$FD,C$1,FALSE)/VLOOKUP($B99,NAV!$A:$FC,C$1,FALSE)*C101,"")</f>
        <v>3.8022356231796448</v>
      </c>
      <c r="D100" s="143" t="str">
        <f>IFERROR(VLOOKUP($B100,'NAV plus Dist'!$B:$FD,D$1,FALSE)/VLOOKUP($B99,NAV!$A:$FC,D$1,FALSE)*D101,"")</f>
        <v/>
      </c>
      <c r="E100" s="143">
        <f>IFERROR(VLOOKUP($B100,'NAV plus Dist'!$B:$FD,E$1,FALSE)/VLOOKUP($B99,NAV!$A:$FC,E$1,FALSE)*E101,"")</f>
        <v>4.188357961056008</v>
      </c>
      <c r="F100" s="143" t="str">
        <f>IFERROR(VLOOKUP($B100,'NAV plus Dist'!$B:$FD,F$1,FALSE)/VLOOKUP($B99,NAV!$A:$FC,F$1,FALSE)*F101,"")</f>
        <v/>
      </c>
      <c r="G100" s="143" t="str">
        <f>IFERROR(VLOOKUP($B100,'NAV plus Dist'!$B:$FD,G$1,FALSE)/VLOOKUP($B99,NAV!$A:$FC,G$1,FALSE)*G101,"")</f>
        <v/>
      </c>
      <c r="H100" s="143" t="str">
        <f>IFERROR(VLOOKUP($B100,'NAV plus Dist'!$B:$FD,H$1,FALSE)/VLOOKUP($B99,NAV!$A:$FC,H$1,FALSE)*H101,"")</f>
        <v/>
      </c>
      <c r="I100" s="143" t="str">
        <f>IFERROR(VLOOKUP($B100,'NAV plus Dist'!$B:$FD,I$1,FALSE)/VLOOKUP($B99,NAV!$A:$FC,I$1,FALSE)*I101,"")</f>
        <v/>
      </c>
      <c r="J100" s="143" t="str">
        <f>IFERROR(VLOOKUP($B100,'NAV plus Dist'!$B:$FD,J$1,FALSE)/VLOOKUP($B99,NAV!$A:$FC,J$1,FALSE)*J101,"")</f>
        <v/>
      </c>
      <c r="K100" s="143" t="str">
        <f>IFERROR(VLOOKUP($B100,'NAV plus Dist'!$B:$FD,K$1,FALSE)/VLOOKUP($B99,NAV!$A:$FC,K$1,FALSE)*K101,"")</f>
        <v/>
      </c>
      <c r="L100" s="143" t="str">
        <f>IFERROR(VLOOKUP($B100,'NAV plus Dist'!$B:$FD,L$1,FALSE)/VLOOKUP($B99,NAV!$A:$FC,L$1,FALSE)*L101,"")</f>
        <v/>
      </c>
      <c r="M100" s="143" t="str">
        <f>IFERROR(VLOOKUP($B100,'NAV plus Dist'!$B:$FD,M$1,FALSE)/VLOOKUP($B99,NAV!$A:$FC,M$1,FALSE)*M101,"")</f>
        <v/>
      </c>
      <c r="N100" s="143" t="str">
        <f>IFERROR(VLOOKUP($B100,'NAV plus Dist'!$B:$FD,N$1,FALSE)/VLOOKUP($B99,NAV!$A:$FC,N$1,FALSE)*N101,"")</f>
        <v/>
      </c>
      <c r="O100" s="143">
        <f>IFERROR(VLOOKUP($B100,'NAV plus Dist'!$B:$FD,O$1,FALSE)/VLOOKUP($B99,NAV!$A:$FC,O$1,FALSE)*O101,"")</f>
        <v>1.3948490287921806</v>
      </c>
      <c r="P100" s="143">
        <f>IFERROR(VLOOKUP($B100,'NAV plus Dist'!$B:$FD,P$1,FALSE)/VLOOKUP($B99,NAV!$A:$FC,P$1,FALSE)*P101,"")</f>
        <v>1.5292997211289459</v>
      </c>
      <c r="Q100" s="143" t="str">
        <f>IFERROR(VLOOKUP($B100,'NAV plus Dist'!$B:$FD,Q$1,FALSE)/VLOOKUP($B99,NAV!$A:$FC,Q$1,FALSE)*Q101,"")</f>
        <v/>
      </c>
      <c r="R100" s="143" t="str">
        <f>IFERROR(VLOOKUP($B100,'NAV plus Dist'!$B:$FD,R$1,FALSE)/VLOOKUP($B99,NAV!$A:$FC,R$1,FALSE)*R101,"")</f>
        <v/>
      </c>
      <c r="S100" s="143" t="str">
        <f>IFERROR(VLOOKUP($B100,'NAV plus Dist'!$B:$FD,S$1,FALSE)/VLOOKUP($B99,NAV!$A:$FC,S$1,FALSE)*S101,"")</f>
        <v/>
      </c>
      <c r="T100" s="143" t="str">
        <f>IFERROR(VLOOKUP($B100,'NAV plus Dist'!$B:$FD,T$1,FALSE)/VLOOKUP($B99,NAV!$A:$FC,T$1,FALSE)*T101,"")</f>
        <v/>
      </c>
      <c r="U100" s="143" t="str">
        <f>IFERROR(VLOOKUP($B100,'NAV plus Dist'!$B:$FD,U$1,FALSE)/VLOOKUP($B99,NAV!$A:$FC,U$1,FALSE)*U101,"")</f>
        <v/>
      </c>
      <c r="V100" s="143" t="str">
        <f>IFERROR(VLOOKUP($B100,'NAV plus Dist'!$B:$FD,V$1,FALSE)/VLOOKUP($B99,NAV!$A:$FC,V$1,FALSE)*V101,"")</f>
        <v/>
      </c>
      <c r="W100" s="143" t="str">
        <f>IFERROR(VLOOKUP($B100,'NAV plus Dist'!$B:$FD,W$1,FALSE)/VLOOKUP($B99,NAV!$A:$FC,W$1,FALSE)*W101,"")</f>
        <v/>
      </c>
      <c r="X100" s="143" t="str">
        <f>IFERROR(VLOOKUP($B100,'NAV plus Dist'!$B:$FD,X$1,FALSE)/VLOOKUP($B99,NAV!$A:$FC,X$1,FALSE)*X101,"")</f>
        <v/>
      </c>
      <c r="Y100" s="143" t="str">
        <f>IFERROR(VLOOKUP($B100,'NAV plus Dist'!$B:$FD,Y$1,FALSE)/VLOOKUP($B99,NAV!$A:$FC,Y$1,FALSE)*Y101,"")</f>
        <v/>
      </c>
      <c r="Z100" s="143" t="str">
        <f>IFERROR(VLOOKUP($B100,'NAV plus Dist'!$B:$FD,Z$1,FALSE)/VLOOKUP($B99,NAV!$A:$FC,Z$1,FALSE)*Z101,"")</f>
        <v/>
      </c>
      <c r="AA100" s="143">
        <f>IFERROR(VLOOKUP($B100,'NAV plus Dist'!$B:$FD,AA$1,FALSE)/VLOOKUP($B99,NAV!$A:$FC,AA$1,FALSE)*AA101,"")</f>
        <v>2.2172215317230948</v>
      </c>
      <c r="AB100" s="143" t="str">
        <f>IFERROR(VLOOKUP($B100,'NAV plus Dist'!$B:$FD,AB$1,FALSE)/VLOOKUP($B99,NAV!$A:$FC,AB$1,FALSE)*AB101,"")</f>
        <v/>
      </c>
      <c r="AC100" s="143">
        <f>IFERROR(VLOOKUP($B100,'NAV plus Dist'!$B:$FD,AC$1,FALSE)/VLOOKUP($B99,NAV!$A:$FC,AC$1,FALSE)*AC101,"")</f>
        <v>2.4281311686305931</v>
      </c>
      <c r="AD100" s="143" t="str">
        <f>IFERROR(VLOOKUP($B100,'NAV plus Dist'!$B:$FD,AD$1,FALSE)/VLOOKUP($B99,NAV!$A:$FC,AD$1,FALSE)*AD101,"")</f>
        <v/>
      </c>
      <c r="AE100" s="143">
        <f>IFERROR(VLOOKUP($B100,'NAV plus Dist'!$B:$FD,AE$1,FALSE)/VLOOKUP($B99,NAV!$A:$FC,AE$1,FALSE)*AE101,"")</f>
        <v>0.99086158196182228</v>
      </c>
      <c r="AF100" s="143">
        <f>IFERROR(VLOOKUP($B100,'NAV plus Dist'!$B:$FD,AF$1,FALSE)/VLOOKUP($B99,NAV!$A:$FC,AF$1,FALSE)*AF101,"")</f>
        <v>1.8554232261927353</v>
      </c>
      <c r="AG100" s="143" t="str">
        <f>IFERROR(VLOOKUP($B100,'NAV plus Dist'!$B:$FD,AG$1,FALSE)/VLOOKUP($B99,NAV!$A:$FC,AG$1,FALSE)*AG101,"")</f>
        <v/>
      </c>
      <c r="AH100" s="143">
        <f>IFERROR(VLOOKUP($B100,'NAV plus Dist'!$B:$FD,AH$1,FALSE)/VLOOKUP($B99,NAV!$A:$FC,AH$1,FALSE)*AH101,"")</f>
        <v>2.0064997058283116</v>
      </c>
      <c r="AI100" s="143" t="str">
        <f>IFERROR(VLOOKUP($B100,'NAV plus Dist'!$B:$FD,AI$1,FALSE)/VLOOKUP($B99,NAV!$A:$FC,AI$1,FALSE)*AI101,"")</f>
        <v/>
      </c>
      <c r="AJ100" s="143" t="str">
        <f>IFERROR(VLOOKUP($B100,'NAV plus Dist'!$B:$FD,AJ$1,FALSE)/VLOOKUP($B99,NAV!$A:$FC,AJ$1,FALSE)*AJ101,"")</f>
        <v/>
      </c>
      <c r="AK100" s="169" t="str">
        <f>IFERROR(VLOOKUP($B100,'NAV plus Dist'!$B:$FD,AK$1,FALSE)/VLOOKUP($B99,NAV!$A:$FC,AK$1,FALSE)*AK101,"")</f>
        <v/>
      </c>
      <c r="AL100" s="169" t="str">
        <f>IFERROR(VLOOKUP($B100,'NAV plus Dist'!$B:$FD,AL$1,FALSE)/VLOOKUP($B99,NAV!$A:$FC,AL$1,FALSE)*AL101,"")</f>
        <v/>
      </c>
      <c r="AM100" s="143" t="str">
        <f>IFERROR(VLOOKUP($B100,'NAV plus Dist'!$B:$FD,AM$1,FALSE)/VLOOKUP($B99,NAV!$A:$FC,AM$1,FALSE)*AM101,"")</f>
        <v/>
      </c>
      <c r="AN100" s="143" t="str">
        <f>IFERROR(VLOOKUP($B100,'NAV plus Dist'!$B:$FD,AN$1,FALSE)/VLOOKUP($B99,NAV!$A:$FC,AN$1,FALSE)*AN101,"")</f>
        <v/>
      </c>
      <c r="AO100" s="143" t="str">
        <f>IFERROR(VLOOKUP($B100,'NAV plus Dist'!$B:$FD,AO$1,FALSE)/VLOOKUP($B99,NAV!$A:$FC,AO$1,FALSE)*AO101,"")</f>
        <v/>
      </c>
      <c r="AP100" s="170" t="str">
        <f>IFERROR(VLOOKUP($B100,'NAV plus Dist'!$B:$FD,AP$1,FALSE)/VLOOKUP($B99,NAV!$A:$FC,AP$1,FALSE)*AP101,"")</f>
        <v/>
      </c>
      <c r="AQ100" s="143" t="str">
        <f>IFERROR(VLOOKUP($B100,'NAV plus Dist'!$B:$FD,AQ$1,FALSE)/VLOOKUP($B99,NAV!$A:$FC,AQ$1,FALSE)*AQ101,"")</f>
        <v/>
      </c>
      <c r="AR100" s="143" t="str">
        <f>IFERROR(VLOOKUP($B100,'NAV plus Dist'!$B:$FD,AR$1,FALSE)/VLOOKUP($B99,NAV!$A:$FC,AR$1,FALSE)*AR101,"")</f>
        <v/>
      </c>
      <c r="AS100" s="143" t="str">
        <f>IFERROR(VLOOKUP($B100,'NAV plus Dist'!$B:$FD,AS$1,FALSE)/VLOOKUP($B99,NAV!$A:$FC,AS$1,FALSE)*AS101,"")</f>
        <v/>
      </c>
      <c r="AT100" s="143" t="str">
        <f>IFERROR(VLOOKUP($B100,'NAV plus Dist'!$B:$FD,AT$1,FALSE)/VLOOKUP($B99,NAV!$A:$FC,AT$1,FALSE)*AT101,"")</f>
        <v/>
      </c>
      <c r="AU100" s="143" t="str">
        <f>IFERROR(VLOOKUP($B100,'NAV plus Dist'!$B:$FD,AU$1,FALSE)/VLOOKUP($B99,NAV!$A:$FC,AU$1,FALSE)*AU101,"")</f>
        <v/>
      </c>
      <c r="AV100" s="143" t="str">
        <f>IFERROR(VLOOKUP($B100,'NAV plus Dist'!$B:$FD,AV$1,FALSE)/VLOOKUP($B99,NAV!$A:$FC,AV$1,FALSE)*AV101,"")</f>
        <v/>
      </c>
      <c r="AW100" s="143" t="str">
        <f>IFERROR(VLOOKUP($B100,'NAV plus Dist'!$B:$FD,AW$1,FALSE)/VLOOKUP($B99,NAV!$A:$FC,AW$1,FALSE)*AW101,"")</f>
        <v/>
      </c>
      <c r="AX100" s="143" t="str">
        <f>IFERROR(VLOOKUP($B100,'NAV plus Dist'!$B:$FD,AX$1,FALSE)/VLOOKUP($B99,NAV!$A:$FC,AX$1,FALSE)*AX101,"")</f>
        <v/>
      </c>
      <c r="AY100" s="143" t="str">
        <f>IFERROR(VLOOKUP($B100,'NAV plus Dist'!$B:$FD,AY$1,FALSE)/VLOOKUP($B99,NAV!$A:$FC,AY$1,FALSE)*AY101,"")</f>
        <v/>
      </c>
      <c r="AZ100" s="143" t="str">
        <f>IFERROR(VLOOKUP($B100,'NAV plus Dist'!$B:$FD,AZ$1,FALSE)/VLOOKUP($B99,NAV!$A:$FC,AZ$1,FALSE)*AZ101,"")</f>
        <v/>
      </c>
      <c r="BA100" s="143" t="str">
        <f>IFERROR(VLOOKUP($B100,'NAV plus Dist'!$B:$FD,BA$1,FALSE)/VLOOKUP($B99,NAV!$A:$FC,BA$1,FALSE)*BA101,"")</f>
        <v/>
      </c>
      <c r="BB100" s="143" t="str">
        <f>IFERROR(VLOOKUP($B100,'NAV plus Dist'!$B:$FD,BB$1,FALSE)/VLOOKUP($B99,NAV!$A:$FC,BB$1,FALSE)*BB101,"")</f>
        <v/>
      </c>
      <c r="BC100" s="143" t="str">
        <f>IFERROR(VLOOKUP($B100,'NAV plus Dist'!$B:$FD,BC$1,FALSE)/VLOOKUP($B99,NAV!$A:$FC,BC$1,FALSE)*BC101,"")</f>
        <v/>
      </c>
      <c r="BD100" s="143" t="str">
        <f>IFERROR(VLOOKUP($B100,'NAV plus Dist'!$B:$FD,BD$1,FALSE)/VLOOKUP($B99,NAV!$A:$FC,BD$1,FALSE)*BD101,"")</f>
        <v/>
      </c>
      <c r="BE100" s="143" t="str">
        <f>IFERROR(VLOOKUP($B100,'NAV plus Dist'!$B:$FD,BE$1,FALSE)/VLOOKUP($B99,NAV!$A:$FC,BE$1,FALSE)*BE101,"")</f>
        <v/>
      </c>
      <c r="BF100" s="143" t="str">
        <f>IFERROR(VLOOKUP($B100,'NAV plus Dist'!$B:$FD,BF$1,FALSE)/VLOOKUP($B99,NAV!$A:$FC,BF$1,FALSE)*BF101,"")</f>
        <v/>
      </c>
      <c r="BG100" s="143" t="str">
        <f>IFERROR(VLOOKUP($B100,'NAV plus Dist'!$B:$FD,BG$1,FALSE)/VLOOKUP($B99,NAV!$A:$FC,BG$1,FALSE)*BG101,"")</f>
        <v/>
      </c>
      <c r="BH100" s="143" t="str">
        <f>IFERROR(VLOOKUP($B100,'NAV plus Dist'!$B:$FD,BH$1,FALSE)/VLOOKUP($B99,NAV!$A:$FC,BH$1,FALSE)*BH101,"")</f>
        <v/>
      </c>
      <c r="BI100" s="143" t="str">
        <f>IFERROR(VLOOKUP($B100,'NAV plus Dist'!$B:$FD,BI$1,FALSE)/VLOOKUP($B99,NAV!$A:$FC,BI$1,FALSE)*BI101,"")</f>
        <v/>
      </c>
      <c r="BJ100" s="143" t="str">
        <f>IFERROR(VLOOKUP($B100,'NAV plus Dist'!$B:$FD,BJ$1,FALSE)/VLOOKUP($B99,NAV!$A:$FC,BJ$1,FALSE)*BJ101,"")</f>
        <v/>
      </c>
      <c r="BK100" s="143" t="str">
        <f>IFERROR(VLOOKUP($B100,'NAV plus Dist'!$B:$FD,BK$1,FALSE)/VLOOKUP($B99,NAV!$A:$FC,BK$1,FALSE)*BK101,"")</f>
        <v/>
      </c>
      <c r="BL100" s="143" t="str">
        <f>IFERROR(VLOOKUP($B100,'NAV plus Dist'!$B:$FD,BL$1,FALSE)/VLOOKUP($B99,NAV!$A:$FC,BL$1,FALSE)*BL101,"")</f>
        <v/>
      </c>
      <c r="BM100" s="143" t="str">
        <f>IFERROR(VLOOKUP($B100,'NAV plus Dist'!$B:$FD,BM$1,FALSE)/VLOOKUP($B99,NAV!$A:$FC,BM$1,FALSE)*BM101,"")</f>
        <v/>
      </c>
      <c r="BN100" s="143" t="str">
        <f>IFERROR(VLOOKUP($B100,'NAV plus Dist'!$B:$FD,BN$1,FALSE)/VLOOKUP($B99,NAV!$A:$FC,BN$1,FALSE)*BN101,"")</f>
        <v/>
      </c>
      <c r="BO100" s="143" t="str">
        <f>IFERROR(VLOOKUP($B100,'NAV plus Dist'!$B:$FD,BO$1,FALSE)/VLOOKUP($B99,NAV!$A:$FC,BO$1,FALSE)*BO101,"")</f>
        <v/>
      </c>
      <c r="BP100" s="143" t="str">
        <f>IFERROR(VLOOKUP($B100,'NAV plus Dist'!$B:$FD,BP$1,FALSE)/VLOOKUP($B99,NAV!$A:$FC,BP$1,FALSE)*BP101,"")</f>
        <v/>
      </c>
      <c r="BQ100" s="143" t="str">
        <f>IFERROR(VLOOKUP($B100,'NAV plus Dist'!$B:$FD,BQ$1,FALSE)/VLOOKUP($B99,NAV!$A:$FC,BQ$1,FALSE)*BQ101,"")</f>
        <v/>
      </c>
      <c r="BR100" s="143" t="str">
        <f>IFERROR(VLOOKUP($B100,'NAV plus Dist'!$B:$FD,BR$1,FALSE)/VLOOKUP($B99,NAV!$A:$FC,BR$1,FALSE)*BR101,"")</f>
        <v/>
      </c>
      <c r="BS100" s="143" t="str">
        <f>IFERROR(VLOOKUP($B100,'NAV plus Dist'!$B:$FD,BS$1,FALSE)/VLOOKUP($B99,NAV!$A:$FC,BS$1,FALSE)*BS101,"")</f>
        <v/>
      </c>
      <c r="BT100" s="143" t="str">
        <f>IFERROR(VLOOKUP($B100,'NAV plus Dist'!$B:$FD,BT$1,FALSE)/VLOOKUP($B99,NAV!$A:$FC,BT$1,FALSE)*BT101,"")</f>
        <v/>
      </c>
      <c r="BU100" s="143" t="str">
        <f>IFERROR(VLOOKUP($B100,'NAV plus Dist'!$B:$FD,BU$1,FALSE)/VLOOKUP($B99,NAV!$A:$FC,BU$1,FALSE)*BU101,"")</f>
        <v/>
      </c>
      <c r="BV100" s="143" t="str">
        <f>IFERROR(VLOOKUP($B100,'NAV plus Dist'!$B:$FD,BV$1,FALSE)/VLOOKUP($B99,NAV!$A:$FC,BV$1,FALSE)*BV101,"")</f>
        <v/>
      </c>
      <c r="BW100" s="143" t="str">
        <f>IFERROR(VLOOKUP($B100,'NAV plus Dist'!$B:$FD,BW$1,FALSE)/VLOOKUP($B99,NAV!$A:$FC,BW$1,FALSE)*BW101,"")</f>
        <v/>
      </c>
      <c r="BX100" s="143" t="str">
        <f>IFERROR(VLOOKUP($B100,'NAV plus Dist'!$B:$FD,BX$1,FALSE)/VLOOKUP($B99,NAV!$A:$FC,BX$1,FALSE)*BX101,"")</f>
        <v/>
      </c>
      <c r="BY100" s="143" t="str">
        <f>IFERROR(VLOOKUP($B100,'NAV plus Dist'!$B:$FD,BY$1,FALSE)/VLOOKUP($B99,NAV!$A:$FC,BY$1,FALSE)*BY101,"")</f>
        <v/>
      </c>
      <c r="BZ100" s="143" t="str">
        <f>IFERROR(VLOOKUP($B100,'NAV plus Dist'!$B:$FD,BZ$1,FALSE)/VLOOKUP($B99,NAV!$A:$FC,BZ$1,FALSE)*BZ101,"")</f>
        <v/>
      </c>
      <c r="CA100" s="143" t="str">
        <f>IFERROR(VLOOKUP($B100,'NAV plus Dist'!$B:$FD,CA$1,FALSE)/VLOOKUP($B99,NAV!$A:$FC,CA$1,FALSE)*CA101,"")</f>
        <v/>
      </c>
      <c r="CB100" s="143" t="str">
        <f>IFERROR(VLOOKUP($B100,'NAV plus Dist'!$B:$FD,CB$1,FALSE)/VLOOKUP($B99,NAV!$A:$FC,CB$1,FALSE)*CB101,"")</f>
        <v/>
      </c>
      <c r="CC100" s="143" t="str">
        <f>IFERROR(VLOOKUP($B100,'NAV plus Dist'!$B:$FD,CC$1,FALSE)/VLOOKUP($B99,NAV!$A:$FC,CC$1,FALSE)*CC101,"")</f>
        <v/>
      </c>
      <c r="CD100" s="143" t="str">
        <f>IFERROR(VLOOKUP($B100,'NAV plus Dist'!$B:$FD,CD$1,FALSE)/VLOOKUP($B99,NAV!$A:$FC,CD$1,FALSE)*CD101,"")</f>
        <v/>
      </c>
      <c r="CE100" s="143" t="str">
        <f>IFERROR(VLOOKUP($B100,'NAV plus Dist'!$B:$FD,CE$1,FALSE)/VLOOKUP($B99,NAV!$A:$FC,CE$1,FALSE)*CE101,"")</f>
        <v/>
      </c>
      <c r="CF100" s="143" t="str">
        <f>IFERROR(VLOOKUP($B100,'NAV plus Dist'!$B:$FD,CF$1,FALSE)/VLOOKUP($B99,NAV!$A:$FC,CF$1,FALSE)*CF101,"")</f>
        <v/>
      </c>
      <c r="CG100" s="143" t="str">
        <f>IFERROR(VLOOKUP($B100,'NAV plus Dist'!$B:$FD,CG$1,FALSE)/VLOOKUP($B99,NAV!$A:$FC,CG$1,FALSE)*CG101,"")</f>
        <v/>
      </c>
      <c r="CH100" s="143" t="str">
        <f>IFERROR(VLOOKUP($B100,'NAV plus Dist'!$B:$FD,CH$1,FALSE)/VLOOKUP($B99,NAV!$A:$FC,CH$1,FALSE)*CH101,"")</f>
        <v/>
      </c>
      <c r="CI100" s="143" t="str">
        <f>IFERROR(VLOOKUP($B100,'NAV plus Dist'!$B:$FD,CI$1,FALSE)/VLOOKUP($B99,NAV!$A:$FC,CI$1,FALSE)*CI101,"")</f>
        <v/>
      </c>
      <c r="CJ100" s="143" t="str">
        <f>IFERROR(VLOOKUP($B100,'NAV plus Dist'!$B:$FD,CJ$1,FALSE)/VLOOKUP($B99,NAV!$A:$FC,CJ$1,FALSE)*CJ101,"")</f>
        <v/>
      </c>
      <c r="CK100" s="143" t="str">
        <f>IFERROR(VLOOKUP($B100,'NAV plus Dist'!$B:$AAA,CK$1,FALSE)/VLOOKUP($B99,NAV!$A:$AAA,CK$1,FALSE)*CK101,"")</f>
        <v/>
      </c>
      <c r="CL100" s="143" t="str">
        <f>IFERROR(VLOOKUP($B100,'NAV plus Dist'!$B:$AAA,CL$1,FALSE)/VLOOKUP($B99,NAV!$A:$AAA,CL$1,FALSE)*CL101,"")</f>
        <v/>
      </c>
      <c r="CM100" s="143" t="str">
        <f>IFERROR(VLOOKUP($B100,'NAV plus Dist'!$B:$AAA,CM$1,FALSE)/VLOOKUP($B99,NAV!$A:$AAA,CM$1,FALSE)*CM101,"")</f>
        <v/>
      </c>
      <c r="CN100" s="143" t="str">
        <f>IFERROR(VLOOKUP($B100,'NAV plus Dist'!$B:$AAA,CN$1,FALSE)/VLOOKUP($B99,NAV!$A:$AAA,CN$1,FALSE)*CN101,"")</f>
        <v/>
      </c>
      <c r="CO100" s="143" t="str">
        <f>IFERROR(VLOOKUP($B100,'NAV plus Dist'!$B:$AAA,CO$1,FALSE)/VLOOKUP($B99,NAV!$A:$AAA,CO$1,FALSE)*CO101,"")</f>
        <v/>
      </c>
      <c r="CP100" s="143" t="str">
        <f>IFERROR(VLOOKUP($B100,'NAV plus Dist'!$B:$AAA,CP$1,FALSE)/VLOOKUP($B99,NAV!$A:$AAA,CP$1,FALSE)*CP101,"")</f>
        <v/>
      </c>
      <c r="CQ100" s="143" t="str">
        <f>IFERROR(VLOOKUP($B100,'NAV plus Dist'!$B:$AAA,CQ$1,FALSE)/VLOOKUP($B99,NAV!$A:$AAA,CQ$1,FALSE)*CQ101,"")</f>
        <v/>
      </c>
      <c r="CR100" s="143" t="str">
        <f>IFERROR(VLOOKUP($B100,'NAV plus Dist'!$B:$AAA,CR$1,FALSE)/VLOOKUP($B99,NAV!$A:$AAA,CR$1,FALSE)*CR101,"")</f>
        <v/>
      </c>
      <c r="CS100" s="143" t="str">
        <f>IFERROR(VLOOKUP($B100,'NAV plus Dist'!$B:$AAA,CS$1,FALSE)/VLOOKUP($B99,NAV!$A:$AAA,CS$1,FALSE)*CS101,"")</f>
        <v/>
      </c>
      <c r="CT100" s="143" t="str">
        <f>IFERROR(VLOOKUP($B100,'NAV plus Dist'!$B:$AAA,CT$1,FALSE)/VLOOKUP($B99,NAV!$A:$AAA,CT$1,FALSE)*CT101,"")</f>
        <v/>
      </c>
      <c r="CU100" s="143" t="str">
        <f>IFERROR(VLOOKUP($B100,'NAV plus Dist'!$B:$AAA,CU$1,FALSE)/VLOOKUP($B99,NAV!$A:$AAA,CU$1,FALSE)*CU101,"")</f>
        <v/>
      </c>
      <c r="CV100" s="143" t="str">
        <f>IFERROR(VLOOKUP($B100,'NAV plus Dist'!$B:$AAA,CV$1,FALSE)/VLOOKUP($B99,NAV!$A:$AAA,CV$1,FALSE)*CV101,"")</f>
        <v/>
      </c>
      <c r="CW100" s="143" t="str">
        <f>IFERROR(VLOOKUP($B100,'NAV plus Dist'!$B:$AAA,CW$1,FALSE)/VLOOKUP($B99,NAV!$A:$AAA,CW$1,FALSE)*CW101,"")</f>
        <v/>
      </c>
      <c r="CX100" s="143" t="str">
        <f>IFERROR(VLOOKUP($B100,'NAV plus Dist'!$B:$AAA,CX$1,FALSE)/VLOOKUP($B99,NAV!$A:$AAA,CX$1,FALSE)*CX101,"")</f>
        <v/>
      </c>
      <c r="CY100" s="143" t="str">
        <f>IFERROR(VLOOKUP($B100,'NAV plus Dist'!$B:$AAA,CY$1,FALSE)/VLOOKUP($B99,NAV!$A:$AAA,CY$1,FALSE)*CY101,"")</f>
        <v/>
      </c>
      <c r="CZ100" s="143" t="str">
        <f>IFERROR(VLOOKUP($B100,'NAV plus Dist'!$B:$AAA,CZ$1,FALSE)/VLOOKUP($B99,NAV!$A:$AAA,CZ$1,FALSE)*CZ101,"")</f>
        <v/>
      </c>
      <c r="DA100" s="143" t="str">
        <f>IFERROR(VLOOKUP($B100,'NAV plus Dist'!$B:$AAA,DA$1,FALSE)/VLOOKUP($B99,NAV!$A:$AAA,DA$1,FALSE)*DA101,"")</f>
        <v/>
      </c>
      <c r="DB100" s="143" t="str">
        <f>IFERROR(VLOOKUP($B100,'NAV plus Dist'!$B:$AAA,DB$1,FALSE)/VLOOKUP($B99,NAV!$A:$AAA,DB$1,FALSE)*DB101,"")</f>
        <v/>
      </c>
      <c r="DC100" s="143" t="str">
        <f>IFERROR(VLOOKUP($B100,'NAV plus Dist'!$B:$AAA,DC$1,FALSE)/VLOOKUP($B99,NAV!$A:$AAA,DC$1,FALSE)*DC101,"")</f>
        <v/>
      </c>
      <c r="DD100" s="143" t="str">
        <f>IFERROR(VLOOKUP($B100,'NAV plus Dist'!$B:$AAA,DD$1,FALSE)/VLOOKUP($B99,NAV!$A:$AAA,DD$1,FALSE)*DD101,"")</f>
        <v/>
      </c>
      <c r="DE100" s="143" t="str">
        <f>IFERROR(VLOOKUP($B100,'NAV plus Dist'!$B:$AAA,DE$1,FALSE)/VLOOKUP($B99,NAV!$A:$AAA,DE$1,FALSE)*DE101,"")</f>
        <v/>
      </c>
      <c r="DF100" s="143" t="str">
        <f>IFERROR(VLOOKUP($B100,'NAV plus Dist'!$B:$AAA,DF$1,FALSE)/VLOOKUP($B99,NAV!$A:$AAA,DF$1,FALSE)*DF101,"")</f>
        <v/>
      </c>
      <c r="DG100" s="143" t="str">
        <f>IFERROR(VLOOKUP($B100,'NAV plus Dist'!$B:$AAA,DG$1,FALSE)/VLOOKUP($B99,NAV!$A:$AAA,DG$1,FALSE)*DG101,"")</f>
        <v/>
      </c>
      <c r="DH100" s="143" t="str">
        <f>IFERROR(VLOOKUP($B100,'NAV plus Dist'!$B:$AAA,DH$1,FALSE)/VLOOKUP($B99,NAV!$A:$AAA,DH$1,FALSE)*DH101,"")</f>
        <v/>
      </c>
    </row>
    <row r="101" spans="1:112">
      <c r="A101" s="94">
        <f t="shared" si="37"/>
        <v>100</v>
      </c>
      <c r="B101" s="168">
        <f t="shared" si="38"/>
        <v>43039</v>
      </c>
      <c r="C101" s="143">
        <f>IFERROR(VLOOKUP($B101,'NAV plus Dist'!$B:$FD,C$1,FALSE)/VLOOKUP($B100,NAV!$A:$FC,C$1,FALSE)*C102,"")</f>
        <v>3.7472401561398945</v>
      </c>
      <c r="D101" s="143" t="str">
        <f>IFERROR(VLOOKUP($B101,'NAV plus Dist'!$B:$FD,D$1,FALSE)/VLOOKUP($B100,NAV!$A:$FC,D$1,FALSE)*D102,"")</f>
        <v/>
      </c>
      <c r="E101" s="143">
        <f>IFERROR(VLOOKUP($B101,'NAV plus Dist'!$B:$FD,E$1,FALSE)/VLOOKUP($B100,NAV!$A:$FC,E$1,FALSE)*E102,"")</f>
        <v>4.126110319217319</v>
      </c>
      <c r="F101" s="143" t="str">
        <f>IFERROR(VLOOKUP($B101,'NAV plus Dist'!$B:$FD,F$1,FALSE)/VLOOKUP($B100,NAV!$A:$FC,F$1,FALSE)*F102,"")</f>
        <v/>
      </c>
      <c r="G101" s="143" t="str">
        <f>IFERROR(VLOOKUP($B101,'NAV plus Dist'!$B:$FD,G$1,FALSE)/VLOOKUP($B100,NAV!$A:$FC,G$1,FALSE)*G102,"")</f>
        <v/>
      </c>
      <c r="H101" s="143" t="str">
        <f>IFERROR(VLOOKUP($B101,'NAV plus Dist'!$B:$FD,H$1,FALSE)/VLOOKUP($B100,NAV!$A:$FC,H$1,FALSE)*H102,"")</f>
        <v/>
      </c>
      <c r="I101" s="143" t="str">
        <f>IFERROR(VLOOKUP($B101,'NAV plus Dist'!$B:$FD,I$1,FALSE)/VLOOKUP($B100,NAV!$A:$FC,I$1,FALSE)*I102,"")</f>
        <v/>
      </c>
      <c r="J101" s="143" t="str">
        <f>IFERROR(VLOOKUP($B101,'NAV plus Dist'!$B:$FD,J$1,FALSE)/VLOOKUP($B100,NAV!$A:$FC,J$1,FALSE)*J102,"")</f>
        <v/>
      </c>
      <c r="K101" s="143" t="str">
        <f>IFERROR(VLOOKUP($B101,'NAV plus Dist'!$B:$FD,K$1,FALSE)/VLOOKUP($B100,NAV!$A:$FC,K$1,FALSE)*K102,"")</f>
        <v/>
      </c>
      <c r="L101" s="143" t="str">
        <f>IFERROR(VLOOKUP($B101,'NAV plus Dist'!$B:$FD,L$1,FALSE)/VLOOKUP($B100,NAV!$A:$FC,L$1,FALSE)*L102,"")</f>
        <v/>
      </c>
      <c r="M101" s="143" t="str">
        <f>IFERROR(VLOOKUP($B101,'NAV plus Dist'!$B:$FD,M$1,FALSE)/VLOOKUP($B100,NAV!$A:$FC,M$1,FALSE)*M102,"")</f>
        <v/>
      </c>
      <c r="N101" s="143" t="str">
        <f>IFERROR(VLOOKUP($B101,'NAV plus Dist'!$B:$FD,N$1,FALSE)/VLOOKUP($B100,NAV!$A:$FC,N$1,FALSE)*N102,"")</f>
        <v/>
      </c>
      <c r="O101" s="143">
        <f>IFERROR(VLOOKUP($B101,'NAV plus Dist'!$B:$FD,O$1,FALSE)/VLOOKUP($B100,NAV!$A:$FC,O$1,FALSE)*O102,"")</f>
        <v>1.2924212622070175</v>
      </c>
      <c r="P101" s="143">
        <f>IFERROR(VLOOKUP($B101,'NAV plus Dist'!$B:$FD,P$1,FALSE)/VLOOKUP($B100,NAV!$A:$FC,P$1,FALSE)*P102,"")</f>
        <v>1.4159127447859277</v>
      </c>
      <c r="Q101" s="143" t="str">
        <f>IFERROR(VLOOKUP($B101,'NAV plus Dist'!$B:$FD,Q$1,FALSE)/VLOOKUP($B100,NAV!$A:$FC,Q$1,FALSE)*Q102,"")</f>
        <v/>
      </c>
      <c r="R101" s="143" t="str">
        <f>IFERROR(VLOOKUP($B101,'NAV plus Dist'!$B:$FD,R$1,FALSE)/VLOOKUP($B100,NAV!$A:$FC,R$1,FALSE)*R102,"")</f>
        <v/>
      </c>
      <c r="S101" s="143" t="str">
        <f>IFERROR(VLOOKUP($B101,'NAV plus Dist'!$B:$FD,S$1,FALSE)/VLOOKUP($B100,NAV!$A:$FC,S$1,FALSE)*S102,"")</f>
        <v/>
      </c>
      <c r="T101" s="143" t="str">
        <f>IFERROR(VLOOKUP($B101,'NAV plus Dist'!$B:$FD,T$1,FALSE)/VLOOKUP($B100,NAV!$A:$FC,T$1,FALSE)*T102,"")</f>
        <v/>
      </c>
      <c r="U101" s="143" t="str">
        <f>IFERROR(VLOOKUP($B101,'NAV plus Dist'!$B:$FD,U$1,FALSE)/VLOOKUP($B100,NAV!$A:$FC,U$1,FALSE)*U102,"")</f>
        <v/>
      </c>
      <c r="V101" s="143" t="str">
        <f>IFERROR(VLOOKUP($B101,'NAV plus Dist'!$B:$FD,V$1,FALSE)/VLOOKUP($B100,NAV!$A:$FC,V$1,FALSE)*V102,"")</f>
        <v/>
      </c>
      <c r="W101" s="143" t="str">
        <f>IFERROR(VLOOKUP($B101,'NAV plus Dist'!$B:$FD,W$1,FALSE)/VLOOKUP($B100,NAV!$A:$FC,W$1,FALSE)*W102,"")</f>
        <v/>
      </c>
      <c r="X101" s="143" t="str">
        <f>IFERROR(VLOOKUP($B101,'NAV plus Dist'!$B:$FD,X$1,FALSE)/VLOOKUP($B100,NAV!$A:$FC,X$1,FALSE)*X102,"")</f>
        <v/>
      </c>
      <c r="Y101" s="143" t="str">
        <f>IFERROR(VLOOKUP($B101,'NAV plus Dist'!$B:$FD,Y$1,FALSE)/VLOOKUP($B100,NAV!$A:$FC,Y$1,FALSE)*Y102,"")</f>
        <v/>
      </c>
      <c r="Z101" s="143" t="str">
        <f>IFERROR(VLOOKUP($B101,'NAV plus Dist'!$B:$FD,Z$1,FALSE)/VLOOKUP($B100,NAV!$A:$FC,Z$1,FALSE)*Z102,"")</f>
        <v/>
      </c>
      <c r="AA101" s="143">
        <f>IFERROR(VLOOKUP($B101,'NAV plus Dist'!$B:$FD,AA$1,FALSE)/VLOOKUP($B100,NAV!$A:$FC,AA$1,FALSE)*AA102,"")</f>
        <v>2.1898496585695155</v>
      </c>
      <c r="AB101" s="143" t="str">
        <f>IFERROR(VLOOKUP($B101,'NAV plus Dist'!$B:$FD,AB$1,FALSE)/VLOOKUP($B100,NAV!$A:$FC,AB$1,FALSE)*AB102,"")</f>
        <v/>
      </c>
      <c r="AC101" s="143">
        <f>IFERROR(VLOOKUP($B101,'NAV plus Dist'!$B:$FD,AC$1,FALSE)/VLOOKUP($B100,NAV!$A:$FC,AC$1,FALSE)*AC102,"")</f>
        <v>2.3932543174377332</v>
      </c>
      <c r="AD101" s="143" t="str">
        <f>IFERROR(VLOOKUP($B101,'NAV plus Dist'!$B:$FD,AD$1,FALSE)/VLOOKUP($B100,NAV!$A:$FC,AD$1,FALSE)*AD102,"")</f>
        <v/>
      </c>
      <c r="AE101" s="143">
        <f>IFERROR(VLOOKUP($B101,'NAV plus Dist'!$B:$FD,AE$1,FALSE)/VLOOKUP($B100,NAV!$A:$FC,AE$1,FALSE)*AE102,"")</f>
        <v>1.0039380136524674</v>
      </c>
      <c r="AF101" s="143">
        <f>IFERROR(VLOOKUP($B101,'NAV plus Dist'!$B:$FD,AF$1,FALSE)/VLOOKUP($B100,NAV!$A:$FC,AF$1,FALSE)*AF102,"")</f>
        <v>1.8420038753550245</v>
      </c>
      <c r="AG101" s="143" t="str">
        <f>IFERROR(VLOOKUP($B101,'NAV plus Dist'!$B:$FD,AG$1,FALSE)/VLOOKUP($B100,NAV!$A:$FC,AG$1,FALSE)*AG102,"")</f>
        <v/>
      </c>
      <c r="AH101" s="143">
        <f>IFERROR(VLOOKUP($B101,'NAV plus Dist'!$B:$FD,AH$1,FALSE)/VLOOKUP($B100,NAV!$A:$FC,AH$1,FALSE)*AH102,"")</f>
        <v>1.9891832076062677</v>
      </c>
      <c r="AI101" s="143" t="str">
        <f>IFERROR(VLOOKUP($B101,'NAV plus Dist'!$B:$FD,AI$1,FALSE)/VLOOKUP($B100,NAV!$A:$FC,AI$1,FALSE)*AI102,"")</f>
        <v/>
      </c>
      <c r="AJ101" s="143" t="str">
        <f>IFERROR(VLOOKUP($B101,'NAV plus Dist'!$B:$FD,AJ$1,FALSE)/VLOOKUP($B100,NAV!$A:$FC,AJ$1,FALSE)*AJ102,"")</f>
        <v/>
      </c>
      <c r="AK101" s="169" t="str">
        <f>IFERROR(VLOOKUP($B101,'NAV plus Dist'!$B:$FD,AK$1,FALSE)/VLOOKUP($B100,NAV!$A:$FC,AK$1,FALSE)*AK102,"")</f>
        <v/>
      </c>
      <c r="AL101" s="169" t="str">
        <f>IFERROR(VLOOKUP($B101,'NAV plus Dist'!$B:$FD,AL$1,FALSE)/VLOOKUP($B100,NAV!$A:$FC,AL$1,FALSE)*AL102,"")</f>
        <v/>
      </c>
      <c r="AM101" s="143" t="str">
        <f>IFERROR(VLOOKUP($B101,'NAV plus Dist'!$B:$FD,AM$1,FALSE)/VLOOKUP($B100,NAV!$A:$FC,AM$1,FALSE)*AM102,"")</f>
        <v/>
      </c>
      <c r="AN101" s="143" t="str">
        <f>IFERROR(VLOOKUP($B101,'NAV plus Dist'!$B:$FD,AN$1,FALSE)/VLOOKUP($B100,NAV!$A:$FC,AN$1,FALSE)*AN102,"")</f>
        <v/>
      </c>
      <c r="AO101" s="143" t="str">
        <f>IFERROR(VLOOKUP($B101,'NAV plus Dist'!$B:$FD,AO$1,FALSE)/VLOOKUP($B100,NAV!$A:$FC,AO$1,FALSE)*AO102,"")</f>
        <v/>
      </c>
      <c r="AP101" s="170" t="str">
        <f>IFERROR(VLOOKUP($B101,'NAV plus Dist'!$B:$FD,AP$1,FALSE)/VLOOKUP($B100,NAV!$A:$FC,AP$1,FALSE)*AP102,"")</f>
        <v/>
      </c>
      <c r="AQ101" s="143" t="str">
        <f>IFERROR(VLOOKUP($B101,'NAV plus Dist'!$B:$FD,AQ$1,FALSE)/VLOOKUP($B100,NAV!$A:$FC,AQ$1,FALSE)*AQ102,"")</f>
        <v/>
      </c>
      <c r="AR101" s="143" t="str">
        <f>IFERROR(VLOOKUP($B101,'NAV plus Dist'!$B:$FD,AR$1,FALSE)/VLOOKUP($B100,NAV!$A:$FC,AR$1,FALSE)*AR102,"")</f>
        <v/>
      </c>
      <c r="AS101" s="143" t="str">
        <f>IFERROR(VLOOKUP($B101,'NAV plus Dist'!$B:$FD,AS$1,FALSE)/VLOOKUP($B100,NAV!$A:$FC,AS$1,FALSE)*AS102,"")</f>
        <v/>
      </c>
      <c r="AT101" s="143" t="str">
        <f>IFERROR(VLOOKUP($B101,'NAV plus Dist'!$B:$FD,AT$1,FALSE)/VLOOKUP($B100,NAV!$A:$FC,AT$1,FALSE)*AT102,"")</f>
        <v/>
      </c>
      <c r="AU101" s="143" t="str">
        <f>IFERROR(VLOOKUP($B101,'NAV plus Dist'!$B:$FD,AU$1,FALSE)/VLOOKUP($B100,NAV!$A:$FC,AU$1,FALSE)*AU102,"")</f>
        <v/>
      </c>
      <c r="AV101" s="143" t="str">
        <f>IFERROR(VLOOKUP($B101,'NAV plus Dist'!$B:$FD,AV$1,FALSE)/VLOOKUP($B100,NAV!$A:$FC,AV$1,FALSE)*AV102,"")</f>
        <v/>
      </c>
      <c r="AW101" s="143" t="str">
        <f>IFERROR(VLOOKUP($B101,'NAV plus Dist'!$B:$FD,AW$1,FALSE)/VLOOKUP($B100,NAV!$A:$FC,AW$1,FALSE)*AW102,"")</f>
        <v/>
      </c>
      <c r="AX101" s="143" t="str">
        <f>IFERROR(VLOOKUP($B101,'NAV plus Dist'!$B:$FD,AX$1,FALSE)/VLOOKUP($B100,NAV!$A:$FC,AX$1,FALSE)*AX102,"")</f>
        <v/>
      </c>
      <c r="AY101" s="143" t="str">
        <f>IFERROR(VLOOKUP($B101,'NAV plus Dist'!$B:$FD,AY$1,FALSE)/VLOOKUP($B100,NAV!$A:$FC,AY$1,FALSE)*AY102,"")</f>
        <v/>
      </c>
      <c r="AZ101" s="143" t="str">
        <f>IFERROR(VLOOKUP($B101,'NAV plus Dist'!$B:$FD,AZ$1,FALSE)/VLOOKUP($B100,NAV!$A:$FC,AZ$1,FALSE)*AZ102,"")</f>
        <v/>
      </c>
      <c r="BA101" s="143" t="str">
        <f>IFERROR(VLOOKUP($B101,'NAV plus Dist'!$B:$FD,BA$1,FALSE)/VLOOKUP($B100,NAV!$A:$FC,BA$1,FALSE)*BA102,"")</f>
        <v/>
      </c>
      <c r="BB101" s="143" t="str">
        <f>IFERROR(VLOOKUP($B101,'NAV plus Dist'!$B:$FD,BB$1,FALSE)/VLOOKUP($B100,NAV!$A:$FC,BB$1,FALSE)*BB102,"")</f>
        <v/>
      </c>
      <c r="BC101" s="143" t="str">
        <f>IFERROR(VLOOKUP($B101,'NAV plus Dist'!$B:$FD,BC$1,FALSE)/VLOOKUP($B100,NAV!$A:$FC,BC$1,FALSE)*BC102,"")</f>
        <v/>
      </c>
      <c r="BD101" s="143" t="str">
        <f>IFERROR(VLOOKUP($B101,'NAV plus Dist'!$B:$FD,BD$1,FALSE)/VLOOKUP($B100,NAV!$A:$FC,BD$1,FALSE)*BD102,"")</f>
        <v/>
      </c>
      <c r="BE101" s="143" t="str">
        <f>IFERROR(VLOOKUP($B101,'NAV plus Dist'!$B:$FD,BE$1,FALSE)/VLOOKUP($B100,NAV!$A:$FC,BE$1,FALSE)*BE102,"")</f>
        <v/>
      </c>
      <c r="BF101" s="143" t="str">
        <f>IFERROR(VLOOKUP($B101,'NAV plus Dist'!$B:$FD,BF$1,FALSE)/VLOOKUP($B100,NAV!$A:$FC,BF$1,FALSE)*BF102,"")</f>
        <v/>
      </c>
      <c r="BG101" s="143" t="str">
        <f>IFERROR(VLOOKUP($B101,'NAV plus Dist'!$B:$FD,BG$1,FALSE)/VLOOKUP($B100,NAV!$A:$FC,BG$1,FALSE)*BG102,"")</f>
        <v/>
      </c>
      <c r="BH101" s="143" t="str">
        <f>IFERROR(VLOOKUP($B101,'NAV plus Dist'!$B:$FD,BH$1,FALSE)/VLOOKUP($B100,NAV!$A:$FC,BH$1,FALSE)*BH102,"")</f>
        <v/>
      </c>
      <c r="BI101" s="143" t="str">
        <f>IFERROR(VLOOKUP($B101,'NAV plus Dist'!$B:$FD,BI$1,FALSE)/VLOOKUP($B100,NAV!$A:$FC,BI$1,FALSE)*BI102,"")</f>
        <v/>
      </c>
      <c r="BJ101" s="143" t="str">
        <f>IFERROR(VLOOKUP($B101,'NAV plus Dist'!$B:$FD,BJ$1,FALSE)/VLOOKUP($B100,NAV!$A:$FC,BJ$1,FALSE)*BJ102,"")</f>
        <v/>
      </c>
      <c r="BK101" s="143" t="str">
        <f>IFERROR(VLOOKUP($B101,'NAV plus Dist'!$B:$FD,BK$1,FALSE)/VLOOKUP($B100,NAV!$A:$FC,BK$1,FALSE)*BK102,"")</f>
        <v/>
      </c>
      <c r="BL101" s="143" t="str">
        <f>IFERROR(VLOOKUP($B101,'NAV plus Dist'!$B:$FD,BL$1,FALSE)/VLOOKUP($B100,NAV!$A:$FC,BL$1,FALSE)*BL102,"")</f>
        <v/>
      </c>
      <c r="BM101" s="143" t="str">
        <f>IFERROR(VLOOKUP($B101,'NAV plus Dist'!$B:$FD,BM$1,FALSE)/VLOOKUP($B100,NAV!$A:$FC,BM$1,FALSE)*BM102,"")</f>
        <v/>
      </c>
      <c r="BN101" s="143" t="str">
        <f>IFERROR(VLOOKUP($B101,'NAV plus Dist'!$B:$FD,BN$1,FALSE)/VLOOKUP($B100,NAV!$A:$FC,BN$1,FALSE)*BN102,"")</f>
        <v/>
      </c>
      <c r="BO101" s="143" t="str">
        <f>IFERROR(VLOOKUP($B101,'NAV plus Dist'!$B:$FD,BO$1,FALSE)/VLOOKUP($B100,NAV!$A:$FC,BO$1,FALSE)*BO102,"")</f>
        <v/>
      </c>
      <c r="BP101" s="143" t="str">
        <f>IFERROR(VLOOKUP($B101,'NAV plus Dist'!$B:$FD,BP$1,FALSE)/VLOOKUP($B100,NAV!$A:$FC,BP$1,FALSE)*BP102,"")</f>
        <v/>
      </c>
      <c r="BQ101" s="143" t="str">
        <f>IFERROR(VLOOKUP($B101,'NAV plus Dist'!$B:$FD,BQ$1,FALSE)/VLOOKUP($B100,NAV!$A:$FC,BQ$1,FALSE)*BQ102,"")</f>
        <v/>
      </c>
      <c r="BR101" s="143" t="str">
        <f>IFERROR(VLOOKUP($B101,'NAV plus Dist'!$B:$FD,BR$1,FALSE)/VLOOKUP($B100,NAV!$A:$FC,BR$1,FALSE)*BR102,"")</f>
        <v/>
      </c>
      <c r="BS101" s="143" t="str">
        <f>IFERROR(VLOOKUP($B101,'NAV plus Dist'!$B:$FD,BS$1,FALSE)/VLOOKUP($B100,NAV!$A:$FC,BS$1,FALSE)*BS102,"")</f>
        <v/>
      </c>
      <c r="BT101" s="143" t="str">
        <f>IFERROR(VLOOKUP($B101,'NAV plus Dist'!$B:$FD,BT$1,FALSE)/VLOOKUP($B100,NAV!$A:$FC,BT$1,FALSE)*BT102,"")</f>
        <v/>
      </c>
      <c r="BU101" s="143" t="str">
        <f>IFERROR(VLOOKUP($B101,'NAV plus Dist'!$B:$FD,BU$1,FALSE)/VLOOKUP($B100,NAV!$A:$FC,BU$1,FALSE)*BU102,"")</f>
        <v/>
      </c>
      <c r="BV101" s="143" t="str">
        <f>IFERROR(VLOOKUP($B101,'NAV plus Dist'!$B:$FD,BV$1,FALSE)/VLOOKUP($B100,NAV!$A:$FC,BV$1,FALSE)*BV102,"")</f>
        <v/>
      </c>
      <c r="BW101" s="143" t="str">
        <f>IFERROR(VLOOKUP($B101,'NAV plus Dist'!$B:$FD,BW$1,FALSE)/VLOOKUP($B100,NAV!$A:$FC,BW$1,FALSE)*BW102,"")</f>
        <v/>
      </c>
      <c r="BX101" s="143" t="str">
        <f>IFERROR(VLOOKUP($B101,'NAV plus Dist'!$B:$FD,BX$1,FALSE)/VLOOKUP($B100,NAV!$A:$FC,BX$1,FALSE)*BX102,"")</f>
        <v/>
      </c>
      <c r="BY101" s="143" t="str">
        <f>IFERROR(VLOOKUP($B101,'NAV plus Dist'!$B:$FD,BY$1,FALSE)/VLOOKUP($B100,NAV!$A:$FC,BY$1,FALSE)*BY102,"")</f>
        <v/>
      </c>
      <c r="BZ101" s="143" t="str">
        <f>IFERROR(VLOOKUP($B101,'NAV plus Dist'!$B:$FD,BZ$1,FALSE)/VLOOKUP($B100,NAV!$A:$FC,BZ$1,FALSE)*BZ102,"")</f>
        <v/>
      </c>
      <c r="CA101" s="143" t="str">
        <f>IFERROR(VLOOKUP($B101,'NAV plus Dist'!$B:$FD,CA$1,FALSE)/VLOOKUP($B100,NAV!$A:$FC,CA$1,FALSE)*CA102,"")</f>
        <v/>
      </c>
      <c r="CB101" s="143" t="str">
        <f>IFERROR(VLOOKUP($B101,'NAV plus Dist'!$B:$FD,CB$1,FALSE)/VLOOKUP($B100,NAV!$A:$FC,CB$1,FALSE)*CB102,"")</f>
        <v/>
      </c>
      <c r="CC101" s="143" t="str">
        <f>IFERROR(VLOOKUP($B101,'NAV plus Dist'!$B:$FD,CC$1,FALSE)/VLOOKUP($B100,NAV!$A:$FC,CC$1,FALSE)*CC102,"")</f>
        <v/>
      </c>
      <c r="CD101" s="143" t="str">
        <f>IFERROR(VLOOKUP($B101,'NAV plus Dist'!$B:$FD,CD$1,FALSE)/VLOOKUP($B100,NAV!$A:$FC,CD$1,FALSE)*CD102,"")</f>
        <v/>
      </c>
      <c r="CE101" s="143" t="str">
        <f>IFERROR(VLOOKUP($B101,'NAV plus Dist'!$B:$FD,CE$1,FALSE)/VLOOKUP($B100,NAV!$A:$FC,CE$1,FALSE)*CE102,"")</f>
        <v/>
      </c>
      <c r="CF101" s="143" t="str">
        <f>IFERROR(VLOOKUP($B101,'NAV plus Dist'!$B:$FD,CF$1,FALSE)/VLOOKUP($B100,NAV!$A:$FC,CF$1,FALSE)*CF102,"")</f>
        <v/>
      </c>
      <c r="CG101" s="143" t="str">
        <f>IFERROR(VLOOKUP($B101,'NAV plus Dist'!$B:$FD,CG$1,FALSE)/VLOOKUP($B100,NAV!$A:$FC,CG$1,FALSE)*CG102,"")</f>
        <v/>
      </c>
      <c r="CH101" s="143" t="str">
        <f>IFERROR(VLOOKUP($B101,'NAV plus Dist'!$B:$FD,CH$1,FALSE)/VLOOKUP($B100,NAV!$A:$FC,CH$1,FALSE)*CH102,"")</f>
        <v/>
      </c>
      <c r="CI101" s="143" t="str">
        <f>IFERROR(VLOOKUP($B101,'NAV plus Dist'!$B:$FD,CI$1,FALSE)/VLOOKUP($B100,NAV!$A:$FC,CI$1,FALSE)*CI102,"")</f>
        <v/>
      </c>
      <c r="CJ101" s="143" t="str">
        <f>IFERROR(VLOOKUP($B101,'NAV plus Dist'!$B:$FD,CJ$1,FALSE)/VLOOKUP($B100,NAV!$A:$FC,CJ$1,FALSE)*CJ102,"")</f>
        <v/>
      </c>
      <c r="CK101" s="143" t="str">
        <f>IFERROR(VLOOKUP($B101,'NAV plus Dist'!$B:$AAA,CK$1,FALSE)/VLOOKUP($B100,NAV!$A:$AAA,CK$1,FALSE)*CK102,"")</f>
        <v/>
      </c>
      <c r="CL101" s="143" t="str">
        <f>IFERROR(VLOOKUP($B101,'NAV plus Dist'!$B:$AAA,CL$1,FALSE)/VLOOKUP($B100,NAV!$A:$AAA,CL$1,FALSE)*CL102,"")</f>
        <v/>
      </c>
      <c r="CM101" s="143" t="str">
        <f>IFERROR(VLOOKUP($B101,'NAV plus Dist'!$B:$AAA,CM$1,FALSE)/VLOOKUP($B100,NAV!$A:$AAA,CM$1,FALSE)*CM102,"")</f>
        <v/>
      </c>
      <c r="CN101" s="143" t="str">
        <f>IFERROR(VLOOKUP($B101,'NAV plus Dist'!$B:$AAA,CN$1,FALSE)/VLOOKUP($B100,NAV!$A:$AAA,CN$1,FALSE)*CN102,"")</f>
        <v/>
      </c>
      <c r="CO101" s="143" t="str">
        <f>IFERROR(VLOOKUP($B101,'NAV plus Dist'!$B:$AAA,CO$1,FALSE)/VLOOKUP($B100,NAV!$A:$AAA,CO$1,FALSE)*CO102,"")</f>
        <v/>
      </c>
      <c r="CP101" s="143" t="str">
        <f>IFERROR(VLOOKUP($B101,'NAV plus Dist'!$B:$AAA,CP$1,FALSE)/VLOOKUP($B100,NAV!$A:$AAA,CP$1,FALSE)*CP102,"")</f>
        <v/>
      </c>
      <c r="CQ101" s="143" t="str">
        <f>IFERROR(VLOOKUP($B101,'NAV plus Dist'!$B:$AAA,CQ$1,FALSE)/VLOOKUP($B100,NAV!$A:$AAA,CQ$1,FALSE)*CQ102,"")</f>
        <v/>
      </c>
      <c r="CR101" s="143" t="str">
        <f>IFERROR(VLOOKUP($B101,'NAV plus Dist'!$B:$AAA,CR$1,FALSE)/VLOOKUP($B100,NAV!$A:$AAA,CR$1,FALSE)*CR102,"")</f>
        <v/>
      </c>
      <c r="CS101" s="143" t="str">
        <f>IFERROR(VLOOKUP($B101,'NAV plus Dist'!$B:$AAA,CS$1,FALSE)/VLOOKUP($B100,NAV!$A:$AAA,CS$1,FALSE)*CS102,"")</f>
        <v/>
      </c>
      <c r="CT101" s="143" t="str">
        <f>IFERROR(VLOOKUP($B101,'NAV plus Dist'!$B:$AAA,CT$1,FALSE)/VLOOKUP($B100,NAV!$A:$AAA,CT$1,FALSE)*CT102,"")</f>
        <v/>
      </c>
      <c r="CU101" s="143" t="str">
        <f>IFERROR(VLOOKUP($B101,'NAV plus Dist'!$B:$AAA,CU$1,FALSE)/VLOOKUP($B100,NAV!$A:$AAA,CU$1,FALSE)*CU102,"")</f>
        <v/>
      </c>
      <c r="CV101" s="143" t="str">
        <f>IFERROR(VLOOKUP($B101,'NAV plus Dist'!$B:$AAA,CV$1,FALSE)/VLOOKUP($B100,NAV!$A:$AAA,CV$1,FALSE)*CV102,"")</f>
        <v/>
      </c>
      <c r="CW101" s="143" t="str">
        <f>IFERROR(VLOOKUP($B101,'NAV plus Dist'!$B:$AAA,CW$1,FALSE)/VLOOKUP($B100,NAV!$A:$AAA,CW$1,FALSE)*CW102,"")</f>
        <v/>
      </c>
      <c r="CX101" s="143" t="str">
        <f>IFERROR(VLOOKUP($B101,'NAV plus Dist'!$B:$AAA,CX$1,FALSE)/VLOOKUP($B100,NAV!$A:$AAA,CX$1,FALSE)*CX102,"")</f>
        <v/>
      </c>
      <c r="CY101" s="143" t="str">
        <f>IFERROR(VLOOKUP($B101,'NAV plus Dist'!$B:$AAA,CY$1,FALSE)/VLOOKUP($B100,NAV!$A:$AAA,CY$1,FALSE)*CY102,"")</f>
        <v/>
      </c>
      <c r="CZ101" s="143" t="str">
        <f>IFERROR(VLOOKUP($B101,'NAV plus Dist'!$B:$AAA,CZ$1,FALSE)/VLOOKUP($B100,NAV!$A:$AAA,CZ$1,FALSE)*CZ102,"")</f>
        <v/>
      </c>
      <c r="DA101" s="143" t="str">
        <f>IFERROR(VLOOKUP($B101,'NAV plus Dist'!$B:$AAA,DA$1,FALSE)/VLOOKUP($B100,NAV!$A:$AAA,DA$1,FALSE)*DA102,"")</f>
        <v/>
      </c>
      <c r="DB101" s="143" t="str">
        <f>IFERROR(VLOOKUP($B101,'NAV plus Dist'!$B:$AAA,DB$1,FALSE)/VLOOKUP($B100,NAV!$A:$AAA,DB$1,FALSE)*DB102,"")</f>
        <v/>
      </c>
      <c r="DC101" s="143" t="str">
        <f>IFERROR(VLOOKUP($B101,'NAV plus Dist'!$B:$AAA,DC$1,FALSE)/VLOOKUP($B100,NAV!$A:$AAA,DC$1,FALSE)*DC102,"")</f>
        <v/>
      </c>
      <c r="DD101" s="143" t="str">
        <f>IFERROR(VLOOKUP($B101,'NAV plus Dist'!$B:$AAA,DD$1,FALSE)/VLOOKUP($B100,NAV!$A:$AAA,DD$1,FALSE)*DD102,"")</f>
        <v/>
      </c>
      <c r="DE101" s="143" t="str">
        <f>IFERROR(VLOOKUP($B101,'NAV plus Dist'!$B:$AAA,DE$1,FALSE)/VLOOKUP($B100,NAV!$A:$AAA,DE$1,FALSE)*DE102,"")</f>
        <v/>
      </c>
      <c r="DF101" s="143" t="str">
        <f>IFERROR(VLOOKUP($B101,'NAV plus Dist'!$B:$AAA,DF$1,FALSE)/VLOOKUP($B100,NAV!$A:$AAA,DF$1,FALSE)*DF102,"")</f>
        <v/>
      </c>
      <c r="DG101" s="143" t="str">
        <f>IFERROR(VLOOKUP($B101,'NAV plus Dist'!$B:$AAA,DG$1,FALSE)/VLOOKUP($B100,NAV!$A:$AAA,DG$1,FALSE)*DG102,"")</f>
        <v/>
      </c>
      <c r="DH101" s="143" t="str">
        <f>IFERROR(VLOOKUP($B101,'NAV plus Dist'!$B:$AAA,DH$1,FALSE)/VLOOKUP($B100,NAV!$A:$AAA,DH$1,FALSE)*DH102,"")</f>
        <v/>
      </c>
    </row>
    <row r="102" spans="1:112">
      <c r="A102" s="94">
        <f t="shared" si="37"/>
        <v>99</v>
      </c>
      <c r="B102" s="168">
        <f t="shared" si="38"/>
        <v>43069</v>
      </c>
      <c r="C102" s="143">
        <f>IFERROR(VLOOKUP($B102,'NAV plus Dist'!$B:$FD,C$1,FALSE)/VLOOKUP($B101,NAV!$A:$FC,C$1,FALSE)*C103,"")</f>
        <v>3.5246996941516877</v>
      </c>
      <c r="D102" s="143" t="str">
        <f>IFERROR(VLOOKUP($B102,'NAV plus Dist'!$B:$FD,D$1,FALSE)/VLOOKUP($B101,NAV!$A:$FC,D$1,FALSE)*D103,"")</f>
        <v/>
      </c>
      <c r="E102" s="143">
        <f>IFERROR(VLOOKUP($B102,'NAV plus Dist'!$B:$FD,E$1,FALSE)/VLOOKUP($B101,NAV!$A:$FC,E$1,FALSE)*E103,"")</f>
        <v>3.8849086967052093</v>
      </c>
      <c r="F102" s="143" t="str">
        <f>IFERROR(VLOOKUP($B102,'NAV plus Dist'!$B:$FD,F$1,FALSE)/VLOOKUP($B101,NAV!$A:$FC,F$1,FALSE)*F103,"")</f>
        <v/>
      </c>
      <c r="G102" s="143" t="str">
        <f>IFERROR(VLOOKUP($B102,'NAV plus Dist'!$B:$FD,G$1,FALSE)/VLOOKUP($B101,NAV!$A:$FC,G$1,FALSE)*G103,"")</f>
        <v/>
      </c>
      <c r="H102" s="143" t="str">
        <f>IFERROR(VLOOKUP($B102,'NAV plus Dist'!$B:$FD,H$1,FALSE)/VLOOKUP($B101,NAV!$A:$FC,H$1,FALSE)*H103,"")</f>
        <v/>
      </c>
      <c r="I102" s="143" t="str">
        <f>IFERROR(VLOOKUP($B102,'NAV plus Dist'!$B:$FD,I$1,FALSE)/VLOOKUP($B101,NAV!$A:$FC,I$1,FALSE)*I103,"")</f>
        <v/>
      </c>
      <c r="J102" s="143" t="str">
        <f>IFERROR(VLOOKUP($B102,'NAV plus Dist'!$B:$FD,J$1,FALSE)/VLOOKUP($B101,NAV!$A:$FC,J$1,FALSE)*J103,"")</f>
        <v/>
      </c>
      <c r="K102" s="143" t="str">
        <f>IFERROR(VLOOKUP($B102,'NAV plus Dist'!$B:$FD,K$1,FALSE)/VLOOKUP($B101,NAV!$A:$FC,K$1,FALSE)*K103,"")</f>
        <v/>
      </c>
      <c r="L102" s="143" t="str">
        <f>IFERROR(VLOOKUP($B102,'NAV plus Dist'!$B:$FD,L$1,FALSE)/VLOOKUP($B101,NAV!$A:$FC,L$1,FALSE)*L103,"")</f>
        <v/>
      </c>
      <c r="M102" s="143" t="str">
        <f>IFERROR(VLOOKUP($B102,'NAV plus Dist'!$B:$FD,M$1,FALSE)/VLOOKUP($B101,NAV!$A:$FC,M$1,FALSE)*M103,"")</f>
        <v/>
      </c>
      <c r="N102" s="143" t="str">
        <f>IFERROR(VLOOKUP($B102,'NAV plus Dist'!$B:$FD,N$1,FALSE)/VLOOKUP($B101,NAV!$A:$FC,N$1,FALSE)*N103,"")</f>
        <v/>
      </c>
      <c r="O102" s="143">
        <f>IFERROR(VLOOKUP($B102,'NAV plus Dist'!$B:$FD,O$1,FALSE)/VLOOKUP($B101,NAV!$A:$FC,O$1,FALSE)*O103,"")</f>
        <v>1.3051432594258239</v>
      </c>
      <c r="P102" s="143">
        <f>IFERROR(VLOOKUP($B102,'NAV plus Dist'!$B:$FD,P$1,FALSE)/VLOOKUP($B101,NAV!$A:$FC,P$1,FALSE)*P103,"")</f>
        <v>1.4315937795342364</v>
      </c>
      <c r="Q102" s="143" t="str">
        <f>IFERROR(VLOOKUP($B102,'NAV plus Dist'!$B:$FD,Q$1,FALSE)/VLOOKUP($B101,NAV!$A:$FC,Q$1,FALSE)*Q103,"")</f>
        <v/>
      </c>
      <c r="R102" s="143" t="str">
        <f>IFERROR(VLOOKUP($B102,'NAV plus Dist'!$B:$FD,R$1,FALSE)/VLOOKUP($B101,NAV!$A:$FC,R$1,FALSE)*R103,"")</f>
        <v/>
      </c>
      <c r="S102" s="143" t="str">
        <f>IFERROR(VLOOKUP($B102,'NAV plus Dist'!$B:$FD,S$1,FALSE)/VLOOKUP($B101,NAV!$A:$FC,S$1,FALSE)*S103,"")</f>
        <v/>
      </c>
      <c r="T102" s="143" t="str">
        <f>IFERROR(VLOOKUP($B102,'NAV plus Dist'!$B:$FD,T$1,FALSE)/VLOOKUP($B101,NAV!$A:$FC,T$1,FALSE)*T103,"")</f>
        <v/>
      </c>
      <c r="U102" s="143" t="str">
        <f>IFERROR(VLOOKUP($B102,'NAV plus Dist'!$B:$FD,U$1,FALSE)/VLOOKUP($B101,NAV!$A:$FC,U$1,FALSE)*U103,"")</f>
        <v/>
      </c>
      <c r="V102" s="143" t="str">
        <f>IFERROR(VLOOKUP($B102,'NAV plus Dist'!$B:$FD,V$1,FALSE)/VLOOKUP($B101,NAV!$A:$FC,V$1,FALSE)*V103,"")</f>
        <v/>
      </c>
      <c r="W102" s="143" t="str">
        <f>IFERROR(VLOOKUP($B102,'NAV plus Dist'!$B:$FD,W$1,FALSE)/VLOOKUP($B101,NAV!$A:$FC,W$1,FALSE)*W103,"")</f>
        <v/>
      </c>
      <c r="X102" s="143" t="str">
        <f>IFERROR(VLOOKUP($B102,'NAV plus Dist'!$B:$FD,X$1,FALSE)/VLOOKUP($B101,NAV!$A:$FC,X$1,FALSE)*X103,"")</f>
        <v/>
      </c>
      <c r="Y102" s="143" t="str">
        <f>IFERROR(VLOOKUP($B102,'NAV plus Dist'!$B:$FD,Y$1,FALSE)/VLOOKUP($B101,NAV!$A:$FC,Y$1,FALSE)*Y103,"")</f>
        <v/>
      </c>
      <c r="Z102" s="143" t="str">
        <f>IFERROR(VLOOKUP($B102,'NAV plus Dist'!$B:$FD,Z$1,FALSE)/VLOOKUP($B101,NAV!$A:$FC,Z$1,FALSE)*Z103,"")</f>
        <v/>
      </c>
      <c r="AA102" s="143">
        <f>IFERROR(VLOOKUP($B102,'NAV plus Dist'!$B:$FD,AA$1,FALSE)/VLOOKUP($B101,NAV!$A:$FC,AA$1,FALSE)*AA103,"")</f>
        <v>2.1091094001657691</v>
      </c>
      <c r="AB102" s="143" t="str">
        <f>IFERROR(VLOOKUP($B102,'NAV plus Dist'!$B:$FD,AB$1,FALSE)/VLOOKUP($B101,NAV!$A:$FC,AB$1,FALSE)*AB103,"")</f>
        <v/>
      </c>
      <c r="AC102" s="143">
        <f>IFERROR(VLOOKUP($B102,'NAV plus Dist'!$B:$FD,AC$1,FALSE)/VLOOKUP($B101,NAV!$A:$FC,AC$1,FALSE)*AC103,"")</f>
        <v>2.3070544434883717</v>
      </c>
      <c r="AD102" s="143" t="str">
        <f>IFERROR(VLOOKUP($B102,'NAV plus Dist'!$B:$FD,AD$1,FALSE)/VLOOKUP($B101,NAV!$A:$FC,AD$1,FALSE)*AD103,"")</f>
        <v/>
      </c>
      <c r="AE102" s="143">
        <f>IFERROR(VLOOKUP($B102,'NAV plus Dist'!$B:$FD,AE$1,FALSE)/VLOOKUP($B101,NAV!$A:$FC,AE$1,FALSE)*AE103,"")</f>
        <v>0.98606693948080426</v>
      </c>
      <c r="AF102" s="143">
        <f>IFERROR(VLOOKUP($B102,'NAV plus Dist'!$B:$FD,AF$1,FALSE)/VLOOKUP($B101,NAV!$A:$FC,AF$1,FALSE)*AF103,"")</f>
        <v>1.9008330341659778</v>
      </c>
      <c r="AG102" s="143" t="str">
        <f>IFERROR(VLOOKUP($B102,'NAV plus Dist'!$B:$FD,AG$1,FALSE)/VLOOKUP($B101,NAV!$A:$FC,AG$1,FALSE)*AG103,"")</f>
        <v/>
      </c>
      <c r="AH102" s="143">
        <f>IFERROR(VLOOKUP($B102,'NAV plus Dist'!$B:$FD,AH$1,FALSE)/VLOOKUP($B101,NAV!$A:$FC,AH$1,FALSE)*AH103,"")</f>
        <v>2.0518100854331962</v>
      </c>
      <c r="AI102" s="143" t="str">
        <f>IFERROR(VLOOKUP($B102,'NAV plus Dist'!$B:$FD,AI$1,FALSE)/VLOOKUP($B101,NAV!$A:$FC,AI$1,FALSE)*AI103,"")</f>
        <v/>
      </c>
      <c r="AJ102" s="143" t="str">
        <f>IFERROR(VLOOKUP($B102,'NAV plus Dist'!$B:$FD,AJ$1,FALSE)/VLOOKUP($B101,NAV!$A:$FC,AJ$1,FALSE)*AJ103,"")</f>
        <v/>
      </c>
      <c r="AK102" s="169" t="str">
        <f>IFERROR(VLOOKUP($B102,'NAV plus Dist'!$B:$FD,AK$1,FALSE)/VLOOKUP($B101,NAV!$A:$FC,AK$1,FALSE)*AK103,"")</f>
        <v/>
      </c>
      <c r="AL102" s="169" t="str">
        <f>IFERROR(VLOOKUP($B102,'NAV plus Dist'!$B:$FD,AL$1,FALSE)/VLOOKUP($B101,NAV!$A:$FC,AL$1,FALSE)*AL103,"")</f>
        <v/>
      </c>
      <c r="AM102" s="143" t="str">
        <f>IFERROR(VLOOKUP($B102,'NAV plus Dist'!$B:$FD,AM$1,FALSE)/VLOOKUP($B101,NAV!$A:$FC,AM$1,FALSE)*AM103,"")</f>
        <v/>
      </c>
      <c r="AN102" s="143" t="str">
        <f>IFERROR(VLOOKUP($B102,'NAV plus Dist'!$B:$FD,AN$1,FALSE)/VLOOKUP($B101,NAV!$A:$FC,AN$1,FALSE)*AN103,"")</f>
        <v/>
      </c>
      <c r="AO102" s="143" t="str">
        <f>IFERROR(VLOOKUP($B102,'NAV plus Dist'!$B:$FD,AO$1,FALSE)/VLOOKUP($B101,NAV!$A:$FC,AO$1,FALSE)*AO103,"")</f>
        <v/>
      </c>
      <c r="AP102" s="170" t="str">
        <f>IFERROR(VLOOKUP($B102,'NAV plus Dist'!$B:$FD,AP$1,FALSE)/VLOOKUP($B101,NAV!$A:$FC,AP$1,FALSE)*AP103,"")</f>
        <v/>
      </c>
      <c r="AQ102" s="143" t="str">
        <f>IFERROR(VLOOKUP($B102,'NAV plus Dist'!$B:$FD,AQ$1,FALSE)/VLOOKUP($B101,NAV!$A:$FC,AQ$1,FALSE)*AQ103,"")</f>
        <v/>
      </c>
      <c r="AR102" s="143" t="str">
        <f>IFERROR(VLOOKUP($B102,'NAV plus Dist'!$B:$FD,AR$1,FALSE)/VLOOKUP($B101,NAV!$A:$FC,AR$1,FALSE)*AR103,"")</f>
        <v/>
      </c>
      <c r="AS102" s="143" t="str">
        <f>IFERROR(VLOOKUP($B102,'NAV plus Dist'!$B:$FD,AS$1,FALSE)/VLOOKUP($B101,NAV!$A:$FC,AS$1,FALSE)*AS103,"")</f>
        <v/>
      </c>
      <c r="AT102" s="143" t="str">
        <f>IFERROR(VLOOKUP($B102,'NAV plus Dist'!$B:$FD,AT$1,FALSE)/VLOOKUP($B101,NAV!$A:$FC,AT$1,FALSE)*AT103,"")</f>
        <v/>
      </c>
      <c r="AU102" s="143" t="str">
        <f>IFERROR(VLOOKUP($B102,'NAV plus Dist'!$B:$FD,AU$1,FALSE)/VLOOKUP($B101,NAV!$A:$FC,AU$1,FALSE)*AU103,"")</f>
        <v/>
      </c>
      <c r="AV102" s="143" t="str">
        <f>IFERROR(VLOOKUP($B102,'NAV plus Dist'!$B:$FD,AV$1,FALSE)/VLOOKUP($B101,NAV!$A:$FC,AV$1,FALSE)*AV103,"")</f>
        <v/>
      </c>
      <c r="AW102" s="143" t="str">
        <f>IFERROR(VLOOKUP($B102,'NAV plus Dist'!$B:$FD,AW$1,FALSE)/VLOOKUP($B101,NAV!$A:$FC,AW$1,FALSE)*AW103,"")</f>
        <v/>
      </c>
      <c r="AX102" s="143" t="str">
        <f>IFERROR(VLOOKUP($B102,'NAV plus Dist'!$B:$FD,AX$1,FALSE)/VLOOKUP($B101,NAV!$A:$FC,AX$1,FALSE)*AX103,"")</f>
        <v/>
      </c>
      <c r="AY102" s="143" t="str">
        <f>IFERROR(VLOOKUP($B102,'NAV plus Dist'!$B:$FD,AY$1,FALSE)/VLOOKUP($B101,NAV!$A:$FC,AY$1,FALSE)*AY103,"")</f>
        <v/>
      </c>
      <c r="AZ102" s="143" t="str">
        <f>IFERROR(VLOOKUP($B102,'NAV plus Dist'!$B:$FD,AZ$1,FALSE)/VLOOKUP($B101,NAV!$A:$FC,AZ$1,FALSE)*AZ103,"")</f>
        <v/>
      </c>
      <c r="BA102" s="143" t="str">
        <f>IFERROR(VLOOKUP($B102,'NAV plus Dist'!$B:$FD,BA$1,FALSE)/VLOOKUP($B101,NAV!$A:$FC,BA$1,FALSE)*BA103,"")</f>
        <v/>
      </c>
      <c r="BB102" s="143" t="str">
        <f>IFERROR(VLOOKUP($B102,'NAV plus Dist'!$B:$FD,BB$1,FALSE)/VLOOKUP($B101,NAV!$A:$FC,BB$1,FALSE)*BB103,"")</f>
        <v/>
      </c>
      <c r="BC102" s="143" t="str">
        <f>IFERROR(VLOOKUP($B102,'NAV plus Dist'!$B:$FD,BC$1,FALSE)/VLOOKUP($B101,NAV!$A:$FC,BC$1,FALSE)*BC103,"")</f>
        <v/>
      </c>
      <c r="BD102" s="143" t="str">
        <f>IFERROR(VLOOKUP($B102,'NAV plus Dist'!$B:$FD,BD$1,FALSE)/VLOOKUP($B101,NAV!$A:$FC,BD$1,FALSE)*BD103,"")</f>
        <v/>
      </c>
      <c r="BE102" s="143" t="str">
        <f>IFERROR(VLOOKUP($B102,'NAV plus Dist'!$B:$FD,BE$1,FALSE)/VLOOKUP($B101,NAV!$A:$FC,BE$1,FALSE)*BE103,"")</f>
        <v/>
      </c>
      <c r="BF102" s="143" t="str">
        <f>IFERROR(VLOOKUP($B102,'NAV plus Dist'!$B:$FD,BF$1,FALSE)/VLOOKUP($B101,NAV!$A:$FC,BF$1,FALSE)*BF103,"")</f>
        <v/>
      </c>
      <c r="BG102" s="143" t="str">
        <f>IFERROR(VLOOKUP($B102,'NAV plus Dist'!$B:$FD,BG$1,FALSE)/VLOOKUP($B101,NAV!$A:$FC,BG$1,FALSE)*BG103,"")</f>
        <v/>
      </c>
      <c r="BH102" s="143" t="str">
        <f>IFERROR(VLOOKUP($B102,'NAV plus Dist'!$B:$FD,BH$1,FALSE)/VLOOKUP($B101,NAV!$A:$FC,BH$1,FALSE)*BH103,"")</f>
        <v/>
      </c>
      <c r="BI102" s="143" t="str">
        <f>IFERROR(VLOOKUP($B102,'NAV plus Dist'!$B:$FD,BI$1,FALSE)/VLOOKUP($B101,NAV!$A:$FC,BI$1,FALSE)*BI103,"")</f>
        <v/>
      </c>
      <c r="BJ102" s="143" t="str">
        <f>IFERROR(VLOOKUP($B102,'NAV plus Dist'!$B:$FD,BJ$1,FALSE)/VLOOKUP($B101,NAV!$A:$FC,BJ$1,FALSE)*BJ103,"")</f>
        <v/>
      </c>
      <c r="BK102" s="143" t="str">
        <f>IFERROR(VLOOKUP($B102,'NAV plus Dist'!$B:$FD,BK$1,FALSE)/VLOOKUP($B101,NAV!$A:$FC,BK$1,FALSE)*BK103,"")</f>
        <v/>
      </c>
      <c r="BL102" s="143" t="str">
        <f>IFERROR(VLOOKUP($B102,'NAV plus Dist'!$B:$FD,BL$1,FALSE)/VLOOKUP($B101,NAV!$A:$FC,BL$1,FALSE)*BL103,"")</f>
        <v/>
      </c>
      <c r="BM102" s="143" t="str">
        <f>IFERROR(VLOOKUP($B102,'NAV plus Dist'!$B:$FD,BM$1,FALSE)/VLOOKUP($B101,NAV!$A:$FC,BM$1,FALSE)*BM103,"")</f>
        <v/>
      </c>
      <c r="BN102" s="143" t="str">
        <f>IFERROR(VLOOKUP($B102,'NAV plus Dist'!$B:$FD,BN$1,FALSE)/VLOOKUP($B101,NAV!$A:$FC,BN$1,FALSE)*BN103,"")</f>
        <v/>
      </c>
      <c r="BO102" s="143" t="str">
        <f>IFERROR(VLOOKUP($B102,'NAV plus Dist'!$B:$FD,BO$1,FALSE)/VLOOKUP($B101,NAV!$A:$FC,BO$1,FALSE)*BO103,"")</f>
        <v/>
      </c>
      <c r="BP102" s="143" t="str">
        <f>IFERROR(VLOOKUP($B102,'NAV plus Dist'!$B:$FD,BP$1,FALSE)/VLOOKUP($B101,NAV!$A:$FC,BP$1,FALSE)*BP103,"")</f>
        <v/>
      </c>
      <c r="BQ102" s="143" t="str">
        <f>IFERROR(VLOOKUP($B102,'NAV plus Dist'!$B:$FD,BQ$1,FALSE)/VLOOKUP($B101,NAV!$A:$FC,BQ$1,FALSE)*BQ103,"")</f>
        <v/>
      </c>
      <c r="BR102" s="143" t="str">
        <f>IFERROR(VLOOKUP($B102,'NAV plus Dist'!$B:$FD,BR$1,FALSE)/VLOOKUP($B101,NAV!$A:$FC,BR$1,FALSE)*BR103,"")</f>
        <v/>
      </c>
      <c r="BS102" s="143" t="str">
        <f>IFERROR(VLOOKUP($B102,'NAV plus Dist'!$B:$FD,BS$1,FALSE)/VLOOKUP($B101,NAV!$A:$FC,BS$1,FALSE)*BS103,"")</f>
        <v/>
      </c>
      <c r="BT102" s="143" t="str">
        <f>IFERROR(VLOOKUP($B102,'NAV plus Dist'!$B:$FD,BT$1,FALSE)/VLOOKUP($B101,NAV!$A:$FC,BT$1,FALSE)*BT103,"")</f>
        <v/>
      </c>
      <c r="BU102" s="143" t="str">
        <f>IFERROR(VLOOKUP($B102,'NAV plus Dist'!$B:$FD,BU$1,FALSE)/VLOOKUP($B101,NAV!$A:$FC,BU$1,FALSE)*BU103,"")</f>
        <v/>
      </c>
      <c r="BV102" s="143" t="str">
        <f>IFERROR(VLOOKUP($B102,'NAV plus Dist'!$B:$FD,BV$1,FALSE)/VLOOKUP($B101,NAV!$A:$FC,BV$1,FALSE)*BV103,"")</f>
        <v/>
      </c>
      <c r="BW102" s="143" t="str">
        <f>IFERROR(VLOOKUP($B102,'NAV plus Dist'!$B:$FD,BW$1,FALSE)/VLOOKUP($B101,NAV!$A:$FC,BW$1,FALSE)*BW103,"")</f>
        <v/>
      </c>
      <c r="BX102" s="143" t="str">
        <f>IFERROR(VLOOKUP($B102,'NAV plus Dist'!$B:$FD,BX$1,FALSE)/VLOOKUP($B101,NAV!$A:$FC,BX$1,FALSE)*BX103,"")</f>
        <v/>
      </c>
      <c r="BY102" s="143" t="str">
        <f>IFERROR(VLOOKUP($B102,'NAV plus Dist'!$B:$FD,BY$1,FALSE)/VLOOKUP($B101,NAV!$A:$FC,BY$1,FALSE)*BY103,"")</f>
        <v/>
      </c>
      <c r="BZ102" s="143" t="str">
        <f>IFERROR(VLOOKUP($B102,'NAV plus Dist'!$B:$FD,BZ$1,FALSE)/VLOOKUP($B101,NAV!$A:$FC,BZ$1,FALSE)*BZ103,"")</f>
        <v/>
      </c>
      <c r="CA102" s="143" t="str">
        <f>IFERROR(VLOOKUP($B102,'NAV plus Dist'!$B:$FD,CA$1,FALSE)/VLOOKUP($B101,NAV!$A:$FC,CA$1,FALSE)*CA103,"")</f>
        <v/>
      </c>
      <c r="CB102" s="143" t="str">
        <f>IFERROR(VLOOKUP($B102,'NAV plus Dist'!$B:$FD,CB$1,FALSE)/VLOOKUP($B101,NAV!$A:$FC,CB$1,FALSE)*CB103,"")</f>
        <v/>
      </c>
      <c r="CC102" s="143" t="str">
        <f>IFERROR(VLOOKUP($B102,'NAV plus Dist'!$B:$FD,CC$1,FALSE)/VLOOKUP($B101,NAV!$A:$FC,CC$1,FALSE)*CC103,"")</f>
        <v/>
      </c>
      <c r="CD102" s="143" t="str">
        <f>IFERROR(VLOOKUP($B102,'NAV plus Dist'!$B:$FD,CD$1,FALSE)/VLOOKUP($B101,NAV!$A:$FC,CD$1,FALSE)*CD103,"")</f>
        <v/>
      </c>
      <c r="CE102" s="143" t="str">
        <f>IFERROR(VLOOKUP($B102,'NAV plus Dist'!$B:$FD,CE$1,FALSE)/VLOOKUP($B101,NAV!$A:$FC,CE$1,FALSE)*CE103,"")</f>
        <v/>
      </c>
      <c r="CF102" s="143" t="str">
        <f>IFERROR(VLOOKUP($B102,'NAV plus Dist'!$B:$FD,CF$1,FALSE)/VLOOKUP($B101,NAV!$A:$FC,CF$1,FALSE)*CF103,"")</f>
        <v/>
      </c>
      <c r="CG102" s="143" t="str">
        <f>IFERROR(VLOOKUP($B102,'NAV plus Dist'!$B:$FD,CG$1,FALSE)/VLOOKUP($B101,NAV!$A:$FC,CG$1,FALSE)*CG103,"")</f>
        <v/>
      </c>
      <c r="CH102" s="143" t="str">
        <f>IFERROR(VLOOKUP($B102,'NAV plus Dist'!$B:$FD,CH$1,FALSE)/VLOOKUP($B101,NAV!$A:$FC,CH$1,FALSE)*CH103,"")</f>
        <v/>
      </c>
      <c r="CI102" s="143" t="str">
        <f>IFERROR(VLOOKUP($B102,'NAV plus Dist'!$B:$FD,CI$1,FALSE)/VLOOKUP($B101,NAV!$A:$FC,CI$1,FALSE)*CI103,"")</f>
        <v/>
      </c>
      <c r="CJ102" s="143" t="str">
        <f>IFERROR(VLOOKUP($B102,'NAV plus Dist'!$B:$FD,CJ$1,FALSE)/VLOOKUP($B101,NAV!$A:$FC,CJ$1,FALSE)*CJ103,"")</f>
        <v/>
      </c>
      <c r="CK102" s="143" t="str">
        <f>IFERROR(VLOOKUP($B102,'NAV plus Dist'!$B:$AAA,CK$1,FALSE)/VLOOKUP($B101,NAV!$A:$AAA,CK$1,FALSE)*CK103,"")</f>
        <v/>
      </c>
      <c r="CL102" s="143" t="str">
        <f>IFERROR(VLOOKUP($B102,'NAV plus Dist'!$B:$AAA,CL$1,FALSE)/VLOOKUP($B101,NAV!$A:$AAA,CL$1,FALSE)*CL103,"")</f>
        <v/>
      </c>
      <c r="CM102" s="143" t="str">
        <f>IFERROR(VLOOKUP($B102,'NAV plus Dist'!$B:$AAA,CM$1,FALSE)/VLOOKUP($B101,NAV!$A:$AAA,CM$1,FALSE)*CM103,"")</f>
        <v/>
      </c>
      <c r="CN102" s="143" t="str">
        <f>IFERROR(VLOOKUP($B102,'NAV plus Dist'!$B:$AAA,CN$1,FALSE)/VLOOKUP($B101,NAV!$A:$AAA,CN$1,FALSE)*CN103,"")</f>
        <v/>
      </c>
      <c r="CO102" s="143" t="str">
        <f>IFERROR(VLOOKUP($B102,'NAV plus Dist'!$B:$AAA,CO$1,FALSE)/VLOOKUP($B101,NAV!$A:$AAA,CO$1,FALSE)*CO103,"")</f>
        <v/>
      </c>
      <c r="CP102" s="143" t="str">
        <f>IFERROR(VLOOKUP($B102,'NAV plus Dist'!$B:$AAA,CP$1,FALSE)/VLOOKUP($B101,NAV!$A:$AAA,CP$1,FALSE)*CP103,"")</f>
        <v/>
      </c>
      <c r="CQ102" s="143" t="str">
        <f>IFERROR(VLOOKUP($B102,'NAV plus Dist'!$B:$AAA,CQ$1,FALSE)/VLOOKUP($B101,NAV!$A:$AAA,CQ$1,FALSE)*CQ103,"")</f>
        <v/>
      </c>
      <c r="CR102" s="143" t="str">
        <f>IFERROR(VLOOKUP($B102,'NAV plus Dist'!$B:$AAA,CR$1,FALSE)/VLOOKUP($B101,NAV!$A:$AAA,CR$1,FALSE)*CR103,"")</f>
        <v/>
      </c>
      <c r="CS102" s="143" t="str">
        <f>IFERROR(VLOOKUP($B102,'NAV plus Dist'!$B:$AAA,CS$1,FALSE)/VLOOKUP($B101,NAV!$A:$AAA,CS$1,FALSE)*CS103,"")</f>
        <v/>
      </c>
      <c r="CT102" s="143" t="str">
        <f>IFERROR(VLOOKUP($B102,'NAV plus Dist'!$B:$AAA,CT$1,FALSE)/VLOOKUP($B101,NAV!$A:$AAA,CT$1,FALSE)*CT103,"")</f>
        <v/>
      </c>
      <c r="CU102" s="143" t="str">
        <f>IFERROR(VLOOKUP($B102,'NAV plus Dist'!$B:$AAA,CU$1,FALSE)/VLOOKUP($B101,NAV!$A:$AAA,CU$1,FALSE)*CU103,"")</f>
        <v/>
      </c>
      <c r="CV102" s="143" t="str">
        <f>IFERROR(VLOOKUP($B102,'NAV plus Dist'!$B:$AAA,CV$1,FALSE)/VLOOKUP($B101,NAV!$A:$AAA,CV$1,FALSE)*CV103,"")</f>
        <v/>
      </c>
      <c r="CW102" s="143" t="str">
        <f>IFERROR(VLOOKUP($B102,'NAV plus Dist'!$B:$AAA,CW$1,FALSE)/VLOOKUP($B101,NAV!$A:$AAA,CW$1,FALSE)*CW103,"")</f>
        <v/>
      </c>
      <c r="CX102" s="143" t="str">
        <f>IFERROR(VLOOKUP($B102,'NAV plus Dist'!$B:$AAA,CX$1,FALSE)/VLOOKUP($B101,NAV!$A:$AAA,CX$1,FALSE)*CX103,"")</f>
        <v/>
      </c>
      <c r="CY102" s="143" t="str">
        <f>IFERROR(VLOOKUP($B102,'NAV plus Dist'!$B:$AAA,CY$1,FALSE)/VLOOKUP($B101,NAV!$A:$AAA,CY$1,FALSE)*CY103,"")</f>
        <v/>
      </c>
      <c r="CZ102" s="143" t="str">
        <f>IFERROR(VLOOKUP($B102,'NAV plus Dist'!$B:$AAA,CZ$1,FALSE)/VLOOKUP($B101,NAV!$A:$AAA,CZ$1,FALSE)*CZ103,"")</f>
        <v/>
      </c>
      <c r="DA102" s="143" t="str">
        <f>IFERROR(VLOOKUP($B102,'NAV plus Dist'!$B:$AAA,DA$1,FALSE)/VLOOKUP($B101,NAV!$A:$AAA,DA$1,FALSE)*DA103,"")</f>
        <v/>
      </c>
      <c r="DB102" s="143" t="str">
        <f>IFERROR(VLOOKUP($B102,'NAV plus Dist'!$B:$AAA,DB$1,FALSE)/VLOOKUP($B101,NAV!$A:$AAA,DB$1,FALSE)*DB103,"")</f>
        <v/>
      </c>
      <c r="DC102" s="143" t="str">
        <f>IFERROR(VLOOKUP($B102,'NAV plus Dist'!$B:$AAA,DC$1,FALSE)/VLOOKUP($B101,NAV!$A:$AAA,DC$1,FALSE)*DC103,"")</f>
        <v/>
      </c>
      <c r="DD102" s="143" t="str">
        <f>IFERROR(VLOOKUP($B102,'NAV plus Dist'!$B:$AAA,DD$1,FALSE)/VLOOKUP($B101,NAV!$A:$AAA,DD$1,FALSE)*DD103,"")</f>
        <v/>
      </c>
      <c r="DE102" s="143" t="str">
        <f>IFERROR(VLOOKUP($B102,'NAV plus Dist'!$B:$AAA,DE$1,FALSE)/VLOOKUP($B101,NAV!$A:$AAA,DE$1,FALSE)*DE103,"")</f>
        <v/>
      </c>
      <c r="DF102" s="143" t="str">
        <f>IFERROR(VLOOKUP($B102,'NAV plus Dist'!$B:$AAA,DF$1,FALSE)/VLOOKUP($B101,NAV!$A:$AAA,DF$1,FALSE)*DF103,"")</f>
        <v/>
      </c>
      <c r="DG102" s="143" t="str">
        <f>IFERROR(VLOOKUP($B102,'NAV plus Dist'!$B:$AAA,DG$1,FALSE)/VLOOKUP($B101,NAV!$A:$AAA,DG$1,FALSE)*DG103,"")</f>
        <v/>
      </c>
      <c r="DH102" s="143" t="str">
        <f>IFERROR(VLOOKUP($B102,'NAV plus Dist'!$B:$AAA,DH$1,FALSE)/VLOOKUP($B101,NAV!$A:$AAA,DH$1,FALSE)*DH103,"")</f>
        <v/>
      </c>
    </row>
    <row r="103" spans="1:112">
      <c r="A103" s="94">
        <f t="shared" si="37"/>
        <v>98</v>
      </c>
      <c r="B103" s="168">
        <f t="shared" si="38"/>
        <v>43100</v>
      </c>
      <c r="C103" s="143">
        <f>IFERROR(VLOOKUP($B103,'NAV plus Dist'!$B:$FD,C$1,FALSE)/VLOOKUP($B102,NAV!$A:$FC,C$1,FALSE)*C104,"")</f>
        <v>3.507130726110677</v>
      </c>
      <c r="D103" s="143" t="str">
        <f>IFERROR(VLOOKUP($B103,'NAV plus Dist'!$B:$FD,D$1,FALSE)/VLOOKUP($B102,NAV!$A:$FC,D$1,FALSE)*D104,"")</f>
        <v/>
      </c>
      <c r="E103" s="143">
        <f>IFERROR(VLOOKUP($B103,'NAV plus Dist'!$B:$FD,E$1,FALSE)/VLOOKUP($B102,NAV!$A:$FC,E$1,FALSE)*E104,"")</f>
        <v>3.8651332865383266</v>
      </c>
      <c r="F103" s="143" t="str">
        <f>IFERROR(VLOOKUP($B103,'NAV plus Dist'!$B:$FD,F$1,FALSE)/VLOOKUP($B102,NAV!$A:$FC,F$1,FALSE)*F104,"")</f>
        <v/>
      </c>
      <c r="G103" s="143" t="str">
        <f>IFERROR(VLOOKUP($B103,'NAV plus Dist'!$B:$FD,G$1,FALSE)/VLOOKUP($B102,NAV!$A:$FC,G$1,FALSE)*G104,"")</f>
        <v/>
      </c>
      <c r="H103" s="143" t="str">
        <f>IFERROR(VLOOKUP($B103,'NAV plus Dist'!$B:$FD,H$1,FALSE)/VLOOKUP($B102,NAV!$A:$FC,H$1,FALSE)*H104,"")</f>
        <v/>
      </c>
      <c r="I103" s="143" t="str">
        <f>IFERROR(VLOOKUP($B103,'NAV plus Dist'!$B:$FD,I$1,FALSE)/VLOOKUP($B102,NAV!$A:$FC,I$1,FALSE)*I104,"")</f>
        <v/>
      </c>
      <c r="J103" s="143" t="str">
        <f>IFERROR(VLOOKUP($B103,'NAV plus Dist'!$B:$FD,J$1,FALSE)/VLOOKUP($B102,NAV!$A:$FC,J$1,FALSE)*J104,"")</f>
        <v/>
      </c>
      <c r="K103" s="143" t="str">
        <f>IFERROR(VLOOKUP($B103,'NAV plus Dist'!$B:$FD,K$1,FALSE)/VLOOKUP($B102,NAV!$A:$FC,K$1,FALSE)*K104,"")</f>
        <v/>
      </c>
      <c r="L103" s="143" t="str">
        <f>IFERROR(VLOOKUP($B103,'NAV plus Dist'!$B:$FD,L$1,FALSE)/VLOOKUP($B102,NAV!$A:$FC,L$1,FALSE)*L104,"")</f>
        <v/>
      </c>
      <c r="M103" s="143" t="str">
        <f>IFERROR(VLOOKUP($B103,'NAV plus Dist'!$B:$FD,M$1,FALSE)/VLOOKUP($B102,NAV!$A:$FC,M$1,FALSE)*M104,"")</f>
        <v/>
      </c>
      <c r="N103" s="143" t="str">
        <f>IFERROR(VLOOKUP($B103,'NAV plus Dist'!$B:$FD,N$1,FALSE)/VLOOKUP($B102,NAV!$A:$FC,N$1,FALSE)*N104,"")</f>
        <v/>
      </c>
      <c r="O103" s="143">
        <f>IFERROR(VLOOKUP($B103,'NAV plus Dist'!$B:$FD,O$1,FALSE)/VLOOKUP($B102,NAV!$A:$FC,O$1,FALSE)*O104,"")</f>
        <v>1.2914122809572657</v>
      </c>
      <c r="P103" s="143">
        <f>IFERROR(VLOOKUP($B103,'NAV plus Dist'!$B:$FD,P$1,FALSE)/VLOOKUP($B102,NAV!$A:$FC,P$1,FALSE)*P104,"")</f>
        <v>1.4160036537550802</v>
      </c>
      <c r="Q103" s="143" t="str">
        <f>IFERROR(VLOOKUP($B103,'NAV plus Dist'!$B:$FD,Q$1,FALSE)/VLOOKUP($B102,NAV!$A:$FC,Q$1,FALSE)*Q104,"")</f>
        <v/>
      </c>
      <c r="R103" s="143" t="str">
        <f>IFERROR(VLOOKUP($B103,'NAV plus Dist'!$B:$FD,R$1,FALSE)/VLOOKUP($B102,NAV!$A:$FC,R$1,FALSE)*R104,"")</f>
        <v/>
      </c>
      <c r="S103" s="143" t="str">
        <f>IFERROR(VLOOKUP($B103,'NAV plus Dist'!$B:$FD,S$1,FALSE)/VLOOKUP($B102,NAV!$A:$FC,S$1,FALSE)*S104,"")</f>
        <v/>
      </c>
      <c r="T103" s="143" t="str">
        <f>IFERROR(VLOOKUP($B103,'NAV plus Dist'!$B:$FD,T$1,FALSE)/VLOOKUP($B102,NAV!$A:$FC,T$1,FALSE)*T104,"")</f>
        <v/>
      </c>
      <c r="U103" s="143" t="str">
        <f>IFERROR(VLOOKUP($B103,'NAV plus Dist'!$B:$FD,U$1,FALSE)/VLOOKUP($B102,NAV!$A:$FC,U$1,FALSE)*U104,"")</f>
        <v/>
      </c>
      <c r="V103" s="143" t="str">
        <f>IFERROR(VLOOKUP($B103,'NAV plus Dist'!$B:$FD,V$1,FALSE)/VLOOKUP($B102,NAV!$A:$FC,V$1,FALSE)*V104,"")</f>
        <v/>
      </c>
      <c r="W103" s="143" t="str">
        <f>IFERROR(VLOOKUP($B103,'NAV plus Dist'!$B:$FD,W$1,FALSE)/VLOOKUP($B102,NAV!$A:$FC,W$1,FALSE)*W104,"")</f>
        <v/>
      </c>
      <c r="X103" s="143" t="str">
        <f>IFERROR(VLOOKUP($B103,'NAV plus Dist'!$B:$FD,X$1,FALSE)/VLOOKUP($B102,NAV!$A:$FC,X$1,FALSE)*X104,"")</f>
        <v/>
      </c>
      <c r="Y103" s="143" t="str">
        <f>IFERROR(VLOOKUP($B103,'NAV plus Dist'!$B:$FD,Y$1,FALSE)/VLOOKUP($B102,NAV!$A:$FC,Y$1,FALSE)*Y104,"")</f>
        <v/>
      </c>
      <c r="Z103" s="143" t="str">
        <f>IFERROR(VLOOKUP($B103,'NAV plus Dist'!$B:$FD,Z$1,FALSE)/VLOOKUP($B102,NAV!$A:$FC,Z$1,FALSE)*Z104,"")</f>
        <v/>
      </c>
      <c r="AA103" s="143">
        <f>IFERROR(VLOOKUP($B103,'NAV plus Dist'!$B:$FD,AA$1,FALSE)/VLOOKUP($B102,NAV!$A:$FC,AA$1,FALSE)*AA104,"")</f>
        <v>2.0326062724028291</v>
      </c>
      <c r="AB103" s="143" t="str">
        <f>IFERROR(VLOOKUP($B103,'NAV plus Dist'!$B:$FD,AB$1,FALSE)/VLOOKUP($B102,NAV!$A:$FC,AB$1,FALSE)*AB104,"")</f>
        <v/>
      </c>
      <c r="AC103" s="143">
        <f>IFERROR(VLOOKUP($B103,'NAV plus Dist'!$B:$FD,AC$1,FALSE)/VLOOKUP($B102,NAV!$A:$FC,AC$1,FALSE)*AC104,"")</f>
        <v>2.2241978561851443</v>
      </c>
      <c r="AD103" s="143" t="str">
        <f>IFERROR(VLOOKUP($B103,'NAV plus Dist'!$B:$FD,AD$1,FALSE)/VLOOKUP($B102,NAV!$A:$FC,AD$1,FALSE)*AD104,"")</f>
        <v/>
      </c>
      <c r="AE103" s="143">
        <f>IFERROR(VLOOKUP($B103,'NAV plus Dist'!$B:$FD,AE$1,FALSE)/VLOOKUP($B102,NAV!$A:$FC,AE$1,FALSE)*AE104,"")</f>
        <v>0.97195246195681584</v>
      </c>
      <c r="AF103" s="143">
        <f>IFERROR(VLOOKUP($B103,'NAV plus Dist'!$B:$FD,AF$1,FALSE)/VLOOKUP($B102,NAV!$A:$FC,AF$1,FALSE)*AF104,"")</f>
        <v>1.8638312787734252</v>
      </c>
      <c r="AG103" s="143" t="str">
        <f>IFERROR(VLOOKUP($B103,'NAV plus Dist'!$B:$FD,AG$1,FALSE)/VLOOKUP($B102,NAV!$A:$FC,AG$1,FALSE)*AG104,"")</f>
        <v/>
      </c>
      <c r="AH103" s="143">
        <f>IFERROR(VLOOKUP($B103,'NAV plus Dist'!$B:$FD,AH$1,FALSE)/VLOOKUP($B102,NAV!$A:$FC,AH$1,FALSE)*AH104,"")</f>
        <v>2.0121138752529086</v>
      </c>
      <c r="AI103" s="143" t="str">
        <f>IFERROR(VLOOKUP($B103,'NAV plus Dist'!$B:$FD,AI$1,FALSE)/VLOOKUP($B102,NAV!$A:$FC,AI$1,FALSE)*AI104,"")</f>
        <v/>
      </c>
      <c r="AJ103" s="143" t="str">
        <f>IFERROR(VLOOKUP($B103,'NAV plus Dist'!$B:$FD,AJ$1,FALSE)/VLOOKUP($B102,NAV!$A:$FC,AJ$1,FALSE)*AJ104,"")</f>
        <v/>
      </c>
      <c r="AK103" s="169" t="str">
        <f>IFERROR(VLOOKUP($B103,'NAV plus Dist'!$B:$FD,AK$1,FALSE)/VLOOKUP($B102,NAV!$A:$FC,AK$1,FALSE)*AK104,"")</f>
        <v/>
      </c>
      <c r="AL103" s="169" t="str">
        <f>IFERROR(VLOOKUP($B103,'NAV plus Dist'!$B:$FD,AL$1,FALSE)/VLOOKUP($B102,NAV!$A:$FC,AL$1,FALSE)*AL104,"")</f>
        <v/>
      </c>
      <c r="AM103" s="143" t="str">
        <f>IFERROR(VLOOKUP($B103,'NAV plus Dist'!$B:$FD,AM$1,FALSE)/VLOOKUP($B102,NAV!$A:$FC,AM$1,FALSE)*AM104,"")</f>
        <v/>
      </c>
      <c r="AN103" s="143" t="str">
        <f>IFERROR(VLOOKUP($B103,'NAV plus Dist'!$B:$FD,AN$1,FALSE)/VLOOKUP($B102,NAV!$A:$FC,AN$1,FALSE)*AN104,"")</f>
        <v/>
      </c>
      <c r="AO103" s="143" t="str">
        <f>IFERROR(VLOOKUP($B103,'NAV plus Dist'!$B:$FD,AO$1,FALSE)/VLOOKUP($B102,NAV!$A:$FC,AO$1,FALSE)*AO104,"")</f>
        <v/>
      </c>
      <c r="AP103" s="170" t="str">
        <f>IFERROR(VLOOKUP($B103,'NAV plus Dist'!$B:$FD,AP$1,FALSE)/VLOOKUP($B102,NAV!$A:$FC,AP$1,FALSE)*AP104,"")</f>
        <v/>
      </c>
      <c r="AQ103" s="143" t="str">
        <f>IFERROR(VLOOKUP($B103,'NAV plus Dist'!$B:$FD,AQ$1,FALSE)/VLOOKUP($B102,NAV!$A:$FC,AQ$1,FALSE)*AQ104,"")</f>
        <v/>
      </c>
      <c r="AR103" s="143" t="str">
        <f>IFERROR(VLOOKUP($B103,'NAV plus Dist'!$B:$FD,AR$1,FALSE)/VLOOKUP($B102,NAV!$A:$FC,AR$1,FALSE)*AR104,"")</f>
        <v/>
      </c>
      <c r="AS103" s="143" t="str">
        <f>IFERROR(VLOOKUP($B103,'NAV plus Dist'!$B:$FD,AS$1,FALSE)/VLOOKUP($B102,NAV!$A:$FC,AS$1,FALSE)*AS104,"")</f>
        <v/>
      </c>
      <c r="AT103" s="143">
        <f>IFERROR(VLOOKUP($B103,'NAV plus Dist'!$B:$FD,AT$1,FALSE)/VLOOKUP($B102,NAV!$A:$FC,AT$1,FALSE)*AT104,"")</f>
        <v>1.91815213789794</v>
      </c>
      <c r="AU103" s="143">
        <f>IFERROR(VLOOKUP($B103,'NAV plus Dist'!$B:$FD,AU$1,FALSE)/VLOOKUP($B102,NAV!$A:$FC,AU$1,FALSE)*AU104,"")</f>
        <v>1.4958137264107005</v>
      </c>
      <c r="AV103" s="143">
        <f>IFERROR(VLOOKUP($B103,'NAV plus Dist'!$B:$FD,AV$1,FALSE)/VLOOKUP($B102,NAV!$A:$FC,AV$1,FALSE)*AV104,"")</f>
        <v>2.3021379902440127</v>
      </c>
      <c r="AW103" s="143" t="str">
        <f>IFERROR(VLOOKUP($B103,'NAV plus Dist'!$B:$FD,AW$1,FALSE)/VLOOKUP($B102,NAV!$A:$FC,AW$1,FALSE)*AW104,"")</f>
        <v/>
      </c>
      <c r="AX103" s="143" t="str">
        <f>IFERROR(VLOOKUP($B103,'NAV plus Dist'!$B:$FD,AX$1,FALSE)/VLOOKUP($B102,NAV!$A:$FC,AX$1,FALSE)*AX104,"")</f>
        <v/>
      </c>
      <c r="AY103" s="143" t="str">
        <f>IFERROR(VLOOKUP($B103,'NAV plus Dist'!$B:$FD,AY$1,FALSE)/VLOOKUP($B102,NAV!$A:$FC,AY$1,FALSE)*AY104,"")</f>
        <v/>
      </c>
      <c r="AZ103" s="143" t="str">
        <f>IFERROR(VLOOKUP($B103,'NAV plus Dist'!$B:$FD,AZ$1,FALSE)/VLOOKUP($B102,NAV!$A:$FC,AZ$1,FALSE)*AZ104,"")</f>
        <v/>
      </c>
      <c r="BA103" s="143" t="str">
        <f>IFERROR(VLOOKUP($B103,'NAV plus Dist'!$B:$FD,BA$1,FALSE)/VLOOKUP($B102,NAV!$A:$FC,BA$1,FALSE)*BA104,"")</f>
        <v/>
      </c>
      <c r="BB103" s="143" t="str">
        <f>IFERROR(VLOOKUP($B103,'NAV plus Dist'!$B:$FD,BB$1,FALSE)/VLOOKUP($B102,NAV!$A:$FC,BB$1,FALSE)*BB104,"")</f>
        <v/>
      </c>
      <c r="BC103" s="143" t="str">
        <f>IFERROR(VLOOKUP($B103,'NAV plus Dist'!$B:$FD,BC$1,FALSE)/VLOOKUP($B102,NAV!$A:$FC,BC$1,FALSE)*BC104,"")</f>
        <v/>
      </c>
      <c r="BD103" s="143" t="str">
        <f>IFERROR(VLOOKUP($B103,'NAV plus Dist'!$B:$FD,BD$1,FALSE)/VLOOKUP($B102,NAV!$A:$FC,BD$1,FALSE)*BD104,"")</f>
        <v/>
      </c>
      <c r="BE103" s="143" t="str">
        <f>IFERROR(VLOOKUP($B103,'NAV plus Dist'!$B:$FD,BE$1,FALSE)/VLOOKUP($B102,NAV!$A:$FC,BE$1,FALSE)*BE104,"")</f>
        <v/>
      </c>
      <c r="BF103" s="143" t="str">
        <f>IFERROR(VLOOKUP($B103,'NAV plus Dist'!$B:$FD,BF$1,FALSE)/VLOOKUP($B102,NAV!$A:$FC,BF$1,FALSE)*BF104,"")</f>
        <v/>
      </c>
      <c r="BG103" s="143" t="str">
        <f>IFERROR(VLOOKUP($B103,'NAV plus Dist'!$B:$FD,BG$1,FALSE)/VLOOKUP($B102,NAV!$A:$FC,BG$1,FALSE)*BG104,"")</f>
        <v/>
      </c>
      <c r="BH103" s="143" t="str">
        <f>IFERROR(VLOOKUP($B103,'NAV plus Dist'!$B:$FD,BH$1,FALSE)/VLOOKUP($B102,NAV!$A:$FC,BH$1,FALSE)*BH104,"")</f>
        <v/>
      </c>
      <c r="BI103" s="143" t="str">
        <f>IFERROR(VLOOKUP($B103,'NAV plus Dist'!$B:$FD,BI$1,FALSE)/VLOOKUP($B102,NAV!$A:$FC,BI$1,FALSE)*BI104,"")</f>
        <v/>
      </c>
      <c r="BJ103" s="143" t="str">
        <f>IFERROR(VLOOKUP($B103,'NAV plus Dist'!$B:$FD,BJ$1,FALSE)/VLOOKUP($B102,NAV!$A:$FC,BJ$1,FALSE)*BJ104,"")</f>
        <v/>
      </c>
      <c r="BK103" s="143" t="str">
        <f>IFERROR(VLOOKUP($B103,'NAV plus Dist'!$B:$FD,BK$1,FALSE)/VLOOKUP($B102,NAV!$A:$FC,BK$1,FALSE)*BK104,"")</f>
        <v/>
      </c>
      <c r="BL103" s="143" t="str">
        <f>IFERROR(VLOOKUP($B103,'NAV plus Dist'!$B:$FD,BL$1,FALSE)/VLOOKUP($B102,NAV!$A:$FC,BL$1,FALSE)*BL104,"")</f>
        <v/>
      </c>
      <c r="BM103" s="143" t="str">
        <f>IFERROR(VLOOKUP($B103,'NAV plus Dist'!$B:$FD,BM$1,FALSE)/VLOOKUP($B102,NAV!$A:$FC,BM$1,FALSE)*BM104,"")</f>
        <v/>
      </c>
      <c r="BN103" s="143" t="str">
        <f>IFERROR(VLOOKUP($B103,'NAV plus Dist'!$B:$FD,BN$1,FALSE)/VLOOKUP($B102,NAV!$A:$FC,BN$1,FALSE)*BN104,"")</f>
        <v/>
      </c>
      <c r="BO103" s="143" t="str">
        <f>IFERROR(VLOOKUP($B103,'NAV plus Dist'!$B:$FD,BO$1,FALSE)/VLOOKUP($B102,NAV!$A:$FC,BO$1,FALSE)*BO104,"")</f>
        <v/>
      </c>
      <c r="BP103" s="143" t="str">
        <f>IFERROR(VLOOKUP($B103,'NAV plus Dist'!$B:$FD,BP$1,FALSE)/VLOOKUP($B102,NAV!$A:$FC,BP$1,FALSE)*BP104,"")</f>
        <v/>
      </c>
      <c r="BQ103" s="143" t="str">
        <f>IFERROR(VLOOKUP($B103,'NAV plus Dist'!$B:$FD,BQ$1,FALSE)/VLOOKUP($B102,NAV!$A:$FC,BQ$1,FALSE)*BQ104,"")</f>
        <v/>
      </c>
      <c r="BR103" s="143" t="str">
        <f>IFERROR(VLOOKUP($B103,'NAV plus Dist'!$B:$FD,BR$1,FALSE)/VLOOKUP($B102,NAV!$A:$FC,BR$1,FALSE)*BR104,"")</f>
        <v/>
      </c>
      <c r="BS103" s="143" t="str">
        <f>IFERROR(VLOOKUP($B103,'NAV plus Dist'!$B:$FD,BS$1,FALSE)/VLOOKUP($B102,NAV!$A:$FC,BS$1,FALSE)*BS104,"")</f>
        <v/>
      </c>
      <c r="BT103" s="143" t="str">
        <f>IFERROR(VLOOKUP($B103,'NAV plus Dist'!$B:$FD,BT$1,FALSE)/VLOOKUP($B102,NAV!$A:$FC,BT$1,FALSE)*BT104,"")</f>
        <v/>
      </c>
      <c r="BU103" s="143" t="str">
        <f>IFERROR(VLOOKUP($B103,'NAV plus Dist'!$B:$FD,BU$1,FALSE)/VLOOKUP($B102,NAV!$A:$FC,BU$1,FALSE)*BU104,"")</f>
        <v/>
      </c>
      <c r="BV103" s="143" t="str">
        <f>IFERROR(VLOOKUP($B103,'NAV plus Dist'!$B:$FD,BV$1,FALSE)/VLOOKUP($B102,NAV!$A:$FC,BV$1,FALSE)*BV104,"")</f>
        <v/>
      </c>
      <c r="BW103" s="143" t="str">
        <f>IFERROR(VLOOKUP($B103,'NAV plus Dist'!$B:$FD,BW$1,FALSE)/VLOOKUP($B102,NAV!$A:$FC,BW$1,FALSE)*BW104,"")</f>
        <v/>
      </c>
      <c r="BX103" s="143" t="str">
        <f>IFERROR(VLOOKUP($B103,'NAV plus Dist'!$B:$FD,BX$1,FALSE)/VLOOKUP($B102,NAV!$A:$FC,BX$1,FALSE)*BX104,"")</f>
        <v/>
      </c>
      <c r="BY103" s="143" t="str">
        <f>IFERROR(VLOOKUP($B103,'NAV plus Dist'!$B:$FD,BY$1,FALSE)/VLOOKUP($B102,NAV!$A:$FC,BY$1,FALSE)*BY104,"")</f>
        <v/>
      </c>
      <c r="BZ103" s="143" t="str">
        <f>IFERROR(VLOOKUP($B103,'NAV plus Dist'!$B:$FD,BZ$1,FALSE)/VLOOKUP($B102,NAV!$A:$FC,BZ$1,FALSE)*BZ104,"")</f>
        <v/>
      </c>
      <c r="CA103" s="143" t="str">
        <f>IFERROR(VLOOKUP($B103,'NAV plus Dist'!$B:$FD,CA$1,FALSE)/VLOOKUP($B102,NAV!$A:$FC,CA$1,FALSE)*CA104,"")</f>
        <v/>
      </c>
      <c r="CB103" s="143" t="str">
        <f>IFERROR(VLOOKUP($B103,'NAV plus Dist'!$B:$FD,CB$1,FALSE)/VLOOKUP($B102,NAV!$A:$FC,CB$1,FALSE)*CB104,"")</f>
        <v/>
      </c>
      <c r="CC103" s="143" t="str">
        <f>IFERROR(VLOOKUP($B103,'NAV plus Dist'!$B:$FD,CC$1,FALSE)/VLOOKUP($B102,NAV!$A:$FC,CC$1,FALSE)*CC104,"")</f>
        <v/>
      </c>
      <c r="CD103" s="143" t="str">
        <f>IFERROR(VLOOKUP($B103,'NAV plus Dist'!$B:$FD,CD$1,FALSE)/VLOOKUP($B102,NAV!$A:$FC,CD$1,FALSE)*CD104,"")</f>
        <v/>
      </c>
      <c r="CE103" s="143" t="str">
        <f>IFERROR(VLOOKUP($B103,'NAV plus Dist'!$B:$FD,CE$1,FALSE)/VLOOKUP($B102,NAV!$A:$FC,CE$1,FALSE)*CE104,"")</f>
        <v/>
      </c>
      <c r="CF103" s="143" t="str">
        <f>IFERROR(VLOOKUP($B103,'NAV plus Dist'!$B:$FD,CF$1,FALSE)/VLOOKUP($B102,NAV!$A:$FC,CF$1,FALSE)*CF104,"")</f>
        <v/>
      </c>
      <c r="CG103" s="143" t="str">
        <f>IFERROR(VLOOKUP($B103,'NAV plus Dist'!$B:$FD,CG$1,FALSE)/VLOOKUP($B102,NAV!$A:$FC,CG$1,FALSE)*CG104,"")</f>
        <v/>
      </c>
      <c r="CH103" s="143" t="str">
        <f>IFERROR(VLOOKUP($B103,'NAV plus Dist'!$B:$FD,CH$1,FALSE)/VLOOKUP($B102,NAV!$A:$FC,CH$1,FALSE)*CH104,"")</f>
        <v/>
      </c>
      <c r="CI103" s="143" t="str">
        <f>IFERROR(VLOOKUP($B103,'NAV plus Dist'!$B:$FD,CI$1,FALSE)/VLOOKUP($B102,NAV!$A:$FC,CI$1,FALSE)*CI104,"")</f>
        <v/>
      </c>
      <c r="CJ103" s="143" t="str">
        <f>IFERROR(VLOOKUP($B103,'NAV plus Dist'!$B:$FD,CJ$1,FALSE)/VLOOKUP($B102,NAV!$A:$FC,CJ$1,FALSE)*CJ104,"")</f>
        <v/>
      </c>
      <c r="CK103" s="143" t="str">
        <f>IFERROR(VLOOKUP($B103,'NAV plus Dist'!$B:$AAA,CK$1,FALSE)/VLOOKUP($B102,NAV!$A:$AAA,CK$1,FALSE)*CK104,"")</f>
        <v/>
      </c>
      <c r="CL103" s="143" t="str">
        <f>IFERROR(VLOOKUP($B103,'NAV plus Dist'!$B:$AAA,CL$1,FALSE)/VLOOKUP($B102,NAV!$A:$AAA,CL$1,FALSE)*CL104,"")</f>
        <v/>
      </c>
      <c r="CM103" s="143" t="str">
        <f>IFERROR(VLOOKUP($B103,'NAV plus Dist'!$B:$AAA,CM$1,FALSE)/VLOOKUP($B102,NAV!$A:$AAA,CM$1,FALSE)*CM104,"")</f>
        <v/>
      </c>
      <c r="CN103" s="143" t="str">
        <f>IFERROR(VLOOKUP($B103,'NAV plus Dist'!$B:$AAA,CN$1,FALSE)/VLOOKUP($B102,NAV!$A:$AAA,CN$1,FALSE)*CN104,"")</f>
        <v/>
      </c>
      <c r="CO103" s="143" t="str">
        <f>IFERROR(VLOOKUP($B103,'NAV plus Dist'!$B:$AAA,CO$1,FALSE)/VLOOKUP($B102,NAV!$A:$AAA,CO$1,FALSE)*CO104,"")</f>
        <v/>
      </c>
      <c r="CP103" s="143" t="str">
        <f>IFERROR(VLOOKUP($B103,'NAV plus Dist'!$B:$AAA,CP$1,FALSE)/VLOOKUP($B102,NAV!$A:$AAA,CP$1,FALSE)*CP104,"")</f>
        <v/>
      </c>
      <c r="CQ103" s="143" t="str">
        <f>IFERROR(VLOOKUP($B103,'NAV plus Dist'!$B:$AAA,CQ$1,FALSE)/VLOOKUP($B102,NAV!$A:$AAA,CQ$1,FALSE)*CQ104,"")</f>
        <v/>
      </c>
      <c r="CR103" s="143" t="str">
        <f>IFERROR(VLOOKUP($B103,'NAV plus Dist'!$B:$AAA,CR$1,FALSE)/VLOOKUP($B102,NAV!$A:$AAA,CR$1,FALSE)*CR104,"")</f>
        <v/>
      </c>
      <c r="CS103" s="143" t="str">
        <f>IFERROR(VLOOKUP($B103,'NAV plus Dist'!$B:$AAA,CS$1,FALSE)/VLOOKUP($B102,NAV!$A:$AAA,CS$1,FALSE)*CS104,"")</f>
        <v/>
      </c>
      <c r="CT103" s="143" t="str">
        <f>IFERROR(VLOOKUP($B103,'NAV plus Dist'!$B:$AAA,CT$1,FALSE)/VLOOKUP($B102,NAV!$A:$AAA,CT$1,FALSE)*CT104,"")</f>
        <v/>
      </c>
      <c r="CU103" s="143" t="str">
        <f>IFERROR(VLOOKUP($B103,'NAV plus Dist'!$B:$AAA,CU$1,FALSE)/VLOOKUP($B102,NAV!$A:$AAA,CU$1,FALSE)*CU104,"")</f>
        <v/>
      </c>
      <c r="CV103" s="143" t="str">
        <f>IFERROR(VLOOKUP($B103,'NAV plus Dist'!$B:$AAA,CV$1,FALSE)/VLOOKUP($B102,NAV!$A:$AAA,CV$1,FALSE)*CV104,"")</f>
        <v/>
      </c>
      <c r="CW103" s="143" t="str">
        <f>IFERROR(VLOOKUP($B103,'NAV plus Dist'!$B:$AAA,CW$1,FALSE)/VLOOKUP($B102,NAV!$A:$AAA,CW$1,FALSE)*CW104,"")</f>
        <v/>
      </c>
      <c r="CX103" s="143" t="str">
        <f>IFERROR(VLOOKUP($B103,'NAV plus Dist'!$B:$AAA,CX$1,FALSE)/VLOOKUP($B102,NAV!$A:$AAA,CX$1,FALSE)*CX104,"")</f>
        <v/>
      </c>
      <c r="CY103" s="143" t="str">
        <f>IFERROR(VLOOKUP($B103,'NAV plus Dist'!$B:$AAA,CY$1,FALSE)/VLOOKUP($B102,NAV!$A:$AAA,CY$1,FALSE)*CY104,"")</f>
        <v/>
      </c>
      <c r="CZ103" s="143" t="str">
        <f>IFERROR(VLOOKUP($B103,'NAV plus Dist'!$B:$AAA,CZ$1,FALSE)/VLOOKUP($B102,NAV!$A:$AAA,CZ$1,FALSE)*CZ104,"")</f>
        <v/>
      </c>
      <c r="DA103" s="143" t="str">
        <f>IFERROR(VLOOKUP($B103,'NAV plus Dist'!$B:$AAA,DA$1,FALSE)/VLOOKUP($B102,NAV!$A:$AAA,DA$1,FALSE)*DA104,"")</f>
        <v/>
      </c>
      <c r="DB103" s="143" t="str">
        <f>IFERROR(VLOOKUP($B103,'NAV plus Dist'!$B:$AAA,DB$1,FALSE)/VLOOKUP($B102,NAV!$A:$AAA,DB$1,FALSE)*DB104,"")</f>
        <v/>
      </c>
      <c r="DC103" s="143" t="str">
        <f>IFERROR(VLOOKUP($B103,'NAV plus Dist'!$B:$AAA,DC$1,FALSE)/VLOOKUP($B102,NAV!$A:$AAA,DC$1,FALSE)*DC104,"")</f>
        <v/>
      </c>
      <c r="DD103" s="143" t="str">
        <f>IFERROR(VLOOKUP($B103,'NAV plus Dist'!$B:$AAA,DD$1,FALSE)/VLOOKUP($B102,NAV!$A:$AAA,DD$1,FALSE)*DD104,"")</f>
        <v/>
      </c>
      <c r="DE103" s="143" t="str">
        <f>IFERROR(VLOOKUP($B103,'NAV plus Dist'!$B:$AAA,DE$1,FALSE)/VLOOKUP($B102,NAV!$A:$AAA,DE$1,FALSE)*DE104,"")</f>
        <v/>
      </c>
      <c r="DF103" s="143" t="str">
        <f>IFERROR(VLOOKUP($B103,'NAV plus Dist'!$B:$AAA,DF$1,FALSE)/VLOOKUP($B102,NAV!$A:$AAA,DF$1,FALSE)*DF104,"")</f>
        <v/>
      </c>
      <c r="DG103" s="143" t="str">
        <f>IFERROR(VLOOKUP($B103,'NAV plus Dist'!$B:$AAA,DG$1,FALSE)/VLOOKUP($B102,NAV!$A:$AAA,DG$1,FALSE)*DG104,"")</f>
        <v/>
      </c>
      <c r="DH103" s="143" t="str">
        <f>IFERROR(VLOOKUP($B103,'NAV plus Dist'!$B:$AAA,DH$1,FALSE)/VLOOKUP($B102,NAV!$A:$AAA,DH$1,FALSE)*DH104,"")</f>
        <v/>
      </c>
    </row>
    <row r="104" spans="1:112">
      <c r="A104" s="94">
        <f t="shared" si="37"/>
        <v>97</v>
      </c>
      <c r="B104" s="168">
        <f t="shared" si="38"/>
        <v>43131</v>
      </c>
      <c r="C104" s="143">
        <f>IFERROR(VLOOKUP($B104,'NAV plus Dist'!$B:$FD,C$1,FALSE)/VLOOKUP($B103,NAV!$A:$FC,C$1,FALSE)*C105,"")</f>
        <v>3.5306618766374624</v>
      </c>
      <c r="D104" s="143" t="str">
        <f>IFERROR(VLOOKUP($B104,'NAV plus Dist'!$B:$FD,D$1,FALSE)/VLOOKUP($B103,NAV!$A:$FC,D$1,FALSE)*D105,"")</f>
        <v/>
      </c>
      <c r="E104" s="143">
        <f>IFERROR(VLOOKUP($B104,'NAV plus Dist'!$B:$FD,E$1,FALSE)/VLOOKUP($B103,NAV!$A:$FC,E$1,FALSE)*E105,"")</f>
        <v>3.8893071295845663</v>
      </c>
      <c r="F104" s="143" t="str">
        <f>IFERROR(VLOOKUP($B104,'NAV plus Dist'!$B:$FD,F$1,FALSE)/VLOOKUP($B103,NAV!$A:$FC,F$1,FALSE)*F105,"")</f>
        <v/>
      </c>
      <c r="G104" s="143" t="str">
        <f>IFERROR(VLOOKUP($B104,'NAV plus Dist'!$B:$FD,G$1,FALSE)/VLOOKUP($B103,NAV!$A:$FC,G$1,FALSE)*G105,"")</f>
        <v/>
      </c>
      <c r="H104" s="143" t="str">
        <f>IFERROR(VLOOKUP($B104,'NAV plus Dist'!$B:$FD,H$1,FALSE)/VLOOKUP($B103,NAV!$A:$FC,H$1,FALSE)*H105,"")</f>
        <v/>
      </c>
      <c r="I104" s="143" t="str">
        <f>IFERROR(VLOOKUP($B104,'NAV plus Dist'!$B:$FD,I$1,FALSE)/VLOOKUP($B103,NAV!$A:$FC,I$1,FALSE)*I105,"")</f>
        <v/>
      </c>
      <c r="J104" s="143" t="str">
        <f>IFERROR(VLOOKUP($B104,'NAV plus Dist'!$B:$FD,J$1,FALSE)/VLOOKUP($B103,NAV!$A:$FC,J$1,FALSE)*J105,"")</f>
        <v/>
      </c>
      <c r="K104" s="143" t="str">
        <f>IFERROR(VLOOKUP($B104,'NAV plus Dist'!$B:$FD,K$1,FALSE)/VLOOKUP($B103,NAV!$A:$FC,K$1,FALSE)*K105,"")</f>
        <v/>
      </c>
      <c r="L104" s="143" t="str">
        <f>IFERROR(VLOOKUP($B104,'NAV plus Dist'!$B:$FD,L$1,FALSE)/VLOOKUP($B103,NAV!$A:$FC,L$1,FALSE)*L105,"")</f>
        <v/>
      </c>
      <c r="M104" s="143" t="str">
        <f>IFERROR(VLOOKUP($B104,'NAV plus Dist'!$B:$FD,M$1,FALSE)/VLOOKUP($B103,NAV!$A:$FC,M$1,FALSE)*M105,"")</f>
        <v/>
      </c>
      <c r="N104" s="143" t="str">
        <f>IFERROR(VLOOKUP($B104,'NAV plus Dist'!$B:$FD,N$1,FALSE)/VLOOKUP($B103,NAV!$A:$FC,N$1,FALSE)*N105,"")</f>
        <v/>
      </c>
      <c r="O104" s="143">
        <f>IFERROR(VLOOKUP($B104,'NAV plus Dist'!$B:$FD,O$1,FALSE)/VLOOKUP($B103,NAV!$A:$FC,O$1,FALSE)*O105,"")</f>
        <v>1.2229417625097709</v>
      </c>
      <c r="P104" s="143">
        <f>IFERROR(VLOOKUP($B104,'NAV plus Dist'!$B:$FD,P$1,FALSE)/VLOOKUP($B103,NAV!$A:$FC,P$1,FALSE)*P105,"")</f>
        <v>1.3369912766858514</v>
      </c>
      <c r="Q104" s="143" t="str">
        <f>IFERROR(VLOOKUP($B104,'NAV plus Dist'!$B:$FD,Q$1,FALSE)/VLOOKUP($B103,NAV!$A:$FC,Q$1,FALSE)*Q105,"")</f>
        <v/>
      </c>
      <c r="R104" s="143" t="str">
        <f>IFERROR(VLOOKUP($B104,'NAV plus Dist'!$B:$FD,R$1,FALSE)/VLOOKUP($B103,NAV!$A:$FC,R$1,FALSE)*R105,"")</f>
        <v/>
      </c>
      <c r="S104" s="143" t="str">
        <f>IFERROR(VLOOKUP($B104,'NAV plus Dist'!$B:$FD,S$1,FALSE)/VLOOKUP($B103,NAV!$A:$FC,S$1,FALSE)*S105,"")</f>
        <v/>
      </c>
      <c r="T104" s="143" t="str">
        <f>IFERROR(VLOOKUP($B104,'NAV plus Dist'!$B:$FD,T$1,FALSE)/VLOOKUP($B103,NAV!$A:$FC,T$1,FALSE)*T105,"")</f>
        <v/>
      </c>
      <c r="U104" s="143" t="str">
        <f>IFERROR(VLOOKUP($B104,'NAV plus Dist'!$B:$FD,U$1,FALSE)/VLOOKUP($B103,NAV!$A:$FC,U$1,FALSE)*U105,"")</f>
        <v/>
      </c>
      <c r="V104" s="143" t="str">
        <f>IFERROR(VLOOKUP($B104,'NAV plus Dist'!$B:$FD,V$1,FALSE)/VLOOKUP($B103,NAV!$A:$FC,V$1,FALSE)*V105,"")</f>
        <v/>
      </c>
      <c r="W104" s="143" t="str">
        <f>IFERROR(VLOOKUP($B104,'NAV plus Dist'!$B:$FD,W$1,FALSE)/VLOOKUP($B103,NAV!$A:$FC,W$1,FALSE)*W105,"")</f>
        <v/>
      </c>
      <c r="X104" s="143" t="str">
        <f>IFERROR(VLOOKUP($B104,'NAV plus Dist'!$B:$FD,X$1,FALSE)/VLOOKUP($B103,NAV!$A:$FC,X$1,FALSE)*X105,"")</f>
        <v/>
      </c>
      <c r="Y104" s="143" t="str">
        <f>IFERROR(VLOOKUP($B104,'NAV plus Dist'!$B:$FD,Y$1,FALSE)/VLOOKUP($B103,NAV!$A:$FC,Y$1,FALSE)*Y105,"")</f>
        <v/>
      </c>
      <c r="Z104" s="143" t="str">
        <f>IFERROR(VLOOKUP($B104,'NAV plus Dist'!$B:$FD,Z$1,FALSE)/VLOOKUP($B103,NAV!$A:$FC,Z$1,FALSE)*Z105,"")</f>
        <v/>
      </c>
      <c r="AA104" s="143">
        <f>IFERROR(VLOOKUP($B104,'NAV plus Dist'!$B:$FD,AA$1,FALSE)/VLOOKUP($B103,NAV!$A:$FC,AA$1,FALSE)*AA105,"")</f>
        <v>2.012788077671221</v>
      </c>
      <c r="AB104" s="143" t="str">
        <f>IFERROR(VLOOKUP($B104,'NAV plus Dist'!$B:$FD,AB$1,FALSE)/VLOOKUP($B103,NAV!$A:$FC,AB$1,FALSE)*AB105,"")</f>
        <v/>
      </c>
      <c r="AC104" s="143">
        <f>IFERROR(VLOOKUP($B104,'NAV plus Dist'!$B:$FD,AC$1,FALSE)/VLOOKUP($B103,NAV!$A:$FC,AC$1,FALSE)*AC105,"")</f>
        <v>2.1992258136276357</v>
      </c>
      <c r="AD104" s="143" t="str">
        <f>IFERROR(VLOOKUP($B104,'NAV plus Dist'!$B:$FD,AD$1,FALSE)/VLOOKUP($B103,NAV!$A:$FC,AD$1,FALSE)*AD105,"")</f>
        <v/>
      </c>
      <c r="AE104" s="143">
        <f>IFERROR(VLOOKUP($B104,'NAV plus Dist'!$B:$FD,AE$1,FALSE)/VLOOKUP($B103,NAV!$A:$FC,AE$1,FALSE)*AE105,"")</f>
        <v>0.96718175288307484</v>
      </c>
      <c r="AF104" s="143">
        <f>IFERROR(VLOOKUP($B104,'NAV plus Dist'!$B:$FD,AF$1,FALSE)/VLOOKUP($B103,NAV!$A:$FC,AF$1,FALSE)*AF105,"")</f>
        <v>1.8801407826011443</v>
      </c>
      <c r="AG104" s="143" t="str">
        <f>IFERROR(VLOOKUP($B104,'NAV plus Dist'!$B:$FD,AG$1,FALSE)/VLOOKUP($B103,NAV!$A:$FC,AG$1,FALSE)*AG105,"")</f>
        <v/>
      </c>
      <c r="AH104" s="143">
        <f>IFERROR(VLOOKUP($B104,'NAV plus Dist'!$B:$FD,AH$1,FALSE)/VLOOKUP($B103,NAV!$A:$FC,AH$1,FALSE)*AH105,"")</f>
        <v>2.0276573509511961</v>
      </c>
      <c r="AI104" s="143" t="str">
        <f>IFERROR(VLOOKUP($B104,'NAV plus Dist'!$B:$FD,AI$1,FALSE)/VLOOKUP($B103,NAV!$A:$FC,AI$1,FALSE)*AI105,"")</f>
        <v/>
      </c>
      <c r="AJ104" s="143" t="str">
        <f>IFERROR(VLOOKUP($B104,'NAV plus Dist'!$B:$FD,AJ$1,FALSE)/VLOOKUP($B103,NAV!$A:$FC,AJ$1,FALSE)*AJ105,"")</f>
        <v/>
      </c>
      <c r="AK104" s="169" t="str">
        <f>IFERROR(VLOOKUP($B104,'NAV plus Dist'!$B:$FD,AK$1,FALSE)/VLOOKUP($B103,NAV!$A:$FC,AK$1,FALSE)*AK105,"")</f>
        <v/>
      </c>
      <c r="AL104" s="169" t="str">
        <f>IFERROR(VLOOKUP($B104,'NAV plus Dist'!$B:$FD,AL$1,FALSE)/VLOOKUP($B103,NAV!$A:$FC,AL$1,FALSE)*AL105,"")</f>
        <v/>
      </c>
      <c r="AM104" s="143" t="str">
        <f>IFERROR(VLOOKUP($B104,'NAV plus Dist'!$B:$FD,AM$1,FALSE)/VLOOKUP($B103,NAV!$A:$FC,AM$1,FALSE)*AM105,"")</f>
        <v/>
      </c>
      <c r="AN104" s="143" t="str">
        <f>IFERROR(VLOOKUP($B104,'NAV plus Dist'!$B:$FD,AN$1,FALSE)/VLOOKUP($B103,NAV!$A:$FC,AN$1,FALSE)*AN105,"")</f>
        <v/>
      </c>
      <c r="AO104" s="143" t="str">
        <f>IFERROR(VLOOKUP($B104,'NAV plus Dist'!$B:$FD,AO$1,FALSE)/VLOOKUP($B103,NAV!$A:$FC,AO$1,FALSE)*AO105,"")</f>
        <v/>
      </c>
      <c r="AP104" s="170" t="str">
        <f>IFERROR(VLOOKUP($B104,'NAV plus Dist'!$B:$FD,AP$1,FALSE)/VLOOKUP($B103,NAV!$A:$FC,AP$1,FALSE)*AP105,"")</f>
        <v/>
      </c>
      <c r="AQ104" s="143" t="str">
        <f>IFERROR(VLOOKUP($B104,'NAV plus Dist'!$B:$FD,AQ$1,FALSE)/VLOOKUP($B103,NAV!$A:$FC,AQ$1,FALSE)*AQ105,"")</f>
        <v/>
      </c>
      <c r="AR104" s="143" t="str">
        <f>IFERROR(VLOOKUP($B104,'NAV plus Dist'!$B:$FD,AR$1,FALSE)/VLOOKUP($B103,NAV!$A:$FC,AR$1,FALSE)*AR105,"")</f>
        <v/>
      </c>
      <c r="AS104" s="143" t="str">
        <f>IFERROR(VLOOKUP($B104,'NAV plus Dist'!$B:$FD,AS$1,FALSE)/VLOOKUP($B103,NAV!$A:$FC,AS$1,FALSE)*AS105,"")</f>
        <v/>
      </c>
      <c r="AT104" s="143">
        <f>IFERROR(VLOOKUP($B104,'NAV plus Dist'!$B:$FD,AT$1,FALSE)/VLOOKUP($B103,NAV!$A:$FC,AT$1,FALSE)*AT105,"")</f>
        <v>1.9107622234840467</v>
      </c>
      <c r="AU104" s="143">
        <f>IFERROR(VLOOKUP($B104,'NAV plus Dist'!$B:$FD,AU$1,FALSE)/VLOOKUP($B103,NAV!$A:$FC,AU$1,FALSE)*AU105,"")</f>
        <v>1.4881305085948253</v>
      </c>
      <c r="AV104" s="143">
        <f>IFERROR(VLOOKUP($B104,'NAV plus Dist'!$B:$FD,AV$1,FALSE)/VLOOKUP($B103,NAV!$A:$FC,AV$1,FALSE)*AV105,"")</f>
        <v>2.2954159336665438</v>
      </c>
      <c r="AW104" s="143" t="str">
        <f>IFERROR(VLOOKUP($B104,'NAV plus Dist'!$B:$FD,AW$1,FALSE)/VLOOKUP($B103,NAV!$A:$FC,AW$1,FALSE)*AW105,"")</f>
        <v/>
      </c>
      <c r="AX104" s="143" t="str">
        <f>IFERROR(VLOOKUP($B104,'NAV plus Dist'!$B:$FD,AX$1,FALSE)/VLOOKUP($B103,NAV!$A:$FC,AX$1,FALSE)*AX105,"")</f>
        <v/>
      </c>
      <c r="AY104" s="143" t="str">
        <f>IFERROR(VLOOKUP($B104,'NAV plus Dist'!$B:$FD,AY$1,FALSE)/VLOOKUP($B103,NAV!$A:$FC,AY$1,FALSE)*AY105,"")</f>
        <v/>
      </c>
      <c r="AZ104" s="143" t="str">
        <f>IFERROR(VLOOKUP($B104,'NAV plus Dist'!$B:$FD,AZ$1,FALSE)/VLOOKUP($B103,NAV!$A:$FC,AZ$1,FALSE)*AZ105,"")</f>
        <v/>
      </c>
      <c r="BA104" s="143" t="str">
        <f>IFERROR(VLOOKUP($B104,'NAV plus Dist'!$B:$FD,BA$1,FALSE)/VLOOKUP($B103,NAV!$A:$FC,BA$1,FALSE)*BA105,"")</f>
        <v/>
      </c>
      <c r="BB104" s="143" t="str">
        <f>IFERROR(VLOOKUP($B104,'NAV plus Dist'!$B:$FD,BB$1,FALSE)/VLOOKUP($B103,NAV!$A:$FC,BB$1,FALSE)*BB105,"")</f>
        <v/>
      </c>
      <c r="BC104" s="143" t="str">
        <f>IFERROR(VLOOKUP($B104,'NAV plus Dist'!$B:$FD,BC$1,FALSE)/VLOOKUP($B103,NAV!$A:$FC,BC$1,FALSE)*BC105,"")</f>
        <v/>
      </c>
      <c r="BD104" s="143" t="str">
        <f>IFERROR(VLOOKUP($B104,'NAV plus Dist'!$B:$FD,BD$1,FALSE)/VLOOKUP($B103,NAV!$A:$FC,BD$1,FALSE)*BD105,"")</f>
        <v/>
      </c>
      <c r="BE104" s="143" t="str">
        <f>IFERROR(VLOOKUP($B104,'NAV plus Dist'!$B:$FD,BE$1,FALSE)/VLOOKUP($B103,NAV!$A:$FC,BE$1,FALSE)*BE105,"")</f>
        <v/>
      </c>
      <c r="BF104" s="143" t="str">
        <f>IFERROR(VLOOKUP($B104,'NAV plus Dist'!$B:$FD,BF$1,FALSE)/VLOOKUP($B103,NAV!$A:$FC,BF$1,FALSE)*BF105,"")</f>
        <v/>
      </c>
      <c r="BG104" s="143" t="str">
        <f>IFERROR(VLOOKUP($B104,'NAV plus Dist'!$B:$FD,BG$1,FALSE)/VLOOKUP($B103,NAV!$A:$FC,BG$1,FALSE)*BG105,"")</f>
        <v/>
      </c>
      <c r="BH104" s="143" t="str">
        <f>IFERROR(VLOOKUP($B104,'NAV plus Dist'!$B:$FD,BH$1,FALSE)/VLOOKUP($B103,NAV!$A:$FC,BH$1,FALSE)*BH105,"")</f>
        <v/>
      </c>
      <c r="BI104" s="143" t="str">
        <f>IFERROR(VLOOKUP($B104,'NAV plus Dist'!$B:$FD,BI$1,FALSE)/VLOOKUP($B103,NAV!$A:$FC,BI$1,FALSE)*BI105,"")</f>
        <v/>
      </c>
      <c r="BJ104" s="143" t="str">
        <f>IFERROR(VLOOKUP($B104,'NAV plus Dist'!$B:$FD,BJ$1,FALSE)/VLOOKUP($B103,NAV!$A:$FC,BJ$1,FALSE)*BJ105,"")</f>
        <v/>
      </c>
      <c r="BK104" s="143" t="str">
        <f>IFERROR(VLOOKUP($B104,'NAV plus Dist'!$B:$FD,BK$1,FALSE)/VLOOKUP($B103,NAV!$A:$FC,BK$1,FALSE)*BK105,"")</f>
        <v/>
      </c>
      <c r="BL104" s="143" t="str">
        <f>IFERROR(VLOOKUP($B104,'NAV plus Dist'!$B:$FD,BL$1,FALSE)/VLOOKUP($B103,NAV!$A:$FC,BL$1,FALSE)*BL105,"")</f>
        <v/>
      </c>
      <c r="BM104" s="143" t="str">
        <f>IFERROR(VLOOKUP($B104,'NAV plus Dist'!$B:$FD,BM$1,FALSE)/VLOOKUP($B103,NAV!$A:$FC,BM$1,FALSE)*BM105,"")</f>
        <v/>
      </c>
      <c r="BN104" s="143" t="str">
        <f>IFERROR(VLOOKUP($B104,'NAV plus Dist'!$B:$FD,BN$1,FALSE)/VLOOKUP($B103,NAV!$A:$FC,BN$1,FALSE)*BN105,"")</f>
        <v/>
      </c>
      <c r="BO104" s="143" t="str">
        <f>IFERROR(VLOOKUP($B104,'NAV plus Dist'!$B:$FD,BO$1,FALSE)/VLOOKUP($B103,NAV!$A:$FC,BO$1,FALSE)*BO105,"")</f>
        <v/>
      </c>
      <c r="BP104" s="143" t="str">
        <f>IFERROR(VLOOKUP($B104,'NAV plus Dist'!$B:$FD,BP$1,FALSE)/VLOOKUP($B103,NAV!$A:$FC,BP$1,FALSE)*BP105,"")</f>
        <v/>
      </c>
      <c r="BQ104" s="143" t="str">
        <f>IFERROR(VLOOKUP($B104,'NAV plus Dist'!$B:$FD,BQ$1,FALSE)/VLOOKUP($B103,NAV!$A:$FC,BQ$1,FALSE)*BQ105,"")</f>
        <v/>
      </c>
      <c r="BR104" s="143" t="str">
        <f>IFERROR(VLOOKUP($B104,'NAV plus Dist'!$B:$FD,BR$1,FALSE)/VLOOKUP($B103,NAV!$A:$FC,BR$1,FALSE)*BR105,"")</f>
        <v/>
      </c>
      <c r="BS104" s="143" t="str">
        <f>IFERROR(VLOOKUP($B104,'NAV plus Dist'!$B:$FD,BS$1,FALSE)/VLOOKUP($B103,NAV!$A:$FC,BS$1,FALSE)*BS105,"")</f>
        <v/>
      </c>
      <c r="BT104" s="143" t="str">
        <f>IFERROR(VLOOKUP($B104,'NAV plus Dist'!$B:$FD,BT$1,FALSE)/VLOOKUP($B103,NAV!$A:$FC,BT$1,FALSE)*BT105,"")</f>
        <v/>
      </c>
      <c r="BU104" s="143" t="str">
        <f>IFERROR(VLOOKUP($B104,'NAV plus Dist'!$B:$FD,BU$1,FALSE)/VLOOKUP($B103,NAV!$A:$FC,BU$1,FALSE)*BU105,"")</f>
        <v/>
      </c>
      <c r="BV104" s="143" t="str">
        <f>IFERROR(VLOOKUP($B104,'NAV plus Dist'!$B:$FD,BV$1,FALSE)/VLOOKUP($B103,NAV!$A:$FC,BV$1,FALSE)*BV105,"")</f>
        <v/>
      </c>
      <c r="BW104" s="143" t="str">
        <f>IFERROR(VLOOKUP($B104,'NAV plus Dist'!$B:$FD,BW$1,FALSE)/VLOOKUP($B103,NAV!$A:$FC,BW$1,FALSE)*BW105,"")</f>
        <v/>
      </c>
      <c r="BX104" s="143" t="str">
        <f>IFERROR(VLOOKUP($B104,'NAV plus Dist'!$B:$FD,BX$1,FALSE)/VLOOKUP($B103,NAV!$A:$FC,BX$1,FALSE)*BX105,"")</f>
        <v/>
      </c>
      <c r="BY104" s="143" t="str">
        <f>IFERROR(VLOOKUP($B104,'NAV plus Dist'!$B:$FD,BY$1,FALSE)/VLOOKUP($B103,NAV!$A:$FC,BY$1,FALSE)*BY105,"")</f>
        <v/>
      </c>
      <c r="BZ104" s="143" t="str">
        <f>IFERROR(VLOOKUP($B104,'NAV plus Dist'!$B:$FD,BZ$1,FALSE)/VLOOKUP($B103,NAV!$A:$FC,BZ$1,FALSE)*BZ105,"")</f>
        <v/>
      </c>
      <c r="CA104" s="143" t="str">
        <f>IFERROR(VLOOKUP($B104,'NAV plus Dist'!$B:$FD,CA$1,FALSE)/VLOOKUP($B103,NAV!$A:$FC,CA$1,FALSE)*CA105,"")</f>
        <v/>
      </c>
      <c r="CB104" s="143" t="str">
        <f>IFERROR(VLOOKUP($B104,'NAV plus Dist'!$B:$FD,CB$1,FALSE)/VLOOKUP($B103,NAV!$A:$FC,CB$1,FALSE)*CB105,"")</f>
        <v/>
      </c>
      <c r="CC104" s="143" t="str">
        <f>IFERROR(VLOOKUP($B104,'NAV plus Dist'!$B:$FD,CC$1,FALSE)/VLOOKUP($B103,NAV!$A:$FC,CC$1,FALSE)*CC105,"")</f>
        <v/>
      </c>
      <c r="CD104" s="143" t="str">
        <f>IFERROR(VLOOKUP($B104,'NAV plus Dist'!$B:$FD,CD$1,FALSE)/VLOOKUP($B103,NAV!$A:$FC,CD$1,FALSE)*CD105,"")</f>
        <v/>
      </c>
      <c r="CE104" s="143" t="str">
        <f>IFERROR(VLOOKUP($B104,'NAV plus Dist'!$B:$FD,CE$1,FALSE)/VLOOKUP($B103,NAV!$A:$FC,CE$1,FALSE)*CE105,"")</f>
        <v/>
      </c>
      <c r="CF104" s="143" t="str">
        <f>IFERROR(VLOOKUP($B104,'NAV plus Dist'!$B:$FD,CF$1,FALSE)/VLOOKUP($B103,NAV!$A:$FC,CF$1,FALSE)*CF105,"")</f>
        <v/>
      </c>
      <c r="CG104" s="143" t="str">
        <f>IFERROR(VLOOKUP($B104,'NAV plus Dist'!$B:$FD,CG$1,FALSE)/VLOOKUP($B103,NAV!$A:$FC,CG$1,FALSE)*CG105,"")</f>
        <v/>
      </c>
      <c r="CH104" s="143" t="str">
        <f>IFERROR(VLOOKUP($B104,'NAV plus Dist'!$B:$FD,CH$1,FALSE)/VLOOKUP($B103,NAV!$A:$FC,CH$1,FALSE)*CH105,"")</f>
        <v/>
      </c>
      <c r="CI104" s="143" t="str">
        <f>IFERROR(VLOOKUP($B104,'NAV plus Dist'!$B:$FD,CI$1,FALSE)/VLOOKUP($B103,NAV!$A:$FC,CI$1,FALSE)*CI105,"")</f>
        <v/>
      </c>
      <c r="CJ104" s="143" t="str">
        <f>IFERROR(VLOOKUP($B104,'NAV plus Dist'!$B:$FD,CJ$1,FALSE)/VLOOKUP($B103,NAV!$A:$FC,CJ$1,FALSE)*CJ105,"")</f>
        <v/>
      </c>
      <c r="CK104" s="143" t="str">
        <f>IFERROR(VLOOKUP($B104,'NAV plus Dist'!$B:$AAA,CK$1,FALSE)/VLOOKUP($B103,NAV!$A:$AAA,CK$1,FALSE)*CK105,"")</f>
        <v/>
      </c>
      <c r="CL104" s="143" t="str">
        <f>IFERROR(VLOOKUP($B104,'NAV plus Dist'!$B:$AAA,CL$1,FALSE)/VLOOKUP($B103,NAV!$A:$AAA,CL$1,FALSE)*CL105,"")</f>
        <v/>
      </c>
      <c r="CM104" s="143" t="str">
        <f>IFERROR(VLOOKUP($B104,'NAV plus Dist'!$B:$AAA,CM$1,FALSE)/VLOOKUP($B103,NAV!$A:$AAA,CM$1,FALSE)*CM105,"")</f>
        <v/>
      </c>
      <c r="CN104" s="143" t="str">
        <f>IFERROR(VLOOKUP($B104,'NAV plus Dist'!$B:$AAA,CN$1,FALSE)/VLOOKUP($B103,NAV!$A:$AAA,CN$1,FALSE)*CN105,"")</f>
        <v/>
      </c>
      <c r="CO104" s="143" t="str">
        <f>IFERROR(VLOOKUP($B104,'NAV plus Dist'!$B:$AAA,CO$1,FALSE)/VLOOKUP($B103,NAV!$A:$AAA,CO$1,FALSE)*CO105,"")</f>
        <v/>
      </c>
      <c r="CP104" s="143" t="str">
        <f>IFERROR(VLOOKUP($B104,'NAV plus Dist'!$B:$AAA,CP$1,FALSE)/VLOOKUP($B103,NAV!$A:$AAA,CP$1,FALSE)*CP105,"")</f>
        <v/>
      </c>
      <c r="CQ104" s="143" t="str">
        <f>IFERROR(VLOOKUP($B104,'NAV plus Dist'!$B:$AAA,CQ$1,FALSE)/VLOOKUP($B103,NAV!$A:$AAA,CQ$1,FALSE)*CQ105,"")</f>
        <v/>
      </c>
      <c r="CR104" s="143" t="str">
        <f>IFERROR(VLOOKUP($B104,'NAV plus Dist'!$B:$AAA,CR$1,FALSE)/VLOOKUP($B103,NAV!$A:$AAA,CR$1,FALSE)*CR105,"")</f>
        <v/>
      </c>
      <c r="CS104" s="143" t="str">
        <f>IFERROR(VLOOKUP($B104,'NAV plus Dist'!$B:$AAA,CS$1,FALSE)/VLOOKUP($B103,NAV!$A:$AAA,CS$1,FALSE)*CS105,"")</f>
        <v/>
      </c>
      <c r="CT104" s="143" t="str">
        <f>IFERROR(VLOOKUP($B104,'NAV plus Dist'!$B:$AAA,CT$1,FALSE)/VLOOKUP($B103,NAV!$A:$AAA,CT$1,FALSE)*CT105,"")</f>
        <v/>
      </c>
      <c r="CU104" s="143" t="str">
        <f>IFERROR(VLOOKUP($B104,'NAV plus Dist'!$B:$AAA,CU$1,FALSE)/VLOOKUP($B103,NAV!$A:$AAA,CU$1,FALSE)*CU105,"")</f>
        <v/>
      </c>
      <c r="CV104" s="143" t="str">
        <f>IFERROR(VLOOKUP($B104,'NAV plus Dist'!$B:$AAA,CV$1,FALSE)/VLOOKUP($B103,NAV!$A:$AAA,CV$1,FALSE)*CV105,"")</f>
        <v/>
      </c>
      <c r="CW104" s="143" t="str">
        <f>IFERROR(VLOOKUP($B104,'NAV plus Dist'!$B:$AAA,CW$1,FALSE)/VLOOKUP($B103,NAV!$A:$AAA,CW$1,FALSE)*CW105,"")</f>
        <v/>
      </c>
      <c r="CX104" s="143" t="str">
        <f>IFERROR(VLOOKUP($B104,'NAV plus Dist'!$B:$AAA,CX$1,FALSE)/VLOOKUP($B103,NAV!$A:$AAA,CX$1,FALSE)*CX105,"")</f>
        <v/>
      </c>
      <c r="CY104" s="143" t="str">
        <f>IFERROR(VLOOKUP($B104,'NAV plus Dist'!$B:$AAA,CY$1,FALSE)/VLOOKUP($B103,NAV!$A:$AAA,CY$1,FALSE)*CY105,"")</f>
        <v/>
      </c>
      <c r="CZ104" s="143" t="str">
        <f>IFERROR(VLOOKUP($B104,'NAV plus Dist'!$B:$AAA,CZ$1,FALSE)/VLOOKUP($B103,NAV!$A:$AAA,CZ$1,FALSE)*CZ105,"")</f>
        <v/>
      </c>
      <c r="DA104" s="143" t="str">
        <f>IFERROR(VLOOKUP($B104,'NAV plus Dist'!$B:$AAA,DA$1,FALSE)/VLOOKUP($B103,NAV!$A:$AAA,DA$1,FALSE)*DA105,"")</f>
        <v/>
      </c>
      <c r="DB104" s="143" t="str">
        <f>IFERROR(VLOOKUP($B104,'NAV plus Dist'!$B:$AAA,DB$1,FALSE)/VLOOKUP($B103,NAV!$A:$AAA,DB$1,FALSE)*DB105,"")</f>
        <v/>
      </c>
      <c r="DC104" s="143" t="str">
        <f>IFERROR(VLOOKUP($B104,'NAV plus Dist'!$B:$AAA,DC$1,FALSE)/VLOOKUP($B103,NAV!$A:$AAA,DC$1,FALSE)*DC105,"")</f>
        <v/>
      </c>
      <c r="DD104" s="143" t="str">
        <f>IFERROR(VLOOKUP($B104,'NAV plus Dist'!$B:$AAA,DD$1,FALSE)/VLOOKUP($B103,NAV!$A:$AAA,DD$1,FALSE)*DD105,"")</f>
        <v/>
      </c>
      <c r="DE104" s="143" t="str">
        <f>IFERROR(VLOOKUP($B104,'NAV plus Dist'!$B:$AAA,DE$1,FALSE)/VLOOKUP($B103,NAV!$A:$AAA,DE$1,FALSE)*DE105,"")</f>
        <v/>
      </c>
      <c r="DF104" s="143" t="str">
        <f>IFERROR(VLOOKUP($B104,'NAV plus Dist'!$B:$AAA,DF$1,FALSE)/VLOOKUP($B103,NAV!$A:$AAA,DF$1,FALSE)*DF105,"")</f>
        <v/>
      </c>
      <c r="DG104" s="143" t="str">
        <f>IFERROR(VLOOKUP($B104,'NAV plus Dist'!$B:$AAA,DG$1,FALSE)/VLOOKUP($B103,NAV!$A:$AAA,DG$1,FALSE)*DG105,"")</f>
        <v/>
      </c>
      <c r="DH104" s="143" t="str">
        <f>IFERROR(VLOOKUP($B104,'NAV plus Dist'!$B:$AAA,DH$1,FALSE)/VLOOKUP($B103,NAV!$A:$AAA,DH$1,FALSE)*DH105,"")</f>
        <v/>
      </c>
    </row>
    <row r="105" spans="1:112">
      <c r="A105" s="94">
        <f t="shared" si="37"/>
        <v>96</v>
      </c>
      <c r="B105" s="168">
        <f t="shared" si="38"/>
        <v>43159</v>
      </c>
      <c r="C105" s="143">
        <f>IFERROR(VLOOKUP($B105,'NAV plus Dist'!$B:$FD,C$1,FALSE)/VLOOKUP($B104,NAV!$A:$FC,C$1,FALSE)*C106,"")</f>
        <v>3.3253367629205144</v>
      </c>
      <c r="D105" s="143" t="str">
        <f>IFERROR(VLOOKUP($B105,'NAV plus Dist'!$B:$FD,D$1,FALSE)/VLOOKUP($B104,NAV!$A:$FC,D$1,FALSE)*D106,"")</f>
        <v/>
      </c>
      <c r="E105" s="143">
        <f>IFERROR(VLOOKUP($B105,'NAV plus Dist'!$B:$FD,E$1,FALSE)/VLOOKUP($B104,NAV!$A:$FC,E$1,FALSE)*E106,"")</f>
        <v>3.6562616807214923</v>
      </c>
      <c r="F105" s="143" t="str">
        <f>IFERROR(VLOOKUP($B105,'NAV plus Dist'!$B:$FD,F$1,FALSE)/VLOOKUP($B104,NAV!$A:$FC,F$1,FALSE)*F106,"")</f>
        <v/>
      </c>
      <c r="G105" s="143" t="str">
        <f>IFERROR(VLOOKUP($B105,'NAV plus Dist'!$B:$FD,G$1,FALSE)/VLOOKUP($B104,NAV!$A:$FC,G$1,FALSE)*G106,"")</f>
        <v/>
      </c>
      <c r="H105" s="143" t="str">
        <f>IFERROR(VLOOKUP($B105,'NAV plus Dist'!$B:$FD,H$1,FALSE)/VLOOKUP($B104,NAV!$A:$FC,H$1,FALSE)*H106,"")</f>
        <v/>
      </c>
      <c r="I105" s="143" t="str">
        <f>IFERROR(VLOOKUP($B105,'NAV plus Dist'!$B:$FD,I$1,FALSE)/VLOOKUP($B104,NAV!$A:$FC,I$1,FALSE)*I106,"")</f>
        <v/>
      </c>
      <c r="J105" s="143" t="str">
        <f>IFERROR(VLOOKUP($B105,'NAV plus Dist'!$B:$FD,J$1,FALSE)/VLOOKUP($B104,NAV!$A:$FC,J$1,FALSE)*J106,"")</f>
        <v/>
      </c>
      <c r="K105" s="143" t="str">
        <f>IFERROR(VLOOKUP($B105,'NAV plus Dist'!$B:$FD,K$1,FALSE)/VLOOKUP($B104,NAV!$A:$FC,K$1,FALSE)*K106,"")</f>
        <v/>
      </c>
      <c r="L105" s="143" t="str">
        <f>IFERROR(VLOOKUP($B105,'NAV plus Dist'!$B:$FD,L$1,FALSE)/VLOOKUP($B104,NAV!$A:$FC,L$1,FALSE)*L106,"")</f>
        <v/>
      </c>
      <c r="M105" s="143" t="str">
        <f>IFERROR(VLOOKUP($B105,'NAV plus Dist'!$B:$FD,M$1,FALSE)/VLOOKUP($B104,NAV!$A:$FC,M$1,FALSE)*M106,"")</f>
        <v/>
      </c>
      <c r="N105" s="143" t="str">
        <f>IFERROR(VLOOKUP($B105,'NAV plus Dist'!$B:$FD,N$1,FALSE)/VLOOKUP($B104,NAV!$A:$FC,N$1,FALSE)*N106,"")</f>
        <v/>
      </c>
      <c r="O105" s="143">
        <f>IFERROR(VLOOKUP($B105,'NAV plus Dist'!$B:$FD,O$1,FALSE)/VLOOKUP($B104,NAV!$A:$FC,O$1,FALSE)*O106,"")</f>
        <v>1.193538375816557</v>
      </c>
      <c r="P105" s="143">
        <f>IFERROR(VLOOKUP($B105,'NAV plus Dist'!$B:$FD,P$1,FALSE)/VLOOKUP($B104,NAV!$A:$FC,P$1,FALSE)*P106,"")</f>
        <v>1.3010609144822081</v>
      </c>
      <c r="Q105" s="143" t="str">
        <f>IFERROR(VLOOKUP($B105,'NAV plus Dist'!$B:$FD,Q$1,FALSE)/VLOOKUP($B104,NAV!$A:$FC,Q$1,FALSE)*Q106,"")</f>
        <v/>
      </c>
      <c r="R105" s="143" t="str">
        <f>IFERROR(VLOOKUP($B105,'NAV plus Dist'!$B:$FD,R$1,FALSE)/VLOOKUP($B104,NAV!$A:$FC,R$1,FALSE)*R106,"")</f>
        <v/>
      </c>
      <c r="S105" s="143" t="str">
        <f>IFERROR(VLOOKUP($B105,'NAV plus Dist'!$B:$FD,S$1,FALSE)/VLOOKUP($B104,NAV!$A:$FC,S$1,FALSE)*S106,"")</f>
        <v/>
      </c>
      <c r="T105" s="143" t="str">
        <f>IFERROR(VLOOKUP($B105,'NAV plus Dist'!$B:$FD,T$1,FALSE)/VLOOKUP($B104,NAV!$A:$FC,T$1,FALSE)*T106,"")</f>
        <v/>
      </c>
      <c r="U105" s="143" t="str">
        <f>IFERROR(VLOOKUP($B105,'NAV plus Dist'!$B:$FD,U$1,FALSE)/VLOOKUP($B104,NAV!$A:$FC,U$1,FALSE)*U106,"")</f>
        <v/>
      </c>
      <c r="V105" s="143" t="str">
        <f>IFERROR(VLOOKUP($B105,'NAV plus Dist'!$B:$FD,V$1,FALSE)/VLOOKUP($B104,NAV!$A:$FC,V$1,FALSE)*V106,"")</f>
        <v/>
      </c>
      <c r="W105" s="143" t="str">
        <f>IFERROR(VLOOKUP($B105,'NAV plus Dist'!$B:$FD,W$1,FALSE)/VLOOKUP($B104,NAV!$A:$FC,W$1,FALSE)*W106,"")</f>
        <v/>
      </c>
      <c r="X105" s="143" t="str">
        <f>IFERROR(VLOOKUP($B105,'NAV plus Dist'!$B:$FD,X$1,FALSE)/VLOOKUP($B104,NAV!$A:$FC,X$1,FALSE)*X106,"")</f>
        <v/>
      </c>
      <c r="Y105" s="143" t="str">
        <f>IFERROR(VLOOKUP($B105,'NAV plus Dist'!$B:$FD,Y$1,FALSE)/VLOOKUP($B104,NAV!$A:$FC,Y$1,FALSE)*Y106,"")</f>
        <v/>
      </c>
      <c r="Z105" s="143" t="str">
        <f>IFERROR(VLOOKUP($B105,'NAV plus Dist'!$B:$FD,Z$1,FALSE)/VLOOKUP($B104,NAV!$A:$FC,Z$1,FALSE)*Z106,"")</f>
        <v/>
      </c>
      <c r="AA105" s="143">
        <f>IFERROR(VLOOKUP($B105,'NAV plus Dist'!$B:$FD,AA$1,FALSE)/VLOOKUP($B104,NAV!$A:$FC,AA$1,FALSE)*AA106,"")</f>
        <v>1.9470951879546707</v>
      </c>
      <c r="AB105" s="143" t="str">
        <f>IFERROR(VLOOKUP($B105,'NAV plus Dist'!$B:$FD,AB$1,FALSE)/VLOOKUP($B104,NAV!$A:$FC,AB$1,FALSE)*AB106,"")</f>
        <v/>
      </c>
      <c r="AC105" s="143">
        <f>IFERROR(VLOOKUP($B105,'NAV plus Dist'!$B:$FD,AC$1,FALSE)/VLOOKUP($B104,NAV!$A:$FC,AC$1,FALSE)*AC106,"")</f>
        <v>2.1224616012378972</v>
      </c>
      <c r="AD105" s="143" t="str">
        <f>IFERROR(VLOOKUP($B105,'NAV plus Dist'!$B:$FD,AD$1,FALSE)/VLOOKUP($B104,NAV!$A:$FC,AD$1,FALSE)*AD106,"")</f>
        <v/>
      </c>
      <c r="AE105" s="143">
        <f>IFERROR(VLOOKUP($B105,'NAV plus Dist'!$B:$FD,AE$1,FALSE)/VLOOKUP($B104,NAV!$A:$FC,AE$1,FALSE)*AE106,"")</f>
        <v>0.98689206862765544</v>
      </c>
      <c r="AF105" s="143">
        <f>IFERROR(VLOOKUP($B105,'NAV plus Dist'!$B:$FD,AF$1,FALSE)/VLOOKUP($B104,NAV!$A:$FC,AF$1,FALSE)*AF106,"")</f>
        <v>1.7952171790597058</v>
      </c>
      <c r="AG105" s="143" t="str">
        <f>IFERROR(VLOOKUP($B105,'NAV plus Dist'!$B:$FD,AG$1,FALSE)/VLOOKUP($B104,NAV!$A:$FC,AG$1,FALSE)*AG106,"")</f>
        <v/>
      </c>
      <c r="AH105" s="143">
        <f>IFERROR(VLOOKUP($B105,'NAV plus Dist'!$B:$FD,AH$1,FALSE)/VLOOKUP($B104,NAV!$A:$FC,AH$1,FALSE)*AH106,"")</f>
        <v>1.9337884673981105</v>
      </c>
      <c r="AI105" s="143" t="str">
        <f>IFERROR(VLOOKUP($B105,'NAV plus Dist'!$B:$FD,AI$1,FALSE)/VLOOKUP($B104,NAV!$A:$FC,AI$1,FALSE)*AI106,"")</f>
        <v/>
      </c>
      <c r="AJ105" s="143" t="str">
        <f>IFERROR(VLOOKUP($B105,'NAV plus Dist'!$B:$FD,AJ$1,FALSE)/VLOOKUP($B104,NAV!$A:$FC,AJ$1,FALSE)*AJ106,"")</f>
        <v/>
      </c>
      <c r="AK105" s="169">
        <f>IFERROR(VLOOKUP($B105,'NAV plus Dist'!$B:$FD,AK$1,FALSE)/VLOOKUP($B104,NAV!$A:$FC,AK$1,FALSE)*AK106,"")</f>
        <v>1.3316066425908395</v>
      </c>
      <c r="AL105" s="169">
        <f>IFERROR(VLOOKUP($B105,'NAV plus Dist'!$B:$FD,AL$1,FALSE)/VLOOKUP($B104,NAV!$A:$FC,AL$1,FALSE)*AL106,"")</f>
        <v>1.4904468909667705</v>
      </c>
      <c r="AM105" s="143" t="str">
        <f>IFERROR(VLOOKUP($B105,'NAV plus Dist'!$B:$FD,AM$1,FALSE)/VLOOKUP($B104,NAV!$A:$FC,AM$1,FALSE)*AM106,"")</f>
        <v/>
      </c>
      <c r="AN105" s="143" t="str">
        <f>IFERROR(VLOOKUP($B105,'NAV plus Dist'!$B:$FD,AN$1,FALSE)/VLOOKUP($B104,NAV!$A:$FC,AN$1,FALSE)*AN106,"")</f>
        <v/>
      </c>
      <c r="AO105" s="143" t="str">
        <f>IFERROR(VLOOKUP($B105,'NAV plus Dist'!$B:$FD,AO$1,FALSE)/VLOOKUP($B104,NAV!$A:$FC,AO$1,FALSE)*AO106,"")</f>
        <v/>
      </c>
      <c r="AP105" s="170" t="str">
        <f>IFERROR(VLOOKUP($B105,'NAV plus Dist'!$B:$FD,AP$1,FALSE)/VLOOKUP($B104,NAV!$A:$FC,AP$1,FALSE)*AP106,"")</f>
        <v/>
      </c>
      <c r="AQ105" s="143" t="str">
        <f>IFERROR(VLOOKUP($B105,'NAV plus Dist'!$B:$FD,AQ$1,FALSE)/VLOOKUP($B104,NAV!$A:$FC,AQ$1,FALSE)*AQ106,"")</f>
        <v/>
      </c>
      <c r="AR105" s="143" t="str">
        <f>IFERROR(VLOOKUP($B105,'NAV plus Dist'!$B:$FD,AR$1,FALSE)/VLOOKUP($B104,NAV!$A:$FC,AR$1,FALSE)*AR106,"")</f>
        <v/>
      </c>
      <c r="AS105" s="143" t="str">
        <f>IFERROR(VLOOKUP($B105,'NAV plus Dist'!$B:$FD,AS$1,FALSE)/VLOOKUP($B104,NAV!$A:$FC,AS$1,FALSE)*AS106,"")</f>
        <v/>
      </c>
      <c r="AT105" s="143">
        <f>IFERROR(VLOOKUP($B105,'NAV plus Dist'!$B:$FD,AT$1,FALSE)/VLOOKUP($B104,NAV!$A:$FC,AT$1,FALSE)*AT106,"")</f>
        <v>1.861940315568114</v>
      </c>
      <c r="AU105" s="143">
        <f>IFERROR(VLOOKUP($B105,'NAV plus Dist'!$B:$FD,AU$1,FALSE)/VLOOKUP($B104,NAV!$A:$FC,AU$1,FALSE)*AU106,"")</f>
        <v>1.4881305085948253</v>
      </c>
      <c r="AV105" s="143">
        <f>IFERROR(VLOOKUP($B105,'NAV plus Dist'!$B:$FD,AV$1,FALSE)/VLOOKUP($B104,NAV!$A:$FC,AV$1,FALSE)*AV106,"")</f>
        <v>2.1959093203472806</v>
      </c>
      <c r="AW105" s="143" t="str">
        <f>IFERROR(VLOOKUP($B105,'NAV plus Dist'!$B:$FD,AW$1,FALSE)/VLOOKUP($B104,NAV!$A:$FC,AW$1,FALSE)*AW106,"")</f>
        <v/>
      </c>
      <c r="AX105" s="143" t="str">
        <f>IFERROR(VLOOKUP($B105,'NAV plus Dist'!$B:$FD,AX$1,FALSE)/VLOOKUP($B104,NAV!$A:$FC,AX$1,FALSE)*AX106,"")</f>
        <v/>
      </c>
      <c r="AY105" s="143" t="str">
        <f>IFERROR(VLOOKUP($B105,'NAV plus Dist'!$B:$FD,AY$1,FALSE)/VLOOKUP($B104,NAV!$A:$FC,AY$1,FALSE)*AY106,"")</f>
        <v/>
      </c>
      <c r="AZ105" s="143" t="str">
        <f>IFERROR(VLOOKUP($B105,'NAV plus Dist'!$B:$FD,AZ$1,FALSE)/VLOOKUP($B104,NAV!$A:$FC,AZ$1,FALSE)*AZ106,"")</f>
        <v/>
      </c>
      <c r="BA105" s="143" t="str">
        <f>IFERROR(VLOOKUP($B105,'NAV plus Dist'!$B:$FD,BA$1,FALSE)/VLOOKUP($B104,NAV!$A:$FC,BA$1,FALSE)*BA106,"")</f>
        <v/>
      </c>
      <c r="BB105" s="143" t="str">
        <f>IFERROR(VLOOKUP($B105,'NAV plus Dist'!$B:$FD,BB$1,FALSE)/VLOOKUP($B104,NAV!$A:$FC,BB$1,FALSE)*BB106,"")</f>
        <v/>
      </c>
      <c r="BC105" s="143" t="str">
        <f>IFERROR(VLOOKUP($B105,'NAV plus Dist'!$B:$FD,BC$1,FALSE)/VLOOKUP($B104,NAV!$A:$FC,BC$1,FALSE)*BC106,"")</f>
        <v/>
      </c>
      <c r="BD105" s="143" t="str">
        <f>IFERROR(VLOOKUP($B105,'NAV plus Dist'!$B:$FD,BD$1,FALSE)/VLOOKUP($B104,NAV!$A:$FC,BD$1,FALSE)*BD106,"")</f>
        <v/>
      </c>
      <c r="BE105" s="143" t="str">
        <f>IFERROR(VLOOKUP($B105,'NAV plus Dist'!$B:$FD,BE$1,FALSE)/VLOOKUP($B104,NAV!$A:$FC,BE$1,FALSE)*BE106,"")</f>
        <v/>
      </c>
      <c r="BF105" s="143" t="str">
        <f>IFERROR(VLOOKUP($B105,'NAV plus Dist'!$B:$FD,BF$1,FALSE)/VLOOKUP($B104,NAV!$A:$FC,BF$1,FALSE)*BF106,"")</f>
        <v/>
      </c>
      <c r="BG105" s="143" t="str">
        <f>IFERROR(VLOOKUP($B105,'NAV plus Dist'!$B:$FD,BG$1,FALSE)/VLOOKUP($B104,NAV!$A:$FC,BG$1,FALSE)*BG106,"")</f>
        <v/>
      </c>
      <c r="BH105" s="143" t="str">
        <f>IFERROR(VLOOKUP($B105,'NAV plus Dist'!$B:$FD,BH$1,FALSE)/VLOOKUP($B104,NAV!$A:$FC,BH$1,FALSE)*BH106,"")</f>
        <v/>
      </c>
      <c r="BI105" s="143" t="str">
        <f>IFERROR(VLOOKUP($B105,'NAV plus Dist'!$B:$FD,BI$1,FALSE)/VLOOKUP($B104,NAV!$A:$FC,BI$1,FALSE)*BI106,"")</f>
        <v/>
      </c>
      <c r="BJ105" s="143" t="str">
        <f>IFERROR(VLOOKUP($B105,'NAV plus Dist'!$B:$FD,BJ$1,FALSE)/VLOOKUP($B104,NAV!$A:$FC,BJ$1,FALSE)*BJ106,"")</f>
        <v/>
      </c>
      <c r="BK105" s="143" t="str">
        <f>IFERROR(VLOOKUP($B105,'NAV plus Dist'!$B:$FD,BK$1,FALSE)/VLOOKUP($B104,NAV!$A:$FC,BK$1,FALSE)*BK106,"")</f>
        <v/>
      </c>
      <c r="BL105" s="143" t="str">
        <f>IFERROR(VLOOKUP($B105,'NAV plus Dist'!$B:$FD,BL$1,FALSE)/VLOOKUP($B104,NAV!$A:$FC,BL$1,FALSE)*BL106,"")</f>
        <v/>
      </c>
      <c r="BM105" s="143" t="str">
        <f>IFERROR(VLOOKUP($B105,'NAV plus Dist'!$B:$FD,BM$1,FALSE)/VLOOKUP($B104,NAV!$A:$FC,BM$1,FALSE)*BM106,"")</f>
        <v/>
      </c>
      <c r="BN105" s="143" t="str">
        <f>IFERROR(VLOOKUP($B105,'NAV plus Dist'!$B:$FD,BN$1,FALSE)/VLOOKUP($B104,NAV!$A:$FC,BN$1,FALSE)*BN106,"")</f>
        <v/>
      </c>
      <c r="BO105" s="143" t="str">
        <f>IFERROR(VLOOKUP($B105,'NAV plus Dist'!$B:$FD,BO$1,FALSE)/VLOOKUP($B104,NAV!$A:$FC,BO$1,FALSE)*BO106,"")</f>
        <v/>
      </c>
      <c r="BP105" s="143" t="str">
        <f>IFERROR(VLOOKUP($B105,'NAV plus Dist'!$B:$FD,BP$1,FALSE)/VLOOKUP($B104,NAV!$A:$FC,BP$1,FALSE)*BP106,"")</f>
        <v/>
      </c>
      <c r="BQ105" s="143" t="str">
        <f>IFERROR(VLOOKUP($B105,'NAV plus Dist'!$B:$FD,BQ$1,FALSE)/VLOOKUP($B104,NAV!$A:$FC,BQ$1,FALSE)*BQ106,"")</f>
        <v/>
      </c>
      <c r="BR105" s="143" t="str">
        <f>IFERROR(VLOOKUP($B105,'NAV plus Dist'!$B:$FD,BR$1,FALSE)/VLOOKUP($B104,NAV!$A:$FC,BR$1,FALSE)*BR106,"")</f>
        <v/>
      </c>
      <c r="BS105" s="143" t="str">
        <f>IFERROR(VLOOKUP($B105,'NAV plus Dist'!$B:$FD,BS$1,FALSE)/VLOOKUP($B104,NAV!$A:$FC,BS$1,FALSE)*BS106,"")</f>
        <v/>
      </c>
      <c r="BT105" s="143" t="str">
        <f>IFERROR(VLOOKUP($B105,'NAV plus Dist'!$B:$FD,BT$1,FALSE)/VLOOKUP($B104,NAV!$A:$FC,BT$1,FALSE)*BT106,"")</f>
        <v/>
      </c>
      <c r="BU105" s="143" t="str">
        <f>IFERROR(VLOOKUP($B105,'NAV plus Dist'!$B:$FD,BU$1,FALSE)/VLOOKUP($B104,NAV!$A:$FC,BU$1,FALSE)*BU106,"")</f>
        <v/>
      </c>
      <c r="BV105" s="143" t="str">
        <f>IFERROR(VLOOKUP($B105,'NAV plus Dist'!$B:$FD,BV$1,FALSE)/VLOOKUP($B104,NAV!$A:$FC,BV$1,FALSE)*BV106,"")</f>
        <v/>
      </c>
      <c r="BW105" s="143" t="str">
        <f>IFERROR(VLOOKUP($B105,'NAV plus Dist'!$B:$FD,BW$1,FALSE)/VLOOKUP($B104,NAV!$A:$FC,BW$1,FALSE)*BW106,"")</f>
        <v/>
      </c>
      <c r="BX105" s="143" t="str">
        <f>IFERROR(VLOOKUP($B105,'NAV plus Dist'!$B:$FD,BX$1,FALSE)/VLOOKUP($B104,NAV!$A:$FC,BX$1,FALSE)*BX106,"")</f>
        <v/>
      </c>
      <c r="BY105" s="143" t="str">
        <f>IFERROR(VLOOKUP($B105,'NAV plus Dist'!$B:$FD,BY$1,FALSE)/VLOOKUP($B104,NAV!$A:$FC,BY$1,FALSE)*BY106,"")</f>
        <v/>
      </c>
      <c r="BZ105" s="143" t="str">
        <f>IFERROR(VLOOKUP($B105,'NAV plus Dist'!$B:$FD,BZ$1,FALSE)/VLOOKUP($B104,NAV!$A:$FC,BZ$1,FALSE)*BZ106,"")</f>
        <v/>
      </c>
      <c r="CA105" s="143" t="str">
        <f>IFERROR(VLOOKUP($B105,'NAV plus Dist'!$B:$FD,CA$1,FALSE)/VLOOKUP($B104,NAV!$A:$FC,CA$1,FALSE)*CA106,"")</f>
        <v/>
      </c>
      <c r="CB105" s="143" t="str">
        <f>IFERROR(VLOOKUP($B105,'NAV plus Dist'!$B:$FD,CB$1,FALSE)/VLOOKUP($B104,NAV!$A:$FC,CB$1,FALSE)*CB106,"")</f>
        <v/>
      </c>
      <c r="CC105" s="143" t="str">
        <f>IFERROR(VLOOKUP($B105,'NAV plus Dist'!$B:$FD,CC$1,FALSE)/VLOOKUP($B104,NAV!$A:$FC,CC$1,FALSE)*CC106,"")</f>
        <v/>
      </c>
      <c r="CD105" s="143" t="str">
        <f>IFERROR(VLOOKUP($B105,'NAV plus Dist'!$B:$FD,CD$1,FALSE)/VLOOKUP($B104,NAV!$A:$FC,CD$1,FALSE)*CD106,"")</f>
        <v/>
      </c>
      <c r="CE105" s="143" t="str">
        <f>IFERROR(VLOOKUP($B105,'NAV plus Dist'!$B:$FD,CE$1,FALSE)/VLOOKUP($B104,NAV!$A:$FC,CE$1,FALSE)*CE106,"")</f>
        <v/>
      </c>
      <c r="CF105" s="143" t="str">
        <f>IFERROR(VLOOKUP($B105,'NAV plus Dist'!$B:$FD,CF$1,FALSE)/VLOOKUP($B104,NAV!$A:$FC,CF$1,FALSE)*CF106,"")</f>
        <v/>
      </c>
      <c r="CG105" s="143" t="str">
        <f>IFERROR(VLOOKUP($B105,'NAV plus Dist'!$B:$FD,CG$1,FALSE)/VLOOKUP($B104,NAV!$A:$FC,CG$1,FALSE)*CG106,"")</f>
        <v/>
      </c>
      <c r="CH105" s="143" t="str">
        <f>IFERROR(VLOOKUP($B105,'NAV plus Dist'!$B:$FD,CH$1,FALSE)/VLOOKUP($B104,NAV!$A:$FC,CH$1,FALSE)*CH106,"")</f>
        <v/>
      </c>
      <c r="CI105" s="143" t="str">
        <f>IFERROR(VLOOKUP($B105,'NAV plus Dist'!$B:$FD,CI$1,FALSE)/VLOOKUP($B104,NAV!$A:$FC,CI$1,FALSE)*CI106,"")</f>
        <v/>
      </c>
      <c r="CJ105" s="143" t="str">
        <f>IFERROR(VLOOKUP($B105,'NAV plus Dist'!$B:$FD,CJ$1,FALSE)/VLOOKUP($B104,NAV!$A:$FC,CJ$1,FALSE)*CJ106,"")</f>
        <v/>
      </c>
      <c r="CK105" s="143" t="str">
        <f>IFERROR(VLOOKUP($B105,'NAV plus Dist'!$B:$AAA,CK$1,FALSE)/VLOOKUP($B104,NAV!$A:$AAA,CK$1,FALSE)*CK106,"")</f>
        <v/>
      </c>
      <c r="CL105" s="143" t="str">
        <f>IFERROR(VLOOKUP($B105,'NAV plus Dist'!$B:$AAA,CL$1,FALSE)/VLOOKUP($B104,NAV!$A:$AAA,CL$1,FALSE)*CL106,"")</f>
        <v/>
      </c>
      <c r="CM105" s="143" t="str">
        <f>IFERROR(VLOOKUP($B105,'NAV plus Dist'!$B:$AAA,CM$1,FALSE)/VLOOKUP($B104,NAV!$A:$AAA,CM$1,FALSE)*CM106,"")</f>
        <v/>
      </c>
      <c r="CN105" s="143" t="str">
        <f>IFERROR(VLOOKUP($B105,'NAV plus Dist'!$B:$AAA,CN$1,FALSE)/VLOOKUP($B104,NAV!$A:$AAA,CN$1,FALSE)*CN106,"")</f>
        <v/>
      </c>
      <c r="CO105" s="143" t="str">
        <f>IFERROR(VLOOKUP($B105,'NAV plus Dist'!$B:$AAA,CO$1,FALSE)/VLOOKUP($B104,NAV!$A:$AAA,CO$1,FALSE)*CO106,"")</f>
        <v/>
      </c>
      <c r="CP105" s="143" t="str">
        <f>IFERROR(VLOOKUP($B105,'NAV plus Dist'!$B:$AAA,CP$1,FALSE)/VLOOKUP($B104,NAV!$A:$AAA,CP$1,FALSE)*CP106,"")</f>
        <v/>
      </c>
      <c r="CQ105" s="143" t="str">
        <f>IFERROR(VLOOKUP($B105,'NAV plus Dist'!$B:$AAA,CQ$1,FALSE)/VLOOKUP($B104,NAV!$A:$AAA,CQ$1,FALSE)*CQ106,"")</f>
        <v/>
      </c>
      <c r="CR105" s="143" t="str">
        <f>IFERROR(VLOOKUP($B105,'NAV plus Dist'!$B:$AAA,CR$1,FALSE)/VLOOKUP($B104,NAV!$A:$AAA,CR$1,FALSE)*CR106,"")</f>
        <v/>
      </c>
      <c r="CS105" s="143" t="str">
        <f>IFERROR(VLOOKUP($B105,'NAV plus Dist'!$B:$AAA,CS$1,FALSE)/VLOOKUP($B104,NAV!$A:$AAA,CS$1,FALSE)*CS106,"")</f>
        <v/>
      </c>
      <c r="CT105" s="143" t="str">
        <f>IFERROR(VLOOKUP($B105,'NAV plus Dist'!$B:$AAA,CT$1,FALSE)/VLOOKUP($B104,NAV!$A:$AAA,CT$1,FALSE)*CT106,"")</f>
        <v/>
      </c>
      <c r="CU105" s="143" t="str">
        <f>IFERROR(VLOOKUP($B105,'NAV plus Dist'!$B:$AAA,CU$1,FALSE)/VLOOKUP($B104,NAV!$A:$AAA,CU$1,FALSE)*CU106,"")</f>
        <v/>
      </c>
      <c r="CV105" s="143" t="str">
        <f>IFERROR(VLOOKUP($B105,'NAV plus Dist'!$B:$AAA,CV$1,FALSE)/VLOOKUP($B104,NAV!$A:$AAA,CV$1,FALSE)*CV106,"")</f>
        <v/>
      </c>
      <c r="CW105" s="143" t="str">
        <f>IFERROR(VLOOKUP($B105,'NAV plus Dist'!$B:$AAA,CW$1,FALSE)/VLOOKUP($B104,NAV!$A:$AAA,CW$1,FALSE)*CW106,"")</f>
        <v/>
      </c>
      <c r="CX105" s="143" t="str">
        <f>IFERROR(VLOOKUP($B105,'NAV plus Dist'!$B:$AAA,CX$1,FALSE)/VLOOKUP($B104,NAV!$A:$AAA,CX$1,FALSE)*CX106,"")</f>
        <v/>
      </c>
      <c r="CY105" s="143" t="str">
        <f>IFERROR(VLOOKUP($B105,'NAV plus Dist'!$B:$AAA,CY$1,FALSE)/VLOOKUP($B104,NAV!$A:$AAA,CY$1,FALSE)*CY106,"")</f>
        <v/>
      </c>
      <c r="CZ105" s="143" t="str">
        <f>IFERROR(VLOOKUP($B105,'NAV plus Dist'!$B:$AAA,CZ$1,FALSE)/VLOOKUP($B104,NAV!$A:$AAA,CZ$1,FALSE)*CZ106,"")</f>
        <v/>
      </c>
      <c r="DA105" s="143" t="str">
        <f>IFERROR(VLOOKUP($B105,'NAV plus Dist'!$B:$AAA,DA$1,FALSE)/VLOOKUP($B104,NAV!$A:$AAA,DA$1,FALSE)*DA106,"")</f>
        <v/>
      </c>
      <c r="DB105" s="143" t="str">
        <f>IFERROR(VLOOKUP($B105,'NAV plus Dist'!$B:$AAA,DB$1,FALSE)/VLOOKUP($B104,NAV!$A:$AAA,DB$1,FALSE)*DB106,"")</f>
        <v/>
      </c>
      <c r="DC105" s="143" t="str">
        <f>IFERROR(VLOOKUP($B105,'NAV plus Dist'!$B:$AAA,DC$1,FALSE)/VLOOKUP($B104,NAV!$A:$AAA,DC$1,FALSE)*DC106,"")</f>
        <v/>
      </c>
      <c r="DD105" s="143" t="str">
        <f>IFERROR(VLOOKUP($B105,'NAV plus Dist'!$B:$AAA,DD$1,FALSE)/VLOOKUP($B104,NAV!$A:$AAA,DD$1,FALSE)*DD106,"")</f>
        <v/>
      </c>
      <c r="DE105" s="143" t="str">
        <f>IFERROR(VLOOKUP($B105,'NAV plus Dist'!$B:$AAA,DE$1,FALSE)/VLOOKUP($B104,NAV!$A:$AAA,DE$1,FALSE)*DE106,"")</f>
        <v/>
      </c>
      <c r="DF105" s="143" t="str">
        <f>IFERROR(VLOOKUP($B105,'NAV plus Dist'!$B:$AAA,DF$1,FALSE)/VLOOKUP($B104,NAV!$A:$AAA,DF$1,FALSE)*DF106,"")</f>
        <v/>
      </c>
      <c r="DG105" s="143" t="str">
        <f>IFERROR(VLOOKUP($B105,'NAV plus Dist'!$B:$AAA,DG$1,FALSE)/VLOOKUP($B104,NAV!$A:$AAA,DG$1,FALSE)*DG106,"")</f>
        <v/>
      </c>
      <c r="DH105" s="143" t="str">
        <f>IFERROR(VLOOKUP($B105,'NAV plus Dist'!$B:$AAA,DH$1,FALSE)/VLOOKUP($B104,NAV!$A:$AAA,DH$1,FALSE)*DH106,"")</f>
        <v/>
      </c>
    </row>
    <row r="106" spans="1:112">
      <c r="A106" s="94">
        <f t="shared" si="37"/>
        <v>95</v>
      </c>
      <c r="B106" s="168">
        <f t="shared" si="38"/>
        <v>43190</v>
      </c>
      <c r="C106" s="143">
        <f>IFERROR(VLOOKUP($B106,'NAV plus Dist'!$B:$FD,C$1,FALSE)/VLOOKUP($B105,NAV!$A:$FC,C$1,FALSE)*C107,"")</f>
        <v>3.3143936555147704</v>
      </c>
      <c r="D106" s="143" t="str">
        <f>IFERROR(VLOOKUP($B106,'NAV plus Dist'!$B:$FD,D$1,FALSE)/VLOOKUP($B105,NAV!$A:$FC,D$1,FALSE)*D107,"")</f>
        <v/>
      </c>
      <c r="E106" s="143">
        <f>IFERROR(VLOOKUP($B106,'NAV plus Dist'!$B:$FD,E$1,FALSE)/VLOOKUP($B105,NAV!$A:$FC,E$1,FALSE)*E107,"")</f>
        <v>3.6478372777550883</v>
      </c>
      <c r="F106" s="143" t="str">
        <f>IFERROR(VLOOKUP($B106,'NAV plus Dist'!$B:$FD,F$1,FALSE)/VLOOKUP($B105,NAV!$A:$FC,F$1,FALSE)*F107,"")</f>
        <v/>
      </c>
      <c r="G106" s="143" t="str">
        <f>IFERROR(VLOOKUP($B106,'NAV plus Dist'!$B:$FD,G$1,FALSE)/VLOOKUP($B105,NAV!$A:$FC,G$1,FALSE)*G107,"")</f>
        <v/>
      </c>
      <c r="H106" s="143" t="str">
        <f>IFERROR(VLOOKUP($B106,'NAV plus Dist'!$B:$FD,H$1,FALSE)/VLOOKUP($B105,NAV!$A:$FC,H$1,FALSE)*H107,"")</f>
        <v/>
      </c>
      <c r="I106" s="143" t="str">
        <f>IFERROR(VLOOKUP($B106,'NAV plus Dist'!$B:$FD,I$1,FALSE)/VLOOKUP($B105,NAV!$A:$FC,I$1,FALSE)*I107,"")</f>
        <v/>
      </c>
      <c r="J106" s="143" t="str">
        <f>IFERROR(VLOOKUP($B106,'NAV plus Dist'!$B:$FD,J$1,FALSE)/VLOOKUP($B105,NAV!$A:$FC,J$1,FALSE)*J107,"")</f>
        <v/>
      </c>
      <c r="K106" s="143" t="str">
        <f>IFERROR(VLOOKUP($B106,'NAV plus Dist'!$B:$FD,K$1,FALSE)/VLOOKUP($B105,NAV!$A:$FC,K$1,FALSE)*K107,"")</f>
        <v/>
      </c>
      <c r="L106" s="143" t="str">
        <f>IFERROR(VLOOKUP($B106,'NAV plus Dist'!$B:$FD,L$1,FALSE)/VLOOKUP($B105,NAV!$A:$FC,L$1,FALSE)*L107,"")</f>
        <v/>
      </c>
      <c r="M106" s="143" t="str">
        <f>IFERROR(VLOOKUP($B106,'NAV plus Dist'!$B:$FD,M$1,FALSE)/VLOOKUP($B105,NAV!$A:$FC,M$1,FALSE)*M107,"")</f>
        <v/>
      </c>
      <c r="N106" s="143" t="str">
        <f>IFERROR(VLOOKUP($B106,'NAV plus Dist'!$B:$FD,N$1,FALSE)/VLOOKUP($B105,NAV!$A:$FC,N$1,FALSE)*N107,"")</f>
        <v/>
      </c>
      <c r="O106" s="143">
        <f>IFERROR(VLOOKUP($B106,'NAV plus Dist'!$B:$FD,O$1,FALSE)/VLOOKUP($B105,NAV!$A:$FC,O$1,FALSE)*O107,"")</f>
        <v>1.33603335990029</v>
      </c>
      <c r="P106" s="143">
        <f>IFERROR(VLOOKUP($B106,'NAV plus Dist'!$B:$FD,P$1,FALSE)/VLOOKUP($B105,NAV!$A:$FC,P$1,FALSE)*P107,"")</f>
        <v>1.4568795738405134</v>
      </c>
      <c r="Q106" s="143" t="str">
        <f>IFERROR(VLOOKUP($B106,'NAV plus Dist'!$B:$FD,Q$1,FALSE)/VLOOKUP($B105,NAV!$A:$FC,Q$1,FALSE)*Q107,"")</f>
        <v/>
      </c>
      <c r="R106" s="143" t="str">
        <f>IFERROR(VLOOKUP($B106,'NAV plus Dist'!$B:$FD,R$1,FALSE)/VLOOKUP($B105,NAV!$A:$FC,R$1,FALSE)*R107,"")</f>
        <v/>
      </c>
      <c r="S106" s="143" t="str">
        <f>IFERROR(VLOOKUP($B106,'NAV plus Dist'!$B:$FD,S$1,FALSE)/VLOOKUP($B105,NAV!$A:$FC,S$1,FALSE)*S107,"")</f>
        <v/>
      </c>
      <c r="T106" s="143" t="str">
        <f>IFERROR(VLOOKUP($B106,'NAV plus Dist'!$B:$FD,T$1,FALSE)/VLOOKUP($B105,NAV!$A:$FC,T$1,FALSE)*T107,"")</f>
        <v/>
      </c>
      <c r="U106" s="143" t="str">
        <f>IFERROR(VLOOKUP($B106,'NAV plus Dist'!$B:$FD,U$1,FALSE)/VLOOKUP($B105,NAV!$A:$FC,U$1,FALSE)*U107,"")</f>
        <v/>
      </c>
      <c r="V106" s="143" t="str">
        <f>IFERROR(VLOOKUP($B106,'NAV plus Dist'!$B:$FD,V$1,FALSE)/VLOOKUP($B105,NAV!$A:$FC,V$1,FALSE)*V107,"")</f>
        <v/>
      </c>
      <c r="W106" s="143" t="str">
        <f>IFERROR(VLOOKUP($B106,'NAV plus Dist'!$B:$FD,W$1,FALSE)/VLOOKUP($B105,NAV!$A:$FC,W$1,FALSE)*W107,"")</f>
        <v/>
      </c>
      <c r="X106" s="143" t="str">
        <f>IFERROR(VLOOKUP($B106,'NAV plus Dist'!$B:$FD,X$1,FALSE)/VLOOKUP($B105,NAV!$A:$FC,X$1,FALSE)*X107,"")</f>
        <v/>
      </c>
      <c r="Y106" s="143" t="str">
        <f>IFERROR(VLOOKUP($B106,'NAV plus Dist'!$B:$FD,Y$1,FALSE)/VLOOKUP($B105,NAV!$A:$FC,Y$1,FALSE)*Y107,"")</f>
        <v/>
      </c>
      <c r="Z106" s="143" t="str">
        <f>IFERROR(VLOOKUP($B106,'NAV plus Dist'!$B:$FD,Z$1,FALSE)/VLOOKUP($B105,NAV!$A:$FC,Z$1,FALSE)*Z107,"")</f>
        <v/>
      </c>
      <c r="AA106" s="143">
        <f>IFERROR(VLOOKUP($B106,'NAV plus Dist'!$B:$FD,AA$1,FALSE)/VLOOKUP($B105,NAV!$A:$FC,AA$1,FALSE)*AA107,"")</f>
        <v>2.0069256577303243</v>
      </c>
      <c r="AB106" s="143" t="str">
        <f>IFERROR(VLOOKUP($B106,'NAV plus Dist'!$B:$FD,AB$1,FALSE)/VLOOKUP($B105,NAV!$A:$FC,AB$1,FALSE)*AB107,"")</f>
        <v/>
      </c>
      <c r="AC106" s="143">
        <f>IFERROR(VLOOKUP($B106,'NAV plus Dist'!$B:$FD,AC$1,FALSE)/VLOOKUP($B105,NAV!$A:$FC,AC$1,FALSE)*AC107,"")</f>
        <v>2.1880517578864196</v>
      </c>
      <c r="AD106" s="143" t="str">
        <f>IFERROR(VLOOKUP($B106,'NAV plus Dist'!$B:$FD,AD$1,FALSE)/VLOOKUP($B105,NAV!$A:$FC,AD$1,FALSE)*AD107,"")</f>
        <v/>
      </c>
      <c r="AE106" s="143">
        <f>IFERROR(VLOOKUP($B106,'NAV plus Dist'!$B:$FD,AE$1,FALSE)/VLOOKUP($B105,NAV!$A:$FC,AE$1,FALSE)*AE107,"")</f>
        <v>1.0484885065691021</v>
      </c>
      <c r="AF106" s="143">
        <f>IFERROR(VLOOKUP($B106,'NAV plus Dist'!$B:$FD,AF$1,FALSE)/VLOOKUP($B105,NAV!$A:$FC,AF$1,FALSE)*AF107,"")</f>
        <v>1.8804692619160415</v>
      </c>
      <c r="AG106" s="143" t="str">
        <f>IFERROR(VLOOKUP($B106,'NAV plus Dist'!$B:$FD,AG$1,FALSE)/VLOOKUP($B105,NAV!$A:$FC,AG$1,FALSE)*AG107,"")</f>
        <v/>
      </c>
      <c r="AH106" s="143">
        <f>IFERROR(VLOOKUP($B106,'NAV plus Dist'!$B:$FD,AH$1,FALSE)/VLOOKUP($B105,NAV!$A:$FC,AH$1,FALSE)*AH107,"")</f>
        <v>2.0234653084592398</v>
      </c>
      <c r="AI106" s="143">
        <f>IFERROR(VLOOKUP($B106,'NAV plus Dist'!$B:$FD,AI$1,FALSE)/VLOOKUP($B105,NAV!$A:$FC,AI$1,FALSE)*AI107,"")</f>
        <v>2.1957943081767324</v>
      </c>
      <c r="AJ106" s="143" t="str">
        <f>IFERROR(VLOOKUP($B106,'NAV plus Dist'!$B:$FD,AJ$1,FALSE)/VLOOKUP($B105,NAV!$A:$FC,AJ$1,FALSE)*AJ107,"")</f>
        <v/>
      </c>
      <c r="AK106" s="169">
        <f>IFERROR(VLOOKUP($B106,'NAV plus Dist'!$B:$FD,AK$1,FALSE)/VLOOKUP($B105,NAV!$A:$FC,AK$1,FALSE)*AK107,"")</f>
        <v>1.3585743433054527</v>
      </c>
      <c r="AL106" s="169">
        <f>IFERROR(VLOOKUP($B106,'NAV plus Dist'!$B:$FD,AL$1,FALSE)/VLOOKUP($B105,NAV!$A:$FC,AL$1,FALSE)*AL107,"")</f>
        <v>1.530013027867422</v>
      </c>
      <c r="AM106" s="143" t="str">
        <f>IFERROR(VLOOKUP($B106,'NAV plus Dist'!$B:$FD,AM$1,FALSE)/VLOOKUP($B105,NAV!$A:$FC,AM$1,FALSE)*AM107,"")</f>
        <v/>
      </c>
      <c r="AN106" s="143" t="str">
        <f>IFERROR(VLOOKUP($B106,'NAV plus Dist'!$B:$FD,AN$1,FALSE)/VLOOKUP($B105,NAV!$A:$FC,AN$1,FALSE)*AN107,"")</f>
        <v/>
      </c>
      <c r="AO106" s="143" t="str">
        <f>IFERROR(VLOOKUP($B106,'NAV plus Dist'!$B:$FD,AO$1,FALSE)/VLOOKUP($B105,NAV!$A:$FC,AO$1,FALSE)*AO107,"")</f>
        <v/>
      </c>
      <c r="AP106" s="170" t="str">
        <f>IFERROR(VLOOKUP($B106,'NAV plus Dist'!$B:$FD,AP$1,FALSE)/VLOOKUP($B105,NAV!$A:$FC,AP$1,FALSE)*AP107,"")</f>
        <v/>
      </c>
      <c r="AQ106" s="143" t="str">
        <f>IFERROR(VLOOKUP($B106,'NAV plus Dist'!$B:$FD,AQ$1,FALSE)/VLOOKUP($B105,NAV!$A:$FC,AQ$1,FALSE)*AQ107,"")</f>
        <v/>
      </c>
      <c r="AR106" s="143" t="str">
        <f>IFERROR(VLOOKUP($B106,'NAV plus Dist'!$B:$FD,AR$1,FALSE)/VLOOKUP($B105,NAV!$A:$FC,AR$1,FALSE)*AR107,"")</f>
        <v/>
      </c>
      <c r="AS106" s="143" t="str">
        <f>IFERROR(VLOOKUP($B106,'NAV plus Dist'!$B:$FD,AS$1,FALSE)/VLOOKUP($B105,NAV!$A:$FC,AS$1,FALSE)*AS107,"")</f>
        <v/>
      </c>
      <c r="AT106" s="143">
        <f>IFERROR(VLOOKUP($B106,'NAV plus Dist'!$B:$FD,AT$1,FALSE)/VLOOKUP($B105,NAV!$A:$FC,AT$1,FALSE)*AT107,"")</f>
        <v>1.9086441382220911</v>
      </c>
      <c r="AU106" s="143">
        <f>IFERROR(VLOOKUP($B106,'NAV plus Dist'!$B:$FD,AU$1,FALSE)/VLOOKUP($B105,NAV!$A:$FC,AU$1,FALSE)*AU107,"")</f>
        <v>1.4881305085948253</v>
      </c>
      <c r="AV106" s="143">
        <f>IFERROR(VLOOKUP($B106,'NAV plus Dist'!$B:$FD,AV$1,FALSE)/VLOOKUP($B105,NAV!$A:$FC,AV$1,FALSE)*AV107,"")</f>
        <v>2.2913169538242757</v>
      </c>
      <c r="AW106" s="143" t="str">
        <f>IFERROR(VLOOKUP($B106,'NAV plus Dist'!$B:$FD,AW$1,FALSE)/VLOOKUP($B105,NAV!$A:$FC,AW$1,FALSE)*AW107,"")</f>
        <v/>
      </c>
      <c r="AX106" s="143" t="str">
        <f>IFERROR(VLOOKUP($B106,'NAV plus Dist'!$B:$FD,AX$1,FALSE)/VLOOKUP($B105,NAV!$A:$FC,AX$1,FALSE)*AX107,"")</f>
        <v/>
      </c>
      <c r="AY106" s="143" t="str">
        <f>IFERROR(VLOOKUP($B106,'NAV plus Dist'!$B:$FD,AY$1,FALSE)/VLOOKUP($B105,NAV!$A:$FC,AY$1,FALSE)*AY107,"")</f>
        <v/>
      </c>
      <c r="AZ106" s="143" t="str">
        <f>IFERROR(VLOOKUP($B106,'NAV plus Dist'!$B:$FD,AZ$1,FALSE)/VLOOKUP($B105,NAV!$A:$FC,AZ$1,FALSE)*AZ107,"")</f>
        <v/>
      </c>
      <c r="BA106" s="143" t="str">
        <f>IFERROR(VLOOKUP($B106,'NAV plus Dist'!$B:$FD,BA$1,FALSE)/VLOOKUP($B105,NAV!$A:$FC,BA$1,FALSE)*BA107,"")</f>
        <v/>
      </c>
      <c r="BB106" s="143" t="str">
        <f>IFERROR(VLOOKUP($B106,'NAV plus Dist'!$B:$FD,BB$1,FALSE)/VLOOKUP($B105,NAV!$A:$FC,BB$1,FALSE)*BB107,"")</f>
        <v/>
      </c>
      <c r="BC106" s="143" t="str">
        <f>IFERROR(VLOOKUP($B106,'NAV plus Dist'!$B:$FD,BC$1,FALSE)/VLOOKUP($B105,NAV!$A:$FC,BC$1,FALSE)*BC107,"")</f>
        <v/>
      </c>
      <c r="BD106" s="143" t="str">
        <f>IFERROR(VLOOKUP($B106,'NAV plus Dist'!$B:$FD,BD$1,FALSE)/VLOOKUP($B105,NAV!$A:$FC,BD$1,FALSE)*BD107,"")</f>
        <v/>
      </c>
      <c r="BE106" s="143" t="str">
        <f>IFERROR(VLOOKUP($B106,'NAV plus Dist'!$B:$FD,BE$1,FALSE)/VLOOKUP($B105,NAV!$A:$FC,BE$1,FALSE)*BE107,"")</f>
        <v/>
      </c>
      <c r="BF106" s="143" t="str">
        <f>IFERROR(VLOOKUP($B106,'NAV plus Dist'!$B:$FD,BF$1,FALSE)/VLOOKUP($B105,NAV!$A:$FC,BF$1,FALSE)*BF107,"")</f>
        <v/>
      </c>
      <c r="BG106" s="143" t="str">
        <f>IFERROR(VLOOKUP($B106,'NAV plus Dist'!$B:$FD,BG$1,FALSE)/VLOOKUP($B105,NAV!$A:$FC,BG$1,FALSE)*BG107,"")</f>
        <v/>
      </c>
      <c r="BH106" s="143" t="str">
        <f>IFERROR(VLOOKUP($B106,'NAV plus Dist'!$B:$FD,BH$1,FALSE)/VLOOKUP($B105,NAV!$A:$FC,BH$1,FALSE)*BH107,"")</f>
        <v/>
      </c>
      <c r="BI106" s="143" t="str">
        <f>IFERROR(VLOOKUP($B106,'NAV plus Dist'!$B:$FD,BI$1,FALSE)/VLOOKUP($B105,NAV!$A:$FC,BI$1,FALSE)*BI107,"")</f>
        <v/>
      </c>
      <c r="BJ106" s="143" t="str">
        <f>IFERROR(VLOOKUP($B106,'NAV plus Dist'!$B:$FD,BJ$1,FALSE)/VLOOKUP($B105,NAV!$A:$FC,BJ$1,FALSE)*BJ107,"")</f>
        <v/>
      </c>
      <c r="BK106" s="143" t="str">
        <f>IFERROR(VLOOKUP($B106,'NAV plus Dist'!$B:$FD,BK$1,FALSE)/VLOOKUP($B105,NAV!$A:$FC,BK$1,FALSE)*BK107,"")</f>
        <v/>
      </c>
      <c r="BL106" s="143" t="str">
        <f>IFERROR(VLOOKUP($B106,'NAV plus Dist'!$B:$FD,BL$1,FALSE)/VLOOKUP($B105,NAV!$A:$FC,BL$1,FALSE)*BL107,"")</f>
        <v/>
      </c>
      <c r="BM106" s="143" t="str">
        <f>IFERROR(VLOOKUP($B106,'NAV plus Dist'!$B:$FD,BM$1,FALSE)/VLOOKUP($B105,NAV!$A:$FC,BM$1,FALSE)*BM107,"")</f>
        <v/>
      </c>
      <c r="BN106" s="143" t="str">
        <f>IFERROR(VLOOKUP($B106,'NAV plus Dist'!$B:$FD,BN$1,FALSE)/VLOOKUP($B105,NAV!$A:$FC,BN$1,FALSE)*BN107,"")</f>
        <v/>
      </c>
      <c r="BO106" s="143" t="str">
        <f>IFERROR(VLOOKUP($B106,'NAV plus Dist'!$B:$FD,BO$1,FALSE)/VLOOKUP($B105,NAV!$A:$FC,BO$1,FALSE)*BO107,"")</f>
        <v/>
      </c>
      <c r="BP106" s="143" t="str">
        <f>IFERROR(VLOOKUP($B106,'NAV plus Dist'!$B:$FD,BP$1,FALSE)/VLOOKUP($B105,NAV!$A:$FC,BP$1,FALSE)*BP107,"")</f>
        <v/>
      </c>
      <c r="BQ106" s="143" t="str">
        <f>IFERROR(VLOOKUP($B106,'NAV plus Dist'!$B:$FD,BQ$1,FALSE)/VLOOKUP($B105,NAV!$A:$FC,BQ$1,FALSE)*BQ107,"")</f>
        <v/>
      </c>
      <c r="BR106" s="143" t="str">
        <f>IFERROR(VLOOKUP($B106,'NAV plus Dist'!$B:$FD,BR$1,FALSE)/VLOOKUP($B105,NAV!$A:$FC,BR$1,FALSE)*BR107,"")</f>
        <v/>
      </c>
      <c r="BS106" s="143" t="str">
        <f>IFERROR(VLOOKUP($B106,'NAV plus Dist'!$B:$FD,BS$1,FALSE)/VLOOKUP($B105,NAV!$A:$FC,BS$1,FALSE)*BS107,"")</f>
        <v/>
      </c>
      <c r="BT106" s="143" t="str">
        <f>IFERROR(VLOOKUP($B106,'NAV plus Dist'!$B:$FD,BT$1,FALSE)/VLOOKUP($B105,NAV!$A:$FC,BT$1,FALSE)*BT107,"")</f>
        <v/>
      </c>
      <c r="BU106" s="143" t="str">
        <f>IFERROR(VLOOKUP($B106,'NAV plus Dist'!$B:$FD,BU$1,FALSE)/VLOOKUP($B105,NAV!$A:$FC,BU$1,FALSE)*BU107,"")</f>
        <v/>
      </c>
      <c r="BV106" s="143" t="str">
        <f>IFERROR(VLOOKUP($B106,'NAV plus Dist'!$B:$FD,BV$1,FALSE)/VLOOKUP($B105,NAV!$A:$FC,BV$1,FALSE)*BV107,"")</f>
        <v/>
      </c>
      <c r="BW106" s="143" t="str">
        <f>IFERROR(VLOOKUP($B106,'NAV plus Dist'!$B:$FD,BW$1,FALSE)/VLOOKUP($B105,NAV!$A:$FC,BW$1,FALSE)*BW107,"")</f>
        <v/>
      </c>
      <c r="BX106" s="143" t="str">
        <f>IFERROR(VLOOKUP($B106,'NAV plus Dist'!$B:$FD,BX$1,FALSE)/VLOOKUP($B105,NAV!$A:$FC,BX$1,FALSE)*BX107,"")</f>
        <v/>
      </c>
      <c r="BY106" s="143" t="str">
        <f>IFERROR(VLOOKUP($B106,'NAV plus Dist'!$B:$FD,BY$1,FALSE)/VLOOKUP($B105,NAV!$A:$FC,BY$1,FALSE)*BY107,"")</f>
        <v/>
      </c>
      <c r="BZ106" s="143" t="str">
        <f>IFERROR(VLOOKUP($B106,'NAV plus Dist'!$B:$FD,BZ$1,FALSE)/VLOOKUP($B105,NAV!$A:$FC,BZ$1,FALSE)*BZ107,"")</f>
        <v/>
      </c>
      <c r="CA106" s="143" t="str">
        <f>IFERROR(VLOOKUP($B106,'NAV plus Dist'!$B:$FD,CA$1,FALSE)/VLOOKUP($B105,NAV!$A:$FC,CA$1,FALSE)*CA107,"")</f>
        <v/>
      </c>
      <c r="CB106" s="143" t="str">
        <f>IFERROR(VLOOKUP($B106,'NAV plus Dist'!$B:$FD,CB$1,FALSE)/VLOOKUP($B105,NAV!$A:$FC,CB$1,FALSE)*CB107,"")</f>
        <v/>
      </c>
      <c r="CC106" s="143" t="str">
        <f>IFERROR(VLOOKUP($B106,'NAV plus Dist'!$B:$FD,CC$1,FALSE)/VLOOKUP($B105,NAV!$A:$FC,CC$1,FALSE)*CC107,"")</f>
        <v/>
      </c>
      <c r="CD106" s="143" t="str">
        <f>IFERROR(VLOOKUP($B106,'NAV plus Dist'!$B:$FD,CD$1,FALSE)/VLOOKUP($B105,NAV!$A:$FC,CD$1,FALSE)*CD107,"")</f>
        <v/>
      </c>
      <c r="CE106" s="143" t="str">
        <f>IFERROR(VLOOKUP($B106,'NAV plus Dist'!$B:$FD,CE$1,FALSE)/VLOOKUP($B105,NAV!$A:$FC,CE$1,FALSE)*CE107,"")</f>
        <v/>
      </c>
      <c r="CF106" s="143" t="str">
        <f>IFERROR(VLOOKUP($B106,'NAV plus Dist'!$B:$FD,CF$1,FALSE)/VLOOKUP($B105,NAV!$A:$FC,CF$1,FALSE)*CF107,"")</f>
        <v/>
      </c>
      <c r="CG106" s="143" t="str">
        <f>IFERROR(VLOOKUP($B106,'NAV plus Dist'!$B:$FD,CG$1,FALSE)/VLOOKUP($B105,NAV!$A:$FC,CG$1,FALSE)*CG107,"")</f>
        <v/>
      </c>
      <c r="CH106" s="143" t="str">
        <f>IFERROR(VLOOKUP($B106,'NAV plus Dist'!$B:$FD,CH$1,FALSE)/VLOOKUP($B105,NAV!$A:$FC,CH$1,FALSE)*CH107,"")</f>
        <v/>
      </c>
      <c r="CI106" s="143" t="str">
        <f>IFERROR(VLOOKUP($B106,'NAV plus Dist'!$B:$FD,CI$1,FALSE)/VLOOKUP($B105,NAV!$A:$FC,CI$1,FALSE)*CI107,"")</f>
        <v/>
      </c>
      <c r="CJ106" s="143" t="str">
        <f>IFERROR(VLOOKUP($B106,'NAV plus Dist'!$B:$FD,CJ$1,FALSE)/VLOOKUP($B105,NAV!$A:$FC,CJ$1,FALSE)*CJ107,"")</f>
        <v/>
      </c>
      <c r="CK106" s="143" t="str">
        <f>IFERROR(VLOOKUP($B106,'NAV plus Dist'!$B:$AAA,CK$1,FALSE)/VLOOKUP($B105,NAV!$A:$AAA,CK$1,FALSE)*CK107,"")</f>
        <v/>
      </c>
      <c r="CL106" s="143" t="str">
        <f>IFERROR(VLOOKUP($B106,'NAV plus Dist'!$B:$AAA,CL$1,FALSE)/VLOOKUP($B105,NAV!$A:$AAA,CL$1,FALSE)*CL107,"")</f>
        <v/>
      </c>
      <c r="CM106" s="143" t="str">
        <f>IFERROR(VLOOKUP($B106,'NAV plus Dist'!$B:$AAA,CM$1,FALSE)/VLOOKUP($B105,NAV!$A:$AAA,CM$1,FALSE)*CM107,"")</f>
        <v/>
      </c>
      <c r="CN106" s="143" t="str">
        <f>IFERROR(VLOOKUP($B106,'NAV plus Dist'!$B:$AAA,CN$1,FALSE)/VLOOKUP($B105,NAV!$A:$AAA,CN$1,FALSE)*CN107,"")</f>
        <v/>
      </c>
      <c r="CO106" s="143" t="str">
        <f>IFERROR(VLOOKUP($B106,'NAV plus Dist'!$B:$AAA,CO$1,FALSE)/VLOOKUP($B105,NAV!$A:$AAA,CO$1,FALSE)*CO107,"")</f>
        <v/>
      </c>
      <c r="CP106" s="143" t="str">
        <f>IFERROR(VLOOKUP($B106,'NAV plus Dist'!$B:$AAA,CP$1,FALSE)/VLOOKUP($B105,NAV!$A:$AAA,CP$1,FALSE)*CP107,"")</f>
        <v/>
      </c>
      <c r="CQ106" s="143" t="str">
        <f>IFERROR(VLOOKUP($B106,'NAV plus Dist'!$B:$AAA,CQ$1,FALSE)/VLOOKUP($B105,NAV!$A:$AAA,CQ$1,FALSE)*CQ107,"")</f>
        <v/>
      </c>
      <c r="CR106" s="143" t="str">
        <f>IFERROR(VLOOKUP($B106,'NAV plus Dist'!$B:$AAA,CR$1,FALSE)/VLOOKUP($B105,NAV!$A:$AAA,CR$1,FALSE)*CR107,"")</f>
        <v/>
      </c>
      <c r="CS106" s="143" t="str">
        <f>IFERROR(VLOOKUP($B106,'NAV plus Dist'!$B:$AAA,CS$1,FALSE)/VLOOKUP($B105,NAV!$A:$AAA,CS$1,FALSE)*CS107,"")</f>
        <v/>
      </c>
      <c r="CT106" s="143" t="str">
        <f>IFERROR(VLOOKUP($B106,'NAV plus Dist'!$B:$AAA,CT$1,FALSE)/VLOOKUP($B105,NAV!$A:$AAA,CT$1,FALSE)*CT107,"")</f>
        <v/>
      </c>
      <c r="CU106" s="143" t="str">
        <f>IFERROR(VLOOKUP($B106,'NAV plus Dist'!$B:$AAA,CU$1,FALSE)/VLOOKUP($B105,NAV!$A:$AAA,CU$1,FALSE)*CU107,"")</f>
        <v/>
      </c>
      <c r="CV106" s="143" t="str">
        <f>IFERROR(VLOOKUP($B106,'NAV plus Dist'!$B:$AAA,CV$1,FALSE)/VLOOKUP($B105,NAV!$A:$AAA,CV$1,FALSE)*CV107,"")</f>
        <v/>
      </c>
      <c r="CW106" s="143" t="str">
        <f>IFERROR(VLOOKUP($B106,'NAV plus Dist'!$B:$AAA,CW$1,FALSE)/VLOOKUP($B105,NAV!$A:$AAA,CW$1,FALSE)*CW107,"")</f>
        <v/>
      </c>
      <c r="CX106" s="143" t="str">
        <f>IFERROR(VLOOKUP($B106,'NAV plus Dist'!$B:$AAA,CX$1,FALSE)/VLOOKUP($B105,NAV!$A:$AAA,CX$1,FALSE)*CX107,"")</f>
        <v/>
      </c>
      <c r="CY106" s="143" t="str">
        <f>IFERROR(VLOOKUP($B106,'NAV plus Dist'!$B:$AAA,CY$1,FALSE)/VLOOKUP($B105,NAV!$A:$AAA,CY$1,FALSE)*CY107,"")</f>
        <v/>
      </c>
      <c r="CZ106" s="143" t="str">
        <f>IFERROR(VLOOKUP($B106,'NAV plus Dist'!$B:$AAA,CZ$1,FALSE)/VLOOKUP($B105,NAV!$A:$AAA,CZ$1,FALSE)*CZ107,"")</f>
        <v/>
      </c>
      <c r="DA106" s="143" t="str">
        <f>IFERROR(VLOOKUP($B106,'NAV plus Dist'!$B:$AAA,DA$1,FALSE)/VLOOKUP($B105,NAV!$A:$AAA,DA$1,FALSE)*DA107,"")</f>
        <v/>
      </c>
      <c r="DB106" s="143" t="str">
        <f>IFERROR(VLOOKUP($B106,'NAV plus Dist'!$B:$AAA,DB$1,FALSE)/VLOOKUP($B105,NAV!$A:$AAA,DB$1,FALSE)*DB107,"")</f>
        <v/>
      </c>
      <c r="DC106" s="143" t="str">
        <f>IFERROR(VLOOKUP($B106,'NAV plus Dist'!$B:$AAA,DC$1,FALSE)/VLOOKUP($B105,NAV!$A:$AAA,DC$1,FALSE)*DC107,"")</f>
        <v/>
      </c>
      <c r="DD106" s="143" t="str">
        <f>IFERROR(VLOOKUP($B106,'NAV plus Dist'!$B:$AAA,DD$1,FALSE)/VLOOKUP($B105,NAV!$A:$AAA,DD$1,FALSE)*DD107,"")</f>
        <v/>
      </c>
      <c r="DE106" s="143" t="str">
        <f>IFERROR(VLOOKUP($B106,'NAV plus Dist'!$B:$AAA,DE$1,FALSE)/VLOOKUP($B105,NAV!$A:$AAA,DE$1,FALSE)*DE107,"")</f>
        <v/>
      </c>
      <c r="DF106" s="143" t="str">
        <f>IFERROR(VLOOKUP($B106,'NAV plus Dist'!$B:$AAA,DF$1,FALSE)/VLOOKUP($B105,NAV!$A:$AAA,DF$1,FALSE)*DF107,"")</f>
        <v/>
      </c>
      <c r="DG106" s="143" t="str">
        <f>IFERROR(VLOOKUP($B106,'NAV plus Dist'!$B:$AAA,DG$1,FALSE)/VLOOKUP($B105,NAV!$A:$AAA,DG$1,FALSE)*DG107,"")</f>
        <v/>
      </c>
      <c r="DH106" s="143" t="str">
        <f>IFERROR(VLOOKUP($B106,'NAV plus Dist'!$B:$AAA,DH$1,FALSE)/VLOOKUP($B105,NAV!$A:$AAA,DH$1,FALSE)*DH107,"")</f>
        <v/>
      </c>
    </row>
    <row r="107" spans="1:112">
      <c r="A107" s="94">
        <f t="shared" si="37"/>
        <v>94</v>
      </c>
      <c r="B107" s="168">
        <f t="shared" si="38"/>
        <v>43220</v>
      </c>
      <c r="C107" s="143">
        <f>IFERROR(VLOOKUP($B107,'NAV plus Dist'!$B:$FD,C$1,FALSE)/VLOOKUP($B106,NAV!$A:$FC,C$1,FALSE)*C108,"")</f>
        <v>3.4003930132031894</v>
      </c>
      <c r="D107" s="143" t="str">
        <f>IFERROR(VLOOKUP($B107,'NAV plus Dist'!$B:$FD,D$1,FALSE)/VLOOKUP($B106,NAV!$A:$FC,D$1,FALSE)*D108,"")</f>
        <v/>
      </c>
      <c r="E107" s="143">
        <f>IFERROR(VLOOKUP($B107,'NAV plus Dist'!$B:$FD,E$1,FALSE)/VLOOKUP($B106,NAV!$A:$FC,E$1,FALSE)*E108,"")</f>
        <v>3.7432115275191613</v>
      </c>
      <c r="F107" s="143" t="str">
        <f>IFERROR(VLOOKUP($B107,'NAV plus Dist'!$B:$FD,F$1,FALSE)/VLOOKUP($B106,NAV!$A:$FC,F$1,FALSE)*F108,"")</f>
        <v/>
      </c>
      <c r="G107" s="143" t="str">
        <f>IFERROR(VLOOKUP($B107,'NAV plus Dist'!$B:$FD,G$1,FALSE)/VLOOKUP($B106,NAV!$A:$FC,G$1,FALSE)*G108,"")</f>
        <v/>
      </c>
      <c r="H107" s="143" t="str">
        <f>IFERROR(VLOOKUP($B107,'NAV plus Dist'!$B:$FD,H$1,FALSE)/VLOOKUP($B106,NAV!$A:$FC,H$1,FALSE)*H108,"")</f>
        <v/>
      </c>
      <c r="I107" s="143" t="str">
        <f>IFERROR(VLOOKUP($B107,'NAV plus Dist'!$B:$FD,I$1,FALSE)/VLOOKUP($B106,NAV!$A:$FC,I$1,FALSE)*I108,"")</f>
        <v/>
      </c>
      <c r="J107" s="143" t="str">
        <f>IFERROR(VLOOKUP($B107,'NAV plus Dist'!$B:$FD,J$1,FALSE)/VLOOKUP($B106,NAV!$A:$FC,J$1,FALSE)*J108,"")</f>
        <v/>
      </c>
      <c r="K107" s="143" t="str">
        <f>IFERROR(VLOOKUP($B107,'NAV plus Dist'!$B:$FD,K$1,FALSE)/VLOOKUP($B106,NAV!$A:$FC,K$1,FALSE)*K108,"")</f>
        <v/>
      </c>
      <c r="L107" s="143" t="str">
        <f>IFERROR(VLOOKUP($B107,'NAV plus Dist'!$B:$FD,L$1,FALSE)/VLOOKUP($B106,NAV!$A:$FC,L$1,FALSE)*L108,"")</f>
        <v/>
      </c>
      <c r="M107" s="143" t="str">
        <f>IFERROR(VLOOKUP($B107,'NAV plus Dist'!$B:$FD,M$1,FALSE)/VLOOKUP($B106,NAV!$A:$FC,M$1,FALSE)*M108,"")</f>
        <v/>
      </c>
      <c r="N107" s="143" t="str">
        <f>IFERROR(VLOOKUP($B107,'NAV plus Dist'!$B:$FD,N$1,FALSE)/VLOOKUP($B106,NAV!$A:$FC,N$1,FALSE)*N108,"")</f>
        <v/>
      </c>
      <c r="O107" s="143">
        <f>IFERROR(VLOOKUP($B107,'NAV plus Dist'!$B:$FD,O$1,FALSE)/VLOOKUP($B106,NAV!$A:$FC,O$1,FALSE)*O108,"")</f>
        <v>1.2990655887633644</v>
      </c>
      <c r="P107" s="143">
        <f>IFERROR(VLOOKUP($B107,'NAV plus Dist'!$B:$FD,P$1,FALSE)/VLOOKUP($B106,NAV!$A:$FC,P$1,FALSE)*P108,"")</f>
        <v>1.4158242132597467</v>
      </c>
      <c r="Q107" s="143" t="str">
        <f>IFERROR(VLOOKUP($B107,'NAV plus Dist'!$B:$FD,Q$1,FALSE)/VLOOKUP($B106,NAV!$A:$FC,Q$1,FALSE)*Q108,"")</f>
        <v/>
      </c>
      <c r="R107" s="143" t="str">
        <f>IFERROR(VLOOKUP($B107,'NAV plus Dist'!$B:$FD,R$1,FALSE)/VLOOKUP($B106,NAV!$A:$FC,R$1,FALSE)*R108,"")</f>
        <v/>
      </c>
      <c r="S107" s="143" t="str">
        <f>IFERROR(VLOOKUP($B107,'NAV plus Dist'!$B:$FD,S$1,FALSE)/VLOOKUP($B106,NAV!$A:$FC,S$1,FALSE)*S108,"")</f>
        <v/>
      </c>
      <c r="T107" s="143" t="str">
        <f>IFERROR(VLOOKUP($B107,'NAV plus Dist'!$B:$FD,T$1,FALSE)/VLOOKUP($B106,NAV!$A:$FC,T$1,FALSE)*T108,"")</f>
        <v/>
      </c>
      <c r="U107" s="143" t="str">
        <f>IFERROR(VLOOKUP($B107,'NAV plus Dist'!$B:$FD,U$1,FALSE)/VLOOKUP($B106,NAV!$A:$FC,U$1,FALSE)*U108,"")</f>
        <v/>
      </c>
      <c r="V107" s="143" t="str">
        <f>IFERROR(VLOOKUP($B107,'NAV plus Dist'!$B:$FD,V$1,FALSE)/VLOOKUP($B106,NAV!$A:$FC,V$1,FALSE)*V108,"")</f>
        <v/>
      </c>
      <c r="W107" s="143" t="str">
        <f>IFERROR(VLOOKUP($B107,'NAV plus Dist'!$B:$FD,W$1,FALSE)/VLOOKUP($B106,NAV!$A:$FC,W$1,FALSE)*W108,"")</f>
        <v/>
      </c>
      <c r="X107" s="143" t="str">
        <f>IFERROR(VLOOKUP($B107,'NAV plus Dist'!$B:$FD,X$1,FALSE)/VLOOKUP($B106,NAV!$A:$FC,X$1,FALSE)*X108,"")</f>
        <v/>
      </c>
      <c r="Y107" s="143" t="str">
        <f>IFERROR(VLOOKUP($B107,'NAV plus Dist'!$B:$FD,Y$1,FALSE)/VLOOKUP($B106,NAV!$A:$FC,Y$1,FALSE)*Y108,"")</f>
        <v/>
      </c>
      <c r="Z107" s="143" t="str">
        <f>IFERROR(VLOOKUP($B107,'NAV plus Dist'!$B:$FD,Z$1,FALSE)/VLOOKUP($B106,NAV!$A:$FC,Z$1,FALSE)*Z108,"")</f>
        <v/>
      </c>
      <c r="AA107" s="143">
        <f>IFERROR(VLOOKUP($B107,'NAV plus Dist'!$B:$FD,AA$1,FALSE)/VLOOKUP($B106,NAV!$A:$FC,AA$1,FALSE)*AA108,"")</f>
        <v>2.0480667807080559</v>
      </c>
      <c r="AB107" s="143" t="str">
        <f>IFERROR(VLOOKUP($B107,'NAV plus Dist'!$B:$FD,AB$1,FALSE)/VLOOKUP($B106,NAV!$A:$FC,AB$1,FALSE)*AB108,"")</f>
        <v/>
      </c>
      <c r="AC107" s="143">
        <f>IFERROR(VLOOKUP($B107,'NAV plus Dist'!$B:$FD,AC$1,FALSE)/VLOOKUP($B106,NAV!$A:$FC,AC$1,FALSE)*AC108,"")</f>
        <v>2.2324679316065197</v>
      </c>
      <c r="AD107" s="143" t="str">
        <f>IFERROR(VLOOKUP($B107,'NAV plus Dist'!$B:$FD,AD$1,FALSE)/VLOOKUP($B106,NAV!$A:$FC,AD$1,FALSE)*AD108,"")</f>
        <v/>
      </c>
      <c r="AE107" s="143">
        <f>IFERROR(VLOOKUP($B107,'NAV plus Dist'!$B:$FD,AE$1,FALSE)/VLOOKUP($B106,NAV!$A:$FC,AE$1,FALSE)*AE108,"")</f>
        <v>1.0141441001929064</v>
      </c>
      <c r="AF107" s="143">
        <f>IFERROR(VLOOKUP($B107,'NAV plus Dist'!$B:$FD,AF$1,FALSE)/VLOOKUP($B106,NAV!$A:$FC,AF$1,FALSE)*AF108,"")</f>
        <v>1.9006286465140945</v>
      </c>
      <c r="AG107" s="143" t="str">
        <f>IFERROR(VLOOKUP($B107,'NAV plus Dist'!$B:$FD,AG$1,FALSE)/VLOOKUP($B106,NAV!$A:$FC,AG$1,FALSE)*AG108,"")</f>
        <v/>
      </c>
      <c r="AH107" s="143">
        <f>IFERROR(VLOOKUP($B107,'NAV plus Dist'!$B:$FD,AH$1,FALSE)/VLOOKUP($B106,NAV!$A:$FC,AH$1,FALSE)*AH108,"")</f>
        <v>2.0445745596355276</v>
      </c>
      <c r="AI107" s="143">
        <f>IFERROR(VLOOKUP($B107,'NAV plus Dist'!$B:$FD,AI$1,FALSE)/VLOOKUP($B106,NAV!$A:$FC,AI$1,FALSE)*AI108,"")</f>
        <v>2.5904600787895293</v>
      </c>
      <c r="AJ107" s="143" t="str">
        <f>IFERROR(VLOOKUP($B107,'NAV plus Dist'!$B:$FD,AJ$1,FALSE)/VLOOKUP($B106,NAV!$A:$FC,AJ$1,FALSE)*AJ108,"")</f>
        <v/>
      </c>
      <c r="AK107" s="169">
        <f>IFERROR(VLOOKUP($B107,'NAV plus Dist'!$B:$FD,AK$1,FALSE)/VLOOKUP($B106,NAV!$A:$FC,AK$1,FALSE)*AK108,"")</f>
        <v>1.4343180832293669</v>
      </c>
      <c r="AL107" s="169">
        <f>IFERROR(VLOOKUP($B107,'NAV plus Dist'!$B:$FD,AL$1,FALSE)/VLOOKUP($B106,NAV!$A:$FC,AL$1,FALSE)*AL108,"")</f>
        <v>1.6147654264994344</v>
      </c>
      <c r="AM107" s="143" t="str">
        <f>IFERROR(VLOOKUP($B107,'NAV plus Dist'!$B:$FD,AM$1,FALSE)/VLOOKUP($B106,NAV!$A:$FC,AM$1,FALSE)*AM108,"")</f>
        <v/>
      </c>
      <c r="AN107" s="143" t="str">
        <f>IFERROR(VLOOKUP($B107,'NAV plus Dist'!$B:$FD,AN$1,FALSE)/VLOOKUP($B106,NAV!$A:$FC,AN$1,FALSE)*AN108,"")</f>
        <v/>
      </c>
      <c r="AO107" s="143" t="str">
        <f>IFERROR(VLOOKUP($B107,'NAV plus Dist'!$B:$FD,AO$1,FALSE)/VLOOKUP($B106,NAV!$A:$FC,AO$1,FALSE)*AO108,"")</f>
        <v/>
      </c>
      <c r="AP107" s="170" t="str">
        <f>IFERROR(VLOOKUP($B107,'NAV plus Dist'!$B:$FD,AP$1,FALSE)/VLOOKUP($B106,NAV!$A:$FC,AP$1,FALSE)*AP108,"")</f>
        <v/>
      </c>
      <c r="AQ107" s="143" t="str">
        <f>IFERROR(VLOOKUP($B107,'NAV plus Dist'!$B:$FD,AQ$1,FALSE)/VLOOKUP($B106,NAV!$A:$FC,AQ$1,FALSE)*AQ108,"")</f>
        <v/>
      </c>
      <c r="AR107" s="143" t="str">
        <f>IFERROR(VLOOKUP($B107,'NAV plus Dist'!$B:$FD,AR$1,FALSE)/VLOOKUP($B106,NAV!$A:$FC,AR$1,FALSE)*AR108,"")</f>
        <v/>
      </c>
      <c r="AS107" s="143" t="str">
        <f>IFERROR(VLOOKUP($B107,'NAV plus Dist'!$B:$FD,AS$1,FALSE)/VLOOKUP($B106,NAV!$A:$FC,AS$1,FALSE)*AS108,"")</f>
        <v/>
      </c>
      <c r="AT107" s="143">
        <f>IFERROR(VLOOKUP($B107,'NAV plus Dist'!$B:$FD,AT$1,FALSE)/VLOOKUP($B106,NAV!$A:$FC,AT$1,FALSE)*AT108,"")</f>
        <v>1.9338488428972456</v>
      </c>
      <c r="AU107" s="143">
        <f>IFERROR(VLOOKUP($B107,'NAV plus Dist'!$B:$FD,AU$1,FALSE)/VLOOKUP($B106,NAV!$A:$FC,AU$1,FALSE)*AU108,"")</f>
        <v>1.4697585270072349</v>
      </c>
      <c r="AV107" s="143">
        <f>IFERROR(VLOOKUP($B107,'NAV plus Dist'!$B:$FD,AV$1,FALSE)/VLOOKUP($B106,NAV!$A:$FC,AV$1,FALSE)*AV108,"")</f>
        <v>2.3667440933727688</v>
      </c>
      <c r="AW107" s="143" t="str">
        <f>IFERROR(VLOOKUP($B107,'NAV plus Dist'!$B:$FD,AW$1,FALSE)/VLOOKUP($B106,NAV!$A:$FC,AW$1,FALSE)*AW108,"")</f>
        <v/>
      </c>
      <c r="AX107" s="143" t="str">
        <f>IFERROR(VLOOKUP($B107,'NAV plus Dist'!$B:$FD,AX$1,FALSE)/VLOOKUP($B106,NAV!$A:$FC,AX$1,FALSE)*AX108,"")</f>
        <v/>
      </c>
      <c r="AY107" s="143" t="str">
        <f>IFERROR(VLOOKUP($B107,'NAV plus Dist'!$B:$FD,AY$1,FALSE)/VLOOKUP($B106,NAV!$A:$FC,AY$1,FALSE)*AY108,"")</f>
        <v/>
      </c>
      <c r="AZ107" s="143" t="str">
        <f>IFERROR(VLOOKUP($B107,'NAV plus Dist'!$B:$FD,AZ$1,FALSE)/VLOOKUP($B106,NAV!$A:$FC,AZ$1,FALSE)*AZ108,"")</f>
        <v/>
      </c>
      <c r="BA107" s="143" t="str">
        <f>IFERROR(VLOOKUP($B107,'NAV plus Dist'!$B:$FD,BA$1,FALSE)/VLOOKUP($B106,NAV!$A:$FC,BA$1,FALSE)*BA108,"")</f>
        <v/>
      </c>
      <c r="BB107" s="143" t="str">
        <f>IFERROR(VLOOKUP($B107,'NAV plus Dist'!$B:$FD,BB$1,FALSE)/VLOOKUP($B106,NAV!$A:$FC,BB$1,FALSE)*BB108,"")</f>
        <v/>
      </c>
      <c r="BC107" s="143" t="str">
        <f>IFERROR(VLOOKUP($B107,'NAV plus Dist'!$B:$FD,BC$1,FALSE)/VLOOKUP($B106,NAV!$A:$FC,BC$1,FALSE)*BC108,"")</f>
        <v/>
      </c>
      <c r="BD107" s="143" t="str">
        <f>IFERROR(VLOOKUP($B107,'NAV plus Dist'!$B:$FD,BD$1,FALSE)/VLOOKUP($B106,NAV!$A:$FC,BD$1,FALSE)*BD108,"")</f>
        <v/>
      </c>
      <c r="BE107" s="143" t="str">
        <f>IFERROR(VLOOKUP($B107,'NAV plus Dist'!$B:$FD,BE$1,FALSE)/VLOOKUP($B106,NAV!$A:$FC,BE$1,FALSE)*BE108,"")</f>
        <v/>
      </c>
      <c r="BF107" s="143" t="str">
        <f>IFERROR(VLOOKUP($B107,'NAV plus Dist'!$B:$FD,BF$1,FALSE)/VLOOKUP($B106,NAV!$A:$FC,BF$1,FALSE)*BF108,"")</f>
        <v/>
      </c>
      <c r="BG107" s="143" t="str">
        <f>IFERROR(VLOOKUP($B107,'NAV plus Dist'!$B:$FD,BG$1,FALSE)/VLOOKUP($B106,NAV!$A:$FC,BG$1,FALSE)*BG108,"")</f>
        <v/>
      </c>
      <c r="BH107" s="143" t="str">
        <f>IFERROR(VLOOKUP($B107,'NAV plus Dist'!$B:$FD,BH$1,FALSE)/VLOOKUP($B106,NAV!$A:$FC,BH$1,FALSE)*BH108,"")</f>
        <v/>
      </c>
      <c r="BI107" s="143" t="str">
        <f>IFERROR(VLOOKUP($B107,'NAV plus Dist'!$B:$FD,BI$1,FALSE)/VLOOKUP($B106,NAV!$A:$FC,BI$1,FALSE)*BI108,"")</f>
        <v/>
      </c>
      <c r="BJ107" s="143" t="str">
        <f>IFERROR(VLOOKUP($B107,'NAV plus Dist'!$B:$FD,BJ$1,FALSE)/VLOOKUP($B106,NAV!$A:$FC,BJ$1,FALSE)*BJ108,"")</f>
        <v/>
      </c>
      <c r="BK107" s="143" t="str">
        <f>IFERROR(VLOOKUP($B107,'NAV plus Dist'!$B:$FD,BK$1,FALSE)/VLOOKUP($B106,NAV!$A:$FC,BK$1,FALSE)*BK108,"")</f>
        <v/>
      </c>
      <c r="BL107" s="143" t="str">
        <f>IFERROR(VLOOKUP($B107,'NAV plus Dist'!$B:$FD,BL$1,FALSE)/VLOOKUP($B106,NAV!$A:$FC,BL$1,FALSE)*BL108,"")</f>
        <v/>
      </c>
      <c r="BM107" s="143" t="str">
        <f>IFERROR(VLOOKUP($B107,'NAV plus Dist'!$B:$FD,BM$1,FALSE)/VLOOKUP($B106,NAV!$A:$FC,BM$1,FALSE)*BM108,"")</f>
        <v/>
      </c>
      <c r="BN107" s="143" t="str">
        <f>IFERROR(VLOOKUP($B107,'NAV plus Dist'!$B:$FD,BN$1,FALSE)/VLOOKUP($B106,NAV!$A:$FC,BN$1,FALSE)*BN108,"")</f>
        <v/>
      </c>
      <c r="BO107" s="143" t="str">
        <f>IFERROR(VLOOKUP($B107,'NAV plus Dist'!$B:$FD,BO$1,FALSE)/VLOOKUP($B106,NAV!$A:$FC,BO$1,FALSE)*BO108,"")</f>
        <v/>
      </c>
      <c r="BP107" s="143" t="str">
        <f>IFERROR(VLOOKUP($B107,'NAV plus Dist'!$B:$FD,BP$1,FALSE)/VLOOKUP($B106,NAV!$A:$FC,BP$1,FALSE)*BP108,"")</f>
        <v/>
      </c>
      <c r="BQ107" s="143" t="str">
        <f>IFERROR(VLOOKUP($B107,'NAV plus Dist'!$B:$FD,BQ$1,FALSE)/VLOOKUP($B106,NAV!$A:$FC,BQ$1,FALSE)*BQ108,"")</f>
        <v/>
      </c>
      <c r="BR107" s="143" t="str">
        <f>IFERROR(VLOOKUP($B107,'NAV plus Dist'!$B:$FD,BR$1,FALSE)/VLOOKUP($B106,NAV!$A:$FC,BR$1,FALSE)*BR108,"")</f>
        <v/>
      </c>
      <c r="BS107" s="143" t="str">
        <f>IFERROR(VLOOKUP($B107,'NAV plus Dist'!$B:$FD,BS$1,FALSE)/VLOOKUP($B106,NAV!$A:$FC,BS$1,FALSE)*BS108,"")</f>
        <v/>
      </c>
      <c r="BT107" s="143" t="str">
        <f>IFERROR(VLOOKUP($B107,'NAV plus Dist'!$B:$FD,BT$1,FALSE)/VLOOKUP($B106,NAV!$A:$FC,BT$1,FALSE)*BT108,"")</f>
        <v/>
      </c>
      <c r="BU107" s="143" t="str">
        <f>IFERROR(VLOOKUP($B107,'NAV plus Dist'!$B:$FD,BU$1,FALSE)/VLOOKUP($B106,NAV!$A:$FC,BU$1,FALSE)*BU108,"")</f>
        <v/>
      </c>
      <c r="BV107" s="143" t="str">
        <f>IFERROR(VLOOKUP($B107,'NAV plus Dist'!$B:$FD,BV$1,FALSE)/VLOOKUP($B106,NAV!$A:$FC,BV$1,FALSE)*BV108,"")</f>
        <v/>
      </c>
      <c r="BW107" s="143" t="str">
        <f>IFERROR(VLOOKUP($B107,'NAV plus Dist'!$B:$FD,BW$1,FALSE)/VLOOKUP($B106,NAV!$A:$FC,BW$1,FALSE)*BW108,"")</f>
        <v/>
      </c>
      <c r="BX107" s="143" t="str">
        <f>IFERROR(VLOOKUP($B107,'NAV plus Dist'!$B:$FD,BX$1,FALSE)/VLOOKUP($B106,NAV!$A:$FC,BX$1,FALSE)*BX108,"")</f>
        <v/>
      </c>
      <c r="BY107" s="143" t="str">
        <f>IFERROR(VLOOKUP($B107,'NAV plus Dist'!$B:$FD,BY$1,FALSE)/VLOOKUP($B106,NAV!$A:$FC,BY$1,FALSE)*BY108,"")</f>
        <v/>
      </c>
      <c r="BZ107" s="143" t="str">
        <f>IFERROR(VLOOKUP($B107,'NAV plus Dist'!$B:$FD,BZ$1,FALSE)/VLOOKUP($B106,NAV!$A:$FC,BZ$1,FALSE)*BZ108,"")</f>
        <v/>
      </c>
      <c r="CA107" s="143" t="str">
        <f>IFERROR(VLOOKUP($B107,'NAV plus Dist'!$B:$FD,CA$1,FALSE)/VLOOKUP($B106,NAV!$A:$FC,CA$1,FALSE)*CA108,"")</f>
        <v/>
      </c>
      <c r="CB107" s="143" t="str">
        <f>IFERROR(VLOOKUP($B107,'NAV plus Dist'!$B:$FD,CB$1,FALSE)/VLOOKUP($B106,NAV!$A:$FC,CB$1,FALSE)*CB108,"")</f>
        <v/>
      </c>
      <c r="CC107" s="143" t="str">
        <f>IFERROR(VLOOKUP($B107,'NAV plus Dist'!$B:$FD,CC$1,FALSE)/VLOOKUP($B106,NAV!$A:$FC,CC$1,FALSE)*CC108,"")</f>
        <v/>
      </c>
      <c r="CD107" s="143" t="str">
        <f>IFERROR(VLOOKUP($B107,'NAV plus Dist'!$B:$FD,CD$1,FALSE)/VLOOKUP($B106,NAV!$A:$FC,CD$1,FALSE)*CD108,"")</f>
        <v/>
      </c>
      <c r="CE107" s="143" t="str">
        <f>IFERROR(VLOOKUP($B107,'NAV plus Dist'!$B:$FD,CE$1,FALSE)/VLOOKUP($B106,NAV!$A:$FC,CE$1,FALSE)*CE108,"")</f>
        <v/>
      </c>
      <c r="CF107" s="143" t="str">
        <f>IFERROR(VLOOKUP($B107,'NAV plus Dist'!$B:$FD,CF$1,FALSE)/VLOOKUP($B106,NAV!$A:$FC,CF$1,FALSE)*CF108,"")</f>
        <v/>
      </c>
      <c r="CG107" s="143" t="str">
        <f>IFERROR(VLOOKUP($B107,'NAV plus Dist'!$B:$FD,CG$1,FALSE)/VLOOKUP($B106,NAV!$A:$FC,CG$1,FALSE)*CG108,"")</f>
        <v/>
      </c>
      <c r="CH107" s="143" t="str">
        <f>IFERROR(VLOOKUP($B107,'NAV plus Dist'!$B:$FD,CH$1,FALSE)/VLOOKUP($B106,NAV!$A:$FC,CH$1,FALSE)*CH108,"")</f>
        <v/>
      </c>
      <c r="CI107" s="143" t="str">
        <f>IFERROR(VLOOKUP($B107,'NAV plus Dist'!$B:$FD,CI$1,FALSE)/VLOOKUP($B106,NAV!$A:$FC,CI$1,FALSE)*CI108,"")</f>
        <v/>
      </c>
      <c r="CJ107" s="143" t="str">
        <f>IFERROR(VLOOKUP($B107,'NAV plus Dist'!$B:$FD,CJ$1,FALSE)/VLOOKUP($B106,NAV!$A:$FC,CJ$1,FALSE)*CJ108,"")</f>
        <v/>
      </c>
      <c r="CK107" s="143" t="str">
        <f>IFERROR(VLOOKUP($B107,'NAV plus Dist'!$B:$AAA,CK$1,FALSE)/VLOOKUP($B106,NAV!$A:$AAA,CK$1,FALSE)*CK108,"")</f>
        <v/>
      </c>
      <c r="CL107" s="143" t="str">
        <f>IFERROR(VLOOKUP($B107,'NAV plus Dist'!$B:$AAA,CL$1,FALSE)/VLOOKUP($B106,NAV!$A:$AAA,CL$1,FALSE)*CL108,"")</f>
        <v/>
      </c>
      <c r="CM107" s="143" t="str">
        <f>IFERROR(VLOOKUP($B107,'NAV plus Dist'!$B:$AAA,CM$1,FALSE)/VLOOKUP($B106,NAV!$A:$AAA,CM$1,FALSE)*CM108,"")</f>
        <v/>
      </c>
      <c r="CN107" s="143" t="str">
        <f>IFERROR(VLOOKUP($B107,'NAV plus Dist'!$B:$AAA,CN$1,FALSE)/VLOOKUP($B106,NAV!$A:$AAA,CN$1,FALSE)*CN108,"")</f>
        <v/>
      </c>
      <c r="CO107" s="143" t="str">
        <f>IFERROR(VLOOKUP($B107,'NAV plus Dist'!$B:$AAA,CO$1,FALSE)/VLOOKUP($B106,NAV!$A:$AAA,CO$1,FALSE)*CO108,"")</f>
        <v/>
      </c>
      <c r="CP107" s="143" t="str">
        <f>IFERROR(VLOOKUP($B107,'NAV plus Dist'!$B:$AAA,CP$1,FALSE)/VLOOKUP($B106,NAV!$A:$AAA,CP$1,FALSE)*CP108,"")</f>
        <v/>
      </c>
      <c r="CQ107" s="143" t="str">
        <f>IFERROR(VLOOKUP($B107,'NAV plus Dist'!$B:$AAA,CQ$1,FALSE)/VLOOKUP($B106,NAV!$A:$AAA,CQ$1,FALSE)*CQ108,"")</f>
        <v/>
      </c>
      <c r="CR107" s="143" t="str">
        <f>IFERROR(VLOOKUP($B107,'NAV plus Dist'!$B:$AAA,CR$1,FALSE)/VLOOKUP($B106,NAV!$A:$AAA,CR$1,FALSE)*CR108,"")</f>
        <v/>
      </c>
      <c r="CS107" s="143" t="str">
        <f>IFERROR(VLOOKUP($B107,'NAV plus Dist'!$B:$AAA,CS$1,FALSE)/VLOOKUP($B106,NAV!$A:$AAA,CS$1,FALSE)*CS108,"")</f>
        <v/>
      </c>
      <c r="CT107" s="143" t="str">
        <f>IFERROR(VLOOKUP($B107,'NAV plus Dist'!$B:$AAA,CT$1,FALSE)/VLOOKUP($B106,NAV!$A:$AAA,CT$1,FALSE)*CT108,"")</f>
        <v/>
      </c>
      <c r="CU107" s="143" t="str">
        <f>IFERROR(VLOOKUP($B107,'NAV plus Dist'!$B:$AAA,CU$1,FALSE)/VLOOKUP($B106,NAV!$A:$AAA,CU$1,FALSE)*CU108,"")</f>
        <v/>
      </c>
      <c r="CV107" s="143" t="str">
        <f>IFERROR(VLOOKUP($B107,'NAV plus Dist'!$B:$AAA,CV$1,FALSE)/VLOOKUP($B106,NAV!$A:$AAA,CV$1,FALSE)*CV108,"")</f>
        <v/>
      </c>
      <c r="CW107" s="143" t="str">
        <f>IFERROR(VLOOKUP($B107,'NAV plus Dist'!$B:$AAA,CW$1,FALSE)/VLOOKUP($B106,NAV!$A:$AAA,CW$1,FALSE)*CW108,"")</f>
        <v/>
      </c>
      <c r="CX107" s="143" t="str">
        <f>IFERROR(VLOOKUP($B107,'NAV plus Dist'!$B:$AAA,CX$1,FALSE)/VLOOKUP($B106,NAV!$A:$AAA,CX$1,FALSE)*CX108,"")</f>
        <v/>
      </c>
      <c r="CY107" s="143" t="str">
        <f>IFERROR(VLOOKUP($B107,'NAV plus Dist'!$B:$AAA,CY$1,FALSE)/VLOOKUP($B106,NAV!$A:$AAA,CY$1,FALSE)*CY108,"")</f>
        <v/>
      </c>
      <c r="CZ107" s="143" t="str">
        <f>IFERROR(VLOOKUP($B107,'NAV plus Dist'!$B:$AAA,CZ$1,FALSE)/VLOOKUP($B106,NAV!$A:$AAA,CZ$1,FALSE)*CZ108,"")</f>
        <v/>
      </c>
      <c r="DA107" s="143" t="str">
        <f>IFERROR(VLOOKUP($B107,'NAV plus Dist'!$B:$AAA,DA$1,FALSE)/VLOOKUP($B106,NAV!$A:$AAA,DA$1,FALSE)*DA108,"")</f>
        <v/>
      </c>
      <c r="DB107" s="143" t="str">
        <f>IFERROR(VLOOKUP($B107,'NAV plus Dist'!$B:$AAA,DB$1,FALSE)/VLOOKUP($B106,NAV!$A:$AAA,DB$1,FALSE)*DB108,"")</f>
        <v/>
      </c>
      <c r="DC107" s="143" t="str">
        <f>IFERROR(VLOOKUP($B107,'NAV plus Dist'!$B:$AAA,DC$1,FALSE)/VLOOKUP($B106,NAV!$A:$AAA,DC$1,FALSE)*DC108,"")</f>
        <v/>
      </c>
      <c r="DD107" s="143" t="str">
        <f>IFERROR(VLOOKUP($B107,'NAV plus Dist'!$B:$AAA,DD$1,FALSE)/VLOOKUP($B106,NAV!$A:$AAA,DD$1,FALSE)*DD108,"")</f>
        <v/>
      </c>
      <c r="DE107" s="143" t="str">
        <f>IFERROR(VLOOKUP($B107,'NAV plus Dist'!$B:$AAA,DE$1,FALSE)/VLOOKUP($B106,NAV!$A:$AAA,DE$1,FALSE)*DE108,"")</f>
        <v/>
      </c>
      <c r="DF107" s="143" t="str">
        <f>IFERROR(VLOOKUP($B107,'NAV plus Dist'!$B:$AAA,DF$1,FALSE)/VLOOKUP($B106,NAV!$A:$AAA,DF$1,FALSE)*DF108,"")</f>
        <v/>
      </c>
      <c r="DG107" s="143" t="str">
        <f>IFERROR(VLOOKUP($B107,'NAV plus Dist'!$B:$AAA,DG$1,FALSE)/VLOOKUP($B106,NAV!$A:$AAA,DG$1,FALSE)*DG108,"")</f>
        <v/>
      </c>
      <c r="DH107" s="143" t="str">
        <f>IFERROR(VLOOKUP($B107,'NAV plus Dist'!$B:$AAA,DH$1,FALSE)/VLOOKUP($B106,NAV!$A:$AAA,DH$1,FALSE)*DH108,"")</f>
        <v/>
      </c>
    </row>
    <row r="108" spans="1:112">
      <c r="A108" s="94">
        <f t="shared" si="37"/>
        <v>93</v>
      </c>
      <c r="B108" s="168">
        <f t="shared" si="38"/>
        <v>43251</v>
      </c>
      <c r="C108" s="143">
        <f>IFERROR(VLOOKUP($B108,'NAV plus Dist'!$B:$FD,C$1,FALSE)/VLOOKUP($B107,NAV!$A:$FC,C$1,FALSE)*C109,"")</f>
        <v>3.3782931582202922</v>
      </c>
      <c r="D108" s="143" t="str">
        <f>IFERROR(VLOOKUP($B108,'NAV plus Dist'!$B:$FD,D$1,FALSE)/VLOOKUP($B107,NAV!$A:$FC,D$1,FALSE)*D109,"")</f>
        <v/>
      </c>
      <c r="E108" s="143">
        <f>IFERROR(VLOOKUP($B108,'NAV plus Dist'!$B:$FD,E$1,FALSE)/VLOOKUP($B107,NAV!$A:$FC,E$1,FALSE)*E109,"")</f>
        <v>3.7192968172613097</v>
      </c>
      <c r="F108" s="143" t="str">
        <f>IFERROR(VLOOKUP($B108,'NAV plus Dist'!$B:$FD,F$1,FALSE)/VLOOKUP($B107,NAV!$A:$FC,F$1,FALSE)*F109,"")</f>
        <v/>
      </c>
      <c r="G108" s="143" t="str">
        <f>IFERROR(VLOOKUP($B108,'NAV plus Dist'!$B:$FD,G$1,FALSE)/VLOOKUP($B107,NAV!$A:$FC,G$1,FALSE)*G109,"")</f>
        <v/>
      </c>
      <c r="H108" s="143" t="str">
        <f>IFERROR(VLOOKUP($B108,'NAV plus Dist'!$B:$FD,H$1,FALSE)/VLOOKUP($B107,NAV!$A:$FC,H$1,FALSE)*H109,"")</f>
        <v/>
      </c>
      <c r="I108" s="143" t="str">
        <f>IFERROR(VLOOKUP($B108,'NAV plus Dist'!$B:$FD,I$1,FALSE)/VLOOKUP($B107,NAV!$A:$FC,I$1,FALSE)*I109,"")</f>
        <v/>
      </c>
      <c r="J108" s="143" t="str">
        <f>IFERROR(VLOOKUP($B108,'NAV plus Dist'!$B:$FD,J$1,FALSE)/VLOOKUP($B107,NAV!$A:$FC,J$1,FALSE)*J109,"")</f>
        <v/>
      </c>
      <c r="K108" s="143" t="str">
        <f>IFERROR(VLOOKUP($B108,'NAV plus Dist'!$B:$FD,K$1,FALSE)/VLOOKUP($B107,NAV!$A:$FC,K$1,FALSE)*K109,"")</f>
        <v/>
      </c>
      <c r="L108" s="143" t="str">
        <f>IFERROR(VLOOKUP($B108,'NAV plus Dist'!$B:$FD,L$1,FALSE)/VLOOKUP($B107,NAV!$A:$FC,L$1,FALSE)*L109,"")</f>
        <v/>
      </c>
      <c r="M108" s="143" t="str">
        <f>IFERROR(VLOOKUP($B108,'NAV plus Dist'!$B:$FD,M$1,FALSE)/VLOOKUP($B107,NAV!$A:$FC,M$1,FALSE)*M109,"")</f>
        <v/>
      </c>
      <c r="N108" s="143" t="str">
        <f>IFERROR(VLOOKUP($B108,'NAV plus Dist'!$B:$FD,N$1,FALSE)/VLOOKUP($B107,NAV!$A:$FC,N$1,FALSE)*N109,"")</f>
        <v/>
      </c>
      <c r="O108" s="143">
        <f>IFERROR(VLOOKUP($B108,'NAV plus Dist'!$B:$FD,O$1,FALSE)/VLOOKUP($B107,NAV!$A:$FC,O$1,FALSE)*O109,"")</f>
        <v>1.1851887776284928</v>
      </c>
      <c r="P108" s="143">
        <f>IFERROR(VLOOKUP($B108,'NAV plus Dist'!$B:$FD,P$1,FALSE)/VLOOKUP($B107,NAV!$A:$FC,P$1,FALSE)*P109,"")</f>
        <v>1.2905497329437963</v>
      </c>
      <c r="Q108" s="143" t="str">
        <f>IFERROR(VLOOKUP($B108,'NAV plus Dist'!$B:$FD,Q$1,FALSE)/VLOOKUP($B107,NAV!$A:$FC,Q$1,FALSE)*Q109,"")</f>
        <v/>
      </c>
      <c r="R108" s="143" t="str">
        <f>IFERROR(VLOOKUP($B108,'NAV plus Dist'!$B:$FD,R$1,FALSE)/VLOOKUP($B107,NAV!$A:$FC,R$1,FALSE)*R109,"")</f>
        <v/>
      </c>
      <c r="S108" s="143" t="str">
        <f>IFERROR(VLOOKUP($B108,'NAV plus Dist'!$B:$FD,S$1,FALSE)/VLOOKUP($B107,NAV!$A:$FC,S$1,FALSE)*S109,"")</f>
        <v/>
      </c>
      <c r="T108" s="143" t="str">
        <f>IFERROR(VLOOKUP($B108,'NAV plus Dist'!$B:$FD,T$1,FALSE)/VLOOKUP($B107,NAV!$A:$FC,T$1,FALSE)*T109,"")</f>
        <v/>
      </c>
      <c r="U108" s="143" t="str">
        <f>IFERROR(VLOOKUP($B108,'NAV plus Dist'!$B:$FD,U$1,FALSE)/VLOOKUP($B107,NAV!$A:$FC,U$1,FALSE)*U109,"")</f>
        <v/>
      </c>
      <c r="V108" s="143" t="str">
        <f>IFERROR(VLOOKUP($B108,'NAV plus Dist'!$B:$FD,V$1,FALSE)/VLOOKUP($B107,NAV!$A:$FC,V$1,FALSE)*V109,"")</f>
        <v/>
      </c>
      <c r="W108" s="143" t="str">
        <f>IFERROR(VLOOKUP($B108,'NAV plus Dist'!$B:$FD,W$1,FALSE)/VLOOKUP($B107,NAV!$A:$FC,W$1,FALSE)*W109,"")</f>
        <v/>
      </c>
      <c r="X108" s="143" t="str">
        <f>IFERROR(VLOOKUP($B108,'NAV plus Dist'!$B:$FD,X$1,FALSE)/VLOOKUP($B107,NAV!$A:$FC,X$1,FALSE)*X109,"")</f>
        <v/>
      </c>
      <c r="Y108" s="143" t="str">
        <f>IFERROR(VLOOKUP($B108,'NAV plus Dist'!$B:$FD,Y$1,FALSE)/VLOOKUP($B107,NAV!$A:$FC,Y$1,FALSE)*Y109,"")</f>
        <v/>
      </c>
      <c r="Z108" s="143" t="str">
        <f>IFERROR(VLOOKUP($B108,'NAV plus Dist'!$B:$FD,Z$1,FALSE)/VLOOKUP($B107,NAV!$A:$FC,Z$1,FALSE)*Z109,"")</f>
        <v/>
      </c>
      <c r="AA108" s="143">
        <f>IFERROR(VLOOKUP($B108,'NAV plus Dist'!$B:$FD,AA$1,FALSE)/VLOOKUP($B107,NAV!$A:$FC,AA$1,FALSE)*AA109,"")</f>
        <v>2.0560008305716901</v>
      </c>
      <c r="AB108" s="143" t="str">
        <f>IFERROR(VLOOKUP($B108,'NAV plus Dist'!$B:$FD,AB$1,FALSE)/VLOOKUP($B107,NAV!$A:$FC,AB$1,FALSE)*AB109,"")</f>
        <v/>
      </c>
      <c r="AC108" s="143">
        <f>IFERROR(VLOOKUP($B108,'NAV plus Dist'!$B:$FD,AC$1,FALSE)/VLOOKUP($B107,NAV!$A:$FC,AC$1,FALSE)*AC109,"")</f>
        <v>2.2384154879663298</v>
      </c>
      <c r="AD108" s="143" t="str">
        <f>IFERROR(VLOOKUP($B108,'NAV plus Dist'!$B:$FD,AD$1,FALSE)/VLOOKUP($B107,NAV!$A:$FC,AD$1,FALSE)*AD109,"")</f>
        <v/>
      </c>
      <c r="AE108" s="143">
        <f>IFERROR(VLOOKUP($B108,'NAV plus Dist'!$B:$FD,AE$1,FALSE)/VLOOKUP($B107,NAV!$A:$FC,AE$1,FALSE)*AE109,"")</f>
        <v>1.0008753215562769</v>
      </c>
      <c r="AF108" s="143">
        <f>IFERROR(VLOOKUP($B108,'NAV plus Dist'!$B:$FD,AF$1,FALSE)/VLOOKUP($B107,NAV!$A:$FC,AF$1,FALSE)*AF109,"")</f>
        <v>1.8865755906588659</v>
      </c>
      <c r="AG108" s="143" t="str">
        <f>IFERROR(VLOOKUP($B108,'NAV plus Dist'!$B:$FD,AG$1,FALSE)/VLOOKUP($B107,NAV!$A:$FC,AG$1,FALSE)*AG109,"")</f>
        <v/>
      </c>
      <c r="AH108" s="143">
        <f>IFERROR(VLOOKUP($B108,'NAV plus Dist'!$B:$FD,AH$1,FALSE)/VLOOKUP($B107,NAV!$A:$FC,AH$1,FALSE)*AH109,"")</f>
        <v>2.0293818707293214</v>
      </c>
      <c r="AI108" s="143">
        <f>IFERROR(VLOOKUP($B108,'NAV plus Dist'!$B:$FD,AI$1,FALSE)/VLOOKUP($B107,NAV!$A:$FC,AI$1,FALSE)*AI109,"")</f>
        <v>2.452802079016053</v>
      </c>
      <c r="AJ108" s="143" t="str">
        <f>IFERROR(VLOOKUP($B108,'NAV plus Dist'!$B:$FD,AJ$1,FALSE)/VLOOKUP($B107,NAV!$A:$FC,AJ$1,FALSE)*AJ109,"")</f>
        <v/>
      </c>
      <c r="AK108" s="169">
        <f>IFERROR(VLOOKUP($B108,'NAV plus Dist'!$B:$FD,AK$1,FALSE)/VLOOKUP($B107,NAV!$A:$FC,AK$1,FALSE)*AK109,"")</f>
        <v>1.436878696371072</v>
      </c>
      <c r="AL108" s="169">
        <f>IFERROR(VLOOKUP($B108,'NAV plus Dist'!$B:$FD,AL$1,FALSE)/VLOOKUP($B107,NAV!$A:$FC,AL$1,FALSE)*AL109,"")</f>
        <v>1.616833078375814</v>
      </c>
      <c r="AM108" s="143" t="str">
        <f>IFERROR(VLOOKUP($B108,'NAV plus Dist'!$B:$FD,AM$1,FALSE)/VLOOKUP($B107,NAV!$A:$FC,AM$1,FALSE)*AM109,"")</f>
        <v/>
      </c>
      <c r="AN108" s="143" t="str">
        <f>IFERROR(VLOOKUP($B108,'NAV plus Dist'!$B:$FD,AN$1,FALSE)/VLOOKUP($B107,NAV!$A:$FC,AN$1,FALSE)*AN109,"")</f>
        <v/>
      </c>
      <c r="AO108" s="143" t="str">
        <f>IFERROR(VLOOKUP($B108,'NAV plus Dist'!$B:$FD,AO$1,FALSE)/VLOOKUP($B107,NAV!$A:$FC,AO$1,FALSE)*AO109,"")</f>
        <v/>
      </c>
      <c r="AP108" s="170" t="str">
        <f>IFERROR(VLOOKUP($B108,'NAV plus Dist'!$B:$FD,AP$1,FALSE)/VLOOKUP($B107,NAV!$A:$FC,AP$1,FALSE)*AP109,"")</f>
        <v/>
      </c>
      <c r="AQ108" s="143" t="str">
        <f>IFERROR(VLOOKUP($B108,'NAV plus Dist'!$B:$FD,AQ$1,FALSE)/VLOOKUP($B107,NAV!$A:$FC,AQ$1,FALSE)*AQ109,"")</f>
        <v/>
      </c>
      <c r="AR108" s="143" t="str">
        <f>IFERROR(VLOOKUP($B108,'NAV plus Dist'!$B:$FD,AR$1,FALSE)/VLOOKUP($B107,NAV!$A:$FC,AR$1,FALSE)*AR109,"")</f>
        <v/>
      </c>
      <c r="AS108" s="143" t="str">
        <f>IFERROR(VLOOKUP($B108,'NAV plus Dist'!$B:$FD,AS$1,FALSE)/VLOOKUP($B107,NAV!$A:$FC,AS$1,FALSE)*AS109,"")</f>
        <v/>
      </c>
      <c r="AT108" s="143">
        <f>IFERROR(VLOOKUP($B108,'NAV plus Dist'!$B:$FD,AT$1,FALSE)/VLOOKUP($B107,NAV!$A:$FC,AT$1,FALSE)*AT109,"")</f>
        <v>1.9300550425729064</v>
      </c>
      <c r="AU108" s="143">
        <f>IFERROR(VLOOKUP($B108,'NAV plus Dist'!$B:$FD,AU$1,FALSE)/VLOOKUP($B107,NAV!$A:$FC,AU$1,FALSE)*AU109,"")</f>
        <v>1.4697585270072349</v>
      </c>
      <c r="AV108" s="143">
        <f>IFERROR(VLOOKUP($B108,'NAV plus Dist'!$B:$FD,AV$1,FALSE)/VLOOKUP($B107,NAV!$A:$FC,AV$1,FALSE)*AV109,"")</f>
        <v>2.3585474280410135</v>
      </c>
      <c r="AW108" s="143" t="str">
        <f>IFERROR(VLOOKUP($B108,'NAV plus Dist'!$B:$FD,AW$1,FALSE)/VLOOKUP($B107,NAV!$A:$FC,AW$1,FALSE)*AW109,"")</f>
        <v/>
      </c>
      <c r="AX108" s="143" t="str">
        <f>IFERROR(VLOOKUP($B108,'NAV plus Dist'!$B:$FD,AX$1,FALSE)/VLOOKUP($B107,NAV!$A:$FC,AX$1,FALSE)*AX109,"")</f>
        <v/>
      </c>
      <c r="AY108" s="143" t="str">
        <f>IFERROR(VLOOKUP($B108,'NAV plus Dist'!$B:$FD,AY$1,FALSE)/VLOOKUP($B107,NAV!$A:$FC,AY$1,FALSE)*AY109,"")</f>
        <v/>
      </c>
      <c r="AZ108" s="143" t="str">
        <f>IFERROR(VLOOKUP($B108,'NAV plus Dist'!$B:$FD,AZ$1,FALSE)/VLOOKUP($B107,NAV!$A:$FC,AZ$1,FALSE)*AZ109,"")</f>
        <v/>
      </c>
      <c r="BA108" s="143" t="str">
        <f>IFERROR(VLOOKUP($B108,'NAV plus Dist'!$B:$FD,BA$1,FALSE)/VLOOKUP($B107,NAV!$A:$FC,BA$1,FALSE)*BA109,"")</f>
        <v/>
      </c>
      <c r="BB108" s="143" t="str">
        <f>IFERROR(VLOOKUP($B108,'NAV plus Dist'!$B:$FD,BB$1,FALSE)/VLOOKUP($B107,NAV!$A:$FC,BB$1,FALSE)*BB109,"")</f>
        <v/>
      </c>
      <c r="BC108" s="143" t="str">
        <f>IFERROR(VLOOKUP($B108,'NAV plus Dist'!$B:$FD,BC$1,FALSE)/VLOOKUP($B107,NAV!$A:$FC,BC$1,FALSE)*BC109,"")</f>
        <v/>
      </c>
      <c r="BD108" s="143" t="str">
        <f>IFERROR(VLOOKUP($B108,'NAV plus Dist'!$B:$FD,BD$1,FALSE)/VLOOKUP($B107,NAV!$A:$FC,BD$1,FALSE)*BD109,"")</f>
        <v/>
      </c>
      <c r="BE108" s="143" t="str">
        <f>IFERROR(VLOOKUP($B108,'NAV plus Dist'!$B:$FD,BE$1,FALSE)/VLOOKUP($B107,NAV!$A:$FC,BE$1,FALSE)*BE109,"")</f>
        <v/>
      </c>
      <c r="BF108" s="143" t="str">
        <f>IFERROR(VLOOKUP($B108,'NAV plus Dist'!$B:$FD,BF$1,FALSE)/VLOOKUP($B107,NAV!$A:$FC,BF$1,FALSE)*BF109,"")</f>
        <v/>
      </c>
      <c r="BG108" s="143" t="str">
        <f>IFERROR(VLOOKUP($B108,'NAV plus Dist'!$B:$FD,BG$1,FALSE)/VLOOKUP($B107,NAV!$A:$FC,BG$1,FALSE)*BG109,"")</f>
        <v/>
      </c>
      <c r="BH108" s="143" t="str">
        <f>IFERROR(VLOOKUP($B108,'NAV plus Dist'!$B:$FD,BH$1,FALSE)/VLOOKUP($B107,NAV!$A:$FC,BH$1,FALSE)*BH109,"")</f>
        <v/>
      </c>
      <c r="BI108" s="143" t="str">
        <f>IFERROR(VLOOKUP($B108,'NAV plus Dist'!$B:$FD,BI$1,FALSE)/VLOOKUP($B107,NAV!$A:$FC,BI$1,FALSE)*BI109,"")</f>
        <v/>
      </c>
      <c r="BJ108" s="143" t="str">
        <f>IFERROR(VLOOKUP($B108,'NAV plus Dist'!$B:$FD,BJ$1,FALSE)/VLOOKUP($B107,NAV!$A:$FC,BJ$1,FALSE)*BJ109,"")</f>
        <v/>
      </c>
      <c r="BK108" s="143" t="str">
        <f>IFERROR(VLOOKUP($B108,'NAV plus Dist'!$B:$FD,BK$1,FALSE)/VLOOKUP($B107,NAV!$A:$FC,BK$1,FALSE)*BK109,"")</f>
        <v/>
      </c>
      <c r="BL108" s="143" t="str">
        <f>IFERROR(VLOOKUP($B108,'NAV plus Dist'!$B:$FD,BL$1,FALSE)/VLOOKUP($B107,NAV!$A:$FC,BL$1,FALSE)*BL109,"")</f>
        <v/>
      </c>
      <c r="BM108" s="143" t="str">
        <f>IFERROR(VLOOKUP($B108,'NAV plus Dist'!$B:$FD,BM$1,FALSE)/VLOOKUP($B107,NAV!$A:$FC,BM$1,FALSE)*BM109,"")</f>
        <v/>
      </c>
      <c r="BN108" s="143" t="str">
        <f>IFERROR(VLOOKUP($B108,'NAV plus Dist'!$B:$FD,BN$1,FALSE)/VLOOKUP($B107,NAV!$A:$FC,BN$1,FALSE)*BN109,"")</f>
        <v/>
      </c>
      <c r="BO108" s="143" t="str">
        <f>IFERROR(VLOOKUP($B108,'NAV plus Dist'!$B:$FD,BO$1,FALSE)/VLOOKUP($B107,NAV!$A:$FC,BO$1,FALSE)*BO109,"")</f>
        <v/>
      </c>
      <c r="BP108" s="143" t="str">
        <f>IFERROR(VLOOKUP($B108,'NAV plus Dist'!$B:$FD,BP$1,FALSE)/VLOOKUP($B107,NAV!$A:$FC,BP$1,FALSE)*BP109,"")</f>
        <v/>
      </c>
      <c r="BQ108" s="143" t="str">
        <f>IFERROR(VLOOKUP($B108,'NAV plus Dist'!$B:$FD,BQ$1,FALSE)/VLOOKUP($B107,NAV!$A:$FC,BQ$1,FALSE)*BQ109,"")</f>
        <v/>
      </c>
      <c r="BR108" s="143" t="str">
        <f>IFERROR(VLOOKUP($B108,'NAV plus Dist'!$B:$FD,BR$1,FALSE)/VLOOKUP($B107,NAV!$A:$FC,BR$1,FALSE)*BR109,"")</f>
        <v/>
      </c>
      <c r="BS108" s="143" t="str">
        <f>IFERROR(VLOOKUP($B108,'NAV plus Dist'!$B:$FD,BS$1,FALSE)/VLOOKUP($B107,NAV!$A:$FC,BS$1,FALSE)*BS109,"")</f>
        <v/>
      </c>
      <c r="BT108" s="143" t="str">
        <f>IFERROR(VLOOKUP($B108,'NAV plus Dist'!$B:$FD,BT$1,FALSE)/VLOOKUP($B107,NAV!$A:$FC,BT$1,FALSE)*BT109,"")</f>
        <v/>
      </c>
      <c r="BU108" s="143" t="str">
        <f>IFERROR(VLOOKUP($B108,'NAV plus Dist'!$B:$FD,BU$1,FALSE)/VLOOKUP($B107,NAV!$A:$FC,BU$1,FALSE)*BU109,"")</f>
        <v/>
      </c>
      <c r="BV108" s="143" t="str">
        <f>IFERROR(VLOOKUP($B108,'NAV plus Dist'!$B:$FD,BV$1,FALSE)/VLOOKUP($B107,NAV!$A:$FC,BV$1,FALSE)*BV109,"")</f>
        <v/>
      </c>
      <c r="BW108" s="143" t="str">
        <f>IFERROR(VLOOKUP($B108,'NAV plus Dist'!$B:$FD,BW$1,FALSE)/VLOOKUP($B107,NAV!$A:$FC,BW$1,FALSE)*BW109,"")</f>
        <v/>
      </c>
      <c r="BX108" s="143" t="str">
        <f>IFERROR(VLOOKUP($B108,'NAV plus Dist'!$B:$FD,BX$1,FALSE)/VLOOKUP($B107,NAV!$A:$FC,BX$1,FALSE)*BX109,"")</f>
        <v/>
      </c>
      <c r="BY108" s="143" t="str">
        <f>IFERROR(VLOOKUP($B108,'NAV plus Dist'!$B:$FD,BY$1,FALSE)/VLOOKUP($B107,NAV!$A:$FC,BY$1,FALSE)*BY109,"")</f>
        <v/>
      </c>
      <c r="BZ108" s="143" t="str">
        <f>IFERROR(VLOOKUP($B108,'NAV plus Dist'!$B:$FD,BZ$1,FALSE)/VLOOKUP($B107,NAV!$A:$FC,BZ$1,FALSE)*BZ109,"")</f>
        <v/>
      </c>
      <c r="CA108" s="143" t="str">
        <f>IFERROR(VLOOKUP($B108,'NAV plus Dist'!$B:$FD,CA$1,FALSE)/VLOOKUP($B107,NAV!$A:$FC,CA$1,FALSE)*CA109,"")</f>
        <v/>
      </c>
      <c r="CB108" s="143" t="str">
        <f>IFERROR(VLOOKUP($B108,'NAV plus Dist'!$B:$FD,CB$1,FALSE)/VLOOKUP($B107,NAV!$A:$FC,CB$1,FALSE)*CB109,"")</f>
        <v/>
      </c>
      <c r="CC108" s="143" t="str">
        <f>IFERROR(VLOOKUP($B108,'NAV plus Dist'!$B:$FD,CC$1,FALSE)/VLOOKUP($B107,NAV!$A:$FC,CC$1,FALSE)*CC109,"")</f>
        <v/>
      </c>
      <c r="CD108" s="143" t="str">
        <f>IFERROR(VLOOKUP($B108,'NAV plus Dist'!$B:$FD,CD$1,FALSE)/VLOOKUP($B107,NAV!$A:$FC,CD$1,FALSE)*CD109,"")</f>
        <v/>
      </c>
      <c r="CE108" s="143" t="str">
        <f>IFERROR(VLOOKUP($B108,'NAV plus Dist'!$B:$FD,CE$1,FALSE)/VLOOKUP($B107,NAV!$A:$FC,CE$1,FALSE)*CE109,"")</f>
        <v/>
      </c>
      <c r="CF108" s="143" t="str">
        <f>IFERROR(VLOOKUP($B108,'NAV plus Dist'!$B:$FD,CF$1,FALSE)/VLOOKUP($B107,NAV!$A:$FC,CF$1,FALSE)*CF109,"")</f>
        <v/>
      </c>
      <c r="CG108" s="143" t="str">
        <f>IFERROR(VLOOKUP($B108,'NAV plus Dist'!$B:$FD,CG$1,FALSE)/VLOOKUP($B107,NAV!$A:$FC,CG$1,FALSE)*CG109,"")</f>
        <v/>
      </c>
      <c r="CH108" s="143" t="str">
        <f>IFERROR(VLOOKUP($B108,'NAV plus Dist'!$B:$FD,CH$1,FALSE)/VLOOKUP($B107,NAV!$A:$FC,CH$1,FALSE)*CH109,"")</f>
        <v/>
      </c>
      <c r="CI108" s="143" t="str">
        <f>IFERROR(VLOOKUP($B108,'NAV plus Dist'!$B:$FD,CI$1,FALSE)/VLOOKUP($B107,NAV!$A:$FC,CI$1,FALSE)*CI109,"")</f>
        <v/>
      </c>
      <c r="CJ108" s="143" t="str">
        <f>IFERROR(VLOOKUP($B108,'NAV plus Dist'!$B:$FD,CJ$1,FALSE)/VLOOKUP($B107,NAV!$A:$FC,CJ$1,FALSE)*CJ109,"")</f>
        <v/>
      </c>
      <c r="CK108" s="143" t="str">
        <f>IFERROR(VLOOKUP($B108,'NAV plus Dist'!$B:$AAA,CK$1,FALSE)/VLOOKUP($B107,NAV!$A:$AAA,CK$1,FALSE)*CK109,"")</f>
        <v/>
      </c>
      <c r="CL108" s="143" t="str">
        <f>IFERROR(VLOOKUP($B108,'NAV plus Dist'!$B:$AAA,CL$1,FALSE)/VLOOKUP($B107,NAV!$A:$AAA,CL$1,FALSE)*CL109,"")</f>
        <v/>
      </c>
      <c r="CM108" s="143" t="str">
        <f>IFERROR(VLOOKUP($B108,'NAV plus Dist'!$B:$AAA,CM$1,FALSE)/VLOOKUP($B107,NAV!$A:$AAA,CM$1,FALSE)*CM109,"")</f>
        <v/>
      </c>
      <c r="CN108" s="143" t="str">
        <f>IFERROR(VLOOKUP($B108,'NAV plus Dist'!$B:$AAA,CN$1,FALSE)/VLOOKUP($B107,NAV!$A:$AAA,CN$1,FALSE)*CN109,"")</f>
        <v/>
      </c>
      <c r="CO108" s="143" t="str">
        <f>IFERROR(VLOOKUP($B108,'NAV plus Dist'!$B:$AAA,CO$1,FALSE)/VLOOKUP($B107,NAV!$A:$AAA,CO$1,FALSE)*CO109,"")</f>
        <v/>
      </c>
      <c r="CP108" s="143" t="str">
        <f>IFERROR(VLOOKUP($B108,'NAV plus Dist'!$B:$AAA,CP$1,FALSE)/VLOOKUP($B107,NAV!$A:$AAA,CP$1,FALSE)*CP109,"")</f>
        <v/>
      </c>
      <c r="CQ108" s="143" t="str">
        <f>IFERROR(VLOOKUP($B108,'NAV plus Dist'!$B:$AAA,CQ$1,FALSE)/VLOOKUP($B107,NAV!$A:$AAA,CQ$1,FALSE)*CQ109,"")</f>
        <v/>
      </c>
      <c r="CR108" s="143" t="str">
        <f>IFERROR(VLOOKUP($B108,'NAV plus Dist'!$B:$AAA,CR$1,FALSE)/VLOOKUP($B107,NAV!$A:$AAA,CR$1,FALSE)*CR109,"")</f>
        <v/>
      </c>
      <c r="CS108" s="143" t="str">
        <f>IFERROR(VLOOKUP($B108,'NAV plus Dist'!$B:$AAA,CS$1,FALSE)/VLOOKUP($B107,NAV!$A:$AAA,CS$1,FALSE)*CS109,"")</f>
        <v/>
      </c>
      <c r="CT108" s="143" t="str">
        <f>IFERROR(VLOOKUP($B108,'NAV plus Dist'!$B:$AAA,CT$1,FALSE)/VLOOKUP($B107,NAV!$A:$AAA,CT$1,FALSE)*CT109,"")</f>
        <v/>
      </c>
      <c r="CU108" s="143" t="str">
        <f>IFERROR(VLOOKUP($B108,'NAV plus Dist'!$B:$AAA,CU$1,FALSE)/VLOOKUP($B107,NAV!$A:$AAA,CU$1,FALSE)*CU109,"")</f>
        <v/>
      </c>
      <c r="CV108" s="143" t="str">
        <f>IFERROR(VLOOKUP($B108,'NAV plus Dist'!$B:$AAA,CV$1,FALSE)/VLOOKUP($B107,NAV!$A:$AAA,CV$1,FALSE)*CV109,"")</f>
        <v/>
      </c>
      <c r="CW108" s="143" t="str">
        <f>IFERROR(VLOOKUP($B108,'NAV plus Dist'!$B:$AAA,CW$1,FALSE)/VLOOKUP($B107,NAV!$A:$AAA,CW$1,FALSE)*CW109,"")</f>
        <v/>
      </c>
      <c r="CX108" s="143" t="str">
        <f>IFERROR(VLOOKUP($B108,'NAV plus Dist'!$B:$AAA,CX$1,FALSE)/VLOOKUP($B107,NAV!$A:$AAA,CX$1,FALSE)*CX109,"")</f>
        <v/>
      </c>
      <c r="CY108" s="143" t="str">
        <f>IFERROR(VLOOKUP($B108,'NAV plus Dist'!$B:$AAA,CY$1,FALSE)/VLOOKUP($B107,NAV!$A:$AAA,CY$1,FALSE)*CY109,"")</f>
        <v/>
      </c>
      <c r="CZ108" s="143" t="str">
        <f>IFERROR(VLOOKUP($B108,'NAV plus Dist'!$B:$AAA,CZ$1,FALSE)/VLOOKUP($B107,NAV!$A:$AAA,CZ$1,FALSE)*CZ109,"")</f>
        <v/>
      </c>
      <c r="DA108" s="143" t="str">
        <f>IFERROR(VLOOKUP($B108,'NAV plus Dist'!$B:$AAA,DA$1,FALSE)/VLOOKUP($B107,NAV!$A:$AAA,DA$1,FALSE)*DA109,"")</f>
        <v/>
      </c>
      <c r="DB108" s="143" t="str">
        <f>IFERROR(VLOOKUP($B108,'NAV plus Dist'!$B:$AAA,DB$1,FALSE)/VLOOKUP($B107,NAV!$A:$AAA,DB$1,FALSE)*DB109,"")</f>
        <v/>
      </c>
      <c r="DC108" s="143" t="str">
        <f>IFERROR(VLOOKUP($B108,'NAV plus Dist'!$B:$AAA,DC$1,FALSE)/VLOOKUP($B107,NAV!$A:$AAA,DC$1,FALSE)*DC109,"")</f>
        <v/>
      </c>
      <c r="DD108" s="143" t="str">
        <f>IFERROR(VLOOKUP($B108,'NAV plus Dist'!$B:$AAA,DD$1,FALSE)/VLOOKUP($B107,NAV!$A:$AAA,DD$1,FALSE)*DD109,"")</f>
        <v/>
      </c>
      <c r="DE108" s="143" t="str">
        <f>IFERROR(VLOOKUP($B108,'NAV plus Dist'!$B:$AAA,DE$1,FALSE)/VLOOKUP($B107,NAV!$A:$AAA,DE$1,FALSE)*DE109,"")</f>
        <v/>
      </c>
      <c r="DF108" s="143" t="str">
        <f>IFERROR(VLOOKUP($B108,'NAV plus Dist'!$B:$AAA,DF$1,FALSE)/VLOOKUP($B107,NAV!$A:$AAA,DF$1,FALSE)*DF109,"")</f>
        <v/>
      </c>
      <c r="DG108" s="143" t="str">
        <f>IFERROR(VLOOKUP($B108,'NAV plus Dist'!$B:$AAA,DG$1,FALSE)/VLOOKUP($B107,NAV!$A:$AAA,DG$1,FALSE)*DG109,"")</f>
        <v/>
      </c>
      <c r="DH108" s="143" t="str">
        <f>IFERROR(VLOOKUP($B108,'NAV plus Dist'!$B:$AAA,DH$1,FALSE)/VLOOKUP($B107,NAV!$A:$AAA,DH$1,FALSE)*DH109,"")</f>
        <v/>
      </c>
    </row>
    <row r="109" spans="1:112">
      <c r="A109" s="94">
        <f t="shared" si="37"/>
        <v>92</v>
      </c>
      <c r="B109" s="168">
        <f t="shared" si="38"/>
        <v>43281</v>
      </c>
      <c r="C109" s="143">
        <f>IFERROR(VLOOKUP($B109,'NAV plus Dist'!$B:$FD,C$1,FALSE)/VLOOKUP($B108,NAV!$A:$FC,C$1,FALSE)*C110,"")</f>
        <v>3.1912749616088587</v>
      </c>
      <c r="D109" s="143" t="str">
        <f>IFERROR(VLOOKUP($B109,'NAV plus Dist'!$B:$FD,D$1,FALSE)/VLOOKUP($B108,NAV!$A:$FC,D$1,FALSE)*D110,"")</f>
        <v/>
      </c>
      <c r="E109" s="143">
        <f>IFERROR(VLOOKUP($B109,'NAV plus Dist'!$B:$FD,E$1,FALSE)/VLOOKUP($B108,NAV!$A:$FC,E$1,FALSE)*E110,"")</f>
        <v>3.5152959986187984</v>
      </c>
      <c r="F109" s="143" t="str">
        <f>IFERROR(VLOOKUP($B109,'NAV plus Dist'!$B:$FD,F$1,FALSE)/VLOOKUP($B108,NAV!$A:$FC,F$1,FALSE)*F110,"")</f>
        <v/>
      </c>
      <c r="G109" s="143" t="str">
        <f>IFERROR(VLOOKUP($B109,'NAV plus Dist'!$B:$FD,G$1,FALSE)/VLOOKUP($B108,NAV!$A:$FC,G$1,FALSE)*G110,"")</f>
        <v/>
      </c>
      <c r="H109" s="143" t="str">
        <f>IFERROR(VLOOKUP($B109,'NAV plus Dist'!$B:$FD,H$1,FALSE)/VLOOKUP($B108,NAV!$A:$FC,H$1,FALSE)*H110,"")</f>
        <v/>
      </c>
      <c r="I109" s="143" t="str">
        <f>IFERROR(VLOOKUP($B109,'NAV plus Dist'!$B:$FD,I$1,FALSE)/VLOOKUP($B108,NAV!$A:$FC,I$1,FALSE)*I110,"")</f>
        <v/>
      </c>
      <c r="J109" s="143" t="str">
        <f>IFERROR(VLOOKUP($B109,'NAV plus Dist'!$B:$FD,J$1,FALSE)/VLOOKUP($B108,NAV!$A:$FC,J$1,FALSE)*J110,"")</f>
        <v/>
      </c>
      <c r="K109" s="143" t="str">
        <f>IFERROR(VLOOKUP($B109,'NAV plus Dist'!$B:$FD,K$1,FALSE)/VLOOKUP($B108,NAV!$A:$FC,K$1,FALSE)*K110,"")</f>
        <v/>
      </c>
      <c r="L109" s="143" t="str">
        <f>IFERROR(VLOOKUP($B109,'NAV plus Dist'!$B:$FD,L$1,FALSE)/VLOOKUP($B108,NAV!$A:$FC,L$1,FALSE)*L110,"")</f>
        <v/>
      </c>
      <c r="M109" s="143" t="str">
        <f>IFERROR(VLOOKUP($B109,'NAV plus Dist'!$B:$FD,M$1,FALSE)/VLOOKUP($B108,NAV!$A:$FC,M$1,FALSE)*M110,"")</f>
        <v/>
      </c>
      <c r="N109" s="143" t="str">
        <f>IFERROR(VLOOKUP($B109,'NAV plus Dist'!$B:$FD,N$1,FALSE)/VLOOKUP($B108,NAV!$A:$FC,N$1,FALSE)*N110,"")</f>
        <v/>
      </c>
      <c r="O109" s="143">
        <f>IFERROR(VLOOKUP($B109,'NAV plus Dist'!$B:$FD,O$1,FALSE)/VLOOKUP($B108,NAV!$A:$FC,O$1,FALSE)*O110,"")</f>
        <v>1.1646824468770967</v>
      </c>
      <c r="P109" s="143">
        <f>IFERROR(VLOOKUP($B109,'NAV plus Dist'!$B:$FD,P$1,FALSE)/VLOOKUP($B108,NAV!$A:$FC,P$1,FALSE)*P110,"")</f>
        <v>1.2687317998650069</v>
      </c>
      <c r="Q109" s="143" t="str">
        <f>IFERROR(VLOOKUP($B109,'NAV plus Dist'!$B:$FD,Q$1,FALSE)/VLOOKUP($B108,NAV!$A:$FC,Q$1,FALSE)*Q110,"")</f>
        <v/>
      </c>
      <c r="R109" s="143" t="str">
        <f>IFERROR(VLOOKUP($B109,'NAV plus Dist'!$B:$FD,R$1,FALSE)/VLOOKUP($B108,NAV!$A:$FC,R$1,FALSE)*R110,"")</f>
        <v/>
      </c>
      <c r="S109" s="143" t="str">
        <f>IFERROR(VLOOKUP($B109,'NAV plus Dist'!$B:$FD,S$1,FALSE)/VLOOKUP($B108,NAV!$A:$FC,S$1,FALSE)*S110,"")</f>
        <v/>
      </c>
      <c r="T109" s="143" t="str">
        <f>IFERROR(VLOOKUP($B109,'NAV plus Dist'!$B:$FD,T$1,FALSE)/VLOOKUP($B108,NAV!$A:$FC,T$1,FALSE)*T110,"")</f>
        <v/>
      </c>
      <c r="U109" s="143" t="str">
        <f>IFERROR(VLOOKUP($B109,'NAV plus Dist'!$B:$FD,U$1,FALSE)/VLOOKUP($B108,NAV!$A:$FC,U$1,FALSE)*U110,"")</f>
        <v/>
      </c>
      <c r="V109" s="143" t="str">
        <f>IFERROR(VLOOKUP($B109,'NAV plus Dist'!$B:$FD,V$1,FALSE)/VLOOKUP($B108,NAV!$A:$FC,V$1,FALSE)*V110,"")</f>
        <v/>
      </c>
      <c r="W109" s="143" t="str">
        <f>IFERROR(VLOOKUP($B109,'NAV plus Dist'!$B:$FD,W$1,FALSE)/VLOOKUP($B108,NAV!$A:$FC,W$1,FALSE)*W110,"")</f>
        <v/>
      </c>
      <c r="X109" s="143" t="str">
        <f>IFERROR(VLOOKUP($B109,'NAV plus Dist'!$B:$FD,X$1,FALSE)/VLOOKUP($B108,NAV!$A:$FC,X$1,FALSE)*X110,"")</f>
        <v/>
      </c>
      <c r="Y109" s="143" t="str">
        <f>IFERROR(VLOOKUP($B109,'NAV plus Dist'!$B:$FD,Y$1,FALSE)/VLOOKUP($B108,NAV!$A:$FC,Y$1,FALSE)*Y110,"")</f>
        <v/>
      </c>
      <c r="Z109" s="143" t="str">
        <f>IFERROR(VLOOKUP($B109,'NAV plus Dist'!$B:$FD,Z$1,FALSE)/VLOOKUP($B108,NAV!$A:$FC,Z$1,FALSE)*Z110,"")</f>
        <v/>
      </c>
      <c r="AA109" s="143">
        <f>IFERROR(VLOOKUP($B109,'NAV plus Dist'!$B:$FD,AA$1,FALSE)/VLOOKUP($B108,NAV!$A:$FC,AA$1,FALSE)*AA110,"")</f>
        <v>2.0299305548511861</v>
      </c>
      <c r="AB109" s="143" t="str">
        <f>IFERROR(VLOOKUP($B109,'NAV plus Dist'!$B:$FD,AB$1,FALSE)/VLOOKUP($B108,NAV!$A:$FC,AB$1,FALSE)*AB110,"")</f>
        <v/>
      </c>
      <c r="AC109" s="143">
        <f>IFERROR(VLOOKUP($B109,'NAV plus Dist'!$B:$FD,AC$1,FALSE)/VLOOKUP($B108,NAV!$A:$FC,AC$1,FALSE)*AC110,"")</f>
        <v>2.2092773923545992</v>
      </c>
      <c r="AD109" s="143" t="str">
        <f>IFERROR(VLOOKUP($B109,'NAV plus Dist'!$B:$FD,AD$1,FALSE)/VLOOKUP($B108,NAV!$A:$FC,AD$1,FALSE)*AD110,"")</f>
        <v/>
      </c>
      <c r="AE109" s="143">
        <f>IFERROR(VLOOKUP($B109,'NAV plus Dist'!$B:$FD,AE$1,FALSE)/VLOOKUP($B108,NAV!$A:$FC,AE$1,FALSE)*AE110,"")</f>
        <v>0.98745767727662681</v>
      </c>
      <c r="AF109" s="143">
        <f>IFERROR(VLOOKUP($B109,'NAV plus Dist'!$B:$FD,AF$1,FALSE)/VLOOKUP($B108,NAV!$A:$FC,AF$1,FALSE)*AF110,"")</f>
        <v>1.8755133803777215</v>
      </c>
      <c r="AG109" s="143" t="str">
        <f>IFERROR(VLOOKUP($B109,'NAV plus Dist'!$B:$FD,AG$1,FALSE)/VLOOKUP($B108,NAV!$A:$FC,AG$1,FALSE)*AG110,"")</f>
        <v/>
      </c>
      <c r="AH109" s="143">
        <f>IFERROR(VLOOKUP($B109,'NAV plus Dist'!$B:$FD,AH$1,FALSE)/VLOOKUP($B108,NAV!$A:$FC,AH$1,FALSE)*AH110,"")</f>
        <v>2.0166637839513091</v>
      </c>
      <c r="AI109" s="143">
        <f>IFERROR(VLOOKUP($B109,'NAV plus Dist'!$B:$FD,AI$1,FALSE)/VLOOKUP($B108,NAV!$A:$FC,AI$1,FALSE)*AI110,"")</f>
        <v>2.5811771362559393</v>
      </c>
      <c r="AJ109" s="143" t="str">
        <f>IFERROR(VLOOKUP($B109,'NAV plus Dist'!$B:$FD,AJ$1,FALSE)/VLOOKUP($B108,NAV!$A:$FC,AJ$1,FALSE)*AJ110,"")</f>
        <v/>
      </c>
      <c r="AK109" s="169">
        <f>IFERROR(VLOOKUP($B109,'NAV plus Dist'!$B:$FD,AK$1,FALSE)/VLOOKUP($B108,NAV!$A:$FC,AK$1,FALSE)*AK110,"")</f>
        <v>1.4576805012773508</v>
      </c>
      <c r="AL109" s="169">
        <f>IFERROR(VLOOKUP($B109,'NAV plus Dist'!$B:$FD,AL$1,FALSE)/VLOOKUP($B108,NAV!$A:$FC,AL$1,FALSE)*AL110,"")</f>
        <v>1.6392529234308451</v>
      </c>
      <c r="AM109" s="143" t="str">
        <f>IFERROR(VLOOKUP($B109,'NAV plus Dist'!$B:$FD,AM$1,FALSE)/VLOOKUP($B108,NAV!$A:$FC,AM$1,FALSE)*AM110,"")</f>
        <v/>
      </c>
      <c r="AN109" s="143" t="str">
        <f>IFERROR(VLOOKUP($B109,'NAV plus Dist'!$B:$FD,AN$1,FALSE)/VLOOKUP($B108,NAV!$A:$FC,AN$1,FALSE)*AN110,"")</f>
        <v/>
      </c>
      <c r="AO109" s="143" t="str">
        <f>IFERROR(VLOOKUP($B109,'NAV plus Dist'!$B:$FD,AO$1,FALSE)/VLOOKUP($B108,NAV!$A:$FC,AO$1,FALSE)*AO110,"")</f>
        <v/>
      </c>
      <c r="AP109" s="170" t="str">
        <f>IFERROR(VLOOKUP($B109,'NAV plus Dist'!$B:$FD,AP$1,FALSE)/VLOOKUP($B108,NAV!$A:$FC,AP$1,FALSE)*AP110,"")</f>
        <v/>
      </c>
      <c r="AQ109" s="143" t="str">
        <f>IFERROR(VLOOKUP($B109,'NAV plus Dist'!$B:$FD,AQ$1,FALSE)/VLOOKUP($B108,NAV!$A:$FC,AQ$1,FALSE)*AQ110,"")</f>
        <v/>
      </c>
      <c r="AR109" s="143" t="str">
        <f>IFERROR(VLOOKUP($B109,'NAV plus Dist'!$B:$FD,AR$1,FALSE)/VLOOKUP($B108,NAV!$A:$FC,AR$1,FALSE)*AR110,"")</f>
        <v/>
      </c>
      <c r="AS109" s="143" t="str">
        <f>IFERROR(VLOOKUP($B109,'NAV plus Dist'!$B:$FD,AS$1,FALSE)/VLOOKUP($B108,NAV!$A:$FC,AS$1,FALSE)*AS110,"")</f>
        <v/>
      </c>
      <c r="AT109" s="143">
        <f>IFERROR(VLOOKUP($B109,'NAV plus Dist'!$B:$FD,AT$1,FALSE)/VLOOKUP($B108,NAV!$A:$FC,AT$1,FALSE)*AT110,"")</f>
        <v>1.9070419119259121</v>
      </c>
      <c r="AU109" s="143">
        <f>IFERROR(VLOOKUP($B109,'NAV plus Dist'!$B:$FD,AU$1,FALSE)/VLOOKUP($B108,NAV!$A:$FC,AU$1,FALSE)*AU110,"")</f>
        <v>1.4697585270072349</v>
      </c>
      <c r="AV109" s="143">
        <f>IFERROR(VLOOKUP($B109,'NAV plus Dist'!$B:$FD,AV$1,FALSE)/VLOOKUP($B108,NAV!$A:$FC,AV$1,FALSE)*AV110,"")</f>
        <v>2.3091842632933104</v>
      </c>
      <c r="AW109" s="143" t="str">
        <f>IFERROR(VLOOKUP($B109,'NAV plus Dist'!$B:$FD,AW$1,FALSE)/VLOOKUP($B108,NAV!$A:$FC,AW$1,FALSE)*AW110,"")</f>
        <v/>
      </c>
      <c r="AX109" s="143" t="str">
        <f>IFERROR(VLOOKUP($B109,'NAV plus Dist'!$B:$FD,AX$1,FALSE)/VLOOKUP($B108,NAV!$A:$FC,AX$1,FALSE)*AX110,"")</f>
        <v/>
      </c>
      <c r="AY109" s="143" t="str">
        <f>IFERROR(VLOOKUP($B109,'NAV plus Dist'!$B:$FD,AY$1,FALSE)/VLOOKUP($B108,NAV!$A:$FC,AY$1,FALSE)*AY110,"")</f>
        <v/>
      </c>
      <c r="AZ109" s="143" t="str">
        <f>IFERROR(VLOOKUP($B109,'NAV plus Dist'!$B:$FD,AZ$1,FALSE)/VLOOKUP($B108,NAV!$A:$FC,AZ$1,FALSE)*AZ110,"")</f>
        <v/>
      </c>
      <c r="BA109" s="143" t="str">
        <f>IFERROR(VLOOKUP($B109,'NAV plus Dist'!$B:$FD,BA$1,FALSE)/VLOOKUP($B108,NAV!$A:$FC,BA$1,FALSE)*BA110,"")</f>
        <v/>
      </c>
      <c r="BB109" s="143" t="str">
        <f>IFERROR(VLOOKUP($B109,'NAV plus Dist'!$B:$FD,BB$1,FALSE)/VLOOKUP($B108,NAV!$A:$FC,BB$1,FALSE)*BB110,"")</f>
        <v/>
      </c>
      <c r="BC109" s="143" t="str">
        <f>IFERROR(VLOOKUP($B109,'NAV plus Dist'!$B:$FD,BC$1,FALSE)/VLOOKUP($B108,NAV!$A:$FC,BC$1,FALSE)*BC110,"")</f>
        <v/>
      </c>
      <c r="BD109" s="143" t="str">
        <f>IFERROR(VLOOKUP($B109,'NAV plus Dist'!$B:$FD,BD$1,FALSE)/VLOOKUP($B108,NAV!$A:$FC,BD$1,FALSE)*BD110,"")</f>
        <v/>
      </c>
      <c r="BE109" s="143" t="str">
        <f>IFERROR(VLOOKUP($B109,'NAV plus Dist'!$B:$FD,BE$1,FALSE)/VLOOKUP($B108,NAV!$A:$FC,BE$1,FALSE)*BE110,"")</f>
        <v/>
      </c>
      <c r="BF109" s="143" t="str">
        <f>IFERROR(VLOOKUP($B109,'NAV plus Dist'!$B:$FD,BF$1,FALSE)/VLOOKUP($B108,NAV!$A:$FC,BF$1,FALSE)*BF110,"")</f>
        <v/>
      </c>
      <c r="BG109" s="143" t="str">
        <f>IFERROR(VLOOKUP($B109,'NAV plus Dist'!$B:$FD,BG$1,FALSE)/VLOOKUP($B108,NAV!$A:$FC,BG$1,FALSE)*BG110,"")</f>
        <v/>
      </c>
      <c r="BH109" s="143" t="str">
        <f>IFERROR(VLOOKUP($B109,'NAV plus Dist'!$B:$FD,BH$1,FALSE)/VLOOKUP($B108,NAV!$A:$FC,BH$1,FALSE)*BH110,"")</f>
        <v/>
      </c>
      <c r="BI109" s="143" t="str">
        <f>IFERROR(VLOOKUP($B109,'NAV plus Dist'!$B:$FD,BI$1,FALSE)/VLOOKUP($B108,NAV!$A:$FC,BI$1,FALSE)*BI110,"")</f>
        <v/>
      </c>
      <c r="BJ109" s="143" t="str">
        <f>IFERROR(VLOOKUP($B109,'NAV plus Dist'!$B:$FD,BJ$1,FALSE)/VLOOKUP($B108,NAV!$A:$FC,BJ$1,FALSE)*BJ110,"")</f>
        <v/>
      </c>
      <c r="BK109" s="143" t="str">
        <f>IFERROR(VLOOKUP($B109,'NAV plus Dist'!$B:$FD,BK$1,FALSE)/VLOOKUP($B108,NAV!$A:$FC,BK$1,FALSE)*BK110,"")</f>
        <v/>
      </c>
      <c r="BL109" s="143" t="str">
        <f>IFERROR(VLOOKUP($B109,'NAV plus Dist'!$B:$FD,BL$1,FALSE)/VLOOKUP($B108,NAV!$A:$FC,BL$1,FALSE)*BL110,"")</f>
        <v/>
      </c>
      <c r="BM109" s="143" t="str">
        <f>IFERROR(VLOOKUP($B109,'NAV plus Dist'!$B:$FD,BM$1,FALSE)/VLOOKUP($B108,NAV!$A:$FC,BM$1,FALSE)*BM110,"")</f>
        <v/>
      </c>
      <c r="BN109" s="143" t="str">
        <f>IFERROR(VLOOKUP($B109,'NAV plus Dist'!$B:$FD,BN$1,FALSE)/VLOOKUP($B108,NAV!$A:$FC,BN$1,FALSE)*BN110,"")</f>
        <v/>
      </c>
      <c r="BO109" s="143" t="str">
        <f>IFERROR(VLOOKUP($B109,'NAV plus Dist'!$B:$FD,BO$1,FALSE)/VLOOKUP($B108,NAV!$A:$FC,BO$1,FALSE)*BO110,"")</f>
        <v/>
      </c>
      <c r="BP109" s="143" t="str">
        <f>IFERROR(VLOOKUP($B109,'NAV plus Dist'!$B:$FD,BP$1,FALSE)/VLOOKUP($B108,NAV!$A:$FC,BP$1,FALSE)*BP110,"")</f>
        <v/>
      </c>
      <c r="BQ109" s="143" t="str">
        <f>IFERROR(VLOOKUP($B109,'NAV plus Dist'!$B:$FD,BQ$1,FALSE)/VLOOKUP($B108,NAV!$A:$FC,BQ$1,FALSE)*BQ110,"")</f>
        <v/>
      </c>
      <c r="BR109" s="143" t="str">
        <f>IFERROR(VLOOKUP($B109,'NAV plus Dist'!$B:$FD,BR$1,FALSE)/VLOOKUP($B108,NAV!$A:$FC,BR$1,FALSE)*BR110,"")</f>
        <v/>
      </c>
      <c r="BS109" s="143" t="str">
        <f>IFERROR(VLOOKUP($B109,'NAV plus Dist'!$B:$FD,BS$1,FALSE)/VLOOKUP($B108,NAV!$A:$FC,BS$1,FALSE)*BS110,"")</f>
        <v/>
      </c>
      <c r="BT109" s="143" t="str">
        <f>IFERROR(VLOOKUP($B109,'NAV plus Dist'!$B:$FD,BT$1,FALSE)/VLOOKUP($B108,NAV!$A:$FC,BT$1,FALSE)*BT110,"")</f>
        <v/>
      </c>
      <c r="BU109" s="143" t="str">
        <f>IFERROR(VLOOKUP($B109,'NAV plus Dist'!$B:$FD,BU$1,FALSE)/VLOOKUP($B108,NAV!$A:$FC,BU$1,FALSE)*BU110,"")</f>
        <v/>
      </c>
      <c r="BV109" s="143" t="str">
        <f>IFERROR(VLOOKUP($B109,'NAV plus Dist'!$B:$FD,BV$1,FALSE)/VLOOKUP($B108,NAV!$A:$FC,BV$1,FALSE)*BV110,"")</f>
        <v/>
      </c>
      <c r="BW109" s="143" t="str">
        <f>IFERROR(VLOOKUP($B109,'NAV plus Dist'!$B:$FD,BW$1,FALSE)/VLOOKUP($B108,NAV!$A:$FC,BW$1,FALSE)*BW110,"")</f>
        <v/>
      </c>
      <c r="BX109" s="143" t="str">
        <f>IFERROR(VLOOKUP($B109,'NAV plus Dist'!$B:$FD,BX$1,FALSE)/VLOOKUP($B108,NAV!$A:$FC,BX$1,FALSE)*BX110,"")</f>
        <v/>
      </c>
      <c r="BY109" s="143" t="str">
        <f>IFERROR(VLOOKUP($B109,'NAV plus Dist'!$B:$FD,BY$1,FALSE)/VLOOKUP($B108,NAV!$A:$FC,BY$1,FALSE)*BY110,"")</f>
        <v/>
      </c>
      <c r="BZ109" s="143" t="str">
        <f>IFERROR(VLOOKUP($B109,'NAV plus Dist'!$B:$FD,BZ$1,FALSE)/VLOOKUP($B108,NAV!$A:$FC,BZ$1,FALSE)*BZ110,"")</f>
        <v/>
      </c>
      <c r="CA109" s="143" t="str">
        <f>IFERROR(VLOOKUP($B109,'NAV plus Dist'!$B:$FD,CA$1,FALSE)/VLOOKUP($B108,NAV!$A:$FC,CA$1,FALSE)*CA110,"")</f>
        <v/>
      </c>
      <c r="CB109" s="143" t="str">
        <f>IFERROR(VLOOKUP($B109,'NAV plus Dist'!$B:$FD,CB$1,FALSE)/VLOOKUP($B108,NAV!$A:$FC,CB$1,FALSE)*CB110,"")</f>
        <v/>
      </c>
      <c r="CC109" s="143" t="str">
        <f>IFERROR(VLOOKUP($B109,'NAV plus Dist'!$B:$FD,CC$1,FALSE)/VLOOKUP($B108,NAV!$A:$FC,CC$1,FALSE)*CC110,"")</f>
        <v/>
      </c>
      <c r="CD109" s="143" t="str">
        <f>IFERROR(VLOOKUP($B109,'NAV plus Dist'!$B:$FD,CD$1,FALSE)/VLOOKUP($B108,NAV!$A:$FC,CD$1,FALSE)*CD110,"")</f>
        <v/>
      </c>
      <c r="CE109" s="143" t="str">
        <f>IFERROR(VLOOKUP($B109,'NAV plus Dist'!$B:$FD,CE$1,FALSE)/VLOOKUP($B108,NAV!$A:$FC,CE$1,FALSE)*CE110,"")</f>
        <v/>
      </c>
      <c r="CF109" s="143" t="str">
        <f>IFERROR(VLOOKUP($B109,'NAV plus Dist'!$B:$FD,CF$1,FALSE)/VLOOKUP($B108,NAV!$A:$FC,CF$1,FALSE)*CF110,"")</f>
        <v/>
      </c>
      <c r="CG109" s="143" t="str">
        <f>IFERROR(VLOOKUP($B109,'NAV plus Dist'!$B:$FD,CG$1,FALSE)/VLOOKUP($B108,NAV!$A:$FC,CG$1,FALSE)*CG110,"")</f>
        <v/>
      </c>
      <c r="CH109" s="143" t="str">
        <f>IFERROR(VLOOKUP($B109,'NAV plus Dist'!$B:$FD,CH$1,FALSE)/VLOOKUP($B108,NAV!$A:$FC,CH$1,FALSE)*CH110,"")</f>
        <v/>
      </c>
      <c r="CI109" s="143" t="str">
        <f>IFERROR(VLOOKUP($B109,'NAV plus Dist'!$B:$FD,CI$1,FALSE)/VLOOKUP($B108,NAV!$A:$FC,CI$1,FALSE)*CI110,"")</f>
        <v/>
      </c>
      <c r="CJ109" s="143" t="str">
        <f>IFERROR(VLOOKUP($B109,'NAV plus Dist'!$B:$FD,CJ$1,FALSE)/VLOOKUP($B108,NAV!$A:$FC,CJ$1,FALSE)*CJ110,"")</f>
        <v/>
      </c>
      <c r="CK109" s="143" t="str">
        <f>IFERROR(VLOOKUP($B109,'NAV plus Dist'!$B:$AAA,CK$1,FALSE)/VLOOKUP($B108,NAV!$A:$AAA,CK$1,FALSE)*CK110,"")</f>
        <v/>
      </c>
      <c r="CL109" s="143" t="str">
        <f>IFERROR(VLOOKUP($B109,'NAV plus Dist'!$B:$AAA,CL$1,FALSE)/VLOOKUP($B108,NAV!$A:$AAA,CL$1,FALSE)*CL110,"")</f>
        <v/>
      </c>
      <c r="CM109" s="143" t="str">
        <f>IFERROR(VLOOKUP($B109,'NAV plus Dist'!$B:$AAA,CM$1,FALSE)/VLOOKUP($B108,NAV!$A:$AAA,CM$1,FALSE)*CM110,"")</f>
        <v/>
      </c>
      <c r="CN109" s="143" t="str">
        <f>IFERROR(VLOOKUP($B109,'NAV plus Dist'!$B:$AAA,CN$1,FALSE)/VLOOKUP($B108,NAV!$A:$AAA,CN$1,FALSE)*CN110,"")</f>
        <v/>
      </c>
      <c r="CO109" s="143" t="str">
        <f>IFERROR(VLOOKUP($B109,'NAV plus Dist'!$B:$AAA,CO$1,FALSE)/VLOOKUP($B108,NAV!$A:$AAA,CO$1,FALSE)*CO110,"")</f>
        <v/>
      </c>
      <c r="CP109" s="143" t="str">
        <f>IFERROR(VLOOKUP($B109,'NAV plus Dist'!$B:$AAA,CP$1,FALSE)/VLOOKUP($B108,NAV!$A:$AAA,CP$1,FALSE)*CP110,"")</f>
        <v/>
      </c>
      <c r="CQ109" s="143" t="str">
        <f>IFERROR(VLOOKUP($B109,'NAV plus Dist'!$B:$AAA,CQ$1,FALSE)/VLOOKUP($B108,NAV!$A:$AAA,CQ$1,FALSE)*CQ110,"")</f>
        <v/>
      </c>
      <c r="CR109" s="143" t="str">
        <f>IFERROR(VLOOKUP($B109,'NAV plus Dist'!$B:$AAA,CR$1,FALSE)/VLOOKUP($B108,NAV!$A:$AAA,CR$1,FALSE)*CR110,"")</f>
        <v/>
      </c>
      <c r="CS109" s="143" t="str">
        <f>IFERROR(VLOOKUP($B109,'NAV plus Dist'!$B:$AAA,CS$1,FALSE)/VLOOKUP($B108,NAV!$A:$AAA,CS$1,FALSE)*CS110,"")</f>
        <v/>
      </c>
      <c r="CT109" s="143" t="str">
        <f>IFERROR(VLOOKUP($B109,'NAV plus Dist'!$B:$AAA,CT$1,FALSE)/VLOOKUP($B108,NAV!$A:$AAA,CT$1,FALSE)*CT110,"")</f>
        <v/>
      </c>
      <c r="CU109" s="143" t="str">
        <f>IFERROR(VLOOKUP($B109,'NAV plus Dist'!$B:$AAA,CU$1,FALSE)/VLOOKUP($B108,NAV!$A:$AAA,CU$1,FALSE)*CU110,"")</f>
        <v/>
      </c>
      <c r="CV109" s="143" t="str">
        <f>IFERROR(VLOOKUP($B109,'NAV plus Dist'!$B:$AAA,CV$1,FALSE)/VLOOKUP($B108,NAV!$A:$AAA,CV$1,FALSE)*CV110,"")</f>
        <v/>
      </c>
      <c r="CW109" s="143" t="str">
        <f>IFERROR(VLOOKUP($B109,'NAV plus Dist'!$B:$AAA,CW$1,FALSE)/VLOOKUP($B108,NAV!$A:$AAA,CW$1,FALSE)*CW110,"")</f>
        <v/>
      </c>
      <c r="CX109" s="143" t="str">
        <f>IFERROR(VLOOKUP($B109,'NAV plus Dist'!$B:$AAA,CX$1,FALSE)/VLOOKUP($B108,NAV!$A:$AAA,CX$1,FALSE)*CX110,"")</f>
        <v/>
      </c>
      <c r="CY109" s="143" t="str">
        <f>IFERROR(VLOOKUP($B109,'NAV plus Dist'!$B:$AAA,CY$1,FALSE)/VLOOKUP($B108,NAV!$A:$AAA,CY$1,FALSE)*CY110,"")</f>
        <v/>
      </c>
      <c r="CZ109" s="143" t="str">
        <f>IFERROR(VLOOKUP($B109,'NAV plus Dist'!$B:$AAA,CZ$1,FALSE)/VLOOKUP($B108,NAV!$A:$AAA,CZ$1,FALSE)*CZ110,"")</f>
        <v/>
      </c>
      <c r="DA109" s="143" t="str">
        <f>IFERROR(VLOOKUP($B109,'NAV plus Dist'!$B:$AAA,DA$1,FALSE)/VLOOKUP($B108,NAV!$A:$AAA,DA$1,FALSE)*DA110,"")</f>
        <v/>
      </c>
      <c r="DB109" s="143" t="str">
        <f>IFERROR(VLOOKUP($B109,'NAV plus Dist'!$B:$AAA,DB$1,FALSE)/VLOOKUP($B108,NAV!$A:$AAA,DB$1,FALSE)*DB110,"")</f>
        <v/>
      </c>
      <c r="DC109" s="143" t="str">
        <f>IFERROR(VLOOKUP($B109,'NAV plus Dist'!$B:$AAA,DC$1,FALSE)/VLOOKUP($B108,NAV!$A:$AAA,DC$1,FALSE)*DC110,"")</f>
        <v/>
      </c>
      <c r="DD109" s="143" t="str">
        <f>IFERROR(VLOOKUP($B109,'NAV plus Dist'!$B:$AAA,DD$1,FALSE)/VLOOKUP($B108,NAV!$A:$AAA,DD$1,FALSE)*DD110,"")</f>
        <v/>
      </c>
      <c r="DE109" s="143" t="str">
        <f>IFERROR(VLOOKUP($B109,'NAV plus Dist'!$B:$AAA,DE$1,FALSE)/VLOOKUP($B108,NAV!$A:$AAA,DE$1,FALSE)*DE110,"")</f>
        <v/>
      </c>
      <c r="DF109" s="143" t="str">
        <f>IFERROR(VLOOKUP($B109,'NAV plus Dist'!$B:$AAA,DF$1,FALSE)/VLOOKUP($B108,NAV!$A:$AAA,DF$1,FALSE)*DF110,"")</f>
        <v/>
      </c>
      <c r="DG109" s="143" t="str">
        <f>IFERROR(VLOOKUP($B109,'NAV plus Dist'!$B:$AAA,DG$1,FALSE)/VLOOKUP($B108,NAV!$A:$AAA,DG$1,FALSE)*DG110,"")</f>
        <v/>
      </c>
      <c r="DH109" s="143" t="str">
        <f>IFERROR(VLOOKUP($B109,'NAV plus Dist'!$B:$AAA,DH$1,FALSE)/VLOOKUP($B108,NAV!$A:$AAA,DH$1,FALSE)*DH110,"")</f>
        <v/>
      </c>
    </row>
    <row r="110" spans="1:112">
      <c r="A110" s="94">
        <f t="shared" si="37"/>
        <v>91</v>
      </c>
      <c r="B110" s="168">
        <f t="shared" si="38"/>
        <v>43312</v>
      </c>
      <c r="C110" s="143">
        <f>IFERROR(VLOOKUP($B110,'NAV plus Dist'!$B:$FD,C$1,FALSE)/VLOOKUP($B109,NAV!$A:$FC,C$1,FALSE)*C111,"")</f>
        <v>3.2818402591822755</v>
      </c>
      <c r="D110" s="143" t="str">
        <f>IFERROR(VLOOKUP($B110,'NAV plus Dist'!$B:$FD,D$1,FALSE)/VLOOKUP($B109,NAV!$A:$FC,D$1,FALSE)*D111,"")</f>
        <v/>
      </c>
      <c r="E110" s="143">
        <f>IFERROR(VLOOKUP($B110,'NAV plus Dist'!$B:$FD,E$1,FALSE)/VLOOKUP($B109,NAV!$A:$FC,E$1,FALSE)*E111,"")</f>
        <v>3.6086440839887235</v>
      </c>
      <c r="F110" s="143" t="str">
        <f>IFERROR(VLOOKUP($B110,'NAV plus Dist'!$B:$FD,F$1,FALSE)/VLOOKUP($B109,NAV!$A:$FC,F$1,FALSE)*F111,"")</f>
        <v/>
      </c>
      <c r="G110" s="143" t="str">
        <f>IFERROR(VLOOKUP($B110,'NAV plus Dist'!$B:$FD,G$1,FALSE)/VLOOKUP($B109,NAV!$A:$FC,G$1,FALSE)*G111,"")</f>
        <v/>
      </c>
      <c r="H110" s="143" t="str">
        <f>IFERROR(VLOOKUP($B110,'NAV plus Dist'!$B:$FD,H$1,FALSE)/VLOOKUP($B109,NAV!$A:$FC,H$1,FALSE)*H111,"")</f>
        <v/>
      </c>
      <c r="I110" s="143" t="str">
        <f>IFERROR(VLOOKUP($B110,'NAV plus Dist'!$B:$FD,I$1,FALSE)/VLOOKUP($B109,NAV!$A:$FC,I$1,FALSE)*I111,"")</f>
        <v/>
      </c>
      <c r="J110" s="143" t="str">
        <f>IFERROR(VLOOKUP($B110,'NAV plus Dist'!$B:$FD,J$1,FALSE)/VLOOKUP($B109,NAV!$A:$FC,J$1,FALSE)*J111,"")</f>
        <v/>
      </c>
      <c r="K110" s="143" t="str">
        <f>IFERROR(VLOOKUP($B110,'NAV plus Dist'!$B:$FD,K$1,FALSE)/VLOOKUP($B109,NAV!$A:$FC,K$1,FALSE)*K111,"")</f>
        <v/>
      </c>
      <c r="L110" s="143" t="str">
        <f>IFERROR(VLOOKUP($B110,'NAV plus Dist'!$B:$FD,L$1,FALSE)/VLOOKUP($B109,NAV!$A:$FC,L$1,FALSE)*L111,"")</f>
        <v/>
      </c>
      <c r="M110" s="143" t="str">
        <f>IFERROR(VLOOKUP($B110,'NAV plus Dist'!$B:$FD,M$1,FALSE)/VLOOKUP($B109,NAV!$A:$FC,M$1,FALSE)*M111,"")</f>
        <v/>
      </c>
      <c r="N110" s="143" t="str">
        <f>IFERROR(VLOOKUP($B110,'NAV plus Dist'!$B:$FD,N$1,FALSE)/VLOOKUP($B109,NAV!$A:$FC,N$1,FALSE)*N111,"")</f>
        <v/>
      </c>
      <c r="O110" s="143">
        <f>IFERROR(VLOOKUP($B110,'NAV plus Dist'!$B:$FD,O$1,FALSE)/VLOOKUP($B109,NAV!$A:$FC,O$1,FALSE)*O111,"")</f>
        <v>1.1573191612354539</v>
      </c>
      <c r="P110" s="143">
        <f>IFERROR(VLOOKUP($B110,'NAV plus Dist'!$B:$FD,P$1,FALSE)/VLOOKUP($B109,NAV!$A:$FC,P$1,FALSE)*P111,"")</f>
        <v>1.2595112094355116</v>
      </c>
      <c r="Q110" s="143" t="str">
        <f>IFERROR(VLOOKUP($B110,'NAV plus Dist'!$B:$FD,Q$1,FALSE)/VLOOKUP($B109,NAV!$A:$FC,Q$1,FALSE)*Q111,"")</f>
        <v/>
      </c>
      <c r="R110" s="143" t="str">
        <f>IFERROR(VLOOKUP($B110,'NAV plus Dist'!$B:$FD,R$1,FALSE)/VLOOKUP($B109,NAV!$A:$FC,R$1,FALSE)*R111,"")</f>
        <v/>
      </c>
      <c r="S110" s="143" t="str">
        <f>IFERROR(VLOOKUP($B110,'NAV plus Dist'!$B:$FD,S$1,FALSE)/VLOOKUP($B109,NAV!$A:$FC,S$1,FALSE)*S111,"")</f>
        <v/>
      </c>
      <c r="T110" s="143" t="str">
        <f>IFERROR(VLOOKUP($B110,'NAV plus Dist'!$B:$FD,T$1,FALSE)/VLOOKUP($B109,NAV!$A:$FC,T$1,FALSE)*T111,"")</f>
        <v/>
      </c>
      <c r="U110" s="143" t="str">
        <f>IFERROR(VLOOKUP($B110,'NAV plus Dist'!$B:$FD,U$1,FALSE)/VLOOKUP($B109,NAV!$A:$FC,U$1,FALSE)*U111,"")</f>
        <v/>
      </c>
      <c r="V110" s="143" t="str">
        <f>IFERROR(VLOOKUP($B110,'NAV plus Dist'!$B:$FD,V$1,FALSE)/VLOOKUP($B109,NAV!$A:$FC,V$1,FALSE)*V111,"")</f>
        <v/>
      </c>
      <c r="W110" s="143" t="str">
        <f>IFERROR(VLOOKUP($B110,'NAV plus Dist'!$B:$FD,W$1,FALSE)/VLOOKUP($B109,NAV!$A:$FC,W$1,FALSE)*W111,"")</f>
        <v/>
      </c>
      <c r="X110" s="143" t="str">
        <f>IFERROR(VLOOKUP($B110,'NAV plus Dist'!$B:$FD,X$1,FALSE)/VLOOKUP($B109,NAV!$A:$FC,X$1,FALSE)*X111,"")</f>
        <v/>
      </c>
      <c r="Y110" s="143" t="str">
        <f>IFERROR(VLOOKUP($B110,'NAV plus Dist'!$B:$FD,Y$1,FALSE)/VLOOKUP($B109,NAV!$A:$FC,Y$1,FALSE)*Y111,"")</f>
        <v/>
      </c>
      <c r="Z110" s="143" t="str">
        <f>IFERROR(VLOOKUP($B110,'NAV plus Dist'!$B:$FD,Z$1,FALSE)/VLOOKUP($B109,NAV!$A:$FC,Z$1,FALSE)*Z111,"")</f>
        <v/>
      </c>
      <c r="AA110" s="143">
        <f>IFERROR(VLOOKUP($B110,'NAV plus Dist'!$B:$FD,AA$1,FALSE)/VLOOKUP($B109,NAV!$A:$FC,AA$1,FALSE)*AA111,"")</f>
        <v>2.0370087908078087</v>
      </c>
      <c r="AB110" s="143" t="str">
        <f>IFERROR(VLOOKUP($B110,'NAV plus Dist'!$B:$FD,AB$1,FALSE)/VLOOKUP($B109,NAV!$A:$FC,AB$1,FALSE)*AB111,"")</f>
        <v/>
      </c>
      <c r="AC110" s="143">
        <f>IFERROR(VLOOKUP($B110,'NAV plus Dist'!$B:$FD,AC$1,FALSE)/VLOOKUP($B109,NAV!$A:$FC,AC$1,FALSE)*AC111,"")</f>
        <v>2.217018477545202</v>
      </c>
      <c r="AD110" s="143" t="str">
        <f>IFERROR(VLOOKUP($B110,'NAV plus Dist'!$B:$FD,AD$1,FALSE)/VLOOKUP($B109,NAV!$A:$FC,AD$1,FALSE)*AD111,"")</f>
        <v/>
      </c>
      <c r="AE110" s="143">
        <f>IFERROR(VLOOKUP($B110,'NAV plus Dist'!$B:$FD,AE$1,FALSE)/VLOOKUP($B109,NAV!$A:$FC,AE$1,FALSE)*AE111,"")</f>
        <v>0.97177635411916996</v>
      </c>
      <c r="AF110" s="143">
        <f>IFERROR(VLOOKUP($B110,'NAV plus Dist'!$B:$FD,AF$1,FALSE)/VLOOKUP($B109,NAV!$A:$FC,AF$1,FALSE)*AF111,"")</f>
        <v>1.8477667052892244</v>
      </c>
      <c r="AG110" s="143" t="str">
        <f>IFERROR(VLOOKUP($B110,'NAV plus Dist'!$B:$FD,AG$1,FALSE)/VLOOKUP($B109,NAV!$A:$FC,AG$1,FALSE)*AG111,"")</f>
        <v/>
      </c>
      <c r="AH110" s="143">
        <f>IFERROR(VLOOKUP($B110,'NAV plus Dist'!$B:$FD,AH$1,FALSE)/VLOOKUP($B109,NAV!$A:$FC,AH$1,FALSE)*AH111,"")</f>
        <v>1.9855887309573732</v>
      </c>
      <c r="AI110" s="143">
        <f>IFERROR(VLOOKUP($B110,'NAV plus Dist'!$B:$FD,AI$1,FALSE)/VLOOKUP($B109,NAV!$A:$FC,AI$1,FALSE)*AI111,"")</f>
        <v>2.8579688580863265</v>
      </c>
      <c r="AJ110" s="143" t="str">
        <f>IFERROR(VLOOKUP($B110,'NAV plus Dist'!$B:$FD,AJ$1,FALSE)/VLOOKUP($B109,NAV!$A:$FC,AJ$1,FALSE)*AJ111,"")</f>
        <v/>
      </c>
      <c r="AK110" s="169">
        <f>IFERROR(VLOOKUP($B110,'NAV plus Dist'!$B:$FD,AK$1,FALSE)/VLOOKUP($B109,NAV!$A:$FC,AK$1,FALSE)*AK111,"")</f>
        <v>1.4814226243386595</v>
      </c>
      <c r="AL110" s="169">
        <f>IFERROR(VLOOKUP($B110,'NAV plus Dist'!$B:$FD,AL$1,FALSE)/VLOOKUP($B109,NAV!$A:$FC,AL$1,FALSE)*AL111,"")</f>
        <v>1.6644916996506873</v>
      </c>
      <c r="AM110" s="143" t="str">
        <f>IFERROR(VLOOKUP($B110,'NAV plus Dist'!$B:$FD,AM$1,FALSE)/VLOOKUP($B109,NAV!$A:$FC,AM$1,FALSE)*AM111,"")</f>
        <v/>
      </c>
      <c r="AN110" s="143" t="str">
        <f>IFERROR(VLOOKUP($B110,'NAV plus Dist'!$B:$FD,AN$1,FALSE)/VLOOKUP($B109,NAV!$A:$FC,AN$1,FALSE)*AN111,"")</f>
        <v/>
      </c>
      <c r="AO110" s="143" t="str">
        <f>IFERROR(VLOOKUP($B110,'NAV plus Dist'!$B:$FD,AO$1,FALSE)/VLOOKUP($B109,NAV!$A:$FC,AO$1,FALSE)*AO111,"")</f>
        <v/>
      </c>
      <c r="AP110" s="170" t="str">
        <f>IFERROR(VLOOKUP($B110,'NAV plus Dist'!$B:$FD,AP$1,FALSE)/VLOOKUP($B109,NAV!$A:$FC,AP$1,FALSE)*AP111,"")</f>
        <v/>
      </c>
      <c r="AQ110" s="143" t="str">
        <f>IFERROR(VLOOKUP($B110,'NAV plus Dist'!$B:$FD,AQ$1,FALSE)/VLOOKUP($B109,NAV!$A:$FC,AQ$1,FALSE)*AQ111,"")</f>
        <v/>
      </c>
      <c r="AR110" s="143" t="str">
        <f>IFERROR(VLOOKUP($B110,'NAV plus Dist'!$B:$FD,AR$1,FALSE)/VLOOKUP($B109,NAV!$A:$FC,AR$1,FALSE)*AR111,"")</f>
        <v/>
      </c>
      <c r="AS110" s="143" t="str">
        <f>IFERROR(VLOOKUP($B110,'NAV plus Dist'!$B:$FD,AS$1,FALSE)/VLOOKUP($B109,NAV!$A:$FC,AS$1,FALSE)*AS111,"")</f>
        <v/>
      </c>
      <c r="AT110" s="143">
        <f>IFERROR(VLOOKUP($B110,'NAV plus Dist'!$B:$FD,AT$1,FALSE)/VLOOKUP($B109,NAV!$A:$FC,AT$1,FALSE)*AT111,"")</f>
        <v>1.8985979001039204</v>
      </c>
      <c r="AU110" s="143">
        <f>IFERROR(VLOOKUP($B110,'NAV plus Dist'!$B:$FD,AU$1,FALSE)/VLOOKUP($B109,NAV!$A:$FC,AU$1,FALSE)*AU111,"")</f>
        <v>1.4516133600071457</v>
      </c>
      <c r="AV110" s="143">
        <f>IFERROR(VLOOKUP($B110,'NAV plus Dist'!$B:$FD,AV$1,FALSE)/VLOOKUP($B109,NAV!$A:$FC,AV$1,FALSE)*AV111,"")</f>
        <v>2.3130756028196959</v>
      </c>
      <c r="AW110" s="143" t="str">
        <f>IFERROR(VLOOKUP($B110,'NAV plus Dist'!$B:$FD,AW$1,FALSE)/VLOOKUP($B109,NAV!$A:$FC,AW$1,FALSE)*AW111,"")</f>
        <v/>
      </c>
      <c r="AX110" s="143" t="str">
        <f>IFERROR(VLOOKUP($B110,'NAV plus Dist'!$B:$FD,AX$1,FALSE)/VLOOKUP($B109,NAV!$A:$FC,AX$1,FALSE)*AX111,"")</f>
        <v/>
      </c>
      <c r="AY110" s="143" t="str">
        <f>IFERROR(VLOOKUP($B110,'NAV plus Dist'!$B:$FD,AY$1,FALSE)/VLOOKUP($B109,NAV!$A:$FC,AY$1,FALSE)*AY111,"")</f>
        <v/>
      </c>
      <c r="AZ110" s="143" t="str">
        <f>IFERROR(VLOOKUP($B110,'NAV plus Dist'!$B:$FD,AZ$1,FALSE)/VLOOKUP($B109,NAV!$A:$FC,AZ$1,FALSE)*AZ111,"")</f>
        <v/>
      </c>
      <c r="BA110" s="143" t="str">
        <f>IFERROR(VLOOKUP($B110,'NAV plus Dist'!$B:$FD,BA$1,FALSE)/VLOOKUP($B109,NAV!$A:$FC,BA$1,FALSE)*BA111,"")</f>
        <v/>
      </c>
      <c r="BB110" s="143" t="str">
        <f>IFERROR(VLOOKUP($B110,'NAV plus Dist'!$B:$FD,BB$1,FALSE)/VLOOKUP($B109,NAV!$A:$FC,BB$1,FALSE)*BB111,"")</f>
        <v/>
      </c>
      <c r="BC110" s="143" t="str">
        <f>IFERROR(VLOOKUP($B110,'NAV plus Dist'!$B:$FD,BC$1,FALSE)/VLOOKUP($B109,NAV!$A:$FC,BC$1,FALSE)*BC111,"")</f>
        <v/>
      </c>
      <c r="BD110" s="143" t="str">
        <f>IFERROR(VLOOKUP($B110,'NAV plus Dist'!$B:$FD,BD$1,FALSE)/VLOOKUP($B109,NAV!$A:$FC,BD$1,FALSE)*BD111,"")</f>
        <v/>
      </c>
      <c r="BE110" s="143" t="str">
        <f>IFERROR(VLOOKUP($B110,'NAV plus Dist'!$B:$FD,BE$1,FALSE)/VLOOKUP($B109,NAV!$A:$FC,BE$1,FALSE)*BE111,"")</f>
        <v/>
      </c>
      <c r="BF110" s="143" t="str">
        <f>IFERROR(VLOOKUP($B110,'NAV plus Dist'!$B:$FD,BF$1,FALSE)/VLOOKUP($B109,NAV!$A:$FC,BF$1,FALSE)*BF111,"")</f>
        <v/>
      </c>
      <c r="BG110" s="143" t="str">
        <f>IFERROR(VLOOKUP($B110,'NAV plus Dist'!$B:$FD,BG$1,FALSE)/VLOOKUP($B109,NAV!$A:$FC,BG$1,FALSE)*BG111,"")</f>
        <v/>
      </c>
      <c r="BH110" s="143" t="str">
        <f>IFERROR(VLOOKUP($B110,'NAV plus Dist'!$B:$FD,BH$1,FALSE)/VLOOKUP($B109,NAV!$A:$FC,BH$1,FALSE)*BH111,"")</f>
        <v/>
      </c>
      <c r="BI110" s="143" t="str">
        <f>IFERROR(VLOOKUP($B110,'NAV plus Dist'!$B:$FD,BI$1,FALSE)/VLOOKUP($B109,NAV!$A:$FC,BI$1,FALSE)*BI111,"")</f>
        <v/>
      </c>
      <c r="BJ110" s="143" t="str">
        <f>IFERROR(VLOOKUP($B110,'NAV plus Dist'!$B:$FD,BJ$1,FALSE)/VLOOKUP($B109,NAV!$A:$FC,BJ$1,FALSE)*BJ111,"")</f>
        <v/>
      </c>
      <c r="BK110" s="143" t="str">
        <f>IFERROR(VLOOKUP($B110,'NAV plus Dist'!$B:$FD,BK$1,FALSE)/VLOOKUP($B109,NAV!$A:$FC,BK$1,FALSE)*BK111,"")</f>
        <v/>
      </c>
      <c r="BL110" s="143" t="str">
        <f>IFERROR(VLOOKUP($B110,'NAV plus Dist'!$B:$FD,BL$1,FALSE)/VLOOKUP($B109,NAV!$A:$FC,BL$1,FALSE)*BL111,"")</f>
        <v/>
      </c>
      <c r="BM110" s="143" t="str">
        <f>IFERROR(VLOOKUP($B110,'NAV plus Dist'!$B:$FD,BM$1,FALSE)/VLOOKUP($B109,NAV!$A:$FC,BM$1,FALSE)*BM111,"")</f>
        <v/>
      </c>
      <c r="BN110" s="143" t="str">
        <f>IFERROR(VLOOKUP($B110,'NAV plus Dist'!$B:$FD,BN$1,FALSE)/VLOOKUP($B109,NAV!$A:$FC,BN$1,FALSE)*BN111,"")</f>
        <v/>
      </c>
      <c r="BO110" s="143" t="str">
        <f>IFERROR(VLOOKUP($B110,'NAV plus Dist'!$B:$FD,BO$1,FALSE)/VLOOKUP($B109,NAV!$A:$FC,BO$1,FALSE)*BO111,"")</f>
        <v/>
      </c>
      <c r="BP110" s="143" t="str">
        <f>IFERROR(VLOOKUP($B110,'NAV plus Dist'!$B:$FD,BP$1,FALSE)/VLOOKUP($B109,NAV!$A:$FC,BP$1,FALSE)*BP111,"")</f>
        <v/>
      </c>
      <c r="BQ110" s="143" t="str">
        <f>IFERROR(VLOOKUP($B110,'NAV plus Dist'!$B:$FD,BQ$1,FALSE)/VLOOKUP($B109,NAV!$A:$FC,BQ$1,FALSE)*BQ111,"")</f>
        <v/>
      </c>
      <c r="BR110" s="143" t="str">
        <f>IFERROR(VLOOKUP($B110,'NAV plus Dist'!$B:$FD,BR$1,FALSE)/VLOOKUP($B109,NAV!$A:$FC,BR$1,FALSE)*BR111,"")</f>
        <v/>
      </c>
      <c r="BS110" s="143" t="str">
        <f>IFERROR(VLOOKUP($B110,'NAV plus Dist'!$B:$FD,BS$1,FALSE)/VLOOKUP($B109,NAV!$A:$FC,BS$1,FALSE)*BS111,"")</f>
        <v/>
      </c>
      <c r="BT110" s="143" t="str">
        <f>IFERROR(VLOOKUP($B110,'NAV plus Dist'!$B:$FD,BT$1,FALSE)/VLOOKUP($B109,NAV!$A:$FC,BT$1,FALSE)*BT111,"")</f>
        <v/>
      </c>
      <c r="BU110" s="143" t="str">
        <f>IFERROR(VLOOKUP($B110,'NAV plus Dist'!$B:$FD,BU$1,FALSE)/VLOOKUP($B109,NAV!$A:$FC,BU$1,FALSE)*BU111,"")</f>
        <v/>
      </c>
      <c r="BV110" s="143" t="str">
        <f>IFERROR(VLOOKUP($B110,'NAV plus Dist'!$B:$FD,BV$1,FALSE)/VLOOKUP($B109,NAV!$A:$FC,BV$1,FALSE)*BV111,"")</f>
        <v/>
      </c>
      <c r="BW110" s="143" t="str">
        <f>IFERROR(VLOOKUP($B110,'NAV plus Dist'!$B:$FD,BW$1,FALSE)/VLOOKUP($B109,NAV!$A:$FC,BW$1,FALSE)*BW111,"")</f>
        <v/>
      </c>
      <c r="BX110" s="143" t="str">
        <f>IFERROR(VLOOKUP($B110,'NAV plus Dist'!$B:$FD,BX$1,FALSE)/VLOOKUP($B109,NAV!$A:$FC,BX$1,FALSE)*BX111,"")</f>
        <v/>
      </c>
      <c r="BY110" s="143" t="str">
        <f>IFERROR(VLOOKUP($B110,'NAV plus Dist'!$B:$FD,BY$1,FALSE)/VLOOKUP($B109,NAV!$A:$FC,BY$1,FALSE)*BY111,"")</f>
        <v/>
      </c>
      <c r="BZ110" s="143" t="str">
        <f>IFERROR(VLOOKUP($B110,'NAV plus Dist'!$B:$FD,BZ$1,FALSE)/VLOOKUP($B109,NAV!$A:$FC,BZ$1,FALSE)*BZ111,"")</f>
        <v/>
      </c>
      <c r="CA110" s="143" t="str">
        <f>IFERROR(VLOOKUP($B110,'NAV plus Dist'!$B:$FD,CA$1,FALSE)/VLOOKUP($B109,NAV!$A:$FC,CA$1,FALSE)*CA111,"")</f>
        <v/>
      </c>
      <c r="CB110" s="143" t="str">
        <f>IFERROR(VLOOKUP($B110,'NAV plus Dist'!$B:$FD,CB$1,FALSE)/VLOOKUP($B109,NAV!$A:$FC,CB$1,FALSE)*CB111,"")</f>
        <v/>
      </c>
      <c r="CC110" s="143" t="str">
        <f>IFERROR(VLOOKUP($B110,'NAV plus Dist'!$B:$FD,CC$1,FALSE)/VLOOKUP($B109,NAV!$A:$FC,CC$1,FALSE)*CC111,"")</f>
        <v/>
      </c>
      <c r="CD110" s="143" t="str">
        <f>IFERROR(VLOOKUP($B110,'NAV plus Dist'!$B:$FD,CD$1,FALSE)/VLOOKUP($B109,NAV!$A:$FC,CD$1,FALSE)*CD111,"")</f>
        <v/>
      </c>
      <c r="CE110" s="143" t="str">
        <f>IFERROR(VLOOKUP($B110,'NAV plus Dist'!$B:$FD,CE$1,FALSE)/VLOOKUP($B109,NAV!$A:$FC,CE$1,FALSE)*CE111,"")</f>
        <v/>
      </c>
      <c r="CF110" s="143" t="str">
        <f>IFERROR(VLOOKUP($B110,'NAV plus Dist'!$B:$FD,CF$1,FALSE)/VLOOKUP($B109,NAV!$A:$FC,CF$1,FALSE)*CF111,"")</f>
        <v/>
      </c>
      <c r="CG110" s="143" t="str">
        <f>IFERROR(VLOOKUP($B110,'NAV plus Dist'!$B:$FD,CG$1,FALSE)/VLOOKUP($B109,NAV!$A:$FC,CG$1,FALSE)*CG111,"")</f>
        <v/>
      </c>
      <c r="CH110" s="143" t="str">
        <f>IFERROR(VLOOKUP($B110,'NAV plus Dist'!$B:$FD,CH$1,FALSE)/VLOOKUP($B109,NAV!$A:$FC,CH$1,FALSE)*CH111,"")</f>
        <v/>
      </c>
      <c r="CI110" s="143" t="str">
        <f>IFERROR(VLOOKUP($B110,'NAV plus Dist'!$B:$FD,CI$1,FALSE)/VLOOKUP($B109,NAV!$A:$FC,CI$1,FALSE)*CI111,"")</f>
        <v/>
      </c>
      <c r="CJ110" s="143" t="str">
        <f>IFERROR(VLOOKUP($B110,'NAV plus Dist'!$B:$FD,CJ$1,FALSE)/VLOOKUP($B109,NAV!$A:$FC,CJ$1,FALSE)*CJ111,"")</f>
        <v/>
      </c>
      <c r="CK110" s="143" t="str">
        <f>IFERROR(VLOOKUP($B110,'NAV plus Dist'!$B:$AAA,CK$1,FALSE)/VLOOKUP($B109,NAV!$A:$AAA,CK$1,FALSE)*CK111,"")</f>
        <v/>
      </c>
      <c r="CL110" s="143" t="str">
        <f>IFERROR(VLOOKUP($B110,'NAV plus Dist'!$B:$AAA,CL$1,FALSE)/VLOOKUP($B109,NAV!$A:$AAA,CL$1,FALSE)*CL111,"")</f>
        <v/>
      </c>
      <c r="CM110" s="143" t="str">
        <f>IFERROR(VLOOKUP($B110,'NAV plus Dist'!$B:$AAA,CM$1,FALSE)/VLOOKUP($B109,NAV!$A:$AAA,CM$1,FALSE)*CM111,"")</f>
        <v/>
      </c>
      <c r="CN110" s="143" t="str">
        <f>IFERROR(VLOOKUP($B110,'NAV plus Dist'!$B:$AAA,CN$1,FALSE)/VLOOKUP($B109,NAV!$A:$AAA,CN$1,FALSE)*CN111,"")</f>
        <v/>
      </c>
      <c r="CO110" s="143" t="str">
        <f>IFERROR(VLOOKUP($B110,'NAV plus Dist'!$B:$AAA,CO$1,FALSE)/VLOOKUP($B109,NAV!$A:$AAA,CO$1,FALSE)*CO111,"")</f>
        <v/>
      </c>
      <c r="CP110" s="143" t="str">
        <f>IFERROR(VLOOKUP($B110,'NAV plus Dist'!$B:$AAA,CP$1,FALSE)/VLOOKUP($B109,NAV!$A:$AAA,CP$1,FALSE)*CP111,"")</f>
        <v/>
      </c>
      <c r="CQ110" s="143" t="str">
        <f>IFERROR(VLOOKUP($B110,'NAV plus Dist'!$B:$AAA,CQ$1,FALSE)/VLOOKUP($B109,NAV!$A:$AAA,CQ$1,FALSE)*CQ111,"")</f>
        <v/>
      </c>
      <c r="CR110" s="143" t="str">
        <f>IFERROR(VLOOKUP($B110,'NAV plus Dist'!$B:$AAA,CR$1,FALSE)/VLOOKUP($B109,NAV!$A:$AAA,CR$1,FALSE)*CR111,"")</f>
        <v/>
      </c>
      <c r="CS110" s="143" t="str">
        <f>IFERROR(VLOOKUP($B110,'NAV plus Dist'!$B:$AAA,CS$1,FALSE)/VLOOKUP($B109,NAV!$A:$AAA,CS$1,FALSE)*CS111,"")</f>
        <v/>
      </c>
      <c r="CT110" s="143" t="str">
        <f>IFERROR(VLOOKUP($B110,'NAV plus Dist'!$B:$AAA,CT$1,FALSE)/VLOOKUP($B109,NAV!$A:$AAA,CT$1,FALSE)*CT111,"")</f>
        <v/>
      </c>
      <c r="CU110" s="143" t="str">
        <f>IFERROR(VLOOKUP($B110,'NAV plus Dist'!$B:$AAA,CU$1,FALSE)/VLOOKUP($B109,NAV!$A:$AAA,CU$1,FALSE)*CU111,"")</f>
        <v/>
      </c>
      <c r="CV110" s="143" t="str">
        <f>IFERROR(VLOOKUP($B110,'NAV plus Dist'!$B:$AAA,CV$1,FALSE)/VLOOKUP($B109,NAV!$A:$AAA,CV$1,FALSE)*CV111,"")</f>
        <v/>
      </c>
      <c r="CW110" s="143" t="str">
        <f>IFERROR(VLOOKUP($B110,'NAV plus Dist'!$B:$AAA,CW$1,FALSE)/VLOOKUP($B109,NAV!$A:$AAA,CW$1,FALSE)*CW111,"")</f>
        <v/>
      </c>
      <c r="CX110" s="143" t="str">
        <f>IFERROR(VLOOKUP($B110,'NAV plus Dist'!$B:$AAA,CX$1,FALSE)/VLOOKUP($B109,NAV!$A:$AAA,CX$1,FALSE)*CX111,"")</f>
        <v/>
      </c>
      <c r="CY110" s="143" t="str">
        <f>IFERROR(VLOOKUP($B110,'NAV plus Dist'!$B:$AAA,CY$1,FALSE)/VLOOKUP($B109,NAV!$A:$AAA,CY$1,FALSE)*CY111,"")</f>
        <v/>
      </c>
      <c r="CZ110" s="143" t="str">
        <f>IFERROR(VLOOKUP($B110,'NAV plus Dist'!$B:$AAA,CZ$1,FALSE)/VLOOKUP($B109,NAV!$A:$AAA,CZ$1,FALSE)*CZ111,"")</f>
        <v/>
      </c>
      <c r="DA110" s="143" t="str">
        <f>IFERROR(VLOOKUP($B110,'NAV plus Dist'!$B:$AAA,DA$1,FALSE)/VLOOKUP($B109,NAV!$A:$AAA,DA$1,FALSE)*DA111,"")</f>
        <v/>
      </c>
      <c r="DB110" s="143" t="str">
        <f>IFERROR(VLOOKUP($B110,'NAV plus Dist'!$B:$AAA,DB$1,FALSE)/VLOOKUP($B109,NAV!$A:$AAA,DB$1,FALSE)*DB111,"")</f>
        <v/>
      </c>
      <c r="DC110" s="143" t="str">
        <f>IFERROR(VLOOKUP($B110,'NAV plus Dist'!$B:$AAA,DC$1,FALSE)/VLOOKUP($B109,NAV!$A:$AAA,DC$1,FALSE)*DC111,"")</f>
        <v/>
      </c>
      <c r="DD110" s="143" t="str">
        <f>IFERROR(VLOOKUP($B110,'NAV plus Dist'!$B:$AAA,DD$1,FALSE)/VLOOKUP($B109,NAV!$A:$AAA,DD$1,FALSE)*DD111,"")</f>
        <v/>
      </c>
      <c r="DE110" s="143" t="str">
        <f>IFERROR(VLOOKUP($B110,'NAV plus Dist'!$B:$AAA,DE$1,FALSE)/VLOOKUP($B109,NAV!$A:$AAA,DE$1,FALSE)*DE111,"")</f>
        <v/>
      </c>
      <c r="DF110" s="143" t="str">
        <f>IFERROR(VLOOKUP($B110,'NAV plus Dist'!$B:$AAA,DF$1,FALSE)/VLOOKUP($B109,NAV!$A:$AAA,DF$1,FALSE)*DF111,"")</f>
        <v/>
      </c>
      <c r="DG110" s="143" t="str">
        <f>IFERROR(VLOOKUP($B110,'NAV plus Dist'!$B:$AAA,DG$1,FALSE)/VLOOKUP($B109,NAV!$A:$AAA,DG$1,FALSE)*DG111,"")</f>
        <v/>
      </c>
      <c r="DH110" s="143" t="str">
        <f>IFERROR(VLOOKUP($B110,'NAV plus Dist'!$B:$AAA,DH$1,FALSE)/VLOOKUP($B109,NAV!$A:$AAA,DH$1,FALSE)*DH111,"")</f>
        <v/>
      </c>
    </row>
    <row r="111" spans="1:112">
      <c r="A111" s="94">
        <f>A112+1</f>
        <v>90</v>
      </c>
      <c r="B111" s="168">
        <f t="shared" si="38"/>
        <v>43343</v>
      </c>
      <c r="C111" s="143">
        <f>IFERROR(VLOOKUP($B111,'NAV plus Dist'!$B:$FD,C$1,FALSE)/VLOOKUP($B110,NAV!$A:$FC,C$1,FALSE)*C112,"")</f>
        <v>3.2178451893520412</v>
      </c>
      <c r="D111" s="143" t="str">
        <f>IFERROR(VLOOKUP($B111,'NAV plus Dist'!$B:$FD,D$1,FALSE)/VLOOKUP($B110,NAV!$A:$FC,D$1,FALSE)*D112,"")</f>
        <v/>
      </c>
      <c r="E111" s="143">
        <f>IFERROR(VLOOKUP($B111,'NAV plus Dist'!$B:$FD,E$1,FALSE)/VLOOKUP($B110,NAV!$A:$FC,E$1,FALSE)*E112,"")</f>
        <v>3.5360551138290135</v>
      </c>
      <c r="F111" s="143" t="str">
        <f>IFERROR(VLOOKUP($B111,'NAV plus Dist'!$B:$FD,F$1,FALSE)/VLOOKUP($B110,NAV!$A:$FC,F$1,FALSE)*F112,"")</f>
        <v/>
      </c>
      <c r="G111" s="143" t="str">
        <f>IFERROR(VLOOKUP($B111,'NAV plus Dist'!$B:$FD,G$1,FALSE)/VLOOKUP($B110,NAV!$A:$FC,G$1,FALSE)*G112,"")</f>
        <v/>
      </c>
      <c r="H111" s="143" t="str">
        <f>IFERROR(VLOOKUP($B111,'NAV plus Dist'!$B:$FD,H$1,FALSE)/VLOOKUP($B110,NAV!$A:$FC,H$1,FALSE)*H112,"")</f>
        <v/>
      </c>
      <c r="I111" s="143" t="str">
        <f>IFERROR(VLOOKUP($B111,'NAV plus Dist'!$B:$FD,I$1,FALSE)/VLOOKUP($B110,NAV!$A:$FC,I$1,FALSE)*I112,"")</f>
        <v/>
      </c>
      <c r="J111" s="143" t="str">
        <f>IFERROR(VLOOKUP($B111,'NAV plus Dist'!$B:$FD,J$1,FALSE)/VLOOKUP($B110,NAV!$A:$FC,J$1,FALSE)*J112,"")</f>
        <v/>
      </c>
      <c r="K111" s="143" t="str">
        <f>IFERROR(VLOOKUP($B111,'NAV plus Dist'!$B:$FD,K$1,FALSE)/VLOOKUP($B110,NAV!$A:$FC,K$1,FALSE)*K112,"")</f>
        <v/>
      </c>
      <c r="L111" s="143" t="str">
        <f>IFERROR(VLOOKUP($B111,'NAV plus Dist'!$B:$FD,L$1,FALSE)/VLOOKUP($B110,NAV!$A:$FC,L$1,FALSE)*L112,"")</f>
        <v/>
      </c>
      <c r="M111" s="143" t="str">
        <f>IFERROR(VLOOKUP($B111,'NAV plus Dist'!$B:$FD,M$1,FALSE)/VLOOKUP($B110,NAV!$A:$FC,M$1,FALSE)*M112,"")</f>
        <v/>
      </c>
      <c r="N111" s="143" t="str">
        <f>IFERROR(VLOOKUP($B111,'NAV plus Dist'!$B:$FD,N$1,FALSE)/VLOOKUP($B110,NAV!$A:$FC,N$1,FALSE)*N112,"")</f>
        <v/>
      </c>
      <c r="O111" s="143">
        <f>IFERROR(VLOOKUP($B111,'NAV plus Dist'!$B:$FD,O$1,FALSE)/VLOOKUP($B110,NAV!$A:$FC,O$1,FALSE)*O112,"")</f>
        <v>1.13556116502932</v>
      </c>
      <c r="P111" s="143">
        <f>IFERROR(VLOOKUP($B111,'NAV plus Dist'!$B:$FD,P$1,FALSE)/VLOOKUP($B110,NAV!$A:$FC,P$1,FALSE)*P112,"")</f>
        <v>1.2354803433619987</v>
      </c>
      <c r="Q111" s="143" t="str">
        <f>IFERROR(VLOOKUP($B111,'NAV plus Dist'!$B:$FD,Q$1,FALSE)/VLOOKUP($B110,NAV!$A:$FC,Q$1,FALSE)*Q112,"")</f>
        <v/>
      </c>
      <c r="R111" s="143" t="str">
        <f>IFERROR(VLOOKUP($B111,'NAV plus Dist'!$B:$FD,R$1,FALSE)/VLOOKUP($B110,NAV!$A:$FC,R$1,FALSE)*R112,"")</f>
        <v/>
      </c>
      <c r="S111" s="143" t="str">
        <f>IFERROR(VLOOKUP($B111,'NAV plus Dist'!$B:$FD,S$1,FALSE)/VLOOKUP($B110,NAV!$A:$FC,S$1,FALSE)*S112,"")</f>
        <v/>
      </c>
      <c r="T111" s="143" t="str">
        <f>IFERROR(VLOOKUP($B111,'NAV plus Dist'!$B:$FD,T$1,FALSE)/VLOOKUP($B110,NAV!$A:$FC,T$1,FALSE)*T112,"")</f>
        <v/>
      </c>
      <c r="U111" s="143" t="str">
        <f>IFERROR(VLOOKUP($B111,'NAV plus Dist'!$B:$FD,U$1,FALSE)/VLOOKUP($B110,NAV!$A:$FC,U$1,FALSE)*U112,"")</f>
        <v/>
      </c>
      <c r="V111" s="143" t="str">
        <f>IFERROR(VLOOKUP($B111,'NAV plus Dist'!$B:$FD,V$1,FALSE)/VLOOKUP($B110,NAV!$A:$FC,V$1,FALSE)*V112,"")</f>
        <v/>
      </c>
      <c r="W111" s="143" t="str">
        <f>IFERROR(VLOOKUP($B111,'NAV plus Dist'!$B:$FD,W$1,FALSE)/VLOOKUP($B110,NAV!$A:$FC,W$1,FALSE)*W112,"")</f>
        <v/>
      </c>
      <c r="X111" s="143" t="str">
        <f>IFERROR(VLOOKUP($B111,'NAV plus Dist'!$B:$FD,X$1,FALSE)/VLOOKUP($B110,NAV!$A:$FC,X$1,FALSE)*X112,"")</f>
        <v/>
      </c>
      <c r="Y111" s="143" t="str">
        <f>IFERROR(VLOOKUP($B111,'NAV plus Dist'!$B:$FD,Y$1,FALSE)/VLOOKUP($B110,NAV!$A:$FC,Y$1,FALSE)*Y112,"")</f>
        <v/>
      </c>
      <c r="Z111" s="143" t="str">
        <f>IFERROR(VLOOKUP($B111,'NAV plus Dist'!$B:$FD,Z$1,FALSE)/VLOOKUP($B110,NAV!$A:$FC,Z$1,FALSE)*Z112,"")</f>
        <v/>
      </c>
      <c r="AA111" s="143">
        <f>IFERROR(VLOOKUP($B111,'NAV plus Dist'!$B:$FD,AA$1,FALSE)/VLOOKUP($B110,NAV!$A:$FC,AA$1,FALSE)*AA112,"")</f>
        <v>1.9603211962219198</v>
      </c>
      <c r="AB111" s="143" t="str">
        <f>IFERROR(VLOOKUP($B111,'NAV plus Dist'!$B:$FD,AB$1,FALSE)/VLOOKUP($B110,NAV!$A:$FC,AB$1,FALSE)*AB112,"")</f>
        <v/>
      </c>
      <c r="AC111" s="143">
        <f>IFERROR(VLOOKUP($B111,'NAV plus Dist'!$B:$FD,AC$1,FALSE)/VLOOKUP($B110,NAV!$A:$FC,AC$1,FALSE)*AC112,"")</f>
        <v>2.1309497936337682</v>
      </c>
      <c r="AD111" s="143" t="str">
        <f>IFERROR(VLOOKUP($B111,'NAV plus Dist'!$B:$FD,AD$1,FALSE)/VLOOKUP($B110,NAV!$A:$FC,AD$1,FALSE)*AD112,"")</f>
        <v/>
      </c>
      <c r="AE111" s="143">
        <f>IFERROR(VLOOKUP($B111,'NAV plus Dist'!$B:$FD,AE$1,FALSE)/VLOOKUP($B110,NAV!$A:$FC,AE$1,FALSE)*AE112,"")</f>
        <v>0.95751467879458196</v>
      </c>
      <c r="AF111" s="143">
        <f>IFERROR(VLOOKUP($B111,'NAV plus Dist'!$B:$FD,AF$1,FALSE)/VLOOKUP($B110,NAV!$A:$FC,AF$1,FALSE)*AF112,"")</f>
        <v>1.7537733396617552</v>
      </c>
      <c r="AG111" s="143" t="str">
        <f>IFERROR(VLOOKUP($B111,'NAV plus Dist'!$B:$FD,AG$1,FALSE)/VLOOKUP($B110,NAV!$A:$FC,AG$1,FALSE)*AG112,"")</f>
        <v/>
      </c>
      <c r="AH111" s="143">
        <f>IFERROR(VLOOKUP($B111,'NAV plus Dist'!$B:$FD,AH$1,FALSE)/VLOOKUP($B110,NAV!$A:$FC,AH$1,FALSE)*AH112,"")</f>
        <v>1.8824269630579407</v>
      </c>
      <c r="AI111" s="143">
        <f>IFERROR(VLOOKUP($B111,'NAV plus Dist'!$B:$FD,AI$1,FALSE)/VLOOKUP($B110,NAV!$A:$FC,AI$1,FALSE)*AI112,"")</f>
        <v>2.8649988878567045</v>
      </c>
      <c r="AJ111" s="143" t="str">
        <f>IFERROR(VLOOKUP($B111,'NAV plus Dist'!$B:$FD,AJ$1,FALSE)/VLOOKUP($B110,NAV!$A:$FC,AJ$1,FALSE)*AJ112,"")</f>
        <v/>
      </c>
      <c r="AK111" s="169">
        <f>IFERROR(VLOOKUP($B111,'NAV plus Dist'!$B:$FD,AK$1,FALSE)/VLOOKUP($B110,NAV!$A:$FC,AK$1,FALSE)*AK112,"")</f>
        <v>1.4012737493966414</v>
      </c>
      <c r="AL111" s="169">
        <f>IFERROR(VLOOKUP($B111,'NAV plus Dist'!$B:$FD,AL$1,FALSE)/VLOOKUP($B110,NAV!$A:$FC,AL$1,FALSE)*AL112,"")</f>
        <v>1.5724026945896852</v>
      </c>
      <c r="AM111" s="143" t="str">
        <f>IFERROR(VLOOKUP($B111,'NAV plus Dist'!$B:$FD,AM$1,FALSE)/VLOOKUP($B110,NAV!$A:$FC,AM$1,FALSE)*AM112,"")</f>
        <v/>
      </c>
      <c r="AN111" s="143" t="str">
        <f>IFERROR(VLOOKUP($B111,'NAV plus Dist'!$B:$FD,AN$1,FALSE)/VLOOKUP($B110,NAV!$A:$FC,AN$1,FALSE)*AN112,"")</f>
        <v/>
      </c>
      <c r="AO111" s="143" t="str">
        <f>IFERROR(VLOOKUP($B111,'NAV plus Dist'!$B:$FD,AO$1,FALSE)/VLOOKUP($B110,NAV!$A:$FC,AO$1,FALSE)*AO112,"")</f>
        <v/>
      </c>
      <c r="AP111" s="170" t="str">
        <f>IFERROR(VLOOKUP($B111,'NAV plus Dist'!$B:$FD,AP$1,FALSE)/VLOOKUP($B110,NAV!$A:$FC,AP$1,FALSE)*AP112,"")</f>
        <v/>
      </c>
      <c r="AQ111" s="143" t="str">
        <f>IFERROR(VLOOKUP($B111,'NAV plus Dist'!$B:$FD,AQ$1,FALSE)/VLOOKUP($B110,NAV!$A:$FC,AQ$1,FALSE)*AQ112,"")</f>
        <v/>
      </c>
      <c r="AR111" s="143" t="str">
        <f>IFERROR(VLOOKUP($B111,'NAV plus Dist'!$B:$FD,AR$1,FALSE)/VLOOKUP($B110,NAV!$A:$FC,AR$1,FALSE)*AR112,"")</f>
        <v/>
      </c>
      <c r="AS111" s="143" t="str">
        <f>IFERROR(VLOOKUP($B111,'NAV plus Dist'!$B:$FD,AS$1,FALSE)/VLOOKUP($B110,NAV!$A:$FC,AS$1,FALSE)*AS112,"")</f>
        <v/>
      </c>
      <c r="AT111" s="143">
        <f>IFERROR(VLOOKUP($B111,'NAV plus Dist'!$B:$FD,AT$1,FALSE)/VLOOKUP($B110,NAV!$A:$FC,AT$1,FALSE)*AT112,"")</f>
        <v>1.783204249645981</v>
      </c>
      <c r="AU111" s="143">
        <f>IFERROR(VLOOKUP($B111,'NAV plus Dist'!$B:$FD,AU$1,FALSE)/VLOOKUP($B110,NAV!$A:$FC,AU$1,FALSE)*AU112,"")</f>
        <v>1.4516133600071457</v>
      </c>
      <c r="AV111" s="143">
        <f>IFERROR(VLOOKUP($B111,'NAV plus Dist'!$B:$FD,AV$1,FALSE)/VLOOKUP($B110,NAV!$A:$FC,AV$1,FALSE)*AV112,"")</f>
        <v>2.0755389054534805</v>
      </c>
      <c r="AW111" s="143" t="str">
        <f>IFERROR(VLOOKUP($B111,'NAV plus Dist'!$B:$FD,AW$1,FALSE)/VLOOKUP($B110,NAV!$A:$FC,AW$1,FALSE)*AW112,"")</f>
        <v/>
      </c>
      <c r="AX111" s="143" t="str">
        <f>IFERROR(VLOOKUP($B111,'NAV plus Dist'!$B:$FD,AX$1,FALSE)/VLOOKUP($B110,NAV!$A:$FC,AX$1,FALSE)*AX112,"")</f>
        <v/>
      </c>
      <c r="AY111" s="143" t="str">
        <f>IFERROR(VLOOKUP($B111,'NAV plus Dist'!$B:$FD,AY$1,FALSE)/VLOOKUP($B110,NAV!$A:$FC,AY$1,FALSE)*AY112,"")</f>
        <v/>
      </c>
      <c r="AZ111" s="143" t="str">
        <f>IFERROR(VLOOKUP($B111,'NAV plus Dist'!$B:$FD,AZ$1,FALSE)/VLOOKUP($B110,NAV!$A:$FC,AZ$1,FALSE)*AZ112,"")</f>
        <v/>
      </c>
      <c r="BA111" s="143" t="str">
        <f>IFERROR(VLOOKUP($B111,'NAV plus Dist'!$B:$FD,BA$1,FALSE)/VLOOKUP($B110,NAV!$A:$FC,BA$1,FALSE)*BA112,"")</f>
        <v/>
      </c>
      <c r="BB111" s="143" t="str">
        <f>IFERROR(VLOOKUP($B111,'NAV plus Dist'!$B:$FD,BB$1,FALSE)/VLOOKUP($B110,NAV!$A:$FC,BB$1,FALSE)*BB112,"")</f>
        <v/>
      </c>
      <c r="BC111" s="143" t="str">
        <f>IFERROR(VLOOKUP($B111,'NAV plus Dist'!$B:$FD,BC$1,FALSE)/VLOOKUP($B110,NAV!$A:$FC,BC$1,FALSE)*BC112,"")</f>
        <v/>
      </c>
      <c r="BD111" s="143" t="str">
        <f>IFERROR(VLOOKUP($B111,'NAV plus Dist'!$B:$FD,BD$1,FALSE)/VLOOKUP($B110,NAV!$A:$FC,BD$1,FALSE)*BD112,"")</f>
        <v/>
      </c>
      <c r="BE111" s="143" t="str">
        <f>IFERROR(VLOOKUP($B111,'NAV plus Dist'!$B:$FD,BE$1,FALSE)/VLOOKUP($B110,NAV!$A:$FC,BE$1,FALSE)*BE112,"")</f>
        <v/>
      </c>
      <c r="BF111" s="143" t="str">
        <f>IFERROR(VLOOKUP($B111,'NAV plus Dist'!$B:$FD,BF$1,FALSE)/VLOOKUP($B110,NAV!$A:$FC,BF$1,FALSE)*BF112,"")</f>
        <v/>
      </c>
      <c r="BG111" s="143" t="str">
        <f>IFERROR(VLOOKUP($B111,'NAV plus Dist'!$B:$FD,BG$1,FALSE)/VLOOKUP($B110,NAV!$A:$FC,BG$1,FALSE)*BG112,"")</f>
        <v/>
      </c>
      <c r="BH111" s="143" t="str">
        <f>IFERROR(VLOOKUP($B111,'NAV plus Dist'!$B:$FD,BH$1,FALSE)/VLOOKUP($B110,NAV!$A:$FC,BH$1,FALSE)*BH112,"")</f>
        <v/>
      </c>
      <c r="BI111" s="143" t="str">
        <f>IFERROR(VLOOKUP($B111,'NAV plus Dist'!$B:$FD,BI$1,FALSE)/VLOOKUP($B110,NAV!$A:$FC,BI$1,FALSE)*BI112,"")</f>
        <v/>
      </c>
      <c r="BJ111" s="143" t="str">
        <f>IFERROR(VLOOKUP($B111,'NAV plus Dist'!$B:$FD,BJ$1,FALSE)/VLOOKUP($B110,NAV!$A:$FC,BJ$1,FALSE)*BJ112,"")</f>
        <v/>
      </c>
      <c r="BK111" s="143" t="str">
        <f>IFERROR(VLOOKUP($B111,'NAV plus Dist'!$B:$FD,BK$1,FALSE)/VLOOKUP($B110,NAV!$A:$FC,BK$1,FALSE)*BK112,"")</f>
        <v/>
      </c>
      <c r="BL111" s="143" t="str">
        <f>IFERROR(VLOOKUP($B111,'NAV plus Dist'!$B:$FD,BL$1,FALSE)/VLOOKUP($B110,NAV!$A:$FC,BL$1,FALSE)*BL112,"")</f>
        <v/>
      </c>
      <c r="BM111" s="143" t="str">
        <f>IFERROR(VLOOKUP($B111,'NAV plus Dist'!$B:$FD,BM$1,FALSE)/VLOOKUP($B110,NAV!$A:$FC,BM$1,FALSE)*BM112,"")</f>
        <v/>
      </c>
      <c r="BN111" s="143" t="str">
        <f>IFERROR(VLOOKUP($B111,'NAV plus Dist'!$B:$FD,BN$1,FALSE)/VLOOKUP($B110,NAV!$A:$FC,BN$1,FALSE)*BN112,"")</f>
        <v/>
      </c>
      <c r="BO111" s="143" t="str">
        <f>IFERROR(VLOOKUP($B111,'NAV plus Dist'!$B:$FD,BO$1,FALSE)/VLOOKUP($B110,NAV!$A:$FC,BO$1,FALSE)*BO112,"")</f>
        <v/>
      </c>
      <c r="BP111" s="143" t="str">
        <f>IFERROR(VLOOKUP($B111,'NAV plus Dist'!$B:$FD,BP$1,FALSE)/VLOOKUP($B110,NAV!$A:$FC,BP$1,FALSE)*BP112,"")</f>
        <v/>
      </c>
      <c r="BQ111" s="143" t="str">
        <f>IFERROR(VLOOKUP($B111,'NAV plus Dist'!$B:$FD,BQ$1,FALSE)/VLOOKUP($B110,NAV!$A:$FC,BQ$1,FALSE)*BQ112,"")</f>
        <v/>
      </c>
      <c r="BR111" s="143" t="str">
        <f>IFERROR(VLOOKUP($B111,'NAV plus Dist'!$B:$FD,BR$1,FALSE)/VLOOKUP($B110,NAV!$A:$FC,BR$1,FALSE)*BR112,"")</f>
        <v/>
      </c>
      <c r="BS111" s="143" t="str">
        <f>IFERROR(VLOOKUP($B111,'NAV plus Dist'!$B:$FD,BS$1,FALSE)/VLOOKUP($B110,NAV!$A:$FC,BS$1,FALSE)*BS112,"")</f>
        <v/>
      </c>
      <c r="BT111" s="143" t="str">
        <f>IFERROR(VLOOKUP($B111,'NAV plus Dist'!$B:$FD,BT$1,FALSE)/VLOOKUP($B110,NAV!$A:$FC,BT$1,FALSE)*BT112,"")</f>
        <v/>
      </c>
      <c r="BU111" s="143" t="str">
        <f>IFERROR(VLOOKUP($B111,'NAV plus Dist'!$B:$FD,BU$1,FALSE)/VLOOKUP($B110,NAV!$A:$FC,BU$1,FALSE)*BU112,"")</f>
        <v/>
      </c>
      <c r="BV111" s="143" t="str">
        <f>IFERROR(VLOOKUP($B111,'NAV plus Dist'!$B:$FD,BV$1,FALSE)/VLOOKUP($B110,NAV!$A:$FC,BV$1,FALSE)*BV112,"")</f>
        <v/>
      </c>
      <c r="BW111" s="143" t="str">
        <f>IFERROR(VLOOKUP($B111,'NAV plus Dist'!$B:$FD,BW$1,FALSE)/VLOOKUP($B110,NAV!$A:$FC,BW$1,FALSE)*BW112,"")</f>
        <v/>
      </c>
      <c r="BX111" s="143" t="str">
        <f>IFERROR(VLOOKUP($B111,'NAV plus Dist'!$B:$FD,BX$1,FALSE)/VLOOKUP($B110,NAV!$A:$FC,BX$1,FALSE)*BX112,"")</f>
        <v/>
      </c>
      <c r="BY111" s="143" t="str">
        <f>IFERROR(VLOOKUP($B111,'NAV plus Dist'!$B:$FD,BY$1,FALSE)/VLOOKUP($B110,NAV!$A:$FC,BY$1,FALSE)*BY112,"")</f>
        <v/>
      </c>
      <c r="BZ111" s="143" t="str">
        <f>IFERROR(VLOOKUP($B111,'NAV plus Dist'!$B:$FD,BZ$1,FALSE)/VLOOKUP($B110,NAV!$A:$FC,BZ$1,FALSE)*BZ112,"")</f>
        <v/>
      </c>
      <c r="CA111" s="143" t="str">
        <f>IFERROR(VLOOKUP($B111,'NAV plus Dist'!$B:$FD,CA$1,FALSE)/VLOOKUP($B110,NAV!$A:$FC,CA$1,FALSE)*CA112,"")</f>
        <v/>
      </c>
      <c r="CB111" s="143" t="str">
        <f>IFERROR(VLOOKUP($B111,'NAV plus Dist'!$B:$FD,CB$1,FALSE)/VLOOKUP($B110,NAV!$A:$FC,CB$1,FALSE)*CB112,"")</f>
        <v/>
      </c>
      <c r="CC111" s="143" t="str">
        <f>IFERROR(VLOOKUP($B111,'NAV plus Dist'!$B:$FD,CC$1,FALSE)/VLOOKUP($B110,NAV!$A:$FC,CC$1,FALSE)*CC112,"")</f>
        <v/>
      </c>
      <c r="CD111" s="143" t="str">
        <f>IFERROR(VLOOKUP($B111,'NAV plus Dist'!$B:$FD,CD$1,FALSE)/VLOOKUP($B110,NAV!$A:$FC,CD$1,FALSE)*CD112,"")</f>
        <v/>
      </c>
      <c r="CE111" s="143" t="str">
        <f>IFERROR(VLOOKUP($B111,'NAV plus Dist'!$B:$FD,CE$1,FALSE)/VLOOKUP($B110,NAV!$A:$FC,CE$1,FALSE)*CE112,"")</f>
        <v/>
      </c>
      <c r="CF111" s="143" t="str">
        <f>IFERROR(VLOOKUP($B111,'NAV plus Dist'!$B:$FD,CF$1,FALSE)/VLOOKUP($B110,NAV!$A:$FC,CF$1,FALSE)*CF112,"")</f>
        <v/>
      </c>
      <c r="CG111" s="143" t="str">
        <f>IFERROR(VLOOKUP($B111,'NAV plus Dist'!$B:$FD,CG$1,FALSE)/VLOOKUP($B110,NAV!$A:$FC,CG$1,FALSE)*CG112,"")</f>
        <v/>
      </c>
      <c r="CH111" s="143" t="str">
        <f>IFERROR(VLOOKUP($B111,'NAV plus Dist'!$B:$FD,CH$1,FALSE)/VLOOKUP($B110,NAV!$A:$FC,CH$1,FALSE)*CH112,"")</f>
        <v/>
      </c>
      <c r="CI111" s="143" t="str">
        <f>IFERROR(VLOOKUP($B111,'NAV plus Dist'!$B:$FD,CI$1,FALSE)/VLOOKUP($B110,NAV!$A:$FC,CI$1,FALSE)*CI112,"")</f>
        <v/>
      </c>
      <c r="CJ111" s="143" t="str">
        <f>IFERROR(VLOOKUP($B111,'NAV plus Dist'!$B:$FD,CJ$1,FALSE)/VLOOKUP($B110,NAV!$A:$FC,CJ$1,FALSE)*CJ112,"")</f>
        <v/>
      </c>
      <c r="CK111" s="143" t="str">
        <f>IFERROR(VLOOKUP($B111,'NAV plus Dist'!$B:$AAA,CK$1,FALSE)/VLOOKUP($B110,NAV!$A:$AAA,CK$1,FALSE)*CK112,"")</f>
        <v/>
      </c>
      <c r="CL111" s="143" t="str">
        <f>IFERROR(VLOOKUP($B111,'NAV plus Dist'!$B:$AAA,CL$1,FALSE)/VLOOKUP($B110,NAV!$A:$AAA,CL$1,FALSE)*CL112,"")</f>
        <v/>
      </c>
      <c r="CM111" s="143" t="str">
        <f>IFERROR(VLOOKUP($B111,'NAV plus Dist'!$B:$AAA,CM$1,FALSE)/VLOOKUP($B110,NAV!$A:$AAA,CM$1,FALSE)*CM112,"")</f>
        <v/>
      </c>
      <c r="CN111" s="143" t="str">
        <f>IFERROR(VLOOKUP($B111,'NAV plus Dist'!$B:$AAA,CN$1,FALSE)/VLOOKUP($B110,NAV!$A:$AAA,CN$1,FALSE)*CN112,"")</f>
        <v/>
      </c>
      <c r="CO111" s="143" t="str">
        <f>IFERROR(VLOOKUP($B111,'NAV plus Dist'!$B:$AAA,CO$1,FALSE)/VLOOKUP($B110,NAV!$A:$AAA,CO$1,FALSE)*CO112,"")</f>
        <v/>
      </c>
      <c r="CP111" s="143" t="str">
        <f>IFERROR(VLOOKUP($B111,'NAV plus Dist'!$B:$AAA,CP$1,FALSE)/VLOOKUP($B110,NAV!$A:$AAA,CP$1,FALSE)*CP112,"")</f>
        <v/>
      </c>
      <c r="CQ111" s="143" t="str">
        <f>IFERROR(VLOOKUP($B111,'NAV plus Dist'!$B:$AAA,CQ$1,FALSE)/VLOOKUP($B110,NAV!$A:$AAA,CQ$1,FALSE)*CQ112,"")</f>
        <v/>
      </c>
      <c r="CR111" s="143" t="str">
        <f>IFERROR(VLOOKUP($B111,'NAV plus Dist'!$B:$AAA,CR$1,FALSE)/VLOOKUP($B110,NAV!$A:$AAA,CR$1,FALSE)*CR112,"")</f>
        <v/>
      </c>
      <c r="CS111" s="143" t="str">
        <f>IFERROR(VLOOKUP($B111,'NAV plus Dist'!$B:$AAA,CS$1,FALSE)/VLOOKUP($B110,NAV!$A:$AAA,CS$1,FALSE)*CS112,"")</f>
        <v/>
      </c>
      <c r="CT111" s="143" t="str">
        <f>IFERROR(VLOOKUP($B111,'NAV plus Dist'!$B:$AAA,CT$1,FALSE)/VLOOKUP($B110,NAV!$A:$AAA,CT$1,FALSE)*CT112,"")</f>
        <v/>
      </c>
      <c r="CU111" s="143" t="str">
        <f>IFERROR(VLOOKUP($B111,'NAV plus Dist'!$B:$AAA,CU$1,FALSE)/VLOOKUP($B110,NAV!$A:$AAA,CU$1,FALSE)*CU112,"")</f>
        <v/>
      </c>
      <c r="CV111" s="143" t="str">
        <f>IFERROR(VLOOKUP($B111,'NAV plus Dist'!$B:$AAA,CV$1,FALSE)/VLOOKUP($B110,NAV!$A:$AAA,CV$1,FALSE)*CV112,"")</f>
        <v/>
      </c>
      <c r="CW111" s="143" t="str">
        <f>IFERROR(VLOOKUP($B111,'NAV plus Dist'!$B:$AAA,CW$1,FALSE)/VLOOKUP($B110,NAV!$A:$AAA,CW$1,FALSE)*CW112,"")</f>
        <v/>
      </c>
      <c r="CX111" s="143" t="str">
        <f>IFERROR(VLOOKUP($B111,'NAV plus Dist'!$B:$AAA,CX$1,FALSE)/VLOOKUP($B110,NAV!$A:$AAA,CX$1,FALSE)*CX112,"")</f>
        <v/>
      </c>
      <c r="CY111" s="143" t="str">
        <f>IFERROR(VLOOKUP($B111,'NAV plus Dist'!$B:$AAA,CY$1,FALSE)/VLOOKUP($B110,NAV!$A:$AAA,CY$1,FALSE)*CY112,"")</f>
        <v/>
      </c>
      <c r="CZ111" s="143" t="str">
        <f>IFERROR(VLOOKUP($B111,'NAV plus Dist'!$B:$AAA,CZ$1,FALSE)/VLOOKUP($B110,NAV!$A:$AAA,CZ$1,FALSE)*CZ112,"")</f>
        <v/>
      </c>
      <c r="DA111" s="143" t="str">
        <f>IFERROR(VLOOKUP($B111,'NAV plus Dist'!$B:$AAA,DA$1,FALSE)/VLOOKUP($B110,NAV!$A:$AAA,DA$1,FALSE)*DA112,"")</f>
        <v/>
      </c>
      <c r="DB111" s="143" t="str">
        <f>IFERROR(VLOOKUP($B111,'NAV plus Dist'!$B:$AAA,DB$1,FALSE)/VLOOKUP($B110,NAV!$A:$AAA,DB$1,FALSE)*DB112,"")</f>
        <v/>
      </c>
      <c r="DC111" s="143" t="str">
        <f>IFERROR(VLOOKUP($B111,'NAV plus Dist'!$B:$AAA,DC$1,FALSE)/VLOOKUP($B110,NAV!$A:$AAA,DC$1,FALSE)*DC112,"")</f>
        <v/>
      </c>
      <c r="DD111" s="143" t="str">
        <f>IFERROR(VLOOKUP($B111,'NAV plus Dist'!$B:$AAA,DD$1,FALSE)/VLOOKUP($B110,NAV!$A:$AAA,DD$1,FALSE)*DD112,"")</f>
        <v/>
      </c>
      <c r="DE111" s="143" t="str">
        <f>IFERROR(VLOOKUP($B111,'NAV plus Dist'!$B:$AAA,DE$1,FALSE)/VLOOKUP($B110,NAV!$A:$AAA,DE$1,FALSE)*DE112,"")</f>
        <v/>
      </c>
      <c r="DF111" s="143" t="str">
        <f>IFERROR(VLOOKUP($B111,'NAV plus Dist'!$B:$AAA,DF$1,FALSE)/VLOOKUP($B110,NAV!$A:$AAA,DF$1,FALSE)*DF112,"")</f>
        <v/>
      </c>
      <c r="DG111" s="143" t="str">
        <f>IFERROR(VLOOKUP($B111,'NAV plus Dist'!$B:$AAA,DG$1,FALSE)/VLOOKUP($B110,NAV!$A:$AAA,DG$1,FALSE)*DG112,"")</f>
        <v/>
      </c>
      <c r="DH111" s="143" t="str">
        <f>IFERROR(VLOOKUP($B111,'NAV plus Dist'!$B:$AAA,DH$1,FALSE)/VLOOKUP($B110,NAV!$A:$AAA,DH$1,FALSE)*DH112,"")</f>
        <v/>
      </c>
    </row>
    <row r="112" spans="1:112">
      <c r="A112" s="94">
        <f>A113+1</f>
        <v>89</v>
      </c>
      <c r="B112" s="168">
        <f t="shared" si="38"/>
        <v>43373</v>
      </c>
      <c r="C112" s="143">
        <f>IFERROR(VLOOKUP($B112,'NAV plus Dist'!$B:$FD,C$1,FALSE)/VLOOKUP($B111,NAV!$A:$FC,C$1,FALSE)*C113,"")</f>
        <v>3.0756815359031298</v>
      </c>
      <c r="D112" s="143" t="str">
        <f>IFERROR(VLOOKUP($B112,'NAV plus Dist'!$B:$FD,D$1,FALSE)/VLOOKUP($B111,NAV!$A:$FC,D$1,FALSE)*D113,"")</f>
        <v/>
      </c>
      <c r="E112" s="143">
        <f>IFERROR(VLOOKUP($B112,'NAV plus Dist'!$B:$FD,E$1,FALSE)/VLOOKUP($B111,NAV!$A:$FC,E$1,FALSE)*E113,"")</f>
        <v>3.3791574562739428</v>
      </c>
      <c r="F112" s="143" t="str">
        <f>IFERROR(VLOOKUP($B112,'NAV plus Dist'!$B:$FD,F$1,FALSE)/VLOOKUP($B111,NAV!$A:$FC,F$1,FALSE)*F113,"")</f>
        <v/>
      </c>
      <c r="G112" s="143" t="str">
        <f>IFERROR(VLOOKUP($B112,'NAV plus Dist'!$B:$FD,G$1,FALSE)/VLOOKUP($B111,NAV!$A:$FC,G$1,FALSE)*G113,"")</f>
        <v/>
      </c>
      <c r="H112" s="143" t="str">
        <f>IFERROR(VLOOKUP($B112,'NAV plus Dist'!$B:$FD,H$1,FALSE)/VLOOKUP($B111,NAV!$A:$FC,H$1,FALSE)*H113,"")</f>
        <v/>
      </c>
      <c r="I112" s="143" t="str">
        <f>IFERROR(VLOOKUP($B112,'NAV plus Dist'!$B:$FD,I$1,FALSE)/VLOOKUP($B111,NAV!$A:$FC,I$1,FALSE)*I113,"")</f>
        <v/>
      </c>
      <c r="J112" s="143" t="str">
        <f>IFERROR(VLOOKUP($B112,'NAV plus Dist'!$B:$FD,J$1,FALSE)/VLOOKUP($B111,NAV!$A:$FC,J$1,FALSE)*J113,"")</f>
        <v/>
      </c>
      <c r="K112" s="143" t="str">
        <f>IFERROR(VLOOKUP($B112,'NAV plus Dist'!$B:$FD,K$1,FALSE)/VLOOKUP($B111,NAV!$A:$FC,K$1,FALSE)*K113,"")</f>
        <v/>
      </c>
      <c r="L112" s="143" t="str">
        <f>IFERROR(VLOOKUP($B112,'NAV plus Dist'!$B:$FD,L$1,FALSE)/VLOOKUP($B111,NAV!$A:$FC,L$1,FALSE)*L113,"")</f>
        <v/>
      </c>
      <c r="M112" s="143" t="str">
        <f>IFERROR(VLOOKUP($B112,'NAV plus Dist'!$B:$FD,M$1,FALSE)/VLOOKUP($B111,NAV!$A:$FC,M$1,FALSE)*M113,"")</f>
        <v/>
      </c>
      <c r="N112" s="143" t="str">
        <f>IFERROR(VLOOKUP($B112,'NAV plus Dist'!$B:$FD,N$1,FALSE)/VLOOKUP($B111,NAV!$A:$FC,N$1,FALSE)*N113,"")</f>
        <v/>
      </c>
      <c r="O112" s="143">
        <f>IFERROR(VLOOKUP($B112,'NAV plus Dist'!$B:$FD,O$1,FALSE)/VLOOKUP($B111,NAV!$A:$FC,O$1,FALSE)*O113,"")</f>
        <v>1.1640065009049534</v>
      </c>
      <c r="P112" s="143">
        <f>IFERROR(VLOOKUP($B112,'NAV plus Dist'!$B:$FD,P$1,FALSE)/VLOOKUP($B111,NAV!$A:$FC,P$1,FALSE)*P113,"")</f>
        <v>1.2643621420242623</v>
      </c>
      <c r="Q112" s="143" t="str">
        <f>IFERROR(VLOOKUP($B112,'NAV plus Dist'!$B:$FD,Q$1,FALSE)/VLOOKUP($B111,NAV!$A:$FC,Q$1,FALSE)*Q113,"")</f>
        <v/>
      </c>
      <c r="R112" s="143" t="str">
        <f>IFERROR(VLOOKUP($B112,'NAV plus Dist'!$B:$FD,R$1,FALSE)/VLOOKUP($B111,NAV!$A:$FC,R$1,FALSE)*R113,"")</f>
        <v/>
      </c>
      <c r="S112" s="143" t="str">
        <f>IFERROR(VLOOKUP($B112,'NAV plus Dist'!$B:$FD,S$1,FALSE)/VLOOKUP($B111,NAV!$A:$FC,S$1,FALSE)*S113,"")</f>
        <v/>
      </c>
      <c r="T112" s="143" t="str">
        <f>IFERROR(VLOOKUP($B112,'NAV plus Dist'!$B:$FD,T$1,FALSE)/VLOOKUP($B111,NAV!$A:$FC,T$1,FALSE)*T113,"")</f>
        <v/>
      </c>
      <c r="U112" s="143" t="str">
        <f>IFERROR(VLOOKUP($B112,'NAV plus Dist'!$B:$FD,U$1,FALSE)/VLOOKUP($B111,NAV!$A:$FC,U$1,FALSE)*U113,"")</f>
        <v/>
      </c>
      <c r="V112" s="143" t="str">
        <f>IFERROR(VLOOKUP($B112,'NAV plus Dist'!$B:$FD,V$1,FALSE)/VLOOKUP($B111,NAV!$A:$FC,V$1,FALSE)*V113,"")</f>
        <v/>
      </c>
      <c r="W112" s="143" t="str">
        <f>IFERROR(VLOOKUP($B112,'NAV plus Dist'!$B:$FD,W$1,FALSE)/VLOOKUP($B111,NAV!$A:$FC,W$1,FALSE)*W113,"")</f>
        <v/>
      </c>
      <c r="X112" s="143" t="str">
        <f>IFERROR(VLOOKUP($B112,'NAV plus Dist'!$B:$FD,X$1,FALSE)/VLOOKUP($B111,NAV!$A:$FC,X$1,FALSE)*X113,"")</f>
        <v/>
      </c>
      <c r="Y112" s="143" t="str">
        <f>IFERROR(VLOOKUP($B112,'NAV plus Dist'!$B:$FD,Y$1,FALSE)/VLOOKUP($B111,NAV!$A:$FC,Y$1,FALSE)*Y113,"")</f>
        <v/>
      </c>
      <c r="Z112" s="143" t="str">
        <f>IFERROR(VLOOKUP($B112,'NAV plus Dist'!$B:$FD,Z$1,FALSE)/VLOOKUP($B111,NAV!$A:$FC,Z$1,FALSE)*Z113,"")</f>
        <v/>
      </c>
      <c r="AA112" s="143">
        <f>IFERROR(VLOOKUP($B112,'NAV plus Dist'!$B:$FD,AA$1,FALSE)/VLOOKUP($B111,NAV!$A:$FC,AA$1,FALSE)*AA113,"")</f>
        <v>1.9100576026844174</v>
      </c>
      <c r="AB112" s="143" t="str">
        <f>IFERROR(VLOOKUP($B112,'NAV plus Dist'!$B:$FD,AB$1,FALSE)/VLOOKUP($B111,NAV!$A:$FC,AB$1,FALSE)*AB113,"")</f>
        <v/>
      </c>
      <c r="AC112" s="143">
        <f>IFERROR(VLOOKUP($B112,'NAV plus Dist'!$B:$FD,AC$1,FALSE)/VLOOKUP($B111,NAV!$A:$FC,AC$1,FALSE)*AC113,"")</f>
        <v>2.0756130465749547</v>
      </c>
      <c r="AD112" s="143" t="str">
        <f>IFERROR(VLOOKUP($B112,'NAV plus Dist'!$B:$FD,AD$1,FALSE)/VLOOKUP($B111,NAV!$A:$FC,AD$1,FALSE)*AD113,"")</f>
        <v/>
      </c>
      <c r="AE112" s="143">
        <f>IFERROR(VLOOKUP($B112,'NAV plus Dist'!$B:$FD,AE$1,FALSE)/VLOOKUP($B111,NAV!$A:$FC,AE$1,FALSE)*AE113,"")</f>
        <v>0.94650266161415408</v>
      </c>
      <c r="AF112" s="143">
        <f>IFERROR(VLOOKUP($B112,'NAV plus Dist'!$B:$FD,AF$1,FALSE)/VLOOKUP($B111,NAV!$A:$FC,AF$1,FALSE)*AF113,"")</f>
        <v>1.7046938241289955</v>
      </c>
      <c r="AG112" s="143" t="str">
        <f>IFERROR(VLOOKUP($B112,'NAV plus Dist'!$B:$FD,AG$1,FALSE)/VLOOKUP($B111,NAV!$A:$FC,AG$1,FALSE)*AG113,"")</f>
        <v/>
      </c>
      <c r="AH112" s="143">
        <f>IFERROR(VLOOKUP($B112,'NAV plus Dist'!$B:$FD,AH$1,FALSE)/VLOOKUP($B111,NAV!$A:$FC,AH$1,FALSE)*AH113,"")</f>
        <v>1.8291581094493439</v>
      </c>
      <c r="AI112" s="143">
        <f>IFERROR(VLOOKUP($B112,'NAV plus Dist'!$B:$FD,AI$1,FALSE)/VLOOKUP($B111,NAV!$A:$FC,AI$1,FALSE)*AI113,"")</f>
        <v>2.6871318476340083</v>
      </c>
      <c r="AJ112" s="143" t="str">
        <f>IFERROR(VLOOKUP($B112,'NAV plus Dist'!$B:$FD,AJ$1,FALSE)/VLOOKUP($B111,NAV!$A:$FC,AJ$1,FALSE)*AJ113,"")</f>
        <v/>
      </c>
      <c r="AK112" s="169">
        <f>IFERROR(VLOOKUP($B112,'NAV plus Dist'!$B:$FD,AK$1,FALSE)/VLOOKUP($B111,NAV!$A:$FC,AK$1,FALSE)*AK113,"")</f>
        <v>1.3888913045635123</v>
      </c>
      <c r="AL112" s="169">
        <f>IFERROR(VLOOKUP($B112,'NAV plus Dist'!$B:$FD,AL$1,FALSE)/VLOOKUP($B111,NAV!$A:$FC,AL$1,FALSE)*AL113,"")</f>
        <v>1.5577348062691474</v>
      </c>
      <c r="AM112" s="143" t="str">
        <f>IFERROR(VLOOKUP($B112,'NAV plus Dist'!$B:$FD,AM$1,FALSE)/VLOOKUP($B111,NAV!$A:$FC,AM$1,FALSE)*AM113,"")</f>
        <v/>
      </c>
      <c r="AN112" s="143" t="str">
        <f>IFERROR(VLOOKUP($B112,'NAV plus Dist'!$B:$FD,AN$1,FALSE)/VLOOKUP($B111,NAV!$A:$FC,AN$1,FALSE)*AN113,"")</f>
        <v/>
      </c>
      <c r="AO112" s="143" t="str">
        <f>IFERROR(VLOOKUP($B112,'NAV plus Dist'!$B:$FD,AO$1,FALSE)/VLOOKUP($B111,NAV!$A:$FC,AO$1,FALSE)*AO113,"")</f>
        <v/>
      </c>
      <c r="AP112" s="170" t="str">
        <f>IFERROR(VLOOKUP($B112,'NAV plus Dist'!$B:$FD,AP$1,FALSE)/VLOOKUP($B111,NAV!$A:$FC,AP$1,FALSE)*AP113,"")</f>
        <v/>
      </c>
      <c r="AQ112" s="143" t="str">
        <f>IFERROR(VLOOKUP($B112,'NAV plus Dist'!$B:$FD,AQ$1,FALSE)/VLOOKUP($B111,NAV!$A:$FC,AQ$1,FALSE)*AQ113,"")</f>
        <v/>
      </c>
      <c r="AR112" s="143" t="str">
        <f>IFERROR(VLOOKUP($B112,'NAV plus Dist'!$B:$FD,AR$1,FALSE)/VLOOKUP($B111,NAV!$A:$FC,AR$1,FALSE)*AR113,"")</f>
        <v/>
      </c>
      <c r="AS112" s="143" t="str">
        <f>IFERROR(VLOOKUP($B112,'NAV plus Dist'!$B:$FD,AS$1,FALSE)/VLOOKUP($B111,NAV!$A:$FC,AS$1,FALSE)*AS113,"")</f>
        <v/>
      </c>
      <c r="AT112" s="143">
        <f>IFERROR(VLOOKUP($B112,'NAV plus Dist'!$B:$FD,AT$1,FALSE)/VLOOKUP($B111,NAV!$A:$FC,AT$1,FALSE)*AT113,"")</f>
        <v>1.7528211730040673</v>
      </c>
      <c r="AU112" s="143">
        <f>IFERROR(VLOOKUP($B112,'NAV plus Dist'!$B:$FD,AU$1,FALSE)/VLOOKUP($B111,NAV!$A:$FC,AU$1,FALSE)*AU113,"")</f>
        <v>1.4516133600071457</v>
      </c>
      <c r="AV112" s="143">
        <f>IFERROR(VLOOKUP($B112,'NAV plus Dist'!$B:$FD,AV$1,FALSE)/VLOOKUP($B111,NAV!$A:$FC,AV$1,FALSE)*AV113,"")</f>
        <v>2.0163130191275438</v>
      </c>
      <c r="AW112" s="143" t="str">
        <f>IFERROR(VLOOKUP($B112,'NAV plus Dist'!$B:$FD,AW$1,FALSE)/VLOOKUP($B111,NAV!$A:$FC,AW$1,FALSE)*AW113,"")</f>
        <v/>
      </c>
      <c r="AX112" s="143" t="str">
        <f>IFERROR(VLOOKUP($B112,'NAV plus Dist'!$B:$FD,AX$1,FALSE)/VLOOKUP($B111,NAV!$A:$FC,AX$1,FALSE)*AX113,"")</f>
        <v/>
      </c>
      <c r="AY112" s="143" t="str">
        <f>IFERROR(VLOOKUP($B112,'NAV plus Dist'!$B:$FD,AY$1,FALSE)/VLOOKUP($B111,NAV!$A:$FC,AY$1,FALSE)*AY113,"")</f>
        <v/>
      </c>
      <c r="AZ112" s="143" t="str">
        <f>IFERROR(VLOOKUP($B112,'NAV plus Dist'!$B:$FD,AZ$1,FALSE)/VLOOKUP($B111,NAV!$A:$FC,AZ$1,FALSE)*AZ113,"")</f>
        <v/>
      </c>
      <c r="BA112" s="143" t="str">
        <f>IFERROR(VLOOKUP($B112,'NAV plus Dist'!$B:$FD,BA$1,FALSE)/VLOOKUP($B111,NAV!$A:$FC,BA$1,FALSE)*BA113,"")</f>
        <v/>
      </c>
      <c r="BB112" s="143" t="str">
        <f>IFERROR(VLOOKUP($B112,'NAV plus Dist'!$B:$FD,BB$1,FALSE)/VLOOKUP($B111,NAV!$A:$FC,BB$1,FALSE)*BB113,"")</f>
        <v/>
      </c>
      <c r="BC112" s="143" t="str">
        <f>IFERROR(VLOOKUP($B112,'NAV plus Dist'!$B:$FD,BC$1,FALSE)/VLOOKUP($B111,NAV!$A:$FC,BC$1,FALSE)*BC113,"")</f>
        <v/>
      </c>
      <c r="BD112" s="143" t="str">
        <f>IFERROR(VLOOKUP($B112,'NAV plus Dist'!$B:$FD,BD$1,FALSE)/VLOOKUP($B111,NAV!$A:$FC,BD$1,FALSE)*BD113,"")</f>
        <v/>
      </c>
      <c r="BE112" s="143" t="str">
        <f>IFERROR(VLOOKUP($B112,'NAV plus Dist'!$B:$FD,BE$1,FALSE)/VLOOKUP($B111,NAV!$A:$FC,BE$1,FALSE)*BE113,"")</f>
        <v/>
      </c>
      <c r="BF112" s="143" t="str">
        <f>IFERROR(VLOOKUP($B112,'NAV plus Dist'!$B:$FD,BF$1,FALSE)/VLOOKUP($B111,NAV!$A:$FC,BF$1,FALSE)*BF113,"")</f>
        <v/>
      </c>
      <c r="BG112" s="143" t="str">
        <f>IFERROR(VLOOKUP($B112,'NAV plus Dist'!$B:$FD,BG$1,FALSE)/VLOOKUP($B111,NAV!$A:$FC,BG$1,FALSE)*BG113,"")</f>
        <v/>
      </c>
      <c r="BH112" s="143" t="str">
        <f>IFERROR(VLOOKUP($B112,'NAV plus Dist'!$B:$FD,BH$1,FALSE)/VLOOKUP($B111,NAV!$A:$FC,BH$1,FALSE)*BH113,"")</f>
        <v/>
      </c>
      <c r="BI112" s="143" t="str">
        <f>IFERROR(VLOOKUP($B112,'NAV plus Dist'!$B:$FD,BI$1,FALSE)/VLOOKUP($B111,NAV!$A:$FC,BI$1,FALSE)*BI113,"")</f>
        <v/>
      </c>
      <c r="BJ112" s="143" t="str">
        <f>IFERROR(VLOOKUP($B112,'NAV plus Dist'!$B:$FD,BJ$1,FALSE)/VLOOKUP($B111,NAV!$A:$FC,BJ$1,FALSE)*BJ113,"")</f>
        <v/>
      </c>
      <c r="BK112" s="143" t="str">
        <f>IFERROR(VLOOKUP($B112,'NAV plus Dist'!$B:$FD,BK$1,FALSE)/VLOOKUP($B111,NAV!$A:$FC,BK$1,FALSE)*BK113,"")</f>
        <v/>
      </c>
      <c r="BL112" s="143" t="str">
        <f>IFERROR(VLOOKUP($B112,'NAV plus Dist'!$B:$FD,BL$1,FALSE)/VLOOKUP($B111,NAV!$A:$FC,BL$1,FALSE)*BL113,"")</f>
        <v/>
      </c>
      <c r="BM112" s="143" t="str">
        <f>IFERROR(VLOOKUP($B112,'NAV plus Dist'!$B:$FD,BM$1,FALSE)/VLOOKUP($B111,NAV!$A:$FC,BM$1,FALSE)*BM113,"")</f>
        <v/>
      </c>
      <c r="BN112" s="143" t="str">
        <f>IFERROR(VLOOKUP($B112,'NAV plus Dist'!$B:$FD,BN$1,FALSE)/VLOOKUP($B111,NAV!$A:$FC,BN$1,FALSE)*BN113,"")</f>
        <v/>
      </c>
      <c r="BO112" s="143" t="str">
        <f>IFERROR(VLOOKUP($B112,'NAV plus Dist'!$B:$FD,BO$1,FALSE)/VLOOKUP($B111,NAV!$A:$FC,BO$1,FALSE)*BO113,"")</f>
        <v/>
      </c>
      <c r="BP112" s="143" t="str">
        <f>IFERROR(VLOOKUP($B112,'NAV plus Dist'!$B:$FD,BP$1,FALSE)/VLOOKUP($B111,NAV!$A:$FC,BP$1,FALSE)*BP113,"")</f>
        <v/>
      </c>
      <c r="BQ112" s="143" t="str">
        <f>IFERROR(VLOOKUP($B112,'NAV plus Dist'!$B:$FD,BQ$1,FALSE)/VLOOKUP($B111,NAV!$A:$FC,BQ$1,FALSE)*BQ113,"")</f>
        <v/>
      </c>
      <c r="BR112" s="143" t="str">
        <f>IFERROR(VLOOKUP($B112,'NAV plus Dist'!$B:$FD,BR$1,FALSE)/VLOOKUP($B111,NAV!$A:$FC,BR$1,FALSE)*BR113,"")</f>
        <v/>
      </c>
      <c r="BS112" s="143" t="str">
        <f>IFERROR(VLOOKUP($B112,'NAV plus Dist'!$B:$FD,BS$1,FALSE)/VLOOKUP($B111,NAV!$A:$FC,BS$1,FALSE)*BS113,"")</f>
        <v/>
      </c>
      <c r="BT112" s="143" t="str">
        <f>IFERROR(VLOOKUP($B112,'NAV plus Dist'!$B:$FD,BT$1,FALSE)/VLOOKUP($B111,NAV!$A:$FC,BT$1,FALSE)*BT113,"")</f>
        <v/>
      </c>
      <c r="BU112" s="143" t="str">
        <f>IFERROR(VLOOKUP($B112,'NAV plus Dist'!$B:$FD,BU$1,FALSE)/VLOOKUP($B111,NAV!$A:$FC,BU$1,FALSE)*BU113,"")</f>
        <v/>
      </c>
      <c r="BV112" s="143" t="str">
        <f>IFERROR(VLOOKUP($B112,'NAV plus Dist'!$B:$FD,BV$1,FALSE)/VLOOKUP($B111,NAV!$A:$FC,BV$1,FALSE)*BV113,"")</f>
        <v/>
      </c>
      <c r="BW112" s="143" t="str">
        <f>IFERROR(VLOOKUP($B112,'NAV plus Dist'!$B:$FD,BW$1,FALSE)/VLOOKUP($B111,NAV!$A:$FC,BW$1,FALSE)*BW113,"")</f>
        <v/>
      </c>
      <c r="BX112" s="143" t="str">
        <f>IFERROR(VLOOKUP($B112,'NAV plus Dist'!$B:$FD,BX$1,FALSE)/VLOOKUP($B111,NAV!$A:$FC,BX$1,FALSE)*BX113,"")</f>
        <v/>
      </c>
      <c r="BY112" s="143" t="str">
        <f>IFERROR(VLOOKUP($B112,'NAV plus Dist'!$B:$FD,BY$1,FALSE)/VLOOKUP($B111,NAV!$A:$FC,BY$1,FALSE)*BY113,"")</f>
        <v/>
      </c>
      <c r="BZ112" s="143" t="str">
        <f>IFERROR(VLOOKUP($B112,'NAV plus Dist'!$B:$FD,BZ$1,FALSE)/VLOOKUP($B111,NAV!$A:$FC,BZ$1,FALSE)*BZ113,"")</f>
        <v/>
      </c>
      <c r="CA112" s="143" t="str">
        <f>IFERROR(VLOOKUP($B112,'NAV plus Dist'!$B:$FD,CA$1,FALSE)/VLOOKUP($B111,NAV!$A:$FC,CA$1,FALSE)*CA113,"")</f>
        <v/>
      </c>
      <c r="CB112" s="143" t="str">
        <f>IFERROR(VLOOKUP($B112,'NAV plus Dist'!$B:$FD,CB$1,FALSE)/VLOOKUP($B111,NAV!$A:$FC,CB$1,FALSE)*CB113,"")</f>
        <v/>
      </c>
      <c r="CC112" s="143" t="str">
        <f>IFERROR(VLOOKUP($B112,'NAV plus Dist'!$B:$FD,CC$1,FALSE)/VLOOKUP($B111,NAV!$A:$FC,CC$1,FALSE)*CC113,"")</f>
        <v/>
      </c>
      <c r="CD112" s="143" t="str">
        <f>IFERROR(VLOOKUP($B112,'NAV plus Dist'!$B:$FD,CD$1,FALSE)/VLOOKUP($B111,NAV!$A:$FC,CD$1,FALSE)*CD113,"")</f>
        <v/>
      </c>
      <c r="CE112" s="143" t="str">
        <f>IFERROR(VLOOKUP($B112,'NAV plus Dist'!$B:$FD,CE$1,FALSE)/VLOOKUP($B111,NAV!$A:$FC,CE$1,FALSE)*CE113,"")</f>
        <v/>
      </c>
      <c r="CF112" s="143" t="str">
        <f>IFERROR(VLOOKUP($B112,'NAV plus Dist'!$B:$FD,CF$1,FALSE)/VLOOKUP($B111,NAV!$A:$FC,CF$1,FALSE)*CF113,"")</f>
        <v/>
      </c>
      <c r="CG112" s="143" t="str">
        <f>IFERROR(VLOOKUP($B112,'NAV plus Dist'!$B:$FD,CG$1,FALSE)/VLOOKUP($B111,NAV!$A:$FC,CG$1,FALSE)*CG113,"")</f>
        <v/>
      </c>
      <c r="CH112" s="143" t="str">
        <f>IFERROR(VLOOKUP($B112,'NAV plus Dist'!$B:$FD,CH$1,FALSE)/VLOOKUP($B111,NAV!$A:$FC,CH$1,FALSE)*CH113,"")</f>
        <v/>
      </c>
      <c r="CI112" s="143" t="str">
        <f>IFERROR(VLOOKUP($B112,'NAV plus Dist'!$B:$FD,CI$1,FALSE)/VLOOKUP($B111,NAV!$A:$FC,CI$1,FALSE)*CI113,"")</f>
        <v/>
      </c>
      <c r="CJ112" s="143" t="str">
        <f>IFERROR(VLOOKUP($B112,'NAV plus Dist'!$B:$FD,CJ$1,FALSE)/VLOOKUP($B111,NAV!$A:$FC,CJ$1,FALSE)*CJ113,"")</f>
        <v/>
      </c>
      <c r="CK112" s="143" t="str">
        <f>IFERROR(VLOOKUP($B112,'NAV plus Dist'!$B:$AAA,CK$1,FALSE)/VLOOKUP($B111,NAV!$A:$AAA,CK$1,FALSE)*CK113,"")</f>
        <v/>
      </c>
      <c r="CL112" s="143" t="str">
        <f>IFERROR(VLOOKUP($B112,'NAV plus Dist'!$B:$AAA,CL$1,FALSE)/VLOOKUP($B111,NAV!$A:$AAA,CL$1,FALSE)*CL113,"")</f>
        <v/>
      </c>
      <c r="CM112" s="143" t="str">
        <f>IFERROR(VLOOKUP($B112,'NAV plus Dist'!$B:$AAA,CM$1,FALSE)/VLOOKUP($B111,NAV!$A:$AAA,CM$1,FALSE)*CM113,"")</f>
        <v/>
      </c>
      <c r="CN112" s="143" t="str">
        <f>IFERROR(VLOOKUP($B112,'NAV plus Dist'!$B:$AAA,CN$1,FALSE)/VLOOKUP($B111,NAV!$A:$AAA,CN$1,FALSE)*CN113,"")</f>
        <v/>
      </c>
      <c r="CO112" s="143" t="str">
        <f>IFERROR(VLOOKUP($B112,'NAV plus Dist'!$B:$AAA,CO$1,FALSE)/VLOOKUP($B111,NAV!$A:$AAA,CO$1,FALSE)*CO113,"")</f>
        <v/>
      </c>
      <c r="CP112" s="143" t="str">
        <f>IFERROR(VLOOKUP($B112,'NAV plus Dist'!$B:$AAA,CP$1,FALSE)/VLOOKUP($B111,NAV!$A:$AAA,CP$1,FALSE)*CP113,"")</f>
        <v/>
      </c>
      <c r="CQ112" s="143" t="str">
        <f>IFERROR(VLOOKUP($B112,'NAV plus Dist'!$B:$AAA,CQ$1,FALSE)/VLOOKUP($B111,NAV!$A:$AAA,CQ$1,FALSE)*CQ113,"")</f>
        <v/>
      </c>
      <c r="CR112" s="143" t="str">
        <f>IFERROR(VLOOKUP($B112,'NAV plus Dist'!$B:$AAA,CR$1,FALSE)/VLOOKUP($B111,NAV!$A:$AAA,CR$1,FALSE)*CR113,"")</f>
        <v/>
      </c>
      <c r="CS112" s="143" t="str">
        <f>IFERROR(VLOOKUP($B112,'NAV plus Dist'!$B:$AAA,CS$1,FALSE)/VLOOKUP($B111,NAV!$A:$AAA,CS$1,FALSE)*CS113,"")</f>
        <v/>
      </c>
      <c r="CT112" s="143" t="str">
        <f>IFERROR(VLOOKUP($B112,'NAV plus Dist'!$B:$AAA,CT$1,FALSE)/VLOOKUP($B111,NAV!$A:$AAA,CT$1,FALSE)*CT113,"")</f>
        <v/>
      </c>
      <c r="CU112" s="143" t="str">
        <f>IFERROR(VLOOKUP($B112,'NAV plus Dist'!$B:$AAA,CU$1,FALSE)/VLOOKUP($B111,NAV!$A:$AAA,CU$1,FALSE)*CU113,"")</f>
        <v/>
      </c>
      <c r="CV112" s="143" t="str">
        <f>IFERROR(VLOOKUP($B112,'NAV plus Dist'!$B:$AAA,CV$1,FALSE)/VLOOKUP($B111,NAV!$A:$AAA,CV$1,FALSE)*CV113,"")</f>
        <v/>
      </c>
      <c r="CW112" s="143" t="str">
        <f>IFERROR(VLOOKUP($B112,'NAV plus Dist'!$B:$AAA,CW$1,FALSE)/VLOOKUP($B111,NAV!$A:$AAA,CW$1,FALSE)*CW113,"")</f>
        <v/>
      </c>
      <c r="CX112" s="143" t="str">
        <f>IFERROR(VLOOKUP($B112,'NAV plus Dist'!$B:$AAA,CX$1,FALSE)/VLOOKUP($B111,NAV!$A:$AAA,CX$1,FALSE)*CX113,"")</f>
        <v/>
      </c>
      <c r="CY112" s="143" t="str">
        <f>IFERROR(VLOOKUP($B112,'NAV plus Dist'!$B:$AAA,CY$1,FALSE)/VLOOKUP($B111,NAV!$A:$AAA,CY$1,FALSE)*CY113,"")</f>
        <v/>
      </c>
      <c r="CZ112" s="143" t="str">
        <f>IFERROR(VLOOKUP($B112,'NAV plus Dist'!$B:$AAA,CZ$1,FALSE)/VLOOKUP($B111,NAV!$A:$AAA,CZ$1,FALSE)*CZ113,"")</f>
        <v/>
      </c>
      <c r="DA112" s="143" t="str">
        <f>IFERROR(VLOOKUP($B112,'NAV plus Dist'!$B:$AAA,DA$1,FALSE)/VLOOKUP($B111,NAV!$A:$AAA,DA$1,FALSE)*DA113,"")</f>
        <v/>
      </c>
      <c r="DB112" s="143" t="str">
        <f>IFERROR(VLOOKUP($B112,'NAV plus Dist'!$B:$AAA,DB$1,FALSE)/VLOOKUP($B111,NAV!$A:$AAA,DB$1,FALSE)*DB113,"")</f>
        <v/>
      </c>
      <c r="DC112" s="143" t="str">
        <f>IFERROR(VLOOKUP($B112,'NAV plus Dist'!$B:$AAA,DC$1,FALSE)/VLOOKUP($B111,NAV!$A:$AAA,DC$1,FALSE)*DC113,"")</f>
        <v/>
      </c>
      <c r="DD112" s="143" t="str">
        <f>IFERROR(VLOOKUP($B112,'NAV plus Dist'!$B:$AAA,DD$1,FALSE)/VLOOKUP($B111,NAV!$A:$AAA,DD$1,FALSE)*DD113,"")</f>
        <v/>
      </c>
      <c r="DE112" s="143" t="str">
        <f>IFERROR(VLOOKUP($B112,'NAV plus Dist'!$B:$AAA,DE$1,FALSE)/VLOOKUP($B111,NAV!$A:$AAA,DE$1,FALSE)*DE113,"")</f>
        <v/>
      </c>
      <c r="DF112" s="143" t="str">
        <f>IFERROR(VLOOKUP($B112,'NAV plus Dist'!$B:$AAA,DF$1,FALSE)/VLOOKUP($B111,NAV!$A:$AAA,DF$1,FALSE)*DF113,"")</f>
        <v/>
      </c>
      <c r="DG112" s="143" t="str">
        <f>IFERROR(VLOOKUP($B112,'NAV plus Dist'!$B:$AAA,DG$1,FALSE)/VLOOKUP($B111,NAV!$A:$AAA,DG$1,FALSE)*DG113,"")</f>
        <v/>
      </c>
      <c r="DH112" s="143" t="str">
        <f>IFERROR(VLOOKUP($B112,'NAV plus Dist'!$B:$AAA,DH$1,FALSE)/VLOOKUP($B111,NAV!$A:$AAA,DH$1,FALSE)*DH113,"")</f>
        <v/>
      </c>
    </row>
    <row r="113" spans="1:112">
      <c r="A113" s="94">
        <f t="shared" ref="A113:A176" si="39">A114+1</f>
        <v>88</v>
      </c>
      <c r="B113" s="168">
        <f t="shared" si="38"/>
        <v>43404</v>
      </c>
      <c r="C113" s="143">
        <f>IFERROR(VLOOKUP($B113,'NAV plus Dist'!$B:$FD,C$1,FALSE)/VLOOKUP($B112,NAV!$A:$FC,C$1,FALSE)*C114,"")</f>
        <v>3.0645903518538766</v>
      </c>
      <c r="D113" s="143" t="str">
        <f>IFERROR(VLOOKUP($B113,'NAV plus Dist'!$B:$FD,D$1,FALSE)/VLOOKUP($B112,NAV!$A:$FC,D$1,FALSE)*D114,"")</f>
        <v/>
      </c>
      <c r="E113" s="143">
        <f>IFERROR(VLOOKUP($B113,'NAV plus Dist'!$B:$FD,E$1,FALSE)/VLOOKUP($B112,NAV!$A:$FC,E$1,FALSE)*E114,"")</f>
        <v>3.3639961196269978</v>
      </c>
      <c r="F113" s="143" t="str">
        <f>IFERROR(VLOOKUP($B113,'NAV plus Dist'!$B:$FD,F$1,FALSE)/VLOOKUP($B112,NAV!$A:$FC,F$1,FALSE)*F114,"")</f>
        <v/>
      </c>
      <c r="G113" s="143" t="str">
        <f>IFERROR(VLOOKUP($B113,'NAV plus Dist'!$B:$FD,G$1,FALSE)/VLOOKUP($B112,NAV!$A:$FC,G$1,FALSE)*G114,"")</f>
        <v/>
      </c>
      <c r="H113" s="143" t="str">
        <f>IFERROR(VLOOKUP($B113,'NAV plus Dist'!$B:$FD,H$1,FALSE)/VLOOKUP($B112,NAV!$A:$FC,H$1,FALSE)*H114,"")</f>
        <v/>
      </c>
      <c r="I113" s="143" t="str">
        <f>IFERROR(VLOOKUP($B113,'NAV plus Dist'!$B:$FD,I$1,FALSE)/VLOOKUP($B112,NAV!$A:$FC,I$1,FALSE)*I114,"")</f>
        <v/>
      </c>
      <c r="J113" s="143" t="str">
        <f>IFERROR(VLOOKUP($B113,'NAV plus Dist'!$B:$FD,J$1,FALSE)/VLOOKUP($B112,NAV!$A:$FC,J$1,FALSE)*J114,"")</f>
        <v/>
      </c>
      <c r="K113" s="143" t="str">
        <f>IFERROR(VLOOKUP($B113,'NAV plus Dist'!$B:$FD,K$1,FALSE)/VLOOKUP($B112,NAV!$A:$FC,K$1,FALSE)*K114,"")</f>
        <v/>
      </c>
      <c r="L113" s="143" t="str">
        <f>IFERROR(VLOOKUP($B113,'NAV plus Dist'!$B:$FD,L$1,FALSE)/VLOOKUP($B112,NAV!$A:$FC,L$1,FALSE)*L114,"")</f>
        <v/>
      </c>
      <c r="M113" s="143" t="str">
        <f>IFERROR(VLOOKUP($B113,'NAV plus Dist'!$B:$FD,M$1,FALSE)/VLOOKUP($B112,NAV!$A:$FC,M$1,FALSE)*M114,"")</f>
        <v/>
      </c>
      <c r="N113" s="143" t="str">
        <f>IFERROR(VLOOKUP($B113,'NAV plus Dist'!$B:$FD,N$1,FALSE)/VLOOKUP($B112,NAV!$A:$FC,N$1,FALSE)*N114,"")</f>
        <v/>
      </c>
      <c r="O113" s="143">
        <f>IFERROR(VLOOKUP($B113,'NAV plus Dist'!$B:$FD,O$1,FALSE)/VLOOKUP($B112,NAV!$A:$FC,O$1,FALSE)*O114,"")</f>
        <v>1.1449979117001514</v>
      </c>
      <c r="P113" s="143">
        <f>IFERROR(VLOOKUP($B113,'NAV plus Dist'!$B:$FD,P$1,FALSE)/VLOOKUP($B112,NAV!$A:$FC,P$1,FALSE)*P114,"")</f>
        <v>1.2427181906267357</v>
      </c>
      <c r="Q113" s="143" t="str">
        <f>IFERROR(VLOOKUP($B113,'NAV plus Dist'!$B:$FD,Q$1,FALSE)/VLOOKUP($B112,NAV!$A:$FC,Q$1,FALSE)*Q114,"")</f>
        <v/>
      </c>
      <c r="R113" s="143" t="str">
        <f>IFERROR(VLOOKUP($B113,'NAV plus Dist'!$B:$FD,R$1,FALSE)/VLOOKUP($B112,NAV!$A:$FC,R$1,FALSE)*R114,"")</f>
        <v/>
      </c>
      <c r="S113" s="143" t="str">
        <f>IFERROR(VLOOKUP($B113,'NAV plus Dist'!$B:$FD,S$1,FALSE)/VLOOKUP($B112,NAV!$A:$FC,S$1,FALSE)*S114,"")</f>
        <v/>
      </c>
      <c r="T113" s="143" t="str">
        <f>IFERROR(VLOOKUP($B113,'NAV plus Dist'!$B:$FD,T$1,FALSE)/VLOOKUP($B112,NAV!$A:$FC,T$1,FALSE)*T114,"")</f>
        <v/>
      </c>
      <c r="U113" s="143" t="str">
        <f>IFERROR(VLOOKUP($B113,'NAV plus Dist'!$B:$FD,U$1,FALSE)/VLOOKUP($B112,NAV!$A:$FC,U$1,FALSE)*U114,"")</f>
        <v/>
      </c>
      <c r="V113" s="143" t="str">
        <f>IFERROR(VLOOKUP($B113,'NAV plus Dist'!$B:$FD,V$1,FALSE)/VLOOKUP($B112,NAV!$A:$FC,V$1,FALSE)*V114,"")</f>
        <v/>
      </c>
      <c r="W113" s="143" t="str">
        <f>IFERROR(VLOOKUP($B113,'NAV plus Dist'!$B:$FD,W$1,FALSE)/VLOOKUP($B112,NAV!$A:$FC,W$1,FALSE)*W114,"")</f>
        <v/>
      </c>
      <c r="X113" s="143" t="str">
        <f>IFERROR(VLOOKUP($B113,'NAV plus Dist'!$B:$FD,X$1,FALSE)/VLOOKUP($B112,NAV!$A:$FC,X$1,FALSE)*X114,"")</f>
        <v/>
      </c>
      <c r="Y113" s="143" t="str">
        <f>IFERROR(VLOOKUP($B113,'NAV plus Dist'!$B:$FD,Y$1,FALSE)/VLOOKUP($B112,NAV!$A:$FC,Y$1,FALSE)*Y114,"")</f>
        <v/>
      </c>
      <c r="Z113" s="143" t="str">
        <f>IFERROR(VLOOKUP($B113,'NAV plus Dist'!$B:$FD,Z$1,FALSE)/VLOOKUP($B112,NAV!$A:$FC,Z$1,FALSE)*Z114,"")</f>
        <v/>
      </c>
      <c r="AA113" s="143">
        <f>IFERROR(VLOOKUP($B113,'NAV plus Dist'!$B:$FD,AA$1,FALSE)/VLOOKUP($B112,NAV!$A:$FC,AA$1,FALSE)*AA114,"")</f>
        <v>1.8959434831888398</v>
      </c>
      <c r="AB113" s="143" t="str">
        <f>IFERROR(VLOOKUP($B113,'NAV plus Dist'!$B:$FD,AB$1,FALSE)/VLOOKUP($B112,NAV!$A:$FC,AB$1,FALSE)*AB114,"")</f>
        <v/>
      </c>
      <c r="AC113" s="143">
        <f>IFERROR(VLOOKUP($B113,'NAV plus Dist'!$B:$FD,AC$1,FALSE)/VLOOKUP($B112,NAV!$A:$FC,AC$1,FALSE)*AC114,"")</f>
        <v>2.0584228809230591</v>
      </c>
      <c r="AD113" s="143" t="str">
        <f>IFERROR(VLOOKUP($B113,'NAV plus Dist'!$B:$FD,AD$1,FALSE)/VLOOKUP($B112,NAV!$A:$FC,AD$1,FALSE)*AD114,"")</f>
        <v/>
      </c>
      <c r="AE113" s="143">
        <f>IFERROR(VLOOKUP($B113,'NAV plus Dist'!$B:$FD,AE$1,FALSE)/VLOOKUP($B112,NAV!$A:$FC,AE$1,FALSE)*AE114,"")</f>
        <v>0.96784836652008965</v>
      </c>
      <c r="AF113" s="143">
        <f>IFERROR(VLOOKUP($B113,'NAV plus Dist'!$B:$FD,AF$1,FALSE)/VLOOKUP($B112,NAV!$A:$FC,AF$1,FALSE)*AF114,"")</f>
        <v>1.6798393959767828</v>
      </c>
      <c r="AG113" s="143" t="str">
        <f>IFERROR(VLOOKUP($B113,'NAV plus Dist'!$B:$FD,AG$1,FALSE)/VLOOKUP($B112,NAV!$A:$FC,AG$1,FALSE)*AG114,"")</f>
        <v/>
      </c>
      <c r="AH113" s="143">
        <f>IFERROR(VLOOKUP($B113,'NAV plus Dist'!$B:$FD,AH$1,FALSE)/VLOOKUP($B112,NAV!$A:$FC,AH$1,FALSE)*AH114,"")</f>
        <v>1.8018262951593447</v>
      </c>
      <c r="AI113" s="143">
        <f>IFERROR(VLOOKUP($B113,'NAV plus Dist'!$B:$FD,AI$1,FALSE)/VLOOKUP($B112,NAV!$A:$FC,AI$1,FALSE)*AI114,"")</f>
        <v>3.0487309079264313</v>
      </c>
      <c r="AJ113" s="143" t="str">
        <f>IFERROR(VLOOKUP($B113,'NAV plus Dist'!$B:$FD,AJ$1,FALSE)/VLOOKUP($B112,NAV!$A:$FC,AJ$1,FALSE)*AJ114,"")</f>
        <v/>
      </c>
      <c r="AK113" s="169">
        <f>IFERROR(VLOOKUP($B113,'NAV plus Dist'!$B:$FD,AK$1,FALSE)/VLOOKUP($B112,NAV!$A:$FC,AK$1,FALSE)*AK114,"")</f>
        <v>1.4568737262318692</v>
      </c>
      <c r="AL113" s="169">
        <f>IFERROR(VLOOKUP($B113,'NAV plus Dist'!$B:$FD,AL$1,FALSE)/VLOOKUP($B112,NAV!$A:$FC,AL$1,FALSE)*AL114,"")</f>
        <v>1.6342114668296759</v>
      </c>
      <c r="AM113" s="143" t="str">
        <f>IFERROR(VLOOKUP($B113,'NAV plus Dist'!$B:$FD,AM$1,FALSE)/VLOOKUP($B112,NAV!$A:$FC,AM$1,FALSE)*AM114,"")</f>
        <v/>
      </c>
      <c r="AN113" s="143" t="str">
        <f>IFERROR(VLOOKUP($B113,'NAV plus Dist'!$B:$FD,AN$1,FALSE)/VLOOKUP($B112,NAV!$A:$FC,AN$1,FALSE)*AN114,"")</f>
        <v/>
      </c>
      <c r="AO113" s="143" t="str">
        <f>IFERROR(VLOOKUP($B113,'NAV plus Dist'!$B:$FD,AO$1,FALSE)/VLOOKUP($B112,NAV!$A:$FC,AO$1,FALSE)*AO114,"")</f>
        <v/>
      </c>
      <c r="AP113" s="170" t="str">
        <f>IFERROR(VLOOKUP($B113,'NAV plus Dist'!$B:$FD,AP$1,FALSE)/VLOOKUP($B112,NAV!$A:$FC,AP$1,FALSE)*AP114,"")</f>
        <v/>
      </c>
      <c r="AQ113" s="143" t="str">
        <f>IFERROR(VLOOKUP($B113,'NAV plus Dist'!$B:$FD,AQ$1,FALSE)/VLOOKUP($B112,NAV!$A:$FC,AQ$1,FALSE)*AQ114,"")</f>
        <v/>
      </c>
      <c r="AR113" s="143" t="str">
        <f>IFERROR(VLOOKUP($B113,'NAV plus Dist'!$B:$FD,AR$1,FALSE)/VLOOKUP($B112,NAV!$A:$FC,AR$1,FALSE)*AR114,"")</f>
        <v/>
      </c>
      <c r="AS113" s="143" t="str">
        <f>IFERROR(VLOOKUP($B113,'NAV plus Dist'!$B:$FD,AS$1,FALSE)/VLOOKUP($B112,NAV!$A:$FC,AS$1,FALSE)*AS114,"")</f>
        <v/>
      </c>
      <c r="AT113" s="143">
        <f>IFERROR(VLOOKUP($B113,'NAV plus Dist'!$B:$FD,AT$1,FALSE)/VLOOKUP($B112,NAV!$A:$FC,AT$1,FALSE)*AT114,"")</f>
        <v>1.7131075079428446</v>
      </c>
      <c r="AU113" s="143">
        <f>IFERROR(VLOOKUP($B113,'NAV plus Dist'!$B:$FD,AU$1,FALSE)/VLOOKUP($B112,NAV!$A:$FC,AU$1,FALSE)*AU114,"")</f>
        <v>1.4336922074144649</v>
      </c>
      <c r="AV113" s="143">
        <f>IFERROR(VLOOKUP($B113,'NAV plus Dist'!$B:$FD,AV$1,FALSE)/VLOOKUP($B112,NAV!$A:$FC,AV$1,FALSE)*AV114,"")</f>
        <v>1.956748474474711</v>
      </c>
      <c r="AW113" s="143" t="str">
        <f>IFERROR(VLOOKUP($B113,'NAV plus Dist'!$B:$FD,AW$1,FALSE)/VLOOKUP($B112,NAV!$A:$FC,AW$1,FALSE)*AW114,"")</f>
        <v/>
      </c>
      <c r="AX113" s="143" t="str">
        <f>IFERROR(VLOOKUP($B113,'NAV plus Dist'!$B:$FD,AX$1,FALSE)/VLOOKUP($B112,NAV!$A:$FC,AX$1,FALSE)*AX114,"")</f>
        <v/>
      </c>
      <c r="AY113" s="143" t="str">
        <f>IFERROR(VLOOKUP($B113,'NAV plus Dist'!$B:$FD,AY$1,FALSE)/VLOOKUP($B112,NAV!$A:$FC,AY$1,FALSE)*AY114,"")</f>
        <v/>
      </c>
      <c r="AZ113" s="143" t="str">
        <f>IFERROR(VLOOKUP($B113,'NAV plus Dist'!$B:$FD,AZ$1,FALSE)/VLOOKUP($B112,NAV!$A:$FC,AZ$1,FALSE)*AZ114,"")</f>
        <v/>
      </c>
      <c r="BA113" s="143" t="str">
        <f>IFERROR(VLOOKUP($B113,'NAV plus Dist'!$B:$FD,BA$1,FALSE)/VLOOKUP($B112,NAV!$A:$FC,BA$1,FALSE)*BA114,"")</f>
        <v/>
      </c>
      <c r="BB113" s="143" t="str">
        <f>IFERROR(VLOOKUP($B113,'NAV plus Dist'!$B:$FD,BB$1,FALSE)/VLOOKUP($B112,NAV!$A:$FC,BB$1,FALSE)*BB114,"")</f>
        <v/>
      </c>
      <c r="BC113" s="143" t="str">
        <f>IFERROR(VLOOKUP($B113,'NAV plus Dist'!$B:$FD,BC$1,FALSE)/VLOOKUP($B112,NAV!$A:$FC,BC$1,FALSE)*BC114,"")</f>
        <v/>
      </c>
      <c r="BD113" s="143" t="str">
        <f>IFERROR(VLOOKUP($B113,'NAV plus Dist'!$B:$FD,BD$1,FALSE)/VLOOKUP($B112,NAV!$A:$FC,BD$1,FALSE)*BD114,"")</f>
        <v/>
      </c>
      <c r="BE113" s="143" t="str">
        <f>IFERROR(VLOOKUP($B113,'NAV plus Dist'!$B:$FD,BE$1,FALSE)/VLOOKUP($B112,NAV!$A:$FC,BE$1,FALSE)*BE114,"")</f>
        <v/>
      </c>
      <c r="BF113" s="143" t="str">
        <f>IFERROR(VLOOKUP($B113,'NAV plus Dist'!$B:$FD,BF$1,FALSE)/VLOOKUP($B112,NAV!$A:$FC,BF$1,FALSE)*BF114,"")</f>
        <v/>
      </c>
      <c r="BG113" s="143" t="str">
        <f>IFERROR(VLOOKUP($B113,'NAV plus Dist'!$B:$FD,BG$1,FALSE)/VLOOKUP($B112,NAV!$A:$FC,BG$1,FALSE)*BG114,"")</f>
        <v/>
      </c>
      <c r="BH113" s="143" t="str">
        <f>IFERROR(VLOOKUP($B113,'NAV plus Dist'!$B:$FD,BH$1,FALSE)/VLOOKUP($B112,NAV!$A:$FC,BH$1,FALSE)*BH114,"")</f>
        <v/>
      </c>
      <c r="BI113" s="143" t="str">
        <f>IFERROR(VLOOKUP($B113,'NAV plus Dist'!$B:$FD,BI$1,FALSE)/VLOOKUP($B112,NAV!$A:$FC,BI$1,FALSE)*BI114,"")</f>
        <v/>
      </c>
      <c r="BJ113" s="143" t="str">
        <f>IFERROR(VLOOKUP($B113,'NAV plus Dist'!$B:$FD,BJ$1,FALSE)/VLOOKUP($B112,NAV!$A:$FC,BJ$1,FALSE)*BJ114,"")</f>
        <v/>
      </c>
      <c r="BK113" s="143" t="str">
        <f>IFERROR(VLOOKUP($B113,'NAV plus Dist'!$B:$FD,BK$1,FALSE)/VLOOKUP($B112,NAV!$A:$FC,BK$1,FALSE)*BK114,"")</f>
        <v/>
      </c>
      <c r="BL113" s="143" t="str">
        <f>IFERROR(VLOOKUP($B113,'NAV plus Dist'!$B:$FD,BL$1,FALSE)/VLOOKUP($B112,NAV!$A:$FC,BL$1,FALSE)*BL114,"")</f>
        <v/>
      </c>
      <c r="BM113" s="143" t="str">
        <f>IFERROR(VLOOKUP($B113,'NAV plus Dist'!$B:$FD,BM$1,FALSE)/VLOOKUP($B112,NAV!$A:$FC,BM$1,FALSE)*BM114,"")</f>
        <v/>
      </c>
      <c r="BN113" s="143" t="str">
        <f>IFERROR(VLOOKUP($B113,'NAV plus Dist'!$B:$FD,BN$1,FALSE)/VLOOKUP($B112,NAV!$A:$FC,BN$1,FALSE)*BN114,"")</f>
        <v/>
      </c>
      <c r="BO113" s="143" t="str">
        <f>IFERROR(VLOOKUP($B113,'NAV plus Dist'!$B:$FD,BO$1,FALSE)/VLOOKUP($B112,NAV!$A:$FC,BO$1,FALSE)*BO114,"")</f>
        <v/>
      </c>
      <c r="BP113" s="143" t="str">
        <f>IFERROR(VLOOKUP($B113,'NAV plus Dist'!$B:$FD,BP$1,FALSE)/VLOOKUP($B112,NAV!$A:$FC,BP$1,FALSE)*BP114,"")</f>
        <v/>
      </c>
      <c r="BQ113" s="143" t="str">
        <f>IFERROR(VLOOKUP($B113,'NAV plus Dist'!$B:$FD,BQ$1,FALSE)/VLOOKUP($B112,NAV!$A:$FC,BQ$1,FALSE)*BQ114,"")</f>
        <v/>
      </c>
      <c r="BR113" s="143" t="str">
        <f>IFERROR(VLOOKUP($B113,'NAV plus Dist'!$B:$FD,BR$1,FALSE)/VLOOKUP($B112,NAV!$A:$FC,BR$1,FALSE)*BR114,"")</f>
        <v/>
      </c>
      <c r="BS113" s="143" t="str">
        <f>IFERROR(VLOOKUP($B113,'NAV plus Dist'!$B:$FD,BS$1,FALSE)/VLOOKUP($B112,NAV!$A:$FC,BS$1,FALSE)*BS114,"")</f>
        <v/>
      </c>
      <c r="BT113" s="143" t="str">
        <f>IFERROR(VLOOKUP($B113,'NAV plus Dist'!$B:$FD,BT$1,FALSE)/VLOOKUP($B112,NAV!$A:$FC,BT$1,FALSE)*BT114,"")</f>
        <v/>
      </c>
      <c r="BU113" s="143" t="str">
        <f>IFERROR(VLOOKUP($B113,'NAV plus Dist'!$B:$FD,BU$1,FALSE)/VLOOKUP($B112,NAV!$A:$FC,BU$1,FALSE)*BU114,"")</f>
        <v/>
      </c>
      <c r="BV113" s="143" t="str">
        <f>IFERROR(VLOOKUP($B113,'NAV plus Dist'!$B:$FD,BV$1,FALSE)/VLOOKUP($B112,NAV!$A:$FC,BV$1,FALSE)*BV114,"")</f>
        <v/>
      </c>
      <c r="BW113" s="143" t="str">
        <f>IFERROR(VLOOKUP($B113,'NAV plus Dist'!$B:$FD,BW$1,FALSE)/VLOOKUP($B112,NAV!$A:$FC,BW$1,FALSE)*BW114,"")</f>
        <v/>
      </c>
      <c r="BX113" s="143" t="str">
        <f>IFERROR(VLOOKUP($B113,'NAV plus Dist'!$B:$FD,BX$1,FALSE)/VLOOKUP($B112,NAV!$A:$FC,BX$1,FALSE)*BX114,"")</f>
        <v/>
      </c>
      <c r="BY113" s="143" t="str">
        <f>IFERROR(VLOOKUP($B113,'NAV plus Dist'!$B:$FD,BY$1,FALSE)/VLOOKUP($B112,NAV!$A:$FC,BY$1,FALSE)*BY114,"")</f>
        <v/>
      </c>
      <c r="BZ113" s="143" t="str">
        <f>IFERROR(VLOOKUP($B113,'NAV plus Dist'!$B:$FD,BZ$1,FALSE)/VLOOKUP($B112,NAV!$A:$FC,BZ$1,FALSE)*BZ114,"")</f>
        <v/>
      </c>
      <c r="CA113" s="143" t="str">
        <f>IFERROR(VLOOKUP($B113,'NAV plus Dist'!$B:$FD,CA$1,FALSE)/VLOOKUP($B112,NAV!$A:$FC,CA$1,FALSE)*CA114,"")</f>
        <v/>
      </c>
      <c r="CB113" s="143" t="str">
        <f>IFERROR(VLOOKUP($B113,'NAV plus Dist'!$B:$FD,CB$1,FALSE)/VLOOKUP($B112,NAV!$A:$FC,CB$1,FALSE)*CB114,"")</f>
        <v/>
      </c>
      <c r="CC113" s="143" t="str">
        <f>IFERROR(VLOOKUP($B113,'NAV plus Dist'!$B:$FD,CC$1,FALSE)/VLOOKUP($B112,NAV!$A:$FC,CC$1,FALSE)*CC114,"")</f>
        <v/>
      </c>
      <c r="CD113" s="143" t="str">
        <f>IFERROR(VLOOKUP($B113,'NAV plus Dist'!$B:$FD,CD$1,FALSE)/VLOOKUP($B112,NAV!$A:$FC,CD$1,FALSE)*CD114,"")</f>
        <v/>
      </c>
      <c r="CE113" s="143" t="str">
        <f>IFERROR(VLOOKUP($B113,'NAV plus Dist'!$B:$FD,CE$1,FALSE)/VLOOKUP($B112,NAV!$A:$FC,CE$1,FALSE)*CE114,"")</f>
        <v/>
      </c>
      <c r="CF113" s="143" t="str">
        <f>IFERROR(VLOOKUP($B113,'NAV plus Dist'!$B:$FD,CF$1,FALSE)/VLOOKUP($B112,NAV!$A:$FC,CF$1,FALSE)*CF114,"")</f>
        <v/>
      </c>
      <c r="CG113" s="143" t="str">
        <f>IFERROR(VLOOKUP($B113,'NAV plus Dist'!$B:$FD,CG$1,FALSE)/VLOOKUP($B112,NAV!$A:$FC,CG$1,FALSE)*CG114,"")</f>
        <v/>
      </c>
      <c r="CH113" s="143" t="str">
        <f>IFERROR(VLOOKUP($B113,'NAV plus Dist'!$B:$FD,CH$1,FALSE)/VLOOKUP($B112,NAV!$A:$FC,CH$1,FALSE)*CH114,"")</f>
        <v/>
      </c>
      <c r="CI113" s="143" t="str">
        <f>IFERROR(VLOOKUP($B113,'NAV plus Dist'!$B:$FD,CI$1,FALSE)/VLOOKUP($B112,NAV!$A:$FC,CI$1,FALSE)*CI114,"")</f>
        <v/>
      </c>
      <c r="CJ113" s="143" t="str">
        <f>IFERROR(VLOOKUP($B113,'NAV plus Dist'!$B:$FD,CJ$1,FALSE)/VLOOKUP($B112,NAV!$A:$FC,CJ$1,FALSE)*CJ114,"")</f>
        <v/>
      </c>
      <c r="CK113" s="143" t="str">
        <f>IFERROR(VLOOKUP($B113,'NAV plus Dist'!$B:$AAA,CK$1,FALSE)/VLOOKUP($B112,NAV!$A:$AAA,CK$1,FALSE)*CK114,"")</f>
        <v/>
      </c>
      <c r="CL113" s="143" t="str">
        <f>IFERROR(VLOOKUP($B113,'NAV plus Dist'!$B:$AAA,CL$1,FALSE)/VLOOKUP($B112,NAV!$A:$AAA,CL$1,FALSE)*CL114,"")</f>
        <v/>
      </c>
      <c r="CM113" s="143" t="str">
        <f>IFERROR(VLOOKUP($B113,'NAV plus Dist'!$B:$AAA,CM$1,FALSE)/VLOOKUP($B112,NAV!$A:$AAA,CM$1,FALSE)*CM114,"")</f>
        <v/>
      </c>
      <c r="CN113" s="143" t="str">
        <f>IFERROR(VLOOKUP($B113,'NAV plus Dist'!$B:$AAA,CN$1,FALSE)/VLOOKUP($B112,NAV!$A:$AAA,CN$1,FALSE)*CN114,"")</f>
        <v/>
      </c>
      <c r="CO113" s="143" t="str">
        <f>IFERROR(VLOOKUP($B113,'NAV plus Dist'!$B:$AAA,CO$1,FALSE)/VLOOKUP($B112,NAV!$A:$AAA,CO$1,FALSE)*CO114,"")</f>
        <v/>
      </c>
      <c r="CP113" s="143" t="str">
        <f>IFERROR(VLOOKUP($B113,'NAV plus Dist'!$B:$AAA,CP$1,FALSE)/VLOOKUP($B112,NAV!$A:$AAA,CP$1,FALSE)*CP114,"")</f>
        <v/>
      </c>
      <c r="CQ113" s="143" t="str">
        <f>IFERROR(VLOOKUP($B113,'NAV plus Dist'!$B:$AAA,CQ$1,FALSE)/VLOOKUP($B112,NAV!$A:$AAA,CQ$1,FALSE)*CQ114,"")</f>
        <v/>
      </c>
      <c r="CR113" s="143" t="str">
        <f>IFERROR(VLOOKUP($B113,'NAV plus Dist'!$B:$AAA,CR$1,FALSE)/VLOOKUP($B112,NAV!$A:$AAA,CR$1,FALSE)*CR114,"")</f>
        <v/>
      </c>
      <c r="CS113" s="143" t="str">
        <f>IFERROR(VLOOKUP($B113,'NAV plus Dist'!$B:$AAA,CS$1,FALSE)/VLOOKUP($B112,NAV!$A:$AAA,CS$1,FALSE)*CS114,"")</f>
        <v/>
      </c>
      <c r="CT113" s="143" t="str">
        <f>IFERROR(VLOOKUP($B113,'NAV plus Dist'!$B:$AAA,CT$1,FALSE)/VLOOKUP($B112,NAV!$A:$AAA,CT$1,FALSE)*CT114,"")</f>
        <v/>
      </c>
      <c r="CU113" s="143" t="str">
        <f>IFERROR(VLOOKUP($B113,'NAV plus Dist'!$B:$AAA,CU$1,FALSE)/VLOOKUP($B112,NAV!$A:$AAA,CU$1,FALSE)*CU114,"")</f>
        <v/>
      </c>
      <c r="CV113" s="143" t="str">
        <f>IFERROR(VLOOKUP($B113,'NAV plus Dist'!$B:$AAA,CV$1,FALSE)/VLOOKUP($B112,NAV!$A:$AAA,CV$1,FALSE)*CV114,"")</f>
        <v/>
      </c>
      <c r="CW113" s="143" t="str">
        <f>IFERROR(VLOOKUP($B113,'NAV plus Dist'!$B:$AAA,CW$1,FALSE)/VLOOKUP($B112,NAV!$A:$AAA,CW$1,FALSE)*CW114,"")</f>
        <v/>
      </c>
      <c r="CX113" s="143" t="str">
        <f>IFERROR(VLOOKUP($B113,'NAV plus Dist'!$B:$AAA,CX$1,FALSE)/VLOOKUP($B112,NAV!$A:$AAA,CX$1,FALSE)*CX114,"")</f>
        <v/>
      </c>
      <c r="CY113" s="143" t="str">
        <f>IFERROR(VLOOKUP($B113,'NAV plus Dist'!$B:$AAA,CY$1,FALSE)/VLOOKUP($B112,NAV!$A:$AAA,CY$1,FALSE)*CY114,"")</f>
        <v/>
      </c>
      <c r="CZ113" s="143" t="str">
        <f>IFERROR(VLOOKUP($B113,'NAV plus Dist'!$B:$AAA,CZ$1,FALSE)/VLOOKUP($B112,NAV!$A:$AAA,CZ$1,FALSE)*CZ114,"")</f>
        <v/>
      </c>
      <c r="DA113" s="143" t="str">
        <f>IFERROR(VLOOKUP($B113,'NAV plus Dist'!$B:$AAA,DA$1,FALSE)/VLOOKUP($B112,NAV!$A:$AAA,DA$1,FALSE)*DA114,"")</f>
        <v/>
      </c>
      <c r="DB113" s="143" t="str">
        <f>IFERROR(VLOOKUP($B113,'NAV plus Dist'!$B:$AAA,DB$1,FALSE)/VLOOKUP($B112,NAV!$A:$AAA,DB$1,FALSE)*DB114,"")</f>
        <v/>
      </c>
      <c r="DC113" s="143" t="str">
        <f>IFERROR(VLOOKUP($B113,'NAV plus Dist'!$B:$AAA,DC$1,FALSE)/VLOOKUP($B112,NAV!$A:$AAA,DC$1,FALSE)*DC114,"")</f>
        <v/>
      </c>
      <c r="DD113" s="143" t="str">
        <f>IFERROR(VLOOKUP($B113,'NAV plus Dist'!$B:$AAA,DD$1,FALSE)/VLOOKUP($B112,NAV!$A:$AAA,DD$1,FALSE)*DD114,"")</f>
        <v/>
      </c>
      <c r="DE113" s="143" t="str">
        <f>IFERROR(VLOOKUP($B113,'NAV plus Dist'!$B:$AAA,DE$1,FALSE)/VLOOKUP($B112,NAV!$A:$AAA,DE$1,FALSE)*DE114,"")</f>
        <v/>
      </c>
      <c r="DF113" s="143" t="str">
        <f>IFERROR(VLOOKUP($B113,'NAV plus Dist'!$B:$AAA,DF$1,FALSE)/VLOOKUP($B112,NAV!$A:$AAA,DF$1,FALSE)*DF114,"")</f>
        <v/>
      </c>
      <c r="DG113" s="143" t="str">
        <f>IFERROR(VLOOKUP($B113,'NAV plus Dist'!$B:$AAA,DG$1,FALSE)/VLOOKUP($B112,NAV!$A:$AAA,DG$1,FALSE)*DG114,"")</f>
        <v/>
      </c>
      <c r="DH113" s="143" t="str">
        <f>IFERROR(VLOOKUP($B113,'NAV plus Dist'!$B:$AAA,DH$1,FALSE)/VLOOKUP($B112,NAV!$A:$AAA,DH$1,FALSE)*DH114,"")</f>
        <v/>
      </c>
    </row>
    <row r="114" spans="1:112">
      <c r="A114" s="94">
        <f t="shared" si="39"/>
        <v>87</v>
      </c>
      <c r="B114" s="168">
        <f t="shared" si="38"/>
        <v>43434</v>
      </c>
      <c r="C114" s="143">
        <f>IFERROR(VLOOKUP($B114,'NAV plus Dist'!$B:$FD,C$1,FALSE)/VLOOKUP($B113,NAV!$A:$FC,C$1,FALSE)*C115,"")</f>
        <v>3.2976347570500382</v>
      </c>
      <c r="D114" s="143" t="str">
        <f>IFERROR(VLOOKUP($B114,'NAV plus Dist'!$B:$FD,D$1,FALSE)/VLOOKUP($B113,NAV!$A:$FC,D$1,FALSE)*D115,"")</f>
        <v/>
      </c>
      <c r="E114" s="143">
        <f>IFERROR(VLOOKUP($B114,'NAV plus Dist'!$B:$FD,E$1,FALSE)/VLOOKUP($B113,NAV!$A:$FC,E$1,FALSE)*E115,"")</f>
        <v>3.6166640211292873</v>
      </c>
      <c r="F114" s="143" t="str">
        <f>IFERROR(VLOOKUP($B114,'NAV plus Dist'!$B:$FD,F$1,FALSE)/VLOOKUP($B113,NAV!$A:$FC,F$1,FALSE)*F115,"")</f>
        <v/>
      </c>
      <c r="G114" s="143" t="str">
        <f>IFERROR(VLOOKUP($B114,'NAV plus Dist'!$B:$FD,G$1,FALSE)/VLOOKUP($B113,NAV!$A:$FC,G$1,FALSE)*G115,"")</f>
        <v/>
      </c>
      <c r="H114" s="143" t="str">
        <f>IFERROR(VLOOKUP($B114,'NAV plus Dist'!$B:$FD,H$1,FALSE)/VLOOKUP($B113,NAV!$A:$FC,H$1,FALSE)*H115,"")</f>
        <v/>
      </c>
      <c r="I114" s="143" t="str">
        <f>IFERROR(VLOOKUP($B114,'NAV plus Dist'!$B:$FD,I$1,FALSE)/VLOOKUP($B113,NAV!$A:$FC,I$1,FALSE)*I115,"")</f>
        <v/>
      </c>
      <c r="J114" s="143" t="str">
        <f>IFERROR(VLOOKUP($B114,'NAV plus Dist'!$B:$FD,J$1,FALSE)/VLOOKUP($B113,NAV!$A:$FC,J$1,FALSE)*J115,"")</f>
        <v/>
      </c>
      <c r="K114" s="143" t="str">
        <f>IFERROR(VLOOKUP($B114,'NAV plus Dist'!$B:$FD,K$1,FALSE)/VLOOKUP($B113,NAV!$A:$FC,K$1,FALSE)*K115,"")</f>
        <v/>
      </c>
      <c r="L114" s="143" t="str">
        <f>IFERROR(VLOOKUP($B114,'NAV plus Dist'!$B:$FD,L$1,FALSE)/VLOOKUP($B113,NAV!$A:$FC,L$1,FALSE)*L115,"")</f>
        <v/>
      </c>
      <c r="M114" s="143" t="str">
        <f>IFERROR(VLOOKUP($B114,'NAV plus Dist'!$B:$FD,M$1,FALSE)/VLOOKUP($B113,NAV!$A:$FC,M$1,FALSE)*M115,"")</f>
        <v/>
      </c>
      <c r="N114" s="143" t="str">
        <f>IFERROR(VLOOKUP($B114,'NAV plus Dist'!$B:$FD,N$1,FALSE)/VLOOKUP($B113,NAV!$A:$FC,N$1,FALSE)*N115,"")</f>
        <v/>
      </c>
      <c r="O114" s="143">
        <f>IFERROR(VLOOKUP($B114,'NAV plus Dist'!$B:$FD,O$1,FALSE)/VLOOKUP($B113,NAV!$A:$FC,O$1,FALSE)*O115,"")</f>
        <v>1.3008067699353638</v>
      </c>
      <c r="P114" s="143">
        <f>IFERROR(VLOOKUP($B114,'NAV plus Dist'!$B:$FD,P$1,FALSE)/VLOOKUP($B113,NAV!$A:$FC,P$1,FALSE)*P115,"")</f>
        <v>1.4114951416510999</v>
      </c>
      <c r="Q114" s="143" t="str">
        <f>IFERROR(VLOOKUP($B114,'NAV plus Dist'!$B:$FD,Q$1,FALSE)/VLOOKUP($B113,NAV!$A:$FC,Q$1,FALSE)*Q115,"")</f>
        <v/>
      </c>
      <c r="R114" s="143" t="str">
        <f>IFERROR(VLOOKUP($B114,'NAV plus Dist'!$B:$FD,R$1,FALSE)/VLOOKUP($B113,NAV!$A:$FC,R$1,FALSE)*R115,"")</f>
        <v/>
      </c>
      <c r="S114" s="143" t="str">
        <f>IFERROR(VLOOKUP($B114,'NAV plus Dist'!$B:$FD,S$1,FALSE)/VLOOKUP($B113,NAV!$A:$FC,S$1,FALSE)*S115,"")</f>
        <v/>
      </c>
      <c r="T114" s="143" t="str">
        <f>IFERROR(VLOOKUP($B114,'NAV plus Dist'!$B:$FD,T$1,FALSE)/VLOOKUP($B113,NAV!$A:$FC,T$1,FALSE)*T115,"")</f>
        <v/>
      </c>
      <c r="U114" s="143" t="str">
        <f>IFERROR(VLOOKUP($B114,'NAV plus Dist'!$B:$FD,U$1,FALSE)/VLOOKUP($B113,NAV!$A:$FC,U$1,FALSE)*U115,"")</f>
        <v/>
      </c>
      <c r="V114" s="143" t="str">
        <f>IFERROR(VLOOKUP($B114,'NAV plus Dist'!$B:$FD,V$1,FALSE)/VLOOKUP($B113,NAV!$A:$FC,V$1,FALSE)*V115,"")</f>
        <v/>
      </c>
      <c r="W114" s="143" t="str">
        <f>IFERROR(VLOOKUP($B114,'NAV plus Dist'!$B:$FD,W$1,FALSE)/VLOOKUP($B113,NAV!$A:$FC,W$1,FALSE)*W115,"")</f>
        <v/>
      </c>
      <c r="X114" s="143" t="str">
        <f>IFERROR(VLOOKUP($B114,'NAV plus Dist'!$B:$FD,X$1,FALSE)/VLOOKUP($B113,NAV!$A:$FC,X$1,FALSE)*X115,"")</f>
        <v/>
      </c>
      <c r="Y114" s="143" t="str">
        <f>IFERROR(VLOOKUP($B114,'NAV plus Dist'!$B:$FD,Y$1,FALSE)/VLOOKUP($B113,NAV!$A:$FC,Y$1,FALSE)*Y115,"")</f>
        <v/>
      </c>
      <c r="Z114" s="143" t="str">
        <f>IFERROR(VLOOKUP($B114,'NAV plus Dist'!$B:$FD,Z$1,FALSE)/VLOOKUP($B113,NAV!$A:$FC,Z$1,FALSE)*Z115,"")</f>
        <v/>
      </c>
      <c r="AA114" s="143">
        <f>IFERROR(VLOOKUP($B114,'NAV plus Dist'!$B:$FD,AA$1,FALSE)/VLOOKUP($B113,NAV!$A:$FC,AA$1,FALSE)*AA115,"")</f>
        <v>1.9914596978862735</v>
      </c>
      <c r="AB114" s="143" t="str">
        <f>IFERROR(VLOOKUP($B114,'NAV plus Dist'!$B:$FD,AB$1,FALSE)/VLOOKUP($B113,NAV!$A:$FC,AB$1,FALSE)*AB115,"")</f>
        <v/>
      </c>
      <c r="AC114" s="143">
        <f>IFERROR(VLOOKUP($B114,'NAV plus Dist'!$B:$FD,AC$1,FALSE)/VLOOKUP($B113,NAV!$A:$FC,AC$1,FALSE)*AC115,"")</f>
        <v>2.1608212933475675</v>
      </c>
      <c r="AD114" s="143" t="str">
        <f>IFERROR(VLOOKUP($B114,'NAV plus Dist'!$B:$FD,AD$1,FALSE)/VLOOKUP($B113,NAV!$A:$FC,AD$1,FALSE)*AD115,"")</f>
        <v/>
      </c>
      <c r="AE114" s="143">
        <f>IFERROR(VLOOKUP($B114,'NAV plus Dist'!$B:$FD,AE$1,FALSE)/VLOOKUP($B113,NAV!$A:$FC,AE$1,FALSE)*AE115,"")</f>
        <v>0.99701679734612969</v>
      </c>
      <c r="AF114" s="143">
        <f>IFERROR(VLOOKUP($B114,'NAV plus Dist'!$B:$FD,AF$1,FALSE)/VLOOKUP($B113,NAV!$A:$FC,AF$1,FALSE)*AF115,"")</f>
        <v>1.7970890138856317</v>
      </c>
      <c r="AG114" s="143" t="str">
        <f>IFERROR(VLOOKUP($B114,'NAV plus Dist'!$B:$FD,AG$1,FALSE)/VLOOKUP($B113,NAV!$A:$FC,AG$1,FALSE)*AG115,"")</f>
        <v/>
      </c>
      <c r="AH114" s="143">
        <f>IFERROR(VLOOKUP($B114,'NAV plus Dist'!$B:$FD,AH$1,FALSE)/VLOOKUP($B113,NAV!$A:$FC,AH$1,FALSE)*AH115,"")</f>
        <v>1.9258299134372174</v>
      </c>
      <c r="AI114" s="143">
        <f>IFERROR(VLOOKUP($B114,'NAV plus Dist'!$B:$FD,AI$1,FALSE)/VLOOKUP($B113,NAV!$A:$FC,AI$1,FALSE)*AI115,"")</f>
        <v>3.4931642338677524</v>
      </c>
      <c r="AJ114" s="143" t="str">
        <f>IFERROR(VLOOKUP($B114,'NAV plus Dist'!$B:$FD,AJ$1,FALSE)/VLOOKUP($B113,NAV!$A:$FC,AJ$1,FALSE)*AJ115,"")</f>
        <v/>
      </c>
      <c r="AK114" s="169">
        <f>IFERROR(VLOOKUP($B114,'NAV plus Dist'!$B:$FD,AK$1,FALSE)/VLOOKUP($B113,NAV!$A:$FC,AK$1,FALSE)*AK115,"")</f>
        <v>1.5216858229359176</v>
      </c>
      <c r="AL114" s="169">
        <f>IFERROR(VLOOKUP($B114,'NAV plus Dist'!$B:$FD,AL$1,FALSE)/VLOOKUP($B113,NAV!$A:$FC,AL$1,FALSE)*AL115,"")</f>
        <v>1.7106970341331273</v>
      </c>
      <c r="AM114" s="143" t="str">
        <f>IFERROR(VLOOKUP($B114,'NAV plus Dist'!$B:$FD,AM$1,FALSE)/VLOOKUP($B113,NAV!$A:$FC,AM$1,FALSE)*AM115,"")</f>
        <v/>
      </c>
      <c r="AN114" s="143" t="str">
        <f>IFERROR(VLOOKUP($B114,'NAV plus Dist'!$B:$FD,AN$1,FALSE)/VLOOKUP($B113,NAV!$A:$FC,AN$1,FALSE)*AN115,"")</f>
        <v/>
      </c>
      <c r="AO114" s="143" t="str">
        <f>IFERROR(VLOOKUP($B114,'NAV plus Dist'!$B:$FD,AO$1,FALSE)/VLOOKUP($B113,NAV!$A:$FC,AO$1,FALSE)*AO115,"")</f>
        <v/>
      </c>
      <c r="AP114" s="170" t="str">
        <f>IFERROR(VLOOKUP($B114,'NAV plus Dist'!$B:$FD,AP$1,FALSE)/VLOOKUP($B113,NAV!$A:$FC,AP$1,FALSE)*AP115,"")</f>
        <v/>
      </c>
      <c r="AQ114" s="143" t="str">
        <f>IFERROR(VLOOKUP($B114,'NAV plus Dist'!$B:$FD,AQ$1,FALSE)/VLOOKUP($B113,NAV!$A:$FC,AQ$1,FALSE)*AQ115,"")</f>
        <v/>
      </c>
      <c r="AR114" s="143" t="str">
        <f>IFERROR(VLOOKUP($B114,'NAV plus Dist'!$B:$FD,AR$1,FALSE)/VLOOKUP($B113,NAV!$A:$FC,AR$1,FALSE)*AR115,"")</f>
        <v/>
      </c>
      <c r="AS114" s="143" t="str">
        <f>IFERROR(VLOOKUP($B114,'NAV plus Dist'!$B:$FD,AS$1,FALSE)/VLOOKUP($B113,NAV!$A:$FC,AS$1,FALSE)*AS115,"")</f>
        <v/>
      </c>
      <c r="AT114" s="143">
        <f>IFERROR(VLOOKUP($B114,'NAV plus Dist'!$B:$FD,AT$1,FALSE)/VLOOKUP($B113,NAV!$A:$FC,AT$1,FALSE)*AT115,"")</f>
        <v>1.7905236638995088</v>
      </c>
      <c r="AU114" s="143">
        <f>IFERROR(VLOOKUP($B114,'NAV plus Dist'!$B:$FD,AU$1,FALSE)/VLOOKUP($B113,NAV!$A:$FC,AU$1,FALSE)*AU115,"")</f>
        <v>1.4336922074144649</v>
      </c>
      <c r="AV114" s="143">
        <f>IFERROR(VLOOKUP($B114,'NAV plus Dist'!$B:$FD,AV$1,FALSE)/VLOOKUP($B113,NAV!$A:$FC,AV$1,FALSE)*AV115,"")</f>
        <v>2.108433751646138</v>
      </c>
      <c r="AW114" s="143" t="str">
        <f>IFERROR(VLOOKUP($B114,'NAV plus Dist'!$B:$FD,AW$1,FALSE)/VLOOKUP($B113,NAV!$A:$FC,AW$1,FALSE)*AW115,"")</f>
        <v/>
      </c>
      <c r="AX114" s="143" t="str">
        <f>IFERROR(VLOOKUP($B114,'NAV plus Dist'!$B:$FD,AX$1,FALSE)/VLOOKUP($B113,NAV!$A:$FC,AX$1,FALSE)*AX115,"")</f>
        <v/>
      </c>
      <c r="AY114" s="143" t="str">
        <f>IFERROR(VLOOKUP($B114,'NAV plus Dist'!$B:$FD,AY$1,FALSE)/VLOOKUP($B113,NAV!$A:$FC,AY$1,FALSE)*AY115,"")</f>
        <v/>
      </c>
      <c r="AZ114" s="143" t="str">
        <f>IFERROR(VLOOKUP($B114,'NAV plus Dist'!$B:$FD,AZ$1,FALSE)/VLOOKUP($B113,NAV!$A:$FC,AZ$1,FALSE)*AZ115,"")</f>
        <v/>
      </c>
      <c r="BA114" s="143" t="str">
        <f>IFERROR(VLOOKUP($B114,'NAV plus Dist'!$B:$FD,BA$1,FALSE)/VLOOKUP($B113,NAV!$A:$FC,BA$1,FALSE)*BA115,"")</f>
        <v/>
      </c>
      <c r="BB114" s="143" t="str">
        <f>IFERROR(VLOOKUP($B114,'NAV plus Dist'!$B:$FD,BB$1,FALSE)/VLOOKUP($B113,NAV!$A:$FC,BB$1,FALSE)*BB115,"")</f>
        <v/>
      </c>
      <c r="BC114" s="143" t="str">
        <f>IFERROR(VLOOKUP($B114,'NAV plus Dist'!$B:$FD,BC$1,FALSE)/VLOOKUP($B113,NAV!$A:$FC,BC$1,FALSE)*BC115,"")</f>
        <v/>
      </c>
      <c r="BD114" s="143" t="str">
        <f>IFERROR(VLOOKUP($B114,'NAV plus Dist'!$B:$FD,BD$1,FALSE)/VLOOKUP($B113,NAV!$A:$FC,BD$1,FALSE)*BD115,"")</f>
        <v/>
      </c>
      <c r="BE114" s="143" t="str">
        <f>IFERROR(VLOOKUP($B114,'NAV plus Dist'!$B:$FD,BE$1,FALSE)/VLOOKUP($B113,NAV!$A:$FC,BE$1,FALSE)*BE115,"")</f>
        <v/>
      </c>
      <c r="BF114" s="143" t="str">
        <f>IFERROR(VLOOKUP($B114,'NAV plus Dist'!$B:$FD,BF$1,FALSE)/VLOOKUP($B113,NAV!$A:$FC,BF$1,FALSE)*BF115,"")</f>
        <v/>
      </c>
      <c r="BG114" s="143" t="str">
        <f>IFERROR(VLOOKUP($B114,'NAV plus Dist'!$B:$FD,BG$1,FALSE)/VLOOKUP($B113,NAV!$A:$FC,BG$1,FALSE)*BG115,"")</f>
        <v/>
      </c>
      <c r="BH114" s="143" t="str">
        <f>IFERROR(VLOOKUP($B114,'NAV plus Dist'!$B:$FD,BH$1,FALSE)/VLOOKUP($B113,NAV!$A:$FC,BH$1,FALSE)*BH115,"")</f>
        <v/>
      </c>
      <c r="BI114" s="143" t="str">
        <f>IFERROR(VLOOKUP($B114,'NAV plus Dist'!$B:$FD,BI$1,FALSE)/VLOOKUP($B113,NAV!$A:$FC,BI$1,FALSE)*BI115,"")</f>
        <v/>
      </c>
      <c r="BJ114" s="143" t="str">
        <f>IFERROR(VLOOKUP($B114,'NAV plus Dist'!$B:$FD,BJ$1,FALSE)/VLOOKUP($B113,NAV!$A:$FC,BJ$1,FALSE)*BJ115,"")</f>
        <v/>
      </c>
      <c r="BK114" s="143" t="str">
        <f>IFERROR(VLOOKUP($B114,'NAV plus Dist'!$B:$FD,BK$1,FALSE)/VLOOKUP($B113,NAV!$A:$FC,BK$1,FALSE)*BK115,"")</f>
        <v/>
      </c>
      <c r="BL114" s="143" t="str">
        <f>IFERROR(VLOOKUP($B114,'NAV plus Dist'!$B:$FD,BL$1,FALSE)/VLOOKUP($B113,NAV!$A:$FC,BL$1,FALSE)*BL115,"")</f>
        <v/>
      </c>
      <c r="BM114" s="143" t="str">
        <f>IFERROR(VLOOKUP($B114,'NAV plus Dist'!$B:$FD,BM$1,FALSE)/VLOOKUP($B113,NAV!$A:$FC,BM$1,FALSE)*BM115,"")</f>
        <v/>
      </c>
      <c r="BN114" s="143" t="str">
        <f>IFERROR(VLOOKUP($B114,'NAV plus Dist'!$B:$FD,BN$1,FALSE)/VLOOKUP($B113,NAV!$A:$FC,BN$1,FALSE)*BN115,"")</f>
        <v/>
      </c>
      <c r="BO114" s="143" t="str">
        <f>IFERROR(VLOOKUP($B114,'NAV plus Dist'!$B:$FD,BO$1,FALSE)/VLOOKUP($B113,NAV!$A:$FC,BO$1,FALSE)*BO115,"")</f>
        <v/>
      </c>
      <c r="BP114" s="143" t="str">
        <f>IFERROR(VLOOKUP($B114,'NAV plus Dist'!$B:$FD,BP$1,FALSE)/VLOOKUP($B113,NAV!$A:$FC,BP$1,FALSE)*BP115,"")</f>
        <v/>
      </c>
      <c r="BQ114" s="143" t="str">
        <f>IFERROR(VLOOKUP($B114,'NAV plus Dist'!$B:$FD,BQ$1,FALSE)/VLOOKUP($B113,NAV!$A:$FC,BQ$1,FALSE)*BQ115,"")</f>
        <v/>
      </c>
      <c r="BR114" s="143" t="str">
        <f>IFERROR(VLOOKUP($B114,'NAV plus Dist'!$B:$FD,BR$1,FALSE)/VLOOKUP($B113,NAV!$A:$FC,BR$1,FALSE)*BR115,"")</f>
        <v/>
      </c>
      <c r="BS114" s="143" t="str">
        <f>IFERROR(VLOOKUP($B114,'NAV plus Dist'!$B:$FD,BS$1,FALSE)/VLOOKUP($B113,NAV!$A:$FC,BS$1,FALSE)*BS115,"")</f>
        <v/>
      </c>
      <c r="BT114" s="143" t="str">
        <f>IFERROR(VLOOKUP($B114,'NAV plus Dist'!$B:$FD,BT$1,FALSE)/VLOOKUP($B113,NAV!$A:$FC,BT$1,FALSE)*BT115,"")</f>
        <v/>
      </c>
      <c r="BU114" s="143" t="str">
        <f>IFERROR(VLOOKUP($B114,'NAV plus Dist'!$B:$FD,BU$1,FALSE)/VLOOKUP($B113,NAV!$A:$FC,BU$1,FALSE)*BU115,"")</f>
        <v/>
      </c>
      <c r="BV114" s="143" t="str">
        <f>IFERROR(VLOOKUP($B114,'NAV plus Dist'!$B:$FD,BV$1,FALSE)/VLOOKUP($B113,NAV!$A:$FC,BV$1,FALSE)*BV115,"")</f>
        <v/>
      </c>
      <c r="BW114" s="143" t="str">
        <f>IFERROR(VLOOKUP($B114,'NAV plus Dist'!$B:$FD,BW$1,FALSE)/VLOOKUP($B113,NAV!$A:$FC,BW$1,FALSE)*BW115,"")</f>
        <v/>
      </c>
      <c r="BX114" s="143" t="str">
        <f>IFERROR(VLOOKUP($B114,'NAV plus Dist'!$B:$FD,BX$1,FALSE)/VLOOKUP($B113,NAV!$A:$FC,BX$1,FALSE)*BX115,"")</f>
        <v/>
      </c>
      <c r="BY114" s="143" t="str">
        <f>IFERROR(VLOOKUP($B114,'NAV plus Dist'!$B:$FD,BY$1,FALSE)/VLOOKUP($B113,NAV!$A:$FC,BY$1,FALSE)*BY115,"")</f>
        <v/>
      </c>
      <c r="BZ114" s="143" t="str">
        <f>IFERROR(VLOOKUP($B114,'NAV plus Dist'!$B:$FD,BZ$1,FALSE)/VLOOKUP($B113,NAV!$A:$FC,BZ$1,FALSE)*BZ115,"")</f>
        <v/>
      </c>
      <c r="CA114" s="143" t="str">
        <f>IFERROR(VLOOKUP($B114,'NAV plus Dist'!$B:$FD,CA$1,FALSE)/VLOOKUP($B113,NAV!$A:$FC,CA$1,FALSE)*CA115,"")</f>
        <v/>
      </c>
      <c r="CB114" s="143" t="str">
        <f>IFERROR(VLOOKUP($B114,'NAV plus Dist'!$B:$FD,CB$1,FALSE)/VLOOKUP($B113,NAV!$A:$FC,CB$1,FALSE)*CB115,"")</f>
        <v/>
      </c>
      <c r="CC114" s="143" t="str">
        <f>IFERROR(VLOOKUP($B114,'NAV plus Dist'!$B:$FD,CC$1,FALSE)/VLOOKUP($B113,NAV!$A:$FC,CC$1,FALSE)*CC115,"")</f>
        <v/>
      </c>
      <c r="CD114" s="143" t="str">
        <f>IFERROR(VLOOKUP($B114,'NAV plus Dist'!$B:$FD,CD$1,FALSE)/VLOOKUP($B113,NAV!$A:$FC,CD$1,FALSE)*CD115,"")</f>
        <v/>
      </c>
      <c r="CE114" s="143" t="str">
        <f>IFERROR(VLOOKUP($B114,'NAV plus Dist'!$B:$FD,CE$1,FALSE)/VLOOKUP($B113,NAV!$A:$FC,CE$1,FALSE)*CE115,"")</f>
        <v/>
      </c>
      <c r="CF114" s="143" t="str">
        <f>IFERROR(VLOOKUP($B114,'NAV plus Dist'!$B:$FD,CF$1,FALSE)/VLOOKUP($B113,NAV!$A:$FC,CF$1,FALSE)*CF115,"")</f>
        <v/>
      </c>
      <c r="CG114" s="143" t="str">
        <f>IFERROR(VLOOKUP($B114,'NAV plus Dist'!$B:$FD,CG$1,FALSE)/VLOOKUP($B113,NAV!$A:$FC,CG$1,FALSE)*CG115,"")</f>
        <v/>
      </c>
      <c r="CH114" s="143" t="str">
        <f>IFERROR(VLOOKUP($B114,'NAV plus Dist'!$B:$FD,CH$1,FALSE)/VLOOKUP($B113,NAV!$A:$FC,CH$1,FALSE)*CH115,"")</f>
        <v/>
      </c>
      <c r="CI114" s="143" t="str">
        <f>IFERROR(VLOOKUP($B114,'NAV plus Dist'!$B:$FD,CI$1,FALSE)/VLOOKUP($B113,NAV!$A:$FC,CI$1,FALSE)*CI115,"")</f>
        <v/>
      </c>
      <c r="CJ114" s="143" t="str">
        <f>IFERROR(VLOOKUP($B114,'NAV plus Dist'!$B:$FD,CJ$1,FALSE)/VLOOKUP($B113,NAV!$A:$FC,CJ$1,FALSE)*CJ115,"")</f>
        <v/>
      </c>
      <c r="CK114" s="143" t="str">
        <f>IFERROR(VLOOKUP($B114,'NAV plus Dist'!$B:$AAA,CK$1,FALSE)/VLOOKUP($B113,NAV!$A:$AAA,CK$1,FALSE)*CK115,"")</f>
        <v/>
      </c>
      <c r="CL114" s="143" t="str">
        <f>IFERROR(VLOOKUP($B114,'NAV plus Dist'!$B:$AAA,CL$1,FALSE)/VLOOKUP($B113,NAV!$A:$AAA,CL$1,FALSE)*CL115,"")</f>
        <v/>
      </c>
      <c r="CM114" s="143" t="str">
        <f>IFERROR(VLOOKUP($B114,'NAV plus Dist'!$B:$AAA,CM$1,FALSE)/VLOOKUP($B113,NAV!$A:$AAA,CM$1,FALSE)*CM115,"")</f>
        <v/>
      </c>
      <c r="CN114" s="143" t="str">
        <f>IFERROR(VLOOKUP($B114,'NAV plus Dist'!$B:$AAA,CN$1,FALSE)/VLOOKUP($B113,NAV!$A:$AAA,CN$1,FALSE)*CN115,"")</f>
        <v/>
      </c>
      <c r="CO114" s="143" t="str">
        <f>IFERROR(VLOOKUP($B114,'NAV plus Dist'!$B:$AAA,CO$1,FALSE)/VLOOKUP($B113,NAV!$A:$AAA,CO$1,FALSE)*CO115,"")</f>
        <v/>
      </c>
      <c r="CP114" s="143" t="str">
        <f>IFERROR(VLOOKUP($B114,'NAV plus Dist'!$B:$AAA,CP$1,FALSE)/VLOOKUP($B113,NAV!$A:$AAA,CP$1,FALSE)*CP115,"")</f>
        <v/>
      </c>
      <c r="CQ114" s="143" t="str">
        <f>IFERROR(VLOOKUP($B114,'NAV plus Dist'!$B:$AAA,CQ$1,FALSE)/VLOOKUP($B113,NAV!$A:$AAA,CQ$1,FALSE)*CQ115,"")</f>
        <v/>
      </c>
      <c r="CR114" s="143" t="str">
        <f>IFERROR(VLOOKUP($B114,'NAV plus Dist'!$B:$AAA,CR$1,FALSE)/VLOOKUP($B113,NAV!$A:$AAA,CR$1,FALSE)*CR115,"")</f>
        <v/>
      </c>
      <c r="CS114" s="143" t="str">
        <f>IFERROR(VLOOKUP($B114,'NAV plus Dist'!$B:$AAA,CS$1,FALSE)/VLOOKUP($B113,NAV!$A:$AAA,CS$1,FALSE)*CS115,"")</f>
        <v/>
      </c>
      <c r="CT114" s="143" t="str">
        <f>IFERROR(VLOOKUP($B114,'NAV plus Dist'!$B:$AAA,CT$1,FALSE)/VLOOKUP($B113,NAV!$A:$AAA,CT$1,FALSE)*CT115,"")</f>
        <v/>
      </c>
      <c r="CU114" s="143" t="str">
        <f>IFERROR(VLOOKUP($B114,'NAV plus Dist'!$B:$AAA,CU$1,FALSE)/VLOOKUP($B113,NAV!$A:$AAA,CU$1,FALSE)*CU115,"")</f>
        <v/>
      </c>
      <c r="CV114" s="143" t="str">
        <f>IFERROR(VLOOKUP($B114,'NAV plus Dist'!$B:$AAA,CV$1,FALSE)/VLOOKUP($B113,NAV!$A:$AAA,CV$1,FALSE)*CV115,"")</f>
        <v/>
      </c>
      <c r="CW114" s="143" t="str">
        <f>IFERROR(VLOOKUP($B114,'NAV plus Dist'!$B:$AAA,CW$1,FALSE)/VLOOKUP($B113,NAV!$A:$AAA,CW$1,FALSE)*CW115,"")</f>
        <v/>
      </c>
      <c r="CX114" s="143" t="str">
        <f>IFERROR(VLOOKUP($B114,'NAV plus Dist'!$B:$AAA,CX$1,FALSE)/VLOOKUP($B113,NAV!$A:$AAA,CX$1,FALSE)*CX115,"")</f>
        <v/>
      </c>
      <c r="CY114" s="143" t="str">
        <f>IFERROR(VLOOKUP($B114,'NAV plus Dist'!$B:$AAA,CY$1,FALSE)/VLOOKUP($B113,NAV!$A:$AAA,CY$1,FALSE)*CY115,"")</f>
        <v/>
      </c>
      <c r="CZ114" s="143" t="str">
        <f>IFERROR(VLOOKUP($B114,'NAV plus Dist'!$B:$AAA,CZ$1,FALSE)/VLOOKUP($B113,NAV!$A:$AAA,CZ$1,FALSE)*CZ115,"")</f>
        <v/>
      </c>
      <c r="DA114" s="143" t="str">
        <f>IFERROR(VLOOKUP($B114,'NAV plus Dist'!$B:$AAA,DA$1,FALSE)/VLOOKUP($B113,NAV!$A:$AAA,DA$1,FALSE)*DA115,"")</f>
        <v/>
      </c>
      <c r="DB114" s="143" t="str">
        <f>IFERROR(VLOOKUP($B114,'NAV plus Dist'!$B:$AAA,DB$1,FALSE)/VLOOKUP($B113,NAV!$A:$AAA,DB$1,FALSE)*DB115,"")</f>
        <v/>
      </c>
      <c r="DC114" s="143" t="str">
        <f>IFERROR(VLOOKUP($B114,'NAV plus Dist'!$B:$AAA,DC$1,FALSE)/VLOOKUP($B113,NAV!$A:$AAA,DC$1,FALSE)*DC115,"")</f>
        <v/>
      </c>
      <c r="DD114" s="143" t="str">
        <f>IFERROR(VLOOKUP($B114,'NAV plus Dist'!$B:$AAA,DD$1,FALSE)/VLOOKUP($B113,NAV!$A:$AAA,DD$1,FALSE)*DD115,"")</f>
        <v/>
      </c>
      <c r="DE114" s="143" t="str">
        <f>IFERROR(VLOOKUP($B114,'NAV plus Dist'!$B:$AAA,DE$1,FALSE)/VLOOKUP($B113,NAV!$A:$AAA,DE$1,FALSE)*DE115,"")</f>
        <v/>
      </c>
      <c r="DF114" s="143" t="str">
        <f>IFERROR(VLOOKUP($B114,'NAV plus Dist'!$B:$AAA,DF$1,FALSE)/VLOOKUP($B113,NAV!$A:$AAA,DF$1,FALSE)*DF115,"")</f>
        <v/>
      </c>
      <c r="DG114" s="143" t="str">
        <f>IFERROR(VLOOKUP($B114,'NAV plus Dist'!$B:$AAA,DG$1,FALSE)/VLOOKUP($B113,NAV!$A:$AAA,DG$1,FALSE)*DG115,"")</f>
        <v/>
      </c>
      <c r="DH114" s="143" t="str">
        <f>IFERROR(VLOOKUP($B114,'NAV plus Dist'!$B:$AAA,DH$1,FALSE)/VLOOKUP($B113,NAV!$A:$AAA,DH$1,FALSE)*DH115,"")</f>
        <v/>
      </c>
    </row>
    <row r="115" spans="1:112">
      <c r="A115" s="94">
        <f t="shared" si="39"/>
        <v>86</v>
      </c>
      <c r="B115" s="168">
        <f t="shared" si="38"/>
        <v>43465</v>
      </c>
      <c r="C115" s="143">
        <f>IFERROR(VLOOKUP($B115,'NAV plus Dist'!$B:$FD,C$1,FALSE)/VLOOKUP($B114,NAV!$A:$FC,C$1,FALSE)*C116,"")</f>
        <v>3.297337693652945</v>
      </c>
      <c r="D115" s="143" t="str">
        <f>IFERROR(VLOOKUP($B115,'NAV plus Dist'!$B:$FD,D$1,FALSE)/VLOOKUP($B114,NAV!$A:$FC,D$1,FALSE)*D116,"")</f>
        <v/>
      </c>
      <c r="E115" s="143">
        <f>IFERROR(VLOOKUP($B115,'NAV plus Dist'!$B:$FD,E$1,FALSE)/VLOOKUP($B114,NAV!$A:$FC,E$1,FALSE)*E116,"")</f>
        <v>3.6124314868888034</v>
      </c>
      <c r="F115" s="143" t="str">
        <f>IFERROR(VLOOKUP($B115,'NAV plus Dist'!$B:$FD,F$1,FALSE)/VLOOKUP($B114,NAV!$A:$FC,F$1,FALSE)*F116,"")</f>
        <v/>
      </c>
      <c r="G115" s="143" t="str">
        <f>IFERROR(VLOOKUP($B115,'NAV plus Dist'!$B:$FD,G$1,FALSE)/VLOOKUP($B114,NAV!$A:$FC,G$1,FALSE)*G116,"")</f>
        <v/>
      </c>
      <c r="H115" s="143" t="str">
        <f>IFERROR(VLOOKUP($B115,'NAV plus Dist'!$B:$FD,H$1,FALSE)/VLOOKUP($B114,NAV!$A:$FC,H$1,FALSE)*H116,"")</f>
        <v/>
      </c>
      <c r="I115" s="143" t="str">
        <f>IFERROR(VLOOKUP($B115,'NAV plus Dist'!$B:$FD,I$1,FALSE)/VLOOKUP($B114,NAV!$A:$FC,I$1,FALSE)*I116,"")</f>
        <v/>
      </c>
      <c r="J115" s="143" t="str">
        <f>IFERROR(VLOOKUP($B115,'NAV plus Dist'!$B:$FD,J$1,FALSE)/VLOOKUP($B114,NAV!$A:$FC,J$1,FALSE)*J116,"")</f>
        <v/>
      </c>
      <c r="K115" s="143" t="str">
        <f>IFERROR(VLOOKUP($B115,'NAV plus Dist'!$B:$FD,K$1,FALSE)/VLOOKUP($B114,NAV!$A:$FC,K$1,FALSE)*K116,"")</f>
        <v/>
      </c>
      <c r="L115" s="143" t="str">
        <f>IFERROR(VLOOKUP($B115,'NAV plus Dist'!$B:$FD,L$1,FALSE)/VLOOKUP($B114,NAV!$A:$FC,L$1,FALSE)*L116,"")</f>
        <v/>
      </c>
      <c r="M115" s="143" t="str">
        <f>IFERROR(VLOOKUP($B115,'NAV plus Dist'!$B:$FD,M$1,FALSE)/VLOOKUP($B114,NAV!$A:$FC,M$1,FALSE)*M116,"")</f>
        <v/>
      </c>
      <c r="N115" s="143" t="str">
        <f>IFERROR(VLOOKUP($B115,'NAV plus Dist'!$B:$FD,N$1,FALSE)/VLOOKUP($B114,NAV!$A:$FC,N$1,FALSE)*N116,"")</f>
        <v/>
      </c>
      <c r="O115" s="143">
        <f>IFERROR(VLOOKUP($B115,'NAV plus Dist'!$B:$FD,O$1,FALSE)/VLOOKUP($B114,NAV!$A:$FC,O$1,FALSE)*O116,"")</f>
        <v>1.3422285604333593</v>
      </c>
      <c r="P115" s="143">
        <f>IFERROR(VLOOKUP($B115,'NAV plus Dist'!$B:$FD,P$1,FALSE)/VLOOKUP($B114,NAV!$A:$FC,P$1,FALSE)*P116,"")</f>
        <v>1.45696053665692</v>
      </c>
      <c r="Q115" s="143" t="str">
        <f>IFERROR(VLOOKUP($B115,'NAV plus Dist'!$B:$FD,Q$1,FALSE)/VLOOKUP($B114,NAV!$A:$FC,Q$1,FALSE)*Q116,"")</f>
        <v/>
      </c>
      <c r="R115" s="143" t="str">
        <f>IFERROR(VLOOKUP($B115,'NAV plus Dist'!$B:$FD,R$1,FALSE)/VLOOKUP($B114,NAV!$A:$FC,R$1,FALSE)*R116,"")</f>
        <v/>
      </c>
      <c r="S115" s="143" t="str">
        <f>IFERROR(VLOOKUP($B115,'NAV plus Dist'!$B:$FD,S$1,FALSE)/VLOOKUP($B114,NAV!$A:$FC,S$1,FALSE)*S116,"")</f>
        <v/>
      </c>
      <c r="T115" s="143" t="str">
        <f>IFERROR(VLOOKUP($B115,'NAV plus Dist'!$B:$FD,T$1,FALSE)/VLOOKUP($B114,NAV!$A:$FC,T$1,FALSE)*T116,"")</f>
        <v/>
      </c>
      <c r="U115" s="143" t="str">
        <f>IFERROR(VLOOKUP($B115,'NAV plus Dist'!$B:$FD,U$1,FALSE)/VLOOKUP($B114,NAV!$A:$FC,U$1,FALSE)*U116,"")</f>
        <v/>
      </c>
      <c r="V115" s="143" t="str">
        <f>IFERROR(VLOOKUP($B115,'NAV plus Dist'!$B:$FD,V$1,FALSE)/VLOOKUP($B114,NAV!$A:$FC,V$1,FALSE)*V116,"")</f>
        <v/>
      </c>
      <c r="W115" s="143" t="str">
        <f>IFERROR(VLOOKUP($B115,'NAV plus Dist'!$B:$FD,W$1,FALSE)/VLOOKUP($B114,NAV!$A:$FC,W$1,FALSE)*W116,"")</f>
        <v/>
      </c>
      <c r="X115" s="143" t="str">
        <f>IFERROR(VLOOKUP($B115,'NAV plus Dist'!$B:$FD,X$1,FALSE)/VLOOKUP($B114,NAV!$A:$FC,X$1,FALSE)*X116,"")</f>
        <v/>
      </c>
      <c r="Y115" s="143" t="str">
        <f>IFERROR(VLOOKUP($B115,'NAV plus Dist'!$B:$FD,Y$1,FALSE)/VLOOKUP($B114,NAV!$A:$FC,Y$1,FALSE)*Y116,"")</f>
        <v/>
      </c>
      <c r="Z115" s="143" t="str">
        <f>IFERROR(VLOOKUP($B115,'NAV plus Dist'!$B:$FD,Z$1,FALSE)/VLOOKUP($B114,NAV!$A:$FC,Z$1,FALSE)*Z116,"")</f>
        <v/>
      </c>
      <c r="AA115" s="143">
        <f>IFERROR(VLOOKUP($B115,'NAV plus Dist'!$B:$FD,AA$1,FALSE)/VLOOKUP($B114,NAV!$A:$FC,AA$1,FALSE)*AA116,"")</f>
        <v>1.9411999313613726</v>
      </c>
      <c r="AB115" s="143" t="str">
        <f>IFERROR(VLOOKUP($B115,'NAV plus Dist'!$B:$FD,AB$1,FALSE)/VLOOKUP($B114,NAV!$A:$FC,AB$1,FALSE)*AB116,"")</f>
        <v/>
      </c>
      <c r="AC115" s="143">
        <f>IFERROR(VLOOKUP($B115,'NAV plus Dist'!$B:$FD,AC$1,FALSE)/VLOOKUP($B114,NAV!$A:$FC,AC$1,FALSE)*AC116,"")</f>
        <v>2.1046302026362196</v>
      </c>
      <c r="AD115" s="143" t="str">
        <f>IFERROR(VLOOKUP($B115,'NAV plus Dist'!$B:$FD,AD$1,FALSE)/VLOOKUP($B114,NAV!$A:$FC,AD$1,FALSE)*AD116,"")</f>
        <v/>
      </c>
      <c r="AE115" s="143">
        <f>IFERROR(VLOOKUP($B115,'NAV plus Dist'!$B:$FD,AE$1,FALSE)/VLOOKUP($B114,NAV!$A:$FC,AE$1,FALSE)*AE116,"")</f>
        <v>0.97777676894632648</v>
      </c>
      <c r="AF115" s="143">
        <f>IFERROR(VLOOKUP($B115,'NAV plus Dist'!$B:$FD,AF$1,FALSE)/VLOOKUP($B114,NAV!$A:$FC,AF$1,FALSE)*AF116,"")</f>
        <v>1.7008461755807438</v>
      </c>
      <c r="AG115" s="143" t="str">
        <f>IFERROR(VLOOKUP($B115,'NAV plus Dist'!$B:$FD,AG$1,FALSE)/VLOOKUP($B114,NAV!$A:$FC,AG$1,FALSE)*AG116,"")</f>
        <v/>
      </c>
      <c r="AH115" s="143">
        <f>IFERROR(VLOOKUP($B115,'NAV plus Dist'!$B:$FD,AH$1,FALSE)/VLOOKUP($B114,NAV!$A:$FC,AH$1,FALSE)*AH116,"")</f>
        <v>1.8219192033860621</v>
      </c>
      <c r="AI115" s="143">
        <f>IFERROR(VLOOKUP($B115,'NAV plus Dist'!$B:$FD,AI$1,FALSE)/VLOOKUP($B114,NAV!$A:$FC,AI$1,FALSE)*AI116,"")</f>
        <v>3.7399272404310935</v>
      </c>
      <c r="AJ115" s="143" t="str">
        <f>IFERROR(VLOOKUP($B115,'NAV plus Dist'!$B:$FD,AJ$1,FALSE)/VLOOKUP($B114,NAV!$A:$FC,AJ$1,FALSE)*AJ116,"")</f>
        <v/>
      </c>
      <c r="AK115" s="169">
        <f>IFERROR(VLOOKUP($B115,'NAV plus Dist'!$B:$FD,AK$1,FALSE)/VLOOKUP($B114,NAV!$A:$FC,AK$1,FALSE)*AK116,"")</f>
        <v>1.5071025517500787</v>
      </c>
      <c r="AL115" s="169">
        <f>IFERROR(VLOOKUP($B115,'NAV plus Dist'!$B:$FD,AL$1,FALSE)/VLOOKUP($B114,NAV!$A:$FC,AL$1,FALSE)*AL116,"")</f>
        <v>1.6955439405921529</v>
      </c>
      <c r="AM115" s="143" t="str">
        <f>IFERROR(VLOOKUP($B115,'NAV plus Dist'!$B:$FD,AM$1,FALSE)/VLOOKUP($B114,NAV!$A:$FC,AM$1,FALSE)*AM116,"")</f>
        <v/>
      </c>
      <c r="AN115" s="143" t="str">
        <f>IFERROR(VLOOKUP($B115,'NAV plus Dist'!$B:$FD,AN$1,FALSE)/VLOOKUP($B114,NAV!$A:$FC,AN$1,FALSE)*AN116,"")</f>
        <v/>
      </c>
      <c r="AO115" s="143" t="str">
        <f>IFERROR(VLOOKUP($B115,'NAV plus Dist'!$B:$FD,AO$1,FALSE)/VLOOKUP($B114,NAV!$A:$FC,AO$1,FALSE)*AO116,"")</f>
        <v/>
      </c>
      <c r="AP115" s="170" t="str">
        <f>IFERROR(VLOOKUP($B115,'NAV plus Dist'!$B:$FD,AP$1,FALSE)/VLOOKUP($B114,NAV!$A:$FC,AP$1,FALSE)*AP116,"")</f>
        <v/>
      </c>
      <c r="AQ115" s="143" t="str">
        <f>IFERROR(VLOOKUP($B115,'NAV plus Dist'!$B:$FD,AQ$1,FALSE)/VLOOKUP($B114,NAV!$A:$FC,AQ$1,FALSE)*AQ116,"")</f>
        <v/>
      </c>
      <c r="AR115" s="143" t="str">
        <f>IFERROR(VLOOKUP($B115,'NAV plus Dist'!$B:$FD,AR$1,FALSE)/VLOOKUP($B114,NAV!$A:$FC,AR$1,FALSE)*AR116,"")</f>
        <v/>
      </c>
      <c r="AS115" s="143" t="str">
        <f>IFERROR(VLOOKUP($B115,'NAV plus Dist'!$B:$FD,AS$1,FALSE)/VLOOKUP($B114,NAV!$A:$FC,AS$1,FALSE)*AS116,"")</f>
        <v/>
      </c>
      <c r="AT115" s="143">
        <f>IFERROR(VLOOKUP($B115,'NAV plus Dist'!$B:$FD,AT$1,FALSE)/VLOOKUP($B114,NAV!$A:$FC,AT$1,FALSE)*AT116,"")</f>
        <v>1.674597844151422</v>
      </c>
      <c r="AU115" s="143">
        <f>IFERROR(VLOOKUP($B115,'NAV plus Dist'!$B:$FD,AU$1,FALSE)/VLOOKUP($B114,NAV!$A:$FC,AU$1,FALSE)*AU116,"")</f>
        <v>1.4336922074144649</v>
      </c>
      <c r="AV115" s="143">
        <f>IFERROR(VLOOKUP($B115,'NAV plus Dist'!$B:$FD,AV$1,FALSE)/VLOOKUP($B114,NAV!$A:$FC,AV$1,FALSE)*AV116,"")</f>
        <v>1.8840149970756963</v>
      </c>
      <c r="AW115" s="143" t="str">
        <f>IFERROR(VLOOKUP($B115,'NAV plus Dist'!$B:$FD,AW$1,FALSE)/VLOOKUP($B114,NAV!$A:$FC,AW$1,FALSE)*AW116,"")</f>
        <v/>
      </c>
      <c r="AX115" s="143" t="str">
        <f>IFERROR(VLOOKUP($B115,'NAV plus Dist'!$B:$FD,AX$1,FALSE)/VLOOKUP($B114,NAV!$A:$FC,AX$1,FALSE)*AX116,"")</f>
        <v/>
      </c>
      <c r="AY115" s="143" t="str">
        <f>IFERROR(VLOOKUP($B115,'NAV plus Dist'!$B:$FD,AY$1,FALSE)/VLOOKUP($B114,NAV!$A:$FC,AY$1,FALSE)*AY116,"")</f>
        <v/>
      </c>
      <c r="AZ115" s="143" t="str">
        <f>IFERROR(VLOOKUP($B115,'NAV plus Dist'!$B:$FD,AZ$1,FALSE)/VLOOKUP($B114,NAV!$A:$FC,AZ$1,FALSE)*AZ116,"")</f>
        <v/>
      </c>
      <c r="BA115" s="143" t="str">
        <f>IFERROR(VLOOKUP($B115,'NAV plus Dist'!$B:$FD,BA$1,FALSE)/VLOOKUP($B114,NAV!$A:$FC,BA$1,FALSE)*BA116,"")</f>
        <v/>
      </c>
      <c r="BB115" s="143" t="str">
        <f>IFERROR(VLOOKUP($B115,'NAV plus Dist'!$B:$FD,BB$1,FALSE)/VLOOKUP($B114,NAV!$A:$FC,BB$1,FALSE)*BB116,"")</f>
        <v/>
      </c>
      <c r="BC115" s="143" t="str">
        <f>IFERROR(VLOOKUP($B115,'NAV plus Dist'!$B:$FD,BC$1,FALSE)/VLOOKUP($B114,NAV!$A:$FC,BC$1,FALSE)*BC116,"")</f>
        <v/>
      </c>
      <c r="BD115" s="143" t="str">
        <f>IFERROR(VLOOKUP($B115,'NAV plus Dist'!$B:$FD,BD$1,FALSE)/VLOOKUP($B114,NAV!$A:$FC,BD$1,FALSE)*BD116,"")</f>
        <v/>
      </c>
      <c r="BE115" s="143" t="str">
        <f>IFERROR(VLOOKUP($B115,'NAV plus Dist'!$B:$FD,BE$1,FALSE)/VLOOKUP($B114,NAV!$A:$FC,BE$1,FALSE)*BE116,"")</f>
        <v/>
      </c>
      <c r="BF115" s="143" t="str">
        <f>IFERROR(VLOOKUP($B115,'NAV plus Dist'!$B:$FD,BF$1,FALSE)/VLOOKUP($B114,NAV!$A:$FC,BF$1,FALSE)*BF116,"")</f>
        <v/>
      </c>
      <c r="BG115" s="143" t="str">
        <f>IFERROR(VLOOKUP($B115,'NAV plus Dist'!$B:$FD,BG$1,FALSE)/VLOOKUP($B114,NAV!$A:$FC,BG$1,FALSE)*BG116,"")</f>
        <v/>
      </c>
      <c r="BH115" s="143" t="str">
        <f>IFERROR(VLOOKUP($B115,'NAV plus Dist'!$B:$FD,BH$1,FALSE)/VLOOKUP($B114,NAV!$A:$FC,BH$1,FALSE)*BH116,"")</f>
        <v/>
      </c>
      <c r="BI115" s="143" t="str">
        <f>IFERROR(VLOOKUP($B115,'NAV plus Dist'!$B:$FD,BI$1,FALSE)/VLOOKUP($B114,NAV!$A:$FC,BI$1,FALSE)*BI116,"")</f>
        <v/>
      </c>
      <c r="BJ115" s="143" t="str">
        <f>IFERROR(VLOOKUP($B115,'NAV plus Dist'!$B:$FD,BJ$1,FALSE)/VLOOKUP($B114,NAV!$A:$FC,BJ$1,FALSE)*BJ116,"")</f>
        <v/>
      </c>
      <c r="BK115" s="143" t="str">
        <f>IFERROR(VLOOKUP($B115,'NAV plus Dist'!$B:$FD,BK$1,FALSE)/VLOOKUP($B114,NAV!$A:$FC,BK$1,FALSE)*BK116,"")</f>
        <v/>
      </c>
      <c r="BL115" s="143" t="str">
        <f>IFERROR(VLOOKUP($B115,'NAV plus Dist'!$B:$FD,BL$1,FALSE)/VLOOKUP($B114,NAV!$A:$FC,BL$1,FALSE)*BL116,"")</f>
        <v/>
      </c>
      <c r="BM115" s="143" t="str">
        <f>IFERROR(VLOOKUP($B115,'NAV plus Dist'!$B:$FD,BM$1,FALSE)/VLOOKUP($B114,NAV!$A:$FC,BM$1,FALSE)*BM116,"")</f>
        <v/>
      </c>
      <c r="BN115" s="143" t="str">
        <f>IFERROR(VLOOKUP($B115,'NAV plus Dist'!$B:$FD,BN$1,FALSE)/VLOOKUP($B114,NAV!$A:$FC,BN$1,FALSE)*BN116,"")</f>
        <v/>
      </c>
      <c r="BO115" s="143" t="str">
        <f>IFERROR(VLOOKUP($B115,'NAV plus Dist'!$B:$FD,BO$1,FALSE)/VLOOKUP($B114,NAV!$A:$FC,BO$1,FALSE)*BO116,"")</f>
        <v/>
      </c>
      <c r="BP115" s="143" t="str">
        <f>IFERROR(VLOOKUP($B115,'NAV plus Dist'!$B:$FD,BP$1,FALSE)/VLOOKUP($B114,NAV!$A:$FC,BP$1,FALSE)*BP116,"")</f>
        <v/>
      </c>
      <c r="BQ115" s="143" t="str">
        <f>IFERROR(VLOOKUP($B115,'NAV plus Dist'!$B:$FD,BQ$1,FALSE)/VLOOKUP($B114,NAV!$A:$FC,BQ$1,FALSE)*BQ116,"")</f>
        <v/>
      </c>
      <c r="BR115" s="143" t="str">
        <f>IFERROR(VLOOKUP($B115,'NAV plus Dist'!$B:$FD,BR$1,FALSE)/VLOOKUP($B114,NAV!$A:$FC,BR$1,FALSE)*BR116,"")</f>
        <v/>
      </c>
      <c r="BS115" s="143" t="str">
        <f>IFERROR(VLOOKUP($B115,'NAV plus Dist'!$B:$FD,BS$1,FALSE)/VLOOKUP($B114,NAV!$A:$FC,BS$1,FALSE)*BS116,"")</f>
        <v/>
      </c>
      <c r="BT115" s="143" t="str">
        <f>IFERROR(VLOOKUP($B115,'NAV plus Dist'!$B:$FD,BT$1,FALSE)/VLOOKUP($B114,NAV!$A:$FC,BT$1,FALSE)*BT116,"")</f>
        <v/>
      </c>
      <c r="BU115" s="143" t="str">
        <f>IFERROR(VLOOKUP($B115,'NAV plus Dist'!$B:$FD,BU$1,FALSE)/VLOOKUP($B114,NAV!$A:$FC,BU$1,FALSE)*BU116,"")</f>
        <v/>
      </c>
      <c r="BV115" s="143" t="str">
        <f>IFERROR(VLOOKUP($B115,'NAV plus Dist'!$B:$FD,BV$1,FALSE)/VLOOKUP($B114,NAV!$A:$FC,BV$1,FALSE)*BV116,"")</f>
        <v/>
      </c>
      <c r="BW115" s="143" t="str">
        <f>IFERROR(VLOOKUP($B115,'NAV plus Dist'!$B:$FD,BW$1,FALSE)/VLOOKUP($B114,NAV!$A:$FC,BW$1,FALSE)*BW116,"")</f>
        <v/>
      </c>
      <c r="BX115" s="143" t="str">
        <f>IFERROR(VLOOKUP($B115,'NAV plus Dist'!$B:$FD,BX$1,FALSE)/VLOOKUP($B114,NAV!$A:$FC,BX$1,FALSE)*BX116,"")</f>
        <v/>
      </c>
      <c r="BY115" s="143" t="str">
        <f>IFERROR(VLOOKUP($B115,'NAV plus Dist'!$B:$FD,BY$1,FALSE)/VLOOKUP($B114,NAV!$A:$FC,BY$1,FALSE)*BY116,"")</f>
        <v/>
      </c>
      <c r="BZ115" s="143" t="str">
        <f>IFERROR(VLOOKUP($B115,'NAV plus Dist'!$B:$FD,BZ$1,FALSE)/VLOOKUP($B114,NAV!$A:$FC,BZ$1,FALSE)*BZ116,"")</f>
        <v/>
      </c>
      <c r="CA115" s="143" t="str">
        <f>IFERROR(VLOOKUP($B115,'NAV plus Dist'!$B:$FD,CA$1,FALSE)/VLOOKUP($B114,NAV!$A:$FC,CA$1,FALSE)*CA116,"")</f>
        <v/>
      </c>
      <c r="CB115" s="143" t="str">
        <f>IFERROR(VLOOKUP($B115,'NAV plus Dist'!$B:$FD,CB$1,FALSE)/VLOOKUP($B114,NAV!$A:$FC,CB$1,FALSE)*CB116,"")</f>
        <v/>
      </c>
      <c r="CC115" s="143" t="str">
        <f>IFERROR(VLOOKUP($B115,'NAV plus Dist'!$B:$FD,CC$1,FALSE)/VLOOKUP($B114,NAV!$A:$FC,CC$1,FALSE)*CC116,"")</f>
        <v/>
      </c>
      <c r="CD115" s="143" t="str">
        <f>IFERROR(VLOOKUP($B115,'NAV plus Dist'!$B:$FD,CD$1,FALSE)/VLOOKUP($B114,NAV!$A:$FC,CD$1,FALSE)*CD116,"")</f>
        <v/>
      </c>
      <c r="CE115" s="143" t="str">
        <f>IFERROR(VLOOKUP($B115,'NAV plus Dist'!$B:$FD,CE$1,FALSE)/VLOOKUP($B114,NAV!$A:$FC,CE$1,FALSE)*CE116,"")</f>
        <v/>
      </c>
      <c r="CF115" s="143" t="str">
        <f>IFERROR(VLOOKUP($B115,'NAV plus Dist'!$B:$FD,CF$1,FALSE)/VLOOKUP($B114,NAV!$A:$FC,CF$1,FALSE)*CF116,"")</f>
        <v/>
      </c>
      <c r="CG115" s="143" t="str">
        <f>IFERROR(VLOOKUP($B115,'NAV plus Dist'!$B:$FD,CG$1,FALSE)/VLOOKUP($B114,NAV!$A:$FC,CG$1,FALSE)*CG116,"")</f>
        <v/>
      </c>
      <c r="CH115" s="143" t="str">
        <f>IFERROR(VLOOKUP($B115,'NAV plus Dist'!$B:$FD,CH$1,FALSE)/VLOOKUP($B114,NAV!$A:$FC,CH$1,FALSE)*CH116,"")</f>
        <v/>
      </c>
      <c r="CI115" s="143" t="str">
        <f>IFERROR(VLOOKUP($B115,'NAV plus Dist'!$B:$FD,CI$1,FALSE)/VLOOKUP($B114,NAV!$A:$FC,CI$1,FALSE)*CI116,"")</f>
        <v/>
      </c>
      <c r="CJ115" s="143" t="str">
        <f>IFERROR(VLOOKUP($B115,'NAV plus Dist'!$B:$FD,CJ$1,FALSE)/VLOOKUP($B114,NAV!$A:$FC,CJ$1,FALSE)*CJ116,"")</f>
        <v/>
      </c>
      <c r="CK115" s="143" t="str">
        <f>IFERROR(VLOOKUP($B115,'NAV plus Dist'!$B:$AAA,CK$1,FALSE)/VLOOKUP($B114,NAV!$A:$AAA,CK$1,FALSE)*CK116,"")</f>
        <v/>
      </c>
      <c r="CL115" s="143" t="str">
        <f>IFERROR(VLOOKUP($B115,'NAV plus Dist'!$B:$AAA,CL$1,FALSE)/VLOOKUP($B114,NAV!$A:$AAA,CL$1,FALSE)*CL116,"")</f>
        <v/>
      </c>
      <c r="CM115" s="143" t="str">
        <f>IFERROR(VLOOKUP($B115,'NAV plus Dist'!$B:$AAA,CM$1,FALSE)/VLOOKUP($B114,NAV!$A:$AAA,CM$1,FALSE)*CM116,"")</f>
        <v/>
      </c>
      <c r="CN115" s="143" t="str">
        <f>IFERROR(VLOOKUP($B115,'NAV plus Dist'!$B:$AAA,CN$1,FALSE)/VLOOKUP($B114,NAV!$A:$AAA,CN$1,FALSE)*CN116,"")</f>
        <v/>
      </c>
      <c r="CO115" s="143" t="str">
        <f>IFERROR(VLOOKUP($B115,'NAV plus Dist'!$B:$AAA,CO$1,FALSE)/VLOOKUP($B114,NAV!$A:$AAA,CO$1,FALSE)*CO116,"")</f>
        <v/>
      </c>
      <c r="CP115" s="143" t="str">
        <f>IFERROR(VLOOKUP($B115,'NAV plus Dist'!$B:$AAA,CP$1,FALSE)/VLOOKUP($B114,NAV!$A:$AAA,CP$1,FALSE)*CP116,"")</f>
        <v/>
      </c>
      <c r="CQ115" s="143" t="str">
        <f>IFERROR(VLOOKUP($B115,'NAV plus Dist'!$B:$AAA,CQ$1,FALSE)/VLOOKUP($B114,NAV!$A:$AAA,CQ$1,FALSE)*CQ116,"")</f>
        <v/>
      </c>
      <c r="CR115" s="143" t="str">
        <f>IFERROR(VLOOKUP($B115,'NAV plus Dist'!$B:$AAA,CR$1,FALSE)/VLOOKUP($B114,NAV!$A:$AAA,CR$1,FALSE)*CR116,"")</f>
        <v/>
      </c>
      <c r="CS115" s="143" t="str">
        <f>IFERROR(VLOOKUP($B115,'NAV plus Dist'!$B:$AAA,CS$1,FALSE)/VLOOKUP($B114,NAV!$A:$AAA,CS$1,FALSE)*CS116,"")</f>
        <v/>
      </c>
      <c r="CT115" s="143" t="str">
        <f>IFERROR(VLOOKUP($B115,'NAV plus Dist'!$B:$AAA,CT$1,FALSE)/VLOOKUP($B114,NAV!$A:$AAA,CT$1,FALSE)*CT116,"")</f>
        <v/>
      </c>
      <c r="CU115" s="143" t="str">
        <f>IFERROR(VLOOKUP($B115,'NAV plus Dist'!$B:$AAA,CU$1,FALSE)/VLOOKUP($B114,NAV!$A:$AAA,CU$1,FALSE)*CU116,"")</f>
        <v/>
      </c>
      <c r="CV115" s="143" t="str">
        <f>IFERROR(VLOOKUP($B115,'NAV plus Dist'!$B:$AAA,CV$1,FALSE)/VLOOKUP($B114,NAV!$A:$AAA,CV$1,FALSE)*CV116,"")</f>
        <v/>
      </c>
      <c r="CW115" s="143" t="str">
        <f>IFERROR(VLOOKUP($B115,'NAV plus Dist'!$B:$AAA,CW$1,FALSE)/VLOOKUP($B114,NAV!$A:$AAA,CW$1,FALSE)*CW116,"")</f>
        <v/>
      </c>
      <c r="CX115" s="143" t="str">
        <f>IFERROR(VLOOKUP($B115,'NAV plus Dist'!$B:$AAA,CX$1,FALSE)/VLOOKUP($B114,NAV!$A:$AAA,CX$1,FALSE)*CX116,"")</f>
        <v/>
      </c>
      <c r="CY115" s="143" t="str">
        <f>IFERROR(VLOOKUP($B115,'NAV plus Dist'!$B:$AAA,CY$1,FALSE)/VLOOKUP($B114,NAV!$A:$AAA,CY$1,FALSE)*CY116,"")</f>
        <v/>
      </c>
      <c r="CZ115" s="143" t="str">
        <f>IFERROR(VLOOKUP($B115,'NAV plus Dist'!$B:$AAA,CZ$1,FALSE)/VLOOKUP($B114,NAV!$A:$AAA,CZ$1,FALSE)*CZ116,"")</f>
        <v/>
      </c>
      <c r="DA115" s="143" t="str">
        <f>IFERROR(VLOOKUP($B115,'NAV plus Dist'!$B:$AAA,DA$1,FALSE)/VLOOKUP($B114,NAV!$A:$AAA,DA$1,FALSE)*DA116,"")</f>
        <v/>
      </c>
      <c r="DB115" s="143" t="str">
        <f>IFERROR(VLOOKUP($B115,'NAV plus Dist'!$B:$AAA,DB$1,FALSE)/VLOOKUP($B114,NAV!$A:$AAA,DB$1,FALSE)*DB116,"")</f>
        <v/>
      </c>
      <c r="DC115" s="143" t="str">
        <f>IFERROR(VLOOKUP($B115,'NAV plus Dist'!$B:$AAA,DC$1,FALSE)/VLOOKUP($B114,NAV!$A:$AAA,DC$1,FALSE)*DC116,"")</f>
        <v/>
      </c>
      <c r="DD115" s="143" t="str">
        <f>IFERROR(VLOOKUP($B115,'NAV plus Dist'!$B:$AAA,DD$1,FALSE)/VLOOKUP($B114,NAV!$A:$AAA,DD$1,FALSE)*DD116,"")</f>
        <v/>
      </c>
      <c r="DE115" s="143" t="str">
        <f>IFERROR(VLOOKUP($B115,'NAV plus Dist'!$B:$AAA,DE$1,FALSE)/VLOOKUP($B114,NAV!$A:$AAA,DE$1,FALSE)*DE116,"")</f>
        <v/>
      </c>
      <c r="DF115" s="143" t="str">
        <f>IFERROR(VLOOKUP($B115,'NAV plus Dist'!$B:$AAA,DF$1,FALSE)/VLOOKUP($B114,NAV!$A:$AAA,DF$1,FALSE)*DF116,"")</f>
        <v/>
      </c>
      <c r="DG115" s="143" t="str">
        <f>IFERROR(VLOOKUP($B115,'NAV plus Dist'!$B:$AAA,DG$1,FALSE)/VLOOKUP($B114,NAV!$A:$AAA,DG$1,FALSE)*DG116,"")</f>
        <v/>
      </c>
      <c r="DH115" s="143" t="str">
        <f>IFERROR(VLOOKUP($B115,'NAV plus Dist'!$B:$AAA,DH$1,FALSE)/VLOOKUP($B114,NAV!$A:$AAA,DH$1,FALSE)*DH116,"")</f>
        <v/>
      </c>
    </row>
    <row r="116" spans="1:112">
      <c r="A116" s="94">
        <f t="shared" si="39"/>
        <v>85</v>
      </c>
      <c r="B116" s="168">
        <f t="shared" si="38"/>
        <v>43496</v>
      </c>
      <c r="C116" s="143">
        <f>IFERROR(VLOOKUP($B116,'NAV plus Dist'!$B:$FD,C$1,FALSE)/VLOOKUP($B115,NAV!$A:$FC,C$1,FALSE)*C117,"")</f>
        <v>3.5379147573121434</v>
      </c>
      <c r="D116" s="143" t="str">
        <f>IFERROR(VLOOKUP($B116,'NAV plus Dist'!$B:$FD,D$1,FALSE)/VLOOKUP($B115,NAV!$A:$FC,D$1,FALSE)*D117,"")</f>
        <v/>
      </c>
      <c r="E116" s="143">
        <f>IFERROR(VLOOKUP($B116,'NAV plus Dist'!$B:$FD,E$1,FALSE)/VLOOKUP($B115,NAV!$A:$FC,E$1,FALSE)*E117,"")</f>
        <v>3.8670900700175879</v>
      </c>
      <c r="F116" s="143" t="str">
        <f>IFERROR(VLOOKUP($B116,'NAV plus Dist'!$B:$FD,F$1,FALSE)/VLOOKUP($B115,NAV!$A:$FC,F$1,FALSE)*F117,"")</f>
        <v/>
      </c>
      <c r="G116" s="143" t="str">
        <f>IFERROR(VLOOKUP($B116,'NAV plus Dist'!$B:$FD,G$1,FALSE)/VLOOKUP($B115,NAV!$A:$FC,G$1,FALSE)*G117,"")</f>
        <v/>
      </c>
      <c r="H116" s="143" t="str">
        <f>IFERROR(VLOOKUP($B116,'NAV plus Dist'!$B:$FD,H$1,FALSE)/VLOOKUP($B115,NAV!$A:$FC,H$1,FALSE)*H117,"")</f>
        <v/>
      </c>
      <c r="I116" s="143" t="str">
        <f>IFERROR(VLOOKUP($B116,'NAV plus Dist'!$B:$FD,I$1,FALSE)/VLOOKUP($B115,NAV!$A:$FC,I$1,FALSE)*I117,"")</f>
        <v/>
      </c>
      <c r="J116" s="143" t="str">
        <f>IFERROR(VLOOKUP($B116,'NAV plus Dist'!$B:$FD,J$1,FALSE)/VLOOKUP($B115,NAV!$A:$FC,J$1,FALSE)*J117,"")</f>
        <v/>
      </c>
      <c r="K116" s="143" t="str">
        <f>IFERROR(VLOOKUP($B116,'NAV plus Dist'!$B:$FD,K$1,FALSE)/VLOOKUP($B115,NAV!$A:$FC,K$1,FALSE)*K117,"")</f>
        <v/>
      </c>
      <c r="L116" s="143" t="str">
        <f>IFERROR(VLOOKUP($B116,'NAV plus Dist'!$B:$FD,L$1,FALSE)/VLOOKUP($B115,NAV!$A:$FC,L$1,FALSE)*L117,"")</f>
        <v/>
      </c>
      <c r="M116" s="143" t="str">
        <f>IFERROR(VLOOKUP($B116,'NAV plus Dist'!$B:$FD,M$1,FALSE)/VLOOKUP($B115,NAV!$A:$FC,M$1,FALSE)*M117,"")</f>
        <v/>
      </c>
      <c r="N116" s="143" t="str">
        <f>IFERROR(VLOOKUP($B116,'NAV plus Dist'!$B:$FD,N$1,FALSE)/VLOOKUP($B115,NAV!$A:$FC,N$1,FALSE)*N117,"")</f>
        <v/>
      </c>
      <c r="O116" s="143">
        <f>IFERROR(VLOOKUP($B116,'NAV plus Dist'!$B:$FD,O$1,FALSE)/VLOOKUP($B115,NAV!$A:$FC,O$1,FALSE)*O117,"")</f>
        <v>1.4966841586319848</v>
      </c>
      <c r="P116" s="143">
        <f>IFERROR(VLOOKUP($B116,'NAV plus Dist'!$B:$FD,P$1,FALSE)/VLOOKUP($B115,NAV!$A:$FC,P$1,FALSE)*P117,"")</f>
        <v>1.6253427362106434</v>
      </c>
      <c r="Q116" s="143" t="str">
        <f>IFERROR(VLOOKUP($B116,'NAV plus Dist'!$B:$FD,Q$1,FALSE)/VLOOKUP($B115,NAV!$A:$FC,Q$1,FALSE)*Q117,"")</f>
        <v/>
      </c>
      <c r="R116" s="143" t="str">
        <f>IFERROR(VLOOKUP($B116,'NAV plus Dist'!$B:$FD,R$1,FALSE)/VLOOKUP($B115,NAV!$A:$FC,R$1,FALSE)*R117,"")</f>
        <v/>
      </c>
      <c r="S116" s="143" t="str">
        <f>IFERROR(VLOOKUP($B116,'NAV plus Dist'!$B:$FD,S$1,FALSE)/VLOOKUP($B115,NAV!$A:$FC,S$1,FALSE)*S117,"")</f>
        <v/>
      </c>
      <c r="T116" s="143" t="str">
        <f>IFERROR(VLOOKUP($B116,'NAV plus Dist'!$B:$FD,T$1,FALSE)/VLOOKUP($B115,NAV!$A:$FC,T$1,FALSE)*T117,"")</f>
        <v/>
      </c>
      <c r="U116" s="143" t="str">
        <f>IFERROR(VLOOKUP($B116,'NAV plus Dist'!$B:$FD,U$1,FALSE)/VLOOKUP($B115,NAV!$A:$FC,U$1,FALSE)*U117,"")</f>
        <v/>
      </c>
      <c r="V116" s="143" t="str">
        <f>IFERROR(VLOOKUP($B116,'NAV plus Dist'!$B:$FD,V$1,FALSE)/VLOOKUP($B115,NAV!$A:$FC,V$1,FALSE)*V117,"")</f>
        <v/>
      </c>
      <c r="W116" s="143" t="str">
        <f>IFERROR(VLOOKUP($B116,'NAV plus Dist'!$B:$FD,W$1,FALSE)/VLOOKUP($B115,NAV!$A:$FC,W$1,FALSE)*W117,"")</f>
        <v/>
      </c>
      <c r="X116" s="143" t="str">
        <f>IFERROR(VLOOKUP($B116,'NAV plus Dist'!$B:$FD,X$1,FALSE)/VLOOKUP($B115,NAV!$A:$FC,X$1,FALSE)*X117,"")</f>
        <v/>
      </c>
      <c r="Y116" s="143" t="str">
        <f>IFERROR(VLOOKUP($B116,'NAV plus Dist'!$B:$FD,Y$1,FALSE)/VLOOKUP($B115,NAV!$A:$FC,Y$1,FALSE)*Y117,"")</f>
        <v/>
      </c>
      <c r="Z116" s="143" t="str">
        <f>IFERROR(VLOOKUP($B116,'NAV plus Dist'!$B:$FD,Z$1,FALSE)/VLOOKUP($B115,NAV!$A:$FC,Z$1,FALSE)*Z117,"")</f>
        <v/>
      </c>
      <c r="AA116" s="143">
        <f>IFERROR(VLOOKUP($B116,'NAV plus Dist'!$B:$FD,AA$1,FALSE)/VLOOKUP($B115,NAV!$A:$FC,AA$1,FALSE)*AA117,"")</f>
        <v>2.1056975167176772</v>
      </c>
      <c r="AB116" s="143" t="str">
        <f>IFERROR(VLOOKUP($B116,'NAV plus Dist'!$B:$FD,AB$1,FALSE)/VLOOKUP($B115,NAV!$A:$FC,AB$1,FALSE)*AB117,"")</f>
        <v/>
      </c>
      <c r="AC116" s="143">
        <f>IFERROR(VLOOKUP($B116,'NAV plus Dist'!$B:$FD,AC$1,FALSE)/VLOOKUP($B115,NAV!$A:$FC,AC$1,FALSE)*AC117,"")</f>
        <v>2.2783907819626177</v>
      </c>
      <c r="AD116" s="143" t="str">
        <f>IFERROR(VLOOKUP($B116,'NAV plus Dist'!$B:$FD,AD$1,FALSE)/VLOOKUP($B115,NAV!$A:$FC,AD$1,FALSE)*AD117,"")</f>
        <v/>
      </c>
      <c r="AE116" s="143">
        <f>IFERROR(VLOOKUP($B116,'NAV plus Dist'!$B:$FD,AE$1,FALSE)/VLOOKUP($B115,NAV!$A:$FC,AE$1,FALSE)*AE117,"")</f>
        <v>1.0313028965465765</v>
      </c>
      <c r="AF116" s="143">
        <f>IFERROR(VLOOKUP($B116,'NAV plus Dist'!$B:$FD,AF$1,FALSE)/VLOOKUP($B115,NAV!$A:$FC,AF$1,FALSE)*AF117,"")</f>
        <v>1.8299418789651356</v>
      </c>
      <c r="AG116" s="143" t="str">
        <f>IFERROR(VLOOKUP($B116,'NAV plus Dist'!$B:$FD,AG$1,FALSE)/VLOOKUP($B115,NAV!$A:$FC,AG$1,FALSE)*AG117,"")</f>
        <v/>
      </c>
      <c r="AH116" s="143">
        <f>IFERROR(VLOOKUP($B116,'NAV plus Dist'!$B:$FD,AH$1,FALSE)/VLOOKUP($B115,NAV!$A:$FC,AH$1,FALSE)*AH117,"")</f>
        <v>1.9555038043194535</v>
      </c>
      <c r="AI116" s="143">
        <f>IFERROR(VLOOKUP($B116,'NAV plus Dist'!$B:$FD,AI$1,FALSE)/VLOOKUP($B115,NAV!$A:$FC,AI$1,FALSE)*AI117,"")</f>
        <v>4.1788774594935036</v>
      </c>
      <c r="AJ116" s="143" t="str">
        <f>IFERROR(VLOOKUP($B116,'NAV plus Dist'!$B:$FD,AJ$1,FALSE)/VLOOKUP($B115,NAV!$A:$FC,AJ$1,FALSE)*AJ117,"")</f>
        <v/>
      </c>
      <c r="AK116" s="169">
        <f>IFERROR(VLOOKUP($B116,'NAV plus Dist'!$B:$FD,AK$1,FALSE)/VLOOKUP($B115,NAV!$A:$FC,AK$1,FALSE)*AK117,"")</f>
        <v>1.7597968999725637</v>
      </c>
      <c r="AL116" s="169">
        <f>IFERROR(VLOOKUP($B116,'NAV plus Dist'!$B:$FD,AL$1,FALSE)/VLOOKUP($B115,NAV!$A:$FC,AL$1,FALSE)*AL117,"")</f>
        <v>1.9774492553665379</v>
      </c>
      <c r="AM116" s="143" t="str">
        <f>IFERROR(VLOOKUP($B116,'NAV plus Dist'!$B:$FD,AM$1,FALSE)/VLOOKUP($B115,NAV!$A:$FC,AM$1,FALSE)*AM117,"")</f>
        <v/>
      </c>
      <c r="AN116" s="143" t="str">
        <f>IFERROR(VLOOKUP($B116,'NAV plus Dist'!$B:$FD,AN$1,FALSE)/VLOOKUP($B115,NAV!$A:$FC,AN$1,FALSE)*AN117,"")</f>
        <v/>
      </c>
      <c r="AO116" s="143" t="str">
        <f>IFERROR(VLOOKUP($B116,'NAV plus Dist'!$B:$FD,AO$1,FALSE)/VLOOKUP($B115,NAV!$A:$FC,AO$1,FALSE)*AO117,"")</f>
        <v/>
      </c>
      <c r="AP116" s="170" t="str">
        <f>IFERROR(VLOOKUP($B116,'NAV plus Dist'!$B:$FD,AP$1,FALSE)/VLOOKUP($B115,NAV!$A:$FC,AP$1,FALSE)*AP117,"")</f>
        <v/>
      </c>
      <c r="AQ116" s="143" t="str">
        <f>IFERROR(VLOOKUP($B116,'NAV plus Dist'!$B:$FD,AQ$1,FALSE)/VLOOKUP($B115,NAV!$A:$FC,AQ$1,FALSE)*AQ117,"")</f>
        <v/>
      </c>
      <c r="AR116" s="143" t="str">
        <f>IFERROR(VLOOKUP($B116,'NAV plus Dist'!$B:$FD,AR$1,FALSE)/VLOOKUP($B115,NAV!$A:$FC,AR$1,FALSE)*AR117,"")</f>
        <v/>
      </c>
      <c r="AS116" s="143" t="str">
        <f>IFERROR(VLOOKUP($B116,'NAV plus Dist'!$B:$FD,AS$1,FALSE)/VLOOKUP($B115,NAV!$A:$FC,AS$1,FALSE)*AS117,"")</f>
        <v/>
      </c>
      <c r="AT116" s="143">
        <f>IFERROR(VLOOKUP($B116,'NAV plus Dist'!$B:$FD,AT$1,FALSE)/VLOOKUP($B115,NAV!$A:$FC,AT$1,FALSE)*AT117,"")</f>
        <v>1.7535395748577798</v>
      </c>
      <c r="AU116" s="143">
        <f>IFERROR(VLOOKUP($B116,'NAV plus Dist'!$B:$FD,AU$1,FALSE)/VLOOKUP($B115,NAV!$A:$FC,AU$1,FALSE)*AU117,"")</f>
        <v>1.4159923036192246</v>
      </c>
      <c r="AV116" s="143">
        <f>IFERROR(VLOOKUP($B116,'NAV plus Dist'!$B:$FD,AV$1,FALSE)/VLOOKUP($B115,NAV!$A:$FC,AV$1,FALSE)*AV117,"")</f>
        <v>2.0529913977883032</v>
      </c>
      <c r="AW116" s="143" t="str">
        <f>IFERROR(VLOOKUP($B116,'NAV plus Dist'!$B:$FD,AW$1,FALSE)/VLOOKUP($B115,NAV!$A:$FC,AW$1,FALSE)*AW117,"")</f>
        <v/>
      </c>
      <c r="AX116" s="143" t="str">
        <f>IFERROR(VLOOKUP($B116,'NAV plus Dist'!$B:$FD,AX$1,FALSE)/VLOOKUP($B115,NAV!$A:$FC,AX$1,FALSE)*AX117,"")</f>
        <v/>
      </c>
      <c r="AY116" s="143" t="str">
        <f>IFERROR(VLOOKUP($B116,'NAV plus Dist'!$B:$FD,AY$1,FALSE)/VLOOKUP($B115,NAV!$A:$FC,AY$1,FALSE)*AY117,"")</f>
        <v/>
      </c>
      <c r="AZ116" s="143" t="str">
        <f>IFERROR(VLOOKUP($B116,'NAV plus Dist'!$B:$FD,AZ$1,FALSE)/VLOOKUP($B115,NAV!$A:$FC,AZ$1,FALSE)*AZ117,"")</f>
        <v/>
      </c>
      <c r="BA116" s="143" t="str">
        <f>IFERROR(VLOOKUP($B116,'NAV plus Dist'!$B:$FD,BA$1,FALSE)/VLOOKUP($B115,NAV!$A:$FC,BA$1,FALSE)*BA117,"")</f>
        <v/>
      </c>
      <c r="BB116" s="143" t="str">
        <f>IFERROR(VLOOKUP($B116,'NAV plus Dist'!$B:$FD,BB$1,FALSE)/VLOOKUP($B115,NAV!$A:$FC,BB$1,FALSE)*BB117,"")</f>
        <v/>
      </c>
      <c r="BC116" s="143" t="str">
        <f>IFERROR(VLOOKUP($B116,'NAV plus Dist'!$B:$FD,BC$1,FALSE)/VLOOKUP($B115,NAV!$A:$FC,BC$1,FALSE)*BC117,"")</f>
        <v/>
      </c>
      <c r="BD116" s="143" t="str">
        <f>IFERROR(VLOOKUP($B116,'NAV plus Dist'!$B:$FD,BD$1,FALSE)/VLOOKUP($B115,NAV!$A:$FC,BD$1,FALSE)*BD117,"")</f>
        <v/>
      </c>
      <c r="BE116" s="143" t="str">
        <f>IFERROR(VLOOKUP($B116,'NAV plus Dist'!$B:$FD,BE$1,FALSE)/VLOOKUP($B115,NAV!$A:$FC,BE$1,FALSE)*BE117,"")</f>
        <v/>
      </c>
      <c r="BF116" s="143" t="str">
        <f>IFERROR(VLOOKUP($B116,'NAV plus Dist'!$B:$FD,BF$1,FALSE)/VLOOKUP($B115,NAV!$A:$FC,BF$1,FALSE)*BF117,"")</f>
        <v/>
      </c>
      <c r="BG116" s="143" t="str">
        <f>IFERROR(VLOOKUP($B116,'NAV plus Dist'!$B:$FD,BG$1,FALSE)/VLOOKUP($B115,NAV!$A:$FC,BG$1,FALSE)*BG117,"")</f>
        <v/>
      </c>
      <c r="BH116" s="143" t="str">
        <f>IFERROR(VLOOKUP($B116,'NAV plus Dist'!$B:$FD,BH$1,FALSE)/VLOOKUP($B115,NAV!$A:$FC,BH$1,FALSE)*BH117,"")</f>
        <v/>
      </c>
      <c r="BI116" s="143" t="str">
        <f>IFERROR(VLOOKUP($B116,'NAV plus Dist'!$B:$FD,BI$1,FALSE)/VLOOKUP($B115,NAV!$A:$FC,BI$1,FALSE)*BI117,"")</f>
        <v/>
      </c>
      <c r="BJ116" s="143" t="str">
        <f>IFERROR(VLOOKUP($B116,'NAV plus Dist'!$B:$FD,BJ$1,FALSE)/VLOOKUP($B115,NAV!$A:$FC,BJ$1,FALSE)*BJ117,"")</f>
        <v/>
      </c>
      <c r="BK116" s="143" t="str">
        <f>IFERROR(VLOOKUP($B116,'NAV plus Dist'!$B:$FD,BK$1,FALSE)/VLOOKUP($B115,NAV!$A:$FC,BK$1,FALSE)*BK117,"")</f>
        <v/>
      </c>
      <c r="BL116" s="143" t="str">
        <f>IFERROR(VLOOKUP($B116,'NAV plus Dist'!$B:$FD,BL$1,FALSE)/VLOOKUP($B115,NAV!$A:$FC,BL$1,FALSE)*BL117,"")</f>
        <v/>
      </c>
      <c r="BM116" s="143" t="str">
        <f>IFERROR(VLOOKUP($B116,'NAV plus Dist'!$B:$FD,BM$1,FALSE)/VLOOKUP($B115,NAV!$A:$FC,BM$1,FALSE)*BM117,"")</f>
        <v/>
      </c>
      <c r="BN116" s="143" t="str">
        <f>IFERROR(VLOOKUP($B116,'NAV plus Dist'!$B:$FD,BN$1,FALSE)/VLOOKUP($B115,NAV!$A:$FC,BN$1,FALSE)*BN117,"")</f>
        <v/>
      </c>
      <c r="BO116" s="143" t="str">
        <f>IFERROR(VLOOKUP($B116,'NAV plus Dist'!$B:$FD,BO$1,FALSE)/VLOOKUP($B115,NAV!$A:$FC,BO$1,FALSE)*BO117,"")</f>
        <v/>
      </c>
      <c r="BP116" s="143" t="str">
        <f>IFERROR(VLOOKUP($B116,'NAV plus Dist'!$B:$FD,BP$1,FALSE)/VLOOKUP($B115,NAV!$A:$FC,BP$1,FALSE)*BP117,"")</f>
        <v/>
      </c>
      <c r="BQ116" s="143" t="str">
        <f>IFERROR(VLOOKUP($B116,'NAV plus Dist'!$B:$FD,BQ$1,FALSE)/VLOOKUP($B115,NAV!$A:$FC,BQ$1,FALSE)*BQ117,"")</f>
        <v/>
      </c>
      <c r="BR116" s="143" t="str">
        <f>IFERROR(VLOOKUP($B116,'NAV plus Dist'!$B:$FD,BR$1,FALSE)/VLOOKUP($B115,NAV!$A:$FC,BR$1,FALSE)*BR117,"")</f>
        <v/>
      </c>
      <c r="BS116" s="143" t="str">
        <f>IFERROR(VLOOKUP($B116,'NAV plus Dist'!$B:$FD,BS$1,FALSE)/VLOOKUP($B115,NAV!$A:$FC,BS$1,FALSE)*BS117,"")</f>
        <v/>
      </c>
      <c r="BT116" s="143" t="str">
        <f>IFERROR(VLOOKUP($B116,'NAV plus Dist'!$B:$FD,BT$1,FALSE)/VLOOKUP($B115,NAV!$A:$FC,BT$1,FALSE)*BT117,"")</f>
        <v/>
      </c>
      <c r="BU116" s="143" t="str">
        <f>IFERROR(VLOOKUP($B116,'NAV plus Dist'!$B:$FD,BU$1,FALSE)/VLOOKUP($B115,NAV!$A:$FC,BU$1,FALSE)*BU117,"")</f>
        <v/>
      </c>
      <c r="BV116" s="143" t="str">
        <f>IFERROR(VLOOKUP($B116,'NAV plus Dist'!$B:$FD,BV$1,FALSE)/VLOOKUP($B115,NAV!$A:$FC,BV$1,FALSE)*BV117,"")</f>
        <v/>
      </c>
      <c r="BW116" s="143" t="str">
        <f>IFERROR(VLOOKUP($B116,'NAV plus Dist'!$B:$FD,BW$1,FALSE)/VLOOKUP($B115,NAV!$A:$FC,BW$1,FALSE)*BW117,"")</f>
        <v/>
      </c>
      <c r="BX116" s="143" t="str">
        <f>IFERROR(VLOOKUP($B116,'NAV plus Dist'!$B:$FD,BX$1,FALSE)/VLOOKUP($B115,NAV!$A:$FC,BX$1,FALSE)*BX117,"")</f>
        <v/>
      </c>
      <c r="BY116" s="143" t="str">
        <f>IFERROR(VLOOKUP($B116,'NAV plus Dist'!$B:$FD,BY$1,FALSE)/VLOOKUP($B115,NAV!$A:$FC,BY$1,FALSE)*BY117,"")</f>
        <v/>
      </c>
      <c r="BZ116" s="143" t="str">
        <f>IFERROR(VLOOKUP($B116,'NAV plus Dist'!$B:$FD,BZ$1,FALSE)/VLOOKUP($B115,NAV!$A:$FC,BZ$1,FALSE)*BZ117,"")</f>
        <v/>
      </c>
      <c r="CA116" s="143" t="str">
        <f>IFERROR(VLOOKUP($B116,'NAV plus Dist'!$B:$FD,CA$1,FALSE)/VLOOKUP($B115,NAV!$A:$FC,CA$1,FALSE)*CA117,"")</f>
        <v/>
      </c>
      <c r="CB116" s="143" t="str">
        <f>IFERROR(VLOOKUP($B116,'NAV plus Dist'!$B:$FD,CB$1,FALSE)/VLOOKUP($B115,NAV!$A:$FC,CB$1,FALSE)*CB117,"")</f>
        <v/>
      </c>
      <c r="CC116" s="143" t="str">
        <f>IFERROR(VLOOKUP($B116,'NAV plus Dist'!$B:$FD,CC$1,FALSE)/VLOOKUP($B115,NAV!$A:$FC,CC$1,FALSE)*CC117,"")</f>
        <v/>
      </c>
      <c r="CD116" s="143" t="str">
        <f>IFERROR(VLOOKUP($B116,'NAV plus Dist'!$B:$FD,CD$1,FALSE)/VLOOKUP($B115,NAV!$A:$FC,CD$1,FALSE)*CD117,"")</f>
        <v/>
      </c>
      <c r="CE116" s="143" t="str">
        <f>IFERROR(VLOOKUP($B116,'NAV plus Dist'!$B:$FD,CE$1,FALSE)/VLOOKUP($B115,NAV!$A:$FC,CE$1,FALSE)*CE117,"")</f>
        <v/>
      </c>
      <c r="CF116" s="143" t="str">
        <f>IFERROR(VLOOKUP($B116,'NAV plus Dist'!$B:$FD,CF$1,FALSE)/VLOOKUP($B115,NAV!$A:$FC,CF$1,FALSE)*CF117,"")</f>
        <v/>
      </c>
      <c r="CG116" s="143" t="str">
        <f>IFERROR(VLOOKUP($B116,'NAV plus Dist'!$B:$FD,CG$1,FALSE)/VLOOKUP($B115,NAV!$A:$FC,CG$1,FALSE)*CG117,"")</f>
        <v/>
      </c>
      <c r="CH116" s="143" t="str">
        <f>IFERROR(VLOOKUP($B116,'NAV plus Dist'!$B:$FD,CH$1,FALSE)/VLOOKUP($B115,NAV!$A:$FC,CH$1,FALSE)*CH117,"")</f>
        <v/>
      </c>
      <c r="CI116" s="143" t="str">
        <f>IFERROR(VLOOKUP($B116,'NAV plus Dist'!$B:$FD,CI$1,FALSE)/VLOOKUP($B115,NAV!$A:$FC,CI$1,FALSE)*CI117,"")</f>
        <v/>
      </c>
      <c r="CJ116" s="143" t="str">
        <f>IFERROR(VLOOKUP($B116,'NAV plus Dist'!$B:$FD,CJ$1,FALSE)/VLOOKUP($B115,NAV!$A:$FC,CJ$1,FALSE)*CJ117,"")</f>
        <v/>
      </c>
      <c r="CK116" s="143" t="str">
        <f>IFERROR(VLOOKUP($B116,'NAV plus Dist'!$B:$AAA,CK$1,FALSE)/VLOOKUP($B115,NAV!$A:$AAA,CK$1,FALSE)*CK117,"")</f>
        <v/>
      </c>
      <c r="CL116" s="143" t="str">
        <f>IFERROR(VLOOKUP($B116,'NAV plus Dist'!$B:$AAA,CL$1,FALSE)/VLOOKUP($B115,NAV!$A:$AAA,CL$1,FALSE)*CL117,"")</f>
        <v/>
      </c>
      <c r="CM116" s="143" t="str">
        <f>IFERROR(VLOOKUP($B116,'NAV plus Dist'!$B:$AAA,CM$1,FALSE)/VLOOKUP($B115,NAV!$A:$AAA,CM$1,FALSE)*CM117,"")</f>
        <v/>
      </c>
      <c r="CN116" s="143" t="str">
        <f>IFERROR(VLOOKUP($B116,'NAV plus Dist'!$B:$AAA,CN$1,FALSE)/VLOOKUP($B115,NAV!$A:$AAA,CN$1,FALSE)*CN117,"")</f>
        <v/>
      </c>
      <c r="CO116" s="143" t="str">
        <f>IFERROR(VLOOKUP($B116,'NAV plus Dist'!$B:$AAA,CO$1,FALSE)/VLOOKUP($B115,NAV!$A:$AAA,CO$1,FALSE)*CO117,"")</f>
        <v/>
      </c>
      <c r="CP116" s="143" t="str">
        <f>IFERROR(VLOOKUP($B116,'NAV plus Dist'!$B:$AAA,CP$1,FALSE)/VLOOKUP($B115,NAV!$A:$AAA,CP$1,FALSE)*CP117,"")</f>
        <v/>
      </c>
      <c r="CQ116" s="143" t="str">
        <f>IFERROR(VLOOKUP($B116,'NAV plus Dist'!$B:$AAA,CQ$1,FALSE)/VLOOKUP($B115,NAV!$A:$AAA,CQ$1,FALSE)*CQ117,"")</f>
        <v/>
      </c>
      <c r="CR116" s="143" t="str">
        <f>IFERROR(VLOOKUP($B116,'NAV plus Dist'!$B:$AAA,CR$1,FALSE)/VLOOKUP($B115,NAV!$A:$AAA,CR$1,FALSE)*CR117,"")</f>
        <v/>
      </c>
      <c r="CS116" s="143" t="str">
        <f>IFERROR(VLOOKUP($B116,'NAV plus Dist'!$B:$AAA,CS$1,FALSE)/VLOOKUP($B115,NAV!$A:$AAA,CS$1,FALSE)*CS117,"")</f>
        <v/>
      </c>
      <c r="CT116" s="143" t="str">
        <f>IFERROR(VLOOKUP($B116,'NAV plus Dist'!$B:$AAA,CT$1,FALSE)/VLOOKUP($B115,NAV!$A:$AAA,CT$1,FALSE)*CT117,"")</f>
        <v/>
      </c>
      <c r="CU116" s="143" t="str">
        <f>IFERROR(VLOOKUP($B116,'NAV plus Dist'!$B:$AAA,CU$1,FALSE)/VLOOKUP($B115,NAV!$A:$AAA,CU$1,FALSE)*CU117,"")</f>
        <v/>
      </c>
      <c r="CV116" s="143" t="str">
        <f>IFERROR(VLOOKUP($B116,'NAV plus Dist'!$B:$AAA,CV$1,FALSE)/VLOOKUP($B115,NAV!$A:$AAA,CV$1,FALSE)*CV117,"")</f>
        <v/>
      </c>
      <c r="CW116" s="143" t="str">
        <f>IFERROR(VLOOKUP($B116,'NAV plus Dist'!$B:$AAA,CW$1,FALSE)/VLOOKUP($B115,NAV!$A:$AAA,CW$1,FALSE)*CW117,"")</f>
        <v/>
      </c>
      <c r="CX116" s="143" t="str">
        <f>IFERROR(VLOOKUP($B116,'NAV plus Dist'!$B:$AAA,CX$1,FALSE)/VLOOKUP($B115,NAV!$A:$AAA,CX$1,FALSE)*CX117,"")</f>
        <v/>
      </c>
      <c r="CY116" s="143" t="str">
        <f>IFERROR(VLOOKUP($B116,'NAV plus Dist'!$B:$AAA,CY$1,FALSE)/VLOOKUP($B115,NAV!$A:$AAA,CY$1,FALSE)*CY117,"")</f>
        <v/>
      </c>
      <c r="CZ116" s="143" t="str">
        <f>IFERROR(VLOOKUP($B116,'NAV plus Dist'!$B:$AAA,CZ$1,FALSE)/VLOOKUP($B115,NAV!$A:$AAA,CZ$1,FALSE)*CZ117,"")</f>
        <v/>
      </c>
      <c r="DA116" s="143" t="str">
        <f>IFERROR(VLOOKUP($B116,'NAV plus Dist'!$B:$AAA,DA$1,FALSE)/VLOOKUP($B115,NAV!$A:$AAA,DA$1,FALSE)*DA117,"")</f>
        <v/>
      </c>
      <c r="DB116" s="143" t="str">
        <f>IFERROR(VLOOKUP($B116,'NAV plus Dist'!$B:$AAA,DB$1,FALSE)/VLOOKUP($B115,NAV!$A:$AAA,DB$1,FALSE)*DB117,"")</f>
        <v/>
      </c>
      <c r="DC116" s="143" t="str">
        <f>IFERROR(VLOOKUP($B116,'NAV plus Dist'!$B:$AAA,DC$1,FALSE)/VLOOKUP($B115,NAV!$A:$AAA,DC$1,FALSE)*DC117,"")</f>
        <v/>
      </c>
      <c r="DD116" s="143" t="str">
        <f>IFERROR(VLOOKUP($B116,'NAV plus Dist'!$B:$AAA,DD$1,FALSE)/VLOOKUP($B115,NAV!$A:$AAA,DD$1,FALSE)*DD117,"")</f>
        <v/>
      </c>
      <c r="DE116" s="143" t="str">
        <f>IFERROR(VLOOKUP($B116,'NAV plus Dist'!$B:$AAA,DE$1,FALSE)/VLOOKUP($B115,NAV!$A:$AAA,DE$1,FALSE)*DE117,"")</f>
        <v/>
      </c>
      <c r="DF116" s="143" t="str">
        <f>IFERROR(VLOOKUP($B116,'NAV plus Dist'!$B:$AAA,DF$1,FALSE)/VLOOKUP($B115,NAV!$A:$AAA,DF$1,FALSE)*DF117,"")</f>
        <v/>
      </c>
      <c r="DG116" s="143" t="str">
        <f>IFERROR(VLOOKUP($B116,'NAV plus Dist'!$B:$AAA,DG$1,FALSE)/VLOOKUP($B115,NAV!$A:$AAA,DG$1,FALSE)*DG117,"")</f>
        <v/>
      </c>
      <c r="DH116" s="143" t="str">
        <f>IFERROR(VLOOKUP($B116,'NAV plus Dist'!$B:$AAA,DH$1,FALSE)/VLOOKUP($B115,NAV!$A:$AAA,DH$1,FALSE)*DH117,"")</f>
        <v/>
      </c>
    </row>
    <row r="117" spans="1:112">
      <c r="A117" s="94">
        <f t="shared" si="39"/>
        <v>84</v>
      </c>
      <c r="B117" s="168">
        <f t="shared" si="38"/>
        <v>43524</v>
      </c>
      <c r="C117" s="143">
        <f>IFERROR(VLOOKUP($B117,'NAV plus Dist'!$B:$FD,C$1,FALSE)/VLOOKUP($B116,NAV!$A:$FC,C$1,FALSE)*C118,"")</f>
        <v>3.34992809787926</v>
      </c>
      <c r="D117" s="143" t="str">
        <f>IFERROR(VLOOKUP($B117,'NAV plus Dist'!$B:$FD,D$1,FALSE)/VLOOKUP($B116,NAV!$A:$FC,D$1,FALSE)*D118,"")</f>
        <v/>
      </c>
      <c r="E117" s="143">
        <f>IFERROR(VLOOKUP($B117,'NAV plus Dist'!$B:$FD,E$1,FALSE)/VLOOKUP($B116,NAV!$A:$FC,E$1,FALSE)*E118,"")</f>
        <v>3.6601639159351875</v>
      </c>
      <c r="F117" s="143" t="str">
        <f>IFERROR(VLOOKUP($B117,'NAV plus Dist'!$B:$FD,F$1,FALSE)/VLOOKUP($B116,NAV!$A:$FC,F$1,FALSE)*F118,"")</f>
        <v/>
      </c>
      <c r="G117" s="143" t="str">
        <f>IFERROR(VLOOKUP($B117,'NAV plus Dist'!$B:$FD,G$1,FALSE)/VLOOKUP($B116,NAV!$A:$FC,G$1,FALSE)*G118,"")</f>
        <v/>
      </c>
      <c r="H117" s="143" t="str">
        <f>IFERROR(VLOOKUP($B117,'NAV plus Dist'!$B:$FD,H$1,FALSE)/VLOOKUP($B116,NAV!$A:$FC,H$1,FALSE)*H118,"")</f>
        <v/>
      </c>
      <c r="I117" s="143" t="str">
        <f>IFERROR(VLOOKUP($B117,'NAV plus Dist'!$B:$FD,I$1,FALSE)/VLOOKUP($B116,NAV!$A:$FC,I$1,FALSE)*I118,"")</f>
        <v/>
      </c>
      <c r="J117" s="143" t="str">
        <f>IFERROR(VLOOKUP($B117,'NAV plus Dist'!$B:$FD,J$1,FALSE)/VLOOKUP($B116,NAV!$A:$FC,J$1,FALSE)*J118,"")</f>
        <v/>
      </c>
      <c r="K117" s="143" t="str">
        <f>IFERROR(VLOOKUP($B117,'NAV plus Dist'!$B:$FD,K$1,FALSE)/VLOOKUP($B116,NAV!$A:$FC,K$1,FALSE)*K118,"")</f>
        <v/>
      </c>
      <c r="L117" s="143" t="str">
        <f>IFERROR(VLOOKUP($B117,'NAV plus Dist'!$B:$FD,L$1,FALSE)/VLOOKUP($B116,NAV!$A:$FC,L$1,FALSE)*L118,"")</f>
        <v/>
      </c>
      <c r="M117" s="143" t="str">
        <f>IFERROR(VLOOKUP($B117,'NAV plus Dist'!$B:$FD,M$1,FALSE)/VLOOKUP($B116,NAV!$A:$FC,M$1,FALSE)*M118,"")</f>
        <v/>
      </c>
      <c r="N117" s="143" t="str">
        <f>IFERROR(VLOOKUP($B117,'NAV plus Dist'!$B:$FD,N$1,FALSE)/VLOOKUP($B116,NAV!$A:$FC,N$1,FALSE)*N118,"")</f>
        <v/>
      </c>
      <c r="O117" s="143">
        <f>IFERROR(VLOOKUP($B117,'NAV plus Dist'!$B:$FD,O$1,FALSE)/VLOOKUP($B116,NAV!$A:$FC,O$1,FALSE)*O118,"")</f>
        <v>1.3677877532953757</v>
      </c>
      <c r="P117" s="143">
        <f>IFERROR(VLOOKUP($B117,'NAV plus Dist'!$B:$FD,P$1,FALSE)/VLOOKUP($B116,NAV!$A:$FC,P$1,FALSE)*P118,"")</f>
        <v>1.4782761042546149</v>
      </c>
      <c r="Q117" s="143" t="str">
        <f>IFERROR(VLOOKUP($B117,'NAV plus Dist'!$B:$FD,Q$1,FALSE)/VLOOKUP($B116,NAV!$A:$FC,Q$1,FALSE)*Q118,"")</f>
        <v/>
      </c>
      <c r="R117" s="143" t="str">
        <f>IFERROR(VLOOKUP($B117,'NAV plus Dist'!$B:$FD,R$1,FALSE)/VLOOKUP($B116,NAV!$A:$FC,R$1,FALSE)*R118,"")</f>
        <v/>
      </c>
      <c r="S117" s="143" t="str">
        <f>IFERROR(VLOOKUP($B117,'NAV plus Dist'!$B:$FD,S$1,FALSE)/VLOOKUP($B116,NAV!$A:$FC,S$1,FALSE)*S118,"")</f>
        <v/>
      </c>
      <c r="T117" s="143" t="str">
        <f>IFERROR(VLOOKUP($B117,'NAV plus Dist'!$B:$FD,T$1,FALSE)/VLOOKUP($B116,NAV!$A:$FC,T$1,FALSE)*T118,"")</f>
        <v/>
      </c>
      <c r="U117" s="143" t="str">
        <f>IFERROR(VLOOKUP($B117,'NAV plus Dist'!$B:$FD,U$1,FALSE)/VLOOKUP($B116,NAV!$A:$FC,U$1,FALSE)*U118,"")</f>
        <v/>
      </c>
      <c r="V117" s="143" t="str">
        <f>IFERROR(VLOOKUP($B117,'NAV plus Dist'!$B:$FD,V$1,FALSE)/VLOOKUP($B116,NAV!$A:$FC,V$1,FALSE)*V118,"")</f>
        <v/>
      </c>
      <c r="W117" s="143" t="str">
        <f>IFERROR(VLOOKUP($B117,'NAV plus Dist'!$B:$FD,W$1,FALSE)/VLOOKUP($B116,NAV!$A:$FC,W$1,FALSE)*W118,"")</f>
        <v/>
      </c>
      <c r="X117" s="143" t="str">
        <f>IFERROR(VLOOKUP($B117,'NAV plus Dist'!$B:$FD,X$1,FALSE)/VLOOKUP($B116,NAV!$A:$FC,X$1,FALSE)*X118,"")</f>
        <v/>
      </c>
      <c r="Y117" s="143" t="str">
        <f>IFERROR(VLOOKUP($B117,'NAV plus Dist'!$B:$FD,Y$1,FALSE)/VLOOKUP($B116,NAV!$A:$FC,Y$1,FALSE)*Y118,"")</f>
        <v/>
      </c>
      <c r="Z117" s="143" t="str">
        <f>IFERROR(VLOOKUP($B117,'NAV plus Dist'!$B:$FD,Z$1,FALSE)/VLOOKUP($B116,NAV!$A:$FC,Z$1,FALSE)*Z118,"")</f>
        <v/>
      </c>
      <c r="AA117" s="143">
        <f>IFERROR(VLOOKUP($B117,'NAV plus Dist'!$B:$FD,AA$1,FALSE)/VLOOKUP($B116,NAV!$A:$FC,AA$1,FALSE)*AA118,"")</f>
        <v>2.0136634827404545</v>
      </c>
      <c r="AB117" s="143" t="str">
        <f>IFERROR(VLOOKUP($B117,'NAV plus Dist'!$B:$FD,AB$1,FALSE)/VLOOKUP($B116,NAV!$A:$FC,AB$1,FALSE)*AB118,"")</f>
        <v/>
      </c>
      <c r="AC117" s="143">
        <f>IFERROR(VLOOKUP($B117,'NAV plus Dist'!$B:$FD,AC$1,FALSE)/VLOOKUP($B116,NAV!$A:$FC,AC$1,FALSE)*AC118,"")</f>
        <v>2.1791614213562611</v>
      </c>
      <c r="AD117" s="143">
        <f>IFERROR(VLOOKUP($B117,'NAV plus Dist'!$B:$FD,AD$1,FALSE)/VLOOKUP($B116,NAV!$A:$FC,AD$1,FALSE)*AD118,"")</f>
        <v>4.7491315853482927</v>
      </c>
      <c r="AE117" s="143">
        <f>IFERROR(VLOOKUP($B117,'NAV plus Dist'!$B:$FD,AE$1,FALSE)/VLOOKUP($B116,NAV!$A:$FC,AE$1,FALSE)*AE118,"")</f>
        <v>0.95827999616480075</v>
      </c>
      <c r="AF117" s="143">
        <f>IFERROR(VLOOKUP($B117,'NAV plus Dist'!$B:$FD,AF$1,FALSE)/VLOOKUP($B116,NAV!$A:$FC,AF$1,FALSE)*AF118,"")</f>
        <v>1.7763418236801973</v>
      </c>
      <c r="AG117" s="143" t="str">
        <f>IFERROR(VLOOKUP($B117,'NAV plus Dist'!$B:$FD,AG$1,FALSE)/VLOOKUP($B116,NAV!$A:$FC,AG$1,FALSE)*AG118,"")</f>
        <v/>
      </c>
      <c r="AH117" s="143">
        <f>IFERROR(VLOOKUP($B117,'NAV plus Dist'!$B:$FD,AH$1,FALSE)/VLOOKUP($B116,NAV!$A:$FC,AH$1,FALSE)*AH118,"")</f>
        <v>1.8975124665856231</v>
      </c>
      <c r="AI117" s="143">
        <f>IFERROR(VLOOKUP($B117,'NAV plus Dist'!$B:$FD,AI$1,FALSE)/VLOOKUP($B116,NAV!$A:$FC,AI$1,FALSE)*AI118,"")</f>
        <v>3.7273222462423625</v>
      </c>
      <c r="AJ117" s="143">
        <f>IFERROR(VLOOKUP($B117,'NAV plus Dist'!$B:$FD,AJ$1,FALSE)/VLOOKUP($B116,NAV!$A:$FC,AJ$1,FALSE)*AJ118,"")</f>
        <v>1.5931790148990301</v>
      </c>
      <c r="AK117" s="169">
        <f>IFERROR(VLOOKUP($B117,'NAV plus Dist'!$B:$FD,AK$1,FALSE)/VLOOKUP($B116,NAV!$A:$FC,AK$1,FALSE)*AK118,"")</f>
        <v>1.6048482669560695</v>
      </c>
      <c r="AL117" s="169">
        <f>IFERROR(VLOOKUP($B117,'NAV plus Dist'!$B:$FD,AL$1,FALSE)/VLOOKUP($B116,NAV!$A:$FC,AL$1,FALSE)*AL118,"")</f>
        <v>1.7988035418378656</v>
      </c>
      <c r="AM117" s="143" t="str">
        <f>IFERROR(VLOOKUP($B117,'NAV plus Dist'!$B:$FD,AM$1,FALSE)/VLOOKUP($B116,NAV!$A:$FC,AM$1,FALSE)*AM118,"")</f>
        <v/>
      </c>
      <c r="AN117" s="143" t="str">
        <f>IFERROR(VLOOKUP($B117,'NAV plus Dist'!$B:$FD,AN$1,FALSE)/VLOOKUP($B116,NAV!$A:$FC,AN$1,FALSE)*AN118,"")</f>
        <v/>
      </c>
      <c r="AO117" s="143" t="str">
        <f>IFERROR(VLOOKUP($B117,'NAV plus Dist'!$B:$FD,AO$1,FALSE)/VLOOKUP($B116,NAV!$A:$FC,AO$1,FALSE)*AO118,"")</f>
        <v/>
      </c>
      <c r="AP117" s="170" t="str">
        <f>IFERROR(VLOOKUP($B117,'NAV plus Dist'!$B:$FD,AP$1,FALSE)/VLOOKUP($B116,NAV!$A:$FC,AP$1,FALSE)*AP118,"")</f>
        <v/>
      </c>
      <c r="AQ117" s="143" t="str">
        <f>IFERROR(VLOOKUP($B117,'NAV plus Dist'!$B:$FD,AQ$1,FALSE)/VLOOKUP($B116,NAV!$A:$FC,AQ$1,FALSE)*AQ118,"")</f>
        <v/>
      </c>
      <c r="AR117" s="143" t="str">
        <f>IFERROR(VLOOKUP($B117,'NAV plus Dist'!$B:$FD,AR$1,FALSE)/VLOOKUP($B116,NAV!$A:$FC,AR$1,FALSE)*AR118,"")</f>
        <v/>
      </c>
      <c r="AS117" s="143" t="str">
        <f>IFERROR(VLOOKUP($B117,'NAV plus Dist'!$B:$FD,AS$1,FALSE)/VLOOKUP($B116,NAV!$A:$FC,AS$1,FALSE)*AS118,"")</f>
        <v/>
      </c>
      <c r="AT117" s="143">
        <f>IFERROR(VLOOKUP($B117,'NAV plus Dist'!$B:$FD,AT$1,FALSE)/VLOOKUP($B116,NAV!$A:$FC,AT$1,FALSE)*AT118,"")</f>
        <v>1.7944382395618339</v>
      </c>
      <c r="AU117" s="143">
        <f>IFERROR(VLOOKUP($B117,'NAV plus Dist'!$B:$FD,AU$1,FALSE)/VLOOKUP($B116,NAV!$A:$FC,AU$1,FALSE)*AU118,"")</f>
        <v>1.4159923036192246</v>
      </c>
      <c r="AV117" s="143">
        <f>IFERROR(VLOOKUP($B117,'NAV plus Dist'!$B:$FD,AV$1,FALSE)/VLOOKUP($B116,NAV!$A:$FC,AV$1,FALSE)*AV118,"")</f>
        <v>2.1363321276551264</v>
      </c>
      <c r="AW117" s="143" t="str">
        <f>IFERROR(VLOOKUP($B117,'NAV plus Dist'!$B:$FD,AW$1,FALSE)/VLOOKUP($B116,NAV!$A:$FC,AW$1,FALSE)*AW118,"")</f>
        <v/>
      </c>
      <c r="AX117" s="143" t="str">
        <f>IFERROR(VLOOKUP($B117,'NAV plus Dist'!$B:$FD,AX$1,FALSE)/VLOOKUP($B116,NAV!$A:$FC,AX$1,FALSE)*AX118,"")</f>
        <v/>
      </c>
      <c r="AY117" s="143" t="str">
        <f>IFERROR(VLOOKUP($B117,'NAV plus Dist'!$B:$FD,AY$1,FALSE)/VLOOKUP($B116,NAV!$A:$FC,AY$1,FALSE)*AY118,"")</f>
        <v/>
      </c>
      <c r="AZ117" s="143" t="str">
        <f>IFERROR(VLOOKUP($B117,'NAV plus Dist'!$B:$FD,AZ$1,FALSE)/VLOOKUP($B116,NAV!$A:$FC,AZ$1,FALSE)*AZ118,"")</f>
        <v/>
      </c>
      <c r="BA117" s="143" t="str">
        <f>IFERROR(VLOOKUP($B117,'NAV plus Dist'!$B:$FD,BA$1,FALSE)/VLOOKUP($B116,NAV!$A:$FC,BA$1,FALSE)*BA118,"")</f>
        <v/>
      </c>
      <c r="BB117" s="143" t="str">
        <f>IFERROR(VLOOKUP($B117,'NAV plus Dist'!$B:$FD,BB$1,FALSE)/VLOOKUP($B116,NAV!$A:$FC,BB$1,FALSE)*BB118,"")</f>
        <v/>
      </c>
      <c r="BC117" s="143" t="str">
        <f>IFERROR(VLOOKUP($B117,'NAV plus Dist'!$B:$FD,BC$1,FALSE)/VLOOKUP($B116,NAV!$A:$FC,BC$1,FALSE)*BC118,"")</f>
        <v/>
      </c>
      <c r="BD117" s="143" t="str">
        <f>IFERROR(VLOOKUP($B117,'NAV plus Dist'!$B:$FD,BD$1,FALSE)/VLOOKUP($B116,NAV!$A:$FC,BD$1,FALSE)*BD118,"")</f>
        <v/>
      </c>
      <c r="BE117" s="143" t="str">
        <f>IFERROR(VLOOKUP($B117,'NAV plus Dist'!$B:$FD,BE$1,FALSE)/VLOOKUP($B116,NAV!$A:$FC,BE$1,FALSE)*BE118,"")</f>
        <v/>
      </c>
      <c r="BF117" s="143" t="str">
        <f>IFERROR(VLOOKUP($B117,'NAV plus Dist'!$B:$FD,BF$1,FALSE)/VLOOKUP($B116,NAV!$A:$FC,BF$1,FALSE)*BF118,"")</f>
        <v/>
      </c>
      <c r="BG117" s="143" t="str">
        <f>IFERROR(VLOOKUP($B117,'NAV plus Dist'!$B:$FD,BG$1,FALSE)/VLOOKUP($B116,NAV!$A:$FC,BG$1,FALSE)*BG118,"")</f>
        <v/>
      </c>
      <c r="BH117" s="143" t="str">
        <f>IFERROR(VLOOKUP($B117,'NAV plus Dist'!$B:$FD,BH$1,FALSE)/VLOOKUP($B116,NAV!$A:$FC,BH$1,FALSE)*BH118,"")</f>
        <v/>
      </c>
      <c r="BI117" s="143" t="str">
        <f>IFERROR(VLOOKUP($B117,'NAV plus Dist'!$B:$FD,BI$1,FALSE)/VLOOKUP($B116,NAV!$A:$FC,BI$1,FALSE)*BI118,"")</f>
        <v/>
      </c>
      <c r="BJ117" s="143" t="str">
        <f>IFERROR(VLOOKUP($B117,'NAV plus Dist'!$B:$FD,BJ$1,FALSE)/VLOOKUP($B116,NAV!$A:$FC,BJ$1,FALSE)*BJ118,"")</f>
        <v/>
      </c>
      <c r="BK117" s="143" t="str">
        <f>IFERROR(VLOOKUP($B117,'NAV plus Dist'!$B:$FD,BK$1,FALSE)/VLOOKUP($B116,NAV!$A:$FC,BK$1,FALSE)*BK118,"")</f>
        <v/>
      </c>
      <c r="BL117" s="143" t="str">
        <f>IFERROR(VLOOKUP($B117,'NAV plus Dist'!$B:$FD,BL$1,FALSE)/VLOOKUP($B116,NAV!$A:$FC,BL$1,FALSE)*BL118,"")</f>
        <v/>
      </c>
      <c r="BM117" s="143" t="str">
        <f>IFERROR(VLOOKUP($B117,'NAV plus Dist'!$B:$FD,BM$1,FALSE)/VLOOKUP($B116,NAV!$A:$FC,BM$1,FALSE)*BM118,"")</f>
        <v/>
      </c>
      <c r="BN117" s="143" t="str">
        <f>IFERROR(VLOOKUP($B117,'NAV plus Dist'!$B:$FD,BN$1,FALSE)/VLOOKUP($B116,NAV!$A:$FC,BN$1,FALSE)*BN118,"")</f>
        <v/>
      </c>
      <c r="BO117" s="143" t="str">
        <f>IFERROR(VLOOKUP($B117,'NAV plus Dist'!$B:$FD,BO$1,FALSE)/VLOOKUP($B116,NAV!$A:$FC,BO$1,FALSE)*BO118,"")</f>
        <v/>
      </c>
      <c r="BP117" s="143" t="str">
        <f>IFERROR(VLOOKUP($B117,'NAV plus Dist'!$B:$FD,BP$1,FALSE)/VLOOKUP($B116,NAV!$A:$FC,BP$1,FALSE)*BP118,"")</f>
        <v/>
      </c>
      <c r="BQ117" s="143" t="str">
        <f>IFERROR(VLOOKUP($B117,'NAV plus Dist'!$B:$FD,BQ$1,FALSE)/VLOOKUP($B116,NAV!$A:$FC,BQ$1,FALSE)*BQ118,"")</f>
        <v/>
      </c>
      <c r="BR117" s="143" t="str">
        <f>IFERROR(VLOOKUP($B117,'NAV plus Dist'!$B:$FD,BR$1,FALSE)/VLOOKUP($B116,NAV!$A:$FC,BR$1,FALSE)*BR118,"")</f>
        <v/>
      </c>
      <c r="BS117" s="143" t="str">
        <f>IFERROR(VLOOKUP($B117,'NAV plus Dist'!$B:$FD,BS$1,FALSE)/VLOOKUP($B116,NAV!$A:$FC,BS$1,FALSE)*BS118,"")</f>
        <v/>
      </c>
      <c r="BT117" s="143" t="str">
        <f>IFERROR(VLOOKUP($B117,'NAV plus Dist'!$B:$FD,BT$1,FALSE)/VLOOKUP($B116,NAV!$A:$FC,BT$1,FALSE)*BT118,"")</f>
        <v/>
      </c>
      <c r="BU117" s="143" t="str">
        <f>IFERROR(VLOOKUP($B117,'NAV plus Dist'!$B:$FD,BU$1,FALSE)/VLOOKUP($B116,NAV!$A:$FC,BU$1,FALSE)*BU118,"")</f>
        <v/>
      </c>
      <c r="BV117" s="143" t="str">
        <f>IFERROR(VLOOKUP($B117,'NAV plus Dist'!$B:$FD,BV$1,FALSE)/VLOOKUP($B116,NAV!$A:$FC,BV$1,FALSE)*BV118,"")</f>
        <v/>
      </c>
      <c r="BW117" s="143" t="str">
        <f>IFERROR(VLOOKUP($B117,'NAV plus Dist'!$B:$FD,BW$1,FALSE)/VLOOKUP($B116,NAV!$A:$FC,BW$1,FALSE)*BW118,"")</f>
        <v/>
      </c>
      <c r="BX117" s="143" t="str">
        <f>IFERROR(VLOOKUP($B117,'NAV plus Dist'!$B:$FD,BX$1,FALSE)/VLOOKUP($B116,NAV!$A:$FC,BX$1,FALSE)*BX118,"")</f>
        <v/>
      </c>
      <c r="BY117" s="143" t="str">
        <f>IFERROR(VLOOKUP($B117,'NAV plus Dist'!$B:$FD,BY$1,FALSE)/VLOOKUP($B116,NAV!$A:$FC,BY$1,FALSE)*BY118,"")</f>
        <v/>
      </c>
      <c r="BZ117" s="143" t="str">
        <f>IFERROR(VLOOKUP($B117,'NAV plus Dist'!$B:$FD,BZ$1,FALSE)/VLOOKUP($B116,NAV!$A:$FC,BZ$1,FALSE)*BZ118,"")</f>
        <v/>
      </c>
      <c r="CA117" s="143" t="str">
        <f>IFERROR(VLOOKUP($B117,'NAV plus Dist'!$B:$FD,CA$1,FALSE)/VLOOKUP($B116,NAV!$A:$FC,CA$1,FALSE)*CA118,"")</f>
        <v/>
      </c>
      <c r="CB117" s="143" t="str">
        <f>IFERROR(VLOOKUP($B117,'NAV plus Dist'!$B:$FD,CB$1,FALSE)/VLOOKUP($B116,NAV!$A:$FC,CB$1,FALSE)*CB118,"")</f>
        <v/>
      </c>
      <c r="CC117" s="143" t="str">
        <f>IFERROR(VLOOKUP($B117,'NAV plus Dist'!$B:$FD,CC$1,FALSE)/VLOOKUP($B116,NAV!$A:$FC,CC$1,FALSE)*CC118,"")</f>
        <v/>
      </c>
      <c r="CD117" s="143" t="str">
        <f>IFERROR(VLOOKUP($B117,'NAV plus Dist'!$B:$FD,CD$1,FALSE)/VLOOKUP($B116,NAV!$A:$FC,CD$1,FALSE)*CD118,"")</f>
        <v/>
      </c>
      <c r="CE117" s="143" t="str">
        <f>IFERROR(VLOOKUP($B117,'NAV plus Dist'!$B:$FD,CE$1,FALSE)/VLOOKUP($B116,NAV!$A:$FC,CE$1,FALSE)*CE118,"")</f>
        <v/>
      </c>
      <c r="CF117" s="143" t="str">
        <f>IFERROR(VLOOKUP($B117,'NAV plus Dist'!$B:$FD,CF$1,FALSE)/VLOOKUP($B116,NAV!$A:$FC,CF$1,FALSE)*CF118,"")</f>
        <v/>
      </c>
      <c r="CG117" s="143" t="str">
        <f>IFERROR(VLOOKUP($B117,'NAV plus Dist'!$B:$FD,CG$1,FALSE)/VLOOKUP($B116,NAV!$A:$FC,CG$1,FALSE)*CG118,"")</f>
        <v/>
      </c>
      <c r="CH117" s="143" t="str">
        <f>IFERROR(VLOOKUP($B117,'NAV plus Dist'!$B:$FD,CH$1,FALSE)/VLOOKUP($B116,NAV!$A:$FC,CH$1,FALSE)*CH118,"")</f>
        <v/>
      </c>
      <c r="CI117" s="143" t="str">
        <f>IFERROR(VLOOKUP($B117,'NAV plus Dist'!$B:$FD,CI$1,FALSE)/VLOOKUP($B116,NAV!$A:$FC,CI$1,FALSE)*CI118,"")</f>
        <v/>
      </c>
      <c r="CJ117" s="143" t="str">
        <f>IFERROR(VLOOKUP($B117,'NAV plus Dist'!$B:$FD,CJ$1,FALSE)/VLOOKUP($B116,NAV!$A:$FC,CJ$1,FALSE)*CJ118,"")</f>
        <v/>
      </c>
      <c r="CK117" s="143" t="str">
        <f>IFERROR(VLOOKUP($B117,'NAV plus Dist'!$B:$AAA,CK$1,FALSE)/VLOOKUP($B116,NAV!$A:$AAA,CK$1,FALSE)*CK118,"")</f>
        <v/>
      </c>
      <c r="CL117" s="143" t="str">
        <f>IFERROR(VLOOKUP($B117,'NAV plus Dist'!$B:$AAA,CL$1,FALSE)/VLOOKUP($B116,NAV!$A:$AAA,CL$1,FALSE)*CL118,"")</f>
        <v/>
      </c>
      <c r="CM117" s="143" t="str">
        <f>IFERROR(VLOOKUP($B117,'NAV plus Dist'!$B:$AAA,CM$1,FALSE)/VLOOKUP($B116,NAV!$A:$AAA,CM$1,FALSE)*CM118,"")</f>
        <v/>
      </c>
      <c r="CN117" s="143" t="str">
        <f>IFERROR(VLOOKUP($B117,'NAV plus Dist'!$B:$AAA,CN$1,FALSE)/VLOOKUP($B116,NAV!$A:$AAA,CN$1,FALSE)*CN118,"")</f>
        <v/>
      </c>
      <c r="CO117" s="143" t="str">
        <f>IFERROR(VLOOKUP($B117,'NAV plus Dist'!$B:$AAA,CO$1,FALSE)/VLOOKUP($B116,NAV!$A:$AAA,CO$1,FALSE)*CO118,"")</f>
        <v/>
      </c>
      <c r="CP117" s="143" t="str">
        <f>IFERROR(VLOOKUP($B117,'NAV plus Dist'!$B:$AAA,CP$1,FALSE)/VLOOKUP($B116,NAV!$A:$AAA,CP$1,FALSE)*CP118,"")</f>
        <v/>
      </c>
      <c r="CQ117" s="143" t="str">
        <f>IFERROR(VLOOKUP($B117,'NAV plus Dist'!$B:$AAA,CQ$1,FALSE)/VLOOKUP($B116,NAV!$A:$AAA,CQ$1,FALSE)*CQ118,"")</f>
        <v/>
      </c>
      <c r="CR117" s="143" t="str">
        <f>IFERROR(VLOOKUP($B117,'NAV plus Dist'!$B:$AAA,CR$1,FALSE)/VLOOKUP($B116,NAV!$A:$AAA,CR$1,FALSE)*CR118,"")</f>
        <v/>
      </c>
      <c r="CS117" s="143" t="str">
        <f>IFERROR(VLOOKUP($B117,'NAV plus Dist'!$B:$AAA,CS$1,FALSE)/VLOOKUP($B116,NAV!$A:$AAA,CS$1,FALSE)*CS118,"")</f>
        <v/>
      </c>
      <c r="CT117" s="143" t="str">
        <f>IFERROR(VLOOKUP($B117,'NAV plus Dist'!$B:$AAA,CT$1,FALSE)/VLOOKUP($B116,NAV!$A:$AAA,CT$1,FALSE)*CT118,"")</f>
        <v/>
      </c>
      <c r="CU117" s="143" t="str">
        <f>IFERROR(VLOOKUP($B117,'NAV plus Dist'!$B:$AAA,CU$1,FALSE)/VLOOKUP($B116,NAV!$A:$AAA,CU$1,FALSE)*CU118,"")</f>
        <v/>
      </c>
      <c r="CV117" s="143" t="str">
        <f>IFERROR(VLOOKUP($B117,'NAV plus Dist'!$B:$AAA,CV$1,FALSE)/VLOOKUP($B116,NAV!$A:$AAA,CV$1,FALSE)*CV118,"")</f>
        <v/>
      </c>
      <c r="CW117" s="143" t="str">
        <f>IFERROR(VLOOKUP($B117,'NAV plus Dist'!$B:$AAA,CW$1,FALSE)/VLOOKUP($B116,NAV!$A:$AAA,CW$1,FALSE)*CW118,"")</f>
        <v/>
      </c>
      <c r="CX117" s="143" t="str">
        <f>IFERROR(VLOOKUP($B117,'NAV plus Dist'!$B:$AAA,CX$1,FALSE)/VLOOKUP($B116,NAV!$A:$AAA,CX$1,FALSE)*CX118,"")</f>
        <v/>
      </c>
      <c r="CY117" s="143" t="str">
        <f>IFERROR(VLOOKUP($B117,'NAV plus Dist'!$B:$AAA,CY$1,FALSE)/VLOOKUP($B116,NAV!$A:$AAA,CY$1,FALSE)*CY118,"")</f>
        <v/>
      </c>
      <c r="CZ117" s="143" t="str">
        <f>IFERROR(VLOOKUP($B117,'NAV plus Dist'!$B:$AAA,CZ$1,FALSE)/VLOOKUP($B116,NAV!$A:$AAA,CZ$1,FALSE)*CZ118,"")</f>
        <v/>
      </c>
      <c r="DA117" s="143" t="str">
        <f>IFERROR(VLOOKUP($B117,'NAV plus Dist'!$B:$AAA,DA$1,FALSE)/VLOOKUP($B116,NAV!$A:$AAA,DA$1,FALSE)*DA118,"")</f>
        <v/>
      </c>
      <c r="DB117" s="143" t="str">
        <f>IFERROR(VLOOKUP($B117,'NAV plus Dist'!$B:$AAA,DB$1,FALSE)/VLOOKUP($B116,NAV!$A:$AAA,DB$1,FALSE)*DB118,"")</f>
        <v/>
      </c>
      <c r="DC117" s="143" t="str">
        <f>IFERROR(VLOOKUP($B117,'NAV plus Dist'!$B:$AAA,DC$1,FALSE)/VLOOKUP($B116,NAV!$A:$AAA,DC$1,FALSE)*DC118,"")</f>
        <v/>
      </c>
      <c r="DD117" s="143" t="str">
        <f>IFERROR(VLOOKUP($B117,'NAV plus Dist'!$B:$AAA,DD$1,FALSE)/VLOOKUP($B116,NAV!$A:$AAA,DD$1,FALSE)*DD118,"")</f>
        <v/>
      </c>
      <c r="DE117" s="143" t="str">
        <f>IFERROR(VLOOKUP($B117,'NAV plus Dist'!$B:$AAA,DE$1,FALSE)/VLOOKUP($B116,NAV!$A:$AAA,DE$1,FALSE)*DE118,"")</f>
        <v/>
      </c>
      <c r="DF117" s="143" t="str">
        <f>IFERROR(VLOOKUP($B117,'NAV plus Dist'!$B:$AAA,DF$1,FALSE)/VLOOKUP($B116,NAV!$A:$AAA,DF$1,FALSE)*DF118,"")</f>
        <v/>
      </c>
      <c r="DG117" s="143" t="str">
        <f>IFERROR(VLOOKUP($B117,'NAV plus Dist'!$B:$AAA,DG$1,FALSE)/VLOOKUP($B116,NAV!$A:$AAA,DG$1,FALSE)*DG118,"")</f>
        <v/>
      </c>
      <c r="DH117" s="143" t="str">
        <f>IFERROR(VLOOKUP($B117,'NAV plus Dist'!$B:$AAA,DH$1,FALSE)/VLOOKUP($B116,NAV!$A:$AAA,DH$1,FALSE)*DH118,"")</f>
        <v/>
      </c>
    </row>
    <row r="118" spans="1:112">
      <c r="A118" s="94">
        <f t="shared" si="39"/>
        <v>83</v>
      </c>
      <c r="B118" s="168">
        <f t="shared" si="38"/>
        <v>43555</v>
      </c>
      <c r="C118" s="143">
        <f>IFERROR(VLOOKUP($B118,'NAV plus Dist'!$B:$FD,C$1,FALSE)/VLOOKUP($B117,NAV!$A:$FC,C$1,FALSE)*C119,"")</f>
        <v>3.1933461337973825</v>
      </c>
      <c r="D118" s="143" t="str">
        <f>IFERROR(VLOOKUP($B118,'NAV plus Dist'!$B:$FD,D$1,FALSE)/VLOOKUP($B117,NAV!$A:$FC,D$1,FALSE)*D119,"")</f>
        <v/>
      </c>
      <c r="E118" s="143">
        <f>IFERROR(VLOOKUP($B118,'NAV plus Dist'!$B:$FD,E$1,FALSE)/VLOOKUP($B117,NAV!$A:$FC,E$1,FALSE)*E119,"")</f>
        <v>3.4863093965058756</v>
      </c>
      <c r="F118" s="143" t="str">
        <f>IFERROR(VLOOKUP($B118,'NAV plus Dist'!$B:$FD,F$1,FALSE)/VLOOKUP($B117,NAV!$A:$FC,F$1,FALSE)*F119,"")</f>
        <v/>
      </c>
      <c r="G118" s="143" t="str">
        <f>IFERROR(VLOOKUP($B118,'NAV plus Dist'!$B:$FD,G$1,FALSE)/VLOOKUP($B117,NAV!$A:$FC,G$1,FALSE)*G119,"")</f>
        <v/>
      </c>
      <c r="H118" s="143" t="str">
        <f>IFERROR(VLOOKUP($B118,'NAV plus Dist'!$B:$FD,H$1,FALSE)/VLOOKUP($B117,NAV!$A:$FC,H$1,FALSE)*H119,"")</f>
        <v/>
      </c>
      <c r="I118" s="143" t="str">
        <f>IFERROR(VLOOKUP($B118,'NAV plus Dist'!$B:$FD,I$1,FALSE)/VLOOKUP($B117,NAV!$A:$FC,I$1,FALSE)*I119,"")</f>
        <v/>
      </c>
      <c r="J118" s="143" t="str">
        <f>IFERROR(VLOOKUP($B118,'NAV plus Dist'!$B:$FD,J$1,FALSE)/VLOOKUP($B117,NAV!$A:$FC,J$1,FALSE)*J119,"")</f>
        <v/>
      </c>
      <c r="K118" s="143" t="str">
        <f>IFERROR(VLOOKUP($B118,'NAV plus Dist'!$B:$FD,K$1,FALSE)/VLOOKUP($B117,NAV!$A:$FC,K$1,FALSE)*K119,"")</f>
        <v/>
      </c>
      <c r="L118" s="143" t="str">
        <f>IFERROR(VLOOKUP($B118,'NAV plus Dist'!$B:$FD,L$1,FALSE)/VLOOKUP($B117,NAV!$A:$FC,L$1,FALSE)*L119,"")</f>
        <v/>
      </c>
      <c r="M118" s="143" t="str">
        <f>IFERROR(VLOOKUP($B118,'NAV plus Dist'!$B:$FD,M$1,FALSE)/VLOOKUP($B117,NAV!$A:$FC,M$1,FALSE)*M119,"")</f>
        <v/>
      </c>
      <c r="N118" s="143" t="str">
        <f>IFERROR(VLOOKUP($B118,'NAV plus Dist'!$B:$FD,N$1,FALSE)/VLOOKUP($B117,NAV!$A:$FC,N$1,FALSE)*N119,"")</f>
        <v/>
      </c>
      <c r="O118" s="143">
        <f>IFERROR(VLOOKUP($B118,'NAV plus Dist'!$B:$FD,O$1,FALSE)/VLOOKUP($B117,NAV!$A:$FC,O$1,FALSE)*O119,"")</f>
        <v>1.3446759008372873</v>
      </c>
      <c r="P118" s="143">
        <f>IFERROR(VLOOKUP($B118,'NAV plus Dist'!$B:$FD,P$1,FALSE)/VLOOKUP($B117,NAV!$A:$FC,P$1,FALSE)*P119,"")</f>
        <v>1.4507567682472677</v>
      </c>
      <c r="Q118" s="143" t="str">
        <f>IFERROR(VLOOKUP($B118,'NAV plus Dist'!$B:$FD,Q$1,FALSE)/VLOOKUP($B117,NAV!$A:$FC,Q$1,FALSE)*Q119,"")</f>
        <v/>
      </c>
      <c r="R118" s="143" t="str">
        <f>IFERROR(VLOOKUP($B118,'NAV plus Dist'!$B:$FD,R$1,FALSE)/VLOOKUP($B117,NAV!$A:$FC,R$1,FALSE)*R119,"")</f>
        <v/>
      </c>
      <c r="S118" s="143" t="str">
        <f>IFERROR(VLOOKUP($B118,'NAV plus Dist'!$B:$FD,S$1,FALSE)/VLOOKUP($B117,NAV!$A:$FC,S$1,FALSE)*S119,"")</f>
        <v/>
      </c>
      <c r="T118" s="143" t="str">
        <f>IFERROR(VLOOKUP($B118,'NAV plus Dist'!$B:$FD,T$1,FALSE)/VLOOKUP($B117,NAV!$A:$FC,T$1,FALSE)*T119,"")</f>
        <v/>
      </c>
      <c r="U118" s="143" t="str">
        <f>IFERROR(VLOOKUP($B118,'NAV plus Dist'!$B:$FD,U$1,FALSE)/VLOOKUP($B117,NAV!$A:$FC,U$1,FALSE)*U119,"")</f>
        <v/>
      </c>
      <c r="V118" s="143" t="str">
        <f>IFERROR(VLOOKUP($B118,'NAV plus Dist'!$B:$FD,V$1,FALSE)/VLOOKUP($B117,NAV!$A:$FC,V$1,FALSE)*V119,"")</f>
        <v/>
      </c>
      <c r="W118" s="143" t="str">
        <f>IFERROR(VLOOKUP($B118,'NAV plus Dist'!$B:$FD,W$1,FALSE)/VLOOKUP($B117,NAV!$A:$FC,W$1,FALSE)*W119,"")</f>
        <v/>
      </c>
      <c r="X118" s="143" t="str">
        <f>IFERROR(VLOOKUP($B118,'NAV plus Dist'!$B:$FD,X$1,FALSE)/VLOOKUP($B117,NAV!$A:$FC,X$1,FALSE)*X119,"")</f>
        <v/>
      </c>
      <c r="Y118" s="143" t="str">
        <f>IFERROR(VLOOKUP($B118,'NAV plus Dist'!$B:$FD,Y$1,FALSE)/VLOOKUP($B117,NAV!$A:$FC,Y$1,FALSE)*Y119,"")</f>
        <v/>
      </c>
      <c r="Z118" s="143" t="str">
        <f>IFERROR(VLOOKUP($B118,'NAV plus Dist'!$B:$FD,Z$1,FALSE)/VLOOKUP($B117,NAV!$A:$FC,Z$1,FALSE)*Z119,"")</f>
        <v/>
      </c>
      <c r="AA118" s="143">
        <f>IFERROR(VLOOKUP($B118,'NAV plus Dist'!$B:$FD,AA$1,FALSE)/VLOOKUP($B117,NAV!$A:$FC,AA$1,FALSE)*AA119,"")</f>
        <v>1.9437475459784535</v>
      </c>
      <c r="AB118" s="143" t="str">
        <f>IFERROR(VLOOKUP($B118,'NAV plus Dist'!$B:$FD,AB$1,FALSE)/VLOOKUP($B117,NAV!$A:$FC,AB$1,FALSE)*AB119,"")</f>
        <v/>
      </c>
      <c r="AC118" s="143">
        <f>IFERROR(VLOOKUP($B118,'NAV plus Dist'!$B:$FD,AC$1,FALSE)/VLOOKUP($B117,NAV!$A:$FC,AC$1,FALSE)*AC119,"")</f>
        <v>2.1027336855638104</v>
      </c>
      <c r="AD118" s="143">
        <f>IFERROR(VLOOKUP($B118,'NAV plus Dist'!$B:$FD,AD$1,FALSE)/VLOOKUP($B117,NAV!$A:$FC,AD$1,FALSE)*AD119,"")</f>
        <v>4.9013244769302968</v>
      </c>
      <c r="AE118" s="143">
        <f>IFERROR(VLOOKUP($B118,'NAV plus Dist'!$B:$FD,AE$1,FALSE)/VLOOKUP($B117,NAV!$A:$FC,AE$1,FALSE)*AE119,"")</f>
        <v>0.94398870751525743</v>
      </c>
      <c r="AF118" s="143">
        <f>IFERROR(VLOOKUP($B118,'NAV plus Dist'!$B:$FD,AF$1,FALSE)/VLOOKUP($B117,NAV!$A:$FC,AF$1,FALSE)*AF119,"")</f>
        <v>1.7575432730605032</v>
      </c>
      <c r="AG118" s="143" t="str">
        <f>IFERROR(VLOOKUP($B118,'NAV plus Dist'!$B:$FD,AG$1,FALSE)/VLOOKUP($B117,NAV!$A:$FC,AG$1,FALSE)*AG119,"")</f>
        <v/>
      </c>
      <c r="AH118" s="143">
        <f>IFERROR(VLOOKUP($B118,'NAV plus Dist'!$B:$FD,AH$1,FALSE)/VLOOKUP($B117,NAV!$A:$FC,AH$1,FALSE)*AH119,"")</f>
        <v>1.8754873289815526</v>
      </c>
      <c r="AI118" s="143">
        <f>IFERROR(VLOOKUP($B118,'NAV plus Dist'!$B:$FD,AI$1,FALSE)/VLOOKUP($B117,NAV!$A:$FC,AI$1,FALSE)*AI119,"")</f>
        <v>3.2842229988151135</v>
      </c>
      <c r="AJ118" s="143">
        <f>IFERROR(VLOOKUP($B118,'NAV plus Dist'!$B:$FD,AJ$1,FALSE)/VLOOKUP($B117,NAV!$A:$FC,AJ$1,FALSE)*AJ119,"")</f>
        <v>1.5695137031424022</v>
      </c>
      <c r="AK118" s="169">
        <f>IFERROR(VLOOKUP($B118,'NAV plus Dist'!$B:$FD,AK$1,FALSE)/VLOOKUP($B117,NAV!$A:$FC,AK$1,FALSE)*AK119,"")</f>
        <v>1.5528820536535426</v>
      </c>
      <c r="AL118" s="169">
        <f>IFERROR(VLOOKUP($B118,'NAV plus Dist'!$B:$FD,AL$1,FALSE)/VLOOKUP($B117,NAV!$A:$FC,AL$1,FALSE)*AL119,"")</f>
        <v>1.7392277003680334</v>
      </c>
      <c r="AM118" s="143" t="str">
        <f>IFERROR(VLOOKUP($B118,'NAV plus Dist'!$B:$FD,AM$1,FALSE)/VLOOKUP($B117,NAV!$A:$FC,AM$1,FALSE)*AM119,"")</f>
        <v/>
      </c>
      <c r="AN118" s="143" t="str">
        <f>IFERROR(VLOOKUP($B118,'NAV plus Dist'!$B:$FD,AN$1,FALSE)/VLOOKUP($B117,NAV!$A:$FC,AN$1,FALSE)*AN119,"")</f>
        <v/>
      </c>
      <c r="AO118" s="143" t="str">
        <f>IFERROR(VLOOKUP($B118,'NAV plus Dist'!$B:$FD,AO$1,FALSE)/VLOOKUP($B117,NAV!$A:$FC,AO$1,FALSE)*AO119,"")</f>
        <v/>
      </c>
      <c r="AP118" s="170" t="str">
        <f>IFERROR(VLOOKUP($B118,'NAV plus Dist'!$B:$FD,AP$1,FALSE)/VLOOKUP($B117,NAV!$A:$FC,AP$1,FALSE)*AP119,"")</f>
        <v/>
      </c>
      <c r="AQ118" s="143" t="str">
        <f>IFERROR(VLOOKUP($B118,'NAV plus Dist'!$B:$FD,AQ$1,FALSE)/VLOOKUP($B117,NAV!$A:$FC,AQ$1,FALSE)*AQ119,"")</f>
        <v/>
      </c>
      <c r="AR118" s="143" t="str">
        <f>IFERROR(VLOOKUP($B118,'NAV plus Dist'!$B:$FD,AR$1,FALSE)/VLOOKUP($B117,NAV!$A:$FC,AR$1,FALSE)*AR119,"")</f>
        <v/>
      </c>
      <c r="AS118" s="143" t="str">
        <f>IFERROR(VLOOKUP($B118,'NAV plus Dist'!$B:$FD,AS$1,FALSE)/VLOOKUP($B117,NAV!$A:$FC,AS$1,FALSE)*AS119,"")</f>
        <v/>
      </c>
      <c r="AT118" s="143">
        <f>IFERROR(VLOOKUP($B118,'NAV plus Dist'!$B:$FD,AT$1,FALSE)/VLOOKUP($B117,NAV!$A:$FC,AT$1,FALSE)*AT119,"")</f>
        <v>1.7413085032950486</v>
      </c>
      <c r="AU118" s="143">
        <f>IFERROR(VLOOKUP($B118,'NAV plus Dist'!$B:$FD,AU$1,FALSE)/VLOOKUP($B117,NAV!$A:$FC,AU$1,FALSE)*AU119,"")</f>
        <v>1.4159923036192246</v>
      </c>
      <c r="AV118" s="143">
        <f>IFERROR(VLOOKUP($B118,'NAV plus Dist'!$B:$FD,AV$1,FALSE)/VLOOKUP($B117,NAV!$A:$FC,AV$1,FALSE)*AV119,"")</f>
        <v>2.0282676336631771</v>
      </c>
      <c r="AW118" s="143" t="str">
        <f>IFERROR(VLOOKUP($B118,'NAV plus Dist'!$B:$FD,AW$1,FALSE)/VLOOKUP($B117,NAV!$A:$FC,AW$1,FALSE)*AW119,"")</f>
        <v/>
      </c>
      <c r="AX118" s="143" t="str">
        <f>IFERROR(VLOOKUP($B118,'NAV plus Dist'!$B:$FD,AX$1,FALSE)/VLOOKUP($B117,NAV!$A:$FC,AX$1,FALSE)*AX119,"")</f>
        <v/>
      </c>
      <c r="AY118" s="143" t="str">
        <f>IFERROR(VLOOKUP($B118,'NAV plus Dist'!$B:$FD,AY$1,FALSE)/VLOOKUP($B117,NAV!$A:$FC,AY$1,FALSE)*AY119,"")</f>
        <v/>
      </c>
      <c r="AZ118" s="143" t="str">
        <f>IFERROR(VLOOKUP($B118,'NAV plus Dist'!$B:$FD,AZ$1,FALSE)/VLOOKUP($B117,NAV!$A:$FC,AZ$1,FALSE)*AZ119,"")</f>
        <v/>
      </c>
      <c r="BA118" s="143" t="str">
        <f>IFERROR(VLOOKUP($B118,'NAV plus Dist'!$B:$FD,BA$1,FALSE)/VLOOKUP($B117,NAV!$A:$FC,BA$1,FALSE)*BA119,"")</f>
        <v/>
      </c>
      <c r="BB118" s="143" t="str">
        <f>IFERROR(VLOOKUP($B118,'NAV plus Dist'!$B:$FD,BB$1,FALSE)/VLOOKUP($B117,NAV!$A:$FC,BB$1,FALSE)*BB119,"")</f>
        <v/>
      </c>
      <c r="BC118" s="143" t="str">
        <f>IFERROR(VLOOKUP($B118,'NAV plus Dist'!$B:$FD,BC$1,FALSE)/VLOOKUP($B117,NAV!$A:$FC,BC$1,FALSE)*BC119,"")</f>
        <v/>
      </c>
      <c r="BD118" s="143" t="str">
        <f>IFERROR(VLOOKUP($B118,'NAV plus Dist'!$B:$FD,BD$1,FALSE)/VLOOKUP($B117,NAV!$A:$FC,BD$1,FALSE)*BD119,"")</f>
        <v/>
      </c>
      <c r="BE118" s="143" t="str">
        <f>IFERROR(VLOOKUP($B118,'NAV plus Dist'!$B:$FD,BE$1,FALSE)/VLOOKUP($B117,NAV!$A:$FC,BE$1,FALSE)*BE119,"")</f>
        <v/>
      </c>
      <c r="BF118" s="143" t="str">
        <f>IFERROR(VLOOKUP($B118,'NAV plus Dist'!$B:$FD,BF$1,FALSE)/VLOOKUP($B117,NAV!$A:$FC,BF$1,FALSE)*BF119,"")</f>
        <v/>
      </c>
      <c r="BG118" s="143" t="str">
        <f>IFERROR(VLOOKUP($B118,'NAV plus Dist'!$B:$FD,BG$1,FALSE)/VLOOKUP($B117,NAV!$A:$FC,BG$1,FALSE)*BG119,"")</f>
        <v/>
      </c>
      <c r="BH118" s="143" t="str">
        <f>IFERROR(VLOOKUP($B118,'NAV plus Dist'!$B:$FD,BH$1,FALSE)/VLOOKUP($B117,NAV!$A:$FC,BH$1,FALSE)*BH119,"")</f>
        <v/>
      </c>
      <c r="BI118" s="143" t="str">
        <f>IFERROR(VLOOKUP($B118,'NAV plus Dist'!$B:$FD,BI$1,FALSE)/VLOOKUP($B117,NAV!$A:$FC,BI$1,FALSE)*BI119,"")</f>
        <v/>
      </c>
      <c r="BJ118" s="143" t="str">
        <f>IFERROR(VLOOKUP($B118,'NAV plus Dist'!$B:$FD,BJ$1,FALSE)/VLOOKUP($B117,NAV!$A:$FC,BJ$1,FALSE)*BJ119,"")</f>
        <v/>
      </c>
      <c r="BK118" s="143" t="str">
        <f>IFERROR(VLOOKUP($B118,'NAV plus Dist'!$B:$FD,BK$1,FALSE)/VLOOKUP($B117,NAV!$A:$FC,BK$1,FALSE)*BK119,"")</f>
        <v/>
      </c>
      <c r="BL118" s="143" t="str">
        <f>IFERROR(VLOOKUP($B118,'NAV plus Dist'!$B:$FD,BL$1,FALSE)/VLOOKUP($B117,NAV!$A:$FC,BL$1,FALSE)*BL119,"")</f>
        <v/>
      </c>
      <c r="BM118" s="143" t="str">
        <f>IFERROR(VLOOKUP($B118,'NAV plus Dist'!$B:$FD,BM$1,FALSE)/VLOOKUP($B117,NAV!$A:$FC,BM$1,FALSE)*BM119,"")</f>
        <v/>
      </c>
      <c r="BN118" s="143" t="str">
        <f>IFERROR(VLOOKUP($B118,'NAV plus Dist'!$B:$FD,BN$1,FALSE)/VLOOKUP($B117,NAV!$A:$FC,BN$1,FALSE)*BN119,"")</f>
        <v/>
      </c>
      <c r="BO118" s="143" t="str">
        <f>IFERROR(VLOOKUP($B118,'NAV plus Dist'!$B:$FD,BO$1,FALSE)/VLOOKUP($B117,NAV!$A:$FC,BO$1,FALSE)*BO119,"")</f>
        <v/>
      </c>
      <c r="BP118" s="143" t="str">
        <f>IFERROR(VLOOKUP($B118,'NAV plus Dist'!$B:$FD,BP$1,FALSE)/VLOOKUP($B117,NAV!$A:$FC,BP$1,FALSE)*BP119,"")</f>
        <v/>
      </c>
      <c r="BQ118" s="143" t="str">
        <f>IFERROR(VLOOKUP($B118,'NAV plus Dist'!$B:$FD,BQ$1,FALSE)/VLOOKUP($B117,NAV!$A:$FC,BQ$1,FALSE)*BQ119,"")</f>
        <v/>
      </c>
      <c r="BR118" s="143" t="str">
        <f>IFERROR(VLOOKUP($B118,'NAV plus Dist'!$B:$FD,BR$1,FALSE)/VLOOKUP($B117,NAV!$A:$FC,BR$1,FALSE)*BR119,"")</f>
        <v/>
      </c>
      <c r="BS118" s="143" t="str">
        <f>IFERROR(VLOOKUP($B118,'NAV plus Dist'!$B:$FD,BS$1,FALSE)/VLOOKUP($B117,NAV!$A:$FC,BS$1,FALSE)*BS119,"")</f>
        <v/>
      </c>
      <c r="BT118" s="143" t="str">
        <f>IFERROR(VLOOKUP($B118,'NAV plus Dist'!$B:$FD,BT$1,FALSE)/VLOOKUP($B117,NAV!$A:$FC,BT$1,FALSE)*BT119,"")</f>
        <v/>
      </c>
      <c r="BU118" s="143" t="str">
        <f>IFERROR(VLOOKUP($B118,'NAV plus Dist'!$B:$FD,BU$1,FALSE)/VLOOKUP($B117,NAV!$A:$FC,BU$1,FALSE)*BU119,"")</f>
        <v/>
      </c>
      <c r="BV118" s="143" t="str">
        <f>IFERROR(VLOOKUP($B118,'NAV plus Dist'!$B:$FD,BV$1,FALSE)/VLOOKUP($B117,NAV!$A:$FC,BV$1,FALSE)*BV119,"")</f>
        <v/>
      </c>
      <c r="BW118" s="143" t="str">
        <f>IFERROR(VLOOKUP($B118,'NAV plus Dist'!$B:$FD,BW$1,FALSE)/VLOOKUP($B117,NAV!$A:$FC,BW$1,FALSE)*BW119,"")</f>
        <v/>
      </c>
      <c r="BX118" s="143" t="str">
        <f>IFERROR(VLOOKUP($B118,'NAV plus Dist'!$B:$FD,BX$1,FALSE)/VLOOKUP($B117,NAV!$A:$FC,BX$1,FALSE)*BX119,"")</f>
        <v/>
      </c>
      <c r="BY118" s="143" t="str">
        <f>IFERROR(VLOOKUP($B118,'NAV plus Dist'!$B:$FD,BY$1,FALSE)/VLOOKUP($B117,NAV!$A:$FC,BY$1,FALSE)*BY119,"")</f>
        <v/>
      </c>
      <c r="BZ118" s="143" t="str">
        <f>IFERROR(VLOOKUP($B118,'NAV plus Dist'!$B:$FD,BZ$1,FALSE)/VLOOKUP($B117,NAV!$A:$FC,BZ$1,FALSE)*BZ119,"")</f>
        <v/>
      </c>
      <c r="CA118" s="143" t="str">
        <f>IFERROR(VLOOKUP($B118,'NAV plus Dist'!$B:$FD,CA$1,FALSE)/VLOOKUP($B117,NAV!$A:$FC,CA$1,FALSE)*CA119,"")</f>
        <v/>
      </c>
      <c r="CB118" s="143" t="str">
        <f>IFERROR(VLOOKUP($B118,'NAV plus Dist'!$B:$FD,CB$1,FALSE)/VLOOKUP($B117,NAV!$A:$FC,CB$1,FALSE)*CB119,"")</f>
        <v/>
      </c>
      <c r="CC118" s="143" t="str">
        <f>IFERROR(VLOOKUP($B118,'NAV plus Dist'!$B:$FD,CC$1,FALSE)/VLOOKUP($B117,NAV!$A:$FC,CC$1,FALSE)*CC119,"")</f>
        <v/>
      </c>
      <c r="CD118" s="143" t="str">
        <f>IFERROR(VLOOKUP($B118,'NAV plus Dist'!$B:$FD,CD$1,FALSE)/VLOOKUP($B117,NAV!$A:$FC,CD$1,FALSE)*CD119,"")</f>
        <v/>
      </c>
      <c r="CE118" s="143" t="str">
        <f>IFERROR(VLOOKUP($B118,'NAV plus Dist'!$B:$FD,CE$1,FALSE)/VLOOKUP($B117,NAV!$A:$FC,CE$1,FALSE)*CE119,"")</f>
        <v/>
      </c>
      <c r="CF118" s="143" t="str">
        <f>IFERROR(VLOOKUP($B118,'NAV plus Dist'!$B:$FD,CF$1,FALSE)/VLOOKUP($B117,NAV!$A:$FC,CF$1,FALSE)*CF119,"")</f>
        <v/>
      </c>
      <c r="CG118" s="143" t="str">
        <f>IFERROR(VLOOKUP($B118,'NAV plus Dist'!$B:$FD,CG$1,FALSE)/VLOOKUP($B117,NAV!$A:$FC,CG$1,FALSE)*CG119,"")</f>
        <v/>
      </c>
      <c r="CH118" s="143" t="str">
        <f>IFERROR(VLOOKUP($B118,'NAV plus Dist'!$B:$FD,CH$1,FALSE)/VLOOKUP($B117,NAV!$A:$FC,CH$1,FALSE)*CH119,"")</f>
        <v/>
      </c>
      <c r="CI118" s="143" t="str">
        <f>IFERROR(VLOOKUP($B118,'NAV plus Dist'!$B:$FD,CI$1,FALSE)/VLOOKUP($B117,NAV!$A:$FC,CI$1,FALSE)*CI119,"")</f>
        <v/>
      </c>
      <c r="CJ118" s="143" t="str">
        <f>IFERROR(VLOOKUP($B118,'NAV plus Dist'!$B:$FD,CJ$1,FALSE)/VLOOKUP($B117,NAV!$A:$FC,CJ$1,FALSE)*CJ119,"")</f>
        <v/>
      </c>
      <c r="CK118" s="143" t="str">
        <f>IFERROR(VLOOKUP($B118,'NAV plus Dist'!$B:$AAA,CK$1,FALSE)/VLOOKUP($B117,NAV!$A:$AAA,CK$1,FALSE)*CK119,"")</f>
        <v/>
      </c>
      <c r="CL118" s="143" t="str">
        <f>IFERROR(VLOOKUP($B118,'NAV plus Dist'!$B:$AAA,CL$1,FALSE)/VLOOKUP($B117,NAV!$A:$AAA,CL$1,FALSE)*CL119,"")</f>
        <v/>
      </c>
      <c r="CM118" s="143" t="str">
        <f>IFERROR(VLOOKUP($B118,'NAV plus Dist'!$B:$AAA,CM$1,FALSE)/VLOOKUP($B117,NAV!$A:$AAA,CM$1,FALSE)*CM119,"")</f>
        <v/>
      </c>
      <c r="CN118" s="143" t="str">
        <f>IFERROR(VLOOKUP($B118,'NAV plus Dist'!$B:$AAA,CN$1,FALSE)/VLOOKUP($B117,NAV!$A:$AAA,CN$1,FALSE)*CN119,"")</f>
        <v/>
      </c>
      <c r="CO118" s="143" t="str">
        <f>IFERROR(VLOOKUP($B118,'NAV plus Dist'!$B:$AAA,CO$1,FALSE)/VLOOKUP($B117,NAV!$A:$AAA,CO$1,FALSE)*CO119,"")</f>
        <v/>
      </c>
      <c r="CP118" s="143" t="str">
        <f>IFERROR(VLOOKUP($B118,'NAV plus Dist'!$B:$AAA,CP$1,FALSE)/VLOOKUP($B117,NAV!$A:$AAA,CP$1,FALSE)*CP119,"")</f>
        <v/>
      </c>
      <c r="CQ118" s="143" t="str">
        <f>IFERROR(VLOOKUP($B118,'NAV plus Dist'!$B:$AAA,CQ$1,FALSE)/VLOOKUP($B117,NAV!$A:$AAA,CQ$1,FALSE)*CQ119,"")</f>
        <v/>
      </c>
      <c r="CR118" s="143" t="str">
        <f>IFERROR(VLOOKUP($B118,'NAV plus Dist'!$B:$AAA,CR$1,FALSE)/VLOOKUP($B117,NAV!$A:$AAA,CR$1,FALSE)*CR119,"")</f>
        <v/>
      </c>
      <c r="CS118" s="143" t="str">
        <f>IFERROR(VLOOKUP($B118,'NAV plus Dist'!$B:$AAA,CS$1,FALSE)/VLOOKUP($B117,NAV!$A:$AAA,CS$1,FALSE)*CS119,"")</f>
        <v/>
      </c>
      <c r="CT118" s="143" t="str">
        <f>IFERROR(VLOOKUP($B118,'NAV plus Dist'!$B:$AAA,CT$1,FALSE)/VLOOKUP($B117,NAV!$A:$AAA,CT$1,FALSE)*CT119,"")</f>
        <v/>
      </c>
      <c r="CU118" s="143" t="str">
        <f>IFERROR(VLOOKUP($B118,'NAV plus Dist'!$B:$AAA,CU$1,FALSE)/VLOOKUP($B117,NAV!$A:$AAA,CU$1,FALSE)*CU119,"")</f>
        <v/>
      </c>
      <c r="CV118" s="143" t="str">
        <f>IFERROR(VLOOKUP($B118,'NAV plus Dist'!$B:$AAA,CV$1,FALSE)/VLOOKUP($B117,NAV!$A:$AAA,CV$1,FALSE)*CV119,"")</f>
        <v/>
      </c>
      <c r="CW118" s="143" t="str">
        <f>IFERROR(VLOOKUP($B118,'NAV plus Dist'!$B:$AAA,CW$1,FALSE)/VLOOKUP($B117,NAV!$A:$AAA,CW$1,FALSE)*CW119,"")</f>
        <v/>
      </c>
      <c r="CX118" s="143" t="str">
        <f>IFERROR(VLOOKUP($B118,'NAV plus Dist'!$B:$AAA,CX$1,FALSE)/VLOOKUP($B117,NAV!$A:$AAA,CX$1,FALSE)*CX119,"")</f>
        <v/>
      </c>
      <c r="CY118" s="143" t="str">
        <f>IFERROR(VLOOKUP($B118,'NAV plus Dist'!$B:$AAA,CY$1,FALSE)/VLOOKUP($B117,NAV!$A:$AAA,CY$1,FALSE)*CY119,"")</f>
        <v/>
      </c>
      <c r="CZ118" s="143" t="str">
        <f>IFERROR(VLOOKUP($B118,'NAV plus Dist'!$B:$AAA,CZ$1,FALSE)/VLOOKUP($B117,NAV!$A:$AAA,CZ$1,FALSE)*CZ119,"")</f>
        <v/>
      </c>
      <c r="DA118" s="143" t="str">
        <f>IFERROR(VLOOKUP($B118,'NAV plus Dist'!$B:$AAA,DA$1,FALSE)/VLOOKUP($B117,NAV!$A:$AAA,DA$1,FALSE)*DA119,"")</f>
        <v/>
      </c>
      <c r="DB118" s="143" t="str">
        <f>IFERROR(VLOOKUP($B118,'NAV plus Dist'!$B:$AAA,DB$1,FALSE)/VLOOKUP($B117,NAV!$A:$AAA,DB$1,FALSE)*DB119,"")</f>
        <v/>
      </c>
      <c r="DC118" s="143" t="str">
        <f>IFERROR(VLOOKUP($B118,'NAV plus Dist'!$B:$AAA,DC$1,FALSE)/VLOOKUP($B117,NAV!$A:$AAA,DC$1,FALSE)*DC119,"")</f>
        <v/>
      </c>
      <c r="DD118" s="143" t="str">
        <f>IFERROR(VLOOKUP($B118,'NAV plus Dist'!$B:$AAA,DD$1,FALSE)/VLOOKUP($B117,NAV!$A:$AAA,DD$1,FALSE)*DD119,"")</f>
        <v/>
      </c>
      <c r="DE118" s="143" t="str">
        <f>IFERROR(VLOOKUP($B118,'NAV plus Dist'!$B:$AAA,DE$1,FALSE)/VLOOKUP($B117,NAV!$A:$AAA,DE$1,FALSE)*DE119,"")</f>
        <v/>
      </c>
      <c r="DF118" s="143" t="str">
        <f>IFERROR(VLOOKUP($B118,'NAV plus Dist'!$B:$AAA,DF$1,FALSE)/VLOOKUP($B117,NAV!$A:$AAA,DF$1,FALSE)*DF119,"")</f>
        <v/>
      </c>
      <c r="DG118" s="143" t="str">
        <f>IFERROR(VLOOKUP($B118,'NAV plus Dist'!$B:$AAA,DG$1,FALSE)/VLOOKUP($B117,NAV!$A:$AAA,DG$1,FALSE)*DG119,"")</f>
        <v/>
      </c>
      <c r="DH118" s="143" t="str">
        <f>IFERROR(VLOOKUP($B118,'NAV plus Dist'!$B:$AAA,DH$1,FALSE)/VLOOKUP($B117,NAV!$A:$AAA,DH$1,FALSE)*DH119,"")</f>
        <v/>
      </c>
    </row>
    <row r="119" spans="1:112">
      <c r="A119" s="94">
        <f t="shared" si="39"/>
        <v>82</v>
      </c>
      <c r="B119" s="168">
        <f t="shared" si="38"/>
        <v>43585</v>
      </c>
      <c r="C119" s="143">
        <f>IFERROR(VLOOKUP($B119,'NAV plus Dist'!$B:$FD,C$1,FALSE)/VLOOKUP($B118,NAV!$A:$FC,C$1,FALSE)*C120,"")</f>
        <v>3.0753907105860985</v>
      </c>
      <c r="D119" s="143" t="str">
        <f>IFERROR(VLOOKUP($B119,'NAV plus Dist'!$B:$FD,D$1,FALSE)/VLOOKUP($B118,NAV!$A:$FC,D$1,FALSE)*D120,"")</f>
        <v/>
      </c>
      <c r="E119" s="143">
        <f>IFERROR(VLOOKUP($B119,'NAV plus Dist'!$B:$FD,E$1,FALSE)/VLOOKUP($B118,NAV!$A:$FC,E$1,FALSE)*E120,"")</f>
        <v>3.3572897631737866</v>
      </c>
      <c r="F119" s="143" t="str">
        <f>IFERROR(VLOOKUP($B119,'NAV plus Dist'!$B:$FD,F$1,FALSE)/VLOOKUP($B118,NAV!$A:$FC,F$1,FALSE)*F120,"")</f>
        <v/>
      </c>
      <c r="G119" s="143" t="str">
        <f>IFERROR(VLOOKUP($B119,'NAV plus Dist'!$B:$FD,G$1,FALSE)/VLOOKUP($B118,NAV!$A:$FC,G$1,FALSE)*G120,"")</f>
        <v/>
      </c>
      <c r="H119" s="143" t="str">
        <f>IFERROR(VLOOKUP($B119,'NAV plus Dist'!$B:$FD,H$1,FALSE)/VLOOKUP($B118,NAV!$A:$FC,H$1,FALSE)*H120,"")</f>
        <v/>
      </c>
      <c r="I119" s="143" t="str">
        <f>IFERROR(VLOOKUP($B119,'NAV plus Dist'!$B:$FD,I$1,FALSE)/VLOOKUP($B118,NAV!$A:$FC,I$1,FALSE)*I120,"")</f>
        <v/>
      </c>
      <c r="J119" s="143" t="str">
        <f>IFERROR(VLOOKUP($B119,'NAV plus Dist'!$B:$FD,J$1,FALSE)/VLOOKUP($B118,NAV!$A:$FC,J$1,FALSE)*J120,"")</f>
        <v/>
      </c>
      <c r="K119" s="143" t="str">
        <f>IFERROR(VLOOKUP($B119,'NAV plus Dist'!$B:$FD,K$1,FALSE)/VLOOKUP($B118,NAV!$A:$FC,K$1,FALSE)*K120,"")</f>
        <v/>
      </c>
      <c r="L119" s="143" t="str">
        <f>IFERROR(VLOOKUP($B119,'NAV plus Dist'!$B:$FD,L$1,FALSE)/VLOOKUP($B118,NAV!$A:$FC,L$1,FALSE)*L120,"")</f>
        <v/>
      </c>
      <c r="M119" s="143" t="str">
        <f>IFERROR(VLOOKUP($B119,'NAV plus Dist'!$B:$FD,M$1,FALSE)/VLOOKUP($B118,NAV!$A:$FC,M$1,FALSE)*M120,"")</f>
        <v/>
      </c>
      <c r="N119" s="143" t="str">
        <f>IFERROR(VLOOKUP($B119,'NAV plus Dist'!$B:$FD,N$1,FALSE)/VLOOKUP($B118,NAV!$A:$FC,N$1,FALSE)*N120,"")</f>
        <v/>
      </c>
      <c r="O119" s="143">
        <f>IFERROR(VLOOKUP($B119,'NAV plus Dist'!$B:$FD,O$1,FALSE)/VLOOKUP($B118,NAV!$A:$FC,O$1,FALSE)*O120,"")</f>
        <v>1.3267280583028085</v>
      </c>
      <c r="P119" s="143">
        <f>IFERROR(VLOOKUP($B119,'NAV plus Dist'!$B:$FD,P$1,FALSE)/VLOOKUP($B118,NAV!$A:$FC,P$1,FALSE)*P120,"")</f>
        <v>1.4318022161825534</v>
      </c>
      <c r="Q119" s="143" t="str">
        <f>IFERROR(VLOOKUP($B119,'NAV plus Dist'!$B:$FD,Q$1,FALSE)/VLOOKUP($B118,NAV!$A:$FC,Q$1,FALSE)*Q120,"")</f>
        <v/>
      </c>
      <c r="R119" s="143" t="str">
        <f>IFERROR(VLOOKUP($B119,'NAV plus Dist'!$B:$FD,R$1,FALSE)/VLOOKUP($B118,NAV!$A:$FC,R$1,FALSE)*R120,"")</f>
        <v/>
      </c>
      <c r="S119" s="143" t="str">
        <f>IFERROR(VLOOKUP($B119,'NAV plus Dist'!$B:$FD,S$1,FALSE)/VLOOKUP($B118,NAV!$A:$FC,S$1,FALSE)*S120,"")</f>
        <v/>
      </c>
      <c r="T119" s="143" t="str">
        <f>IFERROR(VLOOKUP($B119,'NAV plus Dist'!$B:$FD,T$1,FALSE)/VLOOKUP($B118,NAV!$A:$FC,T$1,FALSE)*T120,"")</f>
        <v/>
      </c>
      <c r="U119" s="143" t="str">
        <f>IFERROR(VLOOKUP($B119,'NAV plus Dist'!$B:$FD,U$1,FALSE)/VLOOKUP($B118,NAV!$A:$FC,U$1,FALSE)*U120,"")</f>
        <v/>
      </c>
      <c r="V119" s="143" t="str">
        <f>IFERROR(VLOOKUP($B119,'NAV plus Dist'!$B:$FD,V$1,FALSE)/VLOOKUP($B118,NAV!$A:$FC,V$1,FALSE)*V120,"")</f>
        <v/>
      </c>
      <c r="W119" s="143" t="str">
        <f>IFERROR(VLOOKUP($B119,'NAV plus Dist'!$B:$FD,W$1,FALSE)/VLOOKUP($B118,NAV!$A:$FC,W$1,FALSE)*W120,"")</f>
        <v/>
      </c>
      <c r="X119" s="143" t="str">
        <f>IFERROR(VLOOKUP($B119,'NAV plus Dist'!$B:$FD,X$1,FALSE)/VLOOKUP($B118,NAV!$A:$FC,X$1,FALSE)*X120,"")</f>
        <v/>
      </c>
      <c r="Y119" s="143" t="str">
        <f>IFERROR(VLOOKUP($B119,'NAV plus Dist'!$B:$FD,Y$1,FALSE)/VLOOKUP($B118,NAV!$A:$FC,Y$1,FALSE)*Y120,"")</f>
        <v/>
      </c>
      <c r="Z119" s="143" t="str">
        <f>IFERROR(VLOOKUP($B119,'NAV plus Dist'!$B:$FD,Z$1,FALSE)/VLOOKUP($B118,NAV!$A:$FC,Z$1,FALSE)*Z120,"")</f>
        <v/>
      </c>
      <c r="AA119" s="143">
        <f>IFERROR(VLOOKUP($B119,'NAV plus Dist'!$B:$FD,AA$1,FALSE)/VLOOKUP($B118,NAV!$A:$FC,AA$1,FALSE)*AA120,"")</f>
        <v>1.9024267416160086</v>
      </c>
      <c r="AB119" s="143" t="str">
        <f>IFERROR(VLOOKUP($B119,'NAV plus Dist'!$B:$FD,AB$1,FALSE)/VLOOKUP($B118,NAV!$A:$FC,AB$1,FALSE)*AB120,"")</f>
        <v/>
      </c>
      <c r="AC119" s="143">
        <f>IFERROR(VLOOKUP($B119,'NAV plus Dist'!$B:$FD,AC$1,FALSE)/VLOOKUP($B118,NAV!$A:$FC,AC$1,FALSE)*AC120,"")</f>
        <v>2.0572086616705034</v>
      </c>
      <c r="AD119" s="143">
        <f>IFERROR(VLOOKUP($B119,'NAV plus Dist'!$B:$FD,AD$1,FALSE)/VLOOKUP($B118,NAV!$A:$FC,AD$1,FALSE)*AD120,"")</f>
        <v>4.8190893030120572</v>
      </c>
      <c r="AE119" s="143">
        <f>IFERROR(VLOOKUP($B119,'NAV plus Dist'!$B:$FD,AE$1,FALSE)/VLOOKUP($B118,NAV!$A:$FC,AE$1,FALSE)*AE120,"")</f>
        <v>0.91037253474244351</v>
      </c>
      <c r="AF119" s="143">
        <f>IFERROR(VLOOKUP($B119,'NAV plus Dist'!$B:$FD,AF$1,FALSE)/VLOOKUP($B118,NAV!$A:$FC,AF$1,FALSE)*AF120,"")</f>
        <v>1.7788170536192842</v>
      </c>
      <c r="AG119" s="143" t="str">
        <f>IFERROR(VLOOKUP($B119,'NAV plus Dist'!$B:$FD,AG$1,FALSE)/VLOOKUP($B118,NAV!$A:$FC,AG$1,FALSE)*AG120,"")</f>
        <v/>
      </c>
      <c r="AH119" s="143">
        <f>IFERROR(VLOOKUP($B119,'NAV plus Dist'!$B:$FD,AH$1,FALSE)/VLOOKUP($B118,NAV!$A:$FC,AH$1,FALSE)*AH120,"")</f>
        <v>1.8972920284125623</v>
      </c>
      <c r="AI119" s="143">
        <f>IFERROR(VLOOKUP($B119,'NAV plus Dist'!$B:$FD,AI$1,FALSE)/VLOOKUP($B118,NAV!$A:$FC,AI$1,FALSE)*AI120,"")</f>
        <v>3.1667172834685533</v>
      </c>
      <c r="AJ119" s="143">
        <f>IFERROR(VLOOKUP($B119,'NAV plus Dist'!$B:$FD,AJ$1,FALSE)/VLOOKUP($B118,NAV!$A:$FC,AJ$1,FALSE)*AJ120,"")</f>
        <v>1.5242457246588574</v>
      </c>
      <c r="AK119" s="169">
        <f>IFERROR(VLOOKUP($B119,'NAV plus Dist'!$B:$FD,AK$1,FALSE)/VLOOKUP($B118,NAV!$A:$FC,AK$1,FALSE)*AK120,"")</f>
        <v>1.6436033692527394</v>
      </c>
      <c r="AL119" s="169">
        <f>IFERROR(VLOOKUP($B119,'NAV plus Dist'!$B:$FD,AL$1,FALSE)/VLOOKUP($B118,NAV!$A:$FC,AL$1,FALSE)*AL120,"")</f>
        <v>1.8397805162380654</v>
      </c>
      <c r="AM119" s="143" t="str">
        <f>IFERROR(VLOOKUP($B119,'NAV plus Dist'!$B:$FD,AM$1,FALSE)/VLOOKUP($B118,NAV!$A:$FC,AM$1,FALSE)*AM120,"")</f>
        <v/>
      </c>
      <c r="AN119" s="143" t="str">
        <f>IFERROR(VLOOKUP($B119,'NAV plus Dist'!$B:$FD,AN$1,FALSE)/VLOOKUP($B118,NAV!$A:$FC,AN$1,FALSE)*AN120,"")</f>
        <v/>
      </c>
      <c r="AO119" s="143" t="str">
        <f>IFERROR(VLOOKUP($B119,'NAV plus Dist'!$B:$FD,AO$1,FALSE)/VLOOKUP($B118,NAV!$A:$FC,AO$1,FALSE)*AO120,"")</f>
        <v/>
      </c>
      <c r="AP119" s="170" t="str">
        <f>IFERROR(VLOOKUP($B119,'NAV plus Dist'!$B:$FD,AP$1,FALSE)/VLOOKUP($B118,NAV!$A:$FC,AP$1,FALSE)*AP120,"")</f>
        <v/>
      </c>
      <c r="AQ119" s="143" t="str">
        <f>IFERROR(VLOOKUP($B119,'NAV plus Dist'!$B:$FD,AQ$1,FALSE)/VLOOKUP($B118,NAV!$A:$FC,AQ$1,FALSE)*AQ120,"")</f>
        <v/>
      </c>
      <c r="AR119" s="143" t="str">
        <f>IFERROR(VLOOKUP($B119,'NAV plus Dist'!$B:$FD,AR$1,FALSE)/VLOOKUP($B118,NAV!$A:$FC,AR$1,FALSE)*AR120,"")</f>
        <v/>
      </c>
      <c r="AS119" s="143" t="str">
        <f>IFERROR(VLOOKUP($B119,'NAV plus Dist'!$B:$FD,AS$1,FALSE)/VLOOKUP($B118,NAV!$A:$FC,AS$1,FALSE)*AS120,"")</f>
        <v/>
      </c>
      <c r="AT119" s="143">
        <f>IFERROR(VLOOKUP($B119,'NAV plus Dist'!$B:$FD,AT$1,FALSE)/VLOOKUP($B118,NAV!$A:$FC,AT$1,FALSE)*AT120,"")</f>
        <v>1.7259338056014724</v>
      </c>
      <c r="AU119" s="143">
        <f>IFERROR(VLOOKUP($B119,'NAV plus Dist'!$B:$FD,AU$1,FALSE)/VLOOKUP($B118,NAV!$A:$FC,AU$1,FALSE)*AU120,"")</f>
        <v>1.3985109171547898</v>
      </c>
      <c r="AV119" s="143">
        <f>IFERROR(VLOOKUP($B119,'NAV plus Dist'!$B:$FD,AV$1,FALSE)/VLOOKUP($B118,NAV!$A:$FC,AV$1,FALSE)*AV120,"")</f>
        <v>2.0154802943704615</v>
      </c>
      <c r="AW119" s="143" t="str">
        <f>IFERROR(VLOOKUP($B119,'NAV plus Dist'!$B:$FD,AW$1,FALSE)/VLOOKUP($B118,NAV!$A:$FC,AW$1,FALSE)*AW120,"")</f>
        <v/>
      </c>
      <c r="AX119" s="143" t="str">
        <f>IFERROR(VLOOKUP($B119,'NAV plus Dist'!$B:$FD,AX$1,FALSE)/VLOOKUP($B118,NAV!$A:$FC,AX$1,FALSE)*AX120,"")</f>
        <v/>
      </c>
      <c r="AY119" s="143" t="str">
        <f>IFERROR(VLOOKUP($B119,'NAV plus Dist'!$B:$FD,AY$1,FALSE)/VLOOKUP($B118,NAV!$A:$FC,AY$1,FALSE)*AY120,"")</f>
        <v/>
      </c>
      <c r="AZ119" s="143" t="str">
        <f>IFERROR(VLOOKUP($B119,'NAV plus Dist'!$B:$FD,AZ$1,FALSE)/VLOOKUP($B118,NAV!$A:$FC,AZ$1,FALSE)*AZ120,"")</f>
        <v/>
      </c>
      <c r="BA119" s="143" t="str">
        <f>IFERROR(VLOOKUP($B119,'NAV plus Dist'!$B:$FD,BA$1,FALSE)/VLOOKUP($B118,NAV!$A:$FC,BA$1,FALSE)*BA120,"")</f>
        <v/>
      </c>
      <c r="BB119" s="143" t="str">
        <f>IFERROR(VLOOKUP($B119,'NAV plus Dist'!$B:$FD,BB$1,FALSE)/VLOOKUP($B118,NAV!$A:$FC,BB$1,FALSE)*BB120,"")</f>
        <v/>
      </c>
      <c r="BC119" s="143" t="str">
        <f>IFERROR(VLOOKUP($B119,'NAV plus Dist'!$B:$FD,BC$1,FALSE)/VLOOKUP($B118,NAV!$A:$FC,BC$1,FALSE)*BC120,"")</f>
        <v/>
      </c>
      <c r="BD119" s="143" t="str">
        <f>IFERROR(VLOOKUP($B119,'NAV plus Dist'!$B:$FD,BD$1,FALSE)/VLOOKUP($B118,NAV!$A:$FC,BD$1,FALSE)*BD120,"")</f>
        <v/>
      </c>
      <c r="BE119" s="143" t="str">
        <f>IFERROR(VLOOKUP($B119,'NAV plus Dist'!$B:$FD,BE$1,FALSE)/VLOOKUP($B118,NAV!$A:$FC,BE$1,FALSE)*BE120,"")</f>
        <v/>
      </c>
      <c r="BF119" s="143" t="str">
        <f>IFERROR(VLOOKUP($B119,'NAV plus Dist'!$B:$FD,BF$1,FALSE)/VLOOKUP($B118,NAV!$A:$FC,BF$1,FALSE)*BF120,"")</f>
        <v/>
      </c>
      <c r="BG119" s="143" t="str">
        <f>IFERROR(VLOOKUP($B119,'NAV plus Dist'!$B:$FD,BG$1,FALSE)/VLOOKUP($B118,NAV!$A:$FC,BG$1,FALSE)*BG120,"")</f>
        <v/>
      </c>
      <c r="BH119" s="143" t="str">
        <f>IFERROR(VLOOKUP($B119,'NAV plus Dist'!$B:$FD,BH$1,FALSE)/VLOOKUP($B118,NAV!$A:$FC,BH$1,FALSE)*BH120,"")</f>
        <v/>
      </c>
      <c r="BI119" s="143" t="str">
        <f>IFERROR(VLOOKUP($B119,'NAV plus Dist'!$B:$FD,BI$1,FALSE)/VLOOKUP($B118,NAV!$A:$FC,BI$1,FALSE)*BI120,"")</f>
        <v/>
      </c>
      <c r="BJ119" s="143" t="str">
        <f>IFERROR(VLOOKUP($B119,'NAV plus Dist'!$B:$FD,BJ$1,FALSE)/VLOOKUP($B118,NAV!$A:$FC,BJ$1,FALSE)*BJ120,"")</f>
        <v/>
      </c>
      <c r="BK119" s="143" t="str">
        <f>IFERROR(VLOOKUP($B119,'NAV plus Dist'!$B:$FD,BK$1,FALSE)/VLOOKUP($B118,NAV!$A:$FC,BK$1,FALSE)*BK120,"")</f>
        <v/>
      </c>
      <c r="BL119" s="143" t="str">
        <f>IFERROR(VLOOKUP($B119,'NAV plus Dist'!$B:$FD,BL$1,FALSE)/VLOOKUP($B118,NAV!$A:$FC,BL$1,FALSE)*BL120,"")</f>
        <v/>
      </c>
      <c r="BM119" s="143" t="str">
        <f>IFERROR(VLOOKUP($B119,'NAV plus Dist'!$B:$FD,BM$1,FALSE)/VLOOKUP($B118,NAV!$A:$FC,BM$1,FALSE)*BM120,"")</f>
        <v/>
      </c>
      <c r="BN119" s="143" t="str">
        <f>IFERROR(VLOOKUP($B119,'NAV plus Dist'!$B:$FD,BN$1,FALSE)/VLOOKUP($B118,NAV!$A:$FC,BN$1,FALSE)*BN120,"")</f>
        <v/>
      </c>
      <c r="BO119" s="143" t="str">
        <f>IFERROR(VLOOKUP($B119,'NAV plus Dist'!$B:$FD,BO$1,FALSE)/VLOOKUP($B118,NAV!$A:$FC,BO$1,FALSE)*BO120,"")</f>
        <v/>
      </c>
      <c r="BP119" s="143" t="str">
        <f>IFERROR(VLOOKUP($B119,'NAV plus Dist'!$B:$FD,BP$1,FALSE)/VLOOKUP($B118,NAV!$A:$FC,BP$1,FALSE)*BP120,"")</f>
        <v/>
      </c>
      <c r="BQ119" s="143" t="str">
        <f>IFERROR(VLOOKUP($B119,'NAV plus Dist'!$B:$FD,BQ$1,FALSE)/VLOOKUP($B118,NAV!$A:$FC,BQ$1,FALSE)*BQ120,"")</f>
        <v/>
      </c>
      <c r="BR119" s="143" t="str">
        <f>IFERROR(VLOOKUP($B119,'NAV plus Dist'!$B:$FD,BR$1,FALSE)/VLOOKUP($B118,NAV!$A:$FC,BR$1,FALSE)*BR120,"")</f>
        <v/>
      </c>
      <c r="BS119" s="143" t="str">
        <f>IFERROR(VLOOKUP($B119,'NAV plus Dist'!$B:$FD,BS$1,FALSE)/VLOOKUP($B118,NAV!$A:$FC,BS$1,FALSE)*BS120,"")</f>
        <v/>
      </c>
      <c r="BT119" s="143" t="str">
        <f>IFERROR(VLOOKUP($B119,'NAV plus Dist'!$B:$FD,BT$1,FALSE)/VLOOKUP($B118,NAV!$A:$FC,BT$1,FALSE)*BT120,"")</f>
        <v/>
      </c>
      <c r="BU119" s="143" t="str">
        <f>IFERROR(VLOOKUP($B119,'NAV plus Dist'!$B:$FD,BU$1,FALSE)/VLOOKUP($B118,NAV!$A:$FC,BU$1,FALSE)*BU120,"")</f>
        <v/>
      </c>
      <c r="BV119" s="143" t="str">
        <f>IFERROR(VLOOKUP($B119,'NAV plus Dist'!$B:$FD,BV$1,FALSE)/VLOOKUP($B118,NAV!$A:$FC,BV$1,FALSE)*BV120,"")</f>
        <v/>
      </c>
      <c r="BW119" s="143" t="str">
        <f>IFERROR(VLOOKUP($B119,'NAV plus Dist'!$B:$FD,BW$1,FALSE)/VLOOKUP($B118,NAV!$A:$FC,BW$1,FALSE)*BW120,"")</f>
        <v/>
      </c>
      <c r="BX119" s="143" t="str">
        <f>IFERROR(VLOOKUP($B119,'NAV plus Dist'!$B:$FD,BX$1,FALSE)/VLOOKUP($B118,NAV!$A:$FC,BX$1,FALSE)*BX120,"")</f>
        <v/>
      </c>
      <c r="BY119" s="143" t="str">
        <f>IFERROR(VLOOKUP($B119,'NAV plus Dist'!$B:$FD,BY$1,FALSE)/VLOOKUP($B118,NAV!$A:$FC,BY$1,FALSE)*BY120,"")</f>
        <v/>
      </c>
      <c r="BZ119" s="143" t="str">
        <f>IFERROR(VLOOKUP($B119,'NAV plus Dist'!$B:$FD,BZ$1,FALSE)/VLOOKUP($B118,NAV!$A:$FC,BZ$1,FALSE)*BZ120,"")</f>
        <v/>
      </c>
      <c r="CA119" s="143" t="str">
        <f>IFERROR(VLOOKUP($B119,'NAV plus Dist'!$B:$FD,CA$1,FALSE)/VLOOKUP($B118,NAV!$A:$FC,CA$1,FALSE)*CA120,"")</f>
        <v/>
      </c>
      <c r="CB119" s="143" t="str">
        <f>IFERROR(VLOOKUP($B119,'NAV plus Dist'!$B:$FD,CB$1,FALSE)/VLOOKUP($B118,NAV!$A:$FC,CB$1,FALSE)*CB120,"")</f>
        <v/>
      </c>
      <c r="CC119" s="143" t="str">
        <f>IFERROR(VLOOKUP($B119,'NAV plus Dist'!$B:$FD,CC$1,FALSE)/VLOOKUP($B118,NAV!$A:$FC,CC$1,FALSE)*CC120,"")</f>
        <v/>
      </c>
      <c r="CD119" s="143" t="str">
        <f>IFERROR(VLOOKUP($B119,'NAV plus Dist'!$B:$FD,CD$1,FALSE)/VLOOKUP($B118,NAV!$A:$FC,CD$1,FALSE)*CD120,"")</f>
        <v/>
      </c>
      <c r="CE119" s="143" t="str">
        <f>IFERROR(VLOOKUP($B119,'NAV plus Dist'!$B:$FD,CE$1,FALSE)/VLOOKUP($B118,NAV!$A:$FC,CE$1,FALSE)*CE120,"")</f>
        <v/>
      </c>
      <c r="CF119" s="143" t="str">
        <f>IFERROR(VLOOKUP($B119,'NAV plus Dist'!$B:$FD,CF$1,FALSE)/VLOOKUP($B118,NAV!$A:$FC,CF$1,FALSE)*CF120,"")</f>
        <v/>
      </c>
      <c r="CG119" s="143" t="str">
        <f>IFERROR(VLOOKUP($B119,'NAV plus Dist'!$B:$FD,CG$1,FALSE)/VLOOKUP($B118,NAV!$A:$FC,CG$1,FALSE)*CG120,"")</f>
        <v/>
      </c>
      <c r="CH119" s="143" t="str">
        <f>IFERROR(VLOOKUP($B119,'NAV plus Dist'!$B:$FD,CH$1,FALSE)/VLOOKUP($B118,NAV!$A:$FC,CH$1,FALSE)*CH120,"")</f>
        <v/>
      </c>
      <c r="CI119" s="143" t="str">
        <f>IFERROR(VLOOKUP($B119,'NAV plus Dist'!$B:$FD,CI$1,FALSE)/VLOOKUP($B118,NAV!$A:$FC,CI$1,FALSE)*CI120,"")</f>
        <v/>
      </c>
      <c r="CJ119" s="143" t="str">
        <f>IFERROR(VLOOKUP($B119,'NAV plus Dist'!$B:$FD,CJ$1,FALSE)/VLOOKUP($B118,NAV!$A:$FC,CJ$1,FALSE)*CJ120,"")</f>
        <v/>
      </c>
      <c r="CK119" s="143" t="str">
        <f>IFERROR(VLOOKUP($B119,'NAV plus Dist'!$B:$AAA,CK$1,FALSE)/VLOOKUP($B118,NAV!$A:$AAA,CK$1,FALSE)*CK120,"")</f>
        <v/>
      </c>
      <c r="CL119" s="143" t="str">
        <f>IFERROR(VLOOKUP($B119,'NAV plus Dist'!$B:$AAA,CL$1,FALSE)/VLOOKUP($B118,NAV!$A:$AAA,CL$1,FALSE)*CL120,"")</f>
        <v/>
      </c>
      <c r="CM119" s="143" t="str">
        <f>IFERROR(VLOOKUP($B119,'NAV plus Dist'!$B:$AAA,CM$1,FALSE)/VLOOKUP($B118,NAV!$A:$AAA,CM$1,FALSE)*CM120,"")</f>
        <v/>
      </c>
      <c r="CN119" s="143" t="str">
        <f>IFERROR(VLOOKUP($B119,'NAV plus Dist'!$B:$AAA,CN$1,FALSE)/VLOOKUP($B118,NAV!$A:$AAA,CN$1,FALSE)*CN120,"")</f>
        <v/>
      </c>
      <c r="CO119" s="143" t="str">
        <f>IFERROR(VLOOKUP($B119,'NAV plus Dist'!$B:$AAA,CO$1,FALSE)/VLOOKUP($B118,NAV!$A:$AAA,CO$1,FALSE)*CO120,"")</f>
        <v/>
      </c>
      <c r="CP119" s="143" t="str">
        <f>IFERROR(VLOOKUP($B119,'NAV plus Dist'!$B:$AAA,CP$1,FALSE)/VLOOKUP($B118,NAV!$A:$AAA,CP$1,FALSE)*CP120,"")</f>
        <v/>
      </c>
      <c r="CQ119" s="143" t="str">
        <f>IFERROR(VLOOKUP($B119,'NAV plus Dist'!$B:$AAA,CQ$1,FALSE)/VLOOKUP($B118,NAV!$A:$AAA,CQ$1,FALSE)*CQ120,"")</f>
        <v/>
      </c>
      <c r="CR119" s="143" t="str">
        <f>IFERROR(VLOOKUP($B119,'NAV plus Dist'!$B:$AAA,CR$1,FALSE)/VLOOKUP($B118,NAV!$A:$AAA,CR$1,FALSE)*CR120,"")</f>
        <v/>
      </c>
      <c r="CS119" s="143" t="str">
        <f>IFERROR(VLOOKUP($B119,'NAV plus Dist'!$B:$AAA,CS$1,FALSE)/VLOOKUP($B118,NAV!$A:$AAA,CS$1,FALSE)*CS120,"")</f>
        <v/>
      </c>
      <c r="CT119" s="143" t="str">
        <f>IFERROR(VLOOKUP($B119,'NAV plus Dist'!$B:$AAA,CT$1,FALSE)/VLOOKUP($B118,NAV!$A:$AAA,CT$1,FALSE)*CT120,"")</f>
        <v/>
      </c>
      <c r="CU119" s="143" t="str">
        <f>IFERROR(VLOOKUP($B119,'NAV plus Dist'!$B:$AAA,CU$1,FALSE)/VLOOKUP($B118,NAV!$A:$AAA,CU$1,FALSE)*CU120,"")</f>
        <v/>
      </c>
      <c r="CV119" s="143" t="str">
        <f>IFERROR(VLOOKUP($B119,'NAV plus Dist'!$B:$AAA,CV$1,FALSE)/VLOOKUP($B118,NAV!$A:$AAA,CV$1,FALSE)*CV120,"")</f>
        <v/>
      </c>
      <c r="CW119" s="143" t="str">
        <f>IFERROR(VLOOKUP($B119,'NAV plus Dist'!$B:$AAA,CW$1,FALSE)/VLOOKUP($B118,NAV!$A:$AAA,CW$1,FALSE)*CW120,"")</f>
        <v/>
      </c>
      <c r="CX119" s="143" t="str">
        <f>IFERROR(VLOOKUP($B119,'NAV plus Dist'!$B:$AAA,CX$1,FALSE)/VLOOKUP($B118,NAV!$A:$AAA,CX$1,FALSE)*CX120,"")</f>
        <v/>
      </c>
      <c r="CY119" s="143" t="str">
        <f>IFERROR(VLOOKUP($B119,'NAV plus Dist'!$B:$AAA,CY$1,FALSE)/VLOOKUP($B118,NAV!$A:$AAA,CY$1,FALSE)*CY120,"")</f>
        <v/>
      </c>
      <c r="CZ119" s="143" t="str">
        <f>IFERROR(VLOOKUP($B119,'NAV plus Dist'!$B:$AAA,CZ$1,FALSE)/VLOOKUP($B118,NAV!$A:$AAA,CZ$1,FALSE)*CZ120,"")</f>
        <v/>
      </c>
      <c r="DA119" s="143" t="str">
        <f>IFERROR(VLOOKUP($B119,'NAV plus Dist'!$B:$AAA,DA$1,FALSE)/VLOOKUP($B118,NAV!$A:$AAA,DA$1,FALSE)*DA120,"")</f>
        <v/>
      </c>
      <c r="DB119" s="143" t="str">
        <f>IFERROR(VLOOKUP($B119,'NAV plus Dist'!$B:$AAA,DB$1,FALSE)/VLOOKUP($B118,NAV!$A:$AAA,DB$1,FALSE)*DB120,"")</f>
        <v/>
      </c>
      <c r="DC119" s="143" t="str">
        <f>IFERROR(VLOOKUP($B119,'NAV plus Dist'!$B:$AAA,DC$1,FALSE)/VLOOKUP($B118,NAV!$A:$AAA,DC$1,FALSE)*DC120,"")</f>
        <v/>
      </c>
      <c r="DD119" s="143" t="str">
        <f>IFERROR(VLOOKUP($B119,'NAV plus Dist'!$B:$AAA,DD$1,FALSE)/VLOOKUP($B118,NAV!$A:$AAA,DD$1,FALSE)*DD120,"")</f>
        <v/>
      </c>
      <c r="DE119" s="143" t="str">
        <f>IFERROR(VLOOKUP($B119,'NAV plus Dist'!$B:$AAA,DE$1,FALSE)/VLOOKUP($B118,NAV!$A:$AAA,DE$1,FALSE)*DE120,"")</f>
        <v/>
      </c>
      <c r="DF119" s="143" t="str">
        <f>IFERROR(VLOOKUP($B119,'NAV plus Dist'!$B:$AAA,DF$1,FALSE)/VLOOKUP($B118,NAV!$A:$AAA,DF$1,FALSE)*DF120,"")</f>
        <v/>
      </c>
      <c r="DG119" s="143" t="str">
        <f>IFERROR(VLOOKUP($B119,'NAV plus Dist'!$B:$AAA,DG$1,FALSE)/VLOOKUP($B118,NAV!$A:$AAA,DG$1,FALSE)*DG120,"")</f>
        <v/>
      </c>
      <c r="DH119" s="143" t="str">
        <f>IFERROR(VLOOKUP($B119,'NAV plus Dist'!$B:$AAA,DH$1,FALSE)/VLOOKUP($B118,NAV!$A:$AAA,DH$1,FALSE)*DH120,"")</f>
        <v/>
      </c>
    </row>
    <row r="120" spans="1:112">
      <c r="A120" s="94">
        <f t="shared" si="39"/>
        <v>81</v>
      </c>
      <c r="B120" s="168">
        <f t="shared" si="38"/>
        <v>43616</v>
      </c>
      <c r="C120" s="143">
        <f>IFERROR(VLOOKUP($B120,'NAV plus Dist'!$B:$FD,C$1,FALSE)/VLOOKUP($B119,NAV!$A:$FC,C$1,FALSE)*C121,"")</f>
        <v>2.9428468662661076</v>
      </c>
      <c r="D120" s="143" t="str">
        <f>IFERROR(VLOOKUP($B120,'NAV plus Dist'!$B:$FD,D$1,FALSE)/VLOOKUP($B119,NAV!$A:$FC,D$1,FALSE)*D121,"")</f>
        <v/>
      </c>
      <c r="E120" s="143">
        <f>IFERROR(VLOOKUP($B120,'NAV plus Dist'!$B:$FD,E$1,FALSE)/VLOOKUP($B119,NAV!$A:$FC,E$1,FALSE)*E121,"")</f>
        <v>3.2113192944293107</v>
      </c>
      <c r="F120" s="143" t="str">
        <f>IFERROR(VLOOKUP($B120,'NAV plus Dist'!$B:$FD,F$1,FALSE)/VLOOKUP($B119,NAV!$A:$FC,F$1,FALSE)*F121,"")</f>
        <v/>
      </c>
      <c r="G120" s="143" t="str">
        <f>IFERROR(VLOOKUP($B120,'NAV plus Dist'!$B:$FD,G$1,FALSE)/VLOOKUP($B119,NAV!$A:$FC,G$1,FALSE)*G121,"")</f>
        <v/>
      </c>
      <c r="H120" s="143" t="str">
        <f>IFERROR(VLOOKUP($B120,'NAV plus Dist'!$B:$FD,H$1,FALSE)/VLOOKUP($B119,NAV!$A:$FC,H$1,FALSE)*H121,"")</f>
        <v/>
      </c>
      <c r="I120" s="143" t="str">
        <f>IFERROR(VLOOKUP($B120,'NAV plus Dist'!$B:$FD,I$1,FALSE)/VLOOKUP($B119,NAV!$A:$FC,I$1,FALSE)*I121,"")</f>
        <v/>
      </c>
      <c r="J120" s="143" t="str">
        <f>IFERROR(VLOOKUP($B120,'NAV plus Dist'!$B:$FD,J$1,FALSE)/VLOOKUP($B119,NAV!$A:$FC,J$1,FALSE)*J121,"")</f>
        <v/>
      </c>
      <c r="K120" s="143" t="str">
        <f>IFERROR(VLOOKUP($B120,'NAV plus Dist'!$B:$FD,K$1,FALSE)/VLOOKUP($B119,NAV!$A:$FC,K$1,FALSE)*K121,"")</f>
        <v/>
      </c>
      <c r="L120" s="143" t="str">
        <f>IFERROR(VLOOKUP($B120,'NAV plus Dist'!$B:$FD,L$1,FALSE)/VLOOKUP($B119,NAV!$A:$FC,L$1,FALSE)*L121,"")</f>
        <v/>
      </c>
      <c r="M120" s="143" t="str">
        <f>IFERROR(VLOOKUP($B120,'NAV plus Dist'!$B:$FD,M$1,FALSE)/VLOOKUP($B119,NAV!$A:$FC,M$1,FALSE)*M121,"")</f>
        <v/>
      </c>
      <c r="N120" s="143" t="str">
        <f>IFERROR(VLOOKUP($B120,'NAV plus Dist'!$B:$FD,N$1,FALSE)/VLOOKUP($B119,NAV!$A:$FC,N$1,FALSE)*N121,"")</f>
        <v/>
      </c>
      <c r="O120" s="143">
        <f>IFERROR(VLOOKUP($B120,'NAV plus Dist'!$B:$FD,O$1,FALSE)/VLOOKUP($B119,NAV!$A:$FC,O$1,FALSE)*O121,"")</f>
        <v>1.3096514176428253</v>
      </c>
      <c r="P120" s="143">
        <f>IFERROR(VLOOKUP($B120,'NAV plus Dist'!$B:$FD,P$1,FALSE)/VLOOKUP($B119,NAV!$A:$FC,P$1,FALSE)*P121,"")</f>
        <v>1.4131969253896368</v>
      </c>
      <c r="Q120" s="143" t="str">
        <f>IFERROR(VLOOKUP($B120,'NAV plus Dist'!$B:$FD,Q$1,FALSE)/VLOOKUP($B119,NAV!$A:$FC,Q$1,FALSE)*Q121,"")</f>
        <v/>
      </c>
      <c r="R120" s="143" t="str">
        <f>IFERROR(VLOOKUP($B120,'NAV plus Dist'!$B:$FD,R$1,FALSE)/VLOOKUP($B119,NAV!$A:$FC,R$1,FALSE)*R121,"")</f>
        <v/>
      </c>
      <c r="S120" s="143" t="str">
        <f>IFERROR(VLOOKUP($B120,'NAV plus Dist'!$B:$FD,S$1,FALSE)/VLOOKUP($B119,NAV!$A:$FC,S$1,FALSE)*S121,"")</f>
        <v/>
      </c>
      <c r="T120" s="143" t="str">
        <f>IFERROR(VLOOKUP($B120,'NAV plus Dist'!$B:$FD,T$1,FALSE)/VLOOKUP($B119,NAV!$A:$FC,T$1,FALSE)*T121,"")</f>
        <v/>
      </c>
      <c r="U120" s="143" t="str">
        <f>IFERROR(VLOOKUP($B120,'NAV plus Dist'!$B:$FD,U$1,FALSE)/VLOOKUP($B119,NAV!$A:$FC,U$1,FALSE)*U121,"")</f>
        <v/>
      </c>
      <c r="V120" s="143" t="str">
        <f>IFERROR(VLOOKUP($B120,'NAV plus Dist'!$B:$FD,V$1,FALSE)/VLOOKUP($B119,NAV!$A:$FC,V$1,FALSE)*V121,"")</f>
        <v/>
      </c>
      <c r="W120" s="143" t="str">
        <f>IFERROR(VLOOKUP($B120,'NAV plus Dist'!$B:$FD,W$1,FALSE)/VLOOKUP($B119,NAV!$A:$FC,W$1,FALSE)*W121,"")</f>
        <v/>
      </c>
      <c r="X120" s="143" t="str">
        <f>IFERROR(VLOOKUP($B120,'NAV plus Dist'!$B:$FD,X$1,FALSE)/VLOOKUP($B119,NAV!$A:$FC,X$1,FALSE)*X121,"")</f>
        <v/>
      </c>
      <c r="Y120" s="143" t="str">
        <f>IFERROR(VLOOKUP($B120,'NAV plus Dist'!$B:$FD,Y$1,FALSE)/VLOOKUP($B119,NAV!$A:$FC,Y$1,FALSE)*Y121,"")</f>
        <v/>
      </c>
      <c r="Z120" s="143" t="str">
        <f>IFERROR(VLOOKUP($B120,'NAV plus Dist'!$B:$FD,Z$1,FALSE)/VLOOKUP($B119,NAV!$A:$FC,Z$1,FALSE)*Z121,"")</f>
        <v/>
      </c>
      <c r="AA120" s="143">
        <f>IFERROR(VLOOKUP($B120,'NAV plus Dist'!$B:$FD,AA$1,FALSE)/VLOOKUP($B119,NAV!$A:$FC,AA$1,FALSE)*AA121,"")</f>
        <v>1.8175550216009733</v>
      </c>
      <c r="AB120" s="143" t="str">
        <f>IFERROR(VLOOKUP($B120,'NAV plus Dist'!$B:$FD,AB$1,FALSE)/VLOOKUP($B119,NAV!$A:$FC,AB$1,FALSE)*AB121,"")</f>
        <v/>
      </c>
      <c r="AC120" s="143">
        <f>IFERROR(VLOOKUP($B120,'NAV plus Dist'!$B:$FD,AC$1,FALSE)/VLOOKUP($B119,NAV!$A:$FC,AC$1,FALSE)*AC121,"")</f>
        <v>1.9651339469102296</v>
      </c>
      <c r="AD120" s="143">
        <f>IFERROR(VLOOKUP($B120,'NAV plus Dist'!$B:$FD,AD$1,FALSE)/VLOOKUP($B119,NAV!$A:$FC,AD$1,FALSE)*AD121,"")</f>
        <v>5.1985918689467239</v>
      </c>
      <c r="AE120" s="143">
        <f>IFERROR(VLOOKUP($B120,'NAV plus Dist'!$B:$FD,AE$1,FALSE)/VLOOKUP($B119,NAV!$A:$FC,AE$1,FALSE)*AE121,"")</f>
        <v>0.9137510357359564</v>
      </c>
      <c r="AF120" s="143">
        <f>IFERROR(VLOOKUP($B120,'NAV plus Dist'!$B:$FD,AF$1,FALSE)/VLOOKUP($B119,NAV!$A:$FC,AF$1,FALSE)*AF121,"")</f>
        <v>1.8519708459543833</v>
      </c>
      <c r="AG120" s="143" t="str">
        <f>IFERROR(VLOOKUP($B120,'NAV plus Dist'!$B:$FD,AG$1,FALSE)/VLOOKUP($B119,NAV!$A:$FC,AG$1,FALSE)*AG121,"")</f>
        <v/>
      </c>
      <c r="AH120" s="143">
        <f>IFERROR(VLOOKUP($B120,'NAV plus Dist'!$B:$FD,AH$1,FALSE)/VLOOKUP($B119,NAV!$A:$FC,AH$1,FALSE)*AH121,"")</f>
        <v>1.9740855137891997</v>
      </c>
      <c r="AI120" s="143">
        <f>IFERROR(VLOOKUP($B120,'NAV plus Dist'!$B:$FD,AI$1,FALSE)/VLOOKUP($B119,NAV!$A:$FC,AI$1,FALSE)*AI121,"")</f>
        <v>3.0737236626005422</v>
      </c>
      <c r="AJ120" s="143">
        <f>IFERROR(VLOOKUP($B120,'NAV plus Dist'!$B:$FD,AJ$1,FALSE)/VLOOKUP($B119,NAV!$A:$FC,AJ$1,FALSE)*AJ121,"")</f>
        <v>1.5184040254509161</v>
      </c>
      <c r="AK120" s="169">
        <f>IFERROR(VLOOKUP($B120,'NAV plus Dist'!$B:$FD,AK$1,FALSE)/VLOOKUP($B119,NAV!$A:$FC,AK$1,FALSE)*AK121,"")</f>
        <v>1.5084049907722143</v>
      </c>
      <c r="AL120" s="169">
        <f>IFERROR(VLOOKUP($B120,'NAV plus Dist'!$B:$FD,AL$1,FALSE)/VLOOKUP($B119,NAV!$A:$FC,AL$1,FALSE)*AL121,"")</f>
        <v>1.6874819860911838</v>
      </c>
      <c r="AM120" s="143" t="str">
        <f>IFERROR(VLOOKUP($B120,'NAV plus Dist'!$B:$FD,AM$1,FALSE)/VLOOKUP($B119,NAV!$A:$FC,AM$1,FALSE)*AM121,"")</f>
        <v/>
      </c>
      <c r="AN120" s="143" t="str">
        <f>IFERROR(VLOOKUP($B120,'NAV plus Dist'!$B:$FD,AN$1,FALSE)/VLOOKUP($B119,NAV!$A:$FC,AN$1,FALSE)*AN121,"")</f>
        <v/>
      </c>
      <c r="AO120" s="143" t="str">
        <f>IFERROR(VLOOKUP($B120,'NAV plus Dist'!$B:$FD,AO$1,FALSE)/VLOOKUP($B119,NAV!$A:$FC,AO$1,FALSE)*AO121,"")</f>
        <v/>
      </c>
      <c r="AP120" s="170" t="str">
        <f>IFERROR(VLOOKUP($B120,'NAV plus Dist'!$B:$FD,AP$1,FALSE)/VLOOKUP($B119,NAV!$A:$FC,AP$1,FALSE)*AP121,"")</f>
        <v/>
      </c>
      <c r="AQ120" s="143" t="str">
        <f>IFERROR(VLOOKUP($B120,'NAV plus Dist'!$B:$FD,AQ$1,FALSE)/VLOOKUP($B119,NAV!$A:$FC,AQ$1,FALSE)*AQ121,"")</f>
        <v/>
      </c>
      <c r="AR120" s="143" t="str">
        <f>IFERROR(VLOOKUP($B120,'NAV plus Dist'!$B:$FD,AR$1,FALSE)/VLOOKUP($B119,NAV!$A:$FC,AR$1,FALSE)*AR121,"")</f>
        <v/>
      </c>
      <c r="AS120" s="143" t="str">
        <f>IFERROR(VLOOKUP($B120,'NAV plus Dist'!$B:$FD,AS$1,FALSE)/VLOOKUP($B119,NAV!$A:$FC,AS$1,FALSE)*AS121,"")</f>
        <v/>
      </c>
      <c r="AT120" s="143">
        <f>IFERROR(VLOOKUP($B120,'NAV plus Dist'!$B:$FD,AT$1,FALSE)/VLOOKUP($B119,NAV!$A:$FC,AT$1,FALSE)*AT121,"")</f>
        <v>1.786540296849209</v>
      </c>
      <c r="AU120" s="143">
        <f>IFERROR(VLOOKUP($B120,'NAV plus Dist'!$B:$FD,AU$1,FALSE)/VLOOKUP($B119,NAV!$A:$FC,AU$1,FALSE)*AU121,"")</f>
        <v>1.3985109171547898</v>
      </c>
      <c r="AV120" s="143">
        <f>IFERROR(VLOOKUP($B120,'NAV plus Dist'!$B:$FD,AV$1,FALSE)/VLOOKUP($B119,NAV!$A:$FC,AV$1,FALSE)*AV121,"")</f>
        <v>2.1399372000681787</v>
      </c>
      <c r="AW120" s="143" t="str">
        <f>IFERROR(VLOOKUP($B120,'NAV plus Dist'!$B:$FD,AW$1,FALSE)/VLOOKUP($B119,NAV!$A:$FC,AW$1,FALSE)*AW121,"")</f>
        <v/>
      </c>
      <c r="AX120" s="143" t="str">
        <f>IFERROR(VLOOKUP($B120,'NAV plus Dist'!$B:$FD,AX$1,FALSE)/VLOOKUP($B119,NAV!$A:$FC,AX$1,FALSE)*AX121,"")</f>
        <v/>
      </c>
      <c r="AY120" s="143" t="str">
        <f>IFERROR(VLOOKUP($B120,'NAV plus Dist'!$B:$FD,AY$1,FALSE)/VLOOKUP($B119,NAV!$A:$FC,AY$1,FALSE)*AY121,"")</f>
        <v/>
      </c>
      <c r="AZ120" s="143" t="str">
        <f>IFERROR(VLOOKUP($B120,'NAV plus Dist'!$B:$FD,AZ$1,FALSE)/VLOOKUP($B119,NAV!$A:$FC,AZ$1,FALSE)*AZ121,"")</f>
        <v/>
      </c>
      <c r="BA120" s="143" t="str">
        <f>IFERROR(VLOOKUP($B120,'NAV plus Dist'!$B:$FD,BA$1,FALSE)/VLOOKUP($B119,NAV!$A:$FC,BA$1,FALSE)*BA121,"")</f>
        <v/>
      </c>
      <c r="BB120" s="143" t="str">
        <f>IFERROR(VLOOKUP($B120,'NAV plus Dist'!$B:$FD,BB$1,FALSE)/VLOOKUP($B119,NAV!$A:$FC,BB$1,FALSE)*BB121,"")</f>
        <v/>
      </c>
      <c r="BC120" s="143" t="str">
        <f>IFERROR(VLOOKUP($B120,'NAV plus Dist'!$B:$FD,BC$1,FALSE)/VLOOKUP($B119,NAV!$A:$FC,BC$1,FALSE)*BC121,"")</f>
        <v/>
      </c>
      <c r="BD120" s="143" t="str">
        <f>IFERROR(VLOOKUP($B120,'NAV plus Dist'!$B:$FD,BD$1,FALSE)/VLOOKUP($B119,NAV!$A:$FC,BD$1,FALSE)*BD121,"")</f>
        <v/>
      </c>
      <c r="BE120" s="143" t="str">
        <f>IFERROR(VLOOKUP($B120,'NAV plus Dist'!$B:$FD,BE$1,FALSE)/VLOOKUP($B119,NAV!$A:$FC,BE$1,FALSE)*BE121,"")</f>
        <v/>
      </c>
      <c r="BF120" s="143" t="str">
        <f>IFERROR(VLOOKUP($B120,'NAV plus Dist'!$B:$FD,BF$1,FALSE)/VLOOKUP($B119,NAV!$A:$FC,BF$1,FALSE)*BF121,"")</f>
        <v/>
      </c>
      <c r="BG120" s="143" t="str">
        <f>IFERROR(VLOOKUP($B120,'NAV plus Dist'!$B:$FD,BG$1,FALSE)/VLOOKUP($B119,NAV!$A:$FC,BG$1,FALSE)*BG121,"")</f>
        <v/>
      </c>
      <c r="BH120" s="143" t="str">
        <f>IFERROR(VLOOKUP($B120,'NAV plus Dist'!$B:$FD,BH$1,FALSE)/VLOOKUP($B119,NAV!$A:$FC,BH$1,FALSE)*BH121,"")</f>
        <v/>
      </c>
      <c r="BI120" s="143" t="str">
        <f>IFERROR(VLOOKUP($B120,'NAV plus Dist'!$B:$FD,BI$1,FALSE)/VLOOKUP($B119,NAV!$A:$FC,BI$1,FALSE)*BI121,"")</f>
        <v/>
      </c>
      <c r="BJ120" s="143" t="str">
        <f>IFERROR(VLOOKUP($B120,'NAV plus Dist'!$B:$FD,BJ$1,FALSE)/VLOOKUP($B119,NAV!$A:$FC,BJ$1,FALSE)*BJ121,"")</f>
        <v/>
      </c>
      <c r="BK120" s="143" t="str">
        <f>IFERROR(VLOOKUP($B120,'NAV plus Dist'!$B:$FD,BK$1,FALSE)/VLOOKUP($B119,NAV!$A:$FC,BK$1,FALSE)*BK121,"")</f>
        <v/>
      </c>
      <c r="BL120" s="143" t="str">
        <f>IFERROR(VLOOKUP($B120,'NAV plus Dist'!$B:$FD,BL$1,FALSE)/VLOOKUP($B119,NAV!$A:$FC,BL$1,FALSE)*BL121,"")</f>
        <v/>
      </c>
      <c r="BM120" s="143" t="str">
        <f>IFERROR(VLOOKUP($B120,'NAV plus Dist'!$B:$FD,BM$1,FALSE)/VLOOKUP($B119,NAV!$A:$FC,BM$1,FALSE)*BM121,"")</f>
        <v/>
      </c>
      <c r="BN120" s="143" t="str">
        <f>IFERROR(VLOOKUP($B120,'NAV plus Dist'!$B:$FD,BN$1,FALSE)/VLOOKUP($B119,NAV!$A:$FC,BN$1,FALSE)*BN121,"")</f>
        <v/>
      </c>
      <c r="BO120" s="143" t="str">
        <f>IFERROR(VLOOKUP($B120,'NAV plus Dist'!$B:$FD,BO$1,FALSE)/VLOOKUP($B119,NAV!$A:$FC,BO$1,FALSE)*BO121,"")</f>
        <v/>
      </c>
      <c r="BP120" s="143" t="str">
        <f>IFERROR(VLOOKUP($B120,'NAV plus Dist'!$B:$FD,BP$1,FALSE)/VLOOKUP($B119,NAV!$A:$FC,BP$1,FALSE)*BP121,"")</f>
        <v/>
      </c>
      <c r="BQ120" s="143" t="str">
        <f>IFERROR(VLOOKUP($B120,'NAV plus Dist'!$B:$FD,BQ$1,FALSE)/VLOOKUP($B119,NAV!$A:$FC,BQ$1,FALSE)*BQ121,"")</f>
        <v/>
      </c>
      <c r="BR120" s="143" t="str">
        <f>IFERROR(VLOOKUP($B120,'NAV plus Dist'!$B:$FD,BR$1,FALSE)/VLOOKUP($B119,NAV!$A:$FC,BR$1,FALSE)*BR121,"")</f>
        <v/>
      </c>
      <c r="BS120" s="143" t="str">
        <f>IFERROR(VLOOKUP($B120,'NAV plus Dist'!$B:$FD,BS$1,FALSE)/VLOOKUP($B119,NAV!$A:$FC,BS$1,FALSE)*BS121,"")</f>
        <v/>
      </c>
      <c r="BT120" s="143" t="str">
        <f>IFERROR(VLOOKUP($B120,'NAV plus Dist'!$B:$FD,BT$1,FALSE)/VLOOKUP($B119,NAV!$A:$FC,BT$1,FALSE)*BT121,"")</f>
        <v/>
      </c>
      <c r="BU120" s="143" t="str">
        <f>IFERROR(VLOOKUP($B120,'NAV plus Dist'!$B:$FD,BU$1,FALSE)/VLOOKUP($B119,NAV!$A:$FC,BU$1,FALSE)*BU121,"")</f>
        <v/>
      </c>
      <c r="BV120" s="143" t="str">
        <f>IFERROR(VLOOKUP($B120,'NAV plus Dist'!$B:$FD,BV$1,FALSE)/VLOOKUP($B119,NAV!$A:$FC,BV$1,FALSE)*BV121,"")</f>
        <v/>
      </c>
      <c r="BW120" s="143" t="str">
        <f>IFERROR(VLOOKUP($B120,'NAV plus Dist'!$B:$FD,BW$1,FALSE)/VLOOKUP($B119,NAV!$A:$FC,BW$1,FALSE)*BW121,"")</f>
        <v/>
      </c>
      <c r="BX120" s="143" t="str">
        <f>IFERROR(VLOOKUP($B120,'NAV plus Dist'!$B:$FD,BX$1,FALSE)/VLOOKUP($B119,NAV!$A:$FC,BX$1,FALSE)*BX121,"")</f>
        <v/>
      </c>
      <c r="BY120" s="143" t="str">
        <f>IFERROR(VLOOKUP($B120,'NAV plus Dist'!$B:$FD,BY$1,FALSE)/VLOOKUP($B119,NAV!$A:$FC,BY$1,FALSE)*BY121,"")</f>
        <v/>
      </c>
      <c r="BZ120" s="143" t="str">
        <f>IFERROR(VLOOKUP($B120,'NAV plus Dist'!$B:$FD,BZ$1,FALSE)/VLOOKUP($B119,NAV!$A:$FC,BZ$1,FALSE)*BZ121,"")</f>
        <v/>
      </c>
      <c r="CA120" s="143" t="str">
        <f>IFERROR(VLOOKUP($B120,'NAV plus Dist'!$B:$FD,CA$1,FALSE)/VLOOKUP($B119,NAV!$A:$FC,CA$1,FALSE)*CA121,"")</f>
        <v/>
      </c>
      <c r="CB120" s="143" t="str">
        <f>IFERROR(VLOOKUP($B120,'NAV plus Dist'!$B:$FD,CB$1,FALSE)/VLOOKUP($B119,NAV!$A:$FC,CB$1,FALSE)*CB121,"")</f>
        <v/>
      </c>
      <c r="CC120" s="143" t="str">
        <f>IFERROR(VLOOKUP($B120,'NAV plus Dist'!$B:$FD,CC$1,FALSE)/VLOOKUP($B119,NAV!$A:$FC,CC$1,FALSE)*CC121,"")</f>
        <v/>
      </c>
      <c r="CD120" s="143" t="str">
        <f>IFERROR(VLOOKUP($B120,'NAV plus Dist'!$B:$FD,CD$1,FALSE)/VLOOKUP($B119,NAV!$A:$FC,CD$1,FALSE)*CD121,"")</f>
        <v/>
      </c>
      <c r="CE120" s="143" t="str">
        <f>IFERROR(VLOOKUP($B120,'NAV plus Dist'!$B:$FD,CE$1,FALSE)/VLOOKUP($B119,NAV!$A:$FC,CE$1,FALSE)*CE121,"")</f>
        <v/>
      </c>
      <c r="CF120" s="143" t="str">
        <f>IFERROR(VLOOKUP($B120,'NAV plus Dist'!$B:$FD,CF$1,FALSE)/VLOOKUP($B119,NAV!$A:$FC,CF$1,FALSE)*CF121,"")</f>
        <v/>
      </c>
      <c r="CG120" s="143" t="str">
        <f>IFERROR(VLOOKUP($B120,'NAV plus Dist'!$B:$FD,CG$1,FALSE)/VLOOKUP($B119,NAV!$A:$FC,CG$1,FALSE)*CG121,"")</f>
        <v/>
      </c>
      <c r="CH120" s="143" t="str">
        <f>IFERROR(VLOOKUP($B120,'NAV plus Dist'!$B:$FD,CH$1,FALSE)/VLOOKUP($B119,NAV!$A:$FC,CH$1,FALSE)*CH121,"")</f>
        <v/>
      </c>
      <c r="CI120" s="143" t="str">
        <f>IFERROR(VLOOKUP($B120,'NAV plus Dist'!$B:$FD,CI$1,FALSE)/VLOOKUP($B119,NAV!$A:$FC,CI$1,FALSE)*CI121,"")</f>
        <v/>
      </c>
      <c r="CJ120" s="143" t="str">
        <f>IFERROR(VLOOKUP($B120,'NAV plus Dist'!$B:$FD,CJ$1,FALSE)/VLOOKUP($B119,NAV!$A:$FC,CJ$1,FALSE)*CJ121,"")</f>
        <v/>
      </c>
      <c r="CK120" s="143" t="str">
        <f>IFERROR(VLOOKUP($B120,'NAV plus Dist'!$B:$AAA,CK$1,FALSE)/VLOOKUP($B119,NAV!$A:$AAA,CK$1,FALSE)*CK121,"")</f>
        <v/>
      </c>
      <c r="CL120" s="143" t="str">
        <f>IFERROR(VLOOKUP($B120,'NAV plus Dist'!$B:$AAA,CL$1,FALSE)/VLOOKUP($B119,NAV!$A:$AAA,CL$1,FALSE)*CL121,"")</f>
        <v/>
      </c>
      <c r="CM120" s="143" t="str">
        <f>IFERROR(VLOOKUP($B120,'NAV plus Dist'!$B:$AAA,CM$1,FALSE)/VLOOKUP($B119,NAV!$A:$AAA,CM$1,FALSE)*CM121,"")</f>
        <v/>
      </c>
      <c r="CN120" s="143" t="str">
        <f>IFERROR(VLOOKUP($B120,'NAV plus Dist'!$B:$AAA,CN$1,FALSE)/VLOOKUP($B119,NAV!$A:$AAA,CN$1,FALSE)*CN121,"")</f>
        <v/>
      </c>
      <c r="CO120" s="143" t="str">
        <f>IFERROR(VLOOKUP($B120,'NAV plus Dist'!$B:$AAA,CO$1,FALSE)/VLOOKUP($B119,NAV!$A:$AAA,CO$1,FALSE)*CO121,"")</f>
        <v/>
      </c>
      <c r="CP120" s="143" t="str">
        <f>IFERROR(VLOOKUP($B120,'NAV plus Dist'!$B:$AAA,CP$1,FALSE)/VLOOKUP($B119,NAV!$A:$AAA,CP$1,FALSE)*CP121,"")</f>
        <v/>
      </c>
      <c r="CQ120" s="143" t="str">
        <f>IFERROR(VLOOKUP($B120,'NAV plus Dist'!$B:$AAA,CQ$1,FALSE)/VLOOKUP($B119,NAV!$A:$AAA,CQ$1,FALSE)*CQ121,"")</f>
        <v/>
      </c>
      <c r="CR120" s="143" t="str">
        <f>IFERROR(VLOOKUP($B120,'NAV plus Dist'!$B:$AAA,CR$1,FALSE)/VLOOKUP($B119,NAV!$A:$AAA,CR$1,FALSE)*CR121,"")</f>
        <v/>
      </c>
      <c r="CS120" s="143" t="str">
        <f>IFERROR(VLOOKUP($B120,'NAV plus Dist'!$B:$AAA,CS$1,FALSE)/VLOOKUP($B119,NAV!$A:$AAA,CS$1,FALSE)*CS121,"")</f>
        <v/>
      </c>
      <c r="CT120" s="143" t="str">
        <f>IFERROR(VLOOKUP($B120,'NAV plus Dist'!$B:$AAA,CT$1,FALSE)/VLOOKUP($B119,NAV!$A:$AAA,CT$1,FALSE)*CT121,"")</f>
        <v/>
      </c>
      <c r="CU120" s="143" t="str">
        <f>IFERROR(VLOOKUP($B120,'NAV plus Dist'!$B:$AAA,CU$1,FALSE)/VLOOKUP($B119,NAV!$A:$AAA,CU$1,FALSE)*CU121,"")</f>
        <v/>
      </c>
      <c r="CV120" s="143" t="str">
        <f>IFERROR(VLOOKUP($B120,'NAV plus Dist'!$B:$AAA,CV$1,FALSE)/VLOOKUP($B119,NAV!$A:$AAA,CV$1,FALSE)*CV121,"")</f>
        <v/>
      </c>
      <c r="CW120" s="143" t="str">
        <f>IFERROR(VLOOKUP($B120,'NAV plus Dist'!$B:$AAA,CW$1,FALSE)/VLOOKUP($B119,NAV!$A:$AAA,CW$1,FALSE)*CW121,"")</f>
        <v/>
      </c>
      <c r="CX120" s="143" t="str">
        <f>IFERROR(VLOOKUP($B120,'NAV plus Dist'!$B:$AAA,CX$1,FALSE)/VLOOKUP($B119,NAV!$A:$AAA,CX$1,FALSE)*CX121,"")</f>
        <v/>
      </c>
      <c r="CY120" s="143" t="str">
        <f>IFERROR(VLOOKUP($B120,'NAV plus Dist'!$B:$AAA,CY$1,FALSE)/VLOOKUP($B119,NAV!$A:$AAA,CY$1,FALSE)*CY121,"")</f>
        <v/>
      </c>
      <c r="CZ120" s="143" t="str">
        <f>IFERROR(VLOOKUP($B120,'NAV plus Dist'!$B:$AAA,CZ$1,FALSE)/VLOOKUP($B119,NAV!$A:$AAA,CZ$1,FALSE)*CZ121,"")</f>
        <v/>
      </c>
      <c r="DA120" s="143" t="str">
        <f>IFERROR(VLOOKUP($B120,'NAV plus Dist'!$B:$AAA,DA$1,FALSE)/VLOOKUP($B119,NAV!$A:$AAA,DA$1,FALSE)*DA121,"")</f>
        <v/>
      </c>
      <c r="DB120" s="143" t="str">
        <f>IFERROR(VLOOKUP($B120,'NAV plus Dist'!$B:$AAA,DB$1,FALSE)/VLOOKUP($B119,NAV!$A:$AAA,DB$1,FALSE)*DB121,"")</f>
        <v/>
      </c>
      <c r="DC120" s="143" t="str">
        <f>IFERROR(VLOOKUP($B120,'NAV plus Dist'!$B:$AAA,DC$1,FALSE)/VLOOKUP($B119,NAV!$A:$AAA,DC$1,FALSE)*DC121,"")</f>
        <v/>
      </c>
      <c r="DD120" s="143" t="str">
        <f>IFERROR(VLOOKUP($B120,'NAV plus Dist'!$B:$AAA,DD$1,FALSE)/VLOOKUP($B119,NAV!$A:$AAA,DD$1,FALSE)*DD121,"")</f>
        <v/>
      </c>
      <c r="DE120" s="143" t="str">
        <f>IFERROR(VLOOKUP($B120,'NAV plus Dist'!$B:$AAA,DE$1,FALSE)/VLOOKUP($B119,NAV!$A:$AAA,DE$1,FALSE)*DE121,"")</f>
        <v/>
      </c>
      <c r="DF120" s="143" t="str">
        <f>IFERROR(VLOOKUP($B120,'NAV plus Dist'!$B:$AAA,DF$1,FALSE)/VLOOKUP($B119,NAV!$A:$AAA,DF$1,FALSE)*DF121,"")</f>
        <v/>
      </c>
      <c r="DG120" s="143" t="str">
        <f>IFERROR(VLOOKUP($B120,'NAV plus Dist'!$B:$AAA,DG$1,FALSE)/VLOOKUP($B119,NAV!$A:$AAA,DG$1,FALSE)*DG121,"")</f>
        <v/>
      </c>
      <c r="DH120" s="143" t="str">
        <f>IFERROR(VLOOKUP($B120,'NAV plus Dist'!$B:$AAA,DH$1,FALSE)/VLOOKUP($B119,NAV!$A:$AAA,DH$1,FALSE)*DH121,"")</f>
        <v/>
      </c>
    </row>
    <row r="121" spans="1:112">
      <c r="A121" s="94">
        <f t="shared" si="39"/>
        <v>80</v>
      </c>
      <c r="B121" s="168">
        <f t="shared" si="38"/>
        <v>43646</v>
      </c>
      <c r="C121" s="143">
        <f>IFERROR(VLOOKUP($B121,'NAV plus Dist'!$B:$FD,C$1,FALSE)/VLOOKUP($B120,NAV!$A:$FC,C$1,FALSE)*C122,"")</f>
        <v>3.2015498912734994</v>
      </c>
      <c r="D121" s="143" t="str">
        <f>IFERROR(VLOOKUP($B121,'NAV plus Dist'!$B:$FD,D$1,FALSE)/VLOOKUP($B120,NAV!$A:$FC,D$1,FALSE)*D122,"")</f>
        <v/>
      </c>
      <c r="E121" s="143">
        <f>IFERROR(VLOOKUP($B121,'NAV plus Dist'!$B:$FD,E$1,FALSE)/VLOOKUP($B120,NAV!$A:$FC,E$1,FALSE)*E122,"")</f>
        <v>3.4900246052524606</v>
      </c>
      <c r="F121" s="143" t="str">
        <f>IFERROR(VLOOKUP($B121,'NAV plus Dist'!$B:$FD,F$1,FALSE)/VLOOKUP($B120,NAV!$A:$FC,F$1,FALSE)*F122,"")</f>
        <v/>
      </c>
      <c r="G121" s="143" t="str">
        <f>IFERROR(VLOOKUP($B121,'NAV plus Dist'!$B:$FD,G$1,FALSE)/VLOOKUP($B120,NAV!$A:$FC,G$1,FALSE)*G122,"")</f>
        <v/>
      </c>
      <c r="H121" s="143" t="str">
        <f>IFERROR(VLOOKUP($B121,'NAV plus Dist'!$B:$FD,H$1,FALSE)/VLOOKUP($B120,NAV!$A:$FC,H$1,FALSE)*H122,"")</f>
        <v/>
      </c>
      <c r="I121" s="143" t="str">
        <f>IFERROR(VLOOKUP($B121,'NAV plus Dist'!$B:$FD,I$1,FALSE)/VLOOKUP($B120,NAV!$A:$FC,I$1,FALSE)*I122,"")</f>
        <v/>
      </c>
      <c r="J121" s="143" t="str">
        <f>IFERROR(VLOOKUP($B121,'NAV plus Dist'!$B:$FD,J$1,FALSE)/VLOOKUP($B120,NAV!$A:$FC,J$1,FALSE)*J122,"")</f>
        <v/>
      </c>
      <c r="K121" s="143" t="str">
        <f>IFERROR(VLOOKUP($B121,'NAV plus Dist'!$B:$FD,K$1,FALSE)/VLOOKUP($B120,NAV!$A:$FC,K$1,FALSE)*K122,"")</f>
        <v/>
      </c>
      <c r="L121" s="143" t="str">
        <f>IFERROR(VLOOKUP($B121,'NAV plus Dist'!$B:$FD,L$1,FALSE)/VLOOKUP($B120,NAV!$A:$FC,L$1,FALSE)*L122,"")</f>
        <v/>
      </c>
      <c r="M121" s="143" t="str">
        <f>IFERROR(VLOOKUP($B121,'NAV plus Dist'!$B:$FD,M$1,FALSE)/VLOOKUP($B120,NAV!$A:$FC,M$1,FALSE)*M122,"")</f>
        <v/>
      </c>
      <c r="N121" s="143" t="str">
        <f>IFERROR(VLOOKUP($B121,'NAV plus Dist'!$B:$FD,N$1,FALSE)/VLOOKUP($B120,NAV!$A:$FC,N$1,FALSE)*N122,"")</f>
        <v/>
      </c>
      <c r="O121" s="143">
        <f>IFERROR(VLOOKUP($B121,'NAV plus Dist'!$B:$FD,O$1,FALSE)/VLOOKUP($B120,NAV!$A:$FC,O$1,FALSE)*O122,"")</f>
        <v>1.4676446812451565</v>
      </c>
      <c r="P121" s="143">
        <f>IFERROR(VLOOKUP($B121,'NAV plus Dist'!$B:$FD,P$1,FALSE)/VLOOKUP($B120,NAV!$A:$FC,P$1,FALSE)*P122,"")</f>
        <v>1.5830812366332843</v>
      </c>
      <c r="Q121" s="143" t="str">
        <f>IFERROR(VLOOKUP($B121,'NAV plus Dist'!$B:$FD,Q$1,FALSE)/VLOOKUP($B120,NAV!$A:$FC,Q$1,FALSE)*Q122,"")</f>
        <v/>
      </c>
      <c r="R121" s="143" t="str">
        <f>IFERROR(VLOOKUP($B121,'NAV plus Dist'!$B:$FD,R$1,FALSE)/VLOOKUP($B120,NAV!$A:$FC,R$1,FALSE)*R122,"")</f>
        <v/>
      </c>
      <c r="S121" s="143" t="str">
        <f>IFERROR(VLOOKUP($B121,'NAV plus Dist'!$B:$FD,S$1,FALSE)/VLOOKUP($B120,NAV!$A:$FC,S$1,FALSE)*S122,"")</f>
        <v/>
      </c>
      <c r="T121" s="143" t="str">
        <f>IFERROR(VLOOKUP($B121,'NAV plus Dist'!$B:$FD,T$1,FALSE)/VLOOKUP($B120,NAV!$A:$FC,T$1,FALSE)*T122,"")</f>
        <v/>
      </c>
      <c r="U121" s="143" t="str">
        <f>IFERROR(VLOOKUP($B121,'NAV plus Dist'!$B:$FD,U$1,FALSE)/VLOOKUP($B120,NAV!$A:$FC,U$1,FALSE)*U122,"")</f>
        <v/>
      </c>
      <c r="V121" s="143" t="str">
        <f>IFERROR(VLOOKUP($B121,'NAV plus Dist'!$B:$FD,V$1,FALSE)/VLOOKUP($B120,NAV!$A:$FC,V$1,FALSE)*V122,"")</f>
        <v/>
      </c>
      <c r="W121" s="143" t="str">
        <f>IFERROR(VLOOKUP($B121,'NAV plus Dist'!$B:$FD,W$1,FALSE)/VLOOKUP($B120,NAV!$A:$FC,W$1,FALSE)*W122,"")</f>
        <v/>
      </c>
      <c r="X121" s="143" t="str">
        <f>IFERROR(VLOOKUP($B121,'NAV plus Dist'!$B:$FD,X$1,FALSE)/VLOOKUP($B120,NAV!$A:$FC,X$1,FALSE)*X122,"")</f>
        <v/>
      </c>
      <c r="Y121" s="143" t="str">
        <f>IFERROR(VLOOKUP($B121,'NAV plus Dist'!$B:$FD,Y$1,FALSE)/VLOOKUP($B120,NAV!$A:$FC,Y$1,FALSE)*Y122,"")</f>
        <v/>
      </c>
      <c r="Z121" s="143" t="str">
        <f>IFERROR(VLOOKUP($B121,'NAV plus Dist'!$B:$FD,Z$1,FALSE)/VLOOKUP($B120,NAV!$A:$FC,Z$1,FALSE)*Z122,"")</f>
        <v/>
      </c>
      <c r="AA121" s="143">
        <f>IFERROR(VLOOKUP($B121,'NAV plus Dist'!$B:$FD,AA$1,FALSE)/VLOOKUP($B120,NAV!$A:$FC,AA$1,FALSE)*AA122,"")</f>
        <v>1.9403173237701647</v>
      </c>
      <c r="AB121" s="143" t="str">
        <f>IFERROR(VLOOKUP($B121,'NAV plus Dist'!$B:$FD,AB$1,FALSE)/VLOOKUP($B120,NAV!$A:$FC,AB$1,FALSE)*AB122,"")</f>
        <v/>
      </c>
      <c r="AC121" s="143">
        <f>IFERROR(VLOOKUP($B121,'NAV plus Dist'!$B:$FD,AC$1,FALSE)/VLOOKUP($B120,NAV!$A:$FC,AC$1,FALSE)*AC122,"")</f>
        <v>2.095796303415117</v>
      </c>
      <c r="AD121" s="143">
        <f>IFERROR(VLOOKUP($B121,'NAV plus Dist'!$B:$FD,AD$1,FALSE)/VLOOKUP($B120,NAV!$A:$FC,AD$1,FALSE)*AD122,"")</f>
        <v>5.0212189792488111</v>
      </c>
      <c r="AE121" s="143">
        <f>IFERROR(VLOOKUP($B121,'NAV plus Dist'!$B:$FD,AE$1,FALSE)/VLOOKUP($B120,NAV!$A:$FC,AE$1,FALSE)*AE122,"")</f>
        <v>0.89911801203199981</v>
      </c>
      <c r="AF121" s="143">
        <f>IFERROR(VLOOKUP($B121,'NAV plus Dist'!$B:$FD,AF$1,FALSE)/VLOOKUP($B120,NAV!$A:$FC,AF$1,FALSE)*AF122,"")</f>
        <v>1.8971699426809563</v>
      </c>
      <c r="AG121" s="143" t="str">
        <f>IFERROR(VLOOKUP($B121,'NAV plus Dist'!$B:$FD,AG$1,FALSE)/VLOOKUP($B120,NAV!$A:$FC,AG$1,FALSE)*AG122,"")</f>
        <v/>
      </c>
      <c r="AH121" s="143">
        <f>IFERROR(VLOOKUP($B121,'NAV plus Dist'!$B:$FD,AH$1,FALSE)/VLOOKUP($B120,NAV!$A:$FC,AH$1,FALSE)*AH122,"")</f>
        <v>2.0208458250750092</v>
      </c>
      <c r="AI121" s="143">
        <f>IFERROR(VLOOKUP($B121,'NAV plus Dist'!$B:$FD,AI$1,FALSE)/VLOOKUP($B120,NAV!$A:$FC,AI$1,FALSE)*AI122,"")</f>
        <v>3.3116908650937691</v>
      </c>
      <c r="AJ121" s="143">
        <f>IFERROR(VLOOKUP($B121,'NAV plus Dist'!$B:$FD,AJ$1,FALSE)/VLOOKUP($B120,NAV!$A:$FC,AJ$1,FALSE)*AJ122,"")</f>
        <v>1.5330430050376209</v>
      </c>
      <c r="AK121" s="169">
        <f>IFERROR(VLOOKUP($B121,'NAV plus Dist'!$B:$FD,AK$1,FALSE)/VLOOKUP($B120,NAV!$A:$FC,AK$1,FALSE)*AK122,"")</f>
        <v>1.6615567367832218</v>
      </c>
      <c r="AL121" s="169">
        <f>IFERROR(VLOOKUP($B121,'NAV plus Dist'!$B:$FD,AL$1,FALSE)/VLOOKUP($B120,NAV!$A:$FC,AL$1,FALSE)*AL122,"")</f>
        <v>1.856597729280592</v>
      </c>
      <c r="AM121" s="143" t="str">
        <f>IFERROR(VLOOKUP($B121,'NAV plus Dist'!$B:$FD,AM$1,FALSE)/VLOOKUP($B120,NAV!$A:$FC,AM$1,FALSE)*AM122,"")</f>
        <v/>
      </c>
      <c r="AN121" s="143" t="str">
        <f>IFERROR(VLOOKUP($B121,'NAV plus Dist'!$B:$FD,AN$1,FALSE)/VLOOKUP($B120,NAV!$A:$FC,AN$1,FALSE)*AN122,"")</f>
        <v/>
      </c>
      <c r="AO121" s="143" t="str">
        <f>IFERROR(VLOOKUP($B121,'NAV plus Dist'!$B:$FD,AO$1,FALSE)/VLOOKUP($B120,NAV!$A:$FC,AO$1,FALSE)*AO122,"")</f>
        <v/>
      </c>
      <c r="AP121" s="170" t="str">
        <f>IFERROR(VLOOKUP($B121,'NAV plus Dist'!$B:$FD,AP$1,FALSE)/VLOOKUP($B120,NAV!$A:$FC,AP$1,FALSE)*AP122,"")</f>
        <v/>
      </c>
      <c r="AQ121" s="143" t="str">
        <f>IFERROR(VLOOKUP($B121,'NAV plus Dist'!$B:$FD,AQ$1,FALSE)/VLOOKUP($B120,NAV!$A:$FC,AQ$1,FALSE)*AQ122,"")</f>
        <v/>
      </c>
      <c r="AR121" s="143" t="str">
        <f>IFERROR(VLOOKUP($B121,'NAV plus Dist'!$B:$FD,AR$1,FALSE)/VLOOKUP($B120,NAV!$A:$FC,AR$1,FALSE)*AR122,"")</f>
        <v/>
      </c>
      <c r="AS121" s="143" t="str">
        <f>IFERROR(VLOOKUP($B121,'NAV plus Dist'!$B:$FD,AS$1,FALSE)/VLOOKUP($B120,NAV!$A:$FC,AS$1,FALSE)*AS122,"")</f>
        <v/>
      </c>
      <c r="AT121" s="143">
        <f>IFERROR(VLOOKUP($B121,'NAV plus Dist'!$B:$FD,AT$1,FALSE)/VLOOKUP($B120,NAV!$A:$FC,AT$1,FALSE)*AT122,"")</f>
        <v>1.8313630922182236</v>
      </c>
      <c r="AU121" s="143">
        <f>IFERROR(VLOOKUP($B121,'NAV plus Dist'!$B:$FD,AU$1,FALSE)/VLOOKUP($B120,NAV!$A:$FC,AU$1,FALSE)*AU122,"")</f>
        <v>1.3985109171547898</v>
      </c>
      <c r="AV121" s="143">
        <f>IFERROR(VLOOKUP($B121,'NAV plus Dist'!$B:$FD,AV$1,FALSE)/VLOOKUP($B120,NAV!$A:$FC,AV$1,FALSE)*AV122,"")</f>
        <v>2.2365239290820185</v>
      </c>
      <c r="AW121" s="143" t="str">
        <f>IFERROR(VLOOKUP($B121,'NAV plus Dist'!$B:$FD,AW$1,FALSE)/VLOOKUP($B120,NAV!$A:$FC,AW$1,FALSE)*AW122,"")</f>
        <v/>
      </c>
      <c r="AX121" s="143" t="str">
        <f>IFERROR(VLOOKUP($B121,'NAV plus Dist'!$B:$FD,AX$1,FALSE)/VLOOKUP($B120,NAV!$A:$FC,AX$1,FALSE)*AX122,"")</f>
        <v/>
      </c>
      <c r="AY121" s="143" t="str">
        <f>IFERROR(VLOOKUP($B121,'NAV plus Dist'!$B:$FD,AY$1,FALSE)/VLOOKUP($B120,NAV!$A:$FC,AY$1,FALSE)*AY122,"")</f>
        <v/>
      </c>
      <c r="AZ121" s="143" t="str">
        <f>IFERROR(VLOOKUP($B121,'NAV plus Dist'!$B:$FD,AZ$1,FALSE)/VLOOKUP($B120,NAV!$A:$FC,AZ$1,FALSE)*AZ122,"")</f>
        <v/>
      </c>
      <c r="BA121" s="143" t="str">
        <f>IFERROR(VLOOKUP($B121,'NAV plus Dist'!$B:$FD,BA$1,FALSE)/VLOOKUP($B120,NAV!$A:$FC,BA$1,FALSE)*BA122,"")</f>
        <v/>
      </c>
      <c r="BB121" s="143" t="str">
        <f>IFERROR(VLOOKUP($B121,'NAV plus Dist'!$B:$FD,BB$1,FALSE)/VLOOKUP($B120,NAV!$A:$FC,BB$1,FALSE)*BB122,"")</f>
        <v/>
      </c>
      <c r="BC121" s="143" t="str">
        <f>IFERROR(VLOOKUP($B121,'NAV plus Dist'!$B:$FD,BC$1,FALSE)/VLOOKUP($B120,NAV!$A:$FC,BC$1,FALSE)*BC122,"")</f>
        <v/>
      </c>
      <c r="BD121" s="143" t="str">
        <f>IFERROR(VLOOKUP($B121,'NAV plus Dist'!$B:$FD,BD$1,FALSE)/VLOOKUP($B120,NAV!$A:$FC,BD$1,FALSE)*BD122,"")</f>
        <v/>
      </c>
      <c r="BE121" s="143" t="str">
        <f>IFERROR(VLOOKUP($B121,'NAV plus Dist'!$B:$FD,BE$1,FALSE)/VLOOKUP($B120,NAV!$A:$FC,BE$1,FALSE)*BE122,"")</f>
        <v/>
      </c>
      <c r="BF121" s="143" t="str">
        <f>IFERROR(VLOOKUP($B121,'NAV plus Dist'!$B:$FD,BF$1,FALSE)/VLOOKUP($B120,NAV!$A:$FC,BF$1,FALSE)*BF122,"")</f>
        <v/>
      </c>
      <c r="BG121" s="143" t="str">
        <f>IFERROR(VLOOKUP($B121,'NAV plus Dist'!$B:$FD,BG$1,FALSE)/VLOOKUP($B120,NAV!$A:$FC,BG$1,FALSE)*BG122,"")</f>
        <v/>
      </c>
      <c r="BH121" s="143" t="str">
        <f>IFERROR(VLOOKUP($B121,'NAV plus Dist'!$B:$FD,BH$1,FALSE)/VLOOKUP($B120,NAV!$A:$FC,BH$1,FALSE)*BH122,"")</f>
        <v/>
      </c>
      <c r="BI121" s="143" t="str">
        <f>IFERROR(VLOOKUP($B121,'NAV plus Dist'!$B:$FD,BI$1,FALSE)/VLOOKUP($B120,NAV!$A:$FC,BI$1,FALSE)*BI122,"")</f>
        <v/>
      </c>
      <c r="BJ121" s="143" t="str">
        <f>IFERROR(VLOOKUP($B121,'NAV plus Dist'!$B:$FD,BJ$1,FALSE)/VLOOKUP($B120,NAV!$A:$FC,BJ$1,FALSE)*BJ122,"")</f>
        <v/>
      </c>
      <c r="BK121" s="143" t="str">
        <f>IFERROR(VLOOKUP($B121,'NAV plus Dist'!$B:$FD,BK$1,FALSE)/VLOOKUP($B120,NAV!$A:$FC,BK$1,FALSE)*BK122,"")</f>
        <v/>
      </c>
      <c r="BL121" s="143" t="str">
        <f>IFERROR(VLOOKUP($B121,'NAV plus Dist'!$B:$FD,BL$1,FALSE)/VLOOKUP($B120,NAV!$A:$FC,BL$1,FALSE)*BL122,"")</f>
        <v/>
      </c>
      <c r="BM121" s="143" t="str">
        <f>IFERROR(VLOOKUP($B121,'NAV plus Dist'!$B:$FD,BM$1,FALSE)/VLOOKUP($B120,NAV!$A:$FC,BM$1,FALSE)*BM122,"")</f>
        <v/>
      </c>
      <c r="BN121" s="143" t="str">
        <f>IFERROR(VLOOKUP($B121,'NAV plus Dist'!$B:$FD,BN$1,FALSE)/VLOOKUP($B120,NAV!$A:$FC,BN$1,FALSE)*BN122,"")</f>
        <v/>
      </c>
      <c r="BO121" s="143" t="str">
        <f>IFERROR(VLOOKUP($B121,'NAV plus Dist'!$B:$FD,BO$1,FALSE)/VLOOKUP($B120,NAV!$A:$FC,BO$1,FALSE)*BO122,"")</f>
        <v/>
      </c>
      <c r="BP121" s="143" t="str">
        <f>IFERROR(VLOOKUP($B121,'NAV plus Dist'!$B:$FD,BP$1,FALSE)/VLOOKUP($B120,NAV!$A:$FC,BP$1,FALSE)*BP122,"")</f>
        <v/>
      </c>
      <c r="BQ121" s="143" t="str">
        <f>IFERROR(VLOOKUP($B121,'NAV plus Dist'!$B:$FD,BQ$1,FALSE)/VLOOKUP($B120,NAV!$A:$FC,BQ$1,FALSE)*BQ122,"")</f>
        <v/>
      </c>
      <c r="BR121" s="143" t="str">
        <f>IFERROR(VLOOKUP($B121,'NAV plus Dist'!$B:$FD,BR$1,FALSE)/VLOOKUP($B120,NAV!$A:$FC,BR$1,FALSE)*BR122,"")</f>
        <v/>
      </c>
      <c r="BS121" s="143" t="str">
        <f>IFERROR(VLOOKUP($B121,'NAV plus Dist'!$B:$FD,BS$1,FALSE)/VLOOKUP($B120,NAV!$A:$FC,BS$1,FALSE)*BS122,"")</f>
        <v/>
      </c>
      <c r="BT121" s="143" t="str">
        <f>IFERROR(VLOOKUP($B121,'NAV plus Dist'!$B:$FD,BT$1,FALSE)/VLOOKUP($B120,NAV!$A:$FC,BT$1,FALSE)*BT122,"")</f>
        <v/>
      </c>
      <c r="BU121" s="143" t="str">
        <f>IFERROR(VLOOKUP($B121,'NAV plus Dist'!$B:$FD,BU$1,FALSE)/VLOOKUP($B120,NAV!$A:$FC,BU$1,FALSE)*BU122,"")</f>
        <v/>
      </c>
      <c r="BV121" s="143" t="str">
        <f>IFERROR(VLOOKUP($B121,'NAV plus Dist'!$B:$FD,BV$1,FALSE)/VLOOKUP($B120,NAV!$A:$FC,BV$1,FALSE)*BV122,"")</f>
        <v/>
      </c>
      <c r="BW121" s="143" t="str">
        <f>IFERROR(VLOOKUP($B121,'NAV plus Dist'!$B:$FD,BW$1,FALSE)/VLOOKUP($B120,NAV!$A:$FC,BW$1,FALSE)*BW122,"")</f>
        <v/>
      </c>
      <c r="BX121" s="143" t="str">
        <f>IFERROR(VLOOKUP($B121,'NAV plus Dist'!$B:$FD,BX$1,FALSE)/VLOOKUP($B120,NAV!$A:$FC,BX$1,FALSE)*BX122,"")</f>
        <v/>
      </c>
      <c r="BY121" s="143" t="str">
        <f>IFERROR(VLOOKUP($B121,'NAV plus Dist'!$B:$FD,BY$1,FALSE)/VLOOKUP($B120,NAV!$A:$FC,BY$1,FALSE)*BY122,"")</f>
        <v/>
      </c>
      <c r="BZ121" s="143" t="str">
        <f>IFERROR(VLOOKUP($B121,'NAV plus Dist'!$B:$FD,BZ$1,FALSE)/VLOOKUP($B120,NAV!$A:$FC,BZ$1,FALSE)*BZ122,"")</f>
        <v/>
      </c>
      <c r="CA121" s="143" t="str">
        <f>IFERROR(VLOOKUP($B121,'NAV plus Dist'!$B:$FD,CA$1,FALSE)/VLOOKUP($B120,NAV!$A:$FC,CA$1,FALSE)*CA122,"")</f>
        <v/>
      </c>
      <c r="CB121" s="143" t="str">
        <f>IFERROR(VLOOKUP($B121,'NAV plus Dist'!$B:$FD,CB$1,FALSE)/VLOOKUP($B120,NAV!$A:$FC,CB$1,FALSE)*CB122,"")</f>
        <v/>
      </c>
      <c r="CC121" s="143" t="str">
        <f>IFERROR(VLOOKUP($B121,'NAV plus Dist'!$B:$FD,CC$1,FALSE)/VLOOKUP($B120,NAV!$A:$FC,CC$1,FALSE)*CC122,"")</f>
        <v/>
      </c>
      <c r="CD121" s="143" t="str">
        <f>IFERROR(VLOOKUP($B121,'NAV plus Dist'!$B:$FD,CD$1,FALSE)/VLOOKUP($B120,NAV!$A:$FC,CD$1,FALSE)*CD122,"")</f>
        <v/>
      </c>
      <c r="CE121" s="143" t="str">
        <f>IFERROR(VLOOKUP($B121,'NAV plus Dist'!$B:$FD,CE$1,FALSE)/VLOOKUP($B120,NAV!$A:$FC,CE$1,FALSE)*CE122,"")</f>
        <v/>
      </c>
      <c r="CF121" s="143" t="str">
        <f>IFERROR(VLOOKUP($B121,'NAV plus Dist'!$B:$FD,CF$1,FALSE)/VLOOKUP($B120,NAV!$A:$FC,CF$1,FALSE)*CF122,"")</f>
        <v/>
      </c>
      <c r="CG121" s="143" t="str">
        <f>IFERROR(VLOOKUP($B121,'NAV plus Dist'!$B:$FD,CG$1,FALSE)/VLOOKUP($B120,NAV!$A:$FC,CG$1,FALSE)*CG122,"")</f>
        <v/>
      </c>
      <c r="CH121" s="143" t="str">
        <f>IFERROR(VLOOKUP($B121,'NAV plus Dist'!$B:$FD,CH$1,FALSE)/VLOOKUP($B120,NAV!$A:$FC,CH$1,FALSE)*CH122,"")</f>
        <v/>
      </c>
      <c r="CI121" s="143" t="str">
        <f>IFERROR(VLOOKUP($B121,'NAV plus Dist'!$B:$FD,CI$1,FALSE)/VLOOKUP($B120,NAV!$A:$FC,CI$1,FALSE)*CI122,"")</f>
        <v/>
      </c>
      <c r="CJ121" s="143" t="str">
        <f>IFERROR(VLOOKUP($B121,'NAV plus Dist'!$B:$FD,CJ$1,FALSE)/VLOOKUP($B120,NAV!$A:$FC,CJ$1,FALSE)*CJ122,"")</f>
        <v/>
      </c>
      <c r="CK121" s="143" t="str">
        <f>IFERROR(VLOOKUP($B121,'NAV plus Dist'!$B:$AAA,CK$1,FALSE)/VLOOKUP($B120,NAV!$A:$AAA,CK$1,FALSE)*CK122,"")</f>
        <v/>
      </c>
      <c r="CL121" s="143" t="str">
        <f>IFERROR(VLOOKUP($B121,'NAV plus Dist'!$B:$AAA,CL$1,FALSE)/VLOOKUP($B120,NAV!$A:$AAA,CL$1,FALSE)*CL122,"")</f>
        <v/>
      </c>
      <c r="CM121" s="143" t="str">
        <f>IFERROR(VLOOKUP($B121,'NAV plus Dist'!$B:$AAA,CM$1,FALSE)/VLOOKUP($B120,NAV!$A:$AAA,CM$1,FALSE)*CM122,"")</f>
        <v/>
      </c>
      <c r="CN121" s="143" t="str">
        <f>IFERROR(VLOOKUP($B121,'NAV plus Dist'!$B:$AAA,CN$1,FALSE)/VLOOKUP($B120,NAV!$A:$AAA,CN$1,FALSE)*CN122,"")</f>
        <v/>
      </c>
      <c r="CO121" s="143" t="str">
        <f>IFERROR(VLOOKUP($B121,'NAV plus Dist'!$B:$AAA,CO$1,FALSE)/VLOOKUP($B120,NAV!$A:$AAA,CO$1,FALSE)*CO122,"")</f>
        <v/>
      </c>
      <c r="CP121" s="143" t="str">
        <f>IFERROR(VLOOKUP($B121,'NAV plus Dist'!$B:$AAA,CP$1,FALSE)/VLOOKUP($B120,NAV!$A:$AAA,CP$1,FALSE)*CP122,"")</f>
        <v/>
      </c>
      <c r="CQ121" s="143" t="str">
        <f>IFERROR(VLOOKUP($B121,'NAV plus Dist'!$B:$AAA,CQ$1,FALSE)/VLOOKUP($B120,NAV!$A:$AAA,CQ$1,FALSE)*CQ122,"")</f>
        <v/>
      </c>
      <c r="CR121" s="143" t="str">
        <f>IFERROR(VLOOKUP($B121,'NAV plus Dist'!$B:$AAA,CR$1,FALSE)/VLOOKUP($B120,NAV!$A:$AAA,CR$1,FALSE)*CR122,"")</f>
        <v/>
      </c>
      <c r="CS121" s="143" t="str">
        <f>IFERROR(VLOOKUP($B121,'NAV plus Dist'!$B:$AAA,CS$1,FALSE)/VLOOKUP($B120,NAV!$A:$AAA,CS$1,FALSE)*CS122,"")</f>
        <v/>
      </c>
      <c r="CT121" s="143" t="str">
        <f>IFERROR(VLOOKUP($B121,'NAV plus Dist'!$B:$AAA,CT$1,FALSE)/VLOOKUP($B120,NAV!$A:$AAA,CT$1,FALSE)*CT122,"")</f>
        <v/>
      </c>
      <c r="CU121" s="143" t="str">
        <f>IFERROR(VLOOKUP($B121,'NAV plus Dist'!$B:$AAA,CU$1,FALSE)/VLOOKUP($B120,NAV!$A:$AAA,CU$1,FALSE)*CU122,"")</f>
        <v/>
      </c>
      <c r="CV121" s="143" t="str">
        <f>IFERROR(VLOOKUP($B121,'NAV plus Dist'!$B:$AAA,CV$1,FALSE)/VLOOKUP($B120,NAV!$A:$AAA,CV$1,FALSE)*CV122,"")</f>
        <v/>
      </c>
      <c r="CW121" s="143" t="str">
        <f>IFERROR(VLOOKUP($B121,'NAV plus Dist'!$B:$AAA,CW$1,FALSE)/VLOOKUP($B120,NAV!$A:$AAA,CW$1,FALSE)*CW122,"")</f>
        <v/>
      </c>
      <c r="CX121" s="143" t="str">
        <f>IFERROR(VLOOKUP($B121,'NAV plus Dist'!$B:$AAA,CX$1,FALSE)/VLOOKUP($B120,NAV!$A:$AAA,CX$1,FALSE)*CX122,"")</f>
        <v/>
      </c>
      <c r="CY121" s="143" t="str">
        <f>IFERROR(VLOOKUP($B121,'NAV plus Dist'!$B:$AAA,CY$1,FALSE)/VLOOKUP($B120,NAV!$A:$AAA,CY$1,FALSE)*CY122,"")</f>
        <v/>
      </c>
      <c r="CZ121" s="143" t="str">
        <f>IFERROR(VLOOKUP($B121,'NAV plus Dist'!$B:$AAA,CZ$1,FALSE)/VLOOKUP($B120,NAV!$A:$AAA,CZ$1,FALSE)*CZ122,"")</f>
        <v/>
      </c>
      <c r="DA121" s="143" t="str">
        <f>IFERROR(VLOOKUP($B121,'NAV plus Dist'!$B:$AAA,DA$1,FALSE)/VLOOKUP($B120,NAV!$A:$AAA,DA$1,FALSE)*DA122,"")</f>
        <v/>
      </c>
      <c r="DB121" s="143" t="str">
        <f>IFERROR(VLOOKUP($B121,'NAV plus Dist'!$B:$AAA,DB$1,FALSE)/VLOOKUP($B120,NAV!$A:$AAA,DB$1,FALSE)*DB122,"")</f>
        <v/>
      </c>
      <c r="DC121" s="143" t="str">
        <f>IFERROR(VLOOKUP($B121,'NAV plus Dist'!$B:$AAA,DC$1,FALSE)/VLOOKUP($B120,NAV!$A:$AAA,DC$1,FALSE)*DC122,"")</f>
        <v/>
      </c>
      <c r="DD121" s="143" t="str">
        <f>IFERROR(VLOOKUP($B121,'NAV plus Dist'!$B:$AAA,DD$1,FALSE)/VLOOKUP($B120,NAV!$A:$AAA,DD$1,FALSE)*DD122,"")</f>
        <v/>
      </c>
      <c r="DE121" s="143" t="str">
        <f>IFERROR(VLOOKUP($B121,'NAV plus Dist'!$B:$AAA,DE$1,FALSE)/VLOOKUP($B120,NAV!$A:$AAA,DE$1,FALSE)*DE122,"")</f>
        <v/>
      </c>
      <c r="DF121" s="143" t="str">
        <f>IFERROR(VLOOKUP($B121,'NAV plus Dist'!$B:$AAA,DF$1,FALSE)/VLOOKUP($B120,NAV!$A:$AAA,DF$1,FALSE)*DF122,"")</f>
        <v/>
      </c>
      <c r="DG121" s="143" t="str">
        <f>IFERROR(VLOOKUP($B121,'NAV plus Dist'!$B:$AAA,DG$1,FALSE)/VLOOKUP($B120,NAV!$A:$AAA,DG$1,FALSE)*DG122,"")</f>
        <v/>
      </c>
      <c r="DH121" s="143" t="str">
        <f>IFERROR(VLOOKUP($B121,'NAV plus Dist'!$B:$AAA,DH$1,FALSE)/VLOOKUP($B120,NAV!$A:$AAA,DH$1,FALSE)*DH122,"")</f>
        <v/>
      </c>
    </row>
    <row r="122" spans="1:112">
      <c r="A122" s="94">
        <f t="shared" si="39"/>
        <v>79</v>
      </c>
      <c r="B122" s="168">
        <f t="shared" si="38"/>
        <v>43677</v>
      </c>
      <c r="C122" s="143">
        <f>IFERROR(VLOOKUP($B122,'NAV plus Dist'!$B:$FD,C$1,FALSE)/VLOOKUP($B121,NAV!$A:$FC,C$1,FALSE)*C123,"")</f>
        <v>2.9913292264681064</v>
      </c>
      <c r="D122" s="143" t="str">
        <f>IFERROR(VLOOKUP($B122,'NAV plus Dist'!$B:$FD,D$1,FALSE)/VLOOKUP($B121,NAV!$A:$FC,D$1,FALSE)*D123,"")</f>
        <v/>
      </c>
      <c r="E122" s="143">
        <f>IFERROR(VLOOKUP($B122,'NAV plus Dist'!$B:$FD,E$1,FALSE)/VLOOKUP($B121,NAV!$A:$FC,E$1,FALSE)*E123,"")</f>
        <v>3.2584636963140063</v>
      </c>
      <c r="F122" s="143" t="str">
        <f>IFERROR(VLOOKUP($B122,'NAV plus Dist'!$B:$FD,F$1,FALSE)/VLOOKUP($B121,NAV!$A:$FC,F$1,FALSE)*F123,"")</f>
        <v/>
      </c>
      <c r="G122" s="143" t="str">
        <f>IFERROR(VLOOKUP($B122,'NAV plus Dist'!$B:$FD,G$1,FALSE)/VLOOKUP($B121,NAV!$A:$FC,G$1,FALSE)*G123,"")</f>
        <v/>
      </c>
      <c r="H122" s="143" t="str">
        <f>IFERROR(VLOOKUP($B122,'NAV plus Dist'!$B:$FD,H$1,FALSE)/VLOOKUP($B121,NAV!$A:$FC,H$1,FALSE)*H123,"")</f>
        <v/>
      </c>
      <c r="I122" s="143" t="str">
        <f>IFERROR(VLOOKUP($B122,'NAV plus Dist'!$B:$FD,I$1,FALSE)/VLOOKUP($B121,NAV!$A:$FC,I$1,FALSE)*I123,"")</f>
        <v/>
      </c>
      <c r="J122" s="143" t="str">
        <f>IFERROR(VLOOKUP($B122,'NAV plus Dist'!$B:$FD,J$1,FALSE)/VLOOKUP($B121,NAV!$A:$FC,J$1,FALSE)*J123,"")</f>
        <v/>
      </c>
      <c r="K122" s="143" t="str">
        <f>IFERROR(VLOOKUP($B122,'NAV plus Dist'!$B:$FD,K$1,FALSE)/VLOOKUP($B121,NAV!$A:$FC,K$1,FALSE)*K123,"")</f>
        <v/>
      </c>
      <c r="L122" s="143" t="str">
        <f>IFERROR(VLOOKUP($B122,'NAV plus Dist'!$B:$FD,L$1,FALSE)/VLOOKUP($B121,NAV!$A:$FC,L$1,FALSE)*L123,"")</f>
        <v/>
      </c>
      <c r="M122" s="143" t="str">
        <f>IFERROR(VLOOKUP($B122,'NAV plus Dist'!$B:$FD,M$1,FALSE)/VLOOKUP($B121,NAV!$A:$FC,M$1,FALSE)*M123,"")</f>
        <v/>
      </c>
      <c r="N122" s="143" t="str">
        <f>IFERROR(VLOOKUP($B122,'NAV plus Dist'!$B:$FD,N$1,FALSE)/VLOOKUP($B121,NAV!$A:$FC,N$1,FALSE)*N123,"")</f>
        <v/>
      </c>
      <c r="O122" s="143">
        <f>IFERROR(VLOOKUP($B122,'NAV plus Dist'!$B:$FD,O$1,FALSE)/VLOOKUP($B121,NAV!$A:$FC,O$1,FALSE)*O123,"")</f>
        <v>1.3681949115184768</v>
      </c>
      <c r="P122" s="143">
        <f>IFERROR(VLOOKUP($B122,'NAV plus Dist'!$B:$FD,P$1,FALSE)/VLOOKUP($B121,NAV!$A:$FC,P$1,FALSE)*P123,"")</f>
        <v>1.4688969288758646</v>
      </c>
      <c r="Q122" s="143" t="str">
        <f>IFERROR(VLOOKUP($B122,'NAV plus Dist'!$B:$FD,Q$1,FALSE)/VLOOKUP($B121,NAV!$A:$FC,Q$1,FALSE)*Q123,"")</f>
        <v/>
      </c>
      <c r="R122" s="143" t="str">
        <f>IFERROR(VLOOKUP($B122,'NAV plus Dist'!$B:$FD,R$1,FALSE)/VLOOKUP($B121,NAV!$A:$FC,R$1,FALSE)*R123,"")</f>
        <v/>
      </c>
      <c r="S122" s="143" t="str">
        <f>IFERROR(VLOOKUP($B122,'NAV plus Dist'!$B:$FD,S$1,FALSE)/VLOOKUP($B121,NAV!$A:$FC,S$1,FALSE)*S123,"")</f>
        <v/>
      </c>
      <c r="T122" s="143" t="str">
        <f>IFERROR(VLOOKUP($B122,'NAV plus Dist'!$B:$FD,T$1,FALSE)/VLOOKUP($B121,NAV!$A:$FC,T$1,FALSE)*T123,"")</f>
        <v/>
      </c>
      <c r="U122" s="143" t="str">
        <f>IFERROR(VLOOKUP($B122,'NAV plus Dist'!$B:$FD,U$1,FALSE)/VLOOKUP($B121,NAV!$A:$FC,U$1,FALSE)*U123,"")</f>
        <v/>
      </c>
      <c r="V122" s="143" t="str">
        <f>IFERROR(VLOOKUP($B122,'NAV plus Dist'!$B:$FD,V$1,FALSE)/VLOOKUP($B121,NAV!$A:$FC,V$1,FALSE)*V123,"")</f>
        <v/>
      </c>
      <c r="W122" s="143" t="str">
        <f>IFERROR(VLOOKUP($B122,'NAV plus Dist'!$B:$FD,W$1,FALSE)/VLOOKUP($B121,NAV!$A:$FC,W$1,FALSE)*W123,"")</f>
        <v/>
      </c>
      <c r="X122" s="143" t="str">
        <f>IFERROR(VLOOKUP($B122,'NAV plus Dist'!$B:$FD,X$1,FALSE)/VLOOKUP($B121,NAV!$A:$FC,X$1,FALSE)*X123,"")</f>
        <v/>
      </c>
      <c r="Y122" s="143" t="str">
        <f>IFERROR(VLOOKUP($B122,'NAV plus Dist'!$B:$FD,Y$1,FALSE)/VLOOKUP($B121,NAV!$A:$FC,Y$1,FALSE)*Y123,"")</f>
        <v/>
      </c>
      <c r="Z122" s="143" t="str">
        <f>IFERROR(VLOOKUP($B122,'NAV plus Dist'!$B:$FD,Z$1,FALSE)/VLOOKUP($B121,NAV!$A:$FC,Z$1,FALSE)*Z123,"")</f>
        <v/>
      </c>
      <c r="AA122" s="143">
        <f>IFERROR(VLOOKUP($B122,'NAV plus Dist'!$B:$FD,AA$1,FALSE)/VLOOKUP($B121,NAV!$A:$FC,AA$1,FALSE)*AA123,"")</f>
        <v>1.8310773261550579</v>
      </c>
      <c r="AB122" s="143" t="str">
        <f>IFERROR(VLOOKUP($B122,'NAV plus Dist'!$B:$FD,AB$1,FALSE)/VLOOKUP($B121,NAV!$A:$FC,AB$1,FALSE)*AB123,"")</f>
        <v/>
      </c>
      <c r="AC122" s="143">
        <f>IFERROR(VLOOKUP($B122,'NAV plus Dist'!$B:$FD,AC$1,FALSE)/VLOOKUP($B121,NAV!$A:$FC,AC$1,FALSE)*AC123,"")</f>
        <v>1.9759955988988123</v>
      </c>
      <c r="AD122" s="143">
        <f>IFERROR(VLOOKUP($B122,'NAV plus Dist'!$B:$FD,AD$1,FALSE)/VLOOKUP($B121,NAV!$A:$FC,AD$1,FALSE)*AD123,"")</f>
        <v>4.4155894003420419</v>
      </c>
      <c r="AE122" s="143">
        <f>IFERROR(VLOOKUP($B122,'NAV plus Dist'!$B:$FD,AE$1,FALSE)/VLOOKUP($B121,NAV!$A:$FC,AE$1,FALSE)*AE123,"")</f>
        <v>0.89307318958347459</v>
      </c>
      <c r="AF122" s="143">
        <f>IFERROR(VLOOKUP($B122,'NAV plus Dist'!$B:$FD,AF$1,FALSE)/VLOOKUP($B121,NAV!$A:$FC,AF$1,FALSE)*AF123,"")</f>
        <v>1.7941509222789496</v>
      </c>
      <c r="AG122" s="143" t="str">
        <f>IFERROR(VLOOKUP($B122,'NAV plus Dist'!$B:$FD,AG$1,FALSE)/VLOOKUP($B121,NAV!$A:$FC,AG$1,FALSE)*AG123,"")</f>
        <v/>
      </c>
      <c r="AH122" s="143">
        <f>IFERROR(VLOOKUP($B122,'NAV plus Dist'!$B:$FD,AH$1,FALSE)/VLOOKUP($B121,NAV!$A:$FC,AH$1,FALSE)*AH123,"")</f>
        <v>1.9083352547010259</v>
      </c>
      <c r="AI122" s="143">
        <f>IFERROR(VLOOKUP($B122,'NAV plus Dist'!$B:$FD,AI$1,FALSE)/VLOOKUP($B121,NAV!$A:$FC,AI$1,FALSE)*AI123,"")</f>
        <v>3.2696092338474867</v>
      </c>
      <c r="AJ122" s="143">
        <f>IFERROR(VLOOKUP($B122,'NAV plus Dist'!$B:$FD,AJ$1,FALSE)/VLOOKUP($B121,NAV!$A:$FC,AJ$1,FALSE)*AJ123,"")</f>
        <v>1.4934393402355619</v>
      </c>
      <c r="AK122" s="169">
        <f>IFERROR(VLOOKUP($B122,'NAV plus Dist'!$B:$FD,AK$1,FALSE)/VLOOKUP($B121,NAV!$A:$FC,AK$1,FALSE)*AK123,"")</f>
        <v>1.5558252219748678</v>
      </c>
      <c r="AL122" s="169">
        <f>IFERROR(VLOOKUP($B122,'NAV plus Dist'!$B:$FD,AL$1,FALSE)/VLOOKUP($B121,NAV!$A:$FC,AL$1,FALSE)*AL123,"")</f>
        <v>1.7377730386184951</v>
      </c>
      <c r="AM122" s="143" t="str">
        <f>IFERROR(VLOOKUP($B122,'NAV plus Dist'!$B:$FD,AM$1,FALSE)/VLOOKUP($B121,NAV!$A:$FC,AM$1,FALSE)*AM123,"")</f>
        <v/>
      </c>
      <c r="AN122" s="143" t="str">
        <f>IFERROR(VLOOKUP($B122,'NAV plus Dist'!$B:$FD,AN$1,FALSE)/VLOOKUP($B121,NAV!$A:$FC,AN$1,FALSE)*AN123,"")</f>
        <v/>
      </c>
      <c r="AO122" s="143" t="str">
        <f>IFERROR(VLOOKUP($B122,'NAV plus Dist'!$B:$FD,AO$1,FALSE)/VLOOKUP($B121,NAV!$A:$FC,AO$1,FALSE)*AO123,"")</f>
        <v/>
      </c>
      <c r="AP122" s="170" t="str">
        <f>IFERROR(VLOOKUP($B122,'NAV plus Dist'!$B:$FD,AP$1,FALSE)/VLOOKUP($B121,NAV!$A:$FC,AP$1,FALSE)*AP123,"")</f>
        <v/>
      </c>
      <c r="AQ122" s="143" t="str">
        <f>IFERROR(VLOOKUP($B122,'NAV plus Dist'!$B:$FD,AQ$1,FALSE)/VLOOKUP($B121,NAV!$A:$FC,AQ$1,FALSE)*AQ123,"")</f>
        <v/>
      </c>
      <c r="AR122" s="143" t="str">
        <f>IFERROR(VLOOKUP($B122,'NAV plus Dist'!$B:$FD,AR$1,FALSE)/VLOOKUP($B121,NAV!$A:$FC,AR$1,FALSE)*AR123,"")</f>
        <v/>
      </c>
      <c r="AS122" s="143" t="str">
        <f>IFERROR(VLOOKUP($B122,'NAV plus Dist'!$B:$FD,AS$1,FALSE)/VLOOKUP($B121,NAV!$A:$FC,AS$1,FALSE)*AS123,"")</f>
        <v/>
      </c>
      <c r="AT122" s="143">
        <f>IFERROR(VLOOKUP($B122,'NAV plus Dist'!$B:$FD,AT$1,FALSE)/VLOOKUP($B121,NAV!$A:$FC,AT$1,FALSE)*AT123,"")</f>
        <v>1.7637108683134093</v>
      </c>
      <c r="AU122" s="143">
        <f>IFERROR(VLOOKUP($B122,'NAV plus Dist'!$B:$FD,AU$1,FALSE)/VLOOKUP($B121,NAV!$A:$FC,AU$1,FALSE)*AU123,"")</f>
        <v>1.3812453502763358</v>
      </c>
      <c r="AV122" s="143">
        <f>IFERROR(VLOOKUP($B122,'NAV plus Dist'!$B:$FD,AV$1,FALSE)/VLOOKUP($B121,NAV!$A:$FC,AV$1,FALSE)*AV123,"")</f>
        <v>2.111542059747892</v>
      </c>
      <c r="AW122" s="143" t="str">
        <f>IFERROR(VLOOKUP($B122,'NAV plus Dist'!$B:$FD,AW$1,FALSE)/VLOOKUP($B121,NAV!$A:$FC,AW$1,FALSE)*AW123,"")</f>
        <v/>
      </c>
      <c r="AX122" s="143" t="str">
        <f>IFERROR(VLOOKUP($B122,'NAV plus Dist'!$B:$FD,AX$1,FALSE)/VLOOKUP($B121,NAV!$A:$FC,AX$1,FALSE)*AX123,"")</f>
        <v/>
      </c>
      <c r="AY122" s="143" t="str">
        <f>IFERROR(VLOOKUP($B122,'NAV plus Dist'!$B:$FD,AY$1,FALSE)/VLOOKUP($B121,NAV!$A:$FC,AY$1,FALSE)*AY123,"")</f>
        <v/>
      </c>
      <c r="AZ122" s="143" t="str">
        <f>IFERROR(VLOOKUP($B122,'NAV plus Dist'!$B:$FD,AZ$1,FALSE)/VLOOKUP($B121,NAV!$A:$FC,AZ$1,FALSE)*AZ123,"")</f>
        <v/>
      </c>
      <c r="BA122" s="143" t="str">
        <f>IFERROR(VLOOKUP($B122,'NAV plus Dist'!$B:$FD,BA$1,FALSE)/VLOOKUP($B121,NAV!$A:$FC,BA$1,FALSE)*BA123,"")</f>
        <v/>
      </c>
      <c r="BB122" s="143" t="str">
        <f>IFERROR(VLOOKUP($B122,'NAV plus Dist'!$B:$FD,BB$1,FALSE)/VLOOKUP($B121,NAV!$A:$FC,BB$1,FALSE)*BB123,"")</f>
        <v/>
      </c>
      <c r="BC122" s="143" t="str">
        <f>IFERROR(VLOOKUP($B122,'NAV plus Dist'!$B:$FD,BC$1,FALSE)/VLOOKUP($B121,NAV!$A:$FC,BC$1,FALSE)*BC123,"")</f>
        <v/>
      </c>
      <c r="BD122" s="143" t="str">
        <f>IFERROR(VLOOKUP($B122,'NAV plus Dist'!$B:$FD,BD$1,FALSE)/VLOOKUP($B121,NAV!$A:$FC,BD$1,FALSE)*BD123,"")</f>
        <v/>
      </c>
      <c r="BE122" s="143" t="str">
        <f>IFERROR(VLOOKUP($B122,'NAV plus Dist'!$B:$FD,BE$1,FALSE)/VLOOKUP($B121,NAV!$A:$FC,BE$1,FALSE)*BE123,"")</f>
        <v/>
      </c>
      <c r="BF122" s="143" t="str">
        <f>IFERROR(VLOOKUP($B122,'NAV plus Dist'!$B:$FD,BF$1,FALSE)/VLOOKUP($B121,NAV!$A:$FC,BF$1,FALSE)*BF123,"")</f>
        <v/>
      </c>
      <c r="BG122" s="143" t="str">
        <f>IFERROR(VLOOKUP($B122,'NAV plus Dist'!$B:$FD,BG$1,FALSE)/VLOOKUP($B121,NAV!$A:$FC,BG$1,FALSE)*BG123,"")</f>
        <v/>
      </c>
      <c r="BH122" s="143" t="str">
        <f>IFERROR(VLOOKUP($B122,'NAV plus Dist'!$B:$FD,BH$1,FALSE)/VLOOKUP($B121,NAV!$A:$FC,BH$1,FALSE)*BH123,"")</f>
        <v/>
      </c>
      <c r="BI122" s="143" t="str">
        <f>IFERROR(VLOOKUP($B122,'NAV plus Dist'!$B:$FD,BI$1,FALSE)/VLOOKUP($B121,NAV!$A:$FC,BI$1,FALSE)*BI123,"")</f>
        <v/>
      </c>
      <c r="BJ122" s="143" t="str">
        <f>IFERROR(VLOOKUP($B122,'NAV plus Dist'!$B:$FD,BJ$1,FALSE)/VLOOKUP($B121,NAV!$A:$FC,BJ$1,FALSE)*BJ123,"")</f>
        <v/>
      </c>
      <c r="BK122" s="143" t="str">
        <f>IFERROR(VLOOKUP($B122,'NAV plus Dist'!$B:$FD,BK$1,FALSE)/VLOOKUP($B121,NAV!$A:$FC,BK$1,FALSE)*BK123,"")</f>
        <v/>
      </c>
      <c r="BL122" s="143" t="str">
        <f>IFERROR(VLOOKUP($B122,'NAV plus Dist'!$B:$FD,BL$1,FALSE)/VLOOKUP($B121,NAV!$A:$FC,BL$1,FALSE)*BL123,"")</f>
        <v/>
      </c>
      <c r="BM122" s="143" t="str">
        <f>IFERROR(VLOOKUP($B122,'NAV plus Dist'!$B:$FD,BM$1,FALSE)/VLOOKUP($B121,NAV!$A:$FC,BM$1,FALSE)*BM123,"")</f>
        <v/>
      </c>
      <c r="BN122" s="143" t="str">
        <f>IFERROR(VLOOKUP($B122,'NAV plus Dist'!$B:$FD,BN$1,FALSE)/VLOOKUP($B121,NAV!$A:$FC,BN$1,FALSE)*BN123,"")</f>
        <v/>
      </c>
      <c r="BO122" s="143" t="str">
        <f>IFERROR(VLOOKUP($B122,'NAV plus Dist'!$B:$FD,BO$1,FALSE)/VLOOKUP($B121,NAV!$A:$FC,BO$1,FALSE)*BO123,"")</f>
        <v/>
      </c>
      <c r="BP122" s="143" t="str">
        <f>IFERROR(VLOOKUP($B122,'NAV plus Dist'!$B:$FD,BP$1,FALSE)/VLOOKUP($B121,NAV!$A:$FC,BP$1,FALSE)*BP123,"")</f>
        <v/>
      </c>
      <c r="BQ122" s="143" t="str">
        <f>IFERROR(VLOOKUP($B122,'NAV plus Dist'!$B:$FD,BQ$1,FALSE)/VLOOKUP($B121,NAV!$A:$FC,BQ$1,FALSE)*BQ123,"")</f>
        <v/>
      </c>
      <c r="BR122" s="143" t="str">
        <f>IFERROR(VLOOKUP($B122,'NAV plus Dist'!$B:$FD,BR$1,FALSE)/VLOOKUP($B121,NAV!$A:$FC,BR$1,FALSE)*BR123,"")</f>
        <v/>
      </c>
      <c r="BS122" s="143" t="str">
        <f>IFERROR(VLOOKUP($B122,'NAV plus Dist'!$B:$FD,BS$1,FALSE)/VLOOKUP($B121,NAV!$A:$FC,BS$1,FALSE)*BS123,"")</f>
        <v/>
      </c>
      <c r="BT122" s="143" t="str">
        <f>IFERROR(VLOOKUP($B122,'NAV plus Dist'!$B:$FD,BT$1,FALSE)/VLOOKUP($B121,NAV!$A:$FC,BT$1,FALSE)*BT123,"")</f>
        <v/>
      </c>
      <c r="BU122" s="143" t="str">
        <f>IFERROR(VLOOKUP($B122,'NAV plus Dist'!$B:$FD,BU$1,FALSE)/VLOOKUP($B121,NAV!$A:$FC,BU$1,FALSE)*BU123,"")</f>
        <v/>
      </c>
      <c r="BV122" s="143" t="str">
        <f>IFERROR(VLOOKUP($B122,'NAV plus Dist'!$B:$FD,BV$1,FALSE)/VLOOKUP($B121,NAV!$A:$FC,BV$1,FALSE)*BV123,"")</f>
        <v/>
      </c>
      <c r="BW122" s="143" t="str">
        <f>IFERROR(VLOOKUP($B122,'NAV plus Dist'!$B:$FD,BW$1,FALSE)/VLOOKUP($B121,NAV!$A:$FC,BW$1,FALSE)*BW123,"")</f>
        <v/>
      </c>
      <c r="BX122" s="143" t="str">
        <f>IFERROR(VLOOKUP($B122,'NAV plus Dist'!$B:$FD,BX$1,FALSE)/VLOOKUP($B121,NAV!$A:$FC,BX$1,FALSE)*BX123,"")</f>
        <v/>
      </c>
      <c r="BY122" s="143" t="str">
        <f>IFERROR(VLOOKUP($B122,'NAV plus Dist'!$B:$FD,BY$1,FALSE)/VLOOKUP($B121,NAV!$A:$FC,BY$1,FALSE)*BY123,"")</f>
        <v/>
      </c>
      <c r="BZ122" s="143" t="str">
        <f>IFERROR(VLOOKUP($B122,'NAV plus Dist'!$B:$FD,BZ$1,FALSE)/VLOOKUP($B121,NAV!$A:$FC,BZ$1,FALSE)*BZ123,"")</f>
        <v/>
      </c>
      <c r="CA122" s="143" t="str">
        <f>IFERROR(VLOOKUP($B122,'NAV plus Dist'!$B:$FD,CA$1,FALSE)/VLOOKUP($B121,NAV!$A:$FC,CA$1,FALSE)*CA123,"")</f>
        <v/>
      </c>
      <c r="CB122" s="143" t="str">
        <f>IFERROR(VLOOKUP($B122,'NAV plus Dist'!$B:$FD,CB$1,FALSE)/VLOOKUP($B121,NAV!$A:$FC,CB$1,FALSE)*CB123,"")</f>
        <v/>
      </c>
      <c r="CC122" s="143" t="str">
        <f>IFERROR(VLOOKUP($B122,'NAV plus Dist'!$B:$FD,CC$1,FALSE)/VLOOKUP($B121,NAV!$A:$FC,CC$1,FALSE)*CC123,"")</f>
        <v/>
      </c>
      <c r="CD122" s="143" t="str">
        <f>IFERROR(VLOOKUP($B122,'NAV plus Dist'!$B:$FD,CD$1,FALSE)/VLOOKUP($B121,NAV!$A:$FC,CD$1,FALSE)*CD123,"")</f>
        <v/>
      </c>
      <c r="CE122" s="143" t="str">
        <f>IFERROR(VLOOKUP($B122,'NAV plus Dist'!$B:$FD,CE$1,FALSE)/VLOOKUP($B121,NAV!$A:$FC,CE$1,FALSE)*CE123,"")</f>
        <v/>
      </c>
      <c r="CF122" s="143" t="str">
        <f>IFERROR(VLOOKUP($B122,'NAV plus Dist'!$B:$FD,CF$1,FALSE)/VLOOKUP($B121,NAV!$A:$FC,CF$1,FALSE)*CF123,"")</f>
        <v/>
      </c>
      <c r="CG122" s="143" t="str">
        <f>IFERROR(VLOOKUP($B122,'NAV plus Dist'!$B:$FD,CG$1,FALSE)/VLOOKUP($B121,NAV!$A:$FC,CG$1,FALSE)*CG123,"")</f>
        <v/>
      </c>
      <c r="CH122" s="143" t="str">
        <f>IFERROR(VLOOKUP($B122,'NAV plus Dist'!$B:$FD,CH$1,FALSE)/VLOOKUP($B121,NAV!$A:$FC,CH$1,FALSE)*CH123,"")</f>
        <v/>
      </c>
      <c r="CI122" s="143" t="str">
        <f>IFERROR(VLOOKUP($B122,'NAV plus Dist'!$B:$FD,CI$1,FALSE)/VLOOKUP($B121,NAV!$A:$FC,CI$1,FALSE)*CI123,"")</f>
        <v/>
      </c>
      <c r="CJ122" s="143" t="str">
        <f>IFERROR(VLOOKUP($B122,'NAV plus Dist'!$B:$FD,CJ$1,FALSE)/VLOOKUP($B121,NAV!$A:$FC,CJ$1,FALSE)*CJ123,"")</f>
        <v/>
      </c>
      <c r="CK122" s="143" t="str">
        <f>IFERROR(VLOOKUP($B122,'NAV plus Dist'!$B:$AAA,CK$1,FALSE)/VLOOKUP($B121,NAV!$A:$AAA,CK$1,FALSE)*CK123,"")</f>
        <v/>
      </c>
      <c r="CL122" s="143" t="str">
        <f>IFERROR(VLOOKUP($B122,'NAV plus Dist'!$B:$AAA,CL$1,FALSE)/VLOOKUP($B121,NAV!$A:$AAA,CL$1,FALSE)*CL123,"")</f>
        <v/>
      </c>
      <c r="CM122" s="143" t="str">
        <f>IFERROR(VLOOKUP($B122,'NAV plus Dist'!$B:$AAA,CM$1,FALSE)/VLOOKUP($B121,NAV!$A:$AAA,CM$1,FALSE)*CM123,"")</f>
        <v/>
      </c>
      <c r="CN122" s="143" t="str">
        <f>IFERROR(VLOOKUP($B122,'NAV plus Dist'!$B:$AAA,CN$1,FALSE)/VLOOKUP($B121,NAV!$A:$AAA,CN$1,FALSE)*CN123,"")</f>
        <v/>
      </c>
      <c r="CO122" s="143" t="str">
        <f>IFERROR(VLOOKUP($B122,'NAV plus Dist'!$B:$AAA,CO$1,FALSE)/VLOOKUP($B121,NAV!$A:$AAA,CO$1,FALSE)*CO123,"")</f>
        <v/>
      </c>
      <c r="CP122" s="143" t="str">
        <f>IFERROR(VLOOKUP($B122,'NAV plus Dist'!$B:$AAA,CP$1,FALSE)/VLOOKUP($B121,NAV!$A:$AAA,CP$1,FALSE)*CP123,"")</f>
        <v/>
      </c>
      <c r="CQ122" s="143" t="str">
        <f>IFERROR(VLOOKUP($B122,'NAV plus Dist'!$B:$AAA,CQ$1,FALSE)/VLOOKUP($B121,NAV!$A:$AAA,CQ$1,FALSE)*CQ123,"")</f>
        <v/>
      </c>
      <c r="CR122" s="143" t="str">
        <f>IFERROR(VLOOKUP($B122,'NAV plus Dist'!$B:$AAA,CR$1,FALSE)/VLOOKUP($B121,NAV!$A:$AAA,CR$1,FALSE)*CR123,"")</f>
        <v/>
      </c>
      <c r="CS122" s="143" t="str">
        <f>IFERROR(VLOOKUP($B122,'NAV plus Dist'!$B:$AAA,CS$1,FALSE)/VLOOKUP($B121,NAV!$A:$AAA,CS$1,FALSE)*CS123,"")</f>
        <v/>
      </c>
      <c r="CT122" s="143" t="str">
        <f>IFERROR(VLOOKUP($B122,'NAV plus Dist'!$B:$AAA,CT$1,FALSE)/VLOOKUP($B121,NAV!$A:$AAA,CT$1,FALSE)*CT123,"")</f>
        <v/>
      </c>
      <c r="CU122" s="143" t="str">
        <f>IFERROR(VLOOKUP($B122,'NAV plus Dist'!$B:$AAA,CU$1,FALSE)/VLOOKUP($B121,NAV!$A:$AAA,CU$1,FALSE)*CU123,"")</f>
        <v/>
      </c>
      <c r="CV122" s="143" t="str">
        <f>IFERROR(VLOOKUP($B122,'NAV plus Dist'!$B:$AAA,CV$1,FALSE)/VLOOKUP($B121,NAV!$A:$AAA,CV$1,FALSE)*CV123,"")</f>
        <v/>
      </c>
      <c r="CW122" s="143" t="str">
        <f>IFERROR(VLOOKUP($B122,'NAV plus Dist'!$B:$AAA,CW$1,FALSE)/VLOOKUP($B121,NAV!$A:$AAA,CW$1,FALSE)*CW123,"")</f>
        <v/>
      </c>
      <c r="CX122" s="143" t="str">
        <f>IFERROR(VLOOKUP($B122,'NAV plus Dist'!$B:$AAA,CX$1,FALSE)/VLOOKUP($B121,NAV!$A:$AAA,CX$1,FALSE)*CX123,"")</f>
        <v/>
      </c>
      <c r="CY122" s="143" t="str">
        <f>IFERROR(VLOOKUP($B122,'NAV plus Dist'!$B:$AAA,CY$1,FALSE)/VLOOKUP($B121,NAV!$A:$AAA,CY$1,FALSE)*CY123,"")</f>
        <v/>
      </c>
      <c r="CZ122" s="143" t="str">
        <f>IFERROR(VLOOKUP($B122,'NAV plus Dist'!$B:$AAA,CZ$1,FALSE)/VLOOKUP($B121,NAV!$A:$AAA,CZ$1,FALSE)*CZ123,"")</f>
        <v/>
      </c>
      <c r="DA122" s="143" t="str">
        <f>IFERROR(VLOOKUP($B122,'NAV plus Dist'!$B:$AAA,DA$1,FALSE)/VLOOKUP($B121,NAV!$A:$AAA,DA$1,FALSE)*DA123,"")</f>
        <v/>
      </c>
      <c r="DB122" s="143" t="str">
        <f>IFERROR(VLOOKUP($B122,'NAV plus Dist'!$B:$AAA,DB$1,FALSE)/VLOOKUP($B121,NAV!$A:$AAA,DB$1,FALSE)*DB123,"")</f>
        <v/>
      </c>
      <c r="DC122" s="143" t="str">
        <f>IFERROR(VLOOKUP($B122,'NAV plus Dist'!$B:$AAA,DC$1,FALSE)/VLOOKUP($B121,NAV!$A:$AAA,DC$1,FALSE)*DC123,"")</f>
        <v/>
      </c>
      <c r="DD122" s="143" t="str">
        <f>IFERROR(VLOOKUP($B122,'NAV plus Dist'!$B:$AAA,DD$1,FALSE)/VLOOKUP($B121,NAV!$A:$AAA,DD$1,FALSE)*DD123,"")</f>
        <v/>
      </c>
      <c r="DE122" s="143" t="str">
        <f>IFERROR(VLOOKUP($B122,'NAV plus Dist'!$B:$AAA,DE$1,FALSE)/VLOOKUP($B121,NAV!$A:$AAA,DE$1,FALSE)*DE123,"")</f>
        <v/>
      </c>
      <c r="DF122" s="143" t="str">
        <f>IFERROR(VLOOKUP($B122,'NAV plus Dist'!$B:$AAA,DF$1,FALSE)/VLOOKUP($B121,NAV!$A:$AAA,DF$1,FALSE)*DF123,"")</f>
        <v/>
      </c>
      <c r="DG122" s="143" t="str">
        <f>IFERROR(VLOOKUP($B122,'NAV plus Dist'!$B:$AAA,DG$1,FALSE)/VLOOKUP($B121,NAV!$A:$AAA,DG$1,FALSE)*DG123,"")</f>
        <v/>
      </c>
      <c r="DH122" s="143" t="str">
        <f>IFERROR(VLOOKUP($B122,'NAV plus Dist'!$B:$AAA,DH$1,FALSE)/VLOOKUP($B121,NAV!$A:$AAA,DH$1,FALSE)*DH123,"")</f>
        <v/>
      </c>
    </row>
    <row r="123" spans="1:112">
      <c r="A123" s="94">
        <f t="shared" si="39"/>
        <v>78</v>
      </c>
      <c r="B123" s="168">
        <f t="shared" si="38"/>
        <v>43708</v>
      </c>
      <c r="C123" s="143">
        <f>IFERROR(VLOOKUP($B123,'NAV plus Dist'!$B:$FD,C$1,FALSE)/VLOOKUP($B122,NAV!$A:$FC,C$1,FALSE)*C124,"")</f>
        <v>2.9190064956225967</v>
      </c>
      <c r="D123" s="143" t="str">
        <f>IFERROR(VLOOKUP($B123,'NAV plus Dist'!$B:$FD,D$1,FALSE)/VLOOKUP($B122,NAV!$A:$FC,D$1,FALSE)*D124,"")</f>
        <v/>
      </c>
      <c r="E123" s="143">
        <f>IFERROR(VLOOKUP($B123,'NAV plus Dist'!$B:$FD,E$1,FALSE)/VLOOKUP($B122,NAV!$A:$FC,E$1,FALSE)*E124,"")</f>
        <v>3.1767794940111149</v>
      </c>
      <c r="F123" s="143" t="str">
        <f>IFERROR(VLOOKUP($B123,'NAV plus Dist'!$B:$FD,F$1,FALSE)/VLOOKUP($B122,NAV!$A:$FC,F$1,FALSE)*F124,"")</f>
        <v/>
      </c>
      <c r="G123" s="143" t="str">
        <f>IFERROR(VLOOKUP($B123,'NAV plus Dist'!$B:$FD,G$1,FALSE)/VLOOKUP($B122,NAV!$A:$FC,G$1,FALSE)*G124,"")</f>
        <v/>
      </c>
      <c r="H123" s="143" t="str">
        <f>IFERROR(VLOOKUP($B123,'NAV plus Dist'!$B:$FD,H$1,FALSE)/VLOOKUP($B122,NAV!$A:$FC,H$1,FALSE)*H124,"")</f>
        <v/>
      </c>
      <c r="I123" s="143" t="str">
        <f>IFERROR(VLOOKUP($B123,'NAV plus Dist'!$B:$FD,I$1,FALSE)/VLOOKUP($B122,NAV!$A:$FC,I$1,FALSE)*I124,"")</f>
        <v/>
      </c>
      <c r="J123" s="143" t="str">
        <f>IFERROR(VLOOKUP($B123,'NAV plus Dist'!$B:$FD,J$1,FALSE)/VLOOKUP($B122,NAV!$A:$FC,J$1,FALSE)*J124,"")</f>
        <v/>
      </c>
      <c r="K123" s="143" t="str">
        <f>IFERROR(VLOOKUP($B123,'NAV plus Dist'!$B:$FD,K$1,FALSE)/VLOOKUP($B122,NAV!$A:$FC,K$1,FALSE)*K124,"")</f>
        <v/>
      </c>
      <c r="L123" s="143" t="str">
        <f>IFERROR(VLOOKUP($B123,'NAV plus Dist'!$B:$FD,L$1,FALSE)/VLOOKUP($B122,NAV!$A:$FC,L$1,FALSE)*L124,"")</f>
        <v/>
      </c>
      <c r="M123" s="143" t="str">
        <f>IFERROR(VLOOKUP($B123,'NAV plus Dist'!$B:$FD,M$1,FALSE)/VLOOKUP($B122,NAV!$A:$FC,M$1,FALSE)*M124,"")</f>
        <v/>
      </c>
      <c r="N123" s="143" t="str">
        <f>IFERROR(VLOOKUP($B123,'NAV plus Dist'!$B:$FD,N$1,FALSE)/VLOOKUP($B122,NAV!$A:$FC,N$1,FALSE)*N124,"")</f>
        <v/>
      </c>
      <c r="O123" s="143">
        <f>IFERROR(VLOOKUP($B123,'NAV plus Dist'!$B:$FD,O$1,FALSE)/VLOOKUP($B122,NAV!$A:$FC,O$1,FALSE)*O124,"")</f>
        <v>1.3855801390441131</v>
      </c>
      <c r="P123" s="143">
        <f>IFERROR(VLOOKUP($B123,'NAV plus Dist'!$B:$FD,P$1,FALSE)/VLOOKUP($B122,NAV!$A:$FC,P$1,FALSE)*P124,"")</f>
        <v>1.4879270442941528</v>
      </c>
      <c r="Q123" s="143" t="str">
        <f>IFERROR(VLOOKUP($B123,'NAV plus Dist'!$B:$FD,Q$1,FALSE)/VLOOKUP($B122,NAV!$A:$FC,Q$1,FALSE)*Q124,"")</f>
        <v/>
      </c>
      <c r="R123" s="143" t="str">
        <f>IFERROR(VLOOKUP($B123,'NAV plus Dist'!$B:$FD,R$1,FALSE)/VLOOKUP($B122,NAV!$A:$FC,R$1,FALSE)*R124,"")</f>
        <v/>
      </c>
      <c r="S123" s="143" t="str">
        <f>IFERROR(VLOOKUP($B123,'NAV plus Dist'!$B:$FD,S$1,FALSE)/VLOOKUP($B122,NAV!$A:$FC,S$1,FALSE)*S124,"")</f>
        <v/>
      </c>
      <c r="T123" s="143" t="str">
        <f>IFERROR(VLOOKUP($B123,'NAV plus Dist'!$B:$FD,T$1,FALSE)/VLOOKUP($B122,NAV!$A:$FC,T$1,FALSE)*T124,"")</f>
        <v/>
      </c>
      <c r="U123" s="143" t="str">
        <f>IFERROR(VLOOKUP($B123,'NAV plus Dist'!$B:$FD,U$1,FALSE)/VLOOKUP($B122,NAV!$A:$FC,U$1,FALSE)*U124,"")</f>
        <v/>
      </c>
      <c r="V123" s="143" t="str">
        <f>IFERROR(VLOOKUP($B123,'NAV plus Dist'!$B:$FD,V$1,FALSE)/VLOOKUP($B122,NAV!$A:$FC,V$1,FALSE)*V124,"")</f>
        <v/>
      </c>
      <c r="W123" s="143" t="str">
        <f>IFERROR(VLOOKUP($B123,'NAV plus Dist'!$B:$FD,W$1,FALSE)/VLOOKUP($B122,NAV!$A:$FC,W$1,FALSE)*W124,"")</f>
        <v/>
      </c>
      <c r="X123" s="143" t="str">
        <f>IFERROR(VLOOKUP($B123,'NAV plus Dist'!$B:$FD,X$1,FALSE)/VLOOKUP($B122,NAV!$A:$FC,X$1,FALSE)*X124,"")</f>
        <v/>
      </c>
      <c r="Y123" s="143" t="str">
        <f>IFERROR(VLOOKUP($B123,'NAV plus Dist'!$B:$FD,Y$1,FALSE)/VLOOKUP($B122,NAV!$A:$FC,Y$1,FALSE)*Y124,"")</f>
        <v/>
      </c>
      <c r="Z123" s="143" t="str">
        <f>IFERROR(VLOOKUP($B123,'NAV plus Dist'!$B:$FD,Z$1,FALSE)/VLOOKUP($B122,NAV!$A:$FC,Z$1,FALSE)*Z124,"")</f>
        <v/>
      </c>
      <c r="AA123" s="143">
        <f>IFERROR(VLOOKUP($B123,'NAV plus Dist'!$B:$FD,AA$1,FALSE)/VLOOKUP($B122,NAV!$A:$FC,AA$1,FALSE)*AA124,"")</f>
        <v>1.7918347437462157</v>
      </c>
      <c r="AB123" s="143" t="str">
        <f>IFERROR(VLOOKUP($B123,'NAV plus Dist'!$B:$FD,AB$1,FALSE)/VLOOKUP($B122,NAV!$A:$FC,AB$1,FALSE)*AB124,"")</f>
        <v/>
      </c>
      <c r="AC123" s="143">
        <f>IFERROR(VLOOKUP($B123,'NAV plus Dist'!$B:$FD,AC$1,FALSE)/VLOOKUP($B122,NAV!$A:$FC,AC$1,FALSE)*AC124,"")</f>
        <v>1.9326888756915557</v>
      </c>
      <c r="AD123" s="143">
        <f>IFERROR(VLOOKUP($B123,'NAV plus Dist'!$B:$FD,AD$1,FALSE)/VLOOKUP($B122,NAV!$A:$FC,AD$1,FALSE)*AD124,"")</f>
        <v>4.2399926535964081</v>
      </c>
      <c r="AE123" s="143">
        <f>IFERROR(VLOOKUP($B123,'NAV plus Dist'!$B:$FD,AE$1,FALSE)/VLOOKUP($B122,NAV!$A:$FC,AE$1,FALSE)*AE124,"")</f>
        <v>0.88136220214886529</v>
      </c>
      <c r="AF123" s="143">
        <f>IFERROR(VLOOKUP($B123,'NAV plus Dist'!$B:$FD,AF$1,FALSE)/VLOOKUP($B122,NAV!$A:$FC,AF$1,FALSE)*AF124,"")</f>
        <v>1.8090022193115036</v>
      </c>
      <c r="AG123" s="143" t="str">
        <f>IFERROR(VLOOKUP($B123,'NAV plus Dist'!$B:$FD,AG$1,FALSE)/VLOOKUP($B122,NAV!$A:$FC,AG$1,FALSE)*AG124,"")</f>
        <v/>
      </c>
      <c r="AH123" s="143">
        <f>IFERROR(VLOOKUP($B123,'NAV plus Dist'!$B:$FD,AH$1,FALSE)/VLOOKUP($B122,NAV!$A:$FC,AH$1,FALSE)*AH124,"")</f>
        <v>1.9230404299118138</v>
      </c>
      <c r="AI123" s="143">
        <f>IFERROR(VLOOKUP($B123,'NAV plus Dist'!$B:$FD,AI$1,FALSE)/VLOOKUP($B122,NAV!$A:$FC,AI$1,FALSE)*AI124,"")</f>
        <v>3.1299170954831337</v>
      </c>
      <c r="AJ123" s="143">
        <f>IFERROR(VLOOKUP($B123,'NAV plus Dist'!$B:$FD,AJ$1,FALSE)/VLOOKUP($B122,NAV!$A:$FC,AJ$1,FALSE)*AJ124,"")</f>
        <v>1.4948680848916651</v>
      </c>
      <c r="AK123" s="169">
        <f>IFERROR(VLOOKUP($B123,'NAV plus Dist'!$B:$FD,AK$1,FALSE)/VLOOKUP($B122,NAV!$A:$FC,AK$1,FALSE)*AK124,"")</f>
        <v>1.4969825838168325</v>
      </c>
      <c r="AL123" s="169">
        <f>IFERROR(VLOOKUP($B123,'NAV plus Dist'!$B:$FD,AL$1,FALSE)/VLOOKUP($B122,NAV!$A:$FC,AL$1,FALSE)*AL124,"")</f>
        <v>1.6717388504730459</v>
      </c>
      <c r="AM123" s="143" t="str">
        <f>IFERROR(VLOOKUP($B123,'NAV plus Dist'!$B:$FD,AM$1,FALSE)/VLOOKUP($B122,NAV!$A:$FC,AM$1,FALSE)*AM124,"")</f>
        <v/>
      </c>
      <c r="AN123" s="143" t="str">
        <f>IFERROR(VLOOKUP($B123,'NAV plus Dist'!$B:$FD,AN$1,FALSE)/VLOOKUP($B122,NAV!$A:$FC,AN$1,FALSE)*AN124,"")</f>
        <v/>
      </c>
      <c r="AO123" s="143" t="str">
        <f>IFERROR(VLOOKUP($B123,'NAV plus Dist'!$B:$FD,AO$1,FALSE)/VLOOKUP($B122,NAV!$A:$FC,AO$1,FALSE)*AO124,"")</f>
        <v/>
      </c>
      <c r="AP123" s="170" t="str">
        <f>IFERROR(VLOOKUP($B123,'NAV plus Dist'!$B:$FD,AP$1,FALSE)/VLOOKUP($B122,NAV!$A:$FC,AP$1,FALSE)*AP124,"")</f>
        <v/>
      </c>
      <c r="AQ123" s="143" t="str">
        <f>IFERROR(VLOOKUP($B123,'NAV plus Dist'!$B:$FD,AQ$1,FALSE)/VLOOKUP($B122,NAV!$A:$FC,AQ$1,FALSE)*AQ124,"")</f>
        <v/>
      </c>
      <c r="AR123" s="143" t="str">
        <f>IFERROR(VLOOKUP($B123,'NAV plus Dist'!$B:$FD,AR$1,FALSE)/VLOOKUP($B122,NAV!$A:$FC,AR$1,FALSE)*AR124,"")</f>
        <v/>
      </c>
      <c r="AS123" s="143" t="str">
        <f>IFERROR(VLOOKUP($B123,'NAV plus Dist'!$B:$FD,AS$1,FALSE)/VLOOKUP($B122,NAV!$A:$FC,AS$1,FALSE)*AS124,"")</f>
        <v/>
      </c>
      <c r="AT123" s="143">
        <f>IFERROR(VLOOKUP($B123,'NAV plus Dist'!$B:$FD,AT$1,FALSE)/VLOOKUP($B122,NAV!$A:$FC,AT$1,FALSE)*AT124,"")</f>
        <v>1.8065859454951425</v>
      </c>
      <c r="AU123" s="143">
        <f>IFERROR(VLOOKUP($B123,'NAV plus Dist'!$B:$FD,AU$1,FALSE)/VLOOKUP($B122,NAV!$A:$FC,AU$1,FALSE)*AU124,"")</f>
        <v>1.3812453502763358</v>
      </c>
      <c r="AV123" s="143">
        <f>IFERROR(VLOOKUP($B123,'NAV plus Dist'!$B:$FD,AV$1,FALSE)/VLOOKUP($B122,NAV!$A:$FC,AV$1,FALSE)*AV124,"")</f>
        <v>2.2039462072418408</v>
      </c>
      <c r="AW123" s="143" t="str">
        <f>IFERROR(VLOOKUP($B123,'NAV plus Dist'!$B:$FD,AW$1,FALSE)/VLOOKUP($B122,NAV!$A:$FC,AW$1,FALSE)*AW124,"")</f>
        <v/>
      </c>
      <c r="AX123" s="143" t="str">
        <f>IFERROR(VLOOKUP($B123,'NAV plus Dist'!$B:$FD,AX$1,FALSE)/VLOOKUP($B122,NAV!$A:$FC,AX$1,FALSE)*AX124,"")</f>
        <v/>
      </c>
      <c r="AY123" s="143" t="str">
        <f>IFERROR(VLOOKUP($B123,'NAV plus Dist'!$B:$FD,AY$1,FALSE)/VLOOKUP($B122,NAV!$A:$FC,AY$1,FALSE)*AY124,"")</f>
        <v/>
      </c>
      <c r="AZ123" s="143" t="str">
        <f>IFERROR(VLOOKUP($B123,'NAV plus Dist'!$B:$FD,AZ$1,FALSE)/VLOOKUP($B122,NAV!$A:$FC,AZ$1,FALSE)*AZ124,"")</f>
        <v/>
      </c>
      <c r="BA123" s="143" t="str">
        <f>IFERROR(VLOOKUP($B123,'NAV plus Dist'!$B:$FD,BA$1,FALSE)/VLOOKUP($B122,NAV!$A:$FC,BA$1,FALSE)*BA124,"")</f>
        <v/>
      </c>
      <c r="BB123" s="143" t="str">
        <f>IFERROR(VLOOKUP($B123,'NAV plus Dist'!$B:$FD,BB$1,FALSE)/VLOOKUP($B122,NAV!$A:$FC,BB$1,FALSE)*BB124,"")</f>
        <v/>
      </c>
      <c r="BC123" s="143" t="str">
        <f>IFERROR(VLOOKUP($B123,'NAV plus Dist'!$B:$FD,BC$1,FALSE)/VLOOKUP($B122,NAV!$A:$FC,BC$1,FALSE)*BC124,"")</f>
        <v/>
      </c>
      <c r="BD123" s="143" t="str">
        <f>IFERROR(VLOOKUP($B123,'NAV plus Dist'!$B:$FD,BD$1,FALSE)/VLOOKUP($B122,NAV!$A:$FC,BD$1,FALSE)*BD124,"")</f>
        <v/>
      </c>
      <c r="BE123" s="143" t="str">
        <f>IFERROR(VLOOKUP($B123,'NAV plus Dist'!$B:$FD,BE$1,FALSE)/VLOOKUP($B122,NAV!$A:$FC,BE$1,FALSE)*BE124,"")</f>
        <v/>
      </c>
      <c r="BF123" s="143" t="str">
        <f>IFERROR(VLOOKUP($B123,'NAV plus Dist'!$B:$FD,BF$1,FALSE)/VLOOKUP($B122,NAV!$A:$FC,BF$1,FALSE)*BF124,"")</f>
        <v/>
      </c>
      <c r="BG123" s="143" t="str">
        <f>IFERROR(VLOOKUP($B123,'NAV plus Dist'!$B:$FD,BG$1,FALSE)/VLOOKUP($B122,NAV!$A:$FC,BG$1,FALSE)*BG124,"")</f>
        <v/>
      </c>
      <c r="BH123" s="143" t="str">
        <f>IFERROR(VLOOKUP($B123,'NAV plus Dist'!$B:$FD,BH$1,FALSE)/VLOOKUP($B122,NAV!$A:$FC,BH$1,FALSE)*BH124,"")</f>
        <v/>
      </c>
      <c r="BI123" s="143" t="str">
        <f>IFERROR(VLOOKUP($B123,'NAV plus Dist'!$B:$FD,BI$1,FALSE)/VLOOKUP($B122,NAV!$A:$FC,BI$1,FALSE)*BI124,"")</f>
        <v/>
      </c>
      <c r="BJ123" s="143" t="str">
        <f>IFERROR(VLOOKUP($B123,'NAV plus Dist'!$B:$FD,BJ$1,FALSE)/VLOOKUP($B122,NAV!$A:$FC,BJ$1,FALSE)*BJ124,"")</f>
        <v/>
      </c>
      <c r="BK123" s="143" t="str">
        <f>IFERROR(VLOOKUP($B123,'NAV plus Dist'!$B:$FD,BK$1,FALSE)/VLOOKUP($B122,NAV!$A:$FC,BK$1,FALSE)*BK124,"")</f>
        <v/>
      </c>
      <c r="BL123" s="143" t="str">
        <f>IFERROR(VLOOKUP($B123,'NAV plus Dist'!$B:$FD,BL$1,FALSE)/VLOOKUP($B122,NAV!$A:$FC,BL$1,FALSE)*BL124,"")</f>
        <v/>
      </c>
      <c r="BM123" s="143" t="str">
        <f>IFERROR(VLOOKUP($B123,'NAV plus Dist'!$B:$FD,BM$1,FALSE)/VLOOKUP($B122,NAV!$A:$FC,BM$1,FALSE)*BM124,"")</f>
        <v/>
      </c>
      <c r="BN123" s="143" t="str">
        <f>IFERROR(VLOOKUP($B123,'NAV plus Dist'!$B:$FD,BN$1,FALSE)/VLOOKUP($B122,NAV!$A:$FC,BN$1,FALSE)*BN124,"")</f>
        <v/>
      </c>
      <c r="BO123" s="143" t="str">
        <f>IFERROR(VLOOKUP($B123,'NAV plus Dist'!$B:$FD,BO$1,FALSE)/VLOOKUP($B122,NAV!$A:$FC,BO$1,FALSE)*BO124,"")</f>
        <v/>
      </c>
      <c r="BP123" s="143" t="str">
        <f>IFERROR(VLOOKUP($B123,'NAV plus Dist'!$B:$FD,BP$1,FALSE)/VLOOKUP($B122,NAV!$A:$FC,BP$1,FALSE)*BP124,"")</f>
        <v/>
      </c>
      <c r="BQ123" s="143" t="str">
        <f>IFERROR(VLOOKUP($B123,'NAV plus Dist'!$B:$FD,BQ$1,FALSE)/VLOOKUP($B122,NAV!$A:$FC,BQ$1,FALSE)*BQ124,"")</f>
        <v/>
      </c>
      <c r="BR123" s="143" t="str">
        <f>IFERROR(VLOOKUP($B123,'NAV plus Dist'!$B:$FD,BR$1,FALSE)/VLOOKUP($B122,NAV!$A:$FC,BR$1,FALSE)*BR124,"")</f>
        <v/>
      </c>
      <c r="BS123" s="143" t="str">
        <f>IFERROR(VLOOKUP($B123,'NAV plus Dist'!$B:$FD,BS$1,FALSE)/VLOOKUP($B122,NAV!$A:$FC,BS$1,FALSE)*BS124,"")</f>
        <v/>
      </c>
      <c r="BT123" s="143" t="str">
        <f>IFERROR(VLOOKUP($B123,'NAV plus Dist'!$B:$FD,BT$1,FALSE)/VLOOKUP($B122,NAV!$A:$FC,BT$1,FALSE)*BT124,"")</f>
        <v/>
      </c>
      <c r="BU123" s="143" t="str">
        <f>IFERROR(VLOOKUP($B123,'NAV plus Dist'!$B:$FD,BU$1,FALSE)/VLOOKUP($B122,NAV!$A:$FC,BU$1,FALSE)*BU124,"")</f>
        <v/>
      </c>
      <c r="BV123" s="143" t="str">
        <f>IFERROR(VLOOKUP($B123,'NAV plus Dist'!$B:$FD,BV$1,FALSE)/VLOOKUP($B122,NAV!$A:$FC,BV$1,FALSE)*BV124,"")</f>
        <v/>
      </c>
      <c r="BW123" s="143" t="str">
        <f>IFERROR(VLOOKUP($B123,'NAV plus Dist'!$B:$FD,BW$1,FALSE)/VLOOKUP($B122,NAV!$A:$FC,BW$1,FALSE)*BW124,"")</f>
        <v/>
      </c>
      <c r="BX123" s="143" t="str">
        <f>IFERROR(VLOOKUP($B123,'NAV plus Dist'!$B:$FD,BX$1,FALSE)/VLOOKUP($B122,NAV!$A:$FC,BX$1,FALSE)*BX124,"")</f>
        <v/>
      </c>
      <c r="BY123" s="143" t="str">
        <f>IFERROR(VLOOKUP($B123,'NAV plus Dist'!$B:$FD,BY$1,FALSE)/VLOOKUP($B122,NAV!$A:$FC,BY$1,FALSE)*BY124,"")</f>
        <v/>
      </c>
      <c r="BZ123" s="143" t="str">
        <f>IFERROR(VLOOKUP($B123,'NAV plus Dist'!$B:$FD,BZ$1,FALSE)/VLOOKUP($B122,NAV!$A:$FC,BZ$1,FALSE)*BZ124,"")</f>
        <v/>
      </c>
      <c r="CA123" s="143" t="str">
        <f>IFERROR(VLOOKUP($B123,'NAV plus Dist'!$B:$FD,CA$1,FALSE)/VLOOKUP($B122,NAV!$A:$FC,CA$1,FALSE)*CA124,"")</f>
        <v/>
      </c>
      <c r="CB123" s="143" t="str">
        <f>IFERROR(VLOOKUP($B123,'NAV plus Dist'!$B:$FD,CB$1,FALSE)/VLOOKUP($B122,NAV!$A:$FC,CB$1,FALSE)*CB124,"")</f>
        <v/>
      </c>
      <c r="CC123" s="143" t="str">
        <f>IFERROR(VLOOKUP($B123,'NAV plus Dist'!$B:$FD,CC$1,FALSE)/VLOOKUP($B122,NAV!$A:$FC,CC$1,FALSE)*CC124,"")</f>
        <v/>
      </c>
      <c r="CD123" s="143" t="str">
        <f>IFERROR(VLOOKUP($B123,'NAV plus Dist'!$B:$FD,CD$1,FALSE)/VLOOKUP($B122,NAV!$A:$FC,CD$1,FALSE)*CD124,"")</f>
        <v/>
      </c>
      <c r="CE123" s="143" t="str">
        <f>IFERROR(VLOOKUP($B123,'NAV plus Dist'!$B:$FD,CE$1,FALSE)/VLOOKUP($B122,NAV!$A:$FC,CE$1,FALSE)*CE124,"")</f>
        <v/>
      </c>
      <c r="CF123" s="143" t="str">
        <f>IFERROR(VLOOKUP($B123,'NAV plus Dist'!$B:$FD,CF$1,FALSE)/VLOOKUP($B122,NAV!$A:$FC,CF$1,FALSE)*CF124,"")</f>
        <v/>
      </c>
      <c r="CG123" s="143" t="str">
        <f>IFERROR(VLOOKUP($B123,'NAV plus Dist'!$B:$FD,CG$1,FALSE)/VLOOKUP($B122,NAV!$A:$FC,CG$1,FALSE)*CG124,"")</f>
        <v/>
      </c>
      <c r="CH123" s="143" t="str">
        <f>IFERROR(VLOOKUP($B123,'NAV plus Dist'!$B:$FD,CH$1,FALSE)/VLOOKUP($B122,NAV!$A:$FC,CH$1,FALSE)*CH124,"")</f>
        <v/>
      </c>
      <c r="CI123" s="143" t="str">
        <f>IFERROR(VLOOKUP($B123,'NAV plus Dist'!$B:$FD,CI$1,FALSE)/VLOOKUP($B122,NAV!$A:$FC,CI$1,FALSE)*CI124,"")</f>
        <v/>
      </c>
      <c r="CJ123" s="143" t="str">
        <f>IFERROR(VLOOKUP($B123,'NAV plus Dist'!$B:$FD,CJ$1,FALSE)/VLOOKUP($B122,NAV!$A:$FC,CJ$1,FALSE)*CJ124,"")</f>
        <v/>
      </c>
      <c r="CK123" s="143" t="str">
        <f>IFERROR(VLOOKUP($B123,'NAV plus Dist'!$B:$AAA,CK$1,FALSE)/VLOOKUP($B122,NAV!$A:$AAA,CK$1,FALSE)*CK124,"")</f>
        <v/>
      </c>
      <c r="CL123" s="143" t="str">
        <f>IFERROR(VLOOKUP($B123,'NAV plus Dist'!$B:$AAA,CL$1,FALSE)/VLOOKUP($B122,NAV!$A:$AAA,CL$1,FALSE)*CL124,"")</f>
        <v/>
      </c>
      <c r="CM123" s="143" t="str">
        <f>IFERROR(VLOOKUP($B123,'NAV plus Dist'!$B:$AAA,CM$1,FALSE)/VLOOKUP($B122,NAV!$A:$AAA,CM$1,FALSE)*CM124,"")</f>
        <v/>
      </c>
      <c r="CN123" s="143" t="str">
        <f>IFERROR(VLOOKUP($B123,'NAV plus Dist'!$B:$AAA,CN$1,FALSE)/VLOOKUP($B122,NAV!$A:$AAA,CN$1,FALSE)*CN124,"")</f>
        <v/>
      </c>
      <c r="CO123" s="143" t="str">
        <f>IFERROR(VLOOKUP($B123,'NAV plus Dist'!$B:$AAA,CO$1,FALSE)/VLOOKUP($B122,NAV!$A:$AAA,CO$1,FALSE)*CO124,"")</f>
        <v/>
      </c>
      <c r="CP123" s="143" t="str">
        <f>IFERROR(VLOOKUP($B123,'NAV plus Dist'!$B:$AAA,CP$1,FALSE)/VLOOKUP($B122,NAV!$A:$AAA,CP$1,FALSE)*CP124,"")</f>
        <v/>
      </c>
      <c r="CQ123" s="143" t="str">
        <f>IFERROR(VLOOKUP($B123,'NAV plus Dist'!$B:$AAA,CQ$1,FALSE)/VLOOKUP($B122,NAV!$A:$AAA,CQ$1,FALSE)*CQ124,"")</f>
        <v/>
      </c>
      <c r="CR123" s="143" t="str">
        <f>IFERROR(VLOOKUP($B123,'NAV plus Dist'!$B:$AAA,CR$1,FALSE)/VLOOKUP($B122,NAV!$A:$AAA,CR$1,FALSE)*CR124,"")</f>
        <v/>
      </c>
      <c r="CS123" s="143" t="str">
        <f>IFERROR(VLOOKUP($B123,'NAV plus Dist'!$B:$AAA,CS$1,FALSE)/VLOOKUP($B122,NAV!$A:$AAA,CS$1,FALSE)*CS124,"")</f>
        <v/>
      </c>
      <c r="CT123" s="143" t="str">
        <f>IFERROR(VLOOKUP($B123,'NAV plus Dist'!$B:$AAA,CT$1,FALSE)/VLOOKUP($B122,NAV!$A:$AAA,CT$1,FALSE)*CT124,"")</f>
        <v/>
      </c>
      <c r="CU123" s="143" t="str">
        <f>IFERROR(VLOOKUP($B123,'NAV plus Dist'!$B:$AAA,CU$1,FALSE)/VLOOKUP($B122,NAV!$A:$AAA,CU$1,FALSE)*CU124,"")</f>
        <v/>
      </c>
      <c r="CV123" s="143" t="str">
        <f>IFERROR(VLOOKUP($B123,'NAV plus Dist'!$B:$AAA,CV$1,FALSE)/VLOOKUP($B122,NAV!$A:$AAA,CV$1,FALSE)*CV124,"")</f>
        <v/>
      </c>
      <c r="CW123" s="143" t="str">
        <f>IFERROR(VLOOKUP($B123,'NAV plus Dist'!$B:$AAA,CW$1,FALSE)/VLOOKUP($B122,NAV!$A:$AAA,CW$1,FALSE)*CW124,"")</f>
        <v/>
      </c>
      <c r="CX123" s="143" t="str">
        <f>IFERROR(VLOOKUP($B123,'NAV plus Dist'!$B:$AAA,CX$1,FALSE)/VLOOKUP($B122,NAV!$A:$AAA,CX$1,FALSE)*CX124,"")</f>
        <v/>
      </c>
      <c r="CY123" s="143" t="str">
        <f>IFERROR(VLOOKUP($B123,'NAV plus Dist'!$B:$AAA,CY$1,FALSE)/VLOOKUP($B122,NAV!$A:$AAA,CY$1,FALSE)*CY124,"")</f>
        <v/>
      </c>
      <c r="CZ123" s="143" t="str">
        <f>IFERROR(VLOOKUP($B123,'NAV plus Dist'!$B:$AAA,CZ$1,FALSE)/VLOOKUP($B122,NAV!$A:$AAA,CZ$1,FALSE)*CZ124,"")</f>
        <v/>
      </c>
      <c r="DA123" s="143" t="str">
        <f>IFERROR(VLOOKUP($B123,'NAV plus Dist'!$B:$AAA,DA$1,FALSE)/VLOOKUP($B122,NAV!$A:$AAA,DA$1,FALSE)*DA124,"")</f>
        <v/>
      </c>
      <c r="DB123" s="143" t="str">
        <f>IFERROR(VLOOKUP($B123,'NAV plus Dist'!$B:$AAA,DB$1,FALSE)/VLOOKUP($B122,NAV!$A:$AAA,DB$1,FALSE)*DB124,"")</f>
        <v/>
      </c>
      <c r="DC123" s="143" t="str">
        <f>IFERROR(VLOOKUP($B123,'NAV plus Dist'!$B:$AAA,DC$1,FALSE)/VLOOKUP($B122,NAV!$A:$AAA,DC$1,FALSE)*DC124,"")</f>
        <v/>
      </c>
      <c r="DD123" s="143" t="str">
        <f>IFERROR(VLOOKUP($B123,'NAV plus Dist'!$B:$AAA,DD$1,FALSE)/VLOOKUP($B122,NAV!$A:$AAA,DD$1,FALSE)*DD124,"")</f>
        <v/>
      </c>
      <c r="DE123" s="143" t="str">
        <f>IFERROR(VLOOKUP($B123,'NAV plus Dist'!$B:$AAA,DE$1,FALSE)/VLOOKUP($B122,NAV!$A:$AAA,DE$1,FALSE)*DE124,"")</f>
        <v/>
      </c>
      <c r="DF123" s="143" t="str">
        <f>IFERROR(VLOOKUP($B123,'NAV plus Dist'!$B:$AAA,DF$1,FALSE)/VLOOKUP($B122,NAV!$A:$AAA,DF$1,FALSE)*DF124,"")</f>
        <v/>
      </c>
      <c r="DG123" s="143" t="str">
        <f>IFERROR(VLOOKUP($B123,'NAV plus Dist'!$B:$AAA,DG$1,FALSE)/VLOOKUP($B122,NAV!$A:$AAA,DG$1,FALSE)*DG124,"")</f>
        <v/>
      </c>
      <c r="DH123" s="143" t="str">
        <f>IFERROR(VLOOKUP($B123,'NAV plus Dist'!$B:$AAA,DH$1,FALSE)/VLOOKUP($B122,NAV!$A:$AAA,DH$1,FALSE)*DH124,"")</f>
        <v/>
      </c>
    </row>
    <row r="124" spans="1:112">
      <c r="A124" s="94">
        <f t="shared" si="39"/>
        <v>77</v>
      </c>
      <c r="B124" s="168">
        <f t="shared" si="38"/>
        <v>43738</v>
      </c>
      <c r="C124" s="143">
        <f>IFERROR(VLOOKUP($B124,'NAV plus Dist'!$B:$FD,C$1,FALSE)/VLOOKUP($B123,NAV!$A:$FC,C$1,FALSE)*C125,"")</f>
        <v>2.9865909285535079</v>
      </c>
      <c r="D124" s="143" t="str">
        <f>IFERROR(VLOOKUP($B124,'NAV plus Dist'!$B:$FD,D$1,FALSE)/VLOOKUP($B123,NAV!$A:$FC,D$1,FALSE)*D125,"")</f>
        <v/>
      </c>
      <c r="E124" s="143">
        <f>IFERROR(VLOOKUP($B124,'NAV plus Dist'!$B:$FD,E$1,FALSE)/VLOOKUP($B123,NAV!$A:$FC,E$1,FALSE)*E125,"")</f>
        <v>3.2456955075161256</v>
      </c>
      <c r="F124" s="143" t="str">
        <f>IFERROR(VLOOKUP($B124,'NAV plus Dist'!$B:$FD,F$1,FALSE)/VLOOKUP($B123,NAV!$A:$FC,F$1,FALSE)*F125,"")</f>
        <v/>
      </c>
      <c r="G124" s="143" t="str">
        <f>IFERROR(VLOOKUP($B124,'NAV plus Dist'!$B:$FD,G$1,FALSE)/VLOOKUP($B123,NAV!$A:$FC,G$1,FALSE)*G125,"")</f>
        <v/>
      </c>
      <c r="H124" s="143" t="str">
        <f>IFERROR(VLOOKUP($B124,'NAV plus Dist'!$B:$FD,H$1,FALSE)/VLOOKUP($B123,NAV!$A:$FC,H$1,FALSE)*H125,"")</f>
        <v/>
      </c>
      <c r="I124" s="143" t="str">
        <f>IFERROR(VLOOKUP($B124,'NAV plus Dist'!$B:$FD,I$1,FALSE)/VLOOKUP($B123,NAV!$A:$FC,I$1,FALSE)*I125,"")</f>
        <v/>
      </c>
      <c r="J124" s="143" t="str">
        <f>IFERROR(VLOOKUP($B124,'NAV plus Dist'!$B:$FD,J$1,FALSE)/VLOOKUP($B123,NAV!$A:$FC,J$1,FALSE)*J125,"")</f>
        <v/>
      </c>
      <c r="K124" s="143" t="str">
        <f>IFERROR(VLOOKUP($B124,'NAV plus Dist'!$B:$FD,K$1,FALSE)/VLOOKUP($B123,NAV!$A:$FC,K$1,FALSE)*K125,"")</f>
        <v/>
      </c>
      <c r="L124" s="143" t="str">
        <f>IFERROR(VLOOKUP($B124,'NAV plus Dist'!$B:$FD,L$1,FALSE)/VLOOKUP($B123,NAV!$A:$FC,L$1,FALSE)*L125,"")</f>
        <v/>
      </c>
      <c r="M124" s="143" t="str">
        <f>IFERROR(VLOOKUP($B124,'NAV plus Dist'!$B:$FD,M$1,FALSE)/VLOOKUP($B123,NAV!$A:$FC,M$1,FALSE)*M125,"")</f>
        <v/>
      </c>
      <c r="N124" s="143" t="str">
        <f>IFERROR(VLOOKUP($B124,'NAV plus Dist'!$B:$FD,N$1,FALSE)/VLOOKUP($B123,NAV!$A:$FC,N$1,FALSE)*N125,"")</f>
        <v/>
      </c>
      <c r="O124" s="143">
        <f>IFERROR(VLOOKUP($B124,'NAV plus Dist'!$B:$FD,O$1,FALSE)/VLOOKUP($B123,NAV!$A:$FC,O$1,FALSE)*O125,"")</f>
        <v>1.5104506319648521</v>
      </c>
      <c r="P124" s="143">
        <f>IFERROR(VLOOKUP($B124,'NAV plus Dist'!$B:$FD,P$1,FALSE)/VLOOKUP($B123,NAV!$A:$FC,P$1,FALSE)*P125,"")</f>
        <v>1.6213958168979927</v>
      </c>
      <c r="Q124" s="143" t="str">
        <f>IFERROR(VLOOKUP($B124,'NAV plus Dist'!$B:$FD,Q$1,FALSE)/VLOOKUP($B123,NAV!$A:$FC,Q$1,FALSE)*Q125,"")</f>
        <v/>
      </c>
      <c r="R124" s="143" t="str">
        <f>IFERROR(VLOOKUP($B124,'NAV plus Dist'!$B:$FD,R$1,FALSE)/VLOOKUP($B123,NAV!$A:$FC,R$1,FALSE)*R125,"")</f>
        <v/>
      </c>
      <c r="S124" s="143" t="str">
        <f>IFERROR(VLOOKUP($B124,'NAV plus Dist'!$B:$FD,S$1,FALSE)/VLOOKUP($B123,NAV!$A:$FC,S$1,FALSE)*S125,"")</f>
        <v/>
      </c>
      <c r="T124" s="143" t="str">
        <f>IFERROR(VLOOKUP($B124,'NAV plus Dist'!$B:$FD,T$1,FALSE)/VLOOKUP($B123,NAV!$A:$FC,T$1,FALSE)*T125,"")</f>
        <v/>
      </c>
      <c r="U124" s="143" t="str">
        <f>IFERROR(VLOOKUP($B124,'NAV plus Dist'!$B:$FD,U$1,FALSE)/VLOOKUP($B123,NAV!$A:$FC,U$1,FALSE)*U125,"")</f>
        <v/>
      </c>
      <c r="V124" s="143" t="str">
        <f>IFERROR(VLOOKUP($B124,'NAV plus Dist'!$B:$FD,V$1,FALSE)/VLOOKUP($B123,NAV!$A:$FC,V$1,FALSE)*V125,"")</f>
        <v/>
      </c>
      <c r="W124" s="143" t="str">
        <f>IFERROR(VLOOKUP($B124,'NAV plus Dist'!$B:$FD,W$1,FALSE)/VLOOKUP($B123,NAV!$A:$FC,W$1,FALSE)*W125,"")</f>
        <v/>
      </c>
      <c r="X124" s="143" t="str">
        <f>IFERROR(VLOOKUP($B124,'NAV plus Dist'!$B:$FD,X$1,FALSE)/VLOOKUP($B123,NAV!$A:$FC,X$1,FALSE)*X125,"")</f>
        <v/>
      </c>
      <c r="Y124" s="143" t="str">
        <f>IFERROR(VLOOKUP($B124,'NAV plus Dist'!$B:$FD,Y$1,FALSE)/VLOOKUP($B123,NAV!$A:$FC,Y$1,FALSE)*Y125,"")</f>
        <v/>
      </c>
      <c r="Z124" s="143" t="str">
        <f>IFERROR(VLOOKUP($B124,'NAV plus Dist'!$B:$FD,Z$1,FALSE)/VLOOKUP($B123,NAV!$A:$FC,Z$1,FALSE)*Z125,"")</f>
        <v/>
      </c>
      <c r="AA124" s="143">
        <f>IFERROR(VLOOKUP($B124,'NAV plus Dist'!$B:$FD,AA$1,FALSE)/VLOOKUP($B123,NAV!$A:$FC,AA$1,FALSE)*AA125,"")</f>
        <v>1.8330450099130651</v>
      </c>
      <c r="AB124" s="143" t="str">
        <f>IFERROR(VLOOKUP($B124,'NAV plus Dist'!$B:$FD,AB$1,FALSE)/VLOOKUP($B123,NAV!$A:$FC,AB$1,FALSE)*AB125,"")</f>
        <v/>
      </c>
      <c r="AC124" s="143">
        <f>IFERROR(VLOOKUP($B124,'NAV plus Dist'!$B:$FD,AC$1,FALSE)/VLOOKUP($B123,NAV!$A:$FC,AC$1,FALSE)*AC125,"")</f>
        <v>1.9754838874431353</v>
      </c>
      <c r="AD124" s="143">
        <f>IFERROR(VLOOKUP($B124,'NAV plus Dist'!$B:$FD,AD$1,FALSE)/VLOOKUP($B123,NAV!$A:$FC,AD$1,FALSE)*AD125,"")</f>
        <v>3.8504303633079675</v>
      </c>
      <c r="AE124" s="143">
        <f>IFERROR(VLOOKUP($B124,'NAV plus Dist'!$B:$FD,AE$1,FALSE)/VLOOKUP($B123,NAV!$A:$FC,AE$1,FALSE)*AE125,"")</f>
        <v>0.86374611296022086</v>
      </c>
      <c r="AF124" s="143">
        <f>IFERROR(VLOOKUP($B124,'NAV plus Dist'!$B:$FD,AF$1,FALSE)/VLOOKUP($B123,NAV!$A:$FC,AF$1,FALSE)*AF125,"")</f>
        <v>1.8065870283002869</v>
      </c>
      <c r="AG124" s="143" t="str">
        <f>IFERROR(VLOOKUP($B124,'NAV plus Dist'!$B:$FD,AG$1,FALSE)/VLOOKUP($B123,NAV!$A:$FC,AG$1,FALSE)*AG125,"")</f>
        <v/>
      </c>
      <c r="AH124" s="143">
        <f>IFERROR(VLOOKUP($B124,'NAV plus Dist'!$B:$FD,AH$1,FALSE)/VLOOKUP($B123,NAV!$A:$FC,AH$1,FALSE)*AH125,"")</f>
        <v>1.9189464198725965</v>
      </c>
      <c r="AI124" s="143">
        <f>IFERROR(VLOOKUP($B124,'NAV plus Dist'!$B:$FD,AI$1,FALSE)/VLOOKUP($B123,NAV!$A:$FC,AI$1,FALSE)*AI125,"")</f>
        <v>3.5489303079416543</v>
      </c>
      <c r="AJ124" s="143">
        <f>IFERROR(VLOOKUP($B124,'NAV plus Dist'!$B:$FD,AJ$1,FALSE)/VLOOKUP($B123,NAV!$A:$FC,AJ$1,FALSE)*AJ125,"")</f>
        <v>1.4702942046130725</v>
      </c>
      <c r="AK124" s="169">
        <f>IFERROR(VLOOKUP($B124,'NAV plus Dist'!$B:$FD,AK$1,FALSE)/VLOOKUP($B123,NAV!$A:$FC,AK$1,FALSE)*AK125,"")</f>
        <v>1.6222976351794807</v>
      </c>
      <c r="AL124" s="169">
        <f>IFERROR(VLOOKUP($B124,'NAV plus Dist'!$B:$FD,AL$1,FALSE)/VLOOKUP($B123,NAV!$A:$FC,AL$1,FALSE)*AL125,"")</f>
        <v>1.8097225524539318</v>
      </c>
      <c r="AM124" s="143" t="str">
        <f>IFERROR(VLOOKUP($B124,'NAV plus Dist'!$B:$FD,AM$1,FALSE)/VLOOKUP($B123,NAV!$A:$FC,AM$1,FALSE)*AM125,"")</f>
        <v/>
      </c>
      <c r="AN124" s="143" t="str">
        <f>IFERROR(VLOOKUP($B124,'NAV plus Dist'!$B:$FD,AN$1,FALSE)/VLOOKUP($B123,NAV!$A:$FC,AN$1,FALSE)*AN125,"")</f>
        <v/>
      </c>
      <c r="AO124" s="143" t="str">
        <f>IFERROR(VLOOKUP($B124,'NAV plus Dist'!$B:$FD,AO$1,FALSE)/VLOOKUP($B123,NAV!$A:$FC,AO$1,FALSE)*AO125,"")</f>
        <v/>
      </c>
      <c r="AP124" s="170" t="str">
        <f>IFERROR(VLOOKUP($B124,'NAV plus Dist'!$B:$FD,AP$1,FALSE)/VLOOKUP($B123,NAV!$A:$FC,AP$1,FALSE)*AP125,"")</f>
        <v/>
      </c>
      <c r="AQ124" s="143" t="str">
        <f>IFERROR(VLOOKUP($B124,'NAV plus Dist'!$B:$FD,AQ$1,FALSE)/VLOOKUP($B123,NAV!$A:$FC,AQ$1,FALSE)*AQ125,"")</f>
        <v/>
      </c>
      <c r="AR124" s="143" t="str">
        <f>IFERROR(VLOOKUP($B124,'NAV plus Dist'!$B:$FD,AR$1,FALSE)/VLOOKUP($B123,NAV!$A:$FC,AR$1,FALSE)*AR125,"")</f>
        <v/>
      </c>
      <c r="AS124" s="143" t="str">
        <f>IFERROR(VLOOKUP($B124,'NAV plus Dist'!$B:$FD,AS$1,FALSE)/VLOOKUP($B123,NAV!$A:$FC,AS$1,FALSE)*AS125,"")</f>
        <v/>
      </c>
      <c r="AT124" s="143">
        <f>IFERROR(VLOOKUP($B124,'NAV plus Dist'!$B:$FD,AT$1,FALSE)/VLOOKUP($B123,NAV!$A:$FC,AT$1,FALSE)*AT125,"")</f>
        <v>1.7654112530537958</v>
      </c>
      <c r="AU124" s="143">
        <f>IFERROR(VLOOKUP($B124,'NAV plus Dist'!$B:$FD,AU$1,FALSE)/VLOOKUP($B123,NAV!$A:$FC,AU$1,FALSE)*AU125,"")</f>
        <v>1.3812453502763358</v>
      </c>
      <c r="AV124" s="143">
        <f>IFERROR(VLOOKUP($B124,'NAV plus Dist'!$B:$FD,AV$1,FALSE)/VLOOKUP($B123,NAV!$A:$FC,AV$1,FALSE)*AV125,"")</f>
        <v>2.1148260040875488</v>
      </c>
      <c r="AW124" s="143" t="str">
        <f>IFERROR(VLOOKUP($B124,'NAV plus Dist'!$B:$FD,AW$1,FALSE)/VLOOKUP($B123,NAV!$A:$FC,AW$1,FALSE)*AW125,"")</f>
        <v/>
      </c>
      <c r="AX124" s="143" t="str">
        <f>IFERROR(VLOOKUP($B124,'NAV plus Dist'!$B:$FD,AX$1,FALSE)/VLOOKUP($B123,NAV!$A:$FC,AX$1,FALSE)*AX125,"")</f>
        <v/>
      </c>
      <c r="AY124" s="143" t="str">
        <f>IFERROR(VLOOKUP($B124,'NAV plus Dist'!$B:$FD,AY$1,FALSE)/VLOOKUP($B123,NAV!$A:$FC,AY$1,FALSE)*AY125,"")</f>
        <v/>
      </c>
      <c r="AZ124" s="143" t="str">
        <f>IFERROR(VLOOKUP($B124,'NAV plus Dist'!$B:$FD,AZ$1,FALSE)/VLOOKUP($B123,NAV!$A:$FC,AZ$1,FALSE)*AZ125,"")</f>
        <v/>
      </c>
      <c r="BA124" s="143" t="str">
        <f>IFERROR(VLOOKUP($B124,'NAV plus Dist'!$B:$FD,BA$1,FALSE)/VLOOKUP($B123,NAV!$A:$FC,BA$1,FALSE)*BA125,"")</f>
        <v/>
      </c>
      <c r="BB124" s="143" t="str">
        <f>IFERROR(VLOOKUP($B124,'NAV plus Dist'!$B:$FD,BB$1,FALSE)/VLOOKUP($B123,NAV!$A:$FC,BB$1,FALSE)*BB125,"")</f>
        <v/>
      </c>
      <c r="BC124" s="143" t="str">
        <f>IFERROR(VLOOKUP($B124,'NAV plus Dist'!$B:$FD,BC$1,FALSE)/VLOOKUP($B123,NAV!$A:$FC,BC$1,FALSE)*BC125,"")</f>
        <v/>
      </c>
      <c r="BD124" s="143" t="str">
        <f>IFERROR(VLOOKUP($B124,'NAV plus Dist'!$B:$FD,BD$1,FALSE)/VLOOKUP($B123,NAV!$A:$FC,BD$1,FALSE)*BD125,"")</f>
        <v/>
      </c>
      <c r="BE124" s="143" t="str">
        <f>IFERROR(VLOOKUP($B124,'NAV plus Dist'!$B:$FD,BE$1,FALSE)/VLOOKUP($B123,NAV!$A:$FC,BE$1,FALSE)*BE125,"")</f>
        <v/>
      </c>
      <c r="BF124" s="143" t="str">
        <f>IFERROR(VLOOKUP($B124,'NAV plus Dist'!$B:$FD,BF$1,FALSE)/VLOOKUP($B123,NAV!$A:$FC,BF$1,FALSE)*BF125,"")</f>
        <v/>
      </c>
      <c r="BG124" s="143" t="str">
        <f>IFERROR(VLOOKUP($B124,'NAV plus Dist'!$B:$FD,BG$1,FALSE)/VLOOKUP($B123,NAV!$A:$FC,BG$1,FALSE)*BG125,"")</f>
        <v/>
      </c>
      <c r="BH124" s="143" t="str">
        <f>IFERROR(VLOOKUP($B124,'NAV plus Dist'!$B:$FD,BH$1,FALSE)/VLOOKUP($B123,NAV!$A:$FC,BH$1,FALSE)*BH125,"")</f>
        <v/>
      </c>
      <c r="BI124" s="143" t="str">
        <f>IFERROR(VLOOKUP($B124,'NAV plus Dist'!$B:$FD,BI$1,FALSE)/VLOOKUP($B123,NAV!$A:$FC,BI$1,FALSE)*BI125,"")</f>
        <v/>
      </c>
      <c r="BJ124" s="143" t="str">
        <f>IFERROR(VLOOKUP($B124,'NAV plus Dist'!$B:$FD,BJ$1,FALSE)/VLOOKUP($B123,NAV!$A:$FC,BJ$1,FALSE)*BJ125,"")</f>
        <v/>
      </c>
      <c r="BK124" s="143" t="str">
        <f>IFERROR(VLOOKUP($B124,'NAV plus Dist'!$B:$FD,BK$1,FALSE)/VLOOKUP($B123,NAV!$A:$FC,BK$1,FALSE)*BK125,"")</f>
        <v/>
      </c>
      <c r="BL124" s="143" t="str">
        <f>IFERROR(VLOOKUP($B124,'NAV plus Dist'!$B:$FD,BL$1,FALSE)/VLOOKUP($B123,NAV!$A:$FC,BL$1,FALSE)*BL125,"")</f>
        <v/>
      </c>
      <c r="BM124" s="143" t="str">
        <f>IFERROR(VLOOKUP($B124,'NAV plus Dist'!$B:$FD,BM$1,FALSE)/VLOOKUP($B123,NAV!$A:$FC,BM$1,FALSE)*BM125,"")</f>
        <v/>
      </c>
      <c r="BN124" s="143" t="str">
        <f>IFERROR(VLOOKUP($B124,'NAV plus Dist'!$B:$FD,BN$1,FALSE)/VLOOKUP($B123,NAV!$A:$FC,BN$1,FALSE)*BN125,"")</f>
        <v/>
      </c>
      <c r="BO124" s="143" t="str">
        <f>IFERROR(VLOOKUP($B124,'NAV plus Dist'!$B:$FD,BO$1,FALSE)/VLOOKUP($B123,NAV!$A:$FC,BO$1,FALSE)*BO125,"")</f>
        <v/>
      </c>
      <c r="BP124" s="143" t="str">
        <f>IFERROR(VLOOKUP($B124,'NAV plus Dist'!$B:$FD,BP$1,FALSE)/VLOOKUP($B123,NAV!$A:$FC,BP$1,FALSE)*BP125,"")</f>
        <v/>
      </c>
      <c r="BQ124" s="143" t="str">
        <f>IFERROR(VLOOKUP($B124,'NAV plus Dist'!$B:$FD,BQ$1,FALSE)/VLOOKUP($B123,NAV!$A:$FC,BQ$1,FALSE)*BQ125,"")</f>
        <v/>
      </c>
      <c r="BR124" s="143" t="str">
        <f>IFERROR(VLOOKUP($B124,'NAV plus Dist'!$B:$FD,BR$1,FALSE)/VLOOKUP($B123,NAV!$A:$FC,BR$1,FALSE)*BR125,"")</f>
        <v/>
      </c>
      <c r="BS124" s="143" t="str">
        <f>IFERROR(VLOOKUP($B124,'NAV plus Dist'!$B:$FD,BS$1,FALSE)/VLOOKUP($B123,NAV!$A:$FC,BS$1,FALSE)*BS125,"")</f>
        <v/>
      </c>
      <c r="BT124" s="143" t="str">
        <f>IFERROR(VLOOKUP($B124,'NAV plus Dist'!$B:$FD,BT$1,FALSE)/VLOOKUP($B123,NAV!$A:$FC,BT$1,FALSE)*BT125,"")</f>
        <v/>
      </c>
      <c r="BU124" s="143" t="str">
        <f>IFERROR(VLOOKUP($B124,'NAV plus Dist'!$B:$FD,BU$1,FALSE)/VLOOKUP($B123,NAV!$A:$FC,BU$1,FALSE)*BU125,"")</f>
        <v/>
      </c>
      <c r="BV124" s="143" t="str">
        <f>IFERROR(VLOOKUP($B124,'NAV plus Dist'!$B:$FD,BV$1,FALSE)/VLOOKUP($B123,NAV!$A:$FC,BV$1,FALSE)*BV125,"")</f>
        <v/>
      </c>
      <c r="BW124" s="143" t="str">
        <f>IFERROR(VLOOKUP($B124,'NAV plus Dist'!$B:$FD,BW$1,FALSE)/VLOOKUP($B123,NAV!$A:$FC,BW$1,FALSE)*BW125,"")</f>
        <v/>
      </c>
      <c r="BX124" s="143" t="str">
        <f>IFERROR(VLOOKUP($B124,'NAV plus Dist'!$B:$FD,BX$1,FALSE)/VLOOKUP($B123,NAV!$A:$FC,BX$1,FALSE)*BX125,"")</f>
        <v/>
      </c>
      <c r="BY124" s="143" t="str">
        <f>IFERROR(VLOOKUP($B124,'NAV plus Dist'!$B:$FD,BY$1,FALSE)/VLOOKUP($B123,NAV!$A:$FC,BY$1,FALSE)*BY125,"")</f>
        <v/>
      </c>
      <c r="BZ124" s="143" t="str">
        <f>IFERROR(VLOOKUP($B124,'NAV plus Dist'!$B:$FD,BZ$1,FALSE)/VLOOKUP($B123,NAV!$A:$FC,BZ$1,FALSE)*BZ125,"")</f>
        <v/>
      </c>
      <c r="CA124" s="143" t="str">
        <f>IFERROR(VLOOKUP($B124,'NAV plus Dist'!$B:$FD,CA$1,FALSE)/VLOOKUP($B123,NAV!$A:$FC,CA$1,FALSE)*CA125,"")</f>
        <v/>
      </c>
      <c r="CB124" s="143" t="str">
        <f>IFERROR(VLOOKUP($B124,'NAV plus Dist'!$B:$FD,CB$1,FALSE)/VLOOKUP($B123,NAV!$A:$FC,CB$1,FALSE)*CB125,"")</f>
        <v/>
      </c>
      <c r="CC124" s="143" t="str">
        <f>IFERROR(VLOOKUP($B124,'NAV plus Dist'!$B:$FD,CC$1,FALSE)/VLOOKUP($B123,NAV!$A:$FC,CC$1,FALSE)*CC125,"")</f>
        <v/>
      </c>
      <c r="CD124" s="143" t="str">
        <f>IFERROR(VLOOKUP($B124,'NAV plus Dist'!$B:$FD,CD$1,FALSE)/VLOOKUP($B123,NAV!$A:$FC,CD$1,FALSE)*CD125,"")</f>
        <v/>
      </c>
      <c r="CE124" s="143" t="str">
        <f>IFERROR(VLOOKUP($B124,'NAV plus Dist'!$B:$FD,CE$1,FALSE)/VLOOKUP($B123,NAV!$A:$FC,CE$1,FALSE)*CE125,"")</f>
        <v/>
      </c>
      <c r="CF124" s="143" t="str">
        <f>IFERROR(VLOOKUP($B124,'NAV plus Dist'!$B:$FD,CF$1,FALSE)/VLOOKUP($B123,NAV!$A:$FC,CF$1,FALSE)*CF125,"")</f>
        <v/>
      </c>
      <c r="CG124" s="143" t="str">
        <f>IFERROR(VLOOKUP($B124,'NAV plus Dist'!$B:$FD,CG$1,FALSE)/VLOOKUP($B123,NAV!$A:$FC,CG$1,FALSE)*CG125,"")</f>
        <v/>
      </c>
      <c r="CH124" s="143" t="str">
        <f>IFERROR(VLOOKUP($B124,'NAV plus Dist'!$B:$FD,CH$1,FALSE)/VLOOKUP($B123,NAV!$A:$FC,CH$1,FALSE)*CH125,"")</f>
        <v/>
      </c>
      <c r="CI124" s="143" t="str">
        <f>IFERROR(VLOOKUP($B124,'NAV plus Dist'!$B:$FD,CI$1,FALSE)/VLOOKUP($B123,NAV!$A:$FC,CI$1,FALSE)*CI125,"")</f>
        <v/>
      </c>
      <c r="CJ124" s="143" t="str">
        <f>IFERROR(VLOOKUP($B124,'NAV plus Dist'!$B:$FD,CJ$1,FALSE)/VLOOKUP($B123,NAV!$A:$FC,CJ$1,FALSE)*CJ125,"")</f>
        <v/>
      </c>
      <c r="CK124" s="143" t="str">
        <f>IFERROR(VLOOKUP($B124,'NAV plus Dist'!$B:$AAA,CK$1,FALSE)/VLOOKUP($B123,NAV!$A:$AAA,CK$1,FALSE)*CK125,"")</f>
        <v/>
      </c>
      <c r="CL124" s="143" t="str">
        <f>IFERROR(VLOOKUP($B124,'NAV plus Dist'!$B:$AAA,CL$1,FALSE)/VLOOKUP($B123,NAV!$A:$AAA,CL$1,FALSE)*CL125,"")</f>
        <v/>
      </c>
      <c r="CM124" s="143" t="str">
        <f>IFERROR(VLOOKUP($B124,'NAV plus Dist'!$B:$AAA,CM$1,FALSE)/VLOOKUP($B123,NAV!$A:$AAA,CM$1,FALSE)*CM125,"")</f>
        <v/>
      </c>
      <c r="CN124" s="143" t="str">
        <f>IFERROR(VLOOKUP($B124,'NAV plus Dist'!$B:$AAA,CN$1,FALSE)/VLOOKUP($B123,NAV!$A:$AAA,CN$1,FALSE)*CN125,"")</f>
        <v/>
      </c>
      <c r="CO124" s="143" t="str">
        <f>IFERROR(VLOOKUP($B124,'NAV plus Dist'!$B:$AAA,CO$1,FALSE)/VLOOKUP($B123,NAV!$A:$AAA,CO$1,FALSE)*CO125,"")</f>
        <v/>
      </c>
      <c r="CP124" s="143" t="str">
        <f>IFERROR(VLOOKUP($B124,'NAV plus Dist'!$B:$AAA,CP$1,FALSE)/VLOOKUP($B123,NAV!$A:$AAA,CP$1,FALSE)*CP125,"")</f>
        <v/>
      </c>
      <c r="CQ124" s="143" t="str">
        <f>IFERROR(VLOOKUP($B124,'NAV plus Dist'!$B:$AAA,CQ$1,FALSE)/VLOOKUP($B123,NAV!$A:$AAA,CQ$1,FALSE)*CQ125,"")</f>
        <v/>
      </c>
      <c r="CR124" s="143" t="str">
        <f>IFERROR(VLOOKUP($B124,'NAV plus Dist'!$B:$AAA,CR$1,FALSE)/VLOOKUP($B123,NAV!$A:$AAA,CR$1,FALSE)*CR125,"")</f>
        <v/>
      </c>
      <c r="CS124" s="143" t="str">
        <f>IFERROR(VLOOKUP($B124,'NAV plus Dist'!$B:$AAA,CS$1,FALSE)/VLOOKUP($B123,NAV!$A:$AAA,CS$1,FALSE)*CS125,"")</f>
        <v/>
      </c>
      <c r="CT124" s="143" t="str">
        <f>IFERROR(VLOOKUP($B124,'NAV plus Dist'!$B:$AAA,CT$1,FALSE)/VLOOKUP($B123,NAV!$A:$AAA,CT$1,FALSE)*CT125,"")</f>
        <v/>
      </c>
      <c r="CU124" s="143" t="str">
        <f>IFERROR(VLOOKUP($B124,'NAV plus Dist'!$B:$AAA,CU$1,FALSE)/VLOOKUP($B123,NAV!$A:$AAA,CU$1,FALSE)*CU125,"")</f>
        <v/>
      </c>
      <c r="CV124" s="143" t="str">
        <f>IFERROR(VLOOKUP($B124,'NAV plus Dist'!$B:$AAA,CV$1,FALSE)/VLOOKUP($B123,NAV!$A:$AAA,CV$1,FALSE)*CV125,"")</f>
        <v/>
      </c>
      <c r="CW124" s="143" t="str">
        <f>IFERROR(VLOOKUP($B124,'NAV plus Dist'!$B:$AAA,CW$1,FALSE)/VLOOKUP($B123,NAV!$A:$AAA,CW$1,FALSE)*CW125,"")</f>
        <v/>
      </c>
      <c r="CX124" s="143" t="str">
        <f>IFERROR(VLOOKUP($B124,'NAV plus Dist'!$B:$AAA,CX$1,FALSE)/VLOOKUP($B123,NAV!$A:$AAA,CX$1,FALSE)*CX125,"")</f>
        <v/>
      </c>
      <c r="CY124" s="143" t="str">
        <f>IFERROR(VLOOKUP($B124,'NAV plus Dist'!$B:$AAA,CY$1,FALSE)/VLOOKUP($B123,NAV!$A:$AAA,CY$1,FALSE)*CY125,"")</f>
        <v/>
      </c>
      <c r="CZ124" s="143" t="str">
        <f>IFERROR(VLOOKUP($B124,'NAV plus Dist'!$B:$AAA,CZ$1,FALSE)/VLOOKUP($B123,NAV!$A:$AAA,CZ$1,FALSE)*CZ125,"")</f>
        <v/>
      </c>
      <c r="DA124" s="143" t="str">
        <f>IFERROR(VLOOKUP($B124,'NAV plus Dist'!$B:$AAA,DA$1,FALSE)/VLOOKUP($B123,NAV!$A:$AAA,DA$1,FALSE)*DA125,"")</f>
        <v/>
      </c>
      <c r="DB124" s="143" t="str">
        <f>IFERROR(VLOOKUP($B124,'NAV plus Dist'!$B:$AAA,DB$1,FALSE)/VLOOKUP($B123,NAV!$A:$AAA,DB$1,FALSE)*DB125,"")</f>
        <v/>
      </c>
      <c r="DC124" s="143" t="str">
        <f>IFERROR(VLOOKUP($B124,'NAV plus Dist'!$B:$AAA,DC$1,FALSE)/VLOOKUP($B123,NAV!$A:$AAA,DC$1,FALSE)*DC125,"")</f>
        <v/>
      </c>
      <c r="DD124" s="143" t="str">
        <f>IFERROR(VLOOKUP($B124,'NAV plus Dist'!$B:$AAA,DD$1,FALSE)/VLOOKUP($B123,NAV!$A:$AAA,DD$1,FALSE)*DD125,"")</f>
        <v/>
      </c>
      <c r="DE124" s="143" t="str">
        <f>IFERROR(VLOOKUP($B124,'NAV plus Dist'!$B:$AAA,DE$1,FALSE)/VLOOKUP($B123,NAV!$A:$AAA,DE$1,FALSE)*DE125,"")</f>
        <v/>
      </c>
      <c r="DF124" s="143" t="str">
        <f>IFERROR(VLOOKUP($B124,'NAV plus Dist'!$B:$AAA,DF$1,FALSE)/VLOOKUP($B123,NAV!$A:$AAA,DF$1,FALSE)*DF125,"")</f>
        <v/>
      </c>
      <c r="DG124" s="143" t="str">
        <f>IFERROR(VLOOKUP($B124,'NAV plus Dist'!$B:$AAA,DG$1,FALSE)/VLOOKUP($B123,NAV!$A:$AAA,DG$1,FALSE)*DG125,"")</f>
        <v/>
      </c>
      <c r="DH124" s="143" t="str">
        <f>IFERROR(VLOOKUP($B124,'NAV plus Dist'!$B:$AAA,DH$1,FALSE)/VLOOKUP($B123,NAV!$A:$AAA,DH$1,FALSE)*DH125,"")</f>
        <v/>
      </c>
    </row>
    <row r="125" spans="1:112">
      <c r="A125" s="94">
        <f t="shared" si="39"/>
        <v>76</v>
      </c>
      <c r="B125" s="168">
        <f t="shared" si="38"/>
        <v>43769</v>
      </c>
      <c r="C125" s="143">
        <f>IFERROR(VLOOKUP($B125,'NAV plus Dist'!$B:$FD,C$1,FALSE)/VLOOKUP($B124,NAV!$A:$FC,C$1,FALSE)*C126,"")</f>
        <v>2.994382060323268</v>
      </c>
      <c r="D125" s="143" t="str">
        <f>IFERROR(VLOOKUP($B125,'NAV plus Dist'!$B:$FD,D$1,FALSE)/VLOOKUP($B124,NAV!$A:$FC,D$1,FALSE)*D126,"")</f>
        <v/>
      </c>
      <c r="E125" s="143">
        <f>IFERROR(VLOOKUP($B125,'NAV plus Dist'!$B:$FD,E$1,FALSE)/VLOOKUP($B124,NAV!$A:$FC,E$1,FALSE)*E126,"")</f>
        <v>3.2521906457262793</v>
      </c>
      <c r="F125" s="143" t="str">
        <f>IFERROR(VLOOKUP($B125,'NAV plus Dist'!$B:$FD,F$1,FALSE)/VLOOKUP($B124,NAV!$A:$FC,F$1,FALSE)*F126,"")</f>
        <v/>
      </c>
      <c r="G125" s="143" t="str">
        <f>IFERROR(VLOOKUP($B125,'NAV plus Dist'!$B:$FD,G$1,FALSE)/VLOOKUP($B124,NAV!$A:$FC,G$1,FALSE)*G126,"")</f>
        <v/>
      </c>
      <c r="H125" s="143" t="str">
        <f>IFERROR(VLOOKUP($B125,'NAV plus Dist'!$B:$FD,H$1,FALSE)/VLOOKUP($B124,NAV!$A:$FC,H$1,FALSE)*H126,"")</f>
        <v/>
      </c>
      <c r="I125" s="143" t="str">
        <f>IFERROR(VLOOKUP($B125,'NAV plus Dist'!$B:$FD,I$1,FALSE)/VLOOKUP($B124,NAV!$A:$FC,I$1,FALSE)*I126,"")</f>
        <v/>
      </c>
      <c r="J125" s="143" t="str">
        <f>IFERROR(VLOOKUP($B125,'NAV plus Dist'!$B:$FD,J$1,FALSE)/VLOOKUP($B124,NAV!$A:$FC,J$1,FALSE)*J126,"")</f>
        <v/>
      </c>
      <c r="K125" s="143" t="str">
        <f>IFERROR(VLOOKUP($B125,'NAV plus Dist'!$B:$FD,K$1,FALSE)/VLOOKUP($B124,NAV!$A:$FC,K$1,FALSE)*K126,"")</f>
        <v/>
      </c>
      <c r="L125" s="143" t="str">
        <f>IFERROR(VLOOKUP($B125,'NAV plus Dist'!$B:$FD,L$1,FALSE)/VLOOKUP($B124,NAV!$A:$FC,L$1,FALSE)*L126,"")</f>
        <v/>
      </c>
      <c r="M125" s="143" t="str">
        <f>IFERROR(VLOOKUP($B125,'NAV plus Dist'!$B:$FD,M$1,FALSE)/VLOOKUP($B124,NAV!$A:$FC,M$1,FALSE)*M126,"")</f>
        <v/>
      </c>
      <c r="N125" s="143" t="str">
        <f>IFERROR(VLOOKUP($B125,'NAV plus Dist'!$B:$FD,N$1,FALSE)/VLOOKUP($B124,NAV!$A:$FC,N$1,FALSE)*N126,"")</f>
        <v/>
      </c>
      <c r="O125" s="143">
        <f>IFERROR(VLOOKUP($B125,'NAV plus Dist'!$B:$FD,O$1,FALSE)/VLOOKUP($B124,NAV!$A:$FC,O$1,FALSE)*O126,"")</f>
        <v>1.4414872964793279</v>
      </c>
      <c r="P125" s="143">
        <f>IFERROR(VLOOKUP($B125,'NAV plus Dist'!$B:$FD,P$1,FALSE)/VLOOKUP($B124,NAV!$A:$FC,P$1,FALSE)*P126,"")</f>
        <v>1.5456165866859177</v>
      </c>
      <c r="Q125" s="143" t="str">
        <f>IFERROR(VLOOKUP($B125,'NAV plus Dist'!$B:$FD,Q$1,FALSE)/VLOOKUP($B124,NAV!$A:$FC,Q$1,FALSE)*Q126,"")</f>
        <v/>
      </c>
      <c r="R125" s="143" t="str">
        <f>IFERROR(VLOOKUP($B125,'NAV plus Dist'!$B:$FD,R$1,FALSE)/VLOOKUP($B124,NAV!$A:$FC,R$1,FALSE)*R126,"")</f>
        <v/>
      </c>
      <c r="S125" s="143" t="str">
        <f>IFERROR(VLOOKUP($B125,'NAV plus Dist'!$B:$FD,S$1,FALSE)/VLOOKUP($B124,NAV!$A:$FC,S$1,FALSE)*S126,"")</f>
        <v/>
      </c>
      <c r="T125" s="143" t="str">
        <f>IFERROR(VLOOKUP($B125,'NAV plus Dist'!$B:$FD,T$1,FALSE)/VLOOKUP($B124,NAV!$A:$FC,T$1,FALSE)*T126,"")</f>
        <v/>
      </c>
      <c r="U125" s="143" t="str">
        <f>IFERROR(VLOOKUP($B125,'NAV plus Dist'!$B:$FD,U$1,FALSE)/VLOOKUP($B124,NAV!$A:$FC,U$1,FALSE)*U126,"")</f>
        <v/>
      </c>
      <c r="V125" s="143" t="str">
        <f>IFERROR(VLOOKUP($B125,'NAV plus Dist'!$B:$FD,V$1,FALSE)/VLOOKUP($B124,NAV!$A:$FC,V$1,FALSE)*V126,"")</f>
        <v/>
      </c>
      <c r="W125" s="143" t="str">
        <f>IFERROR(VLOOKUP($B125,'NAV plus Dist'!$B:$FD,W$1,FALSE)/VLOOKUP($B124,NAV!$A:$FC,W$1,FALSE)*W126,"")</f>
        <v/>
      </c>
      <c r="X125" s="143" t="str">
        <f>IFERROR(VLOOKUP($B125,'NAV plus Dist'!$B:$FD,X$1,FALSE)/VLOOKUP($B124,NAV!$A:$FC,X$1,FALSE)*X126,"")</f>
        <v/>
      </c>
      <c r="Y125" s="143" t="str">
        <f>IFERROR(VLOOKUP($B125,'NAV plus Dist'!$B:$FD,Y$1,FALSE)/VLOOKUP($B124,NAV!$A:$FC,Y$1,FALSE)*Y126,"")</f>
        <v/>
      </c>
      <c r="Z125" s="143" t="str">
        <f>IFERROR(VLOOKUP($B125,'NAV plus Dist'!$B:$FD,Z$1,FALSE)/VLOOKUP($B124,NAV!$A:$FC,Z$1,FALSE)*Z126,"")</f>
        <v/>
      </c>
      <c r="AA125" s="143">
        <f>IFERROR(VLOOKUP($B125,'NAV plus Dist'!$B:$FD,AA$1,FALSE)/VLOOKUP($B124,NAV!$A:$FC,AA$1,FALSE)*AA126,"")</f>
        <v>1.7989815237379874</v>
      </c>
      <c r="AB125" s="143" t="str">
        <f>IFERROR(VLOOKUP($B125,'NAV plus Dist'!$B:$FD,AB$1,FALSE)/VLOOKUP($B124,NAV!$A:$FC,AB$1,FALSE)*AB126,"")</f>
        <v/>
      </c>
      <c r="AC125" s="143">
        <f>IFERROR(VLOOKUP($B125,'NAV plus Dist'!$B:$FD,AC$1,FALSE)/VLOOKUP($B124,NAV!$A:$FC,AC$1,FALSE)*AC126,"")</f>
        <v>1.9376409846790719</v>
      </c>
      <c r="AD125" s="143">
        <f>IFERROR(VLOOKUP($B125,'NAV plus Dist'!$B:$FD,AD$1,FALSE)/VLOOKUP($B124,NAV!$A:$FC,AD$1,FALSE)*AD126,"")</f>
        <v>4.2536133758413053</v>
      </c>
      <c r="AE125" s="143">
        <f>IFERROR(VLOOKUP($B125,'NAV plus Dist'!$B:$FD,AE$1,FALSE)/VLOOKUP($B124,NAV!$A:$FC,AE$1,FALSE)*AE126,"")</f>
        <v>0.85016109454113742</v>
      </c>
      <c r="AF125" s="143">
        <f>IFERROR(VLOOKUP($B125,'NAV plus Dist'!$B:$FD,AF$1,FALSE)/VLOOKUP($B124,NAV!$A:$FC,AF$1,FALSE)*AF126,"")</f>
        <v>1.8094844239035663</v>
      </c>
      <c r="AG125" s="143" t="str">
        <f>IFERROR(VLOOKUP($B125,'NAV plus Dist'!$B:$FD,AG$1,FALSE)/VLOOKUP($B124,NAV!$A:$FC,AG$1,FALSE)*AG126,"")</f>
        <v/>
      </c>
      <c r="AH125" s="143">
        <f>IFERROR(VLOOKUP($B125,'NAV plus Dist'!$B:$FD,AH$1,FALSE)/VLOOKUP($B124,NAV!$A:$FC,AH$1,FALSE)*AH126,"")</f>
        <v>1.9218916710942568</v>
      </c>
      <c r="AI125" s="143">
        <f>IFERROR(VLOOKUP($B125,'NAV plus Dist'!$B:$FD,AI$1,FALSE)/VLOOKUP($B124,NAV!$A:$FC,AI$1,FALSE)*AI126,"")</f>
        <v>3.6177675709612411</v>
      </c>
      <c r="AJ125" s="143">
        <f>IFERROR(VLOOKUP($B125,'NAV plus Dist'!$B:$FD,AJ$1,FALSE)/VLOOKUP($B124,NAV!$A:$FC,AJ$1,FALSE)*AJ126,"")</f>
        <v>1.4232584499102685</v>
      </c>
      <c r="AK125" s="169">
        <f>IFERROR(VLOOKUP($B125,'NAV plus Dist'!$B:$FD,AK$1,FALSE)/VLOOKUP($B124,NAV!$A:$FC,AK$1,FALSE)*AK126,"")</f>
        <v>1.534909469100298</v>
      </c>
      <c r="AL125" s="169">
        <f>IFERROR(VLOOKUP($B125,'NAV plus Dist'!$B:$FD,AL$1,FALSE)/VLOOKUP($B124,NAV!$A:$FC,AL$1,FALSE)*AL126,"")</f>
        <v>1.7112224401617286</v>
      </c>
      <c r="AM125" s="143" t="str">
        <f>IFERROR(VLOOKUP($B125,'NAV plus Dist'!$B:$FD,AM$1,FALSE)/VLOOKUP($B124,NAV!$A:$FC,AM$1,FALSE)*AM126,"")</f>
        <v/>
      </c>
      <c r="AN125" s="143" t="str">
        <f>IFERROR(VLOOKUP($B125,'NAV plus Dist'!$B:$FD,AN$1,FALSE)/VLOOKUP($B124,NAV!$A:$FC,AN$1,FALSE)*AN126,"")</f>
        <v/>
      </c>
      <c r="AO125" s="143" t="str">
        <f>IFERROR(VLOOKUP($B125,'NAV plus Dist'!$B:$FD,AO$1,FALSE)/VLOOKUP($B124,NAV!$A:$FC,AO$1,FALSE)*AO126,"")</f>
        <v/>
      </c>
      <c r="AP125" s="170" t="str">
        <f>IFERROR(VLOOKUP($B125,'NAV plus Dist'!$B:$FD,AP$1,FALSE)/VLOOKUP($B124,NAV!$A:$FC,AP$1,FALSE)*AP126,"")</f>
        <v/>
      </c>
      <c r="AQ125" s="143" t="str">
        <f>IFERROR(VLOOKUP($B125,'NAV plus Dist'!$B:$FD,AQ$1,FALSE)/VLOOKUP($B124,NAV!$A:$FC,AQ$1,FALSE)*AQ126,"")</f>
        <v/>
      </c>
      <c r="AR125" s="143" t="str">
        <f>IFERROR(VLOOKUP($B125,'NAV plus Dist'!$B:$FD,AR$1,FALSE)/VLOOKUP($B124,NAV!$A:$FC,AR$1,FALSE)*AR126,"")</f>
        <v/>
      </c>
      <c r="AS125" s="143" t="str">
        <f>IFERROR(VLOOKUP($B125,'NAV plus Dist'!$B:$FD,AS$1,FALSE)/VLOOKUP($B124,NAV!$A:$FC,AS$1,FALSE)*AS126,"")</f>
        <v/>
      </c>
      <c r="AT125" s="143">
        <f>IFERROR(VLOOKUP($B125,'NAV plus Dist'!$B:$FD,AT$1,FALSE)/VLOOKUP($B124,NAV!$A:$FC,AT$1,FALSE)*AT126,"")</f>
        <v>1.733236063348272</v>
      </c>
      <c r="AU125" s="143">
        <f>IFERROR(VLOOKUP($B125,'NAV plus Dist'!$B:$FD,AU$1,FALSE)/VLOOKUP($B124,NAV!$A:$FC,AU$1,FALSE)*AU126,"")</f>
        <v>1.3641929385445293</v>
      </c>
      <c r="AV125" s="143">
        <f>IFERROR(VLOOKUP($B125,'NAV plus Dist'!$B:$FD,AV$1,FALSE)/VLOOKUP($B124,NAV!$A:$FC,AV$1,FALSE)*AV126,"")</f>
        <v>2.0666807648605769</v>
      </c>
      <c r="AW125" s="143" t="str">
        <f>IFERROR(VLOOKUP($B125,'NAV plus Dist'!$B:$FD,AW$1,FALSE)/VLOOKUP($B124,NAV!$A:$FC,AW$1,FALSE)*AW126,"")</f>
        <v/>
      </c>
      <c r="AX125" s="143" t="str">
        <f>IFERROR(VLOOKUP($B125,'NAV plus Dist'!$B:$FD,AX$1,FALSE)/VLOOKUP($B124,NAV!$A:$FC,AX$1,FALSE)*AX126,"")</f>
        <v/>
      </c>
      <c r="AY125" s="143" t="str">
        <f>IFERROR(VLOOKUP($B125,'NAV plus Dist'!$B:$FD,AY$1,FALSE)/VLOOKUP($B124,NAV!$A:$FC,AY$1,FALSE)*AY126,"")</f>
        <v/>
      </c>
      <c r="AZ125" s="143" t="str">
        <f>IFERROR(VLOOKUP($B125,'NAV plus Dist'!$B:$FD,AZ$1,FALSE)/VLOOKUP($B124,NAV!$A:$FC,AZ$1,FALSE)*AZ126,"")</f>
        <v/>
      </c>
      <c r="BA125" s="143" t="str">
        <f>IFERROR(VLOOKUP($B125,'NAV plus Dist'!$B:$FD,BA$1,FALSE)/VLOOKUP($B124,NAV!$A:$FC,BA$1,FALSE)*BA126,"")</f>
        <v/>
      </c>
      <c r="BB125" s="143" t="str">
        <f>IFERROR(VLOOKUP($B125,'NAV plus Dist'!$B:$FD,BB$1,FALSE)/VLOOKUP($B124,NAV!$A:$FC,BB$1,FALSE)*BB126,"")</f>
        <v/>
      </c>
      <c r="BC125" s="143" t="str">
        <f>IFERROR(VLOOKUP($B125,'NAV plus Dist'!$B:$FD,BC$1,FALSE)/VLOOKUP($B124,NAV!$A:$FC,BC$1,FALSE)*BC126,"")</f>
        <v/>
      </c>
      <c r="BD125" s="143" t="str">
        <f>IFERROR(VLOOKUP($B125,'NAV plus Dist'!$B:$FD,BD$1,FALSE)/VLOOKUP($B124,NAV!$A:$FC,BD$1,FALSE)*BD126,"")</f>
        <v/>
      </c>
      <c r="BE125" s="143" t="str">
        <f>IFERROR(VLOOKUP($B125,'NAV plus Dist'!$B:$FD,BE$1,FALSE)/VLOOKUP($B124,NAV!$A:$FC,BE$1,FALSE)*BE126,"")</f>
        <v/>
      </c>
      <c r="BF125" s="143" t="str">
        <f>IFERROR(VLOOKUP($B125,'NAV plus Dist'!$B:$FD,BF$1,FALSE)/VLOOKUP($B124,NAV!$A:$FC,BF$1,FALSE)*BF126,"")</f>
        <v/>
      </c>
      <c r="BG125" s="143" t="str">
        <f>IFERROR(VLOOKUP($B125,'NAV plus Dist'!$B:$FD,BG$1,FALSE)/VLOOKUP($B124,NAV!$A:$FC,BG$1,FALSE)*BG126,"")</f>
        <v/>
      </c>
      <c r="BH125" s="143" t="str">
        <f>IFERROR(VLOOKUP($B125,'NAV plus Dist'!$B:$FD,BH$1,FALSE)/VLOOKUP($B124,NAV!$A:$FC,BH$1,FALSE)*BH126,"")</f>
        <v/>
      </c>
      <c r="BI125" s="143" t="str">
        <f>IFERROR(VLOOKUP($B125,'NAV plus Dist'!$B:$FD,BI$1,FALSE)/VLOOKUP($B124,NAV!$A:$FC,BI$1,FALSE)*BI126,"")</f>
        <v/>
      </c>
      <c r="BJ125" s="143" t="str">
        <f>IFERROR(VLOOKUP($B125,'NAV plus Dist'!$B:$FD,BJ$1,FALSE)/VLOOKUP($B124,NAV!$A:$FC,BJ$1,FALSE)*BJ126,"")</f>
        <v/>
      </c>
      <c r="BK125" s="143" t="str">
        <f>IFERROR(VLOOKUP($B125,'NAV plus Dist'!$B:$FD,BK$1,FALSE)/VLOOKUP($B124,NAV!$A:$FC,BK$1,FALSE)*BK126,"")</f>
        <v/>
      </c>
      <c r="BL125" s="143" t="str">
        <f>IFERROR(VLOOKUP($B125,'NAV plus Dist'!$B:$FD,BL$1,FALSE)/VLOOKUP($B124,NAV!$A:$FC,BL$1,FALSE)*BL126,"")</f>
        <v/>
      </c>
      <c r="BM125" s="143" t="str">
        <f>IFERROR(VLOOKUP($B125,'NAV plus Dist'!$B:$FD,BM$1,FALSE)/VLOOKUP($B124,NAV!$A:$FC,BM$1,FALSE)*BM126,"")</f>
        <v/>
      </c>
      <c r="BN125" s="143" t="str">
        <f>IFERROR(VLOOKUP($B125,'NAV plus Dist'!$B:$FD,BN$1,FALSE)/VLOOKUP($B124,NAV!$A:$FC,BN$1,FALSE)*BN126,"")</f>
        <v/>
      </c>
      <c r="BO125" s="143" t="str">
        <f>IFERROR(VLOOKUP($B125,'NAV plus Dist'!$B:$FD,BO$1,FALSE)/VLOOKUP($B124,NAV!$A:$FC,BO$1,FALSE)*BO126,"")</f>
        <v/>
      </c>
      <c r="BP125" s="143" t="str">
        <f>IFERROR(VLOOKUP($B125,'NAV plus Dist'!$B:$FD,BP$1,FALSE)/VLOOKUP($B124,NAV!$A:$FC,BP$1,FALSE)*BP126,"")</f>
        <v/>
      </c>
      <c r="BQ125" s="143" t="str">
        <f>IFERROR(VLOOKUP($B125,'NAV plus Dist'!$B:$FD,BQ$1,FALSE)/VLOOKUP($B124,NAV!$A:$FC,BQ$1,FALSE)*BQ126,"")</f>
        <v/>
      </c>
      <c r="BR125" s="143" t="str">
        <f>IFERROR(VLOOKUP($B125,'NAV plus Dist'!$B:$FD,BR$1,FALSE)/VLOOKUP($B124,NAV!$A:$FC,BR$1,FALSE)*BR126,"")</f>
        <v/>
      </c>
      <c r="BS125" s="143" t="str">
        <f>IFERROR(VLOOKUP($B125,'NAV plus Dist'!$B:$FD,BS$1,FALSE)/VLOOKUP($B124,NAV!$A:$FC,BS$1,FALSE)*BS126,"")</f>
        <v/>
      </c>
      <c r="BT125" s="143" t="str">
        <f>IFERROR(VLOOKUP($B125,'NAV plus Dist'!$B:$FD,BT$1,FALSE)/VLOOKUP($B124,NAV!$A:$FC,BT$1,FALSE)*BT126,"")</f>
        <v/>
      </c>
      <c r="BU125" s="143" t="str">
        <f>IFERROR(VLOOKUP($B125,'NAV plus Dist'!$B:$FD,BU$1,FALSE)/VLOOKUP($B124,NAV!$A:$FC,BU$1,FALSE)*BU126,"")</f>
        <v/>
      </c>
      <c r="BV125" s="143" t="str">
        <f>IFERROR(VLOOKUP($B125,'NAV plus Dist'!$B:$FD,BV$1,FALSE)/VLOOKUP($B124,NAV!$A:$FC,BV$1,FALSE)*BV126,"")</f>
        <v/>
      </c>
      <c r="BW125" s="143" t="str">
        <f>IFERROR(VLOOKUP($B125,'NAV plus Dist'!$B:$FD,BW$1,FALSE)/VLOOKUP($B124,NAV!$A:$FC,BW$1,FALSE)*BW126,"")</f>
        <v/>
      </c>
      <c r="BX125" s="143" t="str">
        <f>IFERROR(VLOOKUP($B125,'NAV plus Dist'!$B:$FD,BX$1,FALSE)/VLOOKUP($B124,NAV!$A:$FC,BX$1,FALSE)*BX126,"")</f>
        <v/>
      </c>
      <c r="BY125" s="143" t="str">
        <f>IFERROR(VLOOKUP($B125,'NAV plus Dist'!$B:$FD,BY$1,FALSE)/VLOOKUP($B124,NAV!$A:$FC,BY$1,FALSE)*BY126,"")</f>
        <v/>
      </c>
      <c r="BZ125" s="143" t="str">
        <f>IFERROR(VLOOKUP($B125,'NAV plus Dist'!$B:$FD,BZ$1,FALSE)/VLOOKUP($B124,NAV!$A:$FC,BZ$1,FALSE)*BZ126,"")</f>
        <v/>
      </c>
      <c r="CA125" s="143" t="str">
        <f>IFERROR(VLOOKUP($B125,'NAV plus Dist'!$B:$FD,CA$1,FALSE)/VLOOKUP($B124,NAV!$A:$FC,CA$1,FALSE)*CA126,"")</f>
        <v/>
      </c>
      <c r="CB125" s="143" t="str">
        <f>IFERROR(VLOOKUP($B125,'NAV plus Dist'!$B:$FD,CB$1,FALSE)/VLOOKUP($B124,NAV!$A:$FC,CB$1,FALSE)*CB126,"")</f>
        <v/>
      </c>
      <c r="CC125" s="143" t="str">
        <f>IFERROR(VLOOKUP($B125,'NAV plus Dist'!$B:$FD,CC$1,FALSE)/VLOOKUP($B124,NAV!$A:$FC,CC$1,FALSE)*CC126,"")</f>
        <v/>
      </c>
      <c r="CD125" s="143" t="str">
        <f>IFERROR(VLOOKUP($B125,'NAV plus Dist'!$B:$FD,CD$1,FALSE)/VLOOKUP($B124,NAV!$A:$FC,CD$1,FALSE)*CD126,"")</f>
        <v/>
      </c>
      <c r="CE125" s="143" t="str">
        <f>IFERROR(VLOOKUP($B125,'NAV plus Dist'!$B:$FD,CE$1,FALSE)/VLOOKUP($B124,NAV!$A:$FC,CE$1,FALSE)*CE126,"")</f>
        <v/>
      </c>
      <c r="CF125" s="143" t="str">
        <f>IFERROR(VLOOKUP($B125,'NAV plus Dist'!$B:$FD,CF$1,FALSE)/VLOOKUP($B124,NAV!$A:$FC,CF$1,FALSE)*CF126,"")</f>
        <v/>
      </c>
      <c r="CG125" s="143" t="str">
        <f>IFERROR(VLOOKUP($B125,'NAV plus Dist'!$B:$FD,CG$1,FALSE)/VLOOKUP($B124,NAV!$A:$FC,CG$1,FALSE)*CG126,"")</f>
        <v/>
      </c>
      <c r="CH125" s="143" t="str">
        <f>IFERROR(VLOOKUP($B125,'NAV plus Dist'!$B:$FD,CH$1,FALSE)/VLOOKUP($B124,NAV!$A:$FC,CH$1,FALSE)*CH126,"")</f>
        <v/>
      </c>
      <c r="CI125" s="143" t="str">
        <f>IFERROR(VLOOKUP($B125,'NAV plus Dist'!$B:$FD,CI$1,FALSE)/VLOOKUP($B124,NAV!$A:$FC,CI$1,FALSE)*CI126,"")</f>
        <v/>
      </c>
      <c r="CJ125" s="143" t="str">
        <f>IFERROR(VLOOKUP($B125,'NAV plus Dist'!$B:$FD,CJ$1,FALSE)/VLOOKUP($B124,NAV!$A:$FC,CJ$1,FALSE)*CJ126,"")</f>
        <v/>
      </c>
      <c r="CK125" s="143" t="str">
        <f>IFERROR(VLOOKUP($B125,'NAV plus Dist'!$B:$AAA,CK$1,FALSE)/VLOOKUP($B124,NAV!$A:$AAA,CK$1,FALSE)*CK126,"")</f>
        <v/>
      </c>
      <c r="CL125" s="143" t="str">
        <f>IFERROR(VLOOKUP($B125,'NAV plus Dist'!$B:$AAA,CL$1,FALSE)/VLOOKUP($B124,NAV!$A:$AAA,CL$1,FALSE)*CL126,"")</f>
        <v/>
      </c>
      <c r="CM125" s="143" t="str">
        <f>IFERROR(VLOOKUP($B125,'NAV plus Dist'!$B:$AAA,CM$1,FALSE)/VLOOKUP($B124,NAV!$A:$AAA,CM$1,FALSE)*CM126,"")</f>
        <v/>
      </c>
      <c r="CN125" s="143" t="str">
        <f>IFERROR(VLOOKUP($B125,'NAV plus Dist'!$B:$AAA,CN$1,FALSE)/VLOOKUP($B124,NAV!$A:$AAA,CN$1,FALSE)*CN126,"")</f>
        <v/>
      </c>
      <c r="CO125" s="143" t="str">
        <f>IFERROR(VLOOKUP($B125,'NAV plus Dist'!$B:$AAA,CO$1,FALSE)/VLOOKUP($B124,NAV!$A:$AAA,CO$1,FALSE)*CO126,"")</f>
        <v/>
      </c>
      <c r="CP125" s="143" t="str">
        <f>IFERROR(VLOOKUP($B125,'NAV plus Dist'!$B:$AAA,CP$1,FALSE)/VLOOKUP($B124,NAV!$A:$AAA,CP$1,FALSE)*CP126,"")</f>
        <v/>
      </c>
      <c r="CQ125" s="143" t="str">
        <f>IFERROR(VLOOKUP($B125,'NAV plus Dist'!$B:$AAA,CQ$1,FALSE)/VLOOKUP($B124,NAV!$A:$AAA,CQ$1,FALSE)*CQ126,"")</f>
        <v/>
      </c>
      <c r="CR125" s="143" t="str">
        <f>IFERROR(VLOOKUP($B125,'NAV plus Dist'!$B:$AAA,CR$1,FALSE)/VLOOKUP($B124,NAV!$A:$AAA,CR$1,FALSE)*CR126,"")</f>
        <v/>
      </c>
      <c r="CS125" s="143" t="str">
        <f>IFERROR(VLOOKUP($B125,'NAV plus Dist'!$B:$AAA,CS$1,FALSE)/VLOOKUP($B124,NAV!$A:$AAA,CS$1,FALSE)*CS126,"")</f>
        <v/>
      </c>
      <c r="CT125" s="143" t="str">
        <f>IFERROR(VLOOKUP($B125,'NAV plus Dist'!$B:$AAA,CT$1,FALSE)/VLOOKUP($B124,NAV!$A:$AAA,CT$1,FALSE)*CT126,"")</f>
        <v/>
      </c>
      <c r="CU125" s="143" t="str">
        <f>IFERROR(VLOOKUP($B125,'NAV plus Dist'!$B:$AAA,CU$1,FALSE)/VLOOKUP($B124,NAV!$A:$AAA,CU$1,FALSE)*CU126,"")</f>
        <v/>
      </c>
      <c r="CV125" s="143" t="str">
        <f>IFERROR(VLOOKUP($B125,'NAV plus Dist'!$B:$AAA,CV$1,FALSE)/VLOOKUP($B124,NAV!$A:$AAA,CV$1,FALSE)*CV126,"")</f>
        <v/>
      </c>
      <c r="CW125" s="143" t="str">
        <f>IFERROR(VLOOKUP($B125,'NAV plus Dist'!$B:$AAA,CW$1,FALSE)/VLOOKUP($B124,NAV!$A:$AAA,CW$1,FALSE)*CW126,"")</f>
        <v/>
      </c>
      <c r="CX125" s="143" t="str">
        <f>IFERROR(VLOOKUP($B125,'NAV plus Dist'!$B:$AAA,CX$1,FALSE)/VLOOKUP($B124,NAV!$A:$AAA,CX$1,FALSE)*CX126,"")</f>
        <v/>
      </c>
      <c r="CY125" s="143" t="str">
        <f>IFERROR(VLOOKUP($B125,'NAV plus Dist'!$B:$AAA,CY$1,FALSE)/VLOOKUP($B124,NAV!$A:$AAA,CY$1,FALSE)*CY126,"")</f>
        <v/>
      </c>
      <c r="CZ125" s="143" t="str">
        <f>IFERROR(VLOOKUP($B125,'NAV plus Dist'!$B:$AAA,CZ$1,FALSE)/VLOOKUP($B124,NAV!$A:$AAA,CZ$1,FALSE)*CZ126,"")</f>
        <v/>
      </c>
      <c r="DA125" s="143" t="str">
        <f>IFERROR(VLOOKUP($B125,'NAV plus Dist'!$B:$AAA,DA$1,FALSE)/VLOOKUP($B124,NAV!$A:$AAA,DA$1,FALSE)*DA126,"")</f>
        <v/>
      </c>
      <c r="DB125" s="143" t="str">
        <f>IFERROR(VLOOKUP($B125,'NAV plus Dist'!$B:$AAA,DB$1,FALSE)/VLOOKUP($B124,NAV!$A:$AAA,DB$1,FALSE)*DB126,"")</f>
        <v/>
      </c>
      <c r="DC125" s="143" t="str">
        <f>IFERROR(VLOOKUP($B125,'NAV plus Dist'!$B:$AAA,DC$1,FALSE)/VLOOKUP($B124,NAV!$A:$AAA,DC$1,FALSE)*DC126,"")</f>
        <v/>
      </c>
      <c r="DD125" s="143" t="str">
        <f>IFERROR(VLOOKUP($B125,'NAV plus Dist'!$B:$AAA,DD$1,FALSE)/VLOOKUP($B124,NAV!$A:$AAA,DD$1,FALSE)*DD126,"")</f>
        <v/>
      </c>
      <c r="DE125" s="143" t="str">
        <f>IFERROR(VLOOKUP($B125,'NAV plus Dist'!$B:$AAA,DE$1,FALSE)/VLOOKUP($B124,NAV!$A:$AAA,DE$1,FALSE)*DE126,"")</f>
        <v/>
      </c>
      <c r="DF125" s="143" t="str">
        <f>IFERROR(VLOOKUP($B125,'NAV plus Dist'!$B:$AAA,DF$1,FALSE)/VLOOKUP($B124,NAV!$A:$AAA,DF$1,FALSE)*DF126,"")</f>
        <v/>
      </c>
      <c r="DG125" s="143" t="str">
        <f>IFERROR(VLOOKUP($B125,'NAV plus Dist'!$B:$AAA,DG$1,FALSE)/VLOOKUP($B124,NAV!$A:$AAA,DG$1,FALSE)*DG126,"")</f>
        <v/>
      </c>
      <c r="DH125" s="143" t="str">
        <f>IFERROR(VLOOKUP($B125,'NAV plus Dist'!$B:$AAA,DH$1,FALSE)/VLOOKUP($B124,NAV!$A:$AAA,DH$1,FALSE)*DH126,"")</f>
        <v/>
      </c>
    </row>
    <row r="126" spans="1:112">
      <c r="A126" s="94">
        <f t="shared" si="39"/>
        <v>75</v>
      </c>
      <c r="B126" s="168">
        <f t="shared" si="38"/>
        <v>43799</v>
      </c>
      <c r="C126" s="143">
        <f>IFERROR(VLOOKUP($B126,'NAV plus Dist'!$B:$FD,C$1,FALSE)/VLOOKUP($B125,NAV!$A:$FC,C$1,FALSE)*C127,"")</f>
        <v>2.9148652144913556</v>
      </c>
      <c r="D126" s="143" t="str">
        <f>IFERROR(VLOOKUP($B126,'NAV plus Dist'!$B:$FD,D$1,FALSE)/VLOOKUP($B125,NAV!$A:$FC,D$1,FALSE)*D127,"")</f>
        <v/>
      </c>
      <c r="E126" s="143">
        <f>IFERROR(VLOOKUP($B126,'NAV plus Dist'!$B:$FD,E$1,FALSE)/VLOOKUP($B125,NAV!$A:$FC,E$1,FALSE)*E127,"")</f>
        <v>3.1623594081485238</v>
      </c>
      <c r="F126" s="143" t="str">
        <f>IFERROR(VLOOKUP($B126,'NAV plus Dist'!$B:$FD,F$1,FALSE)/VLOOKUP($B125,NAV!$A:$FC,F$1,FALSE)*F127,"")</f>
        <v/>
      </c>
      <c r="G126" s="143" t="str">
        <f>IFERROR(VLOOKUP($B126,'NAV plus Dist'!$B:$FD,G$1,FALSE)/VLOOKUP($B125,NAV!$A:$FC,G$1,FALSE)*G127,"")</f>
        <v/>
      </c>
      <c r="H126" s="143" t="str">
        <f>IFERROR(VLOOKUP($B126,'NAV plus Dist'!$B:$FD,H$1,FALSE)/VLOOKUP($B125,NAV!$A:$FC,H$1,FALSE)*H127,"")</f>
        <v/>
      </c>
      <c r="I126" s="143" t="str">
        <f>IFERROR(VLOOKUP($B126,'NAV plus Dist'!$B:$FD,I$1,FALSE)/VLOOKUP($B125,NAV!$A:$FC,I$1,FALSE)*I127,"")</f>
        <v/>
      </c>
      <c r="J126" s="143" t="str">
        <f>IFERROR(VLOOKUP($B126,'NAV plus Dist'!$B:$FD,J$1,FALSE)/VLOOKUP($B125,NAV!$A:$FC,J$1,FALSE)*J127,"")</f>
        <v/>
      </c>
      <c r="K126" s="143" t="str">
        <f>IFERROR(VLOOKUP($B126,'NAV plus Dist'!$B:$FD,K$1,FALSE)/VLOOKUP($B125,NAV!$A:$FC,K$1,FALSE)*K127,"")</f>
        <v/>
      </c>
      <c r="L126" s="143" t="str">
        <f>IFERROR(VLOOKUP($B126,'NAV plus Dist'!$B:$FD,L$1,FALSE)/VLOOKUP($B125,NAV!$A:$FC,L$1,FALSE)*L127,"")</f>
        <v/>
      </c>
      <c r="M126" s="143" t="str">
        <f>IFERROR(VLOOKUP($B126,'NAV plus Dist'!$B:$FD,M$1,FALSE)/VLOOKUP($B125,NAV!$A:$FC,M$1,FALSE)*M127,"")</f>
        <v/>
      </c>
      <c r="N126" s="143" t="str">
        <f>IFERROR(VLOOKUP($B126,'NAV plus Dist'!$B:$FD,N$1,FALSE)/VLOOKUP($B125,NAV!$A:$FC,N$1,FALSE)*N127,"")</f>
        <v/>
      </c>
      <c r="O126" s="143">
        <f>IFERROR(VLOOKUP($B126,'NAV plus Dist'!$B:$FD,O$1,FALSE)/VLOOKUP($B125,NAV!$A:$FC,O$1,FALSE)*O127,"")</f>
        <v>1.4609436698750455</v>
      </c>
      <c r="P126" s="143">
        <f>IFERROR(VLOOKUP($B126,'NAV plus Dist'!$B:$FD,P$1,FALSE)/VLOOKUP($B125,NAV!$A:$FC,P$1,FALSE)*P127,"")</f>
        <v>1.5634467761800055</v>
      </c>
      <c r="Q126" s="143" t="str">
        <f>IFERROR(VLOOKUP($B126,'NAV plus Dist'!$B:$FD,Q$1,FALSE)/VLOOKUP($B125,NAV!$A:$FC,Q$1,FALSE)*Q127,"")</f>
        <v/>
      </c>
      <c r="R126" s="143" t="str">
        <f>IFERROR(VLOOKUP($B126,'NAV plus Dist'!$B:$FD,R$1,FALSE)/VLOOKUP($B125,NAV!$A:$FC,R$1,FALSE)*R127,"")</f>
        <v/>
      </c>
      <c r="S126" s="143" t="str">
        <f>IFERROR(VLOOKUP($B126,'NAV plus Dist'!$B:$FD,S$1,FALSE)/VLOOKUP($B125,NAV!$A:$FC,S$1,FALSE)*S127,"")</f>
        <v/>
      </c>
      <c r="T126" s="143" t="str">
        <f>IFERROR(VLOOKUP($B126,'NAV plus Dist'!$B:$FD,T$1,FALSE)/VLOOKUP($B125,NAV!$A:$FC,T$1,FALSE)*T127,"")</f>
        <v/>
      </c>
      <c r="U126" s="143" t="str">
        <f>IFERROR(VLOOKUP($B126,'NAV plus Dist'!$B:$FD,U$1,FALSE)/VLOOKUP($B125,NAV!$A:$FC,U$1,FALSE)*U127,"")</f>
        <v/>
      </c>
      <c r="V126" s="143" t="str">
        <f>IFERROR(VLOOKUP($B126,'NAV plus Dist'!$B:$FD,V$1,FALSE)/VLOOKUP($B125,NAV!$A:$FC,V$1,FALSE)*V127,"")</f>
        <v/>
      </c>
      <c r="W126" s="143" t="str">
        <f>IFERROR(VLOOKUP($B126,'NAV plus Dist'!$B:$FD,W$1,FALSE)/VLOOKUP($B125,NAV!$A:$FC,W$1,FALSE)*W127,"")</f>
        <v/>
      </c>
      <c r="X126" s="143" t="str">
        <f>IFERROR(VLOOKUP($B126,'NAV plus Dist'!$B:$FD,X$1,FALSE)/VLOOKUP($B125,NAV!$A:$FC,X$1,FALSE)*X127,"")</f>
        <v/>
      </c>
      <c r="Y126" s="143" t="str">
        <f>IFERROR(VLOOKUP($B126,'NAV plus Dist'!$B:$FD,Y$1,FALSE)/VLOOKUP($B125,NAV!$A:$FC,Y$1,FALSE)*Y127,"")</f>
        <v/>
      </c>
      <c r="Z126" s="143" t="str">
        <f>IFERROR(VLOOKUP($B126,'NAV plus Dist'!$B:$FD,Z$1,FALSE)/VLOOKUP($B125,NAV!$A:$FC,Z$1,FALSE)*Z127,"")</f>
        <v/>
      </c>
      <c r="AA126" s="143">
        <f>IFERROR(VLOOKUP($B126,'NAV plus Dist'!$B:$FD,AA$1,FALSE)/VLOOKUP($B125,NAV!$A:$FC,AA$1,FALSE)*AA127,"")</f>
        <v>1.7769412926258448</v>
      </c>
      <c r="AB126" s="143" t="str">
        <f>IFERROR(VLOOKUP($B126,'NAV plus Dist'!$B:$FD,AB$1,FALSE)/VLOOKUP($B125,NAV!$A:$FC,AB$1,FALSE)*AB127,"")</f>
        <v/>
      </c>
      <c r="AC126" s="143">
        <f>IFERROR(VLOOKUP($B126,'NAV plus Dist'!$B:$FD,AC$1,FALSE)/VLOOKUP($B125,NAV!$A:$FC,AC$1,FALSE)*AC127,"")</f>
        <v>1.9117231576619891</v>
      </c>
      <c r="AD126" s="143">
        <f>IFERROR(VLOOKUP($B126,'NAV plus Dist'!$B:$FD,AD$1,FALSE)/VLOOKUP($B125,NAV!$A:$FC,AD$1,FALSE)*AD127,"")</f>
        <v>4.1148095869072892</v>
      </c>
      <c r="AE126" s="143">
        <f>IFERROR(VLOOKUP($B126,'NAV plus Dist'!$B:$FD,AE$1,FALSE)/VLOOKUP($B125,NAV!$A:$FC,AE$1,FALSE)*AE127,"")</f>
        <v>0.8389596093238828</v>
      </c>
      <c r="AF126" s="143">
        <f>IFERROR(VLOOKUP($B126,'NAV plus Dist'!$B:$FD,AF$1,FALSE)/VLOOKUP($B125,NAV!$A:$FC,AF$1,FALSE)*AF127,"")</f>
        <v>1.7253899454702468</v>
      </c>
      <c r="AG126" s="143" t="str">
        <f>IFERROR(VLOOKUP($B126,'NAV plus Dist'!$B:$FD,AG$1,FALSE)/VLOOKUP($B125,NAV!$A:$FC,AG$1,FALSE)*AG127,"")</f>
        <v/>
      </c>
      <c r="AH126" s="143">
        <f>IFERROR(VLOOKUP($B126,'NAV plus Dist'!$B:$FD,AH$1,FALSE)/VLOOKUP($B125,NAV!$A:$FC,AH$1,FALSE)*AH127,"")</f>
        <v>1.8307060411781544</v>
      </c>
      <c r="AI126" s="143">
        <f>IFERROR(VLOOKUP($B126,'NAV plus Dist'!$B:$FD,AI$1,FALSE)/VLOOKUP($B125,NAV!$A:$FC,AI$1,FALSE)*AI127,"")</f>
        <v>3.5465161478410172</v>
      </c>
      <c r="AJ126" s="143">
        <f>IFERROR(VLOOKUP($B126,'NAV plus Dist'!$B:$FD,AJ$1,FALSE)/VLOOKUP($B125,NAV!$A:$FC,AJ$1,FALSE)*AJ127,"")</f>
        <v>1.422933983609445</v>
      </c>
      <c r="AK126" s="169">
        <f>IFERROR(VLOOKUP($B126,'NAV plus Dist'!$B:$FD,AK$1,FALSE)/VLOOKUP($B125,NAV!$A:$FC,AK$1,FALSE)*AK127,"")</f>
        <v>1.4907893430199277</v>
      </c>
      <c r="AL126" s="169">
        <f>IFERROR(VLOOKUP($B126,'NAV plus Dist'!$B:$FD,AL$1,FALSE)/VLOOKUP($B125,NAV!$A:$FC,AL$1,FALSE)*AL127,"")</f>
        <v>1.6599333699542764</v>
      </c>
      <c r="AM126" s="143" t="str">
        <f>IFERROR(VLOOKUP($B126,'NAV plus Dist'!$B:$FD,AM$1,FALSE)/VLOOKUP($B125,NAV!$A:$FC,AM$1,FALSE)*AM127,"")</f>
        <v/>
      </c>
      <c r="AN126" s="143" t="str">
        <f>IFERROR(VLOOKUP($B126,'NAV plus Dist'!$B:$FD,AN$1,FALSE)/VLOOKUP($B125,NAV!$A:$FC,AN$1,FALSE)*AN127,"")</f>
        <v/>
      </c>
      <c r="AO126" s="143" t="str">
        <f>IFERROR(VLOOKUP($B126,'NAV plus Dist'!$B:$FD,AO$1,FALSE)/VLOOKUP($B125,NAV!$A:$FC,AO$1,FALSE)*AO127,"")</f>
        <v/>
      </c>
      <c r="AP126" s="170" t="str">
        <f>IFERROR(VLOOKUP($B126,'NAV plus Dist'!$B:$FD,AP$1,FALSE)/VLOOKUP($B125,NAV!$A:$FC,AP$1,FALSE)*AP127,"")</f>
        <v/>
      </c>
      <c r="AQ126" s="143" t="str">
        <f>IFERROR(VLOOKUP($B126,'NAV plus Dist'!$B:$FD,AQ$1,FALSE)/VLOOKUP($B125,NAV!$A:$FC,AQ$1,FALSE)*AQ127,"")</f>
        <v/>
      </c>
      <c r="AR126" s="143" t="str">
        <f>IFERROR(VLOOKUP($B126,'NAV plus Dist'!$B:$FD,AR$1,FALSE)/VLOOKUP($B125,NAV!$A:$FC,AR$1,FALSE)*AR127,"")</f>
        <v/>
      </c>
      <c r="AS126" s="143" t="str">
        <f>IFERROR(VLOOKUP($B126,'NAV plus Dist'!$B:$FD,AS$1,FALSE)/VLOOKUP($B125,NAV!$A:$FC,AS$1,FALSE)*AS127,"")</f>
        <v/>
      </c>
      <c r="AT126" s="143">
        <f>IFERROR(VLOOKUP($B126,'NAV plus Dist'!$B:$FD,AT$1,FALSE)/VLOOKUP($B125,NAV!$A:$FC,AT$1,FALSE)*AT127,"")</f>
        <v>1.6564631626888966</v>
      </c>
      <c r="AU126" s="143">
        <f>IFERROR(VLOOKUP($B126,'NAV plus Dist'!$B:$FD,AU$1,FALSE)/VLOOKUP($B125,NAV!$A:$FC,AU$1,FALSE)*AU127,"")</f>
        <v>1.3641929385445293</v>
      </c>
      <c r="AV126" s="143">
        <f>IFERROR(VLOOKUP($B126,'NAV plus Dist'!$B:$FD,AV$1,FALSE)/VLOOKUP($B125,NAV!$A:$FC,AV$1,FALSE)*AV127,"")</f>
        <v>1.9100998020573969</v>
      </c>
      <c r="AW126" s="143" t="str">
        <f>IFERROR(VLOOKUP($B126,'NAV plus Dist'!$B:$FD,AW$1,FALSE)/VLOOKUP($B125,NAV!$A:$FC,AW$1,FALSE)*AW127,"")</f>
        <v/>
      </c>
      <c r="AX126" s="143" t="str">
        <f>IFERROR(VLOOKUP($B126,'NAV plus Dist'!$B:$FD,AX$1,FALSE)/VLOOKUP($B125,NAV!$A:$FC,AX$1,FALSE)*AX127,"")</f>
        <v/>
      </c>
      <c r="AY126" s="143" t="str">
        <f>IFERROR(VLOOKUP($B126,'NAV plus Dist'!$B:$FD,AY$1,FALSE)/VLOOKUP($B125,NAV!$A:$FC,AY$1,FALSE)*AY127,"")</f>
        <v/>
      </c>
      <c r="AZ126" s="143" t="str">
        <f>IFERROR(VLOOKUP($B126,'NAV plus Dist'!$B:$FD,AZ$1,FALSE)/VLOOKUP($B125,NAV!$A:$FC,AZ$1,FALSE)*AZ127,"")</f>
        <v/>
      </c>
      <c r="BA126" s="143" t="str">
        <f>IFERROR(VLOOKUP($B126,'NAV plus Dist'!$B:$FD,BA$1,FALSE)/VLOOKUP($B125,NAV!$A:$FC,BA$1,FALSE)*BA127,"")</f>
        <v/>
      </c>
      <c r="BB126" s="143" t="str">
        <f>IFERROR(VLOOKUP($B126,'NAV plus Dist'!$B:$FD,BB$1,FALSE)/VLOOKUP($B125,NAV!$A:$FC,BB$1,FALSE)*BB127,"")</f>
        <v/>
      </c>
      <c r="BC126" s="143" t="str">
        <f>IFERROR(VLOOKUP($B126,'NAV plus Dist'!$B:$FD,BC$1,FALSE)/VLOOKUP($B125,NAV!$A:$FC,BC$1,FALSE)*BC127,"")</f>
        <v/>
      </c>
      <c r="BD126" s="143" t="str">
        <f>IFERROR(VLOOKUP($B126,'NAV plus Dist'!$B:$FD,BD$1,FALSE)/VLOOKUP($B125,NAV!$A:$FC,BD$1,FALSE)*BD127,"")</f>
        <v/>
      </c>
      <c r="BE126" s="143" t="str">
        <f>IFERROR(VLOOKUP($B126,'NAV plus Dist'!$B:$FD,BE$1,FALSE)/VLOOKUP($B125,NAV!$A:$FC,BE$1,FALSE)*BE127,"")</f>
        <v/>
      </c>
      <c r="BF126" s="143" t="str">
        <f>IFERROR(VLOOKUP($B126,'NAV plus Dist'!$B:$FD,BF$1,FALSE)/VLOOKUP($B125,NAV!$A:$FC,BF$1,FALSE)*BF127,"")</f>
        <v/>
      </c>
      <c r="BG126" s="143" t="str">
        <f>IFERROR(VLOOKUP($B126,'NAV plus Dist'!$B:$FD,BG$1,FALSE)/VLOOKUP($B125,NAV!$A:$FC,BG$1,FALSE)*BG127,"")</f>
        <v/>
      </c>
      <c r="BH126" s="143" t="str">
        <f>IFERROR(VLOOKUP($B126,'NAV plus Dist'!$B:$FD,BH$1,FALSE)/VLOOKUP($B125,NAV!$A:$FC,BH$1,FALSE)*BH127,"")</f>
        <v/>
      </c>
      <c r="BI126" s="143" t="str">
        <f>IFERROR(VLOOKUP($B126,'NAV plus Dist'!$B:$FD,BI$1,FALSE)/VLOOKUP($B125,NAV!$A:$FC,BI$1,FALSE)*BI127,"")</f>
        <v/>
      </c>
      <c r="BJ126" s="143" t="str">
        <f>IFERROR(VLOOKUP($B126,'NAV plus Dist'!$B:$FD,BJ$1,FALSE)/VLOOKUP($B125,NAV!$A:$FC,BJ$1,FALSE)*BJ127,"")</f>
        <v/>
      </c>
      <c r="BK126" s="143" t="str">
        <f>IFERROR(VLOOKUP($B126,'NAV plus Dist'!$B:$FD,BK$1,FALSE)/VLOOKUP($B125,NAV!$A:$FC,BK$1,FALSE)*BK127,"")</f>
        <v/>
      </c>
      <c r="BL126" s="143" t="str">
        <f>IFERROR(VLOOKUP($B126,'NAV plus Dist'!$B:$FD,BL$1,FALSE)/VLOOKUP($B125,NAV!$A:$FC,BL$1,FALSE)*BL127,"")</f>
        <v/>
      </c>
      <c r="BM126" s="143" t="str">
        <f>IFERROR(VLOOKUP($B126,'NAV plus Dist'!$B:$FD,BM$1,FALSE)/VLOOKUP($B125,NAV!$A:$FC,BM$1,FALSE)*BM127,"")</f>
        <v/>
      </c>
      <c r="BN126" s="143" t="str">
        <f>IFERROR(VLOOKUP($B126,'NAV plus Dist'!$B:$FD,BN$1,FALSE)/VLOOKUP($B125,NAV!$A:$FC,BN$1,FALSE)*BN127,"")</f>
        <v/>
      </c>
      <c r="BO126" s="143" t="str">
        <f>IFERROR(VLOOKUP($B126,'NAV plus Dist'!$B:$FD,BO$1,FALSE)/VLOOKUP($B125,NAV!$A:$FC,BO$1,FALSE)*BO127,"")</f>
        <v/>
      </c>
      <c r="BP126" s="143" t="str">
        <f>IFERROR(VLOOKUP($B126,'NAV plus Dist'!$B:$FD,BP$1,FALSE)/VLOOKUP($B125,NAV!$A:$FC,BP$1,FALSE)*BP127,"")</f>
        <v/>
      </c>
      <c r="BQ126" s="143" t="str">
        <f>IFERROR(VLOOKUP($B126,'NAV plus Dist'!$B:$FD,BQ$1,FALSE)/VLOOKUP($B125,NAV!$A:$FC,BQ$1,FALSE)*BQ127,"")</f>
        <v/>
      </c>
      <c r="BR126" s="143" t="str">
        <f>IFERROR(VLOOKUP($B126,'NAV plus Dist'!$B:$FD,BR$1,FALSE)/VLOOKUP($B125,NAV!$A:$FC,BR$1,FALSE)*BR127,"")</f>
        <v/>
      </c>
      <c r="BS126" s="143" t="str">
        <f>IFERROR(VLOOKUP($B126,'NAV plus Dist'!$B:$FD,BS$1,FALSE)/VLOOKUP($B125,NAV!$A:$FC,BS$1,FALSE)*BS127,"")</f>
        <v/>
      </c>
      <c r="BT126" s="143" t="str">
        <f>IFERROR(VLOOKUP($B126,'NAV plus Dist'!$B:$FD,BT$1,FALSE)/VLOOKUP($B125,NAV!$A:$FC,BT$1,FALSE)*BT127,"")</f>
        <v/>
      </c>
      <c r="BU126" s="143" t="str">
        <f>IFERROR(VLOOKUP($B126,'NAV plus Dist'!$B:$FD,BU$1,FALSE)/VLOOKUP($B125,NAV!$A:$FC,BU$1,FALSE)*BU127,"")</f>
        <v/>
      </c>
      <c r="BV126" s="143" t="str">
        <f>IFERROR(VLOOKUP($B126,'NAV plus Dist'!$B:$FD,BV$1,FALSE)/VLOOKUP($B125,NAV!$A:$FC,BV$1,FALSE)*BV127,"")</f>
        <v/>
      </c>
      <c r="BW126" s="143" t="str">
        <f>IFERROR(VLOOKUP($B126,'NAV plus Dist'!$B:$FD,BW$1,FALSE)/VLOOKUP($B125,NAV!$A:$FC,BW$1,FALSE)*BW127,"")</f>
        <v/>
      </c>
      <c r="BX126" s="143" t="str">
        <f>IFERROR(VLOOKUP($B126,'NAV plus Dist'!$B:$FD,BX$1,FALSE)/VLOOKUP($B125,NAV!$A:$FC,BX$1,FALSE)*BX127,"")</f>
        <v/>
      </c>
      <c r="BY126" s="143" t="str">
        <f>IFERROR(VLOOKUP($B126,'NAV plus Dist'!$B:$FD,BY$1,FALSE)/VLOOKUP($B125,NAV!$A:$FC,BY$1,FALSE)*BY127,"")</f>
        <v/>
      </c>
      <c r="BZ126" s="143" t="str">
        <f>IFERROR(VLOOKUP($B126,'NAV plus Dist'!$B:$FD,BZ$1,FALSE)/VLOOKUP($B125,NAV!$A:$FC,BZ$1,FALSE)*BZ127,"")</f>
        <v/>
      </c>
      <c r="CA126" s="143" t="str">
        <f>IFERROR(VLOOKUP($B126,'NAV plus Dist'!$B:$FD,CA$1,FALSE)/VLOOKUP($B125,NAV!$A:$FC,CA$1,FALSE)*CA127,"")</f>
        <v/>
      </c>
      <c r="CB126" s="143" t="str">
        <f>IFERROR(VLOOKUP($B126,'NAV plus Dist'!$B:$FD,CB$1,FALSE)/VLOOKUP($B125,NAV!$A:$FC,CB$1,FALSE)*CB127,"")</f>
        <v/>
      </c>
      <c r="CC126" s="143" t="str">
        <f>IFERROR(VLOOKUP($B126,'NAV plus Dist'!$B:$FD,CC$1,FALSE)/VLOOKUP($B125,NAV!$A:$FC,CC$1,FALSE)*CC127,"")</f>
        <v/>
      </c>
      <c r="CD126" s="143" t="str">
        <f>IFERROR(VLOOKUP($B126,'NAV plus Dist'!$B:$FD,CD$1,FALSE)/VLOOKUP($B125,NAV!$A:$FC,CD$1,FALSE)*CD127,"")</f>
        <v/>
      </c>
      <c r="CE126" s="143" t="str">
        <f>IFERROR(VLOOKUP($B126,'NAV plus Dist'!$B:$FD,CE$1,FALSE)/VLOOKUP($B125,NAV!$A:$FC,CE$1,FALSE)*CE127,"")</f>
        <v/>
      </c>
      <c r="CF126" s="143" t="str">
        <f>IFERROR(VLOOKUP($B126,'NAV plus Dist'!$B:$FD,CF$1,FALSE)/VLOOKUP($B125,NAV!$A:$FC,CF$1,FALSE)*CF127,"")</f>
        <v/>
      </c>
      <c r="CG126" s="143" t="str">
        <f>IFERROR(VLOOKUP($B126,'NAV plus Dist'!$B:$FD,CG$1,FALSE)/VLOOKUP($B125,NAV!$A:$FC,CG$1,FALSE)*CG127,"")</f>
        <v/>
      </c>
      <c r="CH126" s="143" t="str">
        <f>IFERROR(VLOOKUP($B126,'NAV plus Dist'!$B:$FD,CH$1,FALSE)/VLOOKUP($B125,NAV!$A:$FC,CH$1,FALSE)*CH127,"")</f>
        <v/>
      </c>
      <c r="CI126" s="143" t="str">
        <f>IFERROR(VLOOKUP($B126,'NAV plus Dist'!$B:$FD,CI$1,FALSE)/VLOOKUP($B125,NAV!$A:$FC,CI$1,FALSE)*CI127,"")</f>
        <v/>
      </c>
      <c r="CJ126" s="143" t="str">
        <f>IFERROR(VLOOKUP($B126,'NAV plus Dist'!$B:$FD,CJ$1,FALSE)/VLOOKUP($B125,NAV!$A:$FC,CJ$1,FALSE)*CJ127,"")</f>
        <v/>
      </c>
      <c r="CK126" s="143" t="str">
        <f>IFERROR(VLOOKUP($B126,'NAV plus Dist'!$B:$AAA,CK$1,FALSE)/VLOOKUP($B125,NAV!$A:$AAA,CK$1,FALSE)*CK127,"")</f>
        <v/>
      </c>
      <c r="CL126" s="143" t="str">
        <f>IFERROR(VLOOKUP($B126,'NAV plus Dist'!$B:$AAA,CL$1,FALSE)/VLOOKUP($B125,NAV!$A:$AAA,CL$1,FALSE)*CL127,"")</f>
        <v/>
      </c>
      <c r="CM126" s="143" t="str">
        <f>IFERROR(VLOOKUP($B126,'NAV plus Dist'!$B:$AAA,CM$1,FALSE)/VLOOKUP($B125,NAV!$A:$AAA,CM$1,FALSE)*CM127,"")</f>
        <v/>
      </c>
      <c r="CN126" s="143" t="str">
        <f>IFERROR(VLOOKUP($B126,'NAV plus Dist'!$B:$AAA,CN$1,FALSE)/VLOOKUP($B125,NAV!$A:$AAA,CN$1,FALSE)*CN127,"")</f>
        <v/>
      </c>
      <c r="CO126" s="143" t="str">
        <f>IFERROR(VLOOKUP($B126,'NAV plus Dist'!$B:$AAA,CO$1,FALSE)/VLOOKUP($B125,NAV!$A:$AAA,CO$1,FALSE)*CO127,"")</f>
        <v/>
      </c>
      <c r="CP126" s="143" t="str">
        <f>IFERROR(VLOOKUP($B126,'NAV plus Dist'!$B:$AAA,CP$1,FALSE)/VLOOKUP($B125,NAV!$A:$AAA,CP$1,FALSE)*CP127,"")</f>
        <v/>
      </c>
      <c r="CQ126" s="143" t="str">
        <f>IFERROR(VLOOKUP($B126,'NAV plus Dist'!$B:$AAA,CQ$1,FALSE)/VLOOKUP($B125,NAV!$A:$AAA,CQ$1,FALSE)*CQ127,"")</f>
        <v/>
      </c>
      <c r="CR126" s="143" t="str">
        <f>IFERROR(VLOOKUP($B126,'NAV plus Dist'!$B:$AAA,CR$1,FALSE)/VLOOKUP($B125,NAV!$A:$AAA,CR$1,FALSE)*CR127,"")</f>
        <v/>
      </c>
      <c r="CS126" s="143" t="str">
        <f>IFERROR(VLOOKUP($B126,'NAV plus Dist'!$B:$AAA,CS$1,FALSE)/VLOOKUP($B125,NAV!$A:$AAA,CS$1,FALSE)*CS127,"")</f>
        <v/>
      </c>
      <c r="CT126" s="143" t="str">
        <f>IFERROR(VLOOKUP($B126,'NAV plus Dist'!$B:$AAA,CT$1,FALSE)/VLOOKUP($B125,NAV!$A:$AAA,CT$1,FALSE)*CT127,"")</f>
        <v/>
      </c>
      <c r="CU126" s="143" t="str">
        <f>IFERROR(VLOOKUP($B126,'NAV plus Dist'!$B:$AAA,CU$1,FALSE)/VLOOKUP($B125,NAV!$A:$AAA,CU$1,FALSE)*CU127,"")</f>
        <v/>
      </c>
      <c r="CV126" s="143" t="str">
        <f>IFERROR(VLOOKUP($B126,'NAV plus Dist'!$B:$AAA,CV$1,FALSE)/VLOOKUP($B125,NAV!$A:$AAA,CV$1,FALSE)*CV127,"")</f>
        <v/>
      </c>
      <c r="CW126" s="143" t="str">
        <f>IFERROR(VLOOKUP($B126,'NAV plus Dist'!$B:$AAA,CW$1,FALSE)/VLOOKUP($B125,NAV!$A:$AAA,CW$1,FALSE)*CW127,"")</f>
        <v/>
      </c>
      <c r="CX126" s="143" t="str">
        <f>IFERROR(VLOOKUP($B126,'NAV plus Dist'!$B:$AAA,CX$1,FALSE)/VLOOKUP($B125,NAV!$A:$AAA,CX$1,FALSE)*CX127,"")</f>
        <v/>
      </c>
      <c r="CY126" s="143" t="str">
        <f>IFERROR(VLOOKUP($B126,'NAV plus Dist'!$B:$AAA,CY$1,FALSE)/VLOOKUP($B125,NAV!$A:$AAA,CY$1,FALSE)*CY127,"")</f>
        <v/>
      </c>
      <c r="CZ126" s="143" t="str">
        <f>IFERROR(VLOOKUP($B126,'NAV plus Dist'!$B:$AAA,CZ$1,FALSE)/VLOOKUP($B125,NAV!$A:$AAA,CZ$1,FALSE)*CZ127,"")</f>
        <v/>
      </c>
      <c r="DA126" s="143" t="str">
        <f>IFERROR(VLOOKUP($B126,'NAV plus Dist'!$B:$AAA,DA$1,FALSE)/VLOOKUP($B125,NAV!$A:$AAA,DA$1,FALSE)*DA127,"")</f>
        <v/>
      </c>
      <c r="DB126" s="143" t="str">
        <f>IFERROR(VLOOKUP($B126,'NAV plus Dist'!$B:$AAA,DB$1,FALSE)/VLOOKUP($B125,NAV!$A:$AAA,DB$1,FALSE)*DB127,"")</f>
        <v/>
      </c>
      <c r="DC126" s="143" t="str">
        <f>IFERROR(VLOOKUP($B126,'NAV plus Dist'!$B:$AAA,DC$1,FALSE)/VLOOKUP($B125,NAV!$A:$AAA,DC$1,FALSE)*DC127,"")</f>
        <v/>
      </c>
      <c r="DD126" s="143" t="str">
        <f>IFERROR(VLOOKUP($B126,'NAV plus Dist'!$B:$AAA,DD$1,FALSE)/VLOOKUP($B125,NAV!$A:$AAA,DD$1,FALSE)*DD127,"")</f>
        <v/>
      </c>
      <c r="DE126" s="143" t="str">
        <f>IFERROR(VLOOKUP($B126,'NAV plus Dist'!$B:$AAA,DE$1,FALSE)/VLOOKUP($B125,NAV!$A:$AAA,DE$1,FALSE)*DE127,"")</f>
        <v/>
      </c>
      <c r="DF126" s="143" t="str">
        <f>IFERROR(VLOOKUP($B126,'NAV plus Dist'!$B:$AAA,DF$1,FALSE)/VLOOKUP($B125,NAV!$A:$AAA,DF$1,FALSE)*DF127,"")</f>
        <v/>
      </c>
      <c r="DG126" s="143" t="str">
        <f>IFERROR(VLOOKUP($B126,'NAV plus Dist'!$B:$AAA,DG$1,FALSE)/VLOOKUP($B125,NAV!$A:$AAA,DG$1,FALSE)*DG127,"")</f>
        <v/>
      </c>
      <c r="DH126" s="143" t="str">
        <f>IFERROR(VLOOKUP($B126,'NAV plus Dist'!$B:$AAA,DH$1,FALSE)/VLOOKUP($B125,NAV!$A:$AAA,DH$1,FALSE)*DH127,"")</f>
        <v/>
      </c>
    </row>
    <row r="127" spans="1:112">
      <c r="A127" s="94">
        <f t="shared" si="39"/>
        <v>74</v>
      </c>
      <c r="B127" s="168">
        <f t="shared" si="38"/>
        <v>43830</v>
      </c>
      <c r="C127" s="143">
        <f>IFERROR(VLOOKUP($B127,'NAV plus Dist'!$B:$FD,C$1,FALSE)/VLOOKUP($B126,NAV!$A:$FC,C$1,FALSE)*C128,"")</f>
        <v>2.7709796010570216</v>
      </c>
      <c r="D127" s="143" t="str">
        <f>IFERROR(VLOOKUP($B127,'NAV plus Dist'!$B:$FD,D$1,FALSE)/VLOOKUP($B126,NAV!$A:$FC,D$1,FALSE)*D128,"")</f>
        <v/>
      </c>
      <c r="E127" s="143">
        <f>IFERROR(VLOOKUP($B127,'NAV plus Dist'!$B:$FD,E$1,FALSE)/VLOOKUP($B126,NAV!$A:$FC,E$1,FALSE)*E128,"")</f>
        <v>3.0066377032457656</v>
      </c>
      <c r="F127" s="143" t="str">
        <f>IFERROR(VLOOKUP($B127,'NAV plus Dist'!$B:$FD,F$1,FALSE)/VLOOKUP($B126,NAV!$A:$FC,F$1,FALSE)*F128,"")</f>
        <v/>
      </c>
      <c r="G127" s="143" t="str">
        <f>IFERROR(VLOOKUP($B127,'NAV plus Dist'!$B:$FD,G$1,FALSE)/VLOOKUP($B126,NAV!$A:$FC,G$1,FALSE)*G128,"")</f>
        <v/>
      </c>
      <c r="H127" s="143" t="str">
        <f>IFERROR(VLOOKUP($B127,'NAV plus Dist'!$B:$FD,H$1,FALSE)/VLOOKUP($B126,NAV!$A:$FC,H$1,FALSE)*H128,"")</f>
        <v/>
      </c>
      <c r="I127" s="143" t="str">
        <f>IFERROR(VLOOKUP($B127,'NAV plus Dist'!$B:$FD,I$1,FALSE)/VLOOKUP($B126,NAV!$A:$FC,I$1,FALSE)*I128,"")</f>
        <v/>
      </c>
      <c r="J127" s="143" t="str">
        <f>IFERROR(VLOOKUP($B127,'NAV plus Dist'!$B:$FD,J$1,FALSE)/VLOOKUP($B126,NAV!$A:$FC,J$1,FALSE)*J128,"")</f>
        <v/>
      </c>
      <c r="K127" s="143" t="str">
        <f>IFERROR(VLOOKUP($B127,'NAV plus Dist'!$B:$FD,K$1,FALSE)/VLOOKUP($B126,NAV!$A:$FC,K$1,FALSE)*K128,"")</f>
        <v/>
      </c>
      <c r="L127" s="143" t="str">
        <f>IFERROR(VLOOKUP($B127,'NAV plus Dist'!$B:$FD,L$1,FALSE)/VLOOKUP($B126,NAV!$A:$FC,L$1,FALSE)*L128,"")</f>
        <v/>
      </c>
      <c r="M127" s="143" t="str">
        <f>IFERROR(VLOOKUP($B127,'NAV plus Dist'!$B:$FD,M$1,FALSE)/VLOOKUP($B126,NAV!$A:$FC,M$1,FALSE)*M128,"")</f>
        <v/>
      </c>
      <c r="N127" s="143" t="str">
        <f>IFERROR(VLOOKUP($B127,'NAV plus Dist'!$B:$FD,N$1,FALSE)/VLOOKUP($B126,NAV!$A:$FC,N$1,FALSE)*N128,"")</f>
        <v/>
      </c>
      <c r="O127" s="143">
        <f>IFERROR(VLOOKUP($B127,'NAV plus Dist'!$B:$FD,O$1,FALSE)/VLOOKUP($B126,NAV!$A:$FC,O$1,FALSE)*O128,"")</f>
        <v>1.4417396056189256</v>
      </c>
      <c r="P127" s="143">
        <f>IFERROR(VLOOKUP($B127,'NAV plus Dist'!$B:$FD,P$1,FALSE)/VLOOKUP($B126,NAV!$A:$FC,P$1,FALSE)*P128,"")</f>
        <v>1.5448891175374568</v>
      </c>
      <c r="Q127" s="143" t="str">
        <f>IFERROR(VLOOKUP($B127,'NAV plus Dist'!$B:$FD,Q$1,FALSE)/VLOOKUP($B126,NAV!$A:$FC,Q$1,FALSE)*Q128,"")</f>
        <v/>
      </c>
      <c r="R127" s="143" t="str">
        <f>IFERROR(VLOOKUP($B127,'NAV plus Dist'!$B:$FD,R$1,FALSE)/VLOOKUP($B126,NAV!$A:$FC,R$1,FALSE)*R128,"")</f>
        <v/>
      </c>
      <c r="S127" s="143" t="str">
        <f>IFERROR(VLOOKUP($B127,'NAV plus Dist'!$B:$FD,S$1,FALSE)/VLOOKUP($B126,NAV!$A:$FC,S$1,FALSE)*S128,"")</f>
        <v/>
      </c>
      <c r="T127" s="143" t="str">
        <f>IFERROR(VLOOKUP($B127,'NAV plus Dist'!$B:$FD,T$1,FALSE)/VLOOKUP($B126,NAV!$A:$FC,T$1,FALSE)*T128,"")</f>
        <v/>
      </c>
      <c r="U127" s="143" t="str">
        <f>IFERROR(VLOOKUP($B127,'NAV plus Dist'!$B:$FD,U$1,FALSE)/VLOOKUP($B126,NAV!$A:$FC,U$1,FALSE)*U128,"")</f>
        <v/>
      </c>
      <c r="V127" s="143" t="str">
        <f>IFERROR(VLOOKUP($B127,'NAV plus Dist'!$B:$FD,V$1,FALSE)/VLOOKUP($B126,NAV!$A:$FC,V$1,FALSE)*V128,"")</f>
        <v/>
      </c>
      <c r="W127" s="143" t="str">
        <f>IFERROR(VLOOKUP($B127,'NAV plus Dist'!$B:$FD,W$1,FALSE)/VLOOKUP($B126,NAV!$A:$FC,W$1,FALSE)*W128,"")</f>
        <v/>
      </c>
      <c r="X127" s="143" t="str">
        <f>IFERROR(VLOOKUP($B127,'NAV plus Dist'!$B:$FD,X$1,FALSE)/VLOOKUP($B126,NAV!$A:$FC,X$1,FALSE)*X128,"")</f>
        <v/>
      </c>
      <c r="Y127" s="143" t="str">
        <f>IFERROR(VLOOKUP($B127,'NAV plus Dist'!$B:$FD,Y$1,FALSE)/VLOOKUP($B126,NAV!$A:$FC,Y$1,FALSE)*Y128,"")</f>
        <v/>
      </c>
      <c r="Z127" s="143" t="str">
        <f>IFERROR(VLOOKUP($B127,'NAV plus Dist'!$B:$FD,Z$1,FALSE)/VLOOKUP($B126,NAV!$A:$FC,Z$1,FALSE)*Z128,"")</f>
        <v/>
      </c>
      <c r="AA127" s="143">
        <f>IFERROR(VLOOKUP($B127,'NAV plus Dist'!$B:$FD,AA$1,FALSE)/VLOOKUP($B126,NAV!$A:$FC,AA$1,FALSE)*AA128,"")</f>
        <v>1.7169255398521417</v>
      </c>
      <c r="AB127" s="143" t="str">
        <f>IFERROR(VLOOKUP($B127,'NAV plus Dist'!$B:$FD,AB$1,FALSE)/VLOOKUP($B126,NAV!$A:$FC,AB$1,FALSE)*AB128,"")</f>
        <v/>
      </c>
      <c r="AC127" s="143">
        <f>IFERROR(VLOOKUP($B127,'NAV plus Dist'!$B:$FD,AC$1,FALSE)/VLOOKUP($B126,NAV!$A:$FC,AC$1,FALSE)*AC128,"")</f>
        <v>1.8471422199283911</v>
      </c>
      <c r="AD127" s="143">
        <f>IFERROR(VLOOKUP($B127,'NAV plus Dist'!$B:$FD,AD$1,FALSE)/VLOOKUP($B126,NAV!$A:$FC,AD$1,FALSE)*AD128,"")</f>
        <v>4.2576860093146145</v>
      </c>
      <c r="AE127" s="143">
        <f>IFERROR(VLOOKUP($B127,'NAV plus Dist'!$B:$FD,AE$1,FALSE)/VLOOKUP($B126,NAV!$A:$FC,AE$1,FALSE)*AE128,"")</f>
        <v>0.84188000260210327</v>
      </c>
      <c r="AF127" s="143">
        <f>IFERROR(VLOOKUP($B127,'NAV plus Dist'!$B:$FD,AF$1,FALSE)/VLOOKUP($B126,NAV!$A:$FC,AF$1,FALSE)*AF128,"")</f>
        <v>1.6684053485938033</v>
      </c>
      <c r="AG127" s="143" t="str">
        <f>IFERROR(VLOOKUP($B127,'NAV plus Dist'!$B:$FD,AG$1,FALSE)/VLOOKUP($B126,NAV!$A:$FC,AG$1,FALSE)*AG128,"")</f>
        <v/>
      </c>
      <c r="AH127" s="143">
        <f>IFERROR(VLOOKUP($B127,'NAV plus Dist'!$B:$FD,AH$1,FALSE)/VLOOKUP($B126,NAV!$A:$FC,AH$1,FALSE)*AH128,"")</f>
        <v>1.7702827779226116</v>
      </c>
      <c r="AI127" s="143">
        <f>IFERROR(VLOOKUP($B127,'NAV plus Dist'!$B:$FD,AI$1,FALSE)/VLOOKUP($B126,NAV!$A:$FC,AI$1,FALSE)*AI128,"")</f>
        <v>3.468266413241468</v>
      </c>
      <c r="AJ127" s="143">
        <f>IFERROR(VLOOKUP($B127,'NAV plus Dist'!$B:$FD,AJ$1,FALSE)/VLOOKUP($B126,NAV!$A:$FC,AJ$1,FALSE)*AJ128,"")</f>
        <v>1.4164735391978431</v>
      </c>
      <c r="AK127" s="169">
        <f>IFERROR(VLOOKUP($B127,'NAV plus Dist'!$B:$FD,AK$1,FALSE)/VLOOKUP($B126,NAV!$A:$FC,AK$1,FALSE)*AK128,"")</f>
        <v>1.4261046488742151</v>
      </c>
      <c r="AL127" s="169">
        <f>IFERROR(VLOOKUP($B127,'NAV plus Dist'!$B:$FD,AL$1,FALSE)/VLOOKUP($B126,NAV!$A:$FC,AL$1,FALSE)*AL128,"")</f>
        <v>1.5887379092719069</v>
      </c>
      <c r="AM127" s="143" t="str">
        <f>IFERROR(VLOOKUP($B127,'NAV plus Dist'!$B:$FD,AM$1,FALSE)/VLOOKUP($B126,NAV!$A:$FC,AM$1,FALSE)*AM128,"")</f>
        <v/>
      </c>
      <c r="AN127" s="143" t="str">
        <f>IFERROR(VLOOKUP($B127,'NAV plus Dist'!$B:$FD,AN$1,FALSE)/VLOOKUP($B126,NAV!$A:$FC,AN$1,FALSE)*AN128,"")</f>
        <v/>
      </c>
      <c r="AO127" s="143" t="str">
        <f>IFERROR(VLOOKUP($B127,'NAV plus Dist'!$B:$FD,AO$1,FALSE)/VLOOKUP($B126,NAV!$A:$FC,AO$1,FALSE)*AO128,"")</f>
        <v/>
      </c>
      <c r="AP127" s="170" t="str">
        <f>IFERROR(VLOOKUP($B127,'NAV plus Dist'!$B:$FD,AP$1,FALSE)/VLOOKUP($B126,NAV!$A:$FC,AP$1,FALSE)*AP128,"")</f>
        <v/>
      </c>
      <c r="AQ127" s="143" t="str">
        <f>IFERROR(VLOOKUP($B127,'NAV plus Dist'!$B:$FD,AQ$1,FALSE)/VLOOKUP($B126,NAV!$A:$FC,AQ$1,FALSE)*AQ128,"")</f>
        <v/>
      </c>
      <c r="AR127" s="143" t="str">
        <f>IFERROR(VLOOKUP($B127,'NAV plus Dist'!$B:$FD,AR$1,FALSE)/VLOOKUP($B126,NAV!$A:$FC,AR$1,FALSE)*AR128,"")</f>
        <v/>
      </c>
      <c r="AS127" s="143" t="str">
        <f>IFERROR(VLOOKUP($B127,'NAV plus Dist'!$B:$FD,AS$1,FALSE)/VLOOKUP($B126,NAV!$A:$FC,AS$1,FALSE)*AS128,"")</f>
        <v/>
      </c>
      <c r="AT127" s="143">
        <f>IFERROR(VLOOKUP($B127,'NAV plus Dist'!$B:$FD,AT$1,FALSE)/VLOOKUP($B126,NAV!$A:$FC,AT$1,FALSE)*AT128,"")</f>
        <v>1.6199119072449104</v>
      </c>
      <c r="AU127" s="143">
        <f>IFERROR(VLOOKUP($B127,'NAV plus Dist'!$B:$FD,AU$1,FALSE)/VLOOKUP($B126,NAV!$A:$FC,AU$1,FALSE)*AU128,"")</f>
        <v>1.3641929385445293</v>
      </c>
      <c r="AV127" s="143">
        <f>IFERROR(VLOOKUP($B127,'NAV plus Dist'!$B:$FD,AV$1,FALSE)/VLOOKUP($B126,NAV!$A:$FC,AV$1,FALSE)*AV128,"")</f>
        <v>1.8389103179443365</v>
      </c>
      <c r="AW127" s="143" t="str">
        <f>IFERROR(VLOOKUP($B127,'NAV plus Dist'!$B:$FD,AW$1,FALSE)/VLOOKUP($B126,NAV!$A:$FC,AW$1,FALSE)*AW128,"")</f>
        <v/>
      </c>
      <c r="AX127" s="143" t="str">
        <f>IFERROR(VLOOKUP($B127,'NAV plus Dist'!$B:$FD,AX$1,FALSE)/VLOOKUP($B126,NAV!$A:$FC,AX$1,FALSE)*AX128,"")</f>
        <v/>
      </c>
      <c r="AY127" s="143" t="str">
        <f>IFERROR(VLOOKUP($B127,'NAV plus Dist'!$B:$FD,AY$1,FALSE)/VLOOKUP($B126,NAV!$A:$FC,AY$1,FALSE)*AY128,"")</f>
        <v/>
      </c>
      <c r="AZ127" s="143" t="str">
        <f>IFERROR(VLOOKUP($B127,'NAV plus Dist'!$B:$FD,AZ$1,FALSE)/VLOOKUP($B126,NAV!$A:$FC,AZ$1,FALSE)*AZ128,"")</f>
        <v/>
      </c>
      <c r="BA127" s="143" t="str">
        <f>IFERROR(VLOOKUP($B127,'NAV plus Dist'!$B:$FD,BA$1,FALSE)/VLOOKUP($B126,NAV!$A:$FC,BA$1,FALSE)*BA128,"")</f>
        <v/>
      </c>
      <c r="BB127" s="143" t="str">
        <f>IFERROR(VLOOKUP($B127,'NAV plus Dist'!$B:$FD,BB$1,FALSE)/VLOOKUP($B126,NAV!$A:$FC,BB$1,FALSE)*BB128,"")</f>
        <v/>
      </c>
      <c r="BC127" s="143" t="str">
        <f>IFERROR(VLOOKUP($B127,'NAV plus Dist'!$B:$FD,BC$1,FALSE)/VLOOKUP($B126,NAV!$A:$FC,BC$1,FALSE)*BC128,"")</f>
        <v/>
      </c>
      <c r="BD127" s="143" t="str">
        <f>IFERROR(VLOOKUP($B127,'NAV plus Dist'!$B:$FD,BD$1,FALSE)/VLOOKUP($B126,NAV!$A:$FC,BD$1,FALSE)*BD128,"")</f>
        <v/>
      </c>
      <c r="BE127" s="143" t="str">
        <f>IFERROR(VLOOKUP($B127,'NAV plus Dist'!$B:$FD,BE$1,FALSE)/VLOOKUP($B126,NAV!$A:$FC,BE$1,FALSE)*BE128,"")</f>
        <v/>
      </c>
      <c r="BF127" s="143" t="str">
        <f>IFERROR(VLOOKUP($B127,'NAV plus Dist'!$B:$FD,BF$1,FALSE)/VLOOKUP($B126,NAV!$A:$FC,BF$1,FALSE)*BF128,"")</f>
        <v/>
      </c>
      <c r="BG127" s="143" t="str">
        <f>IFERROR(VLOOKUP($B127,'NAV plus Dist'!$B:$FD,BG$1,FALSE)/VLOOKUP($B126,NAV!$A:$FC,BG$1,FALSE)*BG128,"")</f>
        <v/>
      </c>
      <c r="BH127" s="143" t="str">
        <f>IFERROR(VLOOKUP($B127,'NAV plus Dist'!$B:$FD,BH$1,FALSE)/VLOOKUP($B126,NAV!$A:$FC,BH$1,FALSE)*BH128,"")</f>
        <v/>
      </c>
      <c r="BI127" s="143" t="str">
        <f>IFERROR(VLOOKUP($B127,'NAV plus Dist'!$B:$FD,BI$1,FALSE)/VLOOKUP($B126,NAV!$A:$FC,BI$1,FALSE)*BI128,"")</f>
        <v/>
      </c>
      <c r="BJ127" s="143" t="str">
        <f>IFERROR(VLOOKUP($B127,'NAV plus Dist'!$B:$FD,BJ$1,FALSE)/VLOOKUP($B126,NAV!$A:$FC,BJ$1,FALSE)*BJ128,"")</f>
        <v/>
      </c>
      <c r="BK127" s="143" t="str">
        <f>IFERROR(VLOOKUP($B127,'NAV plus Dist'!$B:$FD,BK$1,FALSE)/VLOOKUP($B126,NAV!$A:$FC,BK$1,FALSE)*BK128,"")</f>
        <v/>
      </c>
      <c r="BL127" s="143" t="str">
        <f>IFERROR(VLOOKUP($B127,'NAV plus Dist'!$B:$FD,BL$1,FALSE)/VLOOKUP($B126,NAV!$A:$FC,BL$1,FALSE)*BL128,"")</f>
        <v/>
      </c>
      <c r="BM127" s="143" t="str">
        <f>IFERROR(VLOOKUP($B127,'NAV plus Dist'!$B:$FD,BM$1,FALSE)/VLOOKUP($B126,NAV!$A:$FC,BM$1,FALSE)*BM128,"")</f>
        <v/>
      </c>
      <c r="BN127" s="143" t="str">
        <f>IFERROR(VLOOKUP($B127,'NAV plus Dist'!$B:$FD,BN$1,FALSE)/VLOOKUP($B126,NAV!$A:$FC,BN$1,FALSE)*BN128,"")</f>
        <v/>
      </c>
      <c r="BO127" s="143" t="str">
        <f>IFERROR(VLOOKUP($B127,'NAV plus Dist'!$B:$FD,BO$1,FALSE)/VLOOKUP($B126,NAV!$A:$FC,BO$1,FALSE)*BO128,"")</f>
        <v/>
      </c>
      <c r="BP127" s="143" t="str">
        <f>IFERROR(VLOOKUP($B127,'NAV plus Dist'!$B:$FD,BP$1,FALSE)/VLOOKUP($B126,NAV!$A:$FC,BP$1,FALSE)*BP128,"")</f>
        <v/>
      </c>
      <c r="BQ127" s="143" t="str">
        <f>IFERROR(VLOOKUP($B127,'NAV plus Dist'!$B:$FD,BQ$1,FALSE)/VLOOKUP($B126,NAV!$A:$FC,BQ$1,FALSE)*BQ128,"")</f>
        <v/>
      </c>
      <c r="BR127" s="143" t="str">
        <f>IFERROR(VLOOKUP($B127,'NAV plus Dist'!$B:$FD,BR$1,FALSE)/VLOOKUP($B126,NAV!$A:$FC,BR$1,FALSE)*BR128,"")</f>
        <v/>
      </c>
      <c r="BS127" s="143" t="str">
        <f>IFERROR(VLOOKUP($B127,'NAV plus Dist'!$B:$FD,BS$1,FALSE)/VLOOKUP($B126,NAV!$A:$FC,BS$1,FALSE)*BS128,"")</f>
        <v/>
      </c>
      <c r="BT127" s="143" t="str">
        <f>IFERROR(VLOOKUP($B127,'NAV plus Dist'!$B:$FD,BT$1,FALSE)/VLOOKUP($B126,NAV!$A:$FC,BT$1,FALSE)*BT128,"")</f>
        <v/>
      </c>
      <c r="BU127" s="143" t="str">
        <f>IFERROR(VLOOKUP($B127,'NAV plus Dist'!$B:$FD,BU$1,FALSE)/VLOOKUP($B126,NAV!$A:$FC,BU$1,FALSE)*BU128,"")</f>
        <v/>
      </c>
      <c r="BV127" s="143" t="str">
        <f>IFERROR(VLOOKUP($B127,'NAV plus Dist'!$B:$FD,BV$1,FALSE)/VLOOKUP($B126,NAV!$A:$FC,BV$1,FALSE)*BV128,"")</f>
        <v/>
      </c>
      <c r="BW127" s="143" t="str">
        <f>IFERROR(VLOOKUP($B127,'NAV plus Dist'!$B:$FD,BW$1,FALSE)/VLOOKUP($B126,NAV!$A:$FC,BW$1,FALSE)*BW128,"")</f>
        <v/>
      </c>
      <c r="BX127" s="143" t="str">
        <f>IFERROR(VLOOKUP($B127,'NAV plus Dist'!$B:$FD,BX$1,FALSE)/VLOOKUP($B126,NAV!$A:$FC,BX$1,FALSE)*BX128,"")</f>
        <v/>
      </c>
      <c r="BY127" s="143" t="str">
        <f>IFERROR(VLOOKUP($B127,'NAV plus Dist'!$B:$FD,BY$1,FALSE)/VLOOKUP($B126,NAV!$A:$FC,BY$1,FALSE)*BY128,"")</f>
        <v/>
      </c>
      <c r="BZ127" s="143" t="str">
        <f>IFERROR(VLOOKUP($B127,'NAV plus Dist'!$B:$FD,BZ$1,FALSE)/VLOOKUP($B126,NAV!$A:$FC,BZ$1,FALSE)*BZ128,"")</f>
        <v/>
      </c>
      <c r="CA127" s="143" t="str">
        <f>IFERROR(VLOOKUP($B127,'NAV plus Dist'!$B:$FD,CA$1,FALSE)/VLOOKUP($B126,NAV!$A:$FC,CA$1,FALSE)*CA128,"")</f>
        <v/>
      </c>
      <c r="CB127" s="143" t="str">
        <f>IFERROR(VLOOKUP($B127,'NAV plus Dist'!$B:$FD,CB$1,FALSE)/VLOOKUP($B126,NAV!$A:$FC,CB$1,FALSE)*CB128,"")</f>
        <v/>
      </c>
      <c r="CC127" s="143" t="str">
        <f>IFERROR(VLOOKUP($B127,'NAV plus Dist'!$B:$FD,CC$1,FALSE)/VLOOKUP($B126,NAV!$A:$FC,CC$1,FALSE)*CC128,"")</f>
        <v/>
      </c>
      <c r="CD127" s="143" t="str">
        <f>IFERROR(VLOOKUP($B127,'NAV plus Dist'!$B:$FD,CD$1,FALSE)/VLOOKUP($B126,NAV!$A:$FC,CD$1,FALSE)*CD128,"")</f>
        <v/>
      </c>
      <c r="CE127" s="143" t="str">
        <f>IFERROR(VLOOKUP($B127,'NAV plus Dist'!$B:$FD,CE$1,FALSE)/VLOOKUP($B126,NAV!$A:$FC,CE$1,FALSE)*CE128,"")</f>
        <v/>
      </c>
      <c r="CF127" s="143" t="str">
        <f>IFERROR(VLOOKUP($B127,'NAV plus Dist'!$B:$FD,CF$1,FALSE)/VLOOKUP($B126,NAV!$A:$FC,CF$1,FALSE)*CF128,"")</f>
        <v/>
      </c>
      <c r="CG127" s="143" t="str">
        <f>IFERROR(VLOOKUP($B127,'NAV plus Dist'!$B:$FD,CG$1,FALSE)/VLOOKUP($B126,NAV!$A:$FC,CG$1,FALSE)*CG128,"")</f>
        <v/>
      </c>
      <c r="CH127" s="143" t="str">
        <f>IFERROR(VLOOKUP($B127,'NAV plus Dist'!$B:$FD,CH$1,FALSE)/VLOOKUP($B126,NAV!$A:$FC,CH$1,FALSE)*CH128,"")</f>
        <v/>
      </c>
      <c r="CI127" s="143" t="str">
        <f>IFERROR(VLOOKUP($B127,'NAV plus Dist'!$B:$FD,CI$1,FALSE)/VLOOKUP($B126,NAV!$A:$FC,CI$1,FALSE)*CI128,"")</f>
        <v/>
      </c>
      <c r="CJ127" s="143" t="str">
        <f>IFERROR(VLOOKUP($B127,'NAV plus Dist'!$B:$FD,CJ$1,FALSE)/VLOOKUP($B126,NAV!$A:$FC,CJ$1,FALSE)*CJ128,"")</f>
        <v/>
      </c>
      <c r="CK127" s="143" t="str">
        <f>IFERROR(VLOOKUP($B127,'NAV plus Dist'!$B:$AAA,CK$1,FALSE)/VLOOKUP($B126,NAV!$A:$AAA,CK$1,FALSE)*CK128,"")</f>
        <v/>
      </c>
      <c r="CL127" s="143" t="str">
        <f>IFERROR(VLOOKUP($B127,'NAV plus Dist'!$B:$AAA,CL$1,FALSE)/VLOOKUP($B126,NAV!$A:$AAA,CL$1,FALSE)*CL128,"")</f>
        <v/>
      </c>
      <c r="CM127" s="143" t="str">
        <f>IFERROR(VLOOKUP($B127,'NAV plus Dist'!$B:$AAA,CM$1,FALSE)/VLOOKUP($B126,NAV!$A:$AAA,CM$1,FALSE)*CM128,"")</f>
        <v/>
      </c>
      <c r="CN127" s="143" t="str">
        <f>IFERROR(VLOOKUP($B127,'NAV plus Dist'!$B:$AAA,CN$1,FALSE)/VLOOKUP($B126,NAV!$A:$AAA,CN$1,FALSE)*CN128,"")</f>
        <v/>
      </c>
      <c r="CO127" s="143" t="str">
        <f>IFERROR(VLOOKUP($B127,'NAV plus Dist'!$B:$AAA,CO$1,FALSE)/VLOOKUP($B126,NAV!$A:$AAA,CO$1,FALSE)*CO128,"")</f>
        <v/>
      </c>
      <c r="CP127" s="143" t="str">
        <f>IFERROR(VLOOKUP($B127,'NAV plus Dist'!$B:$AAA,CP$1,FALSE)/VLOOKUP($B126,NAV!$A:$AAA,CP$1,FALSE)*CP128,"")</f>
        <v/>
      </c>
      <c r="CQ127" s="143" t="str">
        <f>IFERROR(VLOOKUP($B127,'NAV plus Dist'!$B:$AAA,CQ$1,FALSE)/VLOOKUP($B126,NAV!$A:$AAA,CQ$1,FALSE)*CQ128,"")</f>
        <v/>
      </c>
      <c r="CR127" s="143" t="str">
        <f>IFERROR(VLOOKUP($B127,'NAV plus Dist'!$B:$AAA,CR$1,FALSE)/VLOOKUP($B126,NAV!$A:$AAA,CR$1,FALSE)*CR128,"")</f>
        <v/>
      </c>
      <c r="CS127" s="143" t="str">
        <f>IFERROR(VLOOKUP($B127,'NAV plus Dist'!$B:$AAA,CS$1,FALSE)/VLOOKUP($B126,NAV!$A:$AAA,CS$1,FALSE)*CS128,"")</f>
        <v/>
      </c>
      <c r="CT127" s="143" t="str">
        <f>IFERROR(VLOOKUP($B127,'NAV plus Dist'!$B:$AAA,CT$1,FALSE)/VLOOKUP($B126,NAV!$A:$AAA,CT$1,FALSE)*CT128,"")</f>
        <v/>
      </c>
      <c r="CU127" s="143" t="str">
        <f>IFERROR(VLOOKUP($B127,'NAV plus Dist'!$B:$AAA,CU$1,FALSE)/VLOOKUP($B126,NAV!$A:$AAA,CU$1,FALSE)*CU128,"")</f>
        <v/>
      </c>
      <c r="CV127" s="143" t="str">
        <f>IFERROR(VLOOKUP($B127,'NAV plus Dist'!$B:$AAA,CV$1,FALSE)/VLOOKUP($B126,NAV!$A:$AAA,CV$1,FALSE)*CV128,"")</f>
        <v/>
      </c>
      <c r="CW127" s="143" t="str">
        <f>IFERROR(VLOOKUP($B127,'NAV plus Dist'!$B:$AAA,CW$1,FALSE)/VLOOKUP($B126,NAV!$A:$AAA,CW$1,FALSE)*CW128,"")</f>
        <v/>
      </c>
      <c r="CX127" s="143" t="str">
        <f>IFERROR(VLOOKUP($B127,'NAV plus Dist'!$B:$AAA,CX$1,FALSE)/VLOOKUP($B126,NAV!$A:$AAA,CX$1,FALSE)*CX128,"")</f>
        <v/>
      </c>
      <c r="CY127" s="143" t="str">
        <f>IFERROR(VLOOKUP($B127,'NAV plus Dist'!$B:$AAA,CY$1,FALSE)/VLOOKUP($B126,NAV!$A:$AAA,CY$1,FALSE)*CY128,"")</f>
        <v/>
      </c>
      <c r="CZ127" s="143" t="str">
        <f>IFERROR(VLOOKUP($B127,'NAV plus Dist'!$B:$AAA,CZ$1,FALSE)/VLOOKUP($B126,NAV!$A:$AAA,CZ$1,FALSE)*CZ128,"")</f>
        <v/>
      </c>
      <c r="DA127" s="143" t="str">
        <f>IFERROR(VLOOKUP($B127,'NAV plus Dist'!$B:$AAA,DA$1,FALSE)/VLOOKUP($B126,NAV!$A:$AAA,DA$1,FALSE)*DA128,"")</f>
        <v/>
      </c>
      <c r="DB127" s="143" t="str">
        <f>IFERROR(VLOOKUP($B127,'NAV plus Dist'!$B:$AAA,DB$1,FALSE)/VLOOKUP($B126,NAV!$A:$AAA,DB$1,FALSE)*DB128,"")</f>
        <v/>
      </c>
      <c r="DC127" s="143" t="str">
        <f>IFERROR(VLOOKUP($B127,'NAV plus Dist'!$B:$AAA,DC$1,FALSE)/VLOOKUP($B126,NAV!$A:$AAA,DC$1,FALSE)*DC128,"")</f>
        <v/>
      </c>
      <c r="DD127" s="143" t="str">
        <f>IFERROR(VLOOKUP($B127,'NAV plus Dist'!$B:$AAA,DD$1,FALSE)/VLOOKUP($B126,NAV!$A:$AAA,DD$1,FALSE)*DD128,"")</f>
        <v/>
      </c>
      <c r="DE127" s="143" t="str">
        <f>IFERROR(VLOOKUP($B127,'NAV plus Dist'!$B:$AAA,DE$1,FALSE)/VLOOKUP($B126,NAV!$A:$AAA,DE$1,FALSE)*DE128,"")</f>
        <v/>
      </c>
      <c r="DF127" s="143" t="str">
        <f>IFERROR(VLOOKUP($B127,'NAV plus Dist'!$B:$AAA,DF$1,FALSE)/VLOOKUP($B126,NAV!$A:$AAA,DF$1,FALSE)*DF128,"")</f>
        <v/>
      </c>
      <c r="DG127" s="143" t="str">
        <f>IFERROR(VLOOKUP($B127,'NAV plus Dist'!$B:$AAA,DG$1,FALSE)/VLOOKUP($B126,NAV!$A:$AAA,DG$1,FALSE)*DG128,"")</f>
        <v/>
      </c>
      <c r="DH127" s="143" t="str">
        <f>IFERROR(VLOOKUP($B127,'NAV plus Dist'!$B:$AAA,DH$1,FALSE)/VLOOKUP($B126,NAV!$A:$AAA,DH$1,FALSE)*DH128,"")</f>
        <v/>
      </c>
    </row>
    <row r="128" spans="1:112">
      <c r="A128" s="94">
        <f t="shared" si="39"/>
        <v>73</v>
      </c>
      <c r="B128" s="168">
        <f t="shared" si="38"/>
        <v>43861</v>
      </c>
      <c r="C128" s="143">
        <f>IFERROR(VLOOKUP($B128,'NAV plus Dist'!$B:$FD,C$1,FALSE)/VLOOKUP($B127,NAV!$A:$FC,C$1,FALSE)*C129,"")</f>
        <v>2.6746568827970618</v>
      </c>
      <c r="D128" s="143" t="str">
        <f>IFERROR(VLOOKUP($B128,'NAV plus Dist'!$B:$FD,D$1,FALSE)/VLOOKUP($B127,NAV!$A:$FC,D$1,FALSE)*D129,"")</f>
        <v/>
      </c>
      <c r="E128" s="143">
        <f>IFERROR(VLOOKUP($B128,'NAV plus Dist'!$B:$FD,E$1,FALSE)/VLOOKUP($B127,NAV!$A:$FC,E$1,FALSE)*E129,"")</f>
        <v>2.8993177029224051</v>
      </c>
      <c r="F128" s="143" t="str">
        <f>IFERROR(VLOOKUP($B128,'NAV plus Dist'!$B:$FD,F$1,FALSE)/VLOOKUP($B127,NAV!$A:$FC,F$1,FALSE)*F129,"")</f>
        <v/>
      </c>
      <c r="G128" s="143" t="str">
        <f>IFERROR(VLOOKUP($B128,'NAV plus Dist'!$B:$FD,G$1,FALSE)/VLOOKUP($B127,NAV!$A:$FC,G$1,FALSE)*G129,"")</f>
        <v/>
      </c>
      <c r="H128" s="143" t="str">
        <f>IFERROR(VLOOKUP($B128,'NAV plus Dist'!$B:$FD,H$1,FALSE)/VLOOKUP($B127,NAV!$A:$FC,H$1,FALSE)*H129,"")</f>
        <v/>
      </c>
      <c r="I128" s="143" t="str">
        <f>IFERROR(VLOOKUP($B128,'NAV plus Dist'!$B:$FD,I$1,FALSE)/VLOOKUP($B127,NAV!$A:$FC,I$1,FALSE)*I129,"")</f>
        <v/>
      </c>
      <c r="J128" s="143" t="str">
        <f>IFERROR(VLOOKUP($B128,'NAV plus Dist'!$B:$FD,J$1,FALSE)/VLOOKUP($B127,NAV!$A:$FC,J$1,FALSE)*J129,"")</f>
        <v/>
      </c>
      <c r="K128" s="143" t="str">
        <f>IFERROR(VLOOKUP($B128,'NAV plus Dist'!$B:$FD,K$1,FALSE)/VLOOKUP($B127,NAV!$A:$FC,K$1,FALSE)*K129,"")</f>
        <v/>
      </c>
      <c r="L128" s="143" t="str">
        <f>IFERROR(VLOOKUP($B128,'NAV plus Dist'!$B:$FD,L$1,FALSE)/VLOOKUP($B127,NAV!$A:$FC,L$1,FALSE)*L129,"")</f>
        <v/>
      </c>
      <c r="M128" s="143" t="str">
        <f>IFERROR(VLOOKUP($B128,'NAV plus Dist'!$B:$FD,M$1,FALSE)/VLOOKUP($B127,NAV!$A:$FC,M$1,FALSE)*M129,"")</f>
        <v/>
      </c>
      <c r="N128" s="143" t="str">
        <f>IFERROR(VLOOKUP($B128,'NAV plus Dist'!$B:$FD,N$1,FALSE)/VLOOKUP($B127,NAV!$A:$FC,N$1,FALSE)*N129,"")</f>
        <v/>
      </c>
      <c r="O128" s="143">
        <f>IFERROR(VLOOKUP($B128,'NAV plus Dist'!$B:$FD,O$1,FALSE)/VLOOKUP($B127,NAV!$A:$FC,O$1,FALSE)*O129,"")</f>
        <v>1.3652186352005642</v>
      </c>
      <c r="P128" s="143">
        <f>IFERROR(VLOOKUP($B128,'NAV plus Dist'!$B:$FD,P$1,FALSE)/VLOOKUP($B127,NAV!$A:$FC,P$1,FALSE)*P129,"")</f>
        <v>1.4566251634124023</v>
      </c>
      <c r="Q128" s="143" t="str">
        <f>IFERROR(VLOOKUP($B128,'NAV plus Dist'!$B:$FD,Q$1,FALSE)/VLOOKUP($B127,NAV!$A:$FC,Q$1,FALSE)*Q129,"")</f>
        <v/>
      </c>
      <c r="R128" s="143" t="str">
        <f>IFERROR(VLOOKUP($B128,'NAV plus Dist'!$B:$FD,R$1,FALSE)/VLOOKUP($B127,NAV!$A:$FC,R$1,FALSE)*R129,"")</f>
        <v/>
      </c>
      <c r="S128" s="143" t="str">
        <f>IFERROR(VLOOKUP($B128,'NAV plus Dist'!$B:$FD,S$1,FALSE)/VLOOKUP($B127,NAV!$A:$FC,S$1,FALSE)*S129,"")</f>
        <v/>
      </c>
      <c r="T128" s="143" t="str">
        <f>IFERROR(VLOOKUP($B128,'NAV plus Dist'!$B:$FD,T$1,FALSE)/VLOOKUP($B127,NAV!$A:$FC,T$1,FALSE)*T129,"")</f>
        <v/>
      </c>
      <c r="U128" s="143" t="str">
        <f>IFERROR(VLOOKUP($B128,'NAV plus Dist'!$B:$FD,U$1,FALSE)/VLOOKUP($B127,NAV!$A:$FC,U$1,FALSE)*U129,"")</f>
        <v/>
      </c>
      <c r="V128" s="143" t="str">
        <f>IFERROR(VLOOKUP($B128,'NAV plus Dist'!$B:$FD,V$1,FALSE)/VLOOKUP($B127,NAV!$A:$FC,V$1,FALSE)*V129,"")</f>
        <v/>
      </c>
      <c r="W128" s="143" t="str">
        <f>IFERROR(VLOOKUP($B128,'NAV plus Dist'!$B:$FD,W$1,FALSE)/VLOOKUP($B127,NAV!$A:$FC,W$1,FALSE)*W129,"")</f>
        <v/>
      </c>
      <c r="X128" s="143" t="str">
        <f>IFERROR(VLOOKUP($B128,'NAV plus Dist'!$B:$FD,X$1,FALSE)/VLOOKUP($B127,NAV!$A:$FC,X$1,FALSE)*X129,"")</f>
        <v/>
      </c>
      <c r="Y128" s="143" t="str">
        <f>IFERROR(VLOOKUP($B128,'NAV plus Dist'!$B:$FD,Y$1,FALSE)/VLOOKUP($B127,NAV!$A:$FC,Y$1,FALSE)*Y129,"")</f>
        <v/>
      </c>
      <c r="Z128" s="143" t="str">
        <f>IFERROR(VLOOKUP($B128,'NAV plus Dist'!$B:$FD,Z$1,FALSE)/VLOOKUP($B127,NAV!$A:$FC,Z$1,FALSE)*Z129,"")</f>
        <v/>
      </c>
      <c r="AA128" s="143">
        <f>IFERROR(VLOOKUP($B128,'NAV plus Dist'!$B:$FD,AA$1,FALSE)/VLOOKUP($B127,NAV!$A:$FC,AA$1,FALSE)*AA129,"")</f>
        <v>1.6677985940855002</v>
      </c>
      <c r="AB128" s="143" t="str">
        <f>IFERROR(VLOOKUP($B128,'NAV plus Dist'!$B:$FD,AB$1,FALSE)/VLOOKUP($B127,NAV!$A:$FC,AB$1,FALSE)*AB129,"")</f>
        <v/>
      </c>
      <c r="AC128" s="143">
        <f>IFERROR(VLOOKUP($B128,'NAV plus Dist'!$B:$FD,AC$1,FALSE)/VLOOKUP($B127,NAV!$A:$FC,AC$1,FALSE)*AC129,"")</f>
        <v>1.7927739854442974</v>
      </c>
      <c r="AD128" s="143">
        <f>IFERROR(VLOOKUP($B128,'NAV plus Dist'!$B:$FD,AD$1,FALSE)/VLOOKUP($B127,NAV!$A:$FC,AD$1,FALSE)*AD129,"")</f>
        <v>4.0486996733904128</v>
      </c>
      <c r="AE128" s="143">
        <f>IFERROR(VLOOKUP($B128,'NAV plus Dist'!$B:$FD,AE$1,FALSE)/VLOOKUP($B127,NAV!$A:$FC,AE$1,FALSE)*AE129,"")</f>
        <v>0.84521068913788089</v>
      </c>
      <c r="AF128" s="143">
        <f>IFERROR(VLOOKUP($B128,'NAV plus Dist'!$B:$FD,AF$1,FALSE)/VLOOKUP($B127,NAV!$A:$FC,AF$1,FALSE)*AF129,"")</f>
        <v>1.6087829188874052</v>
      </c>
      <c r="AG128" s="143" t="str">
        <f>IFERROR(VLOOKUP($B128,'NAV plus Dist'!$B:$FD,AG$1,FALSE)/VLOOKUP($B127,NAV!$A:$FC,AG$1,FALSE)*AG129,"")</f>
        <v/>
      </c>
      <c r="AH128" s="143">
        <f>IFERROR(VLOOKUP($B128,'NAV plus Dist'!$B:$FD,AH$1,FALSE)/VLOOKUP($B127,NAV!$A:$FC,AH$1,FALSE)*AH129,"")</f>
        <v>1.7054943657390507</v>
      </c>
      <c r="AI128" s="143">
        <f>IFERROR(VLOOKUP($B128,'NAV plus Dist'!$B:$FD,AI$1,FALSE)/VLOOKUP($B127,NAV!$A:$FC,AI$1,FALSE)*AI129,"")</f>
        <v>3.4507761405720601</v>
      </c>
      <c r="AJ128" s="143">
        <f>IFERROR(VLOOKUP($B128,'NAV plus Dist'!$B:$FD,AJ$1,FALSE)/VLOOKUP($B127,NAV!$A:$FC,AJ$1,FALSE)*AJ129,"")</f>
        <v>1.4029451897222067</v>
      </c>
      <c r="AK128" s="169">
        <f>IFERROR(VLOOKUP($B128,'NAV plus Dist'!$B:$FD,AK$1,FALSE)/VLOOKUP($B127,NAV!$A:$FC,AK$1,FALSE)*AK129,"")</f>
        <v>1.3883209419569142</v>
      </c>
      <c r="AL128" s="169">
        <f>IFERROR(VLOOKUP($B128,'NAV plus Dist'!$B:$FD,AL$1,FALSE)/VLOOKUP($B127,NAV!$A:$FC,AL$1,FALSE)*AL129,"")</f>
        <v>1.5452836453229115</v>
      </c>
      <c r="AM128" s="143" t="str">
        <f>IFERROR(VLOOKUP($B128,'NAV plus Dist'!$B:$FD,AM$1,FALSE)/VLOOKUP($B127,NAV!$A:$FC,AM$1,FALSE)*AM129,"")</f>
        <v/>
      </c>
      <c r="AN128" s="143" t="str">
        <f>IFERROR(VLOOKUP($B128,'NAV plus Dist'!$B:$FD,AN$1,FALSE)/VLOOKUP($B127,NAV!$A:$FC,AN$1,FALSE)*AN129,"")</f>
        <v/>
      </c>
      <c r="AO128" s="143" t="str">
        <f>IFERROR(VLOOKUP($B128,'NAV plus Dist'!$B:$FD,AO$1,FALSE)/VLOOKUP($B127,NAV!$A:$FC,AO$1,FALSE)*AO129,"")</f>
        <v/>
      </c>
      <c r="AP128" s="170" t="str">
        <f>IFERROR(VLOOKUP($B128,'NAV plus Dist'!$B:$FD,AP$1,FALSE)/VLOOKUP($B127,NAV!$A:$FC,AP$1,FALSE)*AP129,"")</f>
        <v/>
      </c>
      <c r="AQ128" s="143" t="str">
        <f>IFERROR(VLOOKUP($B128,'NAV plus Dist'!$B:$FD,AQ$1,FALSE)/VLOOKUP($B127,NAV!$A:$FC,AQ$1,FALSE)*AQ129,"")</f>
        <v/>
      </c>
      <c r="AR128" s="143" t="str">
        <f>IFERROR(VLOOKUP($B128,'NAV plus Dist'!$B:$FD,AR$1,FALSE)/VLOOKUP($B127,NAV!$A:$FC,AR$1,FALSE)*AR129,"")</f>
        <v/>
      </c>
      <c r="AS128" s="143" t="str">
        <f>IFERROR(VLOOKUP($B128,'NAV plus Dist'!$B:$FD,AS$1,FALSE)/VLOOKUP($B127,NAV!$A:$FC,AS$1,FALSE)*AS129,"")</f>
        <v/>
      </c>
      <c r="AT128" s="143">
        <f>IFERROR(VLOOKUP($B128,'NAV plus Dist'!$B:$FD,AT$1,FALSE)/VLOOKUP($B127,NAV!$A:$FC,AT$1,FALSE)*AT129,"")</f>
        <v>1.5421471898169143</v>
      </c>
      <c r="AU128" s="143">
        <f>IFERROR(VLOOKUP($B128,'NAV plus Dist'!$B:$FD,AU$1,FALSE)/VLOOKUP($B127,NAV!$A:$FC,AU$1,FALSE)*AU129,"")</f>
        <v>1.34735105041435</v>
      </c>
      <c r="AV128" s="143">
        <f>IFERROR(VLOOKUP($B128,'NAV plus Dist'!$B:$FD,AV$1,FALSE)/VLOOKUP($B127,NAV!$A:$FC,AV$1,FALSE)*AV129,"")</f>
        <v>1.7078406392545726</v>
      </c>
      <c r="AW128" s="143" t="str">
        <f>IFERROR(VLOOKUP($B128,'NAV plus Dist'!$B:$FD,AW$1,FALSE)/VLOOKUP($B127,NAV!$A:$FC,AW$1,FALSE)*AW129,"")</f>
        <v/>
      </c>
      <c r="AX128" s="143" t="str">
        <f>IFERROR(VLOOKUP($B128,'NAV plus Dist'!$B:$FD,AX$1,FALSE)/VLOOKUP($B127,NAV!$A:$FC,AX$1,FALSE)*AX129,"")</f>
        <v/>
      </c>
      <c r="AY128" s="143" t="str">
        <f>IFERROR(VLOOKUP($B128,'NAV plus Dist'!$B:$FD,AY$1,FALSE)/VLOOKUP($B127,NAV!$A:$FC,AY$1,FALSE)*AY129,"")</f>
        <v/>
      </c>
      <c r="AZ128" s="143" t="str">
        <f>IFERROR(VLOOKUP($B128,'NAV plus Dist'!$B:$FD,AZ$1,FALSE)/VLOOKUP($B127,NAV!$A:$FC,AZ$1,FALSE)*AZ129,"")</f>
        <v/>
      </c>
      <c r="BA128" s="143" t="str">
        <f>IFERROR(VLOOKUP($B128,'NAV plus Dist'!$B:$FD,BA$1,FALSE)/VLOOKUP($B127,NAV!$A:$FC,BA$1,FALSE)*BA129,"")</f>
        <v/>
      </c>
      <c r="BB128" s="143" t="str">
        <f>IFERROR(VLOOKUP($B128,'NAV plus Dist'!$B:$FD,BB$1,FALSE)/VLOOKUP($B127,NAV!$A:$FC,BB$1,FALSE)*BB129,"")</f>
        <v/>
      </c>
      <c r="BC128" s="143" t="str">
        <f>IFERROR(VLOOKUP($B128,'NAV plus Dist'!$B:$FD,BC$1,FALSE)/VLOOKUP($B127,NAV!$A:$FC,BC$1,FALSE)*BC129,"")</f>
        <v/>
      </c>
      <c r="BD128" s="143" t="str">
        <f>IFERROR(VLOOKUP($B128,'NAV plus Dist'!$B:$FD,BD$1,FALSE)/VLOOKUP($B127,NAV!$A:$FC,BD$1,FALSE)*BD129,"")</f>
        <v/>
      </c>
      <c r="BE128" s="143" t="str">
        <f>IFERROR(VLOOKUP($B128,'NAV plus Dist'!$B:$FD,BE$1,FALSE)/VLOOKUP($B127,NAV!$A:$FC,BE$1,FALSE)*BE129,"")</f>
        <v/>
      </c>
      <c r="BF128" s="143" t="str">
        <f>IFERROR(VLOOKUP($B128,'NAV plus Dist'!$B:$FD,BF$1,FALSE)/VLOOKUP($B127,NAV!$A:$FC,BF$1,FALSE)*BF129,"")</f>
        <v/>
      </c>
      <c r="BG128" s="143" t="str">
        <f>IFERROR(VLOOKUP($B128,'NAV plus Dist'!$B:$FD,BG$1,FALSE)/VLOOKUP($B127,NAV!$A:$FC,BG$1,FALSE)*BG129,"")</f>
        <v/>
      </c>
      <c r="BH128" s="143" t="str">
        <f>IFERROR(VLOOKUP($B128,'NAV plus Dist'!$B:$FD,BH$1,FALSE)/VLOOKUP($B127,NAV!$A:$FC,BH$1,FALSE)*BH129,"")</f>
        <v/>
      </c>
      <c r="BI128" s="143" t="str">
        <f>IFERROR(VLOOKUP($B128,'NAV plus Dist'!$B:$FD,BI$1,FALSE)/VLOOKUP($B127,NAV!$A:$FC,BI$1,FALSE)*BI129,"")</f>
        <v/>
      </c>
      <c r="BJ128" s="143" t="str">
        <f>IFERROR(VLOOKUP($B128,'NAV plus Dist'!$B:$FD,BJ$1,FALSE)/VLOOKUP($B127,NAV!$A:$FC,BJ$1,FALSE)*BJ129,"")</f>
        <v/>
      </c>
      <c r="BK128" s="143" t="str">
        <f>IFERROR(VLOOKUP($B128,'NAV plus Dist'!$B:$FD,BK$1,FALSE)/VLOOKUP($B127,NAV!$A:$FC,BK$1,FALSE)*BK129,"")</f>
        <v/>
      </c>
      <c r="BL128" s="143" t="str">
        <f>IFERROR(VLOOKUP($B128,'NAV plus Dist'!$B:$FD,BL$1,FALSE)/VLOOKUP($B127,NAV!$A:$FC,BL$1,FALSE)*BL129,"")</f>
        <v/>
      </c>
      <c r="BM128" s="143" t="str">
        <f>IFERROR(VLOOKUP($B128,'NAV plus Dist'!$B:$FD,BM$1,FALSE)/VLOOKUP($B127,NAV!$A:$FC,BM$1,FALSE)*BM129,"")</f>
        <v/>
      </c>
      <c r="BN128" s="143" t="str">
        <f>IFERROR(VLOOKUP($B128,'NAV plus Dist'!$B:$FD,BN$1,FALSE)/VLOOKUP($B127,NAV!$A:$FC,BN$1,FALSE)*BN129,"")</f>
        <v/>
      </c>
      <c r="BO128" s="143" t="str">
        <f>IFERROR(VLOOKUP($B128,'NAV plus Dist'!$B:$FD,BO$1,FALSE)/VLOOKUP($B127,NAV!$A:$FC,BO$1,FALSE)*BO129,"")</f>
        <v/>
      </c>
      <c r="BP128" s="143" t="str">
        <f>IFERROR(VLOOKUP($B128,'NAV plus Dist'!$B:$FD,BP$1,FALSE)/VLOOKUP($B127,NAV!$A:$FC,BP$1,FALSE)*BP129,"")</f>
        <v/>
      </c>
      <c r="BQ128" s="143" t="str">
        <f>IFERROR(VLOOKUP($B128,'NAV plus Dist'!$B:$FD,BQ$1,FALSE)/VLOOKUP($B127,NAV!$A:$FC,BQ$1,FALSE)*BQ129,"")</f>
        <v/>
      </c>
      <c r="BR128" s="143" t="str">
        <f>IFERROR(VLOOKUP($B128,'NAV plus Dist'!$B:$FD,BR$1,FALSE)/VLOOKUP($B127,NAV!$A:$FC,BR$1,FALSE)*BR129,"")</f>
        <v/>
      </c>
      <c r="BS128" s="143" t="str">
        <f>IFERROR(VLOOKUP($B128,'NAV plus Dist'!$B:$FD,BS$1,FALSE)/VLOOKUP($B127,NAV!$A:$FC,BS$1,FALSE)*BS129,"")</f>
        <v/>
      </c>
      <c r="BT128" s="143" t="str">
        <f>IFERROR(VLOOKUP($B128,'NAV plus Dist'!$B:$FD,BT$1,FALSE)/VLOOKUP($B127,NAV!$A:$FC,BT$1,FALSE)*BT129,"")</f>
        <v/>
      </c>
      <c r="BU128" s="143" t="str">
        <f>IFERROR(VLOOKUP($B128,'NAV plus Dist'!$B:$FD,BU$1,FALSE)/VLOOKUP($B127,NAV!$A:$FC,BU$1,FALSE)*BU129,"")</f>
        <v/>
      </c>
      <c r="BV128" s="143" t="str">
        <f>IFERROR(VLOOKUP($B128,'NAV plus Dist'!$B:$FD,BV$1,FALSE)/VLOOKUP($B127,NAV!$A:$FC,BV$1,FALSE)*BV129,"")</f>
        <v/>
      </c>
      <c r="BW128" s="143" t="str">
        <f>IFERROR(VLOOKUP($B128,'NAV plus Dist'!$B:$FD,BW$1,FALSE)/VLOOKUP($B127,NAV!$A:$FC,BW$1,FALSE)*BW129,"")</f>
        <v/>
      </c>
      <c r="BX128" s="143" t="str">
        <f>IFERROR(VLOOKUP($B128,'NAV plus Dist'!$B:$FD,BX$1,FALSE)/VLOOKUP($B127,NAV!$A:$FC,BX$1,FALSE)*BX129,"")</f>
        <v/>
      </c>
      <c r="BY128" s="143" t="str">
        <f>IFERROR(VLOOKUP($B128,'NAV plus Dist'!$B:$FD,BY$1,FALSE)/VLOOKUP($B127,NAV!$A:$FC,BY$1,FALSE)*BY129,"")</f>
        <v/>
      </c>
      <c r="BZ128" s="143" t="str">
        <f>IFERROR(VLOOKUP($B128,'NAV plus Dist'!$B:$FD,BZ$1,FALSE)/VLOOKUP($B127,NAV!$A:$FC,BZ$1,FALSE)*BZ129,"")</f>
        <v/>
      </c>
      <c r="CA128" s="143" t="str">
        <f>IFERROR(VLOOKUP($B128,'NAV plus Dist'!$B:$FD,CA$1,FALSE)/VLOOKUP($B127,NAV!$A:$FC,CA$1,FALSE)*CA129,"")</f>
        <v/>
      </c>
      <c r="CB128" s="143" t="str">
        <f>IFERROR(VLOOKUP($B128,'NAV plus Dist'!$B:$FD,CB$1,FALSE)/VLOOKUP($B127,NAV!$A:$FC,CB$1,FALSE)*CB129,"")</f>
        <v/>
      </c>
      <c r="CC128" s="143" t="str">
        <f>IFERROR(VLOOKUP($B128,'NAV plus Dist'!$B:$FD,CC$1,FALSE)/VLOOKUP($B127,NAV!$A:$FC,CC$1,FALSE)*CC129,"")</f>
        <v/>
      </c>
      <c r="CD128" s="143" t="str">
        <f>IFERROR(VLOOKUP($B128,'NAV plus Dist'!$B:$FD,CD$1,FALSE)/VLOOKUP($B127,NAV!$A:$FC,CD$1,FALSE)*CD129,"")</f>
        <v/>
      </c>
      <c r="CE128" s="143" t="str">
        <f>IFERROR(VLOOKUP($B128,'NAV plus Dist'!$B:$FD,CE$1,FALSE)/VLOOKUP($B127,NAV!$A:$FC,CE$1,FALSE)*CE129,"")</f>
        <v/>
      </c>
      <c r="CF128" s="143" t="str">
        <f>IFERROR(VLOOKUP($B128,'NAV plus Dist'!$B:$FD,CF$1,FALSE)/VLOOKUP($B127,NAV!$A:$FC,CF$1,FALSE)*CF129,"")</f>
        <v/>
      </c>
      <c r="CG128" s="143" t="str">
        <f>IFERROR(VLOOKUP($B128,'NAV plus Dist'!$B:$FD,CG$1,FALSE)/VLOOKUP($B127,NAV!$A:$FC,CG$1,FALSE)*CG129,"")</f>
        <v/>
      </c>
      <c r="CH128" s="143" t="str">
        <f>IFERROR(VLOOKUP($B128,'NAV plus Dist'!$B:$FD,CH$1,FALSE)/VLOOKUP($B127,NAV!$A:$FC,CH$1,FALSE)*CH129,"")</f>
        <v/>
      </c>
      <c r="CI128" s="143" t="str">
        <f>IFERROR(VLOOKUP($B128,'NAV plus Dist'!$B:$FD,CI$1,FALSE)/VLOOKUP($B127,NAV!$A:$FC,CI$1,FALSE)*CI129,"")</f>
        <v/>
      </c>
      <c r="CJ128" s="143" t="str">
        <f>IFERROR(VLOOKUP($B128,'NAV plus Dist'!$B:$FD,CJ$1,FALSE)/VLOOKUP($B127,NAV!$A:$FC,CJ$1,FALSE)*CJ129,"")</f>
        <v/>
      </c>
      <c r="CK128" s="143" t="str">
        <f>IFERROR(VLOOKUP($B128,'NAV plus Dist'!$B:$AAA,CK$1,FALSE)/VLOOKUP($B127,NAV!$A:$AAA,CK$1,FALSE)*CK129,"")</f>
        <v/>
      </c>
      <c r="CL128" s="143" t="str">
        <f>IFERROR(VLOOKUP($B128,'NAV plus Dist'!$B:$AAA,CL$1,FALSE)/VLOOKUP($B127,NAV!$A:$AAA,CL$1,FALSE)*CL129,"")</f>
        <v/>
      </c>
      <c r="CM128" s="143" t="str">
        <f>IFERROR(VLOOKUP($B128,'NAV plus Dist'!$B:$AAA,CM$1,FALSE)/VLOOKUP($B127,NAV!$A:$AAA,CM$1,FALSE)*CM129,"")</f>
        <v/>
      </c>
      <c r="CN128" s="143" t="str">
        <f>IFERROR(VLOOKUP($B128,'NAV plus Dist'!$B:$AAA,CN$1,FALSE)/VLOOKUP($B127,NAV!$A:$AAA,CN$1,FALSE)*CN129,"")</f>
        <v/>
      </c>
      <c r="CO128" s="143" t="str">
        <f>IFERROR(VLOOKUP($B128,'NAV plus Dist'!$B:$AAA,CO$1,FALSE)/VLOOKUP($B127,NAV!$A:$AAA,CO$1,FALSE)*CO129,"")</f>
        <v/>
      </c>
      <c r="CP128" s="143" t="str">
        <f>IFERROR(VLOOKUP($B128,'NAV plus Dist'!$B:$AAA,CP$1,FALSE)/VLOOKUP($B127,NAV!$A:$AAA,CP$1,FALSE)*CP129,"")</f>
        <v/>
      </c>
      <c r="CQ128" s="143" t="str">
        <f>IFERROR(VLOOKUP($B128,'NAV plus Dist'!$B:$AAA,CQ$1,FALSE)/VLOOKUP($B127,NAV!$A:$AAA,CQ$1,FALSE)*CQ129,"")</f>
        <v/>
      </c>
      <c r="CR128" s="143" t="str">
        <f>IFERROR(VLOOKUP($B128,'NAV plus Dist'!$B:$AAA,CR$1,FALSE)/VLOOKUP($B127,NAV!$A:$AAA,CR$1,FALSE)*CR129,"")</f>
        <v/>
      </c>
      <c r="CS128" s="143" t="str">
        <f>IFERROR(VLOOKUP($B128,'NAV plus Dist'!$B:$AAA,CS$1,FALSE)/VLOOKUP($B127,NAV!$A:$AAA,CS$1,FALSE)*CS129,"")</f>
        <v/>
      </c>
      <c r="CT128" s="143" t="str">
        <f>IFERROR(VLOOKUP($B128,'NAV plus Dist'!$B:$AAA,CT$1,FALSE)/VLOOKUP($B127,NAV!$A:$AAA,CT$1,FALSE)*CT129,"")</f>
        <v/>
      </c>
      <c r="CU128" s="143" t="str">
        <f>IFERROR(VLOOKUP($B128,'NAV plus Dist'!$B:$AAA,CU$1,FALSE)/VLOOKUP($B127,NAV!$A:$AAA,CU$1,FALSE)*CU129,"")</f>
        <v/>
      </c>
      <c r="CV128" s="143" t="str">
        <f>IFERROR(VLOOKUP($B128,'NAV plus Dist'!$B:$AAA,CV$1,FALSE)/VLOOKUP($B127,NAV!$A:$AAA,CV$1,FALSE)*CV129,"")</f>
        <v/>
      </c>
      <c r="CW128" s="143" t="str">
        <f>IFERROR(VLOOKUP($B128,'NAV plus Dist'!$B:$AAA,CW$1,FALSE)/VLOOKUP($B127,NAV!$A:$AAA,CW$1,FALSE)*CW129,"")</f>
        <v/>
      </c>
      <c r="CX128" s="143" t="str">
        <f>IFERROR(VLOOKUP($B128,'NAV plus Dist'!$B:$AAA,CX$1,FALSE)/VLOOKUP($B127,NAV!$A:$AAA,CX$1,FALSE)*CX129,"")</f>
        <v/>
      </c>
      <c r="CY128" s="143" t="str">
        <f>IFERROR(VLOOKUP($B128,'NAV plus Dist'!$B:$AAA,CY$1,FALSE)/VLOOKUP($B127,NAV!$A:$AAA,CY$1,FALSE)*CY129,"")</f>
        <v/>
      </c>
      <c r="CZ128" s="143" t="str">
        <f>IFERROR(VLOOKUP($B128,'NAV plus Dist'!$B:$AAA,CZ$1,FALSE)/VLOOKUP($B127,NAV!$A:$AAA,CZ$1,FALSE)*CZ129,"")</f>
        <v/>
      </c>
      <c r="DA128" s="143" t="str">
        <f>IFERROR(VLOOKUP($B128,'NAV plus Dist'!$B:$AAA,DA$1,FALSE)/VLOOKUP($B127,NAV!$A:$AAA,DA$1,FALSE)*DA129,"")</f>
        <v/>
      </c>
      <c r="DB128" s="143" t="str">
        <f>IFERROR(VLOOKUP($B128,'NAV plus Dist'!$B:$AAA,DB$1,FALSE)/VLOOKUP($B127,NAV!$A:$AAA,DB$1,FALSE)*DB129,"")</f>
        <v/>
      </c>
      <c r="DC128" s="143" t="str">
        <f>IFERROR(VLOOKUP($B128,'NAV plus Dist'!$B:$AAA,DC$1,FALSE)/VLOOKUP($B127,NAV!$A:$AAA,DC$1,FALSE)*DC129,"")</f>
        <v/>
      </c>
      <c r="DD128" s="143" t="str">
        <f>IFERROR(VLOOKUP($B128,'NAV plus Dist'!$B:$AAA,DD$1,FALSE)/VLOOKUP($B127,NAV!$A:$AAA,DD$1,FALSE)*DD129,"")</f>
        <v/>
      </c>
      <c r="DE128" s="143" t="str">
        <f>IFERROR(VLOOKUP($B128,'NAV plus Dist'!$B:$AAA,DE$1,FALSE)/VLOOKUP($B127,NAV!$A:$AAA,DE$1,FALSE)*DE129,"")</f>
        <v/>
      </c>
      <c r="DF128" s="143" t="str">
        <f>IFERROR(VLOOKUP($B128,'NAV plus Dist'!$B:$AAA,DF$1,FALSE)/VLOOKUP($B127,NAV!$A:$AAA,DF$1,FALSE)*DF129,"")</f>
        <v/>
      </c>
      <c r="DG128" s="143" t="str">
        <f>IFERROR(VLOOKUP($B128,'NAV plus Dist'!$B:$AAA,DG$1,FALSE)/VLOOKUP($B127,NAV!$A:$AAA,DG$1,FALSE)*DG129,"")</f>
        <v/>
      </c>
      <c r="DH128" s="143" t="str">
        <f>IFERROR(VLOOKUP($B128,'NAV plus Dist'!$B:$AAA,DH$1,FALSE)/VLOOKUP($B127,NAV!$A:$AAA,DH$1,FALSE)*DH129,"")</f>
        <v/>
      </c>
    </row>
    <row r="129" spans="1:112">
      <c r="A129" s="94">
        <f t="shared" si="39"/>
        <v>72</v>
      </c>
      <c r="B129" s="168">
        <f t="shared" si="38"/>
        <v>43890</v>
      </c>
      <c r="C129" s="143">
        <f>IFERROR(VLOOKUP($B129,'NAV plus Dist'!$B:$FD,C$1,FALSE)/VLOOKUP($B128,NAV!$A:$FC,C$1,FALSE)*C130,"")</f>
        <v>2.614904569741197</v>
      </c>
      <c r="D129" s="143" t="str">
        <f>IFERROR(VLOOKUP($B129,'NAV plus Dist'!$B:$FD,D$1,FALSE)/VLOOKUP($B128,NAV!$A:$FC,D$1,FALSE)*D130,"")</f>
        <v/>
      </c>
      <c r="E129" s="143">
        <f>IFERROR(VLOOKUP($B129,'NAV plus Dist'!$B:$FD,E$1,FALSE)/VLOOKUP($B128,NAV!$A:$FC,E$1,FALSE)*E130,"")</f>
        <v>2.8348028535137044</v>
      </c>
      <c r="F129" s="143" t="str">
        <f>IFERROR(VLOOKUP($B129,'NAV plus Dist'!$B:$FD,F$1,FALSE)/VLOOKUP($B128,NAV!$A:$FC,F$1,FALSE)*F130,"")</f>
        <v/>
      </c>
      <c r="G129" s="143" t="str">
        <f>IFERROR(VLOOKUP($B129,'NAV plus Dist'!$B:$FD,G$1,FALSE)/VLOOKUP($B128,NAV!$A:$FC,G$1,FALSE)*G130,"")</f>
        <v/>
      </c>
      <c r="H129" s="143" t="str">
        <f>IFERROR(VLOOKUP($B129,'NAV plus Dist'!$B:$FD,H$1,FALSE)/VLOOKUP($B128,NAV!$A:$FC,H$1,FALSE)*H130,"")</f>
        <v/>
      </c>
      <c r="I129" s="143" t="str">
        <f>IFERROR(VLOOKUP($B129,'NAV plus Dist'!$B:$FD,I$1,FALSE)/VLOOKUP($B128,NAV!$A:$FC,I$1,FALSE)*I130,"")</f>
        <v/>
      </c>
      <c r="J129" s="143" t="str">
        <f>IFERROR(VLOOKUP($B129,'NAV plus Dist'!$B:$FD,J$1,FALSE)/VLOOKUP($B128,NAV!$A:$FC,J$1,FALSE)*J130,"")</f>
        <v/>
      </c>
      <c r="K129" s="143" t="str">
        <f>IFERROR(VLOOKUP($B129,'NAV plus Dist'!$B:$FD,K$1,FALSE)/VLOOKUP($B128,NAV!$A:$FC,K$1,FALSE)*K130,"")</f>
        <v/>
      </c>
      <c r="L129" s="143" t="str">
        <f>IFERROR(VLOOKUP($B129,'NAV plus Dist'!$B:$FD,L$1,FALSE)/VLOOKUP($B128,NAV!$A:$FC,L$1,FALSE)*L130,"")</f>
        <v/>
      </c>
      <c r="M129" s="143" t="str">
        <f>IFERROR(VLOOKUP($B129,'NAV plus Dist'!$B:$FD,M$1,FALSE)/VLOOKUP($B128,NAV!$A:$FC,M$1,FALSE)*M130,"")</f>
        <v/>
      </c>
      <c r="N129" s="143" t="str">
        <f>IFERROR(VLOOKUP($B129,'NAV plus Dist'!$B:$FD,N$1,FALSE)/VLOOKUP($B128,NAV!$A:$FC,N$1,FALSE)*N130,"")</f>
        <v/>
      </c>
      <c r="O129" s="143">
        <f>IFERROR(VLOOKUP($B129,'NAV plus Dist'!$B:$FD,O$1,FALSE)/VLOOKUP($B128,NAV!$A:$FC,O$1,FALSE)*O130,"")</f>
        <v>1.4929030330410022</v>
      </c>
      <c r="P129" s="143">
        <f>IFERROR(VLOOKUP($B129,'NAV plus Dist'!$B:$FD,P$1,FALSE)/VLOOKUP($B128,NAV!$A:$FC,P$1,FALSE)*P130,"")</f>
        <v>1.5979492447438406</v>
      </c>
      <c r="Q129" s="143" t="str">
        <f>IFERROR(VLOOKUP($B129,'NAV plus Dist'!$B:$FD,Q$1,FALSE)/VLOOKUP($B128,NAV!$A:$FC,Q$1,FALSE)*Q130,"")</f>
        <v/>
      </c>
      <c r="R129" s="143" t="str">
        <f>IFERROR(VLOOKUP($B129,'NAV plus Dist'!$B:$FD,R$1,FALSE)/VLOOKUP($B128,NAV!$A:$FC,R$1,FALSE)*R130,"")</f>
        <v/>
      </c>
      <c r="S129" s="143" t="str">
        <f>IFERROR(VLOOKUP($B129,'NAV plus Dist'!$B:$FD,S$1,FALSE)/VLOOKUP($B128,NAV!$A:$FC,S$1,FALSE)*S130,"")</f>
        <v/>
      </c>
      <c r="T129" s="143" t="str">
        <f>IFERROR(VLOOKUP($B129,'NAV plus Dist'!$B:$FD,T$1,FALSE)/VLOOKUP($B128,NAV!$A:$FC,T$1,FALSE)*T130,"")</f>
        <v/>
      </c>
      <c r="U129" s="143" t="str">
        <f>IFERROR(VLOOKUP($B129,'NAV plus Dist'!$B:$FD,U$1,FALSE)/VLOOKUP($B128,NAV!$A:$FC,U$1,FALSE)*U130,"")</f>
        <v/>
      </c>
      <c r="V129" s="143" t="str">
        <f>IFERROR(VLOOKUP($B129,'NAV plus Dist'!$B:$FD,V$1,FALSE)/VLOOKUP($B128,NAV!$A:$FC,V$1,FALSE)*V130,"")</f>
        <v/>
      </c>
      <c r="W129" s="143" t="str">
        <f>IFERROR(VLOOKUP($B129,'NAV plus Dist'!$B:$FD,W$1,FALSE)/VLOOKUP($B128,NAV!$A:$FC,W$1,FALSE)*W130,"")</f>
        <v/>
      </c>
      <c r="X129" s="143" t="str">
        <f>IFERROR(VLOOKUP($B129,'NAV plus Dist'!$B:$FD,X$1,FALSE)/VLOOKUP($B128,NAV!$A:$FC,X$1,FALSE)*X130,"")</f>
        <v/>
      </c>
      <c r="Y129" s="143" t="str">
        <f>IFERROR(VLOOKUP($B129,'NAV plus Dist'!$B:$FD,Y$1,FALSE)/VLOOKUP($B128,NAV!$A:$FC,Y$1,FALSE)*Y130,"")</f>
        <v/>
      </c>
      <c r="Z129" s="143" t="str">
        <f>IFERROR(VLOOKUP($B129,'NAV plus Dist'!$B:$FD,Z$1,FALSE)/VLOOKUP($B128,NAV!$A:$FC,Z$1,FALSE)*Z130,"")</f>
        <v/>
      </c>
      <c r="AA129" s="143">
        <f>IFERROR(VLOOKUP($B129,'NAV plus Dist'!$B:$FD,AA$1,FALSE)/VLOOKUP($B128,NAV!$A:$FC,AA$1,FALSE)*AA130,"")</f>
        <v>1.6738328912182512</v>
      </c>
      <c r="AB129" s="143" t="str">
        <f>IFERROR(VLOOKUP($B129,'NAV plus Dist'!$B:$FD,AB$1,FALSE)/VLOOKUP($B128,NAV!$A:$FC,AB$1,FALSE)*AB130,"")</f>
        <v/>
      </c>
      <c r="AC129" s="143">
        <f>IFERROR(VLOOKUP($B129,'NAV plus Dist'!$B:$FD,AC$1,FALSE)/VLOOKUP($B128,NAV!$A:$FC,AC$1,FALSE)*AC130,"")</f>
        <v>1.8000411463319033</v>
      </c>
      <c r="AD129" s="143">
        <f>IFERROR(VLOOKUP($B129,'NAV plus Dist'!$B:$FD,AD$1,FALSE)/VLOOKUP($B128,NAV!$A:$FC,AD$1,FALSE)*AD130,"")</f>
        <v>3.8937757054278013</v>
      </c>
      <c r="AE129" s="143">
        <f>IFERROR(VLOOKUP($B129,'NAV plus Dist'!$B:$FD,AE$1,FALSE)/VLOOKUP($B128,NAV!$A:$FC,AE$1,FALSE)*AE130,"")</f>
        <v>0.83098989201821583</v>
      </c>
      <c r="AF129" s="143">
        <f>IFERROR(VLOOKUP($B129,'NAV plus Dist'!$B:$FD,AF$1,FALSE)/VLOOKUP($B128,NAV!$A:$FC,AF$1,FALSE)*AF130,"")</f>
        <v>1.6677611235095207</v>
      </c>
      <c r="AG129" s="143" t="str">
        <f>IFERROR(VLOOKUP($B129,'NAV plus Dist'!$B:$FD,AG$1,FALSE)/VLOOKUP($B128,NAV!$A:$FC,AG$1,FALSE)*AG130,"")</f>
        <v/>
      </c>
      <c r="AH129" s="143">
        <f>IFERROR(VLOOKUP($B129,'NAV plus Dist'!$B:$FD,AH$1,FALSE)/VLOOKUP($B128,NAV!$A:$FC,AH$1,FALSE)*AH130,"")</f>
        <v>1.767380611420351</v>
      </c>
      <c r="AI129" s="143">
        <f>IFERROR(VLOOKUP($B129,'NAV plus Dist'!$B:$FD,AI$1,FALSE)/VLOOKUP($B128,NAV!$A:$FC,AI$1,FALSE)*AI130,"")</f>
        <v>3.2985207278862392</v>
      </c>
      <c r="AJ129" s="143">
        <f>IFERROR(VLOOKUP($B129,'NAV plus Dist'!$B:$FD,AJ$1,FALSE)/VLOOKUP($B128,NAV!$A:$FC,AJ$1,FALSE)*AJ130,"")</f>
        <v>1.3584719593804429</v>
      </c>
      <c r="AK129" s="169">
        <f>IFERROR(VLOOKUP($B129,'NAV plus Dist'!$B:$FD,AK$1,FALSE)/VLOOKUP($B128,NAV!$A:$FC,AK$1,FALSE)*AK130,"")</f>
        <v>1.4677347330569708</v>
      </c>
      <c r="AL129" s="169">
        <f>IFERROR(VLOOKUP($B129,'NAV plus Dist'!$B:$FD,AL$1,FALSE)/VLOOKUP($B128,NAV!$A:$FC,AL$1,FALSE)*AL130,"")</f>
        <v>1.6330849316667766</v>
      </c>
      <c r="AM129" s="143" t="str">
        <f>IFERROR(VLOOKUP($B129,'NAV plus Dist'!$B:$FD,AM$1,FALSE)/VLOOKUP($B128,NAV!$A:$FC,AM$1,FALSE)*AM130,"")</f>
        <v/>
      </c>
      <c r="AN129" s="143" t="str">
        <f>IFERROR(VLOOKUP($B129,'NAV plus Dist'!$B:$FD,AN$1,FALSE)/VLOOKUP($B128,NAV!$A:$FC,AN$1,FALSE)*AN130,"")</f>
        <v/>
      </c>
      <c r="AO129" s="143" t="str">
        <f>IFERROR(VLOOKUP($B129,'NAV plus Dist'!$B:$FD,AO$1,FALSE)/VLOOKUP($B128,NAV!$A:$FC,AO$1,FALSE)*AO130,"")</f>
        <v/>
      </c>
      <c r="AP129" s="170" t="str">
        <f>IFERROR(VLOOKUP($B129,'NAV plus Dist'!$B:$FD,AP$1,FALSE)/VLOOKUP($B128,NAV!$A:$FC,AP$1,FALSE)*AP130,"")</f>
        <v/>
      </c>
      <c r="AQ129" s="143" t="str">
        <f>IFERROR(VLOOKUP($B129,'NAV plus Dist'!$B:$FD,AQ$1,FALSE)/VLOOKUP($B128,NAV!$A:$FC,AQ$1,FALSE)*AQ130,"")</f>
        <v/>
      </c>
      <c r="AR129" s="143" t="str">
        <f>IFERROR(VLOOKUP($B129,'NAV plus Dist'!$B:$FD,AR$1,FALSE)/VLOOKUP($B128,NAV!$A:$FC,AR$1,FALSE)*AR130,"")</f>
        <v/>
      </c>
      <c r="AS129" s="143" t="str">
        <f>IFERROR(VLOOKUP($B129,'NAV plus Dist'!$B:$FD,AS$1,FALSE)/VLOOKUP($B128,NAV!$A:$FC,AS$1,FALSE)*AS130,"")</f>
        <v/>
      </c>
      <c r="AT129" s="143">
        <f>IFERROR(VLOOKUP($B129,'NAV plus Dist'!$B:$FD,AT$1,FALSE)/VLOOKUP($B128,NAV!$A:$FC,AT$1,FALSE)*AT130,"")</f>
        <v>1.590275929274144</v>
      </c>
      <c r="AU129" s="143">
        <f>IFERROR(VLOOKUP($B129,'NAV plus Dist'!$B:$FD,AU$1,FALSE)/VLOOKUP($B128,NAV!$A:$FC,AU$1,FALSE)*AU130,"")</f>
        <v>1.34735105041435</v>
      </c>
      <c r="AV129" s="143">
        <f>IFERROR(VLOOKUP($B129,'NAV plus Dist'!$B:$FD,AV$1,FALSE)/VLOOKUP($B128,NAV!$A:$FC,AV$1,FALSE)*AV130,"")</f>
        <v>1.7975385438443383</v>
      </c>
      <c r="AW129" s="143" t="str">
        <f>IFERROR(VLOOKUP($B129,'NAV plus Dist'!$B:$FD,AW$1,FALSE)/VLOOKUP($B128,NAV!$A:$FC,AW$1,FALSE)*AW130,"")</f>
        <v/>
      </c>
      <c r="AX129" s="143" t="str">
        <f>IFERROR(VLOOKUP($B129,'NAV plus Dist'!$B:$FD,AX$1,FALSE)/VLOOKUP($B128,NAV!$A:$FC,AX$1,FALSE)*AX130,"")</f>
        <v/>
      </c>
      <c r="AY129" s="143" t="str">
        <f>IFERROR(VLOOKUP($B129,'NAV plus Dist'!$B:$FD,AY$1,FALSE)/VLOOKUP($B128,NAV!$A:$FC,AY$1,FALSE)*AY130,"")</f>
        <v/>
      </c>
      <c r="AZ129" s="143" t="str">
        <f>IFERROR(VLOOKUP($B129,'NAV plus Dist'!$B:$FD,AZ$1,FALSE)/VLOOKUP($B128,NAV!$A:$FC,AZ$1,FALSE)*AZ130,"")</f>
        <v/>
      </c>
      <c r="BA129" s="143" t="str">
        <f>IFERROR(VLOOKUP($B129,'NAV plus Dist'!$B:$FD,BA$1,FALSE)/VLOOKUP($B128,NAV!$A:$FC,BA$1,FALSE)*BA130,"")</f>
        <v/>
      </c>
      <c r="BB129" s="143" t="str">
        <f>IFERROR(VLOOKUP($B129,'NAV plus Dist'!$B:$FD,BB$1,FALSE)/VLOOKUP($B128,NAV!$A:$FC,BB$1,FALSE)*BB130,"")</f>
        <v/>
      </c>
      <c r="BC129" s="143" t="str">
        <f>IFERROR(VLOOKUP($B129,'NAV plus Dist'!$B:$FD,BC$1,FALSE)/VLOOKUP($B128,NAV!$A:$FC,BC$1,FALSE)*BC130,"")</f>
        <v/>
      </c>
      <c r="BD129" s="143" t="str">
        <f>IFERROR(VLOOKUP($B129,'NAV plus Dist'!$B:$FD,BD$1,FALSE)/VLOOKUP($B128,NAV!$A:$FC,BD$1,FALSE)*BD130,"")</f>
        <v/>
      </c>
      <c r="BE129" s="143" t="str">
        <f>IFERROR(VLOOKUP($B129,'NAV plus Dist'!$B:$FD,BE$1,FALSE)/VLOOKUP($B128,NAV!$A:$FC,BE$1,FALSE)*BE130,"")</f>
        <v/>
      </c>
      <c r="BF129" s="143" t="str">
        <f>IFERROR(VLOOKUP($B129,'NAV plus Dist'!$B:$FD,BF$1,FALSE)/VLOOKUP($B128,NAV!$A:$FC,BF$1,FALSE)*BF130,"")</f>
        <v/>
      </c>
      <c r="BG129" s="143" t="str">
        <f>IFERROR(VLOOKUP($B129,'NAV plus Dist'!$B:$FD,BG$1,FALSE)/VLOOKUP($B128,NAV!$A:$FC,BG$1,FALSE)*BG130,"")</f>
        <v/>
      </c>
      <c r="BH129" s="143" t="str">
        <f>IFERROR(VLOOKUP($B129,'NAV plus Dist'!$B:$FD,BH$1,FALSE)/VLOOKUP($B128,NAV!$A:$FC,BH$1,FALSE)*BH130,"")</f>
        <v/>
      </c>
      <c r="BI129" s="143" t="str">
        <f>IFERROR(VLOOKUP($B129,'NAV plus Dist'!$B:$FD,BI$1,FALSE)/VLOOKUP($B128,NAV!$A:$FC,BI$1,FALSE)*BI130,"")</f>
        <v/>
      </c>
      <c r="BJ129" s="143" t="str">
        <f>IFERROR(VLOOKUP($B129,'NAV plus Dist'!$B:$FD,BJ$1,FALSE)/VLOOKUP($B128,NAV!$A:$FC,BJ$1,FALSE)*BJ130,"")</f>
        <v/>
      </c>
      <c r="BK129" s="143" t="str">
        <f>IFERROR(VLOOKUP($B129,'NAV plus Dist'!$B:$FD,BK$1,FALSE)/VLOOKUP($B128,NAV!$A:$FC,BK$1,FALSE)*BK130,"")</f>
        <v/>
      </c>
      <c r="BL129" s="143" t="str">
        <f>IFERROR(VLOOKUP($B129,'NAV plus Dist'!$B:$FD,BL$1,FALSE)/VLOOKUP($B128,NAV!$A:$FC,BL$1,FALSE)*BL130,"")</f>
        <v/>
      </c>
      <c r="BM129" s="143" t="str">
        <f>IFERROR(VLOOKUP($B129,'NAV plus Dist'!$B:$FD,BM$1,FALSE)/VLOOKUP($B128,NAV!$A:$FC,BM$1,FALSE)*BM130,"")</f>
        <v/>
      </c>
      <c r="BN129" s="143" t="str">
        <f>IFERROR(VLOOKUP($B129,'NAV plus Dist'!$B:$FD,BN$1,FALSE)/VLOOKUP($B128,NAV!$A:$FC,BN$1,FALSE)*BN130,"")</f>
        <v/>
      </c>
      <c r="BO129" s="143" t="str">
        <f>IFERROR(VLOOKUP($B129,'NAV plus Dist'!$B:$FD,BO$1,FALSE)/VLOOKUP($B128,NAV!$A:$FC,BO$1,FALSE)*BO130,"")</f>
        <v/>
      </c>
      <c r="BP129" s="143" t="str">
        <f>IFERROR(VLOOKUP($B129,'NAV plus Dist'!$B:$FD,BP$1,FALSE)/VLOOKUP($B128,NAV!$A:$FC,BP$1,FALSE)*BP130,"")</f>
        <v/>
      </c>
      <c r="BQ129" s="143" t="str">
        <f>IFERROR(VLOOKUP($B129,'NAV plus Dist'!$B:$FD,BQ$1,FALSE)/VLOOKUP($B128,NAV!$A:$FC,BQ$1,FALSE)*BQ130,"")</f>
        <v/>
      </c>
      <c r="BR129" s="143" t="str">
        <f>IFERROR(VLOOKUP($B129,'NAV plus Dist'!$B:$FD,BR$1,FALSE)/VLOOKUP($B128,NAV!$A:$FC,BR$1,FALSE)*BR130,"")</f>
        <v/>
      </c>
      <c r="BS129" s="143" t="str">
        <f>IFERROR(VLOOKUP($B129,'NAV plus Dist'!$B:$FD,BS$1,FALSE)/VLOOKUP($B128,NAV!$A:$FC,BS$1,FALSE)*BS130,"")</f>
        <v/>
      </c>
      <c r="BT129" s="143" t="str">
        <f>IFERROR(VLOOKUP($B129,'NAV plus Dist'!$B:$FD,BT$1,FALSE)/VLOOKUP($B128,NAV!$A:$FC,BT$1,FALSE)*BT130,"")</f>
        <v/>
      </c>
      <c r="BU129" s="143" t="str">
        <f>IFERROR(VLOOKUP($B129,'NAV plus Dist'!$B:$FD,BU$1,FALSE)/VLOOKUP($B128,NAV!$A:$FC,BU$1,FALSE)*BU130,"")</f>
        <v/>
      </c>
      <c r="BV129" s="143" t="str">
        <f>IFERROR(VLOOKUP($B129,'NAV plus Dist'!$B:$FD,BV$1,FALSE)/VLOOKUP($B128,NAV!$A:$FC,BV$1,FALSE)*BV130,"")</f>
        <v/>
      </c>
      <c r="BW129" s="143" t="str">
        <f>IFERROR(VLOOKUP($B129,'NAV plus Dist'!$B:$FD,BW$1,FALSE)/VLOOKUP($B128,NAV!$A:$FC,BW$1,FALSE)*BW130,"")</f>
        <v/>
      </c>
      <c r="BX129" s="143" t="str">
        <f>IFERROR(VLOOKUP($B129,'NAV plus Dist'!$B:$FD,BX$1,FALSE)/VLOOKUP($B128,NAV!$A:$FC,BX$1,FALSE)*BX130,"")</f>
        <v/>
      </c>
      <c r="BY129" s="143" t="str">
        <f>IFERROR(VLOOKUP($B129,'NAV plus Dist'!$B:$FD,BY$1,FALSE)/VLOOKUP($B128,NAV!$A:$FC,BY$1,FALSE)*BY130,"")</f>
        <v/>
      </c>
      <c r="BZ129" s="143" t="str">
        <f>IFERROR(VLOOKUP($B129,'NAV plus Dist'!$B:$FD,BZ$1,FALSE)/VLOOKUP($B128,NAV!$A:$FC,BZ$1,FALSE)*BZ130,"")</f>
        <v/>
      </c>
      <c r="CA129" s="143" t="str">
        <f>IFERROR(VLOOKUP($B129,'NAV plus Dist'!$B:$FD,CA$1,FALSE)/VLOOKUP($B128,NAV!$A:$FC,CA$1,FALSE)*CA130,"")</f>
        <v/>
      </c>
      <c r="CB129" s="143" t="str">
        <f>IFERROR(VLOOKUP($B129,'NAV plus Dist'!$B:$FD,CB$1,FALSE)/VLOOKUP($B128,NAV!$A:$FC,CB$1,FALSE)*CB130,"")</f>
        <v/>
      </c>
      <c r="CC129" s="143" t="str">
        <f>IFERROR(VLOOKUP($B129,'NAV plus Dist'!$B:$FD,CC$1,FALSE)/VLOOKUP($B128,NAV!$A:$FC,CC$1,FALSE)*CC130,"")</f>
        <v/>
      </c>
      <c r="CD129" s="143" t="str">
        <f>IFERROR(VLOOKUP($B129,'NAV plus Dist'!$B:$FD,CD$1,FALSE)/VLOOKUP($B128,NAV!$A:$FC,CD$1,FALSE)*CD130,"")</f>
        <v/>
      </c>
      <c r="CE129" s="143" t="str">
        <f>IFERROR(VLOOKUP($B129,'NAV plus Dist'!$B:$FD,CE$1,FALSE)/VLOOKUP($B128,NAV!$A:$FC,CE$1,FALSE)*CE130,"")</f>
        <v/>
      </c>
      <c r="CF129" s="143" t="str">
        <f>IFERROR(VLOOKUP($B129,'NAV plus Dist'!$B:$FD,CF$1,FALSE)/VLOOKUP($B128,NAV!$A:$FC,CF$1,FALSE)*CF130,"")</f>
        <v/>
      </c>
      <c r="CG129" s="143" t="str">
        <f>IFERROR(VLOOKUP($B129,'NAV plus Dist'!$B:$FD,CG$1,FALSE)/VLOOKUP($B128,NAV!$A:$FC,CG$1,FALSE)*CG130,"")</f>
        <v/>
      </c>
      <c r="CH129" s="143" t="str">
        <f>IFERROR(VLOOKUP($B129,'NAV plus Dist'!$B:$FD,CH$1,FALSE)/VLOOKUP($B128,NAV!$A:$FC,CH$1,FALSE)*CH130,"")</f>
        <v/>
      </c>
      <c r="CI129" s="143" t="str">
        <f>IFERROR(VLOOKUP($B129,'NAV plus Dist'!$B:$FD,CI$1,FALSE)/VLOOKUP($B128,NAV!$A:$FC,CI$1,FALSE)*CI130,"")</f>
        <v/>
      </c>
      <c r="CJ129" s="143" t="str">
        <f>IFERROR(VLOOKUP($B129,'NAV plus Dist'!$B:$FD,CJ$1,FALSE)/VLOOKUP($B128,NAV!$A:$FC,CJ$1,FALSE)*CJ130,"")</f>
        <v/>
      </c>
      <c r="CK129" s="143" t="str">
        <f>IFERROR(VLOOKUP($B129,'NAV plus Dist'!$B:$AAA,CK$1,FALSE)/VLOOKUP($B128,NAV!$A:$AAA,CK$1,FALSE)*CK130,"")</f>
        <v/>
      </c>
      <c r="CL129" s="143" t="str">
        <f>IFERROR(VLOOKUP($B129,'NAV plus Dist'!$B:$AAA,CL$1,FALSE)/VLOOKUP($B128,NAV!$A:$AAA,CL$1,FALSE)*CL130,"")</f>
        <v/>
      </c>
      <c r="CM129" s="143" t="str">
        <f>IFERROR(VLOOKUP($B129,'NAV plus Dist'!$B:$AAA,CM$1,FALSE)/VLOOKUP($B128,NAV!$A:$AAA,CM$1,FALSE)*CM130,"")</f>
        <v/>
      </c>
      <c r="CN129" s="143" t="str">
        <f>IFERROR(VLOOKUP($B129,'NAV plus Dist'!$B:$AAA,CN$1,FALSE)/VLOOKUP($B128,NAV!$A:$AAA,CN$1,FALSE)*CN130,"")</f>
        <v/>
      </c>
      <c r="CO129" s="143" t="str">
        <f>IFERROR(VLOOKUP($B129,'NAV plus Dist'!$B:$AAA,CO$1,FALSE)/VLOOKUP($B128,NAV!$A:$AAA,CO$1,FALSE)*CO130,"")</f>
        <v/>
      </c>
      <c r="CP129" s="143" t="str">
        <f>IFERROR(VLOOKUP($B129,'NAV plus Dist'!$B:$AAA,CP$1,FALSE)/VLOOKUP($B128,NAV!$A:$AAA,CP$1,FALSE)*CP130,"")</f>
        <v/>
      </c>
      <c r="CQ129" s="143" t="str">
        <f>IFERROR(VLOOKUP($B129,'NAV plus Dist'!$B:$AAA,CQ$1,FALSE)/VLOOKUP($B128,NAV!$A:$AAA,CQ$1,FALSE)*CQ130,"")</f>
        <v/>
      </c>
      <c r="CR129" s="143" t="str">
        <f>IFERROR(VLOOKUP($B129,'NAV plus Dist'!$B:$AAA,CR$1,FALSE)/VLOOKUP($B128,NAV!$A:$AAA,CR$1,FALSE)*CR130,"")</f>
        <v/>
      </c>
      <c r="CS129" s="143" t="str">
        <f>IFERROR(VLOOKUP($B129,'NAV plus Dist'!$B:$AAA,CS$1,FALSE)/VLOOKUP($B128,NAV!$A:$AAA,CS$1,FALSE)*CS130,"")</f>
        <v/>
      </c>
      <c r="CT129" s="143" t="str">
        <f>IFERROR(VLOOKUP($B129,'NAV plus Dist'!$B:$AAA,CT$1,FALSE)/VLOOKUP($B128,NAV!$A:$AAA,CT$1,FALSE)*CT130,"")</f>
        <v/>
      </c>
      <c r="CU129" s="143" t="str">
        <f>IFERROR(VLOOKUP($B129,'NAV plus Dist'!$B:$AAA,CU$1,FALSE)/VLOOKUP($B128,NAV!$A:$AAA,CU$1,FALSE)*CU130,"")</f>
        <v/>
      </c>
      <c r="CV129" s="143" t="str">
        <f>IFERROR(VLOOKUP($B129,'NAV plus Dist'!$B:$AAA,CV$1,FALSE)/VLOOKUP($B128,NAV!$A:$AAA,CV$1,FALSE)*CV130,"")</f>
        <v/>
      </c>
      <c r="CW129" s="143" t="str">
        <f>IFERROR(VLOOKUP($B129,'NAV plus Dist'!$B:$AAA,CW$1,FALSE)/VLOOKUP($B128,NAV!$A:$AAA,CW$1,FALSE)*CW130,"")</f>
        <v/>
      </c>
      <c r="CX129" s="143" t="str">
        <f>IFERROR(VLOOKUP($B129,'NAV plus Dist'!$B:$AAA,CX$1,FALSE)/VLOOKUP($B128,NAV!$A:$AAA,CX$1,FALSE)*CX130,"")</f>
        <v/>
      </c>
      <c r="CY129" s="143" t="str">
        <f>IFERROR(VLOOKUP($B129,'NAV plus Dist'!$B:$AAA,CY$1,FALSE)/VLOOKUP($B128,NAV!$A:$AAA,CY$1,FALSE)*CY130,"")</f>
        <v/>
      </c>
      <c r="CZ129" s="143" t="str">
        <f>IFERROR(VLOOKUP($B129,'NAV plus Dist'!$B:$AAA,CZ$1,FALSE)/VLOOKUP($B128,NAV!$A:$AAA,CZ$1,FALSE)*CZ130,"")</f>
        <v/>
      </c>
      <c r="DA129" s="143" t="str">
        <f>IFERROR(VLOOKUP($B129,'NAV plus Dist'!$B:$AAA,DA$1,FALSE)/VLOOKUP($B128,NAV!$A:$AAA,DA$1,FALSE)*DA130,"")</f>
        <v/>
      </c>
      <c r="DB129" s="143" t="str">
        <f>IFERROR(VLOOKUP($B129,'NAV plus Dist'!$B:$AAA,DB$1,FALSE)/VLOOKUP($B128,NAV!$A:$AAA,DB$1,FALSE)*DB130,"")</f>
        <v/>
      </c>
      <c r="DC129" s="143" t="str">
        <f>IFERROR(VLOOKUP($B129,'NAV plus Dist'!$B:$AAA,DC$1,FALSE)/VLOOKUP($B128,NAV!$A:$AAA,DC$1,FALSE)*DC130,"")</f>
        <v/>
      </c>
      <c r="DD129" s="143" t="str">
        <f>IFERROR(VLOOKUP($B129,'NAV plus Dist'!$B:$AAA,DD$1,FALSE)/VLOOKUP($B128,NAV!$A:$AAA,DD$1,FALSE)*DD130,"")</f>
        <v/>
      </c>
      <c r="DE129" s="143" t="str">
        <f>IFERROR(VLOOKUP($B129,'NAV plus Dist'!$B:$AAA,DE$1,FALSE)/VLOOKUP($B128,NAV!$A:$AAA,DE$1,FALSE)*DE130,"")</f>
        <v/>
      </c>
      <c r="DF129" s="143" t="str">
        <f>IFERROR(VLOOKUP($B129,'NAV plus Dist'!$B:$AAA,DF$1,FALSE)/VLOOKUP($B128,NAV!$A:$AAA,DF$1,FALSE)*DF130,"")</f>
        <v/>
      </c>
      <c r="DG129" s="143" t="str">
        <f>IFERROR(VLOOKUP($B129,'NAV plus Dist'!$B:$AAA,DG$1,FALSE)/VLOOKUP($B128,NAV!$A:$AAA,DG$1,FALSE)*DG130,"")</f>
        <v/>
      </c>
      <c r="DH129" s="143" t="str">
        <f>IFERROR(VLOOKUP($B129,'NAV plus Dist'!$B:$AAA,DH$1,FALSE)/VLOOKUP($B128,NAV!$A:$AAA,DH$1,FALSE)*DH130,"")</f>
        <v/>
      </c>
    </row>
    <row r="130" spans="1:112">
      <c r="A130" s="94">
        <f t="shared" si="39"/>
        <v>71</v>
      </c>
      <c r="B130" s="168">
        <f t="shared" si="38"/>
        <v>43921</v>
      </c>
      <c r="C130" s="143">
        <f>IFERROR(VLOOKUP($B130,'NAV plus Dist'!$B:$FD,C$1,FALSE)/VLOOKUP($B129,NAV!$A:$FC,C$1,FALSE)*C131,"")</f>
        <v>2.7867361383713054</v>
      </c>
      <c r="D130" s="143" t="str">
        <f>IFERROR(VLOOKUP($B130,'NAV plus Dist'!$B:$FD,D$1,FALSE)/VLOOKUP($B129,NAV!$A:$FC,D$1,FALSE)*D131,"")</f>
        <v/>
      </c>
      <c r="E130" s="143">
        <f>IFERROR(VLOOKUP($B130,'NAV plus Dist'!$B:$FD,E$1,FALSE)/VLOOKUP($B129,NAV!$A:$FC,E$1,FALSE)*E131,"")</f>
        <v>3.0174720750340152</v>
      </c>
      <c r="F130" s="143" t="str">
        <f>IFERROR(VLOOKUP($B130,'NAV plus Dist'!$B:$FD,F$1,FALSE)/VLOOKUP($B129,NAV!$A:$FC,F$1,FALSE)*F131,"")</f>
        <v/>
      </c>
      <c r="G130" s="143" t="str">
        <f>IFERROR(VLOOKUP($B130,'NAV plus Dist'!$B:$FD,G$1,FALSE)/VLOOKUP($B129,NAV!$A:$FC,G$1,FALSE)*G131,"")</f>
        <v/>
      </c>
      <c r="H130" s="143" t="str">
        <f>IFERROR(VLOOKUP($B130,'NAV plus Dist'!$B:$FD,H$1,FALSE)/VLOOKUP($B129,NAV!$A:$FC,H$1,FALSE)*H131,"")</f>
        <v/>
      </c>
      <c r="I130" s="143" t="str">
        <f>IFERROR(VLOOKUP($B130,'NAV plus Dist'!$B:$FD,I$1,FALSE)/VLOOKUP($B129,NAV!$A:$FC,I$1,FALSE)*I131,"")</f>
        <v/>
      </c>
      <c r="J130" s="143" t="str">
        <f>IFERROR(VLOOKUP($B130,'NAV plus Dist'!$B:$FD,J$1,FALSE)/VLOOKUP($B129,NAV!$A:$FC,J$1,FALSE)*J131,"")</f>
        <v/>
      </c>
      <c r="K130" s="143" t="str">
        <f>IFERROR(VLOOKUP($B130,'NAV plus Dist'!$B:$FD,K$1,FALSE)/VLOOKUP($B129,NAV!$A:$FC,K$1,FALSE)*K131,"")</f>
        <v/>
      </c>
      <c r="L130" s="143" t="str">
        <f>IFERROR(VLOOKUP($B130,'NAV plus Dist'!$B:$FD,L$1,FALSE)/VLOOKUP($B129,NAV!$A:$FC,L$1,FALSE)*L131,"")</f>
        <v/>
      </c>
      <c r="M130" s="143" t="str">
        <f>IFERROR(VLOOKUP($B130,'NAV plus Dist'!$B:$FD,M$1,FALSE)/VLOOKUP($B129,NAV!$A:$FC,M$1,FALSE)*M131,"")</f>
        <v/>
      </c>
      <c r="N130" s="143" t="str">
        <f>IFERROR(VLOOKUP($B130,'NAV plus Dist'!$B:$FD,N$1,FALSE)/VLOOKUP($B129,NAV!$A:$FC,N$1,FALSE)*N131,"")</f>
        <v/>
      </c>
      <c r="O130" s="143">
        <f>IFERROR(VLOOKUP($B130,'NAV plus Dist'!$B:$FD,O$1,FALSE)/VLOOKUP($B129,NAV!$A:$FC,O$1,FALSE)*O131,"")</f>
        <v>1.7114055992836394</v>
      </c>
      <c r="P130" s="143">
        <f>IFERROR(VLOOKUP($B130,'NAV plus Dist'!$B:$FD,P$1,FALSE)/VLOOKUP($B129,NAV!$A:$FC,P$1,FALSE)*P131,"")</f>
        <v>1.8355214069224601</v>
      </c>
      <c r="Q130" s="143" t="str">
        <f>IFERROR(VLOOKUP($B130,'NAV plus Dist'!$B:$FD,Q$1,FALSE)/VLOOKUP($B129,NAV!$A:$FC,Q$1,FALSE)*Q131,"")</f>
        <v/>
      </c>
      <c r="R130" s="143" t="str">
        <f>IFERROR(VLOOKUP($B130,'NAV plus Dist'!$B:$FD,R$1,FALSE)/VLOOKUP($B129,NAV!$A:$FC,R$1,FALSE)*R131,"")</f>
        <v/>
      </c>
      <c r="S130" s="143" t="str">
        <f>IFERROR(VLOOKUP($B130,'NAV plus Dist'!$B:$FD,S$1,FALSE)/VLOOKUP($B129,NAV!$A:$FC,S$1,FALSE)*S131,"")</f>
        <v/>
      </c>
      <c r="T130" s="143" t="str">
        <f>IFERROR(VLOOKUP($B130,'NAV plus Dist'!$B:$FD,T$1,FALSE)/VLOOKUP($B129,NAV!$A:$FC,T$1,FALSE)*T131,"")</f>
        <v/>
      </c>
      <c r="U130" s="143" t="str">
        <f>IFERROR(VLOOKUP($B130,'NAV plus Dist'!$B:$FD,U$1,FALSE)/VLOOKUP($B129,NAV!$A:$FC,U$1,FALSE)*U131,"")</f>
        <v/>
      </c>
      <c r="V130" s="143" t="str">
        <f>IFERROR(VLOOKUP($B130,'NAV plus Dist'!$B:$FD,V$1,FALSE)/VLOOKUP($B129,NAV!$A:$FC,V$1,FALSE)*V131,"")</f>
        <v/>
      </c>
      <c r="W130" s="143" t="str">
        <f>IFERROR(VLOOKUP($B130,'NAV plus Dist'!$B:$FD,W$1,FALSE)/VLOOKUP($B129,NAV!$A:$FC,W$1,FALSE)*W131,"")</f>
        <v/>
      </c>
      <c r="X130" s="143" t="str">
        <f>IFERROR(VLOOKUP($B130,'NAV plus Dist'!$B:$FD,X$1,FALSE)/VLOOKUP($B129,NAV!$A:$FC,X$1,FALSE)*X131,"")</f>
        <v/>
      </c>
      <c r="Y130" s="143" t="str">
        <f>IFERROR(VLOOKUP($B130,'NAV plus Dist'!$B:$FD,Y$1,FALSE)/VLOOKUP($B129,NAV!$A:$FC,Y$1,FALSE)*Y131,"")</f>
        <v/>
      </c>
      <c r="Z130" s="143" t="str">
        <f>IFERROR(VLOOKUP($B130,'NAV plus Dist'!$B:$FD,Z$1,FALSE)/VLOOKUP($B129,NAV!$A:$FC,Z$1,FALSE)*Z131,"")</f>
        <v/>
      </c>
      <c r="AA130" s="143">
        <f>IFERROR(VLOOKUP($B130,'NAV plus Dist'!$B:$FD,AA$1,FALSE)/VLOOKUP($B129,NAV!$A:$FC,AA$1,FALSE)*AA131,"")</f>
        <v>1.8644419037125923</v>
      </c>
      <c r="AB130" s="143" t="str">
        <f>IFERROR(VLOOKUP($B130,'NAV plus Dist'!$B:$FD,AB$1,FALSE)/VLOOKUP($B129,NAV!$A:$FC,AB$1,FALSE)*AB131,"")</f>
        <v/>
      </c>
      <c r="AC130" s="143">
        <f>IFERROR(VLOOKUP($B130,'NAV plus Dist'!$B:$FD,AC$1,FALSE)/VLOOKUP($B129,NAV!$A:$FC,AC$1,FALSE)*AC131,"")</f>
        <v>2.0028309362915269</v>
      </c>
      <c r="AD130" s="143">
        <f>IFERROR(VLOOKUP($B130,'NAV plus Dist'!$B:$FD,AD$1,FALSE)/VLOOKUP($B129,NAV!$A:$FC,AD$1,FALSE)*AD131,"")</f>
        <v>4.1767324963632717</v>
      </c>
      <c r="AE130" s="143">
        <f>IFERROR(VLOOKUP($B130,'NAV plus Dist'!$B:$FD,AE$1,FALSE)/VLOOKUP($B129,NAV!$A:$FC,AE$1,FALSE)*AE131,"")</f>
        <v>0.90046784248847689</v>
      </c>
      <c r="AF130" s="143">
        <f>IFERROR(VLOOKUP($B130,'NAV plus Dist'!$B:$FD,AF$1,FALSE)/VLOOKUP($B129,NAV!$A:$FC,AF$1,FALSE)*AF131,"")</f>
        <v>1.759742505707516</v>
      </c>
      <c r="AG130" s="143" t="str">
        <f>IFERROR(VLOOKUP($B130,'NAV plus Dist'!$B:$FD,AG$1,FALSE)/VLOOKUP($B129,NAV!$A:$FC,AG$1,FALSE)*AG131,"")</f>
        <v/>
      </c>
      <c r="AH130" s="143">
        <f>IFERROR(VLOOKUP($B130,'NAV plus Dist'!$B:$FD,AH$1,FALSE)/VLOOKUP($B129,NAV!$A:$FC,AH$1,FALSE)*AH131,"")</f>
        <v>1.8635113054339478</v>
      </c>
      <c r="AI130" s="143">
        <f>IFERROR(VLOOKUP($B130,'NAV plus Dist'!$B:$FD,AI$1,FALSE)/VLOOKUP($B129,NAV!$A:$FC,AI$1,FALSE)*AI131,"")</f>
        <v>3.4769677818886278</v>
      </c>
      <c r="AJ130" s="143">
        <f>IFERROR(VLOOKUP($B130,'NAV plus Dist'!$B:$FD,AJ$1,FALSE)/VLOOKUP($B129,NAV!$A:$FC,AJ$1,FALSE)*AJ131,"")</f>
        <v>1.4620392770932935</v>
      </c>
      <c r="AK130" s="169">
        <f>IFERROR(VLOOKUP($B130,'NAV plus Dist'!$B:$FD,AK$1,FALSE)/VLOOKUP($B129,NAV!$A:$FC,AK$1,FALSE)*AK131,"")</f>
        <v>1.6721608640835741</v>
      </c>
      <c r="AL130" s="169">
        <f>IFERROR(VLOOKUP($B130,'NAV plus Dist'!$B:$FD,AL$1,FALSE)/VLOOKUP($B129,NAV!$A:$FC,AL$1,FALSE)*AL131,"")</f>
        <v>1.8580316805953287</v>
      </c>
      <c r="AM130" s="143" t="str">
        <f>IFERROR(VLOOKUP($B130,'NAV plus Dist'!$B:$FD,AM$1,FALSE)/VLOOKUP($B129,NAV!$A:$FC,AM$1,FALSE)*AM131,"")</f>
        <v/>
      </c>
      <c r="AN130" s="143" t="str">
        <f>IFERROR(VLOOKUP($B130,'NAV plus Dist'!$B:$FD,AN$1,FALSE)/VLOOKUP($B129,NAV!$A:$FC,AN$1,FALSE)*AN131,"")</f>
        <v/>
      </c>
      <c r="AO130" s="143" t="str">
        <f>IFERROR(VLOOKUP($B130,'NAV plus Dist'!$B:$FD,AO$1,FALSE)/VLOOKUP($B129,NAV!$A:$FC,AO$1,FALSE)*AO131,"")</f>
        <v/>
      </c>
      <c r="AP130" s="170" t="str">
        <f>IFERROR(VLOOKUP($B130,'NAV plus Dist'!$B:$FD,AP$1,FALSE)/VLOOKUP($B129,NAV!$A:$FC,AP$1,FALSE)*AP131,"")</f>
        <v/>
      </c>
      <c r="AQ130" s="143" t="str">
        <f>IFERROR(VLOOKUP($B130,'NAV plus Dist'!$B:$FD,AQ$1,FALSE)/VLOOKUP($B129,NAV!$A:$FC,AQ$1,FALSE)*AQ131,"")</f>
        <v/>
      </c>
      <c r="AR130" s="143" t="str">
        <f>IFERROR(VLOOKUP($B130,'NAV plus Dist'!$B:$FD,AR$1,FALSE)/VLOOKUP($B129,NAV!$A:$FC,AR$1,FALSE)*AR131,"")</f>
        <v/>
      </c>
      <c r="AS130" s="143" t="str">
        <f>IFERROR(VLOOKUP($B130,'NAV plus Dist'!$B:$FD,AS$1,FALSE)/VLOOKUP($B129,NAV!$A:$FC,AS$1,FALSE)*AS131,"")</f>
        <v/>
      </c>
      <c r="AT130" s="143">
        <f>IFERROR(VLOOKUP($B130,'NAV plus Dist'!$B:$FD,AT$1,FALSE)/VLOOKUP($B129,NAV!$A:$FC,AT$1,FALSE)*AT131,"")</f>
        <v>1.7133948765361757</v>
      </c>
      <c r="AU130" s="143">
        <f>IFERROR(VLOOKUP($B130,'NAV plus Dist'!$B:$FD,AU$1,FALSE)/VLOOKUP($B129,NAV!$A:$FC,AU$1,FALSE)*AU131,"")</f>
        <v>1.34735105041435</v>
      </c>
      <c r="AV130" s="143">
        <f>IFERROR(VLOOKUP($B130,'NAV plus Dist'!$B:$FD,AV$1,FALSE)/VLOOKUP($B129,NAV!$A:$FC,AV$1,FALSE)*AV131,"")</f>
        <v>2.0456214005344409</v>
      </c>
      <c r="AW130" s="143" t="str">
        <f>IFERROR(VLOOKUP($B130,'NAV plus Dist'!$B:$FD,AW$1,FALSE)/VLOOKUP($B129,NAV!$A:$FC,AW$1,FALSE)*AW131,"")</f>
        <v/>
      </c>
      <c r="AX130" s="143" t="str">
        <f>IFERROR(VLOOKUP($B130,'NAV plus Dist'!$B:$FD,AX$1,FALSE)/VLOOKUP($B129,NAV!$A:$FC,AX$1,FALSE)*AX131,"")</f>
        <v/>
      </c>
      <c r="AY130" s="143" t="str">
        <f>IFERROR(VLOOKUP($B130,'NAV plus Dist'!$B:$FD,AY$1,FALSE)/VLOOKUP($B129,NAV!$A:$FC,AY$1,FALSE)*AY131,"")</f>
        <v/>
      </c>
      <c r="AZ130" s="143" t="str">
        <f>IFERROR(VLOOKUP($B130,'NAV plus Dist'!$B:$FD,AZ$1,FALSE)/VLOOKUP($B129,NAV!$A:$FC,AZ$1,FALSE)*AZ131,"")</f>
        <v/>
      </c>
      <c r="BA130" s="143" t="str">
        <f>IFERROR(VLOOKUP($B130,'NAV plus Dist'!$B:$FD,BA$1,FALSE)/VLOOKUP($B129,NAV!$A:$FC,BA$1,FALSE)*BA131,"")</f>
        <v/>
      </c>
      <c r="BB130" s="143" t="str">
        <f>IFERROR(VLOOKUP($B130,'NAV plus Dist'!$B:$FD,BB$1,FALSE)/VLOOKUP($B129,NAV!$A:$FC,BB$1,FALSE)*BB131,"")</f>
        <v/>
      </c>
      <c r="BC130" s="143" t="str">
        <f>IFERROR(VLOOKUP($B130,'NAV plus Dist'!$B:$FD,BC$1,FALSE)/VLOOKUP($B129,NAV!$A:$FC,BC$1,FALSE)*BC131,"")</f>
        <v/>
      </c>
      <c r="BD130" s="143" t="str">
        <f>IFERROR(VLOOKUP($B130,'NAV plus Dist'!$B:$FD,BD$1,FALSE)/VLOOKUP($B129,NAV!$A:$FC,BD$1,FALSE)*BD131,"")</f>
        <v/>
      </c>
      <c r="BE130" s="143" t="str">
        <f>IFERROR(VLOOKUP($B130,'NAV plus Dist'!$B:$FD,BE$1,FALSE)/VLOOKUP($B129,NAV!$A:$FC,BE$1,FALSE)*BE131,"")</f>
        <v/>
      </c>
      <c r="BF130" s="143" t="str">
        <f>IFERROR(VLOOKUP($B130,'NAV plus Dist'!$B:$FD,BF$1,FALSE)/VLOOKUP($B129,NAV!$A:$FC,BF$1,FALSE)*BF131,"")</f>
        <v/>
      </c>
      <c r="BG130" s="143" t="str">
        <f>IFERROR(VLOOKUP($B130,'NAV plus Dist'!$B:$FD,BG$1,FALSE)/VLOOKUP($B129,NAV!$A:$FC,BG$1,FALSE)*BG131,"")</f>
        <v/>
      </c>
      <c r="BH130" s="143" t="str">
        <f>IFERROR(VLOOKUP($B130,'NAV plus Dist'!$B:$FD,BH$1,FALSE)/VLOOKUP($B129,NAV!$A:$FC,BH$1,FALSE)*BH131,"")</f>
        <v/>
      </c>
      <c r="BI130" s="143" t="str">
        <f>IFERROR(VLOOKUP($B130,'NAV plus Dist'!$B:$FD,BI$1,FALSE)/VLOOKUP($B129,NAV!$A:$FC,BI$1,FALSE)*BI131,"")</f>
        <v/>
      </c>
      <c r="BJ130" s="143" t="str">
        <f>IFERROR(VLOOKUP($B130,'NAV plus Dist'!$B:$FD,BJ$1,FALSE)/VLOOKUP($B129,NAV!$A:$FC,BJ$1,FALSE)*BJ131,"")</f>
        <v/>
      </c>
      <c r="BK130" s="143" t="str">
        <f>IFERROR(VLOOKUP($B130,'NAV plus Dist'!$B:$FD,BK$1,FALSE)/VLOOKUP($B129,NAV!$A:$FC,BK$1,FALSE)*BK131,"")</f>
        <v/>
      </c>
      <c r="BL130" s="143" t="str">
        <f>IFERROR(VLOOKUP($B130,'NAV plus Dist'!$B:$FD,BL$1,FALSE)/VLOOKUP($B129,NAV!$A:$FC,BL$1,FALSE)*BL131,"")</f>
        <v/>
      </c>
      <c r="BM130" s="143" t="str">
        <f>IFERROR(VLOOKUP($B130,'NAV plus Dist'!$B:$FD,BM$1,FALSE)/VLOOKUP($B129,NAV!$A:$FC,BM$1,FALSE)*BM131,"")</f>
        <v/>
      </c>
      <c r="BN130" s="143" t="str">
        <f>IFERROR(VLOOKUP($B130,'NAV plus Dist'!$B:$FD,BN$1,FALSE)/VLOOKUP($B129,NAV!$A:$FC,BN$1,FALSE)*BN131,"")</f>
        <v/>
      </c>
      <c r="BO130" s="143" t="str">
        <f>IFERROR(VLOOKUP($B130,'NAV plus Dist'!$B:$FD,BO$1,FALSE)/VLOOKUP($B129,NAV!$A:$FC,BO$1,FALSE)*BO131,"")</f>
        <v/>
      </c>
      <c r="BP130" s="143" t="str">
        <f>IFERROR(VLOOKUP($B130,'NAV plus Dist'!$B:$FD,BP$1,FALSE)/VLOOKUP($B129,NAV!$A:$FC,BP$1,FALSE)*BP131,"")</f>
        <v/>
      </c>
      <c r="BQ130" s="143" t="str">
        <f>IFERROR(VLOOKUP($B130,'NAV plus Dist'!$B:$FD,BQ$1,FALSE)/VLOOKUP($B129,NAV!$A:$FC,BQ$1,FALSE)*BQ131,"")</f>
        <v/>
      </c>
      <c r="BR130" s="143" t="str">
        <f>IFERROR(VLOOKUP($B130,'NAV plus Dist'!$B:$FD,BR$1,FALSE)/VLOOKUP($B129,NAV!$A:$FC,BR$1,FALSE)*BR131,"")</f>
        <v/>
      </c>
      <c r="BS130" s="143" t="str">
        <f>IFERROR(VLOOKUP($B130,'NAV plus Dist'!$B:$FD,BS$1,FALSE)/VLOOKUP($B129,NAV!$A:$FC,BS$1,FALSE)*BS131,"")</f>
        <v/>
      </c>
      <c r="BT130" s="143" t="str">
        <f>IFERROR(VLOOKUP($B130,'NAV plus Dist'!$B:$FD,BT$1,FALSE)/VLOOKUP($B129,NAV!$A:$FC,BT$1,FALSE)*BT131,"")</f>
        <v/>
      </c>
      <c r="BU130" s="143" t="str">
        <f>IFERROR(VLOOKUP($B130,'NAV plus Dist'!$B:$FD,BU$1,FALSE)/VLOOKUP($B129,NAV!$A:$FC,BU$1,FALSE)*BU131,"")</f>
        <v/>
      </c>
      <c r="BV130" s="143" t="str">
        <f>IFERROR(VLOOKUP($B130,'NAV plus Dist'!$B:$FD,BV$1,FALSE)/VLOOKUP($B129,NAV!$A:$FC,BV$1,FALSE)*BV131,"")</f>
        <v/>
      </c>
      <c r="BW130" s="143" t="str">
        <f>IFERROR(VLOOKUP($B130,'NAV plus Dist'!$B:$FD,BW$1,FALSE)/VLOOKUP($B129,NAV!$A:$FC,BW$1,FALSE)*BW131,"")</f>
        <v/>
      </c>
      <c r="BX130" s="143" t="str">
        <f>IFERROR(VLOOKUP($B130,'NAV plus Dist'!$B:$FD,BX$1,FALSE)/VLOOKUP($B129,NAV!$A:$FC,BX$1,FALSE)*BX131,"")</f>
        <v/>
      </c>
      <c r="BY130" s="143" t="str">
        <f>IFERROR(VLOOKUP($B130,'NAV plus Dist'!$B:$FD,BY$1,FALSE)/VLOOKUP($B129,NAV!$A:$FC,BY$1,FALSE)*BY131,"")</f>
        <v/>
      </c>
      <c r="BZ130" s="143" t="str">
        <f>IFERROR(VLOOKUP($B130,'NAV plus Dist'!$B:$FD,BZ$1,FALSE)/VLOOKUP($B129,NAV!$A:$FC,BZ$1,FALSE)*BZ131,"")</f>
        <v/>
      </c>
      <c r="CA130" s="143" t="str">
        <f>IFERROR(VLOOKUP($B130,'NAV plus Dist'!$B:$FD,CA$1,FALSE)/VLOOKUP($B129,NAV!$A:$FC,CA$1,FALSE)*CA131,"")</f>
        <v/>
      </c>
      <c r="CB130" s="143" t="str">
        <f>IFERROR(VLOOKUP($B130,'NAV plus Dist'!$B:$FD,CB$1,FALSE)/VLOOKUP($B129,NAV!$A:$FC,CB$1,FALSE)*CB131,"")</f>
        <v/>
      </c>
      <c r="CC130" s="143" t="str">
        <f>IFERROR(VLOOKUP($B130,'NAV plus Dist'!$B:$FD,CC$1,FALSE)/VLOOKUP($B129,NAV!$A:$FC,CC$1,FALSE)*CC131,"")</f>
        <v/>
      </c>
      <c r="CD130" s="143" t="str">
        <f>IFERROR(VLOOKUP($B130,'NAV plus Dist'!$B:$FD,CD$1,FALSE)/VLOOKUP($B129,NAV!$A:$FC,CD$1,FALSE)*CD131,"")</f>
        <v/>
      </c>
      <c r="CE130" s="143" t="str">
        <f>IFERROR(VLOOKUP($B130,'NAV plus Dist'!$B:$FD,CE$1,FALSE)/VLOOKUP($B129,NAV!$A:$FC,CE$1,FALSE)*CE131,"")</f>
        <v/>
      </c>
      <c r="CF130" s="143" t="str">
        <f>IFERROR(VLOOKUP($B130,'NAV plus Dist'!$B:$FD,CF$1,FALSE)/VLOOKUP($B129,NAV!$A:$FC,CF$1,FALSE)*CF131,"")</f>
        <v/>
      </c>
      <c r="CG130" s="143" t="str">
        <f>IFERROR(VLOOKUP($B130,'NAV plus Dist'!$B:$FD,CG$1,FALSE)/VLOOKUP($B129,NAV!$A:$FC,CG$1,FALSE)*CG131,"")</f>
        <v/>
      </c>
      <c r="CH130" s="143" t="str">
        <f>IFERROR(VLOOKUP($B130,'NAV plus Dist'!$B:$FD,CH$1,FALSE)/VLOOKUP($B129,NAV!$A:$FC,CH$1,FALSE)*CH131,"")</f>
        <v/>
      </c>
      <c r="CI130" s="143" t="str">
        <f>IFERROR(VLOOKUP($B130,'NAV plus Dist'!$B:$FD,CI$1,FALSE)/VLOOKUP($B129,NAV!$A:$FC,CI$1,FALSE)*CI131,"")</f>
        <v/>
      </c>
      <c r="CJ130" s="143" t="str">
        <f>IFERROR(VLOOKUP($B130,'NAV plus Dist'!$B:$FD,CJ$1,FALSE)/VLOOKUP($B129,NAV!$A:$FC,CJ$1,FALSE)*CJ131,"")</f>
        <v/>
      </c>
      <c r="CK130" s="143" t="str">
        <f>IFERROR(VLOOKUP($B130,'NAV plus Dist'!$B:$AAA,CK$1,FALSE)/VLOOKUP($B129,NAV!$A:$AAA,CK$1,FALSE)*CK131,"")</f>
        <v/>
      </c>
      <c r="CL130" s="143" t="str">
        <f>IFERROR(VLOOKUP($B130,'NAV plus Dist'!$B:$AAA,CL$1,FALSE)/VLOOKUP($B129,NAV!$A:$AAA,CL$1,FALSE)*CL131,"")</f>
        <v/>
      </c>
      <c r="CM130" s="143" t="str">
        <f>IFERROR(VLOOKUP($B130,'NAV plus Dist'!$B:$AAA,CM$1,FALSE)/VLOOKUP($B129,NAV!$A:$AAA,CM$1,FALSE)*CM131,"")</f>
        <v/>
      </c>
      <c r="CN130" s="143" t="str">
        <f>IFERROR(VLOOKUP($B130,'NAV plus Dist'!$B:$AAA,CN$1,FALSE)/VLOOKUP($B129,NAV!$A:$AAA,CN$1,FALSE)*CN131,"")</f>
        <v/>
      </c>
      <c r="CO130" s="143" t="str">
        <f>IFERROR(VLOOKUP($B130,'NAV plus Dist'!$B:$AAA,CO$1,FALSE)/VLOOKUP($B129,NAV!$A:$AAA,CO$1,FALSE)*CO131,"")</f>
        <v/>
      </c>
      <c r="CP130" s="143" t="str">
        <f>IFERROR(VLOOKUP($B130,'NAV plus Dist'!$B:$AAA,CP$1,FALSE)/VLOOKUP($B129,NAV!$A:$AAA,CP$1,FALSE)*CP131,"")</f>
        <v/>
      </c>
      <c r="CQ130" s="143" t="str">
        <f>IFERROR(VLOOKUP($B130,'NAV plus Dist'!$B:$AAA,CQ$1,FALSE)/VLOOKUP($B129,NAV!$A:$AAA,CQ$1,FALSE)*CQ131,"")</f>
        <v/>
      </c>
      <c r="CR130" s="143" t="str">
        <f>IFERROR(VLOOKUP($B130,'NAV plus Dist'!$B:$AAA,CR$1,FALSE)/VLOOKUP($B129,NAV!$A:$AAA,CR$1,FALSE)*CR131,"")</f>
        <v/>
      </c>
      <c r="CS130" s="143" t="str">
        <f>IFERROR(VLOOKUP($B130,'NAV plus Dist'!$B:$AAA,CS$1,FALSE)/VLOOKUP($B129,NAV!$A:$AAA,CS$1,FALSE)*CS131,"")</f>
        <v/>
      </c>
      <c r="CT130" s="143" t="str">
        <f>IFERROR(VLOOKUP($B130,'NAV plus Dist'!$B:$AAA,CT$1,FALSE)/VLOOKUP($B129,NAV!$A:$AAA,CT$1,FALSE)*CT131,"")</f>
        <v/>
      </c>
      <c r="CU130" s="143" t="str">
        <f>IFERROR(VLOOKUP($B130,'NAV plus Dist'!$B:$AAA,CU$1,FALSE)/VLOOKUP($B129,NAV!$A:$AAA,CU$1,FALSE)*CU131,"")</f>
        <v/>
      </c>
      <c r="CV130" s="143" t="str">
        <f>IFERROR(VLOOKUP($B130,'NAV plus Dist'!$B:$AAA,CV$1,FALSE)/VLOOKUP($B129,NAV!$A:$AAA,CV$1,FALSE)*CV131,"")</f>
        <v/>
      </c>
      <c r="CW130" s="143" t="str">
        <f>IFERROR(VLOOKUP($B130,'NAV plus Dist'!$B:$AAA,CW$1,FALSE)/VLOOKUP($B129,NAV!$A:$AAA,CW$1,FALSE)*CW131,"")</f>
        <v/>
      </c>
      <c r="CX130" s="143" t="str">
        <f>IFERROR(VLOOKUP($B130,'NAV plus Dist'!$B:$AAA,CX$1,FALSE)/VLOOKUP($B129,NAV!$A:$AAA,CX$1,FALSE)*CX131,"")</f>
        <v/>
      </c>
      <c r="CY130" s="143" t="str">
        <f>IFERROR(VLOOKUP($B130,'NAV plus Dist'!$B:$AAA,CY$1,FALSE)/VLOOKUP($B129,NAV!$A:$AAA,CY$1,FALSE)*CY131,"")</f>
        <v/>
      </c>
      <c r="CZ130" s="143" t="str">
        <f>IFERROR(VLOOKUP($B130,'NAV plus Dist'!$B:$AAA,CZ$1,FALSE)/VLOOKUP($B129,NAV!$A:$AAA,CZ$1,FALSE)*CZ131,"")</f>
        <v/>
      </c>
      <c r="DA130" s="143" t="str">
        <f>IFERROR(VLOOKUP($B130,'NAV plus Dist'!$B:$AAA,DA$1,FALSE)/VLOOKUP($B129,NAV!$A:$AAA,DA$1,FALSE)*DA131,"")</f>
        <v/>
      </c>
      <c r="DB130" s="143" t="str">
        <f>IFERROR(VLOOKUP($B130,'NAV plus Dist'!$B:$AAA,DB$1,FALSE)/VLOOKUP($B129,NAV!$A:$AAA,DB$1,FALSE)*DB131,"")</f>
        <v/>
      </c>
      <c r="DC130" s="143" t="str">
        <f>IFERROR(VLOOKUP($B130,'NAV plus Dist'!$B:$AAA,DC$1,FALSE)/VLOOKUP($B129,NAV!$A:$AAA,DC$1,FALSE)*DC131,"")</f>
        <v/>
      </c>
      <c r="DD130" s="143" t="str">
        <f>IFERROR(VLOOKUP($B130,'NAV plus Dist'!$B:$AAA,DD$1,FALSE)/VLOOKUP($B129,NAV!$A:$AAA,DD$1,FALSE)*DD131,"")</f>
        <v/>
      </c>
      <c r="DE130" s="143" t="str">
        <f>IFERROR(VLOOKUP($B130,'NAV plus Dist'!$B:$AAA,DE$1,FALSE)/VLOOKUP($B129,NAV!$A:$AAA,DE$1,FALSE)*DE131,"")</f>
        <v/>
      </c>
      <c r="DF130" s="143" t="str">
        <f>IFERROR(VLOOKUP($B130,'NAV plus Dist'!$B:$AAA,DF$1,FALSE)/VLOOKUP($B129,NAV!$A:$AAA,DF$1,FALSE)*DF131,"")</f>
        <v/>
      </c>
      <c r="DG130" s="143" t="str">
        <f>IFERROR(VLOOKUP($B130,'NAV plus Dist'!$B:$AAA,DG$1,FALSE)/VLOOKUP($B129,NAV!$A:$AAA,DG$1,FALSE)*DG131,"")</f>
        <v/>
      </c>
      <c r="DH130" s="143" t="str">
        <f>IFERROR(VLOOKUP($B130,'NAV plus Dist'!$B:$AAA,DH$1,FALSE)/VLOOKUP($B129,NAV!$A:$AAA,DH$1,FALSE)*DH131,"")</f>
        <v/>
      </c>
    </row>
    <row r="131" spans="1:112">
      <c r="A131" s="94">
        <f t="shared" si="39"/>
        <v>70</v>
      </c>
      <c r="B131" s="168">
        <f t="shared" si="38"/>
        <v>43951</v>
      </c>
      <c r="C131" s="143">
        <f>IFERROR(VLOOKUP($B131,'NAV plus Dist'!$B:$FD,C$1,FALSE)/VLOOKUP($B130,NAV!$A:$FC,C$1,FALSE)*C132,"")</f>
        <v>3.0833248511884079</v>
      </c>
      <c r="D131" s="143">
        <f>IFERROR(VLOOKUP($B131,'NAV plus Dist'!$B:$FD,D$1,FALSE)/VLOOKUP($B130,NAV!$A:$FC,D$1,FALSE)*D132,"")</f>
        <v>3.1871347473975322</v>
      </c>
      <c r="E131" s="143">
        <f>IFERROR(VLOOKUP($B131,'NAV plus Dist'!$B:$FD,E$1,FALSE)/VLOOKUP($B130,NAV!$A:$FC,E$1,FALSE)*E132,"")</f>
        <v>3.293978821490279</v>
      </c>
      <c r="F131" s="143" t="str">
        <f>IFERROR(VLOOKUP($B131,'NAV plus Dist'!$B:$FD,F$1,FALSE)/VLOOKUP($B130,NAV!$A:$FC,F$1,FALSE)*F132,"")</f>
        <v/>
      </c>
      <c r="G131" s="143" t="str">
        <f>IFERROR(VLOOKUP($B131,'NAV plus Dist'!$B:$FD,G$1,FALSE)/VLOOKUP($B130,NAV!$A:$FC,G$1,FALSE)*G132,"")</f>
        <v/>
      </c>
      <c r="H131" s="143" t="str">
        <f>IFERROR(VLOOKUP($B131,'NAV plus Dist'!$B:$FD,H$1,FALSE)/VLOOKUP($B130,NAV!$A:$FC,H$1,FALSE)*H132,"")</f>
        <v/>
      </c>
      <c r="I131" s="143" t="str">
        <f>IFERROR(VLOOKUP($B131,'NAV plus Dist'!$B:$FD,I$1,FALSE)/VLOOKUP($B130,NAV!$A:$FC,I$1,FALSE)*I132,"")</f>
        <v/>
      </c>
      <c r="J131" s="143" t="str">
        <f>IFERROR(VLOOKUP($B131,'NAV plus Dist'!$B:$FD,J$1,FALSE)/VLOOKUP($B130,NAV!$A:$FC,J$1,FALSE)*J132,"")</f>
        <v/>
      </c>
      <c r="K131" s="143" t="str">
        <f>IFERROR(VLOOKUP($B131,'NAV plus Dist'!$B:$FD,K$1,FALSE)/VLOOKUP($B130,NAV!$A:$FC,K$1,FALSE)*K132,"")</f>
        <v/>
      </c>
      <c r="L131" s="143" t="str">
        <f>IFERROR(VLOOKUP($B131,'NAV plus Dist'!$B:$FD,L$1,FALSE)/VLOOKUP($B130,NAV!$A:$FC,L$1,FALSE)*L132,"")</f>
        <v/>
      </c>
      <c r="M131" s="143" t="str">
        <f>IFERROR(VLOOKUP($B131,'NAV plus Dist'!$B:$FD,M$1,FALSE)/VLOOKUP($B130,NAV!$A:$FC,M$1,FALSE)*M132,"")</f>
        <v/>
      </c>
      <c r="N131" s="143" t="str">
        <f>IFERROR(VLOOKUP($B131,'NAV plus Dist'!$B:$FD,N$1,FALSE)/VLOOKUP($B130,NAV!$A:$FC,N$1,FALSE)*N132,"")</f>
        <v/>
      </c>
      <c r="O131" s="143">
        <f>IFERROR(VLOOKUP($B131,'NAV plus Dist'!$B:$FD,O$1,FALSE)/VLOOKUP($B130,NAV!$A:$FC,O$1,FALSE)*O132,"")</f>
        <v>2.7632202828918087</v>
      </c>
      <c r="P131" s="143">
        <f>IFERROR(VLOOKUP($B131,'NAV plus Dist'!$B:$FD,P$1,FALSE)/VLOOKUP($B130,NAV!$A:$FC,P$1,FALSE)*P132,"")</f>
        <v>2.9349347238606738</v>
      </c>
      <c r="Q131" s="143" t="str">
        <f>IFERROR(VLOOKUP($B131,'NAV plus Dist'!$B:$FD,Q$1,FALSE)/VLOOKUP($B130,NAV!$A:$FC,Q$1,FALSE)*Q132,"")</f>
        <v/>
      </c>
      <c r="R131" s="143" t="str">
        <f>IFERROR(VLOOKUP($B131,'NAV plus Dist'!$B:$FD,R$1,FALSE)/VLOOKUP($B130,NAV!$A:$FC,R$1,FALSE)*R132,"")</f>
        <v/>
      </c>
      <c r="S131" s="143" t="str">
        <f>IFERROR(VLOOKUP($B131,'NAV plus Dist'!$B:$FD,S$1,FALSE)/VLOOKUP($B130,NAV!$A:$FC,S$1,FALSE)*S132,"")</f>
        <v/>
      </c>
      <c r="T131" s="143" t="str">
        <f>IFERROR(VLOOKUP($B131,'NAV plus Dist'!$B:$FD,T$1,FALSE)/VLOOKUP($B130,NAV!$A:$FC,T$1,FALSE)*T132,"")</f>
        <v/>
      </c>
      <c r="U131" s="143" t="str">
        <f>IFERROR(VLOOKUP($B131,'NAV plus Dist'!$B:$FD,U$1,FALSE)/VLOOKUP($B130,NAV!$A:$FC,U$1,FALSE)*U132,"")</f>
        <v/>
      </c>
      <c r="V131" s="143" t="str">
        <f>IFERROR(VLOOKUP($B131,'NAV plus Dist'!$B:$FD,V$1,FALSE)/VLOOKUP($B130,NAV!$A:$FC,V$1,FALSE)*V132,"")</f>
        <v/>
      </c>
      <c r="W131" s="143" t="str">
        <f>IFERROR(VLOOKUP($B131,'NAV plus Dist'!$B:$FD,W$1,FALSE)/VLOOKUP($B130,NAV!$A:$FC,W$1,FALSE)*W132,"")</f>
        <v/>
      </c>
      <c r="X131" s="143" t="str">
        <f>IFERROR(VLOOKUP($B131,'NAV plus Dist'!$B:$FD,X$1,FALSE)/VLOOKUP($B130,NAV!$A:$FC,X$1,FALSE)*X132,"")</f>
        <v/>
      </c>
      <c r="Y131" s="143" t="str">
        <f>IFERROR(VLOOKUP($B131,'NAV plus Dist'!$B:$FD,Y$1,FALSE)/VLOOKUP($B130,NAV!$A:$FC,Y$1,FALSE)*Y132,"")</f>
        <v/>
      </c>
      <c r="Z131" s="143" t="str">
        <f>IFERROR(VLOOKUP($B131,'NAV plus Dist'!$B:$FD,Z$1,FALSE)/VLOOKUP($B130,NAV!$A:$FC,Z$1,FALSE)*Z132,"")</f>
        <v/>
      </c>
      <c r="AA131" s="143">
        <f>IFERROR(VLOOKUP($B131,'NAV plus Dist'!$B:$FD,AA$1,FALSE)/VLOOKUP($B130,NAV!$A:$FC,AA$1,FALSE)*AA132,"")</f>
        <v>2.1286165558842622</v>
      </c>
      <c r="AB131" s="143">
        <f>IFERROR(VLOOKUP($B131,'NAV plus Dist'!$B:$FD,AB$1,FALSE)/VLOOKUP($B130,NAV!$A:$FC,AB$1,FALSE)*AB132,"")</f>
        <v>2.1842658938264905</v>
      </c>
      <c r="AC131" s="143">
        <f>IFERROR(VLOOKUP($B131,'NAV plus Dist'!$B:$FD,AC$1,FALSE)/VLOOKUP($B130,NAV!$A:$FC,AC$1,FALSE)*AC132,"")</f>
        <v>2.2575298840292684</v>
      </c>
      <c r="AD131" s="143">
        <f>IFERROR(VLOOKUP($B131,'NAV plus Dist'!$B:$FD,AD$1,FALSE)/VLOOKUP($B130,NAV!$A:$FC,AD$1,FALSE)*AD132,"")</f>
        <v>4.4192074149472136</v>
      </c>
      <c r="AE131" s="143">
        <f>IFERROR(VLOOKUP($B131,'NAV plus Dist'!$B:$FD,AE$1,FALSE)/VLOOKUP($B130,NAV!$A:$FC,AE$1,FALSE)*AE132,"")</f>
        <v>1.1142687134575942</v>
      </c>
      <c r="AF131" s="143">
        <f>IFERROR(VLOOKUP($B131,'NAV plus Dist'!$B:$FD,AF$1,FALSE)/VLOOKUP($B130,NAV!$A:$FC,AF$1,FALSE)*AF132,"")</f>
        <v>1.848911449185749</v>
      </c>
      <c r="AG131" s="143">
        <f>IFERROR(VLOOKUP($B131,'NAV plus Dist'!$B:$FD,AG$1,FALSE)/VLOOKUP($B130,NAV!$A:$FC,AG$1,FALSE)*AG132,"")</f>
        <v>1.8812681577388863</v>
      </c>
      <c r="AH131" s="143">
        <f>IFERROR(VLOOKUP($B131,'NAV plus Dist'!$B:$FD,AH$1,FALSE)/VLOOKUP($B130,NAV!$A:$FC,AH$1,FALSE)*AH132,"")</f>
        <v>1.9446376822027509</v>
      </c>
      <c r="AI131" s="143">
        <f>IFERROR(VLOOKUP($B131,'NAV plus Dist'!$B:$FD,AI$1,FALSE)/VLOOKUP($B130,NAV!$A:$FC,AI$1,FALSE)*AI132,"")</f>
        <v>4.0157166960093917</v>
      </c>
      <c r="AJ131" s="143">
        <f>IFERROR(VLOOKUP($B131,'NAV plus Dist'!$B:$FD,AJ$1,FALSE)/VLOOKUP($B130,NAV!$A:$FC,AJ$1,FALSE)*AJ132,"")</f>
        <v>1.7308575522375014</v>
      </c>
      <c r="AK131" s="169">
        <f>IFERROR(VLOOKUP($B131,'NAV plus Dist'!$B:$FD,AK$1,FALSE)/VLOOKUP($B130,NAV!$A:$FC,AK$1,FALSE)*AK132,"")</f>
        <v>2.3513030136921946</v>
      </c>
      <c r="AL131" s="169">
        <f>IFERROR(VLOOKUP($B131,'NAV plus Dist'!$B:$FD,AL$1,FALSE)/VLOOKUP($B130,NAV!$A:$FC,AL$1,FALSE)*AL132,"")</f>
        <v>2.5581212923754757</v>
      </c>
      <c r="AM131" s="143" t="str">
        <f>IFERROR(VLOOKUP($B131,'NAV plus Dist'!$B:$FD,AM$1,FALSE)/VLOOKUP($B130,NAV!$A:$FC,AM$1,FALSE)*AM132,"")</f>
        <v/>
      </c>
      <c r="AN131" s="143" t="str">
        <f>IFERROR(VLOOKUP($B131,'NAV plus Dist'!$B:$FD,AN$1,FALSE)/VLOOKUP($B130,NAV!$A:$FC,AN$1,FALSE)*AN132,"")</f>
        <v/>
      </c>
      <c r="AO131" s="143" t="str">
        <f>IFERROR(VLOOKUP($B131,'NAV plus Dist'!$B:$FD,AO$1,FALSE)/VLOOKUP($B130,NAV!$A:$FC,AO$1,FALSE)*AO132,"")</f>
        <v/>
      </c>
      <c r="AP131" s="170" t="str">
        <f>IFERROR(VLOOKUP($B131,'NAV plus Dist'!$B:$FD,AP$1,FALSE)/VLOOKUP($B130,NAV!$A:$FC,AP$1,FALSE)*AP132,"")</f>
        <v/>
      </c>
      <c r="AQ131" s="143" t="str">
        <f>IFERROR(VLOOKUP($B131,'NAV plus Dist'!$B:$FD,AQ$1,FALSE)/VLOOKUP($B130,NAV!$A:$FC,AQ$1,FALSE)*AQ132,"")</f>
        <v/>
      </c>
      <c r="AR131" s="143" t="str">
        <f>IFERROR(VLOOKUP($B131,'NAV plus Dist'!$B:$FD,AR$1,FALSE)/VLOOKUP($B130,NAV!$A:$FC,AR$1,FALSE)*AR132,"")</f>
        <v/>
      </c>
      <c r="AS131" s="143" t="str">
        <f>IFERROR(VLOOKUP($B131,'NAV plus Dist'!$B:$FD,AS$1,FALSE)/VLOOKUP($B130,NAV!$A:$FC,AS$1,FALSE)*AS132,"")</f>
        <v/>
      </c>
      <c r="AT131" s="143">
        <f>IFERROR(VLOOKUP($B131,'NAV plus Dist'!$B:$FD,AT$1,FALSE)/VLOOKUP($B130,NAV!$A:$FC,AT$1,FALSE)*AT132,"")</f>
        <v>1.7554739129518648</v>
      </c>
      <c r="AU131" s="143">
        <f>IFERROR(VLOOKUP($B131,'NAV plus Dist'!$B:$FD,AU$1,FALSE)/VLOOKUP($B130,NAV!$A:$FC,AU$1,FALSE)*AU132,"")</f>
        <v>1.3307170868289877</v>
      </c>
      <c r="AV131" s="143">
        <f>IFERROR(VLOOKUP($B131,'NAV plus Dist'!$B:$FD,AV$1,FALSE)/VLOOKUP($B130,NAV!$A:$FC,AV$1,FALSE)*AV132,"")</f>
        <v>2.1595273524945653</v>
      </c>
      <c r="AW131" s="143" t="str">
        <f>IFERROR(VLOOKUP($B131,'NAV plus Dist'!$B:$FD,AW$1,FALSE)/VLOOKUP($B130,NAV!$A:$FC,AW$1,FALSE)*AW132,"")</f>
        <v/>
      </c>
      <c r="AX131" s="143" t="str">
        <f>IFERROR(VLOOKUP($B131,'NAV plus Dist'!$B:$FD,AX$1,FALSE)/VLOOKUP($B130,NAV!$A:$FC,AX$1,FALSE)*AX132,"")</f>
        <v/>
      </c>
      <c r="AY131" s="143" t="str">
        <f>IFERROR(VLOOKUP($B131,'NAV plus Dist'!$B:$FD,AY$1,FALSE)/VLOOKUP($B130,NAV!$A:$FC,AY$1,FALSE)*AY132,"")</f>
        <v/>
      </c>
      <c r="AZ131" s="143" t="str">
        <f>IFERROR(VLOOKUP($B131,'NAV plus Dist'!$B:$FD,AZ$1,FALSE)/VLOOKUP($B130,NAV!$A:$FC,AZ$1,FALSE)*AZ132,"")</f>
        <v/>
      </c>
      <c r="BA131" s="143" t="str">
        <f>IFERROR(VLOOKUP($B131,'NAV plus Dist'!$B:$FD,BA$1,FALSE)/VLOOKUP($B130,NAV!$A:$FC,BA$1,FALSE)*BA132,"")</f>
        <v/>
      </c>
      <c r="BB131" s="143" t="str">
        <f>IFERROR(VLOOKUP($B131,'NAV plus Dist'!$B:$FD,BB$1,FALSE)/VLOOKUP($B130,NAV!$A:$FC,BB$1,FALSE)*BB132,"")</f>
        <v/>
      </c>
      <c r="BC131" s="143" t="str">
        <f>IFERROR(VLOOKUP($B131,'NAV plus Dist'!$B:$FD,BC$1,FALSE)/VLOOKUP($B130,NAV!$A:$FC,BC$1,FALSE)*BC132,"")</f>
        <v/>
      </c>
      <c r="BD131" s="143" t="str">
        <f>IFERROR(VLOOKUP($B131,'NAV plus Dist'!$B:$FD,BD$1,FALSE)/VLOOKUP($B130,NAV!$A:$FC,BD$1,FALSE)*BD132,"")</f>
        <v/>
      </c>
      <c r="BE131" s="143" t="str">
        <f>IFERROR(VLOOKUP($B131,'NAV plus Dist'!$B:$FD,BE$1,FALSE)/VLOOKUP($B130,NAV!$A:$FC,BE$1,FALSE)*BE132,"")</f>
        <v/>
      </c>
      <c r="BF131" s="143" t="str">
        <f>IFERROR(VLOOKUP($B131,'NAV plus Dist'!$B:$FD,BF$1,FALSE)/VLOOKUP($B130,NAV!$A:$FC,BF$1,FALSE)*BF132,"")</f>
        <v/>
      </c>
      <c r="BG131" s="143" t="str">
        <f>IFERROR(VLOOKUP($B131,'NAV plus Dist'!$B:$FD,BG$1,FALSE)/VLOOKUP($B130,NAV!$A:$FC,BG$1,FALSE)*BG132,"")</f>
        <v/>
      </c>
      <c r="BH131" s="143" t="str">
        <f>IFERROR(VLOOKUP($B131,'NAV plus Dist'!$B:$FD,BH$1,FALSE)/VLOOKUP($B130,NAV!$A:$FC,BH$1,FALSE)*BH132,"")</f>
        <v/>
      </c>
      <c r="BI131" s="143" t="str">
        <f>IFERROR(VLOOKUP($B131,'NAV plus Dist'!$B:$FD,BI$1,FALSE)/VLOOKUP($B130,NAV!$A:$FC,BI$1,FALSE)*BI132,"")</f>
        <v/>
      </c>
      <c r="BJ131" s="143" t="str">
        <f>IFERROR(VLOOKUP($B131,'NAV plus Dist'!$B:$FD,BJ$1,FALSE)/VLOOKUP($B130,NAV!$A:$FC,BJ$1,FALSE)*BJ132,"")</f>
        <v/>
      </c>
      <c r="BK131" s="143" t="str">
        <f>IFERROR(VLOOKUP($B131,'NAV plus Dist'!$B:$FD,BK$1,FALSE)/VLOOKUP($B130,NAV!$A:$FC,BK$1,FALSE)*BK132,"")</f>
        <v/>
      </c>
      <c r="BL131" s="143" t="str">
        <f>IFERROR(VLOOKUP($B131,'NAV plus Dist'!$B:$FD,BL$1,FALSE)/VLOOKUP($B130,NAV!$A:$FC,BL$1,FALSE)*BL132,"")</f>
        <v/>
      </c>
      <c r="BM131" s="143" t="str">
        <f>IFERROR(VLOOKUP($B131,'NAV plus Dist'!$B:$FD,BM$1,FALSE)/VLOOKUP($B130,NAV!$A:$FC,BM$1,FALSE)*BM132,"")</f>
        <v/>
      </c>
      <c r="BN131" s="143" t="str">
        <f>IFERROR(VLOOKUP($B131,'NAV plus Dist'!$B:$FD,BN$1,FALSE)/VLOOKUP($B130,NAV!$A:$FC,BN$1,FALSE)*BN132,"")</f>
        <v/>
      </c>
      <c r="BO131" s="143" t="str">
        <f>IFERROR(VLOOKUP($B131,'NAV plus Dist'!$B:$FD,BO$1,FALSE)/VLOOKUP($B130,NAV!$A:$FC,BO$1,FALSE)*BO132,"")</f>
        <v/>
      </c>
      <c r="BP131" s="143" t="str">
        <f>IFERROR(VLOOKUP($B131,'NAV plus Dist'!$B:$FD,BP$1,FALSE)/VLOOKUP($B130,NAV!$A:$FC,BP$1,FALSE)*BP132,"")</f>
        <v/>
      </c>
      <c r="BQ131" s="143" t="str">
        <f>IFERROR(VLOOKUP($B131,'NAV plus Dist'!$B:$FD,BQ$1,FALSE)/VLOOKUP($B130,NAV!$A:$FC,BQ$1,FALSE)*BQ132,"")</f>
        <v/>
      </c>
      <c r="BR131" s="143" t="str">
        <f>IFERROR(VLOOKUP($B131,'NAV plus Dist'!$B:$FD,BR$1,FALSE)/VLOOKUP($B130,NAV!$A:$FC,BR$1,FALSE)*BR132,"")</f>
        <v/>
      </c>
      <c r="BS131" s="143" t="str">
        <f>IFERROR(VLOOKUP($B131,'NAV plus Dist'!$B:$FD,BS$1,FALSE)/VLOOKUP($B130,NAV!$A:$FC,BS$1,FALSE)*BS132,"")</f>
        <v/>
      </c>
      <c r="BT131" s="143" t="str">
        <f>IFERROR(VLOOKUP($B131,'NAV plus Dist'!$B:$FD,BT$1,FALSE)/VLOOKUP($B130,NAV!$A:$FC,BT$1,FALSE)*BT132,"")</f>
        <v/>
      </c>
      <c r="BU131" s="143" t="str">
        <f>IFERROR(VLOOKUP($B131,'NAV plus Dist'!$B:$FD,BU$1,FALSE)/VLOOKUP($B130,NAV!$A:$FC,BU$1,FALSE)*BU132,"")</f>
        <v/>
      </c>
      <c r="BV131" s="143" t="str">
        <f>IFERROR(VLOOKUP($B131,'NAV plus Dist'!$B:$FD,BV$1,FALSE)/VLOOKUP($B130,NAV!$A:$FC,BV$1,FALSE)*BV132,"")</f>
        <v/>
      </c>
      <c r="BW131" s="143" t="str">
        <f>IFERROR(VLOOKUP($B131,'NAV plus Dist'!$B:$FD,BW$1,FALSE)/VLOOKUP($B130,NAV!$A:$FC,BW$1,FALSE)*BW132,"")</f>
        <v/>
      </c>
      <c r="BX131" s="143" t="str">
        <f>IFERROR(VLOOKUP($B131,'NAV plus Dist'!$B:$FD,BX$1,FALSE)/VLOOKUP($B130,NAV!$A:$FC,BX$1,FALSE)*BX132,"")</f>
        <v/>
      </c>
      <c r="BY131" s="143" t="str">
        <f>IFERROR(VLOOKUP($B131,'NAV plus Dist'!$B:$FD,BY$1,FALSE)/VLOOKUP($B130,NAV!$A:$FC,BY$1,FALSE)*BY132,"")</f>
        <v/>
      </c>
      <c r="BZ131" s="143" t="str">
        <f>IFERROR(VLOOKUP($B131,'NAV plus Dist'!$B:$FD,BZ$1,FALSE)/VLOOKUP($B130,NAV!$A:$FC,BZ$1,FALSE)*BZ132,"")</f>
        <v/>
      </c>
      <c r="CA131" s="143" t="str">
        <f>IFERROR(VLOOKUP($B131,'NAV plus Dist'!$B:$FD,CA$1,FALSE)/VLOOKUP($B130,NAV!$A:$FC,CA$1,FALSE)*CA132,"")</f>
        <v/>
      </c>
      <c r="CB131" s="143" t="str">
        <f>IFERROR(VLOOKUP($B131,'NAV plus Dist'!$B:$FD,CB$1,FALSE)/VLOOKUP($B130,NAV!$A:$FC,CB$1,FALSE)*CB132,"")</f>
        <v/>
      </c>
      <c r="CC131" s="143" t="str">
        <f>IFERROR(VLOOKUP($B131,'NAV plus Dist'!$B:$FD,CC$1,FALSE)/VLOOKUP($B130,NAV!$A:$FC,CC$1,FALSE)*CC132,"")</f>
        <v/>
      </c>
      <c r="CD131" s="143" t="str">
        <f>IFERROR(VLOOKUP($B131,'NAV plus Dist'!$B:$FD,CD$1,FALSE)/VLOOKUP($B130,NAV!$A:$FC,CD$1,FALSE)*CD132,"")</f>
        <v/>
      </c>
      <c r="CE131" s="143" t="str">
        <f>IFERROR(VLOOKUP($B131,'NAV plus Dist'!$B:$FD,CE$1,FALSE)/VLOOKUP($B130,NAV!$A:$FC,CE$1,FALSE)*CE132,"")</f>
        <v/>
      </c>
      <c r="CF131" s="143" t="str">
        <f>IFERROR(VLOOKUP($B131,'NAV plus Dist'!$B:$FD,CF$1,FALSE)/VLOOKUP($B130,NAV!$A:$FC,CF$1,FALSE)*CF132,"")</f>
        <v/>
      </c>
      <c r="CG131" s="143" t="str">
        <f>IFERROR(VLOOKUP($B131,'NAV plus Dist'!$B:$FD,CG$1,FALSE)/VLOOKUP($B130,NAV!$A:$FC,CG$1,FALSE)*CG132,"")</f>
        <v/>
      </c>
      <c r="CH131" s="143" t="str">
        <f>IFERROR(VLOOKUP($B131,'NAV plus Dist'!$B:$FD,CH$1,FALSE)/VLOOKUP($B130,NAV!$A:$FC,CH$1,FALSE)*CH132,"")</f>
        <v/>
      </c>
      <c r="CI131" s="143" t="str">
        <f>IFERROR(VLOOKUP($B131,'NAV plus Dist'!$B:$FD,CI$1,FALSE)/VLOOKUP($B130,NAV!$A:$FC,CI$1,FALSE)*CI132,"")</f>
        <v/>
      </c>
      <c r="CJ131" s="143" t="str">
        <f>IFERROR(VLOOKUP($B131,'NAV plus Dist'!$B:$FD,CJ$1,FALSE)/VLOOKUP($B130,NAV!$A:$FC,CJ$1,FALSE)*CJ132,"")</f>
        <v/>
      </c>
      <c r="CK131" s="143" t="str">
        <f>IFERROR(VLOOKUP($B131,'NAV plus Dist'!$B:$AAA,CK$1,FALSE)/VLOOKUP($B130,NAV!$A:$AAA,CK$1,FALSE)*CK132,"")</f>
        <v/>
      </c>
      <c r="CL131" s="143" t="str">
        <f>IFERROR(VLOOKUP($B131,'NAV plus Dist'!$B:$AAA,CL$1,FALSE)/VLOOKUP($B130,NAV!$A:$AAA,CL$1,FALSE)*CL132,"")</f>
        <v/>
      </c>
      <c r="CM131" s="143" t="str">
        <f>IFERROR(VLOOKUP($B131,'NAV plus Dist'!$B:$AAA,CM$1,FALSE)/VLOOKUP($B130,NAV!$A:$AAA,CM$1,FALSE)*CM132,"")</f>
        <v/>
      </c>
      <c r="CN131" s="143" t="str">
        <f>IFERROR(VLOOKUP($B131,'NAV plus Dist'!$B:$AAA,CN$1,FALSE)/VLOOKUP($B130,NAV!$A:$AAA,CN$1,FALSE)*CN132,"")</f>
        <v/>
      </c>
      <c r="CO131" s="143" t="str">
        <f>IFERROR(VLOOKUP($B131,'NAV plus Dist'!$B:$AAA,CO$1,FALSE)/VLOOKUP($B130,NAV!$A:$AAA,CO$1,FALSE)*CO132,"")</f>
        <v/>
      </c>
      <c r="CP131" s="143" t="str">
        <f>IFERROR(VLOOKUP($B131,'NAV plus Dist'!$B:$AAA,CP$1,FALSE)/VLOOKUP($B130,NAV!$A:$AAA,CP$1,FALSE)*CP132,"")</f>
        <v/>
      </c>
      <c r="CQ131" s="143" t="str">
        <f>IFERROR(VLOOKUP($B131,'NAV plus Dist'!$B:$AAA,CQ$1,FALSE)/VLOOKUP($B130,NAV!$A:$AAA,CQ$1,FALSE)*CQ132,"")</f>
        <v/>
      </c>
      <c r="CR131" s="143" t="str">
        <f>IFERROR(VLOOKUP($B131,'NAV plus Dist'!$B:$AAA,CR$1,FALSE)/VLOOKUP($B130,NAV!$A:$AAA,CR$1,FALSE)*CR132,"")</f>
        <v/>
      </c>
      <c r="CS131" s="143" t="str">
        <f>IFERROR(VLOOKUP($B131,'NAV plus Dist'!$B:$AAA,CS$1,FALSE)/VLOOKUP($B130,NAV!$A:$AAA,CS$1,FALSE)*CS132,"")</f>
        <v/>
      </c>
      <c r="CT131" s="143" t="str">
        <f>IFERROR(VLOOKUP($B131,'NAV plus Dist'!$B:$AAA,CT$1,FALSE)/VLOOKUP($B130,NAV!$A:$AAA,CT$1,FALSE)*CT132,"")</f>
        <v/>
      </c>
      <c r="CU131" s="143" t="str">
        <f>IFERROR(VLOOKUP($B131,'NAV plus Dist'!$B:$AAA,CU$1,FALSE)/VLOOKUP($B130,NAV!$A:$AAA,CU$1,FALSE)*CU132,"")</f>
        <v/>
      </c>
      <c r="CV131" s="143" t="str">
        <f>IFERROR(VLOOKUP($B131,'NAV plus Dist'!$B:$AAA,CV$1,FALSE)/VLOOKUP($B130,NAV!$A:$AAA,CV$1,FALSE)*CV132,"")</f>
        <v/>
      </c>
      <c r="CW131" s="143" t="str">
        <f>IFERROR(VLOOKUP($B131,'NAV plus Dist'!$B:$AAA,CW$1,FALSE)/VLOOKUP($B130,NAV!$A:$AAA,CW$1,FALSE)*CW132,"")</f>
        <v/>
      </c>
      <c r="CX131" s="143" t="str">
        <f>IFERROR(VLOOKUP($B131,'NAV plus Dist'!$B:$AAA,CX$1,FALSE)/VLOOKUP($B130,NAV!$A:$AAA,CX$1,FALSE)*CX132,"")</f>
        <v/>
      </c>
      <c r="CY131" s="143" t="str">
        <f>IFERROR(VLOOKUP($B131,'NAV plus Dist'!$B:$AAA,CY$1,FALSE)/VLOOKUP($B130,NAV!$A:$AAA,CY$1,FALSE)*CY132,"")</f>
        <v/>
      </c>
      <c r="CZ131" s="143" t="str">
        <f>IFERROR(VLOOKUP($B131,'NAV plus Dist'!$B:$AAA,CZ$1,FALSE)/VLOOKUP($B130,NAV!$A:$AAA,CZ$1,FALSE)*CZ132,"")</f>
        <v/>
      </c>
      <c r="DA131" s="143" t="str">
        <f>IFERROR(VLOOKUP($B131,'NAV plus Dist'!$B:$AAA,DA$1,FALSE)/VLOOKUP($B130,NAV!$A:$AAA,DA$1,FALSE)*DA132,"")</f>
        <v/>
      </c>
      <c r="DB131" s="143" t="str">
        <f>IFERROR(VLOOKUP($B131,'NAV plus Dist'!$B:$AAA,DB$1,FALSE)/VLOOKUP($B130,NAV!$A:$AAA,DB$1,FALSE)*DB132,"")</f>
        <v/>
      </c>
      <c r="DC131" s="143" t="str">
        <f>IFERROR(VLOOKUP($B131,'NAV plus Dist'!$B:$AAA,DC$1,FALSE)/VLOOKUP($B130,NAV!$A:$AAA,DC$1,FALSE)*DC132,"")</f>
        <v/>
      </c>
      <c r="DD131" s="143" t="str">
        <f>IFERROR(VLOOKUP($B131,'NAV plus Dist'!$B:$AAA,DD$1,FALSE)/VLOOKUP($B130,NAV!$A:$AAA,DD$1,FALSE)*DD132,"")</f>
        <v/>
      </c>
      <c r="DE131" s="143" t="str">
        <f>IFERROR(VLOOKUP($B131,'NAV plus Dist'!$B:$AAA,DE$1,FALSE)/VLOOKUP($B130,NAV!$A:$AAA,DE$1,FALSE)*DE132,"")</f>
        <v/>
      </c>
      <c r="DF131" s="143" t="str">
        <f>IFERROR(VLOOKUP($B131,'NAV plus Dist'!$B:$AAA,DF$1,FALSE)/VLOOKUP($B130,NAV!$A:$AAA,DF$1,FALSE)*DF132,"")</f>
        <v/>
      </c>
      <c r="DG131" s="143" t="str">
        <f>IFERROR(VLOOKUP($B131,'NAV plus Dist'!$B:$AAA,DG$1,FALSE)/VLOOKUP($B130,NAV!$A:$AAA,DG$1,FALSE)*DG132,"")</f>
        <v/>
      </c>
      <c r="DH131" s="143" t="str">
        <f>IFERROR(VLOOKUP($B131,'NAV plus Dist'!$B:$AAA,DH$1,FALSE)/VLOOKUP($B130,NAV!$A:$AAA,DH$1,FALSE)*DH132,"")</f>
        <v/>
      </c>
    </row>
    <row r="132" spans="1:112">
      <c r="A132" s="94">
        <f t="shared" si="39"/>
        <v>69</v>
      </c>
      <c r="B132" s="168">
        <f t="shared" si="38"/>
        <v>43982</v>
      </c>
      <c r="C132" s="143">
        <f>IFERROR(VLOOKUP($B132,'NAV plus Dist'!$B:$FD,C$1,FALSE)/VLOOKUP($B131,NAV!$A:$FC,C$1,FALSE)*C133,"")</f>
        <v>2.7762213516887844</v>
      </c>
      <c r="D132" s="143">
        <f>IFERROR(VLOOKUP($B132,'NAV plus Dist'!$B:$FD,D$1,FALSE)/VLOOKUP($B131,NAV!$A:$FC,D$1,FALSE)*D133,"")</f>
        <v>2.8950381218892547</v>
      </c>
      <c r="E132" s="143">
        <f>IFERROR(VLOOKUP($B132,'NAV plus Dist'!$B:$FD,E$1,FALSE)/VLOOKUP($B131,NAV!$A:$FC,E$1,FALSE)*E133,"")</f>
        <v>2.9593852002119396</v>
      </c>
      <c r="F132" s="143" t="str">
        <f>IFERROR(VLOOKUP($B132,'NAV plus Dist'!$B:$FD,F$1,FALSE)/VLOOKUP($B131,NAV!$A:$FC,F$1,FALSE)*F133,"")</f>
        <v/>
      </c>
      <c r="G132" s="143" t="str">
        <f>IFERROR(VLOOKUP($B132,'NAV plus Dist'!$B:$FD,G$1,FALSE)/VLOOKUP($B131,NAV!$A:$FC,G$1,FALSE)*G133,"")</f>
        <v/>
      </c>
      <c r="H132" s="143" t="str">
        <f>IFERROR(VLOOKUP($B132,'NAV plus Dist'!$B:$FD,H$1,FALSE)/VLOOKUP($B131,NAV!$A:$FC,H$1,FALSE)*H133,"")</f>
        <v/>
      </c>
      <c r="I132" s="143" t="str">
        <f>IFERROR(VLOOKUP($B132,'NAV plus Dist'!$B:$FD,I$1,FALSE)/VLOOKUP($B131,NAV!$A:$FC,I$1,FALSE)*I133,"")</f>
        <v/>
      </c>
      <c r="J132" s="143" t="str">
        <f>IFERROR(VLOOKUP($B132,'NAV plus Dist'!$B:$FD,J$1,FALSE)/VLOOKUP($B131,NAV!$A:$FC,J$1,FALSE)*J133,"")</f>
        <v/>
      </c>
      <c r="K132" s="143" t="str">
        <f>IFERROR(VLOOKUP($B132,'NAV plus Dist'!$B:$FD,K$1,FALSE)/VLOOKUP($B131,NAV!$A:$FC,K$1,FALSE)*K133,"")</f>
        <v/>
      </c>
      <c r="L132" s="143" t="str">
        <f>IFERROR(VLOOKUP($B132,'NAV plus Dist'!$B:$FD,L$1,FALSE)/VLOOKUP($B131,NAV!$A:$FC,L$1,FALSE)*L133,"")</f>
        <v/>
      </c>
      <c r="M132" s="143" t="str">
        <f>IFERROR(VLOOKUP($B132,'NAV plus Dist'!$B:$FD,M$1,FALSE)/VLOOKUP($B131,NAV!$A:$FC,M$1,FALSE)*M133,"")</f>
        <v/>
      </c>
      <c r="N132" s="143" t="str">
        <f>IFERROR(VLOOKUP($B132,'NAV plus Dist'!$B:$FD,N$1,FALSE)/VLOOKUP($B131,NAV!$A:$FC,N$1,FALSE)*N133,"")</f>
        <v/>
      </c>
      <c r="O132" s="143">
        <f>IFERROR(VLOOKUP($B132,'NAV plus Dist'!$B:$FD,O$1,FALSE)/VLOOKUP($B131,NAV!$A:$FC,O$1,FALSE)*O133,"")</f>
        <v>2.3105150309611835</v>
      </c>
      <c r="P132" s="143">
        <f>IFERROR(VLOOKUP($B132,'NAV plus Dist'!$B:$FD,P$1,FALSE)/VLOOKUP($B131,NAV!$A:$FC,P$1,FALSE)*P133,"")</f>
        <v>2.4441996361395253</v>
      </c>
      <c r="Q132" s="143" t="str">
        <f>IFERROR(VLOOKUP($B132,'NAV plus Dist'!$B:$FD,Q$1,FALSE)/VLOOKUP($B131,NAV!$A:$FC,Q$1,FALSE)*Q133,"")</f>
        <v/>
      </c>
      <c r="R132" s="143" t="str">
        <f>IFERROR(VLOOKUP($B132,'NAV plus Dist'!$B:$FD,R$1,FALSE)/VLOOKUP($B131,NAV!$A:$FC,R$1,FALSE)*R133,"")</f>
        <v/>
      </c>
      <c r="S132" s="143" t="str">
        <f>IFERROR(VLOOKUP($B132,'NAV plus Dist'!$B:$FD,S$1,FALSE)/VLOOKUP($B131,NAV!$A:$FC,S$1,FALSE)*S133,"")</f>
        <v/>
      </c>
      <c r="T132" s="143" t="str">
        <f>IFERROR(VLOOKUP($B132,'NAV plus Dist'!$B:$FD,T$1,FALSE)/VLOOKUP($B131,NAV!$A:$FC,T$1,FALSE)*T133,"")</f>
        <v/>
      </c>
      <c r="U132" s="143" t="str">
        <f>IFERROR(VLOOKUP($B132,'NAV plus Dist'!$B:$FD,U$1,FALSE)/VLOOKUP($B131,NAV!$A:$FC,U$1,FALSE)*U133,"")</f>
        <v/>
      </c>
      <c r="V132" s="143" t="str">
        <f>IFERROR(VLOOKUP($B132,'NAV plus Dist'!$B:$FD,V$1,FALSE)/VLOOKUP($B131,NAV!$A:$FC,V$1,FALSE)*V133,"")</f>
        <v/>
      </c>
      <c r="W132" s="143" t="str">
        <f>IFERROR(VLOOKUP($B132,'NAV plus Dist'!$B:$FD,W$1,FALSE)/VLOOKUP($B131,NAV!$A:$FC,W$1,FALSE)*W133,"")</f>
        <v/>
      </c>
      <c r="X132" s="143" t="str">
        <f>IFERROR(VLOOKUP($B132,'NAV plus Dist'!$B:$FD,X$1,FALSE)/VLOOKUP($B131,NAV!$A:$FC,X$1,FALSE)*X133,"")</f>
        <v/>
      </c>
      <c r="Y132" s="143" t="str">
        <f>IFERROR(VLOOKUP($B132,'NAV plus Dist'!$B:$FD,Y$1,FALSE)/VLOOKUP($B131,NAV!$A:$FC,Y$1,FALSE)*Y133,"")</f>
        <v/>
      </c>
      <c r="Z132" s="143" t="str">
        <f>IFERROR(VLOOKUP($B132,'NAV plus Dist'!$B:$FD,Z$1,FALSE)/VLOOKUP($B131,NAV!$A:$FC,Z$1,FALSE)*Z133,"")</f>
        <v/>
      </c>
      <c r="AA132" s="143">
        <f>IFERROR(VLOOKUP($B132,'NAV plus Dist'!$B:$FD,AA$1,FALSE)/VLOOKUP($B131,NAV!$A:$FC,AA$1,FALSE)*AA133,"")</f>
        <v>1.9454789862971773</v>
      </c>
      <c r="AB132" s="143">
        <f>IFERROR(VLOOKUP($B132,'NAV plus Dist'!$B:$FD,AB$1,FALSE)/VLOOKUP($B131,NAV!$A:$FC,AB$1,FALSE)*AB133,"")</f>
        <v>2.0140974332926453</v>
      </c>
      <c r="AC132" s="143">
        <f>IFERROR(VLOOKUP($B132,'NAV plus Dist'!$B:$FD,AC$1,FALSE)/VLOOKUP($B131,NAV!$A:$FC,AC$1,FALSE)*AC133,"")</f>
        <v>2.058895666791948</v>
      </c>
      <c r="AD132" s="143">
        <f>IFERROR(VLOOKUP($B132,'NAV plus Dist'!$B:$FD,AD$1,FALSE)/VLOOKUP($B131,NAV!$A:$FC,AD$1,FALSE)*AD133,"")</f>
        <v>3.2254510085984691</v>
      </c>
      <c r="AE132" s="143">
        <f>IFERROR(VLOOKUP($B132,'NAV plus Dist'!$B:$FD,AE$1,FALSE)/VLOOKUP($B131,NAV!$A:$FC,AE$1,FALSE)*AE133,"")</f>
        <v>1.0325868144607633</v>
      </c>
      <c r="AF132" s="143">
        <f>IFERROR(VLOOKUP($B132,'NAV plus Dist'!$B:$FD,AF$1,FALSE)/VLOOKUP($B131,NAV!$A:$FC,AF$1,FALSE)*AF133,"")</f>
        <v>1.6604149558998833</v>
      </c>
      <c r="AG132" s="143">
        <f>IFERROR(VLOOKUP($B132,'NAV plus Dist'!$B:$FD,AG$1,FALSE)/VLOOKUP($B131,NAV!$A:$FC,AG$1,FALSE)*AG133,"")</f>
        <v>1.7062459727073824</v>
      </c>
      <c r="AH132" s="143">
        <f>IFERROR(VLOOKUP($B132,'NAV plus Dist'!$B:$FD,AH$1,FALSE)/VLOOKUP($B131,NAV!$A:$FC,AH$1,FALSE)*AH133,"")</f>
        <v>1.7444569490196571</v>
      </c>
      <c r="AI132" s="143">
        <f>IFERROR(VLOOKUP($B132,'NAV plus Dist'!$B:$FD,AI$1,FALSE)/VLOOKUP($B131,NAV!$A:$FC,AI$1,FALSE)*AI133,"")</f>
        <v>3.2282028600914066</v>
      </c>
      <c r="AJ132" s="143">
        <f>IFERROR(VLOOKUP($B132,'NAV plus Dist'!$B:$FD,AJ$1,FALSE)/VLOOKUP($B131,NAV!$A:$FC,AJ$1,FALSE)*AJ133,"")</f>
        <v>1.6753367607500429</v>
      </c>
      <c r="AK132" s="169">
        <f>IFERROR(VLOOKUP($B132,'NAV plus Dist'!$B:$FD,AK$1,FALSE)/VLOOKUP($B131,NAV!$A:$FC,AK$1,FALSE)*AK133,"")</f>
        <v>2.0888237386829043</v>
      </c>
      <c r="AL132" s="169">
        <f>IFERROR(VLOOKUP($B132,'NAV plus Dist'!$B:$FD,AL$1,FALSE)/VLOOKUP($B131,NAV!$A:$FC,AL$1,FALSE)*AL133,"")</f>
        <v>2.265169479648756</v>
      </c>
      <c r="AM132" s="143" t="str">
        <f>IFERROR(VLOOKUP($B132,'NAV plus Dist'!$B:$FD,AM$1,FALSE)/VLOOKUP($B131,NAV!$A:$FC,AM$1,FALSE)*AM133,"")</f>
        <v/>
      </c>
      <c r="AN132" s="143" t="str">
        <f>IFERROR(VLOOKUP($B132,'NAV plus Dist'!$B:$FD,AN$1,FALSE)/VLOOKUP($B131,NAV!$A:$FC,AN$1,FALSE)*AN133,"")</f>
        <v/>
      </c>
      <c r="AO132" s="143" t="str">
        <f>IFERROR(VLOOKUP($B132,'NAV plus Dist'!$B:$FD,AO$1,FALSE)/VLOOKUP($B131,NAV!$A:$FC,AO$1,FALSE)*AO133,"")</f>
        <v/>
      </c>
      <c r="AP132" s="170" t="str">
        <f>IFERROR(VLOOKUP($B132,'NAV plus Dist'!$B:$FD,AP$1,FALSE)/VLOOKUP($B131,NAV!$A:$FC,AP$1,FALSE)*AP133,"")</f>
        <v/>
      </c>
      <c r="AQ132" s="143" t="str">
        <f>IFERROR(VLOOKUP($B132,'NAV plus Dist'!$B:$FD,AQ$1,FALSE)/VLOOKUP($B131,NAV!$A:$FC,AQ$1,FALSE)*AQ133,"")</f>
        <v/>
      </c>
      <c r="AR132" s="143" t="str">
        <f>IFERROR(VLOOKUP($B132,'NAV plus Dist'!$B:$FD,AR$1,FALSE)/VLOOKUP($B131,NAV!$A:$FC,AR$1,FALSE)*AR133,"")</f>
        <v/>
      </c>
      <c r="AS132" s="143" t="str">
        <f>IFERROR(VLOOKUP($B132,'NAV plus Dist'!$B:$FD,AS$1,FALSE)/VLOOKUP($B131,NAV!$A:$FC,AS$1,FALSE)*AS133,"")</f>
        <v/>
      </c>
      <c r="AT132" s="143">
        <f>IFERROR(VLOOKUP($B132,'NAV plus Dist'!$B:$FD,AT$1,FALSE)/VLOOKUP($B131,NAV!$A:$FC,AT$1,FALSE)*AT133,"")</f>
        <v>1.5910539618401593</v>
      </c>
      <c r="AU132" s="143">
        <f>IFERROR(VLOOKUP($B132,'NAV plus Dist'!$B:$FD,AU$1,FALSE)/VLOOKUP($B131,NAV!$A:$FC,AU$1,FALSE)*AU133,"")</f>
        <v>1.3307170868289877</v>
      </c>
      <c r="AV132" s="143">
        <f>IFERROR(VLOOKUP($B132,'NAV plus Dist'!$B:$FD,AV$1,FALSE)/VLOOKUP($B131,NAV!$A:$FC,AV$1,FALSE)*AV133,"")</f>
        <v>1.8144798289070379</v>
      </c>
      <c r="AW132" s="143" t="str">
        <f>IFERROR(VLOOKUP($B132,'NAV plus Dist'!$B:$FD,AW$1,FALSE)/VLOOKUP($B131,NAV!$A:$FC,AW$1,FALSE)*AW133,"")</f>
        <v/>
      </c>
      <c r="AX132" s="143" t="str">
        <f>IFERROR(VLOOKUP($B132,'NAV plus Dist'!$B:$FD,AX$1,FALSE)/VLOOKUP($B131,NAV!$A:$FC,AX$1,FALSE)*AX133,"")</f>
        <v/>
      </c>
      <c r="AY132" s="143" t="str">
        <f>IFERROR(VLOOKUP($B132,'NAV plus Dist'!$B:$FD,AY$1,FALSE)/VLOOKUP($B131,NAV!$A:$FC,AY$1,FALSE)*AY133,"")</f>
        <v/>
      </c>
      <c r="AZ132" s="143" t="str">
        <f>IFERROR(VLOOKUP($B132,'NAV plus Dist'!$B:$FD,AZ$1,FALSE)/VLOOKUP($B131,NAV!$A:$FC,AZ$1,FALSE)*AZ133,"")</f>
        <v/>
      </c>
      <c r="BA132" s="143" t="str">
        <f>IFERROR(VLOOKUP($B132,'NAV plus Dist'!$B:$FD,BA$1,FALSE)/VLOOKUP($B131,NAV!$A:$FC,BA$1,FALSE)*BA133,"")</f>
        <v/>
      </c>
      <c r="BB132" s="143" t="str">
        <f>IFERROR(VLOOKUP($B132,'NAV plus Dist'!$B:$FD,BB$1,FALSE)/VLOOKUP($B131,NAV!$A:$FC,BB$1,FALSE)*BB133,"")</f>
        <v/>
      </c>
      <c r="BC132" s="143" t="str">
        <f>IFERROR(VLOOKUP($B132,'NAV plus Dist'!$B:$FD,BC$1,FALSE)/VLOOKUP($B131,NAV!$A:$FC,BC$1,FALSE)*BC133,"")</f>
        <v/>
      </c>
      <c r="BD132" s="143" t="str">
        <f>IFERROR(VLOOKUP($B132,'NAV plus Dist'!$B:$FD,BD$1,FALSE)/VLOOKUP($B131,NAV!$A:$FC,BD$1,FALSE)*BD133,"")</f>
        <v/>
      </c>
      <c r="BE132" s="143" t="str">
        <f>IFERROR(VLOOKUP($B132,'NAV plus Dist'!$B:$FD,BE$1,FALSE)/VLOOKUP($B131,NAV!$A:$FC,BE$1,FALSE)*BE133,"")</f>
        <v/>
      </c>
      <c r="BF132" s="143" t="str">
        <f>IFERROR(VLOOKUP($B132,'NAV plus Dist'!$B:$FD,BF$1,FALSE)/VLOOKUP($B131,NAV!$A:$FC,BF$1,FALSE)*BF133,"")</f>
        <v/>
      </c>
      <c r="BG132" s="143" t="str">
        <f>IFERROR(VLOOKUP($B132,'NAV plus Dist'!$B:$FD,BG$1,FALSE)/VLOOKUP($B131,NAV!$A:$FC,BG$1,FALSE)*BG133,"")</f>
        <v/>
      </c>
      <c r="BH132" s="143" t="str">
        <f>IFERROR(VLOOKUP($B132,'NAV plus Dist'!$B:$FD,BH$1,FALSE)/VLOOKUP($B131,NAV!$A:$FC,BH$1,FALSE)*BH133,"")</f>
        <v/>
      </c>
      <c r="BI132" s="143" t="str">
        <f>IFERROR(VLOOKUP($B132,'NAV plus Dist'!$B:$FD,BI$1,FALSE)/VLOOKUP($B131,NAV!$A:$FC,BI$1,FALSE)*BI133,"")</f>
        <v/>
      </c>
      <c r="BJ132" s="143" t="str">
        <f>IFERROR(VLOOKUP($B132,'NAV plus Dist'!$B:$FD,BJ$1,FALSE)/VLOOKUP($B131,NAV!$A:$FC,BJ$1,FALSE)*BJ133,"")</f>
        <v/>
      </c>
      <c r="BK132" s="143" t="str">
        <f>IFERROR(VLOOKUP($B132,'NAV plus Dist'!$B:$FD,BK$1,FALSE)/VLOOKUP($B131,NAV!$A:$FC,BK$1,FALSE)*BK133,"")</f>
        <v/>
      </c>
      <c r="BL132" s="143" t="str">
        <f>IFERROR(VLOOKUP($B132,'NAV plus Dist'!$B:$FD,BL$1,FALSE)/VLOOKUP($B131,NAV!$A:$FC,BL$1,FALSE)*BL133,"")</f>
        <v/>
      </c>
      <c r="BM132" s="143" t="str">
        <f>IFERROR(VLOOKUP($B132,'NAV plus Dist'!$B:$FD,BM$1,FALSE)/VLOOKUP($B131,NAV!$A:$FC,BM$1,FALSE)*BM133,"")</f>
        <v/>
      </c>
      <c r="BN132" s="143" t="str">
        <f>IFERROR(VLOOKUP($B132,'NAV plus Dist'!$B:$FD,BN$1,FALSE)/VLOOKUP($B131,NAV!$A:$FC,BN$1,FALSE)*BN133,"")</f>
        <v/>
      </c>
      <c r="BO132" s="143" t="str">
        <f>IFERROR(VLOOKUP($B132,'NAV plus Dist'!$B:$FD,BO$1,FALSE)/VLOOKUP($B131,NAV!$A:$FC,BO$1,FALSE)*BO133,"")</f>
        <v/>
      </c>
      <c r="BP132" s="143" t="str">
        <f>IFERROR(VLOOKUP($B132,'NAV plus Dist'!$B:$FD,BP$1,FALSE)/VLOOKUP($B131,NAV!$A:$FC,BP$1,FALSE)*BP133,"")</f>
        <v/>
      </c>
      <c r="BQ132" s="143" t="str">
        <f>IFERROR(VLOOKUP($B132,'NAV plus Dist'!$B:$FD,BQ$1,FALSE)/VLOOKUP($B131,NAV!$A:$FC,BQ$1,FALSE)*BQ133,"")</f>
        <v/>
      </c>
      <c r="BR132" s="143" t="str">
        <f>IFERROR(VLOOKUP($B132,'NAV plus Dist'!$B:$FD,BR$1,FALSE)/VLOOKUP($B131,NAV!$A:$FC,BR$1,FALSE)*BR133,"")</f>
        <v/>
      </c>
      <c r="BS132" s="143" t="str">
        <f>IFERROR(VLOOKUP($B132,'NAV plus Dist'!$B:$FD,BS$1,FALSE)/VLOOKUP($B131,NAV!$A:$FC,BS$1,FALSE)*BS133,"")</f>
        <v/>
      </c>
      <c r="BT132" s="143" t="str">
        <f>IFERROR(VLOOKUP($B132,'NAV plus Dist'!$B:$FD,BT$1,FALSE)/VLOOKUP($B131,NAV!$A:$FC,BT$1,FALSE)*BT133,"")</f>
        <v/>
      </c>
      <c r="BU132" s="143" t="str">
        <f>IFERROR(VLOOKUP($B132,'NAV plus Dist'!$B:$FD,BU$1,FALSE)/VLOOKUP($B131,NAV!$A:$FC,BU$1,FALSE)*BU133,"")</f>
        <v/>
      </c>
      <c r="BV132" s="143" t="str">
        <f>IFERROR(VLOOKUP($B132,'NAV plus Dist'!$B:$FD,BV$1,FALSE)/VLOOKUP($B131,NAV!$A:$FC,BV$1,FALSE)*BV133,"")</f>
        <v/>
      </c>
      <c r="BW132" s="143" t="str">
        <f>IFERROR(VLOOKUP($B132,'NAV plus Dist'!$B:$FD,BW$1,FALSE)/VLOOKUP($B131,NAV!$A:$FC,BW$1,FALSE)*BW133,"")</f>
        <v/>
      </c>
      <c r="BX132" s="143" t="str">
        <f>IFERROR(VLOOKUP($B132,'NAV plus Dist'!$B:$FD,BX$1,FALSE)/VLOOKUP($B131,NAV!$A:$FC,BX$1,FALSE)*BX133,"")</f>
        <v/>
      </c>
      <c r="BY132" s="143" t="str">
        <f>IFERROR(VLOOKUP($B132,'NAV plus Dist'!$B:$FD,BY$1,FALSE)/VLOOKUP($B131,NAV!$A:$FC,BY$1,FALSE)*BY133,"")</f>
        <v/>
      </c>
      <c r="BZ132" s="143" t="str">
        <f>IFERROR(VLOOKUP($B132,'NAV plus Dist'!$B:$FD,BZ$1,FALSE)/VLOOKUP($B131,NAV!$A:$FC,BZ$1,FALSE)*BZ133,"")</f>
        <v/>
      </c>
      <c r="CA132" s="143" t="str">
        <f>IFERROR(VLOOKUP($B132,'NAV plus Dist'!$B:$FD,CA$1,FALSE)/VLOOKUP($B131,NAV!$A:$FC,CA$1,FALSE)*CA133,"")</f>
        <v/>
      </c>
      <c r="CB132" s="143" t="str">
        <f>IFERROR(VLOOKUP($B132,'NAV plus Dist'!$B:$FD,CB$1,FALSE)/VLOOKUP($B131,NAV!$A:$FC,CB$1,FALSE)*CB133,"")</f>
        <v/>
      </c>
      <c r="CC132" s="143" t="str">
        <f>IFERROR(VLOOKUP($B132,'NAV plus Dist'!$B:$FD,CC$1,FALSE)/VLOOKUP($B131,NAV!$A:$FC,CC$1,FALSE)*CC133,"")</f>
        <v/>
      </c>
      <c r="CD132" s="143" t="str">
        <f>IFERROR(VLOOKUP($B132,'NAV plus Dist'!$B:$FD,CD$1,FALSE)/VLOOKUP($B131,NAV!$A:$FC,CD$1,FALSE)*CD133,"")</f>
        <v/>
      </c>
      <c r="CE132" s="143" t="str">
        <f>IFERROR(VLOOKUP($B132,'NAV plus Dist'!$B:$FD,CE$1,FALSE)/VLOOKUP($B131,NAV!$A:$FC,CE$1,FALSE)*CE133,"")</f>
        <v/>
      </c>
      <c r="CF132" s="143" t="str">
        <f>IFERROR(VLOOKUP($B132,'NAV plus Dist'!$B:$FD,CF$1,FALSE)/VLOOKUP($B131,NAV!$A:$FC,CF$1,FALSE)*CF133,"")</f>
        <v/>
      </c>
      <c r="CG132" s="143" t="str">
        <f>IFERROR(VLOOKUP($B132,'NAV plus Dist'!$B:$FD,CG$1,FALSE)/VLOOKUP($B131,NAV!$A:$FC,CG$1,FALSE)*CG133,"")</f>
        <v/>
      </c>
      <c r="CH132" s="143" t="str">
        <f>IFERROR(VLOOKUP($B132,'NAV plus Dist'!$B:$FD,CH$1,FALSE)/VLOOKUP($B131,NAV!$A:$FC,CH$1,FALSE)*CH133,"")</f>
        <v/>
      </c>
      <c r="CI132" s="143" t="str">
        <f>IFERROR(VLOOKUP($B132,'NAV plus Dist'!$B:$FD,CI$1,FALSE)/VLOOKUP($B131,NAV!$A:$FC,CI$1,FALSE)*CI133,"")</f>
        <v/>
      </c>
      <c r="CJ132" s="143" t="str">
        <f>IFERROR(VLOOKUP($B132,'NAV plus Dist'!$B:$FD,CJ$1,FALSE)/VLOOKUP($B131,NAV!$A:$FC,CJ$1,FALSE)*CJ133,"")</f>
        <v/>
      </c>
      <c r="CK132" s="143" t="str">
        <f>IFERROR(VLOOKUP($B132,'NAV plus Dist'!$B:$AAA,CK$1,FALSE)/VLOOKUP($B131,NAV!$A:$AAA,CK$1,FALSE)*CK133,"")</f>
        <v/>
      </c>
      <c r="CL132" s="143" t="str">
        <f>IFERROR(VLOOKUP($B132,'NAV plus Dist'!$B:$AAA,CL$1,FALSE)/VLOOKUP($B131,NAV!$A:$AAA,CL$1,FALSE)*CL133,"")</f>
        <v/>
      </c>
      <c r="CM132" s="143" t="str">
        <f>IFERROR(VLOOKUP($B132,'NAV plus Dist'!$B:$AAA,CM$1,FALSE)/VLOOKUP($B131,NAV!$A:$AAA,CM$1,FALSE)*CM133,"")</f>
        <v/>
      </c>
      <c r="CN132" s="143" t="str">
        <f>IFERROR(VLOOKUP($B132,'NAV plus Dist'!$B:$AAA,CN$1,FALSE)/VLOOKUP($B131,NAV!$A:$AAA,CN$1,FALSE)*CN133,"")</f>
        <v/>
      </c>
      <c r="CO132" s="143" t="str">
        <f>IFERROR(VLOOKUP($B132,'NAV plus Dist'!$B:$AAA,CO$1,FALSE)/VLOOKUP($B131,NAV!$A:$AAA,CO$1,FALSE)*CO133,"")</f>
        <v/>
      </c>
      <c r="CP132" s="143" t="str">
        <f>IFERROR(VLOOKUP($B132,'NAV plus Dist'!$B:$AAA,CP$1,FALSE)/VLOOKUP($B131,NAV!$A:$AAA,CP$1,FALSE)*CP133,"")</f>
        <v/>
      </c>
      <c r="CQ132" s="143" t="str">
        <f>IFERROR(VLOOKUP($B132,'NAV plus Dist'!$B:$AAA,CQ$1,FALSE)/VLOOKUP($B131,NAV!$A:$AAA,CQ$1,FALSE)*CQ133,"")</f>
        <v/>
      </c>
      <c r="CR132" s="143" t="str">
        <f>IFERROR(VLOOKUP($B132,'NAV plus Dist'!$B:$AAA,CR$1,FALSE)/VLOOKUP($B131,NAV!$A:$AAA,CR$1,FALSE)*CR133,"")</f>
        <v/>
      </c>
      <c r="CS132" s="143" t="str">
        <f>IFERROR(VLOOKUP($B132,'NAV plus Dist'!$B:$AAA,CS$1,FALSE)/VLOOKUP($B131,NAV!$A:$AAA,CS$1,FALSE)*CS133,"")</f>
        <v/>
      </c>
      <c r="CT132" s="143" t="str">
        <f>IFERROR(VLOOKUP($B132,'NAV plus Dist'!$B:$AAA,CT$1,FALSE)/VLOOKUP($B131,NAV!$A:$AAA,CT$1,FALSE)*CT133,"")</f>
        <v/>
      </c>
      <c r="CU132" s="143" t="str">
        <f>IFERROR(VLOOKUP($B132,'NAV plus Dist'!$B:$AAA,CU$1,FALSE)/VLOOKUP($B131,NAV!$A:$AAA,CU$1,FALSE)*CU133,"")</f>
        <v/>
      </c>
      <c r="CV132" s="143" t="str">
        <f>IFERROR(VLOOKUP($B132,'NAV plus Dist'!$B:$AAA,CV$1,FALSE)/VLOOKUP($B131,NAV!$A:$AAA,CV$1,FALSE)*CV133,"")</f>
        <v/>
      </c>
      <c r="CW132" s="143" t="str">
        <f>IFERROR(VLOOKUP($B132,'NAV plus Dist'!$B:$AAA,CW$1,FALSE)/VLOOKUP($B131,NAV!$A:$AAA,CW$1,FALSE)*CW133,"")</f>
        <v/>
      </c>
      <c r="CX132" s="143" t="str">
        <f>IFERROR(VLOOKUP($B132,'NAV plus Dist'!$B:$AAA,CX$1,FALSE)/VLOOKUP($B131,NAV!$A:$AAA,CX$1,FALSE)*CX133,"")</f>
        <v/>
      </c>
      <c r="CY132" s="143" t="str">
        <f>IFERROR(VLOOKUP($B132,'NAV plus Dist'!$B:$AAA,CY$1,FALSE)/VLOOKUP($B131,NAV!$A:$AAA,CY$1,FALSE)*CY133,"")</f>
        <v/>
      </c>
      <c r="CZ132" s="143" t="str">
        <f>IFERROR(VLOOKUP($B132,'NAV plus Dist'!$B:$AAA,CZ$1,FALSE)/VLOOKUP($B131,NAV!$A:$AAA,CZ$1,FALSE)*CZ133,"")</f>
        <v/>
      </c>
      <c r="DA132" s="143" t="str">
        <f>IFERROR(VLOOKUP($B132,'NAV plus Dist'!$B:$AAA,DA$1,FALSE)/VLOOKUP($B131,NAV!$A:$AAA,DA$1,FALSE)*DA133,"")</f>
        <v/>
      </c>
      <c r="DB132" s="143" t="str">
        <f>IFERROR(VLOOKUP($B132,'NAV plus Dist'!$B:$AAA,DB$1,FALSE)/VLOOKUP($B131,NAV!$A:$AAA,DB$1,FALSE)*DB133,"")</f>
        <v/>
      </c>
      <c r="DC132" s="143" t="str">
        <f>IFERROR(VLOOKUP($B132,'NAV plus Dist'!$B:$AAA,DC$1,FALSE)/VLOOKUP($B131,NAV!$A:$AAA,DC$1,FALSE)*DC133,"")</f>
        <v/>
      </c>
      <c r="DD132" s="143" t="str">
        <f>IFERROR(VLOOKUP($B132,'NAV plus Dist'!$B:$AAA,DD$1,FALSE)/VLOOKUP($B131,NAV!$A:$AAA,DD$1,FALSE)*DD133,"")</f>
        <v/>
      </c>
      <c r="DE132" s="143" t="str">
        <f>IFERROR(VLOOKUP($B132,'NAV plus Dist'!$B:$AAA,DE$1,FALSE)/VLOOKUP($B131,NAV!$A:$AAA,DE$1,FALSE)*DE133,"")</f>
        <v/>
      </c>
      <c r="DF132" s="143" t="str">
        <f>IFERROR(VLOOKUP($B132,'NAV plus Dist'!$B:$AAA,DF$1,FALSE)/VLOOKUP($B131,NAV!$A:$AAA,DF$1,FALSE)*DF133,"")</f>
        <v/>
      </c>
      <c r="DG132" s="143" t="str">
        <f>IFERROR(VLOOKUP($B132,'NAV plus Dist'!$B:$AAA,DG$1,FALSE)/VLOOKUP($B131,NAV!$A:$AAA,DG$1,FALSE)*DG133,"")</f>
        <v/>
      </c>
      <c r="DH132" s="143" t="str">
        <f>IFERROR(VLOOKUP($B132,'NAV plus Dist'!$B:$AAA,DH$1,FALSE)/VLOOKUP($B131,NAV!$A:$AAA,DH$1,FALSE)*DH133,"")</f>
        <v/>
      </c>
    </row>
    <row r="133" spans="1:112">
      <c r="A133" s="94">
        <f t="shared" si="39"/>
        <v>68</v>
      </c>
      <c r="B133" s="168">
        <f t="shared" si="38"/>
        <v>44012</v>
      </c>
      <c r="C133" s="143">
        <f>IFERROR(VLOOKUP($B133,'NAV plus Dist'!$B:$FD,C$1,FALSE)/VLOOKUP($B132,NAV!$A:$FC,C$1,FALSE)*C134,"")</f>
        <v>2.5855189380541055</v>
      </c>
      <c r="D133" s="143">
        <f>IFERROR(VLOOKUP($B133,'NAV plus Dist'!$B:$FD,D$1,FALSE)/VLOOKUP($B132,NAV!$A:$FC,D$1,FALSE)*D134,"")</f>
        <v>2.7243950749768282</v>
      </c>
      <c r="E133" s="143">
        <f>IFERROR(VLOOKUP($B133,'NAV plus Dist'!$B:$FD,E$1,FALSE)/VLOOKUP($B132,NAV!$A:$FC,E$1,FALSE)*E134,"")</f>
        <v>2.7547175328233444</v>
      </c>
      <c r="F133" s="143" t="str">
        <f>IFERROR(VLOOKUP($B133,'NAV plus Dist'!$B:$FD,F$1,FALSE)/VLOOKUP($B132,NAV!$A:$FC,F$1,FALSE)*F134,"")</f>
        <v/>
      </c>
      <c r="G133" s="143" t="str">
        <f>IFERROR(VLOOKUP($B133,'NAV plus Dist'!$B:$FD,G$1,FALSE)/VLOOKUP($B132,NAV!$A:$FC,G$1,FALSE)*G134,"")</f>
        <v/>
      </c>
      <c r="H133" s="143" t="str">
        <f>IFERROR(VLOOKUP($B133,'NAV plus Dist'!$B:$FD,H$1,FALSE)/VLOOKUP($B132,NAV!$A:$FC,H$1,FALSE)*H134,"")</f>
        <v/>
      </c>
      <c r="I133" s="143" t="str">
        <f>IFERROR(VLOOKUP($B133,'NAV plus Dist'!$B:$FD,I$1,FALSE)/VLOOKUP($B132,NAV!$A:$FC,I$1,FALSE)*I134,"")</f>
        <v/>
      </c>
      <c r="J133" s="143" t="str">
        <f>IFERROR(VLOOKUP($B133,'NAV plus Dist'!$B:$FD,J$1,FALSE)/VLOOKUP($B132,NAV!$A:$FC,J$1,FALSE)*J134,"")</f>
        <v/>
      </c>
      <c r="K133" s="143" t="str">
        <f>IFERROR(VLOOKUP($B133,'NAV plus Dist'!$B:$FD,K$1,FALSE)/VLOOKUP($B132,NAV!$A:$FC,K$1,FALSE)*K134,"")</f>
        <v/>
      </c>
      <c r="L133" s="143" t="str">
        <f>IFERROR(VLOOKUP($B133,'NAV plus Dist'!$B:$FD,L$1,FALSE)/VLOOKUP($B132,NAV!$A:$FC,L$1,FALSE)*L134,"")</f>
        <v/>
      </c>
      <c r="M133" s="143" t="str">
        <f>IFERROR(VLOOKUP($B133,'NAV plus Dist'!$B:$FD,M$1,FALSE)/VLOOKUP($B132,NAV!$A:$FC,M$1,FALSE)*M134,"")</f>
        <v/>
      </c>
      <c r="N133" s="143" t="str">
        <f>IFERROR(VLOOKUP($B133,'NAV plus Dist'!$B:$FD,N$1,FALSE)/VLOOKUP($B132,NAV!$A:$FC,N$1,FALSE)*N134,"")</f>
        <v/>
      </c>
      <c r="O133" s="143">
        <f>IFERROR(VLOOKUP($B133,'NAV plus Dist'!$B:$FD,O$1,FALSE)/VLOOKUP($B132,NAV!$A:$FC,O$1,FALSE)*O134,"")</f>
        <v>2.2467886352234827</v>
      </c>
      <c r="P133" s="143">
        <f>IFERROR(VLOOKUP($B133,'NAV plus Dist'!$B:$FD,P$1,FALSE)/VLOOKUP($B132,NAV!$A:$FC,P$1,FALSE)*P134,"")</f>
        <v>2.3671646918881981</v>
      </c>
      <c r="Q133" s="143" t="str">
        <f>IFERROR(VLOOKUP($B133,'NAV plus Dist'!$B:$FD,Q$1,FALSE)/VLOOKUP($B132,NAV!$A:$FC,Q$1,FALSE)*Q134,"")</f>
        <v/>
      </c>
      <c r="R133" s="143" t="str">
        <f>IFERROR(VLOOKUP($B133,'NAV plus Dist'!$B:$FD,R$1,FALSE)/VLOOKUP($B132,NAV!$A:$FC,R$1,FALSE)*R134,"")</f>
        <v/>
      </c>
      <c r="S133" s="143" t="str">
        <f>IFERROR(VLOOKUP($B133,'NAV plus Dist'!$B:$FD,S$1,FALSE)/VLOOKUP($B132,NAV!$A:$FC,S$1,FALSE)*S134,"")</f>
        <v/>
      </c>
      <c r="T133" s="143" t="str">
        <f>IFERROR(VLOOKUP($B133,'NAV plus Dist'!$B:$FD,T$1,FALSE)/VLOOKUP($B132,NAV!$A:$FC,T$1,FALSE)*T134,"")</f>
        <v/>
      </c>
      <c r="U133" s="143" t="str">
        <f>IFERROR(VLOOKUP($B133,'NAV plus Dist'!$B:$FD,U$1,FALSE)/VLOOKUP($B132,NAV!$A:$FC,U$1,FALSE)*U134,"")</f>
        <v/>
      </c>
      <c r="V133" s="143" t="str">
        <f>IFERROR(VLOOKUP($B133,'NAV plus Dist'!$B:$FD,V$1,FALSE)/VLOOKUP($B132,NAV!$A:$FC,V$1,FALSE)*V134,"")</f>
        <v/>
      </c>
      <c r="W133" s="143" t="str">
        <f>IFERROR(VLOOKUP($B133,'NAV plus Dist'!$B:$FD,W$1,FALSE)/VLOOKUP($B132,NAV!$A:$FC,W$1,FALSE)*W134,"")</f>
        <v/>
      </c>
      <c r="X133" s="143" t="str">
        <f>IFERROR(VLOOKUP($B133,'NAV plus Dist'!$B:$FD,X$1,FALSE)/VLOOKUP($B132,NAV!$A:$FC,X$1,FALSE)*X134,"")</f>
        <v/>
      </c>
      <c r="Y133" s="143" t="str">
        <f>IFERROR(VLOOKUP($B133,'NAV plus Dist'!$B:$FD,Y$1,FALSE)/VLOOKUP($B132,NAV!$A:$FC,Y$1,FALSE)*Y134,"")</f>
        <v/>
      </c>
      <c r="Z133" s="143" t="str">
        <f>IFERROR(VLOOKUP($B133,'NAV plus Dist'!$B:$FD,Z$1,FALSE)/VLOOKUP($B132,NAV!$A:$FC,Z$1,FALSE)*Z134,"")</f>
        <v/>
      </c>
      <c r="AA133" s="143">
        <f>IFERROR(VLOOKUP($B133,'NAV plus Dist'!$B:$FD,AA$1,FALSE)/VLOOKUP($B132,NAV!$A:$FC,AA$1,FALSE)*AA134,"")</f>
        <v>1.8613309597728687</v>
      </c>
      <c r="AB133" s="143">
        <f>IFERROR(VLOOKUP($B133,'NAV plus Dist'!$B:$FD,AB$1,FALSE)/VLOOKUP($B132,NAV!$A:$FC,AB$1,FALSE)*AB134,"")</f>
        <v>1.9470061841080157</v>
      </c>
      <c r="AC133" s="143">
        <f>IFERROR(VLOOKUP($B133,'NAV plus Dist'!$B:$FD,AC$1,FALSE)/VLOOKUP($B132,NAV!$A:$FC,AC$1,FALSE)*AC134,"")</f>
        <v>1.9687049074206942</v>
      </c>
      <c r="AD133" s="143">
        <f>IFERROR(VLOOKUP($B133,'NAV plus Dist'!$B:$FD,AD$1,FALSE)/VLOOKUP($B132,NAV!$A:$FC,AD$1,FALSE)*AD134,"")</f>
        <v>3.0530087218380522</v>
      </c>
      <c r="AE133" s="143">
        <f>IFERROR(VLOOKUP($B133,'NAV plus Dist'!$B:$FD,AE$1,FALSE)/VLOOKUP($B132,NAV!$A:$FC,AE$1,FALSE)*AE134,"")</f>
        <v>1.0135154526111936</v>
      </c>
      <c r="AF133" s="143">
        <f>IFERROR(VLOOKUP($B133,'NAV plus Dist'!$B:$FD,AF$1,FALSE)/VLOOKUP($B132,NAV!$A:$FC,AF$1,FALSE)*AF134,"")</f>
        <v>1.6306681780151875</v>
      </c>
      <c r="AG133" s="143">
        <f>IFERROR(VLOOKUP($B133,'NAV plus Dist'!$B:$FD,AG$1,FALSE)/VLOOKUP($B132,NAV!$A:$FC,AG$1,FALSE)*AG134,"")</f>
        <v>1.6925688144074267</v>
      </c>
      <c r="AH133" s="143">
        <f>IFERROR(VLOOKUP($B133,'NAV plus Dist'!$B:$FD,AH$1,FALSE)/VLOOKUP($B132,NAV!$A:$FC,AH$1,FALSE)*AH134,"")</f>
        <v>1.7116931598087868</v>
      </c>
      <c r="AI133" s="143">
        <f>IFERROR(VLOOKUP($B133,'NAV plus Dist'!$B:$FD,AI$1,FALSE)/VLOOKUP($B132,NAV!$A:$FC,AI$1,FALSE)*AI134,"")</f>
        <v>3.1189499472979536</v>
      </c>
      <c r="AJ133" s="143">
        <f>IFERROR(VLOOKUP($B133,'NAV plus Dist'!$B:$FD,AJ$1,FALSE)/VLOOKUP($B132,NAV!$A:$FC,AJ$1,FALSE)*AJ134,"")</f>
        <v>1.6270155073175259</v>
      </c>
      <c r="AK133" s="169">
        <f>IFERROR(VLOOKUP($B133,'NAV plus Dist'!$B:$FD,AK$1,FALSE)/VLOOKUP($B132,NAV!$A:$FC,AK$1,FALSE)*AK134,"")</f>
        <v>2.05248265782962</v>
      </c>
      <c r="AL133" s="169">
        <f>IFERROR(VLOOKUP($B133,'NAV plus Dist'!$B:$FD,AL$1,FALSE)/VLOOKUP($B132,NAV!$A:$FC,AL$1,FALSE)*AL134,"")</f>
        <v>2.2162277590551733</v>
      </c>
      <c r="AM133" s="143" t="str">
        <f>IFERROR(VLOOKUP($B133,'NAV plus Dist'!$B:$FD,AM$1,FALSE)/VLOOKUP($B132,NAV!$A:$FC,AM$1,FALSE)*AM134,"")</f>
        <v/>
      </c>
      <c r="AN133" s="143" t="str">
        <f>IFERROR(VLOOKUP($B133,'NAV plus Dist'!$B:$FD,AN$1,FALSE)/VLOOKUP($B132,NAV!$A:$FC,AN$1,FALSE)*AN134,"")</f>
        <v/>
      </c>
      <c r="AO133" s="143" t="str">
        <f>IFERROR(VLOOKUP($B133,'NAV plus Dist'!$B:$FD,AO$1,FALSE)/VLOOKUP($B132,NAV!$A:$FC,AO$1,FALSE)*AO134,"")</f>
        <v/>
      </c>
      <c r="AP133" s="170" t="str">
        <f>IFERROR(VLOOKUP($B133,'NAV plus Dist'!$B:$FD,AP$1,FALSE)/VLOOKUP($B132,NAV!$A:$FC,AP$1,FALSE)*AP134,"")</f>
        <v/>
      </c>
      <c r="AQ133" s="143" t="str">
        <f>IFERROR(VLOOKUP($B133,'NAV plus Dist'!$B:$FD,AQ$1,FALSE)/VLOOKUP($B132,NAV!$A:$FC,AQ$1,FALSE)*AQ134,"")</f>
        <v/>
      </c>
      <c r="AR133" s="143" t="str">
        <f>IFERROR(VLOOKUP($B133,'NAV plus Dist'!$B:$FD,AR$1,FALSE)/VLOOKUP($B132,NAV!$A:$FC,AR$1,FALSE)*AR134,"")</f>
        <v/>
      </c>
      <c r="AS133" s="143" t="str">
        <f>IFERROR(VLOOKUP($B133,'NAV plus Dist'!$B:$FD,AS$1,FALSE)/VLOOKUP($B132,NAV!$A:$FC,AS$1,FALSE)*AS134,"")</f>
        <v/>
      </c>
      <c r="AT133" s="143">
        <f>IFERROR(VLOOKUP($B133,'NAV plus Dist'!$B:$FD,AT$1,FALSE)/VLOOKUP($B132,NAV!$A:$FC,AT$1,FALSE)*AT134,"")</f>
        <v>1.5694004914006401</v>
      </c>
      <c r="AU133" s="143">
        <f>IFERROR(VLOOKUP($B133,'NAV plus Dist'!$B:$FD,AU$1,FALSE)/VLOOKUP($B132,NAV!$A:$FC,AU$1,FALSE)*AU134,"")</f>
        <v>1.3307170868289877</v>
      </c>
      <c r="AV133" s="143">
        <f>IFERROR(VLOOKUP($B133,'NAV plus Dist'!$B:$FD,AV$1,FALSE)/VLOOKUP($B132,NAV!$A:$FC,AV$1,FALSE)*AV134,"")</f>
        <v>1.7726305855607272</v>
      </c>
      <c r="AW133" s="143" t="str">
        <f>IFERROR(VLOOKUP($B133,'NAV plus Dist'!$B:$FD,AW$1,FALSE)/VLOOKUP($B132,NAV!$A:$FC,AW$1,FALSE)*AW134,"")</f>
        <v/>
      </c>
      <c r="AX133" s="143" t="str">
        <f>IFERROR(VLOOKUP($B133,'NAV plus Dist'!$B:$FD,AX$1,FALSE)/VLOOKUP($B132,NAV!$A:$FC,AX$1,FALSE)*AX134,"")</f>
        <v/>
      </c>
      <c r="AY133" s="143" t="str">
        <f>IFERROR(VLOOKUP($B133,'NAV plus Dist'!$B:$FD,AY$1,FALSE)/VLOOKUP($B132,NAV!$A:$FC,AY$1,FALSE)*AY134,"")</f>
        <v/>
      </c>
      <c r="AZ133" s="143" t="str">
        <f>IFERROR(VLOOKUP($B133,'NAV plus Dist'!$B:$FD,AZ$1,FALSE)/VLOOKUP($B132,NAV!$A:$FC,AZ$1,FALSE)*AZ134,"")</f>
        <v/>
      </c>
      <c r="BA133" s="143" t="str">
        <f>IFERROR(VLOOKUP($B133,'NAV plus Dist'!$B:$FD,BA$1,FALSE)/VLOOKUP($B132,NAV!$A:$FC,BA$1,FALSE)*BA134,"")</f>
        <v/>
      </c>
      <c r="BB133" s="143" t="str">
        <f>IFERROR(VLOOKUP($B133,'NAV plus Dist'!$B:$FD,BB$1,FALSE)/VLOOKUP($B132,NAV!$A:$FC,BB$1,FALSE)*BB134,"")</f>
        <v/>
      </c>
      <c r="BC133" s="143" t="str">
        <f>IFERROR(VLOOKUP($B133,'NAV plus Dist'!$B:$FD,BC$1,FALSE)/VLOOKUP($B132,NAV!$A:$FC,BC$1,FALSE)*BC134,"")</f>
        <v/>
      </c>
      <c r="BD133" s="143" t="str">
        <f>IFERROR(VLOOKUP($B133,'NAV plus Dist'!$B:$FD,BD$1,FALSE)/VLOOKUP($B132,NAV!$A:$FC,BD$1,FALSE)*BD134,"")</f>
        <v/>
      </c>
      <c r="BE133" s="143" t="str">
        <f>IFERROR(VLOOKUP($B133,'NAV plus Dist'!$B:$FD,BE$1,FALSE)/VLOOKUP($B132,NAV!$A:$FC,BE$1,FALSE)*BE134,"")</f>
        <v/>
      </c>
      <c r="BF133" s="143" t="str">
        <f>IFERROR(VLOOKUP($B133,'NAV plus Dist'!$B:$FD,BF$1,FALSE)/VLOOKUP($B132,NAV!$A:$FC,BF$1,FALSE)*BF134,"")</f>
        <v/>
      </c>
      <c r="BG133" s="143" t="str">
        <f>IFERROR(VLOOKUP($B133,'NAV plus Dist'!$B:$FD,BG$1,FALSE)/VLOOKUP($B132,NAV!$A:$FC,BG$1,FALSE)*BG134,"")</f>
        <v/>
      </c>
      <c r="BH133" s="143" t="str">
        <f>IFERROR(VLOOKUP($B133,'NAV plus Dist'!$B:$FD,BH$1,FALSE)/VLOOKUP($B132,NAV!$A:$FC,BH$1,FALSE)*BH134,"")</f>
        <v/>
      </c>
      <c r="BI133" s="143" t="str">
        <f>IFERROR(VLOOKUP($B133,'NAV plus Dist'!$B:$FD,BI$1,FALSE)/VLOOKUP($B132,NAV!$A:$FC,BI$1,FALSE)*BI134,"")</f>
        <v/>
      </c>
      <c r="BJ133" s="143" t="str">
        <f>IFERROR(VLOOKUP($B133,'NAV plus Dist'!$B:$FD,BJ$1,FALSE)/VLOOKUP($B132,NAV!$A:$FC,BJ$1,FALSE)*BJ134,"")</f>
        <v/>
      </c>
      <c r="BK133" s="143" t="str">
        <f>IFERROR(VLOOKUP($B133,'NAV plus Dist'!$B:$FD,BK$1,FALSE)/VLOOKUP($B132,NAV!$A:$FC,BK$1,FALSE)*BK134,"")</f>
        <v/>
      </c>
      <c r="BL133" s="143" t="str">
        <f>IFERROR(VLOOKUP($B133,'NAV plus Dist'!$B:$FD,BL$1,FALSE)/VLOOKUP($B132,NAV!$A:$FC,BL$1,FALSE)*BL134,"")</f>
        <v/>
      </c>
      <c r="BM133" s="143" t="str">
        <f>IFERROR(VLOOKUP($B133,'NAV plus Dist'!$B:$FD,BM$1,FALSE)/VLOOKUP($B132,NAV!$A:$FC,BM$1,FALSE)*BM134,"")</f>
        <v/>
      </c>
      <c r="BN133" s="143" t="str">
        <f>IFERROR(VLOOKUP($B133,'NAV plus Dist'!$B:$FD,BN$1,FALSE)/VLOOKUP($B132,NAV!$A:$FC,BN$1,FALSE)*BN134,"")</f>
        <v/>
      </c>
      <c r="BO133" s="143" t="str">
        <f>IFERROR(VLOOKUP($B133,'NAV plus Dist'!$B:$FD,BO$1,FALSE)/VLOOKUP($B132,NAV!$A:$FC,BO$1,FALSE)*BO134,"")</f>
        <v/>
      </c>
      <c r="BP133" s="143" t="str">
        <f>IFERROR(VLOOKUP($B133,'NAV plus Dist'!$B:$FD,BP$1,FALSE)/VLOOKUP($B132,NAV!$A:$FC,BP$1,FALSE)*BP134,"")</f>
        <v/>
      </c>
      <c r="BQ133" s="143" t="str">
        <f>IFERROR(VLOOKUP($B133,'NAV plus Dist'!$B:$FD,BQ$1,FALSE)/VLOOKUP($B132,NAV!$A:$FC,BQ$1,FALSE)*BQ134,"")</f>
        <v/>
      </c>
      <c r="BR133" s="143" t="str">
        <f>IFERROR(VLOOKUP($B133,'NAV plus Dist'!$B:$FD,BR$1,FALSE)/VLOOKUP($B132,NAV!$A:$FC,BR$1,FALSE)*BR134,"")</f>
        <v/>
      </c>
      <c r="BS133" s="143" t="str">
        <f>IFERROR(VLOOKUP($B133,'NAV plus Dist'!$B:$FD,BS$1,FALSE)/VLOOKUP($B132,NAV!$A:$FC,BS$1,FALSE)*BS134,"")</f>
        <v/>
      </c>
      <c r="BT133" s="143" t="str">
        <f>IFERROR(VLOOKUP($B133,'NAV plus Dist'!$B:$FD,BT$1,FALSE)/VLOOKUP($B132,NAV!$A:$FC,BT$1,FALSE)*BT134,"")</f>
        <v/>
      </c>
      <c r="BU133" s="143" t="str">
        <f>IFERROR(VLOOKUP($B133,'NAV plus Dist'!$B:$FD,BU$1,FALSE)/VLOOKUP($B132,NAV!$A:$FC,BU$1,FALSE)*BU134,"")</f>
        <v/>
      </c>
      <c r="BV133" s="143" t="str">
        <f>IFERROR(VLOOKUP($B133,'NAV plus Dist'!$B:$FD,BV$1,FALSE)/VLOOKUP($B132,NAV!$A:$FC,BV$1,FALSE)*BV134,"")</f>
        <v/>
      </c>
      <c r="BW133" s="143" t="str">
        <f>IFERROR(VLOOKUP($B133,'NAV plus Dist'!$B:$FD,BW$1,FALSE)/VLOOKUP($B132,NAV!$A:$FC,BW$1,FALSE)*BW134,"")</f>
        <v/>
      </c>
      <c r="BX133" s="143" t="str">
        <f>IFERROR(VLOOKUP($B133,'NAV plus Dist'!$B:$FD,BX$1,FALSE)/VLOOKUP($B132,NAV!$A:$FC,BX$1,FALSE)*BX134,"")</f>
        <v/>
      </c>
      <c r="BY133" s="143" t="str">
        <f>IFERROR(VLOOKUP($B133,'NAV plus Dist'!$B:$FD,BY$1,FALSE)/VLOOKUP($B132,NAV!$A:$FC,BY$1,FALSE)*BY134,"")</f>
        <v/>
      </c>
      <c r="BZ133" s="143" t="str">
        <f>IFERROR(VLOOKUP($B133,'NAV plus Dist'!$B:$FD,BZ$1,FALSE)/VLOOKUP($B132,NAV!$A:$FC,BZ$1,FALSE)*BZ134,"")</f>
        <v/>
      </c>
      <c r="CA133" s="143" t="str">
        <f>IFERROR(VLOOKUP($B133,'NAV plus Dist'!$B:$FD,CA$1,FALSE)/VLOOKUP($B132,NAV!$A:$FC,CA$1,FALSE)*CA134,"")</f>
        <v/>
      </c>
      <c r="CB133" s="143" t="str">
        <f>IFERROR(VLOOKUP($B133,'NAV plus Dist'!$B:$FD,CB$1,FALSE)/VLOOKUP($B132,NAV!$A:$FC,CB$1,FALSE)*CB134,"")</f>
        <v/>
      </c>
      <c r="CC133" s="143" t="str">
        <f>IFERROR(VLOOKUP($B133,'NAV plus Dist'!$B:$FD,CC$1,FALSE)/VLOOKUP($B132,NAV!$A:$FC,CC$1,FALSE)*CC134,"")</f>
        <v/>
      </c>
      <c r="CD133" s="143" t="str">
        <f>IFERROR(VLOOKUP($B133,'NAV plus Dist'!$B:$FD,CD$1,FALSE)/VLOOKUP($B132,NAV!$A:$FC,CD$1,FALSE)*CD134,"")</f>
        <v/>
      </c>
      <c r="CE133" s="143" t="str">
        <f>IFERROR(VLOOKUP($B133,'NAV plus Dist'!$B:$FD,CE$1,FALSE)/VLOOKUP($B132,NAV!$A:$FC,CE$1,FALSE)*CE134,"")</f>
        <v/>
      </c>
      <c r="CF133" s="143" t="str">
        <f>IFERROR(VLOOKUP($B133,'NAV plus Dist'!$B:$FD,CF$1,FALSE)/VLOOKUP($B132,NAV!$A:$FC,CF$1,FALSE)*CF134,"")</f>
        <v/>
      </c>
      <c r="CG133" s="143" t="str">
        <f>IFERROR(VLOOKUP($B133,'NAV plus Dist'!$B:$FD,CG$1,FALSE)/VLOOKUP($B132,NAV!$A:$FC,CG$1,FALSE)*CG134,"")</f>
        <v/>
      </c>
      <c r="CH133" s="143" t="str">
        <f>IFERROR(VLOOKUP($B133,'NAV plus Dist'!$B:$FD,CH$1,FALSE)/VLOOKUP($B132,NAV!$A:$FC,CH$1,FALSE)*CH134,"")</f>
        <v/>
      </c>
      <c r="CI133" s="143" t="str">
        <f>IFERROR(VLOOKUP($B133,'NAV plus Dist'!$B:$FD,CI$1,FALSE)/VLOOKUP($B132,NAV!$A:$FC,CI$1,FALSE)*CI134,"")</f>
        <v/>
      </c>
      <c r="CJ133" s="143" t="str">
        <f>IFERROR(VLOOKUP($B133,'NAV plus Dist'!$B:$FD,CJ$1,FALSE)/VLOOKUP($B132,NAV!$A:$FC,CJ$1,FALSE)*CJ134,"")</f>
        <v/>
      </c>
      <c r="CK133" s="143" t="str">
        <f>IFERROR(VLOOKUP($B133,'NAV plus Dist'!$B:$AAA,CK$1,FALSE)/VLOOKUP($B132,NAV!$A:$AAA,CK$1,FALSE)*CK134,"")</f>
        <v/>
      </c>
      <c r="CL133" s="143" t="str">
        <f>IFERROR(VLOOKUP($B133,'NAV plus Dist'!$B:$AAA,CL$1,FALSE)/VLOOKUP($B132,NAV!$A:$AAA,CL$1,FALSE)*CL134,"")</f>
        <v/>
      </c>
      <c r="CM133" s="143" t="str">
        <f>IFERROR(VLOOKUP($B133,'NAV plus Dist'!$B:$AAA,CM$1,FALSE)/VLOOKUP($B132,NAV!$A:$AAA,CM$1,FALSE)*CM134,"")</f>
        <v/>
      </c>
      <c r="CN133" s="143" t="str">
        <f>IFERROR(VLOOKUP($B133,'NAV plus Dist'!$B:$AAA,CN$1,FALSE)/VLOOKUP($B132,NAV!$A:$AAA,CN$1,FALSE)*CN134,"")</f>
        <v/>
      </c>
      <c r="CO133" s="143" t="str">
        <f>IFERROR(VLOOKUP($B133,'NAV plus Dist'!$B:$AAA,CO$1,FALSE)/VLOOKUP($B132,NAV!$A:$AAA,CO$1,FALSE)*CO134,"")</f>
        <v/>
      </c>
      <c r="CP133" s="143" t="str">
        <f>IFERROR(VLOOKUP($B133,'NAV plus Dist'!$B:$AAA,CP$1,FALSE)/VLOOKUP($B132,NAV!$A:$AAA,CP$1,FALSE)*CP134,"")</f>
        <v/>
      </c>
      <c r="CQ133" s="143" t="str">
        <f>IFERROR(VLOOKUP($B133,'NAV plus Dist'!$B:$AAA,CQ$1,FALSE)/VLOOKUP($B132,NAV!$A:$AAA,CQ$1,FALSE)*CQ134,"")</f>
        <v/>
      </c>
      <c r="CR133" s="143" t="str">
        <f>IFERROR(VLOOKUP($B133,'NAV plus Dist'!$B:$AAA,CR$1,FALSE)/VLOOKUP($B132,NAV!$A:$AAA,CR$1,FALSE)*CR134,"")</f>
        <v/>
      </c>
      <c r="CS133" s="143" t="str">
        <f>IFERROR(VLOOKUP($B133,'NAV plus Dist'!$B:$AAA,CS$1,FALSE)/VLOOKUP($B132,NAV!$A:$AAA,CS$1,FALSE)*CS134,"")</f>
        <v/>
      </c>
      <c r="CT133" s="143" t="str">
        <f>IFERROR(VLOOKUP($B133,'NAV plus Dist'!$B:$AAA,CT$1,FALSE)/VLOOKUP($B132,NAV!$A:$AAA,CT$1,FALSE)*CT134,"")</f>
        <v/>
      </c>
      <c r="CU133" s="143" t="str">
        <f>IFERROR(VLOOKUP($B133,'NAV plus Dist'!$B:$AAA,CU$1,FALSE)/VLOOKUP($B132,NAV!$A:$AAA,CU$1,FALSE)*CU134,"")</f>
        <v/>
      </c>
      <c r="CV133" s="143" t="str">
        <f>IFERROR(VLOOKUP($B133,'NAV plus Dist'!$B:$AAA,CV$1,FALSE)/VLOOKUP($B132,NAV!$A:$AAA,CV$1,FALSE)*CV134,"")</f>
        <v/>
      </c>
      <c r="CW133" s="143" t="str">
        <f>IFERROR(VLOOKUP($B133,'NAV plus Dist'!$B:$AAA,CW$1,FALSE)/VLOOKUP($B132,NAV!$A:$AAA,CW$1,FALSE)*CW134,"")</f>
        <v/>
      </c>
      <c r="CX133" s="143" t="str">
        <f>IFERROR(VLOOKUP($B133,'NAV plus Dist'!$B:$AAA,CX$1,FALSE)/VLOOKUP($B132,NAV!$A:$AAA,CX$1,FALSE)*CX134,"")</f>
        <v/>
      </c>
      <c r="CY133" s="143" t="str">
        <f>IFERROR(VLOOKUP($B133,'NAV plus Dist'!$B:$AAA,CY$1,FALSE)/VLOOKUP($B132,NAV!$A:$AAA,CY$1,FALSE)*CY134,"")</f>
        <v/>
      </c>
      <c r="CZ133" s="143" t="str">
        <f>IFERROR(VLOOKUP($B133,'NAV plus Dist'!$B:$AAA,CZ$1,FALSE)/VLOOKUP($B132,NAV!$A:$AAA,CZ$1,FALSE)*CZ134,"")</f>
        <v/>
      </c>
      <c r="DA133" s="143" t="str">
        <f>IFERROR(VLOOKUP($B133,'NAV plus Dist'!$B:$AAA,DA$1,FALSE)/VLOOKUP($B132,NAV!$A:$AAA,DA$1,FALSE)*DA134,"")</f>
        <v/>
      </c>
      <c r="DB133" s="143" t="str">
        <f>IFERROR(VLOOKUP($B133,'NAV plus Dist'!$B:$AAA,DB$1,FALSE)/VLOOKUP($B132,NAV!$A:$AAA,DB$1,FALSE)*DB134,"")</f>
        <v/>
      </c>
      <c r="DC133" s="143" t="str">
        <f>IFERROR(VLOOKUP($B133,'NAV plus Dist'!$B:$AAA,DC$1,FALSE)/VLOOKUP($B132,NAV!$A:$AAA,DC$1,FALSE)*DC134,"")</f>
        <v/>
      </c>
      <c r="DD133" s="143" t="str">
        <f>IFERROR(VLOOKUP($B133,'NAV plus Dist'!$B:$AAA,DD$1,FALSE)/VLOOKUP($B132,NAV!$A:$AAA,DD$1,FALSE)*DD134,"")</f>
        <v/>
      </c>
      <c r="DE133" s="143" t="str">
        <f>IFERROR(VLOOKUP($B133,'NAV plus Dist'!$B:$AAA,DE$1,FALSE)/VLOOKUP($B132,NAV!$A:$AAA,DE$1,FALSE)*DE134,"")</f>
        <v/>
      </c>
      <c r="DF133" s="143" t="str">
        <f>IFERROR(VLOOKUP($B133,'NAV plus Dist'!$B:$AAA,DF$1,FALSE)/VLOOKUP($B132,NAV!$A:$AAA,DF$1,FALSE)*DF134,"")</f>
        <v/>
      </c>
      <c r="DG133" s="143" t="str">
        <f>IFERROR(VLOOKUP($B133,'NAV plus Dist'!$B:$AAA,DG$1,FALSE)/VLOOKUP($B132,NAV!$A:$AAA,DG$1,FALSE)*DG134,"")</f>
        <v/>
      </c>
      <c r="DH133" s="143" t="str">
        <f>IFERROR(VLOOKUP($B133,'NAV plus Dist'!$B:$AAA,DH$1,FALSE)/VLOOKUP($B132,NAV!$A:$AAA,DH$1,FALSE)*DH134,"")</f>
        <v/>
      </c>
    </row>
    <row r="134" spans="1:112">
      <c r="A134" s="94">
        <f t="shared" si="39"/>
        <v>67</v>
      </c>
      <c r="B134" s="168">
        <f t="shared" ref="B134:B200" si="40">EOMONTH(B133,1)</f>
        <v>44043</v>
      </c>
      <c r="C134" s="143">
        <f>IFERROR(VLOOKUP($B134,'NAV plus Dist'!$B:$FD,C$1,FALSE)/VLOOKUP($B133,NAV!$A:$FC,C$1,FALSE)*C135,"")</f>
        <v>2.5047993173819414</v>
      </c>
      <c r="D134" s="143">
        <f>IFERROR(VLOOKUP($B134,'NAV plus Dist'!$B:$FD,D$1,FALSE)/VLOOKUP($B133,NAV!$A:$FC,D$1,FALSE)*D135,"")</f>
        <v>2.6709457234313927</v>
      </c>
      <c r="E134" s="143">
        <f>IFERROR(VLOOKUP($B134,'NAV plus Dist'!$B:$FD,E$1,FALSE)/VLOOKUP($B133,NAV!$A:$FC,E$1,FALSE)*E135,"")</f>
        <v>2.6638851487767496</v>
      </c>
      <c r="F134" s="143" t="str">
        <f>IFERROR(VLOOKUP($B134,'NAV plus Dist'!$B:$FD,F$1,FALSE)/VLOOKUP($B133,NAV!$A:$FC,F$1,FALSE)*F135,"")</f>
        <v/>
      </c>
      <c r="G134" s="143" t="str">
        <f>IFERROR(VLOOKUP($B134,'NAV plus Dist'!$B:$FD,G$1,FALSE)/VLOOKUP($B133,NAV!$A:$FC,G$1,FALSE)*G135,"")</f>
        <v/>
      </c>
      <c r="H134" s="143" t="str">
        <f>IFERROR(VLOOKUP($B134,'NAV plus Dist'!$B:$FD,H$1,FALSE)/VLOOKUP($B133,NAV!$A:$FC,H$1,FALSE)*H135,"")</f>
        <v/>
      </c>
      <c r="I134" s="143" t="str">
        <f>IFERROR(VLOOKUP($B134,'NAV plus Dist'!$B:$FD,I$1,FALSE)/VLOOKUP($B133,NAV!$A:$FC,I$1,FALSE)*I135,"")</f>
        <v/>
      </c>
      <c r="J134" s="143" t="str">
        <f>IFERROR(VLOOKUP($B134,'NAV plus Dist'!$B:$FD,J$1,FALSE)/VLOOKUP($B133,NAV!$A:$FC,J$1,FALSE)*J135,"")</f>
        <v/>
      </c>
      <c r="K134" s="143" t="str">
        <f>IFERROR(VLOOKUP($B134,'NAV plus Dist'!$B:$FD,K$1,FALSE)/VLOOKUP($B133,NAV!$A:$FC,K$1,FALSE)*K135,"")</f>
        <v/>
      </c>
      <c r="L134" s="143" t="str">
        <f>IFERROR(VLOOKUP($B134,'NAV plus Dist'!$B:$FD,L$1,FALSE)/VLOOKUP($B133,NAV!$A:$FC,L$1,FALSE)*L135,"")</f>
        <v/>
      </c>
      <c r="M134" s="143" t="str">
        <f>IFERROR(VLOOKUP($B134,'NAV plus Dist'!$B:$FD,M$1,FALSE)/VLOOKUP($B133,NAV!$A:$FC,M$1,FALSE)*M135,"")</f>
        <v/>
      </c>
      <c r="N134" s="143" t="str">
        <f>IFERROR(VLOOKUP($B134,'NAV plus Dist'!$B:$FD,N$1,FALSE)/VLOOKUP($B133,NAV!$A:$FC,N$1,FALSE)*N135,"")</f>
        <v/>
      </c>
      <c r="O134" s="143">
        <f>IFERROR(VLOOKUP($B134,'NAV plus Dist'!$B:$FD,O$1,FALSE)/VLOOKUP($B133,NAV!$A:$FC,O$1,FALSE)*O135,"")</f>
        <v>2.2399841941645073</v>
      </c>
      <c r="P134" s="143">
        <f>IFERROR(VLOOKUP($B134,'NAV plus Dist'!$B:$FD,P$1,FALSE)/VLOOKUP($B133,NAV!$A:$FC,P$1,FALSE)*P135,"")</f>
        <v>2.3483419017522298</v>
      </c>
      <c r="Q134" s="143" t="str">
        <f>IFERROR(VLOOKUP($B134,'NAV plus Dist'!$B:$FD,Q$1,FALSE)/VLOOKUP($B133,NAV!$A:$FC,Q$1,FALSE)*Q135,"")</f>
        <v/>
      </c>
      <c r="R134" s="143" t="str">
        <f>IFERROR(VLOOKUP($B134,'NAV plus Dist'!$B:$FD,R$1,FALSE)/VLOOKUP($B133,NAV!$A:$FC,R$1,FALSE)*R135,"")</f>
        <v/>
      </c>
      <c r="S134" s="143" t="str">
        <f>IFERROR(VLOOKUP($B134,'NAV plus Dist'!$B:$FD,S$1,FALSE)/VLOOKUP($B133,NAV!$A:$FC,S$1,FALSE)*S135,"")</f>
        <v/>
      </c>
      <c r="T134" s="143" t="str">
        <f>IFERROR(VLOOKUP($B134,'NAV plus Dist'!$B:$FD,T$1,FALSE)/VLOOKUP($B133,NAV!$A:$FC,T$1,FALSE)*T135,"")</f>
        <v/>
      </c>
      <c r="U134" s="143" t="str">
        <f>IFERROR(VLOOKUP($B134,'NAV plus Dist'!$B:$FD,U$1,FALSE)/VLOOKUP($B133,NAV!$A:$FC,U$1,FALSE)*U135,"")</f>
        <v/>
      </c>
      <c r="V134" s="143" t="str">
        <f>IFERROR(VLOOKUP($B134,'NAV plus Dist'!$B:$FD,V$1,FALSE)/VLOOKUP($B133,NAV!$A:$FC,V$1,FALSE)*V135,"")</f>
        <v/>
      </c>
      <c r="W134" s="143" t="str">
        <f>IFERROR(VLOOKUP($B134,'NAV plus Dist'!$B:$FD,W$1,FALSE)/VLOOKUP($B133,NAV!$A:$FC,W$1,FALSE)*W135,"")</f>
        <v/>
      </c>
      <c r="X134" s="143" t="str">
        <f>IFERROR(VLOOKUP($B134,'NAV plus Dist'!$B:$FD,X$1,FALSE)/VLOOKUP($B133,NAV!$A:$FC,X$1,FALSE)*X135,"")</f>
        <v/>
      </c>
      <c r="Y134" s="143" t="str">
        <f>IFERROR(VLOOKUP($B134,'NAV plus Dist'!$B:$FD,Y$1,FALSE)/VLOOKUP($B133,NAV!$A:$FC,Y$1,FALSE)*Y135,"")</f>
        <v/>
      </c>
      <c r="Z134" s="143" t="str">
        <f>IFERROR(VLOOKUP($B134,'NAV plus Dist'!$B:$FD,Z$1,FALSE)/VLOOKUP($B133,NAV!$A:$FC,Z$1,FALSE)*Z135,"")</f>
        <v/>
      </c>
      <c r="AA134" s="143">
        <f>IFERROR(VLOOKUP($B134,'NAV plus Dist'!$B:$FD,AA$1,FALSE)/VLOOKUP($B133,NAV!$A:$FC,AA$1,FALSE)*AA135,"")</f>
        <v>1.8249266741203725</v>
      </c>
      <c r="AB134" s="143">
        <f>IFERROR(VLOOKUP($B134,'NAV plus Dist'!$B:$FD,AB$1,FALSE)/VLOOKUP($B133,NAV!$A:$FC,AB$1,FALSE)*AB135,"")</f>
        <v>1.931349017185243</v>
      </c>
      <c r="AC134" s="143">
        <f>IFERROR(VLOOKUP($B134,'NAV plus Dist'!$B:$FD,AC$1,FALSE)/VLOOKUP($B133,NAV!$A:$FC,AC$1,FALSE)*AC135,"")</f>
        <v>1.9256511357520389</v>
      </c>
      <c r="AD134" s="143">
        <f>IFERROR(VLOOKUP($B134,'NAV plus Dist'!$B:$FD,AD$1,FALSE)/VLOOKUP($B133,NAV!$A:$FC,AD$1,FALSE)*AD135,"")</f>
        <v>2.9802688399190975</v>
      </c>
      <c r="AE134" s="143">
        <f>IFERROR(VLOOKUP($B134,'NAV plus Dist'!$B:$FD,AE$1,FALSE)/VLOOKUP($B133,NAV!$A:$FC,AE$1,FALSE)*AE135,"")</f>
        <v>1.0057621251151017</v>
      </c>
      <c r="AF134" s="143">
        <f>IFERROR(VLOOKUP($B134,'NAV plus Dist'!$B:$FD,AF$1,FALSE)/VLOOKUP($B133,NAV!$A:$FC,AF$1,FALSE)*AF135,"")</f>
        <v>1.675008365896461</v>
      </c>
      <c r="AG134" s="143">
        <f>IFERROR(VLOOKUP($B134,'NAV plus Dist'!$B:$FD,AG$1,FALSE)/VLOOKUP($B133,NAV!$A:$FC,AG$1,FALSE)*AG135,"")</f>
        <v>1.7600342045141175</v>
      </c>
      <c r="AH134" s="143">
        <f>IFERROR(VLOOKUP($B134,'NAV plus Dist'!$B:$FD,AH$1,FALSE)/VLOOKUP($B133,NAV!$A:$FC,AH$1,FALSE)*AH135,"")</f>
        <v>1.7551532465603643</v>
      </c>
      <c r="AI134" s="143">
        <f>IFERROR(VLOOKUP($B134,'NAV plus Dist'!$B:$FD,AI$1,FALSE)/VLOOKUP($B133,NAV!$A:$FC,AI$1,FALSE)*AI135,"")</f>
        <v>2.9455071294054362</v>
      </c>
      <c r="AJ134" s="143">
        <f>IFERROR(VLOOKUP($B134,'NAV plus Dist'!$B:$FD,AJ$1,FALSE)/VLOOKUP($B133,NAV!$A:$FC,AJ$1,FALSE)*AJ135,"")</f>
        <v>1.6455061576939187</v>
      </c>
      <c r="AK134" s="169">
        <f>IFERROR(VLOOKUP($B134,'NAV plus Dist'!$B:$FD,AK$1,FALSE)/VLOOKUP($B133,NAV!$A:$FC,AK$1,FALSE)*AK135,"")</f>
        <v>2.0318671155936898</v>
      </c>
      <c r="AL134" s="169">
        <f>IFERROR(VLOOKUP($B134,'NAV plus Dist'!$B:$FD,AL$1,FALSE)/VLOOKUP($B133,NAV!$A:$FC,AL$1,FALSE)*AL135,"")</f>
        <v>2.1870827530310315</v>
      </c>
      <c r="AM134" s="143" t="str">
        <f>IFERROR(VLOOKUP($B134,'NAV plus Dist'!$B:$FD,AM$1,FALSE)/VLOOKUP($B133,NAV!$A:$FC,AM$1,FALSE)*AM135,"")</f>
        <v/>
      </c>
      <c r="AN134" s="143" t="str">
        <f>IFERROR(VLOOKUP($B134,'NAV plus Dist'!$B:$FD,AN$1,FALSE)/VLOOKUP($B133,NAV!$A:$FC,AN$1,FALSE)*AN135,"")</f>
        <v/>
      </c>
      <c r="AO134" s="143" t="str">
        <f>IFERROR(VLOOKUP($B134,'NAV plus Dist'!$B:$FD,AO$1,FALSE)/VLOOKUP($B133,NAV!$A:$FC,AO$1,FALSE)*AO135,"")</f>
        <v/>
      </c>
      <c r="AP134" s="170" t="str">
        <f>IFERROR(VLOOKUP($B134,'NAV plus Dist'!$B:$FD,AP$1,FALSE)/VLOOKUP($B133,NAV!$A:$FC,AP$1,FALSE)*AP135,"")</f>
        <v/>
      </c>
      <c r="AQ134" s="143" t="str">
        <f>IFERROR(VLOOKUP($B134,'NAV plus Dist'!$B:$FD,AQ$1,FALSE)/VLOOKUP($B133,NAV!$A:$FC,AQ$1,FALSE)*AQ135,"")</f>
        <v/>
      </c>
      <c r="AR134" s="143" t="str">
        <f>IFERROR(VLOOKUP($B134,'NAV plus Dist'!$B:$FD,AR$1,FALSE)/VLOOKUP($B133,NAV!$A:$FC,AR$1,FALSE)*AR135,"")</f>
        <v/>
      </c>
      <c r="AS134" s="143" t="str">
        <f>IFERROR(VLOOKUP($B134,'NAV plus Dist'!$B:$FD,AS$1,FALSE)/VLOOKUP($B133,NAV!$A:$FC,AS$1,FALSE)*AS135,"")</f>
        <v/>
      </c>
      <c r="AT134" s="143">
        <f>IFERROR(VLOOKUP($B134,'NAV plus Dist'!$B:$FD,AT$1,FALSE)/VLOOKUP($B133,NAV!$A:$FC,AT$1,FALSE)*AT135,"")</f>
        <v>1.5815691121195365</v>
      </c>
      <c r="AU134" s="143">
        <f>IFERROR(VLOOKUP($B134,'NAV plus Dist'!$B:$FD,AU$1,FALSE)/VLOOKUP($B133,NAV!$A:$FC,AU$1,FALSE)*AU135,"")</f>
        <v>1.3142884808187534</v>
      </c>
      <c r="AV134" s="143">
        <f>IFERROR(VLOOKUP($B134,'NAV plus Dist'!$B:$FD,AV$1,FALSE)/VLOOKUP($B133,NAV!$A:$FC,AV$1,FALSE)*AV135,"")</f>
        <v>1.8121796087612532</v>
      </c>
      <c r="AW134" s="143" t="str">
        <f>IFERROR(VLOOKUP($B134,'NAV plus Dist'!$B:$FD,AW$1,FALSE)/VLOOKUP($B133,NAV!$A:$FC,AW$1,FALSE)*AW135,"")</f>
        <v/>
      </c>
      <c r="AX134" s="143" t="str">
        <f>IFERROR(VLOOKUP($B134,'NAV plus Dist'!$B:$FD,AX$1,FALSE)/VLOOKUP($B133,NAV!$A:$FC,AX$1,FALSE)*AX135,"")</f>
        <v/>
      </c>
      <c r="AY134" s="143" t="str">
        <f>IFERROR(VLOOKUP($B134,'NAV plus Dist'!$B:$FD,AY$1,FALSE)/VLOOKUP($B133,NAV!$A:$FC,AY$1,FALSE)*AY135,"")</f>
        <v/>
      </c>
      <c r="AZ134" s="143" t="str">
        <f>IFERROR(VLOOKUP($B134,'NAV plus Dist'!$B:$FD,AZ$1,FALSE)/VLOOKUP($B133,NAV!$A:$FC,AZ$1,FALSE)*AZ135,"")</f>
        <v/>
      </c>
      <c r="BA134" s="143" t="str">
        <f>IFERROR(VLOOKUP($B134,'NAV plus Dist'!$B:$FD,BA$1,FALSE)/VLOOKUP($B133,NAV!$A:$FC,BA$1,FALSE)*BA135,"")</f>
        <v/>
      </c>
      <c r="BB134" s="143" t="str">
        <f>IFERROR(VLOOKUP($B134,'NAV plus Dist'!$B:$FD,BB$1,FALSE)/VLOOKUP($B133,NAV!$A:$FC,BB$1,FALSE)*BB135,"")</f>
        <v/>
      </c>
      <c r="BC134" s="143" t="str">
        <f>IFERROR(VLOOKUP($B134,'NAV plus Dist'!$B:$FD,BC$1,FALSE)/VLOOKUP($B133,NAV!$A:$FC,BC$1,FALSE)*BC135,"")</f>
        <v/>
      </c>
      <c r="BD134" s="143" t="str">
        <f>IFERROR(VLOOKUP($B134,'NAV plus Dist'!$B:$FD,BD$1,FALSE)/VLOOKUP($B133,NAV!$A:$FC,BD$1,FALSE)*BD135,"")</f>
        <v/>
      </c>
      <c r="BE134" s="143" t="str">
        <f>IFERROR(VLOOKUP($B134,'NAV plus Dist'!$B:$FD,BE$1,FALSE)/VLOOKUP($B133,NAV!$A:$FC,BE$1,FALSE)*BE135,"")</f>
        <v/>
      </c>
      <c r="BF134" s="143" t="str">
        <f>IFERROR(VLOOKUP($B134,'NAV plus Dist'!$B:$FD,BF$1,FALSE)/VLOOKUP($B133,NAV!$A:$FC,BF$1,FALSE)*BF135,"")</f>
        <v/>
      </c>
      <c r="BG134" s="143" t="str">
        <f>IFERROR(VLOOKUP($B134,'NAV plus Dist'!$B:$FD,BG$1,FALSE)/VLOOKUP($B133,NAV!$A:$FC,BG$1,FALSE)*BG135,"")</f>
        <v/>
      </c>
      <c r="BH134" s="143" t="str">
        <f>IFERROR(VLOOKUP($B134,'NAV plus Dist'!$B:$FD,BH$1,FALSE)/VLOOKUP($B133,NAV!$A:$FC,BH$1,FALSE)*BH135,"")</f>
        <v/>
      </c>
      <c r="BI134" s="143" t="str">
        <f>IFERROR(VLOOKUP($B134,'NAV plus Dist'!$B:$FD,BI$1,FALSE)/VLOOKUP($B133,NAV!$A:$FC,BI$1,FALSE)*BI135,"")</f>
        <v/>
      </c>
      <c r="BJ134" s="143" t="str">
        <f>IFERROR(VLOOKUP($B134,'NAV plus Dist'!$B:$FD,BJ$1,FALSE)/VLOOKUP($B133,NAV!$A:$FC,BJ$1,FALSE)*BJ135,"")</f>
        <v/>
      </c>
      <c r="BK134" s="143" t="str">
        <f>IFERROR(VLOOKUP($B134,'NAV plus Dist'!$B:$FD,BK$1,FALSE)/VLOOKUP($B133,NAV!$A:$FC,BK$1,FALSE)*BK135,"")</f>
        <v/>
      </c>
      <c r="BL134" s="143" t="str">
        <f>IFERROR(VLOOKUP($B134,'NAV plus Dist'!$B:$FD,BL$1,FALSE)/VLOOKUP($B133,NAV!$A:$FC,BL$1,FALSE)*BL135,"")</f>
        <v/>
      </c>
      <c r="BM134" s="143" t="str">
        <f>IFERROR(VLOOKUP($B134,'NAV plus Dist'!$B:$FD,BM$1,FALSE)/VLOOKUP($B133,NAV!$A:$FC,BM$1,FALSE)*BM135,"")</f>
        <v/>
      </c>
      <c r="BN134" s="143" t="str">
        <f>IFERROR(VLOOKUP($B134,'NAV plus Dist'!$B:$FD,BN$1,FALSE)/VLOOKUP($B133,NAV!$A:$FC,BN$1,FALSE)*BN135,"")</f>
        <v/>
      </c>
      <c r="BO134" s="143" t="str">
        <f>IFERROR(VLOOKUP($B134,'NAV plus Dist'!$B:$FD,BO$1,FALSE)/VLOOKUP($B133,NAV!$A:$FC,BO$1,FALSE)*BO135,"")</f>
        <v/>
      </c>
      <c r="BP134" s="143" t="str">
        <f>IFERROR(VLOOKUP($B134,'NAV plus Dist'!$B:$FD,BP$1,FALSE)/VLOOKUP($B133,NAV!$A:$FC,BP$1,FALSE)*BP135,"")</f>
        <v/>
      </c>
      <c r="BQ134" s="143" t="str">
        <f>IFERROR(VLOOKUP($B134,'NAV plus Dist'!$B:$FD,BQ$1,FALSE)/VLOOKUP($B133,NAV!$A:$FC,BQ$1,FALSE)*BQ135,"")</f>
        <v/>
      </c>
      <c r="BR134" s="143" t="str">
        <f>IFERROR(VLOOKUP($B134,'NAV plus Dist'!$B:$FD,BR$1,FALSE)/VLOOKUP($B133,NAV!$A:$FC,BR$1,FALSE)*BR135,"")</f>
        <v/>
      </c>
      <c r="BS134" s="143" t="str">
        <f>IFERROR(VLOOKUP($B134,'NAV plus Dist'!$B:$FD,BS$1,FALSE)/VLOOKUP($B133,NAV!$A:$FC,BS$1,FALSE)*BS135,"")</f>
        <v/>
      </c>
      <c r="BT134" s="143" t="str">
        <f>IFERROR(VLOOKUP($B134,'NAV plus Dist'!$B:$FD,BT$1,FALSE)/VLOOKUP($B133,NAV!$A:$FC,BT$1,FALSE)*BT135,"")</f>
        <v/>
      </c>
      <c r="BU134" s="143" t="str">
        <f>IFERROR(VLOOKUP($B134,'NAV plus Dist'!$B:$FD,BU$1,FALSE)/VLOOKUP($B133,NAV!$A:$FC,BU$1,FALSE)*BU135,"")</f>
        <v/>
      </c>
      <c r="BV134" s="143" t="str">
        <f>IFERROR(VLOOKUP($B134,'NAV plus Dist'!$B:$FD,BV$1,FALSE)/VLOOKUP($B133,NAV!$A:$FC,BV$1,FALSE)*BV135,"")</f>
        <v/>
      </c>
      <c r="BW134" s="143" t="str">
        <f>IFERROR(VLOOKUP($B134,'NAV plus Dist'!$B:$FD,BW$1,FALSE)/VLOOKUP($B133,NAV!$A:$FC,BW$1,FALSE)*BW135,"")</f>
        <v/>
      </c>
      <c r="BX134" s="143" t="str">
        <f>IFERROR(VLOOKUP($B134,'NAV plus Dist'!$B:$FD,BX$1,FALSE)/VLOOKUP($B133,NAV!$A:$FC,BX$1,FALSE)*BX135,"")</f>
        <v/>
      </c>
      <c r="BY134" s="143" t="str">
        <f>IFERROR(VLOOKUP($B134,'NAV plus Dist'!$B:$FD,BY$1,FALSE)/VLOOKUP($B133,NAV!$A:$FC,BY$1,FALSE)*BY135,"")</f>
        <v/>
      </c>
      <c r="BZ134" s="143" t="str">
        <f>IFERROR(VLOOKUP($B134,'NAV plus Dist'!$B:$FD,BZ$1,FALSE)/VLOOKUP($B133,NAV!$A:$FC,BZ$1,FALSE)*BZ135,"")</f>
        <v/>
      </c>
      <c r="CA134" s="143" t="str">
        <f>IFERROR(VLOOKUP($B134,'NAV plus Dist'!$B:$FD,CA$1,FALSE)/VLOOKUP($B133,NAV!$A:$FC,CA$1,FALSE)*CA135,"")</f>
        <v/>
      </c>
      <c r="CB134" s="143" t="str">
        <f>IFERROR(VLOOKUP($B134,'NAV plus Dist'!$B:$FD,CB$1,FALSE)/VLOOKUP($B133,NAV!$A:$FC,CB$1,FALSE)*CB135,"")</f>
        <v/>
      </c>
      <c r="CC134" s="143" t="str">
        <f>IFERROR(VLOOKUP($B134,'NAV plus Dist'!$B:$FD,CC$1,FALSE)/VLOOKUP($B133,NAV!$A:$FC,CC$1,FALSE)*CC135,"")</f>
        <v/>
      </c>
      <c r="CD134" s="143" t="str">
        <f>IFERROR(VLOOKUP($B134,'NAV plus Dist'!$B:$FD,CD$1,FALSE)/VLOOKUP($B133,NAV!$A:$FC,CD$1,FALSE)*CD135,"")</f>
        <v/>
      </c>
      <c r="CE134" s="143" t="str">
        <f>IFERROR(VLOOKUP($B134,'NAV plus Dist'!$B:$FD,CE$1,FALSE)/VLOOKUP($B133,NAV!$A:$FC,CE$1,FALSE)*CE135,"")</f>
        <v/>
      </c>
      <c r="CF134" s="143" t="str">
        <f>IFERROR(VLOOKUP($B134,'NAV plus Dist'!$B:$FD,CF$1,FALSE)/VLOOKUP($B133,NAV!$A:$FC,CF$1,FALSE)*CF135,"")</f>
        <v/>
      </c>
      <c r="CG134" s="143" t="str">
        <f>IFERROR(VLOOKUP($B134,'NAV plus Dist'!$B:$FD,CG$1,FALSE)/VLOOKUP($B133,NAV!$A:$FC,CG$1,FALSE)*CG135,"")</f>
        <v/>
      </c>
      <c r="CH134" s="143" t="str">
        <f>IFERROR(VLOOKUP($B134,'NAV plus Dist'!$B:$FD,CH$1,FALSE)/VLOOKUP($B133,NAV!$A:$FC,CH$1,FALSE)*CH135,"")</f>
        <v/>
      </c>
      <c r="CI134" s="143" t="str">
        <f>IFERROR(VLOOKUP($B134,'NAV plus Dist'!$B:$FD,CI$1,FALSE)/VLOOKUP($B133,NAV!$A:$FC,CI$1,FALSE)*CI135,"")</f>
        <v/>
      </c>
      <c r="CJ134" s="143" t="str">
        <f>IFERROR(VLOOKUP($B134,'NAV plus Dist'!$B:$FD,CJ$1,FALSE)/VLOOKUP($B133,NAV!$A:$FC,CJ$1,FALSE)*CJ135,"")</f>
        <v/>
      </c>
      <c r="CK134" s="143" t="str">
        <f>IFERROR(VLOOKUP($B134,'NAV plus Dist'!$B:$AAA,CK$1,FALSE)/VLOOKUP($B133,NAV!$A:$AAA,CK$1,FALSE)*CK135,"")</f>
        <v/>
      </c>
      <c r="CL134" s="143" t="str">
        <f>IFERROR(VLOOKUP($B134,'NAV plus Dist'!$B:$AAA,CL$1,FALSE)/VLOOKUP($B133,NAV!$A:$AAA,CL$1,FALSE)*CL135,"")</f>
        <v/>
      </c>
      <c r="CM134" s="143" t="str">
        <f>IFERROR(VLOOKUP($B134,'NAV plus Dist'!$B:$AAA,CM$1,FALSE)/VLOOKUP($B133,NAV!$A:$AAA,CM$1,FALSE)*CM135,"")</f>
        <v/>
      </c>
      <c r="CN134" s="143" t="str">
        <f>IFERROR(VLOOKUP($B134,'NAV plus Dist'!$B:$AAA,CN$1,FALSE)/VLOOKUP($B133,NAV!$A:$AAA,CN$1,FALSE)*CN135,"")</f>
        <v/>
      </c>
      <c r="CO134" s="143" t="str">
        <f>IFERROR(VLOOKUP($B134,'NAV plus Dist'!$B:$AAA,CO$1,FALSE)/VLOOKUP($B133,NAV!$A:$AAA,CO$1,FALSE)*CO135,"")</f>
        <v/>
      </c>
      <c r="CP134" s="143" t="str">
        <f>IFERROR(VLOOKUP($B134,'NAV plus Dist'!$B:$AAA,CP$1,FALSE)/VLOOKUP($B133,NAV!$A:$AAA,CP$1,FALSE)*CP135,"")</f>
        <v/>
      </c>
      <c r="CQ134" s="143" t="str">
        <f>IFERROR(VLOOKUP($B134,'NAV plus Dist'!$B:$AAA,CQ$1,FALSE)/VLOOKUP($B133,NAV!$A:$AAA,CQ$1,FALSE)*CQ135,"")</f>
        <v/>
      </c>
      <c r="CR134" s="143" t="str">
        <f>IFERROR(VLOOKUP($B134,'NAV plus Dist'!$B:$AAA,CR$1,FALSE)/VLOOKUP($B133,NAV!$A:$AAA,CR$1,FALSE)*CR135,"")</f>
        <v/>
      </c>
      <c r="CS134" s="143" t="str">
        <f>IFERROR(VLOOKUP($B134,'NAV plus Dist'!$B:$AAA,CS$1,FALSE)/VLOOKUP($B133,NAV!$A:$AAA,CS$1,FALSE)*CS135,"")</f>
        <v/>
      </c>
      <c r="CT134" s="143" t="str">
        <f>IFERROR(VLOOKUP($B134,'NAV plus Dist'!$B:$AAA,CT$1,FALSE)/VLOOKUP($B133,NAV!$A:$AAA,CT$1,FALSE)*CT135,"")</f>
        <v/>
      </c>
      <c r="CU134" s="143" t="str">
        <f>IFERROR(VLOOKUP($B134,'NAV plus Dist'!$B:$AAA,CU$1,FALSE)/VLOOKUP($B133,NAV!$A:$AAA,CU$1,FALSE)*CU135,"")</f>
        <v/>
      </c>
      <c r="CV134" s="143" t="str">
        <f>IFERROR(VLOOKUP($B134,'NAV plus Dist'!$B:$AAA,CV$1,FALSE)/VLOOKUP($B133,NAV!$A:$AAA,CV$1,FALSE)*CV135,"")</f>
        <v/>
      </c>
      <c r="CW134" s="143" t="str">
        <f>IFERROR(VLOOKUP($B134,'NAV plus Dist'!$B:$AAA,CW$1,FALSE)/VLOOKUP($B133,NAV!$A:$AAA,CW$1,FALSE)*CW135,"")</f>
        <v/>
      </c>
      <c r="CX134" s="143" t="str">
        <f>IFERROR(VLOOKUP($B134,'NAV plus Dist'!$B:$AAA,CX$1,FALSE)/VLOOKUP($B133,NAV!$A:$AAA,CX$1,FALSE)*CX135,"")</f>
        <v/>
      </c>
      <c r="CY134" s="143" t="str">
        <f>IFERROR(VLOOKUP($B134,'NAV plus Dist'!$B:$AAA,CY$1,FALSE)/VLOOKUP($B133,NAV!$A:$AAA,CY$1,FALSE)*CY135,"")</f>
        <v/>
      </c>
      <c r="CZ134" s="143" t="str">
        <f>IFERROR(VLOOKUP($B134,'NAV plus Dist'!$B:$AAA,CZ$1,FALSE)/VLOOKUP($B133,NAV!$A:$AAA,CZ$1,FALSE)*CZ135,"")</f>
        <v/>
      </c>
      <c r="DA134" s="143" t="str">
        <f>IFERROR(VLOOKUP($B134,'NAV plus Dist'!$B:$AAA,DA$1,FALSE)/VLOOKUP($B133,NAV!$A:$AAA,DA$1,FALSE)*DA135,"")</f>
        <v/>
      </c>
      <c r="DB134" s="143" t="str">
        <f>IFERROR(VLOOKUP($B134,'NAV plus Dist'!$B:$AAA,DB$1,FALSE)/VLOOKUP($B133,NAV!$A:$AAA,DB$1,FALSE)*DB135,"")</f>
        <v/>
      </c>
      <c r="DC134" s="143" t="str">
        <f>IFERROR(VLOOKUP($B134,'NAV plus Dist'!$B:$AAA,DC$1,FALSE)/VLOOKUP($B133,NAV!$A:$AAA,DC$1,FALSE)*DC135,"")</f>
        <v/>
      </c>
      <c r="DD134" s="143" t="str">
        <f>IFERROR(VLOOKUP($B134,'NAV plus Dist'!$B:$AAA,DD$1,FALSE)/VLOOKUP($B133,NAV!$A:$AAA,DD$1,FALSE)*DD135,"")</f>
        <v/>
      </c>
      <c r="DE134" s="143" t="str">
        <f>IFERROR(VLOOKUP($B134,'NAV plus Dist'!$B:$AAA,DE$1,FALSE)/VLOOKUP($B133,NAV!$A:$AAA,DE$1,FALSE)*DE135,"")</f>
        <v/>
      </c>
      <c r="DF134" s="143" t="str">
        <f>IFERROR(VLOOKUP($B134,'NAV plus Dist'!$B:$AAA,DF$1,FALSE)/VLOOKUP($B133,NAV!$A:$AAA,DF$1,FALSE)*DF135,"")</f>
        <v/>
      </c>
      <c r="DG134" s="143" t="str">
        <f>IFERROR(VLOOKUP($B134,'NAV plus Dist'!$B:$AAA,DG$1,FALSE)/VLOOKUP($B133,NAV!$A:$AAA,DG$1,FALSE)*DG135,"")</f>
        <v/>
      </c>
      <c r="DH134" s="143" t="str">
        <f>IFERROR(VLOOKUP($B134,'NAV plus Dist'!$B:$AAA,DH$1,FALSE)/VLOOKUP($B133,NAV!$A:$AAA,DH$1,FALSE)*DH135,"")</f>
        <v/>
      </c>
    </row>
    <row r="135" spans="1:112">
      <c r="A135" s="94">
        <f t="shared" si="39"/>
        <v>66</v>
      </c>
      <c r="B135" s="168">
        <f t="shared" si="40"/>
        <v>44074</v>
      </c>
      <c r="C135" s="143">
        <f>IFERROR(VLOOKUP($B135,'NAV plus Dist'!$B:$FD,C$1,FALSE)/VLOOKUP($B134,NAV!$A:$FC,C$1,FALSE)*C136,"")</f>
        <v>2.4030945293364874</v>
      </c>
      <c r="D135" s="143">
        <f>IFERROR(VLOOKUP($B135,'NAV plus Dist'!$B:$FD,D$1,FALSE)/VLOOKUP($B134,NAV!$A:$FC,D$1,FALSE)*D136,"")</f>
        <v>2.5945239090331933</v>
      </c>
      <c r="E135" s="143">
        <f>IFERROR(VLOOKUP($B135,'NAV plus Dist'!$B:$FD,E$1,FALSE)/VLOOKUP($B134,NAV!$A:$FC,E$1,FALSE)*E136,"")</f>
        <v>2.5531170773756098</v>
      </c>
      <c r="F135" s="143" t="str">
        <f>IFERROR(VLOOKUP($B135,'NAV plus Dist'!$B:$FD,F$1,FALSE)/VLOOKUP($B134,NAV!$A:$FC,F$1,FALSE)*F136,"")</f>
        <v/>
      </c>
      <c r="G135" s="143" t="str">
        <f>IFERROR(VLOOKUP($B135,'NAV plus Dist'!$B:$FD,G$1,FALSE)/VLOOKUP($B134,NAV!$A:$FC,G$1,FALSE)*G136,"")</f>
        <v/>
      </c>
      <c r="H135" s="143" t="str">
        <f>IFERROR(VLOOKUP($B135,'NAV plus Dist'!$B:$FD,H$1,FALSE)/VLOOKUP($B134,NAV!$A:$FC,H$1,FALSE)*H136,"")</f>
        <v/>
      </c>
      <c r="I135" s="143" t="str">
        <f>IFERROR(VLOOKUP($B135,'NAV plus Dist'!$B:$FD,I$1,FALSE)/VLOOKUP($B134,NAV!$A:$FC,I$1,FALSE)*I136,"")</f>
        <v/>
      </c>
      <c r="J135" s="143" t="str">
        <f>IFERROR(VLOOKUP($B135,'NAV plus Dist'!$B:$FD,J$1,FALSE)/VLOOKUP($B134,NAV!$A:$FC,J$1,FALSE)*J136,"")</f>
        <v/>
      </c>
      <c r="K135" s="143" t="str">
        <f>IFERROR(VLOOKUP($B135,'NAV plus Dist'!$B:$FD,K$1,FALSE)/VLOOKUP($B134,NAV!$A:$FC,K$1,FALSE)*K136,"")</f>
        <v/>
      </c>
      <c r="L135" s="143" t="str">
        <f>IFERROR(VLOOKUP($B135,'NAV plus Dist'!$B:$FD,L$1,FALSE)/VLOOKUP($B134,NAV!$A:$FC,L$1,FALSE)*L136,"")</f>
        <v/>
      </c>
      <c r="M135" s="143" t="str">
        <f>IFERROR(VLOOKUP($B135,'NAV plus Dist'!$B:$FD,M$1,FALSE)/VLOOKUP($B134,NAV!$A:$FC,M$1,FALSE)*M136,"")</f>
        <v/>
      </c>
      <c r="N135" s="143" t="str">
        <f>IFERROR(VLOOKUP($B135,'NAV plus Dist'!$B:$FD,N$1,FALSE)/VLOOKUP($B134,NAV!$A:$FC,N$1,FALSE)*N136,"")</f>
        <v/>
      </c>
      <c r="O135" s="143">
        <f>IFERROR(VLOOKUP($B135,'NAV plus Dist'!$B:$FD,O$1,FALSE)/VLOOKUP($B134,NAV!$A:$FC,O$1,FALSE)*O136,"")</f>
        <v>2.3159526503619468</v>
      </c>
      <c r="P135" s="143">
        <f>IFERROR(VLOOKUP($B135,'NAV plus Dist'!$B:$FD,P$1,FALSE)/VLOOKUP($B134,NAV!$A:$FC,P$1,FALSE)*P136,"")</f>
        <v>2.4172443631164038</v>
      </c>
      <c r="Q135" s="143" t="str">
        <f>IFERROR(VLOOKUP($B135,'NAV plus Dist'!$B:$FD,Q$1,FALSE)/VLOOKUP($B134,NAV!$A:$FC,Q$1,FALSE)*Q136,"")</f>
        <v/>
      </c>
      <c r="R135" s="143" t="str">
        <f>IFERROR(VLOOKUP($B135,'NAV plus Dist'!$B:$FD,R$1,FALSE)/VLOOKUP($B134,NAV!$A:$FC,R$1,FALSE)*R136,"")</f>
        <v/>
      </c>
      <c r="S135" s="143" t="str">
        <f>IFERROR(VLOOKUP($B135,'NAV plus Dist'!$B:$FD,S$1,FALSE)/VLOOKUP($B134,NAV!$A:$FC,S$1,FALSE)*S136,"")</f>
        <v/>
      </c>
      <c r="T135" s="143" t="str">
        <f>IFERROR(VLOOKUP($B135,'NAV plus Dist'!$B:$FD,T$1,FALSE)/VLOOKUP($B134,NAV!$A:$FC,T$1,FALSE)*T136,"")</f>
        <v/>
      </c>
      <c r="U135" s="143" t="str">
        <f>IFERROR(VLOOKUP($B135,'NAV plus Dist'!$B:$FD,U$1,FALSE)/VLOOKUP($B134,NAV!$A:$FC,U$1,FALSE)*U136,"")</f>
        <v/>
      </c>
      <c r="V135" s="143" t="str">
        <f>IFERROR(VLOOKUP($B135,'NAV plus Dist'!$B:$FD,V$1,FALSE)/VLOOKUP($B134,NAV!$A:$FC,V$1,FALSE)*V136,"")</f>
        <v/>
      </c>
      <c r="W135" s="143" t="str">
        <f>IFERROR(VLOOKUP($B135,'NAV plus Dist'!$B:$FD,W$1,FALSE)/VLOOKUP($B134,NAV!$A:$FC,W$1,FALSE)*W136,"")</f>
        <v/>
      </c>
      <c r="X135" s="143" t="str">
        <f>IFERROR(VLOOKUP($B135,'NAV plus Dist'!$B:$FD,X$1,FALSE)/VLOOKUP($B134,NAV!$A:$FC,X$1,FALSE)*X136,"")</f>
        <v/>
      </c>
      <c r="Y135" s="143" t="str">
        <f>IFERROR(VLOOKUP($B135,'NAV plus Dist'!$B:$FD,Y$1,FALSE)/VLOOKUP($B134,NAV!$A:$FC,Y$1,FALSE)*Y136,"")</f>
        <v/>
      </c>
      <c r="Z135" s="143" t="str">
        <f>IFERROR(VLOOKUP($B135,'NAV plus Dist'!$B:$FD,Z$1,FALSE)/VLOOKUP($B134,NAV!$A:$FC,Z$1,FALSE)*Z136,"")</f>
        <v/>
      </c>
      <c r="AA135" s="143">
        <f>IFERROR(VLOOKUP($B135,'NAV plus Dist'!$B:$FD,AA$1,FALSE)/VLOOKUP($B134,NAV!$A:$FC,AA$1,FALSE)*AA136,"")</f>
        <v>1.7702223448453867</v>
      </c>
      <c r="AB135" s="143">
        <f>IFERROR(VLOOKUP($B135,'NAV plus Dist'!$B:$FD,AB$1,FALSE)/VLOOKUP($B134,NAV!$A:$FC,AB$1,FALSE)*AB136,"")</f>
        <v>1.8974094878873264</v>
      </c>
      <c r="AC135" s="143">
        <f>IFERROR(VLOOKUP($B135,'NAV plus Dist'!$B:$FD,AC$1,FALSE)/VLOOKUP($B134,NAV!$A:$FC,AC$1,FALSE)*AC136,"")</f>
        <v>1.8665622358060643</v>
      </c>
      <c r="AD135" s="143">
        <f>IFERROR(VLOOKUP($B135,'NAV plus Dist'!$B:$FD,AD$1,FALSE)/VLOOKUP($B134,NAV!$A:$FC,AD$1,FALSE)*AD136,"")</f>
        <v>2.5407387283808123</v>
      </c>
      <c r="AE135" s="143">
        <f>IFERROR(VLOOKUP($B135,'NAV plus Dist'!$B:$FD,AE$1,FALSE)/VLOOKUP($B134,NAV!$A:$FC,AE$1,FALSE)*AE136,"")</f>
        <v>0.96017409950432764</v>
      </c>
      <c r="AF135" s="143">
        <f>IFERROR(VLOOKUP($B135,'NAV plus Dist'!$B:$FD,AF$1,FALSE)/VLOOKUP($B134,NAV!$A:$FC,AF$1,FALSE)*AF136,"")</f>
        <v>1.6127118828964069</v>
      </c>
      <c r="AG135" s="143">
        <f>IFERROR(VLOOKUP($B135,'NAV plus Dist'!$B:$FD,AG$1,FALSE)/VLOOKUP($B134,NAV!$A:$FC,AG$1,FALSE)*AG136,"")</f>
        <v>1.7159176820047299</v>
      </c>
      <c r="AH135" s="143">
        <f>IFERROR(VLOOKUP($B135,'NAV plus Dist'!$B:$FD,AH$1,FALSE)/VLOOKUP($B134,NAV!$A:$FC,AH$1,FALSE)*AH136,"")</f>
        <v>1.6883183818118659</v>
      </c>
      <c r="AI135" s="143">
        <f>IFERROR(VLOOKUP($B135,'NAV plus Dist'!$B:$FD,AI$1,FALSE)/VLOOKUP($B134,NAV!$A:$FC,AI$1,FALSE)*AI136,"")</f>
        <v>1.8416387017552722</v>
      </c>
      <c r="AJ135" s="143">
        <f>IFERROR(VLOOKUP($B135,'NAV plus Dist'!$B:$FD,AJ$1,FALSE)/VLOOKUP($B134,NAV!$A:$FC,AJ$1,FALSE)*AJ136,"")</f>
        <v>1.6375785735589157</v>
      </c>
      <c r="AK135" s="169">
        <f>IFERROR(VLOOKUP($B135,'NAV plus Dist'!$B:$FD,AK$1,FALSE)/VLOOKUP($B134,NAV!$A:$FC,AK$1,FALSE)*AK136,"")</f>
        <v>2.0122239259676711</v>
      </c>
      <c r="AL135" s="169">
        <f>IFERROR(VLOOKUP($B135,'NAV plus Dist'!$B:$FD,AL$1,FALSE)/VLOOKUP($B134,NAV!$A:$FC,AL$1,FALSE)*AL136,"")</f>
        <v>2.1645743418161856</v>
      </c>
      <c r="AM135" s="143" t="str">
        <f>IFERROR(VLOOKUP($B135,'NAV plus Dist'!$B:$FD,AM$1,FALSE)/VLOOKUP($B134,NAV!$A:$FC,AM$1,FALSE)*AM136,"")</f>
        <v/>
      </c>
      <c r="AN135" s="143" t="str">
        <f>IFERROR(VLOOKUP($B135,'NAV plus Dist'!$B:$FD,AN$1,FALSE)/VLOOKUP($B134,NAV!$A:$FC,AN$1,FALSE)*AN136,"")</f>
        <v/>
      </c>
      <c r="AO135" s="143" t="str">
        <f>IFERROR(VLOOKUP($B135,'NAV plus Dist'!$B:$FD,AO$1,FALSE)/VLOOKUP($B134,NAV!$A:$FC,AO$1,FALSE)*AO136,"")</f>
        <v/>
      </c>
      <c r="AP135" s="170" t="str">
        <f>IFERROR(VLOOKUP($B135,'NAV plus Dist'!$B:$FD,AP$1,FALSE)/VLOOKUP($B134,NAV!$A:$FC,AP$1,FALSE)*AP136,"")</f>
        <v/>
      </c>
      <c r="AQ135" s="143" t="str">
        <f>IFERROR(VLOOKUP($B135,'NAV plus Dist'!$B:$FD,AQ$1,FALSE)/VLOOKUP($B134,NAV!$A:$FC,AQ$1,FALSE)*AQ136,"")</f>
        <v/>
      </c>
      <c r="AR135" s="143" t="str">
        <f>IFERROR(VLOOKUP($B135,'NAV plus Dist'!$B:$FD,AR$1,FALSE)/VLOOKUP($B134,NAV!$A:$FC,AR$1,FALSE)*AR136,"")</f>
        <v/>
      </c>
      <c r="AS135" s="143" t="str">
        <f>IFERROR(VLOOKUP($B135,'NAV plus Dist'!$B:$FD,AS$1,FALSE)/VLOOKUP($B134,NAV!$A:$FC,AS$1,FALSE)*AS136,"")</f>
        <v/>
      </c>
      <c r="AT135" s="143">
        <f>IFERROR(VLOOKUP($B135,'NAV plus Dist'!$B:$FD,AT$1,FALSE)/VLOOKUP($B134,NAV!$A:$FC,AT$1,FALSE)*AT136,"")</f>
        <v>1.548709482858416</v>
      </c>
      <c r="AU135" s="143">
        <f>IFERROR(VLOOKUP($B135,'NAV plus Dist'!$B:$FD,AU$1,FALSE)/VLOOKUP($B134,NAV!$A:$FC,AU$1,FALSE)*AU136,"")</f>
        <v>1.3142884808187534</v>
      </c>
      <c r="AV135" s="143">
        <f>IFERROR(VLOOKUP($B135,'NAV plus Dist'!$B:$FD,AV$1,FALSE)/VLOOKUP($B134,NAV!$A:$FC,AV$1,FALSE)*AV136,"")</f>
        <v>1.7483516574153464</v>
      </c>
      <c r="AW135" s="143" t="str">
        <f>IFERROR(VLOOKUP($B135,'NAV plus Dist'!$B:$FD,AW$1,FALSE)/VLOOKUP($B134,NAV!$A:$FC,AW$1,FALSE)*AW136,"")</f>
        <v/>
      </c>
      <c r="AX135" s="143" t="str">
        <f>IFERROR(VLOOKUP($B135,'NAV plus Dist'!$B:$FD,AX$1,FALSE)/VLOOKUP($B134,NAV!$A:$FC,AX$1,FALSE)*AX136,"")</f>
        <v/>
      </c>
      <c r="AY135" s="143" t="str">
        <f>IFERROR(VLOOKUP($B135,'NAV plus Dist'!$B:$FD,AY$1,FALSE)/VLOOKUP($B134,NAV!$A:$FC,AY$1,FALSE)*AY136,"")</f>
        <v/>
      </c>
      <c r="AZ135" s="143" t="str">
        <f>IFERROR(VLOOKUP($B135,'NAV plus Dist'!$B:$FD,AZ$1,FALSE)/VLOOKUP($B134,NAV!$A:$FC,AZ$1,FALSE)*AZ136,"")</f>
        <v/>
      </c>
      <c r="BA135" s="143" t="str">
        <f>IFERROR(VLOOKUP($B135,'NAV plus Dist'!$B:$FD,BA$1,FALSE)/VLOOKUP($B134,NAV!$A:$FC,BA$1,FALSE)*BA136,"")</f>
        <v/>
      </c>
      <c r="BB135" s="143" t="str">
        <f>IFERROR(VLOOKUP($B135,'NAV plus Dist'!$B:$FD,BB$1,FALSE)/VLOOKUP($B134,NAV!$A:$FC,BB$1,FALSE)*BB136,"")</f>
        <v/>
      </c>
      <c r="BC135" s="143" t="str">
        <f>IFERROR(VLOOKUP($B135,'NAV plus Dist'!$B:$FD,BC$1,FALSE)/VLOOKUP($B134,NAV!$A:$FC,BC$1,FALSE)*BC136,"")</f>
        <v/>
      </c>
      <c r="BD135" s="143" t="str">
        <f>IFERROR(VLOOKUP($B135,'NAV plus Dist'!$B:$FD,BD$1,FALSE)/VLOOKUP($B134,NAV!$A:$FC,BD$1,FALSE)*BD136,"")</f>
        <v/>
      </c>
      <c r="BE135" s="143" t="str">
        <f>IFERROR(VLOOKUP($B135,'NAV plus Dist'!$B:$FD,BE$1,FALSE)/VLOOKUP($B134,NAV!$A:$FC,BE$1,FALSE)*BE136,"")</f>
        <v/>
      </c>
      <c r="BF135" s="143" t="str">
        <f>IFERROR(VLOOKUP($B135,'NAV plus Dist'!$B:$FD,BF$1,FALSE)/VLOOKUP($B134,NAV!$A:$FC,BF$1,FALSE)*BF136,"")</f>
        <v/>
      </c>
      <c r="BG135" s="143" t="str">
        <f>IFERROR(VLOOKUP($B135,'NAV plus Dist'!$B:$FD,BG$1,FALSE)/VLOOKUP($B134,NAV!$A:$FC,BG$1,FALSE)*BG136,"")</f>
        <v/>
      </c>
      <c r="BH135" s="143" t="str">
        <f>IFERROR(VLOOKUP($B135,'NAV plus Dist'!$B:$FD,BH$1,FALSE)/VLOOKUP($B134,NAV!$A:$FC,BH$1,FALSE)*BH136,"")</f>
        <v/>
      </c>
      <c r="BI135" s="143" t="str">
        <f>IFERROR(VLOOKUP($B135,'NAV plus Dist'!$B:$FD,BI$1,FALSE)/VLOOKUP($B134,NAV!$A:$FC,BI$1,FALSE)*BI136,"")</f>
        <v/>
      </c>
      <c r="BJ135" s="143" t="str">
        <f>IFERROR(VLOOKUP($B135,'NAV plus Dist'!$B:$FD,BJ$1,FALSE)/VLOOKUP($B134,NAV!$A:$FC,BJ$1,FALSE)*BJ136,"")</f>
        <v/>
      </c>
      <c r="BK135" s="143" t="str">
        <f>IFERROR(VLOOKUP($B135,'NAV plus Dist'!$B:$FD,BK$1,FALSE)/VLOOKUP($B134,NAV!$A:$FC,BK$1,FALSE)*BK136,"")</f>
        <v/>
      </c>
      <c r="BL135" s="143" t="str">
        <f>IFERROR(VLOOKUP($B135,'NAV plus Dist'!$B:$FD,BL$1,FALSE)/VLOOKUP($B134,NAV!$A:$FC,BL$1,FALSE)*BL136,"")</f>
        <v/>
      </c>
      <c r="BM135" s="143" t="str">
        <f>IFERROR(VLOOKUP($B135,'NAV plus Dist'!$B:$FD,BM$1,FALSE)/VLOOKUP($B134,NAV!$A:$FC,BM$1,FALSE)*BM136,"")</f>
        <v/>
      </c>
      <c r="BN135" s="143" t="str">
        <f>IFERROR(VLOOKUP($B135,'NAV plus Dist'!$B:$FD,BN$1,FALSE)/VLOOKUP($B134,NAV!$A:$FC,BN$1,FALSE)*BN136,"")</f>
        <v/>
      </c>
      <c r="BO135" s="143" t="str">
        <f>IFERROR(VLOOKUP($B135,'NAV plus Dist'!$B:$FD,BO$1,FALSE)/VLOOKUP($B134,NAV!$A:$FC,BO$1,FALSE)*BO136,"")</f>
        <v/>
      </c>
      <c r="BP135" s="143" t="str">
        <f>IFERROR(VLOOKUP($B135,'NAV plus Dist'!$B:$FD,BP$1,FALSE)/VLOOKUP($B134,NAV!$A:$FC,BP$1,FALSE)*BP136,"")</f>
        <v/>
      </c>
      <c r="BQ135" s="143" t="str">
        <f>IFERROR(VLOOKUP($B135,'NAV plus Dist'!$B:$FD,BQ$1,FALSE)/VLOOKUP($B134,NAV!$A:$FC,BQ$1,FALSE)*BQ136,"")</f>
        <v/>
      </c>
      <c r="BR135" s="143" t="str">
        <f>IFERROR(VLOOKUP($B135,'NAV plus Dist'!$B:$FD,BR$1,FALSE)/VLOOKUP($B134,NAV!$A:$FC,BR$1,FALSE)*BR136,"")</f>
        <v/>
      </c>
      <c r="BS135" s="143" t="str">
        <f>IFERROR(VLOOKUP($B135,'NAV plus Dist'!$B:$FD,BS$1,FALSE)/VLOOKUP($B134,NAV!$A:$FC,BS$1,FALSE)*BS136,"")</f>
        <v/>
      </c>
      <c r="BT135" s="143" t="str">
        <f>IFERROR(VLOOKUP($B135,'NAV plus Dist'!$B:$FD,BT$1,FALSE)/VLOOKUP($B134,NAV!$A:$FC,BT$1,FALSE)*BT136,"")</f>
        <v/>
      </c>
      <c r="BU135" s="143" t="str">
        <f>IFERROR(VLOOKUP($B135,'NAV plus Dist'!$B:$FD,BU$1,FALSE)/VLOOKUP($B134,NAV!$A:$FC,BU$1,FALSE)*BU136,"")</f>
        <v/>
      </c>
      <c r="BV135" s="143" t="str">
        <f>IFERROR(VLOOKUP($B135,'NAV plus Dist'!$B:$FD,BV$1,FALSE)/VLOOKUP($B134,NAV!$A:$FC,BV$1,FALSE)*BV136,"")</f>
        <v/>
      </c>
      <c r="BW135" s="143" t="str">
        <f>IFERROR(VLOOKUP($B135,'NAV plus Dist'!$B:$FD,BW$1,FALSE)/VLOOKUP($B134,NAV!$A:$FC,BW$1,FALSE)*BW136,"")</f>
        <v/>
      </c>
      <c r="BX135" s="143" t="str">
        <f>IFERROR(VLOOKUP($B135,'NAV plus Dist'!$B:$FD,BX$1,FALSE)/VLOOKUP($B134,NAV!$A:$FC,BX$1,FALSE)*BX136,"")</f>
        <v/>
      </c>
      <c r="BY135" s="143" t="str">
        <f>IFERROR(VLOOKUP($B135,'NAV plus Dist'!$B:$FD,BY$1,FALSE)/VLOOKUP($B134,NAV!$A:$FC,BY$1,FALSE)*BY136,"")</f>
        <v/>
      </c>
      <c r="BZ135" s="143" t="str">
        <f>IFERROR(VLOOKUP($B135,'NAV plus Dist'!$B:$FD,BZ$1,FALSE)/VLOOKUP($B134,NAV!$A:$FC,BZ$1,FALSE)*BZ136,"")</f>
        <v/>
      </c>
      <c r="CA135" s="143" t="str">
        <f>IFERROR(VLOOKUP($B135,'NAV plus Dist'!$B:$FD,CA$1,FALSE)/VLOOKUP($B134,NAV!$A:$FC,CA$1,FALSE)*CA136,"")</f>
        <v/>
      </c>
      <c r="CB135" s="143" t="str">
        <f>IFERROR(VLOOKUP($B135,'NAV plus Dist'!$B:$FD,CB$1,FALSE)/VLOOKUP($B134,NAV!$A:$FC,CB$1,FALSE)*CB136,"")</f>
        <v/>
      </c>
      <c r="CC135" s="143" t="str">
        <f>IFERROR(VLOOKUP($B135,'NAV plus Dist'!$B:$FD,CC$1,FALSE)/VLOOKUP($B134,NAV!$A:$FC,CC$1,FALSE)*CC136,"")</f>
        <v/>
      </c>
      <c r="CD135" s="143" t="str">
        <f>IFERROR(VLOOKUP($B135,'NAV plus Dist'!$B:$FD,CD$1,FALSE)/VLOOKUP($B134,NAV!$A:$FC,CD$1,FALSE)*CD136,"")</f>
        <v/>
      </c>
      <c r="CE135" s="143" t="str">
        <f>IFERROR(VLOOKUP($B135,'NAV plus Dist'!$B:$FD,CE$1,FALSE)/VLOOKUP($B134,NAV!$A:$FC,CE$1,FALSE)*CE136,"")</f>
        <v/>
      </c>
      <c r="CF135" s="143" t="str">
        <f>IFERROR(VLOOKUP($B135,'NAV plus Dist'!$B:$FD,CF$1,FALSE)/VLOOKUP($B134,NAV!$A:$FC,CF$1,FALSE)*CF136,"")</f>
        <v/>
      </c>
      <c r="CG135" s="143" t="str">
        <f>IFERROR(VLOOKUP($B135,'NAV plus Dist'!$B:$FD,CG$1,FALSE)/VLOOKUP($B134,NAV!$A:$FC,CG$1,FALSE)*CG136,"")</f>
        <v/>
      </c>
      <c r="CH135" s="143" t="str">
        <f>IFERROR(VLOOKUP($B135,'NAV plus Dist'!$B:$FD,CH$1,FALSE)/VLOOKUP($B134,NAV!$A:$FC,CH$1,FALSE)*CH136,"")</f>
        <v/>
      </c>
      <c r="CI135" s="143" t="str">
        <f>IFERROR(VLOOKUP($B135,'NAV plus Dist'!$B:$FD,CI$1,FALSE)/VLOOKUP($B134,NAV!$A:$FC,CI$1,FALSE)*CI136,"")</f>
        <v/>
      </c>
      <c r="CJ135" s="143" t="str">
        <f>IFERROR(VLOOKUP($B135,'NAV plus Dist'!$B:$FD,CJ$1,FALSE)/VLOOKUP($B134,NAV!$A:$FC,CJ$1,FALSE)*CJ136,"")</f>
        <v/>
      </c>
      <c r="CK135" s="143" t="str">
        <f>IFERROR(VLOOKUP($B135,'NAV plus Dist'!$B:$AAA,CK$1,FALSE)/VLOOKUP($B134,NAV!$A:$AAA,CK$1,FALSE)*CK136,"")</f>
        <v/>
      </c>
      <c r="CL135" s="143" t="str">
        <f>IFERROR(VLOOKUP($B135,'NAV plus Dist'!$B:$AAA,CL$1,FALSE)/VLOOKUP($B134,NAV!$A:$AAA,CL$1,FALSE)*CL136,"")</f>
        <v/>
      </c>
      <c r="CM135" s="143" t="str">
        <f>IFERROR(VLOOKUP($B135,'NAV plus Dist'!$B:$AAA,CM$1,FALSE)/VLOOKUP($B134,NAV!$A:$AAA,CM$1,FALSE)*CM136,"")</f>
        <v/>
      </c>
      <c r="CN135" s="143" t="str">
        <f>IFERROR(VLOOKUP($B135,'NAV plus Dist'!$B:$AAA,CN$1,FALSE)/VLOOKUP($B134,NAV!$A:$AAA,CN$1,FALSE)*CN136,"")</f>
        <v/>
      </c>
      <c r="CO135" s="143" t="str">
        <f>IFERROR(VLOOKUP($B135,'NAV plus Dist'!$B:$AAA,CO$1,FALSE)/VLOOKUP($B134,NAV!$A:$AAA,CO$1,FALSE)*CO136,"")</f>
        <v/>
      </c>
      <c r="CP135" s="143" t="str">
        <f>IFERROR(VLOOKUP($B135,'NAV plus Dist'!$B:$AAA,CP$1,FALSE)/VLOOKUP($B134,NAV!$A:$AAA,CP$1,FALSE)*CP136,"")</f>
        <v/>
      </c>
      <c r="CQ135" s="143" t="str">
        <f>IFERROR(VLOOKUP($B135,'NAV plus Dist'!$B:$AAA,CQ$1,FALSE)/VLOOKUP($B134,NAV!$A:$AAA,CQ$1,FALSE)*CQ136,"")</f>
        <v/>
      </c>
      <c r="CR135" s="143" t="str">
        <f>IFERROR(VLOOKUP($B135,'NAV plus Dist'!$B:$AAA,CR$1,FALSE)/VLOOKUP($B134,NAV!$A:$AAA,CR$1,FALSE)*CR136,"")</f>
        <v/>
      </c>
      <c r="CS135" s="143" t="str">
        <f>IFERROR(VLOOKUP($B135,'NAV plus Dist'!$B:$AAA,CS$1,FALSE)/VLOOKUP($B134,NAV!$A:$AAA,CS$1,FALSE)*CS136,"")</f>
        <v/>
      </c>
      <c r="CT135" s="143" t="str">
        <f>IFERROR(VLOOKUP($B135,'NAV plus Dist'!$B:$AAA,CT$1,FALSE)/VLOOKUP($B134,NAV!$A:$AAA,CT$1,FALSE)*CT136,"")</f>
        <v/>
      </c>
      <c r="CU135" s="143" t="str">
        <f>IFERROR(VLOOKUP($B135,'NAV plus Dist'!$B:$AAA,CU$1,FALSE)/VLOOKUP($B134,NAV!$A:$AAA,CU$1,FALSE)*CU136,"")</f>
        <v/>
      </c>
      <c r="CV135" s="143" t="str">
        <f>IFERROR(VLOOKUP($B135,'NAV plus Dist'!$B:$AAA,CV$1,FALSE)/VLOOKUP($B134,NAV!$A:$AAA,CV$1,FALSE)*CV136,"")</f>
        <v/>
      </c>
      <c r="CW135" s="143" t="str">
        <f>IFERROR(VLOOKUP($B135,'NAV plus Dist'!$B:$AAA,CW$1,FALSE)/VLOOKUP($B134,NAV!$A:$AAA,CW$1,FALSE)*CW136,"")</f>
        <v/>
      </c>
      <c r="CX135" s="143" t="str">
        <f>IFERROR(VLOOKUP($B135,'NAV plus Dist'!$B:$AAA,CX$1,FALSE)/VLOOKUP($B134,NAV!$A:$AAA,CX$1,FALSE)*CX136,"")</f>
        <v/>
      </c>
      <c r="CY135" s="143" t="str">
        <f>IFERROR(VLOOKUP($B135,'NAV plus Dist'!$B:$AAA,CY$1,FALSE)/VLOOKUP($B134,NAV!$A:$AAA,CY$1,FALSE)*CY136,"")</f>
        <v/>
      </c>
      <c r="CZ135" s="143" t="str">
        <f>IFERROR(VLOOKUP($B135,'NAV plus Dist'!$B:$AAA,CZ$1,FALSE)/VLOOKUP($B134,NAV!$A:$AAA,CZ$1,FALSE)*CZ136,"")</f>
        <v/>
      </c>
      <c r="DA135" s="143" t="str">
        <f>IFERROR(VLOOKUP($B135,'NAV plus Dist'!$B:$AAA,DA$1,FALSE)/VLOOKUP($B134,NAV!$A:$AAA,DA$1,FALSE)*DA136,"")</f>
        <v/>
      </c>
      <c r="DB135" s="143" t="str">
        <f>IFERROR(VLOOKUP($B135,'NAV plus Dist'!$B:$AAA,DB$1,FALSE)/VLOOKUP($B134,NAV!$A:$AAA,DB$1,FALSE)*DB136,"")</f>
        <v/>
      </c>
      <c r="DC135" s="143" t="str">
        <f>IFERROR(VLOOKUP($B135,'NAV plus Dist'!$B:$AAA,DC$1,FALSE)/VLOOKUP($B134,NAV!$A:$AAA,DC$1,FALSE)*DC136,"")</f>
        <v/>
      </c>
      <c r="DD135" s="143" t="str">
        <f>IFERROR(VLOOKUP($B135,'NAV plus Dist'!$B:$AAA,DD$1,FALSE)/VLOOKUP($B134,NAV!$A:$AAA,DD$1,FALSE)*DD136,"")</f>
        <v/>
      </c>
      <c r="DE135" s="143" t="str">
        <f>IFERROR(VLOOKUP($B135,'NAV plus Dist'!$B:$AAA,DE$1,FALSE)/VLOOKUP($B134,NAV!$A:$AAA,DE$1,FALSE)*DE136,"")</f>
        <v/>
      </c>
      <c r="DF135" s="143" t="str">
        <f>IFERROR(VLOOKUP($B135,'NAV plus Dist'!$B:$AAA,DF$1,FALSE)/VLOOKUP($B134,NAV!$A:$AAA,DF$1,FALSE)*DF136,"")</f>
        <v/>
      </c>
      <c r="DG135" s="143" t="str">
        <f>IFERROR(VLOOKUP($B135,'NAV plus Dist'!$B:$AAA,DG$1,FALSE)/VLOOKUP($B134,NAV!$A:$AAA,DG$1,FALSE)*DG136,"")</f>
        <v/>
      </c>
      <c r="DH135" s="143" t="str">
        <f>IFERROR(VLOOKUP($B135,'NAV plus Dist'!$B:$AAA,DH$1,FALSE)/VLOOKUP($B134,NAV!$A:$AAA,DH$1,FALSE)*DH136,"")</f>
        <v/>
      </c>
    </row>
    <row r="136" spans="1:112">
      <c r="A136" s="94">
        <f t="shared" si="39"/>
        <v>65</v>
      </c>
      <c r="B136" s="168">
        <f t="shared" si="40"/>
        <v>44104</v>
      </c>
      <c r="C136" s="143">
        <f>IFERROR(VLOOKUP($B136,'NAV plus Dist'!$B:$FD,C$1,FALSE)/VLOOKUP($B135,NAV!$A:$FC,C$1,FALSE)*C137,"")</f>
        <v>2.2203764484350499</v>
      </c>
      <c r="D136" s="143">
        <f>IFERROR(VLOOKUP($B136,'NAV plus Dist'!$B:$FD,D$1,FALSE)/VLOOKUP($B135,NAV!$A:$FC,D$1,FALSE)*D137,"")</f>
        <v>2.4585619567236185</v>
      </c>
      <c r="E136" s="143">
        <f>IFERROR(VLOOKUP($B136,'NAV plus Dist'!$B:$FD,E$1,FALSE)/VLOOKUP($B135,NAV!$A:$FC,E$1,FALSE)*E137,"")</f>
        <v>2.3559376727846959</v>
      </c>
      <c r="F136" s="143" t="str">
        <f>IFERROR(VLOOKUP($B136,'NAV plus Dist'!$B:$FD,F$1,FALSE)/VLOOKUP($B135,NAV!$A:$FC,F$1,FALSE)*F137,"")</f>
        <v/>
      </c>
      <c r="G136" s="143" t="str">
        <f>IFERROR(VLOOKUP($B136,'NAV plus Dist'!$B:$FD,G$1,FALSE)/VLOOKUP($B135,NAV!$A:$FC,G$1,FALSE)*G137,"")</f>
        <v/>
      </c>
      <c r="H136" s="143" t="str">
        <f>IFERROR(VLOOKUP($B136,'NAV plus Dist'!$B:$FD,H$1,FALSE)/VLOOKUP($B135,NAV!$A:$FC,H$1,FALSE)*H137,"")</f>
        <v/>
      </c>
      <c r="I136" s="143" t="str">
        <f>IFERROR(VLOOKUP($B136,'NAV plus Dist'!$B:$FD,I$1,FALSE)/VLOOKUP($B135,NAV!$A:$FC,I$1,FALSE)*I137,"")</f>
        <v/>
      </c>
      <c r="J136" s="143" t="str">
        <f>IFERROR(VLOOKUP($B136,'NAV plus Dist'!$B:$FD,J$1,FALSE)/VLOOKUP($B135,NAV!$A:$FC,J$1,FALSE)*J137,"")</f>
        <v/>
      </c>
      <c r="K136" s="143" t="str">
        <f>IFERROR(VLOOKUP($B136,'NAV plus Dist'!$B:$FD,K$1,FALSE)/VLOOKUP($B135,NAV!$A:$FC,K$1,FALSE)*K137,"")</f>
        <v/>
      </c>
      <c r="L136" s="143" t="str">
        <f>IFERROR(VLOOKUP($B136,'NAV plus Dist'!$B:$FD,L$1,FALSE)/VLOOKUP($B135,NAV!$A:$FC,L$1,FALSE)*L137,"")</f>
        <v/>
      </c>
      <c r="M136" s="143" t="str">
        <f>IFERROR(VLOOKUP($B136,'NAV plus Dist'!$B:$FD,M$1,FALSE)/VLOOKUP($B135,NAV!$A:$FC,M$1,FALSE)*M137,"")</f>
        <v/>
      </c>
      <c r="N136" s="143" t="str">
        <f>IFERROR(VLOOKUP($B136,'NAV plus Dist'!$B:$FD,N$1,FALSE)/VLOOKUP($B135,NAV!$A:$FC,N$1,FALSE)*N137,"")</f>
        <v/>
      </c>
      <c r="O136" s="143">
        <f>IFERROR(VLOOKUP($B136,'NAV plus Dist'!$B:$FD,O$1,FALSE)/VLOOKUP($B135,NAV!$A:$FC,O$1,FALSE)*O137,"")</f>
        <v>2.3407138168768467</v>
      </c>
      <c r="P136" s="143">
        <f>IFERROR(VLOOKUP($B136,'NAV plus Dist'!$B:$FD,P$1,FALSE)/VLOOKUP($B135,NAV!$A:$FC,P$1,FALSE)*P137,"")</f>
        <v>2.4241072020022236</v>
      </c>
      <c r="Q136" s="143" t="str">
        <f>IFERROR(VLOOKUP($B136,'NAV plus Dist'!$B:$FD,Q$1,FALSE)/VLOOKUP($B135,NAV!$A:$FC,Q$1,FALSE)*Q137,"")</f>
        <v/>
      </c>
      <c r="R136" s="143" t="str">
        <f>IFERROR(VLOOKUP($B136,'NAV plus Dist'!$B:$FD,R$1,FALSE)/VLOOKUP($B135,NAV!$A:$FC,R$1,FALSE)*R137,"")</f>
        <v/>
      </c>
      <c r="S136" s="143" t="str">
        <f>IFERROR(VLOOKUP($B136,'NAV plus Dist'!$B:$FD,S$1,FALSE)/VLOOKUP($B135,NAV!$A:$FC,S$1,FALSE)*S137,"")</f>
        <v/>
      </c>
      <c r="T136" s="143" t="str">
        <f>IFERROR(VLOOKUP($B136,'NAV plus Dist'!$B:$FD,T$1,FALSE)/VLOOKUP($B135,NAV!$A:$FC,T$1,FALSE)*T137,"")</f>
        <v/>
      </c>
      <c r="U136" s="143" t="str">
        <f>IFERROR(VLOOKUP($B136,'NAV plus Dist'!$B:$FD,U$1,FALSE)/VLOOKUP($B135,NAV!$A:$FC,U$1,FALSE)*U137,"")</f>
        <v/>
      </c>
      <c r="V136" s="143" t="str">
        <f>IFERROR(VLOOKUP($B136,'NAV plus Dist'!$B:$FD,V$1,FALSE)/VLOOKUP($B135,NAV!$A:$FC,V$1,FALSE)*V137,"")</f>
        <v/>
      </c>
      <c r="W136" s="143" t="str">
        <f>IFERROR(VLOOKUP($B136,'NAV plus Dist'!$B:$FD,W$1,FALSE)/VLOOKUP($B135,NAV!$A:$FC,W$1,FALSE)*W137,"")</f>
        <v/>
      </c>
      <c r="X136" s="143" t="str">
        <f>IFERROR(VLOOKUP($B136,'NAV plus Dist'!$B:$FD,X$1,FALSE)/VLOOKUP($B135,NAV!$A:$FC,X$1,FALSE)*X137,"")</f>
        <v/>
      </c>
      <c r="Y136" s="143" t="str">
        <f>IFERROR(VLOOKUP($B136,'NAV plus Dist'!$B:$FD,Y$1,FALSE)/VLOOKUP($B135,NAV!$A:$FC,Y$1,FALSE)*Y137,"")</f>
        <v/>
      </c>
      <c r="Z136" s="143" t="str">
        <f>IFERROR(VLOOKUP($B136,'NAV plus Dist'!$B:$FD,Z$1,FALSE)/VLOOKUP($B135,NAV!$A:$FC,Z$1,FALSE)*Z137,"")</f>
        <v/>
      </c>
      <c r="AA136" s="143">
        <f>IFERROR(VLOOKUP($B136,'NAV plus Dist'!$B:$FD,AA$1,FALSE)/VLOOKUP($B135,NAV!$A:$FC,AA$1,FALSE)*AA137,"")</f>
        <v>1.6668646410565275</v>
      </c>
      <c r="AB136" s="143">
        <f>IFERROR(VLOOKUP($B136,'NAV plus Dist'!$B:$FD,AB$1,FALSE)/VLOOKUP($B135,NAV!$A:$FC,AB$1,FALSE)*AB137,"")</f>
        <v>1.8319708324453257</v>
      </c>
      <c r="AC136" s="143">
        <f>IFERROR(VLOOKUP($B136,'NAV plus Dist'!$B:$FD,AC$1,FALSE)/VLOOKUP($B135,NAV!$A:$FC,AC$1,FALSE)*AC137,"")</f>
        <v>1.7549912852792835</v>
      </c>
      <c r="AD136" s="143">
        <f>IFERROR(VLOOKUP($B136,'NAV plus Dist'!$B:$FD,AD$1,FALSE)/VLOOKUP($B135,NAV!$A:$FC,AD$1,FALSE)*AD137,"")</f>
        <v>2.6207846553871672</v>
      </c>
      <c r="AE136" s="143">
        <f>IFERROR(VLOOKUP($B136,'NAV plus Dist'!$B:$FD,AE$1,FALSE)/VLOOKUP($B135,NAV!$A:$FC,AE$1,FALSE)*AE137,"")</f>
        <v>0.9615650162269942</v>
      </c>
      <c r="AF136" s="143">
        <f>IFERROR(VLOOKUP($B136,'NAV plus Dist'!$B:$FD,AF$1,FALSE)/VLOOKUP($B135,NAV!$A:$FC,AF$1,FALSE)*AF137,"")</f>
        <v>1.5717859494637527</v>
      </c>
      <c r="AG136" s="143">
        <f>IFERROR(VLOOKUP($B136,'NAV plus Dist'!$B:$FD,AG$1,FALSE)/VLOOKUP($B135,NAV!$A:$FC,AG$1,FALSE)*AG137,"")</f>
        <v>1.7148944244296143</v>
      </c>
      <c r="AH136" s="143">
        <f>IFERROR(VLOOKUP($B136,'NAV plus Dist'!$B:$FD,AH$1,FALSE)/VLOOKUP($B135,NAV!$A:$FC,AH$1,FALSE)*AH137,"")</f>
        <v>1.6431413626053242</v>
      </c>
      <c r="AI136" s="143">
        <f>IFERROR(VLOOKUP($B136,'NAV plus Dist'!$B:$FD,AI$1,FALSE)/VLOOKUP($B135,NAV!$A:$FC,AI$1,FALSE)*AI137,"")</f>
        <v>1.7949014303864923</v>
      </c>
      <c r="AJ136" s="143">
        <f>IFERROR(VLOOKUP($B136,'NAV plus Dist'!$B:$FD,AJ$1,FALSE)/VLOOKUP($B135,NAV!$A:$FC,AJ$1,FALSE)*AJ137,"")</f>
        <v>1.6601857515592722</v>
      </c>
      <c r="AK136" s="169">
        <f>IFERROR(VLOOKUP($B136,'NAV plus Dist'!$B:$FD,AK$1,FALSE)/VLOOKUP($B135,NAV!$A:$FC,AK$1,FALSE)*AK137,"")</f>
        <v>1.9603058122877135</v>
      </c>
      <c r="AL136" s="169">
        <f>IFERROR(VLOOKUP($B136,'NAV plus Dist'!$B:$FD,AL$1,FALSE)/VLOOKUP($B135,NAV!$A:$FC,AL$1,FALSE)*AL137,"")</f>
        <v>2.1065602790517572</v>
      </c>
      <c r="AM136" s="143" t="str">
        <f>IFERROR(VLOOKUP($B136,'NAV plus Dist'!$B:$FD,AM$1,FALSE)/VLOOKUP($B135,NAV!$A:$FC,AM$1,FALSE)*AM137,"")</f>
        <v/>
      </c>
      <c r="AN136" s="143" t="str">
        <f>IFERROR(VLOOKUP($B136,'NAV plus Dist'!$B:$FD,AN$1,FALSE)/VLOOKUP($B135,NAV!$A:$FC,AN$1,FALSE)*AN137,"")</f>
        <v/>
      </c>
      <c r="AO136" s="143" t="str">
        <f>IFERROR(VLOOKUP($B136,'NAV plus Dist'!$B:$FD,AO$1,FALSE)/VLOOKUP($B135,NAV!$A:$FC,AO$1,FALSE)*AO137,"")</f>
        <v/>
      </c>
      <c r="AP136" s="170" t="str">
        <f>IFERROR(VLOOKUP($B136,'NAV plus Dist'!$B:$FD,AP$1,FALSE)/VLOOKUP($B135,NAV!$A:$FC,AP$1,FALSE)*AP137,"")</f>
        <v/>
      </c>
      <c r="AQ136" s="143" t="str">
        <f>IFERROR(VLOOKUP($B136,'NAV plus Dist'!$B:$FD,AQ$1,FALSE)/VLOOKUP($B135,NAV!$A:$FC,AQ$1,FALSE)*AQ137,"")</f>
        <v/>
      </c>
      <c r="AR136" s="143" t="str">
        <f>IFERROR(VLOOKUP($B136,'NAV plus Dist'!$B:$FD,AR$1,FALSE)/VLOOKUP($B135,NAV!$A:$FC,AR$1,FALSE)*AR137,"")</f>
        <v/>
      </c>
      <c r="AS136" s="143" t="str">
        <f>IFERROR(VLOOKUP($B136,'NAV plus Dist'!$B:$FD,AS$1,FALSE)/VLOOKUP($B135,NAV!$A:$FC,AS$1,FALSE)*AS137,"")</f>
        <v/>
      </c>
      <c r="AT136" s="143">
        <f>IFERROR(VLOOKUP($B136,'NAV plus Dist'!$B:$FD,AT$1,FALSE)/VLOOKUP($B135,NAV!$A:$FC,AT$1,FALSE)*AT137,"")</f>
        <v>1.5315583705910158</v>
      </c>
      <c r="AU136" s="143">
        <f>IFERROR(VLOOKUP($B136,'NAV plus Dist'!$B:$FD,AU$1,FALSE)/VLOOKUP($B135,NAV!$A:$FC,AU$1,FALSE)*AU137,"")</f>
        <v>1.3142884808187534</v>
      </c>
      <c r="AV136" s="143">
        <f>IFERROR(VLOOKUP($B136,'NAV plus Dist'!$B:$FD,AV$1,FALSE)/VLOOKUP($B135,NAV!$A:$FC,AV$1,FALSE)*AV137,"")</f>
        <v>1.7156842016943983</v>
      </c>
      <c r="AW136" s="143" t="str">
        <f>IFERROR(VLOOKUP($B136,'NAV plus Dist'!$B:$FD,AW$1,FALSE)/VLOOKUP($B135,NAV!$A:$FC,AW$1,FALSE)*AW137,"")</f>
        <v/>
      </c>
      <c r="AX136" s="143" t="str">
        <f>IFERROR(VLOOKUP($B136,'NAV plus Dist'!$B:$FD,AX$1,FALSE)/VLOOKUP($B135,NAV!$A:$FC,AX$1,FALSE)*AX137,"")</f>
        <v/>
      </c>
      <c r="AY136" s="143" t="str">
        <f>IFERROR(VLOOKUP($B136,'NAV plus Dist'!$B:$FD,AY$1,FALSE)/VLOOKUP($B135,NAV!$A:$FC,AY$1,FALSE)*AY137,"")</f>
        <v/>
      </c>
      <c r="AZ136" s="143" t="str">
        <f>IFERROR(VLOOKUP($B136,'NAV plus Dist'!$B:$FD,AZ$1,FALSE)/VLOOKUP($B135,NAV!$A:$FC,AZ$1,FALSE)*AZ137,"")</f>
        <v/>
      </c>
      <c r="BA136" s="143" t="str">
        <f>IFERROR(VLOOKUP($B136,'NAV plus Dist'!$B:$FD,BA$1,FALSE)/VLOOKUP($B135,NAV!$A:$FC,BA$1,FALSE)*BA137,"")</f>
        <v/>
      </c>
      <c r="BB136" s="143" t="str">
        <f>IFERROR(VLOOKUP($B136,'NAV plus Dist'!$B:$FD,BB$1,FALSE)/VLOOKUP($B135,NAV!$A:$FC,BB$1,FALSE)*BB137,"")</f>
        <v/>
      </c>
      <c r="BC136" s="143" t="str">
        <f>IFERROR(VLOOKUP($B136,'NAV plus Dist'!$B:$FD,BC$1,FALSE)/VLOOKUP($B135,NAV!$A:$FC,BC$1,FALSE)*BC137,"")</f>
        <v/>
      </c>
      <c r="BD136" s="143" t="str">
        <f>IFERROR(VLOOKUP($B136,'NAV plus Dist'!$B:$FD,BD$1,FALSE)/VLOOKUP($B135,NAV!$A:$FC,BD$1,FALSE)*BD137,"")</f>
        <v/>
      </c>
      <c r="BE136" s="143" t="str">
        <f>IFERROR(VLOOKUP($B136,'NAV plus Dist'!$B:$FD,BE$1,FALSE)/VLOOKUP($B135,NAV!$A:$FC,BE$1,FALSE)*BE137,"")</f>
        <v/>
      </c>
      <c r="BF136" s="143" t="str">
        <f>IFERROR(VLOOKUP($B136,'NAV plus Dist'!$B:$FD,BF$1,FALSE)/VLOOKUP($B135,NAV!$A:$FC,BF$1,FALSE)*BF137,"")</f>
        <v/>
      </c>
      <c r="BG136" s="143" t="str">
        <f>IFERROR(VLOOKUP($B136,'NAV plus Dist'!$B:$FD,BG$1,FALSE)/VLOOKUP($B135,NAV!$A:$FC,BG$1,FALSE)*BG137,"")</f>
        <v/>
      </c>
      <c r="BH136" s="143" t="str">
        <f>IFERROR(VLOOKUP($B136,'NAV plus Dist'!$B:$FD,BH$1,FALSE)/VLOOKUP($B135,NAV!$A:$FC,BH$1,FALSE)*BH137,"")</f>
        <v/>
      </c>
      <c r="BI136" s="143" t="str">
        <f>IFERROR(VLOOKUP($B136,'NAV plus Dist'!$B:$FD,BI$1,FALSE)/VLOOKUP($B135,NAV!$A:$FC,BI$1,FALSE)*BI137,"")</f>
        <v/>
      </c>
      <c r="BJ136" s="143" t="str">
        <f>IFERROR(VLOOKUP($B136,'NAV plus Dist'!$B:$FD,BJ$1,FALSE)/VLOOKUP($B135,NAV!$A:$FC,BJ$1,FALSE)*BJ137,"")</f>
        <v/>
      </c>
      <c r="BK136" s="143" t="str">
        <f>IFERROR(VLOOKUP($B136,'NAV plus Dist'!$B:$FD,BK$1,FALSE)/VLOOKUP($B135,NAV!$A:$FC,BK$1,FALSE)*BK137,"")</f>
        <v/>
      </c>
      <c r="BL136" s="143" t="str">
        <f>IFERROR(VLOOKUP($B136,'NAV plus Dist'!$B:$FD,BL$1,FALSE)/VLOOKUP($B135,NAV!$A:$FC,BL$1,FALSE)*BL137,"")</f>
        <v/>
      </c>
      <c r="BM136" s="143" t="str">
        <f>IFERROR(VLOOKUP($B136,'NAV plus Dist'!$B:$FD,BM$1,FALSE)/VLOOKUP($B135,NAV!$A:$FC,BM$1,FALSE)*BM137,"")</f>
        <v/>
      </c>
      <c r="BN136" s="143" t="str">
        <f>IFERROR(VLOOKUP($B136,'NAV plus Dist'!$B:$FD,BN$1,FALSE)/VLOOKUP($B135,NAV!$A:$FC,BN$1,FALSE)*BN137,"")</f>
        <v/>
      </c>
      <c r="BO136" s="143" t="str">
        <f>IFERROR(VLOOKUP($B136,'NAV plus Dist'!$B:$FD,BO$1,FALSE)/VLOOKUP($B135,NAV!$A:$FC,BO$1,FALSE)*BO137,"")</f>
        <v/>
      </c>
      <c r="BP136" s="143" t="str">
        <f>IFERROR(VLOOKUP($B136,'NAV plus Dist'!$B:$FD,BP$1,FALSE)/VLOOKUP($B135,NAV!$A:$FC,BP$1,FALSE)*BP137,"")</f>
        <v/>
      </c>
      <c r="BQ136" s="143" t="str">
        <f>IFERROR(VLOOKUP($B136,'NAV plus Dist'!$B:$FD,BQ$1,FALSE)/VLOOKUP($B135,NAV!$A:$FC,BQ$1,FALSE)*BQ137,"")</f>
        <v/>
      </c>
      <c r="BR136" s="143" t="str">
        <f>IFERROR(VLOOKUP($B136,'NAV plus Dist'!$B:$FD,BR$1,FALSE)/VLOOKUP($B135,NAV!$A:$FC,BR$1,FALSE)*BR137,"")</f>
        <v/>
      </c>
      <c r="BS136" s="143" t="str">
        <f>IFERROR(VLOOKUP($B136,'NAV plus Dist'!$B:$FD,BS$1,FALSE)/VLOOKUP($B135,NAV!$A:$FC,BS$1,FALSE)*BS137,"")</f>
        <v/>
      </c>
      <c r="BT136" s="143" t="str">
        <f>IFERROR(VLOOKUP($B136,'NAV plus Dist'!$B:$FD,BT$1,FALSE)/VLOOKUP($B135,NAV!$A:$FC,BT$1,FALSE)*BT137,"")</f>
        <v/>
      </c>
      <c r="BU136" s="143" t="str">
        <f>IFERROR(VLOOKUP($B136,'NAV plus Dist'!$B:$FD,BU$1,FALSE)/VLOOKUP($B135,NAV!$A:$FC,BU$1,FALSE)*BU137,"")</f>
        <v/>
      </c>
      <c r="BV136" s="143" t="str">
        <f>IFERROR(VLOOKUP($B136,'NAV plus Dist'!$B:$FD,BV$1,FALSE)/VLOOKUP($B135,NAV!$A:$FC,BV$1,FALSE)*BV137,"")</f>
        <v/>
      </c>
      <c r="BW136" s="143" t="str">
        <f>IFERROR(VLOOKUP($B136,'NAV plus Dist'!$B:$FD,BW$1,FALSE)/VLOOKUP($B135,NAV!$A:$FC,BW$1,FALSE)*BW137,"")</f>
        <v/>
      </c>
      <c r="BX136" s="143" t="str">
        <f>IFERROR(VLOOKUP($B136,'NAV plus Dist'!$B:$FD,BX$1,FALSE)/VLOOKUP($B135,NAV!$A:$FC,BX$1,FALSE)*BX137,"")</f>
        <v/>
      </c>
      <c r="BY136" s="143" t="str">
        <f>IFERROR(VLOOKUP($B136,'NAV plus Dist'!$B:$FD,BY$1,FALSE)/VLOOKUP($B135,NAV!$A:$FC,BY$1,FALSE)*BY137,"")</f>
        <v/>
      </c>
      <c r="BZ136" s="143" t="str">
        <f>IFERROR(VLOOKUP($B136,'NAV plus Dist'!$B:$FD,BZ$1,FALSE)/VLOOKUP($B135,NAV!$A:$FC,BZ$1,FALSE)*BZ137,"")</f>
        <v/>
      </c>
      <c r="CA136" s="143" t="str">
        <f>IFERROR(VLOOKUP($B136,'NAV plus Dist'!$B:$FD,CA$1,FALSE)/VLOOKUP($B135,NAV!$A:$FC,CA$1,FALSE)*CA137,"")</f>
        <v/>
      </c>
      <c r="CB136" s="143" t="str">
        <f>IFERROR(VLOOKUP($B136,'NAV plus Dist'!$B:$FD,CB$1,FALSE)/VLOOKUP($B135,NAV!$A:$FC,CB$1,FALSE)*CB137,"")</f>
        <v/>
      </c>
      <c r="CC136" s="143" t="str">
        <f>IFERROR(VLOOKUP($B136,'NAV plus Dist'!$B:$FD,CC$1,FALSE)/VLOOKUP($B135,NAV!$A:$FC,CC$1,FALSE)*CC137,"")</f>
        <v/>
      </c>
      <c r="CD136" s="143" t="str">
        <f>IFERROR(VLOOKUP($B136,'NAV plus Dist'!$B:$FD,CD$1,FALSE)/VLOOKUP($B135,NAV!$A:$FC,CD$1,FALSE)*CD137,"")</f>
        <v/>
      </c>
      <c r="CE136" s="143" t="str">
        <f>IFERROR(VLOOKUP($B136,'NAV plus Dist'!$B:$FD,CE$1,FALSE)/VLOOKUP($B135,NAV!$A:$FC,CE$1,FALSE)*CE137,"")</f>
        <v/>
      </c>
      <c r="CF136" s="143" t="str">
        <f>IFERROR(VLOOKUP($B136,'NAV plus Dist'!$B:$FD,CF$1,FALSE)/VLOOKUP($B135,NAV!$A:$FC,CF$1,FALSE)*CF137,"")</f>
        <v/>
      </c>
      <c r="CG136" s="143" t="str">
        <f>IFERROR(VLOOKUP($B136,'NAV plus Dist'!$B:$FD,CG$1,FALSE)/VLOOKUP($B135,NAV!$A:$FC,CG$1,FALSE)*CG137,"")</f>
        <v/>
      </c>
      <c r="CH136" s="143" t="str">
        <f>IFERROR(VLOOKUP($B136,'NAV plus Dist'!$B:$FD,CH$1,FALSE)/VLOOKUP($B135,NAV!$A:$FC,CH$1,FALSE)*CH137,"")</f>
        <v/>
      </c>
      <c r="CI136" s="143" t="str">
        <f>IFERROR(VLOOKUP($B136,'NAV plus Dist'!$B:$FD,CI$1,FALSE)/VLOOKUP($B135,NAV!$A:$FC,CI$1,FALSE)*CI137,"")</f>
        <v/>
      </c>
      <c r="CJ136" s="143" t="str">
        <f>IFERROR(VLOOKUP($B136,'NAV plus Dist'!$B:$FD,CJ$1,FALSE)/VLOOKUP($B135,NAV!$A:$FC,CJ$1,FALSE)*CJ137,"")</f>
        <v/>
      </c>
      <c r="CK136" s="143" t="str">
        <f>IFERROR(VLOOKUP($B136,'NAV plus Dist'!$B:$AAA,CK$1,FALSE)/VLOOKUP($B135,NAV!$A:$AAA,CK$1,FALSE)*CK137,"")</f>
        <v/>
      </c>
      <c r="CL136" s="143" t="str">
        <f>IFERROR(VLOOKUP($B136,'NAV plus Dist'!$B:$AAA,CL$1,FALSE)/VLOOKUP($B135,NAV!$A:$AAA,CL$1,FALSE)*CL137,"")</f>
        <v/>
      </c>
      <c r="CM136" s="143" t="str">
        <f>IFERROR(VLOOKUP($B136,'NAV plus Dist'!$B:$AAA,CM$1,FALSE)/VLOOKUP($B135,NAV!$A:$AAA,CM$1,FALSE)*CM137,"")</f>
        <v/>
      </c>
      <c r="CN136" s="143" t="str">
        <f>IFERROR(VLOOKUP($B136,'NAV plus Dist'!$B:$AAA,CN$1,FALSE)/VLOOKUP($B135,NAV!$A:$AAA,CN$1,FALSE)*CN137,"")</f>
        <v/>
      </c>
      <c r="CO136" s="143" t="str">
        <f>IFERROR(VLOOKUP($B136,'NAV plus Dist'!$B:$AAA,CO$1,FALSE)/VLOOKUP($B135,NAV!$A:$AAA,CO$1,FALSE)*CO137,"")</f>
        <v/>
      </c>
      <c r="CP136" s="143" t="str">
        <f>IFERROR(VLOOKUP($B136,'NAV plus Dist'!$B:$AAA,CP$1,FALSE)/VLOOKUP($B135,NAV!$A:$AAA,CP$1,FALSE)*CP137,"")</f>
        <v/>
      </c>
      <c r="CQ136" s="143" t="str">
        <f>IFERROR(VLOOKUP($B136,'NAV plus Dist'!$B:$AAA,CQ$1,FALSE)/VLOOKUP($B135,NAV!$A:$AAA,CQ$1,FALSE)*CQ137,"")</f>
        <v/>
      </c>
      <c r="CR136" s="143" t="str">
        <f>IFERROR(VLOOKUP($B136,'NAV plus Dist'!$B:$AAA,CR$1,FALSE)/VLOOKUP($B135,NAV!$A:$AAA,CR$1,FALSE)*CR137,"")</f>
        <v/>
      </c>
      <c r="CS136" s="143" t="str">
        <f>IFERROR(VLOOKUP($B136,'NAV plus Dist'!$B:$AAA,CS$1,FALSE)/VLOOKUP($B135,NAV!$A:$AAA,CS$1,FALSE)*CS137,"")</f>
        <v/>
      </c>
      <c r="CT136" s="143" t="str">
        <f>IFERROR(VLOOKUP($B136,'NAV plus Dist'!$B:$AAA,CT$1,FALSE)/VLOOKUP($B135,NAV!$A:$AAA,CT$1,FALSE)*CT137,"")</f>
        <v/>
      </c>
      <c r="CU136" s="143" t="str">
        <f>IFERROR(VLOOKUP($B136,'NAV plus Dist'!$B:$AAA,CU$1,FALSE)/VLOOKUP($B135,NAV!$A:$AAA,CU$1,FALSE)*CU137,"")</f>
        <v/>
      </c>
      <c r="CV136" s="143" t="str">
        <f>IFERROR(VLOOKUP($B136,'NAV plus Dist'!$B:$AAA,CV$1,FALSE)/VLOOKUP($B135,NAV!$A:$AAA,CV$1,FALSE)*CV137,"")</f>
        <v/>
      </c>
      <c r="CW136" s="143" t="str">
        <f>IFERROR(VLOOKUP($B136,'NAV plus Dist'!$B:$AAA,CW$1,FALSE)/VLOOKUP($B135,NAV!$A:$AAA,CW$1,FALSE)*CW137,"")</f>
        <v/>
      </c>
      <c r="CX136" s="143" t="str">
        <f>IFERROR(VLOOKUP($B136,'NAV plus Dist'!$B:$AAA,CX$1,FALSE)/VLOOKUP($B135,NAV!$A:$AAA,CX$1,FALSE)*CX137,"")</f>
        <v/>
      </c>
      <c r="CY136" s="143" t="str">
        <f>IFERROR(VLOOKUP($B136,'NAV plus Dist'!$B:$AAA,CY$1,FALSE)/VLOOKUP($B135,NAV!$A:$AAA,CY$1,FALSE)*CY137,"")</f>
        <v/>
      </c>
      <c r="CZ136" s="143" t="str">
        <f>IFERROR(VLOOKUP($B136,'NAV plus Dist'!$B:$AAA,CZ$1,FALSE)/VLOOKUP($B135,NAV!$A:$AAA,CZ$1,FALSE)*CZ137,"")</f>
        <v/>
      </c>
      <c r="DA136" s="143" t="str">
        <f>IFERROR(VLOOKUP($B136,'NAV plus Dist'!$B:$AAA,DA$1,FALSE)/VLOOKUP($B135,NAV!$A:$AAA,DA$1,FALSE)*DA137,"")</f>
        <v/>
      </c>
      <c r="DB136" s="143" t="str">
        <f>IFERROR(VLOOKUP($B136,'NAV plus Dist'!$B:$AAA,DB$1,FALSE)/VLOOKUP($B135,NAV!$A:$AAA,DB$1,FALSE)*DB137,"")</f>
        <v/>
      </c>
      <c r="DC136" s="143" t="str">
        <f>IFERROR(VLOOKUP($B136,'NAV plus Dist'!$B:$AAA,DC$1,FALSE)/VLOOKUP($B135,NAV!$A:$AAA,DC$1,FALSE)*DC137,"")</f>
        <v/>
      </c>
      <c r="DD136" s="143" t="str">
        <f>IFERROR(VLOOKUP($B136,'NAV plus Dist'!$B:$AAA,DD$1,FALSE)/VLOOKUP($B135,NAV!$A:$AAA,DD$1,FALSE)*DD137,"")</f>
        <v/>
      </c>
      <c r="DE136" s="143" t="str">
        <f>IFERROR(VLOOKUP($B136,'NAV plus Dist'!$B:$AAA,DE$1,FALSE)/VLOOKUP($B135,NAV!$A:$AAA,DE$1,FALSE)*DE137,"")</f>
        <v/>
      </c>
      <c r="DF136" s="143" t="str">
        <f>IFERROR(VLOOKUP($B136,'NAV plus Dist'!$B:$AAA,DF$1,FALSE)/VLOOKUP($B135,NAV!$A:$AAA,DF$1,FALSE)*DF137,"")</f>
        <v/>
      </c>
      <c r="DG136" s="143" t="str">
        <f>IFERROR(VLOOKUP($B136,'NAV plus Dist'!$B:$AAA,DG$1,FALSE)/VLOOKUP($B135,NAV!$A:$AAA,DG$1,FALSE)*DG137,"")</f>
        <v/>
      </c>
      <c r="DH136" s="143" t="str">
        <f>IFERROR(VLOOKUP($B136,'NAV plus Dist'!$B:$AAA,DH$1,FALSE)/VLOOKUP($B135,NAV!$A:$AAA,DH$1,FALSE)*DH137,"")</f>
        <v/>
      </c>
    </row>
    <row r="137" spans="1:112">
      <c r="A137" s="94">
        <f t="shared" si="39"/>
        <v>64</v>
      </c>
      <c r="B137" s="168">
        <f t="shared" si="40"/>
        <v>44135</v>
      </c>
      <c r="C137" s="143">
        <f>IFERROR(VLOOKUP($B137,'NAV plus Dist'!$B:$FD,C$1,FALSE)/VLOOKUP($B136,NAV!$A:$FC,C$1,FALSE)*C138,"")</f>
        <v>2.3076814231385763</v>
      </c>
      <c r="D137" s="143">
        <f>IFERROR(VLOOKUP($B137,'NAV plus Dist'!$B:$FD,D$1,FALSE)/VLOOKUP($B136,NAV!$A:$FC,D$1,FALSE)*D138,"")</f>
        <v>2.5012219178281505</v>
      </c>
      <c r="E137" s="143">
        <f>IFERROR(VLOOKUP($B137,'NAV plus Dist'!$B:$FD,E$1,FALSE)/VLOOKUP($B136,NAV!$A:$FC,E$1,FALSE)*E138,"")</f>
        <v>2.44687859397906</v>
      </c>
      <c r="F137" s="143" t="str">
        <f>IFERROR(VLOOKUP($B137,'NAV plus Dist'!$B:$FD,F$1,FALSE)/VLOOKUP($B136,NAV!$A:$FC,F$1,FALSE)*F138,"")</f>
        <v/>
      </c>
      <c r="G137" s="143" t="str">
        <f>IFERROR(VLOOKUP($B137,'NAV plus Dist'!$B:$FD,G$1,FALSE)/VLOOKUP($B136,NAV!$A:$FC,G$1,FALSE)*G138,"")</f>
        <v/>
      </c>
      <c r="H137" s="143" t="str">
        <f>IFERROR(VLOOKUP($B137,'NAV plus Dist'!$B:$FD,H$1,FALSE)/VLOOKUP($B136,NAV!$A:$FC,H$1,FALSE)*H138,"")</f>
        <v/>
      </c>
      <c r="I137" s="143" t="str">
        <f>IFERROR(VLOOKUP($B137,'NAV plus Dist'!$B:$FD,I$1,FALSE)/VLOOKUP($B136,NAV!$A:$FC,I$1,FALSE)*I138,"")</f>
        <v/>
      </c>
      <c r="J137" s="143" t="str">
        <f>IFERROR(VLOOKUP($B137,'NAV plus Dist'!$B:$FD,J$1,FALSE)/VLOOKUP($B136,NAV!$A:$FC,J$1,FALSE)*J138,"")</f>
        <v/>
      </c>
      <c r="K137" s="143" t="str">
        <f>IFERROR(VLOOKUP($B137,'NAV plus Dist'!$B:$FD,K$1,FALSE)/VLOOKUP($B136,NAV!$A:$FC,K$1,FALSE)*K138,"")</f>
        <v/>
      </c>
      <c r="L137" s="143" t="str">
        <f>IFERROR(VLOOKUP($B137,'NAV plus Dist'!$B:$FD,L$1,FALSE)/VLOOKUP($B136,NAV!$A:$FC,L$1,FALSE)*L138,"")</f>
        <v/>
      </c>
      <c r="M137" s="143" t="str">
        <f>IFERROR(VLOOKUP($B137,'NAV plus Dist'!$B:$FD,M$1,FALSE)/VLOOKUP($B136,NAV!$A:$FC,M$1,FALSE)*M138,"")</f>
        <v/>
      </c>
      <c r="N137" s="143" t="str">
        <f>IFERROR(VLOOKUP($B137,'NAV plus Dist'!$B:$FD,N$1,FALSE)/VLOOKUP($B136,NAV!$A:$FC,N$1,FALSE)*N138,"")</f>
        <v/>
      </c>
      <c r="O137" s="143">
        <f>IFERROR(VLOOKUP($B137,'NAV plus Dist'!$B:$FD,O$1,FALSE)/VLOOKUP($B136,NAV!$A:$FC,O$1,FALSE)*O138,"")</f>
        <v>2.6926397513623024</v>
      </c>
      <c r="P137" s="143">
        <f>IFERROR(VLOOKUP($B137,'NAV plus Dist'!$B:$FD,P$1,FALSE)/VLOOKUP($B136,NAV!$A:$FC,P$1,FALSE)*P138,"")</f>
        <v>2.8044931666209187</v>
      </c>
      <c r="Q137" s="143" t="str">
        <f>IFERROR(VLOOKUP($B137,'NAV plus Dist'!$B:$FD,Q$1,FALSE)/VLOOKUP($B136,NAV!$A:$FC,Q$1,FALSE)*Q138,"")</f>
        <v/>
      </c>
      <c r="R137" s="143" t="str">
        <f>IFERROR(VLOOKUP($B137,'NAV plus Dist'!$B:$FD,R$1,FALSE)/VLOOKUP($B136,NAV!$A:$FC,R$1,FALSE)*R138,"")</f>
        <v/>
      </c>
      <c r="S137" s="143" t="str">
        <f>IFERROR(VLOOKUP($B137,'NAV plus Dist'!$B:$FD,S$1,FALSE)/VLOOKUP($B136,NAV!$A:$FC,S$1,FALSE)*S138,"")</f>
        <v/>
      </c>
      <c r="T137" s="143" t="str">
        <f>IFERROR(VLOOKUP($B137,'NAV plus Dist'!$B:$FD,T$1,FALSE)/VLOOKUP($B136,NAV!$A:$FC,T$1,FALSE)*T138,"")</f>
        <v/>
      </c>
      <c r="U137" s="143" t="str">
        <f>IFERROR(VLOOKUP($B137,'NAV plus Dist'!$B:$FD,U$1,FALSE)/VLOOKUP($B136,NAV!$A:$FC,U$1,FALSE)*U138,"")</f>
        <v/>
      </c>
      <c r="V137" s="143" t="str">
        <f>IFERROR(VLOOKUP($B137,'NAV plus Dist'!$B:$FD,V$1,FALSE)/VLOOKUP($B136,NAV!$A:$FC,V$1,FALSE)*V138,"")</f>
        <v/>
      </c>
      <c r="W137" s="143" t="str">
        <f>IFERROR(VLOOKUP($B137,'NAV plus Dist'!$B:$FD,W$1,FALSE)/VLOOKUP($B136,NAV!$A:$FC,W$1,FALSE)*W138,"")</f>
        <v/>
      </c>
      <c r="X137" s="143" t="str">
        <f>IFERROR(VLOOKUP($B137,'NAV plus Dist'!$B:$FD,X$1,FALSE)/VLOOKUP($B136,NAV!$A:$FC,X$1,FALSE)*X138,"")</f>
        <v/>
      </c>
      <c r="Y137" s="143" t="str">
        <f>IFERROR(VLOOKUP($B137,'NAV plus Dist'!$B:$FD,Y$1,FALSE)/VLOOKUP($B136,NAV!$A:$FC,Y$1,FALSE)*Y138,"")</f>
        <v/>
      </c>
      <c r="Z137" s="143" t="str">
        <f>IFERROR(VLOOKUP($B137,'NAV plus Dist'!$B:$FD,Z$1,FALSE)/VLOOKUP($B136,NAV!$A:$FC,Z$1,FALSE)*Z138,"")</f>
        <v/>
      </c>
      <c r="AA137" s="143">
        <f>IFERROR(VLOOKUP($B137,'NAV plus Dist'!$B:$FD,AA$1,FALSE)/VLOOKUP($B136,NAV!$A:$FC,AA$1,FALSE)*AA138,"")</f>
        <v>1.7240772895489465</v>
      </c>
      <c r="AB137" s="143">
        <f>IFERROR(VLOOKUP($B137,'NAV plus Dist'!$B:$FD,AB$1,FALSE)/VLOOKUP($B136,NAV!$A:$FC,AB$1,FALSE)*AB138,"")</f>
        <v>1.8560061610678782</v>
      </c>
      <c r="AC137" s="143">
        <f>IFERROR(VLOOKUP($B137,'NAV plus Dist'!$B:$FD,AC$1,FALSE)/VLOOKUP($B136,NAV!$A:$FC,AC$1,FALSE)*AC138,"")</f>
        <v>1.8151670162376259</v>
      </c>
      <c r="AD137" s="143">
        <f>IFERROR(VLOOKUP($B137,'NAV plus Dist'!$B:$FD,AD$1,FALSE)/VLOOKUP($B136,NAV!$A:$FC,AD$1,FALSE)*AD138,"")</f>
        <v>2.7255177114408569</v>
      </c>
      <c r="AE137" s="143">
        <f>IFERROR(VLOOKUP($B137,'NAV plus Dist'!$B:$FD,AE$1,FALSE)/VLOOKUP($B136,NAV!$A:$FC,AE$1,FALSE)*AE138,"")</f>
        <v>0.98164678513771952</v>
      </c>
      <c r="AF137" s="143">
        <f>IFERROR(VLOOKUP($B137,'NAV plus Dist'!$B:$FD,AF$1,FALSE)/VLOOKUP($B136,NAV!$A:$FC,AF$1,FALSE)*AF138,"")</f>
        <v>1.6007759101797256</v>
      </c>
      <c r="AG137" s="143">
        <f>IFERROR(VLOOKUP($B137,'NAV plus Dist'!$B:$FD,AG$1,FALSE)/VLOOKUP($B136,NAV!$A:$FC,AG$1,FALSE)*AG138,"")</f>
        <v>1.7112324995223036</v>
      </c>
      <c r="AH137" s="143">
        <f>IFERROR(VLOOKUP($B137,'NAV plus Dist'!$B:$FD,AH$1,FALSE)/VLOOKUP($B136,NAV!$A:$FC,AH$1,FALSE)*AH138,"")</f>
        <v>1.6738955130308382</v>
      </c>
      <c r="AI137" s="143">
        <f>IFERROR(VLOOKUP($B137,'NAV plus Dist'!$B:$FD,AI$1,FALSE)/VLOOKUP($B136,NAV!$A:$FC,AI$1,FALSE)*AI138,"")</f>
        <v>1.8426460440614649</v>
      </c>
      <c r="AJ137" s="143">
        <f>IFERROR(VLOOKUP($B137,'NAV plus Dist'!$B:$FD,AJ$1,FALSE)/VLOOKUP($B136,NAV!$A:$FC,AJ$1,FALSE)*AJ138,"")</f>
        <v>1.6753772550221722</v>
      </c>
      <c r="AK137" s="169">
        <f>IFERROR(VLOOKUP($B137,'NAV plus Dist'!$B:$FD,AK$1,FALSE)/VLOOKUP($B136,NAV!$A:$FC,AK$1,FALSE)*AK138,"")</f>
        <v>2.0229719778083108</v>
      </c>
      <c r="AL137" s="169">
        <f>IFERROR(VLOOKUP($B137,'NAV plus Dist'!$B:$FD,AL$1,FALSE)/VLOOKUP($B136,NAV!$A:$FC,AL$1,FALSE)*AL138,"")</f>
        <v>2.1741773193034124</v>
      </c>
      <c r="AM137" s="143" t="str">
        <f>IFERROR(VLOOKUP($B137,'NAV plus Dist'!$B:$FD,AM$1,FALSE)/VLOOKUP($B136,NAV!$A:$FC,AM$1,FALSE)*AM138,"")</f>
        <v/>
      </c>
      <c r="AN137" s="143" t="str">
        <f>IFERROR(VLOOKUP($B137,'NAV plus Dist'!$B:$FD,AN$1,FALSE)/VLOOKUP($B136,NAV!$A:$FC,AN$1,FALSE)*AN138,"")</f>
        <v/>
      </c>
      <c r="AO137" s="143" t="str">
        <f>IFERROR(VLOOKUP($B137,'NAV plus Dist'!$B:$FD,AO$1,FALSE)/VLOOKUP($B136,NAV!$A:$FC,AO$1,FALSE)*AO138,"")</f>
        <v/>
      </c>
      <c r="AP137" s="170" t="str">
        <f>IFERROR(VLOOKUP($B137,'NAV plus Dist'!$B:$FD,AP$1,FALSE)/VLOOKUP($B136,NAV!$A:$FC,AP$1,FALSE)*AP138,"")</f>
        <v/>
      </c>
      <c r="AQ137" s="143" t="str">
        <f>IFERROR(VLOOKUP($B137,'NAV plus Dist'!$B:$FD,AQ$1,FALSE)/VLOOKUP($B136,NAV!$A:$FC,AQ$1,FALSE)*AQ138,"")</f>
        <v/>
      </c>
      <c r="AR137" s="143" t="str">
        <f>IFERROR(VLOOKUP($B137,'NAV plus Dist'!$B:$FD,AR$1,FALSE)/VLOOKUP($B136,NAV!$A:$FC,AR$1,FALSE)*AR138,"")</f>
        <v/>
      </c>
      <c r="AS137" s="143" t="str">
        <f>IFERROR(VLOOKUP($B137,'NAV plus Dist'!$B:$FD,AS$1,FALSE)/VLOOKUP($B136,NAV!$A:$FC,AS$1,FALSE)*AS138,"")</f>
        <v/>
      </c>
      <c r="AT137" s="143">
        <f>IFERROR(VLOOKUP($B137,'NAV plus Dist'!$B:$FD,AT$1,FALSE)/VLOOKUP($B136,NAV!$A:$FC,AT$1,FALSE)*AT138,"")</f>
        <v>1.5651546953382862</v>
      </c>
      <c r="AU137" s="143">
        <f>IFERROR(VLOOKUP($B137,'NAV plus Dist'!$B:$FD,AU$1,FALSE)/VLOOKUP($B136,NAV!$A:$FC,AU$1,FALSE)*AU138,"")</f>
        <v>1.2980626971049416</v>
      </c>
      <c r="AV137" s="143">
        <f>IFERROR(VLOOKUP($B137,'NAV plus Dist'!$B:$FD,AV$1,FALSE)/VLOOKUP($B136,NAV!$A:$FC,AV$1,FALSE)*AV138,"")</f>
        <v>1.79647581812308</v>
      </c>
      <c r="AW137" s="143" t="str">
        <f>IFERROR(VLOOKUP($B137,'NAV plus Dist'!$B:$FD,AW$1,FALSE)/VLOOKUP($B136,NAV!$A:$FC,AW$1,FALSE)*AW138,"")</f>
        <v/>
      </c>
      <c r="AX137" s="143" t="str">
        <f>IFERROR(VLOOKUP($B137,'NAV plus Dist'!$B:$FD,AX$1,FALSE)/VLOOKUP($B136,NAV!$A:$FC,AX$1,FALSE)*AX138,"")</f>
        <v/>
      </c>
      <c r="AY137" s="143" t="str">
        <f>IFERROR(VLOOKUP($B137,'NAV plus Dist'!$B:$FD,AY$1,FALSE)/VLOOKUP($B136,NAV!$A:$FC,AY$1,FALSE)*AY138,"")</f>
        <v/>
      </c>
      <c r="AZ137" s="143" t="str">
        <f>IFERROR(VLOOKUP($B137,'NAV plus Dist'!$B:$FD,AZ$1,FALSE)/VLOOKUP($B136,NAV!$A:$FC,AZ$1,FALSE)*AZ138,"")</f>
        <v/>
      </c>
      <c r="BA137" s="143" t="str">
        <f>IFERROR(VLOOKUP($B137,'NAV plus Dist'!$B:$FD,BA$1,FALSE)/VLOOKUP($B136,NAV!$A:$FC,BA$1,FALSE)*BA138,"")</f>
        <v/>
      </c>
      <c r="BB137" s="143" t="str">
        <f>IFERROR(VLOOKUP($B137,'NAV plus Dist'!$B:$FD,BB$1,FALSE)/VLOOKUP($B136,NAV!$A:$FC,BB$1,FALSE)*BB138,"")</f>
        <v/>
      </c>
      <c r="BC137" s="143" t="str">
        <f>IFERROR(VLOOKUP($B137,'NAV plus Dist'!$B:$FD,BC$1,FALSE)/VLOOKUP($B136,NAV!$A:$FC,BC$1,FALSE)*BC138,"")</f>
        <v/>
      </c>
      <c r="BD137" s="143" t="str">
        <f>IFERROR(VLOOKUP($B137,'NAV plus Dist'!$B:$FD,BD$1,FALSE)/VLOOKUP($B136,NAV!$A:$FC,BD$1,FALSE)*BD138,"")</f>
        <v/>
      </c>
      <c r="BE137" s="143" t="str">
        <f>IFERROR(VLOOKUP($B137,'NAV plus Dist'!$B:$FD,BE$1,FALSE)/VLOOKUP($B136,NAV!$A:$FC,BE$1,FALSE)*BE138,"")</f>
        <v/>
      </c>
      <c r="BF137" s="143" t="str">
        <f>IFERROR(VLOOKUP($B137,'NAV plus Dist'!$B:$FD,BF$1,FALSE)/VLOOKUP($B136,NAV!$A:$FC,BF$1,FALSE)*BF138,"")</f>
        <v/>
      </c>
      <c r="BG137" s="143" t="str">
        <f>IFERROR(VLOOKUP($B137,'NAV plus Dist'!$B:$FD,BG$1,FALSE)/VLOOKUP($B136,NAV!$A:$FC,BG$1,FALSE)*BG138,"")</f>
        <v/>
      </c>
      <c r="BH137" s="143" t="str">
        <f>IFERROR(VLOOKUP($B137,'NAV plus Dist'!$B:$FD,BH$1,FALSE)/VLOOKUP($B136,NAV!$A:$FC,BH$1,FALSE)*BH138,"")</f>
        <v/>
      </c>
      <c r="BI137" s="143" t="str">
        <f>IFERROR(VLOOKUP($B137,'NAV plus Dist'!$B:$FD,BI$1,FALSE)/VLOOKUP($B136,NAV!$A:$FC,BI$1,FALSE)*BI138,"")</f>
        <v/>
      </c>
      <c r="BJ137" s="143" t="str">
        <f>IFERROR(VLOOKUP($B137,'NAV plus Dist'!$B:$FD,BJ$1,FALSE)/VLOOKUP($B136,NAV!$A:$FC,BJ$1,FALSE)*BJ138,"")</f>
        <v/>
      </c>
      <c r="BK137" s="143" t="str">
        <f>IFERROR(VLOOKUP($B137,'NAV plus Dist'!$B:$FD,BK$1,FALSE)/VLOOKUP($B136,NAV!$A:$FC,BK$1,FALSE)*BK138,"")</f>
        <v/>
      </c>
      <c r="BL137" s="143" t="str">
        <f>IFERROR(VLOOKUP($B137,'NAV plus Dist'!$B:$FD,BL$1,FALSE)/VLOOKUP($B136,NAV!$A:$FC,BL$1,FALSE)*BL138,"")</f>
        <v/>
      </c>
      <c r="BM137" s="143" t="str">
        <f>IFERROR(VLOOKUP($B137,'NAV plus Dist'!$B:$FD,BM$1,FALSE)/VLOOKUP($B136,NAV!$A:$FC,BM$1,FALSE)*BM138,"")</f>
        <v/>
      </c>
      <c r="BN137" s="143" t="str">
        <f>IFERROR(VLOOKUP($B137,'NAV plus Dist'!$B:$FD,BN$1,FALSE)/VLOOKUP($B136,NAV!$A:$FC,BN$1,FALSE)*BN138,"")</f>
        <v/>
      </c>
      <c r="BO137" s="143" t="str">
        <f>IFERROR(VLOOKUP($B137,'NAV plus Dist'!$B:$FD,BO$1,FALSE)/VLOOKUP($B136,NAV!$A:$FC,BO$1,FALSE)*BO138,"")</f>
        <v/>
      </c>
      <c r="BP137" s="143" t="str">
        <f>IFERROR(VLOOKUP($B137,'NAV plus Dist'!$B:$FD,BP$1,FALSE)/VLOOKUP($B136,NAV!$A:$FC,BP$1,FALSE)*BP138,"")</f>
        <v/>
      </c>
      <c r="BQ137" s="143" t="str">
        <f>IFERROR(VLOOKUP($B137,'NAV plus Dist'!$B:$FD,BQ$1,FALSE)/VLOOKUP($B136,NAV!$A:$FC,BQ$1,FALSE)*BQ138,"")</f>
        <v/>
      </c>
      <c r="BR137" s="143" t="str">
        <f>IFERROR(VLOOKUP($B137,'NAV plus Dist'!$B:$FD,BR$1,FALSE)/VLOOKUP($B136,NAV!$A:$FC,BR$1,FALSE)*BR138,"")</f>
        <v/>
      </c>
      <c r="BS137" s="143" t="str">
        <f>IFERROR(VLOOKUP($B137,'NAV plus Dist'!$B:$FD,BS$1,FALSE)/VLOOKUP($B136,NAV!$A:$FC,BS$1,FALSE)*BS138,"")</f>
        <v/>
      </c>
      <c r="BT137" s="143" t="str">
        <f>IFERROR(VLOOKUP($B137,'NAV plus Dist'!$B:$FD,BT$1,FALSE)/VLOOKUP($B136,NAV!$A:$FC,BT$1,FALSE)*BT138,"")</f>
        <v/>
      </c>
      <c r="BU137" s="143" t="str">
        <f>IFERROR(VLOOKUP($B137,'NAV plus Dist'!$B:$FD,BU$1,FALSE)/VLOOKUP($B136,NAV!$A:$FC,BU$1,FALSE)*BU138,"")</f>
        <v/>
      </c>
      <c r="BV137" s="143" t="str">
        <f>IFERROR(VLOOKUP($B137,'NAV plus Dist'!$B:$FD,BV$1,FALSE)/VLOOKUP($B136,NAV!$A:$FC,BV$1,FALSE)*BV138,"")</f>
        <v/>
      </c>
      <c r="BW137" s="143" t="str">
        <f>IFERROR(VLOOKUP($B137,'NAV plus Dist'!$B:$FD,BW$1,FALSE)/VLOOKUP($B136,NAV!$A:$FC,BW$1,FALSE)*BW138,"")</f>
        <v/>
      </c>
      <c r="BX137" s="143" t="str">
        <f>IFERROR(VLOOKUP($B137,'NAV plus Dist'!$B:$FD,BX$1,FALSE)/VLOOKUP($B136,NAV!$A:$FC,BX$1,FALSE)*BX138,"")</f>
        <v/>
      </c>
      <c r="BY137" s="143" t="str">
        <f>IFERROR(VLOOKUP($B137,'NAV plus Dist'!$B:$FD,BY$1,FALSE)/VLOOKUP($B136,NAV!$A:$FC,BY$1,FALSE)*BY138,"")</f>
        <v/>
      </c>
      <c r="BZ137" s="143" t="str">
        <f>IFERROR(VLOOKUP($B137,'NAV plus Dist'!$B:$FD,BZ$1,FALSE)/VLOOKUP($B136,NAV!$A:$FC,BZ$1,FALSE)*BZ138,"")</f>
        <v/>
      </c>
      <c r="CA137" s="143" t="str">
        <f>IFERROR(VLOOKUP($B137,'NAV plus Dist'!$B:$FD,CA$1,FALSE)/VLOOKUP($B136,NAV!$A:$FC,CA$1,FALSE)*CA138,"")</f>
        <v/>
      </c>
      <c r="CB137" s="143" t="str">
        <f>IFERROR(VLOOKUP($B137,'NAV plus Dist'!$B:$FD,CB$1,FALSE)/VLOOKUP($B136,NAV!$A:$FC,CB$1,FALSE)*CB138,"")</f>
        <v/>
      </c>
      <c r="CC137" s="143" t="str">
        <f>IFERROR(VLOOKUP($B137,'NAV plus Dist'!$B:$FD,CC$1,FALSE)/VLOOKUP($B136,NAV!$A:$FC,CC$1,FALSE)*CC138,"")</f>
        <v/>
      </c>
      <c r="CD137" s="143" t="str">
        <f>IFERROR(VLOOKUP($B137,'NAV plus Dist'!$B:$FD,CD$1,FALSE)/VLOOKUP($B136,NAV!$A:$FC,CD$1,FALSE)*CD138,"")</f>
        <v/>
      </c>
      <c r="CE137" s="143" t="str">
        <f>IFERROR(VLOOKUP($B137,'NAV plus Dist'!$B:$FD,CE$1,FALSE)/VLOOKUP($B136,NAV!$A:$FC,CE$1,FALSE)*CE138,"")</f>
        <v/>
      </c>
      <c r="CF137" s="143" t="str">
        <f>IFERROR(VLOOKUP($B137,'NAV plus Dist'!$B:$FD,CF$1,FALSE)/VLOOKUP($B136,NAV!$A:$FC,CF$1,FALSE)*CF138,"")</f>
        <v/>
      </c>
      <c r="CG137" s="143" t="str">
        <f>IFERROR(VLOOKUP($B137,'NAV plus Dist'!$B:$FD,CG$1,FALSE)/VLOOKUP($B136,NAV!$A:$FC,CG$1,FALSE)*CG138,"")</f>
        <v/>
      </c>
      <c r="CH137" s="143" t="str">
        <f>IFERROR(VLOOKUP($B137,'NAV plus Dist'!$B:$FD,CH$1,FALSE)/VLOOKUP($B136,NAV!$A:$FC,CH$1,FALSE)*CH138,"")</f>
        <v/>
      </c>
      <c r="CI137" s="143" t="str">
        <f>IFERROR(VLOOKUP($B137,'NAV plus Dist'!$B:$FD,CI$1,FALSE)/VLOOKUP($B136,NAV!$A:$FC,CI$1,FALSE)*CI138,"")</f>
        <v/>
      </c>
      <c r="CJ137" s="143" t="str">
        <f>IFERROR(VLOOKUP($B137,'NAV plus Dist'!$B:$FD,CJ$1,FALSE)/VLOOKUP($B136,NAV!$A:$FC,CJ$1,FALSE)*CJ138,"")</f>
        <v/>
      </c>
      <c r="CK137" s="143" t="str">
        <f>IFERROR(VLOOKUP($B137,'NAV plus Dist'!$B:$AAA,CK$1,FALSE)/VLOOKUP($B136,NAV!$A:$AAA,CK$1,FALSE)*CK138,"")</f>
        <v/>
      </c>
      <c r="CL137" s="143" t="str">
        <f>IFERROR(VLOOKUP($B137,'NAV plus Dist'!$B:$AAA,CL$1,FALSE)/VLOOKUP($B136,NAV!$A:$AAA,CL$1,FALSE)*CL138,"")</f>
        <v/>
      </c>
      <c r="CM137" s="143" t="str">
        <f>IFERROR(VLOOKUP($B137,'NAV plus Dist'!$B:$AAA,CM$1,FALSE)/VLOOKUP($B136,NAV!$A:$AAA,CM$1,FALSE)*CM138,"")</f>
        <v/>
      </c>
      <c r="CN137" s="143" t="str">
        <f>IFERROR(VLOOKUP($B137,'NAV plus Dist'!$B:$AAA,CN$1,FALSE)/VLOOKUP($B136,NAV!$A:$AAA,CN$1,FALSE)*CN138,"")</f>
        <v/>
      </c>
      <c r="CO137" s="143" t="str">
        <f>IFERROR(VLOOKUP($B137,'NAV plus Dist'!$B:$AAA,CO$1,FALSE)/VLOOKUP($B136,NAV!$A:$AAA,CO$1,FALSE)*CO138,"")</f>
        <v/>
      </c>
      <c r="CP137" s="143" t="str">
        <f>IFERROR(VLOOKUP($B137,'NAV plus Dist'!$B:$AAA,CP$1,FALSE)/VLOOKUP($B136,NAV!$A:$AAA,CP$1,FALSE)*CP138,"")</f>
        <v/>
      </c>
      <c r="CQ137" s="143" t="str">
        <f>IFERROR(VLOOKUP($B137,'NAV plus Dist'!$B:$AAA,CQ$1,FALSE)/VLOOKUP($B136,NAV!$A:$AAA,CQ$1,FALSE)*CQ138,"")</f>
        <v/>
      </c>
      <c r="CR137" s="143" t="str">
        <f>IFERROR(VLOOKUP($B137,'NAV plus Dist'!$B:$AAA,CR$1,FALSE)/VLOOKUP($B136,NAV!$A:$AAA,CR$1,FALSE)*CR138,"")</f>
        <v/>
      </c>
      <c r="CS137" s="143" t="str">
        <f>IFERROR(VLOOKUP($B137,'NAV plus Dist'!$B:$AAA,CS$1,FALSE)/VLOOKUP($B136,NAV!$A:$AAA,CS$1,FALSE)*CS138,"")</f>
        <v/>
      </c>
      <c r="CT137" s="143" t="str">
        <f>IFERROR(VLOOKUP($B137,'NAV plus Dist'!$B:$AAA,CT$1,FALSE)/VLOOKUP($B136,NAV!$A:$AAA,CT$1,FALSE)*CT138,"")</f>
        <v/>
      </c>
      <c r="CU137" s="143" t="str">
        <f>IFERROR(VLOOKUP($B137,'NAV plus Dist'!$B:$AAA,CU$1,FALSE)/VLOOKUP($B136,NAV!$A:$AAA,CU$1,FALSE)*CU138,"")</f>
        <v/>
      </c>
      <c r="CV137" s="143" t="str">
        <f>IFERROR(VLOOKUP($B137,'NAV plus Dist'!$B:$AAA,CV$1,FALSE)/VLOOKUP($B136,NAV!$A:$AAA,CV$1,FALSE)*CV138,"")</f>
        <v/>
      </c>
      <c r="CW137" s="143" t="str">
        <f>IFERROR(VLOOKUP($B137,'NAV plus Dist'!$B:$AAA,CW$1,FALSE)/VLOOKUP($B136,NAV!$A:$AAA,CW$1,FALSE)*CW138,"")</f>
        <v/>
      </c>
      <c r="CX137" s="143" t="str">
        <f>IFERROR(VLOOKUP($B137,'NAV plus Dist'!$B:$AAA,CX$1,FALSE)/VLOOKUP($B136,NAV!$A:$AAA,CX$1,FALSE)*CX138,"")</f>
        <v/>
      </c>
      <c r="CY137" s="143" t="str">
        <f>IFERROR(VLOOKUP($B137,'NAV plus Dist'!$B:$AAA,CY$1,FALSE)/VLOOKUP($B136,NAV!$A:$AAA,CY$1,FALSE)*CY138,"")</f>
        <v/>
      </c>
      <c r="CZ137" s="143" t="str">
        <f>IFERROR(VLOOKUP($B137,'NAV plus Dist'!$B:$AAA,CZ$1,FALSE)/VLOOKUP($B136,NAV!$A:$AAA,CZ$1,FALSE)*CZ138,"")</f>
        <v/>
      </c>
      <c r="DA137" s="143" t="str">
        <f>IFERROR(VLOOKUP($B137,'NAV plus Dist'!$B:$AAA,DA$1,FALSE)/VLOOKUP($B136,NAV!$A:$AAA,DA$1,FALSE)*DA138,"")</f>
        <v/>
      </c>
      <c r="DB137" s="143" t="str">
        <f>IFERROR(VLOOKUP($B137,'NAV plus Dist'!$B:$AAA,DB$1,FALSE)/VLOOKUP($B136,NAV!$A:$AAA,DB$1,FALSE)*DB138,"")</f>
        <v/>
      </c>
      <c r="DC137" s="143" t="str">
        <f>IFERROR(VLOOKUP($B137,'NAV plus Dist'!$B:$AAA,DC$1,FALSE)/VLOOKUP($B136,NAV!$A:$AAA,DC$1,FALSE)*DC138,"")</f>
        <v/>
      </c>
      <c r="DD137" s="143" t="str">
        <f>IFERROR(VLOOKUP($B137,'NAV plus Dist'!$B:$AAA,DD$1,FALSE)/VLOOKUP($B136,NAV!$A:$AAA,DD$1,FALSE)*DD138,"")</f>
        <v/>
      </c>
      <c r="DE137" s="143" t="str">
        <f>IFERROR(VLOOKUP($B137,'NAV plus Dist'!$B:$AAA,DE$1,FALSE)/VLOOKUP($B136,NAV!$A:$AAA,DE$1,FALSE)*DE138,"")</f>
        <v/>
      </c>
      <c r="DF137" s="143" t="str">
        <f>IFERROR(VLOOKUP($B137,'NAV plus Dist'!$B:$AAA,DF$1,FALSE)/VLOOKUP($B136,NAV!$A:$AAA,DF$1,FALSE)*DF138,"")</f>
        <v/>
      </c>
      <c r="DG137" s="143" t="str">
        <f>IFERROR(VLOOKUP($B137,'NAV plus Dist'!$B:$AAA,DG$1,FALSE)/VLOOKUP($B136,NAV!$A:$AAA,DG$1,FALSE)*DG138,"")</f>
        <v/>
      </c>
      <c r="DH137" s="143" t="str">
        <f>IFERROR(VLOOKUP($B137,'NAV plus Dist'!$B:$AAA,DH$1,FALSE)/VLOOKUP($B136,NAV!$A:$AAA,DH$1,FALSE)*DH138,"")</f>
        <v/>
      </c>
    </row>
    <row r="138" spans="1:112">
      <c r="A138" s="94">
        <f t="shared" si="39"/>
        <v>63</v>
      </c>
      <c r="B138" s="168">
        <f t="shared" si="40"/>
        <v>44165</v>
      </c>
      <c r="C138" s="143">
        <f>IFERROR(VLOOKUP($B138,'NAV plus Dist'!$B:$FD,C$1,FALSE)/VLOOKUP($B137,NAV!$A:$FC,C$1,FALSE)*C139,"")</f>
        <v>2.4164399111047574</v>
      </c>
      <c r="D138" s="143">
        <f>IFERROR(VLOOKUP($B138,'NAV plus Dist'!$B:$FD,D$1,FALSE)/VLOOKUP($B137,NAV!$A:$FC,D$1,FALSE)*D139,"")</f>
        <v>2.6149138231839757</v>
      </c>
      <c r="E138" s="143">
        <f>IFERROR(VLOOKUP($B138,'NAV plus Dist'!$B:$FD,E$1,FALSE)/VLOOKUP($B137,NAV!$A:$FC,E$1,FALSE)*E139,"")</f>
        <v>2.5594852546791818</v>
      </c>
      <c r="F138" s="143" t="str">
        <f>IFERROR(VLOOKUP($B138,'NAV plus Dist'!$B:$FD,F$1,FALSE)/VLOOKUP($B137,NAV!$A:$FC,F$1,FALSE)*F139,"")</f>
        <v/>
      </c>
      <c r="G138" s="143" t="str">
        <f>IFERROR(VLOOKUP($B138,'NAV plus Dist'!$B:$FD,G$1,FALSE)/VLOOKUP($B137,NAV!$A:$FC,G$1,FALSE)*G139,"")</f>
        <v/>
      </c>
      <c r="H138" s="143" t="str">
        <f>IFERROR(VLOOKUP($B138,'NAV plus Dist'!$B:$FD,H$1,FALSE)/VLOOKUP($B137,NAV!$A:$FC,H$1,FALSE)*H139,"")</f>
        <v/>
      </c>
      <c r="I138" s="143" t="str">
        <f>IFERROR(VLOOKUP($B138,'NAV plus Dist'!$B:$FD,I$1,FALSE)/VLOOKUP($B137,NAV!$A:$FC,I$1,FALSE)*I139,"")</f>
        <v/>
      </c>
      <c r="J138" s="143" t="str">
        <f>IFERROR(VLOOKUP($B138,'NAV plus Dist'!$B:$FD,J$1,FALSE)/VLOOKUP($B137,NAV!$A:$FC,J$1,FALSE)*J139,"")</f>
        <v/>
      </c>
      <c r="K138" s="143" t="str">
        <f>IFERROR(VLOOKUP($B138,'NAV plus Dist'!$B:$FD,K$1,FALSE)/VLOOKUP($B137,NAV!$A:$FC,K$1,FALSE)*K139,"")</f>
        <v/>
      </c>
      <c r="L138" s="143" t="str">
        <f>IFERROR(VLOOKUP($B138,'NAV plus Dist'!$B:$FD,L$1,FALSE)/VLOOKUP($B137,NAV!$A:$FC,L$1,FALSE)*L139,"")</f>
        <v/>
      </c>
      <c r="M138" s="143" t="str">
        <f>IFERROR(VLOOKUP($B138,'NAV plus Dist'!$B:$FD,M$1,FALSE)/VLOOKUP($B137,NAV!$A:$FC,M$1,FALSE)*M139,"")</f>
        <v/>
      </c>
      <c r="N138" s="143" t="str">
        <f>IFERROR(VLOOKUP($B138,'NAV plus Dist'!$B:$FD,N$1,FALSE)/VLOOKUP($B137,NAV!$A:$FC,N$1,FALSE)*N139,"")</f>
        <v/>
      </c>
      <c r="O138" s="143">
        <f>IFERROR(VLOOKUP($B138,'NAV plus Dist'!$B:$FD,O$1,FALSE)/VLOOKUP($B137,NAV!$A:$FC,O$1,FALSE)*O139,"")</f>
        <v>2.8307820357517035</v>
      </c>
      <c r="P138" s="143">
        <f>IFERROR(VLOOKUP($B138,'NAV plus Dist'!$B:$FD,P$1,FALSE)/VLOOKUP($B137,NAV!$A:$FC,P$1,FALSE)*P139,"")</f>
        <v>2.9481682348518432</v>
      </c>
      <c r="Q138" s="143" t="str">
        <f>IFERROR(VLOOKUP($B138,'NAV plus Dist'!$B:$FD,Q$1,FALSE)/VLOOKUP($B137,NAV!$A:$FC,Q$1,FALSE)*Q139,"")</f>
        <v/>
      </c>
      <c r="R138" s="143" t="str">
        <f>IFERROR(VLOOKUP($B138,'NAV plus Dist'!$B:$FD,R$1,FALSE)/VLOOKUP($B137,NAV!$A:$FC,R$1,FALSE)*R139,"")</f>
        <v/>
      </c>
      <c r="S138" s="143" t="str">
        <f>IFERROR(VLOOKUP($B138,'NAV plus Dist'!$B:$FD,S$1,FALSE)/VLOOKUP($B137,NAV!$A:$FC,S$1,FALSE)*S139,"")</f>
        <v/>
      </c>
      <c r="T138" s="143" t="str">
        <f>IFERROR(VLOOKUP($B138,'NAV plus Dist'!$B:$FD,T$1,FALSE)/VLOOKUP($B137,NAV!$A:$FC,T$1,FALSE)*T139,"")</f>
        <v/>
      </c>
      <c r="U138" s="143" t="str">
        <f>IFERROR(VLOOKUP($B138,'NAV plus Dist'!$B:$FD,U$1,FALSE)/VLOOKUP($B137,NAV!$A:$FC,U$1,FALSE)*U139,"")</f>
        <v/>
      </c>
      <c r="V138" s="143" t="str">
        <f>IFERROR(VLOOKUP($B138,'NAV plus Dist'!$B:$FD,V$1,FALSE)/VLOOKUP($B137,NAV!$A:$FC,V$1,FALSE)*V139,"")</f>
        <v/>
      </c>
      <c r="W138" s="143" t="str">
        <f>IFERROR(VLOOKUP($B138,'NAV plus Dist'!$B:$FD,W$1,FALSE)/VLOOKUP($B137,NAV!$A:$FC,W$1,FALSE)*W139,"")</f>
        <v/>
      </c>
      <c r="X138" s="143" t="str">
        <f>IFERROR(VLOOKUP($B138,'NAV plus Dist'!$B:$FD,X$1,FALSE)/VLOOKUP($B137,NAV!$A:$FC,X$1,FALSE)*X139,"")</f>
        <v/>
      </c>
      <c r="Y138" s="143" t="str">
        <f>IFERROR(VLOOKUP($B138,'NAV plus Dist'!$B:$FD,Y$1,FALSE)/VLOOKUP($B137,NAV!$A:$FC,Y$1,FALSE)*Y139,"")</f>
        <v/>
      </c>
      <c r="Z138" s="143" t="str">
        <f>IFERROR(VLOOKUP($B138,'NAV plus Dist'!$B:$FD,Z$1,FALSE)/VLOOKUP($B137,NAV!$A:$FC,Z$1,FALSE)*Z139,"")</f>
        <v/>
      </c>
      <c r="AA138" s="143">
        <f>IFERROR(VLOOKUP($B138,'NAV plus Dist'!$B:$FD,AA$1,FALSE)/VLOOKUP($B137,NAV!$A:$FC,AA$1,FALSE)*AA139,"")</f>
        <v>1.777730943607277</v>
      </c>
      <c r="AB138" s="143">
        <f>IFERROR(VLOOKUP($B138,'NAV plus Dist'!$B:$FD,AB$1,FALSE)/VLOOKUP($B137,NAV!$A:$FC,AB$1,FALSE)*AB139,"")</f>
        <v>1.9112866624493592</v>
      </c>
      <c r="AC138" s="143">
        <f>IFERROR(VLOOKUP($B138,'NAV plus Dist'!$B:$FD,AC$1,FALSE)/VLOOKUP($B137,NAV!$A:$FC,AC$1,FALSE)*AC139,"")</f>
        <v>1.8702755052584461</v>
      </c>
      <c r="AD138" s="143">
        <f>IFERROR(VLOOKUP($B138,'NAV plus Dist'!$B:$FD,AD$1,FALSE)/VLOOKUP($B137,NAV!$A:$FC,AD$1,FALSE)*AD139,"")</f>
        <v>2.8943768823466924</v>
      </c>
      <c r="AE138" s="143">
        <f>IFERROR(VLOOKUP($B138,'NAV plus Dist'!$B:$FD,AE$1,FALSE)/VLOOKUP($B137,NAV!$A:$FC,AE$1,FALSE)*AE139,"")</f>
        <v>1.015287347473024</v>
      </c>
      <c r="AF138" s="143">
        <f>IFERROR(VLOOKUP($B138,'NAV plus Dist'!$B:$FD,AF$1,FALSE)/VLOOKUP($B137,NAV!$A:$FC,AF$1,FALSE)*AF139,"")</f>
        <v>1.6989264580673897</v>
      </c>
      <c r="AG138" s="143">
        <f>IFERROR(VLOOKUP($B138,'NAV plus Dist'!$B:$FD,AG$1,FALSE)/VLOOKUP($B137,NAV!$A:$FC,AG$1,FALSE)*AG139,"")</f>
        <v>1.8136203657497711</v>
      </c>
      <c r="AH138" s="143">
        <f>IFERROR(VLOOKUP($B138,'NAV plus Dist'!$B:$FD,AH$1,FALSE)/VLOOKUP($B137,NAV!$A:$FC,AH$1,FALSE)*AH139,"")</f>
        <v>1.7750610213084619</v>
      </c>
      <c r="AI138" s="143">
        <f>IFERROR(VLOOKUP($B138,'NAV plus Dist'!$B:$FD,AI$1,FALSE)/VLOOKUP($B137,NAV!$A:$FC,AI$1,FALSE)*AI139,"")</f>
        <v>1.8971331040278643</v>
      </c>
      <c r="AJ138" s="143">
        <f>IFERROR(VLOOKUP($B138,'NAV plus Dist'!$B:$FD,AJ$1,FALSE)/VLOOKUP($B137,NAV!$A:$FC,AJ$1,FALSE)*AJ139,"")</f>
        <v>1.6920683261816136</v>
      </c>
      <c r="AK138" s="169">
        <f>IFERROR(VLOOKUP($B138,'NAV plus Dist'!$B:$FD,AK$1,FALSE)/VLOOKUP($B137,NAV!$A:$FC,AK$1,FALSE)*AK139,"")</f>
        <v>1.9483079579469391</v>
      </c>
      <c r="AL138" s="169">
        <f>IFERROR(VLOOKUP($B138,'NAV plus Dist'!$B:$FD,AL$1,FALSE)/VLOOKUP($B137,NAV!$A:$FC,AL$1,FALSE)*AL139,"")</f>
        <v>2.0923933964818553</v>
      </c>
      <c r="AM138" s="143" t="str">
        <f>IFERROR(VLOOKUP($B138,'NAV plus Dist'!$B:$FD,AM$1,FALSE)/VLOOKUP($B137,NAV!$A:$FC,AM$1,FALSE)*AM139,"")</f>
        <v/>
      </c>
      <c r="AN138" s="143" t="str">
        <f>IFERROR(VLOOKUP($B138,'NAV plus Dist'!$B:$FD,AN$1,FALSE)/VLOOKUP($B137,NAV!$A:$FC,AN$1,FALSE)*AN139,"")</f>
        <v/>
      </c>
      <c r="AO138" s="143" t="str">
        <f>IFERROR(VLOOKUP($B138,'NAV plus Dist'!$B:$FD,AO$1,FALSE)/VLOOKUP($B137,NAV!$A:$FC,AO$1,FALSE)*AO139,"")</f>
        <v/>
      </c>
      <c r="AP138" s="170" t="str">
        <f>IFERROR(VLOOKUP($B138,'NAV plus Dist'!$B:$FD,AP$1,FALSE)/VLOOKUP($B137,NAV!$A:$FC,AP$1,FALSE)*AP139,"")</f>
        <v/>
      </c>
      <c r="AQ138" s="143" t="str">
        <f>IFERROR(VLOOKUP($B138,'NAV plus Dist'!$B:$FD,AQ$1,FALSE)/VLOOKUP($B137,NAV!$A:$FC,AQ$1,FALSE)*AQ139,"")</f>
        <v/>
      </c>
      <c r="AR138" s="143" t="str">
        <f>IFERROR(VLOOKUP($B138,'NAV plus Dist'!$B:$FD,AR$1,FALSE)/VLOOKUP($B137,NAV!$A:$FC,AR$1,FALSE)*AR139,"")</f>
        <v/>
      </c>
      <c r="AS138" s="143" t="str">
        <f>IFERROR(VLOOKUP($B138,'NAV plus Dist'!$B:$FD,AS$1,FALSE)/VLOOKUP($B137,NAV!$A:$FC,AS$1,FALSE)*AS139,"")</f>
        <v/>
      </c>
      <c r="AT138" s="143">
        <f>IFERROR(VLOOKUP($B138,'NAV plus Dist'!$B:$FD,AT$1,FALSE)/VLOOKUP($B137,NAV!$A:$FC,AT$1,FALSE)*AT139,"")</f>
        <v>1.7059361864141132</v>
      </c>
      <c r="AU138" s="143">
        <f>IFERROR(VLOOKUP($B138,'NAV plus Dist'!$B:$FD,AU$1,FALSE)/VLOOKUP($B137,NAV!$A:$FC,AU$1,FALSE)*AU139,"")</f>
        <v>1.2980626971049416</v>
      </c>
      <c r="AV138" s="143">
        <f>IFERROR(VLOOKUP($B138,'NAV plus Dist'!$B:$FD,AV$1,FALSE)/VLOOKUP($B137,NAV!$A:$FC,AV$1,FALSE)*AV139,"")</f>
        <v>2.0956971853850948</v>
      </c>
      <c r="AW138" s="143" t="str">
        <f>IFERROR(VLOOKUP($B138,'NAV plus Dist'!$B:$FD,AW$1,FALSE)/VLOOKUP($B137,NAV!$A:$FC,AW$1,FALSE)*AW139,"")</f>
        <v/>
      </c>
      <c r="AX138" s="143" t="str">
        <f>IFERROR(VLOOKUP($B138,'NAV plus Dist'!$B:$FD,AX$1,FALSE)/VLOOKUP($B137,NAV!$A:$FC,AX$1,FALSE)*AX139,"")</f>
        <v/>
      </c>
      <c r="AY138" s="143" t="str">
        <f>IFERROR(VLOOKUP($B138,'NAV plus Dist'!$B:$FD,AY$1,FALSE)/VLOOKUP($B137,NAV!$A:$FC,AY$1,FALSE)*AY139,"")</f>
        <v/>
      </c>
      <c r="AZ138" s="143" t="str">
        <f>IFERROR(VLOOKUP($B138,'NAV plus Dist'!$B:$FD,AZ$1,FALSE)/VLOOKUP($B137,NAV!$A:$FC,AZ$1,FALSE)*AZ139,"")</f>
        <v/>
      </c>
      <c r="BA138" s="143" t="str">
        <f>IFERROR(VLOOKUP($B138,'NAV plus Dist'!$B:$FD,BA$1,FALSE)/VLOOKUP($B137,NAV!$A:$FC,BA$1,FALSE)*BA139,"")</f>
        <v/>
      </c>
      <c r="BB138" s="143" t="str">
        <f>IFERROR(VLOOKUP($B138,'NAV plus Dist'!$B:$FD,BB$1,FALSE)/VLOOKUP($B137,NAV!$A:$FC,BB$1,FALSE)*BB139,"")</f>
        <v/>
      </c>
      <c r="BC138" s="143" t="str">
        <f>IFERROR(VLOOKUP($B138,'NAV plus Dist'!$B:$FD,BC$1,FALSE)/VLOOKUP($B137,NAV!$A:$FC,BC$1,FALSE)*BC139,"")</f>
        <v/>
      </c>
      <c r="BD138" s="143" t="str">
        <f>IFERROR(VLOOKUP($B138,'NAV plus Dist'!$B:$FD,BD$1,FALSE)/VLOOKUP($B137,NAV!$A:$FC,BD$1,FALSE)*BD139,"")</f>
        <v/>
      </c>
      <c r="BE138" s="143" t="str">
        <f>IFERROR(VLOOKUP($B138,'NAV plus Dist'!$B:$FD,BE$1,FALSE)/VLOOKUP($B137,NAV!$A:$FC,BE$1,FALSE)*BE139,"")</f>
        <v/>
      </c>
      <c r="BF138" s="143" t="str">
        <f>IFERROR(VLOOKUP($B138,'NAV plus Dist'!$B:$FD,BF$1,FALSE)/VLOOKUP($B137,NAV!$A:$FC,BF$1,FALSE)*BF139,"")</f>
        <v/>
      </c>
      <c r="BG138" s="143" t="str">
        <f>IFERROR(VLOOKUP($B138,'NAV plus Dist'!$B:$FD,BG$1,FALSE)/VLOOKUP($B137,NAV!$A:$FC,BG$1,FALSE)*BG139,"")</f>
        <v/>
      </c>
      <c r="BH138" s="143" t="str">
        <f>IFERROR(VLOOKUP($B138,'NAV plus Dist'!$B:$FD,BH$1,FALSE)/VLOOKUP($B137,NAV!$A:$FC,BH$1,FALSE)*BH139,"")</f>
        <v/>
      </c>
      <c r="BI138" s="143" t="str">
        <f>IFERROR(VLOOKUP($B138,'NAV plus Dist'!$B:$FD,BI$1,FALSE)/VLOOKUP($B137,NAV!$A:$FC,BI$1,FALSE)*BI139,"")</f>
        <v/>
      </c>
      <c r="BJ138" s="143" t="str">
        <f>IFERROR(VLOOKUP($B138,'NAV plus Dist'!$B:$FD,BJ$1,FALSE)/VLOOKUP($B137,NAV!$A:$FC,BJ$1,FALSE)*BJ139,"")</f>
        <v/>
      </c>
      <c r="BK138" s="143" t="str">
        <f>IFERROR(VLOOKUP($B138,'NAV plus Dist'!$B:$FD,BK$1,FALSE)/VLOOKUP($B137,NAV!$A:$FC,BK$1,FALSE)*BK139,"")</f>
        <v/>
      </c>
      <c r="BL138" s="143" t="str">
        <f>IFERROR(VLOOKUP($B138,'NAV plus Dist'!$B:$FD,BL$1,FALSE)/VLOOKUP($B137,NAV!$A:$FC,BL$1,FALSE)*BL139,"")</f>
        <v/>
      </c>
      <c r="BM138" s="143" t="str">
        <f>IFERROR(VLOOKUP($B138,'NAV plus Dist'!$B:$FD,BM$1,FALSE)/VLOOKUP($B137,NAV!$A:$FC,BM$1,FALSE)*BM139,"")</f>
        <v/>
      </c>
      <c r="BN138" s="143" t="str">
        <f>IFERROR(VLOOKUP($B138,'NAV plus Dist'!$B:$FD,BN$1,FALSE)/VLOOKUP($B137,NAV!$A:$FC,BN$1,FALSE)*BN139,"")</f>
        <v/>
      </c>
      <c r="BO138" s="143" t="str">
        <f>IFERROR(VLOOKUP($B138,'NAV plus Dist'!$B:$FD,BO$1,FALSE)/VLOOKUP($B137,NAV!$A:$FC,BO$1,FALSE)*BO139,"")</f>
        <v/>
      </c>
      <c r="BP138" s="143" t="str">
        <f>IFERROR(VLOOKUP($B138,'NAV plus Dist'!$B:$FD,BP$1,FALSE)/VLOOKUP($B137,NAV!$A:$FC,BP$1,FALSE)*BP139,"")</f>
        <v/>
      </c>
      <c r="BQ138" s="143" t="str">
        <f>IFERROR(VLOOKUP($B138,'NAV plus Dist'!$B:$FD,BQ$1,FALSE)/VLOOKUP($B137,NAV!$A:$FC,BQ$1,FALSE)*BQ139,"")</f>
        <v/>
      </c>
      <c r="BR138" s="143" t="str">
        <f>IFERROR(VLOOKUP($B138,'NAV plus Dist'!$B:$FD,BR$1,FALSE)/VLOOKUP($B137,NAV!$A:$FC,BR$1,FALSE)*BR139,"")</f>
        <v/>
      </c>
      <c r="BS138" s="143" t="str">
        <f>IFERROR(VLOOKUP($B138,'NAV plus Dist'!$B:$FD,BS$1,FALSE)/VLOOKUP($B137,NAV!$A:$FC,BS$1,FALSE)*BS139,"")</f>
        <v/>
      </c>
      <c r="BT138" s="143" t="str">
        <f>IFERROR(VLOOKUP($B138,'NAV plus Dist'!$B:$FD,BT$1,FALSE)/VLOOKUP($B137,NAV!$A:$FC,BT$1,FALSE)*BT139,"")</f>
        <v/>
      </c>
      <c r="BU138" s="143" t="str">
        <f>IFERROR(VLOOKUP($B138,'NAV plus Dist'!$B:$FD,BU$1,FALSE)/VLOOKUP($B137,NAV!$A:$FC,BU$1,FALSE)*BU139,"")</f>
        <v/>
      </c>
      <c r="BV138" s="143" t="str">
        <f>IFERROR(VLOOKUP($B138,'NAV plus Dist'!$B:$FD,BV$1,FALSE)/VLOOKUP($B137,NAV!$A:$FC,BV$1,FALSE)*BV139,"")</f>
        <v/>
      </c>
      <c r="BW138" s="143" t="str">
        <f>IFERROR(VLOOKUP($B138,'NAV plus Dist'!$B:$FD,BW$1,FALSE)/VLOOKUP($B137,NAV!$A:$FC,BW$1,FALSE)*BW139,"")</f>
        <v/>
      </c>
      <c r="BX138" s="143" t="str">
        <f>IFERROR(VLOOKUP($B138,'NAV plus Dist'!$B:$FD,BX$1,FALSE)/VLOOKUP($B137,NAV!$A:$FC,BX$1,FALSE)*BX139,"")</f>
        <v/>
      </c>
      <c r="BY138" s="143" t="str">
        <f>IFERROR(VLOOKUP($B138,'NAV plus Dist'!$B:$FD,BY$1,FALSE)/VLOOKUP($B137,NAV!$A:$FC,BY$1,FALSE)*BY139,"")</f>
        <v/>
      </c>
      <c r="BZ138" s="143" t="str">
        <f>IFERROR(VLOOKUP($B138,'NAV plus Dist'!$B:$FD,BZ$1,FALSE)/VLOOKUP($B137,NAV!$A:$FC,BZ$1,FALSE)*BZ139,"")</f>
        <v/>
      </c>
      <c r="CA138" s="143" t="str">
        <f>IFERROR(VLOOKUP($B138,'NAV plus Dist'!$B:$FD,CA$1,FALSE)/VLOOKUP($B137,NAV!$A:$FC,CA$1,FALSE)*CA139,"")</f>
        <v/>
      </c>
      <c r="CB138" s="143" t="str">
        <f>IFERROR(VLOOKUP($B138,'NAV plus Dist'!$B:$FD,CB$1,FALSE)/VLOOKUP($B137,NAV!$A:$FC,CB$1,FALSE)*CB139,"")</f>
        <v/>
      </c>
      <c r="CC138" s="143" t="str">
        <f>IFERROR(VLOOKUP($B138,'NAV plus Dist'!$B:$FD,CC$1,FALSE)/VLOOKUP($B137,NAV!$A:$FC,CC$1,FALSE)*CC139,"")</f>
        <v/>
      </c>
      <c r="CD138" s="143" t="str">
        <f>IFERROR(VLOOKUP($B138,'NAV plus Dist'!$B:$FD,CD$1,FALSE)/VLOOKUP($B137,NAV!$A:$FC,CD$1,FALSE)*CD139,"")</f>
        <v/>
      </c>
      <c r="CE138" s="143" t="str">
        <f>IFERROR(VLOOKUP($B138,'NAV plus Dist'!$B:$FD,CE$1,FALSE)/VLOOKUP($B137,NAV!$A:$FC,CE$1,FALSE)*CE139,"")</f>
        <v/>
      </c>
      <c r="CF138" s="143" t="str">
        <f>IFERROR(VLOOKUP($B138,'NAV plus Dist'!$B:$FD,CF$1,FALSE)/VLOOKUP($B137,NAV!$A:$FC,CF$1,FALSE)*CF139,"")</f>
        <v/>
      </c>
      <c r="CG138" s="143" t="str">
        <f>IFERROR(VLOOKUP($B138,'NAV plus Dist'!$B:$FD,CG$1,FALSE)/VLOOKUP($B137,NAV!$A:$FC,CG$1,FALSE)*CG139,"")</f>
        <v/>
      </c>
      <c r="CH138" s="143" t="str">
        <f>IFERROR(VLOOKUP($B138,'NAV plus Dist'!$B:$FD,CH$1,FALSE)/VLOOKUP($B137,NAV!$A:$FC,CH$1,FALSE)*CH139,"")</f>
        <v/>
      </c>
      <c r="CI138" s="143" t="str">
        <f>IFERROR(VLOOKUP($B138,'NAV plus Dist'!$B:$FD,CI$1,FALSE)/VLOOKUP($B137,NAV!$A:$FC,CI$1,FALSE)*CI139,"")</f>
        <v/>
      </c>
      <c r="CJ138" s="143" t="str">
        <f>IFERROR(VLOOKUP($B138,'NAV plus Dist'!$B:$FD,CJ$1,FALSE)/VLOOKUP($B137,NAV!$A:$FC,CJ$1,FALSE)*CJ139,"")</f>
        <v/>
      </c>
      <c r="CK138" s="143" t="str">
        <f>IFERROR(VLOOKUP($B138,'NAV plus Dist'!$B:$AAA,CK$1,FALSE)/VLOOKUP($B137,NAV!$A:$AAA,CK$1,FALSE)*CK139,"")</f>
        <v/>
      </c>
      <c r="CL138" s="143" t="str">
        <f>IFERROR(VLOOKUP($B138,'NAV plus Dist'!$B:$AAA,CL$1,FALSE)/VLOOKUP($B137,NAV!$A:$AAA,CL$1,FALSE)*CL139,"")</f>
        <v/>
      </c>
      <c r="CM138" s="143" t="str">
        <f>IFERROR(VLOOKUP($B138,'NAV plus Dist'!$B:$AAA,CM$1,FALSE)/VLOOKUP($B137,NAV!$A:$AAA,CM$1,FALSE)*CM139,"")</f>
        <v/>
      </c>
      <c r="CN138" s="143" t="str">
        <f>IFERROR(VLOOKUP($B138,'NAV plus Dist'!$B:$AAA,CN$1,FALSE)/VLOOKUP($B137,NAV!$A:$AAA,CN$1,FALSE)*CN139,"")</f>
        <v/>
      </c>
      <c r="CO138" s="143" t="str">
        <f>IFERROR(VLOOKUP($B138,'NAV plus Dist'!$B:$AAA,CO$1,FALSE)/VLOOKUP($B137,NAV!$A:$AAA,CO$1,FALSE)*CO139,"")</f>
        <v/>
      </c>
      <c r="CP138" s="143" t="str">
        <f>IFERROR(VLOOKUP($B138,'NAV plus Dist'!$B:$AAA,CP$1,FALSE)/VLOOKUP($B137,NAV!$A:$AAA,CP$1,FALSE)*CP139,"")</f>
        <v/>
      </c>
      <c r="CQ138" s="143" t="str">
        <f>IFERROR(VLOOKUP($B138,'NAV plus Dist'!$B:$AAA,CQ$1,FALSE)/VLOOKUP($B137,NAV!$A:$AAA,CQ$1,FALSE)*CQ139,"")</f>
        <v/>
      </c>
      <c r="CR138" s="143" t="str">
        <f>IFERROR(VLOOKUP($B138,'NAV plus Dist'!$B:$AAA,CR$1,FALSE)/VLOOKUP($B137,NAV!$A:$AAA,CR$1,FALSE)*CR139,"")</f>
        <v/>
      </c>
      <c r="CS138" s="143" t="str">
        <f>IFERROR(VLOOKUP($B138,'NAV plus Dist'!$B:$AAA,CS$1,FALSE)/VLOOKUP($B137,NAV!$A:$AAA,CS$1,FALSE)*CS139,"")</f>
        <v/>
      </c>
      <c r="CT138" s="143" t="str">
        <f>IFERROR(VLOOKUP($B138,'NAV plus Dist'!$B:$AAA,CT$1,FALSE)/VLOOKUP($B137,NAV!$A:$AAA,CT$1,FALSE)*CT139,"")</f>
        <v/>
      </c>
      <c r="CU138" s="143" t="str">
        <f>IFERROR(VLOOKUP($B138,'NAV plus Dist'!$B:$AAA,CU$1,FALSE)/VLOOKUP($B137,NAV!$A:$AAA,CU$1,FALSE)*CU139,"")</f>
        <v/>
      </c>
      <c r="CV138" s="143" t="str">
        <f>IFERROR(VLOOKUP($B138,'NAV plus Dist'!$B:$AAA,CV$1,FALSE)/VLOOKUP($B137,NAV!$A:$AAA,CV$1,FALSE)*CV139,"")</f>
        <v/>
      </c>
      <c r="CW138" s="143" t="str">
        <f>IFERROR(VLOOKUP($B138,'NAV plus Dist'!$B:$AAA,CW$1,FALSE)/VLOOKUP($B137,NAV!$A:$AAA,CW$1,FALSE)*CW139,"")</f>
        <v/>
      </c>
      <c r="CX138" s="143" t="str">
        <f>IFERROR(VLOOKUP($B138,'NAV plus Dist'!$B:$AAA,CX$1,FALSE)/VLOOKUP($B137,NAV!$A:$AAA,CX$1,FALSE)*CX139,"")</f>
        <v/>
      </c>
      <c r="CY138" s="143" t="str">
        <f>IFERROR(VLOOKUP($B138,'NAV plus Dist'!$B:$AAA,CY$1,FALSE)/VLOOKUP($B137,NAV!$A:$AAA,CY$1,FALSE)*CY139,"")</f>
        <v/>
      </c>
      <c r="CZ138" s="143" t="str">
        <f>IFERROR(VLOOKUP($B138,'NAV plus Dist'!$B:$AAA,CZ$1,FALSE)/VLOOKUP($B137,NAV!$A:$AAA,CZ$1,FALSE)*CZ139,"")</f>
        <v/>
      </c>
      <c r="DA138" s="143" t="str">
        <f>IFERROR(VLOOKUP($B138,'NAV plus Dist'!$B:$AAA,DA$1,FALSE)/VLOOKUP($B137,NAV!$A:$AAA,DA$1,FALSE)*DA139,"")</f>
        <v/>
      </c>
      <c r="DB138" s="143" t="str">
        <f>IFERROR(VLOOKUP($B138,'NAV plus Dist'!$B:$AAA,DB$1,FALSE)/VLOOKUP($B137,NAV!$A:$AAA,DB$1,FALSE)*DB139,"")</f>
        <v/>
      </c>
      <c r="DC138" s="143" t="str">
        <f>IFERROR(VLOOKUP($B138,'NAV plus Dist'!$B:$AAA,DC$1,FALSE)/VLOOKUP($B137,NAV!$A:$AAA,DC$1,FALSE)*DC139,"")</f>
        <v/>
      </c>
      <c r="DD138" s="143" t="str">
        <f>IFERROR(VLOOKUP($B138,'NAV plus Dist'!$B:$AAA,DD$1,FALSE)/VLOOKUP($B137,NAV!$A:$AAA,DD$1,FALSE)*DD139,"")</f>
        <v/>
      </c>
      <c r="DE138" s="143" t="str">
        <f>IFERROR(VLOOKUP($B138,'NAV plus Dist'!$B:$AAA,DE$1,FALSE)/VLOOKUP($B137,NAV!$A:$AAA,DE$1,FALSE)*DE139,"")</f>
        <v/>
      </c>
      <c r="DF138" s="143" t="str">
        <f>IFERROR(VLOOKUP($B138,'NAV plus Dist'!$B:$AAA,DF$1,FALSE)/VLOOKUP($B137,NAV!$A:$AAA,DF$1,FALSE)*DF139,"")</f>
        <v/>
      </c>
      <c r="DG138" s="143" t="str">
        <f>IFERROR(VLOOKUP($B138,'NAV plus Dist'!$B:$AAA,DG$1,FALSE)/VLOOKUP($B137,NAV!$A:$AAA,DG$1,FALSE)*DG139,"")</f>
        <v/>
      </c>
      <c r="DH138" s="143" t="str">
        <f>IFERROR(VLOOKUP($B138,'NAV plus Dist'!$B:$AAA,DH$1,FALSE)/VLOOKUP($B137,NAV!$A:$AAA,DH$1,FALSE)*DH139,"")</f>
        <v/>
      </c>
    </row>
    <row r="139" spans="1:112">
      <c r="A139" s="94">
        <f t="shared" si="39"/>
        <v>62</v>
      </c>
      <c r="B139" s="168">
        <f t="shared" si="40"/>
        <v>44196</v>
      </c>
      <c r="C139" s="143">
        <f>IFERROR(VLOOKUP($B139,'NAV plus Dist'!$B:$FD,C$1,FALSE)/VLOOKUP($B138,NAV!$A:$FC,C$1,FALSE)*C140,"")</f>
        <v>2.1536618467417714</v>
      </c>
      <c r="D139" s="143">
        <f>IFERROR(VLOOKUP($B139,'NAV plus Dist'!$B:$FD,D$1,FALSE)/VLOOKUP($B138,NAV!$A:$FC,D$1,FALSE)*D140,"")</f>
        <v>2.3887341274906317</v>
      </c>
      <c r="E139" s="143">
        <f>IFERROR(VLOOKUP($B139,'NAV plus Dist'!$B:$FD,E$1,FALSE)/VLOOKUP($B138,NAV!$A:$FC,E$1,FALSE)*E140,"")</f>
        <v>2.2791122436180653</v>
      </c>
      <c r="F139" s="143" t="str">
        <f>IFERROR(VLOOKUP($B139,'NAV plus Dist'!$B:$FD,F$1,FALSE)/VLOOKUP($B138,NAV!$A:$FC,F$1,FALSE)*F140,"")</f>
        <v/>
      </c>
      <c r="G139" s="143" t="str">
        <f>IFERROR(VLOOKUP($B139,'NAV plus Dist'!$B:$FD,G$1,FALSE)/VLOOKUP($B138,NAV!$A:$FC,G$1,FALSE)*G140,"")</f>
        <v/>
      </c>
      <c r="H139" s="143" t="str">
        <f>IFERROR(VLOOKUP($B139,'NAV plus Dist'!$B:$FD,H$1,FALSE)/VLOOKUP($B138,NAV!$A:$FC,H$1,FALSE)*H140,"")</f>
        <v/>
      </c>
      <c r="I139" s="143" t="str">
        <f>IFERROR(VLOOKUP($B139,'NAV plus Dist'!$B:$FD,I$1,FALSE)/VLOOKUP($B138,NAV!$A:$FC,I$1,FALSE)*I140,"")</f>
        <v/>
      </c>
      <c r="J139" s="143" t="str">
        <f>IFERROR(VLOOKUP($B139,'NAV plus Dist'!$B:$FD,J$1,FALSE)/VLOOKUP($B138,NAV!$A:$FC,J$1,FALSE)*J140,"")</f>
        <v/>
      </c>
      <c r="K139" s="143" t="str">
        <f>IFERROR(VLOOKUP($B139,'NAV plus Dist'!$B:$FD,K$1,FALSE)/VLOOKUP($B138,NAV!$A:$FC,K$1,FALSE)*K140,"")</f>
        <v/>
      </c>
      <c r="L139" s="143" t="str">
        <f>IFERROR(VLOOKUP($B139,'NAV plus Dist'!$B:$FD,L$1,FALSE)/VLOOKUP($B138,NAV!$A:$FC,L$1,FALSE)*L140,"")</f>
        <v/>
      </c>
      <c r="M139" s="143" t="str">
        <f>IFERROR(VLOOKUP($B139,'NAV plus Dist'!$B:$FD,M$1,FALSE)/VLOOKUP($B138,NAV!$A:$FC,M$1,FALSE)*M140,"")</f>
        <v/>
      </c>
      <c r="N139" s="143" t="str">
        <f>IFERROR(VLOOKUP($B139,'NAV plus Dist'!$B:$FD,N$1,FALSE)/VLOOKUP($B138,NAV!$A:$FC,N$1,FALSE)*N140,"")</f>
        <v/>
      </c>
      <c r="O139" s="143">
        <f>IFERROR(VLOOKUP($B139,'NAV plus Dist'!$B:$FD,O$1,FALSE)/VLOOKUP($B138,NAV!$A:$FC,O$1,FALSE)*O140,"")</f>
        <v>2.2749236368339449</v>
      </c>
      <c r="P139" s="143">
        <f>IFERROR(VLOOKUP($B139,'NAV plus Dist'!$B:$FD,P$1,FALSE)/VLOOKUP($B138,NAV!$A:$FC,P$1,FALSE)*P140,"")</f>
        <v>2.3485865290570969</v>
      </c>
      <c r="Q139" s="143" t="str">
        <f>IFERROR(VLOOKUP($B139,'NAV plus Dist'!$B:$FD,Q$1,FALSE)/VLOOKUP($B138,NAV!$A:$FC,Q$1,FALSE)*Q140,"")</f>
        <v/>
      </c>
      <c r="R139" s="143" t="str">
        <f>IFERROR(VLOOKUP($B139,'NAV plus Dist'!$B:$FD,R$1,FALSE)/VLOOKUP($B138,NAV!$A:$FC,R$1,FALSE)*R140,"")</f>
        <v/>
      </c>
      <c r="S139" s="143" t="str">
        <f>IFERROR(VLOOKUP($B139,'NAV plus Dist'!$B:$FD,S$1,FALSE)/VLOOKUP($B138,NAV!$A:$FC,S$1,FALSE)*S140,"")</f>
        <v/>
      </c>
      <c r="T139" s="143" t="str">
        <f>IFERROR(VLOOKUP($B139,'NAV plus Dist'!$B:$FD,T$1,FALSE)/VLOOKUP($B138,NAV!$A:$FC,T$1,FALSE)*T140,"")</f>
        <v/>
      </c>
      <c r="U139" s="143" t="str">
        <f>IFERROR(VLOOKUP($B139,'NAV plus Dist'!$B:$FD,U$1,FALSE)/VLOOKUP($B138,NAV!$A:$FC,U$1,FALSE)*U140,"")</f>
        <v/>
      </c>
      <c r="V139" s="143" t="str">
        <f>IFERROR(VLOOKUP($B139,'NAV plus Dist'!$B:$FD,V$1,FALSE)/VLOOKUP($B138,NAV!$A:$FC,V$1,FALSE)*V140,"")</f>
        <v/>
      </c>
      <c r="W139" s="143" t="str">
        <f>IFERROR(VLOOKUP($B139,'NAV plus Dist'!$B:$FD,W$1,FALSE)/VLOOKUP($B138,NAV!$A:$FC,W$1,FALSE)*W140,"")</f>
        <v/>
      </c>
      <c r="X139" s="143" t="str">
        <f>IFERROR(VLOOKUP($B139,'NAV plus Dist'!$B:$FD,X$1,FALSE)/VLOOKUP($B138,NAV!$A:$FC,X$1,FALSE)*X140,"")</f>
        <v/>
      </c>
      <c r="Y139" s="143" t="str">
        <f>IFERROR(VLOOKUP($B139,'NAV plus Dist'!$B:$FD,Y$1,FALSE)/VLOOKUP($B138,NAV!$A:$FC,Y$1,FALSE)*Y140,"")</f>
        <v/>
      </c>
      <c r="Z139" s="143" t="str">
        <f>IFERROR(VLOOKUP($B139,'NAV plus Dist'!$B:$FD,Z$1,FALSE)/VLOOKUP($B138,NAV!$A:$FC,Z$1,FALSE)*Z140,"")</f>
        <v/>
      </c>
      <c r="AA139" s="143">
        <f>IFERROR(VLOOKUP($B139,'NAV plus Dist'!$B:$FD,AA$1,FALSE)/VLOOKUP($B138,NAV!$A:$FC,AA$1,FALSE)*AA140,"")</f>
        <v>1.5801711102601221</v>
      </c>
      <c r="AB139" s="143">
        <f>IFERROR(VLOOKUP($B139,'NAV plus Dist'!$B:$FD,AB$1,FALSE)/VLOOKUP($B138,NAV!$A:$FC,AB$1,FALSE)*AB140,"")</f>
        <v>1.7413797641671225</v>
      </c>
      <c r="AC139" s="143">
        <f>IFERROR(VLOOKUP($B139,'NAV plus Dist'!$B:$FD,AC$1,FALSE)/VLOOKUP($B138,NAV!$A:$FC,AC$1,FALSE)*AC140,"")</f>
        <v>1.6610278555745526</v>
      </c>
      <c r="AD139" s="143">
        <f>IFERROR(VLOOKUP($B139,'NAV plus Dist'!$B:$FD,AD$1,FALSE)/VLOOKUP($B138,NAV!$A:$FC,AD$1,FALSE)*AD140,"")</f>
        <v>3.2152936273105146</v>
      </c>
      <c r="AE139" s="143">
        <f>IFERROR(VLOOKUP($B139,'NAV plus Dist'!$B:$FD,AE$1,FALSE)/VLOOKUP($B138,NAV!$A:$FC,AE$1,FALSE)*AE140,"")</f>
        <v>0.95366171188289617</v>
      </c>
      <c r="AF139" s="143">
        <f>IFERROR(VLOOKUP($B139,'NAV plus Dist'!$B:$FD,AF$1,FALSE)/VLOOKUP($B138,NAV!$A:$FC,AF$1,FALSE)*AF140,"")</f>
        <v>1.5683520329947993</v>
      </c>
      <c r="AG139" s="143">
        <f>IFERROR(VLOOKUP($B139,'NAV plus Dist'!$B:$FD,AG$1,FALSE)/VLOOKUP($B138,NAV!$A:$FC,AG$1,FALSE)*AG140,"")</f>
        <v>1.7160429878879766</v>
      </c>
      <c r="AH139" s="143">
        <f>IFERROR(VLOOKUP($B139,'NAV plus Dist'!$B:$FD,AH$1,FALSE)/VLOOKUP($B138,NAV!$A:$FC,AH$1,FALSE)*AH140,"")</f>
        <v>1.6371874125913135</v>
      </c>
      <c r="AI139" s="143">
        <f>IFERROR(VLOOKUP($B139,'NAV plus Dist'!$B:$FD,AI$1,FALSE)/VLOOKUP($B138,NAV!$A:$FC,AI$1,FALSE)*AI140,"")</f>
        <v>1.5984772166498773</v>
      </c>
      <c r="AJ139" s="143">
        <f>IFERROR(VLOOKUP($B139,'NAV plus Dist'!$B:$FD,AJ$1,FALSE)/VLOOKUP($B138,NAV!$A:$FC,AJ$1,FALSE)*AJ140,"")</f>
        <v>1.5769720265274989</v>
      </c>
      <c r="AK139" s="169">
        <f>IFERROR(VLOOKUP($B139,'NAV plus Dist'!$B:$FD,AK$1,FALSE)/VLOOKUP($B138,NAV!$A:$FC,AK$1,FALSE)*AK140,"")</f>
        <v>1.6848296839899926</v>
      </c>
      <c r="AL139" s="169">
        <f>IFERROR(VLOOKUP($B139,'NAV plus Dist'!$B:$FD,AL$1,FALSE)/VLOOKUP($B138,NAV!$A:$FC,AL$1,FALSE)*AL140,"")</f>
        <v>1.8057174182439681</v>
      </c>
      <c r="AM139" s="143" t="str">
        <f>IFERROR(VLOOKUP($B139,'NAV plus Dist'!$B:$FD,AM$1,FALSE)/VLOOKUP($B138,NAV!$A:$FC,AM$1,FALSE)*AM140,"")</f>
        <v/>
      </c>
      <c r="AN139" s="143" t="str">
        <f>IFERROR(VLOOKUP($B139,'NAV plus Dist'!$B:$FD,AN$1,FALSE)/VLOOKUP($B138,NAV!$A:$FC,AN$1,FALSE)*AN140,"")</f>
        <v/>
      </c>
      <c r="AO139" s="143" t="str">
        <f>IFERROR(VLOOKUP($B139,'NAV plus Dist'!$B:$FD,AO$1,FALSE)/VLOOKUP($B138,NAV!$A:$FC,AO$1,FALSE)*AO140,"")</f>
        <v/>
      </c>
      <c r="AP139" s="170" t="str">
        <f>IFERROR(VLOOKUP($B139,'NAV plus Dist'!$B:$FD,AP$1,FALSE)/VLOOKUP($B138,NAV!$A:$FC,AP$1,FALSE)*AP140,"")</f>
        <v/>
      </c>
      <c r="AQ139" s="143" t="str">
        <f>IFERROR(VLOOKUP($B139,'NAV plus Dist'!$B:$FD,AQ$1,FALSE)/VLOOKUP($B138,NAV!$A:$FC,AQ$1,FALSE)*AQ140,"")</f>
        <v/>
      </c>
      <c r="AR139" s="143" t="str">
        <f>IFERROR(VLOOKUP($B139,'NAV plus Dist'!$B:$FD,AR$1,FALSE)/VLOOKUP($B138,NAV!$A:$FC,AR$1,FALSE)*AR140,"")</f>
        <v/>
      </c>
      <c r="AS139" s="143" t="str">
        <f>IFERROR(VLOOKUP($B139,'NAV plus Dist'!$B:$FD,AS$1,FALSE)/VLOOKUP($B138,NAV!$A:$FC,AS$1,FALSE)*AS140,"")</f>
        <v/>
      </c>
      <c r="AT139" s="143">
        <f>IFERROR(VLOOKUP($B139,'NAV plus Dist'!$B:$FD,AT$1,FALSE)/VLOOKUP($B138,NAV!$A:$FC,AT$1,FALSE)*AT140,"")</f>
        <v>1.544927409549343</v>
      </c>
      <c r="AU139" s="143">
        <f>IFERROR(VLOOKUP($B139,'NAV plus Dist'!$B:$FD,AU$1,FALSE)/VLOOKUP($B138,NAV!$A:$FC,AU$1,FALSE)*AU140,"")</f>
        <v>1.2980626971049416</v>
      </c>
      <c r="AV139" s="143">
        <f>IFERROR(VLOOKUP($B139,'NAV plus Dist'!$B:$FD,AV$1,FALSE)/VLOOKUP($B138,NAV!$A:$FC,AV$1,FALSE)*AV140,"")</f>
        <v>1.755525785695812</v>
      </c>
      <c r="AW139" s="143" t="str">
        <f>IFERROR(VLOOKUP($B139,'NAV plus Dist'!$B:$FD,AW$1,FALSE)/VLOOKUP($B138,NAV!$A:$FC,AW$1,FALSE)*AW140,"")</f>
        <v/>
      </c>
      <c r="AX139" s="143" t="str">
        <f>IFERROR(VLOOKUP($B139,'NAV plus Dist'!$B:$FD,AX$1,FALSE)/VLOOKUP($B138,NAV!$A:$FC,AX$1,FALSE)*AX140,"")</f>
        <v/>
      </c>
      <c r="AY139" s="143" t="str">
        <f>IFERROR(VLOOKUP($B139,'NAV plus Dist'!$B:$FD,AY$1,FALSE)/VLOOKUP($B138,NAV!$A:$FC,AY$1,FALSE)*AY140,"")</f>
        <v/>
      </c>
      <c r="AZ139" s="143" t="str">
        <f>IFERROR(VLOOKUP($B139,'NAV plus Dist'!$B:$FD,AZ$1,FALSE)/VLOOKUP($B138,NAV!$A:$FC,AZ$1,FALSE)*AZ140,"")</f>
        <v/>
      </c>
      <c r="BA139" s="143" t="str">
        <f>IFERROR(VLOOKUP($B139,'NAV plus Dist'!$B:$FD,BA$1,FALSE)/VLOOKUP($B138,NAV!$A:$FC,BA$1,FALSE)*BA140,"")</f>
        <v/>
      </c>
      <c r="BB139" s="143" t="str">
        <f>IFERROR(VLOOKUP($B139,'NAV plus Dist'!$B:$FD,BB$1,FALSE)/VLOOKUP($B138,NAV!$A:$FC,BB$1,FALSE)*BB140,"")</f>
        <v/>
      </c>
      <c r="BC139" s="143" t="str">
        <f>IFERROR(VLOOKUP($B139,'NAV plus Dist'!$B:$FD,BC$1,FALSE)/VLOOKUP($B138,NAV!$A:$FC,BC$1,FALSE)*BC140,"")</f>
        <v/>
      </c>
      <c r="BD139" s="143" t="str">
        <f>IFERROR(VLOOKUP($B139,'NAV plus Dist'!$B:$FD,BD$1,FALSE)/VLOOKUP($B138,NAV!$A:$FC,BD$1,FALSE)*BD140,"")</f>
        <v/>
      </c>
      <c r="BE139" s="143" t="str">
        <f>IFERROR(VLOOKUP($B139,'NAV plus Dist'!$B:$FD,BE$1,FALSE)/VLOOKUP($B138,NAV!$A:$FC,BE$1,FALSE)*BE140,"")</f>
        <v/>
      </c>
      <c r="BF139" s="143" t="str">
        <f>IFERROR(VLOOKUP($B139,'NAV plus Dist'!$B:$FD,BF$1,FALSE)/VLOOKUP($B138,NAV!$A:$FC,BF$1,FALSE)*BF140,"")</f>
        <v/>
      </c>
      <c r="BG139" s="143" t="str">
        <f>IFERROR(VLOOKUP($B139,'NAV plus Dist'!$B:$FD,BG$1,FALSE)/VLOOKUP($B138,NAV!$A:$FC,BG$1,FALSE)*BG140,"")</f>
        <v/>
      </c>
      <c r="BH139" s="143" t="str">
        <f>IFERROR(VLOOKUP($B139,'NAV plus Dist'!$B:$FD,BH$1,FALSE)/VLOOKUP($B138,NAV!$A:$FC,BH$1,FALSE)*BH140,"")</f>
        <v/>
      </c>
      <c r="BI139" s="143" t="str">
        <f>IFERROR(VLOOKUP($B139,'NAV plus Dist'!$B:$FD,BI$1,FALSE)/VLOOKUP($B138,NAV!$A:$FC,BI$1,FALSE)*BI140,"")</f>
        <v/>
      </c>
      <c r="BJ139" s="143" t="str">
        <f>IFERROR(VLOOKUP($B139,'NAV plus Dist'!$B:$FD,BJ$1,FALSE)/VLOOKUP($B138,NAV!$A:$FC,BJ$1,FALSE)*BJ140,"")</f>
        <v/>
      </c>
      <c r="BK139" s="143" t="str">
        <f>IFERROR(VLOOKUP($B139,'NAV plus Dist'!$B:$FD,BK$1,FALSE)/VLOOKUP($B138,NAV!$A:$FC,BK$1,FALSE)*BK140,"")</f>
        <v/>
      </c>
      <c r="BL139" s="143" t="str">
        <f>IFERROR(VLOOKUP($B139,'NAV plus Dist'!$B:$FD,BL$1,FALSE)/VLOOKUP($B138,NAV!$A:$FC,BL$1,FALSE)*BL140,"")</f>
        <v/>
      </c>
      <c r="BM139" s="143" t="str">
        <f>IFERROR(VLOOKUP($B139,'NAV plus Dist'!$B:$FD,BM$1,FALSE)/VLOOKUP($B138,NAV!$A:$FC,BM$1,FALSE)*BM140,"")</f>
        <v/>
      </c>
      <c r="BN139" s="143" t="str">
        <f>IFERROR(VLOOKUP($B139,'NAV plus Dist'!$B:$FD,BN$1,FALSE)/VLOOKUP($B138,NAV!$A:$FC,BN$1,FALSE)*BN140,"")</f>
        <v/>
      </c>
      <c r="BO139" s="143" t="str">
        <f>IFERROR(VLOOKUP($B139,'NAV plus Dist'!$B:$FD,BO$1,FALSE)/VLOOKUP($B138,NAV!$A:$FC,BO$1,FALSE)*BO140,"")</f>
        <v/>
      </c>
      <c r="BP139" s="143" t="str">
        <f>IFERROR(VLOOKUP($B139,'NAV plus Dist'!$B:$FD,BP$1,FALSE)/VLOOKUP($B138,NAV!$A:$FC,BP$1,FALSE)*BP140,"")</f>
        <v/>
      </c>
      <c r="BQ139" s="143" t="str">
        <f>IFERROR(VLOOKUP($B139,'NAV plus Dist'!$B:$FD,BQ$1,FALSE)/VLOOKUP($B138,NAV!$A:$FC,BQ$1,FALSE)*BQ140,"")</f>
        <v/>
      </c>
      <c r="BR139" s="143" t="str">
        <f>IFERROR(VLOOKUP($B139,'NAV plus Dist'!$B:$FD,BR$1,FALSE)/VLOOKUP($B138,NAV!$A:$FC,BR$1,FALSE)*BR140,"")</f>
        <v/>
      </c>
      <c r="BS139" s="143" t="str">
        <f>IFERROR(VLOOKUP($B139,'NAV plus Dist'!$B:$FD,BS$1,FALSE)/VLOOKUP($B138,NAV!$A:$FC,BS$1,FALSE)*BS140,"")</f>
        <v/>
      </c>
      <c r="BT139" s="143" t="str">
        <f>IFERROR(VLOOKUP($B139,'NAV plus Dist'!$B:$FD,BT$1,FALSE)/VLOOKUP($B138,NAV!$A:$FC,BT$1,FALSE)*BT140,"")</f>
        <v/>
      </c>
      <c r="BU139" s="143" t="str">
        <f>IFERROR(VLOOKUP($B139,'NAV plus Dist'!$B:$FD,BU$1,FALSE)/VLOOKUP($B138,NAV!$A:$FC,BU$1,FALSE)*BU140,"")</f>
        <v/>
      </c>
      <c r="BV139" s="143" t="str">
        <f>IFERROR(VLOOKUP($B139,'NAV plus Dist'!$B:$FD,BV$1,FALSE)/VLOOKUP($B138,NAV!$A:$FC,BV$1,FALSE)*BV140,"")</f>
        <v/>
      </c>
      <c r="BW139" s="143" t="str">
        <f>IFERROR(VLOOKUP($B139,'NAV plus Dist'!$B:$FD,BW$1,FALSE)/VLOOKUP($B138,NAV!$A:$FC,BW$1,FALSE)*BW140,"")</f>
        <v/>
      </c>
      <c r="BX139" s="143" t="str">
        <f>IFERROR(VLOOKUP($B139,'NAV plus Dist'!$B:$FD,BX$1,FALSE)/VLOOKUP($B138,NAV!$A:$FC,BX$1,FALSE)*BX140,"")</f>
        <v/>
      </c>
      <c r="BY139" s="143" t="str">
        <f>IFERROR(VLOOKUP($B139,'NAV plus Dist'!$B:$FD,BY$1,FALSE)/VLOOKUP($B138,NAV!$A:$FC,BY$1,FALSE)*BY140,"")</f>
        <v/>
      </c>
      <c r="BZ139" s="143" t="str">
        <f>IFERROR(VLOOKUP($B139,'NAV plus Dist'!$B:$FD,BZ$1,FALSE)/VLOOKUP($B138,NAV!$A:$FC,BZ$1,FALSE)*BZ140,"")</f>
        <v/>
      </c>
      <c r="CA139" s="143" t="str">
        <f>IFERROR(VLOOKUP($B139,'NAV plus Dist'!$B:$FD,CA$1,FALSE)/VLOOKUP($B138,NAV!$A:$FC,CA$1,FALSE)*CA140,"")</f>
        <v/>
      </c>
      <c r="CB139" s="143" t="str">
        <f>IFERROR(VLOOKUP($B139,'NAV plus Dist'!$B:$FD,CB$1,FALSE)/VLOOKUP($B138,NAV!$A:$FC,CB$1,FALSE)*CB140,"")</f>
        <v/>
      </c>
      <c r="CC139" s="143" t="str">
        <f>IFERROR(VLOOKUP($B139,'NAV plus Dist'!$B:$FD,CC$1,FALSE)/VLOOKUP($B138,NAV!$A:$FC,CC$1,FALSE)*CC140,"")</f>
        <v/>
      </c>
      <c r="CD139" s="143" t="str">
        <f>IFERROR(VLOOKUP($B139,'NAV plus Dist'!$B:$FD,CD$1,FALSE)/VLOOKUP($B138,NAV!$A:$FC,CD$1,FALSE)*CD140,"")</f>
        <v/>
      </c>
      <c r="CE139" s="143" t="str">
        <f>IFERROR(VLOOKUP($B139,'NAV plus Dist'!$B:$FD,CE$1,FALSE)/VLOOKUP($B138,NAV!$A:$FC,CE$1,FALSE)*CE140,"")</f>
        <v/>
      </c>
      <c r="CF139" s="143" t="str">
        <f>IFERROR(VLOOKUP($B139,'NAV plus Dist'!$B:$FD,CF$1,FALSE)/VLOOKUP($B138,NAV!$A:$FC,CF$1,FALSE)*CF140,"")</f>
        <v/>
      </c>
      <c r="CG139" s="143" t="str">
        <f>IFERROR(VLOOKUP($B139,'NAV plus Dist'!$B:$FD,CG$1,FALSE)/VLOOKUP($B138,NAV!$A:$FC,CG$1,FALSE)*CG140,"")</f>
        <v/>
      </c>
      <c r="CH139" s="143" t="str">
        <f>IFERROR(VLOOKUP($B139,'NAV plus Dist'!$B:$FD,CH$1,FALSE)/VLOOKUP($B138,NAV!$A:$FC,CH$1,FALSE)*CH140,"")</f>
        <v/>
      </c>
      <c r="CI139" s="143" t="str">
        <f>IFERROR(VLOOKUP($B139,'NAV plus Dist'!$B:$FD,CI$1,FALSE)/VLOOKUP($B138,NAV!$A:$FC,CI$1,FALSE)*CI140,"")</f>
        <v/>
      </c>
      <c r="CJ139" s="143" t="str">
        <f>IFERROR(VLOOKUP($B139,'NAV plus Dist'!$B:$FD,CJ$1,FALSE)/VLOOKUP($B138,NAV!$A:$FC,CJ$1,FALSE)*CJ140,"")</f>
        <v/>
      </c>
      <c r="CK139" s="143" t="str">
        <f>IFERROR(VLOOKUP($B139,'NAV plus Dist'!$B:$AAA,CK$1,FALSE)/VLOOKUP($B138,NAV!$A:$AAA,CK$1,FALSE)*CK140,"")</f>
        <v/>
      </c>
      <c r="CL139" s="143" t="str">
        <f>IFERROR(VLOOKUP($B139,'NAV plus Dist'!$B:$AAA,CL$1,FALSE)/VLOOKUP($B138,NAV!$A:$AAA,CL$1,FALSE)*CL140,"")</f>
        <v/>
      </c>
      <c r="CM139" s="143" t="str">
        <f>IFERROR(VLOOKUP($B139,'NAV plus Dist'!$B:$AAA,CM$1,FALSE)/VLOOKUP($B138,NAV!$A:$AAA,CM$1,FALSE)*CM140,"")</f>
        <v/>
      </c>
      <c r="CN139" s="143" t="str">
        <f>IFERROR(VLOOKUP($B139,'NAV plus Dist'!$B:$AAA,CN$1,FALSE)/VLOOKUP($B138,NAV!$A:$AAA,CN$1,FALSE)*CN140,"")</f>
        <v/>
      </c>
      <c r="CO139" s="143" t="str">
        <f>IFERROR(VLOOKUP($B139,'NAV plus Dist'!$B:$AAA,CO$1,FALSE)/VLOOKUP($B138,NAV!$A:$AAA,CO$1,FALSE)*CO140,"")</f>
        <v/>
      </c>
      <c r="CP139" s="143" t="str">
        <f>IFERROR(VLOOKUP($B139,'NAV plus Dist'!$B:$AAA,CP$1,FALSE)/VLOOKUP($B138,NAV!$A:$AAA,CP$1,FALSE)*CP140,"")</f>
        <v/>
      </c>
      <c r="CQ139" s="143" t="str">
        <f>IFERROR(VLOOKUP($B139,'NAV plus Dist'!$B:$AAA,CQ$1,FALSE)/VLOOKUP($B138,NAV!$A:$AAA,CQ$1,FALSE)*CQ140,"")</f>
        <v/>
      </c>
      <c r="CR139" s="143" t="str">
        <f>IFERROR(VLOOKUP($B139,'NAV plus Dist'!$B:$AAA,CR$1,FALSE)/VLOOKUP($B138,NAV!$A:$AAA,CR$1,FALSE)*CR140,"")</f>
        <v/>
      </c>
      <c r="CS139" s="143" t="str">
        <f>IFERROR(VLOOKUP($B139,'NAV plus Dist'!$B:$AAA,CS$1,FALSE)/VLOOKUP($B138,NAV!$A:$AAA,CS$1,FALSE)*CS140,"")</f>
        <v/>
      </c>
      <c r="CT139" s="143" t="str">
        <f>IFERROR(VLOOKUP($B139,'NAV plus Dist'!$B:$AAA,CT$1,FALSE)/VLOOKUP($B138,NAV!$A:$AAA,CT$1,FALSE)*CT140,"")</f>
        <v/>
      </c>
      <c r="CU139" s="143" t="str">
        <f>IFERROR(VLOOKUP($B139,'NAV plus Dist'!$B:$AAA,CU$1,FALSE)/VLOOKUP($B138,NAV!$A:$AAA,CU$1,FALSE)*CU140,"")</f>
        <v/>
      </c>
      <c r="CV139" s="143" t="str">
        <f>IFERROR(VLOOKUP($B139,'NAV plus Dist'!$B:$AAA,CV$1,FALSE)/VLOOKUP($B138,NAV!$A:$AAA,CV$1,FALSE)*CV140,"")</f>
        <v/>
      </c>
      <c r="CW139" s="143" t="str">
        <f>IFERROR(VLOOKUP($B139,'NAV plus Dist'!$B:$AAA,CW$1,FALSE)/VLOOKUP($B138,NAV!$A:$AAA,CW$1,FALSE)*CW140,"")</f>
        <v/>
      </c>
      <c r="CX139" s="143" t="str">
        <f>IFERROR(VLOOKUP($B139,'NAV plus Dist'!$B:$AAA,CX$1,FALSE)/VLOOKUP($B138,NAV!$A:$AAA,CX$1,FALSE)*CX140,"")</f>
        <v/>
      </c>
      <c r="CY139" s="143" t="str">
        <f>IFERROR(VLOOKUP($B139,'NAV plus Dist'!$B:$AAA,CY$1,FALSE)/VLOOKUP($B138,NAV!$A:$AAA,CY$1,FALSE)*CY140,"")</f>
        <v/>
      </c>
      <c r="CZ139" s="143" t="str">
        <f>IFERROR(VLOOKUP($B139,'NAV plus Dist'!$B:$AAA,CZ$1,FALSE)/VLOOKUP($B138,NAV!$A:$AAA,CZ$1,FALSE)*CZ140,"")</f>
        <v/>
      </c>
      <c r="DA139" s="143" t="str">
        <f>IFERROR(VLOOKUP($B139,'NAV plus Dist'!$B:$AAA,DA$1,FALSE)/VLOOKUP($B138,NAV!$A:$AAA,DA$1,FALSE)*DA140,"")</f>
        <v/>
      </c>
      <c r="DB139" s="143" t="str">
        <f>IFERROR(VLOOKUP($B139,'NAV plus Dist'!$B:$AAA,DB$1,FALSE)/VLOOKUP($B138,NAV!$A:$AAA,DB$1,FALSE)*DB140,"")</f>
        <v/>
      </c>
      <c r="DC139" s="143" t="str">
        <f>IFERROR(VLOOKUP($B139,'NAV plus Dist'!$B:$AAA,DC$1,FALSE)/VLOOKUP($B138,NAV!$A:$AAA,DC$1,FALSE)*DC140,"")</f>
        <v/>
      </c>
      <c r="DD139" s="143" t="str">
        <f>IFERROR(VLOOKUP($B139,'NAV plus Dist'!$B:$AAA,DD$1,FALSE)/VLOOKUP($B138,NAV!$A:$AAA,DD$1,FALSE)*DD140,"")</f>
        <v/>
      </c>
      <c r="DE139" s="143" t="str">
        <f>IFERROR(VLOOKUP($B139,'NAV plus Dist'!$B:$AAA,DE$1,FALSE)/VLOOKUP($B138,NAV!$A:$AAA,DE$1,FALSE)*DE140,"")</f>
        <v/>
      </c>
      <c r="DF139" s="143" t="str">
        <f>IFERROR(VLOOKUP($B139,'NAV plus Dist'!$B:$AAA,DF$1,FALSE)/VLOOKUP($B138,NAV!$A:$AAA,DF$1,FALSE)*DF140,"")</f>
        <v/>
      </c>
      <c r="DG139" s="143" t="str">
        <f>IFERROR(VLOOKUP($B139,'NAV plus Dist'!$B:$AAA,DG$1,FALSE)/VLOOKUP($B138,NAV!$A:$AAA,DG$1,FALSE)*DG140,"")</f>
        <v/>
      </c>
      <c r="DH139" s="143" t="str">
        <f>IFERROR(VLOOKUP($B139,'NAV plus Dist'!$B:$AAA,DH$1,FALSE)/VLOOKUP($B138,NAV!$A:$AAA,DH$1,FALSE)*DH140,"")</f>
        <v/>
      </c>
    </row>
    <row r="140" spans="1:112">
      <c r="A140" s="94">
        <f t="shared" si="39"/>
        <v>61</v>
      </c>
      <c r="B140" s="168">
        <f t="shared" si="40"/>
        <v>44227</v>
      </c>
      <c r="C140" s="143">
        <f>IFERROR(VLOOKUP($B140,'NAV plus Dist'!$B:$FD,C$1,FALSE)/VLOOKUP($B139,NAV!$A:$FC,C$1,FALSE)*C141,"")</f>
        <v>2.0639887225056937</v>
      </c>
      <c r="D140" s="143">
        <f>IFERROR(VLOOKUP($B140,'NAV plus Dist'!$B:$FD,D$1,FALSE)/VLOOKUP($B139,NAV!$A:$FC,D$1,FALSE)*D141,"")</f>
        <v>2.3333064237624557</v>
      </c>
      <c r="E140" s="143">
        <f>IFERROR(VLOOKUP($B140,'NAV plus Dist'!$B:$FD,E$1,FALSE)/VLOOKUP($B139,NAV!$A:$FC,E$1,FALSE)*E141,"")</f>
        <v>2.1812930689617245</v>
      </c>
      <c r="F140" s="143" t="str">
        <f>IFERROR(VLOOKUP($B140,'NAV plus Dist'!$B:$FD,F$1,FALSE)/VLOOKUP($B139,NAV!$A:$FC,F$1,FALSE)*F141,"")</f>
        <v/>
      </c>
      <c r="G140" s="143" t="str">
        <f>IFERROR(VLOOKUP($B140,'NAV plus Dist'!$B:$FD,G$1,FALSE)/VLOOKUP($B139,NAV!$A:$FC,G$1,FALSE)*G141,"")</f>
        <v/>
      </c>
      <c r="H140" s="143" t="str">
        <f>IFERROR(VLOOKUP($B140,'NAV plus Dist'!$B:$FD,H$1,FALSE)/VLOOKUP($B139,NAV!$A:$FC,H$1,FALSE)*H141,"")</f>
        <v/>
      </c>
      <c r="I140" s="143" t="str">
        <f>IFERROR(VLOOKUP($B140,'NAV plus Dist'!$B:$FD,I$1,FALSE)/VLOOKUP($B139,NAV!$A:$FC,I$1,FALSE)*I141,"")</f>
        <v/>
      </c>
      <c r="J140" s="143" t="str">
        <f>IFERROR(VLOOKUP($B140,'NAV plus Dist'!$B:$FD,J$1,FALSE)/VLOOKUP($B139,NAV!$A:$FC,J$1,FALSE)*J141,"")</f>
        <v/>
      </c>
      <c r="K140" s="143" t="str">
        <f>IFERROR(VLOOKUP($B140,'NAV plus Dist'!$B:$FD,K$1,FALSE)/VLOOKUP($B139,NAV!$A:$FC,K$1,FALSE)*K141,"")</f>
        <v/>
      </c>
      <c r="L140" s="143" t="str">
        <f>IFERROR(VLOOKUP($B140,'NAV plus Dist'!$B:$FD,L$1,FALSE)/VLOOKUP($B139,NAV!$A:$FC,L$1,FALSE)*L141,"")</f>
        <v/>
      </c>
      <c r="M140" s="143" t="str">
        <f>IFERROR(VLOOKUP($B140,'NAV plus Dist'!$B:$FD,M$1,FALSE)/VLOOKUP($B139,NAV!$A:$FC,M$1,FALSE)*M141,"")</f>
        <v/>
      </c>
      <c r="N140" s="143" t="str">
        <f>IFERROR(VLOOKUP($B140,'NAV plus Dist'!$B:$FD,N$1,FALSE)/VLOOKUP($B139,NAV!$A:$FC,N$1,FALSE)*N141,"")</f>
        <v/>
      </c>
      <c r="O140" s="143">
        <f>IFERROR(VLOOKUP($B140,'NAV plus Dist'!$B:$FD,O$1,FALSE)/VLOOKUP($B139,NAV!$A:$FC,O$1,FALSE)*O141,"")</f>
        <v>2.2047885441212256</v>
      </c>
      <c r="P140" s="143">
        <f>IFERROR(VLOOKUP($B140,'NAV plus Dist'!$B:$FD,P$1,FALSE)/VLOOKUP($B139,NAV!$A:$FC,P$1,FALSE)*P141,"")</f>
        <v>2.261517512817186</v>
      </c>
      <c r="Q140" s="143" t="str">
        <f>IFERROR(VLOOKUP($B140,'NAV plus Dist'!$B:$FD,Q$1,FALSE)/VLOOKUP($B139,NAV!$A:$FC,Q$1,FALSE)*Q141,"")</f>
        <v/>
      </c>
      <c r="R140" s="143" t="str">
        <f>IFERROR(VLOOKUP($B140,'NAV plus Dist'!$B:$FD,R$1,FALSE)/VLOOKUP($B139,NAV!$A:$FC,R$1,FALSE)*R141,"")</f>
        <v/>
      </c>
      <c r="S140" s="143" t="str">
        <f>IFERROR(VLOOKUP($B140,'NAV plus Dist'!$B:$FD,S$1,FALSE)/VLOOKUP($B139,NAV!$A:$FC,S$1,FALSE)*S141,"")</f>
        <v/>
      </c>
      <c r="T140" s="143" t="str">
        <f>IFERROR(VLOOKUP($B140,'NAV plus Dist'!$B:$FD,T$1,FALSE)/VLOOKUP($B139,NAV!$A:$FC,T$1,FALSE)*T141,"")</f>
        <v/>
      </c>
      <c r="U140" s="143" t="str">
        <f>IFERROR(VLOOKUP($B140,'NAV plus Dist'!$B:$FD,U$1,FALSE)/VLOOKUP($B139,NAV!$A:$FC,U$1,FALSE)*U141,"")</f>
        <v/>
      </c>
      <c r="V140" s="143" t="str">
        <f>IFERROR(VLOOKUP($B140,'NAV plus Dist'!$B:$FD,V$1,FALSE)/VLOOKUP($B139,NAV!$A:$FC,V$1,FALSE)*V141,"")</f>
        <v/>
      </c>
      <c r="W140" s="143" t="str">
        <f>IFERROR(VLOOKUP($B140,'NAV plus Dist'!$B:$FD,W$1,FALSE)/VLOOKUP($B139,NAV!$A:$FC,W$1,FALSE)*W141,"")</f>
        <v/>
      </c>
      <c r="X140" s="143" t="str">
        <f>IFERROR(VLOOKUP($B140,'NAV plus Dist'!$B:$FD,X$1,FALSE)/VLOOKUP($B139,NAV!$A:$FC,X$1,FALSE)*X141,"")</f>
        <v/>
      </c>
      <c r="Y140" s="143" t="str">
        <f>IFERROR(VLOOKUP($B140,'NAV plus Dist'!$B:$FD,Y$1,FALSE)/VLOOKUP($B139,NAV!$A:$FC,Y$1,FALSE)*Y141,"")</f>
        <v/>
      </c>
      <c r="Z140" s="143" t="str">
        <f>IFERROR(VLOOKUP($B140,'NAV plus Dist'!$B:$FD,Z$1,FALSE)/VLOOKUP($B139,NAV!$A:$FC,Z$1,FALSE)*Z141,"")</f>
        <v/>
      </c>
      <c r="AA140" s="143">
        <f>IFERROR(VLOOKUP($B140,'NAV plus Dist'!$B:$FD,AA$1,FALSE)/VLOOKUP($B139,NAV!$A:$FC,AA$1,FALSE)*AA141,"")</f>
        <v>1.5041779604680532</v>
      </c>
      <c r="AB140" s="143">
        <f>IFERROR(VLOOKUP($B140,'NAV plus Dist'!$B:$FD,AB$1,FALSE)/VLOOKUP($B139,NAV!$A:$FC,AB$1,FALSE)*AB141,"")</f>
        <v>1.6886995095108019</v>
      </c>
      <c r="AC140" s="143">
        <f>IFERROR(VLOOKUP($B140,'NAV plus Dist'!$B:$FD,AC$1,FALSE)/VLOOKUP($B139,NAV!$A:$FC,AC$1,FALSE)*AC141,"")</f>
        <v>1.578492960867184</v>
      </c>
      <c r="AD140" s="143">
        <f>IFERROR(VLOOKUP($B140,'NAV plus Dist'!$B:$FD,AD$1,FALSE)/VLOOKUP($B139,NAV!$A:$FC,AD$1,FALSE)*AD141,"")</f>
        <v>3.1375303022488108</v>
      </c>
      <c r="AE140" s="143">
        <f>IFERROR(VLOOKUP($B140,'NAV plus Dist'!$B:$FD,AE$1,FALSE)/VLOOKUP($B139,NAV!$A:$FC,AE$1,FALSE)*AE141,"")</f>
        <v>0.92631123451960162</v>
      </c>
      <c r="AF140" s="143">
        <f>IFERROR(VLOOKUP($B140,'NAV plus Dist'!$B:$FD,AF$1,FALSE)/VLOOKUP($B139,NAV!$A:$FC,AF$1,FALSE)*AF141,"")</f>
        <v>1.5291382201795387</v>
      </c>
      <c r="AG140" s="143">
        <f>IFERROR(VLOOKUP($B140,'NAV plus Dist'!$B:$FD,AG$1,FALSE)/VLOOKUP($B139,NAV!$A:$FC,AG$1,FALSE)*AG141,"")</f>
        <v>1.7045374962386932</v>
      </c>
      <c r="AH140" s="143">
        <f>IFERROR(VLOOKUP($B140,'NAV plus Dist'!$B:$FD,AH$1,FALSE)/VLOOKUP($B139,NAV!$A:$FC,AH$1,FALSE)*AH141,"")</f>
        <v>1.5934874239085497</v>
      </c>
      <c r="AI140" s="143">
        <f>IFERROR(VLOOKUP($B140,'NAV plus Dist'!$B:$FD,AI$1,FALSE)/VLOOKUP($B139,NAV!$A:$FC,AI$1,FALSE)*AI141,"")</f>
        <v>1.3813597279787033</v>
      </c>
      <c r="AJ140" s="143">
        <f>IFERROR(VLOOKUP($B140,'NAV plus Dist'!$B:$FD,AJ$1,FALSE)/VLOOKUP($B139,NAV!$A:$FC,AJ$1,FALSE)*AJ141,"")</f>
        <v>1.5748738709120915</v>
      </c>
      <c r="AK140" s="169">
        <f>IFERROR(VLOOKUP($B140,'NAV plus Dist'!$B:$FD,AK$1,FALSE)/VLOOKUP($B139,NAV!$A:$FC,AK$1,FALSE)*AK141,"")</f>
        <v>1.5544231750169046</v>
      </c>
      <c r="AL140" s="169">
        <f>IFERROR(VLOOKUP($B140,'NAV plus Dist'!$B:$FD,AL$1,FALSE)/VLOOKUP($B139,NAV!$A:$FC,AL$1,FALSE)*AL141,"")</f>
        <v>1.6627274381407402</v>
      </c>
      <c r="AM140" s="143" t="str">
        <f>IFERROR(VLOOKUP($B140,'NAV plus Dist'!$B:$FD,AM$1,FALSE)/VLOOKUP($B139,NAV!$A:$FC,AM$1,FALSE)*AM141,"")</f>
        <v/>
      </c>
      <c r="AN140" s="143" t="str">
        <f>IFERROR(VLOOKUP($B140,'NAV plus Dist'!$B:$FD,AN$1,FALSE)/VLOOKUP($B139,NAV!$A:$FC,AN$1,FALSE)*AN141,"")</f>
        <v/>
      </c>
      <c r="AO140" s="143" t="str">
        <f>IFERROR(VLOOKUP($B140,'NAV plus Dist'!$B:$FD,AO$1,FALSE)/VLOOKUP($B139,NAV!$A:$FC,AO$1,FALSE)*AO141,"")</f>
        <v/>
      </c>
      <c r="AP140" s="170" t="str">
        <f>IFERROR(VLOOKUP($B140,'NAV plus Dist'!$B:$FD,AP$1,FALSE)/VLOOKUP($B139,NAV!$A:$FC,AP$1,FALSE)*AP141,"")</f>
        <v/>
      </c>
      <c r="AQ140" s="143" t="str">
        <f>IFERROR(VLOOKUP($B140,'NAV plus Dist'!$B:$FD,AQ$1,FALSE)/VLOOKUP($B139,NAV!$A:$FC,AQ$1,FALSE)*AQ141,"")</f>
        <v/>
      </c>
      <c r="AR140" s="143" t="str">
        <f>IFERROR(VLOOKUP($B140,'NAV plus Dist'!$B:$FD,AR$1,FALSE)/VLOOKUP($B139,NAV!$A:$FC,AR$1,FALSE)*AR141,"")</f>
        <v/>
      </c>
      <c r="AS140" s="143" t="str">
        <f>IFERROR(VLOOKUP($B140,'NAV plus Dist'!$B:$FD,AS$1,FALSE)/VLOOKUP($B139,NAV!$A:$FC,AS$1,FALSE)*AS141,"")</f>
        <v/>
      </c>
      <c r="AT140" s="143">
        <f>IFERROR(VLOOKUP($B140,'NAV plus Dist'!$B:$FD,AT$1,FALSE)/VLOOKUP($B139,NAV!$A:$FC,AT$1,FALSE)*AT141,"")</f>
        <v>1.5103762970387404</v>
      </c>
      <c r="AU140" s="143">
        <f>IFERROR(VLOOKUP($B140,'NAV plus Dist'!$B:$FD,AU$1,FALSE)/VLOOKUP($B139,NAV!$A:$FC,AU$1,FALSE)*AU141,"")</f>
        <v>1.2820372317085844</v>
      </c>
      <c r="AV140" s="143">
        <f>IFERROR(VLOOKUP($B140,'NAV plus Dist'!$B:$FD,AV$1,FALSE)/VLOOKUP($B139,NAV!$A:$FC,AV$1,FALSE)*AV141,"")</f>
        <v>1.7037316899528636</v>
      </c>
      <c r="AW140" s="143" t="str">
        <f>IFERROR(VLOOKUP($B140,'NAV plus Dist'!$B:$FD,AW$1,FALSE)/VLOOKUP($B139,NAV!$A:$FC,AW$1,FALSE)*AW141,"")</f>
        <v/>
      </c>
      <c r="AX140" s="143" t="str">
        <f>IFERROR(VLOOKUP($B140,'NAV plus Dist'!$B:$FD,AX$1,FALSE)/VLOOKUP($B139,NAV!$A:$FC,AX$1,FALSE)*AX141,"")</f>
        <v/>
      </c>
      <c r="AY140" s="143" t="str">
        <f>IFERROR(VLOOKUP($B140,'NAV plus Dist'!$B:$FD,AY$1,FALSE)/VLOOKUP($B139,NAV!$A:$FC,AY$1,FALSE)*AY141,"")</f>
        <v/>
      </c>
      <c r="AZ140" s="143" t="str">
        <f>IFERROR(VLOOKUP($B140,'NAV plus Dist'!$B:$FD,AZ$1,FALSE)/VLOOKUP($B139,NAV!$A:$FC,AZ$1,FALSE)*AZ141,"")</f>
        <v/>
      </c>
      <c r="BA140" s="143" t="str">
        <f>IFERROR(VLOOKUP($B140,'NAV plus Dist'!$B:$FD,BA$1,FALSE)/VLOOKUP($B139,NAV!$A:$FC,BA$1,FALSE)*BA141,"")</f>
        <v/>
      </c>
      <c r="BB140" s="143" t="str">
        <f>IFERROR(VLOOKUP($B140,'NAV plus Dist'!$B:$FD,BB$1,FALSE)/VLOOKUP($B139,NAV!$A:$FC,BB$1,FALSE)*BB141,"")</f>
        <v/>
      </c>
      <c r="BC140" s="143" t="str">
        <f>IFERROR(VLOOKUP($B140,'NAV plus Dist'!$B:$FD,BC$1,FALSE)/VLOOKUP($B139,NAV!$A:$FC,BC$1,FALSE)*BC141,"")</f>
        <v/>
      </c>
      <c r="BD140" s="143" t="str">
        <f>IFERROR(VLOOKUP($B140,'NAV plus Dist'!$B:$FD,BD$1,FALSE)/VLOOKUP($B139,NAV!$A:$FC,BD$1,FALSE)*BD141,"")</f>
        <v/>
      </c>
      <c r="BE140" s="143" t="str">
        <f>IFERROR(VLOOKUP($B140,'NAV plus Dist'!$B:$FD,BE$1,FALSE)/VLOOKUP($B139,NAV!$A:$FC,BE$1,FALSE)*BE141,"")</f>
        <v/>
      </c>
      <c r="BF140" s="143" t="str">
        <f>IFERROR(VLOOKUP($B140,'NAV plus Dist'!$B:$FD,BF$1,FALSE)/VLOOKUP($B139,NAV!$A:$FC,BF$1,FALSE)*BF141,"")</f>
        <v/>
      </c>
      <c r="BG140" s="143" t="str">
        <f>IFERROR(VLOOKUP($B140,'NAV plus Dist'!$B:$FD,BG$1,FALSE)/VLOOKUP($B139,NAV!$A:$FC,BG$1,FALSE)*BG141,"")</f>
        <v/>
      </c>
      <c r="BH140" s="143" t="str">
        <f>IFERROR(VLOOKUP($B140,'NAV plus Dist'!$B:$FD,BH$1,FALSE)/VLOOKUP($B139,NAV!$A:$FC,BH$1,FALSE)*BH141,"")</f>
        <v/>
      </c>
      <c r="BI140" s="143" t="str">
        <f>IFERROR(VLOOKUP($B140,'NAV plus Dist'!$B:$FD,BI$1,FALSE)/VLOOKUP($B139,NAV!$A:$FC,BI$1,FALSE)*BI141,"")</f>
        <v/>
      </c>
      <c r="BJ140" s="143" t="str">
        <f>IFERROR(VLOOKUP($B140,'NAV plus Dist'!$B:$FD,BJ$1,FALSE)/VLOOKUP($B139,NAV!$A:$FC,BJ$1,FALSE)*BJ141,"")</f>
        <v/>
      </c>
      <c r="BK140" s="143" t="str">
        <f>IFERROR(VLOOKUP($B140,'NAV plus Dist'!$B:$FD,BK$1,FALSE)/VLOOKUP($B139,NAV!$A:$FC,BK$1,FALSE)*BK141,"")</f>
        <v/>
      </c>
      <c r="BL140" s="143" t="str">
        <f>IFERROR(VLOOKUP($B140,'NAV plus Dist'!$B:$FD,BL$1,FALSE)/VLOOKUP($B139,NAV!$A:$FC,BL$1,FALSE)*BL141,"")</f>
        <v/>
      </c>
      <c r="BM140" s="143" t="str">
        <f>IFERROR(VLOOKUP($B140,'NAV plus Dist'!$B:$FD,BM$1,FALSE)/VLOOKUP($B139,NAV!$A:$FC,BM$1,FALSE)*BM141,"")</f>
        <v/>
      </c>
      <c r="BN140" s="143" t="str">
        <f>IFERROR(VLOOKUP($B140,'NAV plus Dist'!$B:$FD,BN$1,FALSE)/VLOOKUP($B139,NAV!$A:$FC,BN$1,FALSE)*BN141,"")</f>
        <v/>
      </c>
      <c r="BO140" s="143" t="str">
        <f>IFERROR(VLOOKUP($B140,'NAV plus Dist'!$B:$FD,BO$1,FALSE)/VLOOKUP($B139,NAV!$A:$FC,BO$1,FALSE)*BO141,"")</f>
        <v/>
      </c>
      <c r="BP140" s="143" t="str">
        <f>IFERROR(VLOOKUP($B140,'NAV plus Dist'!$B:$FD,BP$1,FALSE)/VLOOKUP($B139,NAV!$A:$FC,BP$1,FALSE)*BP141,"")</f>
        <v/>
      </c>
      <c r="BQ140" s="143" t="str">
        <f>IFERROR(VLOOKUP($B140,'NAV plus Dist'!$B:$FD,BQ$1,FALSE)/VLOOKUP($B139,NAV!$A:$FC,BQ$1,FALSE)*BQ141,"")</f>
        <v/>
      </c>
      <c r="BR140" s="143" t="str">
        <f>IFERROR(VLOOKUP($B140,'NAV plus Dist'!$B:$FD,BR$1,FALSE)/VLOOKUP($B139,NAV!$A:$FC,BR$1,FALSE)*BR141,"")</f>
        <v/>
      </c>
      <c r="BS140" s="143" t="str">
        <f>IFERROR(VLOOKUP($B140,'NAV plus Dist'!$B:$FD,BS$1,FALSE)/VLOOKUP($B139,NAV!$A:$FC,BS$1,FALSE)*BS141,"")</f>
        <v/>
      </c>
      <c r="BT140" s="143" t="str">
        <f>IFERROR(VLOOKUP($B140,'NAV plus Dist'!$B:$FD,BT$1,FALSE)/VLOOKUP($B139,NAV!$A:$FC,BT$1,FALSE)*BT141,"")</f>
        <v/>
      </c>
      <c r="BU140" s="143" t="str">
        <f>IFERROR(VLOOKUP($B140,'NAV plus Dist'!$B:$FD,BU$1,FALSE)/VLOOKUP($B139,NAV!$A:$FC,BU$1,FALSE)*BU141,"")</f>
        <v/>
      </c>
      <c r="BV140" s="143" t="str">
        <f>IFERROR(VLOOKUP($B140,'NAV plus Dist'!$B:$FD,BV$1,FALSE)/VLOOKUP($B139,NAV!$A:$FC,BV$1,FALSE)*BV141,"")</f>
        <v/>
      </c>
      <c r="BW140" s="143" t="str">
        <f>IFERROR(VLOOKUP($B140,'NAV plus Dist'!$B:$FD,BW$1,FALSE)/VLOOKUP($B139,NAV!$A:$FC,BW$1,FALSE)*BW141,"")</f>
        <v/>
      </c>
      <c r="BX140" s="143" t="str">
        <f>IFERROR(VLOOKUP($B140,'NAV plus Dist'!$B:$FD,BX$1,FALSE)/VLOOKUP($B139,NAV!$A:$FC,BX$1,FALSE)*BX141,"")</f>
        <v/>
      </c>
      <c r="BY140" s="143" t="str">
        <f>IFERROR(VLOOKUP($B140,'NAV plus Dist'!$B:$FD,BY$1,FALSE)/VLOOKUP($B139,NAV!$A:$FC,BY$1,FALSE)*BY141,"")</f>
        <v/>
      </c>
      <c r="BZ140" s="143" t="str">
        <f>IFERROR(VLOOKUP($B140,'NAV plus Dist'!$B:$FD,BZ$1,FALSE)/VLOOKUP($B139,NAV!$A:$FC,BZ$1,FALSE)*BZ141,"")</f>
        <v/>
      </c>
      <c r="CA140" s="143" t="str">
        <f>IFERROR(VLOOKUP($B140,'NAV plus Dist'!$B:$FD,CA$1,FALSE)/VLOOKUP($B139,NAV!$A:$FC,CA$1,FALSE)*CA141,"")</f>
        <v/>
      </c>
      <c r="CB140" s="143" t="str">
        <f>IFERROR(VLOOKUP($B140,'NAV plus Dist'!$B:$FD,CB$1,FALSE)/VLOOKUP($B139,NAV!$A:$FC,CB$1,FALSE)*CB141,"")</f>
        <v/>
      </c>
      <c r="CC140" s="143" t="str">
        <f>IFERROR(VLOOKUP($B140,'NAV plus Dist'!$B:$FD,CC$1,FALSE)/VLOOKUP($B139,NAV!$A:$FC,CC$1,FALSE)*CC141,"")</f>
        <v/>
      </c>
      <c r="CD140" s="143" t="str">
        <f>IFERROR(VLOOKUP($B140,'NAV plus Dist'!$B:$FD,CD$1,FALSE)/VLOOKUP($B139,NAV!$A:$FC,CD$1,FALSE)*CD141,"")</f>
        <v/>
      </c>
      <c r="CE140" s="143" t="str">
        <f>IFERROR(VLOOKUP($B140,'NAV plus Dist'!$B:$FD,CE$1,FALSE)/VLOOKUP($B139,NAV!$A:$FC,CE$1,FALSE)*CE141,"")</f>
        <v/>
      </c>
      <c r="CF140" s="143" t="str">
        <f>IFERROR(VLOOKUP($B140,'NAV plus Dist'!$B:$FD,CF$1,FALSE)/VLOOKUP($B139,NAV!$A:$FC,CF$1,FALSE)*CF141,"")</f>
        <v/>
      </c>
      <c r="CG140" s="143" t="str">
        <f>IFERROR(VLOOKUP($B140,'NAV plus Dist'!$B:$FD,CG$1,FALSE)/VLOOKUP($B139,NAV!$A:$FC,CG$1,FALSE)*CG141,"")</f>
        <v/>
      </c>
      <c r="CH140" s="143" t="str">
        <f>IFERROR(VLOOKUP($B140,'NAV plus Dist'!$B:$FD,CH$1,FALSE)/VLOOKUP($B139,NAV!$A:$FC,CH$1,FALSE)*CH141,"")</f>
        <v/>
      </c>
      <c r="CI140" s="143" t="str">
        <f>IFERROR(VLOOKUP($B140,'NAV plus Dist'!$B:$FD,CI$1,FALSE)/VLOOKUP($B139,NAV!$A:$FC,CI$1,FALSE)*CI141,"")</f>
        <v/>
      </c>
      <c r="CJ140" s="143" t="str">
        <f>IFERROR(VLOOKUP($B140,'NAV plus Dist'!$B:$FD,CJ$1,FALSE)/VLOOKUP($B139,NAV!$A:$FC,CJ$1,FALSE)*CJ141,"")</f>
        <v/>
      </c>
      <c r="CK140" s="143" t="str">
        <f>IFERROR(VLOOKUP($B140,'NAV plus Dist'!$B:$AAA,CK$1,FALSE)/VLOOKUP($B139,NAV!$A:$AAA,CK$1,FALSE)*CK141,"")</f>
        <v/>
      </c>
      <c r="CL140" s="143" t="str">
        <f>IFERROR(VLOOKUP($B140,'NAV plus Dist'!$B:$AAA,CL$1,FALSE)/VLOOKUP($B139,NAV!$A:$AAA,CL$1,FALSE)*CL141,"")</f>
        <v/>
      </c>
      <c r="CM140" s="143" t="str">
        <f>IFERROR(VLOOKUP($B140,'NAV plus Dist'!$B:$AAA,CM$1,FALSE)/VLOOKUP($B139,NAV!$A:$AAA,CM$1,FALSE)*CM141,"")</f>
        <v/>
      </c>
      <c r="CN140" s="143" t="str">
        <f>IFERROR(VLOOKUP($B140,'NAV plus Dist'!$B:$AAA,CN$1,FALSE)/VLOOKUP($B139,NAV!$A:$AAA,CN$1,FALSE)*CN141,"")</f>
        <v/>
      </c>
      <c r="CO140" s="143" t="str">
        <f>IFERROR(VLOOKUP($B140,'NAV plus Dist'!$B:$AAA,CO$1,FALSE)/VLOOKUP($B139,NAV!$A:$AAA,CO$1,FALSE)*CO141,"")</f>
        <v/>
      </c>
      <c r="CP140" s="143" t="str">
        <f>IFERROR(VLOOKUP($B140,'NAV plus Dist'!$B:$AAA,CP$1,FALSE)/VLOOKUP($B139,NAV!$A:$AAA,CP$1,FALSE)*CP141,"")</f>
        <v/>
      </c>
      <c r="CQ140" s="143" t="str">
        <f>IFERROR(VLOOKUP($B140,'NAV plus Dist'!$B:$AAA,CQ$1,FALSE)/VLOOKUP($B139,NAV!$A:$AAA,CQ$1,FALSE)*CQ141,"")</f>
        <v/>
      </c>
      <c r="CR140" s="143" t="str">
        <f>IFERROR(VLOOKUP($B140,'NAV plus Dist'!$B:$AAA,CR$1,FALSE)/VLOOKUP($B139,NAV!$A:$AAA,CR$1,FALSE)*CR141,"")</f>
        <v/>
      </c>
      <c r="CS140" s="143" t="str">
        <f>IFERROR(VLOOKUP($B140,'NAV plus Dist'!$B:$AAA,CS$1,FALSE)/VLOOKUP($B139,NAV!$A:$AAA,CS$1,FALSE)*CS141,"")</f>
        <v/>
      </c>
      <c r="CT140" s="143" t="str">
        <f>IFERROR(VLOOKUP($B140,'NAV plus Dist'!$B:$AAA,CT$1,FALSE)/VLOOKUP($B139,NAV!$A:$AAA,CT$1,FALSE)*CT141,"")</f>
        <v/>
      </c>
      <c r="CU140" s="143" t="str">
        <f>IFERROR(VLOOKUP($B140,'NAV plus Dist'!$B:$AAA,CU$1,FALSE)/VLOOKUP($B139,NAV!$A:$AAA,CU$1,FALSE)*CU141,"")</f>
        <v/>
      </c>
      <c r="CV140" s="143" t="str">
        <f>IFERROR(VLOOKUP($B140,'NAV plus Dist'!$B:$AAA,CV$1,FALSE)/VLOOKUP($B139,NAV!$A:$AAA,CV$1,FALSE)*CV141,"")</f>
        <v/>
      </c>
      <c r="CW140" s="143" t="str">
        <f>IFERROR(VLOOKUP($B140,'NAV plus Dist'!$B:$AAA,CW$1,FALSE)/VLOOKUP($B139,NAV!$A:$AAA,CW$1,FALSE)*CW141,"")</f>
        <v/>
      </c>
      <c r="CX140" s="143" t="str">
        <f>IFERROR(VLOOKUP($B140,'NAV plus Dist'!$B:$AAA,CX$1,FALSE)/VLOOKUP($B139,NAV!$A:$AAA,CX$1,FALSE)*CX141,"")</f>
        <v/>
      </c>
      <c r="CY140" s="143" t="str">
        <f>IFERROR(VLOOKUP($B140,'NAV plus Dist'!$B:$AAA,CY$1,FALSE)/VLOOKUP($B139,NAV!$A:$AAA,CY$1,FALSE)*CY141,"")</f>
        <v/>
      </c>
      <c r="CZ140" s="143" t="str">
        <f>IFERROR(VLOOKUP($B140,'NAV plus Dist'!$B:$AAA,CZ$1,FALSE)/VLOOKUP($B139,NAV!$A:$AAA,CZ$1,FALSE)*CZ141,"")</f>
        <v/>
      </c>
      <c r="DA140" s="143" t="str">
        <f>IFERROR(VLOOKUP($B140,'NAV plus Dist'!$B:$AAA,DA$1,FALSE)/VLOOKUP($B139,NAV!$A:$AAA,DA$1,FALSE)*DA141,"")</f>
        <v/>
      </c>
      <c r="DB140" s="143" t="str">
        <f>IFERROR(VLOOKUP($B140,'NAV plus Dist'!$B:$AAA,DB$1,FALSE)/VLOOKUP($B139,NAV!$A:$AAA,DB$1,FALSE)*DB141,"")</f>
        <v/>
      </c>
      <c r="DC140" s="143" t="str">
        <f>IFERROR(VLOOKUP($B140,'NAV plus Dist'!$B:$AAA,DC$1,FALSE)/VLOOKUP($B139,NAV!$A:$AAA,DC$1,FALSE)*DC141,"")</f>
        <v/>
      </c>
      <c r="DD140" s="143" t="str">
        <f>IFERROR(VLOOKUP($B140,'NAV plus Dist'!$B:$AAA,DD$1,FALSE)/VLOOKUP($B139,NAV!$A:$AAA,DD$1,FALSE)*DD141,"")</f>
        <v/>
      </c>
      <c r="DE140" s="143" t="str">
        <f>IFERROR(VLOOKUP($B140,'NAV plus Dist'!$B:$AAA,DE$1,FALSE)/VLOOKUP($B139,NAV!$A:$AAA,DE$1,FALSE)*DE141,"")</f>
        <v/>
      </c>
      <c r="DF140" s="143" t="str">
        <f>IFERROR(VLOOKUP($B140,'NAV plus Dist'!$B:$AAA,DF$1,FALSE)/VLOOKUP($B139,NAV!$A:$AAA,DF$1,FALSE)*DF141,"")</f>
        <v/>
      </c>
      <c r="DG140" s="143" t="str">
        <f>IFERROR(VLOOKUP($B140,'NAV plus Dist'!$B:$AAA,DG$1,FALSE)/VLOOKUP($B139,NAV!$A:$AAA,DG$1,FALSE)*DG141,"")</f>
        <v/>
      </c>
      <c r="DH140" s="143" t="str">
        <f>IFERROR(VLOOKUP($B140,'NAV plus Dist'!$B:$AAA,DH$1,FALSE)/VLOOKUP($B139,NAV!$A:$AAA,DH$1,FALSE)*DH141,"")</f>
        <v/>
      </c>
    </row>
    <row r="141" spans="1:112">
      <c r="A141" s="94">
        <f t="shared" si="39"/>
        <v>60</v>
      </c>
      <c r="B141" s="168">
        <f t="shared" si="40"/>
        <v>44255</v>
      </c>
      <c r="C141" s="143">
        <f>IFERROR(VLOOKUP($B141,'NAV plus Dist'!$B:$FD,C$1,FALSE)/VLOOKUP($B140,NAV!$A:$FC,C$1,FALSE)*C142,"")</f>
        <v>2.0685938377336774</v>
      </c>
      <c r="D141" s="143">
        <f>IFERROR(VLOOKUP($B141,'NAV plus Dist'!$B:$FD,D$1,FALSE)/VLOOKUP($B140,NAV!$A:$FC,D$1,FALSE)*D142,"")</f>
        <v>2.3280937822710608</v>
      </c>
      <c r="E141" s="143">
        <f>IFERROR(VLOOKUP($B141,'NAV plus Dist'!$B:$FD,E$1,FALSE)/VLOOKUP($B140,NAV!$A:$FC,E$1,FALSE)*E142,"")</f>
        <v>2.186470949869904</v>
      </c>
      <c r="F141" s="143" t="str">
        <f>IFERROR(VLOOKUP($B141,'NAV plus Dist'!$B:$FD,F$1,FALSE)/VLOOKUP($B140,NAV!$A:$FC,F$1,FALSE)*F142,"")</f>
        <v/>
      </c>
      <c r="G141" s="143" t="str">
        <f>IFERROR(VLOOKUP($B141,'NAV plus Dist'!$B:$FD,G$1,FALSE)/VLOOKUP($B140,NAV!$A:$FC,G$1,FALSE)*G142,"")</f>
        <v/>
      </c>
      <c r="H141" s="143" t="str">
        <f>IFERROR(VLOOKUP($B141,'NAV plus Dist'!$B:$FD,H$1,FALSE)/VLOOKUP($B140,NAV!$A:$FC,H$1,FALSE)*H142,"")</f>
        <v/>
      </c>
      <c r="I141" s="143" t="str">
        <f>IFERROR(VLOOKUP($B141,'NAV plus Dist'!$B:$FD,I$1,FALSE)/VLOOKUP($B140,NAV!$A:$FC,I$1,FALSE)*I142,"")</f>
        <v/>
      </c>
      <c r="J141" s="143" t="str">
        <f>IFERROR(VLOOKUP($B141,'NAV plus Dist'!$B:$FD,J$1,FALSE)/VLOOKUP($B140,NAV!$A:$FC,J$1,FALSE)*J142,"")</f>
        <v/>
      </c>
      <c r="K141" s="143" t="str">
        <f>IFERROR(VLOOKUP($B141,'NAV plus Dist'!$B:$FD,K$1,FALSE)/VLOOKUP($B140,NAV!$A:$FC,K$1,FALSE)*K142,"")</f>
        <v/>
      </c>
      <c r="L141" s="143" t="str">
        <f>IFERROR(VLOOKUP($B141,'NAV plus Dist'!$B:$FD,L$1,FALSE)/VLOOKUP($B140,NAV!$A:$FC,L$1,FALSE)*L142,"")</f>
        <v/>
      </c>
      <c r="M141" s="143" t="str">
        <f>IFERROR(VLOOKUP($B141,'NAV plus Dist'!$B:$FD,M$1,FALSE)/VLOOKUP($B140,NAV!$A:$FC,M$1,FALSE)*M142,"")</f>
        <v/>
      </c>
      <c r="N141" s="143" t="str">
        <f>IFERROR(VLOOKUP($B141,'NAV plus Dist'!$B:$FD,N$1,FALSE)/VLOOKUP($B140,NAV!$A:$FC,N$1,FALSE)*N142,"")</f>
        <v/>
      </c>
      <c r="O141" s="143">
        <f>IFERROR(VLOOKUP($B141,'NAV plus Dist'!$B:$FD,O$1,FALSE)/VLOOKUP($B140,NAV!$A:$FC,O$1,FALSE)*O142,"")</f>
        <v>2.1363974759248467</v>
      </c>
      <c r="P141" s="143">
        <f>IFERROR(VLOOKUP($B141,'NAV plus Dist'!$B:$FD,P$1,FALSE)/VLOOKUP($B140,NAV!$A:$FC,P$1,FALSE)*P142,"")</f>
        <v>2.1932945839966425</v>
      </c>
      <c r="Q141" s="143" t="str">
        <f>IFERROR(VLOOKUP($B141,'NAV plus Dist'!$B:$FD,Q$1,FALSE)/VLOOKUP($B140,NAV!$A:$FC,Q$1,FALSE)*Q142,"")</f>
        <v/>
      </c>
      <c r="R141" s="143" t="str">
        <f>IFERROR(VLOOKUP($B141,'NAV plus Dist'!$B:$FD,R$1,FALSE)/VLOOKUP($B140,NAV!$A:$FC,R$1,FALSE)*R142,"")</f>
        <v/>
      </c>
      <c r="S141" s="143" t="str">
        <f>IFERROR(VLOOKUP($B141,'NAV plus Dist'!$B:$FD,S$1,FALSE)/VLOOKUP($B140,NAV!$A:$FC,S$1,FALSE)*S142,"")</f>
        <v/>
      </c>
      <c r="T141" s="143" t="str">
        <f>IFERROR(VLOOKUP($B141,'NAV plus Dist'!$B:$FD,T$1,FALSE)/VLOOKUP($B140,NAV!$A:$FC,T$1,FALSE)*T142,"")</f>
        <v/>
      </c>
      <c r="U141" s="143" t="str">
        <f>IFERROR(VLOOKUP($B141,'NAV plus Dist'!$B:$FD,U$1,FALSE)/VLOOKUP($B140,NAV!$A:$FC,U$1,FALSE)*U142,"")</f>
        <v/>
      </c>
      <c r="V141" s="143" t="str">
        <f>IFERROR(VLOOKUP($B141,'NAV plus Dist'!$B:$FD,V$1,FALSE)/VLOOKUP($B140,NAV!$A:$FC,V$1,FALSE)*V142,"")</f>
        <v/>
      </c>
      <c r="W141" s="143" t="str">
        <f>IFERROR(VLOOKUP($B141,'NAV plus Dist'!$B:$FD,W$1,FALSE)/VLOOKUP($B140,NAV!$A:$FC,W$1,FALSE)*W142,"")</f>
        <v/>
      </c>
      <c r="X141" s="143" t="str">
        <f>IFERROR(VLOOKUP($B141,'NAV plus Dist'!$B:$FD,X$1,FALSE)/VLOOKUP($B140,NAV!$A:$FC,X$1,FALSE)*X142,"")</f>
        <v/>
      </c>
      <c r="Y141" s="143" t="str">
        <f>IFERROR(VLOOKUP($B141,'NAV plus Dist'!$B:$FD,Y$1,FALSE)/VLOOKUP($B140,NAV!$A:$FC,Y$1,FALSE)*Y142,"")</f>
        <v/>
      </c>
      <c r="Z141" s="143" t="str">
        <f>IFERROR(VLOOKUP($B141,'NAV plus Dist'!$B:$FD,Z$1,FALSE)/VLOOKUP($B140,NAV!$A:$FC,Z$1,FALSE)*Z142,"")</f>
        <v/>
      </c>
      <c r="AA141" s="143">
        <f>IFERROR(VLOOKUP($B141,'NAV plus Dist'!$B:$FD,AA$1,FALSE)/VLOOKUP($B140,NAV!$A:$FC,AA$1,FALSE)*AA142,"")</f>
        <v>1.5350239507830563</v>
      </c>
      <c r="AB141" s="143">
        <f>IFERROR(VLOOKUP($B141,'NAV plus Dist'!$B:$FD,AB$1,FALSE)/VLOOKUP($B140,NAV!$A:$FC,AB$1,FALSE)*AB142,"")</f>
        <v>1.7151550289561048</v>
      </c>
      <c r="AC141" s="143">
        <f>IFERROR(VLOOKUP($B141,'NAV plus Dist'!$B:$FD,AC$1,FALSE)/VLOOKUP($B140,NAV!$A:$FC,AC$1,FALSE)*AC142,"")</f>
        <v>1.6106302927168252</v>
      </c>
      <c r="AD141" s="143">
        <f>IFERROR(VLOOKUP($B141,'NAV plus Dist'!$B:$FD,AD$1,FALSE)/VLOOKUP($B140,NAV!$A:$FC,AD$1,FALSE)*AD142,"")</f>
        <v>3.3213225407961966</v>
      </c>
      <c r="AE141" s="143">
        <f>IFERROR(VLOOKUP($B141,'NAV plus Dist'!$B:$FD,AE$1,FALSE)/VLOOKUP($B140,NAV!$A:$FC,AE$1,FALSE)*AE142,"")</f>
        <v>0.93532417653793687</v>
      </c>
      <c r="AF141" s="143">
        <f>IFERROR(VLOOKUP($B141,'NAV plus Dist'!$B:$FD,AF$1,FALSE)/VLOOKUP($B140,NAV!$A:$FC,AF$1,FALSE)*AF142,"")</f>
        <v>1.5258172532934182</v>
      </c>
      <c r="AG141" s="143">
        <f>IFERROR(VLOOKUP($B141,'NAV plus Dist'!$B:$FD,AG$1,FALSE)/VLOOKUP($B140,NAV!$A:$FC,AG$1,FALSE)*AG142,"")</f>
        <v>1.6930794418506958</v>
      </c>
      <c r="AH141" s="143">
        <f>IFERROR(VLOOKUP($B141,'NAV plus Dist'!$B:$FD,AH$1,FALSE)/VLOOKUP($B140,NAV!$A:$FC,AH$1,FALSE)*AH142,"")</f>
        <v>1.5900736727793225</v>
      </c>
      <c r="AI141" s="143">
        <f>IFERROR(VLOOKUP($B141,'NAV plus Dist'!$B:$FD,AI$1,FALSE)/VLOOKUP($B140,NAV!$A:$FC,AI$1,FALSE)*AI142,"")</f>
        <v>1.2766308498667809</v>
      </c>
      <c r="AJ141" s="143">
        <f>IFERROR(VLOOKUP($B141,'NAV plus Dist'!$B:$FD,AJ$1,FALSE)/VLOOKUP($B140,NAV!$A:$FC,AJ$1,FALSE)*AJ142,"")</f>
        <v>1.5717429262324822</v>
      </c>
      <c r="AK141" s="169">
        <f>IFERROR(VLOOKUP($B141,'NAV plus Dist'!$B:$FD,AK$1,FALSE)/VLOOKUP($B140,NAV!$A:$FC,AK$1,FALSE)*AK142,"")</f>
        <v>1.5563506539936436</v>
      </c>
      <c r="AL141" s="169">
        <f>IFERROR(VLOOKUP($B141,'NAV plus Dist'!$B:$FD,AL$1,FALSE)/VLOOKUP($B140,NAV!$A:$FC,AL$1,FALSE)*AL142,"")</f>
        <v>1.6644435572042175</v>
      </c>
      <c r="AM141" s="143">
        <f>IFERROR(VLOOKUP($B141,'NAV plus Dist'!$B:$FD,AM$1,FALSE)/VLOOKUP($B140,NAV!$A:$FC,AM$1,FALSE)*AM142,"")</f>
        <v>0.56080014662905919</v>
      </c>
      <c r="AN141" s="143">
        <f>IFERROR(VLOOKUP($B141,'NAV plus Dist'!$B:$FD,AN$1,FALSE)/VLOOKUP($B140,NAV!$A:$FC,AN$1,FALSE)*AN142,"")</f>
        <v>1.7701942256650329</v>
      </c>
      <c r="AO141" s="143">
        <f>IFERROR(VLOOKUP($B141,'NAV plus Dist'!$B:$FD,AO$1,FALSE)/VLOOKUP($B140,NAV!$A:$FC,AO$1,FALSE)*AO142,"")</f>
        <v>1.6624966858392007</v>
      </c>
      <c r="AP141" s="170" t="str">
        <f>IFERROR(VLOOKUP($B141,'NAV plus Dist'!$B:$FD,AP$1,FALSE)/VLOOKUP($B140,NAV!$A:$FC,AP$1,FALSE)*AP142,"")</f>
        <v/>
      </c>
      <c r="AQ141" s="143" t="str">
        <f>IFERROR(VLOOKUP($B141,'NAV plus Dist'!$B:$FD,AQ$1,FALSE)/VLOOKUP($B140,NAV!$A:$FC,AQ$1,FALSE)*AQ142,"")</f>
        <v/>
      </c>
      <c r="AR141" s="143" t="str">
        <f>IFERROR(VLOOKUP($B141,'NAV plus Dist'!$B:$FD,AR$1,FALSE)/VLOOKUP($B140,NAV!$A:$FC,AR$1,FALSE)*AR142,"")</f>
        <v/>
      </c>
      <c r="AS141" s="143" t="str">
        <f>IFERROR(VLOOKUP($B141,'NAV plus Dist'!$B:$FD,AS$1,FALSE)/VLOOKUP($B140,NAV!$A:$FC,AS$1,FALSE)*AS142,"")</f>
        <v/>
      </c>
      <c r="AT141" s="143">
        <f>IFERROR(VLOOKUP($B141,'NAV plus Dist'!$B:$FD,AT$1,FALSE)/VLOOKUP($B140,NAV!$A:$FC,AT$1,FALSE)*AT142,"")</f>
        <v>1.4898201485652531</v>
      </c>
      <c r="AU141" s="143">
        <f>IFERROR(VLOOKUP($B141,'NAV plus Dist'!$B:$FD,AU$1,FALSE)/VLOOKUP($B140,NAV!$A:$FC,AU$1,FALSE)*AU142,"")</f>
        <v>1.2820372317085844</v>
      </c>
      <c r="AV141" s="143">
        <f>IFERROR(VLOOKUP($B141,'NAV plus Dist'!$B:$FD,AV$1,FALSE)/VLOOKUP($B140,NAV!$A:$FC,AV$1,FALSE)*AV142,"")</f>
        <v>1.6644837913465247</v>
      </c>
      <c r="AW141" s="143" t="str">
        <f>IFERROR(VLOOKUP($B141,'NAV plus Dist'!$B:$FD,AW$1,FALSE)/VLOOKUP($B140,NAV!$A:$FC,AW$1,FALSE)*AW142,"")</f>
        <v/>
      </c>
      <c r="AX141" s="143" t="str">
        <f>IFERROR(VLOOKUP($B141,'NAV plus Dist'!$B:$FD,AX$1,FALSE)/VLOOKUP($B140,NAV!$A:$FC,AX$1,FALSE)*AX142,"")</f>
        <v/>
      </c>
      <c r="AY141" s="143" t="str">
        <f>IFERROR(VLOOKUP($B141,'NAV plus Dist'!$B:$FD,AY$1,FALSE)/VLOOKUP($B140,NAV!$A:$FC,AY$1,FALSE)*AY142,"")</f>
        <v/>
      </c>
      <c r="AZ141" s="143" t="str">
        <f>IFERROR(VLOOKUP($B141,'NAV plus Dist'!$B:$FD,AZ$1,FALSE)/VLOOKUP($B140,NAV!$A:$FC,AZ$1,FALSE)*AZ142,"")</f>
        <v/>
      </c>
      <c r="BA141" s="143" t="str">
        <f>IFERROR(VLOOKUP($B141,'NAV plus Dist'!$B:$FD,BA$1,FALSE)/VLOOKUP($B140,NAV!$A:$FC,BA$1,FALSE)*BA142,"")</f>
        <v/>
      </c>
      <c r="BB141" s="143" t="str">
        <f>IFERROR(VLOOKUP($B141,'NAV plus Dist'!$B:$FD,BB$1,FALSE)/VLOOKUP($B140,NAV!$A:$FC,BB$1,FALSE)*BB142,"")</f>
        <v/>
      </c>
      <c r="BC141" s="143" t="str">
        <f>IFERROR(VLOOKUP($B141,'NAV plus Dist'!$B:$FD,BC$1,FALSE)/VLOOKUP($B140,NAV!$A:$FC,BC$1,FALSE)*BC142,"")</f>
        <v/>
      </c>
      <c r="BD141" s="143" t="str">
        <f>IFERROR(VLOOKUP($B141,'NAV plus Dist'!$B:$FD,BD$1,FALSE)/VLOOKUP($B140,NAV!$A:$FC,BD$1,FALSE)*BD142,"")</f>
        <v/>
      </c>
      <c r="BE141" s="143" t="str">
        <f>IFERROR(VLOOKUP($B141,'NAV plus Dist'!$B:$FD,BE$1,FALSE)/VLOOKUP($B140,NAV!$A:$FC,BE$1,FALSE)*BE142,"")</f>
        <v/>
      </c>
      <c r="BF141" s="143" t="str">
        <f>IFERROR(VLOOKUP($B141,'NAV plus Dist'!$B:$FD,BF$1,FALSE)/VLOOKUP($B140,NAV!$A:$FC,BF$1,FALSE)*BF142,"")</f>
        <v/>
      </c>
      <c r="BG141" s="143" t="str">
        <f>IFERROR(VLOOKUP($B141,'NAV plus Dist'!$B:$FD,BG$1,FALSE)/VLOOKUP($B140,NAV!$A:$FC,BG$1,FALSE)*BG142,"")</f>
        <v/>
      </c>
      <c r="BH141" s="143" t="str">
        <f>IFERROR(VLOOKUP($B141,'NAV plus Dist'!$B:$FD,BH$1,FALSE)/VLOOKUP($B140,NAV!$A:$FC,BH$1,FALSE)*BH142,"")</f>
        <v/>
      </c>
      <c r="BI141" s="143" t="str">
        <f>IFERROR(VLOOKUP($B141,'NAV plus Dist'!$B:$FD,BI$1,FALSE)/VLOOKUP($B140,NAV!$A:$FC,BI$1,FALSE)*BI142,"")</f>
        <v/>
      </c>
      <c r="BJ141" s="143" t="str">
        <f>IFERROR(VLOOKUP($B141,'NAV plus Dist'!$B:$FD,BJ$1,FALSE)/VLOOKUP($B140,NAV!$A:$FC,BJ$1,FALSE)*BJ142,"")</f>
        <v/>
      </c>
      <c r="BK141" s="143" t="str">
        <f>IFERROR(VLOOKUP($B141,'NAV plus Dist'!$B:$FD,BK$1,FALSE)/VLOOKUP($B140,NAV!$A:$FC,BK$1,FALSE)*BK142,"")</f>
        <v/>
      </c>
      <c r="BL141" s="143" t="str">
        <f>IFERROR(VLOOKUP($B141,'NAV plus Dist'!$B:$FD,BL$1,FALSE)/VLOOKUP($B140,NAV!$A:$FC,BL$1,FALSE)*BL142,"")</f>
        <v/>
      </c>
      <c r="BM141" s="143" t="str">
        <f>IFERROR(VLOOKUP($B141,'NAV plus Dist'!$B:$FD,BM$1,FALSE)/VLOOKUP($B140,NAV!$A:$FC,BM$1,FALSE)*BM142,"")</f>
        <v/>
      </c>
      <c r="BN141" s="143" t="str">
        <f>IFERROR(VLOOKUP($B141,'NAV plus Dist'!$B:$FD,BN$1,FALSE)/VLOOKUP($B140,NAV!$A:$FC,BN$1,FALSE)*BN142,"")</f>
        <v/>
      </c>
      <c r="BO141" s="143" t="str">
        <f>IFERROR(VLOOKUP($B141,'NAV plus Dist'!$B:$FD,BO$1,FALSE)/VLOOKUP($B140,NAV!$A:$FC,BO$1,FALSE)*BO142,"")</f>
        <v/>
      </c>
      <c r="BP141" s="143" t="str">
        <f>IFERROR(VLOOKUP($B141,'NAV plus Dist'!$B:$FD,BP$1,FALSE)/VLOOKUP($B140,NAV!$A:$FC,BP$1,FALSE)*BP142,"")</f>
        <v/>
      </c>
      <c r="BQ141" s="143" t="str">
        <f>IFERROR(VLOOKUP($B141,'NAV plus Dist'!$B:$FD,BQ$1,FALSE)/VLOOKUP($B140,NAV!$A:$FC,BQ$1,FALSE)*BQ142,"")</f>
        <v/>
      </c>
      <c r="BR141" s="143" t="str">
        <f>IFERROR(VLOOKUP($B141,'NAV plus Dist'!$B:$FD,BR$1,FALSE)/VLOOKUP($B140,NAV!$A:$FC,BR$1,FALSE)*BR142,"")</f>
        <v/>
      </c>
      <c r="BS141" s="143" t="str">
        <f>IFERROR(VLOOKUP($B141,'NAV plus Dist'!$B:$FD,BS$1,FALSE)/VLOOKUP($B140,NAV!$A:$FC,BS$1,FALSE)*BS142,"")</f>
        <v/>
      </c>
      <c r="BT141" s="143" t="str">
        <f>IFERROR(VLOOKUP($B141,'NAV plus Dist'!$B:$FD,BT$1,FALSE)/VLOOKUP($B140,NAV!$A:$FC,BT$1,FALSE)*BT142,"")</f>
        <v/>
      </c>
      <c r="BU141" s="143" t="str">
        <f>IFERROR(VLOOKUP($B141,'NAV plus Dist'!$B:$FD,BU$1,FALSE)/VLOOKUP($B140,NAV!$A:$FC,BU$1,FALSE)*BU142,"")</f>
        <v/>
      </c>
      <c r="BV141" s="143" t="str">
        <f>IFERROR(VLOOKUP($B141,'NAV plus Dist'!$B:$FD,BV$1,FALSE)/VLOOKUP($B140,NAV!$A:$FC,BV$1,FALSE)*BV142,"")</f>
        <v/>
      </c>
      <c r="BW141" s="143" t="str">
        <f>IFERROR(VLOOKUP($B141,'NAV plus Dist'!$B:$FD,BW$1,FALSE)/VLOOKUP($B140,NAV!$A:$FC,BW$1,FALSE)*BW142,"")</f>
        <v/>
      </c>
      <c r="BX141" s="143" t="str">
        <f>IFERROR(VLOOKUP($B141,'NAV plus Dist'!$B:$FD,BX$1,FALSE)/VLOOKUP($B140,NAV!$A:$FC,BX$1,FALSE)*BX142,"")</f>
        <v/>
      </c>
      <c r="BY141" s="143" t="str">
        <f>IFERROR(VLOOKUP($B141,'NAV plus Dist'!$B:$FD,BY$1,FALSE)/VLOOKUP($B140,NAV!$A:$FC,BY$1,FALSE)*BY142,"")</f>
        <v/>
      </c>
      <c r="BZ141" s="143" t="str">
        <f>IFERROR(VLOOKUP($B141,'NAV plus Dist'!$B:$FD,BZ$1,FALSE)/VLOOKUP($B140,NAV!$A:$FC,BZ$1,FALSE)*BZ142,"")</f>
        <v/>
      </c>
      <c r="CA141" s="143" t="str">
        <f>IFERROR(VLOOKUP($B141,'NAV plus Dist'!$B:$FD,CA$1,FALSE)/VLOOKUP($B140,NAV!$A:$FC,CA$1,FALSE)*CA142,"")</f>
        <v/>
      </c>
      <c r="CB141" s="143" t="str">
        <f>IFERROR(VLOOKUP($B141,'NAV plus Dist'!$B:$FD,CB$1,FALSE)/VLOOKUP($B140,NAV!$A:$FC,CB$1,FALSE)*CB142,"")</f>
        <v/>
      </c>
      <c r="CC141" s="143" t="str">
        <f>IFERROR(VLOOKUP($B141,'NAV plus Dist'!$B:$FD,CC$1,FALSE)/VLOOKUP($B140,NAV!$A:$FC,CC$1,FALSE)*CC142,"")</f>
        <v/>
      </c>
      <c r="CD141" s="143" t="str">
        <f>IFERROR(VLOOKUP($B141,'NAV plus Dist'!$B:$FD,CD$1,FALSE)/VLOOKUP($B140,NAV!$A:$FC,CD$1,FALSE)*CD142,"")</f>
        <v/>
      </c>
      <c r="CE141" s="143" t="str">
        <f>IFERROR(VLOOKUP($B141,'NAV plus Dist'!$B:$FD,CE$1,FALSE)/VLOOKUP($B140,NAV!$A:$FC,CE$1,FALSE)*CE142,"")</f>
        <v/>
      </c>
      <c r="CF141" s="143" t="str">
        <f>IFERROR(VLOOKUP($B141,'NAV plus Dist'!$B:$FD,CF$1,FALSE)/VLOOKUP($B140,NAV!$A:$FC,CF$1,FALSE)*CF142,"")</f>
        <v/>
      </c>
      <c r="CG141" s="143" t="str">
        <f>IFERROR(VLOOKUP($B141,'NAV plus Dist'!$B:$FD,CG$1,FALSE)/VLOOKUP($B140,NAV!$A:$FC,CG$1,FALSE)*CG142,"")</f>
        <v/>
      </c>
      <c r="CH141" s="143" t="str">
        <f>IFERROR(VLOOKUP($B141,'NAV plus Dist'!$B:$FD,CH$1,FALSE)/VLOOKUP($B140,NAV!$A:$FC,CH$1,FALSE)*CH142,"")</f>
        <v/>
      </c>
      <c r="CI141" s="143" t="str">
        <f>IFERROR(VLOOKUP($B141,'NAV plus Dist'!$B:$FD,CI$1,FALSE)/VLOOKUP($B140,NAV!$A:$FC,CI$1,FALSE)*CI142,"")</f>
        <v/>
      </c>
      <c r="CJ141" s="143" t="str">
        <f>IFERROR(VLOOKUP($B141,'NAV plus Dist'!$B:$FD,CJ$1,FALSE)/VLOOKUP($B140,NAV!$A:$FC,CJ$1,FALSE)*CJ142,"")</f>
        <v/>
      </c>
      <c r="CK141" s="143" t="str">
        <f>IFERROR(VLOOKUP($B141,'NAV plus Dist'!$B:$AAA,CK$1,FALSE)/VLOOKUP($B140,NAV!$A:$AAA,CK$1,FALSE)*CK142,"")</f>
        <v/>
      </c>
      <c r="CL141" s="143" t="str">
        <f>IFERROR(VLOOKUP($B141,'NAV plus Dist'!$B:$AAA,CL$1,FALSE)/VLOOKUP($B140,NAV!$A:$AAA,CL$1,FALSE)*CL142,"")</f>
        <v/>
      </c>
      <c r="CM141" s="143" t="str">
        <f>IFERROR(VLOOKUP($B141,'NAV plus Dist'!$B:$AAA,CM$1,FALSE)/VLOOKUP($B140,NAV!$A:$AAA,CM$1,FALSE)*CM142,"")</f>
        <v/>
      </c>
      <c r="CN141" s="143" t="str">
        <f>IFERROR(VLOOKUP($B141,'NAV plus Dist'!$B:$AAA,CN$1,FALSE)/VLOOKUP($B140,NAV!$A:$AAA,CN$1,FALSE)*CN142,"")</f>
        <v/>
      </c>
      <c r="CO141" s="143" t="str">
        <f>IFERROR(VLOOKUP($B141,'NAV plus Dist'!$B:$AAA,CO$1,FALSE)/VLOOKUP($B140,NAV!$A:$AAA,CO$1,FALSE)*CO142,"")</f>
        <v/>
      </c>
      <c r="CP141" s="143" t="str">
        <f>IFERROR(VLOOKUP($B141,'NAV plus Dist'!$B:$AAA,CP$1,FALSE)/VLOOKUP($B140,NAV!$A:$AAA,CP$1,FALSE)*CP142,"")</f>
        <v/>
      </c>
      <c r="CQ141" s="143" t="str">
        <f>IFERROR(VLOOKUP($B141,'NAV plus Dist'!$B:$AAA,CQ$1,FALSE)/VLOOKUP($B140,NAV!$A:$AAA,CQ$1,FALSE)*CQ142,"")</f>
        <v/>
      </c>
      <c r="CR141" s="143" t="str">
        <f>IFERROR(VLOOKUP($B141,'NAV plus Dist'!$B:$AAA,CR$1,FALSE)/VLOOKUP($B140,NAV!$A:$AAA,CR$1,FALSE)*CR142,"")</f>
        <v/>
      </c>
      <c r="CS141" s="143" t="str">
        <f>IFERROR(VLOOKUP($B141,'NAV plus Dist'!$B:$AAA,CS$1,FALSE)/VLOOKUP($B140,NAV!$A:$AAA,CS$1,FALSE)*CS142,"")</f>
        <v/>
      </c>
      <c r="CT141" s="143" t="str">
        <f>IFERROR(VLOOKUP($B141,'NAV plus Dist'!$B:$AAA,CT$1,FALSE)/VLOOKUP($B140,NAV!$A:$AAA,CT$1,FALSE)*CT142,"")</f>
        <v/>
      </c>
      <c r="CU141" s="143" t="str">
        <f>IFERROR(VLOOKUP($B141,'NAV plus Dist'!$B:$AAA,CU$1,FALSE)/VLOOKUP($B140,NAV!$A:$AAA,CU$1,FALSE)*CU142,"")</f>
        <v/>
      </c>
      <c r="CV141" s="143" t="str">
        <f>IFERROR(VLOOKUP($B141,'NAV plus Dist'!$B:$AAA,CV$1,FALSE)/VLOOKUP($B140,NAV!$A:$AAA,CV$1,FALSE)*CV142,"")</f>
        <v/>
      </c>
      <c r="CW141" s="143" t="str">
        <f>IFERROR(VLOOKUP($B141,'NAV plus Dist'!$B:$AAA,CW$1,FALSE)/VLOOKUP($B140,NAV!$A:$AAA,CW$1,FALSE)*CW142,"")</f>
        <v/>
      </c>
      <c r="CX141" s="143" t="str">
        <f>IFERROR(VLOOKUP($B141,'NAV plus Dist'!$B:$AAA,CX$1,FALSE)/VLOOKUP($B140,NAV!$A:$AAA,CX$1,FALSE)*CX142,"")</f>
        <v/>
      </c>
      <c r="CY141" s="143" t="str">
        <f>IFERROR(VLOOKUP($B141,'NAV plus Dist'!$B:$AAA,CY$1,FALSE)/VLOOKUP($B140,NAV!$A:$AAA,CY$1,FALSE)*CY142,"")</f>
        <v/>
      </c>
      <c r="CZ141" s="143" t="str">
        <f>IFERROR(VLOOKUP($B141,'NAV plus Dist'!$B:$AAA,CZ$1,FALSE)/VLOOKUP($B140,NAV!$A:$AAA,CZ$1,FALSE)*CZ142,"")</f>
        <v/>
      </c>
      <c r="DA141" s="143" t="str">
        <f>IFERROR(VLOOKUP($B141,'NAV plus Dist'!$B:$AAA,DA$1,FALSE)/VLOOKUP($B140,NAV!$A:$AAA,DA$1,FALSE)*DA142,"")</f>
        <v/>
      </c>
      <c r="DB141" s="143" t="str">
        <f>IFERROR(VLOOKUP($B141,'NAV plus Dist'!$B:$AAA,DB$1,FALSE)/VLOOKUP($B140,NAV!$A:$AAA,DB$1,FALSE)*DB142,"")</f>
        <v/>
      </c>
      <c r="DC141" s="143" t="str">
        <f>IFERROR(VLOOKUP($B141,'NAV plus Dist'!$B:$AAA,DC$1,FALSE)/VLOOKUP($B140,NAV!$A:$AAA,DC$1,FALSE)*DC142,"")</f>
        <v/>
      </c>
      <c r="DD141" s="143" t="str">
        <f>IFERROR(VLOOKUP($B141,'NAV plus Dist'!$B:$AAA,DD$1,FALSE)/VLOOKUP($B140,NAV!$A:$AAA,DD$1,FALSE)*DD142,"")</f>
        <v/>
      </c>
      <c r="DE141" s="143" t="str">
        <f>IFERROR(VLOOKUP($B141,'NAV plus Dist'!$B:$AAA,DE$1,FALSE)/VLOOKUP($B140,NAV!$A:$AAA,DE$1,FALSE)*DE142,"")</f>
        <v/>
      </c>
      <c r="DF141" s="143" t="str">
        <f>IFERROR(VLOOKUP($B141,'NAV plus Dist'!$B:$AAA,DF$1,FALSE)/VLOOKUP($B140,NAV!$A:$AAA,DF$1,FALSE)*DF142,"")</f>
        <v/>
      </c>
      <c r="DG141" s="143" t="str">
        <f>IFERROR(VLOOKUP($B141,'NAV plus Dist'!$B:$AAA,DG$1,FALSE)/VLOOKUP($B140,NAV!$A:$AAA,DG$1,FALSE)*DG142,"")</f>
        <v/>
      </c>
      <c r="DH141" s="143" t="str">
        <f>IFERROR(VLOOKUP($B141,'NAV plus Dist'!$B:$AAA,DH$1,FALSE)/VLOOKUP($B140,NAV!$A:$AAA,DH$1,FALSE)*DH142,"")</f>
        <v/>
      </c>
    </row>
    <row r="142" spans="1:112">
      <c r="A142" s="94">
        <f t="shared" si="39"/>
        <v>59</v>
      </c>
      <c r="B142" s="168">
        <f t="shared" si="40"/>
        <v>44286</v>
      </c>
      <c r="C142" s="143">
        <f>IFERROR(VLOOKUP($B142,'NAV plus Dist'!$B:$FD,C$1,FALSE)/VLOOKUP($B141,NAV!$A:$FC,C$1,FALSE)*C143,"")</f>
        <v>1.9978288310876771</v>
      </c>
      <c r="D142" s="143">
        <f>IFERROR(VLOOKUP($B142,'NAV plus Dist'!$B:$FD,D$1,FALSE)/VLOOKUP($B141,NAV!$A:$FC,D$1,FALSE)*D143,"")</f>
        <v>2.2572327411072597</v>
      </c>
      <c r="E142" s="143">
        <f>IFERROR(VLOOKUP($B142,'NAV plus Dist'!$B:$FD,E$1,FALSE)/VLOOKUP($B141,NAV!$A:$FC,E$1,FALSE)*E143,"")</f>
        <v>2.1096371313503792</v>
      </c>
      <c r="F142" s="143" t="str">
        <f>IFERROR(VLOOKUP($B142,'NAV plus Dist'!$B:$FD,F$1,FALSE)/VLOOKUP($B141,NAV!$A:$FC,F$1,FALSE)*F143,"")</f>
        <v/>
      </c>
      <c r="G142" s="143" t="str">
        <f>IFERROR(VLOOKUP($B142,'NAV plus Dist'!$B:$FD,G$1,FALSE)/VLOOKUP($B141,NAV!$A:$FC,G$1,FALSE)*G143,"")</f>
        <v/>
      </c>
      <c r="H142" s="143" t="str">
        <f>IFERROR(VLOOKUP($B142,'NAV plus Dist'!$B:$FD,H$1,FALSE)/VLOOKUP($B141,NAV!$A:$FC,H$1,FALSE)*H143,"")</f>
        <v/>
      </c>
      <c r="I142" s="143" t="str">
        <f>IFERROR(VLOOKUP($B142,'NAV plus Dist'!$B:$FD,I$1,FALSE)/VLOOKUP($B141,NAV!$A:$FC,I$1,FALSE)*I143,"")</f>
        <v/>
      </c>
      <c r="J142" s="143" t="str">
        <f>IFERROR(VLOOKUP($B142,'NAV plus Dist'!$B:$FD,J$1,FALSE)/VLOOKUP($B141,NAV!$A:$FC,J$1,FALSE)*J143,"")</f>
        <v/>
      </c>
      <c r="K142" s="143" t="str">
        <f>IFERROR(VLOOKUP($B142,'NAV plus Dist'!$B:$FD,K$1,FALSE)/VLOOKUP($B141,NAV!$A:$FC,K$1,FALSE)*K143,"")</f>
        <v/>
      </c>
      <c r="L142" s="143" t="str">
        <f>IFERROR(VLOOKUP($B142,'NAV plus Dist'!$B:$FD,L$1,FALSE)/VLOOKUP($B141,NAV!$A:$FC,L$1,FALSE)*L143,"")</f>
        <v/>
      </c>
      <c r="M142" s="143" t="str">
        <f>IFERROR(VLOOKUP($B142,'NAV plus Dist'!$B:$FD,M$1,FALSE)/VLOOKUP($B141,NAV!$A:$FC,M$1,FALSE)*M143,"")</f>
        <v/>
      </c>
      <c r="N142" s="143" t="str">
        <f>IFERROR(VLOOKUP($B142,'NAV plus Dist'!$B:$FD,N$1,FALSE)/VLOOKUP($B141,NAV!$A:$FC,N$1,FALSE)*N143,"")</f>
        <v/>
      </c>
      <c r="O142" s="143">
        <f>IFERROR(VLOOKUP($B142,'NAV plus Dist'!$B:$FD,O$1,FALSE)/VLOOKUP($B141,NAV!$A:$FC,O$1,FALSE)*O143,"")</f>
        <v>1.8616661592238517</v>
      </c>
      <c r="P142" s="143">
        <f>IFERROR(VLOOKUP($B142,'NAV plus Dist'!$B:$FD,P$1,FALSE)/VLOOKUP($B141,NAV!$A:$FC,P$1,FALSE)*P143,"")</f>
        <v>1.9069550182330108</v>
      </c>
      <c r="Q142" s="143" t="str">
        <f>IFERROR(VLOOKUP($B142,'NAV plus Dist'!$B:$FD,Q$1,FALSE)/VLOOKUP($B141,NAV!$A:$FC,Q$1,FALSE)*Q143,"")</f>
        <v/>
      </c>
      <c r="R142" s="143" t="str">
        <f>IFERROR(VLOOKUP($B142,'NAV plus Dist'!$B:$FD,R$1,FALSE)/VLOOKUP($B141,NAV!$A:$FC,R$1,FALSE)*R143,"")</f>
        <v/>
      </c>
      <c r="S142" s="143" t="str">
        <f>IFERROR(VLOOKUP($B142,'NAV plus Dist'!$B:$FD,S$1,FALSE)/VLOOKUP($B141,NAV!$A:$FC,S$1,FALSE)*S143,"")</f>
        <v/>
      </c>
      <c r="T142" s="143" t="str">
        <f>IFERROR(VLOOKUP($B142,'NAV plus Dist'!$B:$FD,T$1,FALSE)/VLOOKUP($B141,NAV!$A:$FC,T$1,FALSE)*T143,"")</f>
        <v/>
      </c>
      <c r="U142" s="143" t="str">
        <f>IFERROR(VLOOKUP($B142,'NAV plus Dist'!$B:$FD,U$1,FALSE)/VLOOKUP($B141,NAV!$A:$FC,U$1,FALSE)*U143,"")</f>
        <v/>
      </c>
      <c r="V142" s="143" t="str">
        <f>IFERROR(VLOOKUP($B142,'NAV plus Dist'!$B:$FD,V$1,FALSE)/VLOOKUP($B141,NAV!$A:$FC,V$1,FALSE)*V143,"")</f>
        <v/>
      </c>
      <c r="W142" s="143" t="str">
        <f>IFERROR(VLOOKUP($B142,'NAV plus Dist'!$B:$FD,W$1,FALSE)/VLOOKUP($B141,NAV!$A:$FC,W$1,FALSE)*W143,"")</f>
        <v/>
      </c>
      <c r="X142" s="143" t="str">
        <f>IFERROR(VLOOKUP($B142,'NAV plus Dist'!$B:$FD,X$1,FALSE)/VLOOKUP($B141,NAV!$A:$FC,X$1,FALSE)*X143,"")</f>
        <v/>
      </c>
      <c r="Y142" s="143" t="str">
        <f>IFERROR(VLOOKUP($B142,'NAV plus Dist'!$B:$FD,Y$1,FALSE)/VLOOKUP($B141,NAV!$A:$FC,Y$1,FALSE)*Y143,"")</f>
        <v/>
      </c>
      <c r="Z142" s="143" t="str">
        <f>IFERROR(VLOOKUP($B142,'NAV plus Dist'!$B:$FD,Z$1,FALSE)/VLOOKUP($B141,NAV!$A:$FC,Z$1,FALSE)*Z143,"")</f>
        <v/>
      </c>
      <c r="AA142" s="143">
        <f>IFERROR(VLOOKUP($B142,'NAV plus Dist'!$B:$FD,AA$1,FALSE)/VLOOKUP($B141,NAV!$A:$FC,AA$1,FALSE)*AA143,"")</f>
        <v>1.4646059577001671</v>
      </c>
      <c r="AB142" s="143">
        <f>IFERROR(VLOOKUP($B142,'NAV plus Dist'!$B:$FD,AB$1,FALSE)/VLOOKUP($B141,NAV!$A:$FC,AB$1,FALSE)*AB143,"")</f>
        <v>1.6438160723431685</v>
      </c>
      <c r="AC142" s="143">
        <f>IFERROR(VLOOKUP($B142,'NAV plus Dist'!$B:$FD,AC$1,FALSE)/VLOOKUP($B141,NAV!$A:$FC,AC$1,FALSE)*AC143,"")</f>
        <v>1.5361370008572655</v>
      </c>
      <c r="AD142" s="143">
        <f>IFERROR(VLOOKUP($B142,'NAV plus Dist'!$B:$FD,AD$1,FALSE)/VLOOKUP($B141,NAV!$A:$FC,AD$1,FALSE)*AD143,"")</f>
        <v>3.7826933540614034</v>
      </c>
      <c r="AE142" s="143">
        <f>IFERROR(VLOOKUP($B142,'NAV plus Dist'!$B:$FD,AE$1,FALSE)/VLOOKUP($B141,NAV!$A:$FC,AE$1,FALSE)*AE143,"")</f>
        <v>0.95905892740023169</v>
      </c>
      <c r="AF142" s="143">
        <f>IFERROR(VLOOKUP($B142,'NAV plus Dist'!$B:$FD,AF$1,FALSE)/VLOOKUP($B141,NAV!$A:$FC,AF$1,FALSE)*AF143,"")</f>
        <v>1.5410616579739578</v>
      </c>
      <c r="AG142" s="143">
        <f>IFERROR(VLOOKUP($B142,'NAV plus Dist'!$B:$FD,AG$1,FALSE)/VLOOKUP($B141,NAV!$A:$FC,AG$1,FALSE)*AG143,"")</f>
        <v>1.7178901793962318</v>
      </c>
      <c r="AH142" s="143">
        <f>IFERROR(VLOOKUP($B142,'NAV plus Dist'!$B:$FD,AH$1,FALSE)/VLOOKUP($B141,NAV!$A:$FC,AH$1,FALSE)*AH143,"")</f>
        <v>1.6055034586029939</v>
      </c>
      <c r="AI142" s="143">
        <f>IFERROR(VLOOKUP($B142,'NAV plus Dist'!$B:$FD,AI$1,FALSE)/VLOOKUP($B141,NAV!$A:$FC,AI$1,FALSE)*AI143,"")</f>
        <v>0.97974898767310303</v>
      </c>
      <c r="AJ142" s="143">
        <f>IFERROR(VLOOKUP($B142,'NAV plus Dist'!$B:$FD,AJ$1,FALSE)/VLOOKUP($B141,NAV!$A:$FC,AJ$1,FALSE)*AJ143,"")</f>
        <v>1.6013462252638444</v>
      </c>
      <c r="AK142" s="169">
        <f>IFERROR(VLOOKUP($B142,'NAV plus Dist'!$B:$FD,AK$1,FALSE)/VLOOKUP($B141,NAV!$A:$FC,AK$1,FALSE)*AK143,"")</f>
        <v>1.3686160525870823</v>
      </c>
      <c r="AL142" s="169">
        <f>IFERROR(VLOOKUP($B142,'NAV plus Dist'!$B:$FD,AL$1,FALSE)/VLOOKUP($B141,NAV!$A:$FC,AL$1,FALSE)*AL143,"")</f>
        <v>1.4622658645341284</v>
      </c>
      <c r="AM142" s="143">
        <f>IFERROR(VLOOKUP($B142,'NAV plus Dist'!$B:$FD,AM$1,FALSE)/VLOOKUP($B141,NAV!$A:$FC,AM$1,FALSE)*AM143,"")</f>
        <v>0.63352811935628595</v>
      </c>
      <c r="AN142" s="143">
        <f>IFERROR(VLOOKUP($B142,'NAV plus Dist'!$B:$FD,AN$1,FALSE)/VLOOKUP($B141,NAV!$A:$FC,AN$1,FALSE)*AN143,"")</f>
        <v>1.4042513046796945</v>
      </c>
      <c r="AO142" s="143">
        <f>IFERROR(VLOOKUP($B142,'NAV plus Dist'!$B:$FD,AO$1,FALSE)/VLOOKUP($B141,NAV!$A:$FC,AO$1,FALSE)*AO143,"")</f>
        <v>1.3125112134441728</v>
      </c>
      <c r="AP142" s="170" t="str">
        <f>IFERROR(VLOOKUP($B142,'NAV plus Dist'!$B:$FD,AP$1,FALSE)/VLOOKUP($B141,NAV!$A:$FC,AP$1,FALSE)*AP143,"")</f>
        <v/>
      </c>
      <c r="AQ142" s="143" t="str">
        <f>IFERROR(VLOOKUP($B142,'NAV plus Dist'!$B:$FD,AQ$1,FALSE)/VLOOKUP($B141,NAV!$A:$FC,AQ$1,FALSE)*AQ143,"")</f>
        <v/>
      </c>
      <c r="AR142" s="143" t="str">
        <f>IFERROR(VLOOKUP($B142,'NAV plus Dist'!$B:$FD,AR$1,FALSE)/VLOOKUP($B141,NAV!$A:$FC,AR$1,FALSE)*AR143,"")</f>
        <v/>
      </c>
      <c r="AS142" s="143" t="str">
        <f>IFERROR(VLOOKUP($B142,'NAV plus Dist'!$B:$FD,AS$1,FALSE)/VLOOKUP($B141,NAV!$A:$FC,AS$1,FALSE)*AS143,"")</f>
        <v/>
      </c>
      <c r="AT142" s="143">
        <f>IFERROR(VLOOKUP($B142,'NAV plus Dist'!$B:$FD,AT$1,FALSE)/VLOOKUP($B141,NAV!$A:$FC,AT$1,FALSE)*AT143,"")</f>
        <v>1.5307644119794197</v>
      </c>
      <c r="AU142" s="143">
        <f>IFERROR(VLOOKUP($B142,'NAV plus Dist'!$B:$FD,AU$1,FALSE)/VLOOKUP($B141,NAV!$A:$FC,AU$1,FALSE)*AU143,"")</f>
        <v>1.2820372317085844</v>
      </c>
      <c r="AV142" s="143">
        <f>IFERROR(VLOOKUP($B142,'NAV plus Dist'!$B:$FD,AV$1,FALSE)/VLOOKUP($B141,NAV!$A:$FC,AV$1,FALSE)*AV143,"")</f>
        <v>1.7436574613105302</v>
      </c>
      <c r="AW142" s="143" t="str">
        <f>IFERROR(VLOOKUP($B142,'NAV plus Dist'!$B:$FD,AW$1,FALSE)/VLOOKUP($B141,NAV!$A:$FC,AW$1,FALSE)*AW143,"")</f>
        <v/>
      </c>
      <c r="AX142" s="143" t="str">
        <f>IFERROR(VLOOKUP($B142,'NAV plus Dist'!$B:$FD,AX$1,FALSE)/VLOOKUP($B141,NAV!$A:$FC,AX$1,FALSE)*AX143,"")</f>
        <v/>
      </c>
      <c r="AY142" s="143" t="str">
        <f>IFERROR(VLOOKUP($B142,'NAV plus Dist'!$B:$FD,AY$1,FALSE)/VLOOKUP($B141,NAV!$A:$FC,AY$1,FALSE)*AY143,"")</f>
        <v/>
      </c>
      <c r="AZ142" s="143" t="str">
        <f>IFERROR(VLOOKUP($B142,'NAV plus Dist'!$B:$FD,AZ$1,FALSE)/VLOOKUP($B141,NAV!$A:$FC,AZ$1,FALSE)*AZ143,"")</f>
        <v/>
      </c>
      <c r="BA142" s="143" t="str">
        <f>IFERROR(VLOOKUP($B142,'NAV plus Dist'!$B:$FD,BA$1,FALSE)/VLOOKUP($B141,NAV!$A:$FC,BA$1,FALSE)*BA143,"")</f>
        <v/>
      </c>
      <c r="BB142" s="143" t="str">
        <f>IFERROR(VLOOKUP($B142,'NAV plus Dist'!$B:$FD,BB$1,FALSE)/VLOOKUP($B141,NAV!$A:$FC,BB$1,FALSE)*BB143,"")</f>
        <v/>
      </c>
      <c r="BC142" s="143" t="str">
        <f>IFERROR(VLOOKUP($B142,'NAV plus Dist'!$B:$FD,BC$1,FALSE)/VLOOKUP($B141,NAV!$A:$FC,BC$1,FALSE)*BC143,"")</f>
        <v/>
      </c>
      <c r="BD142" s="143" t="str">
        <f>IFERROR(VLOOKUP($B142,'NAV plus Dist'!$B:$FD,BD$1,FALSE)/VLOOKUP($B141,NAV!$A:$FC,BD$1,FALSE)*BD143,"")</f>
        <v/>
      </c>
      <c r="BE142" s="143" t="str">
        <f>IFERROR(VLOOKUP($B142,'NAV plus Dist'!$B:$FD,BE$1,FALSE)/VLOOKUP($B141,NAV!$A:$FC,BE$1,FALSE)*BE143,"")</f>
        <v/>
      </c>
      <c r="BF142" s="143" t="str">
        <f>IFERROR(VLOOKUP($B142,'NAV plus Dist'!$B:$FD,BF$1,FALSE)/VLOOKUP($B141,NAV!$A:$FC,BF$1,FALSE)*BF143,"")</f>
        <v/>
      </c>
      <c r="BG142" s="143" t="str">
        <f>IFERROR(VLOOKUP($B142,'NAV plus Dist'!$B:$FD,BG$1,FALSE)/VLOOKUP($B141,NAV!$A:$FC,BG$1,FALSE)*BG143,"")</f>
        <v/>
      </c>
      <c r="BH142" s="143" t="str">
        <f>IFERROR(VLOOKUP($B142,'NAV plus Dist'!$B:$FD,BH$1,FALSE)/VLOOKUP($B141,NAV!$A:$FC,BH$1,FALSE)*BH143,"")</f>
        <v/>
      </c>
      <c r="BI142" s="143" t="str">
        <f>IFERROR(VLOOKUP($B142,'NAV plus Dist'!$B:$FD,BI$1,FALSE)/VLOOKUP($B141,NAV!$A:$FC,BI$1,FALSE)*BI143,"")</f>
        <v/>
      </c>
      <c r="BJ142" s="143" t="str">
        <f>IFERROR(VLOOKUP($B142,'NAV plus Dist'!$B:$FD,BJ$1,FALSE)/VLOOKUP($B141,NAV!$A:$FC,BJ$1,FALSE)*BJ143,"")</f>
        <v/>
      </c>
      <c r="BK142" s="143" t="str">
        <f>IFERROR(VLOOKUP($B142,'NAV plus Dist'!$B:$FD,BK$1,FALSE)/VLOOKUP($B141,NAV!$A:$FC,BK$1,FALSE)*BK143,"")</f>
        <v/>
      </c>
      <c r="BL142" s="143" t="str">
        <f>IFERROR(VLOOKUP($B142,'NAV plus Dist'!$B:$FD,BL$1,FALSE)/VLOOKUP($B141,NAV!$A:$FC,BL$1,FALSE)*BL143,"")</f>
        <v/>
      </c>
      <c r="BM142" s="143" t="str">
        <f>IFERROR(VLOOKUP($B142,'NAV plus Dist'!$B:$FD,BM$1,FALSE)/VLOOKUP($B141,NAV!$A:$FC,BM$1,FALSE)*BM143,"")</f>
        <v/>
      </c>
      <c r="BN142" s="143" t="str">
        <f>IFERROR(VLOOKUP($B142,'NAV plus Dist'!$B:$FD,BN$1,FALSE)/VLOOKUP($B141,NAV!$A:$FC,BN$1,FALSE)*BN143,"")</f>
        <v/>
      </c>
      <c r="BO142" s="143" t="str">
        <f>IFERROR(VLOOKUP($B142,'NAV plus Dist'!$B:$FD,BO$1,FALSE)/VLOOKUP($B141,NAV!$A:$FC,BO$1,FALSE)*BO143,"")</f>
        <v/>
      </c>
      <c r="BP142" s="143" t="str">
        <f>IFERROR(VLOOKUP($B142,'NAV plus Dist'!$B:$FD,BP$1,FALSE)/VLOOKUP($B141,NAV!$A:$FC,BP$1,FALSE)*BP143,"")</f>
        <v/>
      </c>
      <c r="BQ142" s="143" t="str">
        <f>IFERROR(VLOOKUP($B142,'NAV plus Dist'!$B:$FD,BQ$1,FALSE)/VLOOKUP($B141,NAV!$A:$FC,BQ$1,FALSE)*BQ143,"")</f>
        <v/>
      </c>
      <c r="BR142" s="143" t="str">
        <f>IFERROR(VLOOKUP($B142,'NAV plus Dist'!$B:$FD,BR$1,FALSE)/VLOOKUP($B141,NAV!$A:$FC,BR$1,FALSE)*BR143,"")</f>
        <v/>
      </c>
      <c r="BS142" s="143" t="str">
        <f>IFERROR(VLOOKUP($B142,'NAV plus Dist'!$B:$FD,BS$1,FALSE)/VLOOKUP($B141,NAV!$A:$FC,BS$1,FALSE)*BS143,"")</f>
        <v/>
      </c>
      <c r="BT142" s="143" t="str">
        <f>IFERROR(VLOOKUP($B142,'NAV plus Dist'!$B:$FD,BT$1,FALSE)/VLOOKUP($B141,NAV!$A:$FC,BT$1,FALSE)*BT143,"")</f>
        <v/>
      </c>
      <c r="BU142" s="143" t="str">
        <f>IFERROR(VLOOKUP($B142,'NAV plus Dist'!$B:$FD,BU$1,FALSE)/VLOOKUP($B141,NAV!$A:$FC,BU$1,FALSE)*BU143,"")</f>
        <v/>
      </c>
      <c r="BV142" s="143" t="str">
        <f>IFERROR(VLOOKUP($B142,'NAV plus Dist'!$B:$FD,BV$1,FALSE)/VLOOKUP($B141,NAV!$A:$FC,BV$1,FALSE)*BV143,"")</f>
        <v/>
      </c>
      <c r="BW142" s="143" t="str">
        <f>IFERROR(VLOOKUP($B142,'NAV plus Dist'!$B:$FD,BW$1,FALSE)/VLOOKUP($B141,NAV!$A:$FC,BW$1,FALSE)*BW143,"")</f>
        <v/>
      </c>
      <c r="BX142" s="143" t="str">
        <f>IFERROR(VLOOKUP($B142,'NAV plus Dist'!$B:$FD,BX$1,FALSE)/VLOOKUP($B141,NAV!$A:$FC,BX$1,FALSE)*BX143,"")</f>
        <v/>
      </c>
      <c r="BY142" s="143" t="str">
        <f>IFERROR(VLOOKUP($B142,'NAV plus Dist'!$B:$FD,BY$1,FALSE)/VLOOKUP($B141,NAV!$A:$FC,BY$1,FALSE)*BY143,"")</f>
        <v/>
      </c>
      <c r="BZ142" s="143" t="str">
        <f>IFERROR(VLOOKUP($B142,'NAV plus Dist'!$B:$FD,BZ$1,FALSE)/VLOOKUP($B141,NAV!$A:$FC,BZ$1,FALSE)*BZ143,"")</f>
        <v/>
      </c>
      <c r="CA142" s="143" t="str">
        <f>IFERROR(VLOOKUP($B142,'NAV plus Dist'!$B:$FD,CA$1,FALSE)/VLOOKUP($B141,NAV!$A:$FC,CA$1,FALSE)*CA143,"")</f>
        <v/>
      </c>
      <c r="CB142" s="143" t="str">
        <f>IFERROR(VLOOKUP($B142,'NAV plus Dist'!$B:$FD,CB$1,FALSE)/VLOOKUP($B141,NAV!$A:$FC,CB$1,FALSE)*CB143,"")</f>
        <v/>
      </c>
      <c r="CC142" s="143" t="str">
        <f>IFERROR(VLOOKUP($B142,'NAV plus Dist'!$B:$FD,CC$1,FALSE)/VLOOKUP($B141,NAV!$A:$FC,CC$1,FALSE)*CC143,"")</f>
        <v/>
      </c>
      <c r="CD142" s="143" t="str">
        <f>IFERROR(VLOOKUP($B142,'NAV plus Dist'!$B:$FD,CD$1,FALSE)/VLOOKUP($B141,NAV!$A:$FC,CD$1,FALSE)*CD143,"")</f>
        <v/>
      </c>
      <c r="CE142" s="143" t="str">
        <f>IFERROR(VLOOKUP($B142,'NAV plus Dist'!$B:$FD,CE$1,FALSE)/VLOOKUP($B141,NAV!$A:$FC,CE$1,FALSE)*CE143,"")</f>
        <v/>
      </c>
      <c r="CF142" s="143" t="str">
        <f>IFERROR(VLOOKUP($B142,'NAV plus Dist'!$B:$FD,CF$1,FALSE)/VLOOKUP($B141,NAV!$A:$FC,CF$1,FALSE)*CF143,"")</f>
        <v/>
      </c>
      <c r="CG142" s="143" t="str">
        <f>IFERROR(VLOOKUP($B142,'NAV plus Dist'!$B:$FD,CG$1,FALSE)/VLOOKUP($B141,NAV!$A:$FC,CG$1,FALSE)*CG143,"")</f>
        <v/>
      </c>
      <c r="CH142" s="143" t="str">
        <f>IFERROR(VLOOKUP($B142,'NAV plus Dist'!$B:$FD,CH$1,FALSE)/VLOOKUP($B141,NAV!$A:$FC,CH$1,FALSE)*CH143,"")</f>
        <v/>
      </c>
      <c r="CI142" s="143" t="str">
        <f>IFERROR(VLOOKUP($B142,'NAV plus Dist'!$B:$FD,CI$1,FALSE)/VLOOKUP($B141,NAV!$A:$FC,CI$1,FALSE)*CI143,"")</f>
        <v/>
      </c>
      <c r="CJ142" s="143" t="str">
        <f>IFERROR(VLOOKUP($B142,'NAV plus Dist'!$B:$FD,CJ$1,FALSE)/VLOOKUP($B141,NAV!$A:$FC,CJ$1,FALSE)*CJ143,"")</f>
        <v/>
      </c>
      <c r="CK142" s="143" t="str">
        <f>IFERROR(VLOOKUP($B142,'NAV plus Dist'!$B:$AAA,CK$1,FALSE)/VLOOKUP($B141,NAV!$A:$AAA,CK$1,FALSE)*CK143,"")</f>
        <v/>
      </c>
      <c r="CL142" s="143" t="str">
        <f>IFERROR(VLOOKUP($B142,'NAV plus Dist'!$B:$AAA,CL$1,FALSE)/VLOOKUP($B141,NAV!$A:$AAA,CL$1,FALSE)*CL143,"")</f>
        <v/>
      </c>
      <c r="CM142" s="143" t="str">
        <f>IFERROR(VLOOKUP($B142,'NAV plus Dist'!$B:$AAA,CM$1,FALSE)/VLOOKUP($B141,NAV!$A:$AAA,CM$1,FALSE)*CM143,"")</f>
        <v/>
      </c>
      <c r="CN142" s="143" t="str">
        <f>IFERROR(VLOOKUP($B142,'NAV plus Dist'!$B:$AAA,CN$1,FALSE)/VLOOKUP($B141,NAV!$A:$AAA,CN$1,FALSE)*CN143,"")</f>
        <v/>
      </c>
      <c r="CO142" s="143" t="str">
        <f>IFERROR(VLOOKUP($B142,'NAV plus Dist'!$B:$AAA,CO$1,FALSE)/VLOOKUP($B141,NAV!$A:$AAA,CO$1,FALSE)*CO143,"")</f>
        <v/>
      </c>
      <c r="CP142" s="143" t="str">
        <f>IFERROR(VLOOKUP($B142,'NAV plus Dist'!$B:$AAA,CP$1,FALSE)/VLOOKUP($B141,NAV!$A:$AAA,CP$1,FALSE)*CP143,"")</f>
        <v/>
      </c>
      <c r="CQ142" s="143" t="str">
        <f>IFERROR(VLOOKUP($B142,'NAV plus Dist'!$B:$AAA,CQ$1,FALSE)/VLOOKUP($B141,NAV!$A:$AAA,CQ$1,FALSE)*CQ143,"")</f>
        <v/>
      </c>
      <c r="CR142" s="143" t="str">
        <f>IFERROR(VLOOKUP($B142,'NAV plus Dist'!$B:$AAA,CR$1,FALSE)/VLOOKUP($B141,NAV!$A:$AAA,CR$1,FALSE)*CR143,"")</f>
        <v/>
      </c>
      <c r="CS142" s="143" t="str">
        <f>IFERROR(VLOOKUP($B142,'NAV plus Dist'!$B:$AAA,CS$1,FALSE)/VLOOKUP($B141,NAV!$A:$AAA,CS$1,FALSE)*CS143,"")</f>
        <v/>
      </c>
      <c r="CT142" s="143" t="str">
        <f>IFERROR(VLOOKUP($B142,'NAV plus Dist'!$B:$AAA,CT$1,FALSE)/VLOOKUP($B141,NAV!$A:$AAA,CT$1,FALSE)*CT143,"")</f>
        <v/>
      </c>
      <c r="CU142" s="143" t="str">
        <f>IFERROR(VLOOKUP($B142,'NAV plus Dist'!$B:$AAA,CU$1,FALSE)/VLOOKUP($B141,NAV!$A:$AAA,CU$1,FALSE)*CU143,"")</f>
        <v/>
      </c>
      <c r="CV142" s="143" t="str">
        <f>IFERROR(VLOOKUP($B142,'NAV plus Dist'!$B:$AAA,CV$1,FALSE)/VLOOKUP($B141,NAV!$A:$AAA,CV$1,FALSE)*CV143,"")</f>
        <v/>
      </c>
      <c r="CW142" s="143" t="str">
        <f>IFERROR(VLOOKUP($B142,'NAV plus Dist'!$B:$AAA,CW$1,FALSE)/VLOOKUP($B141,NAV!$A:$AAA,CW$1,FALSE)*CW143,"")</f>
        <v/>
      </c>
      <c r="CX142" s="143" t="str">
        <f>IFERROR(VLOOKUP($B142,'NAV plus Dist'!$B:$AAA,CX$1,FALSE)/VLOOKUP($B141,NAV!$A:$AAA,CX$1,FALSE)*CX143,"")</f>
        <v/>
      </c>
      <c r="CY142" s="143" t="str">
        <f>IFERROR(VLOOKUP($B142,'NAV plus Dist'!$B:$AAA,CY$1,FALSE)/VLOOKUP($B141,NAV!$A:$AAA,CY$1,FALSE)*CY143,"")</f>
        <v/>
      </c>
      <c r="CZ142" s="143" t="str">
        <f>IFERROR(VLOOKUP($B142,'NAV plus Dist'!$B:$AAA,CZ$1,FALSE)/VLOOKUP($B141,NAV!$A:$AAA,CZ$1,FALSE)*CZ143,"")</f>
        <v/>
      </c>
      <c r="DA142" s="143" t="str">
        <f>IFERROR(VLOOKUP($B142,'NAV plus Dist'!$B:$AAA,DA$1,FALSE)/VLOOKUP($B141,NAV!$A:$AAA,DA$1,FALSE)*DA143,"")</f>
        <v/>
      </c>
      <c r="DB142" s="143" t="str">
        <f>IFERROR(VLOOKUP($B142,'NAV plus Dist'!$B:$AAA,DB$1,FALSE)/VLOOKUP($B141,NAV!$A:$AAA,DB$1,FALSE)*DB143,"")</f>
        <v/>
      </c>
      <c r="DC142" s="143" t="str">
        <f>IFERROR(VLOOKUP($B142,'NAV plus Dist'!$B:$AAA,DC$1,FALSE)/VLOOKUP($B141,NAV!$A:$AAA,DC$1,FALSE)*DC143,"")</f>
        <v/>
      </c>
      <c r="DD142" s="143" t="str">
        <f>IFERROR(VLOOKUP($B142,'NAV plus Dist'!$B:$AAA,DD$1,FALSE)/VLOOKUP($B141,NAV!$A:$AAA,DD$1,FALSE)*DD143,"")</f>
        <v/>
      </c>
      <c r="DE142" s="143" t="str">
        <f>IFERROR(VLOOKUP($B142,'NAV plus Dist'!$B:$AAA,DE$1,FALSE)/VLOOKUP($B141,NAV!$A:$AAA,DE$1,FALSE)*DE143,"")</f>
        <v/>
      </c>
      <c r="DF142" s="143" t="str">
        <f>IFERROR(VLOOKUP($B142,'NAV plus Dist'!$B:$AAA,DF$1,FALSE)/VLOOKUP($B141,NAV!$A:$AAA,DF$1,FALSE)*DF143,"")</f>
        <v/>
      </c>
      <c r="DG142" s="143" t="str">
        <f>IFERROR(VLOOKUP($B142,'NAV plus Dist'!$B:$AAA,DG$1,FALSE)/VLOOKUP($B141,NAV!$A:$AAA,DG$1,FALSE)*DG143,"")</f>
        <v/>
      </c>
      <c r="DH142" s="143" t="str">
        <f>IFERROR(VLOOKUP($B142,'NAV plus Dist'!$B:$AAA,DH$1,FALSE)/VLOOKUP($B141,NAV!$A:$AAA,DH$1,FALSE)*DH143,"")</f>
        <v/>
      </c>
    </row>
    <row r="143" spans="1:112">
      <c r="A143" s="94">
        <f t="shared" si="39"/>
        <v>58</v>
      </c>
      <c r="B143" s="168">
        <f t="shared" si="40"/>
        <v>44316</v>
      </c>
      <c r="C143" s="143">
        <f>IFERROR(VLOOKUP($B143,'NAV plus Dist'!$B:$FD,C$1,FALSE)/VLOOKUP($B142,NAV!$A:$FC,C$1,FALSE)*C144,"")</f>
        <v>1.9254022893831544</v>
      </c>
      <c r="D143" s="143">
        <f>IFERROR(VLOOKUP($B143,'NAV plus Dist'!$B:$FD,D$1,FALSE)/VLOOKUP($B142,NAV!$A:$FC,D$1,FALSE)*D144,"")</f>
        <v>2.2004839620258765</v>
      </c>
      <c r="E143" s="143">
        <f>IFERROR(VLOOKUP($B143,'NAV plus Dist'!$B:$FD,E$1,FALSE)/VLOOKUP($B142,NAV!$A:$FC,E$1,FALSE)*E144,"")</f>
        <v>2.0309445153265893</v>
      </c>
      <c r="F143" s="143" t="str">
        <f>IFERROR(VLOOKUP($B143,'NAV plus Dist'!$B:$FD,F$1,FALSE)/VLOOKUP($B142,NAV!$A:$FC,F$1,FALSE)*F144,"")</f>
        <v/>
      </c>
      <c r="G143" s="143" t="str">
        <f>IFERROR(VLOOKUP($B143,'NAV plus Dist'!$B:$FD,G$1,FALSE)/VLOOKUP($B142,NAV!$A:$FC,G$1,FALSE)*G144,"")</f>
        <v/>
      </c>
      <c r="H143" s="143" t="str">
        <f>IFERROR(VLOOKUP($B143,'NAV plus Dist'!$B:$FD,H$1,FALSE)/VLOOKUP($B142,NAV!$A:$FC,H$1,FALSE)*H144,"")</f>
        <v/>
      </c>
      <c r="I143" s="143" t="str">
        <f>IFERROR(VLOOKUP($B143,'NAV plus Dist'!$B:$FD,I$1,FALSE)/VLOOKUP($B142,NAV!$A:$FC,I$1,FALSE)*I144,"")</f>
        <v/>
      </c>
      <c r="J143" s="143" t="str">
        <f>IFERROR(VLOOKUP($B143,'NAV plus Dist'!$B:$FD,J$1,FALSE)/VLOOKUP($B142,NAV!$A:$FC,J$1,FALSE)*J144,"")</f>
        <v/>
      </c>
      <c r="K143" s="143" t="str">
        <f>IFERROR(VLOOKUP($B143,'NAV plus Dist'!$B:$FD,K$1,FALSE)/VLOOKUP($B142,NAV!$A:$FC,K$1,FALSE)*K144,"")</f>
        <v/>
      </c>
      <c r="L143" s="143" t="str">
        <f>IFERROR(VLOOKUP($B143,'NAV plus Dist'!$B:$FD,L$1,FALSE)/VLOOKUP($B142,NAV!$A:$FC,L$1,FALSE)*L144,"")</f>
        <v/>
      </c>
      <c r="M143" s="143" t="str">
        <f>IFERROR(VLOOKUP($B143,'NAV plus Dist'!$B:$FD,M$1,FALSE)/VLOOKUP($B142,NAV!$A:$FC,M$1,FALSE)*M144,"")</f>
        <v/>
      </c>
      <c r="N143" s="143" t="str">
        <f>IFERROR(VLOOKUP($B143,'NAV plus Dist'!$B:$FD,N$1,FALSE)/VLOOKUP($B142,NAV!$A:$FC,N$1,FALSE)*N144,"")</f>
        <v/>
      </c>
      <c r="O143" s="143">
        <f>IFERROR(VLOOKUP($B143,'NAV plus Dist'!$B:$FD,O$1,FALSE)/VLOOKUP($B142,NAV!$A:$FC,O$1,FALSE)*O144,"")</f>
        <v>1.8193842974622596</v>
      </c>
      <c r="P143" s="143">
        <f>IFERROR(VLOOKUP($B143,'NAV plus Dist'!$B:$FD,P$1,FALSE)/VLOOKUP($B142,NAV!$A:$FC,P$1,FALSE)*P144,"")</f>
        <v>1.8558468321969084</v>
      </c>
      <c r="Q143" s="143" t="str">
        <f>IFERROR(VLOOKUP($B143,'NAV plus Dist'!$B:$FD,Q$1,FALSE)/VLOOKUP($B142,NAV!$A:$FC,Q$1,FALSE)*Q144,"")</f>
        <v/>
      </c>
      <c r="R143" s="143" t="str">
        <f>IFERROR(VLOOKUP($B143,'NAV plus Dist'!$B:$FD,R$1,FALSE)/VLOOKUP($B142,NAV!$A:$FC,R$1,FALSE)*R144,"")</f>
        <v/>
      </c>
      <c r="S143" s="143" t="str">
        <f>IFERROR(VLOOKUP($B143,'NAV plus Dist'!$B:$FD,S$1,FALSE)/VLOOKUP($B142,NAV!$A:$FC,S$1,FALSE)*S144,"")</f>
        <v/>
      </c>
      <c r="T143" s="143" t="str">
        <f>IFERROR(VLOOKUP($B143,'NAV plus Dist'!$B:$FD,T$1,FALSE)/VLOOKUP($B142,NAV!$A:$FC,T$1,FALSE)*T144,"")</f>
        <v/>
      </c>
      <c r="U143" s="143" t="str">
        <f>IFERROR(VLOOKUP($B143,'NAV plus Dist'!$B:$FD,U$1,FALSE)/VLOOKUP($B142,NAV!$A:$FC,U$1,FALSE)*U144,"")</f>
        <v/>
      </c>
      <c r="V143" s="143" t="str">
        <f>IFERROR(VLOOKUP($B143,'NAV plus Dist'!$B:$FD,V$1,FALSE)/VLOOKUP($B142,NAV!$A:$FC,V$1,FALSE)*V144,"")</f>
        <v/>
      </c>
      <c r="W143" s="143" t="str">
        <f>IFERROR(VLOOKUP($B143,'NAV plus Dist'!$B:$FD,W$1,FALSE)/VLOOKUP($B142,NAV!$A:$FC,W$1,FALSE)*W144,"")</f>
        <v/>
      </c>
      <c r="X143" s="143" t="str">
        <f>IFERROR(VLOOKUP($B143,'NAV plus Dist'!$B:$FD,X$1,FALSE)/VLOOKUP($B142,NAV!$A:$FC,X$1,FALSE)*X144,"")</f>
        <v/>
      </c>
      <c r="Y143" s="143" t="str">
        <f>IFERROR(VLOOKUP($B143,'NAV plus Dist'!$B:$FD,Y$1,FALSE)/VLOOKUP($B142,NAV!$A:$FC,Y$1,FALSE)*Y144,"")</f>
        <v/>
      </c>
      <c r="Z143" s="143" t="str">
        <f>IFERROR(VLOOKUP($B143,'NAV plus Dist'!$B:$FD,Z$1,FALSE)/VLOOKUP($B142,NAV!$A:$FC,Z$1,FALSE)*Z144,"")</f>
        <v/>
      </c>
      <c r="AA143" s="143">
        <f>IFERROR(VLOOKUP($B143,'NAV plus Dist'!$B:$FD,AA$1,FALSE)/VLOOKUP($B142,NAV!$A:$FC,AA$1,FALSE)*AA144,"")</f>
        <v>1.4053786569083748</v>
      </c>
      <c r="AB143" s="143">
        <f>IFERROR(VLOOKUP($B143,'NAV plus Dist'!$B:$FD,AB$1,FALSE)/VLOOKUP($B142,NAV!$A:$FC,AB$1,FALSE)*AB144,"")</f>
        <v>1.5962002148765342</v>
      </c>
      <c r="AC143" s="143">
        <f>IFERROR(VLOOKUP($B143,'NAV plus Dist'!$B:$FD,AC$1,FALSE)/VLOOKUP($B142,NAV!$A:$FC,AC$1,FALSE)*AC144,"")</f>
        <v>1.4730540656262059</v>
      </c>
      <c r="AD143" s="143">
        <f>IFERROR(VLOOKUP($B143,'NAV plus Dist'!$B:$FD,AD$1,FALSE)/VLOOKUP($B142,NAV!$A:$FC,AD$1,FALSE)*AD144,"")</f>
        <v>3.7183839541547248</v>
      </c>
      <c r="AE143" s="143">
        <f>IFERROR(VLOOKUP($B143,'NAV plus Dist'!$B:$FD,AE$1,FALSE)/VLOOKUP($B142,NAV!$A:$FC,AE$1,FALSE)*AE144,"")</f>
        <v>0.92921072130811233</v>
      </c>
      <c r="AF143" s="143">
        <f>IFERROR(VLOOKUP($B143,'NAV plus Dist'!$B:$FD,AF$1,FALSE)/VLOOKUP($B142,NAV!$A:$FC,AF$1,FALSE)*AF144,"")</f>
        <v>1.4815730426692479</v>
      </c>
      <c r="AG143" s="143">
        <f>IFERROR(VLOOKUP($B143,'NAV plus Dist'!$B:$FD,AG$1,FALSE)/VLOOKUP($B142,NAV!$A:$FC,AG$1,FALSE)*AG144,"")</f>
        <v>1.6720408907903357</v>
      </c>
      <c r="AH143" s="143">
        <f>IFERROR(VLOOKUP($B143,'NAV plus Dist'!$B:$FD,AH$1,FALSE)/VLOOKUP($B142,NAV!$A:$FC,AH$1,FALSE)*AH144,"")</f>
        <v>1.5432079233891605</v>
      </c>
      <c r="AI143" s="143">
        <f>IFERROR(VLOOKUP($B143,'NAV plus Dist'!$B:$FD,AI$1,FALSE)/VLOOKUP($B142,NAV!$A:$FC,AI$1,FALSE)*AI144,"")</f>
        <v>0.90315861545568588</v>
      </c>
      <c r="AJ143" s="143">
        <f>IFERROR(VLOOKUP($B143,'NAV plus Dist'!$B:$FD,AJ$1,FALSE)/VLOOKUP($B142,NAV!$A:$FC,AJ$1,FALSE)*AJ144,"")</f>
        <v>1.4727918781265072</v>
      </c>
      <c r="AK143" s="169">
        <f>IFERROR(VLOOKUP($B143,'NAV plus Dist'!$B:$FD,AK$1,FALSE)/VLOOKUP($B142,NAV!$A:$FC,AK$1,FALSE)*AK144,"")</f>
        <v>1.3149804572559216</v>
      </c>
      <c r="AL143" s="169">
        <f>IFERROR(VLOOKUP($B143,'NAV plus Dist'!$B:$FD,AL$1,FALSE)/VLOOKUP($B142,NAV!$A:$FC,AL$1,FALSE)*AL144,"")</f>
        <v>1.4042588615409937</v>
      </c>
      <c r="AM143" s="143">
        <f>IFERROR(VLOOKUP($B143,'NAV plus Dist'!$B:$FD,AM$1,FALSE)/VLOOKUP($B142,NAV!$A:$FC,AM$1,FALSE)*AM144,"")</f>
        <v>0.68543248288736791</v>
      </c>
      <c r="AN143" s="143">
        <f>IFERROR(VLOOKUP($B143,'NAV plus Dist'!$B:$FD,AN$1,FALSE)/VLOOKUP($B142,NAV!$A:$FC,AN$1,FALSE)*AN144,"")</f>
        <v>1.4185954834713075</v>
      </c>
      <c r="AO143" s="143">
        <f>IFERROR(VLOOKUP($B143,'NAV plus Dist'!$B:$FD,AO$1,FALSE)/VLOOKUP($B142,NAV!$A:$FC,AO$1,FALSE)*AO144,"")</f>
        <v>1.3093398562181198</v>
      </c>
      <c r="AP143" s="170" t="str">
        <f>IFERROR(VLOOKUP($B143,'NAV plus Dist'!$B:$FD,AP$1,FALSE)/VLOOKUP($B142,NAV!$A:$FC,AP$1,FALSE)*AP144,"")</f>
        <v/>
      </c>
      <c r="AQ143" s="143" t="str">
        <f>IFERROR(VLOOKUP($B143,'NAV plus Dist'!$B:$FD,AQ$1,FALSE)/VLOOKUP($B142,NAV!$A:$FC,AQ$1,FALSE)*AQ144,"")</f>
        <v/>
      </c>
      <c r="AR143" s="143" t="str">
        <f>IFERROR(VLOOKUP($B143,'NAV plus Dist'!$B:$FD,AR$1,FALSE)/VLOOKUP($B142,NAV!$A:$FC,AR$1,FALSE)*AR144,"")</f>
        <v/>
      </c>
      <c r="AS143" s="143" t="str">
        <f>IFERROR(VLOOKUP($B143,'NAV plus Dist'!$B:$FD,AS$1,FALSE)/VLOOKUP($B142,NAV!$A:$FC,AS$1,FALSE)*AS144,"")</f>
        <v/>
      </c>
      <c r="AT143" s="143">
        <f>IFERROR(VLOOKUP($B143,'NAV plus Dist'!$B:$FD,AT$1,FALSE)/VLOOKUP($B142,NAV!$A:$FC,AT$1,FALSE)*AT144,"")</f>
        <v>1.4712266060591432</v>
      </c>
      <c r="AU143" s="143">
        <f>IFERROR(VLOOKUP($B143,'NAV plus Dist'!$B:$FD,AU$1,FALSE)/VLOOKUP($B142,NAV!$A:$FC,AU$1,FALSE)*AU144,"")</f>
        <v>1.266209611564034</v>
      </c>
      <c r="AV143" s="143">
        <f>IFERROR(VLOOKUP($B143,'NAV plus Dist'!$B:$FD,AV$1,FALSE)/VLOOKUP($B142,NAV!$A:$FC,AV$1,FALSE)*AV144,"")</f>
        <v>1.6415404731737437</v>
      </c>
      <c r="AW143" s="143" t="str">
        <f>IFERROR(VLOOKUP($B143,'NAV plus Dist'!$B:$FD,AW$1,FALSE)/VLOOKUP($B142,NAV!$A:$FC,AW$1,FALSE)*AW144,"")</f>
        <v/>
      </c>
      <c r="AX143" s="143" t="str">
        <f>IFERROR(VLOOKUP($B143,'NAV plus Dist'!$B:$FD,AX$1,FALSE)/VLOOKUP($B142,NAV!$A:$FC,AX$1,FALSE)*AX144,"")</f>
        <v/>
      </c>
      <c r="AY143" s="143" t="str">
        <f>IFERROR(VLOOKUP($B143,'NAV plus Dist'!$B:$FD,AY$1,FALSE)/VLOOKUP($B142,NAV!$A:$FC,AY$1,FALSE)*AY144,"")</f>
        <v/>
      </c>
      <c r="AZ143" s="143" t="str">
        <f>IFERROR(VLOOKUP($B143,'NAV plus Dist'!$B:$FD,AZ$1,FALSE)/VLOOKUP($B142,NAV!$A:$FC,AZ$1,FALSE)*AZ144,"")</f>
        <v/>
      </c>
      <c r="BA143" s="143" t="str">
        <f>IFERROR(VLOOKUP($B143,'NAV plus Dist'!$B:$FD,BA$1,FALSE)/VLOOKUP($B142,NAV!$A:$FC,BA$1,FALSE)*BA144,"")</f>
        <v/>
      </c>
      <c r="BB143" s="143" t="str">
        <f>IFERROR(VLOOKUP($B143,'NAV plus Dist'!$B:$FD,BB$1,FALSE)/VLOOKUP($B142,NAV!$A:$FC,BB$1,FALSE)*BB144,"")</f>
        <v/>
      </c>
      <c r="BC143" s="143" t="str">
        <f>IFERROR(VLOOKUP($B143,'NAV plus Dist'!$B:$FD,BC$1,FALSE)/VLOOKUP($B142,NAV!$A:$FC,BC$1,FALSE)*BC144,"")</f>
        <v/>
      </c>
      <c r="BD143" s="143" t="str">
        <f>IFERROR(VLOOKUP($B143,'NAV plus Dist'!$B:$FD,BD$1,FALSE)/VLOOKUP($B142,NAV!$A:$FC,BD$1,FALSE)*BD144,"")</f>
        <v/>
      </c>
      <c r="BE143" s="143" t="str">
        <f>IFERROR(VLOOKUP($B143,'NAV plus Dist'!$B:$FD,BE$1,FALSE)/VLOOKUP($B142,NAV!$A:$FC,BE$1,FALSE)*BE144,"")</f>
        <v/>
      </c>
      <c r="BF143" s="143" t="str">
        <f>IFERROR(VLOOKUP($B143,'NAV plus Dist'!$B:$FD,BF$1,FALSE)/VLOOKUP($B142,NAV!$A:$FC,BF$1,FALSE)*BF144,"")</f>
        <v/>
      </c>
      <c r="BG143" s="143" t="str">
        <f>IFERROR(VLOOKUP($B143,'NAV plus Dist'!$B:$FD,BG$1,FALSE)/VLOOKUP($B142,NAV!$A:$FC,BG$1,FALSE)*BG144,"")</f>
        <v/>
      </c>
      <c r="BH143" s="143" t="str">
        <f>IFERROR(VLOOKUP($B143,'NAV plus Dist'!$B:$FD,BH$1,FALSE)/VLOOKUP($B142,NAV!$A:$FC,BH$1,FALSE)*BH144,"")</f>
        <v/>
      </c>
      <c r="BI143" s="143" t="str">
        <f>IFERROR(VLOOKUP($B143,'NAV plus Dist'!$B:$FD,BI$1,FALSE)/VLOOKUP($B142,NAV!$A:$FC,BI$1,FALSE)*BI144,"")</f>
        <v/>
      </c>
      <c r="BJ143" s="143" t="str">
        <f>IFERROR(VLOOKUP($B143,'NAV plus Dist'!$B:$FD,BJ$1,FALSE)/VLOOKUP($B142,NAV!$A:$FC,BJ$1,FALSE)*BJ144,"")</f>
        <v/>
      </c>
      <c r="BK143" s="143" t="str">
        <f>IFERROR(VLOOKUP($B143,'NAV plus Dist'!$B:$FD,BK$1,FALSE)/VLOOKUP($B142,NAV!$A:$FC,BK$1,FALSE)*BK144,"")</f>
        <v/>
      </c>
      <c r="BL143" s="143" t="str">
        <f>IFERROR(VLOOKUP($B143,'NAV plus Dist'!$B:$FD,BL$1,FALSE)/VLOOKUP($B142,NAV!$A:$FC,BL$1,FALSE)*BL144,"")</f>
        <v/>
      </c>
      <c r="BM143" s="143" t="str">
        <f>IFERROR(VLOOKUP($B143,'NAV plus Dist'!$B:$FD,BM$1,FALSE)/VLOOKUP($B142,NAV!$A:$FC,BM$1,FALSE)*BM144,"")</f>
        <v/>
      </c>
      <c r="BN143" s="143" t="str">
        <f>IFERROR(VLOOKUP($B143,'NAV plus Dist'!$B:$FD,BN$1,FALSE)/VLOOKUP($B142,NAV!$A:$FC,BN$1,FALSE)*BN144,"")</f>
        <v/>
      </c>
      <c r="BO143" s="143" t="str">
        <f>IFERROR(VLOOKUP($B143,'NAV plus Dist'!$B:$FD,BO$1,FALSE)/VLOOKUP($B142,NAV!$A:$FC,BO$1,FALSE)*BO144,"")</f>
        <v/>
      </c>
      <c r="BP143" s="143" t="str">
        <f>IFERROR(VLOOKUP($B143,'NAV plus Dist'!$B:$FD,BP$1,FALSE)/VLOOKUP($B142,NAV!$A:$FC,BP$1,FALSE)*BP144,"")</f>
        <v/>
      </c>
      <c r="BQ143" s="143" t="str">
        <f>IFERROR(VLOOKUP($B143,'NAV plus Dist'!$B:$FD,BQ$1,FALSE)/VLOOKUP($B142,NAV!$A:$FC,BQ$1,FALSE)*BQ144,"")</f>
        <v/>
      </c>
      <c r="BR143" s="143" t="str">
        <f>IFERROR(VLOOKUP($B143,'NAV plus Dist'!$B:$FD,BR$1,FALSE)/VLOOKUP($B142,NAV!$A:$FC,BR$1,FALSE)*BR144,"")</f>
        <v/>
      </c>
      <c r="BS143" s="143" t="str">
        <f>IFERROR(VLOOKUP($B143,'NAV plus Dist'!$B:$FD,BS$1,FALSE)/VLOOKUP($B142,NAV!$A:$FC,BS$1,FALSE)*BS144,"")</f>
        <v/>
      </c>
      <c r="BT143" s="143" t="str">
        <f>IFERROR(VLOOKUP($B143,'NAV plus Dist'!$B:$FD,BT$1,FALSE)/VLOOKUP($B142,NAV!$A:$FC,BT$1,FALSE)*BT144,"")</f>
        <v/>
      </c>
      <c r="BU143" s="143" t="str">
        <f>IFERROR(VLOOKUP($B143,'NAV plus Dist'!$B:$FD,BU$1,FALSE)/VLOOKUP($B142,NAV!$A:$FC,BU$1,FALSE)*BU144,"")</f>
        <v/>
      </c>
      <c r="BV143" s="143" t="str">
        <f>IFERROR(VLOOKUP($B143,'NAV plus Dist'!$B:$FD,BV$1,FALSE)/VLOOKUP($B142,NAV!$A:$FC,BV$1,FALSE)*BV144,"")</f>
        <v/>
      </c>
      <c r="BW143" s="143" t="str">
        <f>IFERROR(VLOOKUP($B143,'NAV plus Dist'!$B:$FD,BW$1,FALSE)/VLOOKUP($B142,NAV!$A:$FC,BW$1,FALSE)*BW144,"")</f>
        <v/>
      </c>
      <c r="BX143" s="143" t="str">
        <f>IFERROR(VLOOKUP($B143,'NAV plus Dist'!$B:$FD,BX$1,FALSE)/VLOOKUP($B142,NAV!$A:$FC,BX$1,FALSE)*BX144,"")</f>
        <v/>
      </c>
      <c r="BY143" s="143" t="str">
        <f>IFERROR(VLOOKUP($B143,'NAV plus Dist'!$B:$FD,BY$1,FALSE)/VLOOKUP($B142,NAV!$A:$FC,BY$1,FALSE)*BY144,"")</f>
        <v/>
      </c>
      <c r="BZ143" s="143" t="str">
        <f>IFERROR(VLOOKUP($B143,'NAV plus Dist'!$B:$FD,BZ$1,FALSE)/VLOOKUP($B142,NAV!$A:$FC,BZ$1,FALSE)*BZ144,"")</f>
        <v/>
      </c>
      <c r="CA143" s="143" t="str">
        <f>IFERROR(VLOOKUP($B143,'NAV plus Dist'!$B:$FD,CA$1,FALSE)/VLOOKUP($B142,NAV!$A:$FC,CA$1,FALSE)*CA144,"")</f>
        <v/>
      </c>
      <c r="CB143" s="143" t="str">
        <f>IFERROR(VLOOKUP($B143,'NAV plus Dist'!$B:$FD,CB$1,FALSE)/VLOOKUP($B142,NAV!$A:$FC,CB$1,FALSE)*CB144,"")</f>
        <v/>
      </c>
      <c r="CC143" s="143" t="str">
        <f>IFERROR(VLOOKUP($B143,'NAV plus Dist'!$B:$FD,CC$1,FALSE)/VLOOKUP($B142,NAV!$A:$FC,CC$1,FALSE)*CC144,"")</f>
        <v/>
      </c>
      <c r="CD143" s="143" t="str">
        <f>IFERROR(VLOOKUP($B143,'NAV plus Dist'!$B:$FD,CD$1,FALSE)/VLOOKUP($B142,NAV!$A:$FC,CD$1,FALSE)*CD144,"")</f>
        <v/>
      </c>
      <c r="CE143" s="143" t="str">
        <f>IFERROR(VLOOKUP($B143,'NAV plus Dist'!$B:$FD,CE$1,FALSE)/VLOOKUP($B142,NAV!$A:$FC,CE$1,FALSE)*CE144,"")</f>
        <v/>
      </c>
      <c r="CF143" s="143" t="str">
        <f>IFERROR(VLOOKUP($B143,'NAV plus Dist'!$B:$FD,CF$1,FALSE)/VLOOKUP($B142,NAV!$A:$FC,CF$1,FALSE)*CF144,"")</f>
        <v/>
      </c>
      <c r="CG143" s="143" t="str">
        <f>IFERROR(VLOOKUP($B143,'NAV plus Dist'!$B:$FD,CG$1,FALSE)/VLOOKUP($B142,NAV!$A:$FC,CG$1,FALSE)*CG144,"")</f>
        <v/>
      </c>
      <c r="CH143" s="143" t="str">
        <f>IFERROR(VLOOKUP($B143,'NAV plus Dist'!$B:$FD,CH$1,FALSE)/VLOOKUP($B142,NAV!$A:$FC,CH$1,FALSE)*CH144,"")</f>
        <v/>
      </c>
      <c r="CI143" s="143" t="str">
        <f>IFERROR(VLOOKUP($B143,'NAV plus Dist'!$B:$FD,CI$1,FALSE)/VLOOKUP($B142,NAV!$A:$FC,CI$1,FALSE)*CI144,"")</f>
        <v/>
      </c>
      <c r="CJ143" s="143" t="str">
        <f>IFERROR(VLOOKUP($B143,'NAV plus Dist'!$B:$FD,CJ$1,FALSE)/VLOOKUP($B142,NAV!$A:$FC,CJ$1,FALSE)*CJ144,"")</f>
        <v/>
      </c>
      <c r="CK143" s="143" t="str">
        <f>IFERROR(VLOOKUP($B143,'NAV plus Dist'!$B:$AAA,CK$1,FALSE)/VLOOKUP($B142,NAV!$A:$AAA,CK$1,FALSE)*CK144,"")</f>
        <v/>
      </c>
      <c r="CL143" s="143" t="str">
        <f>IFERROR(VLOOKUP($B143,'NAV plus Dist'!$B:$AAA,CL$1,FALSE)/VLOOKUP($B142,NAV!$A:$AAA,CL$1,FALSE)*CL144,"")</f>
        <v/>
      </c>
      <c r="CM143" s="143" t="str">
        <f>IFERROR(VLOOKUP($B143,'NAV plus Dist'!$B:$AAA,CM$1,FALSE)/VLOOKUP($B142,NAV!$A:$AAA,CM$1,FALSE)*CM144,"")</f>
        <v/>
      </c>
      <c r="CN143" s="143" t="str">
        <f>IFERROR(VLOOKUP($B143,'NAV plus Dist'!$B:$AAA,CN$1,FALSE)/VLOOKUP($B142,NAV!$A:$AAA,CN$1,FALSE)*CN144,"")</f>
        <v/>
      </c>
      <c r="CO143" s="143" t="str">
        <f>IFERROR(VLOOKUP($B143,'NAV plus Dist'!$B:$AAA,CO$1,FALSE)/VLOOKUP($B142,NAV!$A:$AAA,CO$1,FALSE)*CO144,"")</f>
        <v/>
      </c>
      <c r="CP143" s="143" t="str">
        <f>IFERROR(VLOOKUP($B143,'NAV plus Dist'!$B:$AAA,CP$1,FALSE)/VLOOKUP($B142,NAV!$A:$AAA,CP$1,FALSE)*CP144,"")</f>
        <v/>
      </c>
      <c r="CQ143" s="143" t="str">
        <f>IFERROR(VLOOKUP($B143,'NAV plus Dist'!$B:$AAA,CQ$1,FALSE)/VLOOKUP($B142,NAV!$A:$AAA,CQ$1,FALSE)*CQ144,"")</f>
        <v/>
      </c>
      <c r="CR143" s="143" t="str">
        <f>IFERROR(VLOOKUP($B143,'NAV plus Dist'!$B:$AAA,CR$1,FALSE)/VLOOKUP($B142,NAV!$A:$AAA,CR$1,FALSE)*CR144,"")</f>
        <v/>
      </c>
      <c r="CS143" s="143" t="str">
        <f>IFERROR(VLOOKUP($B143,'NAV plus Dist'!$B:$AAA,CS$1,FALSE)/VLOOKUP($B142,NAV!$A:$AAA,CS$1,FALSE)*CS144,"")</f>
        <v/>
      </c>
      <c r="CT143" s="143" t="str">
        <f>IFERROR(VLOOKUP($B143,'NAV plus Dist'!$B:$AAA,CT$1,FALSE)/VLOOKUP($B142,NAV!$A:$AAA,CT$1,FALSE)*CT144,"")</f>
        <v/>
      </c>
      <c r="CU143" s="143" t="str">
        <f>IFERROR(VLOOKUP($B143,'NAV plus Dist'!$B:$AAA,CU$1,FALSE)/VLOOKUP($B142,NAV!$A:$AAA,CU$1,FALSE)*CU144,"")</f>
        <v/>
      </c>
      <c r="CV143" s="143" t="str">
        <f>IFERROR(VLOOKUP($B143,'NAV plus Dist'!$B:$AAA,CV$1,FALSE)/VLOOKUP($B142,NAV!$A:$AAA,CV$1,FALSE)*CV144,"")</f>
        <v/>
      </c>
      <c r="CW143" s="143" t="str">
        <f>IFERROR(VLOOKUP($B143,'NAV plus Dist'!$B:$AAA,CW$1,FALSE)/VLOOKUP($B142,NAV!$A:$AAA,CW$1,FALSE)*CW144,"")</f>
        <v/>
      </c>
      <c r="CX143" s="143" t="str">
        <f>IFERROR(VLOOKUP($B143,'NAV plus Dist'!$B:$AAA,CX$1,FALSE)/VLOOKUP($B142,NAV!$A:$AAA,CX$1,FALSE)*CX144,"")</f>
        <v/>
      </c>
      <c r="CY143" s="143" t="str">
        <f>IFERROR(VLOOKUP($B143,'NAV plus Dist'!$B:$AAA,CY$1,FALSE)/VLOOKUP($B142,NAV!$A:$AAA,CY$1,FALSE)*CY144,"")</f>
        <v/>
      </c>
      <c r="CZ143" s="143" t="str">
        <f>IFERROR(VLOOKUP($B143,'NAV plus Dist'!$B:$AAA,CZ$1,FALSE)/VLOOKUP($B142,NAV!$A:$AAA,CZ$1,FALSE)*CZ144,"")</f>
        <v/>
      </c>
      <c r="DA143" s="143" t="str">
        <f>IFERROR(VLOOKUP($B143,'NAV plus Dist'!$B:$AAA,DA$1,FALSE)/VLOOKUP($B142,NAV!$A:$AAA,DA$1,FALSE)*DA144,"")</f>
        <v/>
      </c>
      <c r="DB143" s="143" t="str">
        <f>IFERROR(VLOOKUP($B143,'NAV plus Dist'!$B:$AAA,DB$1,FALSE)/VLOOKUP($B142,NAV!$A:$AAA,DB$1,FALSE)*DB144,"")</f>
        <v/>
      </c>
      <c r="DC143" s="143" t="str">
        <f>IFERROR(VLOOKUP($B143,'NAV plus Dist'!$B:$AAA,DC$1,FALSE)/VLOOKUP($B142,NAV!$A:$AAA,DC$1,FALSE)*DC144,"")</f>
        <v/>
      </c>
      <c r="DD143" s="143" t="str">
        <f>IFERROR(VLOOKUP($B143,'NAV plus Dist'!$B:$AAA,DD$1,FALSE)/VLOOKUP($B142,NAV!$A:$AAA,DD$1,FALSE)*DD144,"")</f>
        <v/>
      </c>
      <c r="DE143" s="143" t="str">
        <f>IFERROR(VLOOKUP($B143,'NAV plus Dist'!$B:$AAA,DE$1,FALSE)/VLOOKUP($B142,NAV!$A:$AAA,DE$1,FALSE)*DE144,"")</f>
        <v/>
      </c>
      <c r="DF143" s="143" t="str">
        <f>IFERROR(VLOOKUP($B143,'NAV plus Dist'!$B:$AAA,DF$1,FALSE)/VLOOKUP($B142,NAV!$A:$AAA,DF$1,FALSE)*DF144,"")</f>
        <v/>
      </c>
      <c r="DG143" s="143" t="str">
        <f>IFERROR(VLOOKUP($B143,'NAV plus Dist'!$B:$AAA,DG$1,FALSE)/VLOOKUP($B142,NAV!$A:$AAA,DG$1,FALSE)*DG144,"")</f>
        <v/>
      </c>
      <c r="DH143" s="143" t="str">
        <f>IFERROR(VLOOKUP($B143,'NAV plus Dist'!$B:$AAA,DH$1,FALSE)/VLOOKUP($B142,NAV!$A:$AAA,DH$1,FALSE)*DH144,"")</f>
        <v/>
      </c>
    </row>
    <row r="144" spans="1:112">
      <c r="A144" s="94">
        <f t="shared" si="39"/>
        <v>57</v>
      </c>
      <c r="B144" s="168">
        <f t="shared" si="40"/>
        <v>44347</v>
      </c>
      <c r="C144" s="143">
        <f>IFERROR(VLOOKUP($B144,'NAV plus Dist'!$B:$FD,C$1,FALSE)/VLOOKUP($B143,NAV!$A:$FC,C$1,FALSE)*C145,"")</f>
        <v>1.8486890629885273</v>
      </c>
      <c r="D144" s="143">
        <f>IFERROR(VLOOKUP($B144,'NAV plus Dist'!$B:$FD,D$1,FALSE)/VLOOKUP($B143,NAV!$A:$FC,D$1,FALSE)*D145,"")</f>
        <v>2.1582060539724881</v>
      </c>
      <c r="E144" s="143">
        <f>IFERROR(VLOOKUP($B144,'NAV plus Dist'!$B:$FD,E$1,FALSE)/VLOOKUP($B143,NAV!$A:$FC,E$1,FALSE)*E145,"")</f>
        <v>1.9482597513438273</v>
      </c>
      <c r="F144" s="143" t="str">
        <f>IFERROR(VLOOKUP($B144,'NAV plus Dist'!$B:$FD,F$1,FALSE)/VLOOKUP($B143,NAV!$A:$FC,F$1,FALSE)*F145,"")</f>
        <v/>
      </c>
      <c r="G144" s="143" t="str">
        <f>IFERROR(VLOOKUP($B144,'NAV plus Dist'!$B:$FD,G$1,FALSE)/VLOOKUP($B143,NAV!$A:$FC,G$1,FALSE)*G145,"")</f>
        <v/>
      </c>
      <c r="H144" s="143" t="str">
        <f>IFERROR(VLOOKUP($B144,'NAV plus Dist'!$B:$FD,H$1,FALSE)/VLOOKUP($B143,NAV!$A:$FC,H$1,FALSE)*H145,"")</f>
        <v/>
      </c>
      <c r="I144" s="143" t="str">
        <f>IFERROR(VLOOKUP($B144,'NAV plus Dist'!$B:$FD,I$1,FALSE)/VLOOKUP($B143,NAV!$A:$FC,I$1,FALSE)*I145,"")</f>
        <v/>
      </c>
      <c r="J144" s="143" t="str">
        <f>IFERROR(VLOOKUP($B144,'NAV plus Dist'!$B:$FD,J$1,FALSE)/VLOOKUP($B143,NAV!$A:$FC,J$1,FALSE)*J145,"")</f>
        <v/>
      </c>
      <c r="K144" s="143" t="str">
        <f>IFERROR(VLOOKUP($B144,'NAV plus Dist'!$B:$FD,K$1,FALSE)/VLOOKUP($B143,NAV!$A:$FC,K$1,FALSE)*K145,"")</f>
        <v/>
      </c>
      <c r="L144" s="143" t="str">
        <f>IFERROR(VLOOKUP($B144,'NAV plus Dist'!$B:$FD,L$1,FALSE)/VLOOKUP($B143,NAV!$A:$FC,L$1,FALSE)*L145,"")</f>
        <v/>
      </c>
      <c r="M144" s="143" t="str">
        <f>IFERROR(VLOOKUP($B144,'NAV plus Dist'!$B:$FD,M$1,FALSE)/VLOOKUP($B143,NAV!$A:$FC,M$1,FALSE)*M145,"")</f>
        <v/>
      </c>
      <c r="N144" s="143" t="str">
        <f>IFERROR(VLOOKUP($B144,'NAV plus Dist'!$B:$FD,N$1,FALSE)/VLOOKUP($B143,NAV!$A:$FC,N$1,FALSE)*N145,"")</f>
        <v/>
      </c>
      <c r="O144" s="143">
        <f>IFERROR(VLOOKUP($B144,'NAV plus Dist'!$B:$FD,O$1,FALSE)/VLOOKUP($B143,NAV!$A:$FC,O$1,FALSE)*O145,"")</f>
        <v>1.8106075887083901</v>
      </c>
      <c r="P144" s="143">
        <f>IFERROR(VLOOKUP($B144,'NAV plus Dist'!$B:$FD,P$1,FALSE)/VLOOKUP($B143,NAV!$A:$FC,P$1,FALSE)*P145,"")</f>
        <v>1.8342954445140351</v>
      </c>
      <c r="Q144" s="143" t="str">
        <f>IFERROR(VLOOKUP($B144,'NAV plus Dist'!$B:$FD,Q$1,FALSE)/VLOOKUP($B143,NAV!$A:$FC,Q$1,FALSE)*Q145,"")</f>
        <v/>
      </c>
      <c r="R144" s="143" t="str">
        <f>IFERROR(VLOOKUP($B144,'NAV plus Dist'!$B:$FD,R$1,FALSE)/VLOOKUP($B143,NAV!$A:$FC,R$1,FALSE)*R145,"")</f>
        <v/>
      </c>
      <c r="S144" s="143" t="str">
        <f>IFERROR(VLOOKUP($B144,'NAV plus Dist'!$B:$FD,S$1,FALSE)/VLOOKUP($B143,NAV!$A:$FC,S$1,FALSE)*S145,"")</f>
        <v/>
      </c>
      <c r="T144" s="143" t="str">
        <f>IFERROR(VLOOKUP($B144,'NAV plus Dist'!$B:$FD,T$1,FALSE)/VLOOKUP($B143,NAV!$A:$FC,T$1,FALSE)*T145,"")</f>
        <v/>
      </c>
      <c r="U144" s="143" t="str">
        <f>IFERROR(VLOOKUP($B144,'NAV plus Dist'!$B:$FD,U$1,FALSE)/VLOOKUP($B143,NAV!$A:$FC,U$1,FALSE)*U145,"")</f>
        <v/>
      </c>
      <c r="V144" s="143" t="str">
        <f>IFERROR(VLOOKUP($B144,'NAV plus Dist'!$B:$FD,V$1,FALSE)/VLOOKUP($B143,NAV!$A:$FC,V$1,FALSE)*V145,"")</f>
        <v/>
      </c>
      <c r="W144" s="143" t="str">
        <f>IFERROR(VLOOKUP($B144,'NAV plus Dist'!$B:$FD,W$1,FALSE)/VLOOKUP($B143,NAV!$A:$FC,W$1,FALSE)*W145,"")</f>
        <v/>
      </c>
      <c r="X144" s="143" t="str">
        <f>IFERROR(VLOOKUP($B144,'NAV plus Dist'!$B:$FD,X$1,FALSE)/VLOOKUP($B143,NAV!$A:$FC,X$1,FALSE)*X145,"")</f>
        <v/>
      </c>
      <c r="Y144" s="143" t="str">
        <f>IFERROR(VLOOKUP($B144,'NAV plus Dist'!$B:$FD,Y$1,FALSE)/VLOOKUP($B143,NAV!$A:$FC,Y$1,FALSE)*Y145,"")</f>
        <v/>
      </c>
      <c r="Z144" s="143" t="str">
        <f>IFERROR(VLOOKUP($B144,'NAV plus Dist'!$B:$FD,Z$1,FALSE)/VLOOKUP($B143,NAV!$A:$FC,Z$1,FALSE)*Z145,"")</f>
        <v/>
      </c>
      <c r="AA144" s="143">
        <f>IFERROR(VLOOKUP($B144,'NAV plus Dist'!$B:$FD,AA$1,FALSE)/VLOOKUP($B143,NAV!$A:$FC,AA$1,FALSE)*AA145,"")</f>
        <v>1.3639392230975829</v>
      </c>
      <c r="AB144" s="143">
        <f>IFERROR(VLOOKUP($B144,'NAV plus Dist'!$B:$FD,AB$1,FALSE)/VLOOKUP($B143,NAV!$A:$FC,AB$1,FALSE)*AB145,"")</f>
        <v>1.5825760436680085</v>
      </c>
      <c r="AC144" s="143">
        <f>IFERROR(VLOOKUP($B144,'NAV plus Dist'!$B:$FD,AC$1,FALSE)/VLOOKUP($B143,NAV!$A:$FC,AC$1,FALSE)*AC145,"")</f>
        <v>1.4284528128158991</v>
      </c>
      <c r="AD144" s="143">
        <f>IFERROR(VLOOKUP($B144,'NAV plus Dist'!$B:$FD,AD$1,FALSE)/VLOOKUP($B143,NAV!$A:$FC,AD$1,FALSE)*AD145,"")</f>
        <v>3.5560098209001003</v>
      </c>
      <c r="AE144" s="143">
        <f>IFERROR(VLOOKUP($B144,'NAV plus Dist'!$B:$FD,AE$1,FALSE)/VLOOKUP($B143,NAV!$A:$FC,AE$1,FALSE)*AE145,"")</f>
        <v>0.88203622605610876</v>
      </c>
      <c r="AF144" s="143">
        <f>IFERROR(VLOOKUP($B144,'NAV plus Dist'!$B:$FD,AF$1,FALSE)/VLOOKUP($B143,NAV!$A:$FC,AF$1,FALSE)*AF145,"")</f>
        <v>1.4302942112783001</v>
      </c>
      <c r="AG144" s="143">
        <f>IFERROR(VLOOKUP($B144,'NAV plus Dist'!$B:$FD,AG$1,FALSE)/VLOOKUP($B143,NAV!$A:$FC,AG$1,FALSE)*AG145,"")</f>
        <v>1.6489070407402147</v>
      </c>
      <c r="AH144" s="143">
        <f>IFERROR(VLOOKUP($B144,'NAV plus Dist'!$B:$FD,AH$1,FALSE)/VLOOKUP($B143,NAV!$A:$FC,AH$1,FALSE)*AH145,"")</f>
        <v>1.4884762817687993</v>
      </c>
      <c r="AI144" s="143">
        <f>IFERROR(VLOOKUP($B144,'NAV plus Dist'!$B:$FD,AI$1,FALSE)/VLOOKUP($B143,NAV!$A:$FC,AI$1,FALSE)*AI145,"")</f>
        <v>0.90517469451196375</v>
      </c>
      <c r="AJ144" s="143">
        <f>IFERROR(VLOOKUP($B144,'NAV plus Dist'!$B:$FD,AJ$1,FALSE)/VLOOKUP($B143,NAV!$A:$FC,AJ$1,FALSE)*AJ145,"")</f>
        <v>1.450035750501516</v>
      </c>
      <c r="AK144" s="169">
        <f>IFERROR(VLOOKUP($B144,'NAV plus Dist'!$B:$FD,AK$1,FALSE)/VLOOKUP($B143,NAV!$A:$FC,AK$1,FALSE)*AK145,"")</f>
        <v>1.2493526275773741</v>
      </c>
      <c r="AL144" s="169">
        <f>IFERROR(VLOOKUP($B144,'NAV plus Dist'!$B:$FD,AL$1,FALSE)/VLOOKUP($B143,NAV!$A:$FC,AL$1,FALSE)*AL145,"")</f>
        <v>1.3322475741502022</v>
      </c>
      <c r="AM144" s="143">
        <f>IFERROR(VLOOKUP($B144,'NAV plus Dist'!$B:$FD,AM$1,FALSE)/VLOOKUP($B143,NAV!$A:$FC,AM$1,FALSE)*AM145,"")</f>
        <v>0.73363216155372935</v>
      </c>
      <c r="AN144" s="143">
        <f>IFERROR(VLOOKUP($B144,'NAV plus Dist'!$B:$FD,AN$1,FALSE)/VLOOKUP($B143,NAV!$A:$FC,AN$1,FALSE)*AN145,"")</f>
        <v>1.4213786248475409</v>
      </c>
      <c r="AO144" s="143">
        <f>IFERROR(VLOOKUP($B144,'NAV plus Dist'!$B:$FD,AO$1,FALSE)/VLOOKUP($B143,NAV!$A:$FC,AO$1,FALSE)*AO145,"")</f>
        <v>1.2831530590937574</v>
      </c>
      <c r="AP144" s="170" t="str">
        <f>IFERROR(VLOOKUP($B144,'NAV plus Dist'!$B:$FD,AP$1,FALSE)/VLOOKUP($B143,NAV!$A:$FC,AP$1,FALSE)*AP145,"")</f>
        <v/>
      </c>
      <c r="AQ144" s="143" t="str">
        <f>IFERROR(VLOOKUP($B144,'NAV plus Dist'!$B:$FD,AQ$1,FALSE)/VLOOKUP($B143,NAV!$A:$FC,AQ$1,FALSE)*AQ145,"")</f>
        <v/>
      </c>
      <c r="AR144" s="143" t="str">
        <f>IFERROR(VLOOKUP($B144,'NAV plus Dist'!$B:$FD,AR$1,FALSE)/VLOOKUP($B143,NAV!$A:$FC,AR$1,FALSE)*AR145,"")</f>
        <v/>
      </c>
      <c r="AS144" s="143" t="str">
        <f>IFERROR(VLOOKUP($B144,'NAV plus Dist'!$B:$FD,AS$1,FALSE)/VLOOKUP($B143,NAV!$A:$FC,AS$1,FALSE)*AS145,"")</f>
        <v/>
      </c>
      <c r="AT144" s="143">
        <f>IFERROR(VLOOKUP($B144,'NAV plus Dist'!$B:$FD,AT$1,FALSE)/VLOOKUP($B143,NAV!$A:$FC,AT$1,FALSE)*AT145,"")</f>
        <v>1.4622836394962559</v>
      </c>
      <c r="AU144" s="143">
        <f>IFERROR(VLOOKUP($B144,'NAV plus Dist'!$B:$FD,AU$1,FALSE)/VLOOKUP($B143,NAV!$A:$FC,AU$1,FALSE)*AU145,"")</f>
        <v>1.266209611564034</v>
      </c>
      <c r="AV144" s="143">
        <f>IFERROR(VLOOKUP($B144,'NAV plus Dist'!$B:$FD,AV$1,FALSE)/VLOOKUP($B143,NAV!$A:$FC,AV$1,FALSE)*AV145,"")</f>
        <v>1.6242821534217819</v>
      </c>
      <c r="AW144" s="143" t="str">
        <f>IFERROR(VLOOKUP($B144,'NAV plus Dist'!$B:$FD,AW$1,FALSE)/VLOOKUP($B143,NAV!$A:$FC,AW$1,FALSE)*AW145,"")</f>
        <v/>
      </c>
      <c r="AX144" s="143" t="str">
        <f>IFERROR(VLOOKUP($B144,'NAV plus Dist'!$B:$FD,AX$1,FALSE)/VLOOKUP($B143,NAV!$A:$FC,AX$1,FALSE)*AX145,"")</f>
        <v/>
      </c>
      <c r="AY144" s="143" t="str">
        <f>IFERROR(VLOOKUP($B144,'NAV plus Dist'!$B:$FD,AY$1,FALSE)/VLOOKUP($B143,NAV!$A:$FC,AY$1,FALSE)*AY145,"")</f>
        <v/>
      </c>
      <c r="AZ144" s="143" t="str">
        <f>IFERROR(VLOOKUP($B144,'NAV plus Dist'!$B:$FD,AZ$1,FALSE)/VLOOKUP($B143,NAV!$A:$FC,AZ$1,FALSE)*AZ145,"")</f>
        <v/>
      </c>
      <c r="BA144" s="143" t="str">
        <f>IFERROR(VLOOKUP($B144,'NAV plus Dist'!$B:$FD,BA$1,FALSE)/VLOOKUP($B143,NAV!$A:$FC,BA$1,FALSE)*BA145,"")</f>
        <v/>
      </c>
      <c r="BB144" s="143" t="str">
        <f>IFERROR(VLOOKUP($B144,'NAV plus Dist'!$B:$FD,BB$1,FALSE)/VLOOKUP($B143,NAV!$A:$FC,BB$1,FALSE)*BB145,"")</f>
        <v/>
      </c>
      <c r="BC144" s="143" t="str">
        <f>IFERROR(VLOOKUP($B144,'NAV plus Dist'!$B:$FD,BC$1,FALSE)/VLOOKUP($B143,NAV!$A:$FC,BC$1,FALSE)*BC145,"")</f>
        <v/>
      </c>
      <c r="BD144" s="143" t="str">
        <f>IFERROR(VLOOKUP($B144,'NAV plus Dist'!$B:$FD,BD$1,FALSE)/VLOOKUP($B143,NAV!$A:$FC,BD$1,FALSE)*BD145,"")</f>
        <v/>
      </c>
      <c r="BE144" s="143" t="str">
        <f>IFERROR(VLOOKUP($B144,'NAV plus Dist'!$B:$FD,BE$1,FALSE)/VLOOKUP($B143,NAV!$A:$FC,BE$1,FALSE)*BE145,"")</f>
        <v/>
      </c>
      <c r="BF144" s="143" t="str">
        <f>IFERROR(VLOOKUP($B144,'NAV plus Dist'!$B:$FD,BF$1,FALSE)/VLOOKUP($B143,NAV!$A:$FC,BF$1,FALSE)*BF145,"")</f>
        <v/>
      </c>
      <c r="BG144" s="143" t="str">
        <f>IFERROR(VLOOKUP($B144,'NAV plus Dist'!$B:$FD,BG$1,FALSE)/VLOOKUP($B143,NAV!$A:$FC,BG$1,FALSE)*BG145,"")</f>
        <v/>
      </c>
      <c r="BH144" s="143" t="str">
        <f>IFERROR(VLOOKUP($B144,'NAV plus Dist'!$B:$FD,BH$1,FALSE)/VLOOKUP($B143,NAV!$A:$FC,BH$1,FALSE)*BH145,"")</f>
        <v/>
      </c>
      <c r="BI144" s="143" t="str">
        <f>IFERROR(VLOOKUP($B144,'NAV plus Dist'!$B:$FD,BI$1,FALSE)/VLOOKUP($B143,NAV!$A:$FC,BI$1,FALSE)*BI145,"")</f>
        <v/>
      </c>
      <c r="BJ144" s="143" t="str">
        <f>IFERROR(VLOOKUP($B144,'NAV plus Dist'!$B:$FD,BJ$1,FALSE)/VLOOKUP($B143,NAV!$A:$FC,BJ$1,FALSE)*BJ145,"")</f>
        <v/>
      </c>
      <c r="BK144" s="143" t="str">
        <f>IFERROR(VLOOKUP($B144,'NAV plus Dist'!$B:$FD,BK$1,FALSE)/VLOOKUP($B143,NAV!$A:$FC,BK$1,FALSE)*BK145,"")</f>
        <v/>
      </c>
      <c r="BL144" s="143" t="str">
        <f>IFERROR(VLOOKUP($B144,'NAV plus Dist'!$B:$FD,BL$1,FALSE)/VLOOKUP($B143,NAV!$A:$FC,BL$1,FALSE)*BL145,"")</f>
        <v/>
      </c>
      <c r="BM144" s="143" t="str">
        <f>IFERROR(VLOOKUP($B144,'NAV plus Dist'!$B:$FD,BM$1,FALSE)/VLOOKUP($B143,NAV!$A:$FC,BM$1,FALSE)*BM145,"")</f>
        <v/>
      </c>
      <c r="BN144" s="143" t="str">
        <f>IFERROR(VLOOKUP($B144,'NAV plus Dist'!$B:$FD,BN$1,FALSE)/VLOOKUP($B143,NAV!$A:$FC,BN$1,FALSE)*BN145,"")</f>
        <v/>
      </c>
      <c r="BO144" s="143" t="str">
        <f>IFERROR(VLOOKUP($B144,'NAV plus Dist'!$B:$FD,BO$1,FALSE)/VLOOKUP($B143,NAV!$A:$FC,BO$1,FALSE)*BO145,"")</f>
        <v/>
      </c>
      <c r="BP144" s="143" t="str">
        <f>IFERROR(VLOOKUP($B144,'NAV plus Dist'!$B:$FD,BP$1,FALSE)/VLOOKUP($B143,NAV!$A:$FC,BP$1,FALSE)*BP145,"")</f>
        <v/>
      </c>
      <c r="BQ144" s="143" t="str">
        <f>IFERROR(VLOOKUP($B144,'NAV plus Dist'!$B:$FD,BQ$1,FALSE)/VLOOKUP($B143,NAV!$A:$FC,BQ$1,FALSE)*BQ145,"")</f>
        <v/>
      </c>
      <c r="BR144" s="143" t="str">
        <f>IFERROR(VLOOKUP($B144,'NAV plus Dist'!$B:$FD,BR$1,FALSE)/VLOOKUP($B143,NAV!$A:$FC,BR$1,FALSE)*BR145,"")</f>
        <v/>
      </c>
      <c r="BS144" s="143" t="str">
        <f>IFERROR(VLOOKUP($B144,'NAV plus Dist'!$B:$FD,BS$1,FALSE)/VLOOKUP($B143,NAV!$A:$FC,BS$1,FALSE)*BS145,"")</f>
        <v/>
      </c>
      <c r="BT144" s="143" t="str">
        <f>IFERROR(VLOOKUP($B144,'NAV plus Dist'!$B:$FD,BT$1,FALSE)/VLOOKUP($B143,NAV!$A:$FC,BT$1,FALSE)*BT145,"")</f>
        <v/>
      </c>
      <c r="BU144" s="143" t="str">
        <f>IFERROR(VLOOKUP($B144,'NAV plus Dist'!$B:$FD,BU$1,FALSE)/VLOOKUP($B143,NAV!$A:$FC,BU$1,FALSE)*BU145,"")</f>
        <v/>
      </c>
      <c r="BV144" s="143" t="str">
        <f>IFERROR(VLOOKUP($B144,'NAV plus Dist'!$B:$FD,BV$1,FALSE)/VLOOKUP($B143,NAV!$A:$FC,BV$1,FALSE)*BV145,"")</f>
        <v/>
      </c>
      <c r="BW144" s="143" t="str">
        <f>IFERROR(VLOOKUP($B144,'NAV plus Dist'!$B:$FD,BW$1,FALSE)/VLOOKUP($B143,NAV!$A:$FC,BW$1,FALSE)*BW145,"")</f>
        <v/>
      </c>
      <c r="BX144" s="143" t="str">
        <f>IFERROR(VLOOKUP($B144,'NAV plus Dist'!$B:$FD,BX$1,FALSE)/VLOOKUP($B143,NAV!$A:$FC,BX$1,FALSE)*BX145,"")</f>
        <v/>
      </c>
      <c r="BY144" s="143" t="str">
        <f>IFERROR(VLOOKUP($B144,'NAV plus Dist'!$B:$FD,BY$1,FALSE)/VLOOKUP($B143,NAV!$A:$FC,BY$1,FALSE)*BY145,"")</f>
        <v/>
      </c>
      <c r="BZ144" s="143" t="str">
        <f>IFERROR(VLOOKUP($B144,'NAV plus Dist'!$B:$FD,BZ$1,FALSE)/VLOOKUP($B143,NAV!$A:$FC,BZ$1,FALSE)*BZ145,"")</f>
        <v/>
      </c>
      <c r="CA144" s="143" t="str">
        <f>IFERROR(VLOOKUP($B144,'NAV plus Dist'!$B:$FD,CA$1,FALSE)/VLOOKUP($B143,NAV!$A:$FC,CA$1,FALSE)*CA145,"")</f>
        <v/>
      </c>
      <c r="CB144" s="143" t="str">
        <f>IFERROR(VLOOKUP($B144,'NAV plus Dist'!$B:$FD,CB$1,FALSE)/VLOOKUP($B143,NAV!$A:$FC,CB$1,FALSE)*CB145,"")</f>
        <v/>
      </c>
      <c r="CC144" s="143" t="str">
        <f>IFERROR(VLOOKUP($B144,'NAV plus Dist'!$B:$FD,CC$1,FALSE)/VLOOKUP($B143,NAV!$A:$FC,CC$1,FALSE)*CC145,"")</f>
        <v/>
      </c>
      <c r="CD144" s="143" t="str">
        <f>IFERROR(VLOOKUP($B144,'NAV plus Dist'!$B:$FD,CD$1,FALSE)/VLOOKUP($B143,NAV!$A:$FC,CD$1,FALSE)*CD145,"")</f>
        <v/>
      </c>
      <c r="CE144" s="143" t="str">
        <f>IFERROR(VLOOKUP($B144,'NAV plus Dist'!$B:$FD,CE$1,FALSE)/VLOOKUP($B143,NAV!$A:$FC,CE$1,FALSE)*CE145,"")</f>
        <v/>
      </c>
      <c r="CF144" s="143" t="str">
        <f>IFERROR(VLOOKUP($B144,'NAV plus Dist'!$B:$FD,CF$1,FALSE)/VLOOKUP($B143,NAV!$A:$FC,CF$1,FALSE)*CF145,"")</f>
        <v/>
      </c>
      <c r="CG144" s="143" t="str">
        <f>IFERROR(VLOOKUP($B144,'NAV plus Dist'!$B:$FD,CG$1,FALSE)/VLOOKUP($B143,NAV!$A:$FC,CG$1,FALSE)*CG145,"")</f>
        <v/>
      </c>
      <c r="CH144" s="143" t="str">
        <f>IFERROR(VLOOKUP($B144,'NAV plus Dist'!$B:$FD,CH$1,FALSE)/VLOOKUP($B143,NAV!$A:$FC,CH$1,FALSE)*CH145,"")</f>
        <v/>
      </c>
      <c r="CI144" s="143" t="str">
        <f>IFERROR(VLOOKUP($B144,'NAV plus Dist'!$B:$FD,CI$1,FALSE)/VLOOKUP($B143,NAV!$A:$FC,CI$1,FALSE)*CI145,"")</f>
        <v/>
      </c>
      <c r="CJ144" s="143" t="str">
        <f>IFERROR(VLOOKUP($B144,'NAV plus Dist'!$B:$FD,CJ$1,FALSE)/VLOOKUP($B143,NAV!$A:$FC,CJ$1,FALSE)*CJ145,"")</f>
        <v/>
      </c>
      <c r="CK144" s="143" t="str">
        <f>IFERROR(VLOOKUP($B144,'NAV plus Dist'!$B:$AAA,CK$1,FALSE)/VLOOKUP($B143,NAV!$A:$AAA,CK$1,FALSE)*CK145,"")</f>
        <v/>
      </c>
      <c r="CL144" s="143" t="str">
        <f>IFERROR(VLOOKUP($B144,'NAV plus Dist'!$B:$AAA,CL$1,FALSE)/VLOOKUP($B143,NAV!$A:$AAA,CL$1,FALSE)*CL145,"")</f>
        <v/>
      </c>
      <c r="CM144" s="143" t="str">
        <f>IFERROR(VLOOKUP($B144,'NAV plus Dist'!$B:$AAA,CM$1,FALSE)/VLOOKUP($B143,NAV!$A:$AAA,CM$1,FALSE)*CM145,"")</f>
        <v/>
      </c>
      <c r="CN144" s="143" t="str">
        <f>IFERROR(VLOOKUP($B144,'NAV plus Dist'!$B:$AAA,CN$1,FALSE)/VLOOKUP($B143,NAV!$A:$AAA,CN$1,FALSE)*CN145,"")</f>
        <v/>
      </c>
      <c r="CO144" s="143" t="str">
        <f>IFERROR(VLOOKUP($B144,'NAV plus Dist'!$B:$AAA,CO$1,FALSE)/VLOOKUP($B143,NAV!$A:$AAA,CO$1,FALSE)*CO145,"")</f>
        <v/>
      </c>
      <c r="CP144" s="143" t="str">
        <f>IFERROR(VLOOKUP($B144,'NAV plus Dist'!$B:$AAA,CP$1,FALSE)/VLOOKUP($B143,NAV!$A:$AAA,CP$1,FALSE)*CP145,"")</f>
        <v/>
      </c>
      <c r="CQ144" s="143" t="str">
        <f>IFERROR(VLOOKUP($B144,'NAV plus Dist'!$B:$AAA,CQ$1,FALSE)/VLOOKUP($B143,NAV!$A:$AAA,CQ$1,FALSE)*CQ145,"")</f>
        <v/>
      </c>
      <c r="CR144" s="143" t="str">
        <f>IFERROR(VLOOKUP($B144,'NAV plus Dist'!$B:$AAA,CR$1,FALSE)/VLOOKUP($B143,NAV!$A:$AAA,CR$1,FALSE)*CR145,"")</f>
        <v/>
      </c>
      <c r="CS144" s="143" t="str">
        <f>IFERROR(VLOOKUP($B144,'NAV plus Dist'!$B:$AAA,CS$1,FALSE)/VLOOKUP($B143,NAV!$A:$AAA,CS$1,FALSE)*CS145,"")</f>
        <v/>
      </c>
      <c r="CT144" s="143" t="str">
        <f>IFERROR(VLOOKUP($B144,'NAV plus Dist'!$B:$AAA,CT$1,FALSE)/VLOOKUP($B143,NAV!$A:$AAA,CT$1,FALSE)*CT145,"")</f>
        <v/>
      </c>
      <c r="CU144" s="143" t="str">
        <f>IFERROR(VLOOKUP($B144,'NAV plus Dist'!$B:$AAA,CU$1,FALSE)/VLOOKUP($B143,NAV!$A:$AAA,CU$1,FALSE)*CU145,"")</f>
        <v/>
      </c>
      <c r="CV144" s="143" t="str">
        <f>IFERROR(VLOOKUP($B144,'NAV plus Dist'!$B:$AAA,CV$1,FALSE)/VLOOKUP($B143,NAV!$A:$AAA,CV$1,FALSE)*CV145,"")</f>
        <v/>
      </c>
      <c r="CW144" s="143" t="str">
        <f>IFERROR(VLOOKUP($B144,'NAV plus Dist'!$B:$AAA,CW$1,FALSE)/VLOOKUP($B143,NAV!$A:$AAA,CW$1,FALSE)*CW145,"")</f>
        <v/>
      </c>
      <c r="CX144" s="143" t="str">
        <f>IFERROR(VLOOKUP($B144,'NAV plus Dist'!$B:$AAA,CX$1,FALSE)/VLOOKUP($B143,NAV!$A:$AAA,CX$1,FALSE)*CX145,"")</f>
        <v/>
      </c>
      <c r="CY144" s="143" t="str">
        <f>IFERROR(VLOOKUP($B144,'NAV plus Dist'!$B:$AAA,CY$1,FALSE)/VLOOKUP($B143,NAV!$A:$AAA,CY$1,FALSE)*CY145,"")</f>
        <v/>
      </c>
      <c r="CZ144" s="143" t="str">
        <f>IFERROR(VLOOKUP($B144,'NAV plus Dist'!$B:$AAA,CZ$1,FALSE)/VLOOKUP($B143,NAV!$A:$AAA,CZ$1,FALSE)*CZ145,"")</f>
        <v/>
      </c>
      <c r="DA144" s="143" t="str">
        <f>IFERROR(VLOOKUP($B144,'NAV plus Dist'!$B:$AAA,DA$1,FALSE)/VLOOKUP($B143,NAV!$A:$AAA,DA$1,FALSE)*DA145,"")</f>
        <v/>
      </c>
      <c r="DB144" s="143" t="str">
        <f>IFERROR(VLOOKUP($B144,'NAV plus Dist'!$B:$AAA,DB$1,FALSE)/VLOOKUP($B143,NAV!$A:$AAA,DB$1,FALSE)*DB145,"")</f>
        <v/>
      </c>
      <c r="DC144" s="143" t="str">
        <f>IFERROR(VLOOKUP($B144,'NAV plus Dist'!$B:$AAA,DC$1,FALSE)/VLOOKUP($B143,NAV!$A:$AAA,DC$1,FALSE)*DC145,"")</f>
        <v/>
      </c>
      <c r="DD144" s="143" t="str">
        <f>IFERROR(VLOOKUP($B144,'NAV plus Dist'!$B:$AAA,DD$1,FALSE)/VLOOKUP($B143,NAV!$A:$AAA,DD$1,FALSE)*DD145,"")</f>
        <v/>
      </c>
      <c r="DE144" s="143" t="str">
        <f>IFERROR(VLOOKUP($B144,'NAV plus Dist'!$B:$AAA,DE$1,FALSE)/VLOOKUP($B143,NAV!$A:$AAA,DE$1,FALSE)*DE145,"")</f>
        <v/>
      </c>
      <c r="DF144" s="143" t="str">
        <f>IFERROR(VLOOKUP($B144,'NAV plus Dist'!$B:$AAA,DF$1,FALSE)/VLOOKUP($B143,NAV!$A:$AAA,DF$1,FALSE)*DF145,"")</f>
        <v/>
      </c>
      <c r="DG144" s="143" t="str">
        <f>IFERROR(VLOOKUP($B144,'NAV plus Dist'!$B:$AAA,DG$1,FALSE)/VLOOKUP($B143,NAV!$A:$AAA,DG$1,FALSE)*DG145,"")</f>
        <v/>
      </c>
      <c r="DH144" s="143" t="str">
        <f>IFERROR(VLOOKUP($B144,'NAV plus Dist'!$B:$AAA,DH$1,FALSE)/VLOOKUP($B143,NAV!$A:$AAA,DH$1,FALSE)*DH145,"")</f>
        <v/>
      </c>
    </row>
    <row r="145" spans="1:112">
      <c r="A145" s="94">
        <f t="shared" si="39"/>
        <v>56</v>
      </c>
      <c r="B145" s="168">
        <f t="shared" si="40"/>
        <v>44377</v>
      </c>
      <c r="C145" s="143">
        <f>IFERROR(VLOOKUP($B145,'NAV plus Dist'!$B:$FD,C$1,FALSE)/VLOOKUP($B144,NAV!$A:$FC,C$1,FALSE)*C146,"")</f>
        <v>1.8235466323830289</v>
      </c>
      <c r="D145" s="143">
        <f>IFERROR(VLOOKUP($B145,'NAV plus Dist'!$B:$FD,D$1,FALSE)/VLOOKUP($B144,NAV!$A:$FC,D$1,FALSE)*D146,"")</f>
        <v>2.1659066396718507</v>
      </c>
      <c r="E145" s="143">
        <f>IFERROR(VLOOKUP($B145,'NAV plus Dist'!$B:$FD,E$1,FALSE)/VLOOKUP($B144,NAV!$A:$FC,E$1,FALSE)*E146,"")</f>
        <v>1.9199618090419763</v>
      </c>
      <c r="F145" s="143" t="str">
        <f>IFERROR(VLOOKUP($B145,'NAV plus Dist'!$B:$FD,F$1,FALSE)/VLOOKUP($B144,NAV!$A:$FC,F$1,FALSE)*F146,"")</f>
        <v/>
      </c>
      <c r="G145" s="143" t="str">
        <f>IFERROR(VLOOKUP($B145,'NAV plus Dist'!$B:$FD,G$1,FALSE)/VLOOKUP($B144,NAV!$A:$FC,G$1,FALSE)*G146,"")</f>
        <v/>
      </c>
      <c r="H145" s="143" t="str">
        <f>IFERROR(VLOOKUP($B145,'NAV plus Dist'!$B:$FD,H$1,FALSE)/VLOOKUP($B144,NAV!$A:$FC,H$1,FALSE)*H146,"")</f>
        <v/>
      </c>
      <c r="I145" s="143" t="str">
        <f>IFERROR(VLOOKUP($B145,'NAV plus Dist'!$B:$FD,I$1,FALSE)/VLOOKUP($B144,NAV!$A:$FC,I$1,FALSE)*I146,"")</f>
        <v/>
      </c>
      <c r="J145" s="143" t="str">
        <f>IFERROR(VLOOKUP($B145,'NAV plus Dist'!$B:$FD,J$1,FALSE)/VLOOKUP($B144,NAV!$A:$FC,J$1,FALSE)*J146,"")</f>
        <v/>
      </c>
      <c r="K145" s="143" t="str">
        <f>IFERROR(VLOOKUP($B145,'NAV plus Dist'!$B:$FD,K$1,FALSE)/VLOOKUP($B144,NAV!$A:$FC,K$1,FALSE)*K146,"")</f>
        <v/>
      </c>
      <c r="L145" s="143" t="str">
        <f>IFERROR(VLOOKUP($B145,'NAV plus Dist'!$B:$FD,L$1,FALSE)/VLOOKUP($B144,NAV!$A:$FC,L$1,FALSE)*L146,"")</f>
        <v/>
      </c>
      <c r="M145" s="143" t="str">
        <f>IFERROR(VLOOKUP($B145,'NAV plus Dist'!$B:$FD,M$1,FALSE)/VLOOKUP($B144,NAV!$A:$FC,M$1,FALSE)*M146,"")</f>
        <v/>
      </c>
      <c r="N145" s="143" t="str">
        <f>IFERROR(VLOOKUP($B145,'NAV plus Dist'!$B:$FD,N$1,FALSE)/VLOOKUP($B144,NAV!$A:$FC,N$1,FALSE)*N146,"")</f>
        <v/>
      </c>
      <c r="O145" s="143">
        <f>IFERROR(VLOOKUP($B145,'NAV plus Dist'!$B:$FD,O$1,FALSE)/VLOOKUP($B144,NAV!$A:$FC,O$1,FALSE)*O146,"")</f>
        <v>1.7206500215673566</v>
      </c>
      <c r="P145" s="143">
        <f>IFERROR(VLOOKUP($B145,'NAV plus Dist'!$B:$FD,P$1,FALSE)/VLOOKUP($B144,NAV!$A:$FC,P$1,FALSE)*P146,"")</f>
        <v>1.7316019446444204</v>
      </c>
      <c r="Q145" s="143" t="str">
        <f>IFERROR(VLOOKUP($B145,'NAV plus Dist'!$B:$FD,Q$1,FALSE)/VLOOKUP($B144,NAV!$A:$FC,Q$1,FALSE)*Q146,"")</f>
        <v/>
      </c>
      <c r="R145" s="143" t="str">
        <f>IFERROR(VLOOKUP($B145,'NAV plus Dist'!$B:$FD,R$1,FALSE)/VLOOKUP($B144,NAV!$A:$FC,R$1,FALSE)*R146,"")</f>
        <v/>
      </c>
      <c r="S145" s="143" t="str">
        <f>IFERROR(VLOOKUP($B145,'NAV plus Dist'!$B:$FD,S$1,FALSE)/VLOOKUP($B144,NAV!$A:$FC,S$1,FALSE)*S146,"")</f>
        <v/>
      </c>
      <c r="T145" s="143" t="str">
        <f>IFERROR(VLOOKUP($B145,'NAV plus Dist'!$B:$FD,T$1,FALSE)/VLOOKUP($B144,NAV!$A:$FC,T$1,FALSE)*T146,"")</f>
        <v/>
      </c>
      <c r="U145" s="143" t="str">
        <f>IFERROR(VLOOKUP($B145,'NAV plus Dist'!$B:$FD,U$1,FALSE)/VLOOKUP($B144,NAV!$A:$FC,U$1,FALSE)*U146,"")</f>
        <v/>
      </c>
      <c r="V145" s="143" t="str">
        <f>IFERROR(VLOOKUP($B145,'NAV plus Dist'!$B:$FD,V$1,FALSE)/VLOOKUP($B144,NAV!$A:$FC,V$1,FALSE)*V146,"")</f>
        <v/>
      </c>
      <c r="W145" s="143" t="str">
        <f>IFERROR(VLOOKUP($B145,'NAV plus Dist'!$B:$FD,W$1,FALSE)/VLOOKUP($B144,NAV!$A:$FC,W$1,FALSE)*W146,"")</f>
        <v/>
      </c>
      <c r="X145" s="143" t="str">
        <f>IFERROR(VLOOKUP($B145,'NAV plus Dist'!$B:$FD,X$1,FALSE)/VLOOKUP($B144,NAV!$A:$FC,X$1,FALSE)*X146,"")</f>
        <v/>
      </c>
      <c r="Y145" s="143" t="str">
        <f>IFERROR(VLOOKUP($B145,'NAV plus Dist'!$B:$FD,Y$1,FALSE)/VLOOKUP($B144,NAV!$A:$FC,Y$1,FALSE)*Y146,"")</f>
        <v/>
      </c>
      <c r="Z145" s="143" t="str">
        <f>IFERROR(VLOOKUP($B145,'NAV plus Dist'!$B:$FD,Z$1,FALSE)/VLOOKUP($B144,NAV!$A:$FC,Z$1,FALSE)*Z146,"")</f>
        <v/>
      </c>
      <c r="AA145" s="143">
        <f>IFERROR(VLOOKUP($B145,'NAV plus Dist'!$B:$FD,AA$1,FALSE)/VLOOKUP($B144,NAV!$A:$FC,AA$1,FALSE)*AA146,"")</f>
        <v>1.3422104104915273</v>
      </c>
      <c r="AB145" s="143">
        <f>IFERROR(VLOOKUP($B145,'NAV plus Dist'!$B:$FD,AB$1,FALSE)/VLOOKUP($B144,NAV!$A:$FC,AB$1,FALSE)*AB146,"")</f>
        <v>1.5835337162510834</v>
      </c>
      <c r="AC145" s="143">
        <f>IFERROR(VLOOKUP($B145,'NAV plus Dist'!$B:$FD,AC$1,FALSE)/VLOOKUP($B144,NAV!$A:$FC,AC$1,FALSE)*AC146,"")</f>
        <v>1.4035497990888526</v>
      </c>
      <c r="AD145" s="143">
        <f>IFERROR(VLOOKUP($B145,'NAV plus Dist'!$B:$FD,AD$1,FALSE)/VLOOKUP($B144,NAV!$A:$FC,AD$1,FALSE)*AD146,"")</f>
        <v>3.2257312926297343</v>
      </c>
      <c r="AE145" s="143">
        <f>IFERROR(VLOOKUP($B145,'NAV plus Dist'!$B:$FD,AE$1,FALSE)/VLOOKUP($B144,NAV!$A:$FC,AE$1,FALSE)*AE146,"")</f>
        <v>0.87733824505675639</v>
      </c>
      <c r="AF145" s="143">
        <f>IFERROR(VLOOKUP($B145,'NAV plus Dist'!$B:$FD,AF$1,FALSE)/VLOOKUP($B144,NAV!$A:$FC,AF$1,FALSE)*AF146,"")</f>
        <v>1.4008433981762531</v>
      </c>
      <c r="AG145" s="143">
        <f>IFERROR(VLOOKUP($B145,'NAV plus Dist'!$B:$FD,AG$1,FALSE)/VLOOKUP($B144,NAV!$A:$FC,AG$1,FALSE)*AG146,"")</f>
        <v>1.6425484636874452</v>
      </c>
      <c r="AH145" s="143">
        <f>IFERROR(VLOOKUP($B145,'NAV plus Dist'!$B:$FD,AH$1,FALSE)/VLOOKUP($B144,NAV!$A:$FC,AH$1,FALSE)*AH146,"")</f>
        <v>1.4560280754502615</v>
      </c>
      <c r="AI145" s="143">
        <f>IFERROR(VLOOKUP($B145,'NAV plus Dist'!$B:$FD,AI$1,FALSE)/VLOOKUP($B144,NAV!$A:$FC,AI$1,FALSE)*AI146,"")</f>
        <v>0.98887694642147528</v>
      </c>
      <c r="AJ145" s="143">
        <f>IFERROR(VLOOKUP($B145,'NAV plus Dist'!$B:$FD,AJ$1,FALSE)/VLOOKUP($B144,NAV!$A:$FC,AJ$1,FALSE)*AJ146,"")</f>
        <v>1.4373057955254185</v>
      </c>
      <c r="AK145" s="169">
        <f>IFERROR(VLOOKUP($B145,'NAV plus Dist'!$B:$FD,AK$1,FALSE)/VLOOKUP($B144,NAV!$A:$FC,AK$1,FALSE)*AK146,"")</f>
        <v>1.1918374056961261</v>
      </c>
      <c r="AL145" s="169">
        <f>IFERROR(VLOOKUP($B145,'NAV plus Dist'!$B:$FD,AL$1,FALSE)/VLOOKUP($B144,NAV!$A:$FC,AL$1,FALSE)*AL146,"")</f>
        <v>1.2689033814354034</v>
      </c>
      <c r="AM145" s="143">
        <f>IFERROR(VLOOKUP($B145,'NAV plus Dist'!$B:$FD,AM$1,FALSE)/VLOOKUP($B144,NAV!$A:$FC,AM$1,FALSE)*AM146,"")</f>
        <v>0.77659409458811612</v>
      </c>
      <c r="AN145" s="143">
        <f>IFERROR(VLOOKUP($B145,'NAV plus Dist'!$B:$FD,AN$1,FALSE)/VLOOKUP($B144,NAV!$A:$FC,AN$1,FALSE)*AN146,"")</f>
        <v>1.4459241074188227</v>
      </c>
      <c r="AO145" s="143">
        <f>IFERROR(VLOOKUP($B145,'NAV plus Dist'!$B:$FD,AO$1,FALSE)/VLOOKUP($B144,NAV!$A:$FC,AO$1,FALSE)*AO146,"")</f>
        <v>1.2817773364983092</v>
      </c>
      <c r="AP145" s="170" t="str">
        <f>IFERROR(VLOOKUP($B145,'NAV plus Dist'!$B:$FD,AP$1,FALSE)/VLOOKUP($B144,NAV!$A:$FC,AP$1,FALSE)*AP146,"")</f>
        <v/>
      </c>
      <c r="AQ145" s="143" t="str">
        <f>IFERROR(VLOOKUP($B145,'NAV plus Dist'!$B:$FD,AQ$1,FALSE)/VLOOKUP($B144,NAV!$A:$FC,AQ$1,FALSE)*AQ146,"")</f>
        <v/>
      </c>
      <c r="AR145" s="143" t="str">
        <f>IFERROR(VLOOKUP($B145,'NAV plus Dist'!$B:$FD,AR$1,FALSE)/VLOOKUP($B144,NAV!$A:$FC,AR$1,FALSE)*AR146,"")</f>
        <v/>
      </c>
      <c r="AS145" s="143" t="str">
        <f>IFERROR(VLOOKUP($B145,'NAV plus Dist'!$B:$FD,AS$1,FALSE)/VLOOKUP($B144,NAV!$A:$FC,AS$1,FALSE)*AS146,"")</f>
        <v/>
      </c>
      <c r="AT145" s="143">
        <f>IFERROR(VLOOKUP($B145,'NAV plus Dist'!$B:$FD,AT$1,FALSE)/VLOOKUP($B144,NAV!$A:$FC,AT$1,FALSE)*AT146,"")</f>
        <v>1.4218915600238151</v>
      </c>
      <c r="AU145" s="143">
        <f>IFERROR(VLOOKUP($B145,'NAV plus Dist'!$B:$FD,AU$1,FALSE)/VLOOKUP($B144,NAV!$A:$FC,AU$1,FALSE)*AU146,"")</f>
        <v>1.266209611564034</v>
      </c>
      <c r="AV145" s="143">
        <f>IFERROR(VLOOKUP($B145,'NAV plus Dist'!$B:$FD,AV$1,FALSE)/VLOOKUP($B144,NAV!$A:$FC,AV$1,FALSE)*AV146,"")</f>
        <v>1.5479817678239434</v>
      </c>
      <c r="AW145" s="143" t="str">
        <f>IFERROR(VLOOKUP($B145,'NAV plus Dist'!$B:$FD,AW$1,FALSE)/VLOOKUP($B144,NAV!$A:$FC,AW$1,FALSE)*AW146,"")</f>
        <v/>
      </c>
      <c r="AX145" s="143" t="str">
        <f>IFERROR(VLOOKUP($B145,'NAV plus Dist'!$B:$FD,AX$1,FALSE)/VLOOKUP($B144,NAV!$A:$FC,AX$1,FALSE)*AX146,"")</f>
        <v/>
      </c>
      <c r="AY145" s="143" t="str">
        <f>IFERROR(VLOOKUP($B145,'NAV plus Dist'!$B:$FD,AY$1,FALSE)/VLOOKUP($B144,NAV!$A:$FC,AY$1,FALSE)*AY146,"")</f>
        <v/>
      </c>
      <c r="AZ145" s="143" t="str">
        <f>IFERROR(VLOOKUP($B145,'NAV plus Dist'!$B:$FD,AZ$1,FALSE)/VLOOKUP($B144,NAV!$A:$FC,AZ$1,FALSE)*AZ146,"")</f>
        <v/>
      </c>
      <c r="BA145" s="143" t="str">
        <f>IFERROR(VLOOKUP($B145,'NAV plus Dist'!$B:$FD,BA$1,FALSE)/VLOOKUP($B144,NAV!$A:$FC,BA$1,FALSE)*BA146,"")</f>
        <v/>
      </c>
      <c r="BB145" s="143" t="str">
        <f>IFERROR(VLOOKUP($B145,'NAV plus Dist'!$B:$FD,BB$1,FALSE)/VLOOKUP($B144,NAV!$A:$FC,BB$1,FALSE)*BB146,"")</f>
        <v/>
      </c>
      <c r="BC145" s="143" t="str">
        <f>IFERROR(VLOOKUP($B145,'NAV plus Dist'!$B:$FD,BC$1,FALSE)/VLOOKUP($B144,NAV!$A:$FC,BC$1,FALSE)*BC146,"")</f>
        <v/>
      </c>
      <c r="BD145" s="143" t="str">
        <f>IFERROR(VLOOKUP($B145,'NAV plus Dist'!$B:$FD,BD$1,FALSE)/VLOOKUP($B144,NAV!$A:$FC,BD$1,FALSE)*BD146,"")</f>
        <v/>
      </c>
      <c r="BE145" s="143" t="str">
        <f>IFERROR(VLOOKUP($B145,'NAV plus Dist'!$B:$FD,BE$1,FALSE)/VLOOKUP($B144,NAV!$A:$FC,BE$1,FALSE)*BE146,"")</f>
        <v/>
      </c>
      <c r="BF145" s="143" t="str">
        <f>IFERROR(VLOOKUP($B145,'NAV plus Dist'!$B:$FD,BF$1,FALSE)/VLOOKUP($B144,NAV!$A:$FC,BF$1,FALSE)*BF146,"")</f>
        <v/>
      </c>
      <c r="BG145" s="143" t="str">
        <f>IFERROR(VLOOKUP($B145,'NAV plus Dist'!$B:$FD,BG$1,FALSE)/VLOOKUP($B144,NAV!$A:$FC,BG$1,FALSE)*BG146,"")</f>
        <v/>
      </c>
      <c r="BH145" s="143" t="str">
        <f>IFERROR(VLOOKUP($B145,'NAV plus Dist'!$B:$FD,BH$1,FALSE)/VLOOKUP($B144,NAV!$A:$FC,BH$1,FALSE)*BH146,"")</f>
        <v/>
      </c>
      <c r="BI145" s="143" t="str">
        <f>IFERROR(VLOOKUP($B145,'NAV plus Dist'!$B:$FD,BI$1,FALSE)/VLOOKUP($B144,NAV!$A:$FC,BI$1,FALSE)*BI146,"")</f>
        <v/>
      </c>
      <c r="BJ145" s="143" t="str">
        <f>IFERROR(VLOOKUP($B145,'NAV plus Dist'!$B:$FD,BJ$1,FALSE)/VLOOKUP($B144,NAV!$A:$FC,BJ$1,FALSE)*BJ146,"")</f>
        <v/>
      </c>
      <c r="BK145" s="143" t="str">
        <f>IFERROR(VLOOKUP($B145,'NAV plus Dist'!$B:$FD,BK$1,FALSE)/VLOOKUP($B144,NAV!$A:$FC,BK$1,FALSE)*BK146,"")</f>
        <v/>
      </c>
      <c r="BL145" s="143" t="str">
        <f>IFERROR(VLOOKUP($B145,'NAV plus Dist'!$B:$FD,BL$1,FALSE)/VLOOKUP($B144,NAV!$A:$FC,BL$1,FALSE)*BL146,"")</f>
        <v/>
      </c>
      <c r="BM145" s="143" t="str">
        <f>IFERROR(VLOOKUP($B145,'NAV plus Dist'!$B:$FD,BM$1,FALSE)/VLOOKUP($B144,NAV!$A:$FC,BM$1,FALSE)*BM146,"")</f>
        <v/>
      </c>
      <c r="BN145" s="143" t="str">
        <f>IFERROR(VLOOKUP($B145,'NAV plus Dist'!$B:$FD,BN$1,FALSE)/VLOOKUP($B144,NAV!$A:$FC,BN$1,FALSE)*BN146,"")</f>
        <v/>
      </c>
      <c r="BO145" s="143" t="str">
        <f>IFERROR(VLOOKUP($B145,'NAV plus Dist'!$B:$FD,BO$1,FALSE)/VLOOKUP($B144,NAV!$A:$FC,BO$1,FALSE)*BO146,"")</f>
        <v/>
      </c>
      <c r="BP145" s="143" t="str">
        <f>IFERROR(VLOOKUP($B145,'NAV plus Dist'!$B:$FD,BP$1,FALSE)/VLOOKUP($B144,NAV!$A:$FC,BP$1,FALSE)*BP146,"")</f>
        <v/>
      </c>
      <c r="BQ145" s="143" t="str">
        <f>IFERROR(VLOOKUP($B145,'NAV plus Dist'!$B:$FD,BQ$1,FALSE)/VLOOKUP($B144,NAV!$A:$FC,BQ$1,FALSE)*BQ146,"")</f>
        <v/>
      </c>
      <c r="BR145" s="143" t="str">
        <f>IFERROR(VLOOKUP($B145,'NAV plus Dist'!$B:$FD,BR$1,FALSE)/VLOOKUP($B144,NAV!$A:$FC,BR$1,FALSE)*BR146,"")</f>
        <v/>
      </c>
      <c r="BS145" s="143" t="str">
        <f>IFERROR(VLOOKUP($B145,'NAV plus Dist'!$B:$FD,BS$1,FALSE)/VLOOKUP($B144,NAV!$A:$FC,BS$1,FALSE)*BS146,"")</f>
        <v/>
      </c>
      <c r="BT145" s="143" t="str">
        <f>IFERROR(VLOOKUP($B145,'NAV plus Dist'!$B:$FD,BT$1,FALSE)/VLOOKUP($B144,NAV!$A:$FC,BT$1,FALSE)*BT146,"")</f>
        <v/>
      </c>
      <c r="BU145" s="143" t="str">
        <f>IFERROR(VLOOKUP($B145,'NAV plus Dist'!$B:$FD,BU$1,FALSE)/VLOOKUP($B144,NAV!$A:$FC,BU$1,FALSE)*BU146,"")</f>
        <v/>
      </c>
      <c r="BV145" s="143" t="str">
        <f>IFERROR(VLOOKUP($B145,'NAV plus Dist'!$B:$FD,BV$1,FALSE)/VLOOKUP($B144,NAV!$A:$FC,BV$1,FALSE)*BV146,"")</f>
        <v/>
      </c>
      <c r="BW145" s="143" t="str">
        <f>IFERROR(VLOOKUP($B145,'NAV plus Dist'!$B:$FD,BW$1,FALSE)/VLOOKUP($B144,NAV!$A:$FC,BW$1,FALSE)*BW146,"")</f>
        <v/>
      </c>
      <c r="BX145" s="143" t="str">
        <f>IFERROR(VLOOKUP($B145,'NAV plus Dist'!$B:$FD,BX$1,FALSE)/VLOOKUP($B144,NAV!$A:$FC,BX$1,FALSE)*BX146,"")</f>
        <v/>
      </c>
      <c r="BY145" s="143" t="str">
        <f>IFERROR(VLOOKUP($B145,'NAV plus Dist'!$B:$FD,BY$1,FALSE)/VLOOKUP($B144,NAV!$A:$FC,BY$1,FALSE)*BY146,"")</f>
        <v/>
      </c>
      <c r="BZ145" s="143" t="str">
        <f>IFERROR(VLOOKUP($B145,'NAV plus Dist'!$B:$FD,BZ$1,FALSE)/VLOOKUP($B144,NAV!$A:$FC,BZ$1,FALSE)*BZ146,"")</f>
        <v/>
      </c>
      <c r="CA145" s="143" t="str">
        <f>IFERROR(VLOOKUP($B145,'NAV plus Dist'!$B:$FD,CA$1,FALSE)/VLOOKUP($B144,NAV!$A:$FC,CA$1,FALSE)*CA146,"")</f>
        <v/>
      </c>
      <c r="CB145" s="143" t="str">
        <f>IFERROR(VLOOKUP($B145,'NAV plus Dist'!$B:$FD,CB$1,FALSE)/VLOOKUP($B144,NAV!$A:$FC,CB$1,FALSE)*CB146,"")</f>
        <v/>
      </c>
      <c r="CC145" s="143" t="str">
        <f>IFERROR(VLOOKUP($B145,'NAV plus Dist'!$B:$FD,CC$1,FALSE)/VLOOKUP($B144,NAV!$A:$FC,CC$1,FALSE)*CC146,"")</f>
        <v/>
      </c>
      <c r="CD145" s="143" t="str">
        <f>IFERROR(VLOOKUP($B145,'NAV plus Dist'!$B:$FD,CD$1,FALSE)/VLOOKUP($B144,NAV!$A:$FC,CD$1,FALSE)*CD146,"")</f>
        <v/>
      </c>
      <c r="CE145" s="143" t="str">
        <f>IFERROR(VLOOKUP($B145,'NAV plus Dist'!$B:$FD,CE$1,FALSE)/VLOOKUP($B144,NAV!$A:$FC,CE$1,FALSE)*CE146,"")</f>
        <v/>
      </c>
      <c r="CF145" s="143" t="str">
        <f>IFERROR(VLOOKUP($B145,'NAV plus Dist'!$B:$FD,CF$1,FALSE)/VLOOKUP($B144,NAV!$A:$FC,CF$1,FALSE)*CF146,"")</f>
        <v/>
      </c>
      <c r="CG145" s="143" t="str">
        <f>IFERROR(VLOOKUP($B145,'NAV plus Dist'!$B:$FD,CG$1,FALSE)/VLOOKUP($B144,NAV!$A:$FC,CG$1,FALSE)*CG146,"")</f>
        <v/>
      </c>
      <c r="CH145" s="143" t="str">
        <f>IFERROR(VLOOKUP($B145,'NAV plus Dist'!$B:$FD,CH$1,FALSE)/VLOOKUP($B144,NAV!$A:$FC,CH$1,FALSE)*CH146,"")</f>
        <v/>
      </c>
      <c r="CI145" s="143" t="str">
        <f>IFERROR(VLOOKUP($B145,'NAV plus Dist'!$B:$FD,CI$1,FALSE)/VLOOKUP($B144,NAV!$A:$FC,CI$1,FALSE)*CI146,"")</f>
        <v/>
      </c>
      <c r="CJ145" s="143" t="str">
        <f>IFERROR(VLOOKUP($B145,'NAV plus Dist'!$B:$FD,CJ$1,FALSE)/VLOOKUP($B144,NAV!$A:$FC,CJ$1,FALSE)*CJ146,"")</f>
        <v/>
      </c>
      <c r="CK145" s="143" t="str">
        <f>IFERROR(VLOOKUP($B145,'NAV plus Dist'!$B:$AAA,CK$1,FALSE)/VLOOKUP($B144,NAV!$A:$AAA,CK$1,FALSE)*CK146,"")</f>
        <v/>
      </c>
      <c r="CL145" s="143" t="str">
        <f>IFERROR(VLOOKUP($B145,'NAV plus Dist'!$B:$AAA,CL$1,FALSE)/VLOOKUP($B144,NAV!$A:$AAA,CL$1,FALSE)*CL146,"")</f>
        <v/>
      </c>
      <c r="CM145" s="143" t="str">
        <f>IFERROR(VLOOKUP($B145,'NAV plus Dist'!$B:$AAA,CM$1,FALSE)/VLOOKUP($B144,NAV!$A:$AAA,CM$1,FALSE)*CM146,"")</f>
        <v/>
      </c>
      <c r="CN145" s="143" t="str">
        <f>IFERROR(VLOOKUP($B145,'NAV plus Dist'!$B:$AAA,CN$1,FALSE)/VLOOKUP($B144,NAV!$A:$AAA,CN$1,FALSE)*CN146,"")</f>
        <v/>
      </c>
      <c r="CO145" s="143" t="str">
        <f>IFERROR(VLOOKUP($B145,'NAV plus Dist'!$B:$AAA,CO$1,FALSE)/VLOOKUP($B144,NAV!$A:$AAA,CO$1,FALSE)*CO146,"")</f>
        <v/>
      </c>
      <c r="CP145" s="143" t="str">
        <f>IFERROR(VLOOKUP($B145,'NAV plus Dist'!$B:$AAA,CP$1,FALSE)/VLOOKUP($B144,NAV!$A:$AAA,CP$1,FALSE)*CP146,"")</f>
        <v/>
      </c>
      <c r="CQ145" s="143" t="str">
        <f>IFERROR(VLOOKUP($B145,'NAV plus Dist'!$B:$AAA,CQ$1,FALSE)/VLOOKUP($B144,NAV!$A:$AAA,CQ$1,FALSE)*CQ146,"")</f>
        <v/>
      </c>
      <c r="CR145" s="143" t="str">
        <f>IFERROR(VLOOKUP($B145,'NAV plus Dist'!$B:$AAA,CR$1,FALSE)/VLOOKUP($B144,NAV!$A:$AAA,CR$1,FALSE)*CR146,"")</f>
        <v/>
      </c>
      <c r="CS145" s="143" t="str">
        <f>IFERROR(VLOOKUP($B145,'NAV plus Dist'!$B:$AAA,CS$1,FALSE)/VLOOKUP($B144,NAV!$A:$AAA,CS$1,FALSE)*CS146,"")</f>
        <v/>
      </c>
      <c r="CT145" s="143" t="str">
        <f>IFERROR(VLOOKUP($B145,'NAV plus Dist'!$B:$AAA,CT$1,FALSE)/VLOOKUP($B144,NAV!$A:$AAA,CT$1,FALSE)*CT146,"")</f>
        <v/>
      </c>
      <c r="CU145" s="143" t="str">
        <f>IFERROR(VLOOKUP($B145,'NAV plus Dist'!$B:$AAA,CU$1,FALSE)/VLOOKUP($B144,NAV!$A:$AAA,CU$1,FALSE)*CU146,"")</f>
        <v/>
      </c>
      <c r="CV145" s="143" t="str">
        <f>IFERROR(VLOOKUP($B145,'NAV plus Dist'!$B:$AAA,CV$1,FALSE)/VLOOKUP($B144,NAV!$A:$AAA,CV$1,FALSE)*CV146,"")</f>
        <v/>
      </c>
      <c r="CW145" s="143" t="str">
        <f>IFERROR(VLOOKUP($B145,'NAV plus Dist'!$B:$AAA,CW$1,FALSE)/VLOOKUP($B144,NAV!$A:$AAA,CW$1,FALSE)*CW146,"")</f>
        <v/>
      </c>
      <c r="CX145" s="143" t="str">
        <f>IFERROR(VLOOKUP($B145,'NAV plus Dist'!$B:$AAA,CX$1,FALSE)/VLOOKUP($B144,NAV!$A:$AAA,CX$1,FALSE)*CX146,"")</f>
        <v/>
      </c>
      <c r="CY145" s="143" t="str">
        <f>IFERROR(VLOOKUP($B145,'NAV plus Dist'!$B:$AAA,CY$1,FALSE)/VLOOKUP($B144,NAV!$A:$AAA,CY$1,FALSE)*CY146,"")</f>
        <v/>
      </c>
      <c r="CZ145" s="143" t="str">
        <f>IFERROR(VLOOKUP($B145,'NAV plus Dist'!$B:$AAA,CZ$1,FALSE)/VLOOKUP($B144,NAV!$A:$AAA,CZ$1,FALSE)*CZ146,"")</f>
        <v/>
      </c>
      <c r="DA145" s="143" t="str">
        <f>IFERROR(VLOOKUP($B145,'NAV plus Dist'!$B:$AAA,DA$1,FALSE)/VLOOKUP($B144,NAV!$A:$AAA,DA$1,FALSE)*DA146,"")</f>
        <v/>
      </c>
      <c r="DB145" s="143" t="str">
        <f>IFERROR(VLOOKUP($B145,'NAV plus Dist'!$B:$AAA,DB$1,FALSE)/VLOOKUP($B144,NAV!$A:$AAA,DB$1,FALSE)*DB146,"")</f>
        <v/>
      </c>
      <c r="DC145" s="143" t="str">
        <f>IFERROR(VLOOKUP($B145,'NAV plus Dist'!$B:$AAA,DC$1,FALSE)/VLOOKUP($B144,NAV!$A:$AAA,DC$1,FALSE)*DC146,"")</f>
        <v/>
      </c>
      <c r="DD145" s="143" t="str">
        <f>IFERROR(VLOOKUP($B145,'NAV plus Dist'!$B:$AAA,DD$1,FALSE)/VLOOKUP($B144,NAV!$A:$AAA,DD$1,FALSE)*DD146,"")</f>
        <v/>
      </c>
      <c r="DE145" s="143" t="str">
        <f>IFERROR(VLOOKUP($B145,'NAV plus Dist'!$B:$AAA,DE$1,FALSE)/VLOOKUP($B144,NAV!$A:$AAA,DE$1,FALSE)*DE146,"")</f>
        <v/>
      </c>
      <c r="DF145" s="143" t="str">
        <f>IFERROR(VLOOKUP($B145,'NAV plus Dist'!$B:$AAA,DF$1,FALSE)/VLOOKUP($B144,NAV!$A:$AAA,DF$1,FALSE)*DF146,"")</f>
        <v/>
      </c>
      <c r="DG145" s="143" t="str">
        <f>IFERROR(VLOOKUP($B145,'NAV plus Dist'!$B:$AAA,DG$1,FALSE)/VLOOKUP($B144,NAV!$A:$AAA,DG$1,FALSE)*DG146,"")</f>
        <v/>
      </c>
      <c r="DH145" s="143" t="str">
        <f>IFERROR(VLOOKUP($B145,'NAV plus Dist'!$B:$AAA,DH$1,FALSE)/VLOOKUP($B144,NAV!$A:$AAA,DH$1,FALSE)*DH146,"")</f>
        <v/>
      </c>
    </row>
    <row r="146" spans="1:112">
      <c r="A146" s="94">
        <f t="shared" si="39"/>
        <v>55</v>
      </c>
      <c r="B146" s="168">
        <f t="shared" si="40"/>
        <v>44408</v>
      </c>
      <c r="C146" s="143">
        <f>IFERROR(VLOOKUP($B146,'NAV plus Dist'!$B:$FD,C$1,FALSE)/VLOOKUP($B145,NAV!$A:$FC,C$1,FALSE)*C147,"")</f>
        <v>1.721101832594675</v>
      </c>
      <c r="D146" s="143">
        <f>IFERROR(VLOOKUP($B146,'NAV plus Dist'!$B:$FD,D$1,FALSE)/VLOOKUP($B145,NAV!$A:$FC,D$1,FALSE)*D147,"")</f>
        <v>1.9926786631676336</v>
      </c>
      <c r="E146" s="143">
        <f>IFERROR(VLOOKUP($B146,'NAV plus Dist'!$B:$FD,E$1,FALSE)/VLOOKUP($B145,NAV!$A:$FC,E$1,FALSE)*E147,"")</f>
        <v>1.8141551660546278</v>
      </c>
      <c r="F146" s="143" t="str">
        <f>IFERROR(VLOOKUP($B146,'NAV plus Dist'!$B:$FD,F$1,FALSE)/VLOOKUP($B145,NAV!$A:$FC,F$1,FALSE)*F147,"")</f>
        <v/>
      </c>
      <c r="G146" s="143" t="str">
        <f>IFERROR(VLOOKUP($B146,'NAV plus Dist'!$B:$FD,G$1,FALSE)/VLOOKUP($B145,NAV!$A:$FC,G$1,FALSE)*G147,"")</f>
        <v/>
      </c>
      <c r="H146" s="143" t="str">
        <f>IFERROR(VLOOKUP($B146,'NAV plus Dist'!$B:$FD,H$1,FALSE)/VLOOKUP($B145,NAV!$A:$FC,H$1,FALSE)*H147,"")</f>
        <v/>
      </c>
      <c r="I146" s="143" t="str">
        <f>IFERROR(VLOOKUP($B146,'NAV plus Dist'!$B:$FD,I$1,FALSE)/VLOOKUP($B145,NAV!$A:$FC,I$1,FALSE)*I147,"")</f>
        <v/>
      </c>
      <c r="J146" s="143" t="str">
        <f>IFERROR(VLOOKUP($B146,'NAV plus Dist'!$B:$FD,J$1,FALSE)/VLOOKUP($B145,NAV!$A:$FC,J$1,FALSE)*J147,"")</f>
        <v/>
      </c>
      <c r="K146" s="143" t="str">
        <f>IFERROR(VLOOKUP($B146,'NAV plus Dist'!$B:$FD,K$1,FALSE)/VLOOKUP($B145,NAV!$A:$FC,K$1,FALSE)*K147,"")</f>
        <v/>
      </c>
      <c r="L146" s="143" t="str">
        <f>IFERROR(VLOOKUP($B146,'NAV plus Dist'!$B:$FD,L$1,FALSE)/VLOOKUP($B145,NAV!$A:$FC,L$1,FALSE)*L147,"")</f>
        <v/>
      </c>
      <c r="M146" s="143" t="str">
        <f>IFERROR(VLOOKUP($B146,'NAV plus Dist'!$B:$FD,M$1,FALSE)/VLOOKUP($B145,NAV!$A:$FC,M$1,FALSE)*M147,"")</f>
        <v/>
      </c>
      <c r="N146" s="143" t="str">
        <f>IFERROR(VLOOKUP($B146,'NAV plus Dist'!$B:$FD,N$1,FALSE)/VLOOKUP($B145,NAV!$A:$FC,N$1,FALSE)*N147,"")</f>
        <v/>
      </c>
      <c r="O146" s="143">
        <f>IFERROR(VLOOKUP($B146,'NAV plus Dist'!$B:$FD,O$1,FALSE)/VLOOKUP($B145,NAV!$A:$FC,O$1,FALSE)*O147,"")</f>
        <v>1.6832987186389767</v>
      </c>
      <c r="P146" s="143">
        <f>IFERROR(VLOOKUP($B146,'NAV plus Dist'!$B:$FD,P$1,FALSE)/VLOOKUP($B145,NAV!$A:$FC,P$1,FALSE)*P147,"")</f>
        <v>1.7076417611361463</v>
      </c>
      <c r="Q146" s="143" t="str">
        <f>IFERROR(VLOOKUP($B146,'NAV plus Dist'!$B:$FD,Q$1,FALSE)/VLOOKUP($B145,NAV!$A:$FC,Q$1,FALSE)*Q147,"")</f>
        <v/>
      </c>
      <c r="R146" s="143" t="str">
        <f>IFERROR(VLOOKUP($B146,'NAV plus Dist'!$B:$FD,R$1,FALSE)/VLOOKUP($B145,NAV!$A:$FC,R$1,FALSE)*R147,"")</f>
        <v/>
      </c>
      <c r="S146" s="143" t="str">
        <f>IFERROR(VLOOKUP($B146,'NAV plus Dist'!$B:$FD,S$1,FALSE)/VLOOKUP($B145,NAV!$A:$FC,S$1,FALSE)*S147,"")</f>
        <v/>
      </c>
      <c r="T146" s="143" t="str">
        <f>IFERROR(VLOOKUP($B146,'NAV plus Dist'!$B:$FD,T$1,FALSE)/VLOOKUP($B145,NAV!$A:$FC,T$1,FALSE)*T147,"")</f>
        <v/>
      </c>
      <c r="U146" s="143" t="str">
        <f>IFERROR(VLOOKUP($B146,'NAV plus Dist'!$B:$FD,U$1,FALSE)/VLOOKUP($B145,NAV!$A:$FC,U$1,FALSE)*U147,"")</f>
        <v/>
      </c>
      <c r="V146" s="143" t="str">
        <f>IFERROR(VLOOKUP($B146,'NAV plus Dist'!$B:$FD,V$1,FALSE)/VLOOKUP($B145,NAV!$A:$FC,V$1,FALSE)*V147,"")</f>
        <v/>
      </c>
      <c r="W146" s="143" t="str">
        <f>IFERROR(VLOOKUP($B146,'NAV plus Dist'!$B:$FD,W$1,FALSE)/VLOOKUP($B145,NAV!$A:$FC,W$1,FALSE)*W147,"")</f>
        <v/>
      </c>
      <c r="X146" s="143" t="str">
        <f>IFERROR(VLOOKUP($B146,'NAV plus Dist'!$B:$FD,X$1,FALSE)/VLOOKUP($B145,NAV!$A:$FC,X$1,FALSE)*X147,"")</f>
        <v/>
      </c>
      <c r="Y146" s="143" t="str">
        <f>IFERROR(VLOOKUP($B146,'NAV plus Dist'!$B:$FD,Y$1,FALSE)/VLOOKUP($B145,NAV!$A:$FC,Y$1,FALSE)*Y147,"")</f>
        <v/>
      </c>
      <c r="Z146" s="143" t="str">
        <f>IFERROR(VLOOKUP($B146,'NAV plus Dist'!$B:$FD,Z$1,FALSE)/VLOOKUP($B145,NAV!$A:$FC,Z$1,FALSE)*Z147,"")</f>
        <v/>
      </c>
      <c r="AA146" s="143">
        <f>IFERROR(VLOOKUP($B146,'NAV plus Dist'!$B:$FD,AA$1,FALSE)/VLOOKUP($B145,NAV!$A:$FC,AA$1,FALSE)*AA147,"")</f>
        <v>1.3365201341220991</v>
      </c>
      <c r="AB146" s="143">
        <f>IFERROR(VLOOKUP($B146,'NAV plus Dist'!$B:$FD,AB$1,FALSE)/VLOOKUP($B145,NAV!$A:$FC,AB$1,FALSE)*AB147,"")</f>
        <v>1.536966808856469</v>
      </c>
      <c r="AC146" s="143">
        <f>IFERROR(VLOOKUP($B146,'NAV plus Dist'!$B:$FD,AC$1,FALSE)/VLOOKUP($B145,NAV!$A:$FC,AC$1,FALSE)*AC147,"")</f>
        <v>1.3990973079035249</v>
      </c>
      <c r="AD146" s="143">
        <f>IFERROR(VLOOKUP($B146,'NAV plus Dist'!$B:$FD,AD$1,FALSE)/VLOOKUP($B145,NAV!$A:$FC,AD$1,FALSE)*AD147,"")</f>
        <v>3.6333761395282824</v>
      </c>
      <c r="AE146" s="143">
        <f>IFERROR(VLOOKUP($B146,'NAV plus Dist'!$B:$FD,AE$1,FALSE)/VLOOKUP($B145,NAV!$A:$FC,AE$1,FALSE)*AE147,"")</f>
        <v>0.84638019411294885</v>
      </c>
      <c r="AF146" s="143">
        <f>IFERROR(VLOOKUP($B146,'NAV plus Dist'!$B:$FD,AF$1,FALSE)/VLOOKUP($B145,NAV!$A:$FC,AF$1,FALSE)*AF147,"")</f>
        <v>1.3704274810398034</v>
      </c>
      <c r="AG146" s="143">
        <f>IFERROR(VLOOKUP($B146,'NAV plus Dist'!$B:$FD,AG$1,FALSE)/VLOOKUP($B145,NAV!$A:$FC,AG$1,FALSE)*AG147,"")</f>
        <v>1.5664656847289347</v>
      </c>
      <c r="AH146" s="143">
        <f>IFERROR(VLOOKUP($B146,'NAV plus Dist'!$B:$FD,AH$1,FALSE)/VLOOKUP($B145,NAV!$A:$FC,AH$1,FALSE)*AH147,"")</f>
        <v>1.4261074966628042</v>
      </c>
      <c r="AI146" s="143">
        <f>IFERROR(VLOOKUP($B146,'NAV plus Dist'!$B:$FD,AI$1,FALSE)/VLOOKUP($B145,NAV!$A:$FC,AI$1,FALSE)*AI147,"")</f>
        <v>0.88633833773866777</v>
      </c>
      <c r="AJ146" s="143">
        <f>IFERROR(VLOOKUP($B146,'NAV plus Dist'!$B:$FD,AJ$1,FALSE)/VLOOKUP($B145,NAV!$A:$FC,AJ$1,FALSE)*AJ147,"")</f>
        <v>1.4432621369431835</v>
      </c>
      <c r="AK146" s="169">
        <f>IFERROR(VLOOKUP($B146,'NAV plus Dist'!$B:$FD,AK$1,FALSE)/VLOOKUP($B145,NAV!$A:$FC,AK$1,FALSE)*AK147,"")</f>
        <v>1.2630872094764727</v>
      </c>
      <c r="AL146" s="169">
        <f>IFERROR(VLOOKUP($B146,'NAV plus Dist'!$B:$FD,AL$1,FALSE)/VLOOKUP($B145,NAV!$A:$FC,AL$1,FALSE)*AL147,"")</f>
        <v>1.3452828092457998</v>
      </c>
      <c r="AM146" s="143">
        <f>IFERROR(VLOOKUP($B146,'NAV plus Dist'!$B:$FD,AM$1,FALSE)/VLOOKUP($B145,NAV!$A:$FC,AM$1,FALSE)*AM147,"")</f>
        <v>0.7245977344191985</v>
      </c>
      <c r="AN146" s="143">
        <f>IFERROR(VLOOKUP($B146,'NAV plus Dist'!$B:$FD,AN$1,FALSE)/VLOOKUP($B145,NAV!$A:$FC,AN$1,FALSE)*AN147,"")</f>
        <v>1.516914567882935</v>
      </c>
      <c r="AO146" s="143">
        <f>IFERROR(VLOOKUP($B146,'NAV plus Dist'!$B:$FD,AO$1,FALSE)/VLOOKUP($B145,NAV!$A:$FC,AO$1,FALSE)*AO147,"")</f>
        <v>1.3810399230485719</v>
      </c>
      <c r="AP146" s="170" t="str">
        <f>IFERROR(VLOOKUP($B146,'NAV plus Dist'!$B:$FD,AP$1,FALSE)/VLOOKUP($B145,NAV!$A:$FC,AP$1,FALSE)*AP147,"")</f>
        <v/>
      </c>
      <c r="AQ146" s="143" t="str">
        <f>IFERROR(VLOOKUP($B146,'NAV plus Dist'!$B:$FD,AQ$1,FALSE)/VLOOKUP($B145,NAV!$A:$FC,AQ$1,FALSE)*AQ147,"")</f>
        <v/>
      </c>
      <c r="AR146" s="143" t="str">
        <f>IFERROR(VLOOKUP($B146,'NAV plus Dist'!$B:$FD,AR$1,FALSE)/VLOOKUP($B145,NAV!$A:$FC,AR$1,FALSE)*AR147,"")</f>
        <v/>
      </c>
      <c r="AS146" s="143" t="str">
        <f>IFERROR(VLOOKUP($B146,'NAV plus Dist'!$B:$FD,AS$1,FALSE)/VLOOKUP($B145,NAV!$A:$FC,AS$1,FALSE)*AS147,"")</f>
        <v/>
      </c>
      <c r="AT146" s="143">
        <f>IFERROR(VLOOKUP($B146,'NAV plus Dist'!$B:$FD,AT$1,FALSE)/VLOOKUP($B145,NAV!$A:$FC,AT$1,FALSE)*AT147,"")</f>
        <v>1.3781475417362314</v>
      </c>
      <c r="AU146" s="143">
        <f>IFERROR(VLOOKUP($B146,'NAV plus Dist'!$B:$FD,AU$1,FALSE)/VLOOKUP($B145,NAV!$A:$FC,AU$1,FALSE)*AU147,"")</f>
        <v>1.2505773941373175</v>
      </c>
      <c r="AV146" s="143">
        <f>IFERROR(VLOOKUP($B146,'NAV plus Dist'!$B:$FD,AV$1,FALSE)/VLOOKUP($B145,NAV!$A:$FC,AV$1,FALSE)*AV147,"")</f>
        <v>1.4808694998851792</v>
      </c>
      <c r="AW146" s="143" t="str">
        <f>IFERROR(VLOOKUP($B146,'NAV plus Dist'!$B:$FD,AW$1,FALSE)/VLOOKUP($B145,NAV!$A:$FC,AW$1,FALSE)*AW147,"")</f>
        <v/>
      </c>
      <c r="AX146" s="143" t="str">
        <f>IFERROR(VLOOKUP($B146,'NAV plus Dist'!$B:$FD,AX$1,FALSE)/VLOOKUP($B145,NAV!$A:$FC,AX$1,FALSE)*AX147,"")</f>
        <v/>
      </c>
      <c r="AY146" s="143" t="str">
        <f>IFERROR(VLOOKUP($B146,'NAV plus Dist'!$B:$FD,AY$1,FALSE)/VLOOKUP($B145,NAV!$A:$FC,AY$1,FALSE)*AY147,"")</f>
        <v/>
      </c>
      <c r="AZ146" s="143" t="str">
        <f>IFERROR(VLOOKUP($B146,'NAV plus Dist'!$B:$FD,AZ$1,FALSE)/VLOOKUP($B145,NAV!$A:$FC,AZ$1,FALSE)*AZ147,"")</f>
        <v/>
      </c>
      <c r="BA146" s="143" t="str">
        <f>IFERROR(VLOOKUP($B146,'NAV plus Dist'!$B:$FD,BA$1,FALSE)/VLOOKUP($B145,NAV!$A:$FC,BA$1,FALSE)*BA147,"")</f>
        <v/>
      </c>
      <c r="BB146" s="143" t="str">
        <f>IFERROR(VLOOKUP($B146,'NAV plus Dist'!$B:$FD,BB$1,FALSE)/VLOOKUP($B145,NAV!$A:$FC,BB$1,FALSE)*BB147,"")</f>
        <v/>
      </c>
      <c r="BC146" s="143" t="str">
        <f>IFERROR(VLOOKUP($B146,'NAV plus Dist'!$B:$FD,BC$1,FALSE)/VLOOKUP($B145,NAV!$A:$FC,BC$1,FALSE)*BC147,"")</f>
        <v/>
      </c>
      <c r="BD146" s="143" t="str">
        <f>IFERROR(VLOOKUP($B146,'NAV plus Dist'!$B:$FD,BD$1,FALSE)/VLOOKUP($B145,NAV!$A:$FC,BD$1,FALSE)*BD147,"")</f>
        <v/>
      </c>
      <c r="BE146" s="143" t="str">
        <f>IFERROR(VLOOKUP($B146,'NAV plus Dist'!$B:$FD,BE$1,FALSE)/VLOOKUP($B145,NAV!$A:$FC,BE$1,FALSE)*BE147,"")</f>
        <v/>
      </c>
      <c r="BF146" s="143" t="str">
        <f>IFERROR(VLOOKUP($B146,'NAV plus Dist'!$B:$FD,BF$1,FALSE)/VLOOKUP($B145,NAV!$A:$FC,BF$1,FALSE)*BF147,"")</f>
        <v/>
      </c>
      <c r="BG146" s="143" t="str">
        <f>IFERROR(VLOOKUP($B146,'NAV plus Dist'!$B:$FD,BG$1,FALSE)/VLOOKUP($B145,NAV!$A:$FC,BG$1,FALSE)*BG147,"")</f>
        <v/>
      </c>
      <c r="BH146" s="143" t="str">
        <f>IFERROR(VLOOKUP($B146,'NAV plus Dist'!$B:$FD,BH$1,FALSE)/VLOOKUP($B145,NAV!$A:$FC,BH$1,FALSE)*BH147,"")</f>
        <v/>
      </c>
      <c r="BI146" s="143" t="str">
        <f>IFERROR(VLOOKUP($B146,'NAV plus Dist'!$B:$FD,BI$1,FALSE)/VLOOKUP($B145,NAV!$A:$FC,BI$1,FALSE)*BI147,"")</f>
        <v/>
      </c>
      <c r="BJ146" s="143" t="str">
        <f>IFERROR(VLOOKUP($B146,'NAV plus Dist'!$B:$FD,BJ$1,FALSE)/VLOOKUP($B145,NAV!$A:$FC,BJ$1,FALSE)*BJ147,"")</f>
        <v/>
      </c>
      <c r="BK146" s="143" t="str">
        <f>IFERROR(VLOOKUP($B146,'NAV plus Dist'!$B:$FD,BK$1,FALSE)/VLOOKUP($B145,NAV!$A:$FC,BK$1,FALSE)*BK147,"")</f>
        <v/>
      </c>
      <c r="BL146" s="143" t="str">
        <f>IFERROR(VLOOKUP($B146,'NAV plus Dist'!$B:$FD,BL$1,FALSE)/VLOOKUP($B145,NAV!$A:$FC,BL$1,FALSE)*BL147,"")</f>
        <v/>
      </c>
      <c r="BM146" s="143" t="str">
        <f>IFERROR(VLOOKUP($B146,'NAV plus Dist'!$B:$FD,BM$1,FALSE)/VLOOKUP($B145,NAV!$A:$FC,BM$1,FALSE)*BM147,"")</f>
        <v/>
      </c>
      <c r="BN146" s="143" t="str">
        <f>IFERROR(VLOOKUP($B146,'NAV plus Dist'!$B:$FD,BN$1,FALSE)/VLOOKUP($B145,NAV!$A:$FC,BN$1,FALSE)*BN147,"")</f>
        <v/>
      </c>
      <c r="BO146" s="143" t="str">
        <f>IFERROR(VLOOKUP($B146,'NAV plus Dist'!$B:$FD,BO$1,FALSE)/VLOOKUP($B145,NAV!$A:$FC,BO$1,FALSE)*BO147,"")</f>
        <v/>
      </c>
      <c r="BP146" s="143" t="str">
        <f>IFERROR(VLOOKUP($B146,'NAV plus Dist'!$B:$FD,BP$1,FALSE)/VLOOKUP($B145,NAV!$A:$FC,BP$1,FALSE)*BP147,"")</f>
        <v/>
      </c>
      <c r="BQ146" s="143" t="str">
        <f>IFERROR(VLOOKUP($B146,'NAV plus Dist'!$B:$FD,BQ$1,FALSE)/VLOOKUP($B145,NAV!$A:$FC,BQ$1,FALSE)*BQ147,"")</f>
        <v/>
      </c>
      <c r="BR146" s="143" t="str">
        <f>IFERROR(VLOOKUP($B146,'NAV plus Dist'!$B:$FD,BR$1,FALSE)/VLOOKUP($B145,NAV!$A:$FC,BR$1,FALSE)*BR147,"")</f>
        <v/>
      </c>
      <c r="BS146" s="143" t="str">
        <f>IFERROR(VLOOKUP($B146,'NAV plus Dist'!$B:$FD,BS$1,FALSE)/VLOOKUP($B145,NAV!$A:$FC,BS$1,FALSE)*BS147,"")</f>
        <v/>
      </c>
      <c r="BT146" s="143" t="str">
        <f>IFERROR(VLOOKUP($B146,'NAV plus Dist'!$B:$FD,BT$1,FALSE)/VLOOKUP($B145,NAV!$A:$FC,BT$1,FALSE)*BT147,"")</f>
        <v/>
      </c>
      <c r="BU146" s="143" t="str">
        <f>IFERROR(VLOOKUP($B146,'NAV plus Dist'!$B:$FD,BU$1,FALSE)/VLOOKUP($B145,NAV!$A:$FC,BU$1,FALSE)*BU147,"")</f>
        <v/>
      </c>
      <c r="BV146" s="143" t="str">
        <f>IFERROR(VLOOKUP($B146,'NAV plus Dist'!$B:$FD,BV$1,FALSE)/VLOOKUP($B145,NAV!$A:$FC,BV$1,FALSE)*BV147,"")</f>
        <v/>
      </c>
      <c r="BW146" s="143" t="str">
        <f>IFERROR(VLOOKUP($B146,'NAV plus Dist'!$B:$FD,BW$1,FALSE)/VLOOKUP($B145,NAV!$A:$FC,BW$1,FALSE)*BW147,"")</f>
        <v/>
      </c>
      <c r="BX146" s="143" t="str">
        <f>IFERROR(VLOOKUP($B146,'NAV plus Dist'!$B:$FD,BX$1,FALSE)/VLOOKUP($B145,NAV!$A:$FC,BX$1,FALSE)*BX147,"")</f>
        <v/>
      </c>
      <c r="BY146" s="143" t="str">
        <f>IFERROR(VLOOKUP($B146,'NAV plus Dist'!$B:$FD,BY$1,FALSE)/VLOOKUP($B145,NAV!$A:$FC,BY$1,FALSE)*BY147,"")</f>
        <v/>
      </c>
      <c r="BZ146" s="143" t="str">
        <f>IFERROR(VLOOKUP($B146,'NAV plus Dist'!$B:$FD,BZ$1,FALSE)/VLOOKUP($B145,NAV!$A:$FC,BZ$1,FALSE)*BZ147,"")</f>
        <v/>
      </c>
      <c r="CA146" s="143" t="str">
        <f>IFERROR(VLOOKUP($B146,'NAV plus Dist'!$B:$FD,CA$1,FALSE)/VLOOKUP($B145,NAV!$A:$FC,CA$1,FALSE)*CA147,"")</f>
        <v/>
      </c>
      <c r="CB146" s="143" t="str">
        <f>IFERROR(VLOOKUP($B146,'NAV plus Dist'!$B:$FD,CB$1,FALSE)/VLOOKUP($B145,NAV!$A:$FC,CB$1,FALSE)*CB147,"")</f>
        <v/>
      </c>
      <c r="CC146" s="143" t="str">
        <f>IFERROR(VLOOKUP($B146,'NAV plus Dist'!$B:$FD,CC$1,FALSE)/VLOOKUP($B145,NAV!$A:$FC,CC$1,FALSE)*CC147,"")</f>
        <v/>
      </c>
      <c r="CD146" s="143" t="str">
        <f>IFERROR(VLOOKUP($B146,'NAV plus Dist'!$B:$FD,CD$1,FALSE)/VLOOKUP($B145,NAV!$A:$FC,CD$1,FALSE)*CD147,"")</f>
        <v/>
      </c>
      <c r="CE146" s="143" t="str">
        <f>IFERROR(VLOOKUP($B146,'NAV plus Dist'!$B:$FD,CE$1,FALSE)/VLOOKUP($B145,NAV!$A:$FC,CE$1,FALSE)*CE147,"")</f>
        <v/>
      </c>
      <c r="CF146" s="143" t="str">
        <f>IFERROR(VLOOKUP($B146,'NAV plus Dist'!$B:$FD,CF$1,FALSE)/VLOOKUP($B145,NAV!$A:$FC,CF$1,FALSE)*CF147,"")</f>
        <v/>
      </c>
      <c r="CG146" s="143" t="str">
        <f>IFERROR(VLOOKUP($B146,'NAV plus Dist'!$B:$FD,CG$1,FALSE)/VLOOKUP($B145,NAV!$A:$FC,CG$1,FALSE)*CG147,"")</f>
        <v/>
      </c>
      <c r="CH146" s="143" t="str">
        <f>IFERROR(VLOOKUP($B146,'NAV plus Dist'!$B:$FD,CH$1,FALSE)/VLOOKUP($B145,NAV!$A:$FC,CH$1,FALSE)*CH147,"")</f>
        <v/>
      </c>
      <c r="CI146" s="143" t="str">
        <f>IFERROR(VLOOKUP($B146,'NAV plus Dist'!$B:$FD,CI$1,FALSE)/VLOOKUP($B145,NAV!$A:$FC,CI$1,FALSE)*CI147,"")</f>
        <v/>
      </c>
      <c r="CJ146" s="143" t="str">
        <f>IFERROR(VLOOKUP($B146,'NAV plus Dist'!$B:$FD,CJ$1,FALSE)/VLOOKUP($B145,NAV!$A:$FC,CJ$1,FALSE)*CJ147,"")</f>
        <v/>
      </c>
      <c r="CK146" s="143" t="str">
        <f>IFERROR(VLOOKUP($B146,'NAV plus Dist'!$B:$AAA,CK$1,FALSE)/VLOOKUP($B145,NAV!$A:$AAA,CK$1,FALSE)*CK147,"")</f>
        <v/>
      </c>
      <c r="CL146" s="143" t="str">
        <f>IFERROR(VLOOKUP($B146,'NAV plus Dist'!$B:$AAA,CL$1,FALSE)/VLOOKUP($B145,NAV!$A:$AAA,CL$1,FALSE)*CL147,"")</f>
        <v/>
      </c>
      <c r="CM146" s="143" t="str">
        <f>IFERROR(VLOOKUP($B146,'NAV plus Dist'!$B:$AAA,CM$1,FALSE)/VLOOKUP($B145,NAV!$A:$AAA,CM$1,FALSE)*CM147,"")</f>
        <v/>
      </c>
      <c r="CN146" s="143" t="str">
        <f>IFERROR(VLOOKUP($B146,'NAV plus Dist'!$B:$AAA,CN$1,FALSE)/VLOOKUP($B145,NAV!$A:$AAA,CN$1,FALSE)*CN147,"")</f>
        <v/>
      </c>
      <c r="CO146" s="143" t="str">
        <f>IFERROR(VLOOKUP($B146,'NAV plus Dist'!$B:$AAA,CO$1,FALSE)/VLOOKUP($B145,NAV!$A:$AAA,CO$1,FALSE)*CO147,"")</f>
        <v/>
      </c>
      <c r="CP146" s="143" t="str">
        <f>IFERROR(VLOOKUP($B146,'NAV plus Dist'!$B:$AAA,CP$1,FALSE)/VLOOKUP($B145,NAV!$A:$AAA,CP$1,FALSE)*CP147,"")</f>
        <v/>
      </c>
      <c r="CQ146" s="143" t="str">
        <f>IFERROR(VLOOKUP($B146,'NAV plus Dist'!$B:$AAA,CQ$1,FALSE)/VLOOKUP($B145,NAV!$A:$AAA,CQ$1,FALSE)*CQ147,"")</f>
        <v/>
      </c>
      <c r="CR146" s="143" t="str">
        <f>IFERROR(VLOOKUP($B146,'NAV plus Dist'!$B:$AAA,CR$1,FALSE)/VLOOKUP($B145,NAV!$A:$AAA,CR$1,FALSE)*CR147,"")</f>
        <v/>
      </c>
      <c r="CS146" s="143" t="str">
        <f>IFERROR(VLOOKUP($B146,'NAV plus Dist'!$B:$AAA,CS$1,FALSE)/VLOOKUP($B145,NAV!$A:$AAA,CS$1,FALSE)*CS147,"")</f>
        <v/>
      </c>
      <c r="CT146" s="143" t="str">
        <f>IFERROR(VLOOKUP($B146,'NAV plus Dist'!$B:$AAA,CT$1,FALSE)/VLOOKUP($B145,NAV!$A:$AAA,CT$1,FALSE)*CT147,"")</f>
        <v/>
      </c>
      <c r="CU146" s="143" t="str">
        <f>IFERROR(VLOOKUP($B146,'NAV plus Dist'!$B:$AAA,CU$1,FALSE)/VLOOKUP($B145,NAV!$A:$AAA,CU$1,FALSE)*CU147,"")</f>
        <v/>
      </c>
      <c r="CV146" s="143" t="str">
        <f>IFERROR(VLOOKUP($B146,'NAV plus Dist'!$B:$AAA,CV$1,FALSE)/VLOOKUP($B145,NAV!$A:$AAA,CV$1,FALSE)*CV147,"")</f>
        <v/>
      </c>
      <c r="CW146" s="143" t="str">
        <f>IFERROR(VLOOKUP($B146,'NAV plus Dist'!$B:$AAA,CW$1,FALSE)/VLOOKUP($B145,NAV!$A:$AAA,CW$1,FALSE)*CW147,"")</f>
        <v/>
      </c>
      <c r="CX146" s="143" t="str">
        <f>IFERROR(VLOOKUP($B146,'NAV plus Dist'!$B:$AAA,CX$1,FALSE)/VLOOKUP($B145,NAV!$A:$AAA,CX$1,FALSE)*CX147,"")</f>
        <v/>
      </c>
      <c r="CY146" s="143" t="str">
        <f>IFERROR(VLOOKUP($B146,'NAV plus Dist'!$B:$AAA,CY$1,FALSE)/VLOOKUP($B145,NAV!$A:$AAA,CY$1,FALSE)*CY147,"")</f>
        <v/>
      </c>
      <c r="CZ146" s="143" t="str">
        <f>IFERROR(VLOOKUP($B146,'NAV plus Dist'!$B:$AAA,CZ$1,FALSE)/VLOOKUP($B145,NAV!$A:$AAA,CZ$1,FALSE)*CZ147,"")</f>
        <v/>
      </c>
      <c r="DA146" s="143" t="str">
        <f>IFERROR(VLOOKUP($B146,'NAV plus Dist'!$B:$AAA,DA$1,FALSE)/VLOOKUP($B145,NAV!$A:$AAA,DA$1,FALSE)*DA147,"")</f>
        <v/>
      </c>
      <c r="DB146" s="143" t="str">
        <f>IFERROR(VLOOKUP($B146,'NAV plus Dist'!$B:$AAA,DB$1,FALSE)/VLOOKUP($B145,NAV!$A:$AAA,DB$1,FALSE)*DB147,"")</f>
        <v/>
      </c>
      <c r="DC146" s="143" t="str">
        <f>IFERROR(VLOOKUP($B146,'NAV plus Dist'!$B:$AAA,DC$1,FALSE)/VLOOKUP($B145,NAV!$A:$AAA,DC$1,FALSE)*DC147,"")</f>
        <v/>
      </c>
      <c r="DD146" s="143" t="str">
        <f>IFERROR(VLOOKUP($B146,'NAV plus Dist'!$B:$AAA,DD$1,FALSE)/VLOOKUP($B145,NAV!$A:$AAA,DD$1,FALSE)*DD147,"")</f>
        <v/>
      </c>
      <c r="DE146" s="143" t="str">
        <f>IFERROR(VLOOKUP($B146,'NAV plus Dist'!$B:$AAA,DE$1,FALSE)/VLOOKUP($B145,NAV!$A:$AAA,DE$1,FALSE)*DE147,"")</f>
        <v/>
      </c>
      <c r="DF146" s="143" t="str">
        <f>IFERROR(VLOOKUP($B146,'NAV plus Dist'!$B:$AAA,DF$1,FALSE)/VLOOKUP($B145,NAV!$A:$AAA,DF$1,FALSE)*DF147,"")</f>
        <v/>
      </c>
      <c r="DG146" s="143" t="str">
        <f>IFERROR(VLOOKUP($B146,'NAV plus Dist'!$B:$AAA,DG$1,FALSE)/VLOOKUP($B145,NAV!$A:$AAA,DG$1,FALSE)*DG147,"")</f>
        <v/>
      </c>
      <c r="DH146" s="143" t="str">
        <f>IFERROR(VLOOKUP($B146,'NAV plus Dist'!$B:$AAA,DH$1,FALSE)/VLOOKUP($B145,NAV!$A:$AAA,DH$1,FALSE)*DH147,"")</f>
        <v/>
      </c>
    </row>
    <row r="147" spans="1:112">
      <c r="A147" s="94">
        <f t="shared" si="39"/>
        <v>54</v>
      </c>
      <c r="B147" s="168">
        <f t="shared" si="40"/>
        <v>44439</v>
      </c>
      <c r="C147" s="143">
        <f>IFERROR(VLOOKUP($B147,'NAV plus Dist'!$B:$FD,C$1,FALSE)/VLOOKUP($B146,NAV!$A:$FC,C$1,FALSE)*C148,"")</f>
        <v>1.6438075401866457</v>
      </c>
      <c r="D147" s="143">
        <f>IFERROR(VLOOKUP($B147,'NAV plus Dist'!$B:$FD,D$1,FALSE)/VLOOKUP($B146,NAV!$A:$FC,D$1,FALSE)*D148,"")</f>
        <v>1.8910011554914368</v>
      </c>
      <c r="E147" s="143">
        <f>IFERROR(VLOOKUP($B147,'NAV plus Dist'!$B:$FD,E$1,FALSE)/VLOOKUP($B146,NAV!$A:$FC,E$1,FALSE)*E148,"")</f>
        <v>1.7326683397780061</v>
      </c>
      <c r="F147" s="143" t="str">
        <f>IFERROR(VLOOKUP($B147,'NAV plus Dist'!$B:$FD,F$1,FALSE)/VLOOKUP($B146,NAV!$A:$FC,F$1,FALSE)*F148,"")</f>
        <v/>
      </c>
      <c r="G147" s="143" t="str">
        <f>IFERROR(VLOOKUP($B147,'NAV plus Dist'!$B:$FD,G$1,FALSE)/VLOOKUP($B146,NAV!$A:$FC,G$1,FALSE)*G148,"")</f>
        <v/>
      </c>
      <c r="H147" s="143" t="str">
        <f>IFERROR(VLOOKUP($B147,'NAV plus Dist'!$B:$FD,H$1,FALSE)/VLOOKUP($B146,NAV!$A:$FC,H$1,FALSE)*H148,"")</f>
        <v/>
      </c>
      <c r="I147" s="143" t="str">
        <f>IFERROR(VLOOKUP($B147,'NAV plus Dist'!$B:$FD,I$1,FALSE)/VLOOKUP($B146,NAV!$A:$FC,I$1,FALSE)*I148,"")</f>
        <v/>
      </c>
      <c r="J147" s="143" t="str">
        <f>IFERROR(VLOOKUP($B147,'NAV plus Dist'!$B:$FD,J$1,FALSE)/VLOOKUP($B146,NAV!$A:$FC,J$1,FALSE)*J148,"")</f>
        <v/>
      </c>
      <c r="K147" s="143" t="str">
        <f>IFERROR(VLOOKUP($B147,'NAV plus Dist'!$B:$FD,K$1,FALSE)/VLOOKUP($B146,NAV!$A:$FC,K$1,FALSE)*K148,"")</f>
        <v/>
      </c>
      <c r="L147" s="143" t="str">
        <f>IFERROR(VLOOKUP($B147,'NAV plus Dist'!$B:$FD,L$1,FALSE)/VLOOKUP($B146,NAV!$A:$FC,L$1,FALSE)*L148,"")</f>
        <v/>
      </c>
      <c r="M147" s="143" t="str">
        <f>IFERROR(VLOOKUP($B147,'NAV plus Dist'!$B:$FD,M$1,FALSE)/VLOOKUP($B146,NAV!$A:$FC,M$1,FALSE)*M148,"")</f>
        <v/>
      </c>
      <c r="N147" s="143" t="str">
        <f>IFERROR(VLOOKUP($B147,'NAV plus Dist'!$B:$FD,N$1,FALSE)/VLOOKUP($B146,NAV!$A:$FC,N$1,FALSE)*N148,"")</f>
        <v/>
      </c>
      <c r="O147" s="143">
        <f>IFERROR(VLOOKUP($B147,'NAV plus Dist'!$B:$FD,O$1,FALSE)/VLOOKUP($B146,NAV!$A:$FC,O$1,FALSE)*O148,"")</f>
        <v>1.8126103721210267</v>
      </c>
      <c r="P147" s="143">
        <f>IFERROR(VLOOKUP($B147,'NAV plus Dist'!$B:$FD,P$1,FALSE)/VLOOKUP($B146,NAV!$A:$FC,P$1,FALSE)*P148,"")</f>
        <v>1.8376386824058251</v>
      </c>
      <c r="Q147" s="143" t="str">
        <f>IFERROR(VLOOKUP($B147,'NAV plus Dist'!$B:$FD,Q$1,FALSE)/VLOOKUP($B146,NAV!$A:$FC,Q$1,FALSE)*Q148,"")</f>
        <v/>
      </c>
      <c r="R147" s="143" t="str">
        <f>IFERROR(VLOOKUP($B147,'NAV plus Dist'!$B:$FD,R$1,FALSE)/VLOOKUP($B146,NAV!$A:$FC,R$1,FALSE)*R148,"")</f>
        <v/>
      </c>
      <c r="S147" s="143" t="str">
        <f>IFERROR(VLOOKUP($B147,'NAV plus Dist'!$B:$FD,S$1,FALSE)/VLOOKUP($B146,NAV!$A:$FC,S$1,FALSE)*S148,"")</f>
        <v/>
      </c>
      <c r="T147" s="143" t="str">
        <f>IFERROR(VLOOKUP($B147,'NAV plus Dist'!$B:$FD,T$1,FALSE)/VLOOKUP($B146,NAV!$A:$FC,T$1,FALSE)*T148,"")</f>
        <v/>
      </c>
      <c r="U147" s="143" t="str">
        <f>IFERROR(VLOOKUP($B147,'NAV plus Dist'!$B:$FD,U$1,FALSE)/VLOOKUP($B146,NAV!$A:$FC,U$1,FALSE)*U148,"")</f>
        <v/>
      </c>
      <c r="V147" s="143" t="str">
        <f>IFERROR(VLOOKUP($B147,'NAV plus Dist'!$B:$FD,V$1,FALSE)/VLOOKUP($B146,NAV!$A:$FC,V$1,FALSE)*V148,"")</f>
        <v/>
      </c>
      <c r="W147" s="143" t="str">
        <f>IFERROR(VLOOKUP($B147,'NAV plus Dist'!$B:$FD,W$1,FALSE)/VLOOKUP($B146,NAV!$A:$FC,W$1,FALSE)*W148,"")</f>
        <v/>
      </c>
      <c r="X147" s="143" t="str">
        <f>IFERROR(VLOOKUP($B147,'NAV plus Dist'!$B:$FD,X$1,FALSE)/VLOOKUP($B146,NAV!$A:$FC,X$1,FALSE)*X148,"")</f>
        <v/>
      </c>
      <c r="Y147" s="143" t="str">
        <f>IFERROR(VLOOKUP($B147,'NAV plus Dist'!$B:$FD,Y$1,FALSE)/VLOOKUP($B146,NAV!$A:$FC,Y$1,FALSE)*Y148,"")</f>
        <v/>
      </c>
      <c r="Z147" s="143" t="str">
        <f>IFERROR(VLOOKUP($B147,'NAV plus Dist'!$B:$FD,Z$1,FALSE)/VLOOKUP($B146,NAV!$A:$FC,Z$1,FALSE)*Z148,"")</f>
        <v/>
      </c>
      <c r="AA147" s="143">
        <f>IFERROR(VLOOKUP($B147,'NAV plus Dist'!$B:$FD,AA$1,FALSE)/VLOOKUP($B146,NAV!$A:$FC,AA$1,FALSE)*AA148,"")</f>
        <v>1.3072104820580179</v>
      </c>
      <c r="AB147" s="143">
        <f>IFERROR(VLOOKUP($B147,'NAV plus Dist'!$B:$FD,AB$1,FALSE)/VLOOKUP($B146,NAV!$A:$FC,AB$1,FALSE)*AB148,"")</f>
        <v>1.4942270706179626</v>
      </c>
      <c r="AC147" s="143">
        <f>IFERROR(VLOOKUP($B147,'NAV plus Dist'!$B:$FD,AC$1,FALSE)/VLOOKUP($B146,NAV!$A:$FC,AC$1,FALSE)*AC148,"")</f>
        <v>1.3689575494148072</v>
      </c>
      <c r="AD147" s="143">
        <f>IFERROR(VLOOKUP($B147,'NAV plus Dist'!$B:$FD,AD$1,FALSE)/VLOOKUP($B146,NAV!$A:$FC,AD$1,FALSE)*AD148,"")</f>
        <v>3.4662082031959454</v>
      </c>
      <c r="AE147" s="143">
        <f>IFERROR(VLOOKUP($B147,'NAV plus Dist'!$B:$FD,AE$1,FALSE)/VLOOKUP($B146,NAV!$A:$FC,AE$1,FALSE)*AE148,"")</f>
        <v>0.8003717556241785</v>
      </c>
      <c r="AF147" s="143">
        <f>IFERROR(VLOOKUP($B147,'NAV plus Dist'!$B:$FD,AF$1,FALSE)/VLOOKUP($B146,NAV!$A:$FC,AF$1,FALSE)*AF148,"")</f>
        <v>1.3211149077498188</v>
      </c>
      <c r="AG147" s="143">
        <f>IFERROR(VLOOKUP($B147,'NAV plus Dist'!$B:$FD,AG$1,FALSE)/VLOOKUP($B146,NAV!$A:$FC,AG$1,FALSE)*AG148,"")</f>
        <v>1.5006518368659885</v>
      </c>
      <c r="AH147" s="143">
        <f>IFERROR(VLOOKUP($B147,'NAV plus Dist'!$B:$FD,AH$1,FALSE)/VLOOKUP($B146,NAV!$A:$FC,AH$1,FALSE)*AH148,"")</f>
        <v>1.374998219532817</v>
      </c>
      <c r="AI147" s="143">
        <f>IFERROR(VLOOKUP($B147,'NAV plus Dist'!$B:$FD,AI$1,FALSE)/VLOOKUP($B146,NAV!$A:$FC,AI$1,FALSE)*AI148,"")</f>
        <v>0.90009207724623308</v>
      </c>
      <c r="AJ147" s="143">
        <f>IFERROR(VLOOKUP($B147,'NAV plus Dist'!$B:$FD,AJ$1,FALSE)/VLOOKUP($B146,NAV!$A:$FC,AJ$1,FALSE)*AJ148,"")</f>
        <v>1.4211829945579098</v>
      </c>
      <c r="AK147" s="169">
        <f>IFERROR(VLOOKUP($B147,'NAV plus Dist'!$B:$FD,AK$1,FALSE)/VLOOKUP($B146,NAV!$A:$FC,AK$1,FALSE)*AK148,"")</f>
        <v>1.2928988991908525</v>
      </c>
      <c r="AL147" s="169">
        <f>IFERROR(VLOOKUP($B147,'NAV plus Dist'!$B:$FD,AL$1,FALSE)/VLOOKUP($B146,NAV!$A:$FC,AL$1,FALSE)*AL148,"")</f>
        <v>1.3741541719258266</v>
      </c>
      <c r="AM147" s="143">
        <f>IFERROR(VLOOKUP($B147,'NAV plus Dist'!$B:$FD,AM$1,FALSE)/VLOOKUP($B146,NAV!$A:$FC,AM$1,FALSE)*AM148,"")</f>
        <v>0.73684668232020201</v>
      </c>
      <c r="AN147" s="143">
        <f>IFERROR(VLOOKUP($B147,'NAV plus Dist'!$B:$FD,AN$1,FALSE)/VLOOKUP($B146,NAV!$A:$FC,AN$1,FALSE)*AN148,"")</f>
        <v>1.6067494565990714</v>
      </c>
      <c r="AO147" s="143">
        <f>IFERROR(VLOOKUP($B147,'NAV plus Dist'!$B:$FD,AO$1,FALSE)/VLOOKUP($B146,NAV!$A:$FC,AO$1,FALSE)*AO148,"")</f>
        <v>1.4723477460813406</v>
      </c>
      <c r="AP147" s="170" t="str">
        <f>IFERROR(VLOOKUP($B147,'NAV plus Dist'!$B:$FD,AP$1,FALSE)/VLOOKUP($B146,NAV!$A:$FC,AP$1,FALSE)*AP148,"")</f>
        <v/>
      </c>
      <c r="AQ147" s="143" t="str">
        <f>IFERROR(VLOOKUP($B147,'NAV plus Dist'!$B:$FD,AQ$1,FALSE)/VLOOKUP($B146,NAV!$A:$FC,AQ$1,FALSE)*AQ148,"")</f>
        <v/>
      </c>
      <c r="AR147" s="143" t="str">
        <f>IFERROR(VLOOKUP($B147,'NAV plus Dist'!$B:$FD,AR$1,FALSE)/VLOOKUP($B146,NAV!$A:$FC,AR$1,FALSE)*AR148,"")</f>
        <v/>
      </c>
      <c r="AS147" s="143" t="str">
        <f>IFERROR(VLOOKUP($B147,'NAV plus Dist'!$B:$FD,AS$1,FALSE)/VLOOKUP($B146,NAV!$A:$FC,AS$1,FALSE)*AS148,"")</f>
        <v/>
      </c>
      <c r="AT147" s="143">
        <f>IFERROR(VLOOKUP($B147,'NAV plus Dist'!$B:$FD,AT$1,FALSE)/VLOOKUP($B146,NAV!$A:$FC,AT$1,FALSE)*AT148,"")</f>
        <v>1.3567121313659596</v>
      </c>
      <c r="AU147" s="143">
        <f>IFERROR(VLOOKUP($B147,'NAV plus Dist'!$B:$FD,AU$1,FALSE)/VLOOKUP($B146,NAV!$A:$FC,AU$1,FALSE)*AU148,"")</f>
        <v>1.2505773941373175</v>
      </c>
      <c r="AV147" s="143">
        <f>IFERROR(VLOOKUP($B147,'NAV plus Dist'!$B:$FD,AV$1,FALSE)/VLOOKUP($B146,NAV!$A:$FC,AV$1,FALSE)*AV148,"")</f>
        <v>1.4425826487093398</v>
      </c>
      <c r="AW147" s="143" t="str">
        <f>IFERROR(VLOOKUP($B147,'NAV plus Dist'!$B:$FD,AW$1,FALSE)/VLOOKUP($B146,NAV!$A:$FC,AW$1,FALSE)*AW148,"")</f>
        <v/>
      </c>
      <c r="AX147" s="143" t="str">
        <f>IFERROR(VLOOKUP($B147,'NAV plus Dist'!$B:$FD,AX$1,FALSE)/VLOOKUP($B146,NAV!$A:$FC,AX$1,FALSE)*AX148,"")</f>
        <v/>
      </c>
      <c r="AY147" s="143" t="str">
        <f>IFERROR(VLOOKUP($B147,'NAV plus Dist'!$B:$FD,AY$1,FALSE)/VLOOKUP($B146,NAV!$A:$FC,AY$1,FALSE)*AY148,"")</f>
        <v/>
      </c>
      <c r="AZ147" s="143" t="str">
        <f>IFERROR(VLOOKUP($B147,'NAV plus Dist'!$B:$FD,AZ$1,FALSE)/VLOOKUP($B146,NAV!$A:$FC,AZ$1,FALSE)*AZ148,"")</f>
        <v/>
      </c>
      <c r="BA147" s="143" t="str">
        <f>IFERROR(VLOOKUP($B147,'NAV plus Dist'!$B:$FD,BA$1,FALSE)/VLOOKUP($B146,NAV!$A:$FC,BA$1,FALSE)*BA148,"")</f>
        <v/>
      </c>
      <c r="BB147" s="143" t="str">
        <f>IFERROR(VLOOKUP($B147,'NAV plus Dist'!$B:$FD,BB$1,FALSE)/VLOOKUP($B146,NAV!$A:$FC,BB$1,FALSE)*BB148,"")</f>
        <v/>
      </c>
      <c r="BC147" s="143" t="str">
        <f>IFERROR(VLOOKUP($B147,'NAV plus Dist'!$B:$FD,BC$1,FALSE)/VLOOKUP($B146,NAV!$A:$FC,BC$1,FALSE)*BC148,"")</f>
        <v/>
      </c>
      <c r="BD147" s="143" t="str">
        <f>IFERROR(VLOOKUP($B147,'NAV plus Dist'!$B:$FD,BD$1,FALSE)/VLOOKUP($B146,NAV!$A:$FC,BD$1,FALSE)*BD148,"")</f>
        <v/>
      </c>
      <c r="BE147" s="143" t="str">
        <f>IFERROR(VLOOKUP($B147,'NAV plus Dist'!$B:$FD,BE$1,FALSE)/VLOOKUP($B146,NAV!$A:$FC,BE$1,FALSE)*BE148,"")</f>
        <v/>
      </c>
      <c r="BF147" s="143" t="str">
        <f>IFERROR(VLOOKUP($B147,'NAV plus Dist'!$B:$FD,BF$1,FALSE)/VLOOKUP($B146,NAV!$A:$FC,BF$1,FALSE)*BF148,"")</f>
        <v/>
      </c>
      <c r="BG147" s="143" t="str">
        <f>IFERROR(VLOOKUP($B147,'NAV plus Dist'!$B:$FD,BG$1,FALSE)/VLOOKUP($B146,NAV!$A:$FC,BG$1,FALSE)*BG148,"")</f>
        <v/>
      </c>
      <c r="BH147" s="143" t="str">
        <f>IFERROR(VLOOKUP($B147,'NAV plus Dist'!$B:$FD,BH$1,FALSE)/VLOOKUP($B146,NAV!$A:$FC,BH$1,FALSE)*BH148,"")</f>
        <v/>
      </c>
      <c r="BI147" s="143" t="str">
        <f>IFERROR(VLOOKUP($B147,'NAV plus Dist'!$B:$FD,BI$1,FALSE)/VLOOKUP($B146,NAV!$A:$FC,BI$1,FALSE)*BI148,"")</f>
        <v/>
      </c>
      <c r="BJ147" s="143" t="str">
        <f>IFERROR(VLOOKUP($B147,'NAV plus Dist'!$B:$FD,BJ$1,FALSE)/VLOOKUP($B146,NAV!$A:$FC,BJ$1,FALSE)*BJ148,"")</f>
        <v/>
      </c>
      <c r="BK147" s="143" t="str">
        <f>IFERROR(VLOOKUP($B147,'NAV plus Dist'!$B:$FD,BK$1,FALSE)/VLOOKUP($B146,NAV!$A:$FC,BK$1,FALSE)*BK148,"")</f>
        <v/>
      </c>
      <c r="BL147" s="143" t="str">
        <f>IFERROR(VLOOKUP($B147,'NAV plus Dist'!$B:$FD,BL$1,FALSE)/VLOOKUP($B146,NAV!$A:$FC,BL$1,FALSE)*BL148,"")</f>
        <v/>
      </c>
      <c r="BM147" s="143" t="str">
        <f>IFERROR(VLOOKUP($B147,'NAV plus Dist'!$B:$FD,BM$1,FALSE)/VLOOKUP($B146,NAV!$A:$FC,BM$1,FALSE)*BM148,"")</f>
        <v/>
      </c>
      <c r="BN147" s="143" t="str">
        <f>IFERROR(VLOOKUP($B147,'NAV plus Dist'!$B:$FD,BN$1,FALSE)/VLOOKUP($B146,NAV!$A:$FC,BN$1,FALSE)*BN148,"")</f>
        <v/>
      </c>
      <c r="BO147" s="143" t="str">
        <f>IFERROR(VLOOKUP($B147,'NAV plus Dist'!$B:$FD,BO$1,FALSE)/VLOOKUP($B146,NAV!$A:$FC,BO$1,FALSE)*BO148,"")</f>
        <v/>
      </c>
      <c r="BP147" s="143" t="str">
        <f>IFERROR(VLOOKUP($B147,'NAV plus Dist'!$B:$FD,BP$1,FALSE)/VLOOKUP($B146,NAV!$A:$FC,BP$1,FALSE)*BP148,"")</f>
        <v/>
      </c>
      <c r="BQ147" s="143" t="str">
        <f>IFERROR(VLOOKUP($B147,'NAV plus Dist'!$B:$FD,BQ$1,FALSE)/VLOOKUP($B146,NAV!$A:$FC,BQ$1,FALSE)*BQ148,"")</f>
        <v/>
      </c>
      <c r="BR147" s="143" t="str">
        <f>IFERROR(VLOOKUP($B147,'NAV plus Dist'!$B:$FD,BR$1,FALSE)/VLOOKUP($B146,NAV!$A:$FC,BR$1,FALSE)*BR148,"")</f>
        <v/>
      </c>
      <c r="BS147" s="143" t="str">
        <f>IFERROR(VLOOKUP($B147,'NAV plus Dist'!$B:$FD,BS$1,FALSE)/VLOOKUP($B146,NAV!$A:$FC,BS$1,FALSE)*BS148,"")</f>
        <v/>
      </c>
      <c r="BT147" s="143" t="str">
        <f>IFERROR(VLOOKUP($B147,'NAV plus Dist'!$B:$FD,BT$1,FALSE)/VLOOKUP($B146,NAV!$A:$FC,BT$1,FALSE)*BT148,"")</f>
        <v/>
      </c>
      <c r="BU147" s="143" t="str">
        <f>IFERROR(VLOOKUP($B147,'NAV plus Dist'!$B:$FD,BU$1,FALSE)/VLOOKUP($B146,NAV!$A:$FC,BU$1,FALSE)*BU148,"")</f>
        <v/>
      </c>
      <c r="BV147" s="143" t="str">
        <f>IFERROR(VLOOKUP($B147,'NAV plus Dist'!$B:$FD,BV$1,FALSE)/VLOOKUP($B146,NAV!$A:$FC,BV$1,FALSE)*BV148,"")</f>
        <v/>
      </c>
      <c r="BW147" s="143" t="str">
        <f>IFERROR(VLOOKUP($B147,'NAV plus Dist'!$B:$FD,BW$1,FALSE)/VLOOKUP($B146,NAV!$A:$FC,BW$1,FALSE)*BW148,"")</f>
        <v/>
      </c>
      <c r="BX147" s="143" t="str">
        <f>IFERROR(VLOOKUP($B147,'NAV plus Dist'!$B:$FD,BX$1,FALSE)/VLOOKUP($B146,NAV!$A:$FC,BX$1,FALSE)*BX148,"")</f>
        <v/>
      </c>
      <c r="BY147" s="143" t="str">
        <f>IFERROR(VLOOKUP($B147,'NAV plus Dist'!$B:$FD,BY$1,FALSE)/VLOOKUP($B146,NAV!$A:$FC,BY$1,FALSE)*BY148,"")</f>
        <v/>
      </c>
      <c r="BZ147" s="143" t="str">
        <f>IFERROR(VLOOKUP($B147,'NAV plus Dist'!$B:$FD,BZ$1,FALSE)/VLOOKUP($B146,NAV!$A:$FC,BZ$1,FALSE)*BZ148,"")</f>
        <v/>
      </c>
      <c r="CA147" s="143" t="str">
        <f>IFERROR(VLOOKUP($B147,'NAV plus Dist'!$B:$FD,CA$1,FALSE)/VLOOKUP($B146,NAV!$A:$FC,CA$1,FALSE)*CA148,"")</f>
        <v/>
      </c>
      <c r="CB147" s="143" t="str">
        <f>IFERROR(VLOOKUP($B147,'NAV plus Dist'!$B:$FD,CB$1,FALSE)/VLOOKUP($B146,NAV!$A:$FC,CB$1,FALSE)*CB148,"")</f>
        <v/>
      </c>
      <c r="CC147" s="143" t="str">
        <f>IFERROR(VLOOKUP($B147,'NAV plus Dist'!$B:$FD,CC$1,FALSE)/VLOOKUP($B146,NAV!$A:$FC,CC$1,FALSE)*CC148,"")</f>
        <v/>
      </c>
      <c r="CD147" s="143" t="str">
        <f>IFERROR(VLOOKUP($B147,'NAV plus Dist'!$B:$FD,CD$1,FALSE)/VLOOKUP($B146,NAV!$A:$FC,CD$1,FALSE)*CD148,"")</f>
        <v/>
      </c>
      <c r="CE147" s="143" t="str">
        <f>IFERROR(VLOOKUP($B147,'NAV plus Dist'!$B:$FD,CE$1,FALSE)/VLOOKUP($B146,NAV!$A:$FC,CE$1,FALSE)*CE148,"")</f>
        <v/>
      </c>
      <c r="CF147" s="143" t="str">
        <f>IFERROR(VLOOKUP($B147,'NAV plus Dist'!$B:$FD,CF$1,FALSE)/VLOOKUP($B146,NAV!$A:$FC,CF$1,FALSE)*CF148,"")</f>
        <v/>
      </c>
      <c r="CG147" s="143" t="str">
        <f>IFERROR(VLOOKUP($B147,'NAV plus Dist'!$B:$FD,CG$1,FALSE)/VLOOKUP($B146,NAV!$A:$FC,CG$1,FALSE)*CG148,"")</f>
        <v/>
      </c>
      <c r="CH147" s="143" t="str">
        <f>IFERROR(VLOOKUP($B147,'NAV plus Dist'!$B:$FD,CH$1,FALSE)/VLOOKUP($B146,NAV!$A:$FC,CH$1,FALSE)*CH148,"")</f>
        <v/>
      </c>
      <c r="CI147" s="143" t="str">
        <f>IFERROR(VLOOKUP($B147,'NAV plus Dist'!$B:$FD,CI$1,FALSE)/VLOOKUP($B146,NAV!$A:$FC,CI$1,FALSE)*CI148,"")</f>
        <v/>
      </c>
      <c r="CJ147" s="143" t="str">
        <f>IFERROR(VLOOKUP($B147,'NAV plus Dist'!$B:$FD,CJ$1,FALSE)/VLOOKUP($B146,NAV!$A:$FC,CJ$1,FALSE)*CJ148,"")</f>
        <v/>
      </c>
      <c r="CK147" s="143" t="str">
        <f>IFERROR(VLOOKUP($B147,'NAV plus Dist'!$B:$AAA,CK$1,FALSE)/VLOOKUP($B146,NAV!$A:$AAA,CK$1,FALSE)*CK148,"")</f>
        <v/>
      </c>
      <c r="CL147" s="143" t="str">
        <f>IFERROR(VLOOKUP($B147,'NAV plus Dist'!$B:$AAA,CL$1,FALSE)/VLOOKUP($B146,NAV!$A:$AAA,CL$1,FALSE)*CL148,"")</f>
        <v/>
      </c>
      <c r="CM147" s="143" t="str">
        <f>IFERROR(VLOOKUP($B147,'NAV plus Dist'!$B:$AAA,CM$1,FALSE)/VLOOKUP($B146,NAV!$A:$AAA,CM$1,FALSE)*CM148,"")</f>
        <v/>
      </c>
      <c r="CN147" s="143" t="str">
        <f>IFERROR(VLOOKUP($B147,'NAV plus Dist'!$B:$AAA,CN$1,FALSE)/VLOOKUP($B146,NAV!$A:$AAA,CN$1,FALSE)*CN148,"")</f>
        <v/>
      </c>
      <c r="CO147" s="143" t="str">
        <f>IFERROR(VLOOKUP($B147,'NAV plus Dist'!$B:$AAA,CO$1,FALSE)/VLOOKUP($B146,NAV!$A:$AAA,CO$1,FALSE)*CO148,"")</f>
        <v/>
      </c>
      <c r="CP147" s="143" t="str">
        <f>IFERROR(VLOOKUP($B147,'NAV plus Dist'!$B:$AAA,CP$1,FALSE)/VLOOKUP($B146,NAV!$A:$AAA,CP$1,FALSE)*CP148,"")</f>
        <v/>
      </c>
      <c r="CQ147" s="143" t="str">
        <f>IFERROR(VLOOKUP($B147,'NAV plus Dist'!$B:$AAA,CQ$1,FALSE)/VLOOKUP($B146,NAV!$A:$AAA,CQ$1,FALSE)*CQ148,"")</f>
        <v/>
      </c>
      <c r="CR147" s="143" t="str">
        <f>IFERROR(VLOOKUP($B147,'NAV plus Dist'!$B:$AAA,CR$1,FALSE)/VLOOKUP($B146,NAV!$A:$AAA,CR$1,FALSE)*CR148,"")</f>
        <v/>
      </c>
      <c r="CS147" s="143" t="str">
        <f>IFERROR(VLOOKUP($B147,'NAV plus Dist'!$B:$AAA,CS$1,FALSE)/VLOOKUP($B146,NAV!$A:$AAA,CS$1,FALSE)*CS148,"")</f>
        <v/>
      </c>
      <c r="CT147" s="143" t="str">
        <f>IFERROR(VLOOKUP($B147,'NAV plus Dist'!$B:$AAA,CT$1,FALSE)/VLOOKUP($B146,NAV!$A:$AAA,CT$1,FALSE)*CT148,"")</f>
        <v/>
      </c>
      <c r="CU147" s="143" t="str">
        <f>IFERROR(VLOOKUP($B147,'NAV plus Dist'!$B:$AAA,CU$1,FALSE)/VLOOKUP($B146,NAV!$A:$AAA,CU$1,FALSE)*CU148,"")</f>
        <v/>
      </c>
      <c r="CV147" s="143" t="str">
        <f>IFERROR(VLOOKUP($B147,'NAV plus Dist'!$B:$AAA,CV$1,FALSE)/VLOOKUP($B146,NAV!$A:$AAA,CV$1,FALSE)*CV148,"")</f>
        <v/>
      </c>
      <c r="CW147" s="143" t="str">
        <f>IFERROR(VLOOKUP($B147,'NAV plus Dist'!$B:$AAA,CW$1,FALSE)/VLOOKUP($B146,NAV!$A:$AAA,CW$1,FALSE)*CW148,"")</f>
        <v/>
      </c>
      <c r="CX147" s="143" t="str">
        <f>IFERROR(VLOOKUP($B147,'NAV plus Dist'!$B:$AAA,CX$1,FALSE)/VLOOKUP($B146,NAV!$A:$AAA,CX$1,FALSE)*CX148,"")</f>
        <v/>
      </c>
      <c r="CY147" s="143" t="str">
        <f>IFERROR(VLOOKUP($B147,'NAV plus Dist'!$B:$AAA,CY$1,FALSE)/VLOOKUP($B146,NAV!$A:$AAA,CY$1,FALSE)*CY148,"")</f>
        <v/>
      </c>
      <c r="CZ147" s="143" t="str">
        <f>IFERROR(VLOOKUP($B147,'NAV plus Dist'!$B:$AAA,CZ$1,FALSE)/VLOOKUP($B146,NAV!$A:$AAA,CZ$1,FALSE)*CZ148,"")</f>
        <v/>
      </c>
      <c r="DA147" s="143" t="str">
        <f>IFERROR(VLOOKUP($B147,'NAV plus Dist'!$B:$AAA,DA$1,FALSE)/VLOOKUP($B146,NAV!$A:$AAA,DA$1,FALSE)*DA148,"")</f>
        <v/>
      </c>
      <c r="DB147" s="143" t="str">
        <f>IFERROR(VLOOKUP($B147,'NAV plus Dist'!$B:$AAA,DB$1,FALSE)/VLOOKUP($B146,NAV!$A:$AAA,DB$1,FALSE)*DB148,"")</f>
        <v/>
      </c>
      <c r="DC147" s="143" t="str">
        <f>IFERROR(VLOOKUP($B147,'NAV plus Dist'!$B:$AAA,DC$1,FALSE)/VLOOKUP($B146,NAV!$A:$AAA,DC$1,FALSE)*DC148,"")</f>
        <v/>
      </c>
      <c r="DD147" s="143" t="str">
        <f>IFERROR(VLOOKUP($B147,'NAV plus Dist'!$B:$AAA,DD$1,FALSE)/VLOOKUP($B146,NAV!$A:$AAA,DD$1,FALSE)*DD148,"")</f>
        <v/>
      </c>
      <c r="DE147" s="143" t="str">
        <f>IFERROR(VLOOKUP($B147,'NAV plus Dist'!$B:$AAA,DE$1,FALSE)/VLOOKUP($B146,NAV!$A:$AAA,DE$1,FALSE)*DE148,"")</f>
        <v/>
      </c>
      <c r="DF147" s="143" t="str">
        <f>IFERROR(VLOOKUP($B147,'NAV plus Dist'!$B:$AAA,DF$1,FALSE)/VLOOKUP($B146,NAV!$A:$AAA,DF$1,FALSE)*DF148,"")</f>
        <v/>
      </c>
      <c r="DG147" s="143" t="str">
        <f>IFERROR(VLOOKUP($B147,'NAV plus Dist'!$B:$AAA,DG$1,FALSE)/VLOOKUP($B146,NAV!$A:$AAA,DG$1,FALSE)*DG148,"")</f>
        <v/>
      </c>
      <c r="DH147" s="143" t="str">
        <f>IFERROR(VLOOKUP($B147,'NAV plus Dist'!$B:$AAA,DH$1,FALSE)/VLOOKUP($B146,NAV!$A:$AAA,DH$1,FALSE)*DH148,"")</f>
        <v/>
      </c>
    </row>
    <row r="148" spans="1:112">
      <c r="A148" s="94">
        <f t="shared" si="39"/>
        <v>53</v>
      </c>
      <c r="B148" s="168">
        <f t="shared" si="40"/>
        <v>44469</v>
      </c>
      <c r="C148" s="143">
        <f>IFERROR(VLOOKUP($B148,'NAV plus Dist'!$B:$FD,C$1,FALSE)/VLOOKUP($B147,NAV!$A:$FC,C$1,FALSE)*C149,"")</f>
        <v>1.572555421983088</v>
      </c>
      <c r="D148" s="143">
        <f>IFERROR(VLOOKUP($B148,'NAV plus Dist'!$B:$FD,D$1,FALSE)/VLOOKUP($B147,NAV!$A:$FC,D$1,FALSE)*D149,"")</f>
        <v>1.7888352835901429</v>
      </c>
      <c r="E148" s="143">
        <f>IFERROR(VLOOKUP($B148,'NAV plus Dist'!$B:$FD,E$1,FALSE)/VLOOKUP($B147,NAV!$A:$FC,E$1,FALSE)*E149,"")</f>
        <v>1.6575127417607649</v>
      </c>
      <c r="F148" s="143" t="str">
        <f>IFERROR(VLOOKUP($B148,'NAV plus Dist'!$B:$FD,F$1,FALSE)/VLOOKUP($B147,NAV!$A:$FC,F$1,FALSE)*F149,"")</f>
        <v/>
      </c>
      <c r="G148" s="143" t="str">
        <f>IFERROR(VLOOKUP($B148,'NAV plus Dist'!$B:$FD,G$1,FALSE)/VLOOKUP($B147,NAV!$A:$FC,G$1,FALSE)*G149,"")</f>
        <v/>
      </c>
      <c r="H148" s="143" t="str">
        <f>IFERROR(VLOOKUP($B148,'NAV plus Dist'!$B:$FD,H$1,FALSE)/VLOOKUP($B147,NAV!$A:$FC,H$1,FALSE)*H149,"")</f>
        <v/>
      </c>
      <c r="I148" s="143" t="str">
        <f>IFERROR(VLOOKUP($B148,'NAV plus Dist'!$B:$FD,I$1,FALSE)/VLOOKUP($B147,NAV!$A:$FC,I$1,FALSE)*I149,"")</f>
        <v/>
      </c>
      <c r="J148" s="143" t="str">
        <f>IFERROR(VLOOKUP($B148,'NAV plus Dist'!$B:$FD,J$1,FALSE)/VLOOKUP($B147,NAV!$A:$FC,J$1,FALSE)*J149,"")</f>
        <v/>
      </c>
      <c r="K148" s="143" t="str">
        <f>IFERROR(VLOOKUP($B148,'NAV plus Dist'!$B:$FD,K$1,FALSE)/VLOOKUP($B147,NAV!$A:$FC,K$1,FALSE)*K149,"")</f>
        <v/>
      </c>
      <c r="L148" s="143" t="str">
        <f>IFERROR(VLOOKUP($B148,'NAV plus Dist'!$B:$FD,L$1,FALSE)/VLOOKUP($B147,NAV!$A:$FC,L$1,FALSE)*L149,"")</f>
        <v/>
      </c>
      <c r="M148" s="143" t="str">
        <f>IFERROR(VLOOKUP($B148,'NAV plus Dist'!$B:$FD,M$1,FALSE)/VLOOKUP($B147,NAV!$A:$FC,M$1,FALSE)*M149,"")</f>
        <v/>
      </c>
      <c r="N148" s="143" t="str">
        <f>IFERROR(VLOOKUP($B148,'NAV plus Dist'!$B:$FD,N$1,FALSE)/VLOOKUP($B147,NAV!$A:$FC,N$1,FALSE)*N149,"")</f>
        <v/>
      </c>
      <c r="O148" s="143">
        <f>IFERROR(VLOOKUP($B148,'NAV plus Dist'!$B:$FD,O$1,FALSE)/VLOOKUP($B147,NAV!$A:$FC,O$1,FALSE)*O149,"")</f>
        <v>1.82055705452005</v>
      </c>
      <c r="P148" s="143">
        <f>IFERROR(VLOOKUP($B148,'NAV plus Dist'!$B:$FD,P$1,FALSE)/VLOOKUP($B147,NAV!$A:$FC,P$1,FALSE)*P149,"")</f>
        <v>1.8509362405887546</v>
      </c>
      <c r="Q148" s="143" t="str">
        <f>IFERROR(VLOOKUP($B148,'NAV plus Dist'!$B:$FD,Q$1,FALSE)/VLOOKUP($B147,NAV!$A:$FC,Q$1,FALSE)*Q149,"")</f>
        <v/>
      </c>
      <c r="R148" s="143" t="str">
        <f>IFERROR(VLOOKUP($B148,'NAV plus Dist'!$B:$FD,R$1,FALSE)/VLOOKUP($B147,NAV!$A:$FC,R$1,FALSE)*R149,"")</f>
        <v/>
      </c>
      <c r="S148" s="143" t="str">
        <f>IFERROR(VLOOKUP($B148,'NAV plus Dist'!$B:$FD,S$1,FALSE)/VLOOKUP($B147,NAV!$A:$FC,S$1,FALSE)*S149,"")</f>
        <v/>
      </c>
      <c r="T148" s="143" t="str">
        <f>IFERROR(VLOOKUP($B148,'NAV plus Dist'!$B:$FD,T$1,FALSE)/VLOOKUP($B147,NAV!$A:$FC,T$1,FALSE)*T149,"")</f>
        <v/>
      </c>
      <c r="U148" s="143" t="str">
        <f>IFERROR(VLOOKUP($B148,'NAV plus Dist'!$B:$FD,U$1,FALSE)/VLOOKUP($B147,NAV!$A:$FC,U$1,FALSE)*U149,"")</f>
        <v/>
      </c>
      <c r="V148" s="143" t="str">
        <f>IFERROR(VLOOKUP($B148,'NAV plus Dist'!$B:$FD,V$1,FALSE)/VLOOKUP($B147,NAV!$A:$FC,V$1,FALSE)*V149,"")</f>
        <v/>
      </c>
      <c r="W148" s="143" t="str">
        <f>IFERROR(VLOOKUP($B148,'NAV plus Dist'!$B:$FD,W$1,FALSE)/VLOOKUP($B147,NAV!$A:$FC,W$1,FALSE)*W149,"")</f>
        <v/>
      </c>
      <c r="X148" s="143" t="str">
        <f>IFERROR(VLOOKUP($B148,'NAV plus Dist'!$B:$FD,X$1,FALSE)/VLOOKUP($B147,NAV!$A:$FC,X$1,FALSE)*X149,"")</f>
        <v/>
      </c>
      <c r="Y148" s="143" t="str">
        <f>IFERROR(VLOOKUP($B148,'NAV plus Dist'!$B:$FD,Y$1,FALSE)/VLOOKUP($B147,NAV!$A:$FC,Y$1,FALSE)*Y149,"")</f>
        <v/>
      </c>
      <c r="Z148" s="143" t="str">
        <f>IFERROR(VLOOKUP($B148,'NAV plus Dist'!$B:$FD,Z$1,FALSE)/VLOOKUP($B147,NAV!$A:$FC,Z$1,FALSE)*Z149,"")</f>
        <v/>
      </c>
      <c r="AA148" s="143">
        <f>IFERROR(VLOOKUP($B148,'NAV plus Dist'!$B:$FD,AA$1,FALSE)/VLOOKUP($B147,NAV!$A:$FC,AA$1,FALSE)*AA149,"")</f>
        <v>1.2809608221702549</v>
      </c>
      <c r="AB148" s="143">
        <f>IFERROR(VLOOKUP($B148,'NAV plus Dist'!$B:$FD,AB$1,FALSE)/VLOOKUP($B147,NAV!$A:$FC,AB$1,FALSE)*AB149,"")</f>
        <v>1.4483088617002891</v>
      </c>
      <c r="AC148" s="143">
        <f>IFERROR(VLOOKUP($B148,'NAV plus Dist'!$B:$FD,AC$1,FALSE)/VLOOKUP($B147,NAV!$A:$FC,AC$1,FALSE)*AC149,"")</f>
        <v>1.3418294314920403</v>
      </c>
      <c r="AD148" s="143">
        <f>IFERROR(VLOOKUP($B148,'NAV plus Dist'!$B:$FD,AD$1,FALSE)/VLOOKUP($B147,NAV!$A:$FC,AD$1,FALSE)*AD149,"")</f>
        <v>3.6051271793846018</v>
      </c>
      <c r="AE148" s="143">
        <f>IFERROR(VLOOKUP($B148,'NAV plus Dist'!$B:$FD,AE$1,FALSE)/VLOOKUP($B147,NAV!$A:$FC,AE$1,FALSE)*AE149,"")</f>
        <v>0.78068833175102947</v>
      </c>
      <c r="AF148" s="143">
        <f>IFERROR(VLOOKUP($B148,'NAV plus Dist'!$B:$FD,AF$1,FALSE)/VLOOKUP($B147,NAV!$A:$FC,AF$1,FALSE)*AF149,"")</f>
        <v>1.2889474247000292</v>
      </c>
      <c r="AG148" s="143">
        <f>IFERROR(VLOOKUP($B148,'NAV plus Dist'!$B:$FD,AG$1,FALSE)/VLOOKUP($B147,NAV!$A:$FC,AG$1,FALSE)*AG149,"")</f>
        <v>1.4484269710277349</v>
      </c>
      <c r="AH148" s="143">
        <f>IFERROR(VLOOKUP($B148,'NAV plus Dist'!$B:$FD,AH$1,FALSE)/VLOOKUP($B147,NAV!$A:$FC,AH$1,FALSE)*AH149,"")</f>
        <v>1.3420837669673729</v>
      </c>
      <c r="AI148" s="143">
        <f>IFERROR(VLOOKUP($B148,'NAV plus Dist'!$B:$FD,AI$1,FALSE)/VLOOKUP($B147,NAV!$A:$FC,AI$1,FALSE)*AI149,"")</f>
        <v>0.81765870052277867</v>
      </c>
      <c r="AJ148" s="143">
        <f>IFERROR(VLOOKUP($B148,'NAV plus Dist'!$B:$FD,AJ$1,FALSE)/VLOOKUP($B147,NAV!$A:$FC,AJ$1,FALSE)*AJ149,"")</f>
        <v>1.3923390201555716</v>
      </c>
      <c r="AK148" s="169">
        <f>IFERROR(VLOOKUP($B148,'NAV plus Dist'!$B:$FD,AK$1,FALSE)/VLOOKUP($B147,NAV!$A:$FC,AK$1,FALSE)*AK149,"")</f>
        <v>1.224343477869936</v>
      </c>
      <c r="AL148" s="169">
        <f>IFERROR(VLOOKUP($B148,'NAV plus Dist'!$B:$FD,AL$1,FALSE)/VLOOKUP($B147,NAV!$A:$FC,AL$1,FALSE)*AL149,"")</f>
        <v>1.300939091562556</v>
      </c>
      <c r="AM148" s="143">
        <f>IFERROR(VLOOKUP($B148,'NAV plus Dist'!$B:$FD,AM$1,FALSE)/VLOOKUP($B147,NAV!$A:$FC,AM$1,FALSE)*AM149,"")</f>
        <v>0.71236216653193241</v>
      </c>
      <c r="AN148" s="143">
        <f>IFERROR(VLOOKUP($B148,'NAV plus Dist'!$B:$FD,AN$1,FALSE)/VLOOKUP($B147,NAV!$A:$FC,AN$1,FALSE)*AN149,"")</f>
        <v>1.5493031045674333</v>
      </c>
      <c r="AO148" s="143">
        <f>IFERROR(VLOOKUP($B148,'NAV plus Dist'!$B:$FD,AO$1,FALSE)/VLOOKUP($B147,NAV!$A:$FC,AO$1,FALSE)*AO149,"")</f>
        <v>1.4356986654704507</v>
      </c>
      <c r="AP148" s="170" t="str">
        <f>IFERROR(VLOOKUP($B148,'NAV plus Dist'!$B:$FD,AP$1,FALSE)/VLOOKUP($B147,NAV!$A:$FC,AP$1,FALSE)*AP149,"")</f>
        <v/>
      </c>
      <c r="AQ148" s="143" t="str">
        <f>IFERROR(VLOOKUP($B148,'NAV plus Dist'!$B:$FD,AQ$1,FALSE)/VLOOKUP($B147,NAV!$A:$FC,AQ$1,FALSE)*AQ149,"")</f>
        <v/>
      </c>
      <c r="AR148" s="143" t="str">
        <f>IFERROR(VLOOKUP($B148,'NAV plus Dist'!$B:$FD,AR$1,FALSE)/VLOOKUP($B147,NAV!$A:$FC,AR$1,FALSE)*AR149,"")</f>
        <v/>
      </c>
      <c r="AS148" s="143" t="str">
        <f>IFERROR(VLOOKUP($B148,'NAV plus Dist'!$B:$FD,AS$1,FALSE)/VLOOKUP($B147,NAV!$A:$FC,AS$1,FALSE)*AS149,"")</f>
        <v/>
      </c>
      <c r="AT148" s="143">
        <f>IFERROR(VLOOKUP($B148,'NAV plus Dist'!$B:$FD,AT$1,FALSE)/VLOOKUP($B147,NAV!$A:$FC,AT$1,FALSE)*AT149,"")</f>
        <v>1.3454146292485263</v>
      </c>
      <c r="AU148" s="143">
        <f>IFERROR(VLOOKUP($B148,'NAV plus Dist'!$B:$FD,AU$1,FALSE)/VLOOKUP($B147,NAV!$A:$FC,AU$1,FALSE)*AU149,"")</f>
        <v>1.2505773941373175</v>
      </c>
      <c r="AV148" s="143">
        <f>IFERROR(VLOOKUP($B148,'NAV plus Dist'!$B:$FD,AV$1,FALSE)/VLOOKUP($B147,NAV!$A:$FC,AV$1,FALSE)*AV149,"")</f>
        <v>1.422670629220421</v>
      </c>
      <c r="AW148" s="143" t="str">
        <f>IFERROR(VLOOKUP($B148,'NAV plus Dist'!$B:$FD,AW$1,FALSE)/VLOOKUP($B147,NAV!$A:$FC,AW$1,FALSE)*AW149,"")</f>
        <v/>
      </c>
      <c r="AX148" s="143" t="str">
        <f>IFERROR(VLOOKUP($B148,'NAV plus Dist'!$B:$FD,AX$1,FALSE)/VLOOKUP($B147,NAV!$A:$FC,AX$1,FALSE)*AX149,"")</f>
        <v/>
      </c>
      <c r="AY148" s="143" t="str">
        <f>IFERROR(VLOOKUP($B148,'NAV plus Dist'!$B:$FD,AY$1,FALSE)/VLOOKUP($B147,NAV!$A:$FC,AY$1,FALSE)*AY149,"")</f>
        <v/>
      </c>
      <c r="AZ148" s="143" t="str">
        <f>IFERROR(VLOOKUP($B148,'NAV plus Dist'!$B:$FD,AZ$1,FALSE)/VLOOKUP($B147,NAV!$A:$FC,AZ$1,FALSE)*AZ149,"")</f>
        <v/>
      </c>
      <c r="BA148" s="143" t="str">
        <f>IFERROR(VLOOKUP($B148,'NAV plus Dist'!$B:$FD,BA$1,FALSE)/VLOOKUP($B147,NAV!$A:$FC,BA$1,FALSE)*BA149,"")</f>
        <v/>
      </c>
      <c r="BB148" s="143" t="str">
        <f>IFERROR(VLOOKUP($B148,'NAV plus Dist'!$B:$FD,BB$1,FALSE)/VLOOKUP($B147,NAV!$A:$FC,BB$1,FALSE)*BB149,"")</f>
        <v/>
      </c>
      <c r="BC148" s="143" t="str">
        <f>IFERROR(VLOOKUP($B148,'NAV plus Dist'!$B:$FD,BC$1,FALSE)/VLOOKUP($B147,NAV!$A:$FC,BC$1,FALSE)*BC149,"")</f>
        <v/>
      </c>
      <c r="BD148" s="143" t="str">
        <f>IFERROR(VLOOKUP($B148,'NAV plus Dist'!$B:$FD,BD$1,FALSE)/VLOOKUP($B147,NAV!$A:$FC,BD$1,FALSE)*BD149,"")</f>
        <v/>
      </c>
      <c r="BE148" s="143" t="str">
        <f>IFERROR(VLOOKUP($B148,'NAV plus Dist'!$B:$FD,BE$1,FALSE)/VLOOKUP($B147,NAV!$A:$FC,BE$1,FALSE)*BE149,"")</f>
        <v/>
      </c>
      <c r="BF148" s="143" t="str">
        <f>IFERROR(VLOOKUP($B148,'NAV plus Dist'!$B:$FD,BF$1,FALSE)/VLOOKUP($B147,NAV!$A:$FC,BF$1,FALSE)*BF149,"")</f>
        <v/>
      </c>
      <c r="BG148" s="143" t="str">
        <f>IFERROR(VLOOKUP($B148,'NAV plus Dist'!$B:$FD,BG$1,FALSE)/VLOOKUP($B147,NAV!$A:$FC,BG$1,FALSE)*BG149,"")</f>
        <v/>
      </c>
      <c r="BH148" s="143" t="str">
        <f>IFERROR(VLOOKUP($B148,'NAV plus Dist'!$B:$FD,BH$1,FALSE)/VLOOKUP($B147,NAV!$A:$FC,BH$1,FALSE)*BH149,"")</f>
        <v/>
      </c>
      <c r="BI148" s="143" t="str">
        <f>IFERROR(VLOOKUP($B148,'NAV plus Dist'!$B:$FD,BI$1,FALSE)/VLOOKUP($B147,NAV!$A:$FC,BI$1,FALSE)*BI149,"")</f>
        <v/>
      </c>
      <c r="BJ148" s="143" t="str">
        <f>IFERROR(VLOOKUP($B148,'NAV plus Dist'!$B:$FD,BJ$1,FALSE)/VLOOKUP($B147,NAV!$A:$FC,BJ$1,FALSE)*BJ149,"")</f>
        <v/>
      </c>
      <c r="BK148" s="143" t="str">
        <f>IFERROR(VLOOKUP($B148,'NAV plus Dist'!$B:$FD,BK$1,FALSE)/VLOOKUP($B147,NAV!$A:$FC,BK$1,FALSE)*BK149,"")</f>
        <v/>
      </c>
      <c r="BL148" s="143" t="str">
        <f>IFERROR(VLOOKUP($B148,'NAV plus Dist'!$B:$FD,BL$1,FALSE)/VLOOKUP($B147,NAV!$A:$FC,BL$1,FALSE)*BL149,"")</f>
        <v/>
      </c>
      <c r="BM148" s="143" t="str">
        <f>IFERROR(VLOOKUP($B148,'NAV plus Dist'!$B:$FD,BM$1,FALSE)/VLOOKUP($B147,NAV!$A:$FC,BM$1,FALSE)*BM149,"")</f>
        <v/>
      </c>
      <c r="BN148" s="143" t="str">
        <f>IFERROR(VLOOKUP($B148,'NAV plus Dist'!$B:$FD,BN$1,FALSE)/VLOOKUP($B147,NAV!$A:$FC,BN$1,FALSE)*BN149,"")</f>
        <v/>
      </c>
      <c r="BO148" s="143" t="str">
        <f>IFERROR(VLOOKUP($B148,'NAV plus Dist'!$B:$FD,BO$1,FALSE)/VLOOKUP($B147,NAV!$A:$FC,BO$1,FALSE)*BO149,"")</f>
        <v/>
      </c>
      <c r="BP148" s="143" t="str">
        <f>IFERROR(VLOOKUP($B148,'NAV plus Dist'!$B:$FD,BP$1,FALSE)/VLOOKUP($B147,NAV!$A:$FC,BP$1,FALSE)*BP149,"")</f>
        <v/>
      </c>
      <c r="BQ148" s="143" t="str">
        <f>IFERROR(VLOOKUP($B148,'NAV plus Dist'!$B:$FD,BQ$1,FALSE)/VLOOKUP($B147,NAV!$A:$FC,BQ$1,FALSE)*BQ149,"")</f>
        <v/>
      </c>
      <c r="BR148" s="143" t="str">
        <f>IFERROR(VLOOKUP($B148,'NAV plus Dist'!$B:$FD,BR$1,FALSE)/VLOOKUP($B147,NAV!$A:$FC,BR$1,FALSE)*BR149,"")</f>
        <v/>
      </c>
      <c r="BS148" s="143" t="str">
        <f>IFERROR(VLOOKUP($B148,'NAV plus Dist'!$B:$FD,BS$1,FALSE)/VLOOKUP($B147,NAV!$A:$FC,BS$1,FALSE)*BS149,"")</f>
        <v/>
      </c>
      <c r="BT148" s="143" t="str">
        <f>IFERROR(VLOOKUP($B148,'NAV plus Dist'!$B:$FD,BT$1,FALSE)/VLOOKUP($B147,NAV!$A:$FC,BT$1,FALSE)*BT149,"")</f>
        <v/>
      </c>
      <c r="BU148" s="143" t="str">
        <f>IFERROR(VLOOKUP($B148,'NAV plus Dist'!$B:$FD,BU$1,FALSE)/VLOOKUP($B147,NAV!$A:$FC,BU$1,FALSE)*BU149,"")</f>
        <v/>
      </c>
      <c r="BV148" s="143" t="str">
        <f>IFERROR(VLOOKUP($B148,'NAV plus Dist'!$B:$FD,BV$1,FALSE)/VLOOKUP($B147,NAV!$A:$FC,BV$1,FALSE)*BV149,"")</f>
        <v/>
      </c>
      <c r="BW148" s="143" t="str">
        <f>IFERROR(VLOOKUP($B148,'NAV plus Dist'!$B:$FD,BW$1,FALSE)/VLOOKUP($B147,NAV!$A:$FC,BW$1,FALSE)*BW149,"")</f>
        <v/>
      </c>
      <c r="BX148" s="143" t="str">
        <f>IFERROR(VLOOKUP($B148,'NAV plus Dist'!$B:$FD,BX$1,FALSE)/VLOOKUP($B147,NAV!$A:$FC,BX$1,FALSE)*BX149,"")</f>
        <v/>
      </c>
      <c r="BY148" s="143" t="str">
        <f>IFERROR(VLOOKUP($B148,'NAV plus Dist'!$B:$FD,BY$1,FALSE)/VLOOKUP($B147,NAV!$A:$FC,BY$1,FALSE)*BY149,"")</f>
        <v/>
      </c>
      <c r="BZ148" s="143" t="str">
        <f>IFERROR(VLOOKUP($B148,'NAV plus Dist'!$B:$FD,BZ$1,FALSE)/VLOOKUP($B147,NAV!$A:$FC,BZ$1,FALSE)*BZ149,"")</f>
        <v/>
      </c>
      <c r="CA148" s="143" t="str">
        <f>IFERROR(VLOOKUP($B148,'NAV plus Dist'!$B:$FD,CA$1,FALSE)/VLOOKUP($B147,NAV!$A:$FC,CA$1,FALSE)*CA149,"")</f>
        <v/>
      </c>
      <c r="CB148" s="143" t="str">
        <f>IFERROR(VLOOKUP($B148,'NAV plus Dist'!$B:$FD,CB$1,FALSE)/VLOOKUP($B147,NAV!$A:$FC,CB$1,FALSE)*CB149,"")</f>
        <v/>
      </c>
      <c r="CC148" s="143" t="str">
        <f>IFERROR(VLOOKUP($B148,'NAV plus Dist'!$B:$FD,CC$1,FALSE)/VLOOKUP($B147,NAV!$A:$FC,CC$1,FALSE)*CC149,"")</f>
        <v/>
      </c>
      <c r="CD148" s="143" t="str">
        <f>IFERROR(VLOOKUP($B148,'NAV plus Dist'!$B:$FD,CD$1,FALSE)/VLOOKUP($B147,NAV!$A:$FC,CD$1,FALSE)*CD149,"")</f>
        <v/>
      </c>
      <c r="CE148" s="143" t="str">
        <f>IFERROR(VLOOKUP($B148,'NAV plus Dist'!$B:$FD,CE$1,FALSE)/VLOOKUP($B147,NAV!$A:$FC,CE$1,FALSE)*CE149,"")</f>
        <v/>
      </c>
      <c r="CF148" s="143" t="str">
        <f>IFERROR(VLOOKUP($B148,'NAV plus Dist'!$B:$FD,CF$1,FALSE)/VLOOKUP($B147,NAV!$A:$FC,CF$1,FALSE)*CF149,"")</f>
        <v/>
      </c>
      <c r="CG148" s="143" t="str">
        <f>IFERROR(VLOOKUP($B148,'NAV plus Dist'!$B:$FD,CG$1,FALSE)/VLOOKUP($B147,NAV!$A:$FC,CG$1,FALSE)*CG149,"")</f>
        <v/>
      </c>
      <c r="CH148" s="143" t="str">
        <f>IFERROR(VLOOKUP($B148,'NAV plus Dist'!$B:$FD,CH$1,FALSE)/VLOOKUP($B147,NAV!$A:$FC,CH$1,FALSE)*CH149,"")</f>
        <v/>
      </c>
      <c r="CI148" s="143" t="str">
        <f>IFERROR(VLOOKUP($B148,'NAV plus Dist'!$B:$FD,CI$1,FALSE)/VLOOKUP($B147,NAV!$A:$FC,CI$1,FALSE)*CI149,"")</f>
        <v/>
      </c>
      <c r="CJ148" s="143" t="str">
        <f>IFERROR(VLOOKUP($B148,'NAV plus Dist'!$B:$FD,CJ$1,FALSE)/VLOOKUP($B147,NAV!$A:$FC,CJ$1,FALSE)*CJ149,"")</f>
        <v/>
      </c>
      <c r="CK148" s="143" t="str">
        <f>IFERROR(VLOOKUP($B148,'NAV plus Dist'!$B:$AAA,CK$1,FALSE)/VLOOKUP($B147,NAV!$A:$AAA,CK$1,FALSE)*CK149,"")</f>
        <v/>
      </c>
      <c r="CL148" s="143" t="str">
        <f>IFERROR(VLOOKUP($B148,'NAV plus Dist'!$B:$AAA,CL$1,FALSE)/VLOOKUP($B147,NAV!$A:$AAA,CL$1,FALSE)*CL149,"")</f>
        <v/>
      </c>
      <c r="CM148" s="143" t="str">
        <f>IFERROR(VLOOKUP($B148,'NAV plus Dist'!$B:$AAA,CM$1,FALSE)/VLOOKUP($B147,NAV!$A:$AAA,CM$1,FALSE)*CM149,"")</f>
        <v/>
      </c>
      <c r="CN148" s="143" t="str">
        <f>IFERROR(VLOOKUP($B148,'NAV plus Dist'!$B:$AAA,CN$1,FALSE)/VLOOKUP($B147,NAV!$A:$AAA,CN$1,FALSE)*CN149,"")</f>
        <v/>
      </c>
      <c r="CO148" s="143" t="str">
        <f>IFERROR(VLOOKUP($B148,'NAV plus Dist'!$B:$AAA,CO$1,FALSE)/VLOOKUP($B147,NAV!$A:$AAA,CO$1,FALSE)*CO149,"")</f>
        <v/>
      </c>
      <c r="CP148" s="143" t="str">
        <f>IFERROR(VLOOKUP($B148,'NAV plus Dist'!$B:$AAA,CP$1,FALSE)/VLOOKUP($B147,NAV!$A:$AAA,CP$1,FALSE)*CP149,"")</f>
        <v/>
      </c>
      <c r="CQ148" s="143" t="str">
        <f>IFERROR(VLOOKUP($B148,'NAV plus Dist'!$B:$AAA,CQ$1,FALSE)/VLOOKUP($B147,NAV!$A:$AAA,CQ$1,FALSE)*CQ149,"")</f>
        <v/>
      </c>
      <c r="CR148" s="143" t="str">
        <f>IFERROR(VLOOKUP($B148,'NAV plus Dist'!$B:$AAA,CR$1,FALSE)/VLOOKUP($B147,NAV!$A:$AAA,CR$1,FALSE)*CR149,"")</f>
        <v/>
      </c>
      <c r="CS148" s="143" t="str">
        <f>IFERROR(VLOOKUP($B148,'NAV plus Dist'!$B:$AAA,CS$1,FALSE)/VLOOKUP($B147,NAV!$A:$AAA,CS$1,FALSE)*CS149,"")</f>
        <v/>
      </c>
      <c r="CT148" s="143" t="str">
        <f>IFERROR(VLOOKUP($B148,'NAV plus Dist'!$B:$AAA,CT$1,FALSE)/VLOOKUP($B147,NAV!$A:$AAA,CT$1,FALSE)*CT149,"")</f>
        <v/>
      </c>
      <c r="CU148" s="143" t="str">
        <f>IFERROR(VLOOKUP($B148,'NAV plus Dist'!$B:$AAA,CU$1,FALSE)/VLOOKUP($B147,NAV!$A:$AAA,CU$1,FALSE)*CU149,"")</f>
        <v/>
      </c>
      <c r="CV148" s="143" t="str">
        <f>IFERROR(VLOOKUP($B148,'NAV plus Dist'!$B:$AAA,CV$1,FALSE)/VLOOKUP($B147,NAV!$A:$AAA,CV$1,FALSE)*CV149,"")</f>
        <v/>
      </c>
      <c r="CW148" s="143" t="str">
        <f>IFERROR(VLOOKUP($B148,'NAV plus Dist'!$B:$AAA,CW$1,FALSE)/VLOOKUP($B147,NAV!$A:$AAA,CW$1,FALSE)*CW149,"")</f>
        <v/>
      </c>
      <c r="CX148" s="143" t="str">
        <f>IFERROR(VLOOKUP($B148,'NAV plus Dist'!$B:$AAA,CX$1,FALSE)/VLOOKUP($B147,NAV!$A:$AAA,CX$1,FALSE)*CX149,"")</f>
        <v/>
      </c>
      <c r="CY148" s="143" t="str">
        <f>IFERROR(VLOOKUP($B148,'NAV plus Dist'!$B:$AAA,CY$1,FALSE)/VLOOKUP($B147,NAV!$A:$AAA,CY$1,FALSE)*CY149,"")</f>
        <v/>
      </c>
      <c r="CZ148" s="143" t="str">
        <f>IFERROR(VLOOKUP($B148,'NAV plus Dist'!$B:$AAA,CZ$1,FALSE)/VLOOKUP($B147,NAV!$A:$AAA,CZ$1,FALSE)*CZ149,"")</f>
        <v/>
      </c>
      <c r="DA148" s="143" t="str">
        <f>IFERROR(VLOOKUP($B148,'NAV plus Dist'!$B:$AAA,DA$1,FALSE)/VLOOKUP($B147,NAV!$A:$AAA,DA$1,FALSE)*DA149,"")</f>
        <v/>
      </c>
      <c r="DB148" s="143" t="str">
        <f>IFERROR(VLOOKUP($B148,'NAV plus Dist'!$B:$AAA,DB$1,FALSE)/VLOOKUP($B147,NAV!$A:$AAA,DB$1,FALSE)*DB149,"")</f>
        <v/>
      </c>
      <c r="DC148" s="143" t="str">
        <f>IFERROR(VLOOKUP($B148,'NAV plus Dist'!$B:$AAA,DC$1,FALSE)/VLOOKUP($B147,NAV!$A:$AAA,DC$1,FALSE)*DC149,"")</f>
        <v/>
      </c>
      <c r="DD148" s="143" t="str">
        <f>IFERROR(VLOOKUP($B148,'NAV plus Dist'!$B:$AAA,DD$1,FALSE)/VLOOKUP($B147,NAV!$A:$AAA,DD$1,FALSE)*DD149,"")</f>
        <v/>
      </c>
      <c r="DE148" s="143" t="str">
        <f>IFERROR(VLOOKUP($B148,'NAV plus Dist'!$B:$AAA,DE$1,FALSE)/VLOOKUP($B147,NAV!$A:$AAA,DE$1,FALSE)*DE149,"")</f>
        <v/>
      </c>
      <c r="DF148" s="143" t="str">
        <f>IFERROR(VLOOKUP($B148,'NAV plus Dist'!$B:$AAA,DF$1,FALSE)/VLOOKUP($B147,NAV!$A:$AAA,DF$1,FALSE)*DF149,"")</f>
        <v/>
      </c>
      <c r="DG148" s="143" t="str">
        <f>IFERROR(VLOOKUP($B148,'NAV plus Dist'!$B:$AAA,DG$1,FALSE)/VLOOKUP($B147,NAV!$A:$AAA,DG$1,FALSE)*DG149,"")</f>
        <v/>
      </c>
      <c r="DH148" s="143" t="str">
        <f>IFERROR(VLOOKUP($B148,'NAV plus Dist'!$B:$AAA,DH$1,FALSE)/VLOOKUP($B147,NAV!$A:$AAA,DH$1,FALSE)*DH149,"")</f>
        <v/>
      </c>
    </row>
    <row r="149" spans="1:112">
      <c r="A149" s="94">
        <f t="shared" si="39"/>
        <v>52</v>
      </c>
      <c r="B149" s="168">
        <f t="shared" si="40"/>
        <v>44500</v>
      </c>
      <c r="C149" s="143">
        <f>IFERROR(VLOOKUP($B149,'NAV plus Dist'!$B:$FD,C$1,FALSE)/VLOOKUP($B148,NAV!$A:$FC,C$1,FALSE)*C150,"")</f>
        <v>1.6597336570726418</v>
      </c>
      <c r="D149" s="143">
        <f>IFERROR(VLOOKUP($B149,'NAV plus Dist'!$B:$FD,D$1,FALSE)/VLOOKUP($B148,NAV!$A:$FC,D$1,FALSE)*D150,"")</f>
        <v>1.8807902080848868</v>
      </c>
      <c r="E149" s="143">
        <f>IFERROR(VLOOKUP($B149,'NAV plus Dist'!$B:$FD,E$1,FALSE)/VLOOKUP($B148,NAV!$A:$FC,E$1,FALSE)*E150,"")</f>
        <v>1.7495738599154689</v>
      </c>
      <c r="F149" s="143" t="str">
        <f>IFERROR(VLOOKUP($B149,'NAV plus Dist'!$B:$FD,F$1,FALSE)/VLOOKUP($B148,NAV!$A:$FC,F$1,FALSE)*F150,"")</f>
        <v/>
      </c>
      <c r="G149" s="143" t="str">
        <f>IFERROR(VLOOKUP($B149,'NAV plus Dist'!$B:$FD,G$1,FALSE)/VLOOKUP($B148,NAV!$A:$FC,G$1,FALSE)*G150,"")</f>
        <v/>
      </c>
      <c r="H149" s="143" t="str">
        <f>IFERROR(VLOOKUP($B149,'NAV plus Dist'!$B:$FD,H$1,FALSE)/VLOOKUP($B148,NAV!$A:$FC,H$1,FALSE)*H150,"")</f>
        <v/>
      </c>
      <c r="I149" s="143" t="str">
        <f>IFERROR(VLOOKUP($B149,'NAV plus Dist'!$B:$FD,I$1,FALSE)/VLOOKUP($B148,NAV!$A:$FC,I$1,FALSE)*I150,"")</f>
        <v/>
      </c>
      <c r="J149" s="143" t="str">
        <f>IFERROR(VLOOKUP($B149,'NAV plus Dist'!$B:$FD,J$1,FALSE)/VLOOKUP($B148,NAV!$A:$FC,J$1,FALSE)*J150,"")</f>
        <v/>
      </c>
      <c r="K149" s="143" t="str">
        <f>IFERROR(VLOOKUP($B149,'NAV plus Dist'!$B:$FD,K$1,FALSE)/VLOOKUP($B148,NAV!$A:$FC,K$1,FALSE)*K150,"")</f>
        <v/>
      </c>
      <c r="L149" s="143" t="str">
        <f>IFERROR(VLOOKUP($B149,'NAV plus Dist'!$B:$FD,L$1,FALSE)/VLOOKUP($B148,NAV!$A:$FC,L$1,FALSE)*L150,"")</f>
        <v/>
      </c>
      <c r="M149" s="143" t="str">
        <f>IFERROR(VLOOKUP($B149,'NAV plus Dist'!$B:$FD,M$1,FALSE)/VLOOKUP($B148,NAV!$A:$FC,M$1,FALSE)*M150,"")</f>
        <v/>
      </c>
      <c r="N149" s="143" t="str">
        <f>IFERROR(VLOOKUP($B149,'NAV plus Dist'!$B:$FD,N$1,FALSE)/VLOOKUP($B148,NAV!$A:$FC,N$1,FALSE)*N150,"")</f>
        <v/>
      </c>
      <c r="O149" s="143">
        <f>IFERROR(VLOOKUP($B149,'NAV plus Dist'!$B:$FD,O$1,FALSE)/VLOOKUP($B148,NAV!$A:$FC,O$1,FALSE)*O150,"")</f>
        <v>1.6783958922031839</v>
      </c>
      <c r="P149" s="143">
        <f>IFERROR(VLOOKUP($B149,'NAV plus Dist'!$B:$FD,P$1,FALSE)/VLOOKUP($B148,NAV!$A:$FC,P$1,FALSE)*P150,"")</f>
        <v>1.7076930756988757</v>
      </c>
      <c r="Q149" s="143" t="str">
        <f>IFERROR(VLOOKUP($B149,'NAV plus Dist'!$B:$FD,Q$1,FALSE)/VLOOKUP($B148,NAV!$A:$FC,Q$1,FALSE)*Q150,"")</f>
        <v/>
      </c>
      <c r="R149" s="143" t="str">
        <f>IFERROR(VLOOKUP($B149,'NAV plus Dist'!$B:$FD,R$1,FALSE)/VLOOKUP($B148,NAV!$A:$FC,R$1,FALSE)*R150,"")</f>
        <v/>
      </c>
      <c r="S149" s="143" t="str">
        <f>IFERROR(VLOOKUP($B149,'NAV plus Dist'!$B:$FD,S$1,FALSE)/VLOOKUP($B148,NAV!$A:$FC,S$1,FALSE)*S150,"")</f>
        <v/>
      </c>
      <c r="T149" s="143" t="str">
        <f>IFERROR(VLOOKUP($B149,'NAV plus Dist'!$B:$FD,T$1,FALSE)/VLOOKUP($B148,NAV!$A:$FC,T$1,FALSE)*T150,"")</f>
        <v/>
      </c>
      <c r="U149" s="143" t="str">
        <f>IFERROR(VLOOKUP($B149,'NAV plus Dist'!$B:$FD,U$1,FALSE)/VLOOKUP($B148,NAV!$A:$FC,U$1,FALSE)*U150,"")</f>
        <v/>
      </c>
      <c r="V149" s="143" t="str">
        <f>IFERROR(VLOOKUP($B149,'NAV plus Dist'!$B:$FD,V$1,FALSE)/VLOOKUP($B148,NAV!$A:$FC,V$1,FALSE)*V150,"")</f>
        <v/>
      </c>
      <c r="W149" s="143" t="str">
        <f>IFERROR(VLOOKUP($B149,'NAV plus Dist'!$B:$FD,W$1,FALSE)/VLOOKUP($B148,NAV!$A:$FC,W$1,FALSE)*W150,"")</f>
        <v/>
      </c>
      <c r="X149" s="143" t="str">
        <f>IFERROR(VLOOKUP($B149,'NAV plus Dist'!$B:$FD,X$1,FALSE)/VLOOKUP($B148,NAV!$A:$FC,X$1,FALSE)*X150,"")</f>
        <v/>
      </c>
      <c r="Y149" s="143" t="str">
        <f>IFERROR(VLOOKUP($B149,'NAV plus Dist'!$B:$FD,Y$1,FALSE)/VLOOKUP($B148,NAV!$A:$FC,Y$1,FALSE)*Y150,"")</f>
        <v/>
      </c>
      <c r="Z149" s="143" t="str">
        <f>IFERROR(VLOOKUP($B149,'NAV plus Dist'!$B:$FD,Z$1,FALSE)/VLOOKUP($B148,NAV!$A:$FC,Z$1,FALSE)*Z150,"")</f>
        <v/>
      </c>
      <c r="AA149" s="143">
        <f>IFERROR(VLOOKUP($B149,'NAV plus Dist'!$B:$FD,AA$1,FALSE)/VLOOKUP($B148,NAV!$A:$FC,AA$1,FALSE)*AA150,"")</f>
        <v>1.3300105964242357</v>
      </c>
      <c r="AB149" s="143">
        <f>IFERROR(VLOOKUP($B149,'NAV plus Dist'!$B:$FD,AB$1,FALSE)/VLOOKUP($B148,NAV!$A:$FC,AB$1,FALSE)*AB150,"")</f>
        <v>1.4983429580830439</v>
      </c>
      <c r="AC149" s="143">
        <f>IFERROR(VLOOKUP($B149,'NAV plus Dist'!$B:$FD,AC$1,FALSE)/VLOOKUP($B148,NAV!$A:$FC,AC$1,FALSE)*AC150,"")</f>
        <v>1.393641170464762</v>
      </c>
      <c r="AD149" s="143">
        <f>IFERROR(VLOOKUP($B149,'NAV plus Dist'!$B:$FD,AD$1,FALSE)/VLOOKUP($B148,NAV!$A:$FC,AD$1,FALSE)*AD150,"")</f>
        <v>3.9734757864998782</v>
      </c>
      <c r="AE149" s="143">
        <f>IFERROR(VLOOKUP($B149,'NAV plus Dist'!$B:$FD,AE$1,FALSE)/VLOOKUP($B148,NAV!$A:$FC,AE$1,FALSE)*AE150,"")</f>
        <v>0.8370360538453705</v>
      </c>
      <c r="AF149" s="143">
        <f>IFERROR(VLOOKUP($B149,'NAV plus Dist'!$B:$FD,AF$1,FALSE)/VLOOKUP($B148,NAV!$A:$FC,AF$1,FALSE)*AF150,"")</f>
        <v>1.3616828099105958</v>
      </c>
      <c r="AG149" s="143">
        <f>IFERROR(VLOOKUP($B149,'NAV plus Dist'!$B:$FD,AG$1,FALSE)/VLOOKUP($B148,NAV!$A:$FC,AG$1,FALSE)*AG150,"")</f>
        <v>1.5245432594044857</v>
      </c>
      <c r="AH149" s="143">
        <f>IFERROR(VLOOKUP($B149,'NAV plus Dist'!$B:$FD,AH$1,FALSE)/VLOOKUP($B148,NAV!$A:$FC,AH$1,FALSE)*AH150,"")</f>
        <v>1.4181735825658379</v>
      </c>
      <c r="AI149" s="143">
        <f>IFERROR(VLOOKUP($B149,'NAV plus Dist'!$B:$FD,AI$1,FALSE)/VLOOKUP($B148,NAV!$A:$FC,AI$1,FALSE)*AI150,"")</f>
        <v>0.90572507559118354</v>
      </c>
      <c r="AJ149" s="143">
        <f>IFERROR(VLOOKUP($B149,'NAV plus Dist'!$B:$FD,AJ$1,FALSE)/VLOOKUP($B148,NAV!$A:$FC,AJ$1,FALSE)*AJ150,"")</f>
        <v>1.4397101769493033</v>
      </c>
      <c r="AK149" s="169">
        <f>IFERROR(VLOOKUP($B149,'NAV plus Dist'!$B:$FD,AK$1,FALSE)/VLOOKUP($B148,NAV!$A:$FC,AK$1,FALSE)*AK150,"")</f>
        <v>1.2113638469113051</v>
      </c>
      <c r="AL149" s="169">
        <f>IFERROR(VLOOKUP($B149,'NAV plus Dist'!$B:$FD,AL$1,FALSE)/VLOOKUP($B148,NAV!$A:$FC,AL$1,FALSE)*AL150,"")</f>
        <v>1.2872415575569987</v>
      </c>
      <c r="AM149" s="143">
        <f>IFERROR(VLOOKUP($B149,'NAV plus Dist'!$B:$FD,AM$1,FALSE)/VLOOKUP($B148,NAV!$A:$FC,AM$1,FALSE)*AM150,"")</f>
        <v>0.74830500414407841</v>
      </c>
      <c r="AN149" s="143">
        <f>IFERROR(VLOOKUP($B149,'NAV plus Dist'!$B:$FD,AN$1,FALSE)/VLOOKUP($B148,NAV!$A:$FC,AN$1,FALSE)*AN150,"")</f>
        <v>1.5010061099983045</v>
      </c>
      <c r="AO149" s="143">
        <f>IFERROR(VLOOKUP($B149,'NAV plus Dist'!$B:$FD,AO$1,FALSE)/VLOOKUP($B148,NAV!$A:$FC,AO$1,FALSE)*AO150,"")</f>
        <v>1.3963986892756031</v>
      </c>
      <c r="AP149" s="170" t="str">
        <f>IFERROR(VLOOKUP($B149,'NAV plus Dist'!$B:$FD,AP$1,FALSE)/VLOOKUP($B148,NAV!$A:$FC,AP$1,FALSE)*AP150,"")</f>
        <v/>
      </c>
      <c r="AQ149" s="143" t="str">
        <f>IFERROR(VLOOKUP($B149,'NAV plus Dist'!$B:$FD,AQ$1,FALSE)/VLOOKUP($B148,NAV!$A:$FC,AQ$1,FALSE)*AQ150,"")</f>
        <v/>
      </c>
      <c r="AR149" s="143" t="str">
        <f>IFERROR(VLOOKUP($B149,'NAV plus Dist'!$B:$FD,AR$1,FALSE)/VLOOKUP($B148,NAV!$A:$FC,AR$1,FALSE)*AR150,"")</f>
        <v/>
      </c>
      <c r="AS149" s="143" t="str">
        <f>IFERROR(VLOOKUP($B149,'NAV plus Dist'!$B:$FD,AS$1,FALSE)/VLOOKUP($B148,NAV!$A:$FC,AS$1,FALSE)*AS150,"")</f>
        <v/>
      </c>
      <c r="AT149" s="143">
        <f>IFERROR(VLOOKUP($B149,'NAV plus Dist'!$B:$FD,AT$1,FALSE)/VLOOKUP($B148,NAV!$A:$FC,AT$1,FALSE)*AT150,"")</f>
        <v>1.4358544044326167</v>
      </c>
      <c r="AU149" s="143">
        <f>IFERROR(VLOOKUP($B149,'NAV plus Dist'!$B:$FD,AU$1,FALSE)/VLOOKUP($B148,NAV!$A:$FC,AU$1,FALSE)*AU150,"")</f>
        <v>1.2351381670492025</v>
      </c>
      <c r="AV149" s="143">
        <f>IFERROR(VLOOKUP($B149,'NAV plus Dist'!$B:$FD,AV$1,FALSE)/VLOOKUP($B148,NAV!$A:$FC,AV$1,FALSE)*AV150,"")</f>
        <v>1.6038507469719332</v>
      </c>
      <c r="AW149" s="143" t="str">
        <f>IFERROR(VLOOKUP($B149,'NAV plus Dist'!$B:$FD,AW$1,FALSE)/VLOOKUP($B148,NAV!$A:$FC,AW$1,FALSE)*AW150,"")</f>
        <v/>
      </c>
      <c r="AX149" s="143" t="str">
        <f>IFERROR(VLOOKUP($B149,'NAV plus Dist'!$B:$FD,AX$1,FALSE)/VLOOKUP($B148,NAV!$A:$FC,AX$1,FALSE)*AX150,"")</f>
        <v/>
      </c>
      <c r="AY149" s="143" t="str">
        <f>IFERROR(VLOOKUP($B149,'NAV plus Dist'!$B:$FD,AY$1,FALSE)/VLOOKUP($B148,NAV!$A:$FC,AY$1,FALSE)*AY150,"")</f>
        <v/>
      </c>
      <c r="AZ149" s="143" t="str">
        <f>IFERROR(VLOOKUP($B149,'NAV plus Dist'!$B:$FD,AZ$1,FALSE)/VLOOKUP($B148,NAV!$A:$FC,AZ$1,FALSE)*AZ150,"")</f>
        <v/>
      </c>
      <c r="BA149" s="143" t="str">
        <f>IFERROR(VLOOKUP($B149,'NAV plus Dist'!$B:$FD,BA$1,FALSE)/VLOOKUP($B148,NAV!$A:$FC,BA$1,FALSE)*BA150,"")</f>
        <v/>
      </c>
      <c r="BB149" s="143" t="str">
        <f>IFERROR(VLOOKUP($B149,'NAV plus Dist'!$B:$FD,BB$1,FALSE)/VLOOKUP($B148,NAV!$A:$FC,BB$1,FALSE)*BB150,"")</f>
        <v/>
      </c>
      <c r="BC149" s="143" t="str">
        <f>IFERROR(VLOOKUP($B149,'NAV plus Dist'!$B:$FD,BC$1,FALSE)/VLOOKUP($B148,NAV!$A:$FC,BC$1,FALSE)*BC150,"")</f>
        <v/>
      </c>
      <c r="BD149" s="143" t="str">
        <f>IFERROR(VLOOKUP($B149,'NAV plus Dist'!$B:$FD,BD$1,FALSE)/VLOOKUP($B148,NAV!$A:$FC,BD$1,FALSE)*BD150,"")</f>
        <v/>
      </c>
      <c r="BE149" s="143" t="str">
        <f>IFERROR(VLOOKUP($B149,'NAV plus Dist'!$B:$FD,BE$1,FALSE)/VLOOKUP($B148,NAV!$A:$FC,BE$1,FALSE)*BE150,"")</f>
        <v/>
      </c>
      <c r="BF149" s="143" t="str">
        <f>IFERROR(VLOOKUP($B149,'NAV plus Dist'!$B:$FD,BF$1,FALSE)/VLOOKUP($B148,NAV!$A:$FC,BF$1,FALSE)*BF150,"")</f>
        <v/>
      </c>
      <c r="BG149" s="143" t="str">
        <f>IFERROR(VLOOKUP($B149,'NAV plus Dist'!$B:$FD,BG$1,FALSE)/VLOOKUP($B148,NAV!$A:$FC,BG$1,FALSE)*BG150,"")</f>
        <v/>
      </c>
      <c r="BH149" s="143" t="str">
        <f>IFERROR(VLOOKUP($B149,'NAV plus Dist'!$B:$FD,BH$1,FALSE)/VLOOKUP($B148,NAV!$A:$FC,BH$1,FALSE)*BH150,"")</f>
        <v/>
      </c>
      <c r="BI149" s="143" t="str">
        <f>IFERROR(VLOOKUP($B149,'NAV plus Dist'!$B:$FD,BI$1,FALSE)/VLOOKUP($B148,NAV!$A:$FC,BI$1,FALSE)*BI150,"")</f>
        <v/>
      </c>
      <c r="BJ149" s="143" t="str">
        <f>IFERROR(VLOOKUP($B149,'NAV plus Dist'!$B:$FD,BJ$1,FALSE)/VLOOKUP($B148,NAV!$A:$FC,BJ$1,FALSE)*BJ150,"")</f>
        <v/>
      </c>
      <c r="BK149" s="143" t="str">
        <f>IFERROR(VLOOKUP($B149,'NAV plus Dist'!$B:$FD,BK$1,FALSE)/VLOOKUP($B148,NAV!$A:$FC,BK$1,FALSE)*BK150,"")</f>
        <v/>
      </c>
      <c r="BL149" s="143" t="str">
        <f>IFERROR(VLOOKUP($B149,'NAV plus Dist'!$B:$FD,BL$1,FALSE)/VLOOKUP($B148,NAV!$A:$FC,BL$1,FALSE)*BL150,"")</f>
        <v/>
      </c>
      <c r="BM149" s="143" t="str">
        <f>IFERROR(VLOOKUP($B149,'NAV plus Dist'!$B:$FD,BM$1,FALSE)/VLOOKUP($B148,NAV!$A:$FC,BM$1,FALSE)*BM150,"")</f>
        <v/>
      </c>
      <c r="BN149" s="143" t="str">
        <f>IFERROR(VLOOKUP($B149,'NAV plus Dist'!$B:$FD,BN$1,FALSE)/VLOOKUP($B148,NAV!$A:$FC,BN$1,FALSE)*BN150,"")</f>
        <v/>
      </c>
      <c r="BO149" s="143" t="str">
        <f>IFERROR(VLOOKUP($B149,'NAV plus Dist'!$B:$FD,BO$1,FALSE)/VLOOKUP($B148,NAV!$A:$FC,BO$1,FALSE)*BO150,"")</f>
        <v/>
      </c>
      <c r="BP149" s="143" t="str">
        <f>IFERROR(VLOOKUP($B149,'NAV plus Dist'!$B:$FD,BP$1,FALSE)/VLOOKUP($B148,NAV!$A:$FC,BP$1,FALSE)*BP150,"")</f>
        <v/>
      </c>
      <c r="BQ149" s="143" t="str">
        <f>IFERROR(VLOOKUP($B149,'NAV plus Dist'!$B:$FD,BQ$1,FALSE)/VLOOKUP($B148,NAV!$A:$FC,BQ$1,FALSE)*BQ150,"")</f>
        <v/>
      </c>
      <c r="BR149" s="143" t="str">
        <f>IFERROR(VLOOKUP($B149,'NAV plus Dist'!$B:$FD,BR$1,FALSE)/VLOOKUP($B148,NAV!$A:$FC,BR$1,FALSE)*BR150,"")</f>
        <v/>
      </c>
      <c r="BS149" s="143" t="str">
        <f>IFERROR(VLOOKUP($B149,'NAV plus Dist'!$B:$FD,BS$1,FALSE)/VLOOKUP($B148,NAV!$A:$FC,BS$1,FALSE)*BS150,"")</f>
        <v/>
      </c>
      <c r="BT149" s="143" t="str">
        <f>IFERROR(VLOOKUP($B149,'NAV plus Dist'!$B:$FD,BT$1,FALSE)/VLOOKUP($B148,NAV!$A:$FC,BT$1,FALSE)*BT150,"")</f>
        <v/>
      </c>
      <c r="BU149" s="143" t="str">
        <f>IFERROR(VLOOKUP($B149,'NAV plus Dist'!$B:$FD,BU$1,FALSE)/VLOOKUP($B148,NAV!$A:$FC,BU$1,FALSE)*BU150,"")</f>
        <v/>
      </c>
      <c r="BV149" s="143" t="str">
        <f>IFERROR(VLOOKUP($B149,'NAV plus Dist'!$B:$FD,BV$1,FALSE)/VLOOKUP($B148,NAV!$A:$FC,BV$1,FALSE)*BV150,"")</f>
        <v/>
      </c>
      <c r="BW149" s="143" t="str">
        <f>IFERROR(VLOOKUP($B149,'NAV plus Dist'!$B:$FD,BW$1,FALSE)/VLOOKUP($B148,NAV!$A:$FC,BW$1,FALSE)*BW150,"")</f>
        <v/>
      </c>
      <c r="BX149" s="143" t="str">
        <f>IFERROR(VLOOKUP($B149,'NAV plus Dist'!$B:$FD,BX$1,FALSE)/VLOOKUP($B148,NAV!$A:$FC,BX$1,FALSE)*BX150,"")</f>
        <v/>
      </c>
      <c r="BY149" s="143" t="str">
        <f>IFERROR(VLOOKUP($B149,'NAV plus Dist'!$B:$FD,BY$1,FALSE)/VLOOKUP($B148,NAV!$A:$FC,BY$1,FALSE)*BY150,"")</f>
        <v/>
      </c>
      <c r="BZ149" s="143" t="str">
        <f>IFERROR(VLOOKUP($B149,'NAV plus Dist'!$B:$FD,BZ$1,FALSE)/VLOOKUP($B148,NAV!$A:$FC,BZ$1,FALSE)*BZ150,"")</f>
        <v/>
      </c>
      <c r="CA149" s="143" t="str">
        <f>IFERROR(VLOOKUP($B149,'NAV plus Dist'!$B:$FD,CA$1,FALSE)/VLOOKUP($B148,NAV!$A:$FC,CA$1,FALSE)*CA150,"")</f>
        <v/>
      </c>
      <c r="CB149" s="143" t="str">
        <f>IFERROR(VLOOKUP($B149,'NAV plus Dist'!$B:$FD,CB$1,FALSE)/VLOOKUP($B148,NAV!$A:$FC,CB$1,FALSE)*CB150,"")</f>
        <v/>
      </c>
      <c r="CC149" s="143" t="str">
        <f>IFERROR(VLOOKUP($B149,'NAV plus Dist'!$B:$FD,CC$1,FALSE)/VLOOKUP($B148,NAV!$A:$FC,CC$1,FALSE)*CC150,"")</f>
        <v/>
      </c>
      <c r="CD149" s="143" t="str">
        <f>IFERROR(VLOOKUP($B149,'NAV plus Dist'!$B:$FD,CD$1,FALSE)/VLOOKUP($B148,NAV!$A:$FC,CD$1,FALSE)*CD150,"")</f>
        <v/>
      </c>
      <c r="CE149" s="143" t="str">
        <f>IFERROR(VLOOKUP($B149,'NAV plus Dist'!$B:$FD,CE$1,FALSE)/VLOOKUP($B148,NAV!$A:$FC,CE$1,FALSE)*CE150,"")</f>
        <v/>
      </c>
      <c r="CF149" s="143" t="str">
        <f>IFERROR(VLOOKUP($B149,'NAV plus Dist'!$B:$FD,CF$1,FALSE)/VLOOKUP($B148,NAV!$A:$FC,CF$1,FALSE)*CF150,"")</f>
        <v/>
      </c>
      <c r="CG149" s="143" t="str">
        <f>IFERROR(VLOOKUP($B149,'NAV plus Dist'!$B:$FD,CG$1,FALSE)/VLOOKUP($B148,NAV!$A:$FC,CG$1,FALSE)*CG150,"")</f>
        <v/>
      </c>
      <c r="CH149" s="143" t="str">
        <f>IFERROR(VLOOKUP($B149,'NAV plus Dist'!$B:$FD,CH$1,FALSE)/VLOOKUP($B148,NAV!$A:$FC,CH$1,FALSE)*CH150,"")</f>
        <v/>
      </c>
      <c r="CI149" s="143" t="str">
        <f>IFERROR(VLOOKUP($B149,'NAV plus Dist'!$B:$FD,CI$1,FALSE)/VLOOKUP($B148,NAV!$A:$FC,CI$1,FALSE)*CI150,"")</f>
        <v/>
      </c>
      <c r="CJ149" s="143" t="str">
        <f>IFERROR(VLOOKUP($B149,'NAV plus Dist'!$B:$FD,CJ$1,FALSE)/VLOOKUP($B148,NAV!$A:$FC,CJ$1,FALSE)*CJ150,"")</f>
        <v/>
      </c>
      <c r="CK149" s="143" t="str">
        <f>IFERROR(VLOOKUP($B149,'NAV plus Dist'!$B:$AAA,CK$1,FALSE)/VLOOKUP($B148,NAV!$A:$AAA,CK$1,FALSE)*CK150,"")</f>
        <v/>
      </c>
      <c r="CL149" s="143" t="str">
        <f>IFERROR(VLOOKUP($B149,'NAV plus Dist'!$B:$AAA,CL$1,FALSE)/VLOOKUP($B148,NAV!$A:$AAA,CL$1,FALSE)*CL150,"")</f>
        <v/>
      </c>
      <c r="CM149" s="143" t="str">
        <f>IFERROR(VLOOKUP($B149,'NAV plus Dist'!$B:$AAA,CM$1,FALSE)/VLOOKUP($B148,NAV!$A:$AAA,CM$1,FALSE)*CM150,"")</f>
        <v/>
      </c>
      <c r="CN149" s="143" t="str">
        <f>IFERROR(VLOOKUP($B149,'NAV plus Dist'!$B:$AAA,CN$1,FALSE)/VLOOKUP($B148,NAV!$A:$AAA,CN$1,FALSE)*CN150,"")</f>
        <v/>
      </c>
      <c r="CO149" s="143" t="str">
        <f>IFERROR(VLOOKUP($B149,'NAV plus Dist'!$B:$AAA,CO$1,FALSE)/VLOOKUP($B148,NAV!$A:$AAA,CO$1,FALSE)*CO150,"")</f>
        <v/>
      </c>
      <c r="CP149" s="143" t="str">
        <f>IFERROR(VLOOKUP($B149,'NAV plus Dist'!$B:$AAA,CP$1,FALSE)/VLOOKUP($B148,NAV!$A:$AAA,CP$1,FALSE)*CP150,"")</f>
        <v/>
      </c>
      <c r="CQ149" s="143" t="str">
        <f>IFERROR(VLOOKUP($B149,'NAV plus Dist'!$B:$AAA,CQ$1,FALSE)/VLOOKUP($B148,NAV!$A:$AAA,CQ$1,FALSE)*CQ150,"")</f>
        <v/>
      </c>
      <c r="CR149" s="143" t="str">
        <f>IFERROR(VLOOKUP($B149,'NAV plus Dist'!$B:$AAA,CR$1,FALSE)/VLOOKUP($B148,NAV!$A:$AAA,CR$1,FALSE)*CR150,"")</f>
        <v/>
      </c>
      <c r="CS149" s="143" t="str">
        <f>IFERROR(VLOOKUP($B149,'NAV plus Dist'!$B:$AAA,CS$1,FALSE)/VLOOKUP($B148,NAV!$A:$AAA,CS$1,FALSE)*CS150,"")</f>
        <v/>
      </c>
      <c r="CT149" s="143" t="str">
        <f>IFERROR(VLOOKUP($B149,'NAV plus Dist'!$B:$AAA,CT$1,FALSE)/VLOOKUP($B148,NAV!$A:$AAA,CT$1,FALSE)*CT150,"")</f>
        <v/>
      </c>
      <c r="CU149" s="143" t="str">
        <f>IFERROR(VLOOKUP($B149,'NAV plus Dist'!$B:$AAA,CU$1,FALSE)/VLOOKUP($B148,NAV!$A:$AAA,CU$1,FALSE)*CU150,"")</f>
        <v/>
      </c>
      <c r="CV149" s="143" t="str">
        <f>IFERROR(VLOOKUP($B149,'NAV plus Dist'!$B:$AAA,CV$1,FALSE)/VLOOKUP($B148,NAV!$A:$AAA,CV$1,FALSE)*CV150,"")</f>
        <v/>
      </c>
      <c r="CW149" s="143" t="str">
        <f>IFERROR(VLOOKUP($B149,'NAV plus Dist'!$B:$AAA,CW$1,FALSE)/VLOOKUP($B148,NAV!$A:$AAA,CW$1,FALSE)*CW150,"")</f>
        <v/>
      </c>
      <c r="CX149" s="143" t="str">
        <f>IFERROR(VLOOKUP($B149,'NAV plus Dist'!$B:$AAA,CX$1,FALSE)/VLOOKUP($B148,NAV!$A:$AAA,CX$1,FALSE)*CX150,"")</f>
        <v/>
      </c>
      <c r="CY149" s="143" t="str">
        <f>IFERROR(VLOOKUP($B149,'NAV plus Dist'!$B:$AAA,CY$1,FALSE)/VLOOKUP($B148,NAV!$A:$AAA,CY$1,FALSE)*CY150,"")</f>
        <v/>
      </c>
      <c r="CZ149" s="143" t="str">
        <f>IFERROR(VLOOKUP($B149,'NAV plus Dist'!$B:$AAA,CZ$1,FALSE)/VLOOKUP($B148,NAV!$A:$AAA,CZ$1,FALSE)*CZ150,"")</f>
        <v/>
      </c>
      <c r="DA149" s="143" t="str">
        <f>IFERROR(VLOOKUP($B149,'NAV plus Dist'!$B:$AAA,DA$1,FALSE)/VLOOKUP($B148,NAV!$A:$AAA,DA$1,FALSE)*DA150,"")</f>
        <v/>
      </c>
      <c r="DB149" s="143" t="str">
        <f>IFERROR(VLOOKUP($B149,'NAV plus Dist'!$B:$AAA,DB$1,FALSE)/VLOOKUP($B148,NAV!$A:$AAA,DB$1,FALSE)*DB150,"")</f>
        <v/>
      </c>
      <c r="DC149" s="143" t="str">
        <f>IFERROR(VLOOKUP($B149,'NAV plus Dist'!$B:$AAA,DC$1,FALSE)/VLOOKUP($B148,NAV!$A:$AAA,DC$1,FALSE)*DC150,"")</f>
        <v/>
      </c>
      <c r="DD149" s="143" t="str">
        <f>IFERROR(VLOOKUP($B149,'NAV plus Dist'!$B:$AAA,DD$1,FALSE)/VLOOKUP($B148,NAV!$A:$AAA,DD$1,FALSE)*DD150,"")</f>
        <v/>
      </c>
      <c r="DE149" s="143" t="str">
        <f>IFERROR(VLOOKUP($B149,'NAV plus Dist'!$B:$AAA,DE$1,FALSE)/VLOOKUP($B148,NAV!$A:$AAA,DE$1,FALSE)*DE150,"")</f>
        <v/>
      </c>
      <c r="DF149" s="143" t="str">
        <f>IFERROR(VLOOKUP($B149,'NAV plus Dist'!$B:$AAA,DF$1,FALSE)/VLOOKUP($B148,NAV!$A:$AAA,DF$1,FALSE)*DF150,"")</f>
        <v/>
      </c>
      <c r="DG149" s="143" t="str">
        <f>IFERROR(VLOOKUP($B149,'NAV plus Dist'!$B:$AAA,DG$1,FALSE)/VLOOKUP($B148,NAV!$A:$AAA,DG$1,FALSE)*DG150,"")</f>
        <v/>
      </c>
      <c r="DH149" s="143" t="str">
        <f>IFERROR(VLOOKUP($B149,'NAV plus Dist'!$B:$AAA,DH$1,FALSE)/VLOOKUP($B148,NAV!$A:$AAA,DH$1,FALSE)*DH150,"")</f>
        <v/>
      </c>
    </row>
    <row r="150" spans="1:112">
      <c r="A150" s="94">
        <f t="shared" si="39"/>
        <v>51</v>
      </c>
      <c r="B150" s="168">
        <f t="shared" si="40"/>
        <v>44530</v>
      </c>
      <c r="C150" s="143">
        <f>IFERROR(VLOOKUP($B150,'NAV plus Dist'!$B:$FD,C$1,FALSE)/VLOOKUP($B149,NAV!$A:$FC,C$1,FALSE)*C151,"")</f>
        <v>1.5441295292053301</v>
      </c>
      <c r="D150" s="143">
        <f>IFERROR(VLOOKUP($B150,'NAV plus Dist'!$B:$FD,D$1,FALSE)/VLOOKUP($B149,NAV!$A:$FC,D$1,FALSE)*D151,"")</f>
        <v>1.7904857118676158</v>
      </c>
      <c r="E150" s="143">
        <f>IFERROR(VLOOKUP($B150,'NAV plus Dist'!$B:$FD,E$1,FALSE)/VLOOKUP($B149,NAV!$A:$FC,E$1,FALSE)*E151,"")</f>
        <v>1.6273840725731956</v>
      </c>
      <c r="F150" s="143" t="str">
        <f>IFERROR(VLOOKUP($B150,'NAV plus Dist'!$B:$FD,F$1,FALSE)/VLOOKUP($B149,NAV!$A:$FC,F$1,FALSE)*F151,"")</f>
        <v/>
      </c>
      <c r="G150" s="143" t="str">
        <f>IFERROR(VLOOKUP($B150,'NAV plus Dist'!$B:$FD,G$1,FALSE)/VLOOKUP($B149,NAV!$A:$FC,G$1,FALSE)*G151,"")</f>
        <v/>
      </c>
      <c r="H150" s="143" t="str">
        <f>IFERROR(VLOOKUP($B150,'NAV plus Dist'!$B:$FD,H$1,FALSE)/VLOOKUP($B149,NAV!$A:$FC,H$1,FALSE)*H151,"")</f>
        <v/>
      </c>
      <c r="I150" s="143" t="str">
        <f>IFERROR(VLOOKUP($B150,'NAV plus Dist'!$B:$FD,I$1,FALSE)/VLOOKUP($B149,NAV!$A:$FC,I$1,FALSE)*I151,"")</f>
        <v/>
      </c>
      <c r="J150" s="143" t="str">
        <f>IFERROR(VLOOKUP($B150,'NAV plus Dist'!$B:$FD,J$1,FALSE)/VLOOKUP($B149,NAV!$A:$FC,J$1,FALSE)*J151,"")</f>
        <v/>
      </c>
      <c r="K150" s="143" t="str">
        <f>IFERROR(VLOOKUP($B150,'NAV plus Dist'!$B:$FD,K$1,FALSE)/VLOOKUP($B149,NAV!$A:$FC,K$1,FALSE)*K151,"")</f>
        <v/>
      </c>
      <c r="L150" s="143" t="str">
        <f>IFERROR(VLOOKUP($B150,'NAV plus Dist'!$B:$FD,L$1,FALSE)/VLOOKUP($B149,NAV!$A:$FC,L$1,FALSE)*L151,"")</f>
        <v/>
      </c>
      <c r="M150" s="143" t="str">
        <f>IFERROR(VLOOKUP($B150,'NAV plus Dist'!$B:$FD,M$1,FALSE)/VLOOKUP($B149,NAV!$A:$FC,M$1,FALSE)*M151,"")</f>
        <v/>
      </c>
      <c r="N150" s="143" t="str">
        <f>IFERROR(VLOOKUP($B150,'NAV plus Dist'!$B:$FD,N$1,FALSE)/VLOOKUP($B149,NAV!$A:$FC,N$1,FALSE)*N151,"")</f>
        <v/>
      </c>
      <c r="O150" s="143">
        <f>IFERROR(VLOOKUP($B150,'NAV plus Dist'!$B:$FD,O$1,FALSE)/VLOOKUP($B149,NAV!$A:$FC,O$1,FALSE)*O151,"")</f>
        <v>1.581730503366519</v>
      </c>
      <c r="P150" s="143">
        <f>IFERROR(VLOOKUP($B150,'NAV plus Dist'!$B:$FD,P$1,FALSE)/VLOOKUP($B149,NAV!$A:$FC,P$1,FALSE)*P151,"")</f>
        <v>1.5977408118634593</v>
      </c>
      <c r="Q150" s="143" t="str">
        <f>IFERROR(VLOOKUP($B150,'NAV plus Dist'!$B:$FD,Q$1,FALSE)/VLOOKUP($B149,NAV!$A:$FC,Q$1,FALSE)*Q151,"")</f>
        <v/>
      </c>
      <c r="R150" s="143" t="str">
        <f>IFERROR(VLOOKUP($B150,'NAV plus Dist'!$B:$FD,R$1,FALSE)/VLOOKUP($B149,NAV!$A:$FC,R$1,FALSE)*R151,"")</f>
        <v/>
      </c>
      <c r="S150" s="143" t="str">
        <f>IFERROR(VLOOKUP($B150,'NAV plus Dist'!$B:$FD,S$1,FALSE)/VLOOKUP($B149,NAV!$A:$FC,S$1,FALSE)*S151,"")</f>
        <v/>
      </c>
      <c r="T150" s="143" t="str">
        <f>IFERROR(VLOOKUP($B150,'NAV plus Dist'!$B:$FD,T$1,FALSE)/VLOOKUP($B149,NAV!$A:$FC,T$1,FALSE)*T151,"")</f>
        <v/>
      </c>
      <c r="U150" s="143" t="str">
        <f>IFERROR(VLOOKUP($B150,'NAV plus Dist'!$B:$FD,U$1,FALSE)/VLOOKUP($B149,NAV!$A:$FC,U$1,FALSE)*U151,"")</f>
        <v/>
      </c>
      <c r="V150" s="143" t="str">
        <f>IFERROR(VLOOKUP($B150,'NAV plus Dist'!$B:$FD,V$1,FALSE)/VLOOKUP($B149,NAV!$A:$FC,V$1,FALSE)*V151,"")</f>
        <v/>
      </c>
      <c r="W150" s="143" t="str">
        <f>IFERROR(VLOOKUP($B150,'NAV plus Dist'!$B:$FD,W$1,FALSE)/VLOOKUP($B149,NAV!$A:$FC,W$1,FALSE)*W151,"")</f>
        <v/>
      </c>
      <c r="X150" s="143" t="str">
        <f>IFERROR(VLOOKUP($B150,'NAV plus Dist'!$B:$FD,X$1,FALSE)/VLOOKUP($B149,NAV!$A:$FC,X$1,FALSE)*X151,"")</f>
        <v/>
      </c>
      <c r="Y150" s="143" t="str">
        <f>IFERROR(VLOOKUP($B150,'NAV plus Dist'!$B:$FD,Y$1,FALSE)/VLOOKUP($B149,NAV!$A:$FC,Y$1,FALSE)*Y151,"")</f>
        <v/>
      </c>
      <c r="Z150" s="143" t="str">
        <f>IFERROR(VLOOKUP($B150,'NAV plus Dist'!$B:$FD,Z$1,FALSE)/VLOOKUP($B149,NAV!$A:$FC,Z$1,FALSE)*Z151,"")</f>
        <v/>
      </c>
      <c r="AA150" s="143">
        <f>IFERROR(VLOOKUP($B150,'NAV plus Dist'!$B:$FD,AA$1,FALSE)/VLOOKUP($B149,NAV!$A:$FC,AA$1,FALSE)*AA151,"")</f>
        <v>1.2667253646680556</v>
      </c>
      <c r="AB150" s="143">
        <f>IFERROR(VLOOKUP($B150,'NAV plus Dist'!$B:$FD,AB$1,FALSE)/VLOOKUP($B149,NAV!$A:$FC,AB$1,FALSE)*AB151,"")</f>
        <v>1.4603917032876266</v>
      </c>
      <c r="AC150" s="143">
        <f>IFERROR(VLOOKUP($B150,'NAV plus Dist'!$B:$FD,AC$1,FALSE)/VLOOKUP($B149,NAV!$A:$FC,AC$1,FALSE)*AC151,"")</f>
        <v>1.327221484146627</v>
      </c>
      <c r="AD150" s="143">
        <f>IFERROR(VLOOKUP($B150,'NAV plus Dist'!$B:$FD,AD$1,FALSE)/VLOOKUP($B149,NAV!$A:$FC,AD$1,FALSE)*AD151,"")</f>
        <v>3.7802251153541371</v>
      </c>
      <c r="AE150" s="143">
        <f>IFERROR(VLOOKUP($B150,'NAV plus Dist'!$B:$FD,AE$1,FALSE)/VLOOKUP($B149,NAV!$A:$FC,AE$1,FALSE)*AE151,"")</f>
        <v>0.79056900624201276</v>
      </c>
      <c r="AF150" s="143">
        <f>IFERROR(VLOOKUP($B150,'NAV plus Dist'!$B:$FD,AF$1,FALSE)/VLOOKUP($B149,NAV!$A:$FC,AF$1,FALSE)*AF151,"")</f>
        <v>1.2998459565541149</v>
      </c>
      <c r="AG150" s="143">
        <f>IFERROR(VLOOKUP($B150,'NAV plus Dist'!$B:$FD,AG$1,FALSE)/VLOOKUP($B149,NAV!$A:$FC,AG$1,FALSE)*AG151,"")</f>
        <v>1.4885846445540285</v>
      </c>
      <c r="AH150" s="143">
        <f>IFERROR(VLOOKUP($B150,'NAV plus Dist'!$B:$FD,AH$1,FALSE)/VLOOKUP($B149,NAV!$A:$FC,AH$1,FALSE)*AH151,"")</f>
        <v>1.3529679929150951</v>
      </c>
      <c r="AI150" s="143">
        <f>IFERROR(VLOOKUP($B150,'NAV plus Dist'!$B:$FD,AI$1,FALSE)/VLOOKUP($B149,NAV!$A:$FC,AI$1,FALSE)*AI151,"")</f>
        <v>0.79518969230154712</v>
      </c>
      <c r="AJ150" s="143">
        <f>IFERROR(VLOOKUP($B150,'NAV plus Dist'!$B:$FD,AJ$1,FALSE)/VLOOKUP($B149,NAV!$A:$FC,AJ$1,FALSE)*AJ151,"")</f>
        <v>1.4129657497414445</v>
      </c>
      <c r="AK150" s="169">
        <f>IFERROR(VLOOKUP($B150,'NAV plus Dist'!$B:$FD,AK$1,FALSE)/VLOOKUP($B149,NAV!$A:$FC,AK$1,FALSE)*AK151,"")</f>
        <v>1.1542538798392232</v>
      </c>
      <c r="AL150" s="169">
        <f>IFERROR(VLOOKUP($B150,'NAV plus Dist'!$B:$FD,AL$1,FALSE)/VLOOKUP($B149,NAV!$A:$FC,AL$1,FALSE)*AL151,"")</f>
        <v>1.2249259932013692</v>
      </c>
      <c r="AM150" s="143">
        <f>IFERROR(VLOOKUP($B150,'NAV plus Dist'!$B:$FD,AM$1,FALSE)/VLOOKUP($B149,NAV!$A:$FC,AM$1,FALSE)*AM151,"")</f>
        <v>0.6705485581401015</v>
      </c>
      <c r="AN150" s="143">
        <f>IFERROR(VLOOKUP($B150,'NAV plus Dist'!$B:$FD,AN$1,FALSE)/VLOOKUP($B149,NAV!$A:$FC,AN$1,FALSE)*AN151,"")</f>
        <v>1.5313714395275</v>
      </c>
      <c r="AO150" s="143">
        <f>IFERROR(VLOOKUP($B150,'NAV plus Dist'!$B:$FD,AO$1,FALSE)/VLOOKUP($B149,NAV!$A:$FC,AO$1,FALSE)*AO151,"")</f>
        <v>1.3920144614994301</v>
      </c>
      <c r="AP150" s="170" t="str">
        <f>IFERROR(VLOOKUP($B150,'NAV plus Dist'!$B:$FD,AP$1,FALSE)/VLOOKUP($B149,NAV!$A:$FC,AP$1,FALSE)*AP151,"")</f>
        <v/>
      </c>
      <c r="AQ150" s="143" t="str">
        <f>IFERROR(VLOOKUP($B150,'NAV plus Dist'!$B:$FD,AQ$1,FALSE)/VLOOKUP($B149,NAV!$A:$FC,AQ$1,FALSE)*AQ151,"")</f>
        <v/>
      </c>
      <c r="AR150" s="143" t="str">
        <f>IFERROR(VLOOKUP($B150,'NAV plus Dist'!$B:$FD,AR$1,FALSE)/VLOOKUP($B149,NAV!$A:$FC,AR$1,FALSE)*AR151,"")</f>
        <v/>
      </c>
      <c r="AS150" s="143" t="str">
        <f>IFERROR(VLOOKUP($B150,'NAV plus Dist'!$B:$FD,AS$1,FALSE)/VLOOKUP($B149,NAV!$A:$FC,AS$1,FALSE)*AS151,"")</f>
        <v/>
      </c>
      <c r="AT150" s="143">
        <f>IFERROR(VLOOKUP($B150,'NAV plus Dist'!$B:$FD,AT$1,FALSE)/VLOOKUP($B149,NAV!$A:$FC,AT$1,FALSE)*AT151,"")</f>
        <v>1.3917498247636604</v>
      </c>
      <c r="AU150" s="143">
        <f>IFERROR(VLOOKUP($B150,'NAV plus Dist'!$B:$FD,AU$1,FALSE)/VLOOKUP($B149,NAV!$A:$FC,AU$1,FALSE)*AU151,"")</f>
        <v>1.2351381670492025</v>
      </c>
      <c r="AV150" s="143">
        <f>IFERROR(VLOOKUP($B150,'NAV plus Dist'!$B:$FD,AV$1,FALSE)/VLOOKUP($B149,NAV!$A:$FC,AV$1,FALSE)*AV151,"")</f>
        <v>1.5194784552074219</v>
      </c>
      <c r="AW150" s="143" t="str">
        <f>IFERROR(VLOOKUP($B150,'NAV plus Dist'!$B:$FD,AW$1,FALSE)/VLOOKUP($B149,NAV!$A:$FC,AW$1,FALSE)*AW151,"")</f>
        <v/>
      </c>
      <c r="AX150" s="143" t="str">
        <f>IFERROR(VLOOKUP($B150,'NAV plus Dist'!$B:$FD,AX$1,FALSE)/VLOOKUP($B149,NAV!$A:$FC,AX$1,FALSE)*AX151,"")</f>
        <v/>
      </c>
      <c r="AY150" s="143" t="str">
        <f>IFERROR(VLOOKUP($B150,'NAV plus Dist'!$B:$FD,AY$1,FALSE)/VLOOKUP($B149,NAV!$A:$FC,AY$1,FALSE)*AY151,"")</f>
        <v/>
      </c>
      <c r="AZ150" s="143" t="str">
        <f>IFERROR(VLOOKUP($B150,'NAV plus Dist'!$B:$FD,AZ$1,FALSE)/VLOOKUP($B149,NAV!$A:$FC,AZ$1,FALSE)*AZ151,"")</f>
        <v/>
      </c>
      <c r="BA150" s="143" t="str">
        <f>IFERROR(VLOOKUP($B150,'NAV plus Dist'!$B:$FD,BA$1,FALSE)/VLOOKUP($B149,NAV!$A:$FC,BA$1,FALSE)*BA151,"")</f>
        <v/>
      </c>
      <c r="BB150" s="143" t="str">
        <f>IFERROR(VLOOKUP($B150,'NAV plus Dist'!$B:$FD,BB$1,FALSE)/VLOOKUP($B149,NAV!$A:$FC,BB$1,FALSE)*BB151,"")</f>
        <v/>
      </c>
      <c r="BC150" s="143" t="str">
        <f>IFERROR(VLOOKUP($B150,'NAV plus Dist'!$B:$FD,BC$1,FALSE)/VLOOKUP($B149,NAV!$A:$FC,BC$1,FALSE)*BC151,"")</f>
        <v/>
      </c>
      <c r="BD150" s="143" t="str">
        <f>IFERROR(VLOOKUP($B150,'NAV plus Dist'!$B:$FD,BD$1,FALSE)/VLOOKUP($B149,NAV!$A:$FC,BD$1,FALSE)*BD151,"")</f>
        <v/>
      </c>
      <c r="BE150" s="143" t="str">
        <f>IFERROR(VLOOKUP($B150,'NAV plus Dist'!$B:$FD,BE$1,FALSE)/VLOOKUP($B149,NAV!$A:$FC,BE$1,FALSE)*BE151,"")</f>
        <v/>
      </c>
      <c r="BF150" s="143" t="str">
        <f>IFERROR(VLOOKUP($B150,'NAV plus Dist'!$B:$FD,BF$1,FALSE)/VLOOKUP($B149,NAV!$A:$FC,BF$1,FALSE)*BF151,"")</f>
        <v/>
      </c>
      <c r="BG150" s="143" t="str">
        <f>IFERROR(VLOOKUP($B150,'NAV plus Dist'!$B:$FD,BG$1,FALSE)/VLOOKUP($B149,NAV!$A:$FC,BG$1,FALSE)*BG151,"")</f>
        <v/>
      </c>
      <c r="BH150" s="143" t="str">
        <f>IFERROR(VLOOKUP($B150,'NAV plus Dist'!$B:$FD,BH$1,FALSE)/VLOOKUP($B149,NAV!$A:$FC,BH$1,FALSE)*BH151,"")</f>
        <v/>
      </c>
      <c r="BI150" s="143" t="str">
        <f>IFERROR(VLOOKUP($B150,'NAV plus Dist'!$B:$FD,BI$1,FALSE)/VLOOKUP($B149,NAV!$A:$FC,BI$1,FALSE)*BI151,"")</f>
        <v/>
      </c>
      <c r="BJ150" s="143" t="str">
        <f>IFERROR(VLOOKUP($B150,'NAV plus Dist'!$B:$FD,BJ$1,FALSE)/VLOOKUP($B149,NAV!$A:$FC,BJ$1,FALSE)*BJ151,"")</f>
        <v/>
      </c>
      <c r="BK150" s="143" t="str">
        <f>IFERROR(VLOOKUP($B150,'NAV plus Dist'!$B:$FD,BK$1,FALSE)/VLOOKUP($B149,NAV!$A:$FC,BK$1,FALSE)*BK151,"")</f>
        <v/>
      </c>
      <c r="BL150" s="143" t="str">
        <f>IFERROR(VLOOKUP($B150,'NAV plus Dist'!$B:$FD,BL$1,FALSE)/VLOOKUP($B149,NAV!$A:$FC,BL$1,FALSE)*BL151,"")</f>
        <v/>
      </c>
      <c r="BM150" s="143" t="str">
        <f>IFERROR(VLOOKUP($B150,'NAV plus Dist'!$B:$FD,BM$1,FALSE)/VLOOKUP($B149,NAV!$A:$FC,BM$1,FALSE)*BM151,"")</f>
        <v/>
      </c>
      <c r="BN150" s="143" t="str">
        <f>IFERROR(VLOOKUP($B150,'NAV plus Dist'!$B:$FD,BN$1,FALSE)/VLOOKUP($B149,NAV!$A:$FC,BN$1,FALSE)*BN151,"")</f>
        <v/>
      </c>
      <c r="BO150" s="143" t="str">
        <f>IFERROR(VLOOKUP($B150,'NAV plus Dist'!$B:$FD,BO$1,FALSE)/VLOOKUP($B149,NAV!$A:$FC,BO$1,FALSE)*BO151,"")</f>
        <v/>
      </c>
      <c r="BP150" s="143" t="str">
        <f>IFERROR(VLOOKUP($B150,'NAV plus Dist'!$B:$FD,BP$1,FALSE)/VLOOKUP($B149,NAV!$A:$FC,BP$1,FALSE)*BP151,"")</f>
        <v/>
      </c>
      <c r="BQ150" s="143" t="str">
        <f>IFERROR(VLOOKUP($B150,'NAV plus Dist'!$B:$FD,BQ$1,FALSE)/VLOOKUP($B149,NAV!$A:$FC,BQ$1,FALSE)*BQ151,"")</f>
        <v/>
      </c>
      <c r="BR150" s="143" t="str">
        <f>IFERROR(VLOOKUP($B150,'NAV plus Dist'!$B:$FD,BR$1,FALSE)/VLOOKUP($B149,NAV!$A:$FC,BR$1,FALSE)*BR151,"")</f>
        <v/>
      </c>
      <c r="BS150" s="143" t="str">
        <f>IFERROR(VLOOKUP($B150,'NAV plus Dist'!$B:$FD,BS$1,FALSE)/VLOOKUP($B149,NAV!$A:$FC,BS$1,FALSE)*BS151,"")</f>
        <v/>
      </c>
      <c r="BT150" s="143" t="str">
        <f>IFERROR(VLOOKUP($B150,'NAV plus Dist'!$B:$FD,BT$1,FALSE)/VLOOKUP($B149,NAV!$A:$FC,BT$1,FALSE)*BT151,"")</f>
        <v/>
      </c>
      <c r="BU150" s="143" t="str">
        <f>IFERROR(VLOOKUP($B150,'NAV plus Dist'!$B:$FD,BU$1,FALSE)/VLOOKUP($B149,NAV!$A:$FC,BU$1,FALSE)*BU151,"")</f>
        <v/>
      </c>
      <c r="BV150" s="143" t="str">
        <f>IFERROR(VLOOKUP($B150,'NAV plus Dist'!$B:$FD,BV$1,FALSE)/VLOOKUP($B149,NAV!$A:$FC,BV$1,FALSE)*BV151,"")</f>
        <v/>
      </c>
      <c r="BW150" s="143" t="str">
        <f>IFERROR(VLOOKUP($B150,'NAV plus Dist'!$B:$FD,BW$1,FALSE)/VLOOKUP($B149,NAV!$A:$FC,BW$1,FALSE)*BW151,"")</f>
        <v/>
      </c>
      <c r="BX150" s="143" t="str">
        <f>IFERROR(VLOOKUP($B150,'NAV plus Dist'!$B:$FD,BX$1,FALSE)/VLOOKUP($B149,NAV!$A:$FC,BX$1,FALSE)*BX151,"")</f>
        <v/>
      </c>
      <c r="BY150" s="143" t="str">
        <f>IFERROR(VLOOKUP($B150,'NAV plus Dist'!$B:$FD,BY$1,FALSE)/VLOOKUP($B149,NAV!$A:$FC,BY$1,FALSE)*BY151,"")</f>
        <v/>
      </c>
      <c r="BZ150" s="143" t="str">
        <f>IFERROR(VLOOKUP($B150,'NAV plus Dist'!$B:$FD,BZ$1,FALSE)/VLOOKUP($B149,NAV!$A:$FC,BZ$1,FALSE)*BZ151,"")</f>
        <v/>
      </c>
      <c r="CA150" s="143" t="str">
        <f>IFERROR(VLOOKUP($B150,'NAV plus Dist'!$B:$FD,CA$1,FALSE)/VLOOKUP($B149,NAV!$A:$FC,CA$1,FALSE)*CA151,"")</f>
        <v/>
      </c>
      <c r="CB150" s="143" t="str">
        <f>IFERROR(VLOOKUP($B150,'NAV plus Dist'!$B:$FD,CB$1,FALSE)/VLOOKUP($B149,NAV!$A:$FC,CB$1,FALSE)*CB151,"")</f>
        <v/>
      </c>
      <c r="CC150" s="143" t="str">
        <f>IFERROR(VLOOKUP($B150,'NAV plus Dist'!$B:$FD,CC$1,FALSE)/VLOOKUP($B149,NAV!$A:$FC,CC$1,FALSE)*CC151,"")</f>
        <v/>
      </c>
      <c r="CD150" s="143" t="str">
        <f>IFERROR(VLOOKUP($B150,'NAV plus Dist'!$B:$FD,CD$1,FALSE)/VLOOKUP($B149,NAV!$A:$FC,CD$1,FALSE)*CD151,"")</f>
        <v/>
      </c>
      <c r="CE150" s="143" t="str">
        <f>IFERROR(VLOOKUP($B150,'NAV plus Dist'!$B:$FD,CE$1,FALSE)/VLOOKUP($B149,NAV!$A:$FC,CE$1,FALSE)*CE151,"")</f>
        <v/>
      </c>
      <c r="CF150" s="143" t="str">
        <f>IFERROR(VLOOKUP($B150,'NAV plus Dist'!$B:$FD,CF$1,FALSE)/VLOOKUP($B149,NAV!$A:$FC,CF$1,FALSE)*CF151,"")</f>
        <v/>
      </c>
      <c r="CG150" s="143" t="str">
        <f>IFERROR(VLOOKUP($B150,'NAV plus Dist'!$B:$FD,CG$1,FALSE)/VLOOKUP($B149,NAV!$A:$FC,CG$1,FALSE)*CG151,"")</f>
        <v/>
      </c>
      <c r="CH150" s="143" t="str">
        <f>IFERROR(VLOOKUP($B150,'NAV plus Dist'!$B:$FD,CH$1,FALSE)/VLOOKUP($B149,NAV!$A:$FC,CH$1,FALSE)*CH151,"")</f>
        <v/>
      </c>
      <c r="CI150" s="143" t="str">
        <f>IFERROR(VLOOKUP($B150,'NAV plus Dist'!$B:$FD,CI$1,FALSE)/VLOOKUP($B149,NAV!$A:$FC,CI$1,FALSE)*CI151,"")</f>
        <v/>
      </c>
      <c r="CJ150" s="143" t="str">
        <f>IFERROR(VLOOKUP($B150,'NAV plus Dist'!$B:$FD,CJ$1,FALSE)/VLOOKUP($B149,NAV!$A:$FC,CJ$1,FALSE)*CJ151,"")</f>
        <v/>
      </c>
      <c r="CK150" s="143" t="str">
        <f>IFERROR(VLOOKUP($B150,'NAV plus Dist'!$B:$AAA,CK$1,FALSE)/VLOOKUP($B149,NAV!$A:$AAA,CK$1,FALSE)*CK151,"")</f>
        <v/>
      </c>
      <c r="CL150" s="143" t="str">
        <f>IFERROR(VLOOKUP($B150,'NAV plus Dist'!$B:$AAA,CL$1,FALSE)/VLOOKUP($B149,NAV!$A:$AAA,CL$1,FALSE)*CL151,"")</f>
        <v/>
      </c>
      <c r="CM150" s="143" t="str">
        <f>IFERROR(VLOOKUP($B150,'NAV plus Dist'!$B:$AAA,CM$1,FALSE)/VLOOKUP($B149,NAV!$A:$AAA,CM$1,FALSE)*CM151,"")</f>
        <v/>
      </c>
      <c r="CN150" s="143" t="str">
        <f>IFERROR(VLOOKUP($B150,'NAV plus Dist'!$B:$AAA,CN$1,FALSE)/VLOOKUP($B149,NAV!$A:$AAA,CN$1,FALSE)*CN151,"")</f>
        <v/>
      </c>
      <c r="CO150" s="143" t="str">
        <f>IFERROR(VLOOKUP($B150,'NAV plus Dist'!$B:$AAA,CO$1,FALSE)/VLOOKUP($B149,NAV!$A:$AAA,CO$1,FALSE)*CO151,"")</f>
        <v/>
      </c>
      <c r="CP150" s="143" t="str">
        <f>IFERROR(VLOOKUP($B150,'NAV plus Dist'!$B:$AAA,CP$1,FALSE)/VLOOKUP($B149,NAV!$A:$AAA,CP$1,FALSE)*CP151,"")</f>
        <v/>
      </c>
      <c r="CQ150" s="143" t="str">
        <f>IFERROR(VLOOKUP($B150,'NAV plus Dist'!$B:$AAA,CQ$1,FALSE)/VLOOKUP($B149,NAV!$A:$AAA,CQ$1,FALSE)*CQ151,"")</f>
        <v/>
      </c>
      <c r="CR150" s="143" t="str">
        <f>IFERROR(VLOOKUP($B150,'NAV plus Dist'!$B:$AAA,CR$1,FALSE)/VLOOKUP($B149,NAV!$A:$AAA,CR$1,FALSE)*CR151,"")</f>
        <v/>
      </c>
      <c r="CS150" s="143" t="str">
        <f>IFERROR(VLOOKUP($B150,'NAV plus Dist'!$B:$AAA,CS$1,FALSE)/VLOOKUP($B149,NAV!$A:$AAA,CS$1,FALSE)*CS151,"")</f>
        <v/>
      </c>
      <c r="CT150" s="143" t="str">
        <f>IFERROR(VLOOKUP($B150,'NAV plus Dist'!$B:$AAA,CT$1,FALSE)/VLOOKUP($B149,NAV!$A:$AAA,CT$1,FALSE)*CT151,"")</f>
        <v/>
      </c>
      <c r="CU150" s="143" t="str">
        <f>IFERROR(VLOOKUP($B150,'NAV plus Dist'!$B:$AAA,CU$1,FALSE)/VLOOKUP($B149,NAV!$A:$AAA,CU$1,FALSE)*CU151,"")</f>
        <v/>
      </c>
      <c r="CV150" s="143" t="str">
        <f>IFERROR(VLOOKUP($B150,'NAV plus Dist'!$B:$AAA,CV$1,FALSE)/VLOOKUP($B149,NAV!$A:$AAA,CV$1,FALSE)*CV151,"")</f>
        <v/>
      </c>
      <c r="CW150" s="143" t="str">
        <f>IFERROR(VLOOKUP($B150,'NAV plus Dist'!$B:$AAA,CW$1,FALSE)/VLOOKUP($B149,NAV!$A:$AAA,CW$1,FALSE)*CW151,"")</f>
        <v/>
      </c>
      <c r="CX150" s="143" t="str">
        <f>IFERROR(VLOOKUP($B150,'NAV plus Dist'!$B:$AAA,CX$1,FALSE)/VLOOKUP($B149,NAV!$A:$AAA,CX$1,FALSE)*CX151,"")</f>
        <v/>
      </c>
      <c r="CY150" s="143" t="str">
        <f>IFERROR(VLOOKUP($B150,'NAV plus Dist'!$B:$AAA,CY$1,FALSE)/VLOOKUP($B149,NAV!$A:$AAA,CY$1,FALSE)*CY151,"")</f>
        <v/>
      </c>
      <c r="CZ150" s="143" t="str">
        <f>IFERROR(VLOOKUP($B150,'NAV plus Dist'!$B:$AAA,CZ$1,FALSE)/VLOOKUP($B149,NAV!$A:$AAA,CZ$1,FALSE)*CZ151,"")</f>
        <v/>
      </c>
      <c r="DA150" s="143" t="str">
        <f>IFERROR(VLOOKUP($B150,'NAV plus Dist'!$B:$AAA,DA$1,FALSE)/VLOOKUP($B149,NAV!$A:$AAA,DA$1,FALSE)*DA151,"")</f>
        <v/>
      </c>
      <c r="DB150" s="143" t="str">
        <f>IFERROR(VLOOKUP($B150,'NAV plus Dist'!$B:$AAA,DB$1,FALSE)/VLOOKUP($B149,NAV!$A:$AAA,DB$1,FALSE)*DB151,"")</f>
        <v/>
      </c>
      <c r="DC150" s="143" t="str">
        <f>IFERROR(VLOOKUP($B150,'NAV plus Dist'!$B:$AAA,DC$1,FALSE)/VLOOKUP($B149,NAV!$A:$AAA,DC$1,FALSE)*DC151,"")</f>
        <v/>
      </c>
      <c r="DD150" s="143" t="str">
        <f>IFERROR(VLOOKUP($B150,'NAV plus Dist'!$B:$AAA,DD$1,FALSE)/VLOOKUP($B149,NAV!$A:$AAA,DD$1,FALSE)*DD151,"")</f>
        <v/>
      </c>
      <c r="DE150" s="143" t="str">
        <f>IFERROR(VLOOKUP($B150,'NAV plus Dist'!$B:$AAA,DE$1,FALSE)/VLOOKUP($B149,NAV!$A:$AAA,DE$1,FALSE)*DE151,"")</f>
        <v/>
      </c>
      <c r="DF150" s="143" t="str">
        <f>IFERROR(VLOOKUP($B150,'NAV plus Dist'!$B:$AAA,DF$1,FALSE)/VLOOKUP($B149,NAV!$A:$AAA,DF$1,FALSE)*DF151,"")</f>
        <v/>
      </c>
      <c r="DG150" s="143" t="str">
        <f>IFERROR(VLOOKUP($B150,'NAV plus Dist'!$B:$AAA,DG$1,FALSE)/VLOOKUP($B149,NAV!$A:$AAA,DG$1,FALSE)*DG151,"")</f>
        <v/>
      </c>
      <c r="DH150" s="143" t="str">
        <f>IFERROR(VLOOKUP($B150,'NAV plus Dist'!$B:$AAA,DH$1,FALSE)/VLOOKUP($B149,NAV!$A:$AAA,DH$1,FALSE)*DH151,"")</f>
        <v/>
      </c>
    </row>
    <row r="151" spans="1:112">
      <c r="A151" s="94">
        <f t="shared" si="39"/>
        <v>50</v>
      </c>
      <c r="B151" s="168">
        <f t="shared" si="40"/>
        <v>44561</v>
      </c>
      <c r="C151" s="143">
        <f>IFERROR(VLOOKUP($B151,'NAV plus Dist'!$B:$FD,C$1,FALSE)/VLOOKUP($B150,NAV!$A:$FC,C$1,FALSE)*C152,"")</f>
        <v>1.4722336653473893</v>
      </c>
      <c r="D151" s="143">
        <f>IFERROR(VLOOKUP($B151,'NAV plus Dist'!$B:$FD,D$1,FALSE)/VLOOKUP($B150,NAV!$A:$FC,D$1,FALSE)*D152,"")</f>
        <v>1.6564218593527682</v>
      </c>
      <c r="E151" s="143">
        <f>IFERROR(VLOOKUP($B151,'NAV plus Dist'!$B:$FD,E$1,FALSE)/VLOOKUP($B150,NAV!$A:$FC,E$1,FALSE)*E152,"")</f>
        <v>1.5540231673477918</v>
      </c>
      <c r="F151" s="143" t="str">
        <f>IFERROR(VLOOKUP($B151,'NAV plus Dist'!$B:$FD,F$1,FALSE)/VLOOKUP($B150,NAV!$A:$FC,F$1,FALSE)*F152,"")</f>
        <v/>
      </c>
      <c r="G151" s="143" t="str">
        <f>IFERROR(VLOOKUP($B151,'NAV plus Dist'!$B:$FD,G$1,FALSE)/VLOOKUP($B150,NAV!$A:$FC,G$1,FALSE)*G152,"")</f>
        <v/>
      </c>
      <c r="H151" s="143" t="str">
        <f>IFERROR(VLOOKUP($B151,'NAV plus Dist'!$B:$FD,H$1,FALSE)/VLOOKUP($B150,NAV!$A:$FC,H$1,FALSE)*H152,"")</f>
        <v/>
      </c>
      <c r="I151" s="143" t="str">
        <f>IFERROR(VLOOKUP($B151,'NAV plus Dist'!$B:$FD,I$1,FALSE)/VLOOKUP($B150,NAV!$A:$FC,I$1,FALSE)*I152,"")</f>
        <v/>
      </c>
      <c r="J151" s="143" t="str">
        <f>IFERROR(VLOOKUP($B151,'NAV plus Dist'!$B:$FD,J$1,FALSE)/VLOOKUP($B150,NAV!$A:$FC,J$1,FALSE)*J152,"")</f>
        <v/>
      </c>
      <c r="K151" s="143" t="str">
        <f>IFERROR(VLOOKUP($B151,'NAV plus Dist'!$B:$FD,K$1,FALSE)/VLOOKUP($B150,NAV!$A:$FC,K$1,FALSE)*K152,"")</f>
        <v/>
      </c>
      <c r="L151" s="143" t="str">
        <f>IFERROR(VLOOKUP($B151,'NAV plus Dist'!$B:$FD,L$1,FALSE)/VLOOKUP($B150,NAV!$A:$FC,L$1,FALSE)*L152,"")</f>
        <v/>
      </c>
      <c r="M151" s="143" t="str">
        <f>IFERROR(VLOOKUP($B151,'NAV plus Dist'!$B:$FD,M$1,FALSE)/VLOOKUP($B150,NAV!$A:$FC,M$1,FALSE)*M152,"")</f>
        <v/>
      </c>
      <c r="N151" s="143" t="str">
        <f>IFERROR(VLOOKUP($B151,'NAV plus Dist'!$B:$FD,N$1,FALSE)/VLOOKUP($B150,NAV!$A:$FC,N$1,FALSE)*N152,"")</f>
        <v/>
      </c>
      <c r="O151" s="143">
        <f>IFERROR(VLOOKUP($B151,'NAV plus Dist'!$B:$FD,O$1,FALSE)/VLOOKUP($B150,NAV!$A:$FC,O$1,FALSE)*O152,"")</f>
        <v>1.6872095955498034</v>
      </c>
      <c r="P151" s="143">
        <f>IFERROR(VLOOKUP($B151,'NAV plus Dist'!$B:$FD,P$1,FALSE)/VLOOKUP($B150,NAV!$A:$FC,P$1,FALSE)*P152,"")</f>
        <v>1.716938818912132</v>
      </c>
      <c r="Q151" s="143" t="str">
        <f>IFERROR(VLOOKUP($B151,'NAV plus Dist'!$B:$FD,Q$1,FALSE)/VLOOKUP($B150,NAV!$A:$FC,Q$1,FALSE)*Q152,"")</f>
        <v/>
      </c>
      <c r="R151" s="143" t="str">
        <f>IFERROR(VLOOKUP($B151,'NAV plus Dist'!$B:$FD,R$1,FALSE)/VLOOKUP($B150,NAV!$A:$FC,R$1,FALSE)*R152,"")</f>
        <v/>
      </c>
      <c r="S151" s="143" t="str">
        <f>IFERROR(VLOOKUP($B151,'NAV plus Dist'!$B:$FD,S$1,FALSE)/VLOOKUP($B150,NAV!$A:$FC,S$1,FALSE)*S152,"")</f>
        <v/>
      </c>
      <c r="T151" s="143" t="str">
        <f>IFERROR(VLOOKUP($B151,'NAV plus Dist'!$B:$FD,T$1,FALSE)/VLOOKUP($B150,NAV!$A:$FC,T$1,FALSE)*T152,"")</f>
        <v/>
      </c>
      <c r="U151" s="143" t="str">
        <f>IFERROR(VLOOKUP($B151,'NAV plus Dist'!$B:$FD,U$1,FALSE)/VLOOKUP($B150,NAV!$A:$FC,U$1,FALSE)*U152,"")</f>
        <v/>
      </c>
      <c r="V151" s="143" t="str">
        <f>IFERROR(VLOOKUP($B151,'NAV plus Dist'!$B:$FD,V$1,FALSE)/VLOOKUP($B150,NAV!$A:$FC,V$1,FALSE)*V152,"")</f>
        <v/>
      </c>
      <c r="W151" s="143" t="str">
        <f>IFERROR(VLOOKUP($B151,'NAV plus Dist'!$B:$FD,W$1,FALSE)/VLOOKUP($B150,NAV!$A:$FC,W$1,FALSE)*W152,"")</f>
        <v/>
      </c>
      <c r="X151" s="143" t="str">
        <f>IFERROR(VLOOKUP($B151,'NAV plus Dist'!$B:$FD,X$1,FALSE)/VLOOKUP($B150,NAV!$A:$FC,X$1,FALSE)*X152,"")</f>
        <v/>
      </c>
      <c r="Y151" s="143" t="str">
        <f>IFERROR(VLOOKUP($B151,'NAV plus Dist'!$B:$FD,Y$1,FALSE)/VLOOKUP($B150,NAV!$A:$FC,Y$1,FALSE)*Y152,"")</f>
        <v/>
      </c>
      <c r="Z151" s="143" t="str">
        <f>IFERROR(VLOOKUP($B151,'NAV plus Dist'!$B:$FD,Z$1,FALSE)/VLOOKUP($B150,NAV!$A:$FC,Z$1,FALSE)*Z152,"")</f>
        <v/>
      </c>
      <c r="AA151" s="143">
        <f>IFERROR(VLOOKUP($B151,'NAV plus Dist'!$B:$FD,AA$1,FALSE)/VLOOKUP($B150,NAV!$A:$FC,AA$1,FALSE)*AA152,"")</f>
        <v>1.3072130104319206</v>
      </c>
      <c r="AB151" s="143">
        <f>IFERROR(VLOOKUP($B151,'NAV plus Dist'!$B:$FD,AB$1,FALSE)/VLOOKUP($B150,NAV!$A:$FC,AB$1,FALSE)*AB152,"")</f>
        <v>1.4614122877021882</v>
      </c>
      <c r="AC151" s="143">
        <f>IFERROR(VLOOKUP($B151,'NAV plus Dist'!$B:$FD,AC$1,FALSE)/VLOOKUP($B150,NAV!$A:$FC,AC$1,FALSE)*AC152,"")</f>
        <v>1.3709239318045281</v>
      </c>
      <c r="AD151" s="143">
        <f>IFERROR(VLOOKUP($B151,'NAV plus Dist'!$B:$FD,AD$1,FALSE)/VLOOKUP($B150,NAV!$A:$FC,AD$1,FALSE)*AD152,"")</f>
        <v>3.6916713446920815</v>
      </c>
      <c r="AE151" s="143">
        <f>IFERROR(VLOOKUP($B151,'NAV plus Dist'!$B:$FD,AE$1,FALSE)/VLOOKUP($B150,NAV!$A:$FC,AE$1,FALSE)*AE152,"")</f>
        <v>0.78589307637928629</v>
      </c>
      <c r="AF151" s="143">
        <f>IFERROR(VLOOKUP($B151,'NAV plus Dist'!$B:$FD,AF$1,FALSE)/VLOOKUP($B150,NAV!$A:$FC,AF$1,FALSE)*AF152,"")</f>
        <v>1.3485691717048893</v>
      </c>
      <c r="AG151" s="143">
        <f>IFERROR(VLOOKUP($B151,'NAV plus Dist'!$B:$FD,AG$1,FALSE)/VLOOKUP($B150,NAV!$A:$FC,AG$1,FALSE)*AG152,"")</f>
        <v>1.4985196010591435</v>
      </c>
      <c r="AH151" s="143">
        <f>IFERROR(VLOOKUP($B151,'NAV plus Dist'!$B:$FD,AH$1,FALSE)/VLOOKUP($B150,NAV!$A:$FC,AH$1,FALSE)*AH152,"")</f>
        <v>1.4058715589071029</v>
      </c>
      <c r="AI151" s="143">
        <f>IFERROR(VLOOKUP($B151,'NAV plus Dist'!$B:$FD,AI$1,FALSE)/VLOOKUP($B150,NAV!$A:$FC,AI$1,FALSE)*AI152,"")</f>
        <v>0.80830792401568163</v>
      </c>
      <c r="AJ151" s="143">
        <f>IFERROR(VLOOKUP($B151,'NAV plus Dist'!$B:$FD,AJ$1,FALSE)/VLOOKUP($B150,NAV!$A:$FC,AJ$1,FALSE)*AJ152,"")</f>
        <v>1.4252122206624986</v>
      </c>
      <c r="AK151" s="169">
        <f>IFERROR(VLOOKUP($B151,'NAV plus Dist'!$B:$FD,AK$1,FALSE)/VLOOKUP($B150,NAV!$A:$FC,AK$1,FALSE)*AK152,"")</f>
        <v>1.2137371087663671</v>
      </c>
      <c r="AL151" s="169">
        <f>IFERROR(VLOOKUP($B151,'NAV plus Dist'!$B:$FD,AL$1,FALSE)/VLOOKUP($B150,NAV!$A:$FC,AL$1,FALSE)*AL152,"")</f>
        <v>1.2874991211569371</v>
      </c>
      <c r="AM151" s="143">
        <f>IFERROR(VLOOKUP($B151,'NAV plus Dist'!$B:$FD,AM$1,FALSE)/VLOOKUP($B150,NAV!$A:$FC,AM$1,FALSE)*AM152,"")</f>
        <v>0.68338699970840278</v>
      </c>
      <c r="AN151" s="143">
        <f>IFERROR(VLOOKUP($B151,'NAV plus Dist'!$B:$FD,AN$1,FALSE)/VLOOKUP($B150,NAV!$A:$FC,AN$1,FALSE)*AN152,"")</f>
        <v>1.6314116615519516</v>
      </c>
      <c r="AO151" s="143">
        <f>IFERROR(VLOOKUP($B151,'NAV plus Dist'!$B:$FD,AO$1,FALSE)/VLOOKUP($B150,NAV!$A:$FC,AO$1,FALSE)*AO152,"")</f>
        <v>1.530469824065035</v>
      </c>
      <c r="AP151" s="170" t="str">
        <f>IFERROR(VLOOKUP($B151,'NAV plus Dist'!$B:$FD,AP$1,FALSE)/VLOOKUP($B150,NAV!$A:$FC,AP$1,FALSE)*AP152,"")</f>
        <v/>
      </c>
      <c r="AQ151" s="143" t="str">
        <f>IFERROR(VLOOKUP($B151,'NAV plus Dist'!$B:$FD,AQ$1,FALSE)/VLOOKUP($B150,NAV!$A:$FC,AQ$1,FALSE)*AQ152,"")</f>
        <v/>
      </c>
      <c r="AR151" s="143" t="str">
        <f>IFERROR(VLOOKUP($B151,'NAV plus Dist'!$B:$FD,AR$1,FALSE)/VLOOKUP($B150,NAV!$A:$FC,AR$1,FALSE)*AR152,"")</f>
        <v/>
      </c>
      <c r="AS151" s="143" t="str">
        <f>IFERROR(VLOOKUP($B151,'NAV plus Dist'!$B:$FD,AS$1,FALSE)/VLOOKUP($B150,NAV!$A:$FC,AS$1,FALSE)*AS152,"")</f>
        <v/>
      </c>
      <c r="AT151" s="143">
        <f>IFERROR(VLOOKUP($B151,'NAV plus Dist'!$B:$FD,AT$1,FALSE)/VLOOKUP($B150,NAV!$A:$FC,AT$1,FALSE)*AT152,"")</f>
        <v>1.4343434629410527</v>
      </c>
      <c r="AU151" s="143">
        <f>IFERROR(VLOOKUP($B151,'NAV plus Dist'!$B:$FD,AU$1,FALSE)/VLOOKUP($B150,NAV!$A:$FC,AU$1,FALSE)*AU152,"")</f>
        <v>1.2351381670492025</v>
      </c>
      <c r="AV151" s="143">
        <f>IFERROR(VLOOKUP($B151,'NAV plus Dist'!$B:$FD,AV$1,FALSE)/VLOOKUP($B150,NAV!$A:$FC,AV$1,FALSE)*AV152,"")</f>
        <v>1.6011600921265601</v>
      </c>
      <c r="AW151" s="143" t="str">
        <f>IFERROR(VLOOKUP($B151,'NAV plus Dist'!$B:$FD,AW$1,FALSE)/VLOOKUP($B150,NAV!$A:$FC,AW$1,FALSE)*AW152,"")</f>
        <v/>
      </c>
      <c r="AX151" s="143" t="str">
        <f>IFERROR(VLOOKUP($B151,'NAV plus Dist'!$B:$FD,AX$1,FALSE)/VLOOKUP($B150,NAV!$A:$FC,AX$1,FALSE)*AX152,"")</f>
        <v/>
      </c>
      <c r="AY151" s="143" t="str">
        <f>IFERROR(VLOOKUP($B151,'NAV plus Dist'!$B:$FD,AY$1,FALSE)/VLOOKUP($B150,NAV!$A:$FC,AY$1,FALSE)*AY152,"")</f>
        <v/>
      </c>
      <c r="AZ151" s="143" t="str">
        <f>IFERROR(VLOOKUP($B151,'NAV plus Dist'!$B:$FD,AZ$1,FALSE)/VLOOKUP($B150,NAV!$A:$FC,AZ$1,FALSE)*AZ152,"")</f>
        <v/>
      </c>
      <c r="BA151" s="143" t="str">
        <f>IFERROR(VLOOKUP($B151,'NAV plus Dist'!$B:$FD,BA$1,FALSE)/VLOOKUP($B150,NAV!$A:$FC,BA$1,FALSE)*BA152,"")</f>
        <v/>
      </c>
      <c r="BB151" s="143" t="str">
        <f>IFERROR(VLOOKUP($B151,'NAV plus Dist'!$B:$FD,BB$1,FALSE)/VLOOKUP($B150,NAV!$A:$FC,BB$1,FALSE)*BB152,"")</f>
        <v/>
      </c>
      <c r="BC151" s="143" t="str">
        <f>IFERROR(VLOOKUP($B151,'NAV plus Dist'!$B:$FD,BC$1,FALSE)/VLOOKUP($B150,NAV!$A:$FC,BC$1,FALSE)*BC152,"")</f>
        <v/>
      </c>
      <c r="BD151" s="143" t="str">
        <f>IFERROR(VLOOKUP($B151,'NAV plus Dist'!$B:$FD,BD$1,FALSE)/VLOOKUP($B150,NAV!$A:$FC,BD$1,FALSE)*BD152,"")</f>
        <v/>
      </c>
      <c r="BE151" s="143" t="str">
        <f>IFERROR(VLOOKUP($B151,'NAV plus Dist'!$B:$FD,BE$1,FALSE)/VLOOKUP($B150,NAV!$A:$FC,BE$1,FALSE)*BE152,"")</f>
        <v/>
      </c>
      <c r="BF151" s="143" t="str">
        <f>IFERROR(VLOOKUP($B151,'NAV plus Dist'!$B:$FD,BF$1,FALSE)/VLOOKUP($B150,NAV!$A:$FC,BF$1,FALSE)*BF152,"")</f>
        <v/>
      </c>
      <c r="BG151" s="143" t="str">
        <f>IFERROR(VLOOKUP($B151,'NAV plus Dist'!$B:$FD,BG$1,FALSE)/VLOOKUP($B150,NAV!$A:$FC,BG$1,FALSE)*BG152,"")</f>
        <v/>
      </c>
      <c r="BH151" s="143" t="str">
        <f>IFERROR(VLOOKUP($B151,'NAV plus Dist'!$B:$FD,BH$1,FALSE)/VLOOKUP($B150,NAV!$A:$FC,BH$1,FALSE)*BH152,"")</f>
        <v/>
      </c>
      <c r="BI151" s="143" t="str">
        <f>IFERROR(VLOOKUP($B151,'NAV plus Dist'!$B:$FD,BI$1,FALSE)/VLOOKUP($B150,NAV!$A:$FC,BI$1,FALSE)*BI152,"")</f>
        <v/>
      </c>
      <c r="BJ151" s="143" t="str">
        <f>IFERROR(VLOOKUP($B151,'NAV plus Dist'!$B:$FD,BJ$1,FALSE)/VLOOKUP($B150,NAV!$A:$FC,BJ$1,FALSE)*BJ152,"")</f>
        <v/>
      </c>
      <c r="BK151" s="143" t="str">
        <f>IFERROR(VLOOKUP($B151,'NAV plus Dist'!$B:$FD,BK$1,FALSE)/VLOOKUP($B150,NAV!$A:$FC,BK$1,FALSE)*BK152,"")</f>
        <v/>
      </c>
      <c r="BL151" s="143" t="str">
        <f>IFERROR(VLOOKUP($B151,'NAV plus Dist'!$B:$FD,BL$1,FALSE)/VLOOKUP($B150,NAV!$A:$FC,BL$1,FALSE)*BL152,"")</f>
        <v/>
      </c>
      <c r="BM151" s="143" t="str">
        <f>IFERROR(VLOOKUP($B151,'NAV plus Dist'!$B:$FD,BM$1,FALSE)/VLOOKUP($B150,NAV!$A:$FC,BM$1,FALSE)*BM152,"")</f>
        <v/>
      </c>
      <c r="BN151" s="143" t="str">
        <f>IFERROR(VLOOKUP($B151,'NAV plus Dist'!$B:$FD,BN$1,FALSE)/VLOOKUP($B150,NAV!$A:$FC,BN$1,FALSE)*BN152,"")</f>
        <v/>
      </c>
      <c r="BO151" s="143" t="str">
        <f>IFERROR(VLOOKUP($B151,'NAV plus Dist'!$B:$FD,BO$1,FALSE)/VLOOKUP($B150,NAV!$A:$FC,BO$1,FALSE)*BO152,"")</f>
        <v/>
      </c>
      <c r="BP151" s="143" t="str">
        <f>IFERROR(VLOOKUP($B151,'NAV plus Dist'!$B:$FD,BP$1,FALSE)/VLOOKUP($B150,NAV!$A:$FC,BP$1,FALSE)*BP152,"")</f>
        <v/>
      </c>
      <c r="BQ151" s="143" t="str">
        <f>IFERROR(VLOOKUP($B151,'NAV plus Dist'!$B:$FD,BQ$1,FALSE)/VLOOKUP($B150,NAV!$A:$FC,BQ$1,FALSE)*BQ152,"")</f>
        <v/>
      </c>
      <c r="BR151" s="143" t="str">
        <f>IFERROR(VLOOKUP($B151,'NAV plus Dist'!$B:$FD,BR$1,FALSE)/VLOOKUP($B150,NAV!$A:$FC,BR$1,FALSE)*BR152,"")</f>
        <v/>
      </c>
      <c r="BS151" s="143" t="str">
        <f>IFERROR(VLOOKUP($B151,'NAV plus Dist'!$B:$FD,BS$1,FALSE)/VLOOKUP($B150,NAV!$A:$FC,BS$1,FALSE)*BS152,"")</f>
        <v/>
      </c>
      <c r="BT151" s="143" t="str">
        <f>IFERROR(VLOOKUP($B151,'NAV plus Dist'!$B:$FD,BT$1,FALSE)/VLOOKUP($B150,NAV!$A:$FC,BT$1,FALSE)*BT152,"")</f>
        <v/>
      </c>
      <c r="BU151" s="143" t="str">
        <f>IFERROR(VLOOKUP($B151,'NAV plus Dist'!$B:$FD,BU$1,FALSE)/VLOOKUP($B150,NAV!$A:$FC,BU$1,FALSE)*BU152,"")</f>
        <v/>
      </c>
      <c r="BV151" s="143" t="str">
        <f>IFERROR(VLOOKUP($B151,'NAV plus Dist'!$B:$FD,BV$1,FALSE)/VLOOKUP($B150,NAV!$A:$FC,BV$1,FALSE)*BV152,"")</f>
        <v/>
      </c>
      <c r="BW151" s="143" t="str">
        <f>IFERROR(VLOOKUP($B151,'NAV plus Dist'!$B:$FD,BW$1,FALSE)/VLOOKUP($B150,NAV!$A:$FC,BW$1,FALSE)*BW152,"")</f>
        <v/>
      </c>
      <c r="BX151" s="143" t="str">
        <f>IFERROR(VLOOKUP($B151,'NAV plus Dist'!$B:$FD,BX$1,FALSE)/VLOOKUP($B150,NAV!$A:$FC,BX$1,FALSE)*BX152,"")</f>
        <v/>
      </c>
      <c r="BY151" s="143" t="str">
        <f>IFERROR(VLOOKUP($B151,'NAV plus Dist'!$B:$FD,BY$1,FALSE)/VLOOKUP($B150,NAV!$A:$FC,BY$1,FALSE)*BY152,"")</f>
        <v/>
      </c>
      <c r="BZ151" s="143" t="str">
        <f>IFERROR(VLOOKUP($B151,'NAV plus Dist'!$B:$FD,BZ$1,FALSE)/VLOOKUP($B150,NAV!$A:$FC,BZ$1,FALSE)*BZ152,"")</f>
        <v/>
      </c>
      <c r="CA151" s="143" t="str">
        <f>IFERROR(VLOOKUP($B151,'NAV plus Dist'!$B:$FD,CA$1,FALSE)/VLOOKUP($B150,NAV!$A:$FC,CA$1,FALSE)*CA152,"")</f>
        <v/>
      </c>
      <c r="CB151" s="143" t="str">
        <f>IFERROR(VLOOKUP($B151,'NAV plus Dist'!$B:$FD,CB$1,FALSE)/VLOOKUP($B150,NAV!$A:$FC,CB$1,FALSE)*CB152,"")</f>
        <v/>
      </c>
      <c r="CC151" s="143" t="str">
        <f>IFERROR(VLOOKUP($B151,'NAV plus Dist'!$B:$FD,CC$1,FALSE)/VLOOKUP($B150,NAV!$A:$FC,CC$1,FALSE)*CC152,"")</f>
        <v/>
      </c>
      <c r="CD151" s="143" t="str">
        <f>IFERROR(VLOOKUP($B151,'NAV plus Dist'!$B:$FD,CD$1,FALSE)/VLOOKUP($B150,NAV!$A:$FC,CD$1,FALSE)*CD152,"")</f>
        <v/>
      </c>
      <c r="CE151" s="143" t="str">
        <f>IFERROR(VLOOKUP($B151,'NAV plus Dist'!$B:$FD,CE$1,FALSE)/VLOOKUP($B150,NAV!$A:$FC,CE$1,FALSE)*CE152,"")</f>
        <v/>
      </c>
      <c r="CF151" s="143" t="str">
        <f>IFERROR(VLOOKUP($B151,'NAV plus Dist'!$B:$FD,CF$1,FALSE)/VLOOKUP($B150,NAV!$A:$FC,CF$1,FALSE)*CF152,"")</f>
        <v/>
      </c>
      <c r="CG151" s="143" t="str">
        <f>IFERROR(VLOOKUP($B151,'NAV plus Dist'!$B:$FD,CG$1,FALSE)/VLOOKUP($B150,NAV!$A:$FC,CG$1,FALSE)*CG152,"")</f>
        <v/>
      </c>
      <c r="CH151" s="143" t="str">
        <f>IFERROR(VLOOKUP($B151,'NAV plus Dist'!$B:$FD,CH$1,FALSE)/VLOOKUP($B150,NAV!$A:$FC,CH$1,FALSE)*CH152,"")</f>
        <v/>
      </c>
      <c r="CI151" s="143" t="str">
        <f>IFERROR(VLOOKUP($B151,'NAV plus Dist'!$B:$FD,CI$1,FALSE)/VLOOKUP($B150,NAV!$A:$FC,CI$1,FALSE)*CI152,"")</f>
        <v/>
      </c>
      <c r="CJ151" s="143" t="str">
        <f>IFERROR(VLOOKUP($B151,'NAV plus Dist'!$B:$FD,CJ$1,FALSE)/VLOOKUP($B150,NAV!$A:$FC,CJ$1,FALSE)*CJ152,"")</f>
        <v/>
      </c>
      <c r="CK151" s="143" t="str">
        <f>IFERROR(VLOOKUP($B151,'NAV plus Dist'!$B:$AAA,CK$1,FALSE)/VLOOKUP($B150,NAV!$A:$AAA,CK$1,FALSE)*CK152,"")</f>
        <v/>
      </c>
      <c r="CL151" s="143" t="str">
        <f>IFERROR(VLOOKUP($B151,'NAV plus Dist'!$B:$AAA,CL$1,FALSE)/VLOOKUP($B150,NAV!$A:$AAA,CL$1,FALSE)*CL152,"")</f>
        <v/>
      </c>
      <c r="CM151" s="143" t="str">
        <f>IFERROR(VLOOKUP($B151,'NAV plus Dist'!$B:$AAA,CM$1,FALSE)/VLOOKUP($B150,NAV!$A:$AAA,CM$1,FALSE)*CM152,"")</f>
        <v/>
      </c>
      <c r="CN151" s="143" t="str">
        <f>IFERROR(VLOOKUP($B151,'NAV plus Dist'!$B:$AAA,CN$1,FALSE)/VLOOKUP($B150,NAV!$A:$AAA,CN$1,FALSE)*CN152,"")</f>
        <v/>
      </c>
      <c r="CO151" s="143" t="str">
        <f>IFERROR(VLOOKUP($B151,'NAV plus Dist'!$B:$AAA,CO$1,FALSE)/VLOOKUP($B150,NAV!$A:$AAA,CO$1,FALSE)*CO152,"")</f>
        <v/>
      </c>
      <c r="CP151" s="143" t="str">
        <f>IFERROR(VLOOKUP($B151,'NAV plus Dist'!$B:$AAA,CP$1,FALSE)/VLOOKUP($B150,NAV!$A:$AAA,CP$1,FALSE)*CP152,"")</f>
        <v/>
      </c>
      <c r="CQ151" s="143" t="str">
        <f>IFERROR(VLOOKUP($B151,'NAV plus Dist'!$B:$AAA,CQ$1,FALSE)/VLOOKUP($B150,NAV!$A:$AAA,CQ$1,FALSE)*CQ152,"")</f>
        <v/>
      </c>
      <c r="CR151" s="143" t="str">
        <f>IFERROR(VLOOKUP($B151,'NAV plus Dist'!$B:$AAA,CR$1,FALSE)/VLOOKUP($B150,NAV!$A:$AAA,CR$1,FALSE)*CR152,"")</f>
        <v/>
      </c>
      <c r="CS151" s="143" t="str">
        <f>IFERROR(VLOOKUP($B151,'NAV plus Dist'!$B:$AAA,CS$1,FALSE)/VLOOKUP($B150,NAV!$A:$AAA,CS$1,FALSE)*CS152,"")</f>
        <v/>
      </c>
      <c r="CT151" s="143" t="str">
        <f>IFERROR(VLOOKUP($B151,'NAV plus Dist'!$B:$AAA,CT$1,FALSE)/VLOOKUP($B150,NAV!$A:$AAA,CT$1,FALSE)*CT152,"")</f>
        <v/>
      </c>
      <c r="CU151" s="143" t="str">
        <f>IFERROR(VLOOKUP($B151,'NAV plus Dist'!$B:$AAA,CU$1,FALSE)/VLOOKUP($B150,NAV!$A:$AAA,CU$1,FALSE)*CU152,"")</f>
        <v/>
      </c>
      <c r="CV151" s="143" t="str">
        <f>IFERROR(VLOOKUP($B151,'NAV plus Dist'!$B:$AAA,CV$1,FALSE)/VLOOKUP($B150,NAV!$A:$AAA,CV$1,FALSE)*CV152,"")</f>
        <v/>
      </c>
      <c r="CW151" s="143" t="str">
        <f>IFERROR(VLOOKUP($B151,'NAV plus Dist'!$B:$AAA,CW$1,FALSE)/VLOOKUP($B150,NAV!$A:$AAA,CW$1,FALSE)*CW152,"")</f>
        <v/>
      </c>
      <c r="CX151" s="143" t="str">
        <f>IFERROR(VLOOKUP($B151,'NAV plus Dist'!$B:$AAA,CX$1,FALSE)/VLOOKUP($B150,NAV!$A:$AAA,CX$1,FALSE)*CX152,"")</f>
        <v/>
      </c>
      <c r="CY151" s="143" t="str">
        <f>IFERROR(VLOOKUP($B151,'NAV plus Dist'!$B:$AAA,CY$1,FALSE)/VLOOKUP($B150,NAV!$A:$AAA,CY$1,FALSE)*CY152,"")</f>
        <v/>
      </c>
      <c r="CZ151" s="143" t="str">
        <f>IFERROR(VLOOKUP($B151,'NAV plus Dist'!$B:$AAA,CZ$1,FALSE)/VLOOKUP($B150,NAV!$A:$AAA,CZ$1,FALSE)*CZ152,"")</f>
        <v/>
      </c>
      <c r="DA151" s="143" t="str">
        <f>IFERROR(VLOOKUP($B151,'NAV plus Dist'!$B:$AAA,DA$1,FALSE)/VLOOKUP($B150,NAV!$A:$AAA,DA$1,FALSE)*DA152,"")</f>
        <v/>
      </c>
      <c r="DB151" s="143" t="str">
        <f>IFERROR(VLOOKUP($B151,'NAV plus Dist'!$B:$AAA,DB$1,FALSE)/VLOOKUP($B150,NAV!$A:$AAA,DB$1,FALSE)*DB152,"")</f>
        <v/>
      </c>
      <c r="DC151" s="143" t="str">
        <f>IFERROR(VLOOKUP($B151,'NAV plus Dist'!$B:$AAA,DC$1,FALSE)/VLOOKUP($B150,NAV!$A:$AAA,DC$1,FALSE)*DC152,"")</f>
        <v/>
      </c>
      <c r="DD151" s="143" t="str">
        <f>IFERROR(VLOOKUP($B151,'NAV plus Dist'!$B:$AAA,DD$1,FALSE)/VLOOKUP($B150,NAV!$A:$AAA,DD$1,FALSE)*DD152,"")</f>
        <v/>
      </c>
      <c r="DE151" s="143" t="str">
        <f>IFERROR(VLOOKUP($B151,'NAV plus Dist'!$B:$AAA,DE$1,FALSE)/VLOOKUP($B150,NAV!$A:$AAA,DE$1,FALSE)*DE152,"")</f>
        <v/>
      </c>
      <c r="DF151" s="143" t="str">
        <f>IFERROR(VLOOKUP($B151,'NAV plus Dist'!$B:$AAA,DF$1,FALSE)/VLOOKUP($B150,NAV!$A:$AAA,DF$1,FALSE)*DF152,"")</f>
        <v/>
      </c>
      <c r="DG151" s="143" t="str">
        <f>IFERROR(VLOOKUP($B151,'NAV plus Dist'!$B:$AAA,DG$1,FALSE)/VLOOKUP($B150,NAV!$A:$AAA,DG$1,FALSE)*DG152,"")</f>
        <v/>
      </c>
      <c r="DH151" s="143" t="str">
        <f>IFERROR(VLOOKUP($B151,'NAV plus Dist'!$B:$AAA,DH$1,FALSE)/VLOOKUP($B150,NAV!$A:$AAA,DH$1,FALSE)*DH152,"")</f>
        <v/>
      </c>
    </row>
    <row r="152" spans="1:112">
      <c r="A152" s="94">
        <f t="shared" si="39"/>
        <v>49</v>
      </c>
      <c r="B152" s="168">
        <f t="shared" si="40"/>
        <v>44592</v>
      </c>
      <c r="C152" s="143">
        <f>IFERROR(VLOOKUP($B152,'NAV plus Dist'!$B:$FD,C$1,FALSE)/VLOOKUP($B151,NAV!$A:$FC,C$1,FALSE)*C153,"")</f>
        <v>1.4453965600822496</v>
      </c>
      <c r="D152" s="143">
        <f>IFERROR(VLOOKUP($B152,'NAV plus Dist'!$B:$FD,D$1,FALSE)/VLOOKUP($B151,NAV!$A:$FC,D$1,FALSE)*D153,"")</f>
        <v>1.6400375596239185</v>
      </c>
      <c r="E152" s="143">
        <f>IFERROR(VLOOKUP($B152,'NAV plus Dist'!$B:$FD,E$1,FALSE)/VLOOKUP($B151,NAV!$A:$FC,E$1,FALSE)*E153,"")</f>
        <v>1.5235987430330764</v>
      </c>
      <c r="F152" s="143" t="str">
        <f>IFERROR(VLOOKUP($B152,'NAV plus Dist'!$B:$FD,F$1,FALSE)/VLOOKUP($B151,NAV!$A:$FC,F$1,FALSE)*F153,"")</f>
        <v/>
      </c>
      <c r="G152" s="143" t="str">
        <f>IFERROR(VLOOKUP($B152,'NAV plus Dist'!$B:$FD,G$1,FALSE)/VLOOKUP($B151,NAV!$A:$FC,G$1,FALSE)*G153,"")</f>
        <v/>
      </c>
      <c r="H152" s="143" t="str">
        <f>IFERROR(VLOOKUP($B152,'NAV plus Dist'!$B:$FD,H$1,FALSE)/VLOOKUP($B151,NAV!$A:$FC,H$1,FALSE)*H153,"")</f>
        <v/>
      </c>
      <c r="I152" s="143" t="str">
        <f>IFERROR(VLOOKUP($B152,'NAV plus Dist'!$B:$FD,I$1,FALSE)/VLOOKUP($B151,NAV!$A:$FC,I$1,FALSE)*I153,"")</f>
        <v/>
      </c>
      <c r="J152" s="143" t="str">
        <f>IFERROR(VLOOKUP($B152,'NAV plus Dist'!$B:$FD,J$1,FALSE)/VLOOKUP($B151,NAV!$A:$FC,J$1,FALSE)*J153,"")</f>
        <v/>
      </c>
      <c r="K152" s="143" t="str">
        <f>IFERROR(VLOOKUP($B152,'NAV plus Dist'!$B:$FD,K$1,FALSE)/VLOOKUP($B151,NAV!$A:$FC,K$1,FALSE)*K153,"")</f>
        <v/>
      </c>
      <c r="L152" s="143" t="str">
        <f>IFERROR(VLOOKUP($B152,'NAV plus Dist'!$B:$FD,L$1,FALSE)/VLOOKUP($B151,NAV!$A:$FC,L$1,FALSE)*L153,"")</f>
        <v/>
      </c>
      <c r="M152" s="143" t="str">
        <f>IFERROR(VLOOKUP($B152,'NAV plus Dist'!$B:$FD,M$1,FALSE)/VLOOKUP($B151,NAV!$A:$FC,M$1,FALSE)*M153,"")</f>
        <v/>
      </c>
      <c r="N152" s="143" t="str">
        <f>IFERROR(VLOOKUP($B152,'NAV plus Dist'!$B:$FD,N$1,FALSE)/VLOOKUP($B151,NAV!$A:$FC,N$1,FALSE)*N153,"")</f>
        <v/>
      </c>
      <c r="O152" s="143">
        <f>IFERROR(VLOOKUP($B152,'NAV plus Dist'!$B:$FD,O$1,FALSE)/VLOOKUP($B151,NAV!$A:$FC,O$1,FALSE)*O153,"")</f>
        <v>1.6376765102434223</v>
      </c>
      <c r="P152" s="143">
        <f>IFERROR(VLOOKUP($B152,'NAV plus Dist'!$B:$FD,P$1,FALSE)/VLOOKUP($B151,NAV!$A:$FC,P$1,FALSE)*P153,"")</f>
        <v>1.6606883031715629</v>
      </c>
      <c r="Q152" s="143" t="str">
        <f>IFERROR(VLOOKUP($B152,'NAV plus Dist'!$B:$FD,Q$1,FALSE)/VLOOKUP($B151,NAV!$A:$FC,Q$1,FALSE)*Q153,"")</f>
        <v/>
      </c>
      <c r="R152" s="143" t="str">
        <f>IFERROR(VLOOKUP($B152,'NAV plus Dist'!$B:$FD,R$1,FALSE)/VLOOKUP($B151,NAV!$A:$FC,R$1,FALSE)*R153,"")</f>
        <v/>
      </c>
      <c r="S152" s="143" t="str">
        <f>IFERROR(VLOOKUP($B152,'NAV plus Dist'!$B:$FD,S$1,FALSE)/VLOOKUP($B151,NAV!$A:$FC,S$1,FALSE)*S153,"")</f>
        <v/>
      </c>
      <c r="T152" s="143" t="str">
        <f>IFERROR(VLOOKUP($B152,'NAV plus Dist'!$B:$FD,T$1,FALSE)/VLOOKUP($B151,NAV!$A:$FC,T$1,FALSE)*T153,"")</f>
        <v/>
      </c>
      <c r="U152" s="143" t="str">
        <f>IFERROR(VLOOKUP($B152,'NAV plus Dist'!$B:$FD,U$1,FALSE)/VLOOKUP($B151,NAV!$A:$FC,U$1,FALSE)*U153,"")</f>
        <v/>
      </c>
      <c r="V152" s="143" t="str">
        <f>IFERROR(VLOOKUP($B152,'NAV plus Dist'!$B:$FD,V$1,FALSE)/VLOOKUP($B151,NAV!$A:$FC,V$1,FALSE)*V153,"")</f>
        <v/>
      </c>
      <c r="W152" s="143" t="str">
        <f>IFERROR(VLOOKUP($B152,'NAV plus Dist'!$B:$FD,W$1,FALSE)/VLOOKUP($B151,NAV!$A:$FC,W$1,FALSE)*W153,"")</f>
        <v/>
      </c>
      <c r="X152" s="143" t="str">
        <f>IFERROR(VLOOKUP($B152,'NAV plus Dist'!$B:$FD,X$1,FALSE)/VLOOKUP($B151,NAV!$A:$FC,X$1,FALSE)*X153,"")</f>
        <v/>
      </c>
      <c r="Y152" s="143" t="str">
        <f>IFERROR(VLOOKUP($B152,'NAV plus Dist'!$B:$FD,Y$1,FALSE)/VLOOKUP($B151,NAV!$A:$FC,Y$1,FALSE)*Y153,"")</f>
        <v/>
      </c>
      <c r="Z152" s="143" t="str">
        <f>IFERROR(VLOOKUP($B152,'NAV plus Dist'!$B:$FD,Z$1,FALSE)/VLOOKUP($B151,NAV!$A:$FC,Z$1,FALSE)*Z153,"")</f>
        <v/>
      </c>
      <c r="AA152" s="143">
        <f>IFERROR(VLOOKUP($B152,'NAV plus Dist'!$B:$FD,AA$1,FALSE)/VLOOKUP($B151,NAV!$A:$FC,AA$1,FALSE)*AA153,"")</f>
        <v>1.2354198480274492</v>
      </c>
      <c r="AB152" s="143">
        <f>IFERROR(VLOOKUP($B152,'NAV plus Dist'!$B:$FD,AB$1,FALSE)/VLOOKUP($B151,NAV!$A:$FC,AB$1,FALSE)*AB153,"")</f>
        <v>1.3934641199927484</v>
      </c>
      <c r="AC152" s="143">
        <f>IFERROR(VLOOKUP($B152,'NAV plus Dist'!$B:$FD,AC$1,FALSE)/VLOOKUP($B151,NAV!$A:$FC,AC$1,FALSE)*AC153,"")</f>
        <v>1.2944426107535363</v>
      </c>
      <c r="AD152" s="143">
        <f>IFERROR(VLOOKUP($B152,'NAV plus Dist'!$B:$FD,AD$1,FALSE)/VLOOKUP($B151,NAV!$A:$FC,AD$1,FALSE)*AD153,"")</f>
        <v>3.6468540639378872</v>
      </c>
      <c r="AE152" s="143">
        <f>IFERROR(VLOOKUP($B152,'NAV plus Dist'!$B:$FD,AE$1,FALSE)/VLOOKUP($B151,NAV!$A:$FC,AE$1,FALSE)*AE153,"")</f>
        <v>0.73713210788279415</v>
      </c>
      <c r="AF152" s="143">
        <f>IFERROR(VLOOKUP($B152,'NAV plus Dist'!$B:$FD,AF$1,FALSE)/VLOOKUP($B151,NAV!$A:$FC,AF$1,FALSE)*AF153,"")</f>
        <v>1.2352412257374088</v>
      </c>
      <c r="AG152" s="143">
        <f>IFERROR(VLOOKUP($B152,'NAV plus Dist'!$B:$FD,AG$1,FALSE)/VLOOKUP($B151,NAV!$A:$FC,AG$1,FALSE)*AG153,"")</f>
        <v>1.3850775665169668</v>
      </c>
      <c r="AH152" s="143">
        <f>IFERROR(VLOOKUP($B152,'NAV plus Dist'!$B:$FD,AH$1,FALSE)/VLOOKUP($B151,NAV!$A:$FC,AH$1,FALSE)*AH153,"")</f>
        <v>1.2867651408011098</v>
      </c>
      <c r="AI152" s="143">
        <f>IFERROR(VLOOKUP($B152,'NAV plus Dist'!$B:$FD,AI$1,FALSE)/VLOOKUP($B151,NAV!$A:$FC,AI$1,FALSE)*AI153,"")</f>
        <v>0.97463368169921905</v>
      </c>
      <c r="AJ152" s="143">
        <f>IFERROR(VLOOKUP($B152,'NAV plus Dist'!$B:$FD,AJ$1,FALSE)/VLOOKUP($B151,NAV!$A:$FC,AJ$1,FALSE)*AJ153,"")</f>
        <v>1.3533766786350623</v>
      </c>
      <c r="AK152" s="169">
        <f>IFERROR(VLOOKUP($B152,'NAV plus Dist'!$B:$FD,AK$1,FALSE)/VLOOKUP($B151,NAV!$A:$FC,AK$1,FALSE)*AK153,"")</f>
        <v>1.2034759352985227</v>
      </c>
      <c r="AL152" s="169">
        <f>IFERROR(VLOOKUP($B152,'NAV plus Dist'!$B:$FD,AL$1,FALSE)/VLOOKUP($B151,NAV!$A:$FC,AL$1,FALSE)*AL153,"")</f>
        <v>1.2740196696021087</v>
      </c>
      <c r="AM152" s="143">
        <f>IFERROR(VLOOKUP($B152,'NAV plus Dist'!$B:$FD,AM$1,FALSE)/VLOOKUP($B151,NAV!$A:$FC,AM$1,FALSE)*AM153,"")</f>
        <v>0.74110032362459588</v>
      </c>
      <c r="AN152" s="143">
        <f>IFERROR(VLOOKUP($B152,'NAV plus Dist'!$B:$FD,AN$1,FALSE)/VLOOKUP($B151,NAV!$A:$FC,AN$1,FALSE)*AN153,"")</f>
        <v>1.5339466559241537</v>
      </c>
      <c r="AO152" s="143">
        <f>IFERROR(VLOOKUP($B152,'NAV plus Dist'!$B:$FD,AO$1,FALSE)/VLOOKUP($B151,NAV!$A:$FC,AO$1,FALSE)*AO153,"")</f>
        <v>1.4249784340824985</v>
      </c>
      <c r="AP152" s="170" t="str">
        <f>IFERROR(VLOOKUP($B152,'NAV plus Dist'!$B:$FD,AP$1,FALSE)/VLOOKUP($B151,NAV!$A:$FC,AP$1,FALSE)*AP153,"")</f>
        <v/>
      </c>
      <c r="AQ152" s="143" t="str">
        <f>IFERROR(VLOOKUP($B152,'NAV plus Dist'!$B:$FD,AQ$1,FALSE)/VLOOKUP($B151,NAV!$A:$FC,AQ$1,FALSE)*AQ153,"")</f>
        <v/>
      </c>
      <c r="AR152" s="143" t="str">
        <f>IFERROR(VLOOKUP($B152,'NAV plus Dist'!$B:$FD,AR$1,FALSE)/VLOOKUP($B151,NAV!$A:$FC,AR$1,FALSE)*AR153,"")</f>
        <v/>
      </c>
      <c r="AS152" s="143" t="str">
        <f>IFERROR(VLOOKUP($B152,'NAV plus Dist'!$B:$FD,AS$1,FALSE)/VLOOKUP($B151,NAV!$A:$FC,AS$1,FALSE)*AS153,"")</f>
        <v/>
      </c>
      <c r="AT152" s="143">
        <f>IFERROR(VLOOKUP($B152,'NAV plus Dist'!$B:$FD,AT$1,FALSE)/VLOOKUP($B151,NAV!$A:$FC,AT$1,FALSE)*AT153,"")</f>
        <v>1.3104049316322672</v>
      </c>
      <c r="AU152" s="143">
        <f>IFERROR(VLOOKUP($B152,'NAV plus Dist'!$B:$FD,AU$1,FALSE)/VLOOKUP($B151,NAV!$A:$FC,AU$1,FALSE)*AU153,"")</f>
        <v>1.2198895477029161</v>
      </c>
      <c r="AV152" s="143">
        <f>IFERROR(VLOOKUP($B152,'NAV plus Dist'!$B:$FD,AV$1,FALSE)/VLOOKUP($B151,NAV!$A:$FC,AV$1,FALSE)*AV153,"")</f>
        <v>1.3836961960001275</v>
      </c>
      <c r="AW152" s="143" t="str">
        <f>IFERROR(VLOOKUP($B152,'NAV plus Dist'!$B:$FD,AW$1,FALSE)/VLOOKUP($B151,NAV!$A:$FC,AW$1,FALSE)*AW153,"")</f>
        <v/>
      </c>
      <c r="AX152" s="143" t="str">
        <f>IFERROR(VLOOKUP($B152,'NAV plus Dist'!$B:$FD,AX$1,FALSE)/VLOOKUP($B151,NAV!$A:$FC,AX$1,FALSE)*AX153,"")</f>
        <v/>
      </c>
      <c r="AY152" s="143" t="str">
        <f>IFERROR(VLOOKUP($B152,'NAV plus Dist'!$B:$FD,AY$1,FALSE)/VLOOKUP($B151,NAV!$A:$FC,AY$1,FALSE)*AY153,"")</f>
        <v/>
      </c>
      <c r="AZ152" s="143" t="str">
        <f>IFERROR(VLOOKUP($B152,'NAV plus Dist'!$B:$FD,AZ$1,FALSE)/VLOOKUP($B151,NAV!$A:$FC,AZ$1,FALSE)*AZ153,"")</f>
        <v/>
      </c>
      <c r="BA152" s="143" t="str">
        <f>IFERROR(VLOOKUP($B152,'NAV plus Dist'!$B:$FD,BA$1,FALSE)/VLOOKUP($B151,NAV!$A:$FC,BA$1,FALSE)*BA153,"")</f>
        <v/>
      </c>
      <c r="BB152" s="143" t="str">
        <f>IFERROR(VLOOKUP($B152,'NAV plus Dist'!$B:$FD,BB$1,FALSE)/VLOOKUP($B151,NAV!$A:$FC,BB$1,FALSE)*BB153,"")</f>
        <v/>
      </c>
      <c r="BC152" s="143" t="str">
        <f>IFERROR(VLOOKUP($B152,'NAV plus Dist'!$B:$FD,BC$1,FALSE)/VLOOKUP($B151,NAV!$A:$FC,BC$1,FALSE)*BC153,"")</f>
        <v/>
      </c>
      <c r="BD152" s="143" t="str">
        <f>IFERROR(VLOOKUP($B152,'NAV plus Dist'!$B:$FD,BD$1,FALSE)/VLOOKUP($B151,NAV!$A:$FC,BD$1,FALSE)*BD153,"")</f>
        <v/>
      </c>
      <c r="BE152" s="143" t="str">
        <f>IFERROR(VLOOKUP($B152,'NAV plus Dist'!$B:$FD,BE$1,FALSE)/VLOOKUP($B151,NAV!$A:$FC,BE$1,FALSE)*BE153,"")</f>
        <v/>
      </c>
      <c r="BF152" s="143" t="str">
        <f>IFERROR(VLOOKUP($B152,'NAV plus Dist'!$B:$FD,BF$1,FALSE)/VLOOKUP($B151,NAV!$A:$FC,BF$1,FALSE)*BF153,"")</f>
        <v/>
      </c>
      <c r="BG152" s="143" t="str">
        <f>IFERROR(VLOOKUP($B152,'NAV plus Dist'!$B:$FD,BG$1,FALSE)/VLOOKUP($B151,NAV!$A:$FC,BG$1,FALSE)*BG153,"")</f>
        <v/>
      </c>
      <c r="BH152" s="143" t="str">
        <f>IFERROR(VLOOKUP($B152,'NAV plus Dist'!$B:$FD,BH$1,FALSE)/VLOOKUP($B151,NAV!$A:$FC,BH$1,FALSE)*BH153,"")</f>
        <v/>
      </c>
      <c r="BI152" s="143" t="str">
        <f>IFERROR(VLOOKUP($B152,'NAV plus Dist'!$B:$FD,BI$1,FALSE)/VLOOKUP($B151,NAV!$A:$FC,BI$1,FALSE)*BI153,"")</f>
        <v/>
      </c>
      <c r="BJ152" s="143" t="str">
        <f>IFERROR(VLOOKUP($B152,'NAV plus Dist'!$B:$FD,BJ$1,FALSE)/VLOOKUP($B151,NAV!$A:$FC,BJ$1,FALSE)*BJ153,"")</f>
        <v/>
      </c>
      <c r="BK152" s="143" t="str">
        <f>IFERROR(VLOOKUP($B152,'NAV plus Dist'!$B:$FD,BK$1,FALSE)/VLOOKUP($B151,NAV!$A:$FC,BK$1,FALSE)*BK153,"")</f>
        <v/>
      </c>
      <c r="BL152" s="143" t="str">
        <f>IFERROR(VLOOKUP($B152,'NAV plus Dist'!$B:$FD,BL$1,FALSE)/VLOOKUP($B151,NAV!$A:$FC,BL$1,FALSE)*BL153,"")</f>
        <v/>
      </c>
      <c r="BM152" s="143" t="str">
        <f>IFERROR(VLOOKUP($B152,'NAV plus Dist'!$B:$FD,BM$1,FALSE)/VLOOKUP($B151,NAV!$A:$FC,BM$1,FALSE)*BM153,"")</f>
        <v/>
      </c>
      <c r="BN152" s="143" t="str">
        <f>IFERROR(VLOOKUP($B152,'NAV plus Dist'!$B:$FD,BN$1,FALSE)/VLOOKUP($B151,NAV!$A:$FC,BN$1,FALSE)*BN153,"")</f>
        <v/>
      </c>
      <c r="BO152" s="143" t="str">
        <f>IFERROR(VLOOKUP($B152,'NAV plus Dist'!$B:$FD,BO$1,FALSE)/VLOOKUP($B151,NAV!$A:$FC,BO$1,FALSE)*BO153,"")</f>
        <v/>
      </c>
      <c r="BP152" s="143" t="str">
        <f>IFERROR(VLOOKUP($B152,'NAV plus Dist'!$B:$FD,BP$1,FALSE)/VLOOKUP($B151,NAV!$A:$FC,BP$1,FALSE)*BP153,"")</f>
        <v/>
      </c>
      <c r="BQ152" s="143" t="str">
        <f>IFERROR(VLOOKUP($B152,'NAV plus Dist'!$B:$FD,BQ$1,FALSE)/VLOOKUP($B151,NAV!$A:$FC,BQ$1,FALSE)*BQ153,"")</f>
        <v/>
      </c>
      <c r="BR152" s="143" t="str">
        <f>IFERROR(VLOOKUP($B152,'NAV plus Dist'!$B:$FD,BR$1,FALSE)/VLOOKUP($B151,NAV!$A:$FC,BR$1,FALSE)*BR153,"")</f>
        <v/>
      </c>
      <c r="BS152" s="143" t="str">
        <f>IFERROR(VLOOKUP($B152,'NAV plus Dist'!$B:$FD,BS$1,FALSE)/VLOOKUP($B151,NAV!$A:$FC,BS$1,FALSE)*BS153,"")</f>
        <v/>
      </c>
      <c r="BT152" s="143" t="str">
        <f>IFERROR(VLOOKUP($B152,'NAV plus Dist'!$B:$FD,BT$1,FALSE)/VLOOKUP($B151,NAV!$A:$FC,BT$1,FALSE)*BT153,"")</f>
        <v/>
      </c>
      <c r="BU152" s="143" t="str">
        <f>IFERROR(VLOOKUP($B152,'NAV plus Dist'!$B:$FD,BU$1,FALSE)/VLOOKUP($B151,NAV!$A:$FC,BU$1,FALSE)*BU153,"")</f>
        <v/>
      </c>
      <c r="BV152" s="143" t="str">
        <f>IFERROR(VLOOKUP($B152,'NAV plus Dist'!$B:$FD,BV$1,FALSE)/VLOOKUP($B151,NAV!$A:$FC,BV$1,FALSE)*BV153,"")</f>
        <v/>
      </c>
      <c r="BW152" s="143" t="str">
        <f>IFERROR(VLOOKUP($B152,'NAV plus Dist'!$B:$FD,BW$1,FALSE)/VLOOKUP($B151,NAV!$A:$FC,BW$1,FALSE)*BW153,"")</f>
        <v/>
      </c>
      <c r="BX152" s="143" t="str">
        <f>IFERROR(VLOOKUP($B152,'NAV plus Dist'!$B:$FD,BX$1,FALSE)/VLOOKUP($B151,NAV!$A:$FC,BX$1,FALSE)*BX153,"")</f>
        <v/>
      </c>
      <c r="BY152" s="143" t="str">
        <f>IFERROR(VLOOKUP($B152,'NAV plus Dist'!$B:$FD,BY$1,FALSE)/VLOOKUP($B151,NAV!$A:$FC,BY$1,FALSE)*BY153,"")</f>
        <v/>
      </c>
      <c r="BZ152" s="143" t="str">
        <f>IFERROR(VLOOKUP($B152,'NAV plus Dist'!$B:$FD,BZ$1,FALSE)/VLOOKUP($B151,NAV!$A:$FC,BZ$1,FALSE)*BZ153,"")</f>
        <v/>
      </c>
      <c r="CA152" s="143" t="str">
        <f>IFERROR(VLOOKUP($B152,'NAV plus Dist'!$B:$FD,CA$1,FALSE)/VLOOKUP($B151,NAV!$A:$FC,CA$1,FALSE)*CA153,"")</f>
        <v/>
      </c>
      <c r="CB152" s="143" t="str">
        <f>IFERROR(VLOOKUP($B152,'NAV plus Dist'!$B:$FD,CB$1,FALSE)/VLOOKUP($B151,NAV!$A:$FC,CB$1,FALSE)*CB153,"")</f>
        <v/>
      </c>
      <c r="CC152" s="143" t="str">
        <f>IFERROR(VLOOKUP($B152,'NAV plus Dist'!$B:$FD,CC$1,FALSE)/VLOOKUP($B151,NAV!$A:$FC,CC$1,FALSE)*CC153,"")</f>
        <v/>
      </c>
      <c r="CD152" s="143" t="str">
        <f>IFERROR(VLOOKUP($B152,'NAV plus Dist'!$B:$FD,CD$1,FALSE)/VLOOKUP($B151,NAV!$A:$FC,CD$1,FALSE)*CD153,"")</f>
        <v/>
      </c>
      <c r="CE152" s="143" t="str">
        <f>IFERROR(VLOOKUP($B152,'NAV plus Dist'!$B:$FD,CE$1,FALSE)/VLOOKUP($B151,NAV!$A:$FC,CE$1,FALSE)*CE153,"")</f>
        <v/>
      </c>
      <c r="CF152" s="143" t="str">
        <f>IFERROR(VLOOKUP($B152,'NAV plus Dist'!$B:$FD,CF$1,FALSE)/VLOOKUP($B151,NAV!$A:$FC,CF$1,FALSE)*CF153,"")</f>
        <v/>
      </c>
      <c r="CG152" s="143" t="str">
        <f>IFERROR(VLOOKUP($B152,'NAV plus Dist'!$B:$FD,CG$1,FALSE)/VLOOKUP($B151,NAV!$A:$FC,CG$1,FALSE)*CG153,"")</f>
        <v/>
      </c>
      <c r="CH152" s="143" t="str">
        <f>IFERROR(VLOOKUP($B152,'NAV plus Dist'!$B:$FD,CH$1,FALSE)/VLOOKUP($B151,NAV!$A:$FC,CH$1,FALSE)*CH153,"")</f>
        <v/>
      </c>
      <c r="CI152" s="143" t="str">
        <f>IFERROR(VLOOKUP($B152,'NAV plus Dist'!$B:$FD,CI$1,FALSE)/VLOOKUP($B151,NAV!$A:$FC,CI$1,FALSE)*CI153,"")</f>
        <v/>
      </c>
      <c r="CJ152" s="143" t="str">
        <f>IFERROR(VLOOKUP($B152,'NAV plus Dist'!$B:$FD,CJ$1,FALSE)/VLOOKUP($B151,NAV!$A:$FC,CJ$1,FALSE)*CJ153,"")</f>
        <v/>
      </c>
      <c r="CK152" s="143" t="str">
        <f>IFERROR(VLOOKUP($B152,'NAV plus Dist'!$B:$AAA,CK$1,FALSE)/VLOOKUP($B151,NAV!$A:$AAA,CK$1,FALSE)*CK153,"")</f>
        <v/>
      </c>
      <c r="CL152" s="143" t="str">
        <f>IFERROR(VLOOKUP($B152,'NAV plus Dist'!$B:$AAA,CL$1,FALSE)/VLOOKUP($B151,NAV!$A:$AAA,CL$1,FALSE)*CL153,"")</f>
        <v/>
      </c>
      <c r="CM152" s="143" t="str">
        <f>IFERROR(VLOOKUP($B152,'NAV plus Dist'!$B:$AAA,CM$1,FALSE)/VLOOKUP($B151,NAV!$A:$AAA,CM$1,FALSE)*CM153,"")</f>
        <v/>
      </c>
      <c r="CN152" s="143" t="str">
        <f>IFERROR(VLOOKUP($B152,'NAV plus Dist'!$B:$AAA,CN$1,FALSE)/VLOOKUP($B151,NAV!$A:$AAA,CN$1,FALSE)*CN153,"")</f>
        <v/>
      </c>
      <c r="CO152" s="143" t="str">
        <f>IFERROR(VLOOKUP($B152,'NAV plus Dist'!$B:$AAA,CO$1,FALSE)/VLOOKUP($B151,NAV!$A:$AAA,CO$1,FALSE)*CO153,"")</f>
        <v/>
      </c>
      <c r="CP152" s="143" t="str">
        <f>IFERROR(VLOOKUP($B152,'NAV plus Dist'!$B:$AAA,CP$1,FALSE)/VLOOKUP($B151,NAV!$A:$AAA,CP$1,FALSE)*CP153,"")</f>
        <v/>
      </c>
      <c r="CQ152" s="143" t="str">
        <f>IFERROR(VLOOKUP($B152,'NAV plus Dist'!$B:$AAA,CQ$1,FALSE)/VLOOKUP($B151,NAV!$A:$AAA,CQ$1,FALSE)*CQ153,"")</f>
        <v/>
      </c>
      <c r="CR152" s="143" t="str">
        <f>IFERROR(VLOOKUP($B152,'NAV plus Dist'!$B:$AAA,CR$1,FALSE)/VLOOKUP($B151,NAV!$A:$AAA,CR$1,FALSE)*CR153,"")</f>
        <v/>
      </c>
      <c r="CS152" s="143" t="str">
        <f>IFERROR(VLOOKUP($B152,'NAV plus Dist'!$B:$AAA,CS$1,FALSE)/VLOOKUP($B151,NAV!$A:$AAA,CS$1,FALSE)*CS153,"")</f>
        <v/>
      </c>
      <c r="CT152" s="143" t="str">
        <f>IFERROR(VLOOKUP($B152,'NAV plus Dist'!$B:$AAA,CT$1,FALSE)/VLOOKUP($B151,NAV!$A:$AAA,CT$1,FALSE)*CT153,"")</f>
        <v/>
      </c>
      <c r="CU152" s="143" t="str">
        <f>IFERROR(VLOOKUP($B152,'NAV plus Dist'!$B:$AAA,CU$1,FALSE)/VLOOKUP($B151,NAV!$A:$AAA,CU$1,FALSE)*CU153,"")</f>
        <v/>
      </c>
      <c r="CV152" s="143" t="str">
        <f>IFERROR(VLOOKUP($B152,'NAV plus Dist'!$B:$AAA,CV$1,FALSE)/VLOOKUP($B151,NAV!$A:$AAA,CV$1,FALSE)*CV153,"")</f>
        <v/>
      </c>
      <c r="CW152" s="143" t="str">
        <f>IFERROR(VLOOKUP($B152,'NAV plus Dist'!$B:$AAA,CW$1,FALSE)/VLOOKUP($B151,NAV!$A:$AAA,CW$1,FALSE)*CW153,"")</f>
        <v/>
      </c>
      <c r="CX152" s="143" t="str">
        <f>IFERROR(VLOOKUP($B152,'NAV plus Dist'!$B:$AAA,CX$1,FALSE)/VLOOKUP($B151,NAV!$A:$AAA,CX$1,FALSE)*CX153,"")</f>
        <v/>
      </c>
      <c r="CY152" s="143" t="str">
        <f>IFERROR(VLOOKUP($B152,'NAV plus Dist'!$B:$AAA,CY$1,FALSE)/VLOOKUP($B151,NAV!$A:$AAA,CY$1,FALSE)*CY153,"")</f>
        <v/>
      </c>
      <c r="CZ152" s="143" t="str">
        <f>IFERROR(VLOOKUP($B152,'NAV plus Dist'!$B:$AAA,CZ$1,FALSE)/VLOOKUP($B151,NAV!$A:$AAA,CZ$1,FALSE)*CZ153,"")</f>
        <v/>
      </c>
      <c r="DA152" s="143" t="str">
        <f>IFERROR(VLOOKUP($B152,'NAV plus Dist'!$B:$AAA,DA$1,FALSE)/VLOOKUP($B151,NAV!$A:$AAA,DA$1,FALSE)*DA153,"")</f>
        <v/>
      </c>
      <c r="DB152" s="143" t="str">
        <f>IFERROR(VLOOKUP($B152,'NAV plus Dist'!$B:$AAA,DB$1,FALSE)/VLOOKUP($B151,NAV!$A:$AAA,DB$1,FALSE)*DB153,"")</f>
        <v/>
      </c>
      <c r="DC152" s="143" t="str">
        <f>IFERROR(VLOOKUP($B152,'NAV plus Dist'!$B:$AAA,DC$1,FALSE)/VLOOKUP($B151,NAV!$A:$AAA,DC$1,FALSE)*DC153,"")</f>
        <v/>
      </c>
      <c r="DD152" s="143" t="str">
        <f>IFERROR(VLOOKUP($B152,'NAV plus Dist'!$B:$AAA,DD$1,FALSE)/VLOOKUP($B151,NAV!$A:$AAA,DD$1,FALSE)*DD153,"")</f>
        <v/>
      </c>
      <c r="DE152" s="143" t="str">
        <f>IFERROR(VLOOKUP($B152,'NAV plus Dist'!$B:$AAA,DE$1,FALSE)/VLOOKUP($B151,NAV!$A:$AAA,DE$1,FALSE)*DE153,"")</f>
        <v/>
      </c>
      <c r="DF152" s="143" t="str">
        <f>IFERROR(VLOOKUP($B152,'NAV plus Dist'!$B:$AAA,DF$1,FALSE)/VLOOKUP($B151,NAV!$A:$AAA,DF$1,FALSE)*DF153,"")</f>
        <v/>
      </c>
      <c r="DG152" s="143" t="str">
        <f>IFERROR(VLOOKUP($B152,'NAV plus Dist'!$B:$AAA,DG$1,FALSE)/VLOOKUP($B151,NAV!$A:$AAA,DG$1,FALSE)*DG153,"")</f>
        <v/>
      </c>
      <c r="DH152" s="143" t="str">
        <f>IFERROR(VLOOKUP($B152,'NAV plus Dist'!$B:$AAA,DH$1,FALSE)/VLOOKUP($B151,NAV!$A:$AAA,DH$1,FALSE)*DH153,"")</f>
        <v/>
      </c>
    </row>
    <row r="153" spans="1:112">
      <c r="A153" s="94">
        <f t="shared" si="39"/>
        <v>48</v>
      </c>
      <c r="B153" s="168">
        <f t="shared" si="40"/>
        <v>44620</v>
      </c>
      <c r="C153" s="143">
        <f>IFERROR(VLOOKUP($B153,'NAV plus Dist'!$B:$FD,C$1,FALSE)/VLOOKUP($B152,NAV!$A:$FC,C$1,FALSE)*C154,"")</f>
        <v>1.5889786640053323</v>
      </c>
      <c r="D153" s="143">
        <f>IFERROR(VLOOKUP($B153,'NAV plus Dist'!$B:$FD,D$1,FALSE)/VLOOKUP($B152,NAV!$A:$FC,D$1,FALSE)*D154,"")</f>
        <v>1.7942278219615893</v>
      </c>
      <c r="E153" s="143">
        <f>IFERROR(VLOOKUP($B153,'NAV plus Dist'!$B:$FD,E$1,FALSE)/VLOOKUP($B152,NAV!$A:$FC,E$1,FALSE)*E154,"")</f>
        <v>1.675028469840989</v>
      </c>
      <c r="F153" s="143" t="str">
        <f>IFERROR(VLOOKUP($B153,'NAV plus Dist'!$B:$FD,F$1,FALSE)/VLOOKUP($B152,NAV!$A:$FC,F$1,FALSE)*F154,"")</f>
        <v/>
      </c>
      <c r="G153" s="143" t="str">
        <f>IFERROR(VLOOKUP($B153,'NAV plus Dist'!$B:$FD,G$1,FALSE)/VLOOKUP($B152,NAV!$A:$FC,G$1,FALSE)*G154,"")</f>
        <v/>
      </c>
      <c r="H153" s="143" t="str">
        <f>IFERROR(VLOOKUP($B153,'NAV plus Dist'!$B:$FD,H$1,FALSE)/VLOOKUP($B152,NAV!$A:$FC,H$1,FALSE)*H154,"")</f>
        <v/>
      </c>
      <c r="I153" s="143" t="str">
        <f>IFERROR(VLOOKUP($B153,'NAV plus Dist'!$B:$FD,I$1,FALSE)/VLOOKUP($B152,NAV!$A:$FC,I$1,FALSE)*I154,"")</f>
        <v/>
      </c>
      <c r="J153" s="143" t="str">
        <f>IFERROR(VLOOKUP($B153,'NAV plus Dist'!$B:$FD,J$1,FALSE)/VLOOKUP($B152,NAV!$A:$FC,J$1,FALSE)*J154,"")</f>
        <v/>
      </c>
      <c r="K153" s="143" t="str">
        <f>IFERROR(VLOOKUP($B153,'NAV plus Dist'!$B:$FD,K$1,FALSE)/VLOOKUP($B152,NAV!$A:$FC,K$1,FALSE)*K154,"")</f>
        <v/>
      </c>
      <c r="L153" s="143" t="str">
        <f>IFERROR(VLOOKUP($B153,'NAV plus Dist'!$B:$FD,L$1,FALSE)/VLOOKUP($B152,NAV!$A:$FC,L$1,FALSE)*L154,"")</f>
        <v/>
      </c>
      <c r="M153" s="143" t="str">
        <f>IFERROR(VLOOKUP($B153,'NAV plus Dist'!$B:$FD,M$1,FALSE)/VLOOKUP($B152,NAV!$A:$FC,M$1,FALSE)*M154,"")</f>
        <v/>
      </c>
      <c r="N153" s="143" t="str">
        <f>IFERROR(VLOOKUP($B153,'NAV plus Dist'!$B:$FD,N$1,FALSE)/VLOOKUP($B152,NAV!$A:$FC,N$1,FALSE)*N154,"")</f>
        <v/>
      </c>
      <c r="O153" s="143">
        <f>IFERROR(VLOOKUP($B153,'NAV plus Dist'!$B:$FD,O$1,FALSE)/VLOOKUP($B152,NAV!$A:$FC,O$1,FALSE)*O154,"")</f>
        <v>1.4552323825436386</v>
      </c>
      <c r="P153" s="143">
        <f>IFERROR(VLOOKUP($B153,'NAV plus Dist'!$B:$FD,P$1,FALSE)/VLOOKUP($B152,NAV!$A:$FC,P$1,FALSE)*P154,"")</f>
        <v>1.4763334792273102</v>
      </c>
      <c r="Q153" s="143" t="str">
        <f>IFERROR(VLOOKUP($B153,'NAV plus Dist'!$B:$FD,Q$1,FALSE)/VLOOKUP($B152,NAV!$A:$FC,Q$1,FALSE)*Q154,"")</f>
        <v/>
      </c>
      <c r="R153" s="143" t="str">
        <f>IFERROR(VLOOKUP($B153,'NAV plus Dist'!$B:$FD,R$1,FALSE)/VLOOKUP($B152,NAV!$A:$FC,R$1,FALSE)*R154,"")</f>
        <v/>
      </c>
      <c r="S153" s="143" t="str">
        <f>IFERROR(VLOOKUP($B153,'NAV plus Dist'!$B:$FD,S$1,FALSE)/VLOOKUP($B152,NAV!$A:$FC,S$1,FALSE)*S154,"")</f>
        <v/>
      </c>
      <c r="T153" s="143" t="str">
        <f>IFERROR(VLOOKUP($B153,'NAV plus Dist'!$B:$FD,T$1,FALSE)/VLOOKUP($B152,NAV!$A:$FC,T$1,FALSE)*T154,"")</f>
        <v/>
      </c>
      <c r="U153" s="143" t="str">
        <f>IFERROR(VLOOKUP($B153,'NAV plus Dist'!$B:$FD,U$1,FALSE)/VLOOKUP($B152,NAV!$A:$FC,U$1,FALSE)*U154,"")</f>
        <v/>
      </c>
      <c r="V153" s="143" t="str">
        <f>IFERROR(VLOOKUP($B153,'NAV plus Dist'!$B:$FD,V$1,FALSE)/VLOOKUP($B152,NAV!$A:$FC,V$1,FALSE)*V154,"")</f>
        <v/>
      </c>
      <c r="W153" s="143" t="str">
        <f>IFERROR(VLOOKUP($B153,'NAV plus Dist'!$B:$FD,W$1,FALSE)/VLOOKUP($B152,NAV!$A:$FC,W$1,FALSE)*W154,"")</f>
        <v/>
      </c>
      <c r="X153" s="143" t="str">
        <f>IFERROR(VLOOKUP($B153,'NAV plus Dist'!$B:$FD,X$1,FALSE)/VLOOKUP($B152,NAV!$A:$FC,X$1,FALSE)*X154,"")</f>
        <v/>
      </c>
      <c r="Y153" s="143" t="str">
        <f>IFERROR(VLOOKUP($B153,'NAV plus Dist'!$B:$FD,Y$1,FALSE)/VLOOKUP($B152,NAV!$A:$FC,Y$1,FALSE)*Y154,"")</f>
        <v/>
      </c>
      <c r="Z153" s="143" t="str">
        <f>IFERROR(VLOOKUP($B153,'NAV plus Dist'!$B:$FD,Z$1,FALSE)/VLOOKUP($B152,NAV!$A:$FC,Z$1,FALSE)*Z154,"")</f>
        <v/>
      </c>
      <c r="AA153" s="143">
        <f>IFERROR(VLOOKUP($B153,'NAV plus Dist'!$B:$FD,AA$1,FALSE)/VLOOKUP($B152,NAV!$A:$FC,AA$1,FALSE)*AA154,"")</f>
        <v>1.2591043189722109</v>
      </c>
      <c r="AB153" s="143">
        <f>IFERROR(VLOOKUP($B153,'NAV plus Dist'!$B:$FD,AB$1,FALSE)/VLOOKUP($B152,NAV!$A:$FC,AB$1,FALSE)*AB154,"")</f>
        <v>1.4134747013503464</v>
      </c>
      <c r="AC153" s="143">
        <f>IFERROR(VLOOKUP($B153,'NAV plus Dist'!$B:$FD,AC$1,FALSE)/VLOOKUP($B152,NAV!$A:$FC,AC$1,FALSE)*AC154,"")</f>
        <v>1.3195135758063312</v>
      </c>
      <c r="AD153" s="143">
        <f>IFERROR(VLOOKUP($B153,'NAV plus Dist'!$B:$FD,AD$1,FALSE)/VLOOKUP($B152,NAV!$A:$FC,AD$1,FALSE)*AD154,"")</f>
        <v>3.9509423852108614</v>
      </c>
      <c r="AE153" s="143">
        <f>IFERROR(VLOOKUP($B153,'NAV plus Dist'!$B:$FD,AE$1,FALSE)/VLOOKUP($B152,NAV!$A:$FC,AE$1,FALSE)*AE154,"")</f>
        <v>0.83526079461241498</v>
      </c>
      <c r="AF153" s="143">
        <f>IFERROR(VLOOKUP($B153,'NAV plus Dist'!$B:$FD,AF$1,FALSE)/VLOOKUP($B152,NAV!$A:$FC,AF$1,FALSE)*AF154,"")</f>
        <v>1.2871293758985118</v>
      </c>
      <c r="AG153" s="143">
        <f>IFERROR(VLOOKUP($B153,'NAV plus Dist'!$B:$FD,AG$1,FALSE)/VLOOKUP($B152,NAV!$A:$FC,AG$1,FALSE)*AG154,"")</f>
        <v>1.4366195076289823</v>
      </c>
      <c r="AH153" s="143">
        <f>IFERROR(VLOOKUP($B153,'NAV plus Dist'!$B:$FD,AH$1,FALSE)/VLOOKUP($B152,NAV!$A:$FC,AH$1,FALSE)*AH154,"")</f>
        <v>1.3412500289293892</v>
      </c>
      <c r="AI153" s="143">
        <f>IFERROR(VLOOKUP($B153,'NAV plus Dist'!$B:$FD,AI$1,FALSE)/VLOOKUP($B152,NAV!$A:$FC,AI$1,FALSE)*AI154,"")</f>
        <v>1.1738447517958621</v>
      </c>
      <c r="AJ153" s="143">
        <f>IFERROR(VLOOKUP($B153,'NAV plus Dist'!$B:$FD,AJ$1,FALSE)/VLOOKUP($B152,NAV!$A:$FC,AJ$1,FALSE)*AJ154,"")</f>
        <v>1.3341590604535174</v>
      </c>
      <c r="AK153" s="169">
        <f>IFERROR(VLOOKUP($B153,'NAV plus Dist'!$B:$FD,AK$1,FALSE)/VLOOKUP($B152,NAV!$A:$FC,AK$1,FALSE)*AK154,"")</f>
        <v>1.1717077354456411</v>
      </c>
      <c r="AL153" s="169">
        <f>IFERROR(VLOOKUP($B153,'NAV plus Dist'!$B:$FD,AL$1,FALSE)/VLOOKUP($B152,NAV!$A:$FC,AL$1,FALSE)*AL154,"")</f>
        <v>1.2392736786129603</v>
      </c>
      <c r="AM153" s="143">
        <f>IFERROR(VLOOKUP($B153,'NAV plus Dist'!$B:$FD,AM$1,FALSE)/VLOOKUP($B152,NAV!$A:$FC,AM$1,FALSE)*AM154,"")</f>
        <v>0.86572665896426293</v>
      </c>
      <c r="AN153" s="143">
        <f>IFERROR(VLOOKUP($B153,'NAV plus Dist'!$B:$FD,AN$1,FALSE)/VLOOKUP($B152,NAV!$A:$FC,AN$1,FALSE)*AN154,"")</f>
        <v>1.5702530856501689</v>
      </c>
      <c r="AO153" s="143">
        <f>IFERROR(VLOOKUP($B153,'NAV plus Dist'!$B:$FD,AO$1,FALSE)/VLOOKUP($B152,NAV!$A:$FC,AO$1,FALSE)*AO154,"")</f>
        <v>1.4658572076047813</v>
      </c>
      <c r="AP153" s="170" t="str">
        <f>IFERROR(VLOOKUP($B153,'NAV plus Dist'!$B:$FD,AP$1,FALSE)/VLOOKUP($B152,NAV!$A:$FC,AP$1,FALSE)*AP154,"")</f>
        <v/>
      </c>
      <c r="AQ153" s="143" t="str">
        <f>IFERROR(VLOOKUP($B153,'NAV plus Dist'!$B:$FD,AQ$1,FALSE)/VLOOKUP($B152,NAV!$A:$FC,AQ$1,FALSE)*AQ154,"")</f>
        <v/>
      </c>
      <c r="AR153" s="143" t="str">
        <f>IFERROR(VLOOKUP($B153,'NAV plus Dist'!$B:$FD,AR$1,FALSE)/VLOOKUP($B152,NAV!$A:$FC,AR$1,FALSE)*AR154,"")</f>
        <v/>
      </c>
      <c r="AS153" s="143" t="str">
        <f>IFERROR(VLOOKUP($B153,'NAV plus Dist'!$B:$FD,AS$1,FALSE)/VLOOKUP($B152,NAV!$A:$FC,AS$1,FALSE)*AS154,"")</f>
        <v/>
      </c>
      <c r="AT153" s="143">
        <f>IFERROR(VLOOKUP($B153,'NAV plus Dist'!$B:$FD,AT$1,FALSE)/VLOOKUP($B152,NAV!$A:$FC,AT$1,FALSE)*AT154,"")</f>
        <v>1.3235805600839281</v>
      </c>
      <c r="AU153" s="143">
        <f>IFERROR(VLOOKUP($B153,'NAV plus Dist'!$B:$FD,AU$1,FALSE)/VLOOKUP($B152,NAV!$A:$FC,AU$1,FALSE)*AU154,"")</f>
        <v>1.2198895477029161</v>
      </c>
      <c r="AV153" s="143">
        <f>IFERROR(VLOOKUP($B153,'NAV plus Dist'!$B:$FD,AV$1,FALSE)/VLOOKUP($B152,NAV!$A:$FC,AV$1,FALSE)*AV154,"")</f>
        <v>1.4069936360666147</v>
      </c>
      <c r="AW153" s="143" t="str">
        <f>IFERROR(VLOOKUP($B153,'NAV plus Dist'!$B:$FD,AW$1,FALSE)/VLOOKUP($B152,NAV!$A:$FC,AW$1,FALSE)*AW154,"")</f>
        <v/>
      </c>
      <c r="AX153" s="143" t="str">
        <f>IFERROR(VLOOKUP($B153,'NAV plus Dist'!$B:$FD,AX$1,FALSE)/VLOOKUP($B152,NAV!$A:$FC,AX$1,FALSE)*AX154,"")</f>
        <v/>
      </c>
      <c r="AY153" s="143" t="str">
        <f>IFERROR(VLOOKUP($B153,'NAV plus Dist'!$B:$FD,AY$1,FALSE)/VLOOKUP($B152,NAV!$A:$FC,AY$1,FALSE)*AY154,"")</f>
        <v/>
      </c>
      <c r="AZ153" s="143" t="str">
        <f>IFERROR(VLOOKUP($B153,'NAV plus Dist'!$B:$FD,AZ$1,FALSE)/VLOOKUP($B152,NAV!$A:$FC,AZ$1,FALSE)*AZ154,"")</f>
        <v/>
      </c>
      <c r="BA153" s="143" t="str">
        <f>IFERROR(VLOOKUP($B153,'NAV plus Dist'!$B:$FD,BA$1,FALSE)/VLOOKUP($B152,NAV!$A:$FC,BA$1,FALSE)*BA154,"")</f>
        <v/>
      </c>
      <c r="BB153" s="143" t="str">
        <f>IFERROR(VLOOKUP($B153,'NAV plus Dist'!$B:$FD,BB$1,FALSE)/VLOOKUP($B152,NAV!$A:$FC,BB$1,FALSE)*BB154,"")</f>
        <v/>
      </c>
      <c r="BC153" s="143" t="str">
        <f>IFERROR(VLOOKUP($B153,'NAV plus Dist'!$B:$FD,BC$1,FALSE)/VLOOKUP($B152,NAV!$A:$FC,BC$1,FALSE)*BC154,"")</f>
        <v/>
      </c>
      <c r="BD153" s="143" t="str">
        <f>IFERROR(VLOOKUP($B153,'NAV plus Dist'!$B:$FD,BD$1,FALSE)/VLOOKUP($B152,NAV!$A:$FC,BD$1,FALSE)*BD154,"")</f>
        <v/>
      </c>
      <c r="BE153" s="143" t="str">
        <f>IFERROR(VLOOKUP($B153,'NAV plus Dist'!$B:$FD,BE$1,FALSE)/VLOOKUP($B152,NAV!$A:$FC,BE$1,FALSE)*BE154,"")</f>
        <v/>
      </c>
      <c r="BF153" s="143" t="str">
        <f>IFERROR(VLOOKUP($B153,'NAV plus Dist'!$B:$FD,BF$1,FALSE)/VLOOKUP($B152,NAV!$A:$FC,BF$1,FALSE)*BF154,"")</f>
        <v/>
      </c>
      <c r="BG153" s="143" t="str">
        <f>IFERROR(VLOOKUP($B153,'NAV plus Dist'!$B:$FD,BG$1,FALSE)/VLOOKUP($B152,NAV!$A:$FC,BG$1,FALSE)*BG154,"")</f>
        <v/>
      </c>
      <c r="BH153" s="143" t="str">
        <f>IFERROR(VLOOKUP($B153,'NAV plus Dist'!$B:$FD,BH$1,FALSE)/VLOOKUP($B152,NAV!$A:$FC,BH$1,FALSE)*BH154,"")</f>
        <v/>
      </c>
      <c r="BI153" s="143" t="str">
        <f>IFERROR(VLOOKUP($B153,'NAV plus Dist'!$B:$FD,BI$1,FALSE)/VLOOKUP($B152,NAV!$A:$FC,BI$1,FALSE)*BI154,"")</f>
        <v/>
      </c>
      <c r="BJ153" s="143" t="str">
        <f>IFERROR(VLOOKUP($B153,'NAV plus Dist'!$B:$FD,BJ$1,FALSE)/VLOOKUP($B152,NAV!$A:$FC,BJ$1,FALSE)*BJ154,"")</f>
        <v/>
      </c>
      <c r="BK153" s="143" t="str">
        <f>IFERROR(VLOOKUP($B153,'NAV plus Dist'!$B:$FD,BK$1,FALSE)/VLOOKUP($B152,NAV!$A:$FC,BK$1,FALSE)*BK154,"")</f>
        <v/>
      </c>
      <c r="BL153" s="143" t="str">
        <f>IFERROR(VLOOKUP($B153,'NAV plus Dist'!$B:$FD,BL$1,FALSE)/VLOOKUP($B152,NAV!$A:$FC,BL$1,FALSE)*BL154,"")</f>
        <v/>
      </c>
      <c r="BM153" s="143" t="str">
        <f>IFERROR(VLOOKUP($B153,'NAV plus Dist'!$B:$FD,BM$1,FALSE)/VLOOKUP($B152,NAV!$A:$FC,BM$1,FALSE)*BM154,"")</f>
        <v/>
      </c>
      <c r="BN153" s="143" t="str">
        <f>IFERROR(VLOOKUP($B153,'NAV plus Dist'!$B:$FD,BN$1,FALSE)/VLOOKUP($B152,NAV!$A:$FC,BN$1,FALSE)*BN154,"")</f>
        <v/>
      </c>
      <c r="BO153" s="143" t="str">
        <f>IFERROR(VLOOKUP($B153,'NAV plus Dist'!$B:$FD,BO$1,FALSE)/VLOOKUP($B152,NAV!$A:$FC,BO$1,FALSE)*BO154,"")</f>
        <v/>
      </c>
      <c r="BP153" s="143" t="str">
        <f>IFERROR(VLOOKUP($B153,'NAV plus Dist'!$B:$FD,BP$1,FALSE)/VLOOKUP($B152,NAV!$A:$FC,BP$1,FALSE)*BP154,"")</f>
        <v/>
      </c>
      <c r="BQ153" s="143" t="str">
        <f>IFERROR(VLOOKUP($B153,'NAV plus Dist'!$B:$FD,BQ$1,FALSE)/VLOOKUP($B152,NAV!$A:$FC,BQ$1,FALSE)*BQ154,"")</f>
        <v/>
      </c>
      <c r="BR153" s="143" t="str">
        <f>IFERROR(VLOOKUP($B153,'NAV plus Dist'!$B:$FD,BR$1,FALSE)/VLOOKUP($B152,NAV!$A:$FC,BR$1,FALSE)*BR154,"")</f>
        <v/>
      </c>
      <c r="BS153" s="143" t="str">
        <f>IFERROR(VLOOKUP($B153,'NAV plus Dist'!$B:$FD,BS$1,FALSE)/VLOOKUP($B152,NAV!$A:$FC,BS$1,FALSE)*BS154,"")</f>
        <v/>
      </c>
      <c r="BT153" s="143" t="str">
        <f>IFERROR(VLOOKUP($B153,'NAV plus Dist'!$B:$FD,BT$1,FALSE)/VLOOKUP($B152,NAV!$A:$FC,BT$1,FALSE)*BT154,"")</f>
        <v/>
      </c>
      <c r="BU153" s="143" t="str">
        <f>IFERROR(VLOOKUP($B153,'NAV plus Dist'!$B:$FD,BU$1,FALSE)/VLOOKUP($B152,NAV!$A:$FC,BU$1,FALSE)*BU154,"")</f>
        <v/>
      </c>
      <c r="BV153" s="143" t="str">
        <f>IFERROR(VLOOKUP($B153,'NAV plus Dist'!$B:$FD,BV$1,FALSE)/VLOOKUP($B152,NAV!$A:$FC,BV$1,FALSE)*BV154,"")</f>
        <v/>
      </c>
      <c r="BW153" s="143" t="str">
        <f>IFERROR(VLOOKUP($B153,'NAV plus Dist'!$B:$FD,BW$1,FALSE)/VLOOKUP($B152,NAV!$A:$FC,BW$1,FALSE)*BW154,"")</f>
        <v/>
      </c>
      <c r="BX153" s="143" t="str">
        <f>IFERROR(VLOOKUP($B153,'NAV plus Dist'!$B:$FD,BX$1,FALSE)/VLOOKUP($B152,NAV!$A:$FC,BX$1,FALSE)*BX154,"")</f>
        <v/>
      </c>
      <c r="BY153" s="143" t="str">
        <f>IFERROR(VLOOKUP($B153,'NAV plus Dist'!$B:$FD,BY$1,FALSE)/VLOOKUP($B152,NAV!$A:$FC,BY$1,FALSE)*BY154,"")</f>
        <v/>
      </c>
      <c r="BZ153" s="143" t="str">
        <f>IFERROR(VLOOKUP($B153,'NAV plus Dist'!$B:$FD,BZ$1,FALSE)/VLOOKUP($B152,NAV!$A:$FC,BZ$1,FALSE)*BZ154,"")</f>
        <v/>
      </c>
      <c r="CA153" s="143" t="str">
        <f>IFERROR(VLOOKUP($B153,'NAV plus Dist'!$B:$FD,CA$1,FALSE)/VLOOKUP($B152,NAV!$A:$FC,CA$1,FALSE)*CA154,"")</f>
        <v/>
      </c>
      <c r="CB153" s="143" t="str">
        <f>IFERROR(VLOOKUP($B153,'NAV plus Dist'!$B:$FD,CB$1,FALSE)/VLOOKUP($B152,NAV!$A:$FC,CB$1,FALSE)*CB154,"")</f>
        <v/>
      </c>
      <c r="CC153" s="143" t="str">
        <f>IFERROR(VLOOKUP($B153,'NAV plus Dist'!$B:$FD,CC$1,FALSE)/VLOOKUP($B152,NAV!$A:$FC,CC$1,FALSE)*CC154,"")</f>
        <v/>
      </c>
      <c r="CD153" s="143" t="str">
        <f>IFERROR(VLOOKUP($B153,'NAV plus Dist'!$B:$FD,CD$1,FALSE)/VLOOKUP($B152,NAV!$A:$FC,CD$1,FALSE)*CD154,"")</f>
        <v/>
      </c>
      <c r="CE153" s="143" t="str">
        <f>IFERROR(VLOOKUP($B153,'NAV plus Dist'!$B:$FD,CE$1,FALSE)/VLOOKUP($B152,NAV!$A:$FC,CE$1,FALSE)*CE154,"")</f>
        <v/>
      </c>
      <c r="CF153" s="143" t="str">
        <f>IFERROR(VLOOKUP($B153,'NAV plus Dist'!$B:$FD,CF$1,FALSE)/VLOOKUP($B152,NAV!$A:$FC,CF$1,FALSE)*CF154,"")</f>
        <v/>
      </c>
      <c r="CG153" s="143" t="str">
        <f>IFERROR(VLOOKUP($B153,'NAV plus Dist'!$B:$FD,CG$1,FALSE)/VLOOKUP($B152,NAV!$A:$FC,CG$1,FALSE)*CG154,"")</f>
        <v/>
      </c>
      <c r="CH153" s="143" t="str">
        <f>IFERROR(VLOOKUP($B153,'NAV plus Dist'!$B:$FD,CH$1,FALSE)/VLOOKUP($B152,NAV!$A:$FC,CH$1,FALSE)*CH154,"")</f>
        <v/>
      </c>
      <c r="CI153" s="143" t="str">
        <f>IFERROR(VLOOKUP($B153,'NAV plus Dist'!$B:$FD,CI$1,FALSE)/VLOOKUP($B152,NAV!$A:$FC,CI$1,FALSE)*CI154,"")</f>
        <v/>
      </c>
      <c r="CJ153" s="143" t="str">
        <f>IFERROR(VLOOKUP($B153,'NAV plus Dist'!$B:$FD,CJ$1,FALSE)/VLOOKUP($B152,NAV!$A:$FC,CJ$1,FALSE)*CJ154,"")</f>
        <v/>
      </c>
      <c r="CK153" s="143" t="str">
        <f>IFERROR(VLOOKUP($B153,'NAV plus Dist'!$B:$AAA,CK$1,FALSE)/VLOOKUP($B152,NAV!$A:$AAA,CK$1,FALSE)*CK154,"")</f>
        <v/>
      </c>
      <c r="CL153" s="143" t="str">
        <f>IFERROR(VLOOKUP($B153,'NAV plus Dist'!$B:$AAA,CL$1,FALSE)/VLOOKUP($B152,NAV!$A:$AAA,CL$1,FALSE)*CL154,"")</f>
        <v/>
      </c>
      <c r="CM153" s="143" t="str">
        <f>IFERROR(VLOOKUP($B153,'NAV plus Dist'!$B:$AAA,CM$1,FALSE)/VLOOKUP($B152,NAV!$A:$AAA,CM$1,FALSE)*CM154,"")</f>
        <v/>
      </c>
      <c r="CN153" s="143" t="str">
        <f>IFERROR(VLOOKUP($B153,'NAV plus Dist'!$B:$AAA,CN$1,FALSE)/VLOOKUP($B152,NAV!$A:$AAA,CN$1,FALSE)*CN154,"")</f>
        <v/>
      </c>
      <c r="CO153" s="143" t="str">
        <f>IFERROR(VLOOKUP($B153,'NAV plus Dist'!$B:$AAA,CO$1,FALSE)/VLOOKUP($B152,NAV!$A:$AAA,CO$1,FALSE)*CO154,"")</f>
        <v/>
      </c>
      <c r="CP153" s="143" t="str">
        <f>IFERROR(VLOOKUP($B153,'NAV plus Dist'!$B:$AAA,CP$1,FALSE)/VLOOKUP($B152,NAV!$A:$AAA,CP$1,FALSE)*CP154,"")</f>
        <v/>
      </c>
      <c r="CQ153" s="143" t="str">
        <f>IFERROR(VLOOKUP($B153,'NAV plus Dist'!$B:$AAA,CQ$1,FALSE)/VLOOKUP($B152,NAV!$A:$AAA,CQ$1,FALSE)*CQ154,"")</f>
        <v/>
      </c>
      <c r="CR153" s="143" t="str">
        <f>IFERROR(VLOOKUP($B153,'NAV plus Dist'!$B:$AAA,CR$1,FALSE)/VLOOKUP($B152,NAV!$A:$AAA,CR$1,FALSE)*CR154,"")</f>
        <v/>
      </c>
      <c r="CS153" s="143" t="str">
        <f>IFERROR(VLOOKUP($B153,'NAV plus Dist'!$B:$AAA,CS$1,FALSE)/VLOOKUP($B152,NAV!$A:$AAA,CS$1,FALSE)*CS154,"")</f>
        <v/>
      </c>
      <c r="CT153" s="143" t="str">
        <f>IFERROR(VLOOKUP($B153,'NAV plus Dist'!$B:$AAA,CT$1,FALSE)/VLOOKUP($B152,NAV!$A:$AAA,CT$1,FALSE)*CT154,"")</f>
        <v/>
      </c>
      <c r="CU153" s="143" t="str">
        <f>IFERROR(VLOOKUP($B153,'NAV plus Dist'!$B:$AAA,CU$1,FALSE)/VLOOKUP($B152,NAV!$A:$AAA,CU$1,FALSE)*CU154,"")</f>
        <v/>
      </c>
      <c r="CV153" s="143" t="str">
        <f>IFERROR(VLOOKUP($B153,'NAV plus Dist'!$B:$AAA,CV$1,FALSE)/VLOOKUP($B152,NAV!$A:$AAA,CV$1,FALSE)*CV154,"")</f>
        <v/>
      </c>
      <c r="CW153" s="143" t="str">
        <f>IFERROR(VLOOKUP($B153,'NAV plus Dist'!$B:$AAA,CW$1,FALSE)/VLOOKUP($B152,NAV!$A:$AAA,CW$1,FALSE)*CW154,"")</f>
        <v/>
      </c>
      <c r="CX153" s="143" t="str">
        <f>IFERROR(VLOOKUP($B153,'NAV plus Dist'!$B:$AAA,CX$1,FALSE)/VLOOKUP($B152,NAV!$A:$AAA,CX$1,FALSE)*CX154,"")</f>
        <v/>
      </c>
      <c r="CY153" s="143" t="str">
        <f>IFERROR(VLOOKUP($B153,'NAV plus Dist'!$B:$AAA,CY$1,FALSE)/VLOOKUP($B152,NAV!$A:$AAA,CY$1,FALSE)*CY154,"")</f>
        <v/>
      </c>
      <c r="CZ153" s="143" t="str">
        <f>IFERROR(VLOOKUP($B153,'NAV plus Dist'!$B:$AAA,CZ$1,FALSE)/VLOOKUP($B152,NAV!$A:$AAA,CZ$1,FALSE)*CZ154,"")</f>
        <v/>
      </c>
      <c r="DA153" s="143" t="str">
        <f>IFERROR(VLOOKUP($B153,'NAV plus Dist'!$B:$AAA,DA$1,FALSE)/VLOOKUP($B152,NAV!$A:$AAA,DA$1,FALSE)*DA154,"")</f>
        <v/>
      </c>
      <c r="DB153" s="143" t="str">
        <f>IFERROR(VLOOKUP($B153,'NAV plus Dist'!$B:$AAA,DB$1,FALSE)/VLOOKUP($B152,NAV!$A:$AAA,DB$1,FALSE)*DB154,"")</f>
        <v/>
      </c>
      <c r="DC153" s="143" t="str">
        <f>IFERROR(VLOOKUP($B153,'NAV plus Dist'!$B:$AAA,DC$1,FALSE)/VLOOKUP($B152,NAV!$A:$AAA,DC$1,FALSE)*DC154,"")</f>
        <v/>
      </c>
      <c r="DD153" s="143" t="str">
        <f>IFERROR(VLOOKUP($B153,'NAV plus Dist'!$B:$AAA,DD$1,FALSE)/VLOOKUP($B152,NAV!$A:$AAA,DD$1,FALSE)*DD154,"")</f>
        <v/>
      </c>
      <c r="DE153" s="143" t="str">
        <f>IFERROR(VLOOKUP($B153,'NAV plus Dist'!$B:$AAA,DE$1,FALSE)/VLOOKUP($B152,NAV!$A:$AAA,DE$1,FALSE)*DE154,"")</f>
        <v/>
      </c>
      <c r="DF153" s="143" t="str">
        <f>IFERROR(VLOOKUP($B153,'NAV plus Dist'!$B:$AAA,DF$1,FALSE)/VLOOKUP($B152,NAV!$A:$AAA,DF$1,FALSE)*DF154,"")</f>
        <v/>
      </c>
      <c r="DG153" s="143" t="str">
        <f>IFERROR(VLOOKUP($B153,'NAV plus Dist'!$B:$AAA,DG$1,FALSE)/VLOOKUP($B152,NAV!$A:$AAA,DG$1,FALSE)*DG154,"")</f>
        <v/>
      </c>
      <c r="DH153" s="143" t="str">
        <f>IFERROR(VLOOKUP($B153,'NAV plus Dist'!$B:$AAA,DH$1,FALSE)/VLOOKUP($B152,NAV!$A:$AAA,DH$1,FALSE)*DH154,"")</f>
        <v/>
      </c>
    </row>
    <row r="154" spans="1:112">
      <c r="A154" s="94">
        <f t="shared" si="39"/>
        <v>47</v>
      </c>
      <c r="B154" s="168">
        <f t="shared" si="40"/>
        <v>44651</v>
      </c>
      <c r="C154" s="143">
        <f>IFERROR(VLOOKUP($B154,'NAV plus Dist'!$B:$FD,C$1,FALSE)/VLOOKUP($B153,NAV!$A:$FC,C$1,FALSE)*C155,"")</f>
        <v>1.6649724882305037</v>
      </c>
      <c r="D154" s="143">
        <f>IFERROR(VLOOKUP($B154,'NAV plus Dist'!$B:$FD,D$1,FALSE)/VLOOKUP($B153,NAV!$A:$FC,D$1,FALSE)*D155,"")</f>
        <v>1.8841702556916262</v>
      </c>
      <c r="E154" s="143">
        <f>IFERROR(VLOOKUP($B154,'NAV plus Dist'!$B:$FD,E$1,FALSE)/VLOOKUP($B153,NAV!$A:$FC,E$1,FALSE)*E155,"")</f>
        <v>1.7539655909427594</v>
      </c>
      <c r="F154" s="143" t="str">
        <f>IFERROR(VLOOKUP($B154,'NAV plus Dist'!$B:$FD,F$1,FALSE)/VLOOKUP($B153,NAV!$A:$FC,F$1,FALSE)*F155,"")</f>
        <v/>
      </c>
      <c r="G154" s="143" t="str">
        <f>IFERROR(VLOOKUP($B154,'NAV plus Dist'!$B:$FD,G$1,FALSE)/VLOOKUP($B153,NAV!$A:$FC,G$1,FALSE)*G155,"")</f>
        <v/>
      </c>
      <c r="H154" s="143" t="str">
        <f>IFERROR(VLOOKUP($B154,'NAV plus Dist'!$B:$FD,H$1,FALSE)/VLOOKUP($B153,NAV!$A:$FC,H$1,FALSE)*H155,"")</f>
        <v/>
      </c>
      <c r="I154" s="143" t="str">
        <f>IFERROR(VLOOKUP($B154,'NAV plus Dist'!$B:$FD,I$1,FALSE)/VLOOKUP($B153,NAV!$A:$FC,I$1,FALSE)*I155,"")</f>
        <v/>
      </c>
      <c r="J154" s="143" t="str">
        <f>IFERROR(VLOOKUP($B154,'NAV plus Dist'!$B:$FD,J$1,FALSE)/VLOOKUP($B153,NAV!$A:$FC,J$1,FALSE)*J155,"")</f>
        <v/>
      </c>
      <c r="K154" s="143" t="str">
        <f>IFERROR(VLOOKUP($B154,'NAV plus Dist'!$B:$FD,K$1,FALSE)/VLOOKUP($B153,NAV!$A:$FC,K$1,FALSE)*K155,"")</f>
        <v/>
      </c>
      <c r="L154" s="143" t="str">
        <f>IFERROR(VLOOKUP($B154,'NAV plus Dist'!$B:$FD,L$1,FALSE)/VLOOKUP($B153,NAV!$A:$FC,L$1,FALSE)*L155,"")</f>
        <v/>
      </c>
      <c r="M154" s="143" t="str">
        <f>IFERROR(VLOOKUP($B154,'NAV plus Dist'!$B:$FD,M$1,FALSE)/VLOOKUP($B153,NAV!$A:$FC,M$1,FALSE)*M155,"")</f>
        <v/>
      </c>
      <c r="N154" s="143" t="str">
        <f>IFERROR(VLOOKUP($B154,'NAV plus Dist'!$B:$FD,N$1,FALSE)/VLOOKUP($B153,NAV!$A:$FC,N$1,FALSE)*N155,"")</f>
        <v/>
      </c>
      <c r="O154" s="143">
        <f>IFERROR(VLOOKUP($B154,'NAV plus Dist'!$B:$FD,O$1,FALSE)/VLOOKUP($B153,NAV!$A:$FC,O$1,FALSE)*O155,"")</f>
        <v>1.4041855902812144</v>
      </c>
      <c r="P154" s="143">
        <f>IFERROR(VLOOKUP($B154,'NAV plus Dist'!$B:$FD,P$1,FALSE)/VLOOKUP($B153,NAV!$A:$FC,P$1,FALSE)*P155,"")</f>
        <v>1.42325599174894</v>
      </c>
      <c r="Q154" s="143" t="str">
        <f>IFERROR(VLOOKUP($B154,'NAV plus Dist'!$B:$FD,Q$1,FALSE)/VLOOKUP($B153,NAV!$A:$FC,Q$1,FALSE)*Q155,"")</f>
        <v/>
      </c>
      <c r="R154" s="143" t="str">
        <f>IFERROR(VLOOKUP($B154,'NAV plus Dist'!$B:$FD,R$1,FALSE)/VLOOKUP($B153,NAV!$A:$FC,R$1,FALSE)*R155,"")</f>
        <v/>
      </c>
      <c r="S154" s="143" t="str">
        <f>IFERROR(VLOOKUP($B154,'NAV plus Dist'!$B:$FD,S$1,FALSE)/VLOOKUP($B153,NAV!$A:$FC,S$1,FALSE)*S155,"")</f>
        <v/>
      </c>
      <c r="T154" s="143" t="str">
        <f>IFERROR(VLOOKUP($B154,'NAV plus Dist'!$B:$FD,T$1,FALSE)/VLOOKUP($B153,NAV!$A:$FC,T$1,FALSE)*T155,"")</f>
        <v/>
      </c>
      <c r="U154" s="143" t="str">
        <f>IFERROR(VLOOKUP($B154,'NAV plus Dist'!$B:$FD,U$1,FALSE)/VLOOKUP($B153,NAV!$A:$FC,U$1,FALSE)*U155,"")</f>
        <v/>
      </c>
      <c r="V154" s="143" t="str">
        <f>IFERROR(VLOOKUP($B154,'NAV plus Dist'!$B:$FD,V$1,FALSE)/VLOOKUP($B153,NAV!$A:$FC,V$1,FALSE)*V155,"")</f>
        <v/>
      </c>
      <c r="W154" s="143" t="str">
        <f>IFERROR(VLOOKUP($B154,'NAV plus Dist'!$B:$FD,W$1,FALSE)/VLOOKUP($B153,NAV!$A:$FC,W$1,FALSE)*W155,"")</f>
        <v/>
      </c>
      <c r="X154" s="143" t="str">
        <f>IFERROR(VLOOKUP($B154,'NAV plus Dist'!$B:$FD,X$1,FALSE)/VLOOKUP($B153,NAV!$A:$FC,X$1,FALSE)*X155,"")</f>
        <v/>
      </c>
      <c r="Y154" s="143" t="str">
        <f>IFERROR(VLOOKUP($B154,'NAV plus Dist'!$B:$FD,Y$1,FALSE)/VLOOKUP($B153,NAV!$A:$FC,Y$1,FALSE)*Y155,"")</f>
        <v/>
      </c>
      <c r="Z154" s="143" t="str">
        <f>IFERROR(VLOOKUP($B154,'NAV plus Dist'!$B:$FD,Z$1,FALSE)/VLOOKUP($B153,NAV!$A:$FC,Z$1,FALSE)*Z155,"")</f>
        <v/>
      </c>
      <c r="AA154" s="143">
        <f>IFERROR(VLOOKUP($B154,'NAV plus Dist'!$B:$FD,AA$1,FALSE)/VLOOKUP($B153,NAV!$A:$FC,AA$1,FALSE)*AA155,"")</f>
        <v>1.2974564188325508</v>
      </c>
      <c r="AB154" s="143">
        <f>IFERROR(VLOOKUP($B154,'NAV plus Dist'!$B:$FD,AB$1,FALSE)/VLOOKUP($B153,NAV!$A:$FC,AB$1,FALSE)*AB155,"")</f>
        <v>1.4603963399651514</v>
      </c>
      <c r="AC154" s="143">
        <f>IFERROR(VLOOKUP($B154,'NAV plus Dist'!$B:$FD,AC$1,FALSE)/VLOOKUP($B153,NAV!$A:$FC,AC$1,FALSE)*AC155,"")</f>
        <v>1.3593998237395901</v>
      </c>
      <c r="AD154" s="143">
        <f>IFERROR(VLOOKUP($B154,'NAV plus Dist'!$B:$FD,AD$1,FALSE)/VLOOKUP($B153,NAV!$A:$FC,AD$1,FALSE)*AD155,"")</f>
        <v>3.5888825383948793</v>
      </c>
      <c r="AE154" s="143">
        <f>IFERROR(VLOOKUP($B154,'NAV plus Dist'!$B:$FD,AE$1,FALSE)/VLOOKUP($B153,NAV!$A:$FC,AE$1,FALSE)*AE155,"")</f>
        <v>0.86512633693843621</v>
      </c>
      <c r="AF154" s="143">
        <f>IFERROR(VLOOKUP($B154,'NAV plus Dist'!$B:$FD,AF$1,FALSE)/VLOOKUP($B153,NAV!$A:$FC,AF$1,FALSE)*AF155,"")</f>
        <v>1.2859525753909757</v>
      </c>
      <c r="AG154" s="143">
        <f>IFERROR(VLOOKUP($B154,'NAV plus Dist'!$B:$FD,AG$1,FALSE)/VLOOKUP($B153,NAV!$A:$FC,AG$1,FALSE)*AG155,"")</f>
        <v>1.4387854799382229</v>
      </c>
      <c r="AH154" s="143">
        <f>IFERROR(VLOOKUP($B154,'NAV plus Dist'!$B:$FD,AH$1,FALSE)/VLOOKUP($B153,NAV!$A:$FC,AH$1,FALSE)*AH155,"")</f>
        <v>1.3394504159318579</v>
      </c>
      <c r="AI154" s="143">
        <f>IFERROR(VLOOKUP($B154,'NAV plus Dist'!$B:$FD,AI$1,FALSE)/VLOOKUP($B153,NAV!$A:$FC,AI$1,FALSE)*AI155,"")</f>
        <v>1.2477079380274312</v>
      </c>
      <c r="AJ154" s="143">
        <f>IFERROR(VLOOKUP($B154,'NAV plus Dist'!$B:$FD,AJ$1,FALSE)/VLOOKUP($B153,NAV!$A:$FC,AJ$1,FALSE)*AJ155,"")</f>
        <v>1.3605357798313671</v>
      </c>
      <c r="AK154" s="169">
        <f>IFERROR(VLOOKUP($B154,'NAV plus Dist'!$B:$FD,AK$1,FALSE)/VLOOKUP($B153,NAV!$A:$FC,AK$1,FALSE)*AK155,"")</f>
        <v>1.1794982825478706</v>
      </c>
      <c r="AL154" s="169">
        <f>IFERROR(VLOOKUP($B154,'NAV plus Dist'!$B:$FD,AL$1,FALSE)/VLOOKUP($B153,NAV!$A:$FC,AL$1,FALSE)*AL155,"")</f>
        <v>1.2467316745700943</v>
      </c>
      <c r="AM154" s="143">
        <f>IFERROR(VLOOKUP($B154,'NAV plus Dist'!$B:$FD,AM$1,FALSE)/VLOOKUP($B153,NAV!$A:$FC,AM$1,FALSE)*AM155,"")</f>
        <v>0.79758585982925845</v>
      </c>
      <c r="AN154" s="143">
        <f>IFERROR(VLOOKUP($B154,'NAV plus Dist'!$B:$FD,AN$1,FALSE)/VLOOKUP($B153,NAV!$A:$FC,AN$1,FALSE)*AN155,"")</f>
        <v>1.5569269389676277</v>
      </c>
      <c r="AO154" s="143">
        <f>IFERROR(VLOOKUP($B154,'NAV plus Dist'!$B:$FD,AO$1,FALSE)/VLOOKUP($B153,NAV!$A:$FC,AO$1,FALSE)*AO155,"")</f>
        <v>1.449249317239526</v>
      </c>
      <c r="AP154" s="170" t="str">
        <f>IFERROR(VLOOKUP($B154,'NAV plus Dist'!$B:$FD,AP$1,FALSE)/VLOOKUP($B153,NAV!$A:$FC,AP$1,FALSE)*AP155,"")</f>
        <v/>
      </c>
      <c r="AQ154" s="143" t="str">
        <f>IFERROR(VLOOKUP($B154,'NAV plus Dist'!$B:$FD,AQ$1,FALSE)/VLOOKUP($B153,NAV!$A:$FC,AQ$1,FALSE)*AQ155,"")</f>
        <v/>
      </c>
      <c r="AR154" s="143" t="str">
        <f>IFERROR(VLOOKUP($B154,'NAV plus Dist'!$B:$FD,AR$1,FALSE)/VLOOKUP($B153,NAV!$A:$FC,AR$1,FALSE)*AR155,"")</f>
        <v/>
      </c>
      <c r="AS154" s="143">
        <f>IFERROR(VLOOKUP($B154,'NAV plus Dist'!$B:$FD,AS$1,FALSE)/VLOOKUP($B153,NAV!$A:$FC,AS$1,FALSE)*AS155,"")</f>
        <v>1.3628348075321788</v>
      </c>
      <c r="AT154" s="143">
        <f>IFERROR(VLOOKUP($B154,'NAV plus Dist'!$B:$FD,AT$1,FALSE)/VLOOKUP($B153,NAV!$A:$FC,AT$1,FALSE)*AT155,"")</f>
        <v>1.3236608750880998</v>
      </c>
      <c r="AU154" s="143">
        <f>IFERROR(VLOOKUP($B154,'NAV plus Dist'!$B:$FD,AU$1,FALSE)/VLOOKUP($B153,NAV!$A:$FC,AU$1,FALSE)*AU155,"")</f>
        <v>1.2198895477029161</v>
      </c>
      <c r="AV154" s="143">
        <f>IFERROR(VLOOKUP($B154,'NAV plus Dist'!$B:$FD,AV$1,FALSE)/VLOOKUP($B153,NAV!$A:$FC,AV$1,FALSE)*AV155,"")</f>
        <v>1.4071370137248778</v>
      </c>
      <c r="AW154" s="143" t="str">
        <f>IFERROR(VLOOKUP($B154,'NAV plus Dist'!$B:$FD,AW$1,FALSE)/VLOOKUP($B153,NAV!$A:$FC,AW$1,FALSE)*AW155,"")</f>
        <v/>
      </c>
      <c r="AX154" s="143" t="str">
        <f>IFERROR(VLOOKUP($B154,'NAV plus Dist'!$B:$FD,AX$1,FALSE)/VLOOKUP($B153,NAV!$A:$FC,AX$1,FALSE)*AX155,"")</f>
        <v/>
      </c>
      <c r="AY154" s="143" t="str">
        <f>IFERROR(VLOOKUP($B154,'NAV plus Dist'!$B:$FD,AY$1,FALSE)/VLOOKUP($B153,NAV!$A:$FC,AY$1,FALSE)*AY155,"")</f>
        <v/>
      </c>
      <c r="AZ154" s="143" t="str">
        <f>IFERROR(VLOOKUP($B154,'NAV plus Dist'!$B:$FD,AZ$1,FALSE)/VLOOKUP($B153,NAV!$A:$FC,AZ$1,FALSE)*AZ155,"")</f>
        <v/>
      </c>
      <c r="BA154" s="143" t="str">
        <f>IFERROR(VLOOKUP($B154,'NAV plus Dist'!$B:$FD,BA$1,FALSE)/VLOOKUP($B153,NAV!$A:$FC,BA$1,FALSE)*BA155,"")</f>
        <v/>
      </c>
      <c r="BB154" s="143" t="str">
        <f>IFERROR(VLOOKUP($B154,'NAV plus Dist'!$B:$FD,BB$1,FALSE)/VLOOKUP($B153,NAV!$A:$FC,BB$1,FALSE)*BB155,"")</f>
        <v/>
      </c>
      <c r="BC154" s="143" t="str">
        <f>IFERROR(VLOOKUP($B154,'NAV plus Dist'!$B:$FD,BC$1,FALSE)/VLOOKUP($B153,NAV!$A:$FC,BC$1,FALSE)*BC155,"")</f>
        <v/>
      </c>
      <c r="BD154" s="143" t="str">
        <f>IFERROR(VLOOKUP($B154,'NAV plus Dist'!$B:$FD,BD$1,FALSE)/VLOOKUP($B153,NAV!$A:$FC,BD$1,FALSE)*BD155,"")</f>
        <v/>
      </c>
      <c r="BE154" s="143" t="str">
        <f>IFERROR(VLOOKUP($B154,'NAV plus Dist'!$B:$FD,BE$1,FALSE)/VLOOKUP($B153,NAV!$A:$FC,BE$1,FALSE)*BE155,"")</f>
        <v/>
      </c>
      <c r="BF154" s="143" t="str">
        <f>IFERROR(VLOOKUP($B154,'NAV plus Dist'!$B:$FD,BF$1,FALSE)/VLOOKUP($B153,NAV!$A:$FC,BF$1,FALSE)*BF155,"")</f>
        <v/>
      </c>
      <c r="BG154" s="143" t="str">
        <f>IFERROR(VLOOKUP($B154,'NAV plus Dist'!$B:$FD,BG$1,FALSE)/VLOOKUP($B153,NAV!$A:$FC,BG$1,FALSE)*BG155,"")</f>
        <v/>
      </c>
      <c r="BH154" s="143" t="str">
        <f>IFERROR(VLOOKUP($B154,'NAV plus Dist'!$B:$FD,BH$1,FALSE)/VLOOKUP($B153,NAV!$A:$FC,BH$1,FALSE)*BH155,"")</f>
        <v/>
      </c>
      <c r="BI154" s="143" t="str">
        <f>IFERROR(VLOOKUP($B154,'NAV plus Dist'!$B:$FD,BI$1,FALSE)/VLOOKUP($B153,NAV!$A:$FC,BI$1,FALSE)*BI155,"")</f>
        <v/>
      </c>
      <c r="BJ154" s="143" t="str">
        <f>IFERROR(VLOOKUP($B154,'NAV plus Dist'!$B:$FD,BJ$1,FALSE)/VLOOKUP($B153,NAV!$A:$FC,BJ$1,FALSE)*BJ155,"")</f>
        <v/>
      </c>
      <c r="BK154" s="143" t="str">
        <f>IFERROR(VLOOKUP($B154,'NAV plus Dist'!$B:$FD,BK$1,FALSE)/VLOOKUP($B153,NAV!$A:$FC,BK$1,FALSE)*BK155,"")</f>
        <v/>
      </c>
      <c r="BL154" s="143" t="str">
        <f>IFERROR(VLOOKUP($B154,'NAV plus Dist'!$B:$FD,BL$1,FALSE)/VLOOKUP($B153,NAV!$A:$FC,BL$1,FALSE)*BL155,"")</f>
        <v/>
      </c>
      <c r="BM154" s="143" t="str">
        <f>IFERROR(VLOOKUP($B154,'NAV plus Dist'!$B:$FD,BM$1,FALSE)/VLOOKUP($B153,NAV!$A:$FC,BM$1,FALSE)*BM155,"")</f>
        <v/>
      </c>
      <c r="BN154" s="143" t="str">
        <f>IFERROR(VLOOKUP($B154,'NAV plus Dist'!$B:$FD,BN$1,FALSE)/VLOOKUP($B153,NAV!$A:$FC,BN$1,FALSE)*BN155,"")</f>
        <v/>
      </c>
      <c r="BO154" s="143" t="str">
        <f>IFERROR(VLOOKUP($B154,'NAV plus Dist'!$B:$FD,BO$1,FALSE)/VLOOKUP($B153,NAV!$A:$FC,BO$1,FALSE)*BO155,"")</f>
        <v/>
      </c>
      <c r="BP154" s="143" t="str">
        <f>IFERROR(VLOOKUP($B154,'NAV plus Dist'!$B:$FD,BP$1,FALSE)/VLOOKUP($B153,NAV!$A:$FC,BP$1,FALSE)*BP155,"")</f>
        <v/>
      </c>
      <c r="BQ154" s="143" t="str">
        <f>IFERROR(VLOOKUP($B154,'NAV plus Dist'!$B:$FD,BQ$1,FALSE)/VLOOKUP($B153,NAV!$A:$FC,BQ$1,FALSE)*BQ155,"")</f>
        <v/>
      </c>
      <c r="BR154" s="143" t="str">
        <f>IFERROR(VLOOKUP($B154,'NAV plus Dist'!$B:$FD,BR$1,FALSE)/VLOOKUP($B153,NAV!$A:$FC,BR$1,FALSE)*BR155,"")</f>
        <v/>
      </c>
      <c r="BS154" s="143" t="str">
        <f>IFERROR(VLOOKUP($B154,'NAV plus Dist'!$B:$FD,BS$1,FALSE)/VLOOKUP($B153,NAV!$A:$FC,BS$1,FALSE)*BS155,"")</f>
        <v/>
      </c>
      <c r="BT154" s="143" t="str">
        <f>IFERROR(VLOOKUP($B154,'NAV plus Dist'!$B:$FD,BT$1,FALSE)/VLOOKUP($B153,NAV!$A:$FC,BT$1,FALSE)*BT155,"")</f>
        <v/>
      </c>
      <c r="BU154" s="143" t="str">
        <f>IFERROR(VLOOKUP($B154,'NAV plus Dist'!$B:$FD,BU$1,FALSE)/VLOOKUP($B153,NAV!$A:$FC,BU$1,FALSE)*BU155,"")</f>
        <v/>
      </c>
      <c r="BV154" s="143" t="str">
        <f>IFERROR(VLOOKUP($B154,'NAV plus Dist'!$B:$FD,BV$1,FALSE)/VLOOKUP($B153,NAV!$A:$FC,BV$1,FALSE)*BV155,"")</f>
        <v/>
      </c>
      <c r="BW154" s="143" t="str">
        <f>IFERROR(VLOOKUP($B154,'NAV plus Dist'!$B:$FD,BW$1,FALSE)/VLOOKUP($B153,NAV!$A:$FC,BW$1,FALSE)*BW155,"")</f>
        <v/>
      </c>
      <c r="BX154" s="143" t="str">
        <f>IFERROR(VLOOKUP($B154,'NAV plus Dist'!$B:$FD,BX$1,FALSE)/VLOOKUP($B153,NAV!$A:$FC,BX$1,FALSE)*BX155,"")</f>
        <v/>
      </c>
      <c r="BY154" s="143" t="str">
        <f>IFERROR(VLOOKUP($B154,'NAV plus Dist'!$B:$FD,BY$1,FALSE)/VLOOKUP($B153,NAV!$A:$FC,BY$1,FALSE)*BY155,"")</f>
        <v/>
      </c>
      <c r="BZ154" s="143" t="str">
        <f>IFERROR(VLOOKUP($B154,'NAV plus Dist'!$B:$FD,BZ$1,FALSE)/VLOOKUP($B153,NAV!$A:$FC,BZ$1,FALSE)*BZ155,"")</f>
        <v/>
      </c>
      <c r="CA154" s="143" t="str">
        <f>IFERROR(VLOOKUP($B154,'NAV plus Dist'!$B:$FD,CA$1,FALSE)/VLOOKUP($B153,NAV!$A:$FC,CA$1,FALSE)*CA155,"")</f>
        <v/>
      </c>
      <c r="CB154" s="143" t="str">
        <f>IFERROR(VLOOKUP($B154,'NAV plus Dist'!$B:$FD,CB$1,FALSE)/VLOOKUP($B153,NAV!$A:$FC,CB$1,FALSE)*CB155,"")</f>
        <v/>
      </c>
      <c r="CC154" s="143" t="str">
        <f>IFERROR(VLOOKUP($B154,'NAV plus Dist'!$B:$FD,CC$1,FALSE)/VLOOKUP($B153,NAV!$A:$FC,CC$1,FALSE)*CC155,"")</f>
        <v/>
      </c>
      <c r="CD154" s="143" t="str">
        <f>IFERROR(VLOOKUP($B154,'NAV plus Dist'!$B:$FD,CD$1,FALSE)/VLOOKUP($B153,NAV!$A:$FC,CD$1,FALSE)*CD155,"")</f>
        <v/>
      </c>
      <c r="CE154" s="143" t="str">
        <f>IFERROR(VLOOKUP($B154,'NAV plus Dist'!$B:$FD,CE$1,FALSE)/VLOOKUP($B153,NAV!$A:$FC,CE$1,FALSE)*CE155,"")</f>
        <v/>
      </c>
      <c r="CF154" s="143" t="str">
        <f>IFERROR(VLOOKUP($B154,'NAV plus Dist'!$B:$FD,CF$1,FALSE)/VLOOKUP($B153,NAV!$A:$FC,CF$1,FALSE)*CF155,"")</f>
        <v/>
      </c>
      <c r="CG154" s="143" t="str">
        <f>IFERROR(VLOOKUP($B154,'NAV plus Dist'!$B:$FD,CG$1,FALSE)/VLOOKUP($B153,NAV!$A:$FC,CG$1,FALSE)*CG155,"")</f>
        <v/>
      </c>
      <c r="CH154" s="143" t="str">
        <f>IFERROR(VLOOKUP($B154,'NAV plus Dist'!$B:$FD,CH$1,FALSE)/VLOOKUP($B153,NAV!$A:$FC,CH$1,FALSE)*CH155,"")</f>
        <v/>
      </c>
      <c r="CI154" s="143" t="str">
        <f>IFERROR(VLOOKUP($B154,'NAV plus Dist'!$B:$FD,CI$1,FALSE)/VLOOKUP($B153,NAV!$A:$FC,CI$1,FALSE)*CI155,"")</f>
        <v/>
      </c>
      <c r="CJ154" s="143" t="str">
        <f>IFERROR(VLOOKUP($B154,'NAV plus Dist'!$B:$FD,CJ$1,FALSE)/VLOOKUP($B153,NAV!$A:$FC,CJ$1,FALSE)*CJ155,"")</f>
        <v/>
      </c>
      <c r="CK154" s="143" t="str">
        <f>IFERROR(VLOOKUP($B154,'NAV plus Dist'!$B:$AAA,CK$1,FALSE)/VLOOKUP($B153,NAV!$A:$AAA,CK$1,FALSE)*CK155,"")</f>
        <v/>
      </c>
      <c r="CL154" s="143" t="str">
        <f>IFERROR(VLOOKUP($B154,'NAV plus Dist'!$B:$AAA,CL$1,FALSE)/VLOOKUP($B153,NAV!$A:$AAA,CL$1,FALSE)*CL155,"")</f>
        <v/>
      </c>
      <c r="CM154" s="143" t="str">
        <f>IFERROR(VLOOKUP($B154,'NAV plus Dist'!$B:$AAA,CM$1,FALSE)/VLOOKUP($B153,NAV!$A:$AAA,CM$1,FALSE)*CM155,"")</f>
        <v/>
      </c>
      <c r="CN154" s="143" t="str">
        <f>IFERROR(VLOOKUP($B154,'NAV plus Dist'!$B:$AAA,CN$1,FALSE)/VLOOKUP($B153,NAV!$A:$AAA,CN$1,FALSE)*CN155,"")</f>
        <v/>
      </c>
      <c r="CO154" s="143" t="str">
        <f>IFERROR(VLOOKUP($B154,'NAV plus Dist'!$B:$AAA,CO$1,FALSE)/VLOOKUP($B153,NAV!$A:$AAA,CO$1,FALSE)*CO155,"")</f>
        <v/>
      </c>
      <c r="CP154" s="143" t="str">
        <f>IFERROR(VLOOKUP($B154,'NAV plus Dist'!$B:$AAA,CP$1,FALSE)/VLOOKUP($B153,NAV!$A:$AAA,CP$1,FALSE)*CP155,"")</f>
        <v/>
      </c>
      <c r="CQ154" s="143" t="str">
        <f>IFERROR(VLOOKUP($B154,'NAV plus Dist'!$B:$AAA,CQ$1,FALSE)/VLOOKUP($B153,NAV!$A:$AAA,CQ$1,FALSE)*CQ155,"")</f>
        <v/>
      </c>
      <c r="CR154" s="143" t="str">
        <f>IFERROR(VLOOKUP($B154,'NAV plus Dist'!$B:$AAA,CR$1,FALSE)/VLOOKUP($B153,NAV!$A:$AAA,CR$1,FALSE)*CR155,"")</f>
        <v/>
      </c>
      <c r="CS154" s="143" t="str">
        <f>IFERROR(VLOOKUP($B154,'NAV plus Dist'!$B:$AAA,CS$1,FALSE)/VLOOKUP($B153,NAV!$A:$AAA,CS$1,FALSE)*CS155,"")</f>
        <v/>
      </c>
      <c r="CT154" s="143" t="str">
        <f>IFERROR(VLOOKUP($B154,'NAV plus Dist'!$B:$AAA,CT$1,FALSE)/VLOOKUP($B153,NAV!$A:$AAA,CT$1,FALSE)*CT155,"")</f>
        <v/>
      </c>
      <c r="CU154" s="143" t="str">
        <f>IFERROR(VLOOKUP($B154,'NAV plus Dist'!$B:$AAA,CU$1,FALSE)/VLOOKUP($B153,NAV!$A:$AAA,CU$1,FALSE)*CU155,"")</f>
        <v/>
      </c>
      <c r="CV154" s="143" t="str">
        <f>IFERROR(VLOOKUP($B154,'NAV plus Dist'!$B:$AAA,CV$1,FALSE)/VLOOKUP($B153,NAV!$A:$AAA,CV$1,FALSE)*CV155,"")</f>
        <v/>
      </c>
      <c r="CW154" s="143" t="str">
        <f>IFERROR(VLOOKUP($B154,'NAV plus Dist'!$B:$AAA,CW$1,FALSE)/VLOOKUP($B153,NAV!$A:$AAA,CW$1,FALSE)*CW155,"")</f>
        <v/>
      </c>
      <c r="CX154" s="143" t="str">
        <f>IFERROR(VLOOKUP($B154,'NAV plus Dist'!$B:$AAA,CX$1,FALSE)/VLOOKUP($B153,NAV!$A:$AAA,CX$1,FALSE)*CX155,"")</f>
        <v/>
      </c>
      <c r="CY154" s="143" t="str">
        <f>IFERROR(VLOOKUP($B154,'NAV plus Dist'!$B:$AAA,CY$1,FALSE)/VLOOKUP($B153,NAV!$A:$AAA,CY$1,FALSE)*CY155,"")</f>
        <v/>
      </c>
      <c r="CZ154" s="143" t="str">
        <f>IFERROR(VLOOKUP($B154,'NAV plus Dist'!$B:$AAA,CZ$1,FALSE)/VLOOKUP($B153,NAV!$A:$AAA,CZ$1,FALSE)*CZ155,"")</f>
        <v/>
      </c>
      <c r="DA154" s="143" t="str">
        <f>IFERROR(VLOOKUP($B154,'NAV plus Dist'!$B:$AAA,DA$1,FALSE)/VLOOKUP($B153,NAV!$A:$AAA,DA$1,FALSE)*DA155,"")</f>
        <v/>
      </c>
      <c r="DB154" s="143" t="str">
        <f>IFERROR(VLOOKUP($B154,'NAV plus Dist'!$B:$AAA,DB$1,FALSE)/VLOOKUP($B153,NAV!$A:$AAA,DB$1,FALSE)*DB155,"")</f>
        <v/>
      </c>
      <c r="DC154" s="143" t="str">
        <f>IFERROR(VLOOKUP($B154,'NAV plus Dist'!$B:$AAA,DC$1,FALSE)/VLOOKUP($B153,NAV!$A:$AAA,DC$1,FALSE)*DC155,"")</f>
        <v/>
      </c>
      <c r="DD154" s="143" t="str">
        <f>IFERROR(VLOOKUP($B154,'NAV plus Dist'!$B:$AAA,DD$1,FALSE)/VLOOKUP($B153,NAV!$A:$AAA,DD$1,FALSE)*DD155,"")</f>
        <v/>
      </c>
      <c r="DE154" s="143" t="str">
        <f>IFERROR(VLOOKUP($B154,'NAV plus Dist'!$B:$AAA,DE$1,FALSE)/VLOOKUP($B153,NAV!$A:$AAA,DE$1,FALSE)*DE155,"")</f>
        <v/>
      </c>
      <c r="DF154" s="143" t="str">
        <f>IFERROR(VLOOKUP($B154,'NAV plus Dist'!$B:$AAA,DF$1,FALSE)/VLOOKUP($B153,NAV!$A:$AAA,DF$1,FALSE)*DF155,"")</f>
        <v/>
      </c>
      <c r="DG154" s="143" t="str">
        <f>IFERROR(VLOOKUP($B154,'NAV plus Dist'!$B:$AAA,DG$1,FALSE)/VLOOKUP($B153,NAV!$A:$AAA,DG$1,FALSE)*DG155,"")</f>
        <v/>
      </c>
      <c r="DH154" s="143" t="str">
        <f>IFERROR(VLOOKUP($B154,'NAV plus Dist'!$B:$AAA,DH$1,FALSE)/VLOOKUP($B153,NAV!$A:$AAA,DH$1,FALSE)*DH155,"")</f>
        <v/>
      </c>
    </row>
    <row r="155" spans="1:112">
      <c r="A155" s="94">
        <f t="shared" si="39"/>
        <v>46</v>
      </c>
      <c r="B155" s="168">
        <f t="shared" si="40"/>
        <v>44681</v>
      </c>
      <c r="C155" s="143">
        <f>IFERROR(VLOOKUP($B155,'NAV plus Dist'!$B:$FD,C$1,FALSE)/VLOOKUP($B154,NAV!$A:$FC,C$1,FALSE)*C156,"")</f>
        <v>1.6360191748646635</v>
      </c>
      <c r="D155" s="143">
        <f>IFERROR(VLOOKUP($B155,'NAV plus Dist'!$B:$FD,D$1,FALSE)/VLOOKUP($B154,NAV!$A:$FC,D$1,FALSE)*D156,"")</f>
        <v>1.8725274828618628</v>
      </c>
      <c r="E155" s="143">
        <f>IFERROR(VLOOKUP($B155,'NAV plus Dist'!$B:$FD,E$1,FALSE)/VLOOKUP($B154,NAV!$A:$FC,E$1,FALSE)*E156,"")</f>
        <v>1.7192146585556456</v>
      </c>
      <c r="F155" s="143" t="str">
        <f>IFERROR(VLOOKUP($B155,'NAV plus Dist'!$B:$FD,F$1,FALSE)/VLOOKUP($B154,NAV!$A:$FC,F$1,FALSE)*F156,"")</f>
        <v/>
      </c>
      <c r="G155" s="143" t="str">
        <f>IFERROR(VLOOKUP($B155,'NAV plus Dist'!$B:$FD,G$1,FALSE)/VLOOKUP($B154,NAV!$A:$FC,G$1,FALSE)*G156,"")</f>
        <v/>
      </c>
      <c r="H155" s="143" t="str">
        <f>IFERROR(VLOOKUP($B155,'NAV plus Dist'!$B:$FD,H$1,FALSE)/VLOOKUP($B154,NAV!$A:$FC,H$1,FALSE)*H156,"")</f>
        <v/>
      </c>
      <c r="I155" s="143" t="str">
        <f>IFERROR(VLOOKUP($B155,'NAV plus Dist'!$B:$FD,I$1,FALSE)/VLOOKUP($B154,NAV!$A:$FC,I$1,FALSE)*I156,"")</f>
        <v/>
      </c>
      <c r="J155" s="143" t="str">
        <f>IFERROR(VLOOKUP($B155,'NAV plus Dist'!$B:$FD,J$1,FALSE)/VLOOKUP($B154,NAV!$A:$FC,J$1,FALSE)*J156,"")</f>
        <v/>
      </c>
      <c r="K155" s="143" t="str">
        <f>IFERROR(VLOOKUP($B155,'NAV plus Dist'!$B:$FD,K$1,FALSE)/VLOOKUP($B154,NAV!$A:$FC,K$1,FALSE)*K156,"")</f>
        <v/>
      </c>
      <c r="L155" s="143" t="str">
        <f>IFERROR(VLOOKUP($B155,'NAV plus Dist'!$B:$FD,L$1,FALSE)/VLOOKUP($B154,NAV!$A:$FC,L$1,FALSE)*L156,"")</f>
        <v/>
      </c>
      <c r="M155" s="143" t="str">
        <f>IFERROR(VLOOKUP($B155,'NAV plus Dist'!$B:$FD,M$1,FALSE)/VLOOKUP($B154,NAV!$A:$FC,M$1,FALSE)*M156,"")</f>
        <v/>
      </c>
      <c r="N155" s="143" t="str">
        <f>IFERROR(VLOOKUP($B155,'NAV plus Dist'!$B:$FD,N$1,FALSE)/VLOOKUP($B154,NAV!$A:$FC,N$1,FALSE)*N156,"")</f>
        <v/>
      </c>
      <c r="O155" s="143">
        <f>IFERROR(VLOOKUP($B155,'NAV plus Dist'!$B:$FD,O$1,FALSE)/VLOOKUP($B154,NAV!$A:$FC,O$1,FALSE)*O156,"")</f>
        <v>1.2894446947158196</v>
      </c>
      <c r="P155" s="143">
        <f>IFERROR(VLOOKUP($B155,'NAV plus Dist'!$B:$FD,P$1,FALSE)/VLOOKUP($B154,NAV!$A:$FC,P$1,FALSE)*P156,"")</f>
        <v>1.3022561178564305</v>
      </c>
      <c r="Q155" s="143" t="str">
        <f>IFERROR(VLOOKUP($B155,'NAV plus Dist'!$B:$FD,Q$1,FALSE)/VLOOKUP($B154,NAV!$A:$FC,Q$1,FALSE)*Q156,"")</f>
        <v/>
      </c>
      <c r="R155" s="143" t="str">
        <f>IFERROR(VLOOKUP($B155,'NAV plus Dist'!$B:$FD,R$1,FALSE)/VLOOKUP($B154,NAV!$A:$FC,R$1,FALSE)*R156,"")</f>
        <v/>
      </c>
      <c r="S155" s="143" t="str">
        <f>IFERROR(VLOOKUP($B155,'NAV plus Dist'!$B:$FD,S$1,FALSE)/VLOOKUP($B154,NAV!$A:$FC,S$1,FALSE)*S156,"")</f>
        <v/>
      </c>
      <c r="T155" s="143" t="str">
        <f>IFERROR(VLOOKUP($B155,'NAV plus Dist'!$B:$FD,T$1,FALSE)/VLOOKUP($B154,NAV!$A:$FC,T$1,FALSE)*T156,"")</f>
        <v/>
      </c>
      <c r="U155" s="143" t="str">
        <f>IFERROR(VLOOKUP($B155,'NAV plus Dist'!$B:$FD,U$1,FALSE)/VLOOKUP($B154,NAV!$A:$FC,U$1,FALSE)*U156,"")</f>
        <v/>
      </c>
      <c r="V155" s="143" t="str">
        <f>IFERROR(VLOOKUP($B155,'NAV plus Dist'!$B:$FD,V$1,FALSE)/VLOOKUP($B154,NAV!$A:$FC,V$1,FALSE)*V156,"")</f>
        <v/>
      </c>
      <c r="W155" s="143" t="str">
        <f>IFERROR(VLOOKUP($B155,'NAV plus Dist'!$B:$FD,W$1,FALSE)/VLOOKUP($B154,NAV!$A:$FC,W$1,FALSE)*W156,"")</f>
        <v/>
      </c>
      <c r="X155" s="143" t="str">
        <f>IFERROR(VLOOKUP($B155,'NAV plus Dist'!$B:$FD,X$1,FALSE)/VLOOKUP($B154,NAV!$A:$FC,X$1,FALSE)*X156,"")</f>
        <v/>
      </c>
      <c r="Y155" s="143" t="str">
        <f>IFERROR(VLOOKUP($B155,'NAV plus Dist'!$B:$FD,Y$1,FALSE)/VLOOKUP($B154,NAV!$A:$FC,Y$1,FALSE)*Y156,"")</f>
        <v/>
      </c>
      <c r="Z155" s="143" t="str">
        <f>IFERROR(VLOOKUP($B155,'NAV plus Dist'!$B:$FD,Z$1,FALSE)/VLOOKUP($B154,NAV!$A:$FC,Z$1,FALSE)*Z156,"")</f>
        <v/>
      </c>
      <c r="AA155" s="143">
        <f>IFERROR(VLOOKUP($B155,'NAV plus Dist'!$B:$FD,AA$1,FALSE)/VLOOKUP($B154,NAV!$A:$FC,AA$1,FALSE)*AA156,"")</f>
        <v>1.2794131599983181</v>
      </c>
      <c r="AB155" s="143">
        <f>IFERROR(VLOOKUP($B155,'NAV plus Dist'!$B:$FD,AB$1,FALSE)/VLOOKUP($B154,NAV!$A:$FC,AB$1,FALSE)*AB156,"")</f>
        <v>1.4565042288893879</v>
      </c>
      <c r="AC155" s="143">
        <f>IFERROR(VLOOKUP($B155,'NAV plus Dist'!$B:$FD,AC$1,FALSE)/VLOOKUP($B154,NAV!$A:$FC,AC$1,FALSE)*AC156,"")</f>
        <v>1.3371965010355646</v>
      </c>
      <c r="AD155" s="143">
        <f>IFERROR(VLOOKUP($B155,'NAV plus Dist'!$B:$FD,AD$1,FALSE)/VLOOKUP($B154,NAV!$A:$FC,AD$1,FALSE)*AD156,"")</f>
        <v>3.3396022481625574</v>
      </c>
      <c r="AE155" s="143">
        <f>IFERROR(VLOOKUP($B155,'NAV plus Dist'!$B:$FD,AE$1,FALSE)/VLOOKUP($B154,NAV!$A:$FC,AE$1,FALSE)*AE156,"")</f>
        <v>0.83225676646135494</v>
      </c>
      <c r="AF155" s="143">
        <f>IFERROR(VLOOKUP($B155,'NAV plus Dist'!$B:$FD,AF$1,FALSE)/VLOOKUP($B154,NAV!$A:$FC,AF$1,FALSE)*AF156,"")</f>
        <v>1.2272994145515921</v>
      </c>
      <c r="AG155" s="143">
        <f>IFERROR(VLOOKUP($B155,'NAV plus Dist'!$B:$FD,AG$1,FALSE)/VLOOKUP($B154,NAV!$A:$FC,AG$1,FALSE)*AG156,"")</f>
        <v>1.3910277260389283</v>
      </c>
      <c r="AH155" s="143">
        <f>IFERROR(VLOOKUP($B155,'NAV plus Dist'!$B:$FD,AH$1,FALSE)/VLOOKUP($B154,NAV!$A:$FC,AH$1,FALSE)*AH156,"")</f>
        <v>1.2772237819035166</v>
      </c>
      <c r="AI155" s="143">
        <f>IFERROR(VLOOKUP($B155,'NAV plus Dist'!$B:$FD,AI$1,FALSE)/VLOOKUP($B154,NAV!$A:$FC,AI$1,FALSE)*AI156,"")</f>
        <v>1.1890278999554735</v>
      </c>
      <c r="AJ155" s="143">
        <f>IFERROR(VLOOKUP($B155,'NAV plus Dist'!$B:$FD,AJ$1,FALSE)/VLOOKUP($B154,NAV!$A:$FC,AJ$1,FALSE)*AJ156,"")</f>
        <v>1.3205382321035497</v>
      </c>
      <c r="AK155" s="169">
        <f>IFERROR(VLOOKUP($B155,'NAV plus Dist'!$B:$FD,AK$1,FALSE)/VLOOKUP($B154,NAV!$A:$FC,AK$1,FALSE)*AK156,"")</f>
        <v>1.2653702818772588</v>
      </c>
      <c r="AL155" s="169">
        <f>IFERROR(VLOOKUP($B155,'NAV plus Dist'!$B:$FD,AL$1,FALSE)/VLOOKUP($B154,NAV!$A:$FC,AL$1,FALSE)*AL156,"")</f>
        <v>1.3344632214780481</v>
      </c>
      <c r="AM155" s="143">
        <f>IFERROR(VLOOKUP($B155,'NAV plus Dist'!$B:$FD,AM$1,FALSE)/VLOOKUP($B154,NAV!$A:$FC,AM$1,FALSE)*AM156,"")</f>
        <v>0.77843266125327792</v>
      </c>
      <c r="AN155" s="143">
        <f>IFERROR(VLOOKUP($B155,'NAV plus Dist'!$B:$FD,AN$1,FALSE)/VLOOKUP($B154,NAV!$A:$FC,AN$1,FALSE)*AN156,"")</f>
        <v>1.5481238801665986</v>
      </c>
      <c r="AO155" s="143">
        <f>IFERROR(VLOOKUP($B155,'NAV plus Dist'!$B:$FD,AO$1,FALSE)/VLOOKUP($B154,NAV!$A:$FC,AO$1,FALSE)*AO156,"")</f>
        <v>1.4213199613272711</v>
      </c>
      <c r="AP155" s="170" t="str">
        <f>IFERROR(VLOOKUP($B155,'NAV plus Dist'!$B:$FD,AP$1,FALSE)/VLOOKUP($B154,NAV!$A:$FC,AP$1,FALSE)*AP156,"")</f>
        <v/>
      </c>
      <c r="AQ155" s="143" t="str">
        <f>IFERROR(VLOOKUP($B155,'NAV plus Dist'!$B:$FD,AQ$1,FALSE)/VLOOKUP($B154,NAV!$A:$FC,AQ$1,FALSE)*AQ156,"")</f>
        <v/>
      </c>
      <c r="AR155" s="143" t="str">
        <f>IFERROR(VLOOKUP($B155,'NAV plus Dist'!$B:$FD,AR$1,FALSE)/VLOOKUP($B154,NAV!$A:$FC,AR$1,FALSE)*AR156,"")</f>
        <v/>
      </c>
      <c r="AS155" s="143">
        <f>IFERROR(VLOOKUP($B155,'NAV plus Dist'!$B:$FD,AS$1,FALSE)/VLOOKUP($B154,NAV!$A:$FC,AS$1,FALSE)*AS156,"")</f>
        <v>1.3415246986366254</v>
      </c>
      <c r="AT155" s="143">
        <f>IFERROR(VLOOKUP($B155,'NAV plus Dist'!$B:$FD,AT$1,FALSE)/VLOOKUP($B154,NAV!$A:$FC,AT$1,FALSE)*AT156,"")</f>
        <v>1.2474268948773684</v>
      </c>
      <c r="AU155" s="143">
        <f>IFERROR(VLOOKUP($B155,'NAV plus Dist'!$B:$FD,AU$1,FALSE)/VLOOKUP($B154,NAV!$A:$FC,AU$1,FALSE)*AU156,"")</f>
        <v>1.2048291829164604</v>
      </c>
      <c r="AV155" s="143">
        <f>IFERROR(VLOOKUP($B155,'NAV plus Dist'!$B:$FD,AV$1,FALSE)/VLOOKUP($B154,NAV!$A:$FC,AV$1,FALSE)*AV156,"")</f>
        <v>1.2857946367247279</v>
      </c>
      <c r="AW155" s="143" t="str">
        <f>IFERROR(VLOOKUP($B155,'NAV plus Dist'!$B:$FD,AW$1,FALSE)/VLOOKUP($B154,NAV!$A:$FC,AW$1,FALSE)*AW156,"")</f>
        <v/>
      </c>
      <c r="AX155" s="143" t="str">
        <f>IFERROR(VLOOKUP($B155,'NAV plus Dist'!$B:$FD,AX$1,FALSE)/VLOOKUP($B154,NAV!$A:$FC,AX$1,FALSE)*AX156,"")</f>
        <v/>
      </c>
      <c r="AY155" s="143" t="str">
        <f>IFERROR(VLOOKUP($B155,'NAV plus Dist'!$B:$FD,AY$1,FALSE)/VLOOKUP($B154,NAV!$A:$FC,AY$1,FALSE)*AY156,"")</f>
        <v/>
      </c>
      <c r="AZ155" s="143" t="str">
        <f>IFERROR(VLOOKUP($B155,'NAV plus Dist'!$B:$FD,AZ$1,FALSE)/VLOOKUP($B154,NAV!$A:$FC,AZ$1,FALSE)*AZ156,"")</f>
        <v/>
      </c>
      <c r="BA155" s="143" t="str">
        <f>IFERROR(VLOOKUP($B155,'NAV plus Dist'!$B:$FD,BA$1,FALSE)/VLOOKUP($B154,NAV!$A:$FC,BA$1,FALSE)*BA156,"")</f>
        <v/>
      </c>
      <c r="BB155" s="143" t="str">
        <f>IFERROR(VLOOKUP($B155,'NAV plus Dist'!$B:$FD,BB$1,FALSE)/VLOOKUP($B154,NAV!$A:$FC,BB$1,FALSE)*BB156,"")</f>
        <v/>
      </c>
      <c r="BC155" s="143" t="str">
        <f>IFERROR(VLOOKUP($B155,'NAV plus Dist'!$B:$FD,BC$1,FALSE)/VLOOKUP($B154,NAV!$A:$FC,BC$1,FALSE)*BC156,"")</f>
        <v/>
      </c>
      <c r="BD155" s="143" t="str">
        <f>IFERROR(VLOOKUP($B155,'NAV plus Dist'!$B:$FD,BD$1,FALSE)/VLOOKUP($B154,NAV!$A:$FC,BD$1,FALSE)*BD156,"")</f>
        <v/>
      </c>
      <c r="BE155" s="143" t="str">
        <f>IFERROR(VLOOKUP($B155,'NAV plus Dist'!$B:$FD,BE$1,FALSE)/VLOOKUP($B154,NAV!$A:$FC,BE$1,FALSE)*BE156,"")</f>
        <v/>
      </c>
      <c r="BF155" s="143" t="str">
        <f>IFERROR(VLOOKUP($B155,'NAV plus Dist'!$B:$FD,BF$1,FALSE)/VLOOKUP($B154,NAV!$A:$FC,BF$1,FALSE)*BF156,"")</f>
        <v/>
      </c>
      <c r="BG155" s="143" t="str">
        <f>IFERROR(VLOOKUP($B155,'NAV plus Dist'!$B:$FD,BG$1,FALSE)/VLOOKUP($B154,NAV!$A:$FC,BG$1,FALSE)*BG156,"")</f>
        <v/>
      </c>
      <c r="BH155" s="143" t="str">
        <f>IFERROR(VLOOKUP($B155,'NAV plus Dist'!$B:$FD,BH$1,FALSE)/VLOOKUP($B154,NAV!$A:$FC,BH$1,FALSE)*BH156,"")</f>
        <v/>
      </c>
      <c r="BI155" s="143" t="str">
        <f>IFERROR(VLOOKUP($B155,'NAV plus Dist'!$B:$FD,BI$1,FALSE)/VLOOKUP($B154,NAV!$A:$FC,BI$1,FALSE)*BI156,"")</f>
        <v/>
      </c>
      <c r="BJ155" s="143" t="str">
        <f>IFERROR(VLOOKUP($B155,'NAV plus Dist'!$B:$FD,BJ$1,FALSE)/VLOOKUP($B154,NAV!$A:$FC,BJ$1,FALSE)*BJ156,"")</f>
        <v/>
      </c>
      <c r="BK155" s="143" t="str">
        <f>IFERROR(VLOOKUP($B155,'NAV plus Dist'!$B:$FD,BK$1,FALSE)/VLOOKUP($B154,NAV!$A:$FC,BK$1,FALSE)*BK156,"")</f>
        <v/>
      </c>
      <c r="BL155" s="143" t="str">
        <f>IFERROR(VLOOKUP($B155,'NAV plus Dist'!$B:$FD,BL$1,FALSE)/VLOOKUP($B154,NAV!$A:$FC,BL$1,FALSE)*BL156,"")</f>
        <v/>
      </c>
      <c r="BM155" s="143" t="str">
        <f>IFERROR(VLOOKUP($B155,'NAV plus Dist'!$B:$FD,BM$1,FALSE)/VLOOKUP($B154,NAV!$A:$FC,BM$1,FALSE)*BM156,"")</f>
        <v/>
      </c>
      <c r="BN155" s="143" t="str">
        <f>IFERROR(VLOOKUP($B155,'NAV plus Dist'!$B:$FD,BN$1,FALSE)/VLOOKUP($B154,NAV!$A:$FC,BN$1,FALSE)*BN156,"")</f>
        <v/>
      </c>
      <c r="BO155" s="143" t="str">
        <f>IFERROR(VLOOKUP($B155,'NAV plus Dist'!$B:$FD,BO$1,FALSE)/VLOOKUP($B154,NAV!$A:$FC,BO$1,FALSE)*BO156,"")</f>
        <v/>
      </c>
      <c r="BP155" s="143" t="str">
        <f>IFERROR(VLOOKUP($B155,'NAV plus Dist'!$B:$FD,BP$1,FALSE)/VLOOKUP($B154,NAV!$A:$FC,BP$1,FALSE)*BP156,"")</f>
        <v/>
      </c>
      <c r="BQ155" s="143" t="str">
        <f>IFERROR(VLOOKUP($B155,'NAV plus Dist'!$B:$FD,BQ$1,FALSE)/VLOOKUP($B154,NAV!$A:$FC,BQ$1,FALSE)*BQ156,"")</f>
        <v/>
      </c>
      <c r="BR155" s="143" t="str">
        <f>IFERROR(VLOOKUP($B155,'NAV plus Dist'!$B:$FD,BR$1,FALSE)/VLOOKUP($B154,NAV!$A:$FC,BR$1,FALSE)*BR156,"")</f>
        <v/>
      </c>
      <c r="BS155" s="143" t="str">
        <f>IFERROR(VLOOKUP($B155,'NAV plus Dist'!$B:$FD,BS$1,FALSE)/VLOOKUP($B154,NAV!$A:$FC,BS$1,FALSE)*BS156,"")</f>
        <v/>
      </c>
      <c r="BT155" s="143" t="str">
        <f>IFERROR(VLOOKUP($B155,'NAV plus Dist'!$B:$FD,BT$1,FALSE)/VLOOKUP($B154,NAV!$A:$FC,BT$1,FALSE)*BT156,"")</f>
        <v/>
      </c>
      <c r="BU155" s="143" t="str">
        <f>IFERROR(VLOOKUP($B155,'NAV plus Dist'!$B:$FD,BU$1,FALSE)/VLOOKUP($B154,NAV!$A:$FC,BU$1,FALSE)*BU156,"")</f>
        <v/>
      </c>
      <c r="BV155" s="143" t="str">
        <f>IFERROR(VLOOKUP($B155,'NAV plus Dist'!$B:$FD,BV$1,FALSE)/VLOOKUP($B154,NAV!$A:$FC,BV$1,FALSE)*BV156,"")</f>
        <v/>
      </c>
      <c r="BW155" s="143" t="str">
        <f>IFERROR(VLOOKUP($B155,'NAV plus Dist'!$B:$FD,BW$1,FALSE)/VLOOKUP($B154,NAV!$A:$FC,BW$1,FALSE)*BW156,"")</f>
        <v/>
      </c>
      <c r="BX155" s="143" t="str">
        <f>IFERROR(VLOOKUP($B155,'NAV plus Dist'!$B:$FD,BX$1,FALSE)/VLOOKUP($B154,NAV!$A:$FC,BX$1,FALSE)*BX156,"")</f>
        <v/>
      </c>
      <c r="BY155" s="143" t="str">
        <f>IFERROR(VLOOKUP($B155,'NAV plus Dist'!$B:$FD,BY$1,FALSE)/VLOOKUP($B154,NAV!$A:$FC,BY$1,FALSE)*BY156,"")</f>
        <v/>
      </c>
      <c r="BZ155" s="143" t="str">
        <f>IFERROR(VLOOKUP($B155,'NAV plus Dist'!$B:$FD,BZ$1,FALSE)/VLOOKUP($B154,NAV!$A:$FC,BZ$1,FALSE)*BZ156,"")</f>
        <v/>
      </c>
      <c r="CA155" s="143" t="str">
        <f>IFERROR(VLOOKUP($B155,'NAV plus Dist'!$B:$FD,CA$1,FALSE)/VLOOKUP($B154,NAV!$A:$FC,CA$1,FALSE)*CA156,"")</f>
        <v/>
      </c>
      <c r="CB155" s="143" t="str">
        <f>IFERROR(VLOOKUP($B155,'NAV plus Dist'!$B:$FD,CB$1,FALSE)/VLOOKUP($B154,NAV!$A:$FC,CB$1,FALSE)*CB156,"")</f>
        <v/>
      </c>
      <c r="CC155" s="143" t="str">
        <f>IFERROR(VLOOKUP($B155,'NAV plus Dist'!$B:$FD,CC$1,FALSE)/VLOOKUP($B154,NAV!$A:$FC,CC$1,FALSE)*CC156,"")</f>
        <v/>
      </c>
      <c r="CD155" s="143" t="str">
        <f>IFERROR(VLOOKUP($B155,'NAV plus Dist'!$B:$FD,CD$1,FALSE)/VLOOKUP($B154,NAV!$A:$FC,CD$1,FALSE)*CD156,"")</f>
        <v/>
      </c>
      <c r="CE155" s="143" t="str">
        <f>IFERROR(VLOOKUP($B155,'NAV plus Dist'!$B:$FD,CE$1,FALSE)/VLOOKUP($B154,NAV!$A:$FC,CE$1,FALSE)*CE156,"")</f>
        <v/>
      </c>
      <c r="CF155" s="143" t="str">
        <f>IFERROR(VLOOKUP($B155,'NAV plus Dist'!$B:$FD,CF$1,FALSE)/VLOOKUP($B154,NAV!$A:$FC,CF$1,FALSE)*CF156,"")</f>
        <v/>
      </c>
      <c r="CG155" s="143" t="str">
        <f>IFERROR(VLOOKUP($B155,'NAV plus Dist'!$B:$FD,CG$1,FALSE)/VLOOKUP($B154,NAV!$A:$FC,CG$1,FALSE)*CG156,"")</f>
        <v/>
      </c>
      <c r="CH155" s="143" t="str">
        <f>IFERROR(VLOOKUP($B155,'NAV plus Dist'!$B:$FD,CH$1,FALSE)/VLOOKUP($B154,NAV!$A:$FC,CH$1,FALSE)*CH156,"")</f>
        <v/>
      </c>
      <c r="CI155" s="143" t="str">
        <f>IFERROR(VLOOKUP($B155,'NAV plus Dist'!$B:$FD,CI$1,FALSE)/VLOOKUP($B154,NAV!$A:$FC,CI$1,FALSE)*CI156,"")</f>
        <v/>
      </c>
      <c r="CJ155" s="143" t="str">
        <f>IFERROR(VLOOKUP($B155,'NAV plus Dist'!$B:$FD,CJ$1,FALSE)/VLOOKUP($B154,NAV!$A:$FC,CJ$1,FALSE)*CJ156,"")</f>
        <v/>
      </c>
      <c r="CK155" s="143" t="str">
        <f>IFERROR(VLOOKUP($B155,'NAV plus Dist'!$B:$AAA,CK$1,FALSE)/VLOOKUP($B154,NAV!$A:$AAA,CK$1,FALSE)*CK156,"")</f>
        <v/>
      </c>
      <c r="CL155" s="143" t="str">
        <f>IFERROR(VLOOKUP($B155,'NAV plus Dist'!$B:$AAA,CL$1,FALSE)/VLOOKUP($B154,NAV!$A:$AAA,CL$1,FALSE)*CL156,"")</f>
        <v/>
      </c>
      <c r="CM155" s="143" t="str">
        <f>IFERROR(VLOOKUP($B155,'NAV plus Dist'!$B:$AAA,CM$1,FALSE)/VLOOKUP($B154,NAV!$A:$AAA,CM$1,FALSE)*CM156,"")</f>
        <v/>
      </c>
      <c r="CN155" s="143" t="str">
        <f>IFERROR(VLOOKUP($B155,'NAV plus Dist'!$B:$AAA,CN$1,FALSE)/VLOOKUP($B154,NAV!$A:$AAA,CN$1,FALSE)*CN156,"")</f>
        <v/>
      </c>
      <c r="CO155" s="143" t="str">
        <f>IFERROR(VLOOKUP($B155,'NAV plus Dist'!$B:$AAA,CO$1,FALSE)/VLOOKUP($B154,NAV!$A:$AAA,CO$1,FALSE)*CO156,"")</f>
        <v/>
      </c>
      <c r="CP155" s="143" t="str">
        <f>IFERROR(VLOOKUP($B155,'NAV plus Dist'!$B:$AAA,CP$1,FALSE)/VLOOKUP($B154,NAV!$A:$AAA,CP$1,FALSE)*CP156,"")</f>
        <v/>
      </c>
      <c r="CQ155" s="143" t="str">
        <f>IFERROR(VLOOKUP($B155,'NAV plus Dist'!$B:$AAA,CQ$1,FALSE)/VLOOKUP($B154,NAV!$A:$AAA,CQ$1,FALSE)*CQ156,"")</f>
        <v/>
      </c>
      <c r="CR155" s="143" t="str">
        <f>IFERROR(VLOOKUP($B155,'NAV plus Dist'!$B:$AAA,CR$1,FALSE)/VLOOKUP($B154,NAV!$A:$AAA,CR$1,FALSE)*CR156,"")</f>
        <v/>
      </c>
      <c r="CS155" s="143" t="str">
        <f>IFERROR(VLOOKUP($B155,'NAV plus Dist'!$B:$AAA,CS$1,FALSE)/VLOOKUP($B154,NAV!$A:$AAA,CS$1,FALSE)*CS156,"")</f>
        <v/>
      </c>
      <c r="CT155" s="143" t="str">
        <f>IFERROR(VLOOKUP($B155,'NAV plus Dist'!$B:$AAA,CT$1,FALSE)/VLOOKUP($B154,NAV!$A:$AAA,CT$1,FALSE)*CT156,"")</f>
        <v/>
      </c>
      <c r="CU155" s="143" t="str">
        <f>IFERROR(VLOOKUP($B155,'NAV plus Dist'!$B:$AAA,CU$1,FALSE)/VLOOKUP($B154,NAV!$A:$AAA,CU$1,FALSE)*CU156,"")</f>
        <v/>
      </c>
      <c r="CV155" s="143" t="str">
        <f>IFERROR(VLOOKUP($B155,'NAV plus Dist'!$B:$AAA,CV$1,FALSE)/VLOOKUP($B154,NAV!$A:$AAA,CV$1,FALSE)*CV156,"")</f>
        <v/>
      </c>
      <c r="CW155" s="143" t="str">
        <f>IFERROR(VLOOKUP($B155,'NAV plus Dist'!$B:$AAA,CW$1,FALSE)/VLOOKUP($B154,NAV!$A:$AAA,CW$1,FALSE)*CW156,"")</f>
        <v/>
      </c>
      <c r="CX155" s="143" t="str">
        <f>IFERROR(VLOOKUP($B155,'NAV plus Dist'!$B:$AAA,CX$1,FALSE)/VLOOKUP($B154,NAV!$A:$AAA,CX$1,FALSE)*CX156,"")</f>
        <v/>
      </c>
      <c r="CY155" s="143" t="str">
        <f>IFERROR(VLOOKUP($B155,'NAV plus Dist'!$B:$AAA,CY$1,FALSE)/VLOOKUP($B154,NAV!$A:$AAA,CY$1,FALSE)*CY156,"")</f>
        <v/>
      </c>
      <c r="CZ155" s="143" t="str">
        <f>IFERROR(VLOOKUP($B155,'NAV plus Dist'!$B:$AAA,CZ$1,FALSE)/VLOOKUP($B154,NAV!$A:$AAA,CZ$1,FALSE)*CZ156,"")</f>
        <v/>
      </c>
      <c r="DA155" s="143" t="str">
        <f>IFERROR(VLOOKUP($B155,'NAV plus Dist'!$B:$AAA,DA$1,FALSE)/VLOOKUP($B154,NAV!$A:$AAA,DA$1,FALSE)*DA156,"")</f>
        <v/>
      </c>
      <c r="DB155" s="143" t="str">
        <f>IFERROR(VLOOKUP($B155,'NAV plus Dist'!$B:$AAA,DB$1,FALSE)/VLOOKUP($B154,NAV!$A:$AAA,DB$1,FALSE)*DB156,"")</f>
        <v/>
      </c>
      <c r="DC155" s="143" t="str">
        <f>IFERROR(VLOOKUP($B155,'NAV plus Dist'!$B:$AAA,DC$1,FALSE)/VLOOKUP($B154,NAV!$A:$AAA,DC$1,FALSE)*DC156,"")</f>
        <v/>
      </c>
      <c r="DD155" s="143" t="str">
        <f>IFERROR(VLOOKUP($B155,'NAV plus Dist'!$B:$AAA,DD$1,FALSE)/VLOOKUP($B154,NAV!$A:$AAA,DD$1,FALSE)*DD156,"")</f>
        <v/>
      </c>
      <c r="DE155" s="143" t="str">
        <f>IFERROR(VLOOKUP($B155,'NAV plus Dist'!$B:$AAA,DE$1,FALSE)/VLOOKUP($B154,NAV!$A:$AAA,DE$1,FALSE)*DE156,"")</f>
        <v/>
      </c>
      <c r="DF155" s="143" t="str">
        <f>IFERROR(VLOOKUP($B155,'NAV plus Dist'!$B:$AAA,DF$1,FALSE)/VLOOKUP($B154,NAV!$A:$AAA,DF$1,FALSE)*DF156,"")</f>
        <v/>
      </c>
      <c r="DG155" s="143" t="str">
        <f>IFERROR(VLOOKUP($B155,'NAV plus Dist'!$B:$AAA,DG$1,FALSE)/VLOOKUP($B154,NAV!$A:$AAA,DG$1,FALSE)*DG156,"")</f>
        <v/>
      </c>
      <c r="DH155" s="143" t="str">
        <f>IFERROR(VLOOKUP($B155,'NAV plus Dist'!$B:$AAA,DH$1,FALSE)/VLOOKUP($B154,NAV!$A:$AAA,DH$1,FALSE)*DH156,"")</f>
        <v/>
      </c>
    </row>
    <row r="156" spans="1:112">
      <c r="A156" s="94">
        <f t="shared" si="39"/>
        <v>45</v>
      </c>
      <c r="B156" s="168">
        <f t="shared" si="40"/>
        <v>44712</v>
      </c>
      <c r="C156" s="143">
        <f>IFERROR(VLOOKUP($B156,'NAV plus Dist'!$B:$FD,C$1,FALSE)/VLOOKUP($B155,NAV!$A:$FC,C$1,FALSE)*C157,"")</f>
        <v>1.8578987256244917</v>
      </c>
      <c r="D156" s="143">
        <f>IFERROR(VLOOKUP($B156,'NAV plus Dist'!$B:$FD,D$1,FALSE)/VLOOKUP($B155,NAV!$A:$FC,D$1,FALSE)*D157,"")</f>
        <v>2.0680316134470638</v>
      </c>
      <c r="E156" s="143">
        <f>IFERROR(VLOOKUP($B156,'NAV plus Dist'!$B:$FD,E$1,FALSE)/VLOOKUP($B155,NAV!$A:$FC,E$1,FALSE)*E157,"")</f>
        <v>1.9511477540504722</v>
      </c>
      <c r="F156" s="143" t="str">
        <f>IFERROR(VLOOKUP($B156,'NAV plus Dist'!$B:$FD,F$1,FALSE)/VLOOKUP($B155,NAV!$A:$FC,F$1,FALSE)*F157,"")</f>
        <v/>
      </c>
      <c r="G156" s="143" t="str">
        <f>IFERROR(VLOOKUP($B156,'NAV plus Dist'!$B:$FD,G$1,FALSE)/VLOOKUP($B155,NAV!$A:$FC,G$1,FALSE)*G157,"")</f>
        <v/>
      </c>
      <c r="H156" s="143" t="str">
        <f>IFERROR(VLOOKUP($B156,'NAV plus Dist'!$B:$FD,H$1,FALSE)/VLOOKUP($B155,NAV!$A:$FC,H$1,FALSE)*H157,"")</f>
        <v/>
      </c>
      <c r="I156" s="143" t="str">
        <f>IFERROR(VLOOKUP($B156,'NAV plus Dist'!$B:$FD,I$1,FALSE)/VLOOKUP($B155,NAV!$A:$FC,I$1,FALSE)*I157,"")</f>
        <v/>
      </c>
      <c r="J156" s="143" t="str">
        <f>IFERROR(VLOOKUP($B156,'NAV plus Dist'!$B:$FD,J$1,FALSE)/VLOOKUP($B155,NAV!$A:$FC,J$1,FALSE)*J157,"")</f>
        <v/>
      </c>
      <c r="K156" s="143" t="str">
        <f>IFERROR(VLOOKUP($B156,'NAV plus Dist'!$B:$FD,K$1,FALSE)/VLOOKUP($B155,NAV!$A:$FC,K$1,FALSE)*K157,"")</f>
        <v/>
      </c>
      <c r="L156" s="143" t="str">
        <f>IFERROR(VLOOKUP($B156,'NAV plus Dist'!$B:$FD,L$1,FALSE)/VLOOKUP($B155,NAV!$A:$FC,L$1,FALSE)*L157,"")</f>
        <v/>
      </c>
      <c r="M156" s="143" t="str">
        <f>IFERROR(VLOOKUP($B156,'NAV plus Dist'!$B:$FD,M$1,FALSE)/VLOOKUP($B155,NAV!$A:$FC,M$1,FALSE)*M157,"")</f>
        <v/>
      </c>
      <c r="N156" s="143" t="str">
        <f>IFERROR(VLOOKUP($B156,'NAV plus Dist'!$B:$FD,N$1,FALSE)/VLOOKUP($B155,NAV!$A:$FC,N$1,FALSE)*N157,"")</f>
        <v/>
      </c>
      <c r="O156" s="143">
        <f>IFERROR(VLOOKUP($B156,'NAV plus Dist'!$B:$FD,O$1,FALSE)/VLOOKUP($B155,NAV!$A:$FC,O$1,FALSE)*O157,"")</f>
        <v>1.3053892231680557</v>
      </c>
      <c r="P156" s="143">
        <f>IFERROR(VLOOKUP($B156,'NAV plus Dist'!$B:$FD,P$1,FALSE)/VLOOKUP($B155,NAV!$A:$FC,P$1,FALSE)*P157,"")</f>
        <v>1.3284895182065024</v>
      </c>
      <c r="Q156" s="143" t="str">
        <f>IFERROR(VLOOKUP($B156,'NAV plus Dist'!$B:$FD,Q$1,FALSE)/VLOOKUP($B155,NAV!$A:$FC,Q$1,FALSE)*Q157,"")</f>
        <v/>
      </c>
      <c r="R156" s="143" t="str">
        <f>IFERROR(VLOOKUP($B156,'NAV plus Dist'!$B:$FD,R$1,FALSE)/VLOOKUP($B155,NAV!$A:$FC,R$1,FALSE)*R157,"")</f>
        <v/>
      </c>
      <c r="S156" s="143" t="str">
        <f>IFERROR(VLOOKUP($B156,'NAV plus Dist'!$B:$FD,S$1,FALSE)/VLOOKUP($B155,NAV!$A:$FC,S$1,FALSE)*S157,"")</f>
        <v/>
      </c>
      <c r="T156" s="143" t="str">
        <f>IFERROR(VLOOKUP($B156,'NAV plus Dist'!$B:$FD,T$1,FALSE)/VLOOKUP($B155,NAV!$A:$FC,T$1,FALSE)*T157,"")</f>
        <v/>
      </c>
      <c r="U156" s="143" t="str">
        <f>IFERROR(VLOOKUP($B156,'NAV plus Dist'!$B:$FD,U$1,FALSE)/VLOOKUP($B155,NAV!$A:$FC,U$1,FALSE)*U157,"")</f>
        <v/>
      </c>
      <c r="V156" s="143" t="str">
        <f>IFERROR(VLOOKUP($B156,'NAV plus Dist'!$B:$FD,V$1,FALSE)/VLOOKUP($B155,NAV!$A:$FC,V$1,FALSE)*V157,"")</f>
        <v/>
      </c>
      <c r="W156" s="143" t="str">
        <f>IFERROR(VLOOKUP($B156,'NAV plus Dist'!$B:$FD,W$1,FALSE)/VLOOKUP($B155,NAV!$A:$FC,W$1,FALSE)*W157,"")</f>
        <v/>
      </c>
      <c r="X156" s="143" t="str">
        <f>IFERROR(VLOOKUP($B156,'NAV plus Dist'!$B:$FD,X$1,FALSE)/VLOOKUP($B155,NAV!$A:$FC,X$1,FALSE)*X157,"")</f>
        <v/>
      </c>
      <c r="Y156" s="143" t="str">
        <f>IFERROR(VLOOKUP($B156,'NAV plus Dist'!$B:$FD,Y$1,FALSE)/VLOOKUP($B155,NAV!$A:$FC,Y$1,FALSE)*Y157,"")</f>
        <v/>
      </c>
      <c r="Z156" s="143" t="str">
        <f>IFERROR(VLOOKUP($B156,'NAV plus Dist'!$B:$FD,Z$1,FALSE)/VLOOKUP($B155,NAV!$A:$FC,Z$1,FALSE)*Z157,"")</f>
        <v/>
      </c>
      <c r="AA156" s="143">
        <f>IFERROR(VLOOKUP($B156,'NAV plus Dist'!$B:$FD,AA$1,FALSE)/VLOOKUP($B155,NAV!$A:$FC,AA$1,FALSE)*AA157,"")</f>
        <v>1.370598365144658</v>
      </c>
      <c r="AB156" s="143">
        <f>IFERROR(VLOOKUP($B156,'NAV plus Dist'!$B:$FD,AB$1,FALSE)/VLOOKUP($B155,NAV!$A:$FC,AB$1,FALSE)*AB157,"")</f>
        <v>1.5185293445609489</v>
      </c>
      <c r="AC156" s="143">
        <f>IFERROR(VLOOKUP($B156,'NAV plus Dist'!$B:$FD,AC$1,FALSE)/VLOOKUP($B155,NAV!$A:$FC,AC$1,FALSE)*AC157,"")</f>
        <v>1.4326229772394989</v>
      </c>
      <c r="AD156" s="143">
        <f>IFERROR(VLOOKUP($B156,'NAV plus Dist'!$B:$FD,AD$1,FALSE)/VLOOKUP($B155,NAV!$A:$FC,AD$1,FALSE)*AD157,"")</f>
        <v>3.519465256884978</v>
      </c>
      <c r="AE156" s="143">
        <f>IFERROR(VLOOKUP($B156,'NAV plus Dist'!$B:$FD,AE$1,FALSE)/VLOOKUP($B155,NAV!$A:$FC,AE$1,FALSE)*AE157,"")</f>
        <v>0.87847928573360268</v>
      </c>
      <c r="AF156" s="143">
        <f>IFERROR(VLOOKUP($B156,'NAV plus Dist'!$B:$FD,AF$1,FALSE)/VLOOKUP($B155,NAV!$A:$FC,AF$1,FALSE)*AF157,"")</f>
        <v>1.2675163016884503</v>
      </c>
      <c r="AG156" s="143">
        <f>IFERROR(VLOOKUP($B156,'NAV plus Dist'!$B:$FD,AG$1,FALSE)/VLOOKUP($B155,NAV!$A:$FC,AG$1,FALSE)*AG157,"")</f>
        <v>1.3988242002704305</v>
      </c>
      <c r="AH156" s="143">
        <f>IFERROR(VLOOKUP($B156,'NAV plus Dist'!$B:$FD,AH$1,FALSE)/VLOOKUP($B155,NAV!$A:$FC,AH$1,FALSE)*AH157,"")</f>
        <v>1.3198369041896036</v>
      </c>
      <c r="AI156" s="143">
        <f>IFERROR(VLOOKUP($B156,'NAV plus Dist'!$B:$FD,AI$1,FALSE)/VLOOKUP($B155,NAV!$A:$FC,AI$1,FALSE)*AI157,"")</f>
        <v>1.511517460843395</v>
      </c>
      <c r="AJ156" s="143">
        <f>IFERROR(VLOOKUP($B156,'NAV plus Dist'!$B:$FD,AJ$1,FALSE)/VLOOKUP($B155,NAV!$A:$FC,AJ$1,FALSE)*AJ157,"")</f>
        <v>1.3256154877611497</v>
      </c>
      <c r="AK156" s="169">
        <f>IFERROR(VLOOKUP($B156,'NAV plus Dist'!$B:$FD,AK$1,FALSE)/VLOOKUP($B155,NAV!$A:$FC,AK$1,FALSE)*AK157,"")</f>
        <v>1.3943072508113477</v>
      </c>
      <c r="AL156" s="169">
        <f>IFERROR(VLOOKUP($B156,'NAV plus Dist'!$B:$FD,AL$1,FALSE)/VLOOKUP($B155,NAV!$A:$FC,AL$1,FALSE)*AL157,"")</f>
        <v>1.4697960111012811</v>
      </c>
      <c r="AM156" s="143">
        <f>IFERROR(VLOOKUP($B156,'NAV plus Dist'!$B:$FD,AM$1,FALSE)/VLOOKUP($B155,NAV!$A:$FC,AM$1,FALSE)*AM157,"")</f>
        <v>0.85995456213355048</v>
      </c>
      <c r="AN156" s="143">
        <f>IFERROR(VLOOKUP($B156,'NAV plus Dist'!$B:$FD,AN$1,FALSE)/VLOOKUP($B155,NAV!$A:$FC,AN$1,FALSE)*AN157,"")</f>
        <v>1.5564533377694341</v>
      </c>
      <c r="AO156" s="143">
        <f>IFERROR(VLOOKUP($B156,'NAV plus Dist'!$B:$FD,AO$1,FALSE)/VLOOKUP($B155,NAV!$A:$FC,AO$1,FALSE)*AO157,"")</f>
        <v>1.4684142611355391</v>
      </c>
      <c r="AP156" s="170" t="str">
        <f>IFERROR(VLOOKUP($B156,'NAV plus Dist'!$B:$FD,AP$1,FALSE)/VLOOKUP($B155,NAV!$A:$FC,AP$1,FALSE)*AP157,"")</f>
        <v/>
      </c>
      <c r="AQ156" s="143" t="str">
        <f>IFERROR(VLOOKUP($B156,'NAV plus Dist'!$B:$FD,AQ$1,FALSE)/VLOOKUP($B155,NAV!$A:$FC,AQ$1,FALSE)*AQ157,"")</f>
        <v/>
      </c>
      <c r="AR156" s="143" t="str">
        <f>IFERROR(VLOOKUP($B156,'NAV plus Dist'!$B:$FD,AR$1,FALSE)/VLOOKUP($B155,NAV!$A:$FC,AR$1,FALSE)*AR157,"")</f>
        <v/>
      </c>
      <c r="AS156" s="143">
        <f>IFERROR(VLOOKUP($B156,'NAV plus Dist'!$B:$FD,AS$1,FALSE)/VLOOKUP($B155,NAV!$A:$FC,AS$1,FALSE)*AS157,"")</f>
        <v>1.4588458068912145</v>
      </c>
      <c r="AT156" s="143">
        <f>IFERROR(VLOOKUP($B156,'NAV plus Dist'!$B:$FD,AT$1,FALSE)/VLOOKUP($B155,NAV!$A:$FC,AT$1,FALSE)*AT157,"")</f>
        <v>1.2602026721702542</v>
      </c>
      <c r="AU156" s="143">
        <f>IFERROR(VLOOKUP($B156,'NAV plus Dist'!$B:$FD,AU$1,FALSE)/VLOOKUP($B155,NAV!$A:$FC,AU$1,FALSE)*AU157,"")</f>
        <v>1.2048291829164604</v>
      </c>
      <c r="AV156" s="143">
        <f>IFERROR(VLOOKUP($B156,'NAV plus Dist'!$B:$FD,AV$1,FALSE)/VLOOKUP($B155,NAV!$A:$FC,AV$1,FALSE)*AV157,"")</f>
        <v>1.3073883856220916</v>
      </c>
      <c r="AW156" s="143" t="str">
        <f>IFERROR(VLOOKUP($B156,'NAV plus Dist'!$B:$FD,AW$1,FALSE)/VLOOKUP($B155,NAV!$A:$FC,AW$1,FALSE)*AW157,"")</f>
        <v/>
      </c>
      <c r="AX156" s="143" t="str">
        <f>IFERROR(VLOOKUP($B156,'NAV plus Dist'!$B:$FD,AX$1,FALSE)/VLOOKUP($B155,NAV!$A:$FC,AX$1,FALSE)*AX157,"")</f>
        <v/>
      </c>
      <c r="AY156" s="143" t="str">
        <f>IFERROR(VLOOKUP($B156,'NAV plus Dist'!$B:$FD,AY$1,FALSE)/VLOOKUP($B155,NAV!$A:$FC,AY$1,FALSE)*AY157,"")</f>
        <v/>
      </c>
      <c r="AZ156" s="143" t="str">
        <f>IFERROR(VLOOKUP($B156,'NAV plus Dist'!$B:$FD,AZ$1,FALSE)/VLOOKUP($B155,NAV!$A:$FC,AZ$1,FALSE)*AZ157,"")</f>
        <v/>
      </c>
      <c r="BA156" s="143" t="str">
        <f>IFERROR(VLOOKUP($B156,'NAV plus Dist'!$B:$FD,BA$1,FALSE)/VLOOKUP($B155,NAV!$A:$FC,BA$1,FALSE)*BA157,"")</f>
        <v/>
      </c>
      <c r="BB156" s="143" t="str">
        <f>IFERROR(VLOOKUP($B156,'NAV plus Dist'!$B:$FD,BB$1,FALSE)/VLOOKUP($B155,NAV!$A:$FC,BB$1,FALSE)*BB157,"")</f>
        <v/>
      </c>
      <c r="BC156" s="143" t="str">
        <f>IFERROR(VLOOKUP($B156,'NAV plus Dist'!$B:$FD,BC$1,FALSE)/VLOOKUP($B155,NAV!$A:$FC,BC$1,FALSE)*BC157,"")</f>
        <v/>
      </c>
      <c r="BD156" s="143" t="str">
        <f>IFERROR(VLOOKUP($B156,'NAV plus Dist'!$B:$FD,BD$1,FALSE)/VLOOKUP($B155,NAV!$A:$FC,BD$1,FALSE)*BD157,"")</f>
        <v/>
      </c>
      <c r="BE156" s="143" t="str">
        <f>IFERROR(VLOOKUP($B156,'NAV plus Dist'!$B:$FD,BE$1,FALSE)/VLOOKUP($B155,NAV!$A:$FC,BE$1,FALSE)*BE157,"")</f>
        <v/>
      </c>
      <c r="BF156" s="143" t="str">
        <f>IFERROR(VLOOKUP($B156,'NAV plus Dist'!$B:$FD,BF$1,FALSE)/VLOOKUP($B155,NAV!$A:$FC,BF$1,FALSE)*BF157,"")</f>
        <v/>
      </c>
      <c r="BG156" s="143" t="str">
        <f>IFERROR(VLOOKUP($B156,'NAV plus Dist'!$B:$FD,BG$1,FALSE)/VLOOKUP($B155,NAV!$A:$FC,BG$1,FALSE)*BG157,"")</f>
        <v/>
      </c>
      <c r="BH156" s="143" t="str">
        <f>IFERROR(VLOOKUP($B156,'NAV plus Dist'!$B:$FD,BH$1,FALSE)/VLOOKUP($B155,NAV!$A:$FC,BH$1,FALSE)*BH157,"")</f>
        <v/>
      </c>
      <c r="BI156" s="143" t="str">
        <f>IFERROR(VLOOKUP($B156,'NAV plus Dist'!$B:$FD,BI$1,FALSE)/VLOOKUP($B155,NAV!$A:$FC,BI$1,FALSE)*BI157,"")</f>
        <v/>
      </c>
      <c r="BJ156" s="143" t="str">
        <f>IFERROR(VLOOKUP($B156,'NAV plus Dist'!$B:$FD,BJ$1,FALSE)/VLOOKUP($B155,NAV!$A:$FC,BJ$1,FALSE)*BJ157,"")</f>
        <v/>
      </c>
      <c r="BK156" s="143" t="str">
        <f>IFERROR(VLOOKUP($B156,'NAV plus Dist'!$B:$FD,BK$1,FALSE)/VLOOKUP($B155,NAV!$A:$FC,BK$1,FALSE)*BK157,"")</f>
        <v/>
      </c>
      <c r="BL156" s="143" t="str">
        <f>IFERROR(VLOOKUP($B156,'NAV plus Dist'!$B:$FD,BL$1,FALSE)/VLOOKUP($B155,NAV!$A:$FC,BL$1,FALSE)*BL157,"")</f>
        <v/>
      </c>
      <c r="BM156" s="143" t="str">
        <f>IFERROR(VLOOKUP($B156,'NAV plus Dist'!$B:$FD,BM$1,FALSE)/VLOOKUP($B155,NAV!$A:$FC,BM$1,FALSE)*BM157,"")</f>
        <v/>
      </c>
      <c r="BN156" s="143" t="str">
        <f>IFERROR(VLOOKUP($B156,'NAV plus Dist'!$B:$FD,BN$1,FALSE)/VLOOKUP($B155,NAV!$A:$FC,BN$1,FALSE)*BN157,"")</f>
        <v/>
      </c>
      <c r="BO156" s="143" t="str">
        <f>IFERROR(VLOOKUP($B156,'NAV plus Dist'!$B:$FD,BO$1,FALSE)/VLOOKUP($B155,NAV!$A:$FC,BO$1,FALSE)*BO157,"")</f>
        <v/>
      </c>
      <c r="BP156" s="143" t="str">
        <f>IFERROR(VLOOKUP($B156,'NAV plus Dist'!$B:$FD,BP$1,FALSE)/VLOOKUP($B155,NAV!$A:$FC,BP$1,FALSE)*BP157,"")</f>
        <v/>
      </c>
      <c r="BQ156" s="143" t="str">
        <f>IFERROR(VLOOKUP($B156,'NAV plus Dist'!$B:$FD,BQ$1,FALSE)/VLOOKUP($B155,NAV!$A:$FC,BQ$1,FALSE)*BQ157,"")</f>
        <v/>
      </c>
      <c r="BR156" s="143" t="str">
        <f>IFERROR(VLOOKUP($B156,'NAV plus Dist'!$B:$FD,BR$1,FALSE)/VLOOKUP($B155,NAV!$A:$FC,BR$1,FALSE)*BR157,"")</f>
        <v/>
      </c>
      <c r="BS156" s="143" t="str">
        <f>IFERROR(VLOOKUP($B156,'NAV plus Dist'!$B:$FD,BS$1,FALSE)/VLOOKUP($B155,NAV!$A:$FC,BS$1,FALSE)*BS157,"")</f>
        <v/>
      </c>
      <c r="BT156" s="143" t="str">
        <f>IFERROR(VLOOKUP($B156,'NAV plus Dist'!$B:$FD,BT$1,FALSE)/VLOOKUP($B155,NAV!$A:$FC,BT$1,FALSE)*BT157,"")</f>
        <v/>
      </c>
      <c r="BU156" s="143" t="str">
        <f>IFERROR(VLOOKUP($B156,'NAV plus Dist'!$B:$FD,BU$1,FALSE)/VLOOKUP($B155,NAV!$A:$FC,BU$1,FALSE)*BU157,"")</f>
        <v/>
      </c>
      <c r="BV156" s="143" t="str">
        <f>IFERROR(VLOOKUP($B156,'NAV plus Dist'!$B:$FD,BV$1,FALSE)/VLOOKUP($B155,NAV!$A:$FC,BV$1,FALSE)*BV157,"")</f>
        <v/>
      </c>
      <c r="BW156" s="143" t="str">
        <f>IFERROR(VLOOKUP($B156,'NAV plus Dist'!$B:$FD,BW$1,FALSE)/VLOOKUP($B155,NAV!$A:$FC,BW$1,FALSE)*BW157,"")</f>
        <v/>
      </c>
      <c r="BX156" s="143" t="str">
        <f>IFERROR(VLOOKUP($B156,'NAV plus Dist'!$B:$FD,BX$1,FALSE)/VLOOKUP($B155,NAV!$A:$FC,BX$1,FALSE)*BX157,"")</f>
        <v/>
      </c>
      <c r="BY156" s="143" t="str">
        <f>IFERROR(VLOOKUP($B156,'NAV plus Dist'!$B:$FD,BY$1,FALSE)/VLOOKUP($B155,NAV!$A:$FC,BY$1,FALSE)*BY157,"")</f>
        <v/>
      </c>
      <c r="BZ156" s="143" t="str">
        <f>IFERROR(VLOOKUP($B156,'NAV plus Dist'!$B:$FD,BZ$1,FALSE)/VLOOKUP($B155,NAV!$A:$FC,BZ$1,FALSE)*BZ157,"")</f>
        <v/>
      </c>
      <c r="CA156" s="143" t="str">
        <f>IFERROR(VLOOKUP($B156,'NAV plus Dist'!$B:$FD,CA$1,FALSE)/VLOOKUP($B155,NAV!$A:$FC,CA$1,FALSE)*CA157,"")</f>
        <v/>
      </c>
      <c r="CB156" s="143" t="str">
        <f>IFERROR(VLOOKUP($B156,'NAV plus Dist'!$B:$FD,CB$1,FALSE)/VLOOKUP($B155,NAV!$A:$FC,CB$1,FALSE)*CB157,"")</f>
        <v/>
      </c>
      <c r="CC156" s="143" t="str">
        <f>IFERROR(VLOOKUP($B156,'NAV plus Dist'!$B:$FD,CC$1,FALSE)/VLOOKUP($B155,NAV!$A:$FC,CC$1,FALSE)*CC157,"")</f>
        <v/>
      </c>
      <c r="CD156" s="143" t="str">
        <f>IFERROR(VLOOKUP($B156,'NAV plus Dist'!$B:$FD,CD$1,FALSE)/VLOOKUP($B155,NAV!$A:$FC,CD$1,FALSE)*CD157,"")</f>
        <v/>
      </c>
      <c r="CE156" s="143" t="str">
        <f>IFERROR(VLOOKUP($B156,'NAV plus Dist'!$B:$FD,CE$1,FALSE)/VLOOKUP($B155,NAV!$A:$FC,CE$1,FALSE)*CE157,"")</f>
        <v/>
      </c>
      <c r="CF156" s="143" t="str">
        <f>IFERROR(VLOOKUP($B156,'NAV plus Dist'!$B:$FD,CF$1,FALSE)/VLOOKUP($B155,NAV!$A:$FC,CF$1,FALSE)*CF157,"")</f>
        <v/>
      </c>
      <c r="CG156" s="143" t="str">
        <f>IFERROR(VLOOKUP($B156,'NAV plus Dist'!$B:$FD,CG$1,FALSE)/VLOOKUP($B155,NAV!$A:$FC,CG$1,FALSE)*CG157,"")</f>
        <v/>
      </c>
      <c r="CH156" s="143" t="str">
        <f>IFERROR(VLOOKUP($B156,'NAV plus Dist'!$B:$FD,CH$1,FALSE)/VLOOKUP($B155,NAV!$A:$FC,CH$1,FALSE)*CH157,"")</f>
        <v/>
      </c>
      <c r="CI156" s="143" t="str">
        <f>IFERROR(VLOOKUP($B156,'NAV plus Dist'!$B:$FD,CI$1,FALSE)/VLOOKUP($B155,NAV!$A:$FC,CI$1,FALSE)*CI157,"")</f>
        <v/>
      </c>
      <c r="CJ156" s="143" t="str">
        <f>IFERROR(VLOOKUP($B156,'NAV plus Dist'!$B:$FD,CJ$1,FALSE)/VLOOKUP($B155,NAV!$A:$FC,CJ$1,FALSE)*CJ157,"")</f>
        <v/>
      </c>
      <c r="CK156" s="143" t="str">
        <f>IFERROR(VLOOKUP($B156,'NAV plus Dist'!$B:$AAA,CK$1,FALSE)/VLOOKUP($B155,NAV!$A:$AAA,CK$1,FALSE)*CK157,"")</f>
        <v/>
      </c>
      <c r="CL156" s="143" t="str">
        <f>IFERROR(VLOOKUP($B156,'NAV plus Dist'!$B:$AAA,CL$1,FALSE)/VLOOKUP($B155,NAV!$A:$AAA,CL$1,FALSE)*CL157,"")</f>
        <v/>
      </c>
      <c r="CM156" s="143" t="str">
        <f>IFERROR(VLOOKUP($B156,'NAV plus Dist'!$B:$AAA,CM$1,FALSE)/VLOOKUP($B155,NAV!$A:$AAA,CM$1,FALSE)*CM157,"")</f>
        <v/>
      </c>
      <c r="CN156" s="143" t="str">
        <f>IFERROR(VLOOKUP($B156,'NAV plus Dist'!$B:$AAA,CN$1,FALSE)/VLOOKUP($B155,NAV!$A:$AAA,CN$1,FALSE)*CN157,"")</f>
        <v/>
      </c>
      <c r="CO156" s="143" t="str">
        <f>IFERROR(VLOOKUP($B156,'NAV plus Dist'!$B:$AAA,CO$1,FALSE)/VLOOKUP($B155,NAV!$A:$AAA,CO$1,FALSE)*CO157,"")</f>
        <v/>
      </c>
      <c r="CP156" s="143" t="str">
        <f>IFERROR(VLOOKUP($B156,'NAV plus Dist'!$B:$AAA,CP$1,FALSE)/VLOOKUP($B155,NAV!$A:$AAA,CP$1,FALSE)*CP157,"")</f>
        <v/>
      </c>
      <c r="CQ156" s="143" t="str">
        <f>IFERROR(VLOOKUP($B156,'NAV plus Dist'!$B:$AAA,CQ$1,FALSE)/VLOOKUP($B155,NAV!$A:$AAA,CQ$1,FALSE)*CQ157,"")</f>
        <v/>
      </c>
      <c r="CR156" s="143" t="str">
        <f>IFERROR(VLOOKUP($B156,'NAV plus Dist'!$B:$AAA,CR$1,FALSE)/VLOOKUP($B155,NAV!$A:$AAA,CR$1,FALSE)*CR157,"")</f>
        <v/>
      </c>
      <c r="CS156" s="143" t="str">
        <f>IFERROR(VLOOKUP($B156,'NAV plus Dist'!$B:$AAA,CS$1,FALSE)/VLOOKUP($B155,NAV!$A:$AAA,CS$1,FALSE)*CS157,"")</f>
        <v/>
      </c>
      <c r="CT156" s="143" t="str">
        <f>IFERROR(VLOOKUP($B156,'NAV plus Dist'!$B:$AAA,CT$1,FALSE)/VLOOKUP($B155,NAV!$A:$AAA,CT$1,FALSE)*CT157,"")</f>
        <v/>
      </c>
      <c r="CU156" s="143" t="str">
        <f>IFERROR(VLOOKUP($B156,'NAV plus Dist'!$B:$AAA,CU$1,FALSE)/VLOOKUP($B155,NAV!$A:$AAA,CU$1,FALSE)*CU157,"")</f>
        <v/>
      </c>
      <c r="CV156" s="143" t="str">
        <f>IFERROR(VLOOKUP($B156,'NAV plus Dist'!$B:$AAA,CV$1,FALSE)/VLOOKUP($B155,NAV!$A:$AAA,CV$1,FALSE)*CV157,"")</f>
        <v/>
      </c>
      <c r="CW156" s="143" t="str">
        <f>IFERROR(VLOOKUP($B156,'NAV plus Dist'!$B:$AAA,CW$1,FALSE)/VLOOKUP($B155,NAV!$A:$AAA,CW$1,FALSE)*CW157,"")</f>
        <v/>
      </c>
      <c r="CX156" s="143" t="str">
        <f>IFERROR(VLOOKUP($B156,'NAV plus Dist'!$B:$AAA,CX$1,FALSE)/VLOOKUP($B155,NAV!$A:$AAA,CX$1,FALSE)*CX157,"")</f>
        <v/>
      </c>
      <c r="CY156" s="143" t="str">
        <f>IFERROR(VLOOKUP($B156,'NAV plus Dist'!$B:$AAA,CY$1,FALSE)/VLOOKUP($B155,NAV!$A:$AAA,CY$1,FALSE)*CY157,"")</f>
        <v/>
      </c>
      <c r="CZ156" s="143" t="str">
        <f>IFERROR(VLOOKUP($B156,'NAV plus Dist'!$B:$AAA,CZ$1,FALSE)/VLOOKUP($B155,NAV!$A:$AAA,CZ$1,FALSE)*CZ157,"")</f>
        <v/>
      </c>
      <c r="DA156" s="143" t="str">
        <f>IFERROR(VLOOKUP($B156,'NAV plus Dist'!$B:$AAA,DA$1,FALSE)/VLOOKUP($B155,NAV!$A:$AAA,DA$1,FALSE)*DA157,"")</f>
        <v/>
      </c>
      <c r="DB156" s="143" t="str">
        <f>IFERROR(VLOOKUP($B156,'NAV plus Dist'!$B:$AAA,DB$1,FALSE)/VLOOKUP($B155,NAV!$A:$AAA,DB$1,FALSE)*DB157,"")</f>
        <v/>
      </c>
      <c r="DC156" s="143" t="str">
        <f>IFERROR(VLOOKUP($B156,'NAV plus Dist'!$B:$AAA,DC$1,FALSE)/VLOOKUP($B155,NAV!$A:$AAA,DC$1,FALSE)*DC157,"")</f>
        <v/>
      </c>
      <c r="DD156" s="143" t="str">
        <f>IFERROR(VLOOKUP($B156,'NAV plus Dist'!$B:$AAA,DD$1,FALSE)/VLOOKUP($B155,NAV!$A:$AAA,DD$1,FALSE)*DD157,"")</f>
        <v/>
      </c>
      <c r="DE156" s="143" t="str">
        <f>IFERROR(VLOOKUP($B156,'NAV plus Dist'!$B:$AAA,DE$1,FALSE)/VLOOKUP($B155,NAV!$A:$AAA,DE$1,FALSE)*DE157,"")</f>
        <v/>
      </c>
      <c r="DF156" s="143" t="str">
        <f>IFERROR(VLOOKUP($B156,'NAV plus Dist'!$B:$AAA,DF$1,FALSE)/VLOOKUP($B155,NAV!$A:$AAA,DF$1,FALSE)*DF157,"")</f>
        <v/>
      </c>
      <c r="DG156" s="143" t="str">
        <f>IFERROR(VLOOKUP($B156,'NAV plus Dist'!$B:$AAA,DG$1,FALSE)/VLOOKUP($B155,NAV!$A:$AAA,DG$1,FALSE)*DG157,"")</f>
        <v/>
      </c>
      <c r="DH156" s="143" t="str">
        <f>IFERROR(VLOOKUP($B156,'NAV plus Dist'!$B:$AAA,DH$1,FALSE)/VLOOKUP($B155,NAV!$A:$AAA,DH$1,FALSE)*DH157,"")</f>
        <v/>
      </c>
    </row>
    <row r="157" spans="1:112">
      <c r="A157" s="94">
        <f t="shared" si="39"/>
        <v>44</v>
      </c>
      <c r="B157" s="168">
        <f t="shared" si="40"/>
        <v>44742</v>
      </c>
      <c r="C157" s="143">
        <f>IFERROR(VLOOKUP($B157,'NAV plus Dist'!$B:$FD,C$1,FALSE)/VLOOKUP($B156,NAV!$A:$FC,C$1,FALSE)*C158,"")</f>
        <v>1.849356841031957</v>
      </c>
      <c r="D157" s="143">
        <f>IFERROR(VLOOKUP($B157,'NAV plus Dist'!$B:$FD,D$1,FALSE)/VLOOKUP($B156,NAV!$A:$FC,D$1,FALSE)*D158,"")</f>
        <v>2.0877830611877837</v>
      </c>
      <c r="E157" s="143">
        <f>IFERROR(VLOOKUP($B157,'NAV plus Dist'!$B:$FD,E$1,FALSE)/VLOOKUP($B156,NAV!$A:$FC,E$1,FALSE)*E158,"")</f>
        <v>1.939422278357388</v>
      </c>
      <c r="F157" s="143" t="str">
        <f>IFERROR(VLOOKUP($B157,'NAV plus Dist'!$B:$FD,F$1,FALSE)/VLOOKUP($B156,NAV!$A:$FC,F$1,FALSE)*F158,"")</f>
        <v/>
      </c>
      <c r="G157" s="143" t="str">
        <f>IFERROR(VLOOKUP($B157,'NAV plus Dist'!$B:$FD,G$1,FALSE)/VLOOKUP($B156,NAV!$A:$FC,G$1,FALSE)*G158,"")</f>
        <v/>
      </c>
      <c r="H157" s="143" t="str">
        <f>IFERROR(VLOOKUP($B157,'NAV plus Dist'!$B:$FD,H$1,FALSE)/VLOOKUP($B156,NAV!$A:$FC,H$1,FALSE)*H158,"")</f>
        <v/>
      </c>
      <c r="I157" s="143" t="str">
        <f>IFERROR(VLOOKUP($B157,'NAV plus Dist'!$B:$FD,I$1,FALSE)/VLOOKUP($B156,NAV!$A:$FC,I$1,FALSE)*I158,"")</f>
        <v/>
      </c>
      <c r="J157" s="143" t="str">
        <f>IFERROR(VLOOKUP($B157,'NAV plus Dist'!$B:$FD,J$1,FALSE)/VLOOKUP($B156,NAV!$A:$FC,J$1,FALSE)*J158,"")</f>
        <v/>
      </c>
      <c r="K157" s="143" t="str">
        <f>IFERROR(VLOOKUP($B157,'NAV plus Dist'!$B:$FD,K$1,FALSE)/VLOOKUP($B156,NAV!$A:$FC,K$1,FALSE)*K158,"")</f>
        <v/>
      </c>
      <c r="L157" s="143" t="str">
        <f>IFERROR(VLOOKUP($B157,'NAV plus Dist'!$B:$FD,L$1,FALSE)/VLOOKUP($B156,NAV!$A:$FC,L$1,FALSE)*L158,"")</f>
        <v/>
      </c>
      <c r="M157" s="143" t="str">
        <f>IFERROR(VLOOKUP($B157,'NAV plus Dist'!$B:$FD,M$1,FALSE)/VLOOKUP($B156,NAV!$A:$FC,M$1,FALSE)*M158,"")</f>
        <v/>
      </c>
      <c r="N157" s="143" t="str">
        <f>IFERROR(VLOOKUP($B157,'NAV plus Dist'!$B:$FD,N$1,FALSE)/VLOOKUP($B156,NAV!$A:$FC,N$1,FALSE)*N158,"")</f>
        <v/>
      </c>
      <c r="O157" s="143">
        <f>IFERROR(VLOOKUP($B157,'NAV plus Dist'!$B:$FD,O$1,FALSE)/VLOOKUP($B156,NAV!$A:$FC,O$1,FALSE)*O158,"")</f>
        <v>1.1715272719930143</v>
      </c>
      <c r="P157" s="143">
        <f>IFERROR(VLOOKUP($B157,'NAV plus Dist'!$B:$FD,P$1,FALSE)/VLOOKUP($B156,NAV!$A:$FC,P$1,FALSE)*P158,"")</f>
        <v>1.1857928933609392</v>
      </c>
      <c r="Q157" s="143" t="str">
        <f>IFERROR(VLOOKUP($B157,'NAV plus Dist'!$B:$FD,Q$1,FALSE)/VLOOKUP($B156,NAV!$A:$FC,Q$1,FALSE)*Q158,"")</f>
        <v/>
      </c>
      <c r="R157" s="143" t="str">
        <f>IFERROR(VLOOKUP($B157,'NAV plus Dist'!$B:$FD,R$1,FALSE)/VLOOKUP($B156,NAV!$A:$FC,R$1,FALSE)*R158,"")</f>
        <v/>
      </c>
      <c r="S157" s="143" t="str">
        <f>IFERROR(VLOOKUP($B157,'NAV plus Dist'!$B:$FD,S$1,FALSE)/VLOOKUP($B156,NAV!$A:$FC,S$1,FALSE)*S158,"")</f>
        <v/>
      </c>
      <c r="T157" s="143" t="str">
        <f>IFERROR(VLOOKUP($B157,'NAV plus Dist'!$B:$FD,T$1,FALSE)/VLOOKUP($B156,NAV!$A:$FC,T$1,FALSE)*T158,"")</f>
        <v/>
      </c>
      <c r="U157" s="143" t="str">
        <f>IFERROR(VLOOKUP($B157,'NAV plus Dist'!$B:$FD,U$1,FALSE)/VLOOKUP($B156,NAV!$A:$FC,U$1,FALSE)*U158,"")</f>
        <v/>
      </c>
      <c r="V157" s="143" t="str">
        <f>IFERROR(VLOOKUP($B157,'NAV plus Dist'!$B:$FD,V$1,FALSE)/VLOOKUP($B156,NAV!$A:$FC,V$1,FALSE)*V158,"")</f>
        <v/>
      </c>
      <c r="W157" s="143" t="str">
        <f>IFERROR(VLOOKUP($B157,'NAV plus Dist'!$B:$FD,W$1,FALSE)/VLOOKUP($B156,NAV!$A:$FC,W$1,FALSE)*W158,"")</f>
        <v/>
      </c>
      <c r="X157" s="143" t="str">
        <f>IFERROR(VLOOKUP($B157,'NAV plus Dist'!$B:$FD,X$1,FALSE)/VLOOKUP($B156,NAV!$A:$FC,X$1,FALSE)*X158,"")</f>
        <v/>
      </c>
      <c r="Y157" s="143" t="str">
        <f>IFERROR(VLOOKUP($B157,'NAV plus Dist'!$B:$FD,Y$1,FALSE)/VLOOKUP($B156,NAV!$A:$FC,Y$1,FALSE)*Y158,"")</f>
        <v/>
      </c>
      <c r="Z157" s="143" t="str">
        <f>IFERROR(VLOOKUP($B157,'NAV plus Dist'!$B:$FD,Z$1,FALSE)/VLOOKUP($B156,NAV!$A:$FC,Z$1,FALSE)*Z158,"")</f>
        <v/>
      </c>
      <c r="AA157" s="143">
        <f>IFERROR(VLOOKUP($B157,'NAV plus Dist'!$B:$FD,AA$1,FALSE)/VLOOKUP($B156,NAV!$A:$FC,AA$1,FALSE)*AA158,"")</f>
        <v>1.3586019956809312</v>
      </c>
      <c r="AB157" s="143">
        <f>IFERROR(VLOOKUP($B157,'NAV plus Dist'!$B:$FD,AB$1,FALSE)/VLOOKUP($B156,NAV!$A:$FC,AB$1,FALSE)*AB158,"")</f>
        <v>1.527956429496095</v>
      </c>
      <c r="AC157" s="143">
        <f>IFERROR(VLOOKUP($B157,'NAV plus Dist'!$B:$FD,AC$1,FALSE)/VLOOKUP($B156,NAV!$A:$FC,AC$1,FALSE)*AC158,"")</f>
        <v>1.4193037981469356</v>
      </c>
      <c r="AD157" s="143">
        <f>IFERROR(VLOOKUP($B157,'NAV plus Dist'!$B:$FD,AD$1,FALSE)/VLOOKUP($B156,NAV!$A:$FC,AD$1,FALSE)*AD158,"")</f>
        <v>3.8591412473285382</v>
      </c>
      <c r="AE157" s="143">
        <f>IFERROR(VLOOKUP($B157,'NAV plus Dist'!$B:$FD,AE$1,FALSE)/VLOOKUP($B156,NAV!$A:$FC,AE$1,FALSE)*AE158,"")</f>
        <v>0.9260769221392261</v>
      </c>
      <c r="AF157" s="143">
        <f>IFERROR(VLOOKUP($B157,'NAV plus Dist'!$B:$FD,AF$1,FALSE)/VLOOKUP($B156,NAV!$A:$FC,AF$1,FALSE)*AF158,"")</f>
        <v>1.2477796049916117</v>
      </c>
      <c r="AG157" s="143">
        <f>IFERROR(VLOOKUP($B157,'NAV plus Dist'!$B:$FD,AG$1,FALSE)/VLOOKUP($B156,NAV!$A:$FC,AG$1,FALSE)*AG158,"")</f>
        <v>1.3976221783448759</v>
      </c>
      <c r="AH157" s="143">
        <f>IFERROR(VLOOKUP($B157,'NAV plus Dist'!$B:$FD,AH$1,FALSE)/VLOOKUP($B156,NAV!$A:$FC,AH$1,FALSE)*AH158,"")</f>
        <v>1.2983614193665807</v>
      </c>
      <c r="AI157" s="143">
        <f>IFERROR(VLOOKUP($B157,'NAV plus Dist'!$B:$FD,AI$1,FALSE)/VLOOKUP($B156,NAV!$A:$FC,AI$1,FALSE)*AI158,"")</f>
        <v>1.7245998991871976</v>
      </c>
      <c r="AJ157" s="143">
        <f>IFERROR(VLOOKUP($B157,'NAV plus Dist'!$B:$FD,AJ$1,FALSE)/VLOOKUP($B156,NAV!$A:$FC,AJ$1,FALSE)*AJ158,"")</f>
        <v>1.2823397089844444</v>
      </c>
      <c r="AK157" s="169">
        <f>IFERROR(VLOOKUP($B157,'NAV plus Dist'!$B:$FD,AK$1,FALSE)/VLOOKUP($B156,NAV!$A:$FC,AK$1,FALSE)*AK158,"")</f>
        <v>1.3148932653858114</v>
      </c>
      <c r="AL157" s="169">
        <f>IFERROR(VLOOKUP($B157,'NAV plus Dist'!$B:$FD,AL$1,FALSE)/VLOOKUP($B156,NAV!$A:$FC,AL$1,FALSE)*AL158,"")</f>
        <v>1.3847053394769349</v>
      </c>
      <c r="AM157" s="143">
        <f>IFERROR(VLOOKUP($B157,'NAV plus Dist'!$B:$FD,AM$1,FALSE)/VLOOKUP($B156,NAV!$A:$FC,AM$1,FALSE)*AM158,"")</f>
        <v>0.85421917532009328</v>
      </c>
      <c r="AN157" s="143">
        <f>IFERROR(VLOOKUP($B157,'NAV plus Dist'!$B:$FD,AN$1,FALSE)/VLOOKUP($B156,NAV!$A:$FC,AN$1,FALSE)*AN158,"")</f>
        <v>1.723744051880238</v>
      </c>
      <c r="AO157" s="143">
        <f>IFERROR(VLOOKUP($B157,'NAV plus Dist'!$B:$FD,AO$1,FALSE)/VLOOKUP($B156,NAV!$A:$FC,AO$1,FALSE)*AO158,"")</f>
        <v>1.6011662810330822</v>
      </c>
      <c r="AP157" s="170" t="str">
        <f>IFERROR(VLOOKUP($B157,'NAV plus Dist'!$B:$FD,AP$1,FALSE)/VLOOKUP($B156,NAV!$A:$FC,AP$1,FALSE)*AP158,"")</f>
        <v/>
      </c>
      <c r="AQ157" s="143" t="str">
        <f>IFERROR(VLOOKUP($B157,'NAV plus Dist'!$B:$FD,AQ$1,FALSE)/VLOOKUP($B156,NAV!$A:$FC,AQ$1,FALSE)*AQ158,"")</f>
        <v/>
      </c>
      <c r="AR157" s="143" t="str">
        <f>IFERROR(VLOOKUP($B157,'NAV plus Dist'!$B:$FD,AR$1,FALSE)/VLOOKUP($B156,NAV!$A:$FC,AR$1,FALSE)*AR158,"")</f>
        <v/>
      </c>
      <c r="AS157" s="143">
        <f>IFERROR(VLOOKUP($B157,'NAV plus Dist'!$B:$FD,AS$1,FALSE)/VLOOKUP($B156,NAV!$A:$FC,AS$1,FALSE)*AS158,"")</f>
        <v>1.4120264596965695</v>
      </c>
      <c r="AT157" s="143">
        <f>IFERROR(VLOOKUP($B157,'NAV plus Dist'!$B:$FD,AT$1,FALSE)/VLOOKUP($B156,NAV!$A:$FC,AT$1,FALSE)*AT158,"")</f>
        <v>1.2157676260963155</v>
      </c>
      <c r="AU157" s="143">
        <f>IFERROR(VLOOKUP($B157,'NAV plus Dist'!$B:$FD,AU$1,FALSE)/VLOOKUP($B156,NAV!$A:$FC,AU$1,FALSE)*AU158,"")</f>
        <v>1.2048291829164604</v>
      </c>
      <c r="AV157" s="143">
        <f>IFERROR(VLOOKUP($B157,'NAV plus Dist'!$B:$FD,AV$1,FALSE)/VLOOKUP($B156,NAV!$A:$FC,AV$1,FALSE)*AV158,"")</f>
        <v>1.2332836637571665</v>
      </c>
      <c r="AW157" s="143" t="str">
        <f>IFERROR(VLOOKUP($B157,'NAV plus Dist'!$B:$FD,AW$1,FALSE)/VLOOKUP($B156,NAV!$A:$FC,AW$1,FALSE)*AW158,"")</f>
        <v/>
      </c>
      <c r="AX157" s="143" t="str">
        <f>IFERROR(VLOOKUP($B157,'NAV plus Dist'!$B:$FD,AX$1,FALSE)/VLOOKUP($B156,NAV!$A:$FC,AX$1,FALSE)*AX158,"")</f>
        <v/>
      </c>
      <c r="AY157" s="143" t="str">
        <f>IFERROR(VLOOKUP($B157,'NAV plus Dist'!$B:$FD,AY$1,FALSE)/VLOOKUP($B156,NAV!$A:$FC,AY$1,FALSE)*AY158,"")</f>
        <v/>
      </c>
      <c r="AZ157" s="143" t="str">
        <f>IFERROR(VLOOKUP($B157,'NAV plus Dist'!$B:$FD,AZ$1,FALSE)/VLOOKUP($B156,NAV!$A:$FC,AZ$1,FALSE)*AZ158,"")</f>
        <v/>
      </c>
      <c r="BA157" s="143" t="str">
        <f>IFERROR(VLOOKUP($B157,'NAV plus Dist'!$B:$FD,BA$1,FALSE)/VLOOKUP($B156,NAV!$A:$FC,BA$1,FALSE)*BA158,"")</f>
        <v/>
      </c>
      <c r="BB157" s="143" t="str">
        <f>IFERROR(VLOOKUP($B157,'NAV plus Dist'!$B:$FD,BB$1,FALSE)/VLOOKUP($B156,NAV!$A:$FC,BB$1,FALSE)*BB158,"")</f>
        <v/>
      </c>
      <c r="BC157" s="143" t="str">
        <f>IFERROR(VLOOKUP($B157,'NAV plus Dist'!$B:$FD,BC$1,FALSE)/VLOOKUP($B156,NAV!$A:$FC,BC$1,FALSE)*BC158,"")</f>
        <v/>
      </c>
      <c r="BD157" s="143" t="str">
        <f>IFERROR(VLOOKUP($B157,'NAV plus Dist'!$B:$FD,BD$1,FALSE)/VLOOKUP($B156,NAV!$A:$FC,BD$1,FALSE)*BD158,"")</f>
        <v/>
      </c>
      <c r="BE157" s="143" t="str">
        <f>IFERROR(VLOOKUP($B157,'NAV plus Dist'!$B:$FD,BE$1,FALSE)/VLOOKUP($B156,NAV!$A:$FC,BE$1,FALSE)*BE158,"")</f>
        <v/>
      </c>
      <c r="BF157" s="143" t="str">
        <f>IFERROR(VLOOKUP($B157,'NAV plus Dist'!$B:$FD,BF$1,FALSE)/VLOOKUP($B156,NAV!$A:$FC,BF$1,FALSE)*BF158,"")</f>
        <v/>
      </c>
      <c r="BG157" s="143" t="str">
        <f>IFERROR(VLOOKUP($B157,'NAV plus Dist'!$B:$FD,BG$1,FALSE)/VLOOKUP($B156,NAV!$A:$FC,BG$1,FALSE)*BG158,"")</f>
        <v/>
      </c>
      <c r="BH157" s="143" t="str">
        <f>IFERROR(VLOOKUP($B157,'NAV plus Dist'!$B:$FD,BH$1,FALSE)/VLOOKUP($B156,NAV!$A:$FC,BH$1,FALSE)*BH158,"")</f>
        <v/>
      </c>
      <c r="BI157" s="143" t="str">
        <f>IFERROR(VLOOKUP($B157,'NAV plus Dist'!$B:$FD,BI$1,FALSE)/VLOOKUP($B156,NAV!$A:$FC,BI$1,FALSE)*BI158,"")</f>
        <v/>
      </c>
      <c r="BJ157" s="143" t="str">
        <f>IFERROR(VLOOKUP($B157,'NAV plus Dist'!$B:$FD,BJ$1,FALSE)/VLOOKUP($B156,NAV!$A:$FC,BJ$1,FALSE)*BJ158,"")</f>
        <v/>
      </c>
      <c r="BK157" s="143" t="str">
        <f>IFERROR(VLOOKUP($B157,'NAV plus Dist'!$B:$FD,BK$1,FALSE)/VLOOKUP($B156,NAV!$A:$FC,BK$1,FALSE)*BK158,"")</f>
        <v/>
      </c>
      <c r="BL157" s="143" t="str">
        <f>IFERROR(VLOOKUP($B157,'NAV plus Dist'!$B:$FD,BL$1,FALSE)/VLOOKUP($B156,NAV!$A:$FC,BL$1,FALSE)*BL158,"")</f>
        <v/>
      </c>
      <c r="BM157" s="143" t="str">
        <f>IFERROR(VLOOKUP($B157,'NAV plus Dist'!$B:$FD,BM$1,FALSE)/VLOOKUP($B156,NAV!$A:$FC,BM$1,FALSE)*BM158,"")</f>
        <v/>
      </c>
      <c r="BN157" s="143" t="str">
        <f>IFERROR(VLOOKUP($B157,'NAV plus Dist'!$B:$FD,BN$1,FALSE)/VLOOKUP($B156,NAV!$A:$FC,BN$1,FALSE)*BN158,"")</f>
        <v/>
      </c>
      <c r="BO157" s="143" t="str">
        <f>IFERROR(VLOOKUP($B157,'NAV plus Dist'!$B:$FD,BO$1,FALSE)/VLOOKUP($B156,NAV!$A:$FC,BO$1,FALSE)*BO158,"")</f>
        <v/>
      </c>
      <c r="BP157" s="143" t="str">
        <f>IFERROR(VLOOKUP($B157,'NAV plus Dist'!$B:$FD,BP$1,FALSE)/VLOOKUP($B156,NAV!$A:$FC,BP$1,FALSE)*BP158,"")</f>
        <v/>
      </c>
      <c r="BQ157" s="143" t="str">
        <f>IFERROR(VLOOKUP($B157,'NAV plus Dist'!$B:$FD,BQ$1,FALSE)/VLOOKUP($B156,NAV!$A:$FC,BQ$1,FALSE)*BQ158,"")</f>
        <v/>
      </c>
      <c r="BR157" s="143" t="str">
        <f>IFERROR(VLOOKUP($B157,'NAV plus Dist'!$B:$FD,BR$1,FALSE)/VLOOKUP($B156,NAV!$A:$FC,BR$1,FALSE)*BR158,"")</f>
        <v/>
      </c>
      <c r="BS157" s="143" t="str">
        <f>IFERROR(VLOOKUP($B157,'NAV plus Dist'!$B:$FD,BS$1,FALSE)/VLOOKUP($B156,NAV!$A:$FC,BS$1,FALSE)*BS158,"")</f>
        <v/>
      </c>
      <c r="BT157" s="143" t="str">
        <f>IFERROR(VLOOKUP($B157,'NAV plus Dist'!$B:$FD,BT$1,FALSE)/VLOOKUP($B156,NAV!$A:$FC,BT$1,FALSE)*BT158,"")</f>
        <v/>
      </c>
      <c r="BU157" s="143" t="str">
        <f>IFERROR(VLOOKUP($B157,'NAV plus Dist'!$B:$FD,BU$1,FALSE)/VLOOKUP($B156,NAV!$A:$FC,BU$1,FALSE)*BU158,"")</f>
        <v/>
      </c>
      <c r="BV157" s="143" t="str">
        <f>IFERROR(VLOOKUP($B157,'NAV plus Dist'!$B:$FD,BV$1,FALSE)/VLOOKUP($B156,NAV!$A:$FC,BV$1,FALSE)*BV158,"")</f>
        <v/>
      </c>
      <c r="BW157" s="143" t="str">
        <f>IFERROR(VLOOKUP($B157,'NAV plus Dist'!$B:$FD,BW$1,FALSE)/VLOOKUP($B156,NAV!$A:$FC,BW$1,FALSE)*BW158,"")</f>
        <v/>
      </c>
      <c r="BX157" s="143" t="str">
        <f>IFERROR(VLOOKUP($B157,'NAV plus Dist'!$B:$FD,BX$1,FALSE)/VLOOKUP($B156,NAV!$A:$FC,BX$1,FALSE)*BX158,"")</f>
        <v/>
      </c>
      <c r="BY157" s="143" t="str">
        <f>IFERROR(VLOOKUP($B157,'NAV plus Dist'!$B:$FD,BY$1,FALSE)/VLOOKUP($B156,NAV!$A:$FC,BY$1,FALSE)*BY158,"")</f>
        <v/>
      </c>
      <c r="BZ157" s="143" t="str">
        <f>IFERROR(VLOOKUP($B157,'NAV plus Dist'!$B:$FD,BZ$1,FALSE)/VLOOKUP($B156,NAV!$A:$FC,BZ$1,FALSE)*BZ158,"")</f>
        <v/>
      </c>
      <c r="CA157" s="143" t="str">
        <f>IFERROR(VLOOKUP($B157,'NAV plus Dist'!$B:$FD,CA$1,FALSE)/VLOOKUP($B156,NAV!$A:$FC,CA$1,FALSE)*CA158,"")</f>
        <v/>
      </c>
      <c r="CB157" s="143" t="str">
        <f>IFERROR(VLOOKUP($B157,'NAV plus Dist'!$B:$FD,CB$1,FALSE)/VLOOKUP($B156,NAV!$A:$FC,CB$1,FALSE)*CB158,"")</f>
        <v/>
      </c>
      <c r="CC157" s="143" t="str">
        <f>IFERROR(VLOOKUP($B157,'NAV plus Dist'!$B:$FD,CC$1,FALSE)/VLOOKUP($B156,NAV!$A:$FC,CC$1,FALSE)*CC158,"")</f>
        <v/>
      </c>
      <c r="CD157" s="143" t="str">
        <f>IFERROR(VLOOKUP($B157,'NAV plus Dist'!$B:$FD,CD$1,FALSE)/VLOOKUP($B156,NAV!$A:$FC,CD$1,FALSE)*CD158,"")</f>
        <v/>
      </c>
      <c r="CE157" s="143" t="str">
        <f>IFERROR(VLOOKUP($B157,'NAV plus Dist'!$B:$FD,CE$1,FALSE)/VLOOKUP($B156,NAV!$A:$FC,CE$1,FALSE)*CE158,"")</f>
        <v/>
      </c>
      <c r="CF157" s="143" t="str">
        <f>IFERROR(VLOOKUP($B157,'NAV plus Dist'!$B:$FD,CF$1,FALSE)/VLOOKUP($B156,NAV!$A:$FC,CF$1,FALSE)*CF158,"")</f>
        <v/>
      </c>
      <c r="CG157" s="143" t="str">
        <f>IFERROR(VLOOKUP($B157,'NAV plus Dist'!$B:$FD,CG$1,FALSE)/VLOOKUP($B156,NAV!$A:$FC,CG$1,FALSE)*CG158,"")</f>
        <v/>
      </c>
      <c r="CH157" s="143" t="str">
        <f>IFERROR(VLOOKUP($B157,'NAV plus Dist'!$B:$FD,CH$1,FALSE)/VLOOKUP($B156,NAV!$A:$FC,CH$1,FALSE)*CH158,"")</f>
        <v/>
      </c>
      <c r="CI157" s="143" t="str">
        <f>IFERROR(VLOOKUP($B157,'NAV plus Dist'!$B:$FD,CI$1,FALSE)/VLOOKUP($B156,NAV!$A:$FC,CI$1,FALSE)*CI158,"")</f>
        <v/>
      </c>
      <c r="CJ157" s="143" t="str">
        <f>IFERROR(VLOOKUP($B157,'NAV plus Dist'!$B:$FD,CJ$1,FALSE)/VLOOKUP($B156,NAV!$A:$FC,CJ$1,FALSE)*CJ158,"")</f>
        <v/>
      </c>
      <c r="CK157" s="143" t="str">
        <f>IFERROR(VLOOKUP($B157,'NAV plus Dist'!$B:$AAA,CK$1,FALSE)/VLOOKUP($B156,NAV!$A:$AAA,CK$1,FALSE)*CK158,"")</f>
        <v/>
      </c>
      <c r="CL157" s="143" t="str">
        <f>IFERROR(VLOOKUP($B157,'NAV plus Dist'!$B:$AAA,CL$1,FALSE)/VLOOKUP($B156,NAV!$A:$AAA,CL$1,FALSE)*CL158,"")</f>
        <v/>
      </c>
      <c r="CM157" s="143" t="str">
        <f>IFERROR(VLOOKUP($B157,'NAV plus Dist'!$B:$AAA,CM$1,FALSE)/VLOOKUP($B156,NAV!$A:$AAA,CM$1,FALSE)*CM158,"")</f>
        <v/>
      </c>
      <c r="CN157" s="143" t="str">
        <f>IFERROR(VLOOKUP($B157,'NAV plus Dist'!$B:$AAA,CN$1,FALSE)/VLOOKUP($B156,NAV!$A:$AAA,CN$1,FALSE)*CN158,"")</f>
        <v/>
      </c>
      <c r="CO157" s="143" t="str">
        <f>IFERROR(VLOOKUP($B157,'NAV plus Dist'!$B:$AAA,CO$1,FALSE)/VLOOKUP($B156,NAV!$A:$AAA,CO$1,FALSE)*CO158,"")</f>
        <v/>
      </c>
      <c r="CP157" s="143" t="str">
        <f>IFERROR(VLOOKUP($B157,'NAV plus Dist'!$B:$AAA,CP$1,FALSE)/VLOOKUP($B156,NAV!$A:$AAA,CP$1,FALSE)*CP158,"")</f>
        <v/>
      </c>
      <c r="CQ157" s="143" t="str">
        <f>IFERROR(VLOOKUP($B157,'NAV plus Dist'!$B:$AAA,CQ$1,FALSE)/VLOOKUP($B156,NAV!$A:$AAA,CQ$1,FALSE)*CQ158,"")</f>
        <v/>
      </c>
      <c r="CR157" s="143" t="str">
        <f>IFERROR(VLOOKUP($B157,'NAV plus Dist'!$B:$AAA,CR$1,FALSE)/VLOOKUP($B156,NAV!$A:$AAA,CR$1,FALSE)*CR158,"")</f>
        <v/>
      </c>
      <c r="CS157" s="143" t="str">
        <f>IFERROR(VLOOKUP($B157,'NAV plus Dist'!$B:$AAA,CS$1,FALSE)/VLOOKUP($B156,NAV!$A:$AAA,CS$1,FALSE)*CS158,"")</f>
        <v/>
      </c>
      <c r="CT157" s="143" t="str">
        <f>IFERROR(VLOOKUP($B157,'NAV plus Dist'!$B:$AAA,CT$1,FALSE)/VLOOKUP($B156,NAV!$A:$AAA,CT$1,FALSE)*CT158,"")</f>
        <v/>
      </c>
      <c r="CU157" s="143" t="str">
        <f>IFERROR(VLOOKUP($B157,'NAV plus Dist'!$B:$AAA,CU$1,FALSE)/VLOOKUP($B156,NAV!$A:$AAA,CU$1,FALSE)*CU158,"")</f>
        <v/>
      </c>
      <c r="CV157" s="143" t="str">
        <f>IFERROR(VLOOKUP($B157,'NAV plus Dist'!$B:$AAA,CV$1,FALSE)/VLOOKUP($B156,NAV!$A:$AAA,CV$1,FALSE)*CV158,"")</f>
        <v/>
      </c>
      <c r="CW157" s="143" t="str">
        <f>IFERROR(VLOOKUP($B157,'NAV plus Dist'!$B:$AAA,CW$1,FALSE)/VLOOKUP($B156,NAV!$A:$AAA,CW$1,FALSE)*CW158,"")</f>
        <v/>
      </c>
      <c r="CX157" s="143" t="str">
        <f>IFERROR(VLOOKUP($B157,'NAV plus Dist'!$B:$AAA,CX$1,FALSE)/VLOOKUP($B156,NAV!$A:$AAA,CX$1,FALSE)*CX158,"")</f>
        <v/>
      </c>
      <c r="CY157" s="143" t="str">
        <f>IFERROR(VLOOKUP($B157,'NAV plus Dist'!$B:$AAA,CY$1,FALSE)/VLOOKUP($B156,NAV!$A:$AAA,CY$1,FALSE)*CY158,"")</f>
        <v/>
      </c>
      <c r="CZ157" s="143" t="str">
        <f>IFERROR(VLOOKUP($B157,'NAV plus Dist'!$B:$AAA,CZ$1,FALSE)/VLOOKUP($B156,NAV!$A:$AAA,CZ$1,FALSE)*CZ158,"")</f>
        <v/>
      </c>
      <c r="DA157" s="143" t="str">
        <f>IFERROR(VLOOKUP($B157,'NAV plus Dist'!$B:$AAA,DA$1,FALSE)/VLOOKUP($B156,NAV!$A:$AAA,DA$1,FALSE)*DA158,"")</f>
        <v/>
      </c>
      <c r="DB157" s="143" t="str">
        <f>IFERROR(VLOOKUP($B157,'NAV plus Dist'!$B:$AAA,DB$1,FALSE)/VLOOKUP($B156,NAV!$A:$AAA,DB$1,FALSE)*DB158,"")</f>
        <v/>
      </c>
      <c r="DC157" s="143" t="str">
        <f>IFERROR(VLOOKUP($B157,'NAV plus Dist'!$B:$AAA,DC$1,FALSE)/VLOOKUP($B156,NAV!$A:$AAA,DC$1,FALSE)*DC158,"")</f>
        <v/>
      </c>
      <c r="DD157" s="143" t="str">
        <f>IFERROR(VLOOKUP($B157,'NAV plus Dist'!$B:$AAA,DD$1,FALSE)/VLOOKUP($B156,NAV!$A:$AAA,DD$1,FALSE)*DD158,"")</f>
        <v/>
      </c>
      <c r="DE157" s="143" t="str">
        <f>IFERROR(VLOOKUP($B157,'NAV plus Dist'!$B:$AAA,DE$1,FALSE)/VLOOKUP($B156,NAV!$A:$AAA,DE$1,FALSE)*DE158,"")</f>
        <v/>
      </c>
      <c r="DF157" s="143" t="str">
        <f>IFERROR(VLOOKUP($B157,'NAV plus Dist'!$B:$AAA,DF$1,FALSE)/VLOOKUP($B156,NAV!$A:$AAA,DF$1,FALSE)*DF158,"")</f>
        <v/>
      </c>
      <c r="DG157" s="143" t="str">
        <f>IFERROR(VLOOKUP($B157,'NAV plus Dist'!$B:$AAA,DG$1,FALSE)/VLOOKUP($B156,NAV!$A:$AAA,DG$1,FALSE)*DG158,"")</f>
        <v/>
      </c>
      <c r="DH157" s="143" t="str">
        <f>IFERROR(VLOOKUP($B157,'NAV plus Dist'!$B:$AAA,DH$1,FALSE)/VLOOKUP($B156,NAV!$A:$AAA,DH$1,FALSE)*DH158,"")</f>
        <v/>
      </c>
    </row>
    <row r="158" spans="1:112">
      <c r="A158" s="94">
        <f t="shared" si="39"/>
        <v>43</v>
      </c>
      <c r="B158" s="168">
        <f t="shared" si="40"/>
        <v>44773</v>
      </c>
      <c r="C158" s="143">
        <f>IFERROR(VLOOKUP($B158,'NAV plus Dist'!$B:$FD,C$1,FALSE)/VLOOKUP($B157,NAV!$A:$FC,C$1,FALSE)*C159,"")</f>
        <v>2.0380611790870677</v>
      </c>
      <c r="D158" s="143">
        <f>IFERROR(VLOOKUP($B158,'NAV plus Dist'!$B:$FD,D$1,FALSE)/VLOOKUP($B157,NAV!$A:$FC,D$1,FALSE)*D159,"")</f>
        <v>2.2567956715830855</v>
      </c>
      <c r="E158" s="143">
        <f>IFERROR(VLOOKUP($B158,'NAV plus Dist'!$B:$FD,E$1,FALSE)/VLOOKUP($B157,NAV!$A:$FC,E$1,FALSE)*E159,"")</f>
        <v>2.1336306823270768</v>
      </c>
      <c r="F158" s="143" t="str">
        <f>IFERROR(VLOOKUP($B158,'NAV plus Dist'!$B:$FD,F$1,FALSE)/VLOOKUP($B157,NAV!$A:$FC,F$1,FALSE)*F159,"")</f>
        <v/>
      </c>
      <c r="G158" s="143" t="str">
        <f>IFERROR(VLOOKUP($B158,'NAV plus Dist'!$B:$FD,G$1,FALSE)/VLOOKUP($B157,NAV!$A:$FC,G$1,FALSE)*G159,"")</f>
        <v/>
      </c>
      <c r="H158" s="143" t="str">
        <f>IFERROR(VLOOKUP($B158,'NAV plus Dist'!$B:$FD,H$1,FALSE)/VLOOKUP($B157,NAV!$A:$FC,H$1,FALSE)*H159,"")</f>
        <v/>
      </c>
      <c r="I158" s="143" t="str">
        <f>IFERROR(VLOOKUP($B158,'NAV plus Dist'!$B:$FD,I$1,FALSE)/VLOOKUP($B157,NAV!$A:$FC,I$1,FALSE)*I159,"")</f>
        <v/>
      </c>
      <c r="J158" s="143" t="str">
        <f>IFERROR(VLOOKUP($B158,'NAV plus Dist'!$B:$FD,J$1,FALSE)/VLOOKUP($B157,NAV!$A:$FC,J$1,FALSE)*J159,"")</f>
        <v/>
      </c>
      <c r="K158" s="143" t="str">
        <f>IFERROR(VLOOKUP($B158,'NAV plus Dist'!$B:$FD,K$1,FALSE)/VLOOKUP($B157,NAV!$A:$FC,K$1,FALSE)*K159,"")</f>
        <v/>
      </c>
      <c r="L158" s="143" t="str">
        <f>IFERROR(VLOOKUP($B158,'NAV plus Dist'!$B:$FD,L$1,FALSE)/VLOOKUP($B157,NAV!$A:$FC,L$1,FALSE)*L159,"")</f>
        <v/>
      </c>
      <c r="M158" s="143" t="str">
        <f>IFERROR(VLOOKUP($B158,'NAV plus Dist'!$B:$FD,M$1,FALSE)/VLOOKUP($B157,NAV!$A:$FC,M$1,FALSE)*M159,"")</f>
        <v/>
      </c>
      <c r="N158" s="143">
        <f>IFERROR(VLOOKUP($B158,'NAV plus Dist'!$B:$FD,N$1,FALSE)/VLOOKUP($B157,NAV!$A:$FC,N$1,FALSE)*N159,"")</f>
        <v>1.5863088278970259</v>
      </c>
      <c r="O158" s="143">
        <f>IFERROR(VLOOKUP($B158,'NAV plus Dist'!$B:$FD,O$1,FALSE)/VLOOKUP($B157,NAV!$A:$FC,O$1,FALSE)*O159,"")</f>
        <v>1.3528055185260823</v>
      </c>
      <c r="P158" s="143">
        <f>IFERROR(VLOOKUP($B158,'NAV plus Dist'!$B:$FD,P$1,FALSE)/VLOOKUP($B157,NAV!$A:$FC,P$1,FALSE)*P159,"")</f>
        <v>1.3766228194553043</v>
      </c>
      <c r="Q158" s="143" t="str">
        <f>IFERROR(VLOOKUP($B158,'NAV plus Dist'!$B:$FD,Q$1,FALSE)/VLOOKUP($B157,NAV!$A:$FC,Q$1,FALSE)*Q159,"")</f>
        <v/>
      </c>
      <c r="R158" s="143" t="str">
        <f>IFERROR(VLOOKUP($B158,'NAV plus Dist'!$B:$FD,R$1,FALSE)/VLOOKUP($B157,NAV!$A:$FC,R$1,FALSE)*R159,"")</f>
        <v/>
      </c>
      <c r="S158" s="143" t="str">
        <f>IFERROR(VLOOKUP($B158,'NAV plus Dist'!$B:$FD,S$1,FALSE)/VLOOKUP($B157,NAV!$A:$FC,S$1,FALSE)*S159,"")</f>
        <v/>
      </c>
      <c r="T158" s="143" t="str">
        <f>IFERROR(VLOOKUP($B158,'NAV plus Dist'!$B:$FD,T$1,FALSE)/VLOOKUP($B157,NAV!$A:$FC,T$1,FALSE)*T159,"")</f>
        <v/>
      </c>
      <c r="U158" s="143" t="str">
        <f>IFERROR(VLOOKUP($B158,'NAV plus Dist'!$B:$FD,U$1,FALSE)/VLOOKUP($B157,NAV!$A:$FC,U$1,FALSE)*U159,"")</f>
        <v/>
      </c>
      <c r="V158" s="143" t="str">
        <f>IFERROR(VLOOKUP($B158,'NAV plus Dist'!$B:$FD,V$1,FALSE)/VLOOKUP($B157,NAV!$A:$FC,V$1,FALSE)*V159,"")</f>
        <v/>
      </c>
      <c r="W158" s="143" t="str">
        <f>IFERROR(VLOOKUP($B158,'NAV plus Dist'!$B:$FD,W$1,FALSE)/VLOOKUP($B157,NAV!$A:$FC,W$1,FALSE)*W159,"")</f>
        <v/>
      </c>
      <c r="X158" s="143" t="str">
        <f>IFERROR(VLOOKUP($B158,'NAV plus Dist'!$B:$FD,X$1,FALSE)/VLOOKUP($B157,NAV!$A:$FC,X$1,FALSE)*X159,"")</f>
        <v/>
      </c>
      <c r="Y158" s="143" t="str">
        <f>IFERROR(VLOOKUP($B158,'NAV plus Dist'!$B:$FD,Y$1,FALSE)/VLOOKUP($B157,NAV!$A:$FC,Y$1,FALSE)*Y159,"")</f>
        <v/>
      </c>
      <c r="Z158" s="143" t="str">
        <f>IFERROR(VLOOKUP($B158,'NAV plus Dist'!$B:$FD,Z$1,FALSE)/VLOOKUP($B157,NAV!$A:$FC,Z$1,FALSE)*Z159,"")</f>
        <v/>
      </c>
      <c r="AA158" s="143">
        <f>IFERROR(VLOOKUP($B158,'NAV plus Dist'!$B:$FD,AA$1,FALSE)/VLOOKUP($B157,NAV!$A:$FC,AA$1,FALSE)*AA159,"")</f>
        <v>1.4570695571924035</v>
      </c>
      <c r="AB158" s="143">
        <f>IFERROR(VLOOKUP($B158,'NAV plus Dist'!$B:$FD,AB$1,FALSE)/VLOOKUP($B157,NAV!$A:$FC,AB$1,FALSE)*AB159,"")</f>
        <v>1.6093654014167971</v>
      </c>
      <c r="AC158" s="143">
        <f>IFERROR(VLOOKUP($B158,'NAV plus Dist'!$B:$FD,AC$1,FALSE)/VLOOKUP($B157,NAV!$A:$FC,AC$1,FALSE)*AC159,"")</f>
        <v>1.5213760508645269</v>
      </c>
      <c r="AD158" s="143">
        <f>IFERROR(VLOOKUP($B158,'NAV plus Dist'!$B:$FD,AD$1,FALSE)/VLOOKUP($B157,NAV!$A:$FC,AD$1,FALSE)*AD159,"")</f>
        <v>4.4123791260353311</v>
      </c>
      <c r="AE158" s="143">
        <f>IFERROR(VLOOKUP($B158,'NAV plus Dist'!$B:$FD,AE$1,FALSE)/VLOOKUP($B157,NAV!$A:$FC,AE$1,FALSE)*AE159,"")</f>
        <v>1.0086963346112887</v>
      </c>
      <c r="AF158" s="143">
        <f>IFERROR(VLOOKUP($B158,'NAV plus Dist'!$B:$FD,AF$1,FALSE)/VLOOKUP($B157,NAV!$A:$FC,AF$1,FALSE)*AF159,"")</f>
        <v>1.3031164546515168</v>
      </c>
      <c r="AG158" s="143">
        <f>IFERROR(VLOOKUP($B158,'NAV plus Dist'!$B:$FD,AG$1,FALSE)/VLOOKUP($B157,NAV!$A:$FC,AG$1,FALSE)*AG159,"")</f>
        <v>1.4320793981561455</v>
      </c>
      <c r="AH158" s="143">
        <f>IFERROR(VLOOKUP($B158,'NAV plus Dist'!$B:$FD,AH$1,FALSE)/VLOOKUP($B157,NAV!$A:$FC,AH$1,FALSE)*AH159,"")</f>
        <v>1.3539189371924534</v>
      </c>
      <c r="AI158" s="143">
        <f>IFERROR(VLOOKUP($B158,'NAV plus Dist'!$B:$FD,AI$1,FALSE)/VLOOKUP($B157,NAV!$A:$FC,AI$1,FALSE)*AI159,"")</f>
        <v>2.3341256982049217</v>
      </c>
      <c r="AJ158" s="143">
        <f>IFERROR(VLOOKUP($B158,'NAV plus Dist'!$B:$FD,AJ$1,FALSE)/VLOOKUP($B157,NAV!$A:$FC,AJ$1,FALSE)*AJ159,"")</f>
        <v>1.3627196330638061</v>
      </c>
      <c r="AK158" s="169">
        <f>IFERROR(VLOOKUP($B158,'NAV plus Dist'!$B:$FD,AK$1,FALSE)/VLOOKUP($B157,NAV!$A:$FC,AK$1,FALSE)*AK159,"")</f>
        <v>1.4841818784782115</v>
      </c>
      <c r="AL158" s="169">
        <f>IFERROR(VLOOKUP($B158,'NAV plus Dist'!$B:$FD,AL$1,FALSE)/VLOOKUP($B157,NAV!$A:$FC,AL$1,FALSE)*AL159,"")</f>
        <v>1.5611130453128248</v>
      </c>
      <c r="AM158" s="143">
        <f>IFERROR(VLOOKUP($B158,'NAV plus Dist'!$B:$FD,AM$1,FALSE)/VLOOKUP($B157,NAV!$A:$FC,AM$1,FALSE)*AM159,"")</f>
        <v>0.89768791309095997</v>
      </c>
      <c r="AN158" s="143">
        <f>IFERROR(VLOOKUP($B158,'NAV plus Dist'!$B:$FD,AN$1,FALSE)/VLOOKUP($B157,NAV!$A:$FC,AN$1,FALSE)*AN159,"")</f>
        <v>2.1297615098953564</v>
      </c>
      <c r="AO158" s="143">
        <f>IFERROR(VLOOKUP($B158,'NAV plus Dist'!$B:$FD,AO$1,FALSE)/VLOOKUP($B157,NAV!$A:$FC,AO$1,FALSE)*AO159,"")</f>
        <v>2.0132688565194328</v>
      </c>
      <c r="AP158" s="170" t="str">
        <f>IFERROR(VLOOKUP($B158,'NAV plus Dist'!$B:$FD,AP$1,FALSE)/VLOOKUP($B157,NAV!$A:$FC,AP$1,FALSE)*AP159,"")</f>
        <v/>
      </c>
      <c r="AQ158" s="143" t="str">
        <f>IFERROR(VLOOKUP($B158,'NAV plus Dist'!$B:$FD,AQ$1,FALSE)/VLOOKUP($B157,NAV!$A:$FC,AQ$1,FALSE)*AQ159,"")</f>
        <v/>
      </c>
      <c r="AR158" s="143" t="str">
        <f>IFERROR(VLOOKUP($B158,'NAV plus Dist'!$B:$FD,AR$1,FALSE)/VLOOKUP($B157,NAV!$A:$FC,AR$1,FALSE)*AR159,"")</f>
        <v/>
      </c>
      <c r="AS158" s="143">
        <f>IFERROR(VLOOKUP($B158,'NAV plus Dist'!$B:$FD,AS$1,FALSE)/VLOOKUP($B157,NAV!$A:$FC,AS$1,FALSE)*AS159,"")</f>
        <v>1.557974521898609</v>
      </c>
      <c r="AT158" s="143">
        <f>IFERROR(VLOOKUP($B158,'NAV plus Dist'!$B:$FD,AT$1,FALSE)/VLOOKUP($B157,NAV!$A:$FC,AT$1,FALSE)*AT159,"")</f>
        <v>1.2309080382785151</v>
      </c>
      <c r="AU158" s="143">
        <f>IFERROR(VLOOKUP($B158,'NAV plus Dist'!$B:$FD,AU$1,FALSE)/VLOOKUP($B157,NAV!$A:$FC,AU$1,FALSE)*AU159,"")</f>
        <v>1.189954748559467</v>
      </c>
      <c r="AV158" s="143">
        <f>IFERROR(VLOOKUP($B158,'NAV plus Dist'!$B:$FD,AV$1,FALSE)/VLOOKUP($B157,NAV!$A:$FC,AV$1,FALSE)*AV159,"")</f>
        <v>1.2681081256199733</v>
      </c>
      <c r="AW158" s="143" t="str">
        <f>IFERROR(VLOOKUP($B158,'NAV plus Dist'!$B:$FD,AW$1,FALSE)/VLOOKUP($B157,NAV!$A:$FC,AW$1,FALSE)*AW159,"")</f>
        <v/>
      </c>
      <c r="AX158" s="143" t="str">
        <f>IFERROR(VLOOKUP($B158,'NAV plus Dist'!$B:$FD,AX$1,FALSE)/VLOOKUP($B157,NAV!$A:$FC,AX$1,FALSE)*AX159,"")</f>
        <v/>
      </c>
      <c r="AY158" s="143" t="str">
        <f>IFERROR(VLOOKUP($B158,'NAV plus Dist'!$B:$FD,AY$1,FALSE)/VLOOKUP($B157,NAV!$A:$FC,AY$1,FALSE)*AY159,"")</f>
        <v/>
      </c>
      <c r="AZ158" s="143" t="str">
        <f>IFERROR(VLOOKUP($B158,'NAV plus Dist'!$B:$FD,AZ$1,FALSE)/VLOOKUP($B157,NAV!$A:$FC,AZ$1,FALSE)*AZ159,"")</f>
        <v/>
      </c>
      <c r="BA158" s="143" t="str">
        <f>IFERROR(VLOOKUP($B158,'NAV plus Dist'!$B:$FD,BA$1,FALSE)/VLOOKUP($B157,NAV!$A:$FC,BA$1,FALSE)*BA159,"")</f>
        <v/>
      </c>
      <c r="BB158" s="143" t="str">
        <f>IFERROR(VLOOKUP($B158,'NAV plus Dist'!$B:$FD,BB$1,FALSE)/VLOOKUP($B157,NAV!$A:$FC,BB$1,FALSE)*BB159,"")</f>
        <v/>
      </c>
      <c r="BC158" s="143" t="str">
        <f>IFERROR(VLOOKUP($B158,'NAV plus Dist'!$B:$FD,BC$1,FALSE)/VLOOKUP($B157,NAV!$A:$FC,BC$1,FALSE)*BC159,"")</f>
        <v/>
      </c>
      <c r="BD158" s="143" t="str">
        <f>IFERROR(VLOOKUP($B158,'NAV plus Dist'!$B:$FD,BD$1,FALSE)/VLOOKUP($B157,NAV!$A:$FC,BD$1,FALSE)*BD159,"")</f>
        <v/>
      </c>
      <c r="BE158" s="143" t="str">
        <f>IFERROR(VLOOKUP($B158,'NAV plus Dist'!$B:$FD,BE$1,FALSE)/VLOOKUP($B157,NAV!$A:$FC,BE$1,FALSE)*BE159,"")</f>
        <v/>
      </c>
      <c r="BF158" s="143" t="str">
        <f>IFERROR(VLOOKUP($B158,'NAV plus Dist'!$B:$FD,BF$1,FALSE)/VLOOKUP($B157,NAV!$A:$FC,BF$1,FALSE)*BF159,"")</f>
        <v/>
      </c>
      <c r="BG158" s="143" t="str">
        <f>IFERROR(VLOOKUP($B158,'NAV plus Dist'!$B:$FD,BG$1,FALSE)/VLOOKUP($B157,NAV!$A:$FC,BG$1,FALSE)*BG159,"")</f>
        <v/>
      </c>
      <c r="BH158" s="143" t="str">
        <f>IFERROR(VLOOKUP($B158,'NAV plus Dist'!$B:$FD,BH$1,FALSE)/VLOOKUP($B157,NAV!$A:$FC,BH$1,FALSE)*BH159,"")</f>
        <v/>
      </c>
      <c r="BI158" s="143" t="str">
        <f>IFERROR(VLOOKUP($B158,'NAV plus Dist'!$B:$FD,BI$1,FALSE)/VLOOKUP($B157,NAV!$A:$FC,BI$1,FALSE)*BI159,"")</f>
        <v/>
      </c>
      <c r="BJ158" s="143" t="str">
        <f>IFERROR(VLOOKUP($B158,'NAV plus Dist'!$B:$FD,BJ$1,FALSE)/VLOOKUP($B157,NAV!$A:$FC,BJ$1,FALSE)*BJ159,"")</f>
        <v/>
      </c>
      <c r="BK158" s="143" t="str">
        <f>IFERROR(VLOOKUP($B158,'NAV plus Dist'!$B:$FD,BK$1,FALSE)/VLOOKUP($B157,NAV!$A:$FC,BK$1,FALSE)*BK159,"")</f>
        <v/>
      </c>
      <c r="BL158" s="143" t="str">
        <f>IFERROR(VLOOKUP($B158,'NAV plus Dist'!$B:$FD,BL$1,FALSE)/VLOOKUP($B157,NAV!$A:$FC,BL$1,FALSE)*BL159,"")</f>
        <v/>
      </c>
      <c r="BM158" s="143" t="str">
        <f>IFERROR(VLOOKUP($B158,'NAV plus Dist'!$B:$FD,BM$1,FALSE)/VLOOKUP($B157,NAV!$A:$FC,BM$1,FALSE)*BM159,"")</f>
        <v/>
      </c>
      <c r="BN158" s="143" t="str">
        <f>IFERROR(VLOOKUP($B158,'NAV plus Dist'!$B:$FD,BN$1,FALSE)/VLOOKUP($B157,NAV!$A:$FC,BN$1,FALSE)*BN159,"")</f>
        <v/>
      </c>
      <c r="BO158" s="143" t="str">
        <f>IFERROR(VLOOKUP($B158,'NAV plus Dist'!$B:$FD,BO$1,FALSE)/VLOOKUP($B157,NAV!$A:$FC,BO$1,FALSE)*BO159,"")</f>
        <v/>
      </c>
      <c r="BP158" s="143" t="str">
        <f>IFERROR(VLOOKUP($B158,'NAV plus Dist'!$B:$FD,BP$1,FALSE)/VLOOKUP($B157,NAV!$A:$FC,BP$1,FALSE)*BP159,"")</f>
        <v/>
      </c>
      <c r="BQ158" s="143" t="str">
        <f>IFERROR(VLOOKUP($B158,'NAV plus Dist'!$B:$FD,BQ$1,FALSE)/VLOOKUP($B157,NAV!$A:$FC,BQ$1,FALSE)*BQ159,"")</f>
        <v/>
      </c>
      <c r="BR158" s="143" t="str">
        <f>IFERROR(VLOOKUP($B158,'NAV plus Dist'!$B:$FD,BR$1,FALSE)/VLOOKUP($B157,NAV!$A:$FC,BR$1,FALSE)*BR159,"")</f>
        <v/>
      </c>
      <c r="BS158" s="143" t="str">
        <f>IFERROR(VLOOKUP($B158,'NAV plus Dist'!$B:$FD,BS$1,FALSE)/VLOOKUP($B157,NAV!$A:$FC,BS$1,FALSE)*BS159,"")</f>
        <v/>
      </c>
      <c r="BT158" s="143" t="str">
        <f>IFERROR(VLOOKUP($B158,'NAV plus Dist'!$B:$FD,BT$1,FALSE)/VLOOKUP($B157,NAV!$A:$FC,BT$1,FALSE)*BT159,"")</f>
        <v/>
      </c>
      <c r="BU158" s="143" t="str">
        <f>IFERROR(VLOOKUP($B158,'NAV plus Dist'!$B:$FD,BU$1,FALSE)/VLOOKUP($B157,NAV!$A:$FC,BU$1,FALSE)*BU159,"")</f>
        <v/>
      </c>
      <c r="BV158" s="143" t="str">
        <f>IFERROR(VLOOKUP($B158,'NAV plus Dist'!$B:$FD,BV$1,FALSE)/VLOOKUP($B157,NAV!$A:$FC,BV$1,FALSE)*BV159,"")</f>
        <v/>
      </c>
      <c r="BW158" s="143" t="str">
        <f>IFERROR(VLOOKUP($B158,'NAV plus Dist'!$B:$FD,BW$1,FALSE)/VLOOKUP($B157,NAV!$A:$FC,BW$1,FALSE)*BW159,"")</f>
        <v/>
      </c>
      <c r="BX158" s="143" t="str">
        <f>IFERROR(VLOOKUP($B158,'NAV plus Dist'!$B:$FD,BX$1,FALSE)/VLOOKUP($B157,NAV!$A:$FC,BX$1,FALSE)*BX159,"")</f>
        <v/>
      </c>
      <c r="BY158" s="143" t="str">
        <f>IFERROR(VLOOKUP($B158,'NAV plus Dist'!$B:$FD,BY$1,FALSE)/VLOOKUP($B157,NAV!$A:$FC,BY$1,FALSE)*BY159,"")</f>
        <v/>
      </c>
      <c r="BZ158" s="143" t="str">
        <f>IFERROR(VLOOKUP($B158,'NAV plus Dist'!$B:$FD,BZ$1,FALSE)/VLOOKUP($B157,NAV!$A:$FC,BZ$1,FALSE)*BZ159,"")</f>
        <v/>
      </c>
      <c r="CA158" s="143" t="str">
        <f>IFERROR(VLOOKUP($B158,'NAV plus Dist'!$B:$FD,CA$1,FALSE)/VLOOKUP($B157,NAV!$A:$FC,CA$1,FALSE)*CA159,"")</f>
        <v/>
      </c>
      <c r="CB158" s="143" t="str">
        <f>IFERROR(VLOOKUP($B158,'NAV plus Dist'!$B:$FD,CB$1,FALSE)/VLOOKUP($B157,NAV!$A:$FC,CB$1,FALSE)*CB159,"")</f>
        <v/>
      </c>
      <c r="CC158" s="143" t="str">
        <f>IFERROR(VLOOKUP($B158,'NAV plus Dist'!$B:$FD,CC$1,FALSE)/VLOOKUP($B157,NAV!$A:$FC,CC$1,FALSE)*CC159,"")</f>
        <v/>
      </c>
      <c r="CD158" s="143" t="str">
        <f>IFERROR(VLOOKUP($B158,'NAV plus Dist'!$B:$FD,CD$1,FALSE)/VLOOKUP($B157,NAV!$A:$FC,CD$1,FALSE)*CD159,"")</f>
        <v/>
      </c>
      <c r="CE158" s="143" t="str">
        <f>IFERROR(VLOOKUP($B158,'NAV plus Dist'!$B:$FD,CE$1,FALSE)/VLOOKUP($B157,NAV!$A:$FC,CE$1,FALSE)*CE159,"")</f>
        <v/>
      </c>
      <c r="CF158" s="143" t="str">
        <f>IFERROR(VLOOKUP($B158,'NAV plus Dist'!$B:$FD,CF$1,FALSE)/VLOOKUP($B157,NAV!$A:$FC,CF$1,FALSE)*CF159,"")</f>
        <v/>
      </c>
      <c r="CG158" s="143" t="str">
        <f>IFERROR(VLOOKUP($B158,'NAV plus Dist'!$B:$FD,CG$1,FALSE)/VLOOKUP($B157,NAV!$A:$FC,CG$1,FALSE)*CG159,"")</f>
        <v/>
      </c>
      <c r="CH158" s="143" t="str">
        <f>IFERROR(VLOOKUP($B158,'NAV plus Dist'!$B:$FD,CH$1,FALSE)/VLOOKUP($B157,NAV!$A:$FC,CH$1,FALSE)*CH159,"")</f>
        <v/>
      </c>
      <c r="CI158" s="143" t="str">
        <f>IFERROR(VLOOKUP($B158,'NAV plus Dist'!$B:$FD,CI$1,FALSE)/VLOOKUP($B157,NAV!$A:$FC,CI$1,FALSE)*CI159,"")</f>
        <v/>
      </c>
      <c r="CJ158" s="143" t="str">
        <f>IFERROR(VLOOKUP($B158,'NAV plus Dist'!$B:$FD,CJ$1,FALSE)/VLOOKUP($B157,NAV!$A:$FC,CJ$1,FALSE)*CJ159,"")</f>
        <v/>
      </c>
      <c r="CK158" s="143" t="str">
        <f>IFERROR(VLOOKUP($B158,'NAV plus Dist'!$B:$AAA,CK$1,FALSE)/VLOOKUP($B157,NAV!$A:$AAA,CK$1,FALSE)*CK159,"")</f>
        <v/>
      </c>
      <c r="CL158" s="143" t="str">
        <f>IFERROR(VLOOKUP($B158,'NAV plus Dist'!$B:$AAA,CL$1,FALSE)/VLOOKUP($B157,NAV!$A:$AAA,CL$1,FALSE)*CL159,"")</f>
        <v/>
      </c>
      <c r="CM158" s="143" t="str">
        <f>IFERROR(VLOOKUP($B158,'NAV plus Dist'!$B:$AAA,CM$1,FALSE)/VLOOKUP($B157,NAV!$A:$AAA,CM$1,FALSE)*CM159,"")</f>
        <v/>
      </c>
      <c r="CN158" s="143" t="str">
        <f>IFERROR(VLOOKUP($B158,'NAV plus Dist'!$B:$AAA,CN$1,FALSE)/VLOOKUP($B157,NAV!$A:$AAA,CN$1,FALSE)*CN159,"")</f>
        <v/>
      </c>
      <c r="CO158" s="143" t="str">
        <f>IFERROR(VLOOKUP($B158,'NAV plus Dist'!$B:$AAA,CO$1,FALSE)/VLOOKUP($B157,NAV!$A:$AAA,CO$1,FALSE)*CO159,"")</f>
        <v/>
      </c>
      <c r="CP158" s="143" t="str">
        <f>IFERROR(VLOOKUP($B158,'NAV plus Dist'!$B:$AAA,CP$1,FALSE)/VLOOKUP($B157,NAV!$A:$AAA,CP$1,FALSE)*CP159,"")</f>
        <v/>
      </c>
      <c r="CQ158" s="143" t="str">
        <f>IFERROR(VLOOKUP($B158,'NAV plus Dist'!$B:$AAA,CQ$1,FALSE)/VLOOKUP($B157,NAV!$A:$AAA,CQ$1,FALSE)*CQ159,"")</f>
        <v/>
      </c>
      <c r="CR158" s="143" t="str">
        <f>IFERROR(VLOOKUP($B158,'NAV plus Dist'!$B:$AAA,CR$1,FALSE)/VLOOKUP($B157,NAV!$A:$AAA,CR$1,FALSE)*CR159,"")</f>
        <v/>
      </c>
      <c r="CS158" s="143" t="str">
        <f>IFERROR(VLOOKUP($B158,'NAV plus Dist'!$B:$AAA,CS$1,FALSE)/VLOOKUP($B157,NAV!$A:$AAA,CS$1,FALSE)*CS159,"")</f>
        <v/>
      </c>
      <c r="CT158" s="143" t="str">
        <f>IFERROR(VLOOKUP($B158,'NAV plus Dist'!$B:$AAA,CT$1,FALSE)/VLOOKUP($B157,NAV!$A:$AAA,CT$1,FALSE)*CT159,"")</f>
        <v/>
      </c>
      <c r="CU158" s="143" t="str">
        <f>IFERROR(VLOOKUP($B158,'NAV plus Dist'!$B:$AAA,CU$1,FALSE)/VLOOKUP($B157,NAV!$A:$AAA,CU$1,FALSE)*CU159,"")</f>
        <v/>
      </c>
      <c r="CV158" s="143" t="str">
        <f>IFERROR(VLOOKUP($B158,'NAV plus Dist'!$B:$AAA,CV$1,FALSE)/VLOOKUP($B157,NAV!$A:$AAA,CV$1,FALSE)*CV159,"")</f>
        <v/>
      </c>
      <c r="CW158" s="143" t="str">
        <f>IFERROR(VLOOKUP($B158,'NAV plus Dist'!$B:$AAA,CW$1,FALSE)/VLOOKUP($B157,NAV!$A:$AAA,CW$1,FALSE)*CW159,"")</f>
        <v/>
      </c>
      <c r="CX158" s="143" t="str">
        <f>IFERROR(VLOOKUP($B158,'NAV plus Dist'!$B:$AAA,CX$1,FALSE)/VLOOKUP($B157,NAV!$A:$AAA,CX$1,FALSE)*CX159,"")</f>
        <v/>
      </c>
      <c r="CY158" s="143" t="str">
        <f>IFERROR(VLOOKUP($B158,'NAV plus Dist'!$B:$AAA,CY$1,FALSE)/VLOOKUP($B157,NAV!$A:$AAA,CY$1,FALSE)*CY159,"")</f>
        <v/>
      </c>
      <c r="CZ158" s="143" t="str">
        <f>IFERROR(VLOOKUP($B158,'NAV plus Dist'!$B:$AAA,CZ$1,FALSE)/VLOOKUP($B157,NAV!$A:$AAA,CZ$1,FALSE)*CZ159,"")</f>
        <v/>
      </c>
      <c r="DA158" s="143" t="str">
        <f>IFERROR(VLOOKUP($B158,'NAV plus Dist'!$B:$AAA,DA$1,FALSE)/VLOOKUP($B157,NAV!$A:$AAA,DA$1,FALSE)*DA159,"")</f>
        <v/>
      </c>
      <c r="DB158" s="143" t="str">
        <f>IFERROR(VLOOKUP($B158,'NAV plus Dist'!$B:$AAA,DB$1,FALSE)/VLOOKUP($B157,NAV!$A:$AAA,DB$1,FALSE)*DB159,"")</f>
        <v/>
      </c>
      <c r="DC158" s="143" t="str">
        <f>IFERROR(VLOOKUP($B158,'NAV plus Dist'!$B:$AAA,DC$1,FALSE)/VLOOKUP($B157,NAV!$A:$AAA,DC$1,FALSE)*DC159,"")</f>
        <v/>
      </c>
      <c r="DD158" s="143" t="str">
        <f>IFERROR(VLOOKUP($B158,'NAV plus Dist'!$B:$AAA,DD$1,FALSE)/VLOOKUP($B157,NAV!$A:$AAA,DD$1,FALSE)*DD159,"")</f>
        <v/>
      </c>
      <c r="DE158" s="143" t="str">
        <f>IFERROR(VLOOKUP($B158,'NAV plus Dist'!$B:$AAA,DE$1,FALSE)/VLOOKUP($B157,NAV!$A:$AAA,DE$1,FALSE)*DE159,"")</f>
        <v/>
      </c>
      <c r="DF158" s="143" t="str">
        <f>IFERROR(VLOOKUP($B158,'NAV plus Dist'!$B:$AAA,DF$1,FALSE)/VLOOKUP($B157,NAV!$A:$AAA,DF$1,FALSE)*DF159,"")</f>
        <v/>
      </c>
      <c r="DG158" s="143" t="str">
        <f>IFERROR(VLOOKUP($B158,'NAV plus Dist'!$B:$AAA,DG$1,FALSE)/VLOOKUP($B157,NAV!$A:$AAA,DG$1,FALSE)*DG159,"")</f>
        <v/>
      </c>
      <c r="DH158" s="143" t="str">
        <f>IFERROR(VLOOKUP($B158,'NAV plus Dist'!$B:$AAA,DH$1,FALSE)/VLOOKUP($B157,NAV!$A:$AAA,DH$1,FALSE)*DH159,"")</f>
        <v/>
      </c>
    </row>
    <row r="159" spans="1:112">
      <c r="A159" s="94">
        <f t="shared" si="39"/>
        <v>42</v>
      </c>
      <c r="B159" s="168">
        <f t="shared" si="40"/>
        <v>44804</v>
      </c>
      <c r="C159" s="143">
        <f>IFERROR(VLOOKUP($B159,'NAV plus Dist'!$B:$FD,C$1,FALSE)/VLOOKUP($B158,NAV!$A:$FC,C$1,FALSE)*C160,"")</f>
        <v>1.844375459734628</v>
      </c>
      <c r="D159" s="143">
        <f>IFERROR(VLOOKUP($B159,'NAV plus Dist'!$B:$FD,D$1,FALSE)/VLOOKUP($B158,NAV!$A:$FC,D$1,FALSE)*D160,"")</f>
        <v>2.0511481748157303</v>
      </c>
      <c r="E159" s="143">
        <f>IFERROR(VLOOKUP($B159,'NAV plus Dist'!$B:$FD,E$1,FALSE)/VLOOKUP($B158,NAV!$A:$FC,E$1,FALSE)*E160,"")</f>
        <v>1.9291876186945001</v>
      </c>
      <c r="F159" s="143" t="str">
        <f>IFERROR(VLOOKUP($B159,'NAV plus Dist'!$B:$FD,F$1,FALSE)/VLOOKUP($B158,NAV!$A:$FC,F$1,FALSE)*F160,"")</f>
        <v/>
      </c>
      <c r="G159" s="143" t="str">
        <f>IFERROR(VLOOKUP($B159,'NAV plus Dist'!$B:$FD,G$1,FALSE)/VLOOKUP($B158,NAV!$A:$FC,G$1,FALSE)*G160,"")</f>
        <v/>
      </c>
      <c r="H159" s="143" t="str">
        <f>IFERROR(VLOOKUP($B159,'NAV plus Dist'!$B:$FD,H$1,FALSE)/VLOOKUP($B158,NAV!$A:$FC,H$1,FALSE)*H160,"")</f>
        <v/>
      </c>
      <c r="I159" s="143" t="str">
        <f>IFERROR(VLOOKUP($B159,'NAV plus Dist'!$B:$FD,I$1,FALSE)/VLOOKUP($B158,NAV!$A:$FC,I$1,FALSE)*I160,"")</f>
        <v/>
      </c>
      <c r="J159" s="143" t="str">
        <f>IFERROR(VLOOKUP($B159,'NAV plus Dist'!$B:$FD,J$1,FALSE)/VLOOKUP($B158,NAV!$A:$FC,J$1,FALSE)*J160,"")</f>
        <v/>
      </c>
      <c r="K159" s="143" t="str">
        <f>IFERROR(VLOOKUP($B159,'NAV plus Dist'!$B:$FD,K$1,FALSE)/VLOOKUP($B158,NAV!$A:$FC,K$1,FALSE)*K160,"")</f>
        <v/>
      </c>
      <c r="L159" s="143" t="str">
        <f>IFERROR(VLOOKUP($B159,'NAV plus Dist'!$B:$FD,L$1,FALSE)/VLOOKUP($B158,NAV!$A:$FC,L$1,FALSE)*L160,"")</f>
        <v/>
      </c>
      <c r="M159" s="143" t="str">
        <f>IFERROR(VLOOKUP($B159,'NAV plus Dist'!$B:$FD,M$1,FALSE)/VLOOKUP($B158,NAV!$A:$FC,M$1,FALSE)*M160,"")</f>
        <v/>
      </c>
      <c r="N159" s="143">
        <f>IFERROR(VLOOKUP($B159,'NAV plus Dist'!$B:$FD,N$1,FALSE)/VLOOKUP($B158,NAV!$A:$FC,N$1,FALSE)*N160,"")</f>
        <v>1.5528201973251481</v>
      </c>
      <c r="O159" s="143">
        <f>IFERROR(VLOOKUP($B159,'NAV plus Dist'!$B:$FD,O$1,FALSE)/VLOOKUP($B158,NAV!$A:$FC,O$1,FALSE)*O160,"")</f>
        <v>1.2914920634531097</v>
      </c>
      <c r="P159" s="143">
        <f>IFERROR(VLOOKUP($B159,'NAV plus Dist'!$B:$FD,P$1,FALSE)/VLOOKUP($B158,NAV!$A:$FC,P$1,FALSE)*P160,"")</f>
        <v>1.3095035342067511</v>
      </c>
      <c r="Q159" s="143" t="str">
        <f>IFERROR(VLOOKUP($B159,'NAV plus Dist'!$B:$FD,Q$1,FALSE)/VLOOKUP($B158,NAV!$A:$FC,Q$1,FALSE)*Q160,"")</f>
        <v/>
      </c>
      <c r="R159" s="143" t="str">
        <f>IFERROR(VLOOKUP($B159,'NAV plus Dist'!$B:$FD,R$1,FALSE)/VLOOKUP($B158,NAV!$A:$FC,R$1,FALSE)*R160,"")</f>
        <v/>
      </c>
      <c r="S159" s="143" t="str">
        <f>IFERROR(VLOOKUP($B159,'NAV plus Dist'!$B:$FD,S$1,FALSE)/VLOOKUP($B158,NAV!$A:$FC,S$1,FALSE)*S160,"")</f>
        <v/>
      </c>
      <c r="T159" s="143" t="str">
        <f>IFERROR(VLOOKUP($B159,'NAV plus Dist'!$B:$FD,T$1,FALSE)/VLOOKUP($B158,NAV!$A:$FC,T$1,FALSE)*T160,"")</f>
        <v/>
      </c>
      <c r="U159" s="143" t="str">
        <f>IFERROR(VLOOKUP($B159,'NAV plus Dist'!$B:$FD,U$1,FALSE)/VLOOKUP($B158,NAV!$A:$FC,U$1,FALSE)*U160,"")</f>
        <v/>
      </c>
      <c r="V159" s="143" t="str">
        <f>IFERROR(VLOOKUP($B159,'NAV plus Dist'!$B:$FD,V$1,FALSE)/VLOOKUP($B158,NAV!$A:$FC,V$1,FALSE)*V160,"")</f>
        <v/>
      </c>
      <c r="W159" s="143" t="str">
        <f>IFERROR(VLOOKUP($B159,'NAV plus Dist'!$B:$FD,W$1,FALSE)/VLOOKUP($B158,NAV!$A:$FC,W$1,FALSE)*W160,"")</f>
        <v/>
      </c>
      <c r="X159" s="143" t="str">
        <f>IFERROR(VLOOKUP($B159,'NAV plus Dist'!$B:$FD,X$1,FALSE)/VLOOKUP($B158,NAV!$A:$FC,X$1,FALSE)*X160,"")</f>
        <v/>
      </c>
      <c r="Y159" s="143" t="str">
        <f>IFERROR(VLOOKUP($B159,'NAV plus Dist'!$B:$FD,Y$1,FALSE)/VLOOKUP($B158,NAV!$A:$FC,Y$1,FALSE)*Y160,"")</f>
        <v/>
      </c>
      <c r="Z159" s="143" t="str">
        <f>IFERROR(VLOOKUP($B159,'NAV plus Dist'!$B:$FD,Z$1,FALSE)/VLOOKUP($B158,NAV!$A:$FC,Z$1,FALSE)*Z160,"")</f>
        <v/>
      </c>
      <c r="AA159" s="143">
        <f>IFERROR(VLOOKUP($B159,'NAV plus Dist'!$B:$FD,AA$1,FALSE)/VLOOKUP($B158,NAV!$A:$FC,AA$1,FALSE)*AA160,"")</f>
        <v>1.3792534336394309</v>
      </c>
      <c r="AB159" s="143">
        <f>IFERROR(VLOOKUP($B159,'NAV plus Dist'!$B:$FD,AB$1,FALSE)/VLOOKUP($B158,NAV!$A:$FC,AB$1,FALSE)*AB160,"")</f>
        <v>1.5309012020584658</v>
      </c>
      <c r="AC159" s="143">
        <f>IFERROR(VLOOKUP($B159,'NAV plus Dist'!$B:$FD,AC$1,FALSE)/VLOOKUP($B158,NAV!$A:$FC,AC$1,FALSE)*AC160,"")</f>
        <v>1.4397096331594093</v>
      </c>
      <c r="AD159" s="143">
        <f>IFERROR(VLOOKUP($B159,'NAV plus Dist'!$B:$FD,AD$1,FALSE)/VLOOKUP($B158,NAV!$A:$FC,AD$1,FALSE)*AD160,"")</f>
        <v>4.506417320282619</v>
      </c>
      <c r="AE159" s="143">
        <f>IFERROR(VLOOKUP($B159,'NAV plus Dist'!$B:$FD,AE$1,FALSE)/VLOOKUP($B158,NAV!$A:$FC,AE$1,FALSE)*AE160,"")</f>
        <v>0.94892335884639123</v>
      </c>
      <c r="AF159" s="143">
        <f>IFERROR(VLOOKUP($B159,'NAV plus Dist'!$B:$FD,AF$1,FALSE)/VLOOKUP($B158,NAV!$A:$FC,AF$1,FALSE)*AF160,"")</f>
        <v>1.269049393804103</v>
      </c>
      <c r="AG159" s="143">
        <f>IFERROR(VLOOKUP($B159,'NAV plus Dist'!$B:$FD,AG$1,FALSE)/VLOOKUP($B158,NAV!$A:$FC,AG$1,FALSE)*AG160,"")</f>
        <v>1.4013127703516874</v>
      </c>
      <c r="AH159" s="143">
        <f>IFERROR(VLOOKUP($B159,'NAV plus Dist'!$B:$FD,AH$1,FALSE)/VLOOKUP($B158,NAV!$A:$FC,AH$1,FALSE)*AH160,"")</f>
        <v>1.3179955760912851</v>
      </c>
      <c r="AI159" s="143">
        <f>IFERROR(VLOOKUP($B159,'NAV plus Dist'!$B:$FD,AI$1,FALSE)/VLOOKUP($B158,NAV!$A:$FC,AI$1,FALSE)*AI160,"")</f>
        <v>1.9265434325482376</v>
      </c>
      <c r="AJ159" s="143">
        <f>IFERROR(VLOOKUP($B159,'NAV plus Dist'!$B:$FD,AJ$1,FALSE)/VLOOKUP($B158,NAV!$A:$FC,AJ$1,FALSE)*AJ160,"")</f>
        <v>1.3285330720255104</v>
      </c>
      <c r="AK159" s="169">
        <f>IFERROR(VLOOKUP($B159,'NAV plus Dist'!$B:$FD,AK$1,FALSE)/VLOOKUP($B158,NAV!$A:$FC,AK$1,FALSE)*AK160,"")</f>
        <v>1.3731393724315824</v>
      </c>
      <c r="AL159" s="169">
        <f>IFERROR(VLOOKUP($B159,'NAV plus Dist'!$B:$FD,AL$1,FALSE)/VLOOKUP($B158,NAV!$A:$FC,AL$1,FALSE)*AL160,"")</f>
        <v>1.4433332948964521</v>
      </c>
      <c r="AM159" s="143">
        <f>IFERROR(VLOOKUP($B159,'NAV plus Dist'!$B:$FD,AM$1,FALSE)/VLOOKUP($B158,NAV!$A:$FC,AM$1,FALSE)*AM160,"")</f>
        <v>0.80106615855654106</v>
      </c>
      <c r="AN159" s="143">
        <f>IFERROR(VLOOKUP($B159,'NAV plus Dist'!$B:$FD,AN$1,FALSE)/VLOOKUP($B158,NAV!$A:$FC,AN$1,FALSE)*AN160,"")</f>
        <v>1.9096242215017152</v>
      </c>
      <c r="AO159" s="143">
        <f>IFERROR(VLOOKUP($B159,'NAV plus Dist'!$B:$FD,AO$1,FALSE)/VLOOKUP($B158,NAV!$A:$FC,AO$1,FALSE)*AO160,"")</f>
        <v>1.7958547890279342</v>
      </c>
      <c r="AP159" s="170" t="str">
        <f>IFERROR(VLOOKUP($B159,'NAV plus Dist'!$B:$FD,AP$1,FALSE)/VLOOKUP($B158,NAV!$A:$FC,AP$1,FALSE)*AP160,"")</f>
        <v/>
      </c>
      <c r="AQ159" s="143" t="str">
        <f>IFERROR(VLOOKUP($B159,'NAV plus Dist'!$B:$FD,AQ$1,FALSE)/VLOOKUP($B158,NAV!$A:$FC,AQ$1,FALSE)*AQ160,"")</f>
        <v/>
      </c>
      <c r="AR159" s="143" t="str">
        <f>IFERROR(VLOOKUP($B159,'NAV plus Dist'!$B:$FD,AR$1,FALSE)/VLOOKUP($B158,NAV!$A:$FC,AR$1,FALSE)*AR160,"")</f>
        <v/>
      </c>
      <c r="AS159" s="143">
        <f>IFERROR(VLOOKUP($B159,'NAV plus Dist'!$B:$FD,AS$1,FALSE)/VLOOKUP($B158,NAV!$A:$FC,AS$1,FALSE)*AS160,"")</f>
        <v>1.4556438430675465</v>
      </c>
      <c r="AT159" s="143">
        <f>IFERROR(VLOOKUP($B159,'NAV plus Dist'!$B:$FD,AT$1,FALSE)/VLOOKUP($B158,NAV!$A:$FC,AT$1,FALSE)*AT160,"")</f>
        <v>1.2442887837734633</v>
      </c>
      <c r="AU159" s="143">
        <f>IFERROR(VLOOKUP($B159,'NAV plus Dist'!$B:$FD,AU$1,FALSE)/VLOOKUP($B158,NAV!$A:$FC,AU$1,FALSE)*AU160,"")</f>
        <v>1.189954748559467</v>
      </c>
      <c r="AV159" s="143">
        <f>IFERROR(VLOOKUP($B159,'NAV plus Dist'!$B:$FD,AV$1,FALSE)/VLOOKUP($B158,NAV!$A:$FC,AV$1,FALSE)*AV160,"")</f>
        <v>1.2907711431604365</v>
      </c>
      <c r="AW159" s="143" t="str">
        <f>IFERROR(VLOOKUP($B159,'NAV plus Dist'!$B:$FD,AW$1,FALSE)/VLOOKUP($B158,NAV!$A:$FC,AW$1,FALSE)*AW160,"")</f>
        <v/>
      </c>
      <c r="AX159" s="143" t="str">
        <f>IFERROR(VLOOKUP($B159,'NAV plus Dist'!$B:$FD,AX$1,FALSE)/VLOOKUP($B158,NAV!$A:$FC,AX$1,FALSE)*AX160,"")</f>
        <v/>
      </c>
      <c r="AY159" s="143" t="str">
        <f>IFERROR(VLOOKUP($B159,'NAV plus Dist'!$B:$FD,AY$1,FALSE)/VLOOKUP($B158,NAV!$A:$FC,AY$1,FALSE)*AY160,"")</f>
        <v/>
      </c>
      <c r="AZ159" s="143" t="str">
        <f>IFERROR(VLOOKUP($B159,'NAV plus Dist'!$B:$FD,AZ$1,FALSE)/VLOOKUP($B158,NAV!$A:$FC,AZ$1,FALSE)*AZ160,"")</f>
        <v/>
      </c>
      <c r="BA159" s="143" t="str">
        <f>IFERROR(VLOOKUP($B159,'NAV plus Dist'!$B:$FD,BA$1,FALSE)/VLOOKUP($B158,NAV!$A:$FC,BA$1,FALSE)*BA160,"")</f>
        <v/>
      </c>
      <c r="BB159" s="143" t="str">
        <f>IFERROR(VLOOKUP($B159,'NAV plus Dist'!$B:$FD,BB$1,FALSE)/VLOOKUP($B158,NAV!$A:$FC,BB$1,FALSE)*BB160,"")</f>
        <v/>
      </c>
      <c r="BC159" s="143" t="str">
        <f>IFERROR(VLOOKUP($B159,'NAV plus Dist'!$B:$FD,BC$1,FALSE)/VLOOKUP($B158,NAV!$A:$FC,BC$1,FALSE)*BC160,"")</f>
        <v/>
      </c>
      <c r="BD159" s="143" t="str">
        <f>IFERROR(VLOOKUP($B159,'NAV plus Dist'!$B:$FD,BD$1,FALSE)/VLOOKUP($B158,NAV!$A:$FC,BD$1,FALSE)*BD160,"")</f>
        <v/>
      </c>
      <c r="BE159" s="143" t="str">
        <f>IFERROR(VLOOKUP($B159,'NAV plus Dist'!$B:$FD,BE$1,FALSE)/VLOOKUP($B158,NAV!$A:$FC,BE$1,FALSE)*BE160,"")</f>
        <v/>
      </c>
      <c r="BF159" s="143" t="str">
        <f>IFERROR(VLOOKUP($B159,'NAV plus Dist'!$B:$FD,BF$1,FALSE)/VLOOKUP($B158,NAV!$A:$FC,BF$1,FALSE)*BF160,"")</f>
        <v/>
      </c>
      <c r="BG159" s="143" t="str">
        <f>IFERROR(VLOOKUP($B159,'NAV plus Dist'!$B:$FD,BG$1,FALSE)/VLOOKUP($B158,NAV!$A:$FC,BG$1,FALSE)*BG160,"")</f>
        <v/>
      </c>
      <c r="BH159" s="143" t="str">
        <f>IFERROR(VLOOKUP($B159,'NAV plus Dist'!$B:$FD,BH$1,FALSE)/VLOOKUP($B158,NAV!$A:$FC,BH$1,FALSE)*BH160,"")</f>
        <v/>
      </c>
      <c r="BI159" s="143" t="str">
        <f>IFERROR(VLOOKUP($B159,'NAV plus Dist'!$B:$FD,BI$1,FALSE)/VLOOKUP($B158,NAV!$A:$FC,BI$1,FALSE)*BI160,"")</f>
        <v/>
      </c>
      <c r="BJ159" s="143" t="str">
        <f>IFERROR(VLOOKUP($B159,'NAV plus Dist'!$B:$FD,BJ$1,FALSE)/VLOOKUP($B158,NAV!$A:$FC,BJ$1,FALSE)*BJ160,"")</f>
        <v/>
      </c>
      <c r="BK159" s="143" t="str">
        <f>IFERROR(VLOOKUP($B159,'NAV plus Dist'!$B:$FD,BK$1,FALSE)/VLOOKUP($B158,NAV!$A:$FC,BK$1,FALSE)*BK160,"")</f>
        <v/>
      </c>
      <c r="BL159" s="143" t="str">
        <f>IFERROR(VLOOKUP($B159,'NAV plus Dist'!$B:$FD,BL$1,FALSE)/VLOOKUP($B158,NAV!$A:$FC,BL$1,FALSE)*BL160,"")</f>
        <v/>
      </c>
      <c r="BM159" s="143" t="str">
        <f>IFERROR(VLOOKUP($B159,'NAV plus Dist'!$B:$FD,BM$1,FALSE)/VLOOKUP($B158,NAV!$A:$FC,BM$1,FALSE)*BM160,"")</f>
        <v/>
      </c>
      <c r="BN159" s="143" t="str">
        <f>IFERROR(VLOOKUP($B159,'NAV plus Dist'!$B:$FD,BN$1,FALSE)/VLOOKUP($B158,NAV!$A:$FC,BN$1,FALSE)*BN160,"")</f>
        <v/>
      </c>
      <c r="BO159" s="143" t="str">
        <f>IFERROR(VLOOKUP($B159,'NAV plus Dist'!$B:$FD,BO$1,FALSE)/VLOOKUP($B158,NAV!$A:$FC,BO$1,FALSE)*BO160,"")</f>
        <v/>
      </c>
      <c r="BP159" s="143" t="str">
        <f>IFERROR(VLOOKUP($B159,'NAV plus Dist'!$B:$FD,BP$1,FALSE)/VLOOKUP($B158,NAV!$A:$FC,BP$1,FALSE)*BP160,"")</f>
        <v/>
      </c>
      <c r="BQ159" s="143" t="str">
        <f>IFERROR(VLOOKUP($B159,'NAV plus Dist'!$B:$FD,BQ$1,FALSE)/VLOOKUP($B158,NAV!$A:$FC,BQ$1,FALSE)*BQ160,"")</f>
        <v/>
      </c>
      <c r="BR159" s="143" t="str">
        <f>IFERROR(VLOOKUP($B159,'NAV plus Dist'!$B:$FD,BR$1,FALSE)/VLOOKUP($B158,NAV!$A:$FC,BR$1,FALSE)*BR160,"")</f>
        <v/>
      </c>
      <c r="BS159" s="143" t="str">
        <f>IFERROR(VLOOKUP($B159,'NAV plus Dist'!$B:$FD,BS$1,FALSE)/VLOOKUP($B158,NAV!$A:$FC,BS$1,FALSE)*BS160,"")</f>
        <v/>
      </c>
      <c r="BT159" s="143" t="str">
        <f>IFERROR(VLOOKUP($B159,'NAV plus Dist'!$B:$FD,BT$1,FALSE)/VLOOKUP($B158,NAV!$A:$FC,BT$1,FALSE)*BT160,"")</f>
        <v/>
      </c>
      <c r="BU159" s="143" t="str">
        <f>IFERROR(VLOOKUP($B159,'NAV plus Dist'!$B:$FD,BU$1,FALSE)/VLOOKUP($B158,NAV!$A:$FC,BU$1,FALSE)*BU160,"")</f>
        <v/>
      </c>
      <c r="BV159" s="143" t="str">
        <f>IFERROR(VLOOKUP($B159,'NAV plus Dist'!$B:$FD,BV$1,FALSE)/VLOOKUP($B158,NAV!$A:$FC,BV$1,FALSE)*BV160,"")</f>
        <v/>
      </c>
      <c r="BW159" s="143" t="str">
        <f>IFERROR(VLOOKUP($B159,'NAV plus Dist'!$B:$FD,BW$1,FALSE)/VLOOKUP($B158,NAV!$A:$FC,BW$1,FALSE)*BW160,"")</f>
        <v/>
      </c>
      <c r="BX159" s="143" t="str">
        <f>IFERROR(VLOOKUP($B159,'NAV plus Dist'!$B:$FD,BX$1,FALSE)/VLOOKUP($B158,NAV!$A:$FC,BX$1,FALSE)*BX160,"")</f>
        <v/>
      </c>
      <c r="BY159" s="143" t="str">
        <f>IFERROR(VLOOKUP($B159,'NAV plus Dist'!$B:$FD,BY$1,FALSE)/VLOOKUP($B158,NAV!$A:$FC,BY$1,FALSE)*BY160,"")</f>
        <v/>
      </c>
      <c r="BZ159" s="143" t="str">
        <f>IFERROR(VLOOKUP($B159,'NAV plus Dist'!$B:$FD,BZ$1,FALSE)/VLOOKUP($B158,NAV!$A:$FC,BZ$1,FALSE)*BZ160,"")</f>
        <v/>
      </c>
      <c r="CA159" s="143" t="str">
        <f>IFERROR(VLOOKUP($B159,'NAV plus Dist'!$B:$FD,CA$1,FALSE)/VLOOKUP($B158,NAV!$A:$FC,CA$1,FALSE)*CA160,"")</f>
        <v/>
      </c>
      <c r="CB159" s="143" t="str">
        <f>IFERROR(VLOOKUP($B159,'NAV plus Dist'!$B:$FD,CB$1,FALSE)/VLOOKUP($B158,NAV!$A:$FC,CB$1,FALSE)*CB160,"")</f>
        <v/>
      </c>
      <c r="CC159" s="143" t="str">
        <f>IFERROR(VLOOKUP($B159,'NAV plus Dist'!$B:$FD,CC$1,FALSE)/VLOOKUP($B158,NAV!$A:$FC,CC$1,FALSE)*CC160,"")</f>
        <v/>
      </c>
      <c r="CD159" s="143" t="str">
        <f>IFERROR(VLOOKUP($B159,'NAV plus Dist'!$B:$FD,CD$1,FALSE)/VLOOKUP($B158,NAV!$A:$FC,CD$1,FALSE)*CD160,"")</f>
        <v/>
      </c>
      <c r="CE159" s="143" t="str">
        <f>IFERROR(VLOOKUP($B159,'NAV plus Dist'!$B:$FD,CE$1,FALSE)/VLOOKUP($B158,NAV!$A:$FC,CE$1,FALSE)*CE160,"")</f>
        <v/>
      </c>
      <c r="CF159" s="143" t="str">
        <f>IFERROR(VLOOKUP($B159,'NAV plus Dist'!$B:$FD,CF$1,FALSE)/VLOOKUP($B158,NAV!$A:$FC,CF$1,FALSE)*CF160,"")</f>
        <v/>
      </c>
      <c r="CG159" s="143" t="str">
        <f>IFERROR(VLOOKUP($B159,'NAV plus Dist'!$B:$FD,CG$1,FALSE)/VLOOKUP($B158,NAV!$A:$FC,CG$1,FALSE)*CG160,"")</f>
        <v/>
      </c>
      <c r="CH159" s="143" t="str">
        <f>IFERROR(VLOOKUP($B159,'NAV plus Dist'!$B:$FD,CH$1,FALSE)/VLOOKUP($B158,NAV!$A:$FC,CH$1,FALSE)*CH160,"")</f>
        <v/>
      </c>
      <c r="CI159" s="143" t="str">
        <f>IFERROR(VLOOKUP($B159,'NAV plus Dist'!$B:$FD,CI$1,FALSE)/VLOOKUP($B158,NAV!$A:$FC,CI$1,FALSE)*CI160,"")</f>
        <v/>
      </c>
      <c r="CJ159" s="143" t="str">
        <f>IFERROR(VLOOKUP($B159,'NAV plus Dist'!$B:$FD,CJ$1,FALSE)/VLOOKUP($B158,NAV!$A:$FC,CJ$1,FALSE)*CJ160,"")</f>
        <v/>
      </c>
      <c r="CK159" s="143" t="str">
        <f>IFERROR(VLOOKUP($B159,'NAV plus Dist'!$B:$AAA,CK$1,FALSE)/VLOOKUP($B158,NAV!$A:$AAA,CK$1,FALSE)*CK160,"")</f>
        <v/>
      </c>
      <c r="CL159" s="143" t="str">
        <f>IFERROR(VLOOKUP($B159,'NAV plus Dist'!$B:$AAA,CL$1,FALSE)/VLOOKUP($B158,NAV!$A:$AAA,CL$1,FALSE)*CL160,"")</f>
        <v/>
      </c>
      <c r="CM159" s="143" t="str">
        <f>IFERROR(VLOOKUP($B159,'NAV plus Dist'!$B:$AAA,CM$1,FALSE)/VLOOKUP($B158,NAV!$A:$AAA,CM$1,FALSE)*CM160,"")</f>
        <v/>
      </c>
      <c r="CN159" s="143" t="str">
        <f>IFERROR(VLOOKUP($B159,'NAV plus Dist'!$B:$AAA,CN$1,FALSE)/VLOOKUP($B158,NAV!$A:$AAA,CN$1,FALSE)*CN160,"")</f>
        <v/>
      </c>
      <c r="CO159" s="143" t="str">
        <f>IFERROR(VLOOKUP($B159,'NAV plus Dist'!$B:$AAA,CO$1,FALSE)/VLOOKUP($B158,NAV!$A:$AAA,CO$1,FALSE)*CO160,"")</f>
        <v/>
      </c>
      <c r="CP159" s="143" t="str">
        <f>IFERROR(VLOOKUP($B159,'NAV plus Dist'!$B:$AAA,CP$1,FALSE)/VLOOKUP($B158,NAV!$A:$AAA,CP$1,FALSE)*CP160,"")</f>
        <v/>
      </c>
      <c r="CQ159" s="143" t="str">
        <f>IFERROR(VLOOKUP($B159,'NAV plus Dist'!$B:$AAA,CQ$1,FALSE)/VLOOKUP($B158,NAV!$A:$AAA,CQ$1,FALSE)*CQ160,"")</f>
        <v/>
      </c>
      <c r="CR159" s="143" t="str">
        <f>IFERROR(VLOOKUP($B159,'NAV plus Dist'!$B:$AAA,CR$1,FALSE)/VLOOKUP($B158,NAV!$A:$AAA,CR$1,FALSE)*CR160,"")</f>
        <v/>
      </c>
      <c r="CS159" s="143" t="str">
        <f>IFERROR(VLOOKUP($B159,'NAV plus Dist'!$B:$AAA,CS$1,FALSE)/VLOOKUP($B158,NAV!$A:$AAA,CS$1,FALSE)*CS160,"")</f>
        <v/>
      </c>
      <c r="CT159" s="143" t="str">
        <f>IFERROR(VLOOKUP($B159,'NAV plus Dist'!$B:$AAA,CT$1,FALSE)/VLOOKUP($B158,NAV!$A:$AAA,CT$1,FALSE)*CT160,"")</f>
        <v/>
      </c>
      <c r="CU159" s="143" t="str">
        <f>IFERROR(VLOOKUP($B159,'NAV plus Dist'!$B:$AAA,CU$1,FALSE)/VLOOKUP($B158,NAV!$A:$AAA,CU$1,FALSE)*CU160,"")</f>
        <v/>
      </c>
      <c r="CV159" s="143" t="str">
        <f>IFERROR(VLOOKUP($B159,'NAV plus Dist'!$B:$AAA,CV$1,FALSE)/VLOOKUP($B158,NAV!$A:$AAA,CV$1,FALSE)*CV160,"")</f>
        <v/>
      </c>
      <c r="CW159" s="143" t="str">
        <f>IFERROR(VLOOKUP($B159,'NAV plus Dist'!$B:$AAA,CW$1,FALSE)/VLOOKUP($B158,NAV!$A:$AAA,CW$1,FALSE)*CW160,"")</f>
        <v/>
      </c>
      <c r="CX159" s="143" t="str">
        <f>IFERROR(VLOOKUP($B159,'NAV plus Dist'!$B:$AAA,CX$1,FALSE)/VLOOKUP($B158,NAV!$A:$AAA,CX$1,FALSE)*CX160,"")</f>
        <v/>
      </c>
      <c r="CY159" s="143" t="str">
        <f>IFERROR(VLOOKUP($B159,'NAV plus Dist'!$B:$AAA,CY$1,FALSE)/VLOOKUP($B158,NAV!$A:$AAA,CY$1,FALSE)*CY160,"")</f>
        <v/>
      </c>
      <c r="CZ159" s="143" t="str">
        <f>IFERROR(VLOOKUP($B159,'NAV plus Dist'!$B:$AAA,CZ$1,FALSE)/VLOOKUP($B158,NAV!$A:$AAA,CZ$1,FALSE)*CZ160,"")</f>
        <v/>
      </c>
      <c r="DA159" s="143" t="str">
        <f>IFERROR(VLOOKUP($B159,'NAV plus Dist'!$B:$AAA,DA$1,FALSE)/VLOOKUP($B158,NAV!$A:$AAA,DA$1,FALSE)*DA160,"")</f>
        <v/>
      </c>
      <c r="DB159" s="143" t="str">
        <f>IFERROR(VLOOKUP($B159,'NAV plus Dist'!$B:$AAA,DB$1,FALSE)/VLOOKUP($B158,NAV!$A:$AAA,DB$1,FALSE)*DB160,"")</f>
        <v/>
      </c>
      <c r="DC159" s="143" t="str">
        <f>IFERROR(VLOOKUP($B159,'NAV plus Dist'!$B:$AAA,DC$1,FALSE)/VLOOKUP($B158,NAV!$A:$AAA,DC$1,FALSE)*DC160,"")</f>
        <v/>
      </c>
      <c r="DD159" s="143" t="str">
        <f>IFERROR(VLOOKUP($B159,'NAV plus Dist'!$B:$AAA,DD$1,FALSE)/VLOOKUP($B158,NAV!$A:$AAA,DD$1,FALSE)*DD160,"")</f>
        <v/>
      </c>
      <c r="DE159" s="143" t="str">
        <f>IFERROR(VLOOKUP($B159,'NAV plus Dist'!$B:$AAA,DE$1,FALSE)/VLOOKUP($B158,NAV!$A:$AAA,DE$1,FALSE)*DE160,"")</f>
        <v/>
      </c>
      <c r="DF159" s="143" t="str">
        <f>IFERROR(VLOOKUP($B159,'NAV plus Dist'!$B:$AAA,DF$1,FALSE)/VLOOKUP($B158,NAV!$A:$AAA,DF$1,FALSE)*DF160,"")</f>
        <v/>
      </c>
      <c r="DG159" s="143" t="str">
        <f>IFERROR(VLOOKUP($B159,'NAV plus Dist'!$B:$AAA,DG$1,FALSE)/VLOOKUP($B158,NAV!$A:$AAA,DG$1,FALSE)*DG160,"")</f>
        <v/>
      </c>
      <c r="DH159" s="143" t="str">
        <f>IFERROR(VLOOKUP($B159,'NAV plus Dist'!$B:$AAA,DH$1,FALSE)/VLOOKUP($B158,NAV!$A:$AAA,DH$1,FALSE)*DH160,"")</f>
        <v/>
      </c>
    </row>
    <row r="160" spans="1:112">
      <c r="A160" s="94">
        <f t="shared" si="39"/>
        <v>41</v>
      </c>
      <c r="B160" s="168">
        <f t="shared" si="40"/>
        <v>44834</v>
      </c>
      <c r="C160" s="143">
        <f>IFERROR(VLOOKUP($B160,'NAV plus Dist'!$B:$FD,C$1,FALSE)/VLOOKUP($B159,NAV!$A:$FC,C$1,FALSE)*C161,"")</f>
        <v>1.9878998134221626</v>
      </c>
      <c r="D160" s="143">
        <f>IFERROR(VLOOKUP($B160,'NAV plus Dist'!$B:$FD,D$1,FALSE)/VLOOKUP($B159,NAV!$A:$FC,D$1,FALSE)*D161,"")</f>
        <v>2.1551468962964719</v>
      </c>
      <c r="E160" s="143">
        <f>IFERROR(VLOOKUP($B160,'NAV plus Dist'!$B:$FD,E$1,FALSE)/VLOOKUP($B159,NAV!$A:$FC,E$1,FALSE)*E161,"")</f>
        <v>2.078893860860398</v>
      </c>
      <c r="F160" s="143" t="str">
        <f>IFERROR(VLOOKUP($B160,'NAV plus Dist'!$B:$FD,F$1,FALSE)/VLOOKUP($B159,NAV!$A:$FC,F$1,FALSE)*F161,"")</f>
        <v/>
      </c>
      <c r="G160" s="143" t="str">
        <f>IFERROR(VLOOKUP($B160,'NAV plus Dist'!$B:$FD,G$1,FALSE)/VLOOKUP($B159,NAV!$A:$FC,G$1,FALSE)*G161,"")</f>
        <v/>
      </c>
      <c r="H160" s="143" t="str">
        <f>IFERROR(VLOOKUP($B160,'NAV plus Dist'!$B:$FD,H$1,FALSE)/VLOOKUP($B159,NAV!$A:$FC,H$1,FALSE)*H161,"")</f>
        <v/>
      </c>
      <c r="I160" s="143" t="str">
        <f>IFERROR(VLOOKUP($B160,'NAV plus Dist'!$B:$FD,I$1,FALSE)/VLOOKUP($B159,NAV!$A:$FC,I$1,FALSE)*I161,"")</f>
        <v/>
      </c>
      <c r="J160" s="143" t="str">
        <f>IFERROR(VLOOKUP($B160,'NAV plus Dist'!$B:$FD,J$1,FALSE)/VLOOKUP($B159,NAV!$A:$FC,J$1,FALSE)*J161,"")</f>
        <v/>
      </c>
      <c r="K160" s="143" t="str">
        <f>IFERROR(VLOOKUP($B160,'NAV plus Dist'!$B:$FD,K$1,FALSE)/VLOOKUP($B159,NAV!$A:$FC,K$1,FALSE)*K161,"")</f>
        <v/>
      </c>
      <c r="L160" s="143" t="str">
        <f>IFERROR(VLOOKUP($B160,'NAV plus Dist'!$B:$FD,L$1,FALSE)/VLOOKUP($B159,NAV!$A:$FC,L$1,FALSE)*L161,"")</f>
        <v/>
      </c>
      <c r="M160" s="143" t="str">
        <f>IFERROR(VLOOKUP($B160,'NAV plus Dist'!$B:$FD,M$1,FALSE)/VLOOKUP($B159,NAV!$A:$FC,M$1,FALSE)*M161,"")</f>
        <v/>
      </c>
      <c r="N160" s="143">
        <f>IFERROR(VLOOKUP($B160,'NAV plus Dist'!$B:$FD,N$1,FALSE)/VLOOKUP($B159,NAV!$A:$FC,N$1,FALSE)*N161,"")</f>
        <v>1.5788298854508818</v>
      </c>
      <c r="O160" s="143">
        <f>IFERROR(VLOOKUP($B160,'NAV plus Dist'!$B:$FD,O$1,FALSE)/VLOOKUP($B159,NAV!$A:$FC,O$1,FALSE)*O161,"")</f>
        <v>1.2722428772927397</v>
      </c>
      <c r="P160" s="143">
        <f>IFERROR(VLOOKUP($B160,'NAV plus Dist'!$B:$FD,P$1,FALSE)/VLOOKUP($B159,NAV!$A:$FC,P$1,FALSE)*P161,"")</f>
        <v>1.3001775252946965</v>
      </c>
      <c r="Q160" s="143" t="str">
        <f>IFERROR(VLOOKUP($B160,'NAV plus Dist'!$B:$FD,Q$1,FALSE)/VLOOKUP($B159,NAV!$A:$FC,Q$1,FALSE)*Q161,"")</f>
        <v/>
      </c>
      <c r="R160" s="143" t="str">
        <f>IFERROR(VLOOKUP($B160,'NAV plus Dist'!$B:$FD,R$1,FALSE)/VLOOKUP($B159,NAV!$A:$FC,R$1,FALSE)*R161,"")</f>
        <v/>
      </c>
      <c r="S160" s="143" t="str">
        <f>IFERROR(VLOOKUP($B160,'NAV plus Dist'!$B:$FD,S$1,FALSE)/VLOOKUP($B159,NAV!$A:$FC,S$1,FALSE)*S161,"")</f>
        <v/>
      </c>
      <c r="T160" s="143" t="str">
        <f>IFERROR(VLOOKUP($B160,'NAV plus Dist'!$B:$FD,T$1,FALSE)/VLOOKUP($B159,NAV!$A:$FC,T$1,FALSE)*T161,"")</f>
        <v/>
      </c>
      <c r="U160" s="143" t="str">
        <f>IFERROR(VLOOKUP($B160,'NAV plus Dist'!$B:$FD,U$1,FALSE)/VLOOKUP($B159,NAV!$A:$FC,U$1,FALSE)*U161,"")</f>
        <v/>
      </c>
      <c r="V160" s="143" t="str">
        <f>IFERROR(VLOOKUP($B160,'NAV plus Dist'!$B:$FD,V$1,FALSE)/VLOOKUP($B159,NAV!$A:$FC,V$1,FALSE)*V161,"")</f>
        <v/>
      </c>
      <c r="W160" s="143" t="str">
        <f>IFERROR(VLOOKUP($B160,'NAV plus Dist'!$B:$FD,W$1,FALSE)/VLOOKUP($B159,NAV!$A:$FC,W$1,FALSE)*W161,"")</f>
        <v/>
      </c>
      <c r="X160" s="143" t="str">
        <f>IFERROR(VLOOKUP($B160,'NAV plus Dist'!$B:$FD,X$1,FALSE)/VLOOKUP($B159,NAV!$A:$FC,X$1,FALSE)*X161,"")</f>
        <v/>
      </c>
      <c r="Y160" s="143" t="str">
        <f>IFERROR(VLOOKUP($B160,'NAV plus Dist'!$B:$FD,Y$1,FALSE)/VLOOKUP($B159,NAV!$A:$FC,Y$1,FALSE)*Y161,"")</f>
        <v/>
      </c>
      <c r="Z160" s="143" t="str">
        <f>IFERROR(VLOOKUP($B160,'NAV plus Dist'!$B:$FD,Z$1,FALSE)/VLOOKUP($B159,NAV!$A:$FC,Z$1,FALSE)*Z161,"")</f>
        <v/>
      </c>
      <c r="AA160" s="143">
        <f>IFERROR(VLOOKUP($B160,'NAV plus Dist'!$B:$FD,AA$1,FALSE)/VLOOKUP($B159,NAV!$A:$FC,AA$1,FALSE)*AA161,"")</f>
        <v>1.4332202642044436</v>
      </c>
      <c r="AB160" s="143">
        <f>IFERROR(VLOOKUP($B160,'NAV plus Dist'!$B:$FD,AB$1,FALSE)/VLOOKUP($B159,NAV!$A:$FC,AB$1,FALSE)*AB161,"")</f>
        <v>1.5510384769708285</v>
      </c>
      <c r="AC160" s="143">
        <f>IFERROR(VLOOKUP($B160,'NAV plus Dist'!$B:$FD,AC$1,FALSE)/VLOOKUP($B159,NAV!$A:$FC,AC$1,FALSE)*AC161,"")</f>
        <v>1.4960201304331755</v>
      </c>
      <c r="AD160" s="143">
        <f>IFERROR(VLOOKUP($B160,'NAV plus Dist'!$B:$FD,AD$1,FALSE)/VLOOKUP($B159,NAV!$A:$FC,AD$1,FALSE)*AD161,"")</f>
        <v>4.8708187368631748</v>
      </c>
      <c r="AE160" s="143">
        <f>IFERROR(VLOOKUP($B160,'NAV plus Dist'!$B:$FD,AE$1,FALSE)/VLOOKUP($B159,NAV!$A:$FC,AE$1,FALSE)*AE161,"")</f>
        <v>0.99611877316425157</v>
      </c>
      <c r="AF160" s="143">
        <f>IFERROR(VLOOKUP($B160,'NAV plus Dist'!$B:$FD,AF$1,FALSE)/VLOOKUP($B159,NAV!$A:$FC,AF$1,FALSE)*AF161,"")</f>
        <v>1.343870307838742</v>
      </c>
      <c r="AG160" s="143">
        <f>IFERROR(VLOOKUP($B160,'NAV plus Dist'!$B:$FD,AG$1,FALSE)/VLOOKUP($B159,NAV!$A:$FC,AG$1,FALSE)*AG161,"")</f>
        <v>1.4471690950912859</v>
      </c>
      <c r="AH160" s="143">
        <f>IFERROR(VLOOKUP($B160,'NAV plus Dist'!$B:$FD,AH$1,FALSE)/VLOOKUP($B159,NAV!$A:$FC,AH$1,FALSE)*AH161,"")</f>
        <v>1.3959762020237458</v>
      </c>
      <c r="AI160" s="143">
        <f>IFERROR(VLOOKUP($B160,'NAV plus Dist'!$B:$FD,AI$1,FALSE)/VLOOKUP($B159,NAV!$A:$FC,AI$1,FALSE)*AI161,"")</f>
        <v>1.9406123986351764</v>
      </c>
      <c r="AJ160" s="143">
        <f>IFERROR(VLOOKUP($B160,'NAV plus Dist'!$B:$FD,AJ$1,FALSE)/VLOOKUP($B159,NAV!$A:$FC,AJ$1,FALSE)*AJ161,"")</f>
        <v>1.3632125780231537</v>
      </c>
      <c r="AK160" s="169">
        <f>IFERROR(VLOOKUP($B160,'NAV plus Dist'!$B:$FD,AK$1,FALSE)/VLOOKUP($B159,NAV!$A:$FC,AK$1,FALSE)*AK161,"")</f>
        <v>1.3998697438217176</v>
      </c>
      <c r="AL160" s="169">
        <f>IFERROR(VLOOKUP($B160,'NAV plus Dist'!$B:$FD,AL$1,FALSE)/VLOOKUP($B159,NAV!$A:$FC,AL$1,FALSE)*AL161,"")</f>
        <v>1.4715517905013948</v>
      </c>
      <c r="AM160" s="143">
        <f>IFERROR(VLOOKUP($B160,'NAV plus Dist'!$B:$FD,AM$1,FALSE)/VLOOKUP($B159,NAV!$A:$FC,AM$1,FALSE)*AM161,"")</f>
        <v>0.79319209609125252</v>
      </c>
      <c r="AN160" s="143">
        <f>IFERROR(VLOOKUP($B160,'NAV plus Dist'!$B:$FD,AN$1,FALSE)/VLOOKUP($B159,NAV!$A:$FC,AN$1,FALSE)*AN161,"")</f>
        <v>1.9061561386761048</v>
      </c>
      <c r="AO160" s="143">
        <f>IFERROR(VLOOKUP($B160,'NAV plus Dist'!$B:$FD,AO$1,FALSE)/VLOOKUP($B159,NAV!$A:$FC,AO$1,FALSE)*AO161,"")</f>
        <v>1.8385162668517656</v>
      </c>
      <c r="AP160" s="170" t="str">
        <f>IFERROR(VLOOKUP($B160,'NAV plus Dist'!$B:$FD,AP$1,FALSE)/VLOOKUP($B159,NAV!$A:$FC,AP$1,FALSE)*AP161,"")</f>
        <v/>
      </c>
      <c r="AQ160" s="143" t="str">
        <f>IFERROR(VLOOKUP($B160,'NAV plus Dist'!$B:$FD,AQ$1,FALSE)/VLOOKUP($B159,NAV!$A:$FC,AQ$1,FALSE)*AQ161,"")</f>
        <v/>
      </c>
      <c r="AR160" s="143" t="str">
        <f>IFERROR(VLOOKUP($B160,'NAV plus Dist'!$B:$FD,AR$1,FALSE)/VLOOKUP($B159,NAV!$A:$FC,AR$1,FALSE)*AR161,"")</f>
        <v/>
      </c>
      <c r="AS160" s="143">
        <f>IFERROR(VLOOKUP($B160,'NAV plus Dist'!$B:$FD,AS$1,FALSE)/VLOOKUP($B159,NAV!$A:$FC,AS$1,FALSE)*AS161,"")</f>
        <v>1.5260793374445742</v>
      </c>
      <c r="AT160" s="143">
        <f>IFERROR(VLOOKUP($B160,'NAV plus Dist'!$B:$FD,AT$1,FALSE)/VLOOKUP($B159,NAV!$A:$FC,AT$1,FALSE)*AT161,"")</f>
        <v>1.3467558856607083</v>
      </c>
      <c r="AU160" s="143">
        <f>IFERROR(VLOOKUP($B160,'NAV plus Dist'!$B:$FD,AU$1,FALSE)/VLOOKUP($B159,NAV!$A:$FC,AU$1,FALSE)*AU161,"")</f>
        <v>1.189954748559467</v>
      </c>
      <c r="AV160" s="143">
        <f>IFERROR(VLOOKUP($B160,'NAV plus Dist'!$B:$FD,AV$1,FALSE)/VLOOKUP($B159,NAV!$A:$FC,AV$1,FALSE)*AV161,"")</f>
        <v>1.4758614099750806</v>
      </c>
      <c r="AW160" s="143" t="str">
        <f>IFERROR(VLOOKUP($B160,'NAV plus Dist'!$B:$FD,AW$1,FALSE)/VLOOKUP($B159,NAV!$A:$FC,AW$1,FALSE)*AW161,"")</f>
        <v/>
      </c>
      <c r="AX160" s="143" t="str">
        <f>IFERROR(VLOOKUP($B160,'NAV plus Dist'!$B:$FD,AX$1,FALSE)/VLOOKUP($B159,NAV!$A:$FC,AX$1,FALSE)*AX161,"")</f>
        <v/>
      </c>
      <c r="AY160" s="143" t="str">
        <f>IFERROR(VLOOKUP($B160,'NAV plus Dist'!$B:$FD,AY$1,FALSE)/VLOOKUP($B159,NAV!$A:$FC,AY$1,FALSE)*AY161,"")</f>
        <v/>
      </c>
      <c r="AZ160" s="143" t="str">
        <f>IFERROR(VLOOKUP($B160,'NAV plus Dist'!$B:$FD,AZ$1,FALSE)/VLOOKUP($B159,NAV!$A:$FC,AZ$1,FALSE)*AZ161,"")</f>
        <v/>
      </c>
      <c r="BA160" s="143" t="str">
        <f>IFERROR(VLOOKUP($B160,'NAV plus Dist'!$B:$FD,BA$1,FALSE)/VLOOKUP($B159,NAV!$A:$FC,BA$1,FALSE)*BA161,"")</f>
        <v/>
      </c>
      <c r="BB160" s="143" t="str">
        <f>IFERROR(VLOOKUP($B160,'NAV plus Dist'!$B:$FD,BB$1,FALSE)/VLOOKUP($B159,NAV!$A:$FC,BB$1,FALSE)*BB161,"")</f>
        <v/>
      </c>
      <c r="BC160" s="143" t="str">
        <f>IFERROR(VLOOKUP($B160,'NAV plus Dist'!$B:$FD,BC$1,FALSE)/VLOOKUP($B159,NAV!$A:$FC,BC$1,FALSE)*BC161,"")</f>
        <v/>
      </c>
      <c r="BD160" s="143" t="str">
        <f>IFERROR(VLOOKUP($B160,'NAV plus Dist'!$B:$FD,BD$1,FALSE)/VLOOKUP($B159,NAV!$A:$FC,BD$1,FALSE)*BD161,"")</f>
        <v/>
      </c>
      <c r="BE160" s="143" t="str">
        <f>IFERROR(VLOOKUP($B160,'NAV plus Dist'!$B:$FD,BE$1,FALSE)/VLOOKUP($B159,NAV!$A:$FC,BE$1,FALSE)*BE161,"")</f>
        <v/>
      </c>
      <c r="BF160" s="143" t="str">
        <f>IFERROR(VLOOKUP($B160,'NAV plus Dist'!$B:$FD,BF$1,FALSE)/VLOOKUP($B159,NAV!$A:$FC,BF$1,FALSE)*BF161,"")</f>
        <v/>
      </c>
      <c r="BG160" s="143" t="str">
        <f>IFERROR(VLOOKUP($B160,'NAV plus Dist'!$B:$FD,BG$1,FALSE)/VLOOKUP($B159,NAV!$A:$FC,BG$1,FALSE)*BG161,"")</f>
        <v/>
      </c>
      <c r="BH160" s="143" t="str">
        <f>IFERROR(VLOOKUP($B160,'NAV plus Dist'!$B:$FD,BH$1,FALSE)/VLOOKUP($B159,NAV!$A:$FC,BH$1,FALSE)*BH161,"")</f>
        <v/>
      </c>
      <c r="BI160" s="143" t="str">
        <f>IFERROR(VLOOKUP($B160,'NAV plus Dist'!$B:$FD,BI$1,FALSE)/VLOOKUP($B159,NAV!$A:$FC,BI$1,FALSE)*BI161,"")</f>
        <v/>
      </c>
      <c r="BJ160" s="143" t="str">
        <f>IFERROR(VLOOKUP($B160,'NAV plus Dist'!$B:$FD,BJ$1,FALSE)/VLOOKUP($B159,NAV!$A:$FC,BJ$1,FALSE)*BJ161,"")</f>
        <v/>
      </c>
      <c r="BK160" s="143" t="str">
        <f>IFERROR(VLOOKUP($B160,'NAV plus Dist'!$B:$FD,BK$1,FALSE)/VLOOKUP($B159,NAV!$A:$FC,BK$1,FALSE)*BK161,"")</f>
        <v/>
      </c>
      <c r="BL160" s="143" t="str">
        <f>IFERROR(VLOOKUP($B160,'NAV plus Dist'!$B:$FD,BL$1,FALSE)/VLOOKUP($B159,NAV!$A:$FC,BL$1,FALSE)*BL161,"")</f>
        <v/>
      </c>
      <c r="BM160" s="143" t="str">
        <f>IFERROR(VLOOKUP($B160,'NAV plus Dist'!$B:$FD,BM$1,FALSE)/VLOOKUP($B159,NAV!$A:$FC,BM$1,FALSE)*BM161,"")</f>
        <v/>
      </c>
      <c r="BN160" s="143" t="str">
        <f>IFERROR(VLOOKUP($B160,'NAV plus Dist'!$B:$FD,BN$1,FALSE)/VLOOKUP($B159,NAV!$A:$FC,BN$1,FALSE)*BN161,"")</f>
        <v/>
      </c>
      <c r="BO160" s="143" t="str">
        <f>IFERROR(VLOOKUP($B160,'NAV plus Dist'!$B:$FD,BO$1,FALSE)/VLOOKUP($B159,NAV!$A:$FC,BO$1,FALSE)*BO161,"")</f>
        <v/>
      </c>
      <c r="BP160" s="143" t="str">
        <f>IFERROR(VLOOKUP($B160,'NAV plus Dist'!$B:$FD,BP$1,FALSE)/VLOOKUP($B159,NAV!$A:$FC,BP$1,FALSE)*BP161,"")</f>
        <v/>
      </c>
      <c r="BQ160" s="143" t="str">
        <f>IFERROR(VLOOKUP($B160,'NAV plus Dist'!$B:$FD,BQ$1,FALSE)/VLOOKUP($B159,NAV!$A:$FC,BQ$1,FALSE)*BQ161,"")</f>
        <v/>
      </c>
      <c r="BR160" s="143" t="str">
        <f>IFERROR(VLOOKUP($B160,'NAV plus Dist'!$B:$FD,BR$1,FALSE)/VLOOKUP($B159,NAV!$A:$FC,BR$1,FALSE)*BR161,"")</f>
        <v/>
      </c>
      <c r="BS160" s="143" t="str">
        <f>IFERROR(VLOOKUP($B160,'NAV plus Dist'!$B:$FD,BS$1,FALSE)/VLOOKUP($B159,NAV!$A:$FC,BS$1,FALSE)*BS161,"")</f>
        <v/>
      </c>
      <c r="BT160" s="143" t="str">
        <f>IFERROR(VLOOKUP($B160,'NAV plus Dist'!$B:$FD,BT$1,FALSE)/VLOOKUP($B159,NAV!$A:$FC,BT$1,FALSE)*BT161,"")</f>
        <v/>
      </c>
      <c r="BU160" s="143" t="str">
        <f>IFERROR(VLOOKUP($B160,'NAV plus Dist'!$B:$FD,BU$1,FALSE)/VLOOKUP($B159,NAV!$A:$FC,BU$1,FALSE)*BU161,"")</f>
        <v/>
      </c>
      <c r="BV160" s="143" t="str">
        <f>IFERROR(VLOOKUP($B160,'NAV plus Dist'!$B:$FD,BV$1,FALSE)/VLOOKUP($B159,NAV!$A:$FC,BV$1,FALSE)*BV161,"")</f>
        <v/>
      </c>
      <c r="BW160" s="143" t="str">
        <f>IFERROR(VLOOKUP($B160,'NAV plus Dist'!$B:$FD,BW$1,FALSE)/VLOOKUP($B159,NAV!$A:$FC,BW$1,FALSE)*BW161,"")</f>
        <v/>
      </c>
      <c r="BX160" s="143" t="str">
        <f>IFERROR(VLOOKUP($B160,'NAV plus Dist'!$B:$FD,BX$1,FALSE)/VLOOKUP($B159,NAV!$A:$FC,BX$1,FALSE)*BX161,"")</f>
        <v/>
      </c>
      <c r="BY160" s="143" t="str">
        <f>IFERROR(VLOOKUP($B160,'NAV plus Dist'!$B:$FD,BY$1,FALSE)/VLOOKUP($B159,NAV!$A:$FC,BY$1,FALSE)*BY161,"")</f>
        <v/>
      </c>
      <c r="BZ160" s="143" t="str">
        <f>IFERROR(VLOOKUP($B160,'NAV plus Dist'!$B:$FD,BZ$1,FALSE)/VLOOKUP($B159,NAV!$A:$FC,BZ$1,FALSE)*BZ161,"")</f>
        <v/>
      </c>
      <c r="CA160" s="143" t="str">
        <f>IFERROR(VLOOKUP($B160,'NAV plus Dist'!$B:$FD,CA$1,FALSE)/VLOOKUP($B159,NAV!$A:$FC,CA$1,FALSE)*CA161,"")</f>
        <v/>
      </c>
      <c r="CB160" s="143" t="str">
        <f>IFERROR(VLOOKUP($B160,'NAV plus Dist'!$B:$FD,CB$1,FALSE)/VLOOKUP($B159,NAV!$A:$FC,CB$1,FALSE)*CB161,"")</f>
        <v/>
      </c>
      <c r="CC160" s="143" t="str">
        <f>IFERROR(VLOOKUP($B160,'NAV plus Dist'!$B:$FD,CC$1,FALSE)/VLOOKUP($B159,NAV!$A:$FC,CC$1,FALSE)*CC161,"")</f>
        <v/>
      </c>
      <c r="CD160" s="143" t="str">
        <f>IFERROR(VLOOKUP($B160,'NAV plus Dist'!$B:$FD,CD$1,FALSE)/VLOOKUP($B159,NAV!$A:$FC,CD$1,FALSE)*CD161,"")</f>
        <v/>
      </c>
      <c r="CE160" s="143" t="str">
        <f>IFERROR(VLOOKUP($B160,'NAV plus Dist'!$B:$FD,CE$1,FALSE)/VLOOKUP($B159,NAV!$A:$FC,CE$1,FALSE)*CE161,"")</f>
        <v/>
      </c>
      <c r="CF160" s="143" t="str">
        <f>IFERROR(VLOOKUP($B160,'NAV plus Dist'!$B:$FD,CF$1,FALSE)/VLOOKUP($B159,NAV!$A:$FC,CF$1,FALSE)*CF161,"")</f>
        <v/>
      </c>
      <c r="CG160" s="143" t="str">
        <f>IFERROR(VLOOKUP($B160,'NAV plus Dist'!$B:$FD,CG$1,FALSE)/VLOOKUP($B159,NAV!$A:$FC,CG$1,FALSE)*CG161,"")</f>
        <v/>
      </c>
      <c r="CH160" s="143" t="str">
        <f>IFERROR(VLOOKUP($B160,'NAV plus Dist'!$B:$FD,CH$1,FALSE)/VLOOKUP($B159,NAV!$A:$FC,CH$1,FALSE)*CH161,"")</f>
        <v/>
      </c>
      <c r="CI160" s="143" t="str">
        <f>IFERROR(VLOOKUP($B160,'NAV plus Dist'!$B:$FD,CI$1,FALSE)/VLOOKUP($B159,NAV!$A:$FC,CI$1,FALSE)*CI161,"")</f>
        <v/>
      </c>
      <c r="CJ160" s="143" t="str">
        <f>IFERROR(VLOOKUP($B160,'NAV plus Dist'!$B:$FD,CJ$1,FALSE)/VLOOKUP($B159,NAV!$A:$FC,CJ$1,FALSE)*CJ161,"")</f>
        <v/>
      </c>
      <c r="CK160" s="143" t="str">
        <f>IFERROR(VLOOKUP($B160,'NAV plus Dist'!$B:$AAA,CK$1,FALSE)/VLOOKUP($B159,NAV!$A:$AAA,CK$1,FALSE)*CK161,"")</f>
        <v/>
      </c>
      <c r="CL160" s="143" t="str">
        <f>IFERROR(VLOOKUP($B160,'NAV plus Dist'!$B:$AAA,CL$1,FALSE)/VLOOKUP($B159,NAV!$A:$AAA,CL$1,FALSE)*CL161,"")</f>
        <v/>
      </c>
      <c r="CM160" s="143" t="str">
        <f>IFERROR(VLOOKUP($B160,'NAV plus Dist'!$B:$AAA,CM$1,FALSE)/VLOOKUP($B159,NAV!$A:$AAA,CM$1,FALSE)*CM161,"")</f>
        <v/>
      </c>
      <c r="CN160" s="143" t="str">
        <f>IFERROR(VLOOKUP($B160,'NAV plus Dist'!$B:$AAA,CN$1,FALSE)/VLOOKUP($B159,NAV!$A:$AAA,CN$1,FALSE)*CN161,"")</f>
        <v/>
      </c>
      <c r="CO160" s="143" t="str">
        <f>IFERROR(VLOOKUP($B160,'NAV plus Dist'!$B:$AAA,CO$1,FALSE)/VLOOKUP($B159,NAV!$A:$AAA,CO$1,FALSE)*CO161,"")</f>
        <v/>
      </c>
      <c r="CP160" s="143" t="str">
        <f>IFERROR(VLOOKUP($B160,'NAV plus Dist'!$B:$AAA,CP$1,FALSE)/VLOOKUP($B159,NAV!$A:$AAA,CP$1,FALSE)*CP161,"")</f>
        <v/>
      </c>
      <c r="CQ160" s="143" t="str">
        <f>IFERROR(VLOOKUP($B160,'NAV plus Dist'!$B:$AAA,CQ$1,FALSE)/VLOOKUP($B159,NAV!$A:$AAA,CQ$1,FALSE)*CQ161,"")</f>
        <v/>
      </c>
      <c r="CR160" s="143" t="str">
        <f>IFERROR(VLOOKUP($B160,'NAV plus Dist'!$B:$AAA,CR$1,FALSE)/VLOOKUP($B159,NAV!$A:$AAA,CR$1,FALSE)*CR161,"")</f>
        <v/>
      </c>
      <c r="CS160" s="143" t="str">
        <f>IFERROR(VLOOKUP($B160,'NAV plus Dist'!$B:$AAA,CS$1,FALSE)/VLOOKUP($B159,NAV!$A:$AAA,CS$1,FALSE)*CS161,"")</f>
        <v/>
      </c>
      <c r="CT160" s="143" t="str">
        <f>IFERROR(VLOOKUP($B160,'NAV plus Dist'!$B:$AAA,CT$1,FALSE)/VLOOKUP($B159,NAV!$A:$AAA,CT$1,FALSE)*CT161,"")</f>
        <v/>
      </c>
      <c r="CU160" s="143" t="str">
        <f>IFERROR(VLOOKUP($B160,'NAV plus Dist'!$B:$AAA,CU$1,FALSE)/VLOOKUP($B159,NAV!$A:$AAA,CU$1,FALSE)*CU161,"")</f>
        <v/>
      </c>
      <c r="CV160" s="143" t="str">
        <f>IFERROR(VLOOKUP($B160,'NAV plus Dist'!$B:$AAA,CV$1,FALSE)/VLOOKUP($B159,NAV!$A:$AAA,CV$1,FALSE)*CV161,"")</f>
        <v/>
      </c>
      <c r="CW160" s="143" t="str">
        <f>IFERROR(VLOOKUP($B160,'NAV plus Dist'!$B:$AAA,CW$1,FALSE)/VLOOKUP($B159,NAV!$A:$AAA,CW$1,FALSE)*CW161,"")</f>
        <v/>
      </c>
      <c r="CX160" s="143" t="str">
        <f>IFERROR(VLOOKUP($B160,'NAV plus Dist'!$B:$AAA,CX$1,FALSE)/VLOOKUP($B159,NAV!$A:$AAA,CX$1,FALSE)*CX161,"")</f>
        <v/>
      </c>
      <c r="CY160" s="143" t="str">
        <f>IFERROR(VLOOKUP($B160,'NAV plus Dist'!$B:$AAA,CY$1,FALSE)/VLOOKUP($B159,NAV!$A:$AAA,CY$1,FALSE)*CY161,"")</f>
        <v/>
      </c>
      <c r="CZ160" s="143" t="str">
        <f>IFERROR(VLOOKUP($B160,'NAV plus Dist'!$B:$AAA,CZ$1,FALSE)/VLOOKUP($B159,NAV!$A:$AAA,CZ$1,FALSE)*CZ161,"")</f>
        <v/>
      </c>
      <c r="DA160" s="143" t="str">
        <f>IFERROR(VLOOKUP($B160,'NAV plus Dist'!$B:$AAA,DA$1,FALSE)/VLOOKUP($B159,NAV!$A:$AAA,DA$1,FALSE)*DA161,"")</f>
        <v/>
      </c>
      <c r="DB160" s="143" t="str">
        <f>IFERROR(VLOOKUP($B160,'NAV plus Dist'!$B:$AAA,DB$1,FALSE)/VLOOKUP($B159,NAV!$A:$AAA,DB$1,FALSE)*DB161,"")</f>
        <v/>
      </c>
      <c r="DC160" s="143" t="str">
        <f>IFERROR(VLOOKUP($B160,'NAV plus Dist'!$B:$AAA,DC$1,FALSE)/VLOOKUP($B159,NAV!$A:$AAA,DC$1,FALSE)*DC161,"")</f>
        <v/>
      </c>
      <c r="DD160" s="143" t="str">
        <f>IFERROR(VLOOKUP($B160,'NAV plus Dist'!$B:$AAA,DD$1,FALSE)/VLOOKUP($B159,NAV!$A:$AAA,DD$1,FALSE)*DD161,"")</f>
        <v/>
      </c>
      <c r="DE160" s="143" t="str">
        <f>IFERROR(VLOOKUP($B160,'NAV plus Dist'!$B:$AAA,DE$1,FALSE)/VLOOKUP($B159,NAV!$A:$AAA,DE$1,FALSE)*DE161,"")</f>
        <v/>
      </c>
      <c r="DF160" s="143" t="str">
        <f>IFERROR(VLOOKUP($B160,'NAV plus Dist'!$B:$AAA,DF$1,FALSE)/VLOOKUP($B159,NAV!$A:$AAA,DF$1,FALSE)*DF161,"")</f>
        <v/>
      </c>
      <c r="DG160" s="143" t="str">
        <f>IFERROR(VLOOKUP($B160,'NAV plus Dist'!$B:$AAA,DG$1,FALSE)/VLOOKUP($B159,NAV!$A:$AAA,DG$1,FALSE)*DG161,"")</f>
        <v/>
      </c>
      <c r="DH160" s="143" t="str">
        <f>IFERROR(VLOOKUP($B160,'NAV plus Dist'!$B:$AAA,DH$1,FALSE)/VLOOKUP($B159,NAV!$A:$AAA,DH$1,FALSE)*DH161,"")</f>
        <v/>
      </c>
    </row>
    <row r="161" spans="1:112">
      <c r="A161" s="94">
        <f t="shared" si="39"/>
        <v>40</v>
      </c>
      <c r="B161" s="168">
        <f t="shared" si="40"/>
        <v>44865</v>
      </c>
      <c r="C161" s="143">
        <f>IFERROR(VLOOKUP($B161,'NAV plus Dist'!$B:$FD,C$1,FALSE)/VLOOKUP($B160,NAV!$A:$FC,C$1,FALSE)*C162,"")</f>
        <v>2.2820404181190659</v>
      </c>
      <c r="D161" s="143">
        <f>IFERROR(VLOOKUP($B161,'NAV plus Dist'!$B:$FD,D$1,FALSE)/VLOOKUP($B160,NAV!$A:$FC,D$1,FALSE)*D162,"")</f>
        <v>2.3433446924153847</v>
      </c>
      <c r="E161" s="143">
        <f>IFERROR(VLOOKUP($B161,'NAV plus Dist'!$B:$FD,E$1,FALSE)/VLOOKUP($B160,NAV!$A:$FC,E$1,FALSE)*E162,"")</f>
        <v>2.3773106236071939</v>
      </c>
      <c r="F161" s="143" t="str">
        <f>IFERROR(VLOOKUP($B161,'NAV plus Dist'!$B:$FD,F$1,FALSE)/VLOOKUP($B160,NAV!$A:$FC,F$1,FALSE)*F162,"")</f>
        <v/>
      </c>
      <c r="G161" s="143" t="str">
        <f>IFERROR(VLOOKUP($B161,'NAV plus Dist'!$B:$FD,G$1,FALSE)/VLOOKUP($B160,NAV!$A:$FC,G$1,FALSE)*G162,"")</f>
        <v/>
      </c>
      <c r="H161" s="143" t="str">
        <f>IFERROR(VLOOKUP($B161,'NAV plus Dist'!$B:$FD,H$1,FALSE)/VLOOKUP($B160,NAV!$A:$FC,H$1,FALSE)*H162,"")</f>
        <v/>
      </c>
      <c r="I161" s="143" t="str">
        <f>IFERROR(VLOOKUP($B161,'NAV plus Dist'!$B:$FD,I$1,FALSE)/VLOOKUP($B160,NAV!$A:$FC,I$1,FALSE)*I162,"")</f>
        <v/>
      </c>
      <c r="J161" s="143" t="str">
        <f>IFERROR(VLOOKUP($B161,'NAV plus Dist'!$B:$FD,J$1,FALSE)/VLOOKUP($B160,NAV!$A:$FC,J$1,FALSE)*J162,"")</f>
        <v/>
      </c>
      <c r="K161" s="143" t="str">
        <f>IFERROR(VLOOKUP($B161,'NAV plus Dist'!$B:$FD,K$1,FALSE)/VLOOKUP($B160,NAV!$A:$FC,K$1,FALSE)*K162,"")</f>
        <v/>
      </c>
      <c r="L161" s="143" t="str">
        <f>IFERROR(VLOOKUP($B161,'NAV plus Dist'!$B:$FD,L$1,FALSE)/VLOOKUP($B160,NAV!$A:$FC,L$1,FALSE)*L162,"")</f>
        <v/>
      </c>
      <c r="M161" s="143" t="str">
        <f>IFERROR(VLOOKUP($B161,'NAV plus Dist'!$B:$FD,M$1,FALSE)/VLOOKUP($B160,NAV!$A:$FC,M$1,FALSE)*M162,"")</f>
        <v/>
      </c>
      <c r="N161" s="143">
        <f>IFERROR(VLOOKUP($B161,'NAV plus Dist'!$B:$FD,N$1,FALSE)/VLOOKUP($B160,NAV!$A:$FC,N$1,FALSE)*N162,"")</f>
        <v>1.6573375217334436</v>
      </c>
      <c r="O161" s="143">
        <f>IFERROR(VLOOKUP($B161,'NAV plus Dist'!$B:$FD,O$1,FALSE)/VLOOKUP($B160,NAV!$A:$FC,O$1,FALSE)*O162,"")</f>
        <v>1.384080577032359</v>
      </c>
      <c r="P161" s="143">
        <f>IFERROR(VLOOKUP($B161,'NAV plus Dist'!$B:$FD,P$1,FALSE)/VLOOKUP($B160,NAV!$A:$FC,P$1,FALSE)*P162,"")</f>
        <v>1.4300262399119386</v>
      </c>
      <c r="Q161" s="143" t="str">
        <f>IFERROR(VLOOKUP($B161,'NAV plus Dist'!$B:$FD,Q$1,FALSE)/VLOOKUP($B160,NAV!$A:$FC,Q$1,FALSE)*Q162,"")</f>
        <v/>
      </c>
      <c r="R161" s="143" t="str">
        <f>IFERROR(VLOOKUP($B161,'NAV plus Dist'!$B:$FD,R$1,FALSE)/VLOOKUP($B160,NAV!$A:$FC,R$1,FALSE)*R162,"")</f>
        <v/>
      </c>
      <c r="S161" s="143" t="str">
        <f>IFERROR(VLOOKUP($B161,'NAV plus Dist'!$B:$FD,S$1,FALSE)/VLOOKUP($B160,NAV!$A:$FC,S$1,FALSE)*S162,"")</f>
        <v/>
      </c>
      <c r="T161" s="143" t="str">
        <f>IFERROR(VLOOKUP($B161,'NAV plus Dist'!$B:$FD,T$1,FALSE)/VLOOKUP($B160,NAV!$A:$FC,T$1,FALSE)*T162,"")</f>
        <v/>
      </c>
      <c r="U161" s="143" t="str">
        <f>IFERROR(VLOOKUP($B161,'NAV plus Dist'!$B:$FD,U$1,FALSE)/VLOOKUP($B160,NAV!$A:$FC,U$1,FALSE)*U162,"")</f>
        <v/>
      </c>
      <c r="V161" s="143" t="str">
        <f>IFERROR(VLOOKUP($B161,'NAV plus Dist'!$B:$FD,V$1,FALSE)/VLOOKUP($B160,NAV!$A:$FC,V$1,FALSE)*V162,"")</f>
        <v/>
      </c>
      <c r="W161" s="143" t="str">
        <f>IFERROR(VLOOKUP($B161,'NAV plus Dist'!$B:$FD,W$1,FALSE)/VLOOKUP($B160,NAV!$A:$FC,W$1,FALSE)*W162,"")</f>
        <v/>
      </c>
      <c r="X161" s="143" t="str">
        <f>IFERROR(VLOOKUP($B161,'NAV plus Dist'!$B:$FD,X$1,FALSE)/VLOOKUP($B160,NAV!$A:$FC,X$1,FALSE)*X162,"")</f>
        <v/>
      </c>
      <c r="Y161" s="143" t="str">
        <f>IFERROR(VLOOKUP($B161,'NAV plus Dist'!$B:$FD,Y$1,FALSE)/VLOOKUP($B160,NAV!$A:$FC,Y$1,FALSE)*Y162,"")</f>
        <v/>
      </c>
      <c r="Z161" s="143" t="str">
        <f>IFERROR(VLOOKUP($B161,'NAV plus Dist'!$B:$FD,Z$1,FALSE)/VLOOKUP($B160,NAV!$A:$FC,Z$1,FALSE)*Z162,"")</f>
        <v/>
      </c>
      <c r="AA161" s="143">
        <f>IFERROR(VLOOKUP($B161,'NAV plus Dist'!$B:$FD,AA$1,FALSE)/VLOOKUP($B160,NAV!$A:$FC,AA$1,FALSE)*AA162,"")</f>
        <v>1.5936129370045164</v>
      </c>
      <c r="AB161" s="143">
        <f>IFERROR(VLOOKUP($B161,'NAV plus Dist'!$B:$FD,AB$1,FALSE)/VLOOKUP($B160,NAV!$A:$FC,AB$1,FALSE)*AB162,"")</f>
        <v>1.6343123353300451</v>
      </c>
      <c r="AC161" s="143">
        <f>IFERROR(VLOOKUP($B161,'NAV plus Dist'!$B:$FD,AC$1,FALSE)/VLOOKUP($B160,NAV!$A:$FC,AC$1,FALSE)*AC162,"")</f>
        <v>1.6578550368797627</v>
      </c>
      <c r="AD161" s="143">
        <f>IFERROR(VLOOKUP($B161,'NAV plus Dist'!$B:$FD,AD$1,FALSE)/VLOOKUP($B160,NAV!$A:$FC,AD$1,FALSE)*AD162,"")</f>
        <v>4.5943571684824667</v>
      </c>
      <c r="AE161" s="143">
        <f>IFERROR(VLOOKUP($B161,'NAV plus Dist'!$B:$FD,AE$1,FALSE)/VLOOKUP($B160,NAV!$A:$FC,AE$1,FALSE)*AE162,"")</f>
        <v>1.1254352774972356</v>
      </c>
      <c r="AF161" s="143">
        <f>IFERROR(VLOOKUP($B161,'NAV plus Dist'!$B:$FD,AF$1,FALSE)/VLOOKUP($B160,NAV!$A:$FC,AF$1,FALSE)*AF162,"")</f>
        <v>1.3750793331021509</v>
      </c>
      <c r="AG161" s="143">
        <f>IFERROR(VLOOKUP($B161,'NAV plus Dist'!$B:$FD,AG$1,FALSE)/VLOOKUP($B160,NAV!$A:$FC,AG$1,FALSE)*AG162,"")</f>
        <v>1.4052183345885607</v>
      </c>
      <c r="AH161" s="143">
        <f>IFERROR(VLOOKUP($B161,'NAV plus Dist'!$B:$FD,AH$1,FALSE)/VLOOKUP($B160,NAV!$A:$FC,AH$1,FALSE)*AH162,"")</f>
        <v>1.4255835409303126</v>
      </c>
      <c r="AI161" s="143">
        <f>IFERROR(VLOOKUP($B161,'NAV plus Dist'!$B:$FD,AI$1,FALSE)/VLOOKUP($B160,NAV!$A:$FC,AI$1,FALSE)*AI162,"")</f>
        <v>2.1179138979968868</v>
      </c>
      <c r="AJ161" s="143">
        <f>IFERROR(VLOOKUP($B161,'NAV plus Dist'!$B:$FD,AJ$1,FALSE)/VLOOKUP($B160,NAV!$A:$FC,AJ$1,FALSE)*AJ162,"")</f>
        <v>1.5160328077342444</v>
      </c>
      <c r="AK161" s="169">
        <f>IFERROR(VLOOKUP($B161,'NAV plus Dist'!$B:$FD,AK$1,FALSE)/VLOOKUP($B160,NAV!$A:$FC,AK$1,FALSE)*AK162,"")</f>
        <v>1.5182392964803268</v>
      </c>
      <c r="AL161" s="169">
        <f>IFERROR(VLOOKUP($B161,'NAV plus Dist'!$B:$FD,AL$1,FALSE)/VLOOKUP($B160,NAV!$A:$FC,AL$1,FALSE)*AL162,"")</f>
        <v>1.5924410418051109</v>
      </c>
      <c r="AM161" s="143">
        <f>IFERROR(VLOOKUP($B161,'NAV plus Dist'!$B:$FD,AM$1,FALSE)/VLOOKUP($B160,NAV!$A:$FC,AM$1,FALSE)*AM162,"")</f>
        <v>0.8741359744145264</v>
      </c>
      <c r="AN161" s="143">
        <f>IFERROR(VLOOKUP($B161,'NAV plus Dist'!$B:$FD,AN$1,FALSE)/VLOOKUP($B160,NAV!$A:$FC,AN$1,FALSE)*AN162,"")</f>
        <v>2.0024949397973479</v>
      </c>
      <c r="AO161" s="143">
        <f>IFERROR(VLOOKUP($B161,'NAV plus Dist'!$B:$FD,AO$1,FALSE)/VLOOKUP($B160,NAV!$A:$FC,AO$1,FALSE)*AO162,"")</f>
        <v>2.0314652949499505</v>
      </c>
      <c r="AP161" s="170" t="str">
        <f>IFERROR(VLOOKUP($B161,'NAV plus Dist'!$B:$FD,AP$1,FALSE)/VLOOKUP($B160,NAV!$A:$FC,AP$1,FALSE)*AP162,"")</f>
        <v/>
      </c>
      <c r="AQ161" s="143" t="str">
        <f>IFERROR(VLOOKUP($B161,'NAV plus Dist'!$B:$FD,AQ$1,FALSE)/VLOOKUP($B160,NAV!$A:$FC,AQ$1,FALSE)*AQ162,"")</f>
        <v/>
      </c>
      <c r="AR161" s="143" t="str">
        <f>IFERROR(VLOOKUP($B161,'NAV plus Dist'!$B:$FD,AR$1,FALSE)/VLOOKUP($B160,NAV!$A:$FC,AR$1,FALSE)*AR162,"")</f>
        <v/>
      </c>
      <c r="AS161" s="143">
        <f>IFERROR(VLOOKUP($B161,'NAV plus Dist'!$B:$FD,AS$1,FALSE)/VLOOKUP($B160,NAV!$A:$FC,AS$1,FALSE)*AS162,"")</f>
        <v>1.691597835552656</v>
      </c>
      <c r="AT161" s="143">
        <f>IFERROR(VLOOKUP($B161,'NAV plus Dist'!$B:$FD,AT$1,FALSE)/VLOOKUP($B160,NAV!$A:$FC,AT$1,FALSE)*AT162,"")</f>
        <v>1.3666891677597834</v>
      </c>
      <c r="AU161" s="143">
        <f>IFERROR(VLOOKUP($B161,'NAV plus Dist'!$B:$FD,AU$1,FALSE)/VLOOKUP($B160,NAV!$A:$FC,AU$1,FALSE)*AU162,"")</f>
        <v>1.1752639491945354</v>
      </c>
      <c r="AV161" s="143">
        <f>IFERROR(VLOOKUP($B161,'NAV plus Dist'!$B:$FD,AV$1,FALSE)/VLOOKUP($B160,NAV!$A:$FC,AV$1,FALSE)*AV162,"")</f>
        <v>1.5291010703048888</v>
      </c>
      <c r="AW161" s="143" t="str">
        <f>IFERROR(VLOOKUP($B161,'NAV plus Dist'!$B:$FD,AW$1,FALSE)/VLOOKUP($B160,NAV!$A:$FC,AW$1,FALSE)*AW162,"")</f>
        <v/>
      </c>
      <c r="AX161" s="143" t="str">
        <f>IFERROR(VLOOKUP($B161,'NAV plus Dist'!$B:$FD,AX$1,FALSE)/VLOOKUP($B160,NAV!$A:$FC,AX$1,FALSE)*AX162,"")</f>
        <v/>
      </c>
      <c r="AY161" s="143" t="str">
        <f>IFERROR(VLOOKUP($B161,'NAV plus Dist'!$B:$FD,AY$1,FALSE)/VLOOKUP($B160,NAV!$A:$FC,AY$1,FALSE)*AY162,"")</f>
        <v/>
      </c>
      <c r="AZ161" s="143" t="str">
        <f>IFERROR(VLOOKUP($B161,'NAV plus Dist'!$B:$FD,AZ$1,FALSE)/VLOOKUP($B160,NAV!$A:$FC,AZ$1,FALSE)*AZ162,"")</f>
        <v/>
      </c>
      <c r="BA161" s="143" t="str">
        <f>IFERROR(VLOOKUP($B161,'NAV plus Dist'!$B:$FD,BA$1,FALSE)/VLOOKUP($B160,NAV!$A:$FC,BA$1,FALSE)*BA162,"")</f>
        <v/>
      </c>
      <c r="BB161" s="143" t="str">
        <f>IFERROR(VLOOKUP($B161,'NAV plus Dist'!$B:$FD,BB$1,FALSE)/VLOOKUP($B160,NAV!$A:$FC,BB$1,FALSE)*BB162,"")</f>
        <v/>
      </c>
      <c r="BC161" s="143" t="str">
        <f>IFERROR(VLOOKUP($B161,'NAV plus Dist'!$B:$FD,BC$1,FALSE)/VLOOKUP($B160,NAV!$A:$FC,BC$1,FALSE)*BC162,"")</f>
        <v/>
      </c>
      <c r="BD161" s="143" t="str">
        <f>IFERROR(VLOOKUP($B161,'NAV plus Dist'!$B:$FD,BD$1,FALSE)/VLOOKUP($B160,NAV!$A:$FC,BD$1,FALSE)*BD162,"")</f>
        <v/>
      </c>
      <c r="BE161" s="143" t="str">
        <f>IFERROR(VLOOKUP($B161,'NAV plus Dist'!$B:$FD,BE$1,FALSE)/VLOOKUP($B160,NAV!$A:$FC,BE$1,FALSE)*BE162,"")</f>
        <v/>
      </c>
      <c r="BF161" s="143" t="str">
        <f>IFERROR(VLOOKUP($B161,'NAV plus Dist'!$B:$FD,BF$1,FALSE)/VLOOKUP($B160,NAV!$A:$FC,BF$1,FALSE)*BF162,"")</f>
        <v/>
      </c>
      <c r="BG161" s="143" t="str">
        <f>IFERROR(VLOOKUP($B161,'NAV plus Dist'!$B:$FD,BG$1,FALSE)/VLOOKUP($B160,NAV!$A:$FC,BG$1,FALSE)*BG162,"")</f>
        <v/>
      </c>
      <c r="BH161" s="143" t="str">
        <f>IFERROR(VLOOKUP($B161,'NAV plus Dist'!$B:$FD,BH$1,FALSE)/VLOOKUP($B160,NAV!$A:$FC,BH$1,FALSE)*BH162,"")</f>
        <v/>
      </c>
      <c r="BI161" s="143" t="str">
        <f>IFERROR(VLOOKUP($B161,'NAV plus Dist'!$B:$FD,BI$1,FALSE)/VLOOKUP($B160,NAV!$A:$FC,BI$1,FALSE)*BI162,"")</f>
        <v/>
      </c>
      <c r="BJ161" s="143" t="str">
        <f>IFERROR(VLOOKUP($B161,'NAV plus Dist'!$B:$FD,BJ$1,FALSE)/VLOOKUP($B160,NAV!$A:$FC,BJ$1,FALSE)*BJ162,"")</f>
        <v/>
      </c>
      <c r="BK161" s="143" t="str">
        <f>IFERROR(VLOOKUP($B161,'NAV plus Dist'!$B:$FD,BK$1,FALSE)/VLOOKUP($B160,NAV!$A:$FC,BK$1,FALSE)*BK162,"")</f>
        <v/>
      </c>
      <c r="BL161" s="143" t="str">
        <f>IFERROR(VLOOKUP($B161,'NAV plus Dist'!$B:$FD,BL$1,FALSE)/VLOOKUP($B160,NAV!$A:$FC,BL$1,FALSE)*BL162,"")</f>
        <v/>
      </c>
      <c r="BM161" s="143" t="str">
        <f>IFERROR(VLOOKUP($B161,'NAV plus Dist'!$B:$FD,BM$1,FALSE)/VLOOKUP($B160,NAV!$A:$FC,BM$1,FALSE)*BM162,"")</f>
        <v/>
      </c>
      <c r="BN161" s="143" t="str">
        <f>IFERROR(VLOOKUP($B161,'NAV plus Dist'!$B:$FD,BN$1,FALSE)/VLOOKUP($B160,NAV!$A:$FC,BN$1,FALSE)*BN162,"")</f>
        <v/>
      </c>
      <c r="BO161" s="143" t="str">
        <f>IFERROR(VLOOKUP($B161,'NAV plus Dist'!$B:$FD,BO$1,FALSE)/VLOOKUP($B160,NAV!$A:$FC,BO$1,FALSE)*BO162,"")</f>
        <v/>
      </c>
      <c r="BP161" s="143" t="str">
        <f>IFERROR(VLOOKUP($B161,'NAV plus Dist'!$B:$FD,BP$1,FALSE)/VLOOKUP($B160,NAV!$A:$FC,BP$1,FALSE)*BP162,"")</f>
        <v/>
      </c>
      <c r="BQ161" s="143" t="str">
        <f>IFERROR(VLOOKUP($B161,'NAV plus Dist'!$B:$FD,BQ$1,FALSE)/VLOOKUP($B160,NAV!$A:$FC,BQ$1,FALSE)*BQ162,"")</f>
        <v/>
      </c>
      <c r="BR161" s="143" t="str">
        <f>IFERROR(VLOOKUP($B161,'NAV plus Dist'!$B:$FD,BR$1,FALSE)/VLOOKUP($B160,NAV!$A:$FC,BR$1,FALSE)*BR162,"")</f>
        <v/>
      </c>
      <c r="BS161" s="143" t="str">
        <f>IFERROR(VLOOKUP($B161,'NAV plus Dist'!$B:$FD,BS$1,FALSE)/VLOOKUP($B160,NAV!$A:$FC,BS$1,FALSE)*BS162,"")</f>
        <v/>
      </c>
      <c r="BT161" s="143" t="str">
        <f>IFERROR(VLOOKUP($B161,'NAV plus Dist'!$B:$FD,BT$1,FALSE)/VLOOKUP($B160,NAV!$A:$FC,BT$1,FALSE)*BT162,"")</f>
        <v/>
      </c>
      <c r="BU161" s="143" t="str">
        <f>IFERROR(VLOOKUP($B161,'NAV plus Dist'!$B:$FD,BU$1,FALSE)/VLOOKUP($B160,NAV!$A:$FC,BU$1,FALSE)*BU162,"")</f>
        <v/>
      </c>
      <c r="BV161" s="143" t="str">
        <f>IFERROR(VLOOKUP($B161,'NAV plus Dist'!$B:$FD,BV$1,FALSE)/VLOOKUP($B160,NAV!$A:$FC,BV$1,FALSE)*BV162,"")</f>
        <v/>
      </c>
      <c r="BW161" s="143" t="str">
        <f>IFERROR(VLOOKUP($B161,'NAV plus Dist'!$B:$FD,BW$1,FALSE)/VLOOKUP($B160,NAV!$A:$FC,BW$1,FALSE)*BW162,"")</f>
        <v/>
      </c>
      <c r="BX161" s="143" t="str">
        <f>IFERROR(VLOOKUP($B161,'NAV plus Dist'!$B:$FD,BX$1,FALSE)/VLOOKUP($B160,NAV!$A:$FC,BX$1,FALSE)*BX162,"")</f>
        <v/>
      </c>
      <c r="BY161" s="143" t="str">
        <f>IFERROR(VLOOKUP($B161,'NAV plus Dist'!$B:$FD,BY$1,FALSE)/VLOOKUP($B160,NAV!$A:$FC,BY$1,FALSE)*BY162,"")</f>
        <v/>
      </c>
      <c r="BZ161" s="143" t="str">
        <f>IFERROR(VLOOKUP($B161,'NAV plus Dist'!$B:$FD,BZ$1,FALSE)/VLOOKUP($B160,NAV!$A:$FC,BZ$1,FALSE)*BZ162,"")</f>
        <v/>
      </c>
      <c r="CA161" s="143" t="str">
        <f>IFERROR(VLOOKUP($B161,'NAV plus Dist'!$B:$FD,CA$1,FALSE)/VLOOKUP($B160,NAV!$A:$FC,CA$1,FALSE)*CA162,"")</f>
        <v/>
      </c>
      <c r="CB161" s="143" t="str">
        <f>IFERROR(VLOOKUP($B161,'NAV plus Dist'!$B:$FD,CB$1,FALSE)/VLOOKUP($B160,NAV!$A:$FC,CB$1,FALSE)*CB162,"")</f>
        <v/>
      </c>
      <c r="CC161" s="143" t="str">
        <f>IFERROR(VLOOKUP($B161,'NAV plus Dist'!$B:$FD,CC$1,FALSE)/VLOOKUP($B160,NAV!$A:$FC,CC$1,FALSE)*CC162,"")</f>
        <v/>
      </c>
      <c r="CD161" s="143" t="str">
        <f>IFERROR(VLOOKUP($B161,'NAV plus Dist'!$B:$FD,CD$1,FALSE)/VLOOKUP($B160,NAV!$A:$FC,CD$1,FALSE)*CD162,"")</f>
        <v/>
      </c>
      <c r="CE161" s="143" t="str">
        <f>IFERROR(VLOOKUP($B161,'NAV plus Dist'!$B:$FD,CE$1,FALSE)/VLOOKUP($B160,NAV!$A:$FC,CE$1,FALSE)*CE162,"")</f>
        <v/>
      </c>
      <c r="CF161" s="143" t="str">
        <f>IFERROR(VLOOKUP($B161,'NAV plus Dist'!$B:$FD,CF$1,FALSE)/VLOOKUP($B160,NAV!$A:$FC,CF$1,FALSE)*CF162,"")</f>
        <v/>
      </c>
      <c r="CG161" s="143" t="str">
        <f>IFERROR(VLOOKUP($B161,'NAV plus Dist'!$B:$FD,CG$1,FALSE)/VLOOKUP($B160,NAV!$A:$FC,CG$1,FALSE)*CG162,"")</f>
        <v/>
      </c>
      <c r="CH161" s="143" t="str">
        <f>IFERROR(VLOOKUP($B161,'NAV plus Dist'!$B:$FD,CH$1,FALSE)/VLOOKUP($B160,NAV!$A:$FC,CH$1,FALSE)*CH162,"")</f>
        <v/>
      </c>
      <c r="CI161" s="143" t="str">
        <f>IFERROR(VLOOKUP($B161,'NAV plus Dist'!$B:$FD,CI$1,FALSE)/VLOOKUP($B160,NAV!$A:$FC,CI$1,FALSE)*CI162,"")</f>
        <v/>
      </c>
      <c r="CJ161" s="143" t="str">
        <f>IFERROR(VLOOKUP($B161,'NAV plus Dist'!$B:$FD,CJ$1,FALSE)/VLOOKUP($B160,NAV!$A:$FC,CJ$1,FALSE)*CJ162,"")</f>
        <v/>
      </c>
      <c r="CK161" s="143" t="str">
        <f>IFERROR(VLOOKUP($B161,'NAV plus Dist'!$B:$AAA,CK$1,FALSE)/VLOOKUP($B160,NAV!$A:$AAA,CK$1,FALSE)*CK162,"")</f>
        <v/>
      </c>
      <c r="CL161" s="143" t="str">
        <f>IFERROR(VLOOKUP($B161,'NAV plus Dist'!$B:$AAA,CL$1,FALSE)/VLOOKUP($B160,NAV!$A:$AAA,CL$1,FALSE)*CL162,"")</f>
        <v/>
      </c>
      <c r="CM161" s="143" t="str">
        <f>IFERROR(VLOOKUP($B161,'NAV plus Dist'!$B:$AAA,CM$1,FALSE)/VLOOKUP($B160,NAV!$A:$AAA,CM$1,FALSE)*CM162,"")</f>
        <v/>
      </c>
      <c r="CN161" s="143" t="str">
        <f>IFERROR(VLOOKUP($B161,'NAV plus Dist'!$B:$AAA,CN$1,FALSE)/VLOOKUP($B160,NAV!$A:$AAA,CN$1,FALSE)*CN162,"")</f>
        <v/>
      </c>
      <c r="CO161" s="143" t="str">
        <f>IFERROR(VLOOKUP($B161,'NAV plus Dist'!$B:$AAA,CO$1,FALSE)/VLOOKUP($B160,NAV!$A:$AAA,CO$1,FALSE)*CO162,"")</f>
        <v/>
      </c>
      <c r="CP161" s="143" t="str">
        <f>IFERROR(VLOOKUP($B161,'NAV plus Dist'!$B:$AAA,CP$1,FALSE)/VLOOKUP($B160,NAV!$A:$AAA,CP$1,FALSE)*CP162,"")</f>
        <v/>
      </c>
      <c r="CQ161" s="143" t="str">
        <f>IFERROR(VLOOKUP($B161,'NAV plus Dist'!$B:$AAA,CQ$1,FALSE)/VLOOKUP($B160,NAV!$A:$AAA,CQ$1,FALSE)*CQ162,"")</f>
        <v/>
      </c>
      <c r="CR161" s="143" t="str">
        <f>IFERROR(VLOOKUP($B161,'NAV plus Dist'!$B:$AAA,CR$1,FALSE)/VLOOKUP($B160,NAV!$A:$AAA,CR$1,FALSE)*CR162,"")</f>
        <v/>
      </c>
      <c r="CS161" s="143" t="str">
        <f>IFERROR(VLOOKUP($B161,'NAV plus Dist'!$B:$AAA,CS$1,FALSE)/VLOOKUP($B160,NAV!$A:$AAA,CS$1,FALSE)*CS162,"")</f>
        <v/>
      </c>
      <c r="CT161" s="143" t="str">
        <f>IFERROR(VLOOKUP($B161,'NAV plus Dist'!$B:$AAA,CT$1,FALSE)/VLOOKUP($B160,NAV!$A:$AAA,CT$1,FALSE)*CT162,"")</f>
        <v/>
      </c>
      <c r="CU161" s="143" t="str">
        <f>IFERROR(VLOOKUP($B161,'NAV plus Dist'!$B:$AAA,CU$1,FALSE)/VLOOKUP($B160,NAV!$A:$AAA,CU$1,FALSE)*CU162,"")</f>
        <v/>
      </c>
      <c r="CV161" s="143" t="str">
        <f>IFERROR(VLOOKUP($B161,'NAV plus Dist'!$B:$AAA,CV$1,FALSE)/VLOOKUP($B160,NAV!$A:$AAA,CV$1,FALSE)*CV162,"")</f>
        <v/>
      </c>
      <c r="CW161" s="143" t="str">
        <f>IFERROR(VLOOKUP($B161,'NAV plus Dist'!$B:$AAA,CW$1,FALSE)/VLOOKUP($B160,NAV!$A:$AAA,CW$1,FALSE)*CW162,"")</f>
        <v/>
      </c>
      <c r="CX161" s="143" t="str">
        <f>IFERROR(VLOOKUP($B161,'NAV plus Dist'!$B:$AAA,CX$1,FALSE)/VLOOKUP($B160,NAV!$A:$AAA,CX$1,FALSE)*CX162,"")</f>
        <v/>
      </c>
      <c r="CY161" s="143" t="str">
        <f>IFERROR(VLOOKUP($B161,'NAV plus Dist'!$B:$AAA,CY$1,FALSE)/VLOOKUP($B160,NAV!$A:$AAA,CY$1,FALSE)*CY162,"")</f>
        <v/>
      </c>
      <c r="CZ161" s="143" t="str">
        <f>IFERROR(VLOOKUP($B161,'NAV plus Dist'!$B:$AAA,CZ$1,FALSE)/VLOOKUP($B160,NAV!$A:$AAA,CZ$1,FALSE)*CZ162,"")</f>
        <v/>
      </c>
      <c r="DA161" s="143" t="str">
        <f>IFERROR(VLOOKUP($B161,'NAV plus Dist'!$B:$AAA,DA$1,FALSE)/VLOOKUP($B160,NAV!$A:$AAA,DA$1,FALSE)*DA162,"")</f>
        <v/>
      </c>
      <c r="DB161" s="143" t="str">
        <f>IFERROR(VLOOKUP($B161,'NAV plus Dist'!$B:$AAA,DB$1,FALSE)/VLOOKUP($B160,NAV!$A:$AAA,DB$1,FALSE)*DB162,"")</f>
        <v/>
      </c>
      <c r="DC161" s="143" t="str">
        <f>IFERROR(VLOOKUP($B161,'NAV plus Dist'!$B:$AAA,DC$1,FALSE)/VLOOKUP($B160,NAV!$A:$AAA,DC$1,FALSE)*DC162,"")</f>
        <v/>
      </c>
      <c r="DD161" s="143" t="str">
        <f>IFERROR(VLOOKUP($B161,'NAV plus Dist'!$B:$AAA,DD$1,FALSE)/VLOOKUP($B160,NAV!$A:$AAA,DD$1,FALSE)*DD162,"")</f>
        <v/>
      </c>
      <c r="DE161" s="143" t="str">
        <f>IFERROR(VLOOKUP($B161,'NAV plus Dist'!$B:$AAA,DE$1,FALSE)/VLOOKUP($B160,NAV!$A:$AAA,DE$1,FALSE)*DE162,"")</f>
        <v/>
      </c>
      <c r="DF161" s="143" t="str">
        <f>IFERROR(VLOOKUP($B161,'NAV plus Dist'!$B:$AAA,DF$1,FALSE)/VLOOKUP($B160,NAV!$A:$AAA,DF$1,FALSE)*DF162,"")</f>
        <v/>
      </c>
      <c r="DG161" s="143" t="str">
        <f>IFERROR(VLOOKUP($B161,'NAV plus Dist'!$B:$AAA,DG$1,FALSE)/VLOOKUP($B160,NAV!$A:$AAA,DG$1,FALSE)*DG162,"")</f>
        <v/>
      </c>
      <c r="DH161" s="143" t="str">
        <f>IFERROR(VLOOKUP($B161,'NAV plus Dist'!$B:$AAA,DH$1,FALSE)/VLOOKUP($B160,NAV!$A:$AAA,DH$1,FALSE)*DH162,"")</f>
        <v/>
      </c>
    </row>
    <row r="162" spans="1:112">
      <c r="A162" s="94">
        <f t="shared" si="39"/>
        <v>39</v>
      </c>
      <c r="B162" s="168">
        <f t="shared" si="40"/>
        <v>44895</v>
      </c>
      <c r="C162" s="143">
        <f>IFERROR(VLOOKUP($B162,'NAV plus Dist'!$B:$FD,C$1,FALSE)/VLOOKUP($B161,NAV!$A:$FC,C$1,FALSE)*C163,"")</f>
        <v>2.1228706304261515</v>
      </c>
      <c r="D162" s="143">
        <f>IFERROR(VLOOKUP($B162,'NAV plus Dist'!$B:$FD,D$1,FALSE)/VLOOKUP($B161,NAV!$A:$FC,D$1,FALSE)*D163,"")</f>
        <v>2.2105124912602907</v>
      </c>
      <c r="E162" s="143">
        <f>IFERROR(VLOOKUP($B162,'NAV plus Dist'!$B:$FD,E$1,FALSE)/VLOOKUP($B161,NAV!$A:$FC,E$1,FALSE)*E163,"")</f>
        <v>2.2117423656369155</v>
      </c>
      <c r="F162" s="143">
        <f>IFERROR(VLOOKUP($B162,'NAV plus Dist'!$B:$FD,F$1,FALSE)/VLOOKUP($B161,NAV!$A:$FC,F$1,FALSE)*F163,"")</f>
        <v>1.2718628563459244</v>
      </c>
      <c r="G162" s="143" t="str">
        <f>IFERROR(VLOOKUP($B162,'NAV plus Dist'!$B:$FD,G$1,FALSE)/VLOOKUP($B161,NAV!$A:$FC,G$1,FALSE)*G163,"")</f>
        <v/>
      </c>
      <c r="H162" s="143">
        <f>IFERROR(VLOOKUP($B162,'NAV plus Dist'!$B:$FD,H$1,FALSE)/VLOOKUP($B161,NAV!$A:$FC,H$1,FALSE)*H163,"")</f>
        <v>2.4058491761966971</v>
      </c>
      <c r="I162" s="143">
        <f>IFERROR(VLOOKUP($B162,'NAV plus Dist'!$B:$FD,I$1,FALSE)/VLOOKUP($B161,NAV!$A:$FC,I$1,FALSE)*I163,"")</f>
        <v>1.5114059329262477</v>
      </c>
      <c r="J162" s="143" t="str">
        <f>IFERROR(VLOOKUP($B162,'NAV plus Dist'!$B:$FD,J$1,FALSE)/VLOOKUP($B161,NAV!$A:$FC,J$1,FALSE)*J163,"")</f>
        <v/>
      </c>
      <c r="K162" s="143" t="str">
        <f>IFERROR(VLOOKUP($B162,'NAV plus Dist'!$B:$FD,K$1,FALSE)/VLOOKUP($B161,NAV!$A:$FC,K$1,FALSE)*K163,"")</f>
        <v/>
      </c>
      <c r="L162" s="143" t="str">
        <f>IFERROR(VLOOKUP($B162,'NAV plus Dist'!$B:$FD,L$1,FALSE)/VLOOKUP($B161,NAV!$A:$FC,L$1,FALSE)*L163,"")</f>
        <v/>
      </c>
      <c r="M162" s="143" t="str">
        <f>IFERROR(VLOOKUP($B162,'NAV plus Dist'!$B:$FD,M$1,FALSE)/VLOOKUP($B161,NAV!$A:$FC,M$1,FALSE)*M163,"")</f>
        <v/>
      </c>
      <c r="N162" s="143">
        <f>IFERROR(VLOOKUP($B162,'NAV plus Dist'!$B:$FD,N$1,FALSE)/VLOOKUP($B161,NAV!$A:$FC,N$1,FALSE)*N163,"")</f>
        <v>1.5925238093109713</v>
      </c>
      <c r="O162" s="143">
        <f>IFERROR(VLOOKUP($B162,'NAV plus Dist'!$B:$FD,O$1,FALSE)/VLOOKUP($B161,NAV!$A:$FC,O$1,FALSE)*O163,"")</f>
        <v>1.18207722418748</v>
      </c>
      <c r="P162" s="143">
        <f>IFERROR(VLOOKUP($B162,'NAV plus Dist'!$B:$FD,P$1,FALSE)/VLOOKUP($B161,NAV!$A:$FC,P$1,FALSE)*P163,"")</f>
        <v>1.2154362731517869</v>
      </c>
      <c r="Q162" s="143" t="str">
        <f>IFERROR(VLOOKUP($B162,'NAV plus Dist'!$B:$FD,Q$1,FALSE)/VLOOKUP($B161,NAV!$A:$FC,Q$1,FALSE)*Q163,"")</f>
        <v/>
      </c>
      <c r="R162" s="143" t="str">
        <f>IFERROR(VLOOKUP($B162,'NAV plus Dist'!$B:$FD,R$1,FALSE)/VLOOKUP($B161,NAV!$A:$FC,R$1,FALSE)*R163,"")</f>
        <v/>
      </c>
      <c r="S162" s="143" t="str">
        <f>IFERROR(VLOOKUP($B162,'NAV plus Dist'!$B:$FD,S$1,FALSE)/VLOOKUP($B161,NAV!$A:$FC,S$1,FALSE)*S163,"")</f>
        <v/>
      </c>
      <c r="T162" s="143" t="str">
        <f>IFERROR(VLOOKUP($B162,'NAV plus Dist'!$B:$FD,T$1,FALSE)/VLOOKUP($B161,NAV!$A:$FC,T$1,FALSE)*T163,"")</f>
        <v/>
      </c>
      <c r="U162" s="143" t="str">
        <f>IFERROR(VLOOKUP($B162,'NAV plus Dist'!$B:$FD,U$1,FALSE)/VLOOKUP($B161,NAV!$A:$FC,U$1,FALSE)*U163,"")</f>
        <v/>
      </c>
      <c r="V162" s="143" t="str">
        <f>IFERROR(VLOOKUP($B162,'NAV plus Dist'!$B:$FD,V$1,FALSE)/VLOOKUP($B161,NAV!$A:$FC,V$1,FALSE)*V163,"")</f>
        <v/>
      </c>
      <c r="W162" s="143" t="str">
        <f>IFERROR(VLOOKUP($B162,'NAV plus Dist'!$B:$FD,W$1,FALSE)/VLOOKUP($B161,NAV!$A:$FC,W$1,FALSE)*W163,"")</f>
        <v/>
      </c>
      <c r="X162" s="143" t="str">
        <f>IFERROR(VLOOKUP($B162,'NAV plus Dist'!$B:$FD,X$1,FALSE)/VLOOKUP($B161,NAV!$A:$FC,X$1,FALSE)*X163,"")</f>
        <v/>
      </c>
      <c r="Y162" s="143" t="str">
        <f>IFERROR(VLOOKUP($B162,'NAV plus Dist'!$B:$FD,Y$1,FALSE)/VLOOKUP($B161,NAV!$A:$FC,Y$1,FALSE)*Y163,"")</f>
        <v/>
      </c>
      <c r="Z162" s="143" t="str">
        <f>IFERROR(VLOOKUP($B162,'NAV plus Dist'!$B:$FD,Z$1,FALSE)/VLOOKUP($B161,NAV!$A:$FC,Z$1,FALSE)*Z163,"")</f>
        <v/>
      </c>
      <c r="AA162" s="143">
        <f>IFERROR(VLOOKUP($B162,'NAV plus Dist'!$B:$FD,AA$1,FALSE)/VLOOKUP($B161,NAV!$A:$FC,AA$1,FALSE)*AA163,"")</f>
        <v>1.4450806864919277</v>
      </c>
      <c r="AB162" s="143">
        <f>IFERROR(VLOOKUP($B162,'NAV plus Dist'!$B:$FD,AB$1,FALSE)/VLOOKUP($B161,NAV!$A:$FC,AB$1,FALSE)*AB163,"")</f>
        <v>1.5025981548219003</v>
      </c>
      <c r="AC162" s="143">
        <f>IFERROR(VLOOKUP($B162,'NAV plus Dist'!$B:$FD,AC$1,FALSE)/VLOOKUP($B161,NAV!$A:$FC,AC$1,FALSE)*AC163,"")</f>
        <v>1.5032771071088002</v>
      </c>
      <c r="AD162" s="143">
        <f>IFERROR(VLOOKUP($B162,'NAV plus Dist'!$B:$FD,AD$1,FALSE)/VLOOKUP($B161,NAV!$A:$FC,AD$1,FALSE)*AD163,"")</f>
        <v>4.5804543336768822</v>
      </c>
      <c r="AE162" s="143">
        <f>IFERROR(VLOOKUP($B162,'NAV plus Dist'!$B:$FD,AE$1,FALSE)/VLOOKUP($B161,NAV!$A:$FC,AE$1,FALSE)*AE163,"")</f>
        <v>1.0939110000740537</v>
      </c>
      <c r="AF162" s="143">
        <f>IFERROR(VLOOKUP($B162,'NAV plus Dist'!$B:$FD,AF$1,FALSE)/VLOOKUP($B161,NAV!$A:$FC,AF$1,FALSE)*AF163,"")</f>
        <v>1.2545722579762482</v>
      </c>
      <c r="AG162" s="143">
        <f>IFERROR(VLOOKUP($B162,'NAV plus Dist'!$B:$FD,AG$1,FALSE)/VLOOKUP($B161,NAV!$A:$FC,AG$1,FALSE)*AG163,"")</f>
        <v>1.2994214579113712</v>
      </c>
      <c r="AH162" s="143">
        <f>IFERROR(VLOOKUP($B162,'NAV plus Dist'!$B:$FD,AH$1,FALSE)/VLOOKUP($B161,NAV!$A:$FC,AH$1,FALSE)*AH163,"")</f>
        <v>1.3000911465253053</v>
      </c>
      <c r="AI162" s="143">
        <f>IFERROR(VLOOKUP($B162,'NAV plus Dist'!$B:$FD,AI$1,FALSE)/VLOOKUP($B161,NAV!$A:$FC,AI$1,FALSE)*AI163,"")</f>
        <v>2.0962195694004362</v>
      </c>
      <c r="AJ162" s="143">
        <f>IFERROR(VLOOKUP($B162,'NAV plus Dist'!$B:$FD,AJ$1,FALSE)/VLOOKUP($B161,NAV!$A:$FC,AJ$1,FALSE)*AJ163,"")</f>
        <v>1.4509941277050773</v>
      </c>
      <c r="AK162" s="169">
        <f>IFERROR(VLOOKUP($B162,'NAV plus Dist'!$B:$FD,AK$1,FALSE)/VLOOKUP($B161,NAV!$A:$FC,AK$1,FALSE)*AK163,"")</f>
        <v>1.3882023932632532</v>
      </c>
      <c r="AL162" s="169">
        <f>IFERROR(VLOOKUP($B162,'NAV plus Dist'!$B:$FD,AL$1,FALSE)/VLOOKUP($B161,NAV!$A:$FC,AL$1,FALSE)*AL163,"")</f>
        <v>1.4540708637703548</v>
      </c>
      <c r="AM162" s="143">
        <f>IFERROR(VLOOKUP($B162,'NAV plus Dist'!$B:$FD,AM$1,FALSE)/VLOOKUP($B161,NAV!$A:$FC,AM$1,FALSE)*AM163,"")</f>
        <v>0.89762938937829573</v>
      </c>
      <c r="AN162" s="143">
        <f>IFERROR(VLOOKUP($B162,'NAV plus Dist'!$B:$FD,AN$1,FALSE)/VLOOKUP($B161,NAV!$A:$FC,AN$1,FALSE)*AN163,"")</f>
        <v>1.786446854474437</v>
      </c>
      <c r="AO162" s="143">
        <f>IFERROR(VLOOKUP($B162,'NAV plus Dist'!$B:$FD,AO$1,FALSE)/VLOOKUP($B161,NAV!$A:$FC,AO$1,FALSE)*AO163,"")</f>
        <v>1.7873614035904191</v>
      </c>
      <c r="AP162" s="170" t="str">
        <f>IFERROR(VLOOKUP($B162,'NAV plus Dist'!$B:$FD,AP$1,FALSE)/VLOOKUP($B161,NAV!$A:$FC,AP$1,FALSE)*AP163,"")</f>
        <v/>
      </c>
      <c r="AQ162" s="143" t="str">
        <f>IFERROR(VLOOKUP($B162,'NAV plus Dist'!$B:$FD,AQ$1,FALSE)/VLOOKUP($B161,NAV!$A:$FC,AQ$1,FALSE)*AQ163,"")</f>
        <v/>
      </c>
      <c r="AR162" s="143" t="str">
        <f>IFERROR(VLOOKUP($B162,'NAV plus Dist'!$B:$FD,AR$1,FALSE)/VLOOKUP($B161,NAV!$A:$FC,AR$1,FALSE)*AR163,"")</f>
        <v/>
      </c>
      <c r="AS162" s="143">
        <f>IFERROR(VLOOKUP($B162,'NAV plus Dist'!$B:$FD,AS$1,FALSE)/VLOOKUP($B161,NAV!$A:$FC,AS$1,FALSE)*AS163,"")</f>
        <v>1.5517001564385402</v>
      </c>
      <c r="AT162" s="143">
        <f>IFERROR(VLOOKUP($B162,'NAV plus Dist'!$B:$FD,AT$1,FALSE)/VLOOKUP($B161,NAV!$A:$FC,AT$1,FALSE)*AT163,"")</f>
        <v>1.250840456587879</v>
      </c>
      <c r="AU162" s="143">
        <f>IFERROR(VLOOKUP($B162,'NAV plus Dist'!$B:$FD,AU$1,FALSE)/VLOOKUP($B161,NAV!$A:$FC,AU$1,FALSE)*AU163,"")</f>
        <v>1.1752639491945354</v>
      </c>
      <c r="AV162" s="143">
        <f>IFERROR(VLOOKUP($B162,'NAV plus Dist'!$B:$FD,AV$1,FALSE)/VLOOKUP($B161,NAV!$A:$FC,AV$1,FALSE)*AV163,"")</f>
        <v>1.3126755601665647</v>
      </c>
      <c r="AW162" s="143" t="str">
        <f>IFERROR(VLOOKUP($B162,'NAV plus Dist'!$B:$FD,AW$1,FALSE)/VLOOKUP($B161,NAV!$A:$FC,AW$1,FALSE)*AW163,"")</f>
        <v/>
      </c>
      <c r="AX162" s="143" t="str">
        <f>IFERROR(VLOOKUP($B162,'NAV plus Dist'!$B:$FD,AX$1,FALSE)/VLOOKUP($B161,NAV!$A:$FC,AX$1,FALSE)*AX163,"")</f>
        <v/>
      </c>
      <c r="AY162" s="143" t="str">
        <f>IFERROR(VLOOKUP($B162,'NAV plus Dist'!$B:$FD,AY$1,FALSE)/VLOOKUP($B161,NAV!$A:$FC,AY$1,FALSE)*AY163,"")</f>
        <v/>
      </c>
      <c r="AZ162" s="143" t="str">
        <f>IFERROR(VLOOKUP($B162,'NAV plus Dist'!$B:$FD,AZ$1,FALSE)/VLOOKUP($B161,NAV!$A:$FC,AZ$1,FALSE)*AZ163,"")</f>
        <v/>
      </c>
      <c r="BA162" s="143" t="str">
        <f>IFERROR(VLOOKUP($B162,'NAV plus Dist'!$B:$FD,BA$1,FALSE)/VLOOKUP($B161,NAV!$A:$FC,BA$1,FALSE)*BA163,"")</f>
        <v/>
      </c>
      <c r="BB162" s="143" t="str">
        <f>IFERROR(VLOOKUP($B162,'NAV plus Dist'!$B:$FD,BB$1,FALSE)/VLOOKUP($B161,NAV!$A:$FC,BB$1,FALSE)*BB163,"")</f>
        <v/>
      </c>
      <c r="BC162" s="143" t="str">
        <f>IFERROR(VLOOKUP($B162,'NAV plus Dist'!$B:$FD,BC$1,FALSE)/VLOOKUP($B161,NAV!$A:$FC,BC$1,FALSE)*BC163,"")</f>
        <v/>
      </c>
      <c r="BD162" s="143" t="str">
        <f>IFERROR(VLOOKUP($B162,'NAV plus Dist'!$B:$FD,BD$1,FALSE)/VLOOKUP($B161,NAV!$A:$FC,BD$1,FALSE)*BD163,"")</f>
        <v/>
      </c>
      <c r="BE162" s="143" t="str">
        <f>IFERROR(VLOOKUP($B162,'NAV plus Dist'!$B:$FD,BE$1,FALSE)/VLOOKUP($B161,NAV!$A:$FC,BE$1,FALSE)*BE163,"")</f>
        <v/>
      </c>
      <c r="BF162" s="143" t="str">
        <f>IFERROR(VLOOKUP($B162,'NAV plus Dist'!$B:$FD,BF$1,FALSE)/VLOOKUP($B161,NAV!$A:$FC,BF$1,FALSE)*BF163,"")</f>
        <v/>
      </c>
      <c r="BG162" s="143" t="str">
        <f>IFERROR(VLOOKUP($B162,'NAV plus Dist'!$B:$FD,BG$1,FALSE)/VLOOKUP($B161,NAV!$A:$FC,BG$1,FALSE)*BG163,"")</f>
        <v/>
      </c>
      <c r="BH162" s="143" t="str">
        <f>IFERROR(VLOOKUP($B162,'NAV plus Dist'!$B:$FD,BH$1,FALSE)/VLOOKUP($B161,NAV!$A:$FC,BH$1,FALSE)*BH163,"")</f>
        <v/>
      </c>
      <c r="BI162" s="143" t="str">
        <f>IFERROR(VLOOKUP($B162,'NAV plus Dist'!$B:$FD,BI$1,FALSE)/VLOOKUP($B161,NAV!$A:$FC,BI$1,FALSE)*BI163,"")</f>
        <v/>
      </c>
      <c r="BJ162" s="143" t="str">
        <f>IFERROR(VLOOKUP($B162,'NAV plus Dist'!$B:$FD,BJ$1,FALSE)/VLOOKUP($B161,NAV!$A:$FC,BJ$1,FALSE)*BJ163,"")</f>
        <v/>
      </c>
      <c r="BK162" s="143" t="str">
        <f>IFERROR(VLOOKUP($B162,'NAV plus Dist'!$B:$FD,BK$1,FALSE)/VLOOKUP($B161,NAV!$A:$FC,BK$1,FALSE)*BK163,"")</f>
        <v/>
      </c>
      <c r="BL162" s="143" t="str">
        <f>IFERROR(VLOOKUP($B162,'NAV plus Dist'!$B:$FD,BL$1,FALSE)/VLOOKUP($B161,NAV!$A:$FC,BL$1,FALSE)*BL163,"")</f>
        <v/>
      </c>
      <c r="BM162" s="143" t="str">
        <f>IFERROR(VLOOKUP($B162,'NAV plus Dist'!$B:$FD,BM$1,FALSE)/VLOOKUP($B161,NAV!$A:$FC,BM$1,FALSE)*BM163,"")</f>
        <v/>
      </c>
      <c r="BN162" s="143" t="str">
        <f>IFERROR(VLOOKUP($B162,'NAV plus Dist'!$B:$FD,BN$1,FALSE)/VLOOKUP($B161,NAV!$A:$FC,BN$1,FALSE)*BN163,"")</f>
        <v/>
      </c>
      <c r="BO162" s="143" t="str">
        <f>IFERROR(VLOOKUP($B162,'NAV plus Dist'!$B:$FD,BO$1,FALSE)/VLOOKUP($B161,NAV!$A:$FC,BO$1,FALSE)*BO163,"")</f>
        <v/>
      </c>
      <c r="BP162" s="143" t="str">
        <f>IFERROR(VLOOKUP($B162,'NAV plus Dist'!$B:$FD,BP$1,FALSE)/VLOOKUP($B161,NAV!$A:$FC,BP$1,FALSE)*BP163,"")</f>
        <v/>
      </c>
      <c r="BQ162" s="143" t="str">
        <f>IFERROR(VLOOKUP($B162,'NAV plus Dist'!$B:$FD,BQ$1,FALSE)/VLOOKUP($B161,NAV!$A:$FC,BQ$1,FALSE)*BQ163,"")</f>
        <v/>
      </c>
      <c r="BR162" s="143" t="str">
        <f>IFERROR(VLOOKUP($B162,'NAV plus Dist'!$B:$FD,BR$1,FALSE)/VLOOKUP($B161,NAV!$A:$FC,BR$1,FALSE)*BR163,"")</f>
        <v/>
      </c>
      <c r="BS162" s="143" t="str">
        <f>IFERROR(VLOOKUP($B162,'NAV plus Dist'!$B:$FD,BS$1,FALSE)/VLOOKUP($B161,NAV!$A:$FC,BS$1,FALSE)*BS163,"")</f>
        <v/>
      </c>
      <c r="BT162" s="143" t="str">
        <f>IFERROR(VLOOKUP($B162,'NAV plus Dist'!$B:$FD,BT$1,FALSE)/VLOOKUP($B161,NAV!$A:$FC,BT$1,FALSE)*BT163,"")</f>
        <v/>
      </c>
      <c r="BU162" s="143" t="str">
        <f>IFERROR(VLOOKUP($B162,'NAV plus Dist'!$B:$FD,BU$1,FALSE)/VLOOKUP($B161,NAV!$A:$FC,BU$1,FALSE)*BU163,"")</f>
        <v/>
      </c>
      <c r="BV162" s="143" t="str">
        <f>IFERROR(VLOOKUP($B162,'NAV plus Dist'!$B:$FD,BV$1,FALSE)/VLOOKUP($B161,NAV!$A:$FC,BV$1,FALSE)*BV163,"")</f>
        <v/>
      </c>
      <c r="BW162" s="143" t="str">
        <f>IFERROR(VLOOKUP($B162,'NAV plus Dist'!$B:$FD,BW$1,FALSE)/VLOOKUP($B161,NAV!$A:$FC,BW$1,FALSE)*BW163,"")</f>
        <v/>
      </c>
      <c r="BX162" s="143" t="str">
        <f>IFERROR(VLOOKUP($B162,'NAV plus Dist'!$B:$FD,BX$1,FALSE)/VLOOKUP($B161,NAV!$A:$FC,BX$1,FALSE)*BX163,"")</f>
        <v/>
      </c>
      <c r="BY162" s="143" t="str">
        <f>IFERROR(VLOOKUP($B162,'NAV plus Dist'!$B:$FD,BY$1,FALSE)/VLOOKUP($B161,NAV!$A:$FC,BY$1,FALSE)*BY163,"")</f>
        <v/>
      </c>
      <c r="BZ162" s="143" t="str">
        <f>IFERROR(VLOOKUP($B162,'NAV plus Dist'!$B:$FD,BZ$1,FALSE)/VLOOKUP($B161,NAV!$A:$FC,BZ$1,FALSE)*BZ163,"")</f>
        <v/>
      </c>
      <c r="CA162" s="143" t="str">
        <f>IFERROR(VLOOKUP($B162,'NAV plus Dist'!$B:$FD,CA$1,FALSE)/VLOOKUP($B161,NAV!$A:$FC,CA$1,FALSE)*CA163,"")</f>
        <v/>
      </c>
      <c r="CB162" s="143" t="str">
        <f>IFERROR(VLOOKUP($B162,'NAV plus Dist'!$B:$FD,CB$1,FALSE)/VLOOKUP($B161,NAV!$A:$FC,CB$1,FALSE)*CB163,"")</f>
        <v/>
      </c>
      <c r="CC162" s="143" t="str">
        <f>IFERROR(VLOOKUP($B162,'NAV plus Dist'!$B:$FD,CC$1,FALSE)/VLOOKUP($B161,NAV!$A:$FC,CC$1,FALSE)*CC163,"")</f>
        <v/>
      </c>
      <c r="CD162" s="143" t="str">
        <f>IFERROR(VLOOKUP($B162,'NAV plus Dist'!$B:$FD,CD$1,FALSE)/VLOOKUP($B161,NAV!$A:$FC,CD$1,FALSE)*CD163,"")</f>
        <v/>
      </c>
      <c r="CE162" s="143" t="str">
        <f>IFERROR(VLOOKUP($B162,'NAV plus Dist'!$B:$FD,CE$1,FALSE)/VLOOKUP($B161,NAV!$A:$FC,CE$1,FALSE)*CE163,"")</f>
        <v/>
      </c>
      <c r="CF162" s="143" t="str">
        <f>IFERROR(VLOOKUP($B162,'NAV plus Dist'!$B:$FD,CF$1,FALSE)/VLOOKUP($B161,NAV!$A:$FC,CF$1,FALSE)*CF163,"")</f>
        <v/>
      </c>
      <c r="CG162" s="143" t="str">
        <f>IFERROR(VLOOKUP($B162,'NAV plus Dist'!$B:$FD,CG$1,FALSE)/VLOOKUP($B161,NAV!$A:$FC,CG$1,FALSE)*CG163,"")</f>
        <v/>
      </c>
      <c r="CH162" s="143" t="str">
        <f>IFERROR(VLOOKUP($B162,'NAV plus Dist'!$B:$FD,CH$1,FALSE)/VLOOKUP($B161,NAV!$A:$FC,CH$1,FALSE)*CH163,"")</f>
        <v/>
      </c>
      <c r="CI162" s="143" t="str">
        <f>IFERROR(VLOOKUP($B162,'NAV plus Dist'!$B:$FD,CI$1,FALSE)/VLOOKUP($B161,NAV!$A:$FC,CI$1,FALSE)*CI163,"")</f>
        <v/>
      </c>
      <c r="CJ162" s="143" t="str">
        <f>IFERROR(VLOOKUP($B162,'NAV plus Dist'!$B:$FD,CJ$1,FALSE)/VLOOKUP($B161,NAV!$A:$FC,CJ$1,FALSE)*CJ163,"")</f>
        <v/>
      </c>
      <c r="CK162" s="143" t="str">
        <f>IFERROR(VLOOKUP($B162,'NAV plus Dist'!$B:$AAA,CK$1,FALSE)/VLOOKUP($B161,NAV!$A:$AAA,CK$1,FALSE)*CK163,"")</f>
        <v/>
      </c>
      <c r="CL162" s="143" t="str">
        <f>IFERROR(VLOOKUP($B162,'NAV plus Dist'!$B:$AAA,CL$1,FALSE)/VLOOKUP($B161,NAV!$A:$AAA,CL$1,FALSE)*CL163,"")</f>
        <v/>
      </c>
      <c r="CM162" s="143" t="str">
        <f>IFERROR(VLOOKUP($B162,'NAV plus Dist'!$B:$AAA,CM$1,FALSE)/VLOOKUP($B161,NAV!$A:$AAA,CM$1,FALSE)*CM163,"")</f>
        <v/>
      </c>
      <c r="CN162" s="143" t="str">
        <f>IFERROR(VLOOKUP($B162,'NAV plus Dist'!$B:$AAA,CN$1,FALSE)/VLOOKUP($B161,NAV!$A:$AAA,CN$1,FALSE)*CN163,"")</f>
        <v/>
      </c>
      <c r="CO162" s="143" t="str">
        <f>IFERROR(VLOOKUP($B162,'NAV plus Dist'!$B:$AAA,CO$1,FALSE)/VLOOKUP($B161,NAV!$A:$AAA,CO$1,FALSE)*CO163,"")</f>
        <v/>
      </c>
      <c r="CP162" s="143" t="str">
        <f>IFERROR(VLOOKUP($B162,'NAV plus Dist'!$B:$AAA,CP$1,FALSE)/VLOOKUP($B161,NAV!$A:$AAA,CP$1,FALSE)*CP163,"")</f>
        <v/>
      </c>
      <c r="CQ162" s="143" t="str">
        <f>IFERROR(VLOOKUP($B162,'NAV plus Dist'!$B:$AAA,CQ$1,FALSE)/VLOOKUP($B161,NAV!$A:$AAA,CQ$1,FALSE)*CQ163,"")</f>
        <v/>
      </c>
      <c r="CR162" s="143" t="str">
        <f>IFERROR(VLOOKUP($B162,'NAV plus Dist'!$B:$AAA,CR$1,FALSE)/VLOOKUP($B161,NAV!$A:$AAA,CR$1,FALSE)*CR163,"")</f>
        <v/>
      </c>
      <c r="CS162" s="143" t="str">
        <f>IFERROR(VLOOKUP($B162,'NAV plus Dist'!$B:$AAA,CS$1,FALSE)/VLOOKUP($B161,NAV!$A:$AAA,CS$1,FALSE)*CS163,"")</f>
        <v/>
      </c>
      <c r="CT162" s="143" t="str">
        <f>IFERROR(VLOOKUP($B162,'NAV plus Dist'!$B:$AAA,CT$1,FALSE)/VLOOKUP($B161,NAV!$A:$AAA,CT$1,FALSE)*CT163,"")</f>
        <v/>
      </c>
      <c r="CU162" s="143" t="str">
        <f>IFERROR(VLOOKUP($B162,'NAV plus Dist'!$B:$AAA,CU$1,FALSE)/VLOOKUP($B161,NAV!$A:$AAA,CU$1,FALSE)*CU163,"")</f>
        <v/>
      </c>
      <c r="CV162" s="143" t="str">
        <f>IFERROR(VLOOKUP($B162,'NAV plus Dist'!$B:$AAA,CV$1,FALSE)/VLOOKUP($B161,NAV!$A:$AAA,CV$1,FALSE)*CV163,"")</f>
        <v/>
      </c>
      <c r="CW162" s="143" t="str">
        <f>IFERROR(VLOOKUP($B162,'NAV plus Dist'!$B:$AAA,CW$1,FALSE)/VLOOKUP($B161,NAV!$A:$AAA,CW$1,FALSE)*CW163,"")</f>
        <v/>
      </c>
      <c r="CX162" s="143" t="str">
        <f>IFERROR(VLOOKUP($B162,'NAV plus Dist'!$B:$AAA,CX$1,FALSE)/VLOOKUP($B161,NAV!$A:$AAA,CX$1,FALSE)*CX163,"")</f>
        <v/>
      </c>
      <c r="CY162" s="143" t="str">
        <f>IFERROR(VLOOKUP($B162,'NAV plus Dist'!$B:$AAA,CY$1,FALSE)/VLOOKUP($B161,NAV!$A:$AAA,CY$1,FALSE)*CY163,"")</f>
        <v/>
      </c>
      <c r="CZ162" s="143" t="str">
        <f>IFERROR(VLOOKUP($B162,'NAV plus Dist'!$B:$AAA,CZ$1,FALSE)/VLOOKUP($B161,NAV!$A:$AAA,CZ$1,FALSE)*CZ163,"")</f>
        <v/>
      </c>
      <c r="DA162" s="143" t="str">
        <f>IFERROR(VLOOKUP($B162,'NAV plus Dist'!$B:$AAA,DA$1,FALSE)/VLOOKUP($B161,NAV!$A:$AAA,DA$1,FALSE)*DA163,"")</f>
        <v/>
      </c>
      <c r="DB162" s="143" t="str">
        <f>IFERROR(VLOOKUP($B162,'NAV plus Dist'!$B:$AAA,DB$1,FALSE)/VLOOKUP($B161,NAV!$A:$AAA,DB$1,FALSE)*DB163,"")</f>
        <v/>
      </c>
      <c r="DC162" s="143" t="str">
        <f>IFERROR(VLOOKUP($B162,'NAV plus Dist'!$B:$AAA,DC$1,FALSE)/VLOOKUP($B161,NAV!$A:$AAA,DC$1,FALSE)*DC163,"")</f>
        <v/>
      </c>
      <c r="DD162" s="143" t="str">
        <f>IFERROR(VLOOKUP($B162,'NAV plus Dist'!$B:$AAA,DD$1,FALSE)/VLOOKUP($B161,NAV!$A:$AAA,DD$1,FALSE)*DD163,"")</f>
        <v/>
      </c>
      <c r="DE162" s="143" t="str">
        <f>IFERROR(VLOOKUP($B162,'NAV plus Dist'!$B:$AAA,DE$1,FALSE)/VLOOKUP($B161,NAV!$A:$AAA,DE$1,FALSE)*DE163,"")</f>
        <v/>
      </c>
      <c r="DF162" s="143" t="str">
        <f>IFERROR(VLOOKUP($B162,'NAV plus Dist'!$B:$AAA,DF$1,FALSE)/VLOOKUP($B161,NAV!$A:$AAA,DF$1,FALSE)*DF163,"")</f>
        <v/>
      </c>
      <c r="DG162" s="143" t="str">
        <f>IFERROR(VLOOKUP($B162,'NAV plus Dist'!$B:$AAA,DG$1,FALSE)/VLOOKUP($B161,NAV!$A:$AAA,DG$1,FALSE)*DG163,"")</f>
        <v/>
      </c>
      <c r="DH162" s="143" t="str">
        <f>IFERROR(VLOOKUP($B162,'NAV plus Dist'!$B:$AAA,DH$1,FALSE)/VLOOKUP($B161,NAV!$A:$AAA,DH$1,FALSE)*DH163,"")</f>
        <v/>
      </c>
    </row>
    <row r="163" spans="1:112">
      <c r="A163" s="94">
        <f t="shared" si="39"/>
        <v>38</v>
      </c>
      <c r="B163" s="168">
        <f t="shared" si="40"/>
        <v>44926</v>
      </c>
      <c r="C163" s="143">
        <f>IFERROR(VLOOKUP($B163,'NAV plus Dist'!$B:$FD,C$1,FALSE)/VLOOKUP($B162,NAV!$A:$FC,C$1,FALSE)*C164,"")</f>
        <v>1.9727482967798258</v>
      </c>
      <c r="D163" s="143">
        <f>IFERROR(VLOOKUP($B163,'NAV plus Dist'!$B:$FD,D$1,FALSE)/VLOOKUP($B162,NAV!$A:$FC,D$1,FALSE)*D164,"")</f>
        <v>2.0760050442660583</v>
      </c>
      <c r="E163" s="143">
        <f>IFERROR(VLOOKUP($B163,'NAV plus Dist'!$B:$FD,E$1,FALSE)/VLOOKUP($B162,NAV!$A:$FC,E$1,FALSE)*E164,"")</f>
        <v>2.0511061139678715</v>
      </c>
      <c r="F163" s="143">
        <f>IFERROR(VLOOKUP($B163,'NAV plus Dist'!$B:$FD,F$1,FALSE)/VLOOKUP($B162,NAV!$A:$FC,F$1,FALSE)*F164,"")</f>
        <v>1.1982742459197218</v>
      </c>
      <c r="G163" s="143" t="str">
        <f>IFERROR(VLOOKUP($B163,'NAV plus Dist'!$B:$FD,G$1,FALSE)/VLOOKUP($B162,NAV!$A:$FC,G$1,FALSE)*G164,"")</f>
        <v/>
      </c>
      <c r="H163" s="143">
        <f>IFERROR(VLOOKUP($B163,'NAV plus Dist'!$B:$FD,H$1,FALSE)/VLOOKUP($B162,NAV!$A:$FC,H$1,FALSE)*H164,"")</f>
        <v>2.2084537103064554</v>
      </c>
      <c r="I163" s="143">
        <f>IFERROR(VLOOKUP($B163,'NAV plus Dist'!$B:$FD,I$1,FALSE)/VLOOKUP($B162,NAV!$A:$FC,I$1,FALSE)*I164,"")</f>
        <v>1.4279913811389524</v>
      </c>
      <c r="J163" s="143" t="str">
        <f>IFERROR(VLOOKUP($B163,'NAV plus Dist'!$B:$FD,J$1,FALSE)/VLOOKUP($B162,NAV!$A:$FC,J$1,FALSE)*J164,"")</f>
        <v/>
      </c>
      <c r="K163" s="143" t="str">
        <f>IFERROR(VLOOKUP($B163,'NAV plus Dist'!$B:$FD,K$1,FALSE)/VLOOKUP($B162,NAV!$A:$FC,K$1,FALSE)*K164,"")</f>
        <v/>
      </c>
      <c r="L163" s="143" t="str">
        <f>IFERROR(VLOOKUP($B163,'NAV plus Dist'!$B:$FD,L$1,FALSE)/VLOOKUP($B162,NAV!$A:$FC,L$1,FALSE)*L164,"")</f>
        <v/>
      </c>
      <c r="M163" s="143" t="str">
        <f>IFERROR(VLOOKUP($B163,'NAV plus Dist'!$B:$FD,M$1,FALSE)/VLOOKUP($B162,NAV!$A:$FC,M$1,FALSE)*M164,"")</f>
        <v/>
      </c>
      <c r="N163" s="143">
        <f>IFERROR(VLOOKUP($B163,'NAV plus Dist'!$B:$FD,N$1,FALSE)/VLOOKUP($B162,NAV!$A:$FC,N$1,FALSE)*N164,"")</f>
        <v>1.5479559838751507</v>
      </c>
      <c r="O163" s="143">
        <f>IFERROR(VLOOKUP($B163,'NAV plus Dist'!$B:$FD,O$1,FALSE)/VLOOKUP($B162,NAV!$A:$FC,O$1,FALSE)*O164,"")</f>
        <v>1.134025055988501</v>
      </c>
      <c r="P163" s="143">
        <f>IFERROR(VLOOKUP($B163,'NAV plus Dist'!$B:$FD,P$1,FALSE)/VLOOKUP($B162,NAV!$A:$FC,P$1,FALSE)*P164,"")</f>
        <v>1.1611930052955635</v>
      </c>
      <c r="Q163" s="143" t="str">
        <f>IFERROR(VLOOKUP($B163,'NAV plus Dist'!$B:$FD,Q$1,FALSE)/VLOOKUP($B162,NAV!$A:$FC,Q$1,FALSE)*Q164,"")</f>
        <v/>
      </c>
      <c r="R163" s="143" t="str">
        <f>IFERROR(VLOOKUP($B163,'NAV plus Dist'!$B:$FD,R$1,FALSE)/VLOOKUP($B162,NAV!$A:$FC,R$1,FALSE)*R164,"")</f>
        <v/>
      </c>
      <c r="S163" s="143" t="str">
        <f>IFERROR(VLOOKUP($B163,'NAV plus Dist'!$B:$FD,S$1,FALSE)/VLOOKUP($B162,NAV!$A:$FC,S$1,FALSE)*S164,"")</f>
        <v/>
      </c>
      <c r="T163" s="143" t="str">
        <f>IFERROR(VLOOKUP($B163,'NAV plus Dist'!$B:$FD,T$1,FALSE)/VLOOKUP($B162,NAV!$A:$FC,T$1,FALSE)*T164,"")</f>
        <v/>
      </c>
      <c r="U163" s="143" t="str">
        <f>IFERROR(VLOOKUP($B163,'NAV plus Dist'!$B:$FD,U$1,FALSE)/VLOOKUP($B162,NAV!$A:$FC,U$1,FALSE)*U164,"")</f>
        <v/>
      </c>
      <c r="V163" s="143" t="str">
        <f>IFERROR(VLOOKUP($B163,'NAV plus Dist'!$B:$FD,V$1,FALSE)/VLOOKUP($B162,NAV!$A:$FC,V$1,FALSE)*V164,"")</f>
        <v/>
      </c>
      <c r="W163" s="143" t="str">
        <f>IFERROR(VLOOKUP($B163,'NAV plus Dist'!$B:$FD,W$1,FALSE)/VLOOKUP($B162,NAV!$A:$FC,W$1,FALSE)*W164,"")</f>
        <v/>
      </c>
      <c r="X163" s="143" t="str">
        <f>IFERROR(VLOOKUP($B163,'NAV plus Dist'!$B:$FD,X$1,FALSE)/VLOOKUP($B162,NAV!$A:$FC,X$1,FALSE)*X164,"")</f>
        <v/>
      </c>
      <c r="Y163" s="143" t="str">
        <f>IFERROR(VLOOKUP($B163,'NAV plus Dist'!$B:$FD,Y$1,FALSE)/VLOOKUP($B162,NAV!$A:$FC,Y$1,FALSE)*Y164,"")</f>
        <v/>
      </c>
      <c r="Z163" s="143" t="str">
        <f>IFERROR(VLOOKUP($B163,'NAV plus Dist'!$B:$FD,Z$1,FALSE)/VLOOKUP($B162,NAV!$A:$FC,Z$1,FALSE)*Z164,"")</f>
        <v/>
      </c>
      <c r="AA163" s="143">
        <f>IFERROR(VLOOKUP($B163,'NAV plus Dist'!$B:$FD,AA$1,FALSE)/VLOOKUP($B162,NAV!$A:$FC,AA$1,FALSE)*AA164,"")</f>
        <v>1.3753116371098109</v>
      </c>
      <c r="AB163" s="143">
        <f>IFERROR(VLOOKUP($B163,'NAV plus Dist'!$B:$FD,AB$1,FALSE)/VLOOKUP($B162,NAV!$A:$FC,AB$1,FALSE)*AB164,"")</f>
        <v>1.4460694973065398</v>
      </c>
      <c r="AC163" s="143">
        <f>IFERROR(VLOOKUP($B163,'NAV plus Dist'!$B:$FD,AC$1,FALSE)/VLOOKUP($B162,NAV!$A:$FC,AC$1,FALSE)*AC164,"")</f>
        <v>1.4286142570707183</v>
      </c>
      <c r="AD163" s="143">
        <f>IFERROR(VLOOKUP($B163,'NAV plus Dist'!$B:$FD,AD$1,FALSE)/VLOOKUP($B162,NAV!$A:$FC,AD$1,FALSE)*AD164,"")</f>
        <v>3.8905802170567414</v>
      </c>
      <c r="AE163" s="143">
        <f>IFERROR(VLOOKUP($B163,'NAV plus Dist'!$B:$FD,AE$1,FALSE)/VLOOKUP($B162,NAV!$A:$FC,AE$1,FALSE)*AE164,"")</f>
        <v>1.0381568265218926</v>
      </c>
      <c r="AF163" s="143">
        <f>IFERROR(VLOOKUP($B163,'NAV plus Dist'!$B:$FD,AF$1,FALSE)/VLOOKUP($B162,NAV!$A:$FC,AF$1,FALSE)*AF164,"")</f>
        <v>1.1957923435273456</v>
      </c>
      <c r="AG163" s="143">
        <f>IFERROR(VLOOKUP($B163,'NAV plus Dist'!$B:$FD,AG$1,FALSE)/VLOOKUP($B162,NAV!$A:$FC,AG$1,FALSE)*AG164,"")</f>
        <v>1.2544059649503956</v>
      </c>
      <c r="AH163" s="143">
        <f>IFERROR(VLOOKUP($B163,'NAV plus Dist'!$B:$FD,AH$1,FALSE)/VLOOKUP($B162,NAV!$A:$FC,AH$1,FALSE)*AH164,"")</f>
        <v>1.2393183758280102</v>
      </c>
      <c r="AI163" s="143">
        <f>IFERROR(VLOOKUP($B163,'NAV plus Dist'!$B:$FD,AI$1,FALSE)/VLOOKUP($B162,NAV!$A:$FC,AI$1,FALSE)*AI164,"")</f>
        <v>2.2814499156056613</v>
      </c>
      <c r="AJ163" s="143">
        <f>IFERROR(VLOOKUP($B163,'NAV plus Dist'!$B:$FD,AJ$1,FALSE)/VLOOKUP($B162,NAV!$A:$FC,AJ$1,FALSE)*AJ164,"")</f>
        <v>1.3837876364641859</v>
      </c>
      <c r="AK163" s="169">
        <f>IFERROR(VLOOKUP($B163,'NAV plus Dist'!$B:$FD,AK$1,FALSE)/VLOOKUP($B162,NAV!$A:$FC,AK$1,FALSE)*AK164,"")</f>
        <v>1.316439977548032</v>
      </c>
      <c r="AL163" s="169">
        <f>IFERROR(VLOOKUP($B163,'NAV plus Dist'!$B:$FD,AL$1,FALSE)/VLOOKUP($B162,NAV!$A:$FC,AL$1,FALSE)*AL164,"")</f>
        <v>1.3758089791233974</v>
      </c>
      <c r="AM163" s="143">
        <f>IFERROR(VLOOKUP($B163,'NAV plus Dist'!$B:$FD,AM$1,FALSE)/VLOOKUP($B162,NAV!$A:$FC,AM$1,FALSE)*AM164,"")</f>
        <v>0.81664442467378462</v>
      </c>
      <c r="AN163" s="143">
        <f>IFERROR(VLOOKUP($B163,'NAV plus Dist'!$B:$FD,AN$1,FALSE)/VLOOKUP($B162,NAV!$A:$FC,AN$1,FALSE)*AN164,"")</f>
        <v>1.6988042435089363</v>
      </c>
      <c r="AO163" s="143">
        <f>IFERROR(VLOOKUP($B163,'NAV plus Dist'!$B:$FD,AO$1,FALSE)/VLOOKUP($B162,NAV!$A:$FC,AO$1,FALSE)*AO164,"")</f>
        <v>1.6782152259643233</v>
      </c>
      <c r="AP163" s="170" t="str">
        <f>IFERROR(VLOOKUP($B163,'NAV plus Dist'!$B:$FD,AP$1,FALSE)/VLOOKUP($B162,NAV!$A:$FC,AP$1,FALSE)*AP164,"")</f>
        <v/>
      </c>
      <c r="AQ163" s="143" t="str">
        <f>IFERROR(VLOOKUP($B163,'NAV plus Dist'!$B:$FD,AQ$1,FALSE)/VLOOKUP($B162,NAV!$A:$FC,AQ$1,FALSE)*AQ164,"")</f>
        <v/>
      </c>
      <c r="AR163" s="143" t="str">
        <f>IFERROR(VLOOKUP($B163,'NAV plus Dist'!$B:$FD,AR$1,FALSE)/VLOOKUP($B162,NAV!$A:$FC,AR$1,FALSE)*AR164,"")</f>
        <v/>
      </c>
      <c r="AS163" s="143">
        <f>IFERROR(VLOOKUP($B163,'NAV plus Dist'!$B:$FD,AS$1,FALSE)/VLOOKUP($B162,NAV!$A:$FC,AS$1,FALSE)*AS164,"")</f>
        <v>1.4639903150773153</v>
      </c>
      <c r="AT163" s="143">
        <f>IFERROR(VLOOKUP($B163,'NAV plus Dist'!$B:$FD,AT$1,FALSE)/VLOOKUP($B162,NAV!$A:$FC,AT$1,FALSE)*AT164,"")</f>
        <v>1.1840411524869112</v>
      </c>
      <c r="AU163" s="143">
        <f>IFERROR(VLOOKUP($B163,'NAV plus Dist'!$B:$FD,AU$1,FALSE)/VLOOKUP($B162,NAV!$A:$FC,AU$1,FALSE)*AU164,"")</f>
        <v>1.1752639491945354</v>
      </c>
      <c r="AV163" s="143">
        <f>IFERROR(VLOOKUP($B163,'NAV plus Dist'!$B:$FD,AV$1,FALSE)/VLOOKUP($B162,NAV!$A:$FC,AV$1,FALSE)*AV164,"")</f>
        <v>1.1993777613961651</v>
      </c>
      <c r="AW163" s="143" t="str">
        <f>IFERROR(VLOOKUP($B163,'NAV plus Dist'!$B:$FD,AW$1,FALSE)/VLOOKUP($B162,NAV!$A:$FC,AW$1,FALSE)*AW164,"")</f>
        <v/>
      </c>
      <c r="AX163" s="143" t="str">
        <f>IFERROR(VLOOKUP($B163,'NAV plus Dist'!$B:$FD,AX$1,FALSE)/VLOOKUP($B162,NAV!$A:$FC,AX$1,FALSE)*AX164,"")</f>
        <v/>
      </c>
      <c r="AY163" s="143" t="str">
        <f>IFERROR(VLOOKUP($B163,'NAV plus Dist'!$B:$FD,AY$1,FALSE)/VLOOKUP($B162,NAV!$A:$FC,AY$1,FALSE)*AY164,"")</f>
        <v/>
      </c>
      <c r="AZ163" s="143" t="str">
        <f>IFERROR(VLOOKUP($B163,'NAV plus Dist'!$B:$FD,AZ$1,FALSE)/VLOOKUP($B162,NAV!$A:$FC,AZ$1,FALSE)*AZ164,"")</f>
        <v/>
      </c>
      <c r="BA163" s="143" t="str">
        <f>IFERROR(VLOOKUP($B163,'NAV plus Dist'!$B:$FD,BA$1,FALSE)/VLOOKUP($B162,NAV!$A:$FC,BA$1,FALSE)*BA164,"")</f>
        <v/>
      </c>
      <c r="BB163" s="143" t="str">
        <f>IFERROR(VLOOKUP($B163,'NAV plus Dist'!$B:$FD,BB$1,FALSE)/VLOOKUP($B162,NAV!$A:$FC,BB$1,FALSE)*BB164,"")</f>
        <v/>
      </c>
      <c r="BC163" s="143" t="str">
        <f>IFERROR(VLOOKUP($B163,'NAV plus Dist'!$B:$FD,BC$1,FALSE)/VLOOKUP($B162,NAV!$A:$FC,BC$1,FALSE)*BC164,"")</f>
        <v/>
      </c>
      <c r="BD163" s="143" t="str">
        <f>IFERROR(VLOOKUP($B163,'NAV plus Dist'!$B:$FD,BD$1,FALSE)/VLOOKUP($B162,NAV!$A:$FC,BD$1,FALSE)*BD164,"")</f>
        <v/>
      </c>
      <c r="BE163" s="143" t="str">
        <f>IFERROR(VLOOKUP($B163,'NAV plus Dist'!$B:$FD,BE$1,FALSE)/VLOOKUP($B162,NAV!$A:$FC,BE$1,FALSE)*BE164,"")</f>
        <v/>
      </c>
      <c r="BF163" s="143" t="str">
        <f>IFERROR(VLOOKUP($B163,'NAV plus Dist'!$B:$FD,BF$1,FALSE)/VLOOKUP($B162,NAV!$A:$FC,BF$1,FALSE)*BF164,"")</f>
        <v/>
      </c>
      <c r="BG163" s="143" t="str">
        <f>IFERROR(VLOOKUP($B163,'NAV plus Dist'!$B:$FD,BG$1,FALSE)/VLOOKUP($B162,NAV!$A:$FC,BG$1,FALSE)*BG164,"")</f>
        <v/>
      </c>
      <c r="BH163" s="143" t="str">
        <f>IFERROR(VLOOKUP($B163,'NAV plus Dist'!$B:$FD,BH$1,FALSE)/VLOOKUP($B162,NAV!$A:$FC,BH$1,FALSE)*BH164,"")</f>
        <v/>
      </c>
      <c r="BI163" s="143" t="str">
        <f>IFERROR(VLOOKUP($B163,'NAV plus Dist'!$B:$FD,BI$1,FALSE)/VLOOKUP($B162,NAV!$A:$FC,BI$1,FALSE)*BI164,"")</f>
        <v/>
      </c>
      <c r="BJ163" s="143" t="str">
        <f>IFERROR(VLOOKUP($B163,'NAV plus Dist'!$B:$FD,BJ$1,FALSE)/VLOOKUP($B162,NAV!$A:$FC,BJ$1,FALSE)*BJ164,"")</f>
        <v/>
      </c>
      <c r="BK163" s="143" t="str">
        <f>IFERROR(VLOOKUP($B163,'NAV plus Dist'!$B:$FD,BK$1,FALSE)/VLOOKUP($B162,NAV!$A:$FC,BK$1,FALSE)*BK164,"")</f>
        <v/>
      </c>
      <c r="BL163" s="143" t="str">
        <f>IFERROR(VLOOKUP($B163,'NAV plus Dist'!$B:$FD,BL$1,FALSE)/VLOOKUP($B162,NAV!$A:$FC,BL$1,FALSE)*BL164,"")</f>
        <v/>
      </c>
      <c r="BM163" s="143" t="str">
        <f>IFERROR(VLOOKUP($B163,'NAV plus Dist'!$B:$FD,BM$1,FALSE)/VLOOKUP($B162,NAV!$A:$FC,BM$1,FALSE)*BM164,"")</f>
        <v/>
      </c>
      <c r="BN163" s="143" t="str">
        <f>IFERROR(VLOOKUP($B163,'NAV plus Dist'!$B:$FD,BN$1,FALSE)/VLOOKUP($B162,NAV!$A:$FC,BN$1,FALSE)*BN164,"")</f>
        <v/>
      </c>
      <c r="BO163" s="143" t="str">
        <f>IFERROR(VLOOKUP($B163,'NAV plus Dist'!$B:$FD,BO$1,FALSE)/VLOOKUP($B162,NAV!$A:$FC,BO$1,FALSE)*BO164,"")</f>
        <v/>
      </c>
      <c r="BP163" s="143" t="str">
        <f>IFERROR(VLOOKUP($B163,'NAV plus Dist'!$B:$FD,BP$1,FALSE)/VLOOKUP($B162,NAV!$A:$FC,BP$1,FALSE)*BP164,"")</f>
        <v/>
      </c>
      <c r="BQ163" s="143" t="str">
        <f>IFERROR(VLOOKUP($B163,'NAV plus Dist'!$B:$FD,BQ$1,FALSE)/VLOOKUP($B162,NAV!$A:$FC,BQ$1,FALSE)*BQ164,"")</f>
        <v/>
      </c>
      <c r="BR163" s="143" t="str">
        <f>IFERROR(VLOOKUP($B163,'NAV plus Dist'!$B:$FD,BR$1,FALSE)/VLOOKUP($B162,NAV!$A:$FC,BR$1,FALSE)*BR164,"")</f>
        <v/>
      </c>
      <c r="BS163" s="143" t="str">
        <f>IFERROR(VLOOKUP($B163,'NAV plus Dist'!$B:$FD,BS$1,FALSE)/VLOOKUP($B162,NAV!$A:$FC,BS$1,FALSE)*BS164,"")</f>
        <v/>
      </c>
      <c r="BT163" s="143" t="str">
        <f>IFERROR(VLOOKUP($B163,'NAV plus Dist'!$B:$FD,BT$1,FALSE)/VLOOKUP($B162,NAV!$A:$FC,BT$1,FALSE)*BT164,"")</f>
        <v/>
      </c>
      <c r="BU163" s="143" t="str">
        <f>IFERROR(VLOOKUP($B163,'NAV plus Dist'!$B:$FD,BU$1,FALSE)/VLOOKUP($B162,NAV!$A:$FC,BU$1,FALSE)*BU164,"")</f>
        <v/>
      </c>
      <c r="BV163" s="143" t="str">
        <f>IFERROR(VLOOKUP($B163,'NAV plus Dist'!$B:$FD,BV$1,FALSE)/VLOOKUP($B162,NAV!$A:$FC,BV$1,FALSE)*BV164,"")</f>
        <v/>
      </c>
      <c r="BW163" s="143" t="str">
        <f>IFERROR(VLOOKUP($B163,'NAV plus Dist'!$B:$FD,BW$1,FALSE)/VLOOKUP($B162,NAV!$A:$FC,BW$1,FALSE)*BW164,"")</f>
        <v/>
      </c>
      <c r="BX163" s="143" t="str">
        <f>IFERROR(VLOOKUP($B163,'NAV plus Dist'!$B:$FD,BX$1,FALSE)/VLOOKUP($B162,NAV!$A:$FC,BX$1,FALSE)*BX164,"")</f>
        <v/>
      </c>
      <c r="BY163" s="143" t="str">
        <f>IFERROR(VLOOKUP($B163,'NAV plus Dist'!$B:$FD,BY$1,FALSE)/VLOOKUP($B162,NAV!$A:$FC,BY$1,FALSE)*BY164,"")</f>
        <v/>
      </c>
      <c r="BZ163" s="143" t="str">
        <f>IFERROR(VLOOKUP($B163,'NAV plus Dist'!$B:$FD,BZ$1,FALSE)/VLOOKUP($B162,NAV!$A:$FC,BZ$1,FALSE)*BZ164,"")</f>
        <v/>
      </c>
      <c r="CA163" s="143" t="str">
        <f>IFERROR(VLOOKUP($B163,'NAV plus Dist'!$B:$FD,CA$1,FALSE)/VLOOKUP($B162,NAV!$A:$FC,CA$1,FALSE)*CA164,"")</f>
        <v/>
      </c>
      <c r="CB163" s="143" t="str">
        <f>IFERROR(VLOOKUP($B163,'NAV plus Dist'!$B:$FD,CB$1,FALSE)/VLOOKUP($B162,NAV!$A:$FC,CB$1,FALSE)*CB164,"")</f>
        <v/>
      </c>
      <c r="CC163" s="143" t="str">
        <f>IFERROR(VLOOKUP($B163,'NAV plus Dist'!$B:$FD,CC$1,FALSE)/VLOOKUP($B162,NAV!$A:$FC,CC$1,FALSE)*CC164,"")</f>
        <v/>
      </c>
      <c r="CD163" s="143" t="str">
        <f>IFERROR(VLOOKUP($B163,'NAV plus Dist'!$B:$FD,CD$1,FALSE)/VLOOKUP($B162,NAV!$A:$FC,CD$1,FALSE)*CD164,"")</f>
        <v/>
      </c>
      <c r="CE163" s="143" t="str">
        <f>IFERROR(VLOOKUP($B163,'NAV plus Dist'!$B:$FD,CE$1,FALSE)/VLOOKUP($B162,NAV!$A:$FC,CE$1,FALSE)*CE164,"")</f>
        <v/>
      </c>
      <c r="CF163" s="143" t="str">
        <f>IFERROR(VLOOKUP($B163,'NAV plus Dist'!$B:$FD,CF$1,FALSE)/VLOOKUP($B162,NAV!$A:$FC,CF$1,FALSE)*CF164,"")</f>
        <v/>
      </c>
      <c r="CG163" s="143" t="str">
        <f>IFERROR(VLOOKUP($B163,'NAV plus Dist'!$B:$FD,CG$1,FALSE)/VLOOKUP($B162,NAV!$A:$FC,CG$1,FALSE)*CG164,"")</f>
        <v/>
      </c>
      <c r="CH163" s="143" t="str">
        <f>IFERROR(VLOOKUP($B163,'NAV plus Dist'!$B:$FD,CH$1,FALSE)/VLOOKUP($B162,NAV!$A:$FC,CH$1,FALSE)*CH164,"")</f>
        <v/>
      </c>
      <c r="CI163" s="143" t="str">
        <f>IFERROR(VLOOKUP($B163,'NAV plus Dist'!$B:$FD,CI$1,FALSE)/VLOOKUP($B162,NAV!$A:$FC,CI$1,FALSE)*CI164,"")</f>
        <v/>
      </c>
      <c r="CJ163" s="143" t="str">
        <f>IFERROR(VLOOKUP($B163,'NAV plus Dist'!$B:$FD,CJ$1,FALSE)/VLOOKUP($B162,NAV!$A:$FC,CJ$1,FALSE)*CJ164,"")</f>
        <v/>
      </c>
      <c r="CK163" s="143" t="str">
        <f>IFERROR(VLOOKUP($B163,'NAV plus Dist'!$B:$AAA,CK$1,FALSE)/VLOOKUP($B162,NAV!$A:$AAA,CK$1,FALSE)*CK164,"")</f>
        <v/>
      </c>
      <c r="CL163" s="143" t="str">
        <f>IFERROR(VLOOKUP($B163,'NAV plus Dist'!$B:$AAA,CL$1,FALSE)/VLOOKUP($B162,NAV!$A:$AAA,CL$1,FALSE)*CL164,"")</f>
        <v/>
      </c>
      <c r="CM163" s="143" t="str">
        <f>IFERROR(VLOOKUP($B163,'NAV plus Dist'!$B:$AAA,CM$1,FALSE)/VLOOKUP($B162,NAV!$A:$AAA,CM$1,FALSE)*CM164,"")</f>
        <v/>
      </c>
      <c r="CN163" s="143" t="str">
        <f>IFERROR(VLOOKUP($B163,'NAV plus Dist'!$B:$AAA,CN$1,FALSE)/VLOOKUP($B162,NAV!$A:$AAA,CN$1,FALSE)*CN164,"")</f>
        <v/>
      </c>
      <c r="CO163" s="143" t="str">
        <f>IFERROR(VLOOKUP($B163,'NAV plus Dist'!$B:$AAA,CO$1,FALSE)/VLOOKUP($B162,NAV!$A:$AAA,CO$1,FALSE)*CO164,"")</f>
        <v/>
      </c>
      <c r="CP163" s="143" t="str">
        <f>IFERROR(VLOOKUP($B163,'NAV plus Dist'!$B:$AAA,CP$1,FALSE)/VLOOKUP($B162,NAV!$A:$AAA,CP$1,FALSE)*CP164,"")</f>
        <v/>
      </c>
      <c r="CQ163" s="143" t="str">
        <f>IFERROR(VLOOKUP($B163,'NAV plus Dist'!$B:$AAA,CQ$1,FALSE)/VLOOKUP($B162,NAV!$A:$AAA,CQ$1,FALSE)*CQ164,"")</f>
        <v/>
      </c>
      <c r="CR163" s="143" t="str">
        <f>IFERROR(VLOOKUP($B163,'NAV plus Dist'!$B:$AAA,CR$1,FALSE)/VLOOKUP($B162,NAV!$A:$AAA,CR$1,FALSE)*CR164,"")</f>
        <v/>
      </c>
      <c r="CS163" s="143" t="str">
        <f>IFERROR(VLOOKUP($B163,'NAV plus Dist'!$B:$AAA,CS$1,FALSE)/VLOOKUP($B162,NAV!$A:$AAA,CS$1,FALSE)*CS164,"")</f>
        <v/>
      </c>
      <c r="CT163" s="143" t="str">
        <f>IFERROR(VLOOKUP($B163,'NAV plus Dist'!$B:$AAA,CT$1,FALSE)/VLOOKUP($B162,NAV!$A:$AAA,CT$1,FALSE)*CT164,"")</f>
        <v/>
      </c>
      <c r="CU163" s="143" t="str">
        <f>IFERROR(VLOOKUP($B163,'NAV plus Dist'!$B:$AAA,CU$1,FALSE)/VLOOKUP($B162,NAV!$A:$AAA,CU$1,FALSE)*CU164,"")</f>
        <v/>
      </c>
      <c r="CV163" s="143" t="str">
        <f>IFERROR(VLOOKUP($B163,'NAV plus Dist'!$B:$AAA,CV$1,FALSE)/VLOOKUP($B162,NAV!$A:$AAA,CV$1,FALSE)*CV164,"")</f>
        <v/>
      </c>
      <c r="CW163" s="143" t="str">
        <f>IFERROR(VLOOKUP($B163,'NAV plus Dist'!$B:$AAA,CW$1,FALSE)/VLOOKUP($B162,NAV!$A:$AAA,CW$1,FALSE)*CW164,"")</f>
        <v/>
      </c>
      <c r="CX163" s="143" t="str">
        <f>IFERROR(VLOOKUP($B163,'NAV plus Dist'!$B:$AAA,CX$1,FALSE)/VLOOKUP($B162,NAV!$A:$AAA,CX$1,FALSE)*CX164,"")</f>
        <v/>
      </c>
      <c r="CY163" s="143" t="str">
        <f>IFERROR(VLOOKUP($B163,'NAV plus Dist'!$B:$AAA,CY$1,FALSE)/VLOOKUP($B162,NAV!$A:$AAA,CY$1,FALSE)*CY164,"")</f>
        <v/>
      </c>
      <c r="CZ163" s="143" t="str">
        <f>IFERROR(VLOOKUP($B163,'NAV plus Dist'!$B:$AAA,CZ$1,FALSE)/VLOOKUP($B162,NAV!$A:$AAA,CZ$1,FALSE)*CZ164,"")</f>
        <v/>
      </c>
      <c r="DA163" s="143" t="str">
        <f>IFERROR(VLOOKUP($B163,'NAV plus Dist'!$B:$AAA,DA$1,FALSE)/VLOOKUP($B162,NAV!$A:$AAA,DA$1,FALSE)*DA164,"")</f>
        <v/>
      </c>
      <c r="DB163" s="143" t="str">
        <f>IFERROR(VLOOKUP($B163,'NAV plus Dist'!$B:$AAA,DB$1,FALSE)/VLOOKUP($B162,NAV!$A:$AAA,DB$1,FALSE)*DB164,"")</f>
        <v/>
      </c>
      <c r="DC163" s="143" t="str">
        <f>IFERROR(VLOOKUP($B163,'NAV plus Dist'!$B:$AAA,DC$1,FALSE)/VLOOKUP($B162,NAV!$A:$AAA,DC$1,FALSE)*DC164,"")</f>
        <v/>
      </c>
      <c r="DD163" s="143" t="str">
        <f>IFERROR(VLOOKUP($B163,'NAV plus Dist'!$B:$AAA,DD$1,FALSE)/VLOOKUP($B162,NAV!$A:$AAA,DD$1,FALSE)*DD164,"")</f>
        <v/>
      </c>
      <c r="DE163" s="143" t="str">
        <f>IFERROR(VLOOKUP($B163,'NAV plus Dist'!$B:$AAA,DE$1,FALSE)/VLOOKUP($B162,NAV!$A:$AAA,DE$1,FALSE)*DE164,"")</f>
        <v/>
      </c>
      <c r="DF163" s="143" t="str">
        <f>IFERROR(VLOOKUP($B163,'NAV plus Dist'!$B:$AAA,DF$1,FALSE)/VLOOKUP($B162,NAV!$A:$AAA,DF$1,FALSE)*DF164,"")</f>
        <v/>
      </c>
      <c r="DG163" s="143" t="str">
        <f>IFERROR(VLOOKUP($B163,'NAV plus Dist'!$B:$AAA,DG$1,FALSE)/VLOOKUP($B162,NAV!$A:$AAA,DG$1,FALSE)*DG164,"")</f>
        <v/>
      </c>
      <c r="DH163" s="143" t="str">
        <f>IFERROR(VLOOKUP($B163,'NAV plus Dist'!$B:$AAA,DH$1,FALSE)/VLOOKUP($B162,NAV!$A:$AAA,DH$1,FALSE)*DH164,"")</f>
        <v/>
      </c>
    </row>
    <row r="164" spans="1:112">
      <c r="A164" s="94">
        <f t="shared" si="39"/>
        <v>37</v>
      </c>
      <c r="B164" s="168">
        <f t="shared" si="40"/>
        <v>44957</v>
      </c>
      <c r="C164" s="143">
        <f>IFERROR(VLOOKUP($B164,'NAV plus Dist'!$B:$FD,C$1,FALSE)/VLOOKUP($B163,NAV!$A:$FC,C$1,FALSE)*C165,"")</f>
        <v>2.1308551105936075</v>
      </c>
      <c r="D164" s="143">
        <f>IFERROR(VLOOKUP($B164,'NAV plus Dist'!$B:$FD,D$1,FALSE)/VLOOKUP($B163,NAV!$A:$FC,D$1,FALSE)*D165,"")</f>
        <v>2.2258275061500674</v>
      </c>
      <c r="E164" s="143">
        <f>IFERROR(VLOOKUP($B164,'NAV plus Dist'!$B:$FD,E$1,FALSE)/VLOOKUP($B163,NAV!$A:$FC,E$1,FALSE)*E165,"")</f>
        <v>2.2136490162401654</v>
      </c>
      <c r="F164" s="143">
        <f>IFERROR(VLOOKUP($B164,'NAV plus Dist'!$B:$FD,F$1,FALSE)/VLOOKUP($B163,NAV!$A:$FC,F$1,FALSE)*F165,"")</f>
        <v>1.2261646653005827</v>
      </c>
      <c r="G164" s="143" t="str">
        <f>IFERROR(VLOOKUP($B164,'NAV plus Dist'!$B:$FD,G$1,FALSE)/VLOOKUP($B163,NAV!$A:$FC,G$1,FALSE)*G165,"")</f>
        <v/>
      </c>
      <c r="H164" s="143">
        <f>IFERROR(VLOOKUP($B164,'NAV plus Dist'!$B:$FD,H$1,FALSE)/VLOOKUP($B163,NAV!$A:$FC,H$1,FALSE)*H165,"")</f>
        <v>2.4196755869873221</v>
      </c>
      <c r="I164" s="143">
        <f>IFERROR(VLOOKUP($B164,'NAV plus Dist'!$B:$FD,I$1,FALSE)/VLOOKUP($B163,NAV!$A:$FC,I$1,FALSE)*I165,"")</f>
        <v>1.4898892409220894</v>
      </c>
      <c r="J164" s="143" t="str">
        <f>IFERROR(VLOOKUP($B164,'NAV plus Dist'!$B:$FD,J$1,FALSE)/VLOOKUP($B163,NAV!$A:$FC,J$1,FALSE)*J165,"")</f>
        <v/>
      </c>
      <c r="K164" s="143" t="str">
        <f>IFERROR(VLOOKUP($B164,'NAV plus Dist'!$B:$FD,K$1,FALSE)/VLOOKUP($B163,NAV!$A:$FC,K$1,FALSE)*K165,"")</f>
        <v/>
      </c>
      <c r="L164" s="143" t="str">
        <f>IFERROR(VLOOKUP($B164,'NAV plus Dist'!$B:$FD,L$1,FALSE)/VLOOKUP($B163,NAV!$A:$FC,L$1,FALSE)*L165,"")</f>
        <v/>
      </c>
      <c r="M164" s="143" t="str">
        <f>IFERROR(VLOOKUP($B164,'NAV plus Dist'!$B:$FD,M$1,FALSE)/VLOOKUP($B163,NAV!$A:$FC,M$1,FALSE)*M165,"")</f>
        <v/>
      </c>
      <c r="N164" s="143">
        <f>IFERROR(VLOOKUP($B164,'NAV plus Dist'!$B:$FD,N$1,FALSE)/VLOOKUP($B163,NAV!$A:$FC,N$1,FALSE)*N165,"")</f>
        <v>1.5928135173202602</v>
      </c>
      <c r="O164" s="143">
        <f>IFERROR(VLOOKUP($B164,'NAV plus Dist'!$B:$FD,O$1,FALSE)/VLOOKUP($B163,NAV!$A:$FC,O$1,FALSE)*O165,"")</f>
        <v>1.184331639243638</v>
      </c>
      <c r="P164" s="143">
        <f>IFERROR(VLOOKUP($B164,'NAV plus Dist'!$B:$FD,P$1,FALSE)/VLOOKUP($B163,NAV!$A:$FC,P$1,FALSE)*P165,"")</f>
        <v>1.2131847362904427</v>
      </c>
      <c r="Q164" s="143" t="str">
        <f>IFERROR(VLOOKUP($B164,'NAV plus Dist'!$B:$FD,Q$1,FALSE)/VLOOKUP($B163,NAV!$A:$FC,Q$1,FALSE)*Q165,"")</f>
        <v/>
      </c>
      <c r="R164" s="143" t="str">
        <f>IFERROR(VLOOKUP($B164,'NAV plus Dist'!$B:$FD,R$1,FALSE)/VLOOKUP($B163,NAV!$A:$FC,R$1,FALSE)*R165,"")</f>
        <v/>
      </c>
      <c r="S164" s="143" t="str">
        <f>IFERROR(VLOOKUP($B164,'NAV plus Dist'!$B:$FD,S$1,FALSE)/VLOOKUP($B163,NAV!$A:$FC,S$1,FALSE)*S165,"")</f>
        <v/>
      </c>
      <c r="T164" s="143" t="str">
        <f>IFERROR(VLOOKUP($B164,'NAV plus Dist'!$B:$FD,T$1,FALSE)/VLOOKUP($B163,NAV!$A:$FC,T$1,FALSE)*T165,"")</f>
        <v/>
      </c>
      <c r="U164" s="143" t="str">
        <f>IFERROR(VLOOKUP($B164,'NAV plus Dist'!$B:$FD,U$1,FALSE)/VLOOKUP($B163,NAV!$A:$FC,U$1,FALSE)*U165,"")</f>
        <v/>
      </c>
      <c r="V164" s="143" t="str">
        <f>IFERROR(VLOOKUP($B164,'NAV plus Dist'!$B:$FD,V$1,FALSE)/VLOOKUP($B163,NAV!$A:$FC,V$1,FALSE)*V165,"")</f>
        <v/>
      </c>
      <c r="W164" s="143" t="str">
        <f>IFERROR(VLOOKUP($B164,'NAV plus Dist'!$B:$FD,W$1,FALSE)/VLOOKUP($B163,NAV!$A:$FC,W$1,FALSE)*W165,"")</f>
        <v/>
      </c>
      <c r="X164" s="143" t="str">
        <f>IFERROR(VLOOKUP($B164,'NAV plus Dist'!$B:$FD,X$1,FALSE)/VLOOKUP($B163,NAV!$A:$FC,X$1,FALSE)*X165,"")</f>
        <v/>
      </c>
      <c r="Y164" s="143" t="str">
        <f>IFERROR(VLOOKUP($B164,'NAV plus Dist'!$B:$FD,Y$1,FALSE)/VLOOKUP($B163,NAV!$A:$FC,Y$1,FALSE)*Y165,"")</f>
        <v/>
      </c>
      <c r="Z164" s="143" t="str">
        <f>IFERROR(VLOOKUP($B164,'NAV plus Dist'!$B:$FD,Z$1,FALSE)/VLOOKUP($B163,NAV!$A:$FC,Z$1,FALSE)*Z165,"")</f>
        <v/>
      </c>
      <c r="AA164" s="143">
        <f>IFERROR(VLOOKUP($B164,'NAV plus Dist'!$B:$FD,AA$1,FALSE)/VLOOKUP($B163,NAV!$A:$FC,AA$1,FALSE)*AA165,"")</f>
        <v>1.4477505830779207</v>
      </c>
      <c r="AB164" s="143">
        <f>IFERROR(VLOOKUP($B164,'NAV plus Dist'!$B:$FD,AB$1,FALSE)/VLOOKUP($B163,NAV!$A:$FC,AB$1,FALSE)*AB165,"")</f>
        <v>1.5110228389369624</v>
      </c>
      <c r="AC164" s="143">
        <f>IFERROR(VLOOKUP($B164,'NAV plus Dist'!$B:$FD,AC$1,FALSE)/VLOOKUP($B163,NAV!$A:$FC,AC$1,FALSE)*AC165,"")</f>
        <v>1.5026200453267025</v>
      </c>
      <c r="AD164" s="143">
        <f>IFERROR(VLOOKUP($B164,'NAV plus Dist'!$B:$FD,AD$1,FALSE)/VLOOKUP($B163,NAV!$A:$FC,AD$1,FALSE)*AD165,"")</f>
        <v>3.8157343808806909</v>
      </c>
      <c r="AE164" s="143">
        <f>IFERROR(VLOOKUP($B164,'NAV plus Dist'!$B:$FD,AE$1,FALSE)/VLOOKUP($B163,NAV!$A:$FC,AE$1,FALSE)*AE165,"")</f>
        <v>1.0829162826421836</v>
      </c>
      <c r="AF164" s="143">
        <f>IFERROR(VLOOKUP($B164,'NAV plus Dist'!$B:$FD,AF$1,FALSE)/VLOOKUP($B163,NAV!$A:$FC,AF$1,FALSE)*AF165,"")</f>
        <v>1.2176497800302661</v>
      </c>
      <c r="AG164" s="143">
        <f>IFERROR(VLOOKUP($B164,'NAV plus Dist'!$B:$FD,AG$1,FALSE)/VLOOKUP($B163,NAV!$A:$FC,AG$1,FALSE)*AG165,"")</f>
        <v>1.268103485184725</v>
      </c>
      <c r="AH164" s="143">
        <f>IFERROR(VLOOKUP($B164,'NAV plus Dist'!$B:$FD,AH$1,FALSE)/VLOOKUP($B163,NAV!$A:$FC,AH$1,FALSE)*AH165,"")</f>
        <v>1.2610708594034667</v>
      </c>
      <c r="AI164" s="143">
        <f>IFERROR(VLOOKUP($B164,'NAV plus Dist'!$B:$FD,AI$1,FALSE)/VLOOKUP($B163,NAV!$A:$FC,AI$1,FALSE)*AI165,"")</f>
        <v>2.5860545864679434</v>
      </c>
      <c r="AJ164" s="143">
        <f>IFERROR(VLOOKUP($B164,'NAV plus Dist'!$B:$FD,AJ$1,FALSE)/VLOOKUP($B163,NAV!$A:$FC,AJ$1,FALSE)*AJ165,"")</f>
        <v>1.4162853064198309</v>
      </c>
      <c r="AK164" s="169">
        <f>IFERROR(VLOOKUP($B164,'NAV plus Dist'!$B:$FD,AK$1,FALSE)/VLOOKUP($B163,NAV!$A:$FC,AK$1,FALSE)*AK165,"")</f>
        <v>1.4282444645356691</v>
      </c>
      <c r="AL164" s="169">
        <f>IFERROR(VLOOKUP($B164,'NAV plus Dist'!$B:$FD,AL$1,FALSE)/VLOOKUP($B163,NAV!$A:$FC,AL$1,FALSE)*AL165,"")</f>
        <v>1.4912917992770898</v>
      </c>
      <c r="AM164" s="143">
        <f>IFERROR(VLOOKUP($B164,'NAV plus Dist'!$B:$FD,AM$1,FALSE)/VLOOKUP($B163,NAV!$A:$FC,AM$1,FALSE)*AM165,"")</f>
        <v>0.87219789530362946</v>
      </c>
      <c r="AN164" s="143">
        <f>IFERROR(VLOOKUP($B164,'NAV plus Dist'!$B:$FD,AN$1,FALSE)/VLOOKUP($B163,NAV!$A:$FC,AN$1,FALSE)*AN165,"")</f>
        <v>1.8718026396264058</v>
      </c>
      <c r="AO164" s="143">
        <f>IFERROR(VLOOKUP($B164,'NAV plus Dist'!$B:$FD,AO$1,FALSE)/VLOOKUP($B163,NAV!$A:$FC,AO$1,FALSE)*AO165,"")</f>
        <v>1.8612812358019095</v>
      </c>
      <c r="AP164" s="170" t="str">
        <f>IFERROR(VLOOKUP($B164,'NAV plus Dist'!$B:$FD,AP$1,FALSE)/VLOOKUP($B163,NAV!$A:$FC,AP$1,FALSE)*AP165,"")</f>
        <v/>
      </c>
      <c r="AQ164" s="143" t="str">
        <f>IFERROR(VLOOKUP($B164,'NAV plus Dist'!$B:$FD,AQ$1,FALSE)/VLOOKUP($B163,NAV!$A:$FC,AQ$1,FALSE)*AQ165,"")</f>
        <v/>
      </c>
      <c r="AR164" s="143" t="str">
        <f>IFERROR(VLOOKUP($B164,'NAV plus Dist'!$B:$FD,AR$1,FALSE)/VLOOKUP($B163,NAV!$A:$FC,AR$1,FALSE)*AR165,"")</f>
        <v/>
      </c>
      <c r="AS164" s="143">
        <f>IFERROR(VLOOKUP($B164,'NAV plus Dist'!$B:$FD,AS$1,FALSE)/VLOOKUP($B163,NAV!$A:$FC,AS$1,FALSE)*AS165,"")</f>
        <v>1.5516617473927963</v>
      </c>
      <c r="AT164" s="143">
        <f>IFERROR(VLOOKUP($B164,'NAV plus Dist'!$B:$FD,AT$1,FALSE)/VLOOKUP($B163,NAV!$A:$FC,AT$1,FALSE)*AT165,"")</f>
        <v>1.2068001595337534</v>
      </c>
      <c r="AU164" s="143">
        <f>IFERROR(VLOOKUP($B164,'NAV plus Dist'!$B:$FD,AU$1,FALSE)/VLOOKUP($B163,NAV!$A:$FC,AU$1,FALSE)*AU165,"")</f>
        <v>1.1607545177229979</v>
      </c>
      <c r="AV164" s="143">
        <f>IFERROR(VLOOKUP($B164,'NAV plus Dist'!$B:$FD,AV$1,FALSE)/VLOOKUP($B163,NAV!$A:$FC,AV$1,FALSE)*AV165,"")</f>
        <v>1.247150859012488</v>
      </c>
      <c r="AW164" s="143" t="str">
        <f>IFERROR(VLOOKUP($B164,'NAV plus Dist'!$B:$FD,AW$1,FALSE)/VLOOKUP($B163,NAV!$A:$FC,AW$1,FALSE)*AW165,"")</f>
        <v/>
      </c>
      <c r="AX164" s="143" t="str">
        <f>IFERROR(VLOOKUP($B164,'NAV plus Dist'!$B:$FD,AX$1,FALSE)/VLOOKUP($B163,NAV!$A:$FC,AX$1,FALSE)*AX165,"")</f>
        <v/>
      </c>
      <c r="AY164" s="143" t="str">
        <f>IFERROR(VLOOKUP($B164,'NAV plus Dist'!$B:$FD,AY$1,FALSE)/VLOOKUP($B163,NAV!$A:$FC,AY$1,FALSE)*AY165,"")</f>
        <v/>
      </c>
      <c r="AZ164" s="143" t="str">
        <f>IFERROR(VLOOKUP($B164,'NAV plus Dist'!$B:$FD,AZ$1,FALSE)/VLOOKUP($B163,NAV!$A:$FC,AZ$1,FALSE)*AZ165,"")</f>
        <v/>
      </c>
      <c r="BA164" s="143" t="str">
        <f>IFERROR(VLOOKUP($B164,'NAV plus Dist'!$B:$FD,BA$1,FALSE)/VLOOKUP($B163,NAV!$A:$FC,BA$1,FALSE)*BA165,"")</f>
        <v/>
      </c>
      <c r="BB164" s="143" t="str">
        <f>IFERROR(VLOOKUP($B164,'NAV plus Dist'!$B:$FD,BB$1,FALSE)/VLOOKUP($B163,NAV!$A:$FC,BB$1,FALSE)*BB165,"")</f>
        <v/>
      </c>
      <c r="BC164" s="143" t="str">
        <f>IFERROR(VLOOKUP($B164,'NAV plus Dist'!$B:$FD,BC$1,FALSE)/VLOOKUP($B163,NAV!$A:$FC,BC$1,FALSE)*BC165,"")</f>
        <v/>
      </c>
      <c r="BD164" s="143" t="str">
        <f>IFERROR(VLOOKUP($B164,'NAV plus Dist'!$B:$FD,BD$1,FALSE)/VLOOKUP($B163,NAV!$A:$FC,BD$1,FALSE)*BD165,"")</f>
        <v/>
      </c>
      <c r="BE164" s="143" t="str">
        <f>IFERROR(VLOOKUP($B164,'NAV plus Dist'!$B:$FD,BE$1,FALSE)/VLOOKUP($B163,NAV!$A:$FC,BE$1,FALSE)*BE165,"")</f>
        <v/>
      </c>
      <c r="BF164" s="143" t="str">
        <f>IFERROR(VLOOKUP($B164,'NAV plus Dist'!$B:$FD,BF$1,FALSE)/VLOOKUP($B163,NAV!$A:$FC,BF$1,FALSE)*BF165,"")</f>
        <v/>
      </c>
      <c r="BG164" s="143" t="str">
        <f>IFERROR(VLOOKUP($B164,'NAV plus Dist'!$B:$FD,BG$1,FALSE)/VLOOKUP($B163,NAV!$A:$FC,BG$1,FALSE)*BG165,"")</f>
        <v/>
      </c>
      <c r="BH164" s="143" t="str">
        <f>IFERROR(VLOOKUP($B164,'NAV plus Dist'!$B:$FD,BH$1,FALSE)/VLOOKUP($B163,NAV!$A:$FC,BH$1,FALSE)*BH165,"")</f>
        <v/>
      </c>
      <c r="BI164" s="143" t="str">
        <f>IFERROR(VLOOKUP($B164,'NAV plus Dist'!$B:$FD,BI$1,FALSE)/VLOOKUP($B163,NAV!$A:$FC,BI$1,FALSE)*BI165,"")</f>
        <v/>
      </c>
      <c r="BJ164" s="143" t="str">
        <f>IFERROR(VLOOKUP($B164,'NAV plus Dist'!$B:$FD,BJ$1,FALSE)/VLOOKUP($B163,NAV!$A:$FC,BJ$1,FALSE)*BJ165,"")</f>
        <v/>
      </c>
      <c r="BK164" s="143" t="str">
        <f>IFERROR(VLOOKUP($B164,'NAV plus Dist'!$B:$FD,BK$1,FALSE)/VLOOKUP($B163,NAV!$A:$FC,BK$1,FALSE)*BK165,"")</f>
        <v/>
      </c>
      <c r="BL164" s="143" t="str">
        <f>IFERROR(VLOOKUP($B164,'NAV plus Dist'!$B:$FD,BL$1,FALSE)/VLOOKUP($B163,NAV!$A:$FC,BL$1,FALSE)*BL165,"")</f>
        <v/>
      </c>
      <c r="BM164" s="143" t="str">
        <f>IFERROR(VLOOKUP($B164,'NAV plus Dist'!$B:$FD,BM$1,FALSE)/VLOOKUP($B163,NAV!$A:$FC,BM$1,FALSE)*BM165,"")</f>
        <v/>
      </c>
      <c r="BN164" s="143" t="str">
        <f>IFERROR(VLOOKUP($B164,'NAV plus Dist'!$B:$FD,BN$1,FALSE)/VLOOKUP($B163,NAV!$A:$FC,BN$1,FALSE)*BN165,"")</f>
        <v/>
      </c>
      <c r="BO164" s="143" t="str">
        <f>IFERROR(VLOOKUP($B164,'NAV plus Dist'!$B:$FD,BO$1,FALSE)/VLOOKUP($B163,NAV!$A:$FC,BO$1,FALSE)*BO165,"")</f>
        <v/>
      </c>
      <c r="BP164" s="143" t="str">
        <f>IFERROR(VLOOKUP($B164,'NAV plus Dist'!$B:$FD,BP$1,FALSE)/VLOOKUP($B163,NAV!$A:$FC,BP$1,FALSE)*BP165,"")</f>
        <v/>
      </c>
      <c r="BQ164" s="143" t="str">
        <f>IFERROR(VLOOKUP($B164,'NAV plus Dist'!$B:$FD,BQ$1,FALSE)/VLOOKUP($B163,NAV!$A:$FC,BQ$1,FALSE)*BQ165,"")</f>
        <v/>
      </c>
      <c r="BR164" s="143" t="str">
        <f>IFERROR(VLOOKUP($B164,'NAV plus Dist'!$B:$FD,BR$1,FALSE)/VLOOKUP($B163,NAV!$A:$FC,BR$1,FALSE)*BR165,"")</f>
        <v/>
      </c>
      <c r="BS164" s="143" t="str">
        <f>IFERROR(VLOOKUP($B164,'NAV plus Dist'!$B:$FD,BS$1,FALSE)/VLOOKUP($B163,NAV!$A:$FC,BS$1,FALSE)*BS165,"")</f>
        <v/>
      </c>
      <c r="BT164" s="143" t="str">
        <f>IFERROR(VLOOKUP($B164,'NAV plus Dist'!$B:$FD,BT$1,FALSE)/VLOOKUP($B163,NAV!$A:$FC,BT$1,FALSE)*BT165,"")</f>
        <v/>
      </c>
      <c r="BU164" s="143" t="str">
        <f>IFERROR(VLOOKUP($B164,'NAV plus Dist'!$B:$FD,BU$1,FALSE)/VLOOKUP($B163,NAV!$A:$FC,BU$1,FALSE)*BU165,"")</f>
        <v/>
      </c>
      <c r="BV164" s="143" t="str">
        <f>IFERROR(VLOOKUP($B164,'NAV plus Dist'!$B:$FD,BV$1,FALSE)/VLOOKUP($B163,NAV!$A:$FC,BV$1,FALSE)*BV165,"")</f>
        <v/>
      </c>
      <c r="BW164" s="143" t="str">
        <f>IFERROR(VLOOKUP($B164,'NAV plus Dist'!$B:$FD,BW$1,FALSE)/VLOOKUP($B163,NAV!$A:$FC,BW$1,FALSE)*BW165,"")</f>
        <v/>
      </c>
      <c r="BX164" s="143" t="str">
        <f>IFERROR(VLOOKUP($B164,'NAV plus Dist'!$B:$FD,BX$1,FALSE)/VLOOKUP($B163,NAV!$A:$FC,BX$1,FALSE)*BX165,"")</f>
        <v/>
      </c>
      <c r="BY164" s="143" t="str">
        <f>IFERROR(VLOOKUP($B164,'NAV plus Dist'!$B:$FD,BY$1,FALSE)/VLOOKUP($B163,NAV!$A:$FC,BY$1,FALSE)*BY165,"")</f>
        <v/>
      </c>
      <c r="BZ164" s="143" t="str">
        <f>IFERROR(VLOOKUP($B164,'NAV plus Dist'!$B:$FD,BZ$1,FALSE)/VLOOKUP($B163,NAV!$A:$FC,BZ$1,FALSE)*BZ165,"")</f>
        <v/>
      </c>
      <c r="CA164" s="143" t="str">
        <f>IFERROR(VLOOKUP($B164,'NAV plus Dist'!$B:$FD,CA$1,FALSE)/VLOOKUP($B163,NAV!$A:$FC,CA$1,FALSE)*CA165,"")</f>
        <v/>
      </c>
      <c r="CB164" s="143" t="str">
        <f>IFERROR(VLOOKUP($B164,'NAV plus Dist'!$B:$FD,CB$1,FALSE)/VLOOKUP($B163,NAV!$A:$FC,CB$1,FALSE)*CB165,"")</f>
        <v/>
      </c>
      <c r="CC164" s="143" t="str">
        <f>IFERROR(VLOOKUP($B164,'NAV plus Dist'!$B:$FD,CC$1,FALSE)/VLOOKUP($B163,NAV!$A:$FC,CC$1,FALSE)*CC165,"")</f>
        <v/>
      </c>
      <c r="CD164" s="143" t="str">
        <f>IFERROR(VLOOKUP($B164,'NAV plus Dist'!$B:$FD,CD$1,FALSE)/VLOOKUP($B163,NAV!$A:$FC,CD$1,FALSE)*CD165,"")</f>
        <v/>
      </c>
      <c r="CE164" s="143" t="str">
        <f>IFERROR(VLOOKUP($B164,'NAV plus Dist'!$B:$FD,CE$1,FALSE)/VLOOKUP($B163,NAV!$A:$FC,CE$1,FALSE)*CE165,"")</f>
        <v/>
      </c>
      <c r="CF164" s="143" t="str">
        <f>IFERROR(VLOOKUP($B164,'NAV plus Dist'!$B:$FD,CF$1,FALSE)/VLOOKUP($B163,NAV!$A:$FC,CF$1,FALSE)*CF165,"")</f>
        <v/>
      </c>
      <c r="CG164" s="143" t="str">
        <f>IFERROR(VLOOKUP($B164,'NAV plus Dist'!$B:$FD,CG$1,FALSE)/VLOOKUP($B163,NAV!$A:$FC,CG$1,FALSE)*CG165,"")</f>
        <v/>
      </c>
      <c r="CH164" s="143" t="str">
        <f>IFERROR(VLOOKUP($B164,'NAV plus Dist'!$B:$FD,CH$1,FALSE)/VLOOKUP($B163,NAV!$A:$FC,CH$1,FALSE)*CH165,"")</f>
        <v/>
      </c>
      <c r="CI164" s="143" t="str">
        <f>IFERROR(VLOOKUP($B164,'NAV plus Dist'!$B:$FD,CI$1,FALSE)/VLOOKUP($B163,NAV!$A:$FC,CI$1,FALSE)*CI165,"")</f>
        <v/>
      </c>
      <c r="CJ164" s="143" t="str">
        <f>IFERROR(VLOOKUP($B164,'NAV plus Dist'!$B:$FD,CJ$1,FALSE)/VLOOKUP($B163,NAV!$A:$FC,CJ$1,FALSE)*CJ165,"")</f>
        <v/>
      </c>
      <c r="CK164" s="143" t="str">
        <f>IFERROR(VLOOKUP($B164,'NAV plus Dist'!$B:$AAA,CK$1,FALSE)/VLOOKUP($B163,NAV!$A:$AAA,CK$1,FALSE)*CK165,"")</f>
        <v/>
      </c>
      <c r="CL164" s="143" t="str">
        <f>IFERROR(VLOOKUP($B164,'NAV plus Dist'!$B:$AAA,CL$1,FALSE)/VLOOKUP($B163,NAV!$A:$AAA,CL$1,FALSE)*CL165,"")</f>
        <v/>
      </c>
      <c r="CM164" s="143" t="str">
        <f>IFERROR(VLOOKUP($B164,'NAV plus Dist'!$B:$AAA,CM$1,FALSE)/VLOOKUP($B163,NAV!$A:$AAA,CM$1,FALSE)*CM165,"")</f>
        <v/>
      </c>
      <c r="CN164" s="143" t="str">
        <f>IFERROR(VLOOKUP($B164,'NAV plus Dist'!$B:$AAA,CN$1,FALSE)/VLOOKUP($B163,NAV!$A:$AAA,CN$1,FALSE)*CN165,"")</f>
        <v/>
      </c>
      <c r="CO164" s="143" t="str">
        <f>IFERROR(VLOOKUP($B164,'NAV plus Dist'!$B:$AAA,CO$1,FALSE)/VLOOKUP($B163,NAV!$A:$AAA,CO$1,FALSE)*CO165,"")</f>
        <v/>
      </c>
      <c r="CP164" s="143" t="str">
        <f>IFERROR(VLOOKUP($B164,'NAV plus Dist'!$B:$AAA,CP$1,FALSE)/VLOOKUP($B163,NAV!$A:$AAA,CP$1,FALSE)*CP165,"")</f>
        <v/>
      </c>
      <c r="CQ164" s="143" t="str">
        <f>IFERROR(VLOOKUP($B164,'NAV plus Dist'!$B:$AAA,CQ$1,FALSE)/VLOOKUP($B163,NAV!$A:$AAA,CQ$1,FALSE)*CQ165,"")</f>
        <v/>
      </c>
      <c r="CR164" s="143" t="str">
        <f>IFERROR(VLOOKUP($B164,'NAV plus Dist'!$B:$AAA,CR$1,FALSE)/VLOOKUP($B163,NAV!$A:$AAA,CR$1,FALSE)*CR165,"")</f>
        <v/>
      </c>
      <c r="CS164" s="143" t="str">
        <f>IFERROR(VLOOKUP($B164,'NAV plus Dist'!$B:$AAA,CS$1,FALSE)/VLOOKUP($B163,NAV!$A:$AAA,CS$1,FALSE)*CS165,"")</f>
        <v/>
      </c>
      <c r="CT164" s="143" t="str">
        <f>IFERROR(VLOOKUP($B164,'NAV plus Dist'!$B:$AAA,CT$1,FALSE)/VLOOKUP($B163,NAV!$A:$AAA,CT$1,FALSE)*CT165,"")</f>
        <v/>
      </c>
      <c r="CU164" s="143" t="str">
        <f>IFERROR(VLOOKUP($B164,'NAV plus Dist'!$B:$AAA,CU$1,FALSE)/VLOOKUP($B163,NAV!$A:$AAA,CU$1,FALSE)*CU165,"")</f>
        <v/>
      </c>
      <c r="CV164" s="143" t="str">
        <f>IFERROR(VLOOKUP($B164,'NAV plus Dist'!$B:$AAA,CV$1,FALSE)/VLOOKUP($B163,NAV!$A:$AAA,CV$1,FALSE)*CV165,"")</f>
        <v/>
      </c>
      <c r="CW164" s="143" t="str">
        <f>IFERROR(VLOOKUP($B164,'NAV plus Dist'!$B:$AAA,CW$1,FALSE)/VLOOKUP($B163,NAV!$A:$AAA,CW$1,FALSE)*CW165,"")</f>
        <v/>
      </c>
      <c r="CX164" s="143" t="str">
        <f>IFERROR(VLOOKUP($B164,'NAV plus Dist'!$B:$AAA,CX$1,FALSE)/VLOOKUP($B163,NAV!$A:$AAA,CX$1,FALSE)*CX165,"")</f>
        <v/>
      </c>
      <c r="CY164" s="143" t="str">
        <f>IFERROR(VLOOKUP($B164,'NAV plus Dist'!$B:$AAA,CY$1,FALSE)/VLOOKUP($B163,NAV!$A:$AAA,CY$1,FALSE)*CY165,"")</f>
        <v/>
      </c>
      <c r="CZ164" s="143" t="str">
        <f>IFERROR(VLOOKUP($B164,'NAV plus Dist'!$B:$AAA,CZ$1,FALSE)/VLOOKUP($B163,NAV!$A:$AAA,CZ$1,FALSE)*CZ165,"")</f>
        <v/>
      </c>
      <c r="DA164" s="143" t="str">
        <f>IFERROR(VLOOKUP($B164,'NAV plus Dist'!$B:$AAA,DA$1,FALSE)/VLOOKUP($B163,NAV!$A:$AAA,DA$1,FALSE)*DA165,"")</f>
        <v/>
      </c>
      <c r="DB164" s="143" t="str">
        <f>IFERROR(VLOOKUP($B164,'NAV plus Dist'!$B:$AAA,DB$1,FALSE)/VLOOKUP($B163,NAV!$A:$AAA,DB$1,FALSE)*DB165,"")</f>
        <v/>
      </c>
      <c r="DC164" s="143" t="str">
        <f>IFERROR(VLOOKUP($B164,'NAV plus Dist'!$B:$AAA,DC$1,FALSE)/VLOOKUP($B163,NAV!$A:$AAA,DC$1,FALSE)*DC165,"")</f>
        <v/>
      </c>
      <c r="DD164" s="143" t="str">
        <f>IFERROR(VLOOKUP($B164,'NAV plus Dist'!$B:$AAA,DD$1,FALSE)/VLOOKUP($B163,NAV!$A:$AAA,DD$1,FALSE)*DD165,"")</f>
        <v/>
      </c>
      <c r="DE164" s="143" t="str">
        <f>IFERROR(VLOOKUP($B164,'NAV plus Dist'!$B:$AAA,DE$1,FALSE)/VLOOKUP($B163,NAV!$A:$AAA,DE$1,FALSE)*DE165,"")</f>
        <v/>
      </c>
      <c r="DF164" s="143" t="str">
        <f>IFERROR(VLOOKUP($B164,'NAV plus Dist'!$B:$AAA,DF$1,FALSE)/VLOOKUP($B163,NAV!$A:$AAA,DF$1,FALSE)*DF165,"")</f>
        <v/>
      </c>
      <c r="DG164" s="143" t="str">
        <f>IFERROR(VLOOKUP($B164,'NAV plus Dist'!$B:$AAA,DG$1,FALSE)/VLOOKUP($B163,NAV!$A:$AAA,DG$1,FALSE)*DG165,"")</f>
        <v/>
      </c>
      <c r="DH164" s="143" t="str">
        <f>IFERROR(VLOOKUP($B164,'NAV plus Dist'!$B:$AAA,DH$1,FALSE)/VLOOKUP($B163,NAV!$A:$AAA,DH$1,FALSE)*DH165,"")</f>
        <v/>
      </c>
    </row>
    <row r="165" spans="1:112">
      <c r="A165" s="94">
        <f t="shared" si="39"/>
        <v>36</v>
      </c>
      <c r="B165" s="168">
        <f t="shared" si="40"/>
        <v>44985</v>
      </c>
      <c r="C165" s="143">
        <f>IFERROR(VLOOKUP($B165,'NAV plus Dist'!$B:$FD,C$1,FALSE)/VLOOKUP($B164,NAV!$A:$FC,C$1,FALSE)*C166,"")</f>
        <v>1.939768668685921</v>
      </c>
      <c r="D165" s="143">
        <f>IFERROR(VLOOKUP($B165,'NAV plus Dist'!$B:$FD,D$1,FALSE)/VLOOKUP($B164,NAV!$A:$FC,D$1,FALSE)*D166,"")</f>
        <v>2.0599466619558187</v>
      </c>
      <c r="E165" s="143">
        <f>IFERROR(VLOOKUP($B165,'NAV plus Dist'!$B:$FD,E$1,FALSE)/VLOOKUP($B164,NAV!$A:$FC,E$1,FALSE)*E166,"")</f>
        <v>2.0132224341895029</v>
      </c>
      <c r="F165" s="143">
        <f>IFERROR(VLOOKUP($B165,'NAV plus Dist'!$B:$FD,F$1,FALSE)/VLOOKUP($B164,NAV!$A:$FC,F$1,FALSE)*F166,"")</f>
        <v>1.2391002302127738</v>
      </c>
      <c r="G165" s="143" t="str">
        <f>IFERROR(VLOOKUP($B165,'NAV plus Dist'!$B:$FD,G$1,FALSE)/VLOOKUP($B164,NAV!$A:$FC,G$1,FALSE)*G166,"")</f>
        <v/>
      </c>
      <c r="H165" s="143">
        <f>IFERROR(VLOOKUP($B165,'NAV plus Dist'!$B:$FD,H$1,FALSE)/VLOOKUP($B164,NAV!$A:$FC,H$1,FALSE)*H166,"")</f>
        <v>2.1652182965878715</v>
      </c>
      <c r="I165" s="143">
        <f>IFERROR(VLOOKUP($B165,'NAV plus Dist'!$B:$FD,I$1,FALSE)/VLOOKUP($B164,NAV!$A:$FC,I$1,FALSE)*I166,"")</f>
        <v>1.4235494697720421</v>
      </c>
      <c r="J165" s="143" t="str">
        <f>IFERROR(VLOOKUP($B165,'NAV plus Dist'!$B:$FD,J$1,FALSE)/VLOOKUP($B164,NAV!$A:$FC,J$1,FALSE)*J166,"")</f>
        <v/>
      </c>
      <c r="K165" s="143" t="str">
        <f>IFERROR(VLOOKUP($B165,'NAV plus Dist'!$B:$FD,K$1,FALSE)/VLOOKUP($B164,NAV!$A:$FC,K$1,FALSE)*K166,"")</f>
        <v/>
      </c>
      <c r="L165" s="143" t="str">
        <f>IFERROR(VLOOKUP($B165,'NAV plus Dist'!$B:$FD,L$1,FALSE)/VLOOKUP($B164,NAV!$A:$FC,L$1,FALSE)*L166,"")</f>
        <v/>
      </c>
      <c r="M165" s="143" t="str">
        <f>IFERROR(VLOOKUP($B165,'NAV plus Dist'!$B:$FD,M$1,FALSE)/VLOOKUP($B164,NAV!$A:$FC,M$1,FALSE)*M166,"")</f>
        <v/>
      </c>
      <c r="N165" s="143">
        <f>IFERROR(VLOOKUP($B165,'NAV plus Dist'!$B:$FD,N$1,FALSE)/VLOOKUP($B164,NAV!$A:$FC,N$1,FALSE)*N166,"")</f>
        <v>1.4932825736488167</v>
      </c>
      <c r="O165" s="143">
        <f>IFERROR(VLOOKUP($B165,'NAV plus Dist'!$B:$FD,O$1,FALSE)/VLOOKUP($B164,NAV!$A:$FC,O$1,FALSE)*O166,"")</f>
        <v>1.1616948207114788</v>
      </c>
      <c r="P165" s="143">
        <f>IFERROR(VLOOKUP($B165,'NAV plus Dist'!$B:$FD,P$1,FALSE)/VLOOKUP($B164,NAV!$A:$FC,P$1,FALSE)*P166,"")</f>
        <v>1.1848676261001756</v>
      </c>
      <c r="Q165" s="143" t="str">
        <f>IFERROR(VLOOKUP($B165,'NAV plus Dist'!$B:$FD,Q$1,FALSE)/VLOOKUP($B164,NAV!$A:$FC,Q$1,FALSE)*Q166,"")</f>
        <v/>
      </c>
      <c r="R165" s="143" t="str">
        <f>IFERROR(VLOOKUP($B165,'NAV plus Dist'!$B:$FD,R$1,FALSE)/VLOOKUP($B164,NAV!$A:$FC,R$1,FALSE)*R166,"")</f>
        <v/>
      </c>
      <c r="S165" s="143" t="str">
        <f>IFERROR(VLOOKUP($B165,'NAV plus Dist'!$B:$FD,S$1,FALSE)/VLOOKUP($B164,NAV!$A:$FC,S$1,FALSE)*S166,"")</f>
        <v/>
      </c>
      <c r="T165" s="143" t="str">
        <f>IFERROR(VLOOKUP($B165,'NAV plus Dist'!$B:$FD,T$1,FALSE)/VLOOKUP($B164,NAV!$A:$FC,T$1,FALSE)*T166,"")</f>
        <v/>
      </c>
      <c r="U165" s="143" t="str">
        <f>IFERROR(VLOOKUP($B165,'NAV plus Dist'!$B:$FD,U$1,FALSE)/VLOOKUP($B164,NAV!$A:$FC,U$1,FALSE)*U166,"")</f>
        <v/>
      </c>
      <c r="V165" s="143" t="str">
        <f>IFERROR(VLOOKUP($B165,'NAV plus Dist'!$B:$FD,V$1,FALSE)/VLOOKUP($B164,NAV!$A:$FC,V$1,FALSE)*V166,"")</f>
        <v/>
      </c>
      <c r="W165" s="143" t="str">
        <f>IFERROR(VLOOKUP($B165,'NAV plus Dist'!$B:$FD,W$1,FALSE)/VLOOKUP($B164,NAV!$A:$FC,W$1,FALSE)*W166,"")</f>
        <v/>
      </c>
      <c r="X165" s="143" t="str">
        <f>IFERROR(VLOOKUP($B165,'NAV plus Dist'!$B:$FD,X$1,FALSE)/VLOOKUP($B164,NAV!$A:$FC,X$1,FALSE)*X166,"")</f>
        <v/>
      </c>
      <c r="Y165" s="143" t="str">
        <f>IFERROR(VLOOKUP($B165,'NAV plus Dist'!$B:$FD,Y$1,FALSE)/VLOOKUP($B164,NAV!$A:$FC,Y$1,FALSE)*Y166,"")</f>
        <v/>
      </c>
      <c r="Z165" s="143" t="str">
        <f>IFERROR(VLOOKUP($B165,'NAV plus Dist'!$B:$FD,Z$1,FALSE)/VLOOKUP($B164,NAV!$A:$FC,Z$1,FALSE)*Z166,"")</f>
        <v/>
      </c>
      <c r="AA165" s="143">
        <f>IFERROR(VLOOKUP($B165,'NAV plus Dist'!$B:$FD,AA$1,FALSE)/VLOOKUP($B164,NAV!$A:$FC,AA$1,FALSE)*AA166,"")</f>
        <v>1.3846359872847251</v>
      </c>
      <c r="AB165" s="143">
        <f>IFERROR(VLOOKUP($B165,'NAV plus Dist'!$B:$FD,AB$1,FALSE)/VLOOKUP($B164,NAV!$A:$FC,AB$1,FALSE)*AB166,"")</f>
        <v>1.4691962742458935</v>
      </c>
      <c r="AC165" s="143">
        <f>IFERROR(VLOOKUP($B165,'NAV plus Dist'!$B:$FD,AC$1,FALSE)/VLOOKUP($B164,NAV!$A:$FC,AC$1,FALSE)*AC166,"")</f>
        <v>1.4357429029481967</v>
      </c>
      <c r="AD165" s="143">
        <f>IFERROR(VLOOKUP($B165,'NAV plus Dist'!$B:$FD,AD$1,FALSE)/VLOOKUP($B164,NAV!$A:$FC,AD$1,FALSE)*AD166,"")</f>
        <v>3.4863845426409896</v>
      </c>
      <c r="AE165" s="143">
        <f>IFERROR(VLOOKUP($B165,'NAV plus Dist'!$B:$FD,AE$1,FALSE)/VLOOKUP($B164,NAV!$A:$FC,AE$1,FALSE)*AE166,"")</f>
        <v>1.0056021390994745</v>
      </c>
      <c r="AF165" s="143">
        <f>IFERROR(VLOOKUP($B165,'NAV plus Dist'!$B:$FD,AF$1,FALSE)/VLOOKUP($B164,NAV!$A:$FC,AF$1,FALSE)*AF166,"")</f>
        <v>1.2303351901566288</v>
      </c>
      <c r="AG165" s="143">
        <f>IFERROR(VLOOKUP($B165,'NAV plus Dist'!$B:$FD,AG$1,FALSE)/VLOOKUP($B164,NAV!$A:$FC,AG$1,FALSE)*AG166,"")</f>
        <v>1.3028299344909093</v>
      </c>
      <c r="AH165" s="143">
        <f>IFERROR(VLOOKUP($B165,'NAV plus Dist'!$B:$FD,AH$1,FALSE)/VLOOKUP($B164,NAV!$A:$FC,AH$1,FALSE)*AH166,"")</f>
        <v>1.273209652053688</v>
      </c>
      <c r="AI165" s="143">
        <f>IFERROR(VLOOKUP($B165,'NAV plus Dist'!$B:$FD,AI$1,FALSE)/VLOOKUP($B164,NAV!$A:$FC,AI$1,FALSE)*AI166,"")</f>
        <v>2.1750735060394168</v>
      </c>
      <c r="AJ165" s="143">
        <f>IFERROR(VLOOKUP($B165,'NAV plus Dist'!$B:$FD,AJ$1,FALSE)/VLOOKUP($B164,NAV!$A:$FC,AJ$1,FALSE)*AJ166,"")</f>
        <v>1.37587770302886</v>
      </c>
      <c r="AK165" s="169">
        <f>IFERROR(VLOOKUP($B165,'NAV plus Dist'!$B:$FD,AK$1,FALSE)/VLOOKUP($B164,NAV!$A:$FC,AK$1,FALSE)*AK166,"")</f>
        <v>1.3040606712897693</v>
      </c>
      <c r="AL165" s="169">
        <f>IFERROR(VLOOKUP($B165,'NAV plus Dist'!$B:$FD,AL$1,FALSE)/VLOOKUP($B164,NAV!$A:$FC,AL$1,FALSE)*AL166,"")</f>
        <v>1.3599390825411641</v>
      </c>
      <c r="AM165" s="143">
        <f>IFERROR(VLOOKUP($B165,'NAV plus Dist'!$B:$FD,AM$1,FALSE)/VLOOKUP($B164,NAV!$A:$FC,AM$1,FALSE)*AM166,"")</f>
        <v>0.84503141566103346</v>
      </c>
      <c r="AN165" s="143">
        <f>IFERROR(VLOOKUP($B165,'NAV plus Dist'!$B:$FD,AN$1,FALSE)/VLOOKUP($B164,NAV!$A:$FC,AN$1,FALSE)*AN166,"")</f>
        <v>1.6029036016015825</v>
      </c>
      <c r="AO165" s="143">
        <f>IFERROR(VLOOKUP($B165,'NAV plus Dist'!$B:$FD,AO$1,FALSE)/VLOOKUP($B164,NAV!$A:$FC,AO$1,FALSE)*AO166,"")</f>
        <v>1.5662805990844502</v>
      </c>
      <c r="AP165" s="170" t="str">
        <f>IFERROR(VLOOKUP($B165,'NAV plus Dist'!$B:$FD,AP$1,FALSE)/VLOOKUP($B164,NAV!$A:$FC,AP$1,FALSE)*AP166,"")</f>
        <v/>
      </c>
      <c r="AQ165" s="143" t="str">
        <f>IFERROR(VLOOKUP($B165,'NAV plus Dist'!$B:$FD,AQ$1,FALSE)/VLOOKUP($B164,NAV!$A:$FC,AQ$1,FALSE)*AQ166,"")</f>
        <v/>
      </c>
      <c r="AR165" s="143" t="str">
        <f>IFERROR(VLOOKUP($B165,'NAV plus Dist'!$B:$FD,AR$1,FALSE)/VLOOKUP($B164,NAV!$A:$FC,AR$1,FALSE)*AR166,"")</f>
        <v/>
      </c>
      <c r="AS165" s="143">
        <f>IFERROR(VLOOKUP($B165,'NAV plus Dist'!$B:$FD,AS$1,FALSE)/VLOOKUP($B164,NAV!$A:$FC,AS$1,FALSE)*AS166,"")</f>
        <v>1.455669611702141</v>
      </c>
      <c r="AT165" s="143">
        <f>IFERROR(VLOOKUP($B165,'NAV plus Dist'!$B:$FD,AT$1,FALSE)/VLOOKUP($B164,NAV!$A:$FC,AT$1,FALSE)*AT166,"")</f>
        <v>1.2398100966466414</v>
      </c>
      <c r="AU165" s="143">
        <f>IFERROR(VLOOKUP($B165,'NAV plus Dist'!$B:$FD,AU$1,FALSE)/VLOOKUP($B164,NAV!$A:$FC,AU$1,FALSE)*AU166,"")</f>
        <v>1.1607545177229979</v>
      </c>
      <c r="AV165" s="143">
        <f>IFERROR(VLOOKUP($B165,'NAV plus Dist'!$B:$FD,AV$1,FALSE)/VLOOKUP($B164,NAV!$A:$FC,AV$1,FALSE)*AV166,"")</f>
        <v>1.3044265012139673</v>
      </c>
      <c r="AW165" s="143" t="str">
        <f>IFERROR(VLOOKUP($B165,'NAV plus Dist'!$B:$FD,AW$1,FALSE)/VLOOKUP($B164,NAV!$A:$FC,AW$1,FALSE)*AW166,"")</f>
        <v/>
      </c>
      <c r="AX165" s="143" t="str">
        <f>IFERROR(VLOOKUP($B165,'NAV plus Dist'!$B:$FD,AX$1,FALSE)/VLOOKUP($B164,NAV!$A:$FC,AX$1,FALSE)*AX166,"")</f>
        <v/>
      </c>
      <c r="AY165" s="143" t="str">
        <f>IFERROR(VLOOKUP($B165,'NAV plus Dist'!$B:$FD,AY$1,FALSE)/VLOOKUP($B164,NAV!$A:$FC,AY$1,FALSE)*AY166,"")</f>
        <v/>
      </c>
      <c r="AZ165" s="143" t="str">
        <f>IFERROR(VLOOKUP($B165,'NAV plus Dist'!$B:$FD,AZ$1,FALSE)/VLOOKUP($B164,NAV!$A:$FC,AZ$1,FALSE)*AZ166,"")</f>
        <v/>
      </c>
      <c r="BA165" s="143" t="str">
        <f>IFERROR(VLOOKUP($B165,'NAV plus Dist'!$B:$FD,BA$1,FALSE)/VLOOKUP($B164,NAV!$A:$FC,BA$1,FALSE)*BA166,"")</f>
        <v/>
      </c>
      <c r="BB165" s="143" t="str">
        <f>IFERROR(VLOOKUP($B165,'NAV plus Dist'!$B:$FD,BB$1,FALSE)/VLOOKUP($B164,NAV!$A:$FC,BB$1,FALSE)*BB166,"")</f>
        <v/>
      </c>
      <c r="BC165" s="143" t="str">
        <f>IFERROR(VLOOKUP($B165,'NAV plus Dist'!$B:$FD,BC$1,FALSE)/VLOOKUP($B164,NAV!$A:$FC,BC$1,FALSE)*BC166,"")</f>
        <v/>
      </c>
      <c r="BD165" s="143" t="str">
        <f>IFERROR(VLOOKUP($B165,'NAV plus Dist'!$B:$FD,BD$1,FALSE)/VLOOKUP($B164,NAV!$A:$FC,BD$1,FALSE)*BD166,"")</f>
        <v/>
      </c>
      <c r="BE165" s="143" t="str">
        <f>IFERROR(VLOOKUP($B165,'NAV plus Dist'!$B:$FD,BE$1,FALSE)/VLOOKUP($B164,NAV!$A:$FC,BE$1,FALSE)*BE166,"")</f>
        <v/>
      </c>
      <c r="BF165" s="143" t="str">
        <f>IFERROR(VLOOKUP($B165,'NAV plus Dist'!$B:$FD,BF$1,FALSE)/VLOOKUP($B164,NAV!$A:$FC,BF$1,FALSE)*BF166,"")</f>
        <v/>
      </c>
      <c r="BG165" s="143" t="str">
        <f>IFERROR(VLOOKUP($B165,'NAV plus Dist'!$B:$FD,BG$1,FALSE)/VLOOKUP($B164,NAV!$A:$FC,BG$1,FALSE)*BG166,"")</f>
        <v/>
      </c>
      <c r="BH165" s="143" t="str">
        <f>IFERROR(VLOOKUP($B165,'NAV plus Dist'!$B:$FD,BH$1,FALSE)/VLOOKUP($B164,NAV!$A:$FC,BH$1,FALSE)*BH166,"")</f>
        <v/>
      </c>
      <c r="BI165" s="143" t="str">
        <f>IFERROR(VLOOKUP($B165,'NAV plus Dist'!$B:$FD,BI$1,FALSE)/VLOOKUP($B164,NAV!$A:$FC,BI$1,FALSE)*BI166,"")</f>
        <v/>
      </c>
      <c r="BJ165" s="143" t="str">
        <f>IFERROR(VLOOKUP($B165,'NAV plus Dist'!$B:$FD,BJ$1,FALSE)/VLOOKUP($B164,NAV!$A:$FC,BJ$1,FALSE)*BJ166,"")</f>
        <v/>
      </c>
      <c r="BK165" s="143" t="str">
        <f>IFERROR(VLOOKUP($B165,'NAV plus Dist'!$B:$FD,BK$1,FALSE)/VLOOKUP($B164,NAV!$A:$FC,BK$1,FALSE)*BK166,"")</f>
        <v/>
      </c>
      <c r="BL165" s="143" t="str">
        <f>IFERROR(VLOOKUP($B165,'NAV plus Dist'!$B:$FD,BL$1,FALSE)/VLOOKUP($B164,NAV!$A:$FC,BL$1,FALSE)*BL166,"")</f>
        <v/>
      </c>
      <c r="BM165" s="143" t="str">
        <f>IFERROR(VLOOKUP($B165,'NAV plus Dist'!$B:$FD,BM$1,FALSE)/VLOOKUP($B164,NAV!$A:$FC,BM$1,FALSE)*BM166,"")</f>
        <v/>
      </c>
      <c r="BN165" s="143" t="str">
        <f>IFERROR(VLOOKUP($B165,'NAV plus Dist'!$B:$FD,BN$1,FALSE)/VLOOKUP($B164,NAV!$A:$FC,BN$1,FALSE)*BN166,"")</f>
        <v/>
      </c>
      <c r="BO165" s="143" t="str">
        <f>IFERROR(VLOOKUP($B165,'NAV plus Dist'!$B:$FD,BO$1,FALSE)/VLOOKUP($B164,NAV!$A:$FC,BO$1,FALSE)*BO166,"")</f>
        <v/>
      </c>
      <c r="BP165" s="143" t="str">
        <f>IFERROR(VLOOKUP($B165,'NAV plus Dist'!$B:$FD,BP$1,FALSE)/VLOOKUP($B164,NAV!$A:$FC,BP$1,FALSE)*BP166,"")</f>
        <v/>
      </c>
      <c r="BQ165" s="143" t="str">
        <f>IFERROR(VLOOKUP($B165,'NAV plus Dist'!$B:$FD,BQ$1,FALSE)/VLOOKUP($B164,NAV!$A:$FC,BQ$1,FALSE)*BQ166,"")</f>
        <v/>
      </c>
      <c r="BR165" s="143" t="str">
        <f>IFERROR(VLOOKUP($B165,'NAV plus Dist'!$B:$FD,BR$1,FALSE)/VLOOKUP($B164,NAV!$A:$FC,BR$1,FALSE)*BR166,"")</f>
        <v/>
      </c>
      <c r="BS165" s="143" t="str">
        <f>IFERROR(VLOOKUP($B165,'NAV plus Dist'!$B:$FD,BS$1,FALSE)/VLOOKUP($B164,NAV!$A:$FC,BS$1,FALSE)*BS166,"")</f>
        <v/>
      </c>
      <c r="BT165" s="143" t="str">
        <f>IFERROR(VLOOKUP($B165,'NAV plus Dist'!$B:$FD,BT$1,FALSE)/VLOOKUP($B164,NAV!$A:$FC,BT$1,FALSE)*BT166,"")</f>
        <v/>
      </c>
      <c r="BU165" s="143" t="str">
        <f>IFERROR(VLOOKUP($B165,'NAV plus Dist'!$B:$FD,BU$1,FALSE)/VLOOKUP($B164,NAV!$A:$FC,BU$1,FALSE)*BU166,"")</f>
        <v/>
      </c>
      <c r="BV165" s="143" t="str">
        <f>IFERROR(VLOOKUP($B165,'NAV plus Dist'!$B:$FD,BV$1,FALSE)/VLOOKUP($B164,NAV!$A:$FC,BV$1,FALSE)*BV166,"")</f>
        <v/>
      </c>
      <c r="BW165" s="143" t="str">
        <f>IFERROR(VLOOKUP($B165,'NAV plus Dist'!$B:$FD,BW$1,FALSE)/VLOOKUP($B164,NAV!$A:$FC,BW$1,FALSE)*BW166,"")</f>
        <v/>
      </c>
      <c r="BX165" s="143" t="str">
        <f>IFERROR(VLOOKUP($B165,'NAV plus Dist'!$B:$FD,BX$1,FALSE)/VLOOKUP($B164,NAV!$A:$FC,BX$1,FALSE)*BX166,"")</f>
        <v/>
      </c>
      <c r="BY165" s="143" t="str">
        <f>IFERROR(VLOOKUP($B165,'NAV plus Dist'!$B:$FD,BY$1,FALSE)/VLOOKUP($B164,NAV!$A:$FC,BY$1,FALSE)*BY166,"")</f>
        <v/>
      </c>
      <c r="BZ165" s="143" t="str">
        <f>IFERROR(VLOOKUP($B165,'NAV plus Dist'!$B:$FD,BZ$1,FALSE)/VLOOKUP($B164,NAV!$A:$FC,BZ$1,FALSE)*BZ166,"")</f>
        <v/>
      </c>
      <c r="CA165" s="143" t="str">
        <f>IFERROR(VLOOKUP($B165,'NAV plus Dist'!$B:$FD,CA$1,FALSE)/VLOOKUP($B164,NAV!$A:$FC,CA$1,FALSE)*CA166,"")</f>
        <v/>
      </c>
      <c r="CB165" s="143" t="str">
        <f>IFERROR(VLOOKUP($B165,'NAV plus Dist'!$B:$FD,CB$1,FALSE)/VLOOKUP($B164,NAV!$A:$FC,CB$1,FALSE)*CB166,"")</f>
        <v/>
      </c>
      <c r="CC165" s="143" t="str">
        <f>IFERROR(VLOOKUP($B165,'NAV plus Dist'!$B:$FD,CC$1,FALSE)/VLOOKUP($B164,NAV!$A:$FC,CC$1,FALSE)*CC166,"")</f>
        <v/>
      </c>
      <c r="CD165" s="143" t="str">
        <f>IFERROR(VLOOKUP($B165,'NAV plus Dist'!$B:$FD,CD$1,FALSE)/VLOOKUP($B164,NAV!$A:$FC,CD$1,FALSE)*CD166,"")</f>
        <v/>
      </c>
      <c r="CE165" s="143" t="str">
        <f>IFERROR(VLOOKUP($B165,'NAV plus Dist'!$B:$FD,CE$1,FALSE)/VLOOKUP($B164,NAV!$A:$FC,CE$1,FALSE)*CE166,"")</f>
        <v/>
      </c>
      <c r="CF165" s="143" t="str">
        <f>IFERROR(VLOOKUP($B165,'NAV plus Dist'!$B:$FD,CF$1,FALSE)/VLOOKUP($B164,NAV!$A:$FC,CF$1,FALSE)*CF166,"")</f>
        <v/>
      </c>
      <c r="CG165" s="143" t="str">
        <f>IFERROR(VLOOKUP($B165,'NAV plus Dist'!$B:$FD,CG$1,FALSE)/VLOOKUP($B164,NAV!$A:$FC,CG$1,FALSE)*CG166,"")</f>
        <v/>
      </c>
      <c r="CH165" s="143" t="str">
        <f>IFERROR(VLOOKUP($B165,'NAV plus Dist'!$B:$FD,CH$1,FALSE)/VLOOKUP($B164,NAV!$A:$FC,CH$1,FALSE)*CH166,"")</f>
        <v/>
      </c>
      <c r="CI165" s="143" t="str">
        <f>IFERROR(VLOOKUP($B165,'NAV plus Dist'!$B:$FD,CI$1,FALSE)/VLOOKUP($B164,NAV!$A:$FC,CI$1,FALSE)*CI166,"")</f>
        <v/>
      </c>
      <c r="CJ165" s="143" t="str">
        <f>IFERROR(VLOOKUP($B165,'NAV plus Dist'!$B:$FD,CJ$1,FALSE)/VLOOKUP($B164,NAV!$A:$FC,CJ$1,FALSE)*CJ166,"")</f>
        <v/>
      </c>
      <c r="CK165" s="143" t="str">
        <f>IFERROR(VLOOKUP($B165,'NAV plus Dist'!$B:$AAA,CK$1,FALSE)/VLOOKUP($B164,NAV!$A:$AAA,CK$1,FALSE)*CK166,"")</f>
        <v/>
      </c>
      <c r="CL165" s="143" t="str">
        <f>IFERROR(VLOOKUP($B165,'NAV plus Dist'!$B:$AAA,CL$1,FALSE)/VLOOKUP($B164,NAV!$A:$AAA,CL$1,FALSE)*CL166,"")</f>
        <v/>
      </c>
      <c r="CM165" s="143" t="str">
        <f>IFERROR(VLOOKUP($B165,'NAV plus Dist'!$B:$AAA,CM$1,FALSE)/VLOOKUP($B164,NAV!$A:$AAA,CM$1,FALSE)*CM166,"")</f>
        <v/>
      </c>
      <c r="CN165" s="143" t="str">
        <f>IFERROR(VLOOKUP($B165,'NAV plus Dist'!$B:$AAA,CN$1,FALSE)/VLOOKUP($B164,NAV!$A:$AAA,CN$1,FALSE)*CN166,"")</f>
        <v/>
      </c>
      <c r="CO165" s="143" t="str">
        <f>IFERROR(VLOOKUP($B165,'NAV plus Dist'!$B:$AAA,CO$1,FALSE)/VLOOKUP($B164,NAV!$A:$AAA,CO$1,FALSE)*CO166,"")</f>
        <v/>
      </c>
      <c r="CP165" s="143" t="str">
        <f>IFERROR(VLOOKUP($B165,'NAV plus Dist'!$B:$AAA,CP$1,FALSE)/VLOOKUP($B164,NAV!$A:$AAA,CP$1,FALSE)*CP166,"")</f>
        <v/>
      </c>
      <c r="CQ165" s="143" t="str">
        <f>IFERROR(VLOOKUP($B165,'NAV plus Dist'!$B:$AAA,CQ$1,FALSE)/VLOOKUP($B164,NAV!$A:$AAA,CQ$1,FALSE)*CQ166,"")</f>
        <v/>
      </c>
      <c r="CR165" s="143" t="str">
        <f>IFERROR(VLOOKUP($B165,'NAV plus Dist'!$B:$AAA,CR$1,FALSE)/VLOOKUP($B164,NAV!$A:$AAA,CR$1,FALSE)*CR166,"")</f>
        <v/>
      </c>
      <c r="CS165" s="143" t="str">
        <f>IFERROR(VLOOKUP($B165,'NAV plus Dist'!$B:$AAA,CS$1,FALSE)/VLOOKUP($B164,NAV!$A:$AAA,CS$1,FALSE)*CS166,"")</f>
        <v/>
      </c>
      <c r="CT165" s="143" t="str">
        <f>IFERROR(VLOOKUP($B165,'NAV plus Dist'!$B:$AAA,CT$1,FALSE)/VLOOKUP($B164,NAV!$A:$AAA,CT$1,FALSE)*CT166,"")</f>
        <v/>
      </c>
      <c r="CU165" s="143" t="str">
        <f>IFERROR(VLOOKUP($B165,'NAV plus Dist'!$B:$AAA,CU$1,FALSE)/VLOOKUP($B164,NAV!$A:$AAA,CU$1,FALSE)*CU166,"")</f>
        <v/>
      </c>
      <c r="CV165" s="143" t="str">
        <f>IFERROR(VLOOKUP($B165,'NAV plus Dist'!$B:$AAA,CV$1,FALSE)/VLOOKUP($B164,NAV!$A:$AAA,CV$1,FALSE)*CV166,"")</f>
        <v/>
      </c>
      <c r="CW165" s="143" t="str">
        <f>IFERROR(VLOOKUP($B165,'NAV plus Dist'!$B:$AAA,CW$1,FALSE)/VLOOKUP($B164,NAV!$A:$AAA,CW$1,FALSE)*CW166,"")</f>
        <v/>
      </c>
      <c r="CX165" s="143" t="str">
        <f>IFERROR(VLOOKUP($B165,'NAV plus Dist'!$B:$AAA,CX$1,FALSE)/VLOOKUP($B164,NAV!$A:$AAA,CX$1,FALSE)*CX166,"")</f>
        <v/>
      </c>
      <c r="CY165" s="143" t="str">
        <f>IFERROR(VLOOKUP($B165,'NAV plus Dist'!$B:$AAA,CY$1,FALSE)/VLOOKUP($B164,NAV!$A:$AAA,CY$1,FALSE)*CY166,"")</f>
        <v/>
      </c>
      <c r="CZ165" s="143" t="str">
        <f>IFERROR(VLOOKUP($B165,'NAV plus Dist'!$B:$AAA,CZ$1,FALSE)/VLOOKUP($B164,NAV!$A:$AAA,CZ$1,FALSE)*CZ166,"")</f>
        <v/>
      </c>
      <c r="DA165" s="143" t="str">
        <f>IFERROR(VLOOKUP($B165,'NAV plus Dist'!$B:$AAA,DA$1,FALSE)/VLOOKUP($B164,NAV!$A:$AAA,DA$1,FALSE)*DA166,"")</f>
        <v/>
      </c>
      <c r="DB165" s="143" t="str">
        <f>IFERROR(VLOOKUP($B165,'NAV plus Dist'!$B:$AAA,DB$1,FALSE)/VLOOKUP($B164,NAV!$A:$AAA,DB$1,FALSE)*DB166,"")</f>
        <v/>
      </c>
      <c r="DC165" s="143" t="str">
        <f>IFERROR(VLOOKUP($B165,'NAV plus Dist'!$B:$AAA,DC$1,FALSE)/VLOOKUP($B164,NAV!$A:$AAA,DC$1,FALSE)*DC166,"")</f>
        <v/>
      </c>
      <c r="DD165" s="143" t="str">
        <f>IFERROR(VLOOKUP($B165,'NAV plus Dist'!$B:$AAA,DD$1,FALSE)/VLOOKUP($B164,NAV!$A:$AAA,DD$1,FALSE)*DD166,"")</f>
        <v/>
      </c>
      <c r="DE165" s="143" t="str">
        <f>IFERROR(VLOOKUP($B165,'NAV plus Dist'!$B:$AAA,DE$1,FALSE)/VLOOKUP($B164,NAV!$A:$AAA,DE$1,FALSE)*DE166,"")</f>
        <v/>
      </c>
      <c r="DF165" s="143" t="str">
        <f>IFERROR(VLOOKUP($B165,'NAV plus Dist'!$B:$AAA,DF$1,FALSE)/VLOOKUP($B164,NAV!$A:$AAA,DF$1,FALSE)*DF166,"")</f>
        <v/>
      </c>
      <c r="DG165" s="143" t="str">
        <f>IFERROR(VLOOKUP($B165,'NAV plus Dist'!$B:$AAA,DG$1,FALSE)/VLOOKUP($B164,NAV!$A:$AAA,DG$1,FALSE)*DG166,"")</f>
        <v/>
      </c>
      <c r="DH165" s="143" t="str">
        <f>IFERROR(VLOOKUP($B165,'NAV plus Dist'!$B:$AAA,DH$1,FALSE)/VLOOKUP($B164,NAV!$A:$AAA,DH$1,FALSE)*DH166,"")</f>
        <v/>
      </c>
    </row>
    <row r="166" spans="1:112">
      <c r="A166" s="94">
        <f t="shared" si="39"/>
        <v>35</v>
      </c>
      <c r="B166" s="168">
        <f t="shared" si="40"/>
        <v>45016</v>
      </c>
      <c r="C166" s="143">
        <f>IFERROR(VLOOKUP($B166,'NAV plus Dist'!$B:$FD,C$1,FALSE)/VLOOKUP($B165,NAV!$A:$FC,C$1,FALSE)*C167,"")</f>
        <v>1.9474211282552869</v>
      </c>
      <c r="D166" s="143">
        <f>IFERROR(VLOOKUP($B166,'NAV plus Dist'!$B:$FD,D$1,FALSE)/VLOOKUP($B165,NAV!$A:$FC,D$1,FALSE)*D167,"")</f>
        <v>2.0170781807152736</v>
      </c>
      <c r="E166" s="143">
        <f>IFERROR(VLOOKUP($B166,'NAV plus Dist'!$B:$FD,E$1,FALSE)/VLOOKUP($B165,NAV!$A:$FC,E$1,FALSE)*E167,"")</f>
        <v>2.0215370241498323</v>
      </c>
      <c r="F166" s="143">
        <f>IFERROR(VLOOKUP($B166,'NAV plus Dist'!$B:$FD,F$1,FALSE)/VLOOKUP($B165,NAV!$A:$FC,F$1,FALSE)*F167,"")</f>
        <v>1.2967220134313397</v>
      </c>
      <c r="G166" s="143" t="str">
        <f>IFERROR(VLOOKUP($B166,'NAV plus Dist'!$B:$FD,G$1,FALSE)/VLOOKUP($B165,NAV!$A:$FC,G$1,FALSE)*G167,"")</f>
        <v/>
      </c>
      <c r="H166" s="143">
        <f>IFERROR(VLOOKUP($B166,'NAV plus Dist'!$B:$FD,H$1,FALSE)/VLOOKUP($B165,NAV!$A:$FC,H$1,FALSE)*H167,"")</f>
        <v>2.1766399606039517</v>
      </c>
      <c r="I166" s="143">
        <f>IFERROR(VLOOKUP($B166,'NAV plus Dist'!$B:$FD,I$1,FALSE)/VLOOKUP($B165,NAV!$A:$FC,I$1,FALSE)*I167,"")</f>
        <v>1.4549377375358954</v>
      </c>
      <c r="J166" s="143" t="str">
        <f>IFERROR(VLOOKUP($B166,'NAV plus Dist'!$B:$FD,J$1,FALSE)/VLOOKUP($B165,NAV!$A:$FC,J$1,FALSE)*J167,"")</f>
        <v/>
      </c>
      <c r="K166" s="143" t="str">
        <f>IFERROR(VLOOKUP($B166,'NAV plus Dist'!$B:$FD,K$1,FALSE)/VLOOKUP($B165,NAV!$A:$FC,K$1,FALSE)*K167,"")</f>
        <v/>
      </c>
      <c r="L166" s="143" t="str">
        <f>IFERROR(VLOOKUP($B166,'NAV plus Dist'!$B:$FD,L$1,FALSE)/VLOOKUP($B165,NAV!$A:$FC,L$1,FALSE)*L167,"")</f>
        <v/>
      </c>
      <c r="M166" s="143" t="str">
        <f>IFERROR(VLOOKUP($B166,'NAV plus Dist'!$B:$FD,M$1,FALSE)/VLOOKUP($B165,NAV!$A:$FC,M$1,FALSE)*M167,"")</f>
        <v/>
      </c>
      <c r="N166" s="143">
        <f>IFERROR(VLOOKUP($B166,'NAV plus Dist'!$B:$FD,N$1,FALSE)/VLOOKUP($B165,NAV!$A:$FC,N$1,FALSE)*N167,"")</f>
        <v>1.5243307675592983</v>
      </c>
      <c r="O166" s="143">
        <f>IFERROR(VLOOKUP($B166,'NAV plus Dist'!$B:$FD,O$1,FALSE)/VLOOKUP($B165,NAV!$A:$FC,O$1,FALSE)*O167,"")</f>
        <v>1.2236007304832313</v>
      </c>
      <c r="P166" s="143">
        <f>IFERROR(VLOOKUP($B166,'NAV plus Dist'!$B:$FD,P$1,FALSE)/VLOOKUP($B165,NAV!$A:$FC,P$1,FALSE)*P167,"")</f>
        <v>1.2550971559452728</v>
      </c>
      <c r="Q166" s="143" t="str">
        <f>IFERROR(VLOOKUP($B166,'NAV plus Dist'!$B:$FD,Q$1,FALSE)/VLOOKUP($B165,NAV!$A:$FC,Q$1,FALSE)*Q167,"")</f>
        <v/>
      </c>
      <c r="R166" s="143" t="str">
        <f>IFERROR(VLOOKUP($B166,'NAV plus Dist'!$B:$FD,R$1,FALSE)/VLOOKUP($B165,NAV!$A:$FC,R$1,FALSE)*R167,"")</f>
        <v/>
      </c>
      <c r="S166" s="143" t="str">
        <f>IFERROR(VLOOKUP($B166,'NAV plus Dist'!$B:$FD,S$1,FALSE)/VLOOKUP($B165,NAV!$A:$FC,S$1,FALSE)*S167,"")</f>
        <v/>
      </c>
      <c r="T166" s="143" t="str">
        <f>IFERROR(VLOOKUP($B166,'NAV plus Dist'!$B:$FD,T$1,FALSE)/VLOOKUP($B165,NAV!$A:$FC,T$1,FALSE)*T167,"")</f>
        <v/>
      </c>
      <c r="U166" s="143" t="str">
        <f>IFERROR(VLOOKUP($B166,'NAV plus Dist'!$B:$FD,U$1,FALSE)/VLOOKUP($B165,NAV!$A:$FC,U$1,FALSE)*U167,"")</f>
        <v/>
      </c>
      <c r="V166" s="143" t="str">
        <f>IFERROR(VLOOKUP($B166,'NAV plus Dist'!$B:$FD,V$1,FALSE)/VLOOKUP($B165,NAV!$A:$FC,V$1,FALSE)*V167,"")</f>
        <v/>
      </c>
      <c r="W166" s="143" t="str">
        <f>IFERROR(VLOOKUP($B166,'NAV plus Dist'!$B:$FD,W$1,FALSE)/VLOOKUP($B165,NAV!$A:$FC,W$1,FALSE)*W167,"")</f>
        <v/>
      </c>
      <c r="X166" s="143" t="str">
        <f>IFERROR(VLOOKUP($B166,'NAV plus Dist'!$B:$FD,X$1,FALSE)/VLOOKUP($B165,NAV!$A:$FC,X$1,FALSE)*X167,"")</f>
        <v/>
      </c>
      <c r="Y166" s="143" t="str">
        <f>IFERROR(VLOOKUP($B166,'NAV plus Dist'!$B:$FD,Y$1,FALSE)/VLOOKUP($B165,NAV!$A:$FC,Y$1,FALSE)*Y167,"")</f>
        <v/>
      </c>
      <c r="Z166" s="143" t="str">
        <f>IFERROR(VLOOKUP($B166,'NAV plus Dist'!$B:$FD,Z$1,FALSE)/VLOOKUP($B165,NAV!$A:$FC,Z$1,FALSE)*Z167,"")</f>
        <v/>
      </c>
      <c r="AA166" s="143">
        <f>IFERROR(VLOOKUP($B166,'NAV plus Dist'!$B:$FD,AA$1,FALSE)/VLOOKUP($B165,NAV!$A:$FC,AA$1,FALSE)*AA167,"")</f>
        <v>1.4278287714829494</v>
      </c>
      <c r="AB166" s="143">
        <f>IFERROR(VLOOKUP($B166,'NAV plus Dist'!$B:$FD,AB$1,FALSE)/VLOOKUP($B165,NAV!$A:$FC,AB$1,FALSE)*AB167,"")</f>
        <v>1.4769772159814196</v>
      </c>
      <c r="AC166" s="143">
        <f>IFERROR(VLOOKUP($B166,'NAV plus Dist'!$B:$FD,AC$1,FALSE)/VLOOKUP($B165,NAV!$A:$FC,AC$1,FALSE)*AC167,"")</f>
        <v>1.4801611557795546</v>
      </c>
      <c r="AD166" s="143">
        <f>IFERROR(VLOOKUP($B166,'NAV plus Dist'!$B:$FD,AD$1,FALSE)/VLOOKUP($B165,NAV!$A:$FC,AD$1,FALSE)*AD167,"")</f>
        <v>3.8945188706424654</v>
      </c>
      <c r="AE166" s="143">
        <f>IFERROR(VLOOKUP($B166,'NAV plus Dist'!$B:$FD,AE$1,FALSE)/VLOOKUP($B165,NAV!$A:$FC,AE$1,FALSE)*AE167,"")</f>
        <v>1.0567603344826673</v>
      </c>
      <c r="AF166" s="143">
        <f>IFERROR(VLOOKUP($B166,'NAV plus Dist'!$B:$FD,AF$1,FALSE)/VLOOKUP($B165,NAV!$A:$FC,AF$1,FALSE)*AF167,"")</f>
        <v>1.2730891844215562</v>
      </c>
      <c r="AG166" s="143">
        <f>IFERROR(VLOOKUP($B166,'NAV plus Dist'!$B:$FD,AG$1,FALSE)/VLOOKUP($B165,NAV!$A:$FC,AG$1,FALSE)*AG167,"")</f>
        <v>1.3147233699020697</v>
      </c>
      <c r="AH166" s="143">
        <f>IFERROR(VLOOKUP($B166,'NAV plus Dist'!$B:$FD,AH$1,FALSE)/VLOOKUP($B165,NAV!$A:$FC,AH$1,FALSE)*AH167,"")</f>
        <v>1.3175860487194746</v>
      </c>
      <c r="AI166" s="143">
        <f>IFERROR(VLOOKUP($B166,'NAV plus Dist'!$B:$FD,AI$1,FALSE)/VLOOKUP($B165,NAV!$A:$FC,AI$1,FALSE)*AI167,"")</f>
        <v>2.2651653080647178</v>
      </c>
      <c r="AJ166" s="143">
        <f>IFERROR(VLOOKUP($B166,'NAV plus Dist'!$B:$FD,AJ$1,FALSE)/VLOOKUP($B165,NAV!$A:$FC,AJ$1,FALSE)*AJ167,"")</f>
        <v>1.3953583060713668</v>
      </c>
      <c r="AK166" s="169">
        <f>IFERROR(VLOOKUP($B166,'NAV plus Dist'!$B:$FD,AK$1,FALSE)/VLOOKUP($B165,NAV!$A:$FC,AK$1,FALSE)*AK167,"")</f>
        <v>1.3363826539947263</v>
      </c>
      <c r="AL166" s="169">
        <f>IFERROR(VLOOKUP($B166,'NAV plus Dist'!$B:$FD,AL$1,FALSE)/VLOOKUP($B165,NAV!$A:$FC,AL$1,FALSE)*AL167,"")</f>
        <v>1.3946964238377717</v>
      </c>
      <c r="AM166" s="143">
        <f>IFERROR(VLOOKUP($B166,'NAV plus Dist'!$B:$FD,AM$1,FALSE)/VLOOKUP($B165,NAV!$A:$FC,AM$1,FALSE)*AM167,"")</f>
        <v>0.88779005569391767</v>
      </c>
      <c r="AN166" s="143">
        <f>IFERROR(VLOOKUP($B166,'NAV plus Dist'!$B:$FD,AN$1,FALSE)/VLOOKUP($B165,NAV!$A:$FC,AN$1,FALSE)*AN167,"")</f>
        <v>1.5696660019940183</v>
      </c>
      <c r="AO166" s="143">
        <f>IFERROR(VLOOKUP($B166,'NAV plus Dist'!$B:$FD,AO$1,FALSE)/VLOOKUP($B165,NAV!$A:$FC,AO$1,FALSE)*AO167,"")</f>
        <v>1.5729439168607788</v>
      </c>
      <c r="AP166" s="170" t="str">
        <f>IFERROR(VLOOKUP($B166,'NAV plus Dist'!$B:$FD,AP$1,FALSE)/VLOOKUP($B165,NAV!$A:$FC,AP$1,FALSE)*AP167,"")</f>
        <v/>
      </c>
      <c r="AQ166" s="143" t="str">
        <f>IFERROR(VLOOKUP($B166,'NAV plus Dist'!$B:$FD,AQ$1,FALSE)/VLOOKUP($B165,NAV!$A:$FC,AQ$1,FALSE)*AQ167,"")</f>
        <v/>
      </c>
      <c r="AR166" s="143" t="str">
        <f>IFERROR(VLOOKUP($B166,'NAV plus Dist'!$B:$FD,AR$1,FALSE)/VLOOKUP($B165,NAV!$A:$FC,AR$1,FALSE)*AR167,"")</f>
        <v/>
      </c>
      <c r="AS166" s="143">
        <f>IFERROR(VLOOKUP($B166,'NAV plus Dist'!$B:$FD,AS$1,FALSE)/VLOOKUP($B165,NAV!$A:$FC,AS$1,FALSE)*AS167,"")</f>
        <v>1.4942305141810668</v>
      </c>
      <c r="AT166" s="143">
        <f>IFERROR(VLOOKUP($B166,'NAV plus Dist'!$B:$FD,AT$1,FALSE)/VLOOKUP($B165,NAV!$A:$FC,AT$1,FALSE)*AT167,"")</f>
        <v>1.2818222944711322</v>
      </c>
      <c r="AU166" s="143">
        <f>IFERROR(VLOOKUP($B166,'NAV plus Dist'!$B:$FD,AU$1,FALSE)/VLOOKUP($B165,NAV!$A:$FC,AU$1,FALSE)*AU167,"")</f>
        <v>1.1607545177229979</v>
      </c>
      <c r="AV166" s="143">
        <f>IFERROR(VLOOKUP($B166,'NAV plus Dist'!$B:$FD,AV$1,FALSE)/VLOOKUP($B165,NAV!$A:$FC,AV$1,FALSE)*AV167,"")</f>
        <v>1.3806166162898312</v>
      </c>
      <c r="AW166" s="143" t="str">
        <f>IFERROR(VLOOKUP($B166,'NAV plus Dist'!$B:$FD,AW$1,FALSE)/VLOOKUP($B165,NAV!$A:$FC,AW$1,FALSE)*AW167,"")</f>
        <v/>
      </c>
      <c r="AX166" s="143" t="str">
        <f>IFERROR(VLOOKUP($B166,'NAV plus Dist'!$B:$FD,AX$1,FALSE)/VLOOKUP($B165,NAV!$A:$FC,AX$1,FALSE)*AX167,"")</f>
        <v/>
      </c>
      <c r="AY166" s="143" t="str">
        <f>IFERROR(VLOOKUP($B166,'NAV plus Dist'!$B:$FD,AY$1,FALSE)/VLOOKUP($B165,NAV!$A:$FC,AY$1,FALSE)*AY167,"")</f>
        <v/>
      </c>
      <c r="AZ166" s="143" t="str">
        <f>IFERROR(VLOOKUP($B166,'NAV plus Dist'!$B:$FD,AZ$1,FALSE)/VLOOKUP($B165,NAV!$A:$FC,AZ$1,FALSE)*AZ167,"")</f>
        <v/>
      </c>
      <c r="BA166" s="143" t="str">
        <f>IFERROR(VLOOKUP($B166,'NAV plus Dist'!$B:$FD,BA$1,FALSE)/VLOOKUP($B165,NAV!$A:$FC,BA$1,FALSE)*BA167,"")</f>
        <v/>
      </c>
      <c r="BB166" s="143" t="str">
        <f>IFERROR(VLOOKUP($B166,'NAV plus Dist'!$B:$FD,BB$1,FALSE)/VLOOKUP($B165,NAV!$A:$FC,BB$1,FALSE)*BB167,"")</f>
        <v/>
      </c>
      <c r="BC166" s="143" t="str">
        <f>IFERROR(VLOOKUP($B166,'NAV plus Dist'!$B:$FD,BC$1,FALSE)/VLOOKUP($B165,NAV!$A:$FC,BC$1,FALSE)*BC167,"")</f>
        <v/>
      </c>
      <c r="BD166" s="143" t="str">
        <f>IFERROR(VLOOKUP($B166,'NAV plus Dist'!$B:$FD,BD$1,FALSE)/VLOOKUP($B165,NAV!$A:$FC,BD$1,FALSE)*BD167,"")</f>
        <v/>
      </c>
      <c r="BE166" s="143" t="str">
        <f>IFERROR(VLOOKUP($B166,'NAV plus Dist'!$B:$FD,BE$1,FALSE)/VLOOKUP($B165,NAV!$A:$FC,BE$1,FALSE)*BE167,"")</f>
        <v/>
      </c>
      <c r="BF166" s="143" t="str">
        <f>IFERROR(VLOOKUP($B166,'NAV plus Dist'!$B:$FD,BF$1,FALSE)/VLOOKUP($B165,NAV!$A:$FC,BF$1,FALSE)*BF167,"")</f>
        <v/>
      </c>
      <c r="BG166" s="143" t="str">
        <f>IFERROR(VLOOKUP($B166,'NAV plus Dist'!$B:$FD,BG$1,FALSE)/VLOOKUP($B165,NAV!$A:$FC,BG$1,FALSE)*BG167,"")</f>
        <v/>
      </c>
      <c r="BH166" s="143" t="str">
        <f>IFERROR(VLOOKUP($B166,'NAV plus Dist'!$B:$FD,BH$1,FALSE)/VLOOKUP($B165,NAV!$A:$FC,BH$1,FALSE)*BH167,"")</f>
        <v/>
      </c>
      <c r="BI166" s="143" t="str">
        <f>IFERROR(VLOOKUP($B166,'NAV plus Dist'!$B:$FD,BI$1,FALSE)/VLOOKUP($B165,NAV!$A:$FC,BI$1,FALSE)*BI167,"")</f>
        <v/>
      </c>
      <c r="BJ166" s="143" t="str">
        <f>IFERROR(VLOOKUP($B166,'NAV plus Dist'!$B:$FD,BJ$1,FALSE)/VLOOKUP($B165,NAV!$A:$FC,BJ$1,FALSE)*BJ167,"")</f>
        <v/>
      </c>
      <c r="BK166" s="143" t="str">
        <f>IFERROR(VLOOKUP($B166,'NAV plus Dist'!$B:$FD,BK$1,FALSE)/VLOOKUP($B165,NAV!$A:$FC,BK$1,FALSE)*BK167,"")</f>
        <v/>
      </c>
      <c r="BL166" s="143" t="str">
        <f>IFERROR(VLOOKUP($B166,'NAV plus Dist'!$B:$FD,BL$1,FALSE)/VLOOKUP($B165,NAV!$A:$FC,BL$1,FALSE)*BL167,"")</f>
        <v/>
      </c>
      <c r="BM166" s="143" t="str">
        <f>IFERROR(VLOOKUP($B166,'NAV plus Dist'!$B:$FD,BM$1,FALSE)/VLOOKUP($B165,NAV!$A:$FC,BM$1,FALSE)*BM167,"")</f>
        <v/>
      </c>
      <c r="BN166" s="143" t="str">
        <f>IFERROR(VLOOKUP($B166,'NAV plus Dist'!$B:$FD,BN$1,FALSE)/VLOOKUP($B165,NAV!$A:$FC,BN$1,FALSE)*BN167,"")</f>
        <v/>
      </c>
      <c r="BO166" s="143" t="str">
        <f>IFERROR(VLOOKUP($B166,'NAV plus Dist'!$B:$FD,BO$1,FALSE)/VLOOKUP($B165,NAV!$A:$FC,BO$1,FALSE)*BO167,"")</f>
        <v/>
      </c>
      <c r="BP166" s="143" t="str">
        <f>IFERROR(VLOOKUP($B166,'NAV plus Dist'!$B:$FD,BP$1,FALSE)/VLOOKUP($B165,NAV!$A:$FC,BP$1,FALSE)*BP167,"")</f>
        <v/>
      </c>
      <c r="BQ166" s="143" t="str">
        <f>IFERROR(VLOOKUP($B166,'NAV plus Dist'!$B:$FD,BQ$1,FALSE)/VLOOKUP($B165,NAV!$A:$FC,BQ$1,FALSE)*BQ167,"")</f>
        <v/>
      </c>
      <c r="BR166" s="143" t="str">
        <f>IFERROR(VLOOKUP($B166,'NAV plus Dist'!$B:$FD,BR$1,FALSE)/VLOOKUP($B165,NAV!$A:$FC,BR$1,FALSE)*BR167,"")</f>
        <v/>
      </c>
      <c r="BS166" s="143" t="str">
        <f>IFERROR(VLOOKUP($B166,'NAV plus Dist'!$B:$FD,BS$1,FALSE)/VLOOKUP($B165,NAV!$A:$FC,BS$1,FALSE)*BS167,"")</f>
        <v/>
      </c>
      <c r="BT166" s="143" t="str">
        <f>IFERROR(VLOOKUP($B166,'NAV plus Dist'!$B:$FD,BT$1,FALSE)/VLOOKUP($B165,NAV!$A:$FC,BT$1,FALSE)*BT167,"")</f>
        <v/>
      </c>
      <c r="BU166" s="143" t="str">
        <f>IFERROR(VLOOKUP($B166,'NAV plus Dist'!$B:$FD,BU$1,FALSE)/VLOOKUP($B165,NAV!$A:$FC,BU$1,FALSE)*BU167,"")</f>
        <v/>
      </c>
      <c r="BV166" s="143" t="str">
        <f>IFERROR(VLOOKUP($B166,'NAV plus Dist'!$B:$FD,BV$1,FALSE)/VLOOKUP($B165,NAV!$A:$FC,BV$1,FALSE)*BV167,"")</f>
        <v/>
      </c>
      <c r="BW166" s="143" t="str">
        <f>IFERROR(VLOOKUP($B166,'NAV plus Dist'!$B:$FD,BW$1,FALSE)/VLOOKUP($B165,NAV!$A:$FC,BW$1,FALSE)*BW167,"")</f>
        <v/>
      </c>
      <c r="BX166" s="143" t="str">
        <f>IFERROR(VLOOKUP($B166,'NAV plus Dist'!$B:$FD,BX$1,FALSE)/VLOOKUP($B165,NAV!$A:$FC,BX$1,FALSE)*BX167,"")</f>
        <v/>
      </c>
      <c r="BY166" s="143" t="str">
        <f>IFERROR(VLOOKUP($B166,'NAV plus Dist'!$B:$FD,BY$1,FALSE)/VLOOKUP($B165,NAV!$A:$FC,BY$1,FALSE)*BY167,"")</f>
        <v/>
      </c>
      <c r="BZ166" s="143" t="str">
        <f>IFERROR(VLOOKUP($B166,'NAV plus Dist'!$B:$FD,BZ$1,FALSE)/VLOOKUP($B165,NAV!$A:$FC,BZ$1,FALSE)*BZ167,"")</f>
        <v/>
      </c>
      <c r="CA166" s="143" t="str">
        <f>IFERROR(VLOOKUP($B166,'NAV plus Dist'!$B:$FD,CA$1,FALSE)/VLOOKUP($B165,NAV!$A:$FC,CA$1,FALSE)*CA167,"")</f>
        <v/>
      </c>
      <c r="CB166" s="143" t="str">
        <f>IFERROR(VLOOKUP($B166,'NAV plus Dist'!$B:$FD,CB$1,FALSE)/VLOOKUP($B165,NAV!$A:$FC,CB$1,FALSE)*CB167,"")</f>
        <v/>
      </c>
      <c r="CC166" s="143" t="str">
        <f>IFERROR(VLOOKUP($B166,'NAV plus Dist'!$B:$FD,CC$1,FALSE)/VLOOKUP($B165,NAV!$A:$FC,CC$1,FALSE)*CC167,"")</f>
        <v/>
      </c>
      <c r="CD166" s="143" t="str">
        <f>IFERROR(VLOOKUP($B166,'NAV plus Dist'!$B:$FD,CD$1,FALSE)/VLOOKUP($B165,NAV!$A:$FC,CD$1,FALSE)*CD167,"")</f>
        <v/>
      </c>
      <c r="CE166" s="143" t="str">
        <f>IFERROR(VLOOKUP($B166,'NAV plus Dist'!$B:$FD,CE$1,FALSE)/VLOOKUP($B165,NAV!$A:$FC,CE$1,FALSE)*CE167,"")</f>
        <v/>
      </c>
      <c r="CF166" s="143" t="str">
        <f>IFERROR(VLOOKUP($B166,'NAV plus Dist'!$B:$FD,CF$1,FALSE)/VLOOKUP($B165,NAV!$A:$FC,CF$1,FALSE)*CF167,"")</f>
        <v/>
      </c>
      <c r="CG166" s="143" t="str">
        <f>IFERROR(VLOOKUP($B166,'NAV plus Dist'!$B:$FD,CG$1,FALSE)/VLOOKUP($B165,NAV!$A:$FC,CG$1,FALSE)*CG167,"")</f>
        <v/>
      </c>
      <c r="CH166" s="143" t="str">
        <f>IFERROR(VLOOKUP($B166,'NAV plus Dist'!$B:$FD,CH$1,FALSE)/VLOOKUP($B165,NAV!$A:$FC,CH$1,FALSE)*CH167,"")</f>
        <v/>
      </c>
      <c r="CI166" s="143" t="str">
        <f>IFERROR(VLOOKUP($B166,'NAV plus Dist'!$B:$FD,CI$1,FALSE)/VLOOKUP($B165,NAV!$A:$FC,CI$1,FALSE)*CI167,"")</f>
        <v/>
      </c>
      <c r="CJ166" s="143" t="str">
        <f>IFERROR(VLOOKUP($B166,'NAV plus Dist'!$B:$FD,CJ$1,FALSE)/VLOOKUP($B165,NAV!$A:$FC,CJ$1,FALSE)*CJ167,"")</f>
        <v/>
      </c>
      <c r="CK166" s="143" t="str">
        <f>IFERROR(VLOOKUP($B166,'NAV plus Dist'!$B:$AAA,CK$1,FALSE)/VLOOKUP($B165,NAV!$A:$AAA,CK$1,FALSE)*CK167,"")</f>
        <v/>
      </c>
      <c r="CL166" s="143" t="str">
        <f>IFERROR(VLOOKUP($B166,'NAV plus Dist'!$B:$AAA,CL$1,FALSE)/VLOOKUP($B165,NAV!$A:$AAA,CL$1,FALSE)*CL167,"")</f>
        <v/>
      </c>
      <c r="CM166" s="143" t="str">
        <f>IFERROR(VLOOKUP($B166,'NAV plus Dist'!$B:$AAA,CM$1,FALSE)/VLOOKUP($B165,NAV!$A:$AAA,CM$1,FALSE)*CM167,"")</f>
        <v/>
      </c>
      <c r="CN166" s="143" t="str">
        <f>IFERROR(VLOOKUP($B166,'NAV plus Dist'!$B:$AAA,CN$1,FALSE)/VLOOKUP($B165,NAV!$A:$AAA,CN$1,FALSE)*CN167,"")</f>
        <v/>
      </c>
      <c r="CO166" s="143" t="str">
        <f>IFERROR(VLOOKUP($B166,'NAV plus Dist'!$B:$AAA,CO$1,FALSE)/VLOOKUP($B165,NAV!$A:$AAA,CO$1,FALSE)*CO167,"")</f>
        <v/>
      </c>
      <c r="CP166" s="143" t="str">
        <f>IFERROR(VLOOKUP($B166,'NAV plus Dist'!$B:$AAA,CP$1,FALSE)/VLOOKUP($B165,NAV!$A:$AAA,CP$1,FALSE)*CP167,"")</f>
        <v/>
      </c>
      <c r="CQ166" s="143" t="str">
        <f>IFERROR(VLOOKUP($B166,'NAV plus Dist'!$B:$AAA,CQ$1,FALSE)/VLOOKUP($B165,NAV!$A:$AAA,CQ$1,FALSE)*CQ167,"")</f>
        <v/>
      </c>
      <c r="CR166" s="143" t="str">
        <f>IFERROR(VLOOKUP($B166,'NAV plus Dist'!$B:$AAA,CR$1,FALSE)/VLOOKUP($B165,NAV!$A:$AAA,CR$1,FALSE)*CR167,"")</f>
        <v/>
      </c>
      <c r="CS166" s="143" t="str">
        <f>IFERROR(VLOOKUP($B166,'NAV plus Dist'!$B:$AAA,CS$1,FALSE)/VLOOKUP($B165,NAV!$A:$AAA,CS$1,FALSE)*CS167,"")</f>
        <v/>
      </c>
      <c r="CT166" s="143" t="str">
        <f>IFERROR(VLOOKUP($B166,'NAV plus Dist'!$B:$AAA,CT$1,FALSE)/VLOOKUP($B165,NAV!$A:$AAA,CT$1,FALSE)*CT167,"")</f>
        <v/>
      </c>
      <c r="CU166" s="143" t="str">
        <f>IFERROR(VLOOKUP($B166,'NAV plus Dist'!$B:$AAA,CU$1,FALSE)/VLOOKUP($B165,NAV!$A:$AAA,CU$1,FALSE)*CU167,"")</f>
        <v/>
      </c>
      <c r="CV166" s="143" t="str">
        <f>IFERROR(VLOOKUP($B166,'NAV plus Dist'!$B:$AAA,CV$1,FALSE)/VLOOKUP($B165,NAV!$A:$AAA,CV$1,FALSE)*CV167,"")</f>
        <v/>
      </c>
      <c r="CW166" s="143" t="str">
        <f>IFERROR(VLOOKUP($B166,'NAV plus Dist'!$B:$AAA,CW$1,FALSE)/VLOOKUP($B165,NAV!$A:$AAA,CW$1,FALSE)*CW167,"")</f>
        <v/>
      </c>
      <c r="CX166" s="143" t="str">
        <f>IFERROR(VLOOKUP($B166,'NAV plus Dist'!$B:$AAA,CX$1,FALSE)/VLOOKUP($B165,NAV!$A:$AAA,CX$1,FALSE)*CX167,"")</f>
        <v/>
      </c>
      <c r="CY166" s="143" t="str">
        <f>IFERROR(VLOOKUP($B166,'NAV plus Dist'!$B:$AAA,CY$1,FALSE)/VLOOKUP($B165,NAV!$A:$AAA,CY$1,FALSE)*CY167,"")</f>
        <v/>
      </c>
      <c r="CZ166" s="143" t="str">
        <f>IFERROR(VLOOKUP($B166,'NAV plus Dist'!$B:$AAA,CZ$1,FALSE)/VLOOKUP($B165,NAV!$A:$AAA,CZ$1,FALSE)*CZ167,"")</f>
        <v/>
      </c>
      <c r="DA166" s="143" t="str">
        <f>IFERROR(VLOOKUP($B166,'NAV plus Dist'!$B:$AAA,DA$1,FALSE)/VLOOKUP($B165,NAV!$A:$AAA,DA$1,FALSE)*DA167,"")</f>
        <v/>
      </c>
      <c r="DB166" s="143" t="str">
        <f>IFERROR(VLOOKUP($B166,'NAV plus Dist'!$B:$AAA,DB$1,FALSE)/VLOOKUP($B165,NAV!$A:$AAA,DB$1,FALSE)*DB167,"")</f>
        <v/>
      </c>
      <c r="DC166" s="143" t="str">
        <f>IFERROR(VLOOKUP($B166,'NAV plus Dist'!$B:$AAA,DC$1,FALSE)/VLOOKUP($B165,NAV!$A:$AAA,DC$1,FALSE)*DC167,"")</f>
        <v/>
      </c>
      <c r="DD166" s="143" t="str">
        <f>IFERROR(VLOOKUP($B166,'NAV plus Dist'!$B:$AAA,DD$1,FALSE)/VLOOKUP($B165,NAV!$A:$AAA,DD$1,FALSE)*DD167,"")</f>
        <v/>
      </c>
      <c r="DE166" s="143" t="str">
        <f>IFERROR(VLOOKUP($B166,'NAV plus Dist'!$B:$AAA,DE$1,FALSE)/VLOOKUP($B165,NAV!$A:$AAA,DE$1,FALSE)*DE167,"")</f>
        <v/>
      </c>
      <c r="DF166" s="143" t="str">
        <f>IFERROR(VLOOKUP($B166,'NAV plus Dist'!$B:$AAA,DF$1,FALSE)/VLOOKUP($B165,NAV!$A:$AAA,DF$1,FALSE)*DF167,"")</f>
        <v/>
      </c>
      <c r="DG166" s="143" t="str">
        <f>IFERROR(VLOOKUP($B166,'NAV plus Dist'!$B:$AAA,DG$1,FALSE)/VLOOKUP($B165,NAV!$A:$AAA,DG$1,FALSE)*DG167,"")</f>
        <v/>
      </c>
      <c r="DH166" s="143" t="str">
        <f>IFERROR(VLOOKUP($B166,'NAV plus Dist'!$B:$AAA,DH$1,FALSE)/VLOOKUP($B165,NAV!$A:$AAA,DH$1,FALSE)*DH167,"")</f>
        <v/>
      </c>
    </row>
    <row r="167" spans="1:112">
      <c r="A167" s="94">
        <f t="shared" si="39"/>
        <v>34</v>
      </c>
      <c r="B167" s="168">
        <f t="shared" si="40"/>
        <v>45046</v>
      </c>
      <c r="C167" s="143">
        <f>IFERROR(VLOOKUP($B167,'NAV plus Dist'!$B:$FD,C$1,FALSE)/VLOOKUP($B166,NAV!$A:$FC,C$1,FALSE)*C168,"")</f>
        <v>1.7665780496823085</v>
      </c>
      <c r="D167" s="143">
        <f>IFERROR(VLOOKUP($B167,'NAV plus Dist'!$B:$FD,D$1,FALSE)/VLOOKUP($B166,NAV!$A:$FC,D$1,FALSE)*D168,"")</f>
        <v>1.8466544449959155</v>
      </c>
      <c r="E167" s="143">
        <f>IFERROR(VLOOKUP($B167,'NAV plus Dist'!$B:$FD,E$1,FALSE)/VLOOKUP($B166,NAV!$A:$FC,E$1,FALSE)*E168,"")</f>
        <v>1.8329163829390223</v>
      </c>
      <c r="F167" s="143">
        <f>IFERROR(VLOOKUP($B167,'NAV plus Dist'!$B:$FD,F$1,FALSE)/VLOOKUP($B166,NAV!$A:$FC,F$1,FALSE)*F168,"")</f>
        <v>1.2438518639571305</v>
      </c>
      <c r="G167" s="143" t="str">
        <f>IFERROR(VLOOKUP($B167,'NAV plus Dist'!$B:$FD,G$1,FALSE)/VLOOKUP($B166,NAV!$A:$FC,G$1,FALSE)*G168,"")</f>
        <v/>
      </c>
      <c r="H167" s="143">
        <f>IFERROR(VLOOKUP($B167,'NAV plus Dist'!$B:$FD,H$1,FALSE)/VLOOKUP($B166,NAV!$A:$FC,H$1,FALSE)*H168,"")</f>
        <v>1.9374738739395425</v>
      </c>
      <c r="I167" s="143">
        <f>IFERROR(VLOOKUP($B167,'NAV plus Dist'!$B:$FD,I$1,FALSE)/VLOOKUP($B166,NAV!$A:$FC,I$1,FALSE)*I168,"")</f>
        <v>1.4109465250581499</v>
      </c>
      <c r="J167" s="143" t="str">
        <f>IFERROR(VLOOKUP($B167,'NAV plus Dist'!$B:$FD,J$1,FALSE)/VLOOKUP($B166,NAV!$A:$FC,J$1,FALSE)*J168,"")</f>
        <v/>
      </c>
      <c r="K167" s="143" t="str">
        <f>IFERROR(VLOOKUP($B167,'NAV plus Dist'!$B:$FD,K$1,FALSE)/VLOOKUP($B166,NAV!$A:$FC,K$1,FALSE)*K168,"")</f>
        <v/>
      </c>
      <c r="L167" s="143" t="str">
        <f>IFERROR(VLOOKUP($B167,'NAV plus Dist'!$B:$FD,L$1,FALSE)/VLOOKUP($B166,NAV!$A:$FC,L$1,FALSE)*L168,"")</f>
        <v/>
      </c>
      <c r="M167" s="143" t="str">
        <f>IFERROR(VLOOKUP($B167,'NAV plus Dist'!$B:$FD,M$1,FALSE)/VLOOKUP($B166,NAV!$A:$FC,M$1,FALSE)*M168,"")</f>
        <v/>
      </c>
      <c r="N167" s="143">
        <f>IFERROR(VLOOKUP($B167,'NAV plus Dist'!$B:$FD,N$1,FALSE)/VLOOKUP($B166,NAV!$A:$FC,N$1,FALSE)*N168,"")</f>
        <v>1.5402774372740977</v>
      </c>
      <c r="O167" s="143">
        <f>IFERROR(VLOOKUP($B167,'NAV plus Dist'!$B:$FD,O$1,FALSE)/VLOOKUP($B166,NAV!$A:$FC,O$1,FALSE)*O168,"")</f>
        <v>1.2571571190799051</v>
      </c>
      <c r="P167" s="143">
        <f>IFERROR(VLOOKUP($B167,'NAV plus Dist'!$B:$FD,P$1,FALSE)/VLOOKUP($B166,NAV!$A:$FC,P$1,FALSE)*P168,"")</f>
        <v>1.2858030864643706</v>
      </c>
      <c r="Q167" s="143" t="str">
        <f>IFERROR(VLOOKUP($B167,'NAV plus Dist'!$B:$FD,Q$1,FALSE)/VLOOKUP($B166,NAV!$A:$FC,Q$1,FALSE)*Q168,"")</f>
        <v/>
      </c>
      <c r="R167" s="143" t="str">
        <f>IFERROR(VLOOKUP($B167,'NAV plus Dist'!$B:$FD,R$1,FALSE)/VLOOKUP($B166,NAV!$A:$FC,R$1,FALSE)*R168,"")</f>
        <v/>
      </c>
      <c r="S167" s="143" t="str">
        <f>IFERROR(VLOOKUP($B167,'NAV plus Dist'!$B:$FD,S$1,FALSE)/VLOOKUP($B166,NAV!$A:$FC,S$1,FALSE)*S168,"")</f>
        <v/>
      </c>
      <c r="T167" s="143" t="str">
        <f>IFERROR(VLOOKUP($B167,'NAV plus Dist'!$B:$FD,T$1,FALSE)/VLOOKUP($B166,NAV!$A:$FC,T$1,FALSE)*T168,"")</f>
        <v/>
      </c>
      <c r="U167" s="143" t="str">
        <f>IFERROR(VLOOKUP($B167,'NAV plus Dist'!$B:$FD,U$1,FALSE)/VLOOKUP($B166,NAV!$A:$FC,U$1,FALSE)*U168,"")</f>
        <v/>
      </c>
      <c r="V167" s="143" t="str">
        <f>IFERROR(VLOOKUP($B167,'NAV plus Dist'!$B:$FD,V$1,FALSE)/VLOOKUP($B166,NAV!$A:$FC,V$1,FALSE)*V168,"")</f>
        <v/>
      </c>
      <c r="W167" s="143" t="str">
        <f>IFERROR(VLOOKUP($B167,'NAV plus Dist'!$B:$FD,W$1,FALSE)/VLOOKUP($B166,NAV!$A:$FC,W$1,FALSE)*W168,"")</f>
        <v/>
      </c>
      <c r="X167" s="143" t="str">
        <f>IFERROR(VLOOKUP($B167,'NAV plus Dist'!$B:$FD,X$1,FALSE)/VLOOKUP($B166,NAV!$A:$FC,X$1,FALSE)*X168,"")</f>
        <v/>
      </c>
      <c r="Y167" s="143" t="str">
        <f>IFERROR(VLOOKUP($B167,'NAV plus Dist'!$B:$FD,Y$1,FALSE)/VLOOKUP($B166,NAV!$A:$FC,Y$1,FALSE)*Y168,"")</f>
        <v/>
      </c>
      <c r="Z167" s="143" t="str">
        <f>IFERROR(VLOOKUP($B167,'NAV plus Dist'!$B:$FD,Z$1,FALSE)/VLOOKUP($B166,NAV!$A:$FC,Z$1,FALSE)*Z168,"")</f>
        <v/>
      </c>
      <c r="AA167" s="143">
        <f>IFERROR(VLOOKUP($B167,'NAV plus Dist'!$B:$FD,AA$1,FALSE)/VLOOKUP($B166,NAV!$A:$FC,AA$1,FALSE)*AA168,"")</f>
        <v>1.3897626887116663</v>
      </c>
      <c r="AB167" s="143">
        <f>IFERROR(VLOOKUP($B167,'NAV plus Dist'!$B:$FD,AB$1,FALSE)/VLOOKUP($B166,NAV!$A:$FC,AB$1,FALSE)*AB168,"")</f>
        <v>1.4509053066442585</v>
      </c>
      <c r="AC167" s="143">
        <f>IFERROR(VLOOKUP($B167,'NAV plus Dist'!$B:$FD,AC$1,FALSE)/VLOOKUP($B166,NAV!$A:$FC,AC$1,FALSE)*AC168,"")</f>
        <v>1.4401620810222169</v>
      </c>
      <c r="AD167" s="143">
        <f>IFERROR(VLOOKUP($B167,'NAV plus Dist'!$B:$FD,AD$1,FALSE)/VLOOKUP($B166,NAV!$A:$FC,AD$1,FALSE)*AD168,"")</f>
        <v>3.4162407862407855</v>
      </c>
      <c r="AE167" s="143">
        <f>IFERROR(VLOOKUP($B167,'NAV plus Dist'!$B:$FD,AE$1,FALSE)/VLOOKUP($B166,NAV!$A:$FC,AE$1,FALSE)*AE168,"")</f>
        <v>1.0871038776351141</v>
      </c>
      <c r="AF167" s="143">
        <f>IFERROR(VLOOKUP($B167,'NAV plus Dist'!$B:$FD,AF$1,FALSE)/VLOOKUP($B166,NAV!$A:$FC,AF$1,FALSE)*AF168,"")</f>
        <v>1.2273779913934482</v>
      </c>
      <c r="AG167" s="143">
        <f>IFERROR(VLOOKUP($B167,'NAV plus Dist'!$B:$FD,AG$1,FALSE)/VLOOKUP($B166,NAV!$A:$FC,AG$1,FALSE)*AG168,"")</f>
        <v>1.2792198306234515</v>
      </c>
      <c r="AH167" s="143">
        <f>IFERROR(VLOOKUP($B167,'NAV plus Dist'!$B:$FD,AH$1,FALSE)/VLOOKUP($B166,NAV!$A:$FC,AH$1,FALSE)*AH168,"")</f>
        <v>1.2697843200725745</v>
      </c>
      <c r="AI167" s="143">
        <f>IFERROR(VLOOKUP($B167,'NAV plus Dist'!$B:$FD,AI$1,FALSE)/VLOOKUP($B166,NAV!$A:$FC,AI$1,FALSE)*AI168,"")</f>
        <v>2.1304009417899863</v>
      </c>
      <c r="AJ167" s="143">
        <f>IFERROR(VLOOKUP($B167,'NAV plus Dist'!$B:$FD,AJ$1,FALSE)/VLOOKUP($B166,NAV!$A:$FC,AJ$1,FALSE)*AJ168,"")</f>
        <v>1.3527446188410939</v>
      </c>
      <c r="AK167" s="169">
        <f>IFERROR(VLOOKUP($B167,'NAV plus Dist'!$B:$FD,AK$1,FALSE)/VLOOKUP($B166,NAV!$A:$FC,AK$1,FALSE)*AK168,"")</f>
        <v>1.74652070325098</v>
      </c>
      <c r="AL167" s="169">
        <f>IFERROR(VLOOKUP($B167,'NAV plus Dist'!$B:$FD,AL$1,FALSE)/VLOOKUP($B166,NAV!$A:$FC,AL$1,FALSE)*AL168,"")</f>
        <v>1.8225593175970529</v>
      </c>
      <c r="AM167" s="143">
        <f>IFERROR(VLOOKUP($B167,'NAV plus Dist'!$B:$FD,AM$1,FALSE)/VLOOKUP($B166,NAV!$A:$FC,AM$1,FALSE)*AM168,"")</f>
        <v>0.8826607474838134</v>
      </c>
      <c r="AN167" s="143">
        <f>IFERROR(VLOOKUP($B167,'NAV plus Dist'!$B:$FD,AN$1,FALSE)/VLOOKUP($B166,NAV!$A:$FC,AN$1,FALSE)*AN168,"")</f>
        <v>1.6234773857388618</v>
      </c>
      <c r="AO167" s="143">
        <f>IFERROR(VLOOKUP($B167,'NAV plus Dist'!$B:$FD,AO$1,FALSE)/VLOOKUP($B166,NAV!$A:$FC,AO$1,FALSE)*AO168,"")</f>
        <v>1.6113605135359099</v>
      </c>
      <c r="AP167" s="170" t="str">
        <f>IFERROR(VLOOKUP($B167,'NAV plus Dist'!$B:$FD,AP$1,FALSE)/VLOOKUP($B166,NAV!$A:$FC,AP$1,FALSE)*AP168,"")</f>
        <v/>
      </c>
      <c r="AQ167" s="143" t="str">
        <f>IFERROR(VLOOKUP($B167,'NAV plus Dist'!$B:$FD,AQ$1,FALSE)/VLOOKUP($B166,NAV!$A:$FC,AQ$1,FALSE)*AQ168,"")</f>
        <v/>
      </c>
      <c r="AR167" s="143" t="str">
        <f>IFERROR(VLOOKUP($B167,'NAV plus Dist'!$B:$FD,AR$1,FALSE)/VLOOKUP($B166,NAV!$A:$FC,AR$1,FALSE)*AR168,"")</f>
        <v/>
      </c>
      <c r="AS167" s="143">
        <f>IFERROR(VLOOKUP($B167,'NAV plus Dist'!$B:$FD,AS$1,FALSE)/VLOOKUP($B166,NAV!$A:$FC,AS$1,FALSE)*AS168,"")</f>
        <v>1.5209689013151888</v>
      </c>
      <c r="AT167" s="143">
        <f>IFERROR(VLOOKUP($B167,'NAV plus Dist'!$B:$FD,AT$1,FALSE)/VLOOKUP($B166,NAV!$A:$FC,AT$1,FALSE)*AT168,"")</f>
        <v>1.2327263615800359</v>
      </c>
      <c r="AU167" s="143">
        <f>IFERROR(VLOOKUP($B167,'NAV plus Dist'!$B:$FD,AU$1,FALSE)/VLOOKUP($B166,NAV!$A:$FC,AU$1,FALSE)*AU168,"")</f>
        <v>1.1464242150350596</v>
      </c>
      <c r="AV167" s="143">
        <f>IFERROR(VLOOKUP($B167,'NAV plus Dist'!$B:$FD,AV$1,FALSE)/VLOOKUP($B166,NAV!$A:$FC,AV$1,FALSE)*AV168,"")</f>
        <v>1.3027731874103021</v>
      </c>
      <c r="AW167" s="143" t="str">
        <f>IFERROR(VLOOKUP($B167,'NAV plus Dist'!$B:$FD,AW$1,FALSE)/VLOOKUP($B166,NAV!$A:$FC,AW$1,FALSE)*AW168,"")</f>
        <v/>
      </c>
      <c r="AX167" s="143" t="str">
        <f>IFERROR(VLOOKUP($B167,'NAV plus Dist'!$B:$FD,AX$1,FALSE)/VLOOKUP($B166,NAV!$A:$FC,AX$1,FALSE)*AX168,"")</f>
        <v/>
      </c>
      <c r="AY167" s="143" t="str">
        <f>IFERROR(VLOOKUP($B167,'NAV plus Dist'!$B:$FD,AY$1,FALSE)/VLOOKUP($B166,NAV!$A:$FC,AY$1,FALSE)*AY168,"")</f>
        <v/>
      </c>
      <c r="AZ167" s="143" t="str">
        <f>IFERROR(VLOOKUP($B167,'NAV plus Dist'!$B:$FD,AZ$1,FALSE)/VLOOKUP($B166,NAV!$A:$FC,AZ$1,FALSE)*AZ168,"")</f>
        <v/>
      </c>
      <c r="BA167" s="143" t="str">
        <f>IFERROR(VLOOKUP($B167,'NAV plus Dist'!$B:$FD,BA$1,FALSE)/VLOOKUP($B166,NAV!$A:$FC,BA$1,FALSE)*BA168,"")</f>
        <v/>
      </c>
      <c r="BB167" s="143" t="str">
        <f>IFERROR(VLOOKUP($B167,'NAV plus Dist'!$B:$FD,BB$1,FALSE)/VLOOKUP($B166,NAV!$A:$FC,BB$1,FALSE)*BB168,"")</f>
        <v/>
      </c>
      <c r="BC167" s="143" t="str">
        <f>IFERROR(VLOOKUP($B167,'NAV plus Dist'!$B:$FD,BC$1,FALSE)/VLOOKUP($B166,NAV!$A:$FC,BC$1,FALSE)*BC168,"")</f>
        <v/>
      </c>
      <c r="BD167" s="143" t="str">
        <f>IFERROR(VLOOKUP($B167,'NAV plus Dist'!$B:$FD,BD$1,FALSE)/VLOOKUP($B166,NAV!$A:$FC,BD$1,FALSE)*BD168,"")</f>
        <v/>
      </c>
      <c r="BE167" s="143" t="str">
        <f>IFERROR(VLOOKUP($B167,'NAV plus Dist'!$B:$FD,BE$1,FALSE)/VLOOKUP($B166,NAV!$A:$FC,BE$1,FALSE)*BE168,"")</f>
        <v/>
      </c>
      <c r="BF167" s="143" t="str">
        <f>IFERROR(VLOOKUP($B167,'NAV plus Dist'!$B:$FD,BF$1,FALSE)/VLOOKUP($B166,NAV!$A:$FC,BF$1,FALSE)*BF168,"")</f>
        <v/>
      </c>
      <c r="BG167" s="143" t="str">
        <f>IFERROR(VLOOKUP($B167,'NAV plus Dist'!$B:$FD,BG$1,FALSE)/VLOOKUP($B166,NAV!$A:$FC,BG$1,FALSE)*BG168,"")</f>
        <v/>
      </c>
      <c r="BH167" s="143" t="str">
        <f>IFERROR(VLOOKUP($B167,'NAV plus Dist'!$B:$FD,BH$1,FALSE)/VLOOKUP($B166,NAV!$A:$FC,BH$1,FALSE)*BH168,"")</f>
        <v/>
      </c>
      <c r="BI167" s="143" t="str">
        <f>IFERROR(VLOOKUP($B167,'NAV plus Dist'!$B:$FD,BI$1,FALSE)/VLOOKUP($B166,NAV!$A:$FC,BI$1,FALSE)*BI168,"")</f>
        <v/>
      </c>
      <c r="BJ167" s="143" t="str">
        <f>IFERROR(VLOOKUP($B167,'NAV plus Dist'!$B:$FD,BJ$1,FALSE)/VLOOKUP($B166,NAV!$A:$FC,BJ$1,FALSE)*BJ168,"")</f>
        <v/>
      </c>
      <c r="BK167" s="143" t="str">
        <f>IFERROR(VLOOKUP($B167,'NAV plus Dist'!$B:$FD,BK$1,FALSE)/VLOOKUP($B166,NAV!$A:$FC,BK$1,FALSE)*BK168,"")</f>
        <v/>
      </c>
      <c r="BL167" s="143" t="str">
        <f>IFERROR(VLOOKUP($B167,'NAV plus Dist'!$B:$FD,BL$1,FALSE)/VLOOKUP($B166,NAV!$A:$FC,BL$1,FALSE)*BL168,"")</f>
        <v/>
      </c>
      <c r="BM167" s="143" t="str">
        <f>IFERROR(VLOOKUP($B167,'NAV plus Dist'!$B:$FD,BM$1,FALSE)/VLOOKUP($B166,NAV!$A:$FC,BM$1,FALSE)*BM168,"")</f>
        <v/>
      </c>
      <c r="BN167" s="143" t="str">
        <f>IFERROR(VLOOKUP($B167,'NAV plus Dist'!$B:$FD,BN$1,FALSE)/VLOOKUP($B166,NAV!$A:$FC,BN$1,FALSE)*BN168,"")</f>
        <v/>
      </c>
      <c r="BO167" s="143" t="str">
        <f>IFERROR(VLOOKUP($B167,'NAV plus Dist'!$B:$FD,BO$1,FALSE)/VLOOKUP($B166,NAV!$A:$FC,BO$1,FALSE)*BO168,"")</f>
        <v/>
      </c>
      <c r="BP167" s="143" t="str">
        <f>IFERROR(VLOOKUP($B167,'NAV plus Dist'!$B:$FD,BP$1,FALSE)/VLOOKUP($B166,NAV!$A:$FC,BP$1,FALSE)*BP168,"")</f>
        <v/>
      </c>
      <c r="BQ167" s="143" t="str">
        <f>IFERROR(VLOOKUP($B167,'NAV plus Dist'!$B:$FD,BQ$1,FALSE)/VLOOKUP($B166,NAV!$A:$FC,BQ$1,FALSE)*BQ168,"")</f>
        <v/>
      </c>
      <c r="BR167" s="143" t="str">
        <f>IFERROR(VLOOKUP($B167,'NAV plus Dist'!$B:$FD,BR$1,FALSE)/VLOOKUP($B166,NAV!$A:$FC,BR$1,FALSE)*BR168,"")</f>
        <v/>
      </c>
      <c r="BS167" s="143" t="str">
        <f>IFERROR(VLOOKUP($B167,'NAV plus Dist'!$B:$FD,BS$1,FALSE)/VLOOKUP($B166,NAV!$A:$FC,BS$1,FALSE)*BS168,"")</f>
        <v/>
      </c>
      <c r="BT167" s="143" t="str">
        <f>IFERROR(VLOOKUP($B167,'NAV plus Dist'!$B:$FD,BT$1,FALSE)/VLOOKUP($B166,NAV!$A:$FC,BT$1,FALSE)*BT168,"")</f>
        <v/>
      </c>
      <c r="BU167" s="143" t="str">
        <f>IFERROR(VLOOKUP($B167,'NAV plus Dist'!$B:$FD,BU$1,FALSE)/VLOOKUP($B166,NAV!$A:$FC,BU$1,FALSE)*BU168,"")</f>
        <v/>
      </c>
      <c r="BV167" s="143" t="str">
        <f>IFERROR(VLOOKUP($B167,'NAV plus Dist'!$B:$FD,BV$1,FALSE)/VLOOKUP($B166,NAV!$A:$FC,BV$1,FALSE)*BV168,"")</f>
        <v/>
      </c>
      <c r="BW167" s="143" t="str">
        <f>IFERROR(VLOOKUP($B167,'NAV plus Dist'!$B:$FD,BW$1,FALSE)/VLOOKUP($B166,NAV!$A:$FC,BW$1,FALSE)*BW168,"")</f>
        <v/>
      </c>
      <c r="BX167" s="143" t="str">
        <f>IFERROR(VLOOKUP($B167,'NAV plus Dist'!$B:$FD,BX$1,FALSE)/VLOOKUP($B166,NAV!$A:$FC,BX$1,FALSE)*BX168,"")</f>
        <v/>
      </c>
      <c r="BY167" s="143" t="str">
        <f>IFERROR(VLOOKUP($B167,'NAV plus Dist'!$B:$FD,BY$1,FALSE)/VLOOKUP($B166,NAV!$A:$FC,BY$1,FALSE)*BY168,"")</f>
        <v/>
      </c>
      <c r="BZ167" s="143" t="str">
        <f>IFERROR(VLOOKUP($B167,'NAV plus Dist'!$B:$FD,BZ$1,FALSE)/VLOOKUP($B166,NAV!$A:$FC,BZ$1,FALSE)*BZ168,"")</f>
        <v/>
      </c>
      <c r="CA167" s="143" t="str">
        <f>IFERROR(VLOOKUP($B167,'NAV plus Dist'!$B:$FD,CA$1,FALSE)/VLOOKUP($B166,NAV!$A:$FC,CA$1,FALSE)*CA168,"")</f>
        <v/>
      </c>
      <c r="CB167" s="143" t="str">
        <f>IFERROR(VLOOKUP($B167,'NAV plus Dist'!$B:$FD,CB$1,FALSE)/VLOOKUP($B166,NAV!$A:$FC,CB$1,FALSE)*CB168,"")</f>
        <v/>
      </c>
      <c r="CC167" s="143" t="str">
        <f>IFERROR(VLOOKUP($B167,'NAV plus Dist'!$B:$FD,CC$1,FALSE)/VLOOKUP($B166,NAV!$A:$FC,CC$1,FALSE)*CC168,"")</f>
        <v/>
      </c>
      <c r="CD167" s="143" t="str">
        <f>IFERROR(VLOOKUP($B167,'NAV plus Dist'!$B:$FD,CD$1,FALSE)/VLOOKUP($B166,NAV!$A:$FC,CD$1,FALSE)*CD168,"")</f>
        <v/>
      </c>
      <c r="CE167" s="143" t="str">
        <f>IFERROR(VLOOKUP($B167,'NAV plus Dist'!$B:$FD,CE$1,FALSE)/VLOOKUP($B166,NAV!$A:$FC,CE$1,FALSE)*CE168,"")</f>
        <v/>
      </c>
      <c r="CF167" s="143" t="str">
        <f>IFERROR(VLOOKUP($B167,'NAV plus Dist'!$B:$FD,CF$1,FALSE)/VLOOKUP($B166,NAV!$A:$FC,CF$1,FALSE)*CF168,"")</f>
        <v/>
      </c>
      <c r="CG167" s="143" t="str">
        <f>IFERROR(VLOOKUP($B167,'NAV plus Dist'!$B:$FD,CG$1,FALSE)/VLOOKUP($B166,NAV!$A:$FC,CG$1,FALSE)*CG168,"")</f>
        <v/>
      </c>
      <c r="CH167" s="143" t="str">
        <f>IFERROR(VLOOKUP($B167,'NAV plus Dist'!$B:$FD,CH$1,FALSE)/VLOOKUP($B166,NAV!$A:$FC,CH$1,FALSE)*CH168,"")</f>
        <v/>
      </c>
      <c r="CI167" s="143" t="str">
        <f>IFERROR(VLOOKUP($B167,'NAV plus Dist'!$B:$FD,CI$1,FALSE)/VLOOKUP($B166,NAV!$A:$FC,CI$1,FALSE)*CI168,"")</f>
        <v/>
      </c>
      <c r="CJ167" s="143" t="str">
        <f>IFERROR(VLOOKUP($B167,'NAV plus Dist'!$B:$FD,CJ$1,FALSE)/VLOOKUP($B166,NAV!$A:$FC,CJ$1,FALSE)*CJ168,"")</f>
        <v/>
      </c>
      <c r="CK167" s="143" t="str">
        <f>IFERROR(VLOOKUP($B167,'NAV plus Dist'!$B:$AAA,CK$1,FALSE)/VLOOKUP($B166,NAV!$A:$AAA,CK$1,FALSE)*CK168,"")</f>
        <v/>
      </c>
      <c r="CL167" s="143" t="str">
        <f>IFERROR(VLOOKUP($B167,'NAV plus Dist'!$B:$AAA,CL$1,FALSE)/VLOOKUP($B166,NAV!$A:$AAA,CL$1,FALSE)*CL168,"")</f>
        <v/>
      </c>
      <c r="CM167" s="143" t="str">
        <f>IFERROR(VLOOKUP($B167,'NAV plus Dist'!$B:$AAA,CM$1,FALSE)/VLOOKUP($B166,NAV!$A:$AAA,CM$1,FALSE)*CM168,"")</f>
        <v/>
      </c>
      <c r="CN167" s="143" t="str">
        <f>IFERROR(VLOOKUP($B167,'NAV plus Dist'!$B:$AAA,CN$1,FALSE)/VLOOKUP($B166,NAV!$A:$AAA,CN$1,FALSE)*CN168,"")</f>
        <v/>
      </c>
      <c r="CO167" s="143" t="str">
        <f>IFERROR(VLOOKUP($B167,'NAV plus Dist'!$B:$AAA,CO$1,FALSE)/VLOOKUP($B166,NAV!$A:$AAA,CO$1,FALSE)*CO168,"")</f>
        <v/>
      </c>
      <c r="CP167" s="143" t="str">
        <f>IFERROR(VLOOKUP($B167,'NAV plus Dist'!$B:$AAA,CP$1,FALSE)/VLOOKUP($B166,NAV!$A:$AAA,CP$1,FALSE)*CP168,"")</f>
        <v/>
      </c>
      <c r="CQ167" s="143" t="str">
        <f>IFERROR(VLOOKUP($B167,'NAV plus Dist'!$B:$AAA,CQ$1,FALSE)/VLOOKUP($B166,NAV!$A:$AAA,CQ$1,FALSE)*CQ168,"")</f>
        <v/>
      </c>
      <c r="CR167" s="143" t="str">
        <f>IFERROR(VLOOKUP($B167,'NAV plus Dist'!$B:$AAA,CR$1,FALSE)/VLOOKUP($B166,NAV!$A:$AAA,CR$1,FALSE)*CR168,"")</f>
        <v/>
      </c>
      <c r="CS167" s="143" t="str">
        <f>IFERROR(VLOOKUP($B167,'NAV plus Dist'!$B:$AAA,CS$1,FALSE)/VLOOKUP($B166,NAV!$A:$AAA,CS$1,FALSE)*CS168,"")</f>
        <v/>
      </c>
      <c r="CT167" s="143" t="str">
        <f>IFERROR(VLOOKUP($B167,'NAV plus Dist'!$B:$AAA,CT$1,FALSE)/VLOOKUP($B166,NAV!$A:$AAA,CT$1,FALSE)*CT168,"")</f>
        <v/>
      </c>
      <c r="CU167" s="143" t="str">
        <f>IFERROR(VLOOKUP($B167,'NAV plus Dist'!$B:$AAA,CU$1,FALSE)/VLOOKUP($B166,NAV!$A:$AAA,CU$1,FALSE)*CU168,"")</f>
        <v/>
      </c>
      <c r="CV167" s="143" t="str">
        <f>IFERROR(VLOOKUP($B167,'NAV plus Dist'!$B:$AAA,CV$1,FALSE)/VLOOKUP($B166,NAV!$A:$AAA,CV$1,FALSE)*CV168,"")</f>
        <v/>
      </c>
      <c r="CW167" s="143" t="str">
        <f>IFERROR(VLOOKUP($B167,'NAV plus Dist'!$B:$AAA,CW$1,FALSE)/VLOOKUP($B166,NAV!$A:$AAA,CW$1,FALSE)*CW168,"")</f>
        <v/>
      </c>
      <c r="CX167" s="143" t="str">
        <f>IFERROR(VLOOKUP($B167,'NAV plus Dist'!$B:$AAA,CX$1,FALSE)/VLOOKUP($B166,NAV!$A:$AAA,CX$1,FALSE)*CX168,"")</f>
        <v/>
      </c>
      <c r="CY167" s="143" t="str">
        <f>IFERROR(VLOOKUP($B167,'NAV plus Dist'!$B:$AAA,CY$1,FALSE)/VLOOKUP($B166,NAV!$A:$AAA,CY$1,FALSE)*CY168,"")</f>
        <v/>
      </c>
      <c r="CZ167" s="143" t="str">
        <f>IFERROR(VLOOKUP($B167,'NAV plus Dist'!$B:$AAA,CZ$1,FALSE)/VLOOKUP($B166,NAV!$A:$AAA,CZ$1,FALSE)*CZ168,"")</f>
        <v/>
      </c>
      <c r="DA167" s="143" t="str">
        <f>IFERROR(VLOOKUP($B167,'NAV plus Dist'!$B:$AAA,DA$1,FALSE)/VLOOKUP($B166,NAV!$A:$AAA,DA$1,FALSE)*DA168,"")</f>
        <v/>
      </c>
      <c r="DB167" s="143" t="str">
        <f>IFERROR(VLOOKUP($B167,'NAV plus Dist'!$B:$AAA,DB$1,FALSE)/VLOOKUP($B166,NAV!$A:$AAA,DB$1,FALSE)*DB168,"")</f>
        <v/>
      </c>
      <c r="DC167" s="143" t="str">
        <f>IFERROR(VLOOKUP($B167,'NAV plus Dist'!$B:$AAA,DC$1,FALSE)/VLOOKUP($B166,NAV!$A:$AAA,DC$1,FALSE)*DC168,"")</f>
        <v/>
      </c>
      <c r="DD167" s="143" t="str">
        <f>IFERROR(VLOOKUP($B167,'NAV plus Dist'!$B:$AAA,DD$1,FALSE)/VLOOKUP($B166,NAV!$A:$AAA,DD$1,FALSE)*DD168,"")</f>
        <v/>
      </c>
      <c r="DE167" s="143" t="str">
        <f>IFERROR(VLOOKUP($B167,'NAV plus Dist'!$B:$AAA,DE$1,FALSE)/VLOOKUP($B166,NAV!$A:$AAA,DE$1,FALSE)*DE168,"")</f>
        <v/>
      </c>
      <c r="DF167" s="143" t="str">
        <f>IFERROR(VLOOKUP($B167,'NAV plus Dist'!$B:$AAA,DF$1,FALSE)/VLOOKUP($B166,NAV!$A:$AAA,DF$1,FALSE)*DF168,"")</f>
        <v/>
      </c>
      <c r="DG167" s="143" t="str">
        <f>IFERROR(VLOOKUP($B167,'NAV plus Dist'!$B:$AAA,DG$1,FALSE)/VLOOKUP($B166,NAV!$A:$AAA,DG$1,FALSE)*DG168,"")</f>
        <v/>
      </c>
      <c r="DH167" s="143" t="str">
        <f>IFERROR(VLOOKUP($B167,'NAV plus Dist'!$B:$AAA,DH$1,FALSE)/VLOOKUP($B166,NAV!$A:$AAA,DH$1,FALSE)*DH168,"")</f>
        <v/>
      </c>
    </row>
    <row r="168" spans="1:112">
      <c r="A168" s="94">
        <f t="shared" si="39"/>
        <v>33</v>
      </c>
      <c r="B168" s="168">
        <f t="shared" si="40"/>
        <v>45077</v>
      </c>
      <c r="C168" s="143">
        <f>IFERROR(VLOOKUP($B168,'NAV plus Dist'!$B:$FD,C$1,FALSE)/VLOOKUP($B167,NAV!$A:$FC,C$1,FALSE)*C169,"")</f>
        <v>1.7783526573575892</v>
      </c>
      <c r="D168" s="143">
        <f>IFERROR(VLOOKUP($B168,'NAV plus Dist'!$B:$FD,D$1,FALSE)/VLOOKUP($B167,NAV!$A:$FC,D$1,FALSE)*D169,"")</f>
        <v>1.8530732267171859</v>
      </c>
      <c r="E168" s="143">
        <f>IFERROR(VLOOKUP($B168,'NAV plus Dist'!$B:$FD,E$1,FALSE)/VLOOKUP($B167,NAV!$A:$FC,E$1,FALSE)*E169,"")</f>
        <v>1.8438756372182752</v>
      </c>
      <c r="F168" s="143">
        <f>IFERROR(VLOOKUP($B168,'NAV plus Dist'!$B:$FD,F$1,FALSE)/VLOOKUP($B167,NAV!$A:$FC,F$1,FALSE)*F169,"")</f>
        <v>1.1875665314207025</v>
      </c>
      <c r="G168" s="143" t="str">
        <f>IFERROR(VLOOKUP($B168,'NAV plus Dist'!$B:$FD,G$1,FALSE)/VLOOKUP($B167,NAV!$A:$FC,G$1,FALSE)*G169,"")</f>
        <v/>
      </c>
      <c r="H168" s="143">
        <f>IFERROR(VLOOKUP($B168,'NAV plus Dist'!$B:$FD,H$1,FALSE)/VLOOKUP($B167,NAV!$A:$FC,H$1,FALSE)*H169,"")</f>
        <v>1.949044502397149</v>
      </c>
      <c r="I168" s="143">
        <f>IFERROR(VLOOKUP($B168,'NAV plus Dist'!$B:$FD,I$1,FALSE)/VLOOKUP($B167,NAV!$A:$FC,I$1,FALSE)*I169,"")</f>
        <v>1.348828434001704</v>
      </c>
      <c r="J168" s="143" t="str">
        <f>IFERROR(VLOOKUP($B168,'NAV plus Dist'!$B:$FD,J$1,FALSE)/VLOOKUP($B167,NAV!$A:$FC,J$1,FALSE)*J169,"")</f>
        <v/>
      </c>
      <c r="K168" s="143" t="str">
        <f>IFERROR(VLOOKUP($B168,'NAV plus Dist'!$B:$FD,K$1,FALSE)/VLOOKUP($B167,NAV!$A:$FC,K$1,FALSE)*K169,"")</f>
        <v/>
      </c>
      <c r="L168" s="143" t="str">
        <f>IFERROR(VLOOKUP($B168,'NAV plus Dist'!$B:$FD,L$1,FALSE)/VLOOKUP($B167,NAV!$A:$FC,L$1,FALSE)*L169,"")</f>
        <v/>
      </c>
      <c r="M168" s="143" t="str">
        <f>IFERROR(VLOOKUP($B168,'NAV plus Dist'!$B:$FD,M$1,FALSE)/VLOOKUP($B167,NAV!$A:$FC,M$1,FALSE)*M169,"")</f>
        <v/>
      </c>
      <c r="N168" s="143">
        <f>IFERROR(VLOOKUP($B168,'NAV plus Dist'!$B:$FD,N$1,FALSE)/VLOOKUP($B167,NAV!$A:$FC,N$1,FALSE)*N169,"")</f>
        <v>1.485930171495859</v>
      </c>
      <c r="O168" s="143">
        <f>IFERROR(VLOOKUP($B168,'NAV plus Dist'!$B:$FD,O$1,FALSE)/VLOOKUP($B167,NAV!$A:$FC,O$1,FALSE)*O169,"")</f>
        <v>1.2232878230127531</v>
      </c>
      <c r="P168" s="143">
        <f>IFERROR(VLOOKUP($B168,'NAV plus Dist'!$B:$FD,P$1,FALSE)/VLOOKUP($B167,NAV!$A:$FC,P$1,FALSE)*P169,"")</f>
        <v>1.2507826647295999</v>
      </c>
      <c r="Q168" s="143" t="str">
        <f>IFERROR(VLOOKUP($B168,'NAV plus Dist'!$B:$FD,Q$1,FALSE)/VLOOKUP($B167,NAV!$A:$FC,Q$1,FALSE)*Q169,"")</f>
        <v/>
      </c>
      <c r="R168" s="143" t="str">
        <f>IFERROR(VLOOKUP($B168,'NAV plus Dist'!$B:$FD,R$1,FALSE)/VLOOKUP($B167,NAV!$A:$FC,R$1,FALSE)*R169,"")</f>
        <v/>
      </c>
      <c r="S168" s="143" t="str">
        <f>IFERROR(VLOOKUP($B168,'NAV plus Dist'!$B:$FD,S$1,FALSE)/VLOOKUP($B167,NAV!$A:$FC,S$1,FALSE)*S169,"")</f>
        <v/>
      </c>
      <c r="T168" s="143" t="str">
        <f>IFERROR(VLOOKUP($B168,'NAV plus Dist'!$B:$FD,T$1,FALSE)/VLOOKUP($B167,NAV!$A:$FC,T$1,FALSE)*T169,"")</f>
        <v/>
      </c>
      <c r="U168" s="143" t="str">
        <f>IFERROR(VLOOKUP($B168,'NAV plus Dist'!$B:$FD,U$1,FALSE)/VLOOKUP($B167,NAV!$A:$FC,U$1,FALSE)*U169,"")</f>
        <v/>
      </c>
      <c r="V168" s="143" t="str">
        <f>IFERROR(VLOOKUP($B168,'NAV plus Dist'!$B:$FD,V$1,FALSE)/VLOOKUP($B167,NAV!$A:$FC,V$1,FALSE)*V169,"")</f>
        <v/>
      </c>
      <c r="W168" s="143" t="str">
        <f>IFERROR(VLOOKUP($B168,'NAV plus Dist'!$B:$FD,W$1,FALSE)/VLOOKUP($B167,NAV!$A:$FC,W$1,FALSE)*W169,"")</f>
        <v/>
      </c>
      <c r="X168" s="143" t="str">
        <f>IFERROR(VLOOKUP($B168,'NAV plus Dist'!$B:$FD,X$1,FALSE)/VLOOKUP($B167,NAV!$A:$FC,X$1,FALSE)*X169,"")</f>
        <v/>
      </c>
      <c r="Y168" s="143" t="str">
        <f>IFERROR(VLOOKUP($B168,'NAV plus Dist'!$B:$FD,Y$1,FALSE)/VLOOKUP($B167,NAV!$A:$FC,Y$1,FALSE)*Y169,"")</f>
        <v/>
      </c>
      <c r="Z168" s="143" t="str">
        <f>IFERROR(VLOOKUP($B168,'NAV plus Dist'!$B:$FD,Z$1,FALSE)/VLOOKUP($B167,NAV!$A:$FC,Z$1,FALSE)*Z169,"")</f>
        <v/>
      </c>
      <c r="AA168" s="143">
        <f>IFERROR(VLOOKUP($B168,'NAV plus Dist'!$B:$FD,AA$1,FALSE)/VLOOKUP($B167,NAV!$A:$FC,AA$1,FALSE)*AA169,"")</f>
        <v>1.3633378557380917</v>
      </c>
      <c r="AB168" s="143">
        <f>IFERROR(VLOOKUP($B168,'NAV plus Dist'!$B:$FD,AB$1,FALSE)/VLOOKUP($B167,NAV!$A:$FC,AB$1,FALSE)*AB169,"")</f>
        <v>1.4186486301959644</v>
      </c>
      <c r="AC168" s="143">
        <f>IFERROR(VLOOKUP($B168,'NAV plus Dist'!$B:$FD,AC$1,FALSE)/VLOOKUP($B167,NAV!$A:$FC,AC$1,FALSE)*AC169,"")</f>
        <v>1.4116627077778399</v>
      </c>
      <c r="AD168" s="143">
        <f>IFERROR(VLOOKUP($B168,'NAV plus Dist'!$B:$FD,AD$1,FALSE)/VLOOKUP($B167,NAV!$A:$FC,AD$1,FALSE)*AD169,"")</f>
        <v>3.2991437636435115</v>
      </c>
      <c r="AE168" s="143">
        <f>IFERROR(VLOOKUP($B168,'NAV plus Dist'!$B:$FD,AE$1,FALSE)/VLOOKUP($B167,NAV!$A:$FC,AE$1,FALSE)*AE169,"")</f>
        <v>1.0768685339771291</v>
      </c>
      <c r="AF168" s="143">
        <f>IFERROR(VLOOKUP($B168,'NAV plus Dist'!$B:$FD,AF$1,FALSE)/VLOOKUP($B167,NAV!$A:$FC,AF$1,FALSE)*AF169,"")</f>
        <v>1.1848365667207796</v>
      </c>
      <c r="AG168" s="143">
        <f>IFERROR(VLOOKUP($B168,'NAV plus Dist'!$B:$FD,AG$1,FALSE)/VLOOKUP($B167,NAV!$A:$FC,AG$1,FALSE)*AG169,"")</f>
        <v>1.2314327595871764</v>
      </c>
      <c r="AH168" s="143">
        <f>IFERROR(VLOOKUP($B168,'NAV plus Dist'!$B:$FD,AH$1,FALSE)/VLOOKUP($B167,NAV!$A:$FC,AH$1,FALSE)*AH169,"")</f>
        <v>1.225426579832299</v>
      </c>
      <c r="AI168" s="143">
        <f>IFERROR(VLOOKUP($B168,'NAV plus Dist'!$B:$FD,AI$1,FALSE)/VLOOKUP($B167,NAV!$A:$FC,AI$1,FALSE)*AI169,"")</f>
        <v>2.1179548686005027</v>
      </c>
      <c r="AJ168" s="143">
        <f>IFERROR(VLOOKUP($B168,'NAV plus Dist'!$B:$FD,AJ$1,FALSE)/VLOOKUP($B167,NAV!$A:$FC,AJ$1,FALSE)*AJ169,"")</f>
        <v>1.3136711634282079</v>
      </c>
      <c r="AK168" s="169">
        <f>IFERROR(VLOOKUP($B168,'NAV plus Dist'!$B:$FD,AK$1,FALSE)/VLOOKUP($B167,NAV!$A:$FC,AK$1,FALSE)*AK169,"")</f>
        <v>1.7420501008871623</v>
      </c>
      <c r="AL168" s="169">
        <f>IFERROR(VLOOKUP($B168,'NAV plus Dist'!$B:$FD,AL$1,FALSE)/VLOOKUP($B167,NAV!$A:$FC,AL$1,FALSE)*AL169,"")</f>
        <v>1.8155719984294687</v>
      </c>
      <c r="AM168" s="143">
        <f>IFERROR(VLOOKUP($B168,'NAV plus Dist'!$B:$FD,AM$1,FALSE)/VLOOKUP($B167,NAV!$A:$FC,AM$1,FALSE)*AM169,"")</f>
        <v>0.93140595800813497</v>
      </c>
      <c r="AN168" s="143">
        <f>IFERROR(VLOOKUP($B168,'NAV plus Dist'!$B:$FD,AN$1,FALSE)/VLOOKUP($B167,NAV!$A:$FC,AN$1,FALSE)*AN169,"")</f>
        <v>1.6170958741759465</v>
      </c>
      <c r="AO168" s="143">
        <f>IFERROR(VLOOKUP($B168,'NAV plus Dist'!$B:$FD,AO$1,FALSE)/VLOOKUP($B167,NAV!$A:$FC,AO$1,FALSE)*AO169,"")</f>
        <v>1.6090062160591139</v>
      </c>
      <c r="AP168" s="170">
        <f>IFERROR(VLOOKUP($B168,'NAV plus Dist'!$B:$FD,AP$1,FALSE)/VLOOKUP($B167,NAV!$A:$FC,AP$1,FALSE)*AP169,"")</f>
        <v>1.4041976667760099</v>
      </c>
      <c r="AQ168" s="143">
        <f>IFERROR(VLOOKUP($B168,'NAV plus Dist'!$B:$FD,AQ$1,FALSE)/VLOOKUP($B167,NAV!$A:$FC,AQ$1,FALSE)*AQ169,"")</f>
        <v>1.3908465049995076</v>
      </c>
      <c r="AR168" s="143" t="str">
        <f>IFERROR(VLOOKUP($B168,'NAV plus Dist'!$B:$FD,AR$1,FALSE)/VLOOKUP($B167,NAV!$A:$FC,AR$1,FALSE)*AR169,"")</f>
        <v/>
      </c>
      <c r="AS168" s="143">
        <f>IFERROR(VLOOKUP($B168,'NAV plus Dist'!$B:$FD,AS$1,FALSE)/VLOOKUP($B167,NAV!$A:$FC,AS$1,FALSE)*AS169,"")</f>
        <v>1.4810368671253078</v>
      </c>
      <c r="AT168" s="143">
        <f>IFERROR(VLOOKUP($B168,'NAV plus Dist'!$B:$FD,AT$1,FALSE)/VLOOKUP($B167,NAV!$A:$FC,AT$1,FALSE)*AT169,"")</f>
        <v>1.2118634649246132</v>
      </c>
      <c r="AU168" s="143">
        <f>IFERROR(VLOOKUP($B168,'NAV plus Dist'!$B:$FD,AU$1,FALSE)/VLOOKUP($B167,NAV!$A:$FC,AU$1,FALSE)*AU169,"")</f>
        <v>1.1464242150350596</v>
      </c>
      <c r="AV168" s="143">
        <f>IFERROR(VLOOKUP($B168,'NAV plus Dist'!$B:$FD,AV$1,FALSE)/VLOOKUP($B167,NAV!$A:$FC,AV$1,FALSE)*AV169,"")</f>
        <v>1.2658794086178988</v>
      </c>
      <c r="AW168" s="143" t="str">
        <f>IFERROR(VLOOKUP($B168,'NAV plus Dist'!$B:$FD,AW$1,FALSE)/VLOOKUP($B167,NAV!$A:$FC,AW$1,FALSE)*AW169,"")</f>
        <v/>
      </c>
      <c r="AX168" s="143" t="str">
        <f>IFERROR(VLOOKUP($B168,'NAV plus Dist'!$B:$FD,AX$1,FALSE)/VLOOKUP($B167,NAV!$A:$FC,AX$1,FALSE)*AX169,"")</f>
        <v/>
      </c>
      <c r="AY168" s="143" t="str">
        <f>IFERROR(VLOOKUP($B168,'NAV plus Dist'!$B:$FD,AY$1,FALSE)/VLOOKUP($B167,NAV!$A:$FC,AY$1,FALSE)*AY169,"")</f>
        <v/>
      </c>
      <c r="AZ168" s="143" t="str">
        <f>IFERROR(VLOOKUP($B168,'NAV plus Dist'!$B:$FD,AZ$1,FALSE)/VLOOKUP($B167,NAV!$A:$FC,AZ$1,FALSE)*AZ169,"")</f>
        <v/>
      </c>
      <c r="BA168" s="143" t="str">
        <f>IFERROR(VLOOKUP($B168,'NAV plus Dist'!$B:$FD,BA$1,FALSE)/VLOOKUP($B167,NAV!$A:$FC,BA$1,FALSE)*BA169,"")</f>
        <v/>
      </c>
      <c r="BB168" s="143" t="str">
        <f>IFERROR(VLOOKUP($B168,'NAV plus Dist'!$B:$FD,BB$1,FALSE)/VLOOKUP($B167,NAV!$A:$FC,BB$1,FALSE)*BB169,"")</f>
        <v/>
      </c>
      <c r="BC168" s="143" t="str">
        <f>IFERROR(VLOOKUP($B168,'NAV plus Dist'!$B:$FD,BC$1,FALSE)/VLOOKUP($B167,NAV!$A:$FC,BC$1,FALSE)*BC169,"")</f>
        <v/>
      </c>
      <c r="BD168" s="143" t="str">
        <f>IFERROR(VLOOKUP($B168,'NAV plus Dist'!$B:$FD,BD$1,FALSE)/VLOOKUP($B167,NAV!$A:$FC,BD$1,FALSE)*BD169,"")</f>
        <v/>
      </c>
      <c r="BE168" s="143" t="str">
        <f>IFERROR(VLOOKUP($B168,'NAV plus Dist'!$B:$FD,BE$1,FALSE)/VLOOKUP($B167,NAV!$A:$FC,BE$1,FALSE)*BE169,"")</f>
        <v/>
      </c>
      <c r="BF168" s="143" t="str">
        <f>IFERROR(VLOOKUP($B168,'NAV plus Dist'!$B:$FD,BF$1,FALSE)/VLOOKUP($B167,NAV!$A:$FC,BF$1,FALSE)*BF169,"")</f>
        <v/>
      </c>
      <c r="BG168" s="143" t="str">
        <f>IFERROR(VLOOKUP($B168,'NAV plus Dist'!$B:$FD,BG$1,FALSE)/VLOOKUP($B167,NAV!$A:$FC,BG$1,FALSE)*BG169,"")</f>
        <v/>
      </c>
      <c r="BH168" s="143" t="str">
        <f>IFERROR(VLOOKUP($B168,'NAV plus Dist'!$B:$FD,BH$1,FALSE)/VLOOKUP($B167,NAV!$A:$FC,BH$1,FALSE)*BH169,"")</f>
        <v/>
      </c>
      <c r="BI168" s="143" t="str">
        <f>IFERROR(VLOOKUP($B168,'NAV plus Dist'!$B:$FD,BI$1,FALSE)/VLOOKUP($B167,NAV!$A:$FC,BI$1,FALSE)*BI169,"")</f>
        <v/>
      </c>
      <c r="BJ168" s="143" t="str">
        <f>IFERROR(VLOOKUP($B168,'NAV plus Dist'!$B:$FD,BJ$1,FALSE)/VLOOKUP($B167,NAV!$A:$FC,BJ$1,FALSE)*BJ169,"")</f>
        <v/>
      </c>
      <c r="BK168" s="143" t="str">
        <f>IFERROR(VLOOKUP($B168,'NAV plus Dist'!$B:$FD,BK$1,FALSE)/VLOOKUP($B167,NAV!$A:$FC,BK$1,FALSE)*BK169,"")</f>
        <v/>
      </c>
      <c r="BL168" s="143" t="str">
        <f>IFERROR(VLOOKUP($B168,'NAV plus Dist'!$B:$FD,BL$1,FALSE)/VLOOKUP($B167,NAV!$A:$FC,BL$1,FALSE)*BL169,"")</f>
        <v/>
      </c>
      <c r="BM168" s="143" t="str">
        <f>IFERROR(VLOOKUP($B168,'NAV plus Dist'!$B:$FD,BM$1,FALSE)/VLOOKUP($B167,NAV!$A:$FC,BM$1,FALSE)*BM169,"")</f>
        <v/>
      </c>
      <c r="BN168" s="143" t="str">
        <f>IFERROR(VLOOKUP($B168,'NAV plus Dist'!$B:$FD,BN$1,FALSE)/VLOOKUP($B167,NAV!$A:$FC,BN$1,FALSE)*BN169,"")</f>
        <v/>
      </c>
      <c r="BO168" s="143" t="str">
        <f>IFERROR(VLOOKUP($B168,'NAV plus Dist'!$B:$FD,BO$1,FALSE)/VLOOKUP($B167,NAV!$A:$FC,BO$1,FALSE)*BO169,"")</f>
        <v/>
      </c>
      <c r="BP168" s="143" t="str">
        <f>IFERROR(VLOOKUP($B168,'NAV plus Dist'!$B:$FD,BP$1,FALSE)/VLOOKUP($B167,NAV!$A:$FC,BP$1,FALSE)*BP169,"")</f>
        <v/>
      </c>
      <c r="BQ168" s="143" t="str">
        <f>IFERROR(VLOOKUP($B168,'NAV plus Dist'!$B:$FD,BQ$1,FALSE)/VLOOKUP($B167,NAV!$A:$FC,BQ$1,FALSE)*BQ169,"")</f>
        <v/>
      </c>
      <c r="BR168" s="143" t="str">
        <f>IFERROR(VLOOKUP($B168,'NAV plus Dist'!$B:$FD,BR$1,FALSE)/VLOOKUP($B167,NAV!$A:$FC,BR$1,FALSE)*BR169,"")</f>
        <v/>
      </c>
      <c r="BS168" s="143" t="str">
        <f>IFERROR(VLOOKUP($B168,'NAV plus Dist'!$B:$FD,BS$1,FALSE)/VLOOKUP($B167,NAV!$A:$FC,BS$1,FALSE)*BS169,"")</f>
        <v/>
      </c>
      <c r="BT168" s="143" t="str">
        <f>IFERROR(VLOOKUP($B168,'NAV plus Dist'!$B:$FD,BT$1,FALSE)/VLOOKUP($B167,NAV!$A:$FC,BT$1,FALSE)*BT169,"")</f>
        <v/>
      </c>
      <c r="BU168" s="143" t="str">
        <f>IFERROR(VLOOKUP($B168,'NAV plus Dist'!$B:$FD,BU$1,FALSE)/VLOOKUP($B167,NAV!$A:$FC,BU$1,FALSE)*BU169,"")</f>
        <v/>
      </c>
      <c r="BV168" s="143" t="str">
        <f>IFERROR(VLOOKUP($B168,'NAV plus Dist'!$B:$FD,BV$1,FALSE)/VLOOKUP($B167,NAV!$A:$FC,BV$1,FALSE)*BV169,"")</f>
        <v/>
      </c>
      <c r="BW168" s="143" t="str">
        <f>IFERROR(VLOOKUP($B168,'NAV plus Dist'!$B:$FD,BW$1,FALSE)/VLOOKUP($B167,NAV!$A:$FC,BW$1,FALSE)*BW169,"")</f>
        <v/>
      </c>
      <c r="BX168" s="143" t="str">
        <f>IFERROR(VLOOKUP($B168,'NAV plus Dist'!$B:$FD,BX$1,FALSE)/VLOOKUP($B167,NAV!$A:$FC,BX$1,FALSE)*BX169,"")</f>
        <v/>
      </c>
      <c r="BY168" s="143" t="str">
        <f>IFERROR(VLOOKUP($B168,'NAV plus Dist'!$B:$FD,BY$1,FALSE)/VLOOKUP($B167,NAV!$A:$FC,BY$1,FALSE)*BY169,"")</f>
        <v/>
      </c>
      <c r="BZ168" s="143" t="str">
        <f>IFERROR(VLOOKUP($B168,'NAV plus Dist'!$B:$FD,BZ$1,FALSE)/VLOOKUP($B167,NAV!$A:$FC,BZ$1,FALSE)*BZ169,"")</f>
        <v/>
      </c>
      <c r="CA168" s="143" t="str">
        <f>IFERROR(VLOOKUP($B168,'NAV plus Dist'!$B:$FD,CA$1,FALSE)/VLOOKUP($B167,NAV!$A:$FC,CA$1,FALSE)*CA169,"")</f>
        <v/>
      </c>
      <c r="CB168" s="143" t="str">
        <f>IFERROR(VLOOKUP($B168,'NAV plus Dist'!$B:$FD,CB$1,FALSE)/VLOOKUP($B167,NAV!$A:$FC,CB$1,FALSE)*CB169,"")</f>
        <v/>
      </c>
      <c r="CC168" s="143" t="str">
        <f>IFERROR(VLOOKUP($B168,'NAV plus Dist'!$B:$FD,CC$1,FALSE)/VLOOKUP($B167,NAV!$A:$FC,CC$1,FALSE)*CC169,"")</f>
        <v/>
      </c>
      <c r="CD168" s="143" t="str">
        <f>IFERROR(VLOOKUP($B168,'NAV plus Dist'!$B:$FD,CD$1,FALSE)/VLOOKUP($B167,NAV!$A:$FC,CD$1,FALSE)*CD169,"")</f>
        <v/>
      </c>
      <c r="CE168" s="143" t="str">
        <f>IFERROR(VLOOKUP($B168,'NAV plus Dist'!$B:$FD,CE$1,FALSE)/VLOOKUP($B167,NAV!$A:$FC,CE$1,FALSE)*CE169,"")</f>
        <v/>
      </c>
      <c r="CF168" s="143" t="str">
        <f>IFERROR(VLOOKUP($B168,'NAV plus Dist'!$B:$FD,CF$1,FALSE)/VLOOKUP($B167,NAV!$A:$FC,CF$1,FALSE)*CF169,"")</f>
        <v/>
      </c>
      <c r="CG168" s="143" t="str">
        <f>IFERROR(VLOOKUP($B168,'NAV plus Dist'!$B:$FD,CG$1,FALSE)/VLOOKUP($B167,NAV!$A:$FC,CG$1,FALSE)*CG169,"")</f>
        <v/>
      </c>
      <c r="CH168" s="143" t="str">
        <f>IFERROR(VLOOKUP($B168,'NAV plus Dist'!$B:$FD,CH$1,FALSE)/VLOOKUP($B167,NAV!$A:$FC,CH$1,FALSE)*CH169,"")</f>
        <v/>
      </c>
      <c r="CI168" s="143" t="str">
        <f>IFERROR(VLOOKUP($B168,'NAV plus Dist'!$B:$FD,CI$1,FALSE)/VLOOKUP($B167,NAV!$A:$FC,CI$1,FALSE)*CI169,"")</f>
        <v/>
      </c>
      <c r="CJ168" s="143" t="str">
        <f>IFERROR(VLOOKUP($B168,'NAV plus Dist'!$B:$FD,CJ$1,FALSE)/VLOOKUP($B167,NAV!$A:$FC,CJ$1,FALSE)*CJ169,"")</f>
        <v/>
      </c>
      <c r="CK168" s="143" t="str">
        <f>IFERROR(VLOOKUP($B168,'NAV plus Dist'!$B:$AAA,CK$1,FALSE)/VLOOKUP($B167,NAV!$A:$AAA,CK$1,FALSE)*CK169,"")</f>
        <v/>
      </c>
      <c r="CL168" s="143" t="str">
        <f>IFERROR(VLOOKUP($B168,'NAV plus Dist'!$B:$AAA,CL$1,FALSE)/VLOOKUP($B167,NAV!$A:$AAA,CL$1,FALSE)*CL169,"")</f>
        <v/>
      </c>
      <c r="CM168" s="143" t="str">
        <f>IFERROR(VLOOKUP($B168,'NAV plus Dist'!$B:$AAA,CM$1,FALSE)/VLOOKUP($B167,NAV!$A:$AAA,CM$1,FALSE)*CM169,"")</f>
        <v/>
      </c>
      <c r="CN168" s="143" t="str">
        <f>IFERROR(VLOOKUP($B168,'NAV plus Dist'!$B:$AAA,CN$1,FALSE)/VLOOKUP($B167,NAV!$A:$AAA,CN$1,FALSE)*CN169,"")</f>
        <v/>
      </c>
      <c r="CO168" s="143" t="str">
        <f>IFERROR(VLOOKUP($B168,'NAV plus Dist'!$B:$AAA,CO$1,FALSE)/VLOOKUP($B167,NAV!$A:$AAA,CO$1,FALSE)*CO169,"")</f>
        <v/>
      </c>
      <c r="CP168" s="143" t="str">
        <f>IFERROR(VLOOKUP($B168,'NAV plus Dist'!$B:$AAA,CP$1,FALSE)/VLOOKUP($B167,NAV!$A:$AAA,CP$1,FALSE)*CP169,"")</f>
        <v/>
      </c>
      <c r="CQ168" s="143" t="str">
        <f>IFERROR(VLOOKUP($B168,'NAV plus Dist'!$B:$AAA,CQ$1,FALSE)/VLOOKUP($B167,NAV!$A:$AAA,CQ$1,FALSE)*CQ169,"")</f>
        <v/>
      </c>
      <c r="CR168" s="143" t="str">
        <f>IFERROR(VLOOKUP($B168,'NAV plus Dist'!$B:$AAA,CR$1,FALSE)/VLOOKUP($B167,NAV!$A:$AAA,CR$1,FALSE)*CR169,"")</f>
        <v/>
      </c>
      <c r="CS168" s="143" t="str">
        <f>IFERROR(VLOOKUP($B168,'NAV plus Dist'!$B:$AAA,CS$1,FALSE)/VLOOKUP($B167,NAV!$A:$AAA,CS$1,FALSE)*CS169,"")</f>
        <v/>
      </c>
      <c r="CT168" s="143" t="str">
        <f>IFERROR(VLOOKUP($B168,'NAV plus Dist'!$B:$AAA,CT$1,FALSE)/VLOOKUP($B167,NAV!$A:$AAA,CT$1,FALSE)*CT169,"")</f>
        <v/>
      </c>
      <c r="CU168" s="143" t="str">
        <f>IFERROR(VLOOKUP($B168,'NAV plus Dist'!$B:$AAA,CU$1,FALSE)/VLOOKUP($B167,NAV!$A:$AAA,CU$1,FALSE)*CU169,"")</f>
        <v/>
      </c>
      <c r="CV168" s="143" t="str">
        <f>IFERROR(VLOOKUP($B168,'NAV plus Dist'!$B:$AAA,CV$1,FALSE)/VLOOKUP($B167,NAV!$A:$AAA,CV$1,FALSE)*CV169,"")</f>
        <v/>
      </c>
      <c r="CW168" s="143" t="str">
        <f>IFERROR(VLOOKUP($B168,'NAV plus Dist'!$B:$AAA,CW$1,FALSE)/VLOOKUP($B167,NAV!$A:$AAA,CW$1,FALSE)*CW169,"")</f>
        <v/>
      </c>
      <c r="CX168" s="143" t="str">
        <f>IFERROR(VLOOKUP($B168,'NAV plus Dist'!$B:$AAA,CX$1,FALSE)/VLOOKUP($B167,NAV!$A:$AAA,CX$1,FALSE)*CX169,"")</f>
        <v/>
      </c>
      <c r="CY168" s="143" t="str">
        <f>IFERROR(VLOOKUP($B168,'NAV plus Dist'!$B:$AAA,CY$1,FALSE)/VLOOKUP($B167,NAV!$A:$AAA,CY$1,FALSE)*CY169,"")</f>
        <v/>
      </c>
      <c r="CZ168" s="143" t="str">
        <f>IFERROR(VLOOKUP($B168,'NAV plus Dist'!$B:$AAA,CZ$1,FALSE)/VLOOKUP($B167,NAV!$A:$AAA,CZ$1,FALSE)*CZ169,"")</f>
        <v/>
      </c>
      <c r="DA168" s="143" t="str">
        <f>IFERROR(VLOOKUP($B168,'NAV plus Dist'!$B:$AAA,DA$1,FALSE)/VLOOKUP($B167,NAV!$A:$AAA,DA$1,FALSE)*DA169,"")</f>
        <v/>
      </c>
      <c r="DB168" s="143" t="str">
        <f>IFERROR(VLOOKUP($B168,'NAV plus Dist'!$B:$AAA,DB$1,FALSE)/VLOOKUP($B167,NAV!$A:$AAA,DB$1,FALSE)*DB169,"")</f>
        <v/>
      </c>
      <c r="DC168" s="143" t="str">
        <f>IFERROR(VLOOKUP($B168,'NAV plus Dist'!$B:$AAA,DC$1,FALSE)/VLOOKUP($B167,NAV!$A:$AAA,DC$1,FALSE)*DC169,"")</f>
        <v/>
      </c>
      <c r="DD168" s="143" t="str">
        <f>IFERROR(VLOOKUP($B168,'NAV plus Dist'!$B:$AAA,DD$1,FALSE)/VLOOKUP($B167,NAV!$A:$AAA,DD$1,FALSE)*DD169,"")</f>
        <v/>
      </c>
      <c r="DE168" s="143" t="str">
        <f>IFERROR(VLOOKUP($B168,'NAV plus Dist'!$B:$AAA,DE$1,FALSE)/VLOOKUP($B167,NAV!$A:$AAA,DE$1,FALSE)*DE169,"")</f>
        <v/>
      </c>
      <c r="DF168" s="143" t="str">
        <f>IFERROR(VLOOKUP($B168,'NAV plus Dist'!$B:$AAA,DF$1,FALSE)/VLOOKUP($B167,NAV!$A:$AAA,DF$1,FALSE)*DF169,"")</f>
        <v/>
      </c>
      <c r="DG168" s="143" t="str">
        <f>IFERROR(VLOOKUP($B168,'NAV plus Dist'!$B:$AAA,DG$1,FALSE)/VLOOKUP($B167,NAV!$A:$AAA,DG$1,FALSE)*DG169,"")</f>
        <v/>
      </c>
      <c r="DH168" s="143" t="str">
        <f>IFERROR(VLOOKUP($B168,'NAV plus Dist'!$B:$AAA,DH$1,FALSE)/VLOOKUP($B167,NAV!$A:$AAA,DH$1,FALSE)*DH169,"")</f>
        <v/>
      </c>
    </row>
    <row r="169" spans="1:112">
      <c r="A169" s="94">
        <f t="shared" si="39"/>
        <v>32</v>
      </c>
      <c r="B169" s="168">
        <f t="shared" si="40"/>
        <v>45107</v>
      </c>
      <c r="C169" s="143">
        <f>IFERROR(VLOOKUP($B169,'NAV plus Dist'!$B:$FD,C$1,FALSE)/VLOOKUP($B168,NAV!$A:$FC,C$1,FALSE)*C170,"")</f>
        <v>1.6310232111011176</v>
      </c>
      <c r="D169" s="143">
        <f>IFERROR(VLOOKUP($B169,'NAV plus Dist'!$B:$FD,D$1,FALSE)/VLOOKUP($B168,NAV!$A:$FC,D$1,FALSE)*D170,"")</f>
        <v>1.696432459758634</v>
      </c>
      <c r="E169" s="143">
        <f>IFERROR(VLOOKUP($B169,'NAV plus Dist'!$B:$FD,E$1,FALSE)/VLOOKUP($B168,NAV!$A:$FC,E$1,FALSE)*E170,"")</f>
        <v>1.6913448998455234</v>
      </c>
      <c r="F169" s="143">
        <f>IFERROR(VLOOKUP($B169,'NAV plus Dist'!$B:$FD,F$1,FALSE)/VLOOKUP($B168,NAV!$A:$FC,F$1,FALSE)*F170,"")</f>
        <v>1.2476240373790084</v>
      </c>
      <c r="G169" s="143" t="str">
        <f>IFERROR(VLOOKUP($B169,'NAV plus Dist'!$B:$FD,G$1,FALSE)/VLOOKUP($B168,NAV!$A:$FC,G$1,FALSE)*G170,"")</f>
        <v/>
      </c>
      <c r="H169" s="143">
        <f>IFERROR(VLOOKUP($B169,'NAV plus Dist'!$B:$FD,H$1,FALSE)/VLOOKUP($B168,NAV!$A:$FC,H$1,FALSE)*H170,"")</f>
        <v>1.7519896010061842</v>
      </c>
      <c r="I169" s="143">
        <f>IFERROR(VLOOKUP($B169,'NAV plus Dist'!$B:$FD,I$1,FALSE)/VLOOKUP($B168,NAV!$A:$FC,I$1,FALSE)*I170,"")</f>
        <v>1.4567964196557575</v>
      </c>
      <c r="J169" s="143" t="str">
        <f>IFERROR(VLOOKUP($B169,'NAV plus Dist'!$B:$FD,J$1,FALSE)/VLOOKUP($B168,NAV!$A:$FC,J$1,FALSE)*J170,"")</f>
        <v/>
      </c>
      <c r="K169" s="143" t="str">
        <f>IFERROR(VLOOKUP($B169,'NAV plus Dist'!$B:$FD,K$1,FALSE)/VLOOKUP($B168,NAV!$A:$FC,K$1,FALSE)*K170,"")</f>
        <v/>
      </c>
      <c r="L169" s="143" t="str">
        <f>IFERROR(VLOOKUP($B169,'NAV plus Dist'!$B:$FD,L$1,FALSE)/VLOOKUP($B168,NAV!$A:$FC,L$1,FALSE)*L170,"")</f>
        <v/>
      </c>
      <c r="M169" s="143" t="str">
        <f>IFERROR(VLOOKUP($B169,'NAV plus Dist'!$B:$FD,M$1,FALSE)/VLOOKUP($B168,NAV!$A:$FC,M$1,FALSE)*M170,"")</f>
        <v/>
      </c>
      <c r="N169" s="143">
        <f>IFERROR(VLOOKUP($B169,'NAV plus Dist'!$B:$FD,N$1,FALSE)/VLOOKUP($B168,NAV!$A:$FC,N$1,FALSE)*N170,"")</f>
        <v>1.5592013522612214</v>
      </c>
      <c r="O169" s="143">
        <f>IFERROR(VLOOKUP($B169,'NAV plus Dist'!$B:$FD,O$1,FALSE)/VLOOKUP($B168,NAV!$A:$FC,O$1,FALSE)*O170,"")</f>
        <v>1.3383992694437838</v>
      </c>
      <c r="P169" s="143">
        <f>IFERROR(VLOOKUP($B169,'NAV plus Dist'!$B:$FD,P$1,FALSE)/VLOOKUP($B168,NAV!$A:$FC,P$1,FALSE)*P170,"")</f>
        <v>1.3688388531764335</v>
      </c>
      <c r="Q169" s="143" t="str">
        <f>IFERROR(VLOOKUP($B169,'NAV plus Dist'!$B:$FD,Q$1,FALSE)/VLOOKUP($B168,NAV!$A:$FC,Q$1,FALSE)*Q170,"")</f>
        <v/>
      </c>
      <c r="R169" s="143" t="str">
        <f>IFERROR(VLOOKUP($B169,'NAV plus Dist'!$B:$FD,R$1,FALSE)/VLOOKUP($B168,NAV!$A:$FC,R$1,FALSE)*R170,"")</f>
        <v/>
      </c>
      <c r="S169" s="143" t="str">
        <f>IFERROR(VLOOKUP($B169,'NAV plus Dist'!$B:$FD,S$1,FALSE)/VLOOKUP($B168,NAV!$A:$FC,S$1,FALSE)*S170,"")</f>
        <v/>
      </c>
      <c r="T169" s="143" t="str">
        <f>IFERROR(VLOOKUP($B169,'NAV plus Dist'!$B:$FD,T$1,FALSE)/VLOOKUP($B168,NAV!$A:$FC,T$1,FALSE)*T170,"")</f>
        <v/>
      </c>
      <c r="U169" s="143" t="str">
        <f>IFERROR(VLOOKUP($B169,'NAV plus Dist'!$B:$FD,U$1,FALSE)/VLOOKUP($B168,NAV!$A:$FC,U$1,FALSE)*U170,"")</f>
        <v/>
      </c>
      <c r="V169" s="143" t="str">
        <f>IFERROR(VLOOKUP($B169,'NAV plus Dist'!$B:$FD,V$1,FALSE)/VLOOKUP($B168,NAV!$A:$FC,V$1,FALSE)*V170,"")</f>
        <v/>
      </c>
      <c r="W169" s="143" t="str">
        <f>IFERROR(VLOOKUP($B169,'NAV plus Dist'!$B:$FD,W$1,FALSE)/VLOOKUP($B168,NAV!$A:$FC,W$1,FALSE)*W170,"")</f>
        <v/>
      </c>
      <c r="X169" s="143" t="str">
        <f>IFERROR(VLOOKUP($B169,'NAV plus Dist'!$B:$FD,X$1,FALSE)/VLOOKUP($B168,NAV!$A:$FC,X$1,FALSE)*X170,"")</f>
        <v/>
      </c>
      <c r="Y169" s="143" t="str">
        <f>IFERROR(VLOOKUP($B169,'NAV plus Dist'!$B:$FD,Y$1,FALSE)/VLOOKUP($B168,NAV!$A:$FC,Y$1,FALSE)*Y170,"")</f>
        <v/>
      </c>
      <c r="Z169" s="143" t="str">
        <f>IFERROR(VLOOKUP($B169,'NAV plus Dist'!$B:$FD,Z$1,FALSE)/VLOOKUP($B168,NAV!$A:$FC,Z$1,FALSE)*Z170,"")</f>
        <v/>
      </c>
      <c r="AA169" s="143">
        <f>IFERROR(VLOOKUP($B169,'NAV plus Dist'!$B:$FD,AA$1,FALSE)/VLOOKUP($B168,NAV!$A:$FC,AA$1,FALSE)*AA170,"")</f>
        <v>1.4079006464986559</v>
      </c>
      <c r="AB169" s="143">
        <f>IFERROR(VLOOKUP($B169,'NAV plus Dist'!$B:$FD,AB$1,FALSE)/VLOOKUP($B168,NAV!$A:$FC,AB$1,FALSE)*AB170,"")</f>
        <v>1.4616055343333898</v>
      </c>
      <c r="AC169" s="143">
        <f>IFERROR(VLOOKUP($B169,'NAV plus Dist'!$B:$FD,AC$1,FALSE)/VLOOKUP($B168,NAV!$A:$FC,AC$1,FALSE)*AC170,"")</f>
        <v>1.4572806244124841</v>
      </c>
      <c r="AD169" s="143">
        <f>IFERROR(VLOOKUP($B169,'NAV plus Dist'!$B:$FD,AD$1,FALSE)/VLOOKUP($B168,NAV!$A:$FC,AD$1,FALSE)*AD170,"")</f>
        <v>3.5705947524432817</v>
      </c>
      <c r="AE169" s="143">
        <f>IFERROR(VLOOKUP($B169,'NAV plus Dist'!$B:$FD,AE$1,FALSE)/VLOOKUP($B168,NAV!$A:$FC,AE$1,FALSE)*AE170,"")</f>
        <v>1.1254120984550569</v>
      </c>
      <c r="AF169" s="143">
        <f>IFERROR(VLOOKUP($B169,'NAV plus Dist'!$B:$FD,AF$1,FALSE)/VLOOKUP($B168,NAV!$A:$FC,AF$1,FALSE)*AF170,"")</f>
        <v>1.2324347722224847</v>
      </c>
      <c r="AG169" s="143">
        <f>IFERROR(VLOOKUP($B169,'NAV plus Dist'!$B:$FD,AG$1,FALSE)/VLOOKUP($B168,NAV!$A:$FC,AG$1,FALSE)*AG170,"")</f>
        <v>1.2778118070032305</v>
      </c>
      <c r="AH169" s="143">
        <f>IFERROR(VLOOKUP($B169,'NAV plus Dist'!$B:$FD,AH$1,FALSE)/VLOOKUP($B168,NAV!$A:$FC,AH$1,FALSE)*AH170,"")</f>
        <v>1.2740737879193307</v>
      </c>
      <c r="AI169" s="143">
        <f>IFERROR(VLOOKUP($B169,'NAV plus Dist'!$B:$FD,AI$1,FALSE)/VLOOKUP($B168,NAV!$A:$FC,AI$1,FALSE)*AI170,"")</f>
        <v>2.1564377302003126</v>
      </c>
      <c r="AJ169" s="143">
        <f>IFERROR(VLOOKUP($B169,'NAV plus Dist'!$B:$FD,AJ$1,FALSE)/VLOOKUP($B168,NAV!$A:$FC,AJ$1,FALSE)*AJ170,"")</f>
        <v>1.3972106289909476</v>
      </c>
      <c r="AK169" s="169">
        <f>IFERROR(VLOOKUP($B169,'NAV plus Dist'!$B:$FD,AK$1,FALSE)/VLOOKUP($B168,NAV!$A:$FC,AK$1,FALSE)*AK170,"")</f>
        <v>1.8563727330177462</v>
      </c>
      <c r="AL169" s="169">
        <f>IFERROR(VLOOKUP($B169,'NAV plus Dist'!$B:$FD,AL$1,FALSE)/VLOOKUP($B168,NAV!$A:$FC,AL$1,FALSE)*AL170,"")</f>
        <v>1.9344670723783965</v>
      </c>
      <c r="AM169" s="143">
        <f>IFERROR(VLOOKUP($B169,'NAV plus Dist'!$B:$FD,AM$1,FALSE)/VLOOKUP($B168,NAV!$A:$FC,AM$1,FALSE)*AM170,"")</f>
        <v>0.95490286170037586</v>
      </c>
      <c r="AN169" s="143">
        <f>IFERROR(VLOOKUP($B169,'NAV plus Dist'!$B:$FD,AN$1,FALSE)/VLOOKUP($B168,NAV!$A:$FC,AN$1,FALSE)*AN170,"")</f>
        <v>1.6562477872525518</v>
      </c>
      <c r="AO169" s="143">
        <f>IFERROR(VLOOKUP($B169,'NAV plus Dist'!$B:$FD,AO$1,FALSE)/VLOOKUP($B168,NAV!$A:$FC,AO$1,FALSE)*AO170,"")</f>
        <v>1.6511946603037446</v>
      </c>
      <c r="AP169" s="170">
        <f>IFERROR(VLOOKUP($B169,'NAV plus Dist'!$B:$FD,AP$1,FALSE)/VLOOKUP($B168,NAV!$A:$FC,AP$1,FALSE)*AP170,"")</f>
        <v>1.438021530781507</v>
      </c>
      <c r="AQ169" s="143">
        <f>IFERROR(VLOOKUP($B169,'NAV plus Dist'!$B:$FD,AQ$1,FALSE)/VLOOKUP($B168,NAV!$A:$FC,AQ$1,FALSE)*AQ170,"")</f>
        <v>1.4246454905012897</v>
      </c>
      <c r="AR169" s="143" t="str">
        <f>IFERROR(VLOOKUP($B169,'NAV plus Dist'!$B:$FD,AR$1,FALSE)/VLOOKUP($B168,NAV!$A:$FC,AR$1,FALSE)*AR170,"")</f>
        <v/>
      </c>
      <c r="AS169" s="143">
        <f>IFERROR(VLOOKUP($B169,'NAV plus Dist'!$B:$FD,AS$1,FALSE)/VLOOKUP($B168,NAV!$A:$FC,AS$1,FALSE)*AS170,"")</f>
        <v>1.5281198174658954</v>
      </c>
      <c r="AT169" s="143">
        <f>IFERROR(VLOOKUP($B169,'NAV plus Dist'!$B:$FD,AT$1,FALSE)/VLOOKUP($B168,NAV!$A:$FC,AT$1,FALSE)*AT170,"")</f>
        <v>1.2444932658536414</v>
      </c>
      <c r="AU169" s="143">
        <f>IFERROR(VLOOKUP($B169,'NAV plus Dist'!$B:$FD,AU$1,FALSE)/VLOOKUP($B168,NAV!$A:$FC,AU$1,FALSE)*AU170,"")</f>
        <v>1.1464242150350596</v>
      </c>
      <c r="AV169" s="143">
        <f>IFERROR(VLOOKUP($B169,'NAV plus Dist'!$B:$FD,AV$1,FALSE)/VLOOKUP($B168,NAV!$A:$FC,AV$1,FALSE)*AV170,"")</f>
        <v>1.324136795018761</v>
      </c>
      <c r="AW169" s="143" t="str">
        <f>IFERROR(VLOOKUP($B169,'NAV plus Dist'!$B:$FD,AW$1,FALSE)/VLOOKUP($B168,NAV!$A:$FC,AW$1,FALSE)*AW170,"")</f>
        <v/>
      </c>
      <c r="AX169" s="143" t="str">
        <f>IFERROR(VLOOKUP($B169,'NAV plus Dist'!$B:$FD,AX$1,FALSE)/VLOOKUP($B168,NAV!$A:$FC,AX$1,FALSE)*AX170,"")</f>
        <v/>
      </c>
      <c r="AY169" s="143" t="str">
        <f>IFERROR(VLOOKUP($B169,'NAV plus Dist'!$B:$FD,AY$1,FALSE)/VLOOKUP($B168,NAV!$A:$FC,AY$1,FALSE)*AY170,"")</f>
        <v/>
      </c>
      <c r="AZ169" s="143" t="str">
        <f>IFERROR(VLOOKUP($B169,'NAV plus Dist'!$B:$FD,AZ$1,FALSE)/VLOOKUP($B168,NAV!$A:$FC,AZ$1,FALSE)*AZ170,"")</f>
        <v/>
      </c>
      <c r="BA169" s="143" t="str">
        <f>IFERROR(VLOOKUP($B169,'NAV plus Dist'!$B:$FD,BA$1,FALSE)/VLOOKUP($B168,NAV!$A:$FC,BA$1,FALSE)*BA170,"")</f>
        <v/>
      </c>
      <c r="BB169" s="143" t="str">
        <f>IFERROR(VLOOKUP($B169,'NAV plus Dist'!$B:$FD,BB$1,FALSE)/VLOOKUP($B168,NAV!$A:$FC,BB$1,FALSE)*BB170,"")</f>
        <v/>
      </c>
      <c r="BC169" s="143" t="str">
        <f>IFERROR(VLOOKUP($B169,'NAV plus Dist'!$B:$FD,BC$1,FALSE)/VLOOKUP($B168,NAV!$A:$FC,BC$1,FALSE)*BC170,"")</f>
        <v/>
      </c>
      <c r="BD169" s="143" t="str">
        <f>IFERROR(VLOOKUP($B169,'NAV plus Dist'!$B:$FD,BD$1,FALSE)/VLOOKUP($B168,NAV!$A:$FC,BD$1,FALSE)*BD170,"")</f>
        <v/>
      </c>
      <c r="BE169" s="143" t="str">
        <f>IFERROR(VLOOKUP($B169,'NAV plus Dist'!$B:$FD,BE$1,FALSE)/VLOOKUP($B168,NAV!$A:$FC,BE$1,FALSE)*BE170,"")</f>
        <v/>
      </c>
      <c r="BF169" s="143" t="str">
        <f>IFERROR(VLOOKUP($B169,'NAV plus Dist'!$B:$FD,BF$1,FALSE)/VLOOKUP($B168,NAV!$A:$FC,BF$1,FALSE)*BF170,"")</f>
        <v/>
      </c>
      <c r="BG169" s="143" t="str">
        <f>IFERROR(VLOOKUP($B169,'NAV plus Dist'!$B:$FD,BG$1,FALSE)/VLOOKUP($B168,NAV!$A:$FC,BG$1,FALSE)*BG170,"")</f>
        <v/>
      </c>
      <c r="BH169" s="143" t="str">
        <f>IFERROR(VLOOKUP($B169,'NAV plus Dist'!$B:$FD,BH$1,FALSE)/VLOOKUP($B168,NAV!$A:$FC,BH$1,FALSE)*BH170,"")</f>
        <v/>
      </c>
      <c r="BI169" s="143" t="str">
        <f>IFERROR(VLOOKUP($B169,'NAV plus Dist'!$B:$FD,BI$1,FALSE)/VLOOKUP($B168,NAV!$A:$FC,BI$1,FALSE)*BI170,"")</f>
        <v/>
      </c>
      <c r="BJ169" s="143" t="str">
        <f>IFERROR(VLOOKUP($B169,'NAV plus Dist'!$B:$FD,BJ$1,FALSE)/VLOOKUP($B168,NAV!$A:$FC,BJ$1,FALSE)*BJ170,"")</f>
        <v/>
      </c>
      <c r="BK169" s="143" t="str">
        <f>IFERROR(VLOOKUP($B169,'NAV plus Dist'!$B:$FD,BK$1,FALSE)/VLOOKUP($B168,NAV!$A:$FC,BK$1,FALSE)*BK170,"")</f>
        <v/>
      </c>
      <c r="BL169" s="143" t="str">
        <f>IFERROR(VLOOKUP($B169,'NAV plus Dist'!$B:$FD,BL$1,FALSE)/VLOOKUP($B168,NAV!$A:$FC,BL$1,FALSE)*BL170,"")</f>
        <v/>
      </c>
      <c r="BM169" s="143" t="str">
        <f>IFERROR(VLOOKUP($B169,'NAV plus Dist'!$B:$FD,BM$1,FALSE)/VLOOKUP($B168,NAV!$A:$FC,BM$1,FALSE)*BM170,"")</f>
        <v/>
      </c>
      <c r="BN169" s="143" t="str">
        <f>IFERROR(VLOOKUP($B169,'NAV plus Dist'!$B:$FD,BN$1,FALSE)/VLOOKUP($B168,NAV!$A:$FC,BN$1,FALSE)*BN170,"")</f>
        <v/>
      </c>
      <c r="BO169" s="143" t="str">
        <f>IFERROR(VLOOKUP($B169,'NAV plus Dist'!$B:$FD,BO$1,FALSE)/VLOOKUP($B168,NAV!$A:$FC,BO$1,FALSE)*BO170,"")</f>
        <v/>
      </c>
      <c r="BP169" s="143" t="str">
        <f>IFERROR(VLOOKUP($B169,'NAV plus Dist'!$B:$FD,BP$1,FALSE)/VLOOKUP($B168,NAV!$A:$FC,BP$1,FALSE)*BP170,"")</f>
        <v/>
      </c>
      <c r="BQ169" s="143" t="str">
        <f>IFERROR(VLOOKUP($B169,'NAV plus Dist'!$B:$FD,BQ$1,FALSE)/VLOOKUP($B168,NAV!$A:$FC,BQ$1,FALSE)*BQ170,"")</f>
        <v/>
      </c>
      <c r="BR169" s="143" t="str">
        <f>IFERROR(VLOOKUP($B169,'NAV plus Dist'!$B:$FD,BR$1,FALSE)/VLOOKUP($B168,NAV!$A:$FC,BR$1,FALSE)*BR170,"")</f>
        <v/>
      </c>
      <c r="BS169" s="143" t="str">
        <f>IFERROR(VLOOKUP($B169,'NAV plus Dist'!$B:$FD,BS$1,FALSE)/VLOOKUP($B168,NAV!$A:$FC,BS$1,FALSE)*BS170,"")</f>
        <v/>
      </c>
      <c r="BT169" s="143" t="str">
        <f>IFERROR(VLOOKUP($B169,'NAV plus Dist'!$B:$FD,BT$1,FALSE)/VLOOKUP($B168,NAV!$A:$FC,BT$1,FALSE)*BT170,"")</f>
        <v/>
      </c>
      <c r="BU169" s="143" t="str">
        <f>IFERROR(VLOOKUP($B169,'NAV plus Dist'!$B:$FD,BU$1,FALSE)/VLOOKUP($B168,NAV!$A:$FC,BU$1,FALSE)*BU170,"")</f>
        <v/>
      </c>
      <c r="BV169" s="143" t="str">
        <f>IFERROR(VLOOKUP($B169,'NAV plus Dist'!$B:$FD,BV$1,FALSE)/VLOOKUP($B168,NAV!$A:$FC,BV$1,FALSE)*BV170,"")</f>
        <v/>
      </c>
      <c r="BW169" s="143" t="str">
        <f>IFERROR(VLOOKUP($B169,'NAV plus Dist'!$B:$FD,BW$1,FALSE)/VLOOKUP($B168,NAV!$A:$FC,BW$1,FALSE)*BW170,"")</f>
        <v/>
      </c>
      <c r="BX169" s="143" t="str">
        <f>IFERROR(VLOOKUP($B169,'NAV plus Dist'!$B:$FD,BX$1,FALSE)/VLOOKUP($B168,NAV!$A:$FC,BX$1,FALSE)*BX170,"")</f>
        <v/>
      </c>
      <c r="BY169" s="143" t="str">
        <f>IFERROR(VLOOKUP($B169,'NAV plus Dist'!$B:$FD,BY$1,FALSE)/VLOOKUP($B168,NAV!$A:$FC,BY$1,FALSE)*BY170,"")</f>
        <v/>
      </c>
      <c r="BZ169" s="143" t="str">
        <f>IFERROR(VLOOKUP($B169,'NAV plus Dist'!$B:$FD,BZ$1,FALSE)/VLOOKUP($B168,NAV!$A:$FC,BZ$1,FALSE)*BZ170,"")</f>
        <v/>
      </c>
      <c r="CA169" s="143" t="str">
        <f>IFERROR(VLOOKUP($B169,'NAV plus Dist'!$B:$FD,CA$1,FALSE)/VLOOKUP($B168,NAV!$A:$FC,CA$1,FALSE)*CA170,"")</f>
        <v/>
      </c>
      <c r="CB169" s="143" t="str">
        <f>IFERROR(VLOOKUP($B169,'NAV plus Dist'!$B:$FD,CB$1,FALSE)/VLOOKUP($B168,NAV!$A:$FC,CB$1,FALSE)*CB170,"")</f>
        <v/>
      </c>
      <c r="CC169" s="143" t="str">
        <f>IFERROR(VLOOKUP($B169,'NAV plus Dist'!$B:$FD,CC$1,FALSE)/VLOOKUP($B168,NAV!$A:$FC,CC$1,FALSE)*CC170,"")</f>
        <v/>
      </c>
      <c r="CD169" s="143" t="str">
        <f>IFERROR(VLOOKUP($B169,'NAV plus Dist'!$B:$FD,CD$1,FALSE)/VLOOKUP($B168,NAV!$A:$FC,CD$1,FALSE)*CD170,"")</f>
        <v/>
      </c>
      <c r="CE169" s="143" t="str">
        <f>IFERROR(VLOOKUP($B169,'NAV plus Dist'!$B:$FD,CE$1,FALSE)/VLOOKUP($B168,NAV!$A:$FC,CE$1,FALSE)*CE170,"")</f>
        <v/>
      </c>
      <c r="CF169" s="143" t="str">
        <f>IFERROR(VLOOKUP($B169,'NAV plus Dist'!$B:$FD,CF$1,FALSE)/VLOOKUP($B168,NAV!$A:$FC,CF$1,FALSE)*CF170,"")</f>
        <v/>
      </c>
      <c r="CG169" s="143" t="str">
        <f>IFERROR(VLOOKUP($B169,'NAV plus Dist'!$B:$FD,CG$1,FALSE)/VLOOKUP($B168,NAV!$A:$FC,CG$1,FALSE)*CG170,"")</f>
        <v/>
      </c>
      <c r="CH169" s="143" t="str">
        <f>IFERROR(VLOOKUP($B169,'NAV plus Dist'!$B:$FD,CH$1,FALSE)/VLOOKUP($B168,NAV!$A:$FC,CH$1,FALSE)*CH170,"")</f>
        <v/>
      </c>
      <c r="CI169" s="143" t="str">
        <f>IFERROR(VLOOKUP($B169,'NAV plus Dist'!$B:$FD,CI$1,FALSE)/VLOOKUP($B168,NAV!$A:$FC,CI$1,FALSE)*CI170,"")</f>
        <v/>
      </c>
      <c r="CJ169" s="143" t="str">
        <f>IFERROR(VLOOKUP($B169,'NAV plus Dist'!$B:$FD,CJ$1,FALSE)/VLOOKUP($B168,NAV!$A:$FC,CJ$1,FALSE)*CJ170,"")</f>
        <v/>
      </c>
      <c r="CK169" s="143" t="str">
        <f>IFERROR(VLOOKUP($B169,'NAV plus Dist'!$B:$AAA,CK$1,FALSE)/VLOOKUP($B168,NAV!$A:$AAA,CK$1,FALSE)*CK170,"")</f>
        <v/>
      </c>
      <c r="CL169" s="143" t="str">
        <f>IFERROR(VLOOKUP($B169,'NAV plus Dist'!$B:$AAA,CL$1,FALSE)/VLOOKUP($B168,NAV!$A:$AAA,CL$1,FALSE)*CL170,"")</f>
        <v/>
      </c>
      <c r="CM169" s="143" t="str">
        <f>IFERROR(VLOOKUP($B169,'NAV plus Dist'!$B:$AAA,CM$1,FALSE)/VLOOKUP($B168,NAV!$A:$AAA,CM$1,FALSE)*CM170,"")</f>
        <v/>
      </c>
      <c r="CN169" s="143" t="str">
        <f>IFERROR(VLOOKUP($B169,'NAV plus Dist'!$B:$AAA,CN$1,FALSE)/VLOOKUP($B168,NAV!$A:$AAA,CN$1,FALSE)*CN170,"")</f>
        <v/>
      </c>
      <c r="CO169" s="143" t="str">
        <f>IFERROR(VLOOKUP($B169,'NAV plus Dist'!$B:$AAA,CO$1,FALSE)/VLOOKUP($B168,NAV!$A:$AAA,CO$1,FALSE)*CO170,"")</f>
        <v/>
      </c>
      <c r="CP169" s="143" t="str">
        <f>IFERROR(VLOOKUP($B169,'NAV plus Dist'!$B:$AAA,CP$1,FALSE)/VLOOKUP($B168,NAV!$A:$AAA,CP$1,FALSE)*CP170,"")</f>
        <v/>
      </c>
      <c r="CQ169" s="143" t="str">
        <f>IFERROR(VLOOKUP($B169,'NAV plus Dist'!$B:$AAA,CQ$1,FALSE)/VLOOKUP($B168,NAV!$A:$AAA,CQ$1,FALSE)*CQ170,"")</f>
        <v/>
      </c>
      <c r="CR169" s="143" t="str">
        <f>IFERROR(VLOOKUP($B169,'NAV plus Dist'!$B:$AAA,CR$1,FALSE)/VLOOKUP($B168,NAV!$A:$AAA,CR$1,FALSE)*CR170,"")</f>
        <v/>
      </c>
      <c r="CS169" s="143" t="str">
        <f>IFERROR(VLOOKUP($B169,'NAV plus Dist'!$B:$AAA,CS$1,FALSE)/VLOOKUP($B168,NAV!$A:$AAA,CS$1,FALSE)*CS170,"")</f>
        <v/>
      </c>
      <c r="CT169" s="143" t="str">
        <f>IFERROR(VLOOKUP($B169,'NAV plus Dist'!$B:$AAA,CT$1,FALSE)/VLOOKUP($B168,NAV!$A:$AAA,CT$1,FALSE)*CT170,"")</f>
        <v/>
      </c>
      <c r="CU169" s="143" t="str">
        <f>IFERROR(VLOOKUP($B169,'NAV plus Dist'!$B:$AAA,CU$1,FALSE)/VLOOKUP($B168,NAV!$A:$AAA,CU$1,FALSE)*CU170,"")</f>
        <v/>
      </c>
      <c r="CV169" s="143" t="str">
        <f>IFERROR(VLOOKUP($B169,'NAV plus Dist'!$B:$AAA,CV$1,FALSE)/VLOOKUP($B168,NAV!$A:$AAA,CV$1,FALSE)*CV170,"")</f>
        <v/>
      </c>
      <c r="CW169" s="143" t="str">
        <f>IFERROR(VLOOKUP($B169,'NAV plus Dist'!$B:$AAA,CW$1,FALSE)/VLOOKUP($B168,NAV!$A:$AAA,CW$1,FALSE)*CW170,"")</f>
        <v/>
      </c>
      <c r="CX169" s="143" t="str">
        <f>IFERROR(VLOOKUP($B169,'NAV plus Dist'!$B:$AAA,CX$1,FALSE)/VLOOKUP($B168,NAV!$A:$AAA,CX$1,FALSE)*CX170,"")</f>
        <v/>
      </c>
      <c r="CY169" s="143" t="str">
        <f>IFERROR(VLOOKUP($B169,'NAV plus Dist'!$B:$AAA,CY$1,FALSE)/VLOOKUP($B168,NAV!$A:$AAA,CY$1,FALSE)*CY170,"")</f>
        <v/>
      </c>
      <c r="CZ169" s="143" t="str">
        <f>IFERROR(VLOOKUP($B169,'NAV plus Dist'!$B:$AAA,CZ$1,FALSE)/VLOOKUP($B168,NAV!$A:$AAA,CZ$1,FALSE)*CZ170,"")</f>
        <v/>
      </c>
      <c r="DA169" s="143" t="str">
        <f>IFERROR(VLOOKUP($B169,'NAV plus Dist'!$B:$AAA,DA$1,FALSE)/VLOOKUP($B168,NAV!$A:$AAA,DA$1,FALSE)*DA170,"")</f>
        <v/>
      </c>
      <c r="DB169" s="143" t="str">
        <f>IFERROR(VLOOKUP($B169,'NAV plus Dist'!$B:$AAA,DB$1,FALSE)/VLOOKUP($B168,NAV!$A:$AAA,DB$1,FALSE)*DB170,"")</f>
        <v/>
      </c>
      <c r="DC169" s="143" t="str">
        <f>IFERROR(VLOOKUP($B169,'NAV plus Dist'!$B:$AAA,DC$1,FALSE)/VLOOKUP($B168,NAV!$A:$AAA,DC$1,FALSE)*DC170,"")</f>
        <v/>
      </c>
      <c r="DD169" s="143" t="str">
        <f>IFERROR(VLOOKUP($B169,'NAV plus Dist'!$B:$AAA,DD$1,FALSE)/VLOOKUP($B168,NAV!$A:$AAA,DD$1,FALSE)*DD170,"")</f>
        <v/>
      </c>
      <c r="DE169" s="143" t="str">
        <f>IFERROR(VLOOKUP($B169,'NAV plus Dist'!$B:$AAA,DE$1,FALSE)/VLOOKUP($B168,NAV!$A:$AAA,DE$1,FALSE)*DE170,"")</f>
        <v/>
      </c>
      <c r="DF169" s="143" t="str">
        <f>IFERROR(VLOOKUP($B169,'NAV plus Dist'!$B:$AAA,DF$1,FALSE)/VLOOKUP($B168,NAV!$A:$AAA,DF$1,FALSE)*DF170,"")</f>
        <v/>
      </c>
      <c r="DG169" s="143" t="str">
        <f>IFERROR(VLOOKUP($B169,'NAV plus Dist'!$B:$AAA,DG$1,FALSE)/VLOOKUP($B168,NAV!$A:$AAA,DG$1,FALSE)*DG170,"")</f>
        <v/>
      </c>
      <c r="DH169" s="143" t="str">
        <f>IFERROR(VLOOKUP($B169,'NAV plus Dist'!$B:$AAA,DH$1,FALSE)/VLOOKUP($B168,NAV!$A:$AAA,DH$1,FALSE)*DH170,"")</f>
        <v/>
      </c>
    </row>
    <row r="170" spans="1:112">
      <c r="A170" s="94">
        <f t="shared" si="39"/>
        <v>31</v>
      </c>
      <c r="B170" s="168">
        <f t="shared" si="40"/>
        <v>45138</v>
      </c>
      <c r="C170" s="143">
        <f>IFERROR(VLOOKUP($B170,'NAV plus Dist'!$B:$FD,C$1,FALSE)/VLOOKUP($B169,NAV!$A:$FC,C$1,FALSE)*C171,"")</f>
        <v>1.5723109879183561</v>
      </c>
      <c r="D170" s="143">
        <f>IFERROR(VLOOKUP($B170,'NAV plus Dist'!$B:$FD,D$1,FALSE)/VLOOKUP($B169,NAV!$A:$FC,D$1,FALSE)*D171,"")</f>
        <v>1.6740178367765297</v>
      </c>
      <c r="E170" s="143">
        <f>IFERROR(VLOOKUP($B170,'NAV plus Dist'!$B:$FD,E$1,FALSE)/VLOOKUP($B169,NAV!$A:$FC,E$1,FALSE)*E171,"")</f>
        <v>1.6288497141205982</v>
      </c>
      <c r="F170" s="143">
        <f>IFERROR(VLOOKUP($B170,'NAV plus Dist'!$B:$FD,F$1,FALSE)/VLOOKUP($B169,NAV!$A:$FC,F$1,FALSE)*F171,"")</f>
        <v>1.2086460764657703</v>
      </c>
      <c r="G170" s="143" t="str">
        <f>IFERROR(VLOOKUP($B170,'NAV plus Dist'!$B:$FD,G$1,FALSE)/VLOOKUP($B169,NAV!$A:$FC,G$1,FALSE)*G171,"")</f>
        <v/>
      </c>
      <c r="H170" s="143">
        <f>IFERROR(VLOOKUP($B170,'NAV plus Dist'!$B:$FD,H$1,FALSE)/VLOOKUP($B169,NAV!$A:$FC,H$1,FALSE)*H171,"")</f>
        <v>1.6756036736099527</v>
      </c>
      <c r="I170" s="143">
        <f>IFERROR(VLOOKUP($B170,'NAV plus Dist'!$B:$FD,I$1,FALSE)/VLOOKUP($B169,NAV!$A:$FC,I$1,FALSE)*I171,"")</f>
        <v>1.4502196526243574</v>
      </c>
      <c r="J170" s="143" t="str">
        <f>IFERROR(VLOOKUP($B170,'NAV plus Dist'!$B:$FD,J$1,FALSE)/VLOOKUP($B169,NAV!$A:$FC,J$1,FALSE)*J171,"")</f>
        <v/>
      </c>
      <c r="K170" s="143" t="str">
        <f>IFERROR(VLOOKUP($B170,'NAV plus Dist'!$B:$FD,K$1,FALSE)/VLOOKUP($B169,NAV!$A:$FC,K$1,FALSE)*K171,"")</f>
        <v/>
      </c>
      <c r="L170" s="143" t="str">
        <f>IFERROR(VLOOKUP($B170,'NAV plus Dist'!$B:$FD,L$1,FALSE)/VLOOKUP($B169,NAV!$A:$FC,L$1,FALSE)*L171,"")</f>
        <v/>
      </c>
      <c r="M170" s="143" t="str">
        <f>IFERROR(VLOOKUP($B170,'NAV plus Dist'!$B:$FD,M$1,FALSE)/VLOOKUP($B169,NAV!$A:$FC,M$1,FALSE)*M171,"")</f>
        <v/>
      </c>
      <c r="N170" s="143">
        <f>IFERROR(VLOOKUP($B170,'NAV plus Dist'!$B:$FD,N$1,FALSE)/VLOOKUP($B169,NAV!$A:$FC,N$1,FALSE)*N171,"")</f>
        <v>1.531653747940235</v>
      </c>
      <c r="O170" s="143">
        <f>IFERROR(VLOOKUP($B170,'NAV plus Dist'!$B:$FD,O$1,FALSE)/VLOOKUP($B169,NAV!$A:$FC,O$1,FALSE)*O171,"")</f>
        <v>1.265261366619375</v>
      </c>
      <c r="P170" s="143">
        <f>IFERROR(VLOOKUP($B170,'NAV plus Dist'!$B:$FD,P$1,FALSE)/VLOOKUP($B169,NAV!$A:$FC,P$1,FALSE)*P171,"")</f>
        <v>1.2852096046765167</v>
      </c>
      <c r="Q170" s="143" t="str">
        <f>IFERROR(VLOOKUP($B170,'NAV plus Dist'!$B:$FD,Q$1,FALSE)/VLOOKUP($B169,NAV!$A:$FC,Q$1,FALSE)*Q171,"")</f>
        <v/>
      </c>
      <c r="R170" s="143" t="str">
        <f>IFERROR(VLOOKUP($B170,'NAV plus Dist'!$B:$FD,R$1,FALSE)/VLOOKUP($B169,NAV!$A:$FC,R$1,FALSE)*R171,"")</f>
        <v/>
      </c>
      <c r="S170" s="143" t="str">
        <f>IFERROR(VLOOKUP($B170,'NAV plus Dist'!$B:$FD,S$1,FALSE)/VLOOKUP($B169,NAV!$A:$FC,S$1,FALSE)*S171,"")</f>
        <v/>
      </c>
      <c r="T170" s="143" t="str">
        <f>IFERROR(VLOOKUP($B170,'NAV plus Dist'!$B:$FD,T$1,FALSE)/VLOOKUP($B169,NAV!$A:$FC,T$1,FALSE)*T171,"")</f>
        <v/>
      </c>
      <c r="U170" s="143" t="str">
        <f>IFERROR(VLOOKUP($B170,'NAV plus Dist'!$B:$FD,U$1,FALSE)/VLOOKUP($B169,NAV!$A:$FC,U$1,FALSE)*U171,"")</f>
        <v/>
      </c>
      <c r="V170" s="143" t="str">
        <f>IFERROR(VLOOKUP($B170,'NAV plus Dist'!$B:$FD,V$1,FALSE)/VLOOKUP($B169,NAV!$A:$FC,V$1,FALSE)*V171,"")</f>
        <v/>
      </c>
      <c r="W170" s="143" t="str">
        <f>IFERROR(VLOOKUP($B170,'NAV plus Dist'!$B:$FD,W$1,FALSE)/VLOOKUP($B169,NAV!$A:$FC,W$1,FALSE)*W171,"")</f>
        <v/>
      </c>
      <c r="X170" s="143" t="str">
        <f>IFERROR(VLOOKUP($B170,'NAV plus Dist'!$B:$FD,X$1,FALSE)/VLOOKUP($B169,NAV!$A:$FC,X$1,FALSE)*X171,"")</f>
        <v/>
      </c>
      <c r="Y170" s="143" t="str">
        <f>IFERROR(VLOOKUP($B170,'NAV plus Dist'!$B:$FD,Y$1,FALSE)/VLOOKUP($B169,NAV!$A:$FC,Y$1,FALSE)*Y171,"")</f>
        <v/>
      </c>
      <c r="Z170" s="143" t="str">
        <f>IFERROR(VLOOKUP($B170,'NAV plus Dist'!$B:$FD,Z$1,FALSE)/VLOOKUP($B169,NAV!$A:$FC,Z$1,FALSE)*Z171,"")</f>
        <v/>
      </c>
      <c r="AA170" s="143">
        <f>IFERROR(VLOOKUP($B170,'NAV plus Dist'!$B:$FD,AA$1,FALSE)/VLOOKUP($B169,NAV!$A:$FC,AA$1,FALSE)*AA171,"")</f>
        <v>1.3503211350018156</v>
      </c>
      <c r="AB170" s="143">
        <f>IFERROR(VLOOKUP($B170,'NAV plus Dist'!$B:$FD,AB$1,FALSE)/VLOOKUP($B169,NAV!$A:$FC,AB$1,FALSE)*AB171,"")</f>
        <v>1.4348091499098463</v>
      </c>
      <c r="AC170" s="143">
        <f>IFERROR(VLOOKUP($B170,'NAV plus Dist'!$B:$FD,AC$1,FALSE)/VLOOKUP($B169,NAV!$A:$FC,AC$1,FALSE)*AC171,"")</f>
        <v>1.396051940095437</v>
      </c>
      <c r="AD170" s="143">
        <f>IFERROR(VLOOKUP($B170,'NAV plus Dist'!$B:$FD,AD$1,FALSE)/VLOOKUP($B169,NAV!$A:$FC,AD$1,FALSE)*AD171,"")</f>
        <v>3.7927316371741751</v>
      </c>
      <c r="AE170" s="143">
        <f>IFERROR(VLOOKUP($B170,'NAV plus Dist'!$B:$FD,AE$1,FALSE)/VLOOKUP($B169,NAV!$A:$FC,AE$1,FALSE)*AE171,"")</f>
        <v>1.0908023756030962</v>
      </c>
      <c r="AF170" s="143">
        <f>IFERROR(VLOOKUP($B170,'NAV plus Dist'!$B:$FD,AF$1,FALSE)/VLOOKUP($B169,NAV!$A:$FC,AF$1,FALSE)*AF171,"")</f>
        <v>1.1976743793910558</v>
      </c>
      <c r="AG170" s="143">
        <f>IFERROR(VLOOKUP($B170,'NAV plus Dist'!$B:$FD,AG$1,FALSE)/VLOOKUP($B169,NAV!$A:$FC,AG$1,FALSE)*AG171,"")</f>
        <v>1.2711584061079244</v>
      </c>
      <c r="AH170" s="143">
        <f>IFERROR(VLOOKUP($B170,'NAV plus Dist'!$B:$FD,AH$1,FALSE)/VLOOKUP($B169,NAV!$A:$FC,AH$1,FALSE)*AH171,"")</f>
        <v>1.2368694957650648</v>
      </c>
      <c r="AI170" s="143">
        <f>IFERROR(VLOOKUP($B170,'NAV plus Dist'!$B:$FD,AI$1,FALSE)/VLOOKUP($B169,NAV!$A:$FC,AI$1,FALSE)*AI171,"")</f>
        <v>1.9811896058774576</v>
      </c>
      <c r="AJ170" s="143">
        <f>IFERROR(VLOOKUP($B170,'NAV plus Dist'!$B:$FD,AJ$1,FALSE)/VLOOKUP($B169,NAV!$A:$FC,AJ$1,FALSE)*AJ171,"")</f>
        <v>1.3944010425382531</v>
      </c>
      <c r="AK170" s="169">
        <f>IFERROR(VLOOKUP($B170,'NAV plus Dist'!$B:$FD,AK$1,FALSE)/VLOOKUP($B169,NAV!$A:$FC,AK$1,FALSE)*AK171,"")</f>
        <v>1.777149998054061</v>
      </c>
      <c r="AL170" s="169">
        <f>IFERROR(VLOOKUP($B170,'NAV plus Dist'!$B:$FD,AL$1,FALSE)/VLOOKUP($B169,NAV!$A:$FC,AL$1,FALSE)*AL171,"")</f>
        <v>1.8487041128361115</v>
      </c>
      <c r="AM170" s="143">
        <f>IFERROR(VLOOKUP($B170,'NAV plus Dist'!$B:$FD,AM$1,FALSE)/VLOOKUP($B169,NAV!$A:$FC,AM$1,FALSE)*AM171,"")</f>
        <v>0.94481995505309602</v>
      </c>
      <c r="AN170" s="143">
        <f>IFERROR(VLOOKUP($B170,'NAV plus Dist'!$B:$FD,AN$1,FALSE)/VLOOKUP($B169,NAV!$A:$FC,AN$1,FALSE)*AN171,"")</f>
        <v>1.4968756999392054</v>
      </c>
      <c r="AO170" s="143">
        <f>IFERROR(VLOOKUP($B170,'NAV plus Dist'!$B:$FD,AO$1,FALSE)/VLOOKUP($B169,NAV!$A:$FC,AO$1,FALSE)*AO171,"")</f>
        <v>1.4563108176643182</v>
      </c>
      <c r="AP170" s="170">
        <f>IFERROR(VLOOKUP($B170,'NAV plus Dist'!$B:$FD,AP$1,FALSE)/VLOOKUP($B169,NAV!$A:$FC,AP$1,FALSE)*AP171,"")</f>
        <v>1.3878241964349176</v>
      </c>
      <c r="AQ170" s="143">
        <f>IFERROR(VLOOKUP($B170,'NAV plus Dist'!$B:$FD,AQ$1,FALSE)/VLOOKUP($B169,NAV!$A:$FC,AQ$1,FALSE)*AQ171,"")</f>
        <v>1.2801870035089047</v>
      </c>
      <c r="AR170" s="143" t="str">
        <f>IFERROR(VLOOKUP($B170,'NAV plus Dist'!$B:$FD,AR$1,FALSE)/VLOOKUP($B169,NAV!$A:$FC,AR$1,FALSE)*AR171,"")</f>
        <v/>
      </c>
      <c r="AS170" s="143">
        <f>IFERROR(VLOOKUP($B170,'NAV plus Dist'!$B:$FD,AS$1,FALSE)/VLOOKUP($B169,NAV!$A:$FC,AS$1,FALSE)*AS171,"")</f>
        <v>1.4638845242635357</v>
      </c>
      <c r="AT170" s="143">
        <f>IFERROR(VLOOKUP($B170,'NAV plus Dist'!$B:$FD,AT$1,FALSE)/VLOOKUP($B169,NAV!$A:$FC,AT$1,FALSE)*AT171,"")</f>
        <v>1.2162275276878161</v>
      </c>
      <c r="AU170" s="143">
        <f>IFERROR(VLOOKUP($B170,'NAV plus Dist'!$B:$FD,AU$1,FALSE)/VLOOKUP($B169,NAV!$A:$FC,AU$1,FALSE)*AU171,"")</f>
        <v>1.1322708296642565</v>
      </c>
      <c r="AV170" s="143">
        <f>IFERROR(VLOOKUP($B170,'NAV plus Dist'!$B:$FD,AV$1,FALSE)/VLOOKUP($B169,NAV!$A:$FC,AV$1,FALSE)*AV171,"")</f>
        <v>1.2844299430474926</v>
      </c>
      <c r="AW170" s="143" t="str">
        <f>IFERROR(VLOOKUP($B170,'NAV plus Dist'!$B:$FD,AW$1,FALSE)/VLOOKUP($B169,NAV!$A:$FC,AW$1,FALSE)*AW171,"")</f>
        <v/>
      </c>
      <c r="AX170" s="143" t="str">
        <f>IFERROR(VLOOKUP($B170,'NAV plus Dist'!$B:$FD,AX$1,FALSE)/VLOOKUP($B169,NAV!$A:$FC,AX$1,FALSE)*AX171,"")</f>
        <v/>
      </c>
      <c r="AY170" s="143" t="str">
        <f>IFERROR(VLOOKUP($B170,'NAV plus Dist'!$B:$FD,AY$1,FALSE)/VLOOKUP($B169,NAV!$A:$FC,AY$1,FALSE)*AY171,"")</f>
        <v/>
      </c>
      <c r="AZ170" s="143" t="str">
        <f>IFERROR(VLOOKUP($B170,'NAV plus Dist'!$B:$FD,AZ$1,FALSE)/VLOOKUP($B169,NAV!$A:$FC,AZ$1,FALSE)*AZ171,"")</f>
        <v/>
      </c>
      <c r="BA170" s="143" t="str">
        <f>IFERROR(VLOOKUP($B170,'NAV plus Dist'!$B:$FD,BA$1,FALSE)/VLOOKUP($B169,NAV!$A:$FC,BA$1,FALSE)*BA171,"")</f>
        <v/>
      </c>
      <c r="BB170" s="143" t="str">
        <f>IFERROR(VLOOKUP($B170,'NAV plus Dist'!$B:$FD,BB$1,FALSE)/VLOOKUP($B169,NAV!$A:$FC,BB$1,FALSE)*BB171,"")</f>
        <v/>
      </c>
      <c r="BC170" s="143" t="str">
        <f>IFERROR(VLOOKUP($B170,'NAV plus Dist'!$B:$FD,BC$1,FALSE)/VLOOKUP($B169,NAV!$A:$FC,BC$1,FALSE)*BC171,"")</f>
        <v/>
      </c>
      <c r="BD170" s="143" t="str">
        <f>IFERROR(VLOOKUP($B170,'NAV plus Dist'!$B:$FD,BD$1,FALSE)/VLOOKUP($B169,NAV!$A:$FC,BD$1,FALSE)*BD171,"")</f>
        <v/>
      </c>
      <c r="BE170" s="143" t="str">
        <f>IFERROR(VLOOKUP($B170,'NAV plus Dist'!$B:$FD,BE$1,FALSE)/VLOOKUP($B169,NAV!$A:$FC,BE$1,FALSE)*BE171,"")</f>
        <v/>
      </c>
      <c r="BF170" s="143" t="str">
        <f>IFERROR(VLOOKUP($B170,'NAV plus Dist'!$B:$FD,BF$1,FALSE)/VLOOKUP($B169,NAV!$A:$FC,BF$1,FALSE)*BF171,"")</f>
        <v/>
      </c>
      <c r="BG170" s="143" t="str">
        <f>IFERROR(VLOOKUP($B170,'NAV plus Dist'!$B:$FD,BG$1,FALSE)/VLOOKUP($B169,NAV!$A:$FC,BG$1,FALSE)*BG171,"")</f>
        <v/>
      </c>
      <c r="BH170" s="143" t="str">
        <f>IFERROR(VLOOKUP($B170,'NAV plus Dist'!$B:$FD,BH$1,FALSE)/VLOOKUP($B169,NAV!$A:$FC,BH$1,FALSE)*BH171,"")</f>
        <v/>
      </c>
      <c r="BI170" s="143" t="str">
        <f>IFERROR(VLOOKUP($B170,'NAV plus Dist'!$B:$FD,BI$1,FALSE)/VLOOKUP($B169,NAV!$A:$FC,BI$1,FALSE)*BI171,"")</f>
        <v/>
      </c>
      <c r="BJ170" s="143" t="str">
        <f>IFERROR(VLOOKUP($B170,'NAV plus Dist'!$B:$FD,BJ$1,FALSE)/VLOOKUP($B169,NAV!$A:$FC,BJ$1,FALSE)*BJ171,"")</f>
        <v/>
      </c>
      <c r="BK170" s="143" t="str">
        <f>IFERROR(VLOOKUP($B170,'NAV plus Dist'!$B:$FD,BK$1,FALSE)/VLOOKUP($B169,NAV!$A:$FC,BK$1,FALSE)*BK171,"")</f>
        <v/>
      </c>
      <c r="BL170" s="143" t="str">
        <f>IFERROR(VLOOKUP($B170,'NAV plus Dist'!$B:$FD,BL$1,FALSE)/VLOOKUP($B169,NAV!$A:$FC,BL$1,FALSE)*BL171,"")</f>
        <v/>
      </c>
      <c r="BM170" s="143" t="str">
        <f>IFERROR(VLOOKUP($B170,'NAV plus Dist'!$B:$FD,BM$1,FALSE)/VLOOKUP($B169,NAV!$A:$FC,BM$1,FALSE)*BM171,"")</f>
        <v/>
      </c>
      <c r="BN170" s="143" t="str">
        <f>IFERROR(VLOOKUP($B170,'NAV plus Dist'!$B:$FD,BN$1,FALSE)/VLOOKUP($B169,NAV!$A:$FC,BN$1,FALSE)*BN171,"")</f>
        <v/>
      </c>
      <c r="BO170" s="143" t="str">
        <f>IFERROR(VLOOKUP($B170,'NAV plus Dist'!$B:$FD,BO$1,FALSE)/VLOOKUP($B169,NAV!$A:$FC,BO$1,FALSE)*BO171,"")</f>
        <v/>
      </c>
      <c r="BP170" s="143" t="str">
        <f>IFERROR(VLOOKUP($B170,'NAV plus Dist'!$B:$FD,BP$1,FALSE)/VLOOKUP($B169,NAV!$A:$FC,BP$1,FALSE)*BP171,"")</f>
        <v/>
      </c>
      <c r="BQ170" s="143" t="str">
        <f>IFERROR(VLOOKUP($B170,'NAV plus Dist'!$B:$FD,BQ$1,FALSE)/VLOOKUP($B169,NAV!$A:$FC,BQ$1,FALSE)*BQ171,"")</f>
        <v/>
      </c>
      <c r="BR170" s="143" t="str">
        <f>IFERROR(VLOOKUP($B170,'NAV plus Dist'!$B:$FD,BR$1,FALSE)/VLOOKUP($B169,NAV!$A:$FC,BR$1,FALSE)*BR171,"")</f>
        <v/>
      </c>
      <c r="BS170" s="143" t="str">
        <f>IFERROR(VLOOKUP($B170,'NAV plus Dist'!$B:$FD,BS$1,FALSE)/VLOOKUP($B169,NAV!$A:$FC,BS$1,FALSE)*BS171,"")</f>
        <v/>
      </c>
      <c r="BT170" s="143" t="str">
        <f>IFERROR(VLOOKUP($B170,'NAV plus Dist'!$B:$FD,BT$1,FALSE)/VLOOKUP($B169,NAV!$A:$FC,BT$1,FALSE)*BT171,"")</f>
        <v/>
      </c>
      <c r="BU170" s="143" t="str">
        <f>IFERROR(VLOOKUP($B170,'NAV plus Dist'!$B:$FD,BU$1,FALSE)/VLOOKUP($B169,NAV!$A:$FC,BU$1,FALSE)*BU171,"")</f>
        <v/>
      </c>
      <c r="BV170" s="143" t="str">
        <f>IFERROR(VLOOKUP($B170,'NAV plus Dist'!$B:$FD,BV$1,FALSE)/VLOOKUP($B169,NAV!$A:$FC,BV$1,FALSE)*BV171,"")</f>
        <v/>
      </c>
      <c r="BW170" s="143" t="str">
        <f>IFERROR(VLOOKUP($B170,'NAV plus Dist'!$B:$FD,BW$1,FALSE)/VLOOKUP($B169,NAV!$A:$FC,BW$1,FALSE)*BW171,"")</f>
        <v/>
      </c>
      <c r="BX170" s="143" t="str">
        <f>IFERROR(VLOOKUP($B170,'NAV plus Dist'!$B:$FD,BX$1,FALSE)/VLOOKUP($B169,NAV!$A:$FC,BX$1,FALSE)*BX171,"")</f>
        <v/>
      </c>
      <c r="BY170" s="143" t="str">
        <f>IFERROR(VLOOKUP($B170,'NAV plus Dist'!$B:$FD,BY$1,FALSE)/VLOOKUP($B169,NAV!$A:$FC,BY$1,FALSE)*BY171,"")</f>
        <v/>
      </c>
      <c r="BZ170" s="143" t="str">
        <f>IFERROR(VLOOKUP($B170,'NAV plus Dist'!$B:$FD,BZ$1,FALSE)/VLOOKUP($B169,NAV!$A:$FC,BZ$1,FALSE)*BZ171,"")</f>
        <v/>
      </c>
      <c r="CA170" s="143" t="str">
        <f>IFERROR(VLOOKUP($B170,'NAV plus Dist'!$B:$FD,CA$1,FALSE)/VLOOKUP($B169,NAV!$A:$FC,CA$1,FALSE)*CA171,"")</f>
        <v/>
      </c>
      <c r="CB170" s="143" t="str">
        <f>IFERROR(VLOOKUP($B170,'NAV plus Dist'!$B:$FD,CB$1,FALSE)/VLOOKUP($B169,NAV!$A:$FC,CB$1,FALSE)*CB171,"")</f>
        <v/>
      </c>
      <c r="CC170" s="143" t="str">
        <f>IFERROR(VLOOKUP($B170,'NAV plus Dist'!$B:$FD,CC$1,FALSE)/VLOOKUP($B169,NAV!$A:$FC,CC$1,FALSE)*CC171,"")</f>
        <v/>
      </c>
      <c r="CD170" s="143" t="str">
        <f>IFERROR(VLOOKUP($B170,'NAV plus Dist'!$B:$FD,CD$1,FALSE)/VLOOKUP($B169,NAV!$A:$FC,CD$1,FALSE)*CD171,"")</f>
        <v/>
      </c>
      <c r="CE170" s="143" t="str">
        <f>IFERROR(VLOOKUP($B170,'NAV plus Dist'!$B:$FD,CE$1,FALSE)/VLOOKUP($B169,NAV!$A:$FC,CE$1,FALSE)*CE171,"")</f>
        <v/>
      </c>
      <c r="CF170" s="143" t="str">
        <f>IFERROR(VLOOKUP($B170,'NAV plus Dist'!$B:$FD,CF$1,FALSE)/VLOOKUP($B169,NAV!$A:$FC,CF$1,FALSE)*CF171,"")</f>
        <v/>
      </c>
      <c r="CG170" s="143" t="str">
        <f>IFERROR(VLOOKUP($B170,'NAV plus Dist'!$B:$FD,CG$1,FALSE)/VLOOKUP($B169,NAV!$A:$FC,CG$1,FALSE)*CG171,"")</f>
        <v/>
      </c>
      <c r="CH170" s="143" t="str">
        <f>IFERROR(VLOOKUP($B170,'NAV plus Dist'!$B:$FD,CH$1,FALSE)/VLOOKUP($B169,NAV!$A:$FC,CH$1,FALSE)*CH171,"")</f>
        <v/>
      </c>
      <c r="CI170" s="143" t="str">
        <f>IFERROR(VLOOKUP($B170,'NAV plus Dist'!$B:$FD,CI$1,FALSE)/VLOOKUP($B169,NAV!$A:$FC,CI$1,FALSE)*CI171,"")</f>
        <v/>
      </c>
      <c r="CJ170" s="143" t="str">
        <f>IFERROR(VLOOKUP($B170,'NAV plus Dist'!$B:$FD,CJ$1,FALSE)/VLOOKUP($B169,NAV!$A:$FC,CJ$1,FALSE)*CJ171,"")</f>
        <v/>
      </c>
      <c r="CK170" s="143" t="str">
        <f>IFERROR(VLOOKUP($B170,'NAV plus Dist'!$B:$AAA,CK$1,FALSE)/VLOOKUP($B169,NAV!$A:$AAA,CK$1,FALSE)*CK171,"")</f>
        <v/>
      </c>
      <c r="CL170" s="143" t="str">
        <f>IFERROR(VLOOKUP($B170,'NAV plus Dist'!$B:$AAA,CL$1,FALSE)/VLOOKUP($B169,NAV!$A:$AAA,CL$1,FALSE)*CL171,"")</f>
        <v/>
      </c>
      <c r="CM170" s="143" t="str">
        <f>IFERROR(VLOOKUP($B170,'NAV plus Dist'!$B:$AAA,CM$1,FALSE)/VLOOKUP($B169,NAV!$A:$AAA,CM$1,FALSE)*CM171,"")</f>
        <v/>
      </c>
      <c r="CN170" s="143" t="str">
        <f>IFERROR(VLOOKUP($B170,'NAV plus Dist'!$B:$AAA,CN$1,FALSE)/VLOOKUP($B169,NAV!$A:$AAA,CN$1,FALSE)*CN171,"")</f>
        <v/>
      </c>
      <c r="CO170" s="143" t="str">
        <f>IFERROR(VLOOKUP($B170,'NAV plus Dist'!$B:$AAA,CO$1,FALSE)/VLOOKUP($B169,NAV!$A:$AAA,CO$1,FALSE)*CO171,"")</f>
        <v/>
      </c>
      <c r="CP170" s="143" t="str">
        <f>IFERROR(VLOOKUP($B170,'NAV plus Dist'!$B:$AAA,CP$1,FALSE)/VLOOKUP($B169,NAV!$A:$AAA,CP$1,FALSE)*CP171,"")</f>
        <v/>
      </c>
      <c r="CQ170" s="143" t="str">
        <f>IFERROR(VLOOKUP($B170,'NAV plus Dist'!$B:$AAA,CQ$1,FALSE)/VLOOKUP($B169,NAV!$A:$AAA,CQ$1,FALSE)*CQ171,"")</f>
        <v/>
      </c>
      <c r="CR170" s="143" t="str">
        <f>IFERROR(VLOOKUP($B170,'NAV plus Dist'!$B:$AAA,CR$1,FALSE)/VLOOKUP($B169,NAV!$A:$AAA,CR$1,FALSE)*CR171,"")</f>
        <v/>
      </c>
      <c r="CS170" s="143" t="str">
        <f>IFERROR(VLOOKUP($B170,'NAV plus Dist'!$B:$AAA,CS$1,FALSE)/VLOOKUP($B169,NAV!$A:$AAA,CS$1,FALSE)*CS171,"")</f>
        <v/>
      </c>
      <c r="CT170" s="143" t="str">
        <f>IFERROR(VLOOKUP($B170,'NAV plus Dist'!$B:$AAA,CT$1,FALSE)/VLOOKUP($B169,NAV!$A:$AAA,CT$1,FALSE)*CT171,"")</f>
        <v/>
      </c>
      <c r="CU170" s="143" t="str">
        <f>IFERROR(VLOOKUP($B170,'NAV plus Dist'!$B:$AAA,CU$1,FALSE)/VLOOKUP($B169,NAV!$A:$AAA,CU$1,FALSE)*CU171,"")</f>
        <v/>
      </c>
      <c r="CV170" s="143" t="str">
        <f>IFERROR(VLOOKUP($B170,'NAV plus Dist'!$B:$AAA,CV$1,FALSE)/VLOOKUP($B169,NAV!$A:$AAA,CV$1,FALSE)*CV171,"")</f>
        <v/>
      </c>
      <c r="CW170" s="143" t="str">
        <f>IFERROR(VLOOKUP($B170,'NAV plus Dist'!$B:$AAA,CW$1,FALSE)/VLOOKUP($B169,NAV!$A:$AAA,CW$1,FALSE)*CW171,"")</f>
        <v/>
      </c>
      <c r="CX170" s="143" t="str">
        <f>IFERROR(VLOOKUP($B170,'NAV plus Dist'!$B:$AAA,CX$1,FALSE)/VLOOKUP($B169,NAV!$A:$AAA,CX$1,FALSE)*CX171,"")</f>
        <v/>
      </c>
      <c r="CY170" s="143" t="str">
        <f>IFERROR(VLOOKUP($B170,'NAV plus Dist'!$B:$AAA,CY$1,FALSE)/VLOOKUP($B169,NAV!$A:$AAA,CY$1,FALSE)*CY171,"")</f>
        <v/>
      </c>
      <c r="CZ170" s="143" t="str">
        <f>IFERROR(VLOOKUP($B170,'NAV plus Dist'!$B:$AAA,CZ$1,FALSE)/VLOOKUP($B169,NAV!$A:$AAA,CZ$1,FALSE)*CZ171,"")</f>
        <v/>
      </c>
      <c r="DA170" s="143" t="str">
        <f>IFERROR(VLOOKUP($B170,'NAV plus Dist'!$B:$AAA,DA$1,FALSE)/VLOOKUP($B169,NAV!$A:$AAA,DA$1,FALSE)*DA171,"")</f>
        <v/>
      </c>
      <c r="DB170" s="143" t="str">
        <f>IFERROR(VLOOKUP($B170,'NAV plus Dist'!$B:$AAA,DB$1,FALSE)/VLOOKUP($B169,NAV!$A:$AAA,DB$1,FALSE)*DB171,"")</f>
        <v/>
      </c>
      <c r="DC170" s="143" t="str">
        <f>IFERROR(VLOOKUP($B170,'NAV plus Dist'!$B:$AAA,DC$1,FALSE)/VLOOKUP($B169,NAV!$A:$AAA,DC$1,FALSE)*DC171,"")</f>
        <v/>
      </c>
      <c r="DD170" s="143" t="str">
        <f>IFERROR(VLOOKUP($B170,'NAV plus Dist'!$B:$AAA,DD$1,FALSE)/VLOOKUP($B169,NAV!$A:$AAA,DD$1,FALSE)*DD171,"")</f>
        <v/>
      </c>
      <c r="DE170" s="143" t="str">
        <f>IFERROR(VLOOKUP($B170,'NAV plus Dist'!$B:$AAA,DE$1,FALSE)/VLOOKUP($B169,NAV!$A:$AAA,DE$1,FALSE)*DE171,"")</f>
        <v/>
      </c>
      <c r="DF170" s="143" t="str">
        <f>IFERROR(VLOOKUP($B170,'NAV plus Dist'!$B:$AAA,DF$1,FALSE)/VLOOKUP($B169,NAV!$A:$AAA,DF$1,FALSE)*DF171,"")</f>
        <v/>
      </c>
      <c r="DG170" s="143" t="str">
        <f>IFERROR(VLOOKUP($B170,'NAV plus Dist'!$B:$AAA,DG$1,FALSE)/VLOOKUP($B169,NAV!$A:$AAA,DG$1,FALSE)*DG171,"")</f>
        <v/>
      </c>
      <c r="DH170" s="143" t="str">
        <f>IFERROR(VLOOKUP($B170,'NAV plus Dist'!$B:$AAA,DH$1,FALSE)/VLOOKUP($B169,NAV!$A:$AAA,DH$1,FALSE)*DH171,"")</f>
        <v/>
      </c>
    </row>
    <row r="171" spans="1:112">
      <c r="A171" s="94">
        <f t="shared" si="39"/>
        <v>30</v>
      </c>
      <c r="B171" s="168">
        <f t="shared" si="40"/>
        <v>45169</v>
      </c>
      <c r="C171" s="143">
        <f>IFERROR(VLOOKUP($B171,'NAV plus Dist'!$B:$FD,C$1,FALSE)/VLOOKUP($B170,NAV!$A:$FC,C$1,FALSE)*C172,"")</f>
        <v>1.5096803714362168</v>
      </c>
      <c r="D171" s="143">
        <f>IFERROR(VLOOKUP($B171,'NAV plus Dist'!$B:$FD,D$1,FALSE)/VLOOKUP($B170,NAV!$A:$FC,D$1,FALSE)*D172,"")</f>
        <v>1.613655388973003</v>
      </c>
      <c r="E171" s="143">
        <f>IFERROR(VLOOKUP($B171,'NAV plus Dist'!$B:$FD,E$1,FALSE)/VLOOKUP($B170,NAV!$A:$FC,E$1,FALSE)*E172,"")</f>
        <v>1.5629155448648298</v>
      </c>
      <c r="F171" s="143">
        <f>IFERROR(VLOOKUP($B171,'NAV plus Dist'!$B:$FD,F$1,FALSE)/VLOOKUP($B170,NAV!$A:$FC,F$1,FALSE)*F172,"")</f>
        <v>1.1899031015658756</v>
      </c>
      <c r="G171" s="143" t="str">
        <f>IFERROR(VLOOKUP($B171,'NAV plus Dist'!$B:$FD,G$1,FALSE)/VLOOKUP($B170,NAV!$A:$FC,G$1,FALSE)*G172,"")</f>
        <v/>
      </c>
      <c r="H171" s="143">
        <f>IFERROR(VLOOKUP($B171,'NAV plus Dist'!$B:$FD,H$1,FALSE)/VLOOKUP($B170,NAV!$A:$FC,H$1,FALSE)*H172,"")</f>
        <v>1.5964473884347987</v>
      </c>
      <c r="I171" s="143">
        <f>IFERROR(VLOOKUP($B171,'NAV plus Dist'!$B:$FD,I$1,FALSE)/VLOOKUP($B170,NAV!$A:$FC,I$1,FALSE)*I172,"")</f>
        <v>1.4599163341862846</v>
      </c>
      <c r="J171" s="143" t="str">
        <f>IFERROR(VLOOKUP($B171,'NAV plus Dist'!$B:$FD,J$1,FALSE)/VLOOKUP($B170,NAV!$A:$FC,J$1,FALSE)*J172,"")</f>
        <v/>
      </c>
      <c r="K171" s="143" t="str">
        <f>IFERROR(VLOOKUP($B171,'NAV plus Dist'!$B:$FD,K$1,FALSE)/VLOOKUP($B170,NAV!$A:$FC,K$1,FALSE)*K172,"")</f>
        <v/>
      </c>
      <c r="L171" s="143" t="str">
        <f>IFERROR(VLOOKUP($B171,'NAV plus Dist'!$B:$FD,L$1,FALSE)/VLOOKUP($B170,NAV!$A:$FC,L$1,FALSE)*L172,"")</f>
        <v/>
      </c>
      <c r="M171" s="143" t="str">
        <f>IFERROR(VLOOKUP($B171,'NAV plus Dist'!$B:$FD,M$1,FALSE)/VLOOKUP($B170,NAV!$A:$FC,M$1,FALSE)*M172,"")</f>
        <v/>
      </c>
      <c r="N171" s="143">
        <f>IFERROR(VLOOKUP($B171,'NAV plus Dist'!$B:$FD,N$1,FALSE)/VLOOKUP($B170,NAV!$A:$FC,N$1,FALSE)*N172,"")</f>
        <v>1.49758304109073</v>
      </c>
      <c r="O171" s="143">
        <f>IFERROR(VLOOKUP($B171,'NAV plus Dist'!$B:$FD,O$1,FALSE)/VLOOKUP($B170,NAV!$A:$FC,O$1,FALSE)*O172,"")</f>
        <v>1.1939374148376827</v>
      </c>
      <c r="P171" s="143">
        <f>IFERROR(VLOOKUP($B171,'NAV plus Dist'!$B:$FD,P$1,FALSE)/VLOOKUP($B170,NAV!$A:$FC,P$1,FALSE)*P172,"")</f>
        <v>1.2106535852767022</v>
      </c>
      <c r="Q171" s="143" t="str">
        <f>IFERROR(VLOOKUP($B171,'NAV plus Dist'!$B:$FD,Q$1,FALSE)/VLOOKUP($B170,NAV!$A:$FC,Q$1,FALSE)*Q172,"")</f>
        <v/>
      </c>
      <c r="R171" s="143" t="str">
        <f>IFERROR(VLOOKUP($B171,'NAV plus Dist'!$B:$FD,R$1,FALSE)/VLOOKUP($B170,NAV!$A:$FC,R$1,FALSE)*R172,"")</f>
        <v/>
      </c>
      <c r="S171" s="143" t="str">
        <f>IFERROR(VLOOKUP($B171,'NAV plus Dist'!$B:$FD,S$1,FALSE)/VLOOKUP($B170,NAV!$A:$FC,S$1,FALSE)*S172,"")</f>
        <v/>
      </c>
      <c r="T171" s="143" t="str">
        <f>IFERROR(VLOOKUP($B171,'NAV plus Dist'!$B:$FD,T$1,FALSE)/VLOOKUP($B170,NAV!$A:$FC,T$1,FALSE)*T172,"")</f>
        <v/>
      </c>
      <c r="U171" s="143" t="str">
        <f>IFERROR(VLOOKUP($B171,'NAV plus Dist'!$B:$FD,U$1,FALSE)/VLOOKUP($B170,NAV!$A:$FC,U$1,FALSE)*U172,"")</f>
        <v/>
      </c>
      <c r="V171" s="143" t="str">
        <f>IFERROR(VLOOKUP($B171,'NAV plus Dist'!$B:$FD,V$1,FALSE)/VLOOKUP($B170,NAV!$A:$FC,V$1,FALSE)*V172,"")</f>
        <v/>
      </c>
      <c r="W171" s="143" t="str">
        <f>IFERROR(VLOOKUP($B171,'NAV plus Dist'!$B:$FD,W$1,FALSE)/VLOOKUP($B170,NAV!$A:$FC,W$1,FALSE)*W172,"")</f>
        <v/>
      </c>
      <c r="X171" s="143" t="str">
        <f>IFERROR(VLOOKUP($B171,'NAV plus Dist'!$B:$FD,X$1,FALSE)/VLOOKUP($B170,NAV!$A:$FC,X$1,FALSE)*X172,"")</f>
        <v/>
      </c>
      <c r="Y171" s="143" t="str">
        <f>IFERROR(VLOOKUP($B171,'NAV plus Dist'!$B:$FD,Y$1,FALSE)/VLOOKUP($B170,NAV!$A:$FC,Y$1,FALSE)*Y172,"")</f>
        <v/>
      </c>
      <c r="Z171" s="143" t="str">
        <f>IFERROR(VLOOKUP($B171,'NAV plus Dist'!$B:$FD,Z$1,FALSE)/VLOOKUP($B170,NAV!$A:$FC,Z$1,FALSE)*Z172,"")</f>
        <v/>
      </c>
      <c r="AA171" s="143">
        <f>IFERROR(VLOOKUP($B171,'NAV plus Dist'!$B:$FD,AA$1,FALSE)/VLOOKUP($B170,NAV!$A:$FC,AA$1,FALSE)*AA172,"")</f>
        <v>1.3218825994056387</v>
      </c>
      <c r="AB171" s="143">
        <f>IFERROR(VLOOKUP($B171,'NAV plus Dist'!$B:$FD,AB$1,FALSE)/VLOOKUP($B170,NAV!$A:$FC,AB$1,FALSE)*AB172,"")</f>
        <v>1.4106365410359198</v>
      </c>
      <c r="AC171" s="143">
        <f>IFERROR(VLOOKUP($B171,'NAV plus Dist'!$B:$FD,AC$1,FALSE)/VLOOKUP($B170,NAV!$A:$FC,AC$1,FALSE)*AC172,"")</f>
        <v>1.3662375468062424</v>
      </c>
      <c r="AD171" s="143">
        <f>IFERROR(VLOOKUP($B171,'NAV plus Dist'!$B:$FD,AD$1,FALSE)/VLOOKUP($B170,NAV!$A:$FC,AD$1,FALSE)*AD172,"")</f>
        <v>3.6622366544628093</v>
      </c>
      <c r="AE171" s="143">
        <f>IFERROR(VLOOKUP($B171,'NAV plus Dist'!$B:$FD,AE$1,FALSE)/VLOOKUP($B170,NAV!$A:$FC,AE$1,FALSE)*AE172,"")</f>
        <v>1.0632012723053683</v>
      </c>
      <c r="AF171" s="143">
        <f>IFERROR(VLOOKUP($B171,'NAV plus Dist'!$B:$FD,AF$1,FALSE)/VLOOKUP($B170,NAV!$A:$FC,AF$1,FALSE)*AF172,"")</f>
        <v>1.1829543260596129</v>
      </c>
      <c r="AG171" s="143">
        <f>IFERROR(VLOOKUP($B171,'NAV plus Dist'!$B:$FD,AG$1,FALSE)/VLOOKUP($B170,NAV!$A:$FC,AG$1,FALSE)*AG172,"")</f>
        <v>1.261247447852045</v>
      </c>
      <c r="AH171" s="143">
        <f>IFERROR(VLOOKUP($B171,'NAV plus Dist'!$B:$FD,AH$1,FALSE)/VLOOKUP($B170,NAV!$A:$FC,AH$1,FALSE)*AH172,"")</f>
        <v>1.2216000405953082</v>
      </c>
      <c r="AI171" s="143">
        <f>IFERROR(VLOOKUP($B171,'NAV plus Dist'!$B:$FD,AI$1,FALSE)/VLOOKUP($B170,NAV!$A:$FC,AI$1,FALSE)*AI172,"")</f>
        <v>1.71507679775677</v>
      </c>
      <c r="AJ171" s="143">
        <f>IFERROR(VLOOKUP($B171,'NAV plus Dist'!$B:$FD,AJ$1,FALSE)/VLOOKUP($B170,NAV!$A:$FC,AJ$1,FALSE)*AJ172,"")</f>
        <v>1.3983914557242454</v>
      </c>
      <c r="AK171" s="169">
        <f>IFERROR(VLOOKUP($B171,'NAV plus Dist'!$B:$FD,AK$1,FALSE)/VLOOKUP($B170,NAV!$A:$FC,AK$1,FALSE)*AK172,"")</f>
        <v>1.6112880587865528</v>
      </c>
      <c r="AL171" s="169">
        <f>IFERROR(VLOOKUP($B171,'NAV plus Dist'!$B:$FD,AL$1,FALSE)/VLOOKUP($B170,NAV!$A:$FC,AL$1,FALSE)*AL172,"")</f>
        <v>1.6742519408189522</v>
      </c>
      <c r="AM171" s="143">
        <f>IFERROR(VLOOKUP($B171,'NAV plus Dist'!$B:$FD,AM$1,FALSE)/VLOOKUP($B170,NAV!$A:$FC,AM$1,FALSE)*AM172,"")</f>
        <v>0.95428239738014009</v>
      </c>
      <c r="AN171" s="143">
        <f>IFERROR(VLOOKUP($B171,'NAV plus Dist'!$B:$FD,AN$1,FALSE)/VLOOKUP($B170,NAV!$A:$FC,AN$1,FALSE)*AN172,"")</f>
        <v>1.4240364586730678</v>
      </c>
      <c r="AO171" s="143">
        <f>IFERROR(VLOOKUP($B171,'NAV plus Dist'!$B:$FD,AO$1,FALSE)/VLOOKUP($B170,NAV!$A:$FC,AO$1,FALSE)*AO172,"")</f>
        <v>1.3790625547022635</v>
      </c>
      <c r="AP171" s="170">
        <f>IFERROR(VLOOKUP($B171,'NAV plus Dist'!$B:$FD,AP$1,FALSE)/VLOOKUP($B170,NAV!$A:$FC,AP$1,FALSE)*AP172,"")</f>
        <v>1.3428822889674907</v>
      </c>
      <c r="AQ171" s="143">
        <f>IFERROR(VLOOKUP($B171,'NAV plus Dist'!$B:$FD,AQ$1,FALSE)/VLOOKUP($B170,NAV!$A:$FC,AQ$1,FALSE)*AQ172,"")</f>
        <v>1.2252165983141483</v>
      </c>
      <c r="AR171" s="143" t="str">
        <f>IFERROR(VLOOKUP($B171,'NAV plus Dist'!$B:$FD,AR$1,FALSE)/VLOOKUP($B170,NAV!$A:$FC,AR$1,FALSE)*AR172,"")</f>
        <v/>
      </c>
      <c r="AS171" s="143">
        <f>IFERROR(VLOOKUP($B171,'NAV plus Dist'!$B:$FD,AS$1,FALSE)/VLOOKUP($B170,NAV!$A:$FC,AS$1,FALSE)*AS172,"")</f>
        <v>1.4073769045810807</v>
      </c>
      <c r="AT171" s="143">
        <f>IFERROR(VLOOKUP($B171,'NAV plus Dist'!$B:$FD,AT$1,FALSE)/VLOOKUP($B170,NAV!$A:$FC,AT$1,FALSE)*AT172,"")</f>
        <v>1.2048704970840964</v>
      </c>
      <c r="AU171" s="143">
        <f>IFERROR(VLOOKUP($B171,'NAV plus Dist'!$B:$FD,AU$1,FALSE)/VLOOKUP($B170,NAV!$A:$FC,AU$1,FALSE)*AU172,"")</f>
        <v>1.1322708296642565</v>
      </c>
      <c r="AV171" s="143">
        <f>IFERROR(VLOOKUP($B171,'NAV plus Dist'!$B:$FD,AV$1,FALSE)/VLOOKUP($B170,NAV!$A:$FC,AV$1,FALSE)*AV172,"")</f>
        <v>1.2641960990855812</v>
      </c>
      <c r="AW171" s="143" t="str">
        <f>IFERROR(VLOOKUP($B171,'NAV plus Dist'!$B:$FD,AW$1,FALSE)/VLOOKUP($B170,NAV!$A:$FC,AW$1,FALSE)*AW172,"")</f>
        <v/>
      </c>
      <c r="AX171" s="143" t="str">
        <f>IFERROR(VLOOKUP($B171,'NAV plus Dist'!$B:$FD,AX$1,FALSE)/VLOOKUP($B170,NAV!$A:$FC,AX$1,FALSE)*AX172,"")</f>
        <v/>
      </c>
      <c r="AY171" s="143" t="str">
        <f>IFERROR(VLOOKUP($B171,'NAV plus Dist'!$B:$FD,AY$1,FALSE)/VLOOKUP($B170,NAV!$A:$FC,AY$1,FALSE)*AY172,"")</f>
        <v/>
      </c>
      <c r="AZ171" s="143" t="str">
        <f>IFERROR(VLOOKUP($B171,'NAV plus Dist'!$B:$FD,AZ$1,FALSE)/VLOOKUP($B170,NAV!$A:$FC,AZ$1,FALSE)*AZ172,"")</f>
        <v/>
      </c>
      <c r="BA171" s="143" t="str">
        <f>IFERROR(VLOOKUP($B171,'NAV plus Dist'!$B:$FD,BA$1,FALSE)/VLOOKUP($B170,NAV!$A:$FC,BA$1,FALSE)*BA172,"")</f>
        <v/>
      </c>
      <c r="BB171" s="143" t="str">
        <f>IFERROR(VLOOKUP($B171,'NAV plus Dist'!$B:$FD,BB$1,FALSE)/VLOOKUP($B170,NAV!$A:$FC,BB$1,FALSE)*BB172,"")</f>
        <v/>
      </c>
      <c r="BC171" s="143" t="str">
        <f>IFERROR(VLOOKUP($B171,'NAV plus Dist'!$B:$FD,BC$1,FALSE)/VLOOKUP($B170,NAV!$A:$FC,BC$1,FALSE)*BC172,"")</f>
        <v/>
      </c>
      <c r="BD171" s="143" t="str">
        <f>IFERROR(VLOOKUP($B171,'NAV plus Dist'!$B:$FD,BD$1,FALSE)/VLOOKUP($B170,NAV!$A:$FC,BD$1,FALSE)*BD172,"")</f>
        <v/>
      </c>
      <c r="BE171" s="143" t="str">
        <f>IFERROR(VLOOKUP($B171,'NAV plus Dist'!$B:$FD,BE$1,FALSE)/VLOOKUP($B170,NAV!$A:$FC,BE$1,FALSE)*BE172,"")</f>
        <v/>
      </c>
      <c r="BF171" s="143" t="str">
        <f>IFERROR(VLOOKUP($B171,'NAV plus Dist'!$B:$FD,BF$1,FALSE)/VLOOKUP($B170,NAV!$A:$FC,BF$1,FALSE)*BF172,"")</f>
        <v/>
      </c>
      <c r="BG171" s="143" t="str">
        <f>IFERROR(VLOOKUP($B171,'NAV plus Dist'!$B:$FD,BG$1,FALSE)/VLOOKUP($B170,NAV!$A:$FC,BG$1,FALSE)*BG172,"")</f>
        <v/>
      </c>
      <c r="BH171" s="143" t="str">
        <f>IFERROR(VLOOKUP($B171,'NAV plus Dist'!$B:$FD,BH$1,FALSE)/VLOOKUP($B170,NAV!$A:$FC,BH$1,FALSE)*BH172,"")</f>
        <v/>
      </c>
      <c r="BI171" s="143" t="str">
        <f>IFERROR(VLOOKUP($B171,'NAV plus Dist'!$B:$FD,BI$1,FALSE)/VLOOKUP($B170,NAV!$A:$FC,BI$1,FALSE)*BI172,"")</f>
        <v/>
      </c>
      <c r="BJ171" s="143" t="str">
        <f>IFERROR(VLOOKUP($B171,'NAV plus Dist'!$B:$FD,BJ$1,FALSE)/VLOOKUP($B170,NAV!$A:$FC,BJ$1,FALSE)*BJ172,"")</f>
        <v/>
      </c>
      <c r="BK171" s="143" t="str">
        <f>IFERROR(VLOOKUP($B171,'NAV plus Dist'!$B:$FD,BK$1,FALSE)/VLOOKUP($B170,NAV!$A:$FC,BK$1,FALSE)*BK172,"")</f>
        <v/>
      </c>
      <c r="BL171" s="143" t="str">
        <f>IFERROR(VLOOKUP($B171,'NAV plus Dist'!$B:$FD,BL$1,FALSE)/VLOOKUP($B170,NAV!$A:$FC,BL$1,FALSE)*BL172,"")</f>
        <v/>
      </c>
      <c r="BM171" s="143" t="str">
        <f>IFERROR(VLOOKUP($B171,'NAV plus Dist'!$B:$FD,BM$1,FALSE)/VLOOKUP($B170,NAV!$A:$FC,BM$1,FALSE)*BM172,"")</f>
        <v/>
      </c>
      <c r="BN171" s="143" t="str">
        <f>IFERROR(VLOOKUP($B171,'NAV plus Dist'!$B:$FD,BN$1,FALSE)/VLOOKUP($B170,NAV!$A:$FC,BN$1,FALSE)*BN172,"")</f>
        <v/>
      </c>
      <c r="BO171" s="143" t="str">
        <f>IFERROR(VLOOKUP($B171,'NAV plus Dist'!$B:$FD,BO$1,FALSE)/VLOOKUP($B170,NAV!$A:$FC,BO$1,FALSE)*BO172,"")</f>
        <v/>
      </c>
      <c r="BP171" s="143" t="str">
        <f>IFERROR(VLOOKUP($B171,'NAV plus Dist'!$B:$FD,BP$1,FALSE)/VLOOKUP($B170,NAV!$A:$FC,BP$1,FALSE)*BP172,"")</f>
        <v/>
      </c>
      <c r="BQ171" s="143" t="str">
        <f>IFERROR(VLOOKUP($B171,'NAV plus Dist'!$B:$FD,BQ$1,FALSE)/VLOOKUP($B170,NAV!$A:$FC,BQ$1,FALSE)*BQ172,"")</f>
        <v/>
      </c>
      <c r="BR171" s="143" t="str">
        <f>IFERROR(VLOOKUP($B171,'NAV plus Dist'!$B:$FD,BR$1,FALSE)/VLOOKUP($B170,NAV!$A:$FC,BR$1,FALSE)*BR172,"")</f>
        <v/>
      </c>
      <c r="BS171" s="143" t="str">
        <f>IFERROR(VLOOKUP($B171,'NAV plus Dist'!$B:$FD,BS$1,FALSE)/VLOOKUP($B170,NAV!$A:$FC,BS$1,FALSE)*BS172,"")</f>
        <v/>
      </c>
      <c r="BT171" s="143" t="str">
        <f>IFERROR(VLOOKUP($B171,'NAV plus Dist'!$B:$FD,BT$1,FALSE)/VLOOKUP($B170,NAV!$A:$FC,BT$1,FALSE)*BT172,"")</f>
        <v/>
      </c>
      <c r="BU171" s="143" t="str">
        <f>IFERROR(VLOOKUP($B171,'NAV plus Dist'!$B:$FD,BU$1,FALSE)/VLOOKUP($B170,NAV!$A:$FC,BU$1,FALSE)*BU172,"")</f>
        <v/>
      </c>
      <c r="BV171" s="143" t="str">
        <f>IFERROR(VLOOKUP($B171,'NAV plus Dist'!$B:$FD,BV$1,FALSE)/VLOOKUP($B170,NAV!$A:$FC,BV$1,FALSE)*BV172,"")</f>
        <v/>
      </c>
      <c r="BW171" s="143" t="str">
        <f>IFERROR(VLOOKUP($B171,'NAV plus Dist'!$B:$FD,BW$1,FALSE)/VLOOKUP($B170,NAV!$A:$FC,BW$1,FALSE)*BW172,"")</f>
        <v/>
      </c>
      <c r="BX171" s="143" t="str">
        <f>IFERROR(VLOOKUP($B171,'NAV plus Dist'!$B:$FD,BX$1,FALSE)/VLOOKUP($B170,NAV!$A:$FC,BX$1,FALSE)*BX172,"")</f>
        <v/>
      </c>
      <c r="BY171" s="143" t="str">
        <f>IFERROR(VLOOKUP($B171,'NAV plus Dist'!$B:$FD,BY$1,FALSE)/VLOOKUP($B170,NAV!$A:$FC,BY$1,FALSE)*BY172,"")</f>
        <v/>
      </c>
      <c r="BZ171" s="143" t="str">
        <f>IFERROR(VLOOKUP($B171,'NAV plus Dist'!$B:$FD,BZ$1,FALSE)/VLOOKUP($B170,NAV!$A:$FC,BZ$1,FALSE)*BZ172,"")</f>
        <v/>
      </c>
      <c r="CA171" s="143" t="str">
        <f>IFERROR(VLOOKUP($B171,'NAV plus Dist'!$B:$FD,CA$1,FALSE)/VLOOKUP($B170,NAV!$A:$FC,CA$1,FALSE)*CA172,"")</f>
        <v/>
      </c>
      <c r="CB171" s="143" t="str">
        <f>IFERROR(VLOOKUP($B171,'NAV plus Dist'!$B:$FD,CB$1,FALSE)/VLOOKUP($B170,NAV!$A:$FC,CB$1,FALSE)*CB172,"")</f>
        <v/>
      </c>
      <c r="CC171" s="143" t="str">
        <f>IFERROR(VLOOKUP($B171,'NAV plus Dist'!$B:$FD,CC$1,FALSE)/VLOOKUP($B170,NAV!$A:$FC,CC$1,FALSE)*CC172,"")</f>
        <v/>
      </c>
      <c r="CD171" s="143" t="str">
        <f>IFERROR(VLOOKUP($B171,'NAV plus Dist'!$B:$FD,CD$1,FALSE)/VLOOKUP($B170,NAV!$A:$FC,CD$1,FALSE)*CD172,"")</f>
        <v/>
      </c>
      <c r="CE171" s="143" t="str">
        <f>IFERROR(VLOOKUP($B171,'NAV plus Dist'!$B:$FD,CE$1,FALSE)/VLOOKUP($B170,NAV!$A:$FC,CE$1,FALSE)*CE172,"")</f>
        <v/>
      </c>
      <c r="CF171" s="143" t="str">
        <f>IFERROR(VLOOKUP($B171,'NAV plus Dist'!$B:$FD,CF$1,FALSE)/VLOOKUP($B170,NAV!$A:$FC,CF$1,FALSE)*CF172,"")</f>
        <v/>
      </c>
      <c r="CG171" s="143" t="str">
        <f>IFERROR(VLOOKUP($B171,'NAV plus Dist'!$B:$FD,CG$1,FALSE)/VLOOKUP($B170,NAV!$A:$FC,CG$1,FALSE)*CG172,"")</f>
        <v/>
      </c>
      <c r="CH171" s="143" t="str">
        <f>IFERROR(VLOOKUP($B171,'NAV plus Dist'!$B:$FD,CH$1,FALSE)/VLOOKUP($B170,NAV!$A:$FC,CH$1,FALSE)*CH172,"")</f>
        <v/>
      </c>
      <c r="CI171" s="143" t="str">
        <f>IFERROR(VLOOKUP($B171,'NAV plus Dist'!$B:$FD,CI$1,FALSE)/VLOOKUP($B170,NAV!$A:$FC,CI$1,FALSE)*CI172,"")</f>
        <v/>
      </c>
      <c r="CJ171" s="143" t="str">
        <f>IFERROR(VLOOKUP($B171,'NAV plus Dist'!$B:$FD,CJ$1,FALSE)/VLOOKUP($B170,NAV!$A:$FC,CJ$1,FALSE)*CJ172,"")</f>
        <v/>
      </c>
      <c r="CK171" s="143" t="str">
        <f>IFERROR(VLOOKUP($B171,'NAV plus Dist'!$B:$AAA,CK$1,FALSE)/VLOOKUP($B170,NAV!$A:$AAA,CK$1,FALSE)*CK172,"")</f>
        <v/>
      </c>
      <c r="CL171" s="143" t="str">
        <f>IFERROR(VLOOKUP($B171,'NAV plus Dist'!$B:$AAA,CL$1,FALSE)/VLOOKUP($B170,NAV!$A:$AAA,CL$1,FALSE)*CL172,"")</f>
        <v/>
      </c>
      <c r="CM171" s="143" t="str">
        <f>IFERROR(VLOOKUP($B171,'NAV plus Dist'!$B:$AAA,CM$1,FALSE)/VLOOKUP($B170,NAV!$A:$AAA,CM$1,FALSE)*CM172,"")</f>
        <v/>
      </c>
      <c r="CN171" s="143" t="str">
        <f>IFERROR(VLOOKUP($B171,'NAV plus Dist'!$B:$AAA,CN$1,FALSE)/VLOOKUP($B170,NAV!$A:$AAA,CN$1,FALSE)*CN172,"")</f>
        <v/>
      </c>
      <c r="CO171" s="143" t="str">
        <f>IFERROR(VLOOKUP($B171,'NAV plus Dist'!$B:$AAA,CO$1,FALSE)/VLOOKUP($B170,NAV!$A:$AAA,CO$1,FALSE)*CO172,"")</f>
        <v/>
      </c>
      <c r="CP171" s="143" t="str">
        <f>IFERROR(VLOOKUP($B171,'NAV plus Dist'!$B:$AAA,CP$1,FALSE)/VLOOKUP($B170,NAV!$A:$AAA,CP$1,FALSE)*CP172,"")</f>
        <v/>
      </c>
      <c r="CQ171" s="143" t="str">
        <f>IFERROR(VLOOKUP($B171,'NAV plus Dist'!$B:$AAA,CQ$1,FALSE)/VLOOKUP($B170,NAV!$A:$AAA,CQ$1,FALSE)*CQ172,"")</f>
        <v/>
      </c>
      <c r="CR171" s="143" t="str">
        <f>IFERROR(VLOOKUP($B171,'NAV plus Dist'!$B:$AAA,CR$1,FALSE)/VLOOKUP($B170,NAV!$A:$AAA,CR$1,FALSE)*CR172,"")</f>
        <v/>
      </c>
      <c r="CS171" s="143" t="str">
        <f>IFERROR(VLOOKUP($B171,'NAV plus Dist'!$B:$AAA,CS$1,FALSE)/VLOOKUP($B170,NAV!$A:$AAA,CS$1,FALSE)*CS172,"")</f>
        <v/>
      </c>
      <c r="CT171" s="143" t="str">
        <f>IFERROR(VLOOKUP($B171,'NAV plus Dist'!$B:$AAA,CT$1,FALSE)/VLOOKUP($B170,NAV!$A:$AAA,CT$1,FALSE)*CT172,"")</f>
        <v/>
      </c>
      <c r="CU171" s="143" t="str">
        <f>IFERROR(VLOOKUP($B171,'NAV plus Dist'!$B:$AAA,CU$1,FALSE)/VLOOKUP($B170,NAV!$A:$AAA,CU$1,FALSE)*CU172,"")</f>
        <v/>
      </c>
      <c r="CV171" s="143" t="str">
        <f>IFERROR(VLOOKUP($B171,'NAV plus Dist'!$B:$AAA,CV$1,FALSE)/VLOOKUP($B170,NAV!$A:$AAA,CV$1,FALSE)*CV172,"")</f>
        <v/>
      </c>
      <c r="CW171" s="143" t="str">
        <f>IFERROR(VLOOKUP($B171,'NAV plus Dist'!$B:$AAA,CW$1,FALSE)/VLOOKUP($B170,NAV!$A:$AAA,CW$1,FALSE)*CW172,"")</f>
        <v/>
      </c>
      <c r="CX171" s="143" t="str">
        <f>IFERROR(VLOOKUP($B171,'NAV plus Dist'!$B:$AAA,CX$1,FALSE)/VLOOKUP($B170,NAV!$A:$AAA,CX$1,FALSE)*CX172,"")</f>
        <v/>
      </c>
      <c r="CY171" s="143" t="str">
        <f>IFERROR(VLOOKUP($B171,'NAV plus Dist'!$B:$AAA,CY$1,FALSE)/VLOOKUP($B170,NAV!$A:$AAA,CY$1,FALSE)*CY172,"")</f>
        <v/>
      </c>
      <c r="CZ171" s="143" t="str">
        <f>IFERROR(VLOOKUP($B171,'NAV plus Dist'!$B:$AAA,CZ$1,FALSE)/VLOOKUP($B170,NAV!$A:$AAA,CZ$1,FALSE)*CZ172,"")</f>
        <v/>
      </c>
      <c r="DA171" s="143" t="str">
        <f>IFERROR(VLOOKUP($B171,'NAV plus Dist'!$B:$AAA,DA$1,FALSE)/VLOOKUP($B170,NAV!$A:$AAA,DA$1,FALSE)*DA172,"")</f>
        <v/>
      </c>
      <c r="DB171" s="143" t="str">
        <f>IFERROR(VLOOKUP($B171,'NAV plus Dist'!$B:$AAA,DB$1,FALSE)/VLOOKUP($B170,NAV!$A:$AAA,DB$1,FALSE)*DB172,"")</f>
        <v/>
      </c>
      <c r="DC171" s="143" t="str">
        <f>IFERROR(VLOOKUP($B171,'NAV plus Dist'!$B:$AAA,DC$1,FALSE)/VLOOKUP($B170,NAV!$A:$AAA,DC$1,FALSE)*DC172,"")</f>
        <v/>
      </c>
      <c r="DD171" s="143" t="str">
        <f>IFERROR(VLOOKUP($B171,'NAV plus Dist'!$B:$AAA,DD$1,FALSE)/VLOOKUP($B170,NAV!$A:$AAA,DD$1,FALSE)*DD172,"")</f>
        <v/>
      </c>
      <c r="DE171" s="143" t="str">
        <f>IFERROR(VLOOKUP($B171,'NAV plus Dist'!$B:$AAA,DE$1,FALSE)/VLOOKUP($B170,NAV!$A:$AAA,DE$1,FALSE)*DE172,"")</f>
        <v/>
      </c>
      <c r="DF171" s="143" t="str">
        <f>IFERROR(VLOOKUP($B171,'NAV plus Dist'!$B:$AAA,DF$1,FALSE)/VLOOKUP($B170,NAV!$A:$AAA,DF$1,FALSE)*DF172,"")</f>
        <v/>
      </c>
      <c r="DG171" s="143" t="str">
        <f>IFERROR(VLOOKUP($B171,'NAV plus Dist'!$B:$AAA,DG$1,FALSE)/VLOOKUP($B170,NAV!$A:$AAA,DG$1,FALSE)*DG172,"")</f>
        <v/>
      </c>
      <c r="DH171" s="143" t="str">
        <f>IFERROR(VLOOKUP($B171,'NAV plus Dist'!$B:$AAA,DH$1,FALSE)/VLOOKUP($B170,NAV!$A:$AAA,DH$1,FALSE)*DH172,"")</f>
        <v/>
      </c>
    </row>
    <row r="172" spans="1:112">
      <c r="A172" s="94">
        <f t="shared" si="39"/>
        <v>29</v>
      </c>
      <c r="B172" s="168">
        <f t="shared" si="40"/>
        <v>45199</v>
      </c>
      <c r="C172" s="143">
        <f>IFERROR(VLOOKUP($B172,'NAV plus Dist'!$B:$FD,C$1,FALSE)/VLOOKUP($B171,NAV!$A:$FC,C$1,FALSE)*C173,"")</f>
        <v>1.5352917013754992</v>
      </c>
      <c r="D172" s="143">
        <f>IFERROR(VLOOKUP($B172,'NAV plus Dist'!$B:$FD,D$1,FALSE)/VLOOKUP($B171,NAV!$A:$FC,D$1,FALSE)*D173,"")</f>
        <v>1.6007939869997692</v>
      </c>
      <c r="E172" s="143">
        <f>IFERROR(VLOOKUP($B172,'NAV plus Dist'!$B:$FD,E$1,FALSE)/VLOOKUP($B171,NAV!$A:$FC,E$1,FALSE)*E173,"")</f>
        <v>1.5887654138404297</v>
      </c>
      <c r="F172" s="143">
        <f>IFERROR(VLOOKUP($B172,'NAV plus Dist'!$B:$FD,F$1,FALSE)/VLOOKUP($B171,NAV!$A:$FC,F$1,FALSE)*F173,"")</f>
        <v>1.1842412057258227</v>
      </c>
      <c r="G172" s="143" t="str">
        <f>IFERROR(VLOOKUP($B172,'NAV plus Dist'!$B:$FD,G$1,FALSE)/VLOOKUP($B171,NAV!$A:$FC,G$1,FALSE)*G173,"")</f>
        <v/>
      </c>
      <c r="H172" s="143">
        <f>IFERROR(VLOOKUP($B172,'NAV plus Dist'!$B:$FD,H$1,FALSE)/VLOOKUP($B171,NAV!$A:$FC,H$1,FALSE)*H173,"")</f>
        <v>1.6315940871368413</v>
      </c>
      <c r="I172" s="143">
        <f>IFERROR(VLOOKUP($B172,'NAV plus Dist'!$B:$FD,I$1,FALSE)/VLOOKUP($B171,NAV!$A:$FC,I$1,FALSE)*I173,"")</f>
        <v>1.5072041126200817</v>
      </c>
      <c r="J172" s="143" t="str">
        <f>IFERROR(VLOOKUP($B172,'NAV plus Dist'!$B:$FD,J$1,FALSE)/VLOOKUP($B171,NAV!$A:$FC,J$1,FALSE)*J173,"")</f>
        <v/>
      </c>
      <c r="K172" s="143" t="str">
        <f>IFERROR(VLOOKUP($B172,'NAV plus Dist'!$B:$FD,K$1,FALSE)/VLOOKUP($B171,NAV!$A:$FC,K$1,FALSE)*K173,"")</f>
        <v/>
      </c>
      <c r="L172" s="143" t="str">
        <f>IFERROR(VLOOKUP($B172,'NAV plus Dist'!$B:$FD,L$1,FALSE)/VLOOKUP($B171,NAV!$A:$FC,L$1,FALSE)*L173,"")</f>
        <v/>
      </c>
      <c r="M172" s="143" t="str">
        <f>IFERROR(VLOOKUP($B172,'NAV plus Dist'!$B:$FD,M$1,FALSE)/VLOOKUP($B171,NAV!$A:$FC,M$1,FALSE)*M173,"")</f>
        <v/>
      </c>
      <c r="N172" s="143">
        <f>IFERROR(VLOOKUP($B172,'NAV plus Dist'!$B:$FD,N$1,FALSE)/VLOOKUP($B171,NAV!$A:$FC,N$1,FALSE)*N173,"")</f>
        <v>1.5420769927864704</v>
      </c>
      <c r="O172" s="143">
        <f>IFERROR(VLOOKUP($B172,'NAV plus Dist'!$B:$FD,O$1,FALSE)/VLOOKUP($B171,NAV!$A:$FC,O$1,FALSE)*O173,"")</f>
        <v>1.1635567260197071</v>
      </c>
      <c r="P172" s="143">
        <f>IFERROR(VLOOKUP($B172,'NAV plus Dist'!$B:$FD,P$1,FALSE)/VLOOKUP($B171,NAV!$A:$FC,P$1,FALSE)*P173,"")</f>
        <v>1.1876453794665074</v>
      </c>
      <c r="Q172" s="143" t="str">
        <f>IFERROR(VLOOKUP($B172,'NAV plus Dist'!$B:$FD,Q$1,FALSE)/VLOOKUP($B171,NAV!$A:$FC,Q$1,FALSE)*Q173,"")</f>
        <v/>
      </c>
      <c r="R172" s="143" t="str">
        <f>IFERROR(VLOOKUP($B172,'NAV plus Dist'!$B:$FD,R$1,FALSE)/VLOOKUP($B171,NAV!$A:$FC,R$1,FALSE)*R173,"")</f>
        <v/>
      </c>
      <c r="S172" s="143" t="str">
        <f>IFERROR(VLOOKUP($B172,'NAV plus Dist'!$B:$FD,S$1,FALSE)/VLOOKUP($B171,NAV!$A:$FC,S$1,FALSE)*S173,"")</f>
        <v/>
      </c>
      <c r="T172" s="143" t="str">
        <f>IFERROR(VLOOKUP($B172,'NAV plus Dist'!$B:$FD,T$1,FALSE)/VLOOKUP($B171,NAV!$A:$FC,T$1,FALSE)*T173,"")</f>
        <v/>
      </c>
      <c r="U172" s="143" t="str">
        <f>IFERROR(VLOOKUP($B172,'NAV plus Dist'!$B:$FD,U$1,FALSE)/VLOOKUP($B171,NAV!$A:$FC,U$1,FALSE)*U173,"")</f>
        <v/>
      </c>
      <c r="V172" s="143" t="str">
        <f>IFERROR(VLOOKUP($B172,'NAV plus Dist'!$B:$FD,V$1,FALSE)/VLOOKUP($B171,NAV!$A:$FC,V$1,FALSE)*V173,"")</f>
        <v/>
      </c>
      <c r="W172" s="143" t="str">
        <f>IFERROR(VLOOKUP($B172,'NAV plus Dist'!$B:$FD,W$1,FALSE)/VLOOKUP($B171,NAV!$A:$FC,W$1,FALSE)*W173,"")</f>
        <v/>
      </c>
      <c r="X172" s="143" t="str">
        <f>IFERROR(VLOOKUP($B172,'NAV plus Dist'!$B:$FD,X$1,FALSE)/VLOOKUP($B171,NAV!$A:$FC,X$1,FALSE)*X173,"")</f>
        <v/>
      </c>
      <c r="Y172" s="143" t="str">
        <f>IFERROR(VLOOKUP($B172,'NAV plus Dist'!$B:$FD,Y$1,FALSE)/VLOOKUP($B171,NAV!$A:$FC,Y$1,FALSE)*Y173,"")</f>
        <v/>
      </c>
      <c r="Z172" s="143" t="str">
        <f>IFERROR(VLOOKUP($B172,'NAV plus Dist'!$B:$FD,Z$1,FALSE)/VLOOKUP($B171,NAV!$A:$FC,Z$1,FALSE)*Z173,"")</f>
        <v/>
      </c>
      <c r="AA172" s="143">
        <f>IFERROR(VLOOKUP($B172,'NAV plus Dist'!$B:$FD,AA$1,FALSE)/VLOOKUP($B171,NAV!$A:$FC,AA$1,FALSE)*AA173,"")</f>
        <v>1.3612838488830428</v>
      </c>
      <c r="AB172" s="143">
        <f>IFERROR(VLOOKUP($B172,'NAV plus Dist'!$B:$FD,AB$1,FALSE)/VLOOKUP($B171,NAV!$A:$FC,AB$1,FALSE)*AB173,"")</f>
        <v>1.4175421938847828</v>
      </c>
      <c r="AC172" s="143">
        <f>IFERROR(VLOOKUP($B172,'NAV plus Dist'!$B:$FD,AC$1,FALSE)/VLOOKUP($B171,NAV!$A:$FC,AC$1,FALSE)*AC173,"")</f>
        <v>1.4068153999358024</v>
      </c>
      <c r="AD172" s="143">
        <f>IFERROR(VLOOKUP($B172,'NAV plus Dist'!$B:$FD,AD$1,FALSE)/VLOOKUP($B171,NAV!$A:$FC,AD$1,FALSE)*AD173,"")</f>
        <v>3.7217253312429484</v>
      </c>
      <c r="AE172" s="143">
        <f>IFERROR(VLOOKUP($B172,'NAV plus Dist'!$B:$FD,AE$1,FALSE)/VLOOKUP($B171,NAV!$A:$FC,AE$1,FALSE)*AE173,"")</f>
        <v>1.08838593752643</v>
      </c>
      <c r="AF172" s="143">
        <f>IFERROR(VLOOKUP($B172,'NAV plus Dist'!$B:$FD,AF$1,FALSE)/VLOOKUP($B171,NAV!$A:$FC,AF$1,FALSE)*AF173,"")</f>
        <v>1.1784721623447725</v>
      </c>
      <c r="AG172" s="143">
        <f>IFERROR(VLOOKUP($B172,'NAV plus Dist'!$B:$FD,AG$1,FALSE)/VLOOKUP($B171,NAV!$A:$FC,AG$1,FALSE)*AG173,"")</f>
        <v>1.2265997757311167</v>
      </c>
      <c r="AH172" s="143">
        <f>IFERROR(VLOOKUP($B172,'NAV plus Dist'!$B:$FD,AH$1,FALSE)/VLOOKUP($B171,NAV!$A:$FC,AH$1,FALSE)*AH173,"")</f>
        <v>1.2173629775504422</v>
      </c>
      <c r="AI172" s="143">
        <f>IFERROR(VLOOKUP($B172,'NAV plus Dist'!$B:$FD,AI$1,FALSE)/VLOOKUP($B171,NAV!$A:$FC,AI$1,FALSE)*AI173,"")</f>
        <v>1.9972180924323002</v>
      </c>
      <c r="AJ172" s="143">
        <f>IFERROR(VLOOKUP($B172,'NAV plus Dist'!$B:$FD,AJ$1,FALSE)/VLOOKUP($B171,NAV!$A:$FC,AJ$1,FALSE)*AJ173,"")</f>
        <v>1.4278162698320338</v>
      </c>
      <c r="AK172" s="169">
        <f>IFERROR(VLOOKUP($B172,'NAV plus Dist'!$B:$FD,AK$1,FALSE)/VLOOKUP($B171,NAV!$A:$FC,AK$1,FALSE)*AK173,"")</f>
        <v>1.7624701815135519</v>
      </c>
      <c r="AL172" s="169">
        <f>IFERROR(VLOOKUP($B172,'NAV plus Dist'!$B:$FD,AL$1,FALSE)/VLOOKUP($B171,NAV!$A:$FC,AL$1,FALSE)*AL173,"")</f>
        <v>1.8299825734567448</v>
      </c>
      <c r="AM172" s="143">
        <f>IFERROR(VLOOKUP($B172,'NAV plus Dist'!$B:$FD,AM$1,FALSE)/VLOOKUP($B171,NAV!$A:$FC,AM$1,FALSE)*AM173,"")</f>
        <v>1.0549356880848175</v>
      </c>
      <c r="AN172" s="143">
        <f>IFERROR(VLOOKUP($B172,'NAV plus Dist'!$B:$FD,AN$1,FALSE)/VLOOKUP($B171,NAV!$A:$FC,AN$1,FALSE)*AN173,"")</f>
        <v>1.4924346003099078</v>
      </c>
      <c r="AO172" s="143">
        <f>IFERROR(VLOOKUP($B172,'NAV plus Dist'!$B:$FD,AO$1,FALSE)/VLOOKUP($B171,NAV!$A:$FC,AO$1,FALSE)*AO173,"")</f>
        <v>1.4809775142795178</v>
      </c>
      <c r="AP172" s="170">
        <f>IFERROR(VLOOKUP($B172,'NAV plus Dist'!$B:$FD,AP$1,FALSE)/VLOOKUP($B171,NAV!$A:$FC,AP$1,FALSE)*AP173,"")</f>
        <v>1.3908973268404892</v>
      </c>
      <c r="AQ172" s="143">
        <f>IFERROR(VLOOKUP($B172,'NAV plus Dist'!$B:$FD,AQ$1,FALSE)/VLOOKUP($B171,NAV!$A:$FC,AQ$1,FALSE)*AQ173,"")</f>
        <v>1.3095581300055061</v>
      </c>
      <c r="AR172" s="143" t="str">
        <f>IFERROR(VLOOKUP($B172,'NAV plus Dist'!$B:$FD,AR$1,FALSE)/VLOOKUP($B171,NAV!$A:$FC,AR$1,FALSE)*AR173,"")</f>
        <v/>
      </c>
      <c r="AS172" s="143">
        <f>IFERROR(VLOOKUP($B172,'NAV plus Dist'!$B:$FD,AS$1,FALSE)/VLOOKUP($B171,NAV!$A:$FC,AS$1,FALSE)*AS173,"")</f>
        <v>1.4719540384676595</v>
      </c>
      <c r="AT172" s="143">
        <f>IFERROR(VLOOKUP($B172,'NAV plus Dist'!$B:$FD,AT$1,FALSE)/VLOOKUP($B171,NAV!$A:$FC,AT$1,FALSE)*AT173,"")</f>
        <v>1.1854210729120294</v>
      </c>
      <c r="AU172" s="143">
        <f>IFERROR(VLOOKUP($B172,'NAV plus Dist'!$B:$FD,AU$1,FALSE)/VLOOKUP($B171,NAV!$A:$FC,AU$1,FALSE)*AU173,"")</f>
        <v>1.1322708296642565</v>
      </c>
      <c r="AV172" s="143">
        <f>IFERROR(VLOOKUP($B172,'NAV plus Dist'!$B:$FD,AV$1,FALSE)/VLOOKUP($B171,NAV!$A:$FC,AV$1,FALSE)*AV173,"")</f>
        <v>1.2300504891815738</v>
      </c>
      <c r="AW172" s="143" t="str">
        <f>IFERROR(VLOOKUP($B172,'NAV plus Dist'!$B:$FD,AW$1,FALSE)/VLOOKUP($B171,NAV!$A:$FC,AW$1,FALSE)*AW173,"")</f>
        <v/>
      </c>
      <c r="AX172" s="143" t="str">
        <f>IFERROR(VLOOKUP($B172,'NAV plus Dist'!$B:$FD,AX$1,FALSE)/VLOOKUP($B171,NAV!$A:$FC,AX$1,FALSE)*AX173,"")</f>
        <v/>
      </c>
      <c r="AY172" s="143" t="str">
        <f>IFERROR(VLOOKUP($B172,'NAV plus Dist'!$B:$FD,AY$1,FALSE)/VLOOKUP($B171,NAV!$A:$FC,AY$1,FALSE)*AY173,"")</f>
        <v/>
      </c>
      <c r="AZ172" s="143" t="str">
        <f>IFERROR(VLOOKUP($B172,'NAV plus Dist'!$B:$FD,AZ$1,FALSE)/VLOOKUP($B171,NAV!$A:$FC,AZ$1,FALSE)*AZ173,"")</f>
        <v/>
      </c>
      <c r="BA172" s="143" t="str">
        <f>IFERROR(VLOOKUP($B172,'NAV plus Dist'!$B:$FD,BA$1,FALSE)/VLOOKUP($B171,NAV!$A:$FC,BA$1,FALSE)*BA173,"")</f>
        <v/>
      </c>
      <c r="BB172" s="143" t="str">
        <f>IFERROR(VLOOKUP($B172,'NAV plus Dist'!$B:$FD,BB$1,FALSE)/VLOOKUP($B171,NAV!$A:$FC,BB$1,FALSE)*BB173,"")</f>
        <v/>
      </c>
      <c r="BC172" s="143" t="str">
        <f>IFERROR(VLOOKUP($B172,'NAV plus Dist'!$B:$FD,BC$1,FALSE)/VLOOKUP($B171,NAV!$A:$FC,BC$1,FALSE)*BC173,"")</f>
        <v/>
      </c>
      <c r="BD172" s="143" t="str">
        <f>IFERROR(VLOOKUP($B172,'NAV plus Dist'!$B:$FD,BD$1,FALSE)/VLOOKUP($B171,NAV!$A:$FC,BD$1,FALSE)*BD173,"")</f>
        <v/>
      </c>
      <c r="BE172" s="143" t="str">
        <f>IFERROR(VLOOKUP($B172,'NAV plus Dist'!$B:$FD,BE$1,FALSE)/VLOOKUP($B171,NAV!$A:$FC,BE$1,FALSE)*BE173,"")</f>
        <v/>
      </c>
      <c r="BF172" s="143" t="str">
        <f>IFERROR(VLOOKUP($B172,'NAV plus Dist'!$B:$FD,BF$1,FALSE)/VLOOKUP($B171,NAV!$A:$FC,BF$1,FALSE)*BF173,"")</f>
        <v/>
      </c>
      <c r="BG172" s="143" t="str">
        <f>IFERROR(VLOOKUP($B172,'NAV plus Dist'!$B:$FD,BG$1,FALSE)/VLOOKUP($B171,NAV!$A:$FC,BG$1,FALSE)*BG173,"")</f>
        <v/>
      </c>
      <c r="BH172" s="143" t="str">
        <f>IFERROR(VLOOKUP($B172,'NAV plus Dist'!$B:$FD,BH$1,FALSE)/VLOOKUP($B171,NAV!$A:$FC,BH$1,FALSE)*BH173,"")</f>
        <v/>
      </c>
      <c r="BI172" s="143" t="str">
        <f>IFERROR(VLOOKUP($B172,'NAV plus Dist'!$B:$FD,BI$1,FALSE)/VLOOKUP($B171,NAV!$A:$FC,BI$1,FALSE)*BI173,"")</f>
        <v/>
      </c>
      <c r="BJ172" s="143" t="str">
        <f>IFERROR(VLOOKUP($B172,'NAV plus Dist'!$B:$FD,BJ$1,FALSE)/VLOOKUP($B171,NAV!$A:$FC,BJ$1,FALSE)*BJ173,"")</f>
        <v/>
      </c>
      <c r="BK172" s="143" t="str">
        <f>IFERROR(VLOOKUP($B172,'NAV plus Dist'!$B:$FD,BK$1,FALSE)/VLOOKUP($B171,NAV!$A:$FC,BK$1,FALSE)*BK173,"")</f>
        <v/>
      </c>
      <c r="BL172" s="143" t="str">
        <f>IFERROR(VLOOKUP($B172,'NAV plus Dist'!$B:$FD,BL$1,FALSE)/VLOOKUP($B171,NAV!$A:$FC,BL$1,FALSE)*BL173,"")</f>
        <v/>
      </c>
      <c r="BM172" s="143" t="str">
        <f>IFERROR(VLOOKUP($B172,'NAV plus Dist'!$B:$FD,BM$1,FALSE)/VLOOKUP($B171,NAV!$A:$FC,BM$1,FALSE)*BM173,"")</f>
        <v/>
      </c>
      <c r="BN172" s="143" t="str">
        <f>IFERROR(VLOOKUP($B172,'NAV plus Dist'!$B:$FD,BN$1,FALSE)/VLOOKUP($B171,NAV!$A:$FC,BN$1,FALSE)*BN173,"")</f>
        <v/>
      </c>
      <c r="BO172" s="143" t="str">
        <f>IFERROR(VLOOKUP($B172,'NAV plus Dist'!$B:$FD,BO$1,FALSE)/VLOOKUP($B171,NAV!$A:$FC,BO$1,FALSE)*BO173,"")</f>
        <v/>
      </c>
      <c r="BP172" s="143" t="str">
        <f>IFERROR(VLOOKUP($B172,'NAV plus Dist'!$B:$FD,BP$1,FALSE)/VLOOKUP($B171,NAV!$A:$FC,BP$1,FALSE)*BP173,"")</f>
        <v/>
      </c>
      <c r="BQ172" s="143" t="str">
        <f>IFERROR(VLOOKUP($B172,'NAV plus Dist'!$B:$FD,BQ$1,FALSE)/VLOOKUP($B171,NAV!$A:$FC,BQ$1,FALSE)*BQ173,"")</f>
        <v/>
      </c>
      <c r="BR172" s="143" t="str">
        <f>IFERROR(VLOOKUP($B172,'NAV plus Dist'!$B:$FD,BR$1,FALSE)/VLOOKUP($B171,NAV!$A:$FC,BR$1,FALSE)*BR173,"")</f>
        <v/>
      </c>
      <c r="BS172" s="143" t="str">
        <f>IFERROR(VLOOKUP($B172,'NAV plus Dist'!$B:$FD,BS$1,FALSE)/VLOOKUP($B171,NAV!$A:$FC,BS$1,FALSE)*BS173,"")</f>
        <v/>
      </c>
      <c r="BT172" s="143" t="str">
        <f>IFERROR(VLOOKUP($B172,'NAV plus Dist'!$B:$FD,BT$1,FALSE)/VLOOKUP($B171,NAV!$A:$FC,BT$1,FALSE)*BT173,"")</f>
        <v/>
      </c>
      <c r="BU172" s="143" t="str">
        <f>IFERROR(VLOOKUP($B172,'NAV plus Dist'!$B:$FD,BU$1,FALSE)/VLOOKUP($B171,NAV!$A:$FC,BU$1,FALSE)*BU173,"")</f>
        <v/>
      </c>
      <c r="BV172" s="143" t="str">
        <f>IFERROR(VLOOKUP($B172,'NAV plus Dist'!$B:$FD,BV$1,FALSE)/VLOOKUP($B171,NAV!$A:$FC,BV$1,FALSE)*BV173,"")</f>
        <v/>
      </c>
      <c r="BW172" s="143" t="str">
        <f>IFERROR(VLOOKUP($B172,'NAV plus Dist'!$B:$FD,BW$1,FALSE)/VLOOKUP($B171,NAV!$A:$FC,BW$1,FALSE)*BW173,"")</f>
        <v/>
      </c>
      <c r="BX172" s="143" t="str">
        <f>IFERROR(VLOOKUP($B172,'NAV plus Dist'!$B:$FD,BX$1,FALSE)/VLOOKUP($B171,NAV!$A:$FC,BX$1,FALSE)*BX173,"")</f>
        <v/>
      </c>
      <c r="BY172" s="143" t="str">
        <f>IFERROR(VLOOKUP($B172,'NAV plus Dist'!$B:$FD,BY$1,FALSE)/VLOOKUP($B171,NAV!$A:$FC,BY$1,FALSE)*BY173,"")</f>
        <v/>
      </c>
      <c r="BZ172" s="143" t="str">
        <f>IFERROR(VLOOKUP($B172,'NAV plus Dist'!$B:$FD,BZ$1,FALSE)/VLOOKUP($B171,NAV!$A:$FC,BZ$1,FALSE)*BZ173,"")</f>
        <v/>
      </c>
      <c r="CA172" s="143" t="str">
        <f>IFERROR(VLOOKUP($B172,'NAV plus Dist'!$B:$FD,CA$1,FALSE)/VLOOKUP($B171,NAV!$A:$FC,CA$1,FALSE)*CA173,"")</f>
        <v/>
      </c>
      <c r="CB172" s="143" t="str">
        <f>IFERROR(VLOOKUP($B172,'NAV plus Dist'!$B:$FD,CB$1,FALSE)/VLOOKUP($B171,NAV!$A:$FC,CB$1,FALSE)*CB173,"")</f>
        <v/>
      </c>
      <c r="CC172" s="143" t="str">
        <f>IFERROR(VLOOKUP($B172,'NAV plus Dist'!$B:$FD,CC$1,FALSE)/VLOOKUP($B171,NAV!$A:$FC,CC$1,FALSE)*CC173,"")</f>
        <v/>
      </c>
      <c r="CD172" s="143" t="str">
        <f>IFERROR(VLOOKUP($B172,'NAV plus Dist'!$B:$FD,CD$1,FALSE)/VLOOKUP($B171,NAV!$A:$FC,CD$1,FALSE)*CD173,"")</f>
        <v/>
      </c>
      <c r="CE172" s="143" t="str">
        <f>IFERROR(VLOOKUP($B172,'NAV plus Dist'!$B:$FD,CE$1,FALSE)/VLOOKUP($B171,NAV!$A:$FC,CE$1,FALSE)*CE173,"")</f>
        <v/>
      </c>
      <c r="CF172" s="143" t="str">
        <f>IFERROR(VLOOKUP($B172,'NAV plus Dist'!$B:$FD,CF$1,FALSE)/VLOOKUP($B171,NAV!$A:$FC,CF$1,FALSE)*CF173,"")</f>
        <v/>
      </c>
      <c r="CG172" s="143" t="str">
        <f>IFERROR(VLOOKUP($B172,'NAV plus Dist'!$B:$FD,CG$1,FALSE)/VLOOKUP($B171,NAV!$A:$FC,CG$1,FALSE)*CG173,"")</f>
        <v/>
      </c>
      <c r="CH172" s="143" t="str">
        <f>IFERROR(VLOOKUP($B172,'NAV plus Dist'!$B:$FD,CH$1,FALSE)/VLOOKUP($B171,NAV!$A:$FC,CH$1,FALSE)*CH173,"")</f>
        <v/>
      </c>
      <c r="CI172" s="143" t="str">
        <f>IFERROR(VLOOKUP($B172,'NAV plus Dist'!$B:$FD,CI$1,FALSE)/VLOOKUP($B171,NAV!$A:$FC,CI$1,FALSE)*CI173,"")</f>
        <v/>
      </c>
      <c r="CJ172" s="143" t="str">
        <f>IFERROR(VLOOKUP($B172,'NAV plus Dist'!$B:$FD,CJ$1,FALSE)/VLOOKUP($B171,NAV!$A:$FC,CJ$1,FALSE)*CJ173,"")</f>
        <v/>
      </c>
      <c r="CK172" s="143" t="str">
        <f>IFERROR(VLOOKUP($B172,'NAV plus Dist'!$B:$AAA,CK$1,FALSE)/VLOOKUP($B171,NAV!$A:$AAA,CK$1,FALSE)*CK173,"")</f>
        <v/>
      </c>
      <c r="CL172" s="143" t="str">
        <f>IFERROR(VLOOKUP($B172,'NAV plus Dist'!$B:$AAA,CL$1,FALSE)/VLOOKUP($B171,NAV!$A:$AAA,CL$1,FALSE)*CL173,"")</f>
        <v/>
      </c>
      <c r="CM172" s="143" t="str">
        <f>IFERROR(VLOOKUP($B172,'NAV plus Dist'!$B:$AAA,CM$1,FALSE)/VLOOKUP($B171,NAV!$A:$AAA,CM$1,FALSE)*CM173,"")</f>
        <v/>
      </c>
      <c r="CN172" s="143" t="str">
        <f>IFERROR(VLOOKUP($B172,'NAV plus Dist'!$B:$AAA,CN$1,FALSE)/VLOOKUP($B171,NAV!$A:$AAA,CN$1,FALSE)*CN173,"")</f>
        <v/>
      </c>
      <c r="CO172" s="143" t="str">
        <f>IFERROR(VLOOKUP($B172,'NAV plus Dist'!$B:$AAA,CO$1,FALSE)/VLOOKUP($B171,NAV!$A:$AAA,CO$1,FALSE)*CO173,"")</f>
        <v/>
      </c>
      <c r="CP172" s="143" t="str">
        <f>IFERROR(VLOOKUP($B172,'NAV plus Dist'!$B:$AAA,CP$1,FALSE)/VLOOKUP($B171,NAV!$A:$AAA,CP$1,FALSE)*CP173,"")</f>
        <v/>
      </c>
      <c r="CQ172" s="143" t="str">
        <f>IFERROR(VLOOKUP($B172,'NAV plus Dist'!$B:$AAA,CQ$1,FALSE)/VLOOKUP($B171,NAV!$A:$AAA,CQ$1,FALSE)*CQ173,"")</f>
        <v/>
      </c>
      <c r="CR172" s="143" t="str">
        <f>IFERROR(VLOOKUP($B172,'NAV plus Dist'!$B:$AAA,CR$1,FALSE)/VLOOKUP($B171,NAV!$A:$AAA,CR$1,FALSE)*CR173,"")</f>
        <v/>
      </c>
      <c r="CS172" s="143" t="str">
        <f>IFERROR(VLOOKUP($B172,'NAV plus Dist'!$B:$AAA,CS$1,FALSE)/VLOOKUP($B171,NAV!$A:$AAA,CS$1,FALSE)*CS173,"")</f>
        <v/>
      </c>
      <c r="CT172" s="143" t="str">
        <f>IFERROR(VLOOKUP($B172,'NAV plus Dist'!$B:$AAA,CT$1,FALSE)/VLOOKUP($B171,NAV!$A:$AAA,CT$1,FALSE)*CT173,"")</f>
        <v/>
      </c>
      <c r="CU172" s="143" t="str">
        <f>IFERROR(VLOOKUP($B172,'NAV plus Dist'!$B:$AAA,CU$1,FALSE)/VLOOKUP($B171,NAV!$A:$AAA,CU$1,FALSE)*CU173,"")</f>
        <v/>
      </c>
      <c r="CV172" s="143" t="str">
        <f>IFERROR(VLOOKUP($B172,'NAV plus Dist'!$B:$AAA,CV$1,FALSE)/VLOOKUP($B171,NAV!$A:$AAA,CV$1,FALSE)*CV173,"")</f>
        <v/>
      </c>
      <c r="CW172" s="143" t="str">
        <f>IFERROR(VLOOKUP($B172,'NAV plus Dist'!$B:$AAA,CW$1,FALSE)/VLOOKUP($B171,NAV!$A:$AAA,CW$1,FALSE)*CW173,"")</f>
        <v/>
      </c>
      <c r="CX172" s="143" t="str">
        <f>IFERROR(VLOOKUP($B172,'NAV plus Dist'!$B:$AAA,CX$1,FALSE)/VLOOKUP($B171,NAV!$A:$AAA,CX$1,FALSE)*CX173,"")</f>
        <v/>
      </c>
      <c r="CY172" s="143" t="str">
        <f>IFERROR(VLOOKUP($B172,'NAV plus Dist'!$B:$AAA,CY$1,FALSE)/VLOOKUP($B171,NAV!$A:$AAA,CY$1,FALSE)*CY173,"")</f>
        <v/>
      </c>
      <c r="CZ172" s="143" t="str">
        <f>IFERROR(VLOOKUP($B172,'NAV plus Dist'!$B:$AAA,CZ$1,FALSE)/VLOOKUP($B171,NAV!$A:$AAA,CZ$1,FALSE)*CZ173,"")</f>
        <v/>
      </c>
      <c r="DA172" s="143" t="str">
        <f>IFERROR(VLOOKUP($B172,'NAV plus Dist'!$B:$AAA,DA$1,FALSE)/VLOOKUP($B171,NAV!$A:$AAA,DA$1,FALSE)*DA173,"")</f>
        <v/>
      </c>
      <c r="DB172" s="143" t="str">
        <f>IFERROR(VLOOKUP($B172,'NAV plus Dist'!$B:$AAA,DB$1,FALSE)/VLOOKUP($B171,NAV!$A:$AAA,DB$1,FALSE)*DB173,"")</f>
        <v/>
      </c>
      <c r="DC172" s="143" t="str">
        <f>IFERROR(VLOOKUP($B172,'NAV plus Dist'!$B:$AAA,DC$1,FALSE)/VLOOKUP($B171,NAV!$A:$AAA,DC$1,FALSE)*DC173,"")</f>
        <v/>
      </c>
      <c r="DD172" s="143" t="str">
        <f>IFERROR(VLOOKUP($B172,'NAV plus Dist'!$B:$AAA,DD$1,FALSE)/VLOOKUP($B171,NAV!$A:$AAA,DD$1,FALSE)*DD173,"")</f>
        <v/>
      </c>
      <c r="DE172" s="143" t="str">
        <f>IFERROR(VLOOKUP($B172,'NAV plus Dist'!$B:$AAA,DE$1,FALSE)/VLOOKUP($B171,NAV!$A:$AAA,DE$1,FALSE)*DE173,"")</f>
        <v/>
      </c>
      <c r="DF172" s="143" t="str">
        <f>IFERROR(VLOOKUP($B172,'NAV plus Dist'!$B:$AAA,DF$1,FALSE)/VLOOKUP($B171,NAV!$A:$AAA,DF$1,FALSE)*DF173,"")</f>
        <v/>
      </c>
      <c r="DG172" s="143" t="str">
        <f>IFERROR(VLOOKUP($B172,'NAV plus Dist'!$B:$AAA,DG$1,FALSE)/VLOOKUP($B171,NAV!$A:$AAA,DG$1,FALSE)*DG173,"")</f>
        <v/>
      </c>
      <c r="DH172" s="143" t="str">
        <f>IFERROR(VLOOKUP($B172,'NAV plus Dist'!$B:$AAA,DH$1,FALSE)/VLOOKUP($B171,NAV!$A:$AAA,DH$1,FALSE)*DH173,"")</f>
        <v/>
      </c>
    </row>
    <row r="173" spans="1:112">
      <c r="A173" s="94">
        <f t="shared" si="39"/>
        <v>28</v>
      </c>
      <c r="B173" s="168">
        <f t="shared" si="40"/>
        <v>45230</v>
      </c>
      <c r="C173" s="143">
        <f>IFERROR(VLOOKUP($B173,'NAV plus Dist'!$B:$FD,C$1,FALSE)/VLOOKUP($B172,NAV!$A:$FC,C$1,FALSE)*C174,"")</f>
        <v>1.6098027011511444</v>
      </c>
      <c r="D173" s="143">
        <f>IFERROR(VLOOKUP($B173,'NAV plus Dist'!$B:$FD,D$1,FALSE)/VLOOKUP($B172,NAV!$A:$FC,D$1,FALSE)*D174,"")</f>
        <v>1.6686219829740039</v>
      </c>
      <c r="E173" s="143">
        <f>IFERROR(VLOOKUP($B173,'NAV plus Dist'!$B:$FD,E$1,FALSE)/VLOOKUP($B172,NAV!$A:$FC,E$1,FALSE)*E174,"")</f>
        <v>1.664634053830838</v>
      </c>
      <c r="F173" s="143">
        <f>IFERROR(VLOOKUP($B173,'NAV plus Dist'!$B:$FD,F$1,FALSE)/VLOOKUP($B172,NAV!$A:$FC,F$1,FALSE)*F174,"")</f>
        <v>1.2281122835105316</v>
      </c>
      <c r="G173" s="143" t="str">
        <f>IFERROR(VLOOKUP($B173,'NAV plus Dist'!$B:$FD,G$1,FALSE)/VLOOKUP($B172,NAV!$A:$FC,G$1,FALSE)*G174,"")</f>
        <v/>
      </c>
      <c r="H173" s="143">
        <f>IFERROR(VLOOKUP($B173,'NAV plus Dist'!$B:$FD,H$1,FALSE)/VLOOKUP($B172,NAV!$A:$FC,H$1,FALSE)*H174,"")</f>
        <v>1.7361908377775823</v>
      </c>
      <c r="I173" s="143">
        <f>IFERROR(VLOOKUP($B173,'NAV plus Dist'!$B:$FD,I$1,FALSE)/VLOOKUP($B172,NAV!$A:$FC,I$1,FALSE)*I174,"")</f>
        <v>1.5909440925536629</v>
      </c>
      <c r="J173" s="143" t="str">
        <f>IFERROR(VLOOKUP($B173,'NAV plus Dist'!$B:$FD,J$1,FALSE)/VLOOKUP($B172,NAV!$A:$FC,J$1,FALSE)*J174,"")</f>
        <v/>
      </c>
      <c r="K173" s="143">
        <f>IFERROR(VLOOKUP($B173,'NAV plus Dist'!$B:$FD,K$1,FALSE)/VLOOKUP($B172,NAV!$A:$FC,K$1,FALSE)*K174,"")</f>
        <v>1.0272635312951566</v>
      </c>
      <c r="L173" s="143" t="str">
        <f>IFERROR(VLOOKUP($B173,'NAV plus Dist'!$B:$FD,L$1,FALSE)/VLOOKUP($B172,NAV!$A:$FC,L$1,FALSE)*L174,"")</f>
        <v/>
      </c>
      <c r="M173" s="143" t="str">
        <f>IFERROR(VLOOKUP($B173,'NAV plus Dist'!$B:$FD,M$1,FALSE)/VLOOKUP($B172,NAV!$A:$FC,M$1,FALSE)*M174,"")</f>
        <v/>
      </c>
      <c r="N173" s="143">
        <f>IFERROR(VLOOKUP($B173,'NAV plus Dist'!$B:$FD,N$1,FALSE)/VLOOKUP($B172,NAV!$A:$FC,N$1,FALSE)*N174,"")</f>
        <v>1.60094537640765</v>
      </c>
      <c r="O173" s="143">
        <f>IFERROR(VLOOKUP($B173,'NAV plus Dist'!$B:$FD,O$1,FALSE)/VLOOKUP($B172,NAV!$A:$FC,O$1,FALSE)*O174,"")</f>
        <v>1.1446638982801347</v>
      </c>
      <c r="P173" s="143">
        <f>IFERROR(VLOOKUP($B173,'NAV plus Dist'!$B:$FD,P$1,FALSE)/VLOOKUP($B172,NAV!$A:$FC,P$1,FALSE)*P174,"")</f>
        <v>1.1693896809903825</v>
      </c>
      <c r="Q173" s="143" t="str">
        <f>IFERROR(VLOOKUP($B173,'NAV plus Dist'!$B:$FD,Q$1,FALSE)/VLOOKUP($B172,NAV!$A:$FC,Q$1,FALSE)*Q174,"")</f>
        <v/>
      </c>
      <c r="R173" s="143" t="str">
        <f>IFERROR(VLOOKUP($B173,'NAV plus Dist'!$B:$FD,R$1,FALSE)/VLOOKUP($B172,NAV!$A:$FC,R$1,FALSE)*R174,"")</f>
        <v/>
      </c>
      <c r="S173" s="143" t="str">
        <f>IFERROR(VLOOKUP($B173,'NAV plus Dist'!$B:$FD,S$1,FALSE)/VLOOKUP($B172,NAV!$A:$FC,S$1,FALSE)*S174,"")</f>
        <v/>
      </c>
      <c r="T173" s="143" t="str">
        <f>IFERROR(VLOOKUP($B173,'NAV plus Dist'!$B:$FD,T$1,FALSE)/VLOOKUP($B172,NAV!$A:$FC,T$1,FALSE)*T174,"")</f>
        <v/>
      </c>
      <c r="U173" s="143" t="str">
        <f>IFERROR(VLOOKUP($B173,'NAV plus Dist'!$B:$FD,U$1,FALSE)/VLOOKUP($B172,NAV!$A:$FC,U$1,FALSE)*U174,"")</f>
        <v/>
      </c>
      <c r="V173" s="143" t="str">
        <f>IFERROR(VLOOKUP($B173,'NAV plus Dist'!$B:$FD,V$1,FALSE)/VLOOKUP($B172,NAV!$A:$FC,V$1,FALSE)*V174,"")</f>
        <v/>
      </c>
      <c r="W173" s="143" t="str">
        <f>IFERROR(VLOOKUP($B173,'NAV plus Dist'!$B:$FD,W$1,FALSE)/VLOOKUP($B172,NAV!$A:$FC,W$1,FALSE)*W174,"")</f>
        <v/>
      </c>
      <c r="X173" s="143" t="str">
        <f>IFERROR(VLOOKUP($B173,'NAV plus Dist'!$B:$FD,X$1,FALSE)/VLOOKUP($B172,NAV!$A:$FC,X$1,FALSE)*X174,"")</f>
        <v/>
      </c>
      <c r="Y173" s="143" t="str">
        <f>IFERROR(VLOOKUP($B173,'NAV plus Dist'!$B:$FD,Y$1,FALSE)/VLOOKUP($B172,NAV!$A:$FC,Y$1,FALSE)*Y174,"")</f>
        <v/>
      </c>
      <c r="Z173" s="143" t="str">
        <f>IFERROR(VLOOKUP($B173,'NAV plus Dist'!$B:$FD,Z$1,FALSE)/VLOOKUP($B172,NAV!$A:$FC,Z$1,FALSE)*Z174,"")</f>
        <v/>
      </c>
      <c r="AA173" s="143">
        <f>IFERROR(VLOOKUP($B173,'NAV plus Dist'!$B:$FD,AA$1,FALSE)/VLOOKUP($B172,NAV!$A:$FC,AA$1,FALSE)*AA174,"")</f>
        <v>1.4032119582262768</v>
      </c>
      <c r="AB173" s="143">
        <f>IFERROR(VLOOKUP($B173,'NAV plus Dist'!$B:$FD,AB$1,FALSE)/VLOOKUP($B172,NAV!$A:$FC,AB$1,FALSE)*AB174,"")</f>
        <v>1.4526563246972219</v>
      </c>
      <c r="AC173" s="143">
        <f>IFERROR(VLOOKUP($B173,'NAV plus Dist'!$B:$FD,AC$1,FALSE)/VLOOKUP($B172,NAV!$A:$FC,AC$1,FALSE)*AC174,"")</f>
        <v>1.4491348770216823</v>
      </c>
      <c r="AD173" s="143">
        <f>IFERROR(VLOOKUP($B173,'NAV plus Dist'!$B:$FD,AD$1,FALSE)/VLOOKUP($B172,NAV!$A:$FC,AD$1,FALSE)*AD174,"")</f>
        <v>4.1167187625569408</v>
      </c>
      <c r="AE173" s="143">
        <f>IFERROR(VLOOKUP($B173,'NAV plus Dist'!$B:$FD,AE$1,FALSE)/VLOOKUP($B172,NAV!$A:$FC,AE$1,FALSE)*AE174,"")</f>
        <v>1.1708445661578426</v>
      </c>
      <c r="AF173" s="143">
        <f>IFERROR(VLOOKUP($B173,'NAV plus Dist'!$B:$FD,AF$1,FALSE)/VLOOKUP($B172,NAV!$A:$FC,AF$1,FALSE)*AF174,"")</f>
        <v>1.2110371566029987</v>
      </c>
      <c r="AG173" s="143">
        <f>IFERROR(VLOOKUP($B173,'NAV plus Dist'!$B:$FD,AG$1,FALSE)/VLOOKUP($B172,NAV!$A:$FC,AG$1,FALSE)*AG174,"")</f>
        <v>1.2531701836252711</v>
      </c>
      <c r="AH173" s="143">
        <f>IFERROR(VLOOKUP($B173,'NAV plus Dist'!$B:$FD,AH$1,FALSE)/VLOOKUP($B172,NAV!$A:$FC,AH$1,FALSE)*AH174,"")</f>
        <v>1.2501534994836567</v>
      </c>
      <c r="AI173" s="143">
        <f>IFERROR(VLOOKUP($B173,'NAV plus Dist'!$B:$FD,AI$1,FALSE)/VLOOKUP($B172,NAV!$A:$FC,AI$1,FALSE)*AI174,"")</f>
        <v>2.2657747149272582</v>
      </c>
      <c r="AJ173" s="143">
        <f>IFERROR(VLOOKUP($B173,'NAV plus Dist'!$B:$FD,AJ$1,FALSE)/VLOOKUP($B172,NAV!$A:$FC,AJ$1,FALSE)*AJ174,"")</f>
        <v>1.4753841422066523</v>
      </c>
      <c r="AK173" s="169">
        <f>IFERROR(VLOOKUP($B173,'NAV plus Dist'!$B:$FD,AK$1,FALSE)/VLOOKUP($B172,NAV!$A:$FC,AK$1,FALSE)*AK174,"")</f>
        <v>1.8075057736008189</v>
      </c>
      <c r="AL173" s="169">
        <f>IFERROR(VLOOKUP($B173,'NAV plus Dist'!$B:$FD,AL$1,FALSE)/VLOOKUP($B172,NAV!$A:$FC,AL$1,FALSE)*AL174,"")</f>
        <v>1.8743571906943293</v>
      </c>
      <c r="AM173" s="143">
        <f>IFERROR(VLOOKUP($B173,'NAV plus Dist'!$B:$FD,AM$1,FALSE)/VLOOKUP($B172,NAV!$A:$FC,AM$1,FALSE)*AM174,"")</f>
        <v>1.1552677119932881</v>
      </c>
      <c r="AN173" s="143">
        <f>IFERROR(VLOOKUP($B173,'NAV plus Dist'!$B:$FD,AN$1,FALSE)/VLOOKUP($B172,NAV!$A:$FC,AN$1,FALSE)*AN174,"")</f>
        <v>1.5725454039050719</v>
      </c>
      <c r="AO173" s="143">
        <f>IFERROR(VLOOKUP($B173,'NAV plus Dist'!$B:$FD,AO$1,FALSE)/VLOOKUP($B172,NAV!$A:$FC,AO$1,FALSE)*AO174,"")</f>
        <v>1.5686075303127005</v>
      </c>
      <c r="AP173" s="170">
        <f>IFERROR(VLOOKUP($B173,'NAV plus Dist'!$B:$FD,AP$1,FALSE)/VLOOKUP($B172,NAV!$A:$FC,AP$1,FALSE)*AP174,"")</f>
        <v>1.443896895664754</v>
      </c>
      <c r="AQ173" s="143">
        <f>IFERROR(VLOOKUP($B173,'NAV plus Dist'!$B:$FD,AQ$1,FALSE)/VLOOKUP($B172,NAV!$A:$FC,AQ$1,FALSE)*AQ174,"")</f>
        <v>1.38059298186276</v>
      </c>
      <c r="AR173" s="143" t="str">
        <f>IFERROR(VLOOKUP($B173,'NAV plus Dist'!$B:$FD,AR$1,FALSE)/VLOOKUP($B172,NAV!$A:$FC,AR$1,FALSE)*AR174,"")</f>
        <v/>
      </c>
      <c r="AS173" s="143">
        <f>IFERROR(VLOOKUP($B173,'NAV plus Dist'!$B:$FD,AS$1,FALSE)/VLOOKUP($B172,NAV!$A:$FC,AS$1,FALSE)*AS174,"")</f>
        <v>1.5427732355394828</v>
      </c>
      <c r="AT173" s="143">
        <f>IFERROR(VLOOKUP($B173,'NAV plus Dist'!$B:$FD,AT$1,FALSE)/VLOOKUP($B172,NAV!$A:$FC,AT$1,FALSE)*AT174,"")</f>
        <v>1.2098569492856368</v>
      </c>
      <c r="AU173" s="143">
        <f>IFERROR(VLOOKUP($B173,'NAV plus Dist'!$B:$FD,AU$1,FALSE)/VLOOKUP($B172,NAV!$A:$FC,AU$1,FALSE)*AU174,"")</f>
        <v>1.1182921774461794</v>
      </c>
      <c r="AV173" s="143">
        <f>IFERROR(VLOOKUP($B173,'NAV plus Dist'!$B:$FD,AV$1,FALSE)/VLOOKUP($B172,NAV!$A:$FC,AV$1,FALSE)*AV174,"")</f>
        <v>1.2844653265150936</v>
      </c>
      <c r="AW173" s="143" t="str">
        <f>IFERROR(VLOOKUP($B173,'NAV plus Dist'!$B:$FD,AW$1,FALSE)/VLOOKUP($B172,NAV!$A:$FC,AW$1,FALSE)*AW174,"")</f>
        <v/>
      </c>
      <c r="AX173" s="143" t="str">
        <f>IFERROR(VLOOKUP($B173,'NAV plus Dist'!$B:$FD,AX$1,FALSE)/VLOOKUP($B172,NAV!$A:$FC,AX$1,FALSE)*AX174,"")</f>
        <v/>
      </c>
      <c r="AY173" s="143" t="str">
        <f>IFERROR(VLOOKUP($B173,'NAV plus Dist'!$B:$FD,AY$1,FALSE)/VLOOKUP($B172,NAV!$A:$FC,AY$1,FALSE)*AY174,"")</f>
        <v/>
      </c>
      <c r="AZ173" s="143" t="str">
        <f>IFERROR(VLOOKUP($B173,'NAV plus Dist'!$B:$FD,AZ$1,FALSE)/VLOOKUP($B172,NAV!$A:$FC,AZ$1,FALSE)*AZ174,"")</f>
        <v/>
      </c>
      <c r="BA173" s="143" t="str">
        <f>IFERROR(VLOOKUP($B173,'NAV plus Dist'!$B:$FD,BA$1,FALSE)/VLOOKUP($B172,NAV!$A:$FC,BA$1,FALSE)*BA174,"")</f>
        <v/>
      </c>
      <c r="BB173" s="143" t="str">
        <f>IFERROR(VLOOKUP($B173,'NAV plus Dist'!$B:$FD,BB$1,FALSE)/VLOOKUP($B172,NAV!$A:$FC,BB$1,FALSE)*BB174,"")</f>
        <v/>
      </c>
      <c r="BC173" s="143" t="str">
        <f>IFERROR(VLOOKUP($B173,'NAV plus Dist'!$B:$FD,BC$1,FALSE)/VLOOKUP($B172,NAV!$A:$FC,BC$1,FALSE)*BC174,"")</f>
        <v/>
      </c>
      <c r="BD173" s="143" t="str">
        <f>IFERROR(VLOOKUP($B173,'NAV plus Dist'!$B:$FD,BD$1,FALSE)/VLOOKUP($B172,NAV!$A:$FC,BD$1,FALSE)*BD174,"")</f>
        <v/>
      </c>
      <c r="BE173" s="143" t="str">
        <f>IFERROR(VLOOKUP($B173,'NAV plus Dist'!$B:$FD,BE$1,FALSE)/VLOOKUP($B172,NAV!$A:$FC,BE$1,FALSE)*BE174,"")</f>
        <v/>
      </c>
      <c r="BF173" s="143" t="str">
        <f>IFERROR(VLOOKUP($B173,'NAV plus Dist'!$B:$FD,BF$1,FALSE)/VLOOKUP($B172,NAV!$A:$FC,BF$1,FALSE)*BF174,"")</f>
        <v/>
      </c>
      <c r="BG173" s="143" t="str">
        <f>IFERROR(VLOOKUP($B173,'NAV plus Dist'!$B:$FD,BG$1,FALSE)/VLOOKUP($B172,NAV!$A:$FC,BG$1,FALSE)*BG174,"")</f>
        <v/>
      </c>
      <c r="BH173" s="143" t="str">
        <f>IFERROR(VLOOKUP($B173,'NAV plus Dist'!$B:$FD,BH$1,FALSE)/VLOOKUP($B172,NAV!$A:$FC,BH$1,FALSE)*BH174,"")</f>
        <v/>
      </c>
      <c r="BI173" s="143" t="str">
        <f>IFERROR(VLOOKUP($B173,'NAV plus Dist'!$B:$FD,BI$1,FALSE)/VLOOKUP($B172,NAV!$A:$FC,BI$1,FALSE)*BI174,"")</f>
        <v/>
      </c>
      <c r="BJ173" s="143" t="str">
        <f>IFERROR(VLOOKUP($B173,'NAV plus Dist'!$B:$FD,BJ$1,FALSE)/VLOOKUP($B172,NAV!$A:$FC,BJ$1,FALSE)*BJ174,"")</f>
        <v/>
      </c>
      <c r="BK173" s="143" t="str">
        <f>IFERROR(VLOOKUP($B173,'NAV plus Dist'!$B:$FD,BK$1,FALSE)/VLOOKUP($B172,NAV!$A:$FC,BK$1,FALSE)*BK174,"")</f>
        <v/>
      </c>
      <c r="BL173" s="143" t="str">
        <f>IFERROR(VLOOKUP($B173,'NAV plus Dist'!$B:$FD,BL$1,FALSE)/VLOOKUP($B172,NAV!$A:$FC,BL$1,FALSE)*BL174,"")</f>
        <v/>
      </c>
      <c r="BM173" s="143" t="str">
        <f>IFERROR(VLOOKUP($B173,'NAV plus Dist'!$B:$FD,BM$1,FALSE)/VLOOKUP($B172,NAV!$A:$FC,BM$1,FALSE)*BM174,"")</f>
        <v/>
      </c>
      <c r="BN173" s="143" t="str">
        <f>IFERROR(VLOOKUP($B173,'NAV plus Dist'!$B:$FD,BN$1,FALSE)/VLOOKUP($B172,NAV!$A:$FC,BN$1,FALSE)*BN174,"")</f>
        <v/>
      </c>
      <c r="BO173" s="143" t="str">
        <f>IFERROR(VLOOKUP($B173,'NAV plus Dist'!$B:$FD,BO$1,FALSE)/VLOOKUP($B172,NAV!$A:$FC,BO$1,FALSE)*BO174,"")</f>
        <v/>
      </c>
      <c r="BP173" s="143" t="str">
        <f>IFERROR(VLOOKUP($B173,'NAV plus Dist'!$B:$FD,BP$1,FALSE)/VLOOKUP($B172,NAV!$A:$FC,BP$1,FALSE)*BP174,"")</f>
        <v/>
      </c>
      <c r="BQ173" s="143" t="str">
        <f>IFERROR(VLOOKUP($B173,'NAV plus Dist'!$B:$FD,BQ$1,FALSE)/VLOOKUP($B172,NAV!$A:$FC,BQ$1,FALSE)*BQ174,"")</f>
        <v/>
      </c>
      <c r="BR173" s="143" t="str">
        <f>IFERROR(VLOOKUP($B173,'NAV plus Dist'!$B:$FD,BR$1,FALSE)/VLOOKUP($B172,NAV!$A:$FC,BR$1,FALSE)*BR174,"")</f>
        <v/>
      </c>
      <c r="BS173" s="143" t="str">
        <f>IFERROR(VLOOKUP($B173,'NAV plus Dist'!$B:$FD,BS$1,FALSE)/VLOOKUP($B172,NAV!$A:$FC,BS$1,FALSE)*BS174,"")</f>
        <v/>
      </c>
      <c r="BT173" s="143" t="str">
        <f>IFERROR(VLOOKUP($B173,'NAV plus Dist'!$B:$FD,BT$1,FALSE)/VLOOKUP($B172,NAV!$A:$FC,BT$1,FALSE)*BT174,"")</f>
        <v/>
      </c>
      <c r="BU173" s="143" t="str">
        <f>IFERROR(VLOOKUP($B173,'NAV plus Dist'!$B:$FD,BU$1,FALSE)/VLOOKUP($B172,NAV!$A:$FC,BU$1,FALSE)*BU174,"")</f>
        <v/>
      </c>
      <c r="BV173" s="143" t="str">
        <f>IFERROR(VLOOKUP($B173,'NAV plus Dist'!$B:$FD,BV$1,FALSE)/VLOOKUP($B172,NAV!$A:$FC,BV$1,FALSE)*BV174,"")</f>
        <v/>
      </c>
      <c r="BW173" s="143" t="str">
        <f>IFERROR(VLOOKUP($B173,'NAV plus Dist'!$B:$FD,BW$1,FALSE)/VLOOKUP($B172,NAV!$A:$FC,BW$1,FALSE)*BW174,"")</f>
        <v/>
      </c>
      <c r="BX173" s="143" t="str">
        <f>IFERROR(VLOOKUP($B173,'NAV plus Dist'!$B:$FD,BX$1,FALSE)/VLOOKUP($B172,NAV!$A:$FC,BX$1,FALSE)*BX174,"")</f>
        <v/>
      </c>
      <c r="BY173" s="143" t="str">
        <f>IFERROR(VLOOKUP($B173,'NAV plus Dist'!$B:$FD,BY$1,FALSE)/VLOOKUP($B172,NAV!$A:$FC,BY$1,FALSE)*BY174,"")</f>
        <v/>
      </c>
      <c r="BZ173" s="143" t="str">
        <f>IFERROR(VLOOKUP($B173,'NAV plus Dist'!$B:$FD,BZ$1,FALSE)/VLOOKUP($B172,NAV!$A:$FC,BZ$1,FALSE)*BZ174,"")</f>
        <v/>
      </c>
      <c r="CA173" s="143" t="str">
        <f>IFERROR(VLOOKUP($B173,'NAV plus Dist'!$B:$FD,CA$1,FALSE)/VLOOKUP($B172,NAV!$A:$FC,CA$1,FALSE)*CA174,"")</f>
        <v/>
      </c>
      <c r="CB173" s="143" t="str">
        <f>IFERROR(VLOOKUP($B173,'NAV plus Dist'!$B:$FD,CB$1,FALSE)/VLOOKUP($B172,NAV!$A:$FC,CB$1,FALSE)*CB174,"")</f>
        <v/>
      </c>
      <c r="CC173" s="143" t="str">
        <f>IFERROR(VLOOKUP($B173,'NAV plus Dist'!$B:$FD,CC$1,FALSE)/VLOOKUP($B172,NAV!$A:$FC,CC$1,FALSE)*CC174,"")</f>
        <v/>
      </c>
      <c r="CD173" s="143" t="str">
        <f>IFERROR(VLOOKUP($B173,'NAV plus Dist'!$B:$FD,CD$1,FALSE)/VLOOKUP($B172,NAV!$A:$FC,CD$1,FALSE)*CD174,"")</f>
        <v/>
      </c>
      <c r="CE173" s="143" t="str">
        <f>IFERROR(VLOOKUP($B173,'NAV plus Dist'!$B:$FD,CE$1,FALSE)/VLOOKUP($B172,NAV!$A:$FC,CE$1,FALSE)*CE174,"")</f>
        <v/>
      </c>
      <c r="CF173" s="143" t="str">
        <f>IFERROR(VLOOKUP($B173,'NAV plus Dist'!$B:$FD,CF$1,FALSE)/VLOOKUP($B172,NAV!$A:$FC,CF$1,FALSE)*CF174,"")</f>
        <v/>
      </c>
      <c r="CG173" s="143" t="str">
        <f>IFERROR(VLOOKUP($B173,'NAV plus Dist'!$B:$FD,CG$1,FALSE)/VLOOKUP($B172,NAV!$A:$FC,CG$1,FALSE)*CG174,"")</f>
        <v/>
      </c>
      <c r="CH173" s="143" t="str">
        <f>IFERROR(VLOOKUP($B173,'NAV plus Dist'!$B:$FD,CH$1,FALSE)/VLOOKUP($B172,NAV!$A:$FC,CH$1,FALSE)*CH174,"")</f>
        <v/>
      </c>
      <c r="CI173" s="143" t="str">
        <f>IFERROR(VLOOKUP($B173,'NAV plus Dist'!$B:$FD,CI$1,FALSE)/VLOOKUP($B172,NAV!$A:$FC,CI$1,FALSE)*CI174,"")</f>
        <v/>
      </c>
      <c r="CJ173" s="143" t="str">
        <f>IFERROR(VLOOKUP($B173,'NAV plus Dist'!$B:$FD,CJ$1,FALSE)/VLOOKUP($B172,NAV!$A:$FC,CJ$1,FALSE)*CJ174,"")</f>
        <v/>
      </c>
      <c r="CK173" s="143" t="str">
        <f>IFERROR(VLOOKUP($B173,'NAV plus Dist'!$B:$AAA,CK$1,FALSE)/VLOOKUP($B172,NAV!$A:$AAA,CK$1,FALSE)*CK174,"")</f>
        <v/>
      </c>
      <c r="CL173" s="143" t="str">
        <f>IFERROR(VLOOKUP($B173,'NAV plus Dist'!$B:$AAA,CL$1,FALSE)/VLOOKUP($B172,NAV!$A:$AAA,CL$1,FALSE)*CL174,"")</f>
        <v/>
      </c>
      <c r="CM173" s="143" t="str">
        <f>IFERROR(VLOOKUP($B173,'NAV plus Dist'!$B:$AAA,CM$1,FALSE)/VLOOKUP($B172,NAV!$A:$AAA,CM$1,FALSE)*CM174,"")</f>
        <v/>
      </c>
      <c r="CN173" s="143" t="str">
        <f>IFERROR(VLOOKUP($B173,'NAV plus Dist'!$B:$AAA,CN$1,FALSE)/VLOOKUP($B172,NAV!$A:$AAA,CN$1,FALSE)*CN174,"")</f>
        <v/>
      </c>
      <c r="CO173" s="143" t="str">
        <f>IFERROR(VLOOKUP($B173,'NAV plus Dist'!$B:$AAA,CO$1,FALSE)/VLOOKUP($B172,NAV!$A:$AAA,CO$1,FALSE)*CO174,"")</f>
        <v/>
      </c>
      <c r="CP173" s="143" t="str">
        <f>IFERROR(VLOOKUP($B173,'NAV plus Dist'!$B:$AAA,CP$1,FALSE)/VLOOKUP($B172,NAV!$A:$AAA,CP$1,FALSE)*CP174,"")</f>
        <v/>
      </c>
      <c r="CQ173" s="143" t="str">
        <f>IFERROR(VLOOKUP($B173,'NAV plus Dist'!$B:$AAA,CQ$1,FALSE)/VLOOKUP($B172,NAV!$A:$AAA,CQ$1,FALSE)*CQ174,"")</f>
        <v/>
      </c>
      <c r="CR173" s="143" t="str">
        <f>IFERROR(VLOOKUP($B173,'NAV plus Dist'!$B:$AAA,CR$1,FALSE)/VLOOKUP($B172,NAV!$A:$AAA,CR$1,FALSE)*CR174,"")</f>
        <v/>
      </c>
      <c r="CS173" s="143" t="str">
        <f>IFERROR(VLOOKUP($B173,'NAV plus Dist'!$B:$AAA,CS$1,FALSE)/VLOOKUP($B172,NAV!$A:$AAA,CS$1,FALSE)*CS174,"")</f>
        <v/>
      </c>
      <c r="CT173" s="143" t="str">
        <f>IFERROR(VLOOKUP($B173,'NAV plus Dist'!$B:$AAA,CT$1,FALSE)/VLOOKUP($B172,NAV!$A:$AAA,CT$1,FALSE)*CT174,"")</f>
        <v/>
      </c>
      <c r="CU173" s="143" t="str">
        <f>IFERROR(VLOOKUP($B173,'NAV plus Dist'!$B:$AAA,CU$1,FALSE)/VLOOKUP($B172,NAV!$A:$AAA,CU$1,FALSE)*CU174,"")</f>
        <v/>
      </c>
      <c r="CV173" s="143" t="str">
        <f>IFERROR(VLOOKUP($B173,'NAV plus Dist'!$B:$AAA,CV$1,FALSE)/VLOOKUP($B172,NAV!$A:$AAA,CV$1,FALSE)*CV174,"")</f>
        <v/>
      </c>
      <c r="CW173" s="143" t="str">
        <f>IFERROR(VLOOKUP($B173,'NAV plus Dist'!$B:$AAA,CW$1,FALSE)/VLOOKUP($B172,NAV!$A:$AAA,CW$1,FALSE)*CW174,"")</f>
        <v/>
      </c>
      <c r="CX173" s="143" t="str">
        <f>IFERROR(VLOOKUP($B173,'NAV plus Dist'!$B:$AAA,CX$1,FALSE)/VLOOKUP($B172,NAV!$A:$AAA,CX$1,FALSE)*CX174,"")</f>
        <v/>
      </c>
      <c r="CY173" s="143" t="str">
        <f>IFERROR(VLOOKUP($B173,'NAV plus Dist'!$B:$AAA,CY$1,FALSE)/VLOOKUP($B172,NAV!$A:$AAA,CY$1,FALSE)*CY174,"")</f>
        <v/>
      </c>
      <c r="CZ173" s="143" t="str">
        <f>IFERROR(VLOOKUP($B173,'NAV plus Dist'!$B:$AAA,CZ$1,FALSE)/VLOOKUP($B172,NAV!$A:$AAA,CZ$1,FALSE)*CZ174,"")</f>
        <v/>
      </c>
      <c r="DA173" s="143" t="str">
        <f>IFERROR(VLOOKUP($B173,'NAV plus Dist'!$B:$AAA,DA$1,FALSE)/VLOOKUP($B172,NAV!$A:$AAA,DA$1,FALSE)*DA174,"")</f>
        <v/>
      </c>
      <c r="DB173" s="143" t="str">
        <f>IFERROR(VLOOKUP($B173,'NAV plus Dist'!$B:$AAA,DB$1,FALSE)/VLOOKUP($B172,NAV!$A:$AAA,DB$1,FALSE)*DB174,"")</f>
        <v/>
      </c>
      <c r="DC173" s="143" t="str">
        <f>IFERROR(VLOOKUP($B173,'NAV plus Dist'!$B:$AAA,DC$1,FALSE)/VLOOKUP($B172,NAV!$A:$AAA,DC$1,FALSE)*DC174,"")</f>
        <v/>
      </c>
      <c r="DD173" s="143" t="str">
        <f>IFERROR(VLOOKUP($B173,'NAV plus Dist'!$B:$AAA,DD$1,FALSE)/VLOOKUP($B172,NAV!$A:$AAA,DD$1,FALSE)*DD174,"")</f>
        <v/>
      </c>
      <c r="DE173" s="143" t="str">
        <f>IFERROR(VLOOKUP($B173,'NAV plus Dist'!$B:$AAA,DE$1,FALSE)/VLOOKUP($B172,NAV!$A:$AAA,DE$1,FALSE)*DE174,"")</f>
        <v/>
      </c>
      <c r="DF173" s="143" t="str">
        <f>IFERROR(VLOOKUP($B173,'NAV plus Dist'!$B:$AAA,DF$1,FALSE)/VLOOKUP($B172,NAV!$A:$AAA,DF$1,FALSE)*DF174,"")</f>
        <v/>
      </c>
      <c r="DG173" s="143" t="str">
        <f>IFERROR(VLOOKUP($B173,'NAV plus Dist'!$B:$AAA,DG$1,FALSE)/VLOOKUP($B172,NAV!$A:$AAA,DG$1,FALSE)*DG174,"")</f>
        <v/>
      </c>
      <c r="DH173" s="143" t="str">
        <f>IFERROR(VLOOKUP($B173,'NAV plus Dist'!$B:$AAA,DH$1,FALSE)/VLOOKUP($B172,NAV!$A:$AAA,DH$1,FALSE)*DH174,"")</f>
        <v/>
      </c>
    </row>
    <row r="174" spans="1:112">
      <c r="A174" s="94">
        <f t="shared" si="39"/>
        <v>27</v>
      </c>
      <c r="B174" s="168">
        <f t="shared" si="40"/>
        <v>45260</v>
      </c>
      <c r="C174" s="143">
        <f>IFERROR(VLOOKUP($B174,'NAV plus Dist'!$B:$FD,C$1,FALSE)/VLOOKUP($B173,NAV!$A:$FC,C$1,FALSE)*C175,"")</f>
        <v>1.6285754852071441</v>
      </c>
      <c r="D174" s="143">
        <f>IFERROR(VLOOKUP($B174,'NAV plus Dist'!$B:$FD,D$1,FALSE)/VLOOKUP($B173,NAV!$A:$FC,D$1,FALSE)*D175,"")</f>
        <v>1.6511047761009501</v>
      </c>
      <c r="E174" s="143">
        <f>IFERROR(VLOOKUP($B174,'NAV plus Dist'!$B:$FD,E$1,FALSE)/VLOOKUP($B173,NAV!$A:$FC,E$1,FALSE)*E175,"")</f>
        <v>1.6816920876275741</v>
      </c>
      <c r="F174" s="143">
        <f>IFERROR(VLOOKUP($B174,'NAV plus Dist'!$B:$FD,F$1,FALSE)/VLOOKUP($B173,NAV!$A:$FC,F$1,FALSE)*F175,"")</f>
        <v>1.3032461322705937</v>
      </c>
      <c r="G174" s="143" t="str">
        <f>IFERROR(VLOOKUP($B174,'NAV plus Dist'!$B:$FD,G$1,FALSE)/VLOOKUP($B173,NAV!$A:$FC,G$1,FALSE)*G175,"")</f>
        <v/>
      </c>
      <c r="H174" s="143">
        <f>IFERROR(VLOOKUP($B174,'NAV plus Dist'!$B:$FD,H$1,FALSE)/VLOOKUP($B173,NAV!$A:$FC,H$1,FALSE)*H175,"")</f>
        <v>1.7641190279974994</v>
      </c>
      <c r="I174" s="143">
        <f>IFERROR(VLOOKUP($B174,'NAV plus Dist'!$B:$FD,I$1,FALSE)/VLOOKUP($B173,NAV!$A:$FC,I$1,FALSE)*I175,"")</f>
        <v>1.5830702106121601</v>
      </c>
      <c r="J174" s="143" t="str">
        <f>IFERROR(VLOOKUP($B174,'NAV plus Dist'!$B:$FD,J$1,FALSE)/VLOOKUP($B173,NAV!$A:$FC,J$1,FALSE)*J175,"")</f>
        <v/>
      </c>
      <c r="K174" s="143">
        <f>IFERROR(VLOOKUP($B174,'NAV plus Dist'!$B:$FD,K$1,FALSE)/VLOOKUP($B173,NAV!$A:$FC,K$1,FALSE)*K175,"")</f>
        <v>1.0809148860333606</v>
      </c>
      <c r="L174" s="143" t="str">
        <f>IFERROR(VLOOKUP($B174,'NAV plus Dist'!$B:$FD,L$1,FALSE)/VLOOKUP($B173,NAV!$A:$FC,L$1,FALSE)*L175,"")</f>
        <v/>
      </c>
      <c r="M174" s="143" t="str">
        <f>IFERROR(VLOOKUP($B174,'NAV plus Dist'!$B:$FD,M$1,FALSE)/VLOOKUP($B173,NAV!$A:$FC,M$1,FALSE)*M175,"")</f>
        <v/>
      </c>
      <c r="N174" s="143">
        <f>IFERROR(VLOOKUP($B174,'NAV plus Dist'!$B:$FD,N$1,FALSE)/VLOOKUP($B173,NAV!$A:$FC,N$1,FALSE)*N175,"")</f>
        <v>1.6520669063118167</v>
      </c>
      <c r="O174" s="143">
        <f>IFERROR(VLOOKUP($B174,'NAV plus Dist'!$B:$FD,O$1,FALSE)/VLOOKUP($B173,NAV!$A:$FC,O$1,FALSE)*O175,"")</f>
        <v>1.1664049029958068</v>
      </c>
      <c r="P174" s="143">
        <f>IFERROR(VLOOKUP($B174,'NAV plus Dist'!$B:$FD,P$1,FALSE)/VLOOKUP($B173,NAV!$A:$FC,P$1,FALSE)*P175,"")</f>
        <v>1.1969100183269796</v>
      </c>
      <c r="Q174" s="143" t="str">
        <f>IFERROR(VLOOKUP($B174,'NAV plus Dist'!$B:$FD,Q$1,FALSE)/VLOOKUP($B173,NAV!$A:$FC,Q$1,FALSE)*Q175,"")</f>
        <v/>
      </c>
      <c r="R174" s="143" t="str">
        <f>IFERROR(VLOOKUP($B174,'NAV plus Dist'!$B:$FD,R$1,FALSE)/VLOOKUP($B173,NAV!$A:$FC,R$1,FALSE)*R175,"")</f>
        <v/>
      </c>
      <c r="S174" s="143" t="str">
        <f>IFERROR(VLOOKUP($B174,'NAV plus Dist'!$B:$FD,S$1,FALSE)/VLOOKUP($B173,NAV!$A:$FC,S$1,FALSE)*S175,"")</f>
        <v/>
      </c>
      <c r="T174" s="143" t="str">
        <f>IFERROR(VLOOKUP($B174,'NAV plus Dist'!$B:$FD,T$1,FALSE)/VLOOKUP($B173,NAV!$A:$FC,T$1,FALSE)*T175,"")</f>
        <v/>
      </c>
      <c r="U174" s="143" t="str">
        <f>IFERROR(VLOOKUP($B174,'NAV plus Dist'!$B:$FD,U$1,FALSE)/VLOOKUP($B173,NAV!$A:$FC,U$1,FALSE)*U175,"")</f>
        <v/>
      </c>
      <c r="V174" s="143" t="str">
        <f>IFERROR(VLOOKUP($B174,'NAV plus Dist'!$B:$FD,V$1,FALSE)/VLOOKUP($B173,NAV!$A:$FC,V$1,FALSE)*V175,"")</f>
        <v/>
      </c>
      <c r="W174" s="143" t="str">
        <f>IFERROR(VLOOKUP($B174,'NAV plus Dist'!$B:$FD,W$1,FALSE)/VLOOKUP($B173,NAV!$A:$FC,W$1,FALSE)*W175,"")</f>
        <v/>
      </c>
      <c r="X174" s="143" t="str">
        <f>IFERROR(VLOOKUP($B174,'NAV plus Dist'!$B:$FD,X$1,FALSE)/VLOOKUP($B173,NAV!$A:$FC,X$1,FALSE)*X175,"")</f>
        <v/>
      </c>
      <c r="Y174" s="143" t="str">
        <f>IFERROR(VLOOKUP($B174,'NAV plus Dist'!$B:$FD,Y$1,FALSE)/VLOOKUP($B173,NAV!$A:$FC,Y$1,FALSE)*Y175,"")</f>
        <v/>
      </c>
      <c r="Z174" s="143" t="str">
        <f>IFERROR(VLOOKUP($B174,'NAV plus Dist'!$B:$FD,Z$1,FALSE)/VLOOKUP($B173,NAV!$A:$FC,Z$1,FALSE)*Z175,"")</f>
        <v/>
      </c>
      <c r="AA174" s="143">
        <f>IFERROR(VLOOKUP($B174,'NAV plus Dist'!$B:$FD,AA$1,FALSE)/VLOOKUP($B173,NAV!$A:$FC,AA$1,FALSE)*AA175,"")</f>
        <v>1.4307008557132055</v>
      </c>
      <c r="AB174" s="143">
        <f>IFERROR(VLOOKUP($B174,'NAV plus Dist'!$B:$FD,AB$1,FALSE)/VLOOKUP($B173,NAV!$A:$FC,AB$1,FALSE)*AB175,"")</f>
        <v>1.4489350684768916</v>
      </c>
      <c r="AC174" s="143">
        <f>IFERROR(VLOOKUP($B174,'NAV plus Dist'!$B:$FD,AC$1,FALSE)/VLOOKUP($B173,NAV!$A:$FC,AC$1,FALSE)*AC175,"")</f>
        <v>1.4757389437142372</v>
      </c>
      <c r="AD174" s="143">
        <f>IFERROR(VLOOKUP($B174,'NAV plus Dist'!$B:$FD,AD$1,FALSE)/VLOOKUP($B173,NAV!$A:$FC,AD$1,FALSE)*AD175,"")</f>
        <v>3.8702362016860166</v>
      </c>
      <c r="AE174" s="143">
        <f>IFERROR(VLOOKUP($B174,'NAV plus Dist'!$B:$FD,AE$1,FALSE)/VLOOKUP($B173,NAV!$A:$FC,AE$1,FALSE)*AE175,"")</f>
        <v>1.2278175682219932</v>
      </c>
      <c r="AF174" s="143">
        <f>IFERROR(VLOOKUP($B174,'NAV plus Dist'!$B:$FD,AF$1,FALSE)/VLOOKUP($B173,NAV!$A:$FC,AF$1,FALSE)*AF175,"")</f>
        <v>1.2690497350462064</v>
      </c>
      <c r="AG174" s="143">
        <f>IFERROR(VLOOKUP($B174,'NAV plus Dist'!$B:$FD,AG$1,FALSE)/VLOOKUP($B173,NAV!$A:$FC,AG$1,FALSE)*AG175,"")</f>
        <v>1.284335012154294</v>
      </c>
      <c r="AH174" s="143">
        <f>IFERROR(VLOOKUP($B174,'NAV plus Dist'!$B:$FD,AH$1,FALSE)/VLOOKUP($B173,NAV!$A:$FC,AH$1,FALSE)*AH175,"")</f>
        <v>1.3081263685249325</v>
      </c>
      <c r="AI174" s="143">
        <f>IFERROR(VLOOKUP($B174,'NAV plus Dist'!$B:$FD,AI$1,FALSE)/VLOOKUP($B173,NAV!$A:$FC,AI$1,FALSE)*AI175,"")</f>
        <v>2.2604184946991368</v>
      </c>
      <c r="AJ174" s="143">
        <f>IFERROR(VLOOKUP($B174,'NAV plus Dist'!$B:$FD,AJ$1,FALSE)/VLOOKUP($B173,NAV!$A:$FC,AJ$1,FALSE)*AJ175,"")</f>
        <v>1.473366090853333</v>
      </c>
      <c r="AK174" s="169">
        <f>IFERROR(VLOOKUP($B174,'NAV plus Dist'!$B:$FD,AK$1,FALSE)/VLOOKUP($B173,NAV!$A:$FC,AK$1,FALSE)*AK175,"")</f>
        <v>1.9211136874528654</v>
      </c>
      <c r="AL174" s="169">
        <f>IFERROR(VLOOKUP($B174,'NAV plus Dist'!$B:$FD,AL$1,FALSE)/VLOOKUP($B173,NAV!$A:$FC,AL$1,FALSE)*AL175,"")</f>
        <v>1.9889492614658661</v>
      </c>
      <c r="AM174" s="143">
        <f>IFERROR(VLOOKUP($B174,'NAV plus Dist'!$B:$FD,AM$1,FALSE)/VLOOKUP($B173,NAV!$A:$FC,AM$1,FALSE)*AM175,"")</f>
        <v>1.2779195767686851</v>
      </c>
      <c r="AN174" s="143">
        <f>IFERROR(VLOOKUP($B174,'NAV plus Dist'!$B:$FD,AN$1,FALSE)/VLOOKUP($B173,NAV!$A:$FC,AN$1,FALSE)*AN175,"")</f>
        <v>1.6718485957737923</v>
      </c>
      <c r="AO174" s="143">
        <f>IFERROR(VLOOKUP($B174,'NAV plus Dist'!$B:$FD,AO$1,FALSE)/VLOOKUP($B173,NAV!$A:$FC,AO$1,FALSE)*AO175,"")</f>
        <v>1.7026649598510424</v>
      </c>
      <c r="AP174" s="170">
        <f>IFERROR(VLOOKUP($B174,'NAV plus Dist'!$B:$FD,AP$1,FALSE)/VLOOKUP($B173,NAV!$A:$FC,AP$1,FALSE)*AP175,"")</f>
        <v>1.4975273817874792</v>
      </c>
      <c r="AQ174" s="143">
        <f>IFERROR(VLOOKUP($B174,'NAV plus Dist'!$B:$FD,AQ$1,FALSE)/VLOOKUP($B173,NAV!$A:$FC,AQ$1,FALSE)*AQ175,"")</f>
        <v>1.4933456872953879</v>
      </c>
      <c r="AR174" s="143" t="str">
        <f>IFERROR(VLOOKUP($B174,'NAV plus Dist'!$B:$FD,AR$1,FALSE)/VLOOKUP($B173,NAV!$A:$FC,AR$1,FALSE)*AR175,"")</f>
        <v/>
      </c>
      <c r="AS174" s="143">
        <f>IFERROR(VLOOKUP($B174,'NAV plus Dist'!$B:$FD,AS$1,FALSE)/VLOOKUP($B173,NAV!$A:$FC,AS$1,FALSE)*AS175,"")</f>
        <v>1.6161173649123557</v>
      </c>
      <c r="AT174" s="143">
        <f>IFERROR(VLOOKUP($B174,'NAV plus Dist'!$B:$FD,AT$1,FALSE)/VLOOKUP($B173,NAV!$A:$FC,AT$1,FALSE)*AT175,"")</f>
        <v>1.2838033102596389</v>
      </c>
      <c r="AU174" s="143">
        <f>IFERROR(VLOOKUP($B174,'NAV plus Dist'!$B:$FD,AU$1,FALSE)/VLOOKUP($B173,NAV!$A:$FC,AU$1,FALSE)*AU175,"")</f>
        <v>1.1182921774461794</v>
      </c>
      <c r="AV174" s="143">
        <f>IFERROR(VLOOKUP($B174,'NAV plus Dist'!$B:$FD,AV$1,FALSE)/VLOOKUP($B173,NAV!$A:$FC,AV$1,FALSE)*AV175,"")</f>
        <v>1.4250856770383855</v>
      </c>
      <c r="AW174" s="143" t="str">
        <f>IFERROR(VLOOKUP($B174,'NAV plus Dist'!$B:$FD,AW$1,FALSE)/VLOOKUP($B173,NAV!$A:$FC,AW$1,FALSE)*AW175,"")</f>
        <v/>
      </c>
      <c r="AX174" s="143" t="str">
        <f>IFERROR(VLOOKUP($B174,'NAV plus Dist'!$B:$FD,AX$1,FALSE)/VLOOKUP($B173,NAV!$A:$FC,AX$1,FALSE)*AX175,"")</f>
        <v/>
      </c>
      <c r="AY174" s="143" t="str">
        <f>IFERROR(VLOOKUP($B174,'NAV plus Dist'!$B:$FD,AY$1,FALSE)/VLOOKUP($B173,NAV!$A:$FC,AY$1,FALSE)*AY175,"")</f>
        <v/>
      </c>
      <c r="AZ174" s="143" t="str">
        <f>IFERROR(VLOOKUP($B174,'NAV plus Dist'!$B:$FD,AZ$1,FALSE)/VLOOKUP($B173,NAV!$A:$FC,AZ$1,FALSE)*AZ175,"")</f>
        <v/>
      </c>
      <c r="BA174" s="143" t="str">
        <f>IFERROR(VLOOKUP($B174,'NAV plus Dist'!$B:$FD,BA$1,FALSE)/VLOOKUP($B173,NAV!$A:$FC,BA$1,FALSE)*BA175,"")</f>
        <v/>
      </c>
      <c r="BB174" s="143" t="str">
        <f>IFERROR(VLOOKUP($B174,'NAV plus Dist'!$B:$FD,BB$1,FALSE)/VLOOKUP($B173,NAV!$A:$FC,BB$1,FALSE)*BB175,"")</f>
        <v/>
      </c>
      <c r="BC174" s="143" t="str">
        <f>IFERROR(VLOOKUP($B174,'NAV plus Dist'!$B:$FD,BC$1,FALSE)/VLOOKUP($B173,NAV!$A:$FC,BC$1,FALSE)*BC175,"")</f>
        <v/>
      </c>
      <c r="BD174" s="143" t="str">
        <f>IFERROR(VLOOKUP($B174,'NAV plus Dist'!$B:$FD,BD$1,FALSE)/VLOOKUP($B173,NAV!$A:$FC,BD$1,FALSE)*BD175,"")</f>
        <v/>
      </c>
      <c r="BE174" s="143" t="str">
        <f>IFERROR(VLOOKUP($B174,'NAV plus Dist'!$B:$FD,BE$1,FALSE)/VLOOKUP($B173,NAV!$A:$FC,BE$1,FALSE)*BE175,"")</f>
        <v/>
      </c>
      <c r="BF174" s="143" t="str">
        <f>IFERROR(VLOOKUP($B174,'NAV plus Dist'!$B:$FD,BF$1,FALSE)/VLOOKUP($B173,NAV!$A:$FC,BF$1,FALSE)*BF175,"")</f>
        <v/>
      </c>
      <c r="BG174" s="143" t="str">
        <f>IFERROR(VLOOKUP($B174,'NAV plus Dist'!$B:$FD,BG$1,FALSE)/VLOOKUP($B173,NAV!$A:$FC,BG$1,FALSE)*BG175,"")</f>
        <v/>
      </c>
      <c r="BH174" s="143" t="str">
        <f>IFERROR(VLOOKUP($B174,'NAV plus Dist'!$B:$FD,BH$1,FALSE)/VLOOKUP($B173,NAV!$A:$FC,BH$1,FALSE)*BH175,"")</f>
        <v/>
      </c>
      <c r="BI174" s="143" t="str">
        <f>IFERROR(VLOOKUP($B174,'NAV plus Dist'!$B:$FD,BI$1,FALSE)/VLOOKUP($B173,NAV!$A:$FC,BI$1,FALSE)*BI175,"")</f>
        <v/>
      </c>
      <c r="BJ174" s="143" t="str">
        <f>IFERROR(VLOOKUP($B174,'NAV plus Dist'!$B:$FD,BJ$1,FALSE)/VLOOKUP($B173,NAV!$A:$FC,BJ$1,FALSE)*BJ175,"")</f>
        <v/>
      </c>
      <c r="BK174" s="143" t="str">
        <f>IFERROR(VLOOKUP($B174,'NAV plus Dist'!$B:$FD,BK$1,FALSE)/VLOOKUP($B173,NAV!$A:$FC,BK$1,FALSE)*BK175,"")</f>
        <v/>
      </c>
      <c r="BL174" s="143" t="str">
        <f>IFERROR(VLOOKUP($B174,'NAV plus Dist'!$B:$FD,BL$1,FALSE)/VLOOKUP($B173,NAV!$A:$FC,BL$1,FALSE)*BL175,"")</f>
        <v/>
      </c>
      <c r="BM174" s="143" t="str">
        <f>IFERROR(VLOOKUP($B174,'NAV plus Dist'!$B:$FD,BM$1,FALSE)/VLOOKUP($B173,NAV!$A:$FC,BM$1,FALSE)*BM175,"")</f>
        <v/>
      </c>
      <c r="BN174" s="143" t="str">
        <f>IFERROR(VLOOKUP($B174,'NAV plus Dist'!$B:$FD,BN$1,FALSE)/VLOOKUP($B173,NAV!$A:$FC,BN$1,FALSE)*BN175,"")</f>
        <v/>
      </c>
      <c r="BO174" s="143" t="str">
        <f>IFERROR(VLOOKUP($B174,'NAV plus Dist'!$B:$FD,BO$1,FALSE)/VLOOKUP($B173,NAV!$A:$FC,BO$1,FALSE)*BO175,"")</f>
        <v/>
      </c>
      <c r="BP174" s="143" t="str">
        <f>IFERROR(VLOOKUP($B174,'NAV plus Dist'!$B:$FD,BP$1,FALSE)/VLOOKUP($B173,NAV!$A:$FC,BP$1,FALSE)*BP175,"")</f>
        <v/>
      </c>
      <c r="BQ174" s="143" t="str">
        <f>IFERROR(VLOOKUP($B174,'NAV plus Dist'!$B:$FD,BQ$1,FALSE)/VLOOKUP($B173,NAV!$A:$FC,BQ$1,FALSE)*BQ175,"")</f>
        <v/>
      </c>
      <c r="BR174" s="143" t="str">
        <f>IFERROR(VLOOKUP($B174,'NAV plus Dist'!$B:$FD,BR$1,FALSE)/VLOOKUP($B173,NAV!$A:$FC,BR$1,FALSE)*BR175,"")</f>
        <v/>
      </c>
      <c r="BS174" s="143" t="str">
        <f>IFERROR(VLOOKUP($B174,'NAV plus Dist'!$B:$FD,BS$1,FALSE)/VLOOKUP($B173,NAV!$A:$FC,BS$1,FALSE)*BS175,"")</f>
        <v/>
      </c>
      <c r="BT174" s="143" t="str">
        <f>IFERROR(VLOOKUP($B174,'NAV plus Dist'!$B:$FD,BT$1,FALSE)/VLOOKUP($B173,NAV!$A:$FC,BT$1,FALSE)*BT175,"")</f>
        <v/>
      </c>
      <c r="BU174" s="143" t="str">
        <f>IFERROR(VLOOKUP($B174,'NAV plus Dist'!$B:$FD,BU$1,FALSE)/VLOOKUP($B173,NAV!$A:$FC,BU$1,FALSE)*BU175,"")</f>
        <v/>
      </c>
      <c r="BV174" s="143" t="str">
        <f>IFERROR(VLOOKUP($B174,'NAV plus Dist'!$B:$FD,BV$1,FALSE)/VLOOKUP($B173,NAV!$A:$FC,BV$1,FALSE)*BV175,"")</f>
        <v/>
      </c>
      <c r="BW174" s="143" t="str">
        <f>IFERROR(VLOOKUP($B174,'NAV plus Dist'!$B:$FD,BW$1,FALSE)/VLOOKUP($B173,NAV!$A:$FC,BW$1,FALSE)*BW175,"")</f>
        <v/>
      </c>
      <c r="BX174" s="143" t="str">
        <f>IFERROR(VLOOKUP($B174,'NAV plus Dist'!$B:$FD,BX$1,FALSE)/VLOOKUP($B173,NAV!$A:$FC,BX$1,FALSE)*BX175,"")</f>
        <v/>
      </c>
      <c r="BY174" s="143" t="str">
        <f>IFERROR(VLOOKUP($B174,'NAV plus Dist'!$B:$FD,BY$1,FALSE)/VLOOKUP($B173,NAV!$A:$FC,BY$1,FALSE)*BY175,"")</f>
        <v/>
      </c>
      <c r="BZ174" s="143" t="str">
        <f>IFERROR(VLOOKUP($B174,'NAV plus Dist'!$B:$FD,BZ$1,FALSE)/VLOOKUP($B173,NAV!$A:$FC,BZ$1,FALSE)*BZ175,"")</f>
        <v/>
      </c>
      <c r="CA174" s="143" t="str">
        <f>IFERROR(VLOOKUP($B174,'NAV plus Dist'!$B:$FD,CA$1,FALSE)/VLOOKUP($B173,NAV!$A:$FC,CA$1,FALSE)*CA175,"")</f>
        <v/>
      </c>
      <c r="CB174" s="143" t="str">
        <f>IFERROR(VLOOKUP($B174,'NAV plus Dist'!$B:$FD,CB$1,FALSE)/VLOOKUP($B173,NAV!$A:$FC,CB$1,FALSE)*CB175,"")</f>
        <v/>
      </c>
      <c r="CC174" s="143" t="str">
        <f>IFERROR(VLOOKUP($B174,'NAV plus Dist'!$B:$FD,CC$1,FALSE)/VLOOKUP($B173,NAV!$A:$FC,CC$1,FALSE)*CC175,"")</f>
        <v/>
      </c>
      <c r="CD174" s="143" t="str">
        <f>IFERROR(VLOOKUP($B174,'NAV plus Dist'!$B:$FD,CD$1,FALSE)/VLOOKUP($B173,NAV!$A:$FC,CD$1,FALSE)*CD175,"")</f>
        <v/>
      </c>
      <c r="CE174" s="143" t="str">
        <f>IFERROR(VLOOKUP($B174,'NAV plus Dist'!$B:$FD,CE$1,FALSE)/VLOOKUP($B173,NAV!$A:$FC,CE$1,FALSE)*CE175,"")</f>
        <v/>
      </c>
      <c r="CF174" s="143" t="str">
        <f>IFERROR(VLOOKUP($B174,'NAV plus Dist'!$B:$FD,CF$1,FALSE)/VLOOKUP($B173,NAV!$A:$FC,CF$1,FALSE)*CF175,"")</f>
        <v/>
      </c>
      <c r="CG174" s="143" t="str">
        <f>IFERROR(VLOOKUP($B174,'NAV plus Dist'!$B:$FD,CG$1,FALSE)/VLOOKUP($B173,NAV!$A:$FC,CG$1,FALSE)*CG175,"")</f>
        <v/>
      </c>
      <c r="CH174" s="143" t="str">
        <f>IFERROR(VLOOKUP($B174,'NAV plus Dist'!$B:$FD,CH$1,FALSE)/VLOOKUP($B173,NAV!$A:$FC,CH$1,FALSE)*CH175,"")</f>
        <v/>
      </c>
      <c r="CI174" s="143" t="str">
        <f>IFERROR(VLOOKUP($B174,'NAV plus Dist'!$B:$FD,CI$1,FALSE)/VLOOKUP($B173,NAV!$A:$FC,CI$1,FALSE)*CI175,"")</f>
        <v/>
      </c>
      <c r="CJ174" s="143" t="str">
        <f>IFERROR(VLOOKUP($B174,'NAV plus Dist'!$B:$FD,CJ$1,FALSE)/VLOOKUP($B173,NAV!$A:$FC,CJ$1,FALSE)*CJ175,"")</f>
        <v/>
      </c>
      <c r="CK174" s="143" t="str">
        <f>IFERROR(VLOOKUP($B174,'NAV plus Dist'!$B:$AAA,CK$1,FALSE)/VLOOKUP($B173,NAV!$A:$AAA,CK$1,FALSE)*CK175,"")</f>
        <v/>
      </c>
      <c r="CL174" s="143" t="str">
        <f>IFERROR(VLOOKUP($B174,'NAV plus Dist'!$B:$AAA,CL$1,FALSE)/VLOOKUP($B173,NAV!$A:$AAA,CL$1,FALSE)*CL175,"")</f>
        <v/>
      </c>
      <c r="CM174" s="143" t="str">
        <f>IFERROR(VLOOKUP($B174,'NAV plus Dist'!$B:$AAA,CM$1,FALSE)/VLOOKUP($B173,NAV!$A:$AAA,CM$1,FALSE)*CM175,"")</f>
        <v/>
      </c>
      <c r="CN174" s="143" t="str">
        <f>IFERROR(VLOOKUP($B174,'NAV plus Dist'!$B:$AAA,CN$1,FALSE)/VLOOKUP($B173,NAV!$A:$AAA,CN$1,FALSE)*CN175,"")</f>
        <v/>
      </c>
      <c r="CO174" s="143" t="str">
        <f>IFERROR(VLOOKUP($B174,'NAV plus Dist'!$B:$AAA,CO$1,FALSE)/VLOOKUP($B173,NAV!$A:$AAA,CO$1,FALSE)*CO175,"")</f>
        <v/>
      </c>
      <c r="CP174" s="143" t="str">
        <f>IFERROR(VLOOKUP($B174,'NAV plus Dist'!$B:$AAA,CP$1,FALSE)/VLOOKUP($B173,NAV!$A:$AAA,CP$1,FALSE)*CP175,"")</f>
        <v/>
      </c>
      <c r="CQ174" s="143" t="str">
        <f>IFERROR(VLOOKUP($B174,'NAV plus Dist'!$B:$AAA,CQ$1,FALSE)/VLOOKUP($B173,NAV!$A:$AAA,CQ$1,FALSE)*CQ175,"")</f>
        <v/>
      </c>
      <c r="CR174" s="143" t="str">
        <f>IFERROR(VLOOKUP($B174,'NAV plus Dist'!$B:$AAA,CR$1,FALSE)/VLOOKUP($B173,NAV!$A:$AAA,CR$1,FALSE)*CR175,"")</f>
        <v/>
      </c>
      <c r="CS174" s="143" t="str">
        <f>IFERROR(VLOOKUP($B174,'NAV plus Dist'!$B:$AAA,CS$1,FALSE)/VLOOKUP($B173,NAV!$A:$AAA,CS$1,FALSE)*CS175,"")</f>
        <v/>
      </c>
      <c r="CT174" s="143" t="str">
        <f>IFERROR(VLOOKUP($B174,'NAV plus Dist'!$B:$AAA,CT$1,FALSE)/VLOOKUP($B173,NAV!$A:$AAA,CT$1,FALSE)*CT175,"")</f>
        <v/>
      </c>
      <c r="CU174" s="143" t="str">
        <f>IFERROR(VLOOKUP($B174,'NAV plus Dist'!$B:$AAA,CU$1,FALSE)/VLOOKUP($B173,NAV!$A:$AAA,CU$1,FALSE)*CU175,"")</f>
        <v/>
      </c>
      <c r="CV174" s="143" t="str">
        <f>IFERROR(VLOOKUP($B174,'NAV plus Dist'!$B:$AAA,CV$1,FALSE)/VLOOKUP($B173,NAV!$A:$AAA,CV$1,FALSE)*CV175,"")</f>
        <v/>
      </c>
      <c r="CW174" s="143" t="str">
        <f>IFERROR(VLOOKUP($B174,'NAV plus Dist'!$B:$AAA,CW$1,FALSE)/VLOOKUP($B173,NAV!$A:$AAA,CW$1,FALSE)*CW175,"")</f>
        <v/>
      </c>
      <c r="CX174" s="143" t="str">
        <f>IFERROR(VLOOKUP($B174,'NAV plus Dist'!$B:$AAA,CX$1,FALSE)/VLOOKUP($B173,NAV!$A:$AAA,CX$1,FALSE)*CX175,"")</f>
        <v/>
      </c>
      <c r="CY174" s="143" t="str">
        <f>IFERROR(VLOOKUP($B174,'NAV plus Dist'!$B:$AAA,CY$1,FALSE)/VLOOKUP($B173,NAV!$A:$AAA,CY$1,FALSE)*CY175,"")</f>
        <v/>
      </c>
      <c r="CZ174" s="143" t="str">
        <f>IFERROR(VLOOKUP($B174,'NAV plus Dist'!$B:$AAA,CZ$1,FALSE)/VLOOKUP($B173,NAV!$A:$AAA,CZ$1,FALSE)*CZ175,"")</f>
        <v/>
      </c>
      <c r="DA174" s="143" t="str">
        <f>IFERROR(VLOOKUP($B174,'NAV plus Dist'!$B:$AAA,DA$1,FALSE)/VLOOKUP($B173,NAV!$A:$AAA,DA$1,FALSE)*DA175,"")</f>
        <v/>
      </c>
      <c r="DB174" s="143" t="str">
        <f>IFERROR(VLOOKUP($B174,'NAV plus Dist'!$B:$AAA,DB$1,FALSE)/VLOOKUP($B173,NAV!$A:$AAA,DB$1,FALSE)*DB175,"")</f>
        <v/>
      </c>
      <c r="DC174" s="143" t="str">
        <f>IFERROR(VLOOKUP($B174,'NAV plus Dist'!$B:$AAA,DC$1,FALSE)/VLOOKUP($B173,NAV!$A:$AAA,DC$1,FALSE)*DC175,"")</f>
        <v/>
      </c>
      <c r="DD174" s="143" t="str">
        <f>IFERROR(VLOOKUP($B174,'NAV plus Dist'!$B:$AAA,DD$1,FALSE)/VLOOKUP($B173,NAV!$A:$AAA,DD$1,FALSE)*DD175,"")</f>
        <v/>
      </c>
      <c r="DE174" s="143" t="str">
        <f>IFERROR(VLOOKUP($B174,'NAV plus Dist'!$B:$AAA,DE$1,FALSE)/VLOOKUP($B173,NAV!$A:$AAA,DE$1,FALSE)*DE175,"")</f>
        <v/>
      </c>
      <c r="DF174" s="143" t="str">
        <f>IFERROR(VLOOKUP($B174,'NAV plus Dist'!$B:$AAA,DF$1,FALSE)/VLOOKUP($B173,NAV!$A:$AAA,DF$1,FALSE)*DF175,"")</f>
        <v/>
      </c>
      <c r="DG174" s="143" t="str">
        <f>IFERROR(VLOOKUP($B174,'NAV plus Dist'!$B:$AAA,DG$1,FALSE)/VLOOKUP($B173,NAV!$A:$AAA,DG$1,FALSE)*DG175,"")</f>
        <v/>
      </c>
      <c r="DH174" s="143" t="str">
        <f>IFERROR(VLOOKUP($B174,'NAV plus Dist'!$B:$AAA,DH$1,FALSE)/VLOOKUP($B173,NAV!$A:$AAA,DH$1,FALSE)*DH175,"")</f>
        <v/>
      </c>
    </row>
    <row r="175" spans="1:112">
      <c r="A175" s="94">
        <f t="shared" si="39"/>
        <v>26</v>
      </c>
      <c r="B175" s="168">
        <f t="shared" si="40"/>
        <v>45291</v>
      </c>
      <c r="C175" s="143">
        <f>IFERROR(VLOOKUP($B175,'NAV plus Dist'!$B:$FD,C$1,FALSE)/VLOOKUP($B174,NAV!$A:$FC,C$1,FALSE)*C176,"")</f>
        <v>1.455012681115246</v>
      </c>
      <c r="D175" s="143">
        <f>IFERROR(VLOOKUP($B175,'NAV plus Dist'!$B:$FD,D$1,FALSE)/VLOOKUP($B174,NAV!$A:$FC,D$1,FALSE)*D176,"")</f>
        <v>1.50634814725161</v>
      </c>
      <c r="E175" s="143">
        <f>IFERROR(VLOOKUP($B175,'NAV plus Dist'!$B:$FD,E$1,FALSE)/VLOOKUP($B174,NAV!$A:$FC,E$1,FALSE)*E176,"")</f>
        <v>1.5012969640719229</v>
      </c>
      <c r="F175" s="143">
        <f>IFERROR(VLOOKUP($B175,'NAV plus Dist'!$B:$FD,F$1,FALSE)/VLOOKUP($B174,NAV!$A:$FC,F$1,FALSE)*F176,"")</f>
        <v>1.1986868692116424</v>
      </c>
      <c r="G175" s="143" t="str">
        <f>IFERROR(VLOOKUP($B175,'NAV plus Dist'!$B:$FD,G$1,FALSE)/VLOOKUP($B174,NAV!$A:$FC,G$1,FALSE)*G176,"")</f>
        <v/>
      </c>
      <c r="H175" s="143">
        <f>IFERROR(VLOOKUP($B175,'NAV plus Dist'!$B:$FD,H$1,FALSE)/VLOOKUP($B174,NAV!$A:$FC,H$1,FALSE)*H176,"")</f>
        <v>1.537563524682191</v>
      </c>
      <c r="I175" s="143">
        <f>IFERROR(VLOOKUP($B175,'NAV plus Dist'!$B:$FD,I$1,FALSE)/VLOOKUP($B174,NAV!$A:$FC,I$1,FALSE)*I176,"")</f>
        <v>1.4597858628221654</v>
      </c>
      <c r="J175" s="143" t="str">
        <f>IFERROR(VLOOKUP($B175,'NAV plus Dist'!$B:$FD,J$1,FALSE)/VLOOKUP($B174,NAV!$A:$FC,J$1,FALSE)*J176,"")</f>
        <v/>
      </c>
      <c r="K175" s="143">
        <f>IFERROR(VLOOKUP($B175,'NAV plus Dist'!$B:$FD,K$1,FALSE)/VLOOKUP($B174,NAV!$A:$FC,K$1,FALSE)*K176,"")</f>
        <v>1.0139816387158285</v>
      </c>
      <c r="L175" s="143" t="str">
        <f>IFERROR(VLOOKUP($B175,'NAV plus Dist'!$B:$FD,L$1,FALSE)/VLOOKUP($B174,NAV!$A:$FC,L$1,FALSE)*L176,"")</f>
        <v/>
      </c>
      <c r="M175" s="143" t="str">
        <f>IFERROR(VLOOKUP($B175,'NAV plus Dist'!$B:$FD,M$1,FALSE)/VLOOKUP($B174,NAV!$A:$FC,M$1,FALSE)*M176,"")</f>
        <v/>
      </c>
      <c r="N175" s="143">
        <f>IFERROR(VLOOKUP($B175,'NAV plus Dist'!$B:$FD,N$1,FALSE)/VLOOKUP($B174,NAV!$A:$FC,N$1,FALSE)*N176,"")</f>
        <v>1.548691227931194</v>
      </c>
      <c r="O175" s="143">
        <f>IFERROR(VLOOKUP($B175,'NAV plus Dist'!$B:$FD,O$1,FALSE)/VLOOKUP($B174,NAV!$A:$FC,O$1,FALSE)*O176,"")</f>
        <v>1.1594480132672258</v>
      </c>
      <c r="P175" s="143">
        <f>IFERROR(VLOOKUP($B175,'NAV plus Dist'!$B:$FD,P$1,FALSE)/VLOOKUP($B174,NAV!$A:$FC,P$1,FALSE)*P176,"")</f>
        <v>1.1820036140332664</v>
      </c>
      <c r="Q175" s="143" t="str">
        <f>IFERROR(VLOOKUP($B175,'NAV plus Dist'!$B:$FD,Q$1,FALSE)/VLOOKUP($B174,NAV!$A:$FC,Q$1,FALSE)*Q176,"")</f>
        <v/>
      </c>
      <c r="R175" s="143" t="str">
        <f>IFERROR(VLOOKUP($B175,'NAV plus Dist'!$B:$FD,R$1,FALSE)/VLOOKUP($B174,NAV!$A:$FC,R$1,FALSE)*R176,"")</f>
        <v/>
      </c>
      <c r="S175" s="143" t="str">
        <f>IFERROR(VLOOKUP($B175,'NAV plus Dist'!$B:$FD,S$1,FALSE)/VLOOKUP($B174,NAV!$A:$FC,S$1,FALSE)*S176,"")</f>
        <v/>
      </c>
      <c r="T175" s="143" t="str">
        <f>IFERROR(VLOOKUP($B175,'NAV plus Dist'!$B:$FD,T$1,FALSE)/VLOOKUP($B174,NAV!$A:$FC,T$1,FALSE)*T176,"")</f>
        <v/>
      </c>
      <c r="U175" s="143" t="str">
        <f>IFERROR(VLOOKUP($B175,'NAV plus Dist'!$B:$FD,U$1,FALSE)/VLOOKUP($B174,NAV!$A:$FC,U$1,FALSE)*U176,"")</f>
        <v/>
      </c>
      <c r="V175" s="143" t="str">
        <f>IFERROR(VLOOKUP($B175,'NAV plus Dist'!$B:$FD,V$1,FALSE)/VLOOKUP($B174,NAV!$A:$FC,V$1,FALSE)*V176,"")</f>
        <v/>
      </c>
      <c r="W175" s="143" t="str">
        <f>IFERROR(VLOOKUP($B175,'NAV plus Dist'!$B:$FD,W$1,FALSE)/VLOOKUP($B174,NAV!$A:$FC,W$1,FALSE)*W176,"")</f>
        <v/>
      </c>
      <c r="X175" s="143" t="str">
        <f>IFERROR(VLOOKUP($B175,'NAV plus Dist'!$B:$FD,X$1,FALSE)/VLOOKUP($B174,NAV!$A:$FC,X$1,FALSE)*X176,"")</f>
        <v/>
      </c>
      <c r="Y175" s="143" t="str">
        <f>IFERROR(VLOOKUP($B175,'NAV plus Dist'!$B:$FD,Y$1,FALSE)/VLOOKUP($B174,NAV!$A:$FC,Y$1,FALSE)*Y176,"")</f>
        <v/>
      </c>
      <c r="Z175" s="143" t="str">
        <f>IFERROR(VLOOKUP($B175,'NAV plus Dist'!$B:$FD,Z$1,FALSE)/VLOOKUP($B174,NAV!$A:$FC,Z$1,FALSE)*Z176,"")</f>
        <v/>
      </c>
      <c r="AA175" s="143">
        <f>IFERROR(VLOOKUP($B175,'NAV plus Dist'!$B:$FD,AA$1,FALSE)/VLOOKUP($B174,NAV!$A:$FC,AA$1,FALSE)*AA176,"")</f>
        <v>1.3455409972970456</v>
      </c>
      <c r="AB175" s="143">
        <f>IFERROR(VLOOKUP($B175,'NAV plus Dist'!$B:$FD,AB$1,FALSE)/VLOOKUP($B174,NAV!$A:$FC,AB$1,FALSE)*AB176,"")</f>
        <v>1.3916490151328385</v>
      </c>
      <c r="AC175" s="143">
        <f>IFERROR(VLOOKUP($B175,'NAV plus Dist'!$B:$FD,AC$1,FALSE)/VLOOKUP($B174,NAV!$A:$FC,AC$1,FALSE)*AC176,"")</f>
        <v>1.3869361953021646</v>
      </c>
      <c r="AD175" s="143">
        <f>IFERROR(VLOOKUP($B175,'NAV plus Dist'!$B:$FD,AD$1,FALSE)/VLOOKUP($B174,NAV!$A:$FC,AD$1,FALSE)*AD176,"")</f>
        <v>3.5504189572214928</v>
      </c>
      <c r="AE175" s="143">
        <f>IFERROR(VLOOKUP($B175,'NAV plus Dist'!$B:$FD,AE$1,FALSE)/VLOOKUP($B174,NAV!$A:$FC,AE$1,FALSE)*AE176,"")</f>
        <v>1.1209535003328543</v>
      </c>
      <c r="AF175" s="143">
        <f>IFERROR(VLOOKUP($B175,'NAV plus Dist'!$B:$FD,AF$1,FALSE)/VLOOKUP($B174,NAV!$A:$FC,AF$1,FALSE)*AF176,"")</f>
        <v>1.1840975663643818</v>
      </c>
      <c r="AG175" s="143">
        <f>IFERROR(VLOOKUP($B175,'NAV plus Dist'!$B:$FD,AG$1,FALSE)/VLOOKUP($B174,NAV!$A:$FC,AG$1,FALSE)*AG176,"")</f>
        <v>1.2239528014873697</v>
      </c>
      <c r="AH175" s="143">
        <f>IFERROR(VLOOKUP($B175,'NAV plus Dist'!$B:$FD,AH$1,FALSE)/VLOOKUP($B174,NAV!$A:$FC,AH$1,FALSE)*AH176,"")</f>
        <v>1.2198308408238487</v>
      </c>
      <c r="AI175" s="143">
        <f>IFERROR(VLOOKUP($B175,'NAV plus Dist'!$B:$FD,AI$1,FALSE)/VLOOKUP($B174,NAV!$A:$FC,AI$1,FALSE)*AI176,"")</f>
        <v>1.8337422850491167</v>
      </c>
      <c r="AJ175" s="143">
        <f>IFERROR(VLOOKUP($B175,'NAV plus Dist'!$B:$FD,AJ$1,FALSE)/VLOOKUP($B174,NAV!$A:$FC,AJ$1,FALSE)*AJ176,"")</f>
        <v>1.3921354770423453</v>
      </c>
      <c r="AK175" s="169">
        <f>IFERROR(VLOOKUP($B175,'NAV plus Dist'!$B:$FD,AK$1,FALSE)/VLOOKUP($B174,NAV!$A:$FC,AK$1,FALSE)*AK176,"")</f>
        <v>1.7166548016427636</v>
      </c>
      <c r="AL175" s="169">
        <f>IFERROR(VLOOKUP($B175,'NAV plus Dist'!$B:$FD,AL$1,FALSE)/VLOOKUP($B174,NAV!$A:$FC,AL$1,FALSE)*AL176,"")</f>
        <v>1.7749515869773682</v>
      </c>
      <c r="AM175" s="143">
        <f>IFERROR(VLOOKUP($B175,'NAV plus Dist'!$B:$FD,AM$1,FALSE)/VLOOKUP($B174,NAV!$A:$FC,AM$1,FALSE)*AM176,"")</f>
        <v>1.2082245574007859</v>
      </c>
      <c r="AN175" s="143">
        <f>IFERROR(VLOOKUP($B175,'NAV plus Dist'!$B:$FD,AN$1,FALSE)/VLOOKUP($B174,NAV!$A:$FC,AN$1,FALSE)*AN176,"")</f>
        <v>1.5242789849001099</v>
      </c>
      <c r="AO175" s="143">
        <f>IFERROR(VLOOKUP($B175,'NAV plus Dist'!$B:$FD,AO$1,FALSE)/VLOOKUP($B174,NAV!$A:$FC,AO$1,FALSE)*AO176,"")</f>
        <v>1.5190066791581598</v>
      </c>
      <c r="AP175" s="170">
        <f>IFERROR(VLOOKUP($B175,'NAV plus Dist'!$B:$FD,AP$1,FALSE)/VLOOKUP($B174,NAV!$A:$FC,AP$1,FALSE)*AP176,"")</f>
        <v>1.3810529174717945</v>
      </c>
      <c r="AQ175" s="143">
        <f>IFERROR(VLOOKUP($B175,'NAV plus Dist'!$B:$FD,AQ$1,FALSE)/VLOOKUP($B174,NAV!$A:$FC,AQ$1,FALSE)*AQ176,"")</f>
        <v>1.3567992344542228</v>
      </c>
      <c r="AR175" s="143" t="str">
        <f>IFERROR(VLOOKUP($B175,'NAV plus Dist'!$B:$FD,AR$1,FALSE)/VLOOKUP($B174,NAV!$A:$FC,AR$1,FALSE)*AR176,"")</f>
        <v/>
      </c>
      <c r="AS175" s="143">
        <f>IFERROR(VLOOKUP($B175,'NAV plus Dist'!$B:$FD,AS$1,FALSE)/VLOOKUP($B174,NAV!$A:$FC,AS$1,FALSE)*AS176,"")</f>
        <v>1.4613661869552312</v>
      </c>
      <c r="AT175" s="143">
        <f>IFERROR(VLOOKUP($B175,'NAV plus Dist'!$B:$FD,AT$1,FALSE)/VLOOKUP($B174,NAV!$A:$FC,AT$1,FALSE)*AT176,"")</f>
        <v>1.2513750605541187</v>
      </c>
      <c r="AU175" s="143">
        <f>IFERROR(VLOOKUP($B175,'NAV plus Dist'!$B:$FD,AU$1,FALSE)/VLOOKUP($B174,NAV!$A:$FC,AU$1,FALSE)*AU176,"")</f>
        <v>1.1182921774461794</v>
      </c>
      <c r="AV175" s="143">
        <f>IFERROR(VLOOKUP($B175,'NAV plus Dist'!$B:$FD,AV$1,FALSE)/VLOOKUP($B174,NAV!$A:$FC,AV$1,FALSE)*AV176,"")</f>
        <v>1.361651985316555</v>
      </c>
      <c r="AW175" s="143" t="str">
        <f>IFERROR(VLOOKUP($B175,'NAV plus Dist'!$B:$FD,AW$1,FALSE)/VLOOKUP($B174,NAV!$A:$FC,AW$1,FALSE)*AW176,"")</f>
        <v/>
      </c>
      <c r="AX175" s="143" t="str">
        <f>IFERROR(VLOOKUP($B175,'NAV plus Dist'!$B:$FD,AX$1,FALSE)/VLOOKUP($B174,NAV!$A:$FC,AX$1,FALSE)*AX176,"")</f>
        <v/>
      </c>
      <c r="AY175" s="143" t="str">
        <f>IFERROR(VLOOKUP($B175,'NAV plus Dist'!$B:$FD,AY$1,FALSE)/VLOOKUP($B174,NAV!$A:$FC,AY$1,FALSE)*AY176,"")</f>
        <v/>
      </c>
      <c r="AZ175" s="143" t="str">
        <f>IFERROR(VLOOKUP($B175,'NAV plus Dist'!$B:$FD,AZ$1,FALSE)/VLOOKUP($B174,NAV!$A:$FC,AZ$1,FALSE)*AZ176,"")</f>
        <v/>
      </c>
      <c r="BA175" s="143" t="str">
        <f>IFERROR(VLOOKUP($B175,'NAV plus Dist'!$B:$FD,BA$1,FALSE)/VLOOKUP($B174,NAV!$A:$FC,BA$1,FALSE)*BA176,"")</f>
        <v/>
      </c>
      <c r="BB175" s="143" t="str">
        <f>IFERROR(VLOOKUP($B175,'NAV plus Dist'!$B:$FD,BB$1,FALSE)/VLOOKUP($B174,NAV!$A:$FC,BB$1,FALSE)*BB176,"")</f>
        <v/>
      </c>
      <c r="BC175" s="143" t="str">
        <f>IFERROR(VLOOKUP($B175,'NAV plus Dist'!$B:$FD,BC$1,FALSE)/VLOOKUP($B174,NAV!$A:$FC,BC$1,FALSE)*BC176,"")</f>
        <v/>
      </c>
      <c r="BD175" s="143" t="str">
        <f>IFERROR(VLOOKUP($B175,'NAV plus Dist'!$B:$FD,BD$1,FALSE)/VLOOKUP($B174,NAV!$A:$FC,BD$1,FALSE)*BD176,"")</f>
        <v/>
      </c>
      <c r="BE175" s="143" t="str">
        <f>IFERROR(VLOOKUP($B175,'NAV plus Dist'!$B:$FD,BE$1,FALSE)/VLOOKUP($B174,NAV!$A:$FC,BE$1,FALSE)*BE176,"")</f>
        <v/>
      </c>
      <c r="BF175" s="143" t="str">
        <f>IFERROR(VLOOKUP($B175,'NAV plus Dist'!$B:$FD,BF$1,FALSE)/VLOOKUP($B174,NAV!$A:$FC,BF$1,FALSE)*BF176,"")</f>
        <v/>
      </c>
      <c r="BG175" s="143" t="str">
        <f>IFERROR(VLOOKUP($B175,'NAV plus Dist'!$B:$FD,BG$1,FALSE)/VLOOKUP($B174,NAV!$A:$FC,BG$1,FALSE)*BG176,"")</f>
        <v/>
      </c>
      <c r="BH175" s="143" t="str">
        <f>IFERROR(VLOOKUP($B175,'NAV plus Dist'!$B:$FD,BH$1,FALSE)/VLOOKUP($B174,NAV!$A:$FC,BH$1,FALSE)*BH176,"")</f>
        <v/>
      </c>
      <c r="BI175" s="143" t="str">
        <f>IFERROR(VLOOKUP($B175,'NAV plus Dist'!$B:$FD,BI$1,FALSE)/VLOOKUP($B174,NAV!$A:$FC,BI$1,FALSE)*BI176,"")</f>
        <v/>
      </c>
      <c r="BJ175" s="143" t="str">
        <f>IFERROR(VLOOKUP($B175,'NAV plus Dist'!$B:$FD,BJ$1,FALSE)/VLOOKUP($B174,NAV!$A:$FC,BJ$1,FALSE)*BJ176,"")</f>
        <v/>
      </c>
      <c r="BK175" s="143" t="str">
        <f>IFERROR(VLOOKUP($B175,'NAV plus Dist'!$B:$FD,BK$1,FALSE)/VLOOKUP($B174,NAV!$A:$FC,BK$1,FALSE)*BK176,"")</f>
        <v/>
      </c>
      <c r="BL175" s="143" t="str">
        <f>IFERROR(VLOOKUP($B175,'NAV plus Dist'!$B:$FD,BL$1,FALSE)/VLOOKUP($B174,NAV!$A:$FC,BL$1,FALSE)*BL176,"")</f>
        <v/>
      </c>
      <c r="BM175" s="143" t="str">
        <f>IFERROR(VLOOKUP($B175,'NAV plus Dist'!$B:$FD,BM$1,FALSE)/VLOOKUP($B174,NAV!$A:$FC,BM$1,FALSE)*BM176,"")</f>
        <v/>
      </c>
      <c r="BN175" s="143" t="str">
        <f>IFERROR(VLOOKUP($B175,'NAV plus Dist'!$B:$FD,BN$1,FALSE)/VLOOKUP($B174,NAV!$A:$FC,BN$1,FALSE)*BN176,"")</f>
        <v/>
      </c>
      <c r="BO175" s="143" t="str">
        <f>IFERROR(VLOOKUP($B175,'NAV plus Dist'!$B:$FD,BO$1,FALSE)/VLOOKUP($B174,NAV!$A:$FC,BO$1,FALSE)*BO176,"")</f>
        <v/>
      </c>
      <c r="BP175" s="143" t="str">
        <f>IFERROR(VLOOKUP($B175,'NAV plus Dist'!$B:$FD,BP$1,FALSE)/VLOOKUP($B174,NAV!$A:$FC,BP$1,FALSE)*BP176,"")</f>
        <v/>
      </c>
      <c r="BQ175" s="143" t="str">
        <f>IFERROR(VLOOKUP($B175,'NAV plus Dist'!$B:$FD,BQ$1,FALSE)/VLOOKUP($B174,NAV!$A:$FC,BQ$1,FALSE)*BQ176,"")</f>
        <v/>
      </c>
      <c r="BR175" s="143" t="str">
        <f>IFERROR(VLOOKUP($B175,'NAV plus Dist'!$B:$FD,BR$1,FALSE)/VLOOKUP($B174,NAV!$A:$FC,BR$1,FALSE)*BR176,"")</f>
        <v/>
      </c>
      <c r="BS175" s="143" t="str">
        <f>IFERROR(VLOOKUP($B175,'NAV plus Dist'!$B:$FD,BS$1,FALSE)/VLOOKUP($B174,NAV!$A:$FC,BS$1,FALSE)*BS176,"")</f>
        <v/>
      </c>
      <c r="BT175" s="143" t="str">
        <f>IFERROR(VLOOKUP($B175,'NAV plus Dist'!$B:$FD,BT$1,FALSE)/VLOOKUP($B174,NAV!$A:$FC,BT$1,FALSE)*BT176,"")</f>
        <v/>
      </c>
      <c r="BU175" s="143" t="str">
        <f>IFERROR(VLOOKUP($B175,'NAV plus Dist'!$B:$FD,BU$1,FALSE)/VLOOKUP($B174,NAV!$A:$FC,BU$1,FALSE)*BU176,"")</f>
        <v/>
      </c>
      <c r="BV175" s="143" t="str">
        <f>IFERROR(VLOOKUP($B175,'NAV plus Dist'!$B:$FD,BV$1,FALSE)/VLOOKUP($B174,NAV!$A:$FC,BV$1,FALSE)*BV176,"")</f>
        <v/>
      </c>
      <c r="BW175" s="143" t="str">
        <f>IFERROR(VLOOKUP($B175,'NAV plus Dist'!$B:$FD,BW$1,FALSE)/VLOOKUP($B174,NAV!$A:$FC,BW$1,FALSE)*BW176,"")</f>
        <v/>
      </c>
      <c r="BX175" s="143" t="str">
        <f>IFERROR(VLOOKUP($B175,'NAV plus Dist'!$B:$FD,BX$1,FALSE)/VLOOKUP($B174,NAV!$A:$FC,BX$1,FALSE)*BX176,"")</f>
        <v/>
      </c>
      <c r="BY175" s="143" t="str">
        <f>IFERROR(VLOOKUP($B175,'NAV plus Dist'!$B:$FD,BY$1,FALSE)/VLOOKUP($B174,NAV!$A:$FC,BY$1,FALSE)*BY176,"")</f>
        <v/>
      </c>
      <c r="BZ175" s="143" t="str">
        <f>IFERROR(VLOOKUP($B175,'NAV plus Dist'!$B:$FD,BZ$1,FALSE)/VLOOKUP($B174,NAV!$A:$FC,BZ$1,FALSE)*BZ176,"")</f>
        <v/>
      </c>
      <c r="CA175" s="143" t="str">
        <f>IFERROR(VLOOKUP($B175,'NAV plus Dist'!$B:$FD,CA$1,FALSE)/VLOOKUP($B174,NAV!$A:$FC,CA$1,FALSE)*CA176,"")</f>
        <v/>
      </c>
      <c r="CB175" s="143" t="str">
        <f>IFERROR(VLOOKUP($B175,'NAV plus Dist'!$B:$FD,CB$1,FALSE)/VLOOKUP($B174,NAV!$A:$FC,CB$1,FALSE)*CB176,"")</f>
        <v/>
      </c>
      <c r="CC175" s="143" t="str">
        <f>IFERROR(VLOOKUP($B175,'NAV plus Dist'!$B:$FD,CC$1,FALSE)/VLOOKUP($B174,NAV!$A:$FC,CC$1,FALSE)*CC176,"")</f>
        <v/>
      </c>
      <c r="CD175" s="143" t="str">
        <f>IFERROR(VLOOKUP($B175,'NAV plus Dist'!$B:$FD,CD$1,FALSE)/VLOOKUP($B174,NAV!$A:$FC,CD$1,FALSE)*CD176,"")</f>
        <v/>
      </c>
      <c r="CE175" s="143" t="str">
        <f>IFERROR(VLOOKUP($B175,'NAV plus Dist'!$B:$FD,CE$1,FALSE)/VLOOKUP($B174,NAV!$A:$FC,CE$1,FALSE)*CE176,"")</f>
        <v/>
      </c>
      <c r="CF175" s="143" t="str">
        <f>IFERROR(VLOOKUP($B175,'NAV plus Dist'!$B:$FD,CF$1,FALSE)/VLOOKUP($B174,NAV!$A:$FC,CF$1,FALSE)*CF176,"")</f>
        <v/>
      </c>
      <c r="CG175" s="143" t="str">
        <f>IFERROR(VLOOKUP($B175,'NAV plus Dist'!$B:$FD,CG$1,FALSE)/VLOOKUP($B174,NAV!$A:$FC,CG$1,FALSE)*CG176,"")</f>
        <v/>
      </c>
      <c r="CH175" s="143" t="str">
        <f>IFERROR(VLOOKUP($B175,'NAV plus Dist'!$B:$FD,CH$1,FALSE)/VLOOKUP($B174,NAV!$A:$FC,CH$1,FALSE)*CH176,"")</f>
        <v/>
      </c>
      <c r="CI175" s="143" t="str">
        <f>IFERROR(VLOOKUP($B175,'NAV plus Dist'!$B:$FD,CI$1,FALSE)/VLOOKUP($B174,NAV!$A:$FC,CI$1,FALSE)*CI176,"")</f>
        <v/>
      </c>
      <c r="CJ175" s="143" t="str">
        <f>IFERROR(VLOOKUP($B175,'NAV plus Dist'!$B:$FD,CJ$1,FALSE)/VLOOKUP($B174,NAV!$A:$FC,CJ$1,FALSE)*CJ176,"")</f>
        <v/>
      </c>
      <c r="CK175" s="143" t="str">
        <f>IFERROR(VLOOKUP($B175,'NAV plus Dist'!$B:$AAA,CK$1,FALSE)/VLOOKUP($B174,NAV!$A:$AAA,CK$1,FALSE)*CK176,"")</f>
        <v/>
      </c>
      <c r="CL175" s="143" t="str">
        <f>IFERROR(VLOOKUP($B175,'NAV plus Dist'!$B:$AAA,CL$1,FALSE)/VLOOKUP($B174,NAV!$A:$AAA,CL$1,FALSE)*CL176,"")</f>
        <v/>
      </c>
      <c r="CM175" s="143" t="str">
        <f>IFERROR(VLOOKUP($B175,'NAV plus Dist'!$B:$AAA,CM$1,FALSE)/VLOOKUP($B174,NAV!$A:$AAA,CM$1,FALSE)*CM176,"")</f>
        <v/>
      </c>
      <c r="CN175" s="143" t="str">
        <f>IFERROR(VLOOKUP($B175,'NAV plus Dist'!$B:$AAA,CN$1,FALSE)/VLOOKUP($B174,NAV!$A:$AAA,CN$1,FALSE)*CN176,"")</f>
        <v/>
      </c>
      <c r="CO175" s="143" t="str">
        <f>IFERROR(VLOOKUP($B175,'NAV plus Dist'!$B:$AAA,CO$1,FALSE)/VLOOKUP($B174,NAV!$A:$AAA,CO$1,FALSE)*CO176,"")</f>
        <v/>
      </c>
      <c r="CP175" s="143" t="str">
        <f>IFERROR(VLOOKUP($B175,'NAV plus Dist'!$B:$AAA,CP$1,FALSE)/VLOOKUP($B174,NAV!$A:$AAA,CP$1,FALSE)*CP176,"")</f>
        <v/>
      </c>
      <c r="CQ175" s="143" t="str">
        <f>IFERROR(VLOOKUP($B175,'NAV plus Dist'!$B:$AAA,CQ$1,FALSE)/VLOOKUP($B174,NAV!$A:$AAA,CQ$1,FALSE)*CQ176,"")</f>
        <v/>
      </c>
      <c r="CR175" s="143" t="str">
        <f>IFERROR(VLOOKUP($B175,'NAV plus Dist'!$B:$AAA,CR$1,FALSE)/VLOOKUP($B174,NAV!$A:$AAA,CR$1,FALSE)*CR176,"")</f>
        <v/>
      </c>
      <c r="CS175" s="143" t="str">
        <f>IFERROR(VLOOKUP($B175,'NAV plus Dist'!$B:$AAA,CS$1,FALSE)/VLOOKUP($B174,NAV!$A:$AAA,CS$1,FALSE)*CS176,"")</f>
        <v/>
      </c>
      <c r="CT175" s="143" t="str">
        <f>IFERROR(VLOOKUP($B175,'NAV plus Dist'!$B:$AAA,CT$1,FALSE)/VLOOKUP($B174,NAV!$A:$AAA,CT$1,FALSE)*CT176,"")</f>
        <v/>
      </c>
      <c r="CU175" s="143" t="str">
        <f>IFERROR(VLOOKUP($B175,'NAV plus Dist'!$B:$AAA,CU$1,FALSE)/VLOOKUP($B174,NAV!$A:$AAA,CU$1,FALSE)*CU176,"")</f>
        <v/>
      </c>
      <c r="CV175" s="143" t="str">
        <f>IFERROR(VLOOKUP($B175,'NAV plus Dist'!$B:$AAA,CV$1,FALSE)/VLOOKUP($B174,NAV!$A:$AAA,CV$1,FALSE)*CV176,"")</f>
        <v/>
      </c>
      <c r="CW175" s="143" t="str">
        <f>IFERROR(VLOOKUP($B175,'NAV plus Dist'!$B:$AAA,CW$1,FALSE)/VLOOKUP($B174,NAV!$A:$AAA,CW$1,FALSE)*CW176,"")</f>
        <v/>
      </c>
      <c r="CX175" s="143" t="str">
        <f>IFERROR(VLOOKUP($B175,'NAV plus Dist'!$B:$AAA,CX$1,FALSE)/VLOOKUP($B174,NAV!$A:$AAA,CX$1,FALSE)*CX176,"")</f>
        <v/>
      </c>
      <c r="CY175" s="143" t="str">
        <f>IFERROR(VLOOKUP($B175,'NAV plus Dist'!$B:$AAA,CY$1,FALSE)/VLOOKUP($B174,NAV!$A:$AAA,CY$1,FALSE)*CY176,"")</f>
        <v/>
      </c>
      <c r="CZ175" s="143" t="str">
        <f>IFERROR(VLOOKUP($B175,'NAV plus Dist'!$B:$AAA,CZ$1,FALSE)/VLOOKUP($B174,NAV!$A:$AAA,CZ$1,FALSE)*CZ176,"")</f>
        <v/>
      </c>
      <c r="DA175" s="143" t="str">
        <f>IFERROR(VLOOKUP($B175,'NAV plus Dist'!$B:$AAA,DA$1,FALSE)/VLOOKUP($B174,NAV!$A:$AAA,DA$1,FALSE)*DA176,"")</f>
        <v/>
      </c>
      <c r="DB175" s="143" t="str">
        <f>IFERROR(VLOOKUP($B175,'NAV plus Dist'!$B:$AAA,DB$1,FALSE)/VLOOKUP($B174,NAV!$A:$AAA,DB$1,FALSE)*DB176,"")</f>
        <v/>
      </c>
      <c r="DC175" s="143" t="str">
        <f>IFERROR(VLOOKUP($B175,'NAV plus Dist'!$B:$AAA,DC$1,FALSE)/VLOOKUP($B174,NAV!$A:$AAA,DC$1,FALSE)*DC176,"")</f>
        <v/>
      </c>
      <c r="DD175" s="143" t="str">
        <f>IFERROR(VLOOKUP($B175,'NAV plus Dist'!$B:$AAA,DD$1,FALSE)/VLOOKUP($B174,NAV!$A:$AAA,DD$1,FALSE)*DD176,"")</f>
        <v/>
      </c>
      <c r="DE175" s="143" t="str">
        <f>IFERROR(VLOOKUP($B175,'NAV plus Dist'!$B:$AAA,DE$1,FALSE)/VLOOKUP($B174,NAV!$A:$AAA,DE$1,FALSE)*DE176,"")</f>
        <v/>
      </c>
      <c r="DF175" s="143" t="str">
        <f>IFERROR(VLOOKUP($B175,'NAV plus Dist'!$B:$AAA,DF$1,FALSE)/VLOOKUP($B174,NAV!$A:$AAA,DF$1,FALSE)*DF176,"")</f>
        <v/>
      </c>
      <c r="DG175" s="143" t="str">
        <f>IFERROR(VLOOKUP($B175,'NAV plus Dist'!$B:$AAA,DG$1,FALSE)/VLOOKUP($B174,NAV!$A:$AAA,DG$1,FALSE)*DG176,"")</f>
        <v/>
      </c>
      <c r="DH175" s="143" t="str">
        <f>IFERROR(VLOOKUP($B175,'NAV plus Dist'!$B:$AAA,DH$1,FALSE)/VLOOKUP($B174,NAV!$A:$AAA,DH$1,FALSE)*DH176,"")</f>
        <v/>
      </c>
    </row>
    <row r="176" spans="1:112">
      <c r="A176" s="94">
        <f t="shared" si="39"/>
        <v>25</v>
      </c>
      <c r="B176" s="168">
        <f t="shared" si="40"/>
        <v>45322</v>
      </c>
      <c r="C176" s="143">
        <f>IFERROR(VLOOKUP($B176,'NAV plus Dist'!$B:$FD,C$1,FALSE)/VLOOKUP($B175,NAV!$A:$FC,C$1,FALSE)*C177,"")</f>
        <v>1.3946493303008112</v>
      </c>
      <c r="D176" s="143">
        <f>IFERROR(VLOOKUP($B176,'NAV plus Dist'!$B:$FD,D$1,FALSE)/VLOOKUP($B175,NAV!$A:$FC,D$1,FALSE)*D177,"")</f>
        <v>1.4775349567226823</v>
      </c>
      <c r="E176" s="143">
        <f>IFERROR(VLOOKUP($B176,'NAV plus Dist'!$B:$FD,E$1,FALSE)/VLOOKUP($B175,NAV!$A:$FC,E$1,FALSE)*E177,"")</f>
        <v>1.4379342566408655</v>
      </c>
      <c r="F176" s="143">
        <f>IFERROR(VLOOKUP($B176,'NAV plus Dist'!$B:$FD,F$1,FALSE)/VLOOKUP($B175,NAV!$A:$FC,F$1,FALSE)*F177,"")</f>
        <v>1.1474519895895741</v>
      </c>
      <c r="G176" s="143" t="str">
        <f>IFERROR(VLOOKUP($B176,'NAV plus Dist'!$B:$FD,G$1,FALSE)/VLOOKUP($B175,NAV!$A:$FC,G$1,FALSE)*G177,"")</f>
        <v/>
      </c>
      <c r="H176" s="143">
        <f>IFERROR(VLOOKUP($B176,'NAV plus Dist'!$B:$FD,H$1,FALSE)/VLOOKUP($B175,NAV!$A:$FC,H$1,FALSE)*H177,"")</f>
        <v>1.4569966107613808</v>
      </c>
      <c r="I176" s="143">
        <f>IFERROR(VLOOKUP($B176,'NAV plus Dist'!$B:$FD,I$1,FALSE)/VLOOKUP($B175,NAV!$A:$FC,I$1,FALSE)*I177,"")</f>
        <v>1.4552920405156846</v>
      </c>
      <c r="J176" s="143" t="str">
        <f>IFERROR(VLOOKUP($B176,'NAV plus Dist'!$B:$FD,J$1,FALSE)/VLOOKUP($B175,NAV!$A:$FC,J$1,FALSE)*J177,"")</f>
        <v/>
      </c>
      <c r="K176" s="143">
        <f>IFERROR(VLOOKUP($B176,'NAV plus Dist'!$B:$FD,K$1,FALSE)/VLOOKUP($B175,NAV!$A:$FC,K$1,FALSE)*K177,"")</f>
        <v>0.98231150883789486</v>
      </c>
      <c r="L176" s="143" t="str">
        <f>IFERROR(VLOOKUP($B176,'NAV plus Dist'!$B:$FD,L$1,FALSE)/VLOOKUP($B175,NAV!$A:$FC,L$1,FALSE)*L177,"")</f>
        <v/>
      </c>
      <c r="M176" s="143" t="str">
        <f>IFERROR(VLOOKUP($B176,'NAV plus Dist'!$B:$FD,M$1,FALSE)/VLOOKUP($B175,NAV!$A:$FC,M$1,FALSE)*M177,"")</f>
        <v/>
      </c>
      <c r="N176" s="143">
        <f>IFERROR(VLOOKUP($B176,'NAV plus Dist'!$B:$FD,N$1,FALSE)/VLOOKUP($B175,NAV!$A:$FC,N$1,FALSE)*N177,"")</f>
        <v>1.4930511999863187</v>
      </c>
      <c r="O176" s="143">
        <f>IFERROR(VLOOKUP($B176,'NAV plus Dist'!$B:$FD,O$1,FALSE)/VLOOKUP($B175,NAV!$A:$FC,O$1,FALSE)*O177,"")</f>
        <v>1.1552235482371043</v>
      </c>
      <c r="P176" s="143">
        <f>IFERROR(VLOOKUP($B176,'NAV plus Dist'!$B:$FD,P$1,FALSE)/VLOOKUP($B175,NAV!$A:$FC,P$1,FALSE)*P177,"")</f>
        <v>1.1692625142476378</v>
      </c>
      <c r="Q176" s="143" t="str">
        <f>IFERROR(VLOOKUP($B176,'NAV plus Dist'!$B:$FD,Q$1,FALSE)/VLOOKUP($B175,NAV!$A:$FC,Q$1,FALSE)*Q177,"")</f>
        <v/>
      </c>
      <c r="R176" s="143" t="str">
        <f>IFERROR(VLOOKUP($B176,'NAV plus Dist'!$B:$FD,R$1,FALSE)/VLOOKUP($B175,NAV!$A:$FC,R$1,FALSE)*R177,"")</f>
        <v/>
      </c>
      <c r="S176" s="143" t="str">
        <f>IFERROR(VLOOKUP($B176,'NAV plus Dist'!$B:$FD,S$1,FALSE)/VLOOKUP($B175,NAV!$A:$FC,S$1,FALSE)*S177,"")</f>
        <v/>
      </c>
      <c r="T176" s="143" t="str">
        <f>IFERROR(VLOOKUP($B176,'NAV plus Dist'!$B:$FD,T$1,FALSE)/VLOOKUP($B175,NAV!$A:$FC,T$1,FALSE)*T177,"")</f>
        <v/>
      </c>
      <c r="U176" s="143" t="str">
        <f>IFERROR(VLOOKUP($B176,'NAV plus Dist'!$B:$FD,U$1,FALSE)/VLOOKUP($B175,NAV!$A:$FC,U$1,FALSE)*U177,"")</f>
        <v/>
      </c>
      <c r="V176" s="143" t="str">
        <f>IFERROR(VLOOKUP($B176,'NAV plus Dist'!$B:$FD,V$1,FALSE)/VLOOKUP($B175,NAV!$A:$FC,V$1,FALSE)*V177,"")</f>
        <v/>
      </c>
      <c r="W176" s="143" t="str">
        <f>IFERROR(VLOOKUP($B176,'NAV plus Dist'!$B:$FD,W$1,FALSE)/VLOOKUP($B175,NAV!$A:$FC,W$1,FALSE)*W177,"")</f>
        <v/>
      </c>
      <c r="X176" s="143" t="str">
        <f>IFERROR(VLOOKUP($B176,'NAV plus Dist'!$B:$FD,X$1,FALSE)/VLOOKUP($B175,NAV!$A:$FC,X$1,FALSE)*X177,"")</f>
        <v/>
      </c>
      <c r="Y176" s="143" t="str">
        <f>IFERROR(VLOOKUP($B176,'NAV plus Dist'!$B:$FD,Y$1,FALSE)/VLOOKUP($B175,NAV!$A:$FC,Y$1,FALSE)*Y177,"")</f>
        <v/>
      </c>
      <c r="Z176" s="143" t="str">
        <f>IFERROR(VLOOKUP($B176,'NAV plus Dist'!$B:$FD,Z$1,FALSE)/VLOOKUP($B175,NAV!$A:$FC,Z$1,FALSE)*Z177,"")</f>
        <v/>
      </c>
      <c r="AA176" s="143">
        <f>IFERROR(VLOOKUP($B176,'NAV plus Dist'!$B:$FD,AA$1,FALSE)/VLOOKUP($B175,NAV!$A:$FC,AA$1,FALSE)*AA177,"")</f>
        <v>1.3026286437048484</v>
      </c>
      <c r="AB176" s="143">
        <f>IFERROR(VLOOKUP($B176,'NAV plus Dist'!$B:$FD,AB$1,FALSE)/VLOOKUP($B175,NAV!$A:$FC,AB$1,FALSE)*AB177,"")</f>
        <v>1.3773958886386539</v>
      </c>
      <c r="AC176" s="143">
        <f>IFERROR(VLOOKUP($B176,'NAV plus Dist'!$B:$FD,AC$1,FALSE)/VLOOKUP($B175,NAV!$A:$FC,AC$1,FALSE)*AC177,"")</f>
        <v>1.3404281705682699</v>
      </c>
      <c r="AD176" s="143">
        <f>IFERROR(VLOOKUP($B176,'NAV plus Dist'!$B:$FD,AD$1,FALSE)/VLOOKUP($B175,NAV!$A:$FC,AD$1,FALSE)*AD177,"")</f>
        <v>3.6682684697315739</v>
      </c>
      <c r="AE176" s="143">
        <f>IFERROR(VLOOKUP($B176,'NAV plus Dist'!$B:$FD,AE$1,FALSE)/VLOOKUP($B175,NAV!$A:$FC,AE$1,FALSE)*AE177,"")</f>
        <v>1.0406501888335993</v>
      </c>
      <c r="AF176" s="143">
        <f>IFERROR(VLOOKUP($B176,'NAV plus Dist'!$B:$FD,AF$1,FALSE)/VLOOKUP($B175,NAV!$A:$FC,AF$1,FALSE)*AF177,"")</f>
        <v>1.1420714231905473</v>
      </c>
      <c r="AG176" s="143">
        <f>IFERROR(VLOOKUP($B176,'NAV plus Dist'!$B:$FD,AG$1,FALSE)/VLOOKUP($B175,NAV!$A:$FC,AG$1,FALSE)*AG177,"")</f>
        <v>1.2069770737831247</v>
      </c>
      <c r="AH176" s="143">
        <f>IFERROR(VLOOKUP($B176,'NAV plus Dist'!$B:$FD,AH$1,FALSE)/VLOOKUP($B175,NAV!$A:$FC,AH$1,FALSE)*AH177,"")</f>
        <v>1.1746206968562884</v>
      </c>
      <c r="AI176" s="143">
        <f>IFERROR(VLOOKUP($B176,'NAV plus Dist'!$B:$FD,AI$1,FALSE)/VLOOKUP($B175,NAV!$A:$FC,AI$1,FALSE)*AI177,"")</f>
        <v>1.4311512267813498</v>
      </c>
      <c r="AJ176" s="143">
        <f>IFERROR(VLOOKUP($B176,'NAV plus Dist'!$B:$FD,AJ$1,FALSE)/VLOOKUP($B175,NAV!$A:$FC,AJ$1,FALSE)*AJ177,"")</f>
        <v>1.3862907015286481</v>
      </c>
      <c r="AK176" s="169">
        <f>IFERROR(VLOOKUP($B176,'NAV plus Dist'!$B:$FD,AK$1,FALSE)/VLOOKUP($B175,NAV!$A:$FC,AK$1,FALSE)*AK177,"")</f>
        <v>1.5614475686731624</v>
      </c>
      <c r="AL176" s="169">
        <f>IFERROR(VLOOKUP($B176,'NAV plus Dist'!$B:$FD,AL$1,FALSE)/VLOOKUP($B175,NAV!$A:$FC,AL$1,FALSE)*AL177,"")</f>
        <v>1.6112443221057136</v>
      </c>
      <c r="AM176" s="143">
        <f>IFERROR(VLOOKUP($B176,'NAV plus Dist'!$B:$FD,AM$1,FALSE)/VLOOKUP($B175,NAV!$A:$FC,AM$1,FALSE)*AM177,"")</f>
        <v>1.1215888725969376</v>
      </c>
      <c r="AN176" s="143">
        <f>IFERROR(VLOOKUP($B176,'NAV plus Dist'!$B:$FD,AN$1,FALSE)/VLOOKUP($B175,NAV!$A:$FC,AN$1,FALSE)*AN177,"")</f>
        <v>1.4110585416720529</v>
      </c>
      <c r="AO176" s="143">
        <f>IFERROR(VLOOKUP($B176,'NAV plus Dist'!$B:$FD,AO$1,FALSE)/VLOOKUP($B175,NAV!$A:$FC,AO$1,FALSE)*AO177,"")</f>
        <v>1.3731213214098978</v>
      </c>
      <c r="AP176" s="170">
        <f>IFERROR(VLOOKUP($B176,'NAV plus Dist'!$B:$FD,AP$1,FALSE)/VLOOKUP($B175,NAV!$A:$FC,AP$1,FALSE)*AP177,"")</f>
        <v>1.3167712468067323</v>
      </c>
      <c r="AQ176" s="143">
        <f>IFERROR(VLOOKUP($B176,'NAV plus Dist'!$B:$FD,AQ$1,FALSE)/VLOOKUP($B175,NAV!$A:$FC,AQ$1,FALSE)*AQ177,"")</f>
        <v>1.2517467094268639</v>
      </c>
      <c r="AR176" s="143" t="str">
        <f>IFERROR(VLOOKUP($B176,'NAV plus Dist'!$B:$FD,AR$1,FALSE)/VLOOKUP($B175,NAV!$A:$FC,AR$1,FALSE)*AR177,"")</f>
        <v/>
      </c>
      <c r="AS176" s="143">
        <f>IFERROR(VLOOKUP($B176,'NAV plus Dist'!$B:$FD,AS$1,FALSE)/VLOOKUP($B175,NAV!$A:$FC,AS$1,FALSE)*AS177,"")</f>
        <v>1.3798372603084696</v>
      </c>
      <c r="AT176" s="143">
        <f>IFERROR(VLOOKUP($B176,'NAV plus Dist'!$B:$FD,AT$1,FALSE)/VLOOKUP($B175,NAV!$A:$FC,AT$1,FALSE)*AT177,"")</f>
        <v>1.2075976836175843</v>
      </c>
      <c r="AU176" s="143">
        <f>IFERROR(VLOOKUP($B176,'NAV plus Dist'!$B:$FD,AU$1,FALSE)/VLOOKUP($B175,NAV!$A:$FC,AU$1,FALSE)*AU177,"")</f>
        <v>1.1044861011814118</v>
      </c>
      <c r="AV176" s="143">
        <f>IFERROR(VLOOKUP($B176,'NAV plus Dist'!$B:$FD,AV$1,FALSE)/VLOOKUP($B175,NAV!$A:$FC,AV$1,FALSE)*AV177,"")</f>
        <v>1.2912793489627259</v>
      </c>
      <c r="AW176" s="143" t="str">
        <f>IFERROR(VLOOKUP($B176,'NAV plus Dist'!$B:$FD,AW$1,FALSE)/VLOOKUP($B175,NAV!$A:$FC,AW$1,FALSE)*AW177,"")</f>
        <v/>
      </c>
      <c r="AX176" s="143" t="str">
        <f>IFERROR(VLOOKUP($B176,'NAV plus Dist'!$B:$FD,AX$1,FALSE)/VLOOKUP($B175,NAV!$A:$FC,AX$1,FALSE)*AX177,"")</f>
        <v/>
      </c>
      <c r="AY176" s="143" t="str">
        <f>IFERROR(VLOOKUP($B176,'NAV plus Dist'!$B:$FD,AY$1,FALSE)/VLOOKUP($B175,NAV!$A:$FC,AY$1,FALSE)*AY177,"")</f>
        <v/>
      </c>
      <c r="AZ176" s="143" t="str">
        <f>IFERROR(VLOOKUP($B176,'NAV plus Dist'!$B:$FD,AZ$1,FALSE)/VLOOKUP($B175,NAV!$A:$FC,AZ$1,FALSE)*AZ177,"")</f>
        <v/>
      </c>
      <c r="BA176" s="143" t="str">
        <f>IFERROR(VLOOKUP($B176,'NAV plus Dist'!$B:$FD,BA$1,FALSE)/VLOOKUP($B175,NAV!$A:$FC,BA$1,FALSE)*BA177,"")</f>
        <v/>
      </c>
      <c r="BB176" s="143" t="str">
        <f>IFERROR(VLOOKUP($B176,'NAV plus Dist'!$B:$FD,BB$1,FALSE)/VLOOKUP($B175,NAV!$A:$FC,BB$1,FALSE)*BB177,"")</f>
        <v/>
      </c>
      <c r="BC176" s="143" t="str">
        <f>IFERROR(VLOOKUP($B176,'NAV plus Dist'!$B:$FD,BC$1,FALSE)/VLOOKUP($B175,NAV!$A:$FC,BC$1,FALSE)*BC177,"")</f>
        <v/>
      </c>
      <c r="BD176" s="143" t="str">
        <f>IFERROR(VLOOKUP($B176,'NAV plus Dist'!$B:$FD,BD$1,FALSE)/VLOOKUP($B175,NAV!$A:$FC,BD$1,FALSE)*BD177,"")</f>
        <v/>
      </c>
      <c r="BE176" s="143" t="str">
        <f>IFERROR(VLOOKUP($B176,'NAV plus Dist'!$B:$FD,BE$1,FALSE)/VLOOKUP($B175,NAV!$A:$FC,BE$1,FALSE)*BE177,"")</f>
        <v/>
      </c>
      <c r="BF176" s="143" t="str">
        <f>IFERROR(VLOOKUP($B176,'NAV plus Dist'!$B:$FD,BF$1,FALSE)/VLOOKUP($B175,NAV!$A:$FC,BF$1,FALSE)*BF177,"")</f>
        <v/>
      </c>
      <c r="BG176" s="143" t="str">
        <f>IFERROR(VLOOKUP($B176,'NAV plus Dist'!$B:$FD,BG$1,FALSE)/VLOOKUP($B175,NAV!$A:$FC,BG$1,FALSE)*BG177,"")</f>
        <v/>
      </c>
      <c r="BH176" s="143" t="str">
        <f>IFERROR(VLOOKUP($B176,'NAV plus Dist'!$B:$FD,BH$1,FALSE)/VLOOKUP($B175,NAV!$A:$FC,BH$1,FALSE)*BH177,"")</f>
        <v/>
      </c>
      <c r="BI176" s="143" t="str">
        <f>IFERROR(VLOOKUP($B176,'NAV plus Dist'!$B:$FD,BI$1,FALSE)/VLOOKUP($B175,NAV!$A:$FC,BI$1,FALSE)*BI177,"")</f>
        <v/>
      </c>
      <c r="BJ176" s="143" t="str">
        <f>IFERROR(VLOOKUP($B176,'NAV plus Dist'!$B:$FD,BJ$1,FALSE)/VLOOKUP($B175,NAV!$A:$FC,BJ$1,FALSE)*BJ177,"")</f>
        <v/>
      </c>
      <c r="BK176" s="143" t="str">
        <f>IFERROR(VLOOKUP($B176,'NAV plus Dist'!$B:$FD,BK$1,FALSE)/VLOOKUP($B175,NAV!$A:$FC,BK$1,FALSE)*BK177,"")</f>
        <v/>
      </c>
      <c r="BL176" s="143" t="str">
        <f>IFERROR(VLOOKUP($B176,'NAV plus Dist'!$B:$FD,BL$1,FALSE)/VLOOKUP($B175,NAV!$A:$FC,BL$1,FALSE)*BL177,"")</f>
        <v/>
      </c>
      <c r="BM176" s="143" t="str">
        <f>IFERROR(VLOOKUP($B176,'NAV plus Dist'!$B:$FD,BM$1,FALSE)/VLOOKUP($B175,NAV!$A:$FC,BM$1,FALSE)*BM177,"")</f>
        <v/>
      </c>
      <c r="BN176" s="143" t="str">
        <f>IFERROR(VLOOKUP($B176,'NAV plus Dist'!$B:$FD,BN$1,FALSE)/VLOOKUP($B175,NAV!$A:$FC,BN$1,FALSE)*BN177,"")</f>
        <v/>
      </c>
      <c r="BO176" s="143" t="str">
        <f>IFERROR(VLOOKUP($B176,'NAV plus Dist'!$B:$FD,BO$1,FALSE)/VLOOKUP($B175,NAV!$A:$FC,BO$1,FALSE)*BO177,"")</f>
        <v/>
      </c>
      <c r="BP176" s="143" t="str">
        <f>IFERROR(VLOOKUP($B176,'NAV plus Dist'!$B:$FD,BP$1,FALSE)/VLOOKUP($B175,NAV!$A:$FC,BP$1,FALSE)*BP177,"")</f>
        <v/>
      </c>
      <c r="BQ176" s="143" t="str">
        <f>IFERROR(VLOOKUP($B176,'NAV plus Dist'!$B:$FD,BQ$1,FALSE)/VLOOKUP($B175,NAV!$A:$FC,BQ$1,FALSE)*BQ177,"")</f>
        <v/>
      </c>
      <c r="BR176" s="143" t="str">
        <f>IFERROR(VLOOKUP($B176,'NAV plus Dist'!$B:$FD,BR$1,FALSE)/VLOOKUP($B175,NAV!$A:$FC,BR$1,FALSE)*BR177,"")</f>
        <v/>
      </c>
      <c r="BS176" s="143" t="str">
        <f>IFERROR(VLOOKUP($B176,'NAV plus Dist'!$B:$FD,BS$1,FALSE)/VLOOKUP($B175,NAV!$A:$FC,BS$1,FALSE)*BS177,"")</f>
        <v/>
      </c>
      <c r="BT176" s="143" t="str">
        <f>IFERROR(VLOOKUP($B176,'NAV plus Dist'!$B:$FD,BT$1,FALSE)/VLOOKUP($B175,NAV!$A:$FC,BT$1,FALSE)*BT177,"")</f>
        <v/>
      </c>
      <c r="BU176" s="143" t="str">
        <f>IFERROR(VLOOKUP($B176,'NAV plus Dist'!$B:$FD,BU$1,FALSE)/VLOOKUP($B175,NAV!$A:$FC,BU$1,FALSE)*BU177,"")</f>
        <v/>
      </c>
      <c r="BV176" s="143" t="str">
        <f>IFERROR(VLOOKUP($B176,'NAV plus Dist'!$B:$FD,BV$1,FALSE)/VLOOKUP($B175,NAV!$A:$FC,BV$1,FALSE)*BV177,"")</f>
        <v/>
      </c>
      <c r="BW176" s="143" t="str">
        <f>IFERROR(VLOOKUP($B176,'NAV plus Dist'!$B:$FD,BW$1,FALSE)/VLOOKUP($B175,NAV!$A:$FC,BW$1,FALSE)*BW177,"")</f>
        <v/>
      </c>
      <c r="BX176" s="143" t="str">
        <f>IFERROR(VLOOKUP($B176,'NAV plus Dist'!$B:$FD,BX$1,FALSE)/VLOOKUP($B175,NAV!$A:$FC,BX$1,FALSE)*BX177,"")</f>
        <v/>
      </c>
      <c r="BY176" s="143" t="str">
        <f>IFERROR(VLOOKUP($B176,'NAV plus Dist'!$B:$FD,BY$1,FALSE)/VLOOKUP($B175,NAV!$A:$FC,BY$1,FALSE)*BY177,"")</f>
        <v/>
      </c>
      <c r="BZ176" s="143" t="str">
        <f>IFERROR(VLOOKUP($B176,'NAV plus Dist'!$B:$FD,BZ$1,FALSE)/VLOOKUP($B175,NAV!$A:$FC,BZ$1,FALSE)*BZ177,"")</f>
        <v/>
      </c>
      <c r="CA176" s="143" t="str">
        <f>IFERROR(VLOOKUP($B176,'NAV plus Dist'!$B:$FD,CA$1,FALSE)/VLOOKUP($B175,NAV!$A:$FC,CA$1,FALSE)*CA177,"")</f>
        <v/>
      </c>
      <c r="CB176" s="143" t="str">
        <f>IFERROR(VLOOKUP($B176,'NAV plus Dist'!$B:$FD,CB$1,FALSE)/VLOOKUP($B175,NAV!$A:$FC,CB$1,FALSE)*CB177,"")</f>
        <v/>
      </c>
      <c r="CC176" s="143" t="str">
        <f>IFERROR(VLOOKUP($B176,'NAV plus Dist'!$B:$FD,CC$1,FALSE)/VLOOKUP($B175,NAV!$A:$FC,CC$1,FALSE)*CC177,"")</f>
        <v/>
      </c>
      <c r="CD176" s="143" t="str">
        <f>IFERROR(VLOOKUP($B176,'NAV plus Dist'!$B:$FD,CD$1,FALSE)/VLOOKUP($B175,NAV!$A:$FC,CD$1,FALSE)*CD177,"")</f>
        <v/>
      </c>
      <c r="CE176" s="143" t="str">
        <f>IFERROR(VLOOKUP($B176,'NAV plus Dist'!$B:$FD,CE$1,FALSE)/VLOOKUP($B175,NAV!$A:$FC,CE$1,FALSE)*CE177,"")</f>
        <v/>
      </c>
      <c r="CF176" s="143" t="str">
        <f>IFERROR(VLOOKUP($B176,'NAV plus Dist'!$B:$FD,CF$1,FALSE)/VLOOKUP($B175,NAV!$A:$FC,CF$1,FALSE)*CF177,"")</f>
        <v/>
      </c>
      <c r="CG176" s="143" t="str">
        <f>IFERROR(VLOOKUP($B176,'NAV plus Dist'!$B:$FD,CG$1,FALSE)/VLOOKUP($B175,NAV!$A:$FC,CG$1,FALSE)*CG177,"")</f>
        <v/>
      </c>
      <c r="CH176" s="143" t="str">
        <f>IFERROR(VLOOKUP($B176,'NAV plus Dist'!$B:$FD,CH$1,FALSE)/VLOOKUP($B175,NAV!$A:$FC,CH$1,FALSE)*CH177,"")</f>
        <v/>
      </c>
      <c r="CI176" s="143" t="str">
        <f>IFERROR(VLOOKUP($B176,'NAV plus Dist'!$B:$FD,CI$1,FALSE)/VLOOKUP($B175,NAV!$A:$FC,CI$1,FALSE)*CI177,"")</f>
        <v/>
      </c>
      <c r="CJ176" s="143" t="str">
        <f>IFERROR(VLOOKUP($B176,'NAV plus Dist'!$B:$FD,CJ$1,FALSE)/VLOOKUP($B175,NAV!$A:$FC,CJ$1,FALSE)*CJ177,"")</f>
        <v/>
      </c>
      <c r="CK176" s="143" t="str">
        <f>IFERROR(VLOOKUP($B176,'NAV plus Dist'!$B:$AAA,CK$1,FALSE)/VLOOKUP($B175,NAV!$A:$AAA,CK$1,FALSE)*CK177,"")</f>
        <v/>
      </c>
      <c r="CL176" s="143" t="str">
        <f>IFERROR(VLOOKUP($B176,'NAV plus Dist'!$B:$AAA,CL$1,FALSE)/VLOOKUP($B175,NAV!$A:$AAA,CL$1,FALSE)*CL177,"")</f>
        <v/>
      </c>
      <c r="CM176" s="143" t="str">
        <f>IFERROR(VLOOKUP($B176,'NAV plus Dist'!$B:$AAA,CM$1,FALSE)/VLOOKUP($B175,NAV!$A:$AAA,CM$1,FALSE)*CM177,"")</f>
        <v/>
      </c>
      <c r="CN176" s="143" t="str">
        <f>IFERROR(VLOOKUP($B176,'NAV plus Dist'!$B:$AAA,CN$1,FALSE)/VLOOKUP($B175,NAV!$A:$AAA,CN$1,FALSE)*CN177,"")</f>
        <v/>
      </c>
      <c r="CO176" s="143" t="str">
        <f>IFERROR(VLOOKUP($B176,'NAV plus Dist'!$B:$AAA,CO$1,FALSE)/VLOOKUP($B175,NAV!$A:$AAA,CO$1,FALSE)*CO177,"")</f>
        <v/>
      </c>
      <c r="CP176" s="143" t="str">
        <f>IFERROR(VLOOKUP($B176,'NAV plus Dist'!$B:$AAA,CP$1,FALSE)/VLOOKUP($B175,NAV!$A:$AAA,CP$1,FALSE)*CP177,"")</f>
        <v/>
      </c>
      <c r="CQ176" s="143" t="str">
        <f>IFERROR(VLOOKUP($B176,'NAV plus Dist'!$B:$AAA,CQ$1,FALSE)/VLOOKUP($B175,NAV!$A:$AAA,CQ$1,FALSE)*CQ177,"")</f>
        <v/>
      </c>
      <c r="CR176" s="143" t="str">
        <f>IFERROR(VLOOKUP($B176,'NAV plus Dist'!$B:$AAA,CR$1,FALSE)/VLOOKUP($B175,NAV!$A:$AAA,CR$1,FALSE)*CR177,"")</f>
        <v/>
      </c>
      <c r="CS176" s="143" t="str">
        <f>IFERROR(VLOOKUP($B176,'NAV plus Dist'!$B:$AAA,CS$1,FALSE)/VLOOKUP($B175,NAV!$A:$AAA,CS$1,FALSE)*CS177,"")</f>
        <v/>
      </c>
      <c r="CT176" s="143" t="str">
        <f>IFERROR(VLOOKUP($B176,'NAV plus Dist'!$B:$AAA,CT$1,FALSE)/VLOOKUP($B175,NAV!$A:$AAA,CT$1,FALSE)*CT177,"")</f>
        <v/>
      </c>
      <c r="CU176" s="143" t="str">
        <f>IFERROR(VLOOKUP($B176,'NAV plus Dist'!$B:$AAA,CU$1,FALSE)/VLOOKUP($B175,NAV!$A:$AAA,CU$1,FALSE)*CU177,"")</f>
        <v/>
      </c>
      <c r="CV176" s="143" t="str">
        <f>IFERROR(VLOOKUP($B176,'NAV plus Dist'!$B:$AAA,CV$1,FALSE)/VLOOKUP($B175,NAV!$A:$AAA,CV$1,FALSE)*CV177,"")</f>
        <v/>
      </c>
      <c r="CW176" s="143" t="str">
        <f>IFERROR(VLOOKUP($B176,'NAV plus Dist'!$B:$AAA,CW$1,FALSE)/VLOOKUP($B175,NAV!$A:$AAA,CW$1,FALSE)*CW177,"")</f>
        <v/>
      </c>
      <c r="CX176" s="143" t="str">
        <f>IFERROR(VLOOKUP($B176,'NAV plus Dist'!$B:$AAA,CX$1,FALSE)/VLOOKUP($B175,NAV!$A:$AAA,CX$1,FALSE)*CX177,"")</f>
        <v/>
      </c>
      <c r="CY176" s="143" t="str">
        <f>IFERROR(VLOOKUP($B176,'NAV plus Dist'!$B:$AAA,CY$1,FALSE)/VLOOKUP($B175,NAV!$A:$AAA,CY$1,FALSE)*CY177,"")</f>
        <v/>
      </c>
      <c r="CZ176" s="143" t="str">
        <f>IFERROR(VLOOKUP($B176,'NAV plus Dist'!$B:$AAA,CZ$1,FALSE)/VLOOKUP($B175,NAV!$A:$AAA,CZ$1,FALSE)*CZ177,"")</f>
        <v/>
      </c>
      <c r="DA176" s="143" t="str">
        <f>IFERROR(VLOOKUP($B176,'NAV plus Dist'!$B:$AAA,DA$1,FALSE)/VLOOKUP($B175,NAV!$A:$AAA,DA$1,FALSE)*DA177,"")</f>
        <v/>
      </c>
      <c r="DB176" s="143" t="str">
        <f>IFERROR(VLOOKUP($B176,'NAV plus Dist'!$B:$AAA,DB$1,FALSE)/VLOOKUP($B175,NAV!$A:$AAA,DB$1,FALSE)*DB177,"")</f>
        <v/>
      </c>
      <c r="DC176" s="143" t="str">
        <f>IFERROR(VLOOKUP($B176,'NAV plus Dist'!$B:$AAA,DC$1,FALSE)/VLOOKUP($B175,NAV!$A:$AAA,DC$1,FALSE)*DC177,"")</f>
        <v/>
      </c>
      <c r="DD176" s="143" t="str">
        <f>IFERROR(VLOOKUP($B176,'NAV plus Dist'!$B:$AAA,DD$1,FALSE)/VLOOKUP($B175,NAV!$A:$AAA,DD$1,FALSE)*DD177,"")</f>
        <v/>
      </c>
      <c r="DE176" s="143" t="str">
        <f>IFERROR(VLOOKUP($B176,'NAV plus Dist'!$B:$AAA,DE$1,FALSE)/VLOOKUP($B175,NAV!$A:$AAA,DE$1,FALSE)*DE177,"")</f>
        <v/>
      </c>
      <c r="DF176" s="143" t="str">
        <f>IFERROR(VLOOKUP($B176,'NAV plus Dist'!$B:$AAA,DF$1,FALSE)/VLOOKUP($B175,NAV!$A:$AAA,DF$1,FALSE)*DF177,"")</f>
        <v/>
      </c>
      <c r="DG176" s="143" t="str">
        <f>IFERROR(VLOOKUP($B176,'NAV plus Dist'!$B:$AAA,DG$1,FALSE)/VLOOKUP($B175,NAV!$A:$AAA,DG$1,FALSE)*DG177,"")</f>
        <v/>
      </c>
      <c r="DH176" s="143" t="str">
        <f>IFERROR(VLOOKUP($B176,'NAV plus Dist'!$B:$AAA,DH$1,FALSE)/VLOOKUP($B175,NAV!$A:$AAA,DH$1,FALSE)*DH177,"")</f>
        <v/>
      </c>
    </row>
    <row r="177" spans="1:112">
      <c r="A177" s="94">
        <f t="shared" ref="A177:A191" si="41">IF(B177="",0,A178+1)</f>
        <v>24</v>
      </c>
      <c r="B177" s="168">
        <f t="shared" si="40"/>
        <v>45351</v>
      </c>
      <c r="C177" s="143">
        <f>IFERROR(VLOOKUP($B177,'NAV plus Dist'!$B:$FD,C$1,FALSE)/VLOOKUP($B176,NAV!$A:$FC,C$1,FALSE)*C178,"")</f>
        <v>1.3351022666638865</v>
      </c>
      <c r="D177" s="143">
        <f>IFERROR(VLOOKUP($B177,'NAV plus Dist'!$B:$FD,D$1,FALSE)/VLOOKUP($B176,NAV!$A:$FC,D$1,FALSE)*D178,"")</f>
        <v>1.3936900892917454</v>
      </c>
      <c r="E177" s="143">
        <f>IFERROR(VLOOKUP($B177,'NAV plus Dist'!$B:$FD,E$1,FALSE)/VLOOKUP($B176,NAV!$A:$FC,E$1,FALSE)*E178,"")</f>
        <v>1.3761709847933703</v>
      </c>
      <c r="F177" s="143">
        <f>IFERROR(VLOOKUP($B177,'NAV plus Dist'!$B:$FD,F$1,FALSE)/VLOOKUP($B176,NAV!$A:$FC,F$1,FALSE)*F178,"")</f>
        <v>1.1012953280476123</v>
      </c>
      <c r="G177" s="143" t="str">
        <f>IFERROR(VLOOKUP($B177,'NAV plus Dist'!$B:$FD,G$1,FALSE)/VLOOKUP($B176,NAV!$A:$FC,G$1,FALSE)*G178,"")</f>
        <v/>
      </c>
      <c r="H177" s="143">
        <f>IFERROR(VLOOKUP($B177,'NAV plus Dist'!$B:$FD,H$1,FALSE)/VLOOKUP($B176,NAV!$A:$FC,H$1,FALSE)*H178,"")</f>
        <v>1.3827065102445093</v>
      </c>
      <c r="I177" s="143">
        <f>IFERROR(VLOOKUP($B177,'NAV plus Dist'!$B:$FD,I$1,FALSE)/VLOOKUP($B176,NAV!$A:$FC,I$1,FALSE)*I178,"")</f>
        <v>1.4720805197021249</v>
      </c>
      <c r="J177" s="143" t="str">
        <f>IFERROR(VLOOKUP($B177,'NAV plus Dist'!$B:$FD,J$1,FALSE)/VLOOKUP($B176,NAV!$A:$FC,J$1,FALSE)*J178,"")</f>
        <v/>
      </c>
      <c r="K177" s="143">
        <f>IFERROR(VLOOKUP($B177,'NAV plus Dist'!$B:$FD,K$1,FALSE)/VLOOKUP($B176,NAV!$A:$FC,K$1,FALSE)*K178,"")</f>
        <v>0.99648650364307145</v>
      </c>
      <c r="L177" s="143" t="str">
        <f>IFERROR(VLOOKUP($B177,'NAV plus Dist'!$B:$FD,L$1,FALSE)/VLOOKUP($B176,NAV!$A:$FC,L$1,FALSE)*L178,"")</f>
        <v/>
      </c>
      <c r="M177" s="143">
        <f>IFERROR(VLOOKUP($B177,'NAV plus Dist'!$B:$FD,M$1,FALSE)/VLOOKUP($B176,NAV!$A:$FC,M$1,FALSE)*M178,"")</f>
        <v>1.022312256689168</v>
      </c>
      <c r="N177" s="143">
        <f>IFERROR(VLOOKUP($B177,'NAV plus Dist'!$B:$FD,N$1,FALSE)/VLOOKUP($B176,NAV!$A:$FC,N$1,FALSE)*N178,"")</f>
        <v>1.4905908071734399</v>
      </c>
      <c r="O177" s="143">
        <f>IFERROR(VLOOKUP($B177,'NAV plus Dist'!$B:$FD,O$1,FALSE)/VLOOKUP($B176,NAV!$A:$FC,O$1,FALSE)*O178,"")</f>
        <v>1.1759112564657335</v>
      </c>
      <c r="P177" s="143">
        <f>IFERROR(VLOOKUP($B177,'NAV plus Dist'!$B:$FD,P$1,FALSE)/VLOOKUP($B176,NAV!$A:$FC,P$1,FALSE)*P178,"")</f>
        <v>1.1948909676963655</v>
      </c>
      <c r="Q177" s="143" t="str">
        <f>IFERROR(VLOOKUP($B177,'NAV plus Dist'!$B:$FD,Q$1,FALSE)/VLOOKUP($B176,NAV!$A:$FC,Q$1,FALSE)*Q178,"")</f>
        <v/>
      </c>
      <c r="R177" s="143" t="str">
        <f>IFERROR(VLOOKUP($B177,'NAV plus Dist'!$B:$FD,R$1,FALSE)/VLOOKUP($B176,NAV!$A:$FC,R$1,FALSE)*R178,"")</f>
        <v/>
      </c>
      <c r="S177" s="143" t="str">
        <f>IFERROR(VLOOKUP($B177,'NAV plus Dist'!$B:$FD,S$1,FALSE)/VLOOKUP($B176,NAV!$A:$FC,S$1,FALSE)*S178,"")</f>
        <v/>
      </c>
      <c r="T177" s="143" t="str">
        <f>IFERROR(VLOOKUP($B177,'NAV plus Dist'!$B:$FD,T$1,FALSE)/VLOOKUP($B176,NAV!$A:$FC,T$1,FALSE)*T178,"")</f>
        <v/>
      </c>
      <c r="U177" s="143" t="str">
        <f>IFERROR(VLOOKUP($B177,'NAV plus Dist'!$B:$FD,U$1,FALSE)/VLOOKUP($B176,NAV!$A:$FC,U$1,FALSE)*U178,"")</f>
        <v/>
      </c>
      <c r="V177" s="143" t="str">
        <f>IFERROR(VLOOKUP($B177,'NAV plus Dist'!$B:$FD,V$1,FALSE)/VLOOKUP($B176,NAV!$A:$FC,V$1,FALSE)*V178,"")</f>
        <v/>
      </c>
      <c r="W177" s="143" t="str">
        <f>IFERROR(VLOOKUP($B177,'NAV plus Dist'!$B:$FD,W$1,FALSE)/VLOOKUP($B176,NAV!$A:$FC,W$1,FALSE)*W178,"")</f>
        <v/>
      </c>
      <c r="X177" s="143" t="str">
        <f>IFERROR(VLOOKUP($B177,'NAV plus Dist'!$B:$FD,X$1,FALSE)/VLOOKUP($B176,NAV!$A:$FC,X$1,FALSE)*X178,"")</f>
        <v/>
      </c>
      <c r="Y177" s="143" t="str">
        <f>IFERROR(VLOOKUP($B177,'NAV plus Dist'!$B:$FD,Y$1,FALSE)/VLOOKUP($B176,NAV!$A:$FC,Y$1,FALSE)*Y178,"")</f>
        <v/>
      </c>
      <c r="Z177" s="143" t="str">
        <f>IFERROR(VLOOKUP($B177,'NAV plus Dist'!$B:$FD,Z$1,FALSE)/VLOOKUP($B176,NAV!$A:$FC,Z$1,FALSE)*Z178,"")</f>
        <v/>
      </c>
      <c r="AA177" s="143">
        <f>IFERROR(VLOOKUP($B177,'NAV plus Dist'!$B:$FD,AA$1,FALSE)/VLOOKUP($B176,NAV!$A:$FC,AA$1,FALSE)*AA178,"")</f>
        <v>1.301256569065538</v>
      </c>
      <c r="AB177" s="143">
        <f>IFERROR(VLOOKUP($B177,'NAV plus Dist'!$B:$FD,AB$1,FALSE)/VLOOKUP($B176,NAV!$A:$FC,AB$1,FALSE)*AB178,"")</f>
        <v>1.3559060763011384</v>
      </c>
      <c r="AC177" s="143">
        <f>IFERROR(VLOOKUP($B177,'NAV plus Dist'!$B:$FD,AC$1,FALSE)/VLOOKUP($B176,NAV!$A:$FC,AC$1,FALSE)*AC178,"")</f>
        <v>1.3388109786630256</v>
      </c>
      <c r="AD177" s="143">
        <f>IFERROR(VLOOKUP($B177,'NAV plus Dist'!$B:$FD,AD$1,FALSE)/VLOOKUP($B176,NAV!$A:$FC,AD$1,FALSE)*AD178,"")</f>
        <v>4.050872782665877</v>
      </c>
      <c r="AE177" s="143">
        <f>IFERROR(VLOOKUP($B177,'NAV plus Dist'!$B:$FD,AE$1,FALSE)/VLOOKUP($B176,NAV!$A:$FC,AE$1,FALSE)*AE178,"")</f>
        <v>1.08892965009372</v>
      </c>
      <c r="AF177" s="143">
        <f>IFERROR(VLOOKUP($B177,'NAV plus Dist'!$B:$FD,AF$1,FALSE)/VLOOKUP($B176,NAV!$A:$FC,AF$1,FALSE)*AF178,"")</f>
        <v>1.1025987186874613</v>
      </c>
      <c r="AG177" s="143">
        <f>IFERROR(VLOOKUP($B177,'NAV plus Dist'!$B:$FD,AG$1,FALSE)/VLOOKUP($B176,NAV!$A:$FC,AG$1,FALSE)*AG178,"")</f>
        <v>1.1484521054852284</v>
      </c>
      <c r="AH177" s="143">
        <f>IFERROR(VLOOKUP($B177,'NAV plus Dist'!$B:$FD,AH$1,FALSE)/VLOOKUP($B176,NAV!$A:$FC,AH$1,FALSE)*AH178,"")</f>
        <v>1.1340012343424533</v>
      </c>
      <c r="AI177" s="143">
        <f>IFERROR(VLOOKUP($B177,'NAV plus Dist'!$B:$FD,AI$1,FALSE)/VLOOKUP($B176,NAV!$A:$FC,AI$1,FALSE)*AI178,"")</f>
        <v>1.6620290251085412</v>
      </c>
      <c r="AJ177" s="143">
        <f>IFERROR(VLOOKUP($B177,'NAV plus Dist'!$B:$FD,AJ$1,FALSE)/VLOOKUP($B176,NAV!$A:$FC,AJ$1,FALSE)*AJ178,"")</f>
        <v>1.3928911074401837</v>
      </c>
      <c r="AK177" s="169">
        <f>IFERROR(VLOOKUP($B177,'NAV plus Dist'!$B:$FD,AK$1,FALSE)/VLOOKUP($B176,NAV!$A:$FC,AK$1,FALSE)*AK178,"")</f>
        <v>1.5552998102224143</v>
      </c>
      <c r="AL177" s="169">
        <f>IFERROR(VLOOKUP($B177,'NAV plus Dist'!$B:$FD,AL$1,FALSE)/VLOOKUP($B176,NAV!$A:$FC,AL$1,FALSE)*AL178,"")</f>
        <v>1.6043152398302545</v>
      </c>
      <c r="AM177" s="143">
        <f>IFERROR(VLOOKUP($B177,'NAV plus Dist'!$B:$FD,AM$1,FALSE)/VLOOKUP($B176,NAV!$A:$FC,AM$1,FALSE)*AM178,"")</f>
        <v>1.2820844099913875</v>
      </c>
      <c r="AN177" s="143">
        <f>IFERROR(VLOOKUP($B177,'NAV plus Dist'!$B:$FD,AN$1,FALSE)/VLOOKUP($B176,NAV!$A:$FC,AN$1,FALSE)*AN178,"")</f>
        <v>1.3925471702124945</v>
      </c>
      <c r="AO177" s="143">
        <f>IFERROR(VLOOKUP($B177,'NAV plus Dist'!$B:$FD,AO$1,FALSE)/VLOOKUP($B176,NAV!$A:$FC,AO$1,FALSE)*AO178,"")</f>
        <v>1.3749463000751807</v>
      </c>
      <c r="AP177" s="170">
        <f>IFERROR(VLOOKUP($B177,'NAV plus Dist'!$B:$FD,AP$1,FALSE)/VLOOKUP($B176,NAV!$A:$FC,AP$1,FALSE)*AP178,"")</f>
        <v>1.3004996169680885</v>
      </c>
      <c r="AQ177" s="143">
        <f>IFERROR(VLOOKUP($B177,'NAV plus Dist'!$B:$FD,AQ$1,FALSE)/VLOOKUP($B176,NAV!$A:$FC,AQ$1,FALSE)*AQ178,"")</f>
        <v>1.2530200076543088</v>
      </c>
      <c r="AR177" s="264">
        <f>IFERROR(VLOOKUP($B177,'NAV plus Dist'!$B:$FD,AR$1,FALSE)/VLOOKUP($B176,NAV!$A:$FC,AR$1,FALSE)*AR178,"")</f>
        <v>1.0697755092800112</v>
      </c>
      <c r="AS177" s="143">
        <f>IFERROR(VLOOKUP($B177,'NAV plus Dist'!$B:$FD,AS$1,FALSE)/VLOOKUP($B176,NAV!$A:$FC,AS$1,FALSE)*AS178,"")</f>
        <v>1.3600209005902819</v>
      </c>
      <c r="AT177" s="143">
        <f>IFERROR(VLOOKUP($B177,'NAV plus Dist'!$B:$FD,AT$1,FALSE)/VLOOKUP($B176,NAV!$A:$FC,AT$1,FALSE)*AT178,"")</f>
        <v>1.1857579961857205</v>
      </c>
      <c r="AU177" s="143">
        <f>IFERROR(VLOOKUP($B177,'NAV plus Dist'!$B:$FD,AU$1,FALSE)/VLOOKUP($B176,NAV!$A:$FC,AU$1,FALSE)*AU178,"")</f>
        <v>1.1044861011814118</v>
      </c>
      <c r="AV177" s="143">
        <f>IFERROR(VLOOKUP($B177,'NAV plus Dist'!$B:$FD,AV$1,FALSE)/VLOOKUP($B176,NAV!$A:$FC,AV$1,FALSE)*AV178,"")</f>
        <v>1.2513146558822199</v>
      </c>
      <c r="AW177" s="143">
        <f>IFERROR(VLOOKUP($B177,'NAV plus Dist'!$B:$FD,AW$1,FALSE)/VLOOKUP($B176,NAV!$A:$FC,AW$1,FALSE)*AW178,"")</f>
        <v>1.0432046025992201</v>
      </c>
      <c r="AX177" s="143">
        <f>IFERROR(VLOOKUP($B177,'NAV plus Dist'!$B:$FD,AX$1,FALSE)/VLOOKUP($B176,NAV!$A:$FC,AX$1,FALSE)*AX178,"")</f>
        <v>1.0727816026699</v>
      </c>
      <c r="AY177" s="143" t="str">
        <f>IFERROR(VLOOKUP($B177,'NAV plus Dist'!$B:$FD,AY$1,FALSE)/VLOOKUP($B176,NAV!$A:$FC,AY$1,FALSE)*AY178,"")</f>
        <v/>
      </c>
      <c r="AZ177" s="143" t="str">
        <f>IFERROR(VLOOKUP($B177,'NAV plus Dist'!$B:$FD,AZ$1,FALSE)/VLOOKUP($B176,NAV!$A:$FC,AZ$1,FALSE)*AZ178,"")</f>
        <v/>
      </c>
      <c r="BA177" s="143" t="str">
        <f>IFERROR(VLOOKUP($B177,'NAV plus Dist'!$B:$FD,BA$1,FALSE)/VLOOKUP($B176,NAV!$A:$FC,BA$1,FALSE)*BA178,"")</f>
        <v/>
      </c>
      <c r="BB177" s="143" t="str">
        <f>IFERROR(VLOOKUP($B177,'NAV plus Dist'!$B:$FD,BB$1,FALSE)/VLOOKUP($B176,NAV!$A:$FC,BB$1,FALSE)*BB178,"")</f>
        <v/>
      </c>
      <c r="BC177" s="143" t="str">
        <f>IFERROR(VLOOKUP($B177,'NAV plus Dist'!$B:$FD,BC$1,FALSE)/VLOOKUP($B176,NAV!$A:$FC,BC$1,FALSE)*BC178,"")</f>
        <v/>
      </c>
      <c r="BD177" s="143" t="str">
        <f>IFERROR(VLOOKUP($B177,'NAV plus Dist'!$B:$FD,BD$1,FALSE)/VLOOKUP($B176,NAV!$A:$FC,BD$1,FALSE)*BD178,"")</f>
        <v/>
      </c>
      <c r="BE177" s="143" t="str">
        <f>IFERROR(VLOOKUP($B177,'NAV plus Dist'!$B:$FD,BE$1,FALSE)/VLOOKUP($B176,NAV!$A:$FC,BE$1,FALSE)*BE178,"")</f>
        <v/>
      </c>
      <c r="BF177" s="143" t="str">
        <f>IFERROR(VLOOKUP($B177,'NAV plus Dist'!$B:$FD,BF$1,FALSE)/VLOOKUP($B176,NAV!$A:$FC,BF$1,FALSE)*BF178,"")</f>
        <v/>
      </c>
      <c r="BG177" s="143" t="str">
        <f>IFERROR(VLOOKUP($B177,'NAV plus Dist'!$B:$FD,BG$1,FALSE)/VLOOKUP($B176,NAV!$A:$FC,BG$1,FALSE)*BG178,"")</f>
        <v/>
      </c>
      <c r="BH177" s="143" t="str">
        <f>IFERROR(VLOOKUP($B177,'NAV plus Dist'!$B:$FD,BH$1,FALSE)/VLOOKUP($B176,NAV!$A:$FC,BH$1,FALSE)*BH178,"")</f>
        <v/>
      </c>
      <c r="BI177" s="143" t="str">
        <f>IFERROR(VLOOKUP($B177,'NAV plus Dist'!$B:$FD,BI$1,FALSE)/VLOOKUP($B176,NAV!$A:$FC,BI$1,FALSE)*BI178,"")</f>
        <v/>
      </c>
      <c r="BJ177" s="143" t="str">
        <f>IFERROR(VLOOKUP($B177,'NAV plus Dist'!$B:$FD,BJ$1,FALSE)/VLOOKUP($B176,NAV!$A:$FC,BJ$1,FALSE)*BJ178,"")</f>
        <v/>
      </c>
      <c r="BK177" s="143" t="str">
        <f>IFERROR(VLOOKUP($B177,'NAV plus Dist'!$B:$FD,BK$1,FALSE)/VLOOKUP($B176,NAV!$A:$FC,BK$1,FALSE)*BK178,"")</f>
        <v/>
      </c>
      <c r="BL177" s="143" t="str">
        <f>IFERROR(VLOOKUP($B177,'NAV plus Dist'!$B:$FD,BL$1,FALSE)/VLOOKUP($B176,NAV!$A:$FC,BL$1,FALSE)*BL178,"")</f>
        <v/>
      </c>
      <c r="BM177" s="143" t="str">
        <f>IFERROR(VLOOKUP($B177,'NAV plus Dist'!$B:$FD,BM$1,FALSE)/VLOOKUP($B176,NAV!$A:$FC,BM$1,FALSE)*BM178,"")</f>
        <v/>
      </c>
      <c r="BN177" s="143" t="str">
        <f>IFERROR(VLOOKUP($B177,'NAV plus Dist'!$B:$FD,BN$1,FALSE)/VLOOKUP($B176,NAV!$A:$FC,BN$1,FALSE)*BN178,"")</f>
        <v/>
      </c>
      <c r="BO177" s="143" t="str">
        <f>IFERROR(VLOOKUP($B177,'NAV plus Dist'!$B:$FD,BO$1,FALSE)/VLOOKUP($B176,NAV!$A:$FC,BO$1,FALSE)*BO178,"")</f>
        <v/>
      </c>
      <c r="BP177" s="143" t="str">
        <f>IFERROR(VLOOKUP($B177,'NAV plus Dist'!$B:$FD,BP$1,FALSE)/VLOOKUP($B176,NAV!$A:$FC,BP$1,FALSE)*BP178,"")</f>
        <v/>
      </c>
      <c r="BQ177" s="143" t="str">
        <f>IFERROR(VLOOKUP($B177,'NAV plus Dist'!$B:$FD,BQ$1,FALSE)/VLOOKUP($B176,NAV!$A:$FC,BQ$1,FALSE)*BQ178,"")</f>
        <v/>
      </c>
      <c r="BR177" s="143" t="str">
        <f>IFERROR(VLOOKUP($B177,'NAV plus Dist'!$B:$FD,BR$1,FALSE)/VLOOKUP($B176,NAV!$A:$FC,BR$1,FALSE)*BR178,"")</f>
        <v/>
      </c>
      <c r="BS177" s="143" t="str">
        <f>IFERROR(VLOOKUP($B177,'NAV plus Dist'!$B:$FD,BS$1,FALSE)/VLOOKUP($B176,NAV!$A:$FC,BS$1,FALSE)*BS178,"")</f>
        <v/>
      </c>
      <c r="BT177" s="143" t="str">
        <f>IFERROR(VLOOKUP($B177,'NAV plus Dist'!$B:$FD,BT$1,FALSE)/VLOOKUP($B176,NAV!$A:$FC,BT$1,FALSE)*BT178,"")</f>
        <v/>
      </c>
      <c r="BU177" s="143" t="str">
        <f>IFERROR(VLOOKUP($B177,'NAV plus Dist'!$B:$FD,BU$1,FALSE)/VLOOKUP($B176,NAV!$A:$FC,BU$1,FALSE)*BU178,"")</f>
        <v/>
      </c>
      <c r="BV177" s="143" t="str">
        <f>IFERROR(VLOOKUP($B177,'NAV plus Dist'!$B:$FD,BV$1,FALSE)/VLOOKUP($B176,NAV!$A:$FC,BV$1,FALSE)*BV178,"")</f>
        <v/>
      </c>
      <c r="BW177" s="143" t="str">
        <f>IFERROR(VLOOKUP($B177,'NAV plus Dist'!$B:$FD,BW$1,FALSE)/VLOOKUP($B176,NAV!$A:$FC,BW$1,FALSE)*BW178,"")</f>
        <v/>
      </c>
      <c r="BX177" s="143" t="str">
        <f>IFERROR(VLOOKUP($B177,'NAV plus Dist'!$B:$FD,BX$1,FALSE)/VLOOKUP($B176,NAV!$A:$FC,BX$1,FALSE)*BX178,"")</f>
        <v/>
      </c>
      <c r="BY177" s="143" t="str">
        <f>IFERROR(VLOOKUP($B177,'NAV plus Dist'!$B:$FD,BY$1,FALSE)/VLOOKUP($B176,NAV!$A:$FC,BY$1,FALSE)*BY178,"")</f>
        <v/>
      </c>
      <c r="BZ177" s="143" t="str">
        <f>IFERROR(VLOOKUP($B177,'NAV plus Dist'!$B:$FD,BZ$1,FALSE)/VLOOKUP($B176,NAV!$A:$FC,BZ$1,FALSE)*BZ178,"")</f>
        <v/>
      </c>
      <c r="CA177" s="143" t="str">
        <f>IFERROR(VLOOKUP($B177,'NAV plus Dist'!$B:$FD,CA$1,FALSE)/VLOOKUP($B176,NAV!$A:$FC,CA$1,FALSE)*CA178,"")</f>
        <v/>
      </c>
      <c r="CB177" s="143" t="str">
        <f>IFERROR(VLOOKUP($B177,'NAV plus Dist'!$B:$FD,CB$1,FALSE)/VLOOKUP($B176,NAV!$A:$FC,CB$1,FALSE)*CB178,"")</f>
        <v/>
      </c>
      <c r="CC177" s="143" t="str">
        <f>IFERROR(VLOOKUP($B177,'NAV plus Dist'!$B:$FD,CC$1,FALSE)/VLOOKUP($B176,NAV!$A:$FC,CC$1,FALSE)*CC178,"")</f>
        <v/>
      </c>
      <c r="CD177" s="143" t="str">
        <f>IFERROR(VLOOKUP($B177,'NAV plus Dist'!$B:$FD,CD$1,FALSE)/VLOOKUP($B176,NAV!$A:$FC,CD$1,FALSE)*CD178,"")</f>
        <v/>
      </c>
      <c r="CE177" s="143" t="str">
        <f>IFERROR(VLOOKUP($B177,'NAV plus Dist'!$B:$FD,CE$1,FALSE)/VLOOKUP($B176,NAV!$A:$FC,CE$1,FALSE)*CE178,"")</f>
        <v/>
      </c>
      <c r="CF177" s="143" t="str">
        <f>IFERROR(VLOOKUP($B177,'NAV plus Dist'!$B:$FD,CF$1,FALSE)/VLOOKUP($B176,NAV!$A:$FC,CF$1,FALSE)*CF178,"")</f>
        <v/>
      </c>
      <c r="CG177" s="143" t="str">
        <f>IFERROR(VLOOKUP($B177,'NAV plus Dist'!$B:$FD,CG$1,FALSE)/VLOOKUP($B176,NAV!$A:$FC,CG$1,FALSE)*CG178,"")</f>
        <v/>
      </c>
      <c r="CH177" s="143" t="str">
        <f>IFERROR(VLOOKUP($B177,'NAV plus Dist'!$B:$FD,CH$1,FALSE)/VLOOKUP($B176,NAV!$A:$FC,CH$1,FALSE)*CH178,"")</f>
        <v/>
      </c>
      <c r="CI177" s="143" t="str">
        <f>IFERROR(VLOOKUP($B177,'NAV plus Dist'!$B:$FD,CI$1,FALSE)/VLOOKUP($B176,NAV!$A:$FC,CI$1,FALSE)*CI178,"")</f>
        <v/>
      </c>
      <c r="CJ177" s="143" t="str">
        <f>IFERROR(VLOOKUP($B177,'NAV plus Dist'!$B:$FD,CJ$1,FALSE)/VLOOKUP($B176,NAV!$A:$FC,CJ$1,FALSE)*CJ178,"")</f>
        <v/>
      </c>
      <c r="CK177" s="143" t="str">
        <f>IFERROR(VLOOKUP($B177,'NAV plus Dist'!$B:$AAA,CK$1,FALSE)/VLOOKUP($B176,NAV!$A:$AAA,CK$1,FALSE)*CK178,"")</f>
        <v/>
      </c>
      <c r="CL177" s="143" t="str">
        <f>IFERROR(VLOOKUP($B177,'NAV plus Dist'!$B:$AAA,CL$1,FALSE)/VLOOKUP($B176,NAV!$A:$AAA,CL$1,FALSE)*CL178,"")</f>
        <v/>
      </c>
      <c r="CM177" s="143" t="str">
        <f>IFERROR(VLOOKUP($B177,'NAV plus Dist'!$B:$AAA,CM$1,FALSE)/VLOOKUP($B176,NAV!$A:$AAA,CM$1,FALSE)*CM178,"")</f>
        <v/>
      </c>
      <c r="CN177" s="143" t="str">
        <f>IFERROR(VLOOKUP($B177,'NAV plus Dist'!$B:$AAA,CN$1,FALSE)/VLOOKUP($B176,NAV!$A:$AAA,CN$1,FALSE)*CN178,"")</f>
        <v/>
      </c>
      <c r="CO177" s="143" t="str">
        <f>IFERROR(VLOOKUP($B177,'NAV plus Dist'!$B:$AAA,CO$1,FALSE)/VLOOKUP($B176,NAV!$A:$AAA,CO$1,FALSE)*CO178,"")</f>
        <v/>
      </c>
      <c r="CP177" s="143" t="str">
        <f>IFERROR(VLOOKUP($B177,'NAV plus Dist'!$B:$AAA,CP$1,FALSE)/VLOOKUP($B176,NAV!$A:$AAA,CP$1,FALSE)*CP178,"")</f>
        <v/>
      </c>
      <c r="CQ177" s="143" t="str">
        <f>IFERROR(VLOOKUP($B177,'NAV plus Dist'!$B:$AAA,CQ$1,FALSE)/VLOOKUP($B176,NAV!$A:$AAA,CQ$1,FALSE)*CQ178,"")</f>
        <v/>
      </c>
      <c r="CR177" s="143" t="str">
        <f>IFERROR(VLOOKUP($B177,'NAV plus Dist'!$B:$AAA,CR$1,FALSE)/VLOOKUP($B176,NAV!$A:$AAA,CR$1,FALSE)*CR178,"")</f>
        <v/>
      </c>
      <c r="CS177" s="143" t="str">
        <f>IFERROR(VLOOKUP($B177,'NAV plus Dist'!$B:$AAA,CS$1,FALSE)/VLOOKUP($B176,NAV!$A:$AAA,CS$1,FALSE)*CS178,"")</f>
        <v/>
      </c>
      <c r="CT177" s="143" t="str">
        <f>IFERROR(VLOOKUP($B177,'NAV plus Dist'!$B:$AAA,CT$1,FALSE)/VLOOKUP($B176,NAV!$A:$AAA,CT$1,FALSE)*CT178,"")</f>
        <v/>
      </c>
      <c r="CU177" s="143" t="str">
        <f>IFERROR(VLOOKUP($B177,'NAV plus Dist'!$B:$AAA,CU$1,FALSE)/VLOOKUP($B176,NAV!$A:$AAA,CU$1,FALSE)*CU178,"")</f>
        <v/>
      </c>
      <c r="CV177" s="143" t="str">
        <f>IFERROR(VLOOKUP($B177,'NAV plus Dist'!$B:$AAA,CV$1,FALSE)/VLOOKUP($B176,NAV!$A:$AAA,CV$1,FALSE)*CV178,"")</f>
        <v/>
      </c>
      <c r="CW177" s="143" t="str">
        <f>IFERROR(VLOOKUP($B177,'NAV plus Dist'!$B:$AAA,CW$1,FALSE)/VLOOKUP($B176,NAV!$A:$AAA,CW$1,FALSE)*CW178,"")</f>
        <v/>
      </c>
      <c r="CX177" s="143" t="str">
        <f>IFERROR(VLOOKUP($B177,'NAV plus Dist'!$B:$AAA,CX$1,FALSE)/VLOOKUP($B176,NAV!$A:$AAA,CX$1,FALSE)*CX178,"")</f>
        <v/>
      </c>
      <c r="CY177" s="143" t="str">
        <f>IFERROR(VLOOKUP($B177,'NAV plus Dist'!$B:$AAA,CY$1,FALSE)/VLOOKUP($B176,NAV!$A:$AAA,CY$1,FALSE)*CY178,"")</f>
        <v/>
      </c>
      <c r="CZ177" s="143" t="str">
        <f>IFERROR(VLOOKUP($B177,'NAV plus Dist'!$B:$AAA,CZ$1,FALSE)/VLOOKUP($B176,NAV!$A:$AAA,CZ$1,FALSE)*CZ178,"")</f>
        <v/>
      </c>
      <c r="DA177" s="143" t="str">
        <f>IFERROR(VLOOKUP($B177,'NAV plus Dist'!$B:$AAA,DA$1,FALSE)/VLOOKUP($B176,NAV!$A:$AAA,DA$1,FALSE)*DA178,"")</f>
        <v/>
      </c>
      <c r="DB177" s="143" t="str">
        <f>IFERROR(VLOOKUP($B177,'NAV plus Dist'!$B:$AAA,DB$1,FALSE)/VLOOKUP($B176,NAV!$A:$AAA,DB$1,FALSE)*DB178,"")</f>
        <v/>
      </c>
      <c r="DC177" s="143" t="str">
        <f>IFERROR(VLOOKUP($B177,'NAV plus Dist'!$B:$AAA,DC$1,FALSE)/VLOOKUP($B176,NAV!$A:$AAA,DC$1,FALSE)*DC178,"")</f>
        <v/>
      </c>
      <c r="DD177" s="143" t="str">
        <f>IFERROR(VLOOKUP($B177,'NAV plus Dist'!$B:$AAA,DD$1,FALSE)/VLOOKUP($B176,NAV!$A:$AAA,DD$1,FALSE)*DD178,"")</f>
        <v/>
      </c>
      <c r="DE177" s="143" t="str">
        <f>IFERROR(VLOOKUP($B177,'NAV plus Dist'!$B:$AAA,DE$1,FALSE)/VLOOKUP($B176,NAV!$A:$AAA,DE$1,FALSE)*DE178,"")</f>
        <v/>
      </c>
      <c r="DF177" s="143" t="str">
        <f>IFERROR(VLOOKUP($B177,'NAV plus Dist'!$B:$AAA,DF$1,FALSE)/VLOOKUP($B176,NAV!$A:$AAA,DF$1,FALSE)*DF178,"")</f>
        <v/>
      </c>
      <c r="DG177" s="143" t="str">
        <f>IFERROR(VLOOKUP($B177,'NAV plus Dist'!$B:$AAA,DG$1,FALSE)/VLOOKUP($B176,NAV!$A:$AAA,DG$1,FALSE)*DG178,"")</f>
        <v/>
      </c>
      <c r="DH177" s="143" t="str">
        <f>IFERROR(VLOOKUP($B177,'NAV plus Dist'!$B:$AAA,DH$1,FALSE)/VLOOKUP($B176,NAV!$A:$AAA,DH$1,FALSE)*DH178,"")</f>
        <v/>
      </c>
    </row>
    <row r="178" spans="1:112">
      <c r="A178" s="94">
        <f t="shared" si="41"/>
        <v>23</v>
      </c>
      <c r="B178" s="168">
        <f t="shared" si="40"/>
        <v>45382</v>
      </c>
      <c r="C178" s="143">
        <f>IFERROR(VLOOKUP($B178,'NAV plus Dist'!$B:$FD,C$1,FALSE)/VLOOKUP($B177,NAV!$A:$FC,C$1,FALSE)*C179,"")</f>
        <v>1.2661254880312363</v>
      </c>
      <c r="D178" s="143">
        <f>IFERROR(VLOOKUP($B178,'NAV plus Dist'!$B:$FD,D$1,FALSE)/VLOOKUP($B177,NAV!$A:$FC,D$1,FALSE)*D179,"")</f>
        <v>1.3093646618554113</v>
      </c>
      <c r="E178" s="143">
        <f>IFERROR(VLOOKUP($B178,'NAV plus Dist'!$B:$FD,E$1,FALSE)/VLOOKUP($B177,NAV!$A:$FC,E$1,FALSE)*E179,"")</f>
        <v>1.3051190093561709</v>
      </c>
      <c r="F178" s="143">
        <f>IFERROR(VLOOKUP($B178,'NAV plus Dist'!$B:$FD,F$1,FALSE)/VLOOKUP($B177,NAV!$A:$FC,F$1,FALSE)*F179,"")</f>
        <v>1.0706465020338956</v>
      </c>
      <c r="G178" s="143" t="str">
        <f>IFERROR(VLOOKUP($B178,'NAV plus Dist'!$B:$FD,G$1,FALSE)/VLOOKUP($B177,NAV!$A:$FC,G$1,FALSE)*G179,"")</f>
        <v/>
      </c>
      <c r="H178" s="143">
        <f>IFERROR(VLOOKUP($B178,'NAV plus Dist'!$B:$FD,H$1,FALSE)/VLOOKUP($B177,NAV!$A:$FC,H$1,FALSE)*H179,"")</f>
        <v>1.2971197420444551</v>
      </c>
      <c r="I178" s="143">
        <f>IFERROR(VLOOKUP($B178,'NAV plus Dist'!$B:$FD,I$1,FALSE)/VLOOKUP($B177,NAV!$A:$FC,I$1,FALSE)*I179,"")</f>
        <v>1.4928604124330704</v>
      </c>
      <c r="J178" s="143" t="str">
        <f>IFERROR(VLOOKUP($B178,'NAV plus Dist'!$B:$FD,J$1,FALSE)/VLOOKUP($B177,NAV!$A:$FC,J$1,FALSE)*J179,"")</f>
        <v/>
      </c>
      <c r="K178" s="143">
        <f>IFERROR(VLOOKUP($B178,'NAV plus Dist'!$B:$FD,K$1,FALSE)/VLOOKUP($B177,NAV!$A:$FC,K$1,FALSE)*K179,"")</f>
        <v>1.008521840014811</v>
      </c>
      <c r="L178" s="143" t="str">
        <f>IFERROR(VLOOKUP($B178,'NAV plus Dist'!$B:$FD,L$1,FALSE)/VLOOKUP($B177,NAV!$A:$FC,L$1,FALSE)*L179,"")</f>
        <v/>
      </c>
      <c r="M178" s="143">
        <f>IFERROR(VLOOKUP($B178,'NAV plus Dist'!$B:$FD,M$1,FALSE)/VLOOKUP($B177,NAV!$A:$FC,M$1,FALSE)*M179,"")</f>
        <v>1.0345807640713041</v>
      </c>
      <c r="N178" s="143">
        <f>IFERROR(VLOOKUP($B178,'NAV plus Dist'!$B:$FD,N$1,FALSE)/VLOOKUP($B177,NAV!$A:$FC,N$1,FALSE)*N179,"")</f>
        <v>1.4858141987411881</v>
      </c>
      <c r="O178" s="143">
        <f>IFERROR(VLOOKUP($B178,'NAV plus Dist'!$B:$FD,O$1,FALSE)/VLOOKUP($B177,NAV!$A:$FC,O$1,FALSE)*O179,"")</f>
        <v>1.161101815188315</v>
      </c>
      <c r="P178" s="143">
        <f>IFERROR(VLOOKUP($B178,'NAV plus Dist'!$B:$FD,P$1,FALSE)/VLOOKUP($B177,NAV!$A:$FC,P$1,FALSE)*P179,"")</f>
        <v>1.1822324862619302</v>
      </c>
      <c r="Q178" s="143" t="str">
        <f>IFERROR(VLOOKUP($B178,'NAV plus Dist'!$B:$FD,Q$1,FALSE)/VLOOKUP($B177,NAV!$A:$FC,Q$1,FALSE)*Q179,"")</f>
        <v/>
      </c>
      <c r="R178" s="143" t="str">
        <f>IFERROR(VLOOKUP($B178,'NAV plus Dist'!$B:$FD,R$1,FALSE)/VLOOKUP($B177,NAV!$A:$FC,R$1,FALSE)*R179,"")</f>
        <v/>
      </c>
      <c r="S178" s="143" t="str">
        <f>IFERROR(VLOOKUP($B178,'NAV plus Dist'!$B:$FD,S$1,FALSE)/VLOOKUP($B177,NAV!$A:$FC,S$1,FALSE)*S179,"")</f>
        <v/>
      </c>
      <c r="T178" s="143" t="str">
        <f>IFERROR(VLOOKUP($B178,'NAV plus Dist'!$B:$FD,T$1,FALSE)/VLOOKUP($B177,NAV!$A:$FC,T$1,FALSE)*T179,"")</f>
        <v/>
      </c>
      <c r="U178" s="143" t="str">
        <f>IFERROR(VLOOKUP($B178,'NAV plus Dist'!$B:$FD,U$1,FALSE)/VLOOKUP($B177,NAV!$A:$FC,U$1,FALSE)*U179,"")</f>
        <v/>
      </c>
      <c r="V178" s="143" t="str">
        <f>IFERROR(VLOOKUP($B178,'NAV plus Dist'!$B:$FD,V$1,FALSE)/VLOOKUP($B177,NAV!$A:$FC,V$1,FALSE)*V179,"")</f>
        <v/>
      </c>
      <c r="W178" s="143" t="str">
        <f>IFERROR(VLOOKUP($B178,'NAV plus Dist'!$B:$FD,W$1,FALSE)/VLOOKUP($B177,NAV!$A:$FC,W$1,FALSE)*W179,"")</f>
        <v/>
      </c>
      <c r="X178" s="143" t="str">
        <f>IFERROR(VLOOKUP($B178,'NAV plus Dist'!$B:$FD,X$1,FALSE)/VLOOKUP($B177,NAV!$A:$FC,X$1,FALSE)*X179,"")</f>
        <v/>
      </c>
      <c r="Y178" s="143" t="str">
        <f>IFERROR(VLOOKUP($B178,'NAV plus Dist'!$B:$FD,Y$1,FALSE)/VLOOKUP($B177,NAV!$A:$FC,Y$1,FALSE)*Y179,"")</f>
        <v/>
      </c>
      <c r="Z178" s="143" t="str">
        <f>IFERROR(VLOOKUP($B178,'NAV plus Dist'!$B:$FD,Z$1,FALSE)/VLOOKUP($B177,NAV!$A:$FC,Z$1,FALSE)*Z179,"")</f>
        <v/>
      </c>
      <c r="AA178" s="143">
        <f>IFERROR(VLOOKUP($B178,'NAV plus Dist'!$B:$FD,AA$1,FALSE)/VLOOKUP($B177,NAV!$A:$FC,AA$1,FALSE)*AA179,"")</f>
        <v>1.2817388638823741</v>
      </c>
      <c r="AB178" s="143">
        <f>IFERROR(VLOOKUP($B178,'NAV plus Dist'!$B:$FD,AB$1,FALSE)/VLOOKUP($B177,NAV!$A:$FC,AB$1,FALSE)*AB179,"")</f>
        <v>1.3225643314325779</v>
      </c>
      <c r="AC178" s="143">
        <f>IFERROR(VLOOKUP($B178,'NAV plus Dist'!$B:$FD,AC$1,FALSE)/VLOOKUP($B177,NAV!$A:$FC,AC$1,FALSE)*AC179,"")</f>
        <v>1.3182411415285276</v>
      </c>
      <c r="AD178" s="143">
        <f>IFERROR(VLOOKUP($B178,'NAV plus Dist'!$B:$FD,AD$1,FALSE)/VLOOKUP($B177,NAV!$A:$FC,AD$1,FALSE)*AD179,"")</f>
        <v>4.3874761645021234</v>
      </c>
      <c r="AE178" s="143">
        <f>IFERROR(VLOOKUP($B178,'NAV plus Dist'!$B:$FD,AE$1,FALSE)/VLOOKUP($B177,NAV!$A:$FC,AE$1,FALSE)*AE179,"")</f>
        <v>1.0869968870303097</v>
      </c>
      <c r="AF178" s="143">
        <f>IFERROR(VLOOKUP($B178,'NAV plus Dist'!$B:$FD,AF$1,FALSE)/VLOOKUP($B177,NAV!$A:$FC,AF$1,FALSE)*AF179,"")</f>
        <v>1.0797665808881054</v>
      </c>
      <c r="AG178" s="143">
        <f>IFERROR(VLOOKUP($B178,'NAV plus Dist'!$B:$FD,AG$1,FALSE)/VLOOKUP($B177,NAV!$A:$FC,AG$1,FALSE)*AG179,"")</f>
        <v>1.1132581266212667</v>
      </c>
      <c r="AH178" s="143">
        <f>IFERROR(VLOOKUP($B178,'NAV plus Dist'!$B:$FD,AH$1,FALSE)/VLOOKUP($B177,NAV!$A:$FC,AH$1,FALSE)*AH179,"")</f>
        <v>1.1096310700798109</v>
      </c>
      <c r="AI178" s="143">
        <f>IFERROR(VLOOKUP($B178,'NAV plus Dist'!$B:$FD,AI$1,FALSE)/VLOOKUP($B177,NAV!$A:$FC,AI$1,FALSE)*AI179,"")</f>
        <v>1.3200366527812111</v>
      </c>
      <c r="AJ178" s="143">
        <f>IFERROR(VLOOKUP($B178,'NAV plus Dist'!$B:$FD,AJ$1,FALSE)/VLOOKUP($B177,NAV!$A:$FC,AJ$1,FALSE)*AJ179,"")</f>
        <v>1.4110683728170252</v>
      </c>
      <c r="AK178" s="169">
        <f>IFERROR(VLOOKUP($B178,'NAV plus Dist'!$B:$FD,AK$1,FALSE)/VLOOKUP($B177,NAV!$A:$FC,AK$1,FALSE)*AK179,"")</f>
        <v>1.5328824806458026</v>
      </c>
      <c r="AL178" s="169">
        <f>IFERROR(VLOOKUP($B178,'NAV plus Dist'!$B:$FD,AL$1,FALSE)/VLOOKUP($B177,NAV!$A:$FC,AL$1,FALSE)*AL179,"")</f>
        <v>1.5801292622687722</v>
      </c>
      <c r="AM178" s="143">
        <f>IFERROR(VLOOKUP($B178,'NAV plus Dist'!$B:$FD,AM$1,FALSE)/VLOOKUP($B177,NAV!$A:$FC,AM$1,FALSE)*AM179,"")</f>
        <v>1.3124538283726148</v>
      </c>
      <c r="AN178" s="143">
        <f>IFERROR(VLOOKUP($B178,'NAV plus Dist'!$B:$FD,AN$1,FALSE)/VLOOKUP($B177,NAV!$A:$FC,AN$1,FALSE)*AN179,"")</f>
        <v>1.3225126407443903</v>
      </c>
      <c r="AO178" s="143">
        <f>IFERROR(VLOOKUP($B178,'NAV plus Dist'!$B:$FD,AO$1,FALSE)/VLOOKUP($B177,NAV!$A:$FC,AO$1,FALSE)*AO179,"")</f>
        <v>1.3181307272540077</v>
      </c>
      <c r="AP178" s="170">
        <f>IFERROR(VLOOKUP($B178,'NAV plus Dist'!$B:$FD,AP$1,FALSE)/VLOOKUP($B177,NAV!$A:$FC,AP$1,FALSE)*AP179,"")</f>
        <v>1.2821981869516506</v>
      </c>
      <c r="AQ178" s="143">
        <f>IFERROR(VLOOKUP($B178,'NAV plus Dist'!$B:$FD,AQ$1,FALSE)/VLOOKUP($B177,NAV!$A:$FC,AQ$1,FALSE)*AQ179,"")</f>
        <v>1.2084384382111619</v>
      </c>
      <c r="AR178" s="143">
        <f>IFERROR(VLOOKUP($B178,'NAV plus Dist'!$B:$FD,AR$1,FALSE)/VLOOKUP($B177,NAV!$A:$FC,AR$1,FALSE)*AR179,"")</f>
        <v>1.0656769158616075</v>
      </c>
      <c r="AS178" s="143">
        <f>IFERROR(VLOOKUP($B178,'NAV plus Dist'!$B:$FD,AS$1,FALSE)/VLOOKUP($B177,NAV!$A:$FC,AS$1,FALSE)*AS179,"")</f>
        <v>1.3376987732515373</v>
      </c>
      <c r="AT178" s="143">
        <f>IFERROR(VLOOKUP($B178,'NAV plus Dist'!$B:$FD,AT$1,FALSE)/VLOOKUP($B177,NAV!$A:$FC,AT$1,FALSE)*AT179,"")</f>
        <v>1.1706241585416497</v>
      </c>
      <c r="AU178" s="143">
        <f>IFERROR(VLOOKUP($B178,'NAV plus Dist'!$B:$FD,AU$1,FALSE)/VLOOKUP($B177,NAV!$A:$FC,AU$1,FALSE)*AU179,"")</f>
        <v>1.1044861011814118</v>
      </c>
      <c r="AV178" s="143">
        <f>IFERROR(VLOOKUP($B178,'NAV plus Dist'!$B:$FD,AV$1,FALSE)/VLOOKUP($B177,NAV!$A:$FC,AV$1,FALSE)*AV179,"")</f>
        <v>1.2241484240903564</v>
      </c>
      <c r="AW178" s="143">
        <f>IFERROR(VLOOKUP($B178,'NAV plus Dist'!$B:$FD,AW$1,FALSE)/VLOOKUP($B177,NAV!$A:$FC,AW$1,FALSE)*AW179,"")</f>
        <v>1.064131982024817</v>
      </c>
      <c r="AX178" s="143">
        <f>IFERROR(VLOOKUP($B178,'NAV plus Dist'!$B:$FD,AX$1,FALSE)/VLOOKUP($B177,NAV!$A:$FC,AX$1,FALSE)*AX179,"")</f>
        <v>1.0936113398630436</v>
      </c>
      <c r="AY178" s="143" t="str">
        <f>IFERROR(VLOOKUP($B178,'NAV plus Dist'!$B:$FD,AY$1,FALSE)/VLOOKUP($B177,NAV!$A:$FC,AY$1,FALSE)*AY179,"")</f>
        <v/>
      </c>
      <c r="AZ178" s="143" t="str">
        <f>IFERROR(VLOOKUP($B178,'NAV plus Dist'!$B:$FD,AZ$1,FALSE)/VLOOKUP($B177,NAV!$A:$FC,AZ$1,FALSE)*AZ179,"")</f>
        <v/>
      </c>
      <c r="BA178" s="143" t="str">
        <f>IFERROR(VLOOKUP($B178,'NAV plus Dist'!$B:$FD,BA$1,FALSE)/VLOOKUP($B177,NAV!$A:$FC,BA$1,FALSE)*BA179,"")</f>
        <v/>
      </c>
      <c r="BB178" s="143" t="str">
        <f>IFERROR(VLOOKUP($B178,'NAV plus Dist'!$B:$FD,BB$1,FALSE)/VLOOKUP($B177,NAV!$A:$FC,BB$1,FALSE)*BB179,"")</f>
        <v/>
      </c>
      <c r="BC178" s="143" t="str">
        <f>IFERROR(VLOOKUP($B178,'NAV plus Dist'!$B:$FD,BC$1,FALSE)/VLOOKUP($B177,NAV!$A:$FC,BC$1,FALSE)*BC179,"")</f>
        <v/>
      </c>
      <c r="BD178" s="143" t="str">
        <f>IFERROR(VLOOKUP($B178,'NAV plus Dist'!$B:$FD,BD$1,FALSE)/VLOOKUP($B177,NAV!$A:$FC,BD$1,FALSE)*BD179,"")</f>
        <v/>
      </c>
      <c r="BE178" s="143" t="str">
        <f>IFERROR(VLOOKUP($B178,'NAV plus Dist'!$B:$FD,BE$1,FALSE)/VLOOKUP($B177,NAV!$A:$FC,BE$1,FALSE)*BE179,"")</f>
        <v/>
      </c>
      <c r="BF178" s="143" t="str">
        <f>IFERROR(VLOOKUP($B178,'NAV plus Dist'!$B:$FD,BF$1,FALSE)/VLOOKUP($B177,NAV!$A:$FC,BF$1,FALSE)*BF179,"")</f>
        <v/>
      </c>
      <c r="BG178" s="143" t="str">
        <f>IFERROR(VLOOKUP($B178,'NAV plus Dist'!$B:$FD,BG$1,FALSE)/VLOOKUP($B177,NAV!$A:$FC,BG$1,FALSE)*BG179,"")</f>
        <v/>
      </c>
      <c r="BH178" s="143" t="str">
        <f>IFERROR(VLOOKUP($B178,'NAV plus Dist'!$B:$FD,BH$1,FALSE)/VLOOKUP($B177,NAV!$A:$FC,BH$1,FALSE)*BH179,"")</f>
        <v/>
      </c>
      <c r="BI178" s="143" t="str">
        <f>IFERROR(VLOOKUP($B178,'NAV plus Dist'!$B:$FD,BI$1,FALSE)/VLOOKUP($B177,NAV!$A:$FC,BI$1,FALSE)*BI179,"")</f>
        <v/>
      </c>
      <c r="BJ178" s="143" t="str">
        <f>IFERROR(VLOOKUP($B178,'NAV plus Dist'!$B:$FD,BJ$1,FALSE)/VLOOKUP($B177,NAV!$A:$FC,BJ$1,FALSE)*BJ179,"")</f>
        <v/>
      </c>
      <c r="BK178" s="143" t="str">
        <f>IFERROR(VLOOKUP($B178,'NAV plus Dist'!$B:$FD,BK$1,FALSE)/VLOOKUP($B177,NAV!$A:$FC,BK$1,FALSE)*BK179,"")</f>
        <v/>
      </c>
      <c r="BL178" s="143" t="str">
        <f>IFERROR(VLOOKUP($B178,'NAV plus Dist'!$B:$FD,BL$1,FALSE)/VLOOKUP($B177,NAV!$A:$FC,BL$1,FALSE)*BL179,"")</f>
        <v/>
      </c>
      <c r="BM178" s="143" t="str">
        <f>IFERROR(VLOOKUP($B178,'NAV plus Dist'!$B:$FD,BM$1,FALSE)/VLOOKUP($B177,NAV!$A:$FC,BM$1,FALSE)*BM179,"")</f>
        <v/>
      </c>
      <c r="BN178" s="143" t="str">
        <f>IFERROR(VLOOKUP($B178,'NAV plus Dist'!$B:$FD,BN$1,FALSE)/VLOOKUP($B177,NAV!$A:$FC,BN$1,FALSE)*BN179,"")</f>
        <v/>
      </c>
      <c r="BO178" s="143" t="str">
        <f>IFERROR(VLOOKUP($B178,'NAV plus Dist'!$B:$FD,BO$1,FALSE)/VLOOKUP($B177,NAV!$A:$FC,BO$1,FALSE)*BO179,"")</f>
        <v/>
      </c>
      <c r="BP178" s="143" t="str">
        <f>IFERROR(VLOOKUP($B178,'NAV plus Dist'!$B:$FD,BP$1,FALSE)/VLOOKUP($B177,NAV!$A:$FC,BP$1,FALSE)*BP179,"")</f>
        <v/>
      </c>
      <c r="BQ178" s="143" t="str">
        <f>IFERROR(VLOOKUP($B178,'NAV plus Dist'!$B:$FD,BQ$1,FALSE)/VLOOKUP($B177,NAV!$A:$FC,BQ$1,FALSE)*BQ179,"")</f>
        <v/>
      </c>
      <c r="BR178" s="143" t="str">
        <f>IFERROR(VLOOKUP($B178,'NAV plus Dist'!$B:$FD,BR$1,FALSE)/VLOOKUP($B177,NAV!$A:$FC,BR$1,FALSE)*BR179,"")</f>
        <v/>
      </c>
      <c r="BS178" s="143" t="str">
        <f>IFERROR(VLOOKUP($B178,'NAV plus Dist'!$B:$FD,BS$1,FALSE)/VLOOKUP($B177,NAV!$A:$FC,BS$1,FALSE)*BS179,"")</f>
        <v/>
      </c>
      <c r="BT178" s="143" t="str">
        <f>IFERROR(VLOOKUP($B178,'NAV plus Dist'!$B:$FD,BT$1,FALSE)/VLOOKUP($B177,NAV!$A:$FC,BT$1,FALSE)*BT179,"")</f>
        <v/>
      </c>
      <c r="BU178" s="143" t="str">
        <f>IFERROR(VLOOKUP($B178,'NAV plus Dist'!$B:$FD,BU$1,FALSE)/VLOOKUP($B177,NAV!$A:$FC,BU$1,FALSE)*BU179,"")</f>
        <v/>
      </c>
      <c r="BV178" s="143" t="str">
        <f>IFERROR(VLOOKUP($B178,'NAV plus Dist'!$B:$FD,BV$1,FALSE)/VLOOKUP($B177,NAV!$A:$FC,BV$1,FALSE)*BV179,"")</f>
        <v/>
      </c>
      <c r="BW178" s="143" t="str">
        <f>IFERROR(VLOOKUP($B178,'NAV plus Dist'!$B:$FD,BW$1,FALSE)/VLOOKUP($B177,NAV!$A:$FC,BW$1,FALSE)*BW179,"")</f>
        <v/>
      </c>
      <c r="BX178" s="143" t="str">
        <f>IFERROR(VLOOKUP($B178,'NAV plus Dist'!$B:$FD,BX$1,FALSE)/VLOOKUP($B177,NAV!$A:$FC,BX$1,FALSE)*BX179,"")</f>
        <v/>
      </c>
      <c r="BY178" s="143" t="str">
        <f>IFERROR(VLOOKUP($B178,'NAV plus Dist'!$B:$FD,BY$1,FALSE)/VLOOKUP($B177,NAV!$A:$FC,BY$1,FALSE)*BY179,"")</f>
        <v/>
      </c>
      <c r="BZ178" s="143" t="str">
        <f>IFERROR(VLOOKUP($B178,'NAV plus Dist'!$B:$FD,BZ$1,FALSE)/VLOOKUP($B177,NAV!$A:$FC,BZ$1,FALSE)*BZ179,"")</f>
        <v/>
      </c>
      <c r="CA178" s="143" t="str">
        <f>IFERROR(VLOOKUP($B178,'NAV plus Dist'!$B:$FD,CA$1,FALSE)/VLOOKUP($B177,NAV!$A:$FC,CA$1,FALSE)*CA179,"")</f>
        <v/>
      </c>
      <c r="CB178" s="143" t="str">
        <f>IFERROR(VLOOKUP($B178,'NAV plus Dist'!$B:$FD,CB$1,FALSE)/VLOOKUP($B177,NAV!$A:$FC,CB$1,FALSE)*CB179,"")</f>
        <v/>
      </c>
      <c r="CC178" s="143" t="str">
        <f>IFERROR(VLOOKUP($B178,'NAV plus Dist'!$B:$FD,CC$1,FALSE)/VLOOKUP($B177,NAV!$A:$FC,CC$1,FALSE)*CC179,"")</f>
        <v/>
      </c>
      <c r="CD178" s="143" t="str">
        <f>IFERROR(VLOOKUP($B178,'NAV plus Dist'!$B:$FD,CD$1,FALSE)/VLOOKUP($B177,NAV!$A:$FC,CD$1,FALSE)*CD179,"")</f>
        <v/>
      </c>
      <c r="CE178" s="143" t="str">
        <f>IFERROR(VLOOKUP($B178,'NAV plus Dist'!$B:$FD,CE$1,FALSE)/VLOOKUP($B177,NAV!$A:$FC,CE$1,FALSE)*CE179,"")</f>
        <v/>
      </c>
      <c r="CF178" s="143" t="str">
        <f>IFERROR(VLOOKUP($B178,'NAV plus Dist'!$B:$FD,CF$1,FALSE)/VLOOKUP($B177,NAV!$A:$FC,CF$1,FALSE)*CF179,"")</f>
        <v/>
      </c>
      <c r="CG178" s="143" t="str">
        <f>IFERROR(VLOOKUP($B178,'NAV plus Dist'!$B:$FD,CG$1,FALSE)/VLOOKUP($B177,NAV!$A:$FC,CG$1,FALSE)*CG179,"")</f>
        <v/>
      </c>
      <c r="CH178" s="143" t="str">
        <f>IFERROR(VLOOKUP($B178,'NAV plus Dist'!$B:$FD,CH$1,FALSE)/VLOOKUP($B177,NAV!$A:$FC,CH$1,FALSE)*CH179,"")</f>
        <v/>
      </c>
      <c r="CI178" s="143" t="str">
        <f>IFERROR(VLOOKUP($B178,'NAV plus Dist'!$B:$FD,CI$1,FALSE)/VLOOKUP($B177,NAV!$A:$FC,CI$1,FALSE)*CI179,"")</f>
        <v/>
      </c>
      <c r="CJ178" s="143" t="str">
        <f>IFERROR(VLOOKUP($B178,'NAV plus Dist'!$B:$FD,CJ$1,FALSE)/VLOOKUP($B177,NAV!$A:$FC,CJ$1,FALSE)*CJ179,"")</f>
        <v/>
      </c>
      <c r="CK178" s="143" t="str">
        <f>IFERROR(VLOOKUP($B178,'NAV plus Dist'!$B:$AAA,CK$1,FALSE)/VLOOKUP($B177,NAV!$A:$AAA,CK$1,FALSE)*CK179,"")</f>
        <v/>
      </c>
      <c r="CL178" s="143" t="str">
        <f>IFERROR(VLOOKUP($B178,'NAV plus Dist'!$B:$AAA,CL$1,FALSE)/VLOOKUP($B177,NAV!$A:$AAA,CL$1,FALSE)*CL179,"")</f>
        <v/>
      </c>
      <c r="CM178" s="143" t="str">
        <f>IFERROR(VLOOKUP($B178,'NAV plus Dist'!$B:$AAA,CM$1,FALSE)/VLOOKUP($B177,NAV!$A:$AAA,CM$1,FALSE)*CM179,"")</f>
        <v/>
      </c>
      <c r="CN178" s="143" t="str">
        <f>IFERROR(VLOOKUP($B178,'NAV plus Dist'!$B:$AAA,CN$1,FALSE)/VLOOKUP($B177,NAV!$A:$AAA,CN$1,FALSE)*CN179,"")</f>
        <v/>
      </c>
      <c r="CO178" s="143" t="str">
        <f>IFERROR(VLOOKUP($B178,'NAV plus Dist'!$B:$AAA,CO$1,FALSE)/VLOOKUP($B177,NAV!$A:$AAA,CO$1,FALSE)*CO179,"")</f>
        <v/>
      </c>
      <c r="CP178" s="143" t="str">
        <f>IFERROR(VLOOKUP($B178,'NAV plus Dist'!$B:$AAA,CP$1,FALSE)/VLOOKUP($B177,NAV!$A:$AAA,CP$1,FALSE)*CP179,"")</f>
        <v/>
      </c>
      <c r="CQ178" s="143" t="str">
        <f>IFERROR(VLOOKUP($B178,'NAV plus Dist'!$B:$AAA,CQ$1,FALSE)/VLOOKUP($B177,NAV!$A:$AAA,CQ$1,FALSE)*CQ179,"")</f>
        <v/>
      </c>
      <c r="CR178" s="143" t="str">
        <f>IFERROR(VLOOKUP($B178,'NAV plus Dist'!$B:$AAA,CR$1,FALSE)/VLOOKUP($B177,NAV!$A:$AAA,CR$1,FALSE)*CR179,"")</f>
        <v/>
      </c>
      <c r="CS178" s="143" t="str">
        <f>IFERROR(VLOOKUP($B178,'NAV plus Dist'!$B:$AAA,CS$1,FALSE)/VLOOKUP($B177,NAV!$A:$AAA,CS$1,FALSE)*CS179,"")</f>
        <v/>
      </c>
      <c r="CT178" s="143" t="str">
        <f>IFERROR(VLOOKUP($B178,'NAV plus Dist'!$B:$AAA,CT$1,FALSE)/VLOOKUP($B177,NAV!$A:$AAA,CT$1,FALSE)*CT179,"")</f>
        <v/>
      </c>
      <c r="CU178" s="143" t="str">
        <f>IFERROR(VLOOKUP($B178,'NAV plus Dist'!$B:$AAA,CU$1,FALSE)/VLOOKUP($B177,NAV!$A:$AAA,CU$1,FALSE)*CU179,"")</f>
        <v/>
      </c>
      <c r="CV178" s="143" t="str">
        <f>IFERROR(VLOOKUP($B178,'NAV plus Dist'!$B:$AAA,CV$1,FALSE)/VLOOKUP($B177,NAV!$A:$AAA,CV$1,FALSE)*CV179,"")</f>
        <v/>
      </c>
      <c r="CW178" s="143" t="str">
        <f>IFERROR(VLOOKUP($B178,'NAV plus Dist'!$B:$AAA,CW$1,FALSE)/VLOOKUP($B177,NAV!$A:$AAA,CW$1,FALSE)*CW179,"")</f>
        <v/>
      </c>
      <c r="CX178" s="143" t="str">
        <f>IFERROR(VLOOKUP($B178,'NAV plus Dist'!$B:$AAA,CX$1,FALSE)/VLOOKUP($B177,NAV!$A:$AAA,CX$1,FALSE)*CX179,"")</f>
        <v/>
      </c>
      <c r="CY178" s="143" t="str">
        <f>IFERROR(VLOOKUP($B178,'NAV plus Dist'!$B:$AAA,CY$1,FALSE)/VLOOKUP($B177,NAV!$A:$AAA,CY$1,FALSE)*CY179,"")</f>
        <v/>
      </c>
      <c r="CZ178" s="143" t="str">
        <f>IFERROR(VLOOKUP($B178,'NAV plus Dist'!$B:$AAA,CZ$1,FALSE)/VLOOKUP($B177,NAV!$A:$AAA,CZ$1,FALSE)*CZ179,"")</f>
        <v/>
      </c>
      <c r="DA178" s="143" t="str">
        <f>IFERROR(VLOOKUP($B178,'NAV plus Dist'!$B:$AAA,DA$1,FALSE)/VLOOKUP($B177,NAV!$A:$AAA,DA$1,FALSE)*DA179,"")</f>
        <v/>
      </c>
      <c r="DB178" s="143" t="str">
        <f>IFERROR(VLOOKUP($B178,'NAV plus Dist'!$B:$AAA,DB$1,FALSE)/VLOOKUP($B177,NAV!$A:$AAA,DB$1,FALSE)*DB179,"")</f>
        <v/>
      </c>
      <c r="DC178" s="143" t="str">
        <f>IFERROR(VLOOKUP($B178,'NAV plus Dist'!$B:$AAA,DC$1,FALSE)/VLOOKUP($B177,NAV!$A:$AAA,DC$1,FALSE)*DC179,"")</f>
        <v/>
      </c>
      <c r="DD178" s="143" t="str">
        <f>IFERROR(VLOOKUP($B178,'NAV plus Dist'!$B:$AAA,DD$1,FALSE)/VLOOKUP($B177,NAV!$A:$AAA,DD$1,FALSE)*DD179,"")</f>
        <v/>
      </c>
      <c r="DE178" s="143" t="str">
        <f>IFERROR(VLOOKUP($B178,'NAV plus Dist'!$B:$AAA,DE$1,FALSE)/VLOOKUP($B177,NAV!$A:$AAA,DE$1,FALSE)*DE179,"")</f>
        <v/>
      </c>
      <c r="DF178" s="143" t="str">
        <f>IFERROR(VLOOKUP($B178,'NAV plus Dist'!$B:$AAA,DF$1,FALSE)/VLOOKUP($B177,NAV!$A:$AAA,DF$1,FALSE)*DF179,"")</f>
        <v/>
      </c>
      <c r="DG178" s="143" t="str">
        <f>IFERROR(VLOOKUP($B178,'NAV plus Dist'!$B:$AAA,DG$1,FALSE)/VLOOKUP($B177,NAV!$A:$AAA,DG$1,FALSE)*DG179,"")</f>
        <v/>
      </c>
      <c r="DH178" s="143" t="str">
        <f>IFERROR(VLOOKUP($B178,'NAV plus Dist'!$B:$AAA,DH$1,FALSE)/VLOOKUP($B177,NAV!$A:$AAA,DH$1,FALSE)*DH179,"")</f>
        <v/>
      </c>
    </row>
    <row r="179" spans="1:112">
      <c r="A179" s="94">
        <f t="shared" si="41"/>
        <v>22</v>
      </c>
      <c r="B179" s="168">
        <f t="shared" si="40"/>
        <v>45412</v>
      </c>
      <c r="C179" s="143">
        <f>IFERROR(VLOOKUP($B179,'NAV plus Dist'!$B:$FD,C$1,FALSE)/VLOOKUP($B178,NAV!$A:$FC,C$1,FALSE)*C180,"")</f>
        <v>1.2346452353237101</v>
      </c>
      <c r="D179" s="143">
        <f>IFERROR(VLOOKUP($B179,'NAV plus Dist'!$B:$FD,D$1,FALSE)/VLOOKUP($B178,NAV!$A:$FC,D$1,FALSE)*D180,"")</f>
        <v>1.2786855894322096</v>
      </c>
      <c r="E179" s="143">
        <f>IFERROR(VLOOKUP($B179,'NAV plus Dist'!$B:$FD,E$1,FALSE)/VLOOKUP($B178,NAV!$A:$FC,E$1,FALSE)*E180,"")</f>
        <v>1.2721226311922309</v>
      </c>
      <c r="F179" s="143">
        <f>IFERROR(VLOOKUP($B179,'NAV plus Dist'!$B:$FD,F$1,FALSE)/VLOOKUP($B178,NAV!$A:$FC,F$1,FALSE)*F180,"")</f>
        <v>1.0564307784278451</v>
      </c>
      <c r="G179" s="143" t="str">
        <f>IFERROR(VLOOKUP($B179,'NAV plus Dist'!$B:$FD,G$1,FALSE)/VLOOKUP($B178,NAV!$A:$FC,G$1,FALSE)*G180,"")</f>
        <v/>
      </c>
      <c r="H179" s="143">
        <f>IFERROR(VLOOKUP($B179,'NAV plus Dist'!$B:$FD,H$1,FALSE)/VLOOKUP($B178,NAV!$A:$FC,H$1,FALSE)*H180,"")</f>
        <v>1.2582088004984344</v>
      </c>
      <c r="I179" s="143">
        <f>IFERROR(VLOOKUP($B179,'NAV plus Dist'!$B:$FD,I$1,FALSE)/VLOOKUP($B178,NAV!$A:$FC,I$1,FALSE)*I180,"")</f>
        <v>1.4343885807224852</v>
      </c>
      <c r="J179" s="143" t="str">
        <f>IFERROR(VLOOKUP($B179,'NAV plus Dist'!$B:$FD,J$1,FALSE)/VLOOKUP($B178,NAV!$A:$FC,J$1,FALSE)*J180,"")</f>
        <v/>
      </c>
      <c r="K179" s="143">
        <f>IFERROR(VLOOKUP($B179,'NAV plus Dist'!$B:$FD,K$1,FALSE)/VLOOKUP($B178,NAV!$A:$FC,K$1,FALSE)*K180,"")</f>
        <v>0.99998248784244448</v>
      </c>
      <c r="L179" s="143" t="str">
        <f>IFERROR(VLOOKUP($B179,'NAV plus Dist'!$B:$FD,L$1,FALSE)/VLOOKUP($B178,NAV!$A:$FC,L$1,FALSE)*L180,"")</f>
        <v/>
      </c>
      <c r="M179" s="143">
        <f>IFERROR(VLOOKUP($B179,'NAV plus Dist'!$B:$FD,M$1,FALSE)/VLOOKUP($B178,NAV!$A:$FC,M$1,FALSE)*M180,"")</f>
        <v>1.0250867824354088</v>
      </c>
      <c r="N179" s="143">
        <f>IFERROR(VLOOKUP($B179,'NAV plus Dist'!$B:$FD,N$1,FALSE)/VLOOKUP($B178,NAV!$A:$FC,N$1,FALSE)*N180,"")</f>
        <v>1.4429108499325494</v>
      </c>
      <c r="O179" s="143">
        <f>IFERROR(VLOOKUP($B179,'NAV plus Dist'!$B:$FD,O$1,FALSE)/VLOOKUP($B178,NAV!$A:$FC,O$1,FALSE)*O180,"")</f>
        <v>1.0802477356709996</v>
      </c>
      <c r="P179" s="143">
        <f>IFERROR(VLOOKUP($B179,'NAV plus Dist'!$B:$FD,P$1,FALSE)/VLOOKUP($B178,NAV!$A:$FC,P$1,FALSE)*P180,"")</f>
        <v>1.0991749910909954</v>
      </c>
      <c r="Q179" s="143" t="str">
        <f>IFERROR(VLOOKUP($B179,'NAV plus Dist'!$B:$FD,Q$1,FALSE)/VLOOKUP($B178,NAV!$A:$FC,Q$1,FALSE)*Q180,"")</f>
        <v/>
      </c>
      <c r="R179" s="143" t="str">
        <f>IFERROR(VLOOKUP($B179,'NAV plus Dist'!$B:$FD,R$1,FALSE)/VLOOKUP($B178,NAV!$A:$FC,R$1,FALSE)*R180,"")</f>
        <v/>
      </c>
      <c r="S179" s="143" t="str">
        <f>IFERROR(VLOOKUP($B179,'NAV plus Dist'!$B:$FD,S$1,FALSE)/VLOOKUP($B178,NAV!$A:$FC,S$1,FALSE)*S180,"")</f>
        <v/>
      </c>
      <c r="T179" s="143" t="str">
        <f>IFERROR(VLOOKUP($B179,'NAV plus Dist'!$B:$FD,T$1,FALSE)/VLOOKUP($B178,NAV!$A:$FC,T$1,FALSE)*T180,"")</f>
        <v/>
      </c>
      <c r="U179" s="143" t="str">
        <f>IFERROR(VLOOKUP($B179,'NAV plus Dist'!$B:$FD,U$1,FALSE)/VLOOKUP($B178,NAV!$A:$FC,U$1,FALSE)*U180,"")</f>
        <v/>
      </c>
      <c r="V179" s="143" t="str">
        <f>IFERROR(VLOOKUP($B179,'NAV plus Dist'!$B:$FD,V$1,FALSE)/VLOOKUP($B178,NAV!$A:$FC,V$1,FALSE)*V180,"")</f>
        <v/>
      </c>
      <c r="W179" s="143" t="str">
        <f>IFERROR(VLOOKUP($B179,'NAV plus Dist'!$B:$FD,W$1,FALSE)/VLOOKUP($B178,NAV!$A:$FC,W$1,FALSE)*W180,"")</f>
        <v/>
      </c>
      <c r="X179" s="143" t="str">
        <f>IFERROR(VLOOKUP($B179,'NAV plus Dist'!$B:$FD,X$1,FALSE)/VLOOKUP($B178,NAV!$A:$FC,X$1,FALSE)*X180,"")</f>
        <v/>
      </c>
      <c r="Y179" s="143" t="str">
        <f>IFERROR(VLOOKUP($B179,'NAV plus Dist'!$B:$FD,Y$1,FALSE)/VLOOKUP($B178,NAV!$A:$FC,Y$1,FALSE)*Y180,"")</f>
        <v/>
      </c>
      <c r="Z179" s="143" t="str">
        <f>IFERROR(VLOOKUP($B179,'NAV plus Dist'!$B:$FD,Z$1,FALSE)/VLOOKUP($B178,NAV!$A:$FC,Z$1,FALSE)*Z180,"")</f>
        <v/>
      </c>
      <c r="AA179" s="143">
        <f>IFERROR(VLOOKUP($B179,'NAV plus Dist'!$B:$FD,AA$1,FALSE)/VLOOKUP($B178,NAV!$A:$FC,AA$1,FALSE)*AA180,"")</f>
        <v>1.2615439775055546</v>
      </c>
      <c r="AB179" s="143">
        <f>IFERROR(VLOOKUP($B179,'NAV plus Dist'!$B:$FD,AB$1,FALSE)/VLOOKUP($B178,NAV!$A:$FC,AB$1,FALSE)*AB180,"")</f>
        <v>1.3036990991554631</v>
      </c>
      <c r="AC179" s="143">
        <f>IFERROR(VLOOKUP($B179,'NAV plus Dist'!$B:$FD,AC$1,FALSE)/VLOOKUP($B178,NAV!$A:$FC,AC$1,FALSE)*AC180,"")</f>
        <v>1.2969457486821334</v>
      </c>
      <c r="AD179" s="143">
        <f>IFERROR(VLOOKUP($B179,'NAV plus Dist'!$B:$FD,AD$1,FALSE)/VLOOKUP($B178,NAV!$A:$FC,AD$1,FALSE)*AD180,"")</f>
        <v>3.6210344994363552</v>
      </c>
      <c r="AE179" s="143">
        <f>IFERROR(VLOOKUP($B179,'NAV plus Dist'!$B:$FD,AE$1,FALSE)/VLOOKUP($B178,NAV!$A:$FC,AE$1,FALSE)*AE180,"")</f>
        <v>1.0562519924587992</v>
      </c>
      <c r="AF179" s="143">
        <f>IFERROR(VLOOKUP($B179,'NAV plus Dist'!$B:$FD,AF$1,FALSE)/VLOOKUP($B178,NAV!$A:$FC,AF$1,FALSE)*AF180,"")</f>
        <v>1.0652133047914021</v>
      </c>
      <c r="AG179" s="143">
        <f>IFERROR(VLOOKUP($B179,'NAV plus Dist'!$B:$FD,AG$1,FALSE)/VLOOKUP($B178,NAV!$A:$FC,AG$1,FALSE)*AG180,"")</f>
        <v>1.0998085830169497</v>
      </c>
      <c r="AH179" s="143">
        <f>IFERROR(VLOOKUP($B179,'NAV plus Dist'!$B:$FD,AH$1,FALSE)/VLOOKUP($B178,NAV!$A:$FC,AH$1,FALSE)*AH180,"")</f>
        <v>1.0941404340585692</v>
      </c>
      <c r="AI179" s="143">
        <f>IFERROR(VLOOKUP($B179,'NAV plus Dist'!$B:$FD,AI$1,FALSE)/VLOOKUP($B178,NAV!$A:$FC,AI$1,FALSE)*AI180,"")</f>
        <v>1.276757393413565</v>
      </c>
      <c r="AJ179" s="143">
        <f>IFERROR(VLOOKUP($B179,'NAV plus Dist'!$B:$FD,AJ$1,FALSE)/VLOOKUP($B178,NAV!$A:$FC,AJ$1,FALSE)*AJ180,"")</f>
        <v>1.366179770005217</v>
      </c>
      <c r="AK179" s="169">
        <f>IFERROR(VLOOKUP($B179,'NAV plus Dist'!$B:$FD,AK$1,FALSE)/VLOOKUP($B178,NAV!$A:$FC,AK$1,FALSE)*AK180,"")</f>
        <v>1.4210545233691172</v>
      </c>
      <c r="AL179" s="169">
        <f>IFERROR(VLOOKUP($B179,'NAV plus Dist'!$B:$FD,AL$1,FALSE)/VLOOKUP($B178,NAV!$A:$FC,AL$1,FALSE)*AL180,"")</f>
        <v>1.4639115639687994</v>
      </c>
      <c r="AM179" s="143">
        <f>IFERROR(VLOOKUP($B179,'NAV plus Dist'!$B:$FD,AM$1,FALSE)/VLOOKUP($B178,NAV!$A:$FC,AM$1,FALSE)*AM180,"")</f>
        <v>1.2589464300001152</v>
      </c>
      <c r="AN179" s="143">
        <f>IFERROR(VLOOKUP($B179,'NAV plus Dist'!$B:$FD,AN$1,FALSE)/VLOOKUP($B178,NAV!$A:$FC,AN$1,FALSE)*AN180,"")</f>
        <v>1.2871590681293801</v>
      </c>
      <c r="AO179" s="143">
        <f>IFERROR(VLOOKUP($B179,'NAV plus Dist'!$B:$FD,AO$1,FALSE)/VLOOKUP($B178,NAV!$A:$FC,AO$1,FALSE)*AO180,"")</f>
        <v>1.2804365764008707</v>
      </c>
      <c r="AP179" s="170">
        <f>IFERROR(VLOOKUP($B179,'NAV plus Dist'!$B:$FD,AP$1,FALSE)/VLOOKUP($B178,NAV!$A:$FC,AP$1,FALSE)*AP180,"")</f>
        <v>1.2424371894198722</v>
      </c>
      <c r="AQ179" s="143">
        <f>IFERROR(VLOOKUP($B179,'NAV plus Dist'!$B:$FD,AQ$1,FALSE)/VLOOKUP($B178,NAV!$A:$FC,AQ$1,FALSE)*AQ180,"")</f>
        <v>1.1756600285485965</v>
      </c>
      <c r="AR179" s="143">
        <f>IFERROR(VLOOKUP($B179,'NAV plus Dist'!$B:$FD,AR$1,FALSE)/VLOOKUP($B178,NAV!$A:$FC,AR$1,FALSE)*AR180,"")</f>
        <v>1.0613233587369544</v>
      </c>
      <c r="AS179" s="143">
        <f>IFERROR(VLOOKUP($B179,'NAV plus Dist'!$B:$FD,AS$1,FALSE)/VLOOKUP($B178,NAV!$A:$FC,AS$1,FALSE)*AS180,"")</f>
        <v>1.2883973283366972</v>
      </c>
      <c r="AT179" s="143">
        <f>IFERROR(VLOOKUP($B179,'NAV plus Dist'!$B:$FD,AT$1,FALSE)/VLOOKUP($B178,NAV!$A:$FC,AT$1,FALSE)*AT180,"")</f>
        <v>1.1526373033072763</v>
      </c>
      <c r="AU179" s="143">
        <f>IFERROR(VLOOKUP($B179,'NAV plus Dist'!$B:$FD,AU$1,FALSE)/VLOOKUP($B178,NAV!$A:$FC,AU$1,FALSE)*AU180,"")</f>
        <v>1.0908504703026289</v>
      </c>
      <c r="AV179" s="143">
        <f>IFERROR(VLOOKUP($B179,'NAV plus Dist'!$B:$FD,AV$1,FALSE)/VLOOKUP($B178,NAV!$A:$FC,AV$1,FALSE)*AV180,"")</f>
        <v>1.2027291987668234</v>
      </c>
      <c r="AW179" s="143">
        <f>IFERROR(VLOOKUP($B179,'NAV plus Dist'!$B:$FD,AW$1,FALSE)/VLOOKUP($B178,NAV!$A:$FC,AW$1,FALSE)*AW180,"")</f>
        <v>1.0583014691103816</v>
      </c>
      <c r="AX179" s="143">
        <f>IFERROR(VLOOKUP($B179,'NAV plus Dist'!$B:$FD,AX$1,FALSE)/VLOOKUP($B178,NAV!$A:$FC,AX$1,FALSE)*AX180,"")</f>
        <v>1.0870638271000377</v>
      </c>
      <c r="AY179" s="143" t="str">
        <f>IFERROR(VLOOKUP($B179,'NAV plus Dist'!$B:$FD,AY$1,FALSE)/VLOOKUP($B178,NAV!$A:$FC,AY$1,FALSE)*AY180,"")</f>
        <v/>
      </c>
      <c r="AZ179" s="143" t="str">
        <f>IFERROR(VLOOKUP($B179,'NAV plus Dist'!$B:$FD,AZ$1,FALSE)/VLOOKUP($B178,NAV!$A:$FC,AZ$1,FALSE)*AZ180,"")</f>
        <v/>
      </c>
      <c r="BA179" s="143" t="str">
        <f>IFERROR(VLOOKUP($B179,'NAV plus Dist'!$B:$FD,BA$1,FALSE)/VLOOKUP($B178,NAV!$A:$FC,BA$1,FALSE)*BA180,"")</f>
        <v/>
      </c>
      <c r="BB179" s="143" t="str">
        <f>IFERROR(VLOOKUP($B179,'NAV plus Dist'!$B:$FD,BB$1,FALSE)/VLOOKUP($B178,NAV!$A:$FC,BB$1,FALSE)*BB180,"")</f>
        <v/>
      </c>
      <c r="BC179" s="143" t="str">
        <f>IFERROR(VLOOKUP($B179,'NAV plus Dist'!$B:$FD,BC$1,FALSE)/VLOOKUP($B178,NAV!$A:$FC,BC$1,FALSE)*BC180,"")</f>
        <v/>
      </c>
      <c r="BD179" s="143" t="str">
        <f>IFERROR(VLOOKUP($B179,'NAV plus Dist'!$B:$FD,BD$1,FALSE)/VLOOKUP($B178,NAV!$A:$FC,BD$1,FALSE)*BD180,"")</f>
        <v/>
      </c>
      <c r="BE179" s="143" t="str">
        <f>IFERROR(VLOOKUP($B179,'NAV plus Dist'!$B:$FD,BE$1,FALSE)/VLOOKUP($B178,NAV!$A:$FC,BE$1,FALSE)*BE180,"")</f>
        <v/>
      </c>
      <c r="BF179" s="143" t="str">
        <f>IFERROR(VLOOKUP($B179,'NAV plus Dist'!$B:$FD,BF$1,FALSE)/VLOOKUP($B178,NAV!$A:$FC,BF$1,FALSE)*BF180,"")</f>
        <v/>
      </c>
      <c r="BG179" s="143" t="str">
        <f>IFERROR(VLOOKUP($B179,'NAV plus Dist'!$B:$FD,BG$1,FALSE)/VLOOKUP($B178,NAV!$A:$FC,BG$1,FALSE)*BG180,"")</f>
        <v/>
      </c>
      <c r="BH179" s="143" t="str">
        <f>IFERROR(VLOOKUP($B179,'NAV plus Dist'!$B:$FD,BH$1,FALSE)/VLOOKUP($B178,NAV!$A:$FC,BH$1,FALSE)*BH180,"")</f>
        <v/>
      </c>
      <c r="BI179" s="143" t="str">
        <f>IFERROR(VLOOKUP($B179,'NAV plus Dist'!$B:$FD,BI$1,FALSE)/VLOOKUP($B178,NAV!$A:$FC,BI$1,FALSE)*BI180,"")</f>
        <v/>
      </c>
      <c r="BJ179" s="143" t="str">
        <f>IFERROR(VLOOKUP($B179,'NAV plus Dist'!$B:$FD,BJ$1,FALSE)/VLOOKUP($B178,NAV!$A:$FC,BJ$1,FALSE)*BJ180,"")</f>
        <v/>
      </c>
      <c r="BK179" s="143" t="str">
        <f>IFERROR(VLOOKUP($B179,'NAV plus Dist'!$B:$FD,BK$1,FALSE)/VLOOKUP($B178,NAV!$A:$FC,BK$1,FALSE)*BK180,"")</f>
        <v/>
      </c>
      <c r="BL179" s="143" t="str">
        <f>IFERROR(VLOOKUP($B179,'NAV plus Dist'!$B:$FD,BL$1,FALSE)/VLOOKUP($B178,NAV!$A:$FC,BL$1,FALSE)*BL180,"")</f>
        <v/>
      </c>
      <c r="BM179" s="143" t="str">
        <f>IFERROR(VLOOKUP($B179,'NAV plus Dist'!$B:$FD,BM$1,FALSE)/VLOOKUP($B178,NAV!$A:$FC,BM$1,FALSE)*BM180,"")</f>
        <v/>
      </c>
      <c r="BN179" s="143" t="str">
        <f>IFERROR(VLOOKUP($B179,'NAV plus Dist'!$B:$FD,BN$1,FALSE)/VLOOKUP($B178,NAV!$A:$FC,BN$1,FALSE)*BN180,"")</f>
        <v/>
      </c>
      <c r="BO179" s="143" t="str">
        <f>IFERROR(VLOOKUP($B179,'NAV plus Dist'!$B:$FD,BO$1,FALSE)/VLOOKUP($B178,NAV!$A:$FC,BO$1,FALSE)*BO180,"")</f>
        <v/>
      </c>
      <c r="BP179" s="143" t="str">
        <f>IFERROR(VLOOKUP($B179,'NAV plus Dist'!$B:$FD,BP$1,FALSE)/VLOOKUP($B178,NAV!$A:$FC,BP$1,FALSE)*BP180,"")</f>
        <v/>
      </c>
      <c r="BQ179" s="143" t="str">
        <f>IFERROR(VLOOKUP($B179,'NAV plus Dist'!$B:$FD,BQ$1,FALSE)/VLOOKUP($B178,NAV!$A:$FC,BQ$1,FALSE)*BQ180,"")</f>
        <v/>
      </c>
      <c r="BR179" s="143" t="str">
        <f>IFERROR(VLOOKUP($B179,'NAV plus Dist'!$B:$FD,BR$1,FALSE)/VLOOKUP($B178,NAV!$A:$FC,BR$1,FALSE)*BR180,"")</f>
        <v/>
      </c>
      <c r="BS179" s="143" t="str">
        <f>IFERROR(VLOOKUP($B179,'NAV plus Dist'!$B:$FD,BS$1,FALSE)/VLOOKUP($B178,NAV!$A:$FC,BS$1,FALSE)*BS180,"")</f>
        <v/>
      </c>
      <c r="BT179" s="143" t="str">
        <f>IFERROR(VLOOKUP($B179,'NAV plus Dist'!$B:$FD,BT$1,FALSE)/VLOOKUP($B178,NAV!$A:$FC,BT$1,FALSE)*BT180,"")</f>
        <v/>
      </c>
      <c r="BU179" s="143" t="str">
        <f>IFERROR(VLOOKUP($B179,'NAV plus Dist'!$B:$FD,BU$1,FALSE)/VLOOKUP($B178,NAV!$A:$FC,BU$1,FALSE)*BU180,"")</f>
        <v/>
      </c>
      <c r="BV179" s="143" t="str">
        <f>IFERROR(VLOOKUP($B179,'NAV plus Dist'!$B:$FD,BV$1,FALSE)/VLOOKUP($B178,NAV!$A:$FC,BV$1,FALSE)*BV180,"")</f>
        <v/>
      </c>
      <c r="BW179" s="143" t="str">
        <f>IFERROR(VLOOKUP($B179,'NAV plus Dist'!$B:$FD,BW$1,FALSE)/VLOOKUP($B178,NAV!$A:$FC,BW$1,FALSE)*BW180,"")</f>
        <v/>
      </c>
      <c r="BX179" s="143" t="str">
        <f>IFERROR(VLOOKUP($B179,'NAV plus Dist'!$B:$FD,BX$1,FALSE)/VLOOKUP($B178,NAV!$A:$FC,BX$1,FALSE)*BX180,"")</f>
        <v/>
      </c>
      <c r="BY179" s="143" t="str">
        <f>IFERROR(VLOOKUP($B179,'NAV plus Dist'!$B:$FD,BY$1,FALSE)/VLOOKUP($B178,NAV!$A:$FC,BY$1,FALSE)*BY180,"")</f>
        <v/>
      </c>
      <c r="BZ179" s="143" t="str">
        <f>IFERROR(VLOOKUP($B179,'NAV plus Dist'!$B:$FD,BZ$1,FALSE)/VLOOKUP($B178,NAV!$A:$FC,BZ$1,FALSE)*BZ180,"")</f>
        <v/>
      </c>
      <c r="CA179" s="143" t="str">
        <f>IFERROR(VLOOKUP($B179,'NAV plus Dist'!$B:$FD,CA$1,FALSE)/VLOOKUP($B178,NAV!$A:$FC,CA$1,FALSE)*CA180,"")</f>
        <v/>
      </c>
      <c r="CB179" s="143" t="str">
        <f>IFERROR(VLOOKUP($B179,'NAV plus Dist'!$B:$FD,CB$1,FALSE)/VLOOKUP($B178,NAV!$A:$FC,CB$1,FALSE)*CB180,"")</f>
        <v/>
      </c>
      <c r="CC179" s="143" t="str">
        <f>IFERROR(VLOOKUP($B179,'NAV plus Dist'!$B:$FD,CC$1,FALSE)/VLOOKUP($B178,NAV!$A:$FC,CC$1,FALSE)*CC180,"")</f>
        <v/>
      </c>
      <c r="CD179" s="143" t="str">
        <f>IFERROR(VLOOKUP($B179,'NAV plus Dist'!$B:$FD,CD$1,FALSE)/VLOOKUP($B178,NAV!$A:$FC,CD$1,FALSE)*CD180,"")</f>
        <v/>
      </c>
      <c r="CE179" s="143" t="str">
        <f>IFERROR(VLOOKUP($B179,'NAV plus Dist'!$B:$FD,CE$1,FALSE)/VLOOKUP($B178,NAV!$A:$FC,CE$1,FALSE)*CE180,"")</f>
        <v/>
      </c>
      <c r="CF179" s="143" t="str">
        <f>IFERROR(VLOOKUP($B179,'NAV plus Dist'!$B:$FD,CF$1,FALSE)/VLOOKUP($B178,NAV!$A:$FC,CF$1,FALSE)*CF180,"")</f>
        <v/>
      </c>
      <c r="CG179" s="143" t="str">
        <f>IFERROR(VLOOKUP($B179,'NAV plus Dist'!$B:$FD,CG$1,FALSE)/VLOOKUP($B178,NAV!$A:$FC,CG$1,FALSE)*CG180,"")</f>
        <v/>
      </c>
      <c r="CH179" s="143" t="str">
        <f>IFERROR(VLOOKUP($B179,'NAV plus Dist'!$B:$FD,CH$1,FALSE)/VLOOKUP($B178,NAV!$A:$FC,CH$1,FALSE)*CH180,"")</f>
        <v/>
      </c>
      <c r="CI179" s="143" t="str">
        <f>IFERROR(VLOOKUP($B179,'NAV plus Dist'!$B:$FD,CI$1,FALSE)/VLOOKUP($B178,NAV!$A:$FC,CI$1,FALSE)*CI180,"")</f>
        <v/>
      </c>
      <c r="CJ179" s="143" t="str">
        <f>IFERROR(VLOOKUP($B179,'NAV plus Dist'!$B:$FD,CJ$1,FALSE)/VLOOKUP($B178,NAV!$A:$FC,CJ$1,FALSE)*CJ180,"")</f>
        <v/>
      </c>
      <c r="CK179" s="143" t="str">
        <f>IFERROR(VLOOKUP($B179,'NAV plus Dist'!$B:$AAA,CK$1,FALSE)/VLOOKUP($B178,NAV!$A:$AAA,CK$1,FALSE)*CK180,"")</f>
        <v/>
      </c>
      <c r="CL179" s="143" t="str">
        <f>IFERROR(VLOOKUP($B179,'NAV plus Dist'!$B:$AAA,CL$1,FALSE)/VLOOKUP($B178,NAV!$A:$AAA,CL$1,FALSE)*CL180,"")</f>
        <v/>
      </c>
      <c r="CM179" s="143" t="str">
        <f>IFERROR(VLOOKUP($B179,'NAV plus Dist'!$B:$AAA,CM$1,FALSE)/VLOOKUP($B178,NAV!$A:$AAA,CM$1,FALSE)*CM180,"")</f>
        <v/>
      </c>
      <c r="CN179" s="143" t="str">
        <f>IFERROR(VLOOKUP($B179,'NAV plus Dist'!$B:$AAA,CN$1,FALSE)/VLOOKUP($B178,NAV!$A:$AAA,CN$1,FALSE)*CN180,"")</f>
        <v/>
      </c>
      <c r="CO179" s="143" t="str">
        <f>IFERROR(VLOOKUP($B179,'NAV plus Dist'!$B:$AAA,CO$1,FALSE)/VLOOKUP($B178,NAV!$A:$AAA,CO$1,FALSE)*CO180,"")</f>
        <v/>
      </c>
      <c r="CP179" s="143" t="str">
        <f>IFERROR(VLOOKUP($B179,'NAV plus Dist'!$B:$AAA,CP$1,FALSE)/VLOOKUP($B178,NAV!$A:$AAA,CP$1,FALSE)*CP180,"")</f>
        <v/>
      </c>
      <c r="CQ179" s="143" t="str">
        <f>IFERROR(VLOOKUP($B179,'NAV plus Dist'!$B:$AAA,CQ$1,FALSE)/VLOOKUP($B178,NAV!$A:$AAA,CQ$1,FALSE)*CQ180,"")</f>
        <v/>
      </c>
      <c r="CR179" s="143" t="str">
        <f>IFERROR(VLOOKUP($B179,'NAV plus Dist'!$B:$AAA,CR$1,FALSE)/VLOOKUP($B178,NAV!$A:$AAA,CR$1,FALSE)*CR180,"")</f>
        <v/>
      </c>
      <c r="CS179" s="143" t="str">
        <f>IFERROR(VLOOKUP($B179,'NAV plus Dist'!$B:$AAA,CS$1,FALSE)/VLOOKUP($B178,NAV!$A:$AAA,CS$1,FALSE)*CS180,"")</f>
        <v/>
      </c>
      <c r="CT179" s="143" t="str">
        <f>IFERROR(VLOOKUP($B179,'NAV plus Dist'!$B:$AAA,CT$1,FALSE)/VLOOKUP($B178,NAV!$A:$AAA,CT$1,FALSE)*CT180,"")</f>
        <v/>
      </c>
      <c r="CU179" s="143" t="str">
        <f>IFERROR(VLOOKUP($B179,'NAV plus Dist'!$B:$AAA,CU$1,FALSE)/VLOOKUP($B178,NAV!$A:$AAA,CU$1,FALSE)*CU180,"")</f>
        <v/>
      </c>
      <c r="CV179" s="143" t="str">
        <f>IFERROR(VLOOKUP($B179,'NAV plus Dist'!$B:$AAA,CV$1,FALSE)/VLOOKUP($B178,NAV!$A:$AAA,CV$1,FALSE)*CV180,"")</f>
        <v/>
      </c>
      <c r="CW179" s="143" t="str">
        <f>IFERROR(VLOOKUP($B179,'NAV plus Dist'!$B:$AAA,CW$1,FALSE)/VLOOKUP($B178,NAV!$A:$AAA,CW$1,FALSE)*CW180,"")</f>
        <v/>
      </c>
      <c r="CX179" s="143" t="str">
        <f>IFERROR(VLOOKUP($B179,'NAV plus Dist'!$B:$AAA,CX$1,FALSE)/VLOOKUP($B178,NAV!$A:$AAA,CX$1,FALSE)*CX180,"")</f>
        <v/>
      </c>
      <c r="CY179" s="143" t="str">
        <f>IFERROR(VLOOKUP($B179,'NAV plus Dist'!$B:$AAA,CY$1,FALSE)/VLOOKUP($B178,NAV!$A:$AAA,CY$1,FALSE)*CY180,"")</f>
        <v/>
      </c>
      <c r="CZ179" s="143" t="str">
        <f>IFERROR(VLOOKUP($B179,'NAV plus Dist'!$B:$AAA,CZ$1,FALSE)/VLOOKUP($B178,NAV!$A:$AAA,CZ$1,FALSE)*CZ180,"")</f>
        <v/>
      </c>
      <c r="DA179" s="143" t="str">
        <f>IFERROR(VLOOKUP($B179,'NAV plus Dist'!$B:$AAA,DA$1,FALSE)/VLOOKUP($B178,NAV!$A:$AAA,DA$1,FALSE)*DA180,"")</f>
        <v/>
      </c>
      <c r="DB179" s="143" t="str">
        <f>IFERROR(VLOOKUP($B179,'NAV plus Dist'!$B:$AAA,DB$1,FALSE)/VLOOKUP($B178,NAV!$A:$AAA,DB$1,FALSE)*DB180,"")</f>
        <v/>
      </c>
      <c r="DC179" s="143" t="str">
        <f>IFERROR(VLOOKUP($B179,'NAV plus Dist'!$B:$AAA,DC$1,FALSE)/VLOOKUP($B178,NAV!$A:$AAA,DC$1,FALSE)*DC180,"")</f>
        <v/>
      </c>
      <c r="DD179" s="143" t="str">
        <f>IFERROR(VLOOKUP($B179,'NAV plus Dist'!$B:$AAA,DD$1,FALSE)/VLOOKUP($B178,NAV!$A:$AAA,DD$1,FALSE)*DD180,"")</f>
        <v/>
      </c>
      <c r="DE179" s="143" t="str">
        <f>IFERROR(VLOOKUP($B179,'NAV plus Dist'!$B:$AAA,DE$1,FALSE)/VLOOKUP($B178,NAV!$A:$AAA,DE$1,FALSE)*DE180,"")</f>
        <v/>
      </c>
      <c r="DF179" s="143" t="str">
        <f>IFERROR(VLOOKUP($B179,'NAV plus Dist'!$B:$AAA,DF$1,FALSE)/VLOOKUP($B178,NAV!$A:$AAA,DF$1,FALSE)*DF180,"")</f>
        <v/>
      </c>
      <c r="DG179" s="143" t="str">
        <f>IFERROR(VLOOKUP($B179,'NAV plus Dist'!$B:$AAA,DG$1,FALSE)/VLOOKUP($B178,NAV!$A:$AAA,DG$1,FALSE)*DG180,"")</f>
        <v/>
      </c>
      <c r="DH179" s="143" t="str">
        <f>IFERROR(VLOOKUP($B179,'NAV plus Dist'!$B:$AAA,DH$1,FALSE)/VLOOKUP($B178,NAV!$A:$AAA,DH$1,FALSE)*DH180,"")</f>
        <v/>
      </c>
    </row>
    <row r="180" spans="1:112">
      <c r="A180" s="94">
        <f t="shared" si="41"/>
        <v>21</v>
      </c>
      <c r="B180" s="168">
        <f t="shared" si="40"/>
        <v>45443</v>
      </c>
      <c r="C180" s="143">
        <f>IFERROR(VLOOKUP($B180,'NAV plus Dist'!$B:$FD,C$1,FALSE)/VLOOKUP($B179,NAV!$A:$FC,C$1,FALSE)*C181,"")</f>
        <v>1.3038480144706048</v>
      </c>
      <c r="D180" s="143">
        <f>IFERROR(VLOOKUP($B180,'NAV plus Dist'!$B:$FD,D$1,FALSE)/VLOOKUP($B179,NAV!$A:$FC,D$1,FALSE)*D181,"")</f>
        <v>1.327955964894977</v>
      </c>
      <c r="E180" s="143">
        <f>IFERROR(VLOOKUP($B180,'NAV plus Dist'!$B:$FD,E$1,FALSE)/VLOOKUP($B179,NAV!$A:$FC,E$1,FALSE)*E181,"")</f>
        <v>1.3426375108367044</v>
      </c>
      <c r="F180" s="143">
        <f>IFERROR(VLOOKUP($B180,'NAV plus Dist'!$B:$FD,F$1,FALSE)/VLOOKUP($B179,NAV!$A:$FC,F$1,FALSE)*F181,"")</f>
        <v>1.1020753321959111</v>
      </c>
      <c r="G180" s="143" t="str">
        <f>IFERROR(VLOOKUP($B180,'NAV plus Dist'!$B:$FD,G$1,FALSE)/VLOOKUP($B179,NAV!$A:$FC,G$1,FALSE)*G181,"")</f>
        <v/>
      </c>
      <c r="H180" s="143">
        <f>IFERROR(VLOOKUP($B180,'NAV plus Dist'!$B:$FD,H$1,FALSE)/VLOOKUP($B179,NAV!$A:$FC,H$1,FALSE)*H181,"")</f>
        <v>1.3461133155885399</v>
      </c>
      <c r="I180" s="143">
        <f>IFERROR(VLOOKUP($B180,'NAV plus Dist'!$B:$FD,I$1,FALSE)/VLOOKUP($B179,NAV!$A:$FC,I$1,FALSE)*I181,"")</f>
        <v>1.4319936402701559</v>
      </c>
      <c r="J180" s="143" t="str">
        <f>IFERROR(VLOOKUP($B180,'NAV plus Dist'!$B:$FD,J$1,FALSE)/VLOOKUP($B179,NAV!$A:$FC,J$1,FALSE)*J181,"")</f>
        <v/>
      </c>
      <c r="K180" s="143">
        <f>IFERROR(VLOOKUP($B180,'NAV plus Dist'!$B:$FD,K$1,FALSE)/VLOOKUP($B179,NAV!$A:$FC,K$1,FALSE)*K181,"")</f>
        <v>1.0512419786100327</v>
      </c>
      <c r="L180" s="143" t="str">
        <f>IFERROR(VLOOKUP($B180,'NAV plus Dist'!$B:$FD,L$1,FALSE)/VLOOKUP($B179,NAV!$A:$FC,L$1,FALSE)*L181,"")</f>
        <v/>
      </c>
      <c r="M180" s="143">
        <f>IFERROR(VLOOKUP($B180,'NAV plus Dist'!$B:$FD,M$1,FALSE)/VLOOKUP($B179,NAV!$A:$FC,M$1,FALSE)*M181,"")</f>
        <v>1.0776315985418945</v>
      </c>
      <c r="N180" s="143">
        <f>IFERROR(VLOOKUP($B180,'NAV plus Dist'!$B:$FD,N$1,FALSE)/VLOOKUP($B179,NAV!$A:$FC,N$1,FALSE)*N181,"")</f>
        <v>1.4678156022196012</v>
      </c>
      <c r="O180" s="143">
        <f>IFERROR(VLOOKUP($B180,'NAV plus Dist'!$B:$FD,O$1,FALSE)/VLOOKUP($B179,NAV!$A:$FC,O$1,FALSE)*O181,"")</f>
        <v>1.0883976905411581</v>
      </c>
      <c r="P180" s="143">
        <f>IFERROR(VLOOKUP($B180,'NAV plus Dist'!$B:$FD,P$1,FALSE)/VLOOKUP($B179,NAV!$A:$FC,P$1,FALSE)*P181,"")</f>
        <v>1.110701691618917</v>
      </c>
      <c r="Q180" s="143" t="str">
        <f>IFERROR(VLOOKUP($B180,'NAV plus Dist'!$B:$FD,Q$1,FALSE)/VLOOKUP($B179,NAV!$A:$FC,Q$1,FALSE)*Q181,"")</f>
        <v/>
      </c>
      <c r="R180" s="143" t="str">
        <f>IFERROR(VLOOKUP($B180,'NAV plus Dist'!$B:$FD,R$1,FALSE)/VLOOKUP($B179,NAV!$A:$FC,R$1,FALSE)*R181,"")</f>
        <v/>
      </c>
      <c r="S180" s="143" t="str">
        <f>IFERROR(VLOOKUP($B180,'NAV plus Dist'!$B:$FD,S$1,FALSE)/VLOOKUP($B179,NAV!$A:$FC,S$1,FALSE)*S181,"")</f>
        <v/>
      </c>
      <c r="T180" s="143" t="str">
        <f>IFERROR(VLOOKUP($B180,'NAV plus Dist'!$B:$FD,T$1,FALSE)/VLOOKUP($B179,NAV!$A:$FC,T$1,FALSE)*T181,"")</f>
        <v/>
      </c>
      <c r="U180" s="143" t="str">
        <f>IFERROR(VLOOKUP($B180,'NAV plus Dist'!$B:$FD,U$1,FALSE)/VLOOKUP($B179,NAV!$A:$FC,U$1,FALSE)*U181,"")</f>
        <v/>
      </c>
      <c r="V180" s="143" t="str">
        <f>IFERROR(VLOOKUP($B180,'NAV plus Dist'!$B:$FD,V$1,FALSE)/VLOOKUP($B179,NAV!$A:$FC,V$1,FALSE)*V181,"")</f>
        <v/>
      </c>
      <c r="W180" s="143" t="str">
        <f>IFERROR(VLOOKUP($B180,'NAV plus Dist'!$B:$FD,W$1,FALSE)/VLOOKUP($B179,NAV!$A:$FC,W$1,FALSE)*W181,"")</f>
        <v/>
      </c>
      <c r="X180" s="143" t="str">
        <f>IFERROR(VLOOKUP($B180,'NAV plus Dist'!$B:$FD,X$1,FALSE)/VLOOKUP($B179,NAV!$A:$FC,X$1,FALSE)*X181,"")</f>
        <v/>
      </c>
      <c r="Y180" s="143" t="str">
        <f>IFERROR(VLOOKUP($B180,'NAV plus Dist'!$B:$FD,Y$1,FALSE)/VLOOKUP($B179,NAV!$A:$FC,Y$1,FALSE)*Y181,"")</f>
        <v/>
      </c>
      <c r="Z180" s="143" t="str">
        <f>IFERROR(VLOOKUP($B180,'NAV plus Dist'!$B:$FD,Z$1,FALSE)/VLOOKUP($B179,NAV!$A:$FC,Z$1,FALSE)*Z181,"")</f>
        <v/>
      </c>
      <c r="AA180" s="143">
        <f>IFERROR(VLOOKUP($B180,'NAV plus Dist'!$B:$FD,AA$1,FALSE)/VLOOKUP($B179,NAV!$A:$FC,AA$1,FALSE)*AA181,"")</f>
        <v>1.2896680347541016</v>
      </c>
      <c r="AB180" s="143">
        <f>IFERROR(VLOOKUP($B180,'NAV plus Dist'!$B:$FD,AB$1,FALSE)/VLOOKUP($B179,NAV!$A:$FC,AB$1,FALSE)*AB181,"")</f>
        <v>1.3102937383088729</v>
      </c>
      <c r="AC180" s="143">
        <f>IFERROR(VLOOKUP($B180,'NAV plus Dist'!$B:$FD,AC$1,FALSE)/VLOOKUP($B179,NAV!$A:$FC,AC$1,FALSE)*AC181,"")</f>
        <v>1.3247235180854104</v>
      </c>
      <c r="AD180" s="143">
        <f>IFERROR(VLOOKUP($B180,'NAV plus Dist'!$B:$FD,AD$1,FALSE)/VLOOKUP($B179,NAV!$A:$FC,AD$1,FALSE)*AD181,"")</f>
        <v>3.4334017694619638</v>
      </c>
      <c r="AE180" s="143">
        <f>IFERROR(VLOOKUP($B180,'NAV plus Dist'!$B:$FD,AE$1,FALSE)/VLOOKUP($B179,NAV!$A:$FC,AE$1,FALSE)*AE181,"")</f>
        <v>1.1030681510590072</v>
      </c>
      <c r="AF180" s="143">
        <f>IFERROR(VLOOKUP($B180,'NAV plus Dist'!$B:$FD,AF$1,FALSE)/VLOOKUP($B179,NAV!$A:$FC,AF$1,FALSE)*AF181,"")</f>
        <v>1.1023393676020337</v>
      </c>
      <c r="AG180" s="143">
        <f>IFERROR(VLOOKUP($B180,'NAV plus Dist'!$B:$FD,AG$1,FALSE)/VLOOKUP($B179,NAV!$A:$FC,AG$1,FALSE)*AG181,"")</f>
        <v>1.1191206871989454</v>
      </c>
      <c r="AH180" s="143">
        <f>IFERROR(VLOOKUP($B180,'NAV plus Dist'!$B:$FD,AH$1,FALSE)/VLOOKUP($B179,NAV!$A:$FC,AH$1,FALSE)*AH181,"")</f>
        <v>1.1314654565135918</v>
      </c>
      <c r="AI180" s="143">
        <f>IFERROR(VLOOKUP($B180,'NAV plus Dist'!$B:$FD,AI$1,FALSE)/VLOOKUP($B179,NAV!$A:$FC,AI$1,FALSE)*AI181,"")</f>
        <v>1.5102351886336991</v>
      </c>
      <c r="AJ180" s="143">
        <f>IFERROR(VLOOKUP($B180,'NAV plus Dist'!$B:$FD,AJ$1,FALSE)/VLOOKUP($B179,NAV!$A:$FC,AJ$1,FALSE)*AJ181,"")</f>
        <v>1.3593301482948648</v>
      </c>
      <c r="AK180" s="169">
        <f>IFERROR(VLOOKUP($B180,'NAV plus Dist'!$B:$FD,AK$1,FALSE)/VLOOKUP($B179,NAV!$A:$FC,AK$1,FALSE)*AK181,"")</f>
        <v>1.4457975565651779</v>
      </c>
      <c r="AL180" s="169">
        <f>IFERROR(VLOOKUP($B180,'NAV plus Dist'!$B:$FD,AL$1,FALSE)/VLOOKUP($B179,NAV!$A:$FC,AL$1,FALSE)*AL181,"")</f>
        <v>1.4880971560972056</v>
      </c>
      <c r="AM180" s="143">
        <f>IFERROR(VLOOKUP($B180,'NAV plus Dist'!$B:$FD,AM$1,FALSE)/VLOOKUP($B179,NAV!$A:$FC,AM$1,FALSE)*AM181,"")</f>
        <v>1.3216981245275332</v>
      </c>
      <c r="AN180" s="143">
        <f>IFERROR(VLOOKUP($B180,'NAV plus Dist'!$B:$FD,AN$1,FALSE)/VLOOKUP($B179,NAV!$A:$FC,AN$1,FALSE)*AN181,"")</f>
        <v>1.3482567810148054</v>
      </c>
      <c r="AO180" s="143">
        <f>IFERROR(VLOOKUP($B180,'NAV plus Dist'!$B:$FD,AO$1,FALSE)/VLOOKUP($B179,NAV!$A:$FC,AO$1,FALSE)*AO181,"")</f>
        <v>1.3631003611261463</v>
      </c>
      <c r="AP180" s="170">
        <f>IFERROR(VLOOKUP($B180,'NAV plus Dist'!$B:$FD,AP$1,FALSE)/VLOOKUP($B179,NAV!$A:$FC,AP$1,FALSE)*AP181,"")</f>
        <v>1.2755216605303434</v>
      </c>
      <c r="AQ180" s="143">
        <f>IFERROR(VLOOKUP($B180,'NAV plus Dist'!$B:$FD,AQ$1,FALSE)/VLOOKUP($B179,NAV!$A:$FC,AQ$1,FALSE)*AQ181,"")</f>
        <v>1.2418062251182382</v>
      </c>
      <c r="AR180" s="143">
        <f>IFERROR(VLOOKUP($B180,'NAV plus Dist'!$B:$FD,AR$1,FALSE)/VLOOKUP($B179,NAV!$A:$FC,AR$1,FALSE)*AR181,"")</f>
        <v>1.0571534823665785</v>
      </c>
      <c r="AS180" s="143">
        <f>IFERROR(VLOOKUP($B180,'NAV plus Dist'!$B:$FD,AS$1,FALSE)/VLOOKUP($B179,NAV!$A:$FC,AS$1,FALSE)*AS181,"")</f>
        <v>1.332564568473374</v>
      </c>
      <c r="AT180" s="143">
        <f>IFERROR(VLOOKUP($B180,'NAV plus Dist'!$B:$FD,AT$1,FALSE)/VLOOKUP($B179,NAV!$A:$FC,AT$1,FALSE)*AT181,"")</f>
        <v>1.1978091129153703</v>
      </c>
      <c r="AU180" s="143">
        <f>IFERROR(VLOOKUP($B180,'NAV plus Dist'!$B:$FD,AU$1,FALSE)/VLOOKUP($B179,NAV!$A:$FC,AU$1,FALSE)*AU181,"")</f>
        <v>1.0908504703026289</v>
      </c>
      <c r="AV180" s="143">
        <f>IFERROR(VLOOKUP($B180,'NAV plus Dist'!$B:$FD,AV$1,FALSE)/VLOOKUP($B179,NAV!$A:$FC,AV$1,FALSE)*AV181,"")</f>
        <v>1.2852445668093444</v>
      </c>
      <c r="AW180" s="143">
        <f>IFERROR(VLOOKUP($B180,'NAV plus Dist'!$B:$FD,AW$1,FALSE)/VLOOKUP($B179,NAV!$A:$FC,AW$1,FALSE)*AW181,"")</f>
        <v>1.0857290628145202</v>
      </c>
      <c r="AX180" s="143">
        <f>IFERROR(VLOOKUP($B180,'NAV plus Dist'!$B:$FD,AX$1,FALSE)/VLOOKUP($B179,NAV!$A:$FC,AX$1,FALSE)*AX181,"")</f>
        <v>1.1146076257059383</v>
      </c>
      <c r="AY180" s="143">
        <f>IFERROR(VLOOKUP($B180,'NAV plus Dist'!$B:$FD,AY$1,FALSE)/VLOOKUP($B179,NAV!$A:$FC,AY$1,FALSE)*AY181,"")</f>
        <v>1.1688490566142631</v>
      </c>
      <c r="AZ180" s="143">
        <f>IFERROR(VLOOKUP($B180,'NAV plus Dist'!$B:$FD,AZ$1,FALSE)/VLOOKUP($B179,NAV!$A:$FC,AZ$1,FALSE)*AZ181,"")</f>
        <v>1.1908213401428849</v>
      </c>
      <c r="BA180" s="143">
        <f>IFERROR(VLOOKUP($B180,'NAV plus Dist'!$B:$FD,BA$1,FALSE)/VLOOKUP($B179,NAV!$A:$FC,BA$1,FALSE)*BA181,"")</f>
        <v>1.226109199459323</v>
      </c>
      <c r="BB180" s="143" t="str">
        <f>IFERROR(VLOOKUP($B180,'NAV plus Dist'!$B:$FD,BB$1,FALSE)/VLOOKUP($B179,NAV!$A:$FC,BB$1,FALSE)*BB181,"")</f>
        <v/>
      </c>
      <c r="BC180" s="143" t="str">
        <f>IFERROR(VLOOKUP($B180,'NAV plus Dist'!$B:$FD,BC$1,FALSE)/VLOOKUP($B179,NAV!$A:$FC,BC$1,FALSE)*BC181,"")</f>
        <v/>
      </c>
      <c r="BD180" s="143" t="str">
        <f>IFERROR(VLOOKUP($B180,'NAV plus Dist'!$B:$FD,BD$1,FALSE)/VLOOKUP($B179,NAV!$A:$FC,BD$1,FALSE)*BD181,"")</f>
        <v/>
      </c>
      <c r="BE180" s="143" t="str">
        <f>IFERROR(VLOOKUP($B180,'NAV plus Dist'!$B:$FD,BE$1,FALSE)/VLOOKUP($B179,NAV!$A:$FC,BE$1,FALSE)*BE181,"")</f>
        <v/>
      </c>
      <c r="BF180" s="143" t="str">
        <f>IFERROR(VLOOKUP($B180,'NAV plus Dist'!$B:$FD,BF$1,FALSE)/VLOOKUP($B179,NAV!$A:$FC,BF$1,FALSE)*BF181,"")</f>
        <v/>
      </c>
      <c r="BG180" s="143" t="str">
        <f>IFERROR(VLOOKUP($B180,'NAV plus Dist'!$B:$FD,BG$1,FALSE)/VLOOKUP($B179,NAV!$A:$FC,BG$1,FALSE)*BG181,"")</f>
        <v/>
      </c>
      <c r="BH180" s="143" t="str">
        <f>IFERROR(VLOOKUP($B180,'NAV plus Dist'!$B:$FD,BH$1,FALSE)/VLOOKUP($B179,NAV!$A:$FC,BH$1,FALSE)*BH181,"")</f>
        <v/>
      </c>
      <c r="BI180" s="143" t="str">
        <f>IFERROR(VLOOKUP($B180,'NAV plus Dist'!$B:$FD,BI$1,FALSE)/VLOOKUP($B179,NAV!$A:$FC,BI$1,FALSE)*BI181,"")</f>
        <v/>
      </c>
      <c r="BJ180" s="143" t="str">
        <f>IFERROR(VLOOKUP($B180,'NAV plus Dist'!$B:$FD,BJ$1,FALSE)/VLOOKUP($B179,NAV!$A:$FC,BJ$1,FALSE)*BJ181,"")</f>
        <v/>
      </c>
      <c r="BK180" s="143" t="str">
        <f>IFERROR(VLOOKUP($B180,'NAV plus Dist'!$B:$FD,BK$1,FALSE)/VLOOKUP($B179,NAV!$A:$FC,BK$1,FALSE)*BK181,"")</f>
        <v/>
      </c>
      <c r="BL180" s="143" t="str">
        <f>IFERROR(VLOOKUP($B180,'NAV plus Dist'!$B:$FD,BL$1,FALSE)/VLOOKUP($B179,NAV!$A:$FC,BL$1,FALSE)*BL181,"")</f>
        <v/>
      </c>
      <c r="BM180" s="143" t="str">
        <f>IFERROR(VLOOKUP($B180,'NAV plus Dist'!$B:$FD,BM$1,FALSE)/VLOOKUP($B179,NAV!$A:$FC,BM$1,FALSE)*BM181,"")</f>
        <v/>
      </c>
      <c r="BN180" s="143" t="str">
        <f>IFERROR(VLOOKUP($B180,'NAV plus Dist'!$B:$FD,BN$1,FALSE)/VLOOKUP($B179,NAV!$A:$FC,BN$1,FALSE)*BN181,"")</f>
        <v/>
      </c>
      <c r="BO180" s="143" t="str">
        <f>IFERROR(VLOOKUP($B180,'NAV plus Dist'!$B:$FD,BO$1,FALSE)/VLOOKUP($B179,NAV!$A:$FC,BO$1,FALSE)*BO181,"")</f>
        <v/>
      </c>
      <c r="BP180" s="143" t="str">
        <f>IFERROR(VLOOKUP($B180,'NAV plus Dist'!$B:$FD,BP$1,FALSE)/VLOOKUP($B179,NAV!$A:$FC,BP$1,FALSE)*BP181,"")</f>
        <v/>
      </c>
      <c r="BQ180" s="143" t="str">
        <f>IFERROR(VLOOKUP($B180,'NAV plus Dist'!$B:$FD,BQ$1,FALSE)/VLOOKUP($B179,NAV!$A:$FC,BQ$1,FALSE)*BQ181,"")</f>
        <v/>
      </c>
      <c r="BR180" s="143" t="str">
        <f>IFERROR(VLOOKUP($B180,'NAV plus Dist'!$B:$FD,BR$1,FALSE)/VLOOKUP($B179,NAV!$A:$FC,BR$1,FALSE)*BR181,"")</f>
        <v/>
      </c>
      <c r="BS180" s="143" t="str">
        <f>IFERROR(VLOOKUP($B180,'NAV plus Dist'!$B:$FD,BS$1,FALSE)/VLOOKUP($B179,NAV!$A:$FC,BS$1,FALSE)*BS181,"")</f>
        <v/>
      </c>
      <c r="BT180" s="143" t="str">
        <f>IFERROR(VLOOKUP($B180,'NAV plus Dist'!$B:$FD,BT$1,FALSE)/VLOOKUP($B179,NAV!$A:$FC,BT$1,FALSE)*BT181,"")</f>
        <v/>
      </c>
      <c r="BU180" s="143" t="str">
        <f>IFERROR(VLOOKUP($B180,'NAV plus Dist'!$B:$FD,BU$1,FALSE)/VLOOKUP($B179,NAV!$A:$FC,BU$1,FALSE)*BU181,"")</f>
        <v/>
      </c>
      <c r="BV180" s="143" t="str">
        <f>IFERROR(VLOOKUP($B180,'NAV plus Dist'!$B:$FD,BV$1,FALSE)/VLOOKUP($B179,NAV!$A:$FC,BV$1,FALSE)*BV181,"")</f>
        <v/>
      </c>
      <c r="BW180" s="143" t="str">
        <f>IFERROR(VLOOKUP($B180,'NAV plus Dist'!$B:$FD,BW$1,FALSE)/VLOOKUP($B179,NAV!$A:$FC,BW$1,FALSE)*BW181,"")</f>
        <v/>
      </c>
      <c r="BX180" s="143" t="str">
        <f>IFERROR(VLOOKUP($B180,'NAV plus Dist'!$B:$FD,BX$1,FALSE)/VLOOKUP($B179,NAV!$A:$FC,BX$1,FALSE)*BX181,"")</f>
        <v/>
      </c>
      <c r="BY180" s="143" t="str">
        <f>IFERROR(VLOOKUP($B180,'NAV plus Dist'!$B:$FD,BY$1,FALSE)/VLOOKUP($B179,NAV!$A:$FC,BY$1,FALSE)*BY181,"")</f>
        <v/>
      </c>
      <c r="BZ180" s="143" t="str">
        <f>IFERROR(VLOOKUP($B180,'NAV plus Dist'!$B:$FD,BZ$1,FALSE)/VLOOKUP($B179,NAV!$A:$FC,BZ$1,FALSE)*BZ181,"")</f>
        <v/>
      </c>
      <c r="CA180" s="143" t="str">
        <f>IFERROR(VLOOKUP($B180,'NAV plus Dist'!$B:$FD,CA$1,FALSE)/VLOOKUP($B179,NAV!$A:$FC,CA$1,FALSE)*CA181,"")</f>
        <v/>
      </c>
      <c r="CB180" s="143" t="str">
        <f>IFERROR(VLOOKUP($B180,'NAV plus Dist'!$B:$FD,CB$1,FALSE)/VLOOKUP($B179,NAV!$A:$FC,CB$1,FALSE)*CB181,"")</f>
        <v/>
      </c>
      <c r="CC180" s="143" t="str">
        <f>IFERROR(VLOOKUP($B180,'NAV plus Dist'!$B:$FD,CC$1,FALSE)/VLOOKUP($B179,NAV!$A:$FC,CC$1,FALSE)*CC181,"")</f>
        <v/>
      </c>
      <c r="CD180" s="143" t="str">
        <f>IFERROR(VLOOKUP($B180,'NAV plus Dist'!$B:$FD,CD$1,FALSE)/VLOOKUP($B179,NAV!$A:$FC,CD$1,FALSE)*CD181,"")</f>
        <v/>
      </c>
      <c r="CE180" s="143" t="str">
        <f>IFERROR(VLOOKUP($B180,'NAV plus Dist'!$B:$FD,CE$1,FALSE)/VLOOKUP($B179,NAV!$A:$FC,CE$1,FALSE)*CE181,"")</f>
        <v/>
      </c>
      <c r="CF180" s="143" t="str">
        <f>IFERROR(VLOOKUP($B180,'NAV plus Dist'!$B:$FD,CF$1,FALSE)/VLOOKUP($B179,NAV!$A:$FC,CF$1,FALSE)*CF181,"")</f>
        <v/>
      </c>
      <c r="CG180" s="143" t="str">
        <f>IFERROR(VLOOKUP($B180,'NAV plus Dist'!$B:$FD,CG$1,FALSE)/VLOOKUP($B179,NAV!$A:$FC,CG$1,FALSE)*CG181,"")</f>
        <v/>
      </c>
      <c r="CH180" s="143" t="str">
        <f>IFERROR(VLOOKUP($B180,'NAV plus Dist'!$B:$FD,CH$1,FALSE)/VLOOKUP($B179,NAV!$A:$FC,CH$1,FALSE)*CH181,"")</f>
        <v/>
      </c>
      <c r="CI180" s="143" t="str">
        <f>IFERROR(VLOOKUP($B180,'NAV plus Dist'!$B:$FD,CI$1,FALSE)/VLOOKUP($B179,NAV!$A:$FC,CI$1,FALSE)*CI181,"")</f>
        <v/>
      </c>
      <c r="CJ180" s="143" t="str">
        <f>IFERROR(VLOOKUP($B180,'NAV plus Dist'!$B:$FD,CJ$1,FALSE)/VLOOKUP($B179,NAV!$A:$FC,CJ$1,FALSE)*CJ181,"")</f>
        <v/>
      </c>
      <c r="CK180" s="143" t="str">
        <f>IFERROR(VLOOKUP($B180,'NAV plus Dist'!$B:$AAA,CK$1,FALSE)/VLOOKUP($B179,NAV!$A:$AAA,CK$1,FALSE)*CK181,"")</f>
        <v/>
      </c>
      <c r="CL180" s="143" t="str">
        <f>IFERROR(VLOOKUP($B180,'NAV plus Dist'!$B:$AAA,CL$1,FALSE)/VLOOKUP($B179,NAV!$A:$AAA,CL$1,FALSE)*CL181,"")</f>
        <v/>
      </c>
      <c r="CM180" s="143" t="str">
        <f>IFERROR(VLOOKUP($B180,'NAV plus Dist'!$B:$AAA,CM$1,FALSE)/VLOOKUP($B179,NAV!$A:$AAA,CM$1,FALSE)*CM181,"")</f>
        <v/>
      </c>
      <c r="CN180" s="143" t="str">
        <f>IFERROR(VLOOKUP($B180,'NAV plus Dist'!$B:$AAA,CN$1,FALSE)/VLOOKUP($B179,NAV!$A:$AAA,CN$1,FALSE)*CN181,"")</f>
        <v/>
      </c>
      <c r="CO180" s="143" t="str">
        <f>IFERROR(VLOOKUP($B180,'NAV plus Dist'!$B:$AAA,CO$1,FALSE)/VLOOKUP($B179,NAV!$A:$AAA,CO$1,FALSE)*CO181,"")</f>
        <v/>
      </c>
      <c r="CP180" s="143" t="str">
        <f>IFERROR(VLOOKUP($B180,'NAV plus Dist'!$B:$AAA,CP$1,FALSE)/VLOOKUP($B179,NAV!$A:$AAA,CP$1,FALSE)*CP181,"")</f>
        <v/>
      </c>
      <c r="CQ180" s="143" t="str">
        <f>IFERROR(VLOOKUP($B180,'NAV plus Dist'!$B:$AAA,CQ$1,FALSE)/VLOOKUP($B179,NAV!$A:$AAA,CQ$1,FALSE)*CQ181,"")</f>
        <v/>
      </c>
      <c r="CR180" s="143" t="str">
        <f>IFERROR(VLOOKUP($B180,'NAV plus Dist'!$B:$AAA,CR$1,FALSE)/VLOOKUP($B179,NAV!$A:$AAA,CR$1,FALSE)*CR181,"")</f>
        <v/>
      </c>
      <c r="CS180" s="143" t="str">
        <f>IFERROR(VLOOKUP($B180,'NAV plus Dist'!$B:$AAA,CS$1,FALSE)/VLOOKUP($B179,NAV!$A:$AAA,CS$1,FALSE)*CS181,"")</f>
        <v/>
      </c>
      <c r="CT180" s="143" t="str">
        <f>IFERROR(VLOOKUP($B180,'NAV plus Dist'!$B:$AAA,CT$1,FALSE)/VLOOKUP($B179,NAV!$A:$AAA,CT$1,FALSE)*CT181,"")</f>
        <v/>
      </c>
      <c r="CU180" s="143" t="str">
        <f>IFERROR(VLOOKUP($B180,'NAV plus Dist'!$B:$AAA,CU$1,FALSE)/VLOOKUP($B179,NAV!$A:$AAA,CU$1,FALSE)*CU181,"")</f>
        <v/>
      </c>
      <c r="CV180" s="143" t="str">
        <f>IFERROR(VLOOKUP($B180,'NAV plus Dist'!$B:$AAA,CV$1,FALSE)/VLOOKUP($B179,NAV!$A:$AAA,CV$1,FALSE)*CV181,"")</f>
        <v/>
      </c>
      <c r="CW180" s="143" t="str">
        <f>IFERROR(VLOOKUP($B180,'NAV plus Dist'!$B:$AAA,CW$1,FALSE)/VLOOKUP($B179,NAV!$A:$AAA,CW$1,FALSE)*CW181,"")</f>
        <v/>
      </c>
      <c r="CX180" s="143" t="str">
        <f>IFERROR(VLOOKUP($B180,'NAV plus Dist'!$B:$AAA,CX$1,FALSE)/VLOOKUP($B179,NAV!$A:$AAA,CX$1,FALSE)*CX181,"")</f>
        <v/>
      </c>
      <c r="CY180" s="143" t="str">
        <f>IFERROR(VLOOKUP($B180,'NAV plus Dist'!$B:$AAA,CY$1,FALSE)/VLOOKUP($B179,NAV!$A:$AAA,CY$1,FALSE)*CY181,"")</f>
        <v/>
      </c>
      <c r="CZ180" s="143" t="str">
        <f>IFERROR(VLOOKUP($B180,'NAV plus Dist'!$B:$AAA,CZ$1,FALSE)/VLOOKUP($B179,NAV!$A:$AAA,CZ$1,FALSE)*CZ181,"")</f>
        <v/>
      </c>
      <c r="DA180" s="143" t="str">
        <f>IFERROR(VLOOKUP($B180,'NAV plus Dist'!$B:$AAA,DA$1,FALSE)/VLOOKUP($B179,NAV!$A:$AAA,DA$1,FALSE)*DA181,"")</f>
        <v/>
      </c>
      <c r="DB180" s="143" t="str">
        <f>IFERROR(VLOOKUP($B180,'NAV plus Dist'!$B:$AAA,DB$1,FALSE)/VLOOKUP($B179,NAV!$A:$AAA,DB$1,FALSE)*DB181,"")</f>
        <v/>
      </c>
      <c r="DC180" s="143" t="str">
        <f>IFERROR(VLOOKUP($B180,'NAV plus Dist'!$B:$AAA,DC$1,FALSE)/VLOOKUP($B179,NAV!$A:$AAA,DC$1,FALSE)*DC181,"")</f>
        <v/>
      </c>
      <c r="DD180" s="143" t="str">
        <f>IFERROR(VLOOKUP($B180,'NAV plus Dist'!$B:$AAA,DD$1,FALSE)/VLOOKUP($B179,NAV!$A:$AAA,DD$1,FALSE)*DD181,"")</f>
        <v/>
      </c>
      <c r="DE180" s="143" t="str">
        <f>IFERROR(VLOOKUP($B180,'NAV plus Dist'!$B:$AAA,DE$1,FALSE)/VLOOKUP($B179,NAV!$A:$AAA,DE$1,FALSE)*DE181,"")</f>
        <v/>
      </c>
      <c r="DF180" s="143" t="str">
        <f>IFERROR(VLOOKUP($B180,'NAV plus Dist'!$B:$AAA,DF$1,FALSE)/VLOOKUP($B179,NAV!$A:$AAA,DF$1,FALSE)*DF181,"")</f>
        <v/>
      </c>
      <c r="DG180" s="143" t="str">
        <f>IFERROR(VLOOKUP($B180,'NAV plus Dist'!$B:$AAA,DG$1,FALSE)/VLOOKUP($B179,NAV!$A:$AAA,DG$1,FALSE)*DG181,"")</f>
        <v/>
      </c>
      <c r="DH180" s="143" t="str">
        <f>IFERROR(VLOOKUP($B180,'NAV plus Dist'!$B:$AAA,DH$1,FALSE)/VLOOKUP($B179,NAV!$A:$AAA,DH$1,FALSE)*DH181,"")</f>
        <v/>
      </c>
    </row>
    <row r="181" spans="1:112">
      <c r="A181" s="94">
        <f t="shared" si="41"/>
        <v>20</v>
      </c>
      <c r="B181" s="168">
        <f t="shared" si="40"/>
        <v>45473</v>
      </c>
      <c r="C181" s="143">
        <f>IFERROR(VLOOKUP($B181,'NAV plus Dist'!$B:$FD,C$1,FALSE)/VLOOKUP($B180,NAV!$A:$FC,C$1,FALSE)*C182,"")</f>
        <v>1.2574238500421064</v>
      </c>
      <c r="D181" s="143">
        <f>IFERROR(VLOOKUP($B181,'NAV plus Dist'!$B:$FD,D$1,FALSE)/VLOOKUP($B180,NAV!$A:$FC,D$1,FALSE)*D182,"")</f>
        <v>1.2934397614340856</v>
      </c>
      <c r="E181" s="143">
        <f>IFERROR(VLOOKUP($B181,'NAV plus Dist'!$B:$FD,E$1,FALSE)/VLOOKUP($B180,NAV!$A:$FC,E$1,FALSE)*E182,"")</f>
        <v>1.2947217439358787</v>
      </c>
      <c r="F181" s="143">
        <f>IFERROR(VLOOKUP($B181,'NAV plus Dist'!$B:$FD,F$1,FALSE)/VLOOKUP($B180,NAV!$A:$FC,F$1,FALSE)*F182,"")</f>
        <v>1.0735755702685115</v>
      </c>
      <c r="G181" s="143" t="str">
        <f>IFERROR(VLOOKUP($B181,'NAV plus Dist'!$B:$FD,G$1,FALSE)/VLOOKUP($B180,NAV!$A:$FC,G$1,FALSE)*G182,"")</f>
        <v/>
      </c>
      <c r="H181" s="143">
        <f>IFERROR(VLOOKUP($B181,'NAV plus Dist'!$B:$FD,H$1,FALSE)/VLOOKUP($B180,NAV!$A:$FC,H$1,FALSE)*H182,"")</f>
        <v>1.2943228070538926</v>
      </c>
      <c r="I181" s="143">
        <f>IFERROR(VLOOKUP($B181,'NAV plus Dist'!$B:$FD,I$1,FALSE)/VLOOKUP($B180,NAV!$A:$FC,I$1,FALSE)*I182,"")</f>
        <v>1.3569282400567952</v>
      </c>
      <c r="J181" s="143" t="str">
        <f>IFERROR(VLOOKUP($B181,'NAV plus Dist'!$B:$FD,J$1,FALSE)/VLOOKUP($B180,NAV!$A:$FC,J$1,FALSE)*J182,"")</f>
        <v/>
      </c>
      <c r="K181" s="143">
        <f>IFERROR(VLOOKUP($B181,'NAV plus Dist'!$B:$FD,K$1,FALSE)/VLOOKUP($B180,NAV!$A:$FC,K$1,FALSE)*K182,"")</f>
        <v>1.0306096334184531</v>
      </c>
      <c r="L181" s="143" t="str">
        <f>IFERROR(VLOOKUP($B181,'NAV plus Dist'!$B:$FD,L$1,FALSE)/VLOOKUP($B180,NAV!$A:$FC,L$1,FALSE)*L182,"")</f>
        <v/>
      </c>
      <c r="M181" s="143">
        <f>IFERROR(VLOOKUP($B181,'NAV plus Dist'!$B:$FD,M$1,FALSE)/VLOOKUP($B180,NAV!$A:$FC,M$1,FALSE)*M182,"")</f>
        <v>1.0554277304037318</v>
      </c>
      <c r="N181" s="143">
        <f>IFERROR(VLOOKUP($B181,'NAV plus Dist'!$B:$FD,N$1,FALSE)/VLOOKUP($B180,NAV!$A:$FC,N$1,FALSE)*N182,"")</f>
        <v>1.4184884953350059</v>
      </c>
      <c r="O181" s="143">
        <f>IFERROR(VLOOKUP($B181,'NAV plus Dist'!$B:$FD,O$1,FALSE)/VLOOKUP($B180,NAV!$A:$FC,O$1,FALSE)*O182,"")</f>
        <v>1.0816763574346584</v>
      </c>
      <c r="P181" s="143">
        <f>IFERROR(VLOOKUP($B181,'NAV plus Dist'!$B:$FD,P$1,FALSE)/VLOOKUP($B180,NAV!$A:$FC,P$1,FALSE)*P182,"")</f>
        <v>1.1007790037612082</v>
      </c>
      <c r="Q181" s="143" t="str">
        <f>IFERROR(VLOOKUP($B181,'NAV plus Dist'!$B:$FD,Q$1,FALSE)/VLOOKUP($B180,NAV!$A:$FC,Q$1,FALSE)*Q182,"")</f>
        <v/>
      </c>
      <c r="R181" s="143" t="str">
        <f>IFERROR(VLOOKUP($B181,'NAV plus Dist'!$B:$FD,R$1,FALSE)/VLOOKUP($B180,NAV!$A:$FC,R$1,FALSE)*R182,"")</f>
        <v/>
      </c>
      <c r="S181" s="143" t="str">
        <f>IFERROR(VLOOKUP($B181,'NAV plus Dist'!$B:$FD,S$1,FALSE)/VLOOKUP($B180,NAV!$A:$FC,S$1,FALSE)*S182,"")</f>
        <v/>
      </c>
      <c r="T181" s="143" t="str">
        <f>IFERROR(VLOOKUP($B181,'NAV plus Dist'!$B:$FD,T$1,FALSE)/VLOOKUP($B180,NAV!$A:$FC,T$1,FALSE)*T182,"")</f>
        <v/>
      </c>
      <c r="U181" s="143" t="str">
        <f>IFERROR(VLOOKUP($B181,'NAV plus Dist'!$B:$FD,U$1,FALSE)/VLOOKUP($B180,NAV!$A:$FC,U$1,FALSE)*U182,"")</f>
        <v/>
      </c>
      <c r="V181" s="143" t="str">
        <f>IFERROR(VLOOKUP($B181,'NAV plus Dist'!$B:$FD,V$1,FALSE)/VLOOKUP($B180,NAV!$A:$FC,V$1,FALSE)*V182,"")</f>
        <v/>
      </c>
      <c r="W181" s="143" t="str">
        <f>IFERROR(VLOOKUP($B181,'NAV plus Dist'!$B:$FD,W$1,FALSE)/VLOOKUP($B180,NAV!$A:$FC,W$1,FALSE)*W182,"")</f>
        <v/>
      </c>
      <c r="X181" s="143" t="str">
        <f>IFERROR(VLOOKUP($B181,'NAV plus Dist'!$B:$FD,X$1,FALSE)/VLOOKUP($B180,NAV!$A:$FC,X$1,FALSE)*X182,"")</f>
        <v/>
      </c>
      <c r="Y181" s="143" t="str">
        <f>IFERROR(VLOOKUP($B181,'NAV plus Dist'!$B:$FD,Y$1,FALSE)/VLOOKUP($B180,NAV!$A:$FC,Y$1,FALSE)*Y182,"")</f>
        <v/>
      </c>
      <c r="Z181" s="143" t="str">
        <f>IFERROR(VLOOKUP($B181,'NAV plus Dist'!$B:$FD,Z$1,FALSE)/VLOOKUP($B180,NAV!$A:$FC,Z$1,FALSE)*Z182,"")</f>
        <v/>
      </c>
      <c r="AA181" s="143">
        <f>IFERROR(VLOOKUP($B181,'NAV plus Dist'!$B:$FD,AA$1,FALSE)/VLOOKUP($B180,NAV!$A:$FC,AA$1,FALSE)*AA182,"")</f>
        <v>1.259476164344222</v>
      </c>
      <c r="AB181" s="143">
        <f>IFERROR(VLOOKUP($B181,'NAV plus Dist'!$B:$FD,AB$1,FALSE)/VLOOKUP($B180,NAV!$A:$FC,AB$1,FALSE)*AB182,"")</f>
        <v>1.292024552758855</v>
      </c>
      <c r="AC181" s="143">
        <f>IFERROR(VLOOKUP($B181,'NAV plus Dist'!$B:$FD,AC$1,FALSE)/VLOOKUP($B180,NAV!$A:$FC,AC$1,FALSE)*AC182,"")</f>
        <v>1.2932504215503609</v>
      </c>
      <c r="AD181" s="143">
        <f>IFERROR(VLOOKUP($B181,'NAV plus Dist'!$B:$FD,AD$1,FALSE)/VLOOKUP($B180,NAV!$A:$FC,AD$1,FALSE)*AD182,"")</f>
        <v>3.2572865734279763</v>
      </c>
      <c r="AE181" s="143">
        <f>IFERROR(VLOOKUP($B181,'NAV plus Dist'!$B:$FD,AE$1,FALSE)/VLOOKUP($B180,NAV!$A:$FC,AE$1,FALSE)*AE182,"")</f>
        <v>1.0618164268434318</v>
      </c>
      <c r="AF181" s="143">
        <f>IFERROR(VLOOKUP($B181,'NAV plus Dist'!$B:$FD,AF$1,FALSE)/VLOOKUP($B180,NAV!$A:$FC,AF$1,FALSE)*AF182,"")</f>
        <v>1.0782995267801936</v>
      </c>
      <c r="AG181" s="143">
        <f>IFERROR(VLOOKUP($B181,'NAV plus Dist'!$B:$FD,AG$1,FALSE)/VLOOKUP($B180,NAV!$A:$FC,AG$1,FALSE)*AG182,"")</f>
        <v>1.1051038041255739</v>
      </c>
      <c r="AH181" s="143">
        <f>IFERROR(VLOOKUP($B181,'NAV plus Dist'!$B:$FD,AH$1,FALSE)/VLOOKUP($B180,NAV!$A:$FC,AH$1,FALSE)*AH182,"")</f>
        <v>1.1061717957500319</v>
      </c>
      <c r="AI181" s="143">
        <f>IFERROR(VLOOKUP($B181,'NAV plus Dist'!$B:$FD,AI$1,FALSE)/VLOOKUP($B180,NAV!$A:$FC,AI$1,FALSE)*AI182,"")</f>
        <v>1.4872277274795735</v>
      </c>
      <c r="AJ181" s="143">
        <f>IFERROR(VLOOKUP($B181,'NAV plus Dist'!$B:$FD,AJ$1,FALSE)/VLOOKUP($B180,NAV!$A:$FC,AJ$1,FALSE)*AJ182,"")</f>
        <v>1.301176814199527</v>
      </c>
      <c r="AK181" s="169">
        <f>IFERROR(VLOOKUP($B181,'NAV plus Dist'!$B:$FD,AK$1,FALSE)/VLOOKUP($B180,NAV!$A:$FC,AK$1,FALSE)*AK182,"")</f>
        <v>1.4067967772303562</v>
      </c>
      <c r="AL181" s="169">
        <f>IFERROR(VLOOKUP($B181,'NAV plus Dist'!$B:$FD,AL$1,FALSE)/VLOOKUP($B180,NAV!$A:$FC,AL$1,FALSE)*AL182,"")</f>
        <v>1.4471378187347268</v>
      </c>
      <c r="AM181" s="143">
        <f>IFERROR(VLOOKUP($B181,'NAV plus Dist'!$B:$FD,AM$1,FALSE)/VLOOKUP($B180,NAV!$A:$FC,AM$1,FALSE)*AM182,"")</f>
        <v>1.1514033345528678</v>
      </c>
      <c r="AN181" s="143">
        <f>IFERROR(VLOOKUP($B181,'NAV plus Dist'!$B:$FD,AN$1,FALSE)/VLOOKUP($B180,NAV!$A:$FC,AN$1,FALSE)*AN182,"")</f>
        <v>1.3651579767964415</v>
      </c>
      <c r="AO181" s="143">
        <f>IFERROR(VLOOKUP($B181,'NAV plus Dist'!$B:$FD,AO$1,FALSE)/VLOOKUP($B180,NAV!$A:$FC,AO$1,FALSE)*AO182,"")</f>
        <v>1.3664466720627615</v>
      </c>
      <c r="AP181" s="170">
        <f>IFERROR(VLOOKUP($B181,'NAV plus Dist'!$B:$FD,AP$1,FALSE)/VLOOKUP($B180,NAV!$A:$FC,AP$1,FALSE)*AP182,"")</f>
        <v>1.2480782041598084</v>
      </c>
      <c r="AQ181" s="143">
        <f>IFERROR(VLOOKUP($B181,'NAV plus Dist'!$B:$FD,AQ$1,FALSE)/VLOOKUP($B180,NAV!$A:$FC,AQ$1,FALSE)*AQ182,"")</f>
        <v>1.2384944355585803</v>
      </c>
      <c r="AR181" s="143">
        <f>IFERROR(VLOOKUP($B181,'NAV plus Dist'!$B:$FD,AR$1,FALSE)/VLOOKUP($B180,NAV!$A:$FC,AR$1,FALSE)*AR182,"")</f>
        <v>1.0528997673066596</v>
      </c>
      <c r="AS181" s="143">
        <f>IFERROR(VLOOKUP($B181,'NAV plus Dist'!$B:$FD,AS$1,FALSE)/VLOOKUP($B180,NAV!$A:$FC,AS$1,FALSE)*AS182,"")</f>
        <v>1.297184022949446</v>
      </c>
      <c r="AT181" s="143">
        <f>IFERROR(VLOOKUP($B181,'NAV plus Dist'!$B:$FD,AT$1,FALSE)/VLOOKUP($B180,NAV!$A:$FC,AT$1,FALSE)*AT182,"")</f>
        <v>1.1652687892626226</v>
      </c>
      <c r="AU181" s="143">
        <f>IFERROR(VLOOKUP($B181,'NAV plus Dist'!$B:$FD,AU$1,FALSE)/VLOOKUP($B180,NAV!$A:$FC,AU$1,FALSE)*AU182,"")</f>
        <v>1.0908504703026289</v>
      </c>
      <c r="AV181" s="143">
        <f>IFERROR(VLOOKUP($B181,'NAV plus Dist'!$B:$FD,AV$1,FALSE)/VLOOKUP($B180,NAV!$A:$FC,AV$1,FALSE)*AV182,"")</f>
        <v>1.2251510699447696</v>
      </c>
      <c r="AW181" s="143">
        <f>IFERROR(VLOOKUP($B181,'NAV plus Dist'!$B:$FD,AW$1,FALSE)/VLOOKUP($B180,NAV!$A:$FC,AW$1,FALSE)*AW182,"")</f>
        <v>1.0726001814208759</v>
      </c>
      <c r="AX181" s="143">
        <f>IFERROR(VLOOKUP($B181,'NAV plus Dist'!$B:$FD,AX$1,FALSE)/VLOOKUP($B180,NAV!$A:$FC,AX$1,FALSE)*AX182,"")</f>
        <v>1.1001818497780436</v>
      </c>
      <c r="AY181" s="143">
        <f>IFERROR(VLOOKUP($B181,'NAV plus Dist'!$B:$FD,AY$1,FALSE)/VLOOKUP($B180,NAV!$A:$FC,AY$1,FALSE)*AY182,"")</f>
        <v>1.146436384587038</v>
      </c>
      <c r="AZ181" s="143">
        <f>IFERROR(VLOOKUP($B181,'NAV plus Dist'!$B:$FD,AZ$1,FALSE)/VLOOKUP($B180,NAV!$A:$FC,AZ$1,FALSE)*AZ182,"")</f>
        <v>1.1633649395732537</v>
      </c>
      <c r="BA181" s="143">
        <f>IFERROR(VLOOKUP($B181,'NAV plus Dist'!$B:$FD,BA$1,FALSE)/VLOOKUP($B180,NAV!$A:$FC,BA$1,FALSE)*BA182,"")</f>
        <v>1.2330586107560129</v>
      </c>
      <c r="BB181" s="143" t="str">
        <f>IFERROR(VLOOKUP($B181,'NAV plus Dist'!$B:$FD,BB$1,FALSE)/VLOOKUP($B180,NAV!$A:$FC,BB$1,FALSE)*BB182,"")</f>
        <v/>
      </c>
      <c r="BC181" s="143" t="str">
        <f>IFERROR(VLOOKUP($B181,'NAV plus Dist'!$B:$FD,BC$1,FALSE)/VLOOKUP($B180,NAV!$A:$FC,BC$1,FALSE)*BC182,"")</f>
        <v/>
      </c>
      <c r="BD181" s="143" t="str">
        <f>IFERROR(VLOOKUP($B181,'NAV plus Dist'!$B:$FD,BD$1,FALSE)/VLOOKUP($B180,NAV!$A:$FC,BD$1,FALSE)*BD182,"")</f>
        <v/>
      </c>
      <c r="BE181" s="143" t="str">
        <f>IFERROR(VLOOKUP($B181,'NAV plus Dist'!$B:$FD,BE$1,FALSE)/VLOOKUP($B180,NAV!$A:$FC,BE$1,FALSE)*BE182,"")</f>
        <v/>
      </c>
      <c r="BF181" s="143" t="str">
        <f>IFERROR(VLOOKUP($B181,'NAV plus Dist'!$B:$FD,BF$1,FALSE)/VLOOKUP($B180,NAV!$A:$FC,BF$1,FALSE)*BF182,"")</f>
        <v/>
      </c>
      <c r="BG181" s="143" t="str">
        <f>IFERROR(VLOOKUP($B181,'NAV plus Dist'!$B:$FD,BG$1,FALSE)/VLOOKUP($B180,NAV!$A:$FC,BG$1,FALSE)*BG182,"")</f>
        <v/>
      </c>
      <c r="BH181" s="143" t="str">
        <f>IFERROR(VLOOKUP($B181,'NAV plus Dist'!$B:$FD,BH$1,FALSE)/VLOOKUP($B180,NAV!$A:$FC,BH$1,FALSE)*BH182,"")</f>
        <v/>
      </c>
      <c r="BI181" s="143" t="str">
        <f>IFERROR(VLOOKUP($B181,'NAV plus Dist'!$B:$FD,BI$1,FALSE)/VLOOKUP($B180,NAV!$A:$FC,BI$1,FALSE)*BI182,"")</f>
        <v/>
      </c>
      <c r="BJ181" s="143" t="str">
        <f>IFERROR(VLOOKUP($B181,'NAV plus Dist'!$B:$FD,BJ$1,FALSE)/VLOOKUP($B180,NAV!$A:$FC,BJ$1,FALSE)*BJ182,"")</f>
        <v/>
      </c>
      <c r="BK181" s="143" t="str">
        <f>IFERROR(VLOOKUP($B181,'NAV plus Dist'!$B:$FD,BK$1,FALSE)/VLOOKUP($B180,NAV!$A:$FC,BK$1,FALSE)*BK182,"")</f>
        <v/>
      </c>
      <c r="BL181" s="143" t="str">
        <f>IFERROR(VLOOKUP($B181,'NAV plus Dist'!$B:$FD,BL$1,FALSE)/VLOOKUP($B180,NAV!$A:$FC,BL$1,FALSE)*BL182,"")</f>
        <v/>
      </c>
      <c r="BM181" s="143" t="str">
        <f>IFERROR(VLOOKUP($B181,'NAV plus Dist'!$B:$FD,BM$1,FALSE)/VLOOKUP($B180,NAV!$A:$FC,BM$1,FALSE)*BM182,"")</f>
        <v/>
      </c>
      <c r="BN181" s="143" t="str">
        <f>IFERROR(VLOOKUP($B181,'NAV plus Dist'!$B:$FD,BN$1,FALSE)/VLOOKUP($B180,NAV!$A:$FC,BN$1,FALSE)*BN182,"")</f>
        <v/>
      </c>
      <c r="BO181" s="143" t="str">
        <f>IFERROR(VLOOKUP($B181,'NAV plus Dist'!$B:$FD,BO$1,FALSE)/VLOOKUP($B180,NAV!$A:$FC,BO$1,FALSE)*BO182,"")</f>
        <v/>
      </c>
      <c r="BP181" s="143" t="str">
        <f>IFERROR(VLOOKUP($B181,'NAV plus Dist'!$B:$FD,BP$1,FALSE)/VLOOKUP($B180,NAV!$A:$FC,BP$1,FALSE)*BP182,"")</f>
        <v/>
      </c>
      <c r="BQ181" s="143" t="str">
        <f>IFERROR(VLOOKUP($B181,'NAV plus Dist'!$B:$FD,BQ$1,FALSE)/VLOOKUP($B180,NAV!$A:$FC,BQ$1,FALSE)*BQ182,"")</f>
        <v/>
      </c>
      <c r="BR181" s="143" t="str">
        <f>IFERROR(VLOOKUP($B181,'NAV plus Dist'!$B:$FD,BR$1,FALSE)/VLOOKUP($B180,NAV!$A:$FC,BR$1,FALSE)*BR182,"")</f>
        <v/>
      </c>
      <c r="BS181" s="143" t="str">
        <f>IFERROR(VLOOKUP($B181,'NAV plus Dist'!$B:$FD,BS$1,FALSE)/VLOOKUP($B180,NAV!$A:$FC,BS$1,FALSE)*BS182,"")</f>
        <v/>
      </c>
      <c r="BT181" s="143" t="str">
        <f>IFERROR(VLOOKUP($B181,'NAV plus Dist'!$B:$FD,BT$1,FALSE)/VLOOKUP($B180,NAV!$A:$FC,BT$1,FALSE)*BT182,"")</f>
        <v/>
      </c>
      <c r="BU181" s="143" t="str">
        <f>IFERROR(VLOOKUP($B181,'NAV plus Dist'!$B:$FD,BU$1,FALSE)/VLOOKUP($B180,NAV!$A:$FC,BU$1,FALSE)*BU182,"")</f>
        <v/>
      </c>
      <c r="BV181" s="143" t="str">
        <f>IFERROR(VLOOKUP($B181,'NAV plus Dist'!$B:$FD,BV$1,FALSE)/VLOOKUP($B180,NAV!$A:$FC,BV$1,FALSE)*BV182,"")</f>
        <v/>
      </c>
      <c r="BW181" s="143" t="str">
        <f>IFERROR(VLOOKUP($B181,'NAV plus Dist'!$B:$FD,BW$1,FALSE)/VLOOKUP($B180,NAV!$A:$FC,BW$1,FALSE)*BW182,"")</f>
        <v/>
      </c>
      <c r="BX181" s="143" t="str">
        <f>IFERROR(VLOOKUP($B181,'NAV plus Dist'!$B:$FD,BX$1,FALSE)/VLOOKUP($B180,NAV!$A:$FC,BX$1,FALSE)*BX182,"")</f>
        <v/>
      </c>
      <c r="BY181" s="143" t="str">
        <f>IFERROR(VLOOKUP($B181,'NAV plus Dist'!$B:$FD,BY$1,FALSE)/VLOOKUP($B180,NAV!$A:$FC,BY$1,FALSE)*BY182,"")</f>
        <v/>
      </c>
      <c r="BZ181" s="143" t="str">
        <f>IFERROR(VLOOKUP($B181,'NAV plus Dist'!$B:$FD,BZ$1,FALSE)/VLOOKUP($B180,NAV!$A:$FC,BZ$1,FALSE)*BZ182,"")</f>
        <v/>
      </c>
      <c r="CA181" s="143" t="str">
        <f>IFERROR(VLOOKUP($B181,'NAV plus Dist'!$B:$FD,CA$1,FALSE)/VLOOKUP($B180,NAV!$A:$FC,CA$1,FALSE)*CA182,"")</f>
        <v/>
      </c>
      <c r="CB181" s="143" t="str">
        <f>IFERROR(VLOOKUP($B181,'NAV plus Dist'!$B:$FD,CB$1,FALSE)/VLOOKUP($B180,NAV!$A:$FC,CB$1,FALSE)*CB182,"")</f>
        <v/>
      </c>
      <c r="CC181" s="143" t="str">
        <f>IFERROR(VLOOKUP($B181,'NAV plus Dist'!$B:$FD,CC$1,FALSE)/VLOOKUP($B180,NAV!$A:$FC,CC$1,FALSE)*CC182,"")</f>
        <v/>
      </c>
      <c r="CD181" s="143" t="str">
        <f>IFERROR(VLOOKUP($B181,'NAV plus Dist'!$B:$FD,CD$1,FALSE)/VLOOKUP($B180,NAV!$A:$FC,CD$1,FALSE)*CD182,"")</f>
        <v/>
      </c>
      <c r="CE181" s="143" t="str">
        <f>IFERROR(VLOOKUP($B181,'NAV plus Dist'!$B:$FD,CE$1,FALSE)/VLOOKUP($B180,NAV!$A:$FC,CE$1,FALSE)*CE182,"")</f>
        <v/>
      </c>
      <c r="CF181" s="143" t="str">
        <f>IFERROR(VLOOKUP($B181,'NAV plus Dist'!$B:$FD,CF$1,FALSE)/VLOOKUP($B180,NAV!$A:$FC,CF$1,FALSE)*CF182,"")</f>
        <v/>
      </c>
      <c r="CG181" s="143" t="str">
        <f>IFERROR(VLOOKUP($B181,'NAV plus Dist'!$B:$FD,CG$1,FALSE)/VLOOKUP($B180,NAV!$A:$FC,CG$1,FALSE)*CG182,"")</f>
        <v/>
      </c>
      <c r="CH181" s="143" t="str">
        <f>IFERROR(VLOOKUP($B181,'NAV plus Dist'!$B:$FD,CH$1,FALSE)/VLOOKUP($B180,NAV!$A:$FC,CH$1,FALSE)*CH182,"")</f>
        <v/>
      </c>
      <c r="CI181" s="143" t="str">
        <f>IFERROR(VLOOKUP($B181,'NAV plus Dist'!$B:$FD,CI$1,FALSE)/VLOOKUP($B180,NAV!$A:$FC,CI$1,FALSE)*CI182,"")</f>
        <v/>
      </c>
      <c r="CJ181" s="143" t="str">
        <f>IFERROR(VLOOKUP($B181,'NAV plus Dist'!$B:$FD,CJ$1,FALSE)/VLOOKUP($B180,NAV!$A:$FC,CJ$1,FALSE)*CJ182,"")</f>
        <v/>
      </c>
      <c r="CK181" s="143" t="str">
        <f>IFERROR(VLOOKUP($B181,'NAV plus Dist'!$B:$AAA,CK$1,FALSE)/VLOOKUP($B180,NAV!$A:$AAA,CK$1,FALSE)*CK182,"")</f>
        <v/>
      </c>
      <c r="CL181" s="143" t="str">
        <f>IFERROR(VLOOKUP($B181,'NAV plus Dist'!$B:$AAA,CL$1,FALSE)/VLOOKUP($B180,NAV!$A:$AAA,CL$1,FALSE)*CL182,"")</f>
        <v/>
      </c>
      <c r="CM181" s="143" t="str">
        <f>IFERROR(VLOOKUP($B181,'NAV plus Dist'!$B:$AAA,CM$1,FALSE)/VLOOKUP($B180,NAV!$A:$AAA,CM$1,FALSE)*CM182,"")</f>
        <v/>
      </c>
      <c r="CN181" s="143" t="str">
        <f>IFERROR(VLOOKUP($B181,'NAV plus Dist'!$B:$AAA,CN$1,FALSE)/VLOOKUP($B180,NAV!$A:$AAA,CN$1,FALSE)*CN182,"")</f>
        <v/>
      </c>
      <c r="CO181" s="143" t="str">
        <f>IFERROR(VLOOKUP($B181,'NAV plus Dist'!$B:$AAA,CO$1,FALSE)/VLOOKUP($B180,NAV!$A:$AAA,CO$1,FALSE)*CO182,"")</f>
        <v/>
      </c>
      <c r="CP181" s="143" t="str">
        <f>IFERROR(VLOOKUP($B181,'NAV plus Dist'!$B:$AAA,CP$1,FALSE)/VLOOKUP($B180,NAV!$A:$AAA,CP$1,FALSE)*CP182,"")</f>
        <v/>
      </c>
      <c r="CQ181" s="143" t="str">
        <f>IFERROR(VLOOKUP($B181,'NAV plus Dist'!$B:$AAA,CQ$1,FALSE)/VLOOKUP($B180,NAV!$A:$AAA,CQ$1,FALSE)*CQ182,"")</f>
        <v/>
      </c>
      <c r="CR181" s="143" t="str">
        <f>IFERROR(VLOOKUP($B181,'NAV plus Dist'!$B:$AAA,CR$1,FALSE)/VLOOKUP($B180,NAV!$A:$AAA,CR$1,FALSE)*CR182,"")</f>
        <v/>
      </c>
      <c r="CS181" s="143" t="str">
        <f>IFERROR(VLOOKUP($B181,'NAV plus Dist'!$B:$AAA,CS$1,FALSE)/VLOOKUP($B180,NAV!$A:$AAA,CS$1,FALSE)*CS182,"")</f>
        <v/>
      </c>
      <c r="CT181" s="143" t="str">
        <f>IFERROR(VLOOKUP($B181,'NAV plus Dist'!$B:$AAA,CT$1,FALSE)/VLOOKUP($B180,NAV!$A:$AAA,CT$1,FALSE)*CT182,"")</f>
        <v/>
      </c>
      <c r="CU181" s="143" t="str">
        <f>IFERROR(VLOOKUP($B181,'NAV plus Dist'!$B:$AAA,CU$1,FALSE)/VLOOKUP($B180,NAV!$A:$AAA,CU$1,FALSE)*CU182,"")</f>
        <v/>
      </c>
      <c r="CV181" s="143" t="str">
        <f>IFERROR(VLOOKUP($B181,'NAV plus Dist'!$B:$AAA,CV$1,FALSE)/VLOOKUP($B180,NAV!$A:$AAA,CV$1,FALSE)*CV182,"")</f>
        <v/>
      </c>
      <c r="CW181" s="143" t="str">
        <f>IFERROR(VLOOKUP($B181,'NAV plus Dist'!$B:$AAA,CW$1,FALSE)/VLOOKUP($B180,NAV!$A:$AAA,CW$1,FALSE)*CW182,"")</f>
        <v/>
      </c>
      <c r="CX181" s="143" t="str">
        <f>IFERROR(VLOOKUP($B181,'NAV plus Dist'!$B:$AAA,CX$1,FALSE)/VLOOKUP($B180,NAV!$A:$AAA,CX$1,FALSE)*CX182,"")</f>
        <v/>
      </c>
      <c r="CY181" s="143" t="str">
        <f>IFERROR(VLOOKUP($B181,'NAV plus Dist'!$B:$AAA,CY$1,FALSE)/VLOOKUP($B180,NAV!$A:$AAA,CY$1,FALSE)*CY182,"")</f>
        <v/>
      </c>
      <c r="CZ181" s="143" t="str">
        <f>IFERROR(VLOOKUP($B181,'NAV plus Dist'!$B:$AAA,CZ$1,FALSE)/VLOOKUP($B180,NAV!$A:$AAA,CZ$1,FALSE)*CZ182,"")</f>
        <v/>
      </c>
      <c r="DA181" s="143" t="str">
        <f>IFERROR(VLOOKUP($B181,'NAV plus Dist'!$B:$AAA,DA$1,FALSE)/VLOOKUP($B180,NAV!$A:$AAA,DA$1,FALSE)*DA182,"")</f>
        <v/>
      </c>
      <c r="DB181" s="143" t="str">
        <f>IFERROR(VLOOKUP($B181,'NAV plus Dist'!$B:$AAA,DB$1,FALSE)/VLOOKUP($B180,NAV!$A:$AAA,DB$1,FALSE)*DB182,"")</f>
        <v/>
      </c>
      <c r="DC181" s="143" t="str">
        <f>IFERROR(VLOOKUP($B181,'NAV plus Dist'!$B:$AAA,DC$1,FALSE)/VLOOKUP($B180,NAV!$A:$AAA,DC$1,FALSE)*DC182,"")</f>
        <v/>
      </c>
      <c r="DD181" s="143" t="str">
        <f>IFERROR(VLOOKUP($B181,'NAV plus Dist'!$B:$AAA,DD$1,FALSE)/VLOOKUP($B180,NAV!$A:$AAA,DD$1,FALSE)*DD182,"")</f>
        <v/>
      </c>
      <c r="DE181" s="143" t="str">
        <f>IFERROR(VLOOKUP($B181,'NAV plus Dist'!$B:$AAA,DE$1,FALSE)/VLOOKUP($B180,NAV!$A:$AAA,DE$1,FALSE)*DE182,"")</f>
        <v/>
      </c>
      <c r="DF181" s="143" t="str">
        <f>IFERROR(VLOOKUP($B181,'NAV plus Dist'!$B:$AAA,DF$1,FALSE)/VLOOKUP($B180,NAV!$A:$AAA,DF$1,FALSE)*DF182,"")</f>
        <v/>
      </c>
      <c r="DG181" s="143" t="str">
        <f>IFERROR(VLOOKUP($B181,'NAV plus Dist'!$B:$AAA,DG$1,FALSE)/VLOOKUP($B180,NAV!$A:$AAA,DG$1,FALSE)*DG182,"")</f>
        <v/>
      </c>
      <c r="DH181" s="143" t="str">
        <f>IFERROR(VLOOKUP($B181,'NAV plus Dist'!$B:$AAA,DH$1,FALSE)/VLOOKUP($B180,NAV!$A:$AAA,DH$1,FALSE)*DH182,"")</f>
        <v/>
      </c>
    </row>
    <row r="182" spans="1:112">
      <c r="A182" s="94">
        <f t="shared" si="41"/>
        <v>19</v>
      </c>
      <c r="B182" s="168">
        <f t="shared" si="40"/>
        <v>45504</v>
      </c>
      <c r="C182" s="143">
        <f>IFERROR(VLOOKUP($B182,'NAV plus Dist'!$B:$FD,C$1,FALSE)/VLOOKUP($B181,NAV!$A:$FC,C$1,FALSE)*C183,"")</f>
        <v>1.1529167416474333</v>
      </c>
      <c r="D182" s="143">
        <f>IFERROR(VLOOKUP($B182,'NAV plus Dist'!$B:$FD,D$1,FALSE)/VLOOKUP($B181,NAV!$A:$FC,D$1,FALSE)*D183,"")</f>
        <v>1.180587307826497</v>
      </c>
      <c r="E182" s="143">
        <f>IFERROR(VLOOKUP($B182,'NAV plus Dist'!$B:$FD,E$1,FALSE)/VLOOKUP($B181,NAV!$A:$FC,E$1,FALSE)*E183,"")</f>
        <v>1.1861808426435976</v>
      </c>
      <c r="F182" s="143">
        <f>IFERROR(VLOOKUP($B182,'NAV plus Dist'!$B:$FD,F$1,FALSE)/VLOOKUP($B181,NAV!$A:$FC,F$1,FALSE)*F183,"")</f>
        <v>1.0487712511225096</v>
      </c>
      <c r="G182" s="143" t="str">
        <f>IFERROR(VLOOKUP($B182,'NAV plus Dist'!$B:$FD,G$1,FALSE)/VLOOKUP($B181,NAV!$A:$FC,G$1,FALSE)*G183,"")</f>
        <v/>
      </c>
      <c r="H182" s="143">
        <f>IFERROR(VLOOKUP($B182,'NAV plus Dist'!$B:$FD,H$1,FALSE)/VLOOKUP($B181,NAV!$A:$FC,H$1,FALSE)*H183,"")</f>
        <v>1.158334800560513</v>
      </c>
      <c r="I182" s="143">
        <f>IFERROR(VLOOKUP($B182,'NAV plus Dist'!$B:$FD,I$1,FALSE)/VLOOKUP($B181,NAV!$A:$FC,I$1,FALSE)*I183,"")</f>
        <v>1.3956976183441323</v>
      </c>
      <c r="J182" s="143" t="str">
        <f>IFERROR(VLOOKUP($B182,'NAV plus Dist'!$B:$FD,J$1,FALSE)/VLOOKUP($B181,NAV!$A:$FC,J$1,FALSE)*J183,"")</f>
        <v/>
      </c>
      <c r="K182" s="143">
        <f>IFERROR(VLOOKUP($B182,'NAV plus Dist'!$B:$FD,K$1,FALSE)/VLOOKUP($B181,NAV!$A:$FC,K$1,FALSE)*K183,"")</f>
        <v>1.0142753367281212</v>
      </c>
      <c r="L182" s="143">
        <f>IFERROR(VLOOKUP($B182,'NAV plus Dist'!$B:$FD,L$1,FALSE)/VLOOKUP($B181,NAV!$A:$FC,L$1,FALSE)*L183,"")</f>
        <v>1.0333877285263551</v>
      </c>
      <c r="M182" s="143">
        <f>IFERROR(VLOOKUP($B182,'NAV plus Dist'!$B:$FD,M$1,FALSE)/VLOOKUP($B181,NAV!$A:$FC,M$1,FALSE)*M183,"")</f>
        <v>1.0381797741451002</v>
      </c>
      <c r="N182" s="143">
        <f>IFERROR(VLOOKUP($B182,'NAV plus Dist'!$B:$FD,N$1,FALSE)/VLOOKUP($B181,NAV!$A:$FC,N$1,FALSE)*N183,"")</f>
        <v>1.4543843682299171</v>
      </c>
      <c r="O182" s="143">
        <f>IFERROR(VLOOKUP($B182,'NAV plus Dist'!$B:$FD,O$1,FALSE)/VLOOKUP($B181,NAV!$A:$FC,O$1,FALSE)*O183,"")</f>
        <v>1.1060005533500317</v>
      </c>
      <c r="P182" s="143">
        <f>IFERROR(VLOOKUP($B182,'NAV plus Dist'!$B:$FD,P$1,FALSE)/VLOOKUP($B181,NAV!$A:$FC,P$1,FALSE)*P183,"")</f>
        <v>1.1260746763026872</v>
      </c>
      <c r="Q182" s="143" t="str">
        <f>IFERROR(VLOOKUP($B182,'NAV plus Dist'!$B:$FD,Q$1,FALSE)/VLOOKUP($B181,NAV!$A:$FC,Q$1,FALSE)*Q183,"")</f>
        <v/>
      </c>
      <c r="R182" s="143" t="str">
        <f>IFERROR(VLOOKUP($B182,'NAV plus Dist'!$B:$FD,R$1,FALSE)/VLOOKUP($B181,NAV!$A:$FC,R$1,FALSE)*R183,"")</f>
        <v/>
      </c>
      <c r="S182" s="143" t="str">
        <f>IFERROR(VLOOKUP($B182,'NAV plus Dist'!$B:$FD,S$1,FALSE)/VLOOKUP($B181,NAV!$A:$FC,S$1,FALSE)*S183,"")</f>
        <v/>
      </c>
      <c r="T182" s="143" t="str">
        <f>IFERROR(VLOOKUP($B182,'NAV plus Dist'!$B:$FD,T$1,FALSE)/VLOOKUP($B181,NAV!$A:$FC,T$1,FALSE)*T183,"")</f>
        <v/>
      </c>
      <c r="U182" s="143" t="str">
        <f>IFERROR(VLOOKUP($B182,'NAV plus Dist'!$B:$FD,U$1,FALSE)/VLOOKUP($B181,NAV!$A:$FC,U$1,FALSE)*U183,"")</f>
        <v/>
      </c>
      <c r="V182" s="143" t="str">
        <f>IFERROR(VLOOKUP($B182,'NAV plus Dist'!$B:$FD,V$1,FALSE)/VLOOKUP($B181,NAV!$A:$FC,V$1,FALSE)*V183,"")</f>
        <v/>
      </c>
      <c r="W182" s="143" t="str">
        <f>IFERROR(VLOOKUP($B182,'NAV plus Dist'!$B:$FD,W$1,FALSE)/VLOOKUP($B181,NAV!$A:$FC,W$1,FALSE)*W183,"")</f>
        <v/>
      </c>
      <c r="X182" s="143" t="str">
        <f>IFERROR(VLOOKUP($B182,'NAV plus Dist'!$B:$FD,X$1,FALSE)/VLOOKUP($B181,NAV!$A:$FC,X$1,FALSE)*X183,"")</f>
        <v/>
      </c>
      <c r="Y182" s="143" t="str">
        <f>IFERROR(VLOOKUP($B182,'NAV plus Dist'!$B:$FD,Y$1,FALSE)/VLOOKUP($B181,NAV!$A:$FC,Y$1,FALSE)*Y183,"")</f>
        <v/>
      </c>
      <c r="Z182" s="143" t="str">
        <f>IFERROR(VLOOKUP($B182,'NAV plus Dist'!$B:$FD,Z$1,FALSE)/VLOOKUP($B181,NAV!$A:$FC,Z$1,FALSE)*Z183,"")</f>
        <v/>
      </c>
      <c r="AA182" s="143">
        <f>IFERROR(VLOOKUP($B182,'NAV plus Dist'!$B:$FD,AA$1,FALSE)/VLOOKUP($B181,NAV!$A:$FC,AA$1,FALSE)*AA183,"")</f>
        <v>1.2561272938940498</v>
      </c>
      <c r="AB182" s="143">
        <f>IFERROR(VLOOKUP($B182,'NAV plus Dist'!$B:$FD,AB$1,FALSE)/VLOOKUP($B181,NAV!$A:$FC,AB$1,FALSE)*AB183,"")</f>
        <v>1.2827859630980425</v>
      </c>
      <c r="AC182" s="143">
        <f>IFERROR(VLOOKUP($B182,'NAV plus Dist'!$B:$FD,AC$1,FALSE)/VLOOKUP($B181,NAV!$A:$FC,AC$1,FALSE)*AC183,"")</f>
        <v>1.2888433681252192</v>
      </c>
      <c r="AD182" s="143">
        <f>IFERROR(VLOOKUP($B182,'NAV plus Dist'!$B:$FD,AD$1,FALSE)/VLOOKUP($B181,NAV!$A:$FC,AD$1,FALSE)*AD183,"")</f>
        <v>3.3483223762294472</v>
      </c>
      <c r="AE182" s="143">
        <f>IFERROR(VLOOKUP($B182,'NAV plus Dist'!$B:$FD,AE$1,FALSE)/VLOOKUP($B181,NAV!$A:$FC,AE$1,FALSE)*AE183,"")</f>
        <v>1.0514577613359137</v>
      </c>
      <c r="AF182" s="143">
        <f>IFERROR(VLOOKUP($B182,'NAV plus Dist'!$B:$FD,AF$1,FALSE)/VLOOKUP($B181,NAV!$A:$FC,AF$1,FALSE)*AF183,"")</f>
        <v>1.0580517672113028</v>
      </c>
      <c r="AG182" s="143">
        <f>IFERROR(VLOOKUP($B182,'NAV plus Dist'!$B:$FD,AG$1,FALSE)/VLOOKUP($B181,NAV!$A:$FC,AG$1,FALSE)*AG183,"")</f>
        <v>1.0797155286784921</v>
      </c>
      <c r="AH182" s="143">
        <f>IFERROR(VLOOKUP($B182,'NAV plus Dist'!$B:$FD,AH$1,FALSE)/VLOOKUP($B181,NAV!$A:$FC,AH$1,FALSE)*AH183,"")</f>
        <v>1.0848103951069519</v>
      </c>
      <c r="AI182" s="143">
        <f>IFERROR(VLOOKUP($B182,'NAV plus Dist'!$B:$FD,AI$1,FALSE)/VLOOKUP($B181,NAV!$A:$FC,AI$1,FALSE)*AI183,"")</f>
        <v>1.3533061809731592</v>
      </c>
      <c r="AJ182" s="143">
        <f>IFERROR(VLOOKUP($B182,'NAV plus Dist'!$B:$FD,AJ$1,FALSE)/VLOOKUP($B181,NAV!$A:$FC,AJ$1,FALSE)*AJ183,"")</f>
        <v>1.3310082341349305</v>
      </c>
      <c r="AK182" s="169">
        <f>IFERROR(VLOOKUP($B182,'NAV plus Dist'!$B:$FD,AK$1,FALSE)/VLOOKUP($B181,NAV!$A:$FC,AK$1,FALSE)*AK183,"")</f>
        <v>1.4043339549347884</v>
      </c>
      <c r="AL182" s="169">
        <f>IFERROR(VLOOKUP($B182,'NAV plus Dist'!$B:$FD,AL$1,FALSE)/VLOOKUP($B181,NAV!$A:$FC,AL$1,FALSE)*AL183,"")</f>
        <v>1.4435238847880563</v>
      </c>
      <c r="AM182" s="143">
        <f>IFERROR(VLOOKUP($B182,'NAV plus Dist'!$B:$FD,AM$1,FALSE)/VLOOKUP($B181,NAV!$A:$FC,AM$1,FALSE)*AM183,"")</f>
        <v>1.3253399109613775</v>
      </c>
      <c r="AN182" s="143">
        <f>IFERROR(VLOOKUP($B182,'NAV plus Dist'!$B:$FD,AN$1,FALSE)/VLOOKUP($B181,NAV!$A:$FC,AN$1,FALSE)*AN183,"")</f>
        <v>1.3089532610911472</v>
      </c>
      <c r="AO182" s="143">
        <f>IFERROR(VLOOKUP($B182,'NAV plus Dist'!$B:$FD,AO$1,FALSE)/VLOOKUP($B181,NAV!$A:$FC,AO$1,FALSE)*AO183,"")</f>
        <v>1.3150897767885812</v>
      </c>
      <c r="AP182" s="170">
        <f>IFERROR(VLOOKUP($B182,'NAV plus Dist'!$B:$FD,AP$1,FALSE)/VLOOKUP($B181,NAV!$A:$FC,AP$1,FALSE)*AP183,"")</f>
        <v>1.2289795320670198</v>
      </c>
      <c r="AQ182" s="143">
        <f>IFERROR(VLOOKUP($B182,'NAV plus Dist'!$B:$FD,AQ$1,FALSE)/VLOOKUP($B181,NAV!$A:$FC,AQ$1,FALSE)*AQ183,"")</f>
        <v>1.1964886678238633</v>
      </c>
      <c r="AR182" s="143">
        <f>IFERROR(VLOOKUP($B182,'NAV plus Dist'!$B:$FD,AR$1,FALSE)/VLOOKUP($B181,NAV!$A:$FC,AR$1,FALSE)*AR183,"")</f>
        <v>1.0488700087331071</v>
      </c>
      <c r="AS182" s="143">
        <f>IFERROR(VLOOKUP($B182,'NAV plus Dist'!$B:$FD,AS$1,FALSE)/VLOOKUP($B181,NAV!$A:$FC,AS$1,FALSE)*AS183,"")</f>
        <v>1.2736522691302516</v>
      </c>
      <c r="AT182" s="143">
        <f>IFERROR(VLOOKUP($B182,'NAV plus Dist'!$B:$FD,AT$1,FALSE)/VLOOKUP($B181,NAV!$A:$FC,AT$1,FALSE)*AT183,"")</f>
        <v>1.1432499996875425</v>
      </c>
      <c r="AU182" s="143">
        <f>IFERROR(VLOOKUP($B182,'NAV plus Dist'!$B:$FD,AU$1,FALSE)/VLOOKUP($B181,NAV!$A:$FC,AU$1,FALSE)*AU183,"")</f>
        <v>1.0773831805458065</v>
      </c>
      <c r="AV182" s="143">
        <f>IFERROR(VLOOKUP($B182,'NAV plus Dist'!$B:$FD,AV$1,FALSE)/VLOOKUP($B181,NAV!$A:$FC,AV$1,FALSE)*AV183,"")</f>
        <v>1.1962369762970506</v>
      </c>
      <c r="AW182" s="143">
        <f>IFERROR(VLOOKUP($B182,'NAV plus Dist'!$B:$FD,AW$1,FALSE)/VLOOKUP($B181,NAV!$A:$FC,AW$1,FALSE)*AW183,"")</f>
        <v>1.0617555430018939</v>
      </c>
      <c r="AX182" s="143">
        <f>IFERROR(VLOOKUP($B182,'NAV plus Dist'!$B:$FD,AX$1,FALSE)/VLOOKUP($B181,NAV!$A:$FC,AX$1,FALSE)*AX183,"")</f>
        <v>1.088378267707184</v>
      </c>
      <c r="AY182" s="143">
        <f>IFERROR(VLOOKUP($B182,'NAV plus Dist'!$B:$FD,AY$1,FALSE)/VLOOKUP($B181,NAV!$A:$FC,AY$1,FALSE)*AY183,"")</f>
        <v>1.1297350115748945</v>
      </c>
      <c r="AZ182" s="143">
        <f>IFERROR(VLOOKUP($B182,'NAV plus Dist'!$B:$FD,AZ$1,FALSE)/VLOOKUP($B181,NAV!$A:$FC,AZ$1,FALSE)*AZ183,"")</f>
        <v>1.1429545250814865</v>
      </c>
      <c r="BA182" s="143">
        <f>IFERROR(VLOOKUP($B182,'NAV plus Dist'!$B:$FD,BA$1,FALSE)/VLOOKUP($B181,NAV!$A:$FC,BA$1,FALSE)*BA183,"")</f>
        <v>1.2517651677989781</v>
      </c>
      <c r="BB182" s="143" t="str">
        <f>IFERROR(VLOOKUP($B182,'NAV plus Dist'!$B:$FD,BB$1,FALSE)/VLOOKUP($B181,NAV!$A:$FC,BB$1,FALSE)*BB183,"")</f>
        <v/>
      </c>
      <c r="BC182" s="143" t="str">
        <f>IFERROR(VLOOKUP($B182,'NAV plus Dist'!$B:$FD,BC$1,FALSE)/VLOOKUP($B181,NAV!$A:$FC,BC$1,FALSE)*BC183,"")</f>
        <v/>
      </c>
      <c r="BD182" s="143" t="str">
        <f>IFERROR(VLOOKUP($B182,'NAV plus Dist'!$B:$FD,BD$1,FALSE)/VLOOKUP($B181,NAV!$A:$FC,BD$1,FALSE)*BD183,"")</f>
        <v/>
      </c>
      <c r="BE182" s="143" t="str">
        <f>IFERROR(VLOOKUP($B182,'NAV plus Dist'!$B:$FD,BE$1,FALSE)/VLOOKUP($B181,NAV!$A:$FC,BE$1,FALSE)*BE183,"")</f>
        <v/>
      </c>
      <c r="BF182" s="143" t="str">
        <f>IFERROR(VLOOKUP($B182,'NAV plus Dist'!$B:$FD,BF$1,FALSE)/VLOOKUP($B181,NAV!$A:$FC,BF$1,FALSE)*BF183,"")</f>
        <v/>
      </c>
      <c r="BG182" s="143" t="str">
        <f>IFERROR(VLOOKUP($B182,'NAV plus Dist'!$B:$FD,BG$1,FALSE)/VLOOKUP($B181,NAV!$A:$FC,BG$1,FALSE)*BG183,"")</f>
        <v/>
      </c>
      <c r="BH182" s="143" t="str">
        <f>IFERROR(VLOOKUP($B182,'NAV plus Dist'!$B:$FD,BH$1,FALSE)/VLOOKUP($B181,NAV!$A:$FC,BH$1,FALSE)*BH183,"")</f>
        <v/>
      </c>
      <c r="BI182" s="143" t="str">
        <f>IFERROR(VLOOKUP($B182,'NAV plus Dist'!$B:$FD,BI$1,FALSE)/VLOOKUP($B181,NAV!$A:$FC,BI$1,FALSE)*BI183,"")</f>
        <v/>
      </c>
      <c r="BJ182" s="143" t="str">
        <f>IFERROR(VLOOKUP($B182,'NAV plus Dist'!$B:$FD,BJ$1,FALSE)/VLOOKUP($B181,NAV!$A:$FC,BJ$1,FALSE)*BJ183,"")</f>
        <v/>
      </c>
      <c r="BK182" s="143" t="str">
        <f>IFERROR(VLOOKUP($B182,'NAV plus Dist'!$B:$FD,BK$1,FALSE)/VLOOKUP($B181,NAV!$A:$FC,BK$1,FALSE)*BK183,"")</f>
        <v/>
      </c>
      <c r="BL182" s="143" t="str">
        <f>IFERROR(VLOOKUP($B182,'NAV plus Dist'!$B:$FD,BL$1,FALSE)/VLOOKUP($B181,NAV!$A:$FC,BL$1,FALSE)*BL183,"")</f>
        <v/>
      </c>
      <c r="BM182" s="143" t="str">
        <f>IFERROR(VLOOKUP($B182,'NAV plus Dist'!$B:$FD,BM$1,FALSE)/VLOOKUP($B181,NAV!$A:$FC,BM$1,FALSE)*BM183,"")</f>
        <v/>
      </c>
      <c r="BN182" s="143" t="str">
        <f>IFERROR(VLOOKUP($B182,'NAV plus Dist'!$B:$FD,BN$1,FALSE)/VLOOKUP($B181,NAV!$A:$FC,BN$1,FALSE)*BN183,"")</f>
        <v/>
      </c>
      <c r="BO182" s="143" t="str">
        <f>IFERROR(VLOOKUP($B182,'NAV plus Dist'!$B:$FD,BO$1,FALSE)/VLOOKUP($B181,NAV!$A:$FC,BO$1,FALSE)*BO183,"")</f>
        <v/>
      </c>
      <c r="BP182" s="143" t="str">
        <f>IFERROR(VLOOKUP($B182,'NAV plus Dist'!$B:$FD,BP$1,FALSE)/VLOOKUP($B181,NAV!$A:$FC,BP$1,FALSE)*BP183,"")</f>
        <v/>
      </c>
      <c r="BQ182" s="143" t="str">
        <f>IFERROR(VLOOKUP($B182,'NAV plus Dist'!$B:$FD,BQ$1,FALSE)/VLOOKUP($B181,NAV!$A:$FC,BQ$1,FALSE)*BQ183,"")</f>
        <v/>
      </c>
      <c r="BR182" s="143" t="str">
        <f>IFERROR(VLOOKUP($B182,'NAV plus Dist'!$B:$FD,BR$1,FALSE)/VLOOKUP($B181,NAV!$A:$FC,BR$1,FALSE)*BR183,"")</f>
        <v/>
      </c>
      <c r="BS182" s="143" t="str">
        <f>IFERROR(VLOOKUP($B182,'NAV plus Dist'!$B:$FD,BS$1,FALSE)/VLOOKUP($B181,NAV!$A:$FC,BS$1,FALSE)*BS183,"")</f>
        <v/>
      </c>
      <c r="BT182" s="143" t="str">
        <f>IFERROR(VLOOKUP($B182,'NAV plus Dist'!$B:$FD,BT$1,FALSE)/VLOOKUP($B181,NAV!$A:$FC,BT$1,FALSE)*BT183,"")</f>
        <v/>
      </c>
      <c r="BU182" s="143" t="str">
        <f>IFERROR(VLOOKUP($B182,'NAV plus Dist'!$B:$FD,BU$1,FALSE)/VLOOKUP($B181,NAV!$A:$FC,BU$1,FALSE)*BU183,"")</f>
        <v/>
      </c>
      <c r="BV182" s="143" t="str">
        <f>IFERROR(VLOOKUP($B182,'NAV plus Dist'!$B:$FD,BV$1,FALSE)/VLOOKUP($B181,NAV!$A:$FC,BV$1,FALSE)*BV183,"")</f>
        <v/>
      </c>
      <c r="BW182" s="143" t="str">
        <f>IFERROR(VLOOKUP($B182,'NAV plus Dist'!$B:$FD,BW$1,FALSE)/VLOOKUP($B181,NAV!$A:$FC,BW$1,FALSE)*BW183,"")</f>
        <v/>
      </c>
      <c r="BX182" s="143" t="str">
        <f>IFERROR(VLOOKUP($B182,'NAV plus Dist'!$B:$FD,BX$1,FALSE)/VLOOKUP($B181,NAV!$A:$FC,BX$1,FALSE)*BX183,"")</f>
        <v/>
      </c>
      <c r="BY182" s="143" t="str">
        <f>IFERROR(VLOOKUP($B182,'NAV plus Dist'!$B:$FD,BY$1,FALSE)/VLOOKUP($B181,NAV!$A:$FC,BY$1,FALSE)*BY183,"")</f>
        <v/>
      </c>
      <c r="BZ182" s="143" t="str">
        <f>IFERROR(VLOOKUP($B182,'NAV plus Dist'!$B:$FD,BZ$1,FALSE)/VLOOKUP($B181,NAV!$A:$FC,BZ$1,FALSE)*BZ183,"")</f>
        <v/>
      </c>
      <c r="CA182" s="143" t="str">
        <f>IFERROR(VLOOKUP($B182,'NAV plus Dist'!$B:$FD,CA$1,FALSE)/VLOOKUP($B181,NAV!$A:$FC,CA$1,FALSE)*CA183,"")</f>
        <v/>
      </c>
      <c r="CB182" s="143" t="str">
        <f>IFERROR(VLOOKUP($B182,'NAV plus Dist'!$B:$FD,CB$1,FALSE)/VLOOKUP($B181,NAV!$A:$FC,CB$1,FALSE)*CB183,"")</f>
        <v/>
      </c>
      <c r="CC182" s="143" t="str">
        <f>IFERROR(VLOOKUP($B182,'NAV plus Dist'!$B:$FD,CC$1,FALSE)/VLOOKUP($B181,NAV!$A:$FC,CC$1,FALSE)*CC183,"")</f>
        <v/>
      </c>
      <c r="CD182" s="143" t="str">
        <f>IFERROR(VLOOKUP($B182,'NAV plus Dist'!$B:$FD,CD$1,FALSE)/VLOOKUP($B181,NAV!$A:$FC,CD$1,FALSE)*CD183,"")</f>
        <v/>
      </c>
      <c r="CE182" s="143" t="str">
        <f>IFERROR(VLOOKUP($B182,'NAV plus Dist'!$B:$FD,CE$1,FALSE)/VLOOKUP($B181,NAV!$A:$FC,CE$1,FALSE)*CE183,"")</f>
        <v/>
      </c>
      <c r="CF182" s="143" t="str">
        <f>IFERROR(VLOOKUP($B182,'NAV plus Dist'!$B:$FD,CF$1,FALSE)/VLOOKUP($B181,NAV!$A:$FC,CF$1,FALSE)*CF183,"")</f>
        <v/>
      </c>
      <c r="CG182" s="143" t="str">
        <f>IFERROR(VLOOKUP($B182,'NAV plus Dist'!$B:$FD,CG$1,FALSE)/VLOOKUP($B181,NAV!$A:$FC,CG$1,FALSE)*CG183,"")</f>
        <v/>
      </c>
      <c r="CH182" s="143" t="str">
        <f>IFERROR(VLOOKUP($B182,'NAV plus Dist'!$B:$FD,CH$1,FALSE)/VLOOKUP($B181,NAV!$A:$FC,CH$1,FALSE)*CH183,"")</f>
        <v/>
      </c>
      <c r="CI182" s="143" t="str">
        <f>IFERROR(VLOOKUP($B182,'NAV plus Dist'!$B:$FD,CI$1,FALSE)/VLOOKUP($B181,NAV!$A:$FC,CI$1,FALSE)*CI183,"")</f>
        <v/>
      </c>
      <c r="CJ182" s="143" t="str">
        <f>IFERROR(VLOOKUP($B182,'NAV plus Dist'!$B:$FD,CJ$1,FALSE)/VLOOKUP($B181,NAV!$A:$FC,CJ$1,FALSE)*CJ183,"")</f>
        <v/>
      </c>
      <c r="CK182" s="143" t="str">
        <f>IFERROR(VLOOKUP($B182,'NAV plus Dist'!$B:$AAA,CK$1,FALSE)/VLOOKUP($B181,NAV!$A:$AAA,CK$1,FALSE)*CK183,"")</f>
        <v/>
      </c>
      <c r="CL182" s="143" t="str">
        <f>IFERROR(VLOOKUP($B182,'NAV plus Dist'!$B:$AAA,CL$1,FALSE)/VLOOKUP($B181,NAV!$A:$AAA,CL$1,FALSE)*CL183,"")</f>
        <v/>
      </c>
      <c r="CM182" s="143" t="str">
        <f>IFERROR(VLOOKUP($B182,'NAV plus Dist'!$B:$AAA,CM$1,FALSE)/VLOOKUP($B181,NAV!$A:$AAA,CM$1,FALSE)*CM183,"")</f>
        <v/>
      </c>
      <c r="CN182" s="143" t="str">
        <f>IFERROR(VLOOKUP($B182,'NAV plus Dist'!$B:$AAA,CN$1,FALSE)/VLOOKUP($B181,NAV!$A:$AAA,CN$1,FALSE)*CN183,"")</f>
        <v/>
      </c>
      <c r="CO182" s="143" t="str">
        <f>IFERROR(VLOOKUP($B182,'NAV plus Dist'!$B:$AAA,CO$1,FALSE)/VLOOKUP($B181,NAV!$A:$AAA,CO$1,FALSE)*CO183,"")</f>
        <v/>
      </c>
      <c r="CP182" s="143" t="str">
        <f>IFERROR(VLOOKUP($B182,'NAV plus Dist'!$B:$AAA,CP$1,FALSE)/VLOOKUP($B181,NAV!$A:$AAA,CP$1,FALSE)*CP183,"")</f>
        <v/>
      </c>
      <c r="CQ182" s="143" t="str">
        <f>IFERROR(VLOOKUP($B182,'NAV plus Dist'!$B:$AAA,CQ$1,FALSE)/VLOOKUP($B181,NAV!$A:$AAA,CQ$1,FALSE)*CQ183,"")</f>
        <v/>
      </c>
      <c r="CR182" s="143" t="str">
        <f>IFERROR(VLOOKUP($B182,'NAV plus Dist'!$B:$AAA,CR$1,FALSE)/VLOOKUP($B181,NAV!$A:$AAA,CR$1,FALSE)*CR183,"")</f>
        <v/>
      </c>
      <c r="CS182" s="143" t="str">
        <f>IFERROR(VLOOKUP($B182,'NAV plus Dist'!$B:$AAA,CS$1,FALSE)/VLOOKUP($B181,NAV!$A:$AAA,CS$1,FALSE)*CS183,"")</f>
        <v/>
      </c>
      <c r="CT182" s="143" t="str">
        <f>IFERROR(VLOOKUP($B182,'NAV plus Dist'!$B:$AAA,CT$1,FALSE)/VLOOKUP($B181,NAV!$A:$AAA,CT$1,FALSE)*CT183,"")</f>
        <v/>
      </c>
      <c r="CU182" s="143" t="str">
        <f>IFERROR(VLOOKUP($B182,'NAV plus Dist'!$B:$AAA,CU$1,FALSE)/VLOOKUP($B181,NAV!$A:$AAA,CU$1,FALSE)*CU183,"")</f>
        <v/>
      </c>
      <c r="CV182" s="143" t="str">
        <f>IFERROR(VLOOKUP($B182,'NAV plus Dist'!$B:$AAA,CV$1,FALSE)/VLOOKUP($B181,NAV!$A:$AAA,CV$1,FALSE)*CV183,"")</f>
        <v/>
      </c>
      <c r="CW182" s="143" t="str">
        <f>IFERROR(VLOOKUP($B182,'NAV plus Dist'!$B:$AAA,CW$1,FALSE)/VLOOKUP($B181,NAV!$A:$AAA,CW$1,FALSE)*CW183,"")</f>
        <v/>
      </c>
      <c r="CX182" s="143" t="str">
        <f>IFERROR(VLOOKUP($B182,'NAV plus Dist'!$B:$AAA,CX$1,FALSE)/VLOOKUP($B181,NAV!$A:$AAA,CX$1,FALSE)*CX183,"")</f>
        <v/>
      </c>
      <c r="CY182" s="143" t="str">
        <f>IFERROR(VLOOKUP($B182,'NAV plus Dist'!$B:$AAA,CY$1,FALSE)/VLOOKUP($B181,NAV!$A:$AAA,CY$1,FALSE)*CY183,"")</f>
        <v/>
      </c>
      <c r="CZ182" s="143" t="str">
        <f>IFERROR(VLOOKUP($B182,'NAV plus Dist'!$B:$AAA,CZ$1,FALSE)/VLOOKUP($B181,NAV!$A:$AAA,CZ$1,FALSE)*CZ183,"")</f>
        <v/>
      </c>
      <c r="DA182" s="143" t="str">
        <f>IFERROR(VLOOKUP($B182,'NAV plus Dist'!$B:$AAA,DA$1,FALSE)/VLOOKUP($B181,NAV!$A:$AAA,DA$1,FALSE)*DA183,"")</f>
        <v/>
      </c>
      <c r="DB182" s="143" t="str">
        <f>IFERROR(VLOOKUP($B182,'NAV plus Dist'!$B:$AAA,DB$1,FALSE)/VLOOKUP($B181,NAV!$A:$AAA,DB$1,FALSE)*DB183,"")</f>
        <v/>
      </c>
      <c r="DC182" s="143" t="str">
        <f>IFERROR(VLOOKUP($B182,'NAV plus Dist'!$B:$AAA,DC$1,FALSE)/VLOOKUP($B181,NAV!$A:$AAA,DC$1,FALSE)*DC183,"")</f>
        <v/>
      </c>
      <c r="DD182" s="143" t="str">
        <f>IFERROR(VLOOKUP($B182,'NAV plus Dist'!$B:$AAA,DD$1,FALSE)/VLOOKUP($B181,NAV!$A:$AAA,DD$1,FALSE)*DD183,"")</f>
        <v/>
      </c>
      <c r="DE182" s="143" t="str">
        <f>IFERROR(VLOOKUP($B182,'NAV plus Dist'!$B:$AAA,DE$1,FALSE)/VLOOKUP($B181,NAV!$A:$AAA,DE$1,FALSE)*DE183,"")</f>
        <v/>
      </c>
      <c r="DF182" s="143" t="str">
        <f>IFERROR(VLOOKUP($B182,'NAV plus Dist'!$B:$AAA,DF$1,FALSE)/VLOOKUP($B181,NAV!$A:$AAA,DF$1,FALSE)*DF183,"")</f>
        <v/>
      </c>
      <c r="DG182" s="143" t="str">
        <f>IFERROR(VLOOKUP($B182,'NAV plus Dist'!$B:$AAA,DG$1,FALSE)/VLOOKUP($B181,NAV!$A:$AAA,DG$1,FALSE)*DG183,"")</f>
        <v/>
      </c>
      <c r="DH182" s="143" t="str">
        <f>IFERROR(VLOOKUP($B182,'NAV plus Dist'!$B:$AAA,DH$1,FALSE)/VLOOKUP($B181,NAV!$A:$AAA,DH$1,FALSE)*DH183,"")</f>
        <v/>
      </c>
    </row>
    <row r="183" spans="1:112">
      <c r="A183" s="94">
        <f t="shared" si="41"/>
        <v>18</v>
      </c>
      <c r="B183" s="168">
        <f t="shared" si="40"/>
        <v>45535</v>
      </c>
      <c r="C183" s="143">
        <f>IFERROR(VLOOKUP($B183,'NAV plus Dist'!$B:$FD,C$1,FALSE)/VLOOKUP($B182,NAV!$A:$FC,C$1,FALSE)*C184,"")</f>
        <v>1.1947934567494594</v>
      </c>
      <c r="D183" s="143">
        <f>IFERROR(VLOOKUP($B183,'NAV plus Dist'!$B:$FD,D$1,FALSE)/VLOOKUP($B182,NAV!$A:$FC,D$1,FALSE)*D184,"")</f>
        <v>1.2109155443979236</v>
      </c>
      <c r="E183" s="143">
        <f>IFERROR(VLOOKUP($B183,'NAV plus Dist'!$B:$FD,E$1,FALSE)/VLOOKUP($B182,NAV!$A:$FC,E$1,FALSE)*E184,"")</f>
        <v>1.2278548275289149</v>
      </c>
      <c r="F183" s="143">
        <f>IFERROR(VLOOKUP($B183,'NAV plus Dist'!$B:$FD,F$1,FALSE)/VLOOKUP($B182,NAV!$A:$FC,F$1,FALSE)*F184,"")</f>
        <v>1.0139861830846335</v>
      </c>
      <c r="G183" s="143" t="str">
        <f>IFERROR(VLOOKUP($B183,'NAV plus Dist'!$B:$FD,G$1,FALSE)/VLOOKUP($B182,NAV!$A:$FC,G$1,FALSE)*G184,"")</f>
        <v/>
      </c>
      <c r="H183" s="143">
        <f>IFERROR(VLOOKUP($B183,'NAV plus Dist'!$B:$FD,H$1,FALSE)/VLOOKUP($B182,NAV!$A:$FC,H$1,FALSE)*H184,"")</f>
        <v>1.213757086998394</v>
      </c>
      <c r="I183" s="143">
        <f>IFERROR(VLOOKUP($B183,'NAV plus Dist'!$B:$FD,I$1,FALSE)/VLOOKUP($B182,NAV!$A:$FC,I$1,FALSE)*I184,"")</f>
        <v>1.3052977195305628</v>
      </c>
      <c r="J183" s="143" t="str">
        <f>IFERROR(VLOOKUP($B183,'NAV plus Dist'!$B:$FD,J$1,FALSE)/VLOOKUP($B182,NAV!$A:$FC,J$1,FALSE)*J184,"")</f>
        <v/>
      </c>
      <c r="K183" s="143">
        <f>IFERROR(VLOOKUP($B183,'NAV plus Dist'!$B:$FD,K$1,FALSE)/VLOOKUP($B182,NAV!$A:$FC,K$1,FALSE)*K184,"")</f>
        <v>0.98106140041272172</v>
      </c>
      <c r="L183" s="143">
        <f>IFERROR(VLOOKUP($B183,'NAV plus Dist'!$B:$FD,L$1,FALSE)/VLOOKUP($B182,NAV!$A:$FC,L$1,FALSE)*L184,"")</f>
        <v>0.98976483725500075</v>
      </c>
      <c r="M183" s="143">
        <f>IFERROR(VLOOKUP($B183,'NAV plus Dist'!$B:$FD,M$1,FALSE)/VLOOKUP($B182,NAV!$A:$FC,M$1,FALSE)*M184,"")</f>
        <v>1.0035337705408256</v>
      </c>
      <c r="N183" s="143">
        <f>IFERROR(VLOOKUP($B183,'NAV plus Dist'!$B:$FD,N$1,FALSE)/VLOOKUP($B182,NAV!$A:$FC,N$1,FALSE)*N184,"")</f>
        <v>1.3829775982718406</v>
      </c>
      <c r="O183" s="143">
        <f>IFERROR(VLOOKUP($B183,'NAV plus Dist'!$B:$FD,O$1,FALSE)/VLOOKUP($B182,NAV!$A:$FC,O$1,FALSE)*O184,"")</f>
        <v>1.0840339299122088</v>
      </c>
      <c r="P183" s="143">
        <f>IFERROR(VLOOKUP($B183,'NAV plus Dist'!$B:$FD,P$1,FALSE)/VLOOKUP($B182,NAV!$A:$FC,P$1,FALSE)*P184,"")</f>
        <v>1.1058090215852341</v>
      </c>
      <c r="Q183" s="143" t="str">
        <f>IFERROR(VLOOKUP($B183,'NAV plus Dist'!$B:$FD,Q$1,FALSE)/VLOOKUP($B182,NAV!$A:$FC,Q$1,FALSE)*Q184,"")</f>
        <v/>
      </c>
      <c r="R183" s="143" t="str">
        <f>IFERROR(VLOOKUP($B183,'NAV plus Dist'!$B:$FD,R$1,FALSE)/VLOOKUP($B182,NAV!$A:$FC,R$1,FALSE)*R184,"")</f>
        <v/>
      </c>
      <c r="S183" s="143" t="str">
        <f>IFERROR(VLOOKUP($B183,'NAV plus Dist'!$B:$FD,S$1,FALSE)/VLOOKUP($B182,NAV!$A:$FC,S$1,FALSE)*S184,"")</f>
        <v/>
      </c>
      <c r="T183" s="143" t="str">
        <f>IFERROR(VLOOKUP($B183,'NAV plus Dist'!$B:$FD,T$1,FALSE)/VLOOKUP($B182,NAV!$A:$FC,T$1,FALSE)*T184,"")</f>
        <v/>
      </c>
      <c r="U183" s="143" t="str">
        <f>IFERROR(VLOOKUP($B183,'NAV plus Dist'!$B:$FD,U$1,FALSE)/VLOOKUP($B182,NAV!$A:$FC,U$1,FALSE)*U184,"")</f>
        <v/>
      </c>
      <c r="V183" s="143" t="str">
        <f>IFERROR(VLOOKUP($B183,'NAV plus Dist'!$B:$FD,V$1,FALSE)/VLOOKUP($B182,NAV!$A:$FC,V$1,FALSE)*V184,"")</f>
        <v/>
      </c>
      <c r="W183" s="143" t="str">
        <f>IFERROR(VLOOKUP($B183,'NAV plus Dist'!$B:$FD,W$1,FALSE)/VLOOKUP($B182,NAV!$A:$FC,W$1,FALSE)*W184,"")</f>
        <v/>
      </c>
      <c r="X183" s="143" t="str">
        <f>IFERROR(VLOOKUP($B183,'NAV plus Dist'!$B:$FD,X$1,FALSE)/VLOOKUP($B182,NAV!$A:$FC,X$1,FALSE)*X184,"")</f>
        <v/>
      </c>
      <c r="Y183" s="143" t="str">
        <f>IFERROR(VLOOKUP($B183,'NAV plus Dist'!$B:$FD,Y$1,FALSE)/VLOOKUP($B182,NAV!$A:$FC,Y$1,FALSE)*Y184,"")</f>
        <v/>
      </c>
      <c r="Z183" s="143" t="str">
        <f>IFERROR(VLOOKUP($B183,'NAV plus Dist'!$B:$FD,Z$1,FALSE)/VLOOKUP($B182,NAV!$A:$FC,Z$1,FALSE)*Z184,"")</f>
        <v/>
      </c>
      <c r="AA183" s="143">
        <f>IFERROR(VLOOKUP($B183,'NAV plus Dist'!$B:$FD,AA$1,FALSE)/VLOOKUP($B182,NAV!$A:$FC,AA$1,FALSE)*AA184,"")</f>
        <v>1.2244409694105118</v>
      </c>
      <c r="AB183" s="143">
        <f>IFERROR(VLOOKUP($B183,'NAV plus Dist'!$B:$FD,AB$1,FALSE)/VLOOKUP($B182,NAV!$A:$FC,AB$1,FALSE)*AB184,"")</f>
        <v>1.2381669192556202</v>
      </c>
      <c r="AC183" s="143">
        <f>IFERROR(VLOOKUP($B183,'NAV plus Dist'!$B:$FD,AC$1,FALSE)/VLOOKUP($B182,NAV!$A:$FC,AC$1,FALSE)*AC184,"")</f>
        <v>1.2554821224766974</v>
      </c>
      <c r="AD183" s="143">
        <f>IFERROR(VLOOKUP($B183,'NAV plus Dist'!$B:$FD,AD$1,FALSE)/VLOOKUP($B182,NAV!$A:$FC,AD$1,FALSE)*AD184,"")</f>
        <v>3.0208198191767037</v>
      </c>
      <c r="AE183" s="143">
        <f>IFERROR(VLOOKUP($B183,'NAV plus Dist'!$B:$FD,AE$1,FALSE)/VLOOKUP($B182,NAV!$A:$FC,AE$1,FALSE)*AE184,"")</f>
        <v>0.99886217376681041</v>
      </c>
      <c r="AF183" s="143">
        <f>IFERROR(VLOOKUP($B183,'NAV plus Dist'!$B:$FD,AF$1,FALSE)/VLOOKUP($B182,NAV!$A:$FC,AF$1,FALSE)*AF184,"")</f>
        <v>1.0283695278569267</v>
      </c>
      <c r="AG183" s="143">
        <f>IFERROR(VLOOKUP($B183,'NAV plus Dist'!$B:$FD,AG$1,FALSE)/VLOOKUP($B182,NAV!$A:$FC,AG$1,FALSE)*AG184,"")</f>
        <v>1.0394791517453967</v>
      </c>
      <c r="AH183" s="143">
        <f>IFERROR(VLOOKUP($B183,'NAV plus Dist'!$B:$FD,AH$1,FALSE)/VLOOKUP($B182,NAV!$A:$FC,AH$1,FALSE)*AH184,"")</f>
        <v>1.0540001312560534</v>
      </c>
      <c r="AI183" s="143">
        <f>IFERROR(VLOOKUP($B183,'NAV plus Dist'!$B:$FD,AI$1,FALSE)/VLOOKUP($B182,NAV!$A:$FC,AI$1,FALSE)*AI184,"")</f>
        <v>1.3018603185550279</v>
      </c>
      <c r="AJ183" s="143">
        <f>IFERROR(VLOOKUP($B183,'NAV plus Dist'!$B:$FD,AJ$1,FALSE)/VLOOKUP($B182,NAV!$A:$FC,AJ$1,FALSE)*AJ184,"")</f>
        <v>1.264071544381439</v>
      </c>
      <c r="AK183" s="169">
        <f>IFERROR(VLOOKUP($B183,'NAV plus Dist'!$B:$FD,AK$1,FALSE)/VLOOKUP($B182,NAV!$A:$FC,AK$1,FALSE)*AK184,"")</f>
        <v>1.2853391657975564</v>
      </c>
      <c r="AL183" s="169">
        <f>IFERROR(VLOOKUP($B183,'NAV plus Dist'!$B:$FD,AL$1,FALSE)/VLOOKUP($B182,NAV!$A:$FC,AL$1,FALSE)*AL184,"")</f>
        <v>1.3202278792062772</v>
      </c>
      <c r="AM183" s="143">
        <f>IFERROR(VLOOKUP($B183,'NAV plus Dist'!$B:$FD,AM$1,FALSE)/VLOOKUP($B182,NAV!$A:$FC,AM$1,FALSE)*AM184,"")</f>
        <v>1.2497617318689309</v>
      </c>
      <c r="AN183" s="143">
        <f>IFERROR(VLOOKUP($B183,'NAV plus Dist'!$B:$FD,AN$1,FALSE)/VLOOKUP($B182,NAV!$A:$FC,AN$1,FALSE)*AN184,"")</f>
        <v>1.3468926088923621</v>
      </c>
      <c r="AO183" s="143">
        <f>IFERROR(VLOOKUP($B183,'NAV plus Dist'!$B:$FD,AO$1,FALSE)/VLOOKUP($B182,NAV!$A:$FC,AO$1,FALSE)*AO184,"")</f>
        <v>1.3656753236940014</v>
      </c>
      <c r="AP183" s="170">
        <f>IFERROR(VLOOKUP($B183,'NAV plus Dist'!$B:$FD,AP$1,FALSE)/VLOOKUP($B182,NAV!$A:$FC,AP$1,FALSE)*AP184,"")</f>
        <v>1.1945774202025095</v>
      </c>
      <c r="AQ183" s="143">
        <f>IFERROR(VLOOKUP($B183,'NAV plus Dist'!$B:$FD,AQ$1,FALSE)/VLOOKUP($B182,NAV!$A:$FC,AQ$1,FALSE)*AQ184,"")</f>
        <v>1.2342029681165931</v>
      </c>
      <c r="AR183" s="143">
        <f>IFERROR(VLOOKUP($B183,'NAV plus Dist'!$B:$FD,AR$1,FALSE)/VLOOKUP($B182,NAV!$A:$FC,AR$1,FALSE)*AR184,"")</f>
        <v>1.0448098532823191</v>
      </c>
      <c r="AS183" s="143">
        <f>IFERROR(VLOOKUP($B183,'NAV plus Dist'!$B:$FD,AS$1,FALSE)/VLOOKUP($B182,NAV!$A:$FC,AS$1,FALSE)*AS184,"")</f>
        <v>1.2299589163023092</v>
      </c>
      <c r="AT183" s="143">
        <f>IFERROR(VLOOKUP($B183,'NAV plus Dist'!$B:$FD,AT$1,FALSE)/VLOOKUP($B182,NAV!$A:$FC,AT$1,FALSE)*AT184,"")</f>
        <v>1.1140545921683824</v>
      </c>
      <c r="AU183" s="143">
        <f>IFERROR(VLOOKUP($B183,'NAV plus Dist'!$B:$FD,AU$1,FALSE)/VLOOKUP($B182,NAV!$A:$FC,AU$1,FALSE)*AU184,"")</f>
        <v>1.0773831805458065</v>
      </c>
      <c r="AV183" s="143">
        <f>IFERROR(VLOOKUP($B183,'NAV plus Dist'!$B:$FD,AV$1,FALSE)/VLOOKUP($B182,NAV!$A:$FC,AV$1,FALSE)*AV184,"")</f>
        <v>1.144797534688643</v>
      </c>
      <c r="AW183" s="143">
        <f>IFERROR(VLOOKUP($B183,'NAV plus Dist'!$B:$FD,AW$1,FALSE)/VLOOKUP($B182,NAV!$A:$FC,AW$1,FALSE)*AW184,"")</f>
        <v>1.0358792465104325</v>
      </c>
      <c r="AX183" s="143">
        <f>IFERROR(VLOOKUP($B183,'NAV plus Dist'!$B:$FD,AX$1,FALSE)/VLOOKUP($B182,NAV!$A:$FC,AX$1,FALSE)*AX184,"")</f>
        <v>1.0612563833885036</v>
      </c>
      <c r="AY183" s="143">
        <f>IFERROR(VLOOKUP($B183,'NAV plus Dist'!$B:$FD,AY$1,FALSE)/VLOOKUP($B182,NAV!$A:$FC,AY$1,FALSE)*AY184,"")</f>
        <v>1.1009086819849347</v>
      </c>
      <c r="AZ183" s="143">
        <f>IFERROR(VLOOKUP($B183,'NAV plus Dist'!$B:$FD,AZ$1,FALSE)/VLOOKUP($B182,NAV!$A:$FC,AZ$1,FALSE)*AZ184,"")</f>
        <v>1.1078898105128829</v>
      </c>
      <c r="BA183" s="143">
        <f>IFERROR(VLOOKUP($B183,'NAV plus Dist'!$B:$FD,BA$1,FALSE)/VLOOKUP($B182,NAV!$A:$FC,BA$1,FALSE)*BA184,"")</f>
        <v>1.1909119796496503</v>
      </c>
      <c r="BB183" s="143" t="str">
        <f>IFERROR(VLOOKUP($B183,'NAV plus Dist'!$B:$FD,BB$1,FALSE)/VLOOKUP($B182,NAV!$A:$FC,BB$1,FALSE)*BB184,"")</f>
        <v/>
      </c>
      <c r="BC183" s="143" t="str">
        <f>IFERROR(VLOOKUP($B183,'NAV plus Dist'!$B:$FD,BC$1,FALSE)/VLOOKUP($B182,NAV!$A:$FC,BC$1,FALSE)*BC184,"")</f>
        <v/>
      </c>
      <c r="BD183" s="143" t="str">
        <f>IFERROR(VLOOKUP($B183,'NAV plus Dist'!$B:$FD,BD$1,FALSE)/VLOOKUP($B182,NAV!$A:$FC,BD$1,FALSE)*BD184,"")</f>
        <v/>
      </c>
      <c r="BE183" s="143" t="str">
        <f>IFERROR(VLOOKUP($B183,'NAV plus Dist'!$B:$FD,BE$1,FALSE)/VLOOKUP($B182,NAV!$A:$FC,BE$1,FALSE)*BE184,"")</f>
        <v/>
      </c>
      <c r="BF183" s="143" t="str">
        <f>IFERROR(VLOOKUP($B183,'NAV plus Dist'!$B:$FD,BF$1,FALSE)/VLOOKUP($B182,NAV!$A:$FC,BF$1,FALSE)*BF184,"")</f>
        <v/>
      </c>
      <c r="BG183" s="143" t="str">
        <f>IFERROR(VLOOKUP($B183,'NAV plus Dist'!$B:$FD,BG$1,FALSE)/VLOOKUP($B182,NAV!$A:$FC,BG$1,FALSE)*BG184,"")</f>
        <v/>
      </c>
      <c r="BH183" s="143" t="str">
        <f>IFERROR(VLOOKUP($B183,'NAV plus Dist'!$B:$FD,BH$1,FALSE)/VLOOKUP($B182,NAV!$A:$FC,BH$1,FALSE)*BH184,"")</f>
        <v/>
      </c>
      <c r="BI183" s="143" t="str">
        <f>IFERROR(VLOOKUP($B183,'NAV plus Dist'!$B:$FD,BI$1,FALSE)/VLOOKUP($B182,NAV!$A:$FC,BI$1,FALSE)*BI184,"")</f>
        <v/>
      </c>
      <c r="BJ183" s="143" t="str">
        <f>IFERROR(VLOOKUP($B183,'NAV plus Dist'!$B:$FD,BJ$1,FALSE)/VLOOKUP($B182,NAV!$A:$FC,BJ$1,FALSE)*BJ184,"")</f>
        <v/>
      </c>
      <c r="BK183" s="143" t="str">
        <f>IFERROR(VLOOKUP($B183,'NAV plus Dist'!$B:$FD,BK$1,FALSE)/VLOOKUP($B182,NAV!$A:$FC,BK$1,FALSE)*BK184,"")</f>
        <v/>
      </c>
      <c r="BL183" s="143" t="str">
        <f>IFERROR(VLOOKUP($B183,'NAV plus Dist'!$B:$FD,BL$1,FALSE)/VLOOKUP($B182,NAV!$A:$FC,BL$1,FALSE)*BL184,"")</f>
        <v/>
      </c>
      <c r="BM183" s="143" t="str">
        <f>IFERROR(VLOOKUP($B183,'NAV plus Dist'!$B:$FD,BM$1,FALSE)/VLOOKUP($B182,NAV!$A:$FC,BM$1,FALSE)*BM184,"")</f>
        <v/>
      </c>
      <c r="BN183" s="143" t="str">
        <f>IFERROR(VLOOKUP($B183,'NAV plus Dist'!$B:$FD,BN$1,FALSE)/VLOOKUP($B182,NAV!$A:$FC,BN$1,FALSE)*BN184,"")</f>
        <v/>
      </c>
      <c r="BO183" s="143" t="str">
        <f>IFERROR(VLOOKUP($B183,'NAV plus Dist'!$B:$FD,BO$1,FALSE)/VLOOKUP($B182,NAV!$A:$FC,BO$1,FALSE)*BO184,"")</f>
        <v/>
      </c>
      <c r="BP183" s="143" t="str">
        <f>IFERROR(VLOOKUP($B183,'NAV plus Dist'!$B:$FD,BP$1,FALSE)/VLOOKUP($B182,NAV!$A:$FC,BP$1,FALSE)*BP184,"")</f>
        <v/>
      </c>
      <c r="BQ183" s="143" t="str">
        <f>IFERROR(VLOOKUP($B183,'NAV plus Dist'!$B:$FD,BQ$1,FALSE)/VLOOKUP($B182,NAV!$A:$FC,BQ$1,FALSE)*BQ184,"")</f>
        <v/>
      </c>
      <c r="BR183" s="143" t="str">
        <f>IFERROR(VLOOKUP($B183,'NAV plus Dist'!$B:$FD,BR$1,FALSE)/VLOOKUP($B182,NAV!$A:$FC,BR$1,FALSE)*BR184,"")</f>
        <v/>
      </c>
      <c r="BS183" s="143" t="str">
        <f>IFERROR(VLOOKUP($B183,'NAV plus Dist'!$B:$FD,BS$1,FALSE)/VLOOKUP($B182,NAV!$A:$FC,BS$1,FALSE)*BS184,"")</f>
        <v/>
      </c>
      <c r="BT183" s="143" t="str">
        <f>IFERROR(VLOOKUP($B183,'NAV plus Dist'!$B:$FD,BT$1,FALSE)/VLOOKUP($B182,NAV!$A:$FC,BT$1,FALSE)*BT184,"")</f>
        <v/>
      </c>
      <c r="BU183" s="143" t="str">
        <f>IFERROR(VLOOKUP($B183,'NAV plus Dist'!$B:$FD,BU$1,FALSE)/VLOOKUP($B182,NAV!$A:$FC,BU$1,FALSE)*BU184,"")</f>
        <v/>
      </c>
      <c r="BV183" s="143" t="str">
        <f>IFERROR(VLOOKUP($B183,'NAV plus Dist'!$B:$FD,BV$1,FALSE)/VLOOKUP($B182,NAV!$A:$FC,BV$1,FALSE)*BV184,"")</f>
        <v/>
      </c>
      <c r="BW183" s="143" t="str">
        <f>IFERROR(VLOOKUP($B183,'NAV plus Dist'!$B:$FD,BW$1,FALSE)/VLOOKUP($B182,NAV!$A:$FC,BW$1,FALSE)*BW184,"")</f>
        <v/>
      </c>
      <c r="BX183" s="143" t="str">
        <f>IFERROR(VLOOKUP($B183,'NAV plus Dist'!$B:$FD,BX$1,FALSE)/VLOOKUP($B182,NAV!$A:$FC,BX$1,FALSE)*BX184,"")</f>
        <v/>
      </c>
      <c r="BY183" s="143" t="str">
        <f>IFERROR(VLOOKUP($B183,'NAV plus Dist'!$B:$FD,BY$1,FALSE)/VLOOKUP($B182,NAV!$A:$FC,BY$1,FALSE)*BY184,"")</f>
        <v/>
      </c>
      <c r="BZ183" s="143" t="str">
        <f>IFERROR(VLOOKUP($B183,'NAV plus Dist'!$B:$FD,BZ$1,FALSE)/VLOOKUP($B182,NAV!$A:$FC,BZ$1,FALSE)*BZ184,"")</f>
        <v/>
      </c>
      <c r="CA183" s="143" t="str">
        <f>IFERROR(VLOOKUP($B183,'NAV plus Dist'!$B:$FD,CA$1,FALSE)/VLOOKUP($B182,NAV!$A:$FC,CA$1,FALSE)*CA184,"")</f>
        <v/>
      </c>
      <c r="CB183" s="143" t="str">
        <f>IFERROR(VLOOKUP($B183,'NAV plus Dist'!$B:$FD,CB$1,FALSE)/VLOOKUP($B182,NAV!$A:$FC,CB$1,FALSE)*CB184,"")</f>
        <v/>
      </c>
      <c r="CC183" s="143" t="str">
        <f>IFERROR(VLOOKUP($B183,'NAV plus Dist'!$B:$FD,CC$1,FALSE)/VLOOKUP($B182,NAV!$A:$FC,CC$1,FALSE)*CC184,"")</f>
        <v/>
      </c>
      <c r="CD183" s="143" t="str">
        <f>IFERROR(VLOOKUP($B183,'NAV plus Dist'!$B:$FD,CD$1,FALSE)/VLOOKUP($B182,NAV!$A:$FC,CD$1,FALSE)*CD184,"")</f>
        <v/>
      </c>
      <c r="CE183" s="143" t="str">
        <f>IFERROR(VLOOKUP($B183,'NAV plus Dist'!$B:$FD,CE$1,FALSE)/VLOOKUP($B182,NAV!$A:$FC,CE$1,FALSE)*CE184,"")</f>
        <v/>
      </c>
      <c r="CF183" s="143" t="str">
        <f>IFERROR(VLOOKUP($B183,'NAV plus Dist'!$B:$FD,CF$1,FALSE)/VLOOKUP($B182,NAV!$A:$FC,CF$1,FALSE)*CF184,"")</f>
        <v/>
      </c>
      <c r="CG183" s="143" t="str">
        <f>IFERROR(VLOOKUP($B183,'NAV plus Dist'!$B:$FD,CG$1,FALSE)/VLOOKUP($B182,NAV!$A:$FC,CG$1,FALSE)*CG184,"")</f>
        <v/>
      </c>
      <c r="CH183" s="143" t="str">
        <f>IFERROR(VLOOKUP($B183,'NAV plus Dist'!$B:$FD,CH$1,FALSE)/VLOOKUP($B182,NAV!$A:$FC,CH$1,FALSE)*CH184,"")</f>
        <v/>
      </c>
      <c r="CI183" s="143" t="str">
        <f>IFERROR(VLOOKUP($B183,'NAV plus Dist'!$B:$FD,CI$1,FALSE)/VLOOKUP($B182,NAV!$A:$FC,CI$1,FALSE)*CI184,"")</f>
        <v/>
      </c>
      <c r="CJ183" s="143" t="str">
        <f>IFERROR(VLOOKUP($B183,'NAV plus Dist'!$B:$FD,CJ$1,FALSE)/VLOOKUP($B182,NAV!$A:$FC,CJ$1,FALSE)*CJ184,"")</f>
        <v/>
      </c>
      <c r="CK183" s="143" t="str">
        <f>IFERROR(VLOOKUP($B183,'NAV plus Dist'!$B:$AAA,CK$1,FALSE)/VLOOKUP($B182,NAV!$A:$AAA,CK$1,FALSE)*CK184,"")</f>
        <v/>
      </c>
      <c r="CL183" s="143" t="str">
        <f>IFERROR(VLOOKUP($B183,'NAV plus Dist'!$B:$AAA,CL$1,FALSE)/VLOOKUP($B182,NAV!$A:$AAA,CL$1,FALSE)*CL184,"")</f>
        <v/>
      </c>
      <c r="CM183" s="143" t="str">
        <f>IFERROR(VLOOKUP($B183,'NAV plus Dist'!$B:$AAA,CM$1,FALSE)/VLOOKUP($B182,NAV!$A:$AAA,CM$1,FALSE)*CM184,"")</f>
        <v/>
      </c>
      <c r="CN183" s="143" t="str">
        <f>IFERROR(VLOOKUP($B183,'NAV plus Dist'!$B:$AAA,CN$1,FALSE)/VLOOKUP($B182,NAV!$A:$AAA,CN$1,FALSE)*CN184,"")</f>
        <v/>
      </c>
      <c r="CO183" s="143" t="str">
        <f>IFERROR(VLOOKUP($B183,'NAV plus Dist'!$B:$AAA,CO$1,FALSE)/VLOOKUP($B182,NAV!$A:$AAA,CO$1,FALSE)*CO184,"")</f>
        <v/>
      </c>
      <c r="CP183" s="143" t="str">
        <f>IFERROR(VLOOKUP($B183,'NAV plus Dist'!$B:$AAA,CP$1,FALSE)/VLOOKUP($B182,NAV!$A:$AAA,CP$1,FALSE)*CP184,"")</f>
        <v/>
      </c>
      <c r="CQ183" s="143" t="str">
        <f>IFERROR(VLOOKUP($B183,'NAV plus Dist'!$B:$AAA,CQ$1,FALSE)/VLOOKUP($B182,NAV!$A:$AAA,CQ$1,FALSE)*CQ184,"")</f>
        <v/>
      </c>
      <c r="CR183" s="143" t="str">
        <f>IFERROR(VLOOKUP($B183,'NAV plus Dist'!$B:$AAA,CR$1,FALSE)/VLOOKUP($B182,NAV!$A:$AAA,CR$1,FALSE)*CR184,"")</f>
        <v/>
      </c>
      <c r="CS183" s="143" t="str">
        <f>IFERROR(VLOOKUP($B183,'NAV plus Dist'!$B:$AAA,CS$1,FALSE)/VLOOKUP($B182,NAV!$A:$AAA,CS$1,FALSE)*CS184,"")</f>
        <v/>
      </c>
      <c r="CT183" s="143" t="str">
        <f>IFERROR(VLOOKUP($B183,'NAV plus Dist'!$B:$AAA,CT$1,FALSE)/VLOOKUP($B182,NAV!$A:$AAA,CT$1,FALSE)*CT184,"")</f>
        <v/>
      </c>
      <c r="CU183" s="143" t="str">
        <f>IFERROR(VLOOKUP($B183,'NAV plus Dist'!$B:$AAA,CU$1,FALSE)/VLOOKUP($B182,NAV!$A:$AAA,CU$1,FALSE)*CU184,"")</f>
        <v/>
      </c>
      <c r="CV183" s="143" t="str">
        <f>IFERROR(VLOOKUP($B183,'NAV plus Dist'!$B:$AAA,CV$1,FALSE)/VLOOKUP($B182,NAV!$A:$AAA,CV$1,FALSE)*CV184,"")</f>
        <v/>
      </c>
      <c r="CW183" s="143" t="str">
        <f>IFERROR(VLOOKUP($B183,'NAV plus Dist'!$B:$AAA,CW$1,FALSE)/VLOOKUP($B182,NAV!$A:$AAA,CW$1,FALSE)*CW184,"")</f>
        <v/>
      </c>
      <c r="CX183" s="143" t="str">
        <f>IFERROR(VLOOKUP($B183,'NAV plus Dist'!$B:$AAA,CX$1,FALSE)/VLOOKUP($B182,NAV!$A:$AAA,CX$1,FALSE)*CX184,"")</f>
        <v/>
      </c>
      <c r="CY183" s="143" t="str">
        <f>IFERROR(VLOOKUP($B183,'NAV plus Dist'!$B:$AAA,CY$1,FALSE)/VLOOKUP($B182,NAV!$A:$AAA,CY$1,FALSE)*CY184,"")</f>
        <v/>
      </c>
      <c r="CZ183" s="143" t="str">
        <f>IFERROR(VLOOKUP($B183,'NAV plus Dist'!$B:$AAA,CZ$1,FALSE)/VLOOKUP($B182,NAV!$A:$AAA,CZ$1,FALSE)*CZ184,"")</f>
        <v/>
      </c>
      <c r="DA183" s="143" t="str">
        <f>IFERROR(VLOOKUP($B183,'NAV plus Dist'!$B:$AAA,DA$1,FALSE)/VLOOKUP($B182,NAV!$A:$AAA,DA$1,FALSE)*DA184,"")</f>
        <v/>
      </c>
      <c r="DB183" s="143" t="str">
        <f>IFERROR(VLOOKUP($B183,'NAV plus Dist'!$B:$AAA,DB$1,FALSE)/VLOOKUP($B182,NAV!$A:$AAA,DB$1,FALSE)*DB184,"")</f>
        <v/>
      </c>
      <c r="DC183" s="143" t="str">
        <f>IFERROR(VLOOKUP($B183,'NAV plus Dist'!$B:$AAA,DC$1,FALSE)/VLOOKUP($B182,NAV!$A:$AAA,DC$1,FALSE)*DC184,"")</f>
        <v/>
      </c>
      <c r="DD183" s="143" t="str">
        <f>IFERROR(VLOOKUP($B183,'NAV plus Dist'!$B:$AAA,DD$1,FALSE)/VLOOKUP($B182,NAV!$A:$AAA,DD$1,FALSE)*DD184,"")</f>
        <v/>
      </c>
      <c r="DE183" s="143" t="str">
        <f>IFERROR(VLOOKUP($B183,'NAV plus Dist'!$B:$AAA,DE$1,FALSE)/VLOOKUP($B182,NAV!$A:$AAA,DE$1,FALSE)*DE184,"")</f>
        <v/>
      </c>
      <c r="DF183" s="143" t="str">
        <f>IFERROR(VLOOKUP($B183,'NAV plus Dist'!$B:$AAA,DF$1,FALSE)/VLOOKUP($B182,NAV!$A:$AAA,DF$1,FALSE)*DF184,"")</f>
        <v/>
      </c>
      <c r="DG183" s="143" t="str">
        <f>IFERROR(VLOOKUP($B183,'NAV plus Dist'!$B:$AAA,DG$1,FALSE)/VLOOKUP($B182,NAV!$A:$AAA,DG$1,FALSE)*DG184,"")</f>
        <v/>
      </c>
      <c r="DH183" s="143" t="str">
        <f>IFERROR(VLOOKUP($B183,'NAV plus Dist'!$B:$AAA,DH$1,FALSE)/VLOOKUP($B182,NAV!$A:$AAA,DH$1,FALSE)*DH184,"")</f>
        <v/>
      </c>
    </row>
    <row r="184" spans="1:112">
      <c r="A184" s="94">
        <f t="shared" si="41"/>
        <v>17</v>
      </c>
      <c r="B184" s="168">
        <f t="shared" si="40"/>
        <v>45565</v>
      </c>
      <c r="C184" s="143">
        <f>IFERROR(VLOOKUP($B184,'NAV plus Dist'!$B:$FD,C$1,FALSE)/VLOOKUP($B183,NAV!$A:$FC,C$1,FALSE)*C185,"")</f>
        <v>1.1783697121881442</v>
      </c>
      <c r="D184" s="143">
        <f>IFERROR(VLOOKUP($B184,'NAV plus Dist'!$B:$FD,D$1,FALSE)/VLOOKUP($B183,NAV!$A:$FC,D$1,FALSE)*D185,"")</f>
        <v>1.2221465523053501</v>
      </c>
      <c r="E184" s="143">
        <f>IFERROR(VLOOKUP($B184,'NAV plus Dist'!$B:$FD,E$1,FALSE)/VLOOKUP($B183,NAV!$A:$FC,E$1,FALSE)*E185,"")</f>
        <v>1.2096265752497548</v>
      </c>
      <c r="F184" s="143">
        <f>IFERROR(VLOOKUP($B184,'NAV plus Dist'!$B:$FD,F$1,FALSE)/VLOOKUP($B183,NAV!$A:$FC,F$1,FALSE)*F185,"")</f>
        <v>0.94870000288324408</v>
      </c>
      <c r="G184" s="143" t="str">
        <f>IFERROR(VLOOKUP($B184,'NAV plus Dist'!$B:$FD,G$1,FALSE)/VLOOKUP($B183,NAV!$A:$FC,G$1,FALSE)*G185,"")</f>
        <v/>
      </c>
      <c r="H184" s="143">
        <f>IFERROR(VLOOKUP($B184,'NAV plus Dist'!$B:$FD,H$1,FALSE)/VLOOKUP($B183,NAV!$A:$FC,H$1,FALSE)*H185,"")</f>
        <v>1.1991332458377741</v>
      </c>
      <c r="I184" s="143">
        <f>IFERROR(VLOOKUP($B184,'NAV plus Dist'!$B:$FD,I$1,FALSE)/VLOOKUP($B183,NAV!$A:$FC,I$1,FALSE)*I185,"")</f>
        <v>1.2627446858687232</v>
      </c>
      <c r="J184" s="143" t="str">
        <f>IFERROR(VLOOKUP($B184,'NAV plus Dist'!$B:$FD,J$1,FALSE)/VLOOKUP($B183,NAV!$A:$FC,J$1,FALSE)*J185,"")</f>
        <v/>
      </c>
      <c r="K184" s="143">
        <f>IFERROR(VLOOKUP($B184,'NAV plus Dist'!$B:$FD,K$1,FALSE)/VLOOKUP($B183,NAV!$A:$FC,K$1,FALSE)*K185,"")</f>
        <v>0.96679377179883763</v>
      </c>
      <c r="L184" s="143">
        <f>IFERROR(VLOOKUP($B184,'NAV plus Dist'!$B:$FD,L$1,FALSE)/VLOOKUP($B183,NAV!$A:$FC,L$1,FALSE)*L185,"")</f>
        <v>0.99790918181235178</v>
      </c>
      <c r="M184" s="143">
        <f>IFERROR(VLOOKUP($B184,'NAV plus Dist'!$B:$FD,M$1,FALSE)/VLOOKUP($B183,NAV!$A:$FC,M$1,FALSE)*M185,"")</f>
        <v>0.98759798455089465</v>
      </c>
      <c r="N184" s="143">
        <f>IFERROR(VLOOKUP($B184,'NAV plus Dist'!$B:$FD,N$1,FALSE)/VLOOKUP($B183,NAV!$A:$FC,N$1,FALSE)*N185,"")</f>
        <v>1.3467372472251793</v>
      </c>
      <c r="O184" s="143">
        <f>IFERROR(VLOOKUP($B184,'NAV plus Dist'!$B:$FD,O$1,FALSE)/VLOOKUP($B183,NAV!$A:$FC,O$1,FALSE)*O185,"")</f>
        <v>1.0998393993944968</v>
      </c>
      <c r="P184" s="143">
        <f>IFERROR(VLOOKUP($B184,'NAV plus Dist'!$B:$FD,P$1,FALSE)/VLOOKUP($B183,NAV!$A:$FC,P$1,FALSE)*P185,"")</f>
        <v>1.1138588015303805</v>
      </c>
      <c r="Q184" s="143" t="str">
        <f>IFERROR(VLOOKUP($B184,'NAV plus Dist'!$B:$FD,Q$1,FALSE)/VLOOKUP($B183,NAV!$A:$FC,Q$1,FALSE)*Q185,"")</f>
        <v/>
      </c>
      <c r="R184" s="143" t="str">
        <f>IFERROR(VLOOKUP($B184,'NAV plus Dist'!$B:$FD,R$1,FALSE)/VLOOKUP($B183,NAV!$A:$FC,R$1,FALSE)*R185,"")</f>
        <v/>
      </c>
      <c r="S184" s="143" t="str">
        <f>IFERROR(VLOOKUP($B184,'NAV plus Dist'!$B:$FD,S$1,FALSE)/VLOOKUP($B183,NAV!$A:$FC,S$1,FALSE)*S185,"")</f>
        <v/>
      </c>
      <c r="T184" s="143" t="str">
        <f>IFERROR(VLOOKUP($B184,'NAV plus Dist'!$B:$FD,T$1,FALSE)/VLOOKUP($B183,NAV!$A:$FC,T$1,FALSE)*T185,"")</f>
        <v/>
      </c>
      <c r="U184" s="143" t="str">
        <f>IFERROR(VLOOKUP($B184,'NAV plus Dist'!$B:$FD,U$1,FALSE)/VLOOKUP($B183,NAV!$A:$FC,U$1,FALSE)*U185,"")</f>
        <v/>
      </c>
      <c r="V184" s="143" t="str">
        <f>IFERROR(VLOOKUP($B184,'NAV plus Dist'!$B:$FD,V$1,FALSE)/VLOOKUP($B183,NAV!$A:$FC,V$1,FALSE)*V185,"")</f>
        <v/>
      </c>
      <c r="W184" s="143" t="str">
        <f>IFERROR(VLOOKUP($B184,'NAV plus Dist'!$B:$FD,W$1,FALSE)/VLOOKUP($B183,NAV!$A:$FC,W$1,FALSE)*W185,"")</f>
        <v/>
      </c>
      <c r="X184" s="143" t="str">
        <f>IFERROR(VLOOKUP($B184,'NAV plus Dist'!$B:$FD,X$1,FALSE)/VLOOKUP($B183,NAV!$A:$FC,X$1,FALSE)*X185,"")</f>
        <v/>
      </c>
      <c r="Y184" s="143" t="str">
        <f>IFERROR(VLOOKUP($B184,'NAV plus Dist'!$B:$FD,Y$1,FALSE)/VLOOKUP($B183,NAV!$A:$FC,Y$1,FALSE)*Y185,"")</f>
        <v/>
      </c>
      <c r="Z184" s="143" t="str">
        <f>IFERROR(VLOOKUP($B184,'NAV plus Dist'!$B:$FD,Z$1,FALSE)/VLOOKUP($B183,NAV!$A:$FC,Z$1,FALSE)*Z185,"")</f>
        <v/>
      </c>
      <c r="AA184" s="143">
        <f>IFERROR(VLOOKUP($B184,'NAV plus Dist'!$B:$FD,AA$1,FALSE)/VLOOKUP($B183,NAV!$A:$FC,AA$1,FALSE)*AA185,"")</f>
        <v>1.1872189964635944</v>
      </c>
      <c r="AB184" s="143">
        <f>IFERROR(VLOOKUP($B184,'NAV plus Dist'!$B:$FD,AB$1,FALSE)/VLOOKUP($B183,NAV!$A:$FC,AB$1,FALSE)*AB185,"")</f>
        <v>1.2284672350052686</v>
      </c>
      <c r="AC184" s="143">
        <f>IFERROR(VLOOKUP($B184,'NAV plus Dist'!$B:$FD,AC$1,FALSE)/VLOOKUP($B183,NAV!$A:$FC,AC$1,FALSE)*AC185,"")</f>
        <v>1.2158690244906321</v>
      </c>
      <c r="AD184" s="143">
        <f>IFERROR(VLOOKUP($B184,'NAV plus Dist'!$B:$FD,AD$1,FALSE)/VLOOKUP($B183,NAV!$A:$FC,AD$1,FALSE)*AD185,"")</f>
        <v>2.9332748659620433</v>
      </c>
      <c r="AE184" s="143">
        <f>IFERROR(VLOOKUP($B184,'NAV plus Dist'!$B:$FD,AE$1,FALSE)/VLOOKUP($B183,NAV!$A:$FC,AE$1,FALSE)*AE185,"")</f>
        <v>0.94527501656515467</v>
      </c>
      <c r="AF184" s="143">
        <f>IFERROR(VLOOKUP($B184,'NAV plus Dist'!$B:$FD,AF$1,FALSE)/VLOOKUP($B183,NAV!$A:$FC,AF$1,FALSE)*AF185,"")</f>
        <v>0.97312066216602455</v>
      </c>
      <c r="AG184" s="143">
        <f>IFERROR(VLOOKUP($B184,'NAV plus Dist'!$B:$FD,AG$1,FALSE)/VLOOKUP($B183,NAV!$A:$FC,AG$1,FALSE)*AG185,"")</f>
        <v>1.0063049593492142</v>
      </c>
      <c r="AH184" s="143">
        <f>IFERROR(VLOOKUP($B184,'NAV plus Dist'!$B:$FD,AH$1,FALSE)/VLOOKUP($B183,NAV!$A:$FC,AH$1,FALSE)*AH185,"")</f>
        <v>0.99597823004349784</v>
      </c>
      <c r="AI184" s="143">
        <f>IFERROR(VLOOKUP($B184,'NAV plus Dist'!$B:$FD,AI$1,FALSE)/VLOOKUP($B183,NAV!$A:$FC,AI$1,FALSE)*AI185,"")</f>
        <v>1.4448630814912573</v>
      </c>
      <c r="AJ184" s="143">
        <f>IFERROR(VLOOKUP($B184,'NAV plus Dist'!$B:$FD,AJ$1,FALSE)/VLOOKUP($B183,NAV!$A:$FC,AJ$1,FALSE)*AJ185,"")</f>
        <v>1.2273224611877986</v>
      </c>
      <c r="AK184" s="169">
        <f>IFERROR(VLOOKUP($B184,'NAV plus Dist'!$B:$FD,AK$1,FALSE)/VLOOKUP($B183,NAV!$A:$FC,AK$1,FALSE)*AK185,"")</f>
        <v>1.2769034270017428</v>
      </c>
      <c r="AL184" s="169">
        <f>IFERROR(VLOOKUP($B184,'NAV plus Dist'!$B:$FD,AL$1,FALSE)/VLOOKUP($B183,NAV!$A:$FC,AL$1,FALSE)*AL185,"")</f>
        <v>1.3094978468704319</v>
      </c>
      <c r="AM184" s="143">
        <f>IFERROR(VLOOKUP($B184,'NAV plus Dist'!$B:$FD,AM$1,FALSE)/VLOOKUP($B183,NAV!$A:$FC,AM$1,FALSE)*AM185,"")</f>
        <v>1.2960230615366524</v>
      </c>
      <c r="AN184" s="143">
        <f>IFERROR(VLOOKUP($B184,'NAV plus Dist'!$B:$FD,AN$1,FALSE)/VLOOKUP($B183,NAV!$A:$FC,AN$1,FALSE)*AN185,"")</f>
        <v>1.3704712760570334</v>
      </c>
      <c r="AO184" s="143">
        <f>IFERROR(VLOOKUP($B184,'NAV plus Dist'!$B:$FD,AO$1,FALSE)/VLOOKUP($B183,NAV!$A:$FC,AO$1,FALSE)*AO185,"")</f>
        <v>1.3563608592391165</v>
      </c>
      <c r="AP184" s="170">
        <f>IFERROR(VLOOKUP($B184,'NAV plus Dist'!$B:$FD,AP$1,FALSE)/VLOOKUP($B183,NAV!$A:$FC,AP$1,FALSE)*AP185,"")</f>
        <v>1.1699172992361035</v>
      </c>
      <c r="AQ184" s="143">
        <f>IFERROR(VLOOKUP($B184,'NAV plus Dist'!$B:$FD,AQ$1,FALSE)/VLOOKUP($B183,NAV!$A:$FC,AQ$1,FALSE)*AQ185,"")</f>
        <v>1.2303799669648241</v>
      </c>
      <c r="AR184" s="143">
        <f>IFERROR(VLOOKUP($B184,'NAV plus Dist'!$B:$FD,AR$1,FALSE)/VLOOKUP($B183,NAV!$A:$FC,AR$1,FALSE)*AR185,"")</f>
        <v>1.0409313430979363</v>
      </c>
      <c r="AS184" s="143">
        <f>IFERROR(VLOOKUP($B184,'NAV plus Dist'!$B:$FD,AS$1,FALSE)/VLOOKUP($B183,NAV!$A:$FC,AS$1,FALSE)*AS185,"")</f>
        <v>1.1994381394357423</v>
      </c>
      <c r="AT184" s="143">
        <f>IFERROR(VLOOKUP($B184,'NAV plus Dist'!$B:$FD,AT$1,FALSE)/VLOOKUP($B183,NAV!$A:$FC,AT$1,FALSE)*AT185,"")</f>
        <v>1.0580819458978539</v>
      </c>
      <c r="AU184" s="143">
        <f>IFERROR(VLOOKUP($B184,'NAV plus Dist'!$B:$FD,AU$1,FALSE)/VLOOKUP($B183,NAV!$A:$FC,AU$1,FALSE)*AU185,"")</f>
        <v>1.0773831805458065</v>
      </c>
      <c r="AV184" s="143">
        <f>IFERROR(VLOOKUP($B184,'NAV plus Dist'!$B:$FD,AV$1,FALSE)/VLOOKUP($B183,NAV!$A:$FC,AV$1,FALSE)*AV185,"")</f>
        <v>1.0509158712625204</v>
      </c>
      <c r="AW184" s="143">
        <f>IFERROR(VLOOKUP($B184,'NAV plus Dist'!$B:$FD,AW$1,FALSE)/VLOOKUP($B183,NAV!$A:$FC,AW$1,FALSE)*AW185,"")</f>
        <v>1.0281136759222309</v>
      </c>
      <c r="AX184" s="143">
        <f>IFERROR(VLOOKUP($B184,'NAV plus Dist'!$B:$FD,AX$1,FALSE)/VLOOKUP($B183,NAV!$A:$FC,AX$1,FALSE)*AX185,"")</f>
        <v>1.0514770511950224</v>
      </c>
      <c r="AY184" s="143">
        <f>IFERROR(VLOOKUP($B184,'NAV plus Dist'!$B:$FD,AY$1,FALSE)/VLOOKUP($B183,NAV!$A:$FC,AY$1,FALSE)*AY185,"")</f>
        <v>1.0792785054112917</v>
      </c>
      <c r="AZ184" s="143">
        <f>IFERROR(VLOOKUP($B184,'NAV plus Dist'!$B:$FD,AZ$1,FALSE)/VLOOKUP($B183,NAV!$A:$FC,AZ$1,FALSE)*AZ185,"")</f>
        <v>1.0818901030182451</v>
      </c>
      <c r="BA184" s="143">
        <f>IFERROR(VLOOKUP($B184,'NAV plus Dist'!$B:$FD,BA$1,FALSE)/VLOOKUP($B183,NAV!$A:$FC,BA$1,FALSE)*BA185,"")</f>
        <v>1.2036813061385072</v>
      </c>
      <c r="BB184" s="143">
        <f>IFERROR(VLOOKUP($B184,'NAV plus Dist'!$B:$FD,BB$1,FALSE)/VLOOKUP($B183,NAV!$A:$FC,BB$1,FALSE)*BB185,"")</f>
        <v>1.3374872523401051</v>
      </c>
      <c r="BC184" s="143">
        <f>IFERROR(VLOOKUP($B184,'NAV plus Dist'!$B:$FD,BC$1,FALSE)/VLOOKUP($B183,NAV!$A:$FC,BC$1,FALSE)*BC185,"")</f>
        <v>1.3238950367906197</v>
      </c>
      <c r="BD184" s="143">
        <f>IFERROR(VLOOKUP($B184,'NAV plus Dist'!$B:$FD,BD$1,FALSE)/VLOOKUP($B183,NAV!$A:$FC,BD$1,FALSE)*BD185,"")</f>
        <v>1.4064245510558173</v>
      </c>
      <c r="BE184" s="143">
        <f>IFERROR(VLOOKUP($B184,'NAV plus Dist'!$B:$FD,BE$1,FALSE)/VLOOKUP($B183,NAV!$A:$FC,BE$1,FALSE)*BE185,"")</f>
        <v>1.3917536603025515</v>
      </c>
      <c r="BF184" s="143">
        <f>IFERROR(VLOOKUP($B184,'NAV plus Dist'!$B:$FD,BF$1,FALSE)/VLOOKUP($B183,NAV!$A:$FC,BF$1,FALSE)*BF185,"")</f>
        <v>1.0628893719790695</v>
      </c>
      <c r="BG184" s="143">
        <f>IFERROR(VLOOKUP($B184,'NAV plus Dist'!$B:$FD,BG$1,FALSE)/VLOOKUP($B183,NAV!$A:$FC,BG$1,FALSE)*BG185,"")</f>
        <v>1.0514025150341881</v>
      </c>
      <c r="BH184" s="143">
        <f>IFERROR(VLOOKUP($B184,'NAV plus Dist'!$B:$FD,BH$1,FALSE)/VLOOKUP($B183,NAV!$A:$FC,BH$1,FALSE)*BH185,"")</f>
        <v>1.033958438294051</v>
      </c>
      <c r="BI184" s="143">
        <f>IFERROR(VLOOKUP($B184,'NAV plus Dist'!$B:$FD,BI$1,FALSE)/VLOOKUP($B183,NAV!$A:$FC,BI$1,FALSE)*BI185,"")</f>
        <v>1.0233458761895817</v>
      </c>
      <c r="BJ184" s="143">
        <f>IFERROR(VLOOKUP($B184,'NAV plus Dist'!$B:$FD,BJ$1,FALSE)/VLOOKUP($B183,NAV!$A:$FC,BJ$1,FALSE)*BJ185,"")</f>
        <v>1.0320029496594649</v>
      </c>
      <c r="BK184" s="143">
        <f>IFERROR(VLOOKUP($B184,'NAV plus Dist'!$B:$FD,BK$1,FALSE)/VLOOKUP($B183,NAV!$A:$FC,BK$1,FALSE)*BK185,"")</f>
        <v>1.0214277934107048</v>
      </c>
      <c r="BL184" s="143">
        <f>IFERROR(VLOOKUP($B184,'NAV plus Dist'!$B:$FD,BL$1,FALSE)/VLOOKUP($B183,NAV!$A:$FC,BL$1,FALSE)*BL185,"")</f>
        <v>1.0245975653647965</v>
      </c>
      <c r="BM184" s="143">
        <f>IFERROR(VLOOKUP($B184,'NAV plus Dist'!$B:$FD,BM$1,FALSE)/VLOOKUP($B183,NAV!$A:$FC,BM$1,FALSE)*BM185,"")</f>
        <v>1.0142688216120284</v>
      </c>
      <c r="BN184" s="143">
        <f>IFERROR(VLOOKUP($B184,'NAV plus Dist'!$B:$FD,BN$1,FALSE)/VLOOKUP($B183,NAV!$A:$FC,BN$1,FALSE)*BN185,"")</f>
        <v>1.5336018147784285</v>
      </c>
      <c r="BO184" s="143">
        <f>IFERROR(VLOOKUP($B184,'NAV plus Dist'!$B:$FD,BO$1,FALSE)/VLOOKUP($B183,NAV!$A:$FC,BO$1,FALSE)*BO185,"")</f>
        <v>1.5180749447634518</v>
      </c>
      <c r="BP184" s="143">
        <f>IFERROR(VLOOKUP($B184,'NAV plus Dist'!$B:$FD,BP$1,FALSE)/VLOOKUP($B183,NAV!$A:$FC,BP$1,FALSE)*BP185,"")</f>
        <v>1.6351844110338618</v>
      </c>
      <c r="BQ184" s="143">
        <f>IFERROR(VLOOKUP($B184,'NAV plus Dist'!$B:$FD,BQ$1,FALSE)/VLOOKUP($B183,NAV!$A:$FC,BQ$1,FALSE)*BQ185,"")</f>
        <v>1.6183714529941242</v>
      </c>
      <c r="BR184" s="143" t="str">
        <f>IFERROR(VLOOKUP($B184,'NAV plus Dist'!$B:$FD,BR$1,FALSE)/VLOOKUP($B183,NAV!$A:$FC,BR$1,FALSE)*BR185,"")</f>
        <v/>
      </c>
      <c r="BS184" s="143" t="str">
        <f>IFERROR(VLOOKUP($B184,'NAV plus Dist'!$B:$FD,BS$1,FALSE)/VLOOKUP($B183,NAV!$A:$FC,BS$1,FALSE)*BS185,"")</f>
        <v/>
      </c>
      <c r="BT184" s="143" t="str">
        <f>IFERROR(VLOOKUP($B184,'NAV plus Dist'!$B:$FD,BT$1,FALSE)/VLOOKUP($B183,NAV!$A:$FC,BT$1,FALSE)*BT185,"")</f>
        <v/>
      </c>
      <c r="BU184" s="143" t="str">
        <f>IFERROR(VLOOKUP($B184,'NAV plus Dist'!$B:$FD,BU$1,FALSE)/VLOOKUP($B183,NAV!$A:$FC,BU$1,FALSE)*BU185,"")</f>
        <v/>
      </c>
      <c r="BV184" s="143" t="str">
        <f>IFERROR(VLOOKUP($B184,'NAV plus Dist'!$B:$FD,BV$1,FALSE)/VLOOKUP($B183,NAV!$A:$FC,BV$1,FALSE)*BV185,"")</f>
        <v/>
      </c>
      <c r="BW184" s="143" t="str">
        <f>IFERROR(VLOOKUP($B184,'NAV plus Dist'!$B:$FD,BW$1,FALSE)/VLOOKUP($B183,NAV!$A:$FC,BW$1,FALSE)*BW185,"")</f>
        <v/>
      </c>
      <c r="BX184" s="143" t="str">
        <f>IFERROR(VLOOKUP($B184,'NAV plus Dist'!$B:$FD,BX$1,FALSE)/VLOOKUP($B183,NAV!$A:$FC,BX$1,FALSE)*BX185,"")</f>
        <v/>
      </c>
      <c r="BY184" s="143" t="str">
        <f>IFERROR(VLOOKUP($B184,'NAV plus Dist'!$B:$FD,BY$1,FALSE)/VLOOKUP($B183,NAV!$A:$FC,BY$1,FALSE)*BY185,"")</f>
        <v/>
      </c>
      <c r="BZ184" s="143" t="str">
        <f>IFERROR(VLOOKUP($B184,'NAV plus Dist'!$B:$FD,BZ$1,FALSE)/VLOOKUP($B183,NAV!$A:$FC,BZ$1,FALSE)*BZ185,"")</f>
        <v/>
      </c>
      <c r="CA184" s="143" t="str">
        <f>IFERROR(VLOOKUP($B184,'NAV plus Dist'!$B:$FD,CA$1,FALSE)/VLOOKUP($B183,NAV!$A:$FC,CA$1,FALSE)*CA185,"")</f>
        <v/>
      </c>
      <c r="CB184" s="143" t="str">
        <f>IFERROR(VLOOKUP($B184,'NAV plus Dist'!$B:$FD,CB$1,FALSE)/VLOOKUP($B183,NAV!$A:$FC,CB$1,FALSE)*CB185,"")</f>
        <v/>
      </c>
      <c r="CC184" s="143" t="str">
        <f>IFERROR(VLOOKUP($B184,'NAV plus Dist'!$B:$FD,CC$1,FALSE)/VLOOKUP($B183,NAV!$A:$FC,CC$1,FALSE)*CC185,"")</f>
        <v/>
      </c>
      <c r="CD184" s="143" t="str">
        <f>IFERROR(VLOOKUP($B184,'NAV plus Dist'!$B:$FD,CD$1,FALSE)/VLOOKUP($B183,NAV!$A:$FC,CD$1,FALSE)*CD185,"")</f>
        <v/>
      </c>
      <c r="CE184" s="143" t="str">
        <f>IFERROR(VLOOKUP($B184,'NAV plus Dist'!$B:$FD,CE$1,FALSE)/VLOOKUP($B183,NAV!$A:$FC,CE$1,FALSE)*CE185,"")</f>
        <v/>
      </c>
      <c r="CF184" s="143" t="str">
        <f>IFERROR(VLOOKUP($B184,'NAV plus Dist'!$B:$FD,CF$1,FALSE)/VLOOKUP($B183,NAV!$A:$FC,CF$1,FALSE)*CF185,"")</f>
        <v/>
      </c>
      <c r="CG184" s="143" t="str">
        <f>IFERROR(VLOOKUP($B184,'NAV plus Dist'!$B:$FD,CG$1,FALSE)/VLOOKUP($B183,NAV!$A:$FC,CG$1,FALSE)*CG185,"")</f>
        <v/>
      </c>
      <c r="CH184" s="143" t="str">
        <f>IFERROR(VLOOKUP($B184,'NAV plus Dist'!$B:$FD,CH$1,FALSE)/VLOOKUP($B183,NAV!$A:$FC,CH$1,FALSE)*CH185,"")</f>
        <v/>
      </c>
      <c r="CI184" s="143" t="str">
        <f>IFERROR(VLOOKUP($B184,'NAV plus Dist'!$B:$FD,CI$1,FALSE)/VLOOKUP($B183,NAV!$A:$FC,CI$1,FALSE)*CI185,"")</f>
        <v/>
      </c>
      <c r="CJ184" s="143" t="str">
        <f>IFERROR(VLOOKUP($B184,'NAV plus Dist'!$B:$FD,CJ$1,FALSE)/VLOOKUP($B183,NAV!$A:$FC,CJ$1,FALSE)*CJ185,"")</f>
        <v/>
      </c>
      <c r="CK184" s="143" t="str">
        <f>IFERROR(VLOOKUP($B184,'NAV plus Dist'!$B:$AAA,CK$1,FALSE)/VLOOKUP($B183,NAV!$A:$AAA,CK$1,FALSE)*CK185,"")</f>
        <v/>
      </c>
      <c r="CL184" s="143" t="str">
        <f>IFERROR(VLOOKUP($B184,'NAV plus Dist'!$B:$AAA,CL$1,FALSE)/VLOOKUP($B183,NAV!$A:$AAA,CL$1,FALSE)*CL185,"")</f>
        <v/>
      </c>
      <c r="CM184" s="143" t="str">
        <f>IFERROR(VLOOKUP($B184,'NAV plus Dist'!$B:$AAA,CM$1,FALSE)/VLOOKUP($B183,NAV!$A:$AAA,CM$1,FALSE)*CM185,"")</f>
        <v/>
      </c>
      <c r="CN184" s="143" t="str">
        <f>IFERROR(VLOOKUP($B184,'NAV plus Dist'!$B:$AAA,CN$1,FALSE)/VLOOKUP($B183,NAV!$A:$AAA,CN$1,FALSE)*CN185,"")</f>
        <v/>
      </c>
      <c r="CO184" s="143" t="str">
        <f>IFERROR(VLOOKUP($B184,'NAV plus Dist'!$B:$AAA,CO$1,FALSE)/VLOOKUP($B183,NAV!$A:$AAA,CO$1,FALSE)*CO185,"")</f>
        <v/>
      </c>
      <c r="CP184" s="143" t="str">
        <f>IFERROR(VLOOKUP($B184,'NAV plus Dist'!$B:$AAA,CP$1,FALSE)/VLOOKUP($B183,NAV!$A:$AAA,CP$1,FALSE)*CP185,"")</f>
        <v/>
      </c>
      <c r="CQ184" s="143" t="str">
        <f>IFERROR(VLOOKUP($B184,'NAV plus Dist'!$B:$AAA,CQ$1,FALSE)/VLOOKUP($B183,NAV!$A:$AAA,CQ$1,FALSE)*CQ185,"")</f>
        <v/>
      </c>
      <c r="CR184" s="143" t="str">
        <f>IFERROR(VLOOKUP($B184,'NAV plus Dist'!$B:$AAA,CR$1,FALSE)/VLOOKUP($B183,NAV!$A:$AAA,CR$1,FALSE)*CR185,"")</f>
        <v/>
      </c>
      <c r="CS184" s="143" t="str">
        <f>IFERROR(VLOOKUP($B184,'NAV plus Dist'!$B:$AAA,CS$1,FALSE)/VLOOKUP($B183,NAV!$A:$AAA,CS$1,FALSE)*CS185,"")</f>
        <v/>
      </c>
      <c r="CT184" s="143" t="str">
        <f>IFERROR(VLOOKUP($B184,'NAV plus Dist'!$B:$AAA,CT$1,FALSE)/VLOOKUP($B183,NAV!$A:$AAA,CT$1,FALSE)*CT185,"")</f>
        <v/>
      </c>
      <c r="CU184" s="143" t="str">
        <f>IFERROR(VLOOKUP($B184,'NAV plus Dist'!$B:$AAA,CU$1,FALSE)/VLOOKUP($B183,NAV!$A:$AAA,CU$1,FALSE)*CU185,"")</f>
        <v/>
      </c>
      <c r="CV184" s="143" t="str">
        <f>IFERROR(VLOOKUP($B184,'NAV plus Dist'!$B:$AAA,CV$1,FALSE)/VLOOKUP($B183,NAV!$A:$AAA,CV$1,FALSE)*CV185,"")</f>
        <v/>
      </c>
      <c r="CW184" s="143" t="str">
        <f>IFERROR(VLOOKUP($B184,'NAV plus Dist'!$B:$AAA,CW$1,FALSE)/VLOOKUP($B183,NAV!$A:$AAA,CW$1,FALSE)*CW185,"")</f>
        <v/>
      </c>
      <c r="CX184" s="143" t="str">
        <f>IFERROR(VLOOKUP($B184,'NAV plus Dist'!$B:$AAA,CX$1,FALSE)/VLOOKUP($B183,NAV!$A:$AAA,CX$1,FALSE)*CX185,"")</f>
        <v/>
      </c>
      <c r="CY184" s="143" t="str">
        <f>IFERROR(VLOOKUP($B184,'NAV plus Dist'!$B:$AAA,CY$1,FALSE)/VLOOKUP($B183,NAV!$A:$AAA,CY$1,FALSE)*CY185,"")</f>
        <v/>
      </c>
      <c r="CZ184" s="143" t="str">
        <f>IFERROR(VLOOKUP($B184,'NAV plus Dist'!$B:$AAA,CZ$1,FALSE)/VLOOKUP($B183,NAV!$A:$AAA,CZ$1,FALSE)*CZ185,"")</f>
        <v/>
      </c>
      <c r="DA184" s="143" t="str">
        <f>IFERROR(VLOOKUP($B184,'NAV plus Dist'!$B:$AAA,DA$1,FALSE)/VLOOKUP($B183,NAV!$A:$AAA,DA$1,FALSE)*DA185,"")</f>
        <v/>
      </c>
      <c r="DB184" s="143" t="str">
        <f>IFERROR(VLOOKUP($B184,'NAV plus Dist'!$B:$AAA,DB$1,FALSE)/VLOOKUP($B183,NAV!$A:$AAA,DB$1,FALSE)*DB185,"")</f>
        <v/>
      </c>
      <c r="DC184" s="143" t="str">
        <f>IFERROR(VLOOKUP($B184,'NAV plus Dist'!$B:$AAA,DC$1,FALSE)/VLOOKUP($B183,NAV!$A:$AAA,DC$1,FALSE)*DC185,"")</f>
        <v/>
      </c>
      <c r="DD184" s="143" t="str">
        <f>IFERROR(VLOOKUP($B184,'NAV plus Dist'!$B:$AAA,DD$1,FALSE)/VLOOKUP($B183,NAV!$A:$AAA,DD$1,FALSE)*DD185,"")</f>
        <v/>
      </c>
      <c r="DE184" s="143" t="str">
        <f>IFERROR(VLOOKUP($B184,'NAV plus Dist'!$B:$AAA,DE$1,FALSE)/VLOOKUP($B183,NAV!$A:$AAA,DE$1,FALSE)*DE185,"")</f>
        <v/>
      </c>
      <c r="DF184" s="143" t="str">
        <f>IFERROR(VLOOKUP($B184,'NAV plus Dist'!$B:$AAA,DF$1,FALSE)/VLOOKUP($B183,NAV!$A:$AAA,DF$1,FALSE)*DF185,"")</f>
        <v/>
      </c>
      <c r="DG184" s="143" t="str">
        <f>IFERROR(VLOOKUP($B184,'NAV plus Dist'!$B:$AAA,DG$1,FALSE)/VLOOKUP($B183,NAV!$A:$AAA,DG$1,FALSE)*DG185,"")</f>
        <v/>
      </c>
      <c r="DH184" s="143" t="str">
        <f>IFERROR(VLOOKUP($B184,'NAV plus Dist'!$B:$AAA,DH$1,FALSE)/VLOOKUP($B183,NAV!$A:$AAA,DH$1,FALSE)*DH185,"")</f>
        <v/>
      </c>
    </row>
    <row r="185" spans="1:112">
      <c r="A185" s="94">
        <f t="shared" si="41"/>
        <v>16</v>
      </c>
      <c r="B185" s="168">
        <f t="shared" si="40"/>
        <v>45596</v>
      </c>
      <c r="C185" s="143">
        <f>IFERROR(VLOOKUP($B185,'NAV plus Dist'!$B:$FD,C$1,FALSE)/VLOOKUP($B184,NAV!$A:$FC,C$1,FALSE)*C186,"")</f>
        <v>1.1454319926399106</v>
      </c>
      <c r="D185" s="143">
        <f>IFERROR(VLOOKUP($B185,'NAV plus Dist'!$B:$FD,D$1,FALSE)/VLOOKUP($B184,NAV!$A:$FC,D$1,FALSE)*D186,"")</f>
        <v>1.1823357691089396</v>
      </c>
      <c r="E185" s="143">
        <f>IFERROR(VLOOKUP($B185,'NAV plus Dist'!$B:$FD,E$1,FALSE)/VLOOKUP($B184,NAV!$A:$FC,E$1,FALSE)*E186,"")</f>
        <v>1.1743812250801005</v>
      </c>
      <c r="F185" s="143">
        <f>IFERROR(VLOOKUP($B185,'NAV plus Dist'!$B:$FD,F$1,FALSE)/VLOOKUP($B184,NAV!$A:$FC,F$1,FALSE)*F186,"")</f>
        <v>0.96163478974339911</v>
      </c>
      <c r="G185" s="143" t="str">
        <f>IFERROR(VLOOKUP($B185,'NAV plus Dist'!$B:$FD,G$1,FALSE)/VLOOKUP($B184,NAV!$A:$FC,G$1,FALSE)*G186,"")</f>
        <v/>
      </c>
      <c r="H185" s="143">
        <f>IFERROR(VLOOKUP($B185,'NAV plus Dist'!$B:$FD,H$1,FALSE)/VLOOKUP($B184,NAV!$A:$FC,H$1,FALSE)*H186,"")</f>
        <v>1.1580747762253434</v>
      </c>
      <c r="I185" s="143">
        <f>IFERROR(VLOOKUP($B185,'NAV plus Dist'!$B:$FD,I$1,FALSE)/VLOOKUP($B184,NAV!$A:$FC,I$1,FALSE)*I186,"")</f>
        <v>1.2310349646301249</v>
      </c>
      <c r="J185" s="143" t="str">
        <f>IFERROR(VLOOKUP($B185,'NAV plus Dist'!$B:$FD,J$1,FALSE)/VLOOKUP($B184,NAV!$A:$FC,J$1,FALSE)*J186,"")</f>
        <v/>
      </c>
      <c r="K185" s="143">
        <f>IFERROR(VLOOKUP($B185,'NAV plus Dist'!$B:$FD,K$1,FALSE)/VLOOKUP($B184,NAV!$A:$FC,K$1,FALSE)*K186,"")</f>
        <v>0.94719561685925491</v>
      </c>
      <c r="L185" s="143">
        <f>IFERROR(VLOOKUP($B185,'NAV plus Dist'!$B:$FD,L$1,FALSE)/VLOOKUP($B184,NAV!$A:$FC,L$1,FALSE)*L186,"")</f>
        <v>0.97336606759897726</v>
      </c>
      <c r="M185" s="143">
        <f>IFERROR(VLOOKUP($B185,'NAV plus Dist'!$B:$FD,M$1,FALSE)/VLOOKUP($B184,NAV!$A:$FC,M$1,FALSE)*M186,"")</f>
        <v>0.96673781780623946</v>
      </c>
      <c r="N185" s="143">
        <f>IFERROR(VLOOKUP($B185,'NAV plus Dist'!$B:$FD,N$1,FALSE)/VLOOKUP($B184,NAV!$A:$FC,N$1,FALSE)*N186,"")</f>
        <v>1.3037792338186505</v>
      </c>
      <c r="O185" s="143">
        <f>IFERROR(VLOOKUP($B185,'NAV plus Dist'!$B:$FD,O$1,FALSE)/VLOOKUP($B184,NAV!$A:$FC,O$1,FALSE)*O186,"")</f>
        <v>1.1538670736721273</v>
      </c>
      <c r="P185" s="143">
        <f>IFERROR(VLOOKUP($B185,'NAV plus Dist'!$B:$FD,P$1,FALSE)/VLOOKUP($B184,NAV!$A:$FC,P$1,FALSE)*P186,"")</f>
        <v>1.1687808809490687</v>
      </c>
      <c r="Q185" s="143" t="str">
        <f>IFERROR(VLOOKUP($B185,'NAV plus Dist'!$B:$FD,Q$1,FALSE)/VLOOKUP($B184,NAV!$A:$FC,Q$1,FALSE)*Q186,"")</f>
        <v/>
      </c>
      <c r="R185" s="143" t="str">
        <f>IFERROR(VLOOKUP($B185,'NAV plus Dist'!$B:$FD,R$1,FALSE)/VLOOKUP($B184,NAV!$A:$FC,R$1,FALSE)*R186,"")</f>
        <v/>
      </c>
      <c r="S185" s="143" t="str">
        <f>IFERROR(VLOOKUP($B185,'NAV plus Dist'!$B:$FD,S$1,FALSE)/VLOOKUP($B184,NAV!$A:$FC,S$1,FALSE)*S186,"")</f>
        <v/>
      </c>
      <c r="T185" s="143" t="str">
        <f>IFERROR(VLOOKUP($B185,'NAV plus Dist'!$B:$FD,T$1,FALSE)/VLOOKUP($B184,NAV!$A:$FC,T$1,FALSE)*T186,"")</f>
        <v/>
      </c>
      <c r="U185" s="143" t="str">
        <f>IFERROR(VLOOKUP($B185,'NAV plus Dist'!$B:$FD,U$1,FALSE)/VLOOKUP($B184,NAV!$A:$FC,U$1,FALSE)*U186,"")</f>
        <v/>
      </c>
      <c r="V185" s="143" t="str">
        <f>IFERROR(VLOOKUP($B185,'NAV plus Dist'!$B:$FD,V$1,FALSE)/VLOOKUP($B184,NAV!$A:$FC,V$1,FALSE)*V186,"")</f>
        <v/>
      </c>
      <c r="W185" s="143" t="str">
        <f>IFERROR(VLOOKUP($B185,'NAV plus Dist'!$B:$FD,W$1,FALSE)/VLOOKUP($B184,NAV!$A:$FC,W$1,FALSE)*W186,"")</f>
        <v/>
      </c>
      <c r="X185" s="143" t="str">
        <f>IFERROR(VLOOKUP($B185,'NAV plus Dist'!$B:$FD,X$1,FALSE)/VLOOKUP($B184,NAV!$A:$FC,X$1,FALSE)*X186,"")</f>
        <v/>
      </c>
      <c r="Y185" s="143" t="str">
        <f>IFERROR(VLOOKUP($B185,'NAV plus Dist'!$B:$FD,Y$1,FALSE)/VLOOKUP($B184,NAV!$A:$FC,Y$1,FALSE)*Y186,"")</f>
        <v/>
      </c>
      <c r="Z185" s="143" t="str">
        <f>IFERROR(VLOOKUP($B185,'NAV plus Dist'!$B:$FD,Z$1,FALSE)/VLOOKUP($B184,NAV!$A:$FC,Z$1,FALSE)*Z186,"")</f>
        <v/>
      </c>
      <c r="AA185" s="143">
        <f>IFERROR(VLOOKUP($B185,'NAV plus Dist'!$B:$FD,AA$1,FALSE)/VLOOKUP($B184,NAV!$A:$FC,AA$1,FALSE)*AA186,"")</f>
        <v>1.1718194554178381</v>
      </c>
      <c r="AB185" s="143">
        <f>IFERROR(VLOOKUP($B185,'NAV plus Dist'!$B:$FD,AB$1,FALSE)/VLOOKUP($B184,NAV!$A:$FC,AB$1,FALSE)*AB186,"")</f>
        <v>1.2070983190633817</v>
      </c>
      <c r="AC185" s="143">
        <f>IFERROR(VLOOKUP($B185,'NAV plus Dist'!$B:$FD,AC$1,FALSE)/VLOOKUP($B184,NAV!$A:$FC,AC$1,FALSE)*AC186,"")</f>
        <v>1.1989699183056233</v>
      </c>
      <c r="AD185" s="143">
        <f>IFERROR(VLOOKUP($B185,'NAV plus Dist'!$B:$FD,AD$1,FALSE)/VLOOKUP($B184,NAV!$A:$FC,AD$1,FALSE)*AD186,"")</f>
        <v>2.7529444708437985</v>
      </c>
      <c r="AE185" s="143">
        <f>IFERROR(VLOOKUP($B185,'NAV plus Dist'!$B:$FD,AE$1,FALSE)/VLOOKUP($B184,NAV!$A:$FC,AE$1,FALSE)*AE186,"")</f>
        <v>0.92950640055234546</v>
      </c>
      <c r="AF185" s="143">
        <f>IFERROR(VLOOKUP($B185,'NAV plus Dist'!$B:$FD,AF$1,FALSE)/VLOOKUP($B184,NAV!$A:$FC,AF$1,FALSE)*AF186,"")</f>
        <v>0.98462478573728907</v>
      </c>
      <c r="AG185" s="143">
        <f>IFERROR(VLOOKUP($B185,'NAV plus Dist'!$B:$FD,AG$1,FALSE)/VLOOKUP($B184,NAV!$A:$FC,AG$1,FALSE)*AG186,"")</f>
        <v>1.0139442654588353</v>
      </c>
      <c r="AH185" s="143">
        <f>IFERROR(VLOOKUP($B185,'NAV plus Dist'!$B:$FD,AH$1,FALSE)/VLOOKUP($B184,NAV!$A:$FC,AH$1,FALSE)*AH186,"")</f>
        <v>1.0070938452232228</v>
      </c>
      <c r="AI185" s="143">
        <f>IFERROR(VLOOKUP($B185,'NAV plus Dist'!$B:$FD,AI$1,FALSE)/VLOOKUP($B184,NAV!$A:$FC,AI$1,FALSE)*AI186,"")</f>
        <v>1.4074185959815406</v>
      </c>
      <c r="AJ185" s="143">
        <f>IFERROR(VLOOKUP($B185,'NAV plus Dist'!$B:$FD,AJ$1,FALSE)/VLOOKUP($B184,NAV!$A:$FC,AJ$1,FALSE)*AJ186,"")</f>
        <v>1.1950360984054103</v>
      </c>
      <c r="AK185" s="169">
        <f>IFERROR(VLOOKUP($B185,'NAV plus Dist'!$B:$FD,AK$1,FALSE)/VLOOKUP($B184,NAV!$A:$FC,AK$1,FALSE)*AK186,"")</f>
        <v>1.2972465940599884</v>
      </c>
      <c r="AL185" s="169">
        <f>IFERROR(VLOOKUP($B185,'NAV plus Dist'!$B:$FD,AL$1,FALSE)/VLOOKUP($B184,NAV!$A:$FC,AL$1,FALSE)*AL186,"")</f>
        <v>1.3285359020849823</v>
      </c>
      <c r="AM185" s="143">
        <f>IFERROR(VLOOKUP($B185,'NAV plus Dist'!$B:$FD,AM$1,FALSE)/VLOOKUP($B184,NAV!$A:$FC,AM$1,FALSE)*AM186,"")</f>
        <v>1.211427000274953</v>
      </c>
      <c r="AN185" s="143">
        <f>IFERROR(VLOOKUP($B185,'NAV plus Dist'!$B:$FD,AN$1,FALSE)/VLOOKUP($B184,NAV!$A:$FC,AN$1,FALSE)*AN186,"")</f>
        <v>1.2672546234844762</v>
      </c>
      <c r="AO185" s="143">
        <f>IFERROR(VLOOKUP($B185,'NAV plus Dist'!$B:$FD,AO$1,FALSE)/VLOOKUP($B184,NAV!$A:$FC,AO$1,FALSE)*AO186,"")</f>
        <v>1.2586786068347362</v>
      </c>
      <c r="AP185" s="170">
        <f>IFERROR(VLOOKUP($B185,'NAV plus Dist'!$B:$FD,AP$1,FALSE)/VLOOKUP($B184,NAV!$A:$FC,AP$1,FALSE)*AP186,"")</f>
        <v>1.1485589716414115</v>
      </c>
      <c r="AQ185" s="143">
        <f>IFERROR(VLOOKUP($B185,'NAV plus Dist'!$B:$FD,AQ$1,FALSE)/VLOOKUP($B184,NAV!$A:$FC,AQ$1,FALSE)*AQ186,"")</f>
        <v>1.1552047091889428</v>
      </c>
      <c r="AR185" s="143">
        <f>IFERROR(VLOOKUP($B185,'NAV plus Dist'!$B:$FD,AR$1,FALSE)/VLOOKUP($B184,NAV!$A:$FC,AR$1,FALSE)*AR186,"")</f>
        <v>1.0372511539226834</v>
      </c>
      <c r="AS185" s="143">
        <f>IFERROR(VLOOKUP($B185,'NAV plus Dist'!$B:$FD,AS$1,FALSE)/VLOOKUP($B184,NAV!$A:$FC,AS$1,FALSE)*AS186,"")</f>
        <v>1.1735629761470809</v>
      </c>
      <c r="AT185" s="143">
        <f>IFERROR(VLOOKUP($B185,'NAV plus Dist'!$B:$FD,AT$1,FALSE)/VLOOKUP($B184,NAV!$A:$FC,AT$1,FALSE)*AT186,"")</f>
        <v>1.0830029153784211</v>
      </c>
      <c r="AU185" s="143">
        <f>IFERROR(VLOOKUP($B185,'NAV plus Dist'!$B:$FD,AU$1,FALSE)/VLOOKUP($B184,NAV!$A:$FC,AU$1,FALSE)*AU186,"")</f>
        <v>1.0640821536254879</v>
      </c>
      <c r="AV185" s="143">
        <f>IFERROR(VLOOKUP($B185,'NAV plus Dist'!$B:$FD,AV$1,FALSE)/VLOOKUP($B184,NAV!$A:$FC,AV$1,FALSE)*AV186,"")</f>
        <v>1.1011383412689784</v>
      </c>
      <c r="AW185" s="143">
        <f>IFERROR(VLOOKUP($B185,'NAV plus Dist'!$B:$FD,AW$1,FALSE)/VLOOKUP($B184,NAV!$A:$FC,AW$1,FALSE)*AW186,"")</f>
        <v>1.0175829944547961</v>
      </c>
      <c r="AX185" s="143">
        <f>IFERROR(VLOOKUP($B185,'NAV plus Dist'!$B:$FD,AX$1,FALSE)/VLOOKUP($B184,NAV!$A:$FC,AX$1,FALSE)*AX186,"")</f>
        <v>1.0399908591797968</v>
      </c>
      <c r="AY185" s="143">
        <f>IFERROR(VLOOKUP($B185,'NAV plus Dist'!$B:$FD,AY$1,FALSE)/VLOOKUP($B184,NAV!$A:$FC,AY$1,FALSE)*AY186,"")</f>
        <v>1.0653542660298194</v>
      </c>
      <c r="AZ185" s="143">
        <f>IFERROR(VLOOKUP($B185,'NAV plus Dist'!$B:$FD,AZ$1,FALSE)/VLOOKUP($B184,NAV!$A:$FC,AZ$1,FALSE)*AZ186,"")</f>
        <v>1.0655689335812082</v>
      </c>
      <c r="BA185" s="143">
        <f>IFERROR(VLOOKUP($B185,'NAV plus Dist'!$B:$FD,BA$1,FALSE)/VLOOKUP($B184,NAV!$A:$FC,BA$1,FALSE)*BA186,"")</f>
        <v>1.159279889951448</v>
      </c>
      <c r="BB185" s="143">
        <f>IFERROR(VLOOKUP($B185,'NAV plus Dist'!$B:$FD,BB$1,FALSE)/VLOOKUP($B184,NAV!$A:$FC,BB$1,FALSE)*BB186,"")</f>
        <v>1.2888182869598637</v>
      </c>
      <c r="BC185" s="143">
        <f>IFERROR(VLOOKUP($B185,'NAV plus Dist'!$B:$FD,BC$1,FALSE)/VLOOKUP($B184,NAV!$A:$FC,BC$1,FALSE)*BC186,"")</f>
        <v>1.2802837766690254</v>
      </c>
      <c r="BD185" s="143">
        <f>IFERROR(VLOOKUP($B185,'NAV plus Dist'!$B:$FD,BD$1,FALSE)/VLOOKUP($B184,NAV!$A:$FC,BD$1,FALSE)*BD186,"")</f>
        <v>1.3408735415445681</v>
      </c>
      <c r="BE185" s="143">
        <f>IFERROR(VLOOKUP($B185,'NAV plus Dist'!$B:$FD,BE$1,FALSE)/VLOOKUP($B184,NAV!$A:$FC,BE$1,FALSE)*BE186,"")</f>
        <v>1.3316296895844359</v>
      </c>
      <c r="BF185" s="143">
        <f>IFERROR(VLOOKUP($B185,'NAV plus Dist'!$B:$FD,BF$1,FALSE)/VLOOKUP($B184,NAV!$A:$FC,BF$1,FALSE)*BF186,"")</f>
        <v>1.1270283849135496</v>
      </c>
      <c r="BG185" s="143">
        <f>IFERROR(VLOOKUP($B185,'NAV plus Dist'!$B:$FD,BG$1,FALSE)/VLOOKUP($B184,NAV!$A:$FC,BG$1,FALSE)*BG186,"")</f>
        <v>1.1188225452072191</v>
      </c>
      <c r="BH185" s="143">
        <f>IFERROR(VLOOKUP($B185,'NAV plus Dist'!$B:$FD,BH$1,FALSE)/VLOOKUP($B184,NAV!$A:$FC,BH$1,FALSE)*BH186,"")</f>
        <v>1.1202187612973749</v>
      </c>
      <c r="BI185" s="143">
        <f>IFERROR(VLOOKUP($B185,'NAV plus Dist'!$B:$FD,BI$1,FALSE)/VLOOKUP($B184,NAV!$A:$FC,BI$1,FALSE)*BI186,"")</f>
        <v>1.1127078045484131</v>
      </c>
      <c r="BJ185" s="143">
        <f>IFERROR(VLOOKUP($B185,'NAV plus Dist'!$B:$FD,BJ$1,FALSE)/VLOOKUP($B184,NAV!$A:$FC,BJ$1,FALSE)*BJ186,"")</f>
        <v>1.0016093909788411</v>
      </c>
      <c r="BK185" s="143">
        <f>IFERROR(VLOOKUP($B185,'NAV plus Dist'!$B:$FD,BK$1,FALSE)/VLOOKUP($B184,NAV!$A:$FC,BK$1,FALSE)*BK186,"")</f>
        <v>0.99489221319768073</v>
      </c>
      <c r="BL185" s="143">
        <f>IFERROR(VLOOKUP($B185,'NAV plus Dist'!$B:$FD,BL$1,FALSE)/VLOOKUP($B184,NAV!$A:$FC,BL$1,FALSE)*BL186,"")</f>
        <v>0.98392079671588073</v>
      </c>
      <c r="BM185" s="143">
        <f>IFERROR(VLOOKUP($B185,'NAV plus Dist'!$B:$FD,BM$1,FALSE)/VLOOKUP($B184,NAV!$A:$FC,BM$1,FALSE)*BM186,"")</f>
        <v>0.977460845169696</v>
      </c>
      <c r="BN185" s="143">
        <f>IFERROR(VLOOKUP($B185,'NAV plus Dist'!$B:$FD,BN$1,FALSE)/VLOOKUP($B184,NAV!$A:$FC,BN$1,FALSE)*BN186,"")</f>
        <v>1.5097868028138741</v>
      </c>
      <c r="BO185" s="143">
        <f>IFERROR(VLOOKUP($B185,'NAV plus Dist'!$B:$FD,BO$1,FALSE)/VLOOKUP($B184,NAV!$A:$FC,BO$1,FALSE)*BO186,"")</f>
        <v>1.4998343164673567</v>
      </c>
      <c r="BP185" s="143">
        <f>IFERROR(VLOOKUP($B185,'NAV plus Dist'!$B:$FD,BP$1,FALSE)/VLOOKUP($B184,NAV!$A:$FC,BP$1,FALSE)*BP186,"")</f>
        <v>1.6185298664381891</v>
      </c>
      <c r="BQ185" s="143">
        <f>IFERROR(VLOOKUP($B185,'NAV plus Dist'!$B:$FD,BQ$1,FALSE)/VLOOKUP($B184,NAV!$A:$FC,BQ$1,FALSE)*BQ186,"")</f>
        <v>1.6076941533343616</v>
      </c>
      <c r="BR185" s="143" t="str">
        <f>IFERROR(VLOOKUP($B185,'NAV plus Dist'!$B:$FD,BR$1,FALSE)/VLOOKUP($B184,NAV!$A:$FC,BR$1,FALSE)*BR186,"")</f>
        <v/>
      </c>
      <c r="BS185" s="143" t="str">
        <f>IFERROR(VLOOKUP($B185,'NAV plus Dist'!$B:$FD,BS$1,FALSE)/VLOOKUP($B184,NAV!$A:$FC,BS$1,FALSE)*BS186,"")</f>
        <v/>
      </c>
      <c r="BT185" s="143" t="str">
        <f>IFERROR(VLOOKUP($B185,'NAV plus Dist'!$B:$FD,BT$1,FALSE)/VLOOKUP($B184,NAV!$A:$FC,BT$1,FALSE)*BT186,"")</f>
        <v/>
      </c>
      <c r="BU185" s="143" t="str">
        <f>IFERROR(VLOOKUP($B185,'NAV plus Dist'!$B:$FD,BU$1,FALSE)/VLOOKUP($B184,NAV!$A:$FC,BU$1,FALSE)*BU186,"")</f>
        <v/>
      </c>
      <c r="BV185" s="143" t="str">
        <f>IFERROR(VLOOKUP($B185,'NAV plus Dist'!$B:$FD,BV$1,FALSE)/VLOOKUP($B184,NAV!$A:$FC,BV$1,FALSE)*BV186,"")</f>
        <v/>
      </c>
      <c r="BW185" s="143" t="str">
        <f>IFERROR(VLOOKUP($B185,'NAV plus Dist'!$B:$FD,BW$1,FALSE)/VLOOKUP($B184,NAV!$A:$FC,BW$1,FALSE)*BW186,"")</f>
        <v/>
      </c>
      <c r="BX185" s="143" t="str">
        <f>IFERROR(VLOOKUP($B185,'NAV plus Dist'!$B:$FD,BX$1,FALSE)/VLOOKUP($B184,NAV!$A:$FC,BX$1,FALSE)*BX186,"")</f>
        <v/>
      </c>
      <c r="BY185" s="143" t="str">
        <f>IFERROR(VLOOKUP($B185,'NAV plus Dist'!$B:$FD,BY$1,FALSE)/VLOOKUP($B184,NAV!$A:$FC,BY$1,FALSE)*BY186,"")</f>
        <v/>
      </c>
      <c r="BZ185" s="143" t="str">
        <f>IFERROR(VLOOKUP($B185,'NAV plus Dist'!$B:$FD,BZ$1,FALSE)/VLOOKUP($B184,NAV!$A:$FC,BZ$1,FALSE)*BZ186,"")</f>
        <v/>
      </c>
      <c r="CA185" s="143" t="str">
        <f>IFERROR(VLOOKUP($B185,'NAV plus Dist'!$B:$FD,CA$1,FALSE)/VLOOKUP($B184,NAV!$A:$FC,CA$1,FALSE)*CA186,"")</f>
        <v/>
      </c>
      <c r="CB185" s="143" t="str">
        <f>IFERROR(VLOOKUP($B185,'NAV plus Dist'!$B:$FD,CB$1,FALSE)/VLOOKUP($B184,NAV!$A:$FC,CB$1,FALSE)*CB186,"")</f>
        <v/>
      </c>
      <c r="CC185" s="143" t="str">
        <f>IFERROR(VLOOKUP($B185,'NAV plus Dist'!$B:$FD,CC$1,FALSE)/VLOOKUP($B184,NAV!$A:$FC,CC$1,FALSE)*CC186,"")</f>
        <v/>
      </c>
      <c r="CD185" s="143" t="str">
        <f>IFERROR(VLOOKUP($B185,'NAV plus Dist'!$B:$FD,CD$1,FALSE)/VLOOKUP($B184,NAV!$A:$FC,CD$1,FALSE)*CD186,"")</f>
        <v/>
      </c>
      <c r="CE185" s="143" t="str">
        <f>IFERROR(VLOOKUP($B185,'NAV plus Dist'!$B:$FD,CE$1,FALSE)/VLOOKUP($B184,NAV!$A:$FC,CE$1,FALSE)*CE186,"")</f>
        <v/>
      </c>
      <c r="CF185" s="143" t="str">
        <f>IFERROR(VLOOKUP($B185,'NAV plus Dist'!$B:$FD,CF$1,FALSE)/VLOOKUP($B184,NAV!$A:$FC,CF$1,FALSE)*CF186,"")</f>
        <v/>
      </c>
      <c r="CG185" s="143" t="str">
        <f>IFERROR(VLOOKUP($B185,'NAV plus Dist'!$B:$FD,CG$1,FALSE)/VLOOKUP($B184,NAV!$A:$FC,CG$1,FALSE)*CG186,"")</f>
        <v/>
      </c>
      <c r="CH185" s="143" t="str">
        <f>IFERROR(VLOOKUP($B185,'NAV plus Dist'!$B:$FD,CH$1,FALSE)/VLOOKUP($B184,NAV!$A:$FC,CH$1,FALSE)*CH186,"")</f>
        <v/>
      </c>
      <c r="CI185" s="143" t="str">
        <f>IFERROR(VLOOKUP($B185,'NAV plus Dist'!$B:$FD,CI$1,FALSE)/VLOOKUP($B184,NAV!$A:$FC,CI$1,FALSE)*CI186,"")</f>
        <v/>
      </c>
      <c r="CJ185" s="143" t="str">
        <f>IFERROR(VLOOKUP($B185,'NAV plus Dist'!$B:$FD,CJ$1,FALSE)/VLOOKUP($B184,NAV!$A:$FC,CJ$1,FALSE)*CJ186,"")</f>
        <v/>
      </c>
      <c r="CK185" s="143" t="str">
        <f>IFERROR(VLOOKUP($B185,'NAV plus Dist'!$B:$AAA,CK$1,FALSE)/VLOOKUP($B184,NAV!$A:$AAA,CK$1,FALSE)*CK186,"")</f>
        <v/>
      </c>
      <c r="CL185" s="143" t="str">
        <f>IFERROR(VLOOKUP($B185,'NAV plus Dist'!$B:$AAA,CL$1,FALSE)/VLOOKUP($B184,NAV!$A:$AAA,CL$1,FALSE)*CL186,"")</f>
        <v/>
      </c>
      <c r="CM185" s="143" t="str">
        <f>IFERROR(VLOOKUP($B185,'NAV plus Dist'!$B:$AAA,CM$1,FALSE)/VLOOKUP($B184,NAV!$A:$AAA,CM$1,FALSE)*CM186,"")</f>
        <v/>
      </c>
      <c r="CN185" s="143" t="str">
        <f>IFERROR(VLOOKUP($B185,'NAV plus Dist'!$B:$AAA,CN$1,FALSE)/VLOOKUP($B184,NAV!$A:$AAA,CN$1,FALSE)*CN186,"")</f>
        <v/>
      </c>
      <c r="CO185" s="143" t="str">
        <f>IFERROR(VLOOKUP($B185,'NAV plus Dist'!$B:$AAA,CO$1,FALSE)/VLOOKUP($B184,NAV!$A:$AAA,CO$1,FALSE)*CO186,"")</f>
        <v/>
      </c>
      <c r="CP185" s="143" t="str">
        <f>IFERROR(VLOOKUP($B185,'NAV plus Dist'!$B:$AAA,CP$1,FALSE)/VLOOKUP($B184,NAV!$A:$AAA,CP$1,FALSE)*CP186,"")</f>
        <v/>
      </c>
      <c r="CQ185" s="143" t="str">
        <f>IFERROR(VLOOKUP($B185,'NAV plus Dist'!$B:$AAA,CQ$1,FALSE)/VLOOKUP($B184,NAV!$A:$AAA,CQ$1,FALSE)*CQ186,"")</f>
        <v/>
      </c>
      <c r="CR185" s="143" t="str">
        <f>IFERROR(VLOOKUP($B185,'NAV plus Dist'!$B:$AAA,CR$1,FALSE)/VLOOKUP($B184,NAV!$A:$AAA,CR$1,FALSE)*CR186,"")</f>
        <v/>
      </c>
      <c r="CS185" s="143" t="str">
        <f>IFERROR(VLOOKUP($B185,'NAV plus Dist'!$B:$AAA,CS$1,FALSE)/VLOOKUP($B184,NAV!$A:$AAA,CS$1,FALSE)*CS186,"")</f>
        <v/>
      </c>
      <c r="CT185" s="143" t="str">
        <f>IFERROR(VLOOKUP($B185,'NAV plus Dist'!$B:$AAA,CT$1,FALSE)/VLOOKUP($B184,NAV!$A:$AAA,CT$1,FALSE)*CT186,"")</f>
        <v/>
      </c>
      <c r="CU185" s="143" t="str">
        <f>IFERROR(VLOOKUP($B185,'NAV plus Dist'!$B:$AAA,CU$1,FALSE)/VLOOKUP($B184,NAV!$A:$AAA,CU$1,FALSE)*CU186,"")</f>
        <v/>
      </c>
      <c r="CV185" s="143" t="str">
        <f>IFERROR(VLOOKUP($B185,'NAV plus Dist'!$B:$AAA,CV$1,FALSE)/VLOOKUP($B184,NAV!$A:$AAA,CV$1,FALSE)*CV186,"")</f>
        <v/>
      </c>
      <c r="CW185" s="143" t="str">
        <f>IFERROR(VLOOKUP($B185,'NAV plus Dist'!$B:$AAA,CW$1,FALSE)/VLOOKUP($B184,NAV!$A:$AAA,CW$1,FALSE)*CW186,"")</f>
        <v/>
      </c>
      <c r="CX185" s="143" t="str">
        <f>IFERROR(VLOOKUP($B185,'NAV plus Dist'!$B:$AAA,CX$1,FALSE)/VLOOKUP($B184,NAV!$A:$AAA,CX$1,FALSE)*CX186,"")</f>
        <v/>
      </c>
      <c r="CY185" s="143" t="str">
        <f>IFERROR(VLOOKUP($B185,'NAV plus Dist'!$B:$AAA,CY$1,FALSE)/VLOOKUP($B184,NAV!$A:$AAA,CY$1,FALSE)*CY186,"")</f>
        <v/>
      </c>
      <c r="CZ185" s="143" t="str">
        <f>IFERROR(VLOOKUP($B185,'NAV plus Dist'!$B:$AAA,CZ$1,FALSE)/VLOOKUP($B184,NAV!$A:$AAA,CZ$1,FALSE)*CZ186,"")</f>
        <v/>
      </c>
      <c r="DA185" s="143" t="str">
        <f>IFERROR(VLOOKUP($B185,'NAV plus Dist'!$B:$AAA,DA$1,FALSE)/VLOOKUP($B184,NAV!$A:$AAA,DA$1,FALSE)*DA186,"")</f>
        <v/>
      </c>
      <c r="DB185" s="143" t="str">
        <f>IFERROR(VLOOKUP($B185,'NAV plus Dist'!$B:$AAA,DB$1,FALSE)/VLOOKUP($B184,NAV!$A:$AAA,DB$1,FALSE)*DB186,"")</f>
        <v/>
      </c>
      <c r="DC185" s="143" t="str">
        <f>IFERROR(VLOOKUP($B185,'NAV plus Dist'!$B:$AAA,DC$1,FALSE)/VLOOKUP($B184,NAV!$A:$AAA,DC$1,FALSE)*DC186,"")</f>
        <v/>
      </c>
      <c r="DD185" s="143" t="str">
        <f>IFERROR(VLOOKUP($B185,'NAV plus Dist'!$B:$AAA,DD$1,FALSE)/VLOOKUP($B184,NAV!$A:$AAA,DD$1,FALSE)*DD186,"")</f>
        <v/>
      </c>
      <c r="DE185" s="143" t="str">
        <f>IFERROR(VLOOKUP($B185,'NAV plus Dist'!$B:$AAA,DE$1,FALSE)/VLOOKUP($B184,NAV!$A:$AAA,DE$1,FALSE)*DE186,"")</f>
        <v/>
      </c>
      <c r="DF185" s="143" t="str">
        <f>IFERROR(VLOOKUP($B185,'NAV plus Dist'!$B:$AAA,DF$1,FALSE)/VLOOKUP($B184,NAV!$A:$AAA,DF$1,FALSE)*DF186,"")</f>
        <v/>
      </c>
      <c r="DG185" s="143" t="str">
        <f>IFERROR(VLOOKUP($B185,'NAV plus Dist'!$B:$AAA,DG$1,FALSE)/VLOOKUP($B184,NAV!$A:$AAA,DG$1,FALSE)*DG186,"")</f>
        <v/>
      </c>
      <c r="DH185" s="143" t="str">
        <f>IFERROR(VLOOKUP($B185,'NAV plus Dist'!$B:$AAA,DH$1,FALSE)/VLOOKUP($B184,NAV!$A:$AAA,DH$1,FALSE)*DH186,"")</f>
        <v/>
      </c>
    </row>
    <row r="186" spans="1:112">
      <c r="A186" s="94">
        <f t="shared" si="41"/>
        <v>15</v>
      </c>
      <c r="B186" s="168">
        <f t="shared" si="40"/>
        <v>45626</v>
      </c>
      <c r="C186" s="143">
        <f>IFERROR(VLOOKUP($B186,'NAV plus Dist'!$B:$FD,C$1,FALSE)/VLOOKUP($B185,NAV!$A:$FC,C$1,FALSE)*C187,"")</f>
        <v>1.1537008149564019</v>
      </c>
      <c r="D186" s="143">
        <f>IFERROR(VLOOKUP($B186,'NAV plus Dist'!$B:$FD,D$1,FALSE)/VLOOKUP($B185,NAV!$A:$FC,D$1,FALSE)*D187,"")</f>
        <v>1.1563123254554744</v>
      </c>
      <c r="E186" s="143">
        <f>IFERROR(VLOOKUP($B186,'NAV plus Dist'!$B:$FD,E$1,FALSE)/VLOOKUP($B185,NAV!$A:$FC,E$1,FALSE)*E187,"")</f>
        <v>1.1824190278188595</v>
      </c>
      <c r="F186" s="143">
        <f>IFERROR(VLOOKUP($B186,'NAV plus Dist'!$B:$FD,F$1,FALSE)/VLOOKUP($B185,NAV!$A:$FC,F$1,FALSE)*F187,"")</f>
        <v>1.0283434280106118</v>
      </c>
      <c r="G186" s="143" t="str">
        <f>IFERROR(VLOOKUP($B186,'NAV plus Dist'!$B:$FD,G$1,FALSE)/VLOOKUP($B185,NAV!$A:$FC,G$1,FALSE)*G187,"")</f>
        <v/>
      </c>
      <c r="H186" s="143">
        <f>IFERROR(VLOOKUP($B186,'NAV plus Dist'!$B:$FD,H$1,FALSE)/VLOOKUP($B185,NAV!$A:$FC,H$1,FALSE)*H187,"")</f>
        <v>1.1685287563110776</v>
      </c>
      <c r="I186" s="143">
        <f>IFERROR(VLOOKUP($B186,'NAV plus Dist'!$B:$FD,I$1,FALSE)/VLOOKUP($B185,NAV!$A:$FC,I$1,FALSE)*I187,"")</f>
        <v>1.2251866514961174</v>
      </c>
      <c r="J186" s="143" t="str">
        <f>IFERROR(VLOOKUP($B186,'NAV plus Dist'!$B:$FD,J$1,FALSE)/VLOOKUP($B185,NAV!$A:$FC,J$1,FALSE)*J187,"")</f>
        <v/>
      </c>
      <c r="K186" s="143">
        <f>IFERROR(VLOOKUP($B186,'NAV plus Dist'!$B:$FD,K$1,FALSE)/VLOOKUP($B185,NAV!$A:$FC,K$1,FALSE)*K187,"")</f>
        <v>0.99750575548451437</v>
      </c>
      <c r="L186" s="143">
        <f>IFERROR(VLOOKUP($B186,'NAV plus Dist'!$B:$FD,L$1,FALSE)/VLOOKUP($B185,NAV!$A:$FC,L$1,FALSE)*L187,"")</f>
        <v>0.99542502488413342</v>
      </c>
      <c r="M186" s="143">
        <f>IFERROR(VLOOKUP($B186,'NAV plus Dist'!$B:$FD,M$1,FALSE)/VLOOKUP($B185,NAV!$A:$FC,M$1,FALSE)*M187,"")</f>
        <v>1.0178049604073454</v>
      </c>
      <c r="N186" s="143">
        <f>IFERROR(VLOOKUP($B186,'NAV plus Dist'!$B:$FD,N$1,FALSE)/VLOOKUP($B185,NAV!$A:$FC,N$1,FALSE)*N187,"")</f>
        <v>1.2978425187410392</v>
      </c>
      <c r="O186" s="143">
        <f>IFERROR(VLOOKUP($B186,'NAV plus Dist'!$B:$FD,O$1,FALSE)/VLOOKUP($B185,NAV!$A:$FC,O$1,FALSE)*O187,"")</f>
        <v>1.1538312392909573</v>
      </c>
      <c r="P186" s="143">
        <f>IFERROR(VLOOKUP($B186,'NAV plus Dist'!$B:$FD,P$1,FALSE)/VLOOKUP($B185,NAV!$A:$FC,P$1,FALSE)*P187,"")</f>
        <v>1.177829009501012</v>
      </c>
      <c r="Q186" s="143" t="str">
        <f>IFERROR(VLOOKUP($B186,'NAV plus Dist'!$B:$FD,Q$1,FALSE)/VLOOKUP($B185,NAV!$A:$FC,Q$1,FALSE)*Q187,"")</f>
        <v/>
      </c>
      <c r="R186" s="143" t="str">
        <f>IFERROR(VLOOKUP($B186,'NAV plus Dist'!$B:$FD,R$1,FALSE)/VLOOKUP($B185,NAV!$A:$FC,R$1,FALSE)*R187,"")</f>
        <v/>
      </c>
      <c r="S186" s="143" t="str">
        <f>IFERROR(VLOOKUP($B186,'NAV plus Dist'!$B:$FD,S$1,FALSE)/VLOOKUP($B185,NAV!$A:$FC,S$1,FALSE)*S187,"")</f>
        <v/>
      </c>
      <c r="T186" s="143" t="str">
        <f>IFERROR(VLOOKUP($B186,'NAV plus Dist'!$B:$FD,T$1,FALSE)/VLOOKUP($B185,NAV!$A:$FC,T$1,FALSE)*T187,"")</f>
        <v/>
      </c>
      <c r="U186" s="143" t="str">
        <f>IFERROR(VLOOKUP($B186,'NAV plus Dist'!$B:$FD,U$1,FALSE)/VLOOKUP($B185,NAV!$A:$FC,U$1,FALSE)*U187,"")</f>
        <v/>
      </c>
      <c r="V186" s="143" t="str">
        <f>IFERROR(VLOOKUP($B186,'NAV plus Dist'!$B:$FD,V$1,FALSE)/VLOOKUP($B185,NAV!$A:$FC,V$1,FALSE)*V187,"")</f>
        <v/>
      </c>
      <c r="W186" s="143" t="str">
        <f>IFERROR(VLOOKUP($B186,'NAV plus Dist'!$B:$FD,W$1,FALSE)/VLOOKUP($B185,NAV!$A:$FC,W$1,FALSE)*W187,"")</f>
        <v/>
      </c>
      <c r="X186" s="143" t="str">
        <f>IFERROR(VLOOKUP($B186,'NAV plus Dist'!$B:$FD,X$1,FALSE)/VLOOKUP($B185,NAV!$A:$FC,X$1,FALSE)*X187,"")</f>
        <v/>
      </c>
      <c r="Y186" s="143" t="str">
        <f>IFERROR(VLOOKUP($B186,'NAV plus Dist'!$B:$FD,Y$1,FALSE)/VLOOKUP($B185,NAV!$A:$FC,Y$1,FALSE)*Y187,"")</f>
        <v/>
      </c>
      <c r="Z186" s="143" t="str">
        <f>IFERROR(VLOOKUP($B186,'NAV plus Dist'!$B:$FD,Z$1,FALSE)/VLOOKUP($B185,NAV!$A:$FC,Z$1,FALSE)*Z187,"")</f>
        <v/>
      </c>
      <c r="AA186" s="143">
        <f>IFERROR(VLOOKUP($B186,'NAV plus Dist'!$B:$FD,AA$1,FALSE)/VLOOKUP($B185,NAV!$A:$FC,AA$1,FALSE)*AA187,"")</f>
        <v>1.1801033526784992</v>
      </c>
      <c r="AB186" s="143">
        <f>IFERROR(VLOOKUP($B186,'NAV plus Dist'!$B:$FD,AB$1,FALSE)/VLOOKUP($B185,NAV!$A:$FC,AB$1,FALSE)*AB187,"")</f>
        <v>1.1797564595253947</v>
      </c>
      <c r="AC186" s="143">
        <f>IFERROR(VLOOKUP($B186,'NAV plus Dist'!$B:$FD,AC$1,FALSE)/VLOOKUP($B185,NAV!$A:$FC,AC$1,FALSE)*AC187,"")</f>
        <v>1.2063941418436661</v>
      </c>
      <c r="AD186" s="143">
        <f>IFERROR(VLOOKUP($B186,'NAV plus Dist'!$B:$FD,AD$1,FALSE)/VLOOKUP($B185,NAV!$A:$FC,AD$1,FALSE)*AD187,"")</f>
        <v>2.619510540891878</v>
      </c>
      <c r="AE186" s="143">
        <f>IFERROR(VLOOKUP($B186,'NAV plus Dist'!$B:$FD,AE$1,FALSE)/VLOOKUP($B185,NAV!$A:$FC,AE$1,FALSE)*AE187,"")</f>
        <v>0.96913634709928109</v>
      </c>
      <c r="AF186" s="143">
        <f>IFERROR(VLOOKUP($B186,'NAV plus Dist'!$B:$FD,AF$1,FALSE)/VLOOKUP($B185,NAV!$A:$FC,AF$1,FALSE)*AF187,"")</f>
        <v>1.0376229652515492</v>
      </c>
      <c r="AG186" s="143">
        <f>IFERROR(VLOOKUP($B186,'NAV plus Dist'!$B:$FD,AG$1,FALSE)/VLOOKUP($B185,NAV!$A:$FC,AG$1,FALSE)*AG187,"")</f>
        <v>1.0371086481666612</v>
      </c>
      <c r="AH186" s="143">
        <f>IFERROR(VLOOKUP($B186,'NAV plus Dist'!$B:$FD,AH$1,FALSE)/VLOOKUP($B185,NAV!$A:$FC,AH$1,FALSE)*AH187,"")</f>
        <v>1.0605101628458875</v>
      </c>
      <c r="AI186" s="143">
        <f>IFERROR(VLOOKUP($B186,'NAV plus Dist'!$B:$FD,AI$1,FALSE)/VLOOKUP($B185,NAV!$A:$FC,AI$1,FALSE)*AI187,"")</f>
        <v>1.3247244304088475</v>
      </c>
      <c r="AJ186" s="143">
        <f>IFERROR(VLOOKUP($B186,'NAV plus Dist'!$B:$FD,AJ$1,FALSE)/VLOOKUP($B185,NAV!$A:$FC,AJ$1,FALSE)*AJ187,"")</f>
        <v>1.197186611552751</v>
      </c>
      <c r="AK186" s="169">
        <f>IFERROR(VLOOKUP($B186,'NAV plus Dist'!$B:$FD,AK$1,FALSE)/VLOOKUP($B185,NAV!$A:$FC,AK$1,FALSE)*AK187,"")</f>
        <v>1.2420523167452846</v>
      </c>
      <c r="AL186" s="169">
        <f>IFERROR(VLOOKUP($B186,'NAV plus Dist'!$B:$FD,AL$1,FALSE)/VLOOKUP($B185,NAV!$A:$FC,AL$1,FALSE)*AL187,"")</f>
        <v>1.271562489740202</v>
      </c>
      <c r="AM186" s="143">
        <f>IFERROR(VLOOKUP($B186,'NAV plus Dist'!$B:$FD,AM$1,FALSE)/VLOOKUP($B185,NAV!$A:$FC,AM$1,FALSE)*AM187,"")</f>
        <v>1.2968470377696157</v>
      </c>
      <c r="AN186" s="143">
        <f>IFERROR(VLOOKUP($B186,'NAV plus Dist'!$B:$FD,AN$1,FALSE)/VLOOKUP($B185,NAV!$A:$FC,AN$1,FALSE)*AN187,"")</f>
        <v>1.1518142296382796</v>
      </c>
      <c r="AO186" s="143">
        <f>IFERROR(VLOOKUP($B186,'NAV plus Dist'!$B:$FD,AO$1,FALSE)/VLOOKUP($B185,NAV!$A:$FC,AO$1,FALSE)*AO187,"")</f>
        <v>1.1777754778168776</v>
      </c>
      <c r="AP186" s="170">
        <f>IFERROR(VLOOKUP($B186,'NAV plus Dist'!$B:$FD,AP$1,FALSE)/VLOOKUP($B185,NAV!$A:$FC,AP$1,FALSE)*AP187,"")</f>
        <v>1.1409636567595476</v>
      </c>
      <c r="AQ186" s="143">
        <f>IFERROR(VLOOKUP($B186,'NAV plus Dist'!$B:$FD,AQ$1,FALSE)/VLOOKUP($B185,NAV!$A:$FC,AQ$1,FALSE)*AQ187,"")</f>
        <v>1.0936031117017955</v>
      </c>
      <c r="AR186" s="143">
        <f>IFERROR(VLOOKUP($B186,'NAV plus Dist'!$B:$FD,AR$1,FALSE)/VLOOKUP($B185,NAV!$A:$FC,AR$1,FALSE)*AR187,"")</f>
        <v>1.0338727415898039</v>
      </c>
      <c r="AS186" s="143">
        <f>IFERROR(VLOOKUP($B186,'NAV plus Dist'!$B:$FD,AS$1,FALSE)/VLOOKUP($B185,NAV!$A:$FC,AS$1,FALSE)*AS187,"")</f>
        <v>1.1653703775478133</v>
      </c>
      <c r="AT186" s="143">
        <f>IFERROR(VLOOKUP($B186,'NAV plus Dist'!$B:$FD,AT$1,FALSE)/VLOOKUP($B185,NAV!$A:$FC,AT$1,FALSE)*AT187,"")</f>
        <v>1.1233494545989946</v>
      </c>
      <c r="AU186" s="143">
        <f>IFERROR(VLOOKUP($B186,'NAV plus Dist'!$B:$FD,AU$1,FALSE)/VLOOKUP($B185,NAV!$A:$FC,AU$1,FALSE)*AU187,"")</f>
        <v>1.0640821536254879</v>
      </c>
      <c r="AV186" s="143">
        <f>IFERROR(VLOOKUP($B186,'NAV plus Dist'!$B:$FD,AV$1,FALSE)/VLOOKUP($B185,NAV!$A:$FC,AV$1,FALSE)*AV187,"")</f>
        <v>1.1714622572204203</v>
      </c>
      <c r="AW186" s="143">
        <f>IFERROR(VLOOKUP($B186,'NAV plus Dist'!$B:$FD,AW$1,FALSE)/VLOOKUP($B185,NAV!$A:$FC,AW$1,FALSE)*AW187,"")</f>
        <v>1.0484177515172108</v>
      </c>
      <c r="AX186" s="143">
        <f>IFERROR(VLOOKUP($B186,'NAV plus Dist'!$B:$FD,AX$1,FALSE)/VLOOKUP($B185,NAV!$A:$FC,AX$1,FALSE)*AX187,"")</f>
        <v>1.0703726351561171</v>
      </c>
      <c r="AY186" s="143">
        <f>IFERROR(VLOOKUP($B186,'NAV plus Dist'!$B:$FD,AY$1,FALSE)/VLOOKUP($B185,NAV!$A:$FC,AY$1,FALSE)*AY187,"")</f>
        <v>1.0836760146373268</v>
      </c>
      <c r="AZ186" s="143">
        <f>IFERROR(VLOOKUP($B186,'NAV plus Dist'!$B:$FD,AZ$1,FALSE)/VLOOKUP($B185,NAV!$A:$FC,AZ$1,FALSE)*AZ187,"")</f>
        <v>1.0898811799846839</v>
      </c>
      <c r="BA186" s="143">
        <f>IFERROR(VLOOKUP($B186,'NAV plus Dist'!$B:$FD,BA$1,FALSE)/VLOOKUP($B185,NAV!$A:$FC,BA$1,FALSE)*BA187,"")</f>
        <v>1.140235928300859</v>
      </c>
      <c r="BB186" s="143">
        <f>IFERROR(VLOOKUP($B186,'NAV plus Dist'!$B:$FD,BB$1,FALSE)/VLOOKUP($B185,NAV!$A:$FC,BB$1,FALSE)*BB187,"")</f>
        <v>1.2460871950759358</v>
      </c>
      <c r="BC186" s="143">
        <f>IFERROR(VLOOKUP($B186,'NAV plus Dist'!$B:$FD,BC$1,FALSE)/VLOOKUP($B185,NAV!$A:$FC,BC$1,FALSE)*BC187,"")</f>
        <v>1.2743663074533536</v>
      </c>
      <c r="BD186" s="143">
        <f>IFERROR(VLOOKUP($B186,'NAV plus Dist'!$B:$FD,BD$1,FALSE)/VLOOKUP($B185,NAV!$A:$FC,BD$1,FALSE)*BD187,"")</f>
        <v>1.2970571759828664</v>
      </c>
      <c r="BE186" s="143">
        <f>IFERROR(VLOOKUP($B186,'NAV plus Dist'!$B:$FD,BE$1,FALSE)/VLOOKUP($B185,NAV!$A:$FC,BE$1,FALSE)*BE187,"")</f>
        <v>1.3261368026073044</v>
      </c>
      <c r="BF186" s="143">
        <f>IFERROR(VLOOKUP($B186,'NAV plus Dist'!$B:$FD,BF$1,FALSE)/VLOOKUP($B185,NAV!$A:$FC,BF$1,FALSE)*BF187,"")</f>
        <v>1.1461007137790094</v>
      </c>
      <c r="BG186" s="143">
        <f>IFERROR(VLOOKUP($B186,'NAV plus Dist'!$B:$FD,BG$1,FALSE)/VLOOKUP($B185,NAV!$A:$FC,BG$1,FALSE)*BG187,"")</f>
        <v>1.1713335200768993</v>
      </c>
      <c r="BH186" s="143">
        <f>IFERROR(VLOOKUP($B186,'NAV plus Dist'!$B:$FD,BH$1,FALSE)/VLOOKUP($B185,NAV!$A:$FC,BH$1,FALSE)*BH187,"")</f>
        <v>1.160089361182284</v>
      </c>
      <c r="BI186" s="143">
        <f>IFERROR(VLOOKUP($B186,'NAV plus Dist'!$B:$FD,BI$1,FALSE)/VLOOKUP($B185,NAV!$A:$FC,BI$1,FALSE)*BI187,"")</f>
        <v>1.186360556119691</v>
      </c>
      <c r="BJ186" s="143">
        <f>IFERROR(VLOOKUP($B186,'NAV plus Dist'!$B:$FD,BJ$1,FALSE)/VLOOKUP($B185,NAV!$A:$FC,BJ$1,FALSE)*BJ187,"")</f>
        <v>1.0222034838489125</v>
      </c>
      <c r="BK186" s="143">
        <f>IFERROR(VLOOKUP($B186,'NAV plus Dist'!$B:$FD,BK$1,FALSE)/VLOOKUP($B185,NAV!$A:$FC,BK$1,FALSE)*BK187,"")</f>
        <v>1.0453395949571265</v>
      </c>
      <c r="BL186" s="143">
        <f>IFERROR(VLOOKUP($B186,'NAV plus Dist'!$B:$FD,BL$1,FALSE)/VLOOKUP($B185,NAV!$A:$FC,BL$1,FALSE)*BL187,"")</f>
        <v>1.0169564186366313</v>
      </c>
      <c r="BM186" s="143">
        <f>IFERROR(VLOOKUP($B186,'NAV plus Dist'!$B:$FD,BM$1,FALSE)/VLOOKUP($B185,NAV!$A:$FC,BM$1,FALSE)*BM187,"")</f>
        <v>1.0401176029205381</v>
      </c>
      <c r="BN186" s="143">
        <f>IFERROR(VLOOKUP($B186,'NAV plus Dist'!$B:$FD,BN$1,FALSE)/VLOOKUP($B185,NAV!$A:$FC,BN$1,FALSE)*BN187,"")</f>
        <v>1.3784405832877331</v>
      </c>
      <c r="BO186" s="143">
        <f>IFERROR(VLOOKUP($B186,'NAV plus Dist'!$B:$FD,BO$1,FALSE)/VLOOKUP($B185,NAV!$A:$FC,BO$1,FALSE)*BO187,"")</f>
        <v>1.4097904317255714</v>
      </c>
      <c r="BP186" s="143">
        <f>IFERROR(VLOOKUP($B186,'NAV plus Dist'!$B:$FD,BP$1,FALSE)/VLOOKUP($B185,NAV!$A:$FC,BP$1,FALSE)*BP187,"")</f>
        <v>1.445522702752341</v>
      </c>
      <c r="BQ186" s="143">
        <f>IFERROR(VLOOKUP($B186,'NAV plus Dist'!$B:$FD,BQ$1,FALSE)/VLOOKUP($B185,NAV!$A:$FC,BQ$1,FALSE)*BQ187,"")</f>
        <v>1.4781910402072345</v>
      </c>
      <c r="BR186" s="143" t="str">
        <f>IFERROR(VLOOKUP($B186,'NAV plus Dist'!$B:$FD,BR$1,FALSE)/VLOOKUP($B185,NAV!$A:$FC,BR$1,FALSE)*BR187,"")</f>
        <v/>
      </c>
      <c r="BS186" s="143" t="str">
        <f>IFERROR(VLOOKUP($B186,'NAV plus Dist'!$B:$FD,BS$1,FALSE)/VLOOKUP($B185,NAV!$A:$FC,BS$1,FALSE)*BS187,"")</f>
        <v/>
      </c>
      <c r="BT186" s="143" t="str">
        <f>IFERROR(VLOOKUP($B186,'NAV plus Dist'!$B:$FD,BT$1,FALSE)/VLOOKUP($B185,NAV!$A:$FC,BT$1,FALSE)*BT187,"")</f>
        <v/>
      </c>
      <c r="BU186" s="143" t="str">
        <f>IFERROR(VLOOKUP($B186,'NAV plus Dist'!$B:$FD,BU$1,FALSE)/VLOOKUP($B185,NAV!$A:$FC,BU$1,FALSE)*BU187,"")</f>
        <v/>
      </c>
      <c r="BV186" s="143" t="str">
        <f>IFERROR(VLOOKUP($B186,'NAV plus Dist'!$B:$FD,BV$1,FALSE)/VLOOKUP($B185,NAV!$A:$FC,BV$1,FALSE)*BV187,"")</f>
        <v/>
      </c>
      <c r="BW186" s="143" t="str">
        <f>IFERROR(VLOOKUP($B186,'NAV plus Dist'!$B:$FD,BW$1,FALSE)/VLOOKUP($B185,NAV!$A:$FC,BW$1,FALSE)*BW187,"")</f>
        <v/>
      </c>
      <c r="BX186" s="143" t="str">
        <f>IFERROR(VLOOKUP($B186,'NAV plus Dist'!$B:$FD,BX$1,FALSE)/VLOOKUP($B185,NAV!$A:$FC,BX$1,FALSE)*BX187,"")</f>
        <v/>
      </c>
      <c r="BY186" s="143" t="str">
        <f>IFERROR(VLOOKUP($B186,'NAV plus Dist'!$B:$FD,BY$1,FALSE)/VLOOKUP($B185,NAV!$A:$FC,BY$1,FALSE)*BY187,"")</f>
        <v/>
      </c>
      <c r="BZ186" s="143" t="str">
        <f>IFERROR(VLOOKUP($B186,'NAV plus Dist'!$B:$FD,BZ$1,FALSE)/VLOOKUP($B185,NAV!$A:$FC,BZ$1,FALSE)*BZ187,"")</f>
        <v/>
      </c>
      <c r="CA186" s="143" t="str">
        <f>IFERROR(VLOOKUP($B186,'NAV plus Dist'!$B:$FD,CA$1,FALSE)/VLOOKUP($B185,NAV!$A:$FC,CA$1,FALSE)*CA187,"")</f>
        <v/>
      </c>
      <c r="CB186" s="143" t="str">
        <f>IFERROR(VLOOKUP($B186,'NAV plus Dist'!$B:$FD,CB$1,FALSE)/VLOOKUP($B185,NAV!$A:$FC,CB$1,FALSE)*CB187,"")</f>
        <v/>
      </c>
      <c r="CC186" s="143" t="str">
        <f>IFERROR(VLOOKUP($B186,'NAV plus Dist'!$B:$FD,CC$1,FALSE)/VLOOKUP($B185,NAV!$A:$FC,CC$1,FALSE)*CC187,"")</f>
        <v/>
      </c>
      <c r="CD186" s="143" t="str">
        <f>IFERROR(VLOOKUP($B186,'NAV plus Dist'!$B:$FD,CD$1,FALSE)/VLOOKUP($B185,NAV!$A:$FC,CD$1,FALSE)*CD187,"")</f>
        <v/>
      </c>
      <c r="CE186" s="143" t="str">
        <f>IFERROR(VLOOKUP($B186,'NAV plus Dist'!$B:$FD,CE$1,FALSE)/VLOOKUP($B185,NAV!$A:$FC,CE$1,FALSE)*CE187,"")</f>
        <v/>
      </c>
      <c r="CF186" s="143" t="str">
        <f>IFERROR(VLOOKUP($B186,'NAV plus Dist'!$B:$FD,CF$1,FALSE)/VLOOKUP($B185,NAV!$A:$FC,CF$1,FALSE)*CF187,"")</f>
        <v/>
      </c>
      <c r="CG186" s="143" t="str">
        <f>IFERROR(VLOOKUP($B186,'NAV plus Dist'!$B:$FD,CG$1,FALSE)/VLOOKUP($B185,NAV!$A:$FC,CG$1,FALSE)*CG187,"")</f>
        <v/>
      </c>
      <c r="CH186" s="143" t="str">
        <f>IFERROR(VLOOKUP($B186,'NAV plus Dist'!$B:$FD,CH$1,FALSE)/VLOOKUP($B185,NAV!$A:$FC,CH$1,FALSE)*CH187,"")</f>
        <v/>
      </c>
      <c r="CI186" s="143" t="str">
        <f>IFERROR(VLOOKUP($B186,'NAV plus Dist'!$B:$FD,CI$1,FALSE)/VLOOKUP($B185,NAV!$A:$FC,CI$1,FALSE)*CI187,"")</f>
        <v/>
      </c>
      <c r="CJ186" s="143" t="str">
        <f>IFERROR(VLOOKUP($B186,'NAV plus Dist'!$B:$FD,CJ$1,FALSE)/VLOOKUP($B185,NAV!$A:$FC,CJ$1,FALSE)*CJ187,"")</f>
        <v/>
      </c>
      <c r="CK186" s="143" t="str">
        <f>IFERROR(VLOOKUP($B186,'NAV plus Dist'!$B:$AAA,CK$1,FALSE)/VLOOKUP($B185,NAV!$A:$AAA,CK$1,FALSE)*CK187,"")</f>
        <v/>
      </c>
      <c r="CL186" s="143" t="str">
        <f>IFERROR(VLOOKUP($B186,'NAV plus Dist'!$B:$AAA,CL$1,FALSE)/VLOOKUP($B185,NAV!$A:$AAA,CL$1,FALSE)*CL187,"")</f>
        <v/>
      </c>
      <c r="CM186" s="143" t="str">
        <f>IFERROR(VLOOKUP($B186,'NAV plus Dist'!$B:$AAA,CM$1,FALSE)/VLOOKUP($B185,NAV!$A:$AAA,CM$1,FALSE)*CM187,"")</f>
        <v/>
      </c>
      <c r="CN186" s="143" t="str">
        <f>IFERROR(VLOOKUP($B186,'NAV plus Dist'!$B:$AAA,CN$1,FALSE)/VLOOKUP($B185,NAV!$A:$AAA,CN$1,FALSE)*CN187,"")</f>
        <v/>
      </c>
      <c r="CO186" s="143" t="str">
        <f>IFERROR(VLOOKUP($B186,'NAV plus Dist'!$B:$AAA,CO$1,FALSE)/VLOOKUP($B185,NAV!$A:$AAA,CO$1,FALSE)*CO187,"")</f>
        <v/>
      </c>
      <c r="CP186" s="143" t="str">
        <f>IFERROR(VLOOKUP($B186,'NAV plus Dist'!$B:$AAA,CP$1,FALSE)/VLOOKUP($B185,NAV!$A:$AAA,CP$1,FALSE)*CP187,"")</f>
        <v/>
      </c>
      <c r="CQ186" s="143" t="str">
        <f>IFERROR(VLOOKUP($B186,'NAV plus Dist'!$B:$AAA,CQ$1,FALSE)/VLOOKUP($B185,NAV!$A:$AAA,CQ$1,FALSE)*CQ187,"")</f>
        <v/>
      </c>
      <c r="CR186" s="143" t="str">
        <f>IFERROR(VLOOKUP($B186,'NAV plus Dist'!$B:$AAA,CR$1,FALSE)/VLOOKUP($B185,NAV!$A:$AAA,CR$1,FALSE)*CR187,"")</f>
        <v/>
      </c>
      <c r="CS186" s="143" t="str">
        <f>IFERROR(VLOOKUP($B186,'NAV plus Dist'!$B:$AAA,CS$1,FALSE)/VLOOKUP($B185,NAV!$A:$AAA,CS$1,FALSE)*CS187,"")</f>
        <v/>
      </c>
      <c r="CT186" s="143" t="str">
        <f>IFERROR(VLOOKUP($B186,'NAV plus Dist'!$B:$AAA,CT$1,FALSE)/VLOOKUP($B185,NAV!$A:$AAA,CT$1,FALSE)*CT187,"")</f>
        <v/>
      </c>
      <c r="CU186" s="143" t="str">
        <f>IFERROR(VLOOKUP($B186,'NAV plus Dist'!$B:$AAA,CU$1,FALSE)/VLOOKUP($B185,NAV!$A:$AAA,CU$1,FALSE)*CU187,"")</f>
        <v/>
      </c>
      <c r="CV186" s="143" t="str">
        <f>IFERROR(VLOOKUP($B186,'NAV plus Dist'!$B:$AAA,CV$1,FALSE)/VLOOKUP($B185,NAV!$A:$AAA,CV$1,FALSE)*CV187,"")</f>
        <v/>
      </c>
      <c r="CW186" s="143" t="str">
        <f>IFERROR(VLOOKUP($B186,'NAV plus Dist'!$B:$AAA,CW$1,FALSE)/VLOOKUP($B185,NAV!$A:$AAA,CW$1,FALSE)*CW187,"")</f>
        <v/>
      </c>
      <c r="CX186" s="143" t="str">
        <f>IFERROR(VLOOKUP($B186,'NAV plus Dist'!$B:$AAA,CX$1,FALSE)/VLOOKUP($B185,NAV!$A:$AAA,CX$1,FALSE)*CX187,"")</f>
        <v/>
      </c>
      <c r="CY186" s="143" t="str">
        <f>IFERROR(VLOOKUP($B186,'NAV plus Dist'!$B:$AAA,CY$1,FALSE)/VLOOKUP($B185,NAV!$A:$AAA,CY$1,FALSE)*CY187,"")</f>
        <v/>
      </c>
      <c r="CZ186" s="143" t="str">
        <f>IFERROR(VLOOKUP($B186,'NAV plus Dist'!$B:$AAA,CZ$1,FALSE)/VLOOKUP($B185,NAV!$A:$AAA,CZ$1,FALSE)*CZ187,"")</f>
        <v/>
      </c>
      <c r="DA186" s="143" t="str">
        <f>IFERROR(VLOOKUP($B186,'NAV plus Dist'!$B:$AAA,DA$1,FALSE)/VLOOKUP($B185,NAV!$A:$AAA,DA$1,FALSE)*DA187,"")</f>
        <v/>
      </c>
      <c r="DB186" s="143" t="str">
        <f>IFERROR(VLOOKUP($B186,'NAV plus Dist'!$B:$AAA,DB$1,FALSE)/VLOOKUP($B185,NAV!$A:$AAA,DB$1,FALSE)*DB187,"")</f>
        <v/>
      </c>
      <c r="DC186" s="143" t="str">
        <f>IFERROR(VLOOKUP($B186,'NAV plus Dist'!$B:$AAA,DC$1,FALSE)/VLOOKUP($B185,NAV!$A:$AAA,DC$1,FALSE)*DC187,"")</f>
        <v/>
      </c>
      <c r="DD186" s="143" t="str">
        <f>IFERROR(VLOOKUP($B186,'NAV plus Dist'!$B:$AAA,DD$1,FALSE)/VLOOKUP($B185,NAV!$A:$AAA,DD$1,FALSE)*DD187,"")</f>
        <v/>
      </c>
      <c r="DE186" s="143" t="str">
        <f>IFERROR(VLOOKUP($B186,'NAV plus Dist'!$B:$AAA,DE$1,FALSE)/VLOOKUP($B185,NAV!$A:$AAA,DE$1,FALSE)*DE187,"")</f>
        <v/>
      </c>
      <c r="DF186" s="143" t="str">
        <f>IFERROR(VLOOKUP($B186,'NAV plus Dist'!$B:$AAA,DF$1,FALSE)/VLOOKUP($B185,NAV!$A:$AAA,DF$1,FALSE)*DF187,"")</f>
        <v/>
      </c>
      <c r="DG186" s="143" t="str">
        <f>IFERROR(VLOOKUP($B186,'NAV plus Dist'!$B:$AAA,DG$1,FALSE)/VLOOKUP($B185,NAV!$A:$AAA,DG$1,FALSE)*DG187,"")</f>
        <v/>
      </c>
      <c r="DH186" s="143" t="str">
        <f>IFERROR(VLOOKUP($B186,'NAV plus Dist'!$B:$AAA,DH$1,FALSE)/VLOOKUP($B185,NAV!$A:$AAA,DH$1,FALSE)*DH187,"")</f>
        <v/>
      </c>
    </row>
    <row r="187" spans="1:112">
      <c r="A187" s="94">
        <f t="shared" si="41"/>
        <v>14</v>
      </c>
      <c r="B187" s="168">
        <f t="shared" si="40"/>
        <v>45657</v>
      </c>
      <c r="C187" s="143">
        <f>IFERROR(VLOOKUP($B187,'NAV plus Dist'!$B:$FD,C$1,FALSE)/VLOOKUP($B186,NAV!$A:$FC,C$1,FALSE)*C188,"")</f>
        <v>1.1077163572708673</v>
      </c>
      <c r="D187" s="143">
        <f>IFERROR(VLOOKUP($B187,'NAV plus Dist'!$B:$FD,D$1,FALSE)/VLOOKUP($B186,NAV!$A:$FC,D$1,FALSE)*D188,"")</f>
        <v>1.1036560586984261</v>
      </c>
      <c r="E187" s="143">
        <f>IFERROR(VLOOKUP($B187,'NAV plus Dist'!$B:$FD,E$1,FALSE)/VLOOKUP($B186,NAV!$A:$FC,E$1,FALSE)*E188,"")</f>
        <v>1.1348992842182513</v>
      </c>
      <c r="F187" s="143">
        <f>IFERROR(VLOOKUP($B187,'NAV plus Dist'!$B:$FD,F$1,FALSE)/VLOOKUP($B186,NAV!$A:$FC,F$1,FALSE)*F188,"")</f>
        <v>1.0309056130359999</v>
      </c>
      <c r="G187" s="143" t="str">
        <f>IFERROR(VLOOKUP($B187,'NAV plus Dist'!$B:$FD,G$1,FALSE)/VLOOKUP($B186,NAV!$A:$FC,G$1,FALSE)*G188,"")</f>
        <v/>
      </c>
      <c r="H187" s="143">
        <f>IFERROR(VLOOKUP($B187,'NAV plus Dist'!$B:$FD,H$1,FALSE)/VLOOKUP($B186,NAV!$A:$FC,H$1,FALSE)*H188,"")</f>
        <v>1.1061951545211108</v>
      </c>
      <c r="I187" s="143">
        <f>IFERROR(VLOOKUP($B187,'NAV plus Dist'!$B:$FD,I$1,FALSE)/VLOOKUP($B186,NAV!$A:$FC,I$1,FALSE)*I188,"")</f>
        <v>1.1609293850777223</v>
      </c>
      <c r="J187" s="143" t="str">
        <f>IFERROR(VLOOKUP($B187,'NAV plus Dist'!$B:$FD,J$1,FALSE)/VLOOKUP($B186,NAV!$A:$FC,J$1,FALSE)*J188,"")</f>
        <v/>
      </c>
      <c r="K187" s="143">
        <f>IFERROR(VLOOKUP($B187,'NAV plus Dist'!$B:$FD,K$1,FALSE)/VLOOKUP($B186,NAV!$A:$FC,K$1,FALSE)*K188,"")</f>
        <v>0.98001159161244711</v>
      </c>
      <c r="L187" s="143">
        <f>IFERROR(VLOOKUP($B187,'NAV plus Dist'!$B:$FD,L$1,FALSE)/VLOOKUP($B186,NAV!$A:$FC,L$1,FALSE)*L188,"")</f>
        <v>0.97144861452060904</v>
      </c>
      <c r="M187" s="143">
        <f>IFERROR(VLOOKUP($B187,'NAV plus Dist'!$B:$FD,M$1,FALSE)/VLOOKUP($B186,NAV!$A:$FC,M$1,FALSE)*M188,"")</f>
        <v>0.9988497669994113</v>
      </c>
      <c r="N187" s="143">
        <f>IFERROR(VLOOKUP($B187,'NAV plus Dist'!$B:$FD,N$1,FALSE)/VLOOKUP($B186,NAV!$A:$FC,N$1,FALSE)*N188,"")</f>
        <v>1.2401856491563847</v>
      </c>
      <c r="O187" s="143">
        <f>IFERROR(VLOOKUP($B187,'NAV plus Dist'!$B:$FD,O$1,FALSE)/VLOOKUP($B186,NAV!$A:$FC,O$1,FALSE)*O188,"")</f>
        <v>1.1134406987630581</v>
      </c>
      <c r="P187" s="143">
        <f>IFERROR(VLOOKUP($B187,'NAV plus Dist'!$B:$FD,P$1,FALSE)/VLOOKUP($B186,NAV!$A:$FC,P$1,FALSE)*P188,"")</f>
        <v>1.1374145899984118</v>
      </c>
      <c r="Q187" s="143" t="str">
        <f>IFERROR(VLOOKUP($B187,'NAV plus Dist'!$B:$FD,Q$1,FALSE)/VLOOKUP($B186,NAV!$A:$FC,Q$1,FALSE)*Q188,"")</f>
        <v/>
      </c>
      <c r="R187" s="143" t="str">
        <f>IFERROR(VLOOKUP($B187,'NAV plus Dist'!$B:$FD,R$1,FALSE)/VLOOKUP($B186,NAV!$A:$FC,R$1,FALSE)*R188,"")</f>
        <v/>
      </c>
      <c r="S187" s="143" t="str">
        <f>IFERROR(VLOOKUP($B187,'NAV plus Dist'!$B:$FD,S$1,FALSE)/VLOOKUP($B186,NAV!$A:$FC,S$1,FALSE)*S188,"")</f>
        <v/>
      </c>
      <c r="T187" s="143" t="str">
        <f>IFERROR(VLOOKUP($B187,'NAV plus Dist'!$B:$FD,T$1,FALSE)/VLOOKUP($B186,NAV!$A:$FC,T$1,FALSE)*T188,"")</f>
        <v/>
      </c>
      <c r="U187" s="143" t="str">
        <f>IFERROR(VLOOKUP($B187,'NAV plus Dist'!$B:$FD,U$1,FALSE)/VLOOKUP($B186,NAV!$A:$FC,U$1,FALSE)*U188,"")</f>
        <v/>
      </c>
      <c r="V187" s="143" t="str">
        <f>IFERROR(VLOOKUP($B187,'NAV plus Dist'!$B:$FD,V$1,FALSE)/VLOOKUP($B186,NAV!$A:$FC,V$1,FALSE)*V188,"")</f>
        <v/>
      </c>
      <c r="W187" s="143" t="str">
        <f>IFERROR(VLOOKUP($B187,'NAV plus Dist'!$B:$FD,W$1,FALSE)/VLOOKUP($B186,NAV!$A:$FC,W$1,FALSE)*W188,"")</f>
        <v/>
      </c>
      <c r="X187" s="143" t="str">
        <f>IFERROR(VLOOKUP($B187,'NAV plus Dist'!$B:$FD,X$1,FALSE)/VLOOKUP($B186,NAV!$A:$FC,X$1,FALSE)*X188,"")</f>
        <v/>
      </c>
      <c r="Y187" s="143" t="str">
        <f>IFERROR(VLOOKUP($B187,'NAV plus Dist'!$B:$FD,Y$1,FALSE)/VLOOKUP($B186,NAV!$A:$FC,Y$1,FALSE)*Y188,"")</f>
        <v/>
      </c>
      <c r="Z187" s="143" t="str">
        <f>IFERROR(VLOOKUP($B187,'NAV plus Dist'!$B:$FD,Z$1,FALSE)/VLOOKUP($B186,NAV!$A:$FC,Z$1,FALSE)*Z188,"")</f>
        <v/>
      </c>
      <c r="AA187" s="143">
        <f>IFERROR(VLOOKUP($B187,'NAV plus Dist'!$B:$FD,AA$1,FALSE)/VLOOKUP($B186,NAV!$A:$FC,AA$1,FALSE)*AA188,"")</f>
        <v>1.1373684959193375</v>
      </c>
      <c r="AB187" s="143">
        <f>IFERROR(VLOOKUP($B187,'NAV plus Dist'!$B:$FD,AB$1,FALSE)/VLOOKUP($B186,NAV!$A:$FC,AB$1,FALSE)*AB188,"")</f>
        <v>1.1301324208215422</v>
      </c>
      <c r="AC187" s="143">
        <f>IFERROR(VLOOKUP($B187,'NAV plus Dist'!$B:$FD,AC$1,FALSE)/VLOOKUP($B186,NAV!$A:$FC,AC$1,FALSE)*AC188,"")</f>
        <v>1.1621263812105167</v>
      </c>
      <c r="AD187" s="143">
        <f>IFERROR(VLOOKUP($B187,'NAV plus Dist'!$B:$FD,AD$1,FALSE)/VLOOKUP($B186,NAV!$A:$FC,AD$1,FALSE)*AD188,"")</f>
        <v>2.7279675767487612</v>
      </c>
      <c r="AE187" s="143">
        <f>IFERROR(VLOOKUP($B187,'NAV plus Dist'!$B:$FD,AE$1,FALSE)/VLOOKUP($B186,NAV!$A:$FC,AE$1,FALSE)*AE188,"")</f>
        <v>0.94747459847602455</v>
      </c>
      <c r="AF187" s="143">
        <f>IFERROR(VLOOKUP($B187,'NAV plus Dist'!$B:$FD,AF$1,FALSE)/VLOOKUP($B186,NAV!$A:$FC,AF$1,FALSE)*AF188,"")</f>
        <v>1.0399581060406926</v>
      </c>
      <c r="AG187" s="143">
        <f>IFERROR(VLOOKUP($B187,'NAV plus Dist'!$B:$FD,AG$1,FALSE)/VLOOKUP($B186,NAV!$A:$FC,AG$1,FALSE)*AG188,"")</f>
        <v>1.0329208927547584</v>
      </c>
      <c r="AH187" s="143">
        <f>IFERROR(VLOOKUP($B187,'NAV plus Dist'!$B:$FD,AH$1,FALSE)/VLOOKUP($B186,NAV!$A:$FC,AH$1,FALSE)*AH188,"")</f>
        <v>1.0621532033570065</v>
      </c>
      <c r="AI187" s="143">
        <f>IFERROR(VLOOKUP($B187,'NAV plus Dist'!$B:$FD,AI$1,FALSE)/VLOOKUP($B186,NAV!$A:$FC,AI$1,FALSE)*AI188,"")</f>
        <v>1.0380432721480584</v>
      </c>
      <c r="AJ187" s="143">
        <f>IFERROR(VLOOKUP($B187,'NAV plus Dist'!$B:$FD,AJ$1,FALSE)/VLOOKUP($B186,NAV!$A:$FC,AJ$1,FALSE)*AJ188,"")</f>
        <v>1.1583241166864862</v>
      </c>
      <c r="AK187" s="169">
        <f>IFERROR(VLOOKUP($B187,'NAV plus Dist'!$B:$FD,AK$1,FALSE)/VLOOKUP($B186,NAV!$A:$FC,AK$1,FALSE)*AK188,"")</f>
        <v>1.1100836256128672</v>
      </c>
      <c r="AL187" s="169">
        <f>IFERROR(VLOOKUP($B187,'NAV plus Dist'!$B:$FD,AL$1,FALSE)/VLOOKUP($B186,NAV!$A:$FC,AL$1,FALSE)*AL188,"")</f>
        <v>1.1361803440199096</v>
      </c>
      <c r="AM187" s="143">
        <f>IFERROR(VLOOKUP($B187,'NAV plus Dist'!$B:$FD,AM$1,FALSE)/VLOOKUP($B186,NAV!$A:$FC,AM$1,FALSE)*AM188,"")</f>
        <v>1.3486586754496601</v>
      </c>
      <c r="AN187" s="143">
        <f>IFERROR(VLOOKUP($B187,'NAV plus Dist'!$B:$FD,AN$1,FALSE)/VLOOKUP($B186,NAV!$A:$FC,AN$1,FALSE)*AN188,"")</f>
        <v>1.0501117549536145</v>
      </c>
      <c r="AO187" s="143">
        <f>IFERROR(VLOOKUP($B187,'NAV plus Dist'!$B:$FD,AO$1,FALSE)/VLOOKUP($B186,NAV!$A:$FC,AO$1,FALSE)*AO188,"")</f>
        <v>1.0797975715616164</v>
      </c>
      <c r="AP187" s="170">
        <f>IFERROR(VLOOKUP($B187,'NAV plus Dist'!$B:$FD,AP$1,FALSE)/VLOOKUP($B186,NAV!$A:$FC,AP$1,FALSE)*AP188,"")</f>
        <v>1.0862433958858968</v>
      </c>
      <c r="AQ187" s="143">
        <f>IFERROR(VLOOKUP($B187,'NAV plus Dist'!$B:$FD,AQ$1,FALSE)/VLOOKUP($B186,NAV!$A:$FC,AQ$1,FALSE)*AQ188,"")</f>
        <v>1.0140784400970928</v>
      </c>
      <c r="AR187" s="143">
        <f>IFERROR(VLOOKUP($B187,'NAV plus Dist'!$B:$FD,AR$1,FALSE)/VLOOKUP($B186,NAV!$A:$FC,AR$1,FALSE)*AR188,"")</f>
        <v>1.0307331284804526</v>
      </c>
      <c r="AS187" s="143">
        <f>IFERROR(VLOOKUP($B187,'NAV plus Dist'!$B:$FD,AS$1,FALSE)/VLOOKUP($B186,NAV!$A:$FC,AS$1,FALSE)*AS188,"")</f>
        <v>1.0957380793804352</v>
      </c>
      <c r="AT187" s="143">
        <f>IFERROR(VLOOKUP($B187,'NAV plus Dist'!$B:$FD,AT$1,FALSE)/VLOOKUP($B186,NAV!$A:$FC,AT$1,FALSE)*AT188,"")</f>
        <v>1.1809052945685288</v>
      </c>
      <c r="AU187" s="143">
        <f>IFERROR(VLOOKUP($B187,'NAV plus Dist'!$B:$FD,AU$1,FALSE)/VLOOKUP($B186,NAV!$A:$FC,AU$1,FALSE)*AU188,"")</f>
        <v>1.0640821536254879</v>
      </c>
      <c r="AV187" s="143">
        <f>IFERROR(VLOOKUP($B187,'NAV plus Dist'!$B:$FD,AV$1,FALSE)/VLOOKUP($B186,NAV!$A:$FC,AV$1,FALSE)*AV188,"")</f>
        <v>1.2786246334964961</v>
      </c>
      <c r="AW187" s="143">
        <f>IFERROR(VLOOKUP($B187,'NAV plus Dist'!$B:$FD,AW$1,FALSE)/VLOOKUP($B186,NAV!$A:$FC,AW$1,FALSE)*AW188,"")</f>
        <v>1.0413565433668914</v>
      </c>
      <c r="AX187" s="143">
        <f>IFERROR(VLOOKUP($B187,'NAV plus Dist'!$B:$FD,AX$1,FALSE)/VLOOKUP($B186,NAV!$A:$FC,AX$1,FALSE)*AX188,"")</f>
        <v>1.0614942019331821</v>
      </c>
      <c r="AY187" s="143">
        <f>IFERROR(VLOOKUP($B187,'NAV plus Dist'!$B:$FD,AY$1,FALSE)/VLOOKUP($B186,NAV!$A:$FC,AY$1,FALSE)*AY188,"")</f>
        <v>1.0527746219273462</v>
      </c>
      <c r="AZ187" s="143">
        <f>IFERROR(VLOOKUP($B187,'NAV plus Dist'!$B:$FD,AZ$1,FALSE)/VLOOKUP($B186,NAV!$A:$FC,AZ$1,FALSE)*AZ188,"")</f>
        <v>1.0541999700875133</v>
      </c>
      <c r="BA187" s="143">
        <f>IFERROR(VLOOKUP($B187,'NAV plus Dist'!$B:$FD,BA$1,FALSE)/VLOOKUP($B186,NAV!$A:$FC,BA$1,FALSE)*BA188,"")</f>
        <v>1.072027207841324</v>
      </c>
      <c r="BB187" s="143">
        <f>IFERROR(VLOOKUP($B187,'NAV plus Dist'!$B:$FD,BB$1,FALSE)/VLOOKUP($B186,NAV!$A:$FC,BB$1,FALSE)*BB188,"")</f>
        <v>1.12537579122614</v>
      </c>
      <c r="BC187" s="143">
        <f>IFERROR(VLOOKUP($B187,'NAV plus Dist'!$B:$FD,BC$1,FALSE)/VLOOKUP($B186,NAV!$A:$FC,BC$1,FALSE)*BC188,"")</f>
        <v>1.1573677039507331</v>
      </c>
      <c r="BD187" s="143">
        <f>IFERROR(VLOOKUP($B187,'NAV plus Dist'!$B:$FD,BD$1,FALSE)/VLOOKUP($B186,NAV!$A:$FC,BD$1,FALSE)*BD188,"")</f>
        <v>1.1433731450257603</v>
      </c>
      <c r="BE187" s="143">
        <f>IFERROR(VLOOKUP($B187,'NAV plus Dist'!$B:$FD,BE$1,FALSE)/VLOOKUP($B186,NAV!$A:$FC,BE$1,FALSE)*BE188,"")</f>
        <v>1.1755602016021396</v>
      </c>
      <c r="BF187" s="143">
        <f>IFERROR(VLOOKUP($B187,'NAV plus Dist'!$B:$FD,BF$1,FALSE)/VLOOKUP($B186,NAV!$A:$FC,BF$1,FALSE)*BF188,"")</f>
        <v>1.2025002134010989</v>
      </c>
      <c r="BG187" s="143">
        <f>IFERROR(VLOOKUP($B187,'NAV plus Dist'!$B:$FD,BG$1,FALSE)/VLOOKUP($B186,NAV!$A:$FC,BG$1,FALSE)*BG188,"")</f>
        <v>1.2358946762664136</v>
      </c>
      <c r="BH187" s="143">
        <f>IFERROR(VLOOKUP($B187,'NAV plus Dist'!$B:$FD,BH$1,FALSE)/VLOOKUP($B186,NAV!$A:$FC,BH$1,FALSE)*BH188,"")</f>
        <v>1.2420297860859832</v>
      </c>
      <c r="BI187" s="143">
        <f>IFERROR(VLOOKUP($B187,'NAV plus Dist'!$B:$FD,BI$1,FALSE)/VLOOKUP($B186,NAV!$A:$FC,BI$1,FALSE)*BI188,"")</f>
        <v>1.2773101070436388</v>
      </c>
      <c r="BJ187" s="143">
        <f>IFERROR(VLOOKUP($B187,'NAV plus Dist'!$B:$FD,BJ$1,FALSE)/VLOOKUP($B186,NAV!$A:$FC,BJ$1,FALSE)*BJ188,"")</f>
        <v>0.971099164488472</v>
      </c>
      <c r="BK187" s="143">
        <f>IFERROR(VLOOKUP($B187,'NAV plus Dist'!$B:$FD,BK$1,FALSE)/VLOOKUP($B186,NAV!$A:$FC,BK$1,FALSE)*BK188,"")</f>
        <v>0.99864582731749874</v>
      </c>
      <c r="BL187" s="143">
        <f>IFERROR(VLOOKUP($B187,'NAV plus Dist'!$B:$FD,BL$1,FALSE)/VLOOKUP($B186,NAV!$A:$FC,BL$1,FALSE)*BL188,"")</f>
        <v>0.95584599054061592</v>
      </c>
      <c r="BM187" s="143">
        <f>IFERROR(VLOOKUP($B187,'NAV plus Dist'!$B:$FD,BM$1,FALSE)/VLOOKUP($B186,NAV!$A:$FC,BM$1,FALSE)*BM188,"")</f>
        <v>0.98309959226561439</v>
      </c>
      <c r="BN187" s="143">
        <f>IFERROR(VLOOKUP($B187,'NAV plus Dist'!$B:$FD,BN$1,FALSE)/VLOOKUP($B186,NAV!$A:$FC,BN$1,FALSE)*BN188,"")</f>
        <v>1.305201898795425</v>
      </c>
      <c r="BO187" s="143">
        <f>IFERROR(VLOOKUP($B187,'NAV plus Dist'!$B:$FD,BO$1,FALSE)/VLOOKUP($B186,NAV!$A:$FC,BO$1,FALSE)*BO188,"")</f>
        <v>1.3424081119730848</v>
      </c>
      <c r="BP187" s="143">
        <f>IFERROR(VLOOKUP($B187,'NAV plus Dist'!$B:$FD,BP$1,FALSE)/VLOOKUP($B186,NAV!$A:$FC,BP$1,FALSE)*BP188,"")</f>
        <v>1.3504630638472968</v>
      </c>
      <c r="BQ187" s="143">
        <f>IFERROR(VLOOKUP($B187,'NAV plus Dist'!$B:$FD,BQ$1,FALSE)/VLOOKUP($B186,NAV!$A:$FC,BQ$1,FALSE)*BQ188,"")</f>
        <v>1.3887421525846102</v>
      </c>
      <c r="BR187" s="143" t="str">
        <f>IFERROR(VLOOKUP($B187,'NAV plus Dist'!$B:$FD,BR$1,FALSE)/VLOOKUP($B186,NAV!$A:$FC,BR$1,FALSE)*BR188,"")</f>
        <v/>
      </c>
      <c r="BS187" s="143" t="str">
        <f>IFERROR(VLOOKUP($B187,'NAV plus Dist'!$B:$FD,BS$1,FALSE)/VLOOKUP($B186,NAV!$A:$FC,BS$1,FALSE)*BS188,"")</f>
        <v/>
      </c>
      <c r="BT187" s="143" t="str">
        <f>IFERROR(VLOOKUP($B187,'NAV plus Dist'!$B:$FD,BT$1,FALSE)/VLOOKUP($B186,NAV!$A:$FC,BT$1,FALSE)*BT188,"")</f>
        <v/>
      </c>
      <c r="BU187" s="143" t="str">
        <f>IFERROR(VLOOKUP($B187,'NAV plus Dist'!$B:$FD,BU$1,FALSE)/VLOOKUP($B186,NAV!$A:$FC,BU$1,FALSE)*BU188,"")</f>
        <v/>
      </c>
      <c r="BV187" s="143" t="str">
        <f>IFERROR(VLOOKUP($B187,'NAV plus Dist'!$B:$FD,BV$1,FALSE)/VLOOKUP($B186,NAV!$A:$FC,BV$1,FALSE)*BV188,"")</f>
        <v/>
      </c>
      <c r="BW187" s="143" t="str">
        <f>IFERROR(VLOOKUP($B187,'NAV plus Dist'!$B:$FD,BW$1,FALSE)/VLOOKUP($B186,NAV!$A:$FC,BW$1,FALSE)*BW188,"")</f>
        <v/>
      </c>
      <c r="BX187" s="143" t="str">
        <f>IFERROR(VLOOKUP($B187,'NAV plus Dist'!$B:$FD,BX$1,FALSE)/VLOOKUP($B186,NAV!$A:$FC,BX$1,FALSE)*BX188,"")</f>
        <v/>
      </c>
      <c r="BY187" s="143" t="str">
        <f>IFERROR(VLOOKUP($B187,'NAV plus Dist'!$B:$FD,BY$1,FALSE)/VLOOKUP($B186,NAV!$A:$FC,BY$1,FALSE)*BY188,"")</f>
        <v/>
      </c>
      <c r="BZ187" s="143" t="str">
        <f>IFERROR(VLOOKUP($B187,'NAV plus Dist'!$B:$FD,BZ$1,FALSE)/VLOOKUP($B186,NAV!$A:$FC,BZ$1,FALSE)*BZ188,"")</f>
        <v/>
      </c>
      <c r="CA187" s="143" t="str">
        <f>IFERROR(VLOOKUP($B187,'NAV plus Dist'!$B:$FD,CA$1,FALSE)/VLOOKUP($B186,NAV!$A:$FC,CA$1,FALSE)*CA188,"")</f>
        <v/>
      </c>
      <c r="CB187" s="143" t="str">
        <f>IFERROR(VLOOKUP($B187,'NAV plus Dist'!$B:$FD,CB$1,FALSE)/VLOOKUP($B186,NAV!$A:$FC,CB$1,FALSE)*CB188,"")</f>
        <v/>
      </c>
      <c r="CC187" s="143" t="str">
        <f>IFERROR(VLOOKUP($B187,'NAV plus Dist'!$B:$FD,CC$1,FALSE)/VLOOKUP($B186,NAV!$A:$FC,CC$1,FALSE)*CC188,"")</f>
        <v/>
      </c>
      <c r="CD187" s="143" t="str">
        <f>IFERROR(VLOOKUP($B187,'NAV plus Dist'!$B:$FD,CD$1,FALSE)/VLOOKUP($B186,NAV!$A:$FC,CD$1,FALSE)*CD188,"")</f>
        <v/>
      </c>
      <c r="CE187" s="143" t="str">
        <f>IFERROR(VLOOKUP($B187,'NAV plus Dist'!$B:$FD,CE$1,FALSE)/VLOOKUP($B186,NAV!$A:$FC,CE$1,FALSE)*CE188,"")</f>
        <v/>
      </c>
      <c r="CF187" s="143" t="str">
        <f>IFERROR(VLOOKUP($B187,'NAV plus Dist'!$B:$FD,CF$1,FALSE)/VLOOKUP($B186,NAV!$A:$FC,CF$1,FALSE)*CF188,"")</f>
        <v/>
      </c>
      <c r="CG187" s="143" t="str">
        <f>IFERROR(VLOOKUP($B187,'NAV plus Dist'!$B:$FD,CG$1,FALSE)/VLOOKUP($B186,NAV!$A:$FC,CG$1,FALSE)*CG188,"")</f>
        <v/>
      </c>
      <c r="CH187" s="143" t="str">
        <f>IFERROR(VLOOKUP($B187,'NAV plus Dist'!$B:$FD,CH$1,FALSE)/VLOOKUP($B186,NAV!$A:$FC,CH$1,FALSE)*CH188,"")</f>
        <v/>
      </c>
      <c r="CI187" s="143" t="str">
        <f>IFERROR(VLOOKUP($B187,'NAV plus Dist'!$B:$FD,CI$1,FALSE)/VLOOKUP($B186,NAV!$A:$FC,CI$1,FALSE)*CI188,"")</f>
        <v/>
      </c>
      <c r="CJ187" s="143" t="str">
        <f>IFERROR(VLOOKUP($B187,'NAV plus Dist'!$B:$FD,CJ$1,FALSE)/VLOOKUP($B186,NAV!$A:$FC,CJ$1,FALSE)*CJ188,"")</f>
        <v/>
      </c>
      <c r="CK187" s="143" t="str">
        <f>IFERROR(VLOOKUP($B187,'NAV plus Dist'!$B:$AAA,CK$1,FALSE)/VLOOKUP($B186,NAV!$A:$AAA,CK$1,FALSE)*CK188,"")</f>
        <v/>
      </c>
      <c r="CL187" s="143" t="str">
        <f>IFERROR(VLOOKUP($B187,'NAV plus Dist'!$B:$AAA,CL$1,FALSE)/VLOOKUP($B186,NAV!$A:$AAA,CL$1,FALSE)*CL188,"")</f>
        <v/>
      </c>
      <c r="CM187" s="143" t="str">
        <f>IFERROR(VLOOKUP($B187,'NAV plus Dist'!$B:$AAA,CM$1,FALSE)/VLOOKUP($B186,NAV!$A:$AAA,CM$1,FALSE)*CM188,"")</f>
        <v/>
      </c>
      <c r="CN187" s="143" t="str">
        <f>IFERROR(VLOOKUP($B187,'NAV plus Dist'!$B:$AAA,CN$1,FALSE)/VLOOKUP($B186,NAV!$A:$AAA,CN$1,FALSE)*CN188,"")</f>
        <v/>
      </c>
      <c r="CO187" s="143" t="str">
        <f>IFERROR(VLOOKUP($B187,'NAV plus Dist'!$B:$AAA,CO$1,FALSE)/VLOOKUP($B186,NAV!$A:$AAA,CO$1,FALSE)*CO188,"")</f>
        <v/>
      </c>
      <c r="CP187" s="143" t="str">
        <f>IFERROR(VLOOKUP($B187,'NAV plus Dist'!$B:$AAA,CP$1,FALSE)/VLOOKUP($B186,NAV!$A:$AAA,CP$1,FALSE)*CP188,"")</f>
        <v/>
      </c>
      <c r="CQ187" s="143" t="str">
        <f>IFERROR(VLOOKUP($B187,'NAV plus Dist'!$B:$AAA,CQ$1,FALSE)/VLOOKUP($B186,NAV!$A:$AAA,CQ$1,FALSE)*CQ188,"")</f>
        <v/>
      </c>
      <c r="CR187" s="143" t="str">
        <f>IFERROR(VLOOKUP($B187,'NAV plus Dist'!$B:$AAA,CR$1,FALSE)/VLOOKUP($B186,NAV!$A:$AAA,CR$1,FALSE)*CR188,"")</f>
        <v/>
      </c>
      <c r="CS187" s="143" t="str">
        <f>IFERROR(VLOOKUP($B187,'NAV plus Dist'!$B:$AAA,CS$1,FALSE)/VLOOKUP($B186,NAV!$A:$AAA,CS$1,FALSE)*CS188,"")</f>
        <v/>
      </c>
      <c r="CT187" s="143" t="str">
        <f>IFERROR(VLOOKUP($B187,'NAV plus Dist'!$B:$AAA,CT$1,FALSE)/VLOOKUP($B186,NAV!$A:$AAA,CT$1,FALSE)*CT188,"")</f>
        <v/>
      </c>
      <c r="CU187" s="143" t="str">
        <f>IFERROR(VLOOKUP($B187,'NAV plus Dist'!$B:$AAA,CU$1,FALSE)/VLOOKUP($B186,NAV!$A:$AAA,CU$1,FALSE)*CU188,"")</f>
        <v/>
      </c>
      <c r="CV187" s="143" t="str">
        <f>IFERROR(VLOOKUP($B187,'NAV plus Dist'!$B:$AAA,CV$1,FALSE)/VLOOKUP($B186,NAV!$A:$AAA,CV$1,FALSE)*CV188,"")</f>
        <v/>
      </c>
      <c r="CW187" s="143" t="str">
        <f>IFERROR(VLOOKUP($B187,'NAV plus Dist'!$B:$AAA,CW$1,FALSE)/VLOOKUP($B186,NAV!$A:$AAA,CW$1,FALSE)*CW188,"")</f>
        <v/>
      </c>
      <c r="CX187" s="143" t="str">
        <f>IFERROR(VLOOKUP($B187,'NAV plus Dist'!$B:$AAA,CX$1,FALSE)/VLOOKUP($B186,NAV!$A:$AAA,CX$1,FALSE)*CX188,"")</f>
        <v/>
      </c>
      <c r="CY187" s="143" t="str">
        <f>IFERROR(VLOOKUP($B187,'NAV plus Dist'!$B:$AAA,CY$1,FALSE)/VLOOKUP($B186,NAV!$A:$AAA,CY$1,FALSE)*CY188,"")</f>
        <v/>
      </c>
      <c r="CZ187" s="143" t="str">
        <f>IFERROR(VLOOKUP($B187,'NAV plus Dist'!$B:$AAA,CZ$1,FALSE)/VLOOKUP($B186,NAV!$A:$AAA,CZ$1,FALSE)*CZ188,"")</f>
        <v/>
      </c>
      <c r="DA187" s="143" t="str">
        <f>IFERROR(VLOOKUP($B187,'NAV plus Dist'!$B:$AAA,DA$1,FALSE)/VLOOKUP($B186,NAV!$A:$AAA,DA$1,FALSE)*DA188,"")</f>
        <v/>
      </c>
      <c r="DB187" s="143" t="str">
        <f>IFERROR(VLOOKUP($B187,'NAV plus Dist'!$B:$AAA,DB$1,FALSE)/VLOOKUP($B186,NAV!$A:$AAA,DB$1,FALSE)*DB188,"")</f>
        <v/>
      </c>
      <c r="DC187" s="143" t="str">
        <f>IFERROR(VLOOKUP($B187,'NAV plus Dist'!$B:$AAA,DC$1,FALSE)/VLOOKUP($B186,NAV!$A:$AAA,DC$1,FALSE)*DC188,"")</f>
        <v/>
      </c>
      <c r="DD187" s="143" t="str">
        <f>IFERROR(VLOOKUP($B187,'NAV plus Dist'!$B:$AAA,DD$1,FALSE)/VLOOKUP($B186,NAV!$A:$AAA,DD$1,FALSE)*DD188,"")</f>
        <v/>
      </c>
      <c r="DE187" s="143" t="str">
        <f>IFERROR(VLOOKUP($B187,'NAV plus Dist'!$B:$AAA,DE$1,FALSE)/VLOOKUP($B186,NAV!$A:$AAA,DE$1,FALSE)*DE188,"")</f>
        <v/>
      </c>
      <c r="DF187" s="143" t="str">
        <f>IFERROR(VLOOKUP($B187,'NAV plus Dist'!$B:$AAA,DF$1,FALSE)/VLOOKUP($B186,NAV!$A:$AAA,DF$1,FALSE)*DF188,"")</f>
        <v/>
      </c>
      <c r="DG187" s="143" t="str">
        <f>IFERROR(VLOOKUP($B187,'NAV plus Dist'!$B:$AAA,DG$1,FALSE)/VLOOKUP($B186,NAV!$A:$AAA,DG$1,FALSE)*DG188,"")</f>
        <v/>
      </c>
      <c r="DH187" s="143" t="str">
        <f>IFERROR(VLOOKUP($B187,'NAV plus Dist'!$B:$AAA,DH$1,FALSE)/VLOOKUP($B186,NAV!$A:$AAA,DH$1,FALSE)*DH188,"")</f>
        <v/>
      </c>
    </row>
    <row r="188" spans="1:112">
      <c r="A188" s="94">
        <f t="shared" si="41"/>
        <v>13</v>
      </c>
      <c r="B188" s="168">
        <f t="shared" si="40"/>
        <v>45688</v>
      </c>
      <c r="C188" s="143">
        <f>IFERROR(VLOOKUP($B188,'NAV plus Dist'!$B:$FD,C$1,FALSE)/VLOOKUP($B187,NAV!$A:$FC,C$1,FALSE)*C189,"")</f>
        <v>1.128183489069301</v>
      </c>
      <c r="D188" s="143">
        <f>IFERROR(VLOOKUP($B188,'NAV plus Dist'!$B:$FD,D$1,FALSE)/VLOOKUP($B187,NAV!$A:$FC,D$1,FALSE)*D189,"")</f>
        <v>1.0929494970663787</v>
      </c>
      <c r="E188" s="143">
        <f>IFERROR(VLOOKUP($B188,'NAV plus Dist'!$B:$FD,E$1,FALSE)/VLOOKUP($B187,NAV!$A:$FC,E$1,FALSE)*E189,"")</f>
        <v>1.1538297556303412</v>
      </c>
      <c r="F188" s="143">
        <f>IFERROR(VLOOKUP($B188,'NAV plus Dist'!$B:$FD,F$1,FALSE)/VLOOKUP($B187,NAV!$A:$FC,F$1,FALSE)*F189,"")</f>
        <v>1.1104985491406887</v>
      </c>
      <c r="G188" s="143" t="str">
        <f>IFERROR(VLOOKUP($B188,'NAV plus Dist'!$B:$FD,G$1,FALSE)/VLOOKUP($B187,NAV!$A:$FC,G$1,FALSE)*G189,"")</f>
        <v/>
      </c>
      <c r="H188" s="143">
        <f>IFERROR(VLOOKUP($B188,'NAV plus Dist'!$B:$FD,H$1,FALSE)/VLOOKUP($B187,NAV!$A:$FC,H$1,FALSE)*H189,"")</f>
        <v>1.1390938519184546</v>
      </c>
      <c r="I188" s="143">
        <f>IFERROR(VLOOKUP($B188,'NAV plus Dist'!$B:$FD,I$1,FALSE)/VLOOKUP($B187,NAV!$A:$FC,I$1,FALSE)*I189,"")</f>
        <v>1.2418897088235381</v>
      </c>
      <c r="J188" s="143" t="str">
        <f>IFERROR(VLOOKUP($B188,'NAV plus Dist'!$B:$FD,J$1,FALSE)/VLOOKUP($B187,NAV!$A:$FC,J$1,FALSE)*J189,"")</f>
        <v/>
      </c>
      <c r="K188" s="143">
        <f>IFERROR(VLOOKUP($B188,'NAV plus Dist'!$B:$FD,K$1,FALSE)/VLOOKUP($B187,NAV!$A:$FC,K$1,FALSE)*K189,"")</f>
        <v>1.0442882294024174</v>
      </c>
      <c r="L188" s="143">
        <f>IFERROR(VLOOKUP($B188,'NAV plus Dist'!$B:$FD,L$1,FALSE)/VLOOKUP($B187,NAV!$A:$FC,L$1,FALSE)*L189,"")</f>
        <v>1.0064403451223898</v>
      </c>
      <c r="M188" s="143">
        <f>IFERROR(VLOOKUP($B188,'NAV plus Dist'!$B:$FD,M$1,FALSE)/VLOOKUP($B187,NAV!$A:$FC,M$1,FALSE)*M189,"")</f>
        <v>1.0624587807589088</v>
      </c>
      <c r="N188" s="143">
        <f>IFERROR(VLOOKUP($B188,'NAV plus Dist'!$B:$FD,N$1,FALSE)/VLOOKUP($B187,NAV!$A:$FC,N$1,FALSE)*N189,"")</f>
        <v>1.2822776658905914</v>
      </c>
      <c r="O188" s="143">
        <f>IFERROR(VLOOKUP($B188,'NAV plus Dist'!$B:$FD,O$1,FALSE)/VLOOKUP($B187,NAV!$A:$FC,O$1,FALSE)*O189,"")</f>
        <v>1.186834525599485</v>
      </c>
      <c r="P188" s="143">
        <f>IFERROR(VLOOKUP($B188,'NAV plus Dist'!$B:$FD,P$1,FALSE)/VLOOKUP($B187,NAV!$A:$FC,P$1,FALSE)*P189,"")</f>
        <v>1.21947140391841</v>
      </c>
      <c r="Q188" s="143" t="str">
        <f>IFERROR(VLOOKUP($B188,'NAV plus Dist'!$B:$FD,Q$1,FALSE)/VLOOKUP($B187,NAV!$A:$FC,Q$1,FALSE)*Q189,"")</f>
        <v/>
      </c>
      <c r="R188" s="143" t="str">
        <f>IFERROR(VLOOKUP($B188,'NAV plus Dist'!$B:$FD,R$1,FALSE)/VLOOKUP($B187,NAV!$A:$FC,R$1,FALSE)*R189,"")</f>
        <v/>
      </c>
      <c r="S188" s="143" t="str">
        <f>IFERROR(VLOOKUP($B188,'NAV plus Dist'!$B:$FD,S$1,FALSE)/VLOOKUP($B187,NAV!$A:$FC,S$1,FALSE)*S189,"")</f>
        <v/>
      </c>
      <c r="T188" s="143" t="str">
        <f>IFERROR(VLOOKUP($B188,'NAV plus Dist'!$B:$FD,T$1,FALSE)/VLOOKUP($B187,NAV!$A:$FC,T$1,FALSE)*T189,"")</f>
        <v/>
      </c>
      <c r="U188" s="143" t="str">
        <f>IFERROR(VLOOKUP($B188,'NAV plus Dist'!$B:$FD,U$1,FALSE)/VLOOKUP($B187,NAV!$A:$FC,U$1,FALSE)*U189,"")</f>
        <v/>
      </c>
      <c r="V188" s="143" t="str">
        <f>IFERROR(VLOOKUP($B188,'NAV plus Dist'!$B:$FD,V$1,FALSE)/VLOOKUP($B187,NAV!$A:$FC,V$1,FALSE)*V189,"")</f>
        <v/>
      </c>
      <c r="W188" s="143" t="str">
        <f>IFERROR(VLOOKUP($B188,'NAV plus Dist'!$B:$FD,W$1,FALSE)/VLOOKUP($B187,NAV!$A:$FC,W$1,FALSE)*W189,"")</f>
        <v/>
      </c>
      <c r="X188" s="143" t="str">
        <f>IFERROR(VLOOKUP($B188,'NAV plus Dist'!$B:$FD,X$1,FALSE)/VLOOKUP($B187,NAV!$A:$FC,X$1,FALSE)*X189,"")</f>
        <v/>
      </c>
      <c r="Y188" s="143" t="str">
        <f>IFERROR(VLOOKUP($B188,'NAV plus Dist'!$B:$FD,Y$1,FALSE)/VLOOKUP($B187,NAV!$A:$FC,Y$1,FALSE)*Y189,"")</f>
        <v/>
      </c>
      <c r="Z188" s="143" t="str">
        <f>IFERROR(VLOOKUP($B188,'NAV plus Dist'!$B:$FD,Z$1,FALSE)/VLOOKUP($B187,NAV!$A:$FC,Z$1,FALSE)*Z189,"")</f>
        <v/>
      </c>
      <c r="AA188" s="143">
        <f>IFERROR(VLOOKUP($B188,'NAV plus Dist'!$B:$FD,AA$1,FALSE)/VLOOKUP($B187,NAV!$A:$FC,AA$1,FALSE)*AA189,"")</f>
        <v>1.151301566679469</v>
      </c>
      <c r="AB188" s="143">
        <f>IFERROR(VLOOKUP($B188,'NAV plus Dist'!$B:$FD,AB$1,FALSE)/VLOOKUP($B187,NAV!$A:$FC,AB$1,FALSE)*AB189,"")</f>
        <v>1.1131342684308823</v>
      </c>
      <c r="AC188" s="143">
        <f>IFERROR(VLOOKUP($B188,'NAV plus Dist'!$B:$FD,AC$1,FALSE)/VLOOKUP($B187,NAV!$A:$FC,AC$1,FALSE)*AC189,"")</f>
        <v>1.1751366864331567</v>
      </c>
      <c r="AD188" s="143">
        <f>IFERROR(VLOOKUP($B188,'NAV plus Dist'!$B:$FD,AD$1,FALSE)/VLOOKUP($B187,NAV!$A:$FC,AD$1,FALSE)*AD189,"")</f>
        <v>2.8957050286509927</v>
      </c>
      <c r="AE188" s="143">
        <f>IFERROR(VLOOKUP($B188,'NAV plus Dist'!$B:$FD,AE$1,FALSE)/VLOOKUP($B187,NAV!$A:$FC,AE$1,FALSE)*AE189,"")</f>
        <v>1.0128550112508856</v>
      </c>
      <c r="AF188" s="143">
        <f>IFERROR(VLOOKUP($B188,'NAV plus Dist'!$B:$FD,AF$1,FALSE)/VLOOKUP($B187,NAV!$A:$FC,AF$1,FALSE)*AF189,"")</f>
        <v>1.0991695429736266</v>
      </c>
      <c r="AG188" s="143">
        <f>IFERROR(VLOOKUP($B188,'NAV plus Dist'!$B:$FD,AG$1,FALSE)/VLOOKUP($B187,NAV!$A:$FC,AG$1,FALSE)*AG189,"")</f>
        <v>1.0617620134521144</v>
      </c>
      <c r="AH188" s="143">
        <f>IFERROR(VLOOKUP($B188,'NAV plus Dist'!$B:$FD,AH$1,FALSE)/VLOOKUP($B187,NAV!$A:$FC,AH$1,FALSE)*AH189,"")</f>
        <v>1.1208831502538374</v>
      </c>
      <c r="AI188" s="143">
        <f>IFERROR(VLOOKUP($B188,'NAV plus Dist'!$B:$FD,AI$1,FALSE)/VLOOKUP($B187,NAV!$A:$FC,AI$1,FALSE)*AI189,"")</f>
        <v>1.1713393138938371</v>
      </c>
      <c r="AJ188" s="143">
        <f>IFERROR(VLOOKUP($B188,'NAV plus Dist'!$B:$FD,AJ$1,FALSE)/VLOOKUP($B187,NAV!$A:$FC,AJ$1,FALSE)*AJ189,"")</f>
        <v>1.2096809015538628</v>
      </c>
      <c r="AK188" s="169">
        <f>IFERROR(VLOOKUP($B188,'NAV plus Dist'!$B:$FD,AK$1,FALSE)/VLOOKUP($B187,NAV!$A:$FC,AK$1,FALSE)*AK189,"")</f>
        <v>1.20343393975897</v>
      </c>
      <c r="AL188" s="169">
        <f>IFERROR(VLOOKUP($B188,'NAV plus Dist'!$B:$FD,AL$1,FALSE)/VLOOKUP($B187,NAV!$A:$FC,AL$1,FALSE)*AL189,"")</f>
        <v>1.2291697253644578</v>
      </c>
      <c r="AM188" s="143">
        <f>IFERROR(VLOOKUP($B188,'NAV plus Dist'!$B:$FD,AM$1,FALSE)/VLOOKUP($B187,NAV!$A:$FC,AM$1,FALSE)*AM189,"")</f>
        <v>1.4257478286757197</v>
      </c>
      <c r="AN188" s="143">
        <f>IFERROR(VLOOKUP($B188,'NAV plus Dist'!$B:$FD,AN$1,FALSE)/VLOOKUP($B187,NAV!$A:$FC,AN$1,FALSE)*AN189,"")</f>
        <v>1.0553539546365707</v>
      </c>
      <c r="AO188" s="143">
        <f>IFERROR(VLOOKUP($B188,'NAV plus Dist'!$B:$FD,AO$1,FALSE)/VLOOKUP($B187,NAV!$A:$FC,AO$1,FALSE)*AO189,"")</f>
        <v>1.1140920858926853</v>
      </c>
      <c r="AP188" s="170">
        <f>IFERROR(VLOOKUP($B188,'NAV plus Dist'!$B:$FD,AP$1,FALSE)/VLOOKUP($B187,NAV!$A:$FC,AP$1,FALSE)*AP189,"")</f>
        <v>1.1353214882289944</v>
      </c>
      <c r="AQ188" s="143">
        <f>IFERROR(VLOOKUP($B188,'NAV plus Dist'!$B:$FD,AQ$1,FALSE)/VLOOKUP($B187,NAV!$A:$FC,AQ$1,FALSE)*AQ189,"")</f>
        <v>1.0467673651320215</v>
      </c>
      <c r="AR188" s="143">
        <f>IFERROR(VLOOKUP($B188,'NAV plus Dist'!$B:$FD,AR$1,FALSE)/VLOOKUP($B187,NAV!$A:$FC,AR$1,FALSE)*AR189,"")</f>
        <v>1.0277505962501348</v>
      </c>
      <c r="AS188" s="143">
        <f>IFERROR(VLOOKUP($B188,'NAV plus Dist'!$B:$FD,AS$1,FALSE)/VLOOKUP($B187,NAV!$A:$FC,AS$1,FALSE)*AS189,"")</f>
        <v>1.1596852181357653</v>
      </c>
      <c r="AT188" s="143">
        <f>IFERROR(VLOOKUP($B188,'NAV plus Dist'!$B:$FD,AT$1,FALSE)/VLOOKUP($B187,NAV!$A:$FC,AT$1,FALSE)*AT189,"")</f>
        <v>1.211881123905528</v>
      </c>
      <c r="AU188" s="143">
        <f>IFERROR(VLOOKUP($B188,'NAV plus Dist'!$B:$FD,AU$1,FALSE)/VLOOKUP($B187,NAV!$A:$FC,AU$1,FALSE)*AU189,"")</f>
        <v>1.0509453369140622</v>
      </c>
      <c r="AV188" s="143">
        <f>IFERROR(VLOOKUP($B188,'NAV plus Dist'!$B:$FD,AV$1,FALSE)/VLOOKUP($B187,NAV!$A:$FC,AV$1,FALSE)*AV189,"")</f>
        <v>1.3540409284587149</v>
      </c>
      <c r="AW188" s="143">
        <f>IFERROR(VLOOKUP($B188,'NAV plus Dist'!$B:$FD,AW$1,FALSE)/VLOOKUP($B187,NAV!$A:$FC,AW$1,FALSE)*AW189,"")</f>
        <v>1.0633553650286391</v>
      </c>
      <c r="AX188" s="143">
        <f>IFERROR(VLOOKUP($B188,'NAV plus Dist'!$B:$FD,AX$1,FALSE)/VLOOKUP($B187,NAV!$A:$FC,AX$1,FALSE)*AX189,"")</f>
        <v>1.0826343194249588</v>
      </c>
      <c r="AY188" s="143">
        <f>IFERROR(VLOOKUP($B188,'NAV plus Dist'!$B:$FD,AY$1,FALSE)/VLOOKUP($B187,NAV!$A:$FC,AY$1,FALSE)*AY189,"")</f>
        <v>1.0990477247205757</v>
      </c>
      <c r="AZ188" s="143">
        <f>IFERROR(VLOOKUP($B188,'NAV plus Dist'!$B:$FD,AZ$1,FALSE)/VLOOKUP($B187,NAV!$A:$FC,AZ$1,FALSE)*AZ189,"")</f>
        <v>1.1127122930879076</v>
      </c>
      <c r="BA188" s="143">
        <f>IFERROR(VLOOKUP($B188,'NAV plus Dist'!$B:$FD,BA$1,FALSE)/VLOOKUP($B187,NAV!$A:$FC,BA$1,FALSE)*BA189,"")</f>
        <v>1.1632420703980495</v>
      </c>
      <c r="BB188" s="143">
        <f>IFERROR(VLOOKUP($B188,'NAV plus Dist'!$B:$FD,BB$1,FALSE)/VLOOKUP($B187,NAV!$A:$FC,BB$1,FALSE)*BB189,"")</f>
        <v>1.0529983498295037</v>
      </c>
      <c r="BC188" s="143">
        <f>IFERROR(VLOOKUP($B188,'NAV plus Dist'!$B:$FD,BC$1,FALSE)/VLOOKUP($B187,NAV!$A:$FC,BC$1,FALSE)*BC189,"")</f>
        <v>1.1117711205120682</v>
      </c>
      <c r="BD188" s="143">
        <f>IFERROR(VLOOKUP($B188,'NAV plus Dist'!$B:$FD,BD$1,FALSE)/VLOOKUP($B187,NAV!$A:$FC,BD$1,FALSE)*BD189,"")</f>
        <v>1.0557562488675178</v>
      </c>
      <c r="BE188" s="143">
        <f>IFERROR(VLOOKUP($B188,'NAV plus Dist'!$B:$FD,BE$1,FALSE)/VLOOKUP($B187,NAV!$A:$FC,BE$1,FALSE)*BE189,"")</f>
        <v>1.114190531254057</v>
      </c>
      <c r="BF188" s="143">
        <f>IFERROR(VLOOKUP($B188,'NAV plus Dist'!$B:$FD,BF$1,FALSE)/VLOOKUP($B187,NAV!$A:$FC,BF$1,FALSE)*BF189,"")</f>
        <v>1.1945020785018383</v>
      </c>
      <c r="BG188" s="143">
        <f>IFERROR(VLOOKUP($B188,'NAV plus Dist'!$B:$FD,BG$1,FALSE)/VLOOKUP($B187,NAV!$A:$FC,BG$1,FALSE)*BG189,"")</f>
        <v>1.2600458325357287</v>
      </c>
      <c r="BH188" s="143">
        <f>IFERROR(VLOOKUP($B188,'NAV plus Dist'!$B:$FD,BH$1,FALSE)/VLOOKUP($B187,NAV!$A:$FC,BH$1,FALSE)*BH189,"")</f>
        <v>1.2429470623709171</v>
      </c>
      <c r="BI188" s="143">
        <f>IFERROR(VLOOKUP($B188,'NAV plus Dist'!$B:$FD,BI$1,FALSE)/VLOOKUP($B187,NAV!$A:$FC,BI$1,FALSE)*BI189,"")</f>
        <v>1.3119955481126209</v>
      </c>
      <c r="BJ188" s="143">
        <f>IFERROR(VLOOKUP($B188,'NAV plus Dist'!$B:$FD,BJ$1,FALSE)/VLOOKUP($B187,NAV!$A:$FC,BJ$1,FALSE)*BJ189,"")</f>
        <v>0.95023264887387116</v>
      </c>
      <c r="BK188" s="143">
        <f>IFERROR(VLOOKUP($B188,'NAV plus Dist'!$B:$FD,BK$1,FALSE)/VLOOKUP($B187,NAV!$A:$FC,BK$1,FALSE)*BK189,"")</f>
        <v>1.0031065425778354</v>
      </c>
      <c r="BL188" s="143">
        <f>IFERROR(VLOOKUP($B188,'NAV plus Dist'!$B:$FD,BL$1,FALSE)/VLOOKUP($B187,NAV!$A:$FC,BL$1,FALSE)*BL189,"")</f>
        <v>0.94235882803092341</v>
      </c>
      <c r="BM188" s="143">
        <f>IFERROR(VLOOKUP($B188,'NAV plus Dist'!$B:$FD,BM$1,FALSE)/VLOOKUP($B187,NAV!$A:$FC,BM$1,FALSE)*BM189,"")</f>
        <v>0.99470813582979967</v>
      </c>
      <c r="BN188" s="143">
        <f>IFERROR(VLOOKUP($B188,'NAV plus Dist'!$B:$FD,BN$1,FALSE)/VLOOKUP($B187,NAV!$A:$FC,BN$1,FALSE)*BN189,"")</f>
        <v>1.3103189665815758</v>
      </c>
      <c r="BO188" s="143">
        <f>IFERROR(VLOOKUP($B188,'NAV plus Dist'!$B:$FD,BO$1,FALSE)/VLOOKUP($B187,NAV!$A:$FC,BO$1,FALSE)*BO189,"")</f>
        <v>1.3833385517358745</v>
      </c>
      <c r="BP188" s="143">
        <f>IFERROR(VLOOKUP($B188,'NAV plus Dist'!$B:$FD,BP$1,FALSE)/VLOOKUP($B187,NAV!$A:$FC,BP$1,FALSE)*BP189,"")</f>
        <v>1.3674744095009927</v>
      </c>
      <c r="BQ188" s="143">
        <f>IFERROR(VLOOKUP($B188,'NAV plus Dist'!$B:$FD,BQ$1,FALSE)/VLOOKUP($B187,NAV!$A:$FC,BQ$1,FALSE)*BQ189,"")</f>
        <v>1.4434429460049087</v>
      </c>
      <c r="BR188" s="143" t="str">
        <f>IFERROR(VLOOKUP($B188,'NAV plus Dist'!$B:$FD,BR$1,FALSE)/VLOOKUP($B187,NAV!$A:$FC,BR$1,FALSE)*BR189,"")</f>
        <v/>
      </c>
      <c r="BS188" s="143" t="str">
        <f>IFERROR(VLOOKUP($B188,'NAV plus Dist'!$B:$FD,BS$1,FALSE)/VLOOKUP($B187,NAV!$A:$FC,BS$1,FALSE)*BS189,"")</f>
        <v/>
      </c>
      <c r="BT188" s="143" t="str">
        <f>IFERROR(VLOOKUP($B188,'NAV plus Dist'!$B:$FD,BT$1,FALSE)/VLOOKUP($B187,NAV!$A:$FC,BT$1,FALSE)*BT189,"")</f>
        <v/>
      </c>
      <c r="BU188" s="143" t="str">
        <f>IFERROR(VLOOKUP($B188,'NAV plus Dist'!$B:$FD,BU$1,FALSE)/VLOOKUP($B187,NAV!$A:$FC,BU$1,FALSE)*BU189,"")</f>
        <v/>
      </c>
      <c r="BV188" s="143" t="str">
        <f>IFERROR(VLOOKUP($B188,'NAV plus Dist'!$B:$FD,BV$1,FALSE)/VLOOKUP($B187,NAV!$A:$FC,BV$1,FALSE)*BV189,"")</f>
        <v/>
      </c>
      <c r="BW188" s="143" t="str">
        <f>IFERROR(VLOOKUP($B188,'NAV plus Dist'!$B:$FD,BW$1,FALSE)/VLOOKUP($B187,NAV!$A:$FC,BW$1,FALSE)*BW189,"")</f>
        <v/>
      </c>
      <c r="BX188" s="143" t="str">
        <f>IFERROR(VLOOKUP($B188,'NAV plus Dist'!$B:$FD,BX$1,FALSE)/VLOOKUP($B187,NAV!$A:$FC,BX$1,FALSE)*BX189,"")</f>
        <v/>
      </c>
      <c r="BY188" s="143" t="str">
        <f>IFERROR(VLOOKUP($B188,'NAV plus Dist'!$B:$FD,BY$1,FALSE)/VLOOKUP($B187,NAV!$A:$FC,BY$1,FALSE)*BY189,"")</f>
        <v/>
      </c>
      <c r="BZ188" s="143" t="str">
        <f>IFERROR(VLOOKUP($B188,'NAV plus Dist'!$B:$FD,BZ$1,FALSE)/VLOOKUP($B187,NAV!$A:$FC,BZ$1,FALSE)*BZ189,"")</f>
        <v/>
      </c>
      <c r="CA188" s="143" t="str">
        <f>IFERROR(VLOOKUP($B188,'NAV plus Dist'!$B:$FD,CA$1,FALSE)/VLOOKUP($B187,NAV!$A:$FC,CA$1,FALSE)*CA189,"")</f>
        <v/>
      </c>
      <c r="CB188" s="143" t="str">
        <f>IFERROR(VLOOKUP($B188,'NAV plus Dist'!$B:$FD,CB$1,FALSE)/VLOOKUP($B187,NAV!$A:$FC,CB$1,FALSE)*CB189,"")</f>
        <v/>
      </c>
      <c r="CC188" s="143" t="str">
        <f>IFERROR(VLOOKUP($B188,'NAV plus Dist'!$B:$FD,CC$1,FALSE)/VLOOKUP($B187,NAV!$A:$FC,CC$1,FALSE)*CC189,"")</f>
        <v/>
      </c>
      <c r="CD188" s="143" t="str">
        <f>IFERROR(VLOOKUP($B188,'NAV plus Dist'!$B:$FD,CD$1,FALSE)/VLOOKUP($B187,NAV!$A:$FC,CD$1,FALSE)*CD189,"")</f>
        <v/>
      </c>
      <c r="CE188" s="143" t="str">
        <f>IFERROR(VLOOKUP($B188,'NAV plus Dist'!$B:$FD,CE$1,FALSE)/VLOOKUP($B187,NAV!$A:$FC,CE$1,FALSE)*CE189,"")</f>
        <v/>
      </c>
      <c r="CF188" s="143" t="str">
        <f>IFERROR(VLOOKUP($B188,'NAV plus Dist'!$B:$FD,CF$1,FALSE)/VLOOKUP($B187,NAV!$A:$FC,CF$1,FALSE)*CF189,"")</f>
        <v/>
      </c>
      <c r="CG188" s="143" t="str">
        <f>IFERROR(VLOOKUP($B188,'NAV plus Dist'!$B:$FD,CG$1,FALSE)/VLOOKUP($B187,NAV!$A:$FC,CG$1,FALSE)*CG189,"")</f>
        <v/>
      </c>
      <c r="CH188" s="143" t="str">
        <f>IFERROR(VLOOKUP($B188,'NAV plus Dist'!$B:$FD,CH$1,FALSE)/VLOOKUP($B187,NAV!$A:$FC,CH$1,FALSE)*CH189,"")</f>
        <v/>
      </c>
      <c r="CI188" s="143" t="str">
        <f>IFERROR(VLOOKUP($B188,'NAV plus Dist'!$B:$FD,CI$1,FALSE)/VLOOKUP($B187,NAV!$A:$FC,CI$1,FALSE)*CI189,"")</f>
        <v/>
      </c>
      <c r="CJ188" s="143" t="str">
        <f>IFERROR(VLOOKUP($B188,'NAV plus Dist'!$B:$FD,CJ$1,FALSE)/VLOOKUP($B187,NAV!$A:$FC,CJ$1,FALSE)*CJ189,"")</f>
        <v/>
      </c>
      <c r="CK188" s="143" t="str">
        <f>IFERROR(VLOOKUP($B188,'NAV plus Dist'!$B:$AAA,CK$1,FALSE)/VLOOKUP($B187,NAV!$A:$AAA,CK$1,FALSE)*CK189,"")</f>
        <v/>
      </c>
      <c r="CL188" s="143" t="str">
        <f>IFERROR(VLOOKUP($B188,'NAV plus Dist'!$B:$AAA,CL$1,FALSE)/VLOOKUP($B187,NAV!$A:$AAA,CL$1,FALSE)*CL189,"")</f>
        <v/>
      </c>
      <c r="CM188" s="143" t="str">
        <f>IFERROR(VLOOKUP($B188,'NAV plus Dist'!$B:$AAA,CM$1,FALSE)/VLOOKUP($B187,NAV!$A:$AAA,CM$1,FALSE)*CM189,"")</f>
        <v/>
      </c>
      <c r="CN188" s="143" t="str">
        <f>IFERROR(VLOOKUP($B188,'NAV plus Dist'!$B:$AAA,CN$1,FALSE)/VLOOKUP($B187,NAV!$A:$AAA,CN$1,FALSE)*CN189,"")</f>
        <v/>
      </c>
      <c r="CO188" s="143" t="str">
        <f>IFERROR(VLOOKUP($B188,'NAV plus Dist'!$B:$AAA,CO$1,FALSE)/VLOOKUP($B187,NAV!$A:$AAA,CO$1,FALSE)*CO189,"")</f>
        <v/>
      </c>
      <c r="CP188" s="143" t="str">
        <f>IFERROR(VLOOKUP($B188,'NAV plus Dist'!$B:$AAA,CP$1,FALSE)/VLOOKUP($B187,NAV!$A:$AAA,CP$1,FALSE)*CP189,"")</f>
        <v/>
      </c>
      <c r="CQ188" s="143" t="str">
        <f>IFERROR(VLOOKUP($B188,'NAV plus Dist'!$B:$AAA,CQ$1,FALSE)/VLOOKUP($B187,NAV!$A:$AAA,CQ$1,FALSE)*CQ189,"")</f>
        <v/>
      </c>
      <c r="CR188" s="143" t="str">
        <f>IFERROR(VLOOKUP($B188,'NAV plus Dist'!$B:$AAA,CR$1,FALSE)/VLOOKUP($B187,NAV!$A:$AAA,CR$1,FALSE)*CR189,"")</f>
        <v/>
      </c>
      <c r="CS188" s="143" t="str">
        <f>IFERROR(VLOOKUP($B188,'NAV plus Dist'!$B:$AAA,CS$1,FALSE)/VLOOKUP($B187,NAV!$A:$AAA,CS$1,FALSE)*CS189,"")</f>
        <v/>
      </c>
      <c r="CT188" s="143" t="str">
        <f>IFERROR(VLOOKUP($B188,'NAV plus Dist'!$B:$AAA,CT$1,FALSE)/VLOOKUP($B187,NAV!$A:$AAA,CT$1,FALSE)*CT189,"")</f>
        <v/>
      </c>
      <c r="CU188" s="143" t="str">
        <f>IFERROR(VLOOKUP($B188,'NAV plus Dist'!$B:$AAA,CU$1,FALSE)/VLOOKUP($B187,NAV!$A:$AAA,CU$1,FALSE)*CU189,"")</f>
        <v/>
      </c>
      <c r="CV188" s="143" t="str">
        <f>IFERROR(VLOOKUP($B188,'NAV plus Dist'!$B:$AAA,CV$1,FALSE)/VLOOKUP($B187,NAV!$A:$AAA,CV$1,FALSE)*CV189,"")</f>
        <v/>
      </c>
      <c r="CW188" s="143" t="str">
        <f>IFERROR(VLOOKUP($B188,'NAV plus Dist'!$B:$AAA,CW$1,FALSE)/VLOOKUP($B187,NAV!$A:$AAA,CW$1,FALSE)*CW189,"")</f>
        <v/>
      </c>
      <c r="CX188" s="143" t="str">
        <f>IFERROR(VLOOKUP($B188,'NAV plus Dist'!$B:$AAA,CX$1,FALSE)/VLOOKUP($B187,NAV!$A:$AAA,CX$1,FALSE)*CX189,"")</f>
        <v/>
      </c>
      <c r="CY188" s="143" t="str">
        <f>IFERROR(VLOOKUP($B188,'NAV plus Dist'!$B:$AAA,CY$1,FALSE)/VLOOKUP($B187,NAV!$A:$AAA,CY$1,FALSE)*CY189,"")</f>
        <v/>
      </c>
      <c r="CZ188" s="143" t="str">
        <f>IFERROR(VLOOKUP($B188,'NAV plus Dist'!$B:$AAA,CZ$1,FALSE)/VLOOKUP($B187,NAV!$A:$AAA,CZ$1,FALSE)*CZ189,"")</f>
        <v/>
      </c>
      <c r="DA188" s="143" t="str">
        <f>IFERROR(VLOOKUP($B188,'NAV plus Dist'!$B:$AAA,DA$1,FALSE)/VLOOKUP($B187,NAV!$A:$AAA,DA$1,FALSE)*DA189,"")</f>
        <v/>
      </c>
      <c r="DB188" s="143" t="str">
        <f>IFERROR(VLOOKUP($B188,'NAV plus Dist'!$B:$AAA,DB$1,FALSE)/VLOOKUP($B187,NAV!$A:$AAA,DB$1,FALSE)*DB189,"")</f>
        <v/>
      </c>
      <c r="DC188" s="143" t="str">
        <f>IFERROR(VLOOKUP($B188,'NAV plus Dist'!$B:$AAA,DC$1,FALSE)/VLOOKUP($B187,NAV!$A:$AAA,DC$1,FALSE)*DC189,"")</f>
        <v/>
      </c>
      <c r="DD188" s="143" t="str">
        <f>IFERROR(VLOOKUP($B188,'NAV plus Dist'!$B:$AAA,DD$1,FALSE)/VLOOKUP($B187,NAV!$A:$AAA,DD$1,FALSE)*DD189,"")</f>
        <v/>
      </c>
      <c r="DE188" s="143" t="str">
        <f>IFERROR(VLOOKUP($B188,'NAV plus Dist'!$B:$AAA,DE$1,FALSE)/VLOOKUP($B187,NAV!$A:$AAA,DE$1,FALSE)*DE189,"")</f>
        <v/>
      </c>
      <c r="DF188" s="143" t="str">
        <f>IFERROR(VLOOKUP($B188,'NAV plus Dist'!$B:$AAA,DF$1,FALSE)/VLOOKUP($B187,NAV!$A:$AAA,DF$1,FALSE)*DF189,"")</f>
        <v/>
      </c>
      <c r="DG188" s="143" t="str">
        <f>IFERROR(VLOOKUP($B188,'NAV plus Dist'!$B:$AAA,DG$1,FALSE)/VLOOKUP($B187,NAV!$A:$AAA,DG$1,FALSE)*DG189,"")</f>
        <v/>
      </c>
      <c r="DH188" s="143" t="str">
        <f>IFERROR(VLOOKUP($B188,'NAV plus Dist'!$B:$AAA,DH$1,FALSE)/VLOOKUP($B187,NAV!$A:$AAA,DH$1,FALSE)*DH189,"")</f>
        <v/>
      </c>
    </row>
    <row r="189" spans="1:112">
      <c r="A189" s="94">
        <f t="shared" si="41"/>
        <v>12</v>
      </c>
      <c r="B189" s="168">
        <f t="shared" si="40"/>
        <v>45716</v>
      </c>
      <c r="C189" s="143">
        <f>IFERROR(VLOOKUP($B189,'NAV plus Dist'!$B:$FD,C$1,FALSE)/VLOOKUP($B188,NAV!$A:$FC,C$1,FALSE)*C190,"")</f>
        <v>1.1090970624944789</v>
      </c>
      <c r="D189" s="143">
        <f>IFERROR(VLOOKUP($B189,'NAV plus Dist'!$B:$FD,D$1,FALSE)/VLOOKUP($B188,NAV!$A:$FC,D$1,FALSE)*D190,"")</f>
        <v>1.0614449056132613</v>
      </c>
      <c r="E189" s="143">
        <f>IFERROR(VLOOKUP($B189,'NAV plus Dist'!$B:$FD,E$1,FALSE)/VLOOKUP($B188,NAV!$A:$FC,E$1,FALSE)*E190,"")</f>
        <v>1.1329778148778742</v>
      </c>
      <c r="F189" s="143">
        <f>IFERROR(VLOOKUP($B189,'NAV plus Dist'!$B:$FD,F$1,FALSE)/VLOOKUP($B188,NAV!$A:$FC,F$1,FALSE)*F190,"")</f>
        <v>1.0233111415957814</v>
      </c>
      <c r="G189" s="143" t="str">
        <f>IFERROR(VLOOKUP($B189,'NAV plus Dist'!$B:$FD,G$1,FALSE)/VLOOKUP($B188,NAV!$A:$FC,G$1,FALSE)*G190,"")</f>
        <v/>
      </c>
      <c r="H189" s="143">
        <f>IFERROR(VLOOKUP($B189,'NAV plus Dist'!$B:$FD,H$1,FALSE)/VLOOKUP($B188,NAV!$A:$FC,H$1,FALSE)*H190,"")</f>
        <v>1.1153595621259029</v>
      </c>
      <c r="I189" s="143">
        <f>IFERROR(VLOOKUP($B189,'NAV plus Dist'!$B:$FD,I$1,FALSE)/VLOOKUP($B188,NAV!$A:$FC,I$1,FALSE)*I190,"")</f>
        <v>1.2266167165427335</v>
      </c>
      <c r="J189" s="143" t="str">
        <f>IFERROR(VLOOKUP($B189,'NAV plus Dist'!$B:$FD,J$1,FALSE)/VLOOKUP($B188,NAV!$A:$FC,J$1,FALSE)*J190,"")</f>
        <v/>
      </c>
      <c r="K189" s="143">
        <f>IFERROR(VLOOKUP($B189,'NAV plus Dist'!$B:$FD,K$1,FALSE)/VLOOKUP($B188,NAV!$A:$FC,K$1,FALSE)*K190,"")</f>
        <v>1.0403817130501696</v>
      </c>
      <c r="L189" s="143">
        <f>IFERROR(VLOOKUP($B189,'NAV plus Dist'!$B:$FD,L$1,FALSE)/VLOOKUP($B188,NAV!$A:$FC,L$1,FALSE)*L190,"")</f>
        <v>0.99076316424844713</v>
      </c>
      <c r="M189" s="143">
        <f>IFERROR(VLOOKUP($B189,'NAV plus Dist'!$B:$FD,M$1,FALSE)/VLOOKUP($B188,NAV!$A:$FC,M$1,FALSE)*M190,"")</f>
        <v>1.0575285528935767</v>
      </c>
      <c r="N189" s="143">
        <f>IFERROR(VLOOKUP($B189,'NAV plus Dist'!$B:$FD,N$1,FALSE)/VLOOKUP($B188,NAV!$A:$FC,N$1,FALSE)*N190,"")</f>
        <v>1.2745950058775435</v>
      </c>
      <c r="O189" s="143">
        <f>IFERROR(VLOOKUP($B189,'NAV plus Dist'!$B:$FD,O$1,FALSE)/VLOOKUP($B188,NAV!$A:$FC,O$1,FALSE)*O190,"")</f>
        <v>1.1705267002953086</v>
      </c>
      <c r="P189" s="143">
        <f>IFERROR(VLOOKUP($B189,'NAV plus Dist'!$B:$FD,P$1,FALSE)/VLOOKUP($B188,NAV!$A:$FC,P$1,FALSE)*P190,"")</f>
        <v>1.2050730281533968</v>
      </c>
      <c r="Q189" s="143" t="str">
        <f>IFERROR(VLOOKUP($B189,'NAV plus Dist'!$B:$FD,Q$1,FALSE)/VLOOKUP($B188,NAV!$A:$FC,Q$1,FALSE)*Q190,"")</f>
        <v/>
      </c>
      <c r="R189" s="143" t="str">
        <f>IFERROR(VLOOKUP($B189,'NAV plus Dist'!$B:$FD,R$1,FALSE)/VLOOKUP($B188,NAV!$A:$FC,R$1,FALSE)*R190,"")</f>
        <v/>
      </c>
      <c r="S189" s="143" t="str">
        <f>IFERROR(VLOOKUP($B189,'NAV plus Dist'!$B:$FD,S$1,FALSE)/VLOOKUP($B188,NAV!$A:$FC,S$1,FALSE)*S190,"")</f>
        <v/>
      </c>
      <c r="T189" s="143" t="str">
        <f>IFERROR(VLOOKUP($B189,'NAV plus Dist'!$B:$FD,T$1,FALSE)/VLOOKUP($B188,NAV!$A:$FC,T$1,FALSE)*T190,"")</f>
        <v/>
      </c>
      <c r="U189" s="143" t="str">
        <f>IFERROR(VLOOKUP($B189,'NAV plus Dist'!$B:$FD,U$1,FALSE)/VLOOKUP($B188,NAV!$A:$FC,U$1,FALSE)*U190,"")</f>
        <v/>
      </c>
      <c r="V189" s="143" t="str">
        <f>IFERROR(VLOOKUP($B189,'NAV plus Dist'!$B:$FD,V$1,FALSE)/VLOOKUP($B188,NAV!$A:$FC,V$1,FALSE)*V190,"")</f>
        <v/>
      </c>
      <c r="W189" s="143" t="str">
        <f>IFERROR(VLOOKUP($B189,'NAV plus Dist'!$B:$FD,W$1,FALSE)/VLOOKUP($B188,NAV!$A:$FC,W$1,FALSE)*W190,"")</f>
        <v/>
      </c>
      <c r="X189" s="143" t="str">
        <f>IFERROR(VLOOKUP($B189,'NAV plus Dist'!$B:$FD,X$1,FALSE)/VLOOKUP($B188,NAV!$A:$FC,X$1,FALSE)*X190,"")</f>
        <v/>
      </c>
      <c r="Y189" s="143" t="str">
        <f>IFERROR(VLOOKUP($B189,'NAV plus Dist'!$B:$FD,Y$1,FALSE)/VLOOKUP($B188,NAV!$A:$FC,Y$1,FALSE)*Y190,"")</f>
        <v/>
      </c>
      <c r="Z189" s="143" t="str">
        <f>IFERROR(VLOOKUP($B189,'NAV plus Dist'!$B:$FD,Z$1,FALSE)/VLOOKUP($B188,NAV!$A:$FC,Z$1,FALSE)*Z190,"")</f>
        <v/>
      </c>
      <c r="AA189" s="143">
        <f>IFERROR(VLOOKUP($B189,'NAV plus Dist'!$B:$FD,AA$1,FALSE)/VLOOKUP($B188,NAV!$A:$FC,AA$1,FALSE)*AA190,"")</f>
        <v>1.1180525074589567</v>
      </c>
      <c r="AB189" s="143">
        <f>IFERROR(VLOOKUP($B189,'NAV plus Dist'!$B:$FD,AB$1,FALSE)/VLOOKUP($B188,NAV!$A:$FC,AB$1,FALSE)*AB190,"")</f>
        <v>1.0680161466306299</v>
      </c>
      <c r="AC189" s="143">
        <f>IFERROR(VLOOKUP($B189,'NAV plus Dist'!$B:$FD,AC$1,FALSE)/VLOOKUP($B188,NAV!$A:$FC,AC$1,FALSE)*AC190,"")</f>
        <v>1.1399804352535894</v>
      </c>
      <c r="AD189" s="143">
        <f>IFERROR(VLOOKUP($B189,'NAV plus Dist'!$B:$FD,AD$1,FALSE)/VLOOKUP($B188,NAV!$A:$FC,AD$1,FALSE)*AD190,"")</f>
        <v>2.4919783494807559</v>
      </c>
      <c r="AE189" s="143">
        <f>IFERROR(VLOOKUP($B189,'NAV plus Dist'!$B:$FD,AE$1,FALSE)/VLOOKUP($B188,NAV!$A:$FC,AE$1,FALSE)*AE190,"")</f>
        <v>1.0077348410027556</v>
      </c>
      <c r="AF189" s="143">
        <f>IFERROR(VLOOKUP($B189,'NAV plus Dist'!$B:$FD,AF$1,FALSE)/VLOOKUP($B188,NAV!$A:$FC,AF$1,FALSE)*AF190,"")</f>
        <v>1.0316489165758003</v>
      </c>
      <c r="AG189" s="143">
        <f>IFERROR(VLOOKUP($B189,'NAV plus Dist'!$B:$FD,AG$1,FALSE)/VLOOKUP($B188,NAV!$A:$FC,AG$1,FALSE)*AG190,"")</f>
        <v>0.98489349967297246</v>
      </c>
      <c r="AH189" s="143">
        <f>IFERROR(VLOOKUP($B189,'NAV plus Dist'!$B:$FD,AH$1,FALSE)/VLOOKUP($B188,NAV!$A:$FC,AH$1,FALSE)*AH190,"")</f>
        <v>1.0512437326028135</v>
      </c>
      <c r="AI189" s="143">
        <f>IFERROR(VLOOKUP($B189,'NAV plus Dist'!$B:$FD,AI$1,FALSE)/VLOOKUP($B188,NAV!$A:$FC,AI$1,FALSE)*AI190,"")</f>
        <v>1.08963653735146</v>
      </c>
      <c r="AJ189" s="143">
        <f>IFERROR(VLOOKUP($B189,'NAV plus Dist'!$B:$FD,AJ$1,FALSE)/VLOOKUP($B188,NAV!$A:$FC,AJ$1,FALSE)*AJ190,"")</f>
        <v>1.1917870164134081</v>
      </c>
      <c r="AK189" s="169">
        <f>IFERROR(VLOOKUP($B189,'NAV plus Dist'!$B:$FD,AK$1,FALSE)/VLOOKUP($B188,NAV!$A:$FC,AK$1,FALSE)*AK190,"")</f>
        <v>1.1216077625703547</v>
      </c>
      <c r="AL189" s="169">
        <f>IFERROR(VLOOKUP($B189,'NAV plus Dist'!$B:$FD,AL$1,FALSE)/VLOOKUP($B188,NAV!$A:$FC,AL$1,FALSE)*AL190,"")</f>
        <v>1.1443125837519592</v>
      </c>
      <c r="AM189" s="143">
        <f>IFERROR(VLOOKUP($B189,'NAV plus Dist'!$B:$FD,AM$1,FALSE)/VLOOKUP($B188,NAV!$A:$FC,AM$1,FALSE)*AM190,"")</f>
        <v>1.4509517223210178</v>
      </c>
      <c r="AN189" s="143">
        <f>IFERROR(VLOOKUP($B189,'NAV plus Dist'!$B:$FD,AN$1,FALSE)/VLOOKUP($B188,NAV!$A:$FC,AN$1,FALSE)*AN190,"")</f>
        <v>1.0156281498987383</v>
      </c>
      <c r="AO189" s="143">
        <f>IFERROR(VLOOKUP($B189,'NAV plus Dist'!$B:$FD,AO$1,FALSE)/VLOOKUP($B188,NAV!$A:$FC,AO$1,FALSE)*AO190,"")</f>
        <v>1.0840224953781457</v>
      </c>
      <c r="AP189" s="170">
        <f>IFERROR(VLOOKUP($B189,'NAV plus Dist'!$B:$FD,AP$1,FALSE)/VLOOKUP($B188,NAV!$A:$FC,AP$1,FALSE)*AP190,"")</f>
        <v>1.1025598329940729</v>
      </c>
      <c r="AQ189" s="143">
        <f>IFERROR(VLOOKUP($B189,'NAV plus Dist'!$B:$FD,AQ$1,FALSE)/VLOOKUP($B188,NAV!$A:$FC,AQ$1,FALSE)*AQ190,"")</f>
        <v>1.0203816434397437</v>
      </c>
      <c r="AR189" s="143">
        <f>IFERROR(VLOOKUP($B189,'NAV plus Dist'!$B:$FD,AR$1,FALSE)/VLOOKUP($B188,NAV!$A:$FC,AR$1,FALSE)*AR190,"")</f>
        <v>1.0249913196177238</v>
      </c>
      <c r="AS189" s="143">
        <f>IFERROR(VLOOKUP($B189,'NAV plus Dist'!$B:$FD,AS$1,FALSE)/VLOOKUP($B188,NAV!$A:$FC,AS$1,FALSE)*AS190,"")</f>
        <v>1.1171254572037781</v>
      </c>
      <c r="AT189" s="143">
        <f>IFERROR(VLOOKUP($B189,'NAV plus Dist'!$B:$FD,AT$1,FALSE)/VLOOKUP($B188,NAV!$A:$FC,AT$1,FALSE)*AT190,"")</f>
        <v>1.1593447059991224</v>
      </c>
      <c r="AU189" s="143">
        <f>IFERROR(VLOOKUP($B189,'NAV plus Dist'!$B:$FD,AU$1,FALSE)/VLOOKUP($B188,NAV!$A:$FC,AU$1,FALSE)*AU190,"")</f>
        <v>1.0509453369140622</v>
      </c>
      <c r="AV189" s="143">
        <f>IFERROR(VLOOKUP($B189,'NAV plus Dist'!$B:$FD,AV$1,FALSE)/VLOOKUP($B188,NAV!$A:$FC,AV$1,FALSE)*AV190,"")</f>
        <v>1.2495237738813212</v>
      </c>
      <c r="AW189" s="143">
        <f>IFERROR(VLOOKUP($B189,'NAV plus Dist'!$B:$FD,AW$1,FALSE)/VLOOKUP($B188,NAV!$A:$FC,AW$1,FALSE)*AW190,"")</f>
        <v>1.0578753517002815</v>
      </c>
      <c r="AX189" s="143">
        <f>IFERROR(VLOOKUP($B189,'NAV plus Dist'!$B:$FD,AX$1,FALSE)/VLOOKUP($B188,NAV!$A:$FC,AX$1,FALSE)*AX190,"")</f>
        <v>1.0763396497093529</v>
      </c>
      <c r="AY189" s="143">
        <f>IFERROR(VLOOKUP($B189,'NAV plus Dist'!$B:$FD,AY$1,FALSE)/VLOOKUP($B188,NAV!$A:$FC,AY$1,FALSE)*AY190,"")</f>
        <v>1.0779175932720544</v>
      </c>
      <c r="AZ189" s="143">
        <f>IFERROR(VLOOKUP($B189,'NAV plus Dist'!$B:$FD,AZ$1,FALSE)/VLOOKUP($B188,NAV!$A:$FC,AZ$1,FALSE)*AZ190,"")</f>
        <v>1.0883942635729407</v>
      </c>
      <c r="BA189" s="143">
        <f>IFERROR(VLOOKUP($B189,'NAV plus Dist'!$B:$FD,BA$1,FALSE)/VLOOKUP($B188,NAV!$A:$FC,BA$1,FALSE)*BA190,"")</f>
        <v>1.1041309174582197</v>
      </c>
      <c r="BB189" s="143">
        <f>IFERROR(VLOOKUP($B189,'NAV plus Dist'!$B:$FD,BB$1,FALSE)/VLOOKUP($B188,NAV!$A:$FC,BB$1,FALSE)*BB190,"")</f>
        <v>0.96569538348960771</v>
      </c>
      <c r="BC189" s="143">
        <f>IFERROR(VLOOKUP($B189,'NAV plus Dist'!$B:$FD,BC$1,FALSE)/VLOOKUP($B188,NAV!$A:$FC,BC$1,FALSE)*BC190,"")</f>
        <v>1.0308588347754009</v>
      </c>
      <c r="BD189" s="143">
        <f>IFERROR(VLOOKUP($B189,'NAV plus Dist'!$B:$FD,BD$1,FALSE)/VLOOKUP($B188,NAV!$A:$FC,BD$1,FALSE)*BD190,"")</f>
        <v>0.9490756005317067</v>
      </c>
      <c r="BE189" s="143">
        <f>IFERROR(VLOOKUP($B189,'NAV plus Dist'!$B:$FD,BE$1,FALSE)/VLOOKUP($B188,NAV!$A:$FC,BE$1,FALSE)*BE190,"")</f>
        <v>1.0126747021106104</v>
      </c>
      <c r="BF189" s="143">
        <f>IFERROR(VLOOKUP($B189,'NAV plus Dist'!$B:$FD,BF$1,FALSE)/VLOOKUP($B188,NAV!$A:$FC,BF$1,FALSE)*BF190,"")</f>
        <v>1.1537869758743919</v>
      </c>
      <c r="BG189" s="143">
        <f>IFERROR(VLOOKUP($B189,'NAV plus Dist'!$B:$FD,BG$1,FALSE)/VLOOKUP($B188,NAV!$A:$FC,BG$1,FALSE)*BG190,"")</f>
        <v>1.2305852505687149</v>
      </c>
      <c r="BH189" s="143">
        <f>IFERROR(VLOOKUP($B189,'NAV plus Dist'!$B:$FD,BH$1,FALSE)/VLOOKUP($B188,NAV!$A:$FC,BH$1,FALSE)*BH190,"")</f>
        <v>1.1852392420928137</v>
      </c>
      <c r="BI189" s="143">
        <f>IFERROR(VLOOKUP($B189,'NAV plus Dist'!$B:$FD,BI$1,FALSE)/VLOOKUP($B188,NAV!$A:$FC,BI$1,FALSE)*BI190,"")</f>
        <v>1.2649193721346335</v>
      </c>
      <c r="BJ189" s="143">
        <f>IFERROR(VLOOKUP($B189,'NAV plus Dist'!$B:$FD,BJ$1,FALSE)/VLOOKUP($B188,NAV!$A:$FC,BJ$1,FALSE)*BJ190,"")</f>
        <v>0.94684295002683039</v>
      </c>
      <c r="BK189" s="143">
        <f>IFERROR(VLOOKUP($B189,'NAV plus Dist'!$B:$FD,BK$1,FALSE)/VLOOKUP($B188,NAV!$A:$FC,BK$1,FALSE)*BK190,"")</f>
        <v>1.0106017346767979</v>
      </c>
      <c r="BL189" s="143">
        <f>IFERROR(VLOOKUP($B189,'NAV plus Dist'!$B:$FD,BL$1,FALSE)/VLOOKUP($B188,NAV!$A:$FC,BL$1,FALSE)*BL190,"")</f>
        <v>0.94697119737276536</v>
      </c>
      <c r="BM189" s="143">
        <f>IFERROR(VLOOKUP($B189,'NAV plus Dist'!$B:$FD,BM$1,FALSE)/VLOOKUP($B188,NAV!$A:$FC,BM$1,FALSE)*BM190,"")</f>
        <v>1.0106331464310403</v>
      </c>
      <c r="BN189" s="143">
        <f>IFERROR(VLOOKUP($B189,'NAV plus Dist'!$B:$FD,BN$1,FALSE)/VLOOKUP($B188,NAV!$A:$FC,BN$1,FALSE)*BN190,"")</f>
        <v>1.4362210797164048</v>
      </c>
      <c r="BO189" s="143">
        <f>IFERROR(VLOOKUP($B189,'NAV plus Dist'!$B:$FD,BO$1,FALSE)/VLOOKUP($B188,NAV!$A:$FC,BO$1,FALSE)*BO190,"")</f>
        <v>1.533038515250378</v>
      </c>
      <c r="BP189" s="143">
        <f>IFERROR(VLOOKUP($B189,'NAV plus Dist'!$B:$FD,BP$1,FALSE)/VLOOKUP($B188,NAV!$A:$FC,BP$1,FALSE)*BP190,"")</f>
        <v>1.5498632049636116</v>
      </c>
      <c r="BQ189" s="143">
        <f>IFERROR(VLOOKUP($B189,'NAV plus Dist'!$B:$FD,BQ$1,FALSE)/VLOOKUP($B188,NAV!$A:$FC,BQ$1,FALSE)*BQ190,"")</f>
        <v>1.654072472624347</v>
      </c>
      <c r="BR189" s="143">
        <f>IFERROR(VLOOKUP($B189,'NAV plus Dist'!$B:$FD,BR$1,FALSE)/VLOOKUP($B188,NAV!$A:$FC,BR$1,FALSE)*BR190,"")</f>
        <v>0.96532728091203124</v>
      </c>
      <c r="BS189" s="143">
        <f>IFERROR(VLOOKUP($B189,'NAV plus Dist'!$B:$FD,BS$1,FALSE)/VLOOKUP($B188,NAV!$A:$FC,BS$1,FALSE)*BS190,"")</f>
        <v>0.631920797671777</v>
      </c>
      <c r="BT189" s="143">
        <f>IFERROR(VLOOKUP($B189,'NAV plus Dist'!$B:$FD,BT$1,FALSE)/VLOOKUP($B188,NAV!$A:$FC,BT$1,FALSE)*BT190,"")</f>
        <v>0.93573802220117852</v>
      </c>
      <c r="BU189" s="143">
        <f>IFERROR(VLOOKUP($B189,'NAV plus Dist'!$B:$FD,BU$1,FALSE)/VLOOKUP($B188,NAV!$A:$FC,BU$1,FALSE)*BU190,"")</f>
        <v>0.49853742328645062</v>
      </c>
      <c r="BV189" s="143">
        <f>IFERROR(VLOOKUP($B189,'NAV plus Dist'!$B:$FD,BV$1,FALSE)/VLOOKUP($B188,NAV!$A:$FC,BV$1,FALSE)*BV190,"")</f>
        <v>1.6654001167422217</v>
      </c>
      <c r="BW189" s="143">
        <f>IFERROR(VLOOKUP($B189,'NAV plus Dist'!$B:$FD,BW$1,FALSE)/VLOOKUP($B188,NAV!$A:$FC,BW$1,FALSE)*BW190,"")</f>
        <v>1.1487395581473756</v>
      </c>
      <c r="BX189" s="143" t="str">
        <f>IFERROR(VLOOKUP($B189,'NAV plus Dist'!$B:$FD,BX$1,FALSE)/VLOOKUP($B188,NAV!$A:$FC,BX$1,FALSE)*BX190,"")</f>
        <v/>
      </c>
      <c r="BY189" s="143" t="str">
        <f>IFERROR(VLOOKUP($B189,'NAV plus Dist'!$B:$FD,BY$1,FALSE)/VLOOKUP($B188,NAV!$A:$FC,BY$1,FALSE)*BY190,"")</f>
        <v/>
      </c>
      <c r="BZ189" s="143" t="str">
        <f>IFERROR(VLOOKUP($B189,'NAV plus Dist'!$B:$FD,BZ$1,FALSE)/VLOOKUP($B188,NAV!$A:$FC,BZ$1,FALSE)*BZ190,"")</f>
        <v/>
      </c>
      <c r="CA189" s="143" t="str">
        <f>IFERROR(VLOOKUP($B189,'NAV plus Dist'!$B:$FD,CA$1,FALSE)/VLOOKUP($B188,NAV!$A:$FC,CA$1,FALSE)*CA190,"")</f>
        <v/>
      </c>
      <c r="CB189" s="143" t="str">
        <f>IFERROR(VLOOKUP($B189,'NAV plus Dist'!$B:$FD,CB$1,FALSE)/VLOOKUP($B188,NAV!$A:$FC,CB$1,FALSE)*CB190,"")</f>
        <v/>
      </c>
      <c r="CC189" s="143" t="str">
        <f>IFERROR(VLOOKUP($B189,'NAV plus Dist'!$B:$FD,CC$1,FALSE)/VLOOKUP($B188,NAV!$A:$FC,CC$1,FALSE)*CC190,"")</f>
        <v/>
      </c>
      <c r="CD189" s="143" t="str">
        <f>IFERROR(VLOOKUP($B189,'NAV plus Dist'!$B:$FD,CD$1,FALSE)/VLOOKUP($B188,NAV!$A:$FC,CD$1,FALSE)*CD190,"")</f>
        <v/>
      </c>
      <c r="CE189" s="143" t="str">
        <f>IFERROR(VLOOKUP($B189,'NAV plus Dist'!$B:$FD,CE$1,FALSE)/VLOOKUP($B188,NAV!$A:$FC,CE$1,FALSE)*CE190,"")</f>
        <v/>
      </c>
      <c r="CF189" s="143" t="str">
        <f>IFERROR(VLOOKUP($B189,'NAV plus Dist'!$B:$FD,CF$1,FALSE)/VLOOKUP($B188,NAV!$A:$FC,CF$1,FALSE)*CF190,"")</f>
        <v/>
      </c>
      <c r="CG189" s="143" t="str">
        <f>IFERROR(VLOOKUP($B189,'NAV plus Dist'!$B:$FD,CG$1,FALSE)/VLOOKUP($B188,NAV!$A:$FC,CG$1,FALSE)*CG190,"")</f>
        <v/>
      </c>
      <c r="CH189" s="143" t="str">
        <f>IFERROR(VLOOKUP($B189,'NAV plus Dist'!$B:$FD,CH$1,FALSE)/VLOOKUP($B188,NAV!$A:$FC,CH$1,FALSE)*CH190,"")</f>
        <v/>
      </c>
      <c r="CI189" s="143" t="str">
        <f>IFERROR(VLOOKUP($B189,'NAV plus Dist'!$B:$FD,CI$1,FALSE)/VLOOKUP($B188,NAV!$A:$FC,CI$1,FALSE)*CI190,"")</f>
        <v/>
      </c>
      <c r="CJ189" s="143" t="str">
        <f>IFERROR(VLOOKUP($B189,'NAV plus Dist'!$B:$FD,CJ$1,FALSE)/VLOOKUP($B188,NAV!$A:$FC,CJ$1,FALSE)*CJ190,"")</f>
        <v/>
      </c>
      <c r="CK189" s="143" t="str">
        <f>IFERROR(VLOOKUP($B189,'NAV plus Dist'!$B:$AAA,CK$1,FALSE)/VLOOKUP($B188,NAV!$A:$AAA,CK$1,FALSE)*CK190,"")</f>
        <v/>
      </c>
      <c r="CL189" s="143" t="str">
        <f>IFERROR(VLOOKUP($B189,'NAV plus Dist'!$B:$AAA,CL$1,FALSE)/VLOOKUP($B188,NAV!$A:$AAA,CL$1,FALSE)*CL190,"")</f>
        <v/>
      </c>
      <c r="CM189" s="143" t="str">
        <f>IFERROR(VLOOKUP($B189,'NAV plus Dist'!$B:$AAA,CM$1,FALSE)/VLOOKUP($B188,NAV!$A:$AAA,CM$1,FALSE)*CM190,"")</f>
        <v/>
      </c>
      <c r="CN189" s="143" t="str">
        <f>IFERROR(VLOOKUP($B189,'NAV plus Dist'!$B:$AAA,CN$1,FALSE)/VLOOKUP($B188,NAV!$A:$AAA,CN$1,FALSE)*CN190,"")</f>
        <v/>
      </c>
      <c r="CO189" s="143" t="str">
        <f>IFERROR(VLOOKUP($B189,'NAV plus Dist'!$B:$AAA,CO$1,FALSE)/VLOOKUP($B188,NAV!$A:$AAA,CO$1,FALSE)*CO190,"")</f>
        <v/>
      </c>
      <c r="CP189" s="143" t="str">
        <f>IFERROR(VLOOKUP($B189,'NAV plus Dist'!$B:$AAA,CP$1,FALSE)/VLOOKUP($B188,NAV!$A:$AAA,CP$1,FALSE)*CP190,"")</f>
        <v/>
      </c>
      <c r="CQ189" s="143" t="str">
        <f>IFERROR(VLOOKUP($B189,'NAV plus Dist'!$B:$AAA,CQ$1,FALSE)/VLOOKUP($B188,NAV!$A:$AAA,CQ$1,FALSE)*CQ190,"")</f>
        <v/>
      </c>
      <c r="CR189" s="143" t="str">
        <f>IFERROR(VLOOKUP($B189,'NAV plus Dist'!$B:$AAA,CR$1,FALSE)/VLOOKUP($B188,NAV!$A:$AAA,CR$1,FALSE)*CR190,"")</f>
        <v/>
      </c>
      <c r="CS189" s="143" t="str">
        <f>IFERROR(VLOOKUP($B189,'NAV plus Dist'!$B:$AAA,CS$1,FALSE)/VLOOKUP($B188,NAV!$A:$AAA,CS$1,FALSE)*CS190,"")</f>
        <v/>
      </c>
      <c r="CT189" s="143" t="str">
        <f>IFERROR(VLOOKUP($B189,'NAV plus Dist'!$B:$AAA,CT$1,FALSE)/VLOOKUP($B188,NAV!$A:$AAA,CT$1,FALSE)*CT190,"")</f>
        <v/>
      </c>
      <c r="CU189" s="143" t="str">
        <f>IFERROR(VLOOKUP($B189,'NAV plus Dist'!$B:$AAA,CU$1,FALSE)/VLOOKUP($B188,NAV!$A:$AAA,CU$1,FALSE)*CU190,"")</f>
        <v/>
      </c>
      <c r="CV189" s="143" t="str">
        <f>IFERROR(VLOOKUP($B189,'NAV plus Dist'!$B:$AAA,CV$1,FALSE)/VLOOKUP($B188,NAV!$A:$AAA,CV$1,FALSE)*CV190,"")</f>
        <v/>
      </c>
      <c r="CW189" s="143" t="str">
        <f>IFERROR(VLOOKUP($B189,'NAV plus Dist'!$B:$AAA,CW$1,FALSE)/VLOOKUP($B188,NAV!$A:$AAA,CW$1,FALSE)*CW190,"")</f>
        <v/>
      </c>
      <c r="CX189" s="143" t="str">
        <f>IFERROR(VLOOKUP($B189,'NAV plus Dist'!$B:$AAA,CX$1,FALSE)/VLOOKUP($B188,NAV!$A:$AAA,CX$1,FALSE)*CX190,"")</f>
        <v/>
      </c>
      <c r="CY189" s="143" t="str">
        <f>IFERROR(VLOOKUP($B189,'NAV plus Dist'!$B:$AAA,CY$1,FALSE)/VLOOKUP($B188,NAV!$A:$AAA,CY$1,FALSE)*CY190,"")</f>
        <v/>
      </c>
      <c r="CZ189" s="143" t="str">
        <f>IFERROR(VLOOKUP($B189,'NAV plus Dist'!$B:$AAA,CZ$1,FALSE)/VLOOKUP($B188,NAV!$A:$AAA,CZ$1,FALSE)*CZ190,"")</f>
        <v/>
      </c>
      <c r="DA189" s="143" t="str">
        <f>IFERROR(VLOOKUP($B189,'NAV plus Dist'!$B:$AAA,DA$1,FALSE)/VLOOKUP($B188,NAV!$A:$AAA,DA$1,FALSE)*DA190,"")</f>
        <v/>
      </c>
      <c r="DB189" s="143" t="str">
        <f>IFERROR(VLOOKUP($B189,'NAV plus Dist'!$B:$AAA,DB$1,FALSE)/VLOOKUP($B188,NAV!$A:$AAA,DB$1,FALSE)*DB190,"")</f>
        <v/>
      </c>
      <c r="DC189" s="143" t="str">
        <f>IFERROR(VLOOKUP($B189,'NAV plus Dist'!$B:$AAA,DC$1,FALSE)/VLOOKUP($B188,NAV!$A:$AAA,DC$1,FALSE)*DC190,"")</f>
        <v/>
      </c>
      <c r="DD189" s="143" t="str">
        <f>IFERROR(VLOOKUP($B189,'NAV plus Dist'!$B:$AAA,DD$1,FALSE)/VLOOKUP($B188,NAV!$A:$AAA,DD$1,FALSE)*DD190,"")</f>
        <v/>
      </c>
      <c r="DE189" s="143" t="str">
        <f>IFERROR(VLOOKUP($B189,'NAV plus Dist'!$B:$AAA,DE$1,FALSE)/VLOOKUP($B188,NAV!$A:$AAA,DE$1,FALSE)*DE190,"")</f>
        <v/>
      </c>
      <c r="DF189" s="143" t="str">
        <f>IFERROR(VLOOKUP($B189,'NAV plus Dist'!$B:$AAA,DF$1,FALSE)/VLOOKUP($B188,NAV!$A:$AAA,DF$1,FALSE)*DF190,"")</f>
        <v/>
      </c>
      <c r="DG189" s="143" t="str">
        <f>IFERROR(VLOOKUP($B189,'NAV plus Dist'!$B:$AAA,DG$1,FALSE)/VLOOKUP($B188,NAV!$A:$AAA,DG$1,FALSE)*DG190,"")</f>
        <v/>
      </c>
      <c r="DH189" s="143" t="str">
        <f>IFERROR(VLOOKUP($B189,'NAV plus Dist'!$B:$AAA,DH$1,FALSE)/VLOOKUP($B188,NAV!$A:$AAA,DH$1,FALSE)*DH190,"")</f>
        <v/>
      </c>
    </row>
    <row r="190" spans="1:112">
      <c r="A190" s="94">
        <f t="shared" si="41"/>
        <v>11</v>
      </c>
      <c r="B190" s="168">
        <f t="shared" si="40"/>
        <v>45747</v>
      </c>
      <c r="C190" s="143">
        <f>IFERROR(VLOOKUP($B190,'NAV plus Dist'!$B:$FD,C$1,FALSE)/VLOOKUP($B189,NAV!$A:$FC,C$1,FALSE)*C191,"")</f>
        <v>1.1542429415948547</v>
      </c>
      <c r="D190" s="143">
        <f>IFERROR(VLOOKUP($B190,'NAV plus Dist'!$B:$FD,D$1,FALSE)/VLOOKUP($B189,NAV!$A:$FC,D$1,FALSE)*D191,"")</f>
        <v>1.1076072855222705</v>
      </c>
      <c r="E190" s="143">
        <f>IFERROR(VLOOKUP($B190,'NAV plus Dist'!$B:$FD,E$1,FALSE)/VLOOKUP($B189,NAV!$A:$FC,E$1,FALSE)*E191,"")</f>
        <v>1.1768911494802263</v>
      </c>
      <c r="F190" s="143">
        <f>IFERROR(VLOOKUP($B190,'NAV plus Dist'!$B:$FD,F$1,FALSE)/VLOOKUP($B189,NAV!$A:$FC,F$1,FALSE)*F191,"")</f>
        <v>1.0193055557937509</v>
      </c>
      <c r="G190" s="143" t="str">
        <f>IFERROR(VLOOKUP($B190,'NAV plus Dist'!$B:$FD,G$1,FALSE)/VLOOKUP($B189,NAV!$A:$FC,G$1,FALSE)*G191,"")</f>
        <v/>
      </c>
      <c r="H190" s="143">
        <f>IFERROR(VLOOKUP($B190,'NAV plus Dist'!$B:$FD,H$1,FALSE)/VLOOKUP($B189,NAV!$A:$FC,H$1,FALSE)*H191,"")</f>
        <v>1.1760363899944732</v>
      </c>
      <c r="I190" s="143">
        <f>IFERROR(VLOOKUP($B190,'NAV plus Dist'!$B:$FD,I$1,FALSE)/VLOOKUP($B189,NAV!$A:$FC,I$1,FALSE)*I191,"")</f>
        <v>1.1604649177213988</v>
      </c>
      <c r="J190" s="143" t="str">
        <f>IFERROR(VLOOKUP($B190,'NAV plus Dist'!$B:$FD,J$1,FALSE)/VLOOKUP($B189,NAV!$A:$FC,J$1,FALSE)*J191,"")</f>
        <v/>
      </c>
      <c r="K190" s="143">
        <f>IFERROR(VLOOKUP($B190,'NAV plus Dist'!$B:$FD,K$1,FALSE)/VLOOKUP($B189,NAV!$A:$FC,K$1,FALSE)*K191,"")</f>
        <v>0.99256980516755744</v>
      </c>
      <c r="L190" s="143">
        <f>IFERROR(VLOOKUP($B190,'NAV plus Dist'!$B:$FD,L$1,FALSE)/VLOOKUP($B189,NAV!$A:$FC,L$1,FALSE)*L191,"")</f>
        <v>0.94904759630553193</v>
      </c>
      <c r="M190" s="143">
        <f>IFERROR(VLOOKUP($B190,'NAV plus Dist'!$B:$FD,M$1,FALSE)/VLOOKUP($B189,NAV!$A:$FC,M$1,FALSE)*M191,"")</f>
        <v>1.008458111589291</v>
      </c>
      <c r="N190" s="143">
        <f>IFERROR(VLOOKUP($B190,'NAV plus Dist'!$B:$FD,N$1,FALSE)/VLOOKUP($B189,NAV!$A:$FC,N$1,FALSE)*N191,"")</f>
        <v>1.2586099158358364</v>
      </c>
      <c r="O190" s="143">
        <f>IFERROR(VLOOKUP($B190,'NAV plus Dist'!$B:$FD,O$1,FALSE)/VLOOKUP($B189,NAV!$A:$FC,O$1,FALSE)*O191,"")</f>
        <v>1.1464809100637503</v>
      </c>
      <c r="P190" s="143">
        <f>IFERROR(VLOOKUP($B190,'NAV plus Dist'!$B:$FD,P$1,FALSE)/VLOOKUP($B189,NAV!$A:$FC,P$1,FALSE)*P191,"")</f>
        <v>1.17798109538198</v>
      </c>
      <c r="Q190" s="143" t="str">
        <f>IFERROR(VLOOKUP($B190,'NAV plus Dist'!$B:$FD,Q$1,FALSE)/VLOOKUP($B189,NAV!$A:$FC,Q$1,FALSE)*Q191,"")</f>
        <v/>
      </c>
      <c r="R190" s="143" t="str">
        <f>IFERROR(VLOOKUP($B190,'NAV plus Dist'!$B:$FD,R$1,FALSE)/VLOOKUP($B189,NAV!$A:$FC,R$1,FALSE)*R191,"")</f>
        <v/>
      </c>
      <c r="S190" s="143" t="str">
        <f>IFERROR(VLOOKUP($B190,'NAV plus Dist'!$B:$FD,S$1,FALSE)/VLOOKUP($B189,NAV!$A:$FC,S$1,FALSE)*S191,"")</f>
        <v/>
      </c>
      <c r="T190" s="143" t="str">
        <f>IFERROR(VLOOKUP($B190,'NAV plus Dist'!$B:$FD,T$1,FALSE)/VLOOKUP($B189,NAV!$A:$FC,T$1,FALSE)*T191,"")</f>
        <v/>
      </c>
      <c r="U190" s="143" t="str">
        <f>IFERROR(VLOOKUP($B190,'NAV plus Dist'!$B:$FD,U$1,FALSE)/VLOOKUP($B189,NAV!$A:$FC,U$1,FALSE)*U191,"")</f>
        <v/>
      </c>
      <c r="V190" s="143" t="str">
        <f>IFERROR(VLOOKUP($B190,'NAV plus Dist'!$B:$FD,V$1,FALSE)/VLOOKUP($B189,NAV!$A:$FC,V$1,FALSE)*V191,"")</f>
        <v/>
      </c>
      <c r="W190" s="143" t="str">
        <f>IFERROR(VLOOKUP($B190,'NAV plus Dist'!$B:$FD,W$1,FALSE)/VLOOKUP($B189,NAV!$A:$FC,W$1,FALSE)*W191,"")</f>
        <v/>
      </c>
      <c r="X190" s="143" t="str">
        <f>IFERROR(VLOOKUP($B190,'NAV plus Dist'!$B:$FD,X$1,FALSE)/VLOOKUP($B189,NAV!$A:$FC,X$1,FALSE)*X191,"")</f>
        <v/>
      </c>
      <c r="Y190" s="143" t="str">
        <f>IFERROR(VLOOKUP($B190,'NAV plus Dist'!$B:$FD,Y$1,FALSE)/VLOOKUP($B189,NAV!$A:$FC,Y$1,FALSE)*Y191,"")</f>
        <v/>
      </c>
      <c r="Z190" s="143" t="str">
        <f>IFERROR(VLOOKUP($B190,'NAV plus Dist'!$B:$FD,Z$1,FALSE)/VLOOKUP($B189,NAV!$A:$FC,Z$1,FALSE)*Z191,"")</f>
        <v/>
      </c>
      <c r="AA190" s="143">
        <f>IFERROR(VLOOKUP($B190,'NAV plus Dist'!$B:$FD,AA$1,FALSE)/VLOOKUP($B189,NAV!$A:$FC,AA$1,FALSE)*AA191,"")</f>
        <v>1.124531877466844</v>
      </c>
      <c r="AB190" s="143">
        <f>IFERROR(VLOOKUP($B190,'NAV plus Dist'!$B:$FD,AB$1,FALSE)/VLOOKUP($B189,NAV!$A:$FC,AB$1,FALSE)*AB191,"")</f>
        <v>1.0776158028237082</v>
      </c>
      <c r="AC190" s="143">
        <f>IFERROR(VLOOKUP($B190,'NAV plus Dist'!$B:$FD,AC$1,FALSE)/VLOOKUP($B189,NAV!$A:$FC,AC$1,FALSE)*AC191,"")</f>
        <v>1.1450220555927202</v>
      </c>
      <c r="AD190" s="143">
        <f>IFERROR(VLOOKUP($B190,'NAV plus Dist'!$B:$FD,AD$1,FALSE)/VLOOKUP($B189,NAV!$A:$FC,AD$1,FALSE)*AD191,"")</f>
        <v>2.514680577301688</v>
      </c>
      <c r="AE190" s="143">
        <f>IFERROR(VLOOKUP($B190,'NAV plus Dist'!$B:$FD,AE$1,FALSE)/VLOOKUP($B189,NAV!$A:$FC,AE$1,FALSE)*AE191,"")</f>
        <v>0.97638095334050601</v>
      </c>
      <c r="AF190" s="143">
        <f>IFERROR(VLOOKUP($B190,'NAV plus Dist'!$B:$FD,AF$1,FALSE)/VLOOKUP($B189,NAV!$A:$FC,AF$1,FALSE)*AF191,"")</f>
        <v>1.0255605880413361</v>
      </c>
      <c r="AG190" s="143">
        <f>IFERROR(VLOOKUP($B190,'NAV plus Dist'!$B:$FD,AG$1,FALSE)/VLOOKUP($B189,NAV!$A:$FC,AG$1,FALSE)*AG191,"")</f>
        <v>0.98276193723487182</v>
      </c>
      <c r="AH190" s="143">
        <f>IFERROR(VLOOKUP($B190,'NAV plus Dist'!$B:$FD,AH$1,FALSE)/VLOOKUP($B189,NAV!$A:$FC,AH$1,FALSE)*AH191,"")</f>
        <v>1.0442218943550516</v>
      </c>
      <c r="AI190" s="143">
        <f>IFERROR(VLOOKUP($B190,'NAV plus Dist'!$B:$FD,AI$1,FALSE)/VLOOKUP($B189,NAV!$A:$FC,AI$1,FALSE)*AI191,"")</f>
        <v>1.2935696352089796</v>
      </c>
      <c r="AJ190" s="143">
        <f>IFERROR(VLOOKUP($B190,'NAV plus Dist'!$B:$FD,AJ$1,FALSE)/VLOOKUP($B189,NAV!$A:$FC,AJ$1,FALSE)*AJ191,"")</f>
        <v>1.1413368080876063</v>
      </c>
      <c r="AK190" s="169">
        <f>IFERROR(VLOOKUP($B190,'NAV plus Dist'!$B:$FD,AK$1,FALSE)/VLOOKUP($B189,NAV!$A:$FC,AK$1,FALSE)*AK191,"")</f>
        <v>1.1513908818685863</v>
      </c>
      <c r="AL190" s="169">
        <f>IFERROR(VLOOKUP($B190,'NAV plus Dist'!$B:$FD,AL$1,FALSE)/VLOOKUP($B189,NAV!$A:$FC,AL$1,FALSE)*AL191,"")</f>
        <v>1.1732862104118702</v>
      </c>
      <c r="AM190" s="143">
        <f>IFERROR(VLOOKUP($B190,'NAV plus Dist'!$B:$FD,AM$1,FALSE)/VLOOKUP($B189,NAV!$A:$FC,AM$1,FALSE)*AM191,"")</f>
        <v>1.4828491424571235</v>
      </c>
      <c r="AN190" s="143">
        <f>IFERROR(VLOOKUP($B190,'NAV plus Dist'!$B:$FD,AN$1,FALSE)/VLOOKUP($B189,NAV!$A:$FC,AN$1,FALSE)*AN191,"")</f>
        <v>1.0373479472883935</v>
      </c>
      <c r="AO190" s="143">
        <f>IFERROR(VLOOKUP($B190,'NAV plus Dist'!$B:$FD,AO$1,FALSE)/VLOOKUP($B189,NAV!$A:$FC,AO$1,FALSE)*AO191,"")</f>
        <v>1.1021785218479951</v>
      </c>
      <c r="AP190" s="170">
        <f>IFERROR(VLOOKUP($B190,'NAV plus Dist'!$B:$FD,AP$1,FALSE)/VLOOKUP($B189,NAV!$A:$FC,AP$1,FALSE)*AP191,"")</f>
        <v>1.1072614964401524</v>
      </c>
      <c r="AQ190" s="143">
        <f>IFERROR(VLOOKUP($B190,'NAV plus Dist'!$B:$FD,AQ$1,FALSE)/VLOOKUP($B189,NAV!$A:$FC,AQ$1,FALSE)*AQ191,"")</f>
        <v>1.0381153977186706</v>
      </c>
      <c r="AR190" s="143">
        <f>IFERROR(VLOOKUP($B190,'NAV plus Dist'!$B:$FD,AR$1,FALSE)/VLOOKUP($B189,NAV!$A:$FC,AR$1,FALSE)*AR191,"")</f>
        <v>1.0227004614207087</v>
      </c>
      <c r="AS190" s="143">
        <f>IFERROR(VLOOKUP($B190,'NAV plus Dist'!$B:$FD,AS$1,FALSE)/VLOOKUP($B189,NAV!$A:$FC,AS$1,FALSE)*AS191,"")</f>
        <v>1.1245254073078357</v>
      </c>
      <c r="AT190" s="143">
        <f>IFERROR(VLOOKUP($B190,'NAV plus Dist'!$B:$FD,AT$1,FALSE)/VLOOKUP($B189,NAV!$A:$FC,AT$1,FALSE)*AT191,"")</f>
        <v>1.1115508065223487</v>
      </c>
      <c r="AU190" s="143">
        <f>IFERROR(VLOOKUP($B190,'NAV plus Dist'!$B:$FD,AU$1,FALSE)/VLOOKUP($B189,NAV!$A:$FC,AU$1,FALSE)*AU191,"")</f>
        <v>1.0509453369140622</v>
      </c>
      <c r="AV190" s="143">
        <f>IFERROR(VLOOKUP($B190,'NAV plus Dist'!$B:$FD,AV$1,FALSE)/VLOOKUP($B189,NAV!$A:$FC,AV$1,FALSE)*AV191,"")</f>
        <v>1.1603705580404389</v>
      </c>
      <c r="AW190" s="143">
        <f>IFERROR(VLOOKUP($B190,'NAV plus Dist'!$B:$FD,AW$1,FALSE)/VLOOKUP($B189,NAV!$A:$FC,AW$1,FALSE)*AW191,"")</f>
        <v>1.0359445556600662</v>
      </c>
      <c r="AX190" s="143">
        <f>IFERROR(VLOOKUP($B190,'NAV plus Dist'!$B:$FD,AX$1,FALSE)/VLOOKUP($B189,NAV!$A:$FC,AX$1,FALSE)*AX191,"")</f>
        <v>1.0527688405691757</v>
      </c>
      <c r="AY190" s="143">
        <f>IFERROR(VLOOKUP($B190,'NAV plus Dist'!$B:$FD,AY$1,FALSE)/VLOOKUP($B189,NAV!$A:$FC,AY$1,FALSE)*AY191,"")</f>
        <v>1.0671920891436428</v>
      </c>
      <c r="AZ190" s="143">
        <f>IFERROR(VLOOKUP($B190,'NAV plus Dist'!$B:$FD,AZ$1,FALSE)/VLOOKUP($B189,NAV!$A:$FC,AZ$1,FALSE)*AZ191,"")</f>
        <v>1.075570495873722</v>
      </c>
      <c r="BA190" s="143">
        <f>IFERROR(VLOOKUP($B190,'NAV plus Dist'!$B:$FD,BA$1,FALSE)/VLOOKUP($B189,NAV!$A:$FC,BA$1,FALSE)*BA191,"")</f>
        <v>1.1261500261467865</v>
      </c>
      <c r="BB190" s="143">
        <f>IFERROR(VLOOKUP($B190,'NAV plus Dist'!$B:$FD,BB$1,FALSE)/VLOOKUP($B189,NAV!$A:$FC,BB$1,FALSE)*BB191,"")</f>
        <v>1.0697287490854024</v>
      </c>
      <c r="BC190" s="143">
        <f>IFERROR(VLOOKUP($B190,'NAV plus Dist'!$B:$FD,BC$1,FALSE)/VLOOKUP($B189,NAV!$A:$FC,BC$1,FALSE)*BC191,"")</f>
        <v>1.1367358886288297</v>
      </c>
      <c r="BD190" s="143">
        <f>IFERROR(VLOOKUP($B190,'NAV plus Dist'!$B:$FD,BD$1,FALSE)/VLOOKUP($B189,NAV!$A:$FC,BD$1,FALSE)*BD191,"")</f>
        <v>1.0857300087032709</v>
      </c>
      <c r="BE190" s="143">
        <f>IFERROR(VLOOKUP($B190,'NAV plus Dist'!$B:$FD,BE$1,FALSE)/VLOOKUP($B189,NAV!$A:$FC,BE$1,FALSE)*BE191,"")</f>
        <v>1.1532477158056536</v>
      </c>
      <c r="BF190" s="143">
        <f>IFERROR(VLOOKUP($B190,'NAV plus Dist'!$B:$FD,BF$1,FALSE)/VLOOKUP($B189,NAV!$A:$FC,BF$1,FALSE)*BF191,"")</f>
        <v>1.0483776164290701</v>
      </c>
      <c r="BG190" s="143">
        <f>IFERROR(VLOOKUP($B190,'NAV plus Dist'!$B:$FD,BG$1,FALSE)/VLOOKUP($B189,NAV!$A:$FC,BG$1,FALSE)*BG191,"")</f>
        <v>1.113109487776107</v>
      </c>
      <c r="BH190" s="143">
        <f>IFERROR(VLOOKUP($B190,'NAV plus Dist'!$B:$FD,BH$1,FALSE)/VLOOKUP($B189,NAV!$A:$FC,BH$1,FALSE)*BH191,"")</f>
        <v>1.0407593197247083</v>
      </c>
      <c r="BI190" s="143">
        <f>IFERROR(VLOOKUP($B190,'NAV plus Dist'!$B:$FD,BI$1,FALSE)/VLOOKUP($B189,NAV!$A:$FC,BI$1,FALSE)*BI191,"")</f>
        <v>1.1056992478247103</v>
      </c>
      <c r="BJ190" s="143">
        <f>IFERROR(VLOOKUP($B190,'NAV plus Dist'!$B:$FD,BJ$1,FALSE)/VLOOKUP($B189,NAV!$A:$FC,BJ$1,FALSE)*BJ191,"")</f>
        <v>0.98648005488780999</v>
      </c>
      <c r="BK190" s="143">
        <f>IFERROR(VLOOKUP($B190,'NAV plus Dist'!$B:$FD,BK$1,FALSE)/VLOOKUP($B189,NAV!$A:$FC,BK$1,FALSE)*BK191,"")</f>
        <v>1.0481556637192384</v>
      </c>
      <c r="BL190" s="143">
        <f>IFERROR(VLOOKUP($B190,'NAV plus Dist'!$B:$FD,BL$1,FALSE)/VLOOKUP($B189,NAV!$A:$FC,BL$1,FALSE)*BL191,"")</f>
        <v>0.99899637671615626</v>
      </c>
      <c r="BM190" s="143">
        <f>IFERROR(VLOOKUP($B190,'NAV plus Dist'!$B:$FD,BM$1,FALSE)/VLOOKUP($B189,NAV!$A:$FC,BM$1,FALSE)*BM191,"")</f>
        <v>1.0613392733635496</v>
      </c>
      <c r="BN190" s="143">
        <f>IFERROR(VLOOKUP($B190,'NAV plus Dist'!$B:$FD,BN$1,FALSE)/VLOOKUP($B189,NAV!$A:$FC,BN$1,FALSE)*BN191,"")</f>
        <v>1.3696229800407917</v>
      </c>
      <c r="BO190" s="143">
        <f>IFERROR(VLOOKUP($B190,'NAV plus Dist'!$B:$FD,BO$1,FALSE)/VLOOKUP($B189,NAV!$A:$FC,BO$1,FALSE)*BO191,"")</f>
        <v>1.4553427985462788</v>
      </c>
      <c r="BP190" s="143">
        <f>IFERROR(VLOOKUP($B190,'NAV plus Dist'!$B:$FD,BP$1,FALSE)/VLOOKUP($B189,NAV!$A:$FC,BP$1,FALSE)*BP191,"")</f>
        <v>1.463149432988375</v>
      </c>
      <c r="BQ190" s="143">
        <f>IFERROR(VLOOKUP($B190,'NAV plus Dist'!$B:$FD,BQ$1,FALSE)/VLOOKUP($B189,NAV!$A:$FC,BQ$1,FALSE)*BQ191,"")</f>
        <v>1.554462565578894</v>
      </c>
      <c r="BR190" s="143">
        <f>IFERROR(VLOOKUP($B190,'NAV plus Dist'!$B:$FD,BR$1,FALSE)/VLOOKUP($B189,NAV!$A:$FC,BR$1,FALSE)*BR191,"")</f>
        <v>1.4253054422508225</v>
      </c>
      <c r="BS190" s="143">
        <f>IFERROR(VLOOKUP($B190,'NAV plus Dist'!$B:$FD,BS$1,FALSE)/VLOOKUP($B189,NAV!$A:$FC,BS$1,FALSE)*BS191,"")</f>
        <v>0.8344149197548304</v>
      </c>
      <c r="BT190" s="143">
        <f>IFERROR(VLOOKUP($B190,'NAV plus Dist'!$B:$FD,BT$1,FALSE)/VLOOKUP($B189,NAV!$A:$FC,BT$1,FALSE)*BT191,"")</f>
        <v>0.97402795145357712</v>
      </c>
      <c r="BU190" s="143">
        <f>IFERROR(VLOOKUP($B190,'NAV plus Dist'!$B:$FD,BU$1,FALSE)/VLOOKUP($B189,NAV!$A:$FC,BU$1,FALSE)*BU191,"")</f>
        <v>0.63756234100312292</v>
      </c>
      <c r="BV190" s="143">
        <f>IFERROR(VLOOKUP($B190,'NAV plus Dist'!$B:$FD,BV$1,FALSE)/VLOOKUP($B189,NAV!$A:$FC,BV$1,FALSE)*BV191,"")</f>
        <v>1.6997586987976059</v>
      </c>
      <c r="BW190" s="143">
        <f>IFERROR(VLOOKUP($B190,'NAV plus Dist'!$B:$FD,BW$1,FALSE)/VLOOKUP($B189,NAV!$A:$FC,BW$1,FALSE)*BW191,"")</f>
        <v>1.2544171370299035</v>
      </c>
      <c r="BX190" s="143" t="str">
        <f>IFERROR(VLOOKUP($B190,'NAV plus Dist'!$B:$FD,BX$1,FALSE)/VLOOKUP($B189,NAV!$A:$FC,BX$1,FALSE)*BX191,"")</f>
        <v/>
      </c>
      <c r="BY190" s="143" t="str">
        <f>IFERROR(VLOOKUP($B190,'NAV plus Dist'!$B:$FD,BY$1,FALSE)/VLOOKUP($B189,NAV!$A:$FC,BY$1,FALSE)*BY191,"")</f>
        <v/>
      </c>
      <c r="BZ190" s="143" t="str">
        <f>IFERROR(VLOOKUP($B190,'NAV plus Dist'!$B:$FD,BZ$1,FALSE)/VLOOKUP($B189,NAV!$A:$FC,BZ$1,FALSE)*BZ191,"")</f>
        <v/>
      </c>
      <c r="CA190" s="143" t="str">
        <f>IFERROR(VLOOKUP($B190,'NAV plus Dist'!$B:$FD,CA$1,FALSE)/VLOOKUP($B189,NAV!$A:$FC,CA$1,FALSE)*CA191,"")</f>
        <v/>
      </c>
      <c r="CB190" s="143" t="str">
        <f>IFERROR(VLOOKUP($B190,'NAV plus Dist'!$B:$FD,CB$1,FALSE)/VLOOKUP($B189,NAV!$A:$FC,CB$1,FALSE)*CB191,"")</f>
        <v/>
      </c>
      <c r="CC190" s="143" t="str">
        <f>IFERROR(VLOOKUP($B190,'NAV plus Dist'!$B:$FD,CC$1,FALSE)/VLOOKUP($B189,NAV!$A:$FC,CC$1,FALSE)*CC191,"")</f>
        <v/>
      </c>
      <c r="CD190" s="143" t="str">
        <f>IFERROR(VLOOKUP($B190,'NAV plus Dist'!$B:$FD,CD$1,FALSE)/VLOOKUP($B189,NAV!$A:$FC,CD$1,FALSE)*CD191,"")</f>
        <v/>
      </c>
      <c r="CE190" s="143" t="str">
        <f>IFERROR(VLOOKUP($B190,'NAV plus Dist'!$B:$FD,CE$1,FALSE)/VLOOKUP($B189,NAV!$A:$FC,CE$1,FALSE)*CE191,"")</f>
        <v/>
      </c>
      <c r="CF190" s="143" t="str">
        <f>IFERROR(VLOOKUP($B190,'NAV plus Dist'!$B:$FD,CF$1,FALSE)/VLOOKUP($B189,NAV!$A:$FC,CF$1,FALSE)*CF191,"")</f>
        <v/>
      </c>
      <c r="CG190" s="143" t="str">
        <f>IFERROR(VLOOKUP($B190,'NAV plus Dist'!$B:$FD,CG$1,FALSE)/VLOOKUP($B189,NAV!$A:$FC,CG$1,FALSE)*CG191,"")</f>
        <v/>
      </c>
      <c r="CH190" s="143" t="str">
        <f>IFERROR(VLOOKUP($B190,'NAV plus Dist'!$B:$FD,CH$1,FALSE)/VLOOKUP($B189,NAV!$A:$FC,CH$1,FALSE)*CH191,"")</f>
        <v/>
      </c>
      <c r="CI190" s="143" t="str">
        <f>IFERROR(VLOOKUP($B190,'NAV plus Dist'!$B:$FD,CI$1,FALSE)/VLOOKUP($B189,NAV!$A:$FC,CI$1,FALSE)*CI191,"")</f>
        <v/>
      </c>
      <c r="CJ190" s="143" t="str">
        <f>IFERROR(VLOOKUP($B190,'NAV plus Dist'!$B:$FD,CJ$1,FALSE)/VLOOKUP($B189,NAV!$A:$FC,CJ$1,FALSE)*CJ191,"")</f>
        <v/>
      </c>
      <c r="CK190" s="143" t="str">
        <f>IFERROR(VLOOKUP($B190,'NAV plus Dist'!$B:$AAA,CK$1,FALSE)/VLOOKUP($B189,NAV!$A:$AAA,CK$1,FALSE)*CK191,"")</f>
        <v/>
      </c>
      <c r="CL190" s="143" t="str">
        <f>IFERROR(VLOOKUP($B190,'NAV plus Dist'!$B:$AAA,CL$1,FALSE)/VLOOKUP($B189,NAV!$A:$AAA,CL$1,FALSE)*CL191,"")</f>
        <v/>
      </c>
      <c r="CM190" s="143" t="str">
        <f>IFERROR(VLOOKUP($B190,'NAV plus Dist'!$B:$AAA,CM$1,FALSE)/VLOOKUP($B189,NAV!$A:$AAA,CM$1,FALSE)*CM191,"")</f>
        <v/>
      </c>
      <c r="CN190" s="143" t="str">
        <f>IFERROR(VLOOKUP($B190,'NAV plus Dist'!$B:$AAA,CN$1,FALSE)/VLOOKUP($B189,NAV!$A:$AAA,CN$1,FALSE)*CN191,"")</f>
        <v/>
      </c>
      <c r="CO190" s="143" t="str">
        <f>IFERROR(VLOOKUP($B190,'NAV plus Dist'!$B:$AAA,CO$1,FALSE)/VLOOKUP($B189,NAV!$A:$AAA,CO$1,FALSE)*CO191,"")</f>
        <v/>
      </c>
      <c r="CP190" s="143" t="str">
        <f>IFERROR(VLOOKUP($B190,'NAV plus Dist'!$B:$AAA,CP$1,FALSE)/VLOOKUP($B189,NAV!$A:$AAA,CP$1,FALSE)*CP191,"")</f>
        <v/>
      </c>
      <c r="CQ190" s="143" t="str">
        <f>IFERROR(VLOOKUP($B190,'NAV plus Dist'!$B:$AAA,CQ$1,FALSE)/VLOOKUP($B189,NAV!$A:$AAA,CQ$1,FALSE)*CQ191,"")</f>
        <v/>
      </c>
      <c r="CR190" s="143" t="str">
        <f>IFERROR(VLOOKUP($B190,'NAV plus Dist'!$B:$AAA,CR$1,FALSE)/VLOOKUP($B189,NAV!$A:$AAA,CR$1,FALSE)*CR191,"")</f>
        <v/>
      </c>
      <c r="CS190" s="143" t="str">
        <f>IFERROR(VLOOKUP($B190,'NAV plus Dist'!$B:$AAA,CS$1,FALSE)/VLOOKUP($B189,NAV!$A:$AAA,CS$1,FALSE)*CS191,"")</f>
        <v/>
      </c>
      <c r="CT190" s="143" t="str">
        <f>IFERROR(VLOOKUP($B190,'NAV plus Dist'!$B:$AAA,CT$1,FALSE)/VLOOKUP($B189,NAV!$A:$AAA,CT$1,FALSE)*CT191,"")</f>
        <v/>
      </c>
      <c r="CU190" s="143" t="str">
        <f>IFERROR(VLOOKUP($B190,'NAV plus Dist'!$B:$AAA,CU$1,FALSE)/VLOOKUP($B189,NAV!$A:$AAA,CU$1,FALSE)*CU191,"")</f>
        <v/>
      </c>
      <c r="CV190" s="143" t="str">
        <f>IFERROR(VLOOKUP($B190,'NAV plus Dist'!$B:$AAA,CV$1,FALSE)/VLOOKUP($B189,NAV!$A:$AAA,CV$1,FALSE)*CV191,"")</f>
        <v/>
      </c>
      <c r="CW190" s="143" t="str">
        <f>IFERROR(VLOOKUP($B190,'NAV plus Dist'!$B:$AAA,CW$1,FALSE)/VLOOKUP($B189,NAV!$A:$AAA,CW$1,FALSE)*CW191,"")</f>
        <v/>
      </c>
      <c r="CX190" s="143" t="str">
        <f>IFERROR(VLOOKUP($B190,'NAV plus Dist'!$B:$AAA,CX$1,FALSE)/VLOOKUP($B189,NAV!$A:$AAA,CX$1,FALSE)*CX191,"")</f>
        <v/>
      </c>
      <c r="CY190" s="143" t="str">
        <f>IFERROR(VLOOKUP($B190,'NAV plus Dist'!$B:$AAA,CY$1,FALSE)/VLOOKUP($B189,NAV!$A:$AAA,CY$1,FALSE)*CY191,"")</f>
        <v/>
      </c>
      <c r="CZ190" s="143" t="str">
        <f>IFERROR(VLOOKUP($B190,'NAV plus Dist'!$B:$AAA,CZ$1,FALSE)/VLOOKUP($B189,NAV!$A:$AAA,CZ$1,FALSE)*CZ191,"")</f>
        <v/>
      </c>
      <c r="DA190" s="143" t="str">
        <f>IFERROR(VLOOKUP($B190,'NAV plus Dist'!$B:$AAA,DA$1,FALSE)/VLOOKUP($B189,NAV!$A:$AAA,DA$1,FALSE)*DA191,"")</f>
        <v/>
      </c>
      <c r="DB190" s="143" t="str">
        <f>IFERROR(VLOOKUP($B190,'NAV plus Dist'!$B:$AAA,DB$1,FALSE)/VLOOKUP($B189,NAV!$A:$AAA,DB$1,FALSE)*DB191,"")</f>
        <v/>
      </c>
      <c r="DC190" s="143" t="str">
        <f>IFERROR(VLOOKUP($B190,'NAV plus Dist'!$B:$AAA,DC$1,FALSE)/VLOOKUP($B189,NAV!$A:$AAA,DC$1,FALSE)*DC191,"")</f>
        <v/>
      </c>
      <c r="DD190" s="143" t="str">
        <f>IFERROR(VLOOKUP($B190,'NAV plus Dist'!$B:$AAA,DD$1,FALSE)/VLOOKUP($B189,NAV!$A:$AAA,DD$1,FALSE)*DD191,"")</f>
        <v/>
      </c>
      <c r="DE190" s="143" t="str">
        <f>IFERROR(VLOOKUP($B190,'NAV plus Dist'!$B:$AAA,DE$1,FALSE)/VLOOKUP($B189,NAV!$A:$AAA,DE$1,FALSE)*DE191,"")</f>
        <v/>
      </c>
      <c r="DF190" s="143" t="str">
        <f>IFERROR(VLOOKUP($B190,'NAV plus Dist'!$B:$AAA,DF$1,FALSE)/VLOOKUP($B189,NAV!$A:$AAA,DF$1,FALSE)*DF191,"")</f>
        <v/>
      </c>
      <c r="DG190" s="143" t="str">
        <f>IFERROR(VLOOKUP($B190,'NAV plus Dist'!$B:$AAA,DG$1,FALSE)/VLOOKUP($B189,NAV!$A:$AAA,DG$1,FALSE)*DG191,"")</f>
        <v/>
      </c>
      <c r="DH190" s="143" t="str">
        <f>IFERROR(VLOOKUP($B190,'NAV plus Dist'!$B:$AAA,DH$1,FALSE)/VLOOKUP($B189,NAV!$A:$AAA,DH$1,FALSE)*DH191,"")</f>
        <v/>
      </c>
    </row>
    <row r="191" spans="1:112">
      <c r="A191" s="94">
        <f t="shared" si="41"/>
        <v>10</v>
      </c>
      <c r="B191" s="168">
        <f t="shared" si="40"/>
        <v>45777</v>
      </c>
      <c r="C191" s="143">
        <f>IFERROR(VLOOKUP($B191,'NAV plus Dist'!$B:$FD,C$1,FALSE)/VLOOKUP($B190,NAV!$A:$FC,C$1,FALSE)*C192,"")</f>
        <v>1.2538274280432689</v>
      </c>
      <c r="D191" s="143">
        <f>IFERROR(VLOOKUP($B191,'NAV plus Dist'!$B:$FD,D$1,FALSE)/VLOOKUP($B190,NAV!$A:$FC,D$1,FALSE)*D192,"")</f>
        <v>1.206504132171891</v>
      </c>
      <c r="E191" s="143">
        <f>IFERROR(VLOOKUP($B191,'NAV plus Dist'!$B:$FD,E$1,FALSE)/VLOOKUP($B190,NAV!$A:$FC,E$1,FALSE)*E192,"")</f>
        <v>1.2751357381413311</v>
      </c>
      <c r="F191" s="143">
        <f>IFERROR(VLOOKUP($B191,'NAV plus Dist'!$B:$FD,F$1,FALSE)/VLOOKUP($B190,NAV!$A:$FC,F$1,FALSE)*F192,"")</f>
        <v>1.0426512825037404</v>
      </c>
      <c r="G191" s="143" t="str">
        <f>IFERROR(VLOOKUP($B191,'NAV plus Dist'!$B:$FD,G$1,FALSE)/VLOOKUP($B190,NAV!$A:$FC,G$1,FALSE)*G192,"")</f>
        <v/>
      </c>
      <c r="H191" s="143">
        <f>IFERROR(VLOOKUP($B191,'NAV plus Dist'!$B:$FD,H$1,FALSE)/VLOOKUP($B190,NAV!$A:$FC,H$1,FALSE)*H192,"")</f>
        <v>1.3039682974475948</v>
      </c>
      <c r="I191" s="143">
        <f>IFERROR(VLOOKUP($B191,'NAV plus Dist'!$B:$FD,I$1,FALSE)/VLOOKUP($B190,NAV!$A:$FC,I$1,FALSE)*I192,"")</f>
        <v>1.1320370344360742</v>
      </c>
      <c r="J191" s="143" t="str">
        <f>IFERROR(VLOOKUP($B191,'NAV plus Dist'!$B:$FD,J$1,FALSE)/VLOOKUP($B190,NAV!$A:$FC,J$1,FALSE)*J192,"")</f>
        <v/>
      </c>
      <c r="K191" s="143">
        <f>IFERROR(VLOOKUP($B191,'NAV plus Dist'!$B:$FD,K$1,FALSE)/VLOOKUP($B190,NAV!$A:$FC,K$1,FALSE)*K192,"")</f>
        <v>0.99886849232197161</v>
      </c>
      <c r="L191" s="143">
        <f>IFERROR(VLOOKUP($B191,'NAV plus Dist'!$B:$FD,L$1,FALSE)/VLOOKUP($B190,NAV!$A:$FC,L$1,FALSE)*L192,"")</f>
        <v>0.95876709068022536</v>
      </c>
      <c r="M191" s="143">
        <f>IFERROR(VLOOKUP($B191,'NAV plus Dist'!$B:$FD,M$1,FALSE)/VLOOKUP($B190,NAV!$A:$FC,M$1,FALSE)*M192,"")</f>
        <v>1.0133974738211333</v>
      </c>
      <c r="N191" s="143">
        <f>IFERROR(VLOOKUP($B191,'NAV plus Dist'!$B:$FD,N$1,FALSE)/VLOOKUP($B190,NAV!$A:$FC,N$1,FALSE)*N192,"")</f>
        <v>1.2443315570834834</v>
      </c>
      <c r="O191" s="143">
        <f>IFERROR(VLOOKUP($B191,'NAV plus Dist'!$B:$FD,O$1,FALSE)/VLOOKUP($B190,NAV!$A:$FC,O$1,FALSE)*O192,"")</f>
        <v>1.1033023569272931</v>
      </c>
      <c r="P191" s="143">
        <f>IFERROR(VLOOKUP($B191,'NAV plus Dist'!$B:$FD,P$1,FALSE)/VLOOKUP($B190,NAV!$A:$FC,P$1,FALSE)*P192,"")</f>
        <v>1.1313471765741412</v>
      </c>
      <c r="Q191" s="143" t="str">
        <f>IFERROR(VLOOKUP($B191,'NAV plus Dist'!$B:$FD,Q$1,FALSE)/VLOOKUP($B190,NAV!$A:$FC,Q$1,FALSE)*Q192,"")</f>
        <v/>
      </c>
      <c r="R191" s="143" t="str">
        <f>IFERROR(VLOOKUP($B191,'NAV plus Dist'!$B:$FD,R$1,FALSE)/VLOOKUP($B190,NAV!$A:$FC,R$1,FALSE)*R192,"")</f>
        <v/>
      </c>
      <c r="S191" s="143" t="str">
        <f>IFERROR(VLOOKUP($B191,'NAV plus Dist'!$B:$FD,S$1,FALSE)/VLOOKUP($B190,NAV!$A:$FC,S$1,FALSE)*S192,"")</f>
        <v/>
      </c>
      <c r="T191" s="143" t="str">
        <f>IFERROR(VLOOKUP($B191,'NAV plus Dist'!$B:$FD,T$1,FALSE)/VLOOKUP($B190,NAV!$A:$FC,T$1,FALSE)*T192,"")</f>
        <v/>
      </c>
      <c r="U191" s="143" t="str">
        <f>IFERROR(VLOOKUP($B191,'NAV plus Dist'!$B:$FD,U$1,FALSE)/VLOOKUP($B190,NAV!$A:$FC,U$1,FALSE)*U192,"")</f>
        <v/>
      </c>
      <c r="V191" s="143" t="str">
        <f>IFERROR(VLOOKUP($B191,'NAV plus Dist'!$B:$FD,V$1,FALSE)/VLOOKUP($B190,NAV!$A:$FC,V$1,FALSE)*V192,"")</f>
        <v/>
      </c>
      <c r="W191" s="143" t="str">
        <f>IFERROR(VLOOKUP($B191,'NAV plus Dist'!$B:$FD,W$1,FALSE)/VLOOKUP($B190,NAV!$A:$FC,W$1,FALSE)*W192,"")</f>
        <v/>
      </c>
      <c r="X191" s="143" t="str">
        <f>IFERROR(VLOOKUP($B191,'NAV plus Dist'!$B:$FD,X$1,FALSE)/VLOOKUP($B190,NAV!$A:$FC,X$1,FALSE)*X192,"")</f>
        <v/>
      </c>
      <c r="Y191" s="143" t="str">
        <f>IFERROR(VLOOKUP($B191,'NAV plus Dist'!$B:$FD,Y$1,FALSE)/VLOOKUP($B190,NAV!$A:$FC,Y$1,FALSE)*Y192,"")</f>
        <v/>
      </c>
      <c r="Z191" s="143" t="str">
        <f>IFERROR(VLOOKUP($B191,'NAV plus Dist'!$B:$FD,Z$1,FALSE)/VLOOKUP($B190,NAV!$A:$FC,Z$1,FALSE)*Z192,"")</f>
        <v/>
      </c>
      <c r="AA191" s="143">
        <f>IFERROR(VLOOKUP($B191,'NAV plus Dist'!$B:$FD,AA$1,FALSE)/VLOOKUP($B190,NAV!$A:$FC,AA$1,FALSE)*AA192,"")</f>
        <v>1.170617075271694</v>
      </c>
      <c r="AB191" s="143">
        <f>IFERROR(VLOOKUP($B191,'NAV plus Dist'!$B:$FD,AB$1,FALSE)/VLOOKUP($B190,NAV!$A:$FC,AB$1,FALSE)*AB192,"")</f>
        <v>1.1269537869935653</v>
      </c>
      <c r="AC191" s="143">
        <f>IFERROR(VLOOKUP($B191,'NAV plus Dist'!$B:$FD,AC$1,FALSE)/VLOOKUP($B190,NAV!$A:$FC,AC$1,FALSE)*AC192,"")</f>
        <v>1.1910687656891179</v>
      </c>
      <c r="AD191" s="143">
        <f>IFERROR(VLOOKUP($B191,'NAV plus Dist'!$B:$FD,AD$1,FALSE)/VLOOKUP($B190,NAV!$A:$FC,AD$1,FALSE)*AD192,"")</f>
        <v>2.2087078670808946</v>
      </c>
      <c r="AE191" s="143">
        <f>IFERROR(VLOOKUP($B191,'NAV plus Dist'!$B:$FD,AE$1,FALSE)/VLOOKUP($B190,NAV!$A:$FC,AE$1,FALSE)*AE192,"")</f>
        <v>0.97855479854948524</v>
      </c>
      <c r="AF191" s="143">
        <f>IFERROR(VLOOKUP($B191,'NAV plus Dist'!$B:$FD,AF$1,FALSE)/VLOOKUP($B190,NAV!$A:$FC,AF$1,FALSE)*AF192,"")</f>
        <v>1.0444737951748673</v>
      </c>
      <c r="AG191" s="143">
        <f>IFERROR(VLOOKUP($B191,'NAV plus Dist'!$B:$FD,AG$1,FALSE)/VLOOKUP($B190,NAV!$A:$FC,AG$1,FALSE)*AG192,"")</f>
        <v>1.0052263181456143</v>
      </c>
      <c r="AH191" s="143">
        <f>IFERROR(VLOOKUP($B191,'NAV plus Dist'!$B:$FD,AH$1,FALSE)/VLOOKUP($B190,NAV!$A:$FC,AH$1,FALSE)*AH192,"")</f>
        <v>1.0624035539134511</v>
      </c>
      <c r="AI191" s="143">
        <f>IFERROR(VLOOKUP($B191,'NAV plus Dist'!$B:$FD,AI$1,FALSE)/VLOOKUP($B190,NAV!$A:$FC,AI$1,FALSE)*AI192,"")</f>
        <v>1.5629813629128391</v>
      </c>
      <c r="AJ191" s="143">
        <f>IFERROR(VLOOKUP($B191,'NAV plus Dist'!$B:$FD,AJ$1,FALSE)/VLOOKUP($B190,NAV!$A:$FC,AJ$1,FALSE)*AJ192,"")</f>
        <v>1.1170587532630916</v>
      </c>
      <c r="AK191" s="169">
        <f>IFERROR(VLOOKUP($B191,'NAV plus Dist'!$B:$FD,AK$1,FALSE)/VLOOKUP($B190,NAV!$A:$FC,AK$1,FALSE)*AK192,"")</f>
        <v>1.2633932808516477</v>
      </c>
      <c r="AL191" s="169">
        <f>IFERROR(VLOOKUP($B191,'NAV plus Dist'!$B:$FD,AL$1,FALSE)/VLOOKUP($B190,NAV!$A:$FC,AL$1,FALSE)*AL192,"")</f>
        <v>1.2842090459282427</v>
      </c>
      <c r="AM191" s="143">
        <f>IFERROR(VLOOKUP($B191,'NAV plus Dist'!$B:$FD,AM$1,FALSE)/VLOOKUP($B190,NAV!$A:$FC,AM$1,FALSE)*AM192,"")</f>
        <v>1.5179984013671075</v>
      </c>
      <c r="AN191" s="143">
        <f>IFERROR(VLOOKUP($B191,'NAV plus Dist'!$B:$FD,AN$1,FALSE)/VLOOKUP($B190,NAV!$A:$FC,AN$1,FALSE)*AN192,"")</f>
        <v>1.207489703133124</v>
      </c>
      <c r="AO191" s="143">
        <f>IFERROR(VLOOKUP($B191,'NAV plus Dist'!$B:$FD,AO$1,FALSE)/VLOOKUP($B190,NAV!$A:$FC,AO$1,FALSE)*AO192,"")</f>
        <v>1.2761288875598089</v>
      </c>
      <c r="AP191" s="170">
        <f>IFERROR(VLOOKUP($B191,'NAV plus Dist'!$B:$FD,AP$1,FALSE)/VLOOKUP($B190,NAV!$A:$FC,AP$1,FALSE)*AP192,"")</f>
        <v>1.1491698276150819</v>
      </c>
      <c r="AQ191" s="143">
        <f>IFERROR(VLOOKUP($B191,'NAV plus Dist'!$B:$FD,AQ$1,FALSE)/VLOOKUP($B190,NAV!$A:$FC,AQ$1,FALSE)*AQ192,"")</f>
        <v>1.1958179062804934</v>
      </c>
      <c r="AR191" s="143">
        <f>IFERROR(VLOOKUP($B191,'NAV plus Dist'!$B:$FD,AR$1,FALSE)/VLOOKUP($B190,NAV!$A:$FC,AR$1,FALSE)*AR192,"")</f>
        <v>1.0203251350051112</v>
      </c>
      <c r="AS191" s="143">
        <f>IFERROR(VLOOKUP($B191,'NAV plus Dist'!$B:$FD,AS$1,FALSE)/VLOOKUP($B190,NAV!$A:$FC,AS$1,FALSE)*AS192,"")</f>
        <v>1.1834964602696172</v>
      </c>
      <c r="AT191" s="143">
        <f>IFERROR(VLOOKUP($B191,'NAV plus Dist'!$B:$FD,AT$1,FALSE)/VLOOKUP($B190,NAV!$A:$FC,AT$1,FALSE)*AT192,"")</f>
        <v>1.1208334152511263</v>
      </c>
      <c r="AU191" s="143">
        <f>IFERROR(VLOOKUP($B191,'NAV plus Dist'!$B:$FD,AU$1,FALSE)/VLOOKUP($B190,NAV!$A:$FC,AU$1,FALSE)*AU192,"")</f>
        <v>1.0379707031249998</v>
      </c>
      <c r="AV191" s="143">
        <f>IFERROR(VLOOKUP($B191,'NAV plus Dist'!$B:$FD,AV$1,FALSE)/VLOOKUP($B190,NAV!$A:$FC,AV$1,FALSE)*AV192,"")</f>
        <v>1.1883969724749477</v>
      </c>
      <c r="AW191" s="143">
        <f>IFERROR(VLOOKUP($B191,'NAV plus Dist'!$B:$FD,AW$1,FALSE)/VLOOKUP($B190,NAV!$A:$FC,AW$1,FALSE)*AW192,"")</f>
        <v>1.0320255187701037</v>
      </c>
      <c r="AX191" s="143">
        <f>IFERROR(VLOOKUP($B191,'NAV plus Dist'!$B:$FD,AX$1,FALSE)/VLOOKUP($B190,NAV!$A:$FC,AX$1,FALSE)*AX192,"")</f>
        <v>1.0476630961186624</v>
      </c>
      <c r="AY191" s="143">
        <f>IFERROR(VLOOKUP($B191,'NAV plus Dist'!$B:$FD,AY$1,FALSE)/VLOOKUP($B190,NAV!$A:$FC,AY$1,FALSE)*AY192,"")</f>
        <v>1.0796670270021611</v>
      </c>
      <c r="AZ191" s="143">
        <f>IFERROR(VLOOKUP($B191,'NAV plus Dist'!$B:$FD,AZ$1,FALSE)/VLOOKUP($B190,NAV!$A:$FC,AZ$1,FALSE)*AZ192,"")</f>
        <v>1.0918404464749245</v>
      </c>
      <c r="BA191" s="143">
        <f>IFERROR(VLOOKUP($B191,'NAV plus Dist'!$B:$FD,BA$1,FALSE)/VLOOKUP($B190,NAV!$A:$FC,BA$1,FALSE)*BA192,"")</f>
        <v>1.1781900321243812</v>
      </c>
      <c r="BB191" s="143">
        <f>IFERROR(VLOOKUP($B191,'NAV plus Dist'!$B:$FD,BB$1,FALSE)/VLOOKUP($B190,NAV!$A:$FC,BB$1,FALSE)*BB192,"")</f>
        <v>1.1864701824593851</v>
      </c>
      <c r="BC191" s="143">
        <f>IFERROR(VLOOKUP($B191,'NAV plus Dist'!$B:$FD,BC$1,FALSE)/VLOOKUP($B190,NAV!$A:$FC,BC$1,FALSE)*BC192,"")</f>
        <v>1.2540724973216342</v>
      </c>
      <c r="BD191" s="143">
        <f>IFERROR(VLOOKUP($B191,'NAV plus Dist'!$B:$FD,BD$1,FALSE)/VLOOKUP($B190,NAV!$A:$FC,BD$1,FALSE)*BD192,"")</f>
        <v>1.2386308056836379</v>
      </c>
      <c r="BE191" s="143">
        <f>IFERROR(VLOOKUP($B191,'NAV plus Dist'!$B:$FD,BE$1,FALSE)/VLOOKUP($B190,NAV!$A:$FC,BE$1,FALSE)*BE192,"")</f>
        <v>1.3086723274264136</v>
      </c>
      <c r="BF191" s="143">
        <f>IFERROR(VLOOKUP($B191,'NAV plus Dist'!$B:$FD,BF$1,FALSE)/VLOOKUP($B190,NAV!$A:$FC,BF$1,FALSE)*BF192,"")</f>
        <v>1.1385334015997652</v>
      </c>
      <c r="BG191" s="143">
        <f>IFERROR(VLOOKUP($B191,'NAV plus Dist'!$B:$FD,BG$1,FALSE)/VLOOKUP($B190,NAV!$A:$FC,BG$1,FALSE)*BG192,"")</f>
        <v>1.2024046703655904</v>
      </c>
      <c r="BH191" s="143">
        <f>IFERROR(VLOOKUP($B191,'NAV plus Dist'!$B:$FD,BH$1,FALSE)/VLOOKUP($B190,NAV!$A:$FC,BH$1,FALSE)*BH192,"")</f>
        <v>1.1701988907270569</v>
      </c>
      <c r="BI191" s="143">
        <f>IFERROR(VLOOKUP($B191,'NAV plus Dist'!$B:$FD,BI$1,FALSE)/VLOOKUP($B190,NAV!$A:$FC,BI$1,FALSE)*BI192,"")</f>
        <v>1.2365966437643734</v>
      </c>
      <c r="BJ191" s="143">
        <f>IFERROR(VLOOKUP($B191,'NAV plus Dist'!$B:$FD,BJ$1,FALSE)/VLOOKUP($B190,NAV!$A:$FC,BJ$1,FALSE)*BJ192,"")</f>
        <v>1.0411590848309973</v>
      </c>
      <c r="BK191" s="143">
        <f>IFERROR(VLOOKUP($B191,'NAV plus Dist'!$B:$FD,BK$1,FALSE)/VLOOKUP($B190,NAV!$A:$FC,BK$1,FALSE)*BK192,"")</f>
        <v>1.1003687815624703</v>
      </c>
      <c r="BL191" s="143">
        <f>IFERROR(VLOOKUP($B191,'NAV plus Dist'!$B:$FD,BL$1,FALSE)/VLOOKUP($B190,NAV!$A:$FC,BL$1,FALSE)*BL192,"")</f>
        <v>1.071896818508703</v>
      </c>
      <c r="BM191" s="143">
        <f>IFERROR(VLOOKUP($B191,'NAV plus Dist'!$B:$FD,BM$1,FALSE)/VLOOKUP($B190,NAV!$A:$FC,BM$1,FALSE)*BM192,"")</f>
        <v>1.1327197085331813</v>
      </c>
      <c r="BN191" s="143">
        <f>IFERROR(VLOOKUP($B191,'NAV plus Dist'!$B:$FD,BN$1,FALSE)/VLOOKUP($B190,NAV!$A:$FC,BN$1,FALSE)*BN192,"")</f>
        <v>1.568156048316556</v>
      </c>
      <c r="BO191" s="143">
        <f>IFERROR(VLOOKUP($B191,'NAV plus Dist'!$B:$FD,BO$1,FALSE)/VLOOKUP($B190,NAV!$A:$FC,BO$1,FALSE)*BO192,"")</f>
        <v>1.6574458494332795</v>
      </c>
      <c r="BP191" s="143">
        <f>IFERROR(VLOOKUP($B191,'NAV plus Dist'!$B:$FD,BP$1,FALSE)/VLOOKUP($B190,NAV!$A:$FC,BP$1,FALSE)*BP192,"")</f>
        <v>1.7436299959501749</v>
      </c>
      <c r="BQ191" s="143">
        <f>IFERROR(VLOOKUP($B191,'NAV plus Dist'!$B:$FD,BQ$1,FALSE)/VLOOKUP($B190,NAV!$A:$FC,BQ$1,FALSE)*BQ192,"")</f>
        <v>1.8425883185656544</v>
      </c>
      <c r="BR191" s="143">
        <f>IFERROR(VLOOKUP($B191,'NAV plus Dist'!$B:$FD,BR$1,FALSE)/VLOOKUP($B190,NAV!$A:$FC,BR$1,FALSE)*BR192,"")</f>
        <v>1.7115107694883724</v>
      </c>
      <c r="BS191" s="143">
        <f>IFERROR(VLOOKUP($B191,'NAV plus Dist'!$B:$FD,BS$1,FALSE)/VLOOKUP($B190,NAV!$A:$FC,BS$1,FALSE)*BS192,"")</f>
        <v>1.0299754433297212</v>
      </c>
      <c r="BT191" s="143">
        <f>IFERROR(VLOOKUP($B191,'NAV plus Dist'!$B:$FD,BT$1,FALSE)/VLOOKUP($B190,NAV!$A:$FC,BT$1,FALSE)*BT192,"")</f>
        <v>1.1692088071619664</v>
      </c>
      <c r="BU191" s="143">
        <f>IFERROR(VLOOKUP($B191,'NAV plus Dist'!$B:$FD,BU$1,FALSE)/VLOOKUP($B190,NAV!$A:$FC,BU$1,FALSE)*BU192,"")</f>
        <v>0.55735665414255453</v>
      </c>
      <c r="BV191" s="143">
        <f>IFERROR(VLOOKUP($B191,'NAV plus Dist'!$B:$FD,BV$1,FALSE)/VLOOKUP($B190,NAV!$A:$FC,BV$1,FALSE)*BV192,"")</f>
        <v>1.7136751277604838</v>
      </c>
      <c r="BW191" s="143">
        <f>IFERROR(VLOOKUP($B191,'NAV plus Dist'!$B:$FD,BW$1,FALSE)/VLOOKUP($B190,NAV!$A:$FC,BW$1,FALSE)*BW192,"")</f>
        <v>1.3878958498161966</v>
      </c>
      <c r="BX191" s="143" t="str">
        <f>IFERROR(VLOOKUP($B191,'NAV plus Dist'!$B:$FD,BX$1,FALSE)/VLOOKUP($B190,NAV!$A:$FC,BX$1,FALSE)*BX192,"")</f>
        <v/>
      </c>
      <c r="BY191" s="143">
        <f>IFERROR(VLOOKUP($B191,'NAV plus Dist'!$B:$FD,BY$1,FALSE)/VLOOKUP($B190,NAV!$A:$FC,BY$1,FALSE)*BY192,"")</f>
        <v>2.0849961855798744</v>
      </c>
      <c r="BZ191" s="143">
        <f>IFERROR(VLOOKUP($B191,'NAV plus Dist'!$B:$FD,BZ$1,FALSE)/VLOOKUP($B190,NAV!$A:$FC,BZ$1,FALSE)*BZ192,"")</f>
        <v>2.0339657117493375</v>
      </c>
      <c r="CA191" s="143">
        <f>IFERROR(VLOOKUP($B191,'NAV plus Dist'!$B:$FD,CA$1,FALSE)/VLOOKUP($B190,NAV!$A:$FC,CA$1,FALSE)*CA192,"")</f>
        <v>0.95744353411654937</v>
      </c>
      <c r="CB191" s="143">
        <f>IFERROR(VLOOKUP($B191,'NAV plus Dist'!$B:$FD,CB$1,FALSE)/VLOOKUP($B190,NAV!$A:$FC,CB$1,FALSE)*CB192,"")</f>
        <v>0.95731776756480602</v>
      </c>
      <c r="CC191" s="143">
        <f>IFERROR(VLOOKUP($B191,'NAV plus Dist'!$B:$FD,CC$1,FALSE)/VLOOKUP($B190,NAV!$A:$FC,CC$1,FALSE)*CC192,"")</f>
        <v>2.1870577633190167</v>
      </c>
      <c r="CD191" s="143">
        <f>IFERROR(VLOOKUP($B191,'NAV plus Dist'!$B:$FD,CD$1,FALSE)/VLOOKUP($B190,NAV!$A:$FC,CD$1,FALSE)*CD192,"")</f>
        <v>0.46121068324163228</v>
      </c>
      <c r="CE191" s="143">
        <f>IFERROR(VLOOKUP($B191,'NAV plus Dist'!$B:$FD,CE$1,FALSE)/VLOOKUP($B190,NAV!$A:$FC,CE$1,FALSE)*CE192,"")</f>
        <v>0.83884058522951388</v>
      </c>
      <c r="CF191" s="143" t="str">
        <f>IFERROR(VLOOKUP($B191,'NAV plus Dist'!$B:$FD,CF$1,FALSE)/VLOOKUP($B190,NAV!$A:$FC,CF$1,FALSE)*CF192,"")</f>
        <v/>
      </c>
      <c r="CG191" s="143" t="str">
        <f>IFERROR(VLOOKUP($B191,'NAV plus Dist'!$B:$FD,CG$1,FALSE)/VLOOKUP($B190,NAV!$A:$FC,CG$1,FALSE)*CG192,"")</f>
        <v/>
      </c>
      <c r="CH191" s="143" t="str">
        <f>IFERROR(VLOOKUP($B191,'NAV plus Dist'!$B:$FD,CH$1,FALSE)/VLOOKUP($B190,NAV!$A:$FC,CH$1,FALSE)*CH192,"")</f>
        <v/>
      </c>
      <c r="CI191" s="143" t="str">
        <f>IFERROR(VLOOKUP($B191,'NAV plus Dist'!$B:$FD,CI$1,FALSE)/VLOOKUP($B190,NAV!$A:$FC,CI$1,FALSE)*CI192,"")</f>
        <v/>
      </c>
      <c r="CJ191" s="143" t="str">
        <f>IFERROR(VLOOKUP($B191,'NAV plus Dist'!$B:$FD,CJ$1,FALSE)/VLOOKUP($B190,NAV!$A:$FC,CJ$1,FALSE)*CJ192,"")</f>
        <v/>
      </c>
      <c r="CK191" s="143" t="str">
        <f>IFERROR(VLOOKUP($B191,'NAV plus Dist'!$B:$AAA,CK$1,FALSE)/VLOOKUP($B190,NAV!$A:$AAA,CK$1,FALSE)*CK192,"")</f>
        <v/>
      </c>
      <c r="CL191" s="143" t="str">
        <f>IFERROR(VLOOKUP($B191,'NAV plus Dist'!$B:$AAA,CL$1,FALSE)/VLOOKUP($B190,NAV!$A:$AAA,CL$1,FALSE)*CL192,"")</f>
        <v/>
      </c>
      <c r="CM191" s="143" t="str">
        <f>IFERROR(VLOOKUP($B191,'NAV plus Dist'!$B:$AAA,CM$1,FALSE)/VLOOKUP($B190,NAV!$A:$AAA,CM$1,FALSE)*CM192,"")</f>
        <v/>
      </c>
      <c r="CN191" s="143" t="str">
        <f>IFERROR(VLOOKUP($B191,'NAV plus Dist'!$B:$AAA,CN$1,FALSE)/VLOOKUP($B190,NAV!$A:$AAA,CN$1,FALSE)*CN192,"")</f>
        <v/>
      </c>
      <c r="CO191" s="143" t="str">
        <f>IFERROR(VLOOKUP($B191,'NAV plus Dist'!$B:$AAA,CO$1,FALSE)/VLOOKUP($B190,NAV!$A:$AAA,CO$1,FALSE)*CO192,"")</f>
        <v/>
      </c>
      <c r="CP191" s="143" t="str">
        <f>IFERROR(VLOOKUP($B191,'NAV plus Dist'!$B:$AAA,CP$1,FALSE)/VLOOKUP($B190,NAV!$A:$AAA,CP$1,FALSE)*CP192,"")</f>
        <v/>
      </c>
      <c r="CQ191" s="143" t="str">
        <f>IFERROR(VLOOKUP($B191,'NAV plus Dist'!$B:$AAA,CQ$1,FALSE)/VLOOKUP($B190,NAV!$A:$AAA,CQ$1,FALSE)*CQ192,"")</f>
        <v/>
      </c>
      <c r="CR191" s="143" t="str">
        <f>IFERROR(VLOOKUP($B191,'NAV plus Dist'!$B:$AAA,CR$1,FALSE)/VLOOKUP($B190,NAV!$A:$AAA,CR$1,FALSE)*CR192,"")</f>
        <v/>
      </c>
      <c r="CS191" s="143" t="str">
        <f>IFERROR(VLOOKUP($B191,'NAV plus Dist'!$B:$AAA,CS$1,FALSE)/VLOOKUP($B190,NAV!$A:$AAA,CS$1,FALSE)*CS192,"")</f>
        <v/>
      </c>
      <c r="CT191" s="143" t="str">
        <f>IFERROR(VLOOKUP($B191,'NAV plus Dist'!$B:$AAA,CT$1,FALSE)/VLOOKUP($B190,NAV!$A:$AAA,CT$1,FALSE)*CT192,"")</f>
        <v/>
      </c>
      <c r="CU191" s="143" t="str">
        <f>IFERROR(VLOOKUP($B191,'NAV plus Dist'!$B:$AAA,CU$1,FALSE)/VLOOKUP($B190,NAV!$A:$AAA,CU$1,FALSE)*CU192,"")</f>
        <v/>
      </c>
      <c r="CV191" s="143" t="str">
        <f>IFERROR(VLOOKUP($B191,'NAV plus Dist'!$B:$AAA,CV$1,FALSE)/VLOOKUP($B190,NAV!$A:$AAA,CV$1,FALSE)*CV192,"")</f>
        <v/>
      </c>
      <c r="CW191" s="143" t="str">
        <f>IFERROR(VLOOKUP($B191,'NAV plus Dist'!$B:$AAA,CW$1,FALSE)/VLOOKUP($B190,NAV!$A:$AAA,CW$1,FALSE)*CW192,"")</f>
        <v/>
      </c>
      <c r="CX191" s="143" t="str">
        <f>IFERROR(VLOOKUP($B191,'NAV plus Dist'!$B:$AAA,CX$1,FALSE)/VLOOKUP($B190,NAV!$A:$AAA,CX$1,FALSE)*CX192,"")</f>
        <v/>
      </c>
      <c r="CY191" s="143" t="str">
        <f>IFERROR(VLOOKUP($B191,'NAV plus Dist'!$B:$AAA,CY$1,FALSE)/VLOOKUP($B190,NAV!$A:$AAA,CY$1,FALSE)*CY192,"")</f>
        <v/>
      </c>
      <c r="CZ191" s="143" t="str">
        <f>IFERROR(VLOOKUP($B191,'NAV plus Dist'!$B:$AAA,CZ$1,FALSE)/VLOOKUP($B190,NAV!$A:$AAA,CZ$1,FALSE)*CZ192,"")</f>
        <v/>
      </c>
      <c r="DA191" s="143" t="str">
        <f>IFERROR(VLOOKUP($B191,'NAV plus Dist'!$B:$AAA,DA$1,FALSE)/VLOOKUP($B190,NAV!$A:$AAA,DA$1,FALSE)*DA192,"")</f>
        <v/>
      </c>
      <c r="DB191" s="143" t="str">
        <f>IFERROR(VLOOKUP($B191,'NAV plus Dist'!$B:$AAA,DB$1,FALSE)/VLOOKUP($B190,NAV!$A:$AAA,DB$1,FALSE)*DB192,"")</f>
        <v/>
      </c>
      <c r="DC191" s="143" t="str">
        <f>IFERROR(VLOOKUP($B191,'NAV plus Dist'!$B:$AAA,DC$1,FALSE)/VLOOKUP($B190,NAV!$A:$AAA,DC$1,FALSE)*DC192,"")</f>
        <v/>
      </c>
      <c r="DD191" s="143" t="str">
        <f>IFERROR(VLOOKUP($B191,'NAV plus Dist'!$B:$AAA,DD$1,FALSE)/VLOOKUP($B190,NAV!$A:$AAA,DD$1,FALSE)*DD192,"")</f>
        <v/>
      </c>
      <c r="DE191" s="143" t="str">
        <f>IFERROR(VLOOKUP($B191,'NAV plus Dist'!$B:$AAA,DE$1,FALSE)/VLOOKUP($B190,NAV!$A:$AAA,DE$1,FALSE)*DE192,"")</f>
        <v/>
      </c>
      <c r="DF191" s="143" t="str">
        <f>IFERROR(VLOOKUP($B191,'NAV plus Dist'!$B:$AAA,DF$1,FALSE)/VLOOKUP($B190,NAV!$A:$AAA,DF$1,FALSE)*DF192,"")</f>
        <v/>
      </c>
      <c r="DG191" s="143" t="str">
        <f>IFERROR(VLOOKUP($B191,'NAV plus Dist'!$B:$AAA,DG$1,FALSE)/VLOOKUP($B190,NAV!$A:$AAA,DG$1,FALSE)*DG192,"")</f>
        <v/>
      </c>
      <c r="DH191" s="143" t="str">
        <f>IFERROR(VLOOKUP($B191,'NAV plus Dist'!$B:$AAA,DH$1,FALSE)/VLOOKUP($B190,NAV!$A:$AAA,DH$1,FALSE)*DH192,"")</f>
        <v/>
      </c>
    </row>
    <row r="192" spans="1:112">
      <c r="A192" s="94">
        <f t="shared" ref="A192:A197" si="42">IF(B192="",0,A193+1)</f>
        <v>9</v>
      </c>
      <c r="B192" s="168">
        <f t="shared" si="40"/>
        <v>45808</v>
      </c>
      <c r="C192" s="143">
        <f>IFERROR(VLOOKUP($B192,'NAV plus Dist'!$B:$FD,C$1,FALSE)/VLOOKUP($B191,NAV!$A:$FC,C$1,FALSE)*C193,"")</f>
        <v>1.2646073070123012</v>
      </c>
      <c r="D192" s="143">
        <f>IFERROR(VLOOKUP($B192,'NAV plus Dist'!$B:$FD,D$1,FALSE)/VLOOKUP($B191,NAV!$A:$FC,D$1,FALSE)*D193,"")</f>
        <v>1.2672194578701281</v>
      </c>
      <c r="E192" s="143">
        <f>IFERROR(VLOOKUP($B192,'NAV plus Dist'!$B:$FD,E$1,FALSE)/VLOOKUP($B191,NAV!$A:$FC,E$1,FALSE)*E193,"")</f>
        <v>1.283045619049396</v>
      </c>
      <c r="F192" s="143">
        <f>IFERROR(VLOOKUP($B192,'NAV plus Dist'!$B:$FD,F$1,FALSE)/VLOOKUP($B191,NAV!$A:$FC,F$1,FALSE)*F193,"")</f>
        <v>1.1082675943845399</v>
      </c>
      <c r="G192" s="143" t="str">
        <f>IFERROR(VLOOKUP($B192,'NAV plus Dist'!$B:$FD,G$1,FALSE)/VLOOKUP($B191,NAV!$A:$FC,G$1,FALSE)*G193,"")</f>
        <v/>
      </c>
      <c r="H192" s="143">
        <f>IFERROR(VLOOKUP($B192,'NAV plus Dist'!$B:$FD,H$1,FALSE)/VLOOKUP($B191,NAV!$A:$FC,H$1,FALSE)*H193,"")</f>
        <v>1.3268459111901005</v>
      </c>
      <c r="I192" s="143">
        <f>IFERROR(VLOOKUP($B192,'NAV plus Dist'!$B:$FD,I$1,FALSE)/VLOOKUP($B191,NAV!$A:$FC,I$1,FALSE)*I193,"")</f>
        <v>1.1219218275757452</v>
      </c>
      <c r="J192" s="143" t="str">
        <f>IFERROR(VLOOKUP($B192,'NAV plus Dist'!$B:$FD,J$1,FALSE)/VLOOKUP($B191,NAV!$A:$FC,J$1,FALSE)*J193,"")</f>
        <v/>
      </c>
      <c r="K192" s="143">
        <f>IFERROR(VLOOKUP($B192,'NAV plus Dist'!$B:$FD,K$1,FALSE)/VLOOKUP($B191,NAV!$A:$FC,K$1,FALSE)*K193,"")</f>
        <v>1.0111786020163174</v>
      </c>
      <c r="L192" s="143">
        <f>IFERROR(VLOOKUP($B192,'NAV plus Dist'!$B:$FD,L$1,FALSE)/VLOOKUP($B191,NAV!$A:$FC,L$1,FALSE)*L193,"")</f>
        <v>1.0112104318142616</v>
      </c>
      <c r="M192" s="143">
        <f>IFERROR(VLOOKUP($B192,'NAV plus Dist'!$B:$FD,M$1,FALSE)/VLOOKUP($B191,NAV!$A:$FC,M$1,FALSE)*M193,"")</f>
        <v>1.0239285225753609</v>
      </c>
      <c r="N192" s="143">
        <f>IFERROR(VLOOKUP($B192,'NAV plus Dist'!$B:$FD,N$1,FALSE)/VLOOKUP($B191,NAV!$A:$FC,N$1,FALSE)*N193,"")</f>
        <v>1.2488788096375887</v>
      </c>
      <c r="O192" s="143">
        <f>IFERROR(VLOOKUP($B192,'NAV plus Dist'!$B:$FD,O$1,FALSE)/VLOOKUP($B191,NAV!$A:$FC,O$1,FALSE)*O193,"")</f>
        <v>1.2690624524544758</v>
      </c>
      <c r="P192" s="143">
        <f>IFERROR(VLOOKUP($B192,'NAV plus Dist'!$B:$FD,P$1,FALSE)/VLOOKUP($B191,NAV!$A:$FC,P$1,FALSE)*P193,"")</f>
        <v>1.2838441343736064</v>
      </c>
      <c r="Q192" s="143" t="str">
        <f>IFERROR(VLOOKUP($B192,'NAV plus Dist'!$B:$FD,Q$1,FALSE)/VLOOKUP($B191,NAV!$A:$FC,Q$1,FALSE)*Q193,"")</f>
        <v/>
      </c>
      <c r="R192" s="143" t="str">
        <f>IFERROR(VLOOKUP($B192,'NAV plus Dist'!$B:$FD,R$1,FALSE)/VLOOKUP($B191,NAV!$A:$FC,R$1,FALSE)*R193,"")</f>
        <v/>
      </c>
      <c r="S192" s="143" t="str">
        <f>IFERROR(VLOOKUP($B192,'NAV plus Dist'!$B:$FD,S$1,FALSE)/VLOOKUP($B191,NAV!$A:$FC,S$1,FALSE)*S193,"")</f>
        <v/>
      </c>
      <c r="T192" s="143" t="str">
        <f>IFERROR(VLOOKUP($B192,'NAV plus Dist'!$B:$FD,T$1,FALSE)/VLOOKUP($B191,NAV!$A:$FC,T$1,FALSE)*T193,"")</f>
        <v/>
      </c>
      <c r="U192" s="143" t="str">
        <f>IFERROR(VLOOKUP($B192,'NAV plus Dist'!$B:$FD,U$1,FALSE)/VLOOKUP($B191,NAV!$A:$FC,U$1,FALSE)*U193,"")</f>
        <v/>
      </c>
      <c r="V192" s="143" t="str">
        <f>IFERROR(VLOOKUP($B192,'NAV plus Dist'!$B:$FD,V$1,FALSE)/VLOOKUP($B191,NAV!$A:$FC,V$1,FALSE)*V193,"")</f>
        <v/>
      </c>
      <c r="W192" s="143" t="str">
        <f>IFERROR(VLOOKUP($B192,'NAV plus Dist'!$B:$FD,W$1,FALSE)/VLOOKUP($B191,NAV!$A:$FC,W$1,FALSE)*W193,"")</f>
        <v/>
      </c>
      <c r="X192" s="143" t="str">
        <f>IFERROR(VLOOKUP($B192,'NAV plus Dist'!$B:$FD,X$1,FALSE)/VLOOKUP($B191,NAV!$A:$FC,X$1,FALSE)*X193,"")</f>
        <v/>
      </c>
      <c r="Y192" s="143" t="str">
        <f>IFERROR(VLOOKUP($B192,'NAV plus Dist'!$B:$FD,Y$1,FALSE)/VLOOKUP($B191,NAV!$A:$FC,Y$1,FALSE)*Y193,"")</f>
        <v/>
      </c>
      <c r="Z192" s="143" t="str">
        <f>IFERROR(VLOOKUP($B192,'NAV plus Dist'!$B:$FD,Z$1,FALSE)/VLOOKUP($B191,NAV!$A:$FC,Z$1,FALSE)*Z193,"")</f>
        <v/>
      </c>
      <c r="AA192" s="143">
        <f>IFERROR(VLOOKUP($B192,'NAV plus Dist'!$B:$FD,AA$1,FALSE)/VLOOKUP($B191,NAV!$A:$FC,AA$1,FALSE)*AA193,"")</f>
        <v>1.2053116123227681</v>
      </c>
      <c r="AB192" s="143">
        <f>IFERROR(VLOOKUP($B192,'NAV plus Dist'!$B:$FD,AB$1,FALSE)/VLOOKUP($B191,NAV!$A:$FC,AB$1,FALSE)*AB193,"")</f>
        <v>1.2078734291530553</v>
      </c>
      <c r="AC192" s="143">
        <f>IFERROR(VLOOKUP($B192,'NAV plus Dist'!$B:$FD,AC$1,FALSE)/VLOOKUP($B191,NAV!$A:$FC,AC$1,FALSE)*AC193,"")</f>
        <v>1.2229599364659556</v>
      </c>
      <c r="AD192" s="143">
        <f>IFERROR(VLOOKUP($B192,'NAV plus Dist'!$B:$FD,AD$1,FALSE)/VLOOKUP($B191,NAV!$A:$FC,AD$1,FALSE)*AD193,"")</f>
        <v>2.1091333433016297</v>
      </c>
      <c r="AE192" s="143">
        <f>IFERROR(VLOOKUP($B192,'NAV plus Dist'!$B:$FD,AE$1,FALSE)/VLOOKUP($B191,NAV!$A:$FC,AE$1,FALSE)*AE193,"")</f>
        <v>0.99423537930397821</v>
      </c>
      <c r="AF192" s="143">
        <f>IFERROR(VLOOKUP($B192,'NAV plus Dist'!$B:$FD,AF$1,FALSE)/VLOOKUP($B191,NAV!$A:$FC,AF$1,FALSE)*AF193,"")</f>
        <v>1.0939403982489486</v>
      </c>
      <c r="AG192" s="143">
        <f>IFERROR(VLOOKUP($B192,'NAV plus Dist'!$B:$FD,AG$1,FALSE)/VLOOKUP($B191,NAV!$A:$FC,AG$1,FALSE)*AG193,"")</f>
        <v>1.0954708707477814</v>
      </c>
      <c r="AH192" s="143">
        <f>IFERROR(VLOOKUP($B192,'NAV plus Dist'!$B:$FD,AH$1,FALSE)/VLOOKUP($B191,NAV!$A:$FC,AH$1,FALSE)*AH193,"")</f>
        <v>1.1091270609965558</v>
      </c>
      <c r="AI192" s="143">
        <f>IFERROR(VLOOKUP($B192,'NAV plus Dist'!$B:$FD,AI$1,FALSE)/VLOOKUP($B191,NAV!$A:$FC,AI$1,FALSE)*AI193,"")</f>
        <v>1.5188987465577162</v>
      </c>
      <c r="AJ192" s="143">
        <f>IFERROR(VLOOKUP($B192,'NAV plus Dist'!$B:$FD,AJ$1,FALSE)/VLOOKUP($B191,NAV!$A:$FC,AJ$1,FALSE)*AJ193,"")</f>
        <v>1.1181045674620149</v>
      </c>
      <c r="AK192" s="169">
        <f>IFERROR(VLOOKUP($B192,'NAV plus Dist'!$B:$FD,AK$1,FALSE)/VLOOKUP($B191,NAV!$A:$FC,AK$1,FALSE)*AK193,"")</f>
        <v>1.3318811257823215</v>
      </c>
      <c r="AL192" s="169">
        <f>IFERROR(VLOOKUP($B192,'NAV plus Dist'!$B:$FD,AL$1,FALSE)/VLOOKUP($B191,NAV!$A:$FC,AL$1,FALSE)*AL193,"")</f>
        <v>1.3508717787525011</v>
      </c>
      <c r="AM192" s="143">
        <f>IFERROR(VLOOKUP($B192,'NAV plus Dist'!$B:$FD,AM$1,FALSE)/VLOOKUP($B191,NAV!$A:$FC,AM$1,FALSE)*AM193,"")</f>
        <v>1.568024257263656</v>
      </c>
      <c r="AN192" s="143">
        <f>IFERROR(VLOOKUP($B192,'NAV plus Dist'!$B:$FD,AN$1,FALSE)/VLOOKUP($B191,NAV!$A:$FC,AN$1,FALSE)*AN193,"")</f>
        <v>1.2694259343249334</v>
      </c>
      <c r="AO192" s="143">
        <f>IFERROR(VLOOKUP($B192,'NAV plus Dist'!$B:$FD,AO$1,FALSE)/VLOOKUP($B191,NAV!$A:$FC,AO$1,FALSE)*AO193,"")</f>
        <v>1.2852195009725389</v>
      </c>
      <c r="AP192" s="170">
        <f>IFERROR(VLOOKUP($B192,'NAV plus Dist'!$B:$FD,AP$1,FALSE)/VLOOKUP($B191,NAV!$A:$FC,AP$1,FALSE)*AP193,"")</f>
        <v>1.1733188029141122</v>
      </c>
      <c r="AQ192" s="143">
        <f>IFERROR(VLOOKUP($B192,'NAV plus Dist'!$B:$FD,AQ$1,FALSE)/VLOOKUP($B191,NAV!$A:$FC,AQ$1,FALSE)*AQ193,"")</f>
        <v>1.2144809033510726</v>
      </c>
      <c r="AR192" s="143">
        <f>IFERROR(VLOOKUP($B192,'NAV plus Dist'!$B:$FD,AR$1,FALSE)/VLOOKUP($B191,NAV!$A:$FC,AR$1,FALSE)*AR193,"")</f>
        <v>1.0181523977882312</v>
      </c>
      <c r="AS192" s="143">
        <f>IFERROR(VLOOKUP($B192,'NAV plus Dist'!$B:$FD,AS$1,FALSE)/VLOOKUP($B191,NAV!$A:$FC,AS$1,FALSE)*AS193,"")</f>
        <v>1.2190402858599156</v>
      </c>
      <c r="AT192" s="143">
        <f>IFERROR(VLOOKUP($B192,'NAV plus Dist'!$B:$FD,AT$1,FALSE)/VLOOKUP($B191,NAV!$A:$FC,AT$1,FALSE)*AT193,"")</f>
        <v>1.1762739511149667</v>
      </c>
      <c r="AU192" s="143">
        <f>IFERROR(VLOOKUP($B192,'NAV plus Dist'!$B:$FD,AU$1,FALSE)/VLOOKUP($B191,NAV!$A:$FC,AU$1,FALSE)*AU193,"")</f>
        <v>1.0379707031249998</v>
      </c>
      <c r="AV192" s="143">
        <f>IFERROR(VLOOKUP($B192,'NAV plus Dist'!$B:$FD,AV$1,FALSE)/VLOOKUP($B191,NAV!$A:$FC,AV$1,FALSE)*AV193,"")</f>
        <v>1.2958940756975692</v>
      </c>
      <c r="AW192" s="143">
        <f>IFERROR(VLOOKUP($B192,'NAV plus Dist'!$B:$FD,AW$1,FALSE)/VLOOKUP($B191,NAV!$A:$FC,AW$1,FALSE)*AW193,"")</f>
        <v>1.0221808565198198</v>
      </c>
      <c r="AX192" s="143">
        <f>IFERROR(VLOOKUP($B192,'NAV plus Dist'!$B:$FD,AX$1,FALSE)/VLOOKUP($B191,NAV!$A:$FC,AX$1,FALSE)*AX193,"")</f>
        <v>1.0351247480583341</v>
      </c>
      <c r="AY192" s="143">
        <f>IFERROR(VLOOKUP($B192,'NAV plus Dist'!$B:$FD,AY$1,FALSE)/VLOOKUP($B191,NAV!$A:$FC,AY$1,FALSE)*AY193,"")</f>
        <v>1.0951988507496191</v>
      </c>
      <c r="AZ192" s="143">
        <f>IFERROR(VLOOKUP($B192,'NAV plus Dist'!$B:$FD,AZ$1,FALSE)/VLOOKUP($B191,NAV!$A:$FC,AZ$1,FALSE)*AZ193,"")</f>
        <v>1.1124079468121808</v>
      </c>
      <c r="BA192" s="143">
        <f>IFERROR(VLOOKUP($B192,'NAV plus Dist'!$B:$FD,BA$1,FALSE)/VLOOKUP($B191,NAV!$A:$FC,BA$1,FALSE)*BA193,"")</f>
        <v>1.2113755066567686</v>
      </c>
      <c r="BB192" s="143">
        <f>IFERROR(VLOOKUP($B192,'NAV plus Dist'!$B:$FD,BB$1,FALSE)/VLOOKUP($B191,NAV!$A:$FC,BB$1,FALSE)*BB193,"")</f>
        <v>1.2757351655706555</v>
      </c>
      <c r="BC192" s="143">
        <f>IFERROR(VLOOKUP($B192,'NAV plus Dist'!$B:$FD,BC$1,FALSE)/VLOOKUP($B191,NAV!$A:$FC,BC$1,FALSE)*BC193,"")</f>
        <v>1.291780401884933</v>
      </c>
      <c r="BD192" s="143">
        <f>IFERROR(VLOOKUP($B192,'NAV plus Dist'!$B:$FD,BD$1,FALSE)/VLOOKUP($B191,NAV!$A:$FC,BD$1,FALSE)*BD193,"")</f>
        <v>1.3465433800254749</v>
      </c>
      <c r="BE192" s="143">
        <f>IFERROR(VLOOKUP($B192,'NAV plus Dist'!$B:$FD,BE$1,FALSE)/VLOOKUP($B191,NAV!$A:$FC,BE$1,FALSE)*BE193,"")</f>
        <v>1.3629337854233181</v>
      </c>
      <c r="BF192" s="143">
        <f>IFERROR(VLOOKUP($B192,'NAV plus Dist'!$B:$FD,BF$1,FALSE)/VLOOKUP($B191,NAV!$A:$FC,BF$1,FALSE)*BF193,"")</f>
        <v>1.1125529725603009</v>
      </c>
      <c r="BG192" s="143">
        <f>IFERROR(VLOOKUP($B192,'NAV plus Dist'!$B:$FD,BG$1,FALSE)/VLOOKUP($B191,NAV!$A:$FC,BG$1,FALSE)*BG193,"")</f>
        <v>1.1256102113865489</v>
      </c>
      <c r="BH192" s="143">
        <f>IFERROR(VLOOKUP($B192,'NAV plus Dist'!$B:$FD,BH$1,FALSE)/VLOOKUP($B191,NAV!$A:$FC,BH$1,FALSE)*BH193,"")</f>
        <v>1.1328404176176077</v>
      </c>
      <c r="BI192" s="143">
        <f>IFERROR(VLOOKUP($B192,'NAV plus Dist'!$B:$FD,BI$1,FALSE)/VLOOKUP($B191,NAV!$A:$FC,BI$1,FALSE)*BI193,"")</f>
        <v>1.1468266226794261</v>
      </c>
      <c r="BJ192" s="143">
        <f>IFERROR(VLOOKUP($B192,'NAV plus Dist'!$B:$FD,BJ$1,FALSE)/VLOOKUP($B191,NAV!$A:$FC,BJ$1,FALSE)*BJ193,"")</f>
        <v>1.041508170962764</v>
      </c>
      <c r="BK192" s="143">
        <f>IFERROR(VLOOKUP($B192,'NAV plus Dist'!$B:$FD,BK$1,FALSE)/VLOOKUP($B191,NAV!$A:$FC,BK$1,FALSE)*BK193,"")</f>
        <v>1.0544754710530253</v>
      </c>
      <c r="BL192" s="143">
        <f>IFERROR(VLOOKUP($B192,'NAV plus Dist'!$B:$FD,BL$1,FALSE)/VLOOKUP($B191,NAV!$A:$FC,BL$1,FALSE)*BL193,"")</f>
        <v>1.0603262840255891</v>
      </c>
      <c r="BM192" s="143">
        <f>IFERROR(VLOOKUP($B192,'NAV plus Dist'!$B:$FD,BM$1,FALSE)/VLOOKUP($B191,NAV!$A:$FC,BM$1,FALSE)*BM193,"")</f>
        <v>1.0734290686056143</v>
      </c>
      <c r="BN192" s="143">
        <f>IFERROR(VLOOKUP($B192,'NAV plus Dist'!$B:$FD,BN$1,FALSE)/VLOOKUP($B191,NAV!$A:$FC,BN$1,FALSE)*BN193,"")</f>
        <v>1.626455198529893</v>
      </c>
      <c r="BO192" s="143">
        <f>IFERROR(VLOOKUP($B192,'NAV plus Dist'!$B:$FD,BO$1,FALSE)/VLOOKUP($B191,NAV!$A:$FC,BO$1,FALSE)*BO193,"")</f>
        <v>1.6468538106537329</v>
      </c>
      <c r="BP192" s="143">
        <f>IFERROR(VLOOKUP($B192,'NAV plus Dist'!$B:$FD,BP$1,FALSE)/VLOOKUP($B191,NAV!$A:$FC,BP$1,FALSE)*BP193,"")</f>
        <v>1.8170003597038122</v>
      </c>
      <c r="BQ192" s="143">
        <f>IFERROR(VLOOKUP($B192,'NAV plus Dist'!$B:$FD,BQ$1,FALSE)/VLOOKUP($B191,NAV!$A:$FC,BQ$1,FALSE)*BQ193,"")</f>
        <v>1.8394897706177167</v>
      </c>
      <c r="BR192" s="143">
        <f>IFERROR(VLOOKUP($B192,'NAV plus Dist'!$B:$FD,BR$1,FALSE)/VLOOKUP($B191,NAV!$A:$FC,BR$1,FALSE)*BR193,"")</f>
        <v>1.6289816576164464</v>
      </c>
      <c r="BS192" s="143">
        <f>IFERROR(VLOOKUP($B192,'NAV plus Dist'!$B:$FD,BS$1,FALSE)/VLOOKUP($B191,NAV!$A:$FC,BS$1,FALSE)*BS193,"")</f>
        <v>0.93543455418029842</v>
      </c>
      <c r="BT192" s="143">
        <f>IFERROR(VLOOKUP($B192,'NAV plus Dist'!$B:$FD,BT$1,FALSE)/VLOOKUP($B191,NAV!$A:$FC,BT$1,FALSE)*BT193,"")</f>
        <v>1.3032881036836939</v>
      </c>
      <c r="BU192" s="143">
        <f>IFERROR(VLOOKUP($B192,'NAV plus Dist'!$B:$FD,BU$1,FALSE)/VLOOKUP($B191,NAV!$A:$FC,BU$1,FALSE)*BU193,"")</f>
        <v>0.45823108373209037</v>
      </c>
      <c r="BV192" s="143">
        <f>IFERROR(VLOOKUP($B192,'NAV plus Dist'!$B:$FD,BV$1,FALSE)/VLOOKUP($B191,NAV!$A:$FC,BV$1,FALSE)*BV193,"")</f>
        <v>1.2672358297709876</v>
      </c>
      <c r="BW192" s="143">
        <f>IFERROR(VLOOKUP($B192,'NAV plus Dist'!$B:$FD,BW$1,FALSE)/VLOOKUP($B191,NAV!$A:$FC,BW$1,FALSE)*BW193,"")</f>
        <v>1.3157503055194366</v>
      </c>
      <c r="BX192" s="143" t="str">
        <f>IFERROR(VLOOKUP($B192,'NAV plus Dist'!$B:$FD,BX$1,FALSE)/VLOOKUP($B191,NAV!$A:$FC,BX$1,FALSE)*BX193,"")</f>
        <v/>
      </c>
      <c r="BY192" s="143">
        <f>IFERROR(VLOOKUP($B192,'NAV plus Dist'!$B:$FD,BY$1,FALSE)/VLOOKUP($B191,NAV!$A:$FC,BY$1,FALSE)*BY193,"")</f>
        <v>2.3747786959017949</v>
      </c>
      <c r="BZ192" s="143">
        <f>IFERROR(VLOOKUP($B192,'NAV plus Dist'!$B:$FD,BZ$1,FALSE)/VLOOKUP($B191,NAV!$A:$FC,BZ$1,FALSE)*BZ193,"")</f>
        <v>1.8347676047862331</v>
      </c>
      <c r="CA192" s="143">
        <f>IFERROR(VLOOKUP($B192,'NAV plus Dist'!$B:$FD,CA$1,FALSE)/VLOOKUP($B191,NAV!$A:$FC,CA$1,FALSE)*CA193,"")</f>
        <v>0.83676065443637793</v>
      </c>
      <c r="CB192" s="143">
        <f>IFERROR(VLOOKUP($B192,'NAV plus Dist'!$B:$FD,CB$1,FALSE)/VLOOKUP($B191,NAV!$A:$FC,CB$1,FALSE)*CB193,"")</f>
        <v>0.94768101664640736</v>
      </c>
      <c r="CC192" s="143">
        <f>IFERROR(VLOOKUP($B192,'NAV plus Dist'!$B:$FD,CC$1,FALSE)/VLOOKUP($B191,NAV!$A:$FC,CC$1,FALSE)*CC193,"")</f>
        <v>2.2084247488318192</v>
      </c>
      <c r="CD192" s="143">
        <f>IFERROR(VLOOKUP($B192,'NAV plus Dist'!$B:$FD,CD$1,FALSE)/VLOOKUP($B191,NAV!$A:$FC,CD$1,FALSE)*CD193,"")</f>
        <v>0.35662169168528435</v>
      </c>
      <c r="CE192" s="143">
        <f>IFERROR(VLOOKUP($B192,'NAV plus Dist'!$B:$FD,CE$1,FALSE)/VLOOKUP($B191,NAV!$A:$FC,CE$1,FALSE)*CE193,"")</f>
        <v>0.71536488075158411</v>
      </c>
      <c r="CF192" s="143">
        <f>IFERROR(VLOOKUP($B192,'NAV plus Dist'!$B:$FD,CF$1,FALSE)/VLOOKUP($B191,NAV!$A:$FC,CF$1,FALSE)*CF193,"")</f>
        <v>0.88247364871936951</v>
      </c>
      <c r="CG192" s="143">
        <f>IFERROR(VLOOKUP($B192,'NAV plus Dist'!$B:$FD,CG$1,FALSE)/VLOOKUP($B191,NAV!$A:$FC,CG$1,FALSE)*CG193,"")</f>
        <v>1.6733699117977876</v>
      </c>
      <c r="CH192" s="143">
        <f>IFERROR(VLOOKUP($B192,'NAV plus Dist'!$B:$FD,CH$1,FALSE)/VLOOKUP($B191,NAV!$A:$FC,CH$1,FALSE)*CH193,"")</f>
        <v>1.1095327692477142</v>
      </c>
      <c r="CI192" s="143">
        <f>IFERROR(VLOOKUP($B192,'NAV plus Dist'!$B:$FD,CI$1,FALSE)/VLOOKUP($B191,NAV!$A:$FC,CI$1,FALSE)*CI193,"")</f>
        <v>1.1335508604078977</v>
      </c>
      <c r="CJ192" s="143" t="str">
        <f>IFERROR(VLOOKUP($B192,'NAV plus Dist'!$B:$FD,CJ$1,FALSE)/VLOOKUP($B191,NAV!$A:$FC,CJ$1,FALSE)*CJ193,"")</f>
        <v/>
      </c>
      <c r="CK192" s="143" t="str">
        <f>IFERROR(VLOOKUP($B192,'NAV plus Dist'!$B:$AAA,CK$1,FALSE)/VLOOKUP($B191,NAV!$A:$AAA,CK$1,FALSE)*CK193,"")</f>
        <v/>
      </c>
      <c r="CL192" s="143" t="str">
        <f>IFERROR(VLOOKUP($B192,'NAV plus Dist'!$B:$AAA,CL$1,FALSE)/VLOOKUP($B191,NAV!$A:$AAA,CL$1,FALSE)*CL193,"")</f>
        <v/>
      </c>
      <c r="CM192" s="143" t="str">
        <f>IFERROR(VLOOKUP($B192,'NAV plus Dist'!$B:$AAA,CM$1,FALSE)/VLOOKUP($B191,NAV!$A:$AAA,CM$1,FALSE)*CM193,"")</f>
        <v/>
      </c>
      <c r="CN192" s="143" t="str">
        <f>IFERROR(VLOOKUP($B192,'NAV plus Dist'!$B:$AAA,CN$1,FALSE)/VLOOKUP($B191,NAV!$A:$AAA,CN$1,FALSE)*CN193,"")</f>
        <v/>
      </c>
      <c r="CO192" s="143" t="str">
        <f>IFERROR(VLOOKUP($B192,'NAV plus Dist'!$B:$AAA,CO$1,FALSE)/VLOOKUP($B191,NAV!$A:$AAA,CO$1,FALSE)*CO193,"")</f>
        <v/>
      </c>
      <c r="CP192" s="143" t="str">
        <f>IFERROR(VLOOKUP($B192,'NAV plus Dist'!$B:$AAA,CP$1,FALSE)/VLOOKUP($B191,NAV!$A:$AAA,CP$1,FALSE)*CP193,"")</f>
        <v/>
      </c>
      <c r="CQ192" s="143" t="str">
        <f>IFERROR(VLOOKUP($B192,'NAV plus Dist'!$B:$AAA,CQ$1,FALSE)/VLOOKUP($B191,NAV!$A:$AAA,CQ$1,FALSE)*CQ193,"")</f>
        <v/>
      </c>
      <c r="CR192" s="143" t="str">
        <f>IFERROR(VLOOKUP($B192,'NAV plus Dist'!$B:$AAA,CR$1,FALSE)/VLOOKUP($B191,NAV!$A:$AAA,CR$1,FALSE)*CR193,"")</f>
        <v/>
      </c>
      <c r="CS192" s="143" t="str">
        <f>IFERROR(VLOOKUP($B192,'NAV plus Dist'!$B:$AAA,CS$1,FALSE)/VLOOKUP($B191,NAV!$A:$AAA,CS$1,FALSE)*CS193,"")</f>
        <v/>
      </c>
      <c r="CT192" s="143" t="str">
        <f>IFERROR(VLOOKUP($B192,'NAV plus Dist'!$B:$AAA,CT$1,FALSE)/VLOOKUP($B191,NAV!$A:$AAA,CT$1,FALSE)*CT193,"")</f>
        <v/>
      </c>
      <c r="CU192" s="143" t="str">
        <f>IFERROR(VLOOKUP($B192,'NAV plus Dist'!$B:$AAA,CU$1,FALSE)/VLOOKUP($B191,NAV!$A:$AAA,CU$1,FALSE)*CU193,"")</f>
        <v/>
      </c>
      <c r="CV192" s="143" t="str">
        <f>IFERROR(VLOOKUP($B192,'NAV plus Dist'!$B:$AAA,CV$1,FALSE)/VLOOKUP($B191,NAV!$A:$AAA,CV$1,FALSE)*CV193,"")</f>
        <v/>
      </c>
      <c r="CW192" s="143" t="str">
        <f>IFERROR(VLOOKUP($B192,'NAV plus Dist'!$B:$AAA,CW$1,FALSE)/VLOOKUP($B191,NAV!$A:$AAA,CW$1,FALSE)*CW193,"")</f>
        <v/>
      </c>
      <c r="CX192" s="143" t="str">
        <f>IFERROR(VLOOKUP($B192,'NAV plus Dist'!$B:$AAA,CX$1,FALSE)/VLOOKUP($B191,NAV!$A:$AAA,CX$1,FALSE)*CX193,"")</f>
        <v/>
      </c>
      <c r="CY192" s="143" t="str">
        <f>IFERROR(VLOOKUP($B192,'NAV plus Dist'!$B:$AAA,CY$1,FALSE)/VLOOKUP($B191,NAV!$A:$AAA,CY$1,FALSE)*CY193,"")</f>
        <v/>
      </c>
      <c r="CZ192" s="143" t="str">
        <f>IFERROR(VLOOKUP($B192,'NAV plus Dist'!$B:$AAA,CZ$1,FALSE)/VLOOKUP($B191,NAV!$A:$AAA,CZ$1,FALSE)*CZ193,"")</f>
        <v/>
      </c>
      <c r="DA192" s="143" t="str">
        <f>IFERROR(VLOOKUP($B192,'NAV plus Dist'!$B:$AAA,DA$1,FALSE)/VLOOKUP($B191,NAV!$A:$AAA,DA$1,FALSE)*DA193,"")</f>
        <v/>
      </c>
      <c r="DB192" s="143" t="str">
        <f>IFERROR(VLOOKUP($B192,'NAV plus Dist'!$B:$AAA,DB$1,FALSE)/VLOOKUP($B191,NAV!$A:$AAA,DB$1,FALSE)*DB193,"")</f>
        <v/>
      </c>
      <c r="DC192" s="143" t="str">
        <f>IFERROR(VLOOKUP($B192,'NAV plus Dist'!$B:$AAA,DC$1,FALSE)/VLOOKUP($B191,NAV!$A:$AAA,DC$1,FALSE)*DC193,"")</f>
        <v/>
      </c>
      <c r="DD192" s="143" t="str">
        <f>IFERROR(VLOOKUP($B192,'NAV plus Dist'!$B:$AAA,DD$1,FALSE)/VLOOKUP($B191,NAV!$A:$AAA,DD$1,FALSE)*DD193,"")</f>
        <v/>
      </c>
      <c r="DE192" s="143" t="str">
        <f>IFERROR(VLOOKUP($B192,'NAV plus Dist'!$B:$AAA,DE$1,FALSE)/VLOOKUP($B191,NAV!$A:$AAA,DE$1,FALSE)*DE193,"")</f>
        <v/>
      </c>
      <c r="DF192" s="143" t="str">
        <f>IFERROR(VLOOKUP($B192,'NAV plus Dist'!$B:$AAA,DF$1,FALSE)/VLOOKUP($B191,NAV!$A:$AAA,DF$1,FALSE)*DF193,"")</f>
        <v/>
      </c>
      <c r="DG192" s="143" t="str">
        <f>IFERROR(VLOOKUP($B192,'NAV plus Dist'!$B:$AAA,DG$1,FALSE)/VLOOKUP($B191,NAV!$A:$AAA,DG$1,FALSE)*DG193,"")</f>
        <v/>
      </c>
      <c r="DH192" s="143" t="str">
        <f>IFERROR(VLOOKUP($B192,'NAV plus Dist'!$B:$AAA,DH$1,FALSE)/VLOOKUP($B191,NAV!$A:$AAA,DH$1,FALSE)*DH193,"")</f>
        <v/>
      </c>
    </row>
    <row r="193" spans="1:112">
      <c r="A193" s="94">
        <f t="shared" si="42"/>
        <v>8</v>
      </c>
      <c r="B193" s="168">
        <f t="shared" si="40"/>
        <v>45838</v>
      </c>
      <c r="C193" s="143">
        <f>IFERROR(VLOOKUP($B193,'NAV plus Dist'!$B:$FD,C$1,FALSE)/VLOOKUP($B192,NAV!$A:$FC,C$1,FALSE)*C194,"")</f>
        <v>1.1734549083903298</v>
      </c>
      <c r="D193" s="143">
        <f>IFERROR(VLOOKUP($B193,'NAV plus Dist'!$B:$FD,D$1,FALSE)/VLOOKUP($B192,NAV!$A:$FC,D$1,FALSE)*D194,"")</f>
        <v>1.1800931487442552</v>
      </c>
      <c r="E193" s="143">
        <f>IFERROR(VLOOKUP($B193,'NAV plus Dist'!$B:$FD,E$1,FALSE)/VLOOKUP($B192,NAV!$A:$FC,E$1,FALSE)*E194,"")</f>
        <v>1.1894039912765333</v>
      </c>
      <c r="F193" s="143">
        <f>IFERROR(VLOOKUP($B193,'NAV plus Dist'!$B:$FD,F$1,FALSE)/VLOOKUP($B192,NAV!$A:$FC,F$1,FALSE)*F194,"")</f>
        <v>1.1624589738911706</v>
      </c>
      <c r="G193" s="143" t="str">
        <f>IFERROR(VLOOKUP($B193,'NAV plus Dist'!$B:$FD,G$1,FALSE)/VLOOKUP($B192,NAV!$A:$FC,G$1,FALSE)*G194,"")</f>
        <v/>
      </c>
      <c r="H193" s="143">
        <f>IFERROR(VLOOKUP($B193,'NAV plus Dist'!$B:$FD,H$1,FALSE)/VLOOKUP($B192,NAV!$A:$FC,H$1,FALSE)*H194,"")</f>
        <v>1.2115434742659894</v>
      </c>
      <c r="I193" s="143">
        <f>IFERROR(VLOOKUP($B193,'NAV plus Dist'!$B:$FD,I$1,FALSE)/VLOOKUP($B192,NAV!$A:$FC,I$1,FALSE)*I194,"")</f>
        <v>1.1047482608441088</v>
      </c>
      <c r="J193" s="143" t="str">
        <f>IFERROR(VLOOKUP($B193,'NAV plus Dist'!$B:$FD,J$1,FALSE)/VLOOKUP($B192,NAV!$A:$FC,J$1,FALSE)*J194,"")</f>
        <v/>
      </c>
      <c r="K193" s="143">
        <f>IFERROR(VLOOKUP($B193,'NAV plus Dist'!$B:$FD,K$1,FALSE)/VLOOKUP($B192,NAV!$A:$FC,K$1,FALSE)*K194,"")</f>
        <v>1.0421973044230606</v>
      </c>
      <c r="L193" s="143">
        <f>IFERROR(VLOOKUP($B193,'NAV plus Dist'!$B:$FD,L$1,FALSE)/VLOOKUP($B192,NAV!$A:$FC,L$1,FALSE)*L194,"")</f>
        <v>1.0461017886643622</v>
      </c>
      <c r="M193" s="143">
        <f>IFERROR(VLOOKUP($B193,'NAV plus Dist'!$B:$FD,M$1,FALSE)/VLOOKUP($B192,NAV!$A:$FC,M$1,FALSE)*M194,"")</f>
        <v>1.0544406819644327</v>
      </c>
      <c r="N193" s="143">
        <f>IFERROR(VLOOKUP($B193,'NAV plus Dist'!$B:$FD,N$1,FALSE)/VLOOKUP($B192,NAV!$A:$FC,N$1,FALSE)*N194,"")</f>
        <v>1.2086659230195691</v>
      </c>
      <c r="O193" s="143">
        <f>IFERROR(VLOOKUP($B193,'NAV plus Dist'!$B:$FD,O$1,FALSE)/VLOOKUP($B192,NAV!$A:$FC,O$1,FALSE)*O194,"")</f>
        <v>1.2349661057926662</v>
      </c>
      <c r="P193" s="143">
        <f>IFERROR(VLOOKUP($B193,'NAV plus Dist'!$B:$FD,P$1,FALSE)/VLOOKUP($B192,NAV!$A:$FC,P$1,FALSE)*P194,"")</f>
        <v>1.2472805540284133</v>
      </c>
      <c r="Q193" s="143" t="str">
        <f>IFERROR(VLOOKUP($B193,'NAV plus Dist'!$B:$FD,Q$1,FALSE)/VLOOKUP($B192,NAV!$A:$FC,Q$1,FALSE)*Q194,"")</f>
        <v/>
      </c>
      <c r="R193" s="143" t="str">
        <f>IFERROR(VLOOKUP($B193,'NAV plus Dist'!$B:$FD,R$1,FALSE)/VLOOKUP($B192,NAV!$A:$FC,R$1,FALSE)*R194,"")</f>
        <v/>
      </c>
      <c r="S193" s="143" t="str">
        <f>IFERROR(VLOOKUP($B193,'NAV plus Dist'!$B:$FD,S$1,FALSE)/VLOOKUP($B192,NAV!$A:$FC,S$1,FALSE)*S194,"")</f>
        <v/>
      </c>
      <c r="T193" s="143" t="str">
        <f>IFERROR(VLOOKUP($B193,'NAV plus Dist'!$B:$FD,T$1,FALSE)/VLOOKUP($B192,NAV!$A:$FC,T$1,FALSE)*T194,"")</f>
        <v/>
      </c>
      <c r="U193" s="143" t="str">
        <f>IFERROR(VLOOKUP($B193,'NAV plus Dist'!$B:$FD,U$1,FALSE)/VLOOKUP($B192,NAV!$A:$FC,U$1,FALSE)*U194,"")</f>
        <v/>
      </c>
      <c r="V193" s="143" t="str">
        <f>IFERROR(VLOOKUP($B193,'NAV plus Dist'!$B:$FD,V$1,FALSE)/VLOOKUP($B192,NAV!$A:$FC,V$1,FALSE)*V194,"")</f>
        <v/>
      </c>
      <c r="W193" s="143" t="str">
        <f>IFERROR(VLOOKUP($B193,'NAV plus Dist'!$B:$FD,W$1,FALSE)/VLOOKUP($B192,NAV!$A:$FC,W$1,FALSE)*W194,"")</f>
        <v/>
      </c>
      <c r="X193" s="143" t="str">
        <f>IFERROR(VLOOKUP($B193,'NAV plus Dist'!$B:$FD,X$1,FALSE)/VLOOKUP($B192,NAV!$A:$FC,X$1,FALSE)*X194,"")</f>
        <v/>
      </c>
      <c r="Y193" s="143" t="str">
        <f>IFERROR(VLOOKUP($B193,'NAV plus Dist'!$B:$FD,Y$1,FALSE)/VLOOKUP($B192,NAV!$A:$FC,Y$1,FALSE)*Y194,"")</f>
        <v/>
      </c>
      <c r="Z193" s="143" t="str">
        <f>IFERROR(VLOOKUP($B193,'NAV plus Dist'!$B:$FD,Z$1,FALSE)/VLOOKUP($B192,NAV!$A:$FC,Z$1,FALSE)*Z194,"")</f>
        <v/>
      </c>
      <c r="AA193" s="143">
        <f>IFERROR(VLOOKUP($B193,'NAV plus Dist'!$B:$FD,AA$1,FALSE)/VLOOKUP($B192,NAV!$A:$FC,AA$1,FALSE)*AA194,"")</f>
        <v>1.1616647805257527</v>
      </c>
      <c r="AB193" s="143">
        <f>IFERROR(VLOOKUP($B193,'NAV plus Dist'!$B:$FD,AB$1,FALSE)/VLOOKUP($B192,NAV!$A:$FC,AB$1,FALSE)*AB194,"")</f>
        <v>1.1678301293488238</v>
      </c>
      <c r="AC193" s="143">
        <f>IFERROR(VLOOKUP($B193,'NAV plus Dist'!$B:$FD,AC$1,FALSE)/VLOOKUP($B192,NAV!$A:$FC,AC$1,FALSE)*AC194,"")</f>
        <v>1.1770450128410137</v>
      </c>
      <c r="AD193" s="143">
        <f>IFERROR(VLOOKUP($B193,'NAV plus Dist'!$B:$FD,AD$1,FALSE)/VLOOKUP($B192,NAV!$A:$FC,AD$1,FALSE)*AD194,"")</f>
        <v>1.9710465135117616</v>
      </c>
      <c r="AE193" s="143">
        <f>IFERROR(VLOOKUP($B193,'NAV plus Dist'!$B:$FD,AE$1,FALSE)/VLOOKUP($B192,NAV!$A:$FC,AE$1,FALSE)*AE194,"")</f>
        <v>0.9864389801500697</v>
      </c>
      <c r="AF193" s="143">
        <f>IFERROR(VLOOKUP($B193,'NAV plus Dist'!$B:$FD,AF$1,FALSE)/VLOOKUP($B192,NAV!$A:$FC,AF$1,FALSE)*AF194,"")</f>
        <v>1.1347572553598098</v>
      </c>
      <c r="AG193" s="143">
        <f>IFERROR(VLOOKUP($B193,'NAV plus Dist'!$B:$FD,AG$1,FALSE)/VLOOKUP($B192,NAV!$A:$FC,AG$1,FALSE)*AG194,"")</f>
        <v>1.1394974233333721</v>
      </c>
      <c r="AH193" s="143">
        <f>IFERROR(VLOOKUP($B193,'NAV plus Dist'!$B:$FD,AH$1,FALSE)/VLOOKUP($B192,NAV!$A:$FC,AH$1,FALSE)*AH194,"")</f>
        <v>1.1484664003058214</v>
      </c>
      <c r="AI193" s="143">
        <f>IFERROR(VLOOKUP($B193,'NAV plus Dist'!$B:$FD,AI$1,FALSE)/VLOOKUP($B192,NAV!$A:$FC,AI$1,FALSE)*AI194,"")</f>
        <v>1.3703119622015709</v>
      </c>
      <c r="AJ193" s="143">
        <f>IFERROR(VLOOKUP($B193,'NAV plus Dist'!$B:$FD,AJ$1,FALSE)/VLOOKUP($B192,NAV!$A:$FC,AJ$1,FALSE)*AJ194,"")</f>
        <v>1.0997814817597553</v>
      </c>
      <c r="AK193" s="169">
        <f>IFERROR(VLOOKUP($B193,'NAV plus Dist'!$B:$FD,AK$1,FALSE)/VLOOKUP($B192,NAV!$A:$FC,AK$1,FALSE)*AK194,"")</f>
        <v>1.2657526416112288</v>
      </c>
      <c r="AL193" s="169">
        <f>IFERROR(VLOOKUP($B193,'NAV plus Dist'!$B:$FD,AL$1,FALSE)/VLOOKUP($B192,NAV!$A:$FC,AL$1,FALSE)*AL194,"")</f>
        <v>1.2821485839512983</v>
      </c>
      <c r="AM193" s="143">
        <f>IFERROR(VLOOKUP($B193,'NAV plus Dist'!$B:$FD,AM$1,FALSE)/VLOOKUP($B192,NAV!$A:$FC,AM$1,FALSE)*AM194,"")</f>
        <v>1.4542273975496414</v>
      </c>
      <c r="AN193" s="143">
        <f>IFERROR(VLOOKUP($B193,'NAV plus Dist'!$B:$FD,AN$1,FALSE)/VLOOKUP($B192,NAV!$A:$FC,AN$1,FALSE)*AN194,"")</f>
        <v>1.1507375937366031</v>
      </c>
      <c r="AO193" s="143">
        <f>IFERROR(VLOOKUP($B193,'NAV plus Dist'!$B:$FD,AO$1,FALSE)/VLOOKUP($B192,NAV!$A:$FC,AO$1,FALSE)*AO194,"")</f>
        <v>1.1597703492322329</v>
      </c>
      <c r="AP193" s="170">
        <f>IFERROR(VLOOKUP($B193,'NAV plus Dist'!$B:$FD,AP$1,FALSE)/VLOOKUP($B192,NAV!$A:$FC,AP$1,FALSE)*AP194,"")</f>
        <v>1.1365128610028792</v>
      </c>
      <c r="AQ193" s="143">
        <f>IFERROR(VLOOKUP($B193,'NAV plus Dist'!$B:$FD,AQ$1,FALSE)/VLOOKUP($B192,NAV!$A:$FC,AQ$1,FALSE)*AQ194,"")</f>
        <v>1.1287872839555915</v>
      </c>
      <c r="AR193" s="143">
        <f>IFERROR(VLOOKUP($B193,'NAV plus Dist'!$B:$FD,AR$1,FALSE)/VLOOKUP($B192,NAV!$A:$FC,AR$1,FALSE)*AR194,"")</f>
        <v>1.0159722869488625</v>
      </c>
      <c r="AS193" s="143">
        <f>IFERROR(VLOOKUP($B193,'NAV plus Dist'!$B:$FD,AS$1,FALSE)/VLOOKUP($B192,NAV!$A:$FC,AS$1,FALSE)*AS194,"")</f>
        <v>1.1694492924800508</v>
      </c>
      <c r="AT193" s="143">
        <f>IFERROR(VLOOKUP($B193,'NAV plus Dist'!$B:$FD,AT$1,FALSE)/VLOOKUP($B192,NAV!$A:$FC,AT$1,FALSE)*AT194,"")</f>
        <v>1.2183086963334882</v>
      </c>
      <c r="AU193" s="143">
        <f>IFERROR(VLOOKUP($B193,'NAV plus Dist'!$B:$FD,AU$1,FALSE)/VLOOKUP($B192,NAV!$A:$FC,AU$1,FALSE)*AU194,"")</f>
        <v>1.0379707031249998</v>
      </c>
      <c r="AV193" s="143">
        <f>IFERROR(VLOOKUP($B193,'NAV plus Dist'!$B:$FD,AV$1,FALSE)/VLOOKUP($B192,NAV!$A:$FC,AV$1,FALSE)*AV194,"")</f>
        <v>1.3835298117060306</v>
      </c>
      <c r="AW193" s="143">
        <f>IFERROR(VLOOKUP($B193,'NAV plus Dist'!$B:$FD,AW$1,FALSE)/VLOOKUP($B192,NAV!$A:$FC,AW$1,FALSE)*AW194,"")</f>
        <v>1.0331008911627444</v>
      </c>
      <c r="AX193" s="143">
        <f>IFERROR(VLOOKUP($B193,'NAV plus Dist'!$B:$FD,AX$1,FALSE)/VLOOKUP($B192,NAV!$A:$FC,AX$1,FALSE)*AX194,"")</f>
        <v>1.0442876212698551</v>
      </c>
      <c r="AY193" s="143">
        <f>IFERROR(VLOOKUP($B193,'NAV plus Dist'!$B:$FD,AY$1,FALSE)/VLOOKUP($B192,NAV!$A:$FC,AY$1,FALSE)*AY194,"")</f>
        <v>1.0855135616910765</v>
      </c>
      <c r="AZ193" s="143">
        <f>IFERROR(VLOOKUP($B193,'NAV plus Dist'!$B:$FD,AZ$1,FALSE)/VLOOKUP($B192,NAV!$A:$FC,AZ$1,FALSE)*AZ194,"")</f>
        <v>1.1002441387525719</v>
      </c>
      <c r="BA193" s="143">
        <f>IFERROR(VLOOKUP($B193,'NAV plus Dist'!$B:$FD,BA$1,FALSE)/VLOOKUP($B192,NAV!$A:$FC,BA$1,FALSE)*BA194,"")</f>
        <v>1.1575321834804309</v>
      </c>
      <c r="BB193" s="143">
        <f>IFERROR(VLOOKUP($B193,'NAV plus Dist'!$B:$FD,BB$1,FALSE)/VLOOKUP($B192,NAV!$A:$FC,BB$1,FALSE)*BB194,"")</f>
        <v>1.1672565683897855</v>
      </c>
      <c r="BC193" s="143">
        <f>IFERROR(VLOOKUP($B193,'NAV plus Dist'!$B:$FD,BC$1,FALSE)/VLOOKUP($B192,NAV!$A:$FC,BC$1,FALSE)*BC194,"")</f>
        <v>1.17657601527053</v>
      </c>
      <c r="BD193" s="143">
        <f>IFERROR(VLOOKUP($B193,'NAV plus Dist'!$B:$FD,BD$1,FALSE)/VLOOKUP($B192,NAV!$A:$FC,BD$1,FALSE)*BD194,"")</f>
        <v>1.2058881212783867</v>
      </c>
      <c r="BE193" s="143">
        <f>IFERROR(VLOOKUP($B193,'NAV plus Dist'!$B:$FD,BE$1,FALSE)/VLOOKUP($B192,NAV!$A:$FC,BE$1,FALSE)*BE194,"")</f>
        <v>1.2150476819172393</v>
      </c>
      <c r="BF193" s="143">
        <f>IFERROR(VLOOKUP($B193,'NAV plus Dist'!$B:$FD,BF$1,FALSE)/VLOOKUP($B192,NAV!$A:$FC,BF$1,FALSE)*BF194,"")</f>
        <v>1.3181524812075216</v>
      </c>
      <c r="BG193" s="143">
        <f>IFERROR(VLOOKUP($B193,'NAV plus Dist'!$B:$FD,BG$1,FALSE)/VLOOKUP($B192,NAV!$A:$FC,BG$1,FALSE)*BG194,"")</f>
        <v>1.3275679117119279</v>
      </c>
      <c r="BH193" s="143">
        <f>IFERROR(VLOOKUP($B193,'NAV plus Dist'!$B:$FD,BH$1,FALSE)/VLOOKUP($B192,NAV!$A:$FC,BH$1,FALSE)*BH194,"")</f>
        <v>1.4106123026362862</v>
      </c>
      <c r="BI193" s="143">
        <f>IFERROR(VLOOKUP($B193,'NAV plus Dist'!$B:$FD,BI$1,FALSE)/VLOOKUP($B192,NAV!$A:$FC,BI$1,FALSE)*BI194,"")</f>
        <v>1.4215545806429397</v>
      </c>
      <c r="BJ193" s="143">
        <f>IFERROR(VLOOKUP($B193,'NAV plus Dist'!$B:$FD,BJ$1,FALSE)/VLOOKUP($B192,NAV!$A:$FC,BJ$1,FALSE)*BJ194,"")</f>
        <v>0.93764845835998145</v>
      </c>
      <c r="BK193" s="143">
        <f>IFERROR(VLOOKUP($B193,'NAV plus Dist'!$B:$FD,BK$1,FALSE)/VLOOKUP($B192,NAV!$A:$FC,BK$1,FALSE)*BK194,"")</f>
        <v>0.94500840172435685</v>
      </c>
      <c r="BL193" s="143">
        <f>IFERROR(VLOOKUP($B193,'NAV plus Dist'!$B:$FD,BL$1,FALSE)/VLOOKUP($B192,NAV!$A:$FC,BL$1,FALSE)*BL194,"")</f>
        <v>0.92044563217787634</v>
      </c>
      <c r="BM193" s="143">
        <f>IFERROR(VLOOKUP($B193,'NAV plus Dist'!$B:$FD,BM$1,FALSE)/VLOOKUP($B192,NAV!$A:$FC,BM$1,FALSE)*BM194,"")</f>
        <v>0.92759775238528897</v>
      </c>
      <c r="BN193" s="143">
        <f>IFERROR(VLOOKUP($B193,'NAV plus Dist'!$B:$FD,BN$1,FALSE)/VLOOKUP($B192,NAV!$A:$FC,BN$1,FALSE)*BN194,"")</f>
        <v>1.3700981569903672</v>
      </c>
      <c r="BO193" s="143">
        <f>IFERROR(VLOOKUP($B193,'NAV plus Dist'!$B:$FD,BO$1,FALSE)/VLOOKUP($B192,NAV!$A:$FC,BO$1,FALSE)*BO194,"")</f>
        <v>1.3809855147907515</v>
      </c>
      <c r="BP193" s="143">
        <f>IFERROR(VLOOKUP($B193,'NAV plus Dist'!$B:$FD,BP$1,FALSE)/VLOOKUP($B192,NAV!$A:$FC,BP$1,FALSE)*BP194,"")</f>
        <v>1.4724228947443401</v>
      </c>
      <c r="BQ193" s="143">
        <f>IFERROR(VLOOKUP($B193,'NAV plus Dist'!$B:$FD,BQ$1,FALSE)/VLOOKUP($B192,NAV!$A:$FC,BQ$1,FALSE)*BQ194,"")</f>
        <v>1.4838747540040127</v>
      </c>
      <c r="BR193" s="143">
        <f>IFERROR(VLOOKUP($B193,'NAV plus Dist'!$B:$FD,BR$1,FALSE)/VLOOKUP($B192,NAV!$A:$FC,BR$1,FALSE)*BR194,"")</f>
        <v>1.3304311023905657</v>
      </c>
      <c r="BS193" s="143">
        <f>IFERROR(VLOOKUP($B193,'NAV plus Dist'!$B:$FD,BS$1,FALSE)/VLOOKUP($B192,NAV!$A:$FC,BS$1,FALSE)*BS194,"")</f>
        <v>0.79037505477041792</v>
      </c>
      <c r="BT193" s="143">
        <f>IFERROR(VLOOKUP($B193,'NAV plus Dist'!$B:$FD,BT$1,FALSE)/VLOOKUP($B192,NAV!$A:$FC,BT$1,FALSE)*BT194,"")</f>
        <v>1.1000032544229046</v>
      </c>
      <c r="BU193" s="143">
        <f>IFERROR(VLOOKUP($B193,'NAV plus Dist'!$B:$FD,BU$1,FALSE)/VLOOKUP($B192,NAV!$A:$FC,BU$1,FALSE)*BU194,"")</f>
        <v>0.47249753260689231</v>
      </c>
      <c r="BV193" s="143">
        <f>IFERROR(VLOOKUP($B193,'NAV plus Dist'!$B:$FD,BV$1,FALSE)/VLOOKUP($B192,NAV!$A:$FC,BV$1,FALSE)*BV194,"")</f>
        <v>1.1253411834040323</v>
      </c>
      <c r="BW193" s="143">
        <f>IFERROR(VLOOKUP($B193,'NAV plus Dist'!$B:$FD,BW$1,FALSE)/VLOOKUP($B192,NAV!$A:$FC,BW$1,FALSE)*BW194,"")</f>
        <v>1.1821058760985037</v>
      </c>
      <c r="BX193" s="143" t="str">
        <f>IFERROR(VLOOKUP($B193,'NAV plus Dist'!$B:$FD,BX$1,FALSE)/VLOOKUP($B192,NAV!$A:$FC,BX$1,FALSE)*BX194,"")</f>
        <v/>
      </c>
      <c r="BY193" s="143">
        <f>IFERROR(VLOOKUP($B193,'NAV plus Dist'!$B:$FD,BY$1,FALSE)/VLOOKUP($B192,NAV!$A:$FC,BY$1,FALSE)*BY194,"")</f>
        <v>2.0931392795693773</v>
      </c>
      <c r="BZ193" s="143">
        <f>IFERROR(VLOOKUP($B193,'NAV plus Dist'!$B:$FD,BZ$1,FALSE)/VLOOKUP($B192,NAV!$A:$FC,BZ$1,FALSE)*BZ194,"")</f>
        <v>1.4681901663671719</v>
      </c>
      <c r="CA193" s="143">
        <f>IFERROR(VLOOKUP($B193,'NAV plus Dist'!$B:$FD,CA$1,FALSE)/VLOOKUP($B192,NAV!$A:$FC,CA$1,FALSE)*CA194,"")</f>
        <v>0.69558046819170938</v>
      </c>
      <c r="CB193" s="143">
        <f>IFERROR(VLOOKUP($B193,'NAV plus Dist'!$B:$FD,CB$1,FALSE)/VLOOKUP($B192,NAV!$A:$FC,CB$1,FALSE)*CB194,"")</f>
        <v>0.9007490547112742</v>
      </c>
      <c r="CC193" s="143">
        <f>IFERROR(VLOOKUP($B193,'NAV plus Dist'!$B:$FD,CC$1,FALSE)/VLOOKUP($B192,NAV!$A:$FC,CC$1,FALSE)*CC194,"")</f>
        <v>2.0381586613584766</v>
      </c>
      <c r="CD193" s="143">
        <f>IFERROR(VLOOKUP($B193,'NAV plus Dist'!$B:$FD,CD$1,FALSE)/VLOOKUP($B192,NAV!$A:$FC,CD$1,FALSE)*CD194,"")</f>
        <v>0.37095919514642012</v>
      </c>
      <c r="CE193" s="143">
        <f>IFERROR(VLOOKUP($B193,'NAV plus Dist'!$B:$FD,CE$1,FALSE)/VLOOKUP($B192,NAV!$A:$FC,CE$1,FALSE)*CE194,"")</f>
        <v>0.67317261908493853</v>
      </c>
      <c r="CF193" s="143">
        <f>IFERROR(VLOOKUP($B193,'NAV plus Dist'!$B:$FD,CF$1,FALSE)/VLOOKUP($B192,NAV!$A:$FC,CF$1,FALSE)*CF194,"")</f>
        <v>0.78370397454795671</v>
      </c>
      <c r="CG193" s="143">
        <f>IFERROR(VLOOKUP($B193,'NAV plus Dist'!$B:$FD,CG$1,FALSE)/VLOOKUP($B192,NAV!$A:$FC,CG$1,FALSE)*CG194,"")</f>
        <v>1.442706931536675</v>
      </c>
      <c r="CH193" s="143">
        <f>IFERROR(VLOOKUP($B193,'NAV plus Dist'!$B:$FD,CH$1,FALSE)/VLOOKUP($B192,NAV!$A:$FC,CH$1,FALSE)*CH194,"")</f>
        <v>1.0725875563378691</v>
      </c>
      <c r="CI193" s="143">
        <f>IFERROR(VLOOKUP($B193,'NAV plus Dist'!$B:$FD,CI$1,FALSE)/VLOOKUP($B192,NAV!$A:$FC,CI$1,FALSE)*CI194,"")</f>
        <v>1.0897141711525129</v>
      </c>
      <c r="CJ193" s="143" t="str">
        <f>IFERROR(VLOOKUP($B193,'NAV plus Dist'!$B:$FD,CJ$1,FALSE)/VLOOKUP($B192,NAV!$A:$FC,CJ$1,FALSE)*CJ194,"")</f>
        <v/>
      </c>
      <c r="CK193" s="143" t="str">
        <f>IFERROR(VLOOKUP($B193,'NAV plus Dist'!$B:$AAA,CK$1,FALSE)/VLOOKUP($B192,NAV!$A:$AAA,CK$1,FALSE)*CK194,"")</f>
        <v/>
      </c>
      <c r="CL193" s="143" t="str">
        <f>IFERROR(VLOOKUP($B193,'NAV plus Dist'!$B:$AAA,CL$1,FALSE)/VLOOKUP($B192,NAV!$A:$AAA,CL$1,FALSE)*CL194,"")</f>
        <v/>
      </c>
      <c r="CM193" s="143" t="str">
        <f>IFERROR(VLOOKUP($B193,'NAV plus Dist'!$B:$AAA,CM$1,FALSE)/VLOOKUP($B192,NAV!$A:$AAA,CM$1,FALSE)*CM194,"")</f>
        <v/>
      </c>
      <c r="CN193" s="143" t="str">
        <f>IFERROR(VLOOKUP($B193,'NAV plus Dist'!$B:$AAA,CN$1,FALSE)/VLOOKUP($B192,NAV!$A:$AAA,CN$1,FALSE)*CN194,"")</f>
        <v/>
      </c>
      <c r="CO193" s="143" t="str">
        <f>IFERROR(VLOOKUP($B193,'NAV plus Dist'!$B:$AAA,CO$1,FALSE)/VLOOKUP($B192,NAV!$A:$AAA,CO$1,FALSE)*CO194,"")</f>
        <v/>
      </c>
      <c r="CP193" s="143" t="str">
        <f>IFERROR(VLOOKUP($B193,'NAV plus Dist'!$B:$AAA,CP$1,FALSE)/VLOOKUP($B192,NAV!$A:$AAA,CP$1,FALSE)*CP194,"")</f>
        <v/>
      </c>
      <c r="CQ193" s="143" t="str">
        <f>IFERROR(VLOOKUP($B193,'NAV plus Dist'!$B:$AAA,CQ$1,FALSE)/VLOOKUP($B192,NAV!$A:$AAA,CQ$1,FALSE)*CQ194,"")</f>
        <v/>
      </c>
      <c r="CR193" s="143" t="str">
        <f>IFERROR(VLOOKUP($B193,'NAV plus Dist'!$B:$AAA,CR$1,FALSE)/VLOOKUP($B192,NAV!$A:$AAA,CR$1,FALSE)*CR194,"")</f>
        <v/>
      </c>
      <c r="CS193" s="143" t="str">
        <f>IFERROR(VLOOKUP($B193,'NAV plus Dist'!$B:$AAA,CS$1,FALSE)/VLOOKUP($B192,NAV!$A:$AAA,CS$1,FALSE)*CS194,"")</f>
        <v/>
      </c>
      <c r="CT193" s="143" t="str">
        <f>IFERROR(VLOOKUP($B193,'NAV plus Dist'!$B:$AAA,CT$1,FALSE)/VLOOKUP($B192,NAV!$A:$AAA,CT$1,FALSE)*CT194,"")</f>
        <v/>
      </c>
      <c r="CU193" s="143" t="str">
        <f>IFERROR(VLOOKUP($B193,'NAV plus Dist'!$B:$AAA,CU$1,FALSE)/VLOOKUP($B192,NAV!$A:$AAA,CU$1,FALSE)*CU194,"")</f>
        <v/>
      </c>
      <c r="CV193" s="143" t="str">
        <f>IFERROR(VLOOKUP($B193,'NAV plus Dist'!$B:$AAA,CV$1,FALSE)/VLOOKUP($B192,NAV!$A:$AAA,CV$1,FALSE)*CV194,"")</f>
        <v/>
      </c>
      <c r="CW193" s="143" t="str">
        <f>IFERROR(VLOOKUP($B193,'NAV plus Dist'!$B:$AAA,CW$1,FALSE)/VLOOKUP($B192,NAV!$A:$AAA,CW$1,FALSE)*CW194,"")</f>
        <v/>
      </c>
      <c r="CX193" s="143" t="str">
        <f>IFERROR(VLOOKUP($B193,'NAV plus Dist'!$B:$AAA,CX$1,FALSE)/VLOOKUP($B192,NAV!$A:$AAA,CX$1,FALSE)*CX194,"")</f>
        <v/>
      </c>
      <c r="CY193" s="143" t="str">
        <f>IFERROR(VLOOKUP($B193,'NAV plus Dist'!$B:$AAA,CY$1,FALSE)/VLOOKUP($B192,NAV!$A:$AAA,CY$1,FALSE)*CY194,"")</f>
        <v/>
      </c>
      <c r="CZ193" s="143" t="str">
        <f>IFERROR(VLOOKUP($B193,'NAV plus Dist'!$B:$AAA,CZ$1,FALSE)/VLOOKUP($B192,NAV!$A:$AAA,CZ$1,FALSE)*CZ194,"")</f>
        <v/>
      </c>
      <c r="DA193" s="143" t="str">
        <f>IFERROR(VLOOKUP($B193,'NAV plus Dist'!$B:$AAA,DA$1,FALSE)/VLOOKUP($B192,NAV!$A:$AAA,DA$1,FALSE)*DA194,"")</f>
        <v/>
      </c>
      <c r="DB193" s="143" t="str">
        <f>IFERROR(VLOOKUP($B193,'NAV plus Dist'!$B:$AAA,DB$1,FALSE)/VLOOKUP($B192,NAV!$A:$AAA,DB$1,FALSE)*DB194,"")</f>
        <v/>
      </c>
      <c r="DC193" s="143" t="str">
        <f>IFERROR(VLOOKUP($B193,'NAV plus Dist'!$B:$AAA,DC$1,FALSE)/VLOOKUP($B192,NAV!$A:$AAA,DC$1,FALSE)*DC194,"")</f>
        <v/>
      </c>
      <c r="DD193" s="143" t="str">
        <f>IFERROR(VLOOKUP($B193,'NAV plus Dist'!$B:$AAA,DD$1,FALSE)/VLOOKUP($B192,NAV!$A:$AAA,DD$1,FALSE)*DD194,"")</f>
        <v/>
      </c>
      <c r="DE193" s="143" t="str">
        <f>IFERROR(VLOOKUP($B193,'NAV plus Dist'!$B:$AAA,DE$1,FALSE)/VLOOKUP($B192,NAV!$A:$AAA,DE$1,FALSE)*DE194,"")</f>
        <v/>
      </c>
      <c r="DF193" s="143" t="str">
        <f>IFERROR(VLOOKUP($B193,'NAV plus Dist'!$B:$AAA,DF$1,FALSE)/VLOOKUP($B192,NAV!$A:$AAA,DF$1,FALSE)*DF194,"")</f>
        <v/>
      </c>
      <c r="DG193" s="143" t="str">
        <f>IFERROR(VLOOKUP($B193,'NAV plus Dist'!$B:$AAA,DG$1,FALSE)/VLOOKUP($B192,NAV!$A:$AAA,DG$1,FALSE)*DG194,"")</f>
        <v/>
      </c>
      <c r="DH193" s="143" t="str">
        <f>IFERROR(VLOOKUP($B193,'NAV plus Dist'!$B:$AAA,DH$1,FALSE)/VLOOKUP($B192,NAV!$A:$AAA,DH$1,FALSE)*DH194,"")</f>
        <v/>
      </c>
    </row>
    <row r="194" spans="1:112">
      <c r="A194" s="94">
        <f t="shared" si="42"/>
        <v>7</v>
      </c>
      <c r="B194" s="168">
        <f t="shared" si="40"/>
        <v>45869</v>
      </c>
      <c r="C194" s="143">
        <f>IFERROR(VLOOKUP($B194,'NAV plus Dist'!$B:$FD,C$1,FALSE)/VLOOKUP($B193,NAV!$A:$FC,C$1,FALSE)*C195,"")</f>
        <v>1.082074807866731</v>
      </c>
      <c r="D194" s="143">
        <f>IFERROR(VLOOKUP($B194,'NAV plus Dist'!$B:$FD,D$1,FALSE)/VLOOKUP($B193,NAV!$A:$FC,D$1,FALSE)*D195,"")</f>
        <v>1.0947864329006367</v>
      </c>
      <c r="E194" s="143">
        <f>IFERROR(VLOOKUP($B194,'NAV plus Dist'!$B:$FD,E$1,FALSE)/VLOOKUP($B193,NAV!$A:$FC,E$1,FALSE)*E195,"")</f>
        <v>1.0948874850665764</v>
      </c>
      <c r="F194" s="143">
        <f>IFERROR(VLOOKUP($B194,'NAV plus Dist'!$B:$FD,F$1,FALSE)/VLOOKUP($B193,NAV!$A:$FC,F$1,FALSE)*F195,"")</f>
        <v>1.1498371526233016</v>
      </c>
      <c r="G194" s="143" t="str">
        <f>IFERROR(VLOOKUP($B194,'NAV plus Dist'!$B:$FD,G$1,FALSE)/VLOOKUP($B193,NAV!$A:$FC,G$1,FALSE)*G195,"")</f>
        <v/>
      </c>
      <c r="H194" s="143">
        <f>IFERROR(VLOOKUP($B194,'NAV plus Dist'!$B:$FD,H$1,FALSE)/VLOOKUP($B193,NAV!$A:$FC,H$1,FALSE)*H195,"")</f>
        <v>1.094132721302983</v>
      </c>
      <c r="I194" s="143">
        <f>IFERROR(VLOOKUP($B194,'NAV plus Dist'!$B:$FD,I$1,FALSE)/VLOOKUP($B193,NAV!$A:$FC,I$1,FALSE)*I195,"")</f>
        <v>1.1007454043595757</v>
      </c>
      <c r="J194" s="143" t="str">
        <f>IFERROR(VLOOKUP($B194,'NAV plus Dist'!$B:$FD,J$1,FALSE)/VLOOKUP($B193,NAV!$A:$FC,J$1,FALSE)*J195,"")</f>
        <v/>
      </c>
      <c r="K194" s="143">
        <f>IFERROR(VLOOKUP($B194,'NAV plus Dist'!$B:$FD,K$1,FALSE)/VLOOKUP($B193,NAV!$A:$FC,K$1,FALSE)*K195,"")</f>
        <v>1.0174288002025604</v>
      </c>
      <c r="L194" s="143">
        <f>IFERROR(VLOOKUP($B194,'NAV plus Dist'!$B:$FD,L$1,FALSE)/VLOOKUP($B193,NAV!$A:$FC,L$1,FALSE)*L195,"")</f>
        <v>1.027822722409643</v>
      </c>
      <c r="M194" s="143">
        <f>IFERROR(VLOOKUP($B194,'NAV plus Dist'!$B:$FD,M$1,FALSE)/VLOOKUP($B193,NAV!$A:$FC,M$1,FALSE)*M195,"")</f>
        <v>1.0279036938685286</v>
      </c>
      <c r="N194" s="143">
        <f>IFERROR(VLOOKUP($B194,'NAV plus Dist'!$B:$FD,N$1,FALSE)/VLOOKUP($B193,NAV!$A:$FC,N$1,FALSE)*N195,"")</f>
        <v>1.1877241440019946</v>
      </c>
      <c r="O194" s="143">
        <f>IFERROR(VLOOKUP($B194,'NAV plus Dist'!$B:$FD,O$1,FALSE)/VLOOKUP($B193,NAV!$A:$FC,O$1,FALSE)*O195,"")</f>
        <v>1.1954787463637082</v>
      </c>
      <c r="P194" s="143">
        <f>IFERROR(VLOOKUP($B194,'NAV plus Dist'!$B:$FD,P$1,FALSE)/VLOOKUP($B193,NAV!$A:$FC,P$1,FALSE)*P195,"")</f>
        <v>1.2038802677628444</v>
      </c>
      <c r="Q194" s="143" t="str">
        <f>IFERROR(VLOOKUP($B194,'NAV plus Dist'!$B:$FD,Q$1,FALSE)/VLOOKUP($B193,NAV!$A:$FC,Q$1,FALSE)*Q195,"")</f>
        <v/>
      </c>
      <c r="R194" s="143" t="str">
        <f>IFERROR(VLOOKUP($B194,'NAV plus Dist'!$B:$FD,R$1,FALSE)/VLOOKUP($B193,NAV!$A:$FC,R$1,FALSE)*R195,"")</f>
        <v/>
      </c>
      <c r="S194" s="143" t="str">
        <f>IFERROR(VLOOKUP($B194,'NAV plus Dist'!$B:$FD,S$1,FALSE)/VLOOKUP($B193,NAV!$A:$FC,S$1,FALSE)*S195,"")</f>
        <v/>
      </c>
      <c r="T194" s="143" t="str">
        <f>IFERROR(VLOOKUP($B194,'NAV plus Dist'!$B:$FD,T$1,FALSE)/VLOOKUP($B193,NAV!$A:$FC,T$1,FALSE)*T195,"")</f>
        <v/>
      </c>
      <c r="U194" s="143" t="str">
        <f>IFERROR(VLOOKUP($B194,'NAV plus Dist'!$B:$FD,U$1,FALSE)/VLOOKUP($B193,NAV!$A:$FC,U$1,FALSE)*U195,"")</f>
        <v/>
      </c>
      <c r="V194" s="143" t="str">
        <f>IFERROR(VLOOKUP($B194,'NAV plus Dist'!$B:$FD,V$1,FALSE)/VLOOKUP($B193,NAV!$A:$FC,V$1,FALSE)*V195,"")</f>
        <v/>
      </c>
      <c r="W194" s="143" t="str">
        <f>IFERROR(VLOOKUP($B194,'NAV plus Dist'!$B:$FD,W$1,FALSE)/VLOOKUP($B193,NAV!$A:$FC,W$1,FALSE)*W195,"")</f>
        <v/>
      </c>
      <c r="X194" s="143" t="str">
        <f>IFERROR(VLOOKUP($B194,'NAV plus Dist'!$B:$FD,X$1,FALSE)/VLOOKUP($B193,NAV!$A:$FC,X$1,FALSE)*X195,"")</f>
        <v/>
      </c>
      <c r="Y194" s="143" t="str">
        <f>IFERROR(VLOOKUP($B194,'NAV plus Dist'!$B:$FD,Y$1,FALSE)/VLOOKUP($B193,NAV!$A:$FC,Y$1,FALSE)*Y195,"")</f>
        <v/>
      </c>
      <c r="Z194" s="143" t="str">
        <f>IFERROR(VLOOKUP($B194,'NAV plus Dist'!$B:$FD,Z$1,FALSE)/VLOOKUP($B193,NAV!$A:$FC,Z$1,FALSE)*Z195,"")</f>
        <v/>
      </c>
      <c r="AA194" s="143">
        <f>IFERROR(VLOOKUP($B194,'NAV plus Dist'!$B:$FD,AA$1,FALSE)/VLOOKUP($B193,NAV!$A:$FC,AA$1,FALSE)*AA195,"")</f>
        <v>1.1151384243064424</v>
      </c>
      <c r="AB194" s="143">
        <f>IFERROR(VLOOKUP($B194,'NAV plus Dist'!$B:$FD,AB$1,FALSE)/VLOOKUP($B193,NAV!$A:$FC,AB$1,FALSE)*AB195,"")</f>
        <v>1.1278953422372839</v>
      </c>
      <c r="AC194" s="143">
        <f>IFERROR(VLOOKUP($B194,'NAV plus Dist'!$B:$FD,AC$1,FALSE)/VLOOKUP($B193,NAV!$A:$FC,AC$1,FALSE)*AC195,"")</f>
        <v>1.1279744512647705</v>
      </c>
      <c r="AD194" s="143">
        <f>IFERROR(VLOOKUP($B194,'NAV plus Dist'!$B:$FD,AD$1,FALSE)/VLOOKUP($B193,NAV!$A:$FC,AD$1,FALSE)*AD195,"")</f>
        <v>1.9412820650905629</v>
      </c>
      <c r="AE194" s="143">
        <f>IFERROR(VLOOKUP($B194,'NAV plus Dist'!$B:$FD,AE$1,FALSE)/VLOOKUP($B193,NAV!$A:$FC,AE$1,FALSE)*AE195,"")</f>
        <v>0.98194430101938146</v>
      </c>
      <c r="AF194" s="143">
        <f>IFERROR(VLOOKUP($B194,'NAV plus Dist'!$B:$FD,AF$1,FALSE)/VLOOKUP($B193,NAV!$A:$FC,AF$1,FALSE)*AF195,"")</f>
        <v>1.1225393327184383</v>
      </c>
      <c r="AG194" s="143">
        <f>IFERROR(VLOOKUP($B194,'NAV plus Dist'!$B:$FD,AG$1,FALSE)/VLOOKUP($B193,NAV!$A:$FC,AG$1,FALSE)*AG195,"")</f>
        <v>1.1339848712041709</v>
      </c>
      <c r="AH194" s="143">
        <f>IFERROR(VLOOKUP($B194,'NAV plus Dist'!$B:$FD,AH$1,FALSE)/VLOOKUP($B193,NAV!$A:$FC,AH$1,FALSE)*AH195,"")</f>
        <v>1.1340729343259033</v>
      </c>
      <c r="AI194" s="143">
        <f>IFERROR(VLOOKUP($B194,'NAV plus Dist'!$B:$FD,AI$1,FALSE)/VLOOKUP($B193,NAV!$A:$FC,AI$1,FALSE)*AI195,"")</f>
        <v>1.1420993610640242</v>
      </c>
      <c r="AJ194" s="143">
        <f>IFERROR(VLOOKUP($B194,'NAV plus Dist'!$B:$FD,AJ$1,FALSE)/VLOOKUP($B193,NAV!$A:$FC,AJ$1,FALSE)*AJ195,"")</f>
        <v>1.0931620403502538</v>
      </c>
      <c r="AK194" s="169">
        <f>IFERROR(VLOOKUP($B194,'NAV plus Dist'!$B:$FD,AK$1,FALSE)/VLOOKUP($B193,NAV!$A:$FC,AK$1,FALSE)*AK195,"")</f>
        <v>1.1693497763152527</v>
      </c>
      <c r="AL194" s="169">
        <f>IFERROR(VLOOKUP($B194,'NAV plus Dist'!$B:$FD,AL$1,FALSE)/VLOOKUP($B193,NAV!$A:$FC,AL$1,FALSE)*AL195,"")</f>
        <v>1.1821798420092957</v>
      </c>
      <c r="AM194" s="143">
        <f>IFERROR(VLOOKUP($B194,'NAV plus Dist'!$B:$FD,AM$1,FALSE)/VLOOKUP($B193,NAV!$A:$FC,AM$1,FALSE)*AM195,"")</f>
        <v>1.3824961719004949</v>
      </c>
      <c r="AN194" s="143">
        <f>IFERROR(VLOOKUP($B194,'NAV plus Dist'!$B:$FD,AN$1,FALSE)/VLOOKUP($B193,NAV!$A:$FC,AN$1,FALSE)*AN195,"")</f>
        <v>1.0902910261660526</v>
      </c>
      <c r="AO194" s="143">
        <f>IFERROR(VLOOKUP($B194,'NAV plus Dist'!$B:$FD,AO$1,FALSE)/VLOOKUP($B193,NAV!$A:$FC,AO$1,FALSE)*AO195,"")</f>
        <v>1.0903661276070225</v>
      </c>
      <c r="AP194" s="170">
        <f>IFERROR(VLOOKUP($B194,'NAV plus Dist'!$B:$FD,AP$1,FALSE)/VLOOKUP($B193,NAV!$A:$FC,AP$1,FALSE)*AP195,"")</f>
        <v>1.0979580389042121</v>
      </c>
      <c r="AQ194" s="143">
        <f>IFERROR(VLOOKUP($B194,'NAV plus Dist'!$B:$FD,AQ$1,FALSE)/VLOOKUP($B193,NAV!$A:$FC,AQ$1,FALSE)*AQ195,"")</f>
        <v>1.0695788796837553</v>
      </c>
      <c r="AR194" s="143">
        <f>IFERROR(VLOOKUP($B194,'NAV plus Dist'!$B:$FD,AR$1,FALSE)/VLOOKUP($B193,NAV!$A:$FC,AR$1,FALSE)*AR195,"")</f>
        <v>1.0138878710574173</v>
      </c>
      <c r="AS194" s="143">
        <f>IFERROR(VLOOKUP($B194,'NAV plus Dist'!$B:$FD,AS$1,FALSE)/VLOOKUP($B193,NAV!$A:$FC,AS$1,FALSE)*AS195,"")</f>
        <v>1.1192341145050189</v>
      </c>
      <c r="AT194" s="143">
        <f>IFERROR(VLOOKUP($B194,'NAV plus Dist'!$B:$FD,AT$1,FALSE)/VLOOKUP($B193,NAV!$A:$FC,AT$1,FALSE)*AT195,"")</f>
        <v>1.2221309866146639</v>
      </c>
      <c r="AU194" s="143">
        <f>IFERROR(VLOOKUP($B194,'NAV plus Dist'!$B:$FD,AU$1,FALSE)/VLOOKUP($B193,NAV!$A:$FC,AU$1,FALSE)*AU195,"")</f>
        <v>1.02515625</v>
      </c>
      <c r="AV194" s="143">
        <f>IFERROR(VLOOKUP($B194,'NAV plus Dist'!$B:$FD,AV$1,FALSE)/VLOOKUP($B193,NAV!$A:$FC,AV$1,FALSE)*AV195,"")</f>
        <v>1.4077473208050575</v>
      </c>
      <c r="AW194" s="143">
        <f>IFERROR(VLOOKUP($B194,'NAV plus Dist'!$B:$FD,AW$1,FALSE)/VLOOKUP($B193,NAV!$A:$FC,AW$1,FALSE)*AW195,"")</f>
        <v>1.0219048819801186</v>
      </c>
      <c r="AX194" s="143">
        <f>IFERROR(VLOOKUP($B194,'NAV plus Dist'!$B:$FD,AX$1,FALSE)/VLOOKUP($B193,NAV!$A:$FC,AX$1,FALSE)*AX195,"")</f>
        <v>1.0314386542326717</v>
      </c>
      <c r="AY194" s="143">
        <f>IFERROR(VLOOKUP($B194,'NAV plus Dist'!$B:$FD,AY$1,FALSE)/VLOOKUP($B193,NAV!$A:$FC,AY$1,FALSE)*AY195,"")</f>
        <v>1.0631393675103922</v>
      </c>
      <c r="AZ194" s="143">
        <f>IFERROR(VLOOKUP($B194,'NAV plus Dist'!$B:$FD,AZ$1,FALSE)/VLOOKUP($B193,NAV!$A:$FC,AZ$1,FALSE)*AZ195,"")</f>
        <v>1.0729010207020311</v>
      </c>
      <c r="BA194" s="143">
        <f>IFERROR(VLOOKUP($B194,'NAV plus Dist'!$B:$FD,BA$1,FALSE)/VLOOKUP($B193,NAV!$A:$FC,BA$1,FALSE)*BA195,"")</f>
        <v>1.1255909647772673</v>
      </c>
      <c r="BB194" s="143">
        <f>IFERROR(VLOOKUP($B194,'NAV plus Dist'!$B:$FD,BB$1,FALSE)/VLOOKUP($B193,NAV!$A:$FC,BB$1,FALSE)*BB195,"")</f>
        <v>1.1063254971001808</v>
      </c>
      <c r="BC194" s="143">
        <f>IFERROR(VLOOKUP($B194,'NAV plus Dist'!$B:$FD,BC$1,FALSE)/VLOOKUP($B193,NAV!$A:$FC,BC$1,FALSE)*BC195,"")</f>
        <v>1.1065436592961229</v>
      </c>
      <c r="BD194" s="143">
        <f>IFERROR(VLOOKUP($B194,'NAV plus Dist'!$B:$FD,BD$1,FALSE)/VLOOKUP($B193,NAV!$A:$FC,BD$1,FALSE)*BD195,"")</f>
        <v>1.1263836885674767</v>
      </c>
      <c r="BE194" s="143">
        <f>IFERROR(VLOOKUP($B194,'NAV plus Dist'!$B:$FD,BE$1,FALSE)/VLOOKUP($B193,NAV!$A:$FC,BE$1,FALSE)*BE195,"")</f>
        <v>1.1263260567627684</v>
      </c>
      <c r="BF194" s="143">
        <f>IFERROR(VLOOKUP($B194,'NAV plus Dist'!$B:$FD,BF$1,FALSE)/VLOOKUP($B193,NAV!$A:$FC,BF$1,FALSE)*BF195,"")</f>
        <v>1.2482847301073272</v>
      </c>
      <c r="BG194" s="143">
        <f>IFERROR(VLOOKUP($B194,'NAV plus Dist'!$B:$FD,BG$1,FALSE)/VLOOKUP($B193,NAV!$A:$FC,BG$1,FALSE)*BG195,"")</f>
        <v>1.2474874741231519</v>
      </c>
      <c r="BH194" s="143">
        <f>IFERROR(VLOOKUP($B194,'NAV plus Dist'!$B:$FD,BH$1,FALSE)/VLOOKUP($B193,NAV!$A:$FC,BH$1,FALSE)*BH195,"")</f>
        <v>1.3165793664053609</v>
      </c>
      <c r="BI194" s="143">
        <f>IFERROR(VLOOKUP($B194,'NAV plus Dist'!$B:$FD,BI$1,FALSE)/VLOOKUP($B193,NAV!$A:$FC,BI$1,FALSE)*BI195,"")</f>
        <v>1.3165290116446082</v>
      </c>
      <c r="BJ194" s="143">
        <f>IFERROR(VLOOKUP($B194,'NAV plus Dist'!$B:$FD,BJ$1,FALSE)/VLOOKUP($B193,NAV!$A:$FC,BJ$1,FALSE)*BJ195,"")</f>
        <v>0.89281174411290298</v>
      </c>
      <c r="BK194" s="143">
        <f>IFERROR(VLOOKUP($B194,'NAV plus Dist'!$B:$FD,BK$1,FALSE)/VLOOKUP($B193,NAV!$A:$FC,BK$1,FALSE)*BK195,"")</f>
        <v>0.89287364328625274</v>
      </c>
      <c r="BL194" s="143">
        <f>IFERROR(VLOOKUP($B194,'NAV plus Dist'!$B:$FD,BL$1,FALSE)/VLOOKUP($B193,NAV!$A:$FC,BL$1,FALSE)*BL195,"")</f>
        <v>0.86119307816938973</v>
      </c>
      <c r="BM194" s="143">
        <f>IFERROR(VLOOKUP($B194,'NAV plus Dist'!$B:$FD,BM$1,FALSE)/VLOOKUP($B193,NAV!$A:$FC,BM$1,FALSE)*BM195,"")</f>
        <v>0.86121256948906777</v>
      </c>
      <c r="BN194" s="143">
        <f>IFERROR(VLOOKUP($B194,'NAV plus Dist'!$B:$FD,BN$1,FALSE)/VLOOKUP($B193,NAV!$A:$FC,BN$1,FALSE)*BN195,"")</f>
        <v>1.2200484132227747</v>
      </c>
      <c r="BO194" s="143">
        <f>IFERROR(VLOOKUP($B194,'NAV plus Dist'!$B:$FD,BO$1,FALSE)/VLOOKUP($B193,NAV!$A:$FC,BO$1,FALSE)*BO195,"")</f>
        <v>1.2201339661534929</v>
      </c>
      <c r="BP194" s="143">
        <f>IFERROR(VLOOKUP($B194,'NAV plus Dist'!$B:$FD,BP$1,FALSE)/VLOOKUP($B193,NAV!$A:$FC,BP$1,FALSE)*BP195,"")</f>
        <v>1.2675046048374619</v>
      </c>
      <c r="BQ194" s="143">
        <f>IFERROR(VLOOKUP($B194,'NAV plus Dist'!$B:$FD,BQ$1,FALSE)/VLOOKUP($B193,NAV!$A:$FC,BQ$1,FALSE)*BQ195,"")</f>
        <v>1.2675559482384124</v>
      </c>
      <c r="BR194" s="143">
        <f>IFERROR(VLOOKUP($B194,'NAV plus Dist'!$B:$FD,BR$1,FALSE)/VLOOKUP($B193,NAV!$A:$FC,BR$1,FALSE)*BR195,"")</f>
        <v>1.4445673028940458</v>
      </c>
      <c r="BS194" s="143">
        <f>IFERROR(VLOOKUP($B194,'NAV plus Dist'!$B:$FD,BS$1,FALSE)/VLOOKUP($B193,NAV!$A:$FC,BS$1,FALSE)*BS195,"")</f>
        <v>0.60448341179869947</v>
      </c>
      <c r="BT194" s="143">
        <f>IFERROR(VLOOKUP($B194,'NAV plus Dist'!$B:$FD,BT$1,FALSE)/VLOOKUP($B193,NAV!$A:$FC,BT$1,FALSE)*BT195,"")</f>
        <v>0.97140617949087282</v>
      </c>
      <c r="BU194" s="143">
        <f>IFERROR(VLOOKUP($B194,'NAV plus Dist'!$B:$FD,BU$1,FALSE)/VLOOKUP($B193,NAV!$A:$FC,BU$1,FALSE)*BU195,"")</f>
        <v>0.43512889141361211</v>
      </c>
      <c r="BV194" s="143">
        <f>IFERROR(VLOOKUP($B194,'NAV plus Dist'!$B:$FD,BV$1,FALSE)/VLOOKUP($B193,NAV!$A:$FC,BV$1,FALSE)*BV195,"")</f>
        <v>1.0810195011893715</v>
      </c>
      <c r="BW194" s="143">
        <f>IFERROR(VLOOKUP($B194,'NAV plus Dist'!$B:$FD,BW$1,FALSE)/VLOOKUP($B193,NAV!$A:$FC,BW$1,FALSE)*BW195,"")</f>
        <v>1.0680665203617217</v>
      </c>
      <c r="BX194" s="143" t="str">
        <f>IFERROR(VLOOKUP($B194,'NAV plus Dist'!$B:$FD,BX$1,FALSE)/VLOOKUP($B193,NAV!$A:$FC,BX$1,FALSE)*BX195,"")</f>
        <v/>
      </c>
      <c r="BY194" s="143">
        <f>IFERROR(VLOOKUP($B194,'NAV plus Dist'!$B:$FD,BY$1,FALSE)/VLOOKUP($B193,NAV!$A:$FC,BY$1,FALSE)*BY195,"")</f>
        <v>1.6354666297089371</v>
      </c>
      <c r="BZ194" s="143">
        <f>IFERROR(VLOOKUP($B194,'NAV plus Dist'!$B:$FD,BZ$1,FALSE)/VLOOKUP($B193,NAV!$A:$FC,BZ$1,FALSE)*BZ195,"")</f>
        <v>1.2765245312349929</v>
      </c>
      <c r="CA194" s="143">
        <f>IFERROR(VLOOKUP($B194,'NAV plus Dist'!$B:$FD,CA$1,FALSE)/VLOOKUP($B193,NAV!$A:$FC,CA$1,FALSE)*CA195,"")</f>
        <v>0.49707437421168377</v>
      </c>
      <c r="CB194" s="143">
        <f>IFERROR(VLOOKUP($B194,'NAV plus Dist'!$B:$FD,CB$1,FALSE)/VLOOKUP($B193,NAV!$A:$FC,CB$1,FALSE)*CB195,"")</f>
        <v>0.9541894660529745</v>
      </c>
      <c r="CC194" s="143">
        <f>IFERROR(VLOOKUP($B194,'NAV plus Dist'!$B:$FD,CC$1,FALSE)/VLOOKUP($B193,NAV!$A:$FC,CC$1,FALSE)*CC195,"")</f>
        <v>1.9843837818989405</v>
      </c>
      <c r="CD194" s="143">
        <f>IFERROR(VLOOKUP($B194,'NAV plus Dist'!$B:$FD,CD$1,FALSE)/VLOOKUP($B193,NAV!$A:$FC,CD$1,FALSE)*CD195,"")</f>
        <v>0.33499356310104161</v>
      </c>
      <c r="CE194" s="143">
        <f>IFERROR(VLOOKUP($B194,'NAV plus Dist'!$B:$FD,CE$1,FALSE)/VLOOKUP($B193,NAV!$A:$FC,CE$1,FALSE)*CE195,"")</f>
        <v>0.60854671525273329</v>
      </c>
      <c r="CF194" s="143">
        <f>IFERROR(VLOOKUP($B194,'NAV plus Dist'!$B:$FD,CF$1,FALSE)/VLOOKUP($B193,NAV!$A:$FC,CF$1,FALSE)*CF195,"")</f>
        <v>0.76310819617408143</v>
      </c>
      <c r="CG194" s="143">
        <f>IFERROR(VLOOKUP($B194,'NAV plus Dist'!$B:$FD,CG$1,FALSE)/VLOOKUP($B193,NAV!$A:$FC,CG$1,FALSE)*CG195,"")</f>
        <v>1.1469144871277195</v>
      </c>
      <c r="CH194" s="143">
        <f>IFERROR(VLOOKUP($B194,'NAV plus Dist'!$B:$FD,CH$1,FALSE)/VLOOKUP($B193,NAV!$A:$FC,CH$1,FALSE)*CH195,"")</f>
        <v>1.0687292979992611</v>
      </c>
      <c r="CI194" s="143">
        <f>IFERROR(VLOOKUP($B194,'NAV plus Dist'!$B:$FD,CI$1,FALSE)/VLOOKUP($B193,NAV!$A:$FC,CI$1,FALSE)*CI195,"")</f>
        <v>1.0845984919460816</v>
      </c>
      <c r="CJ194" s="143">
        <f>IFERROR(VLOOKUP($B194,'NAV plus Dist'!$B:$FD,CJ$1,FALSE)/VLOOKUP($B193,NAV!$A:$FC,CJ$1,FALSE)*CJ195,"")</f>
        <v>1.3063902611436673</v>
      </c>
      <c r="CK194" s="143" t="str">
        <f>IFERROR(VLOOKUP($B194,'NAV plus Dist'!$B:$AAA,CK$1,FALSE)/VLOOKUP($B193,NAV!$A:$AAA,CK$1,FALSE)*CK195,"")</f>
        <v/>
      </c>
      <c r="CL194" s="143" t="str">
        <f>IFERROR(VLOOKUP($B194,'NAV plus Dist'!$B:$AAA,CL$1,FALSE)/VLOOKUP($B193,NAV!$A:$AAA,CL$1,FALSE)*CL195,"")</f>
        <v/>
      </c>
      <c r="CM194" s="143" t="str">
        <f>IFERROR(VLOOKUP($B194,'NAV plus Dist'!$B:$AAA,CM$1,FALSE)/VLOOKUP($B193,NAV!$A:$AAA,CM$1,FALSE)*CM195,"")</f>
        <v/>
      </c>
      <c r="CN194" s="143" t="str">
        <f>IFERROR(VLOOKUP($B194,'NAV plus Dist'!$B:$AAA,CN$1,FALSE)/VLOOKUP($B193,NAV!$A:$AAA,CN$1,FALSE)*CN195,"")</f>
        <v/>
      </c>
      <c r="CO194" s="143" t="str">
        <f>IFERROR(VLOOKUP($B194,'NAV plus Dist'!$B:$AAA,CO$1,FALSE)/VLOOKUP($B193,NAV!$A:$AAA,CO$1,FALSE)*CO195,"")</f>
        <v/>
      </c>
      <c r="CP194" s="143" t="str">
        <f>IFERROR(VLOOKUP($B194,'NAV plus Dist'!$B:$AAA,CP$1,FALSE)/VLOOKUP($B193,NAV!$A:$AAA,CP$1,FALSE)*CP195,"")</f>
        <v/>
      </c>
      <c r="CQ194" s="143" t="str">
        <f>IFERROR(VLOOKUP($B194,'NAV plus Dist'!$B:$AAA,CQ$1,FALSE)/VLOOKUP($B193,NAV!$A:$AAA,CQ$1,FALSE)*CQ195,"")</f>
        <v/>
      </c>
      <c r="CR194" s="143" t="str">
        <f>IFERROR(VLOOKUP($B194,'NAV plus Dist'!$B:$AAA,CR$1,FALSE)/VLOOKUP($B193,NAV!$A:$AAA,CR$1,FALSE)*CR195,"")</f>
        <v/>
      </c>
      <c r="CS194" s="143" t="str">
        <f>IFERROR(VLOOKUP($B194,'NAV plus Dist'!$B:$AAA,CS$1,FALSE)/VLOOKUP($B193,NAV!$A:$AAA,CS$1,FALSE)*CS195,"")</f>
        <v/>
      </c>
      <c r="CT194" s="143" t="str">
        <f>IFERROR(VLOOKUP($B194,'NAV plus Dist'!$B:$AAA,CT$1,FALSE)/VLOOKUP($B193,NAV!$A:$AAA,CT$1,FALSE)*CT195,"")</f>
        <v/>
      </c>
      <c r="CU194" s="143" t="str">
        <f>IFERROR(VLOOKUP($B194,'NAV plus Dist'!$B:$AAA,CU$1,FALSE)/VLOOKUP($B193,NAV!$A:$AAA,CU$1,FALSE)*CU195,"")</f>
        <v/>
      </c>
      <c r="CV194" s="143" t="str">
        <f>IFERROR(VLOOKUP($B194,'NAV plus Dist'!$B:$AAA,CV$1,FALSE)/VLOOKUP($B193,NAV!$A:$AAA,CV$1,FALSE)*CV195,"")</f>
        <v/>
      </c>
      <c r="CW194" s="143" t="str">
        <f>IFERROR(VLOOKUP($B194,'NAV plus Dist'!$B:$AAA,CW$1,FALSE)/VLOOKUP($B193,NAV!$A:$AAA,CW$1,FALSE)*CW195,"")</f>
        <v/>
      </c>
      <c r="CX194" s="143" t="str">
        <f>IFERROR(VLOOKUP($B194,'NAV plus Dist'!$B:$AAA,CX$1,FALSE)/VLOOKUP($B193,NAV!$A:$AAA,CX$1,FALSE)*CX195,"")</f>
        <v/>
      </c>
      <c r="CY194" s="143" t="str">
        <f>IFERROR(VLOOKUP($B194,'NAV plus Dist'!$B:$AAA,CY$1,FALSE)/VLOOKUP($B193,NAV!$A:$AAA,CY$1,FALSE)*CY195,"")</f>
        <v/>
      </c>
      <c r="CZ194" s="143" t="str">
        <f>IFERROR(VLOOKUP($B194,'NAV plus Dist'!$B:$AAA,CZ$1,FALSE)/VLOOKUP($B193,NAV!$A:$AAA,CZ$1,FALSE)*CZ195,"")</f>
        <v/>
      </c>
      <c r="DA194" s="143" t="str">
        <f>IFERROR(VLOOKUP($B194,'NAV plus Dist'!$B:$AAA,DA$1,FALSE)/VLOOKUP($B193,NAV!$A:$AAA,DA$1,FALSE)*DA195,"")</f>
        <v/>
      </c>
      <c r="DB194" s="143" t="str">
        <f>IFERROR(VLOOKUP($B194,'NAV plus Dist'!$B:$AAA,DB$1,FALSE)/VLOOKUP($B193,NAV!$A:$AAA,DB$1,FALSE)*DB195,"")</f>
        <v/>
      </c>
      <c r="DC194" s="143" t="str">
        <f>IFERROR(VLOOKUP($B194,'NAV plus Dist'!$B:$AAA,DC$1,FALSE)/VLOOKUP($B193,NAV!$A:$AAA,DC$1,FALSE)*DC195,"")</f>
        <v/>
      </c>
      <c r="DD194" s="143" t="str">
        <f>IFERROR(VLOOKUP($B194,'NAV plus Dist'!$B:$AAA,DD$1,FALSE)/VLOOKUP($B193,NAV!$A:$AAA,DD$1,FALSE)*DD195,"")</f>
        <v/>
      </c>
      <c r="DE194" s="143" t="str">
        <f>IFERROR(VLOOKUP($B194,'NAV plus Dist'!$B:$AAA,DE$1,FALSE)/VLOOKUP($B193,NAV!$A:$AAA,DE$1,FALSE)*DE195,"")</f>
        <v/>
      </c>
      <c r="DF194" s="143" t="str">
        <f>IFERROR(VLOOKUP($B194,'NAV plus Dist'!$B:$AAA,DF$1,FALSE)/VLOOKUP($B193,NAV!$A:$AAA,DF$1,FALSE)*DF195,"")</f>
        <v/>
      </c>
      <c r="DG194" s="143" t="str">
        <f>IFERROR(VLOOKUP($B194,'NAV plus Dist'!$B:$AAA,DG$1,FALSE)/VLOOKUP($B193,NAV!$A:$AAA,DG$1,FALSE)*DG195,"")</f>
        <v/>
      </c>
      <c r="DH194" s="143" t="str">
        <f>IFERROR(VLOOKUP($B194,'NAV plus Dist'!$B:$AAA,DH$1,FALSE)/VLOOKUP($B193,NAV!$A:$AAA,DH$1,FALSE)*DH195,"")</f>
        <v/>
      </c>
    </row>
    <row r="195" spans="1:112">
      <c r="A195" s="94">
        <f t="shared" si="42"/>
        <v>6</v>
      </c>
      <c r="B195" s="168">
        <f t="shared" si="40"/>
        <v>45900</v>
      </c>
      <c r="C195" s="143">
        <f>IFERROR(VLOOKUP($B195,'NAV plus Dist'!$B:$FD,C$1,FALSE)/VLOOKUP($B194,NAV!$A:$FC,C$1,FALSE)*C196,"")</f>
        <v>1.0703917706715116</v>
      </c>
      <c r="D195" s="143">
        <f>IFERROR(VLOOKUP($B195,'NAV plus Dist'!$B:$FD,D$1,FALSE)/VLOOKUP($B194,NAV!$A:$FC,D$1,FALSE)*D196,"")</f>
        <v>1.0630932086364402</v>
      </c>
      <c r="E195" s="143">
        <f>IFERROR(VLOOKUP($B195,'NAV plus Dist'!$B:$FD,E$1,FALSE)/VLOOKUP($B194,NAV!$A:$FC,E$1,FALSE)*E196,"")</f>
        <v>1.0818235558393638</v>
      </c>
      <c r="F195" s="143">
        <f>IFERROR(VLOOKUP($B195,'NAV plus Dist'!$B:$FD,F$1,FALSE)/VLOOKUP($B194,NAV!$A:$FC,F$1,FALSE)*F196,"")</f>
        <v>1.1865492975259837</v>
      </c>
      <c r="G195" s="143" t="str">
        <f>IFERROR(VLOOKUP($B195,'NAV plus Dist'!$B:$FD,G$1,FALSE)/VLOOKUP($B194,NAV!$A:$FC,G$1,FALSE)*G196,"")</f>
        <v/>
      </c>
      <c r="H195" s="143">
        <f>IFERROR(VLOOKUP($B195,'NAV plus Dist'!$B:$FD,H$1,FALSE)/VLOOKUP($B194,NAV!$A:$FC,H$1,FALSE)*H196,"")</f>
        <v>1.0827652278764976</v>
      </c>
      <c r="I195" s="143">
        <f>IFERROR(VLOOKUP($B195,'NAV plus Dist'!$B:$FD,I$1,FALSE)/VLOOKUP($B194,NAV!$A:$FC,I$1,FALSE)*I196,"")</f>
        <v>1.0829311668384416</v>
      </c>
      <c r="J195" s="143" t="str">
        <f>IFERROR(VLOOKUP($B195,'NAV plus Dist'!$B:$FD,J$1,FALSE)/VLOOKUP($B194,NAV!$A:$FC,J$1,FALSE)*J196,"")</f>
        <v/>
      </c>
      <c r="K195" s="143">
        <f>IFERROR(VLOOKUP($B195,'NAV plus Dist'!$B:$FD,K$1,FALSE)/VLOOKUP($B194,NAV!$A:$FC,K$1,FALSE)*K196,"")</f>
        <v>1.0248748938813586</v>
      </c>
      <c r="L195" s="143">
        <f>IFERROR(VLOOKUP($B195,'NAV plus Dist'!$B:$FD,L$1,FALSE)/VLOOKUP($B194,NAV!$A:$FC,L$1,FALSE)*L196,"")</f>
        <v>1.0161093604095415</v>
      </c>
      <c r="M195" s="143">
        <f>IFERROR(VLOOKUP($B195,'NAV plus Dist'!$B:$FD,M$1,FALSE)/VLOOKUP($B194,NAV!$A:$FC,M$1,FALSE)*M196,"")</f>
        <v>1.0339869423864858</v>
      </c>
      <c r="N195" s="143">
        <f>IFERROR(VLOOKUP($B195,'NAV plus Dist'!$B:$FD,N$1,FALSE)/VLOOKUP($B194,NAV!$A:$FC,N$1,FALSE)*N196,"")</f>
        <v>1.1593143024821788</v>
      </c>
      <c r="O195" s="143">
        <f>IFERROR(VLOOKUP($B195,'NAV plus Dist'!$B:$FD,O$1,FALSE)/VLOOKUP($B194,NAV!$A:$FC,O$1,FALSE)*O196,"")</f>
        <v>1.1575836901677568</v>
      </c>
      <c r="P195" s="143">
        <f>IFERROR(VLOOKUP($B195,'NAV plus Dist'!$B:$FD,P$1,FALSE)/VLOOKUP($B194,NAV!$A:$FC,P$1,FALSE)*P196,"")</f>
        <v>1.1699477234775508</v>
      </c>
      <c r="Q195" s="143" t="str">
        <f>IFERROR(VLOOKUP($B195,'NAV plus Dist'!$B:$FD,Q$1,FALSE)/VLOOKUP($B194,NAV!$A:$FC,Q$1,FALSE)*Q196,"")</f>
        <v/>
      </c>
      <c r="R195" s="143" t="str">
        <f>IFERROR(VLOOKUP($B195,'NAV plus Dist'!$B:$FD,R$1,FALSE)/VLOOKUP($B194,NAV!$A:$FC,R$1,FALSE)*R196,"")</f>
        <v/>
      </c>
      <c r="S195" s="143" t="str">
        <f>IFERROR(VLOOKUP($B195,'NAV plus Dist'!$B:$FD,S$1,FALSE)/VLOOKUP($B194,NAV!$A:$FC,S$1,FALSE)*S196,"")</f>
        <v/>
      </c>
      <c r="T195" s="143" t="str">
        <f>IFERROR(VLOOKUP($B195,'NAV plus Dist'!$B:$FD,T$1,FALSE)/VLOOKUP($B194,NAV!$A:$FC,T$1,FALSE)*T196,"")</f>
        <v/>
      </c>
      <c r="U195" s="143" t="str">
        <f>IFERROR(VLOOKUP($B195,'NAV plus Dist'!$B:$FD,U$1,FALSE)/VLOOKUP($B194,NAV!$A:$FC,U$1,FALSE)*U196,"")</f>
        <v/>
      </c>
      <c r="V195" s="143" t="str">
        <f>IFERROR(VLOOKUP($B195,'NAV plus Dist'!$B:$FD,V$1,FALSE)/VLOOKUP($B194,NAV!$A:$FC,V$1,FALSE)*V196,"")</f>
        <v/>
      </c>
      <c r="W195" s="143" t="str">
        <f>IFERROR(VLOOKUP($B195,'NAV plus Dist'!$B:$FD,W$1,FALSE)/VLOOKUP($B194,NAV!$A:$FC,W$1,FALSE)*W196,"")</f>
        <v/>
      </c>
      <c r="X195" s="143" t="str">
        <f>IFERROR(VLOOKUP($B195,'NAV plus Dist'!$B:$FD,X$1,FALSE)/VLOOKUP($B194,NAV!$A:$FC,X$1,FALSE)*X196,"")</f>
        <v/>
      </c>
      <c r="Y195" s="143" t="str">
        <f>IFERROR(VLOOKUP($B195,'NAV plus Dist'!$B:$FD,Y$1,FALSE)/VLOOKUP($B194,NAV!$A:$FC,Y$1,FALSE)*Y196,"")</f>
        <v/>
      </c>
      <c r="Z195" s="143" t="str">
        <f>IFERROR(VLOOKUP($B195,'NAV plus Dist'!$B:$FD,Z$1,FALSE)/VLOOKUP($B194,NAV!$A:$FC,Z$1,FALSE)*Z196,"")</f>
        <v/>
      </c>
      <c r="AA195" s="143">
        <f>IFERROR(VLOOKUP($B195,'NAV plus Dist'!$B:$FD,AA$1,FALSE)/VLOOKUP($B194,NAV!$A:$FC,AA$1,FALSE)*AA196,"")</f>
        <v>1.0979495625599252</v>
      </c>
      <c r="AB195" s="143">
        <f>IFERROR(VLOOKUP($B195,'NAV plus Dist'!$B:$FD,AB$1,FALSE)/VLOOKUP($B194,NAV!$A:$FC,AB$1,FALSE)*AB196,"")</f>
        <v>1.0898964938322511</v>
      </c>
      <c r="AC195" s="143">
        <f>IFERROR(VLOOKUP($B195,'NAV plus Dist'!$B:$FD,AC$1,FALSE)/VLOOKUP($B194,NAV!$A:$FC,AC$1,FALSE)*AC196,"")</f>
        <v>1.1090798279046334</v>
      </c>
      <c r="AD195" s="143">
        <f>IFERROR(VLOOKUP($B195,'NAV plus Dist'!$B:$FD,AD$1,FALSE)/VLOOKUP($B194,NAV!$A:$FC,AD$1,FALSE)*AD196,"")</f>
        <v>1.9769558576199022</v>
      </c>
      <c r="AE195" s="143">
        <f>IFERROR(VLOOKUP($B195,'NAV plus Dist'!$B:$FD,AE$1,FALSE)/VLOOKUP($B194,NAV!$A:$FC,AE$1,FALSE)*AE196,"")</f>
        <v>1.0007404582328363</v>
      </c>
      <c r="AF195" s="143">
        <f>IFERROR(VLOOKUP($B195,'NAV plus Dist'!$B:$FD,AF$1,FALSE)/VLOOKUP($B194,NAV!$A:$FC,AF$1,FALSE)*AF196,"")</f>
        <v>1.1522450852839221</v>
      </c>
      <c r="AG195" s="143">
        <f>IFERROR(VLOOKUP($B195,'NAV plus Dist'!$B:$FD,AG$1,FALSE)/VLOOKUP($B194,NAV!$A:$FC,AG$1,FALSE)*AG196,"")</f>
        <v>1.1423921531315453</v>
      </c>
      <c r="AH195" s="143">
        <f>IFERROR(VLOOKUP($B195,'NAV plus Dist'!$B:$FD,AH$1,FALSE)/VLOOKUP($B194,NAV!$A:$FC,AH$1,FALSE)*AH196,"")</f>
        <v>1.1625082808964486</v>
      </c>
      <c r="AI195" s="143">
        <f>IFERROR(VLOOKUP($B195,'NAV plus Dist'!$B:$FD,AI$1,FALSE)/VLOOKUP($B194,NAV!$A:$FC,AI$1,FALSE)*AI196,"")</f>
        <v>1.0645220883143656</v>
      </c>
      <c r="AJ195" s="143">
        <f>IFERROR(VLOOKUP($B195,'NAV plus Dist'!$B:$FD,AJ$1,FALSE)/VLOOKUP($B194,NAV!$A:$FC,AJ$1,FALSE)*AJ196,"")</f>
        <v>1.0758867184284537</v>
      </c>
      <c r="AK195" s="169">
        <f>IFERROR(VLOOKUP($B195,'NAV plus Dist'!$B:$FD,AK$1,FALSE)/VLOOKUP($B194,NAV!$A:$FC,AK$1,FALSE)*AK196,"")</f>
        <v>1.149243041053746</v>
      </c>
      <c r="AL195" s="169">
        <f>IFERROR(VLOOKUP($B195,'NAV plus Dist'!$B:$FD,AL$1,FALSE)/VLOOKUP($B194,NAV!$A:$FC,AL$1,FALSE)*AL196,"")</f>
        <v>1.1596146915284926</v>
      </c>
      <c r="AM195" s="143">
        <f>IFERROR(VLOOKUP($B195,'NAV plus Dist'!$B:$FD,AM$1,FALSE)/VLOOKUP($B194,NAV!$A:$FC,AM$1,FALSE)*AM196,"")</f>
        <v>1.2739732364881278</v>
      </c>
      <c r="AN195" s="143">
        <f>IFERROR(VLOOKUP($B195,'NAV plus Dist'!$B:$FD,AN$1,FALSE)/VLOOKUP($B194,NAV!$A:$FC,AN$1,FALSE)*AN196,"")</f>
        <v>1.0509441712987331</v>
      </c>
      <c r="AO195" s="143">
        <f>IFERROR(VLOOKUP($B195,'NAV plus Dist'!$B:$FD,AO$1,FALSE)/VLOOKUP($B194,NAV!$A:$FC,AO$1,FALSE)*AO196,"")</f>
        <v>1.0694430908458059</v>
      </c>
      <c r="AP195" s="170">
        <f>IFERROR(VLOOKUP($B195,'NAV plus Dist'!$B:$FD,AP$1,FALSE)/VLOOKUP($B194,NAV!$A:$FC,AP$1,FALSE)*AP196,"")</f>
        <v>1.087560961444636</v>
      </c>
      <c r="AQ195" s="143">
        <f>IFERROR(VLOOKUP($B195,'NAV plus Dist'!$B:$FD,AQ$1,FALSE)/VLOOKUP($B194,NAV!$A:$FC,AQ$1,FALSE)*AQ196,"")</f>
        <v>1.0558097930385264</v>
      </c>
      <c r="AR195" s="143">
        <f>IFERROR(VLOOKUP($B195,'NAV plus Dist'!$B:$FD,AR$1,FALSE)/VLOOKUP($B194,NAV!$A:$FC,AR$1,FALSE)*AR196,"")</f>
        <v>1.0117268225644198</v>
      </c>
      <c r="AS195" s="143">
        <f>IFERROR(VLOOKUP($B195,'NAV plus Dist'!$B:$FD,AS$1,FALSE)/VLOOKUP($B194,NAV!$A:$FC,AS$1,FALSE)*AS196,"")</f>
        <v>1.1062747684973453</v>
      </c>
      <c r="AT195" s="143">
        <f>IFERROR(VLOOKUP($B195,'NAV plus Dist'!$B:$FD,AT$1,FALSE)/VLOOKUP($B194,NAV!$A:$FC,AT$1,FALSE)*AT196,"")</f>
        <v>1.2345844566924074</v>
      </c>
      <c r="AU195" s="143">
        <f>IFERROR(VLOOKUP($B195,'NAV plus Dist'!$B:$FD,AU$1,FALSE)/VLOOKUP($B194,NAV!$A:$FC,AU$1,FALSE)*AU196,"")</f>
        <v>1.02515625</v>
      </c>
      <c r="AV195" s="143">
        <f>IFERROR(VLOOKUP($B195,'NAV plus Dist'!$B:$FD,AV$1,FALSE)/VLOOKUP($B194,NAV!$A:$FC,AV$1,FALSE)*AV196,"")</f>
        <v>1.4356267930645783</v>
      </c>
      <c r="AW195" s="143">
        <f>IFERROR(VLOOKUP($B195,'NAV plus Dist'!$B:$FD,AW$1,FALSE)/VLOOKUP($B194,NAV!$A:$FC,AW$1,FALSE)*AW196,"")</f>
        <v>1.0259468312587137</v>
      </c>
      <c r="AX195" s="143">
        <f>IFERROR(VLOOKUP($B195,'NAV plus Dist'!$B:$FD,AX$1,FALSE)/VLOOKUP($B194,NAV!$A:$FC,AX$1,FALSE)*AX196,"")</f>
        <v>1.0347286104316087</v>
      </c>
      <c r="AY195" s="143">
        <f>IFERROR(VLOOKUP($B195,'NAV plus Dist'!$B:$FD,AY$1,FALSE)/VLOOKUP($B194,NAV!$A:$FC,AY$1,FALSE)*AY196,"")</f>
        <v>1.0614050088916391</v>
      </c>
      <c r="AZ195" s="143">
        <f>IFERROR(VLOOKUP($B195,'NAV plus Dist'!$B:$FD,AZ$1,FALSE)/VLOOKUP($B194,NAV!$A:$FC,AZ$1,FALSE)*AZ196,"")</f>
        <v>1.0717222464107019</v>
      </c>
      <c r="BA195" s="143">
        <f>IFERROR(VLOOKUP($B195,'NAV plus Dist'!$B:$FD,BA$1,FALSE)/VLOOKUP($B194,NAV!$A:$FC,BA$1,FALSE)*BA196,"")</f>
        <v>1.1028877834086606</v>
      </c>
      <c r="BB195" s="143">
        <f>IFERROR(VLOOKUP($B195,'NAV plus Dist'!$B:$FD,BB$1,FALSE)/VLOOKUP($B194,NAV!$A:$FC,BB$1,FALSE)*BB196,"")</f>
        <v>1.0285654883484219</v>
      </c>
      <c r="BC195" s="143">
        <f>IFERROR(VLOOKUP($B195,'NAV plus Dist'!$B:$FD,BC$1,FALSE)/VLOOKUP($B194,NAV!$A:$FC,BC$1,FALSE)*BC196,"")</f>
        <v>1.0467786663186014</v>
      </c>
      <c r="BD195" s="143">
        <f>IFERROR(VLOOKUP($B195,'NAV plus Dist'!$B:$FD,BD$1,FALSE)/VLOOKUP($B194,NAV!$A:$FC,BD$1,FALSE)*BD196,"")</f>
        <v>1.0318567185234024</v>
      </c>
      <c r="BE195" s="143">
        <f>IFERROR(VLOOKUP($B195,'NAV plus Dist'!$B:$FD,BE$1,FALSE)/VLOOKUP($B194,NAV!$A:$FC,BE$1,FALSE)*BE196,"")</f>
        <v>1.0498743562175283</v>
      </c>
      <c r="BF195" s="143">
        <f>IFERROR(VLOOKUP($B195,'NAV plus Dist'!$B:$FD,BF$1,FALSE)/VLOOKUP($B194,NAV!$A:$FC,BF$1,FALSE)*BF196,"")</f>
        <v>1.2720760449147255</v>
      </c>
      <c r="BG195" s="143">
        <f>IFERROR(VLOOKUP($B195,'NAV plus Dist'!$B:$FD,BG$1,FALSE)/VLOOKUP($B194,NAV!$A:$FC,BG$1,FALSE)*BG196,"")</f>
        <v>1.293510114230543</v>
      </c>
      <c r="BH195" s="143">
        <f>IFERROR(VLOOKUP($B195,'NAV plus Dist'!$B:$FD,BH$1,FALSE)/VLOOKUP($B194,NAV!$A:$FC,BH$1,FALSE)*BH196,"")</f>
        <v>1.3542409127758108</v>
      </c>
      <c r="BI195" s="143">
        <f>IFERROR(VLOOKUP($B195,'NAV plus Dist'!$B:$FD,BI$1,FALSE)/VLOOKUP($B194,NAV!$A:$FC,BI$1,FALSE)*BI196,"")</f>
        <v>1.3779216439798418</v>
      </c>
      <c r="BJ195" s="143">
        <f>IFERROR(VLOOKUP($B195,'NAV plus Dist'!$B:$FD,BJ$1,FALSE)/VLOOKUP($B194,NAV!$A:$FC,BJ$1,FALSE)*BJ196,"")</f>
        <v>0.82951446632631354</v>
      </c>
      <c r="BK195" s="143">
        <f>IFERROR(VLOOKUP($B195,'NAV plus Dist'!$B:$FD,BK$1,FALSE)/VLOOKUP($B194,NAV!$A:$FC,BK$1,FALSE)*BK196,"")</f>
        <v>0.84411068193729644</v>
      </c>
      <c r="BL195" s="143">
        <f>IFERROR(VLOOKUP($B195,'NAV plus Dist'!$B:$FD,BL$1,FALSE)/VLOOKUP($B194,NAV!$A:$FC,BL$1,FALSE)*BL196,"")</f>
        <v>0.78671674198482466</v>
      </c>
      <c r="BM195" s="143">
        <f>IFERROR(VLOOKUP($B195,'NAV plus Dist'!$B:$FD,BM$1,FALSE)/VLOOKUP($B194,NAV!$A:$FC,BM$1,FALSE)*BM196,"")</f>
        <v>0.80052135982395445</v>
      </c>
      <c r="BN195" s="143">
        <f>IFERROR(VLOOKUP($B195,'NAV plus Dist'!$B:$FD,BN$1,FALSE)/VLOOKUP($B194,NAV!$A:$FC,BN$1,FALSE)*BN196,"")</f>
        <v>1.08684511342294</v>
      </c>
      <c r="BO195" s="143">
        <f>IFERROR(VLOOKUP($B195,'NAV plus Dist'!$B:$FD,BO$1,FALSE)/VLOOKUP($B194,NAV!$A:$FC,BO$1,FALSE)*BO196,"")</f>
        <v>1.105954440997365</v>
      </c>
      <c r="BP195" s="143">
        <f>IFERROR(VLOOKUP($B195,'NAV plus Dist'!$B:$FD,BP$1,FALSE)/VLOOKUP($B194,NAV!$A:$FC,BP$1,FALSE)*BP196,"")</f>
        <v>1.1036786127103482</v>
      </c>
      <c r="BQ195" s="143">
        <f>IFERROR(VLOOKUP($B195,'NAV plus Dist'!$B:$FD,BQ$1,FALSE)/VLOOKUP($B194,NAV!$A:$FC,BQ$1,FALSE)*BQ196,"")</f>
        <v>1.1230637563446593</v>
      </c>
      <c r="BR195" s="143">
        <f>IFERROR(VLOOKUP($B195,'NAV plus Dist'!$B:$FD,BR$1,FALSE)/VLOOKUP($B194,NAV!$A:$FC,BR$1,FALSE)*BR196,"")</f>
        <v>1.4336335571905165</v>
      </c>
      <c r="BS195" s="143">
        <f>IFERROR(VLOOKUP($B195,'NAV plus Dist'!$B:$FD,BS$1,FALSE)/VLOOKUP($B194,NAV!$A:$FC,BS$1,FALSE)*BS196,"")</f>
        <v>0.55712351855053321</v>
      </c>
      <c r="BT195" s="143">
        <f>IFERROR(VLOOKUP($B195,'NAV plus Dist'!$B:$FD,BT$1,FALSE)/VLOOKUP($B194,NAV!$A:$FC,BT$1,FALSE)*BT196,"")</f>
        <v>0.8992764225082347</v>
      </c>
      <c r="BU195" s="143">
        <f>IFERROR(VLOOKUP($B195,'NAV plus Dist'!$B:$FD,BU$1,FALSE)/VLOOKUP($B194,NAV!$A:$FC,BU$1,FALSE)*BU196,"")</f>
        <v>0.42676625688354791</v>
      </c>
      <c r="BV195" s="143">
        <f>IFERROR(VLOOKUP($B195,'NAV plus Dist'!$B:$FD,BV$1,FALSE)/VLOOKUP($B194,NAV!$A:$FC,BV$1,FALSE)*BV196,"")</f>
        <v>0.90653303831449483</v>
      </c>
      <c r="BW195" s="143">
        <f>IFERROR(VLOOKUP($B195,'NAV plus Dist'!$B:$FD,BW$1,FALSE)/VLOOKUP($B194,NAV!$A:$FC,BW$1,FALSE)*BW196,"")</f>
        <v>0.99751955320128105</v>
      </c>
      <c r="BX195" s="143" t="str">
        <f>IFERROR(VLOOKUP($B195,'NAV plus Dist'!$B:$FD,BX$1,FALSE)/VLOOKUP($B194,NAV!$A:$FC,BX$1,FALSE)*BX196,"")</f>
        <v/>
      </c>
      <c r="BY195" s="143">
        <f>IFERROR(VLOOKUP($B195,'NAV plus Dist'!$B:$FD,BY$1,FALSE)/VLOOKUP($B194,NAV!$A:$FC,BY$1,FALSE)*BY196,"")</f>
        <v>1.2963938097158882</v>
      </c>
      <c r="BZ195" s="143">
        <f>IFERROR(VLOOKUP($B195,'NAV plus Dist'!$B:$FD,BZ$1,FALSE)/VLOOKUP($B194,NAV!$A:$FC,BZ$1,FALSE)*BZ196,"")</f>
        <v>1.167349968033192</v>
      </c>
      <c r="CA195" s="143">
        <f>IFERROR(VLOOKUP($B195,'NAV plus Dist'!$B:$FD,CA$1,FALSE)/VLOOKUP($B194,NAV!$A:$FC,CA$1,FALSE)*CA196,"")</f>
        <v>0.45684945292200219</v>
      </c>
      <c r="CB195" s="143">
        <f>IFERROR(VLOOKUP($B195,'NAV plus Dist'!$B:$FD,CB$1,FALSE)/VLOOKUP($B194,NAV!$A:$FC,CB$1,FALSE)*CB196,"")</f>
        <v>0.99304233606685377</v>
      </c>
      <c r="CC195" s="143">
        <f>IFERROR(VLOOKUP($B195,'NAV plus Dist'!$B:$FD,CC$1,FALSE)/VLOOKUP($B194,NAV!$A:$FC,CC$1,FALSE)*CC196,"")</f>
        <v>1.7742864603039543</v>
      </c>
      <c r="CD195" s="143">
        <f>IFERROR(VLOOKUP($B195,'NAV plus Dist'!$B:$FD,CD$1,FALSE)/VLOOKUP($B194,NAV!$A:$FC,CD$1,FALSE)*CD196,"")</f>
        <v>0.32900530471159217</v>
      </c>
      <c r="CE195" s="143">
        <f>IFERROR(VLOOKUP($B195,'NAV plus Dist'!$B:$FD,CE$1,FALSE)/VLOOKUP($B194,NAV!$A:$FC,CE$1,FALSE)*CE196,"")</f>
        <v>0.69384482875222586</v>
      </c>
      <c r="CF195" s="143">
        <f>IFERROR(VLOOKUP($B195,'NAV plus Dist'!$B:$FD,CF$1,FALSE)/VLOOKUP($B194,NAV!$A:$FC,CF$1,FALSE)*CF196,"")</f>
        <v>0.68920441807846822</v>
      </c>
      <c r="CG195" s="143">
        <f>IFERROR(VLOOKUP($B195,'NAV plus Dist'!$B:$FD,CG$1,FALSE)/VLOOKUP($B194,NAV!$A:$FC,CG$1,FALSE)*CG196,"")</f>
        <v>1.0480902790208269</v>
      </c>
      <c r="CH195" s="143">
        <f>IFERROR(VLOOKUP($B195,'NAV plus Dist'!$B:$FD,CH$1,FALSE)/VLOOKUP($B194,NAV!$A:$FC,CH$1,FALSE)*CH196,"")</f>
        <v>1.0668688408073861</v>
      </c>
      <c r="CI195" s="143">
        <f>IFERROR(VLOOKUP($B195,'NAV plus Dist'!$B:$FD,CI$1,FALSE)/VLOOKUP($B194,NAV!$A:$FC,CI$1,FALSE)*CI196,"")</f>
        <v>1.0818843270632446</v>
      </c>
      <c r="CJ195" s="143">
        <f>IFERROR(VLOOKUP($B195,'NAV plus Dist'!$B:$AAA,CJ$1,FALSE)/VLOOKUP($B194,NAV!$A:$AAA,CJ$1,FALSE)*CJ196,"")</f>
        <v>1.2610542433767264</v>
      </c>
      <c r="CK195" s="143" t="str">
        <f>IFERROR(VLOOKUP($B195,'NAV plus Dist'!$B:$AAA,CK$1,FALSE)/VLOOKUP($B194,NAV!$A:$AAA,CK$1,FALSE)*CK196,"")</f>
        <v/>
      </c>
      <c r="CL195" s="143" t="str">
        <f>IFERROR(VLOOKUP($B195,'NAV plus Dist'!$B:$AAA,CL$1,FALSE)/VLOOKUP($B194,NAV!$A:$AAA,CL$1,FALSE)*CL196,"")</f>
        <v/>
      </c>
      <c r="CM195" s="143" t="str">
        <f>IFERROR(VLOOKUP($B195,'NAV plus Dist'!$B:$AAA,CM$1,FALSE)/VLOOKUP($B194,NAV!$A:$AAA,CM$1,FALSE)*CM196,"")</f>
        <v/>
      </c>
      <c r="CN195" s="143" t="str">
        <f>IFERROR(VLOOKUP($B195,'NAV plus Dist'!$B:$AAA,CN$1,FALSE)/VLOOKUP($B194,NAV!$A:$AAA,CN$1,FALSE)*CN196,"")</f>
        <v/>
      </c>
      <c r="CO195" s="143" t="str">
        <f>IFERROR(VLOOKUP($B195,'NAV plus Dist'!$B:$AAA,CO$1,FALSE)/VLOOKUP($B194,NAV!$A:$AAA,CO$1,FALSE)*CO196,"")</f>
        <v/>
      </c>
      <c r="CP195" s="143" t="str">
        <f>IFERROR(VLOOKUP($B195,'NAV plus Dist'!$B:$AAA,CP$1,FALSE)/VLOOKUP($B194,NAV!$A:$AAA,CP$1,FALSE)*CP196,"")</f>
        <v/>
      </c>
      <c r="CQ195" s="143" t="str">
        <f>IFERROR(VLOOKUP($B195,'NAV plus Dist'!$B:$AAA,CQ$1,FALSE)/VLOOKUP($B194,NAV!$A:$AAA,CQ$1,FALSE)*CQ196,"")</f>
        <v/>
      </c>
      <c r="CR195" s="143" t="str">
        <f>IFERROR(VLOOKUP($B195,'NAV plus Dist'!$B:$AAA,CR$1,FALSE)/VLOOKUP($B194,NAV!$A:$AAA,CR$1,FALSE)*CR196,"")</f>
        <v/>
      </c>
      <c r="CS195" s="143" t="str">
        <f>IFERROR(VLOOKUP($B195,'NAV plus Dist'!$B:$AAA,CS$1,FALSE)/VLOOKUP($B194,NAV!$A:$AAA,CS$1,FALSE)*CS196,"")</f>
        <v/>
      </c>
      <c r="CT195" s="143" t="str">
        <f>IFERROR(VLOOKUP($B195,'NAV plus Dist'!$B:$AAA,CT$1,FALSE)/VLOOKUP($B194,NAV!$A:$AAA,CT$1,FALSE)*CT196,"")</f>
        <v/>
      </c>
      <c r="CU195" s="143" t="str">
        <f>IFERROR(VLOOKUP($B195,'NAV plus Dist'!$B:$AAA,CU$1,FALSE)/VLOOKUP($B194,NAV!$A:$AAA,CU$1,FALSE)*CU196,"")</f>
        <v/>
      </c>
      <c r="CV195" s="143" t="str">
        <f>IFERROR(VLOOKUP($B195,'NAV plus Dist'!$B:$AAA,CV$1,FALSE)/VLOOKUP($B194,NAV!$A:$AAA,CV$1,FALSE)*CV196,"")</f>
        <v/>
      </c>
      <c r="CW195" s="143" t="str">
        <f>IFERROR(VLOOKUP($B195,'NAV plus Dist'!$B:$AAA,CW$1,FALSE)/VLOOKUP($B194,NAV!$A:$AAA,CW$1,FALSE)*CW196,"")</f>
        <v/>
      </c>
      <c r="CX195" s="143" t="str">
        <f>IFERROR(VLOOKUP($B195,'NAV plus Dist'!$B:$AAA,CX$1,FALSE)/VLOOKUP($B194,NAV!$A:$AAA,CX$1,FALSE)*CX196,"")</f>
        <v/>
      </c>
      <c r="CY195" s="143" t="str">
        <f>IFERROR(VLOOKUP($B195,'NAV plus Dist'!$B:$AAA,CY$1,FALSE)/VLOOKUP($B194,NAV!$A:$AAA,CY$1,FALSE)*CY196,"")</f>
        <v/>
      </c>
      <c r="CZ195" s="143" t="str">
        <f>IFERROR(VLOOKUP($B195,'NAV plus Dist'!$B:$AAA,CZ$1,FALSE)/VLOOKUP($B194,NAV!$A:$AAA,CZ$1,FALSE)*CZ196,"")</f>
        <v/>
      </c>
      <c r="DA195" s="143" t="str">
        <f>IFERROR(VLOOKUP($B195,'NAV plus Dist'!$B:$AAA,DA$1,FALSE)/VLOOKUP($B194,NAV!$A:$AAA,DA$1,FALSE)*DA196,"")</f>
        <v/>
      </c>
      <c r="DB195" s="143" t="str">
        <f>IFERROR(VLOOKUP($B195,'NAV plus Dist'!$B:$AAA,DB$1,FALSE)/VLOOKUP($B194,NAV!$A:$AAA,DB$1,FALSE)*DB196,"")</f>
        <v/>
      </c>
      <c r="DC195" s="143" t="str">
        <f>IFERROR(VLOOKUP($B195,'NAV plus Dist'!$B:$AAA,DC$1,FALSE)/VLOOKUP($B194,NAV!$A:$AAA,DC$1,FALSE)*DC196,"")</f>
        <v/>
      </c>
      <c r="DD195" s="143" t="str">
        <f>IFERROR(VLOOKUP($B195,'NAV plus Dist'!$B:$AAA,DD$1,FALSE)/VLOOKUP($B194,NAV!$A:$AAA,DD$1,FALSE)*DD196,"")</f>
        <v/>
      </c>
      <c r="DE195" s="143" t="str">
        <f>IFERROR(VLOOKUP($B195,'NAV plus Dist'!$B:$AAA,DE$1,FALSE)/VLOOKUP($B194,NAV!$A:$AAA,DE$1,FALSE)*DE196,"")</f>
        <v/>
      </c>
      <c r="DF195" s="143" t="str">
        <f>IFERROR(VLOOKUP($B195,'NAV plus Dist'!$B:$AAA,DF$1,FALSE)/VLOOKUP($B194,NAV!$A:$AAA,DF$1,FALSE)*DF196,"")</f>
        <v/>
      </c>
      <c r="DG195" s="143" t="str">
        <f>IFERROR(VLOOKUP($B195,'NAV plus Dist'!$B:$AAA,DG$1,FALSE)/VLOOKUP($B194,NAV!$A:$AAA,DG$1,FALSE)*DG196,"")</f>
        <v/>
      </c>
      <c r="DH195" s="143" t="str">
        <f>IFERROR(VLOOKUP($B195,'NAV plus Dist'!$B:$AAA,DH$1,FALSE)/VLOOKUP($B194,NAV!$A:$AAA,DH$1,FALSE)*DH196,"")</f>
        <v/>
      </c>
    </row>
    <row r="196" spans="1:112">
      <c r="A196" s="94">
        <f t="shared" si="42"/>
        <v>5</v>
      </c>
      <c r="B196" s="168">
        <f t="shared" si="40"/>
        <v>45930</v>
      </c>
      <c r="C196" s="143">
        <f>IFERROR(VLOOKUP($B196,'NAV plus Dist'!$B:$FD,C$1,FALSE)/VLOOKUP($B195,NAV!$A:$FC,C$1,FALSE)*C197,"")</f>
        <v>1.0638092393907281</v>
      </c>
      <c r="D196" s="143">
        <f>IFERROR(VLOOKUP($B196,'NAV plus Dist'!$B:$FD,D$1,FALSE)/VLOOKUP($B195,NAV!$A:$FC,D$1,FALSE)*D197,"")</f>
        <v>1.0640472877100393</v>
      </c>
      <c r="E196" s="143">
        <f>IFERROR(VLOOKUP($B196,'NAV plus Dist'!$B:$FD,E$1,FALSE)/VLOOKUP($B195,NAV!$A:$FC,E$1,FALSE)*E197,"")</f>
        <v>1.0732145616289768</v>
      </c>
      <c r="F196" s="143">
        <f>IFERROR(VLOOKUP($B196,'NAV plus Dist'!$B:$FD,F$1,FALSE)/VLOOKUP($B195,NAV!$A:$FC,F$1,FALSE)*F197,"")</f>
        <v>1.1031874186220814</v>
      </c>
      <c r="G196" s="143" t="str">
        <f>IFERROR(VLOOKUP($B196,'NAV plus Dist'!$B:$FD,G$1,FALSE)/VLOOKUP($B195,NAV!$A:$FC,G$1,FALSE)*G197,"")</f>
        <v/>
      </c>
      <c r="H196" s="143">
        <f>IFERROR(VLOOKUP($B196,'NAV plus Dist'!$B:$FD,H$1,FALSE)/VLOOKUP($B195,NAV!$A:$FC,H$1,FALSE)*H197,"")</f>
        <v>1.0758232980343962</v>
      </c>
      <c r="I196" s="143">
        <f>IFERROR(VLOOKUP($B196,'NAV plus Dist'!$B:$FD,I$1,FALSE)/VLOOKUP($B195,NAV!$A:$FC,I$1,FALSE)*I197,"")</f>
        <v>1.0658153471527816</v>
      </c>
      <c r="J196" s="143" t="str">
        <f>IFERROR(VLOOKUP($B196,'NAV plus Dist'!$B:$FD,J$1,FALSE)/VLOOKUP($B195,NAV!$A:$FC,J$1,FALSE)*J197,"")</f>
        <v/>
      </c>
      <c r="K196" s="143">
        <f>IFERROR(VLOOKUP($B196,'NAV plus Dist'!$B:$FD,K$1,FALSE)/VLOOKUP($B195,NAV!$A:$FC,K$1,FALSE)*K197,"")</f>
        <v>1.0219294195844733</v>
      </c>
      <c r="L196" s="143">
        <f>IFERROR(VLOOKUP($B196,'NAV plus Dist'!$B:$FD,L$1,FALSE)/VLOOKUP($B195,NAV!$A:$FC,L$1,FALSE)*L197,"")</f>
        <v>1.0204362515343826</v>
      </c>
      <c r="M196" s="143">
        <f>IFERROR(VLOOKUP($B196,'NAV plus Dist'!$B:$FD,M$1,FALSE)/VLOOKUP($B195,NAV!$A:$FC,M$1,FALSE)*M197,"")</f>
        <v>1.0292086693951545</v>
      </c>
      <c r="N196" s="143">
        <f>IFERROR(VLOOKUP($B196,'NAV plus Dist'!$B:$FD,N$1,FALSE)/VLOOKUP($B195,NAV!$A:$FC,N$1,FALSE)*N197,"")</f>
        <v>1.1295093059648902</v>
      </c>
      <c r="O196" s="143">
        <f>IFERROR(VLOOKUP($B196,'NAV plus Dist'!$B:$FD,O$1,FALSE)/VLOOKUP($B195,NAV!$A:$FC,O$1,FALSE)*O197,"")</f>
        <v>1.102499727721229</v>
      </c>
      <c r="P196" s="143">
        <f>IFERROR(VLOOKUP($B196,'NAV plus Dist'!$B:$FD,P$1,FALSE)/VLOOKUP($B195,NAV!$A:$FC,P$1,FALSE)*P197,"")</f>
        <v>1.1103731475838474</v>
      </c>
      <c r="Q196" s="143" t="str">
        <f>IFERROR(VLOOKUP($B196,'NAV plus Dist'!$B:$FD,Q$1,FALSE)/VLOOKUP($B195,NAV!$A:$FC,Q$1,FALSE)*Q197,"")</f>
        <v/>
      </c>
      <c r="R196" s="143" t="str">
        <f>IFERROR(VLOOKUP($B196,'NAV plus Dist'!$B:$FD,R$1,FALSE)/VLOOKUP($B195,NAV!$A:$FC,R$1,FALSE)*R197,"")</f>
        <v/>
      </c>
      <c r="S196" s="143" t="str">
        <f>IFERROR(VLOOKUP($B196,'NAV plus Dist'!$B:$FD,S$1,FALSE)/VLOOKUP($B195,NAV!$A:$FC,S$1,FALSE)*S197,"")</f>
        <v/>
      </c>
      <c r="T196" s="143" t="str">
        <f>IFERROR(VLOOKUP($B196,'NAV plus Dist'!$B:$FD,T$1,FALSE)/VLOOKUP($B195,NAV!$A:$FC,T$1,FALSE)*T197,"")</f>
        <v/>
      </c>
      <c r="U196" s="143" t="str">
        <f>IFERROR(VLOOKUP($B196,'NAV plus Dist'!$B:$FD,U$1,FALSE)/VLOOKUP($B195,NAV!$A:$FC,U$1,FALSE)*U197,"")</f>
        <v/>
      </c>
      <c r="V196" s="143" t="str">
        <f>IFERROR(VLOOKUP($B196,'NAV plus Dist'!$B:$FD,V$1,FALSE)/VLOOKUP($B195,NAV!$A:$FC,V$1,FALSE)*V197,"")</f>
        <v/>
      </c>
      <c r="W196" s="143" t="str">
        <f>IFERROR(VLOOKUP($B196,'NAV plus Dist'!$B:$FD,W$1,FALSE)/VLOOKUP($B195,NAV!$A:$FC,W$1,FALSE)*W197,"")</f>
        <v/>
      </c>
      <c r="X196" s="143" t="str">
        <f>IFERROR(VLOOKUP($B196,'NAV plus Dist'!$B:$FD,X$1,FALSE)/VLOOKUP($B195,NAV!$A:$FC,X$1,FALSE)*X197,"")</f>
        <v/>
      </c>
      <c r="Y196" s="143" t="str">
        <f>IFERROR(VLOOKUP($B196,'NAV plus Dist'!$B:$FD,Y$1,FALSE)/VLOOKUP($B195,NAV!$A:$FC,Y$1,FALSE)*Y197,"")</f>
        <v/>
      </c>
      <c r="Z196" s="143" t="str">
        <f>IFERROR(VLOOKUP($B196,'NAV plus Dist'!$B:$FD,Z$1,FALSE)/VLOOKUP($B195,NAV!$A:$FC,Z$1,FALSE)*Z197,"")</f>
        <v/>
      </c>
      <c r="AA196" s="143">
        <f>IFERROR(VLOOKUP($B196,'NAV plus Dist'!$B:$FD,AA$1,FALSE)/VLOOKUP($B195,NAV!$A:$FC,AA$1,FALSE)*AA197,"")</f>
        <v>1.072949360176249</v>
      </c>
      <c r="AB196" s="143">
        <f>IFERROR(VLOOKUP($B196,'NAV plus Dist'!$B:$FD,AB$1,FALSE)/VLOOKUP($B195,NAV!$A:$FC,AB$1,FALSE)*AB197,"")</f>
        <v>1.0728898747127991</v>
      </c>
      <c r="AC196" s="143">
        <f>IFERROR(VLOOKUP($B196,'NAV plus Dist'!$B:$FD,AC$1,FALSE)/VLOOKUP($B195,NAV!$A:$FC,AC$1,FALSE)*AC197,"")</f>
        <v>1.0821275931811147</v>
      </c>
      <c r="AD196" s="143">
        <f>IFERROR(VLOOKUP($B196,'NAV plus Dist'!$B:$FD,AD$1,FALSE)/VLOOKUP($B195,NAV!$A:$FC,AD$1,FALSE)*AD197,"")</f>
        <v>1.5769981707030556</v>
      </c>
      <c r="AE196" s="143">
        <f>IFERROR(VLOOKUP($B196,'NAV plus Dist'!$B:$FD,AE$1,FALSE)/VLOOKUP($B195,NAV!$A:$FC,AE$1,FALSE)*AE197,"")</f>
        <v>0.98545107766750561</v>
      </c>
      <c r="AF196" s="143">
        <f>IFERROR(VLOOKUP($B196,'NAV plus Dist'!$B:$FD,AF$1,FALSE)/VLOOKUP($B195,NAV!$A:$FC,AF$1,FALSE)*AF197,"")</f>
        <v>1.0857817929520348</v>
      </c>
      <c r="AG196" s="143">
        <f>IFERROR(VLOOKUP($B196,'NAV plus Dist'!$B:$FD,AG$1,FALSE)/VLOOKUP($B195,NAV!$A:$FC,AG$1,FALSE)*AG197,"")</f>
        <v>1.0847529252613284</v>
      </c>
      <c r="AH196" s="143">
        <f>IFERROR(VLOOKUP($B196,'NAV plus Dist'!$B:$FD,AH$1,FALSE)/VLOOKUP($B195,NAV!$A:$FC,AH$1,FALSE)*AH197,"")</f>
        <v>1.094078306269652</v>
      </c>
      <c r="AI196" s="143">
        <f>IFERROR(VLOOKUP($B196,'NAV plus Dist'!$B:$FD,AI$1,FALSE)/VLOOKUP($B195,NAV!$A:$FC,AI$1,FALSE)*AI197,"")</f>
        <v>1.0345708994009037</v>
      </c>
      <c r="AJ196" s="143">
        <f>IFERROR(VLOOKUP($B196,'NAV plus Dist'!$B:$FD,AJ$1,FALSE)/VLOOKUP($B195,NAV!$A:$FC,AJ$1,FALSE)*AJ197,"")</f>
        <v>1.0680917436357187</v>
      </c>
      <c r="AK196" s="169">
        <f>IFERROR(VLOOKUP($B196,'NAV plus Dist'!$B:$FD,AK$1,FALSE)/VLOOKUP($B195,NAV!$A:$FC,AK$1,FALSE)*AK197,"")</f>
        <v>1.0918720192732059</v>
      </c>
      <c r="AL196" s="169">
        <f>IFERROR(VLOOKUP($B196,'NAV plus Dist'!$B:$FD,AL$1,FALSE)/VLOOKUP($B195,NAV!$A:$FC,AL$1,FALSE)*AL197,"")</f>
        <v>1.1000731271582023</v>
      </c>
      <c r="AM196" s="143">
        <f>IFERROR(VLOOKUP($B196,'NAV plus Dist'!$B:$FD,AM$1,FALSE)/VLOOKUP($B195,NAV!$A:$FC,AM$1,FALSE)*AM197,"")</f>
        <v>1.2374067583355803</v>
      </c>
      <c r="AN196" s="143">
        <f>IFERROR(VLOOKUP($B196,'NAV plus Dist'!$B:$FD,AN$1,FALSE)/VLOOKUP($B195,NAV!$A:$FC,AN$1,FALSE)*AN197,"")</f>
        <v>0.99456658739776294</v>
      </c>
      <c r="AO196" s="143">
        <f>IFERROR(VLOOKUP($B196,'NAV plus Dist'!$B:$FD,AO$1,FALSE)/VLOOKUP($B195,NAV!$A:$FC,AO$1,FALSE)*AO197,"")</f>
        <v>1.0031244490587474</v>
      </c>
      <c r="AP196" s="170">
        <f>IFERROR(VLOOKUP($B196,'NAV plus Dist'!$B:$FD,AP$1,FALSE)/VLOOKUP($B195,NAV!$A:$FC,AP$1,FALSE)*AP197,"")</f>
        <v>1.0581457510943062</v>
      </c>
      <c r="AQ196" s="143">
        <f>IFERROR(VLOOKUP($B196,'NAV plus Dist'!$B:$FD,AQ$1,FALSE)/VLOOKUP($B195,NAV!$A:$FC,AQ$1,FALSE)*AQ197,"")</f>
        <v>0.99753414561178333</v>
      </c>
      <c r="AR196" s="143">
        <f>IFERROR(VLOOKUP($B196,'NAV plus Dist'!$B:$FD,AR$1,FALSE)/VLOOKUP($B195,NAV!$A:$FC,AR$1,FALSE)*AR197,"")</f>
        <v>1.0095602974998847</v>
      </c>
      <c r="AS196" s="143">
        <f>IFERROR(VLOOKUP($B196,'NAV plus Dist'!$B:$FD,AS$1,FALSE)/VLOOKUP($B195,NAV!$A:$FC,AS$1,FALSE)*AS197,"")</f>
        <v>1.069030285626589</v>
      </c>
      <c r="AT196" s="143">
        <f>IFERROR(VLOOKUP($B196,'NAV plus Dist'!$B:$FD,AT$1,FALSE)/VLOOKUP($B195,NAV!$A:$FC,AT$1,FALSE)*AT197,"")</f>
        <v>1.1654874873028001</v>
      </c>
      <c r="AU196" s="143">
        <f>IFERROR(VLOOKUP($B196,'NAV plus Dist'!$B:$FD,AU$1,FALSE)/VLOOKUP($B195,NAV!$A:$FC,AU$1,FALSE)*AU197,"")</f>
        <v>1.02515625</v>
      </c>
      <c r="AV196" s="143">
        <f>IFERROR(VLOOKUP($B196,'NAV plus Dist'!$B:$FD,AV$1,FALSE)/VLOOKUP($B195,NAV!$A:$FC,AV$1,FALSE)*AV197,"")</f>
        <v>1.28666643063938</v>
      </c>
      <c r="AW196" s="143">
        <f>IFERROR(VLOOKUP($B196,'NAV plus Dist'!$B:$FD,AW$1,FALSE)/VLOOKUP($B195,NAV!$A:$FC,AW$1,FALSE)*AW197,"")</f>
        <v>1.0122440424999051</v>
      </c>
      <c r="AX196" s="143">
        <f>IFERROR(VLOOKUP($B196,'NAV plus Dist'!$B:$FD,AX$1,FALSE)/VLOOKUP($B195,NAV!$A:$FC,AX$1,FALSE)*AX197,"")</f>
        <v>1.0195777058249869</v>
      </c>
      <c r="AY196" s="143">
        <f>IFERROR(VLOOKUP($B196,'NAV plus Dist'!$B:$FD,AY$1,FALSE)/VLOOKUP($B195,NAV!$A:$FC,AY$1,FALSE)*AY197,"")</f>
        <v>1.0403859483179116</v>
      </c>
      <c r="AZ196" s="143">
        <f>IFERROR(VLOOKUP($B196,'NAV plus Dist'!$B:$FD,AZ$1,FALSE)/VLOOKUP($B195,NAV!$A:$FC,AZ$1,FALSE)*AZ197,"")</f>
        <v>1.0461312990754466</v>
      </c>
      <c r="BA196" s="143">
        <f>IFERROR(VLOOKUP($B196,'NAV plus Dist'!$B:$FD,BA$1,FALSE)/VLOOKUP($B195,NAV!$A:$FC,BA$1,FALSE)*BA197,"")</f>
        <v>1.084371599464258</v>
      </c>
      <c r="BB196" s="143">
        <f>IFERROR(VLOOKUP($B196,'NAV plus Dist'!$B:$FD,BB$1,FALSE)/VLOOKUP($B195,NAV!$A:$FC,BB$1,FALSE)*BB197,"")</f>
        <v>1.0423871207933511</v>
      </c>
      <c r="BC196" s="143">
        <f>IFERROR(VLOOKUP($B196,'NAV plus Dist'!$B:$FD,BC$1,FALSE)/VLOOKUP($B195,NAV!$A:$FC,BC$1,FALSE)*BC197,"")</f>
        <v>1.0514382070761781</v>
      </c>
      <c r="BD196" s="143">
        <f>IFERROR(VLOOKUP($B196,'NAV plus Dist'!$B:$FD,BD$1,FALSE)/VLOOKUP($B195,NAV!$A:$FC,BD$1,FALSE)*BD197,"")</f>
        <v>1.0512834199583108</v>
      </c>
      <c r="BE196" s="143">
        <f>IFERROR(VLOOKUP($B196,'NAV plus Dist'!$B:$FD,BE$1,FALSE)/VLOOKUP($B195,NAV!$A:$FC,BE$1,FALSE)*BE197,"")</f>
        <v>1.0601912605369064</v>
      </c>
      <c r="BF196" s="143">
        <f>IFERROR(VLOOKUP($B196,'NAV plus Dist'!$B:$FD,BF$1,FALSE)/VLOOKUP($B195,NAV!$A:$FC,BF$1,FALSE)*BF197,"")</f>
        <v>1.3007084613754425</v>
      </c>
      <c r="BG196" s="143">
        <f>IFERROR(VLOOKUP($B196,'NAV plus Dist'!$B:$FD,BG$1,FALSE)/VLOOKUP($B195,NAV!$A:$FC,BG$1,FALSE)*BG197,"")</f>
        <v>1.3109675721499707</v>
      </c>
      <c r="BH196" s="143">
        <f>IFERROR(VLOOKUP($B196,'NAV plus Dist'!$B:$FD,BH$1,FALSE)/VLOOKUP($B195,NAV!$A:$FC,BH$1,FALSE)*BH197,"")</f>
        <v>1.4011536114709875</v>
      </c>
      <c r="BI196" s="143">
        <f>IFERROR(VLOOKUP($B196,'NAV plus Dist'!$B:$FD,BI$1,FALSE)/VLOOKUP($B195,NAV!$A:$FC,BI$1,FALSE)*BI197,"")</f>
        <v>1.4130544775990341</v>
      </c>
      <c r="BJ196" s="143">
        <f>IFERROR(VLOOKUP($B196,'NAV plus Dist'!$B:$FD,BJ$1,FALSE)/VLOOKUP($B195,NAV!$A:$FC,BJ$1,FALSE)*BJ197,"")</f>
        <v>0.8665591205575468</v>
      </c>
      <c r="BK196" s="143">
        <f>IFERROR(VLOOKUP($B196,'NAV plus Dist'!$B:$FD,BK$1,FALSE)/VLOOKUP($B195,NAV!$A:$FC,BK$1,FALSE)*BK197,"")</f>
        <v>0.87401875050981515</v>
      </c>
      <c r="BL196" s="143">
        <f>IFERROR(VLOOKUP($B196,'NAV plus Dist'!$B:$FD,BL$1,FALSE)/VLOOKUP($B195,NAV!$A:$FC,BL$1,FALSE)*BL197,"")</f>
        <v>0.83193435989520093</v>
      </c>
      <c r="BM196" s="143">
        <f>IFERROR(VLOOKUP($B196,'NAV plus Dist'!$B:$FD,BM$1,FALSE)/VLOOKUP($B195,NAV!$A:$FC,BM$1,FALSE)*BM197,"")</f>
        <v>0.8390401836898258</v>
      </c>
      <c r="BN196" s="143">
        <f>IFERROR(VLOOKUP($B196,'NAV plus Dist'!$B:$FD,BN$1,FALSE)/VLOOKUP($B195,NAV!$A:$FC,BN$1,FALSE)*BN197,"")</f>
        <v>1.1095152098210108</v>
      </c>
      <c r="BO196" s="143">
        <f>IFERROR(VLOOKUP($B196,'NAV plus Dist'!$B:$FD,BO$1,FALSE)/VLOOKUP($B195,NAV!$A:$FC,BO$1,FALSE)*BO197,"")</f>
        <v>1.1190038439646484</v>
      </c>
      <c r="BP196" s="143">
        <f>IFERROR(VLOOKUP($B196,'NAV plus Dist'!$B:$FD,BP$1,FALSE)/VLOOKUP($B195,NAV!$A:$FC,BP$1,FALSE)*BP197,"")</f>
        <v>1.1324489222319571</v>
      </c>
      <c r="BQ196" s="143">
        <f>IFERROR(VLOOKUP($B196,'NAV plus Dist'!$B:$FD,BQ$1,FALSE)/VLOOKUP($B195,NAV!$A:$FC,BQ$1,FALSE)*BQ197,"")</f>
        <v>1.1421464322134034</v>
      </c>
      <c r="BR196" s="143">
        <f>IFERROR(VLOOKUP($B196,'NAV plus Dist'!$B:$FD,BR$1,FALSE)/VLOOKUP($B195,NAV!$A:$FC,BR$1,FALSE)*BR197,"")</f>
        <v>1.3076614050519035</v>
      </c>
      <c r="BS196" s="143">
        <f>IFERROR(VLOOKUP($B196,'NAV plus Dist'!$B:$FD,BS$1,FALSE)/VLOOKUP($B195,NAV!$A:$FC,BS$1,FALSE)*BS197,"")</f>
        <v>0.67604396695416724</v>
      </c>
      <c r="BT196" s="143">
        <f>IFERROR(VLOOKUP($B196,'NAV plus Dist'!$B:$FD,BT$1,FALSE)/VLOOKUP($B195,NAV!$A:$FC,BT$1,FALSE)*BT197,"")</f>
        <v>0.95334161595262834</v>
      </c>
      <c r="BU196" s="143">
        <f>IFERROR(VLOOKUP($B196,'NAV plus Dist'!$B:$FD,BU$1,FALSE)/VLOOKUP($B195,NAV!$A:$FC,BU$1,FALSE)*BU197,"")</f>
        <v>0.50318915301948297</v>
      </c>
      <c r="BV196" s="143">
        <f>IFERROR(VLOOKUP($B196,'NAV plus Dist'!$B:$FD,BV$1,FALSE)/VLOOKUP($B195,NAV!$A:$FC,BV$1,FALSE)*BV197,"")</f>
        <v>0.95307195769197384</v>
      </c>
      <c r="BW196" s="143">
        <f>IFERROR(VLOOKUP($B196,'NAV plus Dist'!$B:$FD,BW$1,FALSE)/VLOOKUP($B195,NAV!$A:$FC,BW$1,FALSE)*BW197,"")</f>
        <v>1.0254927929379196</v>
      </c>
      <c r="BX196" s="143" t="str">
        <f>IFERROR(VLOOKUP($B196,'NAV plus Dist'!$B:$FD,BX$1,FALSE)/VLOOKUP($B195,NAV!$A:$FC,BX$1,FALSE)*BX197,"")</f>
        <v/>
      </c>
      <c r="BY196" s="143">
        <f>IFERROR(VLOOKUP($B196,'NAV plus Dist'!$B:$FD,BY$1,FALSE)/VLOOKUP($B195,NAV!$A:$FC,BY$1,FALSE)*BY197,"")</f>
        <v>1.4202948869272223</v>
      </c>
      <c r="BZ196" s="143">
        <f>IFERROR(VLOOKUP($B196,'NAV plus Dist'!$B:$FD,BZ$1,FALSE)/VLOOKUP($B195,NAV!$A:$FC,BZ$1,FALSE)*BZ197,"")</f>
        <v>1.1602791602036986</v>
      </c>
      <c r="CA196" s="143">
        <f>IFERROR(VLOOKUP($B196,'NAV plus Dist'!$B:$FD,CA$1,FALSE)/VLOOKUP($B195,NAV!$A:$FC,CA$1,FALSE)*CA197,"")</f>
        <v>0.59149642012381465</v>
      </c>
      <c r="CB196" s="143">
        <f>IFERROR(VLOOKUP($B196,'NAV plus Dist'!$B:$FD,CB$1,FALSE)/VLOOKUP($B195,NAV!$A:$FC,CB$1,FALSE)*CB197,"")</f>
        <v>0.98966811571611701</v>
      </c>
      <c r="CC196" s="143">
        <f>IFERROR(VLOOKUP($B196,'NAV plus Dist'!$B:$FD,CC$1,FALSE)/VLOOKUP($B195,NAV!$A:$FC,CC$1,FALSE)*CC197,"")</f>
        <v>1.6087897057942502</v>
      </c>
      <c r="CD196" s="143">
        <f>IFERROR(VLOOKUP($B196,'NAV plus Dist'!$B:$FD,CD$1,FALSE)/VLOOKUP($B195,NAV!$A:$FC,CD$1,FALSE)*CD197,"")</f>
        <v>0.40654651747883835</v>
      </c>
      <c r="CE196" s="143">
        <f>IFERROR(VLOOKUP($B196,'NAV plus Dist'!$B:$FD,CE$1,FALSE)/VLOOKUP($B195,NAV!$A:$FC,CE$1,FALSE)*CE197,"")</f>
        <v>0.66177663216643534</v>
      </c>
      <c r="CF196" s="143">
        <f>IFERROR(VLOOKUP($B196,'NAV plus Dist'!$B:$FD,CF$1,FALSE)/VLOOKUP($B195,NAV!$A:$FC,CF$1,FALSE)*CF197,"")</f>
        <v>0.75167161937198856</v>
      </c>
      <c r="CG196" s="143">
        <f>IFERROR(VLOOKUP($B196,'NAV plus Dist'!$B:$FD,CG$1,FALSE)/VLOOKUP($B195,NAV!$A:$FC,CG$1,FALSE)*CG197,"")</f>
        <v>1.0087323740321659</v>
      </c>
      <c r="CH196" s="143">
        <f>IFERROR(VLOOKUP($B196,'NAV plus Dist'!$B:$FD,CH$1,FALSE)/VLOOKUP($B195,NAV!$A:$FC,CH$1,FALSE)*CH197,"")</f>
        <v>1.047132692511777</v>
      </c>
      <c r="CI196" s="143">
        <f>IFERROR(VLOOKUP($B196,'NAV plus Dist'!$B:$FD,CI$1,FALSE)/VLOOKUP($B195,NAV!$A:$FC,CI$1,FALSE)*CI197,"")</f>
        <v>1.0563443134125934</v>
      </c>
      <c r="CJ196" s="143">
        <f>IFERROR(VLOOKUP($B196,'NAV plus Dist'!$B:$AAA,CJ$1,FALSE)/VLOOKUP($B195,NAV!$A:$AAA,CJ$1,FALSE)*CJ197,"")</f>
        <v>1.1218556986374115</v>
      </c>
      <c r="CK196" s="143">
        <f>IFERROR(VLOOKUP($B196,'NAV plus Dist'!$B:$AAA,CK$1,FALSE)/VLOOKUP($B195,NAV!$A:$AAA,CK$1,FALSE)*CK197,"")</f>
        <v>1.0272826856201061</v>
      </c>
      <c r="CL196" s="143">
        <f>IFERROR(VLOOKUP($B196,'NAV plus Dist'!$B:$AAA,CL$1,FALSE)/VLOOKUP($B195,NAV!$A:$AAA,CL$1,FALSE)*CL197,"")</f>
        <v>1.3061796477358678</v>
      </c>
      <c r="CM196" s="143">
        <f>IFERROR(VLOOKUP($B196,'NAV plus Dist'!$B:$AAA,CM$1,FALSE)/VLOOKUP($B195,NAV!$A:$AAA,CM$1,FALSE)*CM197,"")</f>
        <v>1.0579854561408386</v>
      </c>
      <c r="CN196" s="143">
        <f>IFERROR(VLOOKUP($B196,'NAV plus Dist'!$B:$AAA,CN$1,FALSE)/VLOOKUP($B195,NAV!$A:$AAA,CN$1,FALSE)*CN197,"")</f>
        <v>1.6410811344372602</v>
      </c>
      <c r="CO196" s="143">
        <f>IFERROR(VLOOKUP($B196,'NAV plus Dist'!$B:$AAA,CO$1,FALSE)/VLOOKUP($B195,NAV!$A:$AAA,CO$1,FALSE)*CO197,"")</f>
        <v>1.1774834847991091</v>
      </c>
      <c r="CP196" s="143">
        <f>IFERROR(VLOOKUP($B196,'NAV plus Dist'!$B:$AAA,CP$1,FALSE)/VLOOKUP($B195,NAV!$A:$AAA,CP$1,FALSE)*CP197,"")</f>
        <v>1.1888336262399328</v>
      </c>
      <c r="CQ196" s="143">
        <f>IFERROR(VLOOKUP($B196,'NAV plus Dist'!$B:$AAA,CQ$1,FALSE)/VLOOKUP($B195,NAV!$A:$AAA,CQ$1,FALSE)*CQ197,"")</f>
        <v>1.0082356025705725</v>
      </c>
      <c r="CR196" s="143">
        <f>IFERROR(VLOOKUP($B196,'NAV plus Dist'!$B:$AAA,CR$1,FALSE)/VLOOKUP($B195,NAV!$A:$AAA,CR$1,FALSE)*CR197,"")</f>
        <v>1.148664073597101</v>
      </c>
      <c r="CS196" s="143">
        <f>IFERROR(VLOOKUP($B196,'NAV plus Dist'!$B:$AAA,CS$1,FALSE)/VLOOKUP($B195,NAV!$A:$AAA,CS$1,FALSE)*CS197,"")</f>
        <v>0.90650681448223447</v>
      </c>
      <c r="CT196" s="143">
        <f>IFERROR(VLOOKUP($B196,'NAV plus Dist'!$B:$AAA,CT$1,FALSE)/VLOOKUP($B195,NAV!$A:$AAA,CT$1,FALSE)*CT197,"")</f>
        <v>1.2943145831246674</v>
      </c>
      <c r="CU196" s="143">
        <f>IFERROR(VLOOKUP($B196,'NAV plus Dist'!$B:$AAA,CU$1,FALSE)/VLOOKUP($B195,NAV!$A:$AAA,CU$1,FALSE)*CU197,"")</f>
        <v>1.25620934717107</v>
      </c>
      <c r="CV196" s="143">
        <f>IFERROR(VLOOKUP($B196,'NAV plus Dist'!$B:$AAA,CV$1,FALSE)/VLOOKUP($B195,NAV!$A:$AAA,CV$1,FALSE)*CV197,"")</f>
        <v>0.8401210508240341</v>
      </c>
      <c r="CW196" s="143" t="str">
        <f>IFERROR(VLOOKUP($B196,'NAV plus Dist'!$B:$AAA,CW$1,FALSE)/VLOOKUP($B195,NAV!$A:$AAA,CW$1,FALSE)*CW197,"")</f>
        <v/>
      </c>
      <c r="CX196" s="143" t="str">
        <f>IFERROR(VLOOKUP($B196,'NAV plus Dist'!$B:$AAA,CX$1,FALSE)/VLOOKUP($B195,NAV!$A:$AAA,CX$1,FALSE)*CX197,"")</f>
        <v/>
      </c>
      <c r="CY196" s="143" t="str">
        <f>IFERROR(VLOOKUP($B196,'NAV plus Dist'!$B:$AAA,CY$1,FALSE)/VLOOKUP($B195,NAV!$A:$AAA,CY$1,FALSE)*CY197,"")</f>
        <v/>
      </c>
      <c r="CZ196" s="143" t="str">
        <f>IFERROR(VLOOKUP($B196,'NAV plus Dist'!$B:$AAA,CZ$1,FALSE)/VLOOKUP($B195,NAV!$A:$AAA,CZ$1,FALSE)*CZ197,"")</f>
        <v/>
      </c>
      <c r="DA196" s="143" t="str">
        <f>IFERROR(VLOOKUP($B196,'NAV plus Dist'!$B:$AAA,DA$1,FALSE)/VLOOKUP($B195,NAV!$A:$AAA,DA$1,FALSE)*DA197,"")</f>
        <v/>
      </c>
      <c r="DB196" s="143" t="str">
        <f>IFERROR(VLOOKUP($B196,'NAV plus Dist'!$B:$AAA,DB$1,FALSE)/VLOOKUP($B195,NAV!$A:$AAA,DB$1,FALSE)*DB197,"")</f>
        <v/>
      </c>
      <c r="DC196" s="143" t="str">
        <f>IFERROR(VLOOKUP($B196,'NAV plus Dist'!$B:$AAA,DC$1,FALSE)/VLOOKUP($B195,NAV!$A:$AAA,DC$1,FALSE)*DC197,"")</f>
        <v/>
      </c>
      <c r="DD196" s="143" t="str">
        <f>IFERROR(VLOOKUP($B196,'NAV plus Dist'!$B:$AAA,DD$1,FALSE)/VLOOKUP($B195,NAV!$A:$AAA,DD$1,FALSE)*DD197,"")</f>
        <v/>
      </c>
      <c r="DE196" s="143" t="str">
        <f>IFERROR(VLOOKUP($B196,'NAV plus Dist'!$B:$AAA,DE$1,FALSE)/VLOOKUP($B195,NAV!$A:$AAA,DE$1,FALSE)*DE197,"")</f>
        <v/>
      </c>
      <c r="DF196" s="143" t="str">
        <f>IFERROR(VLOOKUP($B196,'NAV plus Dist'!$B:$AAA,DF$1,FALSE)/VLOOKUP($B195,NAV!$A:$AAA,DF$1,FALSE)*DF197,"")</f>
        <v/>
      </c>
      <c r="DG196" s="143" t="str">
        <f>IFERROR(VLOOKUP($B196,'NAV plus Dist'!$B:$AAA,DG$1,FALSE)/VLOOKUP($B195,NAV!$A:$AAA,DG$1,FALSE)*DG197,"")</f>
        <v/>
      </c>
      <c r="DH196" s="143" t="str">
        <f>IFERROR(VLOOKUP($B196,'NAV plus Dist'!$B:$AAA,DH$1,FALSE)/VLOOKUP($B195,NAV!$A:$AAA,DH$1,FALSE)*DH197,"")</f>
        <v/>
      </c>
    </row>
    <row r="197" spans="1:112">
      <c r="A197" s="94">
        <f t="shared" si="42"/>
        <v>4</v>
      </c>
      <c r="B197" s="168">
        <f t="shared" si="40"/>
        <v>45961</v>
      </c>
      <c r="C197" s="143">
        <f>IFERROR(VLOOKUP($B197,'NAV plus Dist'!$B:$FD,C$1,FALSE)/VLOOKUP($B196,NAV!$A:$FC,C$1,FALSE)*C198,"")</f>
        <v>1.0192658276806132</v>
      </c>
      <c r="D197" s="143">
        <f>IFERROR(VLOOKUP($B197,'NAV plus Dist'!$B:$FD,D$1,FALSE)/VLOOKUP($B196,NAV!$A:$FC,D$1,FALSE)*D198,"")</f>
        <v>1.0048320854575796</v>
      </c>
      <c r="E197" s="143">
        <f>IFERROR(VLOOKUP($B197,'NAV plus Dist'!$B:$FD,E$1,FALSE)/VLOOKUP($B196,NAV!$A:$FC,E$1,FALSE)*E198,"")</f>
        <v>1.027043037508611</v>
      </c>
      <c r="F197" s="143">
        <f>IFERROR(VLOOKUP($B197,'NAV plus Dist'!$B:$FD,F$1,FALSE)/VLOOKUP($B196,NAV!$A:$FC,F$1,FALSE)*F198,"")</f>
        <v>1.1079942800689544</v>
      </c>
      <c r="G197" s="143" t="str">
        <f>IFERROR(VLOOKUP($B197,'NAV plus Dist'!$B:$FD,G$1,FALSE)/VLOOKUP($B196,NAV!$A:$FC,G$1,FALSE)*G198,"")</f>
        <v/>
      </c>
      <c r="H197" s="143">
        <f>IFERROR(VLOOKUP($B197,'NAV plus Dist'!$B:$FD,H$1,FALSE)/VLOOKUP($B196,NAV!$A:$FC,H$1,FALSE)*H198,"")</f>
        <v>1.0201416969314567</v>
      </c>
      <c r="I197" s="143">
        <f>IFERROR(VLOOKUP($B197,'NAV plus Dist'!$B:$FD,I$1,FALSE)/VLOOKUP($B196,NAV!$A:$FC,I$1,FALSE)*I198,"")</f>
        <v>1.058201359380641</v>
      </c>
      <c r="J197" s="143" t="str">
        <f>IFERROR(VLOOKUP($B197,'NAV plus Dist'!$B:$FD,J$1,FALSE)/VLOOKUP($B196,NAV!$A:$FC,J$1,FALSE)*J198,"")</f>
        <v/>
      </c>
      <c r="K197" s="143">
        <f>IFERROR(VLOOKUP($B197,'NAV plus Dist'!$B:$FD,K$1,FALSE)/VLOOKUP($B196,NAV!$A:$FC,K$1,FALSE)*K198,"")</f>
        <v>0.99269153314383818</v>
      </c>
      <c r="L197" s="143">
        <f>IFERROR(VLOOKUP($B197,'NAV plus Dist'!$B:$FD,L$1,FALSE)/VLOOKUP($B196,NAV!$A:$FC,L$1,FALSE)*L198,"")</f>
        <v>0.97681362418661621</v>
      </c>
      <c r="M197" s="143">
        <f>IFERROR(VLOOKUP($B197,'NAV plus Dist'!$B:$FD,M$1,FALSE)/VLOOKUP($B196,NAV!$A:$FC,M$1,FALSE)*M198,"")</f>
        <v>0.99838052007601241</v>
      </c>
      <c r="N197" s="143">
        <f>IFERROR(VLOOKUP($B197,'NAV plus Dist'!$B:$FD,N$1,FALSE)/VLOOKUP($B196,NAV!$A:$FC,N$1,FALSE)*N198,"")</f>
        <v>1.0915562943268156</v>
      </c>
      <c r="O197" s="143">
        <f>IFERROR(VLOOKUP($B197,'NAV plus Dist'!$B:$FD,O$1,FALSE)/VLOOKUP($B196,NAV!$A:$FC,O$1,FALSE)*O198,"")</f>
        <v>1.0961271027127653</v>
      </c>
      <c r="P197" s="143">
        <f>IFERROR(VLOOKUP($B197,'NAV plus Dist'!$B:$FD,P$1,FALSE)/VLOOKUP($B196,NAV!$A:$FC,P$1,FALSE)*P198,"")</f>
        <v>1.1073802280485809</v>
      </c>
      <c r="Q197" s="143" t="str">
        <f>IFERROR(VLOOKUP($B197,'NAV plus Dist'!$B:$FD,Q$1,FALSE)/VLOOKUP($B196,NAV!$A:$FC,Q$1,FALSE)*Q198,"")</f>
        <v/>
      </c>
      <c r="R197" s="143" t="str">
        <f>IFERROR(VLOOKUP($B197,'NAV plus Dist'!$B:$FD,R$1,FALSE)/VLOOKUP($B196,NAV!$A:$FC,R$1,FALSE)*R198,"")</f>
        <v/>
      </c>
      <c r="S197" s="143" t="str">
        <f>IFERROR(VLOOKUP($B197,'NAV plus Dist'!$B:$FD,S$1,FALSE)/VLOOKUP($B196,NAV!$A:$FC,S$1,FALSE)*S198,"")</f>
        <v/>
      </c>
      <c r="T197" s="143" t="str">
        <f>IFERROR(VLOOKUP($B197,'NAV plus Dist'!$B:$FD,T$1,FALSE)/VLOOKUP($B196,NAV!$A:$FC,T$1,FALSE)*T198,"")</f>
        <v/>
      </c>
      <c r="U197" s="143" t="str">
        <f>IFERROR(VLOOKUP($B197,'NAV plus Dist'!$B:$FD,U$1,FALSE)/VLOOKUP($B196,NAV!$A:$FC,U$1,FALSE)*U198,"")</f>
        <v/>
      </c>
      <c r="V197" s="143" t="str">
        <f>IFERROR(VLOOKUP($B197,'NAV plus Dist'!$B:$FD,V$1,FALSE)/VLOOKUP($B196,NAV!$A:$FC,V$1,FALSE)*V198,"")</f>
        <v/>
      </c>
      <c r="W197" s="143" t="str">
        <f>IFERROR(VLOOKUP($B197,'NAV plus Dist'!$B:$FD,W$1,FALSE)/VLOOKUP($B196,NAV!$A:$FC,W$1,FALSE)*W198,"")</f>
        <v/>
      </c>
      <c r="X197" s="143" t="str">
        <f>IFERROR(VLOOKUP($B197,'NAV plus Dist'!$B:$FD,X$1,FALSE)/VLOOKUP($B196,NAV!$A:$FC,X$1,FALSE)*X198,"")</f>
        <v/>
      </c>
      <c r="Y197" s="143" t="str">
        <f>IFERROR(VLOOKUP($B197,'NAV plus Dist'!$B:$FD,Y$1,FALSE)/VLOOKUP($B196,NAV!$A:$FC,Y$1,FALSE)*Y198,"")</f>
        <v/>
      </c>
      <c r="Z197" s="143" t="str">
        <f>IFERROR(VLOOKUP($B197,'NAV plus Dist'!$B:$FD,Z$1,FALSE)/VLOOKUP($B196,NAV!$A:$FC,Z$1,FALSE)*Z198,"")</f>
        <v/>
      </c>
      <c r="AA197" s="143">
        <f>IFERROR(VLOOKUP($B197,'NAV plus Dist'!$B:$FD,AA$1,FALSE)/VLOOKUP($B196,NAV!$A:$FC,AA$1,FALSE)*AA198,"")</f>
        <v>1.03725133432287</v>
      </c>
      <c r="AB197" s="143">
        <f>IFERROR(VLOOKUP($B197,'NAV plus Dist'!$B:$FD,AB$1,FALSE)/VLOOKUP($B196,NAV!$A:$FC,AB$1,FALSE)*AB198,"")</f>
        <v>1.0222135764837483</v>
      </c>
      <c r="AC197" s="143">
        <f>IFERROR(VLOOKUP($B197,'NAV plus Dist'!$B:$FD,AC$1,FALSE)/VLOOKUP($B196,NAV!$A:$FC,AC$1,FALSE)*AC198,"")</f>
        <v>1.0447825982140526</v>
      </c>
      <c r="AD197" s="143">
        <f>IFERROR(VLOOKUP($B197,'NAV plus Dist'!$B:$FD,AD$1,FALSE)/VLOOKUP($B196,NAV!$A:$FC,AD$1,FALSE)*AD198,"")</f>
        <v>1.268979535427075</v>
      </c>
      <c r="AE197" s="143">
        <f>IFERROR(VLOOKUP($B197,'NAV plus Dist'!$B:$FD,AE$1,FALSE)/VLOOKUP($B196,NAV!$A:$FC,AE$1,FALSE)*AE198,"")</f>
        <v>0.985848806531744</v>
      </c>
      <c r="AF197" s="143">
        <f>IFERROR(VLOOKUP($B197,'NAV plus Dist'!$B:$FD,AF$1,FALSE)/VLOOKUP($B196,NAV!$A:$FC,AF$1,FALSE)*AF198,"")</f>
        <v>1.088474889681188</v>
      </c>
      <c r="AG197" s="143">
        <f>IFERROR(VLOOKUP($B197,'NAV plus Dist'!$B:$FD,AG$1,FALSE)/VLOOKUP($B196,NAV!$A:$FC,AG$1,FALSE)*AG198,"")</f>
        <v>1.0717328175664058</v>
      </c>
      <c r="AH197" s="143">
        <f>IFERROR(VLOOKUP($B197,'NAV plus Dist'!$B:$FD,AH$1,FALSE)/VLOOKUP($B196,NAV!$A:$FC,AH$1,FALSE)*AH198,"")</f>
        <v>1.0954200208189795</v>
      </c>
      <c r="AI197" s="143">
        <f>IFERROR(VLOOKUP($B197,'NAV plus Dist'!$B:$FD,AI$1,FALSE)/VLOOKUP($B196,NAV!$A:$FC,AI$1,FALSE)*AI198,"")</f>
        <v>0.82330005827834507</v>
      </c>
      <c r="AJ197" s="143">
        <f>IFERROR(VLOOKUP($B197,'NAV plus Dist'!$B:$FD,AJ$1,FALSE)/VLOOKUP($B196,NAV!$A:$FC,AJ$1,FALSE)*AJ198,"")</f>
        <v>1.0533179219184055</v>
      </c>
      <c r="AK197" s="169">
        <f>IFERROR(VLOOKUP($B197,'NAV plus Dist'!$B:$FD,AK$1,FALSE)/VLOOKUP($B196,NAV!$A:$FC,AK$1,FALSE)*AK198,"")</f>
        <v>1.0923829119735431</v>
      </c>
      <c r="AL197" s="169">
        <f>IFERROR(VLOOKUP($B197,'NAV plus Dist'!$B:$FD,AL$1,FALSE)/VLOOKUP($B196,NAV!$A:$FC,AL$1,FALSE)*AL198,"")</f>
        <v>1.0991102682964125</v>
      </c>
      <c r="AM197" s="143">
        <f>IFERROR(VLOOKUP($B197,'NAV plus Dist'!$B:$FD,AM$1,FALSE)/VLOOKUP($B196,NAV!$A:$FC,AM$1,FALSE)*AM198,"")</f>
        <v>1.1466210026648902</v>
      </c>
      <c r="AN197" s="143">
        <f>IFERROR(VLOOKUP($B197,'NAV plus Dist'!$B:$FD,AN$1,FALSE)/VLOOKUP($B196,NAV!$A:$FC,AN$1,FALSE)*AN198,"")</f>
        <v>1.0404460824807777</v>
      </c>
      <c r="AO197" s="143">
        <f>IFERROR(VLOOKUP($B197,'NAV plus Dist'!$B:$FD,AO$1,FALSE)/VLOOKUP($B196,NAV!$A:$FC,AO$1,FALSE)*AO198,"")</f>
        <v>1.0634208640936984</v>
      </c>
      <c r="AP197" s="170">
        <f>IFERROR(VLOOKUP($B197,'NAV plus Dist'!$B:$FD,AP$1,FALSE)/VLOOKUP($B196,NAV!$A:$FC,AP$1,FALSE)*AP198,"")</f>
        <v>1.0450118825963657</v>
      </c>
      <c r="AQ197" s="143">
        <f>IFERROR(VLOOKUP($B197,'NAV plus Dist'!$B:$FD,AQ$1,FALSE)/VLOOKUP($B196,NAV!$A:$FC,AQ$1,FALSE)*AQ198,"")</f>
        <v>1.0456208050135292</v>
      </c>
      <c r="AR197" s="143">
        <f>IFERROR(VLOOKUP($B197,'NAV plus Dist'!$B:$FD,AR$1,FALSE)/VLOOKUP($B196,NAV!$A:$FC,AR$1,FALSE)*AR198,"")</f>
        <v>1.0074808570110139</v>
      </c>
      <c r="AS197" s="143">
        <f>IFERROR(VLOOKUP($B197,'NAV plus Dist'!$B:$FD,AS$1,FALSE)/VLOOKUP($B196,NAV!$A:$FC,AS$1,FALSE)*AS198,"")</f>
        <v>1.053975742205244</v>
      </c>
      <c r="AT197" s="143">
        <f>IFERROR(VLOOKUP($B197,'NAV plus Dist'!$B:$FD,AT$1,FALSE)/VLOOKUP($B196,NAV!$A:$FC,AT$1,FALSE)*AT198,"")</f>
        <v>1.14756312027031</v>
      </c>
      <c r="AU197" s="143">
        <f>IFERROR(VLOOKUP($B197,'NAV plus Dist'!$B:$FD,AU$1,FALSE)/VLOOKUP($B196,NAV!$A:$FC,AU$1,FALSE)*AU198,"")</f>
        <v>1.0125</v>
      </c>
      <c r="AV197" s="143">
        <f>IFERROR(VLOOKUP($B197,'NAV plus Dist'!$B:$FD,AV$1,FALSE)/VLOOKUP($B196,NAV!$A:$FC,AV$1,FALSE)*AV198,"")</f>
        <v>1.2635349328930945</v>
      </c>
      <c r="AW197" s="143">
        <f>IFERROR(VLOOKUP($B197,'NAV plus Dist'!$B:$FD,AW$1,FALSE)/VLOOKUP($B196,NAV!$A:$FC,AW$1,FALSE)*AW198,"")</f>
        <v>1.0065250969815807</v>
      </c>
      <c r="AX197" s="143">
        <f>IFERROR(VLOOKUP($B197,'NAV plus Dist'!$B:$FD,AX$1,FALSE)/VLOOKUP($B196,NAV!$A:$FC,AX$1,FALSE)*AX198,"")</f>
        <v>1.0127425377694872</v>
      </c>
      <c r="AY197" s="143">
        <f>IFERROR(VLOOKUP($B197,'NAV plus Dist'!$B:$FD,AY$1,FALSE)/VLOOKUP($B196,NAV!$A:$FC,AY$1,FALSE)*AY198,"")</f>
        <v>1.0278528937728089</v>
      </c>
      <c r="AZ197" s="143">
        <f>IFERROR(VLOOKUP($B197,'NAV plus Dist'!$B:$FD,AZ$1,FALSE)/VLOOKUP($B196,NAV!$A:$FC,AZ$1,FALSE)*AZ198,"")</f>
        <v>1.0310949192643069</v>
      </c>
      <c r="BA197" s="143">
        <f>IFERROR(VLOOKUP($B197,'NAV plus Dist'!$B:$FD,BA$1,FALSE)/VLOOKUP($B196,NAV!$A:$FC,BA$1,FALSE)*BA198,"")</f>
        <v>1.0565651822301119</v>
      </c>
      <c r="BB197" s="143">
        <f>IFERROR(VLOOKUP($B197,'NAV plus Dist'!$B:$FD,BB$1,FALSE)/VLOOKUP($B196,NAV!$A:$FC,BB$1,FALSE)*BB198,"")</f>
        <v>1.0677477160710187</v>
      </c>
      <c r="BC197" s="143">
        <f>IFERROR(VLOOKUP($B197,'NAV plus Dist'!$B:$FD,BC$1,FALSE)/VLOOKUP($B196,NAV!$A:$FC,BC$1,FALSE)*BC198,"")</f>
        <v>1.091417594039344</v>
      </c>
      <c r="BD197" s="143">
        <f>IFERROR(VLOOKUP($B197,'NAV plus Dist'!$B:$FD,BD$1,FALSE)/VLOOKUP($B196,NAV!$A:$FC,BD$1,FALSE)*BD198,"")</f>
        <v>1.087322195672314</v>
      </c>
      <c r="BE197" s="143">
        <f>IFERROR(VLOOKUP($B197,'NAV plus Dist'!$B:$FD,BE$1,FALSE)/VLOOKUP($B196,NAV!$A:$FC,BE$1,FALSE)*BE198,"")</f>
        <v>1.1111840070746297</v>
      </c>
      <c r="BF197" s="143">
        <f>IFERROR(VLOOKUP($B197,'NAV plus Dist'!$B:$FD,BF$1,FALSE)/VLOOKUP($B196,NAV!$A:$FC,BF$1,FALSE)*BF198,"")</f>
        <v>1.2409832619426679</v>
      </c>
      <c r="BG197" s="143">
        <f>IFERROR(VLOOKUP($B197,'NAV plus Dist'!$B:$FD,BG$1,FALSE)/VLOOKUP($B196,NAV!$A:$FC,BG$1,FALSE)*BG198,"")</f>
        <v>1.2675990362494767</v>
      </c>
      <c r="BH197" s="143">
        <f>IFERROR(VLOOKUP($B197,'NAV plus Dist'!$B:$FD,BH$1,FALSE)/VLOOKUP($B196,NAV!$A:$FC,BH$1,FALSE)*BH198,"")</f>
        <v>1.3231284171176811</v>
      </c>
      <c r="BI197" s="143">
        <f>IFERROR(VLOOKUP($B197,'NAV plus Dist'!$B:$FD,BI$1,FALSE)/VLOOKUP($B196,NAV!$A:$FC,BI$1,FALSE)*BI198,"")</f>
        <v>1.3522572544276481</v>
      </c>
      <c r="BJ197" s="143">
        <f>IFERROR(VLOOKUP($B197,'NAV plus Dist'!$B:$FD,BJ$1,FALSE)/VLOOKUP($B196,NAV!$A:$FC,BJ$1,FALSE)*BJ198,"")</f>
        <v>0.839357341952501</v>
      </c>
      <c r="BK197" s="143">
        <f>IFERROR(VLOOKUP($B197,'NAV plus Dist'!$B:$FD,BK$1,FALSE)/VLOOKUP($B196,NAV!$A:$FC,BK$1,FALSE)*BK198,"")</f>
        <v>0.85789157526180793</v>
      </c>
      <c r="BL197" s="143">
        <f>IFERROR(VLOOKUP($B197,'NAV plus Dist'!$B:$FD,BL$1,FALSE)/VLOOKUP($B196,NAV!$A:$FC,BL$1,FALSE)*BL198,"")</f>
        <v>0.80276646963343856</v>
      </c>
      <c r="BM197" s="143">
        <f>IFERROR(VLOOKUP($B197,'NAV plus Dist'!$B:$FD,BM$1,FALSE)/VLOOKUP($B196,NAV!$A:$FC,BM$1,FALSE)*BM198,"")</f>
        <v>0.82045438714744223</v>
      </c>
      <c r="BN197" s="143">
        <f>IFERROR(VLOOKUP($B197,'NAV plus Dist'!$B:$FD,BN$1,FALSE)/VLOOKUP($B196,NAV!$A:$FC,BN$1,FALSE)*BN198,"")</f>
        <v>1.0370057915271464</v>
      </c>
      <c r="BO197" s="143">
        <f>IFERROR(VLOOKUP($B197,'NAV plus Dist'!$B:$FD,BO$1,FALSE)/VLOOKUP($B196,NAV!$A:$FC,BO$1,FALSE)*BO198,"")</f>
        <v>1.0598674842909153</v>
      </c>
      <c r="BP197" s="143">
        <f>IFERROR(VLOOKUP($B197,'NAV plus Dist'!$B:$FD,BP$1,FALSE)/VLOOKUP($B196,NAV!$A:$FC,BP$1,FALSE)*BP198,"")</f>
        <v>1.0457513480723015</v>
      </c>
      <c r="BQ197" s="143">
        <f>IFERROR(VLOOKUP($B197,'NAV plus Dist'!$B:$FD,BQ$1,FALSE)/VLOOKUP($B196,NAV!$A:$FC,BQ$1,FALSE)*BQ198,"")</f>
        <v>1.0688287331117023</v>
      </c>
      <c r="BR197" s="143">
        <f>IFERROR(VLOOKUP($B197,'NAV plus Dist'!$B:$FD,BR$1,FALSE)/VLOOKUP($B196,NAV!$A:$FC,BR$1,FALSE)*BR198,"")</f>
        <v>0.98693471029323998</v>
      </c>
      <c r="BS197" s="143">
        <f>IFERROR(VLOOKUP($B197,'NAV plus Dist'!$B:$FD,BS$1,FALSE)/VLOOKUP($B196,NAV!$A:$FC,BS$1,FALSE)*BS198,"")</f>
        <v>0.60905942050284578</v>
      </c>
      <c r="BT197" s="143">
        <f>IFERROR(VLOOKUP($B197,'NAV plus Dist'!$B:$FD,BT$1,FALSE)/VLOOKUP($B196,NAV!$A:$FC,BT$1,FALSE)*BT198,"")</f>
        <v>0.93819750930995627</v>
      </c>
      <c r="BU197" s="143">
        <f>IFERROR(VLOOKUP($B197,'NAV plus Dist'!$B:$FD,BU$1,FALSE)/VLOOKUP($B196,NAV!$A:$FC,BU$1,FALSE)*BU198,"")</f>
        <v>0.50435747456176649</v>
      </c>
      <c r="BV197" s="143">
        <f>IFERROR(VLOOKUP($B197,'NAV plus Dist'!$B:$FD,BV$1,FALSE)/VLOOKUP($B196,NAV!$A:$FC,BV$1,FALSE)*BV198,"")</f>
        <v>0.79658894418347659</v>
      </c>
      <c r="BW197" s="143">
        <f>IFERROR(VLOOKUP($B197,'NAV plus Dist'!$B:$FD,BW$1,FALSE)/VLOOKUP($B196,NAV!$A:$FC,BW$1,FALSE)*BW198,"")</f>
        <v>0.94656273987526041</v>
      </c>
      <c r="BX197" s="143" t="str">
        <f>IFERROR(VLOOKUP($B197,'NAV plus Dist'!$B:$FD,BX$1,FALSE)/VLOOKUP($B196,NAV!$A:$FC,BX$1,FALSE)*BX198,"")</f>
        <v/>
      </c>
      <c r="BY197" s="143">
        <f>IFERROR(VLOOKUP($B197,'NAV plus Dist'!$B:$FD,BY$1,FALSE)/VLOOKUP($B196,NAV!$A:$FC,BY$1,FALSE)*BY198,"")</f>
        <v>1.4189648562257966</v>
      </c>
      <c r="BZ197" s="143">
        <f>IFERROR(VLOOKUP($B197,'NAV plus Dist'!$B:$FD,BZ$1,FALSE)/VLOOKUP($B196,NAV!$A:$FC,BZ$1,FALSE)*BZ198,"")</f>
        <v>1.0169620561567196</v>
      </c>
      <c r="CA197" s="143">
        <f>IFERROR(VLOOKUP($B197,'NAV plus Dist'!$B:$FD,CA$1,FALSE)/VLOOKUP($B196,NAV!$A:$FC,CA$1,FALSE)*CA198,"")</f>
        <v>0.52212614506260291</v>
      </c>
      <c r="CB197" s="143">
        <f>IFERROR(VLOOKUP($B197,'NAV plus Dist'!$B:$FD,CB$1,FALSE)/VLOOKUP($B196,NAV!$A:$FC,CB$1,FALSE)*CB198,"")</f>
        <v>0.99029200685518393</v>
      </c>
      <c r="CC197" s="143">
        <f>IFERROR(VLOOKUP($B197,'NAV plus Dist'!$B:$FD,CC$1,FALSE)/VLOOKUP($B196,NAV!$A:$FC,CC$1,FALSE)*CC198,"")</f>
        <v>1.397881542634505</v>
      </c>
      <c r="CD197" s="143">
        <f>IFERROR(VLOOKUP($B197,'NAV plus Dist'!$B:$FD,CD$1,FALSE)/VLOOKUP($B196,NAV!$A:$FC,CD$1,FALSE)*CD198,"")</f>
        <v>0.41041166840046839</v>
      </c>
      <c r="CE197" s="143">
        <f>IFERROR(VLOOKUP($B197,'NAV plus Dist'!$B:$FD,CE$1,FALSE)/VLOOKUP($B196,NAV!$A:$FC,CE$1,FALSE)*CE198,"")</f>
        <v>0.65529756080060386</v>
      </c>
      <c r="CF197" s="143">
        <f>IFERROR(VLOOKUP($B197,'NAV plus Dist'!$B:$FD,CF$1,FALSE)/VLOOKUP($B196,NAV!$A:$FC,CF$1,FALSE)*CF198,"")</f>
        <v>0.68575164560873125</v>
      </c>
      <c r="CG197" s="143">
        <f>IFERROR(VLOOKUP($B197,'NAV plus Dist'!$B:$FD,CG$1,FALSE)/VLOOKUP($B196,NAV!$A:$FC,CG$1,FALSE)*CG198,"")</f>
        <v>0.78306477358487103</v>
      </c>
      <c r="CH197" s="143">
        <f>IFERROR(VLOOKUP($B197,'NAV plus Dist'!$B:$FD,CH$1,FALSE)/VLOOKUP($B196,NAV!$A:$FC,CH$1,FALSE)*CH198,"")</f>
        <v>1.0226957436810558</v>
      </c>
      <c r="CI197" s="143">
        <f>IFERROR(VLOOKUP($B197,'NAV plus Dist'!$B:$FD,CI$1,FALSE)/VLOOKUP($B196,NAV!$A:$FC,CI$1,FALSE)*CI198,"")</f>
        <v>1.0258158978008936</v>
      </c>
      <c r="CJ197" s="143">
        <f>IFERROR(VLOOKUP($B197,'NAV plus Dist'!$B:$AAA,CJ$1,FALSE)/VLOOKUP($B196,NAV!$A:$AAA,CJ$1,FALSE)*CJ198,"")</f>
        <v>1.0032187462688857</v>
      </c>
      <c r="CK197" s="143">
        <f>IFERROR(VLOOKUP($B197,'NAV plus Dist'!$B:$AAA,CK$1,FALSE)/VLOOKUP($B196,NAV!$A:$AAA,CK$1,FALSE)*CK198,"")</f>
        <v>0.95759964252945284</v>
      </c>
      <c r="CL197" s="143">
        <f>IFERROR(VLOOKUP($B197,'NAV plus Dist'!$B:$AAA,CL$1,FALSE)/VLOOKUP($B196,NAV!$A:$AAA,CL$1,FALSE)*CL198,"")</f>
        <v>1.0969849854148601</v>
      </c>
      <c r="CM197" s="143">
        <f>IFERROR(VLOOKUP($B197,'NAV plus Dist'!$B:$AAA,CM$1,FALSE)/VLOOKUP($B196,NAV!$A:$AAA,CM$1,FALSE)*CM198,"")</f>
        <v>1.1126761203536168</v>
      </c>
      <c r="CN197" s="143">
        <f>IFERROR(VLOOKUP($B197,'NAV plus Dist'!$B:$AAA,CN$1,FALSE)/VLOOKUP($B196,NAV!$A:$AAA,CN$1,FALSE)*CN198,"")</f>
        <v>1.4728535212827276</v>
      </c>
      <c r="CO197" s="143">
        <f>IFERROR(VLOOKUP($B197,'NAV plus Dist'!$B:$AAA,CO$1,FALSE)/VLOOKUP($B196,NAV!$A:$AAA,CO$1,FALSE)*CO198,"")</f>
        <v>1.1032753859988109</v>
      </c>
      <c r="CP197" s="143">
        <f>IFERROR(VLOOKUP($B197,'NAV plus Dist'!$B:$AAA,CP$1,FALSE)/VLOOKUP($B196,NAV!$A:$AAA,CP$1,FALSE)*CP198,"")</f>
        <v>1.1472387726182367</v>
      </c>
      <c r="CQ197" s="143">
        <f>IFERROR(VLOOKUP($B197,'NAV plus Dist'!$B:$AAA,CQ$1,FALSE)/VLOOKUP($B196,NAV!$A:$AAA,CQ$1,FALSE)*CQ198,"")</f>
        <v>0.95077921346826744</v>
      </c>
      <c r="CR197" s="143">
        <f>IFERROR(VLOOKUP($B197,'NAV plus Dist'!$B:$AAA,CR$1,FALSE)/VLOOKUP($B196,NAV!$A:$AAA,CR$1,FALSE)*CR198,"")</f>
        <v>1.1182350098022349</v>
      </c>
      <c r="CS197" s="143">
        <f>IFERROR(VLOOKUP($B197,'NAV plus Dist'!$B:$AAA,CS$1,FALSE)/VLOOKUP($B196,NAV!$A:$AAA,CS$1,FALSE)*CS198,"")</f>
        <v>0.84582770355542936</v>
      </c>
      <c r="CT197" s="143">
        <f>IFERROR(VLOOKUP($B197,'NAV plus Dist'!$B:$AAA,CT$1,FALSE)/VLOOKUP($B196,NAV!$A:$AAA,CT$1,FALSE)*CT198,"")</f>
        <v>1.2483190881999158</v>
      </c>
      <c r="CU197" s="143">
        <f>IFERROR(VLOOKUP($B197,'NAV plus Dist'!$B:$AAA,CU$1,FALSE)/VLOOKUP($B196,NAV!$A:$AAA,CU$1,FALSE)*CU198,"")</f>
        <v>1.1674686812374691</v>
      </c>
      <c r="CV197" s="143">
        <f>IFERROR(VLOOKUP($B197,'NAV plus Dist'!$B:$AAA,CV$1,FALSE)/VLOOKUP($B196,NAV!$A:$AAA,CV$1,FALSE)*CV198,"")</f>
        <v>0.85451651068477785</v>
      </c>
      <c r="CW197" s="143">
        <f>IFERROR(VLOOKUP($B197,'NAV plus Dist'!$B:$AAA,CW$1,FALSE)/VLOOKUP($B196,NAV!$A:$AAA,CW$1,FALSE)*CW198,"")</f>
        <v>0.6492149361978139</v>
      </c>
      <c r="CX197" s="143">
        <f>IFERROR(VLOOKUP($B197,'NAV plus Dist'!$B:$AAA,CX$1,FALSE)/VLOOKUP($B196,NAV!$A:$AAA,CX$1,FALSE)*CX198,"")</f>
        <v>0.4121795207204712</v>
      </c>
      <c r="CY197" s="143">
        <f>IFERROR(VLOOKUP($B197,'NAV plus Dist'!$B:$AAA,CY$1,FALSE)/VLOOKUP($B196,NAV!$A:$AAA,CY$1,FALSE)*CY198,"")</f>
        <v>0.72462463468188854</v>
      </c>
      <c r="CZ197" s="143">
        <f>IFERROR(VLOOKUP($B197,'NAV plus Dist'!$B:$AAA,CZ$1,FALSE)/VLOOKUP($B196,NAV!$A:$AAA,CZ$1,FALSE)*CZ198,"")</f>
        <v>0.83558183012133946</v>
      </c>
      <c r="DA197" s="143" t="str">
        <f>IFERROR(VLOOKUP($B197,'NAV plus Dist'!$B:$AAA,DA$1,FALSE)/VLOOKUP($B196,NAV!$A:$AAA,DA$1,FALSE)*DA198,"")</f>
        <v/>
      </c>
      <c r="DB197" s="143" t="str">
        <f>IFERROR(VLOOKUP($B197,'NAV plus Dist'!$B:$AAA,DB$1,FALSE)/VLOOKUP($B196,NAV!$A:$AAA,DB$1,FALSE)*DB198,"")</f>
        <v/>
      </c>
      <c r="DC197" s="143" t="str">
        <f>IFERROR(VLOOKUP($B197,'NAV plus Dist'!$B:$AAA,DC$1,FALSE)/VLOOKUP($B196,NAV!$A:$AAA,DC$1,FALSE)*DC198,"")</f>
        <v/>
      </c>
      <c r="DD197" s="143" t="str">
        <f>IFERROR(VLOOKUP($B197,'NAV plus Dist'!$B:$AAA,DD$1,FALSE)/VLOOKUP($B196,NAV!$A:$AAA,DD$1,FALSE)*DD198,"")</f>
        <v/>
      </c>
      <c r="DE197" s="143" t="str">
        <f>IFERROR(VLOOKUP($B197,'NAV plus Dist'!$B:$AAA,DE$1,FALSE)/VLOOKUP($B196,NAV!$A:$AAA,DE$1,FALSE)*DE198,"")</f>
        <v/>
      </c>
      <c r="DF197" s="143" t="str">
        <f>IFERROR(VLOOKUP($B197,'NAV plus Dist'!$B:$AAA,DF$1,FALSE)/VLOOKUP($B196,NAV!$A:$AAA,DF$1,FALSE)*DF198,"")</f>
        <v/>
      </c>
      <c r="DG197" s="143" t="str">
        <f>IFERROR(VLOOKUP($B197,'NAV plus Dist'!$B:$AAA,DG$1,FALSE)/VLOOKUP($B196,NAV!$A:$AAA,DG$1,FALSE)*DG198,"")</f>
        <v/>
      </c>
      <c r="DH197" s="143" t="str">
        <f>IFERROR(VLOOKUP($B197,'NAV plus Dist'!$B:$AAA,DH$1,FALSE)/VLOOKUP($B196,NAV!$A:$AAA,DH$1,FALSE)*DH198,"")</f>
        <v/>
      </c>
    </row>
    <row r="198" spans="1:112">
      <c r="A198" s="94">
        <f t="shared" ref="A198" si="43">IF(B198="",0,A199+1)</f>
        <v>3</v>
      </c>
      <c r="B198" s="168">
        <f t="shared" si="40"/>
        <v>45991</v>
      </c>
      <c r="C198" s="143">
        <f>IFERROR(VLOOKUP($B198,'NAV plus Dist'!$B:$FD,C$1,FALSE)/VLOOKUP($B197,NAV!$A:$FC,C$1,FALSE)*C199,"")</f>
        <v>0.98593341317893557</v>
      </c>
      <c r="D198" s="143">
        <f>IFERROR(VLOOKUP($B198,'NAV plus Dist'!$B:$FD,D$1,FALSE)/VLOOKUP($B197,NAV!$A:$FC,D$1,FALSE)*D199,"")</f>
        <v>0.96293267419131234</v>
      </c>
      <c r="E198" s="143">
        <f>IFERROR(VLOOKUP($B198,'NAV plus Dist'!$B:$FD,E$1,FALSE)/VLOOKUP($B197,NAV!$A:$FC,E$1,FALSE)*E199,"")</f>
        <v>0.99189396957786469</v>
      </c>
      <c r="F198" s="143">
        <f>IFERROR(VLOOKUP($B198,'NAV plus Dist'!$B:$FD,F$1,FALSE)/VLOOKUP($B197,NAV!$A:$FC,F$1,FALSE)*F199,"")</f>
        <v>1.0592163654556925</v>
      </c>
      <c r="G198" s="143" t="str">
        <f>IFERROR(VLOOKUP($B198,'NAV plus Dist'!$B:$FD,G$1,FALSE)/VLOOKUP($B197,NAV!$A:$FC,G$1,FALSE)*G199,"")</f>
        <v/>
      </c>
      <c r="H198" s="143">
        <f>IFERROR(VLOOKUP($B198,'NAV plus Dist'!$B:$FD,H$1,FALSE)/VLOOKUP($B197,NAV!$A:$FC,H$1,FALSE)*H199,"")</f>
        <v>0.97559122663570186</v>
      </c>
      <c r="I198" s="143">
        <f>IFERROR(VLOOKUP($B198,'NAV plus Dist'!$B:$FD,I$1,FALSE)/VLOOKUP($B197,NAV!$A:$FC,I$1,FALSE)*I199,"")</f>
        <v>1.0429747643440319</v>
      </c>
      <c r="J198" s="143" t="str">
        <f>IFERROR(VLOOKUP($B198,'NAV plus Dist'!$B:$FD,J$1,FALSE)/VLOOKUP($B197,NAV!$A:$FC,J$1,FALSE)*J199,"")</f>
        <v/>
      </c>
      <c r="K198" s="143">
        <f>IFERROR(VLOOKUP($B198,'NAV plus Dist'!$B:$FD,K$1,FALSE)/VLOOKUP($B197,NAV!$A:$FC,K$1,FALSE)*K199,"")</f>
        <v>0.9805864825431222</v>
      </c>
      <c r="L198" s="143">
        <f>IFERROR(VLOOKUP($B198,'NAV plus Dist'!$B:$FD,L$1,FALSE)/VLOOKUP($B197,NAV!$A:$FC,L$1,FALSE)*L199,"")</f>
        <v>0.95582046995708725</v>
      </c>
      <c r="M198" s="143">
        <f>IFERROR(VLOOKUP($B198,'NAV plus Dist'!$B:$FD,M$1,FALSE)/VLOOKUP($B197,NAV!$A:$FC,M$1,FALSE)*M199,"")</f>
        <v>0.98454985524841609</v>
      </c>
      <c r="N198" s="143">
        <f>IFERROR(VLOOKUP($B198,'NAV plus Dist'!$B:$FD,N$1,FALSE)/VLOOKUP($B197,NAV!$A:$FC,N$1,FALSE)*N199,"")</f>
        <v>1.0763566861014506</v>
      </c>
      <c r="O198" s="143">
        <f>IFERROR(VLOOKUP($B198,'NAV plus Dist'!$B:$FD,O$1,FALSE)/VLOOKUP($B197,NAV!$A:$FC,O$1,FALSE)*O199,"")</f>
        <v>1.1161108572371627</v>
      </c>
      <c r="P198" s="143">
        <f>IFERROR(VLOOKUP($B198,'NAV plus Dist'!$B:$FD,P$1,FALSE)/VLOOKUP($B197,NAV!$A:$FC,P$1,FALSE)*P199,"")</f>
        <v>1.1286675899044194</v>
      </c>
      <c r="Q198" s="143" t="str">
        <f>IFERROR(VLOOKUP($B198,'NAV plus Dist'!$B:$FD,Q$1,FALSE)/VLOOKUP($B197,NAV!$A:$FC,Q$1,FALSE)*Q199,"")</f>
        <v/>
      </c>
      <c r="R198" s="143" t="str">
        <f>IFERROR(VLOOKUP($B198,'NAV plus Dist'!$B:$FD,R$1,FALSE)/VLOOKUP($B197,NAV!$A:$FC,R$1,FALSE)*R199,"")</f>
        <v/>
      </c>
      <c r="S198" s="143" t="str">
        <f>IFERROR(VLOOKUP($B198,'NAV plus Dist'!$B:$FD,S$1,FALSE)/VLOOKUP($B197,NAV!$A:$FC,S$1,FALSE)*S199,"")</f>
        <v/>
      </c>
      <c r="T198" s="143" t="str">
        <f>IFERROR(VLOOKUP($B198,'NAV plus Dist'!$B:$FD,T$1,FALSE)/VLOOKUP($B197,NAV!$A:$FC,T$1,FALSE)*T199,"")</f>
        <v/>
      </c>
      <c r="U198" s="143" t="str">
        <f>IFERROR(VLOOKUP($B198,'NAV plus Dist'!$B:$FD,U$1,FALSE)/VLOOKUP($B197,NAV!$A:$FC,U$1,FALSE)*U199,"")</f>
        <v/>
      </c>
      <c r="V198" s="143" t="str">
        <f>IFERROR(VLOOKUP($B198,'NAV plus Dist'!$B:$FD,V$1,FALSE)/VLOOKUP($B197,NAV!$A:$FC,V$1,FALSE)*V199,"")</f>
        <v/>
      </c>
      <c r="W198" s="143" t="str">
        <f>IFERROR(VLOOKUP($B198,'NAV plus Dist'!$B:$FD,W$1,FALSE)/VLOOKUP($B197,NAV!$A:$FC,W$1,FALSE)*W199,"")</f>
        <v/>
      </c>
      <c r="X198" s="143" t="str">
        <f>IFERROR(VLOOKUP($B198,'NAV plus Dist'!$B:$FD,X$1,FALSE)/VLOOKUP($B197,NAV!$A:$FC,X$1,FALSE)*X199,"")</f>
        <v/>
      </c>
      <c r="Y198" s="143" t="str">
        <f>IFERROR(VLOOKUP($B198,'NAV plus Dist'!$B:$FD,Y$1,FALSE)/VLOOKUP($B197,NAV!$A:$FC,Y$1,FALSE)*Y199,"")</f>
        <v/>
      </c>
      <c r="Z198" s="143" t="str">
        <f>IFERROR(VLOOKUP($B198,'NAV plus Dist'!$B:$FD,Z$1,FALSE)/VLOOKUP($B197,NAV!$A:$FC,Z$1,FALSE)*Z199,"")</f>
        <v/>
      </c>
      <c r="AA198" s="143">
        <f>IFERROR(VLOOKUP($B198,'NAV plus Dist'!$B:$FD,AA$1,FALSE)/VLOOKUP($B197,NAV!$A:$FC,AA$1,FALSE)*AA199,"")</f>
        <v>1.0056333597239648</v>
      </c>
      <c r="AB198" s="143">
        <f>IFERROR(VLOOKUP($B198,'NAV plus Dist'!$B:$FD,AB$1,FALSE)/VLOOKUP($B197,NAV!$A:$FC,AB$1,FALSE)*AB199,"")</f>
        <v>0.98185552160300793</v>
      </c>
      <c r="AC198" s="143">
        <f>IFERROR(VLOOKUP($B198,'NAV plus Dist'!$B:$FD,AC$1,FALSE)/VLOOKUP($B197,NAV!$A:$FC,AC$1,FALSE)*AC199,"")</f>
        <v>1.0113678861811097</v>
      </c>
      <c r="AD198" s="143">
        <f>IFERROR(VLOOKUP($B198,'NAV plus Dist'!$B:$FD,AD$1,FALSE)/VLOOKUP($B197,NAV!$A:$FC,AD$1,FALSE)*AD199,"")</f>
        <v>1.3139458592534989</v>
      </c>
      <c r="AE198" s="143">
        <f>IFERROR(VLOOKUP($B198,'NAV plus Dist'!$B:$FD,AE$1,FALSE)/VLOOKUP($B197,NAV!$A:$FC,AE$1,FALSE)*AE199,"")</f>
        <v>1.014768330682708</v>
      </c>
      <c r="AF198" s="143">
        <f>IFERROR(VLOOKUP($B198,'NAV plus Dist'!$B:$FD,AF$1,FALSE)/VLOOKUP($B197,NAV!$A:$FC,AF$1,FALSE)*AF199,"")</f>
        <v>1.0512570792045624</v>
      </c>
      <c r="AG198" s="143">
        <f>IFERROR(VLOOKUP($B198,'NAV plus Dist'!$B:$FD,AG$1,FALSE)/VLOOKUP($B197,NAV!$A:$FC,AG$1,FALSE)*AG199,"")</f>
        <v>1.0256265577152348</v>
      </c>
      <c r="AH198" s="143">
        <f>IFERROR(VLOOKUP($B198,'NAV plus Dist'!$B:$FD,AH$1,FALSE)/VLOOKUP($B197,NAV!$A:$FC,AH$1,FALSE)*AH199,"")</f>
        <v>1.0564574574187566</v>
      </c>
      <c r="AI198" s="143">
        <f>IFERROR(VLOOKUP($B198,'NAV plus Dist'!$B:$FD,AI$1,FALSE)/VLOOKUP($B197,NAV!$A:$FC,AI$1,FALSE)*AI199,"")</f>
        <v>0.73533323034971909</v>
      </c>
      <c r="AJ198" s="143">
        <f>IFERROR(VLOOKUP($B198,'NAV plus Dist'!$B:$FD,AJ$1,FALSE)/VLOOKUP($B197,NAV!$A:$FC,AJ$1,FALSE)*AJ199,"")</f>
        <v>1.0458874661460489</v>
      </c>
      <c r="AK198" s="169">
        <f>IFERROR(VLOOKUP($B198,'NAV plus Dist'!$B:$FD,AK$1,FALSE)/VLOOKUP($B197,NAV!$A:$FC,AK$1,FALSE)*AK199,"")</f>
        <v>1.1206517061445065</v>
      </c>
      <c r="AL198" s="169">
        <f>IFERROR(VLOOKUP($B198,'NAV plus Dist'!$B:$FD,AL$1,FALSE)/VLOOKUP($B197,NAV!$A:$FC,AL$1,FALSE)*AL199,"")</f>
        <v>1.1257542496954234</v>
      </c>
      <c r="AM198" s="143">
        <f>IFERROR(VLOOKUP($B198,'NAV plus Dist'!$B:$FD,AM$1,FALSE)/VLOOKUP($B197,NAV!$A:$FC,AM$1,FALSE)*AM199,"")</f>
        <v>1.0370576106502973</v>
      </c>
      <c r="AN198" s="143">
        <f>IFERROR(VLOOKUP($B198,'NAV plus Dist'!$B:$FD,AN$1,FALSE)/VLOOKUP($B197,NAV!$A:$FC,AN$1,FALSE)*AN199,"")</f>
        <v>1.0604014675357898</v>
      </c>
      <c r="AO198" s="143">
        <f>IFERROR(VLOOKUP($B198,'NAV plus Dist'!$B:$FD,AO$1,FALSE)/VLOOKUP($B197,NAV!$A:$FC,AO$1,FALSE)*AO199,"")</f>
        <v>1.0922654703036292</v>
      </c>
      <c r="AP198" s="170">
        <f>IFERROR(VLOOKUP($B198,'NAV plus Dist'!$B:$FD,AP$1,FALSE)/VLOOKUP($B197,NAV!$A:$FC,AP$1,FALSE)*AP199,"")</f>
        <v>1.031075201094972</v>
      </c>
      <c r="AQ198" s="143">
        <f>IFERROR(VLOOKUP($B198,'NAV plus Dist'!$B:$FD,AQ$1,FALSE)/VLOOKUP($B197,NAV!$A:$FC,AQ$1,FALSE)*AQ199,"")</f>
        <v>1.0689884116046853</v>
      </c>
      <c r="AR198" s="143">
        <f>IFERROR(VLOOKUP($B198,'NAV plus Dist'!$B:$FD,AR$1,FALSE)/VLOOKUP($B197,NAV!$A:$FC,AR$1,FALSE)*AR199,"")</f>
        <v>1.0053896465461978</v>
      </c>
      <c r="AS198" s="143">
        <f>IFERROR(VLOOKUP($B198,'NAV plus Dist'!$B:$FD,AS$1,FALSE)/VLOOKUP($B197,NAV!$A:$FC,AS$1,FALSE)*AS199,"")</f>
        <v>1.0377766266028243</v>
      </c>
      <c r="AT198" s="143">
        <f>IFERROR(VLOOKUP($B198,'NAV plus Dist'!$B:$FD,AT$1,FALSE)/VLOOKUP($B197,NAV!$A:$FC,AT$1,FALSE)*AT199,"")</f>
        <v>1.1126372638997049</v>
      </c>
      <c r="AU198" s="143">
        <f>IFERROR(VLOOKUP($B198,'NAV plus Dist'!$B:$FD,AU$1,FALSE)/VLOOKUP($B197,NAV!$A:$FC,AU$1,FALSE)*AU199,"")</f>
        <v>1.0125</v>
      </c>
      <c r="AV198" s="143">
        <f>IFERROR(VLOOKUP($B198,'NAV plus Dist'!$B:$FD,AV$1,FALSE)/VLOOKUP($B197,NAV!$A:$FC,AV$1,FALSE)*AV199,"")</f>
        <v>1.1940637977133401</v>
      </c>
      <c r="AW198" s="143">
        <f>IFERROR(VLOOKUP($B198,'NAV plus Dist'!$B:$FD,AW$1,FALSE)/VLOOKUP($B197,NAV!$A:$FC,AW$1,FALSE)*AW199,"")</f>
        <v>0.9994928742505429</v>
      </c>
      <c r="AX198" s="143">
        <f>IFERROR(VLOOKUP($B198,'NAV plus Dist'!$B:$FD,AX$1,FALSE)/VLOOKUP($B197,NAV!$A:$FC,AX$1,FALSE)*AX199,"")</f>
        <v>1.0046473722740001</v>
      </c>
      <c r="AY198" s="143">
        <f>IFERROR(VLOOKUP($B198,'NAV plus Dist'!$B:$FD,AY$1,FALSE)/VLOOKUP($B197,NAV!$A:$FC,AY$1,FALSE)*AY199,"")</f>
        <v>1.017027086066532</v>
      </c>
      <c r="AZ198" s="143">
        <f>IFERROR(VLOOKUP($B198,'NAV plus Dist'!$B:$FD,AZ$1,FALSE)/VLOOKUP($B197,NAV!$A:$FC,AZ$1,FALSE)*AZ199,"")</f>
        <v>1.0180544388212558</v>
      </c>
      <c r="BA198" s="143">
        <f>IFERROR(VLOOKUP($B198,'NAV plus Dist'!$B:$FD,BA$1,FALSE)/VLOOKUP($B197,NAV!$A:$FC,BA$1,FALSE)*BA199,"")</f>
        <v>1.0526651580935189</v>
      </c>
      <c r="BB198" s="143">
        <f>IFERROR(VLOOKUP($B198,'NAV plus Dist'!$B:$FD,BB$1,FALSE)/VLOOKUP($B197,NAV!$A:$FC,BB$1,FALSE)*BB199,"")</f>
        <v>0.96810238641738144</v>
      </c>
      <c r="BC198" s="143">
        <f>IFERROR(VLOOKUP($B198,'NAV plus Dist'!$B:$FD,BC$1,FALSE)/VLOOKUP($B197,NAV!$A:$FC,BC$1,FALSE)*BC199,"")</f>
        <v>0.99727715792850946</v>
      </c>
      <c r="BD198" s="143">
        <f>IFERROR(VLOOKUP($B198,'NAV plus Dist'!$B:$FD,BD$1,FALSE)/VLOOKUP($B197,NAV!$A:$FC,BD$1,FALSE)*BD199,"")</f>
        <v>0.96290766235365099</v>
      </c>
      <c r="BE198" s="143">
        <f>IFERROR(VLOOKUP($B198,'NAV plus Dist'!$B:$FD,BE$1,FALSE)/VLOOKUP($B197,NAV!$A:$FC,BE$1,FALSE)*BE199,"")</f>
        <v>0.99172019118494881</v>
      </c>
      <c r="BF198" s="143">
        <f>IFERROR(VLOOKUP($B198,'NAV plus Dist'!$B:$FD,BF$1,FALSE)/VLOOKUP($B197,NAV!$A:$FC,BF$1,FALSE)*BF199,"")</f>
        <v>1.1234534302733978</v>
      </c>
      <c r="BG198" s="143">
        <f>IFERROR(VLOOKUP($B198,'NAV plus Dist'!$B:$FD,BG$1,FALSE)/VLOOKUP($B197,NAV!$A:$FC,BG$1,FALSE)*BG199,"")</f>
        <v>1.1564980811548846</v>
      </c>
      <c r="BH198" s="143">
        <f>IFERROR(VLOOKUP($B198,'NAV plus Dist'!$B:$FD,BH$1,FALSE)/VLOOKUP($B197,NAV!$A:$FC,BH$1,FALSE)*BH199,"")</f>
        <v>1.1638932835255384</v>
      </c>
      <c r="BI198" s="143">
        <f>IFERROR(VLOOKUP($B198,'NAV plus Dist'!$B:$FD,BI$1,FALSE)/VLOOKUP($B197,NAV!$A:$FC,BI$1,FALSE)*BI199,"")</f>
        <v>1.198800776263947</v>
      </c>
      <c r="BJ198" s="143">
        <f>IFERROR(VLOOKUP($B198,'NAV plus Dist'!$B:$FD,BJ$1,FALSE)/VLOOKUP($B197,NAV!$A:$FC,BJ$1,FALSE)*BJ199,"")</f>
        <v>0.82665251190344191</v>
      </c>
      <c r="BK198" s="143">
        <f>IFERROR(VLOOKUP($B198,'NAV plus Dist'!$B:$FD,BK$1,FALSE)/VLOOKUP($B197,NAV!$A:$FC,BK$1,FALSE)*BK199,"")</f>
        <v>0.85149081503000379</v>
      </c>
      <c r="BL198" s="143">
        <f>IFERROR(VLOOKUP($B198,'NAV plus Dist'!$B:$FD,BL$1,FALSE)/VLOOKUP($B197,NAV!$A:$FC,BL$1,FALSE)*BL199,"")</f>
        <v>0.78966115944003257</v>
      </c>
      <c r="BM198" s="143">
        <f>IFERROR(VLOOKUP($B198,'NAV plus Dist'!$B:$FD,BM$1,FALSE)/VLOOKUP($B197,NAV!$A:$FC,BM$1,FALSE)*BM199,"")</f>
        <v>0.81335968170483075</v>
      </c>
      <c r="BN198" s="143">
        <f>IFERROR(VLOOKUP($B198,'NAV plus Dist'!$B:$FD,BN$1,FALSE)/VLOOKUP($B197,NAV!$A:$FC,BN$1,FALSE)*BN199,"")</f>
        <v>0.95516907344137403</v>
      </c>
      <c r="BO198" s="143">
        <f>IFERROR(VLOOKUP($B198,'NAV plus Dist'!$B:$FD,BO$1,FALSE)/VLOOKUP($B197,NAV!$A:$FC,BO$1,FALSE)*BO199,"")</f>
        <v>0.98383367781657804</v>
      </c>
      <c r="BP198" s="143">
        <f>IFERROR(VLOOKUP($B198,'NAV plus Dist'!$B:$FD,BP$1,FALSE)/VLOOKUP($B197,NAV!$A:$FC,BP$1,FALSE)*BP199,"")</f>
        <v>0.94675485941834714</v>
      </c>
      <c r="BQ198" s="143">
        <f>IFERROR(VLOOKUP($B198,'NAV plus Dist'!$B:$FD,BQ$1,FALSE)/VLOOKUP($B197,NAV!$A:$FC,BQ$1,FALSE)*BQ199,"")</f>
        <v>0.97519965510517714</v>
      </c>
      <c r="BR198" s="143">
        <f>IFERROR(VLOOKUP($B198,'NAV plus Dist'!$B:$FD,BR$1,FALSE)/VLOOKUP($B197,NAV!$A:$FC,BR$1,FALSE)*BR199,"")</f>
        <v>0.93223497071138517</v>
      </c>
      <c r="BS198" s="143">
        <f>IFERROR(VLOOKUP($B198,'NAV plus Dist'!$B:$FD,BS$1,FALSE)/VLOOKUP($B197,NAV!$A:$FC,BS$1,FALSE)*BS199,"")</f>
        <v>0.59360105957637765</v>
      </c>
      <c r="BT198" s="143">
        <f>IFERROR(VLOOKUP($B198,'NAV plus Dist'!$B:$FD,BT$1,FALSE)/VLOOKUP($B197,NAV!$A:$FC,BT$1,FALSE)*BT199,"")</f>
        <v>1.0702230769630463</v>
      </c>
      <c r="BU198" s="143">
        <f>IFERROR(VLOOKUP($B198,'NAV plus Dist'!$B:$FD,BU$1,FALSE)/VLOOKUP($B197,NAV!$A:$FC,BU$1,FALSE)*BU199,"")</f>
        <v>0.58245240020348465</v>
      </c>
      <c r="BV198" s="143">
        <f>IFERROR(VLOOKUP($B198,'NAV plus Dist'!$B:$FD,BV$1,FALSE)/VLOOKUP($B197,NAV!$A:$FC,BV$1,FALSE)*BV199,"")</f>
        <v>0.70804224972309249</v>
      </c>
      <c r="BW198" s="143">
        <f>IFERROR(VLOOKUP($B198,'NAV plus Dist'!$B:$FD,BW$1,FALSE)/VLOOKUP($B197,NAV!$A:$FC,BW$1,FALSE)*BW199,"")</f>
        <v>0.87032487186180296</v>
      </c>
      <c r="BX198" s="143">
        <f>IFERROR(VLOOKUP($B198,'NAV plus Dist'!$B:$FD,BX$1,FALSE)/VLOOKUP($B197,NAV!$A:$FC,BX$1,FALSE)*BX199,"")</f>
        <v>0.89645682191291753</v>
      </c>
      <c r="BY198" s="143">
        <f>IFERROR(VLOOKUP($B198,'NAV plus Dist'!$B:$FD,BY$1,FALSE)/VLOOKUP($B197,NAV!$A:$FC,BY$1,FALSE)*BY199,"")</f>
        <v>0.91348872164662853</v>
      </c>
      <c r="BZ198" s="143">
        <f>IFERROR(VLOOKUP($B198,'NAV plus Dist'!$B:$FD,BZ$1,FALSE)/VLOOKUP($B197,NAV!$A:$FC,BZ$1,FALSE)*BZ199,"")</f>
        <v>0.88528243142575069</v>
      </c>
      <c r="CA198" s="143">
        <f>IFERROR(VLOOKUP($B198,'NAV plus Dist'!$B:$FD,CA$1,FALSE)/VLOOKUP($B197,NAV!$A:$FC,CA$1,FALSE)*CA199,"")</f>
        <v>0.50987267584323492</v>
      </c>
      <c r="CB198" s="143">
        <f>IFERROR(VLOOKUP($B198,'NAV plus Dist'!$B:$FD,CB$1,FALSE)/VLOOKUP($B197,NAV!$A:$FC,CB$1,FALSE)*CB199,"")</f>
        <v>0.99477062418909967</v>
      </c>
      <c r="CC198" s="143">
        <f>IFERROR(VLOOKUP($B198,'NAV plus Dist'!$B:$FD,CC$1,FALSE)/VLOOKUP($B197,NAV!$A:$FC,CC$1,FALSE)*CC199,"")</f>
        <v>1.1827744232895885</v>
      </c>
      <c r="CD198" s="143">
        <f>IFERROR(VLOOKUP($B198,'NAV plus Dist'!$B:$FD,CD$1,FALSE)/VLOOKUP($B197,NAV!$A:$FC,CD$1,FALSE)*CD199,"")</f>
        <v>0.49575446320439548</v>
      </c>
      <c r="CE198" s="143">
        <f>IFERROR(VLOOKUP($B198,'NAV plus Dist'!$B:$FD,CE$1,FALSE)/VLOOKUP($B197,NAV!$A:$FC,CE$1,FALSE)*CE199,"")</f>
        <v>0.69808908568464656</v>
      </c>
      <c r="CF198" s="143">
        <f>IFERROR(VLOOKUP($B198,'NAV plus Dist'!$B:$FD,CF$1,FALSE)/VLOOKUP($B197,NAV!$A:$FC,CF$1,FALSE)*CF199,"")</f>
        <v>0.71497934808130625</v>
      </c>
      <c r="CG198" s="143">
        <f>IFERROR(VLOOKUP($B198,'NAV plus Dist'!$B:$FD,CG$1,FALSE)/VLOOKUP($B197,NAV!$A:$FC,CG$1,FALSE)*CG199,"")</f>
        <v>0.66702321562620581</v>
      </c>
      <c r="CH198" s="143">
        <f>IFERROR(VLOOKUP($B198,'NAV plus Dist'!$B:$FD,CH$1,FALSE)/VLOOKUP($B197,NAV!$A:$FC,CH$1,FALSE)*CH199,"")</f>
        <v>1.0395239400223784</v>
      </c>
      <c r="CI198" s="143">
        <f>IFERROR(VLOOKUP($B198,'NAV plus Dist'!$B:$FD,CI$1,FALSE)/VLOOKUP($B197,NAV!$A:$FC,CI$1,FALSE)*CI199,"")</f>
        <v>1.0449907378591825</v>
      </c>
      <c r="CJ198" s="143">
        <f>IFERROR(VLOOKUP($B198,'NAV plus Dist'!$B:$AAA,CJ$1,FALSE)/VLOOKUP($B197,NAV!$A:$AAA,CJ$1,FALSE)*CJ199,"")</f>
        <v>0.93215245581363149</v>
      </c>
      <c r="CK198" s="143">
        <f>IFERROR(VLOOKUP($B198,'NAV plus Dist'!$B:$AAA,CK$1,FALSE)/VLOOKUP($B197,NAV!$A:$AAA,CK$1,FALSE)*CK199,"")</f>
        <v>0.89264978687121577</v>
      </c>
      <c r="CL198" s="143">
        <f>IFERROR(VLOOKUP($B198,'NAV plus Dist'!$B:$AAA,CL$1,FALSE)/VLOOKUP($B197,NAV!$A:$AAA,CL$1,FALSE)*CL199,"")</f>
        <v>1.1514321140897765</v>
      </c>
      <c r="CM198" s="143">
        <f>IFERROR(VLOOKUP($B198,'NAV plus Dist'!$B:$AAA,CM$1,FALSE)/VLOOKUP($B197,NAV!$A:$AAA,CM$1,FALSE)*CM199,"")</f>
        <v>1.1320870258146385</v>
      </c>
      <c r="CN198" s="143">
        <f>IFERROR(VLOOKUP($B198,'NAV plus Dist'!$B:$AAA,CN$1,FALSE)/VLOOKUP($B197,NAV!$A:$AAA,CN$1,FALSE)*CN199,"")</f>
        <v>1.1753322637469481</v>
      </c>
      <c r="CO198" s="143">
        <f>IFERROR(VLOOKUP($B198,'NAV plus Dist'!$B:$AAA,CO$1,FALSE)/VLOOKUP($B197,NAV!$A:$AAA,CO$1,FALSE)*CO199,"")</f>
        <v>1.0622764323560407</v>
      </c>
      <c r="CP198" s="143">
        <f>IFERROR(VLOOKUP($B198,'NAV plus Dist'!$B:$AAA,CP$1,FALSE)/VLOOKUP($B197,NAV!$A:$AAA,CP$1,FALSE)*CP199,"")</f>
        <v>1.137939027240972</v>
      </c>
      <c r="CQ198" s="143">
        <f>IFERROR(VLOOKUP($B198,'NAV plus Dist'!$B:$AAA,CQ$1,FALSE)/VLOOKUP($B197,NAV!$A:$AAA,CQ$1,FALSE)*CQ199,"")</f>
        <v>1.0305072246896925</v>
      </c>
      <c r="CR198" s="143">
        <f>IFERROR(VLOOKUP($B198,'NAV plus Dist'!$B:$AAA,CR$1,FALSE)/VLOOKUP($B197,NAV!$A:$AAA,CR$1,FALSE)*CR199,"")</f>
        <v>1.1041230081641449</v>
      </c>
      <c r="CS198" s="143">
        <f>IFERROR(VLOOKUP($B198,'NAV plus Dist'!$B:$AAA,CS$1,FALSE)/VLOOKUP($B197,NAV!$A:$AAA,CS$1,FALSE)*CS199,"")</f>
        <v>0.71145279280567575</v>
      </c>
      <c r="CT198" s="143">
        <f>IFERROR(VLOOKUP($B198,'NAV plus Dist'!$B:$AAA,CT$1,FALSE)/VLOOKUP($B197,NAV!$A:$AAA,CT$1,FALSE)*CT199,"")</f>
        <v>1.3098509919959709</v>
      </c>
      <c r="CU198" s="143">
        <f>IFERROR(VLOOKUP($B198,'NAV plus Dist'!$B:$AAA,CU$1,FALSE)/VLOOKUP($B197,NAV!$A:$AAA,CU$1,FALSE)*CU199,"")</f>
        <v>1.1145764616359977</v>
      </c>
      <c r="CV198" s="143">
        <f>IFERROR(VLOOKUP($B198,'NAV plus Dist'!$B:$AAA,CV$1,FALSE)/VLOOKUP($B197,NAV!$A:$AAA,CV$1,FALSE)*CV199,"")</f>
        <v>0.92373448889481058</v>
      </c>
      <c r="CW198" s="143">
        <f>IFERROR(VLOOKUP($B198,'NAV plus Dist'!$B:$AAA,CW$1,FALSE)/VLOOKUP($B197,NAV!$A:$AAA,CW$1,FALSE)*CW199,"")</f>
        <v>0.63049629532933504</v>
      </c>
      <c r="CX198" s="143">
        <f>IFERROR(VLOOKUP($B198,'NAV plus Dist'!$B:$AAA,CX$1,FALSE)/VLOOKUP($B197,NAV!$A:$AAA,CX$1,FALSE)*CX199,"")</f>
        <v>0.43332836508323813</v>
      </c>
      <c r="CY198" s="143">
        <f>IFERROR(VLOOKUP($B198,'NAV plus Dist'!$B:$AAA,CY$1,FALSE)/VLOOKUP($B197,NAV!$A:$AAA,CY$1,FALSE)*CY199,"")</f>
        <v>0.81630645810404545</v>
      </c>
      <c r="CZ198" s="143">
        <f>IFERROR(VLOOKUP($B198,'NAV plus Dist'!$B:$AAA,CZ$1,FALSE)/VLOOKUP($B197,NAV!$A:$AAA,CZ$1,FALSE)*CZ199,"")</f>
        <v>0.73739056108163969</v>
      </c>
      <c r="DA198" s="143" t="str">
        <f>IFERROR(VLOOKUP($B198,'NAV plus Dist'!$B:$AAA,DA$1,FALSE)/VLOOKUP($B197,NAV!$A:$AAA,DA$1,FALSE)*DA199,"")</f>
        <v/>
      </c>
      <c r="DB198" s="143" t="str">
        <f>IFERROR(VLOOKUP($B198,'NAV plus Dist'!$B:$AAA,DB$1,FALSE)/VLOOKUP($B197,NAV!$A:$AAA,DB$1,FALSE)*DB199,"")</f>
        <v/>
      </c>
      <c r="DC198" s="143" t="str">
        <f>IFERROR(VLOOKUP($B198,'NAV plus Dist'!$B:$AAA,DC$1,FALSE)/VLOOKUP($B197,NAV!$A:$AAA,DC$1,FALSE)*DC199,"")</f>
        <v/>
      </c>
      <c r="DD198" s="143" t="str">
        <f>IFERROR(VLOOKUP($B198,'NAV plus Dist'!$B:$AAA,DD$1,FALSE)/VLOOKUP($B197,NAV!$A:$AAA,DD$1,FALSE)*DD199,"")</f>
        <v/>
      </c>
      <c r="DE198" s="143" t="str">
        <f>IFERROR(VLOOKUP($B198,'NAV plus Dist'!$B:$AAA,DE$1,FALSE)/VLOOKUP($B197,NAV!$A:$AAA,DE$1,FALSE)*DE199,"")</f>
        <v/>
      </c>
      <c r="DF198" s="143" t="str">
        <f>IFERROR(VLOOKUP($B198,'NAV plus Dist'!$B:$AAA,DF$1,FALSE)/VLOOKUP($B197,NAV!$A:$AAA,DF$1,FALSE)*DF199,"")</f>
        <v/>
      </c>
      <c r="DG198" s="143" t="str">
        <f>IFERROR(VLOOKUP($B198,'NAV plus Dist'!$B:$AAA,DG$1,FALSE)/VLOOKUP($B197,NAV!$A:$AAA,DG$1,FALSE)*DG199,"")</f>
        <v/>
      </c>
      <c r="DH198" s="143" t="str">
        <f>IFERROR(VLOOKUP($B198,'NAV plus Dist'!$B:$AAA,DH$1,FALSE)/VLOOKUP($B197,NAV!$A:$AAA,DH$1,FALSE)*DH199,"")</f>
        <v/>
      </c>
    </row>
    <row r="199" spans="1:112">
      <c r="A199" s="94">
        <f t="shared" ref="A199" si="44">IF(B199="",0,A200+1)</f>
        <v>2</v>
      </c>
      <c r="B199" s="168">
        <f t="shared" si="40"/>
        <v>46022</v>
      </c>
      <c r="C199" s="143">
        <f>IFERROR(VLOOKUP($B199,'NAV plus Dist'!$B:$FD,C$1,FALSE)/VLOOKUP($B198,NAV!$A:$FC,C$1,FALSE)*C200,"")</f>
        <v>1.0242843560370454</v>
      </c>
      <c r="D199" s="143">
        <f>IFERROR(VLOOKUP($B199,'NAV plus Dist'!$B:$FD,D$1,FALSE)/VLOOKUP($B198,NAV!$A:$FC,D$1,FALSE)*D200,"")</f>
        <v>1.0024405153280562</v>
      </c>
      <c r="E199" s="143">
        <f>IFERROR(VLOOKUP($B199,'NAV plus Dist'!$B:$FD,E$1,FALSE)/VLOOKUP($B198,NAV!$A:$FC,E$1,FALSE)*E200,"")</f>
        <v>1.0286035597652494</v>
      </c>
      <c r="F199" s="143">
        <f>IFERROR(VLOOKUP($B199,'NAV plus Dist'!$B:$FD,F$1,FALSE)/VLOOKUP($B198,NAV!$A:$FC,F$1,FALSE)*F200,"")</f>
        <v>0.96877909832925158</v>
      </c>
      <c r="G199" s="143" t="str">
        <f>IFERROR(VLOOKUP($B199,'NAV plus Dist'!$B:$FD,G$1,FALSE)/VLOOKUP($B198,NAV!$A:$FC,G$1,FALSE)*G200,"")</f>
        <v/>
      </c>
      <c r="H199" s="143">
        <f>IFERROR(VLOOKUP($B199,'NAV plus Dist'!$B:$FD,H$1,FALSE)/VLOOKUP($B198,NAV!$A:$FC,H$1,FALSE)*H200,"")</f>
        <v>1.0290722342680942</v>
      </c>
      <c r="I199" s="143">
        <f>IFERROR(VLOOKUP($B199,'NAV plus Dist'!$B:$FD,I$1,FALSE)/VLOOKUP($B198,NAV!$A:$FC,I$1,FALSE)*I200,"")</f>
        <v>1.0286371073356473</v>
      </c>
      <c r="J199" s="143" t="str">
        <f>IFERROR(VLOOKUP($B199,'NAV plus Dist'!$B:$FD,J$1,FALSE)/VLOOKUP($B198,NAV!$A:$FC,J$1,FALSE)*J200,"")</f>
        <v/>
      </c>
      <c r="K199" s="143">
        <f>IFERROR(VLOOKUP($B199,'NAV plus Dist'!$B:$FD,K$1,FALSE)/VLOOKUP($B198,NAV!$A:$FC,K$1,FALSE)*K200,"")</f>
        <v>0.97768749148074763</v>
      </c>
      <c r="L199" s="143">
        <f>IFERROR(VLOOKUP($B199,'NAV plus Dist'!$B:$FD,L$1,FALSE)/VLOOKUP($B198,NAV!$A:$FC,L$1,FALSE)*L200,"")</f>
        <v>0.95511908090649666</v>
      </c>
      <c r="M199" s="143">
        <f>IFERROR(VLOOKUP($B199,'NAV plus Dist'!$B:$FD,M$1,FALSE)/VLOOKUP($B198,NAV!$A:$FC,M$1,FALSE)*M200,"")</f>
        <v>0.98003056846728398</v>
      </c>
      <c r="N199" s="143">
        <f>IFERROR(VLOOKUP($B199,'NAV plus Dist'!$B:$FD,N$1,FALSE)/VLOOKUP($B198,NAV!$A:$FC,N$1,FALSE)*N200,"")</f>
        <v>1.025983509410122</v>
      </c>
      <c r="O199" s="143">
        <f>IFERROR(VLOOKUP($B199,'NAV plus Dist'!$B:$FD,O$1,FALSE)/VLOOKUP($B198,NAV!$A:$FC,O$1,FALSE)*O200,"")</f>
        <v>1.0844663904004883</v>
      </c>
      <c r="P199" s="143">
        <f>IFERROR(VLOOKUP($B199,'NAV plus Dist'!$B:$FD,P$1,FALSE)/VLOOKUP($B198,NAV!$A:$FC,P$1,FALSE)*P200,"")</f>
        <v>1.0941535353756708</v>
      </c>
      <c r="Q199" s="143" t="str">
        <f>IFERROR(VLOOKUP($B199,'NAV plus Dist'!$B:$FD,Q$1,FALSE)/VLOOKUP($B198,NAV!$A:$FC,Q$1,FALSE)*Q200,"")</f>
        <v/>
      </c>
      <c r="R199" s="143" t="str">
        <f>IFERROR(VLOOKUP($B199,'NAV plus Dist'!$B:$FD,R$1,FALSE)/VLOOKUP($B198,NAV!$A:$FC,R$1,FALSE)*R200,"")</f>
        <v/>
      </c>
      <c r="S199" s="143" t="str">
        <f>IFERROR(VLOOKUP($B199,'NAV plus Dist'!$B:$FD,S$1,FALSE)/VLOOKUP($B198,NAV!$A:$FC,S$1,FALSE)*S200,"")</f>
        <v/>
      </c>
      <c r="T199" s="143" t="str">
        <f>IFERROR(VLOOKUP($B199,'NAV plus Dist'!$B:$FD,T$1,FALSE)/VLOOKUP($B198,NAV!$A:$FC,T$1,FALSE)*T200,"")</f>
        <v/>
      </c>
      <c r="U199" s="143" t="str">
        <f>IFERROR(VLOOKUP($B199,'NAV plus Dist'!$B:$FD,U$1,FALSE)/VLOOKUP($B198,NAV!$A:$FC,U$1,FALSE)*U200,"")</f>
        <v/>
      </c>
      <c r="V199" s="143" t="str">
        <f>IFERROR(VLOOKUP($B199,'NAV plus Dist'!$B:$FD,V$1,FALSE)/VLOOKUP($B198,NAV!$A:$FC,V$1,FALSE)*V200,"")</f>
        <v/>
      </c>
      <c r="W199" s="143" t="str">
        <f>IFERROR(VLOOKUP($B199,'NAV plus Dist'!$B:$FD,W$1,FALSE)/VLOOKUP($B198,NAV!$A:$FC,W$1,FALSE)*W200,"")</f>
        <v/>
      </c>
      <c r="X199" s="143" t="str">
        <f>IFERROR(VLOOKUP($B199,'NAV plus Dist'!$B:$FD,X$1,FALSE)/VLOOKUP($B198,NAV!$A:$FC,X$1,FALSE)*X200,"")</f>
        <v/>
      </c>
      <c r="Y199" s="143" t="str">
        <f>IFERROR(VLOOKUP($B199,'NAV plus Dist'!$B:$FD,Y$1,FALSE)/VLOOKUP($B198,NAV!$A:$FC,Y$1,FALSE)*Y200,"")</f>
        <v/>
      </c>
      <c r="Z199" s="143" t="str">
        <f>IFERROR(VLOOKUP($B199,'NAV plus Dist'!$B:$FD,Z$1,FALSE)/VLOOKUP($B198,NAV!$A:$FC,Z$1,FALSE)*Z200,"")</f>
        <v/>
      </c>
      <c r="AA199" s="143">
        <f>IFERROR(VLOOKUP($B199,'NAV plus Dist'!$B:$FD,AA$1,FALSE)/VLOOKUP($B198,NAV!$A:$FC,AA$1,FALSE)*AA200,"")</f>
        <v>0.99702057033348235</v>
      </c>
      <c r="AB199" s="143">
        <f>IFERROR(VLOOKUP($B199,'NAV plus Dist'!$B:$FD,AB$1,FALSE)/VLOOKUP($B198,NAV!$A:$FC,AB$1,FALSE)*AB200,"")</f>
        <v>0.97537060784926166</v>
      </c>
      <c r="AC199" s="143">
        <f>IFERROR(VLOOKUP($B199,'NAV plus Dist'!$B:$FD,AC$1,FALSE)/VLOOKUP($B198,NAV!$A:$FC,AC$1,FALSE)*AC200,"")</f>
        <v>1.000812715480129</v>
      </c>
      <c r="AD199" s="143">
        <f>IFERROR(VLOOKUP($B199,'NAV plus Dist'!$B:$FD,AD$1,FALSE)/VLOOKUP($B198,NAV!$A:$FC,AD$1,FALSE)*AD200,"")</f>
        <v>1.1197889940978172</v>
      </c>
      <c r="AE199" s="143">
        <f>IFERROR(VLOOKUP($B199,'NAV plus Dist'!$B:$FD,AE$1,FALSE)/VLOOKUP($B198,NAV!$A:$FC,AE$1,FALSE)*AE200,"")</f>
        <v>1.0062871372199105</v>
      </c>
      <c r="AF199" s="143">
        <f>IFERROR(VLOOKUP($B199,'NAV plus Dist'!$B:$FD,AF$1,FALSE)/VLOOKUP($B198,NAV!$A:$FC,AF$1,FALSE)*AF200,"")</f>
        <v>0.98400516693117768</v>
      </c>
      <c r="AG199" s="143">
        <f>IFERROR(VLOOKUP($B199,'NAV plus Dist'!$B:$FD,AG$1,FALSE)/VLOOKUP($B198,NAV!$A:$FC,AG$1,FALSE)*AG200,"")</f>
        <v>0.96181199728513578</v>
      </c>
      <c r="AH199" s="143">
        <f>IFERROR(VLOOKUP($B199,'NAV plus Dist'!$B:$FD,AH$1,FALSE)/VLOOKUP($B198,NAV!$A:$FC,AH$1,FALSE)*AH200,"")</f>
        <v>0.98690320860921066</v>
      </c>
      <c r="AI199" s="143">
        <f>IFERROR(VLOOKUP($B199,'NAV plus Dist'!$B:$FD,AI$1,FALSE)/VLOOKUP($B198,NAV!$A:$FC,AI$1,FALSE)*AI200,"")</f>
        <v>0.88105661288375647</v>
      </c>
      <c r="AJ199" s="143">
        <f>IFERROR(VLOOKUP($B199,'NAV plus Dist'!$B:$FD,AJ$1,FALSE)/VLOOKUP($B198,NAV!$A:$FC,AJ$1,FALSE)*AJ200,"")</f>
        <v>1.0390589289194769</v>
      </c>
      <c r="AK199" s="169">
        <f>IFERROR(VLOOKUP($B199,'NAV plus Dist'!$B:$FD,AK$1,FALSE)/VLOOKUP($B198,NAV!$A:$FC,AK$1,FALSE)*AK200,"")</f>
        <v>1.0853354794927468</v>
      </c>
      <c r="AL199" s="169">
        <f>IFERROR(VLOOKUP($B199,'NAV plus Dist'!$B:$FD,AL$1,FALSE)/VLOOKUP($B198,NAV!$A:$FC,AL$1,FALSE)*AL200,"")</f>
        <v>1.0883032195760847</v>
      </c>
      <c r="AM199" s="143">
        <f>IFERROR(VLOOKUP($B199,'NAV plus Dist'!$B:$FD,AM$1,FALSE)/VLOOKUP($B198,NAV!$A:$FC,AM$1,FALSE)*AM200,"")</f>
        <v>1.070769619613295</v>
      </c>
      <c r="AN199" s="143">
        <f>IFERROR(VLOOKUP($B199,'NAV plus Dist'!$B:$FD,AN$1,FALSE)/VLOOKUP($B198,NAV!$A:$FC,AN$1,FALSE)*AN200,"")</f>
        <v>1.0258763823188497</v>
      </c>
      <c r="AO199" s="143">
        <f>IFERROR(VLOOKUP($B199,'NAV plus Dist'!$B:$FD,AO$1,FALSE)/VLOOKUP($B198,NAV!$A:$FC,AO$1,FALSE)*AO200,"")</f>
        <v>1.0526332017760236</v>
      </c>
      <c r="AP199" s="170">
        <f>IFERROR(VLOOKUP($B199,'NAV plus Dist'!$B:$FD,AP$1,FALSE)/VLOOKUP($B198,NAV!$A:$FC,AP$1,FALSE)*AP200,"")</f>
        <v>1.0128481118732033</v>
      </c>
      <c r="AQ199" s="143">
        <f>IFERROR(VLOOKUP($B199,'NAV plus Dist'!$B:$FD,AQ$1,FALSE)/VLOOKUP($B198,NAV!$A:$FC,AQ$1,FALSE)*AQ200,"")</f>
        <v>1.0358817857523794</v>
      </c>
      <c r="AR199" s="143">
        <f>IFERROR(VLOOKUP($B199,'NAV plus Dist'!$B:$FD,AR$1,FALSE)/VLOOKUP($B198,NAV!$A:$FC,AR$1,FALSE)*AR200,"")</f>
        <v>1.003511073816014</v>
      </c>
      <c r="AS199" s="143">
        <f>IFERROR(VLOOKUP($B199,'NAV plus Dist'!$B:$FD,AS$1,FALSE)/VLOOKUP($B198,NAV!$A:$FC,AS$1,FALSE)*AS200,"")</f>
        <v>1.0150999177611719</v>
      </c>
      <c r="AT199" s="143">
        <f>IFERROR(VLOOKUP($B199,'NAV plus Dist'!$B:$FD,AT$1,FALSE)/VLOOKUP($B198,NAV!$A:$FC,AT$1,FALSE)*AT200,"")</f>
        <v>1.0236029602351262</v>
      </c>
      <c r="AU199" s="143">
        <f>IFERROR(VLOOKUP($B199,'NAV plus Dist'!$B:$FD,AU$1,FALSE)/VLOOKUP($B198,NAV!$A:$FC,AU$1,FALSE)*AU200,"")</f>
        <v>1.0125</v>
      </c>
      <c r="AV199" s="143">
        <f>IFERROR(VLOOKUP($B199,'NAV plus Dist'!$B:$FD,AV$1,FALSE)/VLOOKUP($B198,NAV!$A:$FC,AV$1,FALSE)*AV200,"")</f>
        <v>1.0313898117418561</v>
      </c>
      <c r="AW199" s="143">
        <f>IFERROR(VLOOKUP($B199,'NAV plus Dist'!$B:$FD,AW$1,FALSE)/VLOOKUP($B198,NAV!$A:$FC,AW$1,FALSE)*AW200,"")</f>
        <v>0.99126572539277236</v>
      </c>
      <c r="AX199" s="143">
        <f>IFERROR(VLOOKUP($B199,'NAV plus Dist'!$B:$FD,AX$1,FALSE)/VLOOKUP($B198,NAV!$A:$FC,AX$1,FALSE)*AX200,"")</f>
        <v>0.99476441332332455</v>
      </c>
      <c r="AY199" s="143">
        <f>IFERROR(VLOOKUP($B199,'NAV plus Dist'!$B:$FD,AY$1,FALSE)/VLOOKUP($B198,NAV!$A:$FC,AY$1,FALSE)*AY200,"")</f>
        <v>1.0033342902792393</v>
      </c>
      <c r="AZ199" s="143">
        <f>IFERROR(VLOOKUP($B199,'NAV plus Dist'!$B:$FD,AZ$1,FALSE)/VLOOKUP($B198,NAV!$A:$FC,AZ$1,FALSE)*AZ200,"")</f>
        <v>1.0017753361067536</v>
      </c>
      <c r="BA199" s="143">
        <f>IFERROR(VLOOKUP($B199,'NAV plus Dist'!$B:$FD,BA$1,FALSE)/VLOOKUP($B198,NAV!$A:$FC,BA$1,FALSE)*BA200,"")</f>
        <v>1.0530329716035465</v>
      </c>
      <c r="BB199" s="143">
        <f>IFERROR(VLOOKUP($B199,'NAV plus Dist'!$B:$FD,BB$1,FALSE)/VLOOKUP($B198,NAV!$A:$FC,BB$1,FALSE)*BB200,"")</f>
        <v>1.004506099040692</v>
      </c>
      <c r="BC199" s="143">
        <f>IFERROR(VLOOKUP($B199,'NAV plus Dist'!$B:$FD,BC$1,FALSE)/VLOOKUP($B198,NAV!$A:$FC,BC$1,FALSE)*BC200,"")</f>
        <v>1.0307876740173416</v>
      </c>
      <c r="BD199" s="143">
        <f>IFERROR(VLOOKUP($B199,'NAV plus Dist'!$B:$FD,BD$1,FALSE)/VLOOKUP($B198,NAV!$A:$FC,BD$1,FALSE)*BD200,"")</f>
        <v>1.0101941034385584</v>
      </c>
      <c r="BE199" s="143">
        <f>IFERROR(VLOOKUP($B199,'NAV plus Dist'!$B:$FD,BE$1,FALSE)/VLOOKUP($B198,NAV!$A:$FC,BE$1,FALSE)*BE200,"")</f>
        <v>1.0364110227808392</v>
      </c>
      <c r="BF199" s="143">
        <f>IFERROR(VLOOKUP($B199,'NAV plus Dist'!$B:$FD,BF$1,FALSE)/VLOOKUP($B198,NAV!$A:$FC,BF$1,FALSE)*BF200,"")</f>
        <v>0.96302900652484702</v>
      </c>
      <c r="BG199" s="143">
        <f>IFERROR(VLOOKUP($B199,'NAV plus Dist'!$B:$FD,BG$1,FALSE)/VLOOKUP($B198,NAV!$A:$FC,BG$1,FALSE)*BG200,"")</f>
        <v>0.98753981621844422</v>
      </c>
      <c r="BH199" s="143">
        <f>IFERROR(VLOOKUP($B199,'NAV plus Dist'!$B:$FD,BH$1,FALSE)/VLOOKUP($B198,NAV!$A:$FC,BH$1,FALSE)*BH200,"")</f>
        <v>0.95342813693973538</v>
      </c>
      <c r="BI199" s="143">
        <f>IFERROR(VLOOKUP($B199,'NAV plus Dist'!$B:$FD,BI$1,FALSE)/VLOOKUP($B198,NAV!$A:$FC,BI$1,FALSE)*BI200,"")</f>
        <v>0.97823080616073377</v>
      </c>
      <c r="BJ199" s="143">
        <f>IFERROR(VLOOKUP($B199,'NAV plus Dist'!$B:$FD,BJ$1,FALSE)/VLOOKUP($B198,NAV!$A:$FC,BJ$1,FALSE)*BJ200,"")</f>
        <v>0.86799209702472868</v>
      </c>
      <c r="BK199" s="143">
        <f>IFERROR(VLOOKUP($B199,'NAV plus Dist'!$B:$FD,BK$1,FALSE)/VLOOKUP($B198,NAV!$A:$FC,BK$1,FALSE)*BK200,"")</f>
        <v>0.89062794409678314</v>
      </c>
      <c r="BL199" s="143">
        <f>IFERROR(VLOOKUP($B199,'NAV plus Dist'!$B:$FD,BL$1,FALSE)/VLOOKUP($B198,NAV!$A:$FC,BL$1,FALSE)*BL200,"")</f>
        <v>0.83971481105704771</v>
      </c>
      <c r="BM199" s="143">
        <f>IFERROR(VLOOKUP($B199,'NAV plus Dist'!$B:$FD,BM$1,FALSE)/VLOOKUP($B198,NAV!$A:$FC,BM$1,FALSE)*BM200,"")</f>
        <v>0.86158460479660526</v>
      </c>
      <c r="BN199" s="143">
        <f>IFERROR(VLOOKUP($B199,'NAV plus Dist'!$B:$FD,BN$1,FALSE)/VLOOKUP($B198,NAV!$A:$FC,BN$1,FALSE)*BN200,"")</f>
        <v>1.0580524034464278</v>
      </c>
      <c r="BO199" s="143">
        <f>IFERROR(VLOOKUP($B199,'NAV plus Dist'!$B:$FD,BO$1,FALSE)/VLOOKUP($B198,NAV!$A:$FC,BO$1,FALSE)*BO200,"")</f>
        <v>1.0856035925115994</v>
      </c>
      <c r="BP199" s="143">
        <f>IFERROR(VLOOKUP($B199,'NAV plus Dist'!$B:$FD,BP$1,FALSE)/VLOOKUP($B198,NAV!$A:$FC,BP$1,FALSE)*BP200,"")</f>
        <v>1.0790560933727213</v>
      </c>
      <c r="BQ199" s="143">
        <f>IFERROR(VLOOKUP($B199,'NAV plus Dist'!$B:$FD,BQ$1,FALSE)/VLOOKUP($B198,NAV!$A:$FC,BQ$1,FALSE)*BQ200,"")</f>
        <v>1.1071955363081998</v>
      </c>
      <c r="BR199" s="143">
        <f>IFERROR(VLOOKUP($B199,'NAV plus Dist'!$B:$FD,BR$1,FALSE)/VLOOKUP($B198,NAV!$A:$FC,BR$1,FALSE)*BR200,"")</f>
        <v>0.98389627826455173</v>
      </c>
      <c r="BS199" s="143">
        <f>IFERROR(VLOOKUP($B199,'NAV plus Dist'!$B:$FD,BS$1,FALSE)/VLOOKUP($B198,NAV!$A:$FC,BS$1,FALSE)*BS200,"")</f>
        <v>0.7433501144940784</v>
      </c>
      <c r="BT199" s="143">
        <f>IFERROR(VLOOKUP($B199,'NAV plus Dist'!$B:$FD,BT$1,FALSE)/VLOOKUP($B198,NAV!$A:$FC,BT$1,FALSE)*BT200,"")</f>
        <v>1.0890950767444121</v>
      </c>
      <c r="BU199" s="143">
        <f>IFERROR(VLOOKUP($B199,'NAV plus Dist'!$B:$FD,BU$1,FALSE)/VLOOKUP($B198,NAV!$A:$FC,BU$1,FALSE)*BU200,"")</f>
        <v>0.87102064464275453</v>
      </c>
      <c r="BV199" s="143">
        <f>IFERROR(VLOOKUP($B199,'NAV plus Dist'!$B:$FD,BV$1,FALSE)/VLOOKUP($B198,NAV!$A:$FC,BV$1,FALSE)*BV200,"")</f>
        <v>0.83720087224945861</v>
      </c>
      <c r="BW199" s="143">
        <f>IFERROR(VLOOKUP($B199,'NAV plus Dist'!$B:$FD,BW$1,FALSE)/VLOOKUP($B198,NAV!$A:$FC,BW$1,FALSE)*BW200,"")</f>
        <v>0.90899084720759293</v>
      </c>
      <c r="BX199" s="143">
        <f>IFERROR(VLOOKUP($B199,'NAV plus Dist'!$B:$FD,BX$1,FALSE)/VLOOKUP($B198,NAV!$A:$FC,BX$1,FALSE)*BX200,"")</f>
        <v>0.93268199427097775</v>
      </c>
      <c r="BY199" s="143">
        <f>IFERROR(VLOOKUP($B199,'NAV plus Dist'!$B:$FD,BY$1,FALSE)/VLOOKUP($B198,NAV!$A:$FC,BY$1,FALSE)*BY200,"")</f>
        <v>1.0907921558979132</v>
      </c>
      <c r="BZ199" s="143">
        <f>IFERROR(VLOOKUP($B199,'NAV plus Dist'!$B:$FD,BZ$1,FALSE)/VLOOKUP($B198,NAV!$A:$FC,BZ$1,FALSE)*BZ200,"")</f>
        <v>0.80431943656926908</v>
      </c>
      <c r="CA199" s="143">
        <f>IFERROR(VLOOKUP($B199,'NAV plus Dist'!$B:$FD,CA$1,FALSE)/VLOOKUP($B198,NAV!$A:$FC,CA$1,FALSE)*CA200,"")</f>
        <v>0.68105714422941699</v>
      </c>
      <c r="CB199" s="143">
        <f>IFERROR(VLOOKUP($B199,'NAV plus Dist'!$B:$FD,CB$1,FALSE)/VLOOKUP($B198,NAV!$A:$FC,CB$1,FALSE)*CB200,"")</f>
        <v>0.99207526160326387</v>
      </c>
      <c r="CC199" s="143">
        <f>IFERROR(VLOOKUP($B199,'NAV plus Dist'!$B:$FD,CC$1,FALSE)/VLOOKUP($B198,NAV!$A:$FC,CC$1,FALSE)*CC200,"")</f>
        <v>1.0381934635047534</v>
      </c>
      <c r="CD199" s="143">
        <f>IFERROR(VLOOKUP($B199,'NAV plus Dist'!$B:$FD,CD$1,FALSE)/VLOOKUP($B198,NAV!$A:$FC,CD$1,FALSE)*CD200,"")</f>
        <v>0.83055722312925961</v>
      </c>
      <c r="CE199" s="143">
        <f>IFERROR(VLOOKUP($B199,'NAV plus Dist'!$B:$FD,CE$1,FALSE)/VLOOKUP($B198,NAV!$A:$FC,CE$1,FALSE)*CE200,"")</f>
        <v>0.73222170890771121</v>
      </c>
      <c r="CF199" s="143">
        <f>IFERROR(VLOOKUP($B199,'NAV plus Dist'!$B:$FD,CF$1,FALSE)/VLOOKUP($B198,NAV!$A:$FC,CF$1,FALSE)*CF200,"")</f>
        <v>0.9037056275143891</v>
      </c>
      <c r="CG199" s="143">
        <f>IFERROR(VLOOKUP($B199,'NAV plus Dist'!$B:$FD,CG$1,FALSE)/VLOOKUP($B198,NAV!$A:$FC,CG$1,FALSE)*CG200,"")</f>
        <v>0.87188241781484599</v>
      </c>
      <c r="CH199" s="143">
        <f>IFERROR(VLOOKUP($B199,'NAV plus Dist'!$B:$FD,CH$1,FALSE)/VLOOKUP($B198,NAV!$A:$FC,CH$1,FALSE)*CH200,"")</f>
        <v>1.0010625828682347</v>
      </c>
      <c r="CI199" s="143">
        <f>IFERROR(VLOOKUP($B199,'NAV plus Dist'!$B:$FD,CI$1,FALSE)/VLOOKUP($B198,NAV!$A:$FC,CI$1,FALSE)*CI200,"")</f>
        <v>1.003386106794528</v>
      </c>
      <c r="CJ199" s="143">
        <f>IFERROR(VLOOKUP($B199,'NAV plus Dist'!$B:$AAA,CJ$1,FALSE)/VLOOKUP($B198,NAV!$A:$AAA,CJ$1,FALSE)*CJ200,"")</f>
        <v>0.89989240971439688</v>
      </c>
      <c r="CK199" s="143">
        <f>IFERROR(VLOOKUP($B199,'NAV plus Dist'!$B:$AAA,CK$1,FALSE)/VLOOKUP($B198,NAV!$A:$AAA,CK$1,FALSE)*CK200,"")</f>
        <v>0.92575040260454511</v>
      </c>
      <c r="CL199" s="143">
        <f>IFERROR(VLOOKUP($B199,'NAV plus Dist'!$B:$AAA,CL$1,FALSE)/VLOOKUP($B198,NAV!$A:$AAA,CL$1,FALSE)*CL200,"")</f>
        <v>1.0533623999475312</v>
      </c>
      <c r="CM199" s="143">
        <f>IFERROR(VLOOKUP($B199,'NAV plus Dist'!$B:$AAA,CM$1,FALSE)/VLOOKUP($B198,NAV!$A:$AAA,CM$1,FALSE)*CM200,"")</f>
        <v>1.0878636641055495</v>
      </c>
      <c r="CN199" s="143">
        <f>IFERROR(VLOOKUP($B199,'NAV plus Dist'!$B:$AAA,CN$1,FALSE)/VLOOKUP($B198,NAV!$A:$AAA,CN$1,FALSE)*CN200,"")</f>
        <v>1.3697193809419319</v>
      </c>
      <c r="CO199" s="143">
        <f>IFERROR(VLOOKUP($B199,'NAV plus Dist'!$B:$AAA,CO$1,FALSE)/VLOOKUP($B198,NAV!$A:$AAA,CO$1,FALSE)*CO200,"")</f>
        <v>1.0575172836501792</v>
      </c>
      <c r="CP199" s="143">
        <f>IFERROR(VLOOKUP($B199,'NAV plus Dist'!$B:$AAA,CP$1,FALSE)/VLOOKUP($B198,NAV!$A:$AAA,CP$1,FALSE)*CP200,"")</f>
        <v>1.0786388362651638</v>
      </c>
      <c r="CQ199" s="143">
        <f>IFERROR(VLOOKUP($B199,'NAV plus Dist'!$B:$AAA,CQ$1,FALSE)/VLOOKUP($B198,NAV!$A:$AAA,CQ$1,FALSE)*CQ200,"")</f>
        <v>0.97077548298498173</v>
      </c>
      <c r="CR199" s="143">
        <f>IFERROR(VLOOKUP($B199,'NAV plus Dist'!$B:$AAA,CR$1,FALSE)/VLOOKUP($B198,NAV!$A:$AAA,CR$1,FALSE)*CR200,"")</f>
        <v>1.0462372295985847</v>
      </c>
      <c r="CS199" s="143">
        <f>IFERROR(VLOOKUP($B199,'NAV plus Dist'!$B:$AAA,CS$1,FALSE)/VLOOKUP($B198,NAV!$A:$AAA,CS$1,FALSE)*CS200,"")</f>
        <v>0.7707987738632387</v>
      </c>
      <c r="CT199" s="143">
        <f>IFERROR(VLOOKUP($B199,'NAV plus Dist'!$B:$AAA,CT$1,FALSE)/VLOOKUP($B198,NAV!$A:$AAA,CT$1,FALSE)*CT200,"")</f>
        <v>1.1680286488512053</v>
      </c>
      <c r="CU199" s="143">
        <f>IFERROR(VLOOKUP($B199,'NAV plus Dist'!$B:$AAA,CU$1,FALSE)/VLOOKUP($B198,NAV!$A:$AAA,CU$1,FALSE)*CU200,"")</f>
        <v>1.0842611906326158</v>
      </c>
      <c r="CV199" s="143">
        <f>IFERROR(VLOOKUP($B199,'NAV plus Dist'!$B:$AAA,CV$1,FALSE)/VLOOKUP($B198,NAV!$A:$AAA,CV$1,FALSE)*CV200,"")</f>
        <v>1.0602157684728277</v>
      </c>
      <c r="CW199" s="143">
        <f>IFERROR(VLOOKUP($B199,'NAV plus Dist'!$B:$AAA,CW$1,FALSE)/VLOOKUP($B198,NAV!$A:$AAA,CW$1,FALSE)*CW200,"")</f>
        <v>0.74387262547200961</v>
      </c>
      <c r="CX199" s="143">
        <f>IFERROR(VLOOKUP($B199,'NAV plus Dist'!$B:$AAA,CX$1,FALSE)/VLOOKUP($B198,NAV!$A:$AAA,CX$1,FALSE)*CX200,"")</f>
        <v>0.77573616711020954</v>
      </c>
      <c r="CY199" s="143">
        <f>IFERROR(VLOOKUP($B199,'NAV plus Dist'!$B:$AAA,CY$1,FALSE)/VLOOKUP($B198,NAV!$A:$AAA,CY$1,FALSE)*CY200,"")</f>
        <v>0.7892962880898784</v>
      </c>
      <c r="CZ199" s="143">
        <f>IFERROR(VLOOKUP($B199,'NAV plus Dist'!$B:$AAA,CZ$1,FALSE)/VLOOKUP($B198,NAV!$A:$AAA,CZ$1,FALSE)*CZ200,"")</f>
        <v>0.74964995321458761</v>
      </c>
      <c r="DA199" s="143" t="str">
        <f>IFERROR(VLOOKUP($B199,'NAV plus Dist'!$B:$AAA,DA$1,FALSE)/VLOOKUP($B198,NAV!$A:$AAA,DA$1,FALSE)*DA200,"")</f>
        <v/>
      </c>
      <c r="DB199" s="143" t="str">
        <f>IFERROR(VLOOKUP($B199,'NAV plus Dist'!$B:$AAA,DB$1,FALSE)/VLOOKUP($B198,NAV!$A:$AAA,DB$1,FALSE)*DB200,"")</f>
        <v/>
      </c>
      <c r="DC199" s="143" t="str">
        <f>IFERROR(VLOOKUP($B199,'NAV plus Dist'!$B:$AAA,DC$1,FALSE)/VLOOKUP($B198,NAV!$A:$AAA,DC$1,FALSE)*DC200,"")</f>
        <v/>
      </c>
      <c r="DD199" s="143" t="str">
        <f>IFERROR(VLOOKUP($B199,'NAV plus Dist'!$B:$AAA,DD$1,FALSE)/VLOOKUP($B198,NAV!$A:$AAA,DD$1,FALSE)*DD200,"")</f>
        <v/>
      </c>
      <c r="DE199" s="143" t="str">
        <f>IFERROR(VLOOKUP($B199,'NAV plus Dist'!$B:$AAA,DE$1,FALSE)/VLOOKUP($B198,NAV!$A:$AAA,DE$1,FALSE)*DE200,"")</f>
        <v/>
      </c>
      <c r="DF199" s="143" t="str">
        <f>IFERROR(VLOOKUP($B199,'NAV plus Dist'!$B:$AAA,DF$1,FALSE)/VLOOKUP($B198,NAV!$A:$AAA,DF$1,FALSE)*DF200,"")</f>
        <v/>
      </c>
      <c r="DG199" s="143" t="str">
        <f>IFERROR(VLOOKUP($B199,'NAV plus Dist'!$B:$AAA,DG$1,FALSE)/VLOOKUP($B198,NAV!$A:$AAA,DG$1,FALSE)*DG200,"")</f>
        <v/>
      </c>
      <c r="DH199" s="143" t="str">
        <f>IFERROR(VLOOKUP($B199,'NAV plus Dist'!$B:$AAA,DH$1,FALSE)/VLOOKUP($B198,NAV!$A:$AAA,DH$1,FALSE)*DH200,"")</f>
        <v/>
      </c>
    </row>
    <row r="200" spans="1:112">
      <c r="A200" s="94">
        <f t="shared" ref="A200" si="45">IF(B200="",0,A201+1)</f>
        <v>1</v>
      </c>
      <c r="B200" s="168">
        <f t="shared" si="40"/>
        <v>46053</v>
      </c>
      <c r="C200" s="143">
        <f>IFERROR(VLOOKUP($B200,'NAV plus Dist'!$B:$ZZ,C$1,FALSE)/VLOOKUP($B199,NAV!$A:$ZZ,C$1,FALSE)*C201,"")</f>
        <v>1.0039345121152587</v>
      </c>
      <c r="D200" s="143">
        <f>IFERROR(VLOOKUP($B200,'NAV plus Dist'!$B:$ZZ,D$1,FALSE)/VLOOKUP($B199,NAV!$A:$ZZ,D$1,FALSE)*D201,"")</f>
        <v>0.99772769026967967</v>
      </c>
      <c r="E200" s="143">
        <f>IFERROR(VLOOKUP($B200,'NAV plus Dist'!$B:$ZZ,E$1,FALSE)/VLOOKUP($B199,NAV!$A:$ZZ,E$1,FALSE)*E201,"")</f>
        <v>1.0057282874524784</v>
      </c>
      <c r="F200" s="143">
        <f>IFERROR(VLOOKUP($B200,'NAV plus Dist'!$B:$ZZ,F$1,FALSE)/VLOOKUP($B199,NAV!$A:$ZZ,F$1,FALSE)*F201,"")</f>
        <v>0.99433122460636503</v>
      </c>
      <c r="G200" s="143" t="str">
        <f>IFERROR(VLOOKUP($B200,'NAV plus Dist'!$B:$ZZ,G$1,FALSE)/VLOOKUP($B199,NAV!$A:$ZZ,G$1,FALSE)*G201,"")</f>
        <v/>
      </c>
      <c r="H200" s="143">
        <f>IFERROR(VLOOKUP($B200,'NAV plus Dist'!$B:$ZZ,H$1,FALSE)/VLOOKUP($B199,NAV!$A:$ZZ,H$1,FALSE)*H201,"")</f>
        <v>1.0031615071809701</v>
      </c>
      <c r="I200" s="143">
        <f>IFERROR(VLOOKUP($B200,'NAV plus Dist'!$B:$ZZ,I$1,FALSE)/VLOOKUP($B199,NAV!$A:$ZZ,I$1,FALSE)*I201,"")</f>
        <v>1.0480629506758423</v>
      </c>
      <c r="J200" s="143" t="str">
        <f>IFERROR(VLOOKUP($B200,'NAV plus Dist'!$B:$ZZ,J$1,FALSE)/VLOOKUP($B199,NAV!$A:$ZZ,J$1,FALSE)*J201,"")</f>
        <v/>
      </c>
      <c r="K200" s="143">
        <f>IFERROR(VLOOKUP($B200,'NAV plus Dist'!$B:$ZZ,K$1,FALSE)/VLOOKUP($B199,NAV!$A:$ZZ,K$1,FALSE)*K201,"")</f>
        <v>1.0005663649986429</v>
      </c>
      <c r="L200" s="143">
        <f>IFERROR(VLOOKUP($B200,'NAV plus Dist'!$B:$ZZ,L$1,FALSE)/VLOOKUP($B199,NAV!$A:$ZZ,L$1,FALSE)*L201,"")</f>
        <v>0.99383289876431236</v>
      </c>
      <c r="M200" s="143">
        <f>IFERROR(VLOOKUP($B200,'NAV plus Dist'!$B:$ZZ,M$1,FALSE)/VLOOKUP($B199,NAV!$A:$ZZ,M$1,FALSE)*M201,"")</f>
        <v>1.0017969451931716</v>
      </c>
      <c r="N200" s="143">
        <f>IFERROR(VLOOKUP($B200,'NAV plus Dist'!$B:$ZZ,N$1,FALSE)/VLOOKUP($B199,NAV!$A:$ZZ,N$1,FALSE)*N201,"")</f>
        <v>1.0202512960829493</v>
      </c>
      <c r="O200" s="143">
        <f>IFERROR(VLOOKUP($B200,'NAV plus Dist'!$B:$ZZ,O$1,FALSE)/VLOOKUP($B199,NAV!$A:$ZZ,O$1,FALSE)*O201,"")</f>
        <v>1.0907521168852732</v>
      </c>
      <c r="P200" s="143">
        <f>IFERROR(VLOOKUP($B200,'NAV plus Dist'!$B:$ZZ,P$1,FALSE)/VLOOKUP($B199,NAV!$A:$ZZ,P$1,FALSE)*P201,"")</f>
        <v>1.0937857812012077</v>
      </c>
      <c r="Q200" s="143" t="str">
        <f>IFERROR(VLOOKUP($B200,'NAV plus Dist'!$B:$ZZ,Q$1,FALSE)/VLOOKUP($B199,NAV!$A:$ZZ,Q$1,FALSE)*Q201,"")</f>
        <v/>
      </c>
      <c r="R200" s="143" t="str">
        <f>IFERROR(VLOOKUP($B200,'NAV plus Dist'!$B:$ZZ,R$1,FALSE)/VLOOKUP($B199,NAV!$A:$ZZ,R$1,FALSE)*R201,"")</f>
        <v/>
      </c>
      <c r="S200" s="143" t="str">
        <f>IFERROR(VLOOKUP($B200,'NAV plus Dist'!$B:$ZZ,S$1,FALSE)/VLOOKUP($B199,NAV!$A:$ZZ,S$1,FALSE)*S201,"")</f>
        <v/>
      </c>
      <c r="T200" s="143" t="str">
        <f>IFERROR(VLOOKUP($B200,'NAV plus Dist'!$B:$ZZ,T$1,FALSE)/VLOOKUP($B199,NAV!$A:$ZZ,T$1,FALSE)*T201,"")</f>
        <v/>
      </c>
      <c r="U200" s="143" t="str">
        <f>IFERROR(VLOOKUP($B200,'NAV plus Dist'!$B:$ZZ,U$1,FALSE)/VLOOKUP($B199,NAV!$A:$ZZ,U$1,FALSE)*U201,"")</f>
        <v/>
      </c>
      <c r="V200" s="143" t="str">
        <f>IFERROR(VLOOKUP($B200,'NAV plus Dist'!$B:$ZZ,V$1,FALSE)/VLOOKUP($B199,NAV!$A:$ZZ,V$1,FALSE)*V201,"")</f>
        <v/>
      </c>
      <c r="W200" s="143" t="str">
        <f>IFERROR(VLOOKUP($B200,'NAV plus Dist'!$B:$ZZ,W$1,FALSE)/VLOOKUP($B199,NAV!$A:$ZZ,W$1,FALSE)*W201,"")</f>
        <v/>
      </c>
      <c r="X200" s="143" t="str">
        <f>IFERROR(VLOOKUP($B200,'NAV plus Dist'!$B:$ZZ,X$1,FALSE)/VLOOKUP($B199,NAV!$A:$ZZ,X$1,FALSE)*X201,"")</f>
        <v/>
      </c>
      <c r="Y200" s="143" t="str">
        <f>IFERROR(VLOOKUP($B200,'NAV plus Dist'!$B:$ZZ,Y$1,FALSE)/VLOOKUP($B199,NAV!$A:$ZZ,Y$1,FALSE)*Y201,"")</f>
        <v/>
      </c>
      <c r="Z200" s="143" t="str">
        <f>IFERROR(VLOOKUP($B200,'NAV plus Dist'!$B:$ZZ,Z$1,FALSE)/VLOOKUP($B199,NAV!$A:$ZZ,Z$1,FALSE)*Z201,"")</f>
        <v/>
      </c>
      <c r="AA200" s="143">
        <f>IFERROR(VLOOKUP($B200,'NAV plus Dist'!$B:$ZZ,AA$1,FALSE)/VLOOKUP($B199,NAV!$A:$ZZ,AA$1,FALSE)*AA201,"")</f>
        <v>1.0000933950986253</v>
      </c>
      <c r="AB200" s="143">
        <f>IFERROR(VLOOKUP($B200,'NAV plus Dist'!$B:$ZZ,AB$1,FALSE)/VLOOKUP($B199,NAV!$A:$ZZ,AB$1,FALSE)*AB201,"")</f>
        <v>0.99364119421085384</v>
      </c>
      <c r="AC200" s="143">
        <f>IFERROR(VLOOKUP($B200,'NAV plus Dist'!$B:$ZZ,AC$1,FALSE)/VLOOKUP($B199,NAV!$A:$ZZ,AC$1,FALSE)*AC201,"")</f>
        <v>1.0016027039678823</v>
      </c>
      <c r="AD200" s="143">
        <f>IFERROR(VLOOKUP($B200,'NAV plus Dist'!$B:$ZZ,AD$1,FALSE)/VLOOKUP($B199,NAV!$A:$ZZ,AD$1,FALSE)*AD201,"")</f>
        <v>1.0797743460027955</v>
      </c>
      <c r="AE200" s="143">
        <f>IFERROR(VLOOKUP($B200,'NAV plus Dist'!$B:$ZZ,AE$1,FALSE)/VLOOKUP($B199,NAV!$A:$ZZ,AE$1,FALSE)*AE201,"")</f>
        <v>1.0248990832610254</v>
      </c>
      <c r="AF200" s="143">
        <f>IFERROR(VLOOKUP($B200,'NAV plus Dist'!$B:$ZZ,AF$1,FALSE)/VLOOKUP($B199,NAV!$A:$ZZ,AF$1,FALSE)*AF201,"")</f>
        <v>0.99411489593888847</v>
      </c>
      <c r="AG200" s="143">
        <f>IFERROR(VLOOKUP($B200,'NAV plus Dist'!$B:$ZZ,AG$1,FALSE)/VLOOKUP($B199,NAV!$A:$ZZ,AG$1,FALSE)*AG201,"")</f>
        <v>0.98736468143580125</v>
      </c>
      <c r="AH200" s="143">
        <f>IFERROR(VLOOKUP($B200,'NAV plus Dist'!$B:$ZZ,AH$1,FALSE)/VLOOKUP($B199,NAV!$A:$ZZ,AH$1,FALSE)*AH201,"")</f>
        <v>0.99528162435107559</v>
      </c>
      <c r="AI200" s="143">
        <f>IFERROR(VLOOKUP($B200,'NAV plus Dist'!$B:$ZZ,AI$1,FALSE)/VLOOKUP($B199,NAV!$A:$ZZ,AI$1,FALSE)*AI201,"")</f>
        <v>1.0268279186674669</v>
      </c>
      <c r="AJ200" s="143">
        <f>IFERROR(VLOOKUP($B200,'NAV plus Dist'!$B:$ZZ,AJ$1,FALSE)/VLOOKUP($B199,NAV!$A:$ZZ,AJ$1,FALSE)*AJ201,"")</f>
        <v>1.0436708619062427</v>
      </c>
      <c r="AK200" s="169">
        <f>IFERROR(VLOOKUP($B200,'NAV plus Dist'!$B:$ZZ,AK$1,FALSE)/VLOOKUP($B199,NAV!$A:$ZZ,AK$1,FALSE)*AK201,"")</f>
        <v>1.0251868850179062</v>
      </c>
      <c r="AL200" s="169">
        <f>IFERROR(VLOOKUP($B200,'NAV plus Dist'!$B:$ZZ,AL$1,FALSE)/VLOOKUP($B199,NAV!$A:$ZZ,AL$1,FALSE)*AL201,"")</f>
        <v>1.0256187867114883</v>
      </c>
      <c r="AM200" s="143">
        <f>IFERROR(VLOOKUP($B200,'NAV plus Dist'!$B:$ZZ,AM$1,FALSE)/VLOOKUP($B199,NAV!$A:$ZZ,AM$1,FALSE)*AM201,"")</f>
        <v>1.0953124378505232</v>
      </c>
      <c r="AN200" s="143">
        <f>IFERROR(VLOOKUP($B200,'NAV plus Dist'!$B:$ZZ,AN$1,FALSE)/VLOOKUP($B199,NAV!$A:$ZZ,AN$1,FALSE)*AN201,"")</f>
        <v>0.98294767237679004</v>
      </c>
      <c r="AO200" s="143">
        <f>IFERROR(VLOOKUP($B200,'NAV plus Dist'!$B:$ZZ,AO$1,FALSE)/VLOOKUP($B199,NAV!$A:$ZZ,AO$1,FALSE)*AO201,"")</f>
        <v>0.99082542180486055</v>
      </c>
      <c r="AP200" s="170">
        <f>IFERROR(VLOOKUP($B200,'NAV plus Dist'!$B:$ZZ,AP$1,FALSE)/VLOOKUP($B199,NAV!$A:$ZZ,AP$1,FALSE)*AP201,"")</f>
        <v>1.0042606267959038</v>
      </c>
      <c r="AQ200" s="143">
        <f>IFERROR(VLOOKUP($B200,'NAV plus Dist'!$B:$ZZ,AQ$1,FALSE)/VLOOKUP($B199,NAV!$A:$ZZ,AQ$1,FALSE)*AQ201,"")</f>
        <v>0.98708751793400296</v>
      </c>
      <c r="AR200" s="143">
        <f>IFERROR(VLOOKUP($B200,'NAV plus Dist'!$B:$ZZ,AR$1,FALSE)/VLOOKUP($B199,NAV!$A:$ZZ,AR$1,FALSE)*AR201,"")</f>
        <v>1.0017040034080069</v>
      </c>
      <c r="AS200" s="143">
        <f>IFERROR(VLOOKUP($B200,'NAV plus Dist'!$B:$ZZ,AS$1,FALSE)/VLOOKUP($B199,NAV!$A:$ZZ,AS$1,FALSE)*AS201,"")</f>
        <v>1.0045624315076152</v>
      </c>
      <c r="AT200" s="143">
        <f>IFERROR(VLOOKUP($B200,'NAV plus Dist'!$B:$ZZ,AT$1,FALSE)/VLOOKUP($B199,NAV!$A:$ZZ,AT$1,FALSE)*AT201,"")</f>
        <v>1.019210503296859</v>
      </c>
      <c r="AU200" s="143">
        <f>IFERROR(VLOOKUP($B200,'NAV plus Dist'!$B:$ZZ,AU$1,FALSE)/VLOOKUP($B199,NAV!$A:$ZZ,AU$1,FALSE)*AU201,"")</f>
        <v>1</v>
      </c>
      <c r="AV200" s="143">
        <f>IFERROR(VLOOKUP($B200,'NAV plus Dist'!$B:$ZZ,AV$1,FALSE)/VLOOKUP($B199,NAV!$A:$ZZ,AV$1,FALSE)*AV201,"")</f>
        <v>1.032924748531165</v>
      </c>
      <c r="AW200" s="143">
        <f>IFERROR(VLOOKUP($B200,'NAV plus Dist'!$B:$ZZ,AW$1,FALSE)/VLOOKUP($B199,NAV!$A:$ZZ,AW$1,FALSE)*AW201,"")</f>
        <v>0.99787625920914147</v>
      </c>
      <c r="AX200" s="143">
        <f>IFERROR(VLOOKUP($B200,'NAV plus Dist'!$B:$ZZ,AX$1,FALSE)/VLOOKUP($B199,NAV!$A:$ZZ,AX$1,FALSE)*AX201,"")</f>
        <v>0.99917752636484924</v>
      </c>
      <c r="AY200" s="143">
        <f>IFERROR(VLOOKUP($B200,'NAV plus Dist'!$B:$ZZ,AY$1,FALSE)/VLOOKUP($B199,NAV!$A:$ZZ,AY$1,FALSE)*AY201,"")</f>
        <v>1.0026343782202571</v>
      </c>
      <c r="AZ200" s="143">
        <f>IFERROR(VLOOKUP($B200,'NAV plus Dist'!$B:$ZZ,AZ$1,FALSE)/VLOOKUP($B199,NAV!$A:$ZZ,AZ$1,FALSE)*AZ201,"")</f>
        <v>1.00261449503077</v>
      </c>
      <c r="BA200" s="143">
        <f>IFERROR(VLOOKUP($B200,'NAV plus Dist'!$B:$ZZ,BA$1,FALSE)/VLOOKUP($B199,NAV!$A:$ZZ,BA$1,FALSE)*BA201,"")</f>
        <v>1.0490379104233196</v>
      </c>
      <c r="BB200" s="143">
        <f>IFERROR(VLOOKUP($B200,'NAV plus Dist'!$B:$ZZ,BB$1,FALSE)/VLOOKUP($B199,NAV!$A:$ZZ,BB$1,FALSE)*BB201,"")</f>
        <v>1.0243659227232591</v>
      </c>
      <c r="BC200" s="143">
        <f>IFERROR(VLOOKUP($B200,'NAV plus Dist'!$B:$ZZ,BC$1,FALSE)/VLOOKUP($B199,NAV!$A:$ZZ,BC$1,FALSE)*BC201,"")</f>
        <v>1.0325688038100809</v>
      </c>
      <c r="BD200" s="143">
        <f>IFERROR(VLOOKUP($B200,'NAV plus Dist'!$B:$ZZ,BD$1,FALSE)/VLOOKUP($B199,NAV!$A:$ZZ,BD$1,FALSE)*BD201,"")</f>
        <v>1.031456805580397</v>
      </c>
      <c r="BE200" s="143">
        <f>IFERROR(VLOOKUP($B200,'NAV plus Dist'!$B:$ZZ,BE$1,FALSE)/VLOOKUP($B199,NAV!$A:$ZZ,BE$1,FALSE)*BE201,"")</f>
        <v>1.0397385443524674</v>
      </c>
      <c r="BF200" s="143">
        <f>IFERROR(VLOOKUP($B200,'NAV plus Dist'!$B:$ZZ,BF$1,FALSE)/VLOOKUP($B199,NAV!$A:$ZZ,BF$1,FALSE)*BF201,"")</f>
        <v>0.9668267008743715</v>
      </c>
      <c r="BG200" s="143">
        <f>IFERROR(VLOOKUP($B200,'NAV plus Dist'!$B:$ZZ,BG$1,FALSE)/VLOOKUP($B199,NAV!$A:$ZZ,BG$1,FALSE)*BG201,"")</f>
        <v>0.97457821645816589</v>
      </c>
      <c r="BH200" s="143">
        <f>IFERROR(VLOOKUP($B200,'NAV plus Dist'!$B:$ZZ,BH$1,FALSE)/VLOOKUP($B199,NAV!$A:$ZZ,BH$1,FALSE)*BH201,"")</f>
        <v>0.95836676562625367</v>
      </c>
      <c r="BI200" s="143">
        <f>IFERROR(VLOOKUP($B200,'NAV plus Dist'!$B:$ZZ,BI$1,FALSE)/VLOOKUP($B199,NAV!$A:$ZZ,BI$1,FALSE)*BI201,"")</f>
        <v>0.96605544752033712</v>
      </c>
      <c r="BJ200" s="143">
        <f>IFERROR(VLOOKUP($B200,'NAV plus Dist'!$B:$ZZ,BJ$1,FALSE)/VLOOKUP($B199,NAV!$A:$ZZ,BJ$1,FALSE)*BJ201,"")</f>
        <v>0.89136596340188834</v>
      </c>
      <c r="BK200" s="143">
        <f>IFERROR(VLOOKUP($B200,'NAV plus Dist'!$B:$ZZ,BK$1,FALSE)/VLOOKUP($B199,NAV!$A:$ZZ,BK$1,FALSE)*BK201,"")</f>
        <v>0.89850981657213003</v>
      </c>
      <c r="BL200" s="143">
        <f>IFERROR(VLOOKUP($B200,'NAV plus Dist'!$B:$ZZ,BL$1,FALSE)/VLOOKUP($B199,NAV!$A:$ZZ,BL$1,FALSE)*BL201,"")</f>
        <v>0.86524256875470618</v>
      </c>
      <c r="BM200" s="143">
        <f>IFERROR(VLOOKUP($B200,'NAV plus Dist'!$B:$ZZ,BM$1,FALSE)/VLOOKUP($B199,NAV!$A:$ZZ,BM$1,FALSE)*BM201,"")</f>
        <v>0.87216721272791631</v>
      </c>
      <c r="BN200" s="143">
        <f>IFERROR(VLOOKUP($B200,'NAV plus Dist'!$B:$ZZ,BN$1,FALSE)/VLOOKUP($B199,NAV!$A:$ZZ,BN$1,FALSE)*BN201,"")</f>
        <v>1.0197751905623327</v>
      </c>
      <c r="BO200" s="143">
        <f>IFERROR(VLOOKUP($B200,'NAV plus Dist'!$B:$ZZ,BO$1,FALSE)/VLOOKUP($B199,NAV!$A:$ZZ,BO$1,FALSE)*BO201,"")</f>
        <v>1.027925750357872</v>
      </c>
      <c r="BP200" s="143">
        <f>IFERROR(VLOOKUP($B200,'NAV plus Dist'!$B:$ZZ,BP$1,FALSE)/VLOOKUP($B199,NAV!$A:$ZZ,BP$1,FALSE)*BP201,"")</f>
        <v>1.0275625912203885</v>
      </c>
      <c r="BQ200" s="143">
        <f>IFERROR(VLOOKUP($B200,'NAV plus Dist'!$B:$ZZ,BQ$1,FALSE)/VLOOKUP($B199,NAV!$A:$ZZ,BQ$1,FALSE)*BQ201,"")</f>
        <v>1.0358026097426052</v>
      </c>
      <c r="BR200" s="143">
        <f>IFERROR(VLOOKUP($B200,'NAV plus Dist'!$B:$ZZ,BR$1,FALSE)/VLOOKUP($B199,NAV!$A:$ZZ,BR$1,FALSE)*BR201,"")</f>
        <v>0.95502911743088137</v>
      </c>
      <c r="BS200" s="143">
        <f>IFERROR(VLOOKUP($B200,'NAV plus Dist'!$B:$ZZ,BS$1,FALSE)/VLOOKUP($B199,NAV!$A:$ZZ,BS$1,FALSE)*BS201,"")</f>
        <v>0.87507888976917192</v>
      </c>
      <c r="BT200" s="143">
        <f>IFERROR(VLOOKUP($B200,'NAV plus Dist'!$B:$ZZ,BT$1,FALSE)/VLOOKUP($B199,NAV!$A:$ZZ,BT$1,FALSE)*BT201,"")</f>
        <v>1.0832961792699711</v>
      </c>
      <c r="BU200" s="143">
        <f>IFERROR(VLOOKUP($B200,'NAV plus Dist'!$B:$ZZ,BU$1,FALSE)/VLOOKUP($B199,NAV!$A:$ZZ,BU$1,FALSE)*BU201,"")</f>
        <v>0.99938614153120842</v>
      </c>
      <c r="BV200" s="143">
        <f>IFERROR(VLOOKUP($B200,'NAV plus Dist'!$B:$ZZ,BV$1,FALSE)/VLOOKUP($B199,NAV!$A:$ZZ,BV$1,FALSE)*BV201,"")</f>
        <v>0.79267977945489387</v>
      </c>
      <c r="BW200" s="143">
        <f>IFERROR(VLOOKUP($B200,'NAV plus Dist'!$B:$ZZ,BW$1,FALSE)/VLOOKUP($B199,NAV!$A:$ZZ,BW$1,FALSE)*BW201,"")</f>
        <v>0.95647267583060069</v>
      </c>
      <c r="BX200" s="143">
        <f>IFERROR(VLOOKUP($B200,'NAV plus Dist'!$B:$ZZ,BX$1,FALSE)/VLOOKUP($B199,NAV!$A:$ZZ,BX$1,FALSE)*BX201,"")</f>
        <v>0.96412762288013787</v>
      </c>
      <c r="BY200" s="143">
        <f>IFERROR(VLOOKUP($B200,'NAV plus Dist'!$B:$ZZ,BY$1,FALSE)/VLOOKUP($B199,NAV!$A:$ZZ,BY$1,FALSE)*BY201,"")</f>
        <v>1.1102070633281274</v>
      </c>
      <c r="BZ200" s="143">
        <f>IFERROR(VLOOKUP($B200,'NAV plus Dist'!$B:$ZZ,BZ$1,FALSE)/VLOOKUP($B199,NAV!$A:$ZZ,BZ$1,FALSE)*BZ201,"")</f>
        <v>0.95644198710243833</v>
      </c>
      <c r="CA200" s="143">
        <f>IFERROR(VLOOKUP($B200,'NAV plus Dist'!$B:$ZZ,CA$1,FALSE)/VLOOKUP($B199,NAV!$A:$ZZ,CA$1,FALSE)*CA201,"")</f>
        <v>0.8421813062645872</v>
      </c>
      <c r="CB200" s="143">
        <f>IFERROR(VLOOKUP($B200,'NAV plus Dist'!$B:$ZZ,CB$1,FALSE)/VLOOKUP($B199,NAV!$A:$ZZ,CB$1,FALSE)*CB201,"")</f>
        <v>1.0758844438082968</v>
      </c>
      <c r="CC200" s="143">
        <f>IFERROR(VLOOKUP($B200,'NAV plus Dist'!$B:$ZZ,CC$1,FALSE)/VLOOKUP($B199,NAV!$A:$ZZ,CC$1,FALSE)*CC201,"")</f>
        <v>1.0749545427298342</v>
      </c>
      <c r="CD200" s="143">
        <f>IFERROR(VLOOKUP($B200,'NAV plus Dist'!$B:$ZZ,CD$1,FALSE)/VLOOKUP($B199,NAV!$A:$ZZ,CD$1,FALSE)*CD201,"")</f>
        <v>0.99275868492130015</v>
      </c>
      <c r="CE200" s="143">
        <f>IFERROR(VLOOKUP($B200,'NAV plus Dist'!$B:$ZZ,CE$1,FALSE)/VLOOKUP($B199,NAV!$A:$ZZ,CE$1,FALSE)*CE201,"")</f>
        <v>0.8719998281011625</v>
      </c>
      <c r="CF200" s="143">
        <f>IFERROR(VLOOKUP($B200,'NAV plus Dist'!$B:$ZZ,CF$1,FALSE)/VLOOKUP($B199,NAV!$A:$ZZ,CF$1,FALSE)*CF201,"")</f>
        <v>0.94364642045932534</v>
      </c>
      <c r="CG200" s="143">
        <f>IFERROR(VLOOKUP($B200,'NAV plus Dist'!$B:$ZZ,CG$1,FALSE)/VLOOKUP($B199,NAV!$A:$ZZ,CG$1,FALSE)*CG201,"")</f>
        <v>1.0421321197076265</v>
      </c>
      <c r="CH200" s="143">
        <f>IFERROR(VLOOKUP($B200,'NAV plus Dist'!$B:$ZZ,CH$1,FALSE)/VLOOKUP($B199,NAV!$A:$ZZ,CH$1,FALSE)*CH201,"")</f>
        <v>0.98996329305248421</v>
      </c>
      <c r="CI200" s="143">
        <f>IFERROR(VLOOKUP($B200,'NAV plus Dist'!$B:$ZZ,CI$1,FALSE)/VLOOKUP($B199,NAV!$A:$ZZ,CI$1,FALSE)*CI201,"")</f>
        <v>0.99269591609522256</v>
      </c>
      <c r="CJ200" s="143">
        <f>IFERROR(VLOOKUP($B200,'NAV plus Dist'!$B:$AAA,CJ$1,FALSE)/VLOOKUP($B199,NAV!$A:$AAA,CJ$1,FALSE)*CJ201,"")</f>
        <v>0.93974264463503376</v>
      </c>
      <c r="CK200" s="143">
        <f>IFERROR(VLOOKUP($B200,'NAV plus Dist'!$B:$AAA,CK$1,FALSE)/VLOOKUP($B199,NAV!$A:$AAA,CK$1,FALSE)*CK201,"")</f>
        <v>0.96406267497049736</v>
      </c>
      <c r="CL200" s="143">
        <f>IFERROR(VLOOKUP($B200,'NAV plus Dist'!$B:$AAA,CL$1,FALSE)/VLOOKUP($B199,NAV!$A:$AAA,CL$1,FALSE)*CL201,"")</f>
        <v>1.0939432862365379</v>
      </c>
      <c r="CM200" s="143">
        <f>IFERROR(VLOOKUP($B200,'NAV plus Dist'!$B:$AAA,CM$1,FALSE)/VLOOKUP($B199,NAV!$A:$AAA,CM$1,FALSE)*CM201,"")</f>
        <v>1.0760904849794564</v>
      </c>
      <c r="CN200" s="143">
        <f>IFERROR(VLOOKUP($B200,'NAV plus Dist'!$B:$AAA,CN$1,FALSE)/VLOOKUP($B199,NAV!$A:$AAA,CN$1,FALSE)*CN201,"")</f>
        <v>1.3281264008717302</v>
      </c>
      <c r="CO200" s="143">
        <f>IFERROR(VLOOKUP($B200,'NAV plus Dist'!$B:$AAA,CO$1,FALSE)/VLOOKUP($B199,NAV!$A:$AAA,CO$1,FALSE)*CO201,"")</f>
        <v>1.0435268189534503</v>
      </c>
      <c r="CP200" s="143">
        <f>IFERROR(VLOOKUP($B200,'NAV plus Dist'!$B:$AAA,CP$1,FALSE)/VLOOKUP($B199,NAV!$A:$AAA,CP$1,FALSE)*CP201,"")</f>
        <v>1.0914030017987202</v>
      </c>
      <c r="CQ200" s="143">
        <f>IFERROR(VLOOKUP($B200,'NAV plus Dist'!$B:$AAA,CQ$1,FALSE)/VLOOKUP($B199,NAV!$A:$AAA,CQ$1,FALSE)*CQ201,"")</f>
        <v>1.014079307710138</v>
      </c>
      <c r="CR200" s="143">
        <f>IFERROR(VLOOKUP($B200,'NAV plus Dist'!$B:$AAA,CR$1,FALSE)/VLOOKUP($B199,NAV!$A:$AAA,CR$1,FALSE)*CR201,"")</f>
        <v>0.9720641489912053</v>
      </c>
      <c r="CS200" s="143">
        <f>IFERROR(VLOOKUP($B200,'NAV plus Dist'!$B:$AAA,CS$1,FALSE)/VLOOKUP($B199,NAV!$A:$AAA,CS$1,FALSE)*CS201,"")</f>
        <v>0.77667671324626297</v>
      </c>
      <c r="CT200" s="143">
        <f>IFERROR(VLOOKUP($B200,'NAV plus Dist'!$B:$AAA,CT$1,FALSE)/VLOOKUP($B199,NAV!$A:$AAA,CT$1,FALSE)*CT201,"")</f>
        <v>1.1935284065044289</v>
      </c>
      <c r="CU200" s="143">
        <f>IFERROR(VLOOKUP($B200,'NAV plus Dist'!$B:$AAA,CU$1,FALSE)/VLOOKUP($B199,NAV!$A:$AAA,CU$1,FALSE)*CU201,"")</f>
        <v>0.9899776088384753</v>
      </c>
      <c r="CV200" s="143">
        <f>IFERROR(VLOOKUP($B200,'NAV plus Dist'!$B:$AAA,CV$1,FALSE)/VLOOKUP($B199,NAV!$A:$AAA,CV$1,FALSE)*CV201,"")</f>
        <v>1.0499878643454468</v>
      </c>
      <c r="CW200" s="143">
        <f>IFERROR(VLOOKUP($B200,'NAV plus Dist'!$B:$AAA,CW$1,FALSE)/VLOOKUP($B199,NAV!$A:$AAA,CW$1,FALSE)*CW201,"")</f>
        <v>0.86186095169190768</v>
      </c>
      <c r="CX200" s="143">
        <f>IFERROR(VLOOKUP($B200,'NAV plus Dist'!$B:$AAA,CX$1,FALSE)/VLOOKUP($B199,NAV!$A:$AAA,CX$1,FALSE)*CX201,"")</f>
        <v>0.78313810903977088</v>
      </c>
      <c r="CY200" s="143">
        <f>IFERROR(VLOOKUP($B200,'NAV plus Dist'!$B:$AAA,CY$1,FALSE)/VLOOKUP($B199,NAV!$A:$AAA,CY$1,FALSE)*CY201,"")</f>
        <v>0.75278187834054466</v>
      </c>
      <c r="CZ200" s="143">
        <f>IFERROR(VLOOKUP($B200,'NAV plus Dist'!$B:$AAA,CZ$1,FALSE)/VLOOKUP($B199,NAV!$A:$AAA,CZ$1,FALSE)*CZ201,"")</f>
        <v>0.85460515154236893</v>
      </c>
      <c r="DA200" s="143" t="str">
        <f>IFERROR(VLOOKUP($B200,'NAV plus Dist'!$B:$AAA,DA$1,FALSE)/VLOOKUP($B199,NAV!$A:$AAA,DA$1,FALSE)*DA201,"")</f>
        <v/>
      </c>
      <c r="DB200" s="143" t="str">
        <f>IFERROR(VLOOKUP($B200,'NAV plus Dist'!$B:$AAA,DB$1,FALSE)/VLOOKUP($B199,NAV!$A:$AAA,DB$1,FALSE)*DB201,"")</f>
        <v/>
      </c>
      <c r="DC200" s="143" t="str">
        <f>IFERROR(VLOOKUP($B200,'NAV plus Dist'!$B:$AAA,DC$1,FALSE)/VLOOKUP($B199,NAV!$A:$AAA,DC$1,FALSE)*DC201,"")</f>
        <v/>
      </c>
      <c r="DD200" s="143" t="str">
        <f>IFERROR(VLOOKUP($B200,'NAV plus Dist'!$B:$AAA,DD$1,FALSE)/VLOOKUP($B199,NAV!$A:$AAA,DD$1,FALSE)*DD201,"")</f>
        <v/>
      </c>
      <c r="DE200" s="143" t="str">
        <f>IFERROR(VLOOKUP($B200,'NAV plus Dist'!$B:$AAA,DE$1,FALSE)/VLOOKUP($B199,NAV!$A:$AAA,DE$1,FALSE)*DE201,"")</f>
        <v/>
      </c>
      <c r="DF200" s="143" t="str">
        <f>IFERROR(VLOOKUP($B200,'NAV plus Dist'!$B:$AAA,DF$1,FALSE)/VLOOKUP($B199,NAV!$A:$AAA,DF$1,FALSE)*DF201,"")</f>
        <v/>
      </c>
      <c r="DG200" s="143" t="str">
        <f>IFERROR(VLOOKUP($B200,'NAV plus Dist'!$B:$AAA,DG$1,FALSE)/VLOOKUP($B199,NAV!$A:$AAA,DG$1,FALSE)*DG201,"")</f>
        <v/>
      </c>
      <c r="DH200" s="143" t="str">
        <f>IFERROR(VLOOKUP($B200,'NAV plus Dist'!$B:$AAA,DH$1,FALSE)/VLOOKUP($B199,NAV!$A:$AAA,DH$1,FALSE)*DH201,"")</f>
        <v/>
      </c>
    </row>
    <row r="201" spans="1:112">
      <c r="B201" s="98" t="s">
        <v>437</v>
      </c>
      <c r="C201" s="237">
        <v>1</v>
      </c>
      <c r="D201" s="237">
        <v>1</v>
      </c>
      <c r="E201" s="258">
        <v>1</v>
      </c>
      <c r="F201" s="237">
        <v>1</v>
      </c>
      <c r="G201" s="237">
        <v>1</v>
      </c>
      <c r="H201" s="237">
        <v>1</v>
      </c>
      <c r="I201" s="237">
        <v>1</v>
      </c>
      <c r="J201" s="237">
        <v>1</v>
      </c>
      <c r="K201" s="237">
        <v>1</v>
      </c>
      <c r="L201" s="237">
        <v>1</v>
      </c>
      <c r="M201" s="237">
        <v>1</v>
      </c>
      <c r="N201" s="237">
        <v>1</v>
      </c>
      <c r="O201" s="237">
        <v>1</v>
      </c>
      <c r="P201" s="237">
        <v>1</v>
      </c>
      <c r="Q201" s="237">
        <v>1</v>
      </c>
      <c r="R201" s="237">
        <v>1</v>
      </c>
      <c r="S201" s="237">
        <v>1</v>
      </c>
      <c r="T201" s="237">
        <v>1</v>
      </c>
      <c r="U201" s="237">
        <v>1</v>
      </c>
      <c r="V201" s="237">
        <v>1</v>
      </c>
      <c r="W201" s="237">
        <v>1</v>
      </c>
      <c r="X201" s="237">
        <v>1</v>
      </c>
      <c r="Y201" s="237">
        <v>1</v>
      </c>
      <c r="Z201" s="237">
        <v>1</v>
      </c>
      <c r="AA201" s="237">
        <v>1</v>
      </c>
      <c r="AB201" s="237">
        <v>1</v>
      </c>
      <c r="AC201" s="237">
        <v>1</v>
      </c>
      <c r="AD201" s="237">
        <v>1</v>
      </c>
      <c r="AE201" s="237">
        <v>1</v>
      </c>
      <c r="AF201" s="237">
        <v>1</v>
      </c>
      <c r="AG201" s="237">
        <v>1</v>
      </c>
      <c r="AH201" s="237">
        <v>1</v>
      </c>
      <c r="AI201" s="237">
        <v>1</v>
      </c>
      <c r="AJ201" s="237">
        <v>1</v>
      </c>
      <c r="AK201" s="237">
        <v>1</v>
      </c>
      <c r="AL201" s="237">
        <v>1</v>
      </c>
      <c r="AM201" s="237">
        <v>1</v>
      </c>
      <c r="AN201" s="237">
        <v>1</v>
      </c>
      <c r="AO201" s="237">
        <v>1</v>
      </c>
      <c r="AP201" s="237">
        <v>1</v>
      </c>
      <c r="AQ201" s="237">
        <v>1</v>
      </c>
      <c r="AR201" s="237">
        <v>1</v>
      </c>
      <c r="AS201" s="237">
        <v>1</v>
      </c>
      <c r="AT201" s="237">
        <v>1</v>
      </c>
      <c r="AU201" s="237">
        <v>1</v>
      </c>
      <c r="AV201" s="237">
        <v>1</v>
      </c>
      <c r="AW201" s="237">
        <v>1</v>
      </c>
      <c r="AX201" s="237">
        <v>1</v>
      </c>
      <c r="AY201" s="237">
        <v>1</v>
      </c>
      <c r="AZ201" s="237">
        <v>1</v>
      </c>
      <c r="BA201" s="237">
        <v>1</v>
      </c>
      <c r="BB201" s="237">
        <v>1</v>
      </c>
      <c r="BC201" s="237">
        <v>1</v>
      </c>
      <c r="BD201" s="237">
        <v>1</v>
      </c>
      <c r="BE201" s="237">
        <v>1</v>
      </c>
      <c r="BF201" s="237">
        <v>1</v>
      </c>
      <c r="BG201" s="237">
        <v>1</v>
      </c>
      <c r="BH201" s="237">
        <v>1</v>
      </c>
      <c r="BI201" s="237">
        <v>1</v>
      </c>
      <c r="BJ201" s="237">
        <v>1</v>
      </c>
      <c r="BK201" s="237">
        <v>1</v>
      </c>
      <c r="BL201" s="237">
        <v>1</v>
      </c>
      <c r="BM201" s="237">
        <v>1</v>
      </c>
      <c r="BN201" s="237">
        <v>1</v>
      </c>
      <c r="BO201" s="237">
        <v>1</v>
      </c>
      <c r="BP201" s="237">
        <v>1</v>
      </c>
      <c r="BQ201" s="237">
        <v>1</v>
      </c>
      <c r="BR201" s="237">
        <v>1</v>
      </c>
      <c r="BS201" s="237">
        <v>1</v>
      </c>
      <c r="BT201" s="237">
        <v>1</v>
      </c>
      <c r="BU201" s="237">
        <v>1</v>
      </c>
      <c r="BV201" s="237">
        <v>1</v>
      </c>
      <c r="BW201" s="237">
        <v>1</v>
      </c>
      <c r="BX201" s="237">
        <v>1</v>
      </c>
      <c r="BY201" s="237">
        <v>1</v>
      </c>
      <c r="BZ201" s="237">
        <v>1</v>
      </c>
      <c r="CA201" s="237">
        <v>1</v>
      </c>
      <c r="CB201" s="237">
        <v>1</v>
      </c>
      <c r="CC201" s="237">
        <v>1</v>
      </c>
      <c r="CD201" s="237">
        <v>1</v>
      </c>
      <c r="CE201" s="237">
        <v>1</v>
      </c>
      <c r="CF201" s="237">
        <v>1</v>
      </c>
      <c r="CG201" s="237">
        <v>1</v>
      </c>
      <c r="CH201" s="237">
        <v>1</v>
      </c>
      <c r="CI201" s="237">
        <v>1</v>
      </c>
      <c r="CJ201" s="237">
        <v>1</v>
      </c>
      <c r="CK201" s="237">
        <v>1</v>
      </c>
      <c r="CL201" s="237">
        <v>1</v>
      </c>
      <c r="CM201" s="237">
        <v>1</v>
      </c>
      <c r="CN201" s="237">
        <v>1</v>
      </c>
      <c r="CO201" s="237">
        <v>1</v>
      </c>
      <c r="CP201" s="237">
        <v>1</v>
      </c>
      <c r="CQ201" s="237">
        <v>1</v>
      </c>
      <c r="CR201" s="237">
        <v>1</v>
      </c>
      <c r="CS201" s="237">
        <v>1</v>
      </c>
      <c r="CT201" s="237">
        <v>1</v>
      </c>
      <c r="CU201" s="237">
        <v>1</v>
      </c>
      <c r="CV201" s="237">
        <v>1</v>
      </c>
      <c r="CW201" s="237">
        <v>1</v>
      </c>
      <c r="CX201" s="237">
        <v>1</v>
      </c>
      <c r="CY201" s="237">
        <v>1</v>
      </c>
      <c r="CZ201" s="237">
        <v>1</v>
      </c>
    </row>
    <row r="203" spans="1:112">
      <c r="C203" s="172"/>
    </row>
    <row r="205" spans="1:112">
      <c r="P205" s="172"/>
    </row>
  </sheetData>
  <autoFilter ref="B3:B179" xr:uid="{68409218-36CC-4AA6-9867-54A8782352C6}"/>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D34F4-F8A0-42D7-850B-52738EDD8E5D}">
  <sheetPr codeName="Sheet12"/>
  <dimension ref="A1:DH199"/>
  <sheetViews>
    <sheetView showGridLines="0" tabSelected="1" view="pageBreakPreview" zoomScale="90" zoomScaleNormal="130" zoomScaleSheetLayoutView="90" workbookViewId="0">
      <pane xSplit="2" ySplit="2" topLeftCell="AJ174" activePane="bottomRight" state="frozen"/>
      <selection pane="bottomRight" activeCell="AN202" sqref="AN202"/>
      <selection pane="bottomLeft" activeCell="BB192" sqref="BB192"/>
      <selection pane="topRight" activeCell="BB192" sqref="BB192"/>
    </sheetView>
  </sheetViews>
  <sheetFormatPr defaultColWidth="8.85546875" defaultRowHeight="14.45"/>
  <cols>
    <col min="1" max="1" width="6" style="94" hidden="1" customWidth="1"/>
    <col min="2" max="2" width="13.85546875" style="146" customWidth="1"/>
    <col min="3" max="6" width="7.85546875" style="144" bestFit="1" customWidth="1"/>
    <col min="7" max="7" width="7.85546875" style="144" hidden="1" customWidth="1"/>
    <col min="8" max="9" width="7.85546875" style="144" bestFit="1" customWidth="1"/>
    <col min="10" max="10" width="7.85546875" style="144" hidden="1" customWidth="1"/>
    <col min="11" max="11" width="7.85546875" style="144" bestFit="1" customWidth="1"/>
    <col min="12" max="12" width="7.85546875" style="144" customWidth="1"/>
    <col min="13" max="13" width="7.85546875" style="144" bestFit="1" customWidth="1"/>
    <col min="14" max="14" width="6.85546875" style="144" bestFit="1" customWidth="1"/>
    <col min="15" max="15" width="7" style="144" bestFit="1" customWidth="1"/>
    <col min="16" max="16" width="7.140625" style="144" bestFit="1" customWidth="1"/>
    <col min="17" max="26" width="7.85546875" style="144" hidden="1" customWidth="1"/>
    <col min="27" max="31" width="7.85546875" style="144" bestFit="1" customWidth="1"/>
    <col min="32" max="33" width="6.85546875" style="144" bestFit="1" customWidth="1"/>
    <col min="34" max="34" width="7" style="144" bestFit="1" customWidth="1"/>
    <col min="35" max="37" width="7.85546875" style="144" bestFit="1" customWidth="1"/>
    <col min="38" max="38" width="8" style="144" bestFit="1" customWidth="1"/>
    <col min="39" max="40" width="7.85546875" style="144" bestFit="1" customWidth="1"/>
    <col min="41" max="41" width="8" style="144" bestFit="1" customWidth="1"/>
    <col min="42" max="42" width="7.85546875" style="145" bestFit="1" customWidth="1"/>
    <col min="43" max="43" width="7.85546875" style="144" bestFit="1" customWidth="1"/>
    <col min="44" max="44" width="8.85546875" style="144" bestFit="1" customWidth="1"/>
    <col min="45" max="47" width="8.85546875" style="94"/>
    <col min="48" max="48" width="10.85546875" style="94" bestFit="1" customWidth="1"/>
    <col min="49" max="16384" width="8.85546875" style="94"/>
  </cols>
  <sheetData>
    <row r="1" spans="1:112" s="151" customFormat="1">
      <c r="B1" s="146"/>
      <c r="C1" s="156">
        <v>2</v>
      </c>
      <c r="D1" s="156">
        <f t="shared" ref="D1:AE1" si="0">C1+1</f>
        <v>3</v>
      </c>
      <c r="E1" s="156">
        <f t="shared" si="0"/>
        <v>4</v>
      </c>
      <c r="F1" s="156">
        <f t="shared" si="0"/>
        <v>5</v>
      </c>
      <c r="G1" s="156">
        <f t="shared" si="0"/>
        <v>6</v>
      </c>
      <c r="H1" s="156">
        <f t="shared" si="0"/>
        <v>7</v>
      </c>
      <c r="I1" s="156">
        <f t="shared" si="0"/>
        <v>8</v>
      </c>
      <c r="J1" s="156">
        <f t="shared" si="0"/>
        <v>9</v>
      </c>
      <c r="K1" s="156">
        <f t="shared" si="0"/>
        <v>10</v>
      </c>
      <c r="L1" s="156">
        <f t="shared" si="0"/>
        <v>11</v>
      </c>
      <c r="M1" s="156">
        <f t="shared" si="0"/>
        <v>12</v>
      </c>
      <c r="N1" s="156">
        <f t="shared" si="0"/>
        <v>13</v>
      </c>
      <c r="O1" s="156">
        <f t="shared" si="0"/>
        <v>14</v>
      </c>
      <c r="P1" s="156">
        <f t="shared" si="0"/>
        <v>15</v>
      </c>
      <c r="Q1" s="156">
        <f t="shared" si="0"/>
        <v>16</v>
      </c>
      <c r="R1" s="156">
        <f t="shared" si="0"/>
        <v>17</v>
      </c>
      <c r="S1" s="156">
        <f t="shared" si="0"/>
        <v>18</v>
      </c>
      <c r="T1" s="156">
        <f t="shared" si="0"/>
        <v>19</v>
      </c>
      <c r="U1" s="156">
        <f t="shared" si="0"/>
        <v>20</v>
      </c>
      <c r="V1" s="156">
        <f t="shared" si="0"/>
        <v>21</v>
      </c>
      <c r="W1" s="156">
        <f t="shared" si="0"/>
        <v>22</v>
      </c>
      <c r="X1" s="156">
        <f t="shared" si="0"/>
        <v>23</v>
      </c>
      <c r="Y1" s="156">
        <f t="shared" si="0"/>
        <v>24</v>
      </c>
      <c r="Z1" s="156">
        <f t="shared" si="0"/>
        <v>25</v>
      </c>
      <c r="AA1" s="156">
        <f t="shared" si="0"/>
        <v>26</v>
      </c>
      <c r="AB1" s="156">
        <f t="shared" si="0"/>
        <v>27</v>
      </c>
      <c r="AC1" s="156">
        <f t="shared" si="0"/>
        <v>28</v>
      </c>
      <c r="AD1" s="156">
        <f t="shared" si="0"/>
        <v>29</v>
      </c>
      <c r="AE1" s="156">
        <f t="shared" si="0"/>
        <v>30</v>
      </c>
      <c r="AF1" s="156">
        <f t="shared" ref="AF1" si="1">AE1+1</f>
        <v>31</v>
      </c>
      <c r="AG1" s="156">
        <f t="shared" ref="AG1" si="2">AF1+1</f>
        <v>32</v>
      </c>
      <c r="AH1" s="156">
        <f t="shared" ref="AH1" si="3">AG1+1</f>
        <v>33</v>
      </c>
      <c r="AI1" s="156">
        <f t="shared" ref="AI1" si="4">AH1+1</f>
        <v>34</v>
      </c>
      <c r="AJ1" s="156">
        <f t="shared" ref="AJ1" si="5">AI1+1</f>
        <v>35</v>
      </c>
      <c r="AK1" s="156">
        <f t="shared" ref="AK1" si="6">AJ1+1</f>
        <v>36</v>
      </c>
      <c r="AL1" s="156">
        <f t="shared" ref="AL1" si="7">AK1+1</f>
        <v>37</v>
      </c>
      <c r="AM1" s="156">
        <f t="shared" ref="AM1" si="8">AL1+1</f>
        <v>38</v>
      </c>
      <c r="AN1" s="156">
        <f t="shared" ref="AN1" si="9">AM1+1</f>
        <v>39</v>
      </c>
      <c r="AO1" s="156">
        <f t="shared" ref="AO1" si="10">AN1+1</f>
        <v>40</v>
      </c>
      <c r="AP1" s="156">
        <f t="shared" ref="AP1" si="11">AO1+1</f>
        <v>41</v>
      </c>
      <c r="AQ1" s="156">
        <f t="shared" ref="AQ1" si="12">AP1+1</f>
        <v>42</v>
      </c>
      <c r="AR1" s="156">
        <f t="shared" ref="AR1" si="13">AQ1+1</f>
        <v>43</v>
      </c>
      <c r="AS1" s="156">
        <f t="shared" ref="AS1" si="14">AR1+1</f>
        <v>44</v>
      </c>
      <c r="AT1" s="156">
        <f t="shared" ref="AT1" si="15">AS1+1</f>
        <v>45</v>
      </c>
      <c r="AU1" s="156">
        <f t="shared" ref="AU1" si="16">AT1+1</f>
        <v>46</v>
      </c>
      <c r="AV1" s="156">
        <f t="shared" ref="AV1" si="17">AU1+1</f>
        <v>47</v>
      </c>
      <c r="AW1" s="156">
        <f t="shared" ref="AW1" si="18">AV1+1</f>
        <v>48</v>
      </c>
      <c r="AX1" s="156">
        <f t="shared" ref="AX1" si="19">AW1+1</f>
        <v>49</v>
      </c>
      <c r="AY1" s="156">
        <f t="shared" ref="AY1" si="20">AX1+1</f>
        <v>50</v>
      </c>
      <c r="AZ1" s="156">
        <f t="shared" ref="AZ1" si="21">AY1+1</f>
        <v>51</v>
      </c>
      <c r="BA1" s="156">
        <f t="shared" ref="BA1" si="22">AZ1+1</f>
        <v>52</v>
      </c>
      <c r="BB1" s="156">
        <f t="shared" ref="BB1" si="23">BA1+1</f>
        <v>53</v>
      </c>
      <c r="BC1" s="156">
        <f t="shared" ref="BC1" si="24">BB1+1</f>
        <v>54</v>
      </c>
      <c r="BD1" s="156">
        <f t="shared" ref="BD1" si="25">BC1+1</f>
        <v>55</v>
      </c>
      <c r="BE1" s="156">
        <f t="shared" ref="BE1" si="26">BD1+1</f>
        <v>56</v>
      </c>
      <c r="BF1" s="156">
        <f t="shared" ref="BF1" si="27">BE1+1</f>
        <v>57</v>
      </c>
      <c r="BG1" s="156">
        <f t="shared" ref="BG1" si="28">BF1+1</f>
        <v>58</v>
      </c>
      <c r="BH1" s="156">
        <f t="shared" ref="BH1" si="29">BG1+1</f>
        <v>59</v>
      </c>
      <c r="BI1" s="156">
        <f t="shared" ref="BI1" si="30">BH1+1</f>
        <v>60</v>
      </c>
      <c r="BJ1" s="156">
        <f t="shared" ref="BJ1" si="31">BI1+1</f>
        <v>61</v>
      </c>
      <c r="BK1" s="156">
        <f t="shared" ref="BK1" si="32">BJ1+1</f>
        <v>62</v>
      </c>
      <c r="BL1" s="156">
        <f t="shared" ref="BL1" si="33">BK1+1</f>
        <v>63</v>
      </c>
      <c r="BM1" s="156">
        <f t="shared" ref="BM1" si="34">BL1+1</f>
        <v>64</v>
      </c>
      <c r="BN1" s="156">
        <f t="shared" ref="BN1" si="35">BM1+1</f>
        <v>65</v>
      </c>
      <c r="BO1" s="156">
        <f t="shared" ref="BO1" si="36">BN1+1</f>
        <v>66</v>
      </c>
      <c r="BP1" s="156">
        <f t="shared" ref="BP1" si="37">BO1+1</f>
        <v>67</v>
      </c>
      <c r="BQ1" s="156">
        <f t="shared" ref="BQ1" si="38">BP1+1</f>
        <v>68</v>
      </c>
      <c r="BR1" s="156">
        <f t="shared" ref="BR1" si="39">BQ1+1</f>
        <v>69</v>
      </c>
      <c r="BS1" s="156">
        <f t="shared" ref="BS1" si="40">BR1+1</f>
        <v>70</v>
      </c>
      <c r="BT1" s="156">
        <f t="shared" ref="BT1" si="41">BS1+1</f>
        <v>71</v>
      </c>
      <c r="BU1" s="156">
        <f t="shared" ref="BU1" si="42">BT1+1</f>
        <v>72</v>
      </c>
      <c r="BV1" s="156">
        <f t="shared" ref="BV1" si="43">BU1+1</f>
        <v>73</v>
      </c>
      <c r="BW1" s="156">
        <f t="shared" ref="BW1" si="44">BV1+1</f>
        <v>74</v>
      </c>
      <c r="BX1" s="156">
        <f t="shared" ref="BX1" si="45">BW1+1</f>
        <v>75</v>
      </c>
      <c r="BY1" s="156">
        <f t="shared" ref="BY1" si="46">BX1+1</f>
        <v>76</v>
      </c>
      <c r="BZ1" s="156">
        <f t="shared" ref="BZ1" si="47">BY1+1</f>
        <v>77</v>
      </c>
      <c r="CA1" s="156">
        <f t="shared" ref="CA1" si="48">BZ1+1</f>
        <v>78</v>
      </c>
      <c r="CB1" s="156">
        <f t="shared" ref="CB1" si="49">CA1+1</f>
        <v>79</v>
      </c>
      <c r="CC1" s="156">
        <f t="shared" ref="CC1" si="50">CB1+1</f>
        <v>80</v>
      </c>
      <c r="CD1" s="156">
        <f t="shared" ref="CD1" si="51">CC1+1</f>
        <v>81</v>
      </c>
      <c r="CE1" s="156">
        <f t="shared" ref="CE1" si="52">CD1+1</f>
        <v>82</v>
      </c>
      <c r="CF1" s="156">
        <f t="shared" ref="CF1" si="53">CE1+1</f>
        <v>83</v>
      </c>
      <c r="CG1" s="156">
        <f t="shared" ref="CG1" si="54">CF1+1</f>
        <v>84</v>
      </c>
      <c r="CH1" s="156">
        <f t="shared" ref="CH1" si="55">CG1+1</f>
        <v>85</v>
      </c>
      <c r="CI1" s="156">
        <f t="shared" ref="CI1" si="56">CH1+1</f>
        <v>86</v>
      </c>
      <c r="CJ1" s="156">
        <f t="shared" ref="CJ1" si="57">CI1+1</f>
        <v>87</v>
      </c>
      <c r="CK1" s="156">
        <f t="shared" ref="CK1" si="58">CJ1+1</f>
        <v>88</v>
      </c>
      <c r="CL1" s="156">
        <f t="shared" ref="CL1" si="59">CK1+1</f>
        <v>89</v>
      </c>
      <c r="CM1" s="156">
        <f t="shared" ref="CM1" si="60">CL1+1</f>
        <v>90</v>
      </c>
      <c r="CN1" s="156">
        <f t="shared" ref="CN1" si="61">CM1+1</f>
        <v>91</v>
      </c>
      <c r="CO1" s="156">
        <f t="shared" ref="CO1" si="62">CN1+1</f>
        <v>92</v>
      </c>
      <c r="CP1" s="156">
        <f t="shared" ref="CP1" si="63">CO1+1</f>
        <v>93</v>
      </c>
      <c r="CQ1" s="156">
        <f t="shared" ref="CQ1" si="64">CP1+1</f>
        <v>94</v>
      </c>
      <c r="CR1" s="156">
        <f t="shared" ref="CR1" si="65">CQ1+1</f>
        <v>95</v>
      </c>
      <c r="CS1" s="156">
        <f t="shared" ref="CS1" si="66">CR1+1</f>
        <v>96</v>
      </c>
      <c r="CT1" s="156">
        <f t="shared" ref="CT1" si="67">CS1+1</f>
        <v>97</v>
      </c>
      <c r="CU1" s="156">
        <f t="shared" ref="CU1" si="68">CT1+1</f>
        <v>98</v>
      </c>
      <c r="CV1" s="156">
        <f t="shared" ref="CV1" si="69">CU1+1</f>
        <v>99</v>
      </c>
      <c r="CW1" s="156">
        <f t="shared" ref="CW1" si="70">CV1+1</f>
        <v>100</v>
      </c>
      <c r="CX1" s="156">
        <f t="shared" ref="CX1" si="71">CW1+1</f>
        <v>101</v>
      </c>
      <c r="CY1" s="156">
        <f t="shared" ref="CY1" si="72">CX1+1</f>
        <v>102</v>
      </c>
      <c r="CZ1" s="156">
        <f t="shared" ref="CZ1" si="73">CY1+1</f>
        <v>103</v>
      </c>
      <c r="DA1" s="151">
        <v>104</v>
      </c>
      <c r="DB1" s="151">
        <v>105</v>
      </c>
      <c r="DC1" s="151">
        <v>106</v>
      </c>
      <c r="DD1" s="151">
        <v>107</v>
      </c>
      <c r="DE1" s="151">
        <v>108</v>
      </c>
      <c r="DF1" s="151">
        <v>109</v>
      </c>
      <c r="DG1" s="151">
        <v>110</v>
      </c>
      <c r="DH1" s="151">
        <v>111</v>
      </c>
    </row>
    <row r="2" spans="1:112" s="151" customFormat="1">
      <c r="B2" s="147" t="s">
        <v>0</v>
      </c>
      <c r="C2" s="152" t="s">
        <v>17</v>
      </c>
      <c r="D2" s="152" t="s">
        <v>19</v>
      </c>
      <c r="E2" s="152" t="s">
        <v>20</v>
      </c>
      <c r="F2" s="152" t="s">
        <v>46</v>
      </c>
      <c r="G2" s="152" t="s">
        <v>83</v>
      </c>
      <c r="H2" s="152" t="s">
        <v>48</v>
      </c>
      <c r="I2" s="152" t="s">
        <v>50</v>
      </c>
      <c r="J2" s="152" t="s">
        <v>85</v>
      </c>
      <c r="K2" s="153" t="s">
        <v>36</v>
      </c>
      <c r="L2" s="153" t="s">
        <v>410</v>
      </c>
      <c r="M2" s="153" t="s">
        <v>38</v>
      </c>
      <c r="N2" s="153" t="s">
        <v>30</v>
      </c>
      <c r="O2" s="153" t="s">
        <v>24</v>
      </c>
      <c r="P2" s="153" t="s">
        <v>26</v>
      </c>
      <c r="Q2" s="153" t="s">
        <v>77</v>
      </c>
      <c r="R2" s="153" t="s">
        <v>79</v>
      </c>
      <c r="S2" s="153" t="s">
        <v>80</v>
      </c>
      <c r="T2" s="153" t="s">
        <v>81</v>
      </c>
      <c r="U2" s="153" t="s">
        <v>82</v>
      </c>
      <c r="V2" s="154" t="s">
        <v>71</v>
      </c>
      <c r="W2" s="153" t="s">
        <v>73</v>
      </c>
      <c r="X2" s="153" t="s">
        <v>74</v>
      </c>
      <c r="Y2" s="153" t="s">
        <v>75</v>
      </c>
      <c r="Z2" s="153" t="s">
        <v>76</v>
      </c>
      <c r="AA2" s="153" t="s">
        <v>13</v>
      </c>
      <c r="AB2" s="153" t="s">
        <v>15</v>
      </c>
      <c r="AC2" s="153" t="s">
        <v>16</v>
      </c>
      <c r="AD2" s="153" t="s">
        <v>55</v>
      </c>
      <c r="AE2" s="153" t="s">
        <v>21</v>
      </c>
      <c r="AF2" s="153" t="s">
        <v>9</v>
      </c>
      <c r="AG2" s="153" t="s">
        <v>11</v>
      </c>
      <c r="AH2" s="153" t="s">
        <v>12</v>
      </c>
      <c r="AI2" s="153" t="s">
        <v>57</v>
      </c>
      <c r="AJ2" s="153" t="s">
        <v>22</v>
      </c>
      <c r="AK2" s="153" t="s">
        <v>27</v>
      </c>
      <c r="AL2" s="153" t="s">
        <v>29</v>
      </c>
      <c r="AM2" s="153" t="s">
        <v>62</v>
      </c>
      <c r="AN2" s="153" t="s">
        <v>59</v>
      </c>
      <c r="AO2" s="153" t="s">
        <v>61</v>
      </c>
      <c r="AP2" s="154" t="s">
        <v>34</v>
      </c>
      <c r="AQ2" s="153" t="s">
        <v>32</v>
      </c>
      <c r="AR2" s="153" t="s">
        <v>39</v>
      </c>
      <c r="AS2" s="153" t="s">
        <v>52</v>
      </c>
      <c r="AT2" s="146" t="s">
        <v>64</v>
      </c>
      <c r="AU2" s="146" t="s">
        <v>67</v>
      </c>
      <c r="AV2" s="146" t="s">
        <v>69</v>
      </c>
      <c r="AW2" s="146" t="s">
        <v>42</v>
      </c>
      <c r="AX2" s="146" t="s">
        <v>45</v>
      </c>
      <c r="AY2" s="158" t="s">
        <v>87</v>
      </c>
      <c r="AZ2" s="158" t="s">
        <v>88</v>
      </c>
      <c r="BA2" s="158" t="s">
        <v>89</v>
      </c>
      <c r="BB2" s="146" t="s">
        <v>201</v>
      </c>
      <c r="BC2" s="146" t="s">
        <v>204</v>
      </c>
      <c r="BD2" s="146" t="s">
        <v>207</v>
      </c>
      <c r="BE2" s="146" t="s">
        <v>210</v>
      </c>
      <c r="BF2" s="146" t="s">
        <v>213</v>
      </c>
      <c r="BG2" s="146" t="s">
        <v>216</v>
      </c>
      <c r="BH2" s="146" t="s">
        <v>220</v>
      </c>
      <c r="BI2" s="146" t="s">
        <v>223</v>
      </c>
      <c r="BJ2" s="146" t="s">
        <v>225</v>
      </c>
      <c r="BK2" s="146" t="s">
        <v>228</v>
      </c>
      <c r="BL2" s="146" t="s">
        <v>231</v>
      </c>
      <c r="BM2" s="146" t="s">
        <v>234</v>
      </c>
      <c r="BN2" s="146" t="s">
        <v>237</v>
      </c>
      <c r="BO2" s="146" t="s">
        <v>240</v>
      </c>
      <c r="BP2" s="146" t="s">
        <v>243</v>
      </c>
      <c r="BQ2" s="146" t="s">
        <v>246</v>
      </c>
      <c r="BR2" s="146" t="s">
        <v>248</v>
      </c>
      <c r="BS2" s="146" t="s">
        <v>252</v>
      </c>
      <c r="BT2" s="146" t="s">
        <v>256</v>
      </c>
      <c r="BU2" s="146" t="s">
        <v>260</v>
      </c>
      <c r="BV2" s="146" t="s">
        <v>264</v>
      </c>
      <c r="BW2" s="146" t="s">
        <v>268</v>
      </c>
      <c r="BX2" s="146" t="s">
        <v>271</v>
      </c>
      <c r="BY2" s="146" t="s">
        <v>273</v>
      </c>
      <c r="BZ2" s="146" t="s">
        <v>277</v>
      </c>
      <c r="CA2" s="146" t="s">
        <v>281</v>
      </c>
      <c r="CB2" s="146" t="s">
        <v>285</v>
      </c>
      <c r="CC2" s="146" t="s">
        <v>289</v>
      </c>
      <c r="CD2" s="146" t="s">
        <v>293</v>
      </c>
      <c r="CE2" s="146" t="s">
        <v>297</v>
      </c>
      <c r="CF2" s="146" t="s">
        <v>300</v>
      </c>
      <c r="CG2" s="146" t="s">
        <v>304</v>
      </c>
      <c r="CH2" s="146" t="s">
        <v>307</v>
      </c>
      <c r="CI2" s="146" t="s">
        <v>310</v>
      </c>
      <c r="CJ2" s="146" t="s">
        <v>313</v>
      </c>
      <c r="CK2" s="146" t="s">
        <v>316</v>
      </c>
      <c r="CL2" s="146" t="s">
        <v>319</v>
      </c>
      <c r="CM2" s="146" t="s">
        <v>322</v>
      </c>
      <c r="CN2" s="146" t="s">
        <v>325</v>
      </c>
      <c r="CO2" s="146" t="s">
        <v>328</v>
      </c>
      <c r="CP2" s="146" t="s">
        <v>331</v>
      </c>
      <c r="CQ2" s="146" t="s">
        <v>334</v>
      </c>
      <c r="CR2" s="146" t="s">
        <v>337</v>
      </c>
      <c r="CS2" s="146" t="s">
        <v>340</v>
      </c>
      <c r="CT2" s="146" t="s">
        <v>343</v>
      </c>
      <c r="CU2" s="146" t="s">
        <v>346</v>
      </c>
      <c r="CV2" s="146" t="s">
        <v>349</v>
      </c>
      <c r="CW2" s="146" t="s">
        <v>352</v>
      </c>
      <c r="CX2" s="146" t="s">
        <v>356</v>
      </c>
      <c r="CY2" s="146" t="s">
        <v>359</v>
      </c>
      <c r="CZ2" s="146" t="s">
        <v>362</v>
      </c>
      <c r="DA2" s="146" t="s">
        <v>365</v>
      </c>
      <c r="DB2" s="146" t="s">
        <v>368</v>
      </c>
      <c r="DC2" s="146" t="s">
        <v>372</v>
      </c>
      <c r="DD2" s="146" t="s">
        <v>376</v>
      </c>
      <c r="DE2" s="146" t="s">
        <v>380</v>
      </c>
      <c r="DF2" s="146" t="s">
        <v>383</v>
      </c>
      <c r="DG2" s="146" t="s">
        <v>386</v>
      </c>
      <c r="DH2" s="146" t="s">
        <v>390</v>
      </c>
    </row>
    <row r="3" spans="1:112">
      <c r="A3" s="94">
        <f t="shared" ref="A3:A66" si="74">A4+1</f>
        <v>196</v>
      </c>
      <c r="B3" s="148">
        <v>40109</v>
      </c>
      <c r="C3" s="144">
        <f>HLOOKUP(C$2,NAV!$B$2:$CH$509,ROW(C2),)+HLOOKUP(C$2,DIST!$C$1:$CI$508,ROW('NAV plus Dist'!C2)+1,FALSE)</f>
        <v>0</v>
      </c>
      <c r="D3" s="144">
        <f>HLOOKUP(D$2,NAV!$B$2:$CH$509,ROW(D2),)+HLOOKUP(D$2,DIST!$C$1:$CI$508,ROW('NAV plus Dist'!D2)+1,FALSE)</f>
        <v>0</v>
      </c>
      <c r="E3" s="144">
        <f>HLOOKUP(E$2,NAV!$B$2:$CH$509,ROW(E2),)+HLOOKUP(E$2,DIST!$C$1:$CI$508,ROW('NAV plus Dist'!E2)+1,FALSE)</f>
        <v>0</v>
      </c>
      <c r="F3" s="144">
        <f>HLOOKUP(F$2,NAV!$B$2:$CH$509,ROW(F2),)+HLOOKUP(F$2,DIST!$C$1:$CI$508,ROW('NAV plus Dist'!F2)+1,FALSE)</f>
        <v>0</v>
      </c>
      <c r="G3" s="144">
        <f>HLOOKUP(G$2,NAV!$B$2:$CH$509,ROW(G2),)+HLOOKUP(G$2,DIST!$C$1:$CI$508,ROW('NAV plus Dist'!G2)+1,FALSE)</f>
        <v>0</v>
      </c>
      <c r="H3" s="144">
        <f>HLOOKUP(H$2,NAV!$B$2:$CH$509,ROW(H2),)+HLOOKUP(H$2,DIST!$C$1:$CI$508,ROW('NAV plus Dist'!H2)+1,FALSE)</f>
        <v>0</v>
      </c>
      <c r="I3" s="144">
        <f>HLOOKUP(I$2,NAV!$B$2:$CH$509,ROW(I2),)+HLOOKUP(I$2,DIST!$C$1:$CI$508,ROW('NAV plus Dist'!I2)+1,FALSE)</f>
        <v>0</v>
      </c>
      <c r="J3" s="144">
        <f>HLOOKUP(J$2,NAV!$B$2:$CH$509,ROW(J2),)+HLOOKUP(J$2,DIST!$C$1:$CI$508,ROW('NAV plus Dist'!J2)+1,FALSE)</f>
        <v>0</v>
      </c>
      <c r="K3" s="144">
        <f>HLOOKUP(K$2,NAV!$B$2:$CH$509,ROW(K2),)+HLOOKUP(K$2,DIST!$C$1:$CI$508,ROW('NAV plus Dist'!K2)+1,FALSE)</f>
        <v>0</v>
      </c>
      <c r="L3" s="144">
        <f>HLOOKUP(L$2,NAV!$B$2:$CH$509,ROW(L2),)+HLOOKUP(L$2,DIST!$C$1:$CI$508,ROW('NAV plus Dist'!L2)+1,FALSE)</f>
        <v>0</v>
      </c>
      <c r="M3" s="144">
        <f>HLOOKUP(M$2,NAV!$B$2:$CH$509,ROW(M2),)+HLOOKUP(M$2,DIST!$C$1:$CI$508,ROW('NAV plus Dist'!M2)+1,FALSE)</f>
        <v>0</v>
      </c>
      <c r="N3" s="144">
        <f>HLOOKUP(N$2,NAV!$B$2:$CH$509,ROW(N2),)+HLOOKUP(N$2,DIST!$C$1:$CI$508,ROW('NAV plus Dist'!N2)+1,FALSE)</f>
        <v>0</v>
      </c>
      <c r="O3" s="144">
        <f>HLOOKUP(O$2,NAV!$B$2:$CH$509,ROW(O2),)+HLOOKUP(O$2,DIST!$C$1:$CI$508,ROW('NAV plus Dist'!O2)+1,FALSE)</f>
        <v>0</v>
      </c>
      <c r="P3" s="144">
        <f>HLOOKUP(P$2,NAV!$B$2:$CH$509,ROW(P2),)+HLOOKUP(P$2,DIST!$C$1:$CI$508,ROW('NAV plus Dist'!P2)+1,FALSE)</f>
        <v>0</v>
      </c>
      <c r="Q3" s="144">
        <f>HLOOKUP(Q$2,NAV!$B$2:$CH$509,ROW(Q2),)+HLOOKUP(Q$2,DIST!$C$1:$CI$508,ROW('NAV plus Dist'!Q2)+1,FALSE)</f>
        <v>11.19</v>
      </c>
      <c r="R3" s="144">
        <f>HLOOKUP(R$2,NAV!$B$2:$CH$509,ROW(R2),)+HLOOKUP(R$2,DIST!$C$1:$CI$508,ROW('NAV plus Dist'!R2)+1,FALSE)</f>
        <v>0</v>
      </c>
      <c r="S3" s="144">
        <f>HLOOKUP(S$2,NAV!$B$2:$CH$509,ROW(S2),)+HLOOKUP(S$2,DIST!$C$1:$CI$508,ROW('NAV plus Dist'!S2)+1,FALSE)</f>
        <v>0</v>
      </c>
      <c r="T3" s="144">
        <f>HLOOKUP(T$2,NAV!$B$2:$CH$509,ROW(T2),)+HLOOKUP(T$2,DIST!$C$1:$CI$508,ROW('NAV plus Dist'!T2)+1,FALSE)</f>
        <v>0</v>
      </c>
      <c r="U3" s="144">
        <f>HLOOKUP(U$2,NAV!$B$2:$CH$509,ROW(U2),)+HLOOKUP(U$2,DIST!$C$1:$CI$508,ROW('NAV plus Dist'!U2)+1,FALSE)</f>
        <v>0</v>
      </c>
      <c r="V3" s="144">
        <f>HLOOKUP(V$2,NAV!$B$2:$CH$509,ROW(V2),)+HLOOKUP(V$2,DIST!$C$1:$CI$508,ROW('NAV plus Dist'!V2)+1,FALSE)</f>
        <v>0</v>
      </c>
      <c r="W3" s="144">
        <f>HLOOKUP(W$2,NAV!$B$2:$CH$509,ROW(W2),)+HLOOKUP(W$2,DIST!$C$1:$CI$508,ROW('NAV plus Dist'!W2)+1,FALSE)</f>
        <v>0</v>
      </c>
      <c r="X3" s="144">
        <f>HLOOKUP(X$2,NAV!$B$2:$CH$509,ROW(X2),)+HLOOKUP(X$2,DIST!$C$1:$CI$508,ROW('NAV plus Dist'!X2)+1,FALSE)</f>
        <v>0</v>
      </c>
      <c r="Y3" s="144">
        <f>HLOOKUP(Y$2,NAV!$B$2:$CH$509,ROW(Y2),)+HLOOKUP(Y$2,DIST!$C$1:$CI$508,ROW('NAV plus Dist'!Y2)+1,FALSE)</f>
        <v>0</v>
      </c>
      <c r="Z3" s="144">
        <f>HLOOKUP(Z$2,NAV!$B$2:$CH$509,ROW(Z2),)+HLOOKUP(Z$2,DIST!$C$1:$CI$508,ROW('NAV plus Dist'!Z2)+1,FALSE)</f>
        <v>0</v>
      </c>
      <c r="AA3" s="144">
        <f>HLOOKUP(AA$2,NAV!$B$2:$CH$509,ROW(AA2),)+HLOOKUP(AA$2,DIST!$C$1:$CI$508,ROW('NAV plus Dist'!AA2)+1,FALSE)</f>
        <v>0</v>
      </c>
      <c r="AB3" s="144">
        <f>HLOOKUP(AB$2,NAV!$B$2:$CH$509,ROW(AB2),)+HLOOKUP(AB$2,DIST!$C$1:$CI$508,ROW('NAV plus Dist'!AB2)+1,FALSE)</f>
        <v>0</v>
      </c>
      <c r="AC3" s="144">
        <f>HLOOKUP(AC$2,NAV!$B$2:$CH$509,ROW(AC2),)+HLOOKUP(AC$2,DIST!$C$1:$CI$508,ROW('NAV plus Dist'!AC2)+1,FALSE)</f>
        <v>0</v>
      </c>
      <c r="AD3" s="144">
        <f>HLOOKUP(AD$2,NAV!$B$2:$CH$509,ROW(AD2),)+HLOOKUP(AD$2,DIST!$C$1:$CI$508,ROW('NAV plus Dist'!AD2)+1,FALSE)</f>
        <v>0</v>
      </c>
      <c r="AE3" s="144">
        <f>HLOOKUP(AE$2,NAV!$B$2:$CH$509,ROW(AE2),)+HLOOKUP(AE$2,DIST!$C$1:$CI$508,ROW('NAV plus Dist'!AE2)+1,FALSE)</f>
        <v>0</v>
      </c>
      <c r="AF3" s="144">
        <f>HLOOKUP(AF$2,NAV!$B$2:$CH$509,ROW(AF2),)+HLOOKUP(AF$2,DIST!$C$1:$CI$508,ROW('NAV plus Dist'!AF2)+1,FALSE)</f>
        <v>0</v>
      </c>
      <c r="AG3" s="144">
        <f>HLOOKUP(AG$2,NAV!$B$2:$CH$509,ROW(AG2),)+HLOOKUP(AG$2,DIST!$C$1:$CI$508,ROW('NAV plus Dist'!AG2)+1,FALSE)</f>
        <v>0</v>
      </c>
      <c r="AH3" s="144">
        <f>HLOOKUP(AH$2,NAV!$B$2:$CH$509,ROW(AH2),)+HLOOKUP(AH$2,DIST!$C$1:$CI$508,ROW('NAV plus Dist'!AH2)+1,FALSE)</f>
        <v>0</v>
      </c>
      <c r="AI3" s="144">
        <f>HLOOKUP(AI$2,NAV!$B$2:$CH$509,ROW(AI2),)+HLOOKUP(AI$2,DIST!$C$1:$CI$508,ROW('NAV plus Dist'!AI2)+1,FALSE)</f>
        <v>0</v>
      </c>
      <c r="AJ3" s="144">
        <f>HLOOKUP(AJ$2,NAV!$B$2:$CH$509,ROW(AJ2),)+HLOOKUP(AJ$2,DIST!$C$1:$CI$508,ROW('NAV plus Dist'!AJ2)+1,FALSE)</f>
        <v>0</v>
      </c>
      <c r="AK3" s="144">
        <f>HLOOKUP(AK$2,NAV!$B$2:$CH$509,ROW(AK2),)+HLOOKUP(AK$2,DIST!$C$1:$CI$508,ROW('NAV plus Dist'!AK2)+1,FALSE)</f>
        <v>0</v>
      </c>
      <c r="AL3" s="144">
        <f>HLOOKUP(AL$2,NAV!$B$2:$CH$509,ROW(AL2),)+HLOOKUP(AL$2,DIST!$C$1:$CI$508,ROW('NAV plus Dist'!AL2)+1,FALSE)</f>
        <v>0</v>
      </c>
      <c r="AM3" s="144">
        <f>HLOOKUP(AM$2,NAV!$B$2:$CH$509,ROW(AM2),)+HLOOKUP(AM$2,DIST!$C$1:$CI$508,ROW('NAV plus Dist'!AM2)+1,FALSE)</f>
        <v>0</v>
      </c>
      <c r="AN3" s="144">
        <f>HLOOKUP(AN$2,NAV!$B$2:$CH$509,ROW(AN2),)+HLOOKUP(AN$2,DIST!$C$1:$CI$508,ROW('NAV plus Dist'!AN2)+1,FALSE)</f>
        <v>0</v>
      </c>
      <c r="AO3" s="144">
        <f>HLOOKUP(AO$2,NAV!$B$2:$CH$509,ROW(AO2),)+HLOOKUP(AO$2,DIST!$C$1:$CI$508,ROW('NAV plus Dist'!AO2)+1,FALSE)</f>
        <v>0</v>
      </c>
      <c r="AP3" s="144">
        <f>HLOOKUP(AP$2,NAV!$B$2:$CH$509,ROW(AP2),)+HLOOKUP(AP$2,DIST!$C$1:$CI$508,ROW('NAV plus Dist'!AP2)+1,FALSE)</f>
        <v>0</v>
      </c>
      <c r="AQ3" s="144">
        <f>HLOOKUP(AQ$2,NAV!$B$2:$CH$509,ROW(AQ2),)+HLOOKUP(AQ$2,DIST!$C$1:$CI$508,ROW('NAV plus Dist'!AQ2)+1,FALSE)</f>
        <v>0</v>
      </c>
      <c r="AR3" s="144">
        <f>HLOOKUP(AR$2,NAV!$B$2:$CH$509,ROW(AR2),)+HLOOKUP(AR$2,DIST!$C$1:$CI$508,ROW('NAV plus Dist'!AR2)+1,FALSE)</f>
        <v>0</v>
      </c>
      <c r="AS3" s="144">
        <f>HLOOKUP(AS$2,NAV!$B$2:$CH$509,ROW(AS2),)+HLOOKUP(AS$2,DIST!$C$1:$CI$508,ROW('NAV plus Dist'!AS2)+1,FALSE)</f>
        <v>0</v>
      </c>
      <c r="AT3" s="144">
        <f>HLOOKUP(AT$2,NAV!$B$2:$CH$509,ROW(AT2),)+HLOOKUP(AT$2,DIST!$C$1:$CI$508,ROW('NAV plus Dist'!AT2)+1,FALSE)</f>
        <v>0</v>
      </c>
      <c r="AU3" s="144">
        <f>HLOOKUP(AU$2,NAV!$B$2:$CH$509,ROW(AU2),)+HLOOKUP(AU$2,DIST!$C$1:$CI$508,ROW('NAV plus Dist'!AU2)+1,FALSE)</f>
        <v>0</v>
      </c>
      <c r="AV3" s="144">
        <f>HLOOKUP(AV$2,NAV!$B$2:$CH$509,ROW(AV2),)+HLOOKUP(AV$2,DIST!$C$1:$CI$508,ROW('NAV plus Dist'!AV2)+1,FALSE)</f>
        <v>0</v>
      </c>
      <c r="AW3" s="144">
        <f>HLOOKUP(AW$2,NAV!$B$2:$CH$509,ROW(AW2),)+HLOOKUP(AW$2,DIST!$C$1:$CI$508,ROW('NAV plus Dist'!AW2)+1,FALSE)</f>
        <v>0</v>
      </c>
      <c r="AX3" s="144">
        <f>HLOOKUP(AX$2,NAV!$B$2:$CH$509,ROW(AX2),)+HLOOKUP(AX$2,DIST!$C$1:$CI$508,ROW('NAV plus Dist'!AX2)+1,FALSE)</f>
        <v>0</v>
      </c>
      <c r="AY3" s="144">
        <f>HLOOKUP(AY$2,NAV!$B$2:$CH$509,ROW(AY2),)+HLOOKUP(AY$2,DIST!$C$1:$CI$508,ROW('NAV plus Dist'!AY2)+1,FALSE)</f>
        <v>0</v>
      </c>
      <c r="AZ3" s="144">
        <f>HLOOKUP(AZ$2,NAV!$B$2:$CH$509,ROW(AZ2),)+HLOOKUP(AZ$2,DIST!$C$1:$CI$508,ROW('NAV plus Dist'!AZ2)+1,FALSE)</f>
        <v>0</v>
      </c>
      <c r="BA3" s="144">
        <f>HLOOKUP(BA$2,NAV!$B$2:$CH$509,ROW(BA2),)+HLOOKUP(BA$2,DIST!$C$1:$CI$508,ROW('NAV plus Dist'!BA2)+1,FALSE)</f>
        <v>0</v>
      </c>
      <c r="BB3" s="144">
        <f>HLOOKUP(BB$2,NAV!$B$2:$CH$509,ROW(BB2),)+HLOOKUP(BB$2,DIST!$C$1:$CI$508,ROW('NAV plus Dist'!BB2)+1,FALSE)</f>
        <v>0</v>
      </c>
      <c r="BC3" s="144">
        <f>HLOOKUP(BC$2,NAV!$B$2:$CH$509,ROW(BC2),)+HLOOKUP(BC$2,DIST!$C$1:$CI$508,ROW('NAV plus Dist'!BC2)+1,FALSE)</f>
        <v>0</v>
      </c>
      <c r="BD3" s="144">
        <f>HLOOKUP(BD$2,NAV!$B$2:$CH$509,ROW(BD2),)+HLOOKUP(BD$2,DIST!$C$1:$CI$508,ROW('NAV plus Dist'!BD2)+1,FALSE)</f>
        <v>0</v>
      </c>
      <c r="BE3" s="144">
        <f>HLOOKUP(BE$2,NAV!$B$2:$CH$509,ROW(BE2),)+HLOOKUP(BE$2,DIST!$C$1:$CI$508,ROW('NAV plus Dist'!BE2)+1,FALSE)</f>
        <v>0</v>
      </c>
      <c r="BF3" s="144">
        <f>HLOOKUP(BF$2,NAV!$B$2:$CH$509,ROW(BF2),)+HLOOKUP(BF$2,DIST!$C$1:$CI$508,ROW('NAV plus Dist'!BF2)+1,FALSE)</f>
        <v>0</v>
      </c>
      <c r="BG3" s="144">
        <f>HLOOKUP(BG$2,NAV!$B$2:$CH$509,ROW(BG2),)+HLOOKUP(BG$2,DIST!$C$1:$CI$508,ROW('NAV plus Dist'!BG2)+1,FALSE)</f>
        <v>0</v>
      </c>
      <c r="BH3" s="144">
        <f>HLOOKUP(BH$2,NAV!$B$2:$CH$509,ROW(BH2),)+HLOOKUP(BH$2,DIST!$C$1:$CI$508,ROW('NAV plus Dist'!BH2)+1,FALSE)</f>
        <v>0</v>
      </c>
      <c r="BI3" s="144">
        <f>HLOOKUP(BI$2,NAV!$B$2:$CH$509,ROW(BI2),)+HLOOKUP(BI$2,DIST!$C$1:$CI$508,ROW('NAV plus Dist'!BI2)+1,FALSE)</f>
        <v>0</v>
      </c>
      <c r="BJ3" s="144">
        <f>HLOOKUP(BJ$2,NAV!$B$2:$CH$509,ROW(BJ2),)+HLOOKUP(BJ$2,DIST!$C$1:$CI$508,ROW('NAV plus Dist'!BJ2)+1,FALSE)</f>
        <v>0</v>
      </c>
      <c r="BK3" s="144">
        <f>HLOOKUP(BK$2,NAV!$B$2:$CH$509,ROW(BK2),)+HLOOKUP(BK$2,DIST!$C$1:$CI$508,ROW('NAV plus Dist'!BK2)+1,FALSE)</f>
        <v>0</v>
      </c>
      <c r="BL3" s="144">
        <f>HLOOKUP(BL$2,NAV!$B$2:$CH$509,ROW(BL2),)+HLOOKUP(BL$2,DIST!$C$1:$CI$508,ROW('NAV plus Dist'!BL2)+1,FALSE)</f>
        <v>0</v>
      </c>
      <c r="BM3" s="144">
        <f>HLOOKUP(BM$2,NAV!$B$2:$CH$509,ROW(BM2),)+HLOOKUP(BM$2,DIST!$C$1:$CI$508,ROW('NAV plus Dist'!BM2)+1,FALSE)</f>
        <v>0</v>
      </c>
      <c r="BN3" s="144">
        <f>HLOOKUP(BN$2,NAV!$B$2:$CH$509,ROW(BN2),)+HLOOKUP(BN$2,DIST!$C$1:$CI$508,ROW('NAV plus Dist'!BN2)+1,FALSE)</f>
        <v>0</v>
      </c>
      <c r="BO3" s="144">
        <f>HLOOKUP(BO$2,NAV!$B$2:$CH$509,ROW(BO2),)+HLOOKUP(BO$2,DIST!$C$1:$CI$508,ROW('NAV plus Dist'!BO2)+1,FALSE)</f>
        <v>0</v>
      </c>
      <c r="BP3" s="144">
        <f>HLOOKUP(BP$2,NAV!$B$2:$CH$509,ROW(BP2),)+HLOOKUP(BP$2,DIST!$C$1:$CI$508,ROW('NAV plus Dist'!BP2)+1,FALSE)</f>
        <v>0</v>
      </c>
      <c r="BQ3" s="144">
        <f>HLOOKUP(BQ$2,NAV!$B$2:$CH$509,ROW(BQ2),)+HLOOKUP(BQ$2,DIST!$C$1:$CI$508,ROW('NAV plus Dist'!BQ2)+1,FALSE)</f>
        <v>0</v>
      </c>
      <c r="BR3" s="144">
        <f>HLOOKUP(BR$2,NAV!$B$2:$CH$509,ROW(BR2),)+HLOOKUP(BR$2,DIST!$C$1:$CI$508,ROW('NAV plus Dist'!BR2)+1,FALSE)</f>
        <v>0</v>
      </c>
      <c r="BS3" s="144">
        <f>HLOOKUP(BS$2,NAV!$B$2:$CH$509,ROW(BS2),)+HLOOKUP(BS$2,DIST!$C$1:$CI$508,ROW('NAV plus Dist'!BS2)+1,FALSE)</f>
        <v>0</v>
      </c>
      <c r="BT3" s="144">
        <f>HLOOKUP(BT$2,NAV!$B$2:$CH$509,ROW(BT2),)+HLOOKUP(BT$2,DIST!$C$1:$CI$508,ROW('NAV plus Dist'!BT2)+1,FALSE)</f>
        <v>0</v>
      </c>
      <c r="BU3" s="144">
        <f>HLOOKUP(BU$2,NAV!$B$2:$CH$509,ROW(BU2),)+HLOOKUP(BU$2,DIST!$C$1:$CI$508,ROW('NAV plus Dist'!BU2)+1,FALSE)</f>
        <v>0</v>
      </c>
      <c r="BV3" s="144">
        <f>HLOOKUP(BV$2,NAV!$B$2:$CH$509,ROW(BV2),)+HLOOKUP(BV$2,DIST!$C$1:$CI$508,ROW('NAV plus Dist'!BV2)+1,FALSE)</f>
        <v>0</v>
      </c>
      <c r="BW3" s="144">
        <f>HLOOKUP(BW$2,NAV!$B$2:$CH$509,ROW(BW2),)+HLOOKUP(BW$2,DIST!$C$1:$CI$508,ROW('NAV plus Dist'!BW2)+1,FALSE)</f>
        <v>0</v>
      </c>
      <c r="BX3" s="144">
        <f>HLOOKUP(BX$2,NAV!$B$2:$CH$509,ROW(BX2),)+HLOOKUP(BX$2,DIST!$C$1:$CI$508,ROW('NAV plus Dist'!BX2)+1,FALSE)</f>
        <v>0</v>
      </c>
      <c r="BY3" s="144">
        <f>HLOOKUP(BY$2,NAV!$B$2:$CH$509,ROW(BY2),)+HLOOKUP(BY$2,DIST!$C$1:$CI$508,ROW('NAV plus Dist'!BY2)+1,FALSE)</f>
        <v>0</v>
      </c>
      <c r="BZ3" s="144">
        <f>HLOOKUP(BZ$2,NAV!$B$2:$CH$509,ROW(BZ2),)+HLOOKUP(BZ$2,DIST!$C$1:$CI$508,ROW('NAV plus Dist'!BZ2)+1,FALSE)</f>
        <v>0</v>
      </c>
      <c r="CA3" s="144">
        <f>HLOOKUP(CA$2,NAV!$B$2:$CH$509,ROW(CA2),)+HLOOKUP(CA$2,DIST!$C$1:$CI$508,ROW('NAV plus Dist'!CA2)+1,FALSE)</f>
        <v>0</v>
      </c>
      <c r="CB3" s="144">
        <f>HLOOKUP(CB$2,NAV!$B$2:$CH$509,ROW(CB2),)+HLOOKUP(CB$2,DIST!$C$1:$CI$508,ROW('NAV plus Dist'!CB2)+1,FALSE)</f>
        <v>0</v>
      </c>
      <c r="CC3" s="144">
        <f>HLOOKUP(CC$2,NAV!$B$2:$CH$509,ROW(CC2),)+HLOOKUP(CC$2,DIST!$C$1:$CI$508,ROW('NAV plus Dist'!CC2)+1,FALSE)</f>
        <v>0</v>
      </c>
      <c r="CD3" s="144">
        <f>HLOOKUP(CD$2,NAV!$B$2:$CH$509,ROW(CD2),)+HLOOKUP(CD$2,DIST!$C$1:$CI$508,ROW('NAV plus Dist'!CD2)+1,FALSE)</f>
        <v>0</v>
      </c>
      <c r="CE3" s="144">
        <f>HLOOKUP(CE$2,NAV!$B$2:$CH$509,ROW(CE2),)+HLOOKUP(CE$2,DIST!$C$1:$CI$508,ROW('NAV plus Dist'!CE2)+1,FALSE)</f>
        <v>0</v>
      </c>
      <c r="CF3" s="144">
        <f>HLOOKUP(CF$2,NAV!$B$2:$CH$509,ROW(CF2),)+HLOOKUP(CF$2,DIST!$C$1:$CI$508,ROW('NAV plus Dist'!CF2)+1,FALSE)</f>
        <v>0</v>
      </c>
      <c r="CG3" s="144">
        <f>HLOOKUP(CG$2,NAV!$B$2:$CH$509,ROW(CG2),)+HLOOKUP(CG$2,DIST!$C$1:$CI$508,ROW('NAV plus Dist'!CG2)+1,FALSE)</f>
        <v>0</v>
      </c>
      <c r="CH3" s="144">
        <f>HLOOKUP(CH$2,NAV!$B$2:$CH$509,ROW(CH2),)+HLOOKUP(CH$2,DIST!$C$1:$CI$508,ROW('NAV plus Dist'!CH2)+1,FALSE)</f>
        <v>0</v>
      </c>
      <c r="CI3" s="144">
        <f>HLOOKUP(CI$2,NAV!$B$2:$CH$509,ROW(CI2),)+HLOOKUP(CI$2,DIST!$C$1:$CI$508,ROW('NAV plus Dist'!CI2)+1,FALSE)</f>
        <v>0</v>
      </c>
      <c r="CJ3" s="144">
        <f>HLOOKUP(CJ$2,NAV!$B$2:$AAA$509,ROW(CJ2),)+HLOOKUP(CJ$2,DIST!$C$1:$AAJ$508,ROW('NAV plus Dist'!CJ2)+1,FALSE)</f>
        <v>0</v>
      </c>
      <c r="CK3" s="144">
        <f>HLOOKUP(CK$2,NAV!$B$2:$AAA$509,ROW(CK2),)+HLOOKUP(CK$2,DIST!$C$1:$AAJ$508,ROW('NAV plus Dist'!CK2)+1,FALSE)</f>
        <v>0</v>
      </c>
      <c r="CL3" s="144">
        <f>HLOOKUP(CL$2,NAV!$B$2:$AAA$509,ROW(CL2),)+HLOOKUP(CL$2,DIST!$C$1:$AAJ$508,ROW('NAV plus Dist'!CL2)+1,FALSE)</f>
        <v>0</v>
      </c>
      <c r="CM3" s="144">
        <f>HLOOKUP(CM$2,NAV!$B$2:$AAA$509,ROW(CM2),)+HLOOKUP(CM$2,DIST!$C$1:$AAJ$508,ROW('NAV plus Dist'!CM2)+1,FALSE)</f>
        <v>0</v>
      </c>
      <c r="CN3" s="144">
        <f>HLOOKUP(CN$2,NAV!$B$2:$AAA$509,ROW(CN2),)+HLOOKUP(CN$2,DIST!$C$1:$AAJ$508,ROW('NAV plus Dist'!CN2)+1,FALSE)</f>
        <v>0</v>
      </c>
      <c r="CO3" s="144">
        <f>HLOOKUP(CO$2,NAV!$B$2:$AAA$509,ROW(CO2),)+HLOOKUP(CO$2,DIST!$C$1:$AAJ$508,ROW('NAV plus Dist'!CO2)+1,FALSE)</f>
        <v>0</v>
      </c>
      <c r="CP3" s="144">
        <f>HLOOKUP(CP$2,NAV!$B$2:$AAA$509,ROW(CP2),)+HLOOKUP(CP$2,DIST!$C$1:$AAJ$508,ROW('NAV plus Dist'!CP2)+1,FALSE)</f>
        <v>0</v>
      </c>
      <c r="CQ3" s="144">
        <f>HLOOKUP(CQ$2,NAV!$B$2:$AAA$509,ROW(CQ2),)+HLOOKUP(CQ$2,DIST!$C$1:$AAJ$508,ROW('NAV plus Dist'!CQ2)+1,FALSE)</f>
        <v>0</v>
      </c>
      <c r="CR3" s="144">
        <f>HLOOKUP(CR$2,NAV!$B$2:$AAA$509,ROW(CR2),)+HLOOKUP(CR$2,DIST!$C$1:$AAJ$508,ROW('NAV plus Dist'!CR2)+1,FALSE)</f>
        <v>0</v>
      </c>
      <c r="CS3" s="144">
        <f>HLOOKUP(CS$2,NAV!$B$2:$AAA$509,ROW(CS2),)+HLOOKUP(CS$2,DIST!$C$1:$AAJ$508,ROW('NAV plus Dist'!CS2)+1,FALSE)</f>
        <v>0</v>
      </c>
      <c r="CT3" s="144">
        <f>HLOOKUP(CT$2,NAV!$B$2:$AAA$509,ROW(CT2),)+HLOOKUP(CT$2,DIST!$C$1:$AAJ$508,ROW('NAV plus Dist'!CT2)+1,FALSE)</f>
        <v>0</v>
      </c>
      <c r="CU3" s="144">
        <f>HLOOKUP(CU$2,NAV!$B$2:$AAA$509,ROW(CU2),)+HLOOKUP(CU$2,DIST!$C$1:$AAJ$508,ROW('NAV plus Dist'!CU2)+1,FALSE)</f>
        <v>0</v>
      </c>
      <c r="CV3" s="144">
        <f>HLOOKUP(CV$2,NAV!$B$2:$AAA$509,ROW(CV2),)+HLOOKUP(CV$2,DIST!$C$1:$AAJ$508,ROW('NAV plus Dist'!CV2)+1,FALSE)</f>
        <v>0</v>
      </c>
      <c r="CW3" s="144">
        <f>HLOOKUP(CW$2,NAV!$B$2:$AAA$509,ROW(CW2),)+HLOOKUP(CW$2,DIST!$C$1:$AAJ$508,ROW('NAV plus Dist'!CW2)+1,FALSE)</f>
        <v>0</v>
      </c>
      <c r="CX3" s="144">
        <f>HLOOKUP(CX$2,NAV!$B$2:$AAA$509,ROW(CX2),)+HLOOKUP(CX$2,DIST!$C$1:$AAJ$508,ROW('NAV plus Dist'!CX2)+1,FALSE)</f>
        <v>0</v>
      </c>
      <c r="CY3" s="144">
        <f>HLOOKUP(CY$2,NAV!$B$2:$AAA$509,ROW(CY2),)+HLOOKUP(CY$2,DIST!$C$1:$AAJ$508,ROW('NAV plus Dist'!CY2)+1,FALSE)</f>
        <v>0</v>
      </c>
      <c r="CZ3" s="144">
        <f>HLOOKUP(CZ$2,NAV!$B$2:$AAA$509,ROW(CZ2),)+HLOOKUP(CZ$2,DIST!$C$1:$AAJ$508,ROW('NAV plus Dist'!CZ2)+1,FALSE)</f>
        <v>0</v>
      </c>
      <c r="DA3" s="144">
        <f>HLOOKUP(DA$2,NAV!$B$2:$AAA$509,ROW(DA2),)+HLOOKUP(DA$2,DIST!$C$1:$AAJ$508,ROW('NAV plus Dist'!DA2)+1,FALSE)</f>
        <v>0</v>
      </c>
      <c r="DB3" s="144">
        <f>HLOOKUP(DB$2,NAV!$B$2:$AAA$509,ROW(DB2),)+HLOOKUP(DB$2,DIST!$C$1:$AAJ$508,ROW('NAV plus Dist'!DB2)+1,FALSE)</f>
        <v>0</v>
      </c>
      <c r="DC3" s="144">
        <f>HLOOKUP(DC$2,NAV!$B$2:$AAA$509,ROW(DC2),)+HLOOKUP(DC$2,DIST!$C$1:$AAJ$508,ROW('NAV plus Dist'!DC2)+1,FALSE)</f>
        <v>0</v>
      </c>
      <c r="DD3" s="144">
        <f>HLOOKUP(DD$2,NAV!$B$2:$AAA$509,ROW(DD2),)+HLOOKUP(DD$2,DIST!$C$1:$AAJ$508,ROW('NAV plus Dist'!DD2)+1,FALSE)</f>
        <v>0</v>
      </c>
      <c r="DE3" s="144">
        <f>HLOOKUP(DE$2,NAV!$B$2:$AAA$509,ROW(DE2),)+HLOOKUP(DE$2,DIST!$C$1:$AAJ$508,ROW('NAV plus Dist'!DE2)+1,FALSE)</f>
        <v>0</v>
      </c>
      <c r="DF3" s="144">
        <f>HLOOKUP(DF$2,NAV!$B$2:$AAA$509,ROW(DF2),)+HLOOKUP(DF$2,DIST!$C$1:$AAJ$508,ROW('NAV plus Dist'!DF2)+1,FALSE)</f>
        <v>0</v>
      </c>
      <c r="DG3" s="144">
        <f>HLOOKUP(DG$2,NAV!$B$2:$AAA$509,ROW(DG2),)+HLOOKUP(DG$2,DIST!$C$1:$AAJ$508,ROW('NAV plus Dist'!DG2)+1,FALSE)</f>
        <v>0</v>
      </c>
      <c r="DH3" s="144">
        <f>HLOOKUP(DH$2,NAV!$B$2:$AAA$509,ROW(DH2),)+HLOOKUP(DH$2,DIST!$C$1:$AAJ$508,ROW('NAV plus Dist'!DH2)+1,FALSE)</f>
        <v>0</v>
      </c>
    </row>
    <row r="4" spans="1:112">
      <c r="A4" s="94">
        <f t="shared" si="74"/>
        <v>195</v>
      </c>
      <c r="B4" s="148">
        <v>40117</v>
      </c>
      <c r="C4" s="144">
        <f>HLOOKUP(C$2,NAV!$B$2:$CH$509,ROW(C3),)+HLOOKUP(C$2,DIST!$C$1:$CI$508,ROW('NAV plus Dist'!C3)+1,FALSE)</f>
        <v>0</v>
      </c>
      <c r="D4" s="144">
        <f>HLOOKUP(D$2,NAV!$B$2:$CH$509,ROW(D3),)+HLOOKUP(D$2,DIST!$C$1:$CI$508,ROW('NAV plus Dist'!D3)+1,FALSE)</f>
        <v>0</v>
      </c>
      <c r="E4" s="144">
        <f>HLOOKUP(E$2,NAV!$B$2:$CH$509,ROW(E3),)+HLOOKUP(E$2,DIST!$C$1:$CI$508,ROW('NAV plus Dist'!E3)+1,FALSE)</f>
        <v>0</v>
      </c>
      <c r="F4" s="144">
        <f>HLOOKUP(F$2,NAV!$B$2:$CH$509,ROW(F3),)+HLOOKUP(F$2,DIST!$C$1:$CI$508,ROW('NAV plus Dist'!F3)+1,FALSE)</f>
        <v>0</v>
      </c>
      <c r="G4" s="144">
        <f>HLOOKUP(G$2,NAV!$B$2:$CH$509,ROW(G3),)+HLOOKUP(G$2,DIST!$C$1:$CI$508,ROW('NAV plus Dist'!G3)+1,FALSE)</f>
        <v>0</v>
      </c>
      <c r="H4" s="144">
        <f>HLOOKUP(H$2,NAV!$B$2:$CH$509,ROW(H3),)+HLOOKUP(H$2,DIST!$C$1:$CI$508,ROW('NAV plus Dist'!H3)+1,FALSE)</f>
        <v>0</v>
      </c>
      <c r="I4" s="144">
        <f>HLOOKUP(I$2,NAV!$B$2:$CH$509,ROW(I3),)+HLOOKUP(I$2,DIST!$C$1:$CI$508,ROW('NAV plus Dist'!I3)+1,FALSE)</f>
        <v>0</v>
      </c>
      <c r="J4" s="144">
        <f>HLOOKUP(J$2,NAV!$B$2:$CH$509,ROW(J3),)+HLOOKUP(J$2,DIST!$C$1:$CI$508,ROW('NAV plus Dist'!J3)+1,FALSE)</f>
        <v>0</v>
      </c>
      <c r="K4" s="144">
        <f>HLOOKUP(K$2,NAV!$B$2:$CH$509,ROW(K3),)+HLOOKUP(K$2,DIST!$C$1:$CI$508,ROW('NAV plus Dist'!K3)+1,FALSE)</f>
        <v>0</v>
      </c>
      <c r="L4" s="144">
        <f>HLOOKUP(L$2,NAV!$B$2:$CH$509,ROW(L3),)+HLOOKUP(L$2,DIST!$C$1:$CI$508,ROW('NAV plus Dist'!L3)+1,FALSE)</f>
        <v>0</v>
      </c>
      <c r="M4" s="144">
        <f>HLOOKUP(M$2,NAV!$B$2:$CH$509,ROW(M3),)+HLOOKUP(M$2,DIST!$C$1:$CI$508,ROW('NAV plus Dist'!M3)+1,FALSE)</f>
        <v>0</v>
      </c>
      <c r="N4" s="144">
        <f>HLOOKUP(N$2,NAV!$B$2:$CH$509,ROW(N3),)+HLOOKUP(N$2,DIST!$C$1:$CI$508,ROW('NAV plus Dist'!N3)+1,FALSE)</f>
        <v>0</v>
      </c>
      <c r="O4" s="144">
        <f>HLOOKUP(O$2,NAV!$B$2:$CH$509,ROW(O3),)+HLOOKUP(O$2,DIST!$C$1:$CI$508,ROW('NAV plus Dist'!O3)+1,FALSE)</f>
        <v>0</v>
      </c>
      <c r="P4" s="144">
        <f>HLOOKUP(P$2,NAV!$B$2:$CH$509,ROW(P3),)+HLOOKUP(P$2,DIST!$C$1:$CI$508,ROW('NAV plus Dist'!P3)+1,FALSE)</f>
        <v>0</v>
      </c>
      <c r="Q4" s="144">
        <f>HLOOKUP(Q$2,NAV!$B$2:$CH$509,ROW(Q3),)+HLOOKUP(Q$2,DIST!$C$1:$CI$508,ROW('NAV plus Dist'!Q3)+1,FALSE)</f>
        <v>11.13</v>
      </c>
      <c r="R4" s="144">
        <f>HLOOKUP(R$2,NAV!$B$2:$CH$509,ROW(R3),)+HLOOKUP(R$2,DIST!$C$1:$CI$508,ROW('NAV plus Dist'!R3)+1,FALSE)</f>
        <v>0</v>
      </c>
      <c r="S4" s="144">
        <f>HLOOKUP(S$2,NAV!$B$2:$CH$509,ROW(S3),)+HLOOKUP(S$2,DIST!$C$1:$CI$508,ROW('NAV plus Dist'!S3)+1,FALSE)</f>
        <v>0</v>
      </c>
      <c r="T4" s="144">
        <f>HLOOKUP(T$2,NAV!$B$2:$CH$509,ROW(T3),)+HLOOKUP(T$2,DIST!$C$1:$CI$508,ROW('NAV plus Dist'!T3)+1,FALSE)</f>
        <v>0</v>
      </c>
      <c r="U4" s="144">
        <f>HLOOKUP(U$2,NAV!$B$2:$CH$509,ROW(U3),)+HLOOKUP(U$2,DIST!$C$1:$CI$508,ROW('NAV plus Dist'!U3)+1,FALSE)</f>
        <v>0</v>
      </c>
      <c r="V4" s="144">
        <f>HLOOKUP(V$2,NAV!$B$2:$CH$509,ROW(V3),)+HLOOKUP(V$2,DIST!$C$1:$CI$508,ROW('NAV plus Dist'!V3)+1,FALSE)</f>
        <v>0</v>
      </c>
      <c r="W4" s="144">
        <f>HLOOKUP(W$2,NAV!$B$2:$CH$509,ROW(W3),)+HLOOKUP(W$2,DIST!$C$1:$CI$508,ROW('NAV plus Dist'!W3)+1,FALSE)</f>
        <v>0</v>
      </c>
      <c r="X4" s="144">
        <f>HLOOKUP(X$2,NAV!$B$2:$CH$509,ROW(X3),)+HLOOKUP(X$2,DIST!$C$1:$CI$508,ROW('NAV plus Dist'!X3)+1,FALSE)</f>
        <v>0</v>
      </c>
      <c r="Y4" s="144">
        <f>HLOOKUP(Y$2,NAV!$B$2:$CH$509,ROW(Y3),)+HLOOKUP(Y$2,DIST!$C$1:$CI$508,ROW('NAV plus Dist'!Y3)+1,FALSE)</f>
        <v>0</v>
      </c>
      <c r="Z4" s="144">
        <f>HLOOKUP(Z$2,NAV!$B$2:$CH$509,ROW(Z3),)+HLOOKUP(Z$2,DIST!$C$1:$CI$508,ROW('NAV plus Dist'!Z3)+1,FALSE)</f>
        <v>0</v>
      </c>
      <c r="AA4" s="144">
        <f>HLOOKUP(AA$2,NAV!$B$2:$CH$509,ROW(AA3),)+HLOOKUP(AA$2,DIST!$C$1:$CI$508,ROW('NAV plus Dist'!AA3)+1,FALSE)</f>
        <v>0</v>
      </c>
      <c r="AB4" s="144">
        <f>HLOOKUP(AB$2,NAV!$B$2:$CH$509,ROW(AB3),)+HLOOKUP(AB$2,DIST!$C$1:$CI$508,ROW('NAV plus Dist'!AB3)+1,FALSE)</f>
        <v>0</v>
      </c>
      <c r="AC4" s="144">
        <f>HLOOKUP(AC$2,NAV!$B$2:$CH$509,ROW(AC3),)+HLOOKUP(AC$2,DIST!$C$1:$CI$508,ROW('NAV plus Dist'!AC3)+1,FALSE)</f>
        <v>0</v>
      </c>
      <c r="AD4" s="144">
        <f>HLOOKUP(AD$2,NAV!$B$2:$CH$509,ROW(AD3),)+HLOOKUP(AD$2,DIST!$C$1:$CI$508,ROW('NAV plus Dist'!AD3)+1,FALSE)</f>
        <v>0</v>
      </c>
      <c r="AE4" s="144">
        <f>HLOOKUP(AE$2,NAV!$B$2:$CH$509,ROW(AE3),)+HLOOKUP(AE$2,DIST!$C$1:$CI$508,ROW('NAV plus Dist'!AE3)+1,FALSE)</f>
        <v>0</v>
      </c>
      <c r="AF4" s="144">
        <f>HLOOKUP(AF$2,NAV!$B$2:$CH$509,ROW(AF3),)+HLOOKUP(AF$2,DIST!$C$1:$CI$508,ROW('NAV plus Dist'!AF3)+1,FALSE)</f>
        <v>0</v>
      </c>
      <c r="AG4" s="144">
        <f>HLOOKUP(AG$2,NAV!$B$2:$CH$509,ROW(AG3),)+HLOOKUP(AG$2,DIST!$C$1:$CI$508,ROW('NAV plus Dist'!AG3)+1,FALSE)</f>
        <v>0</v>
      </c>
      <c r="AH4" s="144">
        <f>HLOOKUP(AH$2,NAV!$B$2:$CH$509,ROW(AH3),)+HLOOKUP(AH$2,DIST!$C$1:$CI$508,ROW('NAV plus Dist'!AH3)+1,FALSE)</f>
        <v>0</v>
      </c>
      <c r="AI4" s="144">
        <f>HLOOKUP(AI$2,NAV!$B$2:$CH$509,ROW(AI3),)+HLOOKUP(AI$2,DIST!$C$1:$CI$508,ROW('NAV plus Dist'!AI3)+1,FALSE)</f>
        <v>0</v>
      </c>
      <c r="AJ4" s="144">
        <f>HLOOKUP(AJ$2,NAV!$B$2:$CH$509,ROW(AJ3),)+HLOOKUP(AJ$2,DIST!$C$1:$CI$508,ROW('NAV plus Dist'!AJ3)+1,FALSE)</f>
        <v>0</v>
      </c>
      <c r="AK4" s="144">
        <f>HLOOKUP(AK$2,NAV!$B$2:$CH$509,ROW(AK3),)+HLOOKUP(AK$2,DIST!$C$1:$CI$508,ROW('NAV plus Dist'!AK3)+1,FALSE)</f>
        <v>0</v>
      </c>
      <c r="AL4" s="144">
        <f>HLOOKUP(AL$2,NAV!$B$2:$CH$509,ROW(AL3),)+HLOOKUP(AL$2,DIST!$C$1:$CI$508,ROW('NAV plus Dist'!AL3)+1,FALSE)</f>
        <v>0</v>
      </c>
      <c r="AM4" s="144">
        <f>HLOOKUP(AM$2,NAV!$B$2:$CH$509,ROW(AM3),)+HLOOKUP(AM$2,DIST!$C$1:$CI$508,ROW('NAV plus Dist'!AM3)+1,FALSE)</f>
        <v>0</v>
      </c>
      <c r="AN4" s="144">
        <f>HLOOKUP(AN$2,NAV!$B$2:$CH$509,ROW(AN3),)+HLOOKUP(AN$2,DIST!$C$1:$CI$508,ROW('NAV plus Dist'!AN3)+1,FALSE)</f>
        <v>0</v>
      </c>
      <c r="AO4" s="144">
        <f>HLOOKUP(AO$2,NAV!$B$2:$CH$509,ROW(AO3),)+HLOOKUP(AO$2,DIST!$C$1:$CI$508,ROW('NAV plus Dist'!AO3)+1,FALSE)</f>
        <v>0</v>
      </c>
      <c r="AP4" s="144">
        <f>HLOOKUP(AP$2,NAV!$B$2:$CH$509,ROW(AP3),)+HLOOKUP(AP$2,DIST!$C$1:$CI$508,ROW('NAV plus Dist'!AP3)+1,FALSE)</f>
        <v>0</v>
      </c>
      <c r="AQ4" s="144">
        <f>HLOOKUP(AQ$2,NAV!$B$2:$CH$509,ROW(AQ3),)+HLOOKUP(AQ$2,DIST!$C$1:$CI$508,ROW('NAV plus Dist'!AQ3)+1,FALSE)</f>
        <v>0</v>
      </c>
      <c r="AR4" s="144">
        <f>HLOOKUP(AR$2,NAV!$B$2:$CH$509,ROW(AR3),)+HLOOKUP(AR$2,DIST!$C$1:$CI$508,ROW('NAV plus Dist'!AR3)+1,FALSE)</f>
        <v>0</v>
      </c>
      <c r="AS4" s="144">
        <f>HLOOKUP(AS$2,NAV!$B$2:$CH$509,ROW(AS3),)+HLOOKUP(AS$2,DIST!$C$1:$CI$508,ROW('NAV plus Dist'!AS3)+1,FALSE)</f>
        <v>0</v>
      </c>
      <c r="AT4" s="144">
        <f>HLOOKUP(AT$2,NAV!$B$2:$CH$509,ROW(AT3),)+HLOOKUP(AT$2,DIST!$C$1:$CI$508,ROW('NAV plus Dist'!AT3)+1,FALSE)</f>
        <v>0</v>
      </c>
      <c r="AU4" s="144">
        <f>HLOOKUP(AU$2,NAV!$B$2:$CH$509,ROW(AU3),)+HLOOKUP(AU$2,DIST!$C$1:$CI$508,ROW('NAV plus Dist'!AU3)+1,FALSE)</f>
        <v>0</v>
      </c>
      <c r="AV4" s="144">
        <f>HLOOKUP(AV$2,NAV!$B$2:$CH$509,ROW(AV3),)+HLOOKUP(AV$2,DIST!$C$1:$CI$508,ROW('NAV plus Dist'!AV3)+1,FALSE)</f>
        <v>0</v>
      </c>
      <c r="AW4" s="144">
        <f>HLOOKUP(AW$2,NAV!$B$2:$CH$509,ROW(AW3),)+HLOOKUP(AW$2,DIST!$C$1:$CI$508,ROW('NAV plus Dist'!AW3)+1,FALSE)</f>
        <v>0</v>
      </c>
      <c r="AX4" s="144">
        <f>HLOOKUP(AX$2,NAV!$B$2:$CH$509,ROW(AX3),)+HLOOKUP(AX$2,DIST!$C$1:$CI$508,ROW('NAV plus Dist'!AX3)+1,FALSE)</f>
        <v>0</v>
      </c>
      <c r="AY4" s="144">
        <f>HLOOKUP(AY$2,NAV!$B$2:$CH$509,ROW(AY3),)+HLOOKUP(AY$2,DIST!$C$1:$CI$508,ROW('NAV plus Dist'!AY3)+1,FALSE)</f>
        <v>0</v>
      </c>
      <c r="AZ4" s="144">
        <f>HLOOKUP(AZ$2,NAV!$B$2:$CH$509,ROW(AZ3),)+HLOOKUP(AZ$2,DIST!$C$1:$CI$508,ROW('NAV plus Dist'!AZ3)+1,FALSE)</f>
        <v>0</v>
      </c>
      <c r="BA4" s="144">
        <f>HLOOKUP(BA$2,NAV!$B$2:$CH$509,ROW(BA3),)+HLOOKUP(BA$2,DIST!$C$1:$CI$508,ROW('NAV plus Dist'!BA3)+1,FALSE)</f>
        <v>0</v>
      </c>
      <c r="BB4" s="144">
        <f>HLOOKUP(BB$2,NAV!$B$2:$CH$509,ROW(BB3),)+HLOOKUP(BB$2,DIST!$C$1:$CI$508,ROW('NAV plus Dist'!BB3)+1,FALSE)</f>
        <v>0</v>
      </c>
      <c r="BC4" s="144">
        <f>HLOOKUP(BC$2,NAV!$B$2:$CH$509,ROW(BC3),)+HLOOKUP(BC$2,DIST!$C$1:$CI$508,ROW('NAV plus Dist'!BC3)+1,FALSE)</f>
        <v>0</v>
      </c>
      <c r="BD4" s="144">
        <f>HLOOKUP(BD$2,NAV!$B$2:$CH$509,ROW(BD3),)+HLOOKUP(BD$2,DIST!$C$1:$CI$508,ROW('NAV plus Dist'!BD3)+1,FALSE)</f>
        <v>0</v>
      </c>
      <c r="BE4" s="144">
        <f>HLOOKUP(BE$2,NAV!$B$2:$CH$509,ROW(BE3),)+HLOOKUP(BE$2,DIST!$C$1:$CI$508,ROW('NAV plus Dist'!BE3)+1,FALSE)</f>
        <v>0</v>
      </c>
      <c r="BF4" s="144">
        <f>HLOOKUP(BF$2,NAV!$B$2:$CH$509,ROW(BF3),)+HLOOKUP(BF$2,DIST!$C$1:$CI$508,ROW('NAV plus Dist'!BF3)+1,FALSE)</f>
        <v>0</v>
      </c>
      <c r="BG4" s="144">
        <f>HLOOKUP(BG$2,NAV!$B$2:$CH$509,ROW(BG3),)+HLOOKUP(BG$2,DIST!$C$1:$CI$508,ROW('NAV plus Dist'!BG3)+1,FALSE)</f>
        <v>0</v>
      </c>
      <c r="BH4" s="144">
        <f>HLOOKUP(BH$2,NAV!$B$2:$CH$509,ROW(BH3),)+HLOOKUP(BH$2,DIST!$C$1:$CI$508,ROW('NAV plus Dist'!BH3)+1,FALSE)</f>
        <v>0</v>
      </c>
      <c r="BI4" s="144">
        <f>HLOOKUP(BI$2,NAV!$B$2:$CH$509,ROW(BI3),)+HLOOKUP(BI$2,DIST!$C$1:$CI$508,ROW('NAV plus Dist'!BI3)+1,FALSE)</f>
        <v>0</v>
      </c>
      <c r="BJ4" s="144">
        <f>HLOOKUP(BJ$2,NAV!$B$2:$CH$509,ROW(BJ3),)+HLOOKUP(BJ$2,DIST!$C$1:$CI$508,ROW('NAV plus Dist'!BJ3)+1,FALSE)</f>
        <v>0</v>
      </c>
      <c r="BK4" s="144">
        <f>HLOOKUP(BK$2,NAV!$B$2:$CH$509,ROW(BK3),)+HLOOKUP(BK$2,DIST!$C$1:$CI$508,ROW('NAV plus Dist'!BK3)+1,FALSE)</f>
        <v>0</v>
      </c>
      <c r="BL4" s="144">
        <f>HLOOKUP(BL$2,NAV!$B$2:$CH$509,ROW(BL3),)+HLOOKUP(BL$2,DIST!$C$1:$CI$508,ROW('NAV plus Dist'!BL3)+1,FALSE)</f>
        <v>0</v>
      </c>
      <c r="BM4" s="144">
        <f>HLOOKUP(BM$2,NAV!$B$2:$CH$509,ROW(BM3),)+HLOOKUP(BM$2,DIST!$C$1:$CI$508,ROW('NAV plus Dist'!BM3)+1,FALSE)</f>
        <v>0</v>
      </c>
      <c r="BN4" s="144">
        <f>HLOOKUP(BN$2,NAV!$B$2:$CH$509,ROW(BN3),)+HLOOKUP(BN$2,DIST!$C$1:$CI$508,ROW('NAV plus Dist'!BN3)+1,FALSE)</f>
        <v>0</v>
      </c>
      <c r="BO4" s="144">
        <f>HLOOKUP(BO$2,NAV!$B$2:$CH$509,ROW(BO3),)+HLOOKUP(BO$2,DIST!$C$1:$CI$508,ROW('NAV plus Dist'!BO3)+1,FALSE)</f>
        <v>0</v>
      </c>
      <c r="BP4" s="144">
        <f>HLOOKUP(BP$2,NAV!$B$2:$CH$509,ROW(BP3),)+HLOOKUP(BP$2,DIST!$C$1:$CI$508,ROW('NAV plus Dist'!BP3)+1,FALSE)</f>
        <v>0</v>
      </c>
      <c r="BQ4" s="144">
        <f>HLOOKUP(BQ$2,NAV!$B$2:$CH$509,ROW(BQ3),)+HLOOKUP(BQ$2,DIST!$C$1:$CI$508,ROW('NAV plus Dist'!BQ3)+1,FALSE)</f>
        <v>0</v>
      </c>
      <c r="BR4" s="144">
        <f>HLOOKUP(BR$2,NAV!$B$2:$CH$509,ROW(BR3),)+HLOOKUP(BR$2,DIST!$C$1:$CI$508,ROW('NAV plus Dist'!BR3)+1,FALSE)</f>
        <v>0</v>
      </c>
      <c r="BS4" s="144">
        <f>HLOOKUP(BS$2,NAV!$B$2:$CH$509,ROW(BS3),)+HLOOKUP(BS$2,DIST!$C$1:$CI$508,ROW('NAV plus Dist'!BS3)+1,FALSE)</f>
        <v>0</v>
      </c>
      <c r="BT4" s="144">
        <f>HLOOKUP(BT$2,NAV!$B$2:$CH$509,ROW(BT3),)+HLOOKUP(BT$2,DIST!$C$1:$CI$508,ROW('NAV plus Dist'!BT3)+1,FALSE)</f>
        <v>0</v>
      </c>
      <c r="BU4" s="144">
        <f>HLOOKUP(BU$2,NAV!$B$2:$CH$509,ROW(BU3),)+HLOOKUP(BU$2,DIST!$C$1:$CI$508,ROW('NAV plus Dist'!BU3)+1,FALSE)</f>
        <v>0</v>
      </c>
      <c r="BV4" s="144">
        <f>HLOOKUP(BV$2,NAV!$B$2:$CH$509,ROW(BV3),)+HLOOKUP(BV$2,DIST!$C$1:$CI$508,ROW('NAV plus Dist'!BV3)+1,FALSE)</f>
        <v>0</v>
      </c>
      <c r="BW4" s="144">
        <f>HLOOKUP(BW$2,NAV!$B$2:$CH$509,ROW(BW3),)+HLOOKUP(BW$2,DIST!$C$1:$CI$508,ROW('NAV plus Dist'!BW3)+1,FALSE)</f>
        <v>0</v>
      </c>
      <c r="BX4" s="144">
        <f>HLOOKUP(BX$2,NAV!$B$2:$CH$509,ROW(BX3),)+HLOOKUP(BX$2,DIST!$C$1:$CI$508,ROW('NAV plus Dist'!BX3)+1,FALSE)</f>
        <v>0</v>
      </c>
      <c r="BY4" s="144">
        <f>HLOOKUP(BY$2,NAV!$B$2:$CH$509,ROW(BY3),)+HLOOKUP(BY$2,DIST!$C$1:$CI$508,ROW('NAV plus Dist'!BY3)+1,FALSE)</f>
        <v>0</v>
      </c>
      <c r="BZ4" s="144">
        <f>HLOOKUP(BZ$2,NAV!$B$2:$CH$509,ROW(BZ3),)+HLOOKUP(BZ$2,DIST!$C$1:$CI$508,ROW('NAV plus Dist'!BZ3)+1,FALSE)</f>
        <v>0</v>
      </c>
      <c r="CA4" s="144">
        <f>HLOOKUP(CA$2,NAV!$B$2:$CH$509,ROW(CA3),)+HLOOKUP(CA$2,DIST!$C$1:$CI$508,ROW('NAV plus Dist'!CA3)+1,FALSE)</f>
        <v>0</v>
      </c>
      <c r="CB4" s="144">
        <f>HLOOKUP(CB$2,NAV!$B$2:$CH$509,ROW(CB3),)+HLOOKUP(CB$2,DIST!$C$1:$CI$508,ROW('NAV plus Dist'!CB3)+1,FALSE)</f>
        <v>0</v>
      </c>
      <c r="CC4" s="144">
        <f>HLOOKUP(CC$2,NAV!$B$2:$CH$509,ROW(CC3),)+HLOOKUP(CC$2,DIST!$C$1:$CI$508,ROW('NAV plus Dist'!CC3)+1,FALSE)</f>
        <v>0</v>
      </c>
      <c r="CD4" s="144">
        <f>HLOOKUP(CD$2,NAV!$B$2:$CH$509,ROW(CD3),)+HLOOKUP(CD$2,DIST!$C$1:$CI$508,ROW('NAV plus Dist'!CD3)+1,FALSE)</f>
        <v>0</v>
      </c>
      <c r="CE4" s="144">
        <f>HLOOKUP(CE$2,NAV!$B$2:$CH$509,ROW(CE3),)+HLOOKUP(CE$2,DIST!$C$1:$CI$508,ROW('NAV plus Dist'!CE3)+1,FALSE)</f>
        <v>0</v>
      </c>
      <c r="CF4" s="144">
        <f>HLOOKUP(CF$2,NAV!$B$2:$CH$509,ROW(CF3),)+HLOOKUP(CF$2,DIST!$C$1:$CI$508,ROW('NAV plus Dist'!CF3)+1,FALSE)</f>
        <v>0</v>
      </c>
      <c r="CG4" s="144">
        <f>HLOOKUP(CG$2,NAV!$B$2:$CH$509,ROW(CG3),)+HLOOKUP(CG$2,DIST!$C$1:$CI$508,ROW('NAV plus Dist'!CG3)+1,FALSE)</f>
        <v>0</v>
      </c>
      <c r="CH4" s="144">
        <f>HLOOKUP(CH$2,NAV!$B$2:$CH$509,ROW(CH3),)+HLOOKUP(CH$2,DIST!$C$1:$CI$508,ROW('NAV plus Dist'!CH3)+1,FALSE)</f>
        <v>0</v>
      </c>
      <c r="CI4" s="144">
        <f>HLOOKUP(CI$2,NAV!$B$2:$CH$509,ROW(CI3),)+HLOOKUP(CI$2,DIST!$C$1:$CI$508,ROW('NAV plus Dist'!CI3)+1,FALSE)</f>
        <v>0</v>
      </c>
      <c r="CJ4" s="144">
        <f>HLOOKUP(CJ$2,NAV!$B$2:$AAA$509,ROW(CJ3),)+HLOOKUP(CJ$2,DIST!$C$1:$AAJ$508,ROW('NAV plus Dist'!CJ3)+1,FALSE)</f>
        <v>0</v>
      </c>
      <c r="CK4" s="144">
        <f>HLOOKUP(CK$2,NAV!$B$2:$AAA$509,ROW(CK3),)+HLOOKUP(CK$2,DIST!$C$1:$AAJ$508,ROW('NAV plus Dist'!CK3)+1,FALSE)</f>
        <v>0</v>
      </c>
      <c r="CL4" s="144">
        <f>HLOOKUP(CL$2,NAV!$B$2:$AAA$509,ROW(CL3),)+HLOOKUP(CL$2,DIST!$C$1:$AAJ$508,ROW('NAV plus Dist'!CL3)+1,FALSE)</f>
        <v>0</v>
      </c>
      <c r="CM4" s="144">
        <f>HLOOKUP(CM$2,NAV!$B$2:$AAA$509,ROW(CM3),)+HLOOKUP(CM$2,DIST!$C$1:$AAJ$508,ROW('NAV plus Dist'!CM3)+1,FALSE)</f>
        <v>0</v>
      </c>
      <c r="CN4" s="144">
        <f>HLOOKUP(CN$2,NAV!$B$2:$AAA$509,ROW(CN3),)+HLOOKUP(CN$2,DIST!$C$1:$AAJ$508,ROW('NAV plus Dist'!CN3)+1,FALSE)</f>
        <v>0</v>
      </c>
      <c r="CO4" s="144">
        <f>HLOOKUP(CO$2,NAV!$B$2:$AAA$509,ROW(CO3),)+HLOOKUP(CO$2,DIST!$C$1:$AAJ$508,ROW('NAV plus Dist'!CO3)+1,FALSE)</f>
        <v>0</v>
      </c>
      <c r="CP4" s="144">
        <f>HLOOKUP(CP$2,NAV!$B$2:$AAA$509,ROW(CP3),)+HLOOKUP(CP$2,DIST!$C$1:$AAJ$508,ROW('NAV plus Dist'!CP3)+1,FALSE)</f>
        <v>0</v>
      </c>
      <c r="CQ4" s="144">
        <f>HLOOKUP(CQ$2,NAV!$B$2:$AAA$509,ROW(CQ3),)+HLOOKUP(CQ$2,DIST!$C$1:$AAJ$508,ROW('NAV plus Dist'!CQ3)+1,FALSE)</f>
        <v>0</v>
      </c>
      <c r="CR4" s="144">
        <f>HLOOKUP(CR$2,NAV!$B$2:$AAA$509,ROW(CR3),)+HLOOKUP(CR$2,DIST!$C$1:$AAJ$508,ROW('NAV plus Dist'!CR3)+1,FALSE)</f>
        <v>0</v>
      </c>
      <c r="CS4" s="144">
        <f>HLOOKUP(CS$2,NAV!$B$2:$AAA$509,ROW(CS3),)+HLOOKUP(CS$2,DIST!$C$1:$AAJ$508,ROW('NAV plus Dist'!CS3)+1,FALSE)</f>
        <v>0</v>
      </c>
      <c r="CT4" s="144">
        <f>HLOOKUP(CT$2,NAV!$B$2:$AAA$509,ROW(CT3),)+HLOOKUP(CT$2,DIST!$C$1:$AAJ$508,ROW('NAV plus Dist'!CT3)+1,FALSE)</f>
        <v>0</v>
      </c>
      <c r="CU4" s="144">
        <f>HLOOKUP(CU$2,NAV!$B$2:$AAA$509,ROW(CU3),)+HLOOKUP(CU$2,DIST!$C$1:$AAJ$508,ROW('NAV plus Dist'!CU3)+1,FALSE)</f>
        <v>0</v>
      </c>
      <c r="CV4" s="144">
        <f>HLOOKUP(CV$2,NAV!$B$2:$AAA$509,ROW(CV3),)+HLOOKUP(CV$2,DIST!$C$1:$AAJ$508,ROW('NAV plus Dist'!CV3)+1,FALSE)</f>
        <v>0</v>
      </c>
      <c r="CW4" s="144">
        <f>HLOOKUP(CW$2,NAV!$B$2:$AAA$509,ROW(CW3),)+HLOOKUP(CW$2,DIST!$C$1:$AAJ$508,ROW('NAV plus Dist'!CW3)+1,FALSE)</f>
        <v>0</v>
      </c>
      <c r="CX4" s="144">
        <f>HLOOKUP(CX$2,NAV!$B$2:$AAA$509,ROW(CX3),)+HLOOKUP(CX$2,DIST!$C$1:$AAJ$508,ROW('NAV plus Dist'!CX3)+1,FALSE)</f>
        <v>0</v>
      </c>
      <c r="CY4" s="144">
        <f>HLOOKUP(CY$2,NAV!$B$2:$AAA$509,ROW(CY3),)+HLOOKUP(CY$2,DIST!$C$1:$AAJ$508,ROW('NAV plus Dist'!CY3)+1,FALSE)</f>
        <v>0</v>
      </c>
      <c r="CZ4" s="144">
        <f>HLOOKUP(CZ$2,NAV!$B$2:$AAA$509,ROW(CZ3),)+HLOOKUP(CZ$2,DIST!$C$1:$AAJ$508,ROW('NAV plus Dist'!CZ3)+1,FALSE)</f>
        <v>0</v>
      </c>
      <c r="DA4" s="144">
        <f>HLOOKUP(DA$2,NAV!$B$2:$AAA$509,ROW(DA3),)+HLOOKUP(DA$2,DIST!$C$1:$AAJ$508,ROW('NAV plus Dist'!DA3)+1,FALSE)</f>
        <v>0</v>
      </c>
      <c r="DB4" s="144">
        <f>HLOOKUP(DB$2,NAV!$B$2:$AAA$509,ROW(DB3),)+HLOOKUP(DB$2,DIST!$C$1:$AAJ$508,ROW('NAV plus Dist'!DB3)+1,FALSE)</f>
        <v>0</v>
      </c>
      <c r="DC4" s="144">
        <f>HLOOKUP(DC$2,NAV!$B$2:$AAA$509,ROW(DC3),)+HLOOKUP(DC$2,DIST!$C$1:$AAJ$508,ROW('NAV plus Dist'!DC3)+1,FALSE)</f>
        <v>0</v>
      </c>
      <c r="DD4" s="144">
        <f>HLOOKUP(DD$2,NAV!$B$2:$AAA$509,ROW(DD3),)+HLOOKUP(DD$2,DIST!$C$1:$AAJ$508,ROW('NAV plus Dist'!DD3)+1,FALSE)</f>
        <v>0</v>
      </c>
      <c r="DE4" s="144">
        <f>HLOOKUP(DE$2,NAV!$B$2:$AAA$509,ROW(DE3),)+HLOOKUP(DE$2,DIST!$C$1:$AAJ$508,ROW('NAV plus Dist'!DE3)+1,FALSE)</f>
        <v>0</v>
      </c>
      <c r="DF4" s="144">
        <f>HLOOKUP(DF$2,NAV!$B$2:$AAA$509,ROW(DF3),)+HLOOKUP(DF$2,DIST!$C$1:$AAJ$508,ROW('NAV plus Dist'!DF3)+1,FALSE)</f>
        <v>0</v>
      </c>
      <c r="DG4" s="144">
        <f>HLOOKUP(DG$2,NAV!$B$2:$AAA$509,ROW(DG3),)+HLOOKUP(DG$2,DIST!$C$1:$AAJ$508,ROW('NAV plus Dist'!DG3)+1,FALSE)</f>
        <v>0</v>
      </c>
      <c r="DH4" s="144">
        <f>HLOOKUP(DH$2,NAV!$B$2:$AAA$509,ROW(DH3),)+HLOOKUP(DH$2,DIST!$C$1:$AAJ$508,ROW('NAV plus Dist'!DH3)+1,FALSE)</f>
        <v>0</v>
      </c>
    </row>
    <row r="5" spans="1:112">
      <c r="A5" s="94">
        <f t="shared" si="74"/>
        <v>194</v>
      </c>
      <c r="B5" s="148">
        <f t="shared" ref="B5:B68" si="75">EOMONTH(B4,1)</f>
        <v>40147</v>
      </c>
      <c r="C5" s="144">
        <f>HLOOKUP(C$2,NAV!$B$2:$CH$509,ROW(C4),)+HLOOKUP(C$2,DIST!$C$1:$CI$508,ROW('NAV plus Dist'!C4)+1,FALSE)</f>
        <v>0</v>
      </c>
      <c r="D5" s="144">
        <f>HLOOKUP(D$2,NAV!$B$2:$CH$509,ROW(D4),)+HLOOKUP(D$2,DIST!$C$1:$CI$508,ROW('NAV plus Dist'!D4)+1,FALSE)</f>
        <v>0</v>
      </c>
      <c r="E5" s="144">
        <f>HLOOKUP(E$2,NAV!$B$2:$CH$509,ROW(E4),)+HLOOKUP(E$2,DIST!$C$1:$CI$508,ROW('NAV plus Dist'!E4)+1,FALSE)</f>
        <v>0</v>
      </c>
      <c r="F5" s="144">
        <f>HLOOKUP(F$2,NAV!$B$2:$CH$509,ROW(F4),)+HLOOKUP(F$2,DIST!$C$1:$CI$508,ROW('NAV plus Dist'!F4)+1,FALSE)</f>
        <v>0</v>
      </c>
      <c r="G5" s="144">
        <f>HLOOKUP(G$2,NAV!$B$2:$CH$509,ROW(G4),)+HLOOKUP(G$2,DIST!$C$1:$CI$508,ROW('NAV plus Dist'!G4)+1,FALSE)</f>
        <v>0</v>
      </c>
      <c r="H5" s="144">
        <f>HLOOKUP(H$2,NAV!$B$2:$CH$509,ROW(H4),)+HLOOKUP(H$2,DIST!$C$1:$CI$508,ROW('NAV plus Dist'!H4)+1,FALSE)</f>
        <v>0</v>
      </c>
      <c r="I5" s="144">
        <f>HLOOKUP(I$2,NAV!$B$2:$CH$509,ROW(I4),)+HLOOKUP(I$2,DIST!$C$1:$CI$508,ROW('NAV plus Dist'!I4)+1,FALSE)</f>
        <v>0</v>
      </c>
      <c r="J5" s="144">
        <f>HLOOKUP(J$2,NAV!$B$2:$CH$509,ROW(J4),)+HLOOKUP(J$2,DIST!$C$1:$CI$508,ROW('NAV plus Dist'!J4)+1,FALSE)</f>
        <v>0</v>
      </c>
      <c r="K5" s="144">
        <f>HLOOKUP(K$2,NAV!$B$2:$CH$509,ROW(K4),)+HLOOKUP(K$2,DIST!$C$1:$CI$508,ROW('NAV plus Dist'!K4)+1,FALSE)</f>
        <v>0</v>
      </c>
      <c r="L5" s="144">
        <f>HLOOKUP(L$2,NAV!$B$2:$CH$509,ROW(L4),)+HLOOKUP(L$2,DIST!$C$1:$CI$508,ROW('NAV plus Dist'!L4)+1,FALSE)</f>
        <v>0</v>
      </c>
      <c r="M5" s="144">
        <f>HLOOKUP(M$2,NAV!$B$2:$CH$509,ROW(M4),)+HLOOKUP(M$2,DIST!$C$1:$CI$508,ROW('NAV plus Dist'!M4)+1,FALSE)</f>
        <v>0</v>
      </c>
      <c r="N5" s="144">
        <f>HLOOKUP(N$2,NAV!$B$2:$CH$509,ROW(N4),)+HLOOKUP(N$2,DIST!$C$1:$CI$508,ROW('NAV plus Dist'!N4)+1,FALSE)</f>
        <v>0</v>
      </c>
      <c r="O5" s="144">
        <f>HLOOKUP(O$2,NAV!$B$2:$CH$509,ROW(O4),)+HLOOKUP(O$2,DIST!$C$1:$CI$508,ROW('NAV plus Dist'!O4)+1,FALSE)</f>
        <v>0</v>
      </c>
      <c r="P5" s="144">
        <f>HLOOKUP(P$2,NAV!$B$2:$CH$509,ROW(P4),)+HLOOKUP(P$2,DIST!$C$1:$CI$508,ROW('NAV plus Dist'!P4)+1,FALSE)</f>
        <v>0</v>
      </c>
      <c r="Q5" s="144">
        <f>HLOOKUP(Q$2,NAV!$B$2:$CH$509,ROW(Q4),)+HLOOKUP(Q$2,DIST!$C$1:$CI$508,ROW('NAV plus Dist'!Q4)+1,FALSE)</f>
        <v>11.58</v>
      </c>
      <c r="R5" s="144">
        <f>HLOOKUP(R$2,NAV!$B$2:$CH$509,ROW(R4),)+HLOOKUP(R$2,DIST!$C$1:$CI$508,ROW('NAV plus Dist'!R4)+1,FALSE)</f>
        <v>0</v>
      </c>
      <c r="S5" s="144">
        <f>HLOOKUP(S$2,NAV!$B$2:$CH$509,ROW(S4),)+HLOOKUP(S$2,DIST!$C$1:$CI$508,ROW('NAV plus Dist'!S4)+1,FALSE)</f>
        <v>0</v>
      </c>
      <c r="T5" s="144">
        <f>HLOOKUP(T$2,NAV!$B$2:$CH$509,ROW(T4),)+HLOOKUP(T$2,DIST!$C$1:$CI$508,ROW('NAV plus Dist'!T4)+1,FALSE)</f>
        <v>0</v>
      </c>
      <c r="U5" s="144">
        <f>HLOOKUP(U$2,NAV!$B$2:$CH$509,ROW(U4),)+HLOOKUP(U$2,DIST!$C$1:$CI$508,ROW('NAV plus Dist'!U4)+1,FALSE)</f>
        <v>0</v>
      </c>
      <c r="V5" s="144">
        <f>HLOOKUP(V$2,NAV!$B$2:$CH$509,ROW(V4),)+HLOOKUP(V$2,DIST!$C$1:$CI$508,ROW('NAV plus Dist'!V4)+1,FALSE)</f>
        <v>0</v>
      </c>
      <c r="W5" s="144">
        <f>HLOOKUP(W$2,NAV!$B$2:$CH$509,ROW(W4),)+HLOOKUP(W$2,DIST!$C$1:$CI$508,ROW('NAV plus Dist'!W4)+1,FALSE)</f>
        <v>0</v>
      </c>
      <c r="X5" s="144">
        <f>HLOOKUP(X$2,NAV!$B$2:$CH$509,ROW(X4),)+HLOOKUP(X$2,DIST!$C$1:$CI$508,ROW('NAV plus Dist'!X4)+1,FALSE)</f>
        <v>0</v>
      </c>
      <c r="Y5" s="144">
        <f>HLOOKUP(Y$2,NAV!$B$2:$CH$509,ROW(Y4),)+HLOOKUP(Y$2,DIST!$C$1:$CI$508,ROW('NAV plus Dist'!Y4)+1,FALSE)</f>
        <v>0</v>
      </c>
      <c r="Z5" s="144">
        <f>HLOOKUP(Z$2,NAV!$B$2:$CH$509,ROW(Z4),)+HLOOKUP(Z$2,DIST!$C$1:$CI$508,ROW('NAV plus Dist'!Z4)+1,FALSE)</f>
        <v>0</v>
      </c>
      <c r="AA5" s="144">
        <f>HLOOKUP(AA$2,NAV!$B$2:$CH$509,ROW(AA4),)+HLOOKUP(AA$2,DIST!$C$1:$CI$508,ROW('NAV plus Dist'!AA4)+1,FALSE)</f>
        <v>0</v>
      </c>
      <c r="AB5" s="144">
        <f>HLOOKUP(AB$2,NAV!$B$2:$CH$509,ROW(AB4),)+HLOOKUP(AB$2,DIST!$C$1:$CI$508,ROW('NAV plus Dist'!AB4)+1,FALSE)</f>
        <v>0</v>
      </c>
      <c r="AC5" s="144">
        <f>HLOOKUP(AC$2,NAV!$B$2:$CH$509,ROW(AC4),)+HLOOKUP(AC$2,DIST!$C$1:$CI$508,ROW('NAV plus Dist'!AC4)+1,FALSE)</f>
        <v>0</v>
      </c>
      <c r="AD5" s="144">
        <f>HLOOKUP(AD$2,NAV!$B$2:$CH$509,ROW(AD4),)+HLOOKUP(AD$2,DIST!$C$1:$CI$508,ROW('NAV plus Dist'!AD4)+1,FALSE)</f>
        <v>0</v>
      </c>
      <c r="AE5" s="144">
        <f>HLOOKUP(AE$2,NAV!$B$2:$CH$509,ROW(AE4),)+HLOOKUP(AE$2,DIST!$C$1:$CI$508,ROW('NAV plus Dist'!AE4)+1,FALSE)</f>
        <v>0</v>
      </c>
      <c r="AF5" s="144">
        <f>HLOOKUP(AF$2,NAV!$B$2:$CH$509,ROW(AF4),)+HLOOKUP(AF$2,DIST!$C$1:$CI$508,ROW('NAV plus Dist'!AF4)+1,FALSE)</f>
        <v>0</v>
      </c>
      <c r="AG5" s="144">
        <f>HLOOKUP(AG$2,NAV!$B$2:$CH$509,ROW(AG4),)+HLOOKUP(AG$2,DIST!$C$1:$CI$508,ROW('NAV plus Dist'!AG4)+1,FALSE)</f>
        <v>0</v>
      </c>
      <c r="AH5" s="144">
        <f>HLOOKUP(AH$2,NAV!$B$2:$CH$509,ROW(AH4),)+HLOOKUP(AH$2,DIST!$C$1:$CI$508,ROW('NAV plus Dist'!AH4)+1,FALSE)</f>
        <v>0</v>
      </c>
      <c r="AI5" s="144">
        <f>HLOOKUP(AI$2,NAV!$B$2:$CH$509,ROW(AI4),)+HLOOKUP(AI$2,DIST!$C$1:$CI$508,ROW('NAV plus Dist'!AI4)+1,FALSE)</f>
        <v>0</v>
      </c>
      <c r="AJ5" s="144">
        <f>HLOOKUP(AJ$2,NAV!$B$2:$CH$509,ROW(AJ4),)+HLOOKUP(AJ$2,DIST!$C$1:$CI$508,ROW('NAV plus Dist'!AJ4)+1,FALSE)</f>
        <v>0</v>
      </c>
      <c r="AK5" s="144">
        <f>HLOOKUP(AK$2,NAV!$B$2:$CH$509,ROW(AK4),)+HLOOKUP(AK$2,DIST!$C$1:$CI$508,ROW('NAV plus Dist'!AK4)+1,FALSE)</f>
        <v>0</v>
      </c>
      <c r="AL5" s="144">
        <f>HLOOKUP(AL$2,NAV!$B$2:$CH$509,ROW(AL4),)+HLOOKUP(AL$2,DIST!$C$1:$CI$508,ROW('NAV plus Dist'!AL4)+1,FALSE)</f>
        <v>0</v>
      </c>
      <c r="AM5" s="144">
        <f>HLOOKUP(AM$2,NAV!$B$2:$CH$509,ROW(AM4),)+HLOOKUP(AM$2,DIST!$C$1:$CI$508,ROW('NAV plus Dist'!AM4)+1,FALSE)</f>
        <v>0</v>
      </c>
      <c r="AN5" s="144">
        <f>HLOOKUP(AN$2,NAV!$B$2:$CH$509,ROW(AN4),)+HLOOKUP(AN$2,DIST!$C$1:$CI$508,ROW('NAV plus Dist'!AN4)+1,FALSE)</f>
        <v>0</v>
      </c>
      <c r="AO5" s="144">
        <f>HLOOKUP(AO$2,NAV!$B$2:$CH$509,ROW(AO4),)+HLOOKUP(AO$2,DIST!$C$1:$CI$508,ROW('NAV plus Dist'!AO4)+1,FALSE)</f>
        <v>0</v>
      </c>
      <c r="AP5" s="144">
        <f>HLOOKUP(AP$2,NAV!$B$2:$CH$509,ROW(AP4),)+HLOOKUP(AP$2,DIST!$C$1:$CI$508,ROW('NAV plus Dist'!AP4)+1,FALSE)</f>
        <v>0</v>
      </c>
      <c r="AQ5" s="144">
        <f>HLOOKUP(AQ$2,NAV!$B$2:$CH$509,ROW(AQ4),)+HLOOKUP(AQ$2,DIST!$C$1:$CI$508,ROW('NAV plus Dist'!AQ4)+1,FALSE)</f>
        <v>0</v>
      </c>
      <c r="AR5" s="144">
        <f>HLOOKUP(AR$2,NAV!$B$2:$CH$509,ROW(AR4),)+HLOOKUP(AR$2,DIST!$C$1:$CI$508,ROW('NAV plus Dist'!AR4)+1,FALSE)</f>
        <v>0</v>
      </c>
      <c r="AS5" s="144">
        <f>HLOOKUP(AS$2,NAV!$B$2:$CH$509,ROW(AS4),)+HLOOKUP(AS$2,DIST!$C$1:$CI$508,ROW('NAV plus Dist'!AS4)+1,FALSE)</f>
        <v>0</v>
      </c>
      <c r="AT5" s="144">
        <f>HLOOKUP(AT$2,NAV!$B$2:$CH$509,ROW(AT4),)+HLOOKUP(AT$2,DIST!$C$1:$CI$508,ROW('NAV plus Dist'!AT4)+1,FALSE)</f>
        <v>0</v>
      </c>
      <c r="AU5" s="144">
        <f>HLOOKUP(AU$2,NAV!$B$2:$CH$509,ROW(AU4),)+HLOOKUP(AU$2,DIST!$C$1:$CI$508,ROW('NAV plus Dist'!AU4)+1,FALSE)</f>
        <v>0</v>
      </c>
      <c r="AV5" s="144">
        <f>HLOOKUP(AV$2,NAV!$B$2:$CH$509,ROW(AV4),)+HLOOKUP(AV$2,DIST!$C$1:$CI$508,ROW('NAV plus Dist'!AV4)+1,FALSE)</f>
        <v>0</v>
      </c>
      <c r="AW5" s="144">
        <f>HLOOKUP(AW$2,NAV!$B$2:$CH$509,ROW(AW4),)+HLOOKUP(AW$2,DIST!$C$1:$CI$508,ROW('NAV plus Dist'!AW4)+1,FALSE)</f>
        <v>0</v>
      </c>
      <c r="AX5" s="144">
        <f>HLOOKUP(AX$2,NAV!$B$2:$CH$509,ROW(AX4),)+HLOOKUP(AX$2,DIST!$C$1:$CI$508,ROW('NAV plus Dist'!AX4)+1,FALSE)</f>
        <v>0</v>
      </c>
      <c r="AY5" s="144">
        <f>HLOOKUP(AY$2,NAV!$B$2:$CH$509,ROW(AY4),)+HLOOKUP(AY$2,DIST!$C$1:$CI$508,ROW('NAV plus Dist'!AY4)+1,FALSE)</f>
        <v>0</v>
      </c>
      <c r="AZ5" s="144">
        <f>HLOOKUP(AZ$2,NAV!$B$2:$CH$509,ROW(AZ4),)+HLOOKUP(AZ$2,DIST!$C$1:$CI$508,ROW('NAV plus Dist'!AZ4)+1,FALSE)</f>
        <v>0</v>
      </c>
      <c r="BA5" s="144">
        <f>HLOOKUP(BA$2,NAV!$B$2:$CH$509,ROW(BA4),)+HLOOKUP(BA$2,DIST!$C$1:$CI$508,ROW('NAV plus Dist'!BA4)+1,FALSE)</f>
        <v>0</v>
      </c>
      <c r="BB5" s="144">
        <f>HLOOKUP(BB$2,NAV!$B$2:$CH$509,ROW(BB4),)+HLOOKUP(BB$2,DIST!$C$1:$CI$508,ROW('NAV plus Dist'!BB4)+1,FALSE)</f>
        <v>0</v>
      </c>
      <c r="BC5" s="144">
        <f>HLOOKUP(BC$2,NAV!$B$2:$CH$509,ROW(BC4),)+HLOOKUP(BC$2,DIST!$C$1:$CI$508,ROW('NAV plus Dist'!BC4)+1,FALSE)</f>
        <v>0</v>
      </c>
      <c r="BD5" s="144">
        <f>HLOOKUP(BD$2,NAV!$B$2:$CH$509,ROW(BD4),)+HLOOKUP(BD$2,DIST!$C$1:$CI$508,ROW('NAV plus Dist'!BD4)+1,FALSE)</f>
        <v>0</v>
      </c>
      <c r="BE5" s="144">
        <f>HLOOKUP(BE$2,NAV!$B$2:$CH$509,ROW(BE4),)+HLOOKUP(BE$2,DIST!$C$1:$CI$508,ROW('NAV plus Dist'!BE4)+1,FALSE)</f>
        <v>0</v>
      </c>
      <c r="BF5" s="144">
        <f>HLOOKUP(BF$2,NAV!$B$2:$CH$509,ROW(BF4),)+HLOOKUP(BF$2,DIST!$C$1:$CI$508,ROW('NAV plus Dist'!BF4)+1,FALSE)</f>
        <v>0</v>
      </c>
      <c r="BG5" s="144">
        <f>HLOOKUP(BG$2,NAV!$B$2:$CH$509,ROW(BG4),)+HLOOKUP(BG$2,DIST!$C$1:$CI$508,ROW('NAV plus Dist'!BG4)+1,FALSE)</f>
        <v>0</v>
      </c>
      <c r="BH5" s="144">
        <f>HLOOKUP(BH$2,NAV!$B$2:$CH$509,ROW(BH4),)+HLOOKUP(BH$2,DIST!$C$1:$CI$508,ROW('NAV plus Dist'!BH4)+1,FALSE)</f>
        <v>0</v>
      </c>
      <c r="BI5" s="144">
        <f>HLOOKUP(BI$2,NAV!$B$2:$CH$509,ROW(BI4),)+HLOOKUP(BI$2,DIST!$C$1:$CI$508,ROW('NAV plus Dist'!BI4)+1,FALSE)</f>
        <v>0</v>
      </c>
      <c r="BJ5" s="144">
        <f>HLOOKUP(BJ$2,NAV!$B$2:$CH$509,ROW(BJ4),)+HLOOKUP(BJ$2,DIST!$C$1:$CI$508,ROW('NAV plus Dist'!BJ4)+1,FALSE)</f>
        <v>0</v>
      </c>
      <c r="BK5" s="144">
        <f>HLOOKUP(BK$2,NAV!$B$2:$CH$509,ROW(BK4),)+HLOOKUP(BK$2,DIST!$C$1:$CI$508,ROW('NAV plus Dist'!BK4)+1,FALSE)</f>
        <v>0</v>
      </c>
      <c r="BL5" s="144">
        <f>HLOOKUP(BL$2,NAV!$B$2:$CH$509,ROW(BL4),)+HLOOKUP(BL$2,DIST!$C$1:$CI$508,ROW('NAV plus Dist'!BL4)+1,FALSE)</f>
        <v>0</v>
      </c>
      <c r="BM5" s="144">
        <f>HLOOKUP(BM$2,NAV!$B$2:$CH$509,ROW(BM4),)+HLOOKUP(BM$2,DIST!$C$1:$CI$508,ROW('NAV plus Dist'!BM4)+1,FALSE)</f>
        <v>0</v>
      </c>
      <c r="BN5" s="144">
        <f>HLOOKUP(BN$2,NAV!$B$2:$CH$509,ROW(BN4),)+HLOOKUP(BN$2,DIST!$C$1:$CI$508,ROW('NAV plus Dist'!BN4)+1,FALSE)</f>
        <v>0</v>
      </c>
      <c r="BO5" s="144">
        <f>HLOOKUP(BO$2,NAV!$B$2:$CH$509,ROW(BO4),)+HLOOKUP(BO$2,DIST!$C$1:$CI$508,ROW('NAV plus Dist'!BO4)+1,FALSE)</f>
        <v>0</v>
      </c>
      <c r="BP5" s="144">
        <f>HLOOKUP(BP$2,NAV!$B$2:$CH$509,ROW(BP4),)+HLOOKUP(BP$2,DIST!$C$1:$CI$508,ROW('NAV plus Dist'!BP4)+1,FALSE)</f>
        <v>0</v>
      </c>
      <c r="BQ5" s="144">
        <f>HLOOKUP(BQ$2,NAV!$B$2:$CH$509,ROW(BQ4),)+HLOOKUP(BQ$2,DIST!$C$1:$CI$508,ROW('NAV plus Dist'!BQ4)+1,FALSE)</f>
        <v>0</v>
      </c>
      <c r="BR5" s="144">
        <f>HLOOKUP(BR$2,NAV!$B$2:$CH$509,ROW(BR4),)+HLOOKUP(BR$2,DIST!$C$1:$CI$508,ROW('NAV plus Dist'!BR4)+1,FALSE)</f>
        <v>0</v>
      </c>
      <c r="BS5" s="144">
        <f>HLOOKUP(BS$2,NAV!$B$2:$CH$509,ROW(BS4),)+HLOOKUP(BS$2,DIST!$C$1:$CI$508,ROW('NAV plus Dist'!BS4)+1,FALSE)</f>
        <v>0</v>
      </c>
      <c r="BT5" s="144">
        <f>HLOOKUP(BT$2,NAV!$B$2:$CH$509,ROW(BT4),)+HLOOKUP(BT$2,DIST!$C$1:$CI$508,ROW('NAV plus Dist'!BT4)+1,FALSE)</f>
        <v>0</v>
      </c>
      <c r="BU5" s="144">
        <f>HLOOKUP(BU$2,NAV!$B$2:$CH$509,ROW(BU4),)+HLOOKUP(BU$2,DIST!$C$1:$CI$508,ROW('NAV plus Dist'!BU4)+1,FALSE)</f>
        <v>0</v>
      </c>
      <c r="BV5" s="144">
        <f>HLOOKUP(BV$2,NAV!$B$2:$CH$509,ROW(BV4),)+HLOOKUP(BV$2,DIST!$C$1:$CI$508,ROW('NAV plus Dist'!BV4)+1,FALSE)</f>
        <v>0</v>
      </c>
      <c r="BW5" s="144">
        <f>HLOOKUP(BW$2,NAV!$B$2:$CH$509,ROW(BW4),)+HLOOKUP(BW$2,DIST!$C$1:$CI$508,ROW('NAV plus Dist'!BW4)+1,FALSE)</f>
        <v>0</v>
      </c>
      <c r="BX5" s="144">
        <f>HLOOKUP(BX$2,NAV!$B$2:$CH$509,ROW(BX4),)+HLOOKUP(BX$2,DIST!$C$1:$CI$508,ROW('NAV plus Dist'!BX4)+1,FALSE)</f>
        <v>0</v>
      </c>
      <c r="BY5" s="144">
        <f>HLOOKUP(BY$2,NAV!$B$2:$CH$509,ROW(BY4),)+HLOOKUP(BY$2,DIST!$C$1:$CI$508,ROW('NAV plus Dist'!BY4)+1,FALSE)</f>
        <v>0</v>
      </c>
      <c r="BZ5" s="144">
        <f>HLOOKUP(BZ$2,NAV!$B$2:$CH$509,ROW(BZ4),)+HLOOKUP(BZ$2,DIST!$C$1:$CI$508,ROW('NAV plus Dist'!BZ4)+1,FALSE)</f>
        <v>0</v>
      </c>
      <c r="CA5" s="144">
        <f>HLOOKUP(CA$2,NAV!$B$2:$CH$509,ROW(CA4),)+HLOOKUP(CA$2,DIST!$C$1:$CI$508,ROW('NAV plus Dist'!CA4)+1,FALSE)</f>
        <v>0</v>
      </c>
      <c r="CB5" s="144">
        <f>HLOOKUP(CB$2,NAV!$B$2:$CH$509,ROW(CB4),)+HLOOKUP(CB$2,DIST!$C$1:$CI$508,ROW('NAV plus Dist'!CB4)+1,FALSE)</f>
        <v>0</v>
      </c>
      <c r="CC5" s="144">
        <f>HLOOKUP(CC$2,NAV!$B$2:$CH$509,ROW(CC4),)+HLOOKUP(CC$2,DIST!$C$1:$CI$508,ROW('NAV plus Dist'!CC4)+1,FALSE)</f>
        <v>0</v>
      </c>
      <c r="CD5" s="144">
        <f>HLOOKUP(CD$2,NAV!$B$2:$CH$509,ROW(CD4),)+HLOOKUP(CD$2,DIST!$C$1:$CI$508,ROW('NAV plus Dist'!CD4)+1,FALSE)</f>
        <v>0</v>
      </c>
      <c r="CE5" s="144">
        <f>HLOOKUP(CE$2,NAV!$B$2:$CH$509,ROW(CE4),)+HLOOKUP(CE$2,DIST!$C$1:$CI$508,ROW('NAV plus Dist'!CE4)+1,FALSE)</f>
        <v>0</v>
      </c>
      <c r="CF5" s="144">
        <f>HLOOKUP(CF$2,NAV!$B$2:$CH$509,ROW(CF4),)+HLOOKUP(CF$2,DIST!$C$1:$CI$508,ROW('NAV plus Dist'!CF4)+1,FALSE)</f>
        <v>0</v>
      </c>
      <c r="CG5" s="144">
        <f>HLOOKUP(CG$2,NAV!$B$2:$CH$509,ROW(CG4),)+HLOOKUP(CG$2,DIST!$C$1:$CI$508,ROW('NAV plus Dist'!CG4)+1,FALSE)</f>
        <v>0</v>
      </c>
      <c r="CH5" s="144">
        <f>HLOOKUP(CH$2,NAV!$B$2:$CH$509,ROW(CH4),)+HLOOKUP(CH$2,DIST!$C$1:$CI$508,ROW('NAV plus Dist'!CH4)+1,FALSE)</f>
        <v>0</v>
      </c>
      <c r="CI5" s="144">
        <f>HLOOKUP(CI$2,NAV!$B$2:$CH$509,ROW(CI4),)+HLOOKUP(CI$2,DIST!$C$1:$CI$508,ROW('NAV plus Dist'!CI4)+1,FALSE)</f>
        <v>0</v>
      </c>
      <c r="CJ5" s="144">
        <f>HLOOKUP(CJ$2,NAV!$B$2:$AAA$509,ROW(CJ4),)+HLOOKUP(CJ$2,DIST!$C$1:$AAJ$508,ROW('NAV plus Dist'!CJ4)+1,FALSE)</f>
        <v>0</v>
      </c>
      <c r="CK5" s="144">
        <f>HLOOKUP(CK$2,NAV!$B$2:$AAA$509,ROW(CK4),)+HLOOKUP(CK$2,DIST!$C$1:$AAJ$508,ROW('NAV plus Dist'!CK4)+1,FALSE)</f>
        <v>0</v>
      </c>
      <c r="CL5" s="144">
        <f>HLOOKUP(CL$2,NAV!$B$2:$AAA$509,ROW(CL4),)+HLOOKUP(CL$2,DIST!$C$1:$AAJ$508,ROW('NAV plus Dist'!CL4)+1,FALSE)</f>
        <v>0</v>
      </c>
      <c r="CM5" s="144">
        <f>HLOOKUP(CM$2,NAV!$B$2:$AAA$509,ROW(CM4),)+HLOOKUP(CM$2,DIST!$C$1:$AAJ$508,ROW('NAV plus Dist'!CM4)+1,FALSE)</f>
        <v>0</v>
      </c>
      <c r="CN5" s="144">
        <f>HLOOKUP(CN$2,NAV!$B$2:$AAA$509,ROW(CN4),)+HLOOKUP(CN$2,DIST!$C$1:$AAJ$508,ROW('NAV plus Dist'!CN4)+1,FALSE)</f>
        <v>0</v>
      </c>
      <c r="CO5" s="144">
        <f>HLOOKUP(CO$2,NAV!$B$2:$AAA$509,ROW(CO4),)+HLOOKUP(CO$2,DIST!$C$1:$AAJ$508,ROW('NAV plus Dist'!CO4)+1,FALSE)</f>
        <v>0</v>
      </c>
      <c r="CP5" s="144">
        <f>HLOOKUP(CP$2,NAV!$B$2:$AAA$509,ROW(CP4),)+HLOOKUP(CP$2,DIST!$C$1:$AAJ$508,ROW('NAV plus Dist'!CP4)+1,FALSE)</f>
        <v>0</v>
      </c>
      <c r="CQ5" s="144">
        <f>HLOOKUP(CQ$2,NAV!$B$2:$AAA$509,ROW(CQ4),)+HLOOKUP(CQ$2,DIST!$C$1:$AAJ$508,ROW('NAV plus Dist'!CQ4)+1,FALSE)</f>
        <v>0</v>
      </c>
      <c r="CR5" s="144">
        <f>HLOOKUP(CR$2,NAV!$B$2:$AAA$509,ROW(CR4),)+HLOOKUP(CR$2,DIST!$C$1:$AAJ$508,ROW('NAV plus Dist'!CR4)+1,FALSE)</f>
        <v>0</v>
      </c>
      <c r="CS5" s="144">
        <f>HLOOKUP(CS$2,NAV!$B$2:$AAA$509,ROW(CS4),)+HLOOKUP(CS$2,DIST!$C$1:$AAJ$508,ROW('NAV plus Dist'!CS4)+1,FALSE)</f>
        <v>0</v>
      </c>
      <c r="CT5" s="144">
        <f>HLOOKUP(CT$2,NAV!$B$2:$AAA$509,ROW(CT4),)+HLOOKUP(CT$2,DIST!$C$1:$AAJ$508,ROW('NAV plus Dist'!CT4)+1,FALSE)</f>
        <v>0</v>
      </c>
      <c r="CU5" s="144">
        <f>HLOOKUP(CU$2,NAV!$B$2:$AAA$509,ROW(CU4),)+HLOOKUP(CU$2,DIST!$C$1:$AAJ$508,ROW('NAV plus Dist'!CU4)+1,FALSE)</f>
        <v>0</v>
      </c>
      <c r="CV5" s="144">
        <f>HLOOKUP(CV$2,NAV!$B$2:$AAA$509,ROW(CV4),)+HLOOKUP(CV$2,DIST!$C$1:$AAJ$508,ROW('NAV plus Dist'!CV4)+1,FALSE)</f>
        <v>0</v>
      </c>
      <c r="CW5" s="144">
        <f>HLOOKUP(CW$2,NAV!$B$2:$AAA$509,ROW(CW4),)+HLOOKUP(CW$2,DIST!$C$1:$AAJ$508,ROW('NAV plus Dist'!CW4)+1,FALSE)</f>
        <v>0</v>
      </c>
      <c r="CX5" s="144">
        <f>HLOOKUP(CX$2,NAV!$B$2:$AAA$509,ROW(CX4),)+HLOOKUP(CX$2,DIST!$C$1:$AAJ$508,ROW('NAV plus Dist'!CX4)+1,FALSE)</f>
        <v>0</v>
      </c>
      <c r="CY5" s="144">
        <f>HLOOKUP(CY$2,NAV!$B$2:$AAA$509,ROW(CY4),)+HLOOKUP(CY$2,DIST!$C$1:$AAJ$508,ROW('NAV plus Dist'!CY4)+1,FALSE)</f>
        <v>0</v>
      </c>
      <c r="CZ5" s="144">
        <f>HLOOKUP(CZ$2,NAV!$B$2:$AAA$509,ROW(CZ4),)+HLOOKUP(CZ$2,DIST!$C$1:$AAJ$508,ROW('NAV plus Dist'!CZ4)+1,FALSE)</f>
        <v>0</v>
      </c>
      <c r="DA5" s="144">
        <f>HLOOKUP(DA$2,NAV!$B$2:$AAA$509,ROW(DA4),)+HLOOKUP(DA$2,DIST!$C$1:$AAJ$508,ROW('NAV plus Dist'!DA4)+1,FALSE)</f>
        <v>0</v>
      </c>
      <c r="DB5" s="144">
        <f>HLOOKUP(DB$2,NAV!$B$2:$AAA$509,ROW(DB4),)+HLOOKUP(DB$2,DIST!$C$1:$AAJ$508,ROW('NAV plus Dist'!DB4)+1,FALSE)</f>
        <v>0</v>
      </c>
      <c r="DC5" s="144">
        <f>HLOOKUP(DC$2,NAV!$B$2:$AAA$509,ROW(DC4),)+HLOOKUP(DC$2,DIST!$C$1:$AAJ$508,ROW('NAV plus Dist'!DC4)+1,FALSE)</f>
        <v>0</v>
      </c>
      <c r="DD5" s="144">
        <f>HLOOKUP(DD$2,NAV!$B$2:$AAA$509,ROW(DD4),)+HLOOKUP(DD$2,DIST!$C$1:$AAJ$508,ROW('NAV plus Dist'!DD4)+1,FALSE)</f>
        <v>0</v>
      </c>
      <c r="DE5" s="144">
        <f>HLOOKUP(DE$2,NAV!$B$2:$AAA$509,ROW(DE4),)+HLOOKUP(DE$2,DIST!$C$1:$AAJ$508,ROW('NAV plus Dist'!DE4)+1,FALSE)</f>
        <v>0</v>
      </c>
      <c r="DF5" s="144">
        <f>HLOOKUP(DF$2,NAV!$B$2:$AAA$509,ROW(DF4),)+HLOOKUP(DF$2,DIST!$C$1:$AAJ$508,ROW('NAV plus Dist'!DF4)+1,FALSE)</f>
        <v>0</v>
      </c>
      <c r="DG5" s="144">
        <f>HLOOKUP(DG$2,NAV!$B$2:$AAA$509,ROW(DG4),)+HLOOKUP(DG$2,DIST!$C$1:$AAJ$508,ROW('NAV plus Dist'!DG4)+1,FALSE)</f>
        <v>0</v>
      </c>
      <c r="DH5" s="144">
        <f>HLOOKUP(DH$2,NAV!$B$2:$AAA$509,ROW(DH4),)+HLOOKUP(DH$2,DIST!$C$1:$AAJ$508,ROW('NAV plus Dist'!DH4)+1,FALSE)</f>
        <v>0</v>
      </c>
    </row>
    <row r="6" spans="1:112" ht="15" thickBot="1">
      <c r="A6" s="94">
        <f t="shared" si="74"/>
        <v>193</v>
      </c>
      <c r="B6" s="149">
        <f t="shared" si="75"/>
        <v>40178</v>
      </c>
      <c r="C6" s="144">
        <f>HLOOKUP(C$2,NAV!$B$2:$CH$509,ROW(C5),)+HLOOKUP(C$2,DIST!$C$1:$CI$508,ROW('NAV plus Dist'!C5)+1,FALSE)</f>
        <v>0</v>
      </c>
      <c r="D6" s="144">
        <f>HLOOKUP(D$2,NAV!$B$2:$CH$509,ROW(D5),)+HLOOKUP(D$2,DIST!$C$1:$CI$508,ROW('NAV plus Dist'!D5)+1,FALSE)</f>
        <v>0</v>
      </c>
      <c r="E6" s="144">
        <f>HLOOKUP(E$2,NAV!$B$2:$CH$509,ROW(E5),)+HLOOKUP(E$2,DIST!$C$1:$CI$508,ROW('NAV plus Dist'!E5)+1,FALSE)</f>
        <v>0</v>
      </c>
      <c r="F6" s="144">
        <f>HLOOKUP(F$2,NAV!$B$2:$CH$509,ROW(F5),)+HLOOKUP(F$2,DIST!$C$1:$CI$508,ROW('NAV plus Dist'!F5)+1,FALSE)</f>
        <v>0</v>
      </c>
      <c r="G6" s="144">
        <f>HLOOKUP(G$2,NAV!$B$2:$CH$509,ROW(G5),)+HLOOKUP(G$2,DIST!$C$1:$CI$508,ROW('NAV plus Dist'!G5)+1,FALSE)</f>
        <v>0</v>
      </c>
      <c r="H6" s="144">
        <f>HLOOKUP(H$2,NAV!$B$2:$CH$509,ROW(H5),)+HLOOKUP(H$2,DIST!$C$1:$CI$508,ROW('NAV plus Dist'!H5)+1,FALSE)</f>
        <v>0</v>
      </c>
      <c r="I6" s="144">
        <f>HLOOKUP(I$2,NAV!$B$2:$CH$509,ROW(I5),)+HLOOKUP(I$2,DIST!$C$1:$CI$508,ROW('NAV plus Dist'!I5)+1,FALSE)</f>
        <v>0</v>
      </c>
      <c r="J6" s="144">
        <f>HLOOKUP(J$2,NAV!$B$2:$CH$509,ROW(J5),)+HLOOKUP(J$2,DIST!$C$1:$CI$508,ROW('NAV plus Dist'!J5)+1,FALSE)</f>
        <v>0</v>
      </c>
      <c r="K6" s="144">
        <f>HLOOKUP(K$2,NAV!$B$2:$CH$509,ROW(K5),)+HLOOKUP(K$2,DIST!$C$1:$CI$508,ROW('NAV plus Dist'!K5)+1,FALSE)</f>
        <v>0</v>
      </c>
      <c r="L6" s="144">
        <f>HLOOKUP(L$2,NAV!$B$2:$CH$509,ROW(L5),)+HLOOKUP(L$2,DIST!$C$1:$CI$508,ROW('NAV plus Dist'!L5)+1,FALSE)</f>
        <v>0</v>
      </c>
      <c r="M6" s="144">
        <f>HLOOKUP(M$2,NAV!$B$2:$CH$509,ROW(M5),)+HLOOKUP(M$2,DIST!$C$1:$CI$508,ROW('NAV plus Dist'!M5)+1,FALSE)</f>
        <v>0</v>
      </c>
      <c r="N6" s="144">
        <f>HLOOKUP(N$2,NAV!$B$2:$CH$509,ROW(N5),)+HLOOKUP(N$2,DIST!$C$1:$CI$508,ROW('NAV plus Dist'!N5)+1,FALSE)</f>
        <v>0</v>
      </c>
      <c r="O6" s="144">
        <f>HLOOKUP(O$2,NAV!$B$2:$CH$509,ROW(O5),)+HLOOKUP(O$2,DIST!$C$1:$CI$508,ROW('NAV plus Dist'!O5)+1,FALSE)</f>
        <v>0</v>
      </c>
      <c r="P6" s="144">
        <f>HLOOKUP(P$2,NAV!$B$2:$CH$509,ROW(P5),)+HLOOKUP(P$2,DIST!$C$1:$CI$508,ROW('NAV plus Dist'!P5)+1,FALSE)</f>
        <v>0</v>
      </c>
      <c r="Q6" s="144">
        <f>HLOOKUP(Q$2,NAV!$B$2:$CH$509,ROW(Q5),)+HLOOKUP(Q$2,DIST!$C$1:$CI$508,ROW('NAV plus Dist'!Q5)+1,FALSE)</f>
        <v>12.17</v>
      </c>
      <c r="R6" s="144">
        <f>HLOOKUP(R$2,NAV!$B$2:$CH$509,ROW(R5),)+HLOOKUP(R$2,DIST!$C$1:$CI$508,ROW('NAV plus Dist'!R5)+1,FALSE)</f>
        <v>0</v>
      </c>
      <c r="S6" s="144">
        <f>HLOOKUP(S$2,NAV!$B$2:$CH$509,ROW(S5),)+HLOOKUP(S$2,DIST!$C$1:$CI$508,ROW('NAV plus Dist'!S5)+1,FALSE)</f>
        <v>0</v>
      </c>
      <c r="T6" s="144">
        <f>HLOOKUP(T$2,NAV!$B$2:$CH$509,ROW(T5),)+HLOOKUP(T$2,DIST!$C$1:$CI$508,ROW('NAV plus Dist'!T5)+1,FALSE)</f>
        <v>0</v>
      </c>
      <c r="U6" s="144">
        <f>HLOOKUP(U$2,NAV!$B$2:$CH$509,ROW(U5),)+HLOOKUP(U$2,DIST!$C$1:$CI$508,ROW('NAV plus Dist'!U5)+1,FALSE)</f>
        <v>0</v>
      </c>
      <c r="V6" s="144">
        <f>HLOOKUP(V$2,NAV!$B$2:$CH$509,ROW(V5),)+HLOOKUP(V$2,DIST!$C$1:$CI$508,ROW('NAV plus Dist'!V5)+1,FALSE)</f>
        <v>0</v>
      </c>
      <c r="W6" s="144">
        <f>HLOOKUP(W$2,NAV!$B$2:$CH$509,ROW(W5),)+HLOOKUP(W$2,DIST!$C$1:$CI$508,ROW('NAV plus Dist'!W5)+1,FALSE)</f>
        <v>0</v>
      </c>
      <c r="X6" s="144">
        <f>HLOOKUP(X$2,NAV!$B$2:$CH$509,ROW(X5),)+HLOOKUP(X$2,DIST!$C$1:$CI$508,ROW('NAV plus Dist'!X5)+1,FALSE)</f>
        <v>0</v>
      </c>
      <c r="Y6" s="144">
        <f>HLOOKUP(Y$2,NAV!$B$2:$CH$509,ROW(Y5),)+HLOOKUP(Y$2,DIST!$C$1:$CI$508,ROW('NAV plus Dist'!Y5)+1,FALSE)</f>
        <v>0</v>
      </c>
      <c r="Z6" s="144">
        <f>HLOOKUP(Z$2,NAV!$B$2:$CH$509,ROW(Z5),)+HLOOKUP(Z$2,DIST!$C$1:$CI$508,ROW('NAV plus Dist'!Z5)+1,FALSE)</f>
        <v>0</v>
      </c>
      <c r="AA6" s="144">
        <f>HLOOKUP(AA$2,NAV!$B$2:$CH$509,ROW(AA5),)+HLOOKUP(AA$2,DIST!$C$1:$CI$508,ROW('NAV plus Dist'!AA5)+1,FALSE)</f>
        <v>0</v>
      </c>
      <c r="AB6" s="144">
        <f>HLOOKUP(AB$2,NAV!$B$2:$CH$509,ROW(AB5),)+HLOOKUP(AB$2,DIST!$C$1:$CI$508,ROW('NAV plus Dist'!AB5)+1,FALSE)</f>
        <v>0</v>
      </c>
      <c r="AC6" s="144">
        <f>HLOOKUP(AC$2,NAV!$B$2:$CH$509,ROW(AC5),)+HLOOKUP(AC$2,DIST!$C$1:$CI$508,ROW('NAV plus Dist'!AC5)+1,FALSE)</f>
        <v>0</v>
      </c>
      <c r="AD6" s="144">
        <f>HLOOKUP(AD$2,NAV!$B$2:$CH$509,ROW(AD5),)+HLOOKUP(AD$2,DIST!$C$1:$CI$508,ROW('NAV plus Dist'!AD5)+1,FALSE)</f>
        <v>0</v>
      </c>
      <c r="AE6" s="144">
        <f>HLOOKUP(AE$2,NAV!$B$2:$CH$509,ROW(AE5),)+HLOOKUP(AE$2,DIST!$C$1:$CI$508,ROW('NAV plus Dist'!AE5)+1,FALSE)</f>
        <v>0</v>
      </c>
      <c r="AF6" s="144">
        <f>HLOOKUP(AF$2,NAV!$B$2:$CH$509,ROW(AF5),)+HLOOKUP(AF$2,DIST!$C$1:$CI$508,ROW('NAV plus Dist'!AF5)+1,FALSE)</f>
        <v>0</v>
      </c>
      <c r="AG6" s="144">
        <f>HLOOKUP(AG$2,NAV!$B$2:$CH$509,ROW(AG5),)+HLOOKUP(AG$2,DIST!$C$1:$CI$508,ROW('NAV plus Dist'!AG5)+1,FALSE)</f>
        <v>0</v>
      </c>
      <c r="AH6" s="144">
        <f>HLOOKUP(AH$2,NAV!$B$2:$CH$509,ROW(AH5),)+HLOOKUP(AH$2,DIST!$C$1:$CI$508,ROW('NAV plus Dist'!AH5)+1,FALSE)</f>
        <v>0</v>
      </c>
      <c r="AI6" s="144">
        <f>HLOOKUP(AI$2,NAV!$B$2:$CH$509,ROW(AI5),)+HLOOKUP(AI$2,DIST!$C$1:$CI$508,ROW('NAV plus Dist'!AI5)+1,FALSE)</f>
        <v>0</v>
      </c>
      <c r="AJ6" s="144">
        <f>HLOOKUP(AJ$2,NAV!$B$2:$CH$509,ROW(AJ5),)+HLOOKUP(AJ$2,DIST!$C$1:$CI$508,ROW('NAV plus Dist'!AJ5)+1,FALSE)</f>
        <v>0</v>
      </c>
      <c r="AK6" s="144">
        <f>HLOOKUP(AK$2,NAV!$B$2:$CH$509,ROW(AK5),)+HLOOKUP(AK$2,DIST!$C$1:$CI$508,ROW('NAV plus Dist'!AK5)+1,FALSE)</f>
        <v>0</v>
      </c>
      <c r="AL6" s="144">
        <f>HLOOKUP(AL$2,NAV!$B$2:$CH$509,ROW(AL5),)+HLOOKUP(AL$2,DIST!$C$1:$CI$508,ROW('NAV plus Dist'!AL5)+1,FALSE)</f>
        <v>0</v>
      </c>
      <c r="AM6" s="144">
        <f>HLOOKUP(AM$2,NAV!$B$2:$CH$509,ROW(AM5),)+HLOOKUP(AM$2,DIST!$C$1:$CI$508,ROW('NAV plus Dist'!AM5)+1,FALSE)</f>
        <v>0</v>
      </c>
      <c r="AN6" s="144">
        <f>HLOOKUP(AN$2,NAV!$B$2:$CH$509,ROW(AN5),)+HLOOKUP(AN$2,DIST!$C$1:$CI$508,ROW('NAV plus Dist'!AN5)+1,FALSE)</f>
        <v>0</v>
      </c>
      <c r="AO6" s="144">
        <f>HLOOKUP(AO$2,NAV!$B$2:$CH$509,ROW(AO5),)+HLOOKUP(AO$2,DIST!$C$1:$CI$508,ROW('NAV plus Dist'!AO5)+1,FALSE)</f>
        <v>0</v>
      </c>
      <c r="AP6" s="144">
        <f>HLOOKUP(AP$2,NAV!$B$2:$CH$509,ROW(AP5),)+HLOOKUP(AP$2,DIST!$C$1:$CI$508,ROW('NAV plus Dist'!AP5)+1,FALSE)</f>
        <v>0</v>
      </c>
      <c r="AQ6" s="144">
        <f>HLOOKUP(AQ$2,NAV!$B$2:$CH$509,ROW(AQ5),)+HLOOKUP(AQ$2,DIST!$C$1:$CI$508,ROW('NAV plus Dist'!AQ5)+1,FALSE)</f>
        <v>0</v>
      </c>
      <c r="AR6" s="144">
        <f>HLOOKUP(AR$2,NAV!$B$2:$CH$509,ROW(AR5),)+HLOOKUP(AR$2,DIST!$C$1:$CI$508,ROW('NAV plus Dist'!AR5)+1,FALSE)</f>
        <v>0</v>
      </c>
      <c r="AS6" s="144">
        <f>HLOOKUP(AS$2,NAV!$B$2:$CH$509,ROW(AS5),)+HLOOKUP(AS$2,DIST!$C$1:$CI$508,ROW('NAV plus Dist'!AS5)+1,FALSE)</f>
        <v>0</v>
      </c>
      <c r="AT6" s="144">
        <f>HLOOKUP(AT$2,NAV!$B$2:$CH$509,ROW(AT5),)+HLOOKUP(AT$2,DIST!$C$1:$CI$508,ROW('NAV plus Dist'!AT5)+1,FALSE)</f>
        <v>0</v>
      </c>
      <c r="AU6" s="144">
        <f>HLOOKUP(AU$2,NAV!$B$2:$CH$509,ROW(AU5),)+HLOOKUP(AU$2,DIST!$C$1:$CI$508,ROW('NAV plus Dist'!AU5)+1,FALSE)</f>
        <v>0</v>
      </c>
      <c r="AV6" s="144">
        <f>HLOOKUP(AV$2,NAV!$B$2:$CH$509,ROW(AV5),)+HLOOKUP(AV$2,DIST!$C$1:$CI$508,ROW('NAV plus Dist'!AV5)+1,FALSE)</f>
        <v>0</v>
      </c>
      <c r="AW6" s="144">
        <f>HLOOKUP(AW$2,NAV!$B$2:$CH$509,ROW(AW5),)+HLOOKUP(AW$2,DIST!$C$1:$CI$508,ROW('NAV plus Dist'!AW5)+1,FALSE)</f>
        <v>0</v>
      </c>
      <c r="AX6" s="144">
        <f>HLOOKUP(AX$2,NAV!$B$2:$CH$509,ROW(AX5),)+HLOOKUP(AX$2,DIST!$C$1:$CI$508,ROW('NAV plus Dist'!AX5)+1,FALSE)</f>
        <v>0</v>
      </c>
      <c r="AY6" s="144">
        <f>HLOOKUP(AY$2,NAV!$B$2:$CH$509,ROW(AY5),)+HLOOKUP(AY$2,DIST!$C$1:$CI$508,ROW('NAV plus Dist'!AY5)+1,FALSE)</f>
        <v>0</v>
      </c>
      <c r="AZ6" s="144">
        <f>HLOOKUP(AZ$2,NAV!$B$2:$CH$509,ROW(AZ5),)+HLOOKUP(AZ$2,DIST!$C$1:$CI$508,ROW('NAV plus Dist'!AZ5)+1,FALSE)</f>
        <v>0</v>
      </c>
      <c r="BA6" s="144">
        <f>HLOOKUP(BA$2,NAV!$B$2:$CH$509,ROW(BA5),)+HLOOKUP(BA$2,DIST!$C$1:$CI$508,ROW('NAV plus Dist'!BA5)+1,FALSE)</f>
        <v>0</v>
      </c>
      <c r="BB6" s="144">
        <f>HLOOKUP(BB$2,NAV!$B$2:$CH$509,ROW(BB5),)+HLOOKUP(BB$2,DIST!$C$1:$CI$508,ROW('NAV plus Dist'!BB5)+1,FALSE)</f>
        <v>0</v>
      </c>
      <c r="BC6" s="144">
        <f>HLOOKUP(BC$2,NAV!$B$2:$CH$509,ROW(BC5),)+HLOOKUP(BC$2,DIST!$C$1:$CI$508,ROW('NAV plus Dist'!BC5)+1,FALSE)</f>
        <v>0</v>
      </c>
      <c r="BD6" s="144">
        <f>HLOOKUP(BD$2,NAV!$B$2:$CH$509,ROW(BD5),)+HLOOKUP(BD$2,DIST!$C$1:$CI$508,ROW('NAV plus Dist'!BD5)+1,FALSE)</f>
        <v>0</v>
      </c>
      <c r="BE6" s="144">
        <f>HLOOKUP(BE$2,NAV!$B$2:$CH$509,ROW(BE5),)+HLOOKUP(BE$2,DIST!$C$1:$CI$508,ROW('NAV plus Dist'!BE5)+1,FALSE)</f>
        <v>0</v>
      </c>
      <c r="BF6" s="144">
        <f>HLOOKUP(BF$2,NAV!$B$2:$CH$509,ROW(BF5),)+HLOOKUP(BF$2,DIST!$C$1:$CI$508,ROW('NAV plus Dist'!BF5)+1,FALSE)</f>
        <v>0</v>
      </c>
      <c r="BG6" s="144">
        <f>HLOOKUP(BG$2,NAV!$B$2:$CH$509,ROW(BG5),)+HLOOKUP(BG$2,DIST!$C$1:$CI$508,ROW('NAV plus Dist'!BG5)+1,FALSE)</f>
        <v>0</v>
      </c>
      <c r="BH6" s="144">
        <f>HLOOKUP(BH$2,NAV!$B$2:$CH$509,ROW(BH5),)+HLOOKUP(BH$2,DIST!$C$1:$CI$508,ROW('NAV plus Dist'!BH5)+1,FALSE)</f>
        <v>0</v>
      </c>
      <c r="BI6" s="144">
        <f>HLOOKUP(BI$2,NAV!$B$2:$CH$509,ROW(BI5),)+HLOOKUP(BI$2,DIST!$C$1:$CI$508,ROW('NAV plus Dist'!BI5)+1,FALSE)</f>
        <v>0</v>
      </c>
      <c r="BJ6" s="144">
        <f>HLOOKUP(BJ$2,NAV!$B$2:$CH$509,ROW(BJ5),)+HLOOKUP(BJ$2,DIST!$C$1:$CI$508,ROW('NAV plus Dist'!BJ5)+1,FALSE)</f>
        <v>0</v>
      </c>
      <c r="BK6" s="144">
        <f>HLOOKUP(BK$2,NAV!$B$2:$CH$509,ROW(BK5),)+HLOOKUP(BK$2,DIST!$C$1:$CI$508,ROW('NAV plus Dist'!BK5)+1,FALSE)</f>
        <v>0</v>
      </c>
      <c r="BL6" s="144">
        <f>HLOOKUP(BL$2,NAV!$B$2:$CH$509,ROW(BL5),)+HLOOKUP(BL$2,DIST!$C$1:$CI$508,ROW('NAV plus Dist'!BL5)+1,FALSE)</f>
        <v>0</v>
      </c>
      <c r="BM6" s="144">
        <f>HLOOKUP(BM$2,NAV!$B$2:$CH$509,ROW(BM5),)+HLOOKUP(BM$2,DIST!$C$1:$CI$508,ROW('NAV plus Dist'!BM5)+1,FALSE)</f>
        <v>0</v>
      </c>
      <c r="BN6" s="144">
        <f>HLOOKUP(BN$2,NAV!$B$2:$CH$509,ROW(BN5),)+HLOOKUP(BN$2,DIST!$C$1:$CI$508,ROW('NAV plus Dist'!BN5)+1,FALSE)</f>
        <v>0</v>
      </c>
      <c r="BO6" s="144">
        <f>HLOOKUP(BO$2,NAV!$B$2:$CH$509,ROW(BO5),)+HLOOKUP(BO$2,DIST!$C$1:$CI$508,ROW('NAV plus Dist'!BO5)+1,FALSE)</f>
        <v>0</v>
      </c>
      <c r="BP6" s="144">
        <f>HLOOKUP(BP$2,NAV!$B$2:$CH$509,ROW(BP5),)+HLOOKUP(BP$2,DIST!$C$1:$CI$508,ROW('NAV plus Dist'!BP5)+1,FALSE)</f>
        <v>0</v>
      </c>
      <c r="BQ6" s="144">
        <f>HLOOKUP(BQ$2,NAV!$B$2:$CH$509,ROW(BQ5),)+HLOOKUP(BQ$2,DIST!$C$1:$CI$508,ROW('NAV plus Dist'!BQ5)+1,FALSE)</f>
        <v>0</v>
      </c>
      <c r="BR6" s="144">
        <f>HLOOKUP(BR$2,NAV!$B$2:$CH$509,ROW(BR5),)+HLOOKUP(BR$2,DIST!$C$1:$CI$508,ROW('NAV plus Dist'!BR5)+1,FALSE)</f>
        <v>0</v>
      </c>
      <c r="BS6" s="144">
        <f>HLOOKUP(BS$2,NAV!$B$2:$CH$509,ROW(BS5),)+HLOOKUP(BS$2,DIST!$C$1:$CI$508,ROW('NAV plus Dist'!BS5)+1,FALSE)</f>
        <v>0</v>
      </c>
      <c r="BT6" s="144">
        <f>HLOOKUP(BT$2,NAV!$B$2:$CH$509,ROW(BT5),)+HLOOKUP(BT$2,DIST!$C$1:$CI$508,ROW('NAV plus Dist'!BT5)+1,FALSE)</f>
        <v>0</v>
      </c>
      <c r="BU6" s="144">
        <f>HLOOKUP(BU$2,NAV!$B$2:$CH$509,ROW(BU5),)+HLOOKUP(BU$2,DIST!$C$1:$CI$508,ROW('NAV plus Dist'!BU5)+1,FALSE)</f>
        <v>0</v>
      </c>
      <c r="BV6" s="144">
        <f>HLOOKUP(BV$2,NAV!$B$2:$CH$509,ROW(BV5),)+HLOOKUP(BV$2,DIST!$C$1:$CI$508,ROW('NAV plus Dist'!BV5)+1,FALSE)</f>
        <v>0</v>
      </c>
      <c r="BW6" s="144">
        <f>HLOOKUP(BW$2,NAV!$B$2:$CH$509,ROW(BW5),)+HLOOKUP(BW$2,DIST!$C$1:$CI$508,ROW('NAV plus Dist'!BW5)+1,FALSE)</f>
        <v>0</v>
      </c>
      <c r="BX6" s="144">
        <f>HLOOKUP(BX$2,NAV!$B$2:$CH$509,ROW(BX5),)+HLOOKUP(BX$2,DIST!$C$1:$CI$508,ROW('NAV plus Dist'!BX5)+1,FALSE)</f>
        <v>0</v>
      </c>
      <c r="BY6" s="144">
        <f>HLOOKUP(BY$2,NAV!$B$2:$CH$509,ROW(BY5),)+HLOOKUP(BY$2,DIST!$C$1:$CI$508,ROW('NAV plus Dist'!BY5)+1,FALSE)</f>
        <v>0</v>
      </c>
      <c r="BZ6" s="144">
        <f>HLOOKUP(BZ$2,NAV!$B$2:$CH$509,ROW(BZ5),)+HLOOKUP(BZ$2,DIST!$C$1:$CI$508,ROW('NAV plus Dist'!BZ5)+1,FALSE)</f>
        <v>0</v>
      </c>
      <c r="CA6" s="144">
        <f>HLOOKUP(CA$2,NAV!$B$2:$CH$509,ROW(CA5),)+HLOOKUP(CA$2,DIST!$C$1:$CI$508,ROW('NAV plus Dist'!CA5)+1,FALSE)</f>
        <v>0</v>
      </c>
      <c r="CB6" s="144">
        <f>HLOOKUP(CB$2,NAV!$B$2:$CH$509,ROW(CB5),)+HLOOKUP(CB$2,DIST!$C$1:$CI$508,ROW('NAV plus Dist'!CB5)+1,FALSE)</f>
        <v>0</v>
      </c>
      <c r="CC6" s="144">
        <f>HLOOKUP(CC$2,NAV!$B$2:$CH$509,ROW(CC5),)+HLOOKUP(CC$2,DIST!$C$1:$CI$508,ROW('NAV plus Dist'!CC5)+1,FALSE)</f>
        <v>0</v>
      </c>
      <c r="CD6" s="144">
        <f>HLOOKUP(CD$2,NAV!$B$2:$CH$509,ROW(CD5),)+HLOOKUP(CD$2,DIST!$C$1:$CI$508,ROW('NAV plus Dist'!CD5)+1,FALSE)</f>
        <v>0</v>
      </c>
      <c r="CE6" s="144">
        <f>HLOOKUP(CE$2,NAV!$B$2:$CH$509,ROW(CE5),)+HLOOKUP(CE$2,DIST!$C$1:$CI$508,ROW('NAV plus Dist'!CE5)+1,FALSE)</f>
        <v>0</v>
      </c>
      <c r="CF6" s="144">
        <f>HLOOKUP(CF$2,NAV!$B$2:$CH$509,ROW(CF5),)+HLOOKUP(CF$2,DIST!$C$1:$CI$508,ROW('NAV plus Dist'!CF5)+1,FALSE)</f>
        <v>0</v>
      </c>
      <c r="CG6" s="144">
        <f>HLOOKUP(CG$2,NAV!$B$2:$CH$509,ROW(CG5),)+HLOOKUP(CG$2,DIST!$C$1:$CI$508,ROW('NAV plus Dist'!CG5)+1,FALSE)</f>
        <v>0</v>
      </c>
      <c r="CH6" s="144">
        <f>HLOOKUP(CH$2,NAV!$B$2:$CH$509,ROW(CH5),)+HLOOKUP(CH$2,DIST!$C$1:$CI$508,ROW('NAV plus Dist'!CH5)+1,FALSE)</f>
        <v>0</v>
      </c>
      <c r="CI6" s="144">
        <f>HLOOKUP(CI$2,NAV!$B$2:$CH$509,ROW(CI5),)+HLOOKUP(CI$2,DIST!$C$1:$CI$508,ROW('NAV plus Dist'!CI5)+1,FALSE)</f>
        <v>0</v>
      </c>
      <c r="CJ6" s="144">
        <f>HLOOKUP(CJ$2,NAV!$B$2:$AAA$509,ROW(CJ5),)+HLOOKUP(CJ$2,DIST!$C$1:$AAJ$508,ROW('NAV plus Dist'!CJ5)+1,FALSE)</f>
        <v>0</v>
      </c>
      <c r="CK6" s="144">
        <f>HLOOKUP(CK$2,NAV!$B$2:$AAA$509,ROW(CK5),)+HLOOKUP(CK$2,DIST!$C$1:$AAJ$508,ROW('NAV plus Dist'!CK5)+1,FALSE)</f>
        <v>0</v>
      </c>
      <c r="CL6" s="144">
        <f>HLOOKUP(CL$2,NAV!$B$2:$AAA$509,ROW(CL5),)+HLOOKUP(CL$2,DIST!$C$1:$AAJ$508,ROW('NAV plus Dist'!CL5)+1,FALSE)</f>
        <v>0</v>
      </c>
      <c r="CM6" s="144">
        <f>HLOOKUP(CM$2,NAV!$B$2:$AAA$509,ROW(CM5),)+HLOOKUP(CM$2,DIST!$C$1:$AAJ$508,ROW('NAV plus Dist'!CM5)+1,FALSE)</f>
        <v>0</v>
      </c>
      <c r="CN6" s="144">
        <f>HLOOKUP(CN$2,NAV!$B$2:$AAA$509,ROW(CN5),)+HLOOKUP(CN$2,DIST!$C$1:$AAJ$508,ROW('NAV plus Dist'!CN5)+1,FALSE)</f>
        <v>0</v>
      </c>
      <c r="CO6" s="144">
        <f>HLOOKUP(CO$2,NAV!$B$2:$AAA$509,ROW(CO5),)+HLOOKUP(CO$2,DIST!$C$1:$AAJ$508,ROW('NAV plus Dist'!CO5)+1,FALSE)</f>
        <v>0</v>
      </c>
      <c r="CP6" s="144">
        <f>HLOOKUP(CP$2,NAV!$B$2:$AAA$509,ROW(CP5),)+HLOOKUP(CP$2,DIST!$C$1:$AAJ$508,ROW('NAV plus Dist'!CP5)+1,FALSE)</f>
        <v>0</v>
      </c>
      <c r="CQ6" s="144">
        <f>HLOOKUP(CQ$2,NAV!$B$2:$AAA$509,ROW(CQ5),)+HLOOKUP(CQ$2,DIST!$C$1:$AAJ$508,ROW('NAV plus Dist'!CQ5)+1,FALSE)</f>
        <v>0</v>
      </c>
      <c r="CR6" s="144">
        <f>HLOOKUP(CR$2,NAV!$B$2:$AAA$509,ROW(CR5),)+HLOOKUP(CR$2,DIST!$C$1:$AAJ$508,ROW('NAV plus Dist'!CR5)+1,FALSE)</f>
        <v>0</v>
      </c>
      <c r="CS6" s="144">
        <f>HLOOKUP(CS$2,NAV!$B$2:$AAA$509,ROW(CS5),)+HLOOKUP(CS$2,DIST!$C$1:$AAJ$508,ROW('NAV plus Dist'!CS5)+1,FALSE)</f>
        <v>0</v>
      </c>
      <c r="CT6" s="144">
        <f>HLOOKUP(CT$2,NAV!$B$2:$AAA$509,ROW(CT5),)+HLOOKUP(CT$2,DIST!$C$1:$AAJ$508,ROW('NAV plus Dist'!CT5)+1,FALSE)</f>
        <v>0</v>
      </c>
      <c r="CU6" s="144">
        <f>HLOOKUP(CU$2,NAV!$B$2:$AAA$509,ROW(CU5),)+HLOOKUP(CU$2,DIST!$C$1:$AAJ$508,ROW('NAV plus Dist'!CU5)+1,FALSE)</f>
        <v>0</v>
      </c>
      <c r="CV6" s="144">
        <f>HLOOKUP(CV$2,NAV!$B$2:$AAA$509,ROW(CV5),)+HLOOKUP(CV$2,DIST!$C$1:$AAJ$508,ROW('NAV plus Dist'!CV5)+1,FALSE)</f>
        <v>0</v>
      </c>
      <c r="CW6" s="144">
        <f>HLOOKUP(CW$2,NAV!$B$2:$AAA$509,ROW(CW5),)+HLOOKUP(CW$2,DIST!$C$1:$AAJ$508,ROW('NAV plus Dist'!CW5)+1,FALSE)</f>
        <v>0</v>
      </c>
      <c r="CX6" s="144">
        <f>HLOOKUP(CX$2,NAV!$B$2:$AAA$509,ROW(CX5),)+HLOOKUP(CX$2,DIST!$C$1:$AAJ$508,ROW('NAV plus Dist'!CX5)+1,FALSE)</f>
        <v>0</v>
      </c>
      <c r="CY6" s="144">
        <f>HLOOKUP(CY$2,NAV!$B$2:$AAA$509,ROW(CY5),)+HLOOKUP(CY$2,DIST!$C$1:$AAJ$508,ROW('NAV plus Dist'!CY5)+1,FALSE)</f>
        <v>0</v>
      </c>
      <c r="CZ6" s="144">
        <f>HLOOKUP(CZ$2,NAV!$B$2:$AAA$509,ROW(CZ5),)+HLOOKUP(CZ$2,DIST!$C$1:$AAJ$508,ROW('NAV plus Dist'!CZ5)+1,FALSE)</f>
        <v>0</v>
      </c>
      <c r="DA6" s="144">
        <f>HLOOKUP(DA$2,NAV!$B$2:$AAA$509,ROW(DA5),)+HLOOKUP(DA$2,DIST!$C$1:$AAJ$508,ROW('NAV plus Dist'!DA5)+1,FALSE)</f>
        <v>0</v>
      </c>
      <c r="DB6" s="144">
        <f>HLOOKUP(DB$2,NAV!$B$2:$AAA$509,ROW(DB5),)+HLOOKUP(DB$2,DIST!$C$1:$AAJ$508,ROW('NAV plus Dist'!DB5)+1,FALSE)</f>
        <v>0</v>
      </c>
      <c r="DC6" s="144">
        <f>HLOOKUP(DC$2,NAV!$B$2:$AAA$509,ROW(DC5),)+HLOOKUP(DC$2,DIST!$C$1:$AAJ$508,ROW('NAV plus Dist'!DC5)+1,FALSE)</f>
        <v>0</v>
      </c>
      <c r="DD6" s="144">
        <f>HLOOKUP(DD$2,NAV!$B$2:$AAA$509,ROW(DD5),)+HLOOKUP(DD$2,DIST!$C$1:$AAJ$508,ROW('NAV plus Dist'!DD5)+1,FALSE)</f>
        <v>0</v>
      </c>
      <c r="DE6" s="144">
        <f>HLOOKUP(DE$2,NAV!$B$2:$AAA$509,ROW(DE5),)+HLOOKUP(DE$2,DIST!$C$1:$AAJ$508,ROW('NAV plus Dist'!DE5)+1,FALSE)</f>
        <v>0</v>
      </c>
      <c r="DF6" s="144">
        <f>HLOOKUP(DF$2,NAV!$B$2:$AAA$509,ROW(DF5),)+HLOOKUP(DF$2,DIST!$C$1:$AAJ$508,ROW('NAV plus Dist'!DF5)+1,FALSE)</f>
        <v>0</v>
      </c>
      <c r="DG6" s="144">
        <f>HLOOKUP(DG$2,NAV!$B$2:$AAA$509,ROW(DG5),)+HLOOKUP(DG$2,DIST!$C$1:$AAJ$508,ROW('NAV plus Dist'!DG5)+1,FALSE)</f>
        <v>0</v>
      </c>
      <c r="DH6" s="144">
        <f>HLOOKUP(DH$2,NAV!$B$2:$AAA$509,ROW(DH5),)+HLOOKUP(DH$2,DIST!$C$1:$AAJ$508,ROW('NAV plus Dist'!DH5)+1,FALSE)</f>
        <v>0</v>
      </c>
    </row>
    <row r="7" spans="1:112">
      <c r="A7" s="94">
        <f t="shared" si="74"/>
        <v>192</v>
      </c>
      <c r="B7" s="148">
        <f t="shared" si="75"/>
        <v>40209</v>
      </c>
      <c r="C7" s="144">
        <f>HLOOKUP(C$2,NAV!$B$2:$CH$509,ROW(C6),)+HLOOKUP(C$2,DIST!$C$1:$CI$508,ROW('NAV plus Dist'!C6)+1,FALSE)</f>
        <v>0</v>
      </c>
      <c r="D7" s="144">
        <f>HLOOKUP(D$2,NAV!$B$2:$CH$509,ROW(D6),)+HLOOKUP(D$2,DIST!$C$1:$CI$508,ROW('NAV plus Dist'!D6)+1,FALSE)</f>
        <v>0</v>
      </c>
      <c r="E7" s="144">
        <f>HLOOKUP(E$2,NAV!$B$2:$CH$509,ROW(E6),)+HLOOKUP(E$2,DIST!$C$1:$CI$508,ROW('NAV plus Dist'!E6)+1,FALSE)</f>
        <v>0</v>
      </c>
      <c r="F7" s="144">
        <f>HLOOKUP(F$2,NAV!$B$2:$CH$509,ROW(F6),)+HLOOKUP(F$2,DIST!$C$1:$CI$508,ROW('NAV plus Dist'!F6)+1,FALSE)</f>
        <v>0</v>
      </c>
      <c r="G7" s="144">
        <f>HLOOKUP(G$2,NAV!$B$2:$CH$509,ROW(G6),)+HLOOKUP(G$2,DIST!$C$1:$CI$508,ROW('NAV plus Dist'!G6)+1,FALSE)</f>
        <v>0</v>
      </c>
      <c r="H7" s="144">
        <f>HLOOKUP(H$2,NAV!$B$2:$CH$509,ROW(H6),)+HLOOKUP(H$2,DIST!$C$1:$CI$508,ROW('NAV plus Dist'!H6)+1,FALSE)</f>
        <v>0</v>
      </c>
      <c r="I7" s="144">
        <f>HLOOKUP(I$2,NAV!$B$2:$CH$509,ROW(I6),)+HLOOKUP(I$2,DIST!$C$1:$CI$508,ROW('NAV plus Dist'!I6)+1,FALSE)</f>
        <v>0</v>
      </c>
      <c r="J7" s="144">
        <f>HLOOKUP(J$2,NAV!$B$2:$CH$509,ROW(J6),)+HLOOKUP(J$2,DIST!$C$1:$CI$508,ROW('NAV plus Dist'!J6)+1,FALSE)</f>
        <v>0</v>
      </c>
      <c r="K7" s="144">
        <f>HLOOKUP(K$2,NAV!$B$2:$CH$509,ROW(K6),)+HLOOKUP(K$2,DIST!$C$1:$CI$508,ROW('NAV plus Dist'!K6)+1,FALSE)</f>
        <v>0</v>
      </c>
      <c r="L7" s="144">
        <f>HLOOKUP(L$2,NAV!$B$2:$CH$509,ROW(L6),)+HLOOKUP(L$2,DIST!$C$1:$CI$508,ROW('NAV plus Dist'!L6)+1,FALSE)</f>
        <v>0</v>
      </c>
      <c r="M7" s="144">
        <f>HLOOKUP(M$2,NAV!$B$2:$CH$509,ROW(M6),)+HLOOKUP(M$2,DIST!$C$1:$CI$508,ROW('NAV plus Dist'!M6)+1,FALSE)</f>
        <v>0</v>
      </c>
      <c r="N7" s="144">
        <f>HLOOKUP(N$2,NAV!$B$2:$CH$509,ROW(N6),)+HLOOKUP(N$2,DIST!$C$1:$CI$508,ROW('NAV plus Dist'!N6)+1,FALSE)</f>
        <v>0</v>
      </c>
      <c r="O7" s="144">
        <f>HLOOKUP(O$2,NAV!$B$2:$CH$509,ROW(O6),)+HLOOKUP(O$2,DIST!$C$1:$CI$508,ROW('NAV plus Dist'!O6)+1,FALSE)</f>
        <v>0</v>
      </c>
      <c r="P7" s="144">
        <f>HLOOKUP(P$2,NAV!$B$2:$CH$509,ROW(P6),)+HLOOKUP(P$2,DIST!$C$1:$CI$508,ROW('NAV plus Dist'!P6)+1,FALSE)</f>
        <v>0</v>
      </c>
      <c r="Q7" s="144">
        <f>HLOOKUP(Q$2,NAV!$B$2:$CH$509,ROW(Q6),)+HLOOKUP(Q$2,DIST!$C$1:$CI$508,ROW('NAV plus Dist'!Q6)+1,FALSE)</f>
        <v>12.31</v>
      </c>
      <c r="R7" s="144">
        <f>HLOOKUP(R$2,NAV!$B$2:$CH$509,ROW(R6),)+HLOOKUP(R$2,DIST!$C$1:$CI$508,ROW('NAV plus Dist'!R6)+1,FALSE)</f>
        <v>0</v>
      </c>
      <c r="S7" s="144">
        <f>HLOOKUP(S$2,NAV!$B$2:$CH$509,ROW(S6),)+HLOOKUP(S$2,DIST!$C$1:$CI$508,ROW('NAV plus Dist'!S6)+1,FALSE)</f>
        <v>0</v>
      </c>
      <c r="T7" s="144">
        <f>HLOOKUP(T$2,NAV!$B$2:$CH$509,ROW(T6),)+HLOOKUP(T$2,DIST!$C$1:$CI$508,ROW('NAV plus Dist'!T6)+1,FALSE)</f>
        <v>0</v>
      </c>
      <c r="U7" s="144">
        <f>HLOOKUP(U$2,NAV!$B$2:$CH$509,ROW(U6),)+HLOOKUP(U$2,DIST!$C$1:$CI$508,ROW('NAV plus Dist'!U6)+1,FALSE)</f>
        <v>0</v>
      </c>
      <c r="V7" s="144">
        <f>HLOOKUP(V$2,NAV!$B$2:$CH$509,ROW(V6),)+HLOOKUP(V$2,DIST!$C$1:$CI$508,ROW('NAV plus Dist'!V6)+1,FALSE)</f>
        <v>0</v>
      </c>
      <c r="W7" s="144">
        <f>HLOOKUP(W$2,NAV!$B$2:$CH$509,ROW(W6),)+HLOOKUP(W$2,DIST!$C$1:$CI$508,ROW('NAV plus Dist'!W6)+1,FALSE)</f>
        <v>0</v>
      </c>
      <c r="X7" s="144">
        <f>HLOOKUP(X$2,NAV!$B$2:$CH$509,ROW(X6),)+HLOOKUP(X$2,DIST!$C$1:$CI$508,ROW('NAV plus Dist'!X6)+1,FALSE)</f>
        <v>0</v>
      </c>
      <c r="Y7" s="144">
        <f>HLOOKUP(Y$2,NAV!$B$2:$CH$509,ROW(Y6),)+HLOOKUP(Y$2,DIST!$C$1:$CI$508,ROW('NAV plus Dist'!Y6)+1,FALSE)</f>
        <v>0</v>
      </c>
      <c r="Z7" s="144">
        <f>HLOOKUP(Z$2,NAV!$B$2:$CH$509,ROW(Z6),)+HLOOKUP(Z$2,DIST!$C$1:$CI$508,ROW('NAV plus Dist'!Z6)+1,FALSE)</f>
        <v>0</v>
      </c>
      <c r="AA7" s="144">
        <f>HLOOKUP(AA$2,NAV!$B$2:$CH$509,ROW(AA6),)+HLOOKUP(AA$2,DIST!$C$1:$CI$508,ROW('NAV plus Dist'!AA6)+1,FALSE)</f>
        <v>0</v>
      </c>
      <c r="AB7" s="144">
        <f>HLOOKUP(AB$2,NAV!$B$2:$CH$509,ROW(AB6),)+HLOOKUP(AB$2,DIST!$C$1:$CI$508,ROW('NAV plus Dist'!AB6)+1,FALSE)</f>
        <v>0</v>
      </c>
      <c r="AC7" s="144">
        <f>HLOOKUP(AC$2,NAV!$B$2:$CH$509,ROW(AC6),)+HLOOKUP(AC$2,DIST!$C$1:$CI$508,ROW('NAV plus Dist'!AC6)+1,FALSE)</f>
        <v>0</v>
      </c>
      <c r="AD7" s="144">
        <f>HLOOKUP(AD$2,NAV!$B$2:$CH$509,ROW(AD6),)+HLOOKUP(AD$2,DIST!$C$1:$CI$508,ROW('NAV plus Dist'!AD6)+1,FALSE)</f>
        <v>0</v>
      </c>
      <c r="AE7" s="144">
        <f>HLOOKUP(AE$2,NAV!$B$2:$CH$509,ROW(AE6),)+HLOOKUP(AE$2,DIST!$C$1:$CI$508,ROW('NAV plus Dist'!AE6)+1,FALSE)</f>
        <v>0</v>
      </c>
      <c r="AF7" s="144">
        <f>HLOOKUP(AF$2,NAV!$B$2:$CH$509,ROW(AF6),)+HLOOKUP(AF$2,DIST!$C$1:$CI$508,ROW('NAV plus Dist'!AF6)+1,FALSE)</f>
        <v>0</v>
      </c>
      <c r="AG7" s="144">
        <f>HLOOKUP(AG$2,NAV!$B$2:$CH$509,ROW(AG6),)+HLOOKUP(AG$2,DIST!$C$1:$CI$508,ROW('NAV plus Dist'!AG6)+1,FALSE)</f>
        <v>0</v>
      </c>
      <c r="AH7" s="144">
        <f>HLOOKUP(AH$2,NAV!$B$2:$CH$509,ROW(AH6),)+HLOOKUP(AH$2,DIST!$C$1:$CI$508,ROW('NAV plus Dist'!AH6)+1,FALSE)</f>
        <v>0</v>
      </c>
      <c r="AI7" s="144">
        <f>HLOOKUP(AI$2,NAV!$B$2:$CH$509,ROW(AI6),)+HLOOKUP(AI$2,DIST!$C$1:$CI$508,ROW('NAV plus Dist'!AI6)+1,FALSE)</f>
        <v>0</v>
      </c>
      <c r="AJ7" s="144">
        <f>HLOOKUP(AJ$2,NAV!$B$2:$CH$509,ROW(AJ6),)+HLOOKUP(AJ$2,DIST!$C$1:$CI$508,ROW('NAV plus Dist'!AJ6)+1,FALSE)</f>
        <v>0</v>
      </c>
      <c r="AK7" s="144">
        <f>HLOOKUP(AK$2,NAV!$B$2:$CH$509,ROW(AK6),)+HLOOKUP(AK$2,DIST!$C$1:$CI$508,ROW('NAV plus Dist'!AK6)+1,FALSE)</f>
        <v>0</v>
      </c>
      <c r="AL7" s="144">
        <f>HLOOKUP(AL$2,NAV!$B$2:$CH$509,ROW(AL6),)+HLOOKUP(AL$2,DIST!$C$1:$CI$508,ROW('NAV plus Dist'!AL6)+1,FALSE)</f>
        <v>0</v>
      </c>
      <c r="AM7" s="144">
        <f>HLOOKUP(AM$2,NAV!$B$2:$CH$509,ROW(AM6),)+HLOOKUP(AM$2,DIST!$C$1:$CI$508,ROW('NAV plus Dist'!AM6)+1,FALSE)</f>
        <v>0</v>
      </c>
      <c r="AN7" s="144">
        <f>HLOOKUP(AN$2,NAV!$B$2:$CH$509,ROW(AN6),)+HLOOKUP(AN$2,DIST!$C$1:$CI$508,ROW('NAV plus Dist'!AN6)+1,FALSE)</f>
        <v>0</v>
      </c>
      <c r="AO7" s="144">
        <f>HLOOKUP(AO$2,NAV!$B$2:$CH$509,ROW(AO6),)+HLOOKUP(AO$2,DIST!$C$1:$CI$508,ROW('NAV plus Dist'!AO6)+1,FALSE)</f>
        <v>0</v>
      </c>
      <c r="AP7" s="144">
        <f>HLOOKUP(AP$2,NAV!$B$2:$CH$509,ROW(AP6),)+HLOOKUP(AP$2,DIST!$C$1:$CI$508,ROW('NAV plus Dist'!AP6)+1,FALSE)</f>
        <v>0</v>
      </c>
      <c r="AQ7" s="144">
        <f>HLOOKUP(AQ$2,NAV!$B$2:$CH$509,ROW(AQ6),)+HLOOKUP(AQ$2,DIST!$C$1:$CI$508,ROW('NAV plus Dist'!AQ6)+1,FALSE)</f>
        <v>0</v>
      </c>
      <c r="AR7" s="144">
        <f>HLOOKUP(AR$2,NAV!$B$2:$CH$509,ROW(AR6),)+HLOOKUP(AR$2,DIST!$C$1:$CI$508,ROW('NAV plus Dist'!AR6)+1,FALSE)</f>
        <v>0</v>
      </c>
      <c r="AS7" s="144">
        <f>HLOOKUP(AS$2,NAV!$B$2:$CH$509,ROW(AS6),)+HLOOKUP(AS$2,DIST!$C$1:$CI$508,ROW('NAV plus Dist'!AS6)+1,FALSE)</f>
        <v>0</v>
      </c>
      <c r="AT7" s="144">
        <f>HLOOKUP(AT$2,NAV!$B$2:$CH$509,ROW(AT6),)+HLOOKUP(AT$2,DIST!$C$1:$CI$508,ROW('NAV plus Dist'!AT6)+1,FALSE)</f>
        <v>0</v>
      </c>
      <c r="AU7" s="144">
        <f>HLOOKUP(AU$2,NAV!$B$2:$CH$509,ROW(AU6),)+HLOOKUP(AU$2,DIST!$C$1:$CI$508,ROW('NAV plus Dist'!AU6)+1,FALSE)</f>
        <v>0</v>
      </c>
      <c r="AV7" s="144">
        <f>HLOOKUP(AV$2,NAV!$B$2:$CH$509,ROW(AV6),)+HLOOKUP(AV$2,DIST!$C$1:$CI$508,ROW('NAV plus Dist'!AV6)+1,FALSE)</f>
        <v>0</v>
      </c>
      <c r="AW7" s="144">
        <f>HLOOKUP(AW$2,NAV!$B$2:$CH$509,ROW(AW6),)+HLOOKUP(AW$2,DIST!$C$1:$CI$508,ROW('NAV plus Dist'!AW6)+1,FALSE)</f>
        <v>0</v>
      </c>
      <c r="AX7" s="144">
        <f>HLOOKUP(AX$2,NAV!$B$2:$CH$509,ROW(AX6),)+HLOOKUP(AX$2,DIST!$C$1:$CI$508,ROW('NAV plus Dist'!AX6)+1,FALSE)</f>
        <v>0</v>
      </c>
      <c r="AY7" s="144">
        <f>HLOOKUP(AY$2,NAV!$B$2:$CH$509,ROW(AY6),)+HLOOKUP(AY$2,DIST!$C$1:$CI$508,ROW('NAV plus Dist'!AY6)+1,FALSE)</f>
        <v>0</v>
      </c>
      <c r="AZ7" s="144">
        <f>HLOOKUP(AZ$2,NAV!$B$2:$CH$509,ROW(AZ6),)+HLOOKUP(AZ$2,DIST!$C$1:$CI$508,ROW('NAV plus Dist'!AZ6)+1,FALSE)</f>
        <v>0</v>
      </c>
      <c r="BA7" s="144">
        <f>HLOOKUP(BA$2,NAV!$B$2:$CH$509,ROW(BA6),)+HLOOKUP(BA$2,DIST!$C$1:$CI$508,ROW('NAV plus Dist'!BA6)+1,FALSE)</f>
        <v>0</v>
      </c>
      <c r="BB7" s="144">
        <f>HLOOKUP(BB$2,NAV!$B$2:$CH$509,ROW(BB6),)+HLOOKUP(BB$2,DIST!$C$1:$CI$508,ROW('NAV plus Dist'!BB6)+1,FALSE)</f>
        <v>0</v>
      </c>
      <c r="BC7" s="144">
        <f>HLOOKUP(BC$2,NAV!$B$2:$CH$509,ROW(BC6),)+HLOOKUP(BC$2,DIST!$C$1:$CI$508,ROW('NAV plus Dist'!BC6)+1,FALSE)</f>
        <v>0</v>
      </c>
      <c r="BD7" s="144">
        <f>HLOOKUP(BD$2,NAV!$B$2:$CH$509,ROW(BD6),)+HLOOKUP(BD$2,DIST!$C$1:$CI$508,ROW('NAV plus Dist'!BD6)+1,FALSE)</f>
        <v>0</v>
      </c>
      <c r="BE7" s="144">
        <f>HLOOKUP(BE$2,NAV!$B$2:$CH$509,ROW(BE6),)+HLOOKUP(BE$2,DIST!$C$1:$CI$508,ROW('NAV plus Dist'!BE6)+1,FALSE)</f>
        <v>0</v>
      </c>
      <c r="BF7" s="144">
        <f>HLOOKUP(BF$2,NAV!$B$2:$CH$509,ROW(BF6),)+HLOOKUP(BF$2,DIST!$C$1:$CI$508,ROW('NAV plus Dist'!BF6)+1,FALSE)</f>
        <v>0</v>
      </c>
      <c r="BG7" s="144">
        <f>HLOOKUP(BG$2,NAV!$B$2:$CH$509,ROW(BG6),)+HLOOKUP(BG$2,DIST!$C$1:$CI$508,ROW('NAV plus Dist'!BG6)+1,FALSE)</f>
        <v>0</v>
      </c>
      <c r="BH7" s="144">
        <f>HLOOKUP(BH$2,NAV!$B$2:$CH$509,ROW(BH6),)+HLOOKUP(BH$2,DIST!$C$1:$CI$508,ROW('NAV plus Dist'!BH6)+1,FALSE)</f>
        <v>0</v>
      </c>
      <c r="BI7" s="144">
        <f>HLOOKUP(BI$2,NAV!$B$2:$CH$509,ROW(BI6),)+HLOOKUP(BI$2,DIST!$C$1:$CI$508,ROW('NAV plus Dist'!BI6)+1,FALSE)</f>
        <v>0</v>
      </c>
      <c r="BJ7" s="144">
        <f>HLOOKUP(BJ$2,NAV!$B$2:$CH$509,ROW(BJ6),)+HLOOKUP(BJ$2,DIST!$C$1:$CI$508,ROW('NAV plus Dist'!BJ6)+1,FALSE)</f>
        <v>0</v>
      </c>
      <c r="BK7" s="144">
        <f>HLOOKUP(BK$2,NAV!$B$2:$CH$509,ROW(BK6),)+HLOOKUP(BK$2,DIST!$C$1:$CI$508,ROW('NAV plus Dist'!BK6)+1,FALSE)</f>
        <v>0</v>
      </c>
      <c r="BL7" s="144">
        <f>HLOOKUP(BL$2,NAV!$B$2:$CH$509,ROW(BL6),)+HLOOKUP(BL$2,DIST!$C$1:$CI$508,ROW('NAV plus Dist'!BL6)+1,FALSE)</f>
        <v>0</v>
      </c>
      <c r="BM7" s="144">
        <f>HLOOKUP(BM$2,NAV!$B$2:$CH$509,ROW(BM6),)+HLOOKUP(BM$2,DIST!$C$1:$CI$508,ROW('NAV plus Dist'!BM6)+1,FALSE)</f>
        <v>0</v>
      </c>
      <c r="BN7" s="144">
        <f>HLOOKUP(BN$2,NAV!$B$2:$CH$509,ROW(BN6),)+HLOOKUP(BN$2,DIST!$C$1:$CI$508,ROW('NAV plus Dist'!BN6)+1,FALSE)</f>
        <v>0</v>
      </c>
      <c r="BO7" s="144">
        <f>HLOOKUP(BO$2,NAV!$B$2:$CH$509,ROW(BO6),)+HLOOKUP(BO$2,DIST!$C$1:$CI$508,ROW('NAV plus Dist'!BO6)+1,FALSE)</f>
        <v>0</v>
      </c>
      <c r="BP7" s="144">
        <f>HLOOKUP(BP$2,NAV!$B$2:$CH$509,ROW(BP6),)+HLOOKUP(BP$2,DIST!$C$1:$CI$508,ROW('NAV plus Dist'!BP6)+1,FALSE)</f>
        <v>0</v>
      </c>
      <c r="BQ7" s="144">
        <f>HLOOKUP(BQ$2,NAV!$B$2:$CH$509,ROW(BQ6),)+HLOOKUP(BQ$2,DIST!$C$1:$CI$508,ROW('NAV plus Dist'!BQ6)+1,FALSE)</f>
        <v>0</v>
      </c>
      <c r="BR7" s="144">
        <f>HLOOKUP(BR$2,NAV!$B$2:$CH$509,ROW(BR6),)+HLOOKUP(BR$2,DIST!$C$1:$CI$508,ROW('NAV plus Dist'!BR6)+1,FALSE)</f>
        <v>0</v>
      </c>
      <c r="BS7" s="144">
        <f>HLOOKUP(BS$2,NAV!$B$2:$CH$509,ROW(BS6),)+HLOOKUP(BS$2,DIST!$C$1:$CI$508,ROW('NAV plus Dist'!BS6)+1,FALSE)</f>
        <v>0</v>
      </c>
      <c r="BT7" s="144">
        <f>HLOOKUP(BT$2,NAV!$B$2:$CH$509,ROW(BT6),)+HLOOKUP(BT$2,DIST!$C$1:$CI$508,ROW('NAV plus Dist'!BT6)+1,FALSE)</f>
        <v>0</v>
      </c>
      <c r="BU7" s="144">
        <f>HLOOKUP(BU$2,NAV!$B$2:$CH$509,ROW(BU6),)+HLOOKUP(BU$2,DIST!$C$1:$CI$508,ROW('NAV plus Dist'!BU6)+1,FALSE)</f>
        <v>0</v>
      </c>
      <c r="BV7" s="144">
        <f>HLOOKUP(BV$2,NAV!$B$2:$CH$509,ROW(BV6),)+HLOOKUP(BV$2,DIST!$C$1:$CI$508,ROW('NAV plus Dist'!BV6)+1,FALSE)</f>
        <v>0</v>
      </c>
      <c r="BW7" s="144">
        <f>HLOOKUP(BW$2,NAV!$B$2:$CH$509,ROW(BW6),)+HLOOKUP(BW$2,DIST!$C$1:$CI$508,ROW('NAV plus Dist'!BW6)+1,FALSE)</f>
        <v>0</v>
      </c>
      <c r="BX7" s="144">
        <f>HLOOKUP(BX$2,NAV!$B$2:$CH$509,ROW(BX6),)+HLOOKUP(BX$2,DIST!$C$1:$CI$508,ROW('NAV plus Dist'!BX6)+1,FALSE)</f>
        <v>0</v>
      </c>
      <c r="BY7" s="144">
        <f>HLOOKUP(BY$2,NAV!$B$2:$CH$509,ROW(BY6),)+HLOOKUP(BY$2,DIST!$C$1:$CI$508,ROW('NAV plus Dist'!BY6)+1,FALSE)</f>
        <v>0</v>
      </c>
      <c r="BZ7" s="144">
        <f>HLOOKUP(BZ$2,NAV!$B$2:$CH$509,ROW(BZ6),)+HLOOKUP(BZ$2,DIST!$C$1:$CI$508,ROW('NAV plus Dist'!BZ6)+1,FALSE)</f>
        <v>0</v>
      </c>
      <c r="CA7" s="144">
        <f>HLOOKUP(CA$2,NAV!$B$2:$CH$509,ROW(CA6),)+HLOOKUP(CA$2,DIST!$C$1:$CI$508,ROW('NAV plus Dist'!CA6)+1,FALSE)</f>
        <v>0</v>
      </c>
      <c r="CB7" s="144">
        <f>HLOOKUP(CB$2,NAV!$B$2:$CH$509,ROW(CB6),)+HLOOKUP(CB$2,DIST!$C$1:$CI$508,ROW('NAV plus Dist'!CB6)+1,FALSE)</f>
        <v>0</v>
      </c>
      <c r="CC7" s="144">
        <f>HLOOKUP(CC$2,NAV!$B$2:$CH$509,ROW(CC6),)+HLOOKUP(CC$2,DIST!$C$1:$CI$508,ROW('NAV plus Dist'!CC6)+1,FALSE)</f>
        <v>0</v>
      </c>
      <c r="CD7" s="144">
        <f>HLOOKUP(CD$2,NAV!$B$2:$CH$509,ROW(CD6),)+HLOOKUP(CD$2,DIST!$C$1:$CI$508,ROW('NAV plus Dist'!CD6)+1,FALSE)</f>
        <v>0</v>
      </c>
      <c r="CE7" s="144">
        <f>HLOOKUP(CE$2,NAV!$B$2:$CH$509,ROW(CE6),)+HLOOKUP(CE$2,DIST!$C$1:$CI$508,ROW('NAV plus Dist'!CE6)+1,FALSE)</f>
        <v>0</v>
      </c>
      <c r="CF7" s="144">
        <f>HLOOKUP(CF$2,NAV!$B$2:$CH$509,ROW(CF6),)+HLOOKUP(CF$2,DIST!$C$1:$CI$508,ROW('NAV plus Dist'!CF6)+1,FALSE)</f>
        <v>0</v>
      </c>
      <c r="CG7" s="144">
        <f>HLOOKUP(CG$2,NAV!$B$2:$CH$509,ROW(CG6),)+HLOOKUP(CG$2,DIST!$C$1:$CI$508,ROW('NAV plus Dist'!CG6)+1,FALSE)</f>
        <v>0</v>
      </c>
      <c r="CH7" s="144">
        <f>HLOOKUP(CH$2,NAV!$B$2:$CH$509,ROW(CH6),)+HLOOKUP(CH$2,DIST!$C$1:$CI$508,ROW('NAV plus Dist'!CH6)+1,FALSE)</f>
        <v>0</v>
      </c>
      <c r="CI7" s="144">
        <f>HLOOKUP(CI$2,NAV!$B$2:$CH$509,ROW(CI6),)+HLOOKUP(CI$2,DIST!$C$1:$CI$508,ROW('NAV plus Dist'!CI6)+1,FALSE)</f>
        <v>0</v>
      </c>
      <c r="CJ7" s="144">
        <f>HLOOKUP(CJ$2,NAV!$B$2:$AAA$509,ROW(CJ6),)+HLOOKUP(CJ$2,DIST!$C$1:$AAJ$508,ROW('NAV plus Dist'!CJ6)+1,FALSE)</f>
        <v>0</v>
      </c>
      <c r="CK7" s="144">
        <f>HLOOKUP(CK$2,NAV!$B$2:$AAA$509,ROW(CK6),)+HLOOKUP(CK$2,DIST!$C$1:$AAJ$508,ROW('NAV plus Dist'!CK6)+1,FALSE)</f>
        <v>0</v>
      </c>
      <c r="CL7" s="144">
        <f>HLOOKUP(CL$2,NAV!$B$2:$AAA$509,ROW(CL6),)+HLOOKUP(CL$2,DIST!$C$1:$AAJ$508,ROW('NAV plus Dist'!CL6)+1,FALSE)</f>
        <v>0</v>
      </c>
      <c r="CM7" s="144">
        <f>HLOOKUP(CM$2,NAV!$B$2:$AAA$509,ROW(CM6),)+HLOOKUP(CM$2,DIST!$C$1:$AAJ$508,ROW('NAV plus Dist'!CM6)+1,FALSE)</f>
        <v>0</v>
      </c>
      <c r="CN7" s="144">
        <f>HLOOKUP(CN$2,NAV!$B$2:$AAA$509,ROW(CN6),)+HLOOKUP(CN$2,DIST!$C$1:$AAJ$508,ROW('NAV plus Dist'!CN6)+1,FALSE)</f>
        <v>0</v>
      </c>
      <c r="CO7" s="144">
        <f>HLOOKUP(CO$2,NAV!$B$2:$AAA$509,ROW(CO6),)+HLOOKUP(CO$2,DIST!$C$1:$AAJ$508,ROW('NAV plus Dist'!CO6)+1,FALSE)</f>
        <v>0</v>
      </c>
      <c r="CP7" s="144">
        <f>HLOOKUP(CP$2,NAV!$B$2:$AAA$509,ROW(CP6),)+HLOOKUP(CP$2,DIST!$C$1:$AAJ$508,ROW('NAV plus Dist'!CP6)+1,FALSE)</f>
        <v>0</v>
      </c>
      <c r="CQ7" s="144">
        <f>HLOOKUP(CQ$2,NAV!$B$2:$AAA$509,ROW(CQ6),)+HLOOKUP(CQ$2,DIST!$C$1:$AAJ$508,ROW('NAV plus Dist'!CQ6)+1,FALSE)</f>
        <v>0</v>
      </c>
      <c r="CR7" s="144">
        <f>HLOOKUP(CR$2,NAV!$B$2:$AAA$509,ROW(CR6),)+HLOOKUP(CR$2,DIST!$C$1:$AAJ$508,ROW('NAV plus Dist'!CR6)+1,FALSE)</f>
        <v>0</v>
      </c>
      <c r="CS7" s="144">
        <f>HLOOKUP(CS$2,NAV!$B$2:$AAA$509,ROW(CS6),)+HLOOKUP(CS$2,DIST!$C$1:$AAJ$508,ROW('NAV plus Dist'!CS6)+1,FALSE)</f>
        <v>0</v>
      </c>
      <c r="CT7" s="144">
        <f>HLOOKUP(CT$2,NAV!$B$2:$AAA$509,ROW(CT6),)+HLOOKUP(CT$2,DIST!$C$1:$AAJ$508,ROW('NAV plus Dist'!CT6)+1,FALSE)</f>
        <v>0</v>
      </c>
      <c r="CU7" s="144">
        <f>HLOOKUP(CU$2,NAV!$B$2:$AAA$509,ROW(CU6),)+HLOOKUP(CU$2,DIST!$C$1:$AAJ$508,ROW('NAV plus Dist'!CU6)+1,FALSE)</f>
        <v>0</v>
      </c>
      <c r="CV7" s="144">
        <f>HLOOKUP(CV$2,NAV!$B$2:$AAA$509,ROW(CV6),)+HLOOKUP(CV$2,DIST!$C$1:$AAJ$508,ROW('NAV plus Dist'!CV6)+1,FALSE)</f>
        <v>0</v>
      </c>
      <c r="CW7" s="144">
        <f>HLOOKUP(CW$2,NAV!$B$2:$AAA$509,ROW(CW6),)+HLOOKUP(CW$2,DIST!$C$1:$AAJ$508,ROW('NAV plus Dist'!CW6)+1,FALSE)</f>
        <v>0</v>
      </c>
      <c r="CX7" s="144">
        <f>HLOOKUP(CX$2,NAV!$B$2:$AAA$509,ROW(CX6),)+HLOOKUP(CX$2,DIST!$C$1:$AAJ$508,ROW('NAV plus Dist'!CX6)+1,FALSE)</f>
        <v>0</v>
      </c>
      <c r="CY7" s="144">
        <f>HLOOKUP(CY$2,NAV!$B$2:$AAA$509,ROW(CY6),)+HLOOKUP(CY$2,DIST!$C$1:$AAJ$508,ROW('NAV plus Dist'!CY6)+1,FALSE)</f>
        <v>0</v>
      </c>
      <c r="CZ7" s="144">
        <f>HLOOKUP(CZ$2,NAV!$B$2:$AAA$509,ROW(CZ6),)+HLOOKUP(CZ$2,DIST!$C$1:$AAJ$508,ROW('NAV plus Dist'!CZ6)+1,FALSE)</f>
        <v>0</v>
      </c>
      <c r="DA7" s="144">
        <f>HLOOKUP(DA$2,NAV!$B$2:$AAA$509,ROW(DA6),)+HLOOKUP(DA$2,DIST!$C$1:$AAJ$508,ROW('NAV plus Dist'!DA6)+1,FALSE)</f>
        <v>0</v>
      </c>
      <c r="DB7" s="144">
        <f>HLOOKUP(DB$2,NAV!$B$2:$AAA$509,ROW(DB6),)+HLOOKUP(DB$2,DIST!$C$1:$AAJ$508,ROW('NAV plus Dist'!DB6)+1,FALSE)</f>
        <v>0</v>
      </c>
      <c r="DC7" s="144">
        <f>HLOOKUP(DC$2,NAV!$B$2:$AAA$509,ROW(DC6),)+HLOOKUP(DC$2,DIST!$C$1:$AAJ$508,ROW('NAV plus Dist'!DC6)+1,FALSE)</f>
        <v>0</v>
      </c>
      <c r="DD7" s="144">
        <f>HLOOKUP(DD$2,NAV!$B$2:$AAA$509,ROW(DD6),)+HLOOKUP(DD$2,DIST!$C$1:$AAJ$508,ROW('NAV plus Dist'!DD6)+1,FALSE)</f>
        <v>0</v>
      </c>
      <c r="DE7" s="144">
        <f>HLOOKUP(DE$2,NAV!$B$2:$AAA$509,ROW(DE6),)+HLOOKUP(DE$2,DIST!$C$1:$AAJ$508,ROW('NAV plus Dist'!DE6)+1,FALSE)</f>
        <v>0</v>
      </c>
      <c r="DF7" s="144">
        <f>HLOOKUP(DF$2,NAV!$B$2:$AAA$509,ROW(DF6),)+HLOOKUP(DF$2,DIST!$C$1:$AAJ$508,ROW('NAV plus Dist'!DF6)+1,FALSE)</f>
        <v>0</v>
      </c>
      <c r="DG7" s="144">
        <f>HLOOKUP(DG$2,NAV!$B$2:$AAA$509,ROW(DG6),)+HLOOKUP(DG$2,DIST!$C$1:$AAJ$508,ROW('NAV plus Dist'!DG6)+1,FALSE)</f>
        <v>0</v>
      </c>
      <c r="DH7" s="144">
        <f>HLOOKUP(DH$2,NAV!$B$2:$AAA$509,ROW(DH6),)+HLOOKUP(DH$2,DIST!$C$1:$AAJ$508,ROW('NAV plus Dist'!DH6)+1,FALSE)</f>
        <v>0</v>
      </c>
    </row>
    <row r="8" spans="1:112">
      <c r="A8" s="94">
        <f t="shared" si="74"/>
        <v>191</v>
      </c>
      <c r="B8" s="148">
        <f t="shared" si="75"/>
        <v>40237</v>
      </c>
      <c r="C8" s="144">
        <f>HLOOKUP(C$2,NAV!$B$2:$CH$509,ROW(C7),)+HLOOKUP(C$2,DIST!$C$1:$CI$508,ROW('NAV plus Dist'!C7)+1,FALSE)</f>
        <v>0</v>
      </c>
      <c r="D8" s="144">
        <f>HLOOKUP(D$2,NAV!$B$2:$CH$509,ROW(D7),)+HLOOKUP(D$2,DIST!$C$1:$CI$508,ROW('NAV plus Dist'!D7)+1,FALSE)</f>
        <v>0</v>
      </c>
      <c r="E8" s="144">
        <f>HLOOKUP(E$2,NAV!$B$2:$CH$509,ROW(E7),)+HLOOKUP(E$2,DIST!$C$1:$CI$508,ROW('NAV plus Dist'!E7)+1,FALSE)</f>
        <v>0</v>
      </c>
      <c r="F8" s="144">
        <f>HLOOKUP(F$2,NAV!$B$2:$CH$509,ROW(F7),)+HLOOKUP(F$2,DIST!$C$1:$CI$508,ROW('NAV plus Dist'!F7)+1,FALSE)</f>
        <v>0</v>
      </c>
      <c r="G8" s="144">
        <f>HLOOKUP(G$2,NAV!$B$2:$CH$509,ROW(G7),)+HLOOKUP(G$2,DIST!$C$1:$CI$508,ROW('NAV plus Dist'!G7)+1,FALSE)</f>
        <v>0</v>
      </c>
      <c r="H8" s="144">
        <f>HLOOKUP(H$2,NAV!$B$2:$CH$509,ROW(H7),)+HLOOKUP(H$2,DIST!$C$1:$CI$508,ROW('NAV plus Dist'!H7)+1,FALSE)</f>
        <v>0</v>
      </c>
      <c r="I8" s="144">
        <f>HLOOKUP(I$2,NAV!$B$2:$CH$509,ROW(I7),)+HLOOKUP(I$2,DIST!$C$1:$CI$508,ROW('NAV plus Dist'!I7)+1,FALSE)</f>
        <v>0</v>
      </c>
      <c r="J8" s="144">
        <f>HLOOKUP(J$2,NAV!$B$2:$CH$509,ROW(J7),)+HLOOKUP(J$2,DIST!$C$1:$CI$508,ROW('NAV plus Dist'!J7)+1,FALSE)</f>
        <v>0</v>
      </c>
      <c r="K8" s="144">
        <f>HLOOKUP(K$2,NAV!$B$2:$CH$509,ROW(K7),)+HLOOKUP(K$2,DIST!$C$1:$CI$508,ROW('NAV plus Dist'!K7)+1,FALSE)</f>
        <v>0</v>
      </c>
      <c r="L8" s="144">
        <f>HLOOKUP(L$2,NAV!$B$2:$CH$509,ROW(L7),)+HLOOKUP(L$2,DIST!$C$1:$CI$508,ROW('NAV plus Dist'!L7)+1,FALSE)</f>
        <v>0</v>
      </c>
      <c r="M8" s="144">
        <f>HLOOKUP(M$2,NAV!$B$2:$CH$509,ROW(M7),)+HLOOKUP(M$2,DIST!$C$1:$CI$508,ROW('NAV plus Dist'!M7)+1,FALSE)</f>
        <v>0</v>
      </c>
      <c r="N8" s="144">
        <f>HLOOKUP(N$2,NAV!$B$2:$CH$509,ROW(N7),)+HLOOKUP(N$2,DIST!$C$1:$CI$508,ROW('NAV plus Dist'!N7)+1,FALSE)</f>
        <v>0</v>
      </c>
      <c r="O8" s="144">
        <f>HLOOKUP(O$2,NAV!$B$2:$CH$509,ROW(O7),)+HLOOKUP(O$2,DIST!$C$1:$CI$508,ROW('NAV plus Dist'!O7)+1,FALSE)</f>
        <v>0</v>
      </c>
      <c r="P8" s="144">
        <f>HLOOKUP(P$2,NAV!$B$2:$CH$509,ROW(P7),)+HLOOKUP(P$2,DIST!$C$1:$CI$508,ROW('NAV plus Dist'!P7)+1,FALSE)</f>
        <v>0</v>
      </c>
      <c r="Q8" s="144">
        <f>HLOOKUP(Q$2,NAV!$B$2:$CH$509,ROW(Q7),)+HLOOKUP(Q$2,DIST!$C$1:$CI$508,ROW('NAV plus Dist'!Q7)+1,FALSE)</f>
        <v>12.33</v>
      </c>
      <c r="R8" s="144">
        <f>HLOOKUP(R$2,NAV!$B$2:$CH$509,ROW(R7),)+HLOOKUP(R$2,DIST!$C$1:$CI$508,ROW('NAV plus Dist'!R7)+1,FALSE)</f>
        <v>0</v>
      </c>
      <c r="S8" s="144">
        <f>HLOOKUP(S$2,NAV!$B$2:$CH$509,ROW(S7),)+HLOOKUP(S$2,DIST!$C$1:$CI$508,ROW('NAV plus Dist'!S7)+1,FALSE)</f>
        <v>0</v>
      </c>
      <c r="T8" s="144">
        <f>HLOOKUP(T$2,NAV!$B$2:$CH$509,ROW(T7),)+HLOOKUP(T$2,DIST!$C$1:$CI$508,ROW('NAV plus Dist'!T7)+1,FALSE)</f>
        <v>0</v>
      </c>
      <c r="U8" s="144">
        <f>HLOOKUP(U$2,NAV!$B$2:$CH$509,ROW(U7),)+HLOOKUP(U$2,DIST!$C$1:$CI$508,ROW('NAV plus Dist'!U7)+1,FALSE)</f>
        <v>0</v>
      </c>
      <c r="V8" s="144">
        <f>HLOOKUP(V$2,NAV!$B$2:$CH$509,ROW(V7),)+HLOOKUP(V$2,DIST!$C$1:$CI$508,ROW('NAV plus Dist'!V7)+1,FALSE)</f>
        <v>0</v>
      </c>
      <c r="W8" s="144">
        <f>HLOOKUP(W$2,NAV!$B$2:$CH$509,ROW(W7),)+HLOOKUP(W$2,DIST!$C$1:$CI$508,ROW('NAV plus Dist'!W7)+1,FALSE)</f>
        <v>0</v>
      </c>
      <c r="X8" s="144">
        <f>HLOOKUP(X$2,NAV!$B$2:$CH$509,ROW(X7),)+HLOOKUP(X$2,DIST!$C$1:$CI$508,ROW('NAV plus Dist'!X7)+1,FALSE)</f>
        <v>0</v>
      </c>
      <c r="Y8" s="144">
        <f>HLOOKUP(Y$2,NAV!$B$2:$CH$509,ROW(Y7),)+HLOOKUP(Y$2,DIST!$C$1:$CI$508,ROW('NAV plus Dist'!Y7)+1,FALSE)</f>
        <v>0</v>
      </c>
      <c r="Z8" s="144">
        <f>HLOOKUP(Z$2,NAV!$B$2:$CH$509,ROW(Z7),)+HLOOKUP(Z$2,DIST!$C$1:$CI$508,ROW('NAV plus Dist'!Z7)+1,FALSE)</f>
        <v>0</v>
      </c>
      <c r="AA8" s="144">
        <f>HLOOKUP(AA$2,NAV!$B$2:$CH$509,ROW(AA7),)+HLOOKUP(AA$2,DIST!$C$1:$CI$508,ROW('NAV plus Dist'!AA7)+1,FALSE)</f>
        <v>0</v>
      </c>
      <c r="AB8" s="144">
        <f>HLOOKUP(AB$2,NAV!$B$2:$CH$509,ROW(AB7),)+HLOOKUP(AB$2,DIST!$C$1:$CI$508,ROW('NAV plus Dist'!AB7)+1,FALSE)</f>
        <v>0</v>
      </c>
      <c r="AC8" s="144">
        <f>HLOOKUP(AC$2,NAV!$B$2:$CH$509,ROW(AC7),)+HLOOKUP(AC$2,DIST!$C$1:$CI$508,ROW('NAV plus Dist'!AC7)+1,FALSE)</f>
        <v>0</v>
      </c>
      <c r="AD8" s="144">
        <f>HLOOKUP(AD$2,NAV!$B$2:$CH$509,ROW(AD7),)+HLOOKUP(AD$2,DIST!$C$1:$CI$508,ROW('NAV plus Dist'!AD7)+1,FALSE)</f>
        <v>0</v>
      </c>
      <c r="AE8" s="144">
        <f>HLOOKUP(AE$2,NAV!$B$2:$CH$509,ROW(AE7),)+HLOOKUP(AE$2,DIST!$C$1:$CI$508,ROW('NAV plus Dist'!AE7)+1,FALSE)</f>
        <v>0</v>
      </c>
      <c r="AF8" s="144">
        <f>HLOOKUP(AF$2,NAV!$B$2:$CH$509,ROW(AF7),)+HLOOKUP(AF$2,DIST!$C$1:$CI$508,ROW('NAV plus Dist'!AF7)+1,FALSE)</f>
        <v>0</v>
      </c>
      <c r="AG8" s="144">
        <f>HLOOKUP(AG$2,NAV!$B$2:$CH$509,ROW(AG7),)+HLOOKUP(AG$2,DIST!$C$1:$CI$508,ROW('NAV plus Dist'!AG7)+1,FALSE)</f>
        <v>0</v>
      </c>
      <c r="AH8" s="144">
        <f>HLOOKUP(AH$2,NAV!$B$2:$CH$509,ROW(AH7),)+HLOOKUP(AH$2,DIST!$C$1:$CI$508,ROW('NAV plus Dist'!AH7)+1,FALSE)</f>
        <v>0</v>
      </c>
      <c r="AI8" s="144">
        <f>HLOOKUP(AI$2,NAV!$B$2:$CH$509,ROW(AI7),)+HLOOKUP(AI$2,DIST!$C$1:$CI$508,ROW('NAV plus Dist'!AI7)+1,FALSE)</f>
        <v>0</v>
      </c>
      <c r="AJ8" s="144">
        <f>HLOOKUP(AJ$2,NAV!$B$2:$CH$509,ROW(AJ7),)+HLOOKUP(AJ$2,DIST!$C$1:$CI$508,ROW('NAV plus Dist'!AJ7)+1,FALSE)</f>
        <v>0</v>
      </c>
      <c r="AK8" s="144">
        <f>HLOOKUP(AK$2,NAV!$B$2:$CH$509,ROW(AK7),)+HLOOKUP(AK$2,DIST!$C$1:$CI$508,ROW('NAV plus Dist'!AK7)+1,FALSE)</f>
        <v>0</v>
      </c>
      <c r="AL8" s="144">
        <f>HLOOKUP(AL$2,NAV!$B$2:$CH$509,ROW(AL7),)+HLOOKUP(AL$2,DIST!$C$1:$CI$508,ROW('NAV plus Dist'!AL7)+1,FALSE)</f>
        <v>0</v>
      </c>
      <c r="AM8" s="144">
        <f>HLOOKUP(AM$2,NAV!$B$2:$CH$509,ROW(AM7),)+HLOOKUP(AM$2,DIST!$C$1:$CI$508,ROW('NAV plus Dist'!AM7)+1,FALSE)</f>
        <v>0</v>
      </c>
      <c r="AN8" s="144">
        <f>HLOOKUP(AN$2,NAV!$B$2:$CH$509,ROW(AN7),)+HLOOKUP(AN$2,DIST!$C$1:$CI$508,ROW('NAV plus Dist'!AN7)+1,FALSE)</f>
        <v>0</v>
      </c>
      <c r="AO8" s="144">
        <f>HLOOKUP(AO$2,NAV!$B$2:$CH$509,ROW(AO7),)+HLOOKUP(AO$2,DIST!$C$1:$CI$508,ROW('NAV plus Dist'!AO7)+1,FALSE)</f>
        <v>0</v>
      </c>
      <c r="AP8" s="144">
        <f>HLOOKUP(AP$2,NAV!$B$2:$CH$509,ROW(AP7),)+HLOOKUP(AP$2,DIST!$C$1:$CI$508,ROW('NAV plus Dist'!AP7)+1,FALSE)</f>
        <v>0</v>
      </c>
      <c r="AQ8" s="144">
        <f>HLOOKUP(AQ$2,NAV!$B$2:$CH$509,ROW(AQ7),)+HLOOKUP(AQ$2,DIST!$C$1:$CI$508,ROW('NAV plus Dist'!AQ7)+1,FALSE)</f>
        <v>0</v>
      </c>
      <c r="AR8" s="144">
        <f>HLOOKUP(AR$2,NAV!$B$2:$CH$509,ROW(AR7),)+HLOOKUP(AR$2,DIST!$C$1:$CI$508,ROW('NAV plus Dist'!AR7)+1,FALSE)</f>
        <v>0</v>
      </c>
      <c r="AS8" s="144">
        <f>HLOOKUP(AS$2,NAV!$B$2:$CH$509,ROW(AS7),)+HLOOKUP(AS$2,DIST!$C$1:$CI$508,ROW('NAV plus Dist'!AS7)+1,FALSE)</f>
        <v>0</v>
      </c>
      <c r="AT8" s="144">
        <f>HLOOKUP(AT$2,NAV!$B$2:$CH$509,ROW(AT7),)+HLOOKUP(AT$2,DIST!$C$1:$CI$508,ROW('NAV plus Dist'!AT7)+1,FALSE)</f>
        <v>0</v>
      </c>
      <c r="AU8" s="144">
        <f>HLOOKUP(AU$2,NAV!$B$2:$CH$509,ROW(AU7),)+HLOOKUP(AU$2,DIST!$C$1:$CI$508,ROW('NAV plus Dist'!AU7)+1,FALSE)</f>
        <v>0</v>
      </c>
      <c r="AV8" s="144">
        <f>HLOOKUP(AV$2,NAV!$B$2:$CH$509,ROW(AV7),)+HLOOKUP(AV$2,DIST!$C$1:$CI$508,ROW('NAV plus Dist'!AV7)+1,FALSE)</f>
        <v>0</v>
      </c>
      <c r="AW8" s="144">
        <f>HLOOKUP(AW$2,NAV!$B$2:$CH$509,ROW(AW7),)+HLOOKUP(AW$2,DIST!$C$1:$CI$508,ROW('NAV plus Dist'!AW7)+1,FALSE)</f>
        <v>0</v>
      </c>
      <c r="AX8" s="144">
        <f>HLOOKUP(AX$2,NAV!$B$2:$CH$509,ROW(AX7),)+HLOOKUP(AX$2,DIST!$C$1:$CI$508,ROW('NAV plus Dist'!AX7)+1,FALSE)</f>
        <v>0</v>
      </c>
      <c r="AY8" s="144">
        <f>HLOOKUP(AY$2,NAV!$B$2:$CH$509,ROW(AY7),)+HLOOKUP(AY$2,DIST!$C$1:$CI$508,ROW('NAV plus Dist'!AY7)+1,FALSE)</f>
        <v>0</v>
      </c>
      <c r="AZ8" s="144">
        <f>HLOOKUP(AZ$2,NAV!$B$2:$CH$509,ROW(AZ7),)+HLOOKUP(AZ$2,DIST!$C$1:$CI$508,ROW('NAV plus Dist'!AZ7)+1,FALSE)</f>
        <v>0</v>
      </c>
      <c r="BA8" s="144">
        <f>HLOOKUP(BA$2,NAV!$B$2:$CH$509,ROW(BA7),)+HLOOKUP(BA$2,DIST!$C$1:$CI$508,ROW('NAV plus Dist'!BA7)+1,FALSE)</f>
        <v>0</v>
      </c>
      <c r="BB8" s="144">
        <f>HLOOKUP(BB$2,NAV!$B$2:$CH$509,ROW(BB7),)+HLOOKUP(BB$2,DIST!$C$1:$CI$508,ROW('NAV plus Dist'!BB7)+1,FALSE)</f>
        <v>0</v>
      </c>
      <c r="BC8" s="144">
        <f>HLOOKUP(BC$2,NAV!$B$2:$CH$509,ROW(BC7),)+HLOOKUP(BC$2,DIST!$C$1:$CI$508,ROW('NAV plus Dist'!BC7)+1,FALSE)</f>
        <v>0</v>
      </c>
      <c r="BD8" s="144">
        <f>HLOOKUP(BD$2,NAV!$B$2:$CH$509,ROW(BD7),)+HLOOKUP(BD$2,DIST!$C$1:$CI$508,ROW('NAV plus Dist'!BD7)+1,FALSE)</f>
        <v>0</v>
      </c>
      <c r="BE8" s="144">
        <f>HLOOKUP(BE$2,NAV!$B$2:$CH$509,ROW(BE7),)+HLOOKUP(BE$2,DIST!$C$1:$CI$508,ROW('NAV plus Dist'!BE7)+1,FALSE)</f>
        <v>0</v>
      </c>
      <c r="BF8" s="144">
        <f>HLOOKUP(BF$2,NAV!$B$2:$CH$509,ROW(BF7),)+HLOOKUP(BF$2,DIST!$C$1:$CI$508,ROW('NAV plus Dist'!BF7)+1,FALSE)</f>
        <v>0</v>
      </c>
      <c r="BG8" s="144">
        <f>HLOOKUP(BG$2,NAV!$B$2:$CH$509,ROW(BG7),)+HLOOKUP(BG$2,DIST!$C$1:$CI$508,ROW('NAV plus Dist'!BG7)+1,FALSE)</f>
        <v>0</v>
      </c>
      <c r="BH8" s="144">
        <f>HLOOKUP(BH$2,NAV!$B$2:$CH$509,ROW(BH7),)+HLOOKUP(BH$2,DIST!$C$1:$CI$508,ROW('NAV plus Dist'!BH7)+1,FALSE)</f>
        <v>0</v>
      </c>
      <c r="BI8" s="144">
        <f>HLOOKUP(BI$2,NAV!$B$2:$CH$509,ROW(BI7),)+HLOOKUP(BI$2,DIST!$C$1:$CI$508,ROW('NAV plus Dist'!BI7)+1,FALSE)</f>
        <v>0</v>
      </c>
      <c r="BJ8" s="144">
        <f>HLOOKUP(BJ$2,NAV!$B$2:$CH$509,ROW(BJ7),)+HLOOKUP(BJ$2,DIST!$C$1:$CI$508,ROW('NAV plus Dist'!BJ7)+1,FALSE)</f>
        <v>0</v>
      </c>
      <c r="BK8" s="144">
        <f>HLOOKUP(BK$2,NAV!$B$2:$CH$509,ROW(BK7),)+HLOOKUP(BK$2,DIST!$C$1:$CI$508,ROW('NAV plus Dist'!BK7)+1,FALSE)</f>
        <v>0</v>
      </c>
      <c r="BL8" s="144">
        <f>HLOOKUP(BL$2,NAV!$B$2:$CH$509,ROW(BL7),)+HLOOKUP(BL$2,DIST!$C$1:$CI$508,ROW('NAV plus Dist'!BL7)+1,FALSE)</f>
        <v>0</v>
      </c>
      <c r="BM8" s="144">
        <f>HLOOKUP(BM$2,NAV!$B$2:$CH$509,ROW(BM7),)+HLOOKUP(BM$2,DIST!$C$1:$CI$508,ROW('NAV plus Dist'!BM7)+1,FALSE)</f>
        <v>0</v>
      </c>
      <c r="BN8" s="144">
        <f>HLOOKUP(BN$2,NAV!$B$2:$CH$509,ROW(BN7),)+HLOOKUP(BN$2,DIST!$C$1:$CI$508,ROW('NAV plus Dist'!BN7)+1,FALSE)</f>
        <v>0</v>
      </c>
      <c r="BO8" s="144">
        <f>HLOOKUP(BO$2,NAV!$B$2:$CH$509,ROW(BO7),)+HLOOKUP(BO$2,DIST!$C$1:$CI$508,ROW('NAV plus Dist'!BO7)+1,FALSE)</f>
        <v>0</v>
      </c>
      <c r="BP8" s="144">
        <f>HLOOKUP(BP$2,NAV!$B$2:$CH$509,ROW(BP7),)+HLOOKUP(BP$2,DIST!$C$1:$CI$508,ROW('NAV plus Dist'!BP7)+1,FALSE)</f>
        <v>0</v>
      </c>
      <c r="BQ8" s="144">
        <f>HLOOKUP(BQ$2,NAV!$B$2:$CH$509,ROW(BQ7),)+HLOOKUP(BQ$2,DIST!$C$1:$CI$508,ROW('NAV plus Dist'!BQ7)+1,FALSE)</f>
        <v>0</v>
      </c>
      <c r="BR8" s="144">
        <f>HLOOKUP(BR$2,NAV!$B$2:$CH$509,ROW(BR7),)+HLOOKUP(BR$2,DIST!$C$1:$CI$508,ROW('NAV plus Dist'!BR7)+1,FALSE)</f>
        <v>0</v>
      </c>
      <c r="BS8" s="144">
        <f>HLOOKUP(BS$2,NAV!$B$2:$CH$509,ROW(BS7),)+HLOOKUP(BS$2,DIST!$C$1:$CI$508,ROW('NAV plus Dist'!BS7)+1,FALSE)</f>
        <v>0</v>
      </c>
      <c r="BT8" s="144">
        <f>HLOOKUP(BT$2,NAV!$B$2:$CH$509,ROW(BT7),)+HLOOKUP(BT$2,DIST!$C$1:$CI$508,ROW('NAV plus Dist'!BT7)+1,FALSE)</f>
        <v>0</v>
      </c>
      <c r="BU8" s="144">
        <f>HLOOKUP(BU$2,NAV!$B$2:$CH$509,ROW(BU7),)+HLOOKUP(BU$2,DIST!$C$1:$CI$508,ROW('NAV plus Dist'!BU7)+1,FALSE)</f>
        <v>0</v>
      </c>
      <c r="BV8" s="144">
        <f>HLOOKUP(BV$2,NAV!$B$2:$CH$509,ROW(BV7),)+HLOOKUP(BV$2,DIST!$C$1:$CI$508,ROW('NAV plus Dist'!BV7)+1,FALSE)</f>
        <v>0</v>
      </c>
      <c r="BW8" s="144">
        <f>HLOOKUP(BW$2,NAV!$B$2:$CH$509,ROW(BW7),)+HLOOKUP(BW$2,DIST!$C$1:$CI$508,ROW('NAV plus Dist'!BW7)+1,FALSE)</f>
        <v>0</v>
      </c>
      <c r="BX8" s="144">
        <f>HLOOKUP(BX$2,NAV!$B$2:$CH$509,ROW(BX7),)+HLOOKUP(BX$2,DIST!$C$1:$CI$508,ROW('NAV plus Dist'!BX7)+1,FALSE)</f>
        <v>0</v>
      </c>
      <c r="BY8" s="144">
        <f>HLOOKUP(BY$2,NAV!$B$2:$CH$509,ROW(BY7),)+HLOOKUP(BY$2,DIST!$C$1:$CI$508,ROW('NAV plus Dist'!BY7)+1,FALSE)</f>
        <v>0</v>
      </c>
      <c r="BZ8" s="144">
        <f>HLOOKUP(BZ$2,NAV!$B$2:$CH$509,ROW(BZ7),)+HLOOKUP(BZ$2,DIST!$C$1:$CI$508,ROW('NAV plus Dist'!BZ7)+1,FALSE)</f>
        <v>0</v>
      </c>
      <c r="CA8" s="144">
        <f>HLOOKUP(CA$2,NAV!$B$2:$CH$509,ROW(CA7),)+HLOOKUP(CA$2,DIST!$C$1:$CI$508,ROW('NAV plus Dist'!CA7)+1,FALSE)</f>
        <v>0</v>
      </c>
      <c r="CB8" s="144">
        <f>HLOOKUP(CB$2,NAV!$B$2:$CH$509,ROW(CB7),)+HLOOKUP(CB$2,DIST!$C$1:$CI$508,ROW('NAV plus Dist'!CB7)+1,FALSE)</f>
        <v>0</v>
      </c>
      <c r="CC8" s="144">
        <f>HLOOKUP(CC$2,NAV!$B$2:$CH$509,ROW(CC7),)+HLOOKUP(CC$2,DIST!$C$1:$CI$508,ROW('NAV plus Dist'!CC7)+1,FALSE)</f>
        <v>0</v>
      </c>
      <c r="CD8" s="144">
        <f>HLOOKUP(CD$2,NAV!$B$2:$CH$509,ROW(CD7),)+HLOOKUP(CD$2,DIST!$C$1:$CI$508,ROW('NAV plus Dist'!CD7)+1,FALSE)</f>
        <v>0</v>
      </c>
      <c r="CE8" s="144">
        <f>HLOOKUP(CE$2,NAV!$B$2:$CH$509,ROW(CE7),)+HLOOKUP(CE$2,DIST!$C$1:$CI$508,ROW('NAV plus Dist'!CE7)+1,FALSE)</f>
        <v>0</v>
      </c>
      <c r="CF8" s="144">
        <f>HLOOKUP(CF$2,NAV!$B$2:$CH$509,ROW(CF7),)+HLOOKUP(CF$2,DIST!$C$1:$CI$508,ROW('NAV plus Dist'!CF7)+1,FALSE)</f>
        <v>0</v>
      </c>
      <c r="CG8" s="144">
        <f>HLOOKUP(CG$2,NAV!$B$2:$CH$509,ROW(CG7),)+HLOOKUP(CG$2,DIST!$C$1:$CI$508,ROW('NAV plus Dist'!CG7)+1,FALSE)</f>
        <v>0</v>
      </c>
      <c r="CH8" s="144">
        <f>HLOOKUP(CH$2,NAV!$B$2:$CH$509,ROW(CH7),)+HLOOKUP(CH$2,DIST!$C$1:$CI$508,ROW('NAV plus Dist'!CH7)+1,FALSE)</f>
        <v>0</v>
      </c>
      <c r="CI8" s="144">
        <f>HLOOKUP(CI$2,NAV!$B$2:$CH$509,ROW(CI7),)+HLOOKUP(CI$2,DIST!$C$1:$CI$508,ROW('NAV plus Dist'!CI7)+1,FALSE)</f>
        <v>0</v>
      </c>
      <c r="CJ8" s="144">
        <f>HLOOKUP(CJ$2,NAV!$B$2:$AAA$509,ROW(CJ7),)+HLOOKUP(CJ$2,DIST!$C$1:$AAJ$508,ROW('NAV plus Dist'!CJ7)+1,FALSE)</f>
        <v>0</v>
      </c>
      <c r="CK8" s="144">
        <f>HLOOKUP(CK$2,NAV!$B$2:$AAA$509,ROW(CK7),)+HLOOKUP(CK$2,DIST!$C$1:$AAJ$508,ROW('NAV plus Dist'!CK7)+1,FALSE)</f>
        <v>0</v>
      </c>
      <c r="CL8" s="144">
        <f>HLOOKUP(CL$2,NAV!$B$2:$AAA$509,ROW(CL7),)+HLOOKUP(CL$2,DIST!$C$1:$AAJ$508,ROW('NAV plus Dist'!CL7)+1,FALSE)</f>
        <v>0</v>
      </c>
      <c r="CM8" s="144">
        <f>HLOOKUP(CM$2,NAV!$B$2:$AAA$509,ROW(CM7),)+HLOOKUP(CM$2,DIST!$C$1:$AAJ$508,ROW('NAV plus Dist'!CM7)+1,FALSE)</f>
        <v>0</v>
      </c>
      <c r="CN8" s="144">
        <f>HLOOKUP(CN$2,NAV!$B$2:$AAA$509,ROW(CN7),)+HLOOKUP(CN$2,DIST!$C$1:$AAJ$508,ROW('NAV plus Dist'!CN7)+1,FALSE)</f>
        <v>0</v>
      </c>
      <c r="CO8" s="144">
        <f>HLOOKUP(CO$2,NAV!$B$2:$AAA$509,ROW(CO7),)+HLOOKUP(CO$2,DIST!$C$1:$AAJ$508,ROW('NAV plus Dist'!CO7)+1,FALSE)</f>
        <v>0</v>
      </c>
      <c r="CP8" s="144">
        <f>HLOOKUP(CP$2,NAV!$B$2:$AAA$509,ROW(CP7),)+HLOOKUP(CP$2,DIST!$C$1:$AAJ$508,ROW('NAV plus Dist'!CP7)+1,FALSE)</f>
        <v>0</v>
      </c>
      <c r="CQ8" s="144">
        <f>HLOOKUP(CQ$2,NAV!$B$2:$AAA$509,ROW(CQ7),)+HLOOKUP(CQ$2,DIST!$C$1:$AAJ$508,ROW('NAV plus Dist'!CQ7)+1,FALSE)</f>
        <v>0</v>
      </c>
      <c r="CR8" s="144">
        <f>HLOOKUP(CR$2,NAV!$B$2:$AAA$509,ROW(CR7),)+HLOOKUP(CR$2,DIST!$C$1:$AAJ$508,ROW('NAV plus Dist'!CR7)+1,FALSE)</f>
        <v>0</v>
      </c>
      <c r="CS8" s="144">
        <f>HLOOKUP(CS$2,NAV!$B$2:$AAA$509,ROW(CS7),)+HLOOKUP(CS$2,DIST!$C$1:$AAJ$508,ROW('NAV plus Dist'!CS7)+1,FALSE)</f>
        <v>0</v>
      </c>
      <c r="CT8" s="144">
        <f>HLOOKUP(CT$2,NAV!$B$2:$AAA$509,ROW(CT7),)+HLOOKUP(CT$2,DIST!$C$1:$AAJ$508,ROW('NAV plus Dist'!CT7)+1,FALSE)</f>
        <v>0</v>
      </c>
      <c r="CU8" s="144">
        <f>HLOOKUP(CU$2,NAV!$B$2:$AAA$509,ROW(CU7),)+HLOOKUP(CU$2,DIST!$C$1:$AAJ$508,ROW('NAV plus Dist'!CU7)+1,FALSE)</f>
        <v>0</v>
      </c>
      <c r="CV8" s="144">
        <f>HLOOKUP(CV$2,NAV!$B$2:$AAA$509,ROW(CV7),)+HLOOKUP(CV$2,DIST!$C$1:$AAJ$508,ROW('NAV plus Dist'!CV7)+1,FALSE)</f>
        <v>0</v>
      </c>
      <c r="CW8" s="144">
        <f>HLOOKUP(CW$2,NAV!$B$2:$AAA$509,ROW(CW7),)+HLOOKUP(CW$2,DIST!$C$1:$AAJ$508,ROW('NAV plus Dist'!CW7)+1,FALSE)</f>
        <v>0</v>
      </c>
      <c r="CX8" s="144">
        <f>HLOOKUP(CX$2,NAV!$B$2:$AAA$509,ROW(CX7),)+HLOOKUP(CX$2,DIST!$C$1:$AAJ$508,ROW('NAV plus Dist'!CX7)+1,FALSE)</f>
        <v>0</v>
      </c>
      <c r="CY8" s="144">
        <f>HLOOKUP(CY$2,NAV!$B$2:$AAA$509,ROW(CY7),)+HLOOKUP(CY$2,DIST!$C$1:$AAJ$508,ROW('NAV plus Dist'!CY7)+1,FALSE)</f>
        <v>0</v>
      </c>
      <c r="CZ8" s="144">
        <f>HLOOKUP(CZ$2,NAV!$B$2:$AAA$509,ROW(CZ7),)+HLOOKUP(CZ$2,DIST!$C$1:$AAJ$508,ROW('NAV plus Dist'!CZ7)+1,FALSE)</f>
        <v>0</v>
      </c>
      <c r="DA8" s="144">
        <f>HLOOKUP(DA$2,NAV!$B$2:$AAA$509,ROW(DA7),)+HLOOKUP(DA$2,DIST!$C$1:$AAJ$508,ROW('NAV plus Dist'!DA7)+1,FALSE)</f>
        <v>0</v>
      </c>
      <c r="DB8" s="144">
        <f>HLOOKUP(DB$2,NAV!$B$2:$AAA$509,ROW(DB7),)+HLOOKUP(DB$2,DIST!$C$1:$AAJ$508,ROW('NAV plus Dist'!DB7)+1,FALSE)</f>
        <v>0</v>
      </c>
      <c r="DC8" s="144">
        <f>HLOOKUP(DC$2,NAV!$B$2:$AAA$509,ROW(DC7),)+HLOOKUP(DC$2,DIST!$C$1:$AAJ$508,ROW('NAV plus Dist'!DC7)+1,FALSE)</f>
        <v>0</v>
      </c>
      <c r="DD8" s="144">
        <f>HLOOKUP(DD$2,NAV!$B$2:$AAA$509,ROW(DD7),)+HLOOKUP(DD$2,DIST!$C$1:$AAJ$508,ROW('NAV plus Dist'!DD7)+1,FALSE)</f>
        <v>0</v>
      </c>
      <c r="DE8" s="144">
        <f>HLOOKUP(DE$2,NAV!$B$2:$AAA$509,ROW(DE7),)+HLOOKUP(DE$2,DIST!$C$1:$AAJ$508,ROW('NAV plus Dist'!DE7)+1,FALSE)</f>
        <v>0</v>
      </c>
      <c r="DF8" s="144">
        <f>HLOOKUP(DF$2,NAV!$B$2:$AAA$509,ROW(DF7),)+HLOOKUP(DF$2,DIST!$C$1:$AAJ$508,ROW('NAV plus Dist'!DF7)+1,FALSE)</f>
        <v>0</v>
      </c>
      <c r="DG8" s="144">
        <f>HLOOKUP(DG$2,NAV!$B$2:$AAA$509,ROW(DG7),)+HLOOKUP(DG$2,DIST!$C$1:$AAJ$508,ROW('NAV plus Dist'!DG7)+1,FALSE)</f>
        <v>0</v>
      </c>
      <c r="DH8" s="144">
        <f>HLOOKUP(DH$2,NAV!$B$2:$AAA$509,ROW(DH7),)+HLOOKUP(DH$2,DIST!$C$1:$AAJ$508,ROW('NAV plus Dist'!DH7)+1,FALSE)</f>
        <v>0</v>
      </c>
    </row>
    <row r="9" spans="1:112">
      <c r="A9" s="94">
        <f t="shared" si="74"/>
        <v>190</v>
      </c>
      <c r="B9" s="148">
        <f t="shared" si="75"/>
        <v>40268</v>
      </c>
      <c r="C9" s="144">
        <f>HLOOKUP(C$2,NAV!$B$2:$CH$509,ROW(C8),)+HLOOKUP(C$2,DIST!$C$1:$CI$508,ROW('NAV plus Dist'!C8)+1,FALSE)</f>
        <v>0</v>
      </c>
      <c r="D9" s="144">
        <f>HLOOKUP(D$2,NAV!$B$2:$CH$509,ROW(D8),)+HLOOKUP(D$2,DIST!$C$1:$CI$508,ROW('NAV plus Dist'!D8)+1,FALSE)</f>
        <v>0</v>
      </c>
      <c r="E9" s="144">
        <f>HLOOKUP(E$2,NAV!$B$2:$CH$509,ROW(E8),)+HLOOKUP(E$2,DIST!$C$1:$CI$508,ROW('NAV plus Dist'!E8)+1,FALSE)</f>
        <v>0</v>
      </c>
      <c r="F9" s="144">
        <f>HLOOKUP(F$2,NAV!$B$2:$CH$509,ROW(F8),)+HLOOKUP(F$2,DIST!$C$1:$CI$508,ROW('NAV plus Dist'!F8)+1,FALSE)</f>
        <v>0</v>
      </c>
      <c r="G9" s="144">
        <f>HLOOKUP(G$2,NAV!$B$2:$CH$509,ROW(G8),)+HLOOKUP(G$2,DIST!$C$1:$CI$508,ROW('NAV plus Dist'!G8)+1,FALSE)</f>
        <v>0</v>
      </c>
      <c r="H9" s="144">
        <f>HLOOKUP(H$2,NAV!$B$2:$CH$509,ROW(H8),)+HLOOKUP(H$2,DIST!$C$1:$CI$508,ROW('NAV plus Dist'!H8)+1,FALSE)</f>
        <v>0</v>
      </c>
      <c r="I9" s="144">
        <f>HLOOKUP(I$2,NAV!$B$2:$CH$509,ROW(I8),)+HLOOKUP(I$2,DIST!$C$1:$CI$508,ROW('NAV plus Dist'!I8)+1,FALSE)</f>
        <v>0</v>
      </c>
      <c r="J9" s="144">
        <f>HLOOKUP(J$2,NAV!$B$2:$CH$509,ROW(J8),)+HLOOKUP(J$2,DIST!$C$1:$CI$508,ROW('NAV plus Dist'!J8)+1,FALSE)</f>
        <v>0</v>
      </c>
      <c r="K9" s="144">
        <f>HLOOKUP(K$2,NAV!$B$2:$CH$509,ROW(K8),)+HLOOKUP(K$2,DIST!$C$1:$CI$508,ROW('NAV plus Dist'!K8)+1,FALSE)</f>
        <v>0</v>
      </c>
      <c r="L9" s="144">
        <f>HLOOKUP(L$2,NAV!$B$2:$CH$509,ROW(L8),)+HLOOKUP(L$2,DIST!$C$1:$CI$508,ROW('NAV plus Dist'!L8)+1,FALSE)</f>
        <v>0</v>
      </c>
      <c r="M9" s="144">
        <f>HLOOKUP(M$2,NAV!$B$2:$CH$509,ROW(M8),)+HLOOKUP(M$2,DIST!$C$1:$CI$508,ROW('NAV plus Dist'!M8)+1,FALSE)</f>
        <v>0</v>
      </c>
      <c r="N9" s="144">
        <f>HLOOKUP(N$2,NAV!$B$2:$CH$509,ROW(N8),)+HLOOKUP(N$2,DIST!$C$1:$CI$508,ROW('NAV plus Dist'!N8)+1,FALSE)</f>
        <v>0</v>
      </c>
      <c r="O9" s="144">
        <f>HLOOKUP(O$2,NAV!$B$2:$CH$509,ROW(O8),)+HLOOKUP(O$2,DIST!$C$1:$CI$508,ROW('NAV plus Dist'!O8)+1,FALSE)</f>
        <v>0</v>
      </c>
      <c r="P9" s="144">
        <f>HLOOKUP(P$2,NAV!$B$2:$CH$509,ROW(P8),)+HLOOKUP(P$2,DIST!$C$1:$CI$508,ROW('NAV plus Dist'!P8)+1,FALSE)</f>
        <v>0</v>
      </c>
      <c r="Q9" s="144">
        <f>HLOOKUP(Q$2,NAV!$B$2:$CH$509,ROW(Q8),)+HLOOKUP(Q$2,DIST!$C$1:$CI$508,ROW('NAV plus Dist'!Q8)+1,FALSE)</f>
        <v>12.59</v>
      </c>
      <c r="R9" s="144">
        <f>HLOOKUP(R$2,NAV!$B$2:$CH$509,ROW(R8),)+HLOOKUP(R$2,DIST!$C$1:$CI$508,ROW('NAV plus Dist'!R8)+1,FALSE)</f>
        <v>0</v>
      </c>
      <c r="S9" s="144">
        <f>HLOOKUP(S$2,NAV!$B$2:$CH$509,ROW(S8),)+HLOOKUP(S$2,DIST!$C$1:$CI$508,ROW('NAV plus Dist'!S8)+1,FALSE)</f>
        <v>0</v>
      </c>
      <c r="T9" s="144">
        <f>HLOOKUP(T$2,NAV!$B$2:$CH$509,ROW(T8),)+HLOOKUP(T$2,DIST!$C$1:$CI$508,ROW('NAV plus Dist'!T8)+1,FALSE)</f>
        <v>0</v>
      </c>
      <c r="U9" s="144">
        <f>HLOOKUP(U$2,NAV!$B$2:$CH$509,ROW(U8),)+HLOOKUP(U$2,DIST!$C$1:$CI$508,ROW('NAV plus Dist'!U8)+1,FALSE)</f>
        <v>0</v>
      </c>
      <c r="V9" s="144">
        <f>HLOOKUP(V$2,NAV!$B$2:$CH$509,ROW(V8),)+HLOOKUP(V$2,DIST!$C$1:$CI$508,ROW('NAV plus Dist'!V8)+1,FALSE)</f>
        <v>0</v>
      </c>
      <c r="W9" s="144">
        <f>HLOOKUP(W$2,NAV!$B$2:$CH$509,ROW(W8),)+HLOOKUP(W$2,DIST!$C$1:$CI$508,ROW('NAV plus Dist'!W8)+1,FALSE)</f>
        <v>0</v>
      </c>
      <c r="X9" s="144">
        <f>HLOOKUP(X$2,NAV!$B$2:$CH$509,ROW(X8),)+HLOOKUP(X$2,DIST!$C$1:$CI$508,ROW('NAV plus Dist'!X8)+1,FALSE)</f>
        <v>0</v>
      </c>
      <c r="Y9" s="144">
        <f>HLOOKUP(Y$2,NAV!$B$2:$CH$509,ROW(Y8),)+HLOOKUP(Y$2,DIST!$C$1:$CI$508,ROW('NAV plus Dist'!Y8)+1,FALSE)</f>
        <v>0</v>
      </c>
      <c r="Z9" s="144">
        <f>HLOOKUP(Z$2,NAV!$B$2:$CH$509,ROW(Z8),)+HLOOKUP(Z$2,DIST!$C$1:$CI$508,ROW('NAV plus Dist'!Z8)+1,FALSE)</f>
        <v>0</v>
      </c>
      <c r="AA9" s="144">
        <f>HLOOKUP(AA$2,NAV!$B$2:$CH$509,ROW(AA8),)+HLOOKUP(AA$2,DIST!$C$1:$CI$508,ROW('NAV plus Dist'!AA8)+1,FALSE)</f>
        <v>0</v>
      </c>
      <c r="AB9" s="144">
        <f>HLOOKUP(AB$2,NAV!$B$2:$CH$509,ROW(AB8),)+HLOOKUP(AB$2,DIST!$C$1:$CI$508,ROW('NAV plus Dist'!AB8)+1,FALSE)</f>
        <v>0</v>
      </c>
      <c r="AC9" s="144">
        <f>HLOOKUP(AC$2,NAV!$B$2:$CH$509,ROW(AC8),)+HLOOKUP(AC$2,DIST!$C$1:$CI$508,ROW('NAV plus Dist'!AC8)+1,FALSE)</f>
        <v>0</v>
      </c>
      <c r="AD9" s="144">
        <f>HLOOKUP(AD$2,NAV!$B$2:$CH$509,ROW(AD8),)+HLOOKUP(AD$2,DIST!$C$1:$CI$508,ROW('NAV plus Dist'!AD8)+1,FALSE)</f>
        <v>0</v>
      </c>
      <c r="AE9" s="144">
        <f>HLOOKUP(AE$2,NAV!$B$2:$CH$509,ROW(AE8),)+HLOOKUP(AE$2,DIST!$C$1:$CI$508,ROW('NAV plus Dist'!AE8)+1,FALSE)</f>
        <v>0</v>
      </c>
      <c r="AF9" s="144">
        <f>HLOOKUP(AF$2,NAV!$B$2:$CH$509,ROW(AF8),)+HLOOKUP(AF$2,DIST!$C$1:$CI$508,ROW('NAV plus Dist'!AF8)+1,FALSE)</f>
        <v>0</v>
      </c>
      <c r="AG9" s="144">
        <f>HLOOKUP(AG$2,NAV!$B$2:$CH$509,ROW(AG8),)+HLOOKUP(AG$2,DIST!$C$1:$CI$508,ROW('NAV plus Dist'!AG8)+1,FALSE)</f>
        <v>0</v>
      </c>
      <c r="AH9" s="144">
        <f>HLOOKUP(AH$2,NAV!$B$2:$CH$509,ROW(AH8),)+HLOOKUP(AH$2,DIST!$C$1:$CI$508,ROW('NAV plus Dist'!AH8)+1,FALSE)</f>
        <v>0</v>
      </c>
      <c r="AI9" s="144">
        <f>HLOOKUP(AI$2,NAV!$B$2:$CH$509,ROW(AI8),)+HLOOKUP(AI$2,DIST!$C$1:$CI$508,ROW('NAV plus Dist'!AI8)+1,FALSE)</f>
        <v>0</v>
      </c>
      <c r="AJ9" s="144">
        <f>HLOOKUP(AJ$2,NAV!$B$2:$CH$509,ROW(AJ8),)+HLOOKUP(AJ$2,DIST!$C$1:$CI$508,ROW('NAV plus Dist'!AJ8)+1,FALSE)</f>
        <v>0</v>
      </c>
      <c r="AK9" s="144">
        <f>HLOOKUP(AK$2,NAV!$B$2:$CH$509,ROW(AK8),)+HLOOKUP(AK$2,DIST!$C$1:$CI$508,ROW('NAV plus Dist'!AK8)+1,FALSE)</f>
        <v>0</v>
      </c>
      <c r="AL9" s="144">
        <f>HLOOKUP(AL$2,NAV!$B$2:$CH$509,ROW(AL8),)+HLOOKUP(AL$2,DIST!$C$1:$CI$508,ROW('NAV plus Dist'!AL8)+1,FALSE)</f>
        <v>0</v>
      </c>
      <c r="AM9" s="144">
        <f>HLOOKUP(AM$2,NAV!$B$2:$CH$509,ROW(AM8),)+HLOOKUP(AM$2,DIST!$C$1:$CI$508,ROW('NAV plus Dist'!AM8)+1,FALSE)</f>
        <v>0</v>
      </c>
      <c r="AN9" s="144">
        <f>HLOOKUP(AN$2,NAV!$B$2:$CH$509,ROW(AN8),)+HLOOKUP(AN$2,DIST!$C$1:$CI$508,ROW('NAV plus Dist'!AN8)+1,FALSE)</f>
        <v>0</v>
      </c>
      <c r="AO9" s="144">
        <f>HLOOKUP(AO$2,NAV!$B$2:$CH$509,ROW(AO8),)+HLOOKUP(AO$2,DIST!$C$1:$CI$508,ROW('NAV plus Dist'!AO8)+1,FALSE)</f>
        <v>0</v>
      </c>
      <c r="AP9" s="144">
        <f>HLOOKUP(AP$2,NAV!$B$2:$CH$509,ROW(AP8),)+HLOOKUP(AP$2,DIST!$C$1:$CI$508,ROW('NAV plus Dist'!AP8)+1,FALSE)</f>
        <v>0</v>
      </c>
      <c r="AQ9" s="144">
        <f>HLOOKUP(AQ$2,NAV!$B$2:$CH$509,ROW(AQ8),)+HLOOKUP(AQ$2,DIST!$C$1:$CI$508,ROW('NAV plus Dist'!AQ8)+1,FALSE)</f>
        <v>0</v>
      </c>
      <c r="AR9" s="144">
        <f>HLOOKUP(AR$2,NAV!$B$2:$CH$509,ROW(AR8),)+HLOOKUP(AR$2,DIST!$C$1:$CI$508,ROW('NAV plus Dist'!AR8)+1,FALSE)</f>
        <v>0</v>
      </c>
      <c r="AS9" s="144">
        <f>HLOOKUP(AS$2,NAV!$B$2:$CH$509,ROW(AS8),)+HLOOKUP(AS$2,DIST!$C$1:$CI$508,ROW('NAV plus Dist'!AS8)+1,FALSE)</f>
        <v>0</v>
      </c>
      <c r="AT9" s="144">
        <f>HLOOKUP(AT$2,NAV!$B$2:$CH$509,ROW(AT8),)+HLOOKUP(AT$2,DIST!$C$1:$CI$508,ROW('NAV plus Dist'!AT8)+1,FALSE)</f>
        <v>0</v>
      </c>
      <c r="AU9" s="144">
        <f>HLOOKUP(AU$2,NAV!$B$2:$CH$509,ROW(AU8),)+HLOOKUP(AU$2,DIST!$C$1:$CI$508,ROW('NAV plus Dist'!AU8)+1,FALSE)</f>
        <v>0</v>
      </c>
      <c r="AV9" s="144">
        <f>HLOOKUP(AV$2,NAV!$B$2:$CH$509,ROW(AV8),)+HLOOKUP(AV$2,DIST!$C$1:$CI$508,ROW('NAV plus Dist'!AV8)+1,FALSE)</f>
        <v>0</v>
      </c>
      <c r="AW9" s="144">
        <f>HLOOKUP(AW$2,NAV!$B$2:$CH$509,ROW(AW8),)+HLOOKUP(AW$2,DIST!$C$1:$CI$508,ROW('NAV plus Dist'!AW8)+1,FALSE)</f>
        <v>0</v>
      </c>
      <c r="AX9" s="144">
        <f>HLOOKUP(AX$2,NAV!$B$2:$CH$509,ROW(AX8),)+HLOOKUP(AX$2,DIST!$C$1:$CI$508,ROW('NAV plus Dist'!AX8)+1,FALSE)</f>
        <v>0</v>
      </c>
      <c r="AY9" s="144">
        <f>HLOOKUP(AY$2,NAV!$B$2:$CH$509,ROW(AY8),)+HLOOKUP(AY$2,DIST!$C$1:$CI$508,ROW('NAV plus Dist'!AY8)+1,FALSE)</f>
        <v>0</v>
      </c>
      <c r="AZ9" s="144">
        <f>HLOOKUP(AZ$2,NAV!$B$2:$CH$509,ROW(AZ8),)+HLOOKUP(AZ$2,DIST!$C$1:$CI$508,ROW('NAV plus Dist'!AZ8)+1,FALSE)</f>
        <v>0</v>
      </c>
      <c r="BA9" s="144">
        <f>HLOOKUP(BA$2,NAV!$B$2:$CH$509,ROW(BA8),)+HLOOKUP(BA$2,DIST!$C$1:$CI$508,ROW('NAV plus Dist'!BA8)+1,FALSE)</f>
        <v>0</v>
      </c>
      <c r="BB9" s="144">
        <f>HLOOKUP(BB$2,NAV!$B$2:$CH$509,ROW(BB8),)+HLOOKUP(BB$2,DIST!$C$1:$CI$508,ROW('NAV plus Dist'!BB8)+1,FALSE)</f>
        <v>0</v>
      </c>
      <c r="BC9" s="144">
        <f>HLOOKUP(BC$2,NAV!$B$2:$CH$509,ROW(BC8),)+HLOOKUP(BC$2,DIST!$C$1:$CI$508,ROW('NAV plus Dist'!BC8)+1,FALSE)</f>
        <v>0</v>
      </c>
      <c r="BD9" s="144">
        <f>HLOOKUP(BD$2,NAV!$B$2:$CH$509,ROW(BD8),)+HLOOKUP(BD$2,DIST!$C$1:$CI$508,ROW('NAV plus Dist'!BD8)+1,FALSE)</f>
        <v>0</v>
      </c>
      <c r="BE9" s="144">
        <f>HLOOKUP(BE$2,NAV!$B$2:$CH$509,ROW(BE8),)+HLOOKUP(BE$2,DIST!$C$1:$CI$508,ROW('NAV plus Dist'!BE8)+1,FALSE)</f>
        <v>0</v>
      </c>
      <c r="BF9" s="144">
        <f>HLOOKUP(BF$2,NAV!$B$2:$CH$509,ROW(BF8),)+HLOOKUP(BF$2,DIST!$C$1:$CI$508,ROW('NAV plus Dist'!BF8)+1,FALSE)</f>
        <v>0</v>
      </c>
      <c r="BG9" s="144">
        <f>HLOOKUP(BG$2,NAV!$B$2:$CH$509,ROW(BG8),)+HLOOKUP(BG$2,DIST!$C$1:$CI$508,ROW('NAV plus Dist'!BG8)+1,FALSE)</f>
        <v>0</v>
      </c>
      <c r="BH9" s="144">
        <f>HLOOKUP(BH$2,NAV!$B$2:$CH$509,ROW(BH8),)+HLOOKUP(BH$2,DIST!$C$1:$CI$508,ROW('NAV plus Dist'!BH8)+1,FALSE)</f>
        <v>0</v>
      </c>
      <c r="BI9" s="144">
        <f>HLOOKUP(BI$2,NAV!$B$2:$CH$509,ROW(BI8),)+HLOOKUP(BI$2,DIST!$C$1:$CI$508,ROW('NAV plus Dist'!BI8)+1,FALSE)</f>
        <v>0</v>
      </c>
      <c r="BJ9" s="144">
        <f>HLOOKUP(BJ$2,NAV!$B$2:$CH$509,ROW(BJ8),)+HLOOKUP(BJ$2,DIST!$C$1:$CI$508,ROW('NAV plus Dist'!BJ8)+1,FALSE)</f>
        <v>0</v>
      </c>
      <c r="BK9" s="144">
        <f>HLOOKUP(BK$2,NAV!$B$2:$CH$509,ROW(BK8),)+HLOOKUP(BK$2,DIST!$C$1:$CI$508,ROW('NAV plus Dist'!BK8)+1,FALSE)</f>
        <v>0</v>
      </c>
      <c r="BL9" s="144">
        <f>HLOOKUP(BL$2,NAV!$B$2:$CH$509,ROW(BL8),)+HLOOKUP(BL$2,DIST!$C$1:$CI$508,ROW('NAV plus Dist'!BL8)+1,FALSE)</f>
        <v>0</v>
      </c>
      <c r="BM9" s="144">
        <f>HLOOKUP(BM$2,NAV!$B$2:$CH$509,ROW(BM8),)+HLOOKUP(BM$2,DIST!$C$1:$CI$508,ROW('NAV plus Dist'!BM8)+1,FALSE)</f>
        <v>0</v>
      </c>
      <c r="BN9" s="144">
        <f>HLOOKUP(BN$2,NAV!$B$2:$CH$509,ROW(BN8),)+HLOOKUP(BN$2,DIST!$C$1:$CI$508,ROW('NAV plus Dist'!BN8)+1,FALSE)</f>
        <v>0</v>
      </c>
      <c r="BO9" s="144">
        <f>HLOOKUP(BO$2,NAV!$B$2:$CH$509,ROW(BO8),)+HLOOKUP(BO$2,DIST!$C$1:$CI$508,ROW('NAV plus Dist'!BO8)+1,FALSE)</f>
        <v>0</v>
      </c>
      <c r="BP9" s="144">
        <f>HLOOKUP(BP$2,NAV!$B$2:$CH$509,ROW(BP8),)+HLOOKUP(BP$2,DIST!$C$1:$CI$508,ROW('NAV plus Dist'!BP8)+1,FALSE)</f>
        <v>0</v>
      </c>
      <c r="BQ9" s="144">
        <f>HLOOKUP(BQ$2,NAV!$B$2:$CH$509,ROW(BQ8),)+HLOOKUP(BQ$2,DIST!$C$1:$CI$508,ROW('NAV plus Dist'!BQ8)+1,FALSE)</f>
        <v>0</v>
      </c>
      <c r="BR9" s="144">
        <f>HLOOKUP(BR$2,NAV!$B$2:$CH$509,ROW(BR8),)+HLOOKUP(BR$2,DIST!$C$1:$CI$508,ROW('NAV plus Dist'!BR8)+1,FALSE)</f>
        <v>0</v>
      </c>
      <c r="BS9" s="144">
        <f>HLOOKUP(BS$2,NAV!$B$2:$CH$509,ROW(BS8),)+HLOOKUP(BS$2,DIST!$C$1:$CI$508,ROW('NAV plus Dist'!BS8)+1,FALSE)</f>
        <v>0</v>
      </c>
      <c r="BT9" s="144">
        <f>HLOOKUP(BT$2,NAV!$B$2:$CH$509,ROW(BT8),)+HLOOKUP(BT$2,DIST!$C$1:$CI$508,ROW('NAV plus Dist'!BT8)+1,FALSE)</f>
        <v>0</v>
      </c>
      <c r="BU9" s="144">
        <f>HLOOKUP(BU$2,NAV!$B$2:$CH$509,ROW(BU8),)+HLOOKUP(BU$2,DIST!$C$1:$CI$508,ROW('NAV plus Dist'!BU8)+1,FALSE)</f>
        <v>0</v>
      </c>
      <c r="BV9" s="144">
        <f>HLOOKUP(BV$2,NAV!$B$2:$CH$509,ROW(BV8),)+HLOOKUP(BV$2,DIST!$C$1:$CI$508,ROW('NAV plus Dist'!BV8)+1,FALSE)</f>
        <v>0</v>
      </c>
      <c r="BW9" s="144">
        <f>HLOOKUP(BW$2,NAV!$B$2:$CH$509,ROW(BW8),)+HLOOKUP(BW$2,DIST!$C$1:$CI$508,ROW('NAV plus Dist'!BW8)+1,FALSE)</f>
        <v>0</v>
      </c>
      <c r="BX9" s="144">
        <f>HLOOKUP(BX$2,NAV!$B$2:$CH$509,ROW(BX8),)+HLOOKUP(BX$2,DIST!$C$1:$CI$508,ROW('NAV plus Dist'!BX8)+1,FALSE)</f>
        <v>0</v>
      </c>
      <c r="BY9" s="144">
        <f>HLOOKUP(BY$2,NAV!$B$2:$CH$509,ROW(BY8),)+HLOOKUP(BY$2,DIST!$C$1:$CI$508,ROW('NAV plus Dist'!BY8)+1,FALSE)</f>
        <v>0</v>
      </c>
      <c r="BZ9" s="144">
        <f>HLOOKUP(BZ$2,NAV!$B$2:$CH$509,ROW(BZ8),)+HLOOKUP(BZ$2,DIST!$C$1:$CI$508,ROW('NAV plus Dist'!BZ8)+1,FALSE)</f>
        <v>0</v>
      </c>
      <c r="CA9" s="144">
        <f>HLOOKUP(CA$2,NAV!$B$2:$CH$509,ROW(CA8),)+HLOOKUP(CA$2,DIST!$C$1:$CI$508,ROW('NAV plus Dist'!CA8)+1,FALSE)</f>
        <v>0</v>
      </c>
      <c r="CB9" s="144">
        <f>HLOOKUP(CB$2,NAV!$B$2:$CH$509,ROW(CB8),)+HLOOKUP(CB$2,DIST!$C$1:$CI$508,ROW('NAV plus Dist'!CB8)+1,FALSE)</f>
        <v>0</v>
      </c>
      <c r="CC9" s="144">
        <f>HLOOKUP(CC$2,NAV!$B$2:$CH$509,ROW(CC8),)+HLOOKUP(CC$2,DIST!$C$1:$CI$508,ROW('NAV plus Dist'!CC8)+1,FALSE)</f>
        <v>0</v>
      </c>
      <c r="CD9" s="144">
        <f>HLOOKUP(CD$2,NAV!$B$2:$CH$509,ROW(CD8),)+HLOOKUP(CD$2,DIST!$C$1:$CI$508,ROW('NAV plus Dist'!CD8)+1,FALSE)</f>
        <v>0</v>
      </c>
      <c r="CE9" s="144">
        <f>HLOOKUP(CE$2,NAV!$B$2:$CH$509,ROW(CE8),)+HLOOKUP(CE$2,DIST!$C$1:$CI$508,ROW('NAV plus Dist'!CE8)+1,FALSE)</f>
        <v>0</v>
      </c>
      <c r="CF9" s="144">
        <f>HLOOKUP(CF$2,NAV!$B$2:$CH$509,ROW(CF8),)+HLOOKUP(CF$2,DIST!$C$1:$CI$508,ROW('NAV plus Dist'!CF8)+1,FALSE)</f>
        <v>0</v>
      </c>
      <c r="CG9" s="144">
        <f>HLOOKUP(CG$2,NAV!$B$2:$CH$509,ROW(CG8),)+HLOOKUP(CG$2,DIST!$C$1:$CI$508,ROW('NAV plus Dist'!CG8)+1,FALSE)</f>
        <v>0</v>
      </c>
      <c r="CH9" s="144">
        <f>HLOOKUP(CH$2,NAV!$B$2:$CH$509,ROW(CH8),)+HLOOKUP(CH$2,DIST!$C$1:$CI$508,ROW('NAV plus Dist'!CH8)+1,FALSE)</f>
        <v>0</v>
      </c>
      <c r="CI9" s="144">
        <f>HLOOKUP(CI$2,NAV!$B$2:$CH$509,ROW(CI8),)+HLOOKUP(CI$2,DIST!$C$1:$CI$508,ROW('NAV plus Dist'!CI8)+1,FALSE)</f>
        <v>0</v>
      </c>
      <c r="CJ9" s="144">
        <f>HLOOKUP(CJ$2,NAV!$B$2:$AAA$509,ROW(CJ8),)+HLOOKUP(CJ$2,DIST!$C$1:$AAJ$508,ROW('NAV plus Dist'!CJ8)+1,FALSE)</f>
        <v>0</v>
      </c>
      <c r="CK9" s="144">
        <f>HLOOKUP(CK$2,NAV!$B$2:$AAA$509,ROW(CK8),)+HLOOKUP(CK$2,DIST!$C$1:$AAJ$508,ROW('NAV plus Dist'!CK8)+1,FALSE)</f>
        <v>0</v>
      </c>
      <c r="CL9" s="144">
        <f>HLOOKUP(CL$2,NAV!$B$2:$AAA$509,ROW(CL8),)+HLOOKUP(CL$2,DIST!$C$1:$AAJ$508,ROW('NAV plus Dist'!CL8)+1,FALSE)</f>
        <v>0</v>
      </c>
      <c r="CM9" s="144">
        <f>HLOOKUP(CM$2,NAV!$B$2:$AAA$509,ROW(CM8),)+HLOOKUP(CM$2,DIST!$C$1:$AAJ$508,ROW('NAV plus Dist'!CM8)+1,FALSE)</f>
        <v>0</v>
      </c>
      <c r="CN9" s="144">
        <f>HLOOKUP(CN$2,NAV!$B$2:$AAA$509,ROW(CN8),)+HLOOKUP(CN$2,DIST!$C$1:$AAJ$508,ROW('NAV plus Dist'!CN8)+1,FALSE)</f>
        <v>0</v>
      </c>
      <c r="CO9" s="144">
        <f>HLOOKUP(CO$2,NAV!$B$2:$AAA$509,ROW(CO8),)+HLOOKUP(CO$2,DIST!$C$1:$AAJ$508,ROW('NAV plus Dist'!CO8)+1,FALSE)</f>
        <v>0</v>
      </c>
      <c r="CP9" s="144">
        <f>HLOOKUP(CP$2,NAV!$B$2:$AAA$509,ROW(CP8),)+HLOOKUP(CP$2,DIST!$C$1:$AAJ$508,ROW('NAV plus Dist'!CP8)+1,FALSE)</f>
        <v>0</v>
      </c>
      <c r="CQ9" s="144">
        <f>HLOOKUP(CQ$2,NAV!$B$2:$AAA$509,ROW(CQ8),)+HLOOKUP(CQ$2,DIST!$C$1:$AAJ$508,ROW('NAV plus Dist'!CQ8)+1,FALSE)</f>
        <v>0</v>
      </c>
      <c r="CR9" s="144">
        <f>HLOOKUP(CR$2,NAV!$B$2:$AAA$509,ROW(CR8),)+HLOOKUP(CR$2,DIST!$C$1:$AAJ$508,ROW('NAV plus Dist'!CR8)+1,FALSE)</f>
        <v>0</v>
      </c>
      <c r="CS9" s="144">
        <f>HLOOKUP(CS$2,NAV!$B$2:$AAA$509,ROW(CS8),)+HLOOKUP(CS$2,DIST!$C$1:$AAJ$508,ROW('NAV plus Dist'!CS8)+1,FALSE)</f>
        <v>0</v>
      </c>
      <c r="CT9" s="144">
        <f>HLOOKUP(CT$2,NAV!$B$2:$AAA$509,ROW(CT8),)+HLOOKUP(CT$2,DIST!$C$1:$AAJ$508,ROW('NAV plus Dist'!CT8)+1,FALSE)</f>
        <v>0</v>
      </c>
      <c r="CU9" s="144">
        <f>HLOOKUP(CU$2,NAV!$B$2:$AAA$509,ROW(CU8),)+HLOOKUP(CU$2,DIST!$C$1:$AAJ$508,ROW('NAV plus Dist'!CU8)+1,FALSE)</f>
        <v>0</v>
      </c>
      <c r="CV9" s="144">
        <f>HLOOKUP(CV$2,NAV!$B$2:$AAA$509,ROW(CV8),)+HLOOKUP(CV$2,DIST!$C$1:$AAJ$508,ROW('NAV plus Dist'!CV8)+1,FALSE)</f>
        <v>0</v>
      </c>
      <c r="CW9" s="144">
        <f>HLOOKUP(CW$2,NAV!$B$2:$AAA$509,ROW(CW8),)+HLOOKUP(CW$2,DIST!$C$1:$AAJ$508,ROW('NAV plus Dist'!CW8)+1,FALSE)</f>
        <v>0</v>
      </c>
      <c r="CX9" s="144">
        <f>HLOOKUP(CX$2,NAV!$B$2:$AAA$509,ROW(CX8),)+HLOOKUP(CX$2,DIST!$C$1:$AAJ$508,ROW('NAV plus Dist'!CX8)+1,FALSE)</f>
        <v>0</v>
      </c>
      <c r="CY9" s="144">
        <f>HLOOKUP(CY$2,NAV!$B$2:$AAA$509,ROW(CY8),)+HLOOKUP(CY$2,DIST!$C$1:$AAJ$508,ROW('NAV plus Dist'!CY8)+1,FALSE)</f>
        <v>0</v>
      </c>
      <c r="CZ9" s="144">
        <f>HLOOKUP(CZ$2,NAV!$B$2:$AAA$509,ROW(CZ8),)+HLOOKUP(CZ$2,DIST!$C$1:$AAJ$508,ROW('NAV plus Dist'!CZ8)+1,FALSE)</f>
        <v>0</v>
      </c>
      <c r="DA9" s="144">
        <f>HLOOKUP(DA$2,NAV!$B$2:$AAA$509,ROW(DA8),)+HLOOKUP(DA$2,DIST!$C$1:$AAJ$508,ROW('NAV plus Dist'!DA8)+1,FALSE)</f>
        <v>0</v>
      </c>
      <c r="DB9" s="144">
        <f>HLOOKUP(DB$2,NAV!$B$2:$AAA$509,ROW(DB8),)+HLOOKUP(DB$2,DIST!$C$1:$AAJ$508,ROW('NAV plus Dist'!DB8)+1,FALSE)</f>
        <v>0</v>
      </c>
      <c r="DC9" s="144">
        <f>HLOOKUP(DC$2,NAV!$B$2:$AAA$509,ROW(DC8),)+HLOOKUP(DC$2,DIST!$C$1:$AAJ$508,ROW('NAV plus Dist'!DC8)+1,FALSE)</f>
        <v>0</v>
      </c>
      <c r="DD9" s="144">
        <f>HLOOKUP(DD$2,NAV!$B$2:$AAA$509,ROW(DD8),)+HLOOKUP(DD$2,DIST!$C$1:$AAJ$508,ROW('NAV plus Dist'!DD8)+1,FALSE)</f>
        <v>0</v>
      </c>
      <c r="DE9" s="144">
        <f>HLOOKUP(DE$2,NAV!$B$2:$AAA$509,ROW(DE8),)+HLOOKUP(DE$2,DIST!$C$1:$AAJ$508,ROW('NAV plus Dist'!DE8)+1,FALSE)</f>
        <v>0</v>
      </c>
      <c r="DF9" s="144">
        <f>HLOOKUP(DF$2,NAV!$B$2:$AAA$509,ROW(DF8),)+HLOOKUP(DF$2,DIST!$C$1:$AAJ$508,ROW('NAV plus Dist'!DF8)+1,FALSE)</f>
        <v>0</v>
      </c>
      <c r="DG9" s="144">
        <f>HLOOKUP(DG$2,NAV!$B$2:$AAA$509,ROW(DG8),)+HLOOKUP(DG$2,DIST!$C$1:$AAJ$508,ROW('NAV plus Dist'!DG8)+1,FALSE)</f>
        <v>0</v>
      </c>
      <c r="DH9" s="144">
        <f>HLOOKUP(DH$2,NAV!$B$2:$AAA$509,ROW(DH8),)+HLOOKUP(DH$2,DIST!$C$1:$AAJ$508,ROW('NAV plus Dist'!DH8)+1,FALSE)</f>
        <v>0</v>
      </c>
    </row>
    <row r="10" spans="1:112">
      <c r="A10" s="94">
        <f t="shared" si="74"/>
        <v>189</v>
      </c>
      <c r="B10" s="148">
        <f t="shared" si="75"/>
        <v>40298</v>
      </c>
      <c r="C10" s="144">
        <f>HLOOKUP(C$2,NAV!$B$2:$CH$509,ROW(C9),)+HLOOKUP(C$2,DIST!$C$1:$CI$508,ROW('NAV plus Dist'!C9)+1,FALSE)</f>
        <v>0</v>
      </c>
      <c r="D10" s="144">
        <f>HLOOKUP(D$2,NAV!$B$2:$CH$509,ROW(D9),)+HLOOKUP(D$2,DIST!$C$1:$CI$508,ROW('NAV plus Dist'!D9)+1,FALSE)</f>
        <v>0</v>
      </c>
      <c r="E10" s="144">
        <f>HLOOKUP(E$2,NAV!$B$2:$CH$509,ROW(E9),)+HLOOKUP(E$2,DIST!$C$1:$CI$508,ROW('NAV plus Dist'!E9)+1,FALSE)</f>
        <v>0</v>
      </c>
      <c r="F10" s="144">
        <f>HLOOKUP(F$2,NAV!$B$2:$CH$509,ROW(F9),)+HLOOKUP(F$2,DIST!$C$1:$CI$508,ROW('NAV plus Dist'!F9)+1,FALSE)</f>
        <v>0</v>
      </c>
      <c r="G10" s="144">
        <f>HLOOKUP(G$2,NAV!$B$2:$CH$509,ROW(G9),)+HLOOKUP(G$2,DIST!$C$1:$CI$508,ROW('NAV plus Dist'!G9)+1,FALSE)</f>
        <v>0</v>
      </c>
      <c r="H10" s="144">
        <f>HLOOKUP(H$2,NAV!$B$2:$CH$509,ROW(H9),)+HLOOKUP(H$2,DIST!$C$1:$CI$508,ROW('NAV plus Dist'!H9)+1,FALSE)</f>
        <v>0</v>
      </c>
      <c r="I10" s="144">
        <f>HLOOKUP(I$2,NAV!$B$2:$CH$509,ROW(I9),)+HLOOKUP(I$2,DIST!$C$1:$CI$508,ROW('NAV plus Dist'!I9)+1,FALSE)</f>
        <v>0</v>
      </c>
      <c r="J10" s="144">
        <f>HLOOKUP(J$2,NAV!$B$2:$CH$509,ROW(J9),)+HLOOKUP(J$2,DIST!$C$1:$CI$508,ROW('NAV plus Dist'!J9)+1,FALSE)</f>
        <v>0</v>
      </c>
      <c r="K10" s="144">
        <f>HLOOKUP(K$2,NAV!$B$2:$CH$509,ROW(K9),)+HLOOKUP(K$2,DIST!$C$1:$CI$508,ROW('NAV plus Dist'!K9)+1,FALSE)</f>
        <v>0</v>
      </c>
      <c r="L10" s="144">
        <f>HLOOKUP(L$2,NAV!$B$2:$CH$509,ROW(L9),)+HLOOKUP(L$2,DIST!$C$1:$CI$508,ROW('NAV plus Dist'!L9)+1,FALSE)</f>
        <v>0</v>
      </c>
      <c r="M10" s="144">
        <f>HLOOKUP(M$2,NAV!$B$2:$CH$509,ROW(M9),)+HLOOKUP(M$2,DIST!$C$1:$CI$508,ROW('NAV plus Dist'!M9)+1,FALSE)</f>
        <v>0</v>
      </c>
      <c r="N10" s="144">
        <f>HLOOKUP(N$2,NAV!$B$2:$CH$509,ROW(N9),)+HLOOKUP(N$2,DIST!$C$1:$CI$508,ROW('NAV plus Dist'!N9)+1,FALSE)</f>
        <v>0</v>
      </c>
      <c r="O10" s="144">
        <f>HLOOKUP(O$2,NAV!$B$2:$CH$509,ROW(O9),)+HLOOKUP(O$2,DIST!$C$1:$CI$508,ROW('NAV plus Dist'!O9)+1,FALSE)</f>
        <v>0</v>
      </c>
      <c r="P10" s="144">
        <f>HLOOKUP(P$2,NAV!$B$2:$CH$509,ROW(P9),)+HLOOKUP(P$2,DIST!$C$1:$CI$508,ROW('NAV plus Dist'!P9)+1,FALSE)</f>
        <v>0</v>
      </c>
      <c r="Q10" s="144">
        <f>HLOOKUP(Q$2,NAV!$B$2:$CH$509,ROW(Q9),)+HLOOKUP(Q$2,DIST!$C$1:$CI$508,ROW('NAV plus Dist'!Q9)+1,FALSE)</f>
        <v>12.48</v>
      </c>
      <c r="R10" s="144">
        <f>HLOOKUP(R$2,NAV!$B$2:$CH$509,ROW(R9),)+HLOOKUP(R$2,DIST!$C$1:$CI$508,ROW('NAV plus Dist'!R9)+1,FALSE)</f>
        <v>0</v>
      </c>
      <c r="S10" s="144">
        <f>HLOOKUP(S$2,NAV!$B$2:$CH$509,ROW(S9),)+HLOOKUP(S$2,DIST!$C$1:$CI$508,ROW('NAV plus Dist'!S9)+1,FALSE)</f>
        <v>0</v>
      </c>
      <c r="T10" s="144">
        <f>HLOOKUP(T$2,NAV!$B$2:$CH$509,ROW(T9),)+HLOOKUP(T$2,DIST!$C$1:$CI$508,ROW('NAV plus Dist'!T9)+1,FALSE)</f>
        <v>0</v>
      </c>
      <c r="U10" s="144">
        <f>HLOOKUP(U$2,NAV!$B$2:$CH$509,ROW(U9),)+HLOOKUP(U$2,DIST!$C$1:$CI$508,ROW('NAV plus Dist'!U9)+1,FALSE)</f>
        <v>0</v>
      </c>
      <c r="V10" s="144">
        <f>HLOOKUP(V$2,NAV!$B$2:$CH$509,ROW(V9),)+HLOOKUP(V$2,DIST!$C$1:$CI$508,ROW('NAV plus Dist'!V9)+1,FALSE)</f>
        <v>0</v>
      </c>
      <c r="W10" s="144">
        <f>HLOOKUP(W$2,NAV!$B$2:$CH$509,ROW(W9),)+HLOOKUP(W$2,DIST!$C$1:$CI$508,ROW('NAV plus Dist'!W9)+1,FALSE)</f>
        <v>0</v>
      </c>
      <c r="X10" s="144">
        <f>HLOOKUP(X$2,NAV!$B$2:$CH$509,ROW(X9),)+HLOOKUP(X$2,DIST!$C$1:$CI$508,ROW('NAV plus Dist'!X9)+1,FALSE)</f>
        <v>0</v>
      </c>
      <c r="Y10" s="144">
        <f>HLOOKUP(Y$2,NAV!$B$2:$CH$509,ROW(Y9),)+HLOOKUP(Y$2,DIST!$C$1:$CI$508,ROW('NAV plus Dist'!Y9)+1,FALSE)</f>
        <v>0</v>
      </c>
      <c r="Z10" s="144">
        <f>HLOOKUP(Z$2,NAV!$B$2:$CH$509,ROW(Z9),)+HLOOKUP(Z$2,DIST!$C$1:$CI$508,ROW('NAV plus Dist'!Z9)+1,FALSE)</f>
        <v>0</v>
      </c>
      <c r="AA10" s="144">
        <f>HLOOKUP(AA$2,NAV!$B$2:$CH$509,ROW(AA9),)+HLOOKUP(AA$2,DIST!$C$1:$CI$508,ROW('NAV plus Dist'!AA9)+1,FALSE)</f>
        <v>0</v>
      </c>
      <c r="AB10" s="144">
        <f>HLOOKUP(AB$2,NAV!$B$2:$CH$509,ROW(AB9),)+HLOOKUP(AB$2,DIST!$C$1:$CI$508,ROW('NAV plus Dist'!AB9)+1,FALSE)</f>
        <v>0</v>
      </c>
      <c r="AC10" s="144">
        <f>HLOOKUP(AC$2,NAV!$B$2:$CH$509,ROW(AC9),)+HLOOKUP(AC$2,DIST!$C$1:$CI$508,ROW('NAV plus Dist'!AC9)+1,FALSE)</f>
        <v>0</v>
      </c>
      <c r="AD10" s="144">
        <f>HLOOKUP(AD$2,NAV!$B$2:$CH$509,ROW(AD9),)+HLOOKUP(AD$2,DIST!$C$1:$CI$508,ROW('NAV plus Dist'!AD9)+1,FALSE)</f>
        <v>0</v>
      </c>
      <c r="AE10" s="144">
        <f>HLOOKUP(AE$2,NAV!$B$2:$CH$509,ROW(AE9),)+HLOOKUP(AE$2,DIST!$C$1:$CI$508,ROW('NAV plus Dist'!AE9)+1,FALSE)</f>
        <v>0</v>
      </c>
      <c r="AF10" s="144">
        <f>HLOOKUP(AF$2,NAV!$B$2:$CH$509,ROW(AF9),)+HLOOKUP(AF$2,DIST!$C$1:$CI$508,ROW('NAV plus Dist'!AF9)+1,FALSE)</f>
        <v>0</v>
      </c>
      <c r="AG10" s="144">
        <f>HLOOKUP(AG$2,NAV!$B$2:$CH$509,ROW(AG9),)+HLOOKUP(AG$2,DIST!$C$1:$CI$508,ROW('NAV plus Dist'!AG9)+1,FALSE)</f>
        <v>0</v>
      </c>
      <c r="AH10" s="144">
        <f>HLOOKUP(AH$2,NAV!$B$2:$CH$509,ROW(AH9),)+HLOOKUP(AH$2,DIST!$C$1:$CI$508,ROW('NAV plus Dist'!AH9)+1,FALSE)</f>
        <v>0</v>
      </c>
      <c r="AI10" s="144">
        <f>HLOOKUP(AI$2,NAV!$B$2:$CH$509,ROW(AI9),)+HLOOKUP(AI$2,DIST!$C$1:$CI$508,ROW('NAV plus Dist'!AI9)+1,FALSE)</f>
        <v>0</v>
      </c>
      <c r="AJ10" s="144">
        <f>HLOOKUP(AJ$2,NAV!$B$2:$CH$509,ROW(AJ9),)+HLOOKUP(AJ$2,DIST!$C$1:$CI$508,ROW('NAV plus Dist'!AJ9)+1,FALSE)</f>
        <v>0</v>
      </c>
      <c r="AK10" s="144">
        <f>HLOOKUP(AK$2,NAV!$B$2:$CH$509,ROW(AK9),)+HLOOKUP(AK$2,DIST!$C$1:$CI$508,ROW('NAV plus Dist'!AK9)+1,FALSE)</f>
        <v>0</v>
      </c>
      <c r="AL10" s="144">
        <f>HLOOKUP(AL$2,NAV!$B$2:$CH$509,ROW(AL9),)+HLOOKUP(AL$2,DIST!$C$1:$CI$508,ROW('NAV plus Dist'!AL9)+1,FALSE)</f>
        <v>0</v>
      </c>
      <c r="AM10" s="144">
        <f>HLOOKUP(AM$2,NAV!$B$2:$CH$509,ROW(AM9),)+HLOOKUP(AM$2,DIST!$C$1:$CI$508,ROW('NAV plus Dist'!AM9)+1,FALSE)</f>
        <v>0</v>
      </c>
      <c r="AN10" s="144">
        <f>HLOOKUP(AN$2,NAV!$B$2:$CH$509,ROW(AN9),)+HLOOKUP(AN$2,DIST!$C$1:$CI$508,ROW('NAV plus Dist'!AN9)+1,FALSE)</f>
        <v>0</v>
      </c>
      <c r="AO10" s="144">
        <f>HLOOKUP(AO$2,NAV!$B$2:$CH$509,ROW(AO9),)+HLOOKUP(AO$2,DIST!$C$1:$CI$508,ROW('NAV plus Dist'!AO9)+1,FALSE)</f>
        <v>0</v>
      </c>
      <c r="AP10" s="144">
        <f>HLOOKUP(AP$2,NAV!$B$2:$CH$509,ROW(AP9),)+HLOOKUP(AP$2,DIST!$C$1:$CI$508,ROW('NAV plus Dist'!AP9)+1,FALSE)</f>
        <v>0</v>
      </c>
      <c r="AQ10" s="144">
        <f>HLOOKUP(AQ$2,NAV!$B$2:$CH$509,ROW(AQ9),)+HLOOKUP(AQ$2,DIST!$C$1:$CI$508,ROW('NAV plus Dist'!AQ9)+1,FALSE)</f>
        <v>0</v>
      </c>
      <c r="AR10" s="144">
        <f>HLOOKUP(AR$2,NAV!$B$2:$CH$509,ROW(AR9),)+HLOOKUP(AR$2,DIST!$C$1:$CI$508,ROW('NAV plus Dist'!AR9)+1,FALSE)</f>
        <v>0</v>
      </c>
      <c r="AS10" s="144">
        <f>HLOOKUP(AS$2,NAV!$B$2:$CH$509,ROW(AS9),)+HLOOKUP(AS$2,DIST!$C$1:$CI$508,ROW('NAV plus Dist'!AS9)+1,FALSE)</f>
        <v>0</v>
      </c>
      <c r="AT10" s="144">
        <f>HLOOKUP(AT$2,NAV!$B$2:$CH$509,ROW(AT9),)+HLOOKUP(AT$2,DIST!$C$1:$CI$508,ROW('NAV plus Dist'!AT9)+1,FALSE)</f>
        <v>0</v>
      </c>
      <c r="AU10" s="144">
        <f>HLOOKUP(AU$2,NAV!$B$2:$CH$509,ROW(AU9),)+HLOOKUP(AU$2,DIST!$C$1:$CI$508,ROW('NAV plus Dist'!AU9)+1,FALSE)</f>
        <v>0</v>
      </c>
      <c r="AV10" s="144">
        <f>HLOOKUP(AV$2,NAV!$B$2:$CH$509,ROW(AV9),)+HLOOKUP(AV$2,DIST!$C$1:$CI$508,ROW('NAV plus Dist'!AV9)+1,FALSE)</f>
        <v>0</v>
      </c>
      <c r="AW10" s="144">
        <f>HLOOKUP(AW$2,NAV!$B$2:$CH$509,ROW(AW9),)+HLOOKUP(AW$2,DIST!$C$1:$CI$508,ROW('NAV plus Dist'!AW9)+1,FALSE)</f>
        <v>0</v>
      </c>
      <c r="AX10" s="144">
        <f>HLOOKUP(AX$2,NAV!$B$2:$CH$509,ROW(AX9),)+HLOOKUP(AX$2,DIST!$C$1:$CI$508,ROW('NAV plus Dist'!AX9)+1,FALSE)</f>
        <v>0</v>
      </c>
      <c r="AY10" s="144">
        <f>HLOOKUP(AY$2,NAV!$B$2:$CH$509,ROW(AY9),)+HLOOKUP(AY$2,DIST!$C$1:$CI$508,ROW('NAV plus Dist'!AY9)+1,FALSE)</f>
        <v>0</v>
      </c>
      <c r="AZ10" s="144">
        <f>HLOOKUP(AZ$2,NAV!$B$2:$CH$509,ROW(AZ9),)+HLOOKUP(AZ$2,DIST!$C$1:$CI$508,ROW('NAV plus Dist'!AZ9)+1,FALSE)</f>
        <v>0</v>
      </c>
      <c r="BA10" s="144">
        <f>HLOOKUP(BA$2,NAV!$B$2:$CH$509,ROW(BA9),)+HLOOKUP(BA$2,DIST!$C$1:$CI$508,ROW('NAV plus Dist'!BA9)+1,FALSE)</f>
        <v>0</v>
      </c>
      <c r="BB10" s="144">
        <f>HLOOKUP(BB$2,NAV!$B$2:$CH$509,ROW(BB9),)+HLOOKUP(BB$2,DIST!$C$1:$CI$508,ROW('NAV plus Dist'!BB9)+1,FALSE)</f>
        <v>0</v>
      </c>
      <c r="BC10" s="144">
        <f>HLOOKUP(BC$2,NAV!$B$2:$CH$509,ROW(BC9),)+HLOOKUP(BC$2,DIST!$C$1:$CI$508,ROW('NAV plus Dist'!BC9)+1,FALSE)</f>
        <v>0</v>
      </c>
      <c r="BD10" s="144">
        <f>HLOOKUP(BD$2,NAV!$B$2:$CH$509,ROW(BD9),)+HLOOKUP(BD$2,DIST!$C$1:$CI$508,ROW('NAV plus Dist'!BD9)+1,FALSE)</f>
        <v>0</v>
      </c>
      <c r="BE10" s="144">
        <f>HLOOKUP(BE$2,NAV!$B$2:$CH$509,ROW(BE9),)+HLOOKUP(BE$2,DIST!$C$1:$CI$508,ROW('NAV plus Dist'!BE9)+1,FALSE)</f>
        <v>0</v>
      </c>
      <c r="BF10" s="144">
        <f>HLOOKUP(BF$2,NAV!$B$2:$CH$509,ROW(BF9),)+HLOOKUP(BF$2,DIST!$C$1:$CI$508,ROW('NAV plus Dist'!BF9)+1,FALSE)</f>
        <v>0</v>
      </c>
      <c r="BG10" s="144">
        <f>HLOOKUP(BG$2,NAV!$B$2:$CH$509,ROW(BG9),)+HLOOKUP(BG$2,DIST!$C$1:$CI$508,ROW('NAV plus Dist'!BG9)+1,FALSE)</f>
        <v>0</v>
      </c>
      <c r="BH10" s="144">
        <f>HLOOKUP(BH$2,NAV!$B$2:$CH$509,ROW(BH9),)+HLOOKUP(BH$2,DIST!$C$1:$CI$508,ROW('NAV plus Dist'!BH9)+1,FALSE)</f>
        <v>0</v>
      </c>
      <c r="BI10" s="144">
        <f>HLOOKUP(BI$2,NAV!$B$2:$CH$509,ROW(BI9),)+HLOOKUP(BI$2,DIST!$C$1:$CI$508,ROW('NAV plus Dist'!BI9)+1,FALSE)</f>
        <v>0</v>
      </c>
      <c r="BJ10" s="144">
        <f>HLOOKUP(BJ$2,NAV!$B$2:$CH$509,ROW(BJ9),)+HLOOKUP(BJ$2,DIST!$C$1:$CI$508,ROW('NAV plus Dist'!BJ9)+1,FALSE)</f>
        <v>0</v>
      </c>
      <c r="BK10" s="144">
        <f>HLOOKUP(BK$2,NAV!$B$2:$CH$509,ROW(BK9),)+HLOOKUP(BK$2,DIST!$C$1:$CI$508,ROW('NAV plus Dist'!BK9)+1,FALSE)</f>
        <v>0</v>
      </c>
      <c r="BL10" s="144">
        <f>HLOOKUP(BL$2,NAV!$B$2:$CH$509,ROW(BL9),)+HLOOKUP(BL$2,DIST!$C$1:$CI$508,ROW('NAV plus Dist'!BL9)+1,FALSE)</f>
        <v>0</v>
      </c>
      <c r="BM10" s="144">
        <f>HLOOKUP(BM$2,NAV!$B$2:$CH$509,ROW(BM9),)+HLOOKUP(BM$2,DIST!$C$1:$CI$508,ROW('NAV plus Dist'!BM9)+1,FALSE)</f>
        <v>0</v>
      </c>
      <c r="BN10" s="144">
        <f>HLOOKUP(BN$2,NAV!$B$2:$CH$509,ROW(BN9),)+HLOOKUP(BN$2,DIST!$C$1:$CI$508,ROW('NAV plus Dist'!BN9)+1,FALSE)</f>
        <v>0</v>
      </c>
      <c r="BO10" s="144">
        <f>HLOOKUP(BO$2,NAV!$B$2:$CH$509,ROW(BO9),)+HLOOKUP(BO$2,DIST!$C$1:$CI$508,ROW('NAV plus Dist'!BO9)+1,FALSE)</f>
        <v>0</v>
      </c>
      <c r="BP10" s="144">
        <f>HLOOKUP(BP$2,NAV!$B$2:$CH$509,ROW(BP9),)+HLOOKUP(BP$2,DIST!$C$1:$CI$508,ROW('NAV plus Dist'!BP9)+1,FALSE)</f>
        <v>0</v>
      </c>
      <c r="BQ10" s="144">
        <f>HLOOKUP(BQ$2,NAV!$B$2:$CH$509,ROW(BQ9),)+HLOOKUP(BQ$2,DIST!$C$1:$CI$508,ROW('NAV plus Dist'!BQ9)+1,FALSE)</f>
        <v>0</v>
      </c>
      <c r="BR10" s="144">
        <f>HLOOKUP(BR$2,NAV!$B$2:$CH$509,ROW(BR9),)+HLOOKUP(BR$2,DIST!$C$1:$CI$508,ROW('NAV plus Dist'!BR9)+1,FALSE)</f>
        <v>0</v>
      </c>
      <c r="BS10" s="144">
        <f>HLOOKUP(BS$2,NAV!$B$2:$CH$509,ROW(BS9),)+HLOOKUP(BS$2,DIST!$C$1:$CI$508,ROW('NAV plus Dist'!BS9)+1,FALSE)</f>
        <v>0</v>
      </c>
      <c r="BT10" s="144">
        <f>HLOOKUP(BT$2,NAV!$B$2:$CH$509,ROW(BT9),)+HLOOKUP(BT$2,DIST!$C$1:$CI$508,ROW('NAV plus Dist'!BT9)+1,FALSE)</f>
        <v>0</v>
      </c>
      <c r="BU10" s="144">
        <f>HLOOKUP(BU$2,NAV!$B$2:$CH$509,ROW(BU9),)+HLOOKUP(BU$2,DIST!$C$1:$CI$508,ROW('NAV plus Dist'!BU9)+1,FALSE)</f>
        <v>0</v>
      </c>
      <c r="BV10" s="144">
        <f>HLOOKUP(BV$2,NAV!$B$2:$CH$509,ROW(BV9),)+HLOOKUP(BV$2,DIST!$C$1:$CI$508,ROW('NAV plus Dist'!BV9)+1,FALSE)</f>
        <v>0</v>
      </c>
      <c r="BW10" s="144">
        <f>HLOOKUP(BW$2,NAV!$B$2:$CH$509,ROW(BW9),)+HLOOKUP(BW$2,DIST!$C$1:$CI$508,ROW('NAV plus Dist'!BW9)+1,FALSE)</f>
        <v>0</v>
      </c>
      <c r="BX10" s="144">
        <f>HLOOKUP(BX$2,NAV!$B$2:$CH$509,ROW(BX9),)+HLOOKUP(BX$2,DIST!$C$1:$CI$508,ROW('NAV plus Dist'!BX9)+1,FALSE)</f>
        <v>0</v>
      </c>
      <c r="BY10" s="144">
        <f>HLOOKUP(BY$2,NAV!$B$2:$CH$509,ROW(BY9),)+HLOOKUP(BY$2,DIST!$C$1:$CI$508,ROW('NAV plus Dist'!BY9)+1,FALSE)</f>
        <v>0</v>
      </c>
      <c r="BZ10" s="144">
        <f>HLOOKUP(BZ$2,NAV!$B$2:$CH$509,ROW(BZ9),)+HLOOKUP(BZ$2,DIST!$C$1:$CI$508,ROW('NAV plus Dist'!BZ9)+1,FALSE)</f>
        <v>0</v>
      </c>
      <c r="CA10" s="144">
        <f>HLOOKUP(CA$2,NAV!$B$2:$CH$509,ROW(CA9),)+HLOOKUP(CA$2,DIST!$C$1:$CI$508,ROW('NAV plus Dist'!CA9)+1,FALSE)</f>
        <v>0</v>
      </c>
      <c r="CB10" s="144">
        <f>HLOOKUP(CB$2,NAV!$B$2:$CH$509,ROW(CB9),)+HLOOKUP(CB$2,DIST!$C$1:$CI$508,ROW('NAV plus Dist'!CB9)+1,FALSE)</f>
        <v>0</v>
      </c>
      <c r="CC10" s="144">
        <f>HLOOKUP(CC$2,NAV!$B$2:$CH$509,ROW(CC9),)+HLOOKUP(CC$2,DIST!$C$1:$CI$508,ROW('NAV plus Dist'!CC9)+1,FALSE)</f>
        <v>0</v>
      </c>
      <c r="CD10" s="144">
        <f>HLOOKUP(CD$2,NAV!$B$2:$CH$509,ROW(CD9),)+HLOOKUP(CD$2,DIST!$C$1:$CI$508,ROW('NAV plus Dist'!CD9)+1,FALSE)</f>
        <v>0</v>
      </c>
      <c r="CE10" s="144">
        <f>HLOOKUP(CE$2,NAV!$B$2:$CH$509,ROW(CE9),)+HLOOKUP(CE$2,DIST!$C$1:$CI$508,ROW('NAV plus Dist'!CE9)+1,FALSE)</f>
        <v>0</v>
      </c>
      <c r="CF10" s="144">
        <f>HLOOKUP(CF$2,NAV!$B$2:$CH$509,ROW(CF9),)+HLOOKUP(CF$2,DIST!$C$1:$CI$508,ROW('NAV plus Dist'!CF9)+1,FALSE)</f>
        <v>0</v>
      </c>
      <c r="CG10" s="144">
        <f>HLOOKUP(CG$2,NAV!$B$2:$CH$509,ROW(CG9),)+HLOOKUP(CG$2,DIST!$C$1:$CI$508,ROW('NAV plus Dist'!CG9)+1,FALSE)</f>
        <v>0</v>
      </c>
      <c r="CH10" s="144">
        <f>HLOOKUP(CH$2,NAV!$B$2:$CH$509,ROW(CH9),)+HLOOKUP(CH$2,DIST!$C$1:$CI$508,ROW('NAV plus Dist'!CH9)+1,FALSE)</f>
        <v>0</v>
      </c>
      <c r="CI10" s="144">
        <f>HLOOKUP(CI$2,NAV!$B$2:$CH$509,ROW(CI9),)+HLOOKUP(CI$2,DIST!$C$1:$CI$508,ROW('NAV plus Dist'!CI9)+1,FALSE)</f>
        <v>0</v>
      </c>
      <c r="CJ10" s="144">
        <f>HLOOKUP(CJ$2,NAV!$B$2:$AAA$509,ROW(CJ9),)+HLOOKUP(CJ$2,DIST!$C$1:$AAJ$508,ROW('NAV plus Dist'!CJ9)+1,FALSE)</f>
        <v>0</v>
      </c>
      <c r="CK10" s="144">
        <f>HLOOKUP(CK$2,NAV!$B$2:$AAA$509,ROW(CK9),)+HLOOKUP(CK$2,DIST!$C$1:$AAJ$508,ROW('NAV plus Dist'!CK9)+1,FALSE)</f>
        <v>0</v>
      </c>
      <c r="CL10" s="144">
        <f>HLOOKUP(CL$2,NAV!$B$2:$AAA$509,ROW(CL9),)+HLOOKUP(CL$2,DIST!$C$1:$AAJ$508,ROW('NAV plus Dist'!CL9)+1,FALSE)</f>
        <v>0</v>
      </c>
      <c r="CM10" s="144">
        <f>HLOOKUP(CM$2,NAV!$B$2:$AAA$509,ROW(CM9),)+HLOOKUP(CM$2,DIST!$C$1:$AAJ$508,ROW('NAV plus Dist'!CM9)+1,FALSE)</f>
        <v>0</v>
      </c>
      <c r="CN10" s="144">
        <f>HLOOKUP(CN$2,NAV!$B$2:$AAA$509,ROW(CN9),)+HLOOKUP(CN$2,DIST!$C$1:$AAJ$508,ROW('NAV plus Dist'!CN9)+1,FALSE)</f>
        <v>0</v>
      </c>
      <c r="CO10" s="144">
        <f>HLOOKUP(CO$2,NAV!$B$2:$AAA$509,ROW(CO9),)+HLOOKUP(CO$2,DIST!$C$1:$AAJ$508,ROW('NAV plus Dist'!CO9)+1,FALSE)</f>
        <v>0</v>
      </c>
      <c r="CP10" s="144">
        <f>HLOOKUP(CP$2,NAV!$B$2:$AAA$509,ROW(CP9),)+HLOOKUP(CP$2,DIST!$C$1:$AAJ$508,ROW('NAV plus Dist'!CP9)+1,FALSE)</f>
        <v>0</v>
      </c>
      <c r="CQ10" s="144">
        <f>HLOOKUP(CQ$2,NAV!$B$2:$AAA$509,ROW(CQ9),)+HLOOKUP(CQ$2,DIST!$C$1:$AAJ$508,ROW('NAV plus Dist'!CQ9)+1,FALSE)</f>
        <v>0</v>
      </c>
      <c r="CR10" s="144">
        <f>HLOOKUP(CR$2,NAV!$B$2:$AAA$509,ROW(CR9),)+HLOOKUP(CR$2,DIST!$C$1:$AAJ$508,ROW('NAV plus Dist'!CR9)+1,FALSE)</f>
        <v>0</v>
      </c>
      <c r="CS10" s="144">
        <f>HLOOKUP(CS$2,NAV!$B$2:$AAA$509,ROW(CS9),)+HLOOKUP(CS$2,DIST!$C$1:$AAJ$508,ROW('NAV plus Dist'!CS9)+1,FALSE)</f>
        <v>0</v>
      </c>
      <c r="CT10" s="144">
        <f>HLOOKUP(CT$2,NAV!$B$2:$AAA$509,ROW(CT9),)+HLOOKUP(CT$2,DIST!$C$1:$AAJ$508,ROW('NAV plus Dist'!CT9)+1,FALSE)</f>
        <v>0</v>
      </c>
      <c r="CU10" s="144">
        <f>HLOOKUP(CU$2,NAV!$B$2:$AAA$509,ROW(CU9),)+HLOOKUP(CU$2,DIST!$C$1:$AAJ$508,ROW('NAV plus Dist'!CU9)+1,FALSE)</f>
        <v>0</v>
      </c>
      <c r="CV10" s="144">
        <f>HLOOKUP(CV$2,NAV!$B$2:$AAA$509,ROW(CV9),)+HLOOKUP(CV$2,DIST!$C$1:$AAJ$508,ROW('NAV plus Dist'!CV9)+1,FALSE)</f>
        <v>0</v>
      </c>
      <c r="CW10" s="144">
        <f>HLOOKUP(CW$2,NAV!$B$2:$AAA$509,ROW(CW9),)+HLOOKUP(CW$2,DIST!$C$1:$AAJ$508,ROW('NAV plus Dist'!CW9)+1,FALSE)</f>
        <v>0</v>
      </c>
      <c r="CX10" s="144">
        <f>HLOOKUP(CX$2,NAV!$B$2:$AAA$509,ROW(CX9),)+HLOOKUP(CX$2,DIST!$C$1:$AAJ$508,ROW('NAV plus Dist'!CX9)+1,FALSE)</f>
        <v>0</v>
      </c>
      <c r="CY10" s="144">
        <f>HLOOKUP(CY$2,NAV!$B$2:$AAA$509,ROW(CY9),)+HLOOKUP(CY$2,DIST!$C$1:$AAJ$508,ROW('NAV plus Dist'!CY9)+1,FALSE)</f>
        <v>0</v>
      </c>
      <c r="CZ10" s="144">
        <f>HLOOKUP(CZ$2,NAV!$B$2:$AAA$509,ROW(CZ9),)+HLOOKUP(CZ$2,DIST!$C$1:$AAJ$508,ROW('NAV plus Dist'!CZ9)+1,FALSE)</f>
        <v>0</v>
      </c>
      <c r="DA10" s="144">
        <f>HLOOKUP(DA$2,NAV!$B$2:$AAA$509,ROW(DA9),)+HLOOKUP(DA$2,DIST!$C$1:$AAJ$508,ROW('NAV plus Dist'!DA9)+1,FALSE)</f>
        <v>0</v>
      </c>
      <c r="DB10" s="144">
        <f>HLOOKUP(DB$2,NAV!$B$2:$AAA$509,ROW(DB9),)+HLOOKUP(DB$2,DIST!$C$1:$AAJ$508,ROW('NAV plus Dist'!DB9)+1,FALSE)</f>
        <v>0</v>
      </c>
      <c r="DC10" s="144">
        <f>HLOOKUP(DC$2,NAV!$B$2:$AAA$509,ROW(DC9),)+HLOOKUP(DC$2,DIST!$C$1:$AAJ$508,ROW('NAV plus Dist'!DC9)+1,FALSE)</f>
        <v>0</v>
      </c>
      <c r="DD10" s="144">
        <f>HLOOKUP(DD$2,NAV!$B$2:$AAA$509,ROW(DD9),)+HLOOKUP(DD$2,DIST!$C$1:$AAJ$508,ROW('NAV plus Dist'!DD9)+1,FALSE)</f>
        <v>0</v>
      </c>
      <c r="DE10" s="144">
        <f>HLOOKUP(DE$2,NAV!$B$2:$AAA$509,ROW(DE9),)+HLOOKUP(DE$2,DIST!$C$1:$AAJ$508,ROW('NAV plus Dist'!DE9)+1,FALSE)</f>
        <v>0</v>
      </c>
      <c r="DF10" s="144">
        <f>HLOOKUP(DF$2,NAV!$B$2:$AAA$509,ROW(DF9),)+HLOOKUP(DF$2,DIST!$C$1:$AAJ$508,ROW('NAV plus Dist'!DF9)+1,FALSE)</f>
        <v>0</v>
      </c>
      <c r="DG10" s="144">
        <f>HLOOKUP(DG$2,NAV!$B$2:$AAA$509,ROW(DG9),)+HLOOKUP(DG$2,DIST!$C$1:$AAJ$508,ROW('NAV plus Dist'!DG9)+1,FALSE)</f>
        <v>0</v>
      </c>
      <c r="DH10" s="144">
        <f>HLOOKUP(DH$2,NAV!$B$2:$AAA$509,ROW(DH9),)+HLOOKUP(DH$2,DIST!$C$1:$AAJ$508,ROW('NAV plus Dist'!DH9)+1,FALSE)</f>
        <v>0</v>
      </c>
    </row>
    <row r="11" spans="1:112">
      <c r="A11" s="94">
        <f t="shared" si="74"/>
        <v>188</v>
      </c>
      <c r="B11" s="148">
        <f t="shared" si="75"/>
        <v>40329</v>
      </c>
      <c r="C11" s="144">
        <f>HLOOKUP(C$2,NAV!$B$2:$CH$509,ROW(C10),)+HLOOKUP(C$2,DIST!$C$1:$CI$508,ROW('NAV plus Dist'!C10)+1,FALSE)</f>
        <v>0</v>
      </c>
      <c r="D11" s="144">
        <f>HLOOKUP(D$2,NAV!$B$2:$CH$509,ROW(D10),)+HLOOKUP(D$2,DIST!$C$1:$CI$508,ROW('NAV plus Dist'!D10)+1,FALSE)</f>
        <v>0</v>
      </c>
      <c r="E11" s="144">
        <f>HLOOKUP(E$2,NAV!$B$2:$CH$509,ROW(E10),)+HLOOKUP(E$2,DIST!$C$1:$CI$508,ROW('NAV plus Dist'!E10)+1,FALSE)</f>
        <v>0</v>
      </c>
      <c r="F11" s="144">
        <f>HLOOKUP(F$2,NAV!$B$2:$CH$509,ROW(F10),)+HLOOKUP(F$2,DIST!$C$1:$CI$508,ROW('NAV plus Dist'!F10)+1,FALSE)</f>
        <v>0</v>
      </c>
      <c r="G11" s="144">
        <f>HLOOKUP(G$2,NAV!$B$2:$CH$509,ROW(G10),)+HLOOKUP(G$2,DIST!$C$1:$CI$508,ROW('NAV plus Dist'!G10)+1,FALSE)</f>
        <v>0</v>
      </c>
      <c r="H11" s="144">
        <f>HLOOKUP(H$2,NAV!$B$2:$CH$509,ROW(H10),)+HLOOKUP(H$2,DIST!$C$1:$CI$508,ROW('NAV plus Dist'!H10)+1,FALSE)</f>
        <v>0</v>
      </c>
      <c r="I11" s="144">
        <f>HLOOKUP(I$2,NAV!$B$2:$CH$509,ROW(I10),)+HLOOKUP(I$2,DIST!$C$1:$CI$508,ROW('NAV plus Dist'!I10)+1,FALSE)</f>
        <v>0</v>
      </c>
      <c r="J11" s="144">
        <f>HLOOKUP(J$2,NAV!$B$2:$CH$509,ROW(J10),)+HLOOKUP(J$2,DIST!$C$1:$CI$508,ROW('NAV plus Dist'!J10)+1,FALSE)</f>
        <v>0</v>
      </c>
      <c r="K11" s="144">
        <f>HLOOKUP(K$2,NAV!$B$2:$CH$509,ROW(K10),)+HLOOKUP(K$2,DIST!$C$1:$CI$508,ROW('NAV plus Dist'!K10)+1,FALSE)</f>
        <v>0</v>
      </c>
      <c r="L11" s="144">
        <f>HLOOKUP(L$2,NAV!$B$2:$CH$509,ROW(L10),)+HLOOKUP(L$2,DIST!$C$1:$CI$508,ROW('NAV plus Dist'!L10)+1,FALSE)</f>
        <v>0</v>
      </c>
      <c r="M11" s="144">
        <f>HLOOKUP(M$2,NAV!$B$2:$CH$509,ROW(M10),)+HLOOKUP(M$2,DIST!$C$1:$CI$508,ROW('NAV plus Dist'!M10)+1,FALSE)</f>
        <v>0</v>
      </c>
      <c r="N11" s="144">
        <f>HLOOKUP(N$2,NAV!$B$2:$CH$509,ROW(N10),)+HLOOKUP(N$2,DIST!$C$1:$CI$508,ROW('NAV plus Dist'!N10)+1,FALSE)</f>
        <v>0</v>
      </c>
      <c r="O11" s="144">
        <f>HLOOKUP(O$2,NAV!$B$2:$CH$509,ROW(O10),)+HLOOKUP(O$2,DIST!$C$1:$CI$508,ROW('NAV plus Dist'!O10)+1,FALSE)</f>
        <v>0</v>
      </c>
      <c r="P11" s="144">
        <f>HLOOKUP(P$2,NAV!$B$2:$CH$509,ROW(P10),)+HLOOKUP(P$2,DIST!$C$1:$CI$508,ROW('NAV plus Dist'!P10)+1,FALSE)</f>
        <v>0</v>
      </c>
      <c r="Q11" s="144">
        <f>HLOOKUP(Q$2,NAV!$B$2:$CH$509,ROW(Q10),)+HLOOKUP(Q$2,DIST!$C$1:$CI$508,ROW('NAV plus Dist'!Q10)+1,FALSE)</f>
        <v>12.18</v>
      </c>
      <c r="R11" s="144">
        <f>HLOOKUP(R$2,NAV!$B$2:$CH$509,ROW(R10),)+HLOOKUP(R$2,DIST!$C$1:$CI$508,ROW('NAV plus Dist'!R10)+1,FALSE)</f>
        <v>0</v>
      </c>
      <c r="S11" s="144">
        <f>HLOOKUP(S$2,NAV!$B$2:$CH$509,ROW(S10),)+HLOOKUP(S$2,DIST!$C$1:$CI$508,ROW('NAV plus Dist'!S10)+1,FALSE)</f>
        <v>0</v>
      </c>
      <c r="T11" s="144">
        <f>HLOOKUP(T$2,NAV!$B$2:$CH$509,ROW(T10),)+HLOOKUP(T$2,DIST!$C$1:$CI$508,ROW('NAV plus Dist'!T10)+1,FALSE)</f>
        <v>0</v>
      </c>
      <c r="U11" s="144">
        <f>HLOOKUP(U$2,NAV!$B$2:$CH$509,ROW(U10),)+HLOOKUP(U$2,DIST!$C$1:$CI$508,ROW('NAV plus Dist'!U10)+1,FALSE)</f>
        <v>0</v>
      </c>
      <c r="V11" s="144">
        <f>HLOOKUP(V$2,NAV!$B$2:$CH$509,ROW(V10),)+HLOOKUP(V$2,DIST!$C$1:$CI$508,ROW('NAV plus Dist'!V10)+1,FALSE)</f>
        <v>0</v>
      </c>
      <c r="W11" s="144">
        <f>HLOOKUP(W$2,NAV!$B$2:$CH$509,ROW(W10),)+HLOOKUP(W$2,DIST!$C$1:$CI$508,ROW('NAV plus Dist'!W10)+1,FALSE)</f>
        <v>0</v>
      </c>
      <c r="X11" s="144">
        <f>HLOOKUP(X$2,NAV!$B$2:$CH$509,ROW(X10),)+HLOOKUP(X$2,DIST!$C$1:$CI$508,ROW('NAV plus Dist'!X10)+1,FALSE)</f>
        <v>0</v>
      </c>
      <c r="Y11" s="144">
        <f>HLOOKUP(Y$2,NAV!$B$2:$CH$509,ROW(Y10),)+HLOOKUP(Y$2,DIST!$C$1:$CI$508,ROW('NAV plus Dist'!Y10)+1,FALSE)</f>
        <v>0</v>
      </c>
      <c r="Z11" s="144">
        <f>HLOOKUP(Z$2,NAV!$B$2:$CH$509,ROW(Z10),)+HLOOKUP(Z$2,DIST!$C$1:$CI$508,ROW('NAV plus Dist'!Z10)+1,FALSE)</f>
        <v>0</v>
      </c>
      <c r="AA11" s="144">
        <f>HLOOKUP(AA$2,NAV!$B$2:$CH$509,ROW(AA10),)+HLOOKUP(AA$2,DIST!$C$1:$CI$508,ROW('NAV plus Dist'!AA10)+1,FALSE)</f>
        <v>0</v>
      </c>
      <c r="AB11" s="144">
        <f>HLOOKUP(AB$2,NAV!$B$2:$CH$509,ROW(AB10),)+HLOOKUP(AB$2,DIST!$C$1:$CI$508,ROW('NAV plus Dist'!AB10)+1,FALSE)</f>
        <v>0</v>
      </c>
      <c r="AC11" s="144">
        <f>HLOOKUP(AC$2,NAV!$B$2:$CH$509,ROW(AC10),)+HLOOKUP(AC$2,DIST!$C$1:$CI$508,ROW('NAV plus Dist'!AC10)+1,FALSE)</f>
        <v>0</v>
      </c>
      <c r="AD11" s="144">
        <f>HLOOKUP(AD$2,NAV!$B$2:$CH$509,ROW(AD10),)+HLOOKUP(AD$2,DIST!$C$1:$CI$508,ROW('NAV plus Dist'!AD10)+1,FALSE)</f>
        <v>0</v>
      </c>
      <c r="AE11" s="144">
        <f>HLOOKUP(AE$2,NAV!$B$2:$CH$509,ROW(AE10),)+HLOOKUP(AE$2,DIST!$C$1:$CI$508,ROW('NAV plus Dist'!AE10)+1,FALSE)</f>
        <v>0</v>
      </c>
      <c r="AF11" s="144">
        <f>HLOOKUP(AF$2,NAV!$B$2:$CH$509,ROW(AF10),)+HLOOKUP(AF$2,DIST!$C$1:$CI$508,ROW('NAV plus Dist'!AF10)+1,FALSE)</f>
        <v>0</v>
      </c>
      <c r="AG11" s="144">
        <f>HLOOKUP(AG$2,NAV!$B$2:$CH$509,ROW(AG10),)+HLOOKUP(AG$2,DIST!$C$1:$CI$508,ROW('NAV plus Dist'!AG10)+1,FALSE)</f>
        <v>0</v>
      </c>
      <c r="AH11" s="144">
        <f>HLOOKUP(AH$2,NAV!$B$2:$CH$509,ROW(AH10),)+HLOOKUP(AH$2,DIST!$C$1:$CI$508,ROW('NAV plus Dist'!AH10)+1,FALSE)</f>
        <v>0</v>
      </c>
      <c r="AI11" s="144">
        <f>HLOOKUP(AI$2,NAV!$B$2:$CH$509,ROW(AI10),)+HLOOKUP(AI$2,DIST!$C$1:$CI$508,ROW('NAV plus Dist'!AI10)+1,FALSE)</f>
        <v>0</v>
      </c>
      <c r="AJ11" s="144">
        <f>HLOOKUP(AJ$2,NAV!$B$2:$CH$509,ROW(AJ10),)+HLOOKUP(AJ$2,DIST!$C$1:$CI$508,ROW('NAV plus Dist'!AJ10)+1,FALSE)</f>
        <v>0</v>
      </c>
      <c r="AK11" s="144">
        <f>HLOOKUP(AK$2,NAV!$B$2:$CH$509,ROW(AK10),)+HLOOKUP(AK$2,DIST!$C$1:$CI$508,ROW('NAV plus Dist'!AK10)+1,FALSE)</f>
        <v>0</v>
      </c>
      <c r="AL11" s="144">
        <f>HLOOKUP(AL$2,NAV!$B$2:$CH$509,ROW(AL10),)+HLOOKUP(AL$2,DIST!$C$1:$CI$508,ROW('NAV plus Dist'!AL10)+1,FALSE)</f>
        <v>0</v>
      </c>
      <c r="AM11" s="144">
        <f>HLOOKUP(AM$2,NAV!$B$2:$CH$509,ROW(AM10),)+HLOOKUP(AM$2,DIST!$C$1:$CI$508,ROW('NAV plus Dist'!AM10)+1,FALSE)</f>
        <v>0</v>
      </c>
      <c r="AN11" s="144">
        <f>HLOOKUP(AN$2,NAV!$B$2:$CH$509,ROW(AN10),)+HLOOKUP(AN$2,DIST!$C$1:$CI$508,ROW('NAV plus Dist'!AN10)+1,FALSE)</f>
        <v>0</v>
      </c>
      <c r="AO11" s="144">
        <f>HLOOKUP(AO$2,NAV!$B$2:$CH$509,ROW(AO10),)+HLOOKUP(AO$2,DIST!$C$1:$CI$508,ROW('NAV plus Dist'!AO10)+1,FALSE)</f>
        <v>0</v>
      </c>
      <c r="AP11" s="144">
        <f>HLOOKUP(AP$2,NAV!$B$2:$CH$509,ROW(AP10),)+HLOOKUP(AP$2,DIST!$C$1:$CI$508,ROW('NAV plus Dist'!AP10)+1,FALSE)</f>
        <v>0</v>
      </c>
      <c r="AQ11" s="144">
        <f>HLOOKUP(AQ$2,NAV!$B$2:$CH$509,ROW(AQ10),)+HLOOKUP(AQ$2,DIST!$C$1:$CI$508,ROW('NAV plus Dist'!AQ10)+1,FALSE)</f>
        <v>0</v>
      </c>
      <c r="AR11" s="144">
        <f>HLOOKUP(AR$2,NAV!$B$2:$CH$509,ROW(AR10),)+HLOOKUP(AR$2,DIST!$C$1:$CI$508,ROW('NAV plus Dist'!AR10)+1,FALSE)</f>
        <v>0</v>
      </c>
      <c r="AS11" s="144">
        <f>HLOOKUP(AS$2,NAV!$B$2:$CH$509,ROW(AS10),)+HLOOKUP(AS$2,DIST!$C$1:$CI$508,ROW('NAV plus Dist'!AS10)+1,FALSE)</f>
        <v>0</v>
      </c>
      <c r="AT11" s="144">
        <f>HLOOKUP(AT$2,NAV!$B$2:$CH$509,ROW(AT10),)+HLOOKUP(AT$2,DIST!$C$1:$CI$508,ROW('NAV plus Dist'!AT10)+1,FALSE)</f>
        <v>0</v>
      </c>
      <c r="AU11" s="144">
        <f>HLOOKUP(AU$2,NAV!$B$2:$CH$509,ROW(AU10),)+HLOOKUP(AU$2,DIST!$C$1:$CI$508,ROW('NAV plus Dist'!AU10)+1,FALSE)</f>
        <v>0</v>
      </c>
      <c r="AV11" s="144">
        <f>HLOOKUP(AV$2,NAV!$B$2:$CH$509,ROW(AV10),)+HLOOKUP(AV$2,DIST!$C$1:$CI$508,ROW('NAV plus Dist'!AV10)+1,FALSE)</f>
        <v>0</v>
      </c>
      <c r="AW11" s="144">
        <f>HLOOKUP(AW$2,NAV!$B$2:$CH$509,ROW(AW10),)+HLOOKUP(AW$2,DIST!$C$1:$CI$508,ROW('NAV plus Dist'!AW10)+1,FALSE)</f>
        <v>0</v>
      </c>
      <c r="AX11" s="144">
        <f>HLOOKUP(AX$2,NAV!$B$2:$CH$509,ROW(AX10),)+HLOOKUP(AX$2,DIST!$C$1:$CI$508,ROW('NAV plus Dist'!AX10)+1,FALSE)</f>
        <v>0</v>
      </c>
      <c r="AY11" s="144">
        <f>HLOOKUP(AY$2,NAV!$B$2:$CH$509,ROW(AY10),)+HLOOKUP(AY$2,DIST!$C$1:$CI$508,ROW('NAV plus Dist'!AY10)+1,FALSE)</f>
        <v>0</v>
      </c>
      <c r="AZ11" s="144">
        <f>HLOOKUP(AZ$2,NAV!$B$2:$CH$509,ROW(AZ10),)+HLOOKUP(AZ$2,DIST!$C$1:$CI$508,ROW('NAV plus Dist'!AZ10)+1,FALSE)</f>
        <v>0</v>
      </c>
      <c r="BA11" s="144">
        <f>HLOOKUP(BA$2,NAV!$B$2:$CH$509,ROW(BA10),)+HLOOKUP(BA$2,DIST!$C$1:$CI$508,ROW('NAV plus Dist'!BA10)+1,FALSE)</f>
        <v>0</v>
      </c>
      <c r="BB11" s="144">
        <f>HLOOKUP(BB$2,NAV!$B$2:$CH$509,ROW(BB10),)+HLOOKUP(BB$2,DIST!$C$1:$CI$508,ROW('NAV plus Dist'!BB10)+1,FALSE)</f>
        <v>0</v>
      </c>
      <c r="BC11" s="144">
        <f>HLOOKUP(BC$2,NAV!$B$2:$CH$509,ROW(BC10),)+HLOOKUP(BC$2,DIST!$C$1:$CI$508,ROW('NAV plus Dist'!BC10)+1,FALSE)</f>
        <v>0</v>
      </c>
      <c r="BD11" s="144">
        <f>HLOOKUP(BD$2,NAV!$B$2:$CH$509,ROW(BD10),)+HLOOKUP(BD$2,DIST!$C$1:$CI$508,ROW('NAV plus Dist'!BD10)+1,FALSE)</f>
        <v>0</v>
      </c>
      <c r="BE11" s="144">
        <f>HLOOKUP(BE$2,NAV!$B$2:$CH$509,ROW(BE10),)+HLOOKUP(BE$2,DIST!$C$1:$CI$508,ROW('NAV plus Dist'!BE10)+1,FALSE)</f>
        <v>0</v>
      </c>
      <c r="BF11" s="144">
        <f>HLOOKUP(BF$2,NAV!$B$2:$CH$509,ROW(BF10),)+HLOOKUP(BF$2,DIST!$C$1:$CI$508,ROW('NAV plus Dist'!BF10)+1,FALSE)</f>
        <v>0</v>
      </c>
      <c r="BG11" s="144">
        <f>HLOOKUP(BG$2,NAV!$B$2:$CH$509,ROW(BG10),)+HLOOKUP(BG$2,DIST!$C$1:$CI$508,ROW('NAV plus Dist'!BG10)+1,FALSE)</f>
        <v>0</v>
      </c>
      <c r="BH11" s="144">
        <f>HLOOKUP(BH$2,NAV!$B$2:$CH$509,ROW(BH10),)+HLOOKUP(BH$2,DIST!$C$1:$CI$508,ROW('NAV plus Dist'!BH10)+1,FALSE)</f>
        <v>0</v>
      </c>
      <c r="BI11" s="144">
        <f>HLOOKUP(BI$2,NAV!$B$2:$CH$509,ROW(BI10),)+HLOOKUP(BI$2,DIST!$C$1:$CI$508,ROW('NAV plus Dist'!BI10)+1,FALSE)</f>
        <v>0</v>
      </c>
      <c r="BJ11" s="144">
        <f>HLOOKUP(BJ$2,NAV!$B$2:$CH$509,ROW(BJ10),)+HLOOKUP(BJ$2,DIST!$C$1:$CI$508,ROW('NAV plus Dist'!BJ10)+1,FALSE)</f>
        <v>0</v>
      </c>
      <c r="BK11" s="144">
        <f>HLOOKUP(BK$2,NAV!$B$2:$CH$509,ROW(BK10),)+HLOOKUP(BK$2,DIST!$C$1:$CI$508,ROW('NAV plus Dist'!BK10)+1,FALSE)</f>
        <v>0</v>
      </c>
      <c r="BL11" s="144">
        <f>HLOOKUP(BL$2,NAV!$B$2:$CH$509,ROW(BL10),)+HLOOKUP(BL$2,DIST!$C$1:$CI$508,ROW('NAV plus Dist'!BL10)+1,FALSE)</f>
        <v>0</v>
      </c>
      <c r="BM11" s="144">
        <f>HLOOKUP(BM$2,NAV!$B$2:$CH$509,ROW(BM10),)+HLOOKUP(BM$2,DIST!$C$1:$CI$508,ROW('NAV plus Dist'!BM10)+1,FALSE)</f>
        <v>0</v>
      </c>
      <c r="BN11" s="144">
        <f>HLOOKUP(BN$2,NAV!$B$2:$CH$509,ROW(BN10),)+HLOOKUP(BN$2,DIST!$C$1:$CI$508,ROW('NAV plus Dist'!BN10)+1,FALSE)</f>
        <v>0</v>
      </c>
      <c r="BO11" s="144">
        <f>HLOOKUP(BO$2,NAV!$B$2:$CH$509,ROW(BO10),)+HLOOKUP(BO$2,DIST!$C$1:$CI$508,ROW('NAV plus Dist'!BO10)+1,FALSE)</f>
        <v>0</v>
      </c>
      <c r="BP11" s="144">
        <f>HLOOKUP(BP$2,NAV!$B$2:$CH$509,ROW(BP10),)+HLOOKUP(BP$2,DIST!$C$1:$CI$508,ROW('NAV plus Dist'!BP10)+1,FALSE)</f>
        <v>0</v>
      </c>
      <c r="BQ11" s="144">
        <f>HLOOKUP(BQ$2,NAV!$B$2:$CH$509,ROW(BQ10),)+HLOOKUP(BQ$2,DIST!$C$1:$CI$508,ROW('NAV plus Dist'!BQ10)+1,FALSE)</f>
        <v>0</v>
      </c>
      <c r="BR11" s="144">
        <f>HLOOKUP(BR$2,NAV!$B$2:$CH$509,ROW(BR10),)+HLOOKUP(BR$2,DIST!$C$1:$CI$508,ROW('NAV plus Dist'!BR10)+1,FALSE)</f>
        <v>0</v>
      </c>
      <c r="BS11" s="144">
        <f>HLOOKUP(BS$2,NAV!$B$2:$CH$509,ROW(BS10),)+HLOOKUP(BS$2,DIST!$C$1:$CI$508,ROW('NAV plus Dist'!BS10)+1,FALSE)</f>
        <v>0</v>
      </c>
      <c r="BT11" s="144">
        <f>HLOOKUP(BT$2,NAV!$B$2:$CH$509,ROW(BT10),)+HLOOKUP(BT$2,DIST!$C$1:$CI$508,ROW('NAV plus Dist'!BT10)+1,FALSE)</f>
        <v>0</v>
      </c>
      <c r="BU11" s="144">
        <f>HLOOKUP(BU$2,NAV!$B$2:$CH$509,ROW(BU10),)+HLOOKUP(BU$2,DIST!$C$1:$CI$508,ROW('NAV plus Dist'!BU10)+1,FALSE)</f>
        <v>0</v>
      </c>
      <c r="BV11" s="144">
        <f>HLOOKUP(BV$2,NAV!$B$2:$CH$509,ROW(BV10),)+HLOOKUP(BV$2,DIST!$C$1:$CI$508,ROW('NAV plus Dist'!BV10)+1,FALSE)</f>
        <v>0</v>
      </c>
      <c r="BW11" s="144">
        <f>HLOOKUP(BW$2,NAV!$B$2:$CH$509,ROW(BW10),)+HLOOKUP(BW$2,DIST!$C$1:$CI$508,ROW('NAV plus Dist'!BW10)+1,FALSE)</f>
        <v>0</v>
      </c>
      <c r="BX11" s="144">
        <f>HLOOKUP(BX$2,NAV!$B$2:$CH$509,ROW(BX10),)+HLOOKUP(BX$2,DIST!$C$1:$CI$508,ROW('NAV plus Dist'!BX10)+1,FALSE)</f>
        <v>0</v>
      </c>
      <c r="BY11" s="144">
        <f>HLOOKUP(BY$2,NAV!$B$2:$CH$509,ROW(BY10),)+HLOOKUP(BY$2,DIST!$C$1:$CI$508,ROW('NAV plus Dist'!BY10)+1,FALSE)</f>
        <v>0</v>
      </c>
      <c r="BZ11" s="144">
        <f>HLOOKUP(BZ$2,NAV!$B$2:$CH$509,ROW(BZ10),)+HLOOKUP(BZ$2,DIST!$C$1:$CI$508,ROW('NAV plus Dist'!BZ10)+1,FALSE)</f>
        <v>0</v>
      </c>
      <c r="CA11" s="144">
        <f>HLOOKUP(CA$2,NAV!$B$2:$CH$509,ROW(CA10),)+HLOOKUP(CA$2,DIST!$C$1:$CI$508,ROW('NAV plus Dist'!CA10)+1,FALSE)</f>
        <v>0</v>
      </c>
      <c r="CB11" s="144">
        <f>HLOOKUP(CB$2,NAV!$B$2:$CH$509,ROW(CB10),)+HLOOKUP(CB$2,DIST!$C$1:$CI$508,ROW('NAV plus Dist'!CB10)+1,FALSE)</f>
        <v>0</v>
      </c>
      <c r="CC11" s="144">
        <f>HLOOKUP(CC$2,NAV!$B$2:$CH$509,ROW(CC10),)+HLOOKUP(CC$2,DIST!$C$1:$CI$508,ROW('NAV plus Dist'!CC10)+1,FALSE)</f>
        <v>0</v>
      </c>
      <c r="CD11" s="144">
        <f>HLOOKUP(CD$2,NAV!$B$2:$CH$509,ROW(CD10),)+HLOOKUP(CD$2,DIST!$C$1:$CI$508,ROW('NAV plus Dist'!CD10)+1,FALSE)</f>
        <v>0</v>
      </c>
      <c r="CE11" s="144">
        <f>HLOOKUP(CE$2,NAV!$B$2:$CH$509,ROW(CE10),)+HLOOKUP(CE$2,DIST!$C$1:$CI$508,ROW('NAV plus Dist'!CE10)+1,FALSE)</f>
        <v>0</v>
      </c>
      <c r="CF11" s="144">
        <f>HLOOKUP(CF$2,NAV!$B$2:$CH$509,ROW(CF10),)+HLOOKUP(CF$2,DIST!$C$1:$CI$508,ROW('NAV plus Dist'!CF10)+1,FALSE)</f>
        <v>0</v>
      </c>
      <c r="CG11" s="144">
        <f>HLOOKUP(CG$2,NAV!$B$2:$CH$509,ROW(CG10),)+HLOOKUP(CG$2,DIST!$C$1:$CI$508,ROW('NAV plus Dist'!CG10)+1,FALSE)</f>
        <v>0</v>
      </c>
      <c r="CH11" s="144">
        <f>HLOOKUP(CH$2,NAV!$B$2:$CH$509,ROW(CH10),)+HLOOKUP(CH$2,DIST!$C$1:$CI$508,ROW('NAV plus Dist'!CH10)+1,FALSE)</f>
        <v>0</v>
      </c>
      <c r="CI11" s="144">
        <f>HLOOKUP(CI$2,NAV!$B$2:$CH$509,ROW(CI10),)+HLOOKUP(CI$2,DIST!$C$1:$CI$508,ROW('NAV plus Dist'!CI10)+1,FALSE)</f>
        <v>0</v>
      </c>
      <c r="CJ11" s="144">
        <f>HLOOKUP(CJ$2,NAV!$B$2:$AAA$509,ROW(CJ10),)+HLOOKUP(CJ$2,DIST!$C$1:$AAJ$508,ROW('NAV plus Dist'!CJ10)+1,FALSE)</f>
        <v>0</v>
      </c>
      <c r="CK11" s="144">
        <f>HLOOKUP(CK$2,NAV!$B$2:$AAA$509,ROW(CK10),)+HLOOKUP(CK$2,DIST!$C$1:$AAJ$508,ROW('NAV plus Dist'!CK10)+1,FALSE)</f>
        <v>0</v>
      </c>
      <c r="CL11" s="144">
        <f>HLOOKUP(CL$2,NAV!$B$2:$AAA$509,ROW(CL10),)+HLOOKUP(CL$2,DIST!$C$1:$AAJ$508,ROW('NAV plus Dist'!CL10)+1,FALSE)</f>
        <v>0</v>
      </c>
      <c r="CM11" s="144">
        <f>HLOOKUP(CM$2,NAV!$B$2:$AAA$509,ROW(CM10),)+HLOOKUP(CM$2,DIST!$C$1:$AAJ$508,ROW('NAV plus Dist'!CM10)+1,FALSE)</f>
        <v>0</v>
      </c>
      <c r="CN11" s="144">
        <f>HLOOKUP(CN$2,NAV!$B$2:$AAA$509,ROW(CN10),)+HLOOKUP(CN$2,DIST!$C$1:$AAJ$508,ROW('NAV plus Dist'!CN10)+1,FALSE)</f>
        <v>0</v>
      </c>
      <c r="CO11" s="144">
        <f>HLOOKUP(CO$2,NAV!$B$2:$AAA$509,ROW(CO10),)+HLOOKUP(CO$2,DIST!$C$1:$AAJ$508,ROW('NAV plus Dist'!CO10)+1,FALSE)</f>
        <v>0</v>
      </c>
      <c r="CP11" s="144">
        <f>HLOOKUP(CP$2,NAV!$B$2:$AAA$509,ROW(CP10),)+HLOOKUP(CP$2,DIST!$C$1:$AAJ$508,ROW('NAV plus Dist'!CP10)+1,FALSE)</f>
        <v>0</v>
      </c>
      <c r="CQ11" s="144">
        <f>HLOOKUP(CQ$2,NAV!$B$2:$AAA$509,ROW(CQ10),)+HLOOKUP(CQ$2,DIST!$C$1:$AAJ$508,ROW('NAV plus Dist'!CQ10)+1,FALSE)</f>
        <v>0</v>
      </c>
      <c r="CR11" s="144">
        <f>HLOOKUP(CR$2,NAV!$B$2:$AAA$509,ROW(CR10),)+HLOOKUP(CR$2,DIST!$C$1:$AAJ$508,ROW('NAV plus Dist'!CR10)+1,FALSE)</f>
        <v>0</v>
      </c>
      <c r="CS11" s="144">
        <f>HLOOKUP(CS$2,NAV!$B$2:$AAA$509,ROW(CS10),)+HLOOKUP(CS$2,DIST!$C$1:$AAJ$508,ROW('NAV plus Dist'!CS10)+1,FALSE)</f>
        <v>0</v>
      </c>
      <c r="CT11" s="144">
        <f>HLOOKUP(CT$2,NAV!$B$2:$AAA$509,ROW(CT10),)+HLOOKUP(CT$2,DIST!$C$1:$AAJ$508,ROW('NAV plus Dist'!CT10)+1,FALSE)</f>
        <v>0</v>
      </c>
      <c r="CU11" s="144">
        <f>HLOOKUP(CU$2,NAV!$B$2:$AAA$509,ROW(CU10),)+HLOOKUP(CU$2,DIST!$C$1:$AAJ$508,ROW('NAV plus Dist'!CU10)+1,FALSE)</f>
        <v>0</v>
      </c>
      <c r="CV11" s="144">
        <f>HLOOKUP(CV$2,NAV!$B$2:$AAA$509,ROW(CV10),)+HLOOKUP(CV$2,DIST!$C$1:$AAJ$508,ROW('NAV plus Dist'!CV10)+1,FALSE)</f>
        <v>0</v>
      </c>
      <c r="CW11" s="144">
        <f>HLOOKUP(CW$2,NAV!$B$2:$AAA$509,ROW(CW10),)+HLOOKUP(CW$2,DIST!$C$1:$AAJ$508,ROW('NAV plus Dist'!CW10)+1,FALSE)</f>
        <v>0</v>
      </c>
      <c r="CX11" s="144">
        <f>HLOOKUP(CX$2,NAV!$B$2:$AAA$509,ROW(CX10),)+HLOOKUP(CX$2,DIST!$C$1:$AAJ$508,ROW('NAV plus Dist'!CX10)+1,FALSE)</f>
        <v>0</v>
      </c>
      <c r="CY11" s="144">
        <f>HLOOKUP(CY$2,NAV!$B$2:$AAA$509,ROW(CY10),)+HLOOKUP(CY$2,DIST!$C$1:$AAJ$508,ROW('NAV plus Dist'!CY10)+1,FALSE)</f>
        <v>0</v>
      </c>
      <c r="CZ11" s="144">
        <f>HLOOKUP(CZ$2,NAV!$B$2:$AAA$509,ROW(CZ10),)+HLOOKUP(CZ$2,DIST!$C$1:$AAJ$508,ROW('NAV plus Dist'!CZ10)+1,FALSE)</f>
        <v>0</v>
      </c>
      <c r="DA11" s="144">
        <f>HLOOKUP(DA$2,NAV!$B$2:$AAA$509,ROW(DA10),)+HLOOKUP(DA$2,DIST!$C$1:$AAJ$508,ROW('NAV plus Dist'!DA10)+1,FALSE)</f>
        <v>0</v>
      </c>
      <c r="DB11" s="144">
        <f>HLOOKUP(DB$2,NAV!$B$2:$AAA$509,ROW(DB10),)+HLOOKUP(DB$2,DIST!$C$1:$AAJ$508,ROW('NAV plus Dist'!DB10)+1,FALSE)</f>
        <v>0</v>
      </c>
      <c r="DC11" s="144">
        <f>HLOOKUP(DC$2,NAV!$B$2:$AAA$509,ROW(DC10),)+HLOOKUP(DC$2,DIST!$C$1:$AAJ$508,ROW('NAV plus Dist'!DC10)+1,FALSE)</f>
        <v>0</v>
      </c>
      <c r="DD11" s="144">
        <f>HLOOKUP(DD$2,NAV!$B$2:$AAA$509,ROW(DD10),)+HLOOKUP(DD$2,DIST!$C$1:$AAJ$508,ROW('NAV plus Dist'!DD10)+1,FALSE)</f>
        <v>0</v>
      </c>
      <c r="DE11" s="144">
        <f>HLOOKUP(DE$2,NAV!$B$2:$AAA$509,ROW(DE10),)+HLOOKUP(DE$2,DIST!$C$1:$AAJ$508,ROW('NAV plus Dist'!DE10)+1,FALSE)</f>
        <v>0</v>
      </c>
      <c r="DF11" s="144">
        <f>HLOOKUP(DF$2,NAV!$B$2:$AAA$509,ROW(DF10),)+HLOOKUP(DF$2,DIST!$C$1:$AAJ$508,ROW('NAV plus Dist'!DF10)+1,FALSE)</f>
        <v>0</v>
      </c>
      <c r="DG11" s="144">
        <f>HLOOKUP(DG$2,NAV!$B$2:$AAA$509,ROW(DG10),)+HLOOKUP(DG$2,DIST!$C$1:$AAJ$508,ROW('NAV plus Dist'!DG10)+1,FALSE)</f>
        <v>0</v>
      </c>
      <c r="DH11" s="144">
        <f>HLOOKUP(DH$2,NAV!$B$2:$AAA$509,ROW(DH10),)+HLOOKUP(DH$2,DIST!$C$1:$AAJ$508,ROW('NAV plus Dist'!DH10)+1,FALSE)</f>
        <v>0</v>
      </c>
    </row>
    <row r="12" spans="1:112">
      <c r="A12" s="94">
        <f t="shared" si="74"/>
        <v>187</v>
      </c>
      <c r="B12" s="148">
        <f t="shared" si="75"/>
        <v>40359</v>
      </c>
      <c r="C12" s="144">
        <f>HLOOKUP(C$2,NAV!$B$2:$CH$509,ROW(C11),)+HLOOKUP(C$2,DIST!$C$1:$CI$508,ROW('NAV plus Dist'!C11)+1,FALSE)</f>
        <v>0</v>
      </c>
      <c r="D12" s="144">
        <f>HLOOKUP(D$2,NAV!$B$2:$CH$509,ROW(D11),)+HLOOKUP(D$2,DIST!$C$1:$CI$508,ROW('NAV plus Dist'!D11)+1,FALSE)</f>
        <v>0</v>
      </c>
      <c r="E12" s="144">
        <f>HLOOKUP(E$2,NAV!$B$2:$CH$509,ROW(E11),)+HLOOKUP(E$2,DIST!$C$1:$CI$508,ROW('NAV plus Dist'!E11)+1,FALSE)</f>
        <v>0</v>
      </c>
      <c r="F12" s="144">
        <f>HLOOKUP(F$2,NAV!$B$2:$CH$509,ROW(F11),)+HLOOKUP(F$2,DIST!$C$1:$CI$508,ROW('NAV plus Dist'!F11)+1,FALSE)</f>
        <v>0</v>
      </c>
      <c r="G12" s="144">
        <f>HLOOKUP(G$2,NAV!$B$2:$CH$509,ROW(G11),)+HLOOKUP(G$2,DIST!$C$1:$CI$508,ROW('NAV plus Dist'!G11)+1,FALSE)</f>
        <v>0</v>
      </c>
      <c r="H12" s="144">
        <f>HLOOKUP(H$2,NAV!$B$2:$CH$509,ROW(H11),)+HLOOKUP(H$2,DIST!$C$1:$CI$508,ROW('NAV plus Dist'!H11)+1,FALSE)</f>
        <v>0</v>
      </c>
      <c r="I12" s="144">
        <f>HLOOKUP(I$2,NAV!$B$2:$CH$509,ROW(I11),)+HLOOKUP(I$2,DIST!$C$1:$CI$508,ROW('NAV plus Dist'!I11)+1,FALSE)</f>
        <v>0</v>
      </c>
      <c r="J12" s="144">
        <f>HLOOKUP(J$2,NAV!$B$2:$CH$509,ROW(J11),)+HLOOKUP(J$2,DIST!$C$1:$CI$508,ROW('NAV plus Dist'!J11)+1,FALSE)</f>
        <v>0</v>
      </c>
      <c r="K12" s="144">
        <f>HLOOKUP(K$2,NAV!$B$2:$CH$509,ROW(K11),)+HLOOKUP(K$2,DIST!$C$1:$CI$508,ROW('NAV plus Dist'!K11)+1,FALSE)</f>
        <v>0</v>
      </c>
      <c r="L12" s="144">
        <f>HLOOKUP(L$2,NAV!$B$2:$CH$509,ROW(L11),)+HLOOKUP(L$2,DIST!$C$1:$CI$508,ROW('NAV plus Dist'!L11)+1,FALSE)</f>
        <v>0</v>
      </c>
      <c r="M12" s="144">
        <f>HLOOKUP(M$2,NAV!$B$2:$CH$509,ROW(M11),)+HLOOKUP(M$2,DIST!$C$1:$CI$508,ROW('NAV plus Dist'!M11)+1,FALSE)</f>
        <v>0</v>
      </c>
      <c r="N12" s="144">
        <f>HLOOKUP(N$2,NAV!$B$2:$CH$509,ROW(N11),)+HLOOKUP(N$2,DIST!$C$1:$CI$508,ROW('NAV plus Dist'!N11)+1,FALSE)</f>
        <v>0</v>
      </c>
      <c r="O12" s="144">
        <f>HLOOKUP(O$2,NAV!$B$2:$CH$509,ROW(O11),)+HLOOKUP(O$2,DIST!$C$1:$CI$508,ROW('NAV plus Dist'!O11)+1,FALSE)</f>
        <v>0</v>
      </c>
      <c r="P12" s="144">
        <f>HLOOKUP(P$2,NAV!$B$2:$CH$509,ROW(P11),)+HLOOKUP(P$2,DIST!$C$1:$CI$508,ROW('NAV plus Dist'!P11)+1,FALSE)</f>
        <v>0</v>
      </c>
      <c r="Q12" s="144">
        <f>HLOOKUP(Q$2,NAV!$B$2:$CH$509,ROW(Q11),)+HLOOKUP(Q$2,DIST!$C$1:$CI$508,ROW('NAV plus Dist'!Q11)+1,FALSE)</f>
        <v>12.120000000000001</v>
      </c>
      <c r="R12" s="144">
        <f>HLOOKUP(R$2,NAV!$B$2:$CH$509,ROW(R11),)+HLOOKUP(R$2,DIST!$C$1:$CI$508,ROW('NAV plus Dist'!R11)+1,FALSE)</f>
        <v>0</v>
      </c>
      <c r="S12" s="144">
        <f>HLOOKUP(S$2,NAV!$B$2:$CH$509,ROW(S11),)+HLOOKUP(S$2,DIST!$C$1:$CI$508,ROW('NAV plus Dist'!S11)+1,FALSE)</f>
        <v>0</v>
      </c>
      <c r="T12" s="144">
        <f>HLOOKUP(T$2,NAV!$B$2:$CH$509,ROW(T11),)+HLOOKUP(T$2,DIST!$C$1:$CI$508,ROW('NAV plus Dist'!T11)+1,FALSE)</f>
        <v>0</v>
      </c>
      <c r="U12" s="144">
        <f>HLOOKUP(U$2,NAV!$B$2:$CH$509,ROW(U11),)+HLOOKUP(U$2,DIST!$C$1:$CI$508,ROW('NAV plus Dist'!U11)+1,FALSE)</f>
        <v>0</v>
      </c>
      <c r="V12" s="144">
        <f>HLOOKUP(V$2,NAV!$B$2:$CH$509,ROW(V11),)+HLOOKUP(V$2,DIST!$C$1:$CI$508,ROW('NAV plus Dist'!V11)+1,FALSE)</f>
        <v>11.21</v>
      </c>
      <c r="W12" s="144">
        <f>HLOOKUP(W$2,NAV!$B$2:$CH$509,ROW(W11),)+HLOOKUP(W$2,DIST!$C$1:$CI$508,ROW('NAV plus Dist'!W11)+1,FALSE)</f>
        <v>0</v>
      </c>
      <c r="X12" s="144">
        <f>HLOOKUP(X$2,NAV!$B$2:$CH$509,ROW(X11),)+HLOOKUP(X$2,DIST!$C$1:$CI$508,ROW('NAV plus Dist'!X11)+1,FALSE)</f>
        <v>0</v>
      </c>
      <c r="Y12" s="144">
        <f>HLOOKUP(Y$2,NAV!$B$2:$CH$509,ROW(Y11),)+HLOOKUP(Y$2,DIST!$C$1:$CI$508,ROW('NAV plus Dist'!Y11)+1,FALSE)</f>
        <v>0</v>
      </c>
      <c r="Z12" s="144">
        <f>HLOOKUP(Z$2,NAV!$B$2:$CH$509,ROW(Z11),)+HLOOKUP(Z$2,DIST!$C$1:$CI$508,ROW('NAV plus Dist'!Z11)+1,FALSE)</f>
        <v>0</v>
      </c>
      <c r="AA12" s="144">
        <f>HLOOKUP(AA$2,NAV!$B$2:$CH$509,ROW(AA11),)+HLOOKUP(AA$2,DIST!$C$1:$CI$508,ROW('NAV plus Dist'!AA11)+1,FALSE)</f>
        <v>0</v>
      </c>
      <c r="AB12" s="144">
        <f>HLOOKUP(AB$2,NAV!$B$2:$CH$509,ROW(AB11),)+HLOOKUP(AB$2,DIST!$C$1:$CI$508,ROW('NAV plus Dist'!AB11)+1,FALSE)</f>
        <v>0</v>
      </c>
      <c r="AC12" s="144">
        <f>HLOOKUP(AC$2,NAV!$B$2:$CH$509,ROW(AC11),)+HLOOKUP(AC$2,DIST!$C$1:$CI$508,ROW('NAV plus Dist'!AC11)+1,FALSE)</f>
        <v>0</v>
      </c>
      <c r="AD12" s="144">
        <f>HLOOKUP(AD$2,NAV!$B$2:$CH$509,ROW(AD11),)+HLOOKUP(AD$2,DIST!$C$1:$CI$508,ROW('NAV plus Dist'!AD11)+1,FALSE)</f>
        <v>0</v>
      </c>
      <c r="AE12" s="144">
        <f>HLOOKUP(AE$2,NAV!$B$2:$CH$509,ROW(AE11),)+HLOOKUP(AE$2,DIST!$C$1:$CI$508,ROW('NAV plus Dist'!AE11)+1,FALSE)</f>
        <v>0</v>
      </c>
      <c r="AF12" s="144">
        <f>HLOOKUP(AF$2,NAV!$B$2:$CH$509,ROW(AF11),)+HLOOKUP(AF$2,DIST!$C$1:$CI$508,ROW('NAV plus Dist'!AF11)+1,FALSE)</f>
        <v>0</v>
      </c>
      <c r="AG12" s="144">
        <f>HLOOKUP(AG$2,NAV!$B$2:$CH$509,ROW(AG11),)+HLOOKUP(AG$2,DIST!$C$1:$CI$508,ROW('NAV plus Dist'!AG11)+1,FALSE)</f>
        <v>0</v>
      </c>
      <c r="AH12" s="144">
        <f>HLOOKUP(AH$2,NAV!$B$2:$CH$509,ROW(AH11),)+HLOOKUP(AH$2,DIST!$C$1:$CI$508,ROW('NAV plus Dist'!AH11)+1,FALSE)</f>
        <v>0</v>
      </c>
      <c r="AI12" s="144">
        <f>HLOOKUP(AI$2,NAV!$B$2:$CH$509,ROW(AI11),)+HLOOKUP(AI$2,DIST!$C$1:$CI$508,ROW('NAV plus Dist'!AI11)+1,FALSE)</f>
        <v>0</v>
      </c>
      <c r="AJ12" s="144">
        <f>HLOOKUP(AJ$2,NAV!$B$2:$CH$509,ROW(AJ11),)+HLOOKUP(AJ$2,DIST!$C$1:$CI$508,ROW('NAV plus Dist'!AJ11)+1,FALSE)</f>
        <v>0</v>
      </c>
      <c r="AK12" s="144">
        <f>HLOOKUP(AK$2,NAV!$B$2:$CH$509,ROW(AK11),)+HLOOKUP(AK$2,DIST!$C$1:$CI$508,ROW('NAV plus Dist'!AK11)+1,FALSE)</f>
        <v>0</v>
      </c>
      <c r="AL12" s="144">
        <f>HLOOKUP(AL$2,NAV!$B$2:$CH$509,ROW(AL11),)+HLOOKUP(AL$2,DIST!$C$1:$CI$508,ROW('NAV plus Dist'!AL11)+1,FALSE)</f>
        <v>0</v>
      </c>
      <c r="AM12" s="144">
        <f>HLOOKUP(AM$2,NAV!$B$2:$CH$509,ROW(AM11),)+HLOOKUP(AM$2,DIST!$C$1:$CI$508,ROW('NAV plus Dist'!AM11)+1,FALSE)</f>
        <v>0</v>
      </c>
      <c r="AN12" s="144">
        <f>HLOOKUP(AN$2,NAV!$B$2:$CH$509,ROW(AN11),)+HLOOKUP(AN$2,DIST!$C$1:$CI$508,ROW('NAV plus Dist'!AN11)+1,FALSE)</f>
        <v>0</v>
      </c>
      <c r="AO12" s="144">
        <f>HLOOKUP(AO$2,NAV!$B$2:$CH$509,ROW(AO11),)+HLOOKUP(AO$2,DIST!$C$1:$CI$508,ROW('NAV plus Dist'!AO11)+1,FALSE)</f>
        <v>0</v>
      </c>
      <c r="AP12" s="144">
        <f>HLOOKUP(AP$2,NAV!$B$2:$CH$509,ROW(AP11),)+HLOOKUP(AP$2,DIST!$C$1:$CI$508,ROW('NAV plus Dist'!AP11)+1,FALSE)</f>
        <v>0</v>
      </c>
      <c r="AQ12" s="144">
        <f>HLOOKUP(AQ$2,NAV!$B$2:$CH$509,ROW(AQ11),)+HLOOKUP(AQ$2,DIST!$C$1:$CI$508,ROW('NAV plus Dist'!AQ11)+1,FALSE)</f>
        <v>0</v>
      </c>
      <c r="AR12" s="144">
        <f>HLOOKUP(AR$2,NAV!$B$2:$CH$509,ROW(AR11),)+HLOOKUP(AR$2,DIST!$C$1:$CI$508,ROW('NAV plus Dist'!AR11)+1,FALSE)</f>
        <v>0</v>
      </c>
      <c r="AS12" s="144">
        <f>HLOOKUP(AS$2,NAV!$B$2:$CH$509,ROW(AS11),)+HLOOKUP(AS$2,DIST!$C$1:$CI$508,ROW('NAV plus Dist'!AS11)+1,FALSE)</f>
        <v>0</v>
      </c>
      <c r="AT12" s="144">
        <f>HLOOKUP(AT$2,NAV!$B$2:$CH$509,ROW(AT11),)+HLOOKUP(AT$2,DIST!$C$1:$CI$508,ROW('NAV plus Dist'!AT11)+1,FALSE)</f>
        <v>0</v>
      </c>
      <c r="AU12" s="144">
        <f>HLOOKUP(AU$2,NAV!$B$2:$CH$509,ROW(AU11),)+HLOOKUP(AU$2,DIST!$C$1:$CI$508,ROW('NAV plus Dist'!AU11)+1,FALSE)</f>
        <v>0</v>
      </c>
      <c r="AV12" s="144">
        <f>HLOOKUP(AV$2,NAV!$B$2:$CH$509,ROW(AV11),)+HLOOKUP(AV$2,DIST!$C$1:$CI$508,ROW('NAV plus Dist'!AV11)+1,FALSE)</f>
        <v>0</v>
      </c>
      <c r="AW12" s="144">
        <f>HLOOKUP(AW$2,NAV!$B$2:$CH$509,ROW(AW11),)+HLOOKUP(AW$2,DIST!$C$1:$CI$508,ROW('NAV plus Dist'!AW11)+1,FALSE)</f>
        <v>0</v>
      </c>
      <c r="AX12" s="144">
        <f>HLOOKUP(AX$2,NAV!$B$2:$CH$509,ROW(AX11),)+HLOOKUP(AX$2,DIST!$C$1:$CI$508,ROW('NAV plus Dist'!AX11)+1,FALSE)</f>
        <v>0</v>
      </c>
      <c r="AY12" s="144">
        <f>HLOOKUP(AY$2,NAV!$B$2:$CH$509,ROW(AY11),)+HLOOKUP(AY$2,DIST!$C$1:$CI$508,ROW('NAV plus Dist'!AY11)+1,FALSE)</f>
        <v>0</v>
      </c>
      <c r="AZ12" s="144">
        <f>HLOOKUP(AZ$2,NAV!$B$2:$CH$509,ROW(AZ11),)+HLOOKUP(AZ$2,DIST!$C$1:$CI$508,ROW('NAV plus Dist'!AZ11)+1,FALSE)</f>
        <v>0</v>
      </c>
      <c r="BA12" s="144">
        <f>HLOOKUP(BA$2,NAV!$B$2:$CH$509,ROW(BA11),)+HLOOKUP(BA$2,DIST!$C$1:$CI$508,ROW('NAV plus Dist'!BA11)+1,FALSE)</f>
        <v>0</v>
      </c>
      <c r="BB12" s="144">
        <f>HLOOKUP(BB$2,NAV!$B$2:$CH$509,ROW(BB11),)+HLOOKUP(BB$2,DIST!$C$1:$CI$508,ROW('NAV plus Dist'!BB11)+1,FALSE)</f>
        <v>0</v>
      </c>
      <c r="BC12" s="144">
        <f>HLOOKUP(BC$2,NAV!$B$2:$CH$509,ROW(BC11),)+HLOOKUP(BC$2,DIST!$C$1:$CI$508,ROW('NAV plus Dist'!BC11)+1,FALSE)</f>
        <v>0</v>
      </c>
      <c r="BD12" s="144">
        <f>HLOOKUP(BD$2,NAV!$B$2:$CH$509,ROW(BD11),)+HLOOKUP(BD$2,DIST!$C$1:$CI$508,ROW('NAV plus Dist'!BD11)+1,FALSE)</f>
        <v>0</v>
      </c>
      <c r="BE12" s="144">
        <f>HLOOKUP(BE$2,NAV!$B$2:$CH$509,ROW(BE11),)+HLOOKUP(BE$2,DIST!$C$1:$CI$508,ROW('NAV plus Dist'!BE11)+1,FALSE)</f>
        <v>0</v>
      </c>
      <c r="BF12" s="144">
        <f>HLOOKUP(BF$2,NAV!$B$2:$CH$509,ROW(BF11),)+HLOOKUP(BF$2,DIST!$C$1:$CI$508,ROW('NAV plus Dist'!BF11)+1,FALSE)</f>
        <v>0</v>
      </c>
      <c r="BG12" s="144">
        <f>HLOOKUP(BG$2,NAV!$B$2:$CH$509,ROW(BG11),)+HLOOKUP(BG$2,DIST!$C$1:$CI$508,ROW('NAV plus Dist'!BG11)+1,FALSE)</f>
        <v>0</v>
      </c>
      <c r="BH12" s="144">
        <f>HLOOKUP(BH$2,NAV!$B$2:$CH$509,ROW(BH11),)+HLOOKUP(BH$2,DIST!$C$1:$CI$508,ROW('NAV plus Dist'!BH11)+1,FALSE)</f>
        <v>0</v>
      </c>
      <c r="BI12" s="144">
        <f>HLOOKUP(BI$2,NAV!$B$2:$CH$509,ROW(BI11),)+HLOOKUP(BI$2,DIST!$C$1:$CI$508,ROW('NAV plus Dist'!BI11)+1,FALSE)</f>
        <v>0</v>
      </c>
      <c r="BJ12" s="144">
        <f>HLOOKUP(BJ$2,NAV!$B$2:$CH$509,ROW(BJ11),)+HLOOKUP(BJ$2,DIST!$C$1:$CI$508,ROW('NAV plus Dist'!BJ11)+1,FALSE)</f>
        <v>0</v>
      </c>
      <c r="BK12" s="144">
        <f>HLOOKUP(BK$2,NAV!$B$2:$CH$509,ROW(BK11),)+HLOOKUP(BK$2,DIST!$C$1:$CI$508,ROW('NAV plus Dist'!BK11)+1,FALSE)</f>
        <v>0</v>
      </c>
      <c r="BL12" s="144">
        <f>HLOOKUP(BL$2,NAV!$B$2:$CH$509,ROW(BL11),)+HLOOKUP(BL$2,DIST!$C$1:$CI$508,ROW('NAV plus Dist'!BL11)+1,FALSE)</f>
        <v>0</v>
      </c>
      <c r="BM12" s="144">
        <f>HLOOKUP(BM$2,NAV!$B$2:$CH$509,ROW(BM11),)+HLOOKUP(BM$2,DIST!$C$1:$CI$508,ROW('NAV plus Dist'!BM11)+1,FALSE)</f>
        <v>0</v>
      </c>
      <c r="BN12" s="144">
        <f>HLOOKUP(BN$2,NAV!$B$2:$CH$509,ROW(BN11),)+HLOOKUP(BN$2,DIST!$C$1:$CI$508,ROW('NAV plus Dist'!BN11)+1,FALSE)</f>
        <v>0</v>
      </c>
      <c r="BO12" s="144">
        <f>HLOOKUP(BO$2,NAV!$B$2:$CH$509,ROW(BO11),)+HLOOKUP(BO$2,DIST!$C$1:$CI$508,ROW('NAV plus Dist'!BO11)+1,FALSE)</f>
        <v>0</v>
      </c>
      <c r="BP12" s="144">
        <f>HLOOKUP(BP$2,NAV!$B$2:$CH$509,ROW(BP11),)+HLOOKUP(BP$2,DIST!$C$1:$CI$508,ROW('NAV plus Dist'!BP11)+1,FALSE)</f>
        <v>0</v>
      </c>
      <c r="BQ12" s="144">
        <f>HLOOKUP(BQ$2,NAV!$B$2:$CH$509,ROW(BQ11),)+HLOOKUP(BQ$2,DIST!$C$1:$CI$508,ROW('NAV plus Dist'!BQ11)+1,FALSE)</f>
        <v>0</v>
      </c>
      <c r="BR12" s="144">
        <f>HLOOKUP(BR$2,NAV!$B$2:$CH$509,ROW(BR11),)+HLOOKUP(BR$2,DIST!$C$1:$CI$508,ROW('NAV plus Dist'!BR11)+1,FALSE)</f>
        <v>0</v>
      </c>
      <c r="BS12" s="144">
        <f>HLOOKUP(BS$2,NAV!$B$2:$CH$509,ROW(BS11),)+HLOOKUP(BS$2,DIST!$C$1:$CI$508,ROW('NAV plus Dist'!BS11)+1,FALSE)</f>
        <v>0</v>
      </c>
      <c r="BT12" s="144">
        <f>HLOOKUP(BT$2,NAV!$B$2:$CH$509,ROW(BT11),)+HLOOKUP(BT$2,DIST!$C$1:$CI$508,ROW('NAV plus Dist'!BT11)+1,FALSE)</f>
        <v>0</v>
      </c>
      <c r="BU12" s="144">
        <f>HLOOKUP(BU$2,NAV!$B$2:$CH$509,ROW(BU11),)+HLOOKUP(BU$2,DIST!$C$1:$CI$508,ROW('NAV plus Dist'!BU11)+1,FALSE)</f>
        <v>0</v>
      </c>
      <c r="BV12" s="144">
        <f>HLOOKUP(BV$2,NAV!$B$2:$CH$509,ROW(BV11),)+HLOOKUP(BV$2,DIST!$C$1:$CI$508,ROW('NAV plus Dist'!BV11)+1,FALSE)</f>
        <v>0</v>
      </c>
      <c r="BW12" s="144">
        <f>HLOOKUP(BW$2,NAV!$B$2:$CH$509,ROW(BW11),)+HLOOKUP(BW$2,DIST!$C$1:$CI$508,ROW('NAV plus Dist'!BW11)+1,FALSE)</f>
        <v>0</v>
      </c>
      <c r="BX12" s="144">
        <f>HLOOKUP(BX$2,NAV!$B$2:$CH$509,ROW(BX11),)+HLOOKUP(BX$2,DIST!$C$1:$CI$508,ROW('NAV plus Dist'!BX11)+1,FALSE)</f>
        <v>0</v>
      </c>
      <c r="BY12" s="144">
        <f>HLOOKUP(BY$2,NAV!$B$2:$CH$509,ROW(BY11),)+HLOOKUP(BY$2,DIST!$C$1:$CI$508,ROW('NAV plus Dist'!BY11)+1,FALSE)</f>
        <v>0</v>
      </c>
      <c r="BZ12" s="144">
        <f>HLOOKUP(BZ$2,NAV!$B$2:$CH$509,ROW(BZ11),)+HLOOKUP(BZ$2,DIST!$C$1:$CI$508,ROW('NAV plus Dist'!BZ11)+1,FALSE)</f>
        <v>0</v>
      </c>
      <c r="CA12" s="144">
        <f>HLOOKUP(CA$2,NAV!$B$2:$CH$509,ROW(CA11),)+HLOOKUP(CA$2,DIST!$C$1:$CI$508,ROW('NAV plus Dist'!CA11)+1,FALSE)</f>
        <v>0</v>
      </c>
      <c r="CB12" s="144">
        <f>HLOOKUP(CB$2,NAV!$B$2:$CH$509,ROW(CB11),)+HLOOKUP(CB$2,DIST!$C$1:$CI$508,ROW('NAV plus Dist'!CB11)+1,FALSE)</f>
        <v>0</v>
      </c>
      <c r="CC12" s="144">
        <f>HLOOKUP(CC$2,NAV!$B$2:$CH$509,ROW(CC11),)+HLOOKUP(CC$2,DIST!$C$1:$CI$508,ROW('NAV plus Dist'!CC11)+1,FALSE)</f>
        <v>0</v>
      </c>
      <c r="CD12" s="144">
        <f>HLOOKUP(CD$2,NAV!$B$2:$CH$509,ROW(CD11),)+HLOOKUP(CD$2,DIST!$C$1:$CI$508,ROW('NAV plus Dist'!CD11)+1,FALSE)</f>
        <v>0</v>
      </c>
      <c r="CE12" s="144">
        <f>HLOOKUP(CE$2,NAV!$B$2:$CH$509,ROW(CE11),)+HLOOKUP(CE$2,DIST!$C$1:$CI$508,ROW('NAV plus Dist'!CE11)+1,FALSE)</f>
        <v>0</v>
      </c>
      <c r="CF12" s="144">
        <f>HLOOKUP(CF$2,NAV!$B$2:$CH$509,ROW(CF11),)+HLOOKUP(CF$2,DIST!$C$1:$CI$508,ROW('NAV plus Dist'!CF11)+1,FALSE)</f>
        <v>0</v>
      </c>
      <c r="CG12" s="144">
        <f>HLOOKUP(CG$2,NAV!$B$2:$CH$509,ROW(CG11),)+HLOOKUP(CG$2,DIST!$C$1:$CI$508,ROW('NAV plus Dist'!CG11)+1,FALSE)</f>
        <v>0</v>
      </c>
      <c r="CH12" s="144">
        <f>HLOOKUP(CH$2,NAV!$B$2:$CH$509,ROW(CH11),)+HLOOKUP(CH$2,DIST!$C$1:$CI$508,ROW('NAV plus Dist'!CH11)+1,FALSE)</f>
        <v>0</v>
      </c>
      <c r="CI12" s="144">
        <f>HLOOKUP(CI$2,NAV!$B$2:$CH$509,ROW(CI11),)+HLOOKUP(CI$2,DIST!$C$1:$CI$508,ROW('NAV plus Dist'!CI11)+1,FALSE)</f>
        <v>0</v>
      </c>
      <c r="CJ12" s="144">
        <f>HLOOKUP(CJ$2,NAV!$B$2:$AAA$509,ROW(CJ11),)+HLOOKUP(CJ$2,DIST!$C$1:$AAJ$508,ROW('NAV plus Dist'!CJ11)+1,FALSE)</f>
        <v>0</v>
      </c>
      <c r="CK12" s="144">
        <f>HLOOKUP(CK$2,NAV!$B$2:$AAA$509,ROW(CK11),)+HLOOKUP(CK$2,DIST!$C$1:$AAJ$508,ROW('NAV plus Dist'!CK11)+1,FALSE)</f>
        <v>0</v>
      </c>
      <c r="CL12" s="144">
        <f>HLOOKUP(CL$2,NAV!$B$2:$AAA$509,ROW(CL11),)+HLOOKUP(CL$2,DIST!$C$1:$AAJ$508,ROW('NAV plus Dist'!CL11)+1,FALSE)</f>
        <v>0</v>
      </c>
      <c r="CM12" s="144">
        <f>HLOOKUP(CM$2,NAV!$B$2:$AAA$509,ROW(CM11),)+HLOOKUP(CM$2,DIST!$C$1:$AAJ$508,ROW('NAV plus Dist'!CM11)+1,FALSE)</f>
        <v>0</v>
      </c>
      <c r="CN12" s="144">
        <f>HLOOKUP(CN$2,NAV!$B$2:$AAA$509,ROW(CN11),)+HLOOKUP(CN$2,DIST!$C$1:$AAJ$508,ROW('NAV plus Dist'!CN11)+1,FALSE)</f>
        <v>0</v>
      </c>
      <c r="CO12" s="144">
        <f>HLOOKUP(CO$2,NAV!$B$2:$AAA$509,ROW(CO11),)+HLOOKUP(CO$2,DIST!$C$1:$AAJ$508,ROW('NAV plus Dist'!CO11)+1,FALSE)</f>
        <v>0</v>
      </c>
      <c r="CP12" s="144">
        <f>HLOOKUP(CP$2,NAV!$B$2:$AAA$509,ROW(CP11),)+HLOOKUP(CP$2,DIST!$C$1:$AAJ$508,ROW('NAV plus Dist'!CP11)+1,FALSE)</f>
        <v>0</v>
      </c>
      <c r="CQ12" s="144">
        <f>HLOOKUP(CQ$2,NAV!$B$2:$AAA$509,ROW(CQ11),)+HLOOKUP(CQ$2,DIST!$C$1:$AAJ$508,ROW('NAV plus Dist'!CQ11)+1,FALSE)</f>
        <v>0</v>
      </c>
      <c r="CR12" s="144">
        <f>HLOOKUP(CR$2,NAV!$B$2:$AAA$509,ROW(CR11),)+HLOOKUP(CR$2,DIST!$C$1:$AAJ$508,ROW('NAV plus Dist'!CR11)+1,FALSE)</f>
        <v>0</v>
      </c>
      <c r="CS12" s="144">
        <f>HLOOKUP(CS$2,NAV!$B$2:$AAA$509,ROW(CS11),)+HLOOKUP(CS$2,DIST!$C$1:$AAJ$508,ROW('NAV plus Dist'!CS11)+1,FALSE)</f>
        <v>0</v>
      </c>
      <c r="CT12" s="144">
        <f>HLOOKUP(CT$2,NAV!$B$2:$AAA$509,ROW(CT11),)+HLOOKUP(CT$2,DIST!$C$1:$AAJ$508,ROW('NAV plus Dist'!CT11)+1,FALSE)</f>
        <v>0</v>
      </c>
      <c r="CU12" s="144">
        <f>HLOOKUP(CU$2,NAV!$B$2:$AAA$509,ROW(CU11),)+HLOOKUP(CU$2,DIST!$C$1:$AAJ$508,ROW('NAV plus Dist'!CU11)+1,FALSE)</f>
        <v>0</v>
      </c>
      <c r="CV12" s="144">
        <f>HLOOKUP(CV$2,NAV!$B$2:$AAA$509,ROW(CV11),)+HLOOKUP(CV$2,DIST!$C$1:$AAJ$508,ROW('NAV plus Dist'!CV11)+1,FALSE)</f>
        <v>0</v>
      </c>
      <c r="CW12" s="144">
        <f>HLOOKUP(CW$2,NAV!$B$2:$AAA$509,ROW(CW11),)+HLOOKUP(CW$2,DIST!$C$1:$AAJ$508,ROW('NAV plus Dist'!CW11)+1,FALSE)</f>
        <v>0</v>
      </c>
      <c r="CX12" s="144">
        <f>HLOOKUP(CX$2,NAV!$B$2:$AAA$509,ROW(CX11),)+HLOOKUP(CX$2,DIST!$C$1:$AAJ$508,ROW('NAV plus Dist'!CX11)+1,FALSE)</f>
        <v>0</v>
      </c>
      <c r="CY12" s="144">
        <f>HLOOKUP(CY$2,NAV!$B$2:$AAA$509,ROW(CY11),)+HLOOKUP(CY$2,DIST!$C$1:$AAJ$508,ROW('NAV plus Dist'!CY11)+1,FALSE)</f>
        <v>0</v>
      </c>
      <c r="CZ12" s="144">
        <f>HLOOKUP(CZ$2,NAV!$B$2:$AAA$509,ROW(CZ11),)+HLOOKUP(CZ$2,DIST!$C$1:$AAJ$508,ROW('NAV plus Dist'!CZ11)+1,FALSE)</f>
        <v>0</v>
      </c>
      <c r="DA12" s="144">
        <f>HLOOKUP(DA$2,NAV!$B$2:$AAA$509,ROW(DA11),)+HLOOKUP(DA$2,DIST!$C$1:$AAJ$508,ROW('NAV plus Dist'!DA11)+1,FALSE)</f>
        <v>0</v>
      </c>
      <c r="DB12" s="144">
        <f>HLOOKUP(DB$2,NAV!$B$2:$AAA$509,ROW(DB11),)+HLOOKUP(DB$2,DIST!$C$1:$AAJ$508,ROW('NAV plus Dist'!DB11)+1,FALSE)</f>
        <v>0</v>
      </c>
      <c r="DC12" s="144">
        <f>HLOOKUP(DC$2,NAV!$B$2:$AAA$509,ROW(DC11),)+HLOOKUP(DC$2,DIST!$C$1:$AAJ$508,ROW('NAV plus Dist'!DC11)+1,FALSE)</f>
        <v>0</v>
      </c>
      <c r="DD12" s="144">
        <f>HLOOKUP(DD$2,NAV!$B$2:$AAA$509,ROW(DD11),)+HLOOKUP(DD$2,DIST!$C$1:$AAJ$508,ROW('NAV plus Dist'!DD11)+1,FALSE)</f>
        <v>0</v>
      </c>
      <c r="DE12" s="144">
        <f>HLOOKUP(DE$2,NAV!$B$2:$AAA$509,ROW(DE11),)+HLOOKUP(DE$2,DIST!$C$1:$AAJ$508,ROW('NAV plus Dist'!DE11)+1,FALSE)</f>
        <v>0</v>
      </c>
      <c r="DF12" s="144">
        <f>HLOOKUP(DF$2,NAV!$B$2:$AAA$509,ROW(DF11),)+HLOOKUP(DF$2,DIST!$C$1:$AAJ$508,ROW('NAV plus Dist'!DF11)+1,FALSE)</f>
        <v>0</v>
      </c>
      <c r="DG12" s="144">
        <f>HLOOKUP(DG$2,NAV!$B$2:$AAA$509,ROW(DG11),)+HLOOKUP(DG$2,DIST!$C$1:$AAJ$508,ROW('NAV plus Dist'!DG11)+1,FALSE)</f>
        <v>0</v>
      </c>
      <c r="DH12" s="144">
        <f>HLOOKUP(DH$2,NAV!$B$2:$AAA$509,ROW(DH11),)+HLOOKUP(DH$2,DIST!$C$1:$AAJ$508,ROW('NAV plus Dist'!DH11)+1,FALSE)</f>
        <v>0</v>
      </c>
    </row>
    <row r="13" spans="1:112">
      <c r="A13" s="94">
        <f t="shared" si="74"/>
        <v>186</v>
      </c>
      <c r="B13" s="148">
        <f t="shared" si="75"/>
        <v>40390</v>
      </c>
      <c r="C13" s="144">
        <f>HLOOKUP(C$2,NAV!$B$2:$CH$509,ROW(C12),)+HLOOKUP(C$2,DIST!$C$1:$CI$508,ROW('NAV plus Dist'!C12)+1,FALSE)</f>
        <v>0</v>
      </c>
      <c r="D13" s="144">
        <f>HLOOKUP(D$2,NAV!$B$2:$CH$509,ROW(D12),)+HLOOKUP(D$2,DIST!$C$1:$CI$508,ROW('NAV plus Dist'!D12)+1,FALSE)</f>
        <v>0</v>
      </c>
      <c r="E13" s="144">
        <f>HLOOKUP(E$2,NAV!$B$2:$CH$509,ROW(E12),)+HLOOKUP(E$2,DIST!$C$1:$CI$508,ROW('NAV plus Dist'!E12)+1,FALSE)</f>
        <v>0</v>
      </c>
      <c r="F13" s="144">
        <f>HLOOKUP(F$2,NAV!$B$2:$CH$509,ROW(F12),)+HLOOKUP(F$2,DIST!$C$1:$CI$508,ROW('NAV plus Dist'!F12)+1,FALSE)</f>
        <v>0</v>
      </c>
      <c r="G13" s="144">
        <f>HLOOKUP(G$2,NAV!$B$2:$CH$509,ROW(G12),)+HLOOKUP(G$2,DIST!$C$1:$CI$508,ROW('NAV plus Dist'!G12)+1,FALSE)</f>
        <v>0</v>
      </c>
      <c r="H13" s="144">
        <f>HLOOKUP(H$2,NAV!$B$2:$CH$509,ROW(H12),)+HLOOKUP(H$2,DIST!$C$1:$CI$508,ROW('NAV plus Dist'!H12)+1,FALSE)</f>
        <v>0</v>
      </c>
      <c r="I13" s="144">
        <f>HLOOKUP(I$2,NAV!$B$2:$CH$509,ROW(I12),)+HLOOKUP(I$2,DIST!$C$1:$CI$508,ROW('NAV plus Dist'!I12)+1,FALSE)</f>
        <v>0</v>
      </c>
      <c r="J13" s="144">
        <f>HLOOKUP(J$2,NAV!$B$2:$CH$509,ROW(J12),)+HLOOKUP(J$2,DIST!$C$1:$CI$508,ROW('NAV plus Dist'!J12)+1,FALSE)</f>
        <v>0</v>
      </c>
      <c r="K13" s="144">
        <f>HLOOKUP(K$2,NAV!$B$2:$CH$509,ROW(K12),)+HLOOKUP(K$2,DIST!$C$1:$CI$508,ROW('NAV plus Dist'!K12)+1,FALSE)</f>
        <v>0</v>
      </c>
      <c r="L13" s="144">
        <f>HLOOKUP(L$2,NAV!$B$2:$CH$509,ROW(L12),)+HLOOKUP(L$2,DIST!$C$1:$CI$508,ROW('NAV plus Dist'!L12)+1,FALSE)</f>
        <v>0</v>
      </c>
      <c r="M13" s="144">
        <f>HLOOKUP(M$2,NAV!$B$2:$CH$509,ROW(M12),)+HLOOKUP(M$2,DIST!$C$1:$CI$508,ROW('NAV plus Dist'!M12)+1,FALSE)</f>
        <v>0</v>
      </c>
      <c r="N13" s="144">
        <f>HLOOKUP(N$2,NAV!$B$2:$CH$509,ROW(N12),)+HLOOKUP(N$2,DIST!$C$1:$CI$508,ROW('NAV plus Dist'!N12)+1,FALSE)</f>
        <v>0</v>
      </c>
      <c r="O13" s="144">
        <f>HLOOKUP(O$2,NAV!$B$2:$CH$509,ROW(O12),)+HLOOKUP(O$2,DIST!$C$1:$CI$508,ROW('NAV plus Dist'!O12)+1,FALSE)</f>
        <v>0</v>
      </c>
      <c r="P13" s="144">
        <f>HLOOKUP(P$2,NAV!$B$2:$CH$509,ROW(P12),)+HLOOKUP(P$2,DIST!$C$1:$CI$508,ROW('NAV plus Dist'!P12)+1,FALSE)</f>
        <v>0</v>
      </c>
      <c r="Q13" s="144">
        <f>HLOOKUP(Q$2,NAV!$B$2:$CH$509,ROW(Q12),)+HLOOKUP(Q$2,DIST!$C$1:$CI$508,ROW('NAV plus Dist'!Q12)+1,FALSE)</f>
        <v>12.61</v>
      </c>
      <c r="R13" s="144">
        <f>HLOOKUP(R$2,NAV!$B$2:$CH$509,ROW(R12),)+HLOOKUP(R$2,DIST!$C$1:$CI$508,ROW('NAV plus Dist'!R12)+1,FALSE)</f>
        <v>0</v>
      </c>
      <c r="S13" s="144">
        <f>HLOOKUP(S$2,NAV!$B$2:$CH$509,ROW(S12),)+HLOOKUP(S$2,DIST!$C$1:$CI$508,ROW('NAV plus Dist'!S12)+1,FALSE)</f>
        <v>0</v>
      </c>
      <c r="T13" s="144">
        <f>HLOOKUP(T$2,NAV!$B$2:$CH$509,ROW(T12),)+HLOOKUP(T$2,DIST!$C$1:$CI$508,ROW('NAV plus Dist'!T12)+1,FALSE)</f>
        <v>0</v>
      </c>
      <c r="U13" s="144">
        <f>HLOOKUP(U$2,NAV!$B$2:$CH$509,ROW(U12),)+HLOOKUP(U$2,DIST!$C$1:$CI$508,ROW('NAV plus Dist'!U12)+1,FALSE)</f>
        <v>0</v>
      </c>
      <c r="V13" s="144">
        <f>HLOOKUP(V$2,NAV!$B$2:$CH$509,ROW(V12),)+HLOOKUP(V$2,DIST!$C$1:$CI$508,ROW('NAV plus Dist'!V12)+1,FALSE)</f>
        <v>11.52</v>
      </c>
      <c r="W13" s="144">
        <f>HLOOKUP(W$2,NAV!$B$2:$CH$509,ROW(W12),)+HLOOKUP(W$2,DIST!$C$1:$CI$508,ROW('NAV plus Dist'!W12)+1,FALSE)</f>
        <v>0</v>
      </c>
      <c r="X13" s="144">
        <f>HLOOKUP(X$2,NAV!$B$2:$CH$509,ROW(X12),)+HLOOKUP(X$2,DIST!$C$1:$CI$508,ROW('NAV plus Dist'!X12)+1,FALSE)</f>
        <v>0</v>
      </c>
      <c r="Y13" s="144">
        <f>HLOOKUP(Y$2,NAV!$B$2:$CH$509,ROW(Y12),)+HLOOKUP(Y$2,DIST!$C$1:$CI$508,ROW('NAV plus Dist'!Y12)+1,FALSE)</f>
        <v>0</v>
      </c>
      <c r="Z13" s="144">
        <f>HLOOKUP(Z$2,NAV!$B$2:$CH$509,ROW(Z12),)+HLOOKUP(Z$2,DIST!$C$1:$CI$508,ROW('NAV plus Dist'!Z12)+1,FALSE)</f>
        <v>0</v>
      </c>
      <c r="AA13" s="144">
        <f>HLOOKUP(AA$2,NAV!$B$2:$CH$509,ROW(AA12),)+HLOOKUP(AA$2,DIST!$C$1:$CI$508,ROW('NAV plus Dist'!AA12)+1,FALSE)</f>
        <v>0</v>
      </c>
      <c r="AB13" s="144">
        <f>HLOOKUP(AB$2,NAV!$B$2:$CH$509,ROW(AB12),)+HLOOKUP(AB$2,DIST!$C$1:$CI$508,ROW('NAV plus Dist'!AB12)+1,FALSE)</f>
        <v>0</v>
      </c>
      <c r="AC13" s="144">
        <f>HLOOKUP(AC$2,NAV!$B$2:$CH$509,ROW(AC12),)+HLOOKUP(AC$2,DIST!$C$1:$CI$508,ROW('NAV plus Dist'!AC12)+1,FALSE)</f>
        <v>0</v>
      </c>
      <c r="AD13" s="144">
        <f>HLOOKUP(AD$2,NAV!$B$2:$CH$509,ROW(AD12),)+HLOOKUP(AD$2,DIST!$C$1:$CI$508,ROW('NAV plus Dist'!AD12)+1,FALSE)</f>
        <v>0</v>
      </c>
      <c r="AE13" s="144">
        <f>HLOOKUP(AE$2,NAV!$B$2:$CH$509,ROW(AE12),)+HLOOKUP(AE$2,DIST!$C$1:$CI$508,ROW('NAV plus Dist'!AE12)+1,FALSE)</f>
        <v>0</v>
      </c>
      <c r="AF13" s="144">
        <f>HLOOKUP(AF$2,NAV!$B$2:$CH$509,ROW(AF12),)+HLOOKUP(AF$2,DIST!$C$1:$CI$508,ROW('NAV plus Dist'!AF12)+1,FALSE)</f>
        <v>0</v>
      </c>
      <c r="AG13" s="144">
        <f>HLOOKUP(AG$2,NAV!$B$2:$CH$509,ROW(AG12),)+HLOOKUP(AG$2,DIST!$C$1:$CI$508,ROW('NAV plus Dist'!AG12)+1,FALSE)</f>
        <v>0</v>
      </c>
      <c r="AH13" s="144">
        <f>HLOOKUP(AH$2,NAV!$B$2:$CH$509,ROW(AH12),)+HLOOKUP(AH$2,DIST!$C$1:$CI$508,ROW('NAV plus Dist'!AH12)+1,FALSE)</f>
        <v>0</v>
      </c>
      <c r="AI13" s="144">
        <f>HLOOKUP(AI$2,NAV!$B$2:$CH$509,ROW(AI12),)+HLOOKUP(AI$2,DIST!$C$1:$CI$508,ROW('NAV plus Dist'!AI12)+1,FALSE)</f>
        <v>0</v>
      </c>
      <c r="AJ13" s="144">
        <f>HLOOKUP(AJ$2,NAV!$B$2:$CH$509,ROW(AJ12),)+HLOOKUP(AJ$2,DIST!$C$1:$CI$508,ROW('NAV plus Dist'!AJ12)+1,FALSE)</f>
        <v>0</v>
      </c>
      <c r="AK13" s="144">
        <f>HLOOKUP(AK$2,NAV!$B$2:$CH$509,ROW(AK12),)+HLOOKUP(AK$2,DIST!$C$1:$CI$508,ROW('NAV plus Dist'!AK12)+1,FALSE)</f>
        <v>0</v>
      </c>
      <c r="AL13" s="144">
        <f>HLOOKUP(AL$2,NAV!$B$2:$CH$509,ROW(AL12),)+HLOOKUP(AL$2,DIST!$C$1:$CI$508,ROW('NAV plus Dist'!AL12)+1,FALSE)</f>
        <v>0</v>
      </c>
      <c r="AM13" s="144">
        <f>HLOOKUP(AM$2,NAV!$B$2:$CH$509,ROW(AM12),)+HLOOKUP(AM$2,DIST!$C$1:$CI$508,ROW('NAV plus Dist'!AM12)+1,FALSE)</f>
        <v>0</v>
      </c>
      <c r="AN13" s="144">
        <f>HLOOKUP(AN$2,NAV!$B$2:$CH$509,ROW(AN12),)+HLOOKUP(AN$2,DIST!$C$1:$CI$508,ROW('NAV plus Dist'!AN12)+1,FALSE)</f>
        <v>0</v>
      </c>
      <c r="AO13" s="144">
        <f>HLOOKUP(AO$2,NAV!$B$2:$CH$509,ROW(AO12),)+HLOOKUP(AO$2,DIST!$C$1:$CI$508,ROW('NAV plus Dist'!AO12)+1,FALSE)</f>
        <v>0</v>
      </c>
      <c r="AP13" s="144">
        <f>HLOOKUP(AP$2,NAV!$B$2:$CH$509,ROW(AP12),)+HLOOKUP(AP$2,DIST!$C$1:$CI$508,ROW('NAV plus Dist'!AP12)+1,FALSE)</f>
        <v>0</v>
      </c>
      <c r="AQ13" s="144">
        <f>HLOOKUP(AQ$2,NAV!$B$2:$CH$509,ROW(AQ12),)+HLOOKUP(AQ$2,DIST!$C$1:$CI$508,ROW('NAV plus Dist'!AQ12)+1,FALSE)</f>
        <v>0</v>
      </c>
      <c r="AR13" s="144">
        <f>HLOOKUP(AR$2,NAV!$B$2:$CH$509,ROW(AR12),)+HLOOKUP(AR$2,DIST!$C$1:$CI$508,ROW('NAV plus Dist'!AR12)+1,FALSE)</f>
        <v>0</v>
      </c>
      <c r="AS13" s="144">
        <f>HLOOKUP(AS$2,NAV!$B$2:$CH$509,ROW(AS12),)+HLOOKUP(AS$2,DIST!$C$1:$CI$508,ROW('NAV plus Dist'!AS12)+1,FALSE)</f>
        <v>0</v>
      </c>
      <c r="AT13" s="144">
        <f>HLOOKUP(AT$2,NAV!$B$2:$CH$509,ROW(AT12),)+HLOOKUP(AT$2,DIST!$C$1:$CI$508,ROW('NAV plus Dist'!AT12)+1,FALSE)</f>
        <v>0</v>
      </c>
      <c r="AU13" s="144">
        <f>HLOOKUP(AU$2,NAV!$B$2:$CH$509,ROW(AU12),)+HLOOKUP(AU$2,DIST!$C$1:$CI$508,ROW('NAV plus Dist'!AU12)+1,FALSE)</f>
        <v>0</v>
      </c>
      <c r="AV13" s="144">
        <f>HLOOKUP(AV$2,NAV!$B$2:$CH$509,ROW(AV12),)+HLOOKUP(AV$2,DIST!$C$1:$CI$508,ROW('NAV plus Dist'!AV12)+1,FALSE)</f>
        <v>0</v>
      </c>
      <c r="AW13" s="144">
        <f>HLOOKUP(AW$2,NAV!$B$2:$CH$509,ROW(AW12),)+HLOOKUP(AW$2,DIST!$C$1:$CI$508,ROW('NAV plus Dist'!AW12)+1,FALSE)</f>
        <v>0</v>
      </c>
      <c r="AX13" s="144">
        <f>HLOOKUP(AX$2,NAV!$B$2:$CH$509,ROW(AX12),)+HLOOKUP(AX$2,DIST!$C$1:$CI$508,ROW('NAV plus Dist'!AX12)+1,FALSE)</f>
        <v>0</v>
      </c>
      <c r="AY13" s="144">
        <f>HLOOKUP(AY$2,NAV!$B$2:$CH$509,ROW(AY12),)+HLOOKUP(AY$2,DIST!$C$1:$CI$508,ROW('NAV plus Dist'!AY12)+1,FALSE)</f>
        <v>0</v>
      </c>
      <c r="AZ13" s="144">
        <f>HLOOKUP(AZ$2,NAV!$B$2:$CH$509,ROW(AZ12),)+HLOOKUP(AZ$2,DIST!$C$1:$CI$508,ROW('NAV plus Dist'!AZ12)+1,FALSE)</f>
        <v>0</v>
      </c>
      <c r="BA13" s="144">
        <f>HLOOKUP(BA$2,NAV!$B$2:$CH$509,ROW(BA12),)+HLOOKUP(BA$2,DIST!$C$1:$CI$508,ROW('NAV plus Dist'!BA12)+1,FALSE)</f>
        <v>0</v>
      </c>
      <c r="BB13" s="144">
        <f>HLOOKUP(BB$2,NAV!$B$2:$CH$509,ROW(BB12),)+HLOOKUP(BB$2,DIST!$C$1:$CI$508,ROW('NAV plus Dist'!BB12)+1,FALSE)</f>
        <v>0</v>
      </c>
      <c r="BC13" s="144">
        <f>HLOOKUP(BC$2,NAV!$B$2:$CH$509,ROW(BC12),)+HLOOKUP(BC$2,DIST!$C$1:$CI$508,ROW('NAV plus Dist'!BC12)+1,FALSE)</f>
        <v>0</v>
      </c>
      <c r="BD13" s="144">
        <f>HLOOKUP(BD$2,NAV!$B$2:$CH$509,ROW(BD12),)+HLOOKUP(BD$2,DIST!$C$1:$CI$508,ROW('NAV plus Dist'!BD12)+1,FALSE)</f>
        <v>0</v>
      </c>
      <c r="BE13" s="144">
        <f>HLOOKUP(BE$2,NAV!$B$2:$CH$509,ROW(BE12),)+HLOOKUP(BE$2,DIST!$C$1:$CI$508,ROW('NAV plus Dist'!BE12)+1,FALSE)</f>
        <v>0</v>
      </c>
      <c r="BF13" s="144">
        <f>HLOOKUP(BF$2,NAV!$B$2:$CH$509,ROW(BF12),)+HLOOKUP(BF$2,DIST!$C$1:$CI$508,ROW('NAV plus Dist'!BF12)+1,FALSE)</f>
        <v>0</v>
      </c>
      <c r="BG13" s="144">
        <f>HLOOKUP(BG$2,NAV!$B$2:$CH$509,ROW(BG12),)+HLOOKUP(BG$2,DIST!$C$1:$CI$508,ROW('NAV plus Dist'!BG12)+1,FALSE)</f>
        <v>0</v>
      </c>
      <c r="BH13" s="144">
        <f>HLOOKUP(BH$2,NAV!$B$2:$CH$509,ROW(BH12),)+HLOOKUP(BH$2,DIST!$C$1:$CI$508,ROW('NAV plus Dist'!BH12)+1,FALSE)</f>
        <v>0</v>
      </c>
      <c r="BI13" s="144">
        <f>HLOOKUP(BI$2,NAV!$B$2:$CH$509,ROW(BI12),)+HLOOKUP(BI$2,DIST!$C$1:$CI$508,ROW('NAV plus Dist'!BI12)+1,FALSE)</f>
        <v>0</v>
      </c>
      <c r="BJ13" s="144">
        <f>HLOOKUP(BJ$2,NAV!$B$2:$CH$509,ROW(BJ12),)+HLOOKUP(BJ$2,DIST!$C$1:$CI$508,ROW('NAV plus Dist'!BJ12)+1,FALSE)</f>
        <v>0</v>
      </c>
      <c r="BK13" s="144">
        <f>HLOOKUP(BK$2,NAV!$B$2:$CH$509,ROW(BK12),)+HLOOKUP(BK$2,DIST!$C$1:$CI$508,ROW('NAV plus Dist'!BK12)+1,FALSE)</f>
        <v>0</v>
      </c>
      <c r="BL13" s="144">
        <f>HLOOKUP(BL$2,NAV!$B$2:$CH$509,ROW(BL12),)+HLOOKUP(BL$2,DIST!$C$1:$CI$508,ROW('NAV plus Dist'!BL12)+1,FALSE)</f>
        <v>0</v>
      </c>
      <c r="BM13" s="144">
        <f>HLOOKUP(BM$2,NAV!$B$2:$CH$509,ROW(BM12),)+HLOOKUP(BM$2,DIST!$C$1:$CI$508,ROW('NAV plus Dist'!BM12)+1,FALSE)</f>
        <v>0</v>
      </c>
      <c r="BN13" s="144">
        <f>HLOOKUP(BN$2,NAV!$B$2:$CH$509,ROW(BN12),)+HLOOKUP(BN$2,DIST!$C$1:$CI$508,ROW('NAV plus Dist'!BN12)+1,FALSE)</f>
        <v>0</v>
      </c>
      <c r="BO13" s="144">
        <f>HLOOKUP(BO$2,NAV!$B$2:$CH$509,ROW(BO12),)+HLOOKUP(BO$2,DIST!$C$1:$CI$508,ROW('NAV plus Dist'!BO12)+1,FALSE)</f>
        <v>0</v>
      </c>
      <c r="BP13" s="144">
        <f>HLOOKUP(BP$2,NAV!$B$2:$CH$509,ROW(BP12),)+HLOOKUP(BP$2,DIST!$C$1:$CI$508,ROW('NAV plus Dist'!BP12)+1,FALSE)</f>
        <v>0</v>
      </c>
      <c r="BQ13" s="144">
        <f>HLOOKUP(BQ$2,NAV!$B$2:$CH$509,ROW(BQ12),)+HLOOKUP(BQ$2,DIST!$C$1:$CI$508,ROW('NAV plus Dist'!BQ12)+1,FALSE)</f>
        <v>0</v>
      </c>
      <c r="BR13" s="144">
        <f>HLOOKUP(BR$2,NAV!$B$2:$CH$509,ROW(BR12),)+HLOOKUP(BR$2,DIST!$C$1:$CI$508,ROW('NAV plus Dist'!BR12)+1,FALSE)</f>
        <v>0</v>
      </c>
      <c r="BS13" s="144">
        <f>HLOOKUP(BS$2,NAV!$B$2:$CH$509,ROW(BS12),)+HLOOKUP(BS$2,DIST!$C$1:$CI$508,ROW('NAV plus Dist'!BS12)+1,FALSE)</f>
        <v>0</v>
      </c>
      <c r="BT13" s="144">
        <f>HLOOKUP(BT$2,NAV!$B$2:$CH$509,ROW(BT12),)+HLOOKUP(BT$2,DIST!$C$1:$CI$508,ROW('NAV plus Dist'!BT12)+1,FALSE)</f>
        <v>0</v>
      </c>
      <c r="BU13" s="144">
        <f>HLOOKUP(BU$2,NAV!$B$2:$CH$509,ROW(BU12),)+HLOOKUP(BU$2,DIST!$C$1:$CI$508,ROW('NAV plus Dist'!BU12)+1,FALSE)</f>
        <v>0</v>
      </c>
      <c r="BV13" s="144">
        <f>HLOOKUP(BV$2,NAV!$B$2:$CH$509,ROW(BV12),)+HLOOKUP(BV$2,DIST!$C$1:$CI$508,ROW('NAV plus Dist'!BV12)+1,FALSE)</f>
        <v>0</v>
      </c>
      <c r="BW13" s="144">
        <f>HLOOKUP(BW$2,NAV!$B$2:$CH$509,ROW(BW12),)+HLOOKUP(BW$2,DIST!$C$1:$CI$508,ROW('NAV plus Dist'!BW12)+1,FALSE)</f>
        <v>0</v>
      </c>
      <c r="BX13" s="144">
        <f>HLOOKUP(BX$2,NAV!$B$2:$CH$509,ROW(BX12),)+HLOOKUP(BX$2,DIST!$C$1:$CI$508,ROW('NAV plus Dist'!BX12)+1,FALSE)</f>
        <v>0</v>
      </c>
      <c r="BY13" s="144">
        <f>HLOOKUP(BY$2,NAV!$B$2:$CH$509,ROW(BY12),)+HLOOKUP(BY$2,DIST!$C$1:$CI$508,ROW('NAV plus Dist'!BY12)+1,FALSE)</f>
        <v>0</v>
      </c>
      <c r="BZ13" s="144">
        <f>HLOOKUP(BZ$2,NAV!$B$2:$CH$509,ROW(BZ12),)+HLOOKUP(BZ$2,DIST!$C$1:$CI$508,ROW('NAV plus Dist'!BZ12)+1,FALSE)</f>
        <v>0</v>
      </c>
      <c r="CA13" s="144">
        <f>HLOOKUP(CA$2,NAV!$B$2:$CH$509,ROW(CA12),)+HLOOKUP(CA$2,DIST!$C$1:$CI$508,ROW('NAV plus Dist'!CA12)+1,FALSE)</f>
        <v>0</v>
      </c>
      <c r="CB13" s="144">
        <f>HLOOKUP(CB$2,NAV!$B$2:$CH$509,ROW(CB12),)+HLOOKUP(CB$2,DIST!$C$1:$CI$508,ROW('NAV plus Dist'!CB12)+1,FALSE)</f>
        <v>0</v>
      </c>
      <c r="CC13" s="144">
        <f>HLOOKUP(CC$2,NAV!$B$2:$CH$509,ROW(CC12),)+HLOOKUP(CC$2,DIST!$C$1:$CI$508,ROW('NAV plus Dist'!CC12)+1,FALSE)</f>
        <v>0</v>
      </c>
      <c r="CD13" s="144">
        <f>HLOOKUP(CD$2,NAV!$B$2:$CH$509,ROW(CD12),)+HLOOKUP(CD$2,DIST!$C$1:$CI$508,ROW('NAV plus Dist'!CD12)+1,FALSE)</f>
        <v>0</v>
      </c>
      <c r="CE13" s="144">
        <f>HLOOKUP(CE$2,NAV!$B$2:$CH$509,ROW(CE12),)+HLOOKUP(CE$2,DIST!$C$1:$CI$508,ROW('NAV plus Dist'!CE12)+1,FALSE)</f>
        <v>0</v>
      </c>
      <c r="CF13" s="144">
        <f>HLOOKUP(CF$2,NAV!$B$2:$CH$509,ROW(CF12),)+HLOOKUP(CF$2,DIST!$C$1:$CI$508,ROW('NAV plus Dist'!CF12)+1,FALSE)</f>
        <v>0</v>
      </c>
      <c r="CG13" s="144">
        <f>HLOOKUP(CG$2,NAV!$B$2:$CH$509,ROW(CG12),)+HLOOKUP(CG$2,DIST!$C$1:$CI$508,ROW('NAV plus Dist'!CG12)+1,FALSE)</f>
        <v>0</v>
      </c>
      <c r="CH13" s="144">
        <f>HLOOKUP(CH$2,NAV!$B$2:$CH$509,ROW(CH12),)+HLOOKUP(CH$2,DIST!$C$1:$CI$508,ROW('NAV plus Dist'!CH12)+1,FALSE)</f>
        <v>0</v>
      </c>
      <c r="CI13" s="144">
        <f>HLOOKUP(CI$2,NAV!$B$2:$CH$509,ROW(CI12),)+HLOOKUP(CI$2,DIST!$C$1:$CI$508,ROW('NAV plus Dist'!CI12)+1,FALSE)</f>
        <v>0</v>
      </c>
      <c r="CJ13" s="144">
        <f>HLOOKUP(CJ$2,NAV!$B$2:$AAA$509,ROW(CJ12),)+HLOOKUP(CJ$2,DIST!$C$1:$AAJ$508,ROW('NAV plus Dist'!CJ12)+1,FALSE)</f>
        <v>0</v>
      </c>
      <c r="CK13" s="144">
        <f>HLOOKUP(CK$2,NAV!$B$2:$AAA$509,ROW(CK12),)+HLOOKUP(CK$2,DIST!$C$1:$AAJ$508,ROW('NAV plus Dist'!CK12)+1,FALSE)</f>
        <v>0</v>
      </c>
      <c r="CL13" s="144">
        <f>HLOOKUP(CL$2,NAV!$B$2:$AAA$509,ROW(CL12),)+HLOOKUP(CL$2,DIST!$C$1:$AAJ$508,ROW('NAV plus Dist'!CL12)+1,FALSE)</f>
        <v>0</v>
      </c>
      <c r="CM13" s="144">
        <f>HLOOKUP(CM$2,NAV!$B$2:$AAA$509,ROW(CM12),)+HLOOKUP(CM$2,DIST!$C$1:$AAJ$508,ROW('NAV plus Dist'!CM12)+1,FALSE)</f>
        <v>0</v>
      </c>
      <c r="CN13" s="144">
        <f>HLOOKUP(CN$2,NAV!$B$2:$AAA$509,ROW(CN12),)+HLOOKUP(CN$2,DIST!$C$1:$AAJ$508,ROW('NAV plus Dist'!CN12)+1,FALSE)</f>
        <v>0</v>
      </c>
      <c r="CO13" s="144">
        <f>HLOOKUP(CO$2,NAV!$B$2:$AAA$509,ROW(CO12),)+HLOOKUP(CO$2,DIST!$C$1:$AAJ$508,ROW('NAV plus Dist'!CO12)+1,FALSE)</f>
        <v>0</v>
      </c>
      <c r="CP13" s="144">
        <f>HLOOKUP(CP$2,NAV!$B$2:$AAA$509,ROW(CP12),)+HLOOKUP(CP$2,DIST!$C$1:$AAJ$508,ROW('NAV plus Dist'!CP12)+1,FALSE)</f>
        <v>0</v>
      </c>
      <c r="CQ13" s="144">
        <f>HLOOKUP(CQ$2,NAV!$B$2:$AAA$509,ROW(CQ12),)+HLOOKUP(CQ$2,DIST!$C$1:$AAJ$508,ROW('NAV plus Dist'!CQ12)+1,FALSE)</f>
        <v>0</v>
      </c>
      <c r="CR13" s="144">
        <f>HLOOKUP(CR$2,NAV!$B$2:$AAA$509,ROW(CR12),)+HLOOKUP(CR$2,DIST!$C$1:$AAJ$508,ROW('NAV plus Dist'!CR12)+1,FALSE)</f>
        <v>0</v>
      </c>
      <c r="CS13" s="144">
        <f>HLOOKUP(CS$2,NAV!$B$2:$AAA$509,ROW(CS12),)+HLOOKUP(CS$2,DIST!$C$1:$AAJ$508,ROW('NAV plus Dist'!CS12)+1,FALSE)</f>
        <v>0</v>
      </c>
      <c r="CT13" s="144">
        <f>HLOOKUP(CT$2,NAV!$B$2:$AAA$509,ROW(CT12),)+HLOOKUP(CT$2,DIST!$C$1:$AAJ$508,ROW('NAV plus Dist'!CT12)+1,FALSE)</f>
        <v>0</v>
      </c>
      <c r="CU13" s="144">
        <f>HLOOKUP(CU$2,NAV!$B$2:$AAA$509,ROW(CU12),)+HLOOKUP(CU$2,DIST!$C$1:$AAJ$508,ROW('NAV plus Dist'!CU12)+1,FALSE)</f>
        <v>0</v>
      </c>
      <c r="CV13" s="144">
        <f>HLOOKUP(CV$2,NAV!$B$2:$AAA$509,ROW(CV12),)+HLOOKUP(CV$2,DIST!$C$1:$AAJ$508,ROW('NAV plus Dist'!CV12)+1,FALSE)</f>
        <v>0</v>
      </c>
      <c r="CW13" s="144">
        <f>HLOOKUP(CW$2,NAV!$B$2:$AAA$509,ROW(CW12),)+HLOOKUP(CW$2,DIST!$C$1:$AAJ$508,ROW('NAV plus Dist'!CW12)+1,FALSE)</f>
        <v>0</v>
      </c>
      <c r="CX13" s="144">
        <f>HLOOKUP(CX$2,NAV!$B$2:$AAA$509,ROW(CX12),)+HLOOKUP(CX$2,DIST!$C$1:$AAJ$508,ROW('NAV plus Dist'!CX12)+1,FALSE)</f>
        <v>0</v>
      </c>
      <c r="CY13" s="144">
        <f>HLOOKUP(CY$2,NAV!$B$2:$AAA$509,ROW(CY12),)+HLOOKUP(CY$2,DIST!$C$1:$AAJ$508,ROW('NAV plus Dist'!CY12)+1,FALSE)</f>
        <v>0</v>
      </c>
      <c r="CZ13" s="144">
        <f>HLOOKUP(CZ$2,NAV!$B$2:$AAA$509,ROW(CZ12),)+HLOOKUP(CZ$2,DIST!$C$1:$AAJ$508,ROW('NAV plus Dist'!CZ12)+1,FALSE)</f>
        <v>0</v>
      </c>
      <c r="DA13" s="144">
        <f>HLOOKUP(DA$2,NAV!$B$2:$AAA$509,ROW(DA12),)+HLOOKUP(DA$2,DIST!$C$1:$AAJ$508,ROW('NAV plus Dist'!DA12)+1,FALSE)</f>
        <v>0</v>
      </c>
      <c r="DB13" s="144">
        <f>HLOOKUP(DB$2,NAV!$B$2:$AAA$509,ROW(DB12),)+HLOOKUP(DB$2,DIST!$C$1:$AAJ$508,ROW('NAV plus Dist'!DB12)+1,FALSE)</f>
        <v>0</v>
      </c>
      <c r="DC13" s="144">
        <f>HLOOKUP(DC$2,NAV!$B$2:$AAA$509,ROW(DC12),)+HLOOKUP(DC$2,DIST!$C$1:$AAJ$508,ROW('NAV plus Dist'!DC12)+1,FALSE)</f>
        <v>0</v>
      </c>
      <c r="DD13" s="144">
        <f>HLOOKUP(DD$2,NAV!$B$2:$AAA$509,ROW(DD12),)+HLOOKUP(DD$2,DIST!$C$1:$AAJ$508,ROW('NAV plus Dist'!DD12)+1,FALSE)</f>
        <v>0</v>
      </c>
      <c r="DE13" s="144">
        <f>HLOOKUP(DE$2,NAV!$B$2:$AAA$509,ROW(DE12),)+HLOOKUP(DE$2,DIST!$C$1:$AAJ$508,ROW('NAV plus Dist'!DE12)+1,FALSE)</f>
        <v>0</v>
      </c>
      <c r="DF13" s="144">
        <f>HLOOKUP(DF$2,NAV!$B$2:$AAA$509,ROW(DF12),)+HLOOKUP(DF$2,DIST!$C$1:$AAJ$508,ROW('NAV plus Dist'!DF12)+1,FALSE)</f>
        <v>0</v>
      </c>
      <c r="DG13" s="144">
        <f>HLOOKUP(DG$2,NAV!$B$2:$AAA$509,ROW(DG12),)+HLOOKUP(DG$2,DIST!$C$1:$AAJ$508,ROW('NAV plus Dist'!DG12)+1,FALSE)</f>
        <v>0</v>
      </c>
      <c r="DH13" s="144">
        <f>HLOOKUP(DH$2,NAV!$B$2:$AAA$509,ROW(DH12),)+HLOOKUP(DH$2,DIST!$C$1:$AAJ$508,ROW('NAV plus Dist'!DH12)+1,FALSE)</f>
        <v>0</v>
      </c>
    </row>
    <row r="14" spans="1:112">
      <c r="A14" s="94">
        <f t="shared" si="74"/>
        <v>185</v>
      </c>
      <c r="B14" s="148">
        <f t="shared" si="75"/>
        <v>40421</v>
      </c>
      <c r="C14" s="144">
        <f>HLOOKUP(C$2,NAV!$B$2:$CH$509,ROW(C13),)+HLOOKUP(C$2,DIST!$C$1:$CI$508,ROW('NAV plus Dist'!C13)+1,FALSE)</f>
        <v>0</v>
      </c>
      <c r="D14" s="144">
        <f>HLOOKUP(D$2,NAV!$B$2:$CH$509,ROW(D13),)+HLOOKUP(D$2,DIST!$C$1:$CI$508,ROW('NAV plus Dist'!D13)+1,FALSE)</f>
        <v>0</v>
      </c>
      <c r="E14" s="144">
        <f>HLOOKUP(E$2,NAV!$B$2:$CH$509,ROW(E13),)+HLOOKUP(E$2,DIST!$C$1:$CI$508,ROW('NAV plus Dist'!E13)+1,FALSE)</f>
        <v>0</v>
      </c>
      <c r="F14" s="144">
        <f>HLOOKUP(F$2,NAV!$B$2:$CH$509,ROW(F13),)+HLOOKUP(F$2,DIST!$C$1:$CI$508,ROW('NAV plus Dist'!F13)+1,FALSE)</f>
        <v>0</v>
      </c>
      <c r="G14" s="144">
        <f>HLOOKUP(G$2,NAV!$B$2:$CH$509,ROW(G13),)+HLOOKUP(G$2,DIST!$C$1:$CI$508,ROW('NAV plus Dist'!G13)+1,FALSE)</f>
        <v>0</v>
      </c>
      <c r="H14" s="144">
        <f>HLOOKUP(H$2,NAV!$B$2:$CH$509,ROW(H13),)+HLOOKUP(H$2,DIST!$C$1:$CI$508,ROW('NAV plus Dist'!H13)+1,FALSE)</f>
        <v>0</v>
      </c>
      <c r="I14" s="144">
        <f>HLOOKUP(I$2,NAV!$B$2:$CH$509,ROW(I13),)+HLOOKUP(I$2,DIST!$C$1:$CI$508,ROW('NAV plus Dist'!I13)+1,FALSE)</f>
        <v>0</v>
      </c>
      <c r="J14" s="144">
        <f>HLOOKUP(J$2,NAV!$B$2:$CH$509,ROW(J13),)+HLOOKUP(J$2,DIST!$C$1:$CI$508,ROW('NAV plus Dist'!J13)+1,FALSE)</f>
        <v>0</v>
      </c>
      <c r="K14" s="144">
        <f>HLOOKUP(K$2,NAV!$B$2:$CH$509,ROW(K13),)+HLOOKUP(K$2,DIST!$C$1:$CI$508,ROW('NAV plus Dist'!K13)+1,FALSE)</f>
        <v>0</v>
      </c>
      <c r="L14" s="144">
        <f>HLOOKUP(L$2,NAV!$B$2:$CH$509,ROW(L13),)+HLOOKUP(L$2,DIST!$C$1:$CI$508,ROW('NAV plus Dist'!L13)+1,FALSE)</f>
        <v>0</v>
      </c>
      <c r="M14" s="144">
        <f>HLOOKUP(M$2,NAV!$B$2:$CH$509,ROW(M13),)+HLOOKUP(M$2,DIST!$C$1:$CI$508,ROW('NAV plus Dist'!M13)+1,FALSE)</f>
        <v>0</v>
      </c>
      <c r="N14" s="144">
        <f>HLOOKUP(N$2,NAV!$B$2:$CH$509,ROW(N13),)+HLOOKUP(N$2,DIST!$C$1:$CI$508,ROW('NAV plus Dist'!N13)+1,FALSE)</f>
        <v>0</v>
      </c>
      <c r="O14" s="144">
        <f>HLOOKUP(O$2,NAV!$B$2:$CH$509,ROW(O13),)+HLOOKUP(O$2,DIST!$C$1:$CI$508,ROW('NAV plus Dist'!O13)+1,FALSE)</f>
        <v>0</v>
      </c>
      <c r="P14" s="144">
        <f>HLOOKUP(P$2,NAV!$B$2:$CH$509,ROW(P13),)+HLOOKUP(P$2,DIST!$C$1:$CI$508,ROW('NAV plus Dist'!P13)+1,FALSE)</f>
        <v>0</v>
      </c>
      <c r="Q14" s="144">
        <f>HLOOKUP(Q$2,NAV!$B$2:$CH$509,ROW(Q13),)+HLOOKUP(Q$2,DIST!$C$1:$CI$508,ROW('NAV plus Dist'!Q13)+1,FALSE)</f>
        <v>12.81</v>
      </c>
      <c r="R14" s="144">
        <f>HLOOKUP(R$2,NAV!$B$2:$CH$509,ROW(R13),)+HLOOKUP(R$2,DIST!$C$1:$CI$508,ROW('NAV plus Dist'!R13)+1,FALSE)</f>
        <v>0</v>
      </c>
      <c r="S14" s="144">
        <f>HLOOKUP(S$2,NAV!$B$2:$CH$509,ROW(S13),)+HLOOKUP(S$2,DIST!$C$1:$CI$508,ROW('NAV plus Dist'!S13)+1,FALSE)</f>
        <v>0</v>
      </c>
      <c r="T14" s="144">
        <f>HLOOKUP(T$2,NAV!$B$2:$CH$509,ROW(T13),)+HLOOKUP(T$2,DIST!$C$1:$CI$508,ROW('NAV plus Dist'!T13)+1,FALSE)</f>
        <v>0</v>
      </c>
      <c r="U14" s="144">
        <f>HLOOKUP(U$2,NAV!$B$2:$CH$509,ROW(U13),)+HLOOKUP(U$2,DIST!$C$1:$CI$508,ROW('NAV plus Dist'!U13)+1,FALSE)</f>
        <v>0</v>
      </c>
      <c r="V14" s="144">
        <f>HLOOKUP(V$2,NAV!$B$2:$CH$509,ROW(V13),)+HLOOKUP(V$2,DIST!$C$1:$CI$508,ROW('NAV plus Dist'!V13)+1,FALSE)</f>
        <v>11.83</v>
      </c>
      <c r="W14" s="144">
        <f>HLOOKUP(W$2,NAV!$B$2:$CH$509,ROW(W13),)+HLOOKUP(W$2,DIST!$C$1:$CI$508,ROW('NAV plus Dist'!W13)+1,FALSE)</f>
        <v>0</v>
      </c>
      <c r="X14" s="144">
        <f>HLOOKUP(X$2,NAV!$B$2:$CH$509,ROW(X13),)+HLOOKUP(X$2,DIST!$C$1:$CI$508,ROW('NAV plus Dist'!X13)+1,FALSE)</f>
        <v>0</v>
      </c>
      <c r="Y14" s="144">
        <f>HLOOKUP(Y$2,NAV!$B$2:$CH$509,ROW(Y13),)+HLOOKUP(Y$2,DIST!$C$1:$CI$508,ROW('NAV plus Dist'!Y13)+1,FALSE)</f>
        <v>0</v>
      </c>
      <c r="Z14" s="144">
        <f>HLOOKUP(Z$2,NAV!$B$2:$CH$509,ROW(Z13),)+HLOOKUP(Z$2,DIST!$C$1:$CI$508,ROW('NAV plus Dist'!Z13)+1,FALSE)</f>
        <v>0</v>
      </c>
      <c r="AA14" s="144">
        <f>HLOOKUP(AA$2,NAV!$B$2:$CH$509,ROW(AA13),)+HLOOKUP(AA$2,DIST!$C$1:$CI$508,ROW('NAV plus Dist'!AA13)+1,FALSE)</f>
        <v>0</v>
      </c>
      <c r="AB14" s="144">
        <f>HLOOKUP(AB$2,NAV!$B$2:$CH$509,ROW(AB13),)+HLOOKUP(AB$2,DIST!$C$1:$CI$508,ROW('NAV plus Dist'!AB13)+1,FALSE)</f>
        <v>0</v>
      </c>
      <c r="AC14" s="144">
        <f>HLOOKUP(AC$2,NAV!$B$2:$CH$509,ROW(AC13),)+HLOOKUP(AC$2,DIST!$C$1:$CI$508,ROW('NAV plus Dist'!AC13)+1,FALSE)</f>
        <v>0</v>
      </c>
      <c r="AD14" s="144">
        <f>HLOOKUP(AD$2,NAV!$B$2:$CH$509,ROW(AD13),)+HLOOKUP(AD$2,DIST!$C$1:$CI$508,ROW('NAV plus Dist'!AD13)+1,FALSE)</f>
        <v>0</v>
      </c>
      <c r="AE14" s="144">
        <f>HLOOKUP(AE$2,NAV!$B$2:$CH$509,ROW(AE13),)+HLOOKUP(AE$2,DIST!$C$1:$CI$508,ROW('NAV plus Dist'!AE13)+1,FALSE)</f>
        <v>0</v>
      </c>
      <c r="AF14" s="144">
        <f>HLOOKUP(AF$2,NAV!$B$2:$CH$509,ROW(AF13),)+HLOOKUP(AF$2,DIST!$C$1:$CI$508,ROW('NAV plus Dist'!AF13)+1,FALSE)</f>
        <v>0</v>
      </c>
      <c r="AG14" s="144">
        <f>HLOOKUP(AG$2,NAV!$B$2:$CH$509,ROW(AG13),)+HLOOKUP(AG$2,DIST!$C$1:$CI$508,ROW('NAV plus Dist'!AG13)+1,FALSE)</f>
        <v>0</v>
      </c>
      <c r="AH14" s="144">
        <f>HLOOKUP(AH$2,NAV!$B$2:$CH$509,ROW(AH13),)+HLOOKUP(AH$2,DIST!$C$1:$CI$508,ROW('NAV plus Dist'!AH13)+1,FALSE)</f>
        <v>0</v>
      </c>
      <c r="AI14" s="144">
        <f>HLOOKUP(AI$2,NAV!$B$2:$CH$509,ROW(AI13),)+HLOOKUP(AI$2,DIST!$C$1:$CI$508,ROW('NAV plus Dist'!AI13)+1,FALSE)</f>
        <v>0</v>
      </c>
      <c r="AJ14" s="144">
        <f>HLOOKUP(AJ$2,NAV!$B$2:$CH$509,ROW(AJ13),)+HLOOKUP(AJ$2,DIST!$C$1:$CI$508,ROW('NAV plus Dist'!AJ13)+1,FALSE)</f>
        <v>0</v>
      </c>
      <c r="AK14" s="144">
        <f>HLOOKUP(AK$2,NAV!$B$2:$CH$509,ROW(AK13),)+HLOOKUP(AK$2,DIST!$C$1:$CI$508,ROW('NAV plus Dist'!AK13)+1,FALSE)</f>
        <v>0</v>
      </c>
      <c r="AL14" s="144">
        <f>HLOOKUP(AL$2,NAV!$B$2:$CH$509,ROW(AL13),)+HLOOKUP(AL$2,DIST!$C$1:$CI$508,ROW('NAV plus Dist'!AL13)+1,FALSE)</f>
        <v>0</v>
      </c>
      <c r="AM14" s="144">
        <f>HLOOKUP(AM$2,NAV!$B$2:$CH$509,ROW(AM13),)+HLOOKUP(AM$2,DIST!$C$1:$CI$508,ROW('NAV plus Dist'!AM13)+1,FALSE)</f>
        <v>0</v>
      </c>
      <c r="AN14" s="144">
        <f>HLOOKUP(AN$2,NAV!$B$2:$CH$509,ROW(AN13),)+HLOOKUP(AN$2,DIST!$C$1:$CI$508,ROW('NAV plus Dist'!AN13)+1,FALSE)</f>
        <v>0</v>
      </c>
      <c r="AO14" s="144">
        <f>HLOOKUP(AO$2,NAV!$B$2:$CH$509,ROW(AO13),)+HLOOKUP(AO$2,DIST!$C$1:$CI$508,ROW('NAV plus Dist'!AO13)+1,FALSE)</f>
        <v>0</v>
      </c>
      <c r="AP14" s="144">
        <f>HLOOKUP(AP$2,NAV!$B$2:$CH$509,ROW(AP13),)+HLOOKUP(AP$2,DIST!$C$1:$CI$508,ROW('NAV plus Dist'!AP13)+1,FALSE)</f>
        <v>0</v>
      </c>
      <c r="AQ14" s="144">
        <f>HLOOKUP(AQ$2,NAV!$B$2:$CH$509,ROW(AQ13),)+HLOOKUP(AQ$2,DIST!$C$1:$CI$508,ROW('NAV plus Dist'!AQ13)+1,FALSE)</f>
        <v>0</v>
      </c>
      <c r="AR14" s="144">
        <f>HLOOKUP(AR$2,NAV!$B$2:$CH$509,ROW(AR13),)+HLOOKUP(AR$2,DIST!$C$1:$CI$508,ROW('NAV plus Dist'!AR13)+1,FALSE)</f>
        <v>0</v>
      </c>
      <c r="AS14" s="144">
        <f>HLOOKUP(AS$2,NAV!$B$2:$CH$509,ROW(AS13),)+HLOOKUP(AS$2,DIST!$C$1:$CI$508,ROW('NAV plus Dist'!AS13)+1,FALSE)</f>
        <v>0</v>
      </c>
      <c r="AT14" s="144">
        <f>HLOOKUP(AT$2,NAV!$B$2:$CH$509,ROW(AT13),)+HLOOKUP(AT$2,DIST!$C$1:$CI$508,ROW('NAV plus Dist'!AT13)+1,FALSE)</f>
        <v>0</v>
      </c>
      <c r="AU14" s="144">
        <f>HLOOKUP(AU$2,NAV!$B$2:$CH$509,ROW(AU13),)+HLOOKUP(AU$2,DIST!$C$1:$CI$508,ROW('NAV plus Dist'!AU13)+1,FALSE)</f>
        <v>0</v>
      </c>
      <c r="AV14" s="144">
        <f>HLOOKUP(AV$2,NAV!$B$2:$CH$509,ROW(AV13),)+HLOOKUP(AV$2,DIST!$C$1:$CI$508,ROW('NAV plus Dist'!AV13)+1,FALSE)</f>
        <v>0</v>
      </c>
      <c r="AW14" s="144">
        <f>HLOOKUP(AW$2,NAV!$B$2:$CH$509,ROW(AW13),)+HLOOKUP(AW$2,DIST!$C$1:$CI$508,ROW('NAV plus Dist'!AW13)+1,FALSE)</f>
        <v>0</v>
      </c>
      <c r="AX14" s="144">
        <f>HLOOKUP(AX$2,NAV!$B$2:$CH$509,ROW(AX13),)+HLOOKUP(AX$2,DIST!$C$1:$CI$508,ROW('NAV plus Dist'!AX13)+1,FALSE)</f>
        <v>0</v>
      </c>
      <c r="AY14" s="144">
        <f>HLOOKUP(AY$2,NAV!$B$2:$CH$509,ROW(AY13),)+HLOOKUP(AY$2,DIST!$C$1:$CI$508,ROW('NAV plus Dist'!AY13)+1,FALSE)</f>
        <v>0</v>
      </c>
      <c r="AZ14" s="144">
        <f>HLOOKUP(AZ$2,NAV!$B$2:$CH$509,ROW(AZ13),)+HLOOKUP(AZ$2,DIST!$C$1:$CI$508,ROW('NAV plus Dist'!AZ13)+1,FALSE)</f>
        <v>0</v>
      </c>
      <c r="BA14" s="144">
        <f>HLOOKUP(BA$2,NAV!$B$2:$CH$509,ROW(BA13),)+HLOOKUP(BA$2,DIST!$C$1:$CI$508,ROW('NAV plus Dist'!BA13)+1,FALSE)</f>
        <v>0</v>
      </c>
      <c r="BB14" s="144">
        <f>HLOOKUP(BB$2,NAV!$B$2:$CH$509,ROW(BB13),)+HLOOKUP(BB$2,DIST!$C$1:$CI$508,ROW('NAV plus Dist'!BB13)+1,FALSE)</f>
        <v>0</v>
      </c>
      <c r="BC14" s="144">
        <f>HLOOKUP(BC$2,NAV!$B$2:$CH$509,ROW(BC13),)+HLOOKUP(BC$2,DIST!$C$1:$CI$508,ROW('NAV plus Dist'!BC13)+1,FALSE)</f>
        <v>0</v>
      </c>
      <c r="BD14" s="144">
        <f>HLOOKUP(BD$2,NAV!$B$2:$CH$509,ROW(BD13),)+HLOOKUP(BD$2,DIST!$C$1:$CI$508,ROW('NAV plus Dist'!BD13)+1,FALSE)</f>
        <v>0</v>
      </c>
      <c r="BE14" s="144">
        <f>HLOOKUP(BE$2,NAV!$B$2:$CH$509,ROW(BE13),)+HLOOKUP(BE$2,DIST!$C$1:$CI$508,ROW('NAV plus Dist'!BE13)+1,FALSE)</f>
        <v>0</v>
      </c>
      <c r="BF14" s="144">
        <f>HLOOKUP(BF$2,NAV!$B$2:$CH$509,ROW(BF13),)+HLOOKUP(BF$2,DIST!$C$1:$CI$508,ROW('NAV plus Dist'!BF13)+1,FALSE)</f>
        <v>0</v>
      </c>
      <c r="BG14" s="144">
        <f>HLOOKUP(BG$2,NAV!$B$2:$CH$509,ROW(BG13),)+HLOOKUP(BG$2,DIST!$C$1:$CI$508,ROW('NAV plus Dist'!BG13)+1,FALSE)</f>
        <v>0</v>
      </c>
      <c r="BH14" s="144">
        <f>HLOOKUP(BH$2,NAV!$B$2:$CH$509,ROW(BH13),)+HLOOKUP(BH$2,DIST!$C$1:$CI$508,ROW('NAV plus Dist'!BH13)+1,FALSE)</f>
        <v>0</v>
      </c>
      <c r="BI14" s="144">
        <f>HLOOKUP(BI$2,NAV!$B$2:$CH$509,ROW(BI13),)+HLOOKUP(BI$2,DIST!$C$1:$CI$508,ROW('NAV plus Dist'!BI13)+1,FALSE)</f>
        <v>0</v>
      </c>
      <c r="BJ14" s="144">
        <f>HLOOKUP(BJ$2,NAV!$B$2:$CH$509,ROW(BJ13),)+HLOOKUP(BJ$2,DIST!$C$1:$CI$508,ROW('NAV plus Dist'!BJ13)+1,FALSE)</f>
        <v>0</v>
      </c>
      <c r="BK14" s="144">
        <f>HLOOKUP(BK$2,NAV!$B$2:$CH$509,ROW(BK13),)+HLOOKUP(BK$2,DIST!$C$1:$CI$508,ROW('NAV plus Dist'!BK13)+1,FALSE)</f>
        <v>0</v>
      </c>
      <c r="BL14" s="144">
        <f>HLOOKUP(BL$2,NAV!$B$2:$CH$509,ROW(BL13),)+HLOOKUP(BL$2,DIST!$C$1:$CI$508,ROW('NAV plus Dist'!BL13)+1,FALSE)</f>
        <v>0</v>
      </c>
      <c r="BM14" s="144">
        <f>HLOOKUP(BM$2,NAV!$B$2:$CH$509,ROW(BM13),)+HLOOKUP(BM$2,DIST!$C$1:$CI$508,ROW('NAV plus Dist'!BM13)+1,FALSE)</f>
        <v>0</v>
      </c>
      <c r="BN14" s="144">
        <f>HLOOKUP(BN$2,NAV!$B$2:$CH$509,ROW(BN13),)+HLOOKUP(BN$2,DIST!$C$1:$CI$508,ROW('NAV plus Dist'!BN13)+1,FALSE)</f>
        <v>0</v>
      </c>
      <c r="BO14" s="144">
        <f>HLOOKUP(BO$2,NAV!$B$2:$CH$509,ROW(BO13),)+HLOOKUP(BO$2,DIST!$C$1:$CI$508,ROW('NAV plus Dist'!BO13)+1,FALSE)</f>
        <v>0</v>
      </c>
      <c r="BP14" s="144">
        <f>HLOOKUP(BP$2,NAV!$B$2:$CH$509,ROW(BP13),)+HLOOKUP(BP$2,DIST!$C$1:$CI$508,ROW('NAV plus Dist'!BP13)+1,FALSE)</f>
        <v>0</v>
      </c>
      <c r="BQ14" s="144">
        <f>HLOOKUP(BQ$2,NAV!$B$2:$CH$509,ROW(BQ13),)+HLOOKUP(BQ$2,DIST!$C$1:$CI$508,ROW('NAV plus Dist'!BQ13)+1,FALSE)</f>
        <v>0</v>
      </c>
      <c r="BR14" s="144">
        <f>HLOOKUP(BR$2,NAV!$B$2:$CH$509,ROW(BR13),)+HLOOKUP(BR$2,DIST!$C$1:$CI$508,ROW('NAV plus Dist'!BR13)+1,FALSE)</f>
        <v>0</v>
      </c>
      <c r="BS14" s="144">
        <f>HLOOKUP(BS$2,NAV!$B$2:$CH$509,ROW(BS13),)+HLOOKUP(BS$2,DIST!$C$1:$CI$508,ROW('NAV plus Dist'!BS13)+1,FALSE)</f>
        <v>0</v>
      </c>
      <c r="BT14" s="144">
        <f>HLOOKUP(BT$2,NAV!$B$2:$CH$509,ROW(BT13),)+HLOOKUP(BT$2,DIST!$C$1:$CI$508,ROW('NAV plus Dist'!BT13)+1,FALSE)</f>
        <v>0</v>
      </c>
      <c r="BU14" s="144">
        <f>HLOOKUP(BU$2,NAV!$B$2:$CH$509,ROW(BU13),)+HLOOKUP(BU$2,DIST!$C$1:$CI$508,ROW('NAV plus Dist'!BU13)+1,FALSE)</f>
        <v>0</v>
      </c>
      <c r="BV14" s="144">
        <f>HLOOKUP(BV$2,NAV!$B$2:$CH$509,ROW(BV13),)+HLOOKUP(BV$2,DIST!$C$1:$CI$508,ROW('NAV plus Dist'!BV13)+1,FALSE)</f>
        <v>0</v>
      </c>
      <c r="BW14" s="144">
        <f>HLOOKUP(BW$2,NAV!$B$2:$CH$509,ROW(BW13),)+HLOOKUP(BW$2,DIST!$C$1:$CI$508,ROW('NAV plus Dist'!BW13)+1,FALSE)</f>
        <v>0</v>
      </c>
      <c r="BX14" s="144">
        <f>HLOOKUP(BX$2,NAV!$B$2:$CH$509,ROW(BX13),)+HLOOKUP(BX$2,DIST!$C$1:$CI$508,ROW('NAV plus Dist'!BX13)+1,FALSE)</f>
        <v>0</v>
      </c>
      <c r="BY14" s="144">
        <f>HLOOKUP(BY$2,NAV!$B$2:$CH$509,ROW(BY13),)+HLOOKUP(BY$2,DIST!$C$1:$CI$508,ROW('NAV plus Dist'!BY13)+1,FALSE)</f>
        <v>0</v>
      </c>
      <c r="BZ14" s="144">
        <f>HLOOKUP(BZ$2,NAV!$B$2:$CH$509,ROW(BZ13),)+HLOOKUP(BZ$2,DIST!$C$1:$CI$508,ROW('NAV plus Dist'!BZ13)+1,FALSE)</f>
        <v>0</v>
      </c>
      <c r="CA14" s="144">
        <f>HLOOKUP(CA$2,NAV!$B$2:$CH$509,ROW(CA13),)+HLOOKUP(CA$2,DIST!$C$1:$CI$508,ROW('NAV plus Dist'!CA13)+1,FALSE)</f>
        <v>0</v>
      </c>
      <c r="CB14" s="144">
        <f>HLOOKUP(CB$2,NAV!$B$2:$CH$509,ROW(CB13),)+HLOOKUP(CB$2,DIST!$C$1:$CI$508,ROW('NAV plus Dist'!CB13)+1,FALSE)</f>
        <v>0</v>
      </c>
      <c r="CC14" s="144">
        <f>HLOOKUP(CC$2,NAV!$B$2:$CH$509,ROW(CC13),)+HLOOKUP(CC$2,DIST!$C$1:$CI$508,ROW('NAV plus Dist'!CC13)+1,FALSE)</f>
        <v>0</v>
      </c>
      <c r="CD14" s="144">
        <f>HLOOKUP(CD$2,NAV!$B$2:$CH$509,ROW(CD13),)+HLOOKUP(CD$2,DIST!$C$1:$CI$508,ROW('NAV plus Dist'!CD13)+1,FALSE)</f>
        <v>0</v>
      </c>
      <c r="CE14" s="144">
        <f>HLOOKUP(CE$2,NAV!$B$2:$CH$509,ROW(CE13),)+HLOOKUP(CE$2,DIST!$C$1:$CI$508,ROW('NAV plus Dist'!CE13)+1,FALSE)</f>
        <v>0</v>
      </c>
      <c r="CF14" s="144">
        <f>HLOOKUP(CF$2,NAV!$B$2:$CH$509,ROW(CF13),)+HLOOKUP(CF$2,DIST!$C$1:$CI$508,ROW('NAV plus Dist'!CF13)+1,FALSE)</f>
        <v>0</v>
      </c>
      <c r="CG14" s="144">
        <f>HLOOKUP(CG$2,NAV!$B$2:$CH$509,ROW(CG13),)+HLOOKUP(CG$2,DIST!$C$1:$CI$508,ROW('NAV plus Dist'!CG13)+1,FALSE)</f>
        <v>0</v>
      </c>
      <c r="CH14" s="144">
        <f>HLOOKUP(CH$2,NAV!$B$2:$CH$509,ROW(CH13),)+HLOOKUP(CH$2,DIST!$C$1:$CI$508,ROW('NAV plus Dist'!CH13)+1,FALSE)</f>
        <v>0</v>
      </c>
      <c r="CI14" s="144">
        <f>HLOOKUP(CI$2,NAV!$B$2:$CH$509,ROW(CI13),)+HLOOKUP(CI$2,DIST!$C$1:$CI$508,ROW('NAV plus Dist'!CI13)+1,FALSE)</f>
        <v>0</v>
      </c>
      <c r="CJ14" s="144">
        <f>HLOOKUP(CJ$2,NAV!$B$2:$AAA$509,ROW(CJ13),)+HLOOKUP(CJ$2,DIST!$C$1:$AAJ$508,ROW('NAV plus Dist'!CJ13)+1,FALSE)</f>
        <v>0</v>
      </c>
      <c r="CK14" s="144">
        <f>HLOOKUP(CK$2,NAV!$B$2:$AAA$509,ROW(CK13),)+HLOOKUP(CK$2,DIST!$C$1:$AAJ$508,ROW('NAV plus Dist'!CK13)+1,FALSE)</f>
        <v>0</v>
      </c>
      <c r="CL14" s="144">
        <f>HLOOKUP(CL$2,NAV!$B$2:$AAA$509,ROW(CL13),)+HLOOKUP(CL$2,DIST!$C$1:$AAJ$508,ROW('NAV plus Dist'!CL13)+1,FALSE)</f>
        <v>0</v>
      </c>
      <c r="CM14" s="144">
        <f>HLOOKUP(CM$2,NAV!$B$2:$AAA$509,ROW(CM13),)+HLOOKUP(CM$2,DIST!$C$1:$AAJ$508,ROW('NAV plus Dist'!CM13)+1,FALSE)</f>
        <v>0</v>
      </c>
      <c r="CN14" s="144">
        <f>HLOOKUP(CN$2,NAV!$B$2:$AAA$509,ROW(CN13),)+HLOOKUP(CN$2,DIST!$C$1:$AAJ$508,ROW('NAV plus Dist'!CN13)+1,FALSE)</f>
        <v>0</v>
      </c>
      <c r="CO14" s="144">
        <f>HLOOKUP(CO$2,NAV!$B$2:$AAA$509,ROW(CO13),)+HLOOKUP(CO$2,DIST!$C$1:$AAJ$508,ROW('NAV plus Dist'!CO13)+1,FALSE)</f>
        <v>0</v>
      </c>
      <c r="CP14" s="144">
        <f>HLOOKUP(CP$2,NAV!$B$2:$AAA$509,ROW(CP13),)+HLOOKUP(CP$2,DIST!$C$1:$AAJ$508,ROW('NAV plus Dist'!CP13)+1,FALSE)</f>
        <v>0</v>
      </c>
      <c r="CQ14" s="144">
        <f>HLOOKUP(CQ$2,NAV!$B$2:$AAA$509,ROW(CQ13),)+HLOOKUP(CQ$2,DIST!$C$1:$AAJ$508,ROW('NAV plus Dist'!CQ13)+1,FALSE)</f>
        <v>0</v>
      </c>
      <c r="CR14" s="144">
        <f>HLOOKUP(CR$2,NAV!$B$2:$AAA$509,ROW(CR13),)+HLOOKUP(CR$2,DIST!$C$1:$AAJ$508,ROW('NAV plus Dist'!CR13)+1,FALSE)</f>
        <v>0</v>
      </c>
      <c r="CS14" s="144">
        <f>HLOOKUP(CS$2,NAV!$B$2:$AAA$509,ROW(CS13),)+HLOOKUP(CS$2,DIST!$C$1:$AAJ$508,ROW('NAV plus Dist'!CS13)+1,FALSE)</f>
        <v>0</v>
      </c>
      <c r="CT14" s="144">
        <f>HLOOKUP(CT$2,NAV!$B$2:$AAA$509,ROW(CT13),)+HLOOKUP(CT$2,DIST!$C$1:$AAJ$508,ROW('NAV plus Dist'!CT13)+1,FALSE)</f>
        <v>0</v>
      </c>
      <c r="CU14" s="144">
        <f>HLOOKUP(CU$2,NAV!$B$2:$AAA$509,ROW(CU13),)+HLOOKUP(CU$2,DIST!$C$1:$AAJ$508,ROW('NAV plus Dist'!CU13)+1,FALSE)</f>
        <v>0</v>
      </c>
      <c r="CV14" s="144">
        <f>HLOOKUP(CV$2,NAV!$B$2:$AAA$509,ROW(CV13),)+HLOOKUP(CV$2,DIST!$C$1:$AAJ$508,ROW('NAV plus Dist'!CV13)+1,FALSE)</f>
        <v>0</v>
      </c>
      <c r="CW14" s="144">
        <f>HLOOKUP(CW$2,NAV!$B$2:$AAA$509,ROW(CW13),)+HLOOKUP(CW$2,DIST!$C$1:$AAJ$508,ROW('NAV plus Dist'!CW13)+1,FALSE)</f>
        <v>0</v>
      </c>
      <c r="CX14" s="144">
        <f>HLOOKUP(CX$2,NAV!$B$2:$AAA$509,ROW(CX13),)+HLOOKUP(CX$2,DIST!$C$1:$AAJ$508,ROW('NAV plus Dist'!CX13)+1,FALSE)</f>
        <v>0</v>
      </c>
      <c r="CY14" s="144">
        <f>HLOOKUP(CY$2,NAV!$B$2:$AAA$509,ROW(CY13),)+HLOOKUP(CY$2,DIST!$C$1:$AAJ$508,ROW('NAV plus Dist'!CY13)+1,FALSE)</f>
        <v>0</v>
      </c>
      <c r="CZ14" s="144">
        <f>HLOOKUP(CZ$2,NAV!$B$2:$AAA$509,ROW(CZ13),)+HLOOKUP(CZ$2,DIST!$C$1:$AAJ$508,ROW('NAV plus Dist'!CZ13)+1,FALSE)</f>
        <v>0</v>
      </c>
      <c r="DA14" s="144">
        <f>HLOOKUP(DA$2,NAV!$B$2:$AAA$509,ROW(DA13),)+HLOOKUP(DA$2,DIST!$C$1:$AAJ$508,ROW('NAV plus Dist'!DA13)+1,FALSE)</f>
        <v>0</v>
      </c>
      <c r="DB14" s="144">
        <f>HLOOKUP(DB$2,NAV!$B$2:$AAA$509,ROW(DB13),)+HLOOKUP(DB$2,DIST!$C$1:$AAJ$508,ROW('NAV plus Dist'!DB13)+1,FALSE)</f>
        <v>0</v>
      </c>
      <c r="DC14" s="144">
        <f>HLOOKUP(DC$2,NAV!$B$2:$AAA$509,ROW(DC13),)+HLOOKUP(DC$2,DIST!$C$1:$AAJ$508,ROW('NAV plus Dist'!DC13)+1,FALSE)</f>
        <v>0</v>
      </c>
      <c r="DD14" s="144">
        <f>HLOOKUP(DD$2,NAV!$B$2:$AAA$509,ROW(DD13),)+HLOOKUP(DD$2,DIST!$C$1:$AAJ$508,ROW('NAV plus Dist'!DD13)+1,FALSE)</f>
        <v>0</v>
      </c>
      <c r="DE14" s="144">
        <f>HLOOKUP(DE$2,NAV!$B$2:$AAA$509,ROW(DE13),)+HLOOKUP(DE$2,DIST!$C$1:$AAJ$508,ROW('NAV plus Dist'!DE13)+1,FALSE)</f>
        <v>0</v>
      </c>
      <c r="DF14" s="144">
        <f>HLOOKUP(DF$2,NAV!$B$2:$AAA$509,ROW(DF13),)+HLOOKUP(DF$2,DIST!$C$1:$AAJ$508,ROW('NAV plus Dist'!DF13)+1,FALSE)</f>
        <v>0</v>
      </c>
      <c r="DG14" s="144">
        <f>HLOOKUP(DG$2,NAV!$B$2:$AAA$509,ROW(DG13),)+HLOOKUP(DG$2,DIST!$C$1:$AAJ$508,ROW('NAV plus Dist'!DG13)+1,FALSE)</f>
        <v>0</v>
      </c>
      <c r="DH14" s="144">
        <f>HLOOKUP(DH$2,NAV!$B$2:$AAA$509,ROW(DH13),)+HLOOKUP(DH$2,DIST!$C$1:$AAJ$508,ROW('NAV plus Dist'!DH13)+1,FALSE)</f>
        <v>0</v>
      </c>
    </row>
    <row r="15" spans="1:112">
      <c r="A15" s="94">
        <f t="shared" si="74"/>
        <v>184</v>
      </c>
      <c r="B15" s="148">
        <f t="shared" si="75"/>
        <v>40451</v>
      </c>
      <c r="C15" s="144">
        <f>HLOOKUP(C$2,NAV!$B$2:$CH$509,ROW(C14),)+HLOOKUP(C$2,DIST!$C$1:$CI$508,ROW('NAV plus Dist'!C14)+1,FALSE)</f>
        <v>0</v>
      </c>
      <c r="D15" s="144">
        <f>HLOOKUP(D$2,NAV!$B$2:$CH$509,ROW(D14),)+HLOOKUP(D$2,DIST!$C$1:$CI$508,ROW('NAV plus Dist'!D14)+1,FALSE)</f>
        <v>0</v>
      </c>
      <c r="E15" s="144">
        <f>HLOOKUP(E$2,NAV!$B$2:$CH$509,ROW(E14),)+HLOOKUP(E$2,DIST!$C$1:$CI$508,ROW('NAV plus Dist'!E14)+1,FALSE)</f>
        <v>0</v>
      </c>
      <c r="F15" s="144">
        <f>HLOOKUP(F$2,NAV!$B$2:$CH$509,ROW(F14),)+HLOOKUP(F$2,DIST!$C$1:$CI$508,ROW('NAV plus Dist'!F14)+1,FALSE)</f>
        <v>0</v>
      </c>
      <c r="G15" s="144">
        <f>HLOOKUP(G$2,NAV!$B$2:$CH$509,ROW(G14),)+HLOOKUP(G$2,DIST!$C$1:$CI$508,ROW('NAV plus Dist'!G14)+1,FALSE)</f>
        <v>0</v>
      </c>
      <c r="H15" s="144">
        <f>HLOOKUP(H$2,NAV!$B$2:$CH$509,ROW(H14),)+HLOOKUP(H$2,DIST!$C$1:$CI$508,ROW('NAV plus Dist'!H14)+1,FALSE)</f>
        <v>0</v>
      </c>
      <c r="I15" s="144">
        <f>HLOOKUP(I$2,NAV!$B$2:$CH$509,ROW(I14),)+HLOOKUP(I$2,DIST!$C$1:$CI$508,ROW('NAV plus Dist'!I14)+1,FALSE)</f>
        <v>0</v>
      </c>
      <c r="J15" s="144">
        <f>HLOOKUP(J$2,NAV!$B$2:$CH$509,ROW(J14),)+HLOOKUP(J$2,DIST!$C$1:$CI$508,ROW('NAV plus Dist'!J14)+1,FALSE)</f>
        <v>0</v>
      </c>
      <c r="K15" s="144">
        <f>HLOOKUP(K$2,NAV!$B$2:$CH$509,ROW(K14),)+HLOOKUP(K$2,DIST!$C$1:$CI$508,ROW('NAV plus Dist'!K14)+1,FALSE)</f>
        <v>0</v>
      </c>
      <c r="L15" s="144">
        <f>HLOOKUP(L$2,NAV!$B$2:$CH$509,ROW(L14),)+HLOOKUP(L$2,DIST!$C$1:$CI$508,ROW('NAV plus Dist'!L14)+1,FALSE)</f>
        <v>0</v>
      </c>
      <c r="M15" s="144">
        <f>HLOOKUP(M$2,NAV!$B$2:$CH$509,ROW(M14),)+HLOOKUP(M$2,DIST!$C$1:$CI$508,ROW('NAV plus Dist'!M14)+1,FALSE)</f>
        <v>0</v>
      </c>
      <c r="N15" s="144">
        <f>HLOOKUP(N$2,NAV!$B$2:$CH$509,ROW(N14),)+HLOOKUP(N$2,DIST!$C$1:$CI$508,ROW('NAV plus Dist'!N14)+1,FALSE)</f>
        <v>0</v>
      </c>
      <c r="O15" s="144">
        <f>HLOOKUP(O$2,NAV!$B$2:$CH$509,ROW(O14),)+HLOOKUP(O$2,DIST!$C$1:$CI$508,ROW('NAV plus Dist'!O14)+1,FALSE)</f>
        <v>0</v>
      </c>
      <c r="P15" s="144">
        <f>HLOOKUP(P$2,NAV!$B$2:$CH$509,ROW(P14),)+HLOOKUP(P$2,DIST!$C$1:$CI$508,ROW('NAV plus Dist'!P14)+1,FALSE)</f>
        <v>0</v>
      </c>
      <c r="Q15" s="144">
        <f>HLOOKUP(Q$2,NAV!$B$2:$CH$509,ROW(Q14),)+HLOOKUP(Q$2,DIST!$C$1:$CI$508,ROW('NAV plus Dist'!Q14)+1,FALSE)</f>
        <v>13.51</v>
      </c>
      <c r="R15" s="144">
        <f>HLOOKUP(R$2,NAV!$B$2:$CH$509,ROW(R14),)+HLOOKUP(R$2,DIST!$C$1:$CI$508,ROW('NAV plus Dist'!R14)+1,FALSE)</f>
        <v>0</v>
      </c>
      <c r="S15" s="144">
        <f>HLOOKUP(S$2,NAV!$B$2:$CH$509,ROW(S14),)+HLOOKUP(S$2,DIST!$C$1:$CI$508,ROW('NAV plus Dist'!S14)+1,FALSE)</f>
        <v>0</v>
      </c>
      <c r="T15" s="144">
        <f>HLOOKUP(T$2,NAV!$B$2:$CH$509,ROW(T14),)+HLOOKUP(T$2,DIST!$C$1:$CI$508,ROW('NAV plus Dist'!T14)+1,FALSE)</f>
        <v>0</v>
      </c>
      <c r="U15" s="144">
        <f>HLOOKUP(U$2,NAV!$B$2:$CH$509,ROW(U14),)+HLOOKUP(U$2,DIST!$C$1:$CI$508,ROW('NAV plus Dist'!U14)+1,FALSE)</f>
        <v>0</v>
      </c>
      <c r="V15" s="144">
        <f>HLOOKUP(V$2,NAV!$B$2:$CH$509,ROW(V14),)+HLOOKUP(V$2,DIST!$C$1:$CI$508,ROW('NAV plus Dist'!V14)+1,FALSE)</f>
        <v>12.280000000000001</v>
      </c>
      <c r="W15" s="144">
        <f>HLOOKUP(W$2,NAV!$B$2:$CH$509,ROW(W14),)+HLOOKUP(W$2,DIST!$C$1:$CI$508,ROW('NAV plus Dist'!W14)+1,FALSE)</f>
        <v>0</v>
      </c>
      <c r="X15" s="144">
        <f>HLOOKUP(X$2,NAV!$B$2:$CH$509,ROW(X14),)+HLOOKUP(X$2,DIST!$C$1:$CI$508,ROW('NAV plus Dist'!X14)+1,FALSE)</f>
        <v>0</v>
      </c>
      <c r="Y15" s="144">
        <f>HLOOKUP(Y$2,NAV!$B$2:$CH$509,ROW(Y14),)+HLOOKUP(Y$2,DIST!$C$1:$CI$508,ROW('NAV plus Dist'!Y14)+1,FALSE)</f>
        <v>0</v>
      </c>
      <c r="Z15" s="144">
        <f>HLOOKUP(Z$2,NAV!$B$2:$CH$509,ROW(Z14),)+HLOOKUP(Z$2,DIST!$C$1:$CI$508,ROW('NAV plus Dist'!Z14)+1,FALSE)</f>
        <v>0</v>
      </c>
      <c r="AA15" s="144">
        <f>HLOOKUP(AA$2,NAV!$B$2:$CH$509,ROW(AA14),)+HLOOKUP(AA$2,DIST!$C$1:$CI$508,ROW('NAV plus Dist'!AA14)+1,FALSE)</f>
        <v>0</v>
      </c>
      <c r="AB15" s="144">
        <f>HLOOKUP(AB$2,NAV!$B$2:$CH$509,ROW(AB14),)+HLOOKUP(AB$2,DIST!$C$1:$CI$508,ROW('NAV plus Dist'!AB14)+1,FALSE)</f>
        <v>0</v>
      </c>
      <c r="AC15" s="144">
        <f>HLOOKUP(AC$2,NAV!$B$2:$CH$509,ROW(AC14),)+HLOOKUP(AC$2,DIST!$C$1:$CI$508,ROW('NAV plus Dist'!AC14)+1,FALSE)</f>
        <v>0</v>
      </c>
      <c r="AD15" s="144">
        <f>HLOOKUP(AD$2,NAV!$B$2:$CH$509,ROW(AD14),)+HLOOKUP(AD$2,DIST!$C$1:$CI$508,ROW('NAV plus Dist'!AD14)+1,FALSE)</f>
        <v>0</v>
      </c>
      <c r="AE15" s="144">
        <f>HLOOKUP(AE$2,NAV!$B$2:$CH$509,ROW(AE14),)+HLOOKUP(AE$2,DIST!$C$1:$CI$508,ROW('NAV plus Dist'!AE14)+1,FALSE)</f>
        <v>0</v>
      </c>
      <c r="AF15" s="144">
        <f>HLOOKUP(AF$2,NAV!$B$2:$CH$509,ROW(AF14),)+HLOOKUP(AF$2,DIST!$C$1:$CI$508,ROW('NAV plus Dist'!AF14)+1,FALSE)</f>
        <v>0</v>
      </c>
      <c r="AG15" s="144">
        <f>HLOOKUP(AG$2,NAV!$B$2:$CH$509,ROW(AG14),)+HLOOKUP(AG$2,DIST!$C$1:$CI$508,ROW('NAV plus Dist'!AG14)+1,FALSE)</f>
        <v>0</v>
      </c>
      <c r="AH15" s="144">
        <f>HLOOKUP(AH$2,NAV!$B$2:$CH$509,ROW(AH14),)+HLOOKUP(AH$2,DIST!$C$1:$CI$508,ROW('NAV plus Dist'!AH14)+1,FALSE)</f>
        <v>0</v>
      </c>
      <c r="AI15" s="144">
        <f>HLOOKUP(AI$2,NAV!$B$2:$CH$509,ROW(AI14),)+HLOOKUP(AI$2,DIST!$C$1:$CI$508,ROW('NAV plus Dist'!AI14)+1,FALSE)</f>
        <v>0</v>
      </c>
      <c r="AJ15" s="144">
        <f>HLOOKUP(AJ$2,NAV!$B$2:$CH$509,ROW(AJ14),)+HLOOKUP(AJ$2,DIST!$C$1:$CI$508,ROW('NAV plus Dist'!AJ14)+1,FALSE)</f>
        <v>0</v>
      </c>
      <c r="AK15" s="144">
        <f>HLOOKUP(AK$2,NAV!$B$2:$CH$509,ROW(AK14),)+HLOOKUP(AK$2,DIST!$C$1:$CI$508,ROW('NAV plus Dist'!AK14)+1,FALSE)</f>
        <v>0</v>
      </c>
      <c r="AL15" s="144">
        <f>HLOOKUP(AL$2,NAV!$B$2:$CH$509,ROW(AL14),)+HLOOKUP(AL$2,DIST!$C$1:$CI$508,ROW('NAV plus Dist'!AL14)+1,FALSE)</f>
        <v>0</v>
      </c>
      <c r="AM15" s="144">
        <f>HLOOKUP(AM$2,NAV!$B$2:$CH$509,ROW(AM14),)+HLOOKUP(AM$2,DIST!$C$1:$CI$508,ROW('NAV plus Dist'!AM14)+1,FALSE)</f>
        <v>0</v>
      </c>
      <c r="AN15" s="144">
        <f>HLOOKUP(AN$2,NAV!$B$2:$CH$509,ROW(AN14),)+HLOOKUP(AN$2,DIST!$C$1:$CI$508,ROW('NAV plus Dist'!AN14)+1,FALSE)</f>
        <v>0</v>
      </c>
      <c r="AO15" s="144">
        <f>HLOOKUP(AO$2,NAV!$B$2:$CH$509,ROW(AO14),)+HLOOKUP(AO$2,DIST!$C$1:$CI$508,ROW('NAV plus Dist'!AO14)+1,FALSE)</f>
        <v>0</v>
      </c>
      <c r="AP15" s="144">
        <f>HLOOKUP(AP$2,NAV!$B$2:$CH$509,ROW(AP14),)+HLOOKUP(AP$2,DIST!$C$1:$CI$508,ROW('NAV plus Dist'!AP14)+1,FALSE)</f>
        <v>0</v>
      </c>
      <c r="AQ15" s="144">
        <f>HLOOKUP(AQ$2,NAV!$B$2:$CH$509,ROW(AQ14),)+HLOOKUP(AQ$2,DIST!$C$1:$CI$508,ROW('NAV plus Dist'!AQ14)+1,FALSE)</f>
        <v>0</v>
      </c>
      <c r="AR15" s="144">
        <f>HLOOKUP(AR$2,NAV!$B$2:$CH$509,ROW(AR14),)+HLOOKUP(AR$2,DIST!$C$1:$CI$508,ROW('NAV plus Dist'!AR14)+1,FALSE)</f>
        <v>0</v>
      </c>
      <c r="AS15" s="144">
        <f>HLOOKUP(AS$2,NAV!$B$2:$CH$509,ROW(AS14),)+HLOOKUP(AS$2,DIST!$C$1:$CI$508,ROW('NAV plus Dist'!AS14)+1,FALSE)</f>
        <v>0</v>
      </c>
      <c r="AT15" s="144">
        <f>HLOOKUP(AT$2,NAV!$B$2:$CH$509,ROW(AT14),)+HLOOKUP(AT$2,DIST!$C$1:$CI$508,ROW('NAV plus Dist'!AT14)+1,FALSE)</f>
        <v>0</v>
      </c>
      <c r="AU15" s="144">
        <f>HLOOKUP(AU$2,NAV!$B$2:$CH$509,ROW(AU14),)+HLOOKUP(AU$2,DIST!$C$1:$CI$508,ROW('NAV plus Dist'!AU14)+1,FALSE)</f>
        <v>0</v>
      </c>
      <c r="AV15" s="144">
        <f>HLOOKUP(AV$2,NAV!$B$2:$CH$509,ROW(AV14),)+HLOOKUP(AV$2,DIST!$C$1:$CI$508,ROW('NAV plus Dist'!AV14)+1,FALSE)</f>
        <v>0</v>
      </c>
      <c r="AW15" s="144">
        <f>HLOOKUP(AW$2,NAV!$B$2:$CH$509,ROW(AW14),)+HLOOKUP(AW$2,DIST!$C$1:$CI$508,ROW('NAV plus Dist'!AW14)+1,FALSE)</f>
        <v>0</v>
      </c>
      <c r="AX15" s="144">
        <f>HLOOKUP(AX$2,NAV!$B$2:$CH$509,ROW(AX14),)+HLOOKUP(AX$2,DIST!$C$1:$CI$508,ROW('NAV plus Dist'!AX14)+1,FALSE)</f>
        <v>0</v>
      </c>
      <c r="AY15" s="144">
        <f>HLOOKUP(AY$2,NAV!$B$2:$CH$509,ROW(AY14),)+HLOOKUP(AY$2,DIST!$C$1:$CI$508,ROW('NAV plus Dist'!AY14)+1,FALSE)</f>
        <v>0</v>
      </c>
      <c r="AZ15" s="144">
        <f>HLOOKUP(AZ$2,NAV!$B$2:$CH$509,ROW(AZ14),)+HLOOKUP(AZ$2,DIST!$C$1:$CI$508,ROW('NAV plus Dist'!AZ14)+1,FALSE)</f>
        <v>0</v>
      </c>
      <c r="BA15" s="144">
        <f>HLOOKUP(BA$2,NAV!$B$2:$CH$509,ROW(BA14),)+HLOOKUP(BA$2,DIST!$C$1:$CI$508,ROW('NAV plus Dist'!BA14)+1,FALSE)</f>
        <v>0</v>
      </c>
      <c r="BB15" s="144">
        <f>HLOOKUP(BB$2,NAV!$B$2:$CH$509,ROW(BB14),)+HLOOKUP(BB$2,DIST!$C$1:$CI$508,ROW('NAV plus Dist'!BB14)+1,FALSE)</f>
        <v>0</v>
      </c>
      <c r="BC15" s="144">
        <f>HLOOKUP(BC$2,NAV!$B$2:$CH$509,ROW(BC14),)+HLOOKUP(BC$2,DIST!$C$1:$CI$508,ROW('NAV plus Dist'!BC14)+1,FALSE)</f>
        <v>0</v>
      </c>
      <c r="BD15" s="144">
        <f>HLOOKUP(BD$2,NAV!$B$2:$CH$509,ROW(BD14),)+HLOOKUP(BD$2,DIST!$C$1:$CI$508,ROW('NAV plus Dist'!BD14)+1,FALSE)</f>
        <v>0</v>
      </c>
      <c r="BE15" s="144">
        <f>HLOOKUP(BE$2,NAV!$B$2:$CH$509,ROW(BE14),)+HLOOKUP(BE$2,DIST!$C$1:$CI$508,ROW('NAV plus Dist'!BE14)+1,FALSE)</f>
        <v>0</v>
      </c>
      <c r="BF15" s="144">
        <f>HLOOKUP(BF$2,NAV!$B$2:$CH$509,ROW(BF14),)+HLOOKUP(BF$2,DIST!$C$1:$CI$508,ROW('NAV plus Dist'!BF14)+1,FALSE)</f>
        <v>0</v>
      </c>
      <c r="BG15" s="144">
        <f>HLOOKUP(BG$2,NAV!$B$2:$CH$509,ROW(BG14),)+HLOOKUP(BG$2,DIST!$C$1:$CI$508,ROW('NAV plus Dist'!BG14)+1,FALSE)</f>
        <v>0</v>
      </c>
      <c r="BH15" s="144">
        <f>HLOOKUP(BH$2,NAV!$B$2:$CH$509,ROW(BH14),)+HLOOKUP(BH$2,DIST!$C$1:$CI$508,ROW('NAV plus Dist'!BH14)+1,FALSE)</f>
        <v>0</v>
      </c>
      <c r="BI15" s="144">
        <f>HLOOKUP(BI$2,NAV!$B$2:$CH$509,ROW(BI14),)+HLOOKUP(BI$2,DIST!$C$1:$CI$508,ROW('NAV plus Dist'!BI14)+1,FALSE)</f>
        <v>0</v>
      </c>
      <c r="BJ15" s="144">
        <f>HLOOKUP(BJ$2,NAV!$B$2:$CH$509,ROW(BJ14),)+HLOOKUP(BJ$2,DIST!$C$1:$CI$508,ROW('NAV plus Dist'!BJ14)+1,FALSE)</f>
        <v>0</v>
      </c>
      <c r="BK15" s="144">
        <f>HLOOKUP(BK$2,NAV!$B$2:$CH$509,ROW(BK14),)+HLOOKUP(BK$2,DIST!$C$1:$CI$508,ROW('NAV plus Dist'!BK14)+1,FALSE)</f>
        <v>0</v>
      </c>
      <c r="BL15" s="144">
        <f>HLOOKUP(BL$2,NAV!$B$2:$CH$509,ROW(BL14),)+HLOOKUP(BL$2,DIST!$C$1:$CI$508,ROW('NAV plus Dist'!BL14)+1,FALSE)</f>
        <v>0</v>
      </c>
      <c r="BM15" s="144">
        <f>HLOOKUP(BM$2,NAV!$B$2:$CH$509,ROW(BM14),)+HLOOKUP(BM$2,DIST!$C$1:$CI$508,ROW('NAV plus Dist'!BM14)+1,FALSE)</f>
        <v>0</v>
      </c>
      <c r="BN15" s="144">
        <f>HLOOKUP(BN$2,NAV!$B$2:$CH$509,ROW(BN14),)+HLOOKUP(BN$2,DIST!$C$1:$CI$508,ROW('NAV plus Dist'!BN14)+1,FALSE)</f>
        <v>0</v>
      </c>
      <c r="BO15" s="144">
        <f>HLOOKUP(BO$2,NAV!$B$2:$CH$509,ROW(BO14),)+HLOOKUP(BO$2,DIST!$C$1:$CI$508,ROW('NAV plus Dist'!BO14)+1,FALSE)</f>
        <v>0</v>
      </c>
      <c r="BP15" s="144">
        <f>HLOOKUP(BP$2,NAV!$B$2:$CH$509,ROW(BP14),)+HLOOKUP(BP$2,DIST!$C$1:$CI$508,ROW('NAV plus Dist'!BP14)+1,FALSE)</f>
        <v>0</v>
      </c>
      <c r="BQ15" s="144">
        <f>HLOOKUP(BQ$2,NAV!$B$2:$CH$509,ROW(BQ14),)+HLOOKUP(BQ$2,DIST!$C$1:$CI$508,ROW('NAV plus Dist'!BQ14)+1,FALSE)</f>
        <v>0</v>
      </c>
      <c r="BR15" s="144">
        <f>HLOOKUP(BR$2,NAV!$B$2:$CH$509,ROW(BR14),)+HLOOKUP(BR$2,DIST!$C$1:$CI$508,ROW('NAV plus Dist'!BR14)+1,FALSE)</f>
        <v>0</v>
      </c>
      <c r="BS15" s="144">
        <f>HLOOKUP(BS$2,NAV!$B$2:$CH$509,ROW(BS14),)+HLOOKUP(BS$2,DIST!$C$1:$CI$508,ROW('NAV plus Dist'!BS14)+1,FALSE)</f>
        <v>0</v>
      </c>
      <c r="BT15" s="144">
        <f>HLOOKUP(BT$2,NAV!$B$2:$CH$509,ROW(BT14),)+HLOOKUP(BT$2,DIST!$C$1:$CI$508,ROW('NAV plus Dist'!BT14)+1,FALSE)</f>
        <v>0</v>
      </c>
      <c r="BU15" s="144">
        <f>HLOOKUP(BU$2,NAV!$B$2:$CH$509,ROW(BU14),)+HLOOKUP(BU$2,DIST!$C$1:$CI$508,ROW('NAV plus Dist'!BU14)+1,FALSE)</f>
        <v>0</v>
      </c>
      <c r="BV15" s="144">
        <f>HLOOKUP(BV$2,NAV!$B$2:$CH$509,ROW(BV14),)+HLOOKUP(BV$2,DIST!$C$1:$CI$508,ROW('NAV plus Dist'!BV14)+1,FALSE)</f>
        <v>0</v>
      </c>
      <c r="BW15" s="144">
        <f>HLOOKUP(BW$2,NAV!$B$2:$CH$509,ROW(BW14),)+HLOOKUP(BW$2,DIST!$C$1:$CI$508,ROW('NAV plus Dist'!BW14)+1,FALSE)</f>
        <v>0</v>
      </c>
      <c r="BX15" s="144">
        <f>HLOOKUP(BX$2,NAV!$B$2:$CH$509,ROW(BX14),)+HLOOKUP(BX$2,DIST!$C$1:$CI$508,ROW('NAV plus Dist'!BX14)+1,FALSE)</f>
        <v>0</v>
      </c>
      <c r="BY15" s="144">
        <f>HLOOKUP(BY$2,NAV!$B$2:$CH$509,ROW(BY14),)+HLOOKUP(BY$2,DIST!$C$1:$CI$508,ROW('NAV plus Dist'!BY14)+1,FALSE)</f>
        <v>0</v>
      </c>
      <c r="BZ15" s="144">
        <f>HLOOKUP(BZ$2,NAV!$B$2:$CH$509,ROW(BZ14),)+HLOOKUP(BZ$2,DIST!$C$1:$CI$508,ROW('NAV plus Dist'!BZ14)+1,FALSE)</f>
        <v>0</v>
      </c>
      <c r="CA15" s="144">
        <f>HLOOKUP(CA$2,NAV!$B$2:$CH$509,ROW(CA14),)+HLOOKUP(CA$2,DIST!$C$1:$CI$508,ROW('NAV plus Dist'!CA14)+1,FALSE)</f>
        <v>0</v>
      </c>
      <c r="CB15" s="144">
        <f>HLOOKUP(CB$2,NAV!$B$2:$CH$509,ROW(CB14),)+HLOOKUP(CB$2,DIST!$C$1:$CI$508,ROW('NAV plus Dist'!CB14)+1,FALSE)</f>
        <v>0</v>
      </c>
      <c r="CC15" s="144">
        <f>HLOOKUP(CC$2,NAV!$B$2:$CH$509,ROW(CC14),)+HLOOKUP(CC$2,DIST!$C$1:$CI$508,ROW('NAV plus Dist'!CC14)+1,FALSE)</f>
        <v>0</v>
      </c>
      <c r="CD15" s="144">
        <f>HLOOKUP(CD$2,NAV!$B$2:$CH$509,ROW(CD14),)+HLOOKUP(CD$2,DIST!$C$1:$CI$508,ROW('NAV plus Dist'!CD14)+1,FALSE)</f>
        <v>0</v>
      </c>
      <c r="CE15" s="144">
        <f>HLOOKUP(CE$2,NAV!$B$2:$CH$509,ROW(CE14),)+HLOOKUP(CE$2,DIST!$C$1:$CI$508,ROW('NAV plus Dist'!CE14)+1,FALSE)</f>
        <v>0</v>
      </c>
      <c r="CF15" s="144">
        <f>HLOOKUP(CF$2,NAV!$B$2:$CH$509,ROW(CF14),)+HLOOKUP(CF$2,DIST!$C$1:$CI$508,ROW('NAV plus Dist'!CF14)+1,FALSE)</f>
        <v>0</v>
      </c>
      <c r="CG15" s="144">
        <f>HLOOKUP(CG$2,NAV!$B$2:$CH$509,ROW(CG14),)+HLOOKUP(CG$2,DIST!$C$1:$CI$508,ROW('NAV plus Dist'!CG14)+1,FALSE)</f>
        <v>0</v>
      </c>
      <c r="CH15" s="144">
        <f>HLOOKUP(CH$2,NAV!$B$2:$CH$509,ROW(CH14),)+HLOOKUP(CH$2,DIST!$C$1:$CI$508,ROW('NAV plus Dist'!CH14)+1,FALSE)</f>
        <v>0</v>
      </c>
      <c r="CI15" s="144">
        <f>HLOOKUP(CI$2,NAV!$B$2:$CH$509,ROW(CI14),)+HLOOKUP(CI$2,DIST!$C$1:$CI$508,ROW('NAV plus Dist'!CI14)+1,FALSE)</f>
        <v>0</v>
      </c>
      <c r="CJ15" s="144">
        <f>HLOOKUP(CJ$2,NAV!$B$2:$AAA$509,ROW(CJ14),)+HLOOKUP(CJ$2,DIST!$C$1:$AAJ$508,ROW('NAV plus Dist'!CJ14)+1,FALSE)</f>
        <v>0</v>
      </c>
      <c r="CK15" s="144">
        <f>HLOOKUP(CK$2,NAV!$B$2:$AAA$509,ROW(CK14),)+HLOOKUP(CK$2,DIST!$C$1:$AAJ$508,ROW('NAV plus Dist'!CK14)+1,FALSE)</f>
        <v>0</v>
      </c>
      <c r="CL15" s="144">
        <f>HLOOKUP(CL$2,NAV!$B$2:$AAA$509,ROW(CL14),)+HLOOKUP(CL$2,DIST!$C$1:$AAJ$508,ROW('NAV plus Dist'!CL14)+1,FALSE)</f>
        <v>0</v>
      </c>
      <c r="CM15" s="144">
        <f>HLOOKUP(CM$2,NAV!$B$2:$AAA$509,ROW(CM14),)+HLOOKUP(CM$2,DIST!$C$1:$AAJ$508,ROW('NAV plus Dist'!CM14)+1,FALSE)</f>
        <v>0</v>
      </c>
      <c r="CN15" s="144">
        <f>HLOOKUP(CN$2,NAV!$B$2:$AAA$509,ROW(CN14),)+HLOOKUP(CN$2,DIST!$C$1:$AAJ$508,ROW('NAV plus Dist'!CN14)+1,FALSE)</f>
        <v>0</v>
      </c>
      <c r="CO15" s="144">
        <f>HLOOKUP(CO$2,NAV!$B$2:$AAA$509,ROW(CO14),)+HLOOKUP(CO$2,DIST!$C$1:$AAJ$508,ROW('NAV plus Dist'!CO14)+1,FALSE)</f>
        <v>0</v>
      </c>
      <c r="CP15" s="144">
        <f>HLOOKUP(CP$2,NAV!$B$2:$AAA$509,ROW(CP14),)+HLOOKUP(CP$2,DIST!$C$1:$AAJ$508,ROW('NAV plus Dist'!CP14)+1,FALSE)</f>
        <v>0</v>
      </c>
      <c r="CQ15" s="144">
        <f>HLOOKUP(CQ$2,NAV!$B$2:$AAA$509,ROW(CQ14),)+HLOOKUP(CQ$2,DIST!$C$1:$AAJ$508,ROW('NAV plus Dist'!CQ14)+1,FALSE)</f>
        <v>0</v>
      </c>
      <c r="CR15" s="144">
        <f>HLOOKUP(CR$2,NAV!$B$2:$AAA$509,ROW(CR14),)+HLOOKUP(CR$2,DIST!$C$1:$AAJ$508,ROW('NAV plus Dist'!CR14)+1,FALSE)</f>
        <v>0</v>
      </c>
      <c r="CS15" s="144">
        <f>HLOOKUP(CS$2,NAV!$B$2:$AAA$509,ROW(CS14),)+HLOOKUP(CS$2,DIST!$C$1:$AAJ$508,ROW('NAV plus Dist'!CS14)+1,FALSE)</f>
        <v>0</v>
      </c>
      <c r="CT15" s="144">
        <f>HLOOKUP(CT$2,NAV!$B$2:$AAA$509,ROW(CT14),)+HLOOKUP(CT$2,DIST!$C$1:$AAJ$508,ROW('NAV plus Dist'!CT14)+1,FALSE)</f>
        <v>0</v>
      </c>
      <c r="CU15" s="144">
        <f>HLOOKUP(CU$2,NAV!$B$2:$AAA$509,ROW(CU14),)+HLOOKUP(CU$2,DIST!$C$1:$AAJ$508,ROW('NAV plus Dist'!CU14)+1,FALSE)</f>
        <v>0</v>
      </c>
      <c r="CV15" s="144">
        <f>HLOOKUP(CV$2,NAV!$B$2:$AAA$509,ROW(CV14),)+HLOOKUP(CV$2,DIST!$C$1:$AAJ$508,ROW('NAV plus Dist'!CV14)+1,FALSE)</f>
        <v>0</v>
      </c>
      <c r="CW15" s="144">
        <f>HLOOKUP(CW$2,NAV!$B$2:$AAA$509,ROW(CW14),)+HLOOKUP(CW$2,DIST!$C$1:$AAJ$508,ROW('NAV plus Dist'!CW14)+1,FALSE)</f>
        <v>0</v>
      </c>
      <c r="CX15" s="144">
        <f>HLOOKUP(CX$2,NAV!$B$2:$AAA$509,ROW(CX14),)+HLOOKUP(CX$2,DIST!$C$1:$AAJ$508,ROW('NAV plus Dist'!CX14)+1,FALSE)</f>
        <v>0</v>
      </c>
      <c r="CY15" s="144">
        <f>HLOOKUP(CY$2,NAV!$B$2:$AAA$509,ROW(CY14),)+HLOOKUP(CY$2,DIST!$C$1:$AAJ$508,ROW('NAV plus Dist'!CY14)+1,FALSE)</f>
        <v>0</v>
      </c>
      <c r="CZ15" s="144">
        <f>HLOOKUP(CZ$2,NAV!$B$2:$AAA$509,ROW(CZ14),)+HLOOKUP(CZ$2,DIST!$C$1:$AAJ$508,ROW('NAV plus Dist'!CZ14)+1,FALSE)</f>
        <v>0</v>
      </c>
      <c r="DA15" s="144">
        <f>HLOOKUP(DA$2,NAV!$B$2:$AAA$509,ROW(DA14),)+HLOOKUP(DA$2,DIST!$C$1:$AAJ$508,ROW('NAV plus Dist'!DA14)+1,FALSE)</f>
        <v>0</v>
      </c>
      <c r="DB15" s="144">
        <f>HLOOKUP(DB$2,NAV!$B$2:$AAA$509,ROW(DB14),)+HLOOKUP(DB$2,DIST!$C$1:$AAJ$508,ROW('NAV plus Dist'!DB14)+1,FALSE)</f>
        <v>0</v>
      </c>
      <c r="DC15" s="144">
        <f>HLOOKUP(DC$2,NAV!$B$2:$AAA$509,ROW(DC14),)+HLOOKUP(DC$2,DIST!$C$1:$AAJ$508,ROW('NAV plus Dist'!DC14)+1,FALSE)</f>
        <v>0</v>
      </c>
      <c r="DD15" s="144">
        <f>HLOOKUP(DD$2,NAV!$B$2:$AAA$509,ROW(DD14),)+HLOOKUP(DD$2,DIST!$C$1:$AAJ$508,ROW('NAV plus Dist'!DD14)+1,FALSE)</f>
        <v>0</v>
      </c>
      <c r="DE15" s="144">
        <f>HLOOKUP(DE$2,NAV!$B$2:$AAA$509,ROW(DE14),)+HLOOKUP(DE$2,DIST!$C$1:$AAJ$508,ROW('NAV plus Dist'!DE14)+1,FALSE)</f>
        <v>0</v>
      </c>
      <c r="DF15" s="144">
        <f>HLOOKUP(DF$2,NAV!$B$2:$AAA$509,ROW(DF14),)+HLOOKUP(DF$2,DIST!$C$1:$AAJ$508,ROW('NAV plus Dist'!DF14)+1,FALSE)</f>
        <v>0</v>
      </c>
      <c r="DG15" s="144">
        <f>HLOOKUP(DG$2,NAV!$B$2:$AAA$509,ROW(DG14),)+HLOOKUP(DG$2,DIST!$C$1:$AAJ$508,ROW('NAV plus Dist'!DG14)+1,FALSE)</f>
        <v>0</v>
      </c>
      <c r="DH15" s="144">
        <f>HLOOKUP(DH$2,NAV!$B$2:$AAA$509,ROW(DH14),)+HLOOKUP(DH$2,DIST!$C$1:$AAJ$508,ROW('NAV plus Dist'!DH14)+1,FALSE)</f>
        <v>0</v>
      </c>
    </row>
    <row r="16" spans="1:112">
      <c r="A16" s="94">
        <f t="shared" si="74"/>
        <v>183</v>
      </c>
      <c r="B16" s="148">
        <f t="shared" si="75"/>
        <v>40482</v>
      </c>
      <c r="C16" s="144">
        <f>HLOOKUP(C$2,NAV!$B$2:$CH$509,ROW(C15),)+HLOOKUP(C$2,DIST!$C$1:$CI$508,ROW('NAV plus Dist'!C15)+1,FALSE)</f>
        <v>0</v>
      </c>
      <c r="D16" s="144">
        <f>HLOOKUP(D$2,NAV!$B$2:$CH$509,ROW(D15),)+HLOOKUP(D$2,DIST!$C$1:$CI$508,ROW('NAV plus Dist'!D15)+1,FALSE)</f>
        <v>0</v>
      </c>
      <c r="E16" s="144">
        <f>HLOOKUP(E$2,NAV!$B$2:$CH$509,ROW(E15),)+HLOOKUP(E$2,DIST!$C$1:$CI$508,ROW('NAV plus Dist'!E15)+1,FALSE)</f>
        <v>0</v>
      </c>
      <c r="F16" s="144">
        <f>HLOOKUP(F$2,NAV!$B$2:$CH$509,ROW(F15),)+HLOOKUP(F$2,DIST!$C$1:$CI$508,ROW('NAV plus Dist'!F15)+1,FALSE)</f>
        <v>0</v>
      </c>
      <c r="G16" s="144">
        <f>HLOOKUP(G$2,NAV!$B$2:$CH$509,ROW(G15),)+HLOOKUP(G$2,DIST!$C$1:$CI$508,ROW('NAV plus Dist'!G15)+1,FALSE)</f>
        <v>0</v>
      </c>
      <c r="H16" s="144">
        <f>HLOOKUP(H$2,NAV!$B$2:$CH$509,ROW(H15),)+HLOOKUP(H$2,DIST!$C$1:$CI$508,ROW('NAV plus Dist'!H15)+1,FALSE)</f>
        <v>0</v>
      </c>
      <c r="I16" s="144">
        <f>HLOOKUP(I$2,NAV!$B$2:$CH$509,ROW(I15),)+HLOOKUP(I$2,DIST!$C$1:$CI$508,ROW('NAV plus Dist'!I15)+1,FALSE)</f>
        <v>0</v>
      </c>
      <c r="J16" s="144">
        <f>HLOOKUP(J$2,NAV!$B$2:$CH$509,ROW(J15),)+HLOOKUP(J$2,DIST!$C$1:$CI$508,ROW('NAV plus Dist'!J15)+1,FALSE)</f>
        <v>0</v>
      </c>
      <c r="K16" s="144">
        <f>HLOOKUP(K$2,NAV!$B$2:$CH$509,ROW(K15),)+HLOOKUP(K$2,DIST!$C$1:$CI$508,ROW('NAV plus Dist'!K15)+1,FALSE)</f>
        <v>0</v>
      </c>
      <c r="L16" s="144">
        <f>HLOOKUP(L$2,NAV!$B$2:$CH$509,ROW(L15),)+HLOOKUP(L$2,DIST!$C$1:$CI$508,ROW('NAV plus Dist'!L15)+1,FALSE)</f>
        <v>0</v>
      </c>
      <c r="M16" s="144">
        <f>HLOOKUP(M$2,NAV!$B$2:$CH$509,ROW(M15),)+HLOOKUP(M$2,DIST!$C$1:$CI$508,ROW('NAV plus Dist'!M15)+1,FALSE)</f>
        <v>0</v>
      </c>
      <c r="N16" s="144">
        <f>HLOOKUP(N$2,NAV!$B$2:$CH$509,ROW(N15),)+HLOOKUP(N$2,DIST!$C$1:$CI$508,ROW('NAV plus Dist'!N15)+1,FALSE)</f>
        <v>0</v>
      </c>
      <c r="O16" s="144">
        <f>HLOOKUP(O$2,NAV!$B$2:$CH$509,ROW(O15),)+HLOOKUP(O$2,DIST!$C$1:$CI$508,ROW('NAV plus Dist'!O15)+1,FALSE)</f>
        <v>0</v>
      </c>
      <c r="P16" s="144">
        <f>HLOOKUP(P$2,NAV!$B$2:$CH$509,ROW(P15),)+HLOOKUP(P$2,DIST!$C$1:$CI$508,ROW('NAV plus Dist'!P15)+1,FALSE)</f>
        <v>0</v>
      </c>
      <c r="Q16" s="144">
        <f>HLOOKUP(Q$2,NAV!$B$2:$CH$509,ROW(Q15),)+HLOOKUP(Q$2,DIST!$C$1:$CI$508,ROW('NAV plus Dist'!Q15)+1,FALSE)</f>
        <v>13.66</v>
      </c>
      <c r="R16" s="144">
        <f>HLOOKUP(R$2,NAV!$B$2:$CH$509,ROW(R15),)+HLOOKUP(R$2,DIST!$C$1:$CI$508,ROW('NAV plus Dist'!R15)+1,FALSE)</f>
        <v>0</v>
      </c>
      <c r="S16" s="144">
        <f>HLOOKUP(S$2,NAV!$B$2:$CH$509,ROW(S15),)+HLOOKUP(S$2,DIST!$C$1:$CI$508,ROW('NAV plus Dist'!S15)+1,FALSE)</f>
        <v>0</v>
      </c>
      <c r="T16" s="144">
        <f>HLOOKUP(T$2,NAV!$B$2:$CH$509,ROW(T15),)+HLOOKUP(T$2,DIST!$C$1:$CI$508,ROW('NAV plus Dist'!T15)+1,FALSE)</f>
        <v>0</v>
      </c>
      <c r="U16" s="144">
        <f>HLOOKUP(U$2,NAV!$B$2:$CH$509,ROW(U15),)+HLOOKUP(U$2,DIST!$C$1:$CI$508,ROW('NAV plus Dist'!U15)+1,FALSE)</f>
        <v>0</v>
      </c>
      <c r="V16" s="144">
        <f>HLOOKUP(V$2,NAV!$B$2:$CH$509,ROW(V15),)+HLOOKUP(V$2,DIST!$C$1:$CI$508,ROW('NAV plus Dist'!V15)+1,FALSE)</f>
        <v>12.81</v>
      </c>
      <c r="W16" s="144">
        <f>HLOOKUP(W$2,NAV!$B$2:$CH$509,ROW(W15),)+HLOOKUP(W$2,DIST!$C$1:$CI$508,ROW('NAV plus Dist'!W15)+1,FALSE)</f>
        <v>0</v>
      </c>
      <c r="X16" s="144">
        <f>HLOOKUP(X$2,NAV!$B$2:$CH$509,ROW(X15),)+HLOOKUP(X$2,DIST!$C$1:$CI$508,ROW('NAV plus Dist'!X15)+1,FALSE)</f>
        <v>0</v>
      </c>
      <c r="Y16" s="144">
        <f>HLOOKUP(Y$2,NAV!$B$2:$CH$509,ROW(Y15),)+HLOOKUP(Y$2,DIST!$C$1:$CI$508,ROW('NAV plus Dist'!Y15)+1,FALSE)</f>
        <v>0</v>
      </c>
      <c r="Z16" s="144">
        <f>HLOOKUP(Z$2,NAV!$B$2:$CH$509,ROW(Z15),)+HLOOKUP(Z$2,DIST!$C$1:$CI$508,ROW('NAV plus Dist'!Z15)+1,FALSE)</f>
        <v>0</v>
      </c>
      <c r="AA16" s="144">
        <f>HLOOKUP(AA$2,NAV!$B$2:$CH$509,ROW(AA15),)+HLOOKUP(AA$2,DIST!$C$1:$CI$508,ROW('NAV plus Dist'!AA15)+1,FALSE)</f>
        <v>0</v>
      </c>
      <c r="AB16" s="144">
        <f>HLOOKUP(AB$2,NAV!$B$2:$CH$509,ROW(AB15),)+HLOOKUP(AB$2,DIST!$C$1:$CI$508,ROW('NAV plus Dist'!AB15)+1,FALSE)</f>
        <v>0</v>
      </c>
      <c r="AC16" s="144">
        <f>HLOOKUP(AC$2,NAV!$B$2:$CH$509,ROW(AC15),)+HLOOKUP(AC$2,DIST!$C$1:$CI$508,ROW('NAV plus Dist'!AC15)+1,FALSE)</f>
        <v>0</v>
      </c>
      <c r="AD16" s="144">
        <f>HLOOKUP(AD$2,NAV!$B$2:$CH$509,ROW(AD15),)+HLOOKUP(AD$2,DIST!$C$1:$CI$508,ROW('NAV plus Dist'!AD15)+1,FALSE)</f>
        <v>0</v>
      </c>
      <c r="AE16" s="144">
        <f>HLOOKUP(AE$2,NAV!$B$2:$CH$509,ROW(AE15),)+HLOOKUP(AE$2,DIST!$C$1:$CI$508,ROW('NAV plus Dist'!AE15)+1,FALSE)</f>
        <v>0</v>
      </c>
      <c r="AF16" s="144">
        <f>HLOOKUP(AF$2,NAV!$B$2:$CH$509,ROW(AF15),)+HLOOKUP(AF$2,DIST!$C$1:$CI$508,ROW('NAV plus Dist'!AF15)+1,FALSE)</f>
        <v>0</v>
      </c>
      <c r="AG16" s="144">
        <f>HLOOKUP(AG$2,NAV!$B$2:$CH$509,ROW(AG15),)+HLOOKUP(AG$2,DIST!$C$1:$CI$508,ROW('NAV plus Dist'!AG15)+1,FALSE)</f>
        <v>0</v>
      </c>
      <c r="AH16" s="144">
        <f>HLOOKUP(AH$2,NAV!$B$2:$CH$509,ROW(AH15),)+HLOOKUP(AH$2,DIST!$C$1:$CI$508,ROW('NAV plus Dist'!AH15)+1,FALSE)</f>
        <v>0</v>
      </c>
      <c r="AI16" s="144">
        <f>HLOOKUP(AI$2,NAV!$B$2:$CH$509,ROW(AI15),)+HLOOKUP(AI$2,DIST!$C$1:$CI$508,ROW('NAV plus Dist'!AI15)+1,FALSE)</f>
        <v>0</v>
      </c>
      <c r="AJ16" s="144">
        <f>HLOOKUP(AJ$2,NAV!$B$2:$CH$509,ROW(AJ15),)+HLOOKUP(AJ$2,DIST!$C$1:$CI$508,ROW('NAV plus Dist'!AJ15)+1,FALSE)</f>
        <v>0</v>
      </c>
      <c r="AK16" s="144">
        <f>HLOOKUP(AK$2,NAV!$B$2:$CH$509,ROW(AK15),)+HLOOKUP(AK$2,DIST!$C$1:$CI$508,ROW('NAV plus Dist'!AK15)+1,FALSE)</f>
        <v>0</v>
      </c>
      <c r="AL16" s="144">
        <f>HLOOKUP(AL$2,NAV!$B$2:$CH$509,ROW(AL15),)+HLOOKUP(AL$2,DIST!$C$1:$CI$508,ROW('NAV plus Dist'!AL15)+1,FALSE)</f>
        <v>0</v>
      </c>
      <c r="AM16" s="144">
        <f>HLOOKUP(AM$2,NAV!$B$2:$CH$509,ROW(AM15),)+HLOOKUP(AM$2,DIST!$C$1:$CI$508,ROW('NAV plus Dist'!AM15)+1,FALSE)</f>
        <v>0</v>
      </c>
      <c r="AN16" s="144">
        <f>HLOOKUP(AN$2,NAV!$B$2:$CH$509,ROW(AN15),)+HLOOKUP(AN$2,DIST!$C$1:$CI$508,ROW('NAV plus Dist'!AN15)+1,FALSE)</f>
        <v>0</v>
      </c>
      <c r="AO16" s="144">
        <f>HLOOKUP(AO$2,NAV!$B$2:$CH$509,ROW(AO15),)+HLOOKUP(AO$2,DIST!$C$1:$CI$508,ROW('NAV plus Dist'!AO15)+1,FALSE)</f>
        <v>0</v>
      </c>
      <c r="AP16" s="144">
        <f>HLOOKUP(AP$2,NAV!$B$2:$CH$509,ROW(AP15),)+HLOOKUP(AP$2,DIST!$C$1:$CI$508,ROW('NAV plus Dist'!AP15)+1,FALSE)</f>
        <v>0</v>
      </c>
      <c r="AQ16" s="144">
        <f>HLOOKUP(AQ$2,NAV!$B$2:$CH$509,ROW(AQ15),)+HLOOKUP(AQ$2,DIST!$C$1:$CI$508,ROW('NAV plus Dist'!AQ15)+1,FALSE)</f>
        <v>0</v>
      </c>
      <c r="AR16" s="144">
        <f>HLOOKUP(AR$2,NAV!$B$2:$CH$509,ROW(AR15),)+HLOOKUP(AR$2,DIST!$C$1:$CI$508,ROW('NAV plus Dist'!AR15)+1,FALSE)</f>
        <v>0</v>
      </c>
      <c r="AS16" s="144">
        <f>HLOOKUP(AS$2,NAV!$B$2:$CH$509,ROW(AS15),)+HLOOKUP(AS$2,DIST!$C$1:$CI$508,ROW('NAV plus Dist'!AS15)+1,FALSE)</f>
        <v>0</v>
      </c>
      <c r="AT16" s="144">
        <f>HLOOKUP(AT$2,NAV!$B$2:$CH$509,ROW(AT15),)+HLOOKUP(AT$2,DIST!$C$1:$CI$508,ROW('NAV plus Dist'!AT15)+1,FALSE)</f>
        <v>0</v>
      </c>
      <c r="AU16" s="144">
        <f>HLOOKUP(AU$2,NAV!$B$2:$CH$509,ROW(AU15),)+HLOOKUP(AU$2,DIST!$C$1:$CI$508,ROW('NAV plus Dist'!AU15)+1,FALSE)</f>
        <v>0</v>
      </c>
      <c r="AV16" s="144">
        <f>HLOOKUP(AV$2,NAV!$B$2:$CH$509,ROW(AV15),)+HLOOKUP(AV$2,DIST!$C$1:$CI$508,ROW('NAV plus Dist'!AV15)+1,FALSE)</f>
        <v>0</v>
      </c>
      <c r="AW16" s="144">
        <f>HLOOKUP(AW$2,NAV!$B$2:$CH$509,ROW(AW15),)+HLOOKUP(AW$2,DIST!$C$1:$CI$508,ROW('NAV plus Dist'!AW15)+1,FALSE)</f>
        <v>0</v>
      </c>
      <c r="AX16" s="144">
        <f>HLOOKUP(AX$2,NAV!$B$2:$CH$509,ROW(AX15),)+HLOOKUP(AX$2,DIST!$C$1:$CI$508,ROW('NAV plus Dist'!AX15)+1,FALSE)</f>
        <v>0</v>
      </c>
      <c r="AY16" s="144">
        <f>HLOOKUP(AY$2,NAV!$B$2:$CH$509,ROW(AY15),)+HLOOKUP(AY$2,DIST!$C$1:$CI$508,ROW('NAV plus Dist'!AY15)+1,FALSE)</f>
        <v>0</v>
      </c>
      <c r="AZ16" s="144">
        <f>HLOOKUP(AZ$2,NAV!$B$2:$CH$509,ROW(AZ15),)+HLOOKUP(AZ$2,DIST!$C$1:$CI$508,ROW('NAV plus Dist'!AZ15)+1,FALSE)</f>
        <v>0</v>
      </c>
      <c r="BA16" s="144">
        <f>HLOOKUP(BA$2,NAV!$B$2:$CH$509,ROW(BA15),)+HLOOKUP(BA$2,DIST!$C$1:$CI$508,ROW('NAV plus Dist'!BA15)+1,FALSE)</f>
        <v>0</v>
      </c>
      <c r="BB16" s="144">
        <f>HLOOKUP(BB$2,NAV!$B$2:$CH$509,ROW(BB15),)+HLOOKUP(BB$2,DIST!$C$1:$CI$508,ROW('NAV plus Dist'!BB15)+1,FALSE)</f>
        <v>0</v>
      </c>
      <c r="BC16" s="144">
        <f>HLOOKUP(BC$2,NAV!$B$2:$CH$509,ROW(BC15),)+HLOOKUP(BC$2,DIST!$C$1:$CI$508,ROW('NAV plus Dist'!BC15)+1,FALSE)</f>
        <v>0</v>
      </c>
      <c r="BD16" s="144">
        <f>HLOOKUP(BD$2,NAV!$B$2:$CH$509,ROW(BD15),)+HLOOKUP(BD$2,DIST!$C$1:$CI$508,ROW('NAV plus Dist'!BD15)+1,FALSE)</f>
        <v>0</v>
      </c>
      <c r="BE16" s="144">
        <f>HLOOKUP(BE$2,NAV!$B$2:$CH$509,ROW(BE15),)+HLOOKUP(BE$2,DIST!$C$1:$CI$508,ROW('NAV plus Dist'!BE15)+1,FALSE)</f>
        <v>0</v>
      </c>
      <c r="BF16" s="144">
        <f>HLOOKUP(BF$2,NAV!$B$2:$CH$509,ROW(BF15),)+HLOOKUP(BF$2,DIST!$C$1:$CI$508,ROW('NAV plus Dist'!BF15)+1,FALSE)</f>
        <v>0</v>
      </c>
      <c r="BG16" s="144">
        <f>HLOOKUP(BG$2,NAV!$B$2:$CH$509,ROW(BG15),)+HLOOKUP(BG$2,DIST!$C$1:$CI$508,ROW('NAV plus Dist'!BG15)+1,FALSE)</f>
        <v>0</v>
      </c>
      <c r="BH16" s="144">
        <f>HLOOKUP(BH$2,NAV!$B$2:$CH$509,ROW(BH15),)+HLOOKUP(BH$2,DIST!$C$1:$CI$508,ROW('NAV plus Dist'!BH15)+1,FALSE)</f>
        <v>0</v>
      </c>
      <c r="BI16" s="144">
        <f>HLOOKUP(BI$2,NAV!$B$2:$CH$509,ROW(BI15),)+HLOOKUP(BI$2,DIST!$C$1:$CI$508,ROW('NAV plus Dist'!BI15)+1,FALSE)</f>
        <v>0</v>
      </c>
      <c r="BJ16" s="144">
        <f>HLOOKUP(BJ$2,NAV!$B$2:$CH$509,ROW(BJ15),)+HLOOKUP(BJ$2,DIST!$C$1:$CI$508,ROW('NAV plus Dist'!BJ15)+1,FALSE)</f>
        <v>0</v>
      </c>
      <c r="BK16" s="144">
        <f>HLOOKUP(BK$2,NAV!$B$2:$CH$509,ROW(BK15),)+HLOOKUP(BK$2,DIST!$C$1:$CI$508,ROW('NAV plus Dist'!BK15)+1,FALSE)</f>
        <v>0</v>
      </c>
      <c r="BL16" s="144">
        <f>HLOOKUP(BL$2,NAV!$B$2:$CH$509,ROW(BL15),)+HLOOKUP(BL$2,DIST!$C$1:$CI$508,ROW('NAV plus Dist'!BL15)+1,FALSE)</f>
        <v>0</v>
      </c>
      <c r="BM16" s="144">
        <f>HLOOKUP(BM$2,NAV!$B$2:$CH$509,ROW(BM15),)+HLOOKUP(BM$2,DIST!$C$1:$CI$508,ROW('NAV plus Dist'!BM15)+1,FALSE)</f>
        <v>0</v>
      </c>
      <c r="BN16" s="144">
        <f>HLOOKUP(BN$2,NAV!$B$2:$CH$509,ROW(BN15),)+HLOOKUP(BN$2,DIST!$C$1:$CI$508,ROW('NAV plus Dist'!BN15)+1,FALSE)</f>
        <v>0</v>
      </c>
      <c r="BO16" s="144">
        <f>HLOOKUP(BO$2,NAV!$B$2:$CH$509,ROW(BO15),)+HLOOKUP(BO$2,DIST!$C$1:$CI$508,ROW('NAV plus Dist'!BO15)+1,FALSE)</f>
        <v>0</v>
      </c>
      <c r="BP16" s="144">
        <f>HLOOKUP(BP$2,NAV!$B$2:$CH$509,ROW(BP15),)+HLOOKUP(BP$2,DIST!$C$1:$CI$508,ROW('NAV plus Dist'!BP15)+1,FALSE)</f>
        <v>0</v>
      </c>
      <c r="BQ16" s="144">
        <f>HLOOKUP(BQ$2,NAV!$B$2:$CH$509,ROW(BQ15),)+HLOOKUP(BQ$2,DIST!$C$1:$CI$508,ROW('NAV plus Dist'!BQ15)+1,FALSE)</f>
        <v>0</v>
      </c>
      <c r="BR16" s="144">
        <f>HLOOKUP(BR$2,NAV!$B$2:$CH$509,ROW(BR15),)+HLOOKUP(BR$2,DIST!$C$1:$CI$508,ROW('NAV plus Dist'!BR15)+1,FALSE)</f>
        <v>0</v>
      </c>
      <c r="BS16" s="144">
        <f>HLOOKUP(BS$2,NAV!$B$2:$CH$509,ROW(BS15),)+HLOOKUP(BS$2,DIST!$C$1:$CI$508,ROW('NAV plus Dist'!BS15)+1,FALSE)</f>
        <v>0</v>
      </c>
      <c r="BT16" s="144">
        <f>HLOOKUP(BT$2,NAV!$B$2:$CH$509,ROW(BT15),)+HLOOKUP(BT$2,DIST!$C$1:$CI$508,ROW('NAV plus Dist'!BT15)+1,FALSE)</f>
        <v>0</v>
      </c>
      <c r="BU16" s="144">
        <f>HLOOKUP(BU$2,NAV!$B$2:$CH$509,ROW(BU15),)+HLOOKUP(BU$2,DIST!$C$1:$CI$508,ROW('NAV plus Dist'!BU15)+1,FALSE)</f>
        <v>0</v>
      </c>
      <c r="BV16" s="144">
        <f>HLOOKUP(BV$2,NAV!$B$2:$CH$509,ROW(BV15),)+HLOOKUP(BV$2,DIST!$C$1:$CI$508,ROW('NAV plus Dist'!BV15)+1,FALSE)</f>
        <v>0</v>
      </c>
      <c r="BW16" s="144">
        <f>HLOOKUP(BW$2,NAV!$B$2:$CH$509,ROW(BW15),)+HLOOKUP(BW$2,DIST!$C$1:$CI$508,ROW('NAV plus Dist'!BW15)+1,FALSE)</f>
        <v>0</v>
      </c>
      <c r="BX16" s="144">
        <f>HLOOKUP(BX$2,NAV!$B$2:$CH$509,ROW(BX15),)+HLOOKUP(BX$2,DIST!$C$1:$CI$508,ROW('NAV plus Dist'!BX15)+1,FALSE)</f>
        <v>0</v>
      </c>
      <c r="BY16" s="144">
        <f>HLOOKUP(BY$2,NAV!$B$2:$CH$509,ROW(BY15),)+HLOOKUP(BY$2,DIST!$C$1:$CI$508,ROW('NAV plus Dist'!BY15)+1,FALSE)</f>
        <v>0</v>
      </c>
      <c r="BZ16" s="144">
        <f>HLOOKUP(BZ$2,NAV!$B$2:$CH$509,ROW(BZ15),)+HLOOKUP(BZ$2,DIST!$C$1:$CI$508,ROW('NAV plus Dist'!BZ15)+1,FALSE)</f>
        <v>0</v>
      </c>
      <c r="CA16" s="144">
        <f>HLOOKUP(CA$2,NAV!$B$2:$CH$509,ROW(CA15),)+HLOOKUP(CA$2,DIST!$C$1:$CI$508,ROW('NAV plus Dist'!CA15)+1,FALSE)</f>
        <v>0</v>
      </c>
      <c r="CB16" s="144">
        <f>HLOOKUP(CB$2,NAV!$B$2:$CH$509,ROW(CB15),)+HLOOKUP(CB$2,DIST!$C$1:$CI$508,ROW('NAV plus Dist'!CB15)+1,FALSE)</f>
        <v>0</v>
      </c>
      <c r="CC16" s="144">
        <f>HLOOKUP(CC$2,NAV!$B$2:$CH$509,ROW(CC15),)+HLOOKUP(CC$2,DIST!$C$1:$CI$508,ROW('NAV plus Dist'!CC15)+1,FALSE)</f>
        <v>0</v>
      </c>
      <c r="CD16" s="144">
        <f>HLOOKUP(CD$2,NAV!$B$2:$CH$509,ROW(CD15),)+HLOOKUP(CD$2,DIST!$C$1:$CI$508,ROW('NAV plus Dist'!CD15)+1,FALSE)</f>
        <v>0</v>
      </c>
      <c r="CE16" s="144">
        <f>HLOOKUP(CE$2,NAV!$B$2:$CH$509,ROW(CE15),)+HLOOKUP(CE$2,DIST!$C$1:$CI$508,ROW('NAV plus Dist'!CE15)+1,FALSE)</f>
        <v>0</v>
      </c>
      <c r="CF16" s="144">
        <f>HLOOKUP(CF$2,NAV!$B$2:$CH$509,ROW(CF15),)+HLOOKUP(CF$2,DIST!$C$1:$CI$508,ROW('NAV plus Dist'!CF15)+1,FALSE)</f>
        <v>0</v>
      </c>
      <c r="CG16" s="144">
        <f>HLOOKUP(CG$2,NAV!$B$2:$CH$509,ROW(CG15),)+HLOOKUP(CG$2,DIST!$C$1:$CI$508,ROW('NAV plus Dist'!CG15)+1,FALSE)</f>
        <v>0</v>
      </c>
      <c r="CH16" s="144">
        <f>HLOOKUP(CH$2,NAV!$B$2:$CH$509,ROW(CH15),)+HLOOKUP(CH$2,DIST!$C$1:$CI$508,ROW('NAV plus Dist'!CH15)+1,FALSE)</f>
        <v>0</v>
      </c>
      <c r="CI16" s="144">
        <f>HLOOKUP(CI$2,NAV!$B$2:$CH$509,ROW(CI15),)+HLOOKUP(CI$2,DIST!$C$1:$CI$508,ROW('NAV plus Dist'!CI15)+1,FALSE)</f>
        <v>0</v>
      </c>
      <c r="CJ16" s="144">
        <f>HLOOKUP(CJ$2,NAV!$B$2:$AAA$509,ROW(CJ15),)+HLOOKUP(CJ$2,DIST!$C$1:$AAJ$508,ROW('NAV plus Dist'!CJ15)+1,FALSE)</f>
        <v>0</v>
      </c>
      <c r="CK16" s="144">
        <f>HLOOKUP(CK$2,NAV!$B$2:$AAA$509,ROW(CK15),)+HLOOKUP(CK$2,DIST!$C$1:$AAJ$508,ROW('NAV plus Dist'!CK15)+1,FALSE)</f>
        <v>0</v>
      </c>
      <c r="CL16" s="144">
        <f>HLOOKUP(CL$2,NAV!$B$2:$AAA$509,ROW(CL15),)+HLOOKUP(CL$2,DIST!$C$1:$AAJ$508,ROW('NAV plus Dist'!CL15)+1,FALSE)</f>
        <v>0</v>
      </c>
      <c r="CM16" s="144">
        <f>HLOOKUP(CM$2,NAV!$B$2:$AAA$509,ROW(CM15),)+HLOOKUP(CM$2,DIST!$C$1:$AAJ$508,ROW('NAV plus Dist'!CM15)+1,FALSE)</f>
        <v>0</v>
      </c>
      <c r="CN16" s="144">
        <f>HLOOKUP(CN$2,NAV!$B$2:$AAA$509,ROW(CN15),)+HLOOKUP(CN$2,DIST!$C$1:$AAJ$508,ROW('NAV plus Dist'!CN15)+1,FALSE)</f>
        <v>0</v>
      </c>
      <c r="CO16" s="144">
        <f>HLOOKUP(CO$2,NAV!$B$2:$AAA$509,ROW(CO15),)+HLOOKUP(CO$2,DIST!$C$1:$AAJ$508,ROW('NAV plus Dist'!CO15)+1,FALSE)</f>
        <v>0</v>
      </c>
      <c r="CP16" s="144">
        <f>HLOOKUP(CP$2,NAV!$B$2:$AAA$509,ROW(CP15),)+HLOOKUP(CP$2,DIST!$C$1:$AAJ$508,ROW('NAV plus Dist'!CP15)+1,FALSE)</f>
        <v>0</v>
      </c>
      <c r="CQ16" s="144">
        <f>HLOOKUP(CQ$2,NAV!$B$2:$AAA$509,ROW(CQ15),)+HLOOKUP(CQ$2,DIST!$C$1:$AAJ$508,ROW('NAV plus Dist'!CQ15)+1,FALSE)</f>
        <v>0</v>
      </c>
      <c r="CR16" s="144">
        <f>HLOOKUP(CR$2,NAV!$B$2:$AAA$509,ROW(CR15),)+HLOOKUP(CR$2,DIST!$C$1:$AAJ$508,ROW('NAV plus Dist'!CR15)+1,FALSE)</f>
        <v>0</v>
      </c>
      <c r="CS16" s="144">
        <f>HLOOKUP(CS$2,NAV!$B$2:$AAA$509,ROW(CS15),)+HLOOKUP(CS$2,DIST!$C$1:$AAJ$508,ROW('NAV plus Dist'!CS15)+1,FALSE)</f>
        <v>0</v>
      </c>
      <c r="CT16" s="144">
        <f>HLOOKUP(CT$2,NAV!$B$2:$AAA$509,ROW(CT15),)+HLOOKUP(CT$2,DIST!$C$1:$AAJ$508,ROW('NAV plus Dist'!CT15)+1,FALSE)</f>
        <v>0</v>
      </c>
      <c r="CU16" s="144">
        <f>HLOOKUP(CU$2,NAV!$B$2:$AAA$509,ROW(CU15),)+HLOOKUP(CU$2,DIST!$C$1:$AAJ$508,ROW('NAV plus Dist'!CU15)+1,FALSE)</f>
        <v>0</v>
      </c>
      <c r="CV16" s="144">
        <f>HLOOKUP(CV$2,NAV!$B$2:$AAA$509,ROW(CV15),)+HLOOKUP(CV$2,DIST!$C$1:$AAJ$508,ROW('NAV plus Dist'!CV15)+1,FALSE)</f>
        <v>0</v>
      </c>
      <c r="CW16" s="144">
        <f>HLOOKUP(CW$2,NAV!$B$2:$AAA$509,ROW(CW15),)+HLOOKUP(CW$2,DIST!$C$1:$AAJ$508,ROW('NAV plus Dist'!CW15)+1,FALSE)</f>
        <v>0</v>
      </c>
      <c r="CX16" s="144">
        <f>HLOOKUP(CX$2,NAV!$B$2:$AAA$509,ROW(CX15),)+HLOOKUP(CX$2,DIST!$C$1:$AAJ$508,ROW('NAV plus Dist'!CX15)+1,FALSE)</f>
        <v>0</v>
      </c>
      <c r="CY16" s="144">
        <f>HLOOKUP(CY$2,NAV!$B$2:$AAA$509,ROW(CY15),)+HLOOKUP(CY$2,DIST!$C$1:$AAJ$508,ROW('NAV plus Dist'!CY15)+1,FALSE)</f>
        <v>0</v>
      </c>
      <c r="CZ16" s="144">
        <f>HLOOKUP(CZ$2,NAV!$B$2:$AAA$509,ROW(CZ15),)+HLOOKUP(CZ$2,DIST!$C$1:$AAJ$508,ROW('NAV plus Dist'!CZ15)+1,FALSE)</f>
        <v>0</v>
      </c>
      <c r="DA16" s="144">
        <f>HLOOKUP(DA$2,NAV!$B$2:$AAA$509,ROW(DA15),)+HLOOKUP(DA$2,DIST!$C$1:$AAJ$508,ROW('NAV plus Dist'!DA15)+1,FALSE)</f>
        <v>0</v>
      </c>
      <c r="DB16" s="144">
        <f>HLOOKUP(DB$2,NAV!$B$2:$AAA$509,ROW(DB15),)+HLOOKUP(DB$2,DIST!$C$1:$AAJ$508,ROW('NAV plus Dist'!DB15)+1,FALSE)</f>
        <v>0</v>
      </c>
      <c r="DC16" s="144">
        <f>HLOOKUP(DC$2,NAV!$B$2:$AAA$509,ROW(DC15),)+HLOOKUP(DC$2,DIST!$C$1:$AAJ$508,ROW('NAV plus Dist'!DC15)+1,FALSE)</f>
        <v>0</v>
      </c>
      <c r="DD16" s="144">
        <f>HLOOKUP(DD$2,NAV!$B$2:$AAA$509,ROW(DD15),)+HLOOKUP(DD$2,DIST!$C$1:$AAJ$508,ROW('NAV plus Dist'!DD15)+1,FALSE)</f>
        <v>0</v>
      </c>
      <c r="DE16" s="144">
        <f>HLOOKUP(DE$2,NAV!$B$2:$AAA$509,ROW(DE15),)+HLOOKUP(DE$2,DIST!$C$1:$AAJ$508,ROW('NAV plus Dist'!DE15)+1,FALSE)</f>
        <v>0</v>
      </c>
      <c r="DF16" s="144">
        <f>HLOOKUP(DF$2,NAV!$B$2:$AAA$509,ROW(DF15),)+HLOOKUP(DF$2,DIST!$C$1:$AAJ$508,ROW('NAV plus Dist'!DF15)+1,FALSE)</f>
        <v>0</v>
      </c>
      <c r="DG16" s="144">
        <f>HLOOKUP(DG$2,NAV!$B$2:$AAA$509,ROW(DG15),)+HLOOKUP(DG$2,DIST!$C$1:$AAJ$508,ROW('NAV plus Dist'!DG15)+1,FALSE)</f>
        <v>0</v>
      </c>
      <c r="DH16" s="144">
        <f>HLOOKUP(DH$2,NAV!$B$2:$AAA$509,ROW(DH15),)+HLOOKUP(DH$2,DIST!$C$1:$AAJ$508,ROW('NAV plus Dist'!DH15)+1,FALSE)</f>
        <v>0</v>
      </c>
    </row>
    <row r="17" spans="1:112">
      <c r="A17" s="94">
        <f t="shared" si="74"/>
        <v>182</v>
      </c>
      <c r="B17" s="148">
        <f t="shared" si="75"/>
        <v>40512</v>
      </c>
      <c r="C17" s="144">
        <f>HLOOKUP(C$2,NAV!$B$2:$CH$509,ROW(C16),)+HLOOKUP(C$2,DIST!$C$1:$CI$508,ROW('NAV plus Dist'!C16)+1,FALSE)</f>
        <v>0</v>
      </c>
      <c r="D17" s="144">
        <f>HLOOKUP(D$2,NAV!$B$2:$CH$509,ROW(D16),)+HLOOKUP(D$2,DIST!$C$1:$CI$508,ROW('NAV plus Dist'!D16)+1,FALSE)</f>
        <v>0</v>
      </c>
      <c r="E17" s="144">
        <f>HLOOKUP(E$2,NAV!$B$2:$CH$509,ROW(E16),)+HLOOKUP(E$2,DIST!$C$1:$CI$508,ROW('NAV plus Dist'!E16)+1,FALSE)</f>
        <v>0</v>
      </c>
      <c r="F17" s="144">
        <f>HLOOKUP(F$2,NAV!$B$2:$CH$509,ROW(F16),)+HLOOKUP(F$2,DIST!$C$1:$CI$508,ROW('NAV plus Dist'!F16)+1,FALSE)</f>
        <v>0</v>
      </c>
      <c r="G17" s="144">
        <f>HLOOKUP(G$2,NAV!$B$2:$CH$509,ROW(G16),)+HLOOKUP(G$2,DIST!$C$1:$CI$508,ROW('NAV plus Dist'!G16)+1,FALSE)</f>
        <v>0</v>
      </c>
      <c r="H17" s="144">
        <f>HLOOKUP(H$2,NAV!$B$2:$CH$509,ROW(H16),)+HLOOKUP(H$2,DIST!$C$1:$CI$508,ROW('NAV plus Dist'!H16)+1,FALSE)</f>
        <v>0</v>
      </c>
      <c r="I17" s="144">
        <f>HLOOKUP(I$2,NAV!$B$2:$CH$509,ROW(I16),)+HLOOKUP(I$2,DIST!$C$1:$CI$508,ROW('NAV plus Dist'!I16)+1,FALSE)</f>
        <v>0</v>
      </c>
      <c r="J17" s="144">
        <f>HLOOKUP(J$2,NAV!$B$2:$CH$509,ROW(J16),)+HLOOKUP(J$2,DIST!$C$1:$CI$508,ROW('NAV plus Dist'!J16)+1,FALSE)</f>
        <v>0</v>
      </c>
      <c r="K17" s="144">
        <f>HLOOKUP(K$2,NAV!$B$2:$CH$509,ROW(K16),)+HLOOKUP(K$2,DIST!$C$1:$CI$508,ROW('NAV plus Dist'!K16)+1,FALSE)</f>
        <v>0</v>
      </c>
      <c r="L17" s="144">
        <f>HLOOKUP(L$2,NAV!$B$2:$CH$509,ROW(L16),)+HLOOKUP(L$2,DIST!$C$1:$CI$508,ROW('NAV plus Dist'!L16)+1,FALSE)</f>
        <v>0</v>
      </c>
      <c r="M17" s="144">
        <f>HLOOKUP(M$2,NAV!$B$2:$CH$509,ROW(M16),)+HLOOKUP(M$2,DIST!$C$1:$CI$508,ROW('NAV plus Dist'!M16)+1,FALSE)</f>
        <v>0</v>
      </c>
      <c r="N17" s="144">
        <f>HLOOKUP(N$2,NAV!$B$2:$CH$509,ROW(N16),)+HLOOKUP(N$2,DIST!$C$1:$CI$508,ROW('NAV plus Dist'!N16)+1,FALSE)</f>
        <v>0</v>
      </c>
      <c r="O17" s="144">
        <f>HLOOKUP(O$2,NAV!$B$2:$CH$509,ROW(O16),)+HLOOKUP(O$2,DIST!$C$1:$CI$508,ROW('NAV plus Dist'!O16)+1,FALSE)</f>
        <v>0</v>
      </c>
      <c r="P17" s="144">
        <f>HLOOKUP(P$2,NAV!$B$2:$CH$509,ROW(P16),)+HLOOKUP(P$2,DIST!$C$1:$CI$508,ROW('NAV plus Dist'!P16)+1,FALSE)</f>
        <v>0</v>
      </c>
      <c r="Q17" s="144">
        <f>HLOOKUP(Q$2,NAV!$B$2:$CH$509,ROW(Q16),)+HLOOKUP(Q$2,DIST!$C$1:$CI$508,ROW('NAV plus Dist'!Q16)+1,FALSE)</f>
        <v>13.709999999999999</v>
      </c>
      <c r="R17" s="144">
        <f>HLOOKUP(R$2,NAV!$B$2:$CH$509,ROW(R16),)+HLOOKUP(R$2,DIST!$C$1:$CI$508,ROW('NAV plus Dist'!R16)+1,FALSE)</f>
        <v>0</v>
      </c>
      <c r="S17" s="144">
        <f>HLOOKUP(S$2,NAV!$B$2:$CH$509,ROW(S16),)+HLOOKUP(S$2,DIST!$C$1:$CI$508,ROW('NAV plus Dist'!S16)+1,FALSE)</f>
        <v>0</v>
      </c>
      <c r="T17" s="144">
        <f>HLOOKUP(T$2,NAV!$B$2:$CH$509,ROW(T16),)+HLOOKUP(T$2,DIST!$C$1:$CI$508,ROW('NAV plus Dist'!T16)+1,FALSE)</f>
        <v>0</v>
      </c>
      <c r="U17" s="144">
        <f>HLOOKUP(U$2,NAV!$B$2:$CH$509,ROW(U16),)+HLOOKUP(U$2,DIST!$C$1:$CI$508,ROW('NAV plus Dist'!U16)+1,FALSE)</f>
        <v>0</v>
      </c>
      <c r="V17" s="144">
        <f>HLOOKUP(V$2,NAV!$B$2:$CH$509,ROW(V16),)+HLOOKUP(V$2,DIST!$C$1:$CI$508,ROW('NAV plus Dist'!V16)+1,FALSE)</f>
        <v>12.54</v>
      </c>
      <c r="W17" s="144">
        <f>HLOOKUP(W$2,NAV!$B$2:$CH$509,ROW(W16),)+HLOOKUP(W$2,DIST!$C$1:$CI$508,ROW('NAV plus Dist'!W16)+1,FALSE)</f>
        <v>0</v>
      </c>
      <c r="X17" s="144">
        <f>HLOOKUP(X$2,NAV!$B$2:$CH$509,ROW(X16),)+HLOOKUP(X$2,DIST!$C$1:$CI$508,ROW('NAV plus Dist'!X16)+1,FALSE)</f>
        <v>0</v>
      </c>
      <c r="Y17" s="144">
        <f>HLOOKUP(Y$2,NAV!$B$2:$CH$509,ROW(Y16),)+HLOOKUP(Y$2,DIST!$C$1:$CI$508,ROW('NAV plus Dist'!Y16)+1,FALSE)</f>
        <v>0</v>
      </c>
      <c r="Z17" s="144">
        <f>HLOOKUP(Z$2,NAV!$B$2:$CH$509,ROW(Z16),)+HLOOKUP(Z$2,DIST!$C$1:$CI$508,ROW('NAV plus Dist'!Z16)+1,FALSE)</f>
        <v>0</v>
      </c>
      <c r="AA17" s="144">
        <f>HLOOKUP(AA$2,NAV!$B$2:$CH$509,ROW(AA16),)+HLOOKUP(AA$2,DIST!$C$1:$CI$508,ROW('NAV plus Dist'!AA16)+1,FALSE)</f>
        <v>0</v>
      </c>
      <c r="AB17" s="144">
        <f>HLOOKUP(AB$2,NAV!$B$2:$CH$509,ROW(AB16),)+HLOOKUP(AB$2,DIST!$C$1:$CI$508,ROW('NAV plus Dist'!AB16)+1,FALSE)</f>
        <v>0</v>
      </c>
      <c r="AC17" s="144">
        <f>HLOOKUP(AC$2,NAV!$B$2:$CH$509,ROW(AC16),)+HLOOKUP(AC$2,DIST!$C$1:$CI$508,ROW('NAV plus Dist'!AC16)+1,FALSE)</f>
        <v>0</v>
      </c>
      <c r="AD17" s="144">
        <f>HLOOKUP(AD$2,NAV!$B$2:$CH$509,ROW(AD16),)+HLOOKUP(AD$2,DIST!$C$1:$CI$508,ROW('NAV plus Dist'!AD16)+1,FALSE)</f>
        <v>0</v>
      </c>
      <c r="AE17" s="144">
        <f>HLOOKUP(AE$2,NAV!$B$2:$CH$509,ROW(AE16),)+HLOOKUP(AE$2,DIST!$C$1:$CI$508,ROW('NAV plus Dist'!AE16)+1,FALSE)</f>
        <v>0</v>
      </c>
      <c r="AF17" s="144">
        <f>HLOOKUP(AF$2,NAV!$B$2:$CH$509,ROW(AF16),)+HLOOKUP(AF$2,DIST!$C$1:$CI$508,ROW('NAV plus Dist'!AF16)+1,FALSE)</f>
        <v>0</v>
      </c>
      <c r="AG17" s="144">
        <f>HLOOKUP(AG$2,NAV!$B$2:$CH$509,ROW(AG16),)+HLOOKUP(AG$2,DIST!$C$1:$CI$508,ROW('NAV plus Dist'!AG16)+1,FALSE)</f>
        <v>0</v>
      </c>
      <c r="AH17" s="144">
        <f>HLOOKUP(AH$2,NAV!$B$2:$CH$509,ROW(AH16),)+HLOOKUP(AH$2,DIST!$C$1:$CI$508,ROW('NAV plus Dist'!AH16)+1,FALSE)</f>
        <v>0</v>
      </c>
      <c r="AI17" s="144">
        <f>HLOOKUP(AI$2,NAV!$B$2:$CH$509,ROW(AI16),)+HLOOKUP(AI$2,DIST!$C$1:$CI$508,ROW('NAV plus Dist'!AI16)+1,FALSE)</f>
        <v>0</v>
      </c>
      <c r="AJ17" s="144">
        <f>HLOOKUP(AJ$2,NAV!$B$2:$CH$509,ROW(AJ16),)+HLOOKUP(AJ$2,DIST!$C$1:$CI$508,ROW('NAV plus Dist'!AJ16)+1,FALSE)</f>
        <v>0</v>
      </c>
      <c r="AK17" s="144">
        <f>HLOOKUP(AK$2,NAV!$B$2:$CH$509,ROW(AK16),)+HLOOKUP(AK$2,DIST!$C$1:$CI$508,ROW('NAV plus Dist'!AK16)+1,FALSE)</f>
        <v>0</v>
      </c>
      <c r="AL17" s="144">
        <f>HLOOKUP(AL$2,NAV!$B$2:$CH$509,ROW(AL16),)+HLOOKUP(AL$2,DIST!$C$1:$CI$508,ROW('NAV plus Dist'!AL16)+1,FALSE)</f>
        <v>0</v>
      </c>
      <c r="AM17" s="144">
        <f>HLOOKUP(AM$2,NAV!$B$2:$CH$509,ROW(AM16),)+HLOOKUP(AM$2,DIST!$C$1:$CI$508,ROW('NAV plus Dist'!AM16)+1,FALSE)</f>
        <v>0</v>
      </c>
      <c r="AN17" s="144">
        <f>HLOOKUP(AN$2,NAV!$B$2:$CH$509,ROW(AN16),)+HLOOKUP(AN$2,DIST!$C$1:$CI$508,ROW('NAV plus Dist'!AN16)+1,FALSE)</f>
        <v>0</v>
      </c>
      <c r="AO17" s="144">
        <f>HLOOKUP(AO$2,NAV!$B$2:$CH$509,ROW(AO16),)+HLOOKUP(AO$2,DIST!$C$1:$CI$508,ROW('NAV plus Dist'!AO16)+1,FALSE)</f>
        <v>0</v>
      </c>
      <c r="AP17" s="144">
        <f>HLOOKUP(AP$2,NAV!$B$2:$CH$509,ROW(AP16),)+HLOOKUP(AP$2,DIST!$C$1:$CI$508,ROW('NAV plus Dist'!AP16)+1,FALSE)</f>
        <v>0</v>
      </c>
      <c r="AQ17" s="144">
        <f>HLOOKUP(AQ$2,NAV!$B$2:$CH$509,ROW(AQ16),)+HLOOKUP(AQ$2,DIST!$C$1:$CI$508,ROW('NAV plus Dist'!AQ16)+1,FALSE)</f>
        <v>0</v>
      </c>
      <c r="AR17" s="144">
        <f>HLOOKUP(AR$2,NAV!$B$2:$CH$509,ROW(AR16),)+HLOOKUP(AR$2,DIST!$C$1:$CI$508,ROW('NAV plus Dist'!AR16)+1,FALSE)</f>
        <v>0</v>
      </c>
      <c r="AS17" s="144">
        <f>HLOOKUP(AS$2,NAV!$B$2:$CH$509,ROW(AS16),)+HLOOKUP(AS$2,DIST!$C$1:$CI$508,ROW('NAV plus Dist'!AS16)+1,FALSE)</f>
        <v>0</v>
      </c>
      <c r="AT17" s="144">
        <f>HLOOKUP(AT$2,NAV!$B$2:$CH$509,ROW(AT16),)+HLOOKUP(AT$2,DIST!$C$1:$CI$508,ROW('NAV plus Dist'!AT16)+1,FALSE)</f>
        <v>0</v>
      </c>
      <c r="AU17" s="144">
        <f>HLOOKUP(AU$2,NAV!$B$2:$CH$509,ROW(AU16),)+HLOOKUP(AU$2,DIST!$C$1:$CI$508,ROW('NAV plus Dist'!AU16)+1,FALSE)</f>
        <v>0</v>
      </c>
      <c r="AV17" s="144">
        <f>HLOOKUP(AV$2,NAV!$B$2:$CH$509,ROW(AV16),)+HLOOKUP(AV$2,DIST!$C$1:$CI$508,ROW('NAV plus Dist'!AV16)+1,FALSE)</f>
        <v>0</v>
      </c>
      <c r="AW17" s="144">
        <f>HLOOKUP(AW$2,NAV!$B$2:$CH$509,ROW(AW16),)+HLOOKUP(AW$2,DIST!$C$1:$CI$508,ROW('NAV plus Dist'!AW16)+1,FALSE)</f>
        <v>0</v>
      </c>
      <c r="AX17" s="144">
        <f>HLOOKUP(AX$2,NAV!$B$2:$CH$509,ROW(AX16),)+HLOOKUP(AX$2,DIST!$C$1:$CI$508,ROW('NAV plus Dist'!AX16)+1,FALSE)</f>
        <v>0</v>
      </c>
      <c r="AY17" s="144">
        <f>HLOOKUP(AY$2,NAV!$B$2:$CH$509,ROW(AY16),)+HLOOKUP(AY$2,DIST!$C$1:$CI$508,ROW('NAV plus Dist'!AY16)+1,FALSE)</f>
        <v>0</v>
      </c>
      <c r="AZ17" s="144">
        <f>HLOOKUP(AZ$2,NAV!$B$2:$CH$509,ROW(AZ16),)+HLOOKUP(AZ$2,DIST!$C$1:$CI$508,ROW('NAV plus Dist'!AZ16)+1,FALSE)</f>
        <v>0</v>
      </c>
      <c r="BA17" s="144">
        <f>HLOOKUP(BA$2,NAV!$B$2:$CH$509,ROW(BA16),)+HLOOKUP(BA$2,DIST!$C$1:$CI$508,ROW('NAV plus Dist'!BA16)+1,FALSE)</f>
        <v>0</v>
      </c>
      <c r="BB17" s="144">
        <f>HLOOKUP(BB$2,NAV!$B$2:$CH$509,ROW(BB16),)+HLOOKUP(BB$2,DIST!$C$1:$CI$508,ROW('NAV plus Dist'!BB16)+1,FALSE)</f>
        <v>0</v>
      </c>
      <c r="BC17" s="144">
        <f>HLOOKUP(BC$2,NAV!$B$2:$CH$509,ROW(BC16),)+HLOOKUP(BC$2,DIST!$C$1:$CI$508,ROW('NAV plus Dist'!BC16)+1,FALSE)</f>
        <v>0</v>
      </c>
      <c r="BD17" s="144">
        <f>HLOOKUP(BD$2,NAV!$B$2:$CH$509,ROW(BD16),)+HLOOKUP(BD$2,DIST!$C$1:$CI$508,ROW('NAV plus Dist'!BD16)+1,FALSE)</f>
        <v>0</v>
      </c>
      <c r="BE17" s="144">
        <f>HLOOKUP(BE$2,NAV!$B$2:$CH$509,ROW(BE16),)+HLOOKUP(BE$2,DIST!$C$1:$CI$508,ROW('NAV plus Dist'!BE16)+1,FALSE)</f>
        <v>0</v>
      </c>
      <c r="BF17" s="144">
        <f>HLOOKUP(BF$2,NAV!$B$2:$CH$509,ROW(BF16),)+HLOOKUP(BF$2,DIST!$C$1:$CI$508,ROW('NAV plus Dist'!BF16)+1,FALSE)</f>
        <v>0</v>
      </c>
      <c r="BG17" s="144">
        <f>HLOOKUP(BG$2,NAV!$B$2:$CH$509,ROW(BG16),)+HLOOKUP(BG$2,DIST!$C$1:$CI$508,ROW('NAV plus Dist'!BG16)+1,FALSE)</f>
        <v>0</v>
      </c>
      <c r="BH17" s="144">
        <f>HLOOKUP(BH$2,NAV!$B$2:$CH$509,ROW(BH16),)+HLOOKUP(BH$2,DIST!$C$1:$CI$508,ROW('NAV plus Dist'!BH16)+1,FALSE)</f>
        <v>0</v>
      </c>
      <c r="BI17" s="144">
        <f>HLOOKUP(BI$2,NAV!$B$2:$CH$509,ROW(BI16),)+HLOOKUP(BI$2,DIST!$C$1:$CI$508,ROW('NAV plus Dist'!BI16)+1,FALSE)</f>
        <v>0</v>
      </c>
      <c r="BJ17" s="144">
        <f>HLOOKUP(BJ$2,NAV!$B$2:$CH$509,ROW(BJ16),)+HLOOKUP(BJ$2,DIST!$C$1:$CI$508,ROW('NAV plus Dist'!BJ16)+1,FALSE)</f>
        <v>0</v>
      </c>
      <c r="BK17" s="144">
        <f>HLOOKUP(BK$2,NAV!$B$2:$CH$509,ROW(BK16),)+HLOOKUP(BK$2,DIST!$C$1:$CI$508,ROW('NAV plus Dist'!BK16)+1,FALSE)</f>
        <v>0</v>
      </c>
      <c r="BL17" s="144">
        <f>HLOOKUP(BL$2,NAV!$B$2:$CH$509,ROW(BL16),)+HLOOKUP(BL$2,DIST!$C$1:$CI$508,ROW('NAV plus Dist'!BL16)+1,FALSE)</f>
        <v>0</v>
      </c>
      <c r="BM17" s="144">
        <f>HLOOKUP(BM$2,NAV!$B$2:$CH$509,ROW(BM16),)+HLOOKUP(BM$2,DIST!$C$1:$CI$508,ROW('NAV plus Dist'!BM16)+1,FALSE)</f>
        <v>0</v>
      </c>
      <c r="BN17" s="144">
        <f>HLOOKUP(BN$2,NAV!$B$2:$CH$509,ROW(BN16),)+HLOOKUP(BN$2,DIST!$C$1:$CI$508,ROW('NAV plus Dist'!BN16)+1,FALSE)</f>
        <v>0</v>
      </c>
      <c r="BO17" s="144">
        <f>HLOOKUP(BO$2,NAV!$B$2:$CH$509,ROW(BO16),)+HLOOKUP(BO$2,DIST!$C$1:$CI$508,ROW('NAV plus Dist'!BO16)+1,FALSE)</f>
        <v>0</v>
      </c>
      <c r="BP17" s="144">
        <f>HLOOKUP(BP$2,NAV!$B$2:$CH$509,ROW(BP16),)+HLOOKUP(BP$2,DIST!$C$1:$CI$508,ROW('NAV plus Dist'!BP16)+1,FALSE)</f>
        <v>0</v>
      </c>
      <c r="BQ17" s="144">
        <f>HLOOKUP(BQ$2,NAV!$B$2:$CH$509,ROW(BQ16),)+HLOOKUP(BQ$2,DIST!$C$1:$CI$508,ROW('NAV plus Dist'!BQ16)+1,FALSE)</f>
        <v>0</v>
      </c>
      <c r="BR17" s="144">
        <f>HLOOKUP(BR$2,NAV!$B$2:$CH$509,ROW(BR16),)+HLOOKUP(BR$2,DIST!$C$1:$CI$508,ROW('NAV plus Dist'!BR16)+1,FALSE)</f>
        <v>0</v>
      </c>
      <c r="BS17" s="144">
        <f>HLOOKUP(BS$2,NAV!$B$2:$CH$509,ROW(BS16),)+HLOOKUP(BS$2,DIST!$C$1:$CI$508,ROW('NAV plus Dist'!BS16)+1,FALSE)</f>
        <v>0</v>
      </c>
      <c r="BT17" s="144">
        <f>HLOOKUP(BT$2,NAV!$B$2:$CH$509,ROW(BT16),)+HLOOKUP(BT$2,DIST!$C$1:$CI$508,ROW('NAV plus Dist'!BT16)+1,FALSE)</f>
        <v>0</v>
      </c>
      <c r="BU17" s="144">
        <f>HLOOKUP(BU$2,NAV!$B$2:$CH$509,ROW(BU16),)+HLOOKUP(BU$2,DIST!$C$1:$CI$508,ROW('NAV plus Dist'!BU16)+1,FALSE)</f>
        <v>0</v>
      </c>
      <c r="BV17" s="144">
        <f>HLOOKUP(BV$2,NAV!$B$2:$CH$509,ROW(BV16),)+HLOOKUP(BV$2,DIST!$C$1:$CI$508,ROW('NAV plus Dist'!BV16)+1,FALSE)</f>
        <v>0</v>
      </c>
      <c r="BW17" s="144">
        <f>HLOOKUP(BW$2,NAV!$B$2:$CH$509,ROW(BW16),)+HLOOKUP(BW$2,DIST!$C$1:$CI$508,ROW('NAV plus Dist'!BW16)+1,FALSE)</f>
        <v>0</v>
      </c>
      <c r="BX17" s="144">
        <f>HLOOKUP(BX$2,NAV!$B$2:$CH$509,ROW(BX16),)+HLOOKUP(BX$2,DIST!$C$1:$CI$508,ROW('NAV plus Dist'!BX16)+1,FALSE)</f>
        <v>0</v>
      </c>
      <c r="BY17" s="144">
        <f>HLOOKUP(BY$2,NAV!$B$2:$CH$509,ROW(BY16),)+HLOOKUP(BY$2,DIST!$C$1:$CI$508,ROW('NAV plus Dist'!BY16)+1,FALSE)</f>
        <v>0</v>
      </c>
      <c r="BZ17" s="144">
        <f>HLOOKUP(BZ$2,NAV!$B$2:$CH$509,ROW(BZ16),)+HLOOKUP(BZ$2,DIST!$C$1:$CI$508,ROW('NAV plus Dist'!BZ16)+1,FALSE)</f>
        <v>0</v>
      </c>
      <c r="CA17" s="144">
        <f>HLOOKUP(CA$2,NAV!$B$2:$CH$509,ROW(CA16),)+HLOOKUP(CA$2,DIST!$C$1:$CI$508,ROW('NAV plus Dist'!CA16)+1,FALSE)</f>
        <v>0</v>
      </c>
      <c r="CB17" s="144">
        <f>HLOOKUP(CB$2,NAV!$B$2:$CH$509,ROW(CB16),)+HLOOKUP(CB$2,DIST!$C$1:$CI$508,ROW('NAV plus Dist'!CB16)+1,FALSE)</f>
        <v>0</v>
      </c>
      <c r="CC17" s="144">
        <f>HLOOKUP(CC$2,NAV!$B$2:$CH$509,ROW(CC16),)+HLOOKUP(CC$2,DIST!$C$1:$CI$508,ROW('NAV plus Dist'!CC16)+1,FALSE)</f>
        <v>0</v>
      </c>
      <c r="CD17" s="144">
        <f>HLOOKUP(CD$2,NAV!$B$2:$CH$509,ROW(CD16),)+HLOOKUP(CD$2,DIST!$C$1:$CI$508,ROW('NAV plus Dist'!CD16)+1,FALSE)</f>
        <v>0</v>
      </c>
      <c r="CE17" s="144">
        <f>HLOOKUP(CE$2,NAV!$B$2:$CH$509,ROW(CE16),)+HLOOKUP(CE$2,DIST!$C$1:$CI$508,ROW('NAV plus Dist'!CE16)+1,FALSE)</f>
        <v>0</v>
      </c>
      <c r="CF17" s="144">
        <f>HLOOKUP(CF$2,NAV!$B$2:$CH$509,ROW(CF16),)+HLOOKUP(CF$2,DIST!$C$1:$CI$508,ROW('NAV plus Dist'!CF16)+1,FALSE)</f>
        <v>0</v>
      </c>
      <c r="CG17" s="144">
        <f>HLOOKUP(CG$2,NAV!$B$2:$CH$509,ROW(CG16),)+HLOOKUP(CG$2,DIST!$C$1:$CI$508,ROW('NAV plus Dist'!CG16)+1,FALSE)</f>
        <v>0</v>
      </c>
      <c r="CH17" s="144">
        <f>HLOOKUP(CH$2,NAV!$B$2:$CH$509,ROW(CH16),)+HLOOKUP(CH$2,DIST!$C$1:$CI$508,ROW('NAV plus Dist'!CH16)+1,FALSE)</f>
        <v>0</v>
      </c>
      <c r="CI17" s="144">
        <f>HLOOKUP(CI$2,NAV!$B$2:$CH$509,ROW(CI16),)+HLOOKUP(CI$2,DIST!$C$1:$CI$508,ROW('NAV plus Dist'!CI16)+1,FALSE)</f>
        <v>0</v>
      </c>
      <c r="CJ17" s="144">
        <f>HLOOKUP(CJ$2,NAV!$B$2:$AAA$509,ROW(CJ16),)+HLOOKUP(CJ$2,DIST!$C$1:$AAJ$508,ROW('NAV plus Dist'!CJ16)+1,FALSE)</f>
        <v>0</v>
      </c>
      <c r="CK17" s="144">
        <f>HLOOKUP(CK$2,NAV!$B$2:$AAA$509,ROW(CK16),)+HLOOKUP(CK$2,DIST!$C$1:$AAJ$508,ROW('NAV plus Dist'!CK16)+1,FALSE)</f>
        <v>0</v>
      </c>
      <c r="CL17" s="144">
        <f>HLOOKUP(CL$2,NAV!$B$2:$AAA$509,ROW(CL16),)+HLOOKUP(CL$2,DIST!$C$1:$AAJ$508,ROW('NAV plus Dist'!CL16)+1,FALSE)</f>
        <v>0</v>
      </c>
      <c r="CM17" s="144">
        <f>HLOOKUP(CM$2,NAV!$B$2:$AAA$509,ROW(CM16),)+HLOOKUP(CM$2,DIST!$C$1:$AAJ$508,ROW('NAV plus Dist'!CM16)+1,FALSE)</f>
        <v>0</v>
      </c>
      <c r="CN17" s="144">
        <f>HLOOKUP(CN$2,NAV!$B$2:$AAA$509,ROW(CN16),)+HLOOKUP(CN$2,DIST!$C$1:$AAJ$508,ROW('NAV plus Dist'!CN16)+1,FALSE)</f>
        <v>0</v>
      </c>
      <c r="CO17" s="144">
        <f>HLOOKUP(CO$2,NAV!$B$2:$AAA$509,ROW(CO16),)+HLOOKUP(CO$2,DIST!$C$1:$AAJ$508,ROW('NAV plus Dist'!CO16)+1,FALSE)</f>
        <v>0</v>
      </c>
      <c r="CP17" s="144">
        <f>HLOOKUP(CP$2,NAV!$B$2:$AAA$509,ROW(CP16),)+HLOOKUP(CP$2,DIST!$C$1:$AAJ$508,ROW('NAV plus Dist'!CP16)+1,FALSE)</f>
        <v>0</v>
      </c>
      <c r="CQ17" s="144">
        <f>HLOOKUP(CQ$2,NAV!$B$2:$AAA$509,ROW(CQ16),)+HLOOKUP(CQ$2,DIST!$C$1:$AAJ$508,ROW('NAV plus Dist'!CQ16)+1,FALSE)</f>
        <v>0</v>
      </c>
      <c r="CR17" s="144">
        <f>HLOOKUP(CR$2,NAV!$B$2:$AAA$509,ROW(CR16),)+HLOOKUP(CR$2,DIST!$C$1:$AAJ$508,ROW('NAV plus Dist'!CR16)+1,FALSE)</f>
        <v>0</v>
      </c>
      <c r="CS17" s="144">
        <f>HLOOKUP(CS$2,NAV!$B$2:$AAA$509,ROW(CS16),)+HLOOKUP(CS$2,DIST!$C$1:$AAJ$508,ROW('NAV plus Dist'!CS16)+1,FALSE)</f>
        <v>0</v>
      </c>
      <c r="CT17" s="144">
        <f>HLOOKUP(CT$2,NAV!$B$2:$AAA$509,ROW(CT16),)+HLOOKUP(CT$2,DIST!$C$1:$AAJ$508,ROW('NAV plus Dist'!CT16)+1,FALSE)</f>
        <v>0</v>
      </c>
      <c r="CU17" s="144">
        <f>HLOOKUP(CU$2,NAV!$B$2:$AAA$509,ROW(CU16),)+HLOOKUP(CU$2,DIST!$C$1:$AAJ$508,ROW('NAV plus Dist'!CU16)+1,FALSE)</f>
        <v>0</v>
      </c>
      <c r="CV17" s="144">
        <f>HLOOKUP(CV$2,NAV!$B$2:$AAA$509,ROW(CV16),)+HLOOKUP(CV$2,DIST!$C$1:$AAJ$508,ROW('NAV plus Dist'!CV16)+1,FALSE)</f>
        <v>0</v>
      </c>
      <c r="CW17" s="144">
        <f>HLOOKUP(CW$2,NAV!$B$2:$AAA$509,ROW(CW16),)+HLOOKUP(CW$2,DIST!$C$1:$AAJ$508,ROW('NAV plus Dist'!CW16)+1,FALSE)</f>
        <v>0</v>
      </c>
      <c r="CX17" s="144">
        <f>HLOOKUP(CX$2,NAV!$B$2:$AAA$509,ROW(CX16),)+HLOOKUP(CX$2,DIST!$C$1:$AAJ$508,ROW('NAV plus Dist'!CX16)+1,FALSE)</f>
        <v>0</v>
      </c>
      <c r="CY17" s="144">
        <f>HLOOKUP(CY$2,NAV!$B$2:$AAA$509,ROW(CY16),)+HLOOKUP(CY$2,DIST!$C$1:$AAJ$508,ROW('NAV plus Dist'!CY16)+1,FALSE)</f>
        <v>0</v>
      </c>
      <c r="CZ17" s="144">
        <f>HLOOKUP(CZ$2,NAV!$B$2:$AAA$509,ROW(CZ16),)+HLOOKUP(CZ$2,DIST!$C$1:$AAJ$508,ROW('NAV plus Dist'!CZ16)+1,FALSE)</f>
        <v>0</v>
      </c>
      <c r="DA17" s="144">
        <f>HLOOKUP(DA$2,NAV!$B$2:$AAA$509,ROW(DA16),)+HLOOKUP(DA$2,DIST!$C$1:$AAJ$508,ROW('NAV plus Dist'!DA16)+1,FALSE)</f>
        <v>0</v>
      </c>
      <c r="DB17" s="144">
        <f>HLOOKUP(DB$2,NAV!$B$2:$AAA$509,ROW(DB16),)+HLOOKUP(DB$2,DIST!$C$1:$AAJ$508,ROW('NAV plus Dist'!DB16)+1,FALSE)</f>
        <v>0</v>
      </c>
      <c r="DC17" s="144">
        <f>HLOOKUP(DC$2,NAV!$B$2:$AAA$509,ROW(DC16),)+HLOOKUP(DC$2,DIST!$C$1:$AAJ$508,ROW('NAV plus Dist'!DC16)+1,FALSE)</f>
        <v>0</v>
      </c>
      <c r="DD17" s="144">
        <f>HLOOKUP(DD$2,NAV!$B$2:$AAA$509,ROW(DD16),)+HLOOKUP(DD$2,DIST!$C$1:$AAJ$508,ROW('NAV plus Dist'!DD16)+1,FALSE)</f>
        <v>0</v>
      </c>
      <c r="DE17" s="144">
        <f>HLOOKUP(DE$2,NAV!$B$2:$AAA$509,ROW(DE16),)+HLOOKUP(DE$2,DIST!$C$1:$AAJ$508,ROW('NAV plus Dist'!DE16)+1,FALSE)</f>
        <v>0</v>
      </c>
      <c r="DF17" s="144">
        <f>HLOOKUP(DF$2,NAV!$B$2:$AAA$509,ROW(DF16),)+HLOOKUP(DF$2,DIST!$C$1:$AAJ$508,ROW('NAV plus Dist'!DF16)+1,FALSE)</f>
        <v>0</v>
      </c>
      <c r="DG17" s="144">
        <f>HLOOKUP(DG$2,NAV!$B$2:$AAA$509,ROW(DG16),)+HLOOKUP(DG$2,DIST!$C$1:$AAJ$508,ROW('NAV plus Dist'!DG16)+1,FALSE)</f>
        <v>0</v>
      </c>
      <c r="DH17" s="144">
        <f>HLOOKUP(DH$2,NAV!$B$2:$AAA$509,ROW(DH16),)+HLOOKUP(DH$2,DIST!$C$1:$AAJ$508,ROW('NAV plus Dist'!DH16)+1,FALSE)</f>
        <v>0</v>
      </c>
    </row>
    <row r="18" spans="1:112" ht="15" thickBot="1">
      <c r="A18" s="94">
        <f t="shared" si="74"/>
        <v>181</v>
      </c>
      <c r="B18" s="149">
        <f t="shared" si="75"/>
        <v>40543</v>
      </c>
      <c r="C18" s="144">
        <f>HLOOKUP(C$2,NAV!$B$2:$CH$509,ROW(C17),)+HLOOKUP(C$2,DIST!$C$1:$CI$508,ROW('NAV plus Dist'!C17)+1,FALSE)</f>
        <v>0</v>
      </c>
      <c r="D18" s="144">
        <f>HLOOKUP(D$2,NAV!$B$2:$CH$509,ROW(D17),)+HLOOKUP(D$2,DIST!$C$1:$CI$508,ROW('NAV plus Dist'!D17)+1,FALSE)</f>
        <v>0</v>
      </c>
      <c r="E18" s="144">
        <f>HLOOKUP(E$2,NAV!$B$2:$CH$509,ROW(E17),)+HLOOKUP(E$2,DIST!$C$1:$CI$508,ROW('NAV plus Dist'!E17)+1,FALSE)</f>
        <v>0</v>
      </c>
      <c r="F18" s="144">
        <f>HLOOKUP(F$2,NAV!$B$2:$CH$509,ROW(F17),)+HLOOKUP(F$2,DIST!$C$1:$CI$508,ROW('NAV plus Dist'!F17)+1,FALSE)</f>
        <v>0</v>
      </c>
      <c r="G18" s="144">
        <f>HLOOKUP(G$2,NAV!$B$2:$CH$509,ROW(G17),)+HLOOKUP(G$2,DIST!$C$1:$CI$508,ROW('NAV plus Dist'!G17)+1,FALSE)</f>
        <v>0</v>
      </c>
      <c r="H18" s="144">
        <f>HLOOKUP(H$2,NAV!$B$2:$CH$509,ROW(H17),)+HLOOKUP(H$2,DIST!$C$1:$CI$508,ROW('NAV plus Dist'!H17)+1,FALSE)</f>
        <v>0</v>
      </c>
      <c r="I18" s="144">
        <f>HLOOKUP(I$2,NAV!$B$2:$CH$509,ROW(I17),)+HLOOKUP(I$2,DIST!$C$1:$CI$508,ROW('NAV plus Dist'!I17)+1,FALSE)</f>
        <v>0</v>
      </c>
      <c r="J18" s="144">
        <f>HLOOKUP(J$2,NAV!$B$2:$CH$509,ROW(J17),)+HLOOKUP(J$2,DIST!$C$1:$CI$508,ROW('NAV plus Dist'!J17)+1,FALSE)</f>
        <v>0</v>
      </c>
      <c r="K18" s="144">
        <f>HLOOKUP(K$2,NAV!$B$2:$CH$509,ROW(K17),)+HLOOKUP(K$2,DIST!$C$1:$CI$508,ROW('NAV plus Dist'!K17)+1,FALSE)</f>
        <v>0</v>
      </c>
      <c r="L18" s="144">
        <f>HLOOKUP(L$2,NAV!$B$2:$CH$509,ROW(L17),)+HLOOKUP(L$2,DIST!$C$1:$CI$508,ROW('NAV plus Dist'!L17)+1,FALSE)</f>
        <v>0</v>
      </c>
      <c r="M18" s="144">
        <f>HLOOKUP(M$2,NAV!$B$2:$CH$509,ROW(M17),)+HLOOKUP(M$2,DIST!$C$1:$CI$508,ROW('NAV plus Dist'!M17)+1,FALSE)</f>
        <v>0</v>
      </c>
      <c r="N18" s="144">
        <f>HLOOKUP(N$2,NAV!$B$2:$CH$509,ROW(N17),)+HLOOKUP(N$2,DIST!$C$1:$CI$508,ROW('NAV plus Dist'!N17)+1,FALSE)</f>
        <v>0</v>
      </c>
      <c r="O18" s="144">
        <f>HLOOKUP(O$2,NAV!$B$2:$CH$509,ROW(O17),)+HLOOKUP(O$2,DIST!$C$1:$CI$508,ROW('NAV plus Dist'!O17)+1,FALSE)</f>
        <v>0</v>
      </c>
      <c r="P18" s="144">
        <f>HLOOKUP(P$2,NAV!$B$2:$CH$509,ROW(P17),)+HLOOKUP(P$2,DIST!$C$1:$CI$508,ROW('NAV plus Dist'!P17)+1,FALSE)</f>
        <v>0</v>
      </c>
      <c r="Q18" s="144">
        <f>HLOOKUP(Q$2,NAV!$B$2:$CH$509,ROW(Q17),)+HLOOKUP(Q$2,DIST!$C$1:$CI$508,ROW('NAV plus Dist'!Q17)+1,FALSE)</f>
        <v>13.76</v>
      </c>
      <c r="R18" s="144">
        <f>HLOOKUP(R$2,NAV!$B$2:$CH$509,ROW(R17),)+HLOOKUP(R$2,DIST!$C$1:$CI$508,ROW('NAV plus Dist'!R17)+1,FALSE)</f>
        <v>0</v>
      </c>
      <c r="S18" s="144">
        <f>HLOOKUP(S$2,NAV!$B$2:$CH$509,ROW(S17),)+HLOOKUP(S$2,DIST!$C$1:$CI$508,ROW('NAV plus Dist'!S17)+1,FALSE)</f>
        <v>0</v>
      </c>
      <c r="T18" s="144">
        <f>HLOOKUP(T$2,NAV!$B$2:$CH$509,ROW(T17),)+HLOOKUP(T$2,DIST!$C$1:$CI$508,ROW('NAV plus Dist'!T17)+1,FALSE)</f>
        <v>0</v>
      </c>
      <c r="U18" s="144">
        <f>HLOOKUP(U$2,NAV!$B$2:$CH$509,ROW(U17),)+HLOOKUP(U$2,DIST!$C$1:$CI$508,ROW('NAV plus Dist'!U17)+1,FALSE)</f>
        <v>0</v>
      </c>
      <c r="V18" s="144">
        <f>HLOOKUP(V$2,NAV!$B$2:$CH$509,ROW(V17),)+HLOOKUP(V$2,DIST!$C$1:$CI$508,ROW('NAV plus Dist'!V17)+1,FALSE)</f>
        <v>12.53</v>
      </c>
      <c r="W18" s="144">
        <f>HLOOKUP(W$2,NAV!$B$2:$CH$509,ROW(W17),)+HLOOKUP(W$2,DIST!$C$1:$CI$508,ROW('NAV plus Dist'!W17)+1,FALSE)</f>
        <v>0</v>
      </c>
      <c r="X18" s="144">
        <f>HLOOKUP(X$2,NAV!$B$2:$CH$509,ROW(X17),)+HLOOKUP(X$2,DIST!$C$1:$CI$508,ROW('NAV plus Dist'!X17)+1,FALSE)</f>
        <v>0</v>
      </c>
      <c r="Y18" s="144">
        <f>HLOOKUP(Y$2,NAV!$B$2:$CH$509,ROW(Y17),)+HLOOKUP(Y$2,DIST!$C$1:$CI$508,ROW('NAV plus Dist'!Y17)+1,FALSE)</f>
        <v>0</v>
      </c>
      <c r="Z18" s="144">
        <f>HLOOKUP(Z$2,NAV!$B$2:$CH$509,ROW(Z17),)+HLOOKUP(Z$2,DIST!$C$1:$CI$508,ROW('NAV plus Dist'!Z17)+1,FALSE)</f>
        <v>0</v>
      </c>
      <c r="AA18" s="144">
        <f>HLOOKUP(AA$2,NAV!$B$2:$CH$509,ROW(AA17),)+HLOOKUP(AA$2,DIST!$C$1:$CI$508,ROW('NAV plus Dist'!AA17)+1,FALSE)</f>
        <v>0</v>
      </c>
      <c r="AB18" s="144">
        <f>HLOOKUP(AB$2,NAV!$B$2:$CH$509,ROW(AB17),)+HLOOKUP(AB$2,DIST!$C$1:$CI$508,ROW('NAV plus Dist'!AB17)+1,FALSE)</f>
        <v>0</v>
      </c>
      <c r="AC18" s="144">
        <f>HLOOKUP(AC$2,NAV!$B$2:$CH$509,ROW(AC17),)+HLOOKUP(AC$2,DIST!$C$1:$CI$508,ROW('NAV plus Dist'!AC17)+1,FALSE)</f>
        <v>0</v>
      </c>
      <c r="AD18" s="144">
        <f>HLOOKUP(AD$2,NAV!$B$2:$CH$509,ROW(AD17),)+HLOOKUP(AD$2,DIST!$C$1:$CI$508,ROW('NAV plus Dist'!AD17)+1,FALSE)</f>
        <v>0</v>
      </c>
      <c r="AE18" s="144">
        <f>HLOOKUP(AE$2,NAV!$B$2:$CH$509,ROW(AE17),)+HLOOKUP(AE$2,DIST!$C$1:$CI$508,ROW('NAV plus Dist'!AE17)+1,FALSE)</f>
        <v>0</v>
      </c>
      <c r="AF18" s="144">
        <f>HLOOKUP(AF$2,NAV!$B$2:$CH$509,ROW(AF17),)+HLOOKUP(AF$2,DIST!$C$1:$CI$508,ROW('NAV plus Dist'!AF17)+1,FALSE)</f>
        <v>0</v>
      </c>
      <c r="AG18" s="144">
        <f>HLOOKUP(AG$2,NAV!$B$2:$CH$509,ROW(AG17),)+HLOOKUP(AG$2,DIST!$C$1:$CI$508,ROW('NAV plus Dist'!AG17)+1,FALSE)</f>
        <v>0</v>
      </c>
      <c r="AH18" s="144">
        <f>HLOOKUP(AH$2,NAV!$B$2:$CH$509,ROW(AH17),)+HLOOKUP(AH$2,DIST!$C$1:$CI$508,ROW('NAV plus Dist'!AH17)+1,FALSE)</f>
        <v>0</v>
      </c>
      <c r="AI18" s="144">
        <f>HLOOKUP(AI$2,NAV!$B$2:$CH$509,ROW(AI17),)+HLOOKUP(AI$2,DIST!$C$1:$CI$508,ROW('NAV plus Dist'!AI17)+1,FALSE)</f>
        <v>0</v>
      </c>
      <c r="AJ18" s="144">
        <f>HLOOKUP(AJ$2,NAV!$B$2:$CH$509,ROW(AJ17),)+HLOOKUP(AJ$2,DIST!$C$1:$CI$508,ROW('NAV plus Dist'!AJ17)+1,FALSE)</f>
        <v>0</v>
      </c>
      <c r="AK18" s="144">
        <f>HLOOKUP(AK$2,NAV!$B$2:$CH$509,ROW(AK17),)+HLOOKUP(AK$2,DIST!$C$1:$CI$508,ROW('NAV plus Dist'!AK17)+1,FALSE)</f>
        <v>0</v>
      </c>
      <c r="AL18" s="144">
        <f>HLOOKUP(AL$2,NAV!$B$2:$CH$509,ROW(AL17),)+HLOOKUP(AL$2,DIST!$C$1:$CI$508,ROW('NAV plus Dist'!AL17)+1,FALSE)</f>
        <v>0</v>
      </c>
      <c r="AM18" s="144">
        <f>HLOOKUP(AM$2,NAV!$B$2:$CH$509,ROW(AM17),)+HLOOKUP(AM$2,DIST!$C$1:$CI$508,ROW('NAV plus Dist'!AM17)+1,FALSE)</f>
        <v>0</v>
      </c>
      <c r="AN18" s="144">
        <f>HLOOKUP(AN$2,NAV!$B$2:$CH$509,ROW(AN17),)+HLOOKUP(AN$2,DIST!$C$1:$CI$508,ROW('NAV plus Dist'!AN17)+1,FALSE)</f>
        <v>0</v>
      </c>
      <c r="AO18" s="144">
        <f>HLOOKUP(AO$2,NAV!$B$2:$CH$509,ROW(AO17),)+HLOOKUP(AO$2,DIST!$C$1:$CI$508,ROW('NAV plus Dist'!AO17)+1,FALSE)</f>
        <v>0</v>
      </c>
      <c r="AP18" s="144">
        <f>HLOOKUP(AP$2,NAV!$B$2:$CH$509,ROW(AP17),)+HLOOKUP(AP$2,DIST!$C$1:$CI$508,ROW('NAV plus Dist'!AP17)+1,FALSE)</f>
        <v>0</v>
      </c>
      <c r="AQ18" s="144">
        <f>HLOOKUP(AQ$2,NAV!$B$2:$CH$509,ROW(AQ17),)+HLOOKUP(AQ$2,DIST!$C$1:$CI$508,ROW('NAV plus Dist'!AQ17)+1,FALSE)</f>
        <v>0</v>
      </c>
      <c r="AR18" s="144">
        <f>HLOOKUP(AR$2,NAV!$B$2:$CH$509,ROW(AR17),)+HLOOKUP(AR$2,DIST!$C$1:$CI$508,ROW('NAV plus Dist'!AR17)+1,FALSE)</f>
        <v>0</v>
      </c>
      <c r="AS18" s="144">
        <f>HLOOKUP(AS$2,NAV!$B$2:$CH$509,ROW(AS17),)+HLOOKUP(AS$2,DIST!$C$1:$CI$508,ROW('NAV plus Dist'!AS17)+1,FALSE)</f>
        <v>0</v>
      </c>
      <c r="AT18" s="144">
        <f>HLOOKUP(AT$2,NAV!$B$2:$CH$509,ROW(AT17),)+HLOOKUP(AT$2,DIST!$C$1:$CI$508,ROW('NAV plus Dist'!AT17)+1,FALSE)</f>
        <v>0</v>
      </c>
      <c r="AU18" s="144">
        <f>HLOOKUP(AU$2,NAV!$B$2:$CH$509,ROW(AU17),)+HLOOKUP(AU$2,DIST!$C$1:$CI$508,ROW('NAV plus Dist'!AU17)+1,FALSE)</f>
        <v>0</v>
      </c>
      <c r="AV18" s="144">
        <f>HLOOKUP(AV$2,NAV!$B$2:$CH$509,ROW(AV17),)+HLOOKUP(AV$2,DIST!$C$1:$CI$508,ROW('NAV plus Dist'!AV17)+1,FALSE)</f>
        <v>0</v>
      </c>
      <c r="AW18" s="144">
        <f>HLOOKUP(AW$2,NAV!$B$2:$CH$509,ROW(AW17),)+HLOOKUP(AW$2,DIST!$C$1:$CI$508,ROW('NAV plus Dist'!AW17)+1,FALSE)</f>
        <v>0</v>
      </c>
      <c r="AX18" s="144">
        <f>HLOOKUP(AX$2,NAV!$B$2:$CH$509,ROW(AX17),)+HLOOKUP(AX$2,DIST!$C$1:$CI$508,ROW('NAV plus Dist'!AX17)+1,FALSE)</f>
        <v>0</v>
      </c>
      <c r="AY18" s="144">
        <f>HLOOKUP(AY$2,NAV!$B$2:$CH$509,ROW(AY17),)+HLOOKUP(AY$2,DIST!$C$1:$CI$508,ROW('NAV plus Dist'!AY17)+1,FALSE)</f>
        <v>0</v>
      </c>
      <c r="AZ18" s="144">
        <f>HLOOKUP(AZ$2,NAV!$B$2:$CH$509,ROW(AZ17),)+HLOOKUP(AZ$2,DIST!$C$1:$CI$508,ROW('NAV plus Dist'!AZ17)+1,FALSE)</f>
        <v>0</v>
      </c>
      <c r="BA18" s="144">
        <f>HLOOKUP(BA$2,NAV!$B$2:$CH$509,ROW(BA17),)+HLOOKUP(BA$2,DIST!$C$1:$CI$508,ROW('NAV plus Dist'!BA17)+1,FALSE)</f>
        <v>0</v>
      </c>
      <c r="BB18" s="144">
        <f>HLOOKUP(BB$2,NAV!$B$2:$CH$509,ROW(BB17),)+HLOOKUP(BB$2,DIST!$C$1:$CI$508,ROW('NAV plus Dist'!BB17)+1,FALSE)</f>
        <v>0</v>
      </c>
      <c r="BC18" s="144">
        <f>HLOOKUP(BC$2,NAV!$B$2:$CH$509,ROW(BC17),)+HLOOKUP(BC$2,DIST!$C$1:$CI$508,ROW('NAV plus Dist'!BC17)+1,FALSE)</f>
        <v>0</v>
      </c>
      <c r="BD18" s="144">
        <f>HLOOKUP(BD$2,NAV!$B$2:$CH$509,ROW(BD17),)+HLOOKUP(BD$2,DIST!$C$1:$CI$508,ROW('NAV plus Dist'!BD17)+1,FALSE)</f>
        <v>0</v>
      </c>
      <c r="BE18" s="144">
        <f>HLOOKUP(BE$2,NAV!$B$2:$CH$509,ROW(BE17),)+HLOOKUP(BE$2,DIST!$C$1:$CI$508,ROW('NAV plus Dist'!BE17)+1,FALSE)</f>
        <v>0</v>
      </c>
      <c r="BF18" s="144">
        <f>HLOOKUP(BF$2,NAV!$B$2:$CH$509,ROW(BF17),)+HLOOKUP(BF$2,DIST!$C$1:$CI$508,ROW('NAV plus Dist'!BF17)+1,FALSE)</f>
        <v>0</v>
      </c>
      <c r="BG18" s="144">
        <f>HLOOKUP(BG$2,NAV!$B$2:$CH$509,ROW(BG17),)+HLOOKUP(BG$2,DIST!$C$1:$CI$508,ROW('NAV plus Dist'!BG17)+1,FALSE)</f>
        <v>0</v>
      </c>
      <c r="BH18" s="144">
        <f>HLOOKUP(BH$2,NAV!$B$2:$CH$509,ROW(BH17),)+HLOOKUP(BH$2,DIST!$C$1:$CI$508,ROW('NAV plus Dist'!BH17)+1,FALSE)</f>
        <v>0</v>
      </c>
      <c r="BI18" s="144">
        <f>HLOOKUP(BI$2,NAV!$B$2:$CH$509,ROW(BI17),)+HLOOKUP(BI$2,DIST!$C$1:$CI$508,ROW('NAV plus Dist'!BI17)+1,FALSE)</f>
        <v>0</v>
      </c>
      <c r="BJ18" s="144">
        <f>HLOOKUP(BJ$2,NAV!$B$2:$CH$509,ROW(BJ17),)+HLOOKUP(BJ$2,DIST!$C$1:$CI$508,ROW('NAV plus Dist'!BJ17)+1,FALSE)</f>
        <v>0</v>
      </c>
      <c r="BK18" s="144">
        <f>HLOOKUP(BK$2,NAV!$B$2:$CH$509,ROW(BK17),)+HLOOKUP(BK$2,DIST!$C$1:$CI$508,ROW('NAV plus Dist'!BK17)+1,FALSE)</f>
        <v>0</v>
      </c>
      <c r="BL18" s="144">
        <f>HLOOKUP(BL$2,NAV!$B$2:$CH$509,ROW(BL17),)+HLOOKUP(BL$2,DIST!$C$1:$CI$508,ROW('NAV plus Dist'!BL17)+1,FALSE)</f>
        <v>0</v>
      </c>
      <c r="BM18" s="144">
        <f>HLOOKUP(BM$2,NAV!$B$2:$CH$509,ROW(BM17),)+HLOOKUP(BM$2,DIST!$C$1:$CI$508,ROW('NAV plus Dist'!BM17)+1,FALSE)</f>
        <v>0</v>
      </c>
      <c r="BN18" s="144">
        <f>HLOOKUP(BN$2,NAV!$B$2:$CH$509,ROW(BN17),)+HLOOKUP(BN$2,DIST!$C$1:$CI$508,ROW('NAV plus Dist'!BN17)+1,FALSE)</f>
        <v>0</v>
      </c>
      <c r="BO18" s="144">
        <f>HLOOKUP(BO$2,NAV!$B$2:$CH$509,ROW(BO17),)+HLOOKUP(BO$2,DIST!$C$1:$CI$508,ROW('NAV plus Dist'!BO17)+1,FALSE)</f>
        <v>0</v>
      </c>
      <c r="BP18" s="144">
        <f>HLOOKUP(BP$2,NAV!$B$2:$CH$509,ROW(BP17),)+HLOOKUP(BP$2,DIST!$C$1:$CI$508,ROW('NAV plus Dist'!BP17)+1,FALSE)</f>
        <v>0</v>
      </c>
      <c r="BQ18" s="144">
        <f>HLOOKUP(BQ$2,NAV!$B$2:$CH$509,ROW(BQ17),)+HLOOKUP(BQ$2,DIST!$C$1:$CI$508,ROW('NAV plus Dist'!BQ17)+1,FALSE)</f>
        <v>0</v>
      </c>
      <c r="BR18" s="144">
        <f>HLOOKUP(BR$2,NAV!$B$2:$CH$509,ROW(BR17),)+HLOOKUP(BR$2,DIST!$C$1:$CI$508,ROW('NAV plus Dist'!BR17)+1,FALSE)</f>
        <v>0</v>
      </c>
      <c r="BS18" s="144">
        <f>HLOOKUP(BS$2,NAV!$B$2:$CH$509,ROW(BS17),)+HLOOKUP(BS$2,DIST!$C$1:$CI$508,ROW('NAV plus Dist'!BS17)+1,FALSE)</f>
        <v>0</v>
      </c>
      <c r="BT18" s="144">
        <f>HLOOKUP(BT$2,NAV!$B$2:$CH$509,ROW(BT17),)+HLOOKUP(BT$2,DIST!$C$1:$CI$508,ROW('NAV plus Dist'!BT17)+1,FALSE)</f>
        <v>0</v>
      </c>
      <c r="BU18" s="144">
        <f>HLOOKUP(BU$2,NAV!$B$2:$CH$509,ROW(BU17),)+HLOOKUP(BU$2,DIST!$C$1:$CI$508,ROW('NAV plus Dist'!BU17)+1,FALSE)</f>
        <v>0</v>
      </c>
      <c r="BV18" s="144">
        <f>HLOOKUP(BV$2,NAV!$B$2:$CH$509,ROW(BV17),)+HLOOKUP(BV$2,DIST!$C$1:$CI$508,ROW('NAV plus Dist'!BV17)+1,FALSE)</f>
        <v>0</v>
      </c>
      <c r="BW18" s="144">
        <f>HLOOKUP(BW$2,NAV!$B$2:$CH$509,ROW(BW17),)+HLOOKUP(BW$2,DIST!$C$1:$CI$508,ROW('NAV plus Dist'!BW17)+1,FALSE)</f>
        <v>0</v>
      </c>
      <c r="BX18" s="144">
        <f>HLOOKUP(BX$2,NAV!$B$2:$CH$509,ROW(BX17),)+HLOOKUP(BX$2,DIST!$C$1:$CI$508,ROW('NAV plus Dist'!BX17)+1,FALSE)</f>
        <v>0</v>
      </c>
      <c r="BY18" s="144">
        <f>HLOOKUP(BY$2,NAV!$B$2:$CH$509,ROW(BY17),)+HLOOKUP(BY$2,DIST!$C$1:$CI$508,ROW('NAV plus Dist'!BY17)+1,FALSE)</f>
        <v>0</v>
      </c>
      <c r="BZ18" s="144">
        <f>HLOOKUP(BZ$2,NAV!$B$2:$CH$509,ROW(BZ17),)+HLOOKUP(BZ$2,DIST!$C$1:$CI$508,ROW('NAV plus Dist'!BZ17)+1,FALSE)</f>
        <v>0</v>
      </c>
      <c r="CA18" s="144">
        <f>HLOOKUP(CA$2,NAV!$B$2:$CH$509,ROW(CA17),)+HLOOKUP(CA$2,DIST!$C$1:$CI$508,ROW('NAV plus Dist'!CA17)+1,FALSE)</f>
        <v>0</v>
      </c>
      <c r="CB18" s="144">
        <f>HLOOKUP(CB$2,NAV!$B$2:$CH$509,ROW(CB17),)+HLOOKUP(CB$2,DIST!$C$1:$CI$508,ROW('NAV plus Dist'!CB17)+1,FALSE)</f>
        <v>0</v>
      </c>
      <c r="CC18" s="144">
        <f>HLOOKUP(CC$2,NAV!$B$2:$CH$509,ROW(CC17),)+HLOOKUP(CC$2,DIST!$C$1:$CI$508,ROW('NAV plus Dist'!CC17)+1,FALSE)</f>
        <v>0</v>
      </c>
      <c r="CD18" s="144">
        <f>HLOOKUP(CD$2,NAV!$B$2:$CH$509,ROW(CD17),)+HLOOKUP(CD$2,DIST!$C$1:$CI$508,ROW('NAV plus Dist'!CD17)+1,FALSE)</f>
        <v>0</v>
      </c>
      <c r="CE18" s="144">
        <f>HLOOKUP(CE$2,NAV!$B$2:$CH$509,ROW(CE17),)+HLOOKUP(CE$2,DIST!$C$1:$CI$508,ROW('NAV plus Dist'!CE17)+1,FALSE)</f>
        <v>0</v>
      </c>
      <c r="CF18" s="144">
        <f>HLOOKUP(CF$2,NAV!$B$2:$CH$509,ROW(CF17),)+HLOOKUP(CF$2,DIST!$C$1:$CI$508,ROW('NAV plus Dist'!CF17)+1,FALSE)</f>
        <v>0</v>
      </c>
      <c r="CG18" s="144">
        <f>HLOOKUP(CG$2,NAV!$B$2:$CH$509,ROW(CG17),)+HLOOKUP(CG$2,DIST!$C$1:$CI$508,ROW('NAV plus Dist'!CG17)+1,FALSE)</f>
        <v>0</v>
      </c>
      <c r="CH18" s="144">
        <f>HLOOKUP(CH$2,NAV!$B$2:$CH$509,ROW(CH17),)+HLOOKUP(CH$2,DIST!$C$1:$CI$508,ROW('NAV plus Dist'!CH17)+1,FALSE)</f>
        <v>0</v>
      </c>
      <c r="CI18" s="144">
        <f>HLOOKUP(CI$2,NAV!$B$2:$CH$509,ROW(CI17),)+HLOOKUP(CI$2,DIST!$C$1:$CI$508,ROW('NAV plus Dist'!CI17)+1,FALSE)</f>
        <v>0</v>
      </c>
      <c r="CJ18" s="144">
        <f>HLOOKUP(CJ$2,NAV!$B$2:$AAA$509,ROW(CJ17),)+HLOOKUP(CJ$2,DIST!$C$1:$AAJ$508,ROW('NAV plus Dist'!CJ17)+1,FALSE)</f>
        <v>0</v>
      </c>
      <c r="CK18" s="144">
        <f>HLOOKUP(CK$2,NAV!$B$2:$AAA$509,ROW(CK17),)+HLOOKUP(CK$2,DIST!$C$1:$AAJ$508,ROW('NAV plus Dist'!CK17)+1,FALSE)</f>
        <v>0</v>
      </c>
      <c r="CL18" s="144">
        <f>HLOOKUP(CL$2,NAV!$B$2:$AAA$509,ROW(CL17),)+HLOOKUP(CL$2,DIST!$C$1:$AAJ$508,ROW('NAV plus Dist'!CL17)+1,FALSE)</f>
        <v>0</v>
      </c>
      <c r="CM18" s="144">
        <f>HLOOKUP(CM$2,NAV!$B$2:$AAA$509,ROW(CM17),)+HLOOKUP(CM$2,DIST!$C$1:$AAJ$508,ROW('NAV plus Dist'!CM17)+1,FALSE)</f>
        <v>0</v>
      </c>
      <c r="CN18" s="144">
        <f>HLOOKUP(CN$2,NAV!$B$2:$AAA$509,ROW(CN17),)+HLOOKUP(CN$2,DIST!$C$1:$AAJ$508,ROW('NAV plus Dist'!CN17)+1,FALSE)</f>
        <v>0</v>
      </c>
      <c r="CO18" s="144">
        <f>HLOOKUP(CO$2,NAV!$B$2:$AAA$509,ROW(CO17),)+HLOOKUP(CO$2,DIST!$C$1:$AAJ$508,ROW('NAV plus Dist'!CO17)+1,FALSE)</f>
        <v>0</v>
      </c>
      <c r="CP18" s="144">
        <f>HLOOKUP(CP$2,NAV!$B$2:$AAA$509,ROW(CP17),)+HLOOKUP(CP$2,DIST!$C$1:$AAJ$508,ROW('NAV plus Dist'!CP17)+1,FALSE)</f>
        <v>0</v>
      </c>
      <c r="CQ18" s="144">
        <f>HLOOKUP(CQ$2,NAV!$B$2:$AAA$509,ROW(CQ17),)+HLOOKUP(CQ$2,DIST!$C$1:$AAJ$508,ROW('NAV plus Dist'!CQ17)+1,FALSE)</f>
        <v>0</v>
      </c>
      <c r="CR18" s="144">
        <f>HLOOKUP(CR$2,NAV!$B$2:$AAA$509,ROW(CR17),)+HLOOKUP(CR$2,DIST!$C$1:$AAJ$508,ROW('NAV plus Dist'!CR17)+1,FALSE)</f>
        <v>0</v>
      </c>
      <c r="CS18" s="144">
        <f>HLOOKUP(CS$2,NAV!$B$2:$AAA$509,ROW(CS17),)+HLOOKUP(CS$2,DIST!$C$1:$AAJ$508,ROW('NAV plus Dist'!CS17)+1,FALSE)</f>
        <v>0</v>
      </c>
      <c r="CT18" s="144">
        <f>HLOOKUP(CT$2,NAV!$B$2:$AAA$509,ROW(CT17),)+HLOOKUP(CT$2,DIST!$C$1:$AAJ$508,ROW('NAV plus Dist'!CT17)+1,FALSE)</f>
        <v>0</v>
      </c>
      <c r="CU18" s="144">
        <f>HLOOKUP(CU$2,NAV!$B$2:$AAA$509,ROW(CU17),)+HLOOKUP(CU$2,DIST!$C$1:$AAJ$508,ROW('NAV plus Dist'!CU17)+1,FALSE)</f>
        <v>0</v>
      </c>
      <c r="CV18" s="144">
        <f>HLOOKUP(CV$2,NAV!$B$2:$AAA$509,ROW(CV17),)+HLOOKUP(CV$2,DIST!$C$1:$AAJ$508,ROW('NAV plus Dist'!CV17)+1,FALSE)</f>
        <v>0</v>
      </c>
      <c r="CW18" s="144">
        <f>HLOOKUP(CW$2,NAV!$B$2:$AAA$509,ROW(CW17),)+HLOOKUP(CW$2,DIST!$C$1:$AAJ$508,ROW('NAV plus Dist'!CW17)+1,FALSE)</f>
        <v>0</v>
      </c>
      <c r="CX18" s="144">
        <f>HLOOKUP(CX$2,NAV!$B$2:$AAA$509,ROW(CX17),)+HLOOKUP(CX$2,DIST!$C$1:$AAJ$508,ROW('NAV plus Dist'!CX17)+1,FALSE)</f>
        <v>0</v>
      </c>
      <c r="CY18" s="144">
        <f>HLOOKUP(CY$2,NAV!$B$2:$AAA$509,ROW(CY17),)+HLOOKUP(CY$2,DIST!$C$1:$AAJ$508,ROW('NAV plus Dist'!CY17)+1,FALSE)</f>
        <v>0</v>
      </c>
      <c r="CZ18" s="144">
        <f>HLOOKUP(CZ$2,NAV!$B$2:$AAA$509,ROW(CZ17),)+HLOOKUP(CZ$2,DIST!$C$1:$AAJ$508,ROW('NAV plus Dist'!CZ17)+1,FALSE)</f>
        <v>0</v>
      </c>
      <c r="DA18" s="144">
        <f>HLOOKUP(DA$2,NAV!$B$2:$AAA$509,ROW(DA17),)+HLOOKUP(DA$2,DIST!$C$1:$AAJ$508,ROW('NAV plus Dist'!DA17)+1,FALSE)</f>
        <v>0</v>
      </c>
      <c r="DB18" s="144">
        <f>HLOOKUP(DB$2,NAV!$B$2:$AAA$509,ROW(DB17),)+HLOOKUP(DB$2,DIST!$C$1:$AAJ$508,ROW('NAV plus Dist'!DB17)+1,FALSE)</f>
        <v>0</v>
      </c>
      <c r="DC18" s="144">
        <f>HLOOKUP(DC$2,NAV!$B$2:$AAA$509,ROW(DC17),)+HLOOKUP(DC$2,DIST!$C$1:$AAJ$508,ROW('NAV plus Dist'!DC17)+1,FALSE)</f>
        <v>0</v>
      </c>
      <c r="DD18" s="144">
        <f>HLOOKUP(DD$2,NAV!$B$2:$AAA$509,ROW(DD17),)+HLOOKUP(DD$2,DIST!$C$1:$AAJ$508,ROW('NAV plus Dist'!DD17)+1,FALSE)</f>
        <v>0</v>
      </c>
      <c r="DE18" s="144">
        <f>HLOOKUP(DE$2,NAV!$B$2:$AAA$509,ROW(DE17),)+HLOOKUP(DE$2,DIST!$C$1:$AAJ$508,ROW('NAV plus Dist'!DE17)+1,FALSE)</f>
        <v>0</v>
      </c>
      <c r="DF18" s="144">
        <f>HLOOKUP(DF$2,NAV!$B$2:$AAA$509,ROW(DF17),)+HLOOKUP(DF$2,DIST!$C$1:$AAJ$508,ROW('NAV plus Dist'!DF17)+1,FALSE)</f>
        <v>0</v>
      </c>
      <c r="DG18" s="144">
        <f>HLOOKUP(DG$2,NAV!$B$2:$AAA$509,ROW(DG17),)+HLOOKUP(DG$2,DIST!$C$1:$AAJ$508,ROW('NAV plus Dist'!DG17)+1,FALSE)</f>
        <v>0</v>
      </c>
      <c r="DH18" s="144">
        <f>HLOOKUP(DH$2,NAV!$B$2:$AAA$509,ROW(DH17),)+HLOOKUP(DH$2,DIST!$C$1:$AAJ$508,ROW('NAV plus Dist'!DH17)+1,FALSE)</f>
        <v>0</v>
      </c>
    </row>
    <row r="19" spans="1:112">
      <c r="A19" s="94">
        <f t="shared" si="74"/>
        <v>180</v>
      </c>
      <c r="B19" s="148">
        <f t="shared" si="75"/>
        <v>40574</v>
      </c>
      <c r="C19" s="144">
        <f>HLOOKUP(C$2,NAV!$B$2:$CH$509,ROW(C18),)+HLOOKUP(C$2,DIST!$C$1:$CI$508,ROW('NAV plus Dist'!C18)+1,FALSE)</f>
        <v>0</v>
      </c>
      <c r="D19" s="144">
        <f>HLOOKUP(D$2,NAV!$B$2:$CH$509,ROW(D18),)+HLOOKUP(D$2,DIST!$C$1:$CI$508,ROW('NAV plus Dist'!D18)+1,FALSE)</f>
        <v>0</v>
      </c>
      <c r="E19" s="144">
        <f>HLOOKUP(E$2,NAV!$B$2:$CH$509,ROW(E18),)+HLOOKUP(E$2,DIST!$C$1:$CI$508,ROW('NAV plus Dist'!E18)+1,FALSE)</f>
        <v>0</v>
      </c>
      <c r="F19" s="144">
        <f>HLOOKUP(F$2,NAV!$B$2:$CH$509,ROW(F18),)+HLOOKUP(F$2,DIST!$C$1:$CI$508,ROW('NAV plus Dist'!F18)+1,FALSE)</f>
        <v>0</v>
      </c>
      <c r="G19" s="144">
        <f>HLOOKUP(G$2,NAV!$B$2:$CH$509,ROW(G18),)+HLOOKUP(G$2,DIST!$C$1:$CI$508,ROW('NAV plus Dist'!G18)+1,FALSE)</f>
        <v>0</v>
      </c>
      <c r="H19" s="144">
        <f>HLOOKUP(H$2,NAV!$B$2:$CH$509,ROW(H18),)+HLOOKUP(H$2,DIST!$C$1:$CI$508,ROW('NAV plus Dist'!H18)+1,FALSE)</f>
        <v>0</v>
      </c>
      <c r="I19" s="144">
        <f>HLOOKUP(I$2,NAV!$B$2:$CH$509,ROW(I18),)+HLOOKUP(I$2,DIST!$C$1:$CI$508,ROW('NAV plus Dist'!I18)+1,FALSE)</f>
        <v>0</v>
      </c>
      <c r="J19" s="144">
        <f>HLOOKUP(J$2,NAV!$B$2:$CH$509,ROW(J18),)+HLOOKUP(J$2,DIST!$C$1:$CI$508,ROW('NAV plus Dist'!J18)+1,FALSE)</f>
        <v>0</v>
      </c>
      <c r="K19" s="144">
        <f>HLOOKUP(K$2,NAV!$B$2:$CH$509,ROW(K18),)+HLOOKUP(K$2,DIST!$C$1:$CI$508,ROW('NAV plus Dist'!K18)+1,FALSE)</f>
        <v>0</v>
      </c>
      <c r="L19" s="144">
        <f>HLOOKUP(L$2,NAV!$B$2:$CH$509,ROW(L18),)+HLOOKUP(L$2,DIST!$C$1:$CI$508,ROW('NAV plus Dist'!L18)+1,FALSE)</f>
        <v>0</v>
      </c>
      <c r="M19" s="144">
        <f>HLOOKUP(M$2,NAV!$B$2:$CH$509,ROW(M18),)+HLOOKUP(M$2,DIST!$C$1:$CI$508,ROW('NAV plus Dist'!M18)+1,FALSE)</f>
        <v>0</v>
      </c>
      <c r="N19" s="144">
        <f>HLOOKUP(N$2,NAV!$B$2:$CH$509,ROW(N18),)+HLOOKUP(N$2,DIST!$C$1:$CI$508,ROW('NAV plus Dist'!N18)+1,FALSE)</f>
        <v>0</v>
      </c>
      <c r="O19" s="144">
        <f>HLOOKUP(O$2,NAV!$B$2:$CH$509,ROW(O18),)+HLOOKUP(O$2,DIST!$C$1:$CI$508,ROW('NAV plus Dist'!O18)+1,FALSE)</f>
        <v>0</v>
      </c>
      <c r="P19" s="144">
        <f>HLOOKUP(P$2,NAV!$B$2:$CH$509,ROW(P18),)+HLOOKUP(P$2,DIST!$C$1:$CI$508,ROW('NAV plus Dist'!P18)+1,FALSE)</f>
        <v>0</v>
      </c>
      <c r="Q19" s="144">
        <f>HLOOKUP(Q$2,NAV!$B$2:$CH$509,ROW(Q18),)+HLOOKUP(Q$2,DIST!$C$1:$CI$508,ROW('NAV plus Dist'!Q18)+1,FALSE)</f>
        <v>13.99</v>
      </c>
      <c r="R19" s="144">
        <f>HLOOKUP(R$2,NAV!$B$2:$CH$509,ROW(R18),)+HLOOKUP(R$2,DIST!$C$1:$CI$508,ROW('NAV plus Dist'!R18)+1,FALSE)</f>
        <v>0</v>
      </c>
      <c r="S19" s="144">
        <f>HLOOKUP(S$2,NAV!$B$2:$CH$509,ROW(S18),)+HLOOKUP(S$2,DIST!$C$1:$CI$508,ROW('NAV plus Dist'!S18)+1,FALSE)</f>
        <v>0</v>
      </c>
      <c r="T19" s="144">
        <f>HLOOKUP(T$2,NAV!$B$2:$CH$509,ROW(T18),)+HLOOKUP(T$2,DIST!$C$1:$CI$508,ROW('NAV plus Dist'!T18)+1,FALSE)</f>
        <v>0</v>
      </c>
      <c r="U19" s="144">
        <f>HLOOKUP(U$2,NAV!$B$2:$CH$509,ROW(U18),)+HLOOKUP(U$2,DIST!$C$1:$CI$508,ROW('NAV plus Dist'!U18)+1,FALSE)</f>
        <v>0</v>
      </c>
      <c r="V19" s="144">
        <f>HLOOKUP(V$2,NAV!$B$2:$CH$509,ROW(V18),)+HLOOKUP(V$2,DIST!$C$1:$CI$508,ROW('NAV plus Dist'!V18)+1,FALSE)</f>
        <v>13</v>
      </c>
      <c r="W19" s="144">
        <f>HLOOKUP(W$2,NAV!$B$2:$CH$509,ROW(W18),)+HLOOKUP(W$2,DIST!$C$1:$CI$508,ROW('NAV plus Dist'!W18)+1,FALSE)</f>
        <v>0</v>
      </c>
      <c r="X19" s="144">
        <f>HLOOKUP(X$2,NAV!$B$2:$CH$509,ROW(X18),)+HLOOKUP(X$2,DIST!$C$1:$CI$508,ROW('NAV plus Dist'!X18)+1,FALSE)</f>
        <v>0</v>
      </c>
      <c r="Y19" s="144">
        <f>HLOOKUP(Y$2,NAV!$B$2:$CH$509,ROW(Y18),)+HLOOKUP(Y$2,DIST!$C$1:$CI$508,ROW('NAV plus Dist'!Y18)+1,FALSE)</f>
        <v>0</v>
      </c>
      <c r="Z19" s="144">
        <f>HLOOKUP(Z$2,NAV!$B$2:$CH$509,ROW(Z18),)+HLOOKUP(Z$2,DIST!$C$1:$CI$508,ROW('NAV plus Dist'!Z18)+1,FALSE)</f>
        <v>0</v>
      </c>
      <c r="AA19" s="144">
        <f>HLOOKUP(AA$2,NAV!$B$2:$CH$509,ROW(AA18),)+HLOOKUP(AA$2,DIST!$C$1:$CI$508,ROW('NAV plus Dist'!AA18)+1,FALSE)</f>
        <v>0</v>
      </c>
      <c r="AB19" s="144">
        <f>HLOOKUP(AB$2,NAV!$B$2:$CH$509,ROW(AB18),)+HLOOKUP(AB$2,DIST!$C$1:$CI$508,ROW('NAV plus Dist'!AB18)+1,FALSE)</f>
        <v>0</v>
      </c>
      <c r="AC19" s="144">
        <f>HLOOKUP(AC$2,NAV!$B$2:$CH$509,ROW(AC18),)+HLOOKUP(AC$2,DIST!$C$1:$CI$508,ROW('NAV plus Dist'!AC18)+1,FALSE)</f>
        <v>0</v>
      </c>
      <c r="AD19" s="144">
        <f>HLOOKUP(AD$2,NAV!$B$2:$CH$509,ROW(AD18),)+HLOOKUP(AD$2,DIST!$C$1:$CI$508,ROW('NAV plus Dist'!AD18)+1,FALSE)</f>
        <v>0</v>
      </c>
      <c r="AE19" s="144">
        <f>HLOOKUP(AE$2,NAV!$B$2:$CH$509,ROW(AE18),)+HLOOKUP(AE$2,DIST!$C$1:$CI$508,ROW('NAV plus Dist'!AE18)+1,FALSE)</f>
        <v>0</v>
      </c>
      <c r="AF19" s="144">
        <f>HLOOKUP(AF$2,NAV!$B$2:$CH$509,ROW(AF18),)+HLOOKUP(AF$2,DIST!$C$1:$CI$508,ROW('NAV plus Dist'!AF18)+1,FALSE)</f>
        <v>0</v>
      </c>
      <c r="AG19" s="144">
        <f>HLOOKUP(AG$2,NAV!$B$2:$CH$509,ROW(AG18),)+HLOOKUP(AG$2,DIST!$C$1:$CI$508,ROW('NAV plus Dist'!AG18)+1,FALSE)</f>
        <v>0</v>
      </c>
      <c r="AH19" s="144">
        <f>HLOOKUP(AH$2,NAV!$B$2:$CH$509,ROW(AH18),)+HLOOKUP(AH$2,DIST!$C$1:$CI$508,ROW('NAV plus Dist'!AH18)+1,FALSE)</f>
        <v>0</v>
      </c>
      <c r="AI19" s="144">
        <f>HLOOKUP(AI$2,NAV!$B$2:$CH$509,ROW(AI18),)+HLOOKUP(AI$2,DIST!$C$1:$CI$508,ROW('NAV plus Dist'!AI18)+1,FALSE)</f>
        <v>0</v>
      </c>
      <c r="AJ19" s="144">
        <f>HLOOKUP(AJ$2,NAV!$B$2:$CH$509,ROW(AJ18),)+HLOOKUP(AJ$2,DIST!$C$1:$CI$508,ROW('NAV plus Dist'!AJ18)+1,FALSE)</f>
        <v>0</v>
      </c>
      <c r="AK19" s="144">
        <f>HLOOKUP(AK$2,NAV!$B$2:$CH$509,ROW(AK18),)+HLOOKUP(AK$2,DIST!$C$1:$CI$508,ROW('NAV plus Dist'!AK18)+1,FALSE)</f>
        <v>0</v>
      </c>
      <c r="AL19" s="144">
        <f>HLOOKUP(AL$2,NAV!$B$2:$CH$509,ROW(AL18),)+HLOOKUP(AL$2,DIST!$C$1:$CI$508,ROW('NAV plus Dist'!AL18)+1,FALSE)</f>
        <v>0</v>
      </c>
      <c r="AM19" s="144">
        <f>HLOOKUP(AM$2,NAV!$B$2:$CH$509,ROW(AM18),)+HLOOKUP(AM$2,DIST!$C$1:$CI$508,ROW('NAV plus Dist'!AM18)+1,FALSE)</f>
        <v>0</v>
      </c>
      <c r="AN19" s="144">
        <f>HLOOKUP(AN$2,NAV!$B$2:$CH$509,ROW(AN18),)+HLOOKUP(AN$2,DIST!$C$1:$CI$508,ROW('NAV plus Dist'!AN18)+1,FALSE)</f>
        <v>0</v>
      </c>
      <c r="AO19" s="144">
        <f>HLOOKUP(AO$2,NAV!$B$2:$CH$509,ROW(AO18),)+HLOOKUP(AO$2,DIST!$C$1:$CI$508,ROW('NAV plus Dist'!AO18)+1,FALSE)</f>
        <v>0</v>
      </c>
      <c r="AP19" s="144">
        <f>HLOOKUP(AP$2,NAV!$B$2:$CH$509,ROW(AP18),)+HLOOKUP(AP$2,DIST!$C$1:$CI$508,ROW('NAV plus Dist'!AP18)+1,FALSE)</f>
        <v>0</v>
      </c>
      <c r="AQ19" s="144">
        <f>HLOOKUP(AQ$2,NAV!$B$2:$CH$509,ROW(AQ18),)+HLOOKUP(AQ$2,DIST!$C$1:$CI$508,ROW('NAV plus Dist'!AQ18)+1,FALSE)</f>
        <v>0</v>
      </c>
      <c r="AR19" s="144">
        <f>HLOOKUP(AR$2,NAV!$B$2:$CH$509,ROW(AR18),)+HLOOKUP(AR$2,DIST!$C$1:$CI$508,ROW('NAV plus Dist'!AR18)+1,FALSE)</f>
        <v>0</v>
      </c>
      <c r="AS19" s="144">
        <f>HLOOKUP(AS$2,NAV!$B$2:$CH$509,ROW(AS18),)+HLOOKUP(AS$2,DIST!$C$1:$CI$508,ROW('NAV plus Dist'!AS18)+1,FALSE)</f>
        <v>0</v>
      </c>
      <c r="AT19" s="144">
        <f>HLOOKUP(AT$2,NAV!$B$2:$CH$509,ROW(AT18),)+HLOOKUP(AT$2,DIST!$C$1:$CI$508,ROW('NAV plus Dist'!AT18)+1,FALSE)</f>
        <v>0</v>
      </c>
      <c r="AU19" s="144">
        <f>HLOOKUP(AU$2,NAV!$B$2:$CH$509,ROW(AU18),)+HLOOKUP(AU$2,DIST!$C$1:$CI$508,ROW('NAV plus Dist'!AU18)+1,FALSE)</f>
        <v>0</v>
      </c>
      <c r="AV19" s="144">
        <f>HLOOKUP(AV$2,NAV!$B$2:$CH$509,ROW(AV18),)+HLOOKUP(AV$2,DIST!$C$1:$CI$508,ROW('NAV plus Dist'!AV18)+1,FALSE)</f>
        <v>0</v>
      </c>
      <c r="AW19" s="144">
        <f>HLOOKUP(AW$2,NAV!$B$2:$CH$509,ROW(AW18),)+HLOOKUP(AW$2,DIST!$C$1:$CI$508,ROW('NAV plus Dist'!AW18)+1,FALSE)</f>
        <v>0</v>
      </c>
      <c r="AX19" s="144">
        <f>HLOOKUP(AX$2,NAV!$B$2:$CH$509,ROW(AX18),)+HLOOKUP(AX$2,DIST!$C$1:$CI$508,ROW('NAV plus Dist'!AX18)+1,FALSE)</f>
        <v>0</v>
      </c>
      <c r="AY19" s="144">
        <f>HLOOKUP(AY$2,NAV!$B$2:$CH$509,ROW(AY18),)+HLOOKUP(AY$2,DIST!$C$1:$CI$508,ROW('NAV plus Dist'!AY18)+1,FALSE)</f>
        <v>0</v>
      </c>
      <c r="AZ19" s="144">
        <f>HLOOKUP(AZ$2,NAV!$B$2:$CH$509,ROW(AZ18),)+HLOOKUP(AZ$2,DIST!$C$1:$CI$508,ROW('NAV plus Dist'!AZ18)+1,FALSE)</f>
        <v>0</v>
      </c>
      <c r="BA19" s="144">
        <f>HLOOKUP(BA$2,NAV!$B$2:$CH$509,ROW(BA18),)+HLOOKUP(BA$2,DIST!$C$1:$CI$508,ROW('NAV plus Dist'!BA18)+1,FALSE)</f>
        <v>0</v>
      </c>
      <c r="BB19" s="144">
        <f>HLOOKUP(BB$2,NAV!$B$2:$CH$509,ROW(BB18),)+HLOOKUP(BB$2,DIST!$C$1:$CI$508,ROW('NAV plus Dist'!BB18)+1,FALSE)</f>
        <v>0</v>
      </c>
      <c r="BC19" s="144">
        <f>HLOOKUP(BC$2,NAV!$B$2:$CH$509,ROW(BC18),)+HLOOKUP(BC$2,DIST!$C$1:$CI$508,ROW('NAV plus Dist'!BC18)+1,FALSE)</f>
        <v>0</v>
      </c>
      <c r="BD19" s="144">
        <f>HLOOKUP(BD$2,NAV!$B$2:$CH$509,ROW(BD18),)+HLOOKUP(BD$2,DIST!$C$1:$CI$508,ROW('NAV plus Dist'!BD18)+1,FALSE)</f>
        <v>0</v>
      </c>
      <c r="BE19" s="144">
        <f>HLOOKUP(BE$2,NAV!$B$2:$CH$509,ROW(BE18),)+HLOOKUP(BE$2,DIST!$C$1:$CI$508,ROW('NAV plus Dist'!BE18)+1,FALSE)</f>
        <v>0</v>
      </c>
      <c r="BF19" s="144">
        <f>HLOOKUP(BF$2,NAV!$B$2:$CH$509,ROW(BF18),)+HLOOKUP(BF$2,DIST!$C$1:$CI$508,ROW('NAV plus Dist'!BF18)+1,FALSE)</f>
        <v>0</v>
      </c>
      <c r="BG19" s="144">
        <f>HLOOKUP(BG$2,NAV!$B$2:$CH$509,ROW(BG18),)+HLOOKUP(BG$2,DIST!$C$1:$CI$508,ROW('NAV plus Dist'!BG18)+1,FALSE)</f>
        <v>0</v>
      </c>
      <c r="BH19" s="144">
        <f>HLOOKUP(BH$2,NAV!$B$2:$CH$509,ROW(BH18),)+HLOOKUP(BH$2,DIST!$C$1:$CI$508,ROW('NAV plus Dist'!BH18)+1,FALSE)</f>
        <v>0</v>
      </c>
      <c r="BI19" s="144">
        <f>HLOOKUP(BI$2,NAV!$B$2:$CH$509,ROW(BI18),)+HLOOKUP(BI$2,DIST!$C$1:$CI$508,ROW('NAV plus Dist'!BI18)+1,FALSE)</f>
        <v>0</v>
      </c>
      <c r="BJ19" s="144">
        <f>HLOOKUP(BJ$2,NAV!$B$2:$CH$509,ROW(BJ18),)+HLOOKUP(BJ$2,DIST!$C$1:$CI$508,ROW('NAV plus Dist'!BJ18)+1,FALSE)</f>
        <v>0</v>
      </c>
      <c r="BK19" s="144">
        <f>HLOOKUP(BK$2,NAV!$B$2:$CH$509,ROW(BK18),)+HLOOKUP(BK$2,DIST!$C$1:$CI$508,ROW('NAV plus Dist'!BK18)+1,FALSE)</f>
        <v>0</v>
      </c>
      <c r="BL19" s="144">
        <f>HLOOKUP(BL$2,NAV!$B$2:$CH$509,ROW(BL18),)+HLOOKUP(BL$2,DIST!$C$1:$CI$508,ROW('NAV plus Dist'!BL18)+1,FALSE)</f>
        <v>0</v>
      </c>
      <c r="BM19" s="144">
        <f>HLOOKUP(BM$2,NAV!$B$2:$CH$509,ROW(BM18),)+HLOOKUP(BM$2,DIST!$C$1:$CI$508,ROW('NAV plus Dist'!BM18)+1,FALSE)</f>
        <v>0</v>
      </c>
      <c r="BN19" s="144">
        <f>HLOOKUP(BN$2,NAV!$B$2:$CH$509,ROW(BN18),)+HLOOKUP(BN$2,DIST!$C$1:$CI$508,ROW('NAV plus Dist'!BN18)+1,FALSE)</f>
        <v>0</v>
      </c>
      <c r="BO19" s="144">
        <f>HLOOKUP(BO$2,NAV!$B$2:$CH$509,ROW(BO18),)+HLOOKUP(BO$2,DIST!$C$1:$CI$508,ROW('NAV plus Dist'!BO18)+1,FALSE)</f>
        <v>0</v>
      </c>
      <c r="BP19" s="144">
        <f>HLOOKUP(BP$2,NAV!$B$2:$CH$509,ROW(BP18),)+HLOOKUP(BP$2,DIST!$C$1:$CI$508,ROW('NAV plus Dist'!BP18)+1,FALSE)</f>
        <v>0</v>
      </c>
      <c r="BQ19" s="144">
        <f>HLOOKUP(BQ$2,NAV!$B$2:$CH$509,ROW(BQ18),)+HLOOKUP(BQ$2,DIST!$C$1:$CI$508,ROW('NAV plus Dist'!BQ18)+1,FALSE)</f>
        <v>0</v>
      </c>
      <c r="BR19" s="144">
        <f>HLOOKUP(BR$2,NAV!$B$2:$CH$509,ROW(BR18),)+HLOOKUP(BR$2,DIST!$C$1:$CI$508,ROW('NAV plus Dist'!BR18)+1,FALSE)</f>
        <v>0</v>
      </c>
      <c r="BS19" s="144">
        <f>HLOOKUP(BS$2,NAV!$B$2:$CH$509,ROW(BS18),)+HLOOKUP(BS$2,DIST!$C$1:$CI$508,ROW('NAV plus Dist'!BS18)+1,FALSE)</f>
        <v>0</v>
      </c>
      <c r="BT19" s="144">
        <f>HLOOKUP(BT$2,NAV!$B$2:$CH$509,ROW(BT18),)+HLOOKUP(BT$2,DIST!$C$1:$CI$508,ROW('NAV plus Dist'!BT18)+1,FALSE)</f>
        <v>0</v>
      </c>
      <c r="BU19" s="144">
        <f>HLOOKUP(BU$2,NAV!$B$2:$CH$509,ROW(BU18),)+HLOOKUP(BU$2,DIST!$C$1:$CI$508,ROW('NAV plus Dist'!BU18)+1,FALSE)</f>
        <v>0</v>
      </c>
      <c r="BV19" s="144">
        <f>HLOOKUP(BV$2,NAV!$B$2:$CH$509,ROW(BV18),)+HLOOKUP(BV$2,DIST!$C$1:$CI$508,ROW('NAV plus Dist'!BV18)+1,FALSE)</f>
        <v>0</v>
      </c>
      <c r="BW19" s="144">
        <f>HLOOKUP(BW$2,NAV!$B$2:$CH$509,ROW(BW18),)+HLOOKUP(BW$2,DIST!$C$1:$CI$508,ROW('NAV plus Dist'!BW18)+1,FALSE)</f>
        <v>0</v>
      </c>
      <c r="BX19" s="144">
        <f>HLOOKUP(BX$2,NAV!$B$2:$CH$509,ROW(BX18),)+HLOOKUP(BX$2,DIST!$C$1:$CI$508,ROW('NAV plus Dist'!BX18)+1,FALSE)</f>
        <v>0</v>
      </c>
      <c r="BY19" s="144">
        <f>HLOOKUP(BY$2,NAV!$B$2:$CH$509,ROW(BY18),)+HLOOKUP(BY$2,DIST!$C$1:$CI$508,ROW('NAV plus Dist'!BY18)+1,FALSE)</f>
        <v>0</v>
      </c>
      <c r="BZ19" s="144">
        <f>HLOOKUP(BZ$2,NAV!$B$2:$CH$509,ROW(BZ18),)+HLOOKUP(BZ$2,DIST!$C$1:$CI$508,ROW('NAV plus Dist'!BZ18)+1,FALSE)</f>
        <v>0</v>
      </c>
      <c r="CA19" s="144">
        <f>HLOOKUP(CA$2,NAV!$B$2:$CH$509,ROW(CA18),)+HLOOKUP(CA$2,DIST!$C$1:$CI$508,ROW('NAV plus Dist'!CA18)+1,FALSE)</f>
        <v>0</v>
      </c>
      <c r="CB19" s="144">
        <f>HLOOKUP(CB$2,NAV!$B$2:$CH$509,ROW(CB18),)+HLOOKUP(CB$2,DIST!$C$1:$CI$508,ROW('NAV plus Dist'!CB18)+1,FALSE)</f>
        <v>0</v>
      </c>
      <c r="CC19" s="144">
        <f>HLOOKUP(CC$2,NAV!$B$2:$CH$509,ROW(CC18),)+HLOOKUP(CC$2,DIST!$C$1:$CI$508,ROW('NAV plus Dist'!CC18)+1,FALSE)</f>
        <v>0</v>
      </c>
      <c r="CD19" s="144">
        <f>HLOOKUP(CD$2,NAV!$B$2:$CH$509,ROW(CD18),)+HLOOKUP(CD$2,DIST!$C$1:$CI$508,ROW('NAV plus Dist'!CD18)+1,FALSE)</f>
        <v>0</v>
      </c>
      <c r="CE19" s="144">
        <f>HLOOKUP(CE$2,NAV!$B$2:$CH$509,ROW(CE18),)+HLOOKUP(CE$2,DIST!$C$1:$CI$508,ROW('NAV plus Dist'!CE18)+1,FALSE)</f>
        <v>0</v>
      </c>
      <c r="CF19" s="144">
        <f>HLOOKUP(CF$2,NAV!$B$2:$CH$509,ROW(CF18),)+HLOOKUP(CF$2,DIST!$C$1:$CI$508,ROW('NAV plus Dist'!CF18)+1,FALSE)</f>
        <v>0</v>
      </c>
      <c r="CG19" s="144">
        <f>HLOOKUP(CG$2,NAV!$B$2:$CH$509,ROW(CG18),)+HLOOKUP(CG$2,DIST!$C$1:$CI$508,ROW('NAV plus Dist'!CG18)+1,FALSE)</f>
        <v>0</v>
      </c>
      <c r="CH19" s="144">
        <f>HLOOKUP(CH$2,NAV!$B$2:$CH$509,ROW(CH18),)+HLOOKUP(CH$2,DIST!$C$1:$CI$508,ROW('NAV plus Dist'!CH18)+1,FALSE)</f>
        <v>0</v>
      </c>
      <c r="CI19" s="144">
        <f>HLOOKUP(CI$2,NAV!$B$2:$CH$509,ROW(CI18),)+HLOOKUP(CI$2,DIST!$C$1:$CI$508,ROW('NAV plus Dist'!CI18)+1,FALSE)</f>
        <v>0</v>
      </c>
      <c r="CJ19" s="144">
        <f>HLOOKUP(CJ$2,NAV!$B$2:$AAA$509,ROW(CJ18),)+HLOOKUP(CJ$2,DIST!$C$1:$AAJ$508,ROW('NAV plus Dist'!CJ18)+1,FALSE)</f>
        <v>0</v>
      </c>
      <c r="CK19" s="144">
        <f>HLOOKUP(CK$2,NAV!$B$2:$AAA$509,ROW(CK18),)+HLOOKUP(CK$2,DIST!$C$1:$AAJ$508,ROW('NAV plus Dist'!CK18)+1,FALSE)</f>
        <v>0</v>
      </c>
      <c r="CL19" s="144">
        <f>HLOOKUP(CL$2,NAV!$B$2:$AAA$509,ROW(CL18),)+HLOOKUP(CL$2,DIST!$C$1:$AAJ$508,ROW('NAV plus Dist'!CL18)+1,FALSE)</f>
        <v>0</v>
      </c>
      <c r="CM19" s="144">
        <f>HLOOKUP(CM$2,NAV!$B$2:$AAA$509,ROW(CM18),)+HLOOKUP(CM$2,DIST!$C$1:$AAJ$508,ROW('NAV plus Dist'!CM18)+1,FALSE)</f>
        <v>0</v>
      </c>
      <c r="CN19" s="144">
        <f>HLOOKUP(CN$2,NAV!$B$2:$AAA$509,ROW(CN18),)+HLOOKUP(CN$2,DIST!$C$1:$AAJ$508,ROW('NAV plus Dist'!CN18)+1,FALSE)</f>
        <v>0</v>
      </c>
      <c r="CO19" s="144">
        <f>HLOOKUP(CO$2,NAV!$B$2:$AAA$509,ROW(CO18),)+HLOOKUP(CO$2,DIST!$C$1:$AAJ$508,ROW('NAV plus Dist'!CO18)+1,FALSE)</f>
        <v>0</v>
      </c>
      <c r="CP19" s="144">
        <f>HLOOKUP(CP$2,NAV!$B$2:$AAA$509,ROW(CP18),)+HLOOKUP(CP$2,DIST!$C$1:$AAJ$508,ROW('NAV plus Dist'!CP18)+1,FALSE)</f>
        <v>0</v>
      </c>
      <c r="CQ19" s="144">
        <f>HLOOKUP(CQ$2,NAV!$B$2:$AAA$509,ROW(CQ18),)+HLOOKUP(CQ$2,DIST!$C$1:$AAJ$508,ROW('NAV plus Dist'!CQ18)+1,FALSE)</f>
        <v>0</v>
      </c>
      <c r="CR19" s="144">
        <f>HLOOKUP(CR$2,NAV!$B$2:$AAA$509,ROW(CR18),)+HLOOKUP(CR$2,DIST!$C$1:$AAJ$508,ROW('NAV plus Dist'!CR18)+1,FALSE)</f>
        <v>0</v>
      </c>
      <c r="CS19" s="144">
        <f>HLOOKUP(CS$2,NAV!$B$2:$AAA$509,ROW(CS18),)+HLOOKUP(CS$2,DIST!$C$1:$AAJ$508,ROW('NAV plus Dist'!CS18)+1,FALSE)</f>
        <v>0</v>
      </c>
      <c r="CT19" s="144">
        <f>HLOOKUP(CT$2,NAV!$B$2:$AAA$509,ROW(CT18),)+HLOOKUP(CT$2,DIST!$C$1:$AAJ$508,ROW('NAV plus Dist'!CT18)+1,FALSE)</f>
        <v>0</v>
      </c>
      <c r="CU19" s="144">
        <f>HLOOKUP(CU$2,NAV!$B$2:$AAA$509,ROW(CU18),)+HLOOKUP(CU$2,DIST!$C$1:$AAJ$508,ROW('NAV plus Dist'!CU18)+1,FALSE)</f>
        <v>0</v>
      </c>
      <c r="CV19" s="144">
        <f>HLOOKUP(CV$2,NAV!$B$2:$AAA$509,ROW(CV18),)+HLOOKUP(CV$2,DIST!$C$1:$AAJ$508,ROW('NAV plus Dist'!CV18)+1,FALSE)</f>
        <v>0</v>
      </c>
      <c r="CW19" s="144">
        <f>HLOOKUP(CW$2,NAV!$B$2:$AAA$509,ROW(CW18),)+HLOOKUP(CW$2,DIST!$C$1:$AAJ$508,ROW('NAV plus Dist'!CW18)+1,FALSE)</f>
        <v>0</v>
      </c>
      <c r="CX19" s="144">
        <f>HLOOKUP(CX$2,NAV!$B$2:$AAA$509,ROW(CX18),)+HLOOKUP(CX$2,DIST!$C$1:$AAJ$508,ROW('NAV plus Dist'!CX18)+1,FALSE)</f>
        <v>0</v>
      </c>
      <c r="CY19" s="144">
        <f>HLOOKUP(CY$2,NAV!$B$2:$AAA$509,ROW(CY18),)+HLOOKUP(CY$2,DIST!$C$1:$AAJ$508,ROW('NAV plus Dist'!CY18)+1,FALSE)</f>
        <v>0</v>
      </c>
      <c r="CZ19" s="144">
        <f>HLOOKUP(CZ$2,NAV!$B$2:$AAA$509,ROW(CZ18),)+HLOOKUP(CZ$2,DIST!$C$1:$AAJ$508,ROW('NAV plus Dist'!CZ18)+1,FALSE)</f>
        <v>0</v>
      </c>
      <c r="DA19" s="144">
        <f>HLOOKUP(DA$2,NAV!$B$2:$AAA$509,ROW(DA18),)+HLOOKUP(DA$2,DIST!$C$1:$AAJ$508,ROW('NAV plus Dist'!DA18)+1,FALSE)</f>
        <v>0</v>
      </c>
      <c r="DB19" s="144">
        <f>HLOOKUP(DB$2,NAV!$B$2:$AAA$509,ROW(DB18),)+HLOOKUP(DB$2,DIST!$C$1:$AAJ$508,ROW('NAV plus Dist'!DB18)+1,FALSE)</f>
        <v>0</v>
      </c>
      <c r="DC19" s="144">
        <f>HLOOKUP(DC$2,NAV!$B$2:$AAA$509,ROW(DC18),)+HLOOKUP(DC$2,DIST!$C$1:$AAJ$508,ROW('NAV plus Dist'!DC18)+1,FALSE)</f>
        <v>0</v>
      </c>
      <c r="DD19" s="144">
        <f>HLOOKUP(DD$2,NAV!$B$2:$AAA$509,ROW(DD18),)+HLOOKUP(DD$2,DIST!$C$1:$AAJ$508,ROW('NAV plus Dist'!DD18)+1,FALSE)</f>
        <v>0</v>
      </c>
      <c r="DE19" s="144">
        <f>HLOOKUP(DE$2,NAV!$B$2:$AAA$509,ROW(DE18),)+HLOOKUP(DE$2,DIST!$C$1:$AAJ$508,ROW('NAV plus Dist'!DE18)+1,FALSE)</f>
        <v>0</v>
      </c>
      <c r="DF19" s="144">
        <f>HLOOKUP(DF$2,NAV!$B$2:$AAA$509,ROW(DF18),)+HLOOKUP(DF$2,DIST!$C$1:$AAJ$508,ROW('NAV plus Dist'!DF18)+1,FALSE)</f>
        <v>0</v>
      </c>
      <c r="DG19" s="144">
        <f>HLOOKUP(DG$2,NAV!$B$2:$AAA$509,ROW(DG18),)+HLOOKUP(DG$2,DIST!$C$1:$AAJ$508,ROW('NAV plus Dist'!DG18)+1,FALSE)</f>
        <v>0</v>
      </c>
      <c r="DH19" s="144">
        <f>HLOOKUP(DH$2,NAV!$B$2:$AAA$509,ROW(DH18),)+HLOOKUP(DH$2,DIST!$C$1:$AAJ$508,ROW('NAV plus Dist'!DH18)+1,FALSE)</f>
        <v>0</v>
      </c>
    </row>
    <row r="20" spans="1:112">
      <c r="A20" s="94">
        <f t="shared" si="74"/>
        <v>179</v>
      </c>
      <c r="B20" s="148">
        <f t="shared" si="75"/>
        <v>40602</v>
      </c>
      <c r="C20" s="144">
        <f>HLOOKUP(C$2,NAV!$B$2:$CH$509,ROW(C19),)+HLOOKUP(C$2,DIST!$C$1:$CI$508,ROW('NAV plus Dist'!C19)+1,FALSE)</f>
        <v>0</v>
      </c>
      <c r="D20" s="144">
        <f>HLOOKUP(D$2,NAV!$B$2:$CH$509,ROW(D19),)+HLOOKUP(D$2,DIST!$C$1:$CI$508,ROW('NAV plus Dist'!D19)+1,FALSE)</f>
        <v>0</v>
      </c>
      <c r="E20" s="144">
        <f>HLOOKUP(E$2,NAV!$B$2:$CH$509,ROW(E19),)+HLOOKUP(E$2,DIST!$C$1:$CI$508,ROW('NAV plus Dist'!E19)+1,FALSE)</f>
        <v>0</v>
      </c>
      <c r="F20" s="144">
        <f>HLOOKUP(F$2,NAV!$B$2:$CH$509,ROW(F19),)+HLOOKUP(F$2,DIST!$C$1:$CI$508,ROW('NAV plus Dist'!F19)+1,FALSE)</f>
        <v>0</v>
      </c>
      <c r="G20" s="144">
        <f>HLOOKUP(G$2,NAV!$B$2:$CH$509,ROW(G19),)+HLOOKUP(G$2,DIST!$C$1:$CI$508,ROW('NAV plus Dist'!G19)+1,FALSE)</f>
        <v>0</v>
      </c>
      <c r="H20" s="144">
        <f>HLOOKUP(H$2,NAV!$B$2:$CH$509,ROW(H19),)+HLOOKUP(H$2,DIST!$C$1:$CI$508,ROW('NAV plus Dist'!H19)+1,FALSE)</f>
        <v>0</v>
      </c>
      <c r="I20" s="144">
        <f>HLOOKUP(I$2,NAV!$B$2:$CH$509,ROW(I19),)+HLOOKUP(I$2,DIST!$C$1:$CI$508,ROW('NAV plus Dist'!I19)+1,FALSE)</f>
        <v>0</v>
      </c>
      <c r="J20" s="144">
        <f>HLOOKUP(J$2,NAV!$B$2:$CH$509,ROW(J19),)+HLOOKUP(J$2,DIST!$C$1:$CI$508,ROW('NAV plus Dist'!J19)+1,FALSE)</f>
        <v>0</v>
      </c>
      <c r="K20" s="144">
        <f>HLOOKUP(K$2,NAV!$B$2:$CH$509,ROW(K19),)+HLOOKUP(K$2,DIST!$C$1:$CI$508,ROW('NAV plus Dist'!K19)+1,FALSE)</f>
        <v>0</v>
      </c>
      <c r="L20" s="144">
        <f>HLOOKUP(L$2,NAV!$B$2:$CH$509,ROW(L19),)+HLOOKUP(L$2,DIST!$C$1:$CI$508,ROW('NAV plus Dist'!L19)+1,FALSE)</f>
        <v>0</v>
      </c>
      <c r="M20" s="144">
        <f>HLOOKUP(M$2,NAV!$B$2:$CH$509,ROW(M19),)+HLOOKUP(M$2,DIST!$C$1:$CI$508,ROW('NAV plus Dist'!M19)+1,FALSE)</f>
        <v>0</v>
      </c>
      <c r="N20" s="144">
        <f>HLOOKUP(N$2,NAV!$B$2:$CH$509,ROW(N19),)+HLOOKUP(N$2,DIST!$C$1:$CI$508,ROW('NAV plus Dist'!N19)+1,FALSE)</f>
        <v>0</v>
      </c>
      <c r="O20" s="144">
        <f>HLOOKUP(O$2,NAV!$B$2:$CH$509,ROW(O19),)+HLOOKUP(O$2,DIST!$C$1:$CI$508,ROW('NAV plus Dist'!O19)+1,FALSE)</f>
        <v>0</v>
      </c>
      <c r="P20" s="144">
        <f>HLOOKUP(P$2,NAV!$B$2:$CH$509,ROW(P19),)+HLOOKUP(P$2,DIST!$C$1:$CI$508,ROW('NAV plus Dist'!P19)+1,FALSE)</f>
        <v>0</v>
      </c>
      <c r="Q20" s="144">
        <f>HLOOKUP(Q$2,NAV!$B$2:$CH$509,ROW(Q19),)+HLOOKUP(Q$2,DIST!$C$1:$CI$508,ROW('NAV plus Dist'!Q19)+1,FALSE)</f>
        <v>14.32</v>
      </c>
      <c r="R20" s="144">
        <f>HLOOKUP(R$2,NAV!$B$2:$CH$509,ROW(R19),)+HLOOKUP(R$2,DIST!$C$1:$CI$508,ROW('NAV plus Dist'!R19)+1,FALSE)</f>
        <v>0</v>
      </c>
      <c r="S20" s="144">
        <f>HLOOKUP(S$2,NAV!$B$2:$CH$509,ROW(S19),)+HLOOKUP(S$2,DIST!$C$1:$CI$508,ROW('NAV plus Dist'!S19)+1,FALSE)</f>
        <v>0</v>
      </c>
      <c r="T20" s="144">
        <f>HLOOKUP(T$2,NAV!$B$2:$CH$509,ROW(T19),)+HLOOKUP(T$2,DIST!$C$1:$CI$508,ROW('NAV plus Dist'!T19)+1,FALSE)</f>
        <v>0</v>
      </c>
      <c r="U20" s="144">
        <f>HLOOKUP(U$2,NAV!$B$2:$CH$509,ROW(U19),)+HLOOKUP(U$2,DIST!$C$1:$CI$508,ROW('NAV plus Dist'!U19)+1,FALSE)</f>
        <v>0</v>
      </c>
      <c r="V20" s="144">
        <f>HLOOKUP(V$2,NAV!$B$2:$CH$509,ROW(V19),)+HLOOKUP(V$2,DIST!$C$1:$CI$508,ROW('NAV plus Dist'!V19)+1,FALSE)</f>
        <v>13.11</v>
      </c>
      <c r="W20" s="144">
        <f>HLOOKUP(W$2,NAV!$B$2:$CH$509,ROW(W19),)+HLOOKUP(W$2,DIST!$C$1:$CI$508,ROW('NAV plus Dist'!W19)+1,FALSE)</f>
        <v>0</v>
      </c>
      <c r="X20" s="144">
        <f>HLOOKUP(X$2,NAV!$B$2:$CH$509,ROW(X19),)+HLOOKUP(X$2,DIST!$C$1:$CI$508,ROW('NAV plus Dist'!X19)+1,FALSE)</f>
        <v>0</v>
      </c>
      <c r="Y20" s="144">
        <f>HLOOKUP(Y$2,NAV!$B$2:$CH$509,ROW(Y19),)+HLOOKUP(Y$2,DIST!$C$1:$CI$508,ROW('NAV plus Dist'!Y19)+1,FALSE)</f>
        <v>0</v>
      </c>
      <c r="Z20" s="144">
        <f>HLOOKUP(Z$2,NAV!$B$2:$CH$509,ROW(Z19),)+HLOOKUP(Z$2,DIST!$C$1:$CI$508,ROW('NAV plus Dist'!Z19)+1,FALSE)</f>
        <v>0</v>
      </c>
      <c r="AA20" s="144">
        <f>HLOOKUP(AA$2,NAV!$B$2:$CH$509,ROW(AA19),)+HLOOKUP(AA$2,DIST!$C$1:$CI$508,ROW('NAV plus Dist'!AA19)+1,FALSE)</f>
        <v>0</v>
      </c>
      <c r="AB20" s="144">
        <f>HLOOKUP(AB$2,NAV!$B$2:$CH$509,ROW(AB19),)+HLOOKUP(AB$2,DIST!$C$1:$CI$508,ROW('NAV plus Dist'!AB19)+1,FALSE)</f>
        <v>0</v>
      </c>
      <c r="AC20" s="144">
        <f>HLOOKUP(AC$2,NAV!$B$2:$CH$509,ROW(AC19),)+HLOOKUP(AC$2,DIST!$C$1:$CI$508,ROW('NAV plus Dist'!AC19)+1,FALSE)</f>
        <v>0</v>
      </c>
      <c r="AD20" s="144">
        <f>HLOOKUP(AD$2,NAV!$B$2:$CH$509,ROW(AD19),)+HLOOKUP(AD$2,DIST!$C$1:$CI$508,ROW('NAV plus Dist'!AD19)+1,FALSE)</f>
        <v>0</v>
      </c>
      <c r="AE20" s="144">
        <f>HLOOKUP(AE$2,NAV!$B$2:$CH$509,ROW(AE19),)+HLOOKUP(AE$2,DIST!$C$1:$CI$508,ROW('NAV plus Dist'!AE19)+1,FALSE)</f>
        <v>0</v>
      </c>
      <c r="AF20" s="144">
        <f>HLOOKUP(AF$2,NAV!$B$2:$CH$509,ROW(AF19),)+HLOOKUP(AF$2,DIST!$C$1:$CI$508,ROW('NAV plus Dist'!AF19)+1,FALSE)</f>
        <v>0</v>
      </c>
      <c r="AG20" s="144">
        <f>HLOOKUP(AG$2,NAV!$B$2:$CH$509,ROW(AG19),)+HLOOKUP(AG$2,DIST!$C$1:$CI$508,ROW('NAV plus Dist'!AG19)+1,FALSE)</f>
        <v>0</v>
      </c>
      <c r="AH20" s="144">
        <f>HLOOKUP(AH$2,NAV!$B$2:$CH$509,ROW(AH19),)+HLOOKUP(AH$2,DIST!$C$1:$CI$508,ROW('NAV plus Dist'!AH19)+1,FALSE)</f>
        <v>0</v>
      </c>
      <c r="AI20" s="144">
        <f>HLOOKUP(AI$2,NAV!$B$2:$CH$509,ROW(AI19),)+HLOOKUP(AI$2,DIST!$C$1:$CI$508,ROW('NAV plus Dist'!AI19)+1,FALSE)</f>
        <v>0</v>
      </c>
      <c r="AJ20" s="144">
        <f>HLOOKUP(AJ$2,NAV!$B$2:$CH$509,ROW(AJ19),)+HLOOKUP(AJ$2,DIST!$C$1:$CI$508,ROW('NAV plus Dist'!AJ19)+1,FALSE)</f>
        <v>0</v>
      </c>
      <c r="AK20" s="144">
        <f>HLOOKUP(AK$2,NAV!$B$2:$CH$509,ROW(AK19),)+HLOOKUP(AK$2,DIST!$C$1:$CI$508,ROW('NAV plus Dist'!AK19)+1,FALSE)</f>
        <v>0</v>
      </c>
      <c r="AL20" s="144">
        <f>HLOOKUP(AL$2,NAV!$B$2:$CH$509,ROW(AL19),)+HLOOKUP(AL$2,DIST!$C$1:$CI$508,ROW('NAV plus Dist'!AL19)+1,FALSE)</f>
        <v>0</v>
      </c>
      <c r="AM20" s="144">
        <f>HLOOKUP(AM$2,NAV!$B$2:$CH$509,ROW(AM19),)+HLOOKUP(AM$2,DIST!$C$1:$CI$508,ROW('NAV plus Dist'!AM19)+1,FALSE)</f>
        <v>0</v>
      </c>
      <c r="AN20" s="144">
        <f>HLOOKUP(AN$2,NAV!$B$2:$CH$509,ROW(AN19),)+HLOOKUP(AN$2,DIST!$C$1:$CI$508,ROW('NAV plus Dist'!AN19)+1,FALSE)</f>
        <v>0</v>
      </c>
      <c r="AO20" s="144">
        <f>HLOOKUP(AO$2,NAV!$B$2:$CH$509,ROW(AO19),)+HLOOKUP(AO$2,DIST!$C$1:$CI$508,ROW('NAV plus Dist'!AO19)+1,FALSE)</f>
        <v>0</v>
      </c>
      <c r="AP20" s="144">
        <f>HLOOKUP(AP$2,NAV!$B$2:$CH$509,ROW(AP19),)+HLOOKUP(AP$2,DIST!$C$1:$CI$508,ROW('NAV plus Dist'!AP19)+1,FALSE)</f>
        <v>0</v>
      </c>
      <c r="AQ20" s="144">
        <f>HLOOKUP(AQ$2,NAV!$B$2:$CH$509,ROW(AQ19),)+HLOOKUP(AQ$2,DIST!$C$1:$CI$508,ROW('NAV plus Dist'!AQ19)+1,FALSE)</f>
        <v>0</v>
      </c>
      <c r="AR20" s="144">
        <f>HLOOKUP(AR$2,NAV!$B$2:$CH$509,ROW(AR19),)+HLOOKUP(AR$2,DIST!$C$1:$CI$508,ROW('NAV plus Dist'!AR19)+1,FALSE)</f>
        <v>0</v>
      </c>
      <c r="AS20" s="144">
        <f>HLOOKUP(AS$2,NAV!$B$2:$CH$509,ROW(AS19),)+HLOOKUP(AS$2,DIST!$C$1:$CI$508,ROW('NAV plus Dist'!AS19)+1,FALSE)</f>
        <v>0</v>
      </c>
      <c r="AT20" s="144">
        <f>HLOOKUP(AT$2,NAV!$B$2:$CH$509,ROW(AT19),)+HLOOKUP(AT$2,DIST!$C$1:$CI$508,ROW('NAV plus Dist'!AT19)+1,FALSE)</f>
        <v>0</v>
      </c>
      <c r="AU20" s="144">
        <f>HLOOKUP(AU$2,NAV!$B$2:$CH$509,ROW(AU19),)+HLOOKUP(AU$2,DIST!$C$1:$CI$508,ROW('NAV plus Dist'!AU19)+1,FALSE)</f>
        <v>0</v>
      </c>
      <c r="AV20" s="144">
        <f>HLOOKUP(AV$2,NAV!$B$2:$CH$509,ROW(AV19),)+HLOOKUP(AV$2,DIST!$C$1:$CI$508,ROW('NAV plus Dist'!AV19)+1,FALSE)</f>
        <v>0</v>
      </c>
      <c r="AW20" s="144">
        <f>HLOOKUP(AW$2,NAV!$B$2:$CH$509,ROW(AW19),)+HLOOKUP(AW$2,DIST!$C$1:$CI$508,ROW('NAV plus Dist'!AW19)+1,FALSE)</f>
        <v>0</v>
      </c>
      <c r="AX20" s="144">
        <f>HLOOKUP(AX$2,NAV!$B$2:$CH$509,ROW(AX19),)+HLOOKUP(AX$2,DIST!$C$1:$CI$508,ROW('NAV plus Dist'!AX19)+1,FALSE)</f>
        <v>0</v>
      </c>
      <c r="AY20" s="144">
        <f>HLOOKUP(AY$2,NAV!$B$2:$CH$509,ROW(AY19),)+HLOOKUP(AY$2,DIST!$C$1:$CI$508,ROW('NAV plus Dist'!AY19)+1,FALSE)</f>
        <v>0</v>
      </c>
      <c r="AZ20" s="144">
        <f>HLOOKUP(AZ$2,NAV!$B$2:$CH$509,ROW(AZ19),)+HLOOKUP(AZ$2,DIST!$C$1:$CI$508,ROW('NAV plus Dist'!AZ19)+1,FALSE)</f>
        <v>0</v>
      </c>
      <c r="BA20" s="144">
        <f>HLOOKUP(BA$2,NAV!$B$2:$CH$509,ROW(BA19),)+HLOOKUP(BA$2,DIST!$C$1:$CI$508,ROW('NAV plus Dist'!BA19)+1,FALSE)</f>
        <v>0</v>
      </c>
      <c r="BB20" s="144">
        <f>HLOOKUP(BB$2,NAV!$B$2:$CH$509,ROW(BB19),)+HLOOKUP(BB$2,DIST!$C$1:$CI$508,ROW('NAV plus Dist'!BB19)+1,FALSE)</f>
        <v>0</v>
      </c>
      <c r="BC20" s="144">
        <f>HLOOKUP(BC$2,NAV!$B$2:$CH$509,ROW(BC19),)+HLOOKUP(BC$2,DIST!$C$1:$CI$508,ROW('NAV plus Dist'!BC19)+1,FALSE)</f>
        <v>0</v>
      </c>
      <c r="BD20" s="144">
        <f>HLOOKUP(BD$2,NAV!$B$2:$CH$509,ROW(BD19),)+HLOOKUP(BD$2,DIST!$C$1:$CI$508,ROW('NAV plus Dist'!BD19)+1,FALSE)</f>
        <v>0</v>
      </c>
      <c r="BE20" s="144">
        <f>HLOOKUP(BE$2,NAV!$B$2:$CH$509,ROW(BE19),)+HLOOKUP(BE$2,DIST!$C$1:$CI$508,ROW('NAV plus Dist'!BE19)+1,FALSE)</f>
        <v>0</v>
      </c>
      <c r="BF20" s="144">
        <f>HLOOKUP(BF$2,NAV!$B$2:$CH$509,ROW(BF19),)+HLOOKUP(BF$2,DIST!$C$1:$CI$508,ROW('NAV plus Dist'!BF19)+1,FALSE)</f>
        <v>0</v>
      </c>
      <c r="BG20" s="144">
        <f>HLOOKUP(BG$2,NAV!$B$2:$CH$509,ROW(BG19),)+HLOOKUP(BG$2,DIST!$C$1:$CI$508,ROW('NAV plus Dist'!BG19)+1,FALSE)</f>
        <v>0</v>
      </c>
      <c r="BH20" s="144">
        <f>HLOOKUP(BH$2,NAV!$B$2:$CH$509,ROW(BH19),)+HLOOKUP(BH$2,DIST!$C$1:$CI$508,ROW('NAV plus Dist'!BH19)+1,FALSE)</f>
        <v>0</v>
      </c>
      <c r="BI20" s="144">
        <f>HLOOKUP(BI$2,NAV!$B$2:$CH$509,ROW(BI19),)+HLOOKUP(BI$2,DIST!$C$1:$CI$508,ROW('NAV plus Dist'!BI19)+1,FALSE)</f>
        <v>0</v>
      </c>
      <c r="BJ20" s="144">
        <f>HLOOKUP(BJ$2,NAV!$B$2:$CH$509,ROW(BJ19),)+HLOOKUP(BJ$2,DIST!$C$1:$CI$508,ROW('NAV plus Dist'!BJ19)+1,FALSE)</f>
        <v>0</v>
      </c>
      <c r="BK20" s="144">
        <f>HLOOKUP(BK$2,NAV!$B$2:$CH$509,ROW(BK19),)+HLOOKUP(BK$2,DIST!$C$1:$CI$508,ROW('NAV plus Dist'!BK19)+1,FALSE)</f>
        <v>0</v>
      </c>
      <c r="BL20" s="144">
        <f>HLOOKUP(BL$2,NAV!$B$2:$CH$509,ROW(BL19),)+HLOOKUP(BL$2,DIST!$C$1:$CI$508,ROW('NAV plus Dist'!BL19)+1,FALSE)</f>
        <v>0</v>
      </c>
      <c r="BM20" s="144">
        <f>HLOOKUP(BM$2,NAV!$B$2:$CH$509,ROW(BM19),)+HLOOKUP(BM$2,DIST!$C$1:$CI$508,ROW('NAV plus Dist'!BM19)+1,FALSE)</f>
        <v>0</v>
      </c>
      <c r="BN20" s="144">
        <f>HLOOKUP(BN$2,NAV!$B$2:$CH$509,ROW(BN19),)+HLOOKUP(BN$2,DIST!$C$1:$CI$508,ROW('NAV plus Dist'!BN19)+1,FALSE)</f>
        <v>0</v>
      </c>
      <c r="BO20" s="144">
        <f>HLOOKUP(BO$2,NAV!$B$2:$CH$509,ROW(BO19),)+HLOOKUP(BO$2,DIST!$C$1:$CI$508,ROW('NAV plus Dist'!BO19)+1,FALSE)</f>
        <v>0</v>
      </c>
      <c r="BP20" s="144">
        <f>HLOOKUP(BP$2,NAV!$B$2:$CH$509,ROW(BP19),)+HLOOKUP(BP$2,DIST!$C$1:$CI$508,ROW('NAV plus Dist'!BP19)+1,FALSE)</f>
        <v>0</v>
      </c>
      <c r="BQ20" s="144">
        <f>HLOOKUP(BQ$2,NAV!$B$2:$CH$509,ROW(BQ19),)+HLOOKUP(BQ$2,DIST!$C$1:$CI$508,ROW('NAV plus Dist'!BQ19)+1,FALSE)</f>
        <v>0</v>
      </c>
      <c r="BR20" s="144">
        <f>HLOOKUP(BR$2,NAV!$B$2:$CH$509,ROW(BR19),)+HLOOKUP(BR$2,DIST!$C$1:$CI$508,ROW('NAV plus Dist'!BR19)+1,FALSE)</f>
        <v>0</v>
      </c>
      <c r="BS20" s="144">
        <f>HLOOKUP(BS$2,NAV!$B$2:$CH$509,ROW(BS19),)+HLOOKUP(BS$2,DIST!$C$1:$CI$508,ROW('NAV plus Dist'!BS19)+1,FALSE)</f>
        <v>0</v>
      </c>
      <c r="BT20" s="144">
        <f>HLOOKUP(BT$2,NAV!$B$2:$CH$509,ROW(BT19),)+HLOOKUP(BT$2,DIST!$C$1:$CI$508,ROW('NAV plus Dist'!BT19)+1,FALSE)</f>
        <v>0</v>
      </c>
      <c r="BU20" s="144">
        <f>HLOOKUP(BU$2,NAV!$B$2:$CH$509,ROW(BU19),)+HLOOKUP(BU$2,DIST!$C$1:$CI$508,ROW('NAV plus Dist'!BU19)+1,FALSE)</f>
        <v>0</v>
      </c>
      <c r="BV20" s="144">
        <f>HLOOKUP(BV$2,NAV!$B$2:$CH$509,ROW(BV19),)+HLOOKUP(BV$2,DIST!$C$1:$CI$508,ROW('NAV plus Dist'!BV19)+1,FALSE)</f>
        <v>0</v>
      </c>
      <c r="BW20" s="144">
        <f>HLOOKUP(BW$2,NAV!$B$2:$CH$509,ROW(BW19),)+HLOOKUP(BW$2,DIST!$C$1:$CI$508,ROW('NAV plus Dist'!BW19)+1,FALSE)</f>
        <v>0</v>
      </c>
      <c r="BX20" s="144">
        <f>HLOOKUP(BX$2,NAV!$B$2:$CH$509,ROW(BX19),)+HLOOKUP(BX$2,DIST!$C$1:$CI$508,ROW('NAV plus Dist'!BX19)+1,FALSE)</f>
        <v>0</v>
      </c>
      <c r="BY20" s="144">
        <f>HLOOKUP(BY$2,NAV!$B$2:$CH$509,ROW(BY19),)+HLOOKUP(BY$2,DIST!$C$1:$CI$508,ROW('NAV plus Dist'!BY19)+1,FALSE)</f>
        <v>0</v>
      </c>
      <c r="BZ20" s="144">
        <f>HLOOKUP(BZ$2,NAV!$B$2:$CH$509,ROW(BZ19),)+HLOOKUP(BZ$2,DIST!$C$1:$CI$508,ROW('NAV plus Dist'!BZ19)+1,FALSE)</f>
        <v>0</v>
      </c>
      <c r="CA20" s="144">
        <f>HLOOKUP(CA$2,NAV!$B$2:$CH$509,ROW(CA19),)+HLOOKUP(CA$2,DIST!$C$1:$CI$508,ROW('NAV plus Dist'!CA19)+1,FALSE)</f>
        <v>0</v>
      </c>
      <c r="CB20" s="144">
        <f>HLOOKUP(CB$2,NAV!$B$2:$CH$509,ROW(CB19),)+HLOOKUP(CB$2,DIST!$C$1:$CI$508,ROW('NAV plus Dist'!CB19)+1,FALSE)</f>
        <v>0</v>
      </c>
      <c r="CC20" s="144">
        <f>HLOOKUP(CC$2,NAV!$B$2:$CH$509,ROW(CC19),)+HLOOKUP(CC$2,DIST!$C$1:$CI$508,ROW('NAV plus Dist'!CC19)+1,FALSE)</f>
        <v>0</v>
      </c>
      <c r="CD20" s="144">
        <f>HLOOKUP(CD$2,NAV!$B$2:$CH$509,ROW(CD19),)+HLOOKUP(CD$2,DIST!$C$1:$CI$508,ROW('NAV plus Dist'!CD19)+1,FALSE)</f>
        <v>0</v>
      </c>
      <c r="CE20" s="144">
        <f>HLOOKUP(CE$2,NAV!$B$2:$CH$509,ROW(CE19),)+HLOOKUP(CE$2,DIST!$C$1:$CI$508,ROW('NAV plus Dist'!CE19)+1,FALSE)</f>
        <v>0</v>
      </c>
      <c r="CF20" s="144">
        <f>HLOOKUP(CF$2,NAV!$B$2:$CH$509,ROW(CF19),)+HLOOKUP(CF$2,DIST!$C$1:$CI$508,ROW('NAV plus Dist'!CF19)+1,FALSE)</f>
        <v>0</v>
      </c>
      <c r="CG20" s="144">
        <f>HLOOKUP(CG$2,NAV!$B$2:$CH$509,ROW(CG19),)+HLOOKUP(CG$2,DIST!$C$1:$CI$508,ROW('NAV plus Dist'!CG19)+1,FALSE)</f>
        <v>0</v>
      </c>
      <c r="CH20" s="144">
        <f>HLOOKUP(CH$2,NAV!$B$2:$CH$509,ROW(CH19),)+HLOOKUP(CH$2,DIST!$C$1:$CI$508,ROW('NAV plus Dist'!CH19)+1,FALSE)</f>
        <v>0</v>
      </c>
      <c r="CI20" s="144">
        <f>HLOOKUP(CI$2,NAV!$B$2:$CH$509,ROW(CI19),)+HLOOKUP(CI$2,DIST!$C$1:$CI$508,ROW('NAV plus Dist'!CI19)+1,FALSE)</f>
        <v>0</v>
      </c>
      <c r="CJ20" s="144">
        <f>HLOOKUP(CJ$2,NAV!$B$2:$AAA$509,ROW(CJ19),)+HLOOKUP(CJ$2,DIST!$C$1:$AAJ$508,ROW('NAV plus Dist'!CJ19)+1,FALSE)</f>
        <v>0</v>
      </c>
      <c r="CK20" s="144">
        <f>HLOOKUP(CK$2,NAV!$B$2:$AAA$509,ROW(CK19),)+HLOOKUP(CK$2,DIST!$C$1:$AAJ$508,ROW('NAV plus Dist'!CK19)+1,FALSE)</f>
        <v>0</v>
      </c>
      <c r="CL20" s="144">
        <f>HLOOKUP(CL$2,NAV!$B$2:$AAA$509,ROW(CL19),)+HLOOKUP(CL$2,DIST!$C$1:$AAJ$508,ROW('NAV plus Dist'!CL19)+1,FALSE)</f>
        <v>0</v>
      </c>
      <c r="CM20" s="144">
        <f>HLOOKUP(CM$2,NAV!$B$2:$AAA$509,ROW(CM19),)+HLOOKUP(CM$2,DIST!$C$1:$AAJ$508,ROW('NAV plus Dist'!CM19)+1,FALSE)</f>
        <v>0</v>
      </c>
      <c r="CN20" s="144">
        <f>HLOOKUP(CN$2,NAV!$B$2:$AAA$509,ROW(CN19),)+HLOOKUP(CN$2,DIST!$C$1:$AAJ$508,ROW('NAV plus Dist'!CN19)+1,FALSE)</f>
        <v>0</v>
      </c>
      <c r="CO20" s="144">
        <f>HLOOKUP(CO$2,NAV!$B$2:$AAA$509,ROW(CO19),)+HLOOKUP(CO$2,DIST!$C$1:$AAJ$508,ROW('NAV plus Dist'!CO19)+1,FALSE)</f>
        <v>0</v>
      </c>
      <c r="CP20" s="144">
        <f>HLOOKUP(CP$2,NAV!$B$2:$AAA$509,ROW(CP19),)+HLOOKUP(CP$2,DIST!$C$1:$AAJ$508,ROW('NAV plus Dist'!CP19)+1,FALSE)</f>
        <v>0</v>
      </c>
      <c r="CQ20" s="144">
        <f>HLOOKUP(CQ$2,NAV!$B$2:$AAA$509,ROW(CQ19),)+HLOOKUP(CQ$2,DIST!$C$1:$AAJ$508,ROW('NAV plus Dist'!CQ19)+1,FALSE)</f>
        <v>0</v>
      </c>
      <c r="CR20" s="144">
        <f>HLOOKUP(CR$2,NAV!$B$2:$AAA$509,ROW(CR19),)+HLOOKUP(CR$2,DIST!$C$1:$AAJ$508,ROW('NAV plus Dist'!CR19)+1,FALSE)</f>
        <v>0</v>
      </c>
      <c r="CS20" s="144">
        <f>HLOOKUP(CS$2,NAV!$B$2:$AAA$509,ROW(CS19),)+HLOOKUP(CS$2,DIST!$C$1:$AAJ$508,ROW('NAV plus Dist'!CS19)+1,FALSE)</f>
        <v>0</v>
      </c>
      <c r="CT20" s="144">
        <f>HLOOKUP(CT$2,NAV!$B$2:$AAA$509,ROW(CT19),)+HLOOKUP(CT$2,DIST!$C$1:$AAJ$508,ROW('NAV plus Dist'!CT19)+1,FALSE)</f>
        <v>0</v>
      </c>
      <c r="CU20" s="144">
        <f>HLOOKUP(CU$2,NAV!$B$2:$AAA$509,ROW(CU19),)+HLOOKUP(CU$2,DIST!$C$1:$AAJ$508,ROW('NAV plus Dist'!CU19)+1,FALSE)</f>
        <v>0</v>
      </c>
      <c r="CV20" s="144">
        <f>HLOOKUP(CV$2,NAV!$B$2:$AAA$509,ROW(CV19),)+HLOOKUP(CV$2,DIST!$C$1:$AAJ$508,ROW('NAV plus Dist'!CV19)+1,FALSE)</f>
        <v>0</v>
      </c>
      <c r="CW20" s="144">
        <f>HLOOKUP(CW$2,NAV!$B$2:$AAA$509,ROW(CW19),)+HLOOKUP(CW$2,DIST!$C$1:$AAJ$508,ROW('NAV plus Dist'!CW19)+1,FALSE)</f>
        <v>0</v>
      </c>
      <c r="CX20" s="144">
        <f>HLOOKUP(CX$2,NAV!$B$2:$AAA$509,ROW(CX19),)+HLOOKUP(CX$2,DIST!$C$1:$AAJ$508,ROW('NAV plus Dist'!CX19)+1,FALSE)</f>
        <v>0</v>
      </c>
      <c r="CY20" s="144">
        <f>HLOOKUP(CY$2,NAV!$B$2:$AAA$509,ROW(CY19),)+HLOOKUP(CY$2,DIST!$C$1:$AAJ$508,ROW('NAV plus Dist'!CY19)+1,FALSE)</f>
        <v>0</v>
      </c>
      <c r="CZ20" s="144">
        <f>HLOOKUP(CZ$2,NAV!$B$2:$AAA$509,ROW(CZ19),)+HLOOKUP(CZ$2,DIST!$C$1:$AAJ$508,ROW('NAV plus Dist'!CZ19)+1,FALSE)</f>
        <v>0</v>
      </c>
      <c r="DA20" s="144">
        <f>HLOOKUP(DA$2,NAV!$B$2:$AAA$509,ROW(DA19),)+HLOOKUP(DA$2,DIST!$C$1:$AAJ$508,ROW('NAV plus Dist'!DA19)+1,FALSE)</f>
        <v>0</v>
      </c>
      <c r="DB20" s="144">
        <f>HLOOKUP(DB$2,NAV!$B$2:$AAA$509,ROW(DB19),)+HLOOKUP(DB$2,DIST!$C$1:$AAJ$508,ROW('NAV plus Dist'!DB19)+1,FALSE)</f>
        <v>0</v>
      </c>
      <c r="DC20" s="144">
        <f>HLOOKUP(DC$2,NAV!$B$2:$AAA$509,ROW(DC19),)+HLOOKUP(DC$2,DIST!$C$1:$AAJ$508,ROW('NAV plus Dist'!DC19)+1,FALSE)</f>
        <v>0</v>
      </c>
      <c r="DD20" s="144">
        <f>HLOOKUP(DD$2,NAV!$B$2:$AAA$509,ROW(DD19),)+HLOOKUP(DD$2,DIST!$C$1:$AAJ$508,ROW('NAV plus Dist'!DD19)+1,FALSE)</f>
        <v>0</v>
      </c>
      <c r="DE20" s="144">
        <f>HLOOKUP(DE$2,NAV!$B$2:$AAA$509,ROW(DE19),)+HLOOKUP(DE$2,DIST!$C$1:$AAJ$508,ROW('NAV plus Dist'!DE19)+1,FALSE)</f>
        <v>0</v>
      </c>
      <c r="DF20" s="144">
        <f>HLOOKUP(DF$2,NAV!$B$2:$AAA$509,ROW(DF19),)+HLOOKUP(DF$2,DIST!$C$1:$AAJ$508,ROW('NAV plus Dist'!DF19)+1,FALSE)</f>
        <v>0</v>
      </c>
      <c r="DG20" s="144">
        <f>HLOOKUP(DG$2,NAV!$B$2:$AAA$509,ROW(DG19),)+HLOOKUP(DG$2,DIST!$C$1:$AAJ$508,ROW('NAV plus Dist'!DG19)+1,FALSE)</f>
        <v>0</v>
      </c>
      <c r="DH20" s="144">
        <f>HLOOKUP(DH$2,NAV!$B$2:$AAA$509,ROW(DH19),)+HLOOKUP(DH$2,DIST!$C$1:$AAJ$508,ROW('NAV plus Dist'!DH19)+1,FALSE)</f>
        <v>0</v>
      </c>
    </row>
    <row r="21" spans="1:112">
      <c r="A21" s="94">
        <f t="shared" si="74"/>
        <v>178</v>
      </c>
      <c r="B21" s="148">
        <f t="shared" si="75"/>
        <v>40633</v>
      </c>
      <c r="C21" s="144">
        <f>HLOOKUP(C$2,NAV!$B$2:$CH$509,ROW(C20),)+HLOOKUP(C$2,DIST!$C$1:$CI$508,ROW('NAV plus Dist'!C20)+1,FALSE)</f>
        <v>0</v>
      </c>
      <c r="D21" s="144">
        <f>HLOOKUP(D$2,NAV!$B$2:$CH$509,ROW(D20),)+HLOOKUP(D$2,DIST!$C$1:$CI$508,ROW('NAV plus Dist'!D20)+1,FALSE)</f>
        <v>0</v>
      </c>
      <c r="E21" s="144">
        <f>HLOOKUP(E$2,NAV!$B$2:$CH$509,ROW(E20),)+HLOOKUP(E$2,DIST!$C$1:$CI$508,ROW('NAV plus Dist'!E20)+1,FALSE)</f>
        <v>0</v>
      </c>
      <c r="F21" s="144">
        <f>HLOOKUP(F$2,NAV!$B$2:$CH$509,ROW(F20),)+HLOOKUP(F$2,DIST!$C$1:$CI$508,ROW('NAV plus Dist'!F20)+1,FALSE)</f>
        <v>0</v>
      </c>
      <c r="G21" s="144">
        <f>HLOOKUP(G$2,NAV!$B$2:$CH$509,ROW(G20),)+HLOOKUP(G$2,DIST!$C$1:$CI$508,ROW('NAV plus Dist'!G20)+1,FALSE)</f>
        <v>0</v>
      </c>
      <c r="H21" s="144">
        <f>HLOOKUP(H$2,NAV!$B$2:$CH$509,ROW(H20),)+HLOOKUP(H$2,DIST!$C$1:$CI$508,ROW('NAV plus Dist'!H20)+1,FALSE)</f>
        <v>0</v>
      </c>
      <c r="I21" s="144">
        <f>HLOOKUP(I$2,NAV!$B$2:$CH$509,ROW(I20),)+HLOOKUP(I$2,DIST!$C$1:$CI$508,ROW('NAV plus Dist'!I20)+1,FALSE)</f>
        <v>0</v>
      </c>
      <c r="J21" s="144">
        <f>HLOOKUP(J$2,NAV!$B$2:$CH$509,ROW(J20),)+HLOOKUP(J$2,DIST!$C$1:$CI$508,ROW('NAV plus Dist'!J20)+1,FALSE)</f>
        <v>0</v>
      </c>
      <c r="K21" s="144">
        <f>HLOOKUP(K$2,NAV!$B$2:$CH$509,ROW(K20),)+HLOOKUP(K$2,DIST!$C$1:$CI$508,ROW('NAV plus Dist'!K20)+1,FALSE)</f>
        <v>0</v>
      </c>
      <c r="L21" s="144">
        <f>HLOOKUP(L$2,NAV!$B$2:$CH$509,ROW(L20),)+HLOOKUP(L$2,DIST!$C$1:$CI$508,ROW('NAV plus Dist'!L20)+1,FALSE)</f>
        <v>0</v>
      </c>
      <c r="M21" s="144">
        <f>HLOOKUP(M$2,NAV!$B$2:$CH$509,ROW(M20),)+HLOOKUP(M$2,DIST!$C$1:$CI$508,ROW('NAV plus Dist'!M20)+1,FALSE)</f>
        <v>0</v>
      </c>
      <c r="N21" s="144">
        <f>HLOOKUP(N$2,NAV!$B$2:$CH$509,ROW(N20),)+HLOOKUP(N$2,DIST!$C$1:$CI$508,ROW('NAV plus Dist'!N20)+1,FALSE)</f>
        <v>0</v>
      </c>
      <c r="O21" s="144">
        <f>HLOOKUP(O$2,NAV!$B$2:$CH$509,ROW(O20),)+HLOOKUP(O$2,DIST!$C$1:$CI$508,ROW('NAV plus Dist'!O20)+1,FALSE)</f>
        <v>0</v>
      </c>
      <c r="P21" s="144">
        <f>HLOOKUP(P$2,NAV!$B$2:$CH$509,ROW(P20),)+HLOOKUP(P$2,DIST!$C$1:$CI$508,ROW('NAV plus Dist'!P20)+1,FALSE)</f>
        <v>0</v>
      </c>
      <c r="Q21" s="144">
        <f>HLOOKUP(Q$2,NAV!$B$2:$CH$509,ROW(Q20),)+HLOOKUP(Q$2,DIST!$C$1:$CI$508,ROW('NAV plus Dist'!Q20)+1,FALSE)</f>
        <v>14.4</v>
      </c>
      <c r="R21" s="144">
        <f>HLOOKUP(R$2,NAV!$B$2:$CH$509,ROW(R20),)+HLOOKUP(R$2,DIST!$C$1:$CI$508,ROW('NAV plus Dist'!R20)+1,FALSE)</f>
        <v>0</v>
      </c>
      <c r="S21" s="144">
        <f>HLOOKUP(S$2,NAV!$B$2:$CH$509,ROW(S20),)+HLOOKUP(S$2,DIST!$C$1:$CI$508,ROW('NAV plus Dist'!S20)+1,FALSE)</f>
        <v>0</v>
      </c>
      <c r="T21" s="144">
        <f>HLOOKUP(T$2,NAV!$B$2:$CH$509,ROW(T20),)+HLOOKUP(T$2,DIST!$C$1:$CI$508,ROW('NAV plus Dist'!T20)+1,FALSE)</f>
        <v>0</v>
      </c>
      <c r="U21" s="144">
        <f>HLOOKUP(U$2,NAV!$B$2:$CH$509,ROW(U20),)+HLOOKUP(U$2,DIST!$C$1:$CI$508,ROW('NAV plus Dist'!U20)+1,FALSE)</f>
        <v>0</v>
      </c>
      <c r="V21" s="144">
        <f>HLOOKUP(V$2,NAV!$B$2:$CH$509,ROW(V20),)+HLOOKUP(V$2,DIST!$C$1:$CI$508,ROW('NAV plus Dist'!V20)+1,FALSE)</f>
        <v>13.22</v>
      </c>
      <c r="W21" s="144">
        <f>HLOOKUP(W$2,NAV!$B$2:$CH$509,ROW(W20),)+HLOOKUP(W$2,DIST!$C$1:$CI$508,ROW('NAV plus Dist'!W20)+1,FALSE)</f>
        <v>0</v>
      </c>
      <c r="X21" s="144">
        <f>HLOOKUP(X$2,NAV!$B$2:$CH$509,ROW(X20),)+HLOOKUP(X$2,DIST!$C$1:$CI$508,ROW('NAV plus Dist'!X20)+1,FALSE)</f>
        <v>0</v>
      </c>
      <c r="Y21" s="144">
        <f>HLOOKUP(Y$2,NAV!$B$2:$CH$509,ROW(Y20),)+HLOOKUP(Y$2,DIST!$C$1:$CI$508,ROW('NAV plus Dist'!Y20)+1,FALSE)</f>
        <v>0</v>
      </c>
      <c r="Z21" s="144">
        <f>HLOOKUP(Z$2,NAV!$B$2:$CH$509,ROW(Z20),)+HLOOKUP(Z$2,DIST!$C$1:$CI$508,ROW('NAV plus Dist'!Z20)+1,FALSE)</f>
        <v>0</v>
      </c>
      <c r="AA21" s="144">
        <f>HLOOKUP(AA$2,NAV!$B$2:$CH$509,ROW(AA20),)+HLOOKUP(AA$2,DIST!$C$1:$CI$508,ROW('NAV plus Dist'!AA20)+1,FALSE)</f>
        <v>0</v>
      </c>
      <c r="AB21" s="144">
        <f>HLOOKUP(AB$2,NAV!$B$2:$CH$509,ROW(AB20),)+HLOOKUP(AB$2,DIST!$C$1:$CI$508,ROW('NAV plus Dist'!AB20)+1,FALSE)</f>
        <v>0</v>
      </c>
      <c r="AC21" s="144">
        <f>HLOOKUP(AC$2,NAV!$B$2:$CH$509,ROW(AC20),)+HLOOKUP(AC$2,DIST!$C$1:$CI$508,ROW('NAV plus Dist'!AC20)+1,FALSE)</f>
        <v>0</v>
      </c>
      <c r="AD21" s="144">
        <f>HLOOKUP(AD$2,NAV!$B$2:$CH$509,ROW(AD20),)+HLOOKUP(AD$2,DIST!$C$1:$CI$508,ROW('NAV plus Dist'!AD20)+1,FALSE)</f>
        <v>0</v>
      </c>
      <c r="AE21" s="144">
        <f>HLOOKUP(AE$2,NAV!$B$2:$CH$509,ROW(AE20),)+HLOOKUP(AE$2,DIST!$C$1:$CI$508,ROW('NAV plus Dist'!AE20)+1,FALSE)</f>
        <v>0</v>
      </c>
      <c r="AF21" s="144">
        <f>HLOOKUP(AF$2,NAV!$B$2:$CH$509,ROW(AF20),)+HLOOKUP(AF$2,DIST!$C$1:$CI$508,ROW('NAV plus Dist'!AF20)+1,FALSE)</f>
        <v>0</v>
      </c>
      <c r="AG21" s="144">
        <f>HLOOKUP(AG$2,NAV!$B$2:$CH$509,ROW(AG20),)+HLOOKUP(AG$2,DIST!$C$1:$CI$508,ROW('NAV plus Dist'!AG20)+1,FALSE)</f>
        <v>0</v>
      </c>
      <c r="AH21" s="144">
        <f>HLOOKUP(AH$2,NAV!$B$2:$CH$509,ROW(AH20),)+HLOOKUP(AH$2,DIST!$C$1:$CI$508,ROW('NAV plus Dist'!AH20)+1,FALSE)</f>
        <v>0</v>
      </c>
      <c r="AI21" s="144">
        <f>HLOOKUP(AI$2,NAV!$B$2:$CH$509,ROW(AI20),)+HLOOKUP(AI$2,DIST!$C$1:$CI$508,ROW('NAV plus Dist'!AI20)+1,FALSE)</f>
        <v>0</v>
      </c>
      <c r="AJ21" s="144">
        <f>HLOOKUP(AJ$2,NAV!$B$2:$CH$509,ROW(AJ20),)+HLOOKUP(AJ$2,DIST!$C$1:$CI$508,ROW('NAV plus Dist'!AJ20)+1,FALSE)</f>
        <v>0</v>
      </c>
      <c r="AK21" s="144">
        <f>HLOOKUP(AK$2,NAV!$B$2:$CH$509,ROW(AK20),)+HLOOKUP(AK$2,DIST!$C$1:$CI$508,ROW('NAV plus Dist'!AK20)+1,FALSE)</f>
        <v>0</v>
      </c>
      <c r="AL21" s="144">
        <f>HLOOKUP(AL$2,NAV!$B$2:$CH$509,ROW(AL20),)+HLOOKUP(AL$2,DIST!$C$1:$CI$508,ROW('NAV plus Dist'!AL20)+1,FALSE)</f>
        <v>0</v>
      </c>
      <c r="AM21" s="144">
        <f>HLOOKUP(AM$2,NAV!$B$2:$CH$509,ROW(AM20),)+HLOOKUP(AM$2,DIST!$C$1:$CI$508,ROW('NAV plus Dist'!AM20)+1,FALSE)</f>
        <v>0</v>
      </c>
      <c r="AN21" s="144">
        <f>HLOOKUP(AN$2,NAV!$B$2:$CH$509,ROW(AN20),)+HLOOKUP(AN$2,DIST!$C$1:$CI$508,ROW('NAV plus Dist'!AN20)+1,FALSE)</f>
        <v>0</v>
      </c>
      <c r="AO21" s="144">
        <f>HLOOKUP(AO$2,NAV!$B$2:$CH$509,ROW(AO20),)+HLOOKUP(AO$2,DIST!$C$1:$CI$508,ROW('NAV plus Dist'!AO20)+1,FALSE)</f>
        <v>0</v>
      </c>
      <c r="AP21" s="144">
        <f>HLOOKUP(AP$2,NAV!$B$2:$CH$509,ROW(AP20),)+HLOOKUP(AP$2,DIST!$C$1:$CI$508,ROW('NAV plus Dist'!AP20)+1,FALSE)</f>
        <v>0</v>
      </c>
      <c r="AQ21" s="144">
        <f>HLOOKUP(AQ$2,NAV!$B$2:$CH$509,ROW(AQ20),)+HLOOKUP(AQ$2,DIST!$C$1:$CI$508,ROW('NAV plus Dist'!AQ20)+1,FALSE)</f>
        <v>0</v>
      </c>
      <c r="AR21" s="144">
        <f>HLOOKUP(AR$2,NAV!$B$2:$CH$509,ROW(AR20),)+HLOOKUP(AR$2,DIST!$C$1:$CI$508,ROW('NAV plus Dist'!AR20)+1,FALSE)</f>
        <v>0</v>
      </c>
      <c r="AS21" s="144">
        <f>HLOOKUP(AS$2,NAV!$B$2:$CH$509,ROW(AS20),)+HLOOKUP(AS$2,DIST!$C$1:$CI$508,ROW('NAV plus Dist'!AS20)+1,FALSE)</f>
        <v>0</v>
      </c>
      <c r="AT21" s="144">
        <f>HLOOKUP(AT$2,NAV!$B$2:$CH$509,ROW(AT20),)+HLOOKUP(AT$2,DIST!$C$1:$CI$508,ROW('NAV plus Dist'!AT20)+1,FALSE)</f>
        <v>0</v>
      </c>
      <c r="AU21" s="144">
        <f>HLOOKUP(AU$2,NAV!$B$2:$CH$509,ROW(AU20),)+HLOOKUP(AU$2,DIST!$C$1:$CI$508,ROW('NAV plus Dist'!AU20)+1,FALSE)</f>
        <v>0</v>
      </c>
      <c r="AV21" s="144">
        <f>HLOOKUP(AV$2,NAV!$B$2:$CH$509,ROW(AV20),)+HLOOKUP(AV$2,DIST!$C$1:$CI$508,ROW('NAV plus Dist'!AV20)+1,FALSE)</f>
        <v>0</v>
      </c>
      <c r="AW21" s="144">
        <f>HLOOKUP(AW$2,NAV!$B$2:$CH$509,ROW(AW20),)+HLOOKUP(AW$2,DIST!$C$1:$CI$508,ROW('NAV plus Dist'!AW20)+1,FALSE)</f>
        <v>0</v>
      </c>
      <c r="AX21" s="144">
        <f>HLOOKUP(AX$2,NAV!$B$2:$CH$509,ROW(AX20),)+HLOOKUP(AX$2,DIST!$C$1:$CI$508,ROW('NAV plus Dist'!AX20)+1,FALSE)</f>
        <v>0</v>
      </c>
      <c r="AY21" s="144">
        <f>HLOOKUP(AY$2,NAV!$B$2:$CH$509,ROW(AY20),)+HLOOKUP(AY$2,DIST!$C$1:$CI$508,ROW('NAV plus Dist'!AY20)+1,FALSE)</f>
        <v>0</v>
      </c>
      <c r="AZ21" s="144">
        <f>HLOOKUP(AZ$2,NAV!$B$2:$CH$509,ROW(AZ20),)+HLOOKUP(AZ$2,DIST!$C$1:$CI$508,ROW('NAV plus Dist'!AZ20)+1,FALSE)</f>
        <v>0</v>
      </c>
      <c r="BA21" s="144">
        <f>HLOOKUP(BA$2,NAV!$B$2:$CH$509,ROW(BA20),)+HLOOKUP(BA$2,DIST!$C$1:$CI$508,ROW('NAV plus Dist'!BA20)+1,FALSE)</f>
        <v>0</v>
      </c>
      <c r="BB21" s="144">
        <f>HLOOKUP(BB$2,NAV!$B$2:$CH$509,ROW(BB20),)+HLOOKUP(BB$2,DIST!$C$1:$CI$508,ROW('NAV plus Dist'!BB20)+1,FALSE)</f>
        <v>0</v>
      </c>
      <c r="BC21" s="144">
        <f>HLOOKUP(BC$2,NAV!$B$2:$CH$509,ROW(BC20),)+HLOOKUP(BC$2,DIST!$C$1:$CI$508,ROW('NAV plus Dist'!BC20)+1,FALSE)</f>
        <v>0</v>
      </c>
      <c r="BD21" s="144">
        <f>HLOOKUP(BD$2,NAV!$B$2:$CH$509,ROW(BD20),)+HLOOKUP(BD$2,DIST!$C$1:$CI$508,ROW('NAV plus Dist'!BD20)+1,FALSE)</f>
        <v>0</v>
      </c>
      <c r="BE21" s="144">
        <f>HLOOKUP(BE$2,NAV!$B$2:$CH$509,ROW(BE20),)+HLOOKUP(BE$2,DIST!$C$1:$CI$508,ROW('NAV plus Dist'!BE20)+1,FALSE)</f>
        <v>0</v>
      </c>
      <c r="BF21" s="144">
        <f>HLOOKUP(BF$2,NAV!$B$2:$CH$509,ROW(BF20),)+HLOOKUP(BF$2,DIST!$C$1:$CI$508,ROW('NAV plus Dist'!BF20)+1,FALSE)</f>
        <v>0</v>
      </c>
      <c r="BG21" s="144">
        <f>HLOOKUP(BG$2,NAV!$B$2:$CH$509,ROW(BG20),)+HLOOKUP(BG$2,DIST!$C$1:$CI$508,ROW('NAV plus Dist'!BG20)+1,FALSE)</f>
        <v>0</v>
      </c>
      <c r="BH21" s="144">
        <f>HLOOKUP(BH$2,NAV!$B$2:$CH$509,ROW(BH20),)+HLOOKUP(BH$2,DIST!$C$1:$CI$508,ROW('NAV plus Dist'!BH20)+1,FALSE)</f>
        <v>0</v>
      </c>
      <c r="BI21" s="144">
        <f>HLOOKUP(BI$2,NAV!$B$2:$CH$509,ROW(BI20),)+HLOOKUP(BI$2,DIST!$C$1:$CI$508,ROW('NAV plus Dist'!BI20)+1,FALSE)</f>
        <v>0</v>
      </c>
      <c r="BJ21" s="144">
        <f>HLOOKUP(BJ$2,NAV!$B$2:$CH$509,ROW(BJ20),)+HLOOKUP(BJ$2,DIST!$C$1:$CI$508,ROW('NAV plus Dist'!BJ20)+1,FALSE)</f>
        <v>0</v>
      </c>
      <c r="BK21" s="144">
        <f>HLOOKUP(BK$2,NAV!$B$2:$CH$509,ROW(BK20),)+HLOOKUP(BK$2,DIST!$C$1:$CI$508,ROW('NAV plus Dist'!BK20)+1,FALSE)</f>
        <v>0</v>
      </c>
      <c r="BL21" s="144">
        <f>HLOOKUP(BL$2,NAV!$B$2:$CH$509,ROW(BL20),)+HLOOKUP(BL$2,DIST!$C$1:$CI$508,ROW('NAV plus Dist'!BL20)+1,FALSE)</f>
        <v>0</v>
      </c>
      <c r="BM21" s="144">
        <f>HLOOKUP(BM$2,NAV!$B$2:$CH$509,ROW(BM20),)+HLOOKUP(BM$2,DIST!$C$1:$CI$508,ROW('NAV plus Dist'!BM20)+1,FALSE)</f>
        <v>0</v>
      </c>
      <c r="BN21" s="144">
        <f>HLOOKUP(BN$2,NAV!$B$2:$CH$509,ROW(BN20),)+HLOOKUP(BN$2,DIST!$C$1:$CI$508,ROW('NAV plus Dist'!BN20)+1,FALSE)</f>
        <v>0</v>
      </c>
      <c r="BO21" s="144">
        <f>HLOOKUP(BO$2,NAV!$B$2:$CH$509,ROW(BO20),)+HLOOKUP(BO$2,DIST!$C$1:$CI$508,ROW('NAV plus Dist'!BO20)+1,FALSE)</f>
        <v>0</v>
      </c>
      <c r="BP21" s="144">
        <f>HLOOKUP(BP$2,NAV!$B$2:$CH$509,ROW(BP20),)+HLOOKUP(BP$2,DIST!$C$1:$CI$508,ROW('NAV plus Dist'!BP20)+1,FALSE)</f>
        <v>0</v>
      </c>
      <c r="BQ21" s="144">
        <f>HLOOKUP(BQ$2,NAV!$B$2:$CH$509,ROW(BQ20),)+HLOOKUP(BQ$2,DIST!$C$1:$CI$508,ROW('NAV plus Dist'!BQ20)+1,FALSE)</f>
        <v>0</v>
      </c>
      <c r="BR21" s="144">
        <f>HLOOKUP(BR$2,NAV!$B$2:$CH$509,ROW(BR20),)+HLOOKUP(BR$2,DIST!$C$1:$CI$508,ROW('NAV plus Dist'!BR20)+1,FALSE)</f>
        <v>0</v>
      </c>
      <c r="BS21" s="144">
        <f>HLOOKUP(BS$2,NAV!$B$2:$CH$509,ROW(BS20),)+HLOOKUP(BS$2,DIST!$C$1:$CI$508,ROW('NAV plus Dist'!BS20)+1,FALSE)</f>
        <v>0</v>
      </c>
      <c r="BT21" s="144">
        <f>HLOOKUP(BT$2,NAV!$B$2:$CH$509,ROW(BT20),)+HLOOKUP(BT$2,DIST!$C$1:$CI$508,ROW('NAV plus Dist'!BT20)+1,FALSE)</f>
        <v>0</v>
      </c>
      <c r="BU21" s="144">
        <f>HLOOKUP(BU$2,NAV!$B$2:$CH$509,ROW(BU20),)+HLOOKUP(BU$2,DIST!$C$1:$CI$508,ROW('NAV plus Dist'!BU20)+1,FALSE)</f>
        <v>0</v>
      </c>
      <c r="BV21" s="144">
        <f>HLOOKUP(BV$2,NAV!$B$2:$CH$509,ROW(BV20),)+HLOOKUP(BV$2,DIST!$C$1:$CI$508,ROW('NAV plus Dist'!BV20)+1,FALSE)</f>
        <v>0</v>
      </c>
      <c r="BW21" s="144">
        <f>HLOOKUP(BW$2,NAV!$B$2:$CH$509,ROW(BW20),)+HLOOKUP(BW$2,DIST!$C$1:$CI$508,ROW('NAV plus Dist'!BW20)+1,FALSE)</f>
        <v>0</v>
      </c>
      <c r="BX21" s="144">
        <f>HLOOKUP(BX$2,NAV!$B$2:$CH$509,ROW(BX20),)+HLOOKUP(BX$2,DIST!$C$1:$CI$508,ROW('NAV plus Dist'!BX20)+1,FALSE)</f>
        <v>0</v>
      </c>
      <c r="BY21" s="144">
        <f>HLOOKUP(BY$2,NAV!$B$2:$CH$509,ROW(BY20),)+HLOOKUP(BY$2,DIST!$C$1:$CI$508,ROW('NAV plus Dist'!BY20)+1,FALSE)</f>
        <v>0</v>
      </c>
      <c r="BZ21" s="144">
        <f>HLOOKUP(BZ$2,NAV!$B$2:$CH$509,ROW(BZ20),)+HLOOKUP(BZ$2,DIST!$C$1:$CI$508,ROW('NAV plus Dist'!BZ20)+1,FALSE)</f>
        <v>0</v>
      </c>
      <c r="CA21" s="144">
        <f>HLOOKUP(CA$2,NAV!$B$2:$CH$509,ROW(CA20),)+HLOOKUP(CA$2,DIST!$C$1:$CI$508,ROW('NAV plus Dist'!CA20)+1,FALSE)</f>
        <v>0</v>
      </c>
      <c r="CB21" s="144">
        <f>HLOOKUP(CB$2,NAV!$B$2:$CH$509,ROW(CB20),)+HLOOKUP(CB$2,DIST!$C$1:$CI$508,ROW('NAV plus Dist'!CB20)+1,FALSE)</f>
        <v>0</v>
      </c>
      <c r="CC21" s="144">
        <f>HLOOKUP(CC$2,NAV!$B$2:$CH$509,ROW(CC20),)+HLOOKUP(CC$2,DIST!$C$1:$CI$508,ROW('NAV plus Dist'!CC20)+1,FALSE)</f>
        <v>0</v>
      </c>
      <c r="CD21" s="144">
        <f>HLOOKUP(CD$2,NAV!$B$2:$CH$509,ROW(CD20),)+HLOOKUP(CD$2,DIST!$C$1:$CI$508,ROW('NAV plus Dist'!CD20)+1,FALSE)</f>
        <v>0</v>
      </c>
      <c r="CE21" s="144">
        <f>HLOOKUP(CE$2,NAV!$B$2:$CH$509,ROW(CE20),)+HLOOKUP(CE$2,DIST!$C$1:$CI$508,ROW('NAV plus Dist'!CE20)+1,FALSE)</f>
        <v>0</v>
      </c>
      <c r="CF21" s="144">
        <f>HLOOKUP(CF$2,NAV!$B$2:$CH$509,ROW(CF20),)+HLOOKUP(CF$2,DIST!$C$1:$CI$508,ROW('NAV plus Dist'!CF20)+1,FALSE)</f>
        <v>0</v>
      </c>
      <c r="CG21" s="144">
        <f>HLOOKUP(CG$2,NAV!$B$2:$CH$509,ROW(CG20),)+HLOOKUP(CG$2,DIST!$C$1:$CI$508,ROW('NAV plus Dist'!CG20)+1,FALSE)</f>
        <v>0</v>
      </c>
      <c r="CH21" s="144">
        <f>HLOOKUP(CH$2,NAV!$B$2:$CH$509,ROW(CH20),)+HLOOKUP(CH$2,DIST!$C$1:$CI$508,ROW('NAV plus Dist'!CH20)+1,FALSE)</f>
        <v>0</v>
      </c>
      <c r="CI21" s="144">
        <f>HLOOKUP(CI$2,NAV!$B$2:$CH$509,ROW(CI20),)+HLOOKUP(CI$2,DIST!$C$1:$CI$508,ROW('NAV plus Dist'!CI20)+1,FALSE)</f>
        <v>0</v>
      </c>
      <c r="CJ21" s="144">
        <f>HLOOKUP(CJ$2,NAV!$B$2:$AAA$509,ROW(CJ20),)+HLOOKUP(CJ$2,DIST!$C$1:$AAJ$508,ROW('NAV plus Dist'!CJ20)+1,FALSE)</f>
        <v>0</v>
      </c>
      <c r="CK21" s="144">
        <f>HLOOKUP(CK$2,NAV!$B$2:$AAA$509,ROW(CK20),)+HLOOKUP(CK$2,DIST!$C$1:$AAJ$508,ROW('NAV plus Dist'!CK20)+1,FALSE)</f>
        <v>0</v>
      </c>
      <c r="CL21" s="144">
        <f>HLOOKUP(CL$2,NAV!$B$2:$AAA$509,ROW(CL20),)+HLOOKUP(CL$2,DIST!$C$1:$AAJ$508,ROW('NAV plus Dist'!CL20)+1,FALSE)</f>
        <v>0</v>
      </c>
      <c r="CM21" s="144">
        <f>HLOOKUP(CM$2,NAV!$B$2:$AAA$509,ROW(CM20),)+HLOOKUP(CM$2,DIST!$C$1:$AAJ$508,ROW('NAV plus Dist'!CM20)+1,FALSE)</f>
        <v>0</v>
      </c>
      <c r="CN21" s="144">
        <f>HLOOKUP(CN$2,NAV!$B$2:$AAA$509,ROW(CN20),)+HLOOKUP(CN$2,DIST!$C$1:$AAJ$508,ROW('NAV plus Dist'!CN20)+1,FALSE)</f>
        <v>0</v>
      </c>
      <c r="CO21" s="144">
        <f>HLOOKUP(CO$2,NAV!$B$2:$AAA$509,ROW(CO20),)+HLOOKUP(CO$2,DIST!$C$1:$AAJ$508,ROW('NAV plus Dist'!CO20)+1,FALSE)</f>
        <v>0</v>
      </c>
      <c r="CP21" s="144">
        <f>HLOOKUP(CP$2,NAV!$B$2:$AAA$509,ROW(CP20),)+HLOOKUP(CP$2,DIST!$C$1:$AAJ$508,ROW('NAV plus Dist'!CP20)+1,FALSE)</f>
        <v>0</v>
      </c>
      <c r="CQ21" s="144">
        <f>HLOOKUP(CQ$2,NAV!$B$2:$AAA$509,ROW(CQ20),)+HLOOKUP(CQ$2,DIST!$C$1:$AAJ$508,ROW('NAV plus Dist'!CQ20)+1,FALSE)</f>
        <v>0</v>
      </c>
      <c r="CR21" s="144">
        <f>HLOOKUP(CR$2,NAV!$B$2:$AAA$509,ROW(CR20),)+HLOOKUP(CR$2,DIST!$C$1:$AAJ$508,ROW('NAV plus Dist'!CR20)+1,FALSE)</f>
        <v>0</v>
      </c>
      <c r="CS21" s="144">
        <f>HLOOKUP(CS$2,NAV!$B$2:$AAA$509,ROW(CS20),)+HLOOKUP(CS$2,DIST!$C$1:$AAJ$508,ROW('NAV plus Dist'!CS20)+1,FALSE)</f>
        <v>0</v>
      </c>
      <c r="CT21" s="144">
        <f>HLOOKUP(CT$2,NAV!$B$2:$AAA$509,ROW(CT20),)+HLOOKUP(CT$2,DIST!$C$1:$AAJ$508,ROW('NAV plus Dist'!CT20)+1,FALSE)</f>
        <v>0</v>
      </c>
      <c r="CU21" s="144">
        <f>HLOOKUP(CU$2,NAV!$B$2:$AAA$509,ROW(CU20),)+HLOOKUP(CU$2,DIST!$C$1:$AAJ$508,ROW('NAV plus Dist'!CU20)+1,FALSE)</f>
        <v>0</v>
      </c>
      <c r="CV21" s="144">
        <f>HLOOKUP(CV$2,NAV!$B$2:$AAA$509,ROW(CV20),)+HLOOKUP(CV$2,DIST!$C$1:$AAJ$508,ROW('NAV plus Dist'!CV20)+1,FALSE)</f>
        <v>0</v>
      </c>
      <c r="CW21" s="144">
        <f>HLOOKUP(CW$2,NAV!$B$2:$AAA$509,ROW(CW20),)+HLOOKUP(CW$2,DIST!$C$1:$AAJ$508,ROW('NAV plus Dist'!CW20)+1,FALSE)</f>
        <v>0</v>
      </c>
      <c r="CX21" s="144">
        <f>HLOOKUP(CX$2,NAV!$B$2:$AAA$509,ROW(CX20),)+HLOOKUP(CX$2,DIST!$C$1:$AAJ$508,ROW('NAV plus Dist'!CX20)+1,FALSE)</f>
        <v>0</v>
      </c>
      <c r="CY21" s="144">
        <f>HLOOKUP(CY$2,NAV!$B$2:$AAA$509,ROW(CY20),)+HLOOKUP(CY$2,DIST!$C$1:$AAJ$508,ROW('NAV plus Dist'!CY20)+1,FALSE)</f>
        <v>0</v>
      </c>
      <c r="CZ21" s="144">
        <f>HLOOKUP(CZ$2,NAV!$B$2:$AAA$509,ROW(CZ20),)+HLOOKUP(CZ$2,DIST!$C$1:$AAJ$508,ROW('NAV plus Dist'!CZ20)+1,FALSE)</f>
        <v>0</v>
      </c>
      <c r="DA21" s="144">
        <f>HLOOKUP(DA$2,NAV!$B$2:$AAA$509,ROW(DA20),)+HLOOKUP(DA$2,DIST!$C$1:$AAJ$508,ROW('NAV plus Dist'!DA20)+1,FALSE)</f>
        <v>0</v>
      </c>
      <c r="DB21" s="144">
        <f>HLOOKUP(DB$2,NAV!$B$2:$AAA$509,ROW(DB20),)+HLOOKUP(DB$2,DIST!$C$1:$AAJ$508,ROW('NAV plus Dist'!DB20)+1,FALSE)</f>
        <v>0</v>
      </c>
      <c r="DC21" s="144">
        <f>HLOOKUP(DC$2,NAV!$B$2:$AAA$509,ROW(DC20),)+HLOOKUP(DC$2,DIST!$C$1:$AAJ$508,ROW('NAV plus Dist'!DC20)+1,FALSE)</f>
        <v>0</v>
      </c>
      <c r="DD21" s="144">
        <f>HLOOKUP(DD$2,NAV!$B$2:$AAA$509,ROW(DD20),)+HLOOKUP(DD$2,DIST!$C$1:$AAJ$508,ROW('NAV plus Dist'!DD20)+1,FALSE)</f>
        <v>0</v>
      </c>
      <c r="DE21" s="144">
        <f>HLOOKUP(DE$2,NAV!$B$2:$AAA$509,ROW(DE20),)+HLOOKUP(DE$2,DIST!$C$1:$AAJ$508,ROW('NAV plus Dist'!DE20)+1,FALSE)</f>
        <v>0</v>
      </c>
      <c r="DF21" s="144">
        <f>HLOOKUP(DF$2,NAV!$B$2:$AAA$509,ROW(DF20),)+HLOOKUP(DF$2,DIST!$C$1:$AAJ$508,ROW('NAV plus Dist'!DF20)+1,FALSE)</f>
        <v>0</v>
      </c>
      <c r="DG21" s="144">
        <f>HLOOKUP(DG$2,NAV!$B$2:$AAA$509,ROW(DG20),)+HLOOKUP(DG$2,DIST!$C$1:$AAJ$508,ROW('NAV plus Dist'!DG20)+1,FALSE)</f>
        <v>0</v>
      </c>
      <c r="DH21" s="144">
        <f>HLOOKUP(DH$2,NAV!$B$2:$AAA$509,ROW(DH20),)+HLOOKUP(DH$2,DIST!$C$1:$AAJ$508,ROW('NAV plus Dist'!DH20)+1,FALSE)</f>
        <v>0</v>
      </c>
    </row>
    <row r="22" spans="1:112">
      <c r="A22" s="94">
        <f t="shared" si="74"/>
        <v>177</v>
      </c>
      <c r="B22" s="148">
        <f t="shared" si="75"/>
        <v>40663</v>
      </c>
      <c r="C22" s="144">
        <f>HLOOKUP(C$2,NAV!$B$2:$CH$509,ROW(C21),)+HLOOKUP(C$2,DIST!$C$1:$CI$508,ROW('NAV plus Dist'!C21)+1,FALSE)</f>
        <v>0</v>
      </c>
      <c r="D22" s="144">
        <f>HLOOKUP(D$2,NAV!$B$2:$CH$509,ROW(D21),)+HLOOKUP(D$2,DIST!$C$1:$CI$508,ROW('NAV plus Dist'!D21)+1,FALSE)</f>
        <v>0</v>
      </c>
      <c r="E22" s="144">
        <f>HLOOKUP(E$2,NAV!$B$2:$CH$509,ROW(E21),)+HLOOKUP(E$2,DIST!$C$1:$CI$508,ROW('NAV plus Dist'!E21)+1,FALSE)</f>
        <v>0</v>
      </c>
      <c r="F22" s="144">
        <f>HLOOKUP(F$2,NAV!$B$2:$CH$509,ROW(F21),)+HLOOKUP(F$2,DIST!$C$1:$CI$508,ROW('NAV plus Dist'!F21)+1,FALSE)</f>
        <v>0</v>
      </c>
      <c r="G22" s="144">
        <f>HLOOKUP(G$2,NAV!$B$2:$CH$509,ROW(G21),)+HLOOKUP(G$2,DIST!$C$1:$CI$508,ROW('NAV plus Dist'!G21)+1,FALSE)</f>
        <v>0</v>
      </c>
      <c r="H22" s="144">
        <f>HLOOKUP(H$2,NAV!$B$2:$CH$509,ROW(H21),)+HLOOKUP(H$2,DIST!$C$1:$CI$508,ROW('NAV plus Dist'!H21)+1,FALSE)</f>
        <v>0</v>
      </c>
      <c r="I22" s="144">
        <f>HLOOKUP(I$2,NAV!$B$2:$CH$509,ROW(I21),)+HLOOKUP(I$2,DIST!$C$1:$CI$508,ROW('NAV plus Dist'!I21)+1,FALSE)</f>
        <v>0</v>
      </c>
      <c r="J22" s="144">
        <f>HLOOKUP(J$2,NAV!$B$2:$CH$509,ROW(J21),)+HLOOKUP(J$2,DIST!$C$1:$CI$508,ROW('NAV plus Dist'!J21)+1,FALSE)</f>
        <v>0</v>
      </c>
      <c r="K22" s="144">
        <f>HLOOKUP(K$2,NAV!$B$2:$CH$509,ROW(K21),)+HLOOKUP(K$2,DIST!$C$1:$CI$508,ROW('NAV plus Dist'!K21)+1,FALSE)</f>
        <v>0</v>
      </c>
      <c r="L22" s="144">
        <f>HLOOKUP(L$2,NAV!$B$2:$CH$509,ROW(L21),)+HLOOKUP(L$2,DIST!$C$1:$CI$508,ROW('NAV plus Dist'!L21)+1,FALSE)</f>
        <v>0</v>
      </c>
      <c r="M22" s="144">
        <f>HLOOKUP(M$2,NAV!$B$2:$CH$509,ROW(M21),)+HLOOKUP(M$2,DIST!$C$1:$CI$508,ROW('NAV plus Dist'!M21)+1,FALSE)</f>
        <v>0</v>
      </c>
      <c r="N22" s="144">
        <f>HLOOKUP(N$2,NAV!$B$2:$CH$509,ROW(N21),)+HLOOKUP(N$2,DIST!$C$1:$CI$508,ROW('NAV plus Dist'!N21)+1,FALSE)</f>
        <v>0</v>
      </c>
      <c r="O22" s="144">
        <f>HLOOKUP(O$2,NAV!$B$2:$CH$509,ROW(O21),)+HLOOKUP(O$2,DIST!$C$1:$CI$508,ROW('NAV plus Dist'!O21)+1,FALSE)</f>
        <v>0</v>
      </c>
      <c r="P22" s="144">
        <f>HLOOKUP(P$2,NAV!$B$2:$CH$509,ROW(P21),)+HLOOKUP(P$2,DIST!$C$1:$CI$508,ROW('NAV plus Dist'!P21)+1,FALSE)</f>
        <v>0</v>
      </c>
      <c r="Q22" s="144">
        <f>HLOOKUP(Q$2,NAV!$B$2:$CH$509,ROW(Q21),)+HLOOKUP(Q$2,DIST!$C$1:$CI$508,ROW('NAV plus Dist'!Q21)+1,FALSE)</f>
        <v>12.99</v>
      </c>
      <c r="R22" s="144">
        <f>HLOOKUP(R$2,NAV!$B$2:$CH$509,ROW(R21),)+HLOOKUP(R$2,DIST!$C$1:$CI$508,ROW('NAV plus Dist'!R21)+1,FALSE)</f>
        <v>0</v>
      </c>
      <c r="S22" s="144">
        <f>HLOOKUP(S$2,NAV!$B$2:$CH$509,ROW(S21),)+HLOOKUP(S$2,DIST!$C$1:$CI$508,ROW('NAV plus Dist'!S21)+1,FALSE)</f>
        <v>0</v>
      </c>
      <c r="T22" s="144">
        <f>HLOOKUP(T$2,NAV!$B$2:$CH$509,ROW(T21),)+HLOOKUP(T$2,DIST!$C$1:$CI$508,ROW('NAV plus Dist'!T21)+1,FALSE)</f>
        <v>0</v>
      </c>
      <c r="U22" s="144">
        <f>HLOOKUP(U$2,NAV!$B$2:$CH$509,ROW(U21),)+HLOOKUP(U$2,DIST!$C$1:$CI$508,ROW('NAV plus Dist'!U21)+1,FALSE)</f>
        <v>0</v>
      </c>
      <c r="V22" s="144">
        <f>HLOOKUP(V$2,NAV!$B$2:$CH$509,ROW(V21),)+HLOOKUP(V$2,DIST!$C$1:$CI$508,ROW('NAV plus Dist'!V21)+1,FALSE)</f>
        <v>12.91</v>
      </c>
      <c r="W22" s="144">
        <f>HLOOKUP(W$2,NAV!$B$2:$CH$509,ROW(W21),)+HLOOKUP(W$2,DIST!$C$1:$CI$508,ROW('NAV plus Dist'!W21)+1,FALSE)</f>
        <v>0</v>
      </c>
      <c r="X22" s="144">
        <f>HLOOKUP(X$2,NAV!$B$2:$CH$509,ROW(X21),)+HLOOKUP(X$2,DIST!$C$1:$CI$508,ROW('NAV plus Dist'!X21)+1,FALSE)</f>
        <v>0</v>
      </c>
      <c r="Y22" s="144">
        <f>HLOOKUP(Y$2,NAV!$B$2:$CH$509,ROW(Y21),)+HLOOKUP(Y$2,DIST!$C$1:$CI$508,ROW('NAV plus Dist'!Y21)+1,FALSE)</f>
        <v>0</v>
      </c>
      <c r="Z22" s="144">
        <f>HLOOKUP(Z$2,NAV!$B$2:$CH$509,ROW(Z21),)+HLOOKUP(Z$2,DIST!$C$1:$CI$508,ROW('NAV plus Dist'!Z21)+1,FALSE)</f>
        <v>0</v>
      </c>
      <c r="AA22" s="144">
        <f>HLOOKUP(AA$2,NAV!$B$2:$CH$509,ROW(AA21),)+HLOOKUP(AA$2,DIST!$C$1:$CI$508,ROW('NAV plus Dist'!AA21)+1,FALSE)</f>
        <v>0</v>
      </c>
      <c r="AB22" s="144">
        <f>HLOOKUP(AB$2,NAV!$B$2:$CH$509,ROW(AB21),)+HLOOKUP(AB$2,DIST!$C$1:$CI$508,ROW('NAV plus Dist'!AB21)+1,FALSE)</f>
        <v>0</v>
      </c>
      <c r="AC22" s="144">
        <f>HLOOKUP(AC$2,NAV!$B$2:$CH$509,ROW(AC21),)+HLOOKUP(AC$2,DIST!$C$1:$CI$508,ROW('NAV plus Dist'!AC21)+1,FALSE)</f>
        <v>0</v>
      </c>
      <c r="AD22" s="144">
        <f>HLOOKUP(AD$2,NAV!$B$2:$CH$509,ROW(AD21),)+HLOOKUP(AD$2,DIST!$C$1:$CI$508,ROW('NAV plus Dist'!AD21)+1,FALSE)</f>
        <v>0</v>
      </c>
      <c r="AE22" s="144">
        <f>HLOOKUP(AE$2,NAV!$B$2:$CH$509,ROW(AE21),)+HLOOKUP(AE$2,DIST!$C$1:$CI$508,ROW('NAV plus Dist'!AE21)+1,FALSE)</f>
        <v>0</v>
      </c>
      <c r="AF22" s="144">
        <f>HLOOKUP(AF$2,NAV!$B$2:$CH$509,ROW(AF21),)+HLOOKUP(AF$2,DIST!$C$1:$CI$508,ROW('NAV plus Dist'!AF21)+1,FALSE)</f>
        <v>0</v>
      </c>
      <c r="AG22" s="144">
        <f>HLOOKUP(AG$2,NAV!$B$2:$CH$509,ROW(AG21),)+HLOOKUP(AG$2,DIST!$C$1:$CI$508,ROW('NAV plus Dist'!AG21)+1,FALSE)</f>
        <v>0</v>
      </c>
      <c r="AH22" s="144">
        <f>HLOOKUP(AH$2,NAV!$B$2:$CH$509,ROW(AH21),)+HLOOKUP(AH$2,DIST!$C$1:$CI$508,ROW('NAV plus Dist'!AH21)+1,FALSE)</f>
        <v>0</v>
      </c>
      <c r="AI22" s="144">
        <f>HLOOKUP(AI$2,NAV!$B$2:$CH$509,ROW(AI21),)+HLOOKUP(AI$2,DIST!$C$1:$CI$508,ROW('NAV plus Dist'!AI21)+1,FALSE)</f>
        <v>0</v>
      </c>
      <c r="AJ22" s="144">
        <f>HLOOKUP(AJ$2,NAV!$B$2:$CH$509,ROW(AJ21),)+HLOOKUP(AJ$2,DIST!$C$1:$CI$508,ROW('NAV plus Dist'!AJ21)+1,FALSE)</f>
        <v>0</v>
      </c>
      <c r="AK22" s="144">
        <f>HLOOKUP(AK$2,NAV!$B$2:$CH$509,ROW(AK21),)+HLOOKUP(AK$2,DIST!$C$1:$CI$508,ROW('NAV plus Dist'!AK21)+1,FALSE)</f>
        <v>0</v>
      </c>
      <c r="AL22" s="144">
        <f>HLOOKUP(AL$2,NAV!$B$2:$CH$509,ROW(AL21),)+HLOOKUP(AL$2,DIST!$C$1:$CI$508,ROW('NAV plus Dist'!AL21)+1,FALSE)</f>
        <v>0</v>
      </c>
      <c r="AM22" s="144">
        <f>HLOOKUP(AM$2,NAV!$B$2:$CH$509,ROW(AM21),)+HLOOKUP(AM$2,DIST!$C$1:$CI$508,ROW('NAV plus Dist'!AM21)+1,FALSE)</f>
        <v>0</v>
      </c>
      <c r="AN22" s="144">
        <f>HLOOKUP(AN$2,NAV!$B$2:$CH$509,ROW(AN21),)+HLOOKUP(AN$2,DIST!$C$1:$CI$508,ROW('NAV plus Dist'!AN21)+1,FALSE)</f>
        <v>0</v>
      </c>
      <c r="AO22" s="144">
        <f>HLOOKUP(AO$2,NAV!$B$2:$CH$509,ROW(AO21),)+HLOOKUP(AO$2,DIST!$C$1:$CI$508,ROW('NAV plus Dist'!AO21)+1,FALSE)</f>
        <v>0</v>
      </c>
      <c r="AP22" s="144">
        <f>HLOOKUP(AP$2,NAV!$B$2:$CH$509,ROW(AP21),)+HLOOKUP(AP$2,DIST!$C$1:$CI$508,ROW('NAV plus Dist'!AP21)+1,FALSE)</f>
        <v>0</v>
      </c>
      <c r="AQ22" s="144">
        <f>HLOOKUP(AQ$2,NAV!$B$2:$CH$509,ROW(AQ21),)+HLOOKUP(AQ$2,DIST!$C$1:$CI$508,ROW('NAV plus Dist'!AQ21)+1,FALSE)</f>
        <v>0</v>
      </c>
      <c r="AR22" s="144">
        <f>HLOOKUP(AR$2,NAV!$B$2:$CH$509,ROW(AR21),)+HLOOKUP(AR$2,DIST!$C$1:$CI$508,ROW('NAV plus Dist'!AR21)+1,FALSE)</f>
        <v>0</v>
      </c>
      <c r="AS22" s="144">
        <f>HLOOKUP(AS$2,NAV!$B$2:$CH$509,ROW(AS21),)+HLOOKUP(AS$2,DIST!$C$1:$CI$508,ROW('NAV plus Dist'!AS21)+1,FALSE)</f>
        <v>0</v>
      </c>
      <c r="AT22" s="144">
        <f>HLOOKUP(AT$2,NAV!$B$2:$CH$509,ROW(AT21),)+HLOOKUP(AT$2,DIST!$C$1:$CI$508,ROW('NAV plus Dist'!AT21)+1,FALSE)</f>
        <v>0</v>
      </c>
      <c r="AU22" s="144">
        <f>HLOOKUP(AU$2,NAV!$B$2:$CH$509,ROW(AU21),)+HLOOKUP(AU$2,DIST!$C$1:$CI$508,ROW('NAV plus Dist'!AU21)+1,FALSE)</f>
        <v>0</v>
      </c>
      <c r="AV22" s="144">
        <f>HLOOKUP(AV$2,NAV!$B$2:$CH$509,ROW(AV21),)+HLOOKUP(AV$2,DIST!$C$1:$CI$508,ROW('NAV plus Dist'!AV21)+1,FALSE)</f>
        <v>0</v>
      </c>
      <c r="AW22" s="144">
        <f>HLOOKUP(AW$2,NAV!$B$2:$CH$509,ROW(AW21),)+HLOOKUP(AW$2,DIST!$C$1:$CI$508,ROW('NAV plus Dist'!AW21)+1,FALSE)</f>
        <v>0</v>
      </c>
      <c r="AX22" s="144">
        <f>HLOOKUP(AX$2,NAV!$B$2:$CH$509,ROW(AX21),)+HLOOKUP(AX$2,DIST!$C$1:$CI$508,ROW('NAV plus Dist'!AX21)+1,FALSE)</f>
        <v>0</v>
      </c>
      <c r="AY22" s="144">
        <f>HLOOKUP(AY$2,NAV!$B$2:$CH$509,ROW(AY21),)+HLOOKUP(AY$2,DIST!$C$1:$CI$508,ROW('NAV plus Dist'!AY21)+1,FALSE)</f>
        <v>0</v>
      </c>
      <c r="AZ22" s="144">
        <f>HLOOKUP(AZ$2,NAV!$B$2:$CH$509,ROW(AZ21),)+HLOOKUP(AZ$2,DIST!$C$1:$CI$508,ROW('NAV plus Dist'!AZ21)+1,FALSE)</f>
        <v>0</v>
      </c>
      <c r="BA22" s="144">
        <f>HLOOKUP(BA$2,NAV!$B$2:$CH$509,ROW(BA21),)+HLOOKUP(BA$2,DIST!$C$1:$CI$508,ROW('NAV plus Dist'!BA21)+1,FALSE)</f>
        <v>0</v>
      </c>
      <c r="BB22" s="144">
        <f>HLOOKUP(BB$2,NAV!$B$2:$CH$509,ROW(BB21),)+HLOOKUP(BB$2,DIST!$C$1:$CI$508,ROW('NAV plus Dist'!BB21)+1,FALSE)</f>
        <v>0</v>
      </c>
      <c r="BC22" s="144">
        <f>HLOOKUP(BC$2,NAV!$B$2:$CH$509,ROW(BC21),)+HLOOKUP(BC$2,DIST!$C$1:$CI$508,ROW('NAV plus Dist'!BC21)+1,FALSE)</f>
        <v>0</v>
      </c>
      <c r="BD22" s="144">
        <f>HLOOKUP(BD$2,NAV!$B$2:$CH$509,ROW(BD21),)+HLOOKUP(BD$2,DIST!$C$1:$CI$508,ROW('NAV plus Dist'!BD21)+1,FALSE)</f>
        <v>0</v>
      </c>
      <c r="BE22" s="144">
        <f>HLOOKUP(BE$2,NAV!$B$2:$CH$509,ROW(BE21),)+HLOOKUP(BE$2,DIST!$C$1:$CI$508,ROW('NAV plus Dist'!BE21)+1,FALSE)</f>
        <v>0</v>
      </c>
      <c r="BF22" s="144">
        <f>HLOOKUP(BF$2,NAV!$B$2:$CH$509,ROW(BF21),)+HLOOKUP(BF$2,DIST!$C$1:$CI$508,ROW('NAV plus Dist'!BF21)+1,FALSE)</f>
        <v>0</v>
      </c>
      <c r="BG22" s="144">
        <f>HLOOKUP(BG$2,NAV!$B$2:$CH$509,ROW(BG21),)+HLOOKUP(BG$2,DIST!$C$1:$CI$508,ROW('NAV plus Dist'!BG21)+1,FALSE)</f>
        <v>0</v>
      </c>
      <c r="BH22" s="144">
        <f>HLOOKUP(BH$2,NAV!$B$2:$CH$509,ROW(BH21),)+HLOOKUP(BH$2,DIST!$C$1:$CI$508,ROW('NAV plus Dist'!BH21)+1,FALSE)</f>
        <v>0</v>
      </c>
      <c r="BI22" s="144">
        <f>HLOOKUP(BI$2,NAV!$B$2:$CH$509,ROW(BI21),)+HLOOKUP(BI$2,DIST!$C$1:$CI$508,ROW('NAV plus Dist'!BI21)+1,FALSE)</f>
        <v>0</v>
      </c>
      <c r="BJ22" s="144">
        <f>HLOOKUP(BJ$2,NAV!$B$2:$CH$509,ROW(BJ21),)+HLOOKUP(BJ$2,DIST!$C$1:$CI$508,ROW('NAV plus Dist'!BJ21)+1,FALSE)</f>
        <v>0</v>
      </c>
      <c r="BK22" s="144">
        <f>HLOOKUP(BK$2,NAV!$B$2:$CH$509,ROW(BK21),)+HLOOKUP(BK$2,DIST!$C$1:$CI$508,ROW('NAV plus Dist'!BK21)+1,FALSE)</f>
        <v>0</v>
      </c>
      <c r="BL22" s="144">
        <f>HLOOKUP(BL$2,NAV!$B$2:$CH$509,ROW(BL21),)+HLOOKUP(BL$2,DIST!$C$1:$CI$508,ROW('NAV plus Dist'!BL21)+1,FALSE)</f>
        <v>0</v>
      </c>
      <c r="BM22" s="144">
        <f>HLOOKUP(BM$2,NAV!$B$2:$CH$509,ROW(BM21),)+HLOOKUP(BM$2,DIST!$C$1:$CI$508,ROW('NAV plus Dist'!BM21)+1,FALSE)</f>
        <v>0</v>
      </c>
      <c r="BN22" s="144">
        <f>HLOOKUP(BN$2,NAV!$B$2:$CH$509,ROW(BN21),)+HLOOKUP(BN$2,DIST!$C$1:$CI$508,ROW('NAV plus Dist'!BN21)+1,FALSE)</f>
        <v>0</v>
      </c>
      <c r="BO22" s="144">
        <f>HLOOKUP(BO$2,NAV!$B$2:$CH$509,ROW(BO21),)+HLOOKUP(BO$2,DIST!$C$1:$CI$508,ROW('NAV plus Dist'!BO21)+1,FALSE)</f>
        <v>0</v>
      </c>
      <c r="BP22" s="144">
        <f>HLOOKUP(BP$2,NAV!$B$2:$CH$509,ROW(BP21),)+HLOOKUP(BP$2,DIST!$C$1:$CI$508,ROW('NAV plus Dist'!BP21)+1,FALSE)</f>
        <v>0</v>
      </c>
      <c r="BQ22" s="144">
        <f>HLOOKUP(BQ$2,NAV!$B$2:$CH$509,ROW(BQ21),)+HLOOKUP(BQ$2,DIST!$C$1:$CI$508,ROW('NAV plus Dist'!BQ21)+1,FALSE)</f>
        <v>0</v>
      </c>
      <c r="BR22" s="144">
        <f>HLOOKUP(BR$2,NAV!$B$2:$CH$509,ROW(BR21),)+HLOOKUP(BR$2,DIST!$C$1:$CI$508,ROW('NAV plus Dist'!BR21)+1,FALSE)</f>
        <v>0</v>
      </c>
      <c r="BS22" s="144">
        <f>HLOOKUP(BS$2,NAV!$B$2:$CH$509,ROW(BS21),)+HLOOKUP(BS$2,DIST!$C$1:$CI$508,ROW('NAV plus Dist'!BS21)+1,FALSE)</f>
        <v>0</v>
      </c>
      <c r="BT22" s="144">
        <f>HLOOKUP(BT$2,NAV!$B$2:$CH$509,ROW(BT21),)+HLOOKUP(BT$2,DIST!$C$1:$CI$508,ROW('NAV plus Dist'!BT21)+1,FALSE)</f>
        <v>0</v>
      </c>
      <c r="BU22" s="144">
        <f>HLOOKUP(BU$2,NAV!$B$2:$CH$509,ROW(BU21),)+HLOOKUP(BU$2,DIST!$C$1:$CI$508,ROW('NAV plus Dist'!BU21)+1,FALSE)</f>
        <v>0</v>
      </c>
      <c r="BV22" s="144">
        <f>HLOOKUP(BV$2,NAV!$B$2:$CH$509,ROW(BV21),)+HLOOKUP(BV$2,DIST!$C$1:$CI$508,ROW('NAV plus Dist'!BV21)+1,FALSE)</f>
        <v>0</v>
      </c>
      <c r="BW22" s="144">
        <f>HLOOKUP(BW$2,NAV!$B$2:$CH$509,ROW(BW21),)+HLOOKUP(BW$2,DIST!$C$1:$CI$508,ROW('NAV plus Dist'!BW21)+1,FALSE)</f>
        <v>0</v>
      </c>
      <c r="BX22" s="144">
        <f>HLOOKUP(BX$2,NAV!$B$2:$CH$509,ROW(BX21),)+HLOOKUP(BX$2,DIST!$C$1:$CI$508,ROW('NAV plus Dist'!BX21)+1,FALSE)</f>
        <v>0</v>
      </c>
      <c r="BY22" s="144">
        <f>HLOOKUP(BY$2,NAV!$B$2:$CH$509,ROW(BY21),)+HLOOKUP(BY$2,DIST!$C$1:$CI$508,ROW('NAV plus Dist'!BY21)+1,FALSE)</f>
        <v>0</v>
      </c>
      <c r="BZ22" s="144">
        <f>HLOOKUP(BZ$2,NAV!$B$2:$CH$509,ROW(BZ21),)+HLOOKUP(BZ$2,DIST!$C$1:$CI$508,ROW('NAV plus Dist'!BZ21)+1,FALSE)</f>
        <v>0</v>
      </c>
      <c r="CA22" s="144">
        <f>HLOOKUP(CA$2,NAV!$B$2:$CH$509,ROW(CA21),)+HLOOKUP(CA$2,DIST!$C$1:$CI$508,ROW('NAV plus Dist'!CA21)+1,FALSE)</f>
        <v>0</v>
      </c>
      <c r="CB22" s="144">
        <f>HLOOKUP(CB$2,NAV!$B$2:$CH$509,ROW(CB21),)+HLOOKUP(CB$2,DIST!$C$1:$CI$508,ROW('NAV plus Dist'!CB21)+1,FALSE)</f>
        <v>0</v>
      </c>
      <c r="CC22" s="144">
        <f>HLOOKUP(CC$2,NAV!$B$2:$CH$509,ROW(CC21),)+HLOOKUP(CC$2,DIST!$C$1:$CI$508,ROW('NAV plus Dist'!CC21)+1,FALSE)</f>
        <v>0</v>
      </c>
      <c r="CD22" s="144">
        <f>HLOOKUP(CD$2,NAV!$B$2:$CH$509,ROW(CD21),)+HLOOKUP(CD$2,DIST!$C$1:$CI$508,ROW('NAV plus Dist'!CD21)+1,FALSE)</f>
        <v>0</v>
      </c>
      <c r="CE22" s="144">
        <f>HLOOKUP(CE$2,NAV!$B$2:$CH$509,ROW(CE21),)+HLOOKUP(CE$2,DIST!$C$1:$CI$508,ROW('NAV plus Dist'!CE21)+1,FALSE)</f>
        <v>0</v>
      </c>
      <c r="CF22" s="144">
        <f>HLOOKUP(CF$2,NAV!$B$2:$CH$509,ROW(CF21),)+HLOOKUP(CF$2,DIST!$C$1:$CI$508,ROW('NAV plus Dist'!CF21)+1,FALSE)</f>
        <v>0</v>
      </c>
      <c r="CG22" s="144">
        <f>HLOOKUP(CG$2,NAV!$B$2:$CH$509,ROW(CG21),)+HLOOKUP(CG$2,DIST!$C$1:$CI$508,ROW('NAV plus Dist'!CG21)+1,FALSE)</f>
        <v>0</v>
      </c>
      <c r="CH22" s="144">
        <f>HLOOKUP(CH$2,NAV!$B$2:$CH$509,ROW(CH21),)+HLOOKUP(CH$2,DIST!$C$1:$CI$508,ROW('NAV plus Dist'!CH21)+1,FALSE)</f>
        <v>0</v>
      </c>
      <c r="CI22" s="144">
        <f>HLOOKUP(CI$2,NAV!$B$2:$CH$509,ROW(CI21),)+HLOOKUP(CI$2,DIST!$C$1:$CI$508,ROW('NAV plus Dist'!CI21)+1,FALSE)</f>
        <v>0</v>
      </c>
      <c r="CJ22" s="144">
        <f>HLOOKUP(CJ$2,NAV!$B$2:$AAA$509,ROW(CJ21),)+HLOOKUP(CJ$2,DIST!$C$1:$AAJ$508,ROW('NAV plus Dist'!CJ21)+1,FALSE)</f>
        <v>0</v>
      </c>
      <c r="CK22" s="144">
        <f>HLOOKUP(CK$2,NAV!$B$2:$AAA$509,ROW(CK21),)+HLOOKUP(CK$2,DIST!$C$1:$AAJ$508,ROW('NAV plus Dist'!CK21)+1,FALSE)</f>
        <v>0</v>
      </c>
      <c r="CL22" s="144">
        <f>HLOOKUP(CL$2,NAV!$B$2:$AAA$509,ROW(CL21),)+HLOOKUP(CL$2,DIST!$C$1:$AAJ$508,ROW('NAV plus Dist'!CL21)+1,FALSE)</f>
        <v>0</v>
      </c>
      <c r="CM22" s="144">
        <f>HLOOKUP(CM$2,NAV!$B$2:$AAA$509,ROW(CM21),)+HLOOKUP(CM$2,DIST!$C$1:$AAJ$508,ROW('NAV plus Dist'!CM21)+1,FALSE)</f>
        <v>0</v>
      </c>
      <c r="CN22" s="144">
        <f>HLOOKUP(CN$2,NAV!$B$2:$AAA$509,ROW(CN21),)+HLOOKUP(CN$2,DIST!$C$1:$AAJ$508,ROW('NAV plus Dist'!CN21)+1,FALSE)</f>
        <v>0</v>
      </c>
      <c r="CO22" s="144">
        <f>HLOOKUP(CO$2,NAV!$B$2:$AAA$509,ROW(CO21),)+HLOOKUP(CO$2,DIST!$C$1:$AAJ$508,ROW('NAV plus Dist'!CO21)+1,FALSE)</f>
        <v>0</v>
      </c>
      <c r="CP22" s="144">
        <f>HLOOKUP(CP$2,NAV!$B$2:$AAA$509,ROW(CP21),)+HLOOKUP(CP$2,DIST!$C$1:$AAJ$508,ROW('NAV plus Dist'!CP21)+1,FALSE)</f>
        <v>0</v>
      </c>
      <c r="CQ22" s="144">
        <f>HLOOKUP(CQ$2,NAV!$B$2:$AAA$509,ROW(CQ21),)+HLOOKUP(CQ$2,DIST!$C$1:$AAJ$508,ROW('NAV plus Dist'!CQ21)+1,FALSE)</f>
        <v>0</v>
      </c>
      <c r="CR22" s="144">
        <f>HLOOKUP(CR$2,NAV!$B$2:$AAA$509,ROW(CR21),)+HLOOKUP(CR$2,DIST!$C$1:$AAJ$508,ROW('NAV plus Dist'!CR21)+1,FALSE)</f>
        <v>0</v>
      </c>
      <c r="CS22" s="144">
        <f>HLOOKUP(CS$2,NAV!$B$2:$AAA$509,ROW(CS21),)+HLOOKUP(CS$2,DIST!$C$1:$AAJ$508,ROW('NAV plus Dist'!CS21)+1,FALSE)</f>
        <v>0</v>
      </c>
      <c r="CT22" s="144">
        <f>HLOOKUP(CT$2,NAV!$B$2:$AAA$509,ROW(CT21),)+HLOOKUP(CT$2,DIST!$C$1:$AAJ$508,ROW('NAV plus Dist'!CT21)+1,FALSE)</f>
        <v>0</v>
      </c>
      <c r="CU22" s="144">
        <f>HLOOKUP(CU$2,NAV!$B$2:$AAA$509,ROW(CU21),)+HLOOKUP(CU$2,DIST!$C$1:$AAJ$508,ROW('NAV plus Dist'!CU21)+1,FALSE)</f>
        <v>0</v>
      </c>
      <c r="CV22" s="144">
        <f>HLOOKUP(CV$2,NAV!$B$2:$AAA$509,ROW(CV21),)+HLOOKUP(CV$2,DIST!$C$1:$AAJ$508,ROW('NAV plus Dist'!CV21)+1,FALSE)</f>
        <v>0</v>
      </c>
      <c r="CW22" s="144">
        <f>HLOOKUP(CW$2,NAV!$B$2:$AAA$509,ROW(CW21),)+HLOOKUP(CW$2,DIST!$C$1:$AAJ$508,ROW('NAV plus Dist'!CW21)+1,FALSE)</f>
        <v>0</v>
      </c>
      <c r="CX22" s="144">
        <f>HLOOKUP(CX$2,NAV!$B$2:$AAA$509,ROW(CX21),)+HLOOKUP(CX$2,DIST!$C$1:$AAJ$508,ROW('NAV plus Dist'!CX21)+1,FALSE)</f>
        <v>0</v>
      </c>
      <c r="CY22" s="144">
        <f>HLOOKUP(CY$2,NAV!$B$2:$AAA$509,ROW(CY21),)+HLOOKUP(CY$2,DIST!$C$1:$AAJ$508,ROW('NAV plus Dist'!CY21)+1,FALSE)</f>
        <v>0</v>
      </c>
      <c r="CZ22" s="144">
        <f>HLOOKUP(CZ$2,NAV!$B$2:$AAA$509,ROW(CZ21),)+HLOOKUP(CZ$2,DIST!$C$1:$AAJ$508,ROW('NAV plus Dist'!CZ21)+1,FALSE)</f>
        <v>0</v>
      </c>
      <c r="DA22" s="144">
        <f>HLOOKUP(DA$2,NAV!$B$2:$AAA$509,ROW(DA21),)+HLOOKUP(DA$2,DIST!$C$1:$AAJ$508,ROW('NAV plus Dist'!DA21)+1,FALSE)</f>
        <v>0</v>
      </c>
      <c r="DB22" s="144">
        <f>HLOOKUP(DB$2,NAV!$B$2:$AAA$509,ROW(DB21),)+HLOOKUP(DB$2,DIST!$C$1:$AAJ$508,ROW('NAV plus Dist'!DB21)+1,FALSE)</f>
        <v>0</v>
      </c>
      <c r="DC22" s="144">
        <f>HLOOKUP(DC$2,NAV!$B$2:$AAA$509,ROW(DC21),)+HLOOKUP(DC$2,DIST!$C$1:$AAJ$508,ROW('NAV plus Dist'!DC21)+1,FALSE)</f>
        <v>0</v>
      </c>
      <c r="DD22" s="144">
        <f>HLOOKUP(DD$2,NAV!$B$2:$AAA$509,ROW(DD21),)+HLOOKUP(DD$2,DIST!$C$1:$AAJ$508,ROW('NAV plus Dist'!DD21)+1,FALSE)</f>
        <v>0</v>
      </c>
      <c r="DE22" s="144">
        <f>HLOOKUP(DE$2,NAV!$B$2:$AAA$509,ROW(DE21),)+HLOOKUP(DE$2,DIST!$C$1:$AAJ$508,ROW('NAV plus Dist'!DE21)+1,FALSE)</f>
        <v>0</v>
      </c>
      <c r="DF22" s="144">
        <f>HLOOKUP(DF$2,NAV!$B$2:$AAA$509,ROW(DF21),)+HLOOKUP(DF$2,DIST!$C$1:$AAJ$508,ROW('NAV plus Dist'!DF21)+1,FALSE)</f>
        <v>0</v>
      </c>
      <c r="DG22" s="144">
        <f>HLOOKUP(DG$2,NAV!$B$2:$AAA$509,ROW(DG21),)+HLOOKUP(DG$2,DIST!$C$1:$AAJ$508,ROW('NAV plus Dist'!DG21)+1,FALSE)</f>
        <v>0</v>
      </c>
      <c r="DH22" s="144">
        <f>HLOOKUP(DH$2,NAV!$B$2:$AAA$509,ROW(DH21),)+HLOOKUP(DH$2,DIST!$C$1:$AAJ$508,ROW('NAV plus Dist'!DH21)+1,FALSE)</f>
        <v>0</v>
      </c>
    </row>
    <row r="23" spans="1:112">
      <c r="A23" s="94">
        <f t="shared" si="74"/>
        <v>176</v>
      </c>
      <c r="B23" s="148">
        <f t="shared" si="75"/>
        <v>40694</v>
      </c>
      <c r="C23" s="144">
        <f>HLOOKUP(C$2,NAV!$B$2:$CH$509,ROW(C22),)+HLOOKUP(C$2,DIST!$C$1:$CI$508,ROW('NAV plus Dist'!C22)+1,FALSE)</f>
        <v>0</v>
      </c>
      <c r="D23" s="144">
        <f>HLOOKUP(D$2,NAV!$B$2:$CH$509,ROW(D22),)+HLOOKUP(D$2,DIST!$C$1:$CI$508,ROW('NAV plus Dist'!D22)+1,FALSE)</f>
        <v>0</v>
      </c>
      <c r="E23" s="144">
        <f>HLOOKUP(E$2,NAV!$B$2:$CH$509,ROW(E22),)+HLOOKUP(E$2,DIST!$C$1:$CI$508,ROW('NAV plus Dist'!E22)+1,FALSE)</f>
        <v>0</v>
      </c>
      <c r="F23" s="144">
        <f>HLOOKUP(F$2,NAV!$B$2:$CH$509,ROW(F22),)+HLOOKUP(F$2,DIST!$C$1:$CI$508,ROW('NAV plus Dist'!F22)+1,FALSE)</f>
        <v>0</v>
      </c>
      <c r="G23" s="144">
        <f>HLOOKUP(G$2,NAV!$B$2:$CH$509,ROW(G22),)+HLOOKUP(G$2,DIST!$C$1:$CI$508,ROW('NAV plus Dist'!G22)+1,FALSE)</f>
        <v>0</v>
      </c>
      <c r="H23" s="144">
        <f>HLOOKUP(H$2,NAV!$B$2:$CH$509,ROW(H22),)+HLOOKUP(H$2,DIST!$C$1:$CI$508,ROW('NAV plus Dist'!H22)+1,FALSE)</f>
        <v>0</v>
      </c>
      <c r="I23" s="144">
        <f>HLOOKUP(I$2,NAV!$B$2:$CH$509,ROW(I22),)+HLOOKUP(I$2,DIST!$C$1:$CI$508,ROW('NAV plus Dist'!I22)+1,FALSE)</f>
        <v>0</v>
      </c>
      <c r="J23" s="144">
        <f>HLOOKUP(J$2,NAV!$B$2:$CH$509,ROW(J22),)+HLOOKUP(J$2,DIST!$C$1:$CI$508,ROW('NAV plus Dist'!J22)+1,FALSE)</f>
        <v>0</v>
      </c>
      <c r="K23" s="144">
        <f>HLOOKUP(K$2,NAV!$B$2:$CH$509,ROW(K22),)+HLOOKUP(K$2,DIST!$C$1:$CI$508,ROW('NAV plus Dist'!K22)+1,FALSE)</f>
        <v>0</v>
      </c>
      <c r="L23" s="144">
        <f>HLOOKUP(L$2,NAV!$B$2:$CH$509,ROW(L22),)+HLOOKUP(L$2,DIST!$C$1:$CI$508,ROW('NAV plus Dist'!L22)+1,FALSE)</f>
        <v>0</v>
      </c>
      <c r="M23" s="144">
        <f>HLOOKUP(M$2,NAV!$B$2:$CH$509,ROW(M22),)+HLOOKUP(M$2,DIST!$C$1:$CI$508,ROW('NAV plus Dist'!M22)+1,FALSE)</f>
        <v>0</v>
      </c>
      <c r="N23" s="144">
        <f>HLOOKUP(N$2,NAV!$B$2:$CH$509,ROW(N22),)+HLOOKUP(N$2,DIST!$C$1:$CI$508,ROW('NAV plus Dist'!N22)+1,FALSE)</f>
        <v>0</v>
      </c>
      <c r="O23" s="144">
        <f>HLOOKUP(O$2,NAV!$B$2:$CH$509,ROW(O22),)+HLOOKUP(O$2,DIST!$C$1:$CI$508,ROW('NAV plus Dist'!O22)+1,FALSE)</f>
        <v>0</v>
      </c>
      <c r="P23" s="144">
        <f>HLOOKUP(P$2,NAV!$B$2:$CH$509,ROW(P22),)+HLOOKUP(P$2,DIST!$C$1:$CI$508,ROW('NAV plus Dist'!P22)+1,FALSE)</f>
        <v>0</v>
      </c>
      <c r="Q23" s="144">
        <f>HLOOKUP(Q$2,NAV!$B$2:$CH$509,ROW(Q22),)+HLOOKUP(Q$2,DIST!$C$1:$CI$508,ROW('NAV plus Dist'!Q22)+1,FALSE)</f>
        <v>13.120000000000001</v>
      </c>
      <c r="R23" s="144">
        <f>HLOOKUP(R$2,NAV!$B$2:$CH$509,ROW(R22),)+HLOOKUP(R$2,DIST!$C$1:$CI$508,ROW('NAV plus Dist'!R22)+1,FALSE)</f>
        <v>0</v>
      </c>
      <c r="S23" s="144">
        <f>HLOOKUP(S$2,NAV!$B$2:$CH$509,ROW(S22),)+HLOOKUP(S$2,DIST!$C$1:$CI$508,ROW('NAV plus Dist'!S22)+1,FALSE)</f>
        <v>0</v>
      </c>
      <c r="T23" s="144">
        <f>HLOOKUP(T$2,NAV!$B$2:$CH$509,ROW(T22),)+HLOOKUP(T$2,DIST!$C$1:$CI$508,ROW('NAV plus Dist'!T22)+1,FALSE)</f>
        <v>0</v>
      </c>
      <c r="U23" s="144">
        <f>HLOOKUP(U$2,NAV!$B$2:$CH$509,ROW(U22),)+HLOOKUP(U$2,DIST!$C$1:$CI$508,ROW('NAV plus Dist'!U22)+1,FALSE)</f>
        <v>0</v>
      </c>
      <c r="V23" s="144">
        <f>HLOOKUP(V$2,NAV!$B$2:$CH$509,ROW(V22),)+HLOOKUP(V$2,DIST!$C$1:$CI$508,ROW('NAV plus Dist'!V22)+1,FALSE)</f>
        <v>13.450000000000001</v>
      </c>
      <c r="W23" s="144">
        <f>HLOOKUP(W$2,NAV!$B$2:$CH$509,ROW(W22),)+HLOOKUP(W$2,DIST!$C$1:$CI$508,ROW('NAV plus Dist'!W22)+1,FALSE)</f>
        <v>0</v>
      </c>
      <c r="X23" s="144">
        <f>HLOOKUP(X$2,NAV!$B$2:$CH$509,ROW(X22),)+HLOOKUP(X$2,DIST!$C$1:$CI$508,ROW('NAV plus Dist'!X22)+1,FALSE)</f>
        <v>0</v>
      </c>
      <c r="Y23" s="144">
        <f>HLOOKUP(Y$2,NAV!$B$2:$CH$509,ROW(Y22),)+HLOOKUP(Y$2,DIST!$C$1:$CI$508,ROW('NAV plus Dist'!Y22)+1,FALSE)</f>
        <v>0</v>
      </c>
      <c r="Z23" s="144">
        <f>HLOOKUP(Z$2,NAV!$B$2:$CH$509,ROW(Z22),)+HLOOKUP(Z$2,DIST!$C$1:$CI$508,ROW('NAV plus Dist'!Z22)+1,FALSE)</f>
        <v>0</v>
      </c>
      <c r="AA23" s="144">
        <f>HLOOKUP(AA$2,NAV!$B$2:$CH$509,ROW(AA22),)+HLOOKUP(AA$2,DIST!$C$1:$CI$508,ROW('NAV plus Dist'!AA22)+1,FALSE)</f>
        <v>0</v>
      </c>
      <c r="AB23" s="144">
        <f>HLOOKUP(AB$2,NAV!$B$2:$CH$509,ROW(AB22),)+HLOOKUP(AB$2,DIST!$C$1:$CI$508,ROW('NAV plus Dist'!AB22)+1,FALSE)</f>
        <v>0</v>
      </c>
      <c r="AC23" s="144">
        <f>HLOOKUP(AC$2,NAV!$B$2:$CH$509,ROW(AC22),)+HLOOKUP(AC$2,DIST!$C$1:$CI$508,ROW('NAV plus Dist'!AC22)+1,FALSE)</f>
        <v>0</v>
      </c>
      <c r="AD23" s="144">
        <f>HLOOKUP(AD$2,NAV!$B$2:$CH$509,ROW(AD22),)+HLOOKUP(AD$2,DIST!$C$1:$CI$508,ROW('NAV plus Dist'!AD22)+1,FALSE)</f>
        <v>0</v>
      </c>
      <c r="AE23" s="144">
        <f>HLOOKUP(AE$2,NAV!$B$2:$CH$509,ROW(AE22),)+HLOOKUP(AE$2,DIST!$C$1:$CI$508,ROW('NAV plus Dist'!AE22)+1,FALSE)</f>
        <v>0</v>
      </c>
      <c r="AF23" s="144">
        <f>HLOOKUP(AF$2,NAV!$B$2:$CH$509,ROW(AF22),)+HLOOKUP(AF$2,DIST!$C$1:$CI$508,ROW('NAV plus Dist'!AF22)+1,FALSE)</f>
        <v>0</v>
      </c>
      <c r="AG23" s="144">
        <f>HLOOKUP(AG$2,NAV!$B$2:$CH$509,ROW(AG22),)+HLOOKUP(AG$2,DIST!$C$1:$CI$508,ROW('NAV plus Dist'!AG22)+1,FALSE)</f>
        <v>0</v>
      </c>
      <c r="AH23" s="144">
        <f>HLOOKUP(AH$2,NAV!$B$2:$CH$509,ROW(AH22),)+HLOOKUP(AH$2,DIST!$C$1:$CI$508,ROW('NAV plus Dist'!AH22)+1,FALSE)</f>
        <v>0</v>
      </c>
      <c r="AI23" s="144">
        <f>HLOOKUP(AI$2,NAV!$B$2:$CH$509,ROW(AI22),)+HLOOKUP(AI$2,DIST!$C$1:$CI$508,ROW('NAV plus Dist'!AI22)+1,FALSE)</f>
        <v>0</v>
      </c>
      <c r="AJ23" s="144">
        <f>HLOOKUP(AJ$2,NAV!$B$2:$CH$509,ROW(AJ22),)+HLOOKUP(AJ$2,DIST!$C$1:$CI$508,ROW('NAV plus Dist'!AJ22)+1,FALSE)</f>
        <v>0</v>
      </c>
      <c r="AK23" s="144">
        <f>HLOOKUP(AK$2,NAV!$B$2:$CH$509,ROW(AK22),)+HLOOKUP(AK$2,DIST!$C$1:$CI$508,ROW('NAV plus Dist'!AK22)+1,FALSE)</f>
        <v>0</v>
      </c>
      <c r="AL23" s="144">
        <f>HLOOKUP(AL$2,NAV!$B$2:$CH$509,ROW(AL22),)+HLOOKUP(AL$2,DIST!$C$1:$CI$508,ROW('NAV plus Dist'!AL22)+1,FALSE)</f>
        <v>0</v>
      </c>
      <c r="AM23" s="144">
        <f>HLOOKUP(AM$2,NAV!$B$2:$CH$509,ROW(AM22),)+HLOOKUP(AM$2,DIST!$C$1:$CI$508,ROW('NAV plus Dist'!AM22)+1,FALSE)</f>
        <v>0</v>
      </c>
      <c r="AN23" s="144">
        <f>HLOOKUP(AN$2,NAV!$B$2:$CH$509,ROW(AN22),)+HLOOKUP(AN$2,DIST!$C$1:$CI$508,ROW('NAV plus Dist'!AN22)+1,FALSE)</f>
        <v>0</v>
      </c>
      <c r="AO23" s="144">
        <f>HLOOKUP(AO$2,NAV!$B$2:$CH$509,ROW(AO22),)+HLOOKUP(AO$2,DIST!$C$1:$CI$508,ROW('NAV plus Dist'!AO22)+1,FALSE)</f>
        <v>0</v>
      </c>
      <c r="AP23" s="144">
        <f>HLOOKUP(AP$2,NAV!$B$2:$CH$509,ROW(AP22),)+HLOOKUP(AP$2,DIST!$C$1:$CI$508,ROW('NAV plus Dist'!AP22)+1,FALSE)</f>
        <v>0</v>
      </c>
      <c r="AQ23" s="144">
        <f>HLOOKUP(AQ$2,NAV!$B$2:$CH$509,ROW(AQ22),)+HLOOKUP(AQ$2,DIST!$C$1:$CI$508,ROW('NAV plus Dist'!AQ22)+1,FALSE)</f>
        <v>0</v>
      </c>
      <c r="AR23" s="144">
        <f>HLOOKUP(AR$2,NAV!$B$2:$CH$509,ROW(AR22),)+HLOOKUP(AR$2,DIST!$C$1:$CI$508,ROW('NAV plus Dist'!AR22)+1,FALSE)</f>
        <v>0</v>
      </c>
      <c r="AS23" s="144">
        <f>HLOOKUP(AS$2,NAV!$B$2:$CH$509,ROW(AS22),)+HLOOKUP(AS$2,DIST!$C$1:$CI$508,ROW('NAV plus Dist'!AS22)+1,FALSE)</f>
        <v>0</v>
      </c>
      <c r="AT23" s="144">
        <f>HLOOKUP(AT$2,NAV!$B$2:$CH$509,ROW(AT22),)+HLOOKUP(AT$2,DIST!$C$1:$CI$508,ROW('NAV plus Dist'!AT22)+1,FALSE)</f>
        <v>0</v>
      </c>
      <c r="AU23" s="144">
        <f>HLOOKUP(AU$2,NAV!$B$2:$CH$509,ROW(AU22),)+HLOOKUP(AU$2,DIST!$C$1:$CI$508,ROW('NAV plus Dist'!AU22)+1,FALSE)</f>
        <v>0</v>
      </c>
      <c r="AV23" s="144">
        <f>HLOOKUP(AV$2,NAV!$B$2:$CH$509,ROW(AV22),)+HLOOKUP(AV$2,DIST!$C$1:$CI$508,ROW('NAV plus Dist'!AV22)+1,FALSE)</f>
        <v>0</v>
      </c>
      <c r="AW23" s="144">
        <f>HLOOKUP(AW$2,NAV!$B$2:$CH$509,ROW(AW22),)+HLOOKUP(AW$2,DIST!$C$1:$CI$508,ROW('NAV plus Dist'!AW22)+1,FALSE)</f>
        <v>0</v>
      </c>
      <c r="AX23" s="144">
        <f>HLOOKUP(AX$2,NAV!$B$2:$CH$509,ROW(AX22),)+HLOOKUP(AX$2,DIST!$C$1:$CI$508,ROW('NAV plus Dist'!AX22)+1,FALSE)</f>
        <v>0</v>
      </c>
      <c r="AY23" s="144">
        <f>HLOOKUP(AY$2,NAV!$B$2:$CH$509,ROW(AY22),)+HLOOKUP(AY$2,DIST!$C$1:$CI$508,ROW('NAV plus Dist'!AY22)+1,FALSE)</f>
        <v>0</v>
      </c>
      <c r="AZ23" s="144">
        <f>HLOOKUP(AZ$2,NAV!$B$2:$CH$509,ROW(AZ22),)+HLOOKUP(AZ$2,DIST!$C$1:$CI$508,ROW('NAV plus Dist'!AZ22)+1,FALSE)</f>
        <v>0</v>
      </c>
      <c r="BA23" s="144">
        <f>HLOOKUP(BA$2,NAV!$B$2:$CH$509,ROW(BA22),)+HLOOKUP(BA$2,DIST!$C$1:$CI$508,ROW('NAV plus Dist'!BA22)+1,FALSE)</f>
        <v>0</v>
      </c>
      <c r="BB23" s="144">
        <f>HLOOKUP(BB$2,NAV!$B$2:$CH$509,ROW(BB22),)+HLOOKUP(BB$2,DIST!$C$1:$CI$508,ROW('NAV plus Dist'!BB22)+1,FALSE)</f>
        <v>0</v>
      </c>
      <c r="BC23" s="144">
        <f>HLOOKUP(BC$2,NAV!$B$2:$CH$509,ROW(BC22),)+HLOOKUP(BC$2,DIST!$C$1:$CI$508,ROW('NAV plus Dist'!BC22)+1,FALSE)</f>
        <v>0</v>
      </c>
      <c r="BD23" s="144">
        <f>HLOOKUP(BD$2,NAV!$B$2:$CH$509,ROW(BD22),)+HLOOKUP(BD$2,DIST!$C$1:$CI$508,ROW('NAV plus Dist'!BD22)+1,FALSE)</f>
        <v>0</v>
      </c>
      <c r="BE23" s="144">
        <f>HLOOKUP(BE$2,NAV!$B$2:$CH$509,ROW(BE22),)+HLOOKUP(BE$2,DIST!$C$1:$CI$508,ROW('NAV plus Dist'!BE22)+1,FALSE)</f>
        <v>0</v>
      </c>
      <c r="BF23" s="144">
        <f>HLOOKUP(BF$2,NAV!$B$2:$CH$509,ROW(BF22),)+HLOOKUP(BF$2,DIST!$C$1:$CI$508,ROW('NAV plus Dist'!BF22)+1,FALSE)</f>
        <v>0</v>
      </c>
      <c r="BG23" s="144">
        <f>HLOOKUP(BG$2,NAV!$B$2:$CH$509,ROW(BG22),)+HLOOKUP(BG$2,DIST!$C$1:$CI$508,ROW('NAV plus Dist'!BG22)+1,FALSE)</f>
        <v>0</v>
      </c>
      <c r="BH23" s="144">
        <f>HLOOKUP(BH$2,NAV!$B$2:$CH$509,ROW(BH22),)+HLOOKUP(BH$2,DIST!$C$1:$CI$508,ROW('NAV plus Dist'!BH22)+1,FALSE)</f>
        <v>0</v>
      </c>
      <c r="BI23" s="144">
        <f>HLOOKUP(BI$2,NAV!$B$2:$CH$509,ROW(BI22),)+HLOOKUP(BI$2,DIST!$C$1:$CI$508,ROW('NAV plus Dist'!BI22)+1,FALSE)</f>
        <v>0</v>
      </c>
      <c r="BJ23" s="144">
        <f>HLOOKUP(BJ$2,NAV!$B$2:$CH$509,ROW(BJ22),)+HLOOKUP(BJ$2,DIST!$C$1:$CI$508,ROW('NAV plus Dist'!BJ22)+1,FALSE)</f>
        <v>0</v>
      </c>
      <c r="BK23" s="144">
        <f>HLOOKUP(BK$2,NAV!$B$2:$CH$509,ROW(BK22),)+HLOOKUP(BK$2,DIST!$C$1:$CI$508,ROW('NAV plus Dist'!BK22)+1,FALSE)</f>
        <v>0</v>
      </c>
      <c r="BL23" s="144">
        <f>HLOOKUP(BL$2,NAV!$B$2:$CH$509,ROW(BL22),)+HLOOKUP(BL$2,DIST!$C$1:$CI$508,ROW('NAV plus Dist'!BL22)+1,FALSE)</f>
        <v>0</v>
      </c>
      <c r="BM23" s="144">
        <f>HLOOKUP(BM$2,NAV!$B$2:$CH$509,ROW(BM22),)+HLOOKUP(BM$2,DIST!$C$1:$CI$508,ROW('NAV plus Dist'!BM22)+1,FALSE)</f>
        <v>0</v>
      </c>
      <c r="BN23" s="144">
        <f>HLOOKUP(BN$2,NAV!$B$2:$CH$509,ROW(BN22),)+HLOOKUP(BN$2,DIST!$C$1:$CI$508,ROW('NAV plus Dist'!BN22)+1,FALSE)</f>
        <v>0</v>
      </c>
      <c r="BO23" s="144">
        <f>HLOOKUP(BO$2,NAV!$B$2:$CH$509,ROW(BO22),)+HLOOKUP(BO$2,DIST!$C$1:$CI$508,ROW('NAV plus Dist'!BO22)+1,FALSE)</f>
        <v>0</v>
      </c>
      <c r="BP23" s="144">
        <f>HLOOKUP(BP$2,NAV!$B$2:$CH$509,ROW(BP22),)+HLOOKUP(BP$2,DIST!$C$1:$CI$508,ROW('NAV plus Dist'!BP22)+1,FALSE)</f>
        <v>0</v>
      </c>
      <c r="BQ23" s="144">
        <f>HLOOKUP(BQ$2,NAV!$B$2:$CH$509,ROW(BQ22),)+HLOOKUP(BQ$2,DIST!$C$1:$CI$508,ROW('NAV plus Dist'!BQ22)+1,FALSE)</f>
        <v>0</v>
      </c>
      <c r="BR23" s="144">
        <f>HLOOKUP(BR$2,NAV!$B$2:$CH$509,ROW(BR22),)+HLOOKUP(BR$2,DIST!$C$1:$CI$508,ROW('NAV plus Dist'!BR22)+1,FALSE)</f>
        <v>0</v>
      </c>
      <c r="BS23" s="144">
        <f>HLOOKUP(BS$2,NAV!$B$2:$CH$509,ROW(BS22),)+HLOOKUP(BS$2,DIST!$C$1:$CI$508,ROW('NAV plus Dist'!BS22)+1,FALSE)</f>
        <v>0</v>
      </c>
      <c r="BT23" s="144">
        <f>HLOOKUP(BT$2,NAV!$B$2:$CH$509,ROW(BT22),)+HLOOKUP(BT$2,DIST!$C$1:$CI$508,ROW('NAV plus Dist'!BT22)+1,FALSE)</f>
        <v>0</v>
      </c>
      <c r="BU23" s="144">
        <f>HLOOKUP(BU$2,NAV!$B$2:$CH$509,ROW(BU22),)+HLOOKUP(BU$2,DIST!$C$1:$CI$508,ROW('NAV plus Dist'!BU22)+1,FALSE)</f>
        <v>0</v>
      </c>
      <c r="BV23" s="144">
        <f>HLOOKUP(BV$2,NAV!$B$2:$CH$509,ROW(BV22),)+HLOOKUP(BV$2,DIST!$C$1:$CI$508,ROW('NAV plus Dist'!BV22)+1,FALSE)</f>
        <v>0</v>
      </c>
      <c r="BW23" s="144">
        <f>HLOOKUP(BW$2,NAV!$B$2:$CH$509,ROW(BW22),)+HLOOKUP(BW$2,DIST!$C$1:$CI$508,ROW('NAV plus Dist'!BW22)+1,FALSE)</f>
        <v>0</v>
      </c>
      <c r="BX23" s="144">
        <f>HLOOKUP(BX$2,NAV!$B$2:$CH$509,ROW(BX22),)+HLOOKUP(BX$2,DIST!$C$1:$CI$508,ROW('NAV plus Dist'!BX22)+1,FALSE)</f>
        <v>0</v>
      </c>
      <c r="BY23" s="144">
        <f>HLOOKUP(BY$2,NAV!$B$2:$CH$509,ROW(BY22),)+HLOOKUP(BY$2,DIST!$C$1:$CI$508,ROW('NAV plus Dist'!BY22)+1,FALSE)</f>
        <v>0</v>
      </c>
      <c r="BZ23" s="144">
        <f>HLOOKUP(BZ$2,NAV!$B$2:$CH$509,ROW(BZ22),)+HLOOKUP(BZ$2,DIST!$C$1:$CI$508,ROW('NAV plus Dist'!BZ22)+1,FALSE)</f>
        <v>0</v>
      </c>
      <c r="CA23" s="144">
        <f>HLOOKUP(CA$2,NAV!$B$2:$CH$509,ROW(CA22),)+HLOOKUP(CA$2,DIST!$C$1:$CI$508,ROW('NAV plus Dist'!CA22)+1,FALSE)</f>
        <v>0</v>
      </c>
      <c r="CB23" s="144">
        <f>HLOOKUP(CB$2,NAV!$B$2:$CH$509,ROW(CB22),)+HLOOKUP(CB$2,DIST!$C$1:$CI$508,ROW('NAV plus Dist'!CB22)+1,FALSE)</f>
        <v>0</v>
      </c>
      <c r="CC23" s="144">
        <f>HLOOKUP(CC$2,NAV!$B$2:$CH$509,ROW(CC22),)+HLOOKUP(CC$2,DIST!$C$1:$CI$508,ROW('NAV plus Dist'!CC22)+1,FALSE)</f>
        <v>0</v>
      </c>
      <c r="CD23" s="144">
        <f>HLOOKUP(CD$2,NAV!$B$2:$CH$509,ROW(CD22),)+HLOOKUP(CD$2,DIST!$C$1:$CI$508,ROW('NAV plus Dist'!CD22)+1,FALSE)</f>
        <v>0</v>
      </c>
      <c r="CE23" s="144">
        <f>HLOOKUP(CE$2,NAV!$B$2:$CH$509,ROW(CE22),)+HLOOKUP(CE$2,DIST!$C$1:$CI$508,ROW('NAV plus Dist'!CE22)+1,FALSE)</f>
        <v>0</v>
      </c>
      <c r="CF23" s="144">
        <f>HLOOKUP(CF$2,NAV!$B$2:$CH$509,ROW(CF22),)+HLOOKUP(CF$2,DIST!$C$1:$CI$508,ROW('NAV plus Dist'!CF22)+1,FALSE)</f>
        <v>0</v>
      </c>
      <c r="CG23" s="144">
        <f>HLOOKUP(CG$2,NAV!$B$2:$CH$509,ROW(CG22),)+HLOOKUP(CG$2,DIST!$C$1:$CI$508,ROW('NAV plus Dist'!CG22)+1,FALSE)</f>
        <v>0</v>
      </c>
      <c r="CH23" s="144">
        <f>HLOOKUP(CH$2,NAV!$B$2:$CH$509,ROW(CH22),)+HLOOKUP(CH$2,DIST!$C$1:$CI$508,ROW('NAV plus Dist'!CH22)+1,FALSE)</f>
        <v>0</v>
      </c>
      <c r="CI23" s="144">
        <f>HLOOKUP(CI$2,NAV!$B$2:$CH$509,ROW(CI22),)+HLOOKUP(CI$2,DIST!$C$1:$CI$508,ROW('NAV plus Dist'!CI22)+1,FALSE)</f>
        <v>0</v>
      </c>
      <c r="CJ23" s="144">
        <f>HLOOKUP(CJ$2,NAV!$B$2:$AAA$509,ROW(CJ22),)+HLOOKUP(CJ$2,DIST!$C$1:$AAJ$508,ROW('NAV plus Dist'!CJ22)+1,FALSE)</f>
        <v>0</v>
      </c>
      <c r="CK23" s="144">
        <f>HLOOKUP(CK$2,NAV!$B$2:$AAA$509,ROW(CK22),)+HLOOKUP(CK$2,DIST!$C$1:$AAJ$508,ROW('NAV plus Dist'!CK22)+1,FALSE)</f>
        <v>0</v>
      </c>
      <c r="CL23" s="144">
        <f>HLOOKUP(CL$2,NAV!$B$2:$AAA$509,ROW(CL22),)+HLOOKUP(CL$2,DIST!$C$1:$AAJ$508,ROW('NAV plus Dist'!CL22)+1,FALSE)</f>
        <v>0</v>
      </c>
      <c r="CM23" s="144">
        <f>HLOOKUP(CM$2,NAV!$B$2:$AAA$509,ROW(CM22),)+HLOOKUP(CM$2,DIST!$C$1:$AAJ$508,ROW('NAV plus Dist'!CM22)+1,FALSE)</f>
        <v>0</v>
      </c>
      <c r="CN23" s="144">
        <f>HLOOKUP(CN$2,NAV!$B$2:$AAA$509,ROW(CN22),)+HLOOKUP(CN$2,DIST!$C$1:$AAJ$508,ROW('NAV plus Dist'!CN22)+1,FALSE)</f>
        <v>0</v>
      </c>
      <c r="CO23" s="144">
        <f>HLOOKUP(CO$2,NAV!$B$2:$AAA$509,ROW(CO22),)+HLOOKUP(CO$2,DIST!$C$1:$AAJ$508,ROW('NAV plus Dist'!CO22)+1,FALSE)</f>
        <v>0</v>
      </c>
      <c r="CP23" s="144">
        <f>HLOOKUP(CP$2,NAV!$B$2:$AAA$509,ROW(CP22),)+HLOOKUP(CP$2,DIST!$C$1:$AAJ$508,ROW('NAV plus Dist'!CP22)+1,FALSE)</f>
        <v>0</v>
      </c>
      <c r="CQ23" s="144">
        <f>HLOOKUP(CQ$2,NAV!$B$2:$AAA$509,ROW(CQ22),)+HLOOKUP(CQ$2,DIST!$C$1:$AAJ$508,ROW('NAV plus Dist'!CQ22)+1,FALSE)</f>
        <v>0</v>
      </c>
      <c r="CR23" s="144">
        <f>HLOOKUP(CR$2,NAV!$B$2:$AAA$509,ROW(CR22),)+HLOOKUP(CR$2,DIST!$C$1:$AAJ$508,ROW('NAV plus Dist'!CR22)+1,FALSE)</f>
        <v>0</v>
      </c>
      <c r="CS23" s="144">
        <f>HLOOKUP(CS$2,NAV!$B$2:$AAA$509,ROW(CS22),)+HLOOKUP(CS$2,DIST!$C$1:$AAJ$508,ROW('NAV plus Dist'!CS22)+1,FALSE)</f>
        <v>0</v>
      </c>
      <c r="CT23" s="144">
        <f>HLOOKUP(CT$2,NAV!$B$2:$AAA$509,ROW(CT22),)+HLOOKUP(CT$2,DIST!$C$1:$AAJ$508,ROW('NAV plus Dist'!CT22)+1,FALSE)</f>
        <v>0</v>
      </c>
      <c r="CU23" s="144">
        <f>HLOOKUP(CU$2,NAV!$B$2:$AAA$509,ROW(CU22),)+HLOOKUP(CU$2,DIST!$C$1:$AAJ$508,ROW('NAV plus Dist'!CU22)+1,FALSE)</f>
        <v>0</v>
      </c>
      <c r="CV23" s="144">
        <f>HLOOKUP(CV$2,NAV!$B$2:$AAA$509,ROW(CV22),)+HLOOKUP(CV$2,DIST!$C$1:$AAJ$508,ROW('NAV plus Dist'!CV22)+1,FALSE)</f>
        <v>0</v>
      </c>
      <c r="CW23" s="144">
        <f>HLOOKUP(CW$2,NAV!$B$2:$AAA$509,ROW(CW22),)+HLOOKUP(CW$2,DIST!$C$1:$AAJ$508,ROW('NAV plus Dist'!CW22)+1,FALSE)</f>
        <v>0</v>
      </c>
      <c r="CX23" s="144">
        <f>HLOOKUP(CX$2,NAV!$B$2:$AAA$509,ROW(CX22),)+HLOOKUP(CX$2,DIST!$C$1:$AAJ$508,ROW('NAV plus Dist'!CX22)+1,FALSE)</f>
        <v>0</v>
      </c>
      <c r="CY23" s="144">
        <f>HLOOKUP(CY$2,NAV!$B$2:$AAA$509,ROW(CY22),)+HLOOKUP(CY$2,DIST!$C$1:$AAJ$508,ROW('NAV plus Dist'!CY22)+1,FALSE)</f>
        <v>0</v>
      </c>
      <c r="CZ23" s="144">
        <f>HLOOKUP(CZ$2,NAV!$B$2:$AAA$509,ROW(CZ22),)+HLOOKUP(CZ$2,DIST!$C$1:$AAJ$508,ROW('NAV plus Dist'!CZ22)+1,FALSE)</f>
        <v>0</v>
      </c>
      <c r="DA23" s="144">
        <f>HLOOKUP(DA$2,NAV!$B$2:$AAA$509,ROW(DA22),)+HLOOKUP(DA$2,DIST!$C$1:$AAJ$508,ROW('NAV plus Dist'!DA22)+1,FALSE)</f>
        <v>0</v>
      </c>
      <c r="DB23" s="144">
        <f>HLOOKUP(DB$2,NAV!$B$2:$AAA$509,ROW(DB22),)+HLOOKUP(DB$2,DIST!$C$1:$AAJ$508,ROW('NAV plus Dist'!DB22)+1,FALSE)</f>
        <v>0</v>
      </c>
      <c r="DC23" s="144">
        <f>HLOOKUP(DC$2,NAV!$B$2:$AAA$509,ROW(DC22),)+HLOOKUP(DC$2,DIST!$C$1:$AAJ$508,ROW('NAV plus Dist'!DC22)+1,FALSE)</f>
        <v>0</v>
      </c>
      <c r="DD23" s="144">
        <f>HLOOKUP(DD$2,NAV!$B$2:$AAA$509,ROW(DD22),)+HLOOKUP(DD$2,DIST!$C$1:$AAJ$508,ROW('NAV plus Dist'!DD22)+1,FALSE)</f>
        <v>0</v>
      </c>
      <c r="DE23" s="144">
        <f>HLOOKUP(DE$2,NAV!$B$2:$AAA$509,ROW(DE22),)+HLOOKUP(DE$2,DIST!$C$1:$AAJ$508,ROW('NAV plus Dist'!DE22)+1,FALSE)</f>
        <v>0</v>
      </c>
      <c r="DF23" s="144">
        <f>HLOOKUP(DF$2,NAV!$B$2:$AAA$509,ROW(DF22),)+HLOOKUP(DF$2,DIST!$C$1:$AAJ$508,ROW('NAV plus Dist'!DF22)+1,FALSE)</f>
        <v>0</v>
      </c>
      <c r="DG23" s="144">
        <f>HLOOKUP(DG$2,NAV!$B$2:$AAA$509,ROW(DG22),)+HLOOKUP(DG$2,DIST!$C$1:$AAJ$508,ROW('NAV plus Dist'!DG22)+1,FALSE)</f>
        <v>0</v>
      </c>
      <c r="DH23" s="144">
        <f>HLOOKUP(DH$2,NAV!$B$2:$AAA$509,ROW(DH22),)+HLOOKUP(DH$2,DIST!$C$1:$AAJ$508,ROW('NAV plus Dist'!DH22)+1,FALSE)</f>
        <v>0</v>
      </c>
    </row>
    <row r="24" spans="1:112">
      <c r="A24" s="94">
        <f t="shared" si="74"/>
        <v>175</v>
      </c>
      <c r="B24" s="148">
        <f t="shared" si="75"/>
        <v>40724</v>
      </c>
      <c r="C24" s="144">
        <f>HLOOKUP(C$2,NAV!$B$2:$CH$509,ROW(C23),)+HLOOKUP(C$2,DIST!$C$1:$CI$508,ROW('NAV plus Dist'!C23)+1,FALSE)</f>
        <v>0</v>
      </c>
      <c r="D24" s="144">
        <f>HLOOKUP(D$2,NAV!$B$2:$CH$509,ROW(D23),)+HLOOKUP(D$2,DIST!$C$1:$CI$508,ROW('NAV plus Dist'!D23)+1,FALSE)</f>
        <v>0</v>
      </c>
      <c r="E24" s="144">
        <f>HLOOKUP(E$2,NAV!$B$2:$CH$509,ROW(E23),)+HLOOKUP(E$2,DIST!$C$1:$CI$508,ROW('NAV plus Dist'!E23)+1,FALSE)</f>
        <v>0</v>
      </c>
      <c r="F24" s="144">
        <f>HLOOKUP(F$2,NAV!$B$2:$CH$509,ROW(F23),)+HLOOKUP(F$2,DIST!$C$1:$CI$508,ROW('NAV plus Dist'!F23)+1,FALSE)</f>
        <v>0</v>
      </c>
      <c r="G24" s="144">
        <f>HLOOKUP(G$2,NAV!$B$2:$CH$509,ROW(G23),)+HLOOKUP(G$2,DIST!$C$1:$CI$508,ROW('NAV plus Dist'!G23)+1,FALSE)</f>
        <v>0</v>
      </c>
      <c r="H24" s="144">
        <f>HLOOKUP(H$2,NAV!$B$2:$CH$509,ROW(H23),)+HLOOKUP(H$2,DIST!$C$1:$CI$508,ROW('NAV plus Dist'!H23)+1,FALSE)</f>
        <v>0</v>
      </c>
      <c r="I24" s="144">
        <f>HLOOKUP(I$2,NAV!$B$2:$CH$509,ROW(I23),)+HLOOKUP(I$2,DIST!$C$1:$CI$508,ROW('NAV plus Dist'!I23)+1,FALSE)</f>
        <v>0</v>
      </c>
      <c r="J24" s="144">
        <f>HLOOKUP(J$2,NAV!$B$2:$CH$509,ROW(J23),)+HLOOKUP(J$2,DIST!$C$1:$CI$508,ROW('NAV plus Dist'!J23)+1,FALSE)</f>
        <v>0</v>
      </c>
      <c r="K24" s="144">
        <f>HLOOKUP(K$2,NAV!$B$2:$CH$509,ROW(K23),)+HLOOKUP(K$2,DIST!$C$1:$CI$508,ROW('NAV plus Dist'!K23)+1,FALSE)</f>
        <v>0</v>
      </c>
      <c r="L24" s="144">
        <f>HLOOKUP(L$2,NAV!$B$2:$CH$509,ROW(L23),)+HLOOKUP(L$2,DIST!$C$1:$CI$508,ROW('NAV plus Dist'!L23)+1,FALSE)</f>
        <v>0</v>
      </c>
      <c r="M24" s="144">
        <f>HLOOKUP(M$2,NAV!$B$2:$CH$509,ROW(M23),)+HLOOKUP(M$2,DIST!$C$1:$CI$508,ROW('NAV plus Dist'!M23)+1,FALSE)</f>
        <v>0</v>
      </c>
      <c r="N24" s="144">
        <f>HLOOKUP(N$2,NAV!$B$2:$CH$509,ROW(N23),)+HLOOKUP(N$2,DIST!$C$1:$CI$508,ROW('NAV plus Dist'!N23)+1,FALSE)</f>
        <v>0</v>
      </c>
      <c r="O24" s="144">
        <f>HLOOKUP(O$2,NAV!$B$2:$CH$509,ROW(O23),)+HLOOKUP(O$2,DIST!$C$1:$CI$508,ROW('NAV plus Dist'!O23)+1,FALSE)</f>
        <v>0</v>
      </c>
      <c r="P24" s="144">
        <f>HLOOKUP(P$2,NAV!$B$2:$CH$509,ROW(P23),)+HLOOKUP(P$2,DIST!$C$1:$CI$508,ROW('NAV plus Dist'!P23)+1,FALSE)</f>
        <v>0</v>
      </c>
      <c r="Q24" s="144">
        <f>HLOOKUP(Q$2,NAV!$B$2:$CH$509,ROW(Q23),)+HLOOKUP(Q$2,DIST!$C$1:$CI$508,ROW('NAV plus Dist'!Q23)+1,FALSE)</f>
        <v>12.85</v>
      </c>
      <c r="R24" s="144">
        <f>HLOOKUP(R$2,NAV!$B$2:$CH$509,ROW(R23),)+HLOOKUP(R$2,DIST!$C$1:$CI$508,ROW('NAV plus Dist'!R23)+1,FALSE)</f>
        <v>0</v>
      </c>
      <c r="S24" s="144">
        <f>HLOOKUP(S$2,NAV!$B$2:$CH$509,ROW(S23),)+HLOOKUP(S$2,DIST!$C$1:$CI$508,ROW('NAV plus Dist'!S23)+1,FALSE)</f>
        <v>0</v>
      </c>
      <c r="T24" s="144">
        <f>HLOOKUP(T$2,NAV!$B$2:$CH$509,ROW(T23),)+HLOOKUP(T$2,DIST!$C$1:$CI$508,ROW('NAV plus Dist'!T23)+1,FALSE)</f>
        <v>0</v>
      </c>
      <c r="U24" s="144">
        <f>HLOOKUP(U$2,NAV!$B$2:$CH$509,ROW(U23),)+HLOOKUP(U$2,DIST!$C$1:$CI$508,ROW('NAV plus Dist'!U23)+1,FALSE)</f>
        <v>0</v>
      </c>
      <c r="V24" s="144">
        <f>HLOOKUP(V$2,NAV!$B$2:$CH$509,ROW(V23),)+HLOOKUP(V$2,DIST!$C$1:$CI$508,ROW('NAV plus Dist'!V23)+1,FALSE)</f>
        <v>13.120000000000001</v>
      </c>
      <c r="W24" s="144">
        <f>HLOOKUP(W$2,NAV!$B$2:$CH$509,ROW(W23),)+HLOOKUP(W$2,DIST!$C$1:$CI$508,ROW('NAV plus Dist'!W23)+1,FALSE)</f>
        <v>0</v>
      </c>
      <c r="X24" s="144">
        <f>HLOOKUP(X$2,NAV!$B$2:$CH$509,ROW(X23),)+HLOOKUP(X$2,DIST!$C$1:$CI$508,ROW('NAV plus Dist'!X23)+1,FALSE)</f>
        <v>0</v>
      </c>
      <c r="Y24" s="144">
        <f>HLOOKUP(Y$2,NAV!$B$2:$CH$509,ROW(Y23),)+HLOOKUP(Y$2,DIST!$C$1:$CI$508,ROW('NAV plus Dist'!Y23)+1,FALSE)</f>
        <v>0</v>
      </c>
      <c r="Z24" s="144">
        <f>HLOOKUP(Z$2,NAV!$B$2:$CH$509,ROW(Z23),)+HLOOKUP(Z$2,DIST!$C$1:$CI$508,ROW('NAV plus Dist'!Z23)+1,FALSE)</f>
        <v>0</v>
      </c>
      <c r="AA24" s="144">
        <f>HLOOKUP(AA$2,NAV!$B$2:$CH$509,ROW(AA23),)+HLOOKUP(AA$2,DIST!$C$1:$CI$508,ROW('NAV plus Dist'!AA23)+1,FALSE)</f>
        <v>0</v>
      </c>
      <c r="AB24" s="144">
        <f>HLOOKUP(AB$2,NAV!$B$2:$CH$509,ROW(AB23),)+HLOOKUP(AB$2,DIST!$C$1:$CI$508,ROW('NAV plus Dist'!AB23)+1,FALSE)</f>
        <v>0</v>
      </c>
      <c r="AC24" s="144">
        <f>HLOOKUP(AC$2,NAV!$B$2:$CH$509,ROW(AC23),)+HLOOKUP(AC$2,DIST!$C$1:$CI$508,ROW('NAV plus Dist'!AC23)+1,FALSE)</f>
        <v>0</v>
      </c>
      <c r="AD24" s="144">
        <f>HLOOKUP(AD$2,NAV!$B$2:$CH$509,ROW(AD23),)+HLOOKUP(AD$2,DIST!$C$1:$CI$508,ROW('NAV plus Dist'!AD23)+1,FALSE)</f>
        <v>0</v>
      </c>
      <c r="AE24" s="144">
        <f>HLOOKUP(AE$2,NAV!$B$2:$CH$509,ROW(AE23),)+HLOOKUP(AE$2,DIST!$C$1:$CI$508,ROW('NAV plus Dist'!AE23)+1,FALSE)</f>
        <v>0</v>
      </c>
      <c r="AF24" s="144">
        <f>HLOOKUP(AF$2,NAV!$B$2:$CH$509,ROW(AF23),)+HLOOKUP(AF$2,DIST!$C$1:$CI$508,ROW('NAV plus Dist'!AF23)+1,FALSE)</f>
        <v>0</v>
      </c>
      <c r="AG24" s="144">
        <f>HLOOKUP(AG$2,NAV!$B$2:$CH$509,ROW(AG23),)+HLOOKUP(AG$2,DIST!$C$1:$CI$508,ROW('NAV plus Dist'!AG23)+1,FALSE)</f>
        <v>0</v>
      </c>
      <c r="AH24" s="144">
        <f>HLOOKUP(AH$2,NAV!$B$2:$CH$509,ROW(AH23),)+HLOOKUP(AH$2,DIST!$C$1:$CI$508,ROW('NAV plus Dist'!AH23)+1,FALSE)</f>
        <v>0</v>
      </c>
      <c r="AI24" s="144">
        <f>HLOOKUP(AI$2,NAV!$B$2:$CH$509,ROW(AI23),)+HLOOKUP(AI$2,DIST!$C$1:$CI$508,ROW('NAV plus Dist'!AI23)+1,FALSE)</f>
        <v>0</v>
      </c>
      <c r="AJ24" s="144">
        <f>HLOOKUP(AJ$2,NAV!$B$2:$CH$509,ROW(AJ23),)+HLOOKUP(AJ$2,DIST!$C$1:$CI$508,ROW('NAV plus Dist'!AJ23)+1,FALSE)</f>
        <v>0</v>
      </c>
      <c r="AK24" s="144">
        <f>HLOOKUP(AK$2,NAV!$B$2:$CH$509,ROW(AK23),)+HLOOKUP(AK$2,DIST!$C$1:$CI$508,ROW('NAV plus Dist'!AK23)+1,FALSE)</f>
        <v>0</v>
      </c>
      <c r="AL24" s="144">
        <f>HLOOKUP(AL$2,NAV!$B$2:$CH$509,ROW(AL23),)+HLOOKUP(AL$2,DIST!$C$1:$CI$508,ROW('NAV plus Dist'!AL23)+1,FALSE)</f>
        <v>0</v>
      </c>
      <c r="AM24" s="144">
        <f>HLOOKUP(AM$2,NAV!$B$2:$CH$509,ROW(AM23),)+HLOOKUP(AM$2,DIST!$C$1:$CI$508,ROW('NAV plus Dist'!AM23)+1,FALSE)</f>
        <v>0</v>
      </c>
      <c r="AN24" s="144">
        <f>HLOOKUP(AN$2,NAV!$B$2:$CH$509,ROW(AN23),)+HLOOKUP(AN$2,DIST!$C$1:$CI$508,ROW('NAV plus Dist'!AN23)+1,FALSE)</f>
        <v>0</v>
      </c>
      <c r="AO24" s="144">
        <f>HLOOKUP(AO$2,NAV!$B$2:$CH$509,ROW(AO23),)+HLOOKUP(AO$2,DIST!$C$1:$CI$508,ROW('NAV plus Dist'!AO23)+1,FALSE)</f>
        <v>0</v>
      </c>
      <c r="AP24" s="144">
        <f>HLOOKUP(AP$2,NAV!$B$2:$CH$509,ROW(AP23),)+HLOOKUP(AP$2,DIST!$C$1:$CI$508,ROW('NAV plus Dist'!AP23)+1,FALSE)</f>
        <v>0</v>
      </c>
      <c r="AQ24" s="144">
        <f>HLOOKUP(AQ$2,NAV!$B$2:$CH$509,ROW(AQ23),)+HLOOKUP(AQ$2,DIST!$C$1:$CI$508,ROW('NAV plus Dist'!AQ23)+1,FALSE)</f>
        <v>0</v>
      </c>
      <c r="AR24" s="144">
        <f>HLOOKUP(AR$2,NAV!$B$2:$CH$509,ROW(AR23),)+HLOOKUP(AR$2,DIST!$C$1:$CI$508,ROW('NAV plus Dist'!AR23)+1,FALSE)</f>
        <v>0</v>
      </c>
      <c r="AS24" s="144">
        <f>HLOOKUP(AS$2,NAV!$B$2:$CH$509,ROW(AS23),)+HLOOKUP(AS$2,DIST!$C$1:$CI$508,ROW('NAV plus Dist'!AS23)+1,FALSE)</f>
        <v>0</v>
      </c>
      <c r="AT24" s="144">
        <f>HLOOKUP(AT$2,NAV!$B$2:$CH$509,ROW(AT23),)+HLOOKUP(AT$2,DIST!$C$1:$CI$508,ROW('NAV plus Dist'!AT23)+1,FALSE)</f>
        <v>0</v>
      </c>
      <c r="AU24" s="144">
        <f>HLOOKUP(AU$2,NAV!$B$2:$CH$509,ROW(AU23),)+HLOOKUP(AU$2,DIST!$C$1:$CI$508,ROW('NAV plus Dist'!AU23)+1,FALSE)</f>
        <v>0</v>
      </c>
      <c r="AV24" s="144">
        <f>HLOOKUP(AV$2,NAV!$B$2:$CH$509,ROW(AV23),)+HLOOKUP(AV$2,DIST!$C$1:$CI$508,ROW('NAV plus Dist'!AV23)+1,FALSE)</f>
        <v>0</v>
      </c>
      <c r="AW24" s="144">
        <f>HLOOKUP(AW$2,NAV!$B$2:$CH$509,ROW(AW23),)+HLOOKUP(AW$2,DIST!$C$1:$CI$508,ROW('NAV plus Dist'!AW23)+1,FALSE)</f>
        <v>0</v>
      </c>
      <c r="AX24" s="144">
        <f>HLOOKUP(AX$2,NAV!$B$2:$CH$509,ROW(AX23),)+HLOOKUP(AX$2,DIST!$C$1:$CI$508,ROW('NAV plus Dist'!AX23)+1,FALSE)</f>
        <v>0</v>
      </c>
      <c r="AY24" s="144">
        <f>HLOOKUP(AY$2,NAV!$B$2:$CH$509,ROW(AY23),)+HLOOKUP(AY$2,DIST!$C$1:$CI$508,ROW('NAV plus Dist'!AY23)+1,FALSE)</f>
        <v>0</v>
      </c>
      <c r="AZ24" s="144">
        <f>HLOOKUP(AZ$2,NAV!$B$2:$CH$509,ROW(AZ23),)+HLOOKUP(AZ$2,DIST!$C$1:$CI$508,ROW('NAV plus Dist'!AZ23)+1,FALSE)</f>
        <v>0</v>
      </c>
      <c r="BA24" s="144">
        <f>HLOOKUP(BA$2,NAV!$B$2:$CH$509,ROW(BA23),)+HLOOKUP(BA$2,DIST!$C$1:$CI$508,ROW('NAV plus Dist'!BA23)+1,FALSE)</f>
        <v>0</v>
      </c>
      <c r="BB24" s="144">
        <f>HLOOKUP(BB$2,NAV!$B$2:$CH$509,ROW(BB23),)+HLOOKUP(BB$2,DIST!$C$1:$CI$508,ROW('NAV plus Dist'!BB23)+1,FALSE)</f>
        <v>0</v>
      </c>
      <c r="BC24" s="144">
        <f>HLOOKUP(BC$2,NAV!$B$2:$CH$509,ROW(BC23),)+HLOOKUP(BC$2,DIST!$C$1:$CI$508,ROW('NAV plus Dist'!BC23)+1,FALSE)</f>
        <v>0</v>
      </c>
      <c r="BD24" s="144">
        <f>HLOOKUP(BD$2,NAV!$B$2:$CH$509,ROW(BD23),)+HLOOKUP(BD$2,DIST!$C$1:$CI$508,ROW('NAV plus Dist'!BD23)+1,FALSE)</f>
        <v>0</v>
      </c>
      <c r="BE24" s="144">
        <f>HLOOKUP(BE$2,NAV!$B$2:$CH$509,ROW(BE23),)+HLOOKUP(BE$2,DIST!$C$1:$CI$508,ROW('NAV plus Dist'!BE23)+1,FALSE)</f>
        <v>0</v>
      </c>
      <c r="BF24" s="144">
        <f>HLOOKUP(BF$2,NAV!$B$2:$CH$509,ROW(BF23),)+HLOOKUP(BF$2,DIST!$C$1:$CI$508,ROW('NAV plus Dist'!BF23)+1,FALSE)</f>
        <v>0</v>
      </c>
      <c r="BG24" s="144">
        <f>HLOOKUP(BG$2,NAV!$B$2:$CH$509,ROW(BG23),)+HLOOKUP(BG$2,DIST!$C$1:$CI$508,ROW('NAV plus Dist'!BG23)+1,FALSE)</f>
        <v>0</v>
      </c>
      <c r="BH24" s="144">
        <f>HLOOKUP(BH$2,NAV!$B$2:$CH$509,ROW(BH23),)+HLOOKUP(BH$2,DIST!$C$1:$CI$508,ROW('NAV plus Dist'!BH23)+1,FALSE)</f>
        <v>0</v>
      </c>
      <c r="BI24" s="144">
        <f>HLOOKUP(BI$2,NAV!$B$2:$CH$509,ROW(BI23),)+HLOOKUP(BI$2,DIST!$C$1:$CI$508,ROW('NAV plus Dist'!BI23)+1,FALSE)</f>
        <v>0</v>
      </c>
      <c r="BJ24" s="144">
        <f>HLOOKUP(BJ$2,NAV!$B$2:$CH$509,ROW(BJ23),)+HLOOKUP(BJ$2,DIST!$C$1:$CI$508,ROW('NAV plus Dist'!BJ23)+1,FALSE)</f>
        <v>0</v>
      </c>
      <c r="BK24" s="144">
        <f>HLOOKUP(BK$2,NAV!$B$2:$CH$509,ROW(BK23),)+HLOOKUP(BK$2,DIST!$C$1:$CI$508,ROW('NAV plus Dist'!BK23)+1,FALSE)</f>
        <v>0</v>
      </c>
      <c r="BL24" s="144">
        <f>HLOOKUP(BL$2,NAV!$B$2:$CH$509,ROW(BL23),)+HLOOKUP(BL$2,DIST!$C$1:$CI$508,ROW('NAV plus Dist'!BL23)+1,FALSE)</f>
        <v>0</v>
      </c>
      <c r="BM24" s="144">
        <f>HLOOKUP(BM$2,NAV!$B$2:$CH$509,ROW(BM23),)+HLOOKUP(BM$2,DIST!$C$1:$CI$508,ROW('NAV plus Dist'!BM23)+1,FALSE)</f>
        <v>0</v>
      </c>
      <c r="BN24" s="144">
        <f>HLOOKUP(BN$2,NAV!$B$2:$CH$509,ROW(BN23),)+HLOOKUP(BN$2,DIST!$C$1:$CI$508,ROW('NAV plus Dist'!BN23)+1,FALSE)</f>
        <v>0</v>
      </c>
      <c r="BO24" s="144">
        <f>HLOOKUP(BO$2,NAV!$B$2:$CH$509,ROW(BO23),)+HLOOKUP(BO$2,DIST!$C$1:$CI$508,ROW('NAV plus Dist'!BO23)+1,FALSE)</f>
        <v>0</v>
      </c>
      <c r="BP24" s="144">
        <f>HLOOKUP(BP$2,NAV!$B$2:$CH$509,ROW(BP23),)+HLOOKUP(BP$2,DIST!$C$1:$CI$508,ROW('NAV plus Dist'!BP23)+1,FALSE)</f>
        <v>0</v>
      </c>
      <c r="BQ24" s="144">
        <f>HLOOKUP(BQ$2,NAV!$B$2:$CH$509,ROW(BQ23),)+HLOOKUP(BQ$2,DIST!$C$1:$CI$508,ROW('NAV plus Dist'!BQ23)+1,FALSE)</f>
        <v>0</v>
      </c>
      <c r="BR24" s="144">
        <f>HLOOKUP(BR$2,NAV!$B$2:$CH$509,ROW(BR23),)+HLOOKUP(BR$2,DIST!$C$1:$CI$508,ROW('NAV plus Dist'!BR23)+1,FALSE)</f>
        <v>0</v>
      </c>
      <c r="BS24" s="144">
        <f>HLOOKUP(BS$2,NAV!$B$2:$CH$509,ROW(BS23),)+HLOOKUP(BS$2,DIST!$C$1:$CI$508,ROW('NAV plus Dist'!BS23)+1,FALSE)</f>
        <v>0</v>
      </c>
      <c r="BT24" s="144">
        <f>HLOOKUP(BT$2,NAV!$B$2:$CH$509,ROW(BT23),)+HLOOKUP(BT$2,DIST!$C$1:$CI$508,ROW('NAV plus Dist'!BT23)+1,FALSE)</f>
        <v>0</v>
      </c>
      <c r="BU24" s="144">
        <f>HLOOKUP(BU$2,NAV!$B$2:$CH$509,ROW(BU23),)+HLOOKUP(BU$2,DIST!$C$1:$CI$508,ROW('NAV plus Dist'!BU23)+1,FALSE)</f>
        <v>0</v>
      </c>
      <c r="BV24" s="144">
        <f>HLOOKUP(BV$2,NAV!$B$2:$CH$509,ROW(BV23),)+HLOOKUP(BV$2,DIST!$C$1:$CI$508,ROW('NAV plus Dist'!BV23)+1,FALSE)</f>
        <v>0</v>
      </c>
      <c r="BW24" s="144">
        <f>HLOOKUP(BW$2,NAV!$B$2:$CH$509,ROW(BW23),)+HLOOKUP(BW$2,DIST!$C$1:$CI$508,ROW('NAV plus Dist'!BW23)+1,FALSE)</f>
        <v>0</v>
      </c>
      <c r="BX24" s="144">
        <f>HLOOKUP(BX$2,NAV!$B$2:$CH$509,ROW(BX23),)+HLOOKUP(BX$2,DIST!$C$1:$CI$508,ROW('NAV plus Dist'!BX23)+1,FALSE)</f>
        <v>0</v>
      </c>
      <c r="BY24" s="144">
        <f>HLOOKUP(BY$2,NAV!$B$2:$CH$509,ROW(BY23),)+HLOOKUP(BY$2,DIST!$C$1:$CI$508,ROW('NAV plus Dist'!BY23)+1,FALSE)</f>
        <v>0</v>
      </c>
      <c r="BZ24" s="144">
        <f>HLOOKUP(BZ$2,NAV!$B$2:$CH$509,ROW(BZ23),)+HLOOKUP(BZ$2,DIST!$C$1:$CI$508,ROW('NAV plus Dist'!BZ23)+1,FALSE)</f>
        <v>0</v>
      </c>
      <c r="CA24" s="144">
        <f>HLOOKUP(CA$2,NAV!$B$2:$CH$509,ROW(CA23),)+HLOOKUP(CA$2,DIST!$C$1:$CI$508,ROW('NAV plus Dist'!CA23)+1,FALSE)</f>
        <v>0</v>
      </c>
      <c r="CB24" s="144">
        <f>HLOOKUP(CB$2,NAV!$B$2:$CH$509,ROW(CB23),)+HLOOKUP(CB$2,DIST!$C$1:$CI$508,ROW('NAV plus Dist'!CB23)+1,FALSE)</f>
        <v>0</v>
      </c>
      <c r="CC24" s="144">
        <f>HLOOKUP(CC$2,NAV!$B$2:$CH$509,ROW(CC23),)+HLOOKUP(CC$2,DIST!$C$1:$CI$508,ROW('NAV plus Dist'!CC23)+1,FALSE)</f>
        <v>0</v>
      </c>
      <c r="CD24" s="144">
        <f>HLOOKUP(CD$2,NAV!$B$2:$CH$509,ROW(CD23),)+HLOOKUP(CD$2,DIST!$C$1:$CI$508,ROW('NAV plus Dist'!CD23)+1,FALSE)</f>
        <v>0</v>
      </c>
      <c r="CE24" s="144">
        <f>HLOOKUP(CE$2,NAV!$B$2:$CH$509,ROW(CE23),)+HLOOKUP(CE$2,DIST!$C$1:$CI$508,ROW('NAV plus Dist'!CE23)+1,FALSE)</f>
        <v>0</v>
      </c>
      <c r="CF24" s="144">
        <f>HLOOKUP(CF$2,NAV!$B$2:$CH$509,ROW(CF23),)+HLOOKUP(CF$2,DIST!$C$1:$CI$508,ROW('NAV plus Dist'!CF23)+1,FALSE)</f>
        <v>0</v>
      </c>
      <c r="CG24" s="144">
        <f>HLOOKUP(CG$2,NAV!$B$2:$CH$509,ROW(CG23),)+HLOOKUP(CG$2,DIST!$C$1:$CI$508,ROW('NAV plus Dist'!CG23)+1,FALSE)</f>
        <v>0</v>
      </c>
      <c r="CH24" s="144">
        <f>HLOOKUP(CH$2,NAV!$B$2:$CH$509,ROW(CH23),)+HLOOKUP(CH$2,DIST!$C$1:$CI$508,ROW('NAV plus Dist'!CH23)+1,FALSE)</f>
        <v>0</v>
      </c>
      <c r="CI24" s="144">
        <f>HLOOKUP(CI$2,NAV!$B$2:$CH$509,ROW(CI23),)+HLOOKUP(CI$2,DIST!$C$1:$CI$508,ROW('NAV plus Dist'!CI23)+1,FALSE)</f>
        <v>0</v>
      </c>
      <c r="CJ24" s="144">
        <f>HLOOKUP(CJ$2,NAV!$B$2:$AAA$509,ROW(CJ23),)+HLOOKUP(CJ$2,DIST!$C$1:$AAJ$508,ROW('NAV plus Dist'!CJ23)+1,FALSE)</f>
        <v>0</v>
      </c>
      <c r="CK24" s="144">
        <f>HLOOKUP(CK$2,NAV!$B$2:$AAA$509,ROW(CK23),)+HLOOKUP(CK$2,DIST!$C$1:$AAJ$508,ROW('NAV plus Dist'!CK23)+1,FALSE)</f>
        <v>0</v>
      </c>
      <c r="CL24" s="144">
        <f>HLOOKUP(CL$2,NAV!$B$2:$AAA$509,ROW(CL23),)+HLOOKUP(CL$2,DIST!$C$1:$AAJ$508,ROW('NAV plus Dist'!CL23)+1,FALSE)</f>
        <v>0</v>
      </c>
      <c r="CM24" s="144">
        <f>HLOOKUP(CM$2,NAV!$B$2:$AAA$509,ROW(CM23),)+HLOOKUP(CM$2,DIST!$C$1:$AAJ$508,ROW('NAV plus Dist'!CM23)+1,FALSE)</f>
        <v>0</v>
      </c>
      <c r="CN24" s="144">
        <f>HLOOKUP(CN$2,NAV!$B$2:$AAA$509,ROW(CN23),)+HLOOKUP(CN$2,DIST!$C$1:$AAJ$508,ROW('NAV plus Dist'!CN23)+1,FALSE)</f>
        <v>0</v>
      </c>
      <c r="CO24" s="144">
        <f>HLOOKUP(CO$2,NAV!$B$2:$AAA$509,ROW(CO23),)+HLOOKUP(CO$2,DIST!$C$1:$AAJ$508,ROW('NAV plus Dist'!CO23)+1,FALSE)</f>
        <v>0</v>
      </c>
      <c r="CP24" s="144">
        <f>HLOOKUP(CP$2,NAV!$B$2:$AAA$509,ROW(CP23),)+HLOOKUP(CP$2,DIST!$C$1:$AAJ$508,ROW('NAV plus Dist'!CP23)+1,FALSE)</f>
        <v>0</v>
      </c>
      <c r="CQ24" s="144">
        <f>HLOOKUP(CQ$2,NAV!$B$2:$AAA$509,ROW(CQ23),)+HLOOKUP(CQ$2,DIST!$C$1:$AAJ$508,ROW('NAV plus Dist'!CQ23)+1,FALSE)</f>
        <v>0</v>
      </c>
      <c r="CR24" s="144">
        <f>HLOOKUP(CR$2,NAV!$B$2:$AAA$509,ROW(CR23),)+HLOOKUP(CR$2,DIST!$C$1:$AAJ$508,ROW('NAV plus Dist'!CR23)+1,FALSE)</f>
        <v>0</v>
      </c>
      <c r="CS24" s="144">
        <f>HLOOKUP(CS$2,NAV!$B$2:$AAA$509,ROW(CS23),)+HLOOKUP(CS$2,DIST!$C$1:$AAJ$508,ROW('NAV plus Dist'!CS23)+1,FALSE)</f>
        <v>0</v>
      </c>
      <c r="CT24" s="144">
        <f>HLOOKUP(CT$2,NAV!$B$2:$AAA$509,ROW(CT23),)+HLOOKUP(CT$2,DIST!$C$1:$AAJ$508,ROW('NAV plus Dist'!CT23)+1,FALSE)</f>
        <v>0</v>
      </c>
      <c r="CU24" s="144">
        <f>HLOOKUP(CU$2,NAV!$B$2:$AAA$509,ROW(CU23),)+HLOOKUP(CU$2,DIST!$C$1:$AAJ$508,ROW('NAV plus Dist'!CU23)+1,FALSE)</f>
        <v>0</v>
      </c>
      <c r="CV24" s="144">
        <f>HLOOKUP(CV$2,NAV!$B$2:$AAA$509,ROW(CV23),)+HLOOKUP(CV$2,DIST!$C$1:$AAJ$508,ROW('NAV plus Dist'!CV23)+1,FALSE)</f>
        <v>0</v>
      </c>
      <c r="CW24" s="144">
        <f>HLOOKUP(CW$2,NAV!$B$2:$AAA$509,ROW(CW23),)+HLOOKUP(CW$2,DIST!$C$1:$AAJ$508,ROW('NAV plus Dist'!CW23)+1,FALSE)</f>
        <v>0</v>
      </c>
      <c r="CX24" s="144">
        <f>HLOOKUP(CX$2,NAV!$B$2:$AAA$509,ROW(CX23),)+HLOOKUP(CX$2,DIST!$C$1:$AAJ$508,ROW('NAV plus Dist'!CX23)+1,FALSE)</f>
        <v>0</v>
      </c>
      <c r="CY24" s="144">
        <f>HLOOKUP(CY$2,NAV!$B$2:$AAA$509,ROW(CY23),)+HLOOKUP(CY$2,DIST!$C$1:$AAJ$508,ROW('NAV plus Dist'!CY23)+1,FALSE)</f>
        <v>0</v>
      </c>
      <c r="CZ24" s="144">
        <f>HLOOKUP(CZ$2,NAV!$B$2:$AAA$509,ROW(CZ23),)+HLOOKUP(CZ$2,DIST!$C$1:$AAJ$508,ROW('NAV plus Dist'!CZ23)+1,FALSE)</f>
        <v>0</v>
      </c>
      <c r="DA24" s="144">
        <f>HLOOKUP(DA$2,NAV!$B$2:$AAA$509,ROW(DA23),)+HLOOKUP(DA$2,DIST!$C$1:$AAJ$508,ROW('NAV plus Dist'!DA23)+1,FALSE)</f>
        <v>0</v>
      </c>
      <c r="DB24" s="144">
        <f>HLOOKUP(DB$2,NAV!$B$2:$AAA$509,ROW(DB23),)+HLOOKUP(DB$2,DIST!$C$1:$AAJ$508,ROW('NAV plus Dist'!DB23)+1,FALSE)</f>
        <v>0</v>
      </c>
      <c r="DC24" s="144">
        <f>HLOOKUP(DC$2,NAV!$B$2:$AAA$509,ROW(DC23),)+HLOOKUP(DC$2,DIST!$C$1:$AAJ$508,ROW('NAV plus Dist'!DC23)+1,FALSE)</f>
        <v>0</v>
      </c>
      <c r="DD24" s="144">
        <f>HLOOKUP(DD$2,NAV!$B$2:$AAA$509,ROW(DD23),)+HLOOKUP(DD$2,DIST!$C$1:$AAJ$508,ROW('NAV plus Dist'!DD23)+1,FALSE)</f>
        <v>0</v>
      </c>
      <c r="DE24" s="144">
        <f>HLOOKUP(DE$2,NAV!$B$2:$AAA$509,ROW(DE23),)+HLOOKUP(DE$2,DIST!$C$1:$AAJ$508,ROW('NAV plus Dist'!DE23)+1,FALSE)</f>
        <v>0</v>
      </c>
      <c r="DF24" s="144">
        <f>HLOOKUP(DF$2,NAV!$B$2:$AAA$509,ROW(DF23),)+HLOOKUP(DF$2,DIST!$C$1:$AAJ$508,ROW('NAV plus Dist'!DF23)+1,FALSE)</f>
        <v>0</v>
      </c>
      <c r="DG24" s="144">
        <f>HLOOKUP(DG$2,NAV!$B$2:$AAA$509,ROW(DG23),)+HLOOKUP(DG$2,DIST!$C$1:$AAJ$508,ROW('NAV plus Dist'!DG23)+1,FALSE)</f>
        <v>0</v>
      </c>
      <c r="DH24" s="144">
        <f>HLOOKUP(DH$2,NAV!$B$2:$AAA$509,ROW(DH23),)+HLOOKUP(DH$2,DIST!$C$1:$AAJ$508,ROW('NAV plus Dist'!DH23)+1,FALSE)</f>
        <v>0</v>
      </c>
    </row>
    <row r="25" spans="1:112">
      <c r="A25" s="94">
        <f t="shared" si="74"/>
        <v>174</v>
      </c>
      <c r="B25" s="148">
        <f t="shared" si="75"/>
        <v>40755</v>
      </c>
      <c r="C25" s="144">
        <f>HLOOKUP(C$2,NAV!$B$2:$CH$509,ROW(C24),)+HLOOKUP(C$2,DIST!$C$1:$CI$508,ROW('NAV plus Dist'!C24)+1,FALSE)</f>
        <v>0</v>
      </c>
      <c r="D25" s="144">
        <f>HLOOKUP(D$2,NAV!$B$2:$CH$509,ROW(D24),)+HLOOKUP(D$2,DIST!$C$1:$CI$508,ROW('NAV plus Dist'!D24)+1,FALSE)</f>
        <v>0</v>
      </c>
      <c r="E25" s="144">
        <f>HLOOKUP(E$2,NAV!$B$2:$CH$509,ROW(E24),)+HLOOKUP(E$2,DIST!$C$1:$CI$508,ROW('NAV plus Dist'!E24)+1,FALSE)</f>
        <v>0</v>
      </c>
      <c r="F25" s="144">
        <f>HLOOKUP(F$2,NAV!$B$2:$CH$509,ROW(F24),)+HLOOKUP(F$2,DIST!$C$1:$CI$508,ROW('NAV plus Dist'!F24)+1,FALSE)</f>
        <v>0</v>
      </c>
      <c r="G25" s="144">
        <f>HLOOKUP(G$2,NAV!$B$2:$CH$509,ROW(G24),)+HLOOKUP(G$2,DIST!$C$1:$CI$508,ROW('NAV plus Dist'!G24)+1,FALSE)</f>
        <v>0</v>
      </c>
      <c r="H25" s="144">
        <f>HLOOKUP(H$2,NAV!$B$2:$CH$509,ROW(H24),)+HLOOKUP(H$2,DIST!$C$1:$CI$508,ROW('NAV plus Dist'!H24)+1,FALSE)</f>
        <v>0</v>
      </c>
      <c r="I25" s="144">
        <f>HLOOKUP(I$2,NAV!$B$2:$CH$509,ROW(I24),)+HLOOKUP(I$2,DIST!$C$1:$CI$508,ROW('NAV plus Dist'!I24)+1,FALSE)</f>
        <v>0</v>
      </c>
      <c r="J25" s="144">
        <f>HLOOKUP(J$2,NAV!$B$2:$CH$509,ROW(J24),)+HLOOKUP(J$2,DIST!$C$1:$CI$508,ROW('NAV plus Dist'!J24)+1,FALSE)</f>
        <v>0</v>
      </c>
      <c r="K25" s="144">
        <f>HLOOKUP(K$2,NAV!$B$2:$CH$509,ROW(K24),)+HLOOKUP(K$2,DIST!$C$1:$CI$508,ROW('NAV plus Dist'!K24)+1,FALSE)</f>
        <v>0</v>
      </c>
      <c r="L25" s="144">
        <f>HLOOKUP(L$2,NAV!$B$2:$CH$509,ROW(L24),)+HLOOKUP(L$2,DIST!$C$1:$CI$508,ROW('NAV plus Dist'!L24)+1,FALSE)</f>
        <v>0</v>
      </c>
      <c r="M25" s="144">
        <f>HLOOKUP(M$2,NAV!$B$2:$CH$509,ROW(M24),)+HLOOKUP(M$2,DIST!$C$1:$CI$508,ROW('NAV plus Dist'!M24)+1,FALSE)</f>
        <v>0</v>
      </c>
      <c r="N25" s="144">
        <f>HLOOKUP(N$2,NAV!$B$2:$CH$509,ROW(N24),)+HLOOKUP(N$2,DIST!$C$1:$CI$508,ROW('NAV plus Dist'!N24)+1,FALSE)</f>
        <v>0</v>
      </c>
      <c r="O25" s="144">
        <f>HLOOKUP(O$2,NAV!$B$2:$CH$509,ROW(O24),)+HLOOKUP(O$2,DIST!$C$1:$CI$508,ROW('NAV plus Dist'!O24)+1,FALSE)</f>
        <v>0</v>
      </c>
      <c r="P25" s="144">
        <f>HLOOKUP(P$2,NAV!$B$2:$CH$509,ROW(P24),)+HLOOKUP(P$2,DIST!$C$1:$CI$508,ROW('NAV plus Dist'!P24)+1,FALSE)</f>
        <v>0</v>
      </c>
      <c r="Q25" s="144">
        <f>HLOOKUP(Q$2,NAV!$B$2:$CH$509,ROW(Q24),)+HLOOKUP(Q$2,DIST!$C$1:$CI$508,ROW('NAV plus Dist'!Q24)+1,FALSE)</f>
        <v>12.44</v>
      </c>
      <c r="R25" s="144">
        <f>HLOOKUP(R$2,NAV!$B$2:$CH$509,ROW(R24),)+HLOOKUP(R$2,DIST!$C$1:$CI$508,ROW('NAV plus Dist'!R24)+1,FALSE)</f>
        <v>0</v>
      </c>
      <c r="S25" s="144">
        <f>HLOOKUP(S$2,NAV!$B$2:$CH$509,ROW(S24),)+HLOOKUP(S$2,DIST!$C$1:$CI$508,ROW('NAV plus Dist'!S24)+1,FALSE)</f>
        <v>0</v>
      </c>
      <c r="T25" s="144">
        <f>HLOOKUP(T$2,NAV!$B$2:$CH$509,ROW(T24),)+HLOOKUP(T$2,DIST!$C$1:$CI$508,ROW('NAV plus Dist'!T24)+1,FALSE)</f>
        <v>0</v>
      </c>
      <c r="U25" s="144">
        <f>HLOOKUP(U$2,NAV!$B$2:$CH$509,ROW(U24),)+HLOOKUP(U$2,DIST!$C$1:$CI$508,ROW('NAV plus Dist'!U24)+1,FALSE)</f>
        <v>0</v>
      </c>
      <c r="V25" s="144">
        <f>HLOOKUP(V$2,NAV!$B$2:$CH$509,ROW(V24),)+HLOOKUP(V$2,DIST!$C$1:$CI$508,ROW('NAV plus Dist'!V24)+1,FALSE)</f>
        <v>12.700000000000001</v>
      </c>
      <c r="W25" s="144">
        <f>HLOOKUP(W$2,NAV!$B$2:$CH$509,ROW(W24),)+HLOOKUP(W$2,DIST!$C$1:$CI$508,ROW('NAV plus Dist'!W24)+1,FALSE)</f>
        <v>0</v>
      </c>
      <c r="X25" s="144">
        <f>HLOOKUP(X$2,NAV!$B$2:$CH$509,ROW(X24),)+HLOOKUP(X$2,DIST!$C$1:$CI$508,ROW('NAV plus Dist'!X24)+1,FALSE)</f>
        <v>0</v>
      </c>
      <c r="Y25" s="144">
        <f>HLOOKUP(Y$2,NAV!$B$2:$CH$509,ROW(Y24),)+HLOOKUP(Y$2,DIST!$C$1:$CI$508,ROW('NAV plus Dist'!Y24)+1,FALSE)</f>
        <v>0</v>
      </c>
      <c r="Z25" s="144">
        <f>HLOOKUP(Z$2,NAV!$B$2:$CH$509,ROW(Z24),)+HLOOKUP(Z$2,DIST!$C$1:$CI$508,ROW('NAV plus Dist'!Z24)+1,FALSE)</f>
        <v>0</v>
      </c>
      <c r="AA25" s="144">
        <f>HLOOKUP(AA$2,NAV!$B$2:$CH$509,ROW(AA24),)+HLOOKUP(AA$2,DIST!$C$1:$CI$508,ROW('NAV plus Dist'!AA24)+1,FALSE)</f>
        <v>0</v>
      </c>
      <c r="AB25" s="144">
        <f>HLOOKUP(AB$2,NAV!$B$2:$CH$509,ROW(AB24),)+HLOOKUP(AB$2,DIST!$C$1:$CI$508,ROW('NAV plus Dist'!AB24)+1,FALSE)</f>
        <v>0</v>
      </c>
      <c r="AC25" s="144">
        <f>HLOOKUP(AC$2,NAV!$B$2:$CH$509,ROW(AC24),)+HLOOKUP(AC$2,DIST!$C$1:$CI$508,ROW('NAV plus Dist'!AC24)+1,FALSE)</f>
        <v>0</v>
      </c>
      <c r="AD25" s="144">
        <f>HLOOKUP(AD$2,NAV!$B$2:$CH$509,ROW(AD24),)+HLOOKUP(AD$2,DIST!$C$1:$CI$508,ROW('NAV plus Dist'!AD24)+1,FALSE)</f>
        <v>0</v>
      </c>
      <c r="AE25" s="144">
        <f>HLOOKUP(AE$2,NAV!$B$2:$CH$509,ROW(AE24),)+HLOOKUP(AE$2,DIST!$C$1:$CI$508,ROW('NAV plus Dist'!AE24)+1,FALSE)</f>
        <v>0</v>
      </c>
      <c r="AF25" s="144">
        <f>HLOOKUP(AF$2,NAV!$B$2:$CH$509,ROW(AF24),)+HLOOKUP(AF$2,DIST!$C$1:$CI$508,ROW('NAV plus Dist'!AF24)+1,FALSE)</f>
        <v>0</v>
      </c>
      <c r="AG25" s="144">
        <f>HLOOKUP(AG$2,NAV!$B$2:$CH$509,ROW(AG24),)+HLOOKUP(AG$2,DIST!$C$1:$CI$508,ROW('NAV plus Dist'!AG24)+1,FALSE)</f>
        <v>0</v>
      </c>
      <c r="AH25" s="144">
        <f>HLOOKUP(AH$2,NAV!$B$2:$CH$509,ROW(AH24),)+HLOOKUP(AH$2,DIST!$C$1:$CI$508,ROW('NAV plus Dist'!AH24)+1,FALSE)</f>
        <v>0</v>
      </c>
      <c r="AI25" s="144">
        <f>HLOOKUP(AI$2,NAV!$B$2:$CH$509,ROW(AI24),)+HLOOKUP(AI$2,DIST!$C$1:$CI$508,ROW('NAV plus Dist'!AI24)+1,FALSE)</f>
        <v>0</v>
      </c>
      <c r="AJ25" s="144">
        <f>HLOOKUP(AJ$2,NAV!$B$2:$CH$509,ROW(AJ24),)+HLOOKUP(AJ$2,DIST!$C$1:$CI$508,ROW('NAV plus Dist'!AJ24)+1,FALSE)</f>
        <v>0</v>
      </c>
      <c r="AK25" s="144">
        <f>HLOOKUP(AK$2,NAV!$B$2:$CH$509,ROW(AK24),)+HLOOKUP(AK$2,DIST!$C$1:$CI$508,ROW('NAV plus Dist'!AK24)+1,FALSE)</f>
        <v>0</v>
      </c>
      <c r="AL25" s="144">
        <f>HLOOKUP(AL$2,NAV!$B$2:$CH$509,ROW(AL24),)+HLOOKUP(AL$2,DIST!$C$1:$CI$508,ROW('NAV plus Dist'!AL24)+1,FALSE)</f>
        <v>0</v>
      </c>
      <c r="AM25" s="144">
        <f>HLOOKUP(AM$2,NAV!$B$2:$CH$509,ROW(AM24),)+HLOOKUP(AM$2,DIST!$C$1:$CI$508,ROW('NAV plus Dist'!AM24)+1,FALSE)</f>
        <v>0</v>
      </c>
      <c r="AN25" s="144">
        <f>HLOOKUP(AN$2,NAV!$B$2:$CH$509,ROW(AN24),)+HLOOKUP(AN$2,DIST!$C$1:$CI$508,ROW('NAV plus Dist'!AN24)+1,FALSE)</f>
        <v>0</v>
      </c>
      <c r="AO25" s="144">
        <f>HLOOKUP(AO$2,NAV!$B$2:$CH$509,ROW(AO24),)+HLOOKUP(AO$2,DIST!$C$1:$CI$508,ROW('NAV plus Dist'!AO24)+1,FALSE)</f>
        <v>0</v>
      </c>
      <c r="AP25" s="144">
        <f>HLOOKUP(AP$2,NAV!$B$2:$CH$509,ROW(AP24),)+HLOOKUP(AP$2,DIST!$C$1:$CI$508,ROW('NAV plus Dist'!AP24)+1,FALSE)</f>
        <v>0</v>
      </c>
      <c r="AQ25" s="144">
        <f>HLOOKUP(AQ$2,NAV!$B$2:$CH$509,ROW(AQ24),)+HLOOKUP(AQ$2,DIST!$C$1:$CI$508,ROW('NAV plus Dist'!AQ24)+1,FALSE)</f>
        <v>0</v>
      </c>
      <c r="AR25" s="144">
        <f>HLOOKUP(AR$2,NAV!$B$2:$CH$509,ROW(AR24),)+HLOOKUP(AR$2,DIST!$C$1:$CI$508,ROW('NAV plus Dist'!AR24)+1,FALSE)</f>
        <v>0</v>
      </c>
      <c r="AS25" s="144">
        <f>HLOOKUP(AS$2,NAV!$B$2:$CH$509,ROW(AS24),)+HLOOKUP(AS$2,DIST!$C$1:$CI$508,ROW('NAV plus Dist'!AS24)+1,FALSE)</f>
        <v>0</v>
      </c>
      <c r="AT25" s="144">
        <f>HLOOKUP(AT$2,NAV!$B$2:$CH$509,ROW(AT24),)+HLOOKUP(AT$2,DIST!$C$1:$CI$508,ROW('NAV plus Dist'!AT24)+1,FALSE)</f>
        <v>0</v>
      </c>
      <c r="AU25" s="144">
        <f>HLOOKUP(AU$2,NAV!$B$2:$CH$509,ROW(AU24),)+HLOOKUP(AU$2,DIST!$C$1:$CI$508,ROW('NAV plus Dist'!AU24)+1,FALSE)</f>
        <v>0</v>
      </c>
      <c r="AV25" s="144">
        <f>HLOOKUP(AV$2,NAV!$B$2:$CH$509,ROW(AV24),)+HLOOKUP(AV$2,DIST!$C$1:$CI$508,ROW('NAV plus Dist'!AV24)+1,FALSE)</f>
        <v>0</v>
      </c>
      <c r="AW25" s="144">
        <f>HLOOKUP(AW$2,NAV!$B$2:$CH$509,ROW(AW24),)+HLOOKUP(AW$2,DIST!$C$1:$CI$508,ROW('NAV plus Dist'!AW24)+1,FALSE)</f>
        <v>0</v>
      </c>
      <c r="AX25" s="144">
        <f>HLOOKUP(AX$2,NAV!$B$2:$CH$509,ROW(AX24),)+HLOOKUP(AX$2,DIST!$C$1:$CI$508,ROW('NAV plus Dist'!AX24)+1,FALSE)</f>
        <v>0</v>
      </c>
      <c r="AY25" s="144">
        <f>HLOOKUP(AY$2,NAV!$B$2:$CH$509,ROW(AY24),)+HLOOKUP(AY$2,DIST!$C$1:$CI$508,ROW('NAV plus Dist'!AY24)+1,FALSE)</f>
        <v>0</v>
      </c>
      <c r="AZ25" s="144">
        <f>HLOOKUP(AZ$2,NAV!$B$2:$CH$509,ROW(AZ24),)+HLOOKUP(AZ$2,DIST!$C$1:$CI$508,ROW('NAV plus Dist'!AZ24)+1,FALSE)</f>
        <v>0</v>
      </c>
      <c r="BA25" s="144">
        <f>HLOOKUP(BA$2,NAV!$B$2:$CH$509,ROW(BA24),)+HLOOKUP(BA$2,DIST!$C$1:$CI$508,ROW('NAV plus Dist'!BA24)+1,FALSE)</f>
        <v>0</v>
      </c>
      <c r="BB25" s="144">
        <f>HLOOKUP(BB$2,NAV!$B$2:$CH$509,ROW(BB24),)+HLOOKUP(BB$2,DIST!$C$1:$CI$508,ROW('NAV plus Dist'!BB24)+1,FALSE)</f>
        <v>0</v>
      </c>
      <c r="BC25" s="144">
        <f>HLOOKUP(BC$2,NAV!$B$2:$CH$509,ROW(BC24),)+HLOOKUP(BC$2,DIST!$C$1:$CI$508,ROW('NAV plus Dist'!BC24)+1,FALSE)</f>
        <v>0</v>
      </c>
      <c r="BD25" s="144">
        <f>HLOOKUP(BD$2,NAV!$B$2:$CH$509,ROW(BD24),)+HLOOKUP(BD$2,DIST!$C$1:$CI$508,ROW('NAV plus Dist'!BD24)+1,FALSE)</f>
        <v>0</v>
      </c>
      <c r="BE25" s="144">
        <f>HLOOKUP(BE$2,NAV!$B$2:$CH$509,ROW(BE24),)+HLOOKUP(BE$2,DIST!$C$1:$CI$508,ROW('NAV plus Dist'!BE24)+1,FALSE)</f>
        <v>0</v>
      </c>
      <c r="BF25" s="144">
        <f>HLOOKUP(BF$2,NAV!$B$2:$CH$509,ROW(BF24),)+HLOOKUP(BF$2,DIST!$C$1:$CI$508,ROW('NAV plus Dist'!BF24)+1,FALSE)</f>
        <v>0</v>
      </c>
      <c r="BG25" s="144">
        <f>HLOOKUP(BG$2,NAV!$B$2:$CH$509,ROW(BG24),)+HLOOKUP(BG$2,DIST!$C$1:$CI$508,ROW('NAV plus Dist'!BG24)+1,FALSE)</f>
        <v>0</v>
      </c>
      <c r="BH25" s="144">
        <f>HLOOKUP(BH$2,NAV!$B$2:$CH$509,ROW(BH24),)+HLOOKUP(BH$2,DIST!$C$1:$CI$508,ROW('NAV plus Dist'!BH24)+1,FALSE)</f>
        <v>0</v>
      </c>
      <c r="BI25" s="144">
        <f>HLOOKUP(BI$2,NAV!$B$2:$CH$509,ROW(BI24),)+HLOOKUP(BI$2,DIST!$C$1:$CI$508,ROW('NAV plus Dist'!BI24)+1,FALSE)</f>
        <v>0</v>
      </c>
      <c r="BJ25" s="144">
        <f>HLOOKUP(BJ$2,NAV!$B$2:$CH$509,ROW(BJ24),)+HLOOKUP(BJ$2,DIST!$C$1:$CI$508,ROW('NAV plus Dist'!BJ24)+1,FALSE)</f>
        <v>0</v>
      </c>
      <c r="BK25" s="144">
        <f>HLOOKUP(BK$2,NAV!$B$2:$CH$509,ROW(BK24),)+HLOOKUP(BK$2,DIST!$C$1:$CI$508,ROW('NAV plus Dist'!BK24)+1,FALSE)</f>
        <v>0</v>
      </c>
      <c r="BL25" s="144">
        <f>HLOOKUP(BL$2,NAV!$B$2:$CH$509,ROW(BL24),)+HLOOKUP(BL$2,DIST!$C$1:$CI$508,ROW('NAV plus Dist'!BL24)+1,FALSE)</f>
        <v>0</v>
      </c>
      <c r="BM25" s="144">
        <f>HLOOKUP(BM$2,NAV!$B$2:$CH$509,ROW(BM24),)+HLOOKUP(BM$2,DIST!$C$1:$CI$508,ROW('NAV plus Dist'!BM24)+1,FALSE)</f>
        <v>0</v>
      </c>
      <c r="BN25" s="144">
        <f>HLOOKUP(BN$2,NAV!$B$2:$CH$509,ROW(BN24),)+HLOOKUP(BN$2,DIST!$C$1:$CI$508,ROW('NAV plus Dist'!BN24)+1,FALSE)</f>
        <v>0</v>
      </c>
      <c r="BO25" s="144">
        <f>HLOOKUP(BO$2,NAV!$B$2:$CH$509,ROW(BO24),)+HLOOKUP(BO$2,DIST!$C$1:$CI$508,ROW('NAV plus Dist'!BO24)+1,FALSE)</f>
        <v>0</v>
      </c>
      <c r="BP25" s="144">
        <f>HLOOKUP(BP$2,NAV!$B$2:$CH$509,ROW(BP24),)+HLOOKUP(BP$2,DIST!$C$1:$CI$508,ROW('NAV plus Dist'!BP24)+1,FALSE)</f>
        <v>0</v>
      </c>
      <c r="BQ25" s="144">
        <f>HLOOKUP(BQ$2,NAV!$B$2:$CH$509,ROW(BQ24),)+HLOOKUP(BQ$2,DIST!$C$1:$CI$508,ROW('NAV plus Dist'!BQ24)+1,FALSE)</f>
        <v>0</v>
      </c>
      <c r="BR25" s="144">
        <f>HLOOKUP(BR$2,NAV!$B$2:$CH$509,ROW(BR24),)+HLOOKUP(BR$2,DIST!$C$1:$CI$508,ROW('NAV plus Dist'!BR24)+1,FALSE)</f>
        <v>0</v>
      </c>
      <c r="BS25" s="144">
        <f>HLOOKUP(BS$2,NAV!$B$2:$CH$509,ROW(BS24),)+HLOOKUP(BS$2,DIST!$C$1:$CI$508,ROW('NAV plus Dist'!BS24)+1,FALSE)</f>
        <v>0</v>
      </c>
      <c r="BT25" s="144">
        <f>HLOOKUP(BT$2,NAV!$B$2:$CH$509,ROW(BT24),)+HLOOKUP(BT$2,DIST!$C$1:$CI$508,ROW('NAV plus Dist'!BT24)+1,FALSE)</f>
        <v>0</v>
      </c>
      <c r="BU25" s="144">
        <f>HLOOKUP(BU$2,NAV!$B$2:$CH$509,ROW(BU24),)+HLOOKUP(BU$2,DIST!$C$1:$CI$508,ROW('NAV plus Dist'!BU24)+1,FALSE)</f>
        <v>0</v>
      </c>
      <c r="BV25" s="144">
        <f>HLOOKUP(BV$2,NAV!$B$2:$CH$509,ROW(BV24),)+HLOOKUP(BV$2,DIST!$C$1:$CI$508,ROW('NAV plus Dist'!BV24)+1,FALSE)</f>
        <v>0</v>
      </c>
      <c r="BW25" s="144">
        <f>HLOOKUP(BW$2,NAV!$B$2:$CH$509,ROW(BW24),)+HLOOKUP(BW$2,DIST!$C$1:$CI$508,ROW('NAV plus Dist'!BW24)+1,FALSE)</f>
        <v>0</v>
      </c>
      <c r="BX25" s="144">
        <f>HLOOKUP(BX$2,NAV!$B$2:$CH$509,ROW(BX24),)+HLOOKUP(BX$2,DIST!$C$1:$CI$508,ROW('NAV plus Dist'!BX24)+1,FALSE)</f>
        <v>0</v>
      </c>
      <c r="BY25" s="144">
        <f>HLOOKUP(BY$2,NAV!$B$2:$CH$509,ROW(BY24),)+HLOOKUP(BY$2,DIST!$C$1:$CI$508,ROW('NAV plus Dist'!BY24)+1,FALSE)</f>
        <v>0</v>
      </c>
      <c r="BZ25" s="144">
        <f>HLOOKUP(BZ$2,NAV!$B$2:$CH$509,ROW(BZ24),)+HLOOKUP(BZ$2,DIST!$C$1:$CI$508,ROW('NAV plus Dist'!BZ24)+1,FALSE)</f>
        <v>0</v>
      </c>
      <c r="CA25" s="144">
        <f>HLOOKUP(CA$2,NAV!$B$2:$CH$509,ROW(CA24),)+HLOOKUP(CA$2,DIST!$C$1:$CI$508,ROW('NAV plus Dist'!CA24)+1,FALSE)</f>
        <v>0</v>
      </c>
      <c r="CB25" s="144">
        <f>HLOOKUP(CB$2,NAV!$B$2:$CH$509,ROW(CB24),)+HLOOKUP(CB$2,DIST!$C$1:$CI$508,ROW('NAV plus Dist'!CB24)+1,FALSE)</f>
        <v>0</v>
      </c>
      <c r="CC25" s="144">
        <f>HLOOKUP(CC$2,NAV!$B$2:$CH$509,ROW(CC24),)+HLOOKUP(CC$2,DIST!$C$1:$CI$508,ROW('NAV plus Dist'!CC24)+1,FALSE)</f>
        <v>0</v>
      </c>
      <c r="CD25" s="144">
        <f>HLOOKUP(CD$2,NAV!$B$2:$CH$509,ROW(CD24),)+HLOOKUP(CD$2,DIST!$C$1:$CI$508,ROW('NAV plus Dist'!CD24)+1,FALSE)</f>
        <v>0</v>
      </c>
      <c r="CE25" s="144">
        <f>HLOOKUP(CE$2,NAV!$B$2:$CH$509,ROW(CE24),)+HLOOKUP(CE$2,DIST!$C$1:$CI$508,ROW('NAV plus Dist'!CE24)+1,FALSE)</f>
        <v>0</v>
      </c>
      <c r="CF25" s="144">
        <f>HLOOKUP(CF$2,NAV!$B$2:$CH$509,ROW(CF24),)+HLOOKUP(CF$2,DIST!$C$1:$CI$508,ROW('NAV plus Dist'!CF24)+1,FALSE)</f>
        <v>0</v>
      </c>
      <c r="CG25" s="144">
        <f>HLOOKUP(CG$2,NAV!$B$2:$CH$509,ROW(CG24),)+HLOOKUP(CG$2,DIST!$C$1:$CI$508,ROW('NAV plus Dist'!CG24)+1,FALSE)</f>
        <v>0</v>
      </c>
      <c r="CH25" s="144">
        <f>HLOOKUP(CH$2,NAV!$B$2:$CH$509,ROW(CH24),)+HLOOKUP(CH$2,DIST!$C$1:$CI$508,ROW('NAV plus Dist'!CH24)+1,FALSE)</f>
        <v>0</v>
      </c>
      <c r="CI25" s="144">
        <f>HLOOKUP(CI$2,NAV!$B$2:$CH$509,ROW(CI24),)+HLOOKUP(CI$2,DIST!$C$1:$CI$508,ROW('NAV plus Dist'!CI24)+1,FALSE)</f>
        <v>0</v>
      </c>
      <c r="CJ25" s="144">
        <f>HLOOKUP(CJ$2,NAV!$B$2:$AAA$509,ROW(CJ24),)+HLOOKUP(CJ$2,DIST!$C$1:$AAJ$508,ROW('NAV plus Dist'!CJ24)+1,FALSE)</f>
        <v>0</v>
      </c>
      <c r="CK25" s="144">
        <f>HLOOKUP(CK$2,NAV!$B$2:$AAA$509,ROW(CK24),)+HLOOKUP(CK$2,DIST!$C$1:$AAJ$508,ROW('NAV plus Dist'!CK24)+1,FALSE)</f>
        <v>0</v>
      </c>
      <c r="CL25" s="144">
        <f>HLOOKUP(CL$2,NAV!$B$2:$AAA$509,ROW(CL24),)+HLOOKUP(CL$2,DIST!$C$1:$AAJ$508,ROW('NAV plus Dist'!CL24)+1,FALSE)</f>
        <v>0</v>
      </c>
      <c r="CM25" s="144">
        <f>HLOOKUP(CM$2,NAV!$B$2:$AAA$509,ROW(CM24),)+HLOOKUP(CM$2,DIST!$C$1:$AAJ$508,ROW('NAV plus Dist'!CM24)+1,FALSE)</f>
        <v>0</v>
      </c>
      <c r="CN25" s="144">
        <f>HLOOKUP(CN$2,NAV!$B$2:$AAA$509,ROW(CN24),)+HLOOKUP(CN$2,DIST!$C$1:$AAJ$508,ROW('NAV plus Dist'!CN24)+1,FALSE)</f>
        <v>0</v>
      </c>
      <c r="CO25" s="144">
        <f>HLOOKUP(CO$2,NAV!$B$2:$AAA$509,ROW(CO24),)+HLOOKUP(CO$2,DIST!$C$1:$AAJ$508,ROW('NAV plus Dist'!CO24)+1,FALSE)</f>
        <v>0</v>
      </c>
      <c r="CP25" s="144">
        <f>HLOOKUP(CP$2,NAV!$B$2:$AAA$509,ROW(CP24),)+HLOOKUP(CP$2,DIST!$C$1:$AAJ$508,ROW('NAV plus Dist'!CP24)+1,FALSE)</f>
        <v>0</v>
      </c>
      <c r="CQ25" s="144">
        <f>HLOOKUP(CQ$2,NAV!$B$2:$AAA$509,ROW(CQ24),)+HLOOKUP(CQ$2,DIST!$C$1:$AAJ$508,ROW('NAV plus Dist'!CQ24)+1,FALSE)</f>
        <v>0</v>
      </c>
      <c r="CR25" s="144">
        <f>HLOOKUP(CR$2,NAV!$B$2:$AAA$509,ROW(CR24),)+HLOOKUP(CR$2,DIST!$C$1:$AAJ$508,ROW('NAV plus Dist'!CR24)+1,FALSE)</f>
        <v>0</v>
      </c>
      <c r="CS25" s="144">
        <f>HLOOKUP(CS$2,NAV!$B$2:$AAA$509,ROW(CS24),)+HLOOKUP(CS$2,DIST!$C$1:$AAJ$508,ROW('NAV plus Dist'!CS24)+1,FALSE)</f>
        <v>0</v>
      </c>
      <c r="CT25" s="144">
        <f>HLOOKUP(CT$2,NAV!$B$2:$AAA$509,ROW(CT24),)+HLOOKUP(CT$2,DIST!$C$1:$AAJ$508,ROW('NAV plus Dist'!CT24)+1,FALSE)</f>
        <v>0</v>
      </c>
      <c r="CU25" s="144">
        <f>HLOOKUP(CU$2,NAV!$B$2:$AAA$509,ROW(CU24),)+HLOOKUP(CU$2,DIST!$C$1:$AAJ$508,ROW('NAV plus Dist'!CU24)+1,FALSE)</f>
        <v>0</v>
      </c>
      <c r="CV25" s="144">
        <f>HLOOKUP(CV$2,NAV!$B$2:$AAA$509,ROW(CV24),)+HLOOKUP(CV$2,DIST!$C$1:$AAJ$508,ROW('NAV plus Dist'!CV24)+1,FALSE)</f>
        <v>0</v>
      </c>
      <c r="CW25" s="144">
        <f>HLOOKUP(CW$2,NAV!$B$2:$AAA$509,ROW(CW24),)+HLOOKUP(CW$2,DIST!$C$1:$AAJ$508,ROW('NAV plus Dist'!CW24)+1,FALSE)</f>
        <v>0</v>
      </c>
      <c r="CX25" s="144">
        <f>HLOOKUP(CX$2,NAV!$B$2:$AAA$509,ROW(CX24),)+HLOOKUP(CX$2,DIST!$C$1:$AAJ$508,ROW('NAV plus Dist'!CX24)+1,FALSE)</f>
        <v>0</v>
      </c>
      <c r="CY25" s="144">
        <f>HLOOKUP(CY$2,NAV!$B$2:$AAA$509,ROW(CY24),)+HLOOKUP(CY$2,DIST!$C$1:$AAJ$508,ROW('NAV plus Dist'!CY24)+1,FALSE)</f>
        <v>0</v>
      </c>
      <c r="CZ25" s="144">
        <f>HLOOKUP(CZ$2,NAV!$B$2:$AAA$509,ROW(CZ24),)+HLOOKUP(CZ$2,DIST!$C$1:$AAJ$508,ROW('NAV plus Dist'!CZ24)+1,FALSE)</f>
        <v>0</v>
      </c>
      <c r="DA25" s="144">
        <f>HLOOKUP(DA$2,NAV!$B$2:$AAA$509,ROW(DA24),)+HLOOKUP(DA$2,DIST!$C$1:$AAJ$508,ROW('NAV plus Dist'!DA24)+1,FALSE)</f>
        <v>0</v>
      </c>
      <c r="DB25" s="144">
        <f>HLOOKUP(DB$2,NAV!$B$2:$AAA$509,ROW(DB24),)+HLOOKUP(DB$2,DIST!$C$1:$AAJ$508,ROW('NAV plus Dist'!DB24)+1,FALSE)</f>
        <v>0</v>
      </c>
      <c r="DC25" s="144">
        <f>HLOOKUP(DC$2,NAV!$B$2:$AAA$509,ROW(DC24),)+HLOOKUP(DC$2,DIST!$C$1:$AAJ$508,ROW('NAV plus Dist'!DC24)+1,FALSE)</f>
        <v>0</v>
      </c>
      <c r="DD25" s="144">
        <f>HLOOKUP(DD$2,NAV!$B$2:$AAA$509,ROW(DD24),)+HLOOKUP(DD$2,DIST!$C$1:$AAJ$508,ROW('NAV plus Dist'!DD24)+1,FALSE)</f>
        <v>0</v>
      </c>
      <c r="DE25" s="144">
        <f>HLOOKUP(DE$2,NAV!$B$2:$AAA$509,ROW(DE24),)+HLOOKUP(DE$2,DIST!$C$1:$AAJ$508,ROW('NAV plus Dist'!DE24)+1,FALSE)</f>
        <v>0</v>
      </c>
      <c r="DF25" s="144">
        <f>HLOOKUP(DF$2,NAV!$B$2:$AAA$509,ROW(DF24),)+HLOOKUP(DF$2,DIST!$C$1:$AAJ$508,ROW('NAV plus Dist'!DF24)+1,FALSE)</f>
        <v>0</v>
      </c>
      <c r="DG25" s="144">
        <f>HLOOKUP(DG$2,NAV!$B$2:$AAA$509,ROW(DG24),)+HLOOKUP(DG$2,DIST!$C$1:$AAJ$508,ROW('NAV plus Dist'!DG24)+1,FALSE)</f>
        <v>0</v>
      </c>
      <c r="DH25" s="144">
        <f>HLOOKUP(DH$2,NAV!$B$2:$AAA$509,ROW(DH24),)+HLOOKUP(DH$2,DIST!$C$1:$AAJ$508,ROW('NAV plus Dist'!DH24)+1,FALSE)</f>
        <v>0</v>
      </c>
    </row>
    <row r="26" spans="1:112">
      <c r="A26" s="94">
        <f t="shared" si="74"/>
        <v>173</v>
      </c>
      <c r="B26" s="148">
        <f t="shared" si="75"/>
        <v>40786</v>
      </c>
      <c r="C26" s="144">
        <f>HLOOKUP(C$2,NAV!$B$2:$CH$509,ROW(C25),)+HLOOKUP(C$2,DIST!$C$1:$CI$508,ROW('NAV plus Dist'!C25)+1,FALSE)</f>
        <v>0</v>
      </c>
      <c r="D26" s="144">
        <f>HLOOKUP(D$2,NAV!$B$2:$CH$509,ROW(D25),)+HLOOKUP(D$2,DIST!$C$1:$CI$508,ROW('NAV plus Dist'!D25)+1,FALSE)</f>
        <v>0</v>
      </c>
      <c r="E26" s="144">
        <f>HLOOKUP(E$2,NAV!$B$2:$CH$509,ROW(E25),)+HLOOKUP(E$2,DIST!$C$1:$CI$508,ROW('NAV plus Dist'!E25)+1,FALSE)</f>
        <v>0</v>
      </c>
      <c r="F26" s="144">
        <f>HLOOKUP(F$2,NAV!$B$2:$CH$509,ROW(F25),)+HLOOKUP(F$2,DIST!$C$1:$CI$508,ROW('NAV plus Dist'!F25)+1,FALSE)</f>
        <v>0</v>
      </c>
      <c r="G26" s="144">
        <f>HLOOKUP(G$2,NAV!$B$2:$CH$509,ROW(G25),)+HLOOKUP(G$2,DIST!$C$1:$CI$508,ROW('NAV plus Dist'!G25)+1,FALSE)</f>
        <v>0</v>
      </c>
      <c r="H26" s="144">
        <f>HLOOKUP(H$2,NAV!$B$2:$CH$509,ROW(H25),)+HLOOKUP(H$2,DIST!$C$1:$CI$508,ROW('NAV plus Dist'!H25)+1,FALSE)</f>
        <v>0</v>
      </c>
      <c r="I26" s="144">
        <f>HLOOKUP(I$2,NAV!$B$2:$CH$509,ROW(I25),)+HLOOKUP(I$2,DIST!$C$1:$CI$508,ROW('NAV plus Dist'!I25)+1,FALSE)</f>
        <v>0</v>
      </c>
      <c r="J26" s="144">
        <f>HLOOKUP(J$2,NAV!$B$2:$CH$509,ROW(J25),)+HLOOKUP(J$2,DIST!$C$1:$CI$508,ROW('NAV plus Dist'!J25)+1,FALSE)</f>
        <v>0</v>
      </c>
      <c r="K26" s="144">
        <f>HLOOKUP(K$2,NAV!$B$2:$CH$509,ROW(K25),)+HLOOKUP(K$2,DIST!$C$1:$CI$508,ROW('NAV plus Dist'!K25)+1,FALSE)</f>
        <v>0</v>
      </c>
      <c r="L26" s="144">
        <f>HLOOKUP(L$2,NAV!$B$2:$CH$509,ROW(L25),)+HLOOKUP(L$2,DIST!$C$1:$CI$508,ROW('NAV plus Dist'!L25)+1,FALSE)</f>
        <v>0</v>
      </c>
      <c r="M26" s="144">
        <f>HLOOKUP(M$2,NAV!$B$2:$CH$509,ROW(M25),)+HLOOKUP(M$2,DIST!$C$1:$CI$508,ROW('NAV plus Dist'!M25)+1,FALSE)</f>
        <v>0</v>
      </c>
      <c r="N26" s="144">
        <f>HLOOKUP(N$2,NAV!$B$2:$CH$509,ROW(N25),)+HLOOKUP(N$2,DIST!$C$1:$CI$508,ROW('NAV plus Dist'!N25)+1,FALSE)</f>
        <v>0</v>
      </c>
      <c r="O26" s="144">
        <f>HLOOKUP(O$2,NAV!$B$2:$CH$509,ROW(O25),)+HLOOKUP(O$2,DIST!$C$1:$CI$508,ROW('NAV plus Dist'!O25)+1,FALSE)</f>
        <v>0</v>
      </c>
      <c r="P26" s="144">
        <f>HLOOKUP(P$2,NAV!$B$2:$CH$509,ROW(P25),)+HLOOKUP(P$2,DIST!$C$1:$CI$508,ROW('NAV plus Dist'!P25)+1,FALSE)</f>
        <v>0</v>
      </c>
      <c r="Q26" s="144">
        <f>HLOOKUP(Q$2,NAV!$B$2:$CH$509,ROW(Q25),)+HLOOKUP(Q$2,DIST!$C$1:$CI$508,ROW('NAV plus Dist'!Q25)+1,FALSE)</f>
        <v>12.01</v>
      </c>
      <c r="R26" s="144">
        <f>HLOOKUP(R$2,NAV!$B$2:$CH$509,ROW(R25),)+HLOOKUP(R$2,DIST!$C$1:$CI$508,ROW('NAV plus Dist'!R25)+1,FALSE)</f>
        <v>0</v>
      </c>
      <c r="S26" s="144">
        <f>HLOOKUP(S$2,NAV!$B$2:$CH$509,ROW(S25),)+HLOOKUP(S$2,DIST!$C$1:$CI$508,ROW('NAV plus Dist'!S25)+1,FALSE)</f>
        <v>0</v>
      </c>
      <c r="T26" s="144">
        <f>HLOOKUP(T$2,NAV!$B$2:$CH$509,ROW(T25),)+HLOOKUP(T$2,DIST!$C$1:$CI$508,ROW('NAV plus Dist'!T25)+1,FALSE)</f>
        <v>0</v>
      </c>
      <c r="U26" s="144">
        <f>HLOOKUP(U$2,NAV!$B$2:$CH$509,ROW(U25),)+HLOOKUP(U$2,DIST!$C$1:$CI$508,ROW('NAV plus Dist'!U25)+1,FALSE)</f>
        <v>0</v>
      </c>
      <c r="V26" s="144">
        <f>HLOOKUP(V$2,NAV!$B$2:$CH$509,ROW(V25),)+HLOOKUP(V$2,DIST!$C$1:$CI$508,ROW('NAV plus Dist'!V25)+1,FALSE)</f>
        <v>12.56</v>
      </c>
      <c r="W26" s="144">
        <f>HLOOKUP(W$2,NAV!$B$2:$CH$509,ROW(W25),)+HLOOKUP(W$2,DIST!$C$1:$CI$508,ROW('NAV plus Dist'!W25)+1,FALSE)</f>
        <v>0</v>
      </c>
      <c r="X26" s="144">
        <f>HLOOKUP(X$2,NAV!$B$2:$CH$509,ROW(X25),)+HLOOKUP(X$2,DIST!$C$1:$CI$508,ROW('NAV plus Dist'!X25)+1,FALSE)</f>
        <v>0</v>
      </c>
      <c r="Y26" s="144">
        <f>HLOOKUP(Y$2,NAV!$B$2:$CH$509,ROW(Y25),)+HLOOKUP(Y$2,DIST!$C$1:$CI$508,ROW('NAV plus Dist'!Y25)+1,FALSE)</f>
        <v>0</v>
      </c>
      <c r="Z26" s="144">
        <f>HLOOKUP(Z$2,NAV!$B$2:$CH$509,ROW(Z25),)+HLOOKUP(Z$2,DIST!$C$1:$CI$508,ROW('NAV plus Dist'!Z25)+1,FALSE)</f>
        <v>0</v>
      </c>
      <c r="AA26" s="144">
        <f>HLOOKUP(AA$2,NAV!$B$2:$CH$509,ROW(AA25),)+HLOOKUP(AA$2,DIST!$C$1:$CI$508,ROW('NAV plus Dist'!AA25)+1,FALSE)</f>
        <v>0</v>
      </c>
      <c r="AB26" s="144">
        <f>HLOOKUP(AB$2,NAV!$B$2:$CH$509,ROW(AB25),)+HLOOKUP(AB$2,DIST!$C$1:$CI$508,ROW('NAV plus Dist'!AB25)+1,FALSE)</f>
        <v>0</v>
      </c>
      <c r="AC26" s="144">
        <f>HLOOKUP(AC$2,NAV!$B$2:$CH$509,ROW(AC25),)+HLOOKUP(AC$2,DIST!$C$1:$CI$508,ROW('NAV plus Dist'!AC25)+1,FALSE)</f>
        <v>0</v>
      </c>
      <c r="AD26" s="144">
        <f>HLOOKUP(AD$2,NAV!$B$2:$CH$509,ROW(AD25),)+HLOOKUP(AD$2,DIST!$C$1:$CI$508,ROW('NAV plus Dist'!AD25)+1,FALSE)</f>
        <v>0</v>
      </c>
      <c r="AE26" s="144">
        <f>HLOOKUP(AE$2,NAV!$B$2:$CH$509,ROW(AE25),)+HLOOKUP(AE$2,DIST!$C$1:$CI$508,ROW('NAV plus Dist'!AE25)+1,FALSE)</f>
        <v>0</v>
      </c>
      <c r="AF26" s="144">
        <f>HLOOKUP(AF$2,NAV!$B$2:$CH$509,ROW(AF25),)+HLOOKUP(AF$2,DIST!$C$1:$CI$508,ROW('NAV plus Dist'!AF25)+1,FALSE)</f>
        <v>0</v>
      </c>
      <c r="AG26" s="144">
        <f>HLOOKUP(AG$2,NAV!$B$2:$CH$509,ROW(AG25),)+HLOOKUP(AG$2,DIST!$C$1:$CI$508,ROW('NAV plus Dist'!AG25)+1,FALSE)</f>
        <v>0</v>
      </c>
      <c r="AH26" s="144">
        <f>HLOOKUP(AH$2,NAV!$B$2:$CH$509,ROW(AH25),)+HLOOKUP(AH$2,DIST!$C$1:$CI$508,ROW('NAV plus Dist'!AH25)+1,FALSE)</f>
        <v>0</v>
      </c>
      <c r="AI26" s="144">
        <f>HLOOKUP(AI$2,NAV!$B$2:$CH$509,ROW(AI25),)+HLOOKUP(AI$2,DIST!$C$1:$CI$508,ROW('NAV plus Dist'!AI25)+1,FALSE)</f>
        <v>0</v>
      </c>
      <c r="AJ26" s="144">
        <f>HLOOKUP(AJ$2,NAV!$B$2:$CH$509,ROW(AJ25),)+HLOOKUP(AJ$2,DIST!$C$1:$CI$508,ROW('NAV plus Dist'!AJ25)+1,FALSE)</f>
        <v>0</v>
      </c>
      <c r="AK26" s="144">
        <f>HLOOKUP(AK$2,NAV!$B$2:$CH$509,ROW(AK25),)+HLOOKUP(AK$2,DIST!$C$1:$CI$508,ROW('NAV plus Dist'!AK25)+1,FALSE)</f>
        <v>0</v>
      </c>
      <c r="AL26" s="144">
        <f>HLOOKUP(AL$2,NAV!$B$2:$CH$509,ROW(AL25),)+HLOOKUP(AL$2,DIST!$C$1:$CI$508,ROW('NAV plus Dist'!AL25)+1,FALSE)</f>
        <v>0</v>
      </c>
      <c r="AM26" s="144">
        <f>HLOOKUP(AM$2,NAV!$B$2:$CH$509,ROW(AM25),)+HLOOKUP(AM$2,DIST!$C$1:$CI$508,ROW('NAV plus Dist'!AM25)+1,FALSE)</f>
        <v>0</v>
      </c>
      <c r="AN26" s="144">
        <f>HLOOKUP(AN$2,NAV!$B$2:$CH$509,ROW(AN25),)+HLOOKUP(AN$2,DIST!$C$1:$CI$508,ROW('NAV plus Dist'!AN25)+1,FALSE)</f>
        <v>0</v>
      </c>
      <c r="AO26" s="144">
        <f>HLOOKUP(AO$2,NAV!$B$2:$CH$509,ROW(AO25),)+HLOOKUP(AO$2,DIST!$C$1:$CI$508,ROW('NAV plus Dist'!AO25)+1,FALSE)</f>
        <v>0</v>
      </c>
      <c r="AP26" s="144">
        <f>HLOOKUP(AP$2,NAV!$B$2:$CH$509,ROW(AP25),)+HLOOKUP(AP$2,DIST!$C$1:$CI$508,ROW('NAV plus Dist'!AP25)+1,FALSE)</f>
        <v>0</v>
      </c>
      <c r="AQ26" s="144">
        <f>HLOOKUP(AQ$2,NAV!$B$2:$CH$509,ROW(AQ25),)+HLOOKUP(AQ$2,DIST!$C$1:$CI$508,ROW('NAV plus Dist'!AQ25)+1,FALSE)</f>
        <v>0</v>
      </c>
      <c r="AR26" s="144">
        <f>HLOOKUP(AR$2,NAV!$B$2:$CH$509,ROW(AR25),)+HLOOKUP(AR$2,DIST!$C$1:$CI$508,ROW('NAV plus Dist'!AR25)+1,FALSE)</f>
        <v>0</v>
      </c>
      <c r="AS26" s="144">
        <f>HLOOKUP(AS$2,NAV!$B$2:$CH$509,ROW(AS25),)+HLOOKUP(AS$2,DIST!$C$1:$CI$508,ROW('NAV plus Dist'!AS25)+1,FALSE)</f>
        <v>0</v>
      </c>
      <c r="AT26" s="144">
        <f>HLOOKUP(AT$2,NAV!$B$2:$CH$509,ROW(AT25),)+HLOOKUP(AT$2,DIST!$C$1:$CI$508,ROW('NAV plus Dist'!AT25)+1,FALSE)</f>
        <v>0</v>
      </c>
      <c r="AU26" s="144">
        <f>HLOOKUP(AU$2,NAV!$B$2:$CH$509,ROW(AU25),)+HLOOKUP(AU$2,DIST!$C$1:$CI$508,ROW('NAV plus Dist'!AU25)+1,FALSE)</f>
        <v>0</v>
      </c>
      <c r="AV26" s="144">
        <f>HLOOKUP(AV$2,NAV!$B$2:$CH$509,ROW(AV25),)+HLOOKUP(AV$2,DIST!$C$1:$CI$508,ROW('NAV plus Dist'!AV25)+1,FALSE)</f>
        <v>0</v>
      </c>
      <c r="AW26" s="144">
        <f>HLOOKUP(AW$2,NAV!$B$2:$CH$509,ROW(AW25),)+HLOOKUP(AW$2,DIST!$C$1:$CI$508,ROW('NAV plus Dist'!AW25)+1,FALSE)</f>
        <v>0</v>
      </c>
      <c r="AX26" s="144">
        <f>HLOOKUP(AX$2,NAV!$B$2:$CH$509,ROW(AX25),)+HLOOKUP(AX$2,DIST!$C$1:$CI$508,ROW('NAV plus Dist'!AX25)+1,FALSE)</f>
        <v>0</v>
      </c>
      <c r="AY26" s="144">
        <f>HLOOKUP(AY$2,NAV!$B$2:$CH$509,ROW(AY25),)+HLOOKUP(AY$2,DIST!$C$1:$CI$508,ROW('NAV plus Dist'!AY25)+1,FALSE)</f>
        <v>0</v>
      </c>
      <c r="AZ26" s="144">
        <f>HLOOKUP(AZ$2,NAV!$B$2:$CH$509,ROW(AZ25),)+HLOOKUP(AZ$2,DIST!$C$1:$CI$508,ROW('NAV plus Dist'!AZ25)+1,FALSE)</f>
        <v>0</v>
      </c>
      <c r="BA26" s="144">
        <f>HLOOKUP(BA$2,NAV!$B$2:$CH$509,ROW(BA25),)+HLOOKUP(BA$2,DIST!$C$1:$CI$508,ROW('NAV plus Dist'!BA25)+1,FALSE)</f>
        <v>0</v>
      </c>
      <c r="BB26" s="144">
        <f>HLOOKUP(BB$2,NAV!$B$2:$CH$509,ROW(BB25),)+HLOOKUP(BB$2,DIST!$C$1:$CI$508,ROW('NAV plus Dist'!BB25)+1,FALSE)</f>
        <v>0</v>
      </c>
      <c r="BC26" s="144">
        <f>HLOOKUP(BC$2,NAV!$B$2:$CH$509,ROW(BC25),)+HLOOKUP(BC$2,DIST!$C$1:$CI$508,ROW('NAV plus Dist'!BC25)+1,FALSE)</f>
        <v>0</v>
      </c>
      <c r="BD26" s="144">
        <f>HLOOKUP(BD$2,NAV!$B$2:$CH$509,ROW(BD25),)+HLOOKUP(BD$2,DIST!$C$1:$CI$508,ROW('NAV plus Dist'!BD25)+1,FALSE)</f>
        <v>0</v>
      </c>
      <c r="BE26" s="144">
        <f>HLOOKUP(BE$2,NAV!$B$2:$CH$509,ROW(BE25),)+HLOOKUP(BE$2,DIST!$C$1:$CI$508,ROW('NAV plus Dist'!BE25)+1,FALSE)</f>
        <v>0</v>
      </c>
      <c r="BF26" s="144">
        <f>HLOOKUP(BF$2,NAV!$B$2:$CH$509,ROW(BF25),)+HLOOKUP(BF$2,DIST!$C$1:$CI$508,ROW('NAV plus Dist'!BF25)+1,FALSE)</f>
        <v>0</v>
      </c>
      <c r="BG26" s="144">
        <f>HLOOKUP(BG$2,NAV!$B$2:$CH$509,ROW(BG25),)+HLOOKUP(BG$2,DIST!$C$1:$CI$508,ROW('NAV plus Dist'!BG25)+1,FALSE)</f>
        <v>0</v>
      </c>
      <c r="BH26" s="144">
        <f>HLOOKUP(BH$2,NAV!$B$2:$CH$509,ROW(BH25),)+HLOOKUP(BH$2,DIST!$C$1:$CI$508,ROW('NAV plus Dist'!BH25)+1,FALSE)</f>
        <v>0</v>
      </c>
      <c r="BI26" s="144">
        <f>HLOOKUP(BI$2,NAV!$B$2:$CH$509,ROW(BI25),)+HLOOKUP(BI$2,DIST!$C$1:$CI$508,ROW('NAV plus Dist'!BI25)+1,FALSE)</f>
        <v>0</v>
      </c>
      <c r="BJ26" s="144">
        <f>HLOOKUP(BJ$2,NAV!$B$2:$CH$509,ROW(BJ25),)+HLOOKUP(BJ$2,DIST!$C$1:$CI$508,ROW('NAV plus Dist'!BJ25)+1,FALSE)</f>
        <v>0</v>
      </c>
      <c r="BK26" s="144">
        <f>HLOOKUP(BK$2,NAV!$B$2:$CH$509,ROW(BK25),)+HLOOKUP(BK$2,DIST!$C$1:$CI$508,ROW('NAV plus Dist'!BK25)+1,FALSE)</f>
        <v>0</v>
      </c>
      <c r="BL26" s="144">
        <f>HLOOKUP(BL$2,NAV!$B$2:$CH$509,ROW(BL25),)+HLOOKUP(BL$2,DIST!$C$1:$CI$508,ROW('NAV plus Dist'!BL25)+1,FALSE)</f>
        <v>0</v>
      </c>
      <c r="BM26" s="144">
        <f>HLOOKUP(BM$2,NAV!$B$2:$CH$509,ROW(BM25),)+HLOOKUP(BM$2,DIST!$C$1:$CI$508,ROW('NAV plus Dist'!BM25)+1,FALSE)</f>
        <v>0</v>
      </c>
      <c r="BN26" s="144">
        <f>HLOOKUP(BN$2,NAV!$B$2:$CH$509,ROW(BN25),)+HLOOKUP(BN$2,DIST!$C$1:$CI$508,ROW('NAV plus Dist'!BN25)+1,FALSE)</f>
        <v>0</v>
      </c>
      <c r="BO26" s="144">
        <f>HLOOKUP(BO$2,NAV!$B$2:$CH$509,ROW(BO25),)+HLOOKUP(BO$2,DIST!$C$1:$CI$508,ROW('NAV plus Dist'!BO25)+1,FALSE)</f>
        <v>0</v>
      </c>
      <c r="BP26" s="144">
        <f>HLOOKUP(BP$2,NAV!$B$2:$CH$509,ROW(BP25),)+HLOOKUP(BP$2,DIST!$C$1:$CI$508,ROW('NAV plus Dist'!BP25)+1,FALSE)</f>
        <v>0</v>
      </c>
      <c r="BQ26" s="144">
        <f>HLOOKUP(BQ$2,NAV!$B$2:$CH$509,ROW(BQ25),)+HLOOKUP(BQ$2,DIST!$C$1:$CI$508,ROW('NAV plus Dist'!BQ25)+1,FALSE)</f>
        <v>0</v>
      </c>
      <c r="BR26" s="144">
        <f>HLOOKUP(BR$2,NAV!$B$2:$CH$509,ROW(BR25),)+HLOOKUP(BR$2,DIST!$C$1:$CI$508,ROW('NAV plus Dist'!BR25)+1,FALSE)</f>
        <v>0</v>
      </c>
      <c r="BS26" s="144">
        <f>HLOOKUP(BS$2,NAV!$B$2:$CH$509,ROW(BS25),)+HLOOKUP(BS$2,DIST!$C$1:$CI$508,ROW('NAV plus Dist'!BS25)+1,FALSE)</f>
        <v>0</v>
      </c>
      <c r="BT26" s="144">
        <f>HLOOKUP(BT$2,NAV!$B$2:$CH$509,ROW(BT25),)+HLOOKUP(BT$2,DIST!$C$1:$CI$508,ROW('NAV plus Dist'!BT25)+1,FALSE)</f>
        <v>0</v>
      </c>
      <c r="BU26" s="144">
        <f>HLOOKUP(BU$2,NAV!$B$2:$CH$509,ROW(BU25),)+HLOOKUP(BU$2,DIST!$C$1:$CI$508,ROW('NAV plus Dist'!BU25)+1,FALSE)</f>
        <v>0</v>
      </c>
      <c r="BV26" s="144">
        <f>HLOOKUP(BV$2,NAV!$B$2:$CH$509,ROW(BV25),)+HLOOKUP(BV$2,DIST!$C$1:$CI$508,ROW('NAV plus Dist'!BV25)+1,FALSE)</f>
        <v>0</v>
      </c>
      <c r="BW26" s="144">
        <f>HLOOKUP(BW$2,NAV!$B$2:$CH$509,ROW(BW25),)+HLOOKUP(BW$2,DIST!$C$1:$CI$508,ROW('NAV plus Dist'!BW25)+1,FALSE)</f>
        <v>0</v>
      </c>
      <c r="BX26" s="144">
        <f>HLOOKUP(BX$2,NAV!$B$2:$CH$509,ROW(BX25),)+HLOOKUP(BX$2,DIST!$C$1:$CI$508,ROW('NAV plus Dist'!BX25)+1,FALSE)</f>
        <v>0</v>
      </c>
      <c r="BY26" s="144">
        <f>HLOOKUP(BY$2,NAV!$B$2:$CH$509,ROW(BY25),)+HLOOKUP(BY$2,DIST!$C$1:$CI$508,ROW('NAV plus Dist'!BY25)+1,FALSE)</f>
        <v>0</v>
      </c>
      <c r="BZ26" s="144">
        <f>HLOOKUP(BZ$2,NAV!$B$2:$CH$509,ROW(BZ25),)+HLOOKUP(BZ$2,DIST!$C$1:$CI$508,ROW('NAV plus Dist'!BZ25)+1,FALSE)</f>
        <v>0</v>
      </c>
      <c r="CA26" s="144">
        <f>HLOOKUP(CA$2,NAV!$B$2:$CH$509,ROW(CA25),)+HLOOKUP(CA$2,DIST!$C$1:$CI$508,ROW('NAV plus Dist'!CA25)+1,FALSE)</f>
        <v>0</v>
      </c>
      <c r="CB26" s="144">
        <f>HLOOKUP(CB$2,NAV!$B$2:$CH$509,ROW(CB25),)+HLOOKUP(CB$2,DIST!$C$1:$CI$508,ROW('NAV plus Dist'!CB25)+1,FALSE)</f>
        <v>0</v>
      </c>
      <c r="CC26" s="144">
        <f>HLOOKUP(CC$2,NAV!$B$2:$CH$509,ROW(CC25),)+HLOOKUP(CC$2,DIST!$C$1:$CI$508,ROW('NAV plus Dist'!CC25)+1,FALSE)</f>
        <v>0</v>
      </c>
      <c r="CD26" s="144">
        <f>HLOOKUP(CD$2,NAV!$B$2:$CH$509,ROW(CD25),)+HLOOKUP(CD$2,DIST!$C$1:$CI$508,ROW('NAV plus Dist'!CD25)+1,FALSE)</f>
        <v>0</v>
      </c>
      <c r="CE26" s="144">
        <f>HLOOKUP(CE$2,NAV!$B$2:$CH$509,ROW(CE25),)+HLOOKUP(CE$2,DIST!$C$1:$CI$508,ROW('NAV plus Dist'!CE25)+1,FALSE)</f>
        <v>0</v>
      </c>
      <c r="CF26" s="144">
        <f>HLOOKUP(CF$2,NAV!$B$2:$CH$509,ROW(CF25),)+HLOOKUP(CF$2,DIST!$C$1:$CI$508,ROW('NAV plus Dist'!CF25)+1,FALSE)</f>
        <v>0</v>
      </c>
      <c r="CG26" s="144">
        <f>HLOOKUP(CG$2,NAV!$B$2:$CH$509,ROW(CG25),)+HLOOKUP(CG$2,DIST!$C$1:$CI$508,ROW('NAV plus Dist'!CG25)+1,FALSE)</f>
        <v>0</v>
      </c>
      <c r="CH26" s="144">
        <f>HLOOKUP(CH$2,NAV!$B$2:$CH$509,ROW(CH25),)+HLOOKUP(CH$2,DIST!$C$1:$CI$508,ROW('NAV plus Dist'!CH25)+1,FALSE)</f>
        <v>0</v>
      </c>
      <c r="CI26" s="144">
        <f>HLOOKUP(CI$2,NAV!$B$2:$CH$509,ROW(CI25),)+HLOOKUP(CI$2,DIST!$C$1:$CI$508,ROW('NAV plus Dist'!CI25)+1,FALSE)</f>
        <v>0</v>
      </c>
      <c r="CJ26" s="144">
        <f>HLOOKUP(CJ$2,NAV!$B$2:$AAA$509,ROW(CJ25),)+HLOOKUP(CJ$2,DIST!$C$1:$AAJ$508,ROW('NAV plus Dist'!CJ25)+1,FALSE)</f>
        <v>0</v>
      </c>
      <c r="CK26" s="144">
        <f>HLOOKUP(CK$2,NAV!$B$2:$AAA$509,ROW(CK25),)+HLOOKUP(CK$2,DIST!$C$1:$AAJ$508,ROW('NAV plus Dist'!CK25)+1,FALSE)</f>
        <v>0</v>
      </c>
      <c r="CL26" s="144">
        <f>HLOOKUP(CL$2,NAV!$B$2:$AAA$509,ROW(CL25),)+HLOOKUP(CL$2,DIST!$C$1:$AAJ$508,ROW('NAV plus Dist'!CL25)+1,FALSE)</f>
        <v>0</v>
      </c>
      <c r="CM26" s="144">
        <f>HLOOKUP(CM$2,NAV!$B$2:$AAA$509,ROW(CM25),)+HLOOKUP(CM$2,DIST!$C$1:$AAJ$508,ROW('NAV plus Dist'!CM25)+1,FALSE)</f>
        <v>0</v>
      </c>
      <c r="CN26" s="144">
        <f>HLOOKUP(CN$2,NAV!$B$2:$AAA$509,ROW(CN25),)+HLOOKUP(CN$2,DIST!$C$1:$AAJ$508,ROW('NAV plus Dist'!CN25)+1,FALSE)</f>
        <v>0</v>
      </c>
      <c r="CO26" s="144">
        <f>HLOOKUP(CO$2,NAV!$B$2:$AAA$509,ROW(CO25),)+HLOOKUP(CO$2,DIST!$C$1:$AAJ$508,ROW('NAV plus Dist'!CO25)+1,FALSE)</f>
        <v>0</v>
      </c>
      <c r="CP26" s="144">
        <f>HLOOKUP(CP$2,NAV!$B$2:$AAA$509,ROW(CP25),)+HLOOKUP(CP$2,DIST!$C$1:$AAJ$508,ROW('NAV plus Dist'!CP25)+1,FALSE)</f>
        <v>0</v>
      </c>
      <c r="CQ26" s="144">
        <f>HLOOKUP(CQ$2,NAV!$B$2:$AAA$509,ROW(CQ25),)+HLOOKUP(CQ$2,DIST!$C$1:$AAJ$508,ROW('NAV plus Dist'!CQ25)+1,FALSE)</f>
        <v>0</v>
      </c>
      <c r="CR26" s="144">
        <f>HLOOKUP(CR$2,NAV!$B$2:$AAA$509,ROW(CR25),)+HLOOKUP(CR$2,DIST!$C$1:$AAJ$508,ROW('NAV plus Dist'!CR25)+1,FALSE)</f>
        <v>0</v>
      </c>
      <c r="CS26" s="144">
        <f>HLOOKUP(CS$2,NAV!$B$2:$AAA$509,ROW(CS25),)+HLOOKUP(CS$2,DIST!$C$1:$AAJ$508,ROW('NAV plus Dist'!CS25)+1,FALSE)</f>
        <v>0</v>
      </c>
      <c r="CT26" s="144">
        <f>HLOOKUP(CT$2,NAV!$B$2:$AAA$509,ROW(CT25),)+HLOOKUP(CT$2,DIST!$C$1:$AAJ$508,ROW('NAV plus Dist'!CT25)+1,FALSE)</f>
        <v>0</v>
      </c>
      <c r="CU26" s="144">
        <f>HLOOKUP(CU$2,NAV!$B$2:$AAA$509,ROW(CU25),)+HLOOKUP(CU$2,DIST!$C$1:$AAJ$508,ROW('NAV plus Dist'!CU25)+1,FALSE)</f>
        <v>0</v>
      </c>
      <c r="CV26" s="144">
        <f>HLOOKUP(CV$2,NAV!$B$2:$AAA$509,ROW(CV25),)+HLOOKUP(CV$2,DIST!$C$1:$AAJ$508,ROW('NAV plus Dist'!CV25)+1,FALSE)</f>
        <v>0</v>
      </c>
      <c r="CW26" s="144">
        <f>HLOOKUP(CW$2,NAV!$B$2:$AAA$509,ROW(CW25),)+HLOOKUP(CW$2,DIST!$C$1:$AAJ$508,ROW('NAV plus Dist'!CW25)+1,FALSE)</f>
        <v>0</v>
      </c>
      <c r="CX26" s="144">
        <f>HLOOKUP(CX$2,NAV!$B$2:$AAA$509,ROW(CX25),)+HLOOKUP(CX$2,DIST!$C$1:$AAJ$508,ROW('NAV plus Dist'!CX25)+1,FALSE)</f>
        <v>0</v>
      </c>
      <c r="CY26" s="144">
        <f>HLOOKUP(CY$2,NAV!$B$2:$AAA$509,ROW(CY25),)+HLOOKUP(CY$2,DIST!$C$1:$AAJ$508,ROW('NAV plus Dist'!CY25)+1,FALSE)</f>
        <v>0</v>
      </c>
      <c r="CZ26" s="144">
        <f>HLOOKUP(CZ$2,NAV!$B$2:$AAA$509,ROW(CZ25),)+HLOOKUP(CZ$2,DIST!$C$1:$AAJ$508,ROW('NAV plus Dist'!CZ25)+1,FALSE)</f>
        <v>0</v>
      </c>
      <c r="DA26" s="144">
        <f>HLOOKUP(DA$2,NAV!$B$2:$AAA$509,ROW(DA25),)+HLOOKUP(DA$2,DIST!$C$1:$AAJ$508,ROW('NAV plus Dist'!DA25)+1,FALSE)</f>
        <v>0</v>
      </c>
      <c r="DB26" s="144">
        <f>HLOOKUP(DB$2,NAV!$B$2:$AAA$509,ROW(DB25),)+HLOOKUP(DB$2,DIST!$C$1:$AAJ$508,ROW('NAV plus Dist'!DB25)+1,FALSE)</f>
        <v>0</v>
      </c>
      <c r="DC26" s="144">
        <f>HLOOKUP(DC$2,NAV!$B$2:$AAA$509,ROW(DC25),)+HLOOKUP(DC$2,DIST!$C$1:$AAJ$508,ROW('NAV plus Dist'!DC25)+1,FALSE)</f>
        <v>0</v>
      </c>
      <c r="DD26" s="144">
        <f>HLOOKUP(DD$2,NAV!$B$2:$AAA$509,ROW(DD25),)+HLOOKUP(DD$2,DIST!$C$1:$AAJ$508,ROW('NAV plus Dist'!DD25)+1,FALSE)</f>
        <v>0</v>
      </c>
      <c r="DE26" s="144">
        <f>HLOOKUP(DE$2,NAV!$B$2:$AAA$509,ROW(DE25),)+HLOOKUP(DE$2,DIST!$C$1:$AAJ$508,ROW('NAV plus Dist'!DE25)+1,FALSE)</f>
        <v>0</v>
      </c>
      <c r="DF26" s="144">
        <f>HLOOKUP(DF$2,NAV!$B$2:$AAA$509,ROW(DF25),)+HLOOKUP(DF$2,DIST!$C$1:$AAJ$508,ROW('NAV plus Dist'!DF25)+1,FALSE)</f>
        <v>0</v>
      </c>
      <c r="DG26" s="144">
        <f>HLOOKUP(DG$2,NAV!$B$2:$AAA$509,ROW(DG25),)+HLOOKUP(DG$2,DIST!$C$1:$AAJ$508,ROW('NAV plus Dist'!DG25)+1,FALSE)</f>
        <v>0</v>
      </c>
      <c r="DH26" s="144">
        <f>HLOOKUP(DH$2,NAV!$B$2:$AAA$509,ROW(DH25),)+HLOOKUP(DH$2,DIST!$C$1:$AAJ$508,ROW('NAV plus Dist'!DH25)+1,FALSE)</f>
        <v>0</v>
      </c>
    </row>
    <row r="27" spans="1:112">
      <c r="A27" s="94">
        <f t="shared" si="74"/>
        <v>172</v>
      </c>
      <c r="B27" s="148">
        <f t="shared" si="75"/>
        <v>40816</v>
      </c>
      <c r="C27" s="144">
        <f>HLOOKUP(C$2,NAV!$B$2:$CH$509,ROW(C26),)+HLOOKUP(C$2,DIST!$C$1:$CI$508,ROW('NAV plus Dist'!C26)+1,FALSE)</f>
        <v>0</v>
      </c>
      <c r="D27" s="144">
        <f>HLOOKUP(D$2,NAV!$B$2:$CH$509,ROW(D26),)+HLOOKUP(D$2,DIST!$C$1:$CI$508,ROW('NAV plus Dist'!D26)+1,FALSE)</f>
        <v>0</v>
      </c>
      <c r="E27" s="144">
        <f>HLOOKUP(E$2,NAV!$B$2:$CH$509,ROW(E26),)+HLOOKUP(E$2,DIST!$C$1:$CI$508,ROW('NAV plus Dist'!E26)+1,FALSE)</f>
        <v>0</v>
      </c>
      <c r="F27" s="144">
        <f>HLOOKUP(F$2,NAV!$B$2:$CH$509,ROW(F26),)+HLOOKUP(F$2,DIST!$C$1:$CI$508,ROW('NAV plus Dist'!F26)+1,FALSE)</f>
        <v>0</v>
      </c>
      <c r="G27" s="144">
        <f>HLOOKUP(G$2,NAV!$B$2:$CH$509,ROW(G26),)+HLOOKUP(G$2,DIST!$C$1:$CI$508,ROW('NAV plus Dist'!G26)+1,FALSE)</f>
        <v>0</v>
      </c>
      <c r="H27" s="144">
        <f>HLOOKUP(H$2,NAV!$B$2:$CH$509,ROW(H26),)+HLOOKUP(H$2,DIST!$C$1:$CI$508,ROW('NAV plus Dist'!H26)+1,FALSE)</f>
        <v>0</v>
      </c>
      <c r="I27" s="144">
        <f>HLOOKUP(I$2,NAV!$B$2:$CH$509,ROW(I26),)+HLOOKUP(I$2,DIST!$C$1:$CI$508,ROW('NAV plus Dist'!I26)+1,FALSE)</f>
        <v>0</v>
      </c>
      <c r="J27" s="144">
        <f>HLOOKUP(J$2,NAV!$B$2:$CH$509,ROW(J26),)+HLOOKUP(J$2,DIST!$C$1:$CI$508,ROW('NAV plus Dist'!J26)+1,FALSE)</f>
        <v>0</v>
      </c>
      <c r="K27" s="144">
        <f>HLOOKUP(K$2,NAV!$B$2:$CH$509,ROW(K26),)+HLOOKUP(K$2,DIST!$C$1:$CI$508,ROW('NAV plus Dist'!K26)+1,FALSE)</f>
        <v>0</v>
      </c>
      <c r="L27" s="144">
        <f>HLOOKUP(L$2,NAV!$B$2:$CH$509,ROW(L26),)+HLOOKUP(L$2,DIST!$C$1:$CI$508,ROW('NAV plus Dist'!L26)+1,FALSE)</f>
        <v>0</v>
      </c>
      <c r="M27" s="144">
        <f>HLOOKUP(M$2,NAV!$B$2:$CH$509,ROW(M26),)+HLOOKUP(M$2,DIST!$C$1:$CI$508,ROW('NAV plus Dist'!M26)+1,FALSE)</f>
        <v>0</v>
      </c>
      <c r="N27" s="144">
        <f>HLOOKUP(N$2,NAV!$B$2:$CH$509,ROW(N26),)+HLOOKUP(N$2,DIST!$C$1:$CI$508,ROW('NAV plus Dist'!N26)+1,FALSE)</f>
        <v>0</v>
      </c>
      <c r="O27" s="144">
        <f>HLOOKUP(O$2,NAV!$B$2:$CH$509,ROW(O26),)+HLOOKUP(O$2,DIST!$C$1:$CI$508,ROW('NAV plus Dist'!O26)+1,FALSE)</f>
        <v>0</v>
      </c>
      <c r="P27" s="144">
        <f>HLOOKUP(P$2,NAV!$B$2:$CH$509,ROW(P26),)+HLOOKUP(P$2,DIST!$C$1:$CI$508,ROW('NAV plus Dist'!P26)+1,FALSE)</f>
        <v>0</v>
      </c>
      <c r="Q27" s="144">
        <f>HLOOKUP(Q$2,NAV!$B$2:$CH$509,ROW(Q26),)+HLOOKUP(Q$2,DIST!$C$1:$CI$508,ROW('NAV plus Dist'!Q26)+1,FALSE)</f>
        <v>11.32</v>
      </c>
      <c r="R27" s="144">
        <f>HLOOKUP(R$2,NAV!$B$2:$CH$509,ROW(R26),)+HLOOKUP(R$2,DIST!$C$1:$CI$508,ROW('NAV plus Dist'!R26)+1,FALSE)</f>
        <v>0</v>
      </c>
      <c r="S27" s="144">
        <f>HLOOKUP(S$2,NAV!$B$2:$CH$509,ROW(S26),)+HLOOKUP(S$2,DIST!$C$1:$CI$508,ROW('NAV plus Dist'!S26)+1,FALSE)</f>
        <v>0</v>
      </c>
      <c r="T27" s="144">
        <f>HLOOKUP(T$2,NAV!$B$2:$CH$509,ROW(T26),)+HLOOKUP(T$2,DIST!$C$1:$CI$508,ROW('NAV plus Dist'!T26)+1,FALSE)</f>
        <v>0</v>
      </c>
      <c r="U27" s="144">
        <f>HLOOKUP(U$2,NAV!$B$2:$CH$509,ROW(U26),)+HLOOKUP(U$2,DIST!$C$1:$CI$508,ROW('NAV plus Dist'!U26)+1,FALSE)</f>
        <v>0</v>
      </c>
      <c r="V27" s="144">
        <f>HLOOKUP(V$2,NAV!$B$2:$CH$509,ROW(V26),)+HLOOKUP(V$2,DIST!$C$1:$CI$508,ROW('NAV plus Dist'!V26)+1,FALSE)</f>
        <v>11.950000000000001</v>
      </c>
      <c r="W27" s="144">
        <f>HLOOKUP(W$2,NAV!$B$2:$CH$509,ROW(W26),)+HLOOKUP(W$2,DIST!$C$1:$CI$508,ROW('NAV plus Dist'!W26)+1,FALSE)</f>
        <v>0</v>
      </c>
      <c r="X27" s="144">
        <f>HLOOKUP(X$2,NAV!$B$2:$CH$509,ROW(X26),)+HLOOKUP(X$2,DIST!$C$1:$CI$508,ROW('NAV plus Dist'!X26)+1,FALSE)</f>
        <v>0</v>
      </c>
      <c r="Y27" s="144">
        <f>HLOOKUP(Y$2,NAV!$B$2:$CH$509,ROW(Y26),)+HLOOKUP(Y$2,DIST!$C$1:$CI$508,ROW('NAV plus Dist'!Y26)+1,FALSE)</f>
        <v>0</v>
      </c>
      <c r="Z27" s="144">
        <f>HLOOKUP(Z$2,NAV!$B$2:$CH$509,ROW(Z26),)+HLOOKUP(Z$2,DIST!$C$1:$CI$508,ROW('NAV plus Dist'!Z26)+1,FALSE)</f>
        <v>0</v>
      </c>
      <c r="AA27" s="144">
        <f>HLOOKUP(AA$2,NAV!$B$2:$CH$509,ROW(AA26),)+HLOOKUP(AA$2,DIST!$C$1:$CI$508,ROW('NAV plus Dist'!AA26)+1,FALSE)</f>
        <v>0</v>
      </c>
      <c r="AB27" s="144">
        <f>HLOOKUP(AB$2,NAV!$B$2:$CH$509,ROW(AB26),)+HLOOKUP(AB$2,DIST!$C$1:$CI$508,ROW('NAV plus Dist'!AB26)+1,FALSE)</f>
        <v>0</v>
      </c>
      <c r="AC27" s="144">
        <f>HLOOKUP(AC$2,NAV!$B$2:$CH$509,ROW(AC26),)+HLOOKUP(AC$2,DIST!$C$1:$CI$508,ROW('NAV plus Dist'!AC26)+1,FALSE)</f>
        <v>0</v>
      </c>
      <c r="AD27" s="144">
        <f>HLOOKUP(AD$2,NAV!$B$2:$CH$509,ROW(AD26),)+HLOOKUP(AD$2,DIST!$C$1:$CI$508,ROW('NAV plus Dist'!AD26)+1,FALSE)</f>
        <v>0</v>
      </c>
      <c r="AE27" s="144">
        <f>HLOOKUP(AE$2,NAV!$B$2:$CH$509,ROW(AE26),)+HLOOKUP(AE$2,DIST!$C$1:$CI$508,ROW('NAV plus Dist'!AE26)+1,FALSE)</f>
        <v>0</v>
      </c>
      <c r="AF27" s="144">
        <f>HLOOKUP(AF$2,NAV!$B$2:$CH$509,ROW(AF26),)+HLOOKUP(AF$2,DIST!$C$1:$CI$508,ROW('NAV plus Dist'!AF26)+1,FALSE)</f>
        <v>0</v>
      </c>
      <c r="AG27" s="144">
        <f>HLOOKUP(AG$2,NAV!$B$2:$CH$509,ROW(AG26),)+HLOOKUP(AG$2,DIST!$C$1:$CI$508,ROW('NAV plus Dist'!AG26)+1,FALSE)</f>
        <v>0</v>
      </c>
      <c r="AH27" s="144">
        <f>HLOOKUP(AH$2,NAV!$B$2:$CH$509,ROW(AH26),)+HLOOKUP(AH$2,DIST!$C$1:$CI$508,ROW('NAV plus Dist'!AH26)+1,FALSE)</f>
        <v>0</v>
      </c>
      <c r="AI27" s="144">
        <f>HLOOKUP(AI$2,NAV!$B$2:$CH$509,ROW(AI26),)+HLOOKUP(AI$2,DIST!$C$1:$CI$508,ROW('NAV plus Dist'!AI26)+1,FALSE)</f>
        <v>0</v>
      </c>
      <c r="AJ27" s="144">
        <f>HLOOKUP(AJ$2,NAV!$B$2:$CH$509,ROW(AJ26),)+HLOOKUP(AJ$2,DIST!$C$1:$CI$508,ROW('NAV plus Dist'!AJ26)+1,FALSE)</f>
        <v>0</v>
      </c>
      <c r="AK27" s="144">
        <f>HLOOKUP(AK$2,NAV!$B$2:$CH$509,ROW(AK26),)+HLOOKUP(AK$2,DIST!$C$1:$CI$508,ROW('NAV plus Dist'!AK26)+1,FALSE)</f>
        <v>0</v>
      </c>
      <c r="AL27" s="144">
        <f>HLOOKUP(AL$2,NAV!$B$2:$CH$509,ROW(AL26),)+HLOOKUP(AL$2,DIST!$C$1:$CI$508,ROW('NAV plus Dist'!AL26)+1,FALSE)</f>
        <v>0</v>
      </c>
      <c r="AM27" s="144">
        <f>HLOOKUP(AM$2,NAV!$B$2:$CH$509,ROW(AM26),)+HLOOKUP(AM$2,DIST!$C$1:$CI$508,ROW('NAV plus Dist'!AM26)+1,FALSE)</f>
        <v>0</v>
      </c>
      <c r="AN27" s="144">
        <f>HLOOKUP(AN$2,NAV!$B$2:$CH$509,ROW(AN26),)+HLOOKUP(AN$2,DIST!$C$1:$CI$508,ROW('NAV plus Dist'!AN26)+1,FALSE)</f>
        <v>0</v>
      </c>
      <c r="AO27" s="144">
        <f>HLOOKUP(AO$2,NAV!$B$2:$CH$509,ROW(AO26),)+HLOOKUP(AO$2,DIST!$C$1:$CI$508,ROW('NAV plus Dist'!AO26)+1,FALSE)</f>
        <v>0</v>
      </c>
      <c r="AP27" s="144">
        <f>HLOOKUP(AP$2,NAV!$B$2:$CH$509,ROW(AP26),)+HLOOKUP(AP$2,DIST!$C$1:$CI$508,ROW('NAV plus Dist'!AP26)+1,FALSE)</f>
        <v>0</v>
      </c>
      <c r="AQ27" s="144">
        <f>HLOOKUP(AQ$2,NAV!$B$2:$CH$509,ROW(AQ26),)+HLOOKUP(AQ$2,DIST!$C$1:$CI$508,ROW('NAV plus Dist'!AQ26)+1,FALSE)</f>
        <v>0</v>
      </c>
      <c r="AR27" s="144">
        <f>HLOOKUP(AR$2,NAV!$B$2:$CH$509,ROW(AR26),)+HLOOKUP(AR$2,DIST!$C$1:$CI$508,ROW('NAV plus Dist'!AR26)+1,FALSE)</f>
        <v>0</v>
      </c>
      <c r="AS27" s="144">
        <f>HLOOKUP(AS$2,NAV!$B$2:$CH$509,ROW(AS26),)+HLOOKUP(AS$2,DIST!$C$1:$CI$508,ROW('NAV plus Dist'!AS26)+1,FALSE)</f>
        <v>0</v>
      </c>
      <c r="AT27" s="144">
        <f>HLOOKUP(AT$2,NAV!$B$2:$CH$509,ROW(AT26),)+HLOOKUP(AT$2,DIST!$C$1:$CI$508,ROW('NAV plus Dist'!AT26)+1,FALSE)</f>
        <v>0</v>
      </c>
      <c r="AU27" s="144">
        <f>HLOOKUP(AU$2,NAV!$B$2:$CH$509,ROW(AU26),)+HLOOKUP(AU$2,DIST!$C$1:$CI$508,ROW('NAV plus Dist'!AU26)+1,FALSE)</f>
        <v>0</v>
      </c>
      <c r="AV27" s="144">
        <f>HLOOKUP(AV$2,NAV!$B$2:$CH$509,ROW(AV26),)+HLOOKUP(AV$2,DIST!$C$1:$CI$508,ROW('NAV plus Dist'!AV26)+1,FALSE)</f>
        <v>0</v>
      </c>
      <c r="AW27" s="144">
        <f>HLOOKUP(AW$2,NAV!$B$2:$CH$509,ROW(AW26),)+HLOOKUP(AW$2,DIST!$C$1:$CI$508,ROW('NAV plus Dist'!AW26)+1,FALSE)</f>
        <v>0</v>
      </c>
      <c r="AX27" s="144">
        <f>HLOOKUP(AX$2,NAV!$B$2:$CH$509,ROW(AX26),)+HLOOKUP(AX$2,DIST!$C$1:$CI$508,ROW('NAV plus Dist'!AX26)+1,FALSE)</f>
        <v>0</v>
      </c>
      <c r="AY27" s="144">
        <f>HLOOKUP(AY$2,NAV!$B$2:$CH$509,ROW(AY26),)+HLOOKUP(AY$2,DIST!$C$1:$CI$508,ROW('NAV plus Dist'!AY26)+1,FALSE)</f>
        <v>0</v>
      </c>
      <c r="AZ27" s="144">
        <f>HLOOKUP(AZ$2,NAV!$B$2:$CH$509,ROW(AZ26),)+HLOOKUP(AZ$2,DIST!$C$1:$CI$508,ROW('NAV plus Dist'!AZ26)+1,FALSE)</f>
        <v>0</v>
      </c>
      <c r="BA27" s="144">
        <f>HLOOKUP(BA$2,NAV!$B$2:$CH$509,ROW(BA26),)+HLOOKUP(BA$2,DIST!$C$1:$CI$508,ROW('NAV plus Dist'!BA26)+1,FALSE)</f>
        <v>0</v>
      </c>
      <c r="BB27" s="144">
        <f>HLOOKUP(BB$2,NAV!$B$2:$CH$509,ROW(BB26),)+HLOOKUP(BB$2,DIST!$C$1:$CI$508,ROW('NAV plus Dist'!BB26)+1,FALSE)</f>
        <v>0</v>
      </c>
      <c r="BC27" s="144">
        <f>HLOOKUP(BC$2,NAV!$B$2:$CH$509,ROW(BC26),)+HLOOKUP(BC$2,DIST!$C$1:$CI$508,ROW('NAV plus Dist'!BC26)+1,FALSE)</f>
        <v>0</v>
      </c>
      <c r="BD27" s="144">
        <f>HLOOKUP(BD$2,NAV!$B$2:$CH$509,ROW(BD26),)+HLOOKUP(BD$2,DIST!$C$1:$CI$508,ROW('NAV plus Dist'!BD26)+1,FALSE)</f>
        <v>0</v>
      </c>
      <c r="BE27" s="144">
        <f>HLOOKUP(BE$2,NAV!$B$2:$CH$509,ROW(BE26),)+HLOOKUP(BE$2,DIST!$C$1:$CI$508,ROW('NAV plus Dist'!BE26)+1,FALSE)</f>
        <v>0</v>
      </c>
      <c r="BF27" s="144">
        <f>HLOOKUP(BF$2,NAV!$B$2:$CH$509,ROW(BF26),)+HLOOKUP(BF$2,DIST!$C$1:$CI$508,ROW('NAV plus Dist'!BF26)+1,FALSE)</f>
        <v>0</v>
      </c>
      <c r="BG27" s="144">
        <f>HLOOKUP(BG$2,NAV!$B$2:$CH$509,ROW(BG26),)+HLOOKUP(BG$2,DIST!$C$1:$CI$508,ROW('NAV plus Dist'!BG26)+1,FALSE)</f>
        <v>0</v>
      </c>
      <c r="BH27" s="144">
        <f>HLOOKUP(BH$2,NAV!$B$2:$CH$509,ROW(BH26),)+HLOOKUP(BH$2,DIST!$C$1:$CI$508,ROW('NAV plus Dist'!BH26)+1,FALSE)</f>
        <v>0</v>
      </c>
      <c r="BI27" s="144">
        <f>HLOOKUP(BI$2,NAV!$B$2:$CH$509,ROW(BI26),)+HLOOKUP(BI$2,DIST!$C$1:$CI$508,ROW('NAV plus Dist'!BI26)+1,FALSE)</f>
        <v>0</v>
      </c>
      <c r="BJ27" s="144">
        <f>HLOOKUP(BJ$2,NAV!$B$2:$CH$509,ROW(BJ26),)+HLOOKUP(BJ$2,DIST!$C$1:$CI$508,ROW('NAV plus Dist'!BJ26)+1,FALSE)</f>
        <v>0</v>
      </c>
      <c r="BK27" s="144">
        <f>HLOOKUP(BK$2,NAV!$B$2:$CH$509,ROW(BK26),)+HLOOKUP(BK$2,DIST!$C$1:$CI$508,ROW('NAV plus Dist'!BK26)+1,FALSE)</f>
        <v>0</v>
      </c>
      <c r="BL27" s="144">
        <f>HLOOKUP(BL$2,NAV!$B$2:$CH$509,ROW(BL26),)+HLOOKUP(BL$2,DIST!$C$1:$CI$508,ROW('NAV plus Dist'!BL26)+1,FALSE)</f>
        <v>0</v>
      </c>
      <c r="BM27" s="144">
        <f>HLOOKUP(BM$2,NAV!$B$2:$CH$509,ROW(BM26),)+HLOOKUP(BM$2,DIST!$C$1:$CI$508,ROW('NAV plus Dist'!BM26)+1,FALSE)</f>
        <v>0</v>
      </c>
      <c r="BN27" s="144">
        <f>HLOOKUP(BN$2,NAV!$B$2:$CH$509,ROW(BN26),)+HLOOKUP(BN$2,DIST!$C$1:$CI$508,ROW('NAV plus Dist'!BN26)+1,FALSE)</f>
        <v>0</v>
      </c>
      <c r="BO27" s="144">
        <f>HLOOKUP(BO$2,NAV!$B$2:$CH$509,ROW(BO26),)+HLOOKUP(BO$2,DIST!$C$1:$CI$508,ROW('NAV plus Dist'!BO26)+1,FALSE)</f>
        <v>0</v>
      </c>
      <c r="BP27" s="144">
        <f>HLOOKUP(BP$2,NAV!$B$2:$CH$509,ROW(BP26),)+HLOOKUP(BP$2,DIST!$C$1:$CI$508,ROW('NAV plus Dist'!BP26)+1,FALSE)</f>
        <v>0</v>
      </c>
      <c r="BQ27" s="144">
        <f>HLOOKUP(BQ$2,NAV!$B$2:$CH$509,ROW(BQ26),)+HLOOKUP(BQ$2,DIST!$C$1:$CI$508,ROW('NAV plus Dist'!BQ26)+1,FALSE)</f>
        <v>0</v>
      </c>
      <c r="BR27" s="144">
        <f>HLOOKUP(BR$2,NAV!$B$2:$CH$509,ROW(BR26),)+HLOOKUP(BR$2,DIST!$C$1:$CI$508,ROW('NAV plus Dist'!BR26)+1,FALSE)</f>
        <v>0</v>
      </c>
      <c r="BS27" s="144">
        <f>HLOOKUP(BS$2,NAV!$B$2:$CH$509,ROW(BS26),)+HLOOKUP(BS$2,DIST!$C$1:$CI$508,ROW('NAV plus Dist'!BS26)+1,FALSE)</f>
        <v>0</v>
      </c>
      <c r="BT27" s="144">
        <f>HLOOKUP(BT$2,NAV!$B$2:$CH$509,ROW(BT26),)+HLOOKUP(BT$2,DIST!$C$1:$CI$508,ROW('NAV plus Dist'!BT26)+1,FALSE)</f>
        <v>0</v>
      </c>
      <c r="BU27" s="144">
        <f>HLOOKUP(BU$2,NAV!$B$2:$CH$509,ROW(BU26),)+HLOOKUP(BU$2,DIST!$C$1:$CI$508,ROW('NAV plus Dist'!BU26)+1,FALSE)</f>
        <v>0</v>
      </c>
      <c r="BV27" s="144">
        <f>HLOOKUP(BV$2,NAV!$B$2:$CH$509,ROW(BV26),)+HLOOKUP(BV$2,DIST!$C$1:$CI$508,ROW('NAV plus Dist'!BV26)+1,FALSE)</f>
        <v>0</v>
      </c>
      <c r="BW27" s="144">
        <f>HLOOKUP(BW$2,NAV!$B$2:$CH$509,ROW(BW26),)+HLOOKUP(BW$2,DIST!$C$1:$CI$508,ROW('NAV plus Dist'!BW26)+1,FALSE)</f>
        <v>0</v>
      </c>
      <c r="BX27" s="144">
        <f>HLOOKUP(BX$2,NAV!$B$2:$CH$509,ROW(BX26),)+HLOOKUP(BX$2,DIST!$C$1:$CI$508,ROW('NAV plus Dist'!BX26)+1,FALSE)</f>
        <v>0</v>
      </c>
      <c r="BY27" s="144">
        <f>HLOOKUP(BY$2,NAV!$B$2:$CH$509,ROW(BY26),)+HLOOKUP(BY$2,DIST!$C$1:$CI$508,ROW('NAV plus Dist'!BY26)+1,FALSE)</f>
        <v>0</v>
      </c>
      <c r="BZ27" s="144">
        <f>HLOOKUP(BZ$2,NAV!$B$2:$CH$509,ROW(BZ26),)+HLOOKUP(BZ$2,DIST!$C$1:$CI$508,ROW('NAV plus Dist'!BZ26)+1,FALSE)</f>
        <v>0</v>
      </c>
      <c r="CA27" s="144">
        <f>HLOOKUP(CA$2,NAV!$B$2:$CH$509,ROW(CA26),)+HLOOKUP(CA$2,DIST!$C$1:$CI$508,ROW('NAV plus Dist'!CA26)+1,FALSE)</f>
        <v>0</v>
      </c>
      <c r="CB27" s="144">
        <f>HLOOKUP(CB$2,NAV!$B$2:$CH$509,ROW(CB26),)+HLOOKUP(CB$2,DIST!$C$1:$CI$508,ROW('NAV plus Dist'!CB26)+1,FALSE)</f>
        <v>0</v>
      </c>
      <c r="CC27" s="144">
        <f>HLOOKUP(CC$2,NAV!$B$2:$CH$509,ROW(CC26),)+HLOOKUP(CC$2,DIST!$C$1:$CI$508,ROW('NAV plus Dist'!CC26)+1,FALSE)</f>
        <v>0</v>
      </c>
      <c r="CD27" s="144">
        <f>HLOOKUP(CD$2,NAV!$B$2:$CH$509,ROW(CD26),)+HLOOKUP(CD$2,DIST!$C$1:$CI$508,ROW('NAV plus Dist'!CD26)+1,FALSE)</f>
        <v>0</v>
      </c>
      <c r="CE27" s="144">
        <f>HLOOKUP(CE$2,NAV!$B$2:$CH$509,ROW(CE26),)+HLOOKUP(CE$2,DIST!$C$1:$CI$508,ROW('NAV plus Dist'!CE26)+1,FALSE)</f>
        <v>0</v>
      </c>
      <c r="CF27" s="144">
        <f>HLOOKUP(CF$2,NAV!$B$2:$CH$509,ROW(CF26),)+HLOOKUP(CF$2,DIST!$C$1:$CI$508,ROW('NAV plus Dist'!CF26)+1,FALSE)</f>
        <v>0</v>
      </c>
      <c r="CG27" s="144">
        <f>HLOOKUP(CG$2,NAV!$B$2:$CH$509,ROW(CG26),)+HLOOKUP(CG$2,DIST!$C$1:$CI$508,ROW('NAV plus Dist'!CG26)+1,FALSE)</f>
        <v>0</v>
      </c>
      <c r="CH27" s="144">
        <f>HLOOKUP(CH$2,NAV!$B$2:$CH$509,ROW(CH26),)+HLOOKUP(CH$2,DIST!$C$1:$CI$508,ROW('NAV plus Dist'!CH26)+1,FALSE)</f>
        <v>0</v>
      </c>
      <c r="CI27" s="144">
        <f>HLOOKUP(CI$2,NAV!$B$2:$CH$509,ROW(CI26),)+HLOOKUP(CI$2,DIST!$C$1:$CI$508,ROW('NAV plus Dist'!CI26)+1,FALSE)</f>
        <v>0</v>
      </c>
      <c r="CJ27" s="144">
        <f>HLOOKUP(CJ$2,NAV!$B$2:$AAA$509,ROW(CJ26),)+HLOOKUP(CJ$2,DIST!$C$1:$AAJ$508,ROW('NAV plus Dist'!CJ26)+1,FALSE)</f>
        <v>0</v>
      </c>
      <c r="CK27" s="144">
        <f>HLOOKUP(CK$2,NAV!$B$2:$AAA$509,ROW(CK26),)+HLOOKUP(CK$2,DIST!$C$1:$AAJ$508,ROW('NAV plus Dist'!CK26)+1,FALSE)</f>
        <v>0</v>
      </c>
      <c r="CL27" s="144">
        <f>HLOOKUP(CL$2,NAV!$B$2:$AAA$509,ROW(CL26),)+HLOOKUP(CL$2,DIST!$C$1:$AAJ$508,ROW('NAV plus Dist'!CL26)+1,FALSE)</f>
        <v>0</v>
      </c>
      <c r="CM27" s="144">
        <f>HLOOKUP(CM$2,NAV!$B$2:$AAA$509,ROW(CM26),)+HLOOKUP(CM$2,DIST!$C$1:$AAJ$508,ROW('NAV plus Dist'!CM26)+1,FALSE)</f>
        <v>0</v>
      </c>
      <c r="CN27" s="144">
        <f>HLOOKUP(CN$2,NAV!$B$2:$AAA$509,ROW(CN26),)+HLOOKUP(CN$2,DIST!$C$1:$AAJ$508,ROW('NAV plus Dist'!CN26)+1,FALSE)</f>
        <v>0</v>
      </c>
      <c r="CO27" s="144">
        <f>HLOOKUP(CO$2,NAV!$B$2:$AAA$509,ROW(CO26),)+HLOOKUP(CO$2,DIST!$C$1:$AAJ$508,ROW('NAV plus Dist'!CO26)+1,FALSE)</f>
        <v>0</v>
      </c>
      <c r="CP27" s="144">
        <f>HLOOKUP(CP$2,NAV!$B$2:$AAA$509,ROW(CP26),)+HLOOKUP(CP$2,DIST!$C$1:$AAJ$508,ROW('NAV plus Dist'!CP26)+1,FALSE)</f>
        <v>0</v>
      </c>
      <c r="CQ27" s="144">
        <f>HLOOKUP(CQ$2,NAV!$B$2:$AAA$509,ROW(CQ26),)+HLOOKUP(CQ$2,DIST!$C$1:$AAJ$508,ROW('NAV plus Dist'!CQ26)+1,FALSE)</f>
        <v>0</v>
      </c>
      <c r="CR27" s="144">
        <f>HLOOKUP(CR$2,NAV!$B$2:$AAA$509,ROW(CR26),)+HLOOKUP(CR$2,DIST!$C$1:$AAJ$508,ROW('NAV plus Dist'!CR26)+1,FALSE)</f>
        <v>0</v>
      </c>
      <c r="CS27" s="144">
        <f>HLOOKUP(CS$2,NAV!$B$2:$AAA$509,ROW(CS26),)+HLOOKUP(CS$2,DIST!$C$1:$AAJ$508,ROW('NAV plus Dist'!CS26)+1,FALSE)</f>
        <v>0</v>
      </c>
      <c r="CT27" s="144">
        <f>HLOOKUP(CT$2,NAV!$B$2:$AAA$509,ROW(CT26),)+HLOOKUP(CT$2,DIST!$C$1:$AAJ$508,ROW('NAV plus Dist'!CT26)+1,FALSE)</f>
        <v>0</v>
      </c>
      <c r="CU27" s="144">
        <f>HLOOKUP(CU$2,NAV!$B$2:$AAA$509,ROW(CU26),)+HLOOKUP(CU$2,DIST!$C$1:$AAJ$508,ROW('NAV plus Dist'!CU26)+1,FALSE)</f>
        <v>0</v>
      </c>
      <c r="CV27" s="144">
        <f>HLOOKUP(CV$2,NAV!$B$2:$AAA$509,ROW(CV26),)+HLOOKUP(CV$2,DIST!$C$1:$AAJ$508,ROW('NAV plus Dist'!CV26)+1,FALSE)</f>
        <v>0</v>
      </c>
      <c r="CW27" s="144">
        <f>HLOOKUP(CW$2,NAV!$B$2:$AAA$509,ROW(CW26),)+HLOOKUP(CW$2,DIST!$C$1:$AAJ$508,ROW('NAV plus Dist'!CW26)+1,FALSE)</f>
        <v>0</v>
      </c>
      <c r="CX27" s="144">
        <f>HLOOKUP(CX$2,NAV!$B$2:$AAA$509,ROW(CX26),)+HLOOKUP(CX$2,DIST!$C$1:$AAJ$508,ROW('NAV plus Dist'!CX26)+1,FALSE)</f>
        <v>0</v>
      </c>
      <c r="CY27" s="144">
        <f>HLOOKUP(CY$2,NAV!$B$2:$AAA$509,ROW(CY26),)+HLOOKUP(CY$2,DIST!$C$1:$AAJ$508,ROW('NAV plus Dist'!CY26)+1,FALSE)</f>
        <v>0</v>
      </c>
      <c r="CZ27" s="144">
        <f>HLOOKUP(CZ$2,NAV!$B$2:$AAA$509,ROW(CZ26),)+HLOOKUP(CZ$2,DIST!$C$1:$AAJ$508,ROW('NAV plus Dist'!CZ26)+1,FALSE)</f>
        <v>0</v>
      </c>
      <c r="DA27" s="144">
        <f>HLOOKUP(DA$2,NAV!$B$2:$AAA$509,ROW(DA26),)+HLOOKUP(DA$2,DIST!$C$1:$AAJ$508,ROW('NAV plus Dist'!DA26)+1,FALSE)</f>
        <v>0</v>
      </c>
      <c r="DB27" s="144">
        <f>HLOOKUP(DB$2,NAV!$B$2:$AAA$509,ROW(DB26),)+HLOOKUP(DB$2,DIST!$C$1:$AAJ$508,ROW('NAV plus Dist'!DB26)+1,FALSE)</f>
        <v>0</v>
      </c>
      <c r="DC27" s="144">
        <f>HLOOKUP(DC$2,NAV!$B$2:$AAA$509,ROW(DC26),)+HLOOKUP(DC$2,DIST!$C$1:$AAJ$508,ROW('NAV plus Dist'!DC26)+1,FALSE)</f>
        <v>0</v>
      </c>
      <c r="DD27" s="144">
        <f>HLOOKUP(DD$2,NAV!$B$2:$AAA$509,ROW(DD26),)+HLOOKUP(DD$2,DIST!$C$1:$AAJ$508,ROW('NAV plus Dist'!DD26)+1,FALSE)</f>
        <v>0</v>
      </c>
      <c r="DE27" s="144">
        <f>HLOOKUP(DE$2,NAV!$B$2:$AAA$509,ROW(DE26),)+HLOOKUP(DE$2,DIST!$C$1:$AAJ$508,ROW('NAV plus Dist'!DE26)+1,FALSE)</f>
        <v>0</v>
      </c>
      <c r="DF27" s="144">
        <f>HLOOKUP(DF$2,NAV!$B$2:$AAA$509,ROW(DF26),)+HLOOKUP(DF$2,DIST!$C$1:$AAJ$508,ROW('NAV plus Dist'!DF26)+1,FALSE)</f>
        <v>0</v>
      </c>
      <c r="DG27" s="144">
        <f>HLOOKUP(DG$2,NAV!$B$2:$AAA$509,ROW(DG26),)+HLOOKUP(DG$2,DIST!$C$1:$AAJ$508,ROW('NAV plus Dist'!DG26)+1,FALSE)</f>
        <v>0</v>
      </c>
      <c r="DH27" s="144">
        <f>HLOOKUP(DH$2,NAV!$B$2:$AAA$509,ROW(DH26),)+HLOOKUP(DH$2,DIST!$C$1:$AAJ$508,ROW('NAV plus Dist'!DH26)+1,FALSE)</f>
        <v>0</v>
      </c>
    </row>
    <row r="28" spans="1:112">
      <c r="A28" s="94">
        <f t="shared" si="74"/>
        <v>171</v>
      </c>
      <c r="B28" s="148">
        <f t="shared" si="75"/>
        <v>40847</v>
      </c>
      <c r="C28" s="144">
        <f>HLOOKUP(C$2,NAV!$B$2:$CH$509,ROW(C27),)+HLOOKUP(C$2,DIST!$C$1:$CI$508,ROW('NAV plus Dist'!C27)+1,FALSE)</f>
        <v>0</v>
      </c>
      <c r="D28" s="144">
        <f>HLOOKUP(D$2,NAV!$B$2:$CH$509,ROW(D27),)+HLOOKUP(D$2,DIST!$C$1:$CI$508,ROW('NAV plus Dist'!D27)+1,FALSE)</f>
        <v>0</v>
      </c>
      <c r="E28" s="144">
        <f>HLOOKUP(E$2,NAV!$B$2:$CH$509,ROW(E27),)+HLOOKUP(E$2,DIST!$C$1:$CI$508,ROW('NAV plus Dist'!E27)+1,FALSE)</f>
        <v>0</v>
      </c>
      <c r="F28" s="144">
        <f>HLOOKUP(F$2,NAV!$B$2:$CH$509,ROW(F27),)+HLOOKUP(F$2,DIST!$C$1:$CI$508,ROW('NAV plus Dist'!F27)+1,FALSE)</f>
        <v>0</v>
      </c>
      <c r="G28" s="144">
        <f>HLOOKUP(G$2,NAV!$B$2:$CH$509,ROW(G27),)+HLOOKUP(G$2,DIST!$C$1:$CI$508,ROW('NAV plus Dist'!G27)+1,FALSE)</f>
        <v>0</v>
      </c>
      <c r="H28" s="144">
        <f>HLOOKUP(H$2,NAV!$B$2:$CH$509,ROW(H27),)+HLOOKUP(H$2,DIST!$C$1:$CI$508,ROW('NAV plus Dist'!H27)+1,FALSE)</f>
        <v>0</v>
      </c>
      <c r="I28" s="144">
        <f>HLOOKUP(I$2,NAV!$B$2:$CH$509,ROW(I27),)+HLOOKUP(I$2,DIST!$C$1:$CI$508,ROW('NAV plus Dist'!I27)+1,FALSE)</f>
        <v>0</v>
      </c>
      <c r="J28" s="144">
        <f>HLOOKUP(J$2,NAV!$B$2:$CH$509,ROW(J27),)+HLOOKUP(J$2,DIST!$C$1:$CI$508,ROW('NAV plus Dist'!J27)+1,FALSE)</f>
        <v>0</v>
      </c>
      <c r="K28" s="144">
        <f>HLOOKUP(K$2,NAV!$B$2:$CH$509,ROW(K27),)+HLOOKUP(K$2,DIST!$C$1:$CI$508,ROW('NAV plus Dist'!K27)+1,FALSE)</f>
        <v>0</v>
      </c>
      <c r="L28" s="144">
        <f>HLOOKUP(L$2,NAV!$B$2:$CH$509,ROW(L27),)+HLOOKUP(L$2,DIST!$C$1:$CI$508,ROW('NAV plus Dist'!L27)+1,FALSE)</f>
        <v>0</v>
      </c>
      <c r="M28" s="144">
        <f>HLOOKUP(M$2,NAV!$B$2:$CH$509,ROW(M27),)+HLOOKUP(M$2,DIST!$C$1:$CI$508,ROW('NAV plus Dist'!M27)+1,FALSE)</f>
        <v>0</v>
      </c>
      <c r="N28" s="144">
        <f>HLOOKUP(N$2,NAV!$B$2:$CH$509,ROW(N27),)+HLOOKUP(N$2,DIST!$C$1:$CI$508,ROW('NAV plus Dist'!N27)+1,FALSE)</f>
        <v>0</v>
      </c>
      <c r="O28" s="144">
        <f>HLOOKUP(O$2,NAV!$B$2:$CH$509,ROW(O27),)+HLOOKUP(O$2,DIST!$C$1:$CI$508,ROW('NAV plus Dist'!O27)+1,FALSE)</f>
        <v>0</v>
      </c>
      <c r="P28" s="144">
        <f>HLOOKUP(P$2,NAV!$B$2:$CH$509,ROW(P27),)+HLOOKUP(P$2,DIST!$C$1:$CI$508,ROW('NAV plus Dist'!P27)+1,FALSE)</f>
        <v>0</v>
      </c>
      <c r="Q28" s="144">
        <f>HLOOKUP(Q$2,NAV!$B$2:$CH$509,ROW(Q27),)+HLOOKUP(Q$2,DIST!$C$1:$CI$508,ROW('NAV plus Dist'!Q27)+1,FALSE)</f>
        <v>11.5395</v>
      </c>
      <c r="R28" s="144">
        <f>HLOOKUP(R$2,NAV!$B$2:$CH$509,ROW(R27),)+HLOOKUP(R$2,DIST!$C$1:$CI$508,ROW('NAV plus Dist'!R27)+1,FALSE)</f>
        <v>11.5395</v>
      </c>
      <c r="S28" s="144">
        <f>HLOOKUP(S$2,NAV!$B$2:$CH$509,ROW(S27),)+HLOOKUP(S$2,DIST!$C$1:$CI$508,ROW('NAV plus Dist'!S27)+1,FALSE)</f>
        <v>11.537700000000001</v>
      </c>
      <c r="T28" s="144">
        <f>HLOOKUP(T$2,NAV!$B$2:$CH$509,ROW(T27),)+HLOOKUP(T$2,DIST!$C$1:$CI$508,ROW('NAV plus Dist'!T27)+1,FALSE)</f>
        <v>11.541</v>
      </c>
      <c r="U28" s="144">
        <f>HLOOKUP(U$2,NAV!$B$2:$CH$509,ROW(U27),)+HLOOKUP(U$2,DIST!$C$1:$CI$508,ROW('NAV plus Dist'!U27)+1,FALSE)</f>
        <v>0</v>
      </c>
      <c r="V28" s="144">
        <f>HLOOKUP(V$2,NAV!$B$2:$CH$509,ROW(V27),)+HLOOKUP(V$2,DIST!$C$1:$CI$508,ROW('NAV plus Dist'!V27)+1,FALSE)</f>
        <v>12.1601</v>
      </c>
      <c r="W28" s="144">
        <f>HLOOKUP(W$2,NAV!$B$2:$CH$509,ROW(W27),)+HLOOKUP(W$2,DIST!$C$1:$CI$508,ROW('NAV plus Dist'!W27)+1,FALSE)</f>
        <v>0</v>
      </c>
      <c r="X28" s="144">
        <f>HLOOKUP(X$2,NAV!$B$2:$CH$509,ROW(X27),)+HLOOKUP(X$2,DIST!$C$1:$CI$508,ROW('NAV plus Dist'!X27)+1,FALSE)</f>
        <v>0</v>
      </c>
      <c r="Y28" s="144">
        <f>HLOOKUP(Y$2,NAV!$B$2:$CH$509,ROW(Y27),)+HLOOKUP(Y$2,DIST!$C$1:$CI$508,ROW('NAV plus Dist'!Y27)+1,FALSE)</f>
        <v>0</v>
      </c>
      <c r="Z28" s="144">
        <f>HLOOKUP(Z$2,NAV!$B$2:$CH$509,ROW(Z27),)+HLOOKUP(Z$2,DIST!$C$1:$CI$508,ROW('NAV plus Dist'!Z27)+1,FALSE)</f>
        <v>0</v>
      </c>
      <c r="AA28" s="144">
        <f>HLOOKUP(AA$2,NAV!$B$2:$CH$509,ROW(AA27),)+HLOOKUP(AA$2,DIST!$C$1:$CI$508,ROW('NAV plus Dist'!AA27)+1,FALSE)</f>
        <v>0</v>
      </c>
      <c r="AB28" s="144">
        <f>HLOOKUP(AB$2,NAV!$B$2:$CH$509,ROW(AB27),)+HLOOKUP(AB$2,DIST!$C$1:$CI$508,ROW('NAV plus Dist'!AB27)+1,FALSE)</f>
        <v>0</v>
      </c>
      <c r="AC28" s="144">
        <f>HLOOKUP(AC$2,NAV!$B$2:$CH$509,ROW(AC27),)+HLOOKUP(AC$2,DIST!$C$1:$CI$508,ROW('NAV plus Dist'!AC27)+1,FALSE)</f>
        <v>0</v>
      </c>
      <c r="AD28" s="144">
        <f>HLOOKUP(AD$2,NAV!$B$2:$CH$509,ROW(AD27),)+HLOOKUP(AD$2,DIST!$C$1:$CI$508,ROW('NAV plus Dist'!AD27)+1,FALSE)</f>
        <v>0</v>
      </c>
      <c r="AE28" s="144">
        <f>HLOOKUP(AE$2,NAV!$B$2:$CH$509,ROW(AE27),)+HLOOKUP(AE$2,DIST!$C$1:$CI$508,ROW('NAV plus Dist'!AE27)+1,FALSE)</f>
        <v>0</v>
      </c>
      <c r="AF28" s="144">
        <f>HLOOKUP(AF$2,NAV!$B$2:$CH$509,ROW(AF27),)+HLOOKUP(AF$2,DIST!$C$1:$CI$508,ROW('NAV plus Dist'!AF27)+1,FALSE)</f>
        <v>0</v>
      </c>
      <c r="AG28" s="144">
        <f>HLOOKUP(AG$2,NAV!$B$2:$CH$509,ROW(AG27),)+HLOOKUP(AG$2,DIST!$C$1:$CI$508,ROW('NAV plus Dist'!AG27)+1,FALSE)</f>
        <v>0</v>
      </c>
      <c r="AH28" s="144">
        <f>HLOOKUP(AH$2,NAV!$B$2:$CH$509,ROW(AH27),)+HLOOKUP(AH$2,DIST!$C$1:$CI$508,ROW('NAV plus Dist'!AH27)+1,FALSE)</f>
        <v>0</v>
      </c>
      <c r="AI28" s="144">
        <f>HLOOKUP(AI$2,NAV!$B$2:$CH$509,ROW(AI27),)+HLOOKUP(AI$2,DIST!$C$1:$CI$508,ROW('NAV plus Dist'!AI27)+1,FALSE)</f>
        <v>0</v>
      </c>
      <c r="AJ28" s="144">
        <f>HLOOKUP(AJ$2,NAV!$B$2:$CH$509,ROW(AJ27),)+HLOOKUP(AJ$2,DIST!$C$1:$CI$508,ROW('NAV plus Dist'!AJ27)+1,FALSE)</f>
        <v>0</v>
      </c>
      <c r="AK28" s="144">
        <f>HLOOKUP(AK$2,NAV!$B$2:$CH$509,ROW(AK27),)+HLOOKUP(AK$2,DIST!$C$1:$CI$508,ROW('NAV plus Dist'!AK27)+1,FALSE)</f>
        <v>0</v>
      </c>
      <c r="AL28" s="144">
        <f>HLOOKUP(AL$2,NAV!$B$2:$CH$509,ROW(AL27),)+HLOOKUP(AL$2,DIST!$C$1:$CI$508,ROW('NAV plus Dist'!AL27)+1,FALSE)</f>
        <v>0</v>
      </c>
      <c r="AM28" s="144">
        <f>HLOOKUP(AM$2,NAV!$B$2:$CH$509,ROW(AM27),)+HLOOKUP(AM$2,DIST!$C$1:$CI$508,ROW('NAV plus Dist'!AM27)+1,FALSE)</f>
        <v>0</v>
      </c>
      <c r="AN28" s="144">
        <f>HLOOKUP(AN$2,NAV!$B$2:$CH$509,ROW(AN27),)+HLOOKUP(AN$2,DIST!$C$1:$CI$508,ROW('NAV plus Dist'!AN27)+1,FALSE)</f>
        <v>0</v>
      </c>
      <c r="AO28" s="144">
        <f>HLOOKUP(AO$2,NAV!$B$2:$CH$509,ROW(AO27),)+HLOOKUP(AO$2,DIST!$C$1:$CI$508,ROW('NAV plus Dist'!AO27)+1,FALSE)</f>
        <v>0</v>
      </c>
      <c r="AP28" s="144">
        <f>HLOOKUP(AP$2,NAV!$B$2:$CH$509,ROW(AP27),)+HLOOKUP(AP$2,DIST!$C$1:$CI$508,ROW('NAV plus Dist'!AP27)+1,FALSE)</f>
        <v>0</v>
      </c>
      <c r="AQ28" s="144">
        <f>HLOOKUP(AQ$2,NAV!$B$2:$CH$509,ROW(AQ27),)+HLOOKUP(AQ$2,DIST!$C$1:$CI$508,ROW('NAV plus Dist'!AQ27)+1,FALSE)</f>
        <v>0</v>
      </c>
      <c r="AR28" s="144">
        <f>HLOOKUP(AR$2,NAV!$B$2:$CH$509,ROW(AR27),)+HLOOKUP(AR$2,DIST!$C$1:$CI$508,ROW('NAV plus Dist'!AR27)+1,FALSE)</f>
        <v>0</v>
      </c>
      <c r="AS28" s="144">
        <f>HLOOKUP(AS$2,NAV!$B$2:$CH$509,ROW(AS27),)+HLOOKUP(AS$2,DIST!$C$1:$CI$508,ROW('NAV plus Dist'!AS27)+1,FALSE)</f>
        <v>0</v>
      </c>
      <c r="AT28" s="144">
        <f>HLOOKUP(AT$2,NAV!$B$2:$CH$509,ROW(AT27),)+HLOOKUP(AT$2,DIST!$C$1:$CI$508,ROW('NAV plus Dist'!AT27)+1,FALSE)</f>
        <v>0</v>
      </c>
      <c r="AU28" s="144">
        <f>HLOOKUP(AU$2,NAV!$B$2:$CH$509,ROW(AU27),)+HLOOKUP(AU$2,DIST!$C$1:$CI$508,ROW('NAV plus Dist'!AU27)+1,FALSE)</f>
        <v>0</v>
      </c>
      <c r="AV28" s="144">
        <f>HLOOKUP(AV$2,NAV!$B$2:$CH$509,ROW(AV27),)+HLOOKUP(AV$2,DIST!$C$1:$CI$508,ROW('NAV plus Dist'!AV27)+1,FALSE)</f>
        <v>0</v>
      </c>
      <c r="AW28" s="144">
        <f>HLOOKUP(AW$2,NAV!$B$2:$CH$509,ROW(AW27),)+HLOOKUP(AW$2,DIST!$C$1:$CI$508,ROW('NAV plus Dist'!AW27)+1,FALSE)</f>
        <v>0</v>
      </c>
      <c r="AX28" s="144">
        <f>HLOOKUP(AX$2,NAV!$B$2:$CH$509,ROW(AX27),)+HLOOKUP(AX$2,DIST!$C$1:$CI$508,ROW('NAV plus Dist'!AX27)+1,FALSE)</f>
        <v>0</v>
      </c>
      <c r="AY28" s="144">
        <f>HLOOKUP(AY$2,NAV!$B$2:$CH$509,ROW(AY27),)+HLOOKUP(AY$2,DIST!$C$1:$CI$508,ROW('NAV plus Dist'!AY27)+1,FALSE)</f>
        <v>0</v>
      </c>
      <c r="AZ28" s="144">
        <f>HLOOKUP(AZ$2,NAV!$B$2:$CH$509,ROW(AZ27),)+HLOOKUP(AZ$2,DIST!$C$1:$CI$508,ROW('NAV plus Dist'!AZ27)+1,FALSE)</f>
        <v>0</v>
      </c>
      <c r="BA28" s="144">
        <f>HLOOKUP(BA$2,NAV!$B$2:$CH$509,ROW(BA27),)+HLOOKUP(BA$2,DIST!$C$1:$CI$508,ROW('NAV plus Dist'!BA27)+1,FALSE)</f>
        <v>0</v>
      </c>
      <c r="BB28" s="144">
        <f>HLOOKUP(BB$2,NAV!$B$2:$CH$509,ROW(BB27),)+HLOOKUP(BB$2,DIST!$C$1:$CI$508,ROW('NAV plus Dist'!BB27)+1,FALSE)</f>
        <v>0</v>
      </c>
      <c r="BC28" s="144">
        <f>HLOOKUP(BC$2,NAV!$B$2:$CH$509,ROW(BC27),)+HLOOKUP(BC$2,DIST!$C$1:$CI$508,ROW('NAV plus Dist'!BC27)+1,FALSE)</f>
        <v>0</v>
      </c>
      <c r="BD28" s="144">
        <f>HLOOKUP(BD$2,NAV!$B$2:$CH$509,ROW(BD27),)+HLOOKUP(BD$2,DIST!$C$1:$CI$508,ROW('NAV plus Dist'!BD27)+1,FALSE)</f>
        <v>0</v>
      </c>
      <c r="BE28" s="144">
        <f>HLOOKUP(BE$2,NAV!$B$2:$CH$509,ROW(BE27),)+HLOOKUP(BE$2,DIST!$C$1:$CI$508,ROW('NAV plus Dist'!BE27)+1,FALSE)</f>
        <v>0</v>
      </c>
      <c r="BF28" s="144">
        <f>HLOOKUP(BF$2,NAV!$B$2:$CH$509,ROW(BF27),)+HLOOKUP(BF$2,DIST!$C$1:$CI$508,ROW('NAV plus Dist'!BF27)+1,FALSE)</f>
        <v>0</v>
      </c>
      <c r="BG28" s="144">
        <f>HLOOKUP(BG$2,NAV!$B$2:$CH$509,ROW(BG27),)+HLOOKUP(BG$2,DIST!$C$1:$CI$508,ROW('NAV plus Dist'!BG27)+1,FALSE)</f>
        <v>0</v>
      </c>
      <c r="BH28" s="144">
        <f>HLOOKUP(BH$2,NAV!$B$2:$CH$509,ROW(BH27),)+HLOOKUP(BH$2,DIST!$C$1:$CI$508,ROW('NAV plus Dist'!BH27)+1,FALSE)</f>
        <v>0</v>
      </c>
      <c r="BI28" s="144">
        <f>HLOOKUP(BI$2,NAV!$B$2:$CH$509,ROW(BI27),)+HLOOKUP(BI$2,DIST!$C$1:$CI$508,ROW('NAV plus Dist'!BI27)+1,FALSE)</f>
        <v>0</v>
      </c>
      <c r="BJ28" s="144">
        <f>HLOOKUP(BJ$2,NAV!$B$2:$CH$509,ROW(BJ27),)+HLOOKUP(BJ$2,DIST!$C$1:$CI$508,ROW('NAV plus Dist'!BJ27)+1,FALSE)</f>
        <v>0</v>
      </c>
      <c r="BK28" s="144">
        <f>HLOOKUP(BK$2,NAV!$B$2:$CH$509,ROW(BK27),)+HLOOKUP(BK$2,DIST!$C$1:$CI$508,ROW('NAV plus Dist'!BK27)+1,FALSE)</f>
        <v>0</v>
      </c>
      <c r="BL28" s="144">
        <f>HLOOKUP(BL$2,NAV!$B$2:$CH$509,ROW(BL27),)+HLOOKUP(BL$2,DIST!$C$1:$CI$508,ROW('NAV plus Dist'!BL27)+1,FALSE)</f>
        <v>0</v>
      </c>
      <c r="BM28" s="144">
        <f>HLOOKUP(BM$2,NAV!$B$2:$CH$509,ROW(BM27),)+HLOOKUP(BM$2,DIST!$C$1:$CI$508,ROW('NAV plus Dist'!BM27)+1,FALSE)</f>
        <v>0</v>
      </c>
      <c r="BN28" s="144">
        <f>HLOOKUP(BN$2,NAV!$B$2:$CH$509,ROW(BN27),)+HLOOKUP(BN$2,DIST!$C$1:$CI$508,ROW('NAV plus Dist'!BN27)+1,FALSE)</f>
        <v>0</v>
      </c>
      <c r="BO28" s="144">
        <f>HLOOKUP(BO$2,NAV!$B$2:$CH$509,ROW(BO27),)+HLOOKUP(BO$2,DIST!$C$1:$CI$508,ROW('NAV plus Dist'!BO27)+1,FALSE)</f>
        <v>0</v>
      </c>
      <c r="BP28" s="144">
        <f>HLOOKUP(BP$2,NAV!$B$2:$CH$509,ROW(BP27),)+HLOOKUP(BP$2,DIST!$C$1:$CI$508,ROW('NAV plus Dist'!BP27)+1,FALSE)</f>
        <v>0</v>
      </c>
      <c r="BQ28" s="144">
        <f>HLOOKUP(BQ$2,NAV!$B$2:$CH$509,ROW(BQ27),)+HLOOKUP(BQ$2,DIST!$C$1:$CI$508,ROW('NAV plus Dist'!BQ27)+1,FALSE)</f>
        <v>0</v>
      </c>
      <c r="BR28" s="144">
        <f>HLOOKUP(BR$2,NAV!$B$2:$CH$509,ROW(BR27),)+HLOOKUP(BR$2,DIST!$C$1:$CI$508,ROW('NAV plus Dist'!BR27)+1,FALSE)</f>
        <v>0</v>
      </c>
      <c r="BS28" s="144">
        <f>HLOOKUP(BS$2,NAV!$B$2:$CH$509,ROW(BS27),)+HLOOKUP(BS$2,DIST!$C$1:$CI$508,ROW('NAV plus Dist'!BS27)+1,FALSE)</f>
        <v>0</v>
      </c>
      <c r="BT28" s="144">
        <f>HLOOKUP(BT$2,NAV!$B$2:$CH$509,ROW(BT27),)+HLOOKUP(BT$2,DIST!$C$1:$CI$508,ROW('NAV plus Dist'!BT27)+1,FALSE)</f>
        <v>0</v>
      </c>
      <c r="BU28" s="144">
        <f>HLOOKUP(BU$2,NAV!$B$2:$CH$509,ROW(BU27),)+HLOOKUP(BU$2,DIST!$C$1:$CI$508,ROW('NAV plus Dist'!BU27)+1,FALSE)</f>
        <v>0</v>
      </c>
      <c r="BV28" s="144">
        <f>HLOOKUP(BV$2,NAV!$B$2:$CH$509,ROW(BV27),)+HLOOKUP(BV$2,DIST!$C$1:$CI$508,ROW('NAV plus Dist'!BV27)+1,FALSE)</f>
        <v>0</v>
      </c>
      <c r="BW28" s="144">
        <f>HLOOKUP(BW$2,NAV!$B$2:$CH$509,ROW(BW27),)+HLOOKUP(BW$2,DIST!$C$1:$CI$508,ROW('NAV plus Dist'!BW27)+1,FALSE)</f>
        <v>0</v>
      </c>
      <c r="BX28" s="144">
        <f>HLOOKUP(BX$2,NAV!$B$2:$CH$509,ROW(BX27),)+HLOOKUP(BX$2,DIST!$C$1:$CI$508,ROW('NAV plus Dist'!BX27)+1,FALSE)</f>
        <v>0</v>
      </c>
      <c r="BY28" s="144">
        <f>HLOOKUP(BY$2,NAV!$B$2:$CH$509,ROW(BY27),)+HLOOKUP(BY$2,DIST!$C$1:$CI$508,ROW('NAV plus Dist'!BY27)+1,FALSE)</f>
        <v>0</v>
      </c>
      <c r="BZ28" s="144">
        <f>HLOOKUP(BZ$2,NAV!$B$2:$CH$509,ROW(BZ27),)+HLOOKUP(BZ$2,DIST!$C$1:$CI$508,ROW('NAV plus Dist'!BZ27)+1,FALSE)</f>
        <v>0</v>
      </c>
      <c r="CA28" s="144">
        <f>HLOOKUP(CA$2,NAV!$B$2:$CH$509,ROW(CA27),)+HLOOKUP(CA$2,DIST!$C$1:$CI$508,ROW('NAV plus Dist'!CA27)+1,FALSE)</f>
        <v>0</v>
      </c>
      <c r="CB28" s="144">
        <f>HLOOKUP(CB$2,NAV!$B$2:$CH$509,ROW(CB27),)+HLOOKUP(CB$2,DIST!$C$1:$CI$508,ROW('NAV plus Dist'!CB27)+1,FALSE)</f>
        <v>0</v>
      </c>
      <c r="CC28" s="144">
        <f>HLOOKUP(CC$2,NAV!$B$2:$CH$509,ROW(CC27),)+HLOOKUP(CC$2,DIST!$C$1:$CI$508,ROW('NAV plus Dist'!CC27)+1,FALSE)</f>
        <v>0</v>
      </c>
      <c r="CD28" s="144">
        <f>HLOOKUP(CD$2,NAV!$B$2:$CH$509,ROW(CD27),)+HLOOKUP(CD$2,DIST!$C$1:$CI$508,ROW('NAV plus Dist'!CD27)+1,FALSE)</f>
        <v>0</v>
      </c>
      <c r="CE28" s="144">
        <f>HLOOKUP(CE$2,NAV!$B$2:$CH$509,ROW(CE27),)+HLOOKUP(CE$2,DIST!$C$1:$CI$508,ROW('NAV plus Dist'!CE27)+1,FALSE)</f>
        <v>0</v>
      </c>
      <c r="CF28" s="144">
        <f>HLOOKUP(CF$2,NAV!$B$2:$CH$509,ROW(CF27),)+HLOOKUP(CF$2,DIST!$C$1:$CI$508,ROW('NAV plus Dist'!CF27)+1,FALSE)</f>
        <v>0</v>
      </c>
      <c r="CG28" s="144">
        <f>HLOOKUP(CG$2,NAV!$B$2:$CH$509,ROW(CG27),)+HLOOKUP(CG$2,DIST!$C$1:$CI$508,ROW('NAV plus Dist'!CG27)+1,FALSE)</f>
        <v>0</v>
      </c>
      <c r="CH28" s="144">
        <f>HLOOKUP(CH$2,NAV!$B$2:$CH$509,ROW(CH27),)+HLOOKUP(CH$2,DIST!$C$1:$CI$508,ROW('NAV plus Dist'!CH27)+1,FALSE)</f>
        <v>0</v>
      </c>
      <c r="CI28" s="144">
        <f>HLOOKUP(CI$2,NAV!$B$2:$CH$509,ROW(CI27),)+HLOOKUP(CI$2,DIST!$C$1:$CI$508,ROW('NAV plus Dist'!CI27)+1,FALSE)</f>
        <v>0</v>
      </c>
      <c r="CJ28" s="144">
        <f>HLOOKUP(CJ$2,NAV!$B$2:$AAA$509,ROW(CJ27),)+HLOOKUP(CJ$2,DIST!$C$1:$AAJ$508,ROW('NAV plus Dist'!CJ27)+1,FALSE)</f>
        <v>0</v>
      </c>
      <c r="CK28" s="144">
        <f>HLOOKUP(CK$2,NAV!$B$2:$AAA$509,ROW(CK27),)+HLOOKUP(CK$2,DIST!$C$1:$AAJ$508,ROW('NAV plus Dist'!CK27)+1,FALSE)</f>
        <v>0</v>
      </c>
      <c r="CL28" s="144">
        <f>HLOOKUP(CL$2,NAV!$B$2:$AAA$509,ROW(CL27),)+HLOOKUP(CL$2,DIST!$C$1:$AAJ$508,ROW('NAV plus Dist'!CL27)+1,FALSE)</f>
        <v>0</v>
      </c>
      <c r="CM28" s="144">
        <f>HLOOKUP(CM$2,NAV!$B$2:$AAA$509,ROW(CM27),)+HLOOKUP(CM$2,DIST!$C$1:$AAJ$508,ROW('NAV plus Dist'!CM27)+1,FALSE)</f>
        <v>0</v>
      </c>
      <c r="CN28" s="144">
        <f>HLOOKUP(CN$2,NAV!$B$2:$AAA$509,ROW(CN27),)+HLOOKUP(CN$2,DIST!$C$1:$AAJ$508,ROW('NAV plus Dist'!CN27)+1,FALSE)</f>
        <v>0</v>
      </c>
      <c r="CO28" s="144">
        <f>HLOOKUP(CO$2,NAV!$B$2:$AAA$509,ROW(CO27),)+HLOOKUP(CO$2,DIST!$C$1:$AAJ$508,ROW('NAV plus Dist'!CO27)+1,FALSE)</f>
        <v>0</v>
      </c>
      <c r="CP28" s="144">
        <f>HLOOKUP(CP$2,NAV!$B$2:$AAA$509,ROW(CP27),)+HLOOKUP(CP$2,DIST!$C$1:$AAJ$508,ROW('NAV plus Dist'!CP27)+1,FALSE)</f>
        <v>0</v>
      </c>
      <c r="CQ28" s="144">
        <f>HLOOKUP(CQ$2,NAV!$B$2:$AAA$509,ROW(CQ27),)+HLOOKUP(CQ$2,DIST!$C$1:$AAJ$508,ROW('NAV plus Dist'!CQ27)+1,FALSE)</f>
        <v>0</v>
      </c>
      <c r="CR28" s="144">
        <f>HLOOKUP(CR$2,NAV!$B$2:$AAA$509,ROW(CR27),)+HLOOKUP(CR$2,DIST!$C$1:$AAJ$508,ROW('NAV plus Dist'!CR27)+1,FALSE)</f>
        <v>0</v>
      </c>
      <c r="CS28" s="144">
        <f>HLOOKUP(CS$2,NAV!$B$2:$AAA$509,ROW(CS27),)+HLOOKUP(CS$2,DIST!$C$1:$AAJ$508,ROW('NAV plus Dist'!CS27)+1,FALSE)</f>
        <v>0</v>
      </c>
      <c r="CT28" s="144">
        <f>HLOOKUP(CT$2,NAV!$B$2:$AAA$509,ROW(CT27),)+HLOOKUP(CT$2,DIST!$C$1:$AAJ$508,ROW('NAV plus Dist'!CT27)+1,FALSE)</f>
        <v>0</v>
      </c>
      <c r="CU28" s="144">
        <f>HLOOKUP(CU$2,NAV!$B$2:$AAA$509,ROW(CU27),)+HLOOKUP(CU$2,DIST!$C$1:$AAJ$508,ROW('NAV plus Dist'!CU27)+1,FALSE)</f>
        <v>0</v>
      </c>
      <c r="CV28" s="144">
        <f>HLOOKUP(CV$2,NAV!$B$2:$AAA$509,ROW(CV27),)+HLOOKUP(CV$2,DIST!$C$1:$AAJ$508,ROW('NAV plus Dist'!CV27)+1,FALSE)</f>
        <v>0</v>
      </c>
      <c r="CW28" s="144">
        <f>HLOOKUP(CW$2,NAV!$B$2:$AAA$509,ROW(CW27),)+HLOOKUP(CW$2,DIST!$C$1:$AAJ$508,ROW('NAV plus Dist'!CW27)+1,FALSE)</f>
        <v>0</v>
      </c>
      <c r="CX28" s="144">
        <f>HLOOKUP(CX$2,NAV!$B$2:$AAA$509,ROW(CX27),)+HLOOKUP(CX$2,DIST!$C$1:$AAJ$508,ROW('NAV plus Dist'!CX27)+1,FALSE)</f>
        <v>0</v>
      </c>
      <c r="CY28" s="144">
        <f>HLOOKUP(CY$2,NAV!$B$2:$AAA$509,ROW(CY27),)+HLOOKUP(CY$2,DIST!$C$1:$AAJ$508,ROW('NAV plus Dist'!CY27)+1,FALSE)</f>
        <v>0</v>
      </c>
      <c r="CZ28" s="144">
        <f>HLOOKUP(CZ$2,NAV!$B$2:$AAA$509,ROW(CZ27),)+HLOOKUP(CZ$2,DIST!$C$1:$AAJ$508,ROW('NAV plus Dist'!CZ27)+1,FALSE)</f>
        <v>0</v>
      </c>
      <c r="DA28" s="144">
        <f>HLOOKUP(DA$2,NAV!$B$2:$AAA$509,ROW(DA27),)+HLOOKUP(DA$2,DIST!$C$1:$AAJ$508,ROW('NAV plus Dist'!DA27)+1,FALSE)</f>
        <v>0</v>
      </c>
      <c r="DB28" s="144">
        <f>HLOOKUP(DB$2,NAV!$B$2:$AAA$509,ROW(DB27),)+HLOOKUP(DB$2,DIST!$C$1:$AAJ$508,ROW('NAV plus Dist'!DB27)+1,FALSE)</f>
        <v>0</v>
      </c>
      <c r="DC28" s="144">
        <f>HLOOKUP(DC$2,NAV!$B$2:$AAA$509,ROW(DC27),)+HLOOKUP(DC$2,DIST!$C$1:$AAJ$508,ROW('NAV plus Dist'!DC27)+1,FALSE)</f>
        <v>0</v>
      </c>
      <c r="DD28" s="144">
        <f>HLOOKUP(DD$2,NAV!$B$2:$AAA$509,ROW(DD27),)+HLOOKUP(DD$2,DIST!$C$1:$AAJ$508,ROW('NAV plus Dist'!DD27)+1,FALSE)</f>
        <v>0</v>
      </c>
      <c r="DE28" s="144">
        <f>HLOOKUP(DE$2,NAV!$B$2:$AAA$509,ROW(DE27),)+HLOOKUP(DE$2,DIST!$C$1:$AAJ$508,ROW('NAV plus Dist'!DE27)+1,FALSE)</f>
        <v>0</v>
      </c>
      <c r="DF28" s="144">
        <f>HLOOKUP(DF$2,NAV!$B$2:$AAA$509,ROW(DF27),)+HLOOKUP(DF$2,DIST!$C$1:$AAJ$508,ROW('NAV plus Dist'!DF27)+1,FALSE)</f>
        <v>0</v>
      </c>
      <c r="DG28" s="144">
        <f>HLOOKUP(DG$2,NAV!$B$2:$AAA$509,ROW(DG27),)+HLOOKUP(DG$2,DIST!$C$1:$AAJ$508,ROW('NAV plus Dist'!DG27)+1,FALSE)</f>
        <v>0</v>
      </c>
      <c r="DH28" s="144">
        <f>HLOOKUP(DH$2,NAV!$B$2:$AAA$509,ROW(DH27),)+HLOOKUP(DH$2,DIST!$C$1:$AAJ$508,ROW('NAV plus Dist'!DH27)+1,FALSE)</f>
        <v>0</v>
      </c>
    </row>
    <row r="29" spans="1:112">
      <c r="A29" s="94">
        <f t="shared" si="74"/>
        <v>170</v>
      </c>
      <c r="B29" s="148">
        <f t="shared" si="75"/>
        <v>40877</v>
      </c>
      <c r="C29" s="144">
        <f>HLOOKUP(C$2,NAV!$B$2:$CH$509,ROW(C28),)+HLOOKUP(C$2,DIST!$C$1:$CI$508,ROW('NAV plus Dist'!C28)+1,FALSE)</f>
        <v>0</v>
      </c>
      <c r="D29" s="144">
        <f>HLOOKUP(D$2,NAV!$B$2:$CH$509,ROW(D28),)+HLOOKUP(D$2,DIST!$C$1:$CI$508,ROW('NAV plus Dist'!D28)+1,FALSE)</f>
        <v>0</v>
      </c>
      <c r="E29" s="144">
        <f>HLOOKUP(E$2,NAV!$B$2:$CH$509,ROW(E28),)+HLOOKUP(E$2,DIST!$C$1:$CI$508,ROW('NAV plus Dist'!E28)+1,FALSE)</f>
        <v>0</v>
      </c>
      <c r="F29" s="144">
        <f>HLOOKUP(F$2,NAV!$B$2:$CH$509,ROW(F28),)+HLOOKUP(F$2,DIST!$C$1:$CI$508,ROW('NAV plus Dist'!F28)+1,FALSE)</f>
        <v>0</v>
      </c>
      <c r="G29" s="144">
        <f>HLOOKUP(G$2,NAV!$B$2:$CH$509,ROW(G28),)+HLOOKUP(G$2,DIST!$C$1:$CI$508,ROW('NAV plus Dist'!G28)+1,FALSE)</f>
        <v>0</v>
      </c>
      <c r="H29" s="144">
        <f>HLOOKUP(H$2,NAV!$B$2:$CH$509,ROW(H28),)+HLOOKUP(H$2,DIST!$C$1:$CI$508,ROW('NAV plus Dist'!H28)+1,FALSE)</f>
        <v>0</v>
      </c>
      <c r="I29" s="144">
        <f>HLOOKUP(I$2,NAV!$B$2:$CH$509,ROW(I28),)+HLOOKUP(I$2,DIST!$C$1:$CI$508,ROW('NAV plus Dist'!I28)+1,FALSE)</f>
        <v>0</v>
      </c>
      <c r="J29" s="144">
        <f>HLOOKUP(J$2,NAV!$B$2:$CH$509,ROW(J28),)+HLOOKUP(J$2,DIST!$C$1:$CI$508,ROW('NAV plus Dist'!J28)+1,FALSE)</f>
        <v>0</v>
      </c>
      <c r="K29" s="144">
        <f>HLOOKUP(K$2,NAV!$B$2:$CH$509,ROW(K28),)+HLOOKUP(K$2,DIST!$C$1:$CI$508,ROW('NAV plus Dist'!K28)+1,FALSE)</f>
        <v>0</v>
      </c>
      <c r="L29" s="144">
        <f>HLOOKUP(L$2,NAV!$B$2:$CH$509,ROW(L28),)+HLOOKUP(L$2,DIST!$C$1:$CI$508,ROW('NAV plus Dist'!L28)+1,FALSE)</f>
        <v>0</v>
      </c>
      <c r="M29" s="144">
        <f>HLOOKUP(M$2,NAV!$B$2:$CH$509,ROW(M28),)+HLOOKUP(M$2,DIST!$C$1:$CI$508,ROW('NAV plus Dist'!M28)+1,FALSE)</f>
        <v>0</v>
      </c>
      <c r="N29" s="144">
        <f>HLOOKUP(N$2,NAV!$B$2:$CH$509,ROW(N28),)+HLOOKUP(N$2,DIST!$C$1:$CI$508,ROW('NAV plus Dist'!N28)+1,FALSE)</f>
        <v>0</v>
      </c>
      <c r="O29" s="144">
        <f>HLOOKUP(O$2,NAV!$B$2:$CH$509,ROW(O28),)+HLOOKUP(O$2,DIST!$C$1:$CI$508,ROW('NAV plus Dist'!O28)+1,FALSE)</f>
        <v>0</v>
      </c>
      <c r="P29" s="144">
        <f>HLOOKUP(P$2,NAV!$B$2:$CH$509,ROW(P28),)+HLOOKUP(P$2,DIST!$C$1:$CI$508,ROW('NAV plus Dist'!P28)+1,FALSE)</f>
        <v>0</v>
      </c>
      <c r="Q29" s="144">
        <f>HLOOKUP(Q$2,NAV!$B$2:$CH$509,ROW(Q28),)+HLOOKUP(Q$2,DIST!$C$1:$CI$508,ROW('NAV plus Dist'!Q28)+1,FALSE)</f>
        <v>11.5252</v>
      </c>
      <c r="R29" s="144">
        <f>HLOOKUP(R$2,NAV!$B$2:$CH$509,ROW(R28),)+HLOOKUP(R$2,DIST!$C$1:$CI$508,ROW('NAV plus Dist'!R28)+1,FALSE)</f>
        <v>11.5252</v>
      </c>
      <c r="S29" s="144">
        <f>HLOOKUP(S$2,NAV!$B$2:$CH$509,ROW(S28),)+HLOOKUP(S$2,DIST!$C$1:$CI$508,ROW('NAV plus Dist'!S28)+1,FALSE)</f>
        <v>11.5101</v>
      </c>
      <c r="T29" s="144">
        <f>HLOOKUP(T$2,NAV!$B$2:$CH$509,ROW(T28),)+HLOOKUP(T$2,DIST!$C$1:$CI$508,ROW('NAV plus Dist'!T28)+1,FALSE)</f>
        <v>11.5267</v>
      </c>
      <c r="U29" s="144">
        <f>HLOOKUP(U$2,NAV!$B$2:$CH$509,ROW(U28),)+HLOOKUP(U$2,DIST!$C$1:$CI$508,ROW('NAV plus Dist'!U28)+1,FALSE)</f>
        <v>0</v>
      </c>
      <c r="V29" s="144">
        <f>HLOOKUP(V$2,NAV!$B$2:$CH$509,ROW(V28),)+HLOOKUP(V$2,DIST!$C$1:$CI$508,ROW('NAV plus Dist'!V28)+1,FALSE)</f>
        <v>12.5023</v>
      </c>
      <c r="W29" s="144">
        <f>HLOOKUP(W$2,NAV!$B$2:$CH$509,ROW(W28),)+HLOOKUP(W$2,DIST!$C$1:$CI$508,ROW('NAV plus Dist'!W28)+1,FALSE)</f>
        <v>0</v>
      </c>
      <c r="X29" s="144">
        <f>HLOOKUP(X$2,NAV!$B$2:$CH$509,ROW(X28),)+HLOOKUP(X$2,DIST!$C$1:$CI$508,ROW('NAV plus Dist'!X28)+1,FALSE)</f>
        <v>0</v>
      </c>
      <c r="Y29" s="144">
        <f>HLOOKUP(Y$2,NAV!$B$2:$CH$509,ROW(Y28),)+HLOOKUP(Y$2,DIST!$C$1:$CI$508,ROW('NAV plus Dist'!Y28)+1,FALSE)</f>
        <v>0</v>
      </c>
      <c r="Z29" s="144">
        <f>HLOOKUP(Z$2,NAV!$B$2:$CH$509,ROW(Z28),)+HLOOKUP(Z$2,DIST!$C$1:$CI$508,ROW('NAV plus Dist'!Z28)+1,FALSE)</f>
        <v>0</v>
      </c>
      <c r="AA29" s="144">
        <f>HLOOKUP(AA$2,NAV!$B$2:$CH$509,ROW(AA28),)+HLOOKUP(AA$2,DIST!$C$1:$CI$508,ROW('NAV plus Dist'!AA28)+1,FALSE)</f>
        <v>0</v>
      </c>
      <c r="AB29" s="144">
        <f>HLOOKUP(AB$2,NAV!$B$2:$CH$509,ROW(AB28),)+HLOOKUP(AB$2,DIST!$C$1:$CI$508,ROW('NAV plus Dist'!AB28)+1,FALSE)</f>
        <v>0</v>
      </c>
      <c r="AC29" s="144">
        <f>HLOOKUP(AC$2,NAV!$B$2:$CH$509,ROW(AC28),)+HLOOKUP(AC$2,DIST!$C$1:$CI$508,ROW('NAV plus Dist'!AC28)+1,FALSE)</f>
        <v>0</v>
      </c>
      <c r="AD29" s="144">
        <f>HLOOKUP(AD$2,NAV!$B$2:$CH$509,ROW(AD28),)+HLOOKUP(AD$2,DIST!$C$1:$CI$508,ROW('NAV plus Dist'!AD28)+1,FALSE)</f>
        <v>0</v>
      </c>
      <c r="AE29" s="144">
        <f>HLOOKUP(AE$2,NAV!$B$2:$CH$509,ROW(AE28),)+HLOOKUP(AE$2,DIST!$C$1:$CI$508,ROW('NAV plus Dist'!AE28)+1,FALSE)</f>
        <v>0</v>
      </c>
      <c r="AF29" s="144">
        <f>HLOOKUP(AF$2,NAV!$B$2:$CH$509,ROW(AF28),)+HLOOKUP(AF$2,DIST!$C$1:$CI$508,ROW('NAV plus Dist'!AF28)+1,FALSE)</f>
        <v>0</v>
      </c>
      <c r="AG29" s="144">
        <f>HLOOKUP(AG$2,NAV!$B$2:$CH$509,ROW(AG28),)+HLOOKUP(AG$2,DIST!$C$1:$CI$508,ROW('NAV plus Dist'!AG28)+1,FALSE)</f>
        <v>0</v>
      </c>
      <c r="AH29" s="144">
        <f>HLOOKUP(AH$2,NAV!$B$2:$CH$509,ROW(AH28),)+HLOOKUP(AH$2,DIST!$C$1:$CI$508,ROW('NAV plus Dist'!AH28)+1,FALSE)</f>
        <v>0</v>
      </c>
      <c r="AI29" s="144">
        <f>HLOOKUP(AI$2,NAV!$B$2:$CH$509,ROW(AI28),)+HLOOKUP(AI$2,DIST!$C$1:$CI$508,ROW('NAV plus Dist'!AI28)+1,FALSE)</f>
        <v>0</v>
      </c>
      <c r="AJ29" s="144">
        <f>HLOOKUP(AJ$2,NAV!$B$2:$CH$509,ROW(AJ28),)+HLOOKUP(AJ$2,DIST!$C$1:$CI$508,ROW('NAV plus Dist'!AJ28)+1,FALSE)</f>
        <v>0</v>
      </c>
      <c r="AK29" s="144">
        <f>HLOOKUP(AK$2,NAV!$B$2:$CH$509,ROW(AK28),)+HLOOKUP(AK$2,DIST!$C$1:$CI$508,ROW('NAV plus Dist'!AK28)+1,FALSE)</f>
        <v>0</v>
      </c>
      <c r="AL29" s="144">
        <f>HLOOKUP(AL$2,NAV!$B$2:$CH$509,ROW(AL28),)+HLOOKUP(AL$2,DIST!$C$1:$CI$508,ROW('NAV plus Dist'!AL28)+1,FALSE)</f>
        <v>0</v>
      </c>
      <c r="AM29" s="144">
        <f>HLOOKUP(AM$2,NAV!$B$2:$CH$509,ROW(AM28),)+HLOOKUP(AM$2,DIST!$C$1:$CI$508,ROW('NAV plus Dist'!AM28)+1,FALSE)</f>
        <v>0</v>
      </c>
      <c r="AN29" s="144">
        <f>HLOOKUP(AN$2,NAV!$B$2:$CH$509,ROW(AN28),)+HLOOKUP(AN$2,DIST!$C$1:$CI$508,ROW('NAV plus Dist'!AN28)+1,FALSE)</f>
        <v>0</v>
      </c>
      <c r="AO29" s="144">
        <f>HLOOKUP(AO$2,NAV!$B$2:$CH$509,ROW(AO28),)+HLOOKUP(AO$2,DIST!$C$1:$CI$508,ROW('NAV plus Dist'!AO28)+1,FALSE)</f>
        <v>0</v>
      </c>
      <c r="AP29" s="144">
        <f>HLOOKUP(AP$2,NAV!$B$2:$CH$509,ROW(AP28),)+HLOOKUP(AP$2,DIST!$C$1:$CI$508,ROW('NAV plus Dist'!AP28)+1,FALSE)</f>
        <v>0</v>
      </c>
      <c r="AQ29" s="144">
        <f>HLOOKUP(AQ$2,NAV!$B$2:$CH$509,ROW(AQ28),)+HLOOKUP(AQ$2,DIST!$C$1:$CI$508,ROW('NAV plus Dist'!AQ28)+1,FALSE)</f>
        <v>0</v>
      </c>
      <c r="AR29" s="144">
        <f>HLOOKUP(AR$2,NAV!$B$2:$CH$509,ROW(AR28),)+HLOOKUP(AR$2,DIST!$C$1:$CI$508,ROW('NAV plus Dist'!AR28)+1,FALSE)</f>
        <v>0</v>
      </c>
      <c r="AS29" s="144">
        <f>HLOOKUP(AS$2,NAV!$B$2:$CH$509,ROW(AS28),)+HLOOKUP(AS$2,DIST!$C$1:$CI$508,ROW('NAV plus Dist'!AS28)+1,FALSE)</f>
        <v>0</v>
      </c>
      <c r="AT29" s="144">
        <f>HLOOKUP(AT$2,NAV!$B$2:$CH$509,ROW(AT28),)+HLOOKUP(AT$2,DIST!$C$1:$CI$508,ROW('NAV plus Dist'!AT28)+1,FALSE)</f>
        <v>0</v>
      </c>
      <c r="AU29" s="144">
        <f>HLOOKUP(AU$2,NAV!$B$2:$CH$509,ROW(AU28),)+HLOOKUP(AU$2,DIST!$C$1:$CI$508,ROW('NAV plus Dist'!AU28)+1,FALSE)</f>
        <v>0</v>
      </c>
      <c r="AV29" s="144">
        <f>HLOOKUP(AV$2,NAV!$B$2:$CH$509,ROW(AV28),)+HLOOKUP(AV$2,DIST!$C$1:$CI$508,ROW('NAV plus Dist'!AV28)+1,FALSE)</f>
        <v>0</v>
      </c>
      <c r="AW29" s="144">
        <f>HLOOKUP(AW$2,NAV!$B$2:$CH$509,ROW(AW28),)+HLOOKUP(AW$2,DIST!$C$1:$CI$508,ROW('NAV plus Dist'!AW28)+1,FALSE)</f>
        <v>0</v>
      </c>
      <c r="AX29" s="144">
        <f>HLOOKUP(AX$2,NAV!$B$2:$CH$509,ROW(AX28),)+HLOOKUP(AX$2,DIST!$C$1:$CI$508,ROW('NAV plus Dist'!AX28)+1,FALSE)</f>
        <v>0</v>
      </c>
      <c r="AY29" s="144">
        <f>HLOOKUP(AY$2,NAV!$B$2:$CH$509,ROW(AY28),)+HLOOKUP(AY$2,DIST!$C$1:$CI$508,ROW('NAV plus Dist'!AY28)+1,FALSE)</f>
        <v>0</v>
      </c>
      <c r="AZ29" s="144">
        <f>HLOOKUP(AZ$2,NAV!$B$2:$CH$509,ROW(AZ28),)+HLOOKUP(AZ$2,DIST!$C$1:$CI$508,ROW('NAV plus Dist'!AZ28)+1,FALSE)</f>
        <v>0</v>
      </c>
      <c r="BA29" s="144">
        <f>HLOOKUP(BA$2,NAV!$B$2:$CH$509,ROW(BA28),)+HLOOKUP(BA$2,DIST!$C$1:$CI$508,ROW('NAV plus Dist'!BA28)+1,FALSE)</f>
        <v>0</v>
      </c>
      <c r="BB29" s="144">
        <f>HLOOKUP(BB$2,NAV!$B$2:$CH$509,ROW(BB28),)+HLOOKUP(BB$2,DIST!$C$1:$CI$508,ROW('NAV plus Dist'!BB28)+1,FALSE)</f>
        <v>0</v>
      </c>
      <c r="BC29" s="144">
        <f>HLOOKUP(BC$2,NAV!$B$2:$CH$509,ROW(BC28),)+HLOOKUP(BC$2,DIST!$C$1:$CI$508,ROW('NAV plus Dist'!BC28)+1,FALSE)</f>
        <v>0</v>
      </c>
      <c r="BD29" s="144">
        <f>HLOOKUP(BD$2,NAV!$B$2:$CH$509,ROW(BD28),)+HLOOKUP(BD$2,DIST!$C$1:$CI$508,ROW('NAV plus Dist'!BD28)+1,FALSE)</f>
        <v>0</v>
      </c>
      <c r="BE29" s="144">
        <f>HLOOKUP(BE$2,NAV!$B$2:$CH$509,ROW(BE28),)+HLOOKUP(BE$2,DIST!$C$1:$CI$508,ROW('NAV plus Dist'!BE28)+1,FALSE)</f>
        <v>0</v>
      </c>
      <c r="BF29" s="144">
        <f>HLOOKUP(BF$2,NAV!$B$2:$CH$509,ROW(BF28),)+HLOOKUP(BF$2,DIST!$C$1:$CI$508,ROW('NAV plus Dist'!BF28)+1,FALSE)</f>
        <v>0</v>
      </c>
      <c r="BG29" s="144">
        <f>HLOOKUP(BG$2,NAV!$B$2:$CH$509,ROW(BG28),)+HLOOKUP(BG$2,DIST!$C$1:$CI$508,ROW('NAV plus Dist'!BG28)+1,FALSE)</f>
        <v>0</v>
      </c>
      <c r="BH29" s="144">
        <f>HLOOKUP(BH$2,NAV!$B$2:$CH$509,ROW(BH28),)+HLOOKUP(BH$2,DIST!$C$1:$CI$508,ROW('NAV plus Dist'!BH28)+1,FALSE)</f>
        <v>0</v>
      </c>
      <c r="BI29" s="144">
        <f>HLOOKUP(BI$2,NAV!$B$2:$CH$509,ROW(BI28),)+HLOOKUP(BI$2,DIST!$C$1:$CI$508,ROW('NAV plus Dist'!BI28)+1,FALSE)</f>
        <v>0</v>
      </c>
      <c r="BJ29" s="144">
        <f>HLOOKUP(BJ$2,NAV!$B$2:$CH$509,ROW(BJ28),)+HLOOKUP(BJ$2,DIST!$C$1:$CI$508,ROW('NAV plus Dist'!BJ28)+1,FALSE)</f>
        <v>0</v>
      </c>
      <c r="BK29" s="144">
        <f>HLOOKUP(BK$2,NAV!$B$2:$CH$509,ROW(BK28),)+HLOOKUP(BK$2,DIST!$C$1:$CI$508,ROW('NAV plus Dist'!BK28)+1,FALSE)</f>
        <v>0</v>
      </c>
      <c r="BL29" s="144">
        <f>HLOOKUP(BL$2,NAV!$B$2:$CH$509,ROW(BL28),)+HLOOKUP(BL$2,DIST!$C$1:$CI$508,ROW('NAV plus Dist'!BL28)+1,FALSE)</f>
        <v>0</v>
      </c>
      <c r="BM29" s="144">
        <f>HLOOKUP(BM$2,NAV!$B$2:$CH$509,ROW(BM28),)+HLOOKUP(BM$2,DIST!$C$1:$CI$508,ROW('NAV plus Dist'!BM28)+1,FALSE)</f>
        <v>0</v>
      </c>
      <c r="BN29" s="144">
        <f>HLOOKUP(BN$2,NAV!$B$2:$CH$509,ROW(BN28),)+HLOOKUP(BN$2,DIST!$C$1:$CI$508,ROW('NAV plus Dist'!BN28)+1,FALSE)</f>
        <v>0</v>
      </c>
      <c r="BO29" s="144">
        <f>HLOOKUP(BO$2,NAV!$B$2:$CH$509,ROW(BO28),)+HLOOKUP(BO$2,DIST!$C$1:$CI$508,ROW('NAV plus Dist'!BO28)+1,FALSE)</f>
        <v>0</v>
      </c>
      <c r="BP29" s="144">
        <f>HLOOKUP(BP$2,NAV!$B$2:$CH$509,ROW(BP28),)+HLOOKUP(BP$2,DIST!$C$1:$CI$508,ROW('NAV plus Dist'!BP28)+1,FALSE)</f>
        <v>0</v>
      </c>
      <c r="BQ29" s="144">
        <f>HLOOKUP(BQ$2,NAV!$B$2:$CH$509,ROW(BQ28),)+HLOOKUP(BQ$2,DIST!$C$1:$CI$508,ROW('NAV plus Dist'!BQ28)+1,FALSE)</f>
        <v>0</v>
      </c>
      <c r="BR29" s="144">
        <f>HLOOKUP(BR$2,NAV!$B$2:$CH$509,ROW(BR28),)+HLOOKUP(BR$2,DIST!$C$1:$CI$508,ROW('NAV plus Dist'!BR28)+1,FALSE)</f>
        <v>0</v>
      </c>
      <c r="BS29" s="144">
        <f>HLOOKUP(BS$2,NAV!$B$2:$CH$509,ROW(BS28),)+HLOOKUP(BS$2,DIST!$C$1:$CI$508,ROW('NAV plus Dist'!BS28)+1,FALSE)</f>
        <v>0</v>
      </c>
      <c r="BT29" s="144">
        <f>HLOOKUP(BT$2,NAV!$B$2:$CH$509,ROW(BT28),)+HLOOKUP(BT$2,DIST!$C$1:$CI$508,ROW('NAV plus Dist'!BT28)+1,FALSE)</f>
        <v>0</v>
      </c>
      <c r="BU29" s="144">
        <f>HLOOKUP(BU$2,NAV!$B$2:$CH$509,ROW(BU28),)+HLOOKUP(BU$2,DIST!$C$1:$CI$508,ROW('NAV plus Dist'!BU28)+1,FALSE)</f>
        <v>0</v>
      </c>
      <c r="BV29" s="144">
        <f>HLOOKUP(BV$2,NAV!$B$2:$CH$509,ROW(BV28),)+HLOOKUP(BV$2,DIST!$C$1:$CI$508,ROW('NAV plus Dist'!BV28)+1,FALSE)</f>
        <v>0</v>
      </c>
      <c r="BW29" s="144">
        <f>HLOOKUP(BW$2,NAV!$B$2:$CH$509,ROW(BW28),)+HLOOKUP(BW$2,DIST!$C$1:$CI$508,ROW('NAV plus Dist'!BW28)+1,FALSE)</f>
        <v>0</v>
      </c>
      <c r="BX29" s="144">
        <f>HLOOKUP(BX$2,NAV!$B$2:$CH$509,ROW(BX28),)+HLOOKUP(BX$2,DIST!$C$1:$CI$508,ROW('NAV plus Dist'!BX28)+1,FALSE)</f>
        <v>0</v>
      </c>
      <c r="BY29" s="144">
        <f>HLOOKUP(BY$2,NAV!$B$2:$CH$509,ROW(BY28),)+HLOOKUP(BY$2,DIST!$C$1:$CI$508,ROW('NAV plus Dist'!BY28)+1,FALSE)</f>
        <v>0</v>
      </c>
      <c r="BZ29" s="144">
        <f>HLOOKUP(BZ$2,NAV!$B$2:$CH$509,ROW(BZ28),)+HLOOKUP(BZ$2,DIST!$C$1:$CI$508,ROW('NAV plus Dist'!BZ28)+1,FALSE)</f>
        <v>0</v>
      </c>
      <c r="CA29" s="144">
        <f>HLOOKUP(CA$2,NAV!$B$2:$CH$509,ROW(CA28),)+HLOOKUP(CA$2,DIST!$C$1:$CI$508,ROW('NAV plus Dist'!CA28)+1,FALSE)</f>
        <v>0</v>
      </c>
      <c r="CB29" s="144">
        <f>HLOOKUP(CB$2,NAV!$B$2:$CH$509,ROW(CB28),)+HLOOKUP(CB$2,DIST!$C$1:$CI$508,ROW('NAV plus Dist'!CB28)+1,FALSE)</f>
        <v>0</v>
      </c>
      <c r="CC29" s="144">
        <f>HLOOKUP(CC$2,NAV!$B$2:$CH$509,ROW(CC28),)+HLOOKUP(CC$2,DIST!$C$1:$CI$508,ROW('NAV plus Dist'!CC28)+1,FALSE)</f>
        <v>0</v>
      </c>
      <c r="CD29" s="144">
        <f>HLOOKUP(CD$2,NAV!$B$2:$CH$509,ROW(CD28),)+HLOOKUP(CD$2,DIST!$C$1:$CI$508,ROW('NAV plus Dist'!CD28)+1,FALSE)</f>
        <v>0</v>
      </c>
      <c r="CE29" s="144">
        <f>HLOOKUP(CE$2,NAV!$B$2:$CH$509,ROW(CE28),)+HLOOKUP(CE$2,DIST!$C$1:$CI$508,ROW('NAV plus Dist'!CE28)+1,FALSE)</f>
        <v>0</v>
      </c>
      <c r="CF29" s="144">
        <f>HLOOKUP(CF$2,NAV!$B$2:$CH$509,ROW(CF28),)+HLOOKUP(CF$2,DIST!$C$1:$CI$508,ROW('NAV plus Dist'!CF28)+1,FALSE)</f>
        <v>0</v>
      </c>
      <c r="CG29" s="144">
        <f>HLOOKUP(CG$2,NAV!$B$2:$CH$509,ROW(CG28),)+HLOOKUP(CG$2,DIST!$C$1:$CI$508,ROW('NAV plus Dist'!CG28)+1,FALSE)</f>
        <v>0</v>
      </c>
      <c r="CH29" s="144">
        <f>HLOOKUP(CH$2,NAV!$B$2:$CH$509,ROW(CH28),)+HLOOKUP(CH$2,DIST!$C$1:$CI$508,ROW('NAV plus Dist'!CH28)+1,FALSE)</f>
        <v>0</v>
      </c>
      <c r="CI29" s="144">
        <f>HLOOKUP(CI$2,NAV!$B$2:$CH$509,ROW(CI28),)+HLOOKUP(CI$2,DIST!$C$1:$CI$508,ROW('NAV plus Dist'!CI28)+1,FALSE)</f>
        <v>0</v>
      </c>
      <c r="CJ29" s="144">
        <f>HLOOKUP(CJ$2,NAV!$B$2:$AAA$509,ROW(CJ28),)+HLOOKUP(CJ$2,DIST!$C$1:$AAJ$508,ROW('NAV plus Dist'!CJ28)+1,FALSE)</f>
        <v>0</v>
      </c>
      <c r="CK29" s="144">
        <f>HLOOKUP(CK$2,NAV!$B$2:$AAA$509,ROW(CK28),)+HLOOKUP(CK$2,DIST!$C$1:$AAJ$508,ROW('NAV plus Dist'!CK28)+1,FALSE)</f>
        <v>0</v>
      </c>
      <c r="CL29" s="144">
        <f>HLOOKUP(CL$2,NAV!$B$2:$AAA$509,ROW(CL28),)+HLOOKUP(CL$2,DIST!$C$1:$AAJ$508,ROW('NAV plus Dist'!CL28)+1,FALSE)</f>
        <v>0</v>
      </c>
      <c r="CM29" s="144">
        <f>HLOOKUP(CM$2,NAV!$B$2:$AAA$509,ROW(CM28),)+HLOOKUP(CM$2,DIST!$C$1:$AAJ$508,ROW('NAV plus Dist'!CM28)+1,FALSE)</f>
        <v>0</v>
      </c>
      <c r="CN29" s="144">
        <f>HLOOKUP(CN$2,NAV!$B$2:$AAA$509,ROW(CN28),)+HLOOKUP(CN$2,DIST!$C$1:$AAJ$508,ROW('NAV plus Dist'!CN28)+1,FALSE)</f>
        <v>0</v>
      </c>
      <c r="CO29" s="144">
        <f>HLOOKUP(CO$2,NAV!$B$2:$AAA$509,ROW(CO28),)+HLOOKUP(CO$2,DIST!$C$1:$AAJ$508,ROW('NAV plus Dist'!CO28)+1,FALSE)</f>
        <v>0</v>
      </c>
      <c r="CP29" s="144">
        <f>HLOOKUP(CP$2,NAV!$B$2:$AAA$509,ROW(CP28),)+HLOOKUP(CP$2,DIST!$C$1:$AAJ$508,ROW('NAV plus Dist'!CP28)+1,FALSE)</f>
        <v>0</v>
      </c>
      <c r="CQ29" s="144">
        <f>HLOOKUP(CQ$2,NAV!$B$2:$AAA$509,ROW(CQ28),)+HLOOKUP(CQ$2,DIST!$C$1:$AAJ$508,ROW('NAV plus Dist'!CQ28)+1,FALSE)</f>
        <v>0</v>
      </c>
      <c r="CR29" s="144">
        <f>HLOOKUP(CR$2,NAV!$B$2:$AAA$509,ROW(CR28),)+HLOOKUP(CR$2,DIST!$C$1:$AAJ$508,ROW('NAV plus Dist'!CR28)+1,FALSE)</f>
        <v>0</v>
      </c>
      <c r="CS29" s="144">
        <f>HLOOKUP(CS$2,NAV!$B$2:$AAA$509,ROW(CS28),)+HLOOKUP(CS$2,DIST!$C$1:$AAJ$508,ROW('NAV plus Dist'!CS28)+1,FALSE)</f>
        <v>0</v>
      </c>
      <c r="CT29" s="144">
        <f>HLOOKUP(CT$2,NAV!$B$2:$AAA$509,ROW(CT28),)+HLOOKUP(CT$2,DIST!$C$1:$AAJ$508,ROW('NAV plus Dist'!CT28)+1,FALSE)</f>
        <v>0</v>
      </c>
      <c r="CU29" s="144">
        <f>HLOOKUP(CU$2,NAV!$B$2:$AAA$509,ROW(CU28),)+HLOOKUP(CU$2,DIST!$C$1:$AAJ$508,ROW('NAV plus Dist'!CU28)+1,FALSE)</f>
        <v>0</v>
      </c>
      <c r="CV29" s="144">
        <f>HLOOKUP(CV$2,NAV!$B$2:$AAA$509,ROW(CV28),)+HLOOKUP(CV$2,DIST!$C$1:$AAJ$508,ROW('NAV plus Dist'!CV28)+1,FALSE)</f>
        <v>0</v>
      </c>
      <c r="CW29" s="144">
        <f>HLOOKUP(CW$2,NAV!$B$2:$AAA$509,ROW(CW28),)+HLOOKUP(CW$2,DIST!$C$1:$AAJ$508,ROW('NAV plus Dist'!CW28)+1,FALSE)</f>
        <v>0</v>
      </c>
      <c r="CX29" s="144">
        <f>HLOOKUP(CX$2,NAV!$B$2:$AAA$509,ROW(CX28),)+HLOOKUP(CX$2,DIST!$C$1:$AAJ$508,ROW('NAV plus Dist'!CX28)+1,FALSE)</f>
        <v>0</v>
      </c>
      <c r="CY29" s="144">
        <f>HLOOKUP(CY$2,NAV!$B$2:$AAA$509,ROW(CY28),)+HLOOKUP(CY$2,DIST!$C$1:$AAJ$508,ROW('NAV plus Dist'!CY28)+1,FALSE)</f>
        <v>0</v>
      </c>
      <c r="CZ29" s="144">
        <f>HLOOKUP(CZ$2,NAV!$B$2:$AAA$509,ROW(CZ28),)+HLOOKUP(CZ$2,DIST!$C$1:$AAJ$508,ROW('NAV plus Dist'!CZ28)+1,FALSE)</f>
        <v>0</v>
      </c>
      <c r="DA29" s="144">
        <f>HLOOKUP(DA$2,NAV!$B$2:$AAA$509,ROW(DA28),)+HLOOKUP(DA$2,DIST!$C$1:$AAJ$508,ROW('NAV plus Dist'!DA28)+1,FALSE)</f>
        <v>0</v>
      </c>
      <c r="DB29" s="144">
        <f>HLOOKUP(DB$2,NAV!$B$2:$AAA$509,ROW(DB28),)+HLOOKUP(DB$2,DIST!$C$1:$AAJ$508,ROW('NAV plus Dist'!DB28)+1,FALSE)</f>
        <v>0</v>
      </c>
      <c r="DC29" s="144">
        <f>HLOOKUP(DC$2,NAV!$B$2:$AAA$509,ROW(DC28),)+HLOOKUP(DC$2,DIST!$C$1:$AAJ$508,ROW('NAV plus Dist'!DC28)+1,FALSE)</f>
        <v>0</v>
      </c>
      <c r="DD29" s="144">
        <f>HLOOKUP(DD$2,NAV!$B$2:$AAA$509,ROW(DD28),)+HLOOKUP(DD$2,DIST!$C$1:$AAJ$508,ROW('NAV plus Dist'!DD28)+1,FALSE)</f>
        <v>0</v>
      </c>
      <c r="DE29" s="144">
        <f>HLOOKUP(DE$2,NAV!$B$2:$AAA$509,ROW(DE28),)+HLOOKUP(DE$2,DIST!$C$1:$AAJ$508,ROW('NAV plus Dist'!DE28)+1,FALSE)</f>
        <v>0</v>
      </c>
      <c r="DF29" s="144">
        <f>HLOOKUP(DF$2,NAV!$B$2:$AAA$509,ROW(DF28),)+HLOOKUP(DF$2,DIST!$C$1:$AAJ$508,ROW('NAV plus Dist'!DF28)+1,FALSE)</f>
        <v>0</v>
      </c>
      <c r="DG29" s="144">
        <f>HLOOKUP(DG$2,NAV!$B$2:$AAA$509,ROW(DG28),)+HLOOKUP(DG$2,DIST!$C$1:$AAJ$508,ROW('NAV plus Dist'!DG28)+1,FALSE)</f>
        <v>0</v>
      </c>
      <c r="DH29" s="144">
        <f>HLOOKUP(DH$2,NAV!$B$2:$AAA$509,ROW(DH28),)+HLOOKUP(DH$2,DIST!$C$1:$AAJ$508,ROW('NAV plus Dist'!DH28)+1,FALSE)</f>
        <v>0</v>
      </c>
    </row>
    <row r="30" spans="1:112" ht="15" thickBot="1">
      <c r="A30" s="94">
        <f t="shared" si="74"/>
        <v>169</v>
      </c>
      <c r="B30" s="149">
        <f t="shared" si="75"/>
        <v>40908</v>
      </c>
      <c r="C30" s="144">
        <f>HLOOKUP(C$2,NAV!$B$2:$CH$509,ROW(C29),)+HLOOKUP(C$2,DIST!$C$1:$CI$508,ROW('NAV plus Dist'!C29)+1,FALSE)</f>
        <v>0</v>
      </c>
      <c r="D30" s="144">
        <f>HLOOKUP(D$2,NAV!$B$2:$CH$509,ROW(D29),)+HLOOKUP(D$2,DIST!$C$1:$CI$508,ROW('NAV plus Dist'!D29)+1,FALSE)</f>
        <v>0</v>
      </c>
      <c r="E30" s="144">
        <f>HLOOKUP(E$2,NAV!$B$2:$CH$509,ROW(E29),)+HLOOKUP(E$2,DIST!$C$1:$CI$508,ROW('NAV plus Dist'!E29)+1,FALSE)</f>
        <v>0</v>
      </c>
      <c r="F30" s="144">
        <f>HLOOKUP(F$2,NAV!$B$2:$CH$509,ROW(F29),)+HLOOKUP(F$2,DIST!$C$1:$CI$508,ROW('NAV plus Dist'!F29)+1,FALSE)</f>
        <v>0</v>
      </c>
      <c r="G30" s="144">
        <f>HLOOKUP(G$2,NAV!$B$2:$CH$509,ROW(G29),)+HLOOKUP(G$2,DIST!$C$1:$CI$508,ROW('NAV plus Dist'!G29)+1,FALSE)</f>
        <v>0</v>
      </c>
      <c r="H30" s="144">
        <f>HLOOKUP(H$2,NAV!$B$2:$CH$509,ROW(H29),)+HLOOKUP(H$2,DIST!$C$1:$CI$508,ROW('NAV plus Dist'!H29)+1,FALSE)</f>
        <v>0</v>
      </c>
      <c r="I30" s="144">
        <f>HLOOKUP(I$2,NAV!$B$2:$CH$509,ROW(I29),)+HLOOKUP(I$2,DIST!$C$1:$CI$508,ROW('NAV plus Dist'!I29)+1,FALSE)</f>
        <v>0</v>
      </c>
      <c r="J30" s="144">
        <f>HLOOKUP(J$2,NAV!$B$2:$CH$509,ROW(J29),)+HLOOKUP(J$2,DIST!$C$1:$CI$508,ROW('NAV plus Dist'!J29)+1,FALSE)</f>
        <v>0</v>
      </c>
      <c r="K30" s="144">
        <f>HLOOKUP(K$2,NAV!$B$2:$CH$509,ROW(K29),)+HLOOKUP(K$2,DIST!$C$1:$CI$508,ROW('NAV plus Dist'!K29)+1,FALSE)</f>
        <v>0</v>
      </c>
      <c r="L30" s="144">
        <f>HLOOKUP(L$2,NAV!$B$2:$CH$509,ROW(L29),)+HLOOKUP(L$2,DIST!$C$1:$CI$508,ROW('NAV plus Dist'!L29)+1,FALSE)</f>
        <v>0</v>
      </c>
      <c r="M30" s="144">
        <f>HLOOKUP(M$2,NAV!$B$2:$CH$509,ROW(M29),)+HLOOKUP(M$2,DIST!$C$1:$CI$508,ROW('NAV plus Dist'!M29)+1,FALSE)</f>
        <v>0</v>
      </c>
      <c r="N30" s="144">
        <f>HLOOKUP(N$2,NAV!$B$2:$CH$509,ROW(N29),)+HLOOKUP(N$2,DIST!$C$1:$CI$508,ROW('NAV plus Dist'!N29)+1,FALSE)</f>
        <v>0</v>
      </c>
      <c r="O30" s="144">
        <f>HLOOKUP(O$2,NAV!$B$2:$CH$509,ROW(O29),)+HLOOKUP(O$2,DIST!$C$1:$CI$508,ROW('NAV plus Dist'!O29)+1,FALSE)</f>
        <v>0</v>
      </c>
      <c r="P30" s="144">
        <f>HLOOKUP(P$2,NAV!$B$2:$CH$509,ROW(P29),)+HLOOKUP(P$2,DIST!$C$1:$CI$508,ROW('NAV plus Dist'!P29)+1,FALSE)</f>
        <v>0</v>
      </c>
      <c r="Q30" s="144">
        <f>HLOOKUP(Q$2,NAV!$B$2:$CH$509,ROW(Q29),)+HLOOKUP(Q$2,DIST!$C$1:$CI$508,ROW('NAV plus Dist'!Q29)+1,FALSE)</f>
        <v>11.6873</v>
      </c>
      <c r="R30" s="144">
        <f>HLOOKUP(R$2,NAV!$B$2:$CH$509,ROW(R29),)+HLOOKUP(R$2,DIST!$C$1:$CI$508,ROW('NAV plus Dist'!R29)+1,FALSE)</f>
        <v>11.6873</v>
      </c>
      <c r="S30" s="144">
        <f>HLOOKUP(S$2,NAV!$B$2:$CH$509,ROW(S29),)+HLOOKUP(S$2,DIST!$C$1:$CI$508,ROW('NAV plus Dist'!S29)+1,FALSE)</f>
        <v>11.6813</v>
      </c>
      <c r="T30" s="144">
        <f>HLOOKUP(T$2,NAV!$B$2:$CH$509,ROW(T29),)+HLOOKUP(T$2,DIST!$C$1:$CI$508,ROW('NAV plus Dist'!T29)+1,FALSE)</f>
        <v>11.711500000000001</v>
      </c>
      <c r="U30" s="144">
        <f>HLOOKUP(U$2,NAV!$B$2:$CH$509,ROW(U29),)+HLOOKUP(U$2,DIST!$C$1:$CI$508,ROW('NAV plus Dist'!U29)+1,FALSE)</f>
        <v>0</v>
      </c>
      <c r="V30" s="144">
        <f>HLOOKUP(V$2,NAV!$B$2:$CH$509,ROW(V29),)+HLOOKUP(V$2,DIST!$C$1:$CI$508,ROW('NAV plus Dist'!V29)+1,FALSE)</f>
        <v>12.534700000000001</v>
      </c>
      <c r="W30" s="144">
        <f>HLOOKUP(W$2,NAV!$B$2:$CH$509,ROW(W29),)+HLOOKUP(W$2,DIST!$C$1:$CI$508,ROW('NAV plus Dist'!W29)+1,FALSE)</f>
        <v>0</v>
      </c>
      <c r="X30" s="144">
        <f>HLOOKUP(X$2,NAV!$B$2:$CH$509,ROW(X29),)+HLOOKUP(X$2,DIST!$C$1:$CI$508,ROW('NAV plus Dist'!X29)+1,FALSE)</f>
        <v>0</v>
      </c>
      <c r="Y30" s="144">
        <f>HLOOKUP(Y$2,NAV!$B$2:$CH$509,ROW(Y29),)+HLOOKUP(Y$2,DIST!$C$1:$CI$508,ROW('NAV plus Dist'!Y29)+1,FALSE)</f>
        <v>0</v>
      </c>
      <c r="Z30" s="144">
        <f>HLOOKUP(Z$2,NAV!$B$2:$CH$509,ROW(Z29),)+HLOOKUP(Z$2,DIST!$C$1:$CI$508,ROW('NAV plus Dist'!Z29)+1,FALSE)</f>
        <v>0</v>
      </c>
      <c r="AA30" s="144">
        <f>HLOOKUP(AA$2,NAV!$B$2:$CH$509,ROW(AA29),)+HLOOKUP(AA$2,DIST!$C$1:$CI$508,ROW('NAV plus Dist'!AA29)+1,FALSE)</f>
        <v>0</v>
      </c>
      <c r="AB30" s="144">
        <f>HLOOKUP(AB$2,NAV!$B$2:$CH$509,ROW(AB29),)+HLOOKUP(AB$2,DIST!$C$1:$CI$508,ROW('NAV plus Dist'!AB29)+1,FALSE)</f>
        <v>0</v>
      </c>
      <c r="AC30" s="144">
        <f>HLOOKUP(AC$2,NAV!$B$2:$CH$509,ROW(AC29),)+HLOOKUP(AC$2,DIST!$C$1:$CI$508,ROW('NAV plus Dist'!AC29)+1,FALSE)</f>
        <v>0</v>
      </c>
      <c r="AD30" s="144">
        <f>HLOOKUP(AD$2,NAV!$B$2:$CH$509,ROW(AD29),)+HLOOKUP(AD$2,DIST!$C$1:$CI$508,ROW('NAV plus Dist'!AD29)+1,FALSE)</f>
        <v>0</v>
      </c>
      <c r="AE30" s="144">
        <f>HLOOKUP(AE$2,NAV!$B$2:$CH$509,ROW(AE29),)+HLOOKUP(AE$2,DIST!$C$1:$CI$508,ROW('NAV plus Dist'!AE29)+1,FALSE)</f>
        <v>0</v>
      </c>
      <c r="AF30" s="144">
        <f>HLOOKUP(AF$2,NAV!$B$2:$CH$509,ROW(AF29),)+HLOOKUP(AF$2,DIST!$C$1:$CI$508,ROW('NAV plus Dist'!AF29)+1,FALSE)</f>
        <v>0</v>
      </c>
      <c r="AG30" s="144">
        <f>HLOOKUP(AG$2,NAV!$B$2:$CH$509,ROW(AG29),)+HLOOKUP(AG$2,DIST!$C$1:$CI$508,ROW('NAV plus Dist'!AG29)+1,FALSE)</f>
        <v>0</v>
      </c>
      <c r="AH30" s="144">
        <f>HLOOKUP(AH$2,NAV!$B$2:$CH$509,ROW(AH29),)+HLOOKUP(AH$2,DIST!$C$1:$CI$508,ROW('NAV plus Dist'!AH29)+1,FALSE)</f>
        <v>0</v>
      </c>
      <c r="AI30" s="144">
        <f>HLOOKUP(AI$2,NAV!$B$2:$CH$509,ROW(AI29),)+HLOOKUP(AI$2,DIST!$C$1:$CI$508,ROW('NAV plus Dist'!AI29)+1,FALSE)</f>
        <v>0</v>
      </c>
      <c r="AJ30" s="144">
        <f>HLOOKUP(AJ$2,NAV!$B$2:$CH$509,ROW(AJ29),)+HLOOKUP(AJ$2,DIST!$C$1:$CI$508,ROW('NAV plus Dist'!AJ29)+1,FALSE)</f>
        <v>0</v>
      </c>
      <c r="AK30" s="144">
        <f>HLOOKUP(AK$2,NAV!$B$2:$CH$509,ROW(AK29),)+HLOOKUP(AK$2,DIST!$C$1:$CI$508,ROW('NAV plus Dist'!AK29)+1,FALSE)</f>
        <v>0</v>
      </c>
      <c r="AL30" s="144">
        <f>HLOOKUP(AL$2,NAV!$B$2:$CH$509,ROW(AL29),)+HLOOKUP(AL$2,DIST!$C$1:$CI$508,ROW('NAV plus Dist'!AL29)+1,FALSE)</f>
        <v>0</v>
      </c>
      <c r="AM30" s="144">
        <f>HLOOKUP(AM$2,NAV!$B$2:$CH$509,ROW(AM29),)+HLOOKUP(AM$2,DIST!$C$1:$CI$508,ROW('NAV plus Dist'!AM29)+1,FALSE)</f>
        <v>0</v>
      </c>
      <c r="AN30" s="144">
        <f>HLOOKUP(AN$2,NAV!$B$2:$CH$509,ROW(AN29),)+HLOOKUP(AN$2,DIST!$C$1:$CI$508,ROW('NAV plus Dist'!AN29)+1,FALSE)</f>
        <v>0</v>
      </c>
      <c r="AO30" s="144">
        <f>HLOOKUP(AO$2,NAV!$B$2:$CH$509,ROW(AO29),)+HLOOKUP(AO$2,DIST!$C$1:$CI$508,ROW('NAV plus Dist'!AO29)+1,FALSE)</f>
        <v>0</v>
      </c>
      <c r="AP30" s="144">
        <f>HLOOKUP(AP$2,NAV!$B$2:$CH$509,ROW(AP29),)+HLOOKUP(AP$2,DIST!$C$1:$CI$508,ROW('NAV plus Dist'!AP29)+1,FALSE)</f>
        <v>0</v>
      </c>
      <c r="AQ30" s="144">
        <f>HLOOKUP(AQ$2,NAV!$B$2:$CH$509,ROW(AQ29),)+HLOOKUP(AQ$2,DIST!$C$1:$CI$508,ROW('NAV plus Dist'!AQ29)+1,FALSE)</f>
        <v>0</v>
      </c>
      <c r="AR30" s="144">
        <f>HLOOKUP(AR$2,NAV!$B$2:$CH$509,ROW(AR29),)+HLOOKUP(AR$2,DIST!$C$1:$CI$508,ROW('NAV plus Dist'!AR29)+1,FALSE)</f>
        <v>0</v>
      </c>
      <c r="AS30" s="144">
        <f>HLOOKUP(AS$2,NAV!$B$2:$CH$509,ROW(AS29),)+HLOOKUP(AS$2,DIST!$C$1:$CI$508,ROW('NAV plus Dist'!AS29)+1,FALSE)</f>
        <v>0</v>
      </c>
      <c r="AT30" s="144">
        <f>HLOOKUP(AT$2,NAV!$B$2:$CH$509,ROW(AT29),)+HLOOKUP(AT$2,DIST!$C$1:$CI$508,ROW('NAV plus Dist'!AT29)+1,FALSE)</f>
        <v>0</v>
      </c>
      <c r="AU30" s="144">
        <f>HLOOKUP(AU$2,NAV!$B$2:$CH$509,ROW(AU29),)+HLOOKUP(AU$2,DIST!$C$1:$CI$508,ROW('NAV plus Dist'!AU29)+1,FALSE)</f>
        <v>0</v>
      </c>
      <c r="AV30" s="144">
        <f>HLOOKUP(AV$2,NAV!$B$2:$CH$509,ROW(AV29),)+HLOOKUP(AV$2,DIST!$C$1:$CI$508,ROW('NAV plus Dist'!AV29)+1,FALSE)</f>
        <v>0</v>
      </c>
      <c r="AW30" s="144">
        <f>HLOOKUP(AW$2,NAV!$B$2:$CH$509,ROW(AW29),)+HLOOKUP(AW$2,DIST!$C$1:$CI$508,ROW('NAV plus Dist'!AW29)+1,FALSE)</f>
        <v>0</v>
      </c>
      <c r="AX30" s="144">
        <f>HLOOKUP(AX$2,NAV!$B$2:$CH$509,ROW(AX29),)+HLOOKUP(AX$2,DIST!$C$1:$CI$508,ROW('NAV plus Dist'!AX29)+1,FALSE)</f>
        <v>0</v>
      </c>
      <c r="AY30" s="144">
        <f>HLOOKUP(AY$2,NAV!$B$2:$CH$509,ROW(AY29),)+HLOOKUP(AY$2,DIST!$C$1:$CI$508,ROW('NAV plus Dist'!AY29)+1,FALSE)</f>
        <v>0</v>
      </c>
      <c r="AZ30" s="144">
        <f>HLOOKUP(AZ$2,NAV!$B$2:$CH$509,ROW(AZ29),)+HLOOKUP(AZ$2,DIST!$C$1:$CI$508,ROW('NAV plus Dist'!AZ29)+1,FALSE)</f>
        <v>0</v>
      </c>
      <c r="BA30" s="144">
        <f>HLOOKUP(BA$2,NAV!$B$2:$CH$509,ROW(BA29),)+HLOOKUP(BA$2,DIST!$C$1:$CI$508,ROW('NAV plus Dist'!BA29)+1,FALSE)</f>
        <v>0</v>
      </c>
      <c r="BB30" s="144">
        <f>HLOOKUP(BB$2,NAV!$B$2:$CH$509,ROW(BB29),)+HLOOKUP(BB$2,DIST!$C$1:$CI$508,ROW('NAV plus Dist'!BB29)+1,FALSE)</f>
        <v>0</v>
      </c>
      <c r="BC30" s="144">
        <f>HLOOKUP(BC$2,NAV!$B$2:$CH$509,ROW(BC29),)+HLOOKUP(BC$2,DIST!$C$1:$CI$508,ROW('NAV plus Dist'!BC29)+1,FALSE)</f>
        <v>0</v>
      </c>
      <c r="BD30" s="144">
        <f>HLOOKUP(BD$2,NAV!$B$2:$CH$509,ROW(BD29),)+HLOOKUP(BD$2,DIST!$C$1:$CI$508,ROW('NAV plus Dist'!BD29)+1,FALSE)</f>
        <v>0</v>
      </c>
      <c r="BE30" s="144">
        <f>HLOOKUP(BE$2,NAV!$B$2:$CH$509,ROW(BE29),)+HLOOKUP(BE$2,DIST!$C$1:$CI$508,ROW('NAV plus Dist'!BE29)+1,FALSE)</f>
        <v>0</v>
      </c>
      <c r="BF30" s="144">
        <f>HLOOKUP(BF$2,NAV!$B$2:$CH$509,ROW(BF29),)+HLOOKUP(BF$2,DIST!$C$1:$CI$508,ROW('NAV plus Dist'!BF29)+1,FALSE)</f>
        <v>0</v>
      </c>
      <c r="BG30" s="144">
        <f>HLOOKUP(BG$2,NAV!$B$2:$CH$509,ROW(BG29),)+HLOOKUP(BG$2,DIST!$C$1:$CI$508,ROW('NAV plus Dist'!BG29)+1,FALSE)</f>
        <v>0</v>
      </c>
      <c r="BH30" s="144">
        <f>HLOOKUP(BH$2,NAV!$B$2:$CH$509,ROW(BH29),)+HLOOKUP(BH$2,DIST!$C$1:$CI$508,ROW('NAV plus Dist'!BH29)+1,FALSE)</f>
        <v>0</v>
      </c>
      <c r="BI30" s="144">
        <f>HLOOKUP(BI$2,NAV!$B$2:$CH$509,ROW(BI29),)+HLOOKUP(BI$2,DIST!$C$1:$CI$508,ROW('NAV plus Dist'!BI29)+1,FALSE)</f>
        <v>0</v>
      </c>
      <c r="BJ30" s="144">
        <f>HLOOKUP(BJ$2,NAV!$B$2:$CH$509,ROW(BJ29),)+HLOOKUP(BJ$2,DIST!$C$1:$CI$508,ROW('NAV plus Dist'!BJ29)+1,FALSE)</f>
        <v>0</v>
      </c>
      <c r="BK30" s="144">
        <f>HLOOKUP(BK$2,NAV!$B$2:$CH$509,ROW(BK29),)+HLOOKUP(BK$2,DIST!$C$1:$CI$508,ROW('NAV plus Dist'!BK29)+1,FALSE)</f>
        <v>0</v>
      </c>
      <c r="BL30" s="144">
        <f>HLOOKUP(BL$2,NAV!$B$2:$CH$509,ROW(BL29),)+HLOOKUP(BL$2,DIST!$C$1:$CI$508,ROW('NAV plus Dist'!BL29)+1,FALSE)</f>
        <v>0</v>
      </c>
      <c r="BM30" s="144">
        <f>HLOOKUP(BM$2,NAV!$B$2:$CH$509,ROW(BM29),)+HLOOKUP(BM$2,DIST!$C$1:$CI$508,ROW('NAV plus Dist'!BM29)+1,FALSE)</f>
        <v>0</v>
      </c>
      <c r="BN30" s="144">
        <f>HLOOKUP(BN$2,NAV!$B$2:$CH$509,ROW(BN29),)+HLOOKUP(BN$2,DIST!$C$1:$CI$508,ROW('NAV plus Dist'!BN29)+1,FALSE)</f>
        <v>0</v>
      </c>
      <c r="BO30" s="144">
        <f>HLOOKUP(BO$2,NAV!$B$2:$CH$509,ROW(BO29),)+HLOOKUP(BO$2,DIST!$C$1:$CI$508,ROW('NAV plus Dist'!BO29)+1,FALSE)</f>
        <v>0</v>
      </c>
      <c r="BP30" s="144">
        <f>HLOOKUP(BP$2,NAV!$B$2:$CH$509,ROW(BP29),)+HLOOKUP(BP$2,DIST!$C$1:$CI$508,ROW('NAV plus Dist'!BP29)+1,FALSE)</f>
        <v>0</v>
      </c>
      <c r="BQ30" s="144">
        <f>HLOOKUP(BQ$2,NAV!$B$2:$CH$509,ROW(BQ29),)+HLOOKUP(BQ$2,DIST!$C$1:$CI$508,ROW('NAV plus Dist'!BQ29)+1,FALSE)</f>
        <v>0</v>
      </c>
      <c r="BR30" s="144">
        <f>HLOOKUP(BR$2,NAV!$B$2:$CH$509,ROW(BR29),)+HLOOKUP(BR$2,DIST!$C$1:$CI$508,ROW('NAV plus Dist'!BR29)+1,FALSE)</f>
        <v>0</v>
      </c>
      <c r="BS30" s="144">
        <f>HLOOKUP(BS$2,NAV!$B$2:$CH$509,ROW(BS29),)+HLOOKUP(BS$2,DIST!$C$1:$CI$508,ROW('NAV plus Dist'!BS29)+1,FALSE)</f>
        <v>0</v>
      </c>
      <c r="BT30" s="144">
        <f>HLOOKUP(BT$2,NAV!$B$2:$CH$509,ROW(BT29),)+HLOOKUP(BT$2,DIST!$C$1:$CI$508,ROW('NAV plus Dist'!BT29)+1,FALSE)</f>
        <v>0</v>
      </c>
      <c r="BU30" s="144">
        <f>HLOOKUP(BU$2,NAV!$B$2:$CH$509,ROW(BU29),)+HLOOKUP(BU$2,DIST!$C$1:$CI$508,ROW('NAV plus Dist'!BU29)+1,FALSE)</f>
        <v>0</v>
      </c>
      <c r="BV30" s="144">
        <f>HLOOKUP(BV$2,NAV!$B$2:$CH$509,ROW(BV29),)+HLOOKUP(BV$2,DIST!$C$1:$CI$508,ROW('NAV plus Dist'!BV29)+1,FALSE)</f>
        <v>0</v>
      </c>
      <c r="BW30" s="144">
        <f>HLOOKUP(BW$2,NAV!$B$2:$CH$509,ROW(BW29),)+HLOOKUP(BW$2,DIST!$C$1:$CI$508,ROW('NAV plus Dist'!BW29)+1,FALSE)</f>
        <v>0</v>
      </c>
      <c r="BX30" s="144">
        <f>HLOOKUP(BX$2,NAV!$B$2:$CH$509,ROW(BX29),)+HLOOKUP(BX$2,DIST!$C$1:$CI$508,ROW('NAV plus Dist'!BX29)+1,FALSE)</f>
        <v>0</v>
      </c>
      <c r="BY30" s="144">
        <f>HLOOKUP(BY$2,NAV!$B$2:$CH$509,ROW(BY29),)+HLOOKUP(BY$2,DIST!$C$1:$CI$508,ROW('NAV plus Dist'!BY29)+1,FALSE)</f>
        <v>0</v>
      </c>
      <c r="BZ30" s="144">
        <f>HLOOKUP(BZ$2,NAV!$B$2:$CH$509,ROW(BZ29),)+HLOOKUP(BZ$2,DIST!$C$1:$CI$508,ROW('NAV plus Dist'!BZ29)+1,FALSE)</f>
        <v>0</v>
      </c>
      <c r="CA30" s="144">
        <f>HLOOKUP(CA$2,NAV!$B$2:$CH$509,ROW(CA29),)+HLOOKUP(CA$2,DIST!$C$1:$CI$508,ROW('NAV plus Dist'!CA29)+1,FALSE)</f>
        <v>0</v>
      </c>
      <c r="CB30" s="144">
        <f>HLOOKUP(CB$2,NAV!$B$2:$CH$509,ROW(CB29),)+HLOOKUP(CB$2,DIST!$C$1:$CI$508,ROW('NAV plus Dist'!CB29)+1,FALSE)</f>
        <v>0</v>
      </c>
      <c r="CC30" s="144">
        <f>HLOOKUP(CC$2,NAV!$B$2:$CH$509,ROW(CC29),)+HLOOKUP(CC$2,DIST!$C$1:$CI$508,ROW('NAV plus Dist'!CC29)+1,FALSE)</f>
        <v>0</v>
      </c>
      <c r="CD30" s="144">
        <f>HLOOKUP(CD$2,NAV!$B$2:$CH$509,ROW(CD29),)+HLOOKUP(CD$2,DIST!$C$1:$CI$508,ROW('NAV plus Dist'!CD29)+1,FALSE)</f>
        <v>0</v>
      </c>
      <c r="CE30" s="144">
        <f>HLOOKUP(CE$2,NAV!$B$2:$CH$509,ROW(CE29),)+HLOOKUP(CE$2,DIST!$C$1:$CI$508,ROW('NAV plus Dist'!CE29)+1,FALSE)</f>
        <v>0</v>
      </c>
      <c r="CF30" s="144">
        <f>HLOOKUP(CF$2,NAV!$B$2:$CH$509,ROW(CF29),)+HLOOKUP(CF$2,DIST!$C$1:$CI$508,ROW('NAV plus Dist'!CF29)+1,FALSE)</f>
        <v>0</v>
      </c>
      <c r="CG30" s="144">
        <f>HLOOKUP(CG$2,NAV!$B$2:$CH$509,ROW(CG29),)+HLOOKUP(CG$2,DIST!$C$1:$CI$508,ROW('NAV plus Dist'!CG29)+1,FALSE)</f>
        <v>0</v>
      </c>
      <c r="CH30" s="144">
        <f>HLOOKUP(CH$2,NAV!$B$2:$CH$509,ROW(CH29),)+HLOOKUP(CH$2,DIST!$C$1:$CI$508,ROW('NAV plus Dist'!CH29)+1,FALSE)</f>
        <v>0</v>
      </c>
      <c r="CI30" s="144">
        <f>HLOOKUP(CI$2,NAV!$B$2:$CH$509,ROW(CI29),)+HLOOKUP(CI$2,DIST!$C$1:$CI$508,ROW('NAV plus Dist'!CI29)+1,FALSE)</f>
        <v>0</v>
      </c>
      <c r="CJ30" s="144">
        <f>HLOOKUP(CJ$2,NAV!$B$2:$AAA$509,ROW(CJ29),)+HLOOKUP(CJ$2,DIST!$C$1:$AAJ$508,ROW('NAV plus Dist'!CJ29)+1,FALSE)</f>
        <v>0</v>
      </c>
      <c r="CK30" s="144">
        <f>HLOOKUP(CK$2,NAV!$B$2:$AAA$509,ROW(CK29),)+HLOOKUP(CK$2,DIST!$C$1:$AAJ$508,ROW('NAV plus Dist'!CK29)+1,FALSE)</f>
        <v>0</v>
      </c>
      <c r="CL30" s="144">
        <f>HLOOKUP(CL$2,NAV!$B$2:$AAA$509,ROW(CL29),)+HLOOKUP(CL$2,DIST!$C$1:$AAJ$508,ROW('NAV plus Dist'!CL29)+1,FALSE)</f>
        <v>0</v>
      </c>
      <c r="CM30" s="144">
        <f>HLOOKUP(CM$2,NAV!$B$2:$AAA$509,ROW(CM29),)+HLOOKUP(CM$2,DIST!$C$1:$AAJ$508,ROW('NAV plus Dist'!CM29)+1,FALSE)</f>
        <v>0</v>
      </c>
      <c r="CN30" s="144">
        <f>HLOOKUP(CN$2,NAV!$B$2:$AAA$509,ROW(CN29),)+HLOOKUP(CN$2,DIST!$C$1:$AAJ$508,ROW('NAV plus Dist'!CN29)+1,FALSE)</f>
        <v>0</v>
      </c>
      <c r="CO30" s="144">
        <f>HLOOKUP(CO$2,NAV!$B$2:$AAA$509,ROW(CO29),)+HLOOKUP(CO$2,DIST!$C$1:$AAJ$508,ROW('NAV plus Dist'!CO29)+1,FALSE)</f>
        <v>0</v>
      </c>
      <c r="CP30" s="144">
        <f>HLOOKUP(CP$2,NAV!$B$2:$AAA$509,ROW(CP29),)+HLOOKUP(CP$2,DIST!$C$1:$AAJ$508,ROW('NAV plus Dist'!CP29)+1,FALSE)</f>
        <v>0</v>
      </c>
      <c r="CQ30" s="144">
        <f>HLOOKUP(CQ$2,NAV!$B$2:$AAA$509,ROW(CQ29),)+HLOOKUP(CQ$2,DIST!$C$1:$AAJ$508,ROW('NAV plus Dist'!CQ29)+1,FALSE)</f>
        <v>0</v>
      </c>
      <c r="CR30" s="144">
        <f>HLOOKUP(CR$2,NAV!$B$2:$AAA$509,ROW(CR29),)+HLOOKUP(CR$2,DIST!$C$1:$AAJ$508,ROW('NAV plus Dist'!CR29)+1,FALSE)</f>
        <v>0</v>
      </c>
      <c r="CS30" s="144">
        <f>HLOOKUP(CS$2,NAV!$B$2:$AAA$509,ROW(CS29),)+HLOOKUP(CS$2,DIST!$C$1:$AAJ$508,ROW('NAV plus Dist'!CS29)+1,FALSE)</f>
        <v>0</v>
      </c>
      <c r="CT30" s="144">
        <f>HLOOKUP(CT$2,NAV!$B$2:$AAA$509,ROW(CT29),)+HLOOKUP(CT$2,DIST!$C$1:$AAJ$508,ROW('NAV plus Dist'!CT29)+1,FALSE)</f>
        <v>0</v>
      </c>
      <c r="CU30" s="144">
        <f>HLOOKUP(CU$2,NAV!$B$2:$AAA$509,ROW(CU29),)+HLOOKUP(CU$2,DIST!$C$1:$AAJ$508,ROW('NAV plus Dist'!CU29)+1,FALSE)</f>
        <v>0</v>
      </c>
      <c r="CV30" s="144">
        <f>HLOOKUP(CV$2,NAV!$B$2:$AAA$509,ROW(CV29),)+HLOOKUP(CV$2,DIST!$C$1:$AAJ$508,ROW('NAV plus Dist'!CV29)+1,FALSE)</f>
        <v>0</v>
      </c>
      <c r="CW30" s="144">
        <f>HLOOKUP(CW$2,NAV!$B$2:$AAA$509,ROW(CW29),)+HLOOKUP(CW$2,DIST!$C$1:$AAJ$508,ROW('NAV plus Dist'!CW29)+1,FALSE)</f>
        <v>0</v>
      </c>
      <c r="CX30" s="144">
        <f>HLOOKUP(CX$2,NAV!$B$2:$AAA$509,ROW(CX29),)+HLOOKUP(CX$2,DIST!$C$1:$AAJ$508,ROW('NAV plus Dist'!CX29)+1,FALSE)</f>
        <v>0</v>
      </c>
      <c r="CY30" s="144">
        <f>HLOOKUP(CY$2,NAV!$B$2:$AAA$509,ROW(CY29),)+HLOOKUP(CY$2,DIST!$C$1:$AAJ$508,ROW('NAV plus Dist'!CY29)+1,FALSE)</f>
        <v>0</v>
      </c>
      <c r="CZ30" s="144">
        <f>HLOOKUP(CZ$2,NAV!$B$2:$AAA$509,ROW(CZ29),)+HLOOKUP(CZ$2,DIST!$C$1:$AAJ$508,ROW('NAV plus Dist'!CZ29)+1,FALSE)</f>
        <v>0</v>
      </c>
      <c r="DA30" s="144">
        <f>HLOOKUP(DA$2,NAV!$B$2:$AAA$509,ROW(DA29),)+HLOOKUP(DA$2,DIST!$C$1:$AAJ$508,ROW('NAV plus Dist'!DA29)+1,FALSE)</f>
        <v>0</v>
      </c>
      <c r="DB30" s="144">
        <f>HLOOKUP(DB$2,NAV!$B$2:$AAA$509,ROW(DB29),)+HLOOKUP(DB$2,DIST!$C$1:$AAJ$508,ROW('NAV plus Dist'!DB29)+1,FALSE)</f>
        <v>0</v>
      </c>
      <c r="DC30" s="144">
        <f>HLOOKUP(DC$2,NAV!$B$2:$AAA$509,ROW(DC29),)+HLOOKUP(DC$2,DIST!$C$1:$AAJ$508,ROW('NAV plus Dist'!DC29)+1,FALSE)</f>
        <v>0</v>
      </c>
      <c r="DD30" s="144">
        <f>HLOOKUP(DD$2,NAV!$B$2:$AAA$509,ROW(DD29),)+HLOOKUP(DD$2,DIST!$C$1:$AAJ$508,ROW('NAV plus Dist'!DD29)+1,FALSE)</f>
        <v>0</v>
      </c>
      <c r="DE30" s="144">
        <f>HLOOKUP(DE$2,NAV!$B$2:$AAA$509,ROW(DE29),)+HLOOKUP(DE$2,DIST!$C$1:$AAJ$508,ROW('NAV plus Dist'!DE29)+1,FALSE)</f>
        <v>0</v>
      </c>
      <c r="DF30" s="144">
        <f>HLOOKUP(DF$2,NAV!$B$2:$AAA$509,ROW(DF29),)+HLOOKUP(DF$2,DIST!$C$1:$AAJ$508,ROW('NAV plus Dist'!DF29)+1,FALSE)</f>
        <v>0</v>
      </c>
      <c r="DG30" s="144">
        <f>HLOOKUP(DG$2,NAV!$B$2:$AAA$509,ROW(DG29),)+HLOOKUP(DG$2,DIST!$C$1:$AAJ$508,ROW('NAV plus Dist'!DG29)+1,FALSE)</f>
        <v>0</v>
      </c>
      <c r="DH30" s="144">
        <f>HLOOKUP(DH$2,NAV!$B$2:$AAA$509,ROW(DH29),)+HLOOKUP(DH$2,DIST!$C$1:$AAJ$508,ROW('NAV plus Dist'!DH29)+1,FALSE)</f>
        <v>0</v>
      </c>
    </row>
    <row r="31" spans="1:112">
      <c r="A31" s="94">
        <f t="shared" si="74"/>
        <v>168</v>
      </c>
      <c r="B31" s="148">
        <f t="shared" si="75"/>
        <v>40939</v>
      </c>
      <c r="C31" s="144">
        <f>HLOOKUP(C$2,NAV!$B$2:$CH$509,ROW(C30),)+HLOOKUP(C$2,DIST!$C$1:$CI$508,ROW('NAV plus Dist'!C30)+1,FALSE)</f>
        <v>0</v>
      </c>
      <c r="D31" s="144">
        <f>HLOOKUP(D$2,NAV!$B$2:$CH$509,ROW(D30),)+HLOOKUP(D$2,DIST!$C$1:$CI$508,ROW('NAV plus Dist'!D30)+1,FALSE)</f>
        <v>0</v>
      </c>
      <c r="E31" s="144">
        <f>HLOOKUP(E$2,NAV!$B$2:$CH$509,ROW(E30),)+HLOOKUP(E$2,DIST!$C$1:$CI$508,ROW('NAV plus Dist'!E30)+1,FALSE)</f>
        <v>0</v>
      </c>
      <c r="F31" s="144">
        <f>HLOOKUP(F$2,NAV!$B$2:$CH$509,ROW(F30),)+HLOOKUP(F$2,DIST!$C$1:$CI$508,ROW('NAV plus Dist'!F30)+1,FALSE)</f>
        <v>0</v>
      </c>
      <c r="G31" s="144">
        <f>HLOOKUP(G$2,NAV!$B$2:$CH$509,ROW(G30),)+HLOOKUP(G$2,DIST!$C$1:$CI$508,ROW('NAV plus Dist'!G30)+1,FALSE)</f>
        <v>0</v>
      </c>
      <c r="H31" s="144">
        <f>HLOOKUP(H$2,NAV!$B$2:$CH$509,ROW(H30),)+HLOOKUP(H$2,DIST!$C$1:$CI$508,ROW('NAV plus Dist'!H30)+1,FALSE)</f>
        <v>0</v>
      </c>
      <c r="I31" s="144">
        <f>HLOOKUP(I$2,NAV!$B$2:$CH$509,ROW(I30),)+HLOOKUP(I$2,DIST!$C$1:$CI$508,ROW('NAV plus Dist'!I30)+1,FALSE)</f>
        <v>0</v>
      </c>
      <c r="J31" s="144">
        <f>HLOOKUP(J$2,NAV!$B$2:$CH$509,ROW(J30),)+HLOOKUP(J$2,DIST!$C$1:$CI$508,ROW('NAV plus Dist'!J30)+1,FALSE)</f>
        <v>0</v>
      </c>
      <c r="K31" s="144">
        <f>HLOOKUP(K$2,NAV!$B$2:$CH$509,ROW(K30),)+HLOOKUP(K$2,DIST!$C$1:$CI$508,ROW('NAV plus Dist'!K30)+1,FALSE)</f>
        <v>0</v>
      </c>
      <c r="L31" s="144">
        <f>HLOOKUP(L$2,NAV!$B$2:$CH$509,ROW(L30),)+HLOOKUP(L$2,DIST!$C$1:$CI$508,ROW('NAV plus Dist'!L30)+1,FALSE)</f>
        <v>0</v>
      </c>
      <c r="M31" s="144">
        <f>HLOOKUP(M$2,NAV!$B$2:$CH$509,ROW(M30),)+HLOOKUP(M$2,DIST!$C$1:$CI$508,ROW('NAV plus Dist'!M30)+1,FALSE)</f>
        <v>0</v>
      </c>
      <c r="N31" s="144">
        <f>HLOOKUP(N$2,NAV!$B$2:$CH$509,ROW(N30),)+HLOOKUP(N$2,DIST!$C$1:$CI$508,ROW('NAV plus Dist'!N30)+1,FALSE)</f>
        <v>0</v>
      </c>
      <c r="O31" s="144">
        <f>HLOOKUP(O$2,NAV!$B$2:$CH$509,ROW(O30),)+HLOOKUP(O$2,DIST!$C$1:$CI$508,ROW('NAV plus Dist'!O30)+1,FALSE)</f>
        <v>0</v>
      </c>
      <c r="P31" s="144">
        <f>HLOOKUP(P$2,NAV!$B$2:$CH$509,ROW(P30),)+HLOOKUP(P$2,DIST!$C$1:$CI$508,ROW('NAV plus Dist'!P30)+1,FALSE)</f>
        <v>0</v>
      </c>
      <c r="Q31" s="144">
        <f>HLOOKUP(Q$2,NAV!$B$2:$CH$509,ROW(Q30),)+HLOOKUP(Q$2,DIST!$C$1:$CI$508,ROW('NAV plus Dist'!Q30)+1,FALSE)</f>
        <v>12.051400000000001</v>
      </c>
      <c r="R31" s="144">
        <f>HLOOKUP(R$2,NAV!$B$2:$CH$509,ROW(R30),)+HLOOKUP(R$2,DIST!$C$1:$CI$508,ROW('NAV plus Dist'!R30)+1,FALSE)</f>
        <v>12.051400000000001</v>
      </c>
      <c r="S31" s="144">
        <f>HLOOKUP(S$2,NAV!$B$2:$CH$509,ROW(S30),)+HLOOKUP(S$2,DIST!$C$1:$CI$508,ROW('NAV plus Dist'!S30)+1,FALSE)</f>
        <v>12.0357</v>
      </c>
      <c r="T31" s="144">
        <f>HLOOKUP(T$2,NAV!$B$2:$CH$509,ROW(T30),)+HLOOKUP(T$2,DIST!$C$1:$CI$508,ROW('NAV plus Dist'!T30)+1,FALSE)</f>
        <v>12.081300000000001</v>
      </c>
      <c r="U31" s="144">
        <f>HLOOKUP(U$2,NAV!$B$2:$CH$509,ROW(U30),)+HLOOKUP(U$2,DIST!$C$1:$CI$508,ROW('NAV plus Dist'!U30)+1,FALSE)</f>
        <v>0</v>
      </c>
      <c r="V31" s="144">
        <f>HLOOKUP(V$2,NAV!$B$2:$CH$509,ROW(V30),)+HLOOKUP(V$2,DIST!$C$1:$CI$508,ROW('NAV plus Dist'!V30)+1,FALSE)</f>
        <v>12.6494</v>
      </c>
      <c r="W31" s="144">
        <f>HLOOKUP(W$2,NAV!$B$2:$CH$509,ROW(W30),)+HLOOKUP(W$2,DIST!$C$1:$CI$508,ROW('NAV plus Dist'!W30)+1,FALSE)</f>
        <v>0</v>
      </c>
      <c r="X31" s="144">
        <f>HLOOKUP(X$2,NAV!$B$2:$CH$509,ROW(X30),)+HLOOKUP(X$2,DIST!$C$1:$CI$508,ROW('NAV plus Dist'!X30)+1,FALSE)</f>
        <v>0</v>
      </c>
      <c r="Y31" s="144">
        <f>HLOOKUP(Y$2,NAV!$B$2:$CH$509,ROW(Y30),)+HLOOKUP(Y$2,DIST!$C$1:$CI$508,ROW('NAV plus Dist'!Y30)+1,FALSE)</f>
        <v>0</v>
      </c>
      <c r="Z31" s="144">
        <f>HLOOKUP(Z$2,NAV!$B$2:$CH$509,ROW(Z30),)+HLOOKUP(Z$2,DIST!$C$1:$CI$508,ROW('NAV plus Dist'!Z30)+1,FALSE)</f>
        <v>0</v>
      </c>
      <c r="AA31" s="144">
        <f>HLOOKUP(AA$2,NAV!$B$2:$CH$509,ROW(AA30),)+HLOOKUP(AA$2,DIST!$C$1:$CI$508,ROW('NAV plus Dist'!AA30)+1,FALSE)</f>
        <v>0</v>
      </c>
      <c r="AB31" s="144">
        <f>HLOOKUP(AB$2,NAV!$B$2:$CH$509,ROW(AB30),)+HLOOKUP(AB$2,DIST!$C$1:$CI$508,ROW('NAV plus Dist'!AB30)+1,FALSE)</f>
        <v>0</v>
      </c>
      <c r="AC31" s="144">
        <f>HLOOKUP(AC$2,NAV!$B$2:$CH$509,ROW(AC30),)+HLOOKUP(AC$2,DIST!$C$1:$CI$508,ROW('NAV plus Dist'!AC30)+1,FALSE)</f>
        <v>0</v>
      </c>
      <c r="AD31" s="144">
        <f>HLOOKUP(AD$2,NAV!$B$2:$CH$509,ROW(AD30),)+HLOOKUP(AD$2,DIST!$C$1:$CI$508,ROW('NAV plus Dist'!AD30)+1,FALSE)</f>
        <v>0</v>
      </c>
      <c r="AE31" s="144">
        <f>HLOOKUP(AE$2,NAV!$B$2:$CH$509,ROW(AE30),)+HLOOKUP(AE$2,DIST!$C$1:$CI$508,ROW('NAV plus Dist'!AE30)+1,FALSE)</f>
        <v>0</v>
      </c>
      <c r="AF31" s="144">
        <f>HLOOKUP(AF$2,NAV!$B$2:$CH$509,ROW(AF30),)+HLOOKUP(AF$2,DIST!$C$1:$CI$508,ROW('NAV plus Dist'!AF30)+1,FALSE)</f>
        <v>0</v>
      </c>
      <c r="AG31" s="144">
        <f>HLOOKUP(AG$2,NAV!$B$2:$CH$509,ROW(AG30),)+HLOOKUP(AG$2,DIST!$C$1:$CI$508,ROW('NAV plus Dist'!AG30)+1,FALSE)</f>
        <v>0</v>
      </c>
      <c r="AH31" s="144">
        <f>HLOOKUP(AH$2,NAV!$B$2:$CH$509,ROW(AH30),)+HLOOKUP(AH$2,DIST!$C$1:$CI$508,ROW('NAV plus Dist'!AH30)+1,FALSE)</f>
        <v>0</v>
      </c>
      <c r="AI31" s="144">
        <f>HLOOKUP(AI$2,NAV!$B$2:$CH$509,ROW(AI30),)+HLOOKUP(AI$2,DIST!$C$1:$CI$508,ROW('NAV plus Dist'!AI30)+1,FALSE)</f>
        <v>0</v>
      </c>
      <c r="AJ31" s="144">
        <f>HLOOKUP(AJ$2,NAV!$B$2:$CH$509,ROW(AJ30),)+HLOOKUP(AJ$2,DIST!$C$1:$CI$508,ROW('NAV plus Dist'!AJ30)+1,FALSE)</f>
        <v>0</v>
      </c>
      <c r="AK31" s="144">
        <f>HLOOKUP(AK$2,NAV!$B$2:$CH$509,ROW(AK30),)+HLOOKUP(AK$2,DIST!$C$1:$CI$508,ROW('NAV plus Dist'!AK30)+1,FALSE)</f>
        <v>0</v>
      </c>
      <c r="AL31" s="144">
        <f>HLOOKUP(AL$2,NAV!$B$2:$CH$509,ROW(AL30),)+HLOOKUP(AL$2,DIST!$C$1:$CI$508,ROW('NAV plus Dist'!AL30)+1,FALSE)</f>
        <v>0</v>
      </c>
      <c r="AM31" s="144">
        <f>HLOOKUP(AM$2,NAV!$B$2:$CH$509,ROW(AM30),)+HLOOKUP(AM$2,DIST!$C$1:$CI$508,ROW('NAV plus Dist'!AM30)+1,FALSE)</f>
        <v>0</v>
      </c>
      <c r="AN31" s="144">
        <f>HLOOKUP(AN$2,NAV!$B$2:$CH$509,ROW(AN30),)+HLOOKUP(AN$2,DIST!$C$1:$CI$508,ROW('NAV plus Dist'!AN30)+1,FALSE)</f>
        <v>0</v>
      </c>
      <c r="AO31" s="144">
        <f>HLOOKUP(AO$2,NAV!$B$2:$CH$509,ROW(AO30),)+HLOOKUP(AO$2,DIST!$C$1:$CI$508,ROW('NAV plus Dist'!AO30)+1,FALSE)</f>
        <v>0</v>
      </c>
      <c r="AP31" s="144">
        <f>HLOOKUP(AP$2,NAV!$B$2:$CH$509,ROW(AP30),)+HLOOKUP(AP$2,DIST!$C$1:$CI$508,ROW('NAV plus Dist'!AP30)+1,FALSE)</f>
        <v>0</v>
      </c>
      <c r="AQ31" s="144">
        <f>HLOOKUP(AQ$2,NAV!$B$2:$CH$509,ROW(AQ30),)+HLOOKUP(AQ$2,DIST!$C$1:$CI$508,ROW('NAV plus Dist'!AQ30)+1,FALSE)</f>
        <v>0</v>
      </c>
      <c r="AR31" s="144">
        <f>HLOOKUP(AR$2,NAV!$B$2:$CH$509,ROW(AR30),)+HLOOKUP(AR$2,DIST!$C$1:$CI$508,ROW('NAV plus Dist'!AR30)+1,FALSE)</f>
        <v>0</v>
      </c>
      <c r="AS31" s="144">
        <f>HLOOKUP(AS$2,NAV!$B$2:$CH$509,ROW(AS30),)+HLOOKUP(AS$2,DIST!$C$1:$CI$508,ROW('NAV plus Dist'!AS30)+1,FALSE)</f>
        <v>0</v>
      </c>
      <c r="AT31" s="144">
        <f>HLOOKUP(AT$2,NAV!$B$2:$CH$509,ROW(AT30),)+HLOOKUP(AT$2,DIST!$C$1:$CI$508,ROW('NAV plus Dist'!AT30)+1,FALSE)</f>
        <v>0</v>
      </c>
      <c r="AU31" s="144">
        <f>HLOOKUP(AU$2,NAV!$B$2:$CH$509,ROW(AU30),)+HLOOKUP(AU$2,DIST!$C$1:$CI$508,ROW('NAV plus Dist'!AU30)+1,FALSE)</f>
        <v>0</v>
      </c>
      <c r="AV31" s="144">
        <f>HLOOKUP(AV$2,NAV!$B$2:$CH$509,ROW(AV30),)+HLOOKUP(AV$2,DIST!$C$1:$CI$508,ROW('NAV plus Dist'!AV30)+1,FALSE)</f>
        <v>0</v>
      </c>
      <c r="AW31" s="144">
        <f>HLOOKUP(AW$2,NAV!$B$2:$CH$509,ROW(AW30),)+HLOOKUP(AW$2,DIST!$C$1:$CI$508,ROW('NAV plus Dist'!AW30)+1,FALSE)</f>
        <v>0</v>
      </c>
      <c r="AX31" s="144">
        <f>HLOOKUP(AX$2,NAV!$B$2:$CH$509,ROW(AX30),)+HLOOKUP(AX$2,DIST!$C$1:$CI$508,ROW('NAV plus Dist'!AX30)+1,FALSE)</f>
        <v>0</v>
      </c>
      <c r="AY31" s="144">
        <f>HLOOKUP(AY$2,NAV!$B$2:$CH$509,ROW(AY30),)+HLOOKUP(AY$2,DIST!$C$1:$CI$508,ROW('NAV plus Dist'!AY30)+1,FALSE)</f>
        <v>0</v>
      </c>
      <c r="AZ31" s="144">
        <f>HLOOKUP(AZ$2,NAV!$B$2:$CH$509,ROW(AZ30),)+HLOOKUP(AZ$2,DIST!$C$1:$CI$508,ROW('NAV plus Dist'!AZ30)+1,FALSE)</f>
        <v>0</v>
      </c>
      <c r="BA31" s="144">
        <f>HLOOKUP(BA$2,NAV!$B$2:$CH$509,ROW(BA30),)+HLOOKUP(BA$2,DIST!$C$1:$CI$508,ROW('NAV plus Dist'!BA30)+1,FALSE)</f>
        <v>0</v>
      </c>
      <c r="BB31" s="144">
        <f>HLOOKUP(BB$2,NAV!$B$2:$CH$509,ROW(BB30),)+HLOOKUP(BB$2,DIST!$C$1:$CI$508,ROW('NAV plus Dist'!BB30)+1,FALSE)</f>
        <v>0</v>
      </c>
      <c r="BC31" s="144">
        <f>HLOOKUP(BC$2,NAV!$B$2:$CH$509,ROW(BC30),)+HLOOKUP(BC$2,DIST!$C$1:$CI$508,ROW('NAV plus Dist'!BC30)+1,FALSE)</f>
        <v>0</v>
      </c>
      <c r="BD31" s="144">
        <f>HLOOKUP(BD$2,NAV!$B$2:$CH$509,ROW(BD30),)+HLOOKUP(BD$2,DIST!$C$1:$CI$508,ROW('NAV plus Dist'!BD30)+1,FALSE)</f>
        <v>0</v>
      </c>
      <c r="BE31" s="144">
        <f>HLOOKUP(BE$2,NAV!$B$2:$CH$509,ROW(BE30),)+HLOOKUP(BE$2,DIST!$C$1:$CI$508,ROW('NAV plus Dist'!BE30)+1,FALSE)</f>
        <v>0</v>
      </c>
      <c r="BF31" s="144">
        <f>HLOOKUP(BF$2,NAV!$B$2:$CH$509,ROW(BF30),)+HLOOKUP(BF$2,DIST!$C$1:$CI$508,ROW('NAV plus Dist'!BF30)+1,FALSE)</f>
        <v>0</v>
      </c>
      <c r="BG31" s="144">
        <f>HLOOKUP(BG$2,NAV!$B$2:$CH$509,ROW(BG30),)+HLOOKUP(BG$2,DIST!$C$1:$CI$508,ROW('NAV plus Dist'!BG30)+1,FALSE)</f>
        <v>0</v>
      </c>
      <c r="BH31" s="144">
        <f>HLOOKUP(BH$2,NAV!$B$2:$CH$509,ROW(BH30),)+HLOOKUP(BH$2,DIST!$C$1:$CI$508,ROW('NAV plus Dist'!BH30)+1,FALSE)</f>
        <v>0</v>
      </c>
      <c r="BI31" s="144">
        <f>HLOOKUP(BI$2,NAV!$B$2:$CH$509,ROW(BI30),)+HLOOKUP(BI$2,DIST!$C$1:$CI$508,ROW('NAV plus Dist'!BI30)+1,FALSE)</f>
        <v>0</v>
      </c>
      <c r="BJ31" s="144">
        <f>HLOOKUP(BJ$2,NAV!$B$2:$CH$509,ROW(BJ30),)+HLOOKUP(BJ$2,DIST!$C$1:$CI$508,ROW('NAV plus Dist'!BJ30)+1,FALSE)</f>
        <v>0</v>
      </c>
      <c r="BK31" s="144">
        <f>HLOOKUP(BK$2,NAV!$B$2:$CH$509,ROW(BK30),)+HLOOKUP(BK$2,DIST!$C$1:$CI$508,ROW('NAV plus Dist'!BK30)+1,FALSE)</f>
        <v>0</v>
      </c>
      <c r="BL31" s="144">
        <f>HLOOKUP(BL$2,NAV!$B$2:$CH$509,ROW(BL30),)+HLOOKUP(BL$2,DIST!$C$1:$CI$508,ROW('NAV plus Dist'!BL30)+1,FALSE)</f>
        <v>0</v>
      </c>
      <c r="BM31" s="144">
        <f>HLOOKUP(BM$2,NAV!$B$2:$CH$509,ROW(BM30),)+HLOOKUP(BM$2,DIST!$C$1:$CI$508,ROW('NAV plus Dist'!BM30)+1,FALSE)</f>
        <v>0</v>
      </c>
      <c r="BN31" s="144">
        <f>HLOOKUP(BN$2,NAV!$B$2:$CH$509,ROW(BN30),)+HLOOKUP(BN$2,DIST!$C$1:$CI$508,ROW('NAV plus Dist'!BN30)+1,FALSE)</f>
        <v>0</v>
      </c>
      <c r="BO31" s="144">
        <f>HLOOKUP(BO$2,NAV!$B$2:$CH$509,ROW(BO30),)+HLOOKUP(BO$2,DIST!$C$1:$CI$508,ROW('NAV plus Dist'!BO30)+1,FALSE)</f>
        <v>0</v>
      </c>
      <c r="BP31" s="144">
        <f>HLOOKUP(BP$2,NAV!$B$2:$CH$509,ROW(BP30),)+HLOOKUP(BP$2,DIST!$C$1:$CI$508,ROW('NAV plus Dist'!BP30)+1,FALSE)</f>
        <v>0</v>
      </c>
      <c r="BQ31" s="144">
        <f>HLOOKUP(BQ$2,NAV!$B$2:$CH$509,ROW(BQ30),)+HLOOKUP(BQ$2,DIST!$C$1:$CI$508,ROW('NAV plus Dist'!BQ30)+1,FALSE)</f>
        <v>0</v>
      </c>
      <c r="BR31" s="144">
        <f>HLOOKUP(BR$2,NAV!$B$2:$CH$509,ROW(BR30),)+HLOOKUP(BR$2,DIST!$C$1:$CI$508,ROW('NAV plus Dist'!BR30)+1,FALSE)</f>
        <v>0</v>
      </c>
      <c r="BS31" s="144">
        <f>HLOOKUP(BS$2,NAV!$B$2:$CH$509,ROW(BS30),)+HLOOKUP(BS$2,DIST!$C$1:$CI$508,ROW('NAV plus Dist'!BS30)+1,FALSE)</f>
        <v>0</v>
      </c>
      <c r="BT31" s="144">
        <f>HLOOKUP(BT$2,NAV!$B$2:$CH$509,ROW(BT30),)+HLOOKUP(BT$2,DIST!$C$1:$CI$508,ROW('NAV plus Dist'!BT30)+1,FALSE)</f>
        <v>0</v>
      </c>
      <c r="BU31" s="144">
        <f>HLOOKUP(BU$2,NAV!$B$2:$CH$509,ROW(BU30),)+HLOOKUP(BU$2,DIST!$C$1:$CI$508,ROW('NAV plus Dist'!BU30)+1,FALSE)</f>
        <v>0</v>
      </c>
      <c r="BV31" s="144">
        <f>HLOOKUP(BV$2,NAV!$B$2:$CH$509,ROW(BV30),)+HLOOKUP(BV$2,DIST!$C$1:$CI$508,ROW('NAV plus Dist'!BV30)+1,FALSE)</f>
        <v>0</v>
      </c>
      <c r="BW31" s="144">
        <f>HLOOKUP(BW$2,NAV!$B$2:$CH$509,ROW(BW30),)+HLOOKUP(BW$2,DIST!$C$1:$CI$508,ROW('NAV plus Dist'!BW30)+1,FALSE)</f>
        <v>0</v>
      </c>
      <c r="BX31" s="144">
        <f>HLOOKUP(BX$2,NAV!$B$2:$CH$509,ROW(BX30),)+HLOOKUP(BX$2,DIST!$C$1:$CI$508,ROW('NAV plus Dist'!BX30)+1,FALSE)</f>
        <v>0</v>
      </c>
      <c r="BY31" s="144">
        <f>HLOOKUP(BY$2,NAV!$B$2:$CH$509,ROW(BY30),)+HLOOKUP(BY$2,DIST!$C$1:$CI$508,ROW('NAV plus Dist'!BY30)+1,FALSE)</f>
        <v>0</v>
      </c>
      <c r="BZ31" s="144">
        <f>HLOOKUP(BZ$2,NAV!$B$2:$CH$509,ROW(BZ30),)+HLOOKUP(BZ$2,DIST!$C$1:$CI$508,ROW('NAV plus Dist'!BZ30)+1,FALSE)</f>
        <v>0</v>
      </c>
      <c r="CA31" s="144">
        <f>HLOOKUP(CA$2,NAV!$B$2:$CH$509,ROW(CA30),)+HLOOKUP(CA$2,DIST!$C$1:$CI$508,ROW('NAV plus Dist'!CA30)+1,FALSE)</f>
        <v>0</v>
      </c>
      <c r="CB31" s="144">
        <f>HLOOKUP(CB$2,NAV!$B$2:$CH$509,ROW(CB30),)+HLOOKUP(CB$2,DIST!$C$1:$CI$508,ROW('NAV plus Dist'!CB30)+1,FALSE)</f>
        <v>0</v>
      </c>
      <c r="CC31" s="144">
        <f>HLOOKUP(CC$2,NAV!$B$2:$CH$509,ROW(CC30),)+HLOOKUP(CC$2,DIST!$C$1:$CI$508,ROW('NAV plus Dist'!CC30)+1,FALSE)</f>
        <v>0</v>
      </c>
      <c r="CD31" s="144">
        <f>HLOOKUP(CD$2,NAV!$B$2:$CH$509,ROW(CD30),)+HLOOKUP(CD$2,DIST!$C$1:$CI$508,ROW('NAV plus Dist'!CD30)+1,FALSE)</f>
        <v>0</v>
      </c>
      <c r="CE31" s="144">
        <f>HLOOKUP(CE$2,NAV!$B$2:$CH$509,ROW(CE30),)+HLOOKUP(CE$2,DIST!$C$1:$CI$508,ROW('NAV plus Dist'!CE30)+1,FALSE)</f>
        <v>0</v>
      </c>
      <c r="CF31" s="144">
        <f>HLOOKUP(CF$2,NAV!$B$2:$CH$509,ROW(CF30),)+HLOOKUP(CF$2,DIST!$C$1:$CI$508,ROW('NAV plus Dist'!CF30)+1,FALSE)</f>
        <v>0</v>
      </c>
      <c r="CG31" s="144">
        <f>HLOOKUP(CG$2,NAV!$B$2:$CH$509,ROW(CG30),)+HLOOKUP(CG$2,DIST!$C$1:$CI$508,ROW('NAV plus Dist'!CG30)+1,FALSE)</f>
        <v>0</v>
      </c>
      <c r="CH31" s="144">
        <f>HLOOKUP(CH$2,NAV!$B$2:$CH$509,ROW(CH30),)+HLOOKUP(CH$2,DIST!$C$1:$CI$508,ROW('NAV plus Dist'!CH30)+1,FALSE)</f>
        <v>0</v>
      </c>
      <c r="CI31" s="144">
        <f>HLOOKUP(CI$2,NAV!$B$2:$CH$509,ROW(CI30),)+HLOOKUP(CI$2,DIST!$C$1:$CI$508,ROW('NAV plus Dist'!CI30)+1,FALSE)</f>
        <v>0</v>
      </c>
      <c r="CJ31" s="144">
        <f>HLOOKUP(CJ$2,NAV!$B$2:$AAA$509,ROW(CJ30),)+HLOOKUP(CJ$2,DIST!$C$1:$AAJ$508,ROW('NAV plus Dist'!CJ30)+1,FALSE)</f>
        <v>0</v>
      </c>
      <c r="CK31" s="144">
        <f>HLOOKUP(CK$2,NAV!$B$2:$AAA$509,ROW(CK30),)+HLOOKUP(CK$2,DIST!$C$1:$AAJ$508,ROW('NAV plus Dist'!CK30)+1,FALSE)</f>
        <v>0</v>
      </c>
      <c r="CL31" s="144">
        <f>HLOOKUP(CL$2,NAV!$B$2:$AAA$509,ROW(CL30),)+HLOOKUP(CL$2,DIST!$C$1:$AAJ$508,ROW('NAV plus Dist'!CL30)+1,FALSE)</f>
        <v>0</v>
      </c>
      <c r="CM31" s="144">
        <f>HLOOKUP(CM$2,NAV!$B$2:$AAA$509,ROW(CM30),)+HLOOKUP(CM$2,DIST!$C$1:$AAJ$508,ROW('NAV plus Dist'!CM30)+1,FALSE)</f>
        <v>0</v>
      </c>
      <c r="CN31" s="144">
        <f>HLOOKUP(CN$2,NAV!$B$2:$AAA$509,ROW(CN30),)+HLOOKUP(CN$2,DIST!$C$1:$AAJ$508,ROW('NAV plus Dist'!CN30)+1,FALSE)</f>
        <v>0</v>
      </c>
      <c r="CO31" s="144">
        <f>HLOOKUP(CO$2,NAV!$B$2:$AAA$509,ROW(CO30),)+HLOOKUP(CO$2,DIST!$C$1:$AAJ$508,ROW('NAV plus Dist'!CO30)+1,FALSE)</f>
        <v>0</v>
      </c>
      <c r="CP31" s="144">
        <f>HLOOKUP(CP$2,NAV!$B$2:$AAA$509,ROW(CP30),)+HLOOKUP(CP$2,DIST!$C$1:$AAJ$508,ROW('NAV plus Dist'!CP30)+1,FALSE)</f>
        <v>0</v>
      </c>
      <c r="CQ31" s="144">
        <f>HLOOKUP(CQ$2,NAV!$B$2:$AAA$509,ROW(CQ30),)+HLOOKUP(CQ$2,DIST!$C$1:$AAJ$508,ROW('NAV plus Dist'!CQ30)+1,FALSE)</f>
        <v>0</v>
      </c>
      <c r="CR31" s="144">
        <f>HLOOKUP(CR$2,NAV!$B$2:$AAA$509,ROW(CR30),)+HLOOKUP(CR$2,DIST!$C$1:$AAJ$508,ROW('NAV plus Dist'!CR30)+1,FALSE)</f>
        <v>0</v>
      </c>
      <c r="CS31" s="144">
        <f>HLOOKUP(CS$2,NAV!$B$2:$AAA$509,ROW(CS30),)+HLOOKUP(CS$2,DIST!$C$1:$AAJ$508,ROW('NAV plus Dist'!CS30)+1,FALSE)</f>
        <v>0</v>
      </c>
      <c r="CT31" s="144">
        <f>HLOOKUP(CT$2,NAV!$B$2:$AAA$509,ROW(CT30),)+HLOOKUP(CT$2,DIST!$C$1:$AAJ$508,ROW('NAV plus Dist'!CT30)+1,FALSE)</f>
        <v>0</v>
      </c>
      <c r="CU31" s="144">
        <f>HLOOKUP(CU$2,NAV!$B$2:$AAA$509,ROW(CU30),)+HLOOKUP(CU$2,DIST!$C$1:$AAJ$508,ROW('NAV plus Dist'!CU30)+1,FALSE)</f>
        <v>0</v>
      </c>
      <c r="CV31" s="144">
        <f>HLOOKUP(CV$2,NAV!$B$2:$AAA$509,ROW(CV30),)+HLOOKUP(CV$2,DIST!$C$1:$AAJ$508,ROW('NAV plus Dist'!CV30)+1,FALSE)</f>
        <v>0</v>
      </c>
      <c r="CW31" s="144">
        <f>HLOOKUP(CW$2,NAV!$B$2:$AAA$509,ROW(CW30),)+HLOOKUP(CW$2,DIST!$C$1:$AAJ$508,ROW('NAV plus Dist'!CW30)+1,FALSE)</f>
        <v>0</v>
      </c>
      <c r="CX31" s="144">
        <f>HLOOKUP(CX$2,NAV!$B$2:$AAA$509,ROW(CX30),)+HLOOKUP(CX$2,DIST!$C$1:$AAJ$508,ROW('NAV plus Dist'!CX30)+1,FALSE)</f>
        <v>0</v>
      </c>
      <c r="CY31" s="144">
        <f>HLOOKUP(CY$2,NAV!$B$2:$AAA$509,ROW(CY30),)+HLOOKUP(CY$2,DIST!$C$1:$AAJ$508,ROW('NAV plus Dist'!CY30)+1,FALSE)</f>
        <v>0</v>
      </c>
      <c r="CZ31" s="144">
        <f>HLOOKUP(CZ$2,NAV!$B$2:$AAA$509,ROW(CZ30),)+HLOOKUP(CZ$2,DIST!$C$1:$AAJ$508,ROW('NAV plus Dist'!CZ30)+1,FALSE)</f>
        <v>0</v>
      </c>
      <c r="DA31" s="144">
        <f>HLOOKUP(DA$2,NAV!$B$2:$AAA$509,ROW(DA30),)+HLOOKUP(DA$2,DIST!$C$1:$AAJ$508,ROW('NAV plus Dist'!DA30)+1,FALSE)</f>
        <v>0</v>
      </c>
      <c r="DB31" s="144">
        <f>HLOOKUP(DB$2,NAV!$B$2:$AAA$509,ROW(DB30),)+HLOOKUP(DB$2,DIST!$C$1:$AAJ$508,ROW('NAV plus Dist'!DB30)+1,FALSE)</f>
        <v>0</v>
      </c>
      <c r="DC31" s="144">
        <f>HLOOKUP(DC$2,NAV!$B$2:$AAA$509,ROW(DC30),)+HLOOKUP(DC$2,DIST!$C$1:$AAJ$508,ROW('NAV plus Dist'!DC30)+1,FALSE)</f>
        <v>0</v>
      </c>
      <c r="DD31" s="144">
        <f>HLOOKUP(DD$2,NAV!$B$2:$AAA$509,ROW(DD30),)+HLOOKUP(DD$2,DIST!$C$1:$AAJ$508,ROW('NAV plus Dist'!DD30)+1,FALSE)</f>
        <v>0</v>
      </c>
      <c r="DE31" s="144">
        <f>HLOOKUP(DE$2,NAV!$B$2:$AAA$509,ROW(DE30),)+HLOOKUP(DE$2,DIST!$C$1:$AAJ$508,ROW('NAV plus Dist'!DE30)+1,FALSE)</f>
        <v>0</v>
      </c>
      <c r="DF31" s="144">
        <f>HLOOKUP(DF$2,NAV!$B$2:$AAA$509,ROW(DF30),)+HLOOKUP(DF$2,DIST!$C$1:$AAJ$508,ROW('NAV plus Dist'!DF30)+1,FALSE)</f>
        <v>0</v>
      </c>
      <c r="DG31" s="144">
        <f>HLOOKUP(DG$2,NAV!$B$2:$AAA$509,ROW(DG30),)+HLOOKUP(DG$2,DIST!$C$1:$AAJ$508,ROW('NAV plus Dist'!DG30)+1,FALSE)</f>
        <v>0</v>
      </c>
      <c r="DH31" s="144">
        <f>HLOOKUP(DH$2,NAV!$B$2:$AAA$509,ROW(DH30),)+HLOOKUP(DH$2,DIST!$C$1:$AAJ$508,ROW('NAV plus Dist'!DH30)+1,FALSE)</f>
        <v>0</v>
      </c>
    </row>
    <row r="32" spans="1:112">
      <c r="A32" s="94">
        <f t="shared" si="74"/>
        <v>167</v>
      </c>
      <c r="B32" s="148">
        <f t="shared" si="75"/>
        <v>40968</v>
      </c>
      <c r="C32" s="144">
        <f>HLOOKUP(C$2,NAV!$B$2:$CH$509,ROW(C31),)+HLOOKUP(C$2,DIST!$C$1:$CI$508,ROW('NAV plus Dist'!C31)+1,FALSE)</f>
        <v>0</v>
      </c>
      <c r="D32" s="144">
        <f>HLOOKUP(D$2,NAV!$B$2:$CH$509,ROW(D31),)+HLOOKUP(D$2,DIST!$C$1:$CI$508,ROW('NAV plus Dist'!D31)+1,FALSE)</f>
        <v>0</v>
      </c>
      <c r="E32" s="144">
        <f>HLOOKUP(E$2,NAV!$B$2:$CH$509,ROW(E31),)+HLOOKUP(E$2,DIST!$C$1:$CI$508,ROW('NAV plus Dist'!E31)+1,FALSE)</f>
        <v>0</v>
      </c>
      <c r="F32" s="144">
        <f>HLOOKUP(F$2,NAV!$B$2:$CH$509,ROW(F31),)+HLOOKUP(F$2,DIST!$C$1:$CI$508,ROW('NAV plus Dist'!F31)+1,FALSE)</f>
        <v>0</v>
      </c>
      <c r="G32" s="144">
        <f>HLOOKUP(G$2,NAV!$B$2:$CH$509,ROW(G31),)+HLOOKUP(G$2,DIST!$C$1:$CI$508,ROW('NAV plus Dist'!G31)+1,FALSE)</f>
        <v>0</v>
      </c>
      <c r="H32" s="144">
        <f>HLOOKUP(H$2,NAV!$B$2:$CH$509,ROW(H31),)+HLOOKUP(H$2,DIST!$C$1:$CI$508,ROW('NAV plus Dist'!H31)+1,FALSE)</f>
        <v>0</v>
      </c>
      <c r="I32" s="144">
        <f>HLOOKUP(I$2,NAV!$B$2:$CH$509,ROW(I31),)+HLOOKUP(I$2,DIST!$C$1:$CI$508,ROW('NAV plus Dist'!I31)+1,FALSE)</f>
        <v>0</v>
      </c>
      <c r="J32" s="144">
        <f>HLOOKUP(J$2,NAV!$B$2:$CH$509,ROW(J31),)+HLOOKUP(J$2,DIST!$C$1:$CI$508,ROW('NAV plus Dist'!J31)+1,FALSE)</f>
        <v>0</v>
      </c>
      <c r="K32" s="144">
        <f>HLOOKUP(K$2,NAV!$B$2:$CH$509,ROW(K31),)+HLOOKUP(K$2,DIST!$C$1:$CI$508,ROW('NAV plus Dist'!K31)+1,FALSE)</f>
        <v>0</v>
      </c>
      <c r="L32" s="144">
        <f>HLOOKUP(L$2,NAV!$B$2:$CH$509,ROW(L31),)+HLOOKUP(L$2,DIST!$C$1:$CI$508,ROW('NAV plus Dist'!L31)+1,FALSE)</f>
        <v>0</v>
      </c>
      <c r="M32" s="144">
        <f>HLOOKUP(M$2,NAV!$B$2:$CH$509,ROW(M31),)+HLOOKUP(M$2,DIST!$C$1:$CI$508,ROW('NAV plus Dist'!M31)+1,FALSE)</f>
        <v>0</v>
      </c>
      <c r="N32" s="144">
        <f>HLOOKUP(N$2,NAV!$B$2:$CH$509,ROW(N31),)+HLOOKUP(N$2,DIST!$C$1:$CI$508,ROW('NAV plus Dist'!N31)+1,FALSE)</f>
        <v>0</v>
      </c>
      <c r="O32" s="144">
        <f>HLOOKUP(O$2,NAV!$B$2:$CH$509,ROW(O31),)+HLOOKUP(O$2,DIST!$C$1:$CI$508,ROW('NAV plus Dist'!O31)+1,FALSE)</f>
        <v>0</v>
      </c>
      <c r="P32" s="144">
        <f>HLOOKUP(P$2,NAV!$B$2:$CH$509,ROW(P31),)+HLOOKUP(P$2,DIST!$C$1:$CI$508,ROW('NAV plus Dist'!P31)+1,FALSE)</f>
        <v>0</v>
      </c>
      <c r="Q32" s="144">
        <f>HLOOKUP(Q$2,NAV!$B$2:$CH$509,ROW(Q31),)+HLOOKUP(Q$2,DIST!$C$1:$CI$508,ROW('NAV plus Dist'!Q31)+1,FALSE)</f>
        <v>12.4102</v>
      </c>
      <c r="R32" s="144">
        <f>HLOOKUP(R$2,NAV!$B$2:$CH$509,ROW(R31),)+HLOOKUP(R$2,DIST!$C$1:$CI$508,ROW('NAV plus Dist'!R31)+1,FALSE)</f>
        <v>12.4102</v>
      </c>
      <c r="S32" s="144">
        <f>HLOOKUP(S$2,NAV!$B$2:$CH$509,ROW(S31),)+HLOOKUP(S$2,DIST!$C$1:$CI$508,ROW('NAV plus Dist'!S31)+1,FALSE)</f>
        <v>12.3855</v>
      </c>
      <c r="T32" s="144">
        <f>HLOOKUP(T$2,NAV!$B$2:$CH$509,ROW(T31),)+HLOOKUP(T$2,DIST!$C$1:$CI$508,ROW('NAV plus Dist'!T31)+1,FALSE)</f>
        <v>12.446</v>
      </c>
      <c r="U32" s="144">
        <f>HLOOKUP(U$2,NAV!$B$2:$CH$509,ROW(U31),)+HLOOKUP(U$2,DIST!$C$1:$CI$508,ROW('NAV plus Dist'!U31)+1,FALSE)</f>
        <v>0</v>
      </c>
      <c r="V32" s="144">
        <f>HLOOKUP(V$2,NAV!$B$2:$CH$509,ROW(V31),)+HLOOKUP(V$2,DIST!$C$1:$CI$508,ROW('NAV plus Dist'!V31)+1,FALSE)</f>
        <v>12.9283</v>
      </c>
      <c r="W32" s="144">
        <f>HLOOKUP(W$2,NAV!$B$2:$CH$509,ROW(W31),)+HLOOKUP(W$2,DIST!$C$1:$CI$508,ROW('NAV plus Dist'!W31)+1,FALSE)</f>
        <v>0</v>
      </c>
      <c r="X32" s="144">
        <f>HLOOKUP(X$2,NAV!$B$2:$CH$509,ROW(X31),)+HLOOKUP(X$2,DIST!$C$1:$CI$508,ROW('NAV plus Dist'!X31)+1,FALSE)</f>
        <v>0</v>
      </c>
      <c r="Y32" s="144">
        <f>HLOOKUP(Y$2,NAV!$B$2:$CH$509,ROW(Y31),)+HLOOKUP(Y$2,DIST!$C$1:$CI$508,ROW('NAV plus Dist'!Y31)+1,FALSE)</f>
        <v>0</v>
      </c>
      <c r="Z32" s="144">
        <f>HLOOKUP(Z$2,NAV!$B$2:$CH$509,ROW(Z31),)+HLOOKUP(Z$2,DIST!$C$1:$CI$508,ROW('NAV plus Dist'!Z31)+1,FALSE)</f>
        <v>0</v>
      </c>
      <c r="AA32" s="144">
        <f>HLOOKUP(AA$2,NAV!$B$2:$CH$509,ROW(AA31),)+HLOOKUP(AA$2,DIST!$C$1:$CI$508,ROW('NAV plus Dist'!AA31)+1,FALSE)</f>
        <v>0</v>
      </c>
      <c r="AB32" s="144">
        <f>HLOOKUP(AB$2,NAV!$B$2:$CH$509,ROW(AB31),)+HLOOKUP(AB$2,DIST!$C$1:$CI$508,ROW('NAV plus Dist'!AB31)+1,FALSE)</f>
        <v>0</v>
      </c>
      <c r="AC32" s="144">
        <f>HLOOKUP(AC$2,NAV!$B$2:$CH$509,ROW(AC31),)+HLOOKUP(AC$2,DIST!$C$1:$CI$508,ROW('NAV plus Dist'!AC31)+1,FALSE)</f>
        <v>0</v>
      </c>
      <c r="AD32" s="144">
        <f>HLOOKUP(AD$2,NAV!$B$2:$CH$509,ROW(AD31),)+HLOOKUP(AD$2,DIST!$C$1:$CI$508,ROW('NAV plus Dist'!AD31)+1,FALSE)</f>
        <v>0</v>
      </c>
      <c r="AE32" s="144">
        <f>HLOOKUP(AE$2,NAV!$B$2:$CH$509,ROW(AE31),)+HLOOKUP(AE$2,DIST!$C$1:$CI$508,ROW('NAV plus Dist'!AE31)+1,FALSE)</f>
        <v>0</v>
      </c>
      <c r="AF32" s="144">
        <f>HLOOKUP(AF$2,NAV!$B$2:$CH$509,ROW(AF31),)+HLOOKUP(AF$2,DIST!$C$1:$CI$508,ROW('NAV plus Dist'!AF31)+1,FALSE)</f>
        <v>0</v>
      </c>
      <c r="AG32" s="144">
        <f>HLOOKUP(AG$2,NAV!$B$2:$CH$509,ROW(AG31),)+HLOOKUP(AG$2,DIST!$C$1:$CI$508,ROW('NAV plus Dist'!AG31)+1,FALSE)</f>
        <v>0</v>
      </c>
      <c r="AH32" s="144">
        <f>HLOOKUP(AH$2,NAV!$B$2:$CH$509,ROW(AH31),)+HLOOKUP(AH$2,DIST!$C$1:$CI$508,ROW('NAV plus Dist'!AH31)+1,FALSE)</f>
        <v>0</v>
      </c>
      <c r="AI32" s="144">
        <f>HLOOKUP(AI$2,NAV!$B$2:$CH$509,ROW(AI31),)+HLOOKUP(AI$2,DIST!$C$1:$CI$508,ROW('NAV plus Dist'!AI31)+1,FALSE)</f>
        <v>0</v>
      </c>
      <c r="AJ32" s="144">
        <f>HLOOKUP(AJ$2,NAV!$B$2:$CH$509,ROW(AJ31),)+HLOOKUP(AJ$2,DIST!$C$1:$CI$508,ROW('NAV plus Dist'!AJ31)+1,FALSE)</f>
        <v>0</v>
      </c>
      <c r="AK32" s="144">
        <f>HLOOKUP(AK$2,NAV!$B$2:$CH$509,ROW(AK31),)+HLOOKUP(AK$2,DIST!$C$1:$CI$508,ROW('NAV plus Dist'!AK31)+1,FALSE)</f>
        <v>0</v>
      </c>
      <c r="AL32" s="144">
        <f>HLOOKUP(AL$2,NAV!$B$2:$CH$509,ROW(AL31),)+HLOOKUP(AL$2,DIST!$C$1:$CI$508,ROW('NAV plus Dist'!AL31)+1,FALSE)</f>
        <v>0</v>
      </c>
      <c r="AM32" s="144">
        <f>HLOOKUP(AM$2,NAV!$B$2:$CH$509,ROW(AM31),)+HLOOKUP(AM$2,DIST!$C$1:$CI$508,ROW('NAV plus Dist'!AM31)+1,FALSE)</f>
        <v>0</v>
      </c>
      <c r="AN32" s="144">
        <f>HLOOKUP(AN$2,NAV!$B$2:$CH$509,ROW(AN31),)+HLOOKUP(AN$2,DIST!$C$1:$CI$508,ROW('NAV plus Dist'!AN31)+1,FALSE)</f>
        <v>0</v>
      </c>
      <c r="AO32" s="144">
        <f>HLOOKUP(AO$2,NAV!$B$2:$CH$509,ROW(AO31),)+HLOOKUP(AO$2,DIST!$C$1:$CI$508,ROW('NAV plus Dist'!AO31)+1,FALSE)</f>
        <v>0</v>
      </c>
      <c r="AP32" s="144">
        <f>HLOOKUP(AP$2,NAV!$B$2:$CH$509,ROW(AP31),)+HLOOKUP(AP$2,DIST!$C$1:$CI$508,ROW('NAV plus Dist'!AP31)+1,FALSE)</f>
        <v>0</v>
      </c>
      <c r="AQ32" s="144">
        <f>HLOOKUP(AQ$2,NAV!$B$2:$CH$509,ROW(AQ31),)+HLOOKUP(AQ$2,DIST!$C$1:$CI$508,ROW('NAV plus Dist'!AQ31)+1,FALSE)</f>
        <v>0</v>
      </c>
      <c r="AR32" s="144">
        <f>HLOOKUP(AR$2,NAV!$B$2:$CH$509,ROW(AR31),)+HLOOKUP(AR$2,DIST!$C$1:$CI$508,ROW('NAV plus Dist'!AR31)+1,FALSE)</f>
        <v>0</v>
      </c>
      <c r="AS32" s="144">
        <f>HLOOKUP(AS$2,NAV!$B$2:$CH$509,ROW(AS31),)+HLOOKUP(AS$2,DIST!$C$1:$CI$508,ROW('NAV plus Dist'!AS31)+1,FALSE)</f>
        <v>0</v>
      </c>
      <c r="AT32" s="144">
        <f>HLOOKUP(AT$2,NAV!$B$2:$CH$509,ROW(AT31),)+HLOOKUP(AT$2,DIST!$C$1:$CI$508,ROW('NAV plus Dist'!AT31)+1,FALSE)</f>
        <v>0</v>
      </c>
      <c r="AU32" s="144">
        <f>HLOOKUP(AU$2,NAV!$B$2:$CH$509,ROW(AU31),)+HLOOKUP(AU$2,DIST!$C$1:$CI$508,ROW('NAV plus Dist'!AU31)+1,FALSE)</f>
        <v>0</v>
      </c>
      <c r="AV32" s="144">
        <f>HLOOKUP(AV$2,NAV!$B$2:$CH$509,ROW(AV31),)+HLOOKUP(AV$2,DIST!$C$1:$CI$508,ROW('NAV plus Dist'!AV31)+1,FALSE)</f>
        <v>0</v>
      </c>
      <c r="AW32" s="144">
        <f>HLOOKUP(AW$2,NAV!$B$2:$CH$509,ROW(AW31),)+HLOOKUP(AW$2,DIST!$C$1:$CI$508,ROW('NAV plus Dist'!AW31)+1,FALSE)</f>
        <v>0</v>
      </c>
      <c r="AX32" s="144">
        <f>HLOOKUP(AX$2,NAV!$B$2:$CH$509,ROW(AX31),)+HLOOKUP(AX$2,DIST!$C$1:$CI$508,ROW('NAV plus Dist'!AX31)+1,FALSE)</f>
        <v>0</v>
      </c>
      <c r="AY32" s="144">
        <f>HLOOKUP(AY$2,NAV!$B$2:$CH$509,ROW(AY31),)+HLOOKUP(AY$2,DIST!$C$1:$CI$508,ROW('NAV plus Dist'!AY31)+1,FALSE)</f>
        <v>0</v>
      </c>
      <c r="AZ32" s="144">
        <f>HLOOKUP(AZ$2,NAV!$B$2:$CH$509,ROW(AZ31),)+HLOOKUP(AZ$2,DIST!$C$1:$CI$508,ROW('NAV plus Dist'!AZ31)+1,FALSE)</f>
        <v>0</v>
      </c>
      <c r="BA32" s="144">
        <f>HLOOKUP(BA$2,NAV!$B$2:$CH$509,ROW(BA31),)+HLOOKUP(BA$2,DIST!$C$1:$CI$508,ROW('NAV plus Dist'!BA31)+1,FALSE)</f>
        <v>0</v>
      </c>
      <c r="BB32" s="144">
        <f>HLOOKUP(BB$2,NAV!$B$2:$CH$509,ROW(BB31),)+HLOOKUP(BB$2,DIST!$C$1:$CI$508,ROW('NAV plus Dist'!BB31)+1,FALSE)</f>
        <v>0</v>
      </c>
      <c r="BC32" s="144">
        <f>HLOOKUP(BC$2,NAV!$B$2:$CH$509,ROW(BC31),)+HLOOKUP(BC$2,DIST!$C$1:$CI$508,ROW('NAV plus Dist'!BC31)+1,FALSE)</f>
        <v>0</v>
      </c>
      <c r="BD32" s="144">
        <f>HLOOKUP(BD$2,NAV!$B$2:$CH$509,ROW(BD31),)+HLOOKUP(BD$2,DIST!$C$1:$CI$508,ROW('NAV plus Dist'!BD31)+1,FALSE)</f>
        <v>0</v>
      </c>
      <c r="BE32" s="144">
        <f>HLOOKUP(BE$2,NAV!$B$2:$CH$509,ROW(BE31),)+HLOOKUP(BE$2,DIST!$C$1:$CI$508,ROW('NAV plus Dist'!BE31)+1,FALSE)</f>
        <v>0</v>
      </c>
      <c r="BF32" s="144">
        <f>HLOOKUP(BF$2,NAV!$B$2:$CH$509,ROW(BF31),)+HLOOKUP(BF$2,DIST!$C$1:$CI$508,ROW('NAV plus Dist'!BF31)+1,FALSE)</f>
        <v>0</v>
      </c>
      <c r="BG32" s="144">
        <f>HLOOKUP(BG$2,NAV!$B$2:$CH$509,ROW(BG31),)+HLOOKUP(BG$2,DIST!$C$1:$CI$508,ROW('NAV plus Dist'!BG31)+1,FALSE)</f>
        <v>0</v>
      </c>
      <c r="BH32" s="144">
        <f>HLOOKUP(BH$2,NAV!$B$2:$CH$509,ROW(BH31),)+HLOOKUP(BH$2,DIST!$C$1:$CI$508,ROW('NAV plus Dist'!BH31)+1,FALSE)</f>
        <v>0</v>
      </c>
      <c r="BI32" s="144">
        <f>HLOOKUP(BI$2,NAV!$B$2:$CH$509,ROW(BI31),)+HLOOKUP(BI$2,DIST!$C$1:$CI$508,ROW('NAV plus Dist'!BI31)+1,FALSE)</f>
        <v>0</v>
      </c>
      <c r="BJ32" s="144">
        <f>HLOOKUP(BJ$2,NAV!$B$2:$CH$509,ROW(BJ31),)+HLOOKUP(BJ$2,DIST!$C$1:$CI$508,ROW('NAV plus Dist'!BJ31)+1,FALSE)</f>
        <v>0</v>
      </c>
      <c r="BK32" s="144">
        <f>HLOOKUP(BK$2,NAV!$B$2:$CH$509,ROW(BK31),)+HLOOKUP(BK$2,DIST!$C$1:$CI$508,ROW('NAV plus Dist'!BK31)+1,FALSE)</f>
        <v>0</v>
      </c>
      <c r="BL32" s="144">
        <f>HLOOKUP(BL$2,NAV!$B$2:$CH$509,ROW(BL31),)+HLOOKUP(BL$2,DIST!$C$1:$CI$508,ROW('NAV plus Dist'!BL31)+1,FALSE)</f>
        <v>0</v>
      </c>
      <c r="BM32" s="144">
        <f>HLOOKUP(BM$2,NAV!$B$2:$CH$509,ROW(BM31),)+HLOOKUP(BM$2,DIST!$C$1:$CI$508,ROW('NAV plus Dist'!BM31)+1,FALSE)</f>
        <v>0</v>
      </c>
      <c r="BN32" s="144">
        <f>HLOOKUP(BN$2,NAV!$B$2:$CH$509,ROW(BN31),)+HLOOKUP(BN$2,DIST!$C$1:$CI$508,ROW('NAV plus Dist'!BN31)+1,FALSE)</f>
        <v>0</v>
      </c>
      <c r="BO32" s="144">
        <f>HLOOKUP(BO$2,NAV!$B$2:$CH$509,ROW(BO31),)+HLOOKUP(BO$2,DIST!$C$1:$CI$508,ROW('NAV plus Dist'!BO31)+1,FALSE)</f>
        <v>0</v>
      </c>
      <c r="BP32" s="144">
        <f>HLOOKUP(BP$2,NAV!$B$2:$CH$509,ROW(BP31),)+HLOOKUP(BP$2,DIST!$C$1:$CI$508,ROW('NAV plus Dist'!BP31)+1,FALSE)</f>
        <v>0</v>
      </c>
      <c r="BQ32" s="144">
        <f>HLOOKUP(BQ$2,NAV!$B$2:$CH$509,ROW(BQ31),)+HLOOKUP(BQ$2,DIST!$C$1:$CI$508,ROW('NAV plus Dist'!BQ31)+1,FALSE)</f>
        <v>0</v>
      </c>
      <c r="BR32" s="144">
        <f>HLOOKUP(BR$2,NAV!$B$2:$CH$509,ROW(BR31),)+HLOOKUP(BR$2,DIST!$C$1:$CI$508,ROW('NAV plus Dist'!BR31)+1,FALSE)</f>
        <v>0</v>
      </c>
      <c r="BS32" s="144">
        <f>HLOOKUP(BS$2,NAV!$B$2:$CH$509,ROW(BS31),)+HLOOKUP(BS$2,DIST!$C$1:$CI$508,ROW('NAV plus Dist'!BS31)+1,FALSE)</f>
        <v>0</v>
      </c>
      <c r="BT32" s="144">
        <f>HLOOKUP(BT$2,NAV!$B$2:$CH$509,ROW(BT31),)+HLOOKUP(BT$2,DIST!$C$1:$CI$508,ROW('NAV plus Dist'!BT31)+1,FALSE)</f>
        <v>0</v>
      </c>
      <c r="BU32" s="144">
        <f>HLOOKUP(BU$2,NAV!$B$2:$CH$509,ROW(BU31),)+HLOOKUP(BU$2,DIST!$C$1:$CI$508,ROW('NAV plus Dist'!BU31)+1,FALSE)</f>
        <v>0</v>
      </c>
      <c r="BV32" s="144">
        <f>HLOOKUP(BV$2,NAV!$B$2:$CH$509,ROW(BV31),)+HLOOKUP(BV$2,DIST!$C$1:$CI$508,ROW('NAV plus Dist'!BV31)+1,FALSE)</f>
        <v>0</v>
      </c>
      <c r="BW32" s="144">
        <f>HLOOKUP(BW$2,NAV!$B$2:$CH$509,ROW(BW31),)+HLOOKUP(BW$2,DIST!$C$1:$CI$508,ROW('NAV plus Dist'!BW31)+1,FALSE)</f>
        <v>0</v>
      </c>
      <c r="BX32" s="144">
        <f>HLOOKUP(BX$2,NAV!$B$2:$CH$509,ROW(BX31),)+HLOOKUP(BX$2,DIST!$C$1:$CI$508,ROW('NAV plus Dist'!BX31)+1,FALSE)</f>
        <v>0</v>
      </c>
      <c r="BY32" s="144">
        <f>HLOOKUP(BY$2,NAV!$B$2:$CH$509,ROW(BY31),)+HLOOKUP(BY$2,DIST!$C$1:$CI$508,ROW('NAV plus Dist'!BY31)+1,FALSE)</f>
        <v>0</v>
      </c>
      <c r="BZ32" s="144">
        <f>HLOOKUP(BZ$2,NAV!$B$2:$CH$509,ROW(BZ31),)+HLOOKUP(BZ$2,DIST!$C$1:$CI$508,ROW('NAV plus Dist'!BZ31)+1,FALSE)</f>
        <v>0</v>
      </c>
      <c r="CA32" s="144">
        <f>HLOOKUP(CA$2,NAV!$B$2:$CH$509,ROW(CA31),)+HLOOKUP(CA$2,DIST!$C$1:$CI$508,ROW('NAV plus Dist'!CA31)+1,FALSE)</f>
        <v>0</v>
      </c>
      <c r="CB32" s="144">
        <f>HLOOKUP(CB$2,NAV!$B$2:$CH$509,ROW(CB31),)+HLOOKUP(CB$2,DIST!$C$1:$CI$508,ROW('NAV plus Dist'!CB31)+1,FALSE)</f>
        <v>0</v>
      </c>
      <c r="CC32" s="144">
        <f>HLOOKUP(CC$2,NAV!$B$2:$CH$509,ROW(CC31),)+HLOOKUP(CC$2,DIST!$C$1:$CI$508,ROW('NAV plus Dist'!CC31)+1,FALSE)</f>
        <v>0</v>
      </c>
      <c r="CD32" s="144">
        <f>HLOOKUP(CD$2,NAV!$B$2:$CH$509,ROW(CD31),)+HLOOKUP(CD$2,DIST!$C$1:$CI$508,ROW('NAV plus Dist'!CD31)+1,FALSE)</f>
        <v>0</v>
      </c>
      <c r="CE32" s="144">
        <f>HLOOKUP(CE$2,NAV!$B$2:$CH$509,ROW(CE31),)+HLOOKUP(CE$2,DIST!$C$1:$CI$508,ROW('NAV plus Dist'!CE31)+1,FALSE)</f>
        <v>0</v>
      </c>
      <c r="CF32" s="144">
        <f>HLOOKUP(CF$2,NAV!$B$2:$CH$509,ROW(CF31),)+HLOOKUP(CF$2,DIST!$C$1:$CI$508,ROW('NAV plus Dist'!CF31)+1,FALSE)</f>
        <v>0</v>
      </c>
      <c r="CG32" s="144">
        <f>HLOOKUP(CG$2,NAV!$B$2:$CH$509,ROW(CG31),)+HLOOKUP(CG$2,DIST!$C$1:$CI$508,ROW('NAV plus Dist'!CG31)+1,FALSE)</f>
        <v>0</v>
      </c>
      <c r="CH32" s="144">
        <f>HLOOKUP(CH$2,NAV!$B$2:$CH$509,ROW(CH31),)+HLOOKUP(CH$2,DIST!$C$1:$CI$508,ROW('NAV plus Dist'!CH31)+1,FALSE)</f>
        <v>0</v>
      </c>
      <c r="CI32" s="144">
        <f>HLOOKUP(CI$2,NAV!$B$2:$CH$509,ROW(CI31),)+HLOOKUP(CI$2,DIST!$C$1:$CI$508,ROW('NAV plus Dist'!CI31)+1,FALSE)</f>
        <v>0</v>
      </c>
      <c r="CJ32" s="144">
        <f>HLOOKUP(CJ$2,NAV!$B$2:$AAA$509,ROW(CJ31),)+HLOOKUP(CJ$2,DIST!$C$1:$AAJ$508,ROW('NAV plus Dist'!CJ31)+1,FALSE)</f>
        <v>0</v>
      </c>
      <c r="CK32" s="144">
        <f>HLOOKUP(CK$2,NAV!$B$2:$AAA$509,ROW(CK31),)+HLOOKUP(CK$2,DIST!$C$1:$AAJ$508,ROW('NAV plus Dist'!CK31)+1,FALSE)</f>
        <v>0</v>
      </c>
      <c r="CL32" s="144">
        <f>HLOOKUP(CL$2,NAV!$B$2:$AAA$509,ROW(CL31),)+HLOOKUP(CL$2,DIST!$C$1:$AAJ$508,ROW('NAV plus Dist'!CL31)+1,FALSE)</f>
        <v>0</v>
      </c>
      <c r="CM32" s="144">
        <f>HLOOKUP(CM$2,NAV!$B$2:$AAA$509,ROW(CM31),)+HLOOKUP(CM$2,DIST!$C$1:$AAJ$508,ROW('NAV plus Dist'!CM31)+1,FALSE)</f>
        <v>0</v>
      </c>
      <c r="CN32" s="144">
        <f>HLOOKUP(CN$2,NAV!$B$2:$AAA$509,ROW(CN31),)+HLOOKUP(CN$2,DIST!$C$1:$AAJ$508,ROW('NAV plus Dist'!CN31)+1,FALSE)</f>
        <v>0</v>
      </c>
      <c r="CO32" s="144">
        <f>HLOOKUP(CO$2,NAV!$B$2:$AAA$509,ROW(CO31),)+HLOOKUP(CO$2,DIST!$C$1:$AAJ$508,ROW('NAV plus Dist'!CO31)+1,FALSE)</f>
        <v>0</v>
      </c>
      <c r="CP32" s="144">
        <f>HLOOKUP(CP$2,NAV!$B$2:$AAA$509,ROW(CP31),)+HLOOKUP(CP$2,DIST!$C$1:$AAJ$508,ROW('NAV plus Dist'!CP31)+1,FALSE)</f>
        <v>0</v>
      </c>
      <c r="CQ32" s="144">
        <f>HLOOKUP(CQ$2,NAV!$B$2:$AAA$509,ROW(CQ31),)+HLOOKUP(CQ$2,DIST!$C$1:$AAJ$508,ROW('NAV plus Dist'!CQ31)+1,FALSE)</f>
        <v>0</v>
      </c>
      <c r="CR32" s="144">
        <f>HLOOKUP(CR$2,NAV!$B$2:$AAA$509,ROW(CR31),)+HLOOKUP(CR$2,DIST!$C$1:$AAJ$508,ROW('NAV plus Dist'!CR31)+1,FALSE)</f>
        <v>0</v>
      </c>
      <c r="CS32" s="144">
        <f>HLOOKUP(CS$2,NAV!$B$2:$AAA$509,ROW(CS31),)+HLOOKUP(CS$2,DIST!$C$1:$AAJ$508,ROW('NAV plus Dist'!CS31)+1,FALSE)</f>
        <v>0</v>
      </c>
      <c r="CT32" s="144">
        <f>HLOOKUP(CT$2,NAV!$B$2:$AAA$509,ROW(CT31),)+HLOOKUP(CT$2,DIST!$C$1:$AAJ$508,ROW('NAV plus Dist'!CT31)+1,FALSE)</f>
        <v>0</v>
      </c>
      <c r="CU32" s="144">
        <f>HLOOKUP(CU$2,NAV!$B$2:$AAA$509,ROW(CU31),)+HLOOKUP(CU$2,DIST!$C$1:$AAJ$508,ROW('NAV plus Dist'!CU31)+1,FALSE)</f>
        <v>0</v>
      </c>
      <c r="CV32" s="144">
        <f>HLOOKUP(CV$2,NAV!$B$2:$AAA$509,ROW(CV31),)+HLOOKUP(CV$2,DIST!$C$1:$AAJ$508,ROW('NAV plus Dist'!CV31)+1,FALSE)</f>
        <v>0</v>
      </c>
      <c r="CW32" s="144">
        <f>HLOOKUP(CW$2,NAV!$B$2:$AAA$509,ROW(CW31),)+HLOOKUP(CW$2,DIST!$C$1:$AAJ$508,ROW('NAV plus Dist'!CW31)+1,FALSE)</f>
        <v>0</v>
      </c>
      <c r="CX32" s="144">
        <f>HLOOKUP(CX$2,NAV!$B$2:$AAA$509,ROW(CX31),)+HLOOKUP(CX$2,DIST!$C$1:$AAJ$508,ROW('NAV plus Dist'!CX31)+1,FALSE)</f>
        <v>0</v>
      </c>
      <c r="CY32" s="144">
        <f>HLOOKUP(CY$2,NAV!$B$2:$AAA$509,ROW(CY31),)+HLOOKUP(CY$2,DIST!$C$1:$AAJ$508,ROW('NAV plus Dist'!CY31)+1,FALSE)</f>
        <v>0</v>
      </c>
      <c r="CZ32" s="144">
        <f>HLOOKUP(CZ$2,NAV!$B$2:$AAA$509,ROW(CZ31),)+HLOOKUP(CZ$2,DIST!$C$1:$AAJ$508,ROW('NAV plus Dist'!CZ31)+1,FALSE)</f>
        <v>0</v>
      </c>
      <c r="DA32" s="144">
        <f>HLOOKUP(DA$2,NAV!$B$2:$AAA$509,ROW(DA31),)+HLOOKUP(DA$2,DIST!$C$1:$AAJ$508,ROW('NAV plus Dist'!DA31)+1,FALSE)</f>
        <v>0</v>
      </c>
      <c r="DB32" s="144">
        <f>HLOOKUP(DB$2,NAV!$B$2:$AAA$509,ROW(DB31),)+HLOOKUP(DB$2,DIST!$C$1:$AAJ$508,ROW('NAV plus Dist'!DB31)+1,FALSE)</f>
        <v>0</v>
      </c>
      <c r="DC32" s="144">
        <f>HLOOKUP(DC$2,NAV!$B$2:$AAA$509,ROW(DC31),)+HLOOKUP(DC$2,DIST!$C$1:$AAJ$508,ROW('NAV plus Dist'!DC31)+1,FALSE)</f>
        <v>0</v>
      </c>
      <c r="DD32" s="144">
        <f>HLOOKUP(DD$2,NAV!$B$2:$AAA$509,ROW(DD31),)+HLOOKUP(DD$2,DIST!$C$1:$AAJ$508,ROW('NAV plus Dist'!DD31)+1,FALSE)</f>
        <v>0</v>
      </c>
      <c r="DE32" s="144">
        <f>HLOOKUP(DE$2,NAV!$B$2:$AAA$509,ROW(DE31),)+HLOOKUP(DE$2,DIST!$C$1:$AAJ$508,ROW('NAV plus Dist'!DE31)+1,FALSE)</f>
        <v>0</v>
      </c>
      <c r="DF32" s="144">
        <f>HLOOKUP(DF$2,NAV!$B$2:$AAA$509,ROW(DF31),)+HLOOKUP(DF$2,DIST!$C$1:$AAJ$508,ROW('NAV plus Dist'!DF31)+1,FALSE)</f>
        <v>0</v>
      </c>
      <c r="DG32" s="144">
        <f>HLOOKUP(DG$2,NAV!$B$2:$AAA$509,ROW(DG31),)+HLOOKUP(DG$2,DIST!$C$1:$AAJ$508,ROW('NAV plus Dist'!DG31)+1,FALSE)</f>
        <v>0</v>
      </c>
      <c r="DH32" s="144">
        <f>HLOOKUP(DH$2,NAV!$B$2:$AAA$509,ROW(DH31),)+HLOOKUP(DH$2,DIST!$C$1:$AAJ$508,ROW('NAV plus Dist'!DH31)+1,FALSE)</f>
        <v>0</v>
      </c>
    </row>
    <row r="33" spans="1:112">
      <c r="A33" s="94">
        <f t="shared" si="74"/>
        <v>166</v>
      </c>
      <c r="B33" s="148">
        <f t="shared" si="75"/>
        <v>40999</v>
      </c>
      <c r="C33" s="144">
        <f>HLOOKUP(C$2,NAV!$B$2:$CH$509,ROW(C32),)+HLOOKUP(C$2,DIST!$C$1:$CI$508,ROW('NAV plus Dist'!C32)+1,FALSE)</f>
        <v>0</v>
      </c>
      <c r="D33" s="144">
        <f>HLOOKUP(D$2,NAV!$B$2:$CH$509,ROW(D32),)+HLOOKUP(D$2,DIST!$C$1:$CI$508,ROW('NAV plus Dist'!D32)+1,FALSE)</f>
        <v>0</v>
      </c>
      <c r="E33" s="144">
        <f>HLOOKUP(E$2,NAV!$B$2:$CH$509,ROW(E32),)+HLOOKUP(E$2,DIST!$C$1:$CI$508,ROW('NAV plus Dist'!E32)+1,FALSE)</f>
        <v>0</v>
      </c>
      <c r="F33" s="144">
        <f>HLOOKUP(F$2,NAV!$B$2:$CH$509,ROW(F32),)+HLOOKUP(F$2,DIST!$C$1:$CI$508,ROW('NAV plus Dist'!F32)+1,FALSE)</f>
        <v>0</v>
      </c>
      <c r="G33" s="144">
        <f>HLOOKUP(G$2,NAV!$B$2:$CH$509,ROW(G32),)+HLOOKUP(G$2,DIST!$C$1:$CI$508,ROW('NAV plus Dist'!G32)+1,FALSE)</f>
        <v>0</v>
      </c>
      <c r="H33" s="144">
        <f>HLOOKUP(H$2,NAV!$B$2:$CH$509,ROW(H32),)+HLOOKUP(H$2,DIST!$C$1:$CI$508,ROW('NAV plus Dist'!H32)+1,FALSE)</f>
        <v>0</v>
      </c>
      <c r="I33" s="144">
        <f>HLOOKUP(I$2,NAV!$B$2:$CH$509,ROW(I32),)+HLOOKUP(I$2,DIST!$C$1:$CI$508,ROW('NAV plus Dist'!I32)+1,FALSE)</f>
        <v>0</v>
      </c>
      <c r="J33" s="144">
        <f>HLOOKUP(J$2,NAV!$B$2:$CH$509,ROW(J32),)+HLOOKUP(J$2,DIST!$C$1:$CI$508,ROW('NAV plus Dist'!J32)+1,FALSE)</f>
        <v>0</v>
      </c>
      <c r="K33" s="144">
        <f>HLOOKUP(K$2,NAV!$B$2:$CH$509,ROW(K32),)+HLOOKUP(K$2,DIST!$C$1:$CI$508,ROW('NAV plus Dist'!K32)+1,FALSE)</f>
        <v>0</v>
      </c>
      <c r="L33" s="144">
        <f>HLOOKUP(L$2,NAV!$B$2:$CH$509,ROW(L32),)+HLOOKUP(L$2,DIST!$C$1:$CI$508,ROW('NAV plus Dist'!L32)+1,FALSE)</f>
        <v>0</v>
      </c>
      <c r="M33" s="144">
        <f>HLOOKUP(M$2,NAV!$B$2:$CH$509,ROW(M32),)+HLOOKUP(M$2,DIST!$C$1:$CI$508,ROW('NAV plus Dist'!M32)+1,FALSE)</f>
        <v>0</v>
      </c>
      <c r="N33" s="144">
        <f>HLOOKUP(N$2,NAV!$B$2:$CH$509,ROW(N32),)+HLOOKUP(N$2,DIST!$C$1:$CI$508,ROW('NAV plus Dist'!N32)+1,FALSE)</f>
        <v>0</v>
      </c>
      <c r="O33" s="144">
        <f>HLOOKUP(O$2,NAV!$B$2:$CH$509,ROW(O32),)+HLOOKUP(O$2,DIST!$C$1:$CI$508,ROW('NAV plus Dist'!O32)+1,FALSE)</f>
        <v>0</v>
      </c>
      <c r="P33" s="144">
        <f>HLOOKUP(P$2,NAV!$B$2:$CH$509,ROW(P32),)+HLOOKUP(P$2,DIST!$C$1:$CI$508,ROW('NAV plus Dist'!P32)+1,FALSE)</f>
        <v>0</v>
      </c>
      <c r="Q33" s="144">
        <f>HLOOKUP(Q$2,NAV!$B$2:$CH$509,ROW(Q32),)+HLOOKUP(Q$2,DIST!$C$1:$CI$508,ROW('NAV plus Dist'!Q32)+1,FALSE)</f>
        <v>12.478</v>
      </c>
      <c r="R33" s="144">
        <f>HLOOKUP(R$2,NAV!$B$2:$CH$509,ROW(R32),)+HLOOKUP(R$2,DIST!$C$1:$CI$508,ROW('NAV plus Dist'!R32)+1,FALSE)</f>
        <v>12.478</v>
      </c>
      <c r="S33" s="144">
        <f>HLOOKUP(S$2,NAV!$B$2:$CH$509,ROW(S32),)+HLOOKUP(S$2,DIST!$C$1:$CI$508,ROW('NAV plus Dist'!S32)+1,FALSE)</f>
        <v>12.4411</v>
      </c>
      <c r="T33" s="144">
        <f>HLOOKUP(T$2,NAV!$B$2:$CH$509,ROW(T32),)+HLOOKUP(T$2,DIST!$C$1:$CI$508,ROW('NAV plus Dist'!T32)+1,FALSE)</f>
        <v>12.5191</v>
      </c>
      <c r="U33" s="144">
        <f>HLOOKUP(U$2,NAV!$B$2:$CH$509,ROW(U32),)+HLOOKUP(U$2,DIST!$C$1:$CI$508,ROW('NAV plus Dist'!U32)+1,FALSE)</f>
        <v>0</v>
      </c>
      <c r="V33" s="144">
        <f>HLOOKUP(V$2,NAV!$B$2:$CH$509,ROW(V32),)+HLOOKUP(V$2,DIST!$C$1:$CI$508,ROW('NAV plus Dist'!V32)+1,FALSE)</f>
        <v>13.088100000000001</v>
      </c>
      <c r="W33" s="144">
        <f>HLOOKUP(W$2,NAV!$B$2:$CH$509,ROW(W32),)+HLOOKUP(W$2,DIST!$C$1:$CI$508,ROW('NAV plus Dist'!W32)+1,FALSE)</f>
        <v>0</v>
      </c>
      <c r="X33" s="144">
        <f>HLOOKUP(X$2,NAV!$B$2:$CH$509,ROW(X32),)+HLOOKUP(X$2,DIST!$C$1:$CI$508,ROW('NAV plus Dist'!X32)+1,FALSE)</f>
        <v>0</v>
      </c>
      <c r="Y33" s="144">
        <f>HLOOKUP(Y$2,NAV!$B$2:$CH$509,ROW(Y32),)+HLOOKUP(Y$2,DIST!$C$1:$CI$508,ROW('NAV plus Dist'!Y32)+1,FALSE)</f>
        <v>0</v>
      </c>
      <c r="Z33" s="144">
        <f>HLOOKUP(Z$2,NAV!$B$2:$CH$509,ROW(Z32),)+HLOOKUP(Z$2,DIST!$C$1:$CI$508,ROW('NAV plus Dist'!Z32)+1,FALSE)</f>
        <v>0</v>
      </c>
      <c r="AA33" s="144">
        <f>HLOOKUP(AA$2,NAV!$B$2:$CH$509,ROW(AA32),)+HLOOKUP(AA$2,DIST!$C$1:$CI$508,ROW('NAV plus Dist'!AA32)+1,FALSE)</f>
        <v>0</v>
      </c>
      <c r="AB33" s="144">
        <f>HLOOKUP(AB$2,NAV!$B$2:$CH$509,ROW(AB32),)+HLOOKUP(AB$2,DIST!$C$1:$CI$508,ROW('NAV plus Dist'!AB32)+1,FALSE)</f>
        <v>0</v>
      </c>
      <c r="AC33" s="144">
        <f>HLOOKUP(AC$2,NAV!$B$2:$CH$509,ROW(AC32),)+HLOOKUP(AC$2,DIST!$C$1:$CI$508,ROW('NAV plus Dist'!AC32)+1,FALSE)</f>
        <v>0</v>
      </c>
      <c r="AD33" s="144">
        <f>HLOOKUP(AD$2,NAV!$B$2:$CH$509,ROW(AD32),)+HLOOKUP(AD$2,DIST!$C$1:$CI$508,ROW('NAV plus Dist'!AD32)+1,FALSE)</f>
        <v>0</v>
      </c>
      <c r="AE33" s="144">
        <f>HLOOKUP(AE$2,NAV!$B$2:$CH$509,ROW(AE32),)+HLOOKUP(AE$2,DIST!$C$1:$CI$508,ROW('NAV plus Dist'!AE32)+1,FALSE)</f>
        <v>0</v>
      </c>
      <c r="AF33" s="144">
        <f>HLOOKUP(AF$2,NAV!$B$2:$CH$509,ROW(AF32),)+HLOOKUP(AF$2,DIST!$C$1:$CI$508,ROW('NAV plus Dist'!AF32)+1,FALSE)</f>
        <v>0</v>
      </c>
      <c r="AG33" s="144">
        <f>HLOOKUP(AG$2,NAV!$B$2:$CH$509,ROW(AG32),)+HLOOKUP(AG$2,DIST!$C$1:$CI$508,ROW('NAV plus Dist'!AG32)+1,FALSE)</f>
        <v>0</v>
      </c>
      <c r="AH33" s="144">
        <f>HLOOKUP(AH$2,NAV!$B$2:$CH$509,ROW(AH32),)+HLOOKUP(AH$2,DIST!$C$1:$CI$508,ROW('NAV plus Dist'!AH32)+1,FALSE)</f>
        <v>0</v>
      </c>
      <c r="AI33" s="144">
        <f>HLOOKUP(AI$2,NAV!$B$2:$CH$509,ROW(AI32),)+HLOOKUP(AI$2,DIST!$C$1:$CI$508,ROW('NAV plus Dist'!AI32)+1,FALSE)</f>
        <v>0</v>
      </c>
      <c r="AJ33" s="144">
        <f>HLOOKUP(AJ$2,NAV!$B$2:$CH$509,ROW(AJ32),)+HLOOKUP(AJ$2,DIST!$C$1:$CI$508,ROW('NAV plus Dist'!AJ32)+1,FALSE)</f>
        <v>0</v>
      </c>
      <c r="AK33" s="144">
        <f>HLOOKUP(AK$2,NAV!$B$2:$CH$509,ROW(AK32),)+HLOOKUP(AK$2,DIST!$C$1:$CI$508,ROW('NAV plus Dist'!AK32)+1,FALSE)</f>
        <v>0</v>
      </c>
      <c r="AL33" s="144">
        <f>HLOOKUP(AL$2,NAV!$B$2:$CH$509,ROW(AL32),)+HLOOKUP(AL$2,DIST!$C$1:$CI$508,ROW('NAV plus Dist'!AL32)+1,FALSE)</f>
        <v>0</v>
      </c>
      <c r="AM33" s="144">
        <f>HLOOKUP(AM$2,NAV!$B$2:$CH$509,ROW(AM32),)+HLOOKUP(AM$2,DIST!$C$1:$CI$508,ROW('NAV plus Dist'!AM32)+1,FALSE)</f>
        <v>0</v>
      </c>
      <c r="AN33" s="144">
        <f>HLOOKUP(AN$2,NAV!$B$2:$CH$509,ROW(AN32),)+HLOOKUP(AN$2,DIST!$C$1:$CI$508,ROW('NAV plus Dist'!AN32)+1,FALSE)</f>
        <v>0</v>
      </c>
      <c r="AO33" s="144">
        <f>HLOOKUP(AO$2,NAV!$B$2:$CH$509,ROW(AO32),)+HLOOKUP(AO$2,DIST!$C$1:$CI$508,ROW('NAV plus Dist'!AO32)+1,FALSE)</f>
        <v>0</v>
      </c>
      <c r="AP33" s="144">
        <f>HLOOKUP(AP$2,NAV!$B$2:$CH$509,ROW(AP32),)+HLOOKUP(AP$2,DIST!$C$1:$CI$508,ROW('NAV plus Dist'!AP32)+1,FALSE)</f>
        <v>0</v>
      </c>
      <c r="AQ33" s="144">
        <f>HLOOKUP(AQ$2,NAV!$B$2:$CH$509,ROW(AQ32),)+HLOOKUP(AQ$2,DIST!$C$1:$CI$508,ROW('NAV plus Dist'!AQ32)+1,FALSE)</f>
        <v>0</v>
      </c>
      <c r="AR33" s="144">
        <f>HLOOKUP(AR$2,NAV!$B$2:$CH$509,ROW(AR32),)+HLOOKUP(AR$2,DIST!$C$1:$CI$508,ROW('NAV plus Dist'!AR32)+1,FALSE)</f>
        <v>0</v>
      </c>
      <c r="AS33" s="144">
        <f>HLOOKUP(AS$2,NAV!$B$2:$CH$509,ROW(AS32),)+HLOOKUP(AS$2,DIST!$C$1:$CI$508,ROW('NAV plus Dist'!AS32)+1,FALSE)</f>
        <v>0</v>
      </c>
      <c r="AT33" s="144">
        <f>HLOOKUP(AT$2,NAV!$B$2:$CH$509,ROW(AT32),)+HLOOKUP(AT$2,DIST!$C$1:$CI$508,ROW('NAV plus Dist'!AT32)+1,FALSE)</f>
        <v>0</v>
      </c>
      <c r="AU33" s="144">
        <f>HLOOKUP(AU$2,NAV!$B$2:$CH$509,ROW(AU32),)+HLOOKUP(AU$2,DIST!$C$1:$CI$508,ROW('NAV plus Dist'!AU32)+1,FALSE)</f>
        <v>0</v>
      </c>
      <c r="AV33" s="144">
        <f>HLOOKUP(AV$2,NAV!$B$2:$CH$509,ROW(AV32),)+HLOOKUP(AV$2,DIST!$C$1:$CI$508,ROW('NAV plus Dist'!AV32)+1,FALSE)</f>
        <v>0</v>
      </c>
      <c r="AW33" s="144">
        <f>HLOOKUP(AW$2,NAV!$B$2:$CH$509,ROW(AW32),)+HLOOKUP(AW$2,DIST!$C$1:$CI$508,ROW('NAV plus Dist'!AW32)+1,FALSE)</f>
        <v>0</v>
      </c>
      <c r="AX33" s="144">
        <f>HLOOKUP(AX$2,NAV!$B$2:$CH$509,ROW(AX32),)+HLOOKUP(AX$2,DIST!$C$1:$CI$508,ROW('NAV plus Dist'!AX32)+1,FALSE)</f>
        <v>0</v>
      </c>
      <c r="AY33" s="144">
        <f>HLOOKUP(AY$2,NAV!$B$2:$CH$509,ROW(AY32),)+HLOOKUP(AY$2,DIST!$C$1:$CI$508,ROW('NAV plus Dist'!AY32)+1,FALSE)</f>
        <v>0</v>
      </c>
      <c r="AZ33" s="144">
        <f>HLOOKUP(AZ$2,NAV!$B$2:$CH$509,ROW(AZ32),)+HLOOKUP(AZ$2,DIST!$C$1:$CI$508,ROW('NAV plus Dist'!AZ32)+1,FALSE)</f>
        <v>0</v>
      </c>
      <c r="BA33" s="144">
        <f>HLOOKUP(BA$2,NAV!$B$2:$CH$509,ROW(BA32),)+HLOOKUP(BA$2,DIST!$C$1:$CI$508,ROW('NAV plus Dist'!BA32)+1,FALSE)</f>
        <v>0</v>
      </c>
      <c r="BB33" s="144">
        <f>HLOOKUP(BB$2,NAV!$B$2:$CH$509,ROW(BB32),)+HLOOKUP(BB$2,DIST!$C$1:$CI$508,ROW('NAV plus Dist'!BB32)+1,FALSE)</f>
        <v>0</v>
      </c>
      <c r="BC33" s="144">
        <f>HLOOKUP(BC$2,NAV!$B$2:$CH$509,ROW(BC32),)+HLOOKUP(BC$2,DIST!$C$1:$CI$508,ROW('NAV plus Dist'!BC32)+1,FALSE)</f>
        <v>0</v>
      </c>
      <c r="BD33" s="144">
        <f>HLOOKUP(BD$2,NAV!$B$2:$CH$509,ROW(BD32),)+HLOOKUP(BD$2,DIST!$C$1:$CI$508,ROW('NAV plus Dist'!BD32)+1,FALSE)</f>
        <v>0</v>
      </c>
      <c r="BE33" s="144">
        <f>HLOOKUP(BE$2,NAV!$B$2:$CH$509,ROW(BE32),)+HLOOKUP(BE$2,DIST!$C$1:$CI$508,ROW('NAV plus Dist'!BE32)+1,FALSE)</f>
        <v>0</v>
      </c>
      <c r="BF33" s="144">
        <f>HLOOKUP(BF$2,NAV!$B$2:$CH$509,ROW(BF32),)+HLOOKUP(BF$2,DIST!$C$1:$CI$508,ROW('NAV plus Dist'!BF32)+1,FALSE)</f>
        <v>0</v>
      </c>
      <c r="BG33" s="144">
        <f>HLOOKUP(BG$2,NAV!$B$2:$CH$509,ROW(BG32),)+HLOOKUP(BG$2,DIST!$C$1:$CI$508,ROW('NAV plus Dist'!BG32)+1,FALSE)</f>
        <v>0</v>
      </c>
      <c r="BH33" s="144">
        <f>HLOOKUP(BH$2,NAV!$B$2:$CH$509,ROW(BH32),)+HLOOKUP(BH$2,DIST!$C$1:$CI$508,ROW('NAV plus Dist'!BH32)+1,FALSE)</f>
        <v>0</v>
      </c>
      <c r="BI33" s="144">
        <f>HLOOKUP(BI$2,NAV!$B$2:$CH$509,ROW(BI32),)+HLOOKUP(BI$2,DIST!$C$1:$CI$508,ROW('NAV plus Dist'!BI32)+1,FALSE)</f>
        <v>0</v>
      </c>
      <c r="BJ33" s="144">
        <f>HLOOKUP(BJ$2,NAV!$B$2:$CH$509,ROW(BJ32),)+HLOOKUP(BJ$2,DIST!$C$1:$CI$508,ROW('NAV plus Dist'!BJ32)+1,FALSE)</f>
        <v>0</v>
      </c>
      <c r="BK33" s="144">
        <f>HLOOKUP(BK$2,NAV!$B$2:$CH$509,ROW(BK32),)+HLOOKUP(BK$2,DIST!$C$1:$CI$508,ROW('NAV plus Dist'!BK32)+1,FALSE)</f>
        <v>0</v>
      </c>
      <c r="BL33" s="144">
        <f>HLOOKUP(BL$2,NAV!$B$2:$CH$509,ROW(BL32),)+HLOOKUP(BL$2,DIST!$C$1:$CI$508,ROW('NAV plus Dist'!BL32)+1,FALSE)</f>
        <v>0</v>
      </c>
      <c r="BM33" s="144">
        <f>HLOOKUP(BM$2,NAV!$B$2:$CH$509,ROW(BM32),)+HLOOKUP(BM$2,DIST!$C$1:$CI$508,ROW('NAV plus Dist'!BM32)+1,FALSE)</f>
        <v>0</v>
      </c>
      <c r="BN33" s="144">
        <f>HLOOKUP(BN$2,NAV!$B$2:$CH$509,ROW(BN32),)+HLOOKUP(BN$2,DIST!$C$1:$CI$508,ROW('NAV plus Dist'!BN32)+1,FALSE)</f>
        <v>0</v>
      </c>
      <c r="BO33" s="144">
        <f>HLOOKUP(BO$2,NAV!$B$2:$CH$509,ROW(BO32),)+HLOOKUP(BO$2,DIST!$C$1:$CI$508,ROW('NAV plus Dist'!BO32)+1,FALSE)</f>
        <v>0</v>
      </c>
      <c r="BP33" s="144">
        <f>HLOOKUP(BP$2,NAV!$B$2:$CH$509,ROW(BP32),)+HLOOKUP(BP$2,DIST!$C$1:$CI$508,ROW('NAV plus Dist'!BP32)+1,FALSE)</f>
        <v>0</v>
      </c>
      <c r="BQ33" s="144">
        <f>HLOOKUP(BQ$2,NAV!$B$2:$CH$509,ROW(BQ32),)+HLOOKUP(BQ$2,DIST!$C$1:$CI$508,ROW('NAV plus Dist'!BQ32)+1,FALSE)</f>
        <v>0</v>
      </c>
      <c r="BR33" s="144">
        <f>HLOOKUP(BR$2,NAV!$B$2:$CH$509,ROW(BR32),)+HLOOKUP(BR$2,DIST!$C$1:$CI$508,ROW('NAV plus Dist'!BR32)+1,FALSE)</f>
        <v>0</v>
      </c>
      <c r="BS33" s="144">
        <f>HLOOKUP(BS$2,NAV!$B$2:$CH$509,ROW(BS32),)+HLOOKUP(BS$2,DIST!$C$1:$CI$508,ROW('NAV plus Dist'!BS32)+1,FALSE)</f>
        <v>0</v>
      </c>
      <c r="BT33" s="144">
        <f>HLOOKUP(BT$2,NAV!$B$2:$CH$509,ROW(BT32),)+HLOOKUP(BT$2,DIST!$C$1:$CI$508,ROW('NAV plus Dist'!BT32)+1,FALSE)</f>
        <v>0</v>
      </c>
      <c r="BU33" s="144">
        <f>HLOOKUP(BU$2,NAV!$B$2:$CH$509,ROW(BU32),)+HLOOKUP(BU$2,DIST!$C$1:$CI$508,ROW('NAV plus Dist'!BU32)+1,FALSE)</f>
        <v>0</v>
      </c>
      <c r="BV33" s="144">
        <f>HLOOKUP(BV$2,NAV!$B$2:$CH$509,ROW(BV32),)+HLOOKUP(BV$2,DIST!$C$1:$CI$508,ROW('NAV plus Dist'!BV32)+1,FALSE)</f>
        <v>0</v>
      </c>
      <c r="BW33" s="144">
        <f>HLOOKUP(BW$2,NAV!$B$2:$CH$509,ROW(BW32),)+HLOOKUP(BW$2,DIST!$C$1:$CI$508,ROW('NAV plus Dist'!BW32)+1,FALSE)</f>
        <v>0</v>
      </c>
      <c r="BX33" s="144">
        <f>HLOOKUP(BX$2,NAV!$B$2:$CH$509,ROW(BX32),)+HLOOKUP(BX$2,DIST!$C$1:$CI$508,ROW('NAV plus Dist'!BX32)+1,FALSE)</f>
        <v>0</v>
      </c>
      <c r="BY33" s="144">
        <f>HLOOKUP(BY$2,NAV!$B$2:$CH$509,ROW(BY32),)+HLOOKUP(BY$2,DIST!$C$1:$CI$508,ROW('NAV plus Dist'!BY32)+1,FALSE)</f>
        <v>0</v>
      </c>
      <c r="BZ33" s="144">
        <f>HLOOKUP(BZ$2,NAV!$B$2:$CH$509,ROW(BZ32),)+HLOOKUP(BZ$2,DIST!$C$1:$CI$508,ROW('NAV plus Dist'!BZ32)+1,FALSE)</f>
        <v>0</v>
      </c>
      <c r="CA33" s="144">
        <f>HLOOKUP(CA$2,NAV!$B$2:$CH$509,ROW(CA32),)+HLOOKUP(CA$2,DIST!$C$1:$CI$508,ROW('NAV plus Dist'!CA32)+1,FALSE)</f>
        <v>0</v>
      </c>
      <c r="CB33" s="144">
        <f>HLOOKUP(CB$2,NAV!$B$2:$CH$509,ROW(CB32),)+HLOOKUP(CB$2,DIST!$C$1:$CI$508,ROW('NAV plus Dist'!CB32)+1,FALSE)</f>
        <v>0</v>
      </c>
      <c r="CC33" s="144">
        <f>HLOOKUP(CC$2,NAV!$B$2:$CH$509,ROW(CC32),)+HLOOKUP(CC$2,DIST!$C$1:$CI$508,ROW('NAV plus Dist'!CC32)+1,FALSE)</f>
        <v>0</v>
      </c>
      <c r="CD33" s="144">
        <f>HLOOKUP(CD$2,NAV!$B$2:$CH$509,ROW(CD32),)+HLOOKUP(CD$2,DIST!$C$1:$CI$508,ROW('NAV plus Dist'!CD32)+1,FALSE)</f>
        <v>0</v>
      </c>
      <c r="CE33" s="144">
        <f>HLOOKUP(CE$2,NAV!$B$2:$CH$509,ROW(CE32),)+HLOOKUP(CE$2,DIST!$C$1:$CI$508,ROW('NAV plus Dist'!CE32)+1,FALSE)</f>
        <v>0</v>
      </c>
      <c r="CF33" s="144">
        <f>HLOOKUP(CF$2,NAV!$B$2:$CH$509,ROW(CF32),)+HLOOKUP(CF$2,DIST!$C$1:$CI$508,ROW('NAV plus Dist'!CF32)+1,FALSE)</f>
        <v>0</v>
      </c>
      <c r="CG33" s="144">
        <f>HLOOKUP(CG$2,NAV!$B$2:$CH$509,ROW(CG32),)+HLOOKUP(CG$2,DIST!$C$1:$CI$508,ROW('NAV plus Dist'!CG32)+1,FALSE)</f>
        <v>0</v>
      </c>
      <c r="CH33" s="144">
        <f>HLOOKUP(CH$2,NAV!$B$2:$CH$509,ROW(CH32),)+HLOOKUP(CH$2,DIST!$C$1:$CI$508,ROW('NAV plus Dist'!CH32)+1,FALSE)</f>
        <v>0</v>
      </c>
      <c r="CI33" s="144">
        <f>HLOOKUP(CI$2,NAV!$B$2:$CH$509,ROW(CI32),)+HLOOKUP(CI$2,DIST!$C$1:$CI$508,ROW('NAV plus Dist'!CI32)+1,FALSE)</f>
        <v>0</v>
      </c>
      <c r="CJ33" s="144">
        <f>HLOOKUP(CJ$2,NAV!$B$2:$AAA$509,ROW(CJ32),)+HLOOKUP(CJ$2,DIST!$C$1:$AAJ$508,ROW('NAV plus Dist'!CJ32)+1,FALSE)</f>
        <v>0</v>
      </c>
      <c r="CK33" s="144">
        <f>HLOOKUP(CK$2,NAV!$B$2:$AAA$509,ROW(CK32),)+HLOOKUP(CK$2,DIST!$C$1:$AAJ$508,ROW('NAV plus Dist'!CK32)+1,FALSE)</f>
        <v>0</v>
      </c>
      <c r="CL33" s="144">
        <f>HLOOKUP(CL$2,NAV!$B$2:$AAA$509,ROW(CL32),)+HLOOKUP(CL$2,DIST!$C$1:$AAJ$508,ROW('NAV plus Dist'!CL32)+1,FALSE)</f>
        <v>0</v>
      </c>
      <c r="CM33" s="144">
        <f>HLOOKUP(CM$2,NAV!$B$2:$AAA$509,ROW(CM32),)+HLOOKUP(CM$2,DIST!$C$1:$AAJ$508,ROW('NAV plus Dist'!CM32)+1,FALSE)</f>
        <v>0</v>
      </c>
      <c r="CN33" s="144">
        <f>HLOOKUP(CN$2,NAV!$B$2:$AAA$509,ROW(CN32),)+HLOOKUP(CN$2,DIST!$C$1:$AAJ$508,ROW('NAV plus Dist'!CN32)+1,FALSE)</f>
        <v>0</v>
      </c>
      <c r="CO33" s="144">
        <f>HLOOKUP(CO$2,NAV!$B$2:$AAA$509,ROW(CO32),)+HLOOKUP(CO$2,DIST!$C$1:$AAJ$508,ROW('NAV plus Dist'!CO32)+1,FALSE)</f>
        <v>0</v>
      </c>
      <c r="CP33" s="144">
        <f>HLOOKUP(CP$2,NAV!$B$2:$AAA$509,ROW(CP32),)+HLOOKUP(CP$2,DIST!$C$1:$AAJ$508,ROW('NAV plus Dist'!CP32)+1,FALSE)</f>
        <v>0</v>
      </c>
      <c r="CQ33" s="144">
        <f>HLOOKUP(CQ$2,NAV!$B$2:$AAA$509,ROW(CQ32),)+HLOOKUP(CQ$2,DIST!$C$1:$AAJ$508,ROW('NAV plus Dist'!CQ32)+1,FALSE)</f>
        <v>0</v>
      </c>
      <c r="CR33" s="144">
        <f>HLOOKUP(CR$2,NAV!$B$2:$AAA$509,ROW(CR32),)+HLOOKUP(CR$2,DIST!$C$1:$AAJ$508,ROW('NAV plus Dist'!CR32)+1,FALSE)</f>
        <v>0</v>
      </c>
      <c r="CS33" s="144">
        <f>HLOOKUP(CS$2,NAV!$B$2:$AAA$509,ROW(CS32),)+HLOOKUP(CS$2,DIST!$C$1:$AAJ$508,ROW('NAV plus Dist'!CS32)+1,FALSE)</f>
        <v>0</v>
      </c>
      <c r="CT33" s="144">
        <f>HLOOKUP(CT$2,NAV!$B$2:$AAA$509,ROW(CT32),)+HLOOKUP(CT$2,DIST!$C$1:$AAJ$508,ROW('NAV plus Dist'!CT32)+1,FALSE)</f>
        <v>0</v>
      </c>
      <c r="CU33" s="144">
        <f>HLOOKUP(CU$2,NAV!$B$2:$AAA$509,ROW(CU32),)+HLOOKUP(CU$2,DIST!$C$1:$AAJ$508,ROW('NAV plus Dist'!CU32)+1,FALSE)</f>
        <v>0</v>
      </c>
      <c r="CV33" s="144">
        <f>HLOOKUP(CV$2,NAV!$B$2:$AAA$509,ROW(CV32),)+HLOOKUP(CV$2,DIST!$C$1:$AAJ$508,ROW('NAV plus Dist'!CV32)+1,FALSE)</f>
        <v>0</v>
      </c>
      <c r="CW33" s="144">
        <f>HLOOKUP(CW$2,NAV!$B$2:$AAA$509,ROW(CW32),)+HLOOKUP(CW$2,DIST!$C$1:$AAJ$508,ROW('NAV plus Dist'!CW32)+1,FALSE)</f>
        <v>0</v>
      </c>
      <c r="CX33" s="144">
        <f>HLOOKUP(CX$2,NAV!$B$2:$AAA$509,ROW(CX32),)+HLOOKUP(CX$2,DIST!$C$1:$AAJ$508,ROW('NAV plus Dist'!CX32)+1,FALSE)</f>
        <v>0</v>
      </c>
      <c r="CY33" s="144">
        <f>HLOOKUP(CY$2,NAV!$B$2:$AAA$509,ROW(CY32),)+HLOOKUP(CY$2,DIST!$C$1:$AAJ$508,ROW('NAV plus Dist'!CY32)+1,FALSE)</f>
        <v>0</v>
      </c>
      <c r="CZ33" s="144">
        <f>HLOOKUP(CZ$2,NAV!$B$2:$AAA$509,ROW(CZ32),)+HLOOKUP(CZ$2,DIST!$C$1:$AAJ$508,ROW('NAV plus Dist'!CZ32)+1,FALSE)</f>
        <v>0</v>
      </c>
      <c r="DA33" s="144">
        <f>HLOOKUP(DA$2,NAV!$B$2:$AAA$509,ROW(DA32),)+HLOOKUP(DA$2,DIST!$C$1:$AAJ$508,ROW('NAV plus Dist'!DA32)+1,FALSE)</f>
        <v>0</v>
      </c>
      <c r="DB33" s="144">
        <f>HLOOKUP(DB$2,NAV!$B$2:$AAA$509,ROW(DB32),)+HLOOKUP(DB$2,DIST!$C$1:$AAJ$508,ROW('NAV plus Dist'!DB32)+1,FALSE)</f>
        <v>0</v>
      </c>
      <c r="DC33" s="144">
        <f>HLOOKUP(DC$2,NAV!$B$2:$AAA$509,ROW(DC32),)+HLOOKUP(DC$2,DIST!$C$1:$AAJ$508,ROW('NAV plus Dist'!DC32)+1,FALSE)</f>
        <v>0</v>
      </c>
      <c r="DD33" s="144">
        <f>HLOOKUP(DD$2,NAV!$B$2:$AAA$509,ROW(DD32),)+HLOOKUP(DD$2,DIST!$C$1:$AAJ$508,ROW('NAV plus Dist'!DD32)+1,FALSE)</f>
        <v>0</v>
      </c>
      <c r="DE33" s="144">
        <f>HLOOKUP(DE$2,NAV!$B$2:$AAA$509,ROW(DE32),)+HLOOKUP(DE$2,DIST!$C$1:$AAJ$508,ROW('NAV plus Dist'!DE32)+1,FALSE)</f>
        <v>0</v>
      </c>
      <c r="DF33" s="144">
        <f>HLOOKUP(DF$2,NAV!$B$2:$AAA$509,ROW(DF32),)+HLOOKUP(DF$2,DIST!$C$1:$AAJ$508,ROW('NAV plus Dist'!DF32)+1,FALSE)</f>
        <v>0</v>
      </c>
      <c r="DG33" s="144">
        <f>HLOOKUP(DG$2,NAV!$B$2:$AAA$509,ROW(DG32),)+HLOOKUP(DG$2,DIST!$C$1:$AAJ$508,ROW('NAV plus Dist'!DG32)+1,FALSE)</f>
        <v>0</v>
      </c>
      <c r="DH33" s="144">
        <f>HLOOKUP(DH$2,NAV!$B$2:$AAA$509,ROW(DH32),)+HLOOKUP(DH$2,DIST!$C$1:$AAJ$508,ROW('NAV plus Dist'!DH32)+1,FALSE)</f>
        <v>0</v>
      </c>
    </row>
    <row r="34" spans="1:112">
      <c r="A34" s="94">
        <f t="shared" si="74"/>
        <v>165</v>
      </c>
      <c r="B34" s="148">
        <f t="shared" si="75"/>
        <v>41029</v>
      </c>
      <c r="C34" s="144">
        <f>HLOOKUP(C$2,NAV!$B$2:$CH$509,ROW(C33),)+HLOOKUP(C$2,DIST!$C$1:$CI$508,ROW('NAV plus Dist'!C33)+1,FALSE)</f>
        <v>0</v>
      </c>
      <c r="D34" s="144">
        <f>HLOOKUP(D$2,NAV!$B$2:$CH$509,ROW(D33),)+HLOOKUP(D$2,DIST!$C$1:$CI$508,ROW('NAV plus Dist'!D33)+1,FALSE)</f>
        <v>0</v>
      </c>
      <c r="E34" s="144">
        <f>HLOOKUP(E$2,NAV!$B$2:$CH$509,ROW(E33),)+HLOOKUP(E$2,DIST!$C$1:$CI$508,ROW('NAV plus Dist'!E33)+1,FALSE)</f>
        <v>0</v>
      </c>
      <c r="F34" s="144">
        <f>HLOOKUP(F$2,NAV!$B$2:$CH$509,ROW(F33),)+HLOOKUP(F$2,DIST!$C$1:$CI$508,ROW('NAV plus Dist'!F33)+1,FALSE)</f>
        <v>0</v>
      </c>
      <c r="G34" s="144">
        <f>HLOOKUP(G$2,NAV!$B$2:$CH$509,ROW(G33),)+HLOOKUP(G$2,DIST!$C$1:$CI$508,ROW('NAV plus Dist'!G33)+1,FALSE)</f>
        <v>0</v>
      </c>
      <c r="H34" s="144">
        <f>HLOOKUP(H$2,NAV!$B$2:$CH$509,ROW(H33),)+HLOOKUP(H$2,DIST!$C$1:$CI$508,ROW('NAV plus Dist'!H33)+1,FALSE)</f>
        <v>0</v>
      </c>
      <c r="I34" s="144">
        <f>HLOOKUP(I$2,NAV!$B$2:$CH$509,ROW(I33),)+HLOOKUP(I$2,DIST!$C$1:$CI$508,ROW('NAV plus Dist'!I33)+1,FALSE)</f>
        <v>0</v>
      </c>
      <c r="J34" s="144">
        <f>HLOOKUP(J$2,NAV!$B$2:$CH$509,ROW(J33),)+HLOOKUP(J$2,DIST!$C$1:$CI$508,ROW('NAV plus Dist'!J33)+1,FALSE)</f>
        <v>0</v>
      </c>
      <c r="K34" s="144">
        <f>HLOOKUP(K$2,NAV!$B$2:$CH$509,ROW(K33),)+HLOOKUP(K$2,DIST!$C$1:$CI$508,ROW('NAV plus Dist'!K33)+1,FALSE)</f>
        <v>0</v>
      </c>
      <c r="L34" s="144">
        <f>HLOOKUP(L$2,NAV!$B$2:$CH$509,ROW(L33),)+HLOOKUP(L$2,DIST!$C$1:$CI$508,ROW('NAV plus Dist'!L33)+1,FALSE)</f>
        <v>0</v>
      </c>
      <c r="M34" s="144">
        <f>HLOOKUP(M$2,NAV!$B$2:$CH$509,ROW(M33),)+HLOOKUP(M$2,DIST!$C$1:$CI$508,ROW('NAV plus Dist'!M33)+1,FALSE)</f>
        <v>0</v>
      </c>
      <c r="N34" s="144">
        <f>HLOOKUP(N$2,NAV!$B$2:$CH$509,ROW(N33),)+HLOOKUP(N$2,DIST!$C$1:$CI$508,ROW('NAV plus Dist'!N33)+1,FALSE)</f>
        <v>0</v>
      </c>
      <c r="O34" s="144">
        <f>HLOOKUP(O$2,NAV!$B$2:$CH$509,ROW(O33),)+HLOOKUP(O$2,DIST!$C$1:$CI$508,ROW('NAV plus Dist'!O33)+1,FALSE)</f>
        <v>0</v>
      </c>
      <c r="P34" s="144">
        <f>HLOOKUP(P$2,NAV!$B$2:$CH$509,ROW(P33),)+HLOOKUP(P$2,DIST!$C$1:$CI$508,ROW('NAV plus Dist'!P33)+1,FALSE)</f>
        <v>0</v>
      </c>
      <c r="Q34" s="144">
        <f>HLOOKUP(Q$2,NAV!$B$2:$CH$509,ROW(Q33),)+HLOOKUP(Q$2,DIST!$C$1:$CI$508,ROW('NAV plus Dist'!Q33)+1,FALSE)</f>
        <v>12.5634</v>
      </c>
      <c r="R34" s="144">
        <f>HLOOKUP(R$2,NAV!$B$2:$CH$509,ROW(R33),)+HLOOKUP(R$2,DIST!$C$1:$CI$508,ROW('NAV plus Dist'!R33)+1,FALSE)</f>
        <v>12.5634</v>
      </c>
      <c r="S34" s="144">
        <f>HLOOKUP(S$2,NAV!$B$2:$CH$509,ROW(S33),)+HLOOKUP(S$2,DIST!$C$1:$CI$508,ROW('NAV plus Dist'!S33)+1,FALSE)</f>
        <v>12.5175</v>
      </c>
      <c r="T34" s="144">
        <f>HLOOKUP(T$2,NAV!$B$2:$CH$509,ROW(T33),)+HLOOKUP(T$2,DIST!$C$1:$CI$508,ROW('NAV plus Dist'!T33)+1,FALSE)</f>
        <v>12.6097</v>
      </c>
      <c r="U34" s="144">
        <f>HLOOKUP(U$2,NAV!$B$2:$CH$509,ROW(U33),)+HLOOKUP(U$2,DIST!$C$1:$CI$508,ROW('NAV plus Dist'!U33)+1,FALSE)</f>
        <v>0</v>
      </c>
      <c r="V34" s="144">
        <f>HLOOKUP(V$2,NAV!$B$2:$CH$509,ROW(V33),)+HLOOKUP(V$2,DIST!$C$1:$CI$508,ROW('NAV plus Dist'!V33)+1,FALSE)</f>
        <v>13.282300000000001</v>
      </c>
      <c r="W34" s="144">
        <f>HLOOKUP(W$2,NAV!$B$2:$CH$509,ROW(W33),)+HLOOKUP(W$2,DIST!$C$1:$CI$508,ROW('NAV plus Dist'!W33)+1,FALSE)</f>
        <v>0</v>
      </c>
      <c r="X34" s="144">
        <f>HLOOKUP(X$2,NAV!$B$2:$CH$509,ROW(X33),)+HLOOKUP(X$2,DIST!$C$1:$CI$508,ROW('NAV plus Dist'!X33)+1,FALSE)</f>
        <v>0</v>
      </c>
      <c r="Y34" s="144">
        <f>HLOOKUP(Y$2,NAV!$B$2:$CH$509,ROW(Y33),)+HLOOKUP(Y$2,DIST!$C$1:$CI$508,ROW('NAV plus Dist'!Y33)+1,FALSE)</f>
        <v>0</v>
      </c>
      <c r="Z34" s="144">
        <f>HLOOKUP(Z$2,NAV!$B$2:$CH$509,ROW(Z33),)+HLOOKUP(Z$2,DIST!$C$1:$CI$508,ROW('NAV plus Dist'!Z33)+1,FALSE)</f>
        <v>0</v>
      </c>
      <c r="AA34" s="144">
        <f>HLOOKUP(AA$2,NAV!$B$2:$CH$509,ROW(AA33),)+HLOOKUP(AA$2,DIST!$C$1:$CI$508,ROW('NAV plus Dist'!AA33)+1,FALSE)</f>
        <v>0</v>
      </c>
      <c r="AB34" s="144">
        <f>HLOOKUP(AB$2,NAV!$B$2:$CH$509,ROW(AB33),)+HLOOKUP(AB$2,DIST!$C$1:$CI$508,ROW('NAV plus Dist'!AB33)+1,FALSE)</f>
        <v>0</v>
      </c>
      <c r="AC34" s="144">
        <f>HLOOKUP(AC$2,NAV!$B$2:$CH$509,ROW(AC33),)+HLOOKUP(AC$2,DIST!$C$1:$CI$508,ROW('NAV plus Dist'!AC33)+1,FALSE)</f>
        <v>0</v>
      </c>
      <c r="AD34" s="144">
        <f>HLOOKUP(AD$2,NAV!$B$2:$CH$509,ROW(AD33),)+HLOOKUP(AD$2,DIST!$C$1:$CI$508,ROW('NAV plus Dist'!AD33)+1,FALSE)</f>
        <v>0</v>
      </c>
      <c r="AE34" s="144">
        <f>HLOOKUP(AE$2,NAV!$B$2:$CH$509,ROW(AE33),)+HLOOKUP(AE$2,DIST!$C$1:$CI$508,ROW('NAV plus Dist'!AE33)+1,FALSE)</f>
        <v>0</v>
      </c>
      <c r="AF34" s="144">
        <f>HLOOKUP(AF$2,NAV!$B$2:$CH$509,ROW(AF33),)+HLOOKUP(AF$2,DIST!$C$1:$CI$508,ROW('NAV plus Dist'!AF33)+1,FALSE)</f>
        <v>0</v>
      </c>
      <c r="AG34" s="144">
        <f>HLOOKUP(AG$2,NAV!$B$2:$CH$509,ROW(AG33),)+HLOOKUP(AG$2,DIST!$C$1:$CI$508,ROW('NAV plus Dist'!AG33)+1,FALSE)</f>
        <v>0</v>
      </c>
      <c r="AH34" s="144">
        <f>HLOOKUP(AH$2,NAV!$B$2:$CH$509,ROW(AH33),)+HLOOKUP(AH$2,DIST!$C$1:$CI$508,ROW('NAV plus Dist'!AH33)+1,FALSE)</f>
        <v>0</v>
      </c>
      <c r="AI34" s="144">
        <f>HLOOKUP(AI$2,NAV!$B$2:$CH$509,ROW(AI33),)+HLOOKUP(AI$2,DIST!$C$1:$CI$508,ROW('NAV plus Dist'!AI33)+1,FALSE)</f>
        <v>0</v>
      </c>
      <c r="AJ34" s="144">
        <f>HLOOKUP(AJ$2,NAV!$B$2:$CH$509,ROW(AJ33),)+HLOOKUP(AJ$2,DIST!$C$1:$CI$508,ROW('NAV plus Dist'!AJ33)+1,FALSE)</f>
        <v>0</v>
      </c>
      <c r="AK34" s="144">
        <f>HLOOKUP(AK$2,NAV!$B$2:$CH$509,ROW(AK33),)+HLOOKUP(AK$2,DIST!$C$1:$CI$508,ROW('NAV plus Dist'!AK33)+1,FALSE)</f>
        <v>0</v>
      </c>
      <c r="AL34" s="144">
        <f>HLOOKUP(AL$2,NAV!$B$2:$CH$509,ROW(AL33),)+HLOOKUP(AL$2,DIST!$C$1:$CI$508,ROW('NAV plus Dist'!AL33)+1,FALSE)</f>
        <v>0</v>
      </c>
      <c r="AM34" s="144">
        <f>HLOOKUP(AM$2,NAV!$B$2:$CH$509,ROW(AM33),)+HLOOKUP(AM$2,DIST!$C$1:$CI$508,ROW('NAV plus Dist'!AM33)+1,FALSE)</f>
        <v>0</v>
      </c>
      <c r="AN34" s="144">
        <f>HLOOKUP(AN$2,NAV!$B$2:$CH$509,ROW(AN33),)+HLOOKUP(AN$2,DIST!$C$1:$CI$508,ROW('NAV plus Dist'!AN33)+1,FALSE)</f>
        <v>0</v>
      </c>
      <c r="AO34" s="144">
        <f>HLOOKUP(AO$2,NAV!$B$2:$CH$509,ROW(AO33),)+HLOOKUP(AO$2,DIST!$C$1:$CI$508,ROW('NAV plus Dist'!AO33)+1,FALSE)</f>
        <v>0</v>
      </c>
      <c r="AP34" s="144">
        <f>HLOOKUP(AP$2,NAV!$B$2:$CH$509,ROW(AP33),)+HLOOKUP(AP$2,DIST!$C$1:$CI$508,ROW('NAV plus Dist'!AP33)+1,FALSE)</f>
        <v>0</v>
      </c>
      <c r="AQ34" s="144">
        <f>HLOOKUP(AQ$2,NAV!$B$2:$CH$509,ROW(AQ33),)+HLOOKUP(AQ$2,DIST!$C$1:$CI$508,ROW('NAV plus Dist'!AQ33)+1,FALSE)</f>
        <v>0</v>
      </c>
      <c r="AR34" s="144">
        <f>HLOOKUP(AR$2,NAV!$B$2:$CH$509,ROW(AR33),)+HLOOKUP(AR$2,DIST!$C$1:$CI$508,ROW('NAV plus Dist'!AR33)+1,FALSE)</f>
        <v>0</v>
      </c>
      <c r="AS34" s="144">
        <f>HLOOKUP(AS$2,NAV!$B$2:$CH$509,ROW(AS33),)+HLOOKUP(AS$2,DIST!$C$1:$CI$508,ROW('NAV plus Dist'!AS33)+1,FALSE)</f>
        <v>0</v>
      </c>
      <c r="AT34" s="144">
        <f>HLOOKUP(AT$2,NAV!$B$2:$CH$509,ROW(AT33),)+HLOOKUP(AT$2,DIST!$C$1:$CI$508,ROW('NAV plus Dist'!AT33)+1,FALSE)</f>
        <v>0</v>
      </c>
      <c r="AU34" s="144">
        <f>HLOOKUP(AU$2,NAV!$B$2:$CH$509,ROW(AU33),)+HLOOKUP(AU$2,DIST!$C$1:$CI$508,ROW('NAV plus Dist'!AU33)+1,FALSE)</f>
        <v>0</v>
      </c>
      <c r="AV34" s="144">
        <f>HLOOKUP(AV$2,NAV!$B$2:$CH$509,ROW(AV33),)+HLOOKUP(AV$2,DIST!$C$1:$CI$508,ROW('NAV plus Dist'!AV33)+1,FALSE)</f>
        <v>0</v>
      </c>
      <c r="AW34" s="144">
        <f>HLOOKUP(AW$2,NAV!$B$2:$CH$509,ROW(AW33),)+HLOOKUP(AW$2,DIST!$C$1:$CI$508,ROW('NAV plus Dist'!AW33)+1,FALSE)</f>
        <v>0</v>
      </c>
      <c r="AX34" s="144">
        <f>HLOOKUP(AX$2,NAV!$B$2:$CH$509,ROW(AX33),)+HLOOKUP(AX$2,DIST!$C$1:$CI$508,ROW('NAV plus Dist'!AX33)+1,FALSE)</f>
        <v>0</v>
      </c>
      <c r="AY34" s="144">
        <f>HLOOKUP(AY$2,NAV!$B$2:$CH$509,ROW(AY33),)+HLOOKUP(AY$2,DIST!$C$1:$CI$508,ROW('NAV plus Dist'!AY33)+1,FALSE)</f>
        <v>0</v>
      </c>
      <c r="AZ34" s="144">
        <f>HLOOKUP(AZ$2,NAV!$B$2:$CH$509,ROW(AZ33),)+HLOOKUP(AZ$2,DIST!$C$1:$CI$508,ROW('NAV plus Dist'!AZ33)+1,FALSE)</f>
        <v>0</v>
      </c>
      <c r="BA34" s="144">
        <f>HLOOKUP(BA$2,NAV!$B$2:$CH$509,ROW(BA33),)+HLOOKUP(BA$2,DIST!$C$1:$CI$508,ROW('NAV plus Dist'!BA33)+1,FALSE)</f>
        <v>0</v>
      </c>
      <c r="BB34" s="144">
        <f>HLOOKUP(BB$2,NAV!$B$2:$CH$509,ROW(BB33),)+HLOOKUP(BB$2,DIST!$C$1:$CI$508,ROW('NAV plus Dist'!BB33)+1,FALSE)</f>
        <v>0</v>
      </c>
      <c r="BC34" s="144">
        <f>HLOOKUP(BC$2,NAV!$B$2:$CH$509,ROW(BC33),)+HLOOKUP(BC$2,DIST!$C$1:$CI$508,ROW('NAV plus Dist'!BC33)+1,FALSE)</f>
        <v>0</v>
      </c>
      <c r="BD34" s="144">
        <f>HLOOKUP(BD$2,NAV!$B$2:$CH$509,ROW(BD33),)+HLOOKUP(BD$2,DIST!$C$1:$CI$508,ROW('NAV plus Dist'!BD33)+1,FALSE)</f>
        <v>0</v>
      </c>
      <c r="BE34" s="144">
        <f>HLOOKUP(BE$2,NAV!$B$2:$CH$509,ROW(BE33),)+HLOOKUP(BE$2,DIST!$C$1:$CI$508,ROW('NAV plus Dist'!BE33)+1,FALSE)</f>
        <v>0</v>
      </c>
      <c r="BF34" s="144">
        <f>HLOOKUP(BF$2,NAV!$B$2:$CH$509,ROW(BF33),)+HLOOKUP(BF$2,DIST!$C$1:$CI$508,ROW('NAV plus Dist'!BF33)+1,FALSE)</f>
        <v>0</v>
      </c>
      <c r="BG34" s="144">
        <f>HLOOKUP(BG$2,NAV!$B$2:$CH$509,ROW(BG33),)+HLOOKUP(BG$2,DIST!$C$1:$CI$508,ROW('NAV plus Dist'!BG33)+1,FALSE)</f>
        <v>0</v>
      </c>
      <c r="BH34" s="144">
        <f>HLOOKUP(BH$2,NAV!$B$2:$CH$509,ROW(BH33),)+HLOOKUP(BH$2,DIST!$C$1:$CI$508,ROW('NAV plus Dist'!BH33)+1,FALSE)</f>
        <v>0</v>
      </c>
      <c r="BI34" s="144">
        <f>HLOOKUP(BI$2,NAV!$B$2:$CH$509,ROW(BI33),)+HLOOKUP(BI$2,DIST!$C$1:$CI$508,ROW('NAV plus Dist'!BI33)+1,FALSE)</f>
        <v>0</v>
      </c>
      <c r="BJ34" s="144">
        <f>HLOOKUP(BJ$2,NAV!$B$2:$CH$509,ROW(BJ33),)+HLOOKUP(BJ$2,DIST!$C$1:$CI$508,ROW('NAV plus Dist'!BJ33)+1,FALSE)</f>
        <v>0</v>
      </c>
      <c r="BK34" s="144">
        <f>HLOOKUP(BK$2,NAV!$B$2:$CH$509,ROW(BK33),)+HLOOKUP(BK$2,DIST!$C$1:$CI$508,ROW('NAV plus Dist'!BK33)+1,FALSE)</f>
        <v>0</v>
      </c>
      <c r="BL34" s="144">
        <f>HLOOKUP(BL$2,NAV!$B$2:$CH$509,ROW(BL33),)+HLOOKUP(BL$2,DIST!$C$1:$CI$508,ROW('NAV plus Dist'!BL33)+1,FALSE)</f>
        <v>0</v>
      </c>
      <c r="BM34" s="144">
        <f>HLOOKUP(BM$2,NAV!$B$2:$CH$509,ROW(BM33),)+HLOOKUP(BM$2,DIST!$C$1:$CI$508,ROW('NAV plus Dist'!BM33)+1,FALSE)</f>
        <v>0</v>
      </c>
      <c r="BN34" s="144">
        <f>HLOOKUP(BN$2,NAV!$B$2:$CH$509,ROW(BN33),)+HLOOKUP(BN$2,DIST!$C$1:$CI$508,ROW('NAV plus Dist'!BN33)+1,FALSE)</f>
        <v>0</v>
      </c>
      <c r="BO34" s="144">
        <f>HLOOKUP(BO$2,NAV!$B$2:$CH$509,ROW(BO33),)+HLOOKUP(BO$2,DIST!$C$1:$CI$508,ROW('NAV plus Dist'!BO33)+1,FALSE)</f>
        <v>0</v>
      </c>
      <c r="BP34" s="144">
        <f>HLOOKUP(BP$2,NAV!$B$2:$CH$509,ROW(BP33),)+HLOOKUP(BP$2,DIST!$C$1:$CI$508,ROW('NAV plus Dist'!BP33)+1,FALSE)</f>
        <v>0</v>
      </c>
      <c r="BQ34" s="144">
        <f>HLOOKUP(BQ$2,NAV!$B$2:$CH$509,ROW(BQ33),)+HLOOKUP(BQ$2,DIST!$C$1:$CI$508,ROW('NAV plus Dist'!BQ33)+1,FALSE)</f>
        <v>0</v>
      </c>
      <c r="BR34" s="144">
        <f>HLOOKUP(BR$2,NAV!$B$2:$CH$509,ROW(BR33),)+HLOOKUP(BR$2,DIST!$C$1:$CI$508,ROW('NAV plus Dist'!BR33)+1,FALSE)</f>
        <v>0</v>
      </c>
      <c r="BS34" s="144">
        <f>HLOOKUP(BS$2,NAV!$B$2:$CH$509,ROW(BS33),)+HLOOKUP(BS$2,DIST!$C$1:$CI$508,ROW('NAV plus Dist'!BS33)+1,FALSE)</f>
        <v>0</v>
      </c>
      <c r="BT34" s="144">
        <f>HLOOKUP(BT$2,NAV!$B$2:$CH$509,ROW(BT33),)+HLOOKUP(BT$2,DIST!$C$1:$CI$508,ROW('NAV plus Dist'!BT33)+1,FALSE)</f>
        <v>0</v>
      </c>
      <c r="BU34" s="144">
        <f>HLOOKUP(BU$2,NAV!$B$2:$CH$509,ROW(BU33),)+HLOOKUP(BU$2,DIST!$C$1:$CI$508,ROW('NAV plus Dist'!BU33)+1,FALSE)</f>
        <v>0</v>
      </c>
      <c r="BV34" s="144">
        <f>HLOOKUP(BV$2,NAV!$B$2:$CH$509,ROW(BV33),)+HLOOKUP(BV$2,DIST!$C$1:$CI$508,ROW('NAV plus Dist'!BV33)+1,FALSE)</f>
        <v>0</v>
      </c>
      <c r="BW34" s="144">
        <f>HLOOKUP(BW$2,NAV!$B$2:$CH$509,ROW(BW33),)+HLOOKUP(BW$2,DIST!$C$1:$CI$508,ROW('NAV plus Dist'!BW33)+1,FALSE)</f>
        <v>0</v>
      </c>
      <c r="BX34" s="144">
        <f>HLOOKUP(BX$2,NAV!$B$2:$CH$509,ROW(BX33),)+HLOOKUP(BX$2,DIST!$C$1:$CI$508,ROW('NAV plus Dist'!BX33)+1,FALSE)</f>
        <v>0</v>
      </c>
      <c r="BY34" s="144">
        <f>HLOOKUP(BY$2,NAV!$B$2:$CH$509,ROW(BY33),)+HLOOKUP(BY$2,DIST!$C$1:$CI$508,ROW('NAV plus Dist'!BY33)+1,FALSE)</f>
        <v>0</v>
      </c>
      <c r="BZ34" s="144">
        <f>HLOOKUP(BZ$2,NAV!$B$2:$CH$509,ROW(BZ33),)+HLOOKUP(BZ$2,DIST!$C$1:$CI$508,ROW('NAV plus Dist'!BZ33)+1,FALSE)</f>
        <v>0</v>
      </c>
      <c r="CA34" s="144">
        <f>HLOOKUP(CA$2,NAV!$B$2:$CH$509,ROW(CA33),)+HLOOKUP(CA$2,DIST!$C$1:$CI$508,ROW('NAV plus Dist'!CA33)+1,FALSE)</f>
        <v>0</v>
      </c>
      <c r="CB34" s="144">
        <f>HLOOKUP(CB$2,NAV!$B$2:$CH$509,ROW(CB33),)+HLOOKUP(CB$2,DIST!$C$1:$CI$508,ROW('NAV plus Dist'!CB33)+1,FALSE)</f>
        <v>0</v>
      </c>
      <c r="CC34" s="144">
        <f>HLOOKUP(CC$2,NAV!$B$2:$CH$509,ROW(CC33),)+HLOOKUP(CC$2,DIST!$C$1:$CI$508,ROW('NAV plus Dist'!CC33)+1,FALSE)</f>
        <v>0</v>
      </c>
      <c r="CD34" s="144">
        <f>HLOOKUP(CD$2,NAV!$B$2:$CH$509,ROW(CD33),)+HLOOKUP(CD$2,DIST!$C$1:$CI$508,ROW('NAV plus Dist'!CD33)+1,FALSE)</f>
        <v>0</v>
      </c>
      <c r="CE34" s="144">
        <f>HLOOKUP(CE$2,NAV!$B$2:$CH$509,ROW(CE33),)+HLOOKUP(CE$2,DIST!$C$1:$CI$508,ROW('NAV plus Dist'!CE33)+1,FALSE)</f>
        <v>0</v>
      </c>
      <c r="CF34" s="144">
        <f>HLOOKUP(CF$2,NAV!$B$2:$CH$509,ROW(CF33),)+HLOOKUP(CF$2,DIST!$C$1:$CI$508,ROW('NAV plus Dist'!CF33)+1,FALSE)</f>
        <v>0</v>
      </c>
      <c r="CG34" s="144">
        <f>HLOOKUP(CG$2,NAV!$B$2:$CH$509,ROW(CG33),)+HLOOKUP(CG$2,DIST!$C$1:$CI$508,ROW('NAV plus Dist'!CG33)+1,FALSE)</f>
        <v>0</v>
      </c>
      <c r="CH34" s="144">
        <f>HLOOKUP(CH$2,NAV!$B$2:$CH$509,ROW(CH33),)+HLOOKUP(CH$2,DIST!$C$1:$CI$508,ROW('NAV plus Dist'!CH33)+1,FALSE)</f>
        <v>0</v>
      </c>
      <c r="CI34" s="144">
        <f>HLOOKUP(CI$2,NAV!$B$2:$CH$509,ROW(CI33),)+HLOOKUP(CI$2,DIST!$C$1:$CI$508,ROW('NAV plus Dist'!CI33)+1,FALSE)</f>
        <v>0</v>
      </c>
      <c r="CJ34" s="144">
        <f>HLOOKUP(CJ$2,NAV!$B$2:$AAA$509,ROW(CJ33),)+HLOOKUP(CJ$2,DIST!$C$1:$AAJ$508,ROW('NAV plus Dist'!CJ33)+1,FALSE)</f>
        <v>0</v>
      </c>
      <c r="CK34" s="144">
        <f>HLOOKUP(CK$2,NAV!$B$2:$AAA$509,ROW(CK33),)+HLOOKUP(CK$2,DIST!$C$1:$AAJ$508,ROW('NAV plus Dist'!CK33)+1,FALSE)</f>
        <v>0</v>
      </c>
      <c r="CL34" s="144">
        <f>HLOOKUP(CL$2,NAV!$B$2:$AAA$509,ROW(CL33),)+HLOOKUP(CL$2,DIST!$C$1:$AAJ$508,ROW('NAV plus Dist'!CL33)+1,FALSE)</f>
        <v>0</v>
      </c>
      <c r="CM34" s="144">
        <f>HLOOKUP(CM$2,NAV!$B$2:$AAA$509,ROW(CM33),)+HLOOKUP(CM$2,DIST!$C$1:$AAJ$508,ROW('NAV plus Dist'!CM33)+1,FALSE)</f>
        <v>0</v>
      </c>
      <c r="CN34" s="144">
        <f>HLOOKUP(CN$2,NAV!$B$2:$AAA$509,ROW(CN33),)+HLOOKUP(CN$2,DIST!$C$1:$AAJ$508,ROW('NAV plus Dist'!CN33)+1,FALSE)</f>
        <v>0</v>
      </c>
      <c r="CO34" s="144">
        <f>HLOOKUP(CO$2,NAV!$B$2:$AAA$509,ROW(CO33),)+HLOOKUP(CO$2,DIST!$C$1:$AAJ$508,ROW('NAV plus Dist'!CO33)+1,FALSE)</f>
        <v>0</v>
      </c>
      <c r="CP34" s="144">
        <f>HLOOKUP(CP$2,NAV!$B$2:$AAA$509,ROW(CP33),)+HLOOKUP(CP$2,DIST!$C$1:$AAJ$508,ROW('NAV plus Dist'!CP33)+1,FALSE)</f>
        <v>0</v>
      </c>
      <c r="CQ34" s="144">
        <f>HLOOKUP(CQ$2,NAV!$B$2:$AAA$509,ROW(CQ33),)+HLOOKUP(CQ$2,DIST!$C$1:$AAJ$508,ROW('NAV plus Dist'!CQ33)+1,FALSE)</f>
        <v>0</v>
      </c>
      <c r="CR34" s="144">
        <f>HLOOKUP(CR$2,NAV!$B$2:$AAA$509,ROW(CR33),)+HLOOKUP(CR$2,DIST!$C$1:$AAJ$508,ROW('NAV plus Dist'!CR33)+1,FALSE)</f>
        <v>0</v>
      </c>
      <c r="CS34" s="144">
        <f>HLOOKUP(CS$2,NAV!$B$2:$AAA$509,ROW(CS33),)+HLOOKUP(CS$2,DIST!$C$1:$AAJ$508,ROW('NAV plus Dist'!CS33)+1,FALSE)</f>
        <v>0</v>
      </c>
      <c r="CT34" s="144">
        <f>HLOOKUP(CT$2,NAV!$B$2:$AAA$509,ROW(CT33),)+HLOOKUP(CT$2,DIST!$C$1:$AAJ$508,ROW('NAV plus Dist'!CT33)+1,FALSE)</f>
        <v>0</v>
      </c>
      <c r="CU34" s="144">
        <f>HLOOKUP(CU$2,NAV!$B$2:$AAA$509,ROW(CU33),)+HLOOKUP(CU$2,DIST!$C$1:$AAJ$508,ROW('NAV plus Dist'!CU33)+1,FALSE)</f>
        <v>0</v>
      </c>
      <c r="CV34" s="144">
        <f>HLOOKUP(CV$2,NAV!$B$2:$AAA$509,ROW(CV33),)+HLOOKUP(CV$2,DIST!$C$1:$AAJ$508,ROW('NAV plus Dist'!CV33)+1,FALSE)</f>
        <v>0</v>
      </c>
      <c r="CW34" s="144">
        <f>HLOOKUP(CW$2,NAV!$B$2:$AAA$509,ROW(CW33),)+HLOOKUP(CW$2,DIST!$C$1:$AAJ$508,ROW('NAV plus Dist'!CW33)+1,FALSE)</f>
        <v>0</v>
      </c>
      <c r="CX34" s="144">
        <f>HLOOKUP(CX$2,NAV!$B$2:$AAA$509,ROW(CX33),)+HLOOKUP(CX$2,DIST!$C$1:$AAJ$508,ROW('NAV plus Dist'!CX33)+1,FALSE)</f>
        <v>0</v>
      </c>
      <c r="CY34" s="144">
        <f>HLOOKUP(CY$2,NAV!$B$2:$AAA$509,ROW(CY33),)+HLOOKUP(CY$2,DIST!$C$1:$AAJ$508,ROW('NAV plus Dist'!CY33)+1,FALSE)</f>
        <v>0</v>
      </c>
      <c r="CZ34" s="144">
        <f>HLOOKUP(CZ$2,NAV!$B$2:$AAA$509,ROW(CZ33),)+HLOOKUP(CZ$2,DIST!$C$1:$AAJ$508,ROW('NAV plus Dist'!CZ33)+1,FALSE)</f>
        <v>0</v>
      </c>
      <c r="DA34" s="144">
        <f>HLOOKUP(DA$2,NAV!$B$2:$AAA$509,ROW(DA33),)+HLOOKUP(DA$2,DIST!$C$1:$AAJ$508,ROW('NAV plus Dist'!DA33)+1,FALSE)</f>
        <v>0</v>
      </c>
      <c r="DB34" s="144">
        <f>HLOOKUP(DB$2,NAV!$B$2:$AAA$509,ROW(DB33),)+HLOOKUP(DB$2,DIST!$C$1:$AAJ$508,ROW('NAV plus Dist'!DB33)+1,FALSE)</f>
        <v>0</v>
      </c>
      <c r="DC34" s="144">
        <f>HLOOKUP(DC$2,NAV!$B$2:$AAA$509,ROW(DC33),)+HLOOKUP(DC$2,DIST!$C$1:$AAJ$508,ROW('NAV plus Dist'!DC33)+1,FALSE)</f>
        <v>0</v>
      </c>
      <c r="DD34" s="144">
        <f>HLOOKUP(DD$2,NAV!$B$2:$AAA$509,ROW(DD33),)+HLOOKUP(DD$2,DIST!$C$1:$AAJ$508,ROW('NAV plus Dist'!DD33)+1,FALSE)</f>
        <v>0</v>
      </c>
      <c r="DE34" s="144">
        <f>HLOOKUP(DE$2,NAV!$B$2:$AAA$509,ROW(DE33),)+HLOOKUP(DE$2,DIST!$C$1:$AAJ$508,ROW('NAV plus Dist'!DE33)+1,FALSE)</f>
        <v>0</v>
      </c>
      <c r="DF34" s="144">
        <f>HLOOKUP(DF$2,NAV!$B$2:$AAA$509,ROW(DF33),)+HLOOKUP(DF$2,DIST!$C$1:$AAJ$508,ROW('NAV plus Dist'!DF33)+1,FALSE)</f>
        <v>0</v>
      </c>
      <c r="DG34" s="144">
        <f>HLOOKUP(DG$2,NAV!$B$2:$AAA$509,ROW(DG33),)+HLOOKUP(DG$2,DIST!$C$1:$AAJ$508,ROW('NAV plus Dist'!DG33)+1,FALSE)</f>
        <v>0</v>
      </c>
      <c r="DH34" s="144">
        <f>HLOOKUP(DH$2,NAV!$B$2:$AAA$509,ROW(DH33),)+HLOOKUP(DH$2,DIST!$C$1:$AAJ$508,ROW('NAV plus Dist'!DH33)+1,FALSE)</f>
        <v>0</v>
      </c>
    </row>
    <row r="35" spans="1:112">
      <c r="A35" s="94">
        <f t="shared" si="74"/>
        <v>164</v>
      </c>
      <c r="B35" s="148">
        <f t="shared" si="75"/>
        <v>41060</v>
      </c>
      <c r="C35" s="144">
        <f>HLOOKUP(C$2,NAV!$B$2:$CH$509,ROW(C34),)+HLOOKUP(C$2,DIST!$C$1:$CI$508,ROW('NAV plus Dist'!C34)+1,FALSE)</f>
        <v>0</v>
      </c>
      <c r="D35" s="144">
        <f>HLOOKUP(D$2,NAV!$B$2:$CH$509,ROW(D34),)+HLOOKUP(D$2,DIST!$C$1:$CI$508,ROW('NAV plus Dist'!D34)+1,FALSE)</f>
        <v>0</v>
      </c>
      <c r="E35" s="144">
        <f>HLOOKUP(E$2,NAV!$B$2:$CH$509,ROW(E34),)+HLOOKUP(E$2,DIST!$C$1:$CI$508,ROW('NAV plus Dist'!E34)+1,FALSE)</f>
        <v>0</v>
      </c>
      <c r="F35" s="144">
        <f>HLOOKUP(F$2,NAV!$B$2:$CH$509,ROW(F34),)+HLOOKUP(F$2,DIST!$C$1:$CI$508,ROW('NAV plus Dist'!F34)+1,FALSE)</f>
        <v>0</v>
      </c>
      <c r="G35" s="144">
        <f>HLOOKUP(G$2,NAV!$B$2:$CH$509,ROW(G34),)+HLOOKUP(G$2,DIST!$C$1:$CI$508,ROW('NAV plus Dist'!G34)+1,FALSE)</f>
        <v>0</v>
      </c>
      <c r="H35" s="144">
        <f>HLOOKUP(H$2,NAV!$B$2:$CH$509,ROW(H34),)+HLOOKUP(H$2,DIST!$C$1:$CI$508,ROW('NAV plus Dist'!H34)+1,FALSE)</f>
        <v>0</v>
      </c>
      <c r="I35" s="144">
        <f>HLOOKUP(I$2,NAV!$B$2:$CH$509,ROW(I34),)+HLOOKUP(I$2,DIST!$C$1:$CI$508,ROW('NAV plus Dist'!I34)+1,FALSE)</f>
        <v>0</v>
      </c>
      <c r="J35" s="144">
        <f>HLOOKUP(J$2,NAV!$B$2:$CH$509,ROW(J34),)+HLOOKUP(J$2,DIST!$C$1:$CI$508,ROW('NAV plus Dist'!J34)+1,FALSE)</f>
        <v>0</v>
      </c>
      <c r="K35" s="144">
        <f>HLOOKUP(K$2,NAV!$B$2:$CH$509,ROW(K34),)+HLOOKUP(K$2,DIST!$C$1:$CI$508,ROW('NAV plus Dist'!K34)+1,FALSE)</f>
        <v>0</v>
      </c>
      <c r="L35" s="144">
        <f>HLOOKUP(L$2,NAV!$B$2:$CH$509,ROW(L34),)+HLOOKUP(L$2,DIST!$C$1:$CI$508,ROW('NAV plus Dist'!L34)+1,FALSE)</f>
        <v>0</v>
      </c>
      <c r="M35" s="144">
        <f>HLOOKUP(M$2,NAV!$B$2:$CH$509,ROW(M34),)+HLOOKUP(M$2,DIST!$C$1:$CI$508,ROW('NAV plus Dist'!M34)+1,FALSE)</f>
        <v>0</v>
      </c>
      <c r="N35" s="144">
        <f>HLOOKUP(N$2,NAV!$B$2:$CH$509,ROW(N34),)+HLOOKUP(N$2,DIST!$C$1:$CI$508,ROW('NAV plus Dist'!N34)+1,FALSE)</f>
        <v>0</v>
      </c>
      <c r="O35" s="144">
        <f>HLOOKUP(O$2,NAV!$B$2:$CH$509,ROW(O34),)+HLOOKUP(O$2,DIST!$C$1:$CI$508,ROW('NAV plus Dist'!O34)+1,FALSE)</f>
        <v>0</v>
      </c>
      <c r="P35" s="144">
        <f>HLOOKUP(P$2,NAV!$B$2:$CH$509,ROW(P34),)+HLOOKUP(P$2,DIST!$C$1:$CI$508,ROW('NAV plus Dist'!P34)+1,FALSE)</f>
        <v>0</v>
      </c>
      <c r="Q35" s="144">
        <f>HLOOKUP(Q$2,NAV!$B$2:$CH$509,ROW(Q34),)+HLOOKUP(Q$2,DIST!$C$1:$CI$508,ROW('NAV plus Dist'!Q34)+1,FALSE)</f>
        <v>12.055900000000001</v>
      </c>
      <c r="R35" s="144">
        <f>HLOOKUP(R$2,NAV!$B$2:$CH$509,ROW(R34),)+HLOOKUP(R$2,DIST!$C$1:$CI$508,ROW('NAV plus Dist'!R34)+1,FALSE)</f>
        <v>12.055900000000001</v>
      </c>
      <c r="S35" s="144">
        <f>HLOOKUP(S$2,NAV!$B$2:$CH$509,ROW(S34),)+HLOOKUP(S$2,DIST!$C$1:$CI$508,ROW('NAV plus Dist'!S34)+1,FALSE)</f>
        <v>12.0069</v>
      </c>
      <c r="T35" s="144">
        <f>HLOOKUP(T$2,NAV!$B$2:$CH$509,ROW(T34),)+HLOOKUP(T$2,DIST!$C$1:$CI$508,ROW('NAV plus Dist'!T34)+1,FALSE)</f>
        <v>12.1088</v>
      </c>
      <c r="U35" s="144">
        <f>HLOOKUP(U$2,NAV!$B$2:$CH$509,ROW(U34),)+HLOOKUP(U$2,DIST!$C$1:$CI$508,ROW('NAV plus Dist'!U34)+1,FALSE)</f>
        <v>0</v>
      </c>
      <c r="V35" s="144">
        <f>HLOOKUP(V$2,NAV!$B$2:$CH$509,ROW(V34),)+HLOOKUP(V$2,DIST!$C$1:$CI$508,ROW('NAV plus Dist'!V34)+1,FALSE)</f>
        <v>13.133800000000001</v>
      </c>
      <c r="W35" s="144">
        <f>HLOOKUP(W$2,NAV!$B$2:$CH$509,ROW(W34),)+HLOOKUP(W$2,DIST!$C$1:$CI$508,ROW('NAV plus Dist'!W34)+1,FALSE)</f>
        <v>0</v>
      </c>
      <c r="X35" s="144">
        <f>HLOOKUP(X$2,NAV!$B$2:$CH$509,ROW(X34),)+HLOOKUP(X$2,DIST!$C$1:$CI$508,ROW('NAV plus Dist'!X34)+1,FALSE)</f>
        <v>0</v>
      </c>
      <c r="Y35" s="144">
        <f>HLOOKUP(Y$2,NAV!$B$2:$CH$509,ROW(Y34),)+HLOOKUP(Y$2,DIST!$C$1:$CI$508,ROW('NAV plus Dist'!Y34)+1,FALSE)</f>
        <v>0</v>
      </c>
      <c r="Z35" s="144">
        <f>HLOOKUP(Z$2,NAV!$B$2:$CH$509,ROW(Z34),)+HLOOKUP(Z$2,DIST!$C$1:$CI$508,ROW('NAV plus Dist'!Z34)+1,FALSE)</f>
        <v>0</v>
      </c>
      <c r="AA35" s="144">
        <f>HLOOKUP(AA$2,NAV!$B$2:$CH$509,ROW(AA34),)+HLOOKUP(AA$2,DIST!$C$1:$CI$508,ROW('NAV plus Dist'!AA34)+1,FALSE)</f>
        <v>0</v>
      </c>
      <c r="AB35" s="144">
        <f>HLOOKUP(AB$2,NAV!$B$2:$CH$509,ROW(AB34),)+HLOOKUP(AB$2,DIST!$C$1:$CI$508,ROW('NAV plus Dist'!AB34)+1,FALSE)</f>
        <v>0</v>
      </c>
      <c r="AC35" s="144">
        <f>HLOOKUP(AC$2,NAV!$B$2:$CH$509,ROW(AC34),)+HLOOKUP(AC$2,DIST!$C$1:$CI$508,ROW('NAV plus Dist'!AC34)+1,FALSE)</f>
        <v>0</v>
      </c>
      <c r="AD35" s="144">
        <f>HLOOKUP(AD$2,NAV!$B$2:$CH$509,ROW(AD34),)+HLOOKUP(AD$2,DIST!$C$1:$CI$508,ROW('NAV plus Dist'!AD34)+1,FALSE)</f>
        <v>0</v>
      </c>
      <c r="AE35" s="144">
        <f>HLOOKUP(AE$2,NAV!$B$2:$CH$509,ROW(AE34),)+HLOOKUP(AE$2,DIST!$C$1:$CI$508,ROW('NAV plus Dist'!AE34)+1,FALSE)</f>
        <v>0</v>
      </c>
      <c r="AF35" s="144">
        <f>HLOOKUP(AF$2,NAV!$B$2:$CH$509,ROW(AF34),)+HLOOKUP(AF$2,DIST!$C$1:$CI$508,ROW('NAV plus Dist'!AF34)+1,FALSE)</f>
        <v>0</v>
      </c>
      <c r="AG35" s="144">
        <f>HLOOKUP(AG$2,NAV!$B$2:$CH$509,ROW(AG34),)+HLOOKUP(AG$2,DIST!$C$1:$CI$508,ROW('NAV plus Dist'!AG34)+1,FALSE)</f>
        <v>0</v>
      </c>
      <c r="AH35" s="144">
        <f>HLOOKUP(AH$2,NAV!$B$2:$CH$509,ROW(AH34),)+HLOOKUP(AH$2,DIST!$C$1:$CI$508,ROW('NAV plus Dist'!AH34)+1,FALSE)</f>
        <v>0</v>
      </c>
      <c r="AI35" s="144">
        <f>HLOOKUP(AI$2,NAV!$B$2:$CH$509,ROW(AI34),)+HLOOKUP(AI$2,DIST!$C$1:$CI$508,ROW('NAV plus Dist'!AI34)+1,FALSE)</f>
        <v>0</v>
      </c>
      <c r="AJ35" s="144">
        <f>HLOOKUP(AJ$2,NAV!$B$2:$CH$509,ROW(AJ34),)+HLOOKUP(AJ$2,DIST!$C$1:$CI$508,ROW('NAV plus Dist'!AJ34)+1,FALSE)</f>
        <v>0</v>
      </c>
      <c r="AK35" s="144">
        <f>HLOOKUP(AK$2,NAV!$B$2:$CH$509,ROW(AK34),)+HLOOKUP(AK$2,DIST!$C$1:$CI$508,ROW('NAV plus Dist'!AK34)+1,FALSE)</f>
        <v>0</v>
      </c>
      <c r="AL35" s="144">
        <f>HLOOKUP(AL$2,NAV!$B$2:$CH$509,ROW(AL34),)+HLOOKUP(AL$2,DIST!$C$1:$CI$508,ROW('NAV plus Dist'!AL34)+1,FALSE)</f>
        <v>0</v>
      </c>
      <c r="AM35" s="144">
        <f>HLOOKUP(AM$2,NAV!$B$2:$CH$509,ROW(AM34),)+HLOOKUP(AM$2,DIST!$C$1:$CI$508,ROW('NAV plus Dist'!AM34)+1,FALSE)</f>
        <v>0</v>
      </c>
      <c r="AN35" s="144">
        <f>HLOOKUP(AN$2,NAV!$B$2:$CH$509,ROW(AN34),)+HLOOKUP(AN$2,DIST!$C$1:$CI$508,ROW('NAV plus Dist'!AN34)+1,FALSE)</f>
        <v>0</v>
      </c>
      <c r="AO35" s="144">
        <f>HLOOKUP(AO$2,NAV!$B$2:$CH$509,ROW(AO34),)+HLOOKUP(AO$2,DIST!$C$1:$CI$508,ROW('NAV plus Dist'!AO34)+1,FALSE)</f>
        <v>0</v>
      </c>
      <c r="AP35" s="144">
        <f>HLOOKUP(AP$2,NAV!$B$2:$CH$509,ROW(AP34),)+HLOOKUP(AP$2,DIST!$C$1:$CI$508,ROW('NAV plus Dist'!AP34)+1,FALSE)</f>
        <v>0</v>
      </c>
      <c r="AQ35" s="144">
        <f>HLOOKUP(AQ$2,NAV!$B$2:$CH$509,ROW(AQ34),)+HLOOKUP(AQ$2,DIST!$C$1:$CI$508,ROW('NAV plus Dist'!AQ34)+1,FALSE)</f>
        <v>0</v>
      </c>
      <c r="AR35" s="144">
        <f>HLOOKUP(AR$2,NAV!$B$2:$CH$509,ROW(AR34),)+HLOOKUP(AR$2,DIST!$C$1:$CI$508,ROW('NAV plus Dist'!AR34)+1,FALSE)</f>
        <v>0</v>
      </c>
      <c r="AS35" s="144">
        <f>HLOOKUP(AS$2,NAV!$B$2:$CH$509,ROW(AS34),)+HLOOKUP(AS$2,DIST!$C$1:$CI$508,ROW('NAV plus Dist'!AS34)+1,FALSE)</f>
        <v>0</v>
      </c>
      <c r="AT35" s="144">
        <f>HLOOKUP(AT$2,NAV!$B$2:$CH$509,ROW(AT34),)+HLOOKUP(AT$2,DIST!$C$1:$CI$508,ROW('NAV plus Dist'!AT34)+1,FALSE)</f>
        <v>0</v>
      </c>
      <c r="AU35" s="144">
        <f>HLOOKUP(AU$2,NAV!$B$2:$CH$509,ROW(AU34),)+HLOOKUP(AU$2,DIST!$C$1:$CI$508,ROW('NAV plus Dist'!AU34)+1,FALSE)</f>
        <v>0</v>
      </c>
      <c r="AV35" s="144">
        <f>HLOOKUP(AV$2,NAV!$B$2:$CH$509,ROW(AV34),)+HLOOKUP(AV$2,DIST!$C$1:$CI$508,ROW('NAV plus Dist'!AV34)+1,FALSE)</f>
        <v>0</v>
      </c>
      <c r="AW35" s="144">
        <f>HLOOKUP(AW$2,NAV!$B$2:$CH$509,ROW(AW34),)+HLOOKUP(AW$2,DIST!$C$1:$CI$508,ROW('NAV plus Dist'!AW34)+1,FALSE)</f>
        <v>0</v>
      </c>
      <c r="AX35" s="144">
        <f>HLOOKUP(AX$2,NAV!$B$2:$CH$509,ROW(AX34),)+HLOOKUP(AX$2,DIST!$C$1:$CI$508,ROW('NAV plus Dist'!AX34)+1,FALSE)</f>
        <v>0</v>
      </c>
      <c r="AY35" s="144">
        <f>HLOOKUP(AY$2,NAV!$B$2:$CH$509,ROW(AY34),)+HLOOKUP(AY$2,DIST!$C$1:$CI$508,ROW('NAV plus Dist'!AY34)+1,FALSE)</f>
        <v>0</v>
      </c>
      <c r="AZ35" s="144">
        <f>HLOOKUP(AZ$2,NAV!$B$2:$CH$509,ROW(AZ34),)+HLOOKUP(AZ$2,DIST!$C$1:$CI$508,ROW('NAV plus Dist'!AZ34)+1,FALSE)</f>
        <v>0</v>
      </c>
      <c r="BA35" s="144">
        <f>HLOOKUP(BA$2,NAV!$B$2:$CH$509,ROW(BA34),)+HLOOKUP(BA$2,DIST!$C$1:$CI$508,ROW('NAV plus Dist'!BA34)+1,FALSE)</f>
        <v>0</v>
      </c>
      <c r="BB35" s="144">
        <f>HLOOKUP(BB$2,NAV!$B$2:$CH$509,ROW(BB34),)+HLOOKUP(BB$2,DIST!$C$1:$CI$508,ROW('NAV plus Dist'!BB34)+1,FALSE)</f>
        <v>0</v>
      </c>
      <c r="BC35" s="144">
        <f>HLOOKUP(BC$2,NAV!$B$2:$CH$509,ROW(BC34),)+HLOOKUP(BC$2,DIST!$C$1:$CI$508,ROW('NAV plus Dist'!BC34)+1,FALSE)</f>
        <v>0</v>
      </c>
      <c r="BD35" s="144">
        <f>HLOOKUP(BD$2,NAV!$B$2:$CH$509,ROW(BD34),)+HLOOKUP(BD$2,DIST!$C$1:$CI$508,ROW('NAV plus Dist'!BD34)+1,FALSE)</f>
        <v>0</v>
      </c>
      <c r="BE35" s="144">
        <f>HLOOKUP(BE$2,NAV!$B$2:$CH$509,ROW(BE34),)+HLOOKUP(BE$2,DIST!$C$1:$CI$508,ROW('NAV plus Dist'!BE34)+1,FALSE)</f>
        <v>0</v>
      </c>
      <c r="BF35" s="144">
        <f>HLOOKUP(BF$2,NAV!$B$2:$CH$509,ROW(BF34),)+HLOOKUP(BF$2,DIST!$C$1:$CI$508,ROW('NAV plus Dist'!BF34)+1,FALSE)</f>
        <v>0</v>
      </c>
      <c r="BG35" s="144">
        <f>HLOOKUP(BG$2,NAV!$B$2:$CH$509,ROW(BG34),)+HLOOKUP(BG$2,DIST!$C$1:$CI$508,ROW('NAV plus Dist'!BG34)+1,FALSE)</f>
        <v>0</v>
      </c>
      <c r="BH35" s="144">
        <f>HLOOKUP(BH$2,NAV!$B$2:$CH$509,ROW(BH34),)+HLOOKUP(BH$2,DIST!$C$1:$CI$508,ROW('NAV plus Dist'!BH34)+1,FALSE)</f>
        <v>0</v>
      </c>
      <c r="BI35" s="144">
        <f>HLOOKUP(BI$2,NAV!$B$2:$CH$509,ROW(BI34),)+HLOOKUP(BI$2,DIST!$C$1:$CI$508,ROW('NAV plus Dist'!BI34)+1,FALSE)</f>
        <v>0</v>
      </c>
      <c r="BJ35" s="144">
        <f>HLOOKUP(BJ$2,NAV!$B$2:$CH$509,ROW(BJ34),)+HLOOKUP(BJ$2,DIST!$C$1:$CI$508,ROW('NAV plus Dist'!BJ34)+1,FALSE)</f>
        <v>0</v>
      </c>
      <c r="BK35" s="144">
        <f>HLOOKUP(BK$2,NAV!$B$2:$CH$509,ROW(BK34),)+HLOOKUP(BK$2,DIST!$C$1:$CI$508,ROW('NAV plus Dist'!BK34)+1,FALSE)</f>
        <v>0</v>
      </c>
      <c r="BL35" s="144">
        <f>HLOOKUP(BL$2,NAV!$B$2:$CH$509,ROW(BL34),)+HLOOKUP(BL$2,DIST!$C$1:$CI$508,ROW('NAV plus Dist'!BL34)+1,FALSE)</f>
        <v>0</v>
      </c>
      <c r="BM35" s="144">
        <f>HLOOKUP(BM$2,NAV!$B$2:$CH$509,ROW(BM34),)+HLOOKUP(BM$2,DIST!$C$1:$CI$508,ROW('NAV plus Dist'!BM34)+1,FALSE)</f>
        <v>0</v>
      </c>
      <c r="BN35" s="144">
        <f>HLOOKUP(BN$2,NAV!$B$2:$CH$509,ROW(BN34),)+HLOOKUP(BN$2,DIST!$C$1:$CI$508,ROW('NAV plus Dist'!BN34)+1,FALSE)</f>
        <v>0</v>
      </c>
      <c r="BO35" s="144">
        <f>HLOOKUP(BO$2,NAV!$B$2:$CH$509,ROW(BO34),)+HLOOKUP(BO$2,DIST!$C$1:$CI$508,ROW('NAV plus Dist'!BO34)+1,FALSE)</f>
        <v>0</v>
      </c>
      <c r="BP35" s="144">
        <f>HLOOKUP(BP$2,NAV!$B$2:$CH$509,ROW(BP34),)+HLOOKUP(BP$2,DIST!$C$1:$CI$508,ROW('NAV plus Dist'!BP34)+1,FALSE)</f>
        <v>0</v>
      </c>
      <c r="BQ35" s="144">
        <f>HLOOKUP(BQ$2,NAV!$B$2:$CH$509,ROW(BQ34),)+HLOOKUP(BQ$2,DIST!$C$1:$CI$508,ROW('NAV plus Dist'!BQ34)+1,FALSE)</f>
        <v>0</v>
      </c>
      <c r="BR35" s="144">
        <f>HLOOKUP(BR$2,NAV!$B$2:$CH$509,ROW(BR34),)+HLOOKUP(BR$2,DIST!$C$1:$CI$508,ROW('NAV plus Dist'!BR34)+1,FALSE)</f>
        <v>0</v>
      </c>
      <c r="BS35" s="144">
        <f>HLOOKUP(BS$2,NAV!$B$2:$CH$509,ROW(BS34),)+HLOOKUP(BS$2,DIST!$C$1:$CI$508,ROW('NAV plus Dist'!BS34)+1,FALSE)</f>
        <v>0</v>
      </c>
      <c r="BT35" s="144">
        <f>HLOOKUP(BT$2,NAV!$B$2:$CH$509,ROW(BT34),)+HLOOKUP(BT$2,DIST!$C$1:$CI$508,ROW('NAV plus Dist'!BT34)+1,FALSE)</f>
        <v>0</v>
      </c>
      <c r="BU35" s="144">
        <f>HLOOKUP(BU$2,NAV!$B$2:$CH$509,ROW(BU34),)+HLOOKUP(BU$2,DIST!$C$1:$CI$508,ROW('NAV plus Dist'!BU34)+1,FALSE)</f>
        <v>0</v>
      </c>
      <c r="BV35" s="144">
        <f>HLOOKUP(BV$2,NAV!$B$2:$CH$509,ROW(BV34),)+HLOOKUP(BV$2,DIST!$C$1:$CI$508,ROW('NAV plus Dist'!BV34)+1,FALSE)</f>
        <v>0</v>
      </c>
      <c r="BW35" s="144">
        <f>HLOOKUP(BW$2,NAV!$B$2:$CH$509,ROW(BW34),)+HLOOKUP(BW$2,DIST!$C$1:$CI$508,ROW('NAV plus Dist'!BW34)+1,FALSE)</f>
        <v>0</v>
      </c>
      <c r="BX35" s="144">
        <f>HLOOKUP(BX$2,NAV!$B$2:$CH$509,ROW(BX34),)+HLOOKUP(BX$2,DIST!$C$1:$CI$508,ROW('NAV plus Dist'!BX34)+1,FALSE)</f>
        <v>0</v>
      </c>
      <c r="BY35" s="144">
        <f>HLOOKUP(BY$2,NAV!$B$2:$CH$509,ROW(BY34),)+HLOOKUP(BY$2,DIST!$C$1:$CI$508,ROW('NAV plus Dist'!BY34)+1,FALSE)</f>
        <v>0</v>
      </c>
      <c r="BZ35" s="144">
        <f>HLOOKUP(BZ$2,NAV!$B$2:$CH$509,ROW(BZ34),)+HLOOKUP(BZ$2,DIST!$C$1:$CI$508,ROW('NAV plus Dist'!BZ34)+1,FALSE)</f>
        <v>0</v>
      </c>
      <c r="CA35" s="144">
        <f>HLOOKUP(CA$2,NAV!$B$2:$CH$509,ROW(CA34),)+HLOOKUP(CA$2,DIST!$C$1:$CI$508,ROW('NAV plus Dist'!CA34)+1,FALSE)</f>
        <v>0</v>
      </c>
      <c r="CB35" s="144">
        <f>HLOOKUP(CB$2,NAV!$B$2:$CH$509,ROW(CB34),)+HLOOKUP(CB$2,DIST!$C$1:$CI$508,ROW('NAV plus Dist'!CB34)+1,FALSE)</f>
        <v>0</v>
      </c>
      <c r="CC35" s="144">
        <f>HLOOKUP(CC$2,NAV!$B$2:$CH$509,ROW(CC34),)+HLOOKUP(CC$2,DIST!$C$1:$CI$508,ROW('NAV plus Dist'!CC34)+1,FALSE)</f>
        <v>0</v>
      </c>
      <c r="CD35" s="144">
        <f>HLOOKUP(CD$2,NAV!$B$2:$CH$509,ROW(CD34),)+HLOOKUP(CD$2,DIST!$C$1:$CI$508,ROW('NAV plus Dist'!CD34)+1,FALSE)</f>
        <v>0</v>
      </c>
      <c r="CE35" s="144">
        <f>HLOOKUP(CE$2,NAV!$B$2:$CH$509,ROW(CE34),)+HLOOKUP(CE$2,DIST!$C$1:$CI$508,ROW('NAV plus Dist'!CE34)+1,FALSE)</f>
        <v>0</v>
      </c>
      <c r="CF35" s="144">
        <f>HLOOKUP(CF$2,NAV!$B$2:$CH$509,ROW(CF34),)+HLOOKUP(CF$2,DIST!$C$1:$CI$508,ROW('NAV plus Dist'!CF34)+1,FALSE)</f>
        <v>0</v>
      </c>
      <c r="CG35" s="144">
        <f>HLOOKUP(CG$2,NAV!$B$2:$CH$509,ROW(CG34),)+HLOOKUP(CG$2,DIST!$C$1:$CI$508,ROW('NAV plus Dist'!CG34)+1,FALSE)</f>
        <v>0</v>
      </c>
      <c r="CH35" s="144">
        <f>HLOOKUP(CH$2,NAV!$B$2:$CH$509,ROW(CH34),)+HLOOKUP(CH$2,DIST!$C$1:$CI$508,ROW('NAV plus Dist'!CH34)+1,FALSE)</f>
        <v>0</v>
      </c>
      <c r="CI35" s="144">
        <f>HLOOKUP(CI$2,NAV!$B$2:$CH$509,ROW(CI34),)+HLOOKUP(CI$2,DIST!$C$1:$CI$508,ROW('NAV plus Dist'!CI34)+1,FALSE)</f>
        <v>0</v>
      </c>
      <c r="CJ35" s="144">
        <f>HLOOKUP(CJ$2,NAV!$B$2:$AAA$509,ROW(CJ34),)+HLOOKUP(CJ$2,DIST!$C$1:$AAJ$508,ROW('NAV plus Dist'!CJ34)+1,FALSE)</f>
        <v>0</v>
      </c>
      <c r="CK35" s="144">
        <f>HLOOKUP(CK$2,NAV!$B$2:$AAA$509,ROW(CK34),)+HLOOKUP(CK$2,DIST!$C$1:$AAJ$508,ROW('NAV plus Dist'!CK34)+1,FALSE)</f>
        <v>0</v>
      </c>
      <c r="CL35" s="144">
        <f>HLOOKUP(CL$2,NAV!$B$2:$AAA$509,ROW(CL34),)+HLOOKUP(CL$2,DIST!$C$1:$AAJ$508,ROW('NAV plus Dist'!CL34)+1,FALSE)</f>
        <v>0</v>
      </c>
      <c r="CM35" s="144">
        <f>HLOOKUP(CM$2,NAV!$B$2:$AAA$509,ROW(CM34),)+HLOOKUP(CM$2,DIST!$C$1:$AAJ$508,ROW('NAV plus Dist'!CM34)+1,FALSE)</f>
        <v>0</v>
      </c>
      <c r="CN35" s="144">
        <f>HLOOKUP(CN$2,NAV!$B$2:$AAA$509,ROW(CN34),)+HLOOKUP(CN$2,DIST!$C$1:$AAJ$508,ROW('NAV plus Dist'!CN34)+1,FALSE)</f>
        <v>0</v>
      </c>
      <c r="CO35" s="144">
        <f>HLOOKUP(CO$2,NAV!$B$2:$AAA$509,ROW(CO34),)+HLOOKUP(CO$2,DIST!$C$1:$AAJ$508,ROW('NAV plus Dist'!CO34)+1,FALSE)</f>
        <v>0</v>
      </c>
      <c r="CP35" s="144">
        <f>HLOOKUP(CP$2,NAV!$B$2:$AAA$509,ROW(CP34),)+HLOOKUP(CP$2,DIST!$C$1:$AAJ$508,ROW('NAV plus Dist'!CP34)+1,FALSE)</f>
        <v>0</v>
      </c>
      <c r="CQ35" s="144">
        <f>HLOOKUP(CQ$2,NAV!$B$2:$AAA$509,ROW(CQ34),)+HLOOKUP(CQ$2,DIST!$C$1:$AAJ$508,ROW('NAV plus Dist'!CQ34)+1,FALSE)</f>
        <v>0</v>
      </c>
      <c r="CR35" s="144">
        <f>HLOOKUP(CR$2,NAV!$B$2:$AAA$509,ROW(CR34),)+HLOOKUP(CR$2,DIST!$C$1:$AAJ$508,ROW('NAV plus Dist'!CR34)+1,FALSE)</f>
        <v>0</v>
      </c>
      <c r="CS35" s="144">
        <f>HLOOKUP(CS$2,NAV!$B$2:$AAA$509,ROW(CS34),)+HLOOKUP(CS$2,DIST!$C$1:$AAJ$508,ROW('NAV plus Dist'!CS34)+1,FALSE)</f>
        <v>0</v>
      </c>
      <c r="CT35" s="144">
        <f>HLOOKUP(CT$2,NAV!$B$2:$AAA$509,ROW(CT34),)+HLOOKUP(CT$2,DIST!$C$1:$AAJ$508,ROW('NAV plus Dist'!CT34)+1,FALSE)</f>
        <v>0</v>
      </c>
      <c r="CU35" s="144">
        <f>HLOOKUP(CU$2,NAV!$B$2:$AAA$509,ROW(CU34),)+HLOOKUP(CU$2,DIST!$C$1:$AAJ$508,ROW('NAV plus Dist'!CU34)+1,FALSE)</f>
        <v>0</v>
      </c>
      <c r="CV35" s="144">
        <f>HLOOKUP(CV$2,NAV!$B$2:$AAA$509,ROW(CV34),)+HLOOKUP(CV$2,DIST!$C$1:$AAJ$508,ROW('NAV plus Dist'!CV34)+1,FALSE)</f>
        <v>0</v>
      </c>
      <c r="CW35" s="144">
        <f>HLOOKUP(CW$2,NAV!$B$2:$AAA$509,ROW(CW34),)+HLOOKUP(CW$2,DIST!$C$1:$AAJ$508,ROW('NAV plus Dist'!CW34)+1,FALSE)</f>
        <v>0</v>
      </c>
      <c r="CX35" s="144">
        <f>HLOOKUP(CX$2,NAV!$B$2:$AAA$509,ROW(CX34),)+HLOOKUP(CX$2,DIST!$C$1:$AAJ$508,ROW('NAV plus Dist'!CX34)+1,FALSE)</f>
        <v>0</v>
      </c>
      <c r="CY35" s="144">
        <f>HLOOKUP(CY$2,NAV!$B$2:$AAA$509,ROW(CY34),)+HLOOKUP(CY$2,DIST!$C$1:$AAJ$508,ROW('NAV plus Dist'!CY34)+1,FALSE)</f>
        <v>0</v>
      </c>
      <c r="CZ35" s="144">
        <f>HLOOKUP(CZ$2,NAV!$B$2:$AAA$509,ROW(CZ34),)+HLOOKUP(CZ$2,DIST!$C$1:$AAJ$508,ROW('NAV plus Dist'!CZ34)+1,FALSE)</f>
        <v>0</v>
      </c>
      <c r="DA35" s="144">
        <f>HLOOKUP(DA$2,NAV!$B$2:$AAA$509,ROW(DA34),)+HLOOKUP(DA$2,DIST!$C$1:$AAJ$508,ROW('NAV plus Dist'!DA34)+1,FALSE)</f>
        <v>0</v>
      </c>
      <c r="DB35" s="144">
        <f>HLOOKUP(DB$2,NAV!$B$2:$AAA$509,ROW(DB34),)+HLOOKUP(DB$2,DIST!$C$1:$AAJ$508,ROW('NAV plus Dist'!DB34)+1,FALSE)</f>
        <v>0</v>
      </c>
      <c r="DC35" s="144">
        <f>HLOOKUP(DC$2,NAV!$B$2:$AAA$509,ROW(DC34),)+HLOOKUP(DC$2,DIST!$C$1:$AAJ$508,ROW('NAV plus Dist'!DC34)+1,FALSE)</f>
        <v>0</v>
      </c>
      <c r="DD35" s="144">
        <f>HLOOKUP(DD$2,NAV!$B$2:$AAA$509,ROW(DD34),)+HLOOKUP(DD$2,DIST!$C$1:$AAJ$508,ROW('NAV plus Dist'!DD34)+1,FALSE)</f>
        <v>0</v>
      </c>
      <c r="DE35" s="144">
        <f>HLOOKUP(DE$2,NAV!$B$2:$AAA$509,ROW(DE34),)+HLOOKUP(DE$2,DIST!$C$1:$AAJ$508,ROW('NAV plus Dist'!DE34)+1,FALSE)</f>
        <v>0</v>
      </c>
      <c r="DF35" s="144">
        <f>HLOOKUP(DF$2,NAV!$B$2:$AAA$509,ROW(DF34),)+HLOOKUP(DF$2,DIST!$C$1:$AAJ$508,ROW('NAV plus Dist'!DF34)+1,FALSE)</f>
        <v>0</v>
      </c>
      <c r="DG35" s="144">
        <f>HLOOKUP(DG$2,NAV!$B$2:$AAA$509,ROW(DG34),)+HLOOKUP(DG$2,DIST!$C$1:$AAJ$508,ROW('NAV plus Dist'!DG34)+1,FALSE)</f>
        <v>0</v>
      </c>
      <c r="DH35" s="144">
        <f>HLOOKUP(DH$2,NAV!$B$2:$AAA$509,ROW(DH34),)+HLOOKUP(DH$2,DIST!$C$1:$AAJ$508,ROW('NAV plus Dist'!DH34)+1,FALSE)</f>
        <v>0</v>
      </c>
    </row>
    <row r="36" spans="1:112">
      <c r="A36" s="94">
        <f t="shared" si="74"/>
        <v>163</v>
      </c>
      <c r="B36" s="148">
        <f t="shared" si="75"/>
        <v>41090</v>
      </c>
      <c r="C36" s="144">
        <f>HLOOKUP(C$2,NAV!$B$2:$CH$509,ROW(C35),)+HLOOKUP(C$2,DIST!$C$1:$CI$508,ROW('NAV plus Dist'!C35)+1,FALSE)</f>
        <v>0</v>
      </c>
      <c r="D36" s="144">
        <f>HLOOKUP(D$2,NAV!$B$2:$CH$509,ROW(D35),)+HLOOKUP(D$2,DIST!$C$1:$CI$508,ROW('NAV plus Dist'!D35)+1,FALSE)</f>
        <v>0</v>
      </c>
      <c r="E36" s="144">
        <f>HLOOKUP(E$2,NAV!$B$2:$CH$509,ROW(E35),)+HLOOKUP(E$2,DIST!$C$1:$CI$508,ROW('NAV plus Dist'!E35)+1,FALSE)</f>
        <v>0</v>
      </c>
      <c r="F36" s="144">
        <f>HLOOKUP(F$2,NAV!$B$2:$CH$509,ROW(F35),)+HLOOKUP(F$2,DIST!$C$1:$CI$508,ROW('NAV plus Dist'!F35)+1,FALSE)</f>
        <v>0</v>
      </c>
      <c r="G36" s="144">
        <f>HLOOKUP(G$2,NAV!$B$2:$CH$509,ROW(G35),)+HLOOKUP(G$2,DIST!$C$1:$CI$508,ROW('NAV plus Dist'!G35)+1,FALSE)</f>
        <v>0</v>
      </c>
      <c r="H36" s="144">
        <f>HLOOKUP(H$2,NAV!$B$2:$CH$509,ROW(H35),)+HLOOKUP(H$2,DIST!$C$1:$CI$508,ROW('NAV plus Dist'!H35)+1,FALSE)</f>
        <v>0</v>
      </c>
      <c r="I36" s="144">
        <f>HLOOKUP(I$2,NAV!$B$2:$CH$509,ROW(I35),)+HLOOKUP(I$2,DIST!$C$1:$CI$508,ROW('NAV plus Dist'!I35)+1,FALSE)</f>
        <v>0</v>
      </c>
      <c r="J36" s="144">
        <f>HLOOKUP(J$2,NAV!$B$2:$CH$509,ROW(J35),)+HLOOKUP(J$2,DIST!$C$1:$CI$508,ROW('NAV plus Dist'!J35)+1,FALSE)</f>
        <v>0</v>
      </c>
      <c r="K36" s="144">
        <f>HLOOKUP(K$2,NAV!$B$2:$CH$509,ROW(K35),)+HLOOKUP(K$2,DIST!$C$1:$CI$508,ROW('NAV plus Dist'!K35)+1,FALSE)</f>
        <v>0</v>
      </c>
      <c r="L36" s="144">
        <f>HLOOKUP(L$2,NAV!$B$2:$CH$509,ROW(L35),)+HLOOKUP(L$2,DIST!$C$1:$CI$508,ROW('NAV plus Dist'!L35)+1,FALSE)</f>
        <v>0</v>
      </c>
      <c r="M36" s="144">
        <f>HLOOKUP(M$2,NAV!$B$2:$CH$509,ROW(M35),)+HLOOKUP(M$2,DIST!$C$1:$CI$508,ROW('NAV plus Dist'!M35)+1,FALSE)</f>
        <v>0</v>
      </c>
      <c r="N36" s="144">
        <f>HLOOKUP(N$2,NAV!$B$2:$CH$509,ROW(N35),)+HLOOKUP(N$2,DIST!$C$1:$CI$508,ROW('NAV plus Dist'!N35)+1,FALSE)</f>
        <v>0</v>
      </c>
      <c r="O36" s="144">
        <f>HLOOKUP(O$2,NAV!$B$2:$CH$509,ROW(O35),)+HLOOKUP(O$2,DIST!$C$1:$CI$508,ROW('NAV plus Dist'!O35)+1,FALSE)</f>
        <v>0</v>
      </c>
      <c r="P36" s="144">
        <f>HLOOKUP(P$2,NAV!$B$2:$CH$509,ROW(P35),)+HLOOKUP(P$2,DIST!$C$1:$CI$508,ROW('NAV plus Dist'!P35)+1,FALSE)</f>
        <v>0</v>
      </c>
      <c r="Q36" s="144">
        <f>HLOOKUP(Q$2,NAV!$B$2:$CH$509,ROW(Q35),)+HLOOKUP(Q$2,DIST!$C$1:$CI$508,ROW('NAV plus Dist'!Q35)+1,FALSE)</f>
        <v>12.220499999999999</v>
      </c>
      <c r="R36" s="144">
        <f>HLOOKUP(R$2,NAV!$B$2:$CH$509,ROW(R35),)+HLOOKUP(R$2,DIST!$C$1:$CI$508,ROW('NAV plus Dist'!R35)+1,FALSE)</f>
        <v>12.220499999999999</v>
      </c>
      <c r="S36" s="144">
        <f>HLOOKUP(S$2,NAV!$B$2:$CH$509,ROW(S35),)+HLOOKUP(S$2,DIST!$C$1:$CI$508,ROW('NAV plus Dist'!S35)+1,FALSE)</f>
        <v>12.188600000000001</v>
      </c>
      <c r="T36" s="144">
        <f>HLOOKUP(T$2,NAV!$B$2:$CH$509,ROW(T35),)+HLOOKUP(T$2,DIST!$C$1:$CI$508,ROW('NAV plus Dist'!T35)+1,FALSE)</f>
        <v>12.279</v>
      </c>
      <c r="U36" s="144">
        <f>HLOOKUP(U$2,NAV!$B$2:$CH$509,ROW(U35),)+HLOOKUP(U$2,DIST!$C$1:$CI$508,ROW('NAV plus Dist'!U35)+1,FALSE)</f>
        <v>0</v>
      </c>
      <c r="V36" s="144">
        <f>HLOOKUP(V$2,NAV!$B$2:$CH$509,ROW(V35),)+HLOOKUP(V$2,DIST!$C$1:$CI$508,ROW('NAV plus Dist'!V35)+1,FALSE)</f>
        <v>13.174200000000001</v>
      </c>
      <c r="W36" s="144">
        <f>HLOOKUP(W$2,NAV!$B$2:$CH$509,ROW(W35),)+HLOOKUP(W$2,DIST!$C$1:$CI$508,ROW('NAV plus Dist'!W35)+1,FALSE)</f>
        <v>13.174200000000001</v>
      </c>
      <c r="X36" s="144">
        <f>HLOOKUP(X$2,NAV!$B$2:$CH$509,ROW(X35),)+HLOOKUP(X$2,DIST!$C$1:$CI$508,ROW('NAV plus Dist'!X35)+1,FALSE)</f>
        <v>13.1553</v>
      </c>
      <c r="Y36" s="144">
        <f>HLOOKUP(Y$2,NAV!$B$2:$CH$509,ROW(Y35),)+HLOOKUP(Y$2,DIST!$C$1:$CI$508,ROW('NAV plus Dist'!Y35)+1,FALSE)</f>
        <v>13.174200000000001</v>
      </c>
      <c r="Z36" s="144">
        <f>HLOOKUP(Z$2,NAV!$B$2:$CH$509,ROW(Z35),)+HLOOKUP(Z$2,DIST!$C$1:$CI$508,ROW('NAV plus Dist'!Z35)+1,FALSE)</f>
        <v>0</v>
      </c>
      <c r="AA36" s="144">
        <f>HLOOKUP(AA$2,NAV!$B$2:$CH$509,ROW(AA35),)+HLOOKUP(AA$2,DIST!$C$1:$CI$508,ROW('NAV plus Dist'!AA35)+1,FALSE)</f>
        <v>0</v>
      </c>
      <c r="AB36" s="144">
        <f>HLOOKUP(AB$2,NAV!$B$2:$CH$509,ROW(AB35),)+HLOOKUP(AB$2,DIST!$C$1:$CI$508,ROW('NAV plus Dist'!AB35)+1,FALSE)</f>
        <v>0</v>
      </c>
      <c r="AC36" s="144">
        <f>HLOOKUP(AC$2,NAV!$B$2:$CH$509,ROW(AC35),)+HLOOKUP(AC$2,DIST!$C$1:$CI$508,ROW('NAV plus Dist'!AC35)+1,FALSE)</f>
        <v>0</v>
      </c>
      <c r="AD36" s="144">
        <f>HLOOKUP(AD$2,NAV!$B$2:$CH$509,ROW(AD35),)+HLOOKUP(AD$2,DIST!$C$1:$CI$508,ROW('NAV plus Dist'!AD35)+1,FALSE)</f>
        <v>0</v>
      </c>
      <c r="AE36" s="144">
        <f>HLOOKUP(AE$2,NAV!$B$2:$CH$509,ROW(AE35),)+HLOOKUP(AE$2,DIST!$C$1:$CI$508,ROW('NAV plus Dist'!AE35)+1,FALSE)</f>
        <v>0</v>
      </c>
      <c r="AF36" s="144">
        <f>HLOOKUP(AF$2,NAV!$B$2:$CH$509,ROW(AF35),)+HLOOKUP(AF$2,DIST!$C$1:$CI$508,ROW('NAV plus Dist'!AF35)+1,FALSE)</f>
        <v>0</v>
      </c>
      <c r="AG36" s="144">
        <f>HLOOKUP(AG$2,NAV!$B$2:$CH$509,ROW(AG35),)+HLOOKUP(AG$2,DIST!$C$1:$CI$508,ROW('NAV plus Dist'!AG35)+1,FALSE)</f>
        <v>0</v>
      </c>
      <c r="AH36" s="144">
        <f>HLOOKUP(AH$2,NAV!$B$2:$CH$509,ROW(AH35),)+HLOOKUP(AH$2,DIST!$C$1:$CI$508,ROW('NAV plus Dist'!AH35)+1,FALSE)</f>
        <v>0</v>
      </c>
      <c r="AI36" s="144">
        <f>HLOOKUP(AI$2,NAV!$B$2:$CH$509,ROW(AI35),)+HLOOKUP(AI$2,DIST!$C$1:$CI$508,ROW('NAV plus Dist'!AI35)+1,FALSE)</f>
        <v>0</v>
      </c>
      <c r="AJ36" s="144">
        <f>HLOOKUP(AJ$2,NAV!$B$2:$CH$509,ROW(AJ35),)+HLOOKUP(AJ$2,DIST!$C$1:$CI$508,ROW('NAV plus Dist'!AJ35)+1,FALSE)</f>
        <v>0</v>
      </c>
      <c r="AK36" s="144">
        <f>HLOOKUP(AK$2,NAV!$B$2:$CH$509,ROW(AK35),)+HLOOKUP(AK$2,DIST!$C$1:$CI$508,ROW('NAV plus Dist'!AK35)+1,FALSE)</f>
        <v>0</v>
      </c>
      <c r="AL36" s="144">
        <f>HLOOKUP(AL$2,NAV!$B$2:$CH$509,ROW(AL35),)+HLOOKUP(AL$2,DIST!$C$1:$CI$508,ROW('NAV plus Dist'!AL35)+1,FALSE)</f>
        <v>0</v>
      </c>
      <c r="AM36" s="144">
        <f>HLOOKUP(AM$2,NAV!$B$2:$CH$509,ROW(AM35),)+HLOOKUP(AM$2,DIST!$C$1:$CI$508,ROW('NAV plus Dist'!AM35)+1,FALSE)</f>
        <v>0</v>
      </c>
      <c r="AN36" s="144">
        <f>HLOOKUP(AN$2,NAV!$B$2:$CH$509,ROW(AN35),)+HLOOKUP(AN$2,DIST!$C$1:$CI$508,ROW('NAV plus Dist'!AN35)+1,FALSE)</f>
        <v>0</v>
      </c>
      <c r="AO36" s="144">
        <f>HLOOKUP(AO$2,NAV!$B$2:$CH$509,ROW(AO35),)+HLOOKUP(AO$2,DIST!$C$1:$CI$508,ROW('NAV plus Dist'!AO35)+1,FALSE)</f>
        <v>0</v>
      </c>
      <c r="AP36" s="144">
        <f>HLOOKUP(AP$2,NAV!$B$2:$CH$509,ROW(AP35),)+HLOOKUP(AP$2,DIST!$C$1:$CI$508,ROW('NAV plus Dist'!AP35)+1,FALSE)</f>
        <v>0</v>
      </c>
      <c r="AQ36" s="144">
        <f>HLOOKUP(AQ$2,NAV!$B$2:$CH$509,ROW(AQ35),)+HLOOKUP(AQ$2,DIST!$C$1:$CI$508,ROW('NAV plus Dist'!AQ35)+1,FALSE)</f>
        <v>0</v>
      </c>
      <c r="AR36" s="144">
        <f>HLOOKUP(AR$2,NAV!$B$2:$CH$509,ROW(AR35),)+HLOOKUP(AR$2,DIST!$C$1:$CI$508,ROW('NAV plus Dist'!AR35)+1,FALSE)</f>
        <v>0</v>
      </c>
      <c r="AS36" s="144">
        <f>HLOOKUP(AS$2,NAV!$B$2:$CH$509,ROW(AS35),)+HLOOKUP(AS$2,DIST!$C$1:$CI$508,ROW('NAV plus Dist'!AS35)+1,FALSE)</f>
        <v>0</v>
      </c>
      <c r="AT36" s="144">
        <f>HLOOKUP(AT$2,NAV!$B$2:$CH$509,ROW(AT35),)+HLOOKUP(AT$2,DIST!$C$1:$CI$508,ROW('NAV plus Dist'!AT35)+1,FALSE)</f>
        <v>0</v>
      </c>
      <c r="AU36" s="144">
        <f>HLOOKUP(AU$2,NAV!$B$2:$CH$509,ROW(AU35),)+HLOOKUP(AU$2,DIST!$C$1:$CI$508,ROW('NAV plus Dist'!AU35)+1,FALSE)</f>
        <v>0</v>
      </c>
      <c r="AV36" s="144">
        <f>HLOOKUP(AV$2,NAV!$B$2:$CH$509,ROW(AV35),)+HLOOKUP(AV$2,DIST!$C$1:$CI$508,ROW('NAV plus Dist'!AV35)+1,FALSE)</f>
        <v>0</v>
      </c>
      <c r="AW36" s="144">
        <f>HLOOKUP(AW$2,NAV!$B$2:$CH$509,ROW(AW35),)+HLOOKUP(AW$2,DIST!$C$1:$CI$508,ROW('NAV plus Dist'!AW35)+1,FALSE)</f>
        <v>0</v>
      </c>
      <c r="AX36" s="144">
        <f>HLOOKUP(AX$2,NAV!$B$2:$CH$509,ROW(AX35),)+HLOOKUP(AX$2,DIST!$C$1:$CI$508,ROW('NAV plus Dist'!AX35)+1,FALSE)</f>
        <v>0</v>
      </c>
      <c r="AY36" s="144">
        <f>HLOOKUP(AY$2,NAV!$B$2:$CH$509,ROW(AY35),)+HLOOKUP(AY$2,DIST!$C$1:$CI$508,ROW('NAV plus Dist'!AY35)+1,FALSE)</f>
        <v>0</v>
      </c>
      <c r="AZ36" s="144">
        <f>HLOOKUP(AZ$2,NAV!$B$2:$CH$509,ROW(AZ35),)+HLOOKUP(AZ$2,DIST!$C$1:$CI$508,ROW('NAV plus Dist'!AZ35)+1,FALSE)</f>
        <v>0</v>
      </c>
      <c r="BA36" s="144">
        <f>HLOOKUP(BA$2,NAV!$B$2:$CH$509,ROW(BA35),)+HLOOKUP(BA$2,DIST!$C$1:$CI$508,ROW('NAV plus Dist'!BA35)+1,FALSE)</f>
        <v>0</v>
      </c>
      <c r="BB36" s="144">
        <f>HLOOKUP(BB$2,NAV!$B$2:$CH$509,ROW(BB35),)+HLOOKUP(BB$2,DIST!$C$1:$CI$508,ROW('NAV plus Dist'!BB35)+1,FALSE)</f>
        <v>0</v>
      </c>
      <c r="BC36" s="144">
        <f>HLOOKUP(BC$2,NAV!$B$2:$CH$509,ROW(BC35),)+HLOOKUP(BC$2,DIST!$C$1:$CI$508,ROW('NAV plus Dist'!BC35)+1,FALSE)</f>
        <v>0</v>
      </c>
      <c r="BD36" s="144">
        <f>HLOOKUP(BD$2,NAV!$B$2:$CH$509,ROW(BD35),)+HLOOKUP(BD$2,DIST!$C$1:$CI$508,ROW('NAV plus Dist'!BD35)+1,FALSE)</f>
        <v>0</v>
      </c>
      <c r="BE36" s="144">
        <f>HLOOKUP(BE$2,NAV!$B$2:$CH$509,ROW(BE35),)+HLOOKUP(BE$2,DIST!$C$1:$CI$508,ROW('NAV plus Dist'!BE35)+1,FALSE)</f>
        <v>0</v>
      </c>
      <c r="BF36" s="144">
        <f>HLOOKUP(BF$2,NAV!$B$2:$CH$509,ROW(BF35),)+HLOOKUP(BF$2,DIST!$C$1:$CI$508,ROW('NAV plus Dist'!BF35)+1,FALSE)</f>
        <v>0</v>
      </c>
      <c r="BG36" s="144">
        <f>HLOOKUP(BG$2,NAV!$B$2:$CH$509,ROW(BG35),)+HLOOKUP(BG$2,DIST!$C$1:$CI$508,ROW('NAV plus Dist'!BG35)+1,FALSE)</f>
        <v>0</v>
      </c>
      <c r="BH36" s="144">
        <f>HLOOKUP(BH$2,NAV!$B$2:$CH$509,ROW(BH35),)+HLOOKUP(BH$2,DIST!$C$1:$CI$508,ROW('NAV plus Dist'!BH35)+1,FALSE)</f>
        <v>0</v>
      </c>
      <c r="BI36" s="144">
        <f>HLOOKUP(BI$2,NAV!$B$2:$CH$509,ROW(BI35),)+HLOOKUP(BI$2,DIST!$C$1:$CI$508,ROW('NAV plus Dist'!BI35)+1,FALSE)</f>
        <v>0</v>
      </c>
      <c r="BJ36" s="144">
        <f>HLOOKUP(BJ$2,NAV!$B$2:$CH$509,ROW(BJ35),)+HLOOKUP(BJ$2,DIST!$C$1:$CI$508,ROW('NAV plus Dist'!BJ35)+1,FALSE)</f>
        <v>0</v>
      </c>
      <c r="BK36" s="144">
        <f>HLOOKUP(BK$2,NAV!$B$2:$CH$509,ROW(BK35),)+HLOOKUP(BK$2,DIST!$C$1:$CI$508,ROW('NAV plus Dist'!BK35)+1,FALSE)</f>
        <v>0</v>
      </c>
      <c r="BL36" s="144">
        <f>HLOOKUP(BL$2,NAV!$B$2:$CH$509,ROW(BL35),)+HLOOKUP(BL$2,DIST!$C$1:$CI$508,ROW('NAV plus Dist'!BL35)+1,FALSE)</f>
        <v>0</v>
      </c>
      <c r="BM36" s="144">
        <f>HLOOKUP(BM$2,NAV!$B$2:$CH$509,ROW(BM35),)+HLOOKUP(BM$2,DIST!$C$1:$CI$508,ROW('NAV plus Dist'!BM35)+1,FALSE)</f>
        <v>0</v>
      </c>
      <c r="BN36" s="144">
        <f>HLOOKUP(BN$2,NAV!$B$2:$CH$509,ROW(BN35),)+HLOOKUP(BN$2,DIST!$C$1:$CI$508,ROW('NAV plus Dist'!BN35)+1,FALSE)</f>
        <v>0</v>
      </c>
      <c r="BO36" s="144">
        <f>HLOOKUP(BO$2,NAV!$B$2:$CH$509,ROW(BO35),)+HLOOKUP(BO$2,DIST!$C$1:$CI$508,ROW('NAV plus Dist'!BO35)+1,FALSE)</f>
        <v>0</v>
      </c>
      <c r="BP36" s="144">
        <f>HLOOKUP(BP$2,NAV!$B$2:$CH$509,ROW(BP35),)+HLOOKUP(BP$2,DIST!$C$1:$CI$508,ROW('NAV plus Dist'!BP35)+1,FALSE)</f>
        <v>0</v>
      </c>
      <c r="BQ36" s="144">
        <f>HLOOKUP(BQ$2,NAV!$B$2:$CH$509,ROW(BQ35),)+HLOOKUP(BQ$2,DIST!$C$1:$CI$508,ROW('NAV plus Dist'!BQ35)+1,FALSE)</f>
        <v>0</v>
      </c>
      <c r="BR36" s="144">
        <f>HLOOKUP(BR$2,NAV!$B$2:$CH$509,ROW(BR35),)+HLOOKUP(BR$2,DIST!$C$1:$CI$508,ROW('NAV plus Dist'!BR35)+1,FALSE)</f>
        <v>0</v>
      </c>
      <c r="BS36" s="144">
        <f>HLOOKUP(BS$2,NAV!$B$2:$CH$509,ROW(BS35),)+HLOOKUP(BS$2,DIST!$C$1:$CI$508,ROW('NAV plus Dist'!BS35)+1,FALSE)</f>
        <v>0</v>
      </c>
      <c r="BT36" s="144">
        <f>HLOOKUP(BT$2,NAV!$B$2:$CH$509,ROW(BT35),)+HLOOKUP(BT$2,DIST!$C$1:$CI$508,ROW('NAV plus Dist'!BT35)+1,FALSE)</f>
        <v>0</v>
      </c>
      <c r="BU36" s="144">
        <f>HLOOKUP(BU$2,NAV!$B$2:$CH$509,ROW(BU35),)+HLOOKUP(BU$2,DIST!$C$1:$CI$508,ROW('NAV plus Dist'!BU35)+1,FALSE)</f>
        <v>0</v>
      </c>
      <c r="BV36" s="144">
        <f>HLOOKUP(BV$2,NAV!$B$2:$CH$509,ROW(BV35),)+HLOOKUP(BV$2,DIST!$C$1:$CI$508,ROW('NAV plus Dist'!BV35)+1,FALSE)</f>
        <v>0</v>
      </c>
      <c r="BW36" s="144">
        <f>HLOOKUP(BW$2,NAV!$B$2:$CH$509,ROW(BW35),)+HLOOKUP(BW$2,DIST!$C$1:$CI$508,ROW('NAV plus Dist'!BW35)+1,FALSE)</f>
        <v>0</v>
      </c>
      <c r="BX36" s="144">
        <f>HLOOKUP(BX$2,NAV!$B$2:$CH$509,ROW(BX35),)+HLOOKUP(BX$2,DIST!$C$1:$CI$508,ROW('NAV plus Dist'!BX35)+1,FALSE)</f>
        <v>0</v>
      </c>
      <c r="BY36" s="144">
        <f>HLOOKUP(BY$2,NAV!$B$2:$CH$509,ROW(BY35),)+HLOOKUP(BY$2,DIST!$C$1:$CI$508,ROW('NAV plus Dist'!BY35)+1,FALSE)</f>
        <v>0</v>
      </c>
      <c r="BZ36" s="144">
        <f>HLOOKUP(BZ$2,NAV!$B$2:$CH$509,ROW(BZ35),)+HLOOKUP(BZ$2,DIST!$C$1:$CI$508,ROW('NAV plus Dist'!BZ35)+1,FALSE)</f>
        <v>0</v>
      </c>
      <c r="CA36" s="144">
        <f>HLOOKUP(CA$2,NAV!$B$2:$CH$509,ROW(CA35),)+HLOOKUP(CA$2,DIST!$C$1:$CI$508,ROW('NAV plus Dist'!CA35)+1,FALSE)</f>
        <v>0</v>
      </c>
      <c r="CB36" s="144">
        <f>HLOOKUP(CB$2,NAV!$B$2:$CH$509,ROW(CB35),)+HLOOKUP(CB$2,DIST!$C$1:$CI$508,ROW('NAV plus Dist'!CB35)+1,FALSE)</f>
        <v>0</v>
      </c>
      <c r="CC36" s="144">
        <f>HLOOKUP(CC$2,NAV!$B$2:$CH$509,ROW(CC35),)+HLOOKUP(CC$2,DIST!$C$1:$CI$508,ROW('NAV plus Dist'!CC35)+1,FALSE)</f>
        <v>0</v>
      </c>
      <c r="CD36" s="144">
        <f>HLOOKUP(CD$2,NAV!$B$2:$CH$509,ROW(CD35),)+HLOOKUP(CD$2,DIST!$C$1:$CI$508,ROW('NAV plus Dist'!CD35)+1,FALSE)</f>
        <v>0</v>
      </c>
      <c r="CE36" s="144">
        <f>HLOOKUP(CE$2,NAV!$B$2:$CH$509,ROW(CE35),)+HLOOKUP(CE$2,DIST!$C$1:$CI$508,ROW('NAV plus Dist'!CE35)+1,FALSE)</f>
        <v>0</v>
      </c>
      <c r="CF36" s="144">
        <f>HLOOKUP(CF$2,NAV!$B$2:$CH$509,ROW(CF35),)+HLOOKUP(CF$2,DIST!$C$1:$CI$508,ROW('NAV plus Dist'!CF35)+1,FALSE)</f>
        <v>0</v>
      </c>
      <c r="CG36" s="144">
        <f>HLOOKUP(CG$2,NAV!$B$2:$CH$509,ROW(CG35),)+HLOOKUP(CG$2,DIST!$C$1:$CI$508,ROW('NAV plus Dist'!CG35)+1,FALSE)</f>
        <v>0</v>
      </c>
      <c r="CH36" s="144">
        <f>HLOOKUP(CH$2,NAV!$B$2:$CH$509,ROW(CH35),)+HLOOKUP(CH$2,DIST!$C$1:$CI$508,ROW('NAV plus Dist'!CH35)+1,FALSE)</f>
        <v>0</v>
      </c>
      <c r="CI36" s="144">
        <f>HLOOKUP(CI$2,NAV!$B$2:$CH$509,ROW(CI35),)+HLOOKUP(CI$2,DIST!$C$1:$CI$508,ROW('NAV plus Dist'!CI35)+1,FALSE)</f>
        <v>0</v>
      </c>
      <c r="CJ36" s="144">
        <f>HLOOKUP(CJ$2,NAV!$B$2:$AAA$509,ROW(CJ35),)+HLOOKUP(CJ$2,DIST!$C$1:$AAJ$508,ROW('NAV plus Dist'!CJ35)+1,FALSE)</f>
        <v>0</v>
      </c>
      <c r="CK36" s="144">
        <f>HLOOKUP(CK$2,NAV!$B$2:$AAA$509,ROW(CK35),)+HLOOKUP(CK$2,DIST!$C$1:$AAJ$508,ROW('NAV plus Dist'!CK35)+1,FALSE)</f>
        <v>0</v>
      </c>
      <c r="CL36" s="144">
        <f>HLOOKUP(CL$2,NAV!$B$2:$AAA$509,ROW(CL35),)+HLOOKUP(CL$2,DIST!$C$1:$AAJ$508,ROW('NAV plus Dist'!CL35)+1,FALSE)</f>
        <v>0</v>
      </c>
      <c r="CM36" s="144">
        <f>HLOOKUP(CM$2,NAV!$B$2:$AAA$509,ROW(CM35),)+HLOOKUP(CM$2,DIST!$C$1:$AAJ$508,ROW('NAV plus Dist'!CM35)+1,FALSE)</f>
        <v>0</v>
      </c>
      <c r="CN36" s="144">
        <f>HLOOKUP(CN$2,NAV!$B$2:$AAA$509,ROW(CN35),)+HLOOKUP(CN$2,DIST!$C$1:$AAJ$508,ROW('NAV plus Dist'!CN35)+1,FALSE)</f>
        <v>0</v>
      </c>
      <c r="CO36" s="144">
        <f>HLOOKUP(CO$2,NAV!$B$2:$AAA$509,ROW(CO35),)+HLOOKUP(CO$2,DIST!$C$1:$AAJ$508,ROW('NAV plus Dist'!CO35)+1,FALSE)</f>
        <v>0</v>
      </c>
      <c r="CP36" s="144">
        <f>HLOOKUP(CP$2,NAV!$B$2:$AAA$509,ROW(CP35),)+HLOOKUP(CP$2,DIST!$C$1:$AAJ$508,ROW('NAV plus Dist'!CP35)+1,FALSE)</f>
        <v>0</v>
      </c>
      <c r="CQ36" s="144">
        <f>HLOOKUP(CQ$2,NAV!$B$2:$AAA$509,ROW(CQ35),)+HLOOKUP(CQ$2,DIST!$C$1:$AAJ$508,ROW('NAV plus Dist'!CQ35)+1,FALSE)</f>
        <v>0</v>
      </c>
      <c r="CR36" s="144">
        <f>HLOOKUP(CR$2,NAV!$B$2:$AAA$509,ROW(CR35),)+HLOOKUP(CR$2,DIST!$C$1:$AAJ$508,ROW('NAV plus Dist'!CR35)+1,FALSE)</f>
        <v>0</v>
      </c>
      <c r="CS36" s="144">
        <f>HLOOKUP(CS$2,NAV!$B$2:$AAA$509,ROW(CS35),)+HLOOKUP(CS$2,DIST!$C$1:$AAJ$508,ROW('NAV plus Dist'!CS35)+1,FALSE)</f>
        <v>0</v>
      </c>
      <c r="CT36" s="144">
        <f>HLOOKUP(CT$2,NAV!$B$2:$AAA$509,ROW(CT35),)+HLOOKUP(CT$2,DIST!$C$1:$AAJ$508,ROW('NAV plus Dist'!CT35)+1,FALSE)</f>
        <v>0</v>
      </c>
      <c r="CU36" s="144">
        <f>HLOOKUP(CU$2,NAV!$B$2:$AAA$509,ROW(CU35),)+HLOOKUP(CU$2,DIST!$C$1:$AAJ$508,ROW('NAV plus Dist'!CU35)+1,FALSE)</f>
        <v>0</v>
      </c>
      <c r="CV36" s="144">
        <f>HLOOKUP(CV$2,NAV!$B$2:$AAA$509,ROW(CV35),)+HLOOKUP(CV$2,DIST!$C$1:$AAJ$508,ROW('NAV plus Dist'!CV35)+1,FALSE)</f>
        <v>0</v>
      </c>
      <c r="CW36" s="144">
        <f>HLOOKUP(CW$2,NAV!$B$2:$AAA$509,ROW(CW35),)+HLOOKUP(CW$2,DIST!$C$1:$AAJ$508,ROW('NAV plus Dist'!CW35)+1,FALSE)</f>
        <v>0</v>
      </c>
      <c r="CX36" s="144">
        <f>HLOOKUP(CX$2,NAV!$B$2:$AAA$509,ROW(CX35),)+HLOOKUP(CX$2,DIST!$C$1:$AAJ$508,ROW('NAV plus Dist'!CX35)+1,FALSE)</f>
        <v>0</v>
      </c>
      <c r="CY36" s="144">
        <f>HLOOKUP(CY$2,NAV!$B$2:$AAA$509,ROW(CY35),)+HLOOKUP(CY$2,DIST!$C$1:$AAJ$508,ROW('NAV plus Dist'!CY35)+1,FALSE)</f>
        <v>0</v>
      </c>
      <c r="CZ36" s="144">
        <f>HLOOKUP(CZ$2,NAV!$B$2:$AAA$509,ROW(CZ35),)+HLOOKUP(CZ$2,DIST!$C$1:$AAJ$508,ROW('NAV plus Dist'!CZ35)+1,FALSE)</f>
        <v>0</v>
      </c>
      <c r="DA36" s="144">
        <f>HLOOKUP(DA$2,NAV!$B$2:$AAA$509,ROW(DA35),)+HLOOKUP(DA$2,DIST!$C$1:$AAJ$508,ROW('NAV plus Dist'!DA35)+1,FALSE)</f>
        <v>0</v>
      </c>
      <c r="DB36" s="144">
        <f>HLOOKUP(DB$2,NAV!$B$2:$AAA$509,ROW(DB35),)+HLOOKUP(DB$2,DIST!$C$1:$AAJ$508,ROW('NAV plus Dist'!DB35)+1,FALSE)</f>
        <v>0</v>
      </c>
      <c r="DC36" s="144">
        <f>HLOOKUP(DC$2,NAV!$B$2:$AAA$509,ROW(DC35),)+HLOOKUP(DC$2,DIST!$C$1:$AAJ$508,ROW('NAV plus Dist'!DC35)+1,FALSE)</f>
        <v>0</v>
      </c>
      <c r="DD36" s="144">
        <f>HLOOKUP(DD$2,NAV!$B$2:$AAA$509,ROW(DD35),)+HLOOKUP(DD$2,DIST!$C$1:$AAJ$508,ROW('NAV plus Dist'!DD35)+1,FALSE)</f>
        <v>0</v>
      </c>
      <c r="DE36" s="144">
        <f>HLOOKUP(DE$2,NAV!$B$2:$AAA$509,ROW(DE35),)+HLOOKUP(DE$2,DIST!$C$1:$AAJ$508,ROW('NAV plus Dist'!DE35)+1,FALSE)</f>
        <v>0</v>
      </c>
      <c r="DF36" s="144">
        <f>HLOOKUP(DF$2,NAV!$B$2:$AAA$509,ROW(DF35),)+HLOOKUP(DF$2,DIST!$C$1:$AAJ$508,ROW('NAV plus Dist'!DF35)+1,FALSE)</f>
        <v>0</v>
      </c>
      <c r="DG36" s="144">
        <f>HLOOKUP(DG$2,NAV!$B$2:$AAA$509,ROW(DG35),)+HLOOKUP(DG$2,DIST!$C$1:$AAJ$508,ROW('NAV plus Dist'!DG35)+1,FALSE)</f>
        <v>0</v>
      </c>
      <c r="DH36" s="144">
        <f>HLOOKUP(DH$2,NAV!$B$2:$AAA$509,ROW(DH35),)+HLOOKUP(DH$2,DIST!$C$1:$AAJ$508,ROW('NAV plus Dist'!DH35)+1,FALSE)</f>
        <v>0</v>
      </c>
    </row>
    <row r="37" spans="1:112">
      <c r="A37" s="94">
        <f t="shared" si="74"/>
        <v>162</v>
      </c>
      <c r="B37" s="148">
        <f t="shared" si="75"/>
        <v>41121</v>
      </c>
      <c r="C37" s="144">
        <f>HLOOKUP(C$2,NAV!$B$2:$CH$509,ROW(C36),)+HLOOKUP(C$2,DIST!$C$1:$CI$508,ROW('NAV plus Dist'!C36)+1,FALSE)</f>
        <v>0</v>
      </c>
      <c r="D37" s="144">
        <f>HLOOKUP(D$2,NAV!$B$2:$CH$509,ROW(D36),)+HLOOKUP(D$2,DIST!$C$1:$CI$508,ROW('NAV plus Dist'!D36)+1,FALSE)</f>
        <v>0</v>
      </c>
      <c r="E37" s="144">
        <f>HLOOKUP(E$2,NAV!$B$2:$CH$509,ROW(E36),)+HLOOKUP(E$2,DIST!$C$1:$CI$508,ROW('NAV plus Dist'!E36)+1,FALSE)</f>
        <v>0</v>
      </c>
      <c r="F37" s="144">
        <f>HLOOKUP(F$2,NAV!$B$2:$CH$509,ROW(F36),)+HLOOKUP(F$2,DIST!$C$1:$CI$508,ROW('NAV plus Dist'!F36)+1,FALSE)</f>
        <v>0</v>
      </c>
      <c r="G37" s="144">
        <f>HLOOKUP(G$2,NAV!$B$2:$CH$509,ROW(G36),)+HLOOKUP(G$2,DIST!$C$1:$CI$508,ROW('NAV plus Dist'!G36)+1,FALSE)</f>
        <v>0</v>
      </c>
      <c r="H37" s="144">
        <f>HLOOKUP(H$2,NAV!$B$2:$CH$509,ROW(H36),)+HLOOKUP(H$2,DIST!$C$1:$CI$508,ROW('NAV plus Dist'!H36)+1,FALSE)</f>
        <v>0</v>
      </c>
      <c r="I37" s="144">
        <f>HLOOKUP(I$2,NAV!$B$2:$CH$509,ROW(I36),)+HLOOKUP(I$2,DIST!$C$1:$CI$508,ROW('NAV plus Dist'!I36)+1,FALSE)</f>
        <v>0</v>
      </c>
      <c r="J37" s="144">
        <f>HLOOKUP(J$2,NAV!$B$2:$CH$509,ROW(J36),)+HLOOKUP(J$2,DIST!$C$1:$CI$508,ROW('NAV plus Dist'!J36)+1,FALSE)</f>
        <v>0</v>
      </c>
      <c r="K37" s="144">
        <f>HLOOKUP(K$2,NAV!$B$2:$CH$509,ROW(K36),)+HLOOKUP(K$2,DIST!$C$1:$CI$508,ROW('NAV plus Dist'!K36)+1,FALSE)</f>
        <v>0</v>
      </c>
      <c r="L37" s="144">
        <f>HLOOKUP(L$2,NAV!$B$2:$CH$509,ROW(L36),)+HLOOKUP(L$2,DIST!$C$1:$CI$508,ROW('NAV plus Dist'!L36)+1,FALSE)</f>
        <v>0</v>
      </c>
      <c r="M37" s="144">
        <f>HLOOKUP(M$2,NAV!$B$2:$CH$509,ROW(M36),)+HLOOKUP(M$2,DIST!$C$1:$CI$508,ROW('NAV plus Dist'!M36)+1,FALSE)</f>
        <v>0</v>
      </c>
      <c r="N37" s="144">
        <f>HLOOKUP(N$2,NAV!$B$2:$CH$509,ROW(N36),)+HLOOKUP(N$2,DIST!$C$1:$CI$508,ROW('NAV plus Dist'!N36)+1,FALSE)</f>
        <v>0</v>
      </c>
      <c r="O37" s="144">
        <f>HLOOKUP(O$2,NAV!$B$2:$CH$509,ROW(O36),)+HLOOKUP(O$2,DIST!$C$1:$CI$508,ROW('NAV plus Dist'!O36)+1,FALSE)</f>
        <v>0</v>
      </c>
      <c r="P37" s="144">
        <f>HLOOKUP(P$2,NAV!$B$2:$CH$509,ROW(P36),)+HLOOKUP(P$2,DIST!$C$1:$CI$508,ROW('NAV plus Dist'!P36)+1,FALSE)</f>
        <v>0</v>
      </c>
      <c r="Q37" s="144">
        <f>HLOOKUP(Q$2,NAV!$B$2:$CH$509,ROW(Q36),)+HLOOKUP(Q$2,DIST!$C$1:$CI$508,ROW('NAV plus Dist'!Q36)+1,FALSE)</f>
        <v>12.2843</v>
      </c>
      <c r="R37" s="144">
        <f>HLOOKUP(R$2,NAV!$B$2:$CH$509,ROW(R36),)+HLOOKUP(R$2,DIST!$C$1:$CI$508,ROW('NAV plus Dist'!R36)+1,FALSE)</f>
        <v>12.2843</v>
      </c>
      <c r="S37" s="144">
        <f>HLOOKUP(S$2,NAV!$B$2:$CH$509,ROW(S36),)+HLOOKUP(S$2,DIST!$C$1:$CI$508,ROW('NAV plus Dist'!S36)+1,FALSE)</f>
        <v>12.242599999999999</v>
      </c>
      <c r="T37" s="144">
        <f>HLOOKUP(T$2,NAV!$B$2:$CH$509,ROW(T36),)+HLOOKUP(T$2,DIST!$C$1:$CI$508,ROW('NAV plus Dist'!T36)+1,FALSE)</f>
        <v>12.3483</v>
      </c>
      <c r="U37" s="144">
        <f>HLOOKUP(U$2,NAV!$B$2:$CH$509,ROW(U36),)+HLOOKUP(U$2,DIST!$C$1:$CI$508,ROW('NAV plus Dist'!U36)+1,FALSE)</f>
        <v>0</v>
      </c>
      <c r="V37" s="144">
        <f>HLOOKUP(V$2,NAV!$B$2:$CH$509,ROW(V36),)+HLOOKUP(V$2,DIST!$C$1:$CI$508,ROW('NAV plus Dist'!V36)+1,FALSE)</f>
        <v>13.507400000000001</v>
      </c>
      <c r="W37" s="144">
        <f>HLOOKUP(W$2,NAV!$B$2:$CH$509,ROW(W36),)+HLOOKUP(W$2,DIST!$C$1:$CI$508,ROW('NAV plus Dist'!W36)+1,FALSE)</f>
        <v>13.507400000000001</v>
      </c>
      <c r="X37" s="144">
        <f>HLOOKUP(X$2,NAV!$B$2:$CH$509,ROW(X36),)+HLOOKUP(X$2,DIST!$C$1:$CI$508,ROW('NAV plus Dist'!X36)+1,FALSE)</f>
        <v>13.488300000000001</v>
      </c>
      <c r="Y37" s="144">
        <f>HLOOKUP(Y$2,NAV!$B$2:$CH$509,ROW(Y36),)+HLOOKUP(Y$2,DIST!$C$1:$CI$508,ROW('NAV plus Dist'!Y36)+1,FALSE)</f>
        <v>13.5145</v>
      </c>
      <c r="Z37" s="144">
        <f>HLOOKUP(Z$2,NAV!$B$2:$CH$509,ROW(Z36),)+HLOOKUP(Z$2,DIST!$C$1:$CI$508,ROW('NAV plus Dist'!Z36)+1,FALSE)</f>
        <v>0</v>
      </c>
      <c r="AA37" s="144">
        <f>HLOOKUP(AA$2,NAV!$B$2:$CH$509,ROW(AA36),)+HLOOKUP(AA$2,DIST!$C$1:$CI$508,ROW('NAV plus Dist'!AA36)+1,FALSE)</f>
        <v>0</v>
      </c>
      <c r="AB37" s="144">
        <f>HLOOKUP(AB$2,NAV!$B$2:$CH$509,ROW(AB36),)+HLOOKUP(AB$2,DIST!$C$1:$CI$508,ROW('NAV plus Dist'!AB36)+1,FALSE)</f>
        <v>0</v>
      </c>
      <c r="AC37" s="144">
        <f>HLOOKUP(AC$2,NAV!$B$2:$CH$509,ROW(AC36),)+HLOOKUP(AC$2,DIST!$C$1:$CI$508,ROW('NAV plus Dist'!AC36)+1,FALSE)</f>
        <v>0</v>
      </c>
      <c r="AD37" s="144">
        <f>HLOOKUP(AD$2,NAV!$B$2:$CH$509,ROW(AD36),)+HLOOKUP(AD$2,DIST!$C$1:$CI$508,ROW('NAV plus Dist'!AD36)+1,FALSE)</f>
        <v>0</v>
      </c>
      <c r="AE37" s="144">
        <f>HLOOKUP(AE$2,NAV!$B$2:$CH$509,ROW(AE36),)+HLOOKUP(AE$2,DIST!$C$1:$CI$508,ROW('NAV plus Dist'!AE36)+1,FALSE)</f>
        <v>0</v>
      </c>
      <c r="AF37" s="144">
        <f>HLOOKUP(AF$2,NAV!$B$2:$CH$509,ROW(AF36),)+HLOOKUP(AF$2,DIST!$C$1:$CI$508,ROW('NAV plus Dist'!AF36)+1,FALSE)</f>
        <v>0</v>
      </c>
      <c r="AG37" s="144">
        <f>HLOOKUP(AG$2,NAV!$B$2:$CH$509,ROW(AG36),)+HLOOKUP(AG$2,DIST!$C$1:$CI$508,ROW('NAV plus Dist'!AG36)+1,FALSE)</f>
        <v>0</v>
      </c>
      <c r="AH37" s="144">
        <f>HLOOKUP(AH$2,NAV!$B$2:$CH$509,ROW(AH36),)+HLOOKUP(AH$2,DIST!$C$1:$CI$508,ROW('NAV plus Dist'!AH36)+1,FALSE)</f>
        <v>0</v>
      </c>
      <c r="AI37" s="144">
        <f>HLOOKUP(AI$2,NAV!$B$2:$CH$509,ROW(AI36),)+HLOOKUP(AI$2,DIST!$C$1:$CI$508,ROW('NAV plus Dist'!AI36)+1,FALSE)</f>
        <v>0</v>
      </c>
      <c r="AJ37" s="144">
        <f>HLOOKUP(AJ$2,NAV!$B$2:$CH$509,ROW(AJ36),)+HLOOKUP(AJ$2,DIST!$C$1:$CI$508,ROW('NAV plus Dist'!AJ36)+1,FALSE)</f>
        <v>0</v>
      </c>
      <c r="AK37" s="144">
        <f>HLOOKUP(AK$2,NAV!$B$2:$CH$509,ROW(AK36),)+HLOOKUP(AK$2,DIST!$C$1:$CI$508,ROW('NAV plus Dist'!AK36)+1,FALSE)</f>
        <v>0</v>
      </c>
      <c r="AL37" s="144">
        <f>HLOOKUP(AL$2,NAV!$B$2:$CH$509,ROW(AL36),)+HLOOKUP(AL$2,DIST!$C$1:$CI$508,ROW('NAV plus Dist'!AL36)+1,FALSE)</f>
        <v>0</v>
      </c>
      <c r="AM37" s="144">
        <f>HLOOKUP(AM$2,NAV!$B$2:$CH$509,ROW(AM36),)+HLOOKUP(AM$2,DIST!$C$1:$CI$508,ROW('NAV plus Dist'!AM36)+1,FALSE)</f>
        <v>0</v>
      </c>
      <c r="AN37" s="144">
        <f>HLOOKUP(AN$2,NAV!$B$2:$CH$509,ROW(AN36),)+HLOOKUP(AN$2,DIST!$C$1:$CI$508,ROW('NAV plus Dist'!AN36)+1,FALSE)</f>
        <v>0</v>
      </c>
      <c r="AO37" s="144">
        <f>HLOOKUP(AO$2,NAV!$B$2:$CH$509,ROW(AO36),)+HLOOKUP(AO$2,DIST!$C$1:$CI$508,ROW('NAV plus Dist'!AO36)+1,FALSE)</f>
        <v>0</v>
      </c>
      <c r="AP37" s="144">
        <f>HLOOKUP(AP$2,NAV!$B$2:$CH$509,ROW(AP36),)+HLOOKUP(AP$2,DIST!$C$1:$CI$508,ROW('NAV plus Dist'!AP36)+1,FALSE)</f>
        <v>0</v>
      </c>
      <c r="AQ37" s="144">
        <f>HLOOKUP(AQ$2,NAV!$B$2:$CH$509,ROW(AQ36),)+HLOOKUP(AQ$2,DIST!$C$1:$CI$508,ROW('NAV plus Dist'!AQ36)+1,FALSE)</f>
        <v>0</v>
      </c>
      <c r="AR37" s="144">
        <f>HLOOKUP(AR$2,NAV!$B$2:$CH$509,ROW(AR36),)+HLOOKUP(AR$2,DIST!$C$1:$CI$508,ROW('NAV plus Dist'!AR36)+1,FALSE)</f>
        <v>0</v>
      </c>
      <c r="AS37" s="144">
        <f>HLOOKUP(AS$2,NAV!$B$2:$CH$509,ROW(AS36),)+HLOOKUP(AS$2,DIST!$C$1:$CI$508,ROW('NAV plus Dist'!AS36)+1,FALSE)</f>
        <v>0</v>
      </c>
      <c r="AT37" s="144">
        <f>HLOOKUP(AT$2,NAV!$B$2:$CH$509,ROW(AT36),)+HLOOKUP(AT$2,DIST!$C$1:$CI$508,ROW('NAV plus Dist'!AT36)+1,FALSE)</f>
        <v>0</v>
      </c>
      <c r="AU37" s="144">
        <f>HLOOKUP(AU$2,NAV!$B$2:$CH$509,ROW(AU36),)+HLOOKUP(AU$2,DIST!$C$1:$CI$508,ROW('NAV plus Dist'!AU36)+1,FALSE)</f>
        <v>0</v>
      </c>
      <c r="AV37" s="144">
        <f>HLOOKUP(AV$2,NAV!$B$2:$CH$509,ROW(AV36),)+HLOOKUP(AV$2,DIST!$C$1:$CI$508,ROW('NAV plus Dist'!AV36)+1,FALSE)</f>
        <v>0</v>
      </c>
      <c r="AW37" s="144">
        <f>HLOOKUP(AW$2,NAV!$B$2:$CH$509,ROW(AW36),)+HLOOKUP(AW$2,DIST!$C$1:$CI$508,ROW('NAV plus Dist'!AW36)+1,FALSE)</f>
        <v>0</v>
      </c>
      <c r="AX37" s="144">
        <f>HLOOKUP(AX$2,NAV!$B$2:$CH$509,ROW(AX36),)+HLOOKUP(AX$2,DIST!$C$1:$CI$508,ROW('NAV plus Dist'!AX36)+1,FALSE)</f>
        <v>0</v>
      </c>
      <c r="AY37" s="144">
        <f>HLOOKUP(AY$2,NAV!$B$2:$CH$509,ROW(AY36),)+HLOOKUP(AY$2,DIST!$C$1:$CI$508,ROW('NAV plus Dist'!AY36)+1,FALSE)</f>
        <v>0</v>
      </c>
      <c r="AZ37" s="144">
        <f>HLOOKUP(AZ$2,NAV!$B$2:$CH$509,ROW(AZ36),)+HLOOKUP(AZ$2,DIST!$C$1:$CI$508,ROW('NAV plus Dist'!AZ36)+1,FALSE)</f>
        <v>0</v>
      </c>
      <c r="BA37" s="144">
        <f>HLOOKUP(BA$2,NAV!$B$2:$CH$509,ROW(BA36),)+HLOOKUP(BA$2,DIST!$C$1:$CI$508,ROW('NAV plus Dist'!BA36)+1,FALSE)</f>
        <v>0</v>
      </c>
      <c r="BB37" s="144">
        <f>HLOOKUP(BB$2,NAV!$B$2:$CH$509,ROW(BB36),)+HLOOKUP(BB$2,DIST!$C$1:$CI$508,ROW('NAV plus Dist'!BB36)+1,FALSE)</f>
        <v>0</v>
      </c>
      <c r="BC37" s="144">
        <f>HLOOKUP(BC$2,NAV!$B$2:$CH$509,ROW(BC36),)+HLOOKUP(BC$2,DIST!$C$1:$CI$508,ROW('NAV plus Dist'!BC36)+1,FALSE)</f>
        <v>0</v>
      </c>
      <c r="BD37" s="144">
        <f>HLOOKUP(BD$2,NAV!$B$2:$CH$509,ROW(BD36),)+HLOOKUP(BD$2,DIST!$C$1:$CI$508,ROW('NAV plus Dist'!BD36)+1,FALSE)</f>
        <v>0</v>
      </c>
      <c r="BE37" s="144">
        <f>HLOOKUP(BE$2,NAV!$B$2:$CH$509,ROW(BE36),)+HLOOKUP(BE$2,DIST!$C$1:$CI$508,ROW('NAV plus Dist'!BE36)+1,FALSE)</f>
        <v>0</v>
      </c>
      <c r="BF37" s="144">
        <f>HLOOKUP(BF$2,NAV!$B$2:$CH$509,ROW(BF36),)+HLOOKUP(BF$2,DIST!$C$1:$CI$508,ROW('NAV plus Dist'!BF36)+1,FALSE)</f>
        <v>0</v>
      </c>
      <c r="BG37" s="144">
        <f>HLOOKUP(BG$2,NAV!$B$2:$CH$509,ROW(BG36),)+HLOOKUP(BG$2,DIST!$C$1:$CI$508,ROW('NAV plus Dist'!BG36)+1,FALSE)</f>
        <v>0</v>
      </c>
      <c r="BH37" s="144">
        <f>HLOOKUP(BH$2,NAV!$B$2:$CH$509,ROW(BH36),)+HLOOKUP(BH$2,DIST!$C$1:$CI$508,ROW('NAV plus Dist'!BH36)+1,FALSE)</f>
        <v>0</v>
      </c>
      <c r="BI37" s="144">
        <f>HLOOKUP(BI$2,NAV!$B$2:$CH$509,ROW(BI36),)+HLOOKUP(BI$2,DIST!$C$1:$CI$508,ROW('NAV plus Dist'!BI36)+1,FALSE)</f>
        <v>0</v>
      </c>
      <c r="BJ37" s="144">
        <f>HLOOKUP(BJ$2,NAV!$B$2:$CH$509,ROW(BJ36),)+HLOOKUP(BJ$2,DIST!$C$1:$CI$508,ROW('NAV plus Dist'!BJ36)+1,FALSE)</f>
        <v>0</v>
      </c>
      <c r="BK37" s="144">
        <f>HLOOKUP(BK$2,NAV!$B$2:$CH$509,ROW(BK36),)+HLOOKUP(BK$2,DIST!$C$1:$CI$508,ROW('NAV plus Dist'!BK36)+1,FALSE)</f>
        <v>0</v>
      </c>
      <c r="BL37" s="144">
        <f>HLOOKUP(BL$2,NAV!$B$2:$CH$509,ROW(BL36),)+HLOOKUP(BL$2,DIST!$C$1:$CI$508,ROW('NAV plus Dist'!BL36)+1,FALSE)</f>
        <v>0</v>
      </c>
      <c r="BM37" s="144">
        <f>HLOOKUP(BM$2,NAV!$B$2:$CH$509,ROW(BM36),)+HLOOKUP(BM$2,DIST!$C$1:$CI$508,ROW('NAV plus Dist'!BM36)+1,FALSE)</f>
        <v>0</v>
      </c>
      <c r="BN37" s="144">
        <f>HLOOKUP(BN$2,NAV!$B$2:$CH$509,ROW(BN36),)+HLOOKUP(BN$2,DIST!$C$1:$CI$508,ROW('NAV plus Dist'!BN36)+1,FALSE)</f>
        <v>0</v>
      </c>
      <c r="BO37" s="144">
        <f>HLOOKUP(BO$2,NAV!$B$2:$CH$509,ROW(BO36),)+HLOOKUP(BO$2,DIST!$C$1:$CI$508,ROW('NAV plus Dist'!BO36)+1,FALSE)</f>
        <v>0</v>
      </c>
      <c r="BP37" s="144">
        <f>HLOOKUP(BP$2,NAV!$B$2:$CH$509,ROW(BP36),)+HLOOKUP(BP$2,DIST!$C$1:$CI$508,ROW('NAV plus Dist'!BP36)+1,FALSE)</f>
        <v>0</v>
      </c>
      <c r="BQ37" s="144">
        <f>HLOOKUP(BQ$2,NAV!$B$2:$CH$509,ROW(BQ36),)+HLOOKUP(BQ$2,DIST!$C$1:$CI$508,ROW('NAV plus Dist'!BQ36)+1,FALSE)</f>
        <v>0</v>
      </c>
      <c r="BR37" s="144">
        <f>HLOOKUP(BR$2,NAV!$B$2:$CH$509,ROW(BR36),)+HLOOKUP(BR$2,DIST!$C$1:$CI$508,ROW('NAV plus Dist'!BR36)+1,FALSE)</f>
        <v>0</v>
      </c>
      <c r="BS37" s="144">
        <f>HLOOKUP(BS$2,NAV!$B$2:$CH$509,ROW(BS36),)+HLOOKUP(BS$2,DIST!$C$1:$CI$508,ROW('NAV plus Dist'!BS36)+1,FALSE)</f>
        <v>0</v>
      </c>
      <c r="BT37" s="144">
        <f>HLOOKUP(BT$2,NAV!$B$2:$CH$509,ROW(BT36),)+HLOOKUP(BT$2,DIST!$C$1:$CI$508,ROW('NAV plus Dist'!BT36)+1,FALSE)</f>
        <v>0</v>
      </c>
      <c r="BU37" s="144">
        <f>HLOOKUP(BU$2,NAV!$B$2:$CH$509,ROW(BU36),)+HLOOKUP(BU$2,DIST!$C$1:$CI$508,ROW('NAV plus Dist'!BU36)+1,FALSE)</f>
        <v>0</v>
      </c>
      <c r="BV37" s="144">
        <f>HLOOKUP(BV$2,NAV!$B$2:$CH$509,ROW(BV36),)+HLOOKUP(BV$2,DIST!$C$1:$CI$508,ROW('NAV plus Dist'!BV36)+1,FALSE)</f>
        <v>0</v>
      </c>
      <c r="BW37" s="144">
        <f>HLOOKUP(BW$2,NAV!$B$2:$CH$509,ROW(BW36),)+HLOOKUP(BW$2,DIST!$C$1:$CI$508,ROW('NAV plus Dist'!BW36)+1,FALSE)</f>
        <v>0</v>
      </c>
      <c r="BX37" s="144">
        <f>HLOOKUP(BX$2,NAV!$B$2:$CH$509,ROW(BX36),)+HLOOKUP(BX$2,DIST!$C$1:$CI$508,ROW('NAV plus Dist'!BX36)+1,FALSE)</f>
        <v>0</v>
      </c>
      <c r="BY37" s="144">
        <f>HLOOKUP(BY$2,NAV!$B$2:$CH$509,ROW(BY36),)+HLOOKUP(BY$2,DIST!$C$1:$CI$508,ROW('NAV plus Dist'!BY36)+1,FALSE)</f>
        <v>0</v>
      </c>
      <c r="BZ37" s="144">
        <f>HLOOKUP(BZ$2,NAV!$B$2:$CH$509,ROW(BZ36),)+HLOOKUP(BZ$2,DIST!$C$1:$CI$508,ROW('NAV plus Dist'!BZ36)+1,FALSE)</f>
        <v>0</v>
      </c>
      <c r="CA37" s="144">
        <f>HLOOKUP(CA$2,NAV!$B$2:$CH$509,ROW(CA36),)+HLOOKUP(CA$2,DIST!$C$1:$CI$508,ROW('NAV plus Dist'!CA36)+1,FALSE)</f>
        <v>0</v>
      </c>
      <c r="CB37" s="144">
        <f>HLOOKUP(CB$2,NAV!$B$2:$CH$509,ROW(CB36),)+HLOOKUP(CB$2,DIST!$C$1:$CI$508,ROW('NAV plus Dist'!CB36)+1,FALSE)</f>
        <v>0</v>
      </c>
      <c r="CC37" s="144">
        <f>HLOOKUP(CC$2,NAV!$B$2:$CH$509,ROW(CC36),)+HLOOKUP(CC$2,DIST!$C$1:$CI$508,ROW('NAV plus Dist'!CC36)+1,FALSE)</f>
        <v>0</v>
      </c>
      <c r="CD37" s="144">
        <f>HLOOKUP(CD$2,NAV!$B$2:$CH$509,ROW(CD36),)+HLOOKUP(CD$2,DIST!$C$1:$CI$508,ROW('NAV plus Dist'!CD36)+1,FALSE)</f>
        <v>0</v>
      </c>
      <c r="CE37" s="144">
        <f>HLOOKUP(CE$2,NAV!$B$2:$CH$509,ROW(CE36),)+HLOOKUP(CE$2,DIST!$C$1:$CI$508,ROW('NAV plus Dist'!CE36)+1,FALSE)</f>
        <v>0</v>
      </c>
      <c r="CF37" s="144">
        <f>HLOOKUP(CF$2,NAV!$B$2:$CH$509,ROW(CF36),)+HLOOKUP(CF$2,DIST!$C$1:$CI$508,ROW('NAV plus Dist'!CF36)+1,FALSE)</f>
        <v>0</v>
      </c>
      <c r="CG37" s="144">
        <f>HLOOKUP(CG$2,NAV!$B$2:$CH$509,ROW(CG36),)+HLOOKUP(CG$2,DIST!$C$1:$CI$508,ROW('NAV plus Dist'!CG36)+1,FALSE)</f>
        <v>0</v>
      </c>
      <c r="CH37" s="144">
        <f>HLOOKUP(CH$2,NAV!$B$2:$CH$509,ROW(CH36),)+HLOOKUP(CH$2,DIST!$C$1:$CI$508,ROW('NAV plus Dist'!CH36)+1,FALSE)</f>
        <v>0</v>
      </c>
      <c r="CI37" s="144">
        <f>HLOOKUP(CI$2,NAV!$B$2:$CH$509,ROW(CI36),)+HLOOKUP(CI$2,DIST!$C$1:$CI$508,ROW('NAV plus Dist'!CI36)+1,FALSE)</f>
        <v>0</v>
      </c>
      <c r="CJ37" s="144">
        <f>HLOOKUP(CJ$2,NAV!$B$2:$AAA$509,ROW(CJ36),)+HLOOKUP(CJ$2,DIST!$C$1:$AAJ$508,ROW('NAV plus Dist'!CJ36)+1,FALSE)</f>
        <v>0</v>
      </c>
      <c r="CK37" s="144">
        <f>HLOOKUP(CK$2,NAV!$B$2:$AAA$509,ROW(CK36),)+HLOOKUP(CK$2,DIST!$C$1:$AAJ$508,ROW('NAV plus Dist'!CK36)+1,FALSE)</f>
        <v>0</v>
      </c>
      <c r="CL37" s="144">
        <f>HLOOKUP(CL$2,NAV!$B$2:$AAA$509,ROW(CL36),)+HLOOKUP(CL$2,DIST!$C$1:$AAJ$508,ROW('NAV plus Dist'!CL36)+1,FALSE)</f>
        <v>0</v>
      </c>
      <c r="CM37" s="144">
        <f>HLOOKUP(CM$2,NAV!$B$2:$AAA$509,ROW(CM36),)+HLOOKUP(CM$2,DIST!$C$1:$AAJ$508,ROW('NAV plus Dist'!CM36)+1,FALSE)</f>
        <v>0</v>
      </c>
      <c r="CN37" s="144">
        <f>HLOOKUP(CN$2,NAV!$B$2:$AAA$509,ROW(CN36),)+HLOOKUP(CN$2,DIST!$C$1:$AAJ$508,ROW('NAV plus Dist'!CN36)+1,FALSE)</f>
        <v>0</v>
      </c>
      <c r="CO37" s="144">
        <f>HLOOKUP(CO$2,NAV!$B$2:$AAA$509,ROW(CO36),)+HLOOKUP(CO$2,DIST!$C$1:$AAJ$508,ROW('NAV plus Dist'!CO36)+1,FALSE)</f>
        <v>0</v>
      </c>
      <c r="CP37" s="144">
        <f>HLOOKUP(CP$2,NAV!$B$2:$AAA$509,ROW(CP36),)+HLOOKUP(CP$2,DIST!$C$1:$AAJ$508,ROW('NAV plus Dist'!CP36)+1,FALSE)</f>
        <v>0</v>
      </c>
      <c r="CQ37" s="144">
        <f>HLOOKUP(CQ$2,NAV!$B$2:$AAA$509,ROW(CQ36),)+HLOOKUP(CQ$2,DIST!$C$1:$AAJ$508,ROW('NAV plus Dist'!CQ36)+1,FALSE)</f>
        <v>0</v>
      </c>
      <c r="CR37" s="144">
        <f>HLOOKUP(CR$2,NAV!$B$2:$AAA$509,ROW(CR36),)+HLOOKUP(CR$2,DIST!$C$1:$AAJ$508,ROW('NAV plus Dist'!CR36)+1,FALSE)</f>
        <v>0</v>
      </c>
      <c r="CS37" s="144">
        <f>HLOOKUP(CS$2,NAV!$B$2:$AAA$509,ROW(CS36),)+HLOOKUP(CS$2,DIST!$C$1:$AAJ$508,ROW('NAV plus Dist'!CS36)+1,FALSE)</f>
        <v>0</v>
      </c>
      <c r="CT37" s="144">
        <f>HLOOKUP(CT$2,NAV!$B$2:$AAA$509,ROW(CT36),)+HLOOKUP(CT$2,DIST!$C$1:$AAJ$508,ROW('NAV plus Dist'!CT36)+1,FALSE)</f>
        <v>0</v>
      </c>
      <c r="CU37" s="144">
        <f>HLOOKUP(CU$2,NAV!$B$2:$AAA$509,ROW(CU36),)+HLOOKUP(CU$2,DIST!$C$1:$AAJ$508,ROW('NAV plus Dist'!CU36)+1,FALSE)</f>
        <v>0</v>
      </c>
      <c r="CV37" s="144">
        <f>HLOOKUP(CV$2,NAV!$B$2:$AAA$509,ROW(CV36),)+HLOOKUP(CV$2,DIST!$C$1:$AAJ$508,ROW('NAV plus Dist'!CV36)+1,FALSE)</f>
        <v>0</v>
      </c>
      <c r="CW37" s="144">
        <f>HLOOKUP(CW$2,NAV!$B$2:$AAA$509,ROW(CW36),)+HLOOKUP(CW$2,DIST!$C$1:$AAJ$508,ROW('NAV plus Dist'!CW36)+1,FALSE)</f>
        <v>0</v>
      </c>
      <c r="CX37" s="144">
        <f>HLOOKUP(CX$2,NAV!$B$2:$AAA$509,ROW(CX36),)+HLOOKUP(CX$2,DIST!$C$1:$AAJ$508,ROW('NAV plus Dist'!CX36)+1,FALSE)</f>
        <v>0</v>
      </c>
      <c r="CY37" s="144">
        <f>HLOOKUP(CY$2,NAV!$B$2:$AAA$509,ROW(CY36),)+HLOOKUP(CY$2,DIST!$C$1:$AAJ$508,ROW('NAV plus Dist'!CY36)+1,FALSE)</f>
        <v>0</v>
      </c>
      <c r="CZ37" s="144">
        <f>HLOOKUP(CZ$2,NAV!$B$2:$AAA$509,ROW(CZ36),)+HLOOKUP(CZ$2,DIST!$C$1:$AAJ$508,ROW('NAV plus Dist'!CZ36)+1,FALSE)</f>
        <v>0</v>
      </c>
      <c r="DA37" s="144">
        <f>HLOOKUP(DA$2,NAV!$B$2:$AAA$509,ROW(DA36),)+HLOOKUP(DA$2,DIST!$C$1:$AAJ$508,ROW('NAV plus Dist'!DA36)+1,FALSE)</f>
        <v>0</v>
      </c>
      <c r="DB37" s="144">
        <f>HLOOKUP(DB$2,NAV!$B$2:$AAA$509,ROW(DB36),)+HLOOKUP(DB$2,DIST!$C$1:$AAJ$508,ROW('NAV plus Dist'!DB36)+1,FALSE)</f>
        <v>0</v>
      </c>
      <c r="DC37" s="144">
        <f>HLOOKUP(DC$2,NAV!$B$2:$AAA$509,ROW(DC36),)+HLOOKUP(DC$2,DIST!$C$1:$AAJ$508,ROW('NAV plus Dist'!DC36)+1,FALSE)</f>
        <v>0</v>
      </c>
      <c r="DD37" s="144">
        <f>HLOOKUP(DD$2,NAV!$B$2:$AAA$509,ROW(DD36),)+HLOOKUP(DD$2,DIST!$C$1:$AAJ$508,ROW('NAV plus Dist'!DD36)+1,FALSE)</f>
        <v>0</v>
      </c>
      <c r="DE37" s="144">
        <f>HLOOKUP(DE$2,NAV!$B$2:$AAA$509,ROW(DE36),)+HLOOKUP(DE$2,DIST!$C$1:$AAJ$508,ROW('NAV plus Dist'!DE36)+1,FALSE)</f>
        <v>0</v>
      </c>
      <c r="DF37" s="144">
        <f>HLOOKUP(DF$2,NAV!$B$2:$AAA$509,ROW(DF36),)+HLOOKUP(DF$2,DIST!$C$1:$AAJ$508,ROW('NAV plus Dist'!DF36)+1,FALSE)</f>
        <v>0</v>
      </c>
      <c r="DG37" s="144">
        <f>HLOOKUP(DG$2,NAV!$B$2:$AAA$509,ROW(DG36),)+HLOOKUP(DG$2,DIST!$C$1:$AAJ$508,ROW('NAV plus Dist'!DG36)+1,FALSE)</f>
        <v>0</v>
      </c>
      <c r="DH37" s="144">
        <f>HLOOKUP(DH$2,NAV!$B$2:$AAA$509,ROW(DH36),)+HLOOKUP(DH$2,DIST!$C$1:$AAJ$508,ROW('NAV plus Dist'!DH36)+1,FALSE)</f>
        <v>0</v>
      </c>
    </row>
    <row r="38" spans="1:112">
      <c r="A38" s="94">
        <f t="shared" si="74"/>
        <v>161</v>
      </c>
      <c r="B38" s="148">
        <f t="shared" si="75"/>
        <v>41152</v>
      </c>
      <c r="C38" s="144">
        <f>HLOOKUP(C$2,NAV!$B$2:$CH$509,ROW(C37),)+HLOOKUP(C$2,DIST!$C$1:$CI$508,ROW('NAV plus Dist'!C37)+1,FALSE)</f>
        <v>0</v>
      </c>
      <c r="D38" s="144">
        <f>HLOOKUP(D$2,NAV!$B$2:$CH$509,ROW(D37),)+HLOOKUP(D$2,DIST!$C$1:$CI$508,ROW('NAV plus Dist'!D37)+1,FALSE)</f>
        <v>0</v>
      </c>
      <c r="E38" s="144">
        <f>HLOOKUP(E$2,NAV!$B$2:$CH$509,ROW(E37),)+HLOOKUP(E$2,DIST!$C$1:$CI$508,ROW('NAV plus Dist'!E37)+1,FALSE)</f>
        <v>0</v>
      </c>
      <c r="F38" s="144">
        <f>HLOOKUP(F$2,NAV!$B$2:$CH$509,ROW(F37),)+HLOOKUP(F$2,DIST!$C$1:$CI$508,ROW('NAV plus Dist'!F37)+1,FALSE)</f>
        <v>0</v>
      </c>
      <c r="G38" s="144">
        <f>HLOOKUP(G$2,NAV!$B$2:$CH$509,ROW(G37),)+HLOOKUP(G$2,DIST!$C$1:$CI$508,ROW('NAV plus Dist'!G37)+1,FALSE)</f>
        <v>0</v>
      </c>
      <c r="H38" s="144">
        <f>HLOOKUP(H$2,NAV!$B$2:$CH$509,ROW(H37),)+HLOOKUP(H$2,DIST!$C$1:$CI$508,ROW('NAV plus Dist'!H37)+1,FALSE)</f>
        <v>0</v>
      </c>
      <c r="I38" s="144">
        <f>HLOOKUP(I$2,NAV!$B$2:$CH$509,ROW(I37),)+HLOOKUP(I$2,DIST!$C$1:$CI$508,ROW('NAV plus Dist'!I37)+1,FALSE)</f>
        <v>0</v>
      </c>
      <c r="J38" s="144">
        <f>HLOOKUP(J$2,NAV!$B$2:$CH$509,ROW(J37),)+HLOOKUP(J$2,DIST!$C$1:$CI$508,ROW('NAV plus Dist'!J37)+1,FALSE)</f>
        <v>0</v>
      </c>
      <c r="K38" s="144">
        <f>HLOOKUP(K$2,NAV!$B$2:$CH$509,ROW(K37),)+HLOOKUP(K$2,DIST!$C$1:$CI$508,ROW('NAV plus Dist'!K37)+1,FALSE)</f>
        <v>0</v>
      </c>
      <c r="L38" s="144">
        <f>HLOOKUP(L$2,NAV!$B$2:$CH$509,ROW(L37),)+HLOOKUP(L$2,DIST!$C$1:$CI$508,ROW('NAV plus Dist'!L37)+1,FALSE)</f>
        <v>0</v>
      </c>
      <c r="M38" s="144">
        <f>HLOOKUP(M$2,NAV!$B$2:$CH$509,ROW(M37),)+HLOOKUP(M$2,DIST!$C$1:$CI$508,ROW('NAV plus Dist'!M37)+1,FALSE)</f>
        <v>0</v>
      </c>
      <c r="N38" s="144">
        <f>HLOOKUP(N$2,NAV!$B$2:$CH$509,ROW(N37),)+HLOOKUP(N$2,DIST!$C$1:$CI$508,ROW('NAV plus Dist'!N37)+1,FALSE)</f>
        <v>0</v>
      </c>
      <c r="O38" s="144">
        <f>HLOOKUP(O$2,NAV!$B$2:$CH$509,ROW(O37),)+HLOOKUP(O$2,DIST!$C$1:$CI$508,ROW('NAV plus Dist'!O37)+1,FALSE)</f>
        <v>0</v>
      </c>
      <c r="P38" s="144">
        <f>HLOOKUP(P$2,NAV!$B$2:$CH$509,ROW(P37),)+HLOOKUP(P$2,DIST!$C$1:$CI$508,ROW('NAV plus Dist'!P37)+1,FALSE)</f>
        <v>0</v>
      </c>
      <c r="Q38" s="144">
        <f>HLOOKUP(Q$2,NAV!$B$2:$CH$509,ROW(Q37),)+HLOOKUP(Q$2,DIST!$C$1:$CI$508,ROW('NAV plus Dist'!Q37)+1,FALSE)</f>
        <v>12.347799999999999</v>
      </c>
      <c r="R38" s="144">
        <f>HLOOKUP(R$2,NAV!$B$2:$CH$509,ROW(R37),)+HLOOKUP(R$2,DIST!$C$1:$CI$508,ROW('NAV plus Dist'!R37)+1,FALSE)</f>
        <v>12.347799999999999</v>
      </c>
      <c r="S38" s="144">
        <f>HLOOKUP(S$2,NAV!$B$2:$CH$509,ROW(S37),)+HLOOKUP(S$2,DIST!$C$1:$CI$508,ROW('NAV plus Dist'!S37)+1,FALSE)</f>
        <v>12.265000000000001</v>
      </c>
      <c r="T38" s="144">
        <f>HLOOKUP(T$2,NAV!$B$2:$CH$509,ROW(T37),)+HLOOKUP(T$2,DIST!$C$1:$CI$508,ROW('NAV plus Dist'!T37)+1,FALSE)</f>
        <v>12.4171</v>
      </c>
      <c r="U38" s="144">
        <f>HLOOKUP(U$2,NAV!$B$2:$CH$509,ROW(U37),)+HLOOKUP(U$2,DIST!$C$1:$CI$508,ROW('NAV plus Dist'!U37)+1,FALSE)</f>
        <v>0</v>
      </c>
      <c r="V38" s="144">
        <f>HLOOKUP(V$2,NAV!$B$2:$CH$509,ROW(V37),)+HLOOKUP(V$2,DIST!$C$1:$CI$508,ROW('NAV plus Dist'!V37)+1,FALSE)</f>
        <v>13.593300000000001</v>
      </c>
      <c r="W38" s="144">
        <f>HLOOKUP(W$2,NAV!$B$2:$CH$509,ROW(W37),)+HLOOKUP(W$2,DIST!$C$1:$CI$508,ROW('NAV plus Dist'!W37)+1,FALSE)</f>
        <v>13.593300000000001</v>
      </c>
      <c r="X38" s="144">
        <f>HLOOKUP(X$2,NAV!$B$2:$CH$509,ROW(X37),)+HLOOKUP(X$2,DIST!$C$1:$CI$508,ROW('NAV plus Dist'!X37)+1,FALSE)</f>
        <v>13.5938</v>
      </c>
      <c r="Y38" s="144">
        <f>HLOOKUP(Y$2,NAV!$B$2:$CH$509,ROW(Y37),)+HLOOKUP(Y$2,DIST!$C$1:$CI$508,ROW('NAV plus Dist'!Y37)+1,FALSE)</f>
        <v>13.6363</v>
      </c>
      <c r="Z38" s="144">
        <f>HLOOKUP(Z$2,NAV!$B$2:$CH$509,ROW(Z37),)+HLOOKUP(Z$2,DIST!$C$1:$CI$508,ROW('NAV plus Dist'!Z37)+1,FALSE)</f>
        <v>0</v>
      </c>
      <c r="AA38" s="144">
        <f>HLOOKUP(AA$2,NAV!$B$2:$CH$509,ROW(AA37),)+HLOOKUP(AA$2,DIST!$C$1:$CI$508,ROW('NAV plus Dist'!AA37)+1,FALSE)</f>
        <v>0</v>
      </c>
      <c r="AB38" s="144">
        <f>HLOOKUP(AB$2,NAV!$B$2:$CH$509,ROW(AB37),)+HLOOKUP(AB$2,DIST!$C$1:$CI$508,ROW('NAV plus Dist'!AB37)+1,FALSE)</f>
        <v>0</v>
      </c>
      <c r="AC38" s="144">
        <f>HLOOKUP(AC$2,NAV!$B$2:$CH$509,ROW(AC37),)+HLOOKUP(AC$2,DIST!$C$1:$CI$508,ROW('NAV plus Dist'!AC37)+1,FALSE)</f>
        <v>0</v>
      </c>
      <c r="AD38" s="144">
        <f>HLOOKUP(AD$2,NAV!$B$2:$CH$509,ROW(AD37),)+HLOOKUP(AD$2,DIST!$C$1:$CI$508,ROW('NAV plus Dist'!AD37)+1,FALSE)</f>
        <v>0</v>
      </c>
      <c r="AE38" s="144">
        <f>HLOOKUP(AE$2,NAV!$B$2:$CH$509,ROW(AE37),)+HLOOKUP(AE$2,DIST!$C$1:$CI$508,ROW('NAV plus Dist'!AE37)+1,FALSE)</f>
        <v>0</v>
      </c>
      <c r="AF38" s="144">
        <f>HLOOKUP(AF$2,NAV!$B$2:$CH$509,ROW(AF37),)+HLOOKUP(AF$2,DIST!$C$1:$CI$508,ROW('NAV plus Dist'!AF37)+1,FALSE)</f>
        <v>0</v>
      </c>
      <c r="AG38" s="144">
        <f>HLOOKUP(AG$2,NAV!$B$2:$CH$509,ROW(AG37),)+HLOOKUP(AG$2,DIST!$C$1:$CI$508,ROW('NAV plus Dist'!AG37)+1,FALSE)</f>
        <v>0</v>
      </c>
      <c r="AH38" s="144">
        <f>HLOOKUP(AH$2,NAV!$B$2:$CH$509,ROW(AH37),)+HLOOKUP(AH$2,DIST!$C$1:$CI$508,ROW('NAV plus Dist'!AH37)+1,FALSE)</f>
        <v>0</v>
      </c>
      <c r="AI38" s="144">
        <f>HLOOKUP(AI$2,NAV!$B$2:$CH$509,ROW(AI37),)+HLOOKUP(AI$2,DIST!$C$1:$CI$508,ROW('NAV plus Dist'!AI37)+1,FALSE)</f>
        <v>0</v>
      </c>
      <c r="AJ38" s="144">
        <f>HLOOKUP(AJ$2,NAV!$B$2:$CH$509,ROW(AJ37),)+HLOOKUP(AJ$2,DIST!$C$1:$CI$508,ROW('NAV plus Dist'!AJ37)+1,FALSE)</f>
        <v>0</v>
      </c>
      <c r="AK38" s="144">
        <f>HLOOKUP(AK$2,NAV!$B$2:$CH$509,ROW(AK37),)+HLOOKUP(AK$2,DIST!$C$1:$CI$508,ROW('NAV plus Dist'!AK37)+1,FALSE)</f>
        <v>0</v>
      </c>
      <c r="AL38" s="144">
        <f>HLOOKUP(AL$2,NAV!$B$2:$CH$509,ROW(AL37),)+HLOOKUP(AL$2,DIST!$C$1:$CI$508,ROW('NAV plus Dist'!AL37)+1,FALSE)</f>
        <v>0</v>
      </c>
      <c r="AM38" s="144">
        <f>HLOOKUP(AM$2,NAV!$B$2:$CH$509,ROW(AM37),)+HLOOKUP(AM$2,DIST!$C$1:$CI$508,ROW('NAV plus Dist'!AM37)+1,FALSE)</f>
        <v>0</v>
      </c>
      <c r="AN38" s="144">
        <f>HLOOKUP(AN$2,NAV!$B$2:$CH$509,ROW(AN37),)+HLOOKUP(AN$2,DIST!$C$1:$CI$508,ROW('NAV plus Dist'!AN37)+1,FALSE)</f>
        <v>0</v>
      </c>
      <c r="AO38" s="144">
        <f>HLOOKUP(AO$2,NAV!$B$2:$CH$509,ROW(AO37),)+HLOOKUP(AO$2,DIST!$C$1:$CI$508,ROW('NAV plus Dist'!AO37)+1,FALSE)</f>
        <v>0</v>
      </c>
      <c r="AP38" s="144">
        <f>HLOOKUP(AP$2,NAV!$B$2:$CH$509,ROW(AP37),)+HLOOKUP(AP$2,DIST!$C$1:$CI$508,ROW('NAV plus Dist'!AP37)+1,FALSE)</f>
        <v>0</v>
      </c>
      <c r="AQ38" s="144">
        <f>HLOOKUP(AQ$2,NAV!$B$2:$CH$509,ROW(AQ37),)+HLOOKUP(AQ$2,DIST!$C$1:$CI$508,ROW('NAV plus Dist'!AQ37)+1,FALSE)</f>
        <v>0</v>
      </c>
      <c r="AR38" s="144">
        <f>HLOOKUP(AR$2,NAV!$B$2:$CH$509,ROW(AR37),)+HLOOKUP(AR$2,DIST!$C$1:$CI$508,ROW('NAV plus Dist'!AR37)+1,FALSE)</f>
        <v>0</v>
      </c>
      <c r="AS38" s="144">
        <f>HLOOKUP(AS$2,NAV!$B$2:$CH$509,ROW(AS37),)+HLOOKUP(AS$2,DIST!$C$1:$CI$508,ROW('NAV plus Dist'!AS37)+1,FALSE)</f>
        <v>0</v>
      </c>
      <c r="AT38" s="144">
        <f>HLOOKUP(AT$2,NAV!$B$2:$CH$509,ROW(AT37),)+HLOOKUP(AT$2,DIST!$C$1:$CI$508,ROW('NAV plus Dist'!AT37)+1,FALSE)</f>
        <v>0</v>
      </c>
      <c r="AU38" s="144">
        <f>HLOOKUP(AU$2,NAV!$B$2:$CH$509,ROW(AU37),)+HLOOKUP(AU$2,DIST!$C$1:$CI$508,ROW('NAV plus Dist'!AU37)+1,FALSE)</f>
        <v>0</v>
      </c>
      <c r="AV38" s="144">
        <f>HLOOKUP(AV$2,NAV!$B$2:$CH$509,ROW(AV37),)+HLOOKUP(AV$2,DIST!$C$1:$CI$508,ROW('NAV plus Dist'!AV37)+1,FALSE)</f>
        <v>0</v>
      </c>
      <c r="AW38" s="144">
        <f>HLOOKUP(AW$2,NAV!$B$2:$CH$509,ROW(AW37),)+HLOOKUP(AW$2,DIST!$C$1:$CI$508,ROW('NAV plus Dist'!AW37)+1,FALSE)</f>
        <v>0</v>
      </c>
      <c r="AX38" s="144">
        <f>HLOOKUP(AX$2,NAV!$B$2:$CH$509,ROW(AX37),)+HLOOKUP(AX$2,DIST!$C$1:$CI$508,ROW('NAV plus Dist'!AX37)+1,FALSE)</f>
        <v>0</v>
      </c>
      <c r="AY38" s="144">
        <f>HLOOKUP(AY$2,NAV!$B$2:$CH$509,ROW(AY37),)+HLOOKUP(AY$2,DIST!$C$1:$CI$508,ROW('NAV plus Dist'!AY37)+1,FALSE)</f>
        <v>0</v>
      </c>
      <c r="AZ38" s="144">
        <f>HLOOKUP(AZ$2,NAV!$B$2:$CH$509,ROW(AZ37),)+HLOOKUP(AZ$2,DIST!$C$1:$CI$508,ROW('NAV plus Dist'!AZ37)+1,FALSE)</f>
        <v>0</v>
      </c>
      <c r="BA38" s="144">
        <f>HLOOKUP(BA$2,NAV!$B$2:$CH$509,ROW(BA37),)+HLOOKUP(BA$2,DIST!$C$1:$CI$508,ROW('NAV plus Dist'!BA37)+1,FALSE)</f>
        <v>0</v>
      </c>
      <c r="BB38" s="144">
        <f>HLOOKUP(BB$2,NAV!$B$2:$CH$509,ROW(BB37),)+HLOOKUP(BB$2,DIST!$C$1:$CI$508,ROW('NAV plus Dist'!BB37)+1,FALSE)</f>
        <v>0</v>
      </c>
      <c r="BC38" s="144">
        <f>HLOOKUP(BC$2,NAV!$B$2:$CH$509,ROW(BC37),)+HLOOKUP(BC$2,DIST!$C$1:$CI$508,ROW('NAV plus Dist'!BC37)+1,FALSE)</f>
        <v>0</v>
      </c>
      <c r="BD38" s="144">
        <f>HLOOKUP(BD$2,NAV!$B$2:$CH$509,ROW(BD37),)+HLOOKUP(BD$2,DIST!$C$1:$CI$508,ROW('NAV plus Dist'!BD37)+1,FALSE)</f>
        <v>0</v>
      </c>
      <c r="BE38" s="144">
        <f>HLOOKUP(BE$2,NAV!$B$2:$CH$509,ROW(BE37),)+HLOOKUP(BE$2,DIST!$C$1:$CI$508,ROW('NAV plus Dist'!BE37)+1,FALSE)</f>
        <v>0</v>
      </c>
      <c r="BF38" s="144">
        <f>HLOOKUP(BF$2,NAV!$B$2:$CH$509,ROW(BF37),)+HLOOKUP(BF$2,DIST!$C$1:$CI$508,ROW('NAV plus Dist'!BF37)+1,FALSE)</f>
        <v>0</v>
      </c>
      <c r="BG38" s="144">
        <f>HLOOKUP(BG$2,NAV!$B$2:$CH$509,ROW(BG37),)+HLOOKUP(BG$2,DIST!$C$1:$CI$508,ROW('NAV plus Dist'!BG37)+1,FALSE)</f>
        <v>0</v>
      </c>
      <c r="BH38" s="144">
        <f>HLOOKUP(BH$2,NAV!$B$2:$CH$509,ROW(BH37),)+HLOOKUP(BH$2,DIST!$C$1:$CI$508,ROW('NAV plus Dist'!BH37)+1,FALSE)</f>
        <v>0</v>
      </c>
      <c r="BI38" s="144">
        <f>HLOOKUP(BI$2,NAV!$B$2:$CH$509,ROW(BI37),)+HLOOKUP(BI$2,DIST!$C$1:$CI$508,ROW('NAV plus Dist'!BI37)+1,FALSE)</f>
        <v>0</v>
      </c>
      <c r="BJ38" s="144">
        <f>HLOOKUP(BJ$2,NAV!$B$2:$CH$509,ROW(BJ37),)+HLOOKUP(BJ$2,DIST!$C$1:$CI$508,ROW('NAV plus Dist'!BJ37)+1,FALSE)</f>
        <v>0</v>
      </c>
      <c r="BK38" s="144">
        <f>HLOOKUP(BK$2,NAV!$B$2:$CH$509,ROW(BK37),)+HLOOKUP(BK$2,DIST!$C$1:$CI$508,ROW('NAV plus Dist'!BK37)+1,FALSE)</f>
        <v>0</v>
      </c>
      <c r="BL38" s="144">
        <f>HLOOKUP(BL$2,NAV!$B$2:$CH$509,ROW(BL37),)+HLOOKUP(BL$2,DIST!$C$1:$CI$508,ROW('NAV plus Dist'!BL37)+1,FALSE)</f>
        <v>0</v>
      </c>
      <c r="BM38" s="144">
        <f>HLOOKUP(BM$2,NAV!$B$2:$CH$509,ROW(BM37),)+HLOOKUP(BM$2,DIST!$C$1:$CI$508,ROW('NAV plus Dist'!BM37)+1,FALSE)</f>
        <v>0</v>
      </c>
      <c r="BN38" s="144">
        <f>HLOOKUP(BN$2,NAV!$B$2:$CH$509,ROW(BN37),)+HLOOKUP(BN$2,DIST!$C$1:$CI$508,ROW('NAV plus Dist'!BN37)+1,FALSE)</f>
        <v>0</v>
      </c>
      <c r="BO38" s="144">
        <f>HLOOKUP(BO$2,NAV!$B$2:$CH$509,ROW(BO37),)+HLOOKUP(BO$2,DIST!$C$1:$CI$508,ROW('NAV plus Dist'!BO37)+1,FALSE)</f>
        <v>0</v>
      </c>
      <c r="BP38" s="144">
        <f>HLOOKUP(BP$2,NAV!$B$2:$CH$509,ROW(BP37),)+HLOOKUP(BP$2,DIST!$C$1:$CI$508,ROW('NAV plus Dist'!BP37)+1,FALSE)</f>
        <v>0</v>
      </c>
      <c r="BQ38" s="144">
        <f>HLOOKUP(BQ$2,NAV!$B$2:$CH$509,ROW(BQ37),)+HLOOKUP(BQ$2,DIST!$C$1:$CI$508,ROW('NAV plus Dist'!BQ37)+1,FALSE)</f>
        <v>0</v>
      </c>
      <c r="BR38" s="144">
        <f>HLOOKUP(BR$2,NAV!$B$2:$CH$509,ROW(BR37),)+HLOOKUP(BR$2,DIST!$C$1:$CI$508,ROW('NAV plus Dist'!BR37)+1,FALSE)</f>
        <v>0</v>
      </c>
      <c r="BS38" s="144">
        <f>HLOOKUP(BS$2,NAV!$B$2:$CH$509,ROW(BS37),)+HLOOKUP(BS$2,DIST!$C$1:$CI$508,ROW('NAV plus Dist'!BS37)+1,FALSE)</f>
        <v>0</v>
      </c>
      <c r="BT38" s="144">
        <f>HLOOKUP(BT$2,NAV!$B$2:$CH$509,ROW(BT37),)+HLOOKUP(BT$2,DIST!$C$1:$CI$508,ROW('NAV plus Dist'!BT37)+1,FALSE)</f>
        <v>0</v>
      </c>
      <c r="BU38" s="144">
        <f>HLOOKUP(BU$2,NAV!$B$2:$CH$509,ROW(BU37),)+HLOOKUP(BU$2,DIST!$C$1:$CI$508,ROW('NAV plus Dist'!BU37)+1,FALSE)</f>
        <v>0</v>
      </c>
      <c r="BV38" s="144">
        <f>HLOOKUP(BV$2,NAV!$B$2:$CH$509,ROW(BV37),)+HLOOKUP(BV$2,DIST!$C$1:$CI$508,ROW('NAV plus Dist'!BV37)+1,FALSE)</f>
        <v>0</v>
      </c>
      <c r="BW38" s="144">
        <f>HLOOKUP(BW$2,NAV!$B$2:$CH$509,ROW(BW37),)+HLOOKUP(BW$2,DIST!$C$1:$CI$508,ROW('NAV plus Dist'!BW37)+1,FALSE)</f>
        <v>0</v>
      </c>
      <c r="BX38" s="144">
        <f>HLOOKUP(BX$2,NAV!$B$2:$CH$509,ROW(BX37),)+HLOOKUP(BX$2,DIST!$C$1:$CI$508,ROW('NAV plus Dist'!BX37)+1,FALSE)</f>
        <v>0</v>
      </c>
      <c r="BY38" s="144">
        <f>HLOOKUP(BY$2,NAV!$B$2:$CH$509,ROW(BY37),)+HLOOKUP(BY$2,DIST!$C$1:$CI$508,ROW('NAV plus Dist'!BY37)+1,FALSE)</f>
        <v>0</v>
      </c>
      <c r="BZ38" s="144">
        <f>HLOOKUP(BZ$2,NAV!$B$2:$CH$509,ROW(BZ37),)+HLOOKUP(BZ$2,DIST!$C$1:$CI$508,ROW('NAV plus Dist'!BZ37)+1,FALSE)</f>
        <v>0</v>
      </c>
      <c r="CA38" s="144">
        <f>HLOOKUP(CA$2,NAV!$B$2:$CH$509,ROW(CA37),)+HLOOKUP(CA$2,DIST!$C$1:$CI$508,ROW('NAV plus Dist'!CA37)+1,FALSE)</f>
        <v>0</v>
      </c>
      <c r="CB38" s="144">
        <f>HLOOKUP(CB$2,NAV!$B$2:$CH$509,ROW(CB37),)+HLOOKUP(CB$2,DIST!$C$1:$CI$508,ROW('NAV plus Dist'!CB37)+1,FALSE)</f>
        <v>0</v>
      </c>
      <c r="CC38" s="144">
        <f>HLOOKUP(CC$2,NAV!$B$2:$CH$509,ROW(CC37),)+HLOOKUP(CC$2,DIST!$C$1:$CI$508,ROW('NAV plus Dist'!CC37)+1,FALSE)</f>
        <v>0</v>
      </c>
      <c r="CD38" s="144">
        <f>HLOOKUP(CD$2,NAV!$B$2:$CH$509,ROW(CD37),)+HLOOKUP(CD$2,DIST!$C$1:$CI$508,ROW('NAV plus Dist'!CD37)+1,FALSE)</f>
        <v>0</v>
      </c>
      <c r="CE38" s="144">
        <f>HLOOKUP(CE$2,NAV!$B$2:$CH$509,ROW(CE37),)+HLOOKUP(CE$2,DIST!$C$1:$CI$508,ROW('NAV plus Dist'!CE37)+1,FALSE)</f>
        <v>0</v>
      </c>
      <c r="CF38" s="144">
        <f>HLOOKUP(CF$2,NAV!$B$2:$CH$509,ROW(CF37),)+HLOOKUP(CF$2,DIST!$C$1:$CI$508,ROW('NAV plus Dist'!CF37)+1,FALSE)</f>
        <v>0</v>
      </c>
      <c r="CG38" s="144">
        <f>HLOOKUP(CG$2,NAV!$B$2:$CH$509,ROW(CG37),)+HLOOKUP(CG$2,DIST!$C$1:$CI$508,ROW('NAV plus Dist'!CG37)+1,FALSE)</f>
        <v>0</v>
      </c>
      <c r="CH38" s="144">
        <f>HLOOKUP(CH$2,NAV!$B$2:$CH$509,ROW(CH37),)+HLOOKUP(CH$2,DIST!$C$1:$CI$508,ROW('NAV plus Dist'!CH37)+1,FALSE)</f>
        <v>0</v>
      </c>
      <c r="CI38" s="144">
        <f>HLOOKUP(CI$2,NAV!$B$2:$CH$509,ROW(CI37),)+HLOOKUP(CI$2,DIST!$C$1:$CI$508,ROW('NAV plus Dist'!CI37)+1,FALSE)</f>
        <v>0</v>
      </c>
      <c r="CJ38" s="144">
        <f>HLOOKUP(CJ$2,NAV!$B$2:$AAA$509,ROW(CJ37),)+HLOOKUP(CJ$2,DIST!$C$1:$AAJ$508,ROW('NAV plus Dist'!CJ37)+1,FALSE)</f>
        <v>0</v>
      </c>
      <c r="CK38" s="144">
        <f>HLOOKUP(CK$2,NAV!$B$2:$AAA$509,ROW(CK37),)+HLOOKUP(CK$2,DIST!$C$1:$AAJ$508,ROW('NAV plus Dist'!CK37)+1,FALSE)</f>
        <v>0</v>
      </c>
      <c r="CL38" s="144">
        <f>HLOOKUP(CL$2,NAV!$B$2:$AAA$509,ROW(CL37),)+HLOOKUP(CL$2,DIST!$C$1:$AAJ$508,ROW('NAV plus Dist'!CL37)+1,FALSE)</f>
        <v>0</v>
      </c>
      <c r="CM38" s="144">
        <f>HLOOKUP(CM$2,NAV!$B$2:$AAA$509,ROW(CM37),)+HLOOKUP(CM$2,DIST!$C$1:$AAJ$508,ROW('NAV plus Dist'!CM37)+1,FALSE)</f>
        <v>0</v>
      </c>
      <c r="CN38" s="144">
        <f>HLOOKUP(CN$2,NAV!$B$2:$AAA$509,ROW(CN37),)+HLOOKUP(CN$2,DIST!$C$1:$AAJ$508,ROW('NAV plus Dist'!CN37)+1,FALSE)</f>
        <v>0</v>
      </c>
      <c r="CO38" s="144">
        <f>HLOOKUP(CO$2,NAV!$B$2:$AAA$509,ROW(CO37),)+HLOOKUP(CO$2,DIST!$C$1:$AAJ$508,ROW('NAV plus Dist'!CO37)+1,FALSE)</f>
        <v>0</v>
      </c>
      <c r="CP38" s="144">
        <f>HLOOKUP(CP$2,NAV!$B$2:$AAA$509,ROW(CP37),)+HLOOKUP(CP$2,DIST!$C$1:$AAJ$508,ROW('NAV plus Dist'!CP37)+1,FALSE)</f>
        <v>0</v>
      </c>
      <c r="CQ38" s="144">
        <f>HLOOKUP(CQ$2,NAV!$B$2:$AAA$509,ROW(CQ37),)+HLOOKUP(CQ$2,DIST!$C$1:$AAJ$508,ROW('NAV plus Dist'!CQ37)+1,FALSE)</f>
        <v>0</v>
      </c>
      <c r="CR38" s="144">
        <f>HLOOKUP(CR$2,NAV!$B$2:$AAA$509,ROW(CR37),)+HLOOKUP(CR$2,DIST!$C$1:$AAJ$508,ROW('NAV plus Dist'!CR37)+1,FALSE)</f>
        <v>0</v>
      </c>
      <c r="CS38" s="144">
        <f>HLOOKUP(CS$2,NAV!$B$2:$AAA$509,ROW(CS37),)+HLOOKUP(CS$2,DIST!$C$1:$AAJ$508,ROW('NAV plus Dist'!CS37)+1,FALSE)</f>
        <v>0</v>
      </c>
      <c r="CT38" s="144">
        <f>HLOOKUP(CT$2,NAV!$B$2:$AAA$509,ROW(CT37),)+HLOOKUP(CT$2,DIST!$C$1:$AAJ$508,ROW('NAV plus Dist'!CT37)+1,FALSE)</f>
        <v>0</v>
      </c>
      <c r="CU38" s="144">
        <f>HLOOKUP(CU$2,NAV!$B$2:$AAA$509,ROW(CU37),)+HLOOKUP(CU$2,DIST!$C$1:$AAJ$508,ROW('NAV plus Dist'!CU37)+1,FALSE)</f>
        <v>0</v>
      </c>
      <c r="CV38" s="144">
        <f>HLOOKUP(CV$2,NAV!$B$2:$AAA$509,ROW(CV37),)+HLOOKUP(CV$2,DIST!$C$1:$AAJ$508,ROW('NAV plus Dist'!CV37)+1,FALSE)</f>
        <v>0</v>
      </c>
      <c r="CW38" s="144">
        <f>HLOOKUP(CW$2,NAV!$B$2:$AAA$509,ROW(CW37),)+HLOOKUP(CW$2,DIST!$C$1:$AAJ$508,ROW('NAV plus Dist'!CW37)+1,FALSE)</f>
        <v>0</v>
      </c>
      <c r="CX38" s="144">
        <f>HLOOKUP(CX$2,NAV!$B$2:$AAA$509,ROW(CX37),)+HLOOKUP(CX$2,DIST!$C$1:$AAJ$508,ROW('NAV plus Dist'!CX37)+1,FALSE)</f>
        <v>0</v>
      </c>
      <c r="CY38" s="144">
        <f>HLOOKUP(CY$2,NAV!$B$2:$AAA$509,ROW(CY37),)+HLOOKUP(CY$2,DIST!$C$1:$AAJ$508,ROW('NAV plus Dist'!CY37)+1,FALSE)</f>
        <v>0</v>
      </c>
      <c r="CZ38" s="144">
        <f>HLOOKUP(CZ$2,NAV!$B$2:$AAA$509,ROW(CZ37),)+HLOOKUP(CZ$2,DIST!$C$1:$AAJ$508,ROW('NAV plus Dist'!CZ37)+1,FALSE)</f>
        <v>0</v>
      </c>
      <c r="DA38" s="144">
        <f>HLOOKUP(DA$2,NAV!$B$2:$AAA$509,ROW(DA37),)+HLOOKUP(DA$2,DIST!$C$1:$AAJ$508,ROW('NAV plus Dist'!DA37)+1,FALSE)</f>
        <v>0</v>
      </c>
      <c r="DB38" s="144">
        <f>HLOOKUP(DB$2,NAV!$B$2:$AAA$509,ROW(DB37),)+HLOOKUP(DB$2,DIST!$C$1:$AAJ$508,ROW('NAV plus Dist'!DB37)+1,FALSE)</f>
        <v>0</v>
      </c>
      <c r="DC38" s="144">
        <f>HLOOKUP(DC$2,NAV!$B$2:$AAA$509,ROW(DC37),)+HLOOKUP(DC$2,DIST!$C$1:$AAJ$508,ROW('NAV plus Dist'!DC37)+1,FALSE)</f>
        <v>0</v>
      </c>
      <c r="DD38" s="144">
        <f>HLOOKUP(DD$2,NAV!$B$2:$AAA$509,ROW(DD37),)+HLOOKUP(DD$2,DIST!$C$1:$AAJ$508,ROW('NAV plus Dist'!DD37)+1,FALSE)</f>
        <v>0</v>
      </c>
      <c r="DE38" s="144">
        <f>HLOOKUP(DE$2,NAV!$B$2:$AAA$509,ROW(DE37),)+HLOOKUP(DE$2,DIST!$C$1:$AAJ$508,ROW('NAV plus Dist'!DE37)+1,FALSE)</f>
        <v>0</v>
      </c>
      <c r="DF38" s="144">
        <f>HLOOKUP(DF$2,NAV!$B$2:$AAA$509,ROW(DF37),)+HLOOKUP(DF$2,DIST!$C$1:$AAJ$508,ROW('NAV plus Dist'!DF37)+1,FALSE)</f>
        <v>0</v>
      </c>
      <c r="DG38" s="144">
        <f>HLOOKUP(DG$2,NAV!$B$2:$AAA$509,ROW(DG37),)+HLOOKUP(DG$2,DIST!$C$1:$AAJ$508,ROW('NAV plus Dist'!DG37)+1,FALSE)</f>
        <v>0</v>
      </c>
      <c r="DH38" s="144">
        <f>HLOOKUP(DH$2,NAV!$B$2:$AAA$509,ROW(DH37),)+HLOOKUP(DH$2,DIST!$C$1:$AAJ$508,ROW('NAV plus Dist'!DH37)+1,FALSE)</f>
        <v>0</v>
      </c>
    </row>
    <row r="39" spans="1:112">
      <c r="A39" s="94">
        <f t="shared" si="74"/>
        <v>160</v>
      </c>
      <c r="B39" s="148">
        <f t="shared" si="75"/>
        <v>41182</v>
      </c>
      <c r="C39" s="144">
        <f>HLOOKUP(C$2,NAV!$B$2:$CH$509,ROW(C38),)+HLOOKUP(C$2,DIST!$C$1:$CI$508,ROW('NAV plus Dist'!C38)+1,FALSE)</f>
        <v>0</v>
      </c>
      <c r="D39" s="144">
        <f>HLOOKUP(D$2,NAV!$B$2:$CH$509,ROW(D38),)+HLOOKUP(D$2,DIST!$C$1:$CI$508,ROW('NAV plus Dist'!D38)+1,FALSE)</f>
        <v>0</v>
      </c>
      <c r="E39" s="144">
        <f>HLOOKUP(E$2,NAV!$B$2:$CH$509,ROW(E38),)+HLOOKUP(E$2,DIST!$C$1:$CI$508,ROW('NAV plus Dist'!E38)+1,FALSE)</f>
        <v>0</v>
      </c>
      <c r="F39" s="144">
        <f>HLOOKUP(F$2,NAV!$B$2:$CH$509,ROW(F38),)+HLOOKUP(F$2,DIST!$C$1:$CI$508,ROW('NAV plus Dist'!F38)+1,FALSE)</f>
        <v>0</v>
      </c>
      <c r="G39" s="144">
        <f>HLOOKUP(G$2,NAV!$B$2:$CH$509,ROW(G38),)+HLOOKUP(G$2,DIST!$C$1:$CI$508,ROW('NAV plus Dist'!G38)+1,FALSE)</f>
        <v>0</v>
      </c>
      <c r="H39" s="144">
        <f>HLOOKUP(H$2,NAV!$B$2:$CH$509,ROW(H38),)+HLOOKUP(H$2,DIST!$C$1:$CI$508,ROW('NAV plus Dist'!H38)+1,FALSE)</f>
        <v>0</v>
      </c>
      <c r="I39" s="144">
        <f>HLOOKUP(I$2,NAV!$B$2:$CH$509,ROW(I38),)+HLOOKUP(I$2,DIST!$C$1:$CI$508,ROW('NAV plus Dist'!I38)+1,FALSE)</f>
        <v>0</v>
      </c>
      <c r="J39" s="144">
        <f>HLOOKUP(J$2,NAV!$B$2:$CH$509,ROW(J38),)+HLOOKUP(J$2,DIST!$C$1:$CI$508,ROW('NAV plus Dist'!J38)+1,FALSE)</f>
        <v>0</v>
      </c>
      <c r="K39" s="144">
        <f>HLOOKUP(K$2,NAV!$B$2:$CH$509,ROW(K38),)+HLOOKUP(K$2,DIST!$C$1:$CI$508,ROW('NAV plus Dist'!K38)+1,FALSE)</f>
        <v>0</v>
      </c>
      <c r="L39" s="144">
        <f>HLOOKUP(L$2,NAV!$B$2:$CH$509,ROW(L38),)+HLOOKUP(L$2,DIST!$C$1:$CI$508,ROW('NAV plus Dist'!L38)+1,FALSE)</f>
        <v>0</v>
      </c>
      <c r="M39" s="144">
        <f>HLOOKUP(M$2,NAV!$B$2:$CH$509,ROW(M38),)+HLOOKUP(M$2,DIST!$C$1:$CI$508,ROW('NAV plus Dist'!M38)+1,FALSE)</f>
        <v>0</v>
      </c>
      <c r="N39" s="144">
        <f>HLOOKUP(N$2,NAV!$B$2:$CH$509,ROW(N38),)+HLOOKUP(N$2,DIST!$C$1:$CI$508,ROW('NAV plus Dist'!N38)+1,FALSE)</f>
        <v>0</v>
      </c>
      <c r="O39" s="144">
        <f>HLOOKUP(O$2,NAV!$B$2:$CH$509,ROW(O38),)+HLOOKUP(O$2,DIST!$C$1:$CI$508,ROW('NAV plus Dist'!O38)+1,FALSE)</f>
        <v>0</v>
      </c>
      <c r="P39" s="144">
        <f>HLOOKUP(P$2,NAV!$B$2:$CH$509,ROW(P38),)+HLOOKUP(P$2,DIST!$C$1:$CI$508,ROW('NAV plus Dist'!P38)+1,FALSE)</f>
        <v>0</v>
      </c>
      <c r="Q39" s="144">
        <f>HLOOKUP(Q$2,NAV!$B$2:$CH$509,ROW(Q38),)+HLOOKUP(Q$2,DIST!$C$1:$CI$508,ROW('NAV plus Dist'!Q38)+1,FALSE)</f>
        <v>12.3969</v>
      </c>
      <c r="R39" s="144">
        <f>HLOOKUP(R$2,NAV!$B$2:$CH$509,ROW(R38),)+HLOOKUP(R$2,DIST!$C$1:$CI$508,ROW('NAV plus Dist'!R38)+1,FALSE)</f>
        <v>12.3969</v>
      </c>
      <c r="S39" s="144">
        <f>HLOOKUP(S$2,NAV!$B$2:$CH$509,ROW(S38),)+HLOOKUP(S$2,DIST!$C$1:$CI$508,ROW('NAV plus Dist'!S38)+1,FALSE)</f>
        <v>12.303700000000001</v>
      </c>
      <c r="T39" s="144">
        <f>HLOOKUP(T$2,NAV!$B$2:$CH$509,ROW(T38),)+HLOOKUP(T$2,DIST!$C$1:$CI$508,ROW('NAV plus Dist'!T38)+1,FALSE)</f>
        <v>12.4717</v>
      </c>
      <c r="U39" s="144">
        <f>HLOOKUP(U$2,NAV!$B$2:$CH$509,ROW(U38),)+HLOOKUP(U$2,DIST!$C$1:$CI$508,ROW('NAV plus Dist'!U38)+1,FALSE)</f>
        <v>0</v>
      </c>
      <c r="V39" s="144">
        <f>HLOOKUP(V$2,NAV!$B$2:$CH$509,ROW(V38),)+HLOOKUP(V$2,DIST!$C$1:$CI$508,ROW('NAV plus Dist'!V38)+1,FALSE)</f>
        <v>13.785400000000001</v>
      </c>
      <c r="W39" s="144">
        <f>HLOOKUP(W$2,NAV!$B$2:$CH$509,ROW(W38),)+HLOOKUP(W$2,DIST!$C$1:$CI$508,ROW('NAV plus Dist'!W38)+1,FALSE)</f>
        <v>13.785400000000001</v>
      </c>
      <c r="X39" s="144">
        <f>HLOOKUP(X$2,NAV!$B$2:$CH$509,ROW(X38),)+HLOOKUP(X$2,DIST!$C$1:$CI$508,ROW('NAV plus Dist'!X38)+1,FALSE)</f>
        <v>13.7836</v>
      </c>
      <c r="Y39" s="144">
        <f>HLOOKUP(Y$2,NAV!$B$2:$CH$509,ROW(Y38),)+HLOOKUP(Y$2,DIST!$C$1:$CI$508,ROW('NAV plus Dist'!Y38)+1,FALSE)</f>
        <v>13.8423</v>
      </c>
      <c r="Z39" s="144">
        <f>HLOOKUP(Z$2,NAV!$B$2:$CH$509,ROW(Z38),)+HLOOKUP(Z$2,DIST!$C$1:$CI$508,ROW('NAV plus Dist'!Z38)+1,FALSE)</f>
        <v>0</v>
      </c>
      <c r="AA39" s="144">
        <f>HLOOKUP(AA$2,NAV!$B$2:$CH$509,ROW(AA38),)+HLOOKUP(AA$2,DIST!$C$1:$CI$508,ROW('NAV plus Dist'!AA38)+1,FALSE)</f>
        <v>0</v>
      </c>
      <c r="AB39" s="144">
        <f>HLOOKUP(AB$2,NAV!$B$2:$CH$509,ROW(AB38),)+HLOOKUP(AB$2,DIST!$C$1:$CI$508,ROW('NAV plus Dist'!AB38)+1,FALSE)</f>
        <v>0</v>
      </c>
      <c r="AC39" s="144">
        <f>HLOOKUP(AC$2,NAV!$B$2:$CH$509,ROW(AC38),)+HLOOKUP(AC$2,DIST!$C$1:$CI$508,ROW('NAV plus Dist'!AC38)+1,FALSE)</f>
        <v>0</v>
      </c>
      <c r="AD39" s="144">
        <f>HLOOKUP(AD$2,NAV!$B$2:$CH$509,ROW(AD38),)+HLOOKUP(AD$2,DIST!$C$1:$CI$508,ROW('NAV plus Dist'!AD38)+1,FALSE)</f>
        <v>0</v>
      </c>
      <c r="AE39" s="144">
        <f>HLOOKUP(AE$2,NAV!$B$2:$CH$509,ROW(AE38),)+HLOOKUP(AE$2,DIST!$C$1:$CI$508,ROW('NAV plus Dist'!AE38)+1,FALSE)</f>
        <v>0</v>
      </c>
      <c r="AF39" s="144">
        <f>HLOOKUP(AF$2,NAV!$B$2:$CH$509,ROW(AF38),)+HLOOKUP(AF$2,DIST!$C$1:$CI$508,ROW('NAV plus Dist'!AF38)+1,FALSE)</f>
        <v>0</v>
      </c>
      <c r="AG39" s="144">
        <f>HLOOKUP(AG$2,NAV!$B$2:$CH$509,ROW(AG38),)+HLOOKUP(AG$2,DIST!$C$1:$CI$508,ROW('NAV plus Dist'!AG38)+1,FALSE)</f>
        <v>0</v>
      </c>
      <c r="AH39" s="144">
        <f>HLOOKUP(AH$2,NAV!$B$2:$CH$509,ROW(AH38),)+HLOOKUP(AH$2,DIST!$C$1:$CI$508,ROW('NAV plus Dist'!AH38)+1,FALSE)</f>
        <v>0</v>
      </c>
      <c r="AI39" s="144">
        <f>HLOOKUP(AI$2,NAV!$B$2:$CH$509,ROW(AI38),)+HLOOKUP(AI$2,DIST!$C$1:$CI$508,ROW('NAV plus Dist'!AI38)+1,FALSE)</f>
        <v>0</v>
      </c>
      <c r="AJ39" s="144">
        <f>HLOOKUP(AJ$2,NAV!$B$2:$CH$509,ROW(AJ38),)+HLOOKUP(AJ$2,DIST!$C$1:$CI$508,ROW('NAV plus Dist'!AJ38)+1,FALSE)</f>
        <v>0</v>
      </c>
      <c r="AK39" s="144">
        <f>HLOOKUP(AK$2,NAV!$B$2:$CH$509,ROW(AK38),)+HLOOKUP(AK$2,DIST!$C$1:$CI$508,ROW('NAV plus Dist'!AK38)+1,FALSE)</f>
        <v>0</v>
      </c>
      <c r="AL39" s="144">
        <f>HLOOKUP(AL$2,NAV!$B$2:$CH$509,ROW(AL38),)+HLOOKUP(AL$2,DIST!$C$1:$CI$508,ROW('NAV plus Dist'!AL38)+1,FALSE)</f>
        <v>0</v>
      </c>
      <c r="AM39" s="144">
        <f>HLOOKUP(AM$2,NAV!$B$2:$CH$509,ROW(AM38),)+HLOOKUP(AM$2,DIST!$C$1:$CI$508,ROW('NAV plus Dist'!AM38)+1,FALSE)</f>
        <v>0</v>
      </c>
      <c r="AN39" s="144">
        <f>HLOOKUP(AN$2,NAV!$B$2:$CH$509,ROW(AN38),)+HLOOKUP(AN$2,DIST!$C$1:$CI$508,ROW('NAV plus Dist'!AN38)+1,FALSE)</f>
        <v>0</v>
      </c>
      <c r="AO39" s="144">
        <f>HLOOKUP(AO$2,NAV!$B$2:$CH$509,ROW(AO38),)+HLOOKUP(AO$2,DIST!$C$1:$CI$508,ROW('NAV plus Dist'!AO38)+1,FALSE)</f>
        <v>0</v>
      </c>
      <c r="AP39" s="144">
        <f>HLOOKUP(AP$2,NAV!$B$2:$CH$509,ROW(AP38),)+HLOOKUP(AP$2,DIST!$C$1:$CI$508,ROW('NAV plus Dist'!AP38)+1,FALSE)</f>
        <v>0</v>
      </c>
      <c r="AQ39" s="144">
        <f>HLOOKUP(AQ$2,NAV!$B$2:$CH$509,ROW(AQ38),)+HLOOKUP(AQ$2,DIST!$C$1:$CI$508,ROW('NAV plus Dist'!AQ38)+1,FALSE)</f>
        <v>0</v>
      </c>
      <c r="AR39" s="144">
        <f>HLOOKUP(AR$2,NAV!$B$2:$CH$509,ROW(AR38),)+HLOOKUP(AR$2,DIST!$C$1:$CI$508,ROW('NAV plus Dist'!AR38)+1,FALSE)</f>
        <v>0</v>
      </c>
      <c r="AS39" s="144">
        <f>HLOOKUP(AS$2,NAV!$B$2:$CH$509,ROW(AS38),)+HLOOKUP(AS$2,DIST!$C$1:$CI$508,ROW('NAV plus Dist'!AS38)+1,FALSE)</f>
        <v>0</v>
      </c>
      <c r="AT39" s="144">
        <f>HLOOKUP(AT$2,NAV!$B$2:$CH$509,ROW(AT38),)+HLOOKUP(AT$2,DIST!$C$1:$CI$508,ROW('NAV plus Dist'!AT38)+1,FALSE)</f>
        <v>0</v>
      </c>
      <c r="AU39" s="144">
        <f>HLOOKUP(AU$2,NAV!$B$2:$CH$509,ROW(AU38),)+HLOOKUP(AU$2,DIST!$C$1:$CI$508,ROW('NAV plus Dist'!AU38)+1,FALSE)</f>
        <v>0</v>
      </c>
      <c r="AV39" s="144">
        <f>HLOOKUP(AV$2,NAV!$B$2:$CH$509,ROW(AV38),)+HLOOKUP(AV$2,DIST!$C$1:$CI$508,ROW('NAV plus Dist'!AV38)+1,FALSE)</f>
        <v>0</v>
      </c>
      <c r="AW39" s="144">
        <f>HLOOKUP(AW$2,NAV!$B$2:$CH$509,ROW(AW38),)+HLOOKUP(AW$2,DIST!$C$1:$CI$508,ROW('NAV plus Dist'!AW38)+1,FALSE)</f>
        <v>0</v>
      </c>
      <c r="AX39" s="144">
        <f>HLOOKUP(AX$2,NAV!$B$2:$CH$509,ROW(AX38),)+HLOOKUP(AX$2,DIST!$C$1:$CI$508,ROW('NAV plus Dist'!AX38)+1,FALSE)</f>
        <v>0</v>
      </c>
      <c r="AY39" s="144">
        <f>HLOOKUP(AY$2,NAV!$B$2:$CH$509,ROW(AY38),)+HLOOKUP(AY$2,DIST!$C$1:$CI$508,ROW('NAV plus Dist'!AY38)+1,FALSE)</f>
        <v>0</v>
      </c>
      <c r="AZ39" s="144">
        <f>HLOOKUP(AZ$2,NAV!$B$2:$CH$509,ROW(AZ38),)+HLOOKUP(AZ$2,DIST!$C$1:$CI$508,ROW('NAV plus Dist'!AZ38)+1,FALSE)</f>
        <v>0</v>
      </c>
      <c r="BA39" s="144">
        <f>HLOOKUP(BA$2,NAV!$B$2:$CH$509,ROW(BA38),)+HLOOKUP(BA$2,DIST!$C$1:$CI$508,ROW('NAV plus Dist'!BA38)+1,FALSE)</f>
        <v>0</v>
      </c>
      <c r="BB39" s="144">
        <f>HLOOKUP(BB$2,NAV!$B$2:$CH$509,ROW(BB38),)+HLOOKUP(BB$2,DIST!$C$1:$CI$508,ROW('NAV plus Dist'!BB38)+1,FALSE)</f>
        <v>0</v>
      </c>
      <c r="BC39" s="144">
        <f>HLOOKUP(BC$2,NAV!$B$2:$CH$509,ROW(BC38),)+HLOOKUP(BC$2,DIST!$C$1:$CI$508,ROW('NAV plus Dist'!BC38)+1,FALSE)</f>
        <v>0</v>
      </c>
      <c r="BD39" s="144">
        <f>HLOOKUP(BD$2,NAV!$B$2:$CH$509,ROW(BD38),)+HLOOKUP(BD$2,DIST!$C$1:$CI$508,ROW('NAV plus Dist'!BD38)+1,FALSE)</f>
        <v>0</v>
      </c>
      <c r="BE39" s="144">
        <f>HLOOKUP(BE$2,NAV!$B$2:$CH$509,ROW(BE38),)+HLOOKUP(BE$2,DIST!$C$1:$CI$508,ROW('NAV plus Dist'!BE38)+1,FALSE)</f>
        <v>0</v>
      </c>
      <c r="BF39" s="144">
        <f>HLOOKUP(BF$2,NAV!$B$2:$CH$509,ROW(BF38),)+HLOOKUP(BF$2,DIST!$C$1:$CI$508,ROW('NAV plus Dist'!BF38)+1,FALSE)</f>
        <v>0</v>
      </c>
      <c r="BG39" s="144">
        <f>HLOOKUP(BG$2,NAV!$B$2:$CH$509,ROW(BG38),)+HLOOKUP(BG$2,DIST!$C$1:$CI$508,ROW('NAV plus Dist'!BG38)+1,FALSE)</f>
        <v>0</v>
      </c>
      <c r="BH39" s="144">
        <f>HLOOKUP(BH$2,NAV!$B$2:$CH$509,ROW(BH38),)+HLOOKUP(BH$2,DIST!$C$1:$CI$508,ROW('NAV plus Dist'!BH38)+1,FALSE)</f>
        <v>0</v>
      </c>
      <c r="BI39" s="144">
        <f>HLOOKUP(BI$2,NAV!$B$2:$CH$509,ROW(BI38),)+HLOOKUP(BI$2,DIST!$C$1:$CI$508,ROW('NAV plus Dist'!BI38)+1,FALSE)</f>
        <v>0</v>
      </c>
      <c r="BJ39" s="144">
        <f>HLOOKUP(BJ$2,NAV!$B$2:$CH$509,ROW(BJ38),)+HLOOKUP(BJ$2,DIST!$C$1:$CI$508,ROW('NAV plus Dist'!BJ38)+1,FALSE)</f>
        <v>0</v>
      </c>
      <c r="BK39" s="144">
        <f>HLOOKUP(BK$2,NAV!$B$2:$CH$509,ROW(BK38),)+HLOOKUP(BK$2,DIST!$C$1:$CI$508,ROW('NAV plus Dist'!BK38)+1,FALSE)</f>
        <v>0</v>
      </c>
      <c r="BL39" s="144">
        <f>HLOOKUP(BL$2,NAV!$B$2:$CH$509,ROW(BL38),)+HLOOKUP(BL$2,DIST!$C$1:$CI$508,ROW('NAV plus Dist'!BL38)+1,FALSE)</f>
        <v>0</v>
      </c>
      <c r="BM39" s="144">
        <f>HLOOKUP(BM$2,NAV!$B$2:$CH$509,ROW(BM38),)+HLOOKUP(BM$2,DIST!$C$1:$CI$508,ROW('NAV plus Dist'!BM38)+1,FALSE)</f>
        <v>0</v>
      </c>
      <c r="BN39" s="144">
        <f>HLOOKUP(BN$2,NAV!$B$2:$CH$509,ROW(BN38),)+HLOOKUP(BN$2,DIST!$C$1:$CI$508,ROW('NAV plus Dist'!BN38)+1,FALSE)</f>
        <v>0</v>
      </c>
      <c r="BO39" s="144">
        <f>HLOOKUP(BO$2,NAV!$B$2:$CH$509,ROW(BO38),)+HLOOKUP(BO$2,DIST!$C$1:$CI$508,ROW('NAV plus Dist'!BO38)+1,FALSE)</f>
        <v>0</v>
      </c>
      <c r="BP39" s="144">
        <f>HLOOKUP(BP$2,NAV!$B$2:$CH$509,ROW(BP38),)+HLOOKUP(BP$2,DIST!$C$1:$CI$508,ROW('NAV plus Dist'!BP38)+1,FALSE)</f>
        <v>0</v>
      </c>
      <c r="BQ39" s="144">
        <f>HLOOKUP(BQ$2,NAV!$B$2:$CH$509,ROW(BQ38),)+HLOOKUP(BQ$2,DIST!$C$1:$CI$508,ROW('NAV plus Dist'!BQ38)+1,FALSE)</f>
        <v>0</v>
      </c>
      <c r="BR39" s="144">
        <f>HLOOKUP(BR$2,NAV!$B$2:$CH$509,ROW(BR38),)+HLOOKUP(BR$2,DIST!$C$1:$CI$508,ROW('NAV plus Dist'!BR38)+1,FALSE)</f>
        <v>0</v>
      </c>
      <c r="BS39" s="144">
        <f>HLOOKUP(BS$2,NAV!$B$2:$CH$509,ROW(BS38),)+HLOOKUP(BS$2,DIST!$C$1:$CI$508,ROW('NAV plus Dist'!BS38)+1,FALSE)</f>
        <v>0</v>
      </c>
      <c r="BT39" s="144">
        <f>HLOOKUP(BT$2,NAV!$B$2:$CH$509,ROW(BT38),)+HLOOKUP(BT$2,DIST!$C$1:$CI$508,ROW('NAV plus Dist'!BT38)+1,FALSE)</f>
        <v>0</v>
      </c>
      <c r="BU39" s="144">
        <f>HLOOKUP(BU$2,NAV!$B$2:$CH$509,ROW(BU38),)+HLOOKUP(BU$2,DIST!$C$1:$CI$508,ROW('NAV plus Dist'!BU38)+1,FALSE)</f>
        <v>0</v>
      </c>
      <c r="BV39" s="144">
        <f>HLOOKUP(BV$2,NAV!$B$2:$CH$509,ROW(BV38),)+HLOOKUP(BV$2,DIST!$C$1:$CI$508,ROW('NAV plus Dist'!BV38)+1,FALSE)</f>
        <v>0</v>
      </c>
      <c r="BW39" s="144">
        <f>HLOOKUP(BW$2,NAV!$B$2:$CH$509,ROW(BW38),)+HLOOKUP(BW$2,DIST!$C$1:$CI$508,ROW('NAV plus Dist'!BW38)+1,FALSE)</f>
        <v>0</v>
      </c>
      <c r="BX39" s="144">
        <f>HLOOKUP(BX$2,NAV!$B$2:$CH$509,ROW(BX38),)+HLOOKUP(BX$2,DIST!$C$1:$CI$508,ROW('NAV plus Dist'!BX38)+1,FALSE)</f>
        <v>0</v>
      </c>
      <c r="BY39" s="144">
        <f>HLOOKUP(BY$2,NAV!$B$2:$CH$509,ROW(BY38),)+HLOOKUP(BY$2,DIST!$C$1:$CI$508,ROW('NAV plus Dist'!BY38)+1,FALSE)</f>
        <v>0</v>
      </c>
      <c r="BZ39" s="144">
        <f>HLOOKUP(BZ$2,NAV!$B$2:$CH$509,ROW(BZ38),)+HLOOKUP(BZ$2,DIST!$C$1:$CI$508,ROW('NAV plus Dist'!BZ38)+1,FALSE)</f>
        <v>0</v>
      </c>
      <c r="CA39" s="144">
        <f>HLOOKUP(CA$2,NAV!$B$2:$CH$509,ROW(CA38),)+HLOOKUP(CA$2,DIST!$C$1:$CI$508,ROW('NAV plus Dist'!CA38)+1,FALSE)</f>
        <v>0</v>
      </c>
      <c r="CB39" s="144">
        <f>HLOOKUP(CB$2,NAV!$B$2:$CH$509,ROW(CB38),)+HLOOKUP(CB$2,DIST!$C$1:$CI$508,ROW('NAV plus Dist'!CB38)+1,FALSE)</f>
        <v>0</v>
      </c>
      <c r="CC39" s="144">
        <f>HLOOKUP(CC$2,NAV!$B$2:$CH$509,ROW(CC38),)+HLOOKUP(CC$2,DIST!$C$1:$CI$508,ROW('NAV plus Dist'!CC38)+1,FALSE)</f>
        <v>0</v>
      </c>
      <c r="CD39" s="144">
        <f>HLOOKUP(CD$2,NAV!$B$2:$CH$509,ROW(CD38),)+HLOOKUP(CD$2,DIST!$C$1:$CI$508,ROW('NAV plus Dist'!CD38)+1,FALSE)</f>
        <v>0</v>
      </c>
      <c r="CE39" s="144">
        <f>HLOOKUP(CE$2,NAV!$B$2:$CH$509,ROW(CE38),)+HLOOKUP(CE$2,DIST!$C$1:$CI$508,ROW('NAV plus Dist'!CE38)+1,FALSE)</f>
        <v>0</v>
      </c>
      <c r="CF39" s="144">
        <f>HLOOKUP(CF$2,NAV!$B$2:$CH$509,ROW(CF38),)+HLOOKUP(CF$2,DIST!$C$1:$CI$508,ROW('NAV plus Dist'!CF38)+1,FALSE)</f>
        <v>0</v>
      </c>
      <c r="CG39" s="144">
        <f>HLOOKUP(CG$2,NAV!$B$2:$CH$509,ROW(CG38),)+HLOOKUP(CG$2,DIST!$C$1:$CI$508,ROW('NAV plus Dist'!CG38)+1,FALSE)</f>
        <v>0</v>
      </c>
      <c r="CH39" s="144">
        <f>HLOOKUP(CH$2,NAV!$B$2:$CH$509,ROW(CH38),)+HLOOKUP(CH$2,DIST!$C$1:$CI$508,ROW('NAV plus Dist'!CH38)+1,FALSE)</f>
        <v>0</v>
      </c>
      <c r="CI39" s="144">
        <f>HLOOKUP(CI$2,NAV!$B$2:$CH$509,ROW(CI38),)+HLOOKUP(CI$2,DIST!$C$1:$CI$508,ROW('NAV plus Dist'!CI38)+1,FALSE)</f>
        <v>0</v>
      </c>
      <c r="CJ39" s="144">
        <f>HLOOKUP(CJ$2,NAV!$B$2:$AAA$509,ROW(CJ38),)+HLOOKUP(CJ$2,DIST!$C$1:$AAJ$508,ROW('NAV plus Dist'!CJ38)+1,FALSE)</f>
        <v>0</v>
      </c>
      <c r="CK39" s="144">
        <f>HLOOKUP(CK$2,NAV!$B$2:$AAA$509,ROW(CK38),)+HLOOKUP(CK$2,DIST!$C$1:$AAJ$508,ROW('NAV plus Dist'!CK38)+1,FALSE)</f>
        <v>0</v>
      </c>
      <c r="CL39" s="144">
        <f>HLOOKUP(CL$2,NAV!$B$2:$AAA$509,ROW(CL38),)+HLOOKUP(CL$2,DIST!$C$1:$AAJ$508,ROW('NAV plus Dist'!CL38)+1,FALSE)</f>
        <v>0</v>
      </c>
      <c r="CM39" s="144">
        <f>HLOOKUP(CM$2,NAV!$B$2:$AAA$509,ROW(CM38),)+HLOOKUP(CM$2,DIST!$C$1:$AAJ$508,ROW('NAV plus Dist'!CM38)+1,FALSE)</f>
        <v>0</v>
      </c>
      <c r="CN39" s="144">
        <f>HLOOKUP(CN$2,NAV!$B$2:$AAA$509,ROW(CN38),)+HLOOKUP(CN$2,DIST!$C$1:$AAJ$508,ROW('NAV plus Dist'!CN38)+1,FALSE)</f>
        <v>0</v>
      </c>
      <c r="CO39" s="144">
        <f>HLOOKUP(CO$2,NAV!$B$2:$AAA$509,ROW(CO38),)+HLOOKUP(CO$2,DIST!$C$1:$AAJ$508,ROW('NAV plus Dist'!CO38)+1,FALSE)</f>
        <v>0</v>
      </c>
      <c r="CP39" s="144">
        <f>HLOOKUP(CP$2,NAV!$B$2:$AAA$509,ROW(CP38),)+HLOOKUP(CP$2,DIST!$C$1:$AAJ$508,ROW('NAV plus Dist'!CP38)+1,FALSE)</f>
        <v>0</v>
      </c>
      <c r="CQ39" s="144">
        <f>HLOOKUP(CQ$2,NAV!$B$2:$AAA$509,ROW(CQ38),)+HLOOKUP(CQ$2,DIST!$C$1:$AAJ$508,ROW('NAV plus Dist'!CQ38)+1,FALSE)</f>
        <v>0</v>
      </c>
      <c r="CR39" s="144">
        <f>HLOOKUP(CR$2,NAV!$B$2:$AAA$509,ROW(CR38),)+HLOOKUP(CR$2,DIST!$C$1:$AAJ$508,ROW('NAV plus Dist'!CR38)+1,FALSE)</f>
        <v>0</v>
      </c>
      <c r="CS39" s="144">
        <f>HLOOKUP(CS$2,NAV!$B$2:$AAA$509,ROW(CS38),)+HLOOKUP(CS$2,DIST!$C$1:$AAJ$508,ROW('NAV plus Dist'!CS38)+1,FALSE)</f>
        <v>0</v>
      </c>
      <c r="CT39" s="144">
        <f>HLOOKUP(CT$2,NAV!$B$2:$AAA$509,ROW(CT38),)+HLOOKUP(CT$2,DIST!$C$1:$AAJ$508,ROW('NAV plus Dist'!CT38)+1,FALSE)</f>
        <v>0</v>
      </c>
      <c r="CU39" s="144">
        <f>HLOOKUP(CU$2,NAV!$B$2:$AAA$509,ROW(CU38),)+HLOOKUP(CU$2,DIST!$C$1:$AAJ$508,ROW('NAV plus Dist'!CU38)+1,FALSE)</f>
        <v>0</v>
      </c>
      <c r="CV39" s="144">
        <f>HLOOKUP(CV$2,NAV!$B$2:$AAA$509,ROW(CV38),)+HLOOKUP(CV$2,DIST!$C$1:$AAJ$508,ROW('NAV plus Dist'!CV38)+1,FALSE)</f>
        <v>0</v>
      </c>
      <c r="CW39" s="144">
        <f>HLOOKUP(CW$2,NAV!$B$2:$AAA$509,ROW(CW38),)+HLOOKUP(CW$2,DIST!$C$1:$AAJ$508,ROW('NAV plus Dist'!CW38)+1,FALSE)</f>
        <v>0</v>
      </c>
      <c r="CX39" s="144">
        <f>HLOOKUP(CX$2,NAV!$B$2:$AAA$509,ROW(CX38),)+HLOOKUP(CX$2,DIST!$C$1:$AAJ$508,ROW('NAV plus Dist'!CX38)+1,FALSE)</f>
        <v>0</v>
      </c>
      <c r="CY39" s="144">
        <f>HLOOKUP(CY$2,NAV!$B$2:$AAA$509,ROW(CY38),)+HLOOKUP(CY$2,DIST!$C$1:$AAJ$508,ROW('NAV plus Dist'!CY38)+1,FALSE)</f>
        <v>0</v>
      </c>
      <c r="CZ39" s="144">
        <f>HLOOKUP(CZ$2,NAV!$B$2:$AAA$509,ROW(CZ38),)+HLOOKUP(CZ$2,DIST!$C$1:$AAJ$508,ROW('NAV plus Dist'!CZ38)+1,FALSE)</f>
        <v>0</v>
      </c>
      <c r="DA39" s="144">
        <f>HLOOKUP(DA$2,NAV!$B$2:$AAA$509,ROW(DA38),)+HLOOKUP(DA$2,DIST!$C$1:$AAJ$508,ROW('NAV plus Dist'!DA38)+1,FALSE)</f>
        <v>0</v>
      </c>
      <c r="DB39" s="144">
        <f>HLOOKUP(DB$2,NAV!$B$2:$AAA$509,ROW(DB38),)+HLOOKUP(DB$2,DIST!$C$1:$AAJ$508,ROW('NAV plus Dist'!DB38)+1,FALSE)</f>
        <v>0</v>
      </c>
      <c r="DC39" s="144">
        <f>HLOOKUP(DC$2,NAV!$B$2:$AAA$509,ROW(DC38),)+HLOOKUP(DC$2,DIST!$C$1:$AAJ$508,ROW('NAV plus Dist'!DC38)+1,FALSE)</f>
        <v>0</v>
      </c>
      <c r="DD39" s="144">
        <f>HLOOKUP(DD$2,NAV!$B$2:$AAA$509,ROW(DD38),)+HLOOKUP(DD$2,DIST!$C$1:$AAJ$508,ROW('NAV plus Dist'!DD38)+1,FALSE)</f>
        <v>0</v>
      </c>
      <c r="DE39" s="144">
        <f>HLOOKUP(DE$2,NAV!$B$2:$AAA$509,ROW(DE38),)+HLOOKUP(DE$2,DIST!$C$1:$AAJ$508,ROW('NAV plus Dist'!DE38)+1,FALSE)</f>
        <v>0</v>
      </c>
      <c r="DF39" s="144">
        <f>HLOOKUP(DF$2,NAV!$B$2:$AAA$509,ROW(DF38),)+HLOOKUP(DF$2,DIST!$C$1:$AAJ$508,ROW('NAV plus Dist'!DF38)+1,FALSE)</f>
        <v>0</v>
      </c>
      <c r="DG39" s="144">
        <f>HLOOKUP(DG$2,NAV!$B$2:$AAA$509,ROW(DG38),)+HLOOKUP(DG$2,DIST!$C$1:$AAJ$508,ROW('NAV plus Dist'!DG38)+1,FALSE)</f>
        <v>0</v>
      </c>
      <c r="DH39" s="144">
        <f>HLOOKUP(DH$2,NAV!$B$2:$AAA$509,ROW(DH38),)+HLOOKUP(DH$2,DIST!$C$1:$AAJ$508,ROW('NAV plus Dist'!DH38)+1,FALSE)</f>
        <v>0</v>
      </c>
    </row>
    <row r="40" spans="1:112">
      <c r="A40" s="94">
        <f t="shared" si="74"/>
        <v>159</v>
      </c>
      <c r="B40" s="148">
        <f t="shared" si="75"/>
        <v>41213</v>
      </c>
      <c r="C40" s="144">
        <f>HLOOKUP(C$2,NAV!$B$2:$CH$509,ROW(C39),)+HLOOKUP(C$2,DIST!$C$1:$CI$508,ROW('NAV plus Dist'!C39)+1,FALSE)</f>
        <v>0</v>
      </c>
      <c r="D40" s="144">
        <f>HLOOKUP(D$2,NAV!$B$2:$CH$509,ROW(D39),)+HLOOKUP(D$2,DIST!$C$1:$CI$508,ROW('NAV plus Dist'!D39)+1,FALSE)</f>
        <v>0</v>
      </c>
      <c r="E40" s="144">
        <f>HLOOKUP(E$2,NAV!$B$2:$CH$509,ROW(E39),)+HLOOKUP(E$2,DIST!$C$1:$CI$508,ROW('NAV plus Dist'!E39)+1,FALSE)</f>
        <v>0</v>
      </c>
      <c r="F40" s="144">
        <f>HLOOKUP(F$2,NAV!$B$2:$CH$509,ROW(F39),)+HLOOKUP(F$2,DIST!$C$1:$CI$508,ROW('NAV plus Dist'!F39)+1,FALSE)</f>
        <v>0</v>
      </c>
      <c r="G40" s="144">
        <f>HLOOKUP(G$2,NAV!$B$2:$CH$509,ROW(G39),)+HLOOKUP(G$2,DIST!$C$1:$CI$508,ROW('NAV plus Dist'!G39)+1,FALSE)</f>
        <v>0</v>
      </c>
      <c r="H40" s="144">
        <f>HLOOKUP(H$2,NAV!$B$2:$CH$509,ROW(H39),)+HLOOKUP(H$2,DIST!$C$1:$CI$508,ROW('NAV plus Dist'!H39)+1,FALSE)</f>
        <v>0</v>
      </c>
      <c r="I40" s="144">
        <f>HLOOKUP(I$2,NAV!$B$2:$CH$509,ROW(I39),)+HLOOKUP(I$2,DIST!$C$1:$CI$508,ROW('NAV plus Dist'!I39)+1,FALSE)</f>
        <v>0</v>
      </c>
      <c r="J40" s="144">
        <f>HLOOKUP(J$2,NAV!$B$2:$CH$509,ROW(J39),)+HLOOKUP(J$2,DIST!$C$1:$CI$508,ROW('NAV plus Dist'!J39)+1,FALSE)</f>
        <v>0</v>
      </c>
      <c r="K40" s="144">
        <f>HLOOKUP(K$2,NAV!$B$2:$CH$509,ROW(K39),)+HLOOKUP(K$2,DIST!$C$1:$CI$508,ROW('NAV plus Dist'!K39)+1,FALSE)</f>
        <v>0</v>
      </c>
      <c r="L40" s="144">
        <f>HLOOKUP(L$2,NAV!$B$2:$CH$509,ROW(L39),)+HLOOKUP(L$2,DIST!$C$1:$CI$508,ROW('NAV plus Dist'!L39)+1,FALSE)</f>
        <v>0</v>
      </c>
      <c r="M40" s="144">
        <f>HLOOKUP(M$2,NAV!$B$2:$CH$509,ROW(M39),)+HLOOKUP(M$2,DIST!$C$1:$CI$508,ROW('NAV plus Dist'!M39)+1,FALSE)</f>
        <v>0</v>
      </c>
      <c r="N40" s="144">
        <f>HLOOKUP(N$2,NAV!$B$2:$CH$509,ROW(N39),)+HLOOKUP(N$2,DIST!$C$1:$CI$508,ROW('NAV plus Dist'!N39)+1,FALSE)</f>
        <v>0</v>
      </c>
      <c r="O40" s="144">
        <f>HLOOKUP(O$2,NAV!$B$2:$CH$509,ROW(O39),)+HLOOKUP(O$2,DIST!$C$1:$CI$508,ROW('NAV plus Dist'!O39)+1,FALSE)</f>
        <v>0</v>
      </c>
      <c r="P40" s="144">
        <f>HLOOKUP(P$2,NAV!$B$2:$CH$509,ROW(P39),)+HLOOKUP(P$2,DIST!$C$1:$CI$508,ROW('NAV plus Dist'!P39)+1,FALSE)</f>
        <v>0</v>
      </c>
      <c r="Q40" s="144">
        <f>HLOOKUP(Q$2,NAV!$B$2:$CH$509,ROW(Q39),)+HLOOKUP(Q$2,DIST!$C$1:$CI$508,ROW('NAV plus Dist'!Q39)+1,FALSE)</f>
        <v>12.418800000000001</v>
      </c>
      <c r="R40" s="144">
        <f>HLOOKUP(R$2,NAV!$B$2:$CH$509,ROW(R39),)+HLOOKUP(R$2,DIST!$C$1:$CI$508,ROW('NAV plus Dist'!R39)+1,FALSE)</f>
        <v>12.418800000000001</v>
      </c>
      <c r="S40" s="144">
        <f>HLOOKUP(S$2,NAV!$B$2:$CH$509,ROW(S39),)+HLOOKUP(S$2,DIST!$C$1:$CI$508,ROW('NAV plus Dist'!S39)+1,FALSE)</f>
        <v>12.3141</v>
      </c>
      <c r="T40" s="144">
        <f>HLOOKUP(T$2,NAV!$B$2:$CH$509,ROW(T39),)+HLOOKUP(T$2,DIST!$C$1:$CI$508,ROW('NAV plus Dist'!T39)+1,FALSE)</f>
        <v>12.498900000000001</v>
      </c>
      <c r="U40" s="144">
        <f>HLOOKUP(U$2,NAV!$B$2:$CH$509,ROW(U39),)+HLOOKUP(U$2,DIST!$C$1:$CI$508,ROW('NAV plus Dist'!U39)+1,FALSE)</f>
        <v>0</v>
      </c>
      <c r="V40" s="144">
        <f>HLOOKUP(V$2,NAV!$B$2:$CH$509,ROW(V39),)+HLOOKUP(V$2,DIST!$C$1:$CI$508,ROW('NAV plus Dist'!V39)+1,FALSE)</f>
        <v>13.819599999999999</v>
      </c>
      <c r="W40" s="144">
        <f>HLOOKUP(W$2,NAV!$B$2:$CH$509,ROW(W39),)+HLOOKUP(W$2,DIST!$C$1:$CI$508,ROW('NAV plus Dist'!W39)+1,FALSE)</f>
        <v>13.819599999999999</v>
      </c>
      <c r="X40" s="144">
        <f>HLOOKUP(X$2,NAV!$B$2:$CH$509,ROW(X39),)+HLOOKUP(X$2,DIST!$C$1:$CI$508,ROW('NAV plus Dist'!X39)+1,FALSE)</f>
        <v>13.813600000000001</v>
      </c>
      <c r="Y40" s="144">
        <f>HLOOKUP(Y$2,NAV!$B$2:$CH$509,ROW(Y39),)+HLOOKUP(Y$2,DIST!$C$1:$CI$508,ROW('NAV plus Dist'!Y39)+1,FALSE)</f>
        <v>13.891300000000001</v>
      </c>
      <c r="Z40" s="144">
        <f>HLOOKUP(Z$2,NAV!$B$2:$CH$509,ROW(Z39),)+HLOOKUP(Z$2,DIST!$C$1:$CI$508,ROW('NAV plus Dist'!Z39)+1,FALSE)</f>
        <v>0</v>
      </c>
      <c r="AA40" s="144">
        <f>HLOOKUP(AA$2,NAV!$B$2:$CH$509,ROW(AA39),)+HLOOKUP(AA$2,DIST!$C$1:$CI$508,ROW('NAV plus Dist'!AA39)+1,FALSE)</f>
        <v>0</v>
      </c>
      <c r="AB40" s="144">
        <f>HLOOKUP(AB$2,NAV!$B$2:$CH$509,ROW(AB39),)+HLOOKUP(AB$2,DIST!$C$1:$CI$508,ROW('NAV plus Dist'!AB39)+1,FALSE)</f>
        <v>0</v>
      </c>
      <c r="AC40" s="144">
        <f>HLOOKUP(AC$2,NAV!$B$2:$CH$509,ROW(AC39),)+HLOOKUP(AC$2,DIST!$C$1:$CI$508,ROW('NAV plus Dist'!AC39)+1,FALSE)</f>
        <v>0</v>
      </c>
      <c r="AD40" s="144">
        <f>HLOOKUP(AD$2,NAV!$B$2:$CH$509,ROW(AD39),)+HLOOKUP(AD$2,DIST!$C$1:$CI$508,ROW('NAV plus Dist'!AD39)+1,FALSE)</f>
        <v>0</v>
      </c>
      <c r="AE40" s="144">
        <f>HLOOKUP(AE$2,NAV!$B$2:$CH$509,ROW(AE39),)+HLOOKUP(AE$2,DIST!$C$1:$CI$508,ROW('NAV plus Dist'!AE39)+1,FALSE)</f>
        <v>0</v>
      </c>
      <c r="AF40" s="144">
        <f>HLOOKUP(AF$2,NAV!$B$2:$CH$509,ROW(AF39),)+HLOOKUP(AF$2,DIST!$C$1:$CI$508,ROW('NAV plus Dist'!AF39)+1,FALSE)</f>
        <v>0</v>
      </c>
      <c r="AG40" s="144">
        <f>HLOOKUP(AG$2,NAV!$B$2:$CH$509,ROW(AG39),)+HLOOKUP(AG$2,DIST!$C$1:$CI$508,ROW('NAV plus Dist'!AG39)+1,FALSE)</f>
        <v>0</v>
      </c>
      <c r="AH40" s="144">
        <f>HLOOKUP(AH$2,NAV!$B$2:$CH$509,ROW(AH39),)+HLOOKUP(AH$2,DIST!$C$1:$CI$508,ROW('NAV plus Dist'!AH39)+1,FALSE)</f>
        <v>0</v>
      </c>
      <c r="AI40" s="144">
        <f>HLOOKUP(AI$2,NAV!$B$2:$CH$509,ROW(AI39),)+HLOOKUP(AI$2,DIST!$C$1:$CI$508,ROW('NAV plus Dist'!AI39)+1,FALSE)</f>
        <v>0</v>
      </c>
      <c r="AJ40" s="144">
        <f>HLOOKUP(AJ$2,NAV!$B$2:$CH$509,ROW(AJ39),)+HLOOKUP(AJ$2,DIST!$C$1:$CI$508,ROW('NAV plus Dist'!AJ39)+1,FALSE)</f>
        <v>0</v>
      </c>
      <c r="AK40" s="144">
        <f>HLOOKUP(AK$2,NAV!$B$2:$CH$509,ROW(AK39),)+HLOOKUP(AK$2,DIST!$C$1:$CI$508,ROW('NAV plus Dist'!AK39)+1,FALSE)</f>
        <v>0</v>
      </c>
      <c r="AL40" s="144">
        <f>HLOOKUP(AL$2,NAV!$B$2:$CH$509,ROW(AL39),)+HLOOKUP(AL$2,DIST!$C$1:$CI$508,ROW('NAV plus Dist'!AL39)+1,FALSE)</f>
        <v>0</v>
      </c>
      <c r="AM40" s="144">
        <f>HLOOKUP(AM$2,NAV!$B$2:$CH$509,ROW(AM39),)+HLOOKUP(AM$2,DIST!$C$1:$CI$508,ROW('NAV plus Dist'!AM39)+1,FALSE)</f>
        <v>0</v>
      </c>
      <c r="AN40" s="144">
        <f>HLOOKUP(AN$2,NAV!$B$2:$CH$509,ROW(AN39),)+HLOOKUP(AN$2,DIST!$C$1:$CI$508,ROW('NAV plus Dist'!AN39)+1,FALSE)</f>
        <v>0</v>
      </c>
      <c r="AO40" s="144">
        <f>HLOOKUP(AO$2,NAV!$B$2:$CH$509,ROW(AO39),)+HLOOKUP(AO$2,DIST!$C$1:$CI$508,ROW('NAV plus Dist'!AO39)+1,FALSE)</f>
        <v>0</v>
      </c>
      <c r="AP40" s="144">
        <f>HLOOKUP(AP$2,NAV!$B$2:$CH$509,ROW(AP39),)+HLOOKUP(AP$2,DIST!$C$1:$CI$508,ROW('NAV plus Dist'!AP39)+1,FALSE)</f>
        <v>0</v>
      </c>
      <c r="AQ40" s="144">
        <f>HLOOKUP(AQ$2,NAV!$B$2:$CH$509,ROW(AQ39),)+HLOOKUP(AQ$2,DIST!$C$1:$CI$508,ROW('NAV plus Dist'!AQ39)+1,FALSE)</f>
        <v>0</v>
      </c>
      <c r="AR40" s="144">
        <f>HLOOKUP(AR$2,NAV!$B$2:$CH$509,ROW(AR39),)+HLOOKUP(AR$2,DIST!$C$1:$CI$508,ROW('NAV plus Dist'!AR39)+1,FALSE)</f>
        <v>0</v>
      </c>
      <c r="AS40" s="144">
        <f>HLOOKUP(AS$2,NAV!$B$2:$CH$509,ROW(AS39),)+HLOOKUP(AS$2,DIST!$C$1:$CI$508,ROW('NAV plus Dist'!AS39)+1,FALSE)</f>
        <v>0</v>
      </c>
      <c r="AT40" s="144">
        <f>HLOOKUP(AT$2,NAV!$B$2:$CH$509,ROW(AT39),)+HLOOKUP(AT$2,DIST!$C$1:$CI$508,ROW('NAV plus Dist'!AT39)+1,FALSE)</f>
        <v>0</v>
      </c>
      <c r="AU40" s="144">
        <f>HLOOKUP(AU$2,NAV!$B$2:$CH$509,ROW(AU39),)+HLOOKUP(AU$2,DIST!$C$1:$CI$508,ROW('NAV plus Dist'!AU39)+1,FALSE)</f>
        <v>0</v>
      </c>
      <c r="AV40" s="144">
        <f>HLOOKUP(AV$2,NAV!$B$2:$CH$509,ROW(AV39),)+HLOOKUP(AV$2,DIST!$C$1:$CI$508,ROW('NAV plus Dist'!AV39)+1,FALSE)</f>
        <v>0</v>
      </c>
      <c r="AW40" s="144">
        <f>HLOOKUP(AW$2,NAV!$B$2:$CH$509,ROW(AW39),)+HLOOKUP(AW$2,DIST!$C$1:$CI$508,ROW('NAV plus Dist'!AW39)+1,FALSE)</f>
        <v>0</v>
      </c>
      <c r="AX40" s="144">
        <f>HLOOKUP(AX$2,NAV!$B$2:$CH$509,ROW(AX39),)+HLOOKUP(AX$2,DIST!$C$1:$CI$508,ROW('NAV plus Dist'!AX39)+1,FALSE)</f>
        <v>0</v>
      </c>
      <c r="AY40" s="144">
        <f>HLOOKUP(AY$2,NAV!$B$2:$CH$509,ROW(AY39),)+HLOOKUP(AY$2,DIST!$C$1:$CI$508,ROW('NAV plus Dist'!AY39)+1,FALSE)</f>
        <v>0</v>
      </c>
      <c r="AZ40" s="144">
        <f>HLOOKUP(AZ$2,NAV!$B$2:$CH$509,ROW(AZ39),)+HLOOKUP(AZ$2,DIST!$C$1:$CI$508,ROW('NAV plus Dist'!AZ39)+1,FALSE)</f>
        <v>0</v>
      </c>
      <c r="BA40" s="144">
        <f>HLOOKUP(BA$2,NAV!$B$2:$CH$509,ROW(BA39),)+HLOOKUP(BA$2,DIST!$C$1:$CI$508,ROW('NAV plus Dist'!BA39)+1,FALSE)</f>
        <v>0</v>
      </c>
      <c r="BB40" s="144">
        <f>HLOOKUP(BB$2,NAV!$B$2:$CH$509,ROW(BB39),)+HLOOKUP(BB$2,DIST!$C$1:$CI$508,ROW('NAV plus Dist'!BB39)+1,FALSE)</f>
        <v>0</v>
      </c>
      <c r="BC40" s="144">
        <f>HLOOKUP(BC$2,NAV!$B$2:$CH$509,ROW(BC39),)+HLOOKUP(BC$2,DIST!$C$1:$CI$508,ROW('NAV plus Dist'!BC39)+1,FALSE)</f>
        <v>0</v>
      </c>
      <c r="BD40" s="144">
        <f>HLOOKUP(BD$2,NAV!$B$2:$CH$509,ROW(BD39),)+HLOOKUP(BD$2,DIST!$C$1:$CI$508,ROW('NAV plus Dist'!BD39)+1,FALSE)</f>
        <v>0</v>
      </c>
      <c r="BE40" s="144">
        <f>HLOOKUP(BE$2,NAV!$B$2:$CH$509,ROW(BE39),)+HLOOKUP(BE$2,DIST!$C$1:$CI$508,ROW('NAV plus Dist'!BE39)+1,FALSE)</f>
        <v>0</v>
      </c>
      <c r="BF40" s="144">
        <f>HLOOKUP(BF$2,NAV!$B$2:$CH$509,ROW(BF39),)+HLOOKUP(BF$2,DIST!$C$1:$CI$508,ROW('NAV plus Dist'!BF39)+1,FALSE)</f>
        <v>0</v>
      </c>
      <c r="BG40" s="144">
        <f>HLOOKUP(BG$2,NAV!$B$2:$CH$509,ROW(BG39),)+HLOOKUP(BG$2,DIST!$C$1:$CI$508,ROW('NAV plus Dist'!BG39)+1,FALSE)</f>
        <v>0</v>
      </c>
      <c r="BH40" s="144">
        <f>HLOOKUP(BH$2,NAV!$B$2:$CH$509,ROW(BH39),)+HLOOKUP(BH$2,DIST!$C$1:$CI$508,ROW('NAV plus Dist'!BH39)+1,FALSE)</f>
        <v>0</v>
      </c>
      <c r="BI40" s="144">
        <f>HLOOKUP(BI$2,NAV!$B$2:$CH$509,ROW(BI39),)+HLOOKUP(BI$2,DIST!$C$1:$CI$508,ROW('NAV plus Dist'!BI39)+1,FALSE)</f>
        <v>0</v>
      </c>
      <c r="BJ40" s="144">
        <f>HLOOKUP(BJ$2,NAV!$B$2:$CH$509,ROW(BJ39),)+HLOOKUP(BJ$2,DIST!$C$1:$CI$508,ROW('NAV plus Dist'!BJ39)+1,FALSE)</f>
        <v>0</v>
      </c>
      <c r="BK40" s="144">
        <f>HLOOKUP(BK$2,NAV!$B$2:$CH$509,ROW(BK39),)+HLOOKUP(BK$2,DIST!$C$1:$CI$508,ROW('NAV plus Dist'!BK39)+1,FALSE)</f>
        <v>0</v>
      </c>
      <c r="BL40" s="144">
        <f>HLOOKUP(BL$2,NAV!$B$2:$CH$509,ROW(BL39),)+HLOOKUP(BL$2,DIST!$C$1:$CI$508,ROW('NAV plus Dist'!BL39)+1,FALSE)</f>
        <v>0</v>
      </c>
      <c r="BM40" s="144">
        <f>HLOOKUP(BM$2,NAV!$B$2:$CH$509,ROW(BM39),)+HLOOKUP(BM$2,DIST!$C$1:$CI$508,ROW('NAV plus Dist'!BM39)+1,FALSE)</f>
        <v>0</v>
      </c>
      <c r="BN40" s="144">
        <f>HLOOKUP(BN$2,NAV!$B$2:$CH$509,ROW(BN39),)+HLOOKUP(BN$2,DIST!$C$1:$CI$508,ROW('NAV plus Dist'!BN39)+1,FALSE)</f>
        <v>0</v>
      </c>
      <c r="BO40" s="144">
        <f>HLOOKUP(BO$2,NAV!$B$2:$CH$509,ROW(BO39),)+HLOOKUP(BO$2,DIST!$C$1:$CI$508,ROW('NAV plus Dist'!BO39)+1,FALSE)</f>
        <v>0</v>
      </c>
      <c r="BP40" s="144">
        <f>HLOOKUP(BP$2,NAV!$B$2:$CH$509,ROW(BP39),)+HLOOKUP(BP$2,DIST!$C$1:$CI$508,ROW('NAV plus Dist'!BP39)+1,FALSE)</f>
        <v>0</v>
      </c>
      <c r="BQ40" s="144">
        <f>HLOOKUP(BQ$2,NAV!$B$2:$CH$509,ROW(BQ39),)+HLOOKUP(BQ$2,DIST!$C$1:$CI$508,ROW('NAV plus Dist'!BQ39)+1,FALSE)</f>
        <v>0</v>
      </c>
      <c r="BR40" s="144">
        <f>HLOOKUP(BR$2,NAV!$B$2:$CH$509,ROW(BR39),)+HLOOKUP(BR$2,DIST!$C$1:$CI$508,ROW('NAV plus Dist'!BR39)+1,FALSE)</f>
        <v>0</v>
      </c>
      <c r="BS40" s="144">
        <f>HLOOKUP(BS$2,NAV!$B$2:$CH$509,ROW(BS39),)+HLOOKUP(BS$2,DIST!$C$1:$CI$508,ROW('NAV plus Dist'!BS39)+1,FALSE)</f>
        <v>0</v>
      </c>
      <c r="BT40" s="144">
        <f>HLOOKUP(BT$2,NAV!$B$2:$CH$509,ROW(BT39),)+HLOOKUP(BT$2,DIST!$C$1:$CI$508,ROW('NAV plus Dist'!BT39)+1,FALSE)</f>
        <v>0</v>
      </c>
      <c r="BU40" s="144">
        <f>HLOOKUP(BU$2,NAV!$B$2:$CH$509,ROW(BU39),)+HLOOKUP(BU$2,DIST!$C$1:$CI$508,ROW('NAV plus Dist'!BU39)+1,FALSE)</f>
        <v>0</v>
      </c>
      <c r="BV40" s="144">
        <f>HLOOKUP(BV$2,NAV!$B$2:$CH$509,ROW(BV39),)+HLOOKUP(BV$2,DIST!$C$1:$CI$508,ROW('NAV plus Dist'!BV39)+1,FALSE)</f>
        <v>0</v>
      </c>
      <c r="BW40" s="144">
        <f>HLOOKUP(BW$2,NAV!$B$2:$CH$509,ROW(BW39),)+HLOOKUP(BW$2,DIST!$C$1:$CI$508,ROW('NAV plus Dist'!BW39)+1,FALSE)</f>
        <v>0</v>
      </c>
      <c r="BX40" s="144">
        <f>HLOOKUP(BX$2,NAV!$B$2:$CH$509,ROW(BX39),)+HLOOKUP(BX$2,DIST!$C$1:$CI$508,ROW('NAV plus Dist'!BX39)+1,FALSE)</f>
        <v>0</v>
      </c>
      <c r="BY40" s="144">
        <f>HLOOKUP(BY$2,NAV!$B$2:$CH$509,ROW(BY39),)+HLOOKUP(BY$2,DIST!$C$1:$CI$508,ROW('NAV plus Dist'!BY39)+1,FALSE)</f>
        <v>0</v>
      </c>
      <c r="BZ40" s="144">
        <f>HLOOKUP(BZ$2,NAV!$B$2:$CH$509,ROW(BZ39),)+HLOOKUP(BZ$2,DIST!$C$1:$CI$508,ROW('NAV plus Dist'!BZ39)+1,FALSE)</f>
        <v>0</v>
      </c>
      <c r="CA40" s="144">
        <f>HLOOKUP(CA$2,NAV!$B$2:$CH$509,ROW(CA39),)+HLOOKUP(CA$2,DIST!$C$1:$CI$508,ROW('NAV plus Dist'!CA39)+1,FALSE)</f>
        <v>0</v>
      </c>
      <c r="CB40" s="144">
        <f>HLOOKUP(CB$2,NAV!$B$2:$CH$509,ROW(CB39),)+HLOOKUP(CB$2,DIST!$C$1:$CI$508,ROW('NAV plus Dist'!CB39)+1,FALSE)</f>
        <v>0</v>
      </c>
      <c r="CC40" s="144">
        <f>HLOOKUP(CC$2,NAV!$B$2:$CH$509,ROW(CC39),)+HLOOKUP(CC$2,DIST!$C$1:$CI$508,ROW('NAV plus Dist'!CC39)+1,FALSE)</f>
        <v>0</v>
      </c>
      <c r="CD40" s="144">
        <f>HLOOKUP(CD$2,NAV!$B$2:$CH$509,ROW(CD39),)+HLOOKUP(CD$2,DIST!$C$1:$CI$508,ROW('NAV plus Dist'!CD39)+1,FALSE)</f>
        <v>0</v>
      </c>
      <c r="CE40" s="144">
        <f>HLOOKUP(CE$2,NAV!$B$2:$CH$509,ROW(CE39),)+HLOOKUP(CE$2,DIST!$C$1:$CI$508,ROW('NAV plus Dist'!CE39)+1,FALSE)</f>
        <v>0</v>
      </c>
      <c r="CF40" s="144">
        <f>HLOOKUP(CF$2,NAV!$B$2:$CH$509,ROW(CF39),)+HLOOKUP(CF$2,DIST!$C$1:$CI$508,ROW('NAV plus Dist'!CF39)+1,FALSE)</f>
        <v>0</v>
      </c>
      <c r="CG40" s="144">
        <f>HLOOKUP(CG$2,NAV!$B$2:$CH$509,ROW(CG39),)+HLOOKUP(CG$2,DIST!$C$1:$CI$508,ROW('NAV plus Dist'!CG39)+1,FALSE)</f>
        <v>0</v>
      </c>
      <c r="CH40" s="144">
        <f>HLOOKUP(CH$2,NAV!$B$2:$CH$509,ROW(CH39),)+HLOOKUP(CH$2,DIST!$C$1:$CI$508,ROW('NAV plus Dist'!CH39)+1,FALSE)</f>
        <v>0</v>
      </c>
      <c r="CI40" s="144">
        <f>HLOOKUP(CI$2,NAV!$B$2:$CH$509,ROW(CI39),)+HLOOKUP(CI$2,DIST!$C$1:$CI$508,ROW('NAV plus Dist'!CI39)+1,FALSE)</f>
        <v>0</v>
      </c>
      <c r="CJ40" s="144">
        <f>HLOOKUP(CJ$2,NAV!$B$2:$AAA$509,ROW(CJ39),)+HLOOKUP(CJ$2,DIST!$C$1:$AAJ$508,ROW('NAV plus Dist'!CJ39)+1,FALSE)</f>
        <v>0</v>
      </c>
      <c r="CK40" s="144">
        <f>HLOOKUP(CK$2,NAV!$B$2:$AAA$509,ROW(CK39),)+HLOOKUP(CK$2,DIST!$C$1:$AAJ$508,ROW('NAV plus Dist'!CK39)+1,FALSE)</f>
        <v>0</v>
      </c>
      <c r="CL40" s="144">
        <f>HLOOKUP(CL$2,NAV!$B$2:$AAA$509,ROW(CL39),)+HLOOKUP(CL$2,DIST!$C$1:$AAJ$508,ROW('NAV plus Dist'!CL39)+1,FALSE)</f>
        <v>0</v>
      </c>
      <c r="CM40" s="144">
        <f>HLOOKUP(CM$2,NAV!$B$2:$AAA$509,ROW(CM39),)+HLOOKUP(CM$2,DIST!$C$1:$AAJ$508,ROW('NAV plus Dist'!CM39)+1,FALSE)</f>
        <v>0</v>
      </c>
      <c r="CN40" s="144">
        <f>HLOOKUP(CN$2,NAV!$B$2:$AAA$509,ROW(CN39),)+HLOOKUP(CN$2,DIST!$C$1:$AAJ$508,ROW('NAV plus Dist'!CN39)+1,FALSE)</f>
        <v>0</v>
      </c>
      <c r="CO40" s="144">
        <f>HLOOKUP(CO$2,NAV!$B$2:$AAA$509,ROW(CO39),)+HLOOKUP(CO$2,DIST!$C$1:$AAJ$508,ROW('NAV plus Dist'!CO39)+1,FALSE)</f>
        <v>0</v>
      </c>
      <c r="CP40" s="144">
        <f>HLOOKUP(CP$2,NAV!$B$2:$AAA$509,ROW(CP39),)+HLOOKUP(CP$2,DIST!$C$1:$AAJ$508,ROW('NAV plus Dist'!CP39)+1,FALSE)</f>
        <v>0</v>
      </c>
      <c r="CQ40" s="144">
        <f>HLOOKUP(CQ$2,NAV!$B$2:$AAA$509,ROW(CQ39),)+HLOOKUP(CQ$2,DIST!$C$1:$AAJ$508,ROW('NAV plus Dist'!CQ39)+1,FALSE)</f>
        <v>0</v>
      </c>
      <c r="CR40" s="144">
        <f>HLOOKUP(CR$2,NAV!$B$2:$AAA$509,ROW(CR39),)+HLOOKUP(CR$2,DIST!$C$1:$AAJ$508,ROW('NAV plus Dist'!CR39)+1,FALSE)</f>
        <v>0</v>
      </c>
      <c r="CS40" s="144">
        <f>HLOOKUP(CS$2,NAV!$B$2:$AAA$509,ROW(CS39),)+HLOOKUP(CS$2,DIST!$C$1:$AAJ$508,ROW('NAV plus Dist'!CS39)+1,FALSE)</f>
        <v>0</v>
      </c>
      <c r="CT40" s="144">
        <f>HLOOKUP(CT$2,NAV!$B$2:$AAA$509,ROW(CT39),)+HLOOKUP(CT$2,DIST!$C$1:$AAJ$508,ROW('NAV plus Dist'!CT39)+1,FALSE)</f>
        <v>0</v>
      </c>
      <c r="CU40" s="144">
        <f>HLOOKUP(CU$2,NAV!$B$2:$AAA$509,ROW(CU39),)+HLOOKUP(CU$2,DIST!$C$1:$AAJ$508,ROW('NAV plus Dist'!CU39)+1,FALSE)</f>
        <v>0</v>
      </c>
      <c r="CV40" s="144">
        <f>HLOOKUP(CV$2,NAV!$B$2:$AAA$509,ROW(CV39),)+HLOOKUP(CV$2,DIST!$C$1:$AAJ$508,ROW('NAV plus Dist'!CV39)+1,FALSE)</f>
        <v>0</v>
      </c>
      <c r="CW40" s="144">
        <f>HLOOKUP(CW$2,NAV!$B$2:$AAA$509,ROW(CW39),)+HLOOKUP(CW$2,DIST!$C$1:$AAJ$508,ROW('NAV plus Dist'!CW39)+1,FALSE)</f>
        <v>0</v>
      </c>
      <c r="CX40" s="144">
        <f>HLOOKUP(CX$2,NAV!$B$2:$AAA$509,ROW(CX39),)+HLOOKUP(CX$2,DIST!$C$1:$AAJ$508,ROW('NAV plus Dist'!CX39)+1,FALSE)</f>
        <v>0</v>
      </c>
      <c r="CY40" s="144">
        <f>HLOOKUP(CY$2,NAV!$B$2:$AAA$509,ROW(CY39),)+HLOOKUP(CY$2,DIST!$C$1:$AAJ$508,ROW('NAV plus Dist'!CY39)+1,FALSE)</f>
        <v>0</v>
      </c>
      <c r="CZ40" s="144">
        <f>HLOOKUP(CZ$2,NAV!$B$2:$AAA$509,ROW(CZ39),)+HLOOKUP(CZ$2,DIST!$C$1:$AAJ$508,ROW('NAV plus Dist'!CZ39)+1,FALSE)</f>
        <v>0</v>
      </c>
      <c r="DA40" s="144">
        <f>HLOOKUP(DA$2,NAV!$B$2:$AAA$509,ROW(DA39),)+HLOOKUP(DA$2,DIST!$C$1:$AAJ$508,ROW('NAV plus Dist'!DA39)+1,FALSE)</f>
        <v>0</v>
      </c>
      <c r="DB40" s="144">
        <f>HLOOKUP(DB$2,NAV!$B$2:$AAA$509,ROW(DB39),)+HLOOKUP(DB$2,DIST!$C$1:$AAJ$508,ROW('NAV plus Dist'!DB39)+1,FALSE)</f>
        <v>0</v>
      </c>
      <c r="DC40" s="144">
        <f>HLOOKUP(DC$2,NAV!$B$2:$AAA$509,ROW(DC39),)+HLOOKUP(DC$2,DIST!$C$1:$AAJ$508,ROW('NAV plus Dist'!DC39)+1,FALSE)</f>
        <v>0</v>
      </c>
      <c r="DD40" s="144">
        <f>HLOOKUP(DD$2,NAV!$B$2:$AAA$509,ROW(DD39),)+HLOOKUP(DD$2,DIST!$C$1:$AAJ$508,ROW('NAV plus Dist'!DD39)+1,FALSE)</f>
        <v>0</v>
      </c>
      <c r="DE40" s="144">
        <f>HLOOKUP(DE$2,NAV!$B$2:$AAA$509,ROW(DE39),)+HLOOKUP(DE$2,DIST!$C$1:$AAJ$508,ROW('NAV plus Dist'!DE39)+1,FALSE)</f>
        <v>0</v>
      </c>
      <c r="DF40" s="144">
        <f>HLOOKUP(DF$2,NAV!$B$2:$AAA$509,ROW(DF39),)+HLOOKUP(DF$2,DIST!$C$1:$AAJ$508,ROW('NAV plus Dist'!DF39)+1,FALSE)</f>
        <v>0</v>
      </c>
      <c r="DG40" s="144">
        <f>HLOOKUP(DG$2,NAV!$B$2:$AAA$509,ROW(DG39),)+HLOOKUP(DG$2,DIST!$C$1:$AAJ$508,ROW('NAV plus Dist'!DG39)+1,FALSE)</f>
        <v>0</v>
      </c>
      <c r="DH40" s="144">
        <f>HLOOKUP(DH$2,NAV!$B$2:$AAA$509,ROW(DH39),)+HLOOKUP(DH$2,DIST!$C$1:$AAJ$508,ROW('NAV plus Dist'!DH39)+1,FALSE)</f>
        <v>0</v>
      </c>
    </row>
    <row r="41" spans="1:112">
      <c r="A41" s="94">
        <f t="shared" si="74"/>
        <v>158</v>
      </c>
      <c r="B41" s="148">
        <f t="shared" si="75"/>
        <v>41243</v>
      </c>
      <c r="C41" s="144">
        <f>HLOOKUP(C$2,NAV!$B$2:$CH$509,ROW(C40),)+HLOOKUP(C$2,DIST!$C$1:$CI$508,ROW('NAV plus Dist'!C40)+1,FALSE)</f>
        <v>0</v>
      </c>
      <c r="D41" s="144">
        <f>HLOOKUP(D$2,NAV!$B$2:$CH$509,ROW(D40),)+HLOOKUP(D$2,DIST!$C$1:$CI$508,ROW('NAV plus Dist'!D40)+1,FALSE)</f>
        <v>0</v>
      </c>
      <c r="E41" s="144">
        <f>HLOOKUP(E$2,NAV!$B$2:$CH$509,ROW(E40),)+HLOOKUP(E$2,DIST!$C$1:$CI$508,ROW('NAV plus Dist'!E40)+1,FALSE)</f>
        <v>0</v>
      </c>
      <c r="F41" s="144">
        <f>HLOOKUP(F$2,NAV!$B$2:$CH$509,ROW(F40),)+HLOOKUP(F$2,DIST!$C$1:$CI$508,ROW('NAV plus Dist'!F40)+1,FALSE)</f>
        <v>0</v>
      </c>
      <c r="G41" s="144">
        <f>HLOOKUP(G$2,NAV!$B$2:$CH$509,ROW(G40),)+HLOOKUP(G$2,DIST!$C$1:$CI$508,ROW('NAV plus Dist'!G40)+1,FALSE)</f>
        <v>0</v>
      </c>
      <c r="H41" s="144">
        <f>HLOOKUP(H$2,NAV!$B$2:$CH$509,ROW(H40),)+HLOOKUP(H$2,DIST!$C$1:$CI$508,ROW('NAV plus Dist'!H40)+1,FALSE)</f>
        <v>0</v>
      </c>
      <c r="I41" s="144">
        <f>HLOOKUP(I$2,NAV!$B$2:$CH$509,ROW(I40),)+HLOOKUP(I$2,DIST!$C$1:$CI$508,ROW('NAV plus Dist'!I40)+1,FALSE)</f>
        <v>0</v>
      </c>
      <c r="J41" s="144">
        <f>HLOOKUP(J$2,NAV!$B$2:$CH$509,ROW(J40),)+HLOOKUP(J$2,DIST!$C$1:$CI$508,ROW('NAV plus Dist'!J40)+1,FALSE)</f>
        <v>0</v>
      </c>
      <c r="K41" s="144">
        <f>HLOOKUP(K$2,NAV!$B$2:$CH$509,ROW(K40),)+HLOOKUP(K$2,DIST!$C$1:$CI$508,ROW('NAV plus Dist'!K40)+1,FALSE)</f>
        <v>0</v>
      </c>
      <c r="L41" s="144">
        <f>HLOOKUP(L$2,NAV!$B$2:$CH$509,ROW(L40),)+HLOOKUP(L$2,DIST!$C$1:$CI$508,ROW('NAV plus Dist'!L40)+1,FALSE)</f>
        <v>0</v>
      </c>
      <c r="M41" s="144">
        <f>HLOOKUP(M$2,NAV!$B$2:$CH$509,ROW(M40),)+HLOOKUP(M$2,DIST!$C$1:$CI$508,ROW('NAV plus Dist'!M40)+1,FALSE)</f>
        <v>0</v>
      </c>
      <c r="N41" s="144">
        <f>HLOOKUP(N$2,NAV!$B$2:$CH$509,ROW(N40),)+HLOOKUP(N$2,DIST!$C$1:$CI$508,ROW('NAV plus Dist'!N40)+1,FALSE)</f>
        <v>0</v>
      </c>
      <c r="O41" s="144">
        <f>HLOOKUP(O$2,NAV!$B$2:$CH$509,ROW(O40),)+HLOOKUP(O$2,DIST!$C$1:$CI$508,ROW('NAV plus Dist'!O40)+1,FALSE)</f>
        <v>0</v>
      </c>
      <c r="P41" s="144">
        <f>HLOOKUP(P$2,NAV!$B$2:$CH$509,ROW(P40),)+HLOOKUP(P$2,DIST!$C$1:$CI$508,ROW('NAV plus Dist'!P40)+1,FALSE)</f>
        <v>0</v>
      </c>
      <c r="Q41" s="144">
        <f>HLOOKUP(Q$2,NAV!$B$2:$CH$509,ROW(Q40),)+HLOOKUP(Q$2,DIST!$C$1:$CI$508,ROW('NAV plus Dist'!Q40)+1,FALSE)</f>
        <v>12.262</v>
      </c>
      <c r="R41" s="144">
        <f>HLOOKUP(R$2,NAV!$B$2:$CH$509,ROW(R40),)+HLOOKUP(R$2,DIST!$C$1:$CI$508,ROW('NAV plus Dist'!R40)+1,FALSE)</f>
        <v>12.262</v>
      </c>
      <c r="S41" s="144">
        <f>HLOOKUP(S$2,NAV!$B$2:$CH$509,ROW(S40),)+HLOOKUP(S$2,DIST!$C$1:$CI$508,ROW('NAV plus Dist'!S40)+1,FALSE)</f>
        <v>12.1486</v>
      </c>
      <c r="T41" s="144">
        <f>HLOOKUP(T$2,NAV!$B$2:$CH$509,ROW(T40),)+HLOOKUP(T$2,DIST!$C$1:$CI$508,ROW('NAV plus Dist'!T40)+1,FALSE)</f>
        <v>12.3461</v>
      </c>
      <c r="U41" s="144">
        <f>HLOOKUP(U$2,NAV!$B$2:$CH$509,ROW(U40),)+HLOOKUP(U$2,DIST!$C$1:$CI$508,ROW('NAV plus Dist'!U40)+1,FALSE)</f>
        <v>0</v>
      </c>
      <c r="V41" s="144">
        <f>HLOOKUP(V$2,NAV!$B$2:$CH$509,ROW(V40),)+HLOOKUP(V$2,DIST!$C$1:$CI$508,ROW('NAV plus Dist'!V40)+1,FALSE)</f>
        <v>13.6068</v>
      </c>
      <c r="W41" s="144">
        <f>HLOOKUP(W$2,NAV!$B$2:$CH$509,ROW(W40),)+HLOOKUP(W$2,DIST!$C$1:$CI$508,ROW('NAV plus Dist'!W40)+1,FALSE)</f>
        <v>13.6068</v>
      </c>
      <c r="X41" s="144">
        <f>HLOOKUP(X$2,NAV!$B$2:$CH$509,ROW(X40),)+HLOOKUP(X$2,DIST!$C$1:$CI$508,ROW('NAV plus Dist'!X40)+1,FALSE)</f>
        <v>13.597900000000001</v>
      </c>
      <c r="Y41" s="144">
        <f>HLOOKUP(Y$2,NAV!$B$2:$CH$509,ROW(Y40),)+HLOOKUP(Y$2,DIST!$C$1:$CI$508,ROW('NAV plus Dist'!Y40)+1,FALSE)</f>
        <v>13.6905</v>
      </c>
      <c r="Z41" s="144">
        <f>HLOOKUP(Z$2,NAV!$B$2:$CH$509,ROW(Z40),)+HLOOKUP(Z$2,DIST!$C$1:$CI$508,ROW('NAV plus Dist'!Z40)+1,FALSE)</f>
        <v>0</v>
      </c>
      <c r="AA41" s="144">
        <f>HLOOKUP(AA$2,NAV!$B$2:$CH$509,ROW(AA40),)+HLOOKUP(AA$2,DIST!$C$1:$CI$508,ROW('NAV plus Dist'!AA40)+1,FALSE)</f>
        <v>0</v>
      </c>
      <c r="AB41" s="144">
        <f>HLOOKUP(AB$2,NAV!$B$2:$CH$509,ROW(AB40),)+HLOOKUP(AB$2,DIST!$C$1:$CI$508,ROW('NAV plus Dist'!AB40)+1,FALSE)</f>
        <v>0</v>
      </c>
      <c r="AC41" s="144">
        <f>HLOOKUP(AC$2,NAV!$B$2:$CH$509,ROW(AC40),)+HLOOKUP(AC$2,DIST!$C$1:$CI$508,ROW('NAV plus Dist'!AC40)+1,FALSE)</f>
        <v>0</v>
      </c>
      <c r="AD41" s="144">
        <f>HLOOKUP(AD$2,NAV!$B$2:$CH$509,ROW(AD40),)+HLOOKUP(AD$2,DIST!$C$1:$CI$508,ROW('NAV plus Dist'!AD40)+1,FALSE)</f>
        <v>0</v>
      </c>
      <c r="AE41" s="144">
        <f>HLOOKUP(AE$2,NAV!$B$2:$CH$509,ROW(AE40),)+HLOOKUP(AE$2,DIST!$C$1:$CI$508,ROW('NAV plus Dist'!AE40)+1,FALSE)</f>
        <v>0</v>
      </c>
      <c r="AF41" s="144">
        <f>HLOOKUP(AF$2,NAV!$B$2:$CH$509,ROW(AF40),)+HLOOKUP(AF$2,DIST!$C$1:$CI$508,ROW('NAV plus Dist'!AF40)+1,FALSE)</f>
        <v>0</v>
      </c>
      <c r="AG41" s="144">
        <f>HLOOKUP(AG$2,NAV!$B$2:$CH$509,ROW(AG40),)+HLOOKUP(AG$2,DIST!$C$1:$CI$508,ROW('NAV plus Dist'!AG40)+1,FALSE)</f>
        <v>0</v>
      </c>
      <c r="AH41" s="144">
        <f>HLOOKUP(AH$2,NAV!$B$2:$CH$509,ROW(AH40),)+HLOOKUP(AH$2,DIST!$C$1:$CI$508,ROW('NAV plus Dist'!AH40)+1,FALSE)</f>
        <v>0</v>
      </c>
      <c r="AI41" s="144">
        <f>HLOOKUP(AI$2,NAV!$B$2:$CH$509,ROW(AI40),)+HLOOKUP(AI$2,DIST!$C$1:$CI$508,ROW('NAV plus Dist'!AI40)+1,FALSE)</f>
        <v>0</v>
      </c>
      <c r="AJ41" s="144">
        <f>HLOOKUP(AJ$2,NAV!$B$2:$CH$509,ROW(AJ40),)+HLOOKUP(AJ$2,DIST!$C$1:$CI$508,ROW('NAV plus Dist'!AJ40)+1,FALSE)</f>
        <v>0</v>
      </c>
      <c r="AK41" s="144">
        <f>HLOOKUP(AK$2,NAV!$B$2:$CH$509,ROW(AK40),)+HLOOKUP(AK$2,DIST!$C$1:$CI$508,ROW('NAV plus Dist'!AK40)+1,FALSE)</f>
        <v>0</v>
      </c>
      <c r="AL41" s="144">
        <f>HLOOKUP(AL$2,NAV!$B$2:$CH$509,ROW(AL40),)+HLOOKUP(AL$2,DIST!$C$1:$CI$508,ROW('NAV plus Dist'!AL40)+1,FALSE)</f>
        <v>0</v>
      </c>
      <c r="AM41" s="144">
        <f>HLOOKUP(AM$2,NAV!$B$2:$CH$509,ROW(AM40),)+HLOOKUP(AM$2,DIST!$C$1:$CI$508,ROW('NAV plus Dist'!AM40)+1,FALSE)</f>
        <v>0</v>
      </c>
      <c r="AN41" s="144">
        <f>HLOOKUP(AN$2,NAV!$B$2:$CH$509,ROW(AN40),)+HLOOKUP(AN$2,DIST!$C$1:$CI$508,ROW('NAV plus Dist'!AN40)+1,FALSE)</f>
        <v>0</v>
      </c>
      <c r="AO41" s="144">
        <f>HLOOKUP(AO$2,NAV!$B$2:$CH$509,ROW(AO40),)+HLOOKUP(AO$2,DIST!$C$1:$CI$508,ROW('NAV plus Dist'!AO40)+1,FALSE)</f>
        <v>0</v>
      </c>
      <c r="AP41" s="144">
        <f>HLOOKUP(AP$2,NAV!$B$2:$CH$509,ROW(AP40),)+HLOOKUP(AP$2,DIST!$C$1:$CI$508,ROW('NAV plus Dist'!AP40)+1,FALSE)</f>
        <v>0</v>
      </c>
      <c r="AQ41" s="144">
        <f>HLOOKUP(AQ$2,NAV!$B$2:$CH$509,ROW(AQ40),)+HLOOKUP(AQ$2,DIST!$C$1:$CI$508,ROW('NAV plus Dist'!AQ40)+1,FALSE)</f>
        <v>0</v>
      </c>
      <c r="AR41" s="144">
        <f>HLOOKUP(AR$2,NAV!$B$2:$CH$509,ROW(AR40),)+HLOOKUP(AR$2,DIST!$C$1:$CI$508,ROW('NAV plus Dist'!AR40)+1,FALSE)</f>
        <v>0</v>
      </c>
      <c r="AS41" s="144">
        <f>HLOOKUP(AS$2,NAV!$B$2:$CH$509,ROW(AS40),)+HLOOKUP(AS$2,DIST!$C$1:$CI$508,ROW('NAV plus Dist'!AS40)+1,FALSE)</f>
        <v>0</v>
      </c>
      <c r="AT41" s="144">
        <f>HLOOKUP(AT$2,NAV!$B$2:$CH$509,ROW(AT40),)+HLOOKUP(AT$2,DIST!$C$1:$CI$508,ROW('NAV plus Dist'!AT40)+1,FALSE)</f>
        <v>0</v>
      </c>
      <c r="AU41" s="144">
        <f>HLOOKUP(AU$2,NAV!$B$2:$CH$509,ROW(AU40),)+HLOOKUP(AU$2,DIST!$C$1:$CI$508,ROW('NAV plus Dist'!AU40)+1,FALSE)</f>
        <v>0</v>
      </c>
      <c r="AV41" s="144">
        <f>HLOOKUP(AV$2,NAV!$B$2:$CH$509,ROW(AV40),)+HLOOKUP(AV$2,DIST!$C$1:$CI$508,ROW('NAV plus Dist'!AV40)+1,FALSE)</f>
        <v>0</v>
      </c>
      <c r="AW41" s="144">
        <f>HLOOKUP(AW$2,NAV!$B$2:$CH$509,ROW(AW40),)+HLOOKUP(AW$2,DIST!$C$1:$CI$508,ROW('NAV plus Dist'!AW40)+1,FALSE)</f>
        <v>0</v>
      </c>
      <c r="AX41" s="144">
        <f>HLOOKUP(AX$2,NAV!$B$2:$CH$509,ROW(AX40),)+HLOOKUP(AX$2,DIST!$C$1:$CI$508,ROW('NAV plus Dist'!AX40)+1,FALSE)</f>
        <v>0</v>
      </c>
      <c r="AY41" s="144">
        <f>HLOOKUP(AY$2,NAV!$B$2:$CH$509,ROW(AY40),)+HLOOKUP(AY$2,DIST!$C$1:$CI$508,ROW('NAV plus Dist'!AY40)+1,FALSE)</f>
        <v>0</v>
      </c>
      <c r="AZ41" s="144">
        <f>HLOOKUP(AZ$2,NAV!$B$2:$CH$509,ROW(AZ40),)+HLOOKUP(AZ$2,DIST!$C$1:$CI$508,ROW('NAV plus Dist'!AZ40)+1,FALSE)</f>
        <v>0</v>
      </c>
      <c r="BA41" s="144">
        <f>HLOOKUP(BA$2,NAV!$B$2:$CH$509,ROW(BA40),)+HLOOKUP(BA$2,DIST!$C$1:$CI$508,ROW('NAV plus Dist'!BA40)+1,FALSE)</f>
        <v>0</v>
      </c>
      <c r="BB41" s="144">
        <f>HLOOKUP(BB$2,NAV!$B$2:$CH$509,ROW(BB40),)+HLOOKUP(BB$2,DIST!$C$1:$CI$508,ROW('NAV plus Dist'!BB40)+1,FALSE)</f>
        <v>0</v>
      </c>
      <c r="BC41" s="144">
        <f>HLOOKUP(BC$2,NAV!$B$2:$CH$509,ROW(BC40),)+HLOOKUP(BC$2,DIST!$C$1:$CI$508,ROW('NAV plus Dist'!BC40)+1,FALSE)</f>
        <v>0</v>
      </c>
      <c r="BD41" s="144">
        <f>HLOOKUP(BD$2,NAV!$B$2:$CH$509,ROW(BD40),)+HLOOKUP(BD$2,DIST!$C$1:$CI$508,ROW('NAV plus Dist'!BD40)+1,FALSE)</f>
        <v>0</v>
      </c>
      <c r="BE41" s="144">
        <f>HLOOKUP(BE$2,NAV!$B$2:$CH$509,ROW(BE40),)+HLOOKUP(BE$2,DIST!$C$1:$CI$508,ROW('NAV plus Dist'!BE40)+1,FALSE)</f>
        <v>0</v>
      </c>
      <c r="BF41" s="144">
        <f>HLOOKUP(BF$2,NAV!$B$2:$CH$509,ROW(BF40),)+HLOOKUP(BF$2,DIST!$C$1:$CI$508,ROW('NAV plus Dist'!BF40)+1,FALSE)</f>
        <v>0</v>
      </c>
      <c r="BG41" s="144">
        <f>HLOOKUP(BG$2,NAV!$B$2:$CH$509,ROW(BG40),)+HLOOKUP(BG$2,DIST!$C$1:$CI$508,ROW('NAV plus Dist'!BG40)+1,FALSE)</f>
        <v>0</v>
      </c>
      <c r="BH41" s="144">
        <f>HLOOKUP(BH$2,NAV!$B$2:$CH$509,ROW(BH40),)+HLOOKUP(BH$2,DIST!$C$1:$CI$508,ROW('NAV plus Dist'!BH40)+1,FALSE)</f>
        <v>0</v>
      </c>
      <c r="BI41" s="144">
        <f>HLOOKUP(BI$2,NAV!$B$2:$CH$509,ROW(BI40),)+HLOOKUP(BI$2,DIST!$C$1:$CI$508,ROW('NAV plus Dist'!BI40)+1,FALSE)</f>
        <v>0</v>
      </c>
      <c r="BJ41" s="144">
        <f>HLOOKUP(BJ$2,NAV!$B$2:$CH$509,ROW(BJ40),)+HLOOKUP(BJ$2,DIST!$C$1:$CI$508,ROW('NAV plus Dist'!BJ40)+1,FALSE)</f>
        <v>0</v>
      </c>
      <c r="BK41" s="144">
        <f>HLOOKUP(BK$2,NAV!$B$2:$CH$509,ROW(BK40),)+HLOOKUP(BK$2,DIST!$C$1:$CI$508,ROW('NAV plus Dist'!BK40)+1,FALSE)</f>
        <v>0</v>
      </c>
      <c r="BL41" s="144">
        <f>HLOOKUP(BL$2,NAV!$B$2:$CH$509,ROW(BL40),)+HLOOKUP(BL$2,DIST!$C$1:$CI$508,ROW('NAV plus Dist'!BL40)+1,FALSE)</f>
        <v>0</v>
      </c>
      <c r="BM41" s="144">
        <f>HLOOKUP(BM$2,NAV!$B$2:$CH$509,ROW(BM40),)+HLOOKUP(BM$2,DIST!$C$1:$CI$508,ROW('NAV plus Dist'!BM40)+1,FALSE)</f>
        <v>0</v>
      </c>
      <c r="BN41" s="144">
        <f>HLOOKUP(BN$2,NAV!$B$2:$CH$509,ROW(BN40),)+HLOOKUP(BN$2,DIST!$C$1:$CI$508,ROW('NAV plus Dist'!BN40)+1,FALSE)</f>
        <v>0</v>
      </c>
      <c r="BO41" s="144">
        <f>HLOOKUP(BO$2,NAV!$B$2:$CH$509,ROW(BO40),)+HLOOKUP(BO$2,DIST!$C$1:$CI$508,ROW('NAV plus Dist'!BO40)+1,FALSE)</f>
        <v>0</v>
      </c>
      <c r="BP41" s="144">
        <f>HLOOKUP(BP$2,NAV!$B$2:$CH$509,ROW(BP40),)+HLOOKUP(BP$2,DIST!$C$1:$CI$508,ROW('NAV plus Dist'!BP40)+1,FALSE)</f>
        <v>0</v>
      </c>
      <c r="BQ41" s="144">
        <f>HLOOKUP(BQ$2,NAV!$B$2:$CH$509,ROW(BQ40),)+HLOOKUP(BQ$2,DIST!$C$1:$CI$508,ROW('NAV plus Dist'!BQ40)+1,FALSE)</f>
        <v>0</v>
      </c>
      <c r="BR41" s="144">
        <f>HLOOKUP(BR$2,NAV!$B$2:$CH$509,ROW(BR40),)+HLOOKUP(BR$2,DIST!$C$1:$CI$508,ROW('NAV plus Dist'!BR40)+1,FALSE)</f>
        <v>0</v>
      </c>
      <c r="BS41" s="144">
        <f>HLOOKUP(BS$2,NAV!$B$2:$CH$509,ROW(BS40),)+HLOOKUP(BS$2,DIST!$C$1:$CI$508,ROW('NAV plus Dist'!BS40)+1,FALSE)</f>
        <v>0</v>
      </c>
      <c r="BT41" s="144">
        <f>HLOOKUP(BT$2,NAV!$B$2:$CH$509,ROW(BT40),)+HLOOKUP(BT$2,DIST!$C$1:$CI$508,ROW('NAV plus Dist'!BT40)+1,FALSE)</f>
        <v>0</v>
      </c>
      <c r="BU41" s="144">
        <f>HLOOKUP(BU$2,NAV!$B$2:$CH$509,ROW(BU40),)+HLOOKUP(BU$2,DIST!$C$1:$CI$508,ROW('NAV plus Dist'!BU40)+1,FALSE)</f>
        <v>0</v>
      </c>
      <c r="BV41" s="144">
        <f>HLOOKUP(BV$2,NAV!$B$2:$CH$509,ROW(BV40),)+HLOOKUP(BV$2,DIST!$C$1:$CI$508,ROW('NAV plus Dist'!BV40)+1,FALSE)</f>
        <v>0</v>
      </c>
      <c r="BW41" s="144">
        <f>HLOOKUP(BW$2,NAV!$B$2:$CH$509,ROW(BW40),)+HLOOKUP(BW$2,DIST!$C$1:$CI$508,ROW('NAV plus Dist'!BW40)+1,FALSE)</f>
        <v>0</v>
      </c>
      <c r="BX41" s="144">
        <f>HLOOKUP(BX$2,NAV!$B$2:$CH$509,ROW(BX40),)+HLOOKUP(BX$2,DIST!$C$1:$CI$508,ROW('NAV plus Dist'!BX40)+1,FALSE)</f>
        <v>0</v>
      </c>
      <c r="BY41" s="144">
        <f>HLOOKUP(BY$2,NAV!$B$2:$CH$509,ROW(BY40),)+HLOOKUP(BY$2,DIST!$C$1:$CI$508,ROW('NAV plus Dist'!BY40)+1,FALSE)</f>
        <v>0</v>
      </c>
      <c r="BZ41" s="144">
        <f>HLOOKUP(BZ$2,NAV!$B$2:$CH$509,ROW(BZ40),)+HLOOKUP(BZ$2,DIST!$C$1:$CI$508,ROW('NAV plus Dist'!BZ40)+1,FALSE)</f>
        <v>0</v>
      </c>
      <c r="CA41" s="144">
        <f>HLOOKUP(CA$2,NAV!$B$2:$CH$509,ROW(CA40),)+HLOOKUP(CA$2,DIST!$C$1:$CI$508,ROW('NAV plus Dist'!CA40)+1,FALSE)</f>
        <v>0</v>
      </c>
      <c r="CB41" s="144">
        <f>HLOOKUP(CB$2,NAV!$B$2:$CH$509,ROW(CB40),)+HLOOKUP(CB$2,DIST!$C$1:$CI$508,ROW('NAV plus Dist'!CB40)+1,FALSE)</f>
        <v>0</v>
      </c>
      <c r="CC41" s="144">
        <f>HLOOKUP(CC$2,NAV!$B$2:$CH$509,ROW(CC40),)+HLOOKUP(CC$2,DIST!$C$1:$CI$508,ROW('NAV plus Dist'!CC40)+1,FALSE)</f>
        <v>0</v>
      </c>
      <c r="CD41" s="144">
        <f>HLOOKUP(CD$2,NAV!$B$2:$CH$509,ROW(CD40),)+HLOOKUP(CD$2,DIST!$C$1:$CI$508,ROW('NAV plus Dist'!CD40)+1,FALSE)</f>
        <v>0</v>
      </c>
      <c r="CE41" s="144">
        <f>HLOOKUP(CE$2,NAV!$B$2:$CH$509,ROW(CE40),)+HLOOKUP(CE$2,DIST!$C$1:$CI$508,ROW('NAV plus Dist'!CE40)+1,FALSE)</f>
        <v>0</v>
      </c>
      <c r="CF41" s="144">
        <f>HLOOKUP(CF$2,NAV!$B$2:$CH$509,ROW(CF40),)+HLOOKUP(CF$2,DIST!$C$1:$CI$508,ROW('NAV plus Dist'!CF40)+1,FALSE)</f>
        <v>0</v>
      </c>
      <c r="CG41" s="144">
        <f>HLOOKUP(CG$2,NAV!$B$2:$CH$509,ROW(CG40),)+HLOOKUP(CG$2,DIST!$C$1:$CI$508,ROW('NAV plus Dist'!CG40)+1,FALSE)</f>
        <v>0</v>
      </c>
      <c r="CH41" s="144">
        <f>HLOOKUP(CH$2,NAV!$B$2:$CH$509,ROW(CH40),)+HLOOKUP(CH$2,DIST!$C$1:$CI$508,ROW('NAV plus Dist'!CH40)+1,FALSE)</f>
        <v>0</v>
      </c>
      <c r="CI41" s="144">
        <f>HLOOKUP(CI$2,NAV!$B$2:$CH$509,ROW(CI40),)+HLOOKUP(CI$2,DIST!$C$1:$CI$508,ROW('NAV plus Dist'!CI40)+1,FALSE)</f>
        <v>0</v>
      </c>
      <c r="CJ41" s="144">
        <f>HLOOKUP(CJ$2,NAV!$B$2:$AAA$509,ROW(CJ40),)+HLOOKUP(CJ$2,DIST!$C$1:$AAJ$508,ROW('NAV plus Dist'!CJ40)+1,FALSE)</f>
        <v>0</v>
      </c>
      <c r="CK41" s="144">
        <f>HLOOKUP(CK$2,NAV!$B$2:$AAA$509,ROW(CK40),)+HLOOKUP(CK$2,DIST!$C$1:$AAJ$508,ROW('NAV plus Dist'!CK40)+1,FALSE)</f>
        <v>0</v>
      </c>
      <c r="CL41" s="144">
        <f>HLOOKUP(CL$2,NAV!$B$2:$AAA$509,ROW(CL40),)+HLOOKUP(CL$2,DIST!$C$1:$AAJ$508,ROW('NAV plus Dist'!CL40)+1,FALSE)</f>
        <v>0</v>
      </c>
      <c r="CM41" s="144">
        <f>HLOOKUP(CM$2,NAV!$B$2:$AAA$509,ROW(CM40),)+HLOOKUP(CM$2,DIST!$C$1:$AAJ$508,ROW('NAV plus Dist'!CM40)+1,FALSE)</f>
        <v>0</v>
      </c>
      <c r="CN41" s="144">
        <f>HLOOKUP(CN$2,NAV!$B$2:$AAA$509,ROW(CN40),)+HLOOKUP(CN$2,DIST!$C$1:$AAJ$508,ROW('NAV plus Dist'!CN40)+1,FALSE)</f>
        <v>0</v>
      </c>
      <c r="CO41" s="144">
        <f>HLOOKUP(CO$2,NAV!$B$2:$AAA$509,ROW(CO40),)+HLOOKUP(CO$2,DIST!$C$1:$AAJ$508,ROW('NAV plus Dist'!CO40)+1,FALSE)</f>
        <v>0</v>
      </c>
      <c r="CP41" s="144">
        <f>HLOOKUP(CP$2,NAV!$B$2:$AAA$509,ROW(CP40),)+HLOOKUP(CP$2,DIST!$C$1:$AAJ$508,ROW('NAV plus Dist'!CP40)+1,FALSE)</f>
        <v>0</v>
      </c>
      <c r="CQ41" s="144">
        <f>HLOOKUP(CQ$2,NAV!$B$2:$AAA$509,ROW(CQ40),)+HLOOKUP(CQ$2,DIST!$C$1:$AAJ$508,ROW('NAV plus Dist'!CQ40)+1,FALSE)</f>
        <v>0</v>
      </c>
      <c r="CR41" s="144">
        <f>HLOOKUP(CR$2,NAV!$B$2:$AAA$509,ROW(CR40),)+HLOOKUP(CR$2,DIST!$C$1:$AAJ$508,ROW('NAV plus Dist'!CR40)+1,FALSE)</f>
        <v>0</v>
      </c>
      <c r="CS41" s="144">
        <f>HLOOKUP(CS$2,NAV!$B$2:$AAA$509,ROW(CS40),)+HLOOKUP(CS$2,DIST!$C$1:$AAJ$508,ROW('NAV plus Dist'!CS40)+1,FALSE)</f>
        <v>0</v>
      </c>
      <c r="CT41" s="144">
        <f>HLOOKUP(CT$2,NAV!$B$2:$AAA$509,ROW(CT40),)+HLOOKUP(CT$2,DIST!$C$1:$AAJ$508,ROW('NAV plus Dist'!CT40)+1,FALSE)</f>
        <v>0</v>
      </c>
      <c r="CU41" s="144">
        <f>HLOOKUP(CU$2,NAV!$B$2:$AAA$509,ROW(CU40),)+HLOOKUP(CU$2,DIST!$C$1:$AAJ$508,ROW('NAV plus Dist'!CU40)+1,FALSE)</f>
        <v>0</v>
      </c>
      <c r="CV41" s="144">
        <f>HLOOKUP(CV$2,NAV!$B$2:$AAA$509,ROW(CV40),)+HLOOKUP(CV$2,DIST!$C$1:$AAJ$508,ROW('NAV plus Dist'!CV40)+1,FALSE)</f>
        <v>0</v>
      </c>
      <c r="CW41" s="144">
        <f>HLOOKUP(CW$2,NAV!$B$2:$AAA$509,ROW(CW40),)+HLOOKUP(CW$2,DIST!$C$1:$AAJ$508,ROW('NAV plus Dist'!CW40)+1,FALSE)</f>
        <v>0</v>
      </c>
      <c r="CX41" s="144">
        <f>HLOOKUP(CX$2,NAV!$B$2:$AAA$509,ROW(CX40),)+HLOOKUP(CX$2,DIST!$C$1:$AAJ$508,ROW('NAV plus Dist'!CX40)+1,FALSE)</f>
        <v>0</v>
      </c>
      <c r="CY41" s="144">
        <f>HLOOKUP(CY$2,NAV!$B$2:$AAA$509,ROW(CY40),)+HLOOKUP(CY$2,DIST!$C$1:$AAJ$508,ROW('NAV plus Dist'!CY40)+1,FALSE)</f>
        <v>0</v>
      </c>
      <c r="CZ41" s="144">
        <f>HLOOKUP(CZ$2,NAV!$B$2:$AAA$509,ROW(CZ40),)+HLOOKUP(CZ$2,DIST!$C$1:$AAJ$508,ROW('NAV plus Dist'!CZ40)+1,FALSE)</f>
        <v>0</v>
      </c>
      <c r="DA41" s="144">
        <f>HLOOKUP(DA$2,NAV!$B$2:$AAA$509,ROW(DA40),)+HLOOKUP(DA$2,DIST!$C$1:$AAJ$508,ROW('NAV plus Dist'!DA40)+1,FALSE)</f>
        <v>0</v>
      </c>
      <c r="DB41" s="144">
        <f>HLOOKUP(DB$2,NAV!$B$2:$AAA$509,ROW(DB40),)+HLOOKUP(DB$2,DIST!$C$1:$AAJ$508,ROW('NAV plus Dist'!DB40)+1,FALSE)</f>
        <v>0</v>
      </c>
      <c r="DC41" s="144">
        <f>HLOOKUP(DC$2,NAV!$B$2:$AAA$509,ROW(DC40),)+HLOOKUP(DC$2,DIST!$C$1:$AAJ$508,ROW('NAV plus Dist'!DC40)+1,FALSE)</f>
        <v>0</v>
      </c>
      <c r="DD41" s="144">
        <f>HLOOKUP(DD$2,NAV!$B$2:$AAA$509,ROW(DD40),)+HLOOKUP(DD$2,DIST!$C$1:$AAJ$508,ROW('NAV plus Dist'!DD40)+1,FALSE)</f>
        <v>0</v>
      </c>
      <c r="DE41" s="144">
        <f>HLOOKUP(DE$2,NAV!$B$2:$AAA$509,ROW(DE40),)+HLOOKUP(DE$2,DIST!$C$1:$AAJ$508,ROW('NAV plus Dist'!DE40)+1,FALSE)</f>
        <v>0</v>
      </c>
      <c r="DF41" s="144">
        <f>HLOOKUP(DF$2,NAV!$B$2:$AAA$509,ROW(DF40),)+HLOOKUP(DF$2,DIST!$C$1:$AAJ$508,ROW('NAV plus Dist'!DF40)+1,FALSE)</f>
        <v>0</v>
      </c>
      <c r="DG41" s="144">
        <f>HLOOKUP(DG$2,NAV!$B$2:$AAA$509,ROW(DG40),)+HLOOKUP(DG$2,DIST!$C$1:$AAJ$508,ROW('NAV plus Dist'!DG40)+1,FALSE)</f>
        <v>0</v>
      </c>
      <c r="DH41" s="144">
        <f>HLOOKUP(DH$2,NAV!$B$2:$AAA$509,ROW(DH40),)+HLOOKUP(DH$2,DIST!$C$1:$AAJ$508,ROW('NAV plus Dist'!DH40)+1,FALSE)</f>
        <v>0</v>
      </c>
    </row>
    <row r="42" spans="1:112" ht="15" thickBot="1">
      <c r="A42" s="94">
        <f t="shared" si="74"/>
        <v>157</v>
      </c>
      <c r="B42" s="149">
        <f t="shared" si="75"/>
        <v>41274</v>
      </c>
      <c r="C42" s="144">
        <f>HLOOKUP(C$2,NAV!$B$2:$CH$509,ROW(C41),)+HLOOKUP(C$2,DIST!$C$1:$CI$508,ROW('NAV plus Dist'!C41)+1,FALSE)</f>
        <v>0</v>
      </c>
      <c r="D42" s="144">
        <f>HLOOKUP(D$2,NAV!$B$2:$CH$509,ROW(D41),)+HLOOKUP(D$2,DIST!$C$1:$CI$508,ROW('NAV plus Dist'!D41)+1,FALSE)</f>
        <v>0</v>
      </c>
      <c r="E42" s="144">
        <f>HLOOKUP(E$2,NAV!$B$2:$CH$509,ROW(E41),)+HLOOKUP(E$2,DIST!$C$1:$CI$508,ROW('NAV plus Dist'!E41)+1,FALSE)</f>
        <v>0</v>
      </c>
      <c r="F42" s="144">
        <f>HLOOKUP(F$2,NAV!$B$2:$CH$509,ROW(F41),)+HLOOKUP(F$2,DIST!$C$1:$CI$508,ROW('NAV plus Dist'!F41)+1,FALSE)</f>
        <v>0</v>
      </c>
      <c r="G42" s="144">
        <f>HLOOKUP(G$2,NAV!$B$2:$CH$509,ROW(G41),)+HLOOKUP(G$2,DIST!$C$1:$CI$508,ROW('NAV plus Dist'!G41)+1,FALSE)</f>
        <v>0</v>
      </c>
      <c r="H42" s="144">
        <f>HLOOKUP(H$2,NAV!$B$2:$CH$509,ROW(H41),)+HLOOKUP(H$2,DIST!$C$1:$CI$508,ROW('NAV plus Dist'!H41)+1,FALSE)</f>
        <v>0</v>
      </c>
      <c r="I42" s="144">
        <f>HLOOKUP(I$2,NAV!$B$2:$CH$509,ROW(I41),)+HLOOKUP(I$2,DIST!$C$1:$CI$508,ROW('NAV plus Dist'!I41)+1,FALSE)</f>
        <v>0</v>
      </c>
      <c r="J42" s="144">
        <f>HLOOKUP(J$2,NAV!$B$2:$CH$509,ROW(J41),)+HLOOKUP(J$2,DIST!$C$1:$CI$508,ROW('NAV plus Dist'!J41)+1,FALSE)</f>
        <v>0</v>
      </c>
      <c r="K42" s="144">
        <f>HLOOKUP(K$2,NAV!$B$2:$CH$509,ROW(K41),)+HLOOKUP(K$2,DIST!$C$1:$CI$508,ROW('NAV plus Dist'!K41)+1,FALSE)</f>
        <v>0</v>
      </c>
      <c r="L42" s="144">
        <f>HLOOKUP(L$2,NAV!$B$2:$CH$509,ROW(L41),)+HLOOKUP(L$2,DIST!$C$1:$CI$508,ROW('NAV plus Dist'!L41)+1,FALSE)</f>
        <v>0</v>
      </c>
      <c r="M42" s="144">
        <f>HLOOKUP(M$2,NAV!$B$2:$CH$509,ROW(M41),)+HLOOKUP(M$2,DIST!$C$1:$CI$508,ROW('NAV plus Dist'!M41)+1,FALSE)</f>
        <v>0</v>
      </c>
      <c r="N42" s="144">
        <f>HLOOKUP(N$2,NAV!$B$2:$CH$509,ROW(N41),)+HLOOKUP(N$2,DIST!$C$1:$CI$508,ROW('NAV plus Dist'!N41)+1,FALSE)</f>
        <v>0</v>
      </c>
      <c r="O42" s="144">
        <f>HLOOKUP(O$2,NAV!$B$2:$CH$509,ROW(O41),)+HLOOKUP(O$2,DIST!$C$1:$CI$508,ROW('NAV plus Dist'!O41)+1,FALSE)</f>
        <v>0</v>
      </c>
      <c r="P42" s="144">
        <f>HLOOKUP(P$2,NAV!$B$2:$CH$509,ROW(P41),)+HLOOKUP(P$2,DIST!$C$1:$CI$508,ROW('NAV plus Dist'!P41)+1,FALSE)</f>
        <v>0</v>
      </c>
      <c r="Q42" s="144">
        <f>HLOOKUP(Q$2,NAV!$B$2:$CH$509,ROW(Q41),)+HLOOKUP(Q$2,DIST!$C$1:$CI$508,ROW('NAV plus Dist'!Q41)+1,FALSE)</f>
        <v>12.549300000000001</v>
      </c>
      <c r="R42" s="144">
        <f>HLOOKUP(R$2,NAV!$B$2:$CH$509,ROW(R41),)+HLOOKUP(R$2,DIST!$C$1:$CI$508,ROW('NAV plus Dist'!R41)+1,FALSE)</f>
        <v>12.549300000000001</v>
      </c>
      <c r="S42" s="144">
        <f>HLOOKUP(S$2,NAV!$B$2:$CH$509,ROW(S41),)+HLOOKUP(S$2,DIST!$C$1:$CI$508,ROW('NAV plus Dist'!S41)+1,FALSE)</f>
        <v>12.5047</v>
      </c>
      <c r="T42" s="144">
        <f>HLOOKUP(T$2,NAV!$B$2:$CH$509,ROW(T41),)+HLOOKUP(T$2,DIST!$C$1:$CI$508,ROW('NAV plus Dist'!T41)+1,FALSE)</f>
        <v>12.7034</v>
      </c>
      <c r="U42" s="144">
        <f>HLOOKUP(U$2,NAV!$B$2:$CH$509,ROW(U41),)+HLOOKUP(U$2,DIST!$C$1:$CI$508,ROW('NAV plus Dist'!U41)+1,FALSE)</f>
        <v>0</v>
      </c>
      <c r="V42" s="144">
        <f>HLOOKUP(V$2,NAV!$B$2:$CH$509,ROW(V41),)+HLOOKUP(V$2,DIST!$C$1:$CI$508,ROW('NAV plus Dist'!V41)+1,FALSE)</f>
        <v>13.767100000000001</v>
      </c>
      <c r="W42" s="144">
        <f>HLOOKUP(W$2,NAV!$B$2:$CH$509,ROW(W41),)+HLOOKUP(W$2,DIST!$C$1:$CI$508,ROW('NAV plus Dist'!W41)+1,FALSE)</f>
        <v>13.767100000000001</v>
      </c>
      <c r="X42" s="144">
        <f>HLOOKUP(X$2,NAV!$B$2:$CH$509,ROW(X41),)+HLOOKUP(X$2,DIST!$C$1:$CI$508,ROW('NAV plus Dist'!X41)+1,FALSE)</f>
        <v>13.7789</v>
      </c>
      <c r="Y42" s="144">
        <f>HLOOKUP(Y$2,NAV!$B$2:$CH$509,ROW(Y41),)+HLOOKUP(Y$2,DIST!$C$1:$CI$508,ROW('NAV plus Dist'!Y41)+1,FALSE)</f>
        <v>13.8774</v>
      </c>
      <c r="Z42" s="144">
        <f>HLOOKUP(Z$2,NAV!$B$2:$CH$509,ROW(Z41),)+HLOOKUP(Z$2,DIST!$C$1:$CI$508,ROW('NAV plus Dist'!Z41)+1,FALSE)</f>
        <v>0</v>
      </c>
      <c r="AA42" s="144">
        <f>HLOOKUP(AA$2,NAV!$B$2:$CH$509,ROW(AA41),)+HLOOKUP(AA$2,DIST!$C$1:$CI$508,ROW('NAV plus Dist'!AA41)+1,FALSE)</f>
        <v>0</v>
      </c>
      <c r="AB42" s="144">
        <f>HLOOKUP(AB$2,NAV!$B$2:$CH$509,ROW(AB41),)+HLOOKUP(AB$2,DIST!$C$1:$CI$508,ROW('NAV plus Dist'!AB41)+1,FALSE)</f>
        <v>0</v>
      </c>
      <c r="AC42" s="144">
        <f>HLOOKUP(AC$2,NAV!$B$2:$CH$509,ROW(AC41),)+HLOOKUP(AC$2,DIST!$C$1:$CI$508,ROW('NAV plus Dist'!AC41)+1,FALSE)</f>
        <v>0</v>
      </c>
      <c r="AD42" s="144">
        <f>HLOOKUP(AD$2,NAV!$B$2:$CH$509,ROW(AD41),)+HLOOKUP(AD$2,DIST!$C$1:$CI$508,ROW('NAV plus Dist'!AD41)+1,FALSE)</f>
        <v>0</v>
      </c>
      <c r="AE42" s="144">
        <f>HLOOKUP(AE$2,NAV!$B$2:$CH$509,ROW(AE41),)+HLOOKUP(AE$2,DIST!$C$1:$CI$508,ROW('NAV plus Dist'!AE41)+1,FALSE)</f>
        <v>0</v>
      </c>
      <c r="AF42" s="144">
        <f>HLOOKUP(AF$2,NAV!$B$2:$CH$509,ROW(AF41),)+HLOOKUP(AF$2,DIST!$C$1:$CI$508,ROW('NAV plus Dist'!AF41)+1,FALSE)</f>
        <v>0</v>
      </c>
      <c r="AG42" s="144">
        <f>HLOOKUP(AG$2,NAV!$B$2:$CH$509,ROW(AG41),)+HLOOKUP(AG$2,DIST!$C$1:$CI$508,ROW('NAV plus Dist'!AG41)+1,FALSE)</f>
        <v>0</v>
      </c>
      <c r="AH42" s="144">
        <f>HLOOKUP(AH$2,NAV!$B$2:$CH$509,ROW(AH41),)+HLOOKUP(AH$2,DIST!$C$1:$CI$508,ROW('NAV plus Dist'!AH41)+1,FALSE)</f>
        <v>0</v>
      </c>
      <c r="AI42" s="144">
        <f>HLOOKUP(AI$2,NAV!$B$2:$CH$509,ROW(AI41),)+HLOOKUP(AI$2,DIST!$C$1:$CI$508,ROW('NAV plus Dist'!AI41)+1,FALSE)</f>
        <v>0</v>
      </c>
      <c r="AJ42" s="144">
        <f>HLOOKUP(AJ$2,NAV!$B$2:$CH$509,ROW(AJ41),)+HLOOKUP(AJ$2,DIST!$C$1:$CI$508,ROW('NAV plus Dist'!AJ41)+1,FALSE)</f>
        <v>0</v>
      </c>
      <c r="AK42" s="144">
        <f>HLOOKUP(AK$2,NAV!$B$2:$CH$509,ROW(AK41),)+HLOOKUP(AK$2,DIST!$C$1:$CI$508,ROW('NAV plus Dist'!AK41)+1,FALSE)</f>
        <v>0</v>
      </c>
      <c r="AL42" s="144">
        <f>HLOOKUP(AL$2,NAV!$B$2:$CH$509,ROW(AL41),)+HLOOKUP(AL$2,DIST!$C$1:$CI$508,ROW('NAV plus Dist'!AL41)+1,FALSE)</f>
        <v>0</v>
      </c>
      <c r="AM42" s="144">
        <f>HLOOKUP(AM$2,NAV!$B$2:$CH$509,ROW(AM41),)+HLOOKUP(AM$2,DIST!$C$1:$CI$508,ROW('NAV plus Dist'!AM41)+1,FALSE)</f>
        <v>0</v>
      </c>
      <c r="AN42" s="144">
        <f>HLOOKUP(AN$2,NAV!$B$2:$CH$509,ROW(AN41),)+HLOOKUP(AN$2,DIST!$C$1:$CI$508,ROW('NAV plus Dist'!AN41)+1,FALSE)</f>
        <v>0</v>
      </c>
      <c r="AO42" s="144">
        <f>HLOOKUP(AO$2,NAV!$B$2:$CH$509,ROW(AO41),)+HLOOKUP(AO$2,DIST!$C$1:$CI$508,ROW('NAV plus Dist'!AO41)+1,FALSE)</f>
        <v>0</v>
      </c>
      <c r="AP42" s="144">
        <f>HLOOKUP(AP$2,NAV!$B$2:$CH$509,ROW(AP41),)+HLOOKUP(AP$2,DIST!$C$1:$CI$508,ROW('NAV plus Dist'!AP41)+1,FALSE)</f>
        <v>0</v>
      </c>
      <c r="AQ42" s="144">
        <f>HLOOKUP(AQ$2,NAV!$B$2:$CH$509,ROW(AQ41),)+HLOOKUP(AQ$2,DIST!$C$1:$CI$508,ROW('NAV plus Dist'!AQ41)+1,FALSE)</f>
        <v>0</v>
      </c>
      <c r="AR42" s="144">
        <f>HLOOKUP(AR$2,NAV!$B$2:$CH$509,ROW(AR41),)+HLOOKUP(AR$2,DIST!$C$1:$CI$508,ROW('NAV plus Dist'!AR41)+1,FALSE)</f>
        <v>0</v>
      </c>
      <c r="AS42" s="144">
        <f>HLOOKUP(AS$2,NAV!$B$2:$CH$509,ROW(AS41),)+HLOOKUP(AS$2,DIST!$C$1:$CI$508,ROW('NAV plus Dist'!AS41)+1,FALSE)</f>
        <v>0</v>
      </c>
      <c r="AT42" s="144">
        <f>HLOOKUP(AT$2,NAV!$B$2:$CH$509,ROW(AT41),)+HLOOKUP(AT$2,DIST!$C$1:$CI$508,ROW('NAV plus Dist'!AT41)+1,FALSE)</f>
        <v>0</v>
      </c>
      <c r="AU42" s="144">
        <f>HLOOKUP(AU$2,NAV!$B$2:$CH$509,ROW(AU41),)+HLOOKUP(AU$2,DIST!$C$1:$CI$508,ROW('NAV plus Dist'!AU41)+1,FALSE)</f>
        <v>0</v>
      </c>
      <c r="AV42" s="144">
        <f>HLOOKUP(AV$2,NAV!$B$2:$CH$509,ROW(AV41),)+HLOOKUP(AV$2,DIST!$C$1:$CI$508,ROW('NAV plus Dist'!AV41)+1,FALSE)</f>
        <v>0</v>
      </c>
      <c r="AW42" s="144">
        <f>HLOOKUP(AW$2,NAV!$B$2:$CH$509,ROW(AW41),)+HLOOKUP(AW$2,DIST!$C$1:$CI$508,ROW('NAV plus Dist'!AW41)+1,FALSE)</f>
        <v>0</v>
      </c>
      <c r="AX42" s="144">
        <f>HLOOKUP(AX$2,NAV!$B$2:$CH$509,ROW(AX41),)+HLOOKUP(AX$2,DIST!$C$1:$CI$508,ROW('NAV plus Dist'!AX41)+1,FALSE)</f>
        <v>0</v>
      </c>
      <c r="AY42" s="144">
        <f>HLOOKUP(AY$2,NAV!$B$2:$CH$509,ROW(AY41),)+HLOOKUP(AY$2,DIST!$C$1:$CI$508,ROW('NAV plus Dist'!AY41)+1,FALSE)</f>
        <v>0</v>
      </c>
      <c r="AZ42" s="144">
        <f>HLOOKUP(AZ$2,NAV!$B$2:$CH$509,ROW(AZ41),)+HLOOKUP(AZ$2,DIST!$C$1:$CI$508,ROW('NAV plus Dist'!AZ41)+1,FALSE)</f>
        <v>0</v>
      </c>
      <c r="BA42" s="144">
        <f>HLOOKUP(BA$2,NAV!$B$2:$CH$509,ROW(BA41),)+HLOOKUP(BA$2,DIST!$C$1:$CI$508,ROW('NAV plus Dist'!BA41)+1,FALSE)</f>
        <v>0</v>
      </c>
      <c r="BB42" s="144">
        <f>HLOOKUP(BB$2,NAV!$B$2:$CH$509,ROW(BB41),)+HLOOKUP(BB$2,DIST!$C$1:$CI$508,ROW('NAV plus Dist'!BB41)+1,FALSE)</f>
        <v>0</v>
      </c>
      <c r="BC42" s="144">
        <f>HLOOKUP(BC$2,NAV!$B$2:$CH$509,ROW(BC41),)+HLOOKUP(BC$2,DIST!$C$1:$CI$508,ROW('NAV plus Dist'!BC41)+1,FALSE)</f>
        <v>0</v>
      </c>
      <c r="BD42" s="144">
        <f>HLOOKUP(BD$2,NAV!$B$2:$CH$509,ROW(BD41),)+HLOOKUP(BD$2,DIST!$C$1:$CI$508,ROW('NAV plus Dist'!BD41)+1,FALSE)</f>
        <v>0</v>
      </c>
      <c r="BE42" s="144">
        <f>HLOOKUP(BE$2,NAV!$B$2:$CH$509,ROW(BE41),)+HLOOKUP(BE$2,DIST!$C$1:$CI$508,ROW('NAV plus Dist'!BE41)+1,FALSE)</f>
        <v>0</v>
      </c>
      <c r="BF42" s="144">
        <f>HLOOKUP(BF$2,NAV!$B$2:$CH$509,ROW(BF41),)+HLOOKUP(BF$2,DIST!$C$1:$CI$508,ROW('NAV plus Dist'!BF41)+1,FALSE)</f>
        <v>0</v>
      </c>
      <c r="BG42" s="144">
        <f>HLOOKUP(BG$2,NAV!$B$2:$CH$509,ROW(BG41),)+HLOOKUP(BG$2,DIST!$C$1:$CI$508,ROW('NAV plus Dist'!BG41)+1,FALSE)</f>
        <v>0</v>
      </c>
      <c r="BH42" s="144">
        <f>HLOOKUP(BH$2,NAV!$B$2:$CH$509,ROW(BH41),)+HLOOKUP(BH$2,DIST!$C$1:$CI$508,ROW('NAV plus Dist'!BH41)+1,FALSE)</f>
        <v>0</v>
      </c>
      <c r="BI42" s="144">
        <f>HLOOKUP(BI$2,NAV!$B$2:$CH$509,ROW(BI41),)+HLOOKUP(BI$2,DIST!$C$1:$CI$508,ROW('NAV plus Dist'!BI41)+1,FALSE)</f>
        <v>0</v>
      </c>
      <c r="BJ42" s="144">
        <f>HLOOKUP(BJ$2,NAV!$B$2:$CH$509,ROW(BJ41),)+HLOOKUP(BJ$2,DIST!$C$1:$CI$508,ROW('NAV plus Dist'!BJ41)+1,FALSE)</f>
        <v>0</v>
      </c>
      <c r="BK42" s="144">
        <f>HLOOKUP(BK$2,NAV!$B$2:$CH$509,ROW(BK41),)+HLOOKUP(BK$2,DIST!$C$1:$CI$508,ROW('NAV plus Dist'!BK41)+1,FALSE)</f>
        <v>0</v>
      </c>
      <c r="BL42" s="144">
        <f>HLOOKUP(BL$2,NAV!$B$2:$CH$509,ROW(BL41),)+HLOOKUP(BL$2,DIST!$C$1:$CI$508,ROW('NAV plus Dist'!BL41)+1,FALSE)</f>
        <v>0</v>
      </c>
      <c r="BM42" s="144">
        <f>HLOOKUP(BM$2,NAV!$B$2:$CH$509,ROW(BM41),)+HLOOKUP(BM$2,DIST!$C$1:$CI$508,ROW('NAV plus Dist'!BM41)+1,FALSE)</f>
        <v>0</v>
      </c>
      <c r="BN42" s="144">
        <f>HLOOKUP(BN$2,NAV!$B$2:$CH$509,ROW(BN41),)+HLOOKUP(BN$2,DIST!$C$1:$CI$508,ROW('NAV plus Dist'!BN41)+1,FALSE)</f>
        <v>0</v>
      </c>
      <c r="BO42" s="144">
        <f>HLOOKUP(BO$2,NAV!$B$2:$CH$509,ROW(BO41),)+HLOOKUP(BO$2,DIST!$C$1:$CI$508,ROW('NAV plus Dist'!BO41)+1,FALSE)</f>
        <v>0</v>
      </c>
      <c r="BP42" s="144">
        <f>HLOOKUP(BP$2,NAV!$B$2:$CH$509,ROW(BP41),)+HLOOKUP(BP$2,DIST!$C$1:$CI$508,ROW('NAV plus Dist'!BP41)+1,FALSE)</f>
        <v>0</v>
      </c>
      <c r="BQ42" s="144">
        <f>HLOOKUP(BQ$2,NAV!$B$2:$CH$509,ROW(BQ41),)+HLOOKUP(BQ$2,DIST!$C$1:$CI$508,ROW('NAV plus Dist'!BQ41)+1,FALSE)</f>
        <v>0</v>
      </c>
      <c r="BR42" s="144">
        <f>HLOOKUP(BR$2,NAV!$B$2:$CH$509,ROW(BR41),)+HLOOKUP(BR$2,DIST!$C$1:$CI$508,ROW('NAV plus Dist'!BR41)+1,FALSE)</f>
        <v>0</v>
      </c>
      <c r="BS42" s="144">
        <f>HLOOKUP(BS$2,NAV!$B$2:$CH$509,ROW(BS41),)+HLOOKUP(BS$2,DIST!$C$1:$CI$508,ROW('NAV plus Dist'!BS41)+1,FALSE)</f>
        <v>0</v>
      </c>
      <c r="BT42" s="144">
        <f>HLOOKUP(BT$2,NAV!$B$2:$CH$509,ROW(BT41),)+HLOOKUP(BT$2,DIST!$C$1:$CI$508,ROW('NAV plus Dist'!BT41)+1,FALSE)</f>
        <v>0</v>
      </c>
      <c r="BU42" s="144">
        <f>HLOOKUP(BU$2,NAV!$B$2:$CH$509,ROW(BU41),)+HLOOKUP(BU$2,DIST!$C$1:$CI$508,ROW('NAV plus Dist'!BU41)+1,FALSE)</f>
        <v>0</v>
      </c>
      <c r="BV42" s="144">
        <f>HLOOKUP(BV$2,NAV!$B$2:$CH$509,ROW(BV41),)+HLOOKUP(BV$2,DIST!$C$1:$CI$508,ROW('NAV plus Dist'!BV41)+1,FALSE)</f>
        <v>0</v>
      </c>
      <c r="BW42" s="144">
        <f>HLOOKUP(BW$2,NAV!$B$2:$CH$509,ROW(BW41),)+HLOOKUP(BW$2,DIST!$C$1:$CI$508,ROW('NAV plus Dist'!BW41)+1,FALSE)</f>
        <v>0</v>
      </c>
      <c r="BX42" s="144">
        <f>HLOOKUP(BX$2,NAV!$B$2:$CH$509,ROW(BX41),)+HLOOKUP(BX$2,DIST!$C$1:$CI$508,ROW('NAV plus Dist'!BX41)+1,FALSE)</f>
        <v>0</v>
      </c>
      <c r="BY42" s="144">
        <f>HLOOKUP(BY$2,NAV!$B$2:$CH$509,ROW(BY41),)+HLOOKUP(BY$2,DIST!$C$1:$CI$508,ROW('NAV plus Dist'!BY41)+1,FALSE)</f>
        <v>0</v>
      </c>
      <c r="BZ42" s="144">
        <f>HLOOKUP(BZ$2,NAV!$B$2:$CH$509,ROW(BZ41),)+HLOOKUP(BZ$2,DIST!$C$1:$CI$508,ROW('NAV plus Dist'!BZ41)+1,FALSE)</f>
        <v>0</v>
      </c>
      <c r="CA42" s="144">
        <f>HLOOKUP(CA$2,NAV!$B$2:$CH$509,ROW(CA41),)+HLOOKUP(CA$2,DIST!$C$1:$CI$508,ROW('NAV plus Dist'!CA41)+1,FALSE)</f>
        <v>0</v>
      </c>
      <c r="CB42" s="144">
        <f>HLOOKUP(CB$2,NAV!$B$2:$CH$509,ROW(CB41),)+HLOOKUP(CB$2,DIST!$C$1:$CI$508,ROW('NAV plus Dist'!CB41)+1,FALSE)</f>
        <v>0</v>
      </c>
      <c r="CC42" s="144">
        <f>HLOOKUP(CC$2,NAV!$B$2:$CH$509,ROW(CC41),)+HLOOKUP(CC$2,DIST!$C$1:$CI$508,ROW('NAV plus Dist'!CC41)+1,FALSE)</f>
        <v>0</v>
      </c>
      <c r="CD42" s="144">
        <f>HLOOKUP(CD$2,NAV!$B$2:$CH$509,ROW(CD41),)+HLOOKUP(CD$2,DIST!$C$1:$CI$508,ROW('NAV plus Dist'!CD41)+1,FALSE)</f>
        <v>0</v>
      </c>
      <c r="CE42" s="144">
        <f>HLOOKUP(CE$2,NAV!$B$2:$CH$509,ROW(CE41),)+HLOOKUP(CE$2,DIST!$C$1:$CI$508,ROW('NAV plus Dist'!CE41)+1,FALSE)</f>
        <v>0</v>
      </c>
      <c r="CF42" s="144">
        <f>HLOOKUP(CF$2,NAV!$B$2:$CH$509,ROW(CF41),)+HLOOKUP(CF$2,DIST!$C$1:$CI$508,ROW('NAV plus Dist'!CF41)+1,FALSE)</f>
        <v>0</v>
      </c>
      <c r="CG42" s="144">
        <f>HLOOKUP(CG$2,NAV!$B$2:$CH$509,ROW(CG41),)+HLOOKUP(CG$2,DIST!$C$1:$CI$508,ROW('NAV plus Dist'!CG41)+1,FALSE)</f>
        <v>0</v>
      </c>
      <c r="CH42" s="144">
        <f>HLOOKUP(CH$2,NAV!$B$2:$CH$509,ROW(CH41),)+HLOOKUP(CH$2,DIST!$C$1:$CI$508,ROW('NAV plus Dist'!CH41)+1,FALSE)</f>
        <v>0</v>
      </c>
      <c r="CI42" s="144">
        <f>HLOOKUP(CI$2,NAV!$B$2:$CH$509,ROW(CI41),)+HLOOKUP(CI$2,DIST!$C$1:$CI$508,ROW('NAV plus Dist'!CI41)+1,FALSE)</f>
        <v>0</v>
      </c>
      <c r="CJ42" s="144">
        <f>HLOOKUP(CJ$2,NAV!$B$2:$AAA$509,ROW(CJ41),)+HLOOKUP(CJ$2,DIST!$C$1:$AAJ$508,ROW('NAV plus Dist'!CJ41)+1,FALSE)</f>
        <v>0</v>
      </c>
      <c r="CK42" s="144">
        <f>HLOOKUP(CK$2,NAV!$B$2:$AAA$509,ROW(CK41),)+HLOOKUP(CK$2,DIST!$C$1:$AAJ$508,ROW('NAV plus Dist'!CK41)+1,FALSE)</f>
        <v>0</v>
      </c>
      <c r="CL42" s="144">
        <f>HLOOKUP(CL$2,NAV!$B$2:$AAA$509,ROW(CL41),)+HLOOKUP(CL$2,DIST!$C$1:$AAJ$508,ROW('NAV plus Dist'!CL41)+1,FALSE)</f>
        <v>0</v>
      </c>
      <c r="CM42" s="144">
        <f>HLOOKUP(CM$2,NAV!$B$2:$AAA$509,ROW(CM41),)+HLOOKUP(CM$2,DIST!$C$1:$AAJ$508,ROW('NAV plus Dist'!CM41)+1,FALSE)</f>
        <v>0</v>
      </c>
      <c r="CN42" s="144">
        <f>HLOOKUP(CN$2,NAV!$B$2:$AAA$509,ROW(CN41),)+HLOOKUP(CN$2,DIST!$C$1:$AAJ$508,ROW('NAV plus Dist'!CN41)+1,FALSE)</f>
        <v>0</v>
      </c>
      <c r="CO42" s="144">
        <f>HLOOKUP(CO$2,NAV!$B$2:$AAA$509,ROW(CO41),)+HLOOKUP(CO$2,DIST!$C$1:$AAJ$508,ROW('NAV plus Dist'!CO41)+1,FALSE)</f>
        <v>0</v>
      </c>
      <c r="CP42" s="144">
        <f>HLOOKUP(CP$2,NAV!$B$2:$AAA$509,ROW(CP41),)+HLOOKUP(CP$2,DIST!$C$1:$AAJ$508,ROW('NAV plus Dist'!CP41)+1,FALSE)</f>
        <v>0</v>
      </c>
      <c r="CQ42" s="144">
        <f>HLOOKUP(CQ$2,NAV!$B$2:$AAA$509,ROW(CQ41),)+HLOOKUP(CQ$2,DIST!$C$1:$AAJ$508,ROW('NAV plus Dist'!CQ41)+1,FALSE)</f>
        <v>0</v>
      </c>
      <c r="CR42" s="144">
        <f>HLOOKUP(CR$2,NAV!$B$2:$AAA$509,ROW(CR41),)+HLOOKUP(CR$2,DIST!$C$1:$AAJ$508,ROW('NAV plus Dist'!CR41)+1,FALSE)</f>
        <v>0</v>
      </c>
      <c r="CS42" s="144">
        <f>HLOOKUP(CS$2,NAV!$B$2:$AAA$509,ROW(CS41),)+HLOOKUP(CS$2,DIST!$C$1:$AAJ$508,ROW('NAV plus Dist'!CS41)+1,FALSE)</f>
        <v>0</v>
      </c>
      <c r="CT42" s="144">
        <f>HLOOKUP(CT$2,NAV!$B$2:$AAA$509,ROW(CT41),)+HLOOKUP(CT$2,DIST!$C$1:$AAJ$508,ROW('NAV plus Dist'!CT41)+1,FALSE)</f>
        <v>0</v>
      </c>
      <c r="CU42" s="144">
        <f>HLOOKUP(CU$2,NAV!$B$2:$AAA$509,ROW(CU41),)+HLOOKUP(CU$2,DIST!$C$1:$AAJ$508,ROW('NAV plus Dist'!CU41)+1,FALSE)</f>
        <v>0</v>
      </c>
      <c r="CV42" s="144">
        <f>HLOOKUP(CV$2,NAV!$B$2:$AAA$509,ROW(CV41),)+HLOOKUP(CV$2,DIST!$C$1:$AAJ$508,ROW('NAV plus Dist'!CV41)+1,FALSE)</f>
        <v>0</v>
      </c>
      <c r="CW42" s="144">
        <f>HLOOKUP(CW$2,NAV!$B$2:$AAA$509,ROW(CW41),)+HLOOKUP(CW$2,DIST!$C$1:$AAJ$508,ROW('NAV plus Dist'!CW41)+1,FALSE)</f>
        <v>0</v>
      </c>
      <c r="CX42" s="144">
        <f>HLOOKUP(CX$2,NAV!$B$2:$AAA$509,ROW(CX41),)+HLOOKUP(CX$2,DIST!$C$1:$AAJ$508,ROW('NAV plus Dist'!CX41)+1,FALSE)</f>
        <v>0</v>
      </c>
      <c r="CY42" s="144">
        <f>HLOOKUP(CY$2,NAV!$B$2:$AAA$509,ROW(CY41),)+HLOOKUP(CY$2,DIST!$C$1:$AAJ$508,ROW('NAV plus Dist'!CY41)+1,FALSE)</f>
        <v>0</v>
      </c>
      <c r="CZ42" s="144">
        <f>HLOOKUP(CZ$2,NAV!$B$2:$AAA$509,ROW(CZ41),)+HLOOKUP(CZ$2,DIST!$C$1:$AAJ$508,ROW('NAV plus Dist'!CZ41)+1,FALSE)</f>
        <v>0</v>
      </c>
      <c r="DA42" s="144">
        <f>HLOOKUP(DA$2,NAV!$B$2:$AAA$509,ROW(DA41),)+HLOOKUP(DA$2,DIST!$C$1:$AAJ$508,ROW('NAV plus Dist'!DA41)+1,FALSE)</f>
        <v>0</v>
      </c>
      <c r="DB42" s="144">
        <f>HLOOKUP(DB$2,NAV!$B$2:$AAA$509,ROW(DB41),)+HLOOKUP(DB$2,DIST!$C$1:$AAJ$508,ROW('NAV plus Dist'!DB41)+1,FALSE)</f>
        <v>0</v>
      </c>
      <c r="DC42" s="144">
        <f>HLOOKUP(DC$2,NAV!$B$2:$AAA$509,ROW(DC41),)+HLOOKUP(DC$2,DIST!$C$1:$AAJ$508,ROW('NAV plus Dist'!DC41)+1,FALSE)</f>
        <v>0</v>
      </c>
      <c r="DD42" s="144">
        <f>HLOOKUP(DD$2,NAV!$B$2:$AAA$509,ROW(DD41),)+HLOOKUP(DD$2,DIST!$C$1:$AAJ$508,ROW('NAV plus Dist'!DD41)+1,FALSE)</f>
        <v>0</v>
      </c>
      <c r="DE42" s="144">
        <f>HLOOKUP(DE$2,NAV!$B$2:$AAA$509,ROW(DE41),)+HLOOKUP(DE$2,DIST!$C$1:$AAJ$508,ROW('NAV plus Dist'!DE41)+1,FALSE)</f>
        <v>0</v>
      </c>
      <c r="DF42" s="144">
        <f>HLOOKUP(DF$2,NAV!$B$2:$AAA$509,ROW(DF41),)+HLOOKUP(DF$2,DIST!$C$1:$AAJ$508,ROW('NAV plus Dist'!DF41)+1,FALSE)</f>
        <v>0</v>
      </c>
      <c r="DG42" s="144">
        <f>HLOOKUP(DG$2,NAV!$B$2:$AAA$509,ROW(DG41),)+HLOOKUP(DG$2,DIST!$C$1:$AAJ$508,ROW('NAV plus Dist'!DG41)+1,FALSE)</f>
        <v>0</v>
      </c>
      <c r="DH42" s="144">
        <f>HLOOKUP(DH$2,NAV!$B$2:$AAA$509,ROW(DH41),)+HLOOKUP(DH$2,DIST!$C$1:$AAJ$508,ROW('NAV plus Dist'!DH41)+1,FALSE)</f>
        <v>0</v>
      </c>
    </row>
    <row r="43" spans="1:112">
      <c r="A43" s="94">
        <f t="shared" si="74"/>
        <v>156</v>
      </c>
      <c r="B43" s="148">
        <f t="shared" si="75"/>
        <v>41305</v>
      </c>
      <c r="C43" s="144">
        <f>HLOOKUP(C$2,NAV!$B$2:$CH$509,ROW(C42),)+HLOOKUP(C$2,DIST!$C$1:$CI$508,ROW('NAV plus Dist'!C42)+1,FALSE)</f>
        <v>0</v>
      </c>
      <c r="D43" s="144">
        <f>HLOOKUP(D$2,NAV!$B$2:$CH$509,ROW(D42),)+HLOOKUP(D$2,DIST!$C$1:$CI$508,ROW('NAV plus Dist'!D42)+1,FALSE)</f>
        <v>0</v>
      </c>
      <c r="E43" s="144">
        <f>HLOOKUP(E$2,NAV!$B$2:$CH$509,ROW(E42),)+HLOOKUP(E$2,DIST!$C$1:$CI$508,ROW('NAV plus Dist'!E42)+1,FALSE)</f>
        <v>0</v>
      </c>
      <c r="F43" s="144">
        <f>HLOOKUP(F$2,NAV!$B$2:$CH$509,ROW(F42),)+HLOOKUP(F$2,DIST!$C$1:$CI$508,ROW('NAV plus Dist'!F42)+1,FALSE)</f>
        <v>0</v>
      </c>
      <c r="G43" s="144">
        <f>HLOOKUP(G$2,NAV!$B$2:$CH$509,ROW(G42),)+HLOOKUP(G$2,DIST!$C$1:$CI$508,ROW('NAV plus Dist'!G42)+1,FALSE)</f>
        <v>0</v>
      </c>
      <c r="H43" s="144">
        <f>HLOOKUP(H$2,NAV!$B$2:$CH$509,ROW(H42),)+HLOOKUP(H$2,DIST!$C$1:$CI$508,ROW('NAV plus Dist'!H42)+1,FALSE)</f>
        <v>0</v>
      </c>
      <c r="I43" s="144">
        <f>HLOOKUP(I$2,NAV!$B$2:$CH$509,ROW(I42),)+HLOOKUP(I$2,DIST!$C$1:$CI$508,ROW('NAV plus Dist'!I42)+1,FALSE)</f>
        <v>0</v>
      </c>
      <c r="J43" s="144">
        <f>HLOOKUP(J$2,NAV!$B$2:$CH$509,ROW(J42),)+HLOOKUP(J$2,DIST!$C$1:$CI$508,ROW('NAV plus Dist'!J42)+1,FALSE)</f>
        <v>0</v>
      </c>
      <c r="K43" s="144">
        <f>HLOOKUP(K$2,NAV!$B$2:$CH$509,ROW(K42),)+HLOOKUP(K$2,DIST!$C$1:$CI$508,ROW('NAV plus Dist'!K42)+1,FALSE)</f>
        <v>0</v>
      </c>
      <c r="L43" s="144">
        <f>HLOOKUP(L$2,NAV!$B$2:$CH$509,ROW(L42),)+HLOOKUP(L$2,DIST!$C$1:$CI$508,ROW('NAV plus Dist'!L42)+1,FALSE)</f>
        <v>0</v>
      </c>
      <c r="M43" s="144">
        <f>HLOOKUP(M$2,NAV!$B$2:$CH$509,ROW(M42),)+HLOOKUP(M$2,DIST!$C$1:$CI$508,ROW('NAV plus Dist'!M42)+1,FALSE)</f>
        <v>0</v>
      </c>
      <c r="N43" s="144">
        <f>HLOOKUP(N$2,NAV!$B$2:$CH$509,ROW(N42),)+HLOOKUP(N$2,DIST!$C$1:$CI$508,ROW('NAV plus Dist'!N42)+1,FALSE)</f>
        <v>0</v>
      </c>
      <c r="O43" s="144">
        <f>HLOOKUP(O$2,NAV!$B$2:$CH$509,ROW(O42),)+HLOOKUP(O$2,DIST!$C$1:$CI$508,ROW('NAV plus Dist'!O42)+1,FALSE)</f>
        <v>0</v>
      </c>
      <c r="P43" s="144">
        <f>HLOOKUP(P$2,NAV!$B$2:$CH$509,ROW(P42),)+HLOOKUP(P$2,DIST!$C$1:$CI$508,ROW('NAV plus Dist'!P42)+1,FALSE)</f>
        <v>0</v>
      </c>
      <c r="Q43" s="144">
        <f>HLOOKUP(Q$2,NAV!$B$2:$CH$509,ROW(Q42),)+HLOOKUP(Q$2,DIST!$C$1:$CI$508,ROW('NAV plus Dist'!Q42)+1,FALSE)</f>
        <v>12.812800000000001</v>
      </c>
      <c r="R43" s="144">
        <f>HLOOKUP(R$2,NAV!$B$2:$CH$509,ROW(R42),)+HLOOKUP(R$2,DIST!$C$1:$CI$508,ROW('NAV plus Dist'!R42)+1,FALSE)</f>
        <v>12.812800000000001</v>
      </c>
      <c r="S43" s="144">
        <f>HLOOKUP(S$2,NAV!$B$2:$CH$509,ROW(S42),)+HLOOKUP(S$2,DIST!$C$1:$CI$508,ROW('NAV plus Dist'!S42)+1,FALSE)</f>
        <v>12.756600000000001</v>
      </c>
      <c r="T43" s="144">
        <f>HLOOKUP(T$2,NAV!$B$2:$CH$509,ROW(T42),)+HLOOKUP(T$2,DIST!$C$1:$CI$508,ROW('NAV plus Dist'!T42)+1,FALSE)</f>
        <v>12.976000000000001</v>
      </c>
      <c r="U43" s="144">
        <f>HLOOKUP(U$2,NAV!$B$2:$CH$509,ROW(U42),)+HLOOKUP(U$2,DIST!$C$1:$CI$508,ROW('NAV plus Dist'!U42)+1,FALSE)</f>
        <v>0</v>
      </c>
      <c r="V43" s="144">
        <f>HLOOKUP(V$2,NAV!$B$2:$CH$509,ROW(V42),)+HLOOKUP(V$2,DIST!$C$1:$CI$508,ROW('NAV plus Dist'!V42)+1,FALSE)</f>
        <v>14.070500000000001</v>
      </c>
      <c r="W43" s="144">
        <f>HLOOKUP(W$2,NAV!$B$2:$CH$509,ROW(W42),)+HLOOKUP(W$2,DIST!$C$1:$CI$508,ROW('NAV plus Dist'!W42)+1,FALSE)</f>
        <v>14.070500000000001</v>
      </c>
      <c r="X43" s="144">
        <f>HLOOKUP(X$2,NAV!$B$2:$CH$509,ROW(X42),)+HLOOKUP(X$2,DIST!$C$1:$CI$508,ROW('NAV plus Dist'!X42)+1,FALSE)</f>
        <v>14.0784</v>
      </c>
      <c r="Y43" s="144">
        <f>HLOOKUP(Y$2,NAV!$B$2:$CH$509,ROW(Y42),)+HLOOKUP(Y$2,DIST!$C$1:$CI$508,ROW('NAV plus Dist'!Y42)+1,FALSE)</f>
        <v>14.197700000000001</v>
      </c>
      <c r="Z43" s="144">
        <f>HLOOKUP(Z$2,NAV!$B$2:$CH$509,ROW(Z42),)+HLOOKUP(Z$2,DIST!$C$1:$CI$508,ROW('NAV plus Dist'!Z42)+1,FALSE)</f>
        <v>0</v>
      </c>
      <c r="AA43" s="144">
        <f>HLOOKUP(AA$2,NAV!$B$2:$CH$509,ROW(AA42),)+HLOOKUP(AA$2,DIST!$C$1:$CI$508,ROW('NAV plus Dist'!AA42)+1,FALSE)</f>
        <v>0</v>
      </c>
      <c r="AB43" s="144">
        <f>HLOOKUP(AB$2,NAV!$B$2:$CH$509,ROW(AB42),)+HLOOKUP(AB$2,DIST!$C$1:$CI$508,ROW('NAV plus Dist'!AB42)+1,FALSE)</f>
        <v>0</v>
      </c>
      <c r="AC43" s="144">
        <f>HLOOKUP(AC$2,NAV!$B$2:$CH$509,ROW(AC42),)+HLOOKUP(AC$2,DIST!$C$1:$CI$508,ROW('NAV plus Dist'!AC42)+1,FALSE)</f>
        <v>0</v>
      </c>
      <c r="AD43" s="144">
        <f>HLOOKUP(AD$2,NAV!$B$2:$CH$509,ROW(AD42),)+HLOOKUP(AD$2,DIST!$C$1:$CI$508,ROW('NAV plus Dist'!AD42)+1,FALSE)</f>
        <v>0</v>
      </c>
      <c r="AE43" s="144">
        <f>HLOOKUP(AE$2,NAV!$B$2:$CH$509,ROW(AE42),)+HLOOKUP(AE$2,DIST!$C$1:$CI$508,ROW('NAV plus Dist'!AE42)+1,FALSE)</f>
        <v>0</v>
      </c>
      <c r="AF43" s="144">
        <f>HLOOKUP(AF$2,NAV!$B$2:$CH$509,ROW(AF42),)+HLOOKUP(AF$2,DIST!$C$1:$CI$508,ROW('NAV plus Dist'!AF42)+1,FALSE)</f>
        <v>0</v>
      </c>
      <c r="AG43" s="144">
        <f>HLOOKUP(AG$2,NAV!$B$2:$CH$509,ROW(AG42),)+HLOOKUP(AG$2,DIST!$C$1:$CI$508,ROW('NAV plus Dist'!AG42)+1,FALSE)</f>
        <v>0</v>
      </c>
      <c r="AH43" s="144">
        <f>HLOOKUP(AH$2,NAV!$B$2:$CH$509,ROW(AH42),)+HLOOKUP(AH$2,DIST!$C$1:$CI$508,ROW('NAV plus Dist'!AH42)+1,FALSE)</f>
        <v>0</v>
      </c>
      <c r="AI43" s="144">
        <f>HLOOKUP(AI$2,NAV!$B$2:$CH$509,ROW(AI42),)+HLOOKUP(AI$2,DIST!$C$1:$CI$508,ROW('NAV plus Dist'!AI42)+1,FALSE)</f>
        <v>0</v>
      </c>
      <c r="AJ43" s="144">
        <f>HLOOKUP(AJ$2,NAV!$B$2:$CH$509,ROW(AJ42),)+HLOOKUP(AJ$2,DIST!$C$1:$CI$508,ROW('NAV plus Dist'!AJ42)+1,FALSE)</f>
        <v>0</v>
      </c>
      <c r="AK43" s="144">
        <f>HLOOKUP(AK$2,NAV!$B$2:$CH$509,ROW(AK42),)+HLOOKUP(AK$2,DIST!$C$1:$CI$508,ROW('NAV plus Dist'!AK42)+1,FALSE)</f>
        <v>0</v>
      </c>
      <c r="AL43" s="144">
        <f>HLOOKUP(AL$2,NAV!$B$2:$CH$509,ROW(AL42),)+HLOOKUP(AL$2,DIST!$C$1:$CI$508,ROW('NAV plus Dist'!AL42)+1,FALSE)</f>
        <v>0</v>
      </c>
      <c r="AM43" s="144">
        <f>HLOOKUP(AM$2,NAV!$B$2:$CH$509,ROW(AM42),)+HLOOKUP(AM$2,DIST!$C$1:$CI$508,ROW('NAV plus Dist'!AM42)+1,FALSE)</f>
        <v>0</v>
      </c>
      <c r="AN43" s="144">
        <f>HLOOKUP(AN$2,NAV!$B$2:$CH$509,ROW(AN42),)+HLOOKUP(AN$2,DIST!$C$1:$CI$508,ROW('NAV plus Dist'!AN42)+1,FALSE)</f>
        <v>0</v>
      </c>
      <c r="AO43" s="144">
        <f>HLOOKUP(AO$2,NAV!$B$2:$CH$509,ROW(AO42),)+HLOOKUP(AO$2,DIST!$C$1:$CI$508,ROW('NAV plus Dist'!AO42)+1,FALSE)</f>
        <v>0</v>
      </c>
      <c r="AP43" s="144">
        <f>HLOOKUP(AP$2,NAV!$B$2:$CH$509,ROW(AP42),)+HLOOKUP(AP$2,DIST!$C$1:$CI$508,ROW('NAV plus Dist'!AP42)+1,FALSE)</f>
        <v>0</v>
      </c>
      <c r="AQ43" s="144">
        <f>HLOOKUP(AQ$2,NAV!$B$2:$CH$509,ROW(AQ42),)+HLOOKUP(AQ$2,DIST!$C$1:$CI$508,ROW('NAV plus Dist'!AQ42)+1,FALSE)</f>
        <v>0</v>
      </c>
      <c r="AR43" s="144">
        <f>HLOOKUP(AR$2,NAV!$B$2:$CH$509,ROW(AR42),)+HLOOKUP(AR$2,DIST!$C$1:$CI$508,ROW('NAV plus Dist'!AR42)+1,FALSE)</f>
        <v>0</v>
      </c>
      <c r="AS43" s="144">
        <f>HLOOKUP(AS$2,NAV!$B$2:$CH$509,ROW(AS42),)+HLOOKUP(AS$2,DIST!$C$1:$CI$508,ROW('NAV plus Dist'!AS42)+1,FALSE)</f>
        <v>0</v>
      </c>
      <c r="AT43" s="144">
        <f>HLOOKUP(AT$2,NAV!$B$2:$CH$509,ROW(AT42),)+HLOOKUP(AT$2,DIST!$C$1:$CI$508,ROW('NAV plus Dist'!AT42)+1,FALSE)</f>
        <v>0</v>
      </c>
      <c r="AU43" s="144">
        <f>HLOOKUP(AU$2,NAV!$B$2:$CH$509,ROW(AU42),)+HLOOKUP(AU$2,DIST!$C$1:$CI$508,ROW('NAV plus Dist'!AU42)+1,FALSE)</f>
        <v>0</v>
      </c>
      <c r="AV43" s="144">
        <f>HLOOKUP(AV$2,NAV!$B$2:$CH$509,ROW(AV42),)+HLOOKUP(AV$2,DIST!$C$1:$CI$508,ROW('NAV plus Dist'!AV42)+1,FALSE)</f>
        <v>0</v>
      </c>
      <c r="AW43" s="144">
        <f>HLOOKUP(AW$2,NAV!$B$2:$CH$509,ROW(AW42),)+HLOOKUP(AW$2,DIST!$C$1:$CI$508,ROW('NAV plus Dist'!AW42)+1,FALSE)</f>
        <v>0</v>
      </c>
      <c r="AX43" s="144">
        <f>HLOOKUP(AX$2,NAV!$B$2:$CH$509,ROW(AX42),)+HLOOKUP(AX$2,DIST!$C$1:$CI$508,ROW('NAV plus Dist'!AX42)+1,FALSE)</f>
        <v>0</v>
      </c>
      <c r="AY43" s="144">
        <f>HLOOKUP(AY$2,NAV!$B$2:$CH$509,ROW(AY42),)+HLOOKUP(AY$2,DIST!$C$1:$CI$508,ROW('NAV plus Dist'!AY42)+1,FALSE)</f>
        <v>0</v>
      </c>
      <c r="AZ43" s="144">
        <f>HLOOKUP(AZ$2,NAV!$B$2:$CH$509,ROW(AZ42),)+HLOOKUP(AZ$2,DIST!$C$1:$CI$508,ROW('NAV plus Dist'!AZ42)+1,FALSE)</f>
        <v>0</v>
      </c>
      <c r="BA43" s="144">
        <f>HLOOKUP(BA$2,NAV!$B$2:$CH$509,ROW(BA42),)+HLOOKUP(BA$2,DIST!$C$1:$CI$508,ROW('NAV plus Dist'!BA42)+1,FALSE)</f>
        <v>0</v>
      </c>
      <c r="BB43" s="144">
        <f>HLOOKUP(BB$2,NAV!$B$2:$CH$509,ROW(BB42),)+HLOOKUP(BB$2,DIST!$C$1:$CI$508,ROW('NAV plus Dist'!BB42)+1,FALSE)</f>
        <v>0</v>
      </c>
      <c r="BC43" s="144">
        <f>HLOOKUP(BC$2,NAV!$B$2:$CH$509,ROW(BC42),)+HLOOKUP(BC$2,DIST!$C$1:$CI$508,ROW('NAV plus Dist'!BC42)+1,FALSE)</f>
        <v>0</v>
      </c>
      <c r="BD43" s="144">
        <f>HLOOKUP(BD$2,NAV!$B$2:$CH$509,ROW(BD42),)+HLOOKUP(BD$2,DIST!$C$1:$CI$508,ROW('NAV plus Dist'!BD42)+1,FALSE)</f>
        <v>0</v>
      </c>
      <c r="BE43" s="144">
        <f>HLOOKUP(BE$2,NAV!$B$2:$CH$509,ROW(BE42),)+HLOOKUP(BE$2,DIST!$C$1:$CI$508,ROW('NAV plus Dist'!BE42)+1,FALSE)</f>
        <v>0</v>
      </c>
      <c r="BF43" s="144">
        <f>HLOOKUP(BF$2,NAV!$B$2:$CH$509,ROW(BF42),)+HLOOKUP(BF$2,DIST!$C$1:$CI$508,ROW('NAV plus Dist'!BF42)+1,FALSE)</f>
        <v>0</v>
      </c>
      <c r="BG43" s="144">
        <f>HLOOKUP(BG$2,NAV!$B$2:$CH$509,ROW(BG42),)+HLOOKUP(BG$2,DIST!$C$1:$CI$508,ROW('NAV plus Dist'!BG42)+1,FALSE)</f>
        <v>0</v>
      </c>
      <c r="BH43" s="144">
        <f>HLOOKUP(BH$2,NAV!$B$2:$CH$509,ROW(BH42),)+HLOOKUP(BH$2,DIST!$C$1:$CI$508,ROW('NAV plus Dist'!BH42)+1,FALSE)</f>
        <v>0</v>
      </c>
      <c r="BI43" s="144">
        <f>HLOOKUP(BI$2,NAV!$B$2:$CH$509,ROW(BI42),)+HLOOKUP(BI$2,DIST!$C$1:$CI$508,ROW('NAV plus Dist'!BI42)+1,FALSE)</f>
        <v>0</v>
      </c>
      <c r="BJ43" s="144">
        <f>HLOOKUP(BJ$2,NAV!$B$2:$CH$509,ROW(BJ42),)+HLOOKUP(BJ$2,DIST!$C$1:$CI$508,ROW('NAV plus Dist'!BJ42)+1,FALSE)</f>
        <v>0</v>
      </c>
      <c r="BK43" s="144">
        <f>HLOOKUP(BK$2,NAV!$B$2:$CH$509,ROW(BK42),)+HLOOKUP(BK$2,DIST!$C$1:$CI$508,ROW('NAV plus Dist'!BK42)+1,FALSE)</f>
        <v>0</v>
      </c>
      <c r="BL43" s="144">
        <f>HLOOKUP(BL$2,NAV!$B$2:$CH$509,ROW(BL42),)+HLOOKUP(BL$2,DIST!$C$1:$CI$508,ROW('NAV plus Dist'!BL42)+1,FALSE)</f>
        <v>0</v>
      </c>
      <c r="BM43" s="144">
        <f>HLOOKUP(BM$2,NAV!$B$2:$CH$509,ROW(BM42),)+HLOOKUP(BM$2,DIST!$C$1:$CI$508,ROW('NAV plus Dist'!BM42)+1,FALSE)</f>
        <v>0</v>
      </c>
      <c r="BN43" s="144">
        <f>HLOOKUP(BN$2,NAV!$B$2:$CH$509,ROW(BN42),)+HLOOKUP(BN$2,DIST!$C$1:$CI$508,ROW('NAV plus Dist'!BN42)+1,FALSE)</f>
        <v>0</v>
      </c>
      <c r="BO43" s="144">
        <f>HLOOKUP(BO$2,NAV!$B$2:$CH$509,ROW(BO42),)+HLOOKUP(BO$2,DIST!$C$1:$CI$508,ROW('NAV plus Dist'!BO42)+1,FALSE)</f>
        <v>0</v>
      </c>
      <c r="BP43" s="144">
        <f>HLOOKUP(BP$2,NAV!$B$2:$CH$509,ROW(BP42),)+HLOOKUP(BP$2,DIST!$C$1:$CI$508,ROW('NAV plus Dist'!BP42)+1,FALSE)</f>
        <v>0</v>
      </c>
      <c r="BQ43" s="144">
        <f>HLOOKUP(BQ$2,NAV!$B$2:$CH$509,ROW(BQ42),)+HLOOKUP(BQ$2,DIST!$C$1:$CI$508,ROW('NAV plus Dist'!BQ42)+1,FALSE)</f>
        <v>0</v>
      </c>
      <c r="BR43" s="144">
        <f>HLOOKUP(BR$2,NAV!$B$2:$CH$509,ROW(BR42),)+HLOOKUP(BR$2,DIST!$C$1:$CI$508,ROW('NAV plus Dist'!BR42)+1,FALSE)</f>
        <v>0</v>
      </c>
      <c r="BS43" s="144">
        <f>HLOOKUP(BS$2,NAV!$B$2:$CH$509,ROW(BS42),)+HLOOKUP(BS$2,DIST!$C$1:$CI$508,ROW('NAV plus Dist'!BS42)+1,FALSE)</f>
        <v>0</v>
      </c>
      <c r="BT43" s="144">
        <f>HLOOKUP(BT$2,NAV!$B$2:$CH$509,ROW(BT42),)+HLOOKUP(BT$2,DIST!$C$1:$CI$508,ROW('NAV plus Dist'!BT42)+1,FALSE)</f>
        <v>0</v>
      </c>
      <c r="BU43" s="144">
        <f>HLOOKUP(BU$2,NAV!$B$2:$CH$509,ROW(BU42),)+HLOOKUP(BU$2,DIST!$C$1:$CI$508,ROW('NAV plus Dist'!BU42)+1,FALSE)</f>
        <v>0</v>
      </c>
      <c r="BV43" s="144">
        <f>HLOOKUP(BV$2,NAV!$B$2:$CH$509,ROW(BV42),)+HLOOKUP(BV$2,DIST!$C$1:$CI$508,ROW('NAV plus Dist'!BV42)+1,FALSE)</f>
        <v>0</v>
      </c>
      <c r="BW43" s="144">
        <f>HLOOKUP(BW$2,NAV!$B$2:$CH$509,ROW(BW42),)+HLOOKUP(BW$2,DIST!$C$1:$CI$508,ROW('NAV plus Dist'!BW42)+1,FALSE)</f>
        <v>0</v>
      </c>
      <c r="BX43" s="144">
        <f>HLOOKUP(BX$2,NAV!$B$2:$CH$509,ROW(BX42),)+HLOOKUP(BX$2,DIST!$C$1:$CI$508,ROW('NAV plus Dist'!BX42)+1,FALSE)</f>
        <v>0</v>
      </c>
      <c r="BY43" s="144">
        <f>HLOOKUP(BY$2,NAV!$B$2:$CH$509,ROW(BY42),)+HLOOKUP(BY$2,DIST!$C$1:$CI$508,ROW('NAV plus Dist'!BY42)+1,FALSE)</f>
        <v>0</v>
      </c>
      <c r="BZ43" s="144">
        <f>HLOOKUP(BZ$2,NAV!$B$2:$CH$509,ROW(BZ42),)+HLOOKUP(BZ$2,DIST!$C$1:$CI$508,ROW('NAV plus Dist'!BZ42)+1,FALSE)</f>
        <v>0</v>
      </c>
      <c r="CA43" s="144">
        <f>HLOOKUP(CA$2,NAV!$B$2:$CH$509,ROW(CA42),)+HLOOKUP(CA$2,DIST!$C$1:$CI$508,ROW('NAV plus Dist'!CA42)+1,FALSE)</f>
        <v>0</v>
      </c>
      <c r="CB43" s="144">
        <f>HLOOKUP(CB$2,NAV!$B$2:$CH$509,ROW(CB42),)+HLOOKUP(CB$2,DIST!$C$1:$CI$508,ROW('NAV plus Dist'!CB42)+1,FALSE)</f>
        <v>0</v>
      </c>
      <c r="CC43" s="144">
        <f>HLOOKUP(CC$2,NAV!$B$2:$CH$509,ROW(CC42),)+HLOOKUP(CC$2,DIST!$C$1:$CI$508,ROW('NAV plus Dist'!CC42)+1,FALSE)</f>
        <v>0</v>
      </c>
      <c r="CD43" s="144">
        <f>HLOOKUP(CD$2,NAV!$B$2:$CH$509,ROW(CD42),)+HLOOKUP(CD$2,DIST!$C$1:$CI$508,ROW('NAV plus Dist'!CD42)+1,FALSE)</f>
        <v>0</v>
      </c>
      <c r="CE43" s="144">
        <f>HLOOKUP(CE$2,NAV!$B$2:$CH$509,ROW(CE42),)+HLOOKUP(CE$2,DIST!$C$1:$CI$508,ROW('NAV plus Dist'!CE42)+1,FALSE)</f>
        <v>0</v>
      </c>
      <c r="CF43" s="144">
        <f>HLOOKUP(CF$2,NAV!$B$2:$CH$509,ROW(CF42),)+HLOOKUP(CF$2,DIST!$C$1:$CI$508,ROW('NAV plus Dist'!CF42)+1,FALSE)</f>
        <v>0</v>
      </c>
      <c r="CG43" s="144">
        <f>HLOOKUP(CG$2,NAV!$B$2:$CH$509,ROW(CG42),)+HLOOKUP(CG$2,DIST!$C$1:$CI$508,ROW('NAV plus Dist'!CG42)+1,FALSE)</f>
        <v>0</v>
      </c>
      <c r="CH43" s="144">
        <f>HLOOKUP(CH$2,NAV!$B$2:$CH$509,ROW(CH42),)+HLOOKUP(CH$2,DIST!$C$1:$CI$508,ROW('NAV plus Dist'!CH42)+1,FALSE)</f>
        <v>0</v>
      </c>
      <c r="CI43" s="144">
        <f>HLOOKUP(CI$2,NAV!$B$2:$CH$509,ROW(CI42),)+HLOOKUP(CI$2,DIST!$C$1:$CI$508,ROW('NAV plus Dist'!CI42)+1,FALSE)</f>
        <v>0</v>
      </c>
      <c r="CJ43" s="144">
        <f>HLOOKUP(CJ$2,NAV!$B$2:$AAA$509,ROW(CJ42),)+HLOOKUP(CJ$2,DIST!$C$1:$AAJ$508,ROW('NAV plus Dist'!CJ42)+1,FALSE)</f>
        <v>0</v>
      </c>
      <c r="CK43" s="144">
        <f>HLOOKUP(CK$2,NAV!$B$2:$AAA$509,ROW(CK42),)+HLOOKUP(CK$2,DIST!$C$1:$AAJ$508,ROW('NAV plus Dist'!CK42)+1,FALSE)</f>
        <v>0</v>
      </c>
      <c r="CL43" s="144">
        <f>HLOOKUP(CL$2,NAV!$B$2:$AAA$509,ROW(CL42),)+HLOOKUP(CL$2,DIST!$C$1:$AAJ$508,ROW('NAV plus Dist'!CL42)+1,FALSE)</f>
        <v>0</v>
      </c>
      <c r="CM43" s="144">
        <f>HLOOKUP(CM$2,NAV!$B$2:$AAA$509,ROW(CM42),)+HLOOKUP(CM$2,DIST!$C$1:$AAJ$508,ROW('NAV plus Dist'!CM42)+1,FALSE)</f>
        <v>0</v>
      </c>
      <c r="CN43" s="144">
        <f>HLOOKUP(CN$2,NAV!$B$2:$AAA$509,ROW(CN42),)+HLOOKUP(CN$2,DIST!$C$1:$AAJ$508,ROW('NAV plus Dist'!CN42)+1,FALSE)</f>
        <v>0</v>
      </c>
      <c r="CO43" s="144">
        <f>HLOOKUP(CO$2,NAV!$B$2:$AAA$509,ROW(CO42),)+HLOOKUP(CO$2,DIST!$C$1:$AAJ$508,ROW('NAV plus Dist'!CO42)+1,FALSE)</f>
        <v>0</v>
      </c>
      <c r="CP43" s="144">
        <f>HLOOKUP(CP$2,NAV!$B$2:$AAA$509,ROW(CP42),)+HLOOKUP(CP$2,DIST!$C$1:$AAJ$508,ROW('NAV plus Dist'!CP42)+1,FALSE)</f>
        <v>0</v>
      </c>
      <c r="CQ43" s="144">
        <f>HLOOKUP(CQ$2,NAV!$B$2:$AAA$509,ROW(CQ42),)+HLOOKUP(CQ$2,DIST!$C$1:$AAJ$508,ROW('NAV plus Dist'!CQ42)+1,FALSE)</f>
        <v>0</v>
      </c>
      <c r="CR43" s="144">
        <f>HLOOKUP(CR$2,NAV!$B$2:$AAA$509,ROW(CR42),)+HLOOKUP(CR$2,DIST!$C$1:$AAJ$508,ROW('NAV plus Dist'!CR42)+1,FALSE)</f>
        <v>0</v>
      </c>
      <c r="CS43" s="144">
        <f>HLOOKUP(CS$2,NAV!$B$2:$AAA$509,ROW(CS42),)+HLOOKUP(CS$2,DIST!$C$1:$AAJ$508,ROW('NAV plus Dist'!CS42)+1,FALSE)</f>
        <v>0</v>
      </c>
      <c r="CT43" s="144">
        <f>HLOOKUP(CT$2,NAV!$B$2:$AAA$509,ROW(CT42),)+HLOOKUP(CT$2,DIST!$C$1:$AAJ$508,ROW('NAV plus Dist'!CT42)+1,FALSE)</f>
        <v>0</v>
      </c>
      <c r="CU43" s="144">
        <f>HLOOKUP(CU$2,NAV!$B$2:$AAA$509,ROW(CU42),)+HLOOKUP(CU$2,DIST!$C$1:$AAJ$508,ROW('NAV plus Dist'!CU42)+1,FALSE)</f>
        <v>0</v>
      </c>
      <c r="CV43" s="144">
        <f>HLOOKUP(CV$2,NAV!$B$2:$AAA$509,ROW(CV42),)+HLOOKUP(CV$2,DIST!$C$1:$AAJ$508,ROW('NAV plus Dist'!CV42)+1,FALSE)</f>
        <v>0</v>
      </c>
      <c r="CW43" s="144">
        <f>HLOOKUP(CW$2,NAV!$B$2:$AAA$509,ROW(CW42),)+HLOOKUP(CW$2,DIST!$C$1:$AAJ$508,ROW('NAV plus Dist'!CW42)+1,FALSE)</f>
        <v>0</v>
      </c>
      <c r="CX43" s="144">
        <f>HLOOKUP(CX$2,NAV!$B$2:$AAA$509,ROW(CX42),)+HLOOKUP(CX$2,DIST!$C$1:$AAJ$508,ROW('NAV plus Dist'!CX42)+1,FALSE)</f>
        <v>0</v>
      </c>
      <c r="CY43" s="144">
        <f>HLOOKUP(CY$2,NAV!$B$2:$AAA$509,ROW(CY42),)+HLOOKUP(CY$2,DIST!$C$1:$AAJ$508,ROW('NAV plus Dist'!CY42)+1,FALSE)</f>
        <v>0</v>
      </c>
      <c r="CZ43" s="144">
        <f>HLOOKUP(CZ$2,NAV!$B$2:$AAA$509,ROW(CZ42),)+HLOOKUP(CZ$2,DIST!$C$1:$AAJ$508,ROW('NAV plus Dist'!CZ42)+1,FALSE)</f>
        <v>0</v>
      </c>
      <c r="DA43" s="144">
        <f>HLOOKUP(DA$2,NAV!$B$2:$AAA$509,ROW(DA42),)+HLOOKUP(DA$2,DIST!$C$1:$AAJ$508,ROW('NAV plus Dist'!DA42)+1,FALSE)</f>
        <v>0</v>
      </c>
      <c r="DB43" s="144">
        <f>HLOOKUP(DB$2,NAV!$B$2:$AAA$509,ROW(DB42),)+HLOOKUP(DB$2,DIST!$C$1:$AAJ$508,ROW('NAV plus Dist'!DB42)+1,FALSE)</f>
        <v>0</v>
      </c>
      <c r="DC43" s="144">
        <f>HLOOKUP(DC$2,NAV!$B$2:$AAA$509,ROW(DC42),)+HLOOKUP(DC$2,DIST!$C$1:$AAJ$508,ROW('NAV plus Dist'!DC42)+1,FALSE)</f>
        <v>0</v>
      </c>
      <c r="DD43" s="144">
        <f>HLOOKUP(DD$2,NAV!$B$2:$AAA$509,ROW(DD42),)+HLOOKUP(DD$2,DIST!$C$1:$AAJ$508,ROW('NAV plus Dist'!DD42)+1,FALSE)</f>
        <v>0</v>
      </c>
      <c r="DE43" s="144">
        <f>HLOOKUP(DE$2,NAV!$B$2:$AAA$509,ROW(DE42),)+HLOOKUP(DE$2,DIST!$C$1:$AAJ$508,ROW('NAV plus Dist'!DE42)+1,FALSE)</f>
        <v>0</v>
      </c>
      <c r="DF43" s="144">
        <f>HLOOKUP(DF$2,NAV!$B$2:$AAA$509,ROW(DF42),)+HLOOKUP(DF$2,DIST!$C$1:$AAJ$508,ROW('NAV plus Dist'!DF42)+1,FALSE)</f>
        <v>0</v>
      </c>
      <c r="DG43" s="144">
        <f>HLOOKUP(DG$2,NAV!$B$2:$AAA$509,ROW(DG42),)+HLOOKUP(DG$2,DIST!$C$1:$AAJ$508,ROW('NAV plus Dist'!DG42)+1,FALSE)</f>
        <v>0</v>
      </c>
      <c r="DH43" s="144">
        <f>HLOOKUP(DH$2,NAV!$B$2:$AAA$509,ROW(DH42),)+HLOOKUP(DH$2,DIST!$C$1:$AAJ$508,ROW('NAV plus Dist'!DH42)+1,FALSE)</f>
        <v>0</v>
      </c>
    </row>
    <row r="44" spans="1:112">
      <c r="A44" s="94">
        <f t="shared" si="74"/>
        <v>155</v>
      </c>
      <c r="B44" s="148">
        <f t="shared" si="75"/>
        <v>41333</v>
      </c>
      <c r="C44" s="144">
        <f>HLOOKUP(C$2,NAV!$B$2:$CH$509,ROW(C43),)+HLOOKUP(C$2,DIST!$C$1:$CI$508,ROW('NAV plus Dist'!C43)+1,FALSE)</f>
        <v>0</v>
      </c>
      <c r="D44" s="144">
        <f>HLOOKUP(D$2,NAV!$B$2:$CH$509,ROW(D43),)+HLOOKUP(D$2,DIST!$C$1:$CI$508,ROW('NAV plus Dist'!D43)+1,FALSE)</f>
        <v>0</v>
      </c>
      <c r="E44" s="144">
        <f>HLOOKUP(E$2,NAV!$B$2:$CH$509,ROW(E43),)+HLOOKUP(E$2,DIST!$C$1:$CI$508,ROW('NAV plus Dist'!E43)+1,FALSE)</f>
        <v>0</v>
      </c>
      <c r="F44" s="144">
        <f>HLOOKUP(F$2,NAV!$B$2:$CH$509,ROW(F43),)+HLOOKUP(F$2,DIST!$C$1:$CI$508,ROW('NAV plus Dist'!F43)+1,FALSE)</f>
        <v>0</v>
      </c>
      <c r="G44" s="144">
        <f>HLOOKUP(G$2,NAV!$B$2:$CH$509,ROW(G43),)+HLOOKUP(G$2,DIST!$C$1:$CI$508,ROW('NAV plus Dist'!G43)+1,FALSE)</f>
        <v>0</v>
      </c>
      <c r="H44" s="144">
        <f>HLOOKUP(H$2,NAV!$B$2:$CH$509,ROW(H43),)+HLOOKUP(H$2,DIST!$C$1:$CI$508,ROW('NAV plus Dist'!H43)+1,FALSE)</f>
        <v>0</v>
      </c>
      <c r="I44" s="144">
        <f>HLOOKUP(I$2,NAV!$B$2:$CH$509,ROW(I43),)+HLOOKUP(I$2,DIST!$C$1:$CI$508,ROW('NAV plus Dist'!I43)+1,FALSE)</f>
        <v>0</v>
      </c>
      <c r="J44" s="144">
        <f>HLOOKUP(J$2,NAV!$B$2:$CH$509,ROW(J43),)+HLOOKUP(J$2,DIST!$C$1:$CI$508,ROW('NAV plus Dist'!J43)+1,FALSE)</f>
        <v>0</v>
      </c>
      <c r="K44" s="144">
        <f>HLOOKUP(K$2,NAV!$B$2:$CH$509,ROW(K43),)+HLOOKUP(K$2,DIST!$C$1:$CI$508,ROW('NAV plus Dist'!K43)+1,FALSE)</f>
        <v>0</v>
      </c>
      <c r="L44" s="144">
        <f>HLOOKUP(L$2,NAV!$B$2:$CH$509,ROW(L43),)+HLOOKUP(L$2,DIST!$C$1:$CI$508,ROW('NAV plus Dist'!L43)+1,FALSE)</f>
        <v>0</v>
      </c>
      <c r="M44" s="144">
        <f>HLOOKUP(M$2,NAV!$B$2:$CH$509,ROW(M43),)+HLOOKUP(M$2,DIST!$C$1:$CI$508,ROW('NAV plus Dist'!M43)+1,FALSE)</f>
        <v>0</v>
      </c>
      <c r="N44" s="144">
        <f>HLOOKUP(N$2,NAV!$B$2:$CH$509,ROW(N43),)+HLOOKUP(N$2,DIST!$C$1:$CI$508,ROW('NAV plus Dist'!N43)+1,FALSE)</f>
        <v>0</v>
      </c>
      <c r="O44" s="144">
        <f>HLOOKUP(O$2,NAV!$B$2:$CH$509,ROW(O43),)+HLOOKUP(O$2,DIST!$C$1:$CI$508,ROW('NAV plus Dist'!O43)+1,FALSE)</f>
        <v>0</v>
      </c>
      <c r="P44" s="144">
        <f>HLOOKUP(P$2,NAV!$B$2:$CH$509,ROW(P43),)+HLOOKUP(P$2,DIST!$C$1:$CI$508,ROW('NAV plus Dist'!P43)+1,FALSE)</f>
        <v>0</v>
      </c>
      <c r="Q44" s="144">
        <f>HLOOKUP(Q$2,NAV!$B$2:$CH$509,ROW(Q43),)+HLOOKUP(Q$2,DIST!$C$1:$CI$508,ROW('NAV plus Dist'!Q43)+1,FALSE)</f>
        <v>12.9802</v>
      </c>
      <c r="R44" s="144">
        <f>HLOOKUP(R$2,NAV!$B$2:$CH$509,ROW(R43),)+HLOOKUP(R$2,DIST!$C$1:$CI$508,ROW('NAV plus Dist'!R43)+1,FALSE)</f>
        <v>12.9802</v>
      </c>
      <c r="S44" s="144">
        <f>HLOOKUP(S$2,NAV!$B$2:$CH$509,ROW(S43),)+HLOOKUP(S$2,DIST!$C$1:$CI$508,ROW('NAV plus Dist'!S43)+1,FALSE)</f>
        <v>12.913500000000001</v>
      </c>
      <c r="T44" s="144">
        <f>HLOOKUP(T$2,NAV!$B$2:$CH$509,ROW(T43),)+HLOOKUP(T$2,DIST!$C$1:$CI$508,ROW('NAV plus Dist'!T43)+1,FALSE)</f>
        <v>13.151</v>
      </c>
      <c r="U44" s="144">
        <f>HLOOKUP(U$2,NAV!$B$2:$CH$509,ROW(U43),)+HLOOKUP(U$2,DIST!$C$1:$CI$508,ROW('NAV plus Dist'!U43)+1,FALSE)</f>
        <v>0</v>
      </c>
      <c r="V44" s="144">
        <f>HLOOKUP(V$2,NAV!$B$2:$CH$509,ROW(V43),)+HLOOKUP(V$2,DIST!$C$1:$CI$508,ROW('NAV plus Dist'!V43)+1,FALSE)</f>
        <v>14.085100000000001</v>
      </c>
      <c r="W44" s="144">
        <f>HLOOKUP(W$2,NAV!$B$2:$CH$509,ROW(W43),)+HLOOKUP(W$2,DIST!$C$1:$CI$508,ROW('NAV plus Dist'!W43)+1,FALSE)</f>
        <v>14.085100000000001</v>
      </c>
      <c r="X44" s="144">
        <f>HLOOKUP(X$2,NAV!$B$2:$CH$509,ROW(X43),)+HLOOKUP(X$2,DIST!$C$1:$CI$508,ROW('NAV plus Dist'!X43)+1,FALSE)</f>
        <v>14.090400000000001</v>
      </c>
      <c r="Y44" s="144">
        <f>HLOOKUP(Y$2,NAV!$B$2:$CH$509,ROW(Y43),)+HLOOKUP(Y$2,DIST!$C$1:$CI$508,ROW('NAV plus Dist'!Y43)+1,FALSE)</f>
        <v>14.2258</v>
      </c>
      <c r="Z44" s="144">
        <f>HLOOKUP(Z$2,NAV!$B$2:$CH$509,ROW(Z43),)+HLOOKUP(Z$2,DIST!$C$1:$CI$508,ROW('NAV plus Dist'!Z43)+1,FALSE)</f>
        <v>0</v>
      </c>
      <c r="AA44" s="144">
        <f>HLOOKUP(AA$2,NAV!$B$2:$CH$509,ROW(AA43),)+HLOOKUP(AA$2,DIST!$C$1:$CI$508,ROW('NAV plus Dist'!AA43)+1,FALSE)</f>
        <v>0</v>
      </c>
      <c r="AB44" s="144">
        <f>HLOOKUP(AB$2,NAV!$B$2:$CH$509,ROW(AB43),)+HLOOKUP(AB$2,DIST!$C$1:$CI$508,ROW('NAV plus Dist'!AB43)+1,FALSE)</f>
        <v>0</v>
      </c>
      <c r="AC44" s="144">
        <f>HLOOKUP(AC$2,NAV!$B$2:$CH$509,ROW(AC43),)+HLOOKUP(AC$2,DIST!$C$1:$CI$508,ROW('NAV plus Dist'!AC43)+1,FALSE)</f>
        <v>0</v>
      </c>
      <c r="AD44" s="144">
        <f>HLOOKUP(AD$2,NAV!$B$2:$CH$509,ROW(AD43),)+HLOOKUP(AD$2,DIST!$C$1:$CI$508,ROW('NAV plus Dist'!AD43)+1,FALSE)</f>
        <v>0</v>
      </c>
      <c r="AE44" s="144">
        <f>HLOOKUP(AE$2,NAV!$B$2:$CH$509,ROW(AE43),)+HLOOKUP(AE$2,DIST!$C$1:$CI$508,ROW('NAV plus Dist'!AE43)+1,FALSE)</f>
        <v>0</v>
      </c>
      <c r="AF44" s="144">
        <f>HLOOKUP(AF$2,NAV!$B$2:$CH$509,ROW(AF43),)+HLOOKUP(AF$2,DIST!$C$1:$CI$508,ROW('NAV plus Dist'!AF43)+1,FALSE)</f>
        <v>0</v>
      </c>
      <c r="AG44" s="144">
        <f>HLOOKUP(AG$2,NAV!$B$2:$CH$509,ROW(AG43),)+HLOOKUP(AG$2,DIST!$C$1:$CI$508,ROW('NAV plus Dist'!AG43)+1,FALSE)</f>
        <v>0</v>
      </c>
      <c r="AH44" s="144">
        <f>HLOOKUP(AH$2,NAV!$B$2:$CH$509,ROW(AH43),)+HLOOKUP(AH$2,DIST!$C$1:$CI$508,ROW('NAV plus Dist'!AH43)+1,FALSE)</f>
        <v>0</v>
      </c>
      <c r="AI44" s="144">
        <f>HLOOKUP(AI$2,NAV!$B$2:$CH$509,ROW(AI43),)+HLOOKUP(AI$2,DIST!$C$1:$CI$508,ROW('NAV plus Dist'!AI43)+1,FALSE)</f>
        <v>0</v>
      </c>
      <c r="AJ44" s="144">
        <f>HLOOKUP(AJ$2,NAV!$B$2:$CH$509,ROW(AJ43),)+HLOOKUP(AJ$2,DIST!$C$1:$CI$508,ROW('NAV plus Dist'!AJ43)+1,FALSE)</f>
        <v>0</v>
      </c>
      <c r="AK44" s="144">
        <f>HLOOKUP(AK$2,NAV!$B$2:$CH$509,ROW(AK43),)+HLOOKUP(AK$2,DIST!$C$1:$CI$508,ROW('NAV plus Dist'!AK43)+1,FALSE)</f>
        <v>0</v>
      </c>
      <c r="AL44" s="144">
        <f>HLOOKUP(AL$2,NAV!$B$2:$CH$509,ROW(AL43),)+HLOOKUP(AL$2,DIST!$C$1:$CI$508,ROW('NAV plus Dist'!AL43)+1,FALSE)</f>
        <v>0</v>
      </c>
      <c r="AM44" s="144">
        <f>HLOOKUP(AM$2,NAV!$B$2:$CH$509,ROW(AM43),)+HLOOKUP(AM$2,DIST!$C$1:$CI$508,ROW('NAV plus Dist'!AM43)+1,FALSE)</f>
        <v>0</v>
      </c>
      <c r="AN44" s="144">
        <f>HLOOKUP(AN$2,NAV!$B$2:$CH$509,ROW(AN43),)+HLOOKUP(AN$2,DIST!$C$1:$CI$508,ROW('NAV plus Dist'!AN43)+1,FALSE)</f>
        <v>0</v>
      </c>
      <c r="AO44" s="144">
        <f>HLOOKUP(AO$2,NAV!$B$2:$CH$509,ROW(AO43),)+HLOOKUP(AO$2,DIST!$C$1:$CI$508,ROW('NAV plus Dist'!AO43)+1,FALSE)</f>
        <v>0</v>
      </c>
      <c r="AP44" s="144">
        <f>HLOOKUP(AP$2,NAV!$B$2:$CH$509,ROW(AP43),)+HLOOKUP(AP$2,DIST!$C$1:$CI$508,ROW('NAV plus Dist'!AP43)+1,FALSE)</f>
        <v>0</v>
      </c>
      <c r="AQ44" s="144">
        <f>HLOOKUP(AQ$2,NAV!$B$2:$CH$509,ROW(AQ43),)+HLOOKUP(AQ$2,DIST!$C$1:$CI$508,ROW('NAV plus Dist'!AQ43)+1,FALSE)</f>
        <v>0</v>
      </c>
      <c r="AR44" s="144">
        <f>HLOOKUP(AR$2,NAV!$B$2:$CH$509,ROW(AR43),)+HLOOKUP(AR$2,DIST!$C$1:$CI$508,ROW('NAV plus Dist'!AR43)+1,FALSE)</f>
        <v>0</v>
      </c>
      <c r="AS44" s="144">
        <f>HLOOKUP(AS$2,NAV!$B$2:$CH$509,ROW(AS43),)+HLOOKUP(AS$2,DIST!$C$1:$CI$508,ROW('NAV plus Dist'!AS43)+1,FALSE)</f>
        <v>0</v>
      </c>
      <c r="AT44" s="144">
        <f>HLOOKUP(AT$2,NAV!$B$2:$CH$509,ROW(AT43),)+HLOOKUP(AT$2,DIST!$C$1:$CI$508,ROW('NAV plus Dist'!AT43)+1,FALSE)</f>
        <v>0</v>
      </c>
      <c r="AU44" s="144">
        <f>HLOOKUP(AU$2,NAV!$B$2:$CH$509,ROW(AU43),)+HLOOKUP(AU$2,DIST!$C$1:$CI$508,ROW('NAV plus Dist'!AU43)+1,FALSE)</f>
        <v>0</v>
      </c>
      <c r="AV44" s="144">
        <f>HLOOKUP(AV$2,NAV!$B$2:$CH$509,ROW(AV43),)+HLOOKUP(AV$2,DIST!$C$1:$CI$508,ROW('NAV plus Dist'!AV43)+1,FALSE)</f>
        <v>0</v>
      </c>
      <c r="AW44" s="144">
        <f>HLOOKUP(AW$2,NAV!$B$2:$CH$509,ROW(AW43),)+HLOOKUP(AW$2,DIST!$C$1:$CI$508,ROW('NAV plus Dist'!AW43)+1,FALSE)</f>
        <v>0</v>
      </c>
      <c r="AX44" s="144">
        <f>HLOOKUP(AX$2,NAV!$B$2:$CH$509,ROW(AX43),)+HLOOKUP(AX$2,DIST!$C$1:$CI$508,ROW('NAV plus Dist'!AX43)+1,FALSE)</f>
        <v>0</v>
      </c>
      <c r="AY44" s="144">
        <f>HLOOKUP(AY$2,NAV!$B$2:$CH$509,ROW(AY43),)+HLOOKUP(AY$2,DIST!$C$1:$CI$508,ROW('NAV plus Dist'!AY43)+1,FALSE)</f>
        <v>0</v>
      </c>
      <c r="AZ44" s="144">
        <f>HLOOKUP(AZ$2,NAV!$B$2:$CH$509,ROW(AZ43),)+HLOOKUP(AZ$2,DIST!$C$1:$CI$508,ROW('NAV plus Dist'!AZ43)+1,FALSE)</f>
        <v>0</v>
      </c>
      <c r="BA44" s="144">
        <f>HLOOKUP(BA$2,NAV!$B$2:$CH$509,ROW(BA43),)+HLOOKUP(BA$2,DIST!$C$1:$CI$508,ROW('NAV plus Dist'!BA43)+1,FALSE)</f>
        <v>0</v>
      </c>
      <c r="BB44" s="144">
        <f>HLOOKUP(BB$2,NAV!$B$2:$CH$509,ROW(BB43),)+HLOOKUP(BB$2,DIST!$C$1:$CI$508,ROW('NAV plus Dist'!BB43)+1,FALSE)</f>
        <v>0</v>
      </c>
      <c r="BC44" s="144">
        <f>HLOOKUP(BC$2,NAV!$B$2:$CH$509,ROW(BC43),)+HLOOKUP(BC$2,DIST!$C$1:$CI$508,ROW('NAV plus Dist'!BC43)+1,FALSE)</f>
        <v>0</v>
      </c>
      <c r="BD44" s="144">
        <f>HLOOKUP(BD$2,NAV!$B$2:$CH$509,ROW(BD43),)+HLOOKUP(BD$2,DIST!$C$1:$CI$508,ROW('NAV plus Dist'!BD43)+1,FALSE)</f>
        <v>0</v>
      </c>
      <c r="BE44" s="144">
        <f>HLOOKUP(BE$2,NAV!$B$2:$CH$509,ROW(BE43),)+HLOOKUP(BE$2,DIST!$C$1:$CI$508,ROW('NAV plus Dist'!BE43)+1,FALSE)</f>
        <v>0</v>
      </c>
      <c r="BF44" s="144">
        <f>HLOOKUP(BF$2,NAV!$B$2:$CH$509,ROW(BF43),)+HLOOKUP(BF$2,DIST!$C$1:$CI$508,ROW('NAV plus Dist'!BF43)+1,FALSE)</f>
        <v>0</v>
      </c>
      <c r="BG44" s="144">
        <f>HLOOKUP(BG$2,NAV!$B$2:$CH$509,ROW(BG43),)+HLOOKUP(BG$2,DIST!$C$1:$CI$508,ROW('NAV plus Dist'!BG43)+1,FALSE)</f>
        <v>0</v>
      </c>
      <c r="BH44" s="144">
        <f>HLOOKUP(BH$2,NAV!$B$2:$CH$509,ROW(BH43),)+HLOOKUP(BH$2,DIST!$C$1:$CI$508,ROW('NAV plus Dist'!BH43)+1,FALSE)</f>
        <v>0</v>
      </c>
      <c r="BI44" s="144">
        <f>HLOOKUP(BI$2,NAV!$B$2:$CH$509,ROW(BI43),)+HLOOKUP(BI$2,DIST!$C$1:$CI$508,ROW('NAV plus Dist'!BI43)+1,FALSE)</f>
        <v>0</v>
      </c>
      <c r="BJ44" s="144">
        <f>HLOOKUP(BJ$2,NAV!$B$2:$CH$509,ROW(BJ43),)+HLOOKUP(BJ$2,DIST!$C$1:$CI$508,ROW('NAV plus Dist'!BJ43)+1,FALSE)</f>
        <v>0</v>
      </c>
      <c r="BK44" s="144">
        <f>HLOOKUP(BK$2,NAV!$B$2:$CH$509,ROW(BK43),)+HLOOKUP(BK$2,DIST!$C$1:$CI$508,ROW('NAV plus Dist'!BK43)+1,FALSE)</f>
        <v>0</v>
      </c>
      <c r="BL44" s="144">
        <f>HLOOKUP(BL$2,NAV!$B$2:$CH$509,ROW(BL43),)+HLOOKUP(BL$2,DIST!$C$1:$CI$508,ROW('NAV plus Dist'!BL43)+1,FALSE)</f>
        <v>0</v>
      </c>
      <c r="BM44" s="144">
        <f>HLOOKUP(BM$2,NAV!$B$2:$CH$509,ROW(BM43),)+HLOOKUP(BM$2,DIST!$C$1:$CI$508,ROW('NAV plus Dist'!BM43)+1,FALSE)</f>
        <v>0</v>
      </c>
      <c r="BN44" s="144">
        <f>HLOOKUP(BN$2,NAV!$B$2:$CH$509,ROW(BN43),)+HLOOKUP(BN$2,DIST!$C$1:$CI$508,ROW('NAV plus Dist'!BN43)+1,FALSE)</f>
        <v>0</v>
      </c>
      <c r="BO44" s="144">
        <f>HLOOKUP(BO$2,NAV!$B$2:$CH$509,ROW(BO43),)+HLOOKUP(BO$2,DIST!$C$1:$CI$508,ROW('NAV plus Dist'!BO43)+1,FALSE)</f>
        <v>0</v>
      </c>
      <c r="BP44" s="144">
        <f>HLOOKUP(BP$2,NAV!$B$2:$CH$509,ROW(BP43),)+HLOOKUP(BP$2,DIST!$C$1:$CI$508,ROW('NAV plus Dist'!BP43)+1,FALSE)</f>
        <v>0</v>
      </c>
      <c r="BQ44" s="144">
        <f>HLOOKUP(BQ$2,NAV!$B$2:$CH$509,ROW(BQ43),)+HLOOKUP(BQ$2,DIST!$C$1:$CI$508,ROW('NAV plus Dist'!BQ43)+1,FALSE)</f>
        <v>0</v>
      </c>
      <c r="BR44" s="144">
        <f>HLOOKUP(BR$2,NAV!$B$2:$CH$509,ROW(BR43),)+HLOOKUP(BR$2,DIST!$C$1:$CI$508,ROW('NAV plus Dist'!BR43)+1,FALSE)</f>
        <v>0</v>
      </c>
      <c r="BS44" s="144">
        <f>HLOOKUP(BS$2,NAV!$B$2:$CH$509,ROW(BS43),)+HLOOKUP(BS$2,DIST!$C$1:$CI$508,ROW('NAV plus Dist'!BS43)+1,FALSE)</f>
        <v>0</v>
      </c>
      <c r="BT44" s="144">
        <f>HLOOKUP(BT$2,NAV!$B$2:$CH$509,ROW(BT43),)+HLOOKUP(BT$2,DIST!$C$1:$CI$508,ROW('NAV plus Dist'!BT43)+1,FALSE)</f>
        <v>0</v>
      </c>
      <c r="BU44" s="144">
        <f>HLOOKUP(BU$2,NAV!$B$2:$CH$509,ROW(BU43),)+HLOOKUP(BU$2,DIST!$C$1:$CI$508,ROW('NAV plus Dist'!BU43)+1,FALSE)</f>
        <v>0</v>
      </c>
      <c r="BV44" s="144">
        <f>HLOOKUP(BV$2,NAV!$B$2:$CH$509,ROW(BV43),)+HLOOKUP(BV$2,DIST!$C$1:$CI$508,ROW('NAV plus Dist'!BV43)+1,FALSE)</f>
        <v>0</v>
      </c>
      <c r="BW44" s="144">
        <f>HLOOKUP(BW$2,NAV!$B$2:$CH$509,ROW(BW43),)+HLOOKUP(BW$2,DIST!$C$1:$CI$508,ROW('NAV plus Dist'!BW43)+1,FALSE)</f>
        <v>0</v>
      </c>
      <c r="BX44" s="144">
        <f>HLOOKUP(BX$2,NAV!$B$2:$CH$509,ROW(BX43),)+HLOOKUP(BX$2,DIST!$C$1:$CI$508,ROW('NAV plus Dist'!BX43)+1,FALSE)</f>
        <v>0</v>
      </c>
      <c r="BY44" s="144">
        <f>HLOOKUP(BY$2,NAV!$B$2:$CH$509,ROW(BY43),)+HLOOKUP(BY$2,DIST!$C$1:$CI$508,ROW('NAV plus Dist'!BY43)+1,FALSE)</f>
        <v>0</v>
      </c>
      <c r="BZ44" s="144">
        <f>HLOOKUP(BZ$2,NAV!$B$2:$CH$509,ROW(BZ43),)+HLOOKUP(BZ$2,DIST!$C$1:$CI$508,ROW('NAV plus Dist'!BZ43)+1,FALSE)</f>
        <v>0</v>
      </c>
      <c r="CA44" s="144">
        <f>HLOOKUP(CA$2,NAV!$B$2:$CH$509,ROW(CA43),)+HLOOKUP(CA$2,DIST!$C$1:$CI$508,ROW('NAV plus Dist'!CA43)+1,FALSE)</f>
        <v>0</v>
      </c>
      <c r="CB44" s="144">
        <f>HLOOKUP(CB$2,NAV!$B$2:$CH$509,ROW(CB43),)+HLOOKUP(CB$2,DIST!$C$1:$CI$508,ROW('NAV plus Dist'!CB43)+1,FALSE)</f>
        <v>0</v>
      </c>
      <c r="CC44" s="144">
        <f>HLOOKUP(CC$2,NAV!$B$2:$CH$509,ROW(CC43),)+HLOOKUP(CC$2,DIST!$C$1:$CI$508,ROW('NAV plus Dist'!CC43)+1,FALSE)</f>
        <v>0</v>
      </c>
      <c r="CD44" s="144">
        <f>HLOOKUP(CD$2,NAV!$B$2:$CH$509,ROW(CD43),)+HLOOKUP(CD$2,DIST!$C$1:$CI$508,ROW('NAV plus Dist'!CD43)+1,FALSE)</f>
        <v>0</v>
      </c>
      <c r="CE44" s="144">
        <f>HLOOKUP(CE$2,NAV!$B$2:$CH$509,ROW(CE43),)+HLOOKUP(CE$2,DIST!$C$1:$CI$508,ROW('NAV plus Dist'!CE43)+1,FALSE)</f>
        <v>0</v>
      </c>
      <c r="CF44" s="144">
        <f>HLOOKUP(CF$2,NAV!$B$2:$CH$509,ROW(CF43),)+HLOOKUP(CF$2,DIST!$C$1:$CI$508,ROW('NAV plus Dist'!CF43)+1,FALSE)</f>
        <v>0</v>
      </c>
      <c r="CG44" s="144">
        <f>HLOOKUP(CG$2,NAV!$B$2:$CH$509,ROW(CG43),)+HLOOKUP(CG$2,DIST!$C$1:$CI$508,ROW('NAV plus Dist'!CG43)+1,FALSE)</f>
        <v>0</v>
      </c>
      <c r="CH44" s="144">
        <f>HLOOKUP(CH$2,NAV!$B$2:$CH$509,ROW(CH43),)+HLOOKUP(CH$2,DIST!$C$1:$CI$508,ROW('NAV plus Dist'!CH43)+1,FALSE)</f>
        <v>0</v>
      </c>
      <c r="CI44" s="144">
        <f>HLOOKUP(CI$2,NAV!$B$2:$CH$509,ROW(CI43),)+HLOOKUP(CI$2,DIST!$C$1:$CI$508,ROW('NAV plus Dist'!CI43)+1,FALSE)</f>
        <v>0</v>
      </c>
      <c r="CJ44" s="144">
        <f>HLOOKUP(CJ$2,NAV!$B$2:$AAA$509,ROW(CJ43),)+HLOOKUP(CJ$2,DIST!$C$1:$AAJ$508,ROW('NAV plus Dist'!CJ43)+1,FALSE)</f>
        <v>0</v>
      </c>
      <c r="CK44" s="144">
        <f>HLOOKUP(CK$2,NAV!$B$2:$AAA$509,ROW(CK43),)+HLOOKUP(CK$2,DIST!$C$1:$AAJ$508,ROW('NAV plus Dist'!CK43)+1,FALSE)</f>
        <v>0</v>
      </c>
      <c r="CL44" s="144">
        <f>HLOOKUP(CL$2,NAV!$B$2:$AAA$509,ROW(CL43),)+HLOOKUP(CL$2,DIST!$C$1:$AAJ$508,ROW('NAV plus Dist'!CL43)+1,FALSE)</f>
        <v>0</v>
      </c>
      <c r="CM44" s="144">
        <f>HLOOKUP(CM$2,NAV!$B$2:$AAA$509,ROW(CM43),)+HLOOKUP(CM$2,DIST!$C$1:$AAJ$508,ROW('NAV plus Dist'!CM43)+1,FALSE)</f>
        <v>0</v>
      </c>
      <c r="CN44" s="144">
        <f>HLOOKUP(CN$2,NAV!$B$2:$AAA$509,ROW(CN43),)+HLOOKUP(CN$2,DIST!$C$1:$AAJ$508,ROW('NAV plus Dist'!CN43)+1,FALSE)</f>
        <v>0</v>
      </c>
      <c r="CO44" s="144">
        <f>HLOOKUP(CO$2,NAV!$B$2:$AAA$509,ROW(CO43),)+HLOOKUP(CO$2,DIST!$C$1:$AAJ$508,ROW('NAV plus Dist'!CO43)+1,FALSE)</f>
        <v>0</v>
      </c>
      <c r="CP44" s="144">
        <f>HLOOKUP(CP$2,NAV!$B$2:$AAA$509,ROW(CP43),)+HLOOKUP(CP$2,DIST!$C$1:$AAJ$508,ROW('NAV plus Dist'!CP43)+1,FALSE)</f>
        <v>0</v>
      </c>
      <c r="CQ44" s="144">
        <f>HLOOKUP(CQ$2,NAV!$B$2:$AAA$509,ROW(CQ43),)+HLOOKUP(CQ$2,DIST!$C$1:$AAJ$508,ROW('NAV plus Dist'!CQ43)+1,FALSE)</f>
        <v>0</v>
      </c>
      <c r="CR44" s="144">
        <f>HLOOKUP(CR$2,NAV!$B$2:$AAA$509,ROW(CR43),)+HLOOKUP(CR$2,DIST!$C$1:$AAJ$508,ROW('NAV plus Dist'!CR43)+1,FALSE)</f>
        <v>0</v>
      </c>
      <c r="CS44" s="144">
        <f>HLOOKUP(CS$2,NAV!$B$2:$AAA$509,ROW(CS43),)+HLOOKUP(CS$2,DIST!$C$1:$AAJ$508,ROW('NAV plus Dist'!CS43)+1,FALSE)</f>
        <v>0</v>
      </c>
      <c r="CT44" s="144">
        <f>HLOOKUP(CT$2,NAV!$B$2:$AAA$509,ROW(CT43),)+HLOOKUP(CT$2,DIST!$C$1:$AAJ$508,ROW('NAV plus Dist'!CT43)+1,FALSE)</f>
        <v>0</v>
      </c>
      <c r="CU44" s="144">
        <f>HLOOKUP(CU$2,NAV!$B$2:$AAA$509,ROW(CU43),)+HLOOKUP(CU$2,DIST!$C$1:$AAJ$508,ROW('NAV plus Dist'!CU43)+1,FALSE)</f>
        <v>0</v>
      </c>
      <c r="CV44" s="144">
        <f>HLOOKUP(CV$2,NAV!$B$2:$AAA$509,ROW(CV43),)+HLOOKUP(CV$2,DIST!$C$1:$AAJ$508,ROW('NAV plus Dist'!CV43)+1,FALSE)</f>
        <v>0</v>
      </c>
      <c r="CW44" s="144">
        <f>HLOOKUP(CW$2,NAV!$B$2:$AAA$509,ROW(CW43),)+HLOOKUP(CW$2,DIST!$C$1:$AAJ$508,ROW('NAV plus Dist'!CW43)+1,FALSE)</f>
        <v>0</v>
      </c>
      <c r="CX44" s="144">
        <f>HLOOKUP(CX$2,NAV!$B$2:$AAA$509,ROW(CX43),)+HLOOKUP(CX$2,DIST!$C$1:$AAJ$508,ROW('NAV plus Dist'!CX43)+1,FALSE)</f>
        <v>0</v>
      </c>
      <c r="CY44" s="144">
        <f>HLOOKUP(CY$2,NAV!$B$2:$AAA$509,ROW(CY43),)+HLOOKUP(CY$2,DIST!$C$1:$AAJ$508,ROW('NAV plus Dist'!CY43)+1,FALSE)</f>
        <v>0</v>
      </c>
      <c r="CZ44" s="144">
        <f>HLOOKUP(CZ$2,NAV!$B$2:$AAA$509,ROW(CZ43),)+HLOOKUP(CZ$2,DIST!$C$1:$AAJ$508,ROW('NAV plus Dist'!CZ43)+1,FALSE)</f>
        <v>0</v>
      </c>
      <c r="DA44" s="144">
        <f>HLOOKUP(DA$2,NAV!$B$2:$AAA$509,ROW(DA43),)+HLOOKUP(DA$2,DIST!$C$1:$AAJ$508,ROW('NAV plus Dist'!DA43)+1,FALSE)</f>
        <v>0</v>
      </c>
      <c r="DB44" s="144">
        <f>HLOOKUP(DB$2,NAV!$B$2:$AAA$509,ROW(DB43),)+HLOOKUP(DB$2,DIST!$C$1:$AAJ$508,ROW('NAV plus Dist'!DB43)+1,FALSE)</f>
        <v>0</v>
      </c>
      <c r="DC44" s="144">
        <f>HLOOKUP(DC$2,NAV!$B$2:$AAA$509,ROW(DC43),)+HLOOKUP(DC$2,DIST!$C$1:$AAJ$508,ROW('NAV plus Dist'!DC43)+1,FALSE)</f>
        <v>0</v>
      </c>
      <c r="DD44" s="144">
        <f>HLOOKUP(DD$2,NAV!$B$2:$AAA$509,ROW(DD43),)+HLOOKUP(DD$2,DIST!$C$1:$AAJ$508,ROW('NAV plus Dist'!DD43)+1,FALSE)</f>
        <v>0</v>
      </c>
      <c r="DE44" s="144">
        <f>HLOOKUP(DE$2,NAV!$B$2:$AAA$509,ROW(DE43),)+HLOOKUP(DE$2,DIST!$C$1:$AAJ$508,ROW('NAV plus Dist'!DE43)+1,FALSE)</f>
        <v>0</v>
      </c>
      <c r="DF44" s="144">
        <f>HLOOKUP(DF$2,NAV!$B$2:$AAA$509,ROW(DF43),)+HLOOKUP(DF$2,DIST!$C$1:$AAJ$508,ROW('NAV plus Dist'!DF43)+1,FALSE)</f>
        <v>0</v>
      </c>
      <c r="DG44" s="144">
        <f>HLOOKUP(DG$2,NAV!$B$2:$AAA$509,ROW(DG43),)+HLOOKUP(DG$2,DIST!$C$1:$AAJ$508,ROW('NAV plus Dist'!DG43)+1,FALSE)</f>
        <v>0</v>
      </c>
      <c r="DH44" s="144">
        <f>HLOOKUP(DH$2,NAV!$B$2:$AAA$509,ROW(DH43),)+HLOOKUP(DH$2,DIST!$C$1:$AAJ$508,ROW('NAV plus Dist'!DH43)+1,FALSE)</f>
        <v>0</v>
      </c>
    </row>
    <row r="45" spans="1:112">
      <c r="A45" s="94">
        <f t="shared" si="74"/>
        <v>154</v>
      </c>
      <c r="B45" s="148">
        <f t="shared" si="75"/>
        <v>41364</v>
      </c>
      <c r="C45" s="144">
        <f>HLOOKUP(C$2,NAV!$B$2:$CH$509,ROW(C44),)+HLOOKUP(C$2,DIST!$C$1:$CI$508,ROW('NAV plus Dist'!C44)+1,FALSE)</f>
        <v>0</v>
      </c>
      <c r="D45" s="144">
        <f>HLOOKUP(D$2,NAV!$B$2:$CH$509,ROW(D44),)+HLOOKUP(D$2,DIST!$C$1:$CI$508,ROW('NAV plus Dist'!D44)+1,FALSE)</f>
        <v>0</v>
      </c>
      <c r="E45" s="144">
        <f>HLOOKUP(E$2,NAV!$B$2:$CH$509,ROW(E44),)+HLOOKUP(E$2,DIST!$C$1:$CI$508,ROW('NAV plus Dist'!E44)+1,FALSE)</f>
        <v>0</v>
      </c>
      <c r="F45" s="144">
        <f>HLOOKUP(F$2,NAV!$B$2:$CH$509,ROW(F44),)+HLOOKUP(F$2,DIST!$C$1:$CI$508,ROW('NAV plus Dist'!F44)+1,FALSE)</f>
        <v>0</v>
      </c>
      <c r="G45" s="144">
        <f>HLOOKUP(G$2,NAV!$B$2:$CH$509,ROW(G44),)+HLOOKUP(G$2,DIST!$C$1:$CI$508,ROW('NAV plus Dist'!G44)+1,FALSE)</f>
        <v>0</v>
      </c>
      <c r="H45" s="144">
        <f>HLOOKUP(H$2,NAV!$B$2:$CH$509,ROW(H44),)+HLOOKUP(H$2,DIST!$C$1:$CI$508,ROW('NAV plus Dist'!H44)+1,FALSE)</f>
        <v>0</v>
      </c>
      <c r="I45" s="144">
        <f>HLOOKUP(I$2,NAV!$B$2:$CH$509,ROW(I44),)+HLOOKUP(I$2,DIST!$C$1:$CI$508,ROW('NAV plus Dist'!I44)+1,FALSE)</f>
        <v>0</v>
      </c>
      <c r="J45" s="144">
        <f>HLOOKUP(J$2,NAV!$B$2:$CH$509,ROW(J44),)+HLOOKUP(J$2,DIST!$C$1:$CI$508,ROW('NAV plus Dist'!J44)+1,FALSE)</f>
        <v>0</v>
      </c>
      <c r="K45" s="144">
        <f>HLOOKUP(K$2,NAV!$B$2:$CH$509,ROW(K44),)+HLOOKUP(K$2,DIST!$C$1:$CI$508,ROW('NAV plus Dist'!K44)+1,FALSE)</f>
        <v>0</v>
      </c>
      <c r="L45" s="144">
        <f>HLOOKUP(L$2,NAV!$B$2:$CH$509,ROW(L44),)+HLOOKUP(L$2,DIST!$C$1:$CI$508,ROW('NAV plus Dist'!L44)+1,FALSE)</f>
        <v>0</v>
      </c>
      <c r="M45" s="144">
        <f>HLOOKUP(M$2,NAV!$B$2:$CH$509,ROW(M44),)+HLOOKUP(M$2,DIST!$C$1:$CI$508,ROW('NAV plus Dist'!M44)+1,FALSE)</f>
        <v>0</v>
      </c>
      <c r="N45" s="144">
        <f>HLOOKUP(N$2,NAV!$B$2:$CH$509,ROW(N44),)+HLOOKUP(N$2,DIST!$C$1:$CI$508,ROW('NAV plus Dist'!N44)+1,FALSE)</f>
        <v>0</v>
      </c>
      <c r="O45" s="144">
        <f>HLOOKUP(O$2,NAV!$B$2:$CH$509,ROW(O44),)+HLOOKUP(O$2,DIST!$C$1:$CI$508,ROW('NAV plus Dist'!O44)+1,FALSE)</f>
        <v>0</v>
      </c>
      <c r="P45" s="144">
        <f>HLOOKUP(P$2,NAV!$B$2:$CH$509,ROW(P44),)+HLOOKUP(P$2,DIST!$C$1:$CI$508,ROW('NAV plus Dist'!P44)+1,FALSE)</f>
        <v>0</v>
      </c>
      <c r="Q45" s="144">
        <f>HLOOKUP(Q$2,NAV!$B$2:$CH$509,ROW(Q44),)+HLOOKUP(Q$2,DIST!$C$1:$CI$508,ROW('NAV plus Dist'!Q44)+1,FALSE)</f>
        <v>12.963100000000001</v>
      </c>
      <c r="R45" s="144">
        <f>HLOOKUP(R$2,NAV!$B$2:$CH$509,ROW(R44),)+HLOOKUP(R$2,DIST!$C$1:$CI$508,ROW('NAV plus Dist'!R44)+1,FALSE)</f>
        <v>12.963100000000001</v>
      </c>
      <c r="S45" s="144">
        <f>HLOOKUP(S$2,NAV!$B$2:$CH$509,ROW(S44),)+HLOOKUP(S$2,DIST!$C$1:$CI$508,ROW('NAV plus Dist'!S44)+1,FALSE)</f>
        <v>12.8858</v>
      </c>
      <c r="T45" s="144">
        <f>HLOOKUP(T$2,NAV!$B$2:$CH$509,ROW(T44),)+HLOOKUP(T$2,DIST!$C$1:$CI$508,ROW('NAV plus Dist'!T44)+1,FALSE)</f>
        <v>13.139900000000001</v>
      </c>
      <c r="U45" s="144">
        <f>HLOOKUP(U$2,NAV!$B$2:$CH$509,ROW(U44),)+HLOOKUP(U$2,DIST!$C$1:$CI$508,ROW('NAV plus Dist'!U44)+1,FALSE)</f>
        <v>0</v>
      </c>
      <c r="V45" s="144">
        <f>HLOOKUP(V$2,NAV!$B$2:$CH$509,ROW(V44),)+HLOOKUP(V$2,DIST!$C$1:$CI$508,ROW('NAV plus Dist'!V44)+1,FALSE)</f>
        <v>14.2575</v>
      </c>
      <c r="W45" s="144">
        <f>HLOOKUP(W$2,NAV!$B$2:$CH$509,ROW(W44),)+HLOOKUP(W$2,DIST!$C$1:$CI$508,ROW('NAV plus Dist'!W44)+1,FALSE)</f>
        <v>14.2575</v>
      </c>
      <c r="X45" s="144">
        <f>HLOOKUP(X$2,NAV!$B$2:$CH$509,ROW(X44),)+HLOOKUP(X$2,DIST!$C$1:$CI$508,ROW('NAV plus Dist'!X44)+1,FALSE)</f>
        <v>14.2597</v>
      </c>
      <c r="Y45" s="144">
        <f>HLOOKUP(Y$2,NAV!$B$2:$CH$509,ROW(Y44),)+HLOOKUP(Y$2,DIST!$C$1:$CI$508,ROW('NAV plus Dist'!Y44)+1,FALSE)</f>
        <v>14.4148</v>
      </c>
      <c r="Z45" s="144">
        <f>HLOOKUP(Z$2,NAV!$B$2:$CH$509,ROW(Z44),)+HLOOKUP(Z$2,DIST!$C$1:$CI$508,ROW('NAV plus Dist'!Z44)+1,FALSE)</f>
        <v>0</v>
      </c>
      <c r="AA45" s="144">
        <f>HLOOKUP(AA$2,NAV!$B$2:$CH$509,ROW(AA44),)+HLOOKUP(AA$2,DIST!$C$1:$CI$508,ROW('NAV plus Dist'!AA44)+1,FALSE)</f>
        <v>0</v>
      </c>
      <c r="AB45" s="144">
        <f>HLOOKUP(AB$2,NAV!$B$2:$CH$509,ROW(AB44),)+HLOOKUP(AB$2,DIST!$C$1:$CI$508,ROW('NAV plus Dist'!AB44)+1,FALSE)</f>
        <v>0</v>
      </c>
      <c r="AC45" s="144">
        <f>HLOOKUP(AC$2,NAV!$B$2:$CH$509,ROW(AC44),)+HLOOKUP(AC$2,DIST!$C$1:$CI$508,ROW('NAV plus Dist'!AC44)+1,FALSE)</f>
        <v>0</v>
      </c>
      <c r="AD45" s="144">
        <f>HLOOKUP(AD$2,NAV!$B$2:$CH$509,ROW(AD44),)+HLOOKUP(AD$2,DIST!$C$1:$CI$508,ROW('NAV plus Dist'!AD44)+1,FALSE)</f>
        <v>0</v>
      </c>
      <c r="AE45" s="144">
        <f>HLOOKUP(AE$2,NAV!$B$2:$CH$509,ROW(AE44),)+HLOOKUP(AE$2,DIST!$C$1:$CI$508,ROW('NAV plus Dist'!AE44)+1,FALSE)</f>
        <v>0</v>
      </c>
      <c r="AF45" s="144">
        <f>HLOOKUP(AF$2,NAV!$B$2:$CH$509,ROW(AF44),)+HLOOKUP(AF$2,DIST!$C$1:$CI$508,ROW('NAV plus Dist'!AF44)+1,FALSE)</f>
        <v>0</v>
      </c>
      <c r="AG45" s="144">
        <f>HLOOKUP(AG$2,NAV!$B$2:$CH$509,ROW(AG44),)+HLOOKUP(AG$2,DIST!$C$1:$CI$508,ROW('NAV plus Dist'!AG44)+1,FALSE)</f>
        <v>0</v>
      </c>
      <c r="AH45" s="144">
        <f>HLOOKUP(AH$2,NAV!$B$2:$CH$509,ROW(AH44),)+HLOOKUP(AH$2,DIST!$C$1:$CI$508,ROW('NAV plus Dist'!AH44)+1,FALSE)</f>
        <v>0</v>
      </c>
      <c r="AI45" s="144">
        <f>HLOOKUP(AI$2,NAV!$B$2:$CH$509,ROW(AI44),)+HLOOKUP(AI$2,DIST!$C$1:$CI$508,ROW('NAV plus Dist'!AI44)+1,FALSE)</f>
        <v>0</v>
      </c>
      <c r="AJ45" s="144">
        <f>HLOOKUP(AJ$2,NAV!$B$2:$CH$509,ROW(AJ44),)+HLOOKUP(AJ$2,DIST!$C$1:$CI$508,ROW('NAV plus Dist'!AJ44)+1,FALSE)</f>
        <v>0</v>
      </c>
      <c r="AK45" s="144">
        <f>HLOOKUP(AK$2,NAV!$B$2:$CH$509,ROW(AK44),)+HLOOKUP(AK$2,DIST!$C$1:$CI$508,ROW('NAV plus Dist'!AK44)+1,FALSE)</f>
        <v>0</v>
      </c>
      <c r="AL45" s="144">
        <f>HLOOKUP(AL$2,NAV!$B$2:$CH$509,ROW(AL44),)+HLOOKUP(AL$2,DIST!$C$1:$CI$508,ROW('NAV plus Dist'!AL44)+1,FALSE)</f>
        <v>0</v>
      </c>
      <c r="AM45" s="144">
        <f>HLOOKUP(AM$2,NAV!$B$2:$CH$509,ROW(AM44),)+HLOOKUP(AM$2,DIST!$C$1:$CI$508,ROW('NAV plus Dist'!AM44)+1,FALSE)</f>
        <v>0</v>
      </c>
      <c r="AN45" s="144">
        <f>HLOOKUP(AN$2,NAV!$B$2:$CH$509,ROW(AN44),)+HLOOKUP(AN$2,DIST!$C$1:$CI$508,ROW('NAV plus Dist'!AN44)+1,FALSE)</f>
        <v>0</v>
      </c>
      <c r="AO45" s="144">
        <f>HLOOKUP(AO$2,NAV!$B$2:$CH$509,ROW(AO44),)+HLOOKUP(AO$2,DIST!$C$1:$CI$508,ROW('NAV plus Dist'!AO44)+1,FALSE)</f>
        <v>0</v>
      </c>
      <c r="AP45" s="144">
        <f>HLOOKUP(AP$2,NAV!$B$2:$CH$509,ROW(AP44),)+HLOOKUP(AP$2,DIST!$C$1:$CI$508,ROW('NAV plus Dist'!AP44)+1,FALSE)</f>
        <v>0</v>
      </c>
      <c r="AQ45" s="144">
        <f>HLOOKUP(AQ$2,NAV!$B$2:$CH$509,ROW(AQ44),)+HLOOKUP(AQ$2,DIST!$C$1:$CI$508,ROW('NAV plus Dist'!AQ44)+1,FALSE)</f>
        <v>0</v>
      </c>
      <c r="AR45" s="144">
        <f>HLOOKUP(AR$2,NAV!$B$2:$CH$509,ROW(AR44),)+HLOOKUP(AR$2,DIST!$C$1:$CI$508,ROW('NAV plus Dist'!AR44)+1,FALSE)</f>
        <v>0</v>
      </c>
      <c r="AS45" s="144">
        <f>HLOOKUP(AS$2,NAV!$B$2:$CH$509,ROW(AS44),)+HLOOKUP(AS$2,DIST!$C$1:$CI$508,ROW('NAV plus Dist'!AS44)+1,FALSE)</f>
        <v>0</v>
      </c>
      <c r="AT45" s="144">
        <f>HLOOKUP(AT$2,NAV!$B$2:$CH$509,ROW(AT44),)+HLOOKUP(AT$2,DIST!$C$1:$CI$508,ROW('NAV plus Dist'!AT44)+1,FALSE)</f>
        <v>0</v>
      </c>
      <c r="AU45" s="144">
        <f>HLOOKUP(AU$2,NAV!$B$2:$CH$509,ROW(AU44),)+HLOOKUP(AU$2,DIST!$C$1:$CI$508,ROW('NAV plus Dist'!AU44)+1,FALSE)</f>
        <v>0</v>
      </c>
      <c r="AV45" s="144">
        <f>HLOOKUP(AV$2,NAV!$B$2:$CH$509,ROW(AV44),)+HLOOKUP(AV$2,DIST!$C$1:$CI$508,ROW('NAV plus Dist'!AV44)+1,FALSE)</f>
        <v>0</v>
      </c>
      <c r="AW45" s="144">
        <f>HLOOKUP(AW$2,NAV!$B$2:$CH$509,ROW(AW44),)+HLOOKUP(AW$2,DIST!$C$1:$CI$508,ROW('NAV plus Dist'!AW44)+1,FALSE)</f>
        <v>0</v>
      </c>
      <c r="AX45" s="144">
        <f>HLOOKUP(AX$2,NAV!$B$2:$CH$509,ROW(AX44),)+HLOOKUP(AX$2,DIST!$C$1:$CI$508,ROW('NAV plus Dist'!AX44)+1,FALSE)</f>
        <v>0</v>
      </c>
      <c r="AY45" s="144">
        <f>HLOOKUP(AY$2,NAV!$B$2:$CH$509,ROW(AY44),)+HLOOKUP(AY$2,DIST!$C$1:$CI$508,ROW('NAV plus Dist'!AY44)+1,FALSE)</f>
        <v>0</v>
      </c>
      <c r="AZ45" s="144">
        <f>HLOOKUP(AZ$2,NAV!$B$2:$CH$509,ROW(AZ44),)+HLOOKUP(AZ$2,DIST!$C$1:$CI$508,ROW('NAV plus Dist'!AZ44)+1,FALSE)</f>
        <v>0</v>
      </c>
      <c r="BA45" s="144">
        <f>HLOOKUP(BA$2,NAV!$B$2:$CH$509,ROW(BA44),)+HLOOKUP(BA$2,DIST!$C$1:$CI$508,ROW('NAV plus Dist'!BA44)+1,FALSE)</f>
        <v>0</v>
      </c>
      <c r="BB45" s="144">
        <f>HLOOKUP(BB$2,NAV!$B$2:$CH$509,ROW(BB44),)+HLOOKUP(BB$2,DIST!$C$1:$CI$508,ROW('NAV plus Dist'!BB44)+1,FALSE)</f>
        <v>0</v>
      </c>
      <c r="BC45" s="144">
        <f>HLOOKUP(BC$2,NAV!$B$2:$CH$509,ROW(BC44),)+HLOOKUP(BC$2,DIST!$C$1:$CI$508,ROW('NAV plus Dist'!BC44)+1,FALSE)</f>
        <v>0</v>
      </c>
      <c r="BD45" s="144">
        <f>HLOOKUP(BD$2,NAV!$B$2:$CH$509,ROW(BD44),)+HLOOKUP(BD$2,DIST!$C$1:$CI$508,ROW('NAV plus Dist'!BD44)+1,FALSE)</f>
        <v>0</v>
      </c>
      <c r="BE45" s="144">
        <f>HLOOKUP(BE$2,NAV!$B$2:$CH$509,ROW(BE44),)+HLOOKUP(BE$2,DIST!$C$1:$CI$508,ROW('NAV plus Dist'!BE44)+1,FALSE)</f>
        <v>0</v>
      </c>
      <c r="BF45" s="144">
        <f>HLOOKUP(BF$2,NAV!$B$2:$CH$509,ROW(BF44),)+HLOOKUP(BF$2,DIST!$C$1:$CI$508,ROW('NAV plus Dist'!BF44)+1,FALSE)</f>
        <v>0</v>
      </c>
      <c r="BG45" s="144">
        <f>HLOOKUP(BG$2,NAV!$B$2:$CH$509,ROW(BG44),)+HLOOKUP(BG$2,DIST!$C$1:$CI$508,ROW('NAV plus Dist'!BG44)+1,FALSE)</f>
        <v>0</v>
      </c>
      <c r="BH45" s="144">
        <f>HLOOKUP(BH$2,NAV!$B$2:$CH$509,ROW(BH44),)+HLOOKUP(BH$2,DIST!$C$1:$CI$508,ROW('NAV plus Dist'!BH44)+1,FALSE)</f>
        <v>0</v>
      </c>
      <c r="BI45" s="144">
        <f>HLOOKUP(BI$2,NAV!$B$2:$CH$509,ROW(BI44),)+HLOOKUP(BI$2,DIST!$C$1:$CI$508,ROW('NAV plus Dist'!BI44)+1,FALSE)</f>
        <v>0</v>
      </c>
      <c r="BJ45" s="144">
        <f>HLOOKUP(BJ$2,NAV!$B$2:$CH$509,ROW(BJ44),)+HLOOKUP(BJ$2,DIST!$C$1:$CI$508,ROW('NAV plus Dist'!BJ44)+1,FALSE)</f>
        <v>0</v>
      </c>
      <c r="BK45" s="144">
        <f>HLOOKUP(BK$2,NAV!$B$2:$CH$509,ROW(BK44),)+HLOOKUP(BK$2,DIST!$C$1:$CI$508,ROW('NAV plus Dist'!BK44)+1,FALSE)</f>
        <v>0</v>
      </c>
      <c r="BL45" s="144">
        <f>HLOOKUP(BL$2,NAV!$B$2:$CH$509,ROW(BL44),)+HLOOKUP(BL$2,DIST!$C$1:$CI$508,ROW('NAV plus Dist'!BL44)+1,FALSE)</f>
        <v>0</v>
      </c>
      <c r="BM45" s="144">
        <f>HLOOKUP(BM$2,NAV!$B$2:$CH$509,ROW(BM44),)+HLOOKUP(BM$2,DIST!$C$1:$CI$508,ROW('NAV plus Dist'!BM44)+1,FALSE)</f>
        <v>0</v>
      </c>
      <c r="BN45" s="144">
        <f>HLOOKUP(BN$2,NAV!$B$2:$CH$509,ROW(BN44),)+HLOOKUP(BN$2,DIST!$C$1:$CI$508,ROW('NAV plus Dist'!BN44)+1,FALSE)</f>
        <v>0</v>
      </c>
      <c r="BO45" s="144">
        <f>HLOOKUP(BO$2,NAV!$B$2:$CH$509,ROW(BO44),)+HLOOKUP(BO$2,DIST!$C$1:$CI$508,ROW('NAV plus Dist'!BO44)+1,FALSE)</f>
        <v>0</v>
      </c>
      <c r="BP45" s="144">
        <f>HLOOKUP(BP$2,NAV!$B$2:$CH$509,ROW(BP44),)+HLOOKUP(BP$2,DIST!$C$1:$CI$508,ROW('NAV plus Dist'!BP44)+1,FALSE)</f>
        <v>0</v>
      </c>
      <c r="BQ45" s="144">
        <f>HLOOKUP(BQ$2,NAV!$B$2:$CH$509,ROW(BQ44),)+HLOOKUP(BQ$2,DIST!$C$1:$CI$508,ROW('NAV plus Dist'!BQ44)+1,FALSE)</f>
        <v>0</v>
      </c>
      <c r="BR45" s="144">
        <f>HLOOKUP(BR$2,NAV!$B$2:$CH$509,ROW(BR44),)+HLOOKUP(BR$2,DIST!$C$1:$CI$508,ROW('NAV plus Dist'!BR44)+1,FALSE)</f>
        <v>0</v>
      </c>
      <c r="BS45" s="144">
        <f>HLOOKUP(BS$2,NAV!$B$2:$CH$509,ROW(BS44),)+HLOOKUP(BS$2,DIST!$C$1:$CI$508,ROW('NAV plus Dist'!BS44)+1,FALSE)</f>
        <v>0</v>
      </c>
      <c r="BT45" s="144">
        <f>HLOOKUP(BT$2,NAV!$B$2:$CH$509,ROW(BT44),)+HLOOKUP(BT$2,DIST!$C$1:$CI$508,ROW('NAV plus Dist'!BT44)+1,FALSE)</f>
        <v>0</v>
      </c>
      <c r="BU45" s="144">
        <f>HLOOKUP(BU$2,NAV!$B$2:$CH$509,ROW(BU44),)+HLOOKUP(BU$2,DIST!$C$1:$CI$508,ROW('NAV plus Dist'!BU44)+1,FALSE)</f>
        <v>0</v>
      </c>
      <c r="BV45" s="144">
        <f>HLOOKUP(BV$2,NAV!$B$2:$CH$509,ROW(BV44),)+HLOOKUP(BV$2,DIST!$C$1:$CI$508,ROW('NAV plus Dist'!BV44)+1,FALSE)</f>
        <v>0</v>
      </c>
      <c r="BW45" s="144">
        <f>HLOOKUP(BW$2,NAV!$B$2:$CH$509,ROW(BW44),)+HLOOKUP(BW$2,DIST!$C$1:$CI$508,ROW('NAV plus Dist'!BW44)+1,FALSE)</f>
        <v>0</v>
      </c>
      <c r="BX45" s="144">
        <f>HLOOKUP(BX$2,NAV!$B$2:$CH$509,ROW(BX44),)+HLOOKUP(BX$2,DIST!$C$1:$CI$508,ROW('NAV plus Dist'!BX44)+1,FALSE)</f>
        <v>0</v>
      </c>
      <c r="BY45" s="144">
        <f>HLOOKUP(BY$2,NAV!$B$2:$CH$509,ROW(BY44),)+HLOOKUP(BY$2,DIST!$C$1:$CI$508,ROW('NAV plus Dist'!BY44)+1,FALSE)</f>
        <v>0</v>
      </c>
      <c r="BZ45" s="144">
        <f>HLOOKUP(BZ$2,NAV!$B$2:$CH$509,ROW(BZ44),)+HLOOKUP(BZ$2,DIST!$C$1:$CI$508,ROW('NAV plus Dist'!BZ44)+1,FALSE)</f>
        <v>0</v>
      </c>
      <c r="CA45" s="144">
        <f>HLOOKUP(CA$2,NAV!$B$2:$CH$509,ROW(CA44),)+HLOOKUP(CA$2,DIST!$C$1:$CI$508,ROW('NAV plus Dist'!CA44)+1,FALSE)</f>
        <v>0</v>
      </c>
      <c r="CB45" s="144">
        <f>HLOOKUP(CB$2,NAV!$B$2:$CH$509,ROW(CB44),)+HLOOKUP(CB$2,DIST!$C$1:$CI$508,ROW('NAV plus Dist'!CB44)+1,FALSE)</f>
        <v>0</v>
      </c>
      <c r="CC45" s="144">
        <f>HLOOKUP(CC$2,NAV!$B$2:$CH$509,ROW(CC44),)+HLOOKUP(CC$2,DIST!$C$1:$CI$508,ROW('NAV plus Dist'!CC44)+1,FALSE)</f>
        <v>0</v>
      </c>
      <c r="CD45" s="144">
        <f>HLOOKUP(CD$2,NAV!$B$2:$CH$509,ROW(CD44),)+HLOOKUP(CD$2,DIST!$C$1:$CI$508,ROW('NAV plus Dist'!CD44)+1,FALSE)</f>
        <v>0</v>
      </c>
      <c r="CE45" s="144">
        <f>HLOOKUP(CE$2,NAV!$B$2:$CH$509,ROW(CE44),)+HLOOKUP(CE$2,DIST!$C$1:$CI$508,ROW('NAV plus Dist'!CE44)+1,FALSE)</f>
        <v>0</v>
      </c>
      <c r="CF45" s="144">
        <f>HLOOKUP(CF$2,NAV!$B$2:$CH$509,ROW(CF44),)+HLOOKUP(CF$2,DIST!$C$1:$CI$508,ROW('NAV plus Dist'!CF44)+1,FALSE)</f>
        <v>0</v>
      </c>
      <c r="CG45" s="144">
        <f>HLOOKUP(CG$2,NAV!$B$2:$CH$509,ROW(CG44),)+HLOOKUP(CG$2,DIST!$C$1:$CI$508,ROW('NAV plus Dist'!CG44)+1,FALSE)</f>
        <v>0</v>
      </c>
      <c r="CH45" s="144">
        <f>HLOOKUP(CH$2,NAV!$B$2:$CH$509,ROW(CH44),)+HLOOKUP(CH$2,DIST!$C$1:$CI$508,ROW('NAV plus Dist'!CH44)+1,FALSE)</f>
        <v>0</v>
      </c>
      <c r="CI45" s="144">
        <f>HLOOKUP(CI$2,NAV!$B$2:$CH$509,ROW(CI44),)+HLOOKUP(CI$2,DIST!$C$1:$CI$508,ROW('NAV plus Dist'!CI44)+1,FALSE)</f>
        <v>0</v>
      </c>
      <c r="CJ45" s="144">
        <f>HLOOKUP(CJ$2,NAV!$B$2:$AAA$509,ROW(CJ44),)+HLOOKUP(CJ$2,DIST!$C$1:$AAJ$508,ROW('NAV plus Dist'!CJ44)+1,FALSE)</f>
        <v>0</v>
      </c>
      <c r="CK45" s="144">
        <f>HLOOKUP(CK$2,NAV!$B$2:$AAA$509,ROW(CK44),)+HLOOKUP(CK$2,DIST!$C$1:$AAJ$508,ROW('NAV plus Dist'!CK44)+1,FALSE)</f>
        <v>0</v>
      </c>
      <c r="CL45" s="144">
        <f>HLOOKUP(CL$2,NAV!$B$2:$AAA$509,ROW(CL44),)+HLOOKUP(CL$2,DIST!$C$1:$AAJ$508,ROW('NAV plus Dist'!CL44)+1,FALSE)</f>
        <v>0</v>
      </c>
      <c r="CM45" s="144">
        <f>HLOOKUP(CM$2,NAV!$B$2:$AAA$509,ROW(CM44),)+HLOOKUP(CM$2,DIST!$C$1:$AAJ$508,ROW('NAV plus Dist'!CM44)+1,FALSE)</f>
        <v>0</v>
      </c>
      <c r="CN45" s="144">
        <f>HLOOKUP(CN$2,NAV!$B$2:$AAA$509,ROW(CN44),)+HLOOKUP(CN$2,DIST!$C$1:$AAJ$508,ROW('NAV plus Dist'!CN44)+1,FALSE)</f>
        <v>0</v>
      </c>
      <c r="CO45" s="144">
        <f>HLOOKUP(CO$2,NAV!$B$2:$AAA$509,ROW(CO44),)+HLOOKUP(CO$2,DIST!$C$1:$AAJ$508,ROW('NAV plus Dist'!CO44)+1,FALSE)</f>
        <v>0</v>
      </c>
      <c r="CP45" s="144">
        <f>HLOOKUP(CP$2,NAV!$B$2:$AAA$509,ROW(CP44),)+HLOOKUP(CP$2,DIST!$C$1:$AAJ$508,ROW('NAV plus Dist'!CP44)+1,FALSE)</f>
        <v>0</v>
      </c>
      <c r="CQ45" s="144">
        <f>HLOOKUP(CQ$2,NAV!$B$2:$AAA$509,ROW(CQ44),)+HLOOKUP(CQ$2,DIST!$C$1:$AAJ$508,ROW('NAV plus Dist'!CQ44)+1,FALSE)</f>
        <v>0</v>
      </c>
      <c r="CR45" s="144">
        <f>HLOOKUP(CR$2,NAV!$B$2:$AAA$509,ROW(CR44),)+HLOOKUP(CR$2,DIST!$C$1:$AAJ$508,ROW('NAV plus Dist'!CR44)+1,FALSE)</f>
        <v>0</v>
      </c>
      <c r="CS45" s="144">
        <f>HLOOKUP(CS$2,NAV!$B$2:$AAA$509,ROW(CS44),)+HLOOKUP(CS$2,DIST!$C$1:$AAJ$508,ROW('NAV plus Dist'!CS44)+1,FALSE)</f>
        <v>0</v>
      </c>
      <c r="CT45" s="144">
        <f>HLOOKUP(CT$2,NAV!$B$2:$AAA$509,ROW(CT44),)+HLOOKUP(CT$2,DIST!$C$1:$AAJ$508,ROW('NAV plus Dist'!CT44)+1,FALSE)</f>
        <v>0</v>
      </c>
      <c r="CU45" s="144">
        <f>HLOOKUP(CU$2,NAV!$B$2:$AAA$509,ROW(CU44),)+HLOOKUP(CU$2,DIST!$C$1:$AAJ$508,ROW('NAV plus Dist'!CU44)+1,FALSE)</f>
        <v>0</v>
      </c>
      <c r="CV45" s="144">
        <f>HLOOKUP(CV$2,NAV!$B$2:$AAA$509,ROW(CV44),)+HLOOKUP(CV$2,DIST!$C$1:$AAJ$508,ROW('NAV plus Dist'!CV44)+1,FALSE)</f>
        <v>0</v>
      </c>
      <c r="CW45" s="144">
        <f>HLOOKUP(CW$2,NAV!$B$2:$AAA$509,ROW(CW44),)+HLOOKUP(CW$2,DIST!$C$1:$AAJ$508,ROW('NAV plus Dist'!CW44)+1,FALSE)</f>
        <v>0</v>
      </c>
      <c r="CX45" s="144">
        <f>HLOOKUP(CX$2,NAV!$B$2:$AAA$509,ROW(CX44),)+HLOOKUP(CX$2,DIST!$C$1:$AAJ$508,ROW('NAV plus Dist'!CX44)+1,FALSE)</f>
        <v>0</v>
      </c>
      <c r="CY45" s="144">
        <f>HLOOKUP(CY$2,NAV!$B$2:$AAA$509,ROW(CY44),)+HLOOKUP(CY$2,DIST!$C$1:$AAJ$508,ROW('NAV plus Dist'!CY44)+1,FALSE)</f>
        <v>0</v>
      </c>
      <c r="CZ45" s="144">
        <f>HLOOKUP(CZ$2,NAV!$B$2:$AAA$509,ROW(CZ44),)+HLOOKUP(CZ$2,DIST!$C$1:$AAJ$508,ROW('NAV plus Dist'!CZ44)+1,FALSE)</f>
        <v>0</v>
      </c>
      <c r="DA45" s="144">
        <f>HLOOKUP(DA$2,NAV!$B$2:$AAA$509,ROW(DA44),)+HLOOKUP(DA$2,DIST!$C$1:$AAJ$508,ROW('NAV plus Dist'!DA44)+1,FALSE)</f>
        <v>0</v>
      </c>
      <c r="DB45" s="144">
        <f>HLOOKUP(DB$2,NAV!$B$2:$AAA$509,ROW(DB44),)+HLOOKUP(DB$2,DIST!$C$1:$AAJ$508,ROW('NAV plus Dist'!DB44)+1,FALSE)</f>
        <v>0</v>
      </c>
      <c r="DC45" s="144">
        <f>HLOOKUP(DC$2,NAV!$B$2:$AAA$509,ROW(DC44),)+HLOOKUP(DC$2,DIST!$C$1:$AAJ$508,ROW('NAV plus Dist'!DC44)+1,FALSE)</f>
        <v>0</v>
      </c>
      <c r="DD45" s="144">
        <f>HLOOKUP(DD$2,NAV!$B$2:$AAA$509,ROW(DD44),)+HLOOKUP(DD$2,DIST!$C$1:$AAJ$508,ROW('NAV plus Dist'!DD44)+1,FALSE)</f>
        <v>0</v>
      </c>
      <c r="DE45" s="144">
        <f>HLOOKUP(DE$2,NAV!$B$2:$AAA$509,ROW(DE44),)+HLOOKUP(DE$2,DIST!$C$1:$AAJ$508,ROW('NAV plus Dist'!DE44)+1,FALSE)</f>
        <v>0</v>
      </c>
      <c r="DF45" s="144">
        <f>HLOOKUP(DF$2,NAV!$B$2:$AAA$509,ROW(DF44),)+HLOOKUP(DF$2,DIST!$C$1:$AAJ$508,ROW('NAV plus Dist'!DF44)+1,FALSE)</f>
        <v>0</v>
      </c>
      <c r="DG45" s="144">
        <f>HLOOKUP(DG$2,NAV!$B$2:$AAA$509,ROW(DG44),)+HLOOKUP(DG$2,DIST!$C$1:$AAJ$508,ROW('NAV plus Dist'!DG44)+1,FALSE)</f>
        <v>0</v>
      </c>
      <c r="DH45" s="144">
        <f>HLOOKUP(DH$2,NAV!$B$2:$AAA$509,ROW(DH44),)+HLOOKUP(DH$2,DIST!$C$1:$AAJ$508,ROW('NAV plus Dist'!DH44)+1,FALSE)</f>
        <v>0</v>
      </c>
    </row>
    <row r="46" spans="1:112">
      <c r="A46" s="94">
        <f t="shared" si="74"/>
        <v>153</v>
      </c>
      <c r="B46" s="148">
        <f t="shared" si="75"/>
        <v>41394</v>
      </c>
      <c r="C46" s="144">
        <f>HLOOKUP(C$2,NAV!$B$2:$CH$509,ROW(C45),)+HLOOKUP(C$2,DIST!$C$1:$CI$508,ROW('NAV plus Dist'!C45)+1,FALSE)</f>
        <v>0</v>
      </c>
      <c r="D46" s="144">
        <f>HLOOKUP(D$2,NAV!$B$2:$CH$509,ROW(D45),)+HLOOKUP(D$2,DIST!$C$1:$CI$508,ROW('NAV plus Dist'!D45)+1,FALSE)</f>
        <v>0</v>
      </c>
      <c r="E46" s="144">
        <f>HLOOKUP(E$2,NAV!$B$2:$CH$509,ROW(E45),)+HLOOKUP(E$2,DIST!$C$1:$CI$508,ROW('NAV plus Dist'!E45)+1,FALSE)</f>
        <v>0</v>
      </c>
      <c r="F46" s="144">
        <f>HLOOKUP(F$2,NAV!$B$2:$CH$509,ROW(F45),)+HLOOKUP(F$2,DIST!$C$1:$CI$508,ROW('NAV plus Dist'!F45)+1,FALSE)</f>
        <v>0</v>
      </c>
      <c r="G46" s="144">
        <f>HLOOKUP(G$2,NAV!$B$2:$CH$509,ROW(G45),)+HLOOKUP(G$2,DIST!$C$1:$CI$508,ROW('NAV plus Dist'!G45)+1,FALSE)</f>
        <v>0</v>
      </c>
      <c r="H46" s="144">
        <f>HLOOKUP(H$2,NAV!$B$2:$CH$509,ROW(H45),)+HLOOKUP(H$2,DIST!$C$1:$CI$508,ROW('NAV plus Dist'!H45)+1,FALSE)</f>
        <v>0</v>
      </c>
      <c r="I46" s="144">
        <f>HLOOKUP(I$2,NAV!$B$2:$CH$509,ROW(I45),)+HLOOKUP(I$2,DIST!$C$1:$CI$508,ROW('NAV plus Dist'!I45)+1,FALSE)</f>
        <v>0</v>
      </c>
      <c r="J46" s="144">
        <f>HLOOKUP(J$2,NAV!$B$2:$CH$509,ROW(J45),)+HLOOKUP(J$2,DIST!$C$1:$CI$508,ROW('NAV plus Dist'!J45)+1,FALSE)</f>
        <v>0</v>
      </c>
      <c r="K46" s="144">
        <f>HLOOKUP(K$2,NAV!$B$2:$CH$509,ROW(K45),)+HLOOKUP(K$2,DIST!$C$1:$CI$508,ROW('NAV plus Dist'!K45)+1,FALSE)</f>
        <v>0</v>
      </c>
      <c r="L46" s="144">
        <f>HLOOKUP(L$2,NAV!$B$2:$CH$509,ROW(L45),)+HLOOKUP(L$2,DIST!$C$1:$CI$508,ROW('NAV plus Dist'!L45)+1,FALSE)</f>
        <v>0</v>
      </c>
      <c r="M46" s="144">
        <f>HLOOKUP(M$2,NAV!$B$2:$CH$509,ROW(M45),)+HLOOKUP(M$2,DIST!$C$1:$CI$508,ROW('NAV plus Dist'!M45)+1,FALSE)</f>
        <v>0</v>
      </c>
      <c r="N46" s="144">
        <f>HLOOKUP(N$2,NAV!$B$2:$CH$509,ROW(N45),)+HLOOKUP(N$2,DIST!$C$1:$CI$508,ROW('NAV plus Dist'!N45)+1,FALSE)</f>
        <v>0</v>
      </c>
      <c r="O46" s="144">
        <f>HLOOKUP(O$2,NAV!$B$2:$CH$509,ROW(O45),)+HLOOKUP(O$2,DIST!$C$1:$CI$508,ROW('NAV plus Dist'!O45)+1,FALSE)</f>
        <v>0</v>
      </c>
      <c r="P46" s="144">
        <f>HLOOKUP(P$2,NAV!$B$2:$CH$509,ROW(P45),)+HLOOKUP(P$2,DIST!$C$1:$CI$508,ROW('NAV plus Dist'!P45)+1,FALSE)</f>
        <v>0</v>
      </c>
      <c r="Q46" s="144">
        <f>HLOOKUP(Q$2,NAV!$B$2:$CH$509,ROW(Q45),)+HLOOKUP(Q$2,DIST!$C$1:$CI$508,ROW('NAV plus Dist'!Q45)+1,FALSE)</f>
        <v>13.0692</v>
      </c>
      <c r="R46" s="144">
        <f>HLOOKUP(R$2,NAV!$B$2:$CH$509,ROW(R45),)+HLOOKUP(R$2,DIST!$C$1:$CI$508,ROW('NAV plus Dist'!R45)+1,FALSE)</f>
        <v>13.0692</v>
      </c>
      <c r="S46" s="144">
        <f>HLOOKUP(S$2,NAV!$B$2:$CH$509,ROW(S45),)+HLOOKUP(S$2,DIST!$C$1:$CI$508,ROW('NAV plus Dist'!S45)+1,FALSE)</f>
        <v>12.980500000000001</v>
      </c>
      <c r="T46" s="144">
        <f>HLOOKUP(T$2,NAV!$B$2:$CH$509,ROW(T45),)+HLOOKUP(T$2,DIST!$C$1:$CI$508,ROW('NAV plus Dist'!T45)+1,FALSE)</f>
        <v>13.254</v>
      </c>
      <c r="U46" s="144">
        <f>HLOOKUP(U$2,NAV!$B$2:$CH$509,ROW(U45),)+HLOOKUP(U$2,DIST!$C$1:$CI$508,ROW('NAV plus Dist'!U45)+1,FALSE)</f>
        <v>0</v>
      </c>
      <c r="V46" s="144">
        <f>HLOOKUP(V$2,NAV!$B$2:$CH$509,ROW(V45),)+HLOOKUP(V$2,DIST!$C$1:$CI$508,ROW('NAV plus Dist'!V45)+1,FALSE)</f>
        <v>14.435</v>
      </c>
      <c r="W46" s="144">
        <f>HLOOKUP(W$2,NAV!$B$2:$CH$509,ROW(W45),)+HLOOKUP(W$2,DIST!$C$1:$CI$508,ROW('NAV plus Dist'!W45)+1,FALSE)</f>
        <v>14.435</v>
      </c>
      <c r="X46" s="144">
        <f>HLOOKUP(X$2,NAV!$B$2:$CH$509,ROW(X45),)+HLOOKUP(X$2,DIST!$C$1:$CI$508,ROW('NAV plus Dist'!X45)+1,FALSE)</f>
        <v>14.4337</v>
      </c>
      <c r="Y46" s="144">
        <f>HLOOKUP(Y$2,NAV!$B$2:$CH$509,ROW(Y45),)+HLOOKUP(Y$2,DIST!$C$1:$CI$508,ROW('NAV plus Dist'!Y45)+1,FALSE)</f>
        <v>14.6091</v>
      </c>
      <c r="Z46" s="144">
        <f>HLOOKUP(Z$2,NAV!$B$2:$CH$509,ROW(Z45),)+HLOOKUP(Z$2,DIST!$C$1:$CI$508,ROW('NAV plus Dist'!Z45)+1,FALSE)</f>
        <v>0</v>
      </c>
      <c r="AA46" s="144">
        <f>HLOOKUP(AA$2,NAV!$B$2:$CH$509,ROW(AA45),)+HLOOKUP(AA$2,DIST!$C$1:$CI$508,ROW('NAV plus Dist'!AA45)+1,FALSE)</f>
        <v>0</v>
      </c>
      <c r="AB46" s="144">
        <f>HLOOKUP(AB$2,NAV!$B$2:$CH$509,ROW(AB45),)+HLOOKUP(AB$2,DIST!$C$1:$CI$508,ROW('NAV plus Dist'!AB45)+1,FALSE)</f>
        <v>0</v>
      </c>
      <c r="AC46" s="144">
        <f>HLOOKUP(AC$2,NAV!$B$2:$CH$509,ROW(AC45),)+HLOOKUP(AC$2,DIST!$C$1:$CI$508,ROW('NAV plus Dist'!AC45)+1,FALSE)</f>
        <v>0</v>
      </c>
      <c r="AD46" s="144">
        <f>HLOOKUP(AD$2,NAV!$B$2:$CH$509,ROW(AD45),)+HLOOKUP(AD$2,DIST!$C$1:$CI$508,ROW('NAV plus Dist'!AD45)+1,FALSE)</f>
        <v>0</v>
      </c>
      <c r="AE46" s="144">
        <f>HLOOKUP(AE$2,NAV!$B$2:$CH$509,ROW(AE45),)+HLOOKUP(AE$2,DIST!$C$1:$CI$508,ROW('NAV plus Dist'!AE45)+1,FALSE)</f>
        <v>0</v>
      </c>
      <c r="AF46" s="144">
        <f>HLOOKUP(AF$2,NAV!$B$2:$CH$509,ROW(AF45),)+HLOOKUP(AF$2,DIST!$C$1:$CI$508,ROW('NAV plus Dist'!AF45)+1,FALSE)</f>
        <v>0</v>
      </c>
      <c r="AG46" s="144">
        <f>HLOOKUP(AG$2,NAV!$B$2:$CH$509,ROW(AG45),)+HLOOKUP(AG$2,DIST!$C$1:$CI$508,ROW('NAV plus Dist'!AG45)+1,FALSE)</f>
        <v>0</v>
      </c>
      <c r="AH46" s="144">
        <f>HLOOKUP(AH$2,NAV!$B$2:$CH$509,ROW(AH45),)+HLOOKUP(AH$2,DIST!$C$1:$CI$508,ROW('NAV plus Dist'!AH45)+1,FALSE)</f>
        <v>0</v>
      </c>
      <c r="AI46" s="144">
        <f>HLOOKUP(AI$2,NAV!$B$2:$CH$509,ROW(AI45),)+HLOOKUP(AI$2,DIST!$C$1:$CI$508,ROW('NAV plus Dist'!AI45)+1,FALSE)</f>
        <v>0</v>
      </c>
      <c r="AJ46" s="144">
        <f>HLOOKUP(AJ$2,NAV!$B$2:$CH$509,ROW(AJ45),)+HLOOKUP(AJ$2,DIST!$C$1:$CI$508,ROW('NAV plus Dist'!AJ45)+1,FALSE)</f>
        <v>0</v>
      </c>
      <c r="AK46" s="144">
        <f>HLOOKUP(AK$2,NAV!$B$2:$CH$509,ROW(AK45),)+HLOOKUP(AK$2,DIST!$C$1:$CI$508,ROW('NAV plus Dist'!AK45)+1,FALSE)</f>
        <v>0</v>
      </c>
      <c r="AL46" s="144">
        <f>HLOOKUP(AL$2,NAV!$B$2:$CH$509,ROW(AL45),)+HLOOKUP(AL$2,DIST!$C$1:$CI$508,ROW('NAV plus Dist'!AL45)+1,FALSE)</f>
        <v>0</v>
      </c>
      <c r="AM46" s="144">
        <f>HLOOKUP(AM$2,NAV!$B$2:$CH$509,ROW(AM45),)+HLOOKUP(AM$2,DIST!$C$1:$CI$508,ROW('NAV plus Dist'!AM45)+1,FALSE)</f>
        <v>0</v>
      </c>
      <c r="AN46" s="144">
        <f>HLOOKUP(AN$2,NAV!$B$2:$CH$509,ROW(AN45),)+HLOOKUP(AN$2,DIST!$C$1:$CI$508,ROW('NAV plus Dist'!AN45)+1,FALSE)</f>
        <v>0</v>
      </c>
      <c r="AO46" s="144">
        <f>HLOOKUP(AO$2,NAV!$B$2:$CH$509,ROW(AO45),)+HLOOKUP(AO$2,DIST!$C$1:$CI$508,ROW('NAV plus Dist'!AO45)+1,FALSE)</f>
        <v>0</v>
      </c>
      <c r="AP46" s="144">
        <f>HLOOKUP(AP$2,NAV!$B$2:$CH$509,ROW(AP45),)+HLOOKUP(AP$2,DIST!$C$1:$CI$508,ROW('NAV plus Dist'!AP45)+1,FALSE)</f>
        <v>0</v>
      </c>
      <c r="AQ46" s="144">
        <f>HLOOKUP(AQ$2,NAV!$B$2:$CH$509,ROW(AQ45),)+HLOOKUP(AQ$2,DIST!$C$1:$CI$508,ROW('NAV plus Dist'!AQ45)+1,FALSE)</f>
        <v>0</v>
      </c>
      <c r="AR46" s="144">
        <f>HLOOKUP(AR$2,NAV!$B$2:$CH$509,ROW(AR45),)+HLOOKUP(AR$2,DIST!$C$1:$CI$508,ROW('NAV plus Dist'!AR45)+1,FALSE)</f>
        <v>0</v>
      </c>
      <c r="AS46" s="144">
        <f>HLOOKUP(AS$2,NAV!$B$2:$CH$509,ROW(AS45),)+HLOOKUP(AS$2,DIST!$C$1:$CI$508,ROW('NAV plus Dist'!AS45)+1,FALSE)</f>
        <v>0</v>
      </c>
      <c r="AT46" s="144">
        <f>HLOOKUP(AT$2,NAV!$B$2:$CH$509,ROW(AT45),)+HLOOKUP(AT$2,DIST!$C$1:$CI$508,ROW('NAV plus Dist'!AT45)+1,FALSE)</f>
        <v>0</v>
      </c>
      <c r="AU46" s="144">
        <f>HLOOKUP(AU$2,NAV!$B$2:$CH$509,ROW(AU45),)+HLOOKUP(AU$2,DIST!$C$1:$CI$508,ROW('NAV plus Dist'!AU45)+1,FALSE)</f>
        <v>0</v>
      </c>
      <c r="AV46" s="144">
        <f>HLOOKUP(AV$2,NAV!$B$2:$CH$509,ROW(AV45),)+HLOOKUP(AV$2,DIST!$C$1:$CI$508,ROW('NAV plus Dist'!AV45)+1,FALSE)</f>
        <v>0</v>
      </c>
      <c r="AW46" s="144">
        <f>HLOOKUP(AW$2,NAV!$B$2:$CH$509,ROW(AW45),)+HLOOKUP(AW$2,DIST!$C$1:$CI$508,ROW('NAV plus Dist'!AW45)+1,FALSE)</f>
        <v>0</v>
      </c>
      <c r="AX46" s="144">
        <f>HLOOKUP(AX$2,NAV!$B$2:$CH$509,ROW(AX45),)+HLOOKUP(AX$2,DIST!$C$1:$CI$508,ROW('NAV plus Dist'!AX45)+1,FALSE)</f>
        <v>0</v>
      </c>
      <c r="AY46" s="144">
        <f>HLOOKUP(AY$2,NAV!$B$2:$CH$509,ROW(AY45),)+HLOOKUP(AY$2,DIST!$C$1:$CI$508,ROW('NAV plus Dist'!AY45)+1,FALSE)</f>
        <v>0</v>
      </c>
      <c r="AZ46" s="144">
        <f>HLOOKUP(AZ$2,NAV!$B$2:$CH$509,ROW(AZ45),)+HLOOKUP(AZ$2,DIST!$C$1:$CI$508,ROW('NAV plus Dist'!AZ45)+1,FALSE)</f>
        <v>0</v>
      </c>
      <c r="BA46" s="144">
        <f>HLOOKUP(BA$2,NAV!$B$2:$CH$509,ROW(BA45),)+HLOOKUP(BA$2,DIST!$C$1:$CI$508,ROW('NAV plus Dist'!BA45)+1,FALSE)</f>
        <v>0</v>
      </c>
      <c r="BB46" s="144">
        <f>HLOOKUP(BB$2,NAV!$B$2:$CH$509,ROW(BB45),)+HLOOKUP(BB$2,DIST!$C$1:$CI$508,ROW('NAV plus Dist'!BB45)+1,FALSE)</f>
        <v>0</v>
      </c>
      <c r="BC46" s="144">
        <f>HLOOKUP(BC$2,NAV!$B$2:$CH$509,ROW(BC45),)+HLOOKUP(BC$2,DIST!$C$1:$CI$508,ROW('NAV plus Dist'!BC45)+1,FALSE)</f>
        <v>0</v>
      </c>
      <c r="BD46" s="144">
        <f>HLOOKUP(BD$2,NAV!$B$2:$CH$509,ROW(BD45),)+HLOOKUP(BD$2,DIST!$C$1:$CI$508,ROW('NAV plus Dist'!BD45)+1,FALSE)</f>
        <v>0</v>
      </c>
      <c r="BE46" s="144">
        <f>HLOOKUP(BE$2,NAV!$B$2:$CH$509,ROW(BE45),)+HLOOKUP(BE$2,DIST!$C$1:$CI$508,ROW('NAV plus Dist'!BE45)+1,FALSE)</f>
        <v>0</v>
      </c>
      <c r="BF46" s="144">
        <f>HLOOKUP(BF$2,NAV!$B$2:$CH$509,ROW(BF45),)+HLOOKUP(BF$2,DIST!$C$1:$CI$508,ROW('NAV plus Dist'!BF45)+1,FALSE)</f>
        <v>0</v>
      </c>
      <c r="BG46" s="144">
        <f>HLOOKUP(BG$2,NAV!$B$2:$CH$509,ROW(BG45),)+HLOOKUP(BG$2,DIST!$C$1:$CI$508,ROW('NAV plus Dist'!BG45)+1,FALSE)</f>
        <v>0</v>
      </c>
      <c r="BH46" s="144">
        <f>HLOOKUP(BH$2,NAV!$B$2:$CH$509,ROW(BH45),)+HLOOKUP(BH$2,DIST!$C$1:$CI$508,ROW('NAV plus Dist'!BH45)+1,FALSE)</f>
        <v>0</v>
      </c>
      <c r="BI46" s="144">
        <f>HLOOKUP(BI$2,NAV!$B$2:$CH$509,ROW(BI45),)+HLOOKUP(BI$2,DIST!$C$1:$CI$508,ROW('NAV plus Dist'!BI45)+1,FALSE)</f>
        <v>0</v>
      </c>
      <c r="BJ46" s="144">
        <f>HLOOKUP(BJ$2,NAV!$B$2:$CH$509,ROW(BJ45),)+HLOOKUP(BJ$2,DIST!$C$1:$CI$508,ROW('NAV plus Dist'!BJ45)+1,FALSE)</f>
        <v>0</v>
      </c>
      <c r="BK46" s="144">
        <f>HLOOKUP(BK$2,NAV!$B$2:$CH$509,ROW(BK45),)+HLOOKUP(BK$2,DIST!$C$1:$CI$508,ROW('NAV plus Dist'!BK45)+1,FALSE)</f>
        <v>0</v>
      </c>
      <c r="BL46" s="144">
        <f>HLOOKUP(BL$2,NAV!$B$2:$CH$509,ROW(BL45),)+HLOOKUP(BL$2,DIST!$C$1:$CI$508,ROW('NAV plus Dist'!BL45)+1,FALSE)</f>
        <v>0</v>
      </c>
      <c r="BM46" s="144">
        <f>HLOOKUP(BM$2,NAV!$B$2:$CH$509,ROW(BM45),)+HLOOKUP(BM$2,DIST!$C$1:$CI$508,ROW('NAV plus Dist'!BM45)+1,FALSE)</f>
        <v>0</v>
      </c>
      <c r="BN46" s="144">
        <f>HLOOKUP(BN$2,NAV!$B$2:$CH$509,ROW(BN45),)+HLOOKUP(BN$2,DIST!$C$1:$CI$508,ROW('NAV plus Dist'!BN45)+1,FALSE)</f>
        <v>0</v>
      </c>
      <c r="BO46" s="144">
        <f>HLOOKUP(BO$2,NAV!$B$2:$CH$509,ROW(BO45),)+HLOOKUP(BO$2,DIST!$C$1:$CI$508,ROW('NAV plus Dist'!BO45)+1,FALSE)</f>
        <v>0</v>
      </c>
      <c r="BP46" s="144">
        <f>HLOOKUP(BP$2,NAV!$B$2:$CH$509,ROW(BP45),)+HLOOKUP(BP$2,DIST!$C$1:$CI$508,ROW('NAV plus Dist'!BP45)+1,FALSE)</f>
        <v>0</v>
      </c>
      <c r="BQ46" s="144">
        <f>HLOOKUP(BQ$2,NAV!$B$2:$CH$509,ROW(BQ45),)+HLOOKUP(BQ$2,DIST!$C$1:$CI$508,ROW('NAV plus Dist'!BQ45)+1,FALSE)</f>
        <v>0</v>
      </c>
      <c r="BR46" s="144">
        <f>HLOOKUP(BR$2,NAV!$B$2:$CH$509,ROW(BR45),)+HLOOKUP(BR$2,DIST!$C$1:$CI$508,ROW('NAV plus Dist'!BR45)+1,FALSE)</f>
        <v>0</v>
      </c>
      <c r="BS46" s="144">
        <f>HLOOKUP(BS$2,NAV!$B$2:$CH$509,ROW(BS45),)+HLOOKUP(BS$2,DIST!$C$1:$CI$508,ROW('NAV plus Dist'!BS45)+1,FALSE)</f>
        <v>0</v>
      </c>
      <c r="BT46" s="144">
        <f>HLOOKUP(BT$2,NAV!$B$2:$CH$509,ROW(BT45),)+HLOOKUP(BT$2,DIST!$C$1:$CI$508,ROW('NAV plus Dist'!BT45)+1,FALSE)</f>
        <v>0</v>
      </c>
      <c r="BU46" s="144">
        <f>HLOOKUP(BU$2,NAV!$B$2:$CH$509,ROW(BU45),)+HLOOKUP(BU$2,DIST!$C$1:$CI$508,ROW('NAV plus Dist'!BU45)+1,FALSE)</f>
        <v>0</v>
      </c>
      <c r="BV46" s="144">
        <f>HLOOKUP(BV$2,NAV!$B$2:$CH$509,ROW(BV45),)+HLOOKUP(BV$2,DIST!$C$1:$CI$508,ROW('NAV plus Dist'!BV45)+1,FALSE)</f>
        <v>0</v>
      </c>
      <c r="BW46" s="144">
        <f>HLOOKUP(BW$2,NAV!$B$2:$CH$509,ROW(BW45),)+HLOOKUP(BW$2,DIST!$C$1:$CI$508,ROW('NAV plus Dist'!BW45)+1,FALSE)</f>
        <v>0</v>
      </c>
      <c r="BX46" s="144">
        <f>HLOOKUP(BX$2,NAV!$B$2:$CH$509,ROW(BX45),)+HLOOKUP(BX$2,DIST!$C$1:$CI$508,ROW('NAV plus Dist'!BX45)+1,FALSE)</f>
        <v>0</v>
      </c>
      <c r="BY46" s="144">
        <f>HLOOKUP(BY$2,NAV!$B$2:$CH$509,ROW(BY45),)+HLOOKUP(BY$2,DIST!$C$1:$CI$508,ROW('NAV plus Dist'!BY45)+1,FALSE)</f>
        <v>0</v>
      </c>
      <c r="BZ46" s="144">
        <f>HLOOKUP(BZ$2,NAV!$B$2:$CH$509,ROW(BZ45),)+HLOOKUP(BZ$2,DIST!$C$1:$CI$508,ROW('NAV plus Dist'!BZ45)+1,FALSE)</f>
        <v>0</v>
      </c>
      <c r="CA46" s="144">
        <f>HLOOKUP(CA$2,NAV!$B$2:$CH$509,ROW(CA45),)+HLOOKUP(CA$2,DIST!$C$1:$CI$508,ROW('NAV plus Dist'!CA45)+1,FALSE)</f>
        <v>0</v>
      </c>
      <c r="CB46" s="144">
        <f>HLOOKUP(CB$2,NAV!$B$2:$CH$509,ROW(CB45),)+HLOOKUP(CB$2,DIST!$C$1:$CI$508,ROW('NAV plus Dist'!CB45)+1,FALSE)</f>
        <v>0</v>
      </c>
      <c r="CC46" s="144">
        <f>HLOOKUP(CC$2,NAV!$B$2:$CH$509,ROW(CC45),)+HLOOKUP(CC$2,DIST!$C$1:$CI$508,ROW('NAV plus Dist'!CC45)+1,FALSE)</f>
        <v>0</v>
      </c>
      <c r="CD46" s="144">
        <f>HLOOKUP(CD$2,NAV!$B$2:$CH$509,ROW(CD45),)+HLOOKUP(CD$2,DIST!$C$1:$CI$508,ROW('NAV plus Dist'!CD45)+1,FALSE)</f>
        <v>0</v>
      </c>
      <c r="CE46" s="144">
        <f>HLOOKUP(CE$2,NAV!$B$2:$CH$509,ROW(CE45),)+HLOOKUP(CE$2,DIST!$C$1:$CI$508,ROW('NAV plus Dist'!CE45)+1,FALSE)</f>
        <v>0</v>
      </c>
      <c r="CF46" s="144">
        <f>HLOOKUP(CF$2,NAV!$B$2:$CH$509,ROW(CF45),)+HLOOKUP(CF$2,DIST!$C$1:$CI$508,ROW('NAV plus Dist'!CF45)+1,FALSE)</f>
        <v>0</v>
      </c>
      <c r="CG46" s="144">
        <f>HLOOKUP(CG$2,NAV!$B$2:$CH$509,ROW(CG45),)+HLOOKUP(CG$2,DIST!$C$1:$CI$508,ROW('NAV plus Dist'!CG45)+1,FALSE)</f>
        <v>0</v>
      </c>
      <c r="CH46" s="144">
        <f>HLOOKUP(CH$2,NAV!$B$2:$CH$509,ROW(CH45),)+HLOOKUP(CH$2,DIST!$C$1:$CI$508,ROW('NAV plus Dist'!CH45)+1,FALSE)</f>
        <v>0</v>
      </c>
      <c r="CI46" s="144">
        <f>HLOOKUP(CI$2,NAV!$B$2:$CH$509,ROW(CI45),)+HLOOKUP(CI$2,DIST!$C$1:$CI$508,ROW('NAV plus Dist'!CI45)+1,FALSE)</f>
        <v>0</v>
      </c>
      <c r="CJ46" s="144">
        <f>HLOOKUP(CJ$2,NAV!$B$2:$AAA$509,ROW(CJ45),)+HLOOKUP(CJ$2,DIST!$C$1:$AAJ$508,ROW('NAV plus Dist'!CJ45)+1,FALSE)</f>
        <v>0</v>
      </c>
      <c r="CK46" s="144">
        <f>HLOOKUP(CK$2,NAV!$B$2:$AAA$509,ROW(CK45),)+HLOOKUP(CK$2,DIST!$C$1:$AAJ$508,ROW('NAV plus Dist'!CK45)+1,FALSE)</f>
        <v>0</v>
      </c>
      <c r="CL46" s="144">
        <f>HLOOKUP(CL$2,NAV!$B$2:$AAA$509,ROW(CL45),)+HLOOKUP(CL$2,DIST!$C$1:$AAJ$508,ROW('NAV plus Dist'!CL45)+1,FALSE)</f>
        <v>0</v>
      </c>
      <c r="CM46" s="144">
        <f>HLOOKUP(CM$2,NAV!$B$2:$AAA$509,ROW(CM45),)+HLOOKUP(CM$2,DIST!$C$1:$AAJ$508,ROW('NAV plus Dist'!CM45)+1,FALSE)</f>
        <v>0</v>
      </c>
      <c r="CN46" s="144">
        <f>HLOOKUP(CN$2,NAV!$B$2:$AAA$509,ROW(CN45),)+HLOOKUP(CN$2,DIST!$C$1:$AAJ$508,ROW('NAV plus Dist'!CN45)+1,FALSE)</f>
        <v>0</v>
      </c>
      <c r="CO46" s="144">
        <f>HLOOKUP(CO$2,NAV!$B$2:$AAA$509,ROW(CO45),)+HLOOKUP(CO$2,DIST!$C$1:$AAJ$508,ROW('NAV plus Dist'!CO45)+1,FALSE)</f>
        <v>0</v>
      </c>
      <c r="CP46" s="144">
        <f>HLOOKUP(CP$2,NAV!$B$2:$AAA$509,ROW(CP45),)+HLOOKUP(CP$2,DIST!$C$1:$AAJ$508,ROW('NAV plus Dist'!CP45)+1,FALSE)</f>
        <v>0</v>
      </c>
      <c r="CQ46" s="144">
        <f>HLOOKUP(CQ$2,NAV!$B$2:$AAA$509,ROW(CQ45),)+HLOOKUP(CQ$2,DIST!$C$1:$AAJ$508,ROW('NAV plus Dist'!CQ45)+1,FALSE)</f>
        <v>0</v>
      </c>
      <c r="CR46" s="144">
        <f>HLOOKUP(CR$2,NAV!$B$2:$AAA$509,ROW(CR45),)+HLOOKUP(CR$2,DIST!$C$1:$AAJ$508,ROW('NAV plus Dist'!CR45)+1,FALSE)</f>
        <v>0</v>
      </c>
      <c r="CS46" s="144">
        <f>HLOOKUP(CS$2,NAV!$B$2:$AAA$509,ROW(CS45),)+HLOOKUP(CS$2,DIST!$C$1:$AAJ$508,ROW('NAV plus Dist'!CS45)+1,FALSE)</f>
        <v>0</v>
      </c>
      <c r="CT46" s="144">
        <f>HLOOKUP(CT$2,NAV!$B$2:$AAA$509,ROW(CT45),)+HLOOKUP(CT$2,DIST!$C$1:$AAJ$508,ROW('NAV plus Dist'!CT45)+1,FALSE)</f>
        <v>0</v>
      </c>
      <c r="CU46" s="144">
        <f>HLOOKUP(CU$2,NAV!$B$2:$AAA$509,ROW(CU45),)+HLOOKUP(CU$2,DIST!$C$1:$AAJ$508,ROW('NAV plus Dist'!CU45)+1,FALSE)</f>
        <v>0</v>
      </c>
      <c r="CV46" s="144">
        <f>HLOOKUP(CV$2,NAV!$B$2:$AAA$509,ROW(CV45),)+HLOOKUP(CV$2,DIST!$C$1:$AAJ$508,ROW('NAV plus Dist'!CV45)+1,FALSE)</f>
        <v>0</v>
      </c>
      <c r="CW46" s="144">
        <f>HLOOKUP(CW$2,NAV!$B$2:$AAA$509,ROW(CW45),)+HLOOKUP(CW$2,DIST!$C$1:$AAJ$508,ROW('NAV plus Dist'!CW45)+1,FALSE)</f>
        <v>0</v>
      </c>
      <c r="CX46" s="144">
        <f>HLOOKUP(CX$2,NAV!$B$2:$AAA$509,ROW(CX45),)+HLOOKUP(CX$2,DIST!$C$1:$AAJ$508,ROW('NAV plus Dist'!CX45)+1,FALSE)</f>
        <v>0</v>
      </c>
      <c r="CY46" s="144">
        <f>HLOOKUP(CY$2,NAV!$B$2:$AAA$509,ROW(CY45),)+HLOOKUP(CY$2,DIST!$C$1:$AAJ$508,ROW('NAV plus Dist'!CY45)+1,FALSE)</f>
        <v>0</v>
      </c>
      <c r="CZ46" s="144">
        <f>HLOOKUP(CZ$2,NAV!$B$2:$AAA$509,ROW(CZ45),)+HLOOKUP(CZ$2,DIST!$C$1:$AAJ$508,ROW('NAV plus Dist'!CZ45)+1,FALSE)</f>
        <v>0</v>
      </c>
      <c r="DA46" s="144">
        <f>HLOOKUP(DA$2,NAV!$B$2:$AAA$509,ROW(DA45),)+HLOOKUP(DA$2,DIST!$C$1:$AAJ$508,ROW('NAV plus Dist'!DA45)+1,FALSE)</f>
        <v>0</v>
      </c>
      <c r="DB46" s="144">
        <f>HLOOKUP(DB$2,NAV!$B$2:$AAA$509,ROW(DB45),)+HLOOKUP(DB$2,DIST!$C$1:$AAJ$508,ROW('NAV plus Dist'!DB45)+1,FALSE)</f>
        <v>0</v>
      </c>
      <c r="DC46" s="144">
        <f>HLOOKUP(DC$2,NAV!$B$2:$AAA$509,ROW(DC45),)+HLOOKUP(DC$2,DIST!$C$1:$AAJ$508,ROW('NAV plus Dist'!DC45)+1,FALSE)</f>
        <v>0</v>
      </c>
      <c r="DD46" s="144">
        <f>HLOOKUP(DD$2,NAV!$B$2:$AAA$509,ROW(DD45),)+HLOOKUP(DD$2,DIST!$C$1:$AAJ$508,ROW('NAV plus Dist'!DD45)+1,FALSE)</f>
        <v>0</v>
      </c>
      <c r="DE46" s="144">
        <f>HLOOKUP(DE$2,NAV!$B$2:$AAA$509,ROW(DE45),)+HLOOKUP(DE$2,DIST!$C$1:$AAJ$508,ROW('NAV plus Dist'!DE45)+1,FALSE)</f>
        <v>0</v>
      </c>
      <c r="DF46" s="144">
        <f>HLOOKUP(DF$2,NAV!$B$2:$AAA$509,ROW(DF45),)+HLOOKUP(DF$2,DIST!$C$1:$AAJ$508,ROW('NAV plus Dist'!DF45)+1,FALSE)</f>
        <v>0</v>
      </c>
      <c r="DG46" s="144">
        <f>HLOOKUP(DG$2,NAV!$B$2:$AAA$509,ROW(DG45),)+HLOOKUP(DG$2,DIST!$C$1:$AAJ$508,ROW('NAV plus Dist'!DG45)+1,FALSE)</f>
        <v>0</v>
      </c>
      <c r="DH46" s="144">
        <f>HLOOKUP(DH$2,NAV!$B$2:$AAA$509,ROW(DH45),)+HLOOKUP(DH$2,DIST!$C$1:$AAJ$508,ROW('NAV plus Dist'!DH45)+1,FALSE)</f>
        <v>0</v>
      </c>
    </row>
    <row r="47" spans="1:112">
      <c r="A47" s="94">
        <f t="shared" si="74"/>
        <v>152</v>
      </c>
      <c r="B47" s="148">
        <f t="shared" si="75"/>
        <v>41425</v>
      </c>
      <c r="C47" s="144">
        <f>HLOOKUP(C$2,NAV!$B$2:$CH$509,ROW(C46),)+HLOOKUP(C$2,DIST!$C$1:$CI$508,ROW('NAV plus Dist'!C46)+1,FALSE)</f>
        <v>0</v>
      </c>
      <c r="D47" s="144">
        <f>HLOOKUP(D$2,NAV!$B$2:$CH$509,ROW(D46),)+HLOOKUP(D$2,DIST!$C$1:$CI$508,ROW('NAV plus Dist'!D46)+1,FALSE)</f>
        <v>0</v>
      </c>
      <c r="E47" s="144">
        <f>HLOOKUP(E$2,NAV!$B$2:$CH$509,ROW(E46),)+HLOOKUP(E$2,DIST!$C$1:$CI$508,ROW('NAV plus Dist'!E46)+1,FALSE)</f>
        <v>0</v>
      </c>
      <c r="F47" s="144">
        <f>HLOOKUP(F$2,NAV!$B$2:$CH$509,ROW(F46),)+HLOOKUP(F$2,DIST!$C$1:$CI$508,ROW('NAV plus Dist'!F46)+1,FALSE)</f>
        <v>0</v>
      </c>
      <c r="G47" s="144">
        <f>HLOOKUP(G$2,NAV!$B$2:$CH$509,ROW(G46),)+HLOOKUP(G$2,DIST!$C$1:$CI$508,ROW('NAV plus Dist'!G46)+1,FALSE)</f>
        <v>0</v>
      </c>
      <c r="H47" s="144">
        <f>HLOOKUP(H$2,NAV!$B$2:$CH$509,ROW(H46),)+HLOOKUP(H$2,DIST!$C$1:$CI$508,ROW('NAV plus Dist'!H46)+1,FALSE)</f>
        <v>0</v>
      </c>
      <c r="I47" s="144">
        <f>HLOOKUP(I$2,NAV!$B$2:$CH$509,ROW(I46),)+HLOOKUP(I$2,DIST!$C$1:$CI$508,ROW('NAV plus Dist'!I46)+1,FALSE)</f>
        <v>0</v>
      </c>
      <c r="J47" s="144">
        <f>HLOOKUP(J$2,NAV!$B$2:$CH$509,ROW(J46),)+HLOOKUP(J$2,DIST!$C$1:$CI$508,ROW('NAV plus Dist'!J46)+1,FALSE)</f>
        <v>0</v>
      </c>
      <c r="K47" s="144">
        <f>HLOOKUP(K$2,NAV!$B$2:$CH$509,ROW(K46),)+HLOOKUP(K$2,DIST!$C$1:$CI$508,ROW('NAV plus Dist'!K46)+1,FALSE)</f>
        <v>0</v>
      </c>
      <c r="L47" s="144">
        <f>HLOOKUP(L$2,NAV!$B$2:$CH$509,ROW(L46),)+HLOOKUP(L$2,DIST!$C$1:$CI$508,ROW('NAV plus Dist'!L46)+1,FALSE)</f>
        <v>0</v>
      </c>
      <c r="M47" s="144">
        <f>HLOOKUP(M$2,NAV!$B$2:$CH$509,ROW(M46),)+HLOOKUP(M$2,DIST!$C$1:$CI$508,ROW('NAV plus Dist'!M46)+1,FALSE)</f>
        <v>0</v>
      </c>
      <c r="N47" s="144">
        <f>HLOOKUP(N$2,NAV!$B$2:$CH$509,ROW(N46),)+HLOOKUP(N$2,DIST!$C$1:$CI$508,ROW('NAV plus Dist'!N46)+1,FALSE)</f>
        <v>0</v>
      </c>
      <c r="O47" s="144">
        <f>HLOOKUP(O$2,NAV!$B$2:$CH$509,ROW(O46),)+HLOOKUP(O$2,DIST!$C$1:$CI$508,ROW('NAV plus Dist'!O46)+1,FALSE)</f>
        <v>0</v>
      </c>
      <c r="P47" s="144">
        <f>HLOOKUP(P$2,NAV!$B$2:$CH$509,ROW(P46),)+HLOOKUP(P$2,DIST!$C$1:$CI$508,ROW('NAV plus Dist'!P46)+1,FALSE)</f>
        <v>0</v>
      </c>
      <c r="Q47" s="144">
        <f>HLOOKUP(Q$2,NAV!$B$2:$CH$509,ROW(Q46),)+HLOOKUP(Q$2,DIST!$C$1:$CI$508,ROW('NAV plus Dist'!Q46)+1,FALSE)</f>
        <v>13.2461</v>
      </c>
      <c r="R47" s="144">
        <f>HLOOKUP(R$2,NAV!$B$2:$CH$509,ROW(R46),)+HLOOKUP(R$2,DIST!$C$1:$CI$508,ROW('NAV plus Dist'!R46)+1,FALSE)</f>
        <v>13.2461</v>
      </c>
      <c r="S47" s="144">
        <f>HLOOKUP(S$2,NAV!$B$2:$CH$509,ROW(S46),)+HLOOKUP(S$2,DIST!$C$1:$CI$508,ROW('NAV plus Dist'!S46)+1,FALSE)</f>
        <v>13.145200000000001</v>
      </c>
      <c r="T47" s="144">
        <f>HLOOKUP(T$2,NAV!$B$2:$CH$509,ROW(T46),)+HLOOKUP(T$2,DIST!$C$1:$CI$508,ROW('NAV plus Dist'!T46)+1,FALSE)</f>
        <v>13.4398</v>
      </c>
      <c r="U47" s="144">
        <f>HLOOKUP(U$2,NAV!$B$2:$CH$509,ROW(U46),)+HLOOKUP(U$2,DIST!$C$1:$CI$508,ROW('NAV plus Dist'!U46)+1,FALSE)</f>
        <v>0</v>
      </c>
      <c r="V47" s="144">
        <f>HLOOKUP(V$2,NAV!$B$2:$CH$509,ROW(V46),)+HLOOKUP(V$2,DIST!$C$1:$CI$508,ROW('NAV plus Dist'!V46)+1,FALSE)</f>
        <v>14.295199999999999</v>
      </c>
      <c r="W47" s="144">
        <f>HLOOKUP(W$2,NAV!$B$2:$CH$509,ROW(W46),)+HLOOKUP(W$2,DIST!$C$1:$CI$508,ROW('NAV plus Dist'!W46)+1,FALSE)</f>
        <v>14.295199999999999</v>
      </c>
      <c r="X47" s="144">
        <f>HLOOKUP(X$2,NAV!$B$2:$CH$509,ROW(X46),)+HLOOKUP(X$2,DIST!$C$1:$CI$508,ROW('NAV plus Dist'!X46)+1,FALSE)</f>
        <v>14.290700000000001</v>
      </c>
      <c r="Y47" s="144">
        <f>HLOOKUP(Y$2,NAV!$B$2:$CH$509,ROW(Y46),)+HLOOKUP(Y$2,DIST!$C$1:$CI$508,ROW('NAV plus Dist'!Y46)+1,FALSE)</f>
        <v>14.4824</v>
      </c>
      <c r="Z47" s="144">
        <f>HLOOKUP(Z$2,NAV!$B$2:$CH$509,ROW(Z46),)+HLOOKUP(Z$2,DIST!$C$1:$CI$508,ROW('NAV plus Dist'!Z46)+1,FALSE)</f>
        <v>0</v>
      </c>
      <c r="AA47" s="144">
        <f>HLOOKUP(AA$2,NAV!$B$2:$CH$509,ROW(AA46),)+HLOOKUP(AA$2,DIST!$C$1:$CI$508,ROW('NAV plus Dist'!AA46)+1,FALSE)</f>
        <v>0</v>
      </c>
      <c r="AB47" s="144">
        <f>HLOOKUP(AB$2,NAV!$B$2:$CH$509,ROW(AB46),)+HLOOKUP(AB$2,DIST!$C$1:$CI$508,ROW('NAV plus Dist'!AB46)+1,FALSE)</f>
        <v>0</v>
      </c>
      <c r="AC47" s="144">
        <f>HLOOKUP(AC$2,NAV!$B$2:$CH$509,ROW(AC46),)+HLOOKUP(AC$2,DIST!$C$1:$CI$508,ROW('NAV plus Dist'!AC46)+1,FALSE)</f>
        <v>0</v>
      </c>
      <c r="AD47" s="144">
        <f>HLOOKUP(AD$2,NAV!$B$2:$CH$509,ROW(AD46),)+HLOOKUP(AD$2,DIST!$C$1:$CI$508,ROW('NAV plus Dist'!AD46)+1,FALSE)</f>
        <v>0</v>
      </c>
      <c r="AE47" s="144">
        <f>HLOOKUP(AE$2,NAV!$B$2:$CH$509,ROW(AE46),)+HLOOKUP(AE$2,DIST!$C$1:$CI$508,ROW('NAV plus Dist'!AE46)+1,FALSE)</f>
        <v>0</v>
      </c>
      <c r="AF47" s="144">
        <f>HLOOKUP(AF$2,NAV!$B$2:$CH$509,ROW(AF46),)+HLOOKUP(AF$2,DIST!$C$1:$CI$508,ROW('NAV plus Dist'!AF46)+1,FALSE)</f>
        <v>0</v>
      </c>
      <c r="AG47" s="144">
        <f>HLOOKUP(AG$2,NAV!$B$2:$CH$509,ROW(AG46),)+HLOOKUP(AG$2,DIST!$C$1:$CI$508,ROW('NAV plus Dist'!AG46)+1,FALSE)</f>
        <v>0</v>
      </c>
      <c r="AH47" s="144">
        <f>HLOOKUP(AH$2,NAV!$B$2:$CH$509,ROW(AH46),)+HLOOKUP(AH$2,DIST!$C$1:$CI$508,ROW('NAV plus Dist'!AH46)+1,FALSE)</f>
        <v>0</v>
      </c>
      <c r="AI47" s="144">
        <f>HLOOKUP(AI$2,NAV!$B$2:$CH$509,ROW(AI46),)+HLOOKUP(AI$2,DIST!$C$1:$CI$508,ROW('NAV plus Dist'!AI46)+1,FALSE)</f>
        <v>0</v>
      </c>
      <c r="AJ47" s="144">
        <f>HLOOKUP(AJ$2,NAV!$B$2:$CH$509,ROW(AJ46),)+HLOOKUP(AJ$2,DIST!$C$1:$CI$508,ROW('NAV plus Dist'!AJ46)+1,FALSE)</f>
        <v>0</v>
      </c>
      <c r="AK47" s="144">
        <f>HLOOKUP(AK$2,NAV!$B$2:$CH$509,ROW(AK46),)+HLOOKUP(AK$2,DIST!$C$1:$CI$508,ROW('NAV plus Dist'!AK46)+1,FALSE)</f>
        <v>0</v>
      </c>
      <c r="AL47" s="144">
        <f>HLOOKUP(AL$2,NAV!$B$2:$CH$509,ROW(AL46),)+HLOOKUP(AL$2,DIST!$C$1:$CI$508,ROW('NAV plus Dist'!AL46)+1,FALSE)</f>
        <v>0</v>
      </c>
      <c r="AM47" s="144">
        <f>HLOOKUP(AM$2,NAV!$B$2:$CH$509,ROW(AM46),)+HLOOKUP(AM$2,DIST!$C$1:$CI$508,ROW('NAV plus Dist'!AM46)+1,FALSE)</f>
        <v>0</v>
      </c>
      <c r="AN47" s="144">
        <f>HLOOKUP(AN$2,NAV!$B$2:$CH$509,ROW(AN46),)+HLOOKUP(AN$2,DIST!$C$1:$CI$508,ROW('NAV plus Dist'!AN46)+1,FALSE)</f>
        <v>0</v>
      </c>
      <c r="AO47" s="144">
        <f>HLOOKUP(AO$2,NAV!$B$2:$CH$509,ROW(AO46),)+HLOOKUP(AO$2,DIST!$C$1:$CI$508,ROW('NAV plus Dist'!AO46)+1,FALSE)</f>
        <v>0</v>
      </c>
      <c r="AP47" s="144">
        <f>HLOOKUP(AP$2,NAV!$B$2:$CH$509,ROW(AP46),)+HLOOKUP(AP$2,DIST!$C$1:$CI$508,ROW('NAV plus Dist'!AP46)+1,FALSE)</f>
        <v>0</v>
      </c>
      <c r="AQ47" s="144">
        <f>HLOOKUP(AQ$2,NAV!$B$2:$CH$509,ROW(AQ46),)+HLOOKUP(AQ$2,DIST!$C$1:$CI$508,ROW('NAV plus Dist'!AQ46)+1,FALSE)</f>
        <v>0</v>
      </c>
      <c r="AR47" s="144">
        <f>HLOOKUP(AR$2,NAV!$B$2:$CH$509,ROW(AR46),)+HLOOKUP(AR$2,DIST!$C$1:$CI$508,ROW('NAV plus Dist'!AR46)+1,FALSE)</f>
        <v>0</v>
      </c>
      <c r="AS47" s="144">
        <f>HLOOKUP(AS$2,NAV!$B$2:$CH$509,ROW(AS46),)+HLOOKUP(AS$2,DIST!$C$1:$CI$508,ROW('NAV plus Dist'!AS46)+1,FALSE)</f>
        <v>0</v>
      </c>
      <c r="AT47" s="144">
        <f>HLOOKUP(AT$2,NAV!$B$2:$CH$509,ROW(AT46),)+HLOOKUP(AT$2,DIST!$C$1:$CI$508,ROW('NAV plus Dist'!AT46)+1,FALSE)</f>
        <v>0</v>
      </c>
      <c r="AU47" s="144">
        <f>HLOOKUP(AU$2,NAV!$B$2:$CH$509,ROW(AU46),)+HLOOKUP(AU$2,DIST!$C$1:$CI$508,ROW('NAV plus Dist'!AU46)+1,FALSE)</f>
        <v>0</v>
      </c>
      <c r="AV47" s="144">
        <f>HLOOKUP(AV$2,NAV!$B$2:$CH$509,ROW(AV46),)+HLOOKUP(AV$2,DIST!$C$1:$CI$508,ROW('NAV plus Dist'!AV46)+1,FALSE)</f>
        <v>0</v>
      </c>
      <c r="AW47" s="144">
        <f>HLOOKUP(AW$2,NAV!$B$2:$CH$509,ROW(AW46),)+HLOOKUP(AW$2,DIST!$C$1:$CI$508,ROW('NAV plus Dist'!AW46)+1,FALSE)</f>
        <v>0</v>
      </c>
      <c r="AX47" s="144">
        <f>HLOOKUP(AX$2,NAV!$B$2:$CH$509,ROW(AX46),)+HLOOKUP(AX$2,DIST!$C$1:$CI$508,ROW('NAV plus Dist'!AX46)+1,FALSE)</f>
        <v>0</v>
      </c>
      <c r="AY47" s="144">
        <f>HLOOKUP(AY$2,NAV!$B$2:$CH$509,ROW(AY46),)+HLOOKUP(AY$2,DIST!$C$1:$CI$508,ROW('NAV plus Dist'!AY46)+1,FALSE)</f>
        <v>0</v>
      </c>
      <c r="AZ47" s="144">
        <f>HLOOKUP(AZ$2,NAV!$B$2:$CH$509,ROW(AZ46),)+HLOOKUP(AZ$2,DIST!$C$1:$CI$508,ROW('NAV plus Dist'!AZ46)+1,FALSE)</f>
        <v>0</v>
      </c>
      <c r="BA47" s="144">
        <f>HLOOKUP(BA$2,NAV!$B$2:$CH$509,ROW(BA46),)+HLOOKUP(BA$2,DIST!$C$1:$CI$508,ROW('NAV plus Dist'!BA46)+1,FALSE)</f>
        <v>0</v>
      </c>
      <c r="BB47" s="144">
        <f>HLOOKUP(BB$2,NAV!$B$2:$CH$509,ROW(BB46),)+HLOOKUP(BB$2,DIST!$C$1:$CI$508,ROW('NAV plus Dist'!BB46)+1,FALSE)</f>
        <v>0</v>
      </c>
      <c r="BC47" s="144">
        <f>HLOOKUP(BC$2,NAV!$B$2:$CH$509,ROW(BC46),)+HLOOKUP(BC$2,DIST!$C$1:$CI$508,ROW('NAV plus Dist'!BC46)+1,FALSE)</f>
        <v>0</v>
      </c>
      <c r="BD47" s="144">
        <f>HLOOKUP(BD$2,NAV!$B$2:$CH$509,ROW(BD46),)+HLOOKUP(BD$2,DIST!$C$1:$CI$508,ROW('NAV plus Dist'!BD46)+1,FALSE)</f>
        <v>0</v>
      </c>
      <c r="BE47" s="144">
        <f>HLOOKUP(BE$2,NAV!$B$2:$CH$509,ROW(BE46),)+HLOOKUP(BE$2,DIST!$C$1:$CI$508,ROW('NAV plus Dist'!BE46)+1,FALSE)</f>
        <v>0</v>
      </c>
      <c r="BF47" s="144">
        <f>HLOOKUP(BF$2,NAV!$B$2:$CH$509,ROW(BF46),)+HLOOKUP(BF$2,DIST!$C$1:$CI$508,ROW('NAV plus Dist'!BF46)+1,FALSE)</f>
        <v>0</v>
      </c>
      <c r="BG47" s="144">
        <f>HLOOKUP(BG$2,NAV!$B$2:$CH$509,ROW(BG46),)+HLOOKUP(BG$2,DIST!$C$1:$CI$508,ROW('NAV plus Dist'!BG46)+1,FALSE)</f>
        <v>0</v>
      </c>
      <c r="BH47" s="144">
        <f>HLOOKUP(BH$2,NAV!$B$2:$CH$509,ROW(BH46),)+HLOOKUP(BH$2,DIST!$C$1:$CI$508,ROW('NAV plus Dist'!BH46)+1,FALSE)</f>
        <v>0</v>
      </c>
      <c r="BI47" s="144">
        <f>HLOOKUP(BI$2,NAV!$B$2:$CH$509,ROW(BI46),)+HLOOKUP(BI$2,DIST!$C$1:$CI$508,ROW('NAV plus Dist'!BI46)+1,FALSE)</f>
        <v>0</v>
      </c>
      <c r="BJ47" s="144">
        <f>HLOOKUP(BJ$2,NAV!$B$2:$CH$509,ROW(BJ46),)+HLOOKUP(BJ$2,DIST!$C$1:$CI$508,ROW('NAV plus Dist'!BJ46)+1,FALSE)</f>
        <v>0</v>
      </c>
      <c r="BK47" s="144">
        <f>HLOOKUP(BK$2,NAV!$B$2:$CH$509,ROW(BK46),)+HLOOKUP(BK$2,DIST!$C$1:$CI$508,ROW('NAV plus Dist'!BK46)+1,FALSE)</f>
        <v>0</v>
      </c>
      <c r="BL47" s="144">
        <f>HLOOKUP(BL$2,NAV!$B$2:$CH$509,ROW(BL46),)+HLOOKUP(BL$2,DIST!$C$1:$CI$508,ROW('NAV plus Dist'!BL46)+1,FALSE)</f>
        <v>0</v>
      </c>
      <c r="BM47" s="144">
        <f>HLOOKUP(BM$2,NAV!$B$2:$CH$509,ROW(BM46),)+HLOOKUP(BM$2,DIST!$C$1:$CI$508,ROW('NAV plus Dist'!BM46)+1,FALSE)</f>
        <v>0</v>
      </c>
      <c r="BN47" s="144">
        <f>HLOOKUP(BN$2,NAV!$B$2:$CH$509,ROW(BN46),)+HLOOKUP(BN$2,DIST!$C$1:$CI$508,ROW('NAV plus Dist'!BN46)+1,FALSE)</f>
        <v>0</v>
      </c>
      <c r="BO47" s="144">
        <f>HLOOKUP(BO$2,NAV!$B$2:$CH$509,ROW(BO46),)+HLOOKUP(BO$2,DIST!$C$1:$CI$508,ROW('NAV plus Dist'!BO46)+1,FALSE)</f>
        <v>0</v>
      </c>
      <c r="BP47" s="144">
        <f>HLOOKUP(BP$2,NAV!$B$2:$CH$509,ROW(BP46),)+HLOOKUP(BP$2,DIST!$C$1:$CI$508,ROW('NAV plus Dist'!BP46)+1,FALSE)</f>
        <v>0</v>
      </c>
      <c r="BQ47" s="144">
        <f>HLOOKUP(BQ$2,NAV!$B$2:$CH$509,ROW(BQ46),)+HLOOKUP(BQ$2,DIST!$C$1:$CI$508,ROW('NAV plus Dist'!BQ46)+1,FALSE)</f>
        <v>0</v>
      </c>
      <c r="BR47" s="144">
        <f>HLOOKUP(BR$2,NAV!$B$2:$CH$509,ROW(BR46),)+HLOOKUP(BR$2,DIST!$C$1:$CI$508,ROW('NAV plus Dist'!BR46)+1,FALSE)</f>
        <v>0</v>
      </c>
      <c r="BS47" s="144">
        <f>HLOOKUP(BS$2,NAV!$B$2:$CH$509,ROW(BS46),)+HLOOKUP(BS$2,DIST!$C$1:$CI$508,ROW('NAV plus Dist'!BS46)+1,FALSE)</f>
        <v>0</v>
      </c>
      <c r="BT47" s="144">
        <f>HLOOKUP(BT$2,NAV!$B$2:$CH$509,ROW(BT46),)+HLOOKUP(BT$2,DIST!$C$1:$CI$508,ROW('NAV plus Dist'!BT46)+1,FALSE)</f>
        <v>0</v>
      </c>
      <c r="BU47" s="144">
        <f>HLOOKUP(BU$2,NAV!$B$2:$CH$509,ROW(BU46),)+HLOOKUP(BU$2,DIST!$C$1:$CI$508,ROW('NAV plus Dist'!BU46)+1,FALSE)</f>
        <v>0</v>
      </c>
      <c r="BV47" s="144">
        <f>HLOOKUP(BV$2,NAV!$B$2:$CH$509,ROW(BV46),)+HLOOKUP(BV$2,DIST!$C$1:$CI$508,ROW('NAV plus Dist'!BV46)+1,FALSE)</f>
        <v>0</v>
      </c>
      <c r="BW47" s="144">
        <f>HLOOKUP(BW$2,NAV!$B$2:$CH$509,ROW(BW46),)+HLOOKUP(BW$2,DIST!$C$1:$CI$508,ROW('NAV plus Dist'!BW46)+1,FALSE)</f>
        <v>0</v>
      </c>
      <c r="BX47" s="144">
        <f>HLOOKUP(BX$2,NAV!$B$2:$CH$509,ROW(BX46),)+HLOOKUP(BX$2,DIST!$C$1:$CI$508,ROW('NAV plus Dist'!BX46)+1,FALSE)</f>
        <v>0</v>
      </c>
      <c r="BY47" s="144">
        <f>HLOOKUP(BY$2,NAV!$B$2:$CH$509,ROW(BY46),)+HLOOKUP(BY$2,DIST!$C$1:$CI$508,ROW('NAV plus Dist'!BY46)+1,FALSE)</f>
        <v>0</v>
      </c>
      <c r="BZ47" s="144">
        <f>HLOOKUP(BZ$2,NAV!$B$2:$CH$509,ROW(BZ46),)+HLOOKUP(BZ$2,DIST!$C$1:$CI$508,ROW('NAV plus Dist'!BZ46)+1,FALSE)</f>
        <v>0</v>
      </c>
      <c r="CA47" s="144">
        <f>HLOOKUP(CA$2,NAV!$B$2:$CH$509,ROW(CA46),)+HLOOKUP(CA$2,DIST!$C$1:$CI$508,ROW('NAV plus Dist'!CA46)+1,FALSE)</f>
        <v>0</v>
      </c>
      <c r="CB47" s="144">
        <f>HLOOKUP(CB$2,NAV!$B$2:$CH$509,ROW(CB46),)+HLOOKUP(CB$2,DIST!$C$1:$CI$508,ROW('NAV plus Dist'!CB46)+1,FALSE)</f>
        <v>0</v>
      </c>
      <c r="CC47" s="144">
        <f>HLOOKUP(CC$2,NAV!$B$2:$CH$509,ROW(CC46),)+HLOOKUP(CC$2,DIST!$C$1:$CI$508,ROW('NAV plus Dist'!CC46)+1,FALSE)</f>
        <v>0</v>
      </c>
      <c r="CD47" s="144">
        <f>HLOOKUP(CD$2,NAV!$B$2:$CH$509,ROW(CD46),)+HLOOKUP(CD$2,DIST!$C$1:$CI$508,ROW('NAV plus Dist'!CD46)+1,FALSE)</f>
        <v>0</v>
      </c>
      <c r="CE47" s="144">
        <f>HLOOKUP(CE$2,NAV!$B$2:$CH$509,ROW(CE46),)+HLOOKUP(CE$2,DIST!$C$1:$CI$508,ROW('NAV plus Dist'!CE46)+1,FALSE)</f>
        <v>0</v>
      </c>
      <c r="CF47" s="144">
        <f>HLOOKUP(CF$2,NAV!$B$2:$CH$509,ROW(CF46),)+HLOOKUP(CF$2,DIST!$C$1:$CI$508,ROW('NAV plus Dist'!CF46)+1,FALSE)</f>
        <v>0</v>
      </c>
      <c r="CG47" s="144">
        <f>HLOOKUP(CG$2,NAV!$B$2:$CH$509,ROW(CG46),)+HLOOKUP(CG$2,DIST!$C$1:$CI$508,ROW('NAV plus Dist'!CG46)+1,FALSE)</f>
        <v>0</v>
      </c>
      <c r="CH47" s="144">
        <f>HLOOKUP(CH$2,NAV!$B$2:$CH$509,ROW(CH46),)+HLOOKUP(CH$2,DIST!$C$1:$CI$508,ROW('NAV plus Dist'!CH46)+1,FALSE)</f>
        <v>0</v>
      </c>
      <c r="CI47" s="144">
        <f>HLOOKUP(CI$2,NAV!$B$2:$CH$509,ROW(CI46),)+HLOOKUP(CI$2,DIST!$C$1:$CI$508,ROW('NAV plus Dist'!CI46)+1,FALSE)</f>
        <v>0</v>
      </c>
      <c r="CJ47" s="144">
        <f>HLOOKUP(CJ$2,NAV!$B$2:$AAA$509,ROW(CJ46),)+HLOOKUP(CJ$2,DIST!$C$1:$AAJ$508,ROW('NAV plus Dist'!CJ46)+1,FALSE)</f>
        <v>0</v>
      </c>
      <c r="CK47" s="144">
        <f>HLOOKUP(CK$2,NAV!$B$2:$AAA$509,ROW(CK46),)+HLOOKUP(CK$2,DIST!$C$1:$AAJ$508,ROW('NAV plus Dist'!CK46)+1,FALSE)</f>
        <v>0</v>
      </c>
      <c r="CL47" s="144">
        <f>HLOOKUP(CL$2,NAV!$B$2:$AAA$509,ROW(CL46),)+HLOOKUP(CL$2,DIST!$C$1:$AAJ$508,ROW('NAV plus Dist'!CL46)+1,FALSE)</f>
        <v>0</v>
      </c>
      <c r="CM47" s="144">
        <f>HLOOKUP(CM$2,NAV!$B$2:$AAA$509,ROW(CM46),)+HLOOKUP(CM$2,DIST!$C$1:$AAJ$508,ROW('NAV plus Dist'!CM46)+1,FALSE)</f>
        <v>0</v>
      </c>
      <c r="CN47" s="144">
        <f>HLOOKUP(CN$2,NAV!$B$2:$AAA$509,ROW(CN46),)+HLOOKUP(CN$2,DIST!$C$1:$AAJ$508,ROW('NAV plus Dist'!CN46)+1,FALSE)</f>
        <v>0</v>
      </c>
      <c r="CO47" s="144">
        <f>HLOOKUP(CO$2,NAV!$B$2:$AAA$509,ROW(CO46),)+HLOOKUP(CO$2,DIST!$C$1:$AAJ$508,ROW('NAV plus Dist'!CO46)+1,FALSE)</f>
        <v>0</v>
      </c>
      <c r="CP47" s="144">
        <f>HLOOKUP(CP$2,NAV!$B$2:$AAA$509,ROW(CP46),)+HLOOKUP(CP$2,DIST!$C$1:$AAJ$508,ROW('NAV plus Dist'!CP46)+1,FALSE)</f>
        <v>0</v>
      </c>
      <c r="CQ47" s="144">
        <f>HLOOKUP(CQ$2,NAV!$B$2:$AAA$509,ROW(CQ46),)+HLOOKUP(CQ$2,DIST!$C$1:$AAJ$508,ROW('NAV plus Dist'!CQ46)+1,FALSE)</f>
        <v>0</v>
      </c>
      <c r="CR47" s="144">
        <f>HLOOKUP(CR$2,NAV!$B$2:$AAA$509,ROW(CR46),)+HLOOKUP(CR$2,DIST!$C$1:$AAJ$508,ROW('NAV plus Dist'!CR46)+1,FALSE)</f>
        <v>0</v>
      </c>
      <c r="CS47" s="144">
        <f>HLOOKUP(CS$2,NAV!$B$2:$AAA$509,ROW(CS46),)+HLOOKUP(CS$2,DIST!$C$1:$AAJ$508,ROW('NAV plus Dist'!CS46)+1,FALSE)</f>
        <v>0</v>
      </c>
      <c r="CT47" s="144">
        <f>HLOOKUP(CT$2,NAV!$B$2:$AAA$509,ROW(CT46),)+HLOOKUP(CT$2,DIST!$C$1:$AAJ$508,ROW('NAV plus Dist'!CT46)+1,FALSE)</f>
        <v>0</v>
      </c>
      <c r="CU47" s="144">
        <f>HLOOKUP(CU$2,NAV!$B$2:$AAA$509,ROW(CU46),)+HLOOKUP(CU$2,DIST!$C$1:$AAJ$508,ROW('NAV plus Dist'!CU46)+1,FALSE)</f>
        <v>0</v>
      </c>
      <c r="CV47" s="144">
        <f>HLOOKUP(CV$2,NAV!$B$2:$AAA$509,ROW(CV46),)+HLOOKUP(CV$2,DIST!$C$1:$AAJ$508,ROW('NAV plus Dist'!CV46)+1,FALSE)</f>
        <v>0</v>
      </c>
      <c r="CW47" s="144">
        <f>HLOOKUP(CW$2,NAV!$B$2:$AAA$509,ROW(CW46),)+HLOOKUP(CW$2,DIST!$C$1:$AAJ$508,ROW('NAV plus Dist'!CW46)+1,FALSE)</f>
        <v>0</v>
      </c>
      <c r="CX47" s="144">
        <f>HLOOKUP(CX$2,NAV!$B$2:$AAA$509,ROW(CX46),)+HLOOKUP(CX$2,DIST!$C$1:$AAJ$508,ROW('NAV plus Dist'!CX46)+1,FALSE)</f>
        <v>0</v>
      </c>
      <c r="CY47" s="144">
        <f>HLOOKUP(CY$2,NAV!$B$2:$AAA$509,ROW(CY46),)+HLOOKUP(CY$2,DIST!$C$1:$AAJ$508,ROW('NAV plus Dist'!CY46)+1,FALSE)</f>
        <v>0</v>
      </c>
      <c r="CZ47" s="144">
        <f>HLOOKUP(CZ$2,NAV!$B$2:$AAA$509,ROW(CZ46),)+HLOOKUP(CZ$2,DIST!$C$1:$AAJ$508,ROW('NAV plus Dist'!CZ46)+1,FALSE)</f>
        <v>0</v>
      </c>
      <c r="DA47" s="144">
        <f>HLOOKUP(DA$2,NAV!$B$2:$AAA$509,ROW(DA46),)+HLOOKUP(DA$2,DIST!$C$1:$AAJ$508,ROW('NAV plus Dist'!DA46)+1,FALSE)</f>
        <v>0</v>
      </c>
      <c r="DB47" s="144">
        <f>HLOOKUP(DB$2,NAV!$B$2:$AAA$509,ROW(DB46),)+HLOOKUP(DB$2,DIST!$C$1:$AAJ$508,ROW('NAV plus Dist'!DB46)+1,FALSE)</f>
        <v>0</v>
      </c>
      <c r="DC47" s="144">
        <f>HLOOKUP(DC$2,NAV!$B$2:$AAA$509,ROW(DC46),)+HLOOKUP(DC$2,DIST!$C$1:$AAJ$508,ROW('NAV plus Dist'!DC46)+1,FALSE)</f>
        <v>0</v>
      </c>
      <c r="DD47" s="144">
        <f>HLOOKUP(DD$2,NAV!$B$2:$AAA$509,ROW(DD46),)+HLOOKUP(DD$2,DIST!$C$1:$AAJ$508,ROW('NAV plus Dist'!DD46)+1,FALSE)</f>
        <v>0</v>
      </c>
      <c r="DE47" s="144">
        <f>HLOOKUP(DE$2,NAV!$B$2:$AAA$509,ROW(DE46),)+HLOOKUP(DE$2,DIST!$C$1:$AAJ$508,ROW('NAV plus Dist'!DE46)+1,FALSE)</f>
        <v>0</v>
      </c>
      <c r="DF47" s="144">
        <f>HLOOKUP(DF$2,NAV!$B$2:$AAA$509,ROW(DF46),)+HLOOKUP(DF$2,DIST!$C$1:$AAJ$508,ROW('NAV plus Dist'!DF46)+1,FALSE)</f>
        <v>0</v>
      </c>
      <c r="DG47" s="144">
        <f>HLOOKUP(DG$2,NAV!$B$2:$AAA$509,ROW(DG46),)+HLOOKUP(DG$2,DIST!$C$1:$AAJ$508,ROW('NAV plus Dist'!DG46)+1,FALSE)</f>
        <v>0</v>
      </c>
      <c r="DH47" s="144">
        <f>HLOOKUP(DH$2,NAV!$B$2:$AAA$509,ROW(DH46),)+HLOOKUP(DH$2,DIST!$C$1:$AAJ$508,ROW('NAV plus Dist'!DH46)+1,FALSE)</f>
        <v>0</v>
      </c>
    </row>
    <row r="48" spans="1:112">
      <c r="A48" s="94">
        <f t="shared" si="74"/>
        <v>151</v>
      </c>
      <c r="B48" s="148">
        <f t="shared" si="75"/>
        <v>41455</v>
      </c>
      <c r="C48" s="144">
        <f>HLOOKUP(C$2,NAV!$B$2:$CH$509,ROW(C47),)+HLOOKUP(C$2,DIST!$C$1:$CI$508,ROW('NAV plus Dist'!C47)+1,FALSE)</f>
        <v>0</v>
      </c>
      <c r="D48" s="144">
        <f>HLOOKUP(D$2,NAV!$B$2:$CH$509,ROW(D47),)+HLOOKUP(D$2,DIST!$C$1:$CI$508,ROW('NAV plus Dist'!D47)+1,FALSE)</f>
        <v>0</v>
      </c>
      <c r="E48" s="144">
        <f>HLOOKUP(E$2,NAV!$B$2:$CH$509,ROW(E47),)+HLOOKUP(E$2,DIST!$C$1:$CI$508,ROW('NAV plus Dist'!E47)+1,FALSE)</f>
        <v>0</v>
      </c>
      <c r="F48" s="144">
        <f>HLOOKUP(F$2,NAV!$B$2:$CH$509,ROW(F47),)+HLOOKUP(F$2,DIST!$C$1:$CI$508,ROW('NAV plus Dist'!F47)+1,FALSE)</f>
        <v>0</v>
      </c>
      <c r="G48" s="144">
        <f>HLOOKUP(G$2,NAV!$B$2:$CH$509,ROW(G47),)+HLOOKUP(G$2,DIST!$C$1:$CI$508,ROW('NAV plus Dist'!G47)+1,FALSE)</f>
        <v>0</v>
      </c>
      <c r="H48" s="144">
        <f>HLOOKUP(H$2,NAV!$B$2:$CH$509,ROW(H47),)+HLOOKUP(H$2,DIST!$C$1:$CI$508,ROW('NAV plus Dist'!H47)+1,FALSE)</f>
        <v>0</v>
      </c>
      <c r="I48" s="144">
        <f>HLOOKUP(I$2,NAV!$B$2:$CH$509,ROW(I47),)+HLOOKUP(I$2,DIST!$C$1:$CI$508,ROW('NAV plus Dist'!I47)+1,FALSE)</f>
        <v>0</v>
      </c>
      <c r="J48" s="144">
        <f>HLOOKUP(J$2,NAV!$B$2:$CH$509,ROW(J47),)+HLOOKUP(J$2,DIST!$C$1:$CI$508,ROW('NAV plus Dist'!J47)+1,FALSE)</f>
        <v>0</v>
      </c>
      <c r="K48" s="144">
        <f>HLOOKUP(K$2,NAV!$B$2:$CH$509,ROW(K47),)+HLOOKUP(K$2,DIST!$C$1:$CI$508,ROW('NAV plus Dist'!K47)+1,FALSE)</f>
        <v>0</v>
      </c>
      <c r="L48" s="144">
        <f>HLOOKUP(L$2,NAV!$B$2:$CH$509,ROW(L47),)+HLOOKUP(L$2,DIST!$C$1:$CI$508,ROW('NAV plus Dist'!L47)+1,FALSE)</f>
        <v>0</v>
      </c>
      <c r="M48" s="144">
        <f>HLOOKUP(M$2,NAV!$B$2:$CH$509,ROW(M47),)+HLOOKUP(M$2,DIST!$C$1:$CI$508,ROW('NAV plus Dist'!M47)+1,FALSE)</f>
        <v>0</v>
      </c>
      <c r="N48" s="144">
        <f>HLOOKUP(N$2,NAV!$B$2:$CH$509,ROW(N47),)+HLOOKUP(N$2,DIST!$C$1:$CI$508,ROW('NAV plus Dist'!N47)+1,FALSE)</f>
        <v>0</v>
      </c>
      <c r="O48" s="144">
        <f>HLOOKUP(O$2,NAV!$B$2:$CH$509,ROW(O47),)+HLOOKUP(O$2,DIST!$C$1:$CI$508,ROW('NAV plus Dist'!O47)+1,FALSE)</f>
        <v>0</v>
      </c>
      <c r="P48" s="144">
        <f>HLOOKUP(P$2,NAV!$B$2:$CH$509,ROW(P47),)+HLOOKUP(P$2,DIST!$C$1:$CI$508,ROW('NAV plus Dist'!P47)+1,FALSE)</f>
        <v>0</v>
      </c>
      <c r="Q48" s="144">
        <f>HLOOKUP(Q$2,NAV!$B$2:$CH$509,ROW(Q47),)+HLOOKUP(Q$2,DIST!$C$1:$CI$508,ROW('NAV plus Dist'!Q47)+1,FALSE)</f>
        <v>12.797700000000001</v>
      </c>
      <c r="R48" s="144">
        <f>HLOOKUP(R$2,NAV!$B$2:$CH$509,ROW(R47),)+HLOOKUP(R$2,DIST!$C$1:$CI$508,ROW('NAV plus Dist'!R47)+1,FALSE)</f>
        <v>12.797700000000001</v>
      </c>
      <c r="S48" s="144">
        <f>HLOOKUP(S$2,NAV!$B$2:$CH$509,ROW(S47),)+HLOOKUP(S$2,DIST!$C$1:$CI$508,ROW('NAV plus Dist'!S47)+1,FALSE)</f>
        <v>12.689300000000001</v>
      </c>
      <c r="T48" s="144">
        <f>HLOOKUP(T$2,NAV!$B$2:$CH$509,ROW(T47),)+HLOOKUP(T$2,DIST!$C$1:$CI$508,ROW('NAV plus Dist'!T47)+1,FALSE)</f>
        <v>12.9908</v>
      </c>
      <c r="U48" s="144">
        <f>HLOOKUP(U$2,NAV!$B$2:$CH$509,ROW(U47),)+HLOOKUP(U$2,DIST!$C$1:$CI$508,ROW('NAV plus Dist'!U47)+1,FALSE)</f>
        <v>0</v>
      </c>
      <c r="V48" s="144">
        <f>HLOOKUP(V$2,NAV!$B$2:$CH$509,ROW(V47),)+HLOOKUP(V$2,DIST!$C$1:$CI$508,ROW('NAV plus Dist'!V47)+1,FALSE)</f>
        <v>13.943200000000001</v>
      </c>
      <c r="W48" s="144">
        <f>HLOOKUP(W$2,NAV!$B$2:$CH$509,ROW(W47),)+HLOOKUP(W$2,DIST!$C$1:$CI$508,ROW('NAV plus Dist'!W47)+1,FALSE)</f>
        <v>13.943200000000001</v>
      </c>
      <c r="X48" s="144">
        <f>HLOOKUP(X$2,NAV!$B$2:$CH$509,ROW(X47),)+HLOOKUP(X$2,DIST!$C$1:$CI$508,ROW('NAV plus Dist'!X47)+1,FALSE)</f>
        <v>13.968999999999999</v>
      </c>
      <c r="Y48" s="144">
        <f>HLOOKUP(Y$2,NAV!$B$2:$CH$509,ROW(Y47),)+HLOOKUP(Y$2,DIST!$C$1:$CI$508,ROW('NAV plus Dist'!Y47)+1,FALSE)</f>
        <v>14.1563</v>
      </c>
      <c r="Z48" s="144">
        <f>HLOOKUP(Z$2,NAV!$B$2:$CH$509,ROW(Z47),)+HLOOKUP(Z$2,DIST!$C$1:$CI$508,ROW('NAV plus Dist'!Z47)+1,FALSE)</f>
        <v>0</v>
      </c>
      <c r="AA48" s="144">
        <f>HLOOKUP(AA$2,NAV!$B$2:$CH$509,ROW(AA47),)+HLOOKUP(AA$2,DIST!$C$1:$CI$508,ROW('NAV plus Dist'!AA47)+1,FALSE)</f>
        <v>0</v>
      </c>
      <c r="AB48" s="144">
        <f>HLOOKUP(AB$2,NAV!$B$2:$CH$509,ROW(AB47),)+HLOOKUP(AB$2,DIST!$C$1:$CI$508,ROW('NAV plus Dist'!AB47)+1,FALSE)</f>
        <v>0</v>
      </c>
      <c r="AC48" s="144">
        <f>HLOOKUP(AC$2,NAV!$B$2:$CH$509,ROW(AC47),)+HLOOKUP(AC$2,DIST!$C$1:$CI$508,ROW('NAV plus Dist'!AC47)+1,FALSE)</f>
        <v>0</v>
      </c>
      <c r="AD48" s="144">
        <f>HLOOKUP(AD$2,NAV!$B$2:$CH$509,ROW(AD47),)+HLOOKUP(AD$2,DIST!$C$1:$CI$508,ROW('NAV plus Dist'!AD47)+1,FALSE)</f>
        <v>0</v>
      </c>
      <c r="AE48" s="144">
        <f>HLOOKUP(AE$2,NAV!$B$2:$CH$509,ROW(AE47),)+HLOOKUP(AE$2,DIST!$C$1:$CI$508,ROW('NAV plus Dist'!AE47)+1,FALSE)</f>
        <v>0</v>
      </c>
      <c r="AF48" s="144">
        <f>HLOOKUP(AF$2,NAV!$B$2:$CH$509,ROW(AF47),)+HLOOKUP(AF$2,DIST!$C$1:$CI$508,ROW('NAV plus Dist'!AF47)+1,FALSE)</f>
        <v>0</v>
      </c>
      <c r="AG48" s="144">
        <f>HLOOKUP(AG$2,NAV!$B$2:$CH$509,ROW(AG47),)+HLOOKUP(AG$2,DIST!$C$1:$CI$508,ROW('NAV plus Dist'!AG47)+1,FALSE)</f>
        <v>0</v>
      </c>
      <c r="AH48" s="144">
        <f>HLOOKUP(AH$2,NAV!$B$2:$CH$509,ROW(AH47),)+HLOOKUP(AH$2,DIST!$C$1:$CI$508,ROW('NAV plus Dist'!AH47)+1,FALSE)</f>
        <v>0</v>
      </c>
      <c r="AI48" s="144">
        <f>HLOOKUP(AI$2,NAV!$B$2:$CH$509,ROW(AI47),)+HLOOKUP(AI$2,DIST!$C$1:$CI$508,ROW('NAV plus Dist'!AI47)+1,FALSE)</f>
        <v>0</v>
      </c>
      <c r="AJ48" s="144">
        <f>HLOOKUP(AJ$2,NAV!$B$2:$CH$509,ROW(AJ47),)+HLOOKUP(AJ$2,DIST!$C$1:$CI$508,ROW('NAV plus Dist'!AJ47)+1,FALSE)</f>
        <v>0</v>
      </c>
      <c r="AK48" s="144">
        <f>HLOOKUP(AK$2,NAV!$B$2:$CH$509,ROW(AK47),)+HLOOKUP(AK$2,DIST!$C$1:$CI$508,ROW('NAV plus Dist'!AK47)+1,FALSE)</f>
        <v>0</v>
      </c>
      <c r="AL48" s="144">
        <f>HLOOKUP(AL$2,NAV!$B$2:$CH$509,ROW(AL47),)+HLOOKUP(AL$2,DIST!$C$1:$CI$508,ROW('NAV plus Dist'!AL47)+1,FALSE)</f>
        <v>0</v>
      </c>
      <c r="AM48" s="144">
        <f>HLOOKUP(AM$2,NAV!$B$2:$CH$509,ROW(AM47),)+HLOOKUP(AM$2,DIST!$C$1:$CI$508,ROW('NAV plus Dist'!AM47)+1,FALSE)</f>
        <v>0</v>
      </c>
      <c r="AN48" s="144">
        <f>HLOOKUP(AN$2,NAV!$B$2:$CH$509,ROW(AN47),)+HLOOKUP(AN$2,DIST!$C$1:$CI$508,ROW('NAV plus Dist'!AN47)+1,FALSE)</f>
        <v>0</v>
      </c>
      <c r="AO48" s="144">
        <f>HLOOKUP(AO$2,NAV!$B$2:$CH$509,ROW(AO47),)+HLOOKUP(AO$2,DIST!$C$1:$CI$508,ROW('NAV plus Dist'!AO47)+1,FALSE)</f>
        <v>0</v>
      </c>
      <c r="AP48" s="144">
        <f>HLOOKUP(AP$2,NAV!$B$2:$CH$509,ROW(AP47),)+HLOOKUP(AP$2,DIST!$C$1:$CI$508,ROW('NAV plus Dist'!AP47)+1,FALSE)</f>
        <v>0</v>
      </c>
      <c r="AQ48" s="144">
        <f>HLOOKUP(AQ$2,NAV!$B$2:$CH$509,ROW(AQ47),)+HLOOKUP(AQ$2,DIST!$C$1:$CI$508,ROW('NAV plus Dist'!AQ47)+1,FALSE)</f>
        <v>0</v>
      </c>
      <c r="AR48" s="144">
        <f>HLOOKUP(AR$2,NAV!$B$2:$CH$509,ROW(AR47),)+HLOOKUP(AR$2,DIST!$C$1:$CI$508,ROW('NAV plus Dist'!AR47)+1,FALSE)</f>
        <v>0</v>
      </c>
      <c r="AS48" s="144">
        <f>HLOOKUP(AS$2,NAV!$B$2:$CH$509,ROW(AS47),)+HLOOKUP(AS$2,DIST!$C$1:$CI$508,ROW('NAV plus Dist'!AS47)+1,FALSE)</f>
        <v>0</v>
      </c>
      <c r="AT48" s="144">
        <f>HLOOKUP(AT$2,NAV!$B$2:$CH$509,ROW(AT47),)+HLOOKUP(AT$2,DIST!$C$1:$CI$508,ROW('NAV plus Dist'!AT47)+1,FALSE)</f>
        <v>0</v>
      </c>
      <c r="AU48" s="144">
        <f>HLOOKUP(AU$2,NAV!$B$2:$CH$509,ROW(AU47),)+HLOOKUP(AU$2,DIST!$C$1:$CI$508,ROW('NAV plus Dist'!AU47)+1,FALSE)</f>
        <v>0</v>
      </c>
      <c r="AV48" s="144">
        <f>HLOOKUP(AV$2,NAV!$B$2:$CH$509,ROW(AV47),)+HLOOKUP(AV$2,DIST!$C$1:$CI$508,ROW('NAV plus Dist'!AV47)+1,FALSE)</f>
        <v>0</v>
      </c>
      <c r="AW48" s="144">
        <f>HLOOKUP(AW$2,NAV!$B$2:$CH$509,ROW(AW47),)+HLOOKUP(AW$2,DIST!$C$1:$CI$508,ROW('NAV plus Dist'!AW47)+1,FALSE)</f>
        <v>0</v>
      </c>
      <c r="AX48" s="144">
        <f>HLOOKUP(AX$2,NAV!$B$2:$CH$509,ROW(AX47),)+HLOOKUP(AX$2,DIST!$C$1:$CI$508,ROW('NAV plus Dist'!AX47)+1,FALSE)</f>
        <v>0</v>
      </c>
      <c r="AY48" s="144">
        <f>HLOOKUP(AY$2,NAV!$B$2:$CH$509,ROW(AY47),)+HLOOKUP(AY$2,DIST!$C$1:$CI$508,ROW('NAV plus Dist'!AY47)+1,FALSE)</f>
        <v>0</v>
      </c>
      <c r="AZ48" s="144">
        <f>HLOOKUP(AZ$2,NAV!$B$2:$CH$509,ROW(AZ47),)+HLOOKUP(AZ$2,DIST!$C$1:$CI$508,ROW('NAV plus Dist'!AZ47)+1,FALSE)</f>
        <v>0</v>
      </c>
      <c r="BA48" s="144">
        <f>HLOOKUP(BA$2,NAV!$B$2:$CH$509,ROW(BA47),)+HLOOKUP(BA$2,DIST!$C$1:$CI$508,ROW('NAV plus Dist'!BA47)+1,FALSE)</f>
        <v>0</v>
      </c>
      <c r="BB48" s="144">
        <f>HLOOKUP(BB$2,NAV!$B$2:$CH$509,ROW(BB47),)+HLOOKUP(BB$2,DIST!$C$1:$CI$508,ROW('NAV plus Dist'!BB47)+1,FALSE)</f>
        <v>0</v>
      </c>
      <c r="BC48" s="144">
        <f>HLOOKUP(BC$2,NAV!$B$2:$CH$509,ROW(BC47),)+HLOOKUP(BC$2,DIST!$C$1:$CI$508,ROW('NAV plus Dist'!BC47)+1,FALSE)</f>
        <v>0</v>
      </c>
      <c r="BD48" s="144">
        <f>HLOOKUP(BD$2,NAV!$B$2:$CH$509,ROW(BD47),)+HLOOKUP(BD$2,DIST!$C$1:$CI$508,ROW('NAV plus Dist'!BD47)+1,FALSE)</f>
        <v>0</v>
      </c>
      <c r="BE48" s="144">
        <f>HLOOKUP(BE$2,NAV!$B$2:$CH$509,ROW(BE47),)+HLOOKUP(BE$2,DIST!$C$1:$CI$508,ROW('NAV plus Dist'!BE47)+1,FALSE)</f>
        <v>0</v>
      </c>
      <c r="BF48" s="144">
        <f>HLOOKUP(BF$2,NAV!$B$2:$CH$509,ROW(BF47),)+HLOOKUP(BF$2,DIST!$C$1:$CI$508,ROW('NAV plus Dist'!BF47)+1,FALSE)</f>
        <v>0</v>
      </c>
      <c r="BG48" s="144">
        <f>HLOOKUP(BG$2,NAV!$B$2:$CH$509,ROW(BG47),)+HLOOKUP(BG$2,DIST!$C$1:$CI$508,ROW('NAV plus Dist'!BG47)+1,FALSE)</f>
        <v>0</v>
      </c>
      <c r="BH48" s="144">
        <f>HLOOKUP(BH$2,NAV!$B$2:$CH$509,ROW(BH47),)+HLOOKUP(BH$2,DIST!$C$1:$CI$508,ROW('NAV plus Dist'!BH47)+1,FALSE)</f>
        <v>0</v>
      </c>
      <c r="BI48" s="144">
        <f>HLOOKUP(BI$2,NAV!$B$2:$CH$509,ROW(BI47),)+HLOOKUP(BI$2,DIST!$C$1:$CI$508,ROW('NAV plus Dist'!BI47)+1,FALSE)</f>
        <v>0</v>
      </c>
      <c r="BJ48" s="144">
        <f>HLOOKUP(BJ$2,NAV!$B$2:$CH$509,ROW(BJ47),)+HLOOKUP(BJ$2,DIST!$C$1:$CI$508,ROW('NAV plus Dist'!BJ47)+1,FALSE)</f>
        <v>0</v>
      </c>
      <c r="BK48" s="144">
        <f>HLOOKUP(BK$2,NAV!$B$2:$CH$509,ROW(BK47),)+HLOOKUP(BK$2,DIST!$C$1:$CI$508,ROW('NAV plus Dist'!BK47)+1,FALSE)</f>
        <v>0</v>
      </c>
      <c r="BL48" s="144">
        <f>HLOOKUP(BL$2,NAV!$B$2:$CH$509,ROW(BL47),)+HLOOKUP(BL$2,DIST!$C$1:$CI$508,ROW('NAV plus Dist'!BL47)+1,FALSE)</f>
        <v>0</v>
      </c>
      <c r="BM48" s="144">
        <f>HLOOKUP(BM$2,NAV!$B$2:$CH$509,ROW(BM47),)+HLOOKUP(BM$2,DIST!$C$1:$CI$508,ROW('NAV plus Dist'!BM47)+1,FALSE)</f>
        <v>0</v>
      </c>
      <c r="BN48" s="144">
        <f>HLOOKUP(BN$2,NAV!$B$2:$CH$509,ROW(BN47),)+HLOOKUP(BN$2,DIST!$C$1:$CI$508,ROW('NAV plus Dist'!BN47)+1,FALSE)</f>
        <v>0</v>
      </c>
      <c r="BO48" s="144">
        <f>HLOOKUP(BO$2,NAV!$B$2:$CH$509,ROW(BO47),)+HLOOKUP(BO$2,DIST!$C$1:$CI$508,ROW('NAV plus Dist'!BO47)+1,FALSE)</f>
        <v>0</v>
      </c>
      <c r="BP48" s="144">
        <f>HLOOKUP(BP$2,NAV!$B$2:$CH$509,ROW(BP47),)+HLOOKUP(BP$2,DIST!$C$1:$CI$508,ROW('NAV plus Dist'!BP47)+1,FALSE)</f>
        <v>0</v>
      </c>
      <c r="BQ48" s="144">
        <f>HLOOKUP(BQ$2,NAV!$B$2:$CH$509,ROW(BQ47),)+HLOOKUP(BQ$2,DIST!$C$1:$CI$508,ROW('NAV plus Dist'!BQ47)+1,FALSE)</f>
        <v>0</v>
      </c>
      <c r="BR48" s="144">
        <f>HLOOKUP(BR$2,NAV!$B$2:$CH$509,ROW(BR47),)+HLOOKUP(BR$2,DIST!$C$1:$CI$508,ROW('NAV plus Dist'!BR47)+1,FALSE)</f>
        <v>0</v>
      </c>
      <c r="BS48" s="144">
        <f>HLOOKUP(BS$2,NAV!$B$2:$CH$509,ROW(BS47),)+HLOOKUP(BS$2,DIST!$C$1:$CI$508,ROW('NAV plus Dist'!BS47)+1,FALSE)</f>
        <v>0</v>
      </c>
      <c r="BT48" s="144">
        <f>HLOOKUP(BT$2,NAV!$B$2:$CH$509,ROW(BT47),)+HLOOKUP(BT$2,DIST!$C$1:$CI$508,ROW('NAV plus Dist'!BT47)+1,FALSE)</f>
        <v>0</v>
      </c>
      <c r="BU48" s="144">
        <f>HLOOKUP(BU$2,NAV!$B$2:$CH$509,ROW(BU47),)+HLOOKUP(BU$2,DIST!$C$1:$CI$508,ROW('NAV plus Dist'!BU47)+1,FALSE)</f>
        <v>0</v>
      </c>
      <c r="BV48" s="144">
        <f>HLOOKUP(BV$2,NAV!$B$2:$CH$509,ROW(BV47),)+HLOOKUP(BV$2,DIST!$C$1:$CI$508,ROW('NAV plus Dist'!BV47)+1,FALSE)</f>
        <v>0</v>
      </c>
      <c r="BW48" s="144">
        <f>HLOOKUP(BW$2,NAV!$B$2:$CH$509,ROW(BW47),)+HLOOKUP(BW$2,DIST!$C$1:$CI$508,ROW('NAV plus Dist'!BW47)+1,FALSE)</f>
        <v>0</v>
      </c>
      <c r="BX48" s="144">
        <f>HLOOKUP(BX$2,NAV!$B$2:$CH$509,ROW(BX47),)+HLOOKUP(BX$2,DIST!$C$1:$CI$508,ROW('NAV plus Dist'!BX47)+1,FALSE)</f>
        <v>0</v>
      </c>
      <c r="BY48" s="144">
        <f>HLOOKUP(BY$2,NAV!$B$2:$CH$509,ROW(BY47),)+HLOOKUP(BY$2,DIST!$C$1:$CI$508,ROW('NAV plus Dist'!BY47)+1,FALSE)</f>
        <v>0</v>
      </c>
      <c r="BZ48" s="144">
        <f>HLOOKUP(BZ$2,NAV!$B$2:$CH$509,ROW(BZ47),)+HLOOKUP(BZ$2,DIST!$C$1:$CI$508,ROW('NAV plus Dist'!BZ47)+1,FALSE)</f>
        <v>0</v>
      </c>
      <c r="CA48" s="144">
        <f>HLOOKUP(CA$2,NAV!$B$2:$CH$509,ROW(CA47),)+HLOOKUP(CA$2,DIST!$C$1:$CI$508,ROW('NAV plus Dist'!CA47)+1,FALSE)</f>
        <v>0</v>
      </c>
      <c r="CB48" s="144">
        <f>HLOOKUP(CB$2,NAV!$B$2:$CH$509,ROW(CB47),)+HLOOKUP(CB$2,DIST!$C$1:$CI$508,ROW('NAV plus Dist'!CB47)+1,FALSE)</f>
        <v>0</v>
      </c>
      <c r="CC48" s="144">
        <f>HLOOKUP(CC$2,NAV!$B$2:$CH$509,ROW(CC47),)+HLOOKUP(CC$2,DIST!$C$1:$CI$508,ROW('NAV plus Dist'!CC47)+1,FALSE)</f>
        <v>0</v>
      </c>
      <c r="CD48" s="144">
        <f>HLOOKUP(CD$2,NAV!$B$2:$CH$509,ROW(CD47),)+HLOOKUP(CD$2,DIST!$C$1:$CI$508,ROW('NAV plus Dist'!CD47)+1,FALSE)</f>
        <v>0</v>
      </c>
      <c r="CE48" s="144">
        <f>HLOOKUP(CE$2,NAV!$B$2:$CH$509,ROW(CE47),)+HLOOKUP(CE$2,DIST!$C$1:$CI$508,ROW('NAV plus Dist'!CE47)+1,FALSE)</f>
        <v>0</v>
      </c>
      <c r="CF48" s="144">
        <f>HLOOKUP(CF$2,NAV!$B$2:$CH$509,ROW(CF47),)+HLOOKUP(CF$2,DIST!$C$1:$CI$508,ROW('NAV plus Dist'!CF47)+1,FALSE)</f>
        <v>0</v>
      </c>
      <c r="CG48" s="144">
        <f>HLOOKUP(CG$2,NAV!$B$2:$CH$509,ROW(CG47),)+HLOOKUP(CG$2,DIST!$C$1:$CI$508,ROW('NAV plus Dist'!CG47)+1,FALSE)</f>
        <v>0</v>
      </c>
      <c r="CH48" s="144">
        <f>HLOOKUP(CH$2,NAV!$B$2:$CH$509,ROW(CH47),)+HLOOKUP(CH$2,DIST!$C$1:$CI$508,ROW('NAV plus Dist'!CH47)+1,FALSE)</f>
        <v>0</v>
      </c>
      <c r="CI48" s="144">
        <f>HLOOKUP(CI$2,NAV!$B$2:$CH$509,ROW(CI47),)+HLOOKUP(CI$2,DIST!$C$1:$CI$508,ROW('NAV plus Dist'!CI47)+1,FALSE)</f>
        <v>0</v>
      </c>
      <c r="CJ48" s="144">
        <f>HLOOKUP(CJ$2,NAV!$B$2:$AAA$509,ROW(CJ47),)+HLOOKUP(CJ$2,DIST!$C$1:$AAJ$508,ROW('NAV plus Dist'!CJ47)+1,FALSE)</f>
        <v>0</v>
      </c>
      <c r="CK48" s="144">
        <f>HLOOKUP(CK$2,NAV!$B$2:$AAA$509,ROW(CK47),)+HLOOKUP(CK$2,DIST!$C$1:$AAJ$508,ROW('NAV plus Dist'!CK47)+1,FALSE)</f>
        <v>0</v>
      </c>
      <c r="CL48" s="144">
        <f>HLOOKUP(CL$2,NAV!$B$2:$AAA$509,ROW(CL47),)+HLOOKUP(CL$2,DIST!$C$1:$AAJ$508,ROW('NAV plus Dist'!CL47)+1,FALSE)</f>
        <v>0</v>
      </c>
      <c r="CM48" s="144">
        <f>HLOOKUP(CM$2,NAV!$B$2:$AAA$509,ROW(CM47),)+HLOOKUP(CM$2,DIST!$C$1:$AAJ$508,ROW('NAV plus Dist'!CM47)+1,FALSE)</f>
        <v>0</v>
      </c>
      <c r="CN48" s="144">
        <f>HLOOKUP(CN$2,NAV!$B$2:$AAA$509,ROW(CN47),)+HLOOKUP(CN$2,DIST!$C$1:$AAJ$508,ROW('NAV plus Dist'!CN47)+1,FALSE)</f>
        <v>0</v>
      </c>
      <c r="CO48" s="144">
        <f>HLOOKUP(CO$2,NAV!$B$2:$AAA$509,ROW(CO47),)+HLOOKUP(CO$2,DIST!$C$1:$AAJ$508,ROW('NAV plus Dist'!CO47)+1,FALSE)</f>
        <v>0</v>
      </c>
      <c r="CP48" s="144">
        <f>HLOOKUP(CP$2,NAV!$B$2:$AAA$509,ROW(CP47),)+HLOOKUP(CP$2,DIST!$C$1:$AAJ$508,ROW('NAV plus Dist'!CP47)+1,FALSE)</f>
        <v>0</v>
      </c>
      <c r="CQ48" s="144">
        <f>HLOOKUP(CQ$2,NAV!$B$2:$AAA$509,ROW(CQ47),)+HLOOKUP(CQ$2,DIST!$C$1:$AAJ$508,ROW('NAV plus Dist'!CQ47)+1,FALSE)</f>
        <v>0</v>
      </c>
      <c r="CR48" s="144">
        <f>HLOOKUP(CR$2,NAV!$B$2:$AAA$509,ROW(CR47),)+HLOOKUP(CR$2,DIST!$C$1:$AAJ$508,ROW('NAV plus Dist'!CR47)+1,FALSE)</f>
        <v>0</v>
      </c>
      <c r="CS48" s="144">
        <f>HLOOKUP(CS$2,NAV!$B$2:$AAA$509,ROW(CS47),)+HLOOKUP(CS$2,DIST!$C$1:$AAJ$508,ROW('NAV plus Dist'!CS47)+1,FALSE)</f>
        <v>0</v>
      </c>
      <c r="CT48" s="144">
        <f>HLOOKUP(CT$2,NAV!$B$2:$AAA$509,ROW(CT47),)+HLOOKUP(CT$2,DIST!$C$1:$AAJ$508,ROW('NAV plus Dist'!CT47)+1,FALSE)</f>
        <v>0</v>
      </c>
      <c r="CU48" s="144">
        <f>HLOOKUP(CU$2,NAV!$B$2:$AAA$509,ROW(CU47),)+HLOOKUP(CU$2,DIST!$C$1:$AAJ$508,ROW('NAV plus Dist'!CU47)+1,FALSE)</f>
        <v>0</v>
      </c>
      <c r="CV48" s="144">
        <f>HLOOKUP(CV$2,NAV!$B$2:$AAA$509,ROW(CV47),)+HLOOKUP(CV$2,DIST!$C$1:$AAJ$508,ROW('NAV plus Dist'!CV47)+1,FALSE)</f>
        <v>0</v>
      </c>
      <c r="CW48" s="144">
        <f>HLOOKUP(CW$2,NAV!$B$2:$AAA$509,ROW(CW47),)+HLOOKUP(CW$2,DIST!$C$1:$AAJ$508,ROW('NAV plus Dist'!CW47)+1,FALSE)</f>
        <v>0</v>
      </c>
      <c r="CX48" s="144">
        <f>HLOOKUP(CX$2,NAV!$B$2:$AAA$509,ROW(CX47),)+HLOOKUP(CX$2,DIST!$C$1:$AAJ$508,ROW('NAV plus Dist'!CX47)+1,FALSE)</f>
        <v>0</v>
      </c>
      <c r="CY48" s="144">
        <f>HLOOKUP(CY$2,NAV!$B$2:$AAA$509,ROW(CY47),)+HLOOKUP(CY$2,DIST!$C$1:$AAJ$508,ROW('NAV plus Dist'!CY47)+1,FALSE)</f>
        <v>0</v>
      </c>
      <c r="CZ48" s="144">
        <f>HLOOKUP(CZ$2,NAV!$B$2:$AAA$509,ROW(CZ47),)+HLOOKUP(CZ$2,DIST!$C$1:$AAJ$508,ROW('NAV plus Dist'!CZ47)+1,FALSE)</f>
        <v>0</v>
      </c>
      <c r="DA48" s="144">
        <f>HLOOKUP(DA$2,NAV!$B$2:$AAA$509,ROW(DA47),)+HLOOKUP(DA$2,DIST!$C$1:$AAJ$508,ROW('NAV plus Dist'!DA47)+1,FALSE)</f>
        <v>0</v>
      </c>
      <c r="DB48" s="144">
        <f>HLOOKUP(DB$2,NAV!$B$2:$AAA$509,ROW(DB47),)+HLOOKUP(DB$2,DIST!$C$1:$AAJ$508,ROW('NAV plus Dist'!DB47)+1,FALSE)</f>
        <v>0</v>
      </c>
      <c r="DC48" s="144">
        <f>HLOOKUP(DC$2,NAV!$B$2:$AAA$509,ROW(DC47),)+HLOOKUP(DC$2,DIST!$C$1:$AAJ$508,ROW('NAV plus Dist'!DC47)+1,FALSE)</f>
        <v>0</v>
      </c>
      <c r="DD48" s="144">
        <f>HLOOKUP(DD$2,NAV!$B$2:$AAA$509,ROW(DD47),)+HLOOKUP(DD$2,DIST!$C$1:$AAJ$508,ROW('NAV plus Dist'!DD47)+1,FALSE)</f>
        <v>0</v>
      </c>
      <c r="DE48" s="144">
        <f>HLOOKUP(DE$2,NAV!$B$2:$AAA$509,ROW(DE47),)+HLOOKUP(DE$2,DIST!$C$1:$AAJ$508,ROW('NAV plus Dist'!DE47)+1,FALSE)</f>
        <v>0</v>
      </c>
      <c r="DF48" s="144">
        <f>HLOOKUP(DF$2,NAV!$B$2:$AAA$509,ROW(DF47),)+HLOOKUP(DF$2,DIST!$C$1:$AAJ$508,ROW('NAV plus Dist'!DF47)+1,FALSE)</f>
        <v>0</v>
      </c>
      <c r="DG48" s="144">
        <f>HLOOKUP(DG$2,NAV!$B$2:$AAA$509,ROW(DG47),)+HLOOKUP(DG$2,DIST!$C$1:$AAJ$508,ROW('NAV plus Dist'!DG47)+1,FALSE)</f>
        <v>0</v>
      </c>
      <c r="DH48" s="144">
        <f>HLOOKUP(DH$2,NAV!$B$2:$AAA$509,ROW(DH47),)+HLOOKUP(DH$2,DIST!$C$1:$AAJ$508,ROW('NAV plus Dist'!DH47)+1,FALSE)</f>
        <v>0</v>
      </c>
    </row>
    <row r="49" spans="1:112">
      <c r="A49" s="94">
        <f t="shared" si="74"/>
        <v>150</v>
      </c>
      <c r="B49" s="148">
        <f t="shared" si="75"/>
        <v>41486</v>
      </c>
      <c r="C49" s="144">
        <f>HLOOKUP(C$2,NAV!$B$2:$CH$509,ROW(C48),)+HLOOKUP(C$2,DIST!$C$1:$CI$508,ROW('NAV plus Dist'!C48)+1,FALSE)</f>
        <v>0</v>
      </c>
      <c r="D49" s="144">
        <f>HLOOKUP(D$2,NAV!$B$2:$CH$509,ROW(D48),)+HLOOKUP(D$2,DIST!$C$1:$CI$508,ROW('NAV plus Dist'!D48)+1,FALSE)</f>
        <v>0</v>
      </c>
      <c r="E49" s="144">
        <f>HLOOKUP(E$2,NAV!$B$2:$CH$509,ROW(E48),)+HLOOKUP(E$2,DIST!$C$1:$CI$508,ROW('NAV plus Dist'!E48)+1,FALSE)</f>
        <v>0</v>
      </c>
      <c r="F49" s="144">
        <f>HLOOKUP(F$2,NAV!$B$2:$CH$509,ROW(F48),)+HLOOKUP(F$2,DIST!$C$1:$CI$508,ROW('NAV plus Dist'!F48)+1,FALSE)</f>
        <v>0</v>
      </c>
      <c r="G49" s="144">
        <f>HLOOKUP(G$2,NAV!$B$2:$CH$509,ROW(G48),)+HLOOKUP(G$2,DIST!$C$1:$CI$508,ROW('NAV plus Dist'!G48)+1,FALSE)</f>
        <v>0</v>
      </c>
      <c r="H49" s="144">
        <f>HLOOKUP(H$2,NAV!$B$2:$CH$509,ROW(H48),)+HLOOKUP(H$2,DIST!$C$1:$CI$508,ROW('NAV plus Dist'!H48)+1,FALSE)</f>
        <v>0</v>
      </c>
      <c r="I49" s="144">
        <f>HLOOKUP(I$2,NAV!$B$2:$CH$509,ROW(I48),)+HLOOKUP(I$2,DIST!$C$1:$CI$508,ROW('NAV plus Dist'!I48)+1,FALSE)</f>
        <v>0</v>
      </c>
      <c r="J49" s="144">
        <f>HLOOKUP(J$2,NAV!$B$2:$CH$509,ROW(J48),)+HLOOKUP(J$2,DIST!$C$1:$CI$508,ROW('NAV plus Dist'!J48)+1,FALSE)</f>
        <v>0</v>
      </c>
      <c r="K49" s="144">
        <f>HLOOKUP(K$2,NAV!$B$2:$CH$509,ROW(K48),)+HLOOKUP(K$2,DIST!$C$1:$CI$508,ROW('NAV plus Dist'!K48)+1,FALSE)</f>
        <v>0</v>
      </c>
      <c r="L49" s="144">
        <f>HLOOKUP(L$2,NAV!$B$2:$CH$509,ROW(L48),)+HLOOKUP(L$2,DIST!$C$1:$CI$508,ROW('NAV plus Dist'!L48)+1,FALSE)</f>
        <v>0</v>
      </c>
      <c r="M49" s="144">
        <f>HLOOKUP(M$2,NAV!$B$2:$CH$509,ROW(M48),)+HLOOKUP(M$2,DIST!$C$1:$CI$508,ROW('NAV plus Dist'!M48)+1,FALSE)</f>
        <v>0</v>
      </c>
      <c r="N49" s="144">
        <f>HLOOKUP(N$2,NAV!$B$2:$CH$509,ROW(N48),)+HLOOKUP(N$2,DIST!$C$1:$CI$508,ROW('NAV plus Dist'!N48)+1,FALSE)</f>
        <v>0</v>
      </c>
      <c r="O49" s="144">
        <f>HLOOKUP(O$2,NAV!$B$2:$CH$509,ROW(O48),)+HLOOKUP(O$2,DIST!$C$1:$CI$508,ROW('NAV plus Dist'!O48)+1,FALSE)</f>
        <v>0</v>
      </c>
      <c r="P49" s="144">
        <f>HLOOKUP(P$2,NAV!$B$2:$CH$509,ROW(P48),)+HLOOKUP(P$2,DIST!$C$1:$CI$508,ROW('NAV plus Dist'!P48)+1,FALSE)</f>
        <v>0</v>
      </c>
      <c r="Q49" s="144">
        <f>HLOOKUP(Q$2,NAV!$B$2:$CH$509,ROW(Q48),)+HLOOKUP(Q$2,DIST!$C$1:$CI$508,ROW('NAV plus Dist'!Q48)+1,FALSE)</f>
        <v>12.9697</v>
      </c>
      <c r="R49" s="144">
        <f>HLOOKUP(R$2,NAV!$B$2:$CH$509,ROW(R48),)+HLOOKUP(R$2,DIST!$C$1:$CI$508,ROW('NAV plus Dist'!R48)+1,FALSE)</f>
        <v>12.9697</v>
      </c>
      <c r="S49" s="144">
        <f>HLOOKUP(S$2,NAV!$B$2:$CH$509,ROW(S48),)+HLOOKUP(S$2,DIST!$C$1:$CI$508,ROW('NAV plus Dist'!S48)+1,FALSE)</f>
        <v>12.849400000000001</v>
      </c>
      <c r="T49" s="144">
        <f>HLOOKUP(T$2,NAV!$B$2:$CH$509,ROW(T48),)+HLOOKUP(T$2,DIST!$C$1:$CI$508,ROW('NAV plus Dist'!T48)+1,FALSE)</f>
        <v>13.1716</v>
      </c>
      <c r="U49" s="144">
        <f>HLOOKUP(U$2,NAV!$B$2:$CH$509,ROW(U48),)+HLOOKUP(U$2,DIST!$C$1:$CI$508,ROW('NAV plus Dist'!U48)+1,FALSE)</f>
        <v>0</v>
      </c>
      <c r="V49" s="144">
        <f>HLOOKUP(V$2,NAV!$B$2:$CH$509,ROW(V48),)+HLOOKUP(V$2,DIST!$C$1:$CI$508,ROW('NAV plus Dist'!V48)+1,FALSE)</f>
        <v>14.071300000000001</v>
      </c>
      <c r="W49" s="144">
        <f>HLOOKUP(W$2,NAV!$B$2:$CH$509,ROW(W48),)+HLOOKUP(W$2,DIST!$C$1:$CI$508,ROW('NAV plus Dist'!W48)+1,FALSE)</f>
        <v>14.071300000000001</v>
      </c>
      <c r="X49" s="144">
        <f>HLOOKUP(X$2,NAV!$B$2:$CH$509,ROW(X48),)+HLOOKUP(X$2,DIST!$C$1:$CI$508,ROW('NAV plus Dist'!X48)+1,FALSE)</f>
        <v>14.0944</v>
      </c>
      <c r="Y49" s="144">
        <f>HLOOKUP(Y$2,NAV!$B$2:$CH$509,ROW(Y48),)+HLOOKUP(Y$2,DIST!$C$1:$CI$508,ROW('NAV plus Dist'!Y48)+1,FALSE)</f>
        <v>14.3011</v>
      </c>
      <c r="Z49" s="144">
        <f>HLOOKUP(Z$2,NAV!$B$2:$CH$509,ROW(Z48),)+HLOOKUP(Z$2,DIST!$C$1:$CI$508,ROW('NAV plus Dist'!Z48)+1,FALSE)</f>
        <v>0</v>
      </c>
      <c r="AA49" s="144">
        <f>HLOOKUP(AA$2,NAV!$B$2:$CH$509,ROW(AA48),)+HLOOKUP(AA$2,DIST!$C$1:$CI$508,ROW('NAV plus Dist'!AA48)+1,FALSE)</f>
        <v>0</v>
      </c>
      <c r="AB49" s="144">
        <f>HLOOKUP(AB$2,NAV!$B$2:$CH$509,ROW(AB48),)+HLOOKUP(AB$2,DIST!$C$1:$CI$508,ROW('NAV plus Dist'!AB48)+1,FALSE)</f>
        <v>0</v>
      </c>
      <c r="AC49" s="144">
        <f>HLOOKUP(AC$2,NAV!$B$2:$CH$509,ROW(AC48),)+HLOOKUP(AC$2,DIST!$C$1:$CI$508,ROW('NAV plus Dist'!AC48)+1,FALSE)</f>
        <v>0</v>
      </c>
      <c r="AD49" s="144">
        <f>HLOOKUP(AD$2,NAV!$B$2:$CH$509,ROW(AD48),)+HLOOKUP(AD$2,DIST!$C$1:$CI$508,ROW('NAV plus Dist'!AD48)+1,FALSE)</f>
        <v>0</v>
      </c>
      <c r="AE49" s="144">
        <f>HLOOKUP(AE$2,NAV!$B$2:$CH$509,ROW(AE48),)+HLOOKUP(AE$2,DIST!$C$1:$CI$508,ROW('NAV plus Dist'!AE48)+1,FALSE)</f>
        <v>0</v>
      </c>
      <c r="AF49" s="144">
        <f>HLOOKUP(AF$2,NAV!$B$2:$CH$509,ROW(AF48),)+HLOOKUP(AF$2,DIST!$C$1:$CI$508,ROW('NAV plus Dist'!AF48)+1,FALSE)</f>
        <v>0</v>
      </c>
      <c r="AG49" s="144">
        <f>HLOOKUP(AG$2,NAV!$B$2:$CH$509,ROW(AG48),)+HLOOKUP(AG$2,DIST!$C$1:$CI$508,ROW('NAV plus Dist'!AG48)+1,FALSE)</f>
        <v>0</v>
      </c>
      <c r="AH49" s="144">
        <f>HLOOKUP(AH$2,NAV!$B$2:$CH$509,ROW(AH48),)+HLOOKUP(AH$2,DIST!$C$1:$CI$508,ROW('NAV plus Dist'!AH48)+1,FALSE)</f>
        <v>0</v>
      </c>
      <c r="AI49" s="144">
        <f>HLOOKUP(AI$2,NAV!$B$2:$CH$509,ROW(AI48),)+HLOOKUP(AI$2,DIST!$C$1:$CI$508,ROW('NAV plus Dist'!AI48)+1,FALSE)</f>
        <v>0</v>
      </c>
      <c r="AJ49" s="144">
        <f>HLOOKUP(AJ$2,NAV!$B$2:$CH$509,ROW(AJ48),)+HLOOKUP(AJ$2,DIST!$C$1:$CI$508,ROW('NAV plus Dist'!AJ48)+1,FALSE)</f>
        <v>0</v>
      </c>
      <c r="AK49" s="144">
        <f>HLOOKUP(AK$2,NAV!$B$2:$CH$509,ROW(AK48),)+HLOOKUP(AK$2,DIST!$C$1:$CI$508,ROW('NAV plus Dist'!AK48)+1,FALSE)</f>
        <v>0</v>
      </c>
      <c r="AL49" s="144">
        <f>HLOOKUP(AL$2,NAV!$B$2:$CH$509,ROW(AL48),)+HLOOKUP(AL$2,DIST!$C$1:$CI$508,ROW('NAV plus Dist'!AL48)+1,FALSE)</f>
        <v>0</v>
      </c>
      <c r="AM49" s="144">
        <f>HLOOKUP(AM$2,NAV!$B$2:$CH$509,ROW(AM48),)+HLOOKUP(AM$2,DIST!$C$1:$CI$508,ROW('NAV plus Dist'!AM48)+1,FALSE)</f>
        <v>0</v>
      </c>
      <c r="AN49" s="144">
        <f>HLOOKUP(AN$2,NAV!$B$2:$CH$509,ROW(AN48),)+HLOOKUP(AN$2,DIST!$C$1:$CI$508,ROW('NAV plus Dist'!AN48)+1,FALSE)</f>
        <v>0</v>
      </c>
      <c r="AO49" s="144">
        <f>HLOOKUP(AO$2,NAV!$B$2:$CH$509,ROW(AO48),)+HLOOKUP(AO$2,DIST!$C$1:$CI$508,ROW('NAV plus Dist'!AO48)+1,FALSE)</f>
        <v>0</v>
      </c>
      <c r="AP49" s="144">
        <f>HLOOKUP(AP$2,NAV!$B$2:$CH$509,ROW(AP48),)+HLOOKUP(AP$2,DIST!$C$1:$CI$508,ROW('NAV plus Dist'!AP48)+1,FALSE)</f>
        <v>0</v>
      </c>
      <c r="AQ49" s="144">
        <f>HLOOKUP(AQ$2,NAV!$B$2:$CH$509,ROW(AQ48),)+HLOOKUP(AQ$2,DIST!$C$1:$CI$508,ROW('NAV plus Dist'!AQ48)+1,FALSE)</f>
        <v>0</v>
      </c>
      <c r="AR49" s="144">
        <f>HLOOKUP(AR$2,NAV!$B$2:$CH$509,ROW(AR48),)+HLOOKUP(AR$2,DIST!$C$1:$CI$508,ROW('NAV plus Dist'!AR48)+1,FALSE)</f>
        <v>0</v>
      </c>
      <c r="AS49" s="144">
        <f>HLOOKUP(AS$2,NAV!$B$2:$CH$509,ROW(AS48),)+HLOOKUP(AS$2,DIST!$C$1:$CI$508,ROW('NAV plus Dist'!AS48)+1,FALSE)</f>
        <v>0</v>
      </c>
      <c r="AT49" s="144">
        <f>HLOOKUP(AT$2,NAV!$B$2:$CH$509,ROW(AT48),)+HLOOKUP(AT$2,DIST!$C$1:$CI$508,ROW('NAV plus Dist'!AT48)+1,FALSE)</f>
        <v>0</v>
      </c>
      <c r="AU49" s="144">
        <f>HLOOKUP(AU$2,NAV!$B$2:$CH$509,ROW(AU48),)+HLOOKUP(AU$2,DIST!$C$1:$CI$508,ROW('NAV plus Dist'!AU48)+1,FALSE)</f>
        <v>0</v>
      </c>
      <c r="AV49" s="144">
        <f>HLOOKUP(AV$2,NAV!$B$2:$CH$509,ROW(AV48),)+HLOOKUP(AV$2,DIST!$C$1:$CI$508,ROW('NAV plus Dist'!AV48)+1,FALSE)</f>
        <v>0</v>
      </c>
      <c r="AW49" s="144">
        <f>HLOOKUP(AW$2,NAV!$B$2:$CH$509,ROW(AW48),)+HLOOKUP(AW$2,DIST!$C$1:$CI$508,ROW('NAV plus Dist'!AW48)+1,FALSE)</f>
        <v>0</v>
      </c>
      <c r="AX49" s="144">
        <f>HLOOKUP(AX$2,NAV!$B$2:$CH$509,ROW(AX48),)+HLOOKUP(AX$2,DIST!$C$1:$CI$508,ROW('NAV plus Dist'!AX48)+1,FALSE)</f>
        <v>0</v>
      </c>
      <c r="AY49" s="144">
        <f>HLOOKUP(AY$2,NAV!$B$2:$CH$509,ROW(AY48),)+HLOOKUP(AY$2,DIST!$C$1:$CI$508,ROW('NAV plus Dist'!AY48)+1,FALSE)</f>
        <v>0</v>
      </c>
      <c r="AZ49" s="144">
        <f>HLOOKUP(AZ$2,NAV!$B$2:$CH$509,ROW(AZ48),)+HLOOKUP(AZ$2,DIST!$C$1:$CI$508,ROW('NAV plus Dist'!AZ48)+1,FALSE)</f>
        <v>0</v>
      </c>
      <c r="BA49" s="144">
        <f>HLOOKUP(BA$2,NAV!$B$2:$CH$509,ROW(BA48),)+HLOOKUP(BA$2,DIST!$C$1:$CI$508,ROW('NAV plus Dist'!BA48)+1,FALSE)</f>
        <v>0</v>
      </c>
      <c r="BB49" s="144">
        <f>HLOOKUP(BB$2,NAV!$B$2:$CH$509,ROW(BB48),)+HLOOKUP(BB$2,DIST!$C$1:$CI$508,ROW('NAV plus Dist'!BB48)+1,FALSE)</f>
        <v>0</v>
      </c>
      <c r="BC49" s="144">
        <f>HLOOKUP(BC$2,NAV!$B$2:$CH$509,ROW(BC48),)+HLOOKUP(BC$2,DIST!$C$1:$CI$508,ROW('NAV plus Dist'!BC48)+1,FALSE)</f>
        <v>0</v>
      </c>
      <c r="BD49" s="144">
        <f>HLOOKUP(BD$2,NAV!$B$2:$CH$509,ROW(BD48),)+HLOOKUP(BD$2,DIST!$C$1:$CI$508,ROW('NAV plus Dist'!BD48)+1,FALSE)</f>
        <v>0</v>
      </c>
      <c r="BE49" s="144">
        <f>HLOOKUP(BE$2,NAV!$B$2:$CH$509,ROW(BE48),)+HLOOKUP(BE$2,DIST!$C$1:$CI$508,ROW('NAV plus Dist'!BE48)+1,FALSE)</f>
        <v>0</v>
      </c>
      <c r="BF49" s="144">
        <f>HLOOKUP(BF$2,NAV!$B$2:$CH$509,ROW(BF48),)+HLOOKUP(BF$2,DIST!$C$1:$CI$508,ROW('NAV plus Dist'!BF48)+1,FALSE)</f>
        <v>0</v>
      </c>
      <c r="BG49" s="144">
        <f>HLOOKUP(BG$2,NAV!$B$2:$CH$509,ROW(BG48),)+HLOOKUP(BG$2,DIST!$C$1:$CI$508,ROW('NAV plus Dist'!BG48)+1,FALSE)</f>
        <v>0</v>
      </c>
      <c r="BH49" s="144">
        <f>HLOOKUP(BH$2,NAV!$B$2:$CH$509,ROW(BH48),)+HLOOKUP(BH$2,DIST!$C$1:$CI$508,ROW('NAV plus Dist'!BH48)+1,FALSE)</f>
        <v>0</v>
      </c>
      <c r="BI49" s="144">
        <f>HLOOKUP(BI$2,NAV!$B$2:$CH$509,ROW(BI48),)+HLOOKUP(BI$2,DIST!$C$1:$CI$508,ROW('NAV plus Dist'!BI48)+1,FALSE)</f>
        <v>0</v>
      </c>
      <c r="BJ49" s="144">
        <f>HLOOKUP(BJ$2,NAV!$B$2:$CH$509,ROW(BJ48),)+HLOOKUP(BJ$2,DIST!$C$1:$CI$508,ROW('NAV plus Dist'!BJ48)+1,FALSE)</f>
        <v>0</v>
      </c>
      <c r="BK49" s="144">
        <f>HLOOKUP(BK$2,NAV!$B$2:$CH$509,ROW(BK48),)+HLOOKUP(BK$2,DIST!$C$1:$CI$508,ROW('NAV plus Dist'!BK48)+1,FALSE)</f>
        <v>0</v>
      </c>
      <c r="BL49" s="144">
        <f>HLOOKUP(BL$2,NAV!$B$2:$CH$509,ROW(BL48),)+HLOOKUP(BL$2,DIST!$C$1:$CI$508,ROW('NAV plus Dist'!BL48)+1,FALSE)</f>
        <v>0</v>
      </c>
      <c r="BM49" s="144">
        <f>HLOOKUP(BM$2,NAV!$B$2:$CH$509,ROW(BM48),)+HLOOKUP(BM$2,DIST!$C$1:$CI$508,ROW('NAV plus Dist'!BM48)+1,FALSE)</f>
        <v>0</v>
      </c>
      <c r="BN49" s="144">
        <f>HLOOKUP(BN$2,NAV!$B$2:$CH$509,ROW(BN48),)+HLOOKUP(BN$2,DIST!$C$1:$CI$508,ROW('NAV plus Dist'!BN48)+1,FALSE)</f>
        <v>0</v>
      </c>
      <c r="BO49" s="144">
        <f>HLOOKUP(BO$2,NAV!$B$2:$CH$509,ROW(BO48),)+HLOOKUP(BO$2,DIST!$C$1:$CI$508,ROW('NAV plus Dist'!BO48)+1,FALSE)</f>
        <v>0</v>
      </c>
      <c r="BP49" s="144">
        <f>HLOOKUP(BP$2,NAV!$B$2:$CH$509,ROW(BP48),)+HLOOKUP(BP$2,DIST!$C$1:$CI$508,ROW('NAV plus Dist'!BP48)+1,FALSE)</f>
        <v>0</v>
      </c>
      <c r="BQ49" s="144">
        <f>HLOOKUP(BQ$2,NAV!$B$2:$CH$509,ROW(BQ48),)+HLOOKUP(BQ$2,DIST!$C$1:$CI$508,ROW('NAV plus Dist'!BQ48)+1,FALSE)</f>
        <v>0</v>
      </c>
      <c r="BR49" s="144">
        <f>HLOOKUP(BR$2,NAV!$B$2:$CH$509,ROW(BR48),)+HLOOKUP(BR$2,DIST!$C$1:$CI$508,ROW('NAV plus Dist'!BR48)+1,FALSE)</f>
        <v>0</v>
      </c>
      <c r="BS49" s="144">
        <f>HLOOKUP(BS$2,NAV!$B$2:$CH$509,ROW(BS48),)+HLOOKUP(BS$2,DIST!$C$1:$CI$508,ROW('NAV plus Dist'!BS48)+1,FALSE)</f>
        <v>0</v>
      </c>
      <c r="BT49" s="144">
        <f>HLOOKUP(BT$2,NAV!$B$2:$CH$509,ROW(BT48),)+HLOOKUP(BT$2,DIST!$C$1:$CI$508,ROW('NAV plus Dist'!BT48)+1,FALSE)</f>
        <v>0</v>
      </c>
      <c r="BU49" s="144">
        <f>HLOOKUP(BU$2,NAV!$B$2:$CH$509,ROW(BU48),)+HLOOKUP(BU$2,DIST!$C$1:$CI$508,ROW('NAV plus Dist'!BU48)+1,FALSE)</f>
        <v>0</v>
      </c>
      <c r="BV49" s="144">
        <f>HLOOKUP(BV$2,NAV!$B$2:$CH$509,ROW(BV48),)+HLOOKUP(BV$2,DIST!$C$1:$CI$508,ROW('NAV plus Dist'!BV48)+1,FALSE)</f>
        <v>0</v>
      </c>
      <c r="BW49" s="144">
        <f>HLOOKUP(BW$2,NAV!$B$2:$CH$509,ROW(BW48),)+HLOOKUP(BW$2,DIST!$C$1:$CI$508,ROW('NAV plus Dist'!BW48)+1,FALSE)</f>
        <v>0</v>
      </c>
      <c r="BX49" s="144">
        <f>HLOOKUP(BX$2,NAV!$B$2:$CH$509,ROW(BX48),)+HLOOKUP(BX$2,DIST!$C$1:$CI$508,ROW('NAV plus Dist'!BX48)+1,FALSE)</f>
        <v>0</v>
      </c>
      <c r="BY49" s="144">
        <f>HLOOKUP(BY$2,NAV!$B$2:$CH$509,ROW(BY48),)+HLOOKUP(BY$2,DIST!$C$1:$CI$508,ROW('NAV plus Dist'!BY48)+1,FALSE)</f>
        <v>0</v>
      </c>
      <c r="BZ49" s="144">
        <f>HLOOKUP(BZ$2,NAV!$B$2:$CH$509,ROW(BZ48),)+HLOOKUP(BZ$2,DIST!$C$1:$CI$508,ROW('NAV plus Dist'!BZ48)+1,FALSE)</f>
        <v>0</v>
      </c>
      <c r="CA49" s="144">
        <f>HLOOKUP(CA$2,NAV!$B$2:$CH$509,ROW(CA48),)+HLOOKUP(CA$2,DIST!$C$1:$CI$508,ROW('NAV plus Dist'!CA48)+1,FALSE)</f>
        <v>0</v>
      </c>
      <c r="CB49" s="144">
        <f>HLOOKUP(CB$2,NAV!$B$2:$CH$509,ROW(CB48),)+HLOOKUP(CB$2,DIST!$C$1:$CI$508,ROW('NAV plus Dist'!CB48)+1,FALSE)</f>
        <v>0</v>
      </c>
      <c r="CC49" s="144">
        <f>HLOOKUP(CC$2,NAV!$B$2:$CH$509,ROW(CC48),)+HLOOKUP(CC$2,DIST!$C$1:$CI$508,ROW('NAV plus Dist'!CC48)+1,FALSE)</f>
        <v>0</v>
      </c>
      <c r="CD49" s="144">
        <f>HLOOKUP(CD$2,NAV!$B$2:$CH$509,ROW(CD48),)+HLOOKUP(CD$2,DIST!$C$1:$CI$508,ROW('NAV plus Dist'!CD48)+1,FALSE)</f>
        <v>0</v>
      </c>
      <c r="CE49" s="144">
        <f>HLOOKUP(CE$2,NAV!$B$2:$CH$509,ROW(CE48),)+HLOOKUP(CE$2,DIST!$C$1:$CI$508,ROW('NAV plus Dist'!CE48)+1,FALSE)</f>
        <v>0</v>
      </c>
      <c r="CF49" s="144">
        <f>HLOOKUP(CF$2,NAV!$B$2:$CH$509,ROW(CF48),)+HLOOKUP(CF$2,DIST!$C$1:$CI$508,ROW('NAV plus Dist'!CF48)+1,FALSE)</f>
        <v>0</v>
      </c>
      <c r="CG49" s="144">
        <f>HLOOKUP(CG$2,NAV!$B$2:$CH$509,ROW(CG48),)+HLOOKUP(CG$2,DIST!$C$1:$CI$508,ROW('NAV plus Dist'!CG48)+1,FALSE)</f>
        <v>0</v>
      </c>
      <c r="CH49" s="144">
        <f>HLOOKUP(CH$2,NAV!$B$2:$CH$509,ROW(CH48),)+HLOOKUP(CH$2,DIST!$C$1:$CI$508,ROW('NAV plus Dist'!CH48)+1,FALSE)</f>
        <v>0</v>
      </c>
      <c r="CI49" s="144">
        <f>HLOOKUP(CI$2,NAV!$B$2:$CH$509,ROW(CI48),)+HLOOKUP(CI$2,DIST!$C$1:$CI$508,ROW('NAV plus Dist'!CI48)+1,FALSE)</f>
        <v>0</v>
      </c>
      <c r="CJ49" s="144">
        <f>HLOOKUP(CJ$2,NAV!$B$2:$AAA$509,ROW(CJ48),)+HLOOKUP(CJ$2,DIST!$C$1:$AAJ$508,ROW('NAV plus Dist'!CJ48)+1,FALSE)</f>
        <v>0</v>
      </c>
      <c r="CK49" s="144">
        <f>HLOOKUP(CK$2,NAV!$B$2:$AAA$509,ROW(CK48),)+HLOOKUP(CK$2,DIST!$C$1:$AAJ$508,ROW('NAV plus Dist'!CK48)+1,FALSE)</f>
        <v>0</v>
      </c>
      <c r="CL49" s="144">
        <f>HLOOKUP(CL$2,NAV!$B$2:$AAA$509,ROW(CL48),)+HLOOKUP(CL$2,DIST!$C$1:$AAJ$508,ROW('NAV plus Dist'!CL48)+1,FALSE)</f>
        <v>0</v>
      </c>
      <c r="CM49" s="144">
        <f>HLOOKUP(CM$2,NAV!$B$2:$AAA$509,ROW(CM48),)+HLOOKUP(CM$2,DIST!$C$1:$AAJ$508,ROW('NAV plus Dist'!CM48)+1,FALSE)</f>
        <v>0</v>
      </c>
      <c r="CN49" s="144">
        <f>HLOOKUP(CN$2,NAV!$B$2:$AAA$509,ROW(CN48),)+HLOOKUP(CN$2,DIST!$C$1:$AAJ$508,ROW('NAV plus Dist'!CN48)+1,FALSE)</f>
        <v>0</v>
      </c>
      <c r="CO49" s="144">
        <f>HLOOKUP(CO$2,NAV!$B$2:$AAA$509,ROW(CO48),)+HLOOKUP(CO$2,DIST!$C$1:$AAJ$508,ROW('NAV plus Dist'!CO48)+1,FALSE)</f>
        <v>0</v>
      </c>
      <c r="CP49" s="144">
        <f>HLOOKUP(CP$2,NAV!$B$2:$AAA$509,ROW(CP48),)+HLOOKUP(CP$2,DIST!$C$1:$AAJ$508,ROW('NAV plus Dist'!CP48)+1,FALSE)</f>
        <v>0</v>
      </c>
      <c r="CQ49" s="144">
        <f>HLOOKUP(CQ$2,NAV!$B$2:$AAA$509,ROW(CQ48),)+HLOOKUP(CQ$2,DIST!$C$1:$AAJ$508,ROW('NAV plus Dist'!CQ48)+1,FALSE)</f>
        <v>0</v>
      </c>
      <c r="CR49" s="144">
        <f>HLOOKUP(CR$2,NAV!$B$2:$AAA$509,ROW(CR48),)+HLOOKUP(CR$2,DIST!$C$1:$AAJ$508,ROW('NAV plus Dist'!CR48)+1,FALSE)</f>
        <v>0</v>
      </c>
      <c r="CS49" s="144">
        <f>HLOOKUP(CS$2,NAV!$B$2:$AAA$509,ROW(CS48),)+HLOOKUP(CS$2,DIST!$C$1:$AAJ$508,ROW('NAV plus Dist'!CS48)+1,FALSE)</f>
        <v>0</v>
      </c>
      <c r="CT49" s="144">
        <f>HLOOKUP(CT$2,NAV!$B$2:$AAA$509,ROW(CT48),)+HLOOKUP(CT$2,DIST!$C$1:$AAJ$508,ROW('NAV plus Dist'!CT48)+1,FALSE)</f>
        <v>0</v>
      </c>
      <c r="CU49" s="144">
        <f>HLOOKUP(CU$2,NAV!$B$2:$AAA$509,ROW(CU48),)+HLOOKUP(CU$2,DIST!$C$1:$AAJ$508,ROW('NAV plus Dist'!CU48)+1,FALSE)</f>
        <v>0</v>
      </c>
      <c r="CV49" s="144">
        <f>HLOOKUP(CV$2,NAV!$B$2:$AAA$509,ROW(CV48),)+HLOOKUP(CV$2,DIST!$C$1:$AAJ$508,ROW('NAV plus Dist'!CV48)+1,FALSE)</f>
        <v>0</v>
      </c>
      <c r="CW49" s="144">
        <f>HLOOKUP(CW$2,NAV!$B$2:$AAA$509,ROW(CW48),)+HLOOKUP(CW$2,DIST!$C$1:$AAJ$508,ROW('NAV plus Dist'!CW48)+1,FALSE)</f>
        <v>0</v>
      </c>
      <c r="CX49" s="144">
        <f>HLOOKUP(CX$2,NAV!$B$2:$AAA$509,ROW(CX48),)+HLOOKUP(CX$2,DIST!$C$1:$AAJ$508,ROW('NAV plus Dist'!CX48)+1,FALSE)</f>
        <v>0</v>
      </c>
      <c r="CY49" s="144">
        <f>HLOOKUP(CY$2,NAV!$B$2:$AAA$509,ROW(CY48),)+HLOOKUP(CY$2,DIST!$C$1:$AAJ$508,ROW('NAV plus Dist'!CY48)+1,FALSE)</f>
        <v>0</v>
      </c>
      <c r="CZ49" s="144">
        <f>HLOOKUP(CZ$2,NAV!$B$2:$AAA$509,ROW(CZ48),)+HLOOKUP(CZ$2,DIST!$C$1:$AAJ$508,ROW('NAV plus Dist'!CZ48)+1,FALSE)</f>
        <v>0</v>
      </c>
      <c r="DA49" s="144">
        <f>HLOOKUP(DA$2,NAV!$B$2:$AAA$509,ROW(DA48),)+HLOOKUP(DA$2,DIST!$C$1:$AAJ$508,ROW('NAV plus Dist'!DA48)+1,FALSE)</f>
        <v>0</v>
      </c>
      <c r="DB49" s="144">
        <f>HLOOKUP(DB$2,NAV!$B$2:$AAA$509,ROW(DB48),)+HLOOKUP(DB$2,DIST!$C$1:$AAJ$508,ROW('NAV plus Dist'!DB48)+1,FALSE)</f>
        <v>0</v>
      </c>
      <c r="DC49" s="144">
        <f>HLOOKUP(DC$2,NAV!$B$2:$AAA$509,ROW(DC48),)+HLOOKUP(DC$2,DIST!$C$1:$AAJ$508,ROW('NAV plus Dist'!DC48)+1,FALSE)</f>
        <v>0</v>
      </c>
      <c r="DD49" s="144">
        <f>HLOOKUP(DD$2,NAV!$B$2:$AAA$509,ROW(DD48),)+HLOOKUP(DD$2,DIST!$C$1:$AAJ$508,ROW('NAV plus Dist'!DD48)+1,FALSE)</f>
        <v>0</v>
      </c>
      <c r="DE49" s="144">
        <f>HLOOKUP(DE$2,NAV!$B$2:$AAA$509,ROW(DE48),)+HLOOKUP(DE$2,DIST!$C$1:$AAJ$508,ROW('NAV plus Dist'!DE48)+1,FALSE)</f>
        <v>0</v>
      </c>
      <c r="DF49" s="144">
        <f>HLOOKUP(DF$2,NAV!$B$2:$AAA$509,ROW(DF48),)+HLOOKUP(DF$2,DIST!$C$1:$AAJ$508,ROW('NAV plus Dist'!DF48)+1,FALSE)</f>
        <v>0</v>
      </c>
      <c r="DG49" s="144">
        <f>HLOOKUP(DG$2,NAV!$B$2:$AAA$509,ROW(DG48),)+HLOOKUP(DG$2,DIST!$C$1:$AAJ$508,ROW('NAV plus Dist'!DG48)+1,FALSE)</f>
        <v>0</v>
      </c>
      <c r="DH49" s="144">
        <f>HLOOKUP(DH$2,NAV!$B$2:$AAA$509,ROW(DH48),)+HLOOKUP(DH$2,DIST!$C$1:$AAJ$508,ROW('NAV plus Dist'!DH48)+1,FALSE)</f>
        <v>0</v>
      </c>
    </row>
    <row r="50" spans="1:112">
      <c r="A50" s="94">
        <f t="shared" si="74"/>
        <v>149</v>
      </c>
      <c r="B50" s="148">
        <f t="shared" si="75"/>
        <v>41517</v>
      </c>
      <c r="C50" s="144">
        <f>HLOOKUP(C$2,NAV!$B$2:$CH$509,ROW(C49),)+HLOOKUP(C$2,DIST!$C$1:$CI$508,ROW('NAV plus Dist'!C49)+1,FALSE)</f>
        <v>0</v>
      </c>
      <c r="D50" s="144">
        <f>HLOOKUP(D$2,NAV!$B$2:$CH$509,ROW(D49),)+HLOOKUP(D$2,DIST!$C$1:$CI$508,ROW('NAV plus Dist'!D49)+1,FALSE)</f>
        <v>0</v>
      </c>
      <c r="E50" s="144">
        <f>HLOOKUP(E$2,NAV!$B$2:$CH$509,ROW(E49),)+HLOOKUP(E$2,DIST!$C$1:$CI$508,ROW('NAV plus Dist'!E49)+1,FALSE)</f>
        <v>0</v>
      </c>
      <c r="F50" s="144">
        <f>HLOOKUP(F$2,NAV!$B$2:$CH$509,ROW(F49),)+HLOOKUP(F$2,DIST!$C$1:$CI$508,ROW('NAV plus Dist'!F49)+1,FALSE)</f>
        <v>0</v>
      </c>
      <c r="G50" s="144">
        <f>HLOOKUP(G$2,NAV!$B$2:$CH$509,ROW(G49),)+HLOOKUP(G$2,DIST!$C$1:$CI$508,ROW('NAV plus Dist'!G49)+1,FALSE)</f>
        <v>0</v>
      </c>
      <c r="H50" s="144">
        <f>HLOOKUP(H$2,NAV!$B$2:$CH$509,ROW(H49),)+HLOOKUP(H$2,DIST!$C$1:$CI$508,ROW('NAV plus Dist'!H49)+1,FALSE)</f>
        <v>0</v>
      </c>
      <c r="I50" s="144">
        <f>HLOOKUP(I$2,NAV!$B$2:$CH$509,ROW(I49),)+HLOOKUP(I$2,DIST!$C$1:$CI$508,ROW('NAV plus Dist'!I49)+1,FALSE)</f>
        <v>0</v>
      </c>
      <c r="J50" s="144">
        <f>HLOOKUP(J$2,NAV!$B$2:$CH$509,ROW(J49),)+HLOOKUP(J$2,DIST!$C$1:$CI$508,ROW('NAV plus Dist'!J49)+1,FALSE)</f>
        <v>0</v>
      </c>
      <c r="K50" s="144">
        <f>HLOOKUP(K$2,NAV!$B$2:$CH$509,ROW(K49),)+HLOOKUP(K$2,DIST!$C$1:$CI$508,ROW('NAV plus Dist'!K49)+1,FALSE)</f>
        <v>0</v>
      </c>
      <c r="L50" s="144">
        <f>HLOOKUP(L$2,NAV!$B$2:$CH$509,ROW(L49),)+HLOOKUP(L$2,DIST!$C$1:$CI$508,ROW('NAV plus Dist'!L49)+1,FALSE)</f>
        <v>0</v>
      </c>
      <c r="M50" s="144">
        <f>HLOOKUP(M$2,NAV!$B$2:$CH$509,ROW(M49),)+HLOOKUP(M$2,DIST!$C$1:$CI$508,ROW('NAV plus Dist'!M49)+1,FALSE)</f>
        <v>0</v>
      </c>
      <c r="N50" s="144">
        <f>HLOOKUP(N$2,NAV!$B$2:$CH$509,ROW(N49),)+HLOOKUP(N$2,DIST!$C$1:$CI$508,ROW('NAV plus Dist'!N49)+1,FALSE)</f>
        <v>0</v>
      </c>
      <c r="O50" s="144">
        <f>HLOOKUP(O$2,NAV!$B$2:$CH$509,ROW(O49),)+HLOOKUP(O$2,DIST!$C$1:$CI$508,ROW('NAV plus Dist'!O49)+1,FALSE)</f>
        <v>0</v>
      </c>
      <c r="P50" s="144">
        <f>HLOOKUP(P$2,NAV!$B$2:$CH$509,ROW(P49),)+HLOOKUP(P$2,DIST!$C$1:$CI$508,ROW('NAV plus Dist'!P49)+1,FALSE)</f>
        <v>0</v>
      </c>
      <c r="Q50" s="144">
        <f>HLOOKUP(Q$2,NAV!$B$2:$CH$509,ROW(Q49),)+HLOOKUP(Q$2,DIST!$C$1:$CI$508,ROW('NAV plus Dist'!Q49)+1,FALSE)</f>
        <v>12.631600000000001</v>
      </c>
      <c r="R50" s="144">
        <f>HLOOKUP(R$2,NAV!$B$2:$CH$509,ROW(R49),)+HLOOKUP(R$2,DIST!$C$1:$CI$508,ROW('NAV plus Dist'!R49)+1,FALSE)</f>
        <v>12.631600000000001</v>
      </c>
      <c r="S50" s="144">
        <f>HLOOKUP(S$2,NAV!$B$2:$CH$509,ROW(S49),)+HLOOKUP(S$2,DIST!$C$1:$CI$508,ROW('NAV plus Dist'!S49)+1,FALSE)</f>
        <v>12.5036</v>
      </c>
      <c r="T50" s="144">
        <f>HLOOKUP(T$2,NAV!$B$2:$CH$509,ROW(T49),)+HLOOKUP(T$2,DIST!$C$1:$CI$508,ROW('NAV plus Dist'!T49)+1,FALSE)</f>
        <v>12.834300000000001</v>
      </c>
      <c r="U50" s="144">
        <f>HLOOKUP(U$2,NAV!$B$2:$CH$509,ROW(U49),)+HLOOKUP(U$2,DIST!$C$1:$CI$508,ROW('NAV plus Dist'!U49)+1,FALSE)</f>
        <v>0</v>
      </c>
      <c r="V50" s="144">
        <f>HLOOKUP(V$2,NAV!$B$2:$CH$509,ROW(V49),)+HLOOKUP(V$2,DIST!$C$1:$CI$508,ROW('NAV plus Dist'!V49)+1,FALSE)</f>
        <v>13.826000000000001</v>
      </c>
      <c r="W50" s="144">
        <f>HLOOKUP(W$2,NAV!$B$2:$CH$509,ROW(W49),)+HLOOKUP(W$2,DIST!$C$1:$CI$508,ROW('NAV plus Dist'!W49)+1,FALSE)</f>
        <v>13.826000000000001</v>
      </c>
      <c r="X50" s="144">
        <f>HLOOKUP(X$2,NAV!$B$2:$CH$509,ROW(X49),)+HLOOKUP(X$2,DIST!$C$1:$CI$508,ROW('NAV plus Dist'!X49)+1,FALSE)</f>
        <v>13.845600000000001</v>
      </c>
      <c r="Y50" s="144">
        <f>HLOOKUP(Y$2,NAV!$B$2:$CH$509,ROW(Y49),)+HLOOKUP(Y$2,DIST!$C$1:$CI$508,ROW('NAV plus Dist'!Y49)+1,FALSE)</f>
        <v>14.0664</v>
      </c>
      <c r="Z50" s="144">
        <f>HLOOKUP(Z$2,NAV!$B$2:$CH$509,ROW(Z49),)+HLOOKUP(Z$2,DIST!$C$1:$CI$508,ROW('NAV plus Dist'!Z49)+1,FALSE)</f>
        <v>0</v>
      </c>
      <c r="AA50" s="144">
        <f>HLOOKUP(AA$2,NAV!$B$2:$CH$509,ROW(AA49),)+HLOOKUP(AA$2,DIST!$C$1:$CI$508,ROW('NAV plus Dist'!AA49)+1,FALSE)</f>
        <v>0</v>
      </c>
      <c r="AB50" s="144">
        <f>HLOOKUP(AB$2,NAV!$B$2:$CH$509,ROW(AB49),)+HLOOKUP(AB$2,DIST!$C$1:$CI$508,ROW('NAV plus Dist'!AB49)+1,FALSE)</f>
        <v>0</v>
      </c>
      <c r="AC50" s="144">
        <f>HLOOKUP(AC$2,NAV!$B$2:$CH$509,ROW(AC49),)+HLOOKUP(AC$2,DIST!$C$1:$CI$508,ROW('NAV plus Dist'!AC49)+1,FALSE)</f>
        <v>0</v>
      </c>
      <c r="AD50" s="144">
        <f>HLOOKUP(AD$2,NAV!$B$2:$CH$509,ROW(AD49),)+HLOOKUP(AD$2,DIST!$C$1:$CI$508,ROW('NAV plus Dist'!AD49)+1,FALSE)</f>
        <v>0</v>
      </c>
      <c r="AE50" s="144">
        <f>HLOOKUP(AE$2,NAV!$B$2:$CH$509,ROW(AE49),)+HLOOKUP(AE$2,DIST!$C$1:$CI$508,ROW('NAV plus Dist'!AE49)+1,FALSE)</f>
        <v>0</v>
      </c>
      <c r="AF50" s="144">
        <f>HLOOKUP(AF$2,NAV!$B$2:$CH$509,ROW(AF49),)+HLOOKUP(AF$2,DIST!$C$1:$CI$508,ROW('NAV plus Dist'!AF49)+1,FALSE)</f>
        <v>0</v>
      </c>
      <c r="AG50" s="144">
        <f>HLOOKUP(AG$2,NAV!$B$2:$CH$509,ROW(AG49),)+HLOOKUP(AG$2,DIST!$C$1:$CI$508,ROW('NAV plus Dist'!AG49)+1,FALSE)</f>
        <v>0</v>
      </c>
      <c r="AH50" s="144">
        <f>HLOOKUP(AH$2,NAV!$B$2:$CH$509,ROW(AH49),)+HLOOKUP(AH$2,DIST!$C$1:$CI$508,ROW('NAV plus Dist'!AH49)+1,FALSE)</f>
        <v>0</v>
      </c>
      <c r="AI50" s="144">
        <f>HLOOKUP(AI$2,NAV!$B$2:$CH$509,ROW(AI49),)+HLOOKUP(AI$2,DIST!$C$1:$CI$508,ROW('NAV plus Dist'!AI49)+1,FALSE)</f>
        <v>0</v>
      </c>
      <c r="AJ50" s="144">
        <f>HLOOKUP(AJ$2,NAV!$B$2:$CH$509,ROW(AJ49),)+HLOOKUP(AJ$2,DIST!$C$1:$CI$508,ROW('NAV plus Dist'!AJ49)+1,FALSE)</f>
        <v>0</v>
      </c>
      <c r="AK50" s="144">
        <f>HLOOKUP(AK$2,NAV!$B$2:$CH$509,ROW(AK49),)+HLOOKUP(AK$2,DIST!$C$1:$CI$508,ROW('NAV plus Dist'!AK49)+1,FALSE)</f>
        <v>0</v>
      </c>
      <c r="AL50" s="144">
        <f>HLOOKUP(AL$2,NAV!$B$2:$CH$509,ROW(AL49),)+HLOOKUP(AL$2,DIST!$C$1:$CI$508,ROW('NAV plus Dist'!AL49)+1,FALSE)</f>
        <v>0</v>
      </c>
      <c r="AM50" s="144">
        <f>HLOOKUP(AM$2,NAV!$B$2:$CH$509,ROW(AM49),)+HLOOKUP(AM$2,DIST!$C$1:$CI$508,ROW('NAV plus Dist'!AM49)+1,FALSE)</f>
        <v>0</v>
      </c>
      <c r="AN50" s="144">
        <f>HLOOKUP(AN$2,NAV!$B$2:$CH$509,ROW(AN49),)+HLOOKUP(AN$2,DIST!$C$1:$CI$508,ROW('NAV plus Dist'!AN49)+1,FALSE)</f>
        <v>0</v>
      </c>
      <c r="AO50" s="144">
        <f>HLOOKUP(AO$2,NAV!$B$2:$CH$509,ROW(AO49),)+HLOOKUP(AO$2,DIST!$C$1:$CI$508,ROW('NAV plus Dist'!AO49)+1,FALSE)</f>
        <v>0</v>
      </c>
      <c r="AP50" s="144">
        <f>HLOOKUP(AP$2,NAV!$B$2:$CH$509,ROW(AP49),)+HLOOKUP(AP$2,DIST!$C$1:$CI$508,ROW('NAV plus Dist'!AP49)+1,FALSE)</f>
        <v>0</v>
      </c>
      <c r="AQ50" s="144">
        <f>HLOOKUP(AQ$2,NAV!$B$2:$CH$509,ROW(AQ49),)+HLOOKUP(AQ$2,DIST!$C$1:$CI$508,ROW('NAV plus Dist'!AQ49)+1,FALSE)</f>
        <v>0</v>
      </c>
      <c r="AR50" s="144">
        <f>HLOOKUP(AR$2,NAV!$B$2:$CH$509,ROW(AR49),)+HLOOKUP(AR$2,DIST!$C$1:$CI$508,ROW('NAV plus Dist'!AR49)+1,FALSE)</f>
        <v>0</v>
      </c>
      <c r="AS50" s="144">
        <f>HLOOKUP(AS$2,NAV!$B$2:$CH$509,ROW(AS49),)+HLOOKUP(AS$2,DIST!$C$1:$CI$508,ROW('NAV plus Dist'!AS49)+1,FALSE)</f>
        <v>0</v>
      </c>
      <c r="AT50" s="144">
        <f>HLOOKUP(AT$2,NAV!$B$2:$CH$509,ROW(AT49),)+HLOOKUP(AT$2,DIST!$C$1:$CI$508,ROW('NAV plus Dist'!AT49)+1,FALSE)</f>
        <v>0</v>
      </c>
      <c r="AU50" s="144">
        <f>HLOOKUP(AU$2,NAV!$B$2:$CH$509,ROW(AU49),)+HLOOKUP(AU$2,DIST!$C$1:$CI$508,ROW('NAV plus Dist'!AU49)+1,FALSE)</f>
        <v>0</v>
      </c>
      <c r="AV50" s="144">
        <f>HLOOKUP(AV$2,NAV!$B$2:$CH$509,ROW(AV49),)+HLOOKUP(AV$2,DIST!$C$1:$CI$508,ROW('NAV plus Dist'!AV49)+1,FALSE)</f>
        <v>0</v>
      </c>
      <c r="AW50" s="144">
        <f>HLOOKUP(AW$2,NAV!$B$2:$CH$509,ROW(AW49),)+HLOOKUP(AW$2,DIST!$C$1:$CI$508,ROW('NAV plus Dist'!AW49)+1,FALSE)</f>
        <v>0</v>
      </c>
      <c r="AX50" s="144">
        <f>HLOOKUP(AX$2,NAV!$B$2:$CH$509,ROW(AX49),)+HLOOKUP(AX$2,DIST!$C$1:$CI$508,ROW('NAV plus Dist'!AX49)+1,FALSE)</f>
        <v>0</v>
      </c>
      <c r="AY50" s="144">
        <f>HLOOKUP(AY$2,NAV!$B$2:$CH$509,ROW(AY49),)+HLOOKUP(AY$2,DIST!$C$1:$CI$508,ROW('NAV plus Dist'!AY49)+1,FALSE)</f>
        <v>0</v>
      </c>
      <c r="AZ50" s="144">
        <f>HLOOKUP(AZ$2,NAV!$B$2:$CH$509,ROW(AZ49),)+HLOOKUP(AZ$2,DIST!$C$1:$CI$508,ROW('NAV plus Dist'!AZ49)+1,FALSE)</f>
        <v>0</v>
      </c>
      <c r="BA50" s="144">
        <f>HLOOKUP(BA$2,NAV!$B$2:$CH$509,ROW(BA49),)+HLOOKUP(BA$2,DIST!$C$1:$CI$508,ROW('NAV plus Dist'!BA49)+1,FALSE)</f>
        <v>0</v>
      </c>
      <c r="BB50" s="144">
        <f>HLOOKUP(BB$2,NAV!$B$2:$CH$509,ROW(BB49),)+HLOOKUP(BB$2,DIST!$C$1:$CI$508,ROW('NAV plus Dist'!BB49)+1,FALSE)</f>
        <v>0</v>
      </c>
      <c r="BC50" s="144">
        <f>HLOOKUP(BC$2,NAV!$B$2:$CH$509,ROW(BC49),)+HLOOKUP(BC$2,DIST!$C$1:$CI$508,ROW('NAV plus Dist'!BC49)+1,FALSE)</f>
        <v>0</v>
      </c>
      <c r="BD50" s="144">
        <f>HLOOKUP(BD$2,NAV!$B$2:$CH$509,ROW(BD49),)+HLOOKUP(BD$2,DIST!$C$1:$CI$508,ROW('NAV plus Dist'!BD49)+1,FALSE)</f>
        <v>0</v>
      </c>
      <c r="BE50" s="144">
        <f>HLOOKUP(BE$2,NAV!$B$2:$CH$509,ROW(BE49),)+HLOOKUP(BE$2,DIST!$C$1:$CI$508,ROW('NAV plus Dist'!BE49)+1,FALSE)</f>
        <v>0</v>
      </c>
      <c r="BF50" s="144">
        <f>HLOOKUP(BF$2,NAV!$B$2:$CH$509,ROW(BF49),)+HLOOKUP(BF$2,DIST!$C$1:$CI$508,ROW('NAV plus Dist'!BF49)+1,FALSE)</f>
        <v>0</v>
      </c>
      <c r="BG50" s="144">
        <f>HLOOKUP(BG$2,NAV!$B$2:$CH$509,ROW(BG49),)+HLOOKUP(BG$2,DIST!$C$1:$CI$508,ROW('NAV plus Dist'!BG49)+1,FALSE)</f>
        <v>0</v>
      </c>
      <c r="BH50" s="144">
        <f>HLOOKUP(BH$2,NAV!$B$2:$CH$509,ROW(BH49),)+HLOOKUP(BH$2,DIST!$C$1:$CI$508,ROW('NAV plus Dist'!BH49)+1,FALSE)</f>
        <v>0</v>
      </c>
      <c r="BI50" s="144">
        <f>HLOOKUP(BI$2,NAV!$B$2:$CH$509,ROW(BI49),)+HLOOKUP(BI$2,DIST!$C$1:$CI$508,ROW('NAV plus Dist'!BI49)+1,FALSE)</f>
        <v>0</v>
      </c>
      <c r="BJ50" s="144">
        <f>HLOOKUP(BJ$2,NAV!$B$2:$CH$509,ROW(BJ49),)+HLOOKUP(BJ$2,DIST!$C$1:$CI$508,ROW('NAV plus Dist'!BJ49)+1,FALSE)</f>
        <v>0</v>
      </c>
      <c r="BK50" s="144">
        <f>HLOOKUP(BK$2,NAV!$B$2:$CH$509,ROW(BK49),)+HLOOKUP(BK$2,DIST!$C$1:$CI$508,ROW('NAV plus Dist'!BK49)+1,FALSE)</f>
        <v>0</v>
      </c>
      <c r="BL50" s="144">
        <f>HLOOKUP(BL$2,NAV!$B$2:$CH$509,ROW(BL49),)+HLOOKUP(BL$2,DIST!$C$1:$CI$508,ROW('NAV plus Dist'!BL49)+1,FALSE)</f>
        <v>0</v>
      </c>
      <c r="BM50" s="144">
        <f>HLOOKUP(BM$2,NAV!$B$2:$CH$509,ROW(BM49),)+HLOOKUP(BM$2,DIST!$C$1:$CI$508,ROW('NAV plus Dist'!BM49)+1,FALSE)</f>
        <v>0</v>
      </c>
      <c r="BN50" s="144">
        <f>HLOOKUP(BN$2,NAV!$B$2:$CH$509,ROW(BN49),)+HLOOKUP(BN$2,DIST!$C$1:$CI$508,ROW('NAV plus Dist'!BN49)+1,FALSE)</f>
        <v>0</v>
      </c>
      <c r="BO50" s="144">
        <f>HLOOKUP(BO$2,NAV!$B$2:$CH$509,ROW(BO49),)+HLOOKUP(BO$2,DIST!$C$1:$CI$508,ROW('NAV plus Dist'!BO49)+1,FALSE)</f>
        <v>0</v>
      </c>
      <c r="BP50" s="144">
        <f>HLOOKUP(BP$2,NAV!$B$2:$CH$509,ROW(BP49),)+HLOOKUP(BP$2,DIST!$C$1:$CI$508,ROW('NAV plus Dist'!BP49)+1,FALSE)</f>
        <v>0</v>
      </c>
      <c r="BQ50" s="144">
        <f>HLOOKUP(BQ$2,NAV!$B$2:$CH$509,ROW(BQ49),)+HLOOKUP(BQ$2,DIST!$C$1:$CI$508,ROW('NAV plus Dist'!BQ49)+1,FALSE)</f>
        <v>0</v>
      </c>
      <c r="BR50" s="144">
        <f>HLOOKUP(BR$2,NAV!$B$2:$CH$509,ROW(BR49),)+HLOOKUP(BR$2,DIST!$C$1:$CI$508,ROW('NAV plus Dist'!BR49)+1,FALSE)</f>
        <v>0</v>
      </c>
      <c r="BS50" s="144">
        <f>HLOOKUP(BS$2,NAV!$B$2:$CH$509,ROW(BS49),)+HLOOKUP(BS$2,DIST!$C$1:$CI$508,ROW('NAV plus Dist'!BS49)+1,FALSE)</f>
        <v>0</v>
      </c>
      <c r="BT50" s="144">
        <f>HLOOKUP(BT$2,NAV!$B$2:$CH$509,ROW(BT49),)+HLOOKUP(BT$2,DIST!$C$1:$CI$508,ROW('NAV plus Dist'!BT49)+1,FALSE)</f>
        <v>0</v>
      </c>
      <c r="BU50" s="144">
        <f>HLOOKUP(BU$2,NAV!$B$2:$CH$509,ROW(BU49),)+HLOOKUP(BU$2,DIST!$C$1:$CI$508,ROW('NAV plus Dist'!BU49)+1,FALSE)</f>
        <v>0</v>
      </c>
      <c r="BV50" s="144">
        <f>HLOOKUP(BV$2,NAV!$B$2:$CH$509,ROW(BV49),)+HLOOKUP(BV$2,DIST!$C$1:$CI$508,ROW('NAV plus Dist'!BV49)+1,FALSE)</f>
        <v>0</v>
      </c>
      <c r="BW50" s="144">
        <f>HLOOKUP(BW$2,NAV!$B$2:$CH$509,ROW(BW49),)+HLOOKUP(BW$2,DIST!$C$1:$CI$508,ROW('NAV plus Dist'!BW49)+1,FALSE)</f>
        <v>0</v>
      </c>
      <c r="BX50" s="144">
        <f>HLOOKUP(BX$2,NAV!$B$2:$CH$509,ROW(BX49),)+HLOOKUP(BX$2,DIST!$C$1:$CI$508,ROW('NAV plus Dist'!BX49)+1,FALSE)</f>
        <v>0</v>
      </c>
      <c r="BY50" s="144">
        <f>HLOOKUP(BY$2,NAV!$B$2:$CH$509,ROW(BY49),)+HLOOKUP(BY$2,DIST!$C$1:$CI$508,ROW('NAV plus Dist'!BY49)+1,FALSE)</f>
        <v>0</v>
      </c>
      <c r="BZ50" s="144">
        <f>HLOOKUP(BZ$2,NAV!$B$2:$CH$509,ROW(BZ49),)+HLOOKUP(BZ$2,DIST!$C$1:$CI$508,ROW('NAV plus Dist'!BZ49)+1,FALSE)</f>
        <v>0</v>
      </c>
      <c r="CA50" s="144">
        <f>HLOOKUP(CA$2,NAV!$B$2:$CH$509,ROW(CA49),)+HLOOKUP(CA$2,DIST!$C$1:$CI$508,ROW('NAV plus Dist'!CA49)+1,FALSE)</f>
        <v>0</v>
      </c>
      <c r="CB50" s="144">
        <f>HLOOKUP(CB$2,NAV!$B$2:$CH$509,ROW(CB49),)+HLOOKUP(CB$2,DIST!$C$1:$CI$508,ROW('NAV plus Dist'!CB49)+1,FALSE)</f>
        <v>0</v>
      </c>
      <c r="CC50" s="144">
        <f>HLOOKUP(CC$2,NAV!$B$2:$CH$509,ROW(CC49),)+HLOOKUP(CC$2,DIST!$C$1:$CI$508,ROW('NAV plus Dist'!CC49)+1,FALSE)</f>
        <v>0</v>
      </c>
      <c r="CD50" s="144">
        <f>HLOOKUP(CD$2,NAV!$B$2:$CH$509,ROW(CD49),)+HLOOKUP(CD$2,DIST!$C$1:$CI$508,ROW('NAV plus Dist'!CD49)+1,FALSE)</f>
        <v>0</v>
      </c>
      <c r="CE50" s="144">
        <f>HLOOKUP(CE$2,NAV!$B$2:$CH$509,ROW(CE49),)+HLOOKUP(CE$2,DIST!$C$1:$CI$508,ROW('NAV plus Dist'!CE49)+1,FALSE)</f>
        <v>0</v>
      </c>
      <c r="CF50" s="144">
        <f>HLOOKUP(CF$2,NAV!$B$2:$CH$509,ROW(CF49),)+HLOOKUP(CF$2,DIST!$C$1:$CI$508,ROW('NAV plus Dist'!CF49)+1,FALSE)</f>
        <v>0</v>
      </c>
      <c r="CG50" s="144">
        <f>HLOOKUP(CG$2,NAV!$B$2:$CH$509,ROW(CG49),)+HLOOKUP(CG$2,DIST!$C$1:$CI$508,ROW('NAV plus Dist'!CG49)+1,FALSE)</f>
        <v>0</v>
      </c>
      <c r="CH50" s="144">
        <f>HLOOKUP(CH$2,NAV!$B$2:$CH$509,ROW(CH49),)+HLOOKUP(CH$2,DIST!$C$1:$CI$508,ROW('NAV plus Dist'!CH49)+1,FALSE)</f>
        <v>0</v>
      </c>
      <c r="CI50" s="144">
        <f>HLOOKUP(CI$2,NAV!$B$2:$CH$509,ROW(CI49),)+HLOOKUP(CI$2,DIST!$C$1:$CI$508,ROW('NAV plus Dist'!CI49)+1,FALSE)</f>
        <v>0</v>
      </c>
      <c r="CJ50" s="144">
        <f>HLOOKUP(CJ$2,NAV!$B$2:$AAA$509,ROW(CJ49),)+HLOOKUP(CJ$2,DIST!$C$1:$AAJ$508,ROW('NAV plus Dist'!CJ49)+1,FALSE)</f>
        <v>0</v>
      </c>
      <c r="CK50" s="144">
        <f>HLOOKUP(CK$2,NAV!$B$2:$AAA$509,ROW(CK49),)+HLOOKUP(CK$2,DIST!$C$1:$AAJ$508,ROW('NAV plus Dist'!CK49)+1,FALSE)</f>
        <v>0</v>
      </c>
      <c r="CL50" s="144">
        <f>HLOOKUP(CL$2,NAV!$B$2:$AAA$509,ROW(CL49),)+HLOOKUP(CL$2,DIST!$C$1:$AAJ$508,ROW('NAV plus Dist'!CL49)+1,FALSE)</f>
        <v>0</v>
      </c>
      <c r="CM50" s="144">
        <f>HLOOKUP(CM$2,NAV!$B$2:$AAA$509,ROW(CM49),)+HLOOKUP(CM$2,DIST!$C$1:$AAJ$508,ROW('NAV plus Dist'!CM49)+1,FALSE)</f>
        <v>0</v>
      </c>
      <c r="CN50" s="144">
        <f>HLOOKUP(CN$2,NAV!$B$2:$AAA$509,ROW(CN49),)+HLOOKUP(CN$2,DIST!$C$1:$AAJ$508,ROW('NAV plus Dist'!CN49)+1,FALSE)</f>
        <v>0</v>
      </c>
      <c r="CO50" s="144">
        <f>HLOOKUP(CO$2,NAV!$B$2:$AAA$509,ROW(CO49),)+HLOOKUP(CO$2,DIST!$C$1:$AAJ$508,ROW('NAV plus Dist'!CO49)+1,FALSE)</f>
        <v>0</v>
      </c>
      <c r="CP50" s="144">
        <f>HLOOKUP(CP$2,NAV!$B$2:$AAA$509,ROW(CP49),)+HLOOKUP(CP$2,DIST!$C$1:$AAJ$508,ROW('NAV plus Dist'!CP49)+1,FALSE)</f>
        <v>0</v>
      </c>
      <c r="CQ50" s="144">
        <f>HLOOKUP(CQ$2,NAV!$B$2:$AAA$509,ROW(CQ49),)+HLOOKUP(CQ$2,DIST!$C$1:$AAJ$508,ROW('NAV plus Dist'!CQ49)+1,FALSE)</f>
        <v>0</v>
      </c>
      <c r="CR50" s="144">
        <f>HLOOKUP(CR$2,NAV!$B$2:$AAA$509,ROW(CR49),)+HLOOKUP(CR$2,DIST!$C$1:$AAJ$508,ROW('NAV plus Dist'!CR49)+1,FALSE)</f>
        <v>0</v>
      </c>
      <c r="CS50" s="144">
        <f>HLOOKUP(CS$2,NAV!$B$2:$AAA$509,ROW(CS49),)+HLOOKUP(CS$2,DIST!$C$1:$AAJ$508,ROW('NAV plus Dist'!CS49)+1,FALSE)</f>
        <v>0</v>
      </c>
      <c r="CT50" s="144">
        <f>HLOOKUP(CT$2,NAV!$B$2:$AAA$509,ROW(CT49),)+HLOOKUP(CT$2,DIST!$C$1:$AAJ$508,ROW('NAV plus Dist'!CT49)+1,FALSE)</f>
        <v>0</v>
      </c>
      <c r="CU50" s="144">
        <f>HLOOKUP(CU$2,NAV!$B$2:$AAA$509,ROW(CU49),)+HLOOKUP(CU$2,DIST!$C$1:$AAJ$508,ROW('NAV plus Dist'!CU49)+1,FALSE)</f>
        <v>0</v>
      </c>
      <c r="CV50" s="144">
        <f>HLOOKUP(CV$2,NAV!$B$2:$AAA$509,ROW(CV49),)+HLOOKUP(CV$2,DIST!$C$1:$AAJ$508,ROW('NAV plus Dist'!CV49)+1,FALSE)</f>
        <v>0</v>
      </c>
      <c r="CW50" s="144">
        <f>HLOOKUP(CW$2,NAV!$B$2:$AAA$509,ROW(CW49),)+HLOOKUP(CW$2,DIST!$C$1:$AAJ$508,ROW('NAV plus Dist'!CW49)+1,FALSE)</f>
        <v>0</v>
      </c>
      <c r="CX50" s="144">
        <f>HLOOKUP(CX$2,NAV!$B$2:$AAA$509,ROW(CX49),)+HLOOKUP(CX$2,DIST!$C$1:$AAJ$508,ROW('NAV plus Dist'!CX49)+1,FALSE)</f>
        <v>0</v>
      </c>
      <c r="CY50" s="144">
        <f>HLOOKUP(CY$2,NAV!$B$2:$AAA$509,ROW(CY49),)+HLOOKUP(CY$2,DIST!$C$1:$AAJ$508,ROW('NAV plus Dist'!CY49)+1,FALSE)</f>
        <v>0</v>
      </c>
      <c r="CZ50" s="144">
        <f>HLOOKUP(CZ$2,NAV!$B$2:$AAA$509,ROW(CZ49),)+HLOOKUP(CZ$2,DIST!$C$1:$AAJ$508,ROW('NAV plus Dist'!CZ49)+1,FALSE)</f>
        <v>0</v>
      </c>
      <c r="DA50" s="144">
        <f>HLOOKUP(DA$2,NAV!$B$2:$AAA$509,ROW(DA49),)+HLOOKUP(DA$2,DIST!$C$1:$AAJ$508,ROW('NAV plus Dist'!DA49)+1,FALSE)</f>
        <v>0</v>
      </c>
      <c r="DB50" s="144">
        <f>HLOOKUP(DB$2,NAV!$B$2:$AAA$509,ROW(DB49),)+HLOOKUP(DB$2,DIST!$C$1:$AAJ$508,ROW('NAV plus Dist'!DB49)+1,FALSE)</f>
        <v>0</v>
      </c>
      <c r="DC50" s="144">
        <f>HLOOKUP(DC$2,NAV!$B$2:$AAA$509,ROW(DC49),)+HLOOKUP(DC$2,DIST!$C$1:$AAJ$508,ROW('NAV plus Dist'!DC49)+1,FALSE)</f>
        <v>0</v>
      </c>
      <c r="DD50" s="144">
        <f>HLOOKUP(DD$2,NAV!$B$2:$AAA$509,ROW(DD49),)+HLOOKUP(DD$2,DIST!$C$1:$AAJ$508,ROW('NAV plus Dist'!DD49)+1,FALSE)</f>
        <v>0</v>
      </c>
      <c r="DE50" s="144">
        <f>HLOOKUP(DE$2,NAV!$B$2:$AAA$509,ROW(DE49),)+HLOOKUP(DE$2,DIST!$C$1:$AAJ$508,ROW('NAV plus Dist'!DE49)+1,FALSE)</f>
        <v>0</v>
      </c>
      <c r="DF50" s="144">
        <f>HLOOKUP(DF$2,NAV!$B$2:$AAA$509,ROW(DF49),)+HLOOKUP(DF$2,DIST!$C$1:$AAJ$508,ROW('NAV plus Dist'!DF49)+1,FALSE)</f>
        <v>0</v>
      </c>
      <c r="DG50" s="144">
        <f>HLOOKUP(DG$2,NAV!$B$2:$AAA$509,ROW(DG49),)+HLOOKUP(DG$2,DIST!$C$1:$AAJ$508,ROW('NAV plus Dist'!DG49)+1,FALSE)</f>
        <v>0</v>
      </c>
      <c r="DH50" s="144">
        <f>HLOOKUP(DH$2,NAV!$B$2:$AAA$509,ROW(DH49),)+HLOOKUP(DH$2,DIST!$C$1:$AAJ$508,ROW('NAV plus Dist'!DH49)+1,FALSE)</f>
        <v>0</v>
      </c>
    </row>
    <row r="51" spans="1:112">
      <c r="A51" s="94">
        <f t="shared" si="74"/>
        <v>148</v>
      </c>
      <c r="B51" s="148">
        <f t="shared" si="75"/>
        <v>41547</v>
      </c>
      <c r="C51" s="144">
        <f>HLOOKUP(C$2,NAV!$B$2:$CH$509,ROW(C50),)+HLOOKUP(C$2,DIST!$C$1:$CI$508,ROW('NAV plus Dist'!C50)+1,FALSE)</f>
        <v>0</v>
      </c>
      <c r="D51" s="144">
        <f>HLOOKUP(D$2,NAV!$B$2:$CH$509,ROW(D50),)+HLOOKUP(D$2,DIST!$C$1:$CI$508,ROW('NAV plus Dist'!D50)+1,FALSE)</f>
        <v>0</v>
      </c>
      <c r="E51" s="144">
        <f>HLOOKUP(E$2,NAV!$B$2:$CH$509,ROW(E50),)+HLOOKUP(E$2,DIST!$C$1:$CI$508,ROW('NAV plus Dist'!E50)+1,FALSE)</f>
        <v>0</v>
      </c>
      <c r="F51" s="144">
        <f>HLOOKUP(F$2,NAV!$B$2:$CH$509,ROW(F50),)+HLOOKUP(F$2,DIST!$C$1:$CI$508,ROW('NAV plus Dist'!F50)+1,FALSE)</f>
        <v>0</v>
      </c>
      <c r="G51" s="144">
        <f>HLOOKUP(G$2,NAV!$B$2:$CH$509,ROW(G50),)+HLOOKUP(G$2,DIST!$C$1:$CI$508,ROW('NAV plus Dist'!G50)+1,FALSE)</f>
        <v>0</v>
      </c>
      <c r="H51" s="144">
        <f>HLOOKUP(H$2,NAV!$B$2:$CH$509,ROW(H50),)+HLOOKUP(H$2,DIST!$C$1:$CI$508,ROW('NAV plus Dist'!H50)+1,FALSE)</f>
        <v>0</v>
      </c>
      <c r="I51" s="144">
        <f>HLOOKUP(I$2,NAV!$B$2:$CH$509,ROW(I50),)+HLOOKUP(I$2,DIST!$C$1:$CI$508,ROW('NAV plus Dist'!I50)+1,FALSE)</f>
        <v>0</v>
      </c>
      <c r="J51" s="144">
        <f>HLOOKUP(J$2,NAV!$B$2:$CH$509,ROW(J50),)+HLOOKUP(J$2,DIST!$C$1:$CI$508,ROW('NAV plus Dist'!J50)+1,FALSE)</f>
        <v>0</v>
      </c>
      <c r="K51" s="144">
        <f>HLOOKUP(K$2,NAV!$B$2:$CH$509,ROW(K50),)+HLOOKUP(K$2,DIST!$C$1:$CI$508,ROW('NAV plus Dist'!K50)+1,FALSE)</f>
        <v>0</v>
      </c>
      <c r="L51" s="144">
        <f>HLOOKUP(L$2,NAV!$B$2:$CH$509,ROW(L50),)+HLOOKUP(L$2,DIST!$C$1:$CI$508,ROW('NAV plus Dist'!L50)+1,FALSE)</f>
        <v>0</v>
      </c>
      <c r="M51" s="144">
        <f>HLOOKUP(M$2,NAV!$B$2:$CH$509,ROW(M50),)+HLOOKUP(M$2,DIST!$C$1:$CI$508,ROW('NAV plus Dist'!M50)+1,FALSE)</f>
        <v>0</v>
      </c>
      <c r="N51" s="144">
        <f>HLOOKUP(N$2,NAV!$B$2:$CH$509,ROW(N50),)+HLOOKUP(N$2,DIST!$C$1:$CI$508,ROW('NAV plus Dist'!N50)+1,FALSE)</f>
        <v>0</v>
      </c>
      <c r="O51" s="144">
        <f>HLOOKUP(O$2,NAV!$B$2:$CH$509,ROW(O50),)+HLOOKUP(O$2,DIST!$C$1:$CI$508,ROW('NAV plus Dist'!O50)+1,FALSE)</f>
        <v>0</v>
      </c>
      <c r="P51" s="144">
        <f>HLOOKUP(P$2,NAV!$B$2:$CH$509,ROW(P50),)+HLOOKUP(P$2,DIST!$C$1:$CI$508,ROW('NAV plus Dist'!P50)+1,FALSE)</f>
        <v>0</v>
      </c>
      <c r="Q51" s="144">
        <f>HLOOKUP(Q$2,NAV!$B$2:$CH$509,ROW(Q50),)+HLOOKUP(Q$2,DIST!$C$1:$CI$508,ROW('NAV plus Dist'!Q50)+1,FALSE)</f>
        <v>12.744200000000001</v>
      </c>
      <c r="R51" s="144">
        <f>HLOOKUP(R$2,NAV!$B$2:$CH$509,ROW(R50),)+HLOOKUP(R$2,DIST!$C$1:$CI$508,ROW('NAV plus Dist'!R50)+1,FALSE)</f>
        <v>12.744200000000001</v>
      </c>
      <c r="S51" s="144">
        <f>HLOOKUP(S$2,NAV!$B$2:$CH$509,ROW(S50),)+HLOOKUP(S$2,DIST!$C$1:$CI$508,ROW('NAV plus Dist'!S50)+1,FALSE)</f>
        <v>12.6045</v>
      </c>
      <c r="T51" s="144">
        <f>HLOOKUP(T$2,NAV!$B$2:$CH$509,ROW(T50),)+HLOOKUP(T$2,DIST!$C$1:$CI$508,ROW('NAV plus Dist'!T50)+1,FALSE)</f>
        <v>12.954700000000001</v>
      </c>
      <c r="U51" s="144">
        <f>HLOOKUP(U$2,NAV!$B$2:$CH$509,ROW(U50),)+HLOOKUP(U$2,DIST!$C$1:$CI$508,ROW('NAV plus Dist'!U50)+1,FALSE)</f>
        <v>0</v>
      </c>
      <c r="V51" s="144">
        <f>HLOOKUP(V$2,NAV!$B$2:$CH$509,ROW(V50),)+HLOOKUP(V$2,DIST!$C$1:$CI$508,ROW('NAV plus Dist'!V50)+1,FALSE)</f>
        <v>13.9902</v>
      </c>
      <c r="W51" s="144">
        <f>HLOOKUP(W$2,NAV!$B$2:$CH$509,ROW(W50),)+HLOOKUP(W$2,DIST!$C$1:$CI$508,ROW('NAV plus Dist'!W50)+1,FALSE)</f>
        <v>13.9902</v>
      </c>
      <c r="X51" s="144">
        <f>HLOOKUP(X$2,NAV!$B$2:$CH$509,ROW(X50),)+HLOOKUP(X$2,DIST!$C$1:$CI$508,ROW('NAV plus Dist'!X50)+1,FALSE)</f>
        <v>14.007</v>
      </c>
      <c r="Y51" s="144">
        <f>HLOOKUP(Y$2,NAV!$B$2:$CH$509,ROW(Y50),)+HLOOKUP(Y$2,DIST!$C$1:$CI$508,ROW('NAV plus Dist'!Y50)+1,FALSE)</f>
        <v>14.248000000000001</v>
      </c>
      <c r="Z51" s="144">
        <f>HLOOKUP(Z$2,NAV!$B$2:$CH$509,ROW(Z50),)+HLOOKUP(Z$2,DIST!$C$1:$CI$508,ROW('NAV plus Dist'!Z50)+1,FALSE)</f>
        <v>0</v>
      </c>
      <c r="AA51" s="144">
        <f>HLOOKUP(AA$2,NAV!$B$2:$CH$509,ROW(AA50),)+HLOOKUP(AA$2,DIST!$C$1:$CI$508,ROW('NAV plus Dist'!AA50)+1,FALSE)</f>
        <v>0</v>
      </c>
      <c r="AB51" s="144">
        <f>HLOOKUP(AB$2,NAV!$B$2:$CH$509,ROW(AB50),)+HLOOKUP(AB$2,DIST!$C$1:$CI$508,ROW('NAV plus Dist'!AB50)+1,FALSE)</f>
        <v>0</v>
      </c>
      <c r="AC51" s="144">
        <f>HLOOKUP(AC$2,NAV!$B$2:$CH$509,ROW(AC50),)+HLOOKUP(AC$2,DIST!$C$1:$CI$508,ROW('NAV plus Dist'!AC50)+1,FALSE)</f>
        <v>0</v>
      </c>
      <c r="AD51" s="144">
        <f>HLOOKUP(AD$2,NAV!$B$2:$CH$509,ROW(AD50),)+HLOOKUP(AD$2,DIST!$C$1:$CI$508,ROW('NAV plus Dist'!AD50)+1,FALSE)</f>
        <v>0</v>
      </c>
      <c r="AE51" s="144">
        <f>HLOOKUP(AE$2,NAV!$B$2:$CH$509,ROW(AE50),)+HLOOKUP(AE$2,DIST!$C$1:$CI$508,ROW('NAV plus Dist'!AE50)+1,FALSE)</f>
        <v>0</v>
      </c>
      <c r="AF51" s="144">
        <f>HLOOKUP(AF$2,NAV!$B$2:$CH$509,ROW(AF50),)+HLOOKUP(AF$2,DIST!$C$1:$CI$508,ROW('NAV plus Dist'!AF50)+1,FALSE)</f>
        <v>0</v>
      </c>
      <c r="AG51" s="144">
        <f>HLOOKUP(AG$2,NAV!$B$2:$CH$509,ROW(AG50),)+HLOOKUP(AG$2,DIST!$C$1:$CI$508,ROW('NAV plus Dist'!AG50)+1,FALSE)</f>
        <v>0</v>
      </c>
      <c r="AH51" s="144">
        <f>HLOOKUP(AH$2,NAV!$B$2:$CH$509,ROW(AH50),)+HLOOKUP(AH$2,DIST!$C$1:$CI$508,ROW('NAV plus Dist'!AH50)+1,FALSE)</f>
        <v>0</v>
      </c>
      <c r="AI51" s="144">
        <f>HLOOKUP(AI$2,NAV!$B$2:$CH$509,ROW(AI50),)+HLOOKUP(AI$2,DIST!$C$1:$CI$508,ROW('NAV plus Dist'!AI50)+1,FALSE)</f>
        <v>0</v>
      </c>
      <c r="AJ51" s="144">
        <f>HLOOKUP(AJ$2,NAV!$B$2:$CH$509,ROW(AJ50),)+HLOOKUP(AJ$2,DIST!$C$1:$CI$508,ROW('NAV plus Dist'!AJ50)+1,FALSE)</f>
        <v>0</v>
      </c>
      <c r="AK51" s="144">
        <f>HLOOKUP(AK$2,NAV!$B$2:$CH$509,ROW(AK50),)+HLOOKUP(AK$2,DIST!$C$1:$CI$508,ROW('NAV plus Dist'!AK50)+1,FALSE)</f>
        <v>0</v>
      </c>
      <c r="AL51" s="144">
        <f>HLOOKUP(AL$2,NAV!$B$2:$CH$509,ROW(AL50),)+HLOOKUP(AL$2,DIST!$C$1:$CI$508,ROW('NAV plus Dist'!AL50)+1,FALSE)</f>
        <v>0</v>
      </c>
      <c r="AM51" s="144">
        <f>HLOOKUP(AM$2,NAV!$B$2:$CH$509,ROW(AM50),)+HLOOKUP(AM$2,DIST!$C$1:$CI$508,ROW('NAV plus Dist'!AM50)+1,FALSE)</f>
        <v>0</v>
      </c>
      <c r="AN51" s="144">
        <f>HLOOKUP(AN$2,NAV!$B$2:$CH$509,ROW(AN50),)+HLOOKUP(AN$2,DIST!$C$1:$CI$508,ROW('NAV plus Dist'!AN50)+1,FALSE)</f>
        <v>0</v>
      </c>
      <c r="AO51" s="144">
        <f>HLOOKUP(AO$2,NAV!$B$2:$CH$509,ROW(AO50),)+HLOOKUP(AO$2,DIST!$C$1:$CI$508,ROW('NAV plus Dist'!AO50)+1,FALSE)</f>
        <v>0</v>
      </c>
      <c r="AP51" s="144">
        <f>HLOOKUP(AP$2,NAV!$B$2:$CH$509,ROW(AP50),)+HLOOKUP(AP$2,DIST!$C$1:$CI$508,ROW('NAV plus Dist'!AP50)+1,FALSE)</f>
        <v>0</v>
      </c>
      <c r="AQ51" s="144">
        <f>HLOOKUP(AQ$2,NAV!$B$2:$CH$509,ROW(AQ50),)+HLOOKUP(AQ$2,DIST!$C$1:$CI$508,ROW('NAV plus Dist'!AQ50)+1,FALSE)</f>
        <v>0</v>
      </c>
      <c r="AR51" s="144">
        <f>HLOOKUP(AR$2,NAV!$B$2:$CH$509,ROW(AR50),)+HLOOKUP(AR$2,DIST!$C$1:$CI$508,ROW('NAV plus Dist'!AR50)+1,FALSE)</f>
        <v>0</v>
      </c>
      <c r="AS51" s="144">
        <f>HLOOKUP(AS$2,NAV!$B$2:$CH$509,ROW(AS50),)+HLOOKUP(AS$2,DIST!$C$1:$CI$508,ROW('NAV plus Dist'!AS50)+1,FALSE)</f>
        <v>0</v>
      </c>
      <c r="AT51" s="144">
        <f>HLOOKUP(AT$2,NAV!$B$2:$CH$509,ROW(AT50),)+HLOOKUP(AT$2,DIST!$C$1:$CI$508,ROW('NAV plus Dist'!AT50)+1,FALSE)</f>
        <v>0</v>
      </c>
      <c r="AU51" s="144">
        <f>HLOOKUP(AU$2,NAV!$B$2:$CH$509,ROW(AU50),)+HLOOKUP(AU$2,DIST!$C$1:$CI$508,ROW('NAV plus Dist'!AU50)+1,FALSE)</f>
        <v>0</v>
      </c>
      <c r="AV51" s="144">
        <f>HLOOKUP(AV$2,NAV!$B$2:$CH$509,ROW(AV50),)+HLOOKUP(AV$2,DIST!$C$1:$CI$508,ROW('NAV plus Dist'!AV50)+1,FALSE)</f>
        <v>0</v>
      </c>
      <c r="AW51" s="144">
        <f>HLOOKUP(AW$2,NAV!$B$2:$CH$509,ROW(AW50),)+HLOOKUP(AW$2,DIST!$C$1:$CI$508,ROW('NAV plus Dist'!AW50)+1,FALSE)</f>
        <v>0</v>
      </c>
      <c r="AX51" s="144">
        <f>HLOOKUP(AX$2,NAV!$B$2:$CH$509,ROW(AX50),)+HLOOKUP(AX$2,DIST!$C$1:$CI$508,ROW('NAV plus Dist'!AX50)+1,FALSE)</f>
        <v>0</v>
      </c>
      <c r="AY51" s="144">
        <f>HLOOKUP(AY$2,NAV!$B$2:$CH$509,ROW(AY50),)+HLOOKUP(AY$2,DIST!$C$1:$CI$508,ROW('NAV plus Dist'!AY50)+1,FALSE)</f>
        <v>0</v>
      </c>
      <c r="AZ51" s="144">
        <f>HLOOKUP(AZ$2,NAV!$B$2:$CH$509,ROW(AZ50),)+HLOOKUP(AZ$2,DIST!$C$1:$CI$508,ROW('NAV plus Dist'!AZ50)+1,FALSE)</f>
        <v>0</v>
      </c>
      <c r="BA51" s="144">
        <f>HLOOKUP(BA$2,NAV!$B$2:$CH$509,ROW(BA50),)+HLOOKUP(BA$2,DIST!$C$1:$CI$508,ROW('NAV plus Dist'!BA50)+1,FALSE)</f>
        <v>0</v>
      </c>
      <c r="BB51" s="144">
        <f>HLOOKUP(BB$2,NAV!$B$2:$CH$509,ROW(BB50),)+HLOOKUP(BB$2,DIST!$C$1:$CI$508,ROW('NAV plus Dist'!BB50)+1,FALSE)</f>
        <v>0</v>
      </c>
      <c r="BC51" s="144">
        <f>HLOOKUP(BC$2,NAV!$B$2:$CH$509,ROW(BC50),)+HLOOKUP(BC$2,DIST!$C$1:$CI$508,ROW('NAV plus Dist'!BC50)+1,FALSE)</f>
        <v>0</v>
      </c>
      <c r="BD51" s="144">
        <f>HLOOKUP(BD$2,NAV!$B$2:$CH$509,ROW(BD50),)+HLOOKUP(BD$2,DIST!$C$1:$CI$508,ROW('NAV plus Dist'!BD50)+1,FALSE)</f>
        <v>0</v>
      </c>
      <c r="BE51" s="144">
        <f>HLOOKUP(BE$2,NAV!$B$2:$CH$509,ROW(BE50),)+HLOOKUP(BE$2,DIST!$C$1:$CI$508,ROW('NAV plus Dist'!BE50)+1,FALSE)</f>
        <v>0</v>
      </c>
      <c r="BF51" s="144">
        <f>HLOOKUP(BF$2,NAV!$B$2:$CH$509,ROW(BF50),)+HLOOKUP(BF$2,DIST!$C$1:$CI$508,ROW('NAV plus Dist'!BF50)+1,FALSE)</f>
        <v>0</v>
      </c>
      <c r="BG51" s="144">
        <f>HLOOKUP(BG$2,NAV!$B$2:$CH$509,ROW(BG50),)+HLOOKUP(BG$2,DIST!$C$1:$CI$508,ROW('NAV plus Dist'!BG50)+1,FALSE)</f>
        <v>0</v>
      </c>
      <c r="BH51" s="144">
        <f>HLOOKUP(BH$2,NAV!$B$2:$CH$509,ROW(BH50),)+HLOOKUP(BH$2,DIST!$C$1:$CI$508,ROW('NAV plus Dist'!BH50)+1,FALSE)</f>
        <v>0</v>
      </c>
      <c r="BI51" s="144">
        <f>HLOOKUP(BI$2,NAV!$B$2:$CH$509,ROW(BI50),)+HLOOKUP(BI$2,DIST!$C$1:$CI$508,ROW('NAV plus Dist'!BI50)+1,FALSE)</f>
        <v>0</v>
      </c>
      <c r="BJ51" s="144">
        <f>HLOOKUP(BJ$2,NAV!$B$2:$CH$509,ROW(BJ50),)+HLOOKUP(BJ$2,DIST!$C$1:$CI$508,ROW('NAV plus Dist'!BJ50)+1,FALSE)</f>
        <v>0</v>
      </c>
      <c r="BK51" s="144">
        <f>HLOOKUP(BK$2,NAV!$B$2:$CH$509,ROW(BK50),)+HLOOKUP(BK$2,DIST!$C$1:$CI$508,ROW('NAV plus Dist'!BK50)+1,FALSE)</f>
        <v>0</v>
      </c>
      <c r="BL51" s="144">
        <f>HLOOKUP(BL$2,NAV!$B$2:$CH$509,ROW(BL50),)+HLOOKUP(BL$2,DIST!$C$1:$CI$508,ROW('NAV plus Dist'!BL50)+1,FALSE)</f>
        <v>0</v>
      </c>
      <c r="BM51" s="144">
        <f>HLOOKUP(BM$2,NAV!$B$2:$CH$509,ROW(BM50),)+HLOOKUP(BM$2,DIST!$C$1:$CI$508,ROW('NAV plus Dist'!BM50)+1,FALSE)</f>
        <v>0</v>
      </c>
      <c r="BN51" s="144">
        <f>HLOOKUP(BN$2,NAV!$B$2:$CH$509,ROW(BN50),)+HLOOKUP(BN$2,DIST!$C$1:$CI$508,ROW('NAV plus Dist'!BN50)+1,FALSE)</f>
        <v>0</v>
      </c>
      <c r="BO51" s="144">
        <f>HLOOKUP(BO$2,NAV!$B$2:$CH$509,ROW(BO50),)+HLOOKUP(BO$2,DIST!$C$1:$CI$508,ROW('NAV plus Dist'!BO50)+1,FALSE)</f>
        <v>0</v>
      </c>
      <c r="BP51" s="144">
        <f>HLOOKUP(BP$2,NAV!$B$2:$CH$509,ROW(BP50),)+HLOOKUP(BP$2,DIST!$C$1:$CI$508,ROW('NAV plus Dist'!BP50)+1,FALSE)</f>
        <v>0</v>
      </c>
      <c r="BQ51" s="144">
        <f>HLOOKUP(BQ$2,NAV!$B$2:$CH$509,ROW(BQ50),)+HLOOKUP(BQ$2,DIST!$C$1:$CI$508,ROW('NAV plus Dist'!BQ50)+1,FALSE)</f>
        <v>0</v>
      </c>
      <c r="BR51" s="144">
        <f>HLOOKUP(BR$2,NAV!$B$2:$CH$509,ROW(BR50),)+HLOOKUP(BR$2,DIST!$C$1:$CI$508,ROW('NAV plus Dist'!BR50)+1,FALSE)</f>
        <v>0</v>
      </c>
      <c r="BS51" s="144">
        <f>HLOOKUP(BS$2,NAV!$B$2:$CH$509,ROW(BS50),)+HLOOKUP(BS$2,DIST!$C$1:$CI$508,ROW('NAV plus Dist'!BS50)+1,FALSE)</f>
        <v>0</v>
      </c>
      <c r="BT51" s="144">
        <f>HLOOKUP(BT$2,NAV!$B$2:$CH$509,ROW(BT50),)+HLOOKUP(BT$2,DIST!$C$1:$CI$508,ROW('NAV plus Dist'!BT50)+1,FALSE)</f>
        <v>0</v>
      </c>
      <c r="BU51" s="144">
        <f>HLOOKUP(BU$2,NAV!$B$2:$CH$509,ROW(BU50),)+HLOOKUP(BU$2,DIST!$C$1:$CI$508,ROW('NAV plus Dist'!BU50)+1,FALSE)</f>
        <v>0</v>
      </c>
      <c r="BV51" s="144">
        <f>HLOOKUP(BV$2,NAV!$B$2:$CH$509,ROW(BV50),)+HLOOKUP(BV$2,DIST!$C$1:$CI$508,ROW('NAV plus Dist'!BV50)+1,FALSE)</f>
        <v>0</v>
      </c>
      <c r="BW51" s="144">
        <f>HLOOKUP(BW$2,NAV!$B$2:$CH$509,ROW(BW50),)+HLOOKUP(BW$2,DIST!$C$1:$CI$508,ROW('NAV plus Dist'!BW50)+1,FALSE)</f>
        <v>0</v>
      </c>
      <c r="BX51" s="144">
        <f>HLOOKUP(BX$2,NAV!$B$2:$CH$509,ROW(BX50),)+HLOOKUP(BX$2,DIST!$C$1:$CI$508,ROW('NAV plus Dist'!BX50)+1,FALSE)</f>
        <v>0</v>
      </c>
      <c r="BY51" s="144">
        <f>HLOOKUP(BY$2,NAV!$B$2:$CH$509,ROW(BY50),)+HLOOKUP(BY$2,DIST!$C$1:$CI$508,ROW('NAV plus Dist'!BY50)+1,FALSE)</f>
        <v>0</v>
      </c>
      <c r="BZ51" s="144">
        <f>HLOOKUP(BZ$2,NAV!$B$2:$CH$509,ROW(BZ50),)+HLOOKUP(BZ$2,DIST!$C$1:$CI$508,ROW('NAV plus Dist'!BZ50)+1,FALSE)</f>
        <v>0</v>
      </c>
      <c r="CA51" s="144">
        <f>HLOOKUP(CA$2,NAV!$B$2:$CH$509,ROW(CA50),)+HLOOKUP(CA$2,DIST!$C$1:$CI$508,ROW('NAV plus Dist'!CA50)+1,FALSE)</f>
        <v>0</v>
      </c>
      <c r="CB51" s="144">
        <f>HLOOKUP(CB$2,NAV!$B$2:$CH$509,ROW(CB50),)+HLOOKUP(CB$2,DIST!$C$1:$CI$508,ROW('NAV plus Dist'!CB50)+1,FALSE)</f>
        <v>0</v>
      </c>
      <c r="CC51" s="144">
        <f>HLOOKUP(CC$2,NAV!$B$2:$CH$509,ROW(CC50),)+HLOOKUP(CC$2,DIST!$C$1:$CI$508,ROW('NAV plus Dist'!CC50)+1,FALSE)</f>
        <v>0</v>
      </c>
      <c r="CD51" s="144">
        <f>HLOOKUP(CD$2,NAV!$B$2:$CH$509,ROW(CD50),)+HLOOKUP(CD$2,DIST!$C$1:$CI$508,ROW('NAV plus Dist'!CD50)+1,FALSE)</f>
        <v>0</v>
      </c>
      <c r="CE51" s="144">
        <f>HLOOKUP(CE$2,NAV!$B$2:$CH$509,ROW(CE50),)+HLOOKUP(CE$2,DIST!$C$1:$CI$508,ROW('NAV plus Dist'!CE50)+1,FALSE)</f>
        <v>0</v>
      </c>
      <c r="CF51" s="144">
        <f>HLOOKUP(CF$2,NAV!$B$2:$CH$509,ROW(CF50),)+HLOOKUP(CF$2,DIST!$C$1:$CI$508,ROW('NAV plus Dist'!CF50)+1,FALSE)</f>
        <v>0</v>
      </c>
      <c r="CG51" s="144">
        <f>HLOOKUP(CG$2,NAV!$B$2:$CH$509,ROW(CG50),)+HLOOKUP(CG$2,DIST!$C$1:$CI$508,ROW('NAV plus Dist'!CG50)+1,FALSE)</f>
        <v>0</v>
      </c>
      <c r="CH51" s="144">
        <f>HLOOKUP(CH$2,NAV!$B$2:$CH$509,ROW(CH50),)+HLOOKUP(CH$2,DIST!$C$1:$CI$508,ROW('NAV plus Dist'!CH50)+1,FALSE)</f>
        <v>0</v>
      </c>
      <c r="CI51" s="144">
        <f>HLOOKUP(CI$2,NAV!$B$2:$CH$509,ROW(CI50),)+HLOOKUP(CI$2,DIST!$C$1:$CI$508,ROW('NAV plus Dist'!CI50)+1,FALSE)</f>
        <v>0</v>
      </c>
      <c r="CJ51" s="144">
        <f>HLOOKUP(CJ$2,NAV!$B$2:$AAA$509,ROW(CJ50),)+HLOOKUP(CJ$2,DIST!$C$1:$AAJ$508,ROW('NAV plus Dist'!CJ50)+1,FALSE)</f>
        <v>0</v>
      </c>
      <c r="CK51" s="144">
        <f>HLOOKUP(CK$2,NAV!$B$2:$AAA$509,ROW(CK50),)+HLOOKUP(CK$2,DIST!$C$1:$AAJ$508,ROW('NAV plus Dist'!CK50)+1,FALSE)</f>
        <v>0</v>
      </c>
      <c r="CL51" s="144">
        <f>HLOOKUP(CL$2,NAV!$B$2:$AAA$509,ROW(CL50),)+HLOOKUP(CL$2,DIST!$C$1:$AAJ$508,ROW('NAV plus Dist'!CL50)+1,FALSE)</f>
        <v>0</v>
      </c>
      <c r="CM51" s="144">
        <f>HLOOKUP(CM$2,NAV!$B$2:$AAA$509,ROW(CM50),)+HLOOKUP(CM$2,DIST!$C$1:$AAJ$508,ROW('NAV plus Dist'!CM50)+1,FALSE)</f>
        <v>0</v>
      </c>
      <c r="CN51" s="144">
        <f>HLOOKUP(CN$2,NAV!$B$2:$AAA$509,ROW(CN50),)+HLOOKUP(CN$2,DIST!$C$1:$AAJ$508,ROW('NAV plus Dist'!CN50)+1,FALSE)</f>
        <v>0</v>
      </c>
      <c r="CO51" s="144">
        <f>HLOOKUP(CO$2,NAV!$B$2:$AAA$509,ROW(CO50),)+HLOOKUP(CO$2,DIST!$C$1:$AAJ$508,ROW('NAV plus Dist'!CO50)+1,FALSE)</f>
        <v>0</v>
      </c>
      <c r="CP51" s="144">
        <f>HLOOKUP(CP$2,NAV!$B$2:$AAA$509,ROW(CP50),)+HLOOKUP(CP$2,DIST!$C$1:$AAJ$508,ROW('NAV plus Dist'!CP50)+1,FALSE)</f>
        <v>0</v>
      </c>
      <c r="CQ51" s="144">
        <f>HLOOKUP(CQ$2,NAV!$B$2:$AAA$509,ROW(CQ50),)+HLOOKUP(CQ$2,DIST!$C$1:$AAJ$508,ROW('NAV plus Dist'!CQ50)+1,FALSE)</f>
        <v>0</v>
      </c>
      <c r="CR51" s="144">
        <f>HLOOKUP(CR$2,NAV!$B$2:$AAA$509,ROW(CR50),)+HLOOKUP(CR$2,DIST!$C$1:$AAJ$508,ROW('NAV plus Dist'!CR50)+1,FALSE)</f>
        <v>0</v>
      </c>
      <c r="CS51" s="144">
        <f>HLOOKUP(CS$2,NAV!$B$2:$AAA$509,ROW(CS50),)+HLOOKUP(CS$2,DIST!$C$1:$AAJ$508,ROW('NAV plus Dist'!CS50)+1,FALSE)</f>
        <v>0</v>
      </c>
      <c r="CT51" s="144">
        <f>HLOOKUP(CT$2,NAV!$B$2:$AAA$509,ROW(CT50),)+HLOOKUP(CT$2,DIST!$C$1:$AAJ$508,ROW('NAV plus Dist'!CT50)+1,FALSE)</f>
        <v>0</v>
      </c>
      <c r="CU51" s="144">
        <f>HLOOKUP(CU$2,NAV!$B$2:$AAA$509,ROW(CU50),)+HLOOKUP(CU$2,DIST!$C$1:$AAJ$508,ROW('NAV plus Dist'!CU50)+1,FALSE)</f>
        <v>0</v>
      </c>
      <c r="CV51" s="144">
        <f>HLOOKUP(CV$2,NAV!$B$2:$AAA$509,ROW(CV50),)+HLOOKUP(CV$2,DIST!$C$1:$AAJ$508,ROW('NAV plus Dist'!CV50)+1,FALSE)</f>
        <v>0</v>
      </c>
      <c r="CW51" s="144">
        <f>HLOOKUP(CW$2,NAV!$B$2:$AAA$509,ROW(CW50),)+HLOOKUP(CW$2,DIST!$C$1:$AAJ$508,ROW('NAV plus Dist'!CW50)+1,FALSE)</f>
        <v>0</v>
      </c>
      <c r="CX51" s="144">
        <f>HLOOKUP(CX$2,NAV!$B$2:$AAA$509,ROW(CX50),)+HLOOKUP(CX$2,DIST!$C$1:$AAJ$508,ROW('NAV plus Dist'!CX50)+1,FALSE)</f>
        <v>0</v>
      </c>
      <c r="CY51" s="144">
        <f>HLOOKUP(CY$2,NAV!$B$2:$AAA$509,ROW(CY50),)+HLOOKUP(CY$2,DIST!$C$1:$AAJ$508,ROW('NAV plus Dist'!CY50)+1,FALSE)</f>
        <v>0</v>
      </c>
      <c r="CZ51" s="144">
        <f>HLOOKUP(CZ$2,NAV!$B$2:$AAA$509,ROW(CZ50),)+HLOOKUP(CZ$2,DIST!$C$1:$AAJ$508,ROW('NAV plus Dist'!CZ50)+1,FALSE)</f>
        <v>0</v>
      </c>
      <c r="DA51" s="144">
        <f>HLOOKUP(DA$2,NAV!$B$2:$AAA$509,ROW(DA50),)+HLOOKUP(DA$2,DIST!$C$1:$AAJ$508,ROW('NAV plus Dist'!DA50)+1,FALSE)</f>
        <v>0</v>
      </c>
      <c r="DB51" s="144">
        <f>HLOOKUP(DB$2,NAV!$B$2:$AAA$509,ROW(DB50),)+HLOOKUP(DB$2,DIST!$C$1:$AAJ$508,ROW('NAV plus Dist'!DB50)+1,FALSE)</f>
        <v>0</v>
      </c>
      <c r="DC51" s="144">
        <f>HLOOKUP(DC$2,NAV!$B$2:$AAA$509,ROW(DC50),)+HLOOKUP(DC$2,DIST!$C$1:$AAJ$508,ROW('NAV plus Dist'!DC50)+1,FALSE)</f>
        <v>0</v>
      </c>
      <c r="DD51" s="144">
        <f>HLOOKUP(DD$2,NAV!$B$2:$AAA$509,ROW(DD50),)+HLOOKUP(DD$2,DIST!$C$1:$AAJ$508,ROW('NAV plus Dist'!DD50)+1,FALSE)</f>
        <v>0</v>
      </c>
      <c r="DE51" s="144">
        <f>HLOOKUP(DE$2,NAV!$B$2:$AAA$509,ROW(DE50),)+HLOOKUP(DE$2,DIST!$C$1:$AAJ$508,ROW('NAV plus Dist'!DE50)+1,FALSE)</f>
        <v>0</v>
      </c>
      <c r="DF51" s="144">
        <f>HLOOKUP(DF$2,NAV!$B$2:$AAA$509,ROW(DF50),)+HLOOKUP(DF$2,DIST!$C$1:$AAJ$508,ROW('NAV plus Dist'!DF50)+1,FALSE)</f>
        <v>0</v>
      </c>
      <c r="DG51" s="144">
        <f>HLOOKUP(DG$2,NAV!$B$2:$AAA$509,ROW(DG50),)+HLOOKUP(DG$2,DIST!$C$1:$AAJ$508,ROW('NAV plus Dist'!DG50)+1,FALSE)</f>
        <v>0</v>
      </c>
      <c r="DH51" s="144">
        <f>HLOOKUP(DH$2,NAV!$B$2:$AAA$509,ROW(DH50),)+HLOOKUP(DH$2,DIST!$C$1:$AAJ$508,ROW('NAV plus Dist'!DH50)+1,FALSE)</f>
        <v>0</v>
      </c>
    </row>
    <row r="52" spans="1:112">
      <c r="A52" s="94">
        <f t="shared" si="74"/>
        <v>147</v>
      </c>
      <c r="B52" s="148">
        <f t="shared" si="75"/>
        <v>41578</v>
      </c>
      <c r="C52" s="144">
        <f>HLOOKUP(C$2,NAV!$B$2:$CH$509,ROW(C51),)+HLOOKUP(C$2,DIST!$C$1:$CI$508,ROW('NAV plus Dist'!C51)+1,FALSE)</f>
        <v>0</v>
      </c>
      <c r="D52" s="144">
        <f>HLOOKUP(D$2,NAV!$B$2:$CH$509,ROW(D51),)+HLOOKUP(D$2,DIST!$C$1:$CI$508,ROW('NAV plus Dist'!D51)+1,FALSE)</f>
        <v>0</v>
      </c>
      <c r="E52" s="144">
        <f>HLOOKUP(E$2,NAV!$B$2:$CH$509,ROW(E51),)+HLOOKUP(E$2,DIST!$C$1:$CI$508,ROW('NAV plus Dist'!E51)+1,FALSE)</f>
        <v>0</v>
      </c>
      <c r="F52" s="144">
        <f>HLOOKUP(F$2,NAV!$B$2:$CH$509,ROW(F51),)+HLOOKUP(F$2,DIST!$C$1:$CI$508,ROW('NAV plus Dist'!F51)+1,FALSE)</f>
        <v>0</v>
      </c>
      <c r="G52" s="144">
        <f>HLOOKUP(G$2,NAV!$B$2:$CH$509,ROW(G51),)+HLOOKUP(G$2,DIST!$C$1:$CI$508,ROW('NAV plus Dist'!G51)+1,FALSE)</f>
        <v>0</v>
      </c>
      <c r="H52" s="144">
        <f>HLOOKUP(H$2,NAV!$B$2:$CH$509,ROW(H51),)+HLOOKUP(H$2,DIST!$C$1:$CI$508,ROW('NAV plus Dist'!H51)+1,FALSE)</f>
        <v>0</v>
      </c>
      <c r="I52" s="144">
        <f>HLOOKUP(I$2,NAV!$B$2:$CH$509,ROW(I51),)+HLOOKUP(I$2,DIST!$C$1:$CI$508,ROW('NAV plus Dist'!I51)+1,FALSE)</f>
        <v>0</v>
      </c>
      <c r="J52" s="144">
        <f>HLOOKUP(J$2,NAV!$B$2:$CH$509,ROW(J51),)+HLOOKUP(J$2,DIST!$C$1:$CI$508,ROW('NAV plus Dist'!J51)+1,FALSE)</f>
        <v>0</v>
      </c>
      <c r="K52" s="144">
        <f>HLOOKUP(K$2,NAV!$B$2:$CH$509,ROW(K51),)+HLOOKUP(K$2,DIST!$C$1:$CI$508,ROW('NAV plus Dist'!K51)+1,FALSE)</f>
        <v>0</v>
      </c>
      <c r="L52" s="144">
        <f>HLOOKUP(L$2,NAV!$B$2:$CH$509,ROW(L51),)+HLOOKUP(L$2,DIST!$C$1:$CI$508,ROW('NAV plus Dist'!L51)+1,FALSE)</f>
        <v>0</v>
      </c>
      <c r="M52" s="144">
        <f>HLOOKUP(M$2,NAV!$B$2:$CH$509,ROW(M51),)+HLOOKUP(M$2,DIST!$C$1:$CI$508,ROW('NAV plus Dist'!M51)+1,FALSE)</f>
        <v>0</v>
      </c>
      <c r="N52" s="144">
        <f>HLOOKUP(N$2,NAV!$B$2:$CH$509,ROW(N51),)+HLOOKUP(N$2,DIST!$C$1:$CI$508,ROW('NAV plus Dist'!N51)+1,FALSE)</f>
        <v>0</v>
      </c>
      <c r="O52" s="144">
        <f>HLOOKUP(O$2,NAV!$B$2:$CH$509,ROW(O51),)+HLOOKUP(O$2,DIST!$C$1:$CI$508,ROW('NAV plus Dist'!O51)+1,FALSE)</f>
        <v>0</v>
      </c>
      <c r="P52" s="144">
        <f>HLOOKUP(P$2,NAV!$B$2:$CH$509,ROW(P51),)+HLOOKUP(P$2,DIST!$C$1:$CI$508,ROW('NAV plus Dist'!P51)+1,FALSE)</f>
        <v>0</v>
      </c>
      <c r="Q52" s="144">
        <f>HLOOKUP(Q$2,NAV!$B$2:$CH$509,ROW(Q51),)+HLOOKUP(Q$2,DIST!$C$1:$CI$508,ROW('NAV plus Dist'!Q51)+1,FALSE)</f>
        <v>13.163</v>
      </c>
      <c r="R52" s="144">
        <f>HLOOKUP(R$2,NAV!$B$2:$CH$509,ROW(R51),)+HLOOKUP(R$2,DIST!$C$1:$CI$508,ROW('NAV plus Dist'!R51)+1,FALSE)</f>
        <v>13.163</v>
      </c>
      <c r="S52" s="144">
        <f>HLOOKUP(S$2,NAV!$B$2:$CH$509,ROW(S51),)+HLOOKUP(S$2,DIST!$C$1:$CI$508,ROW('NAV plus Dist'!S51)+1,FALSE)</f>
        <v>13.007300000000001</v>
      </c>
      <c r="T52" s="144">
        <f>HLOOKUP(T$2,NAV!$B$2:$CH$509,ROW(T51),)+HLOOKUP(T$2,DIST!$C$1:$CI$508,ROW('NAV plus Dist'!T51)+1,FALSE)</f>
        <v>13.386800000000001</v>
      </c>
      <c r="U52" s="144">
        <f>HLOOKUP(U$2,NAV!$B$2:$CH$509,ROW(U51),)+HLOOKUP(U$2,DIST!$C$1:$CI$508,ROW('NAV plus Dist'!U51)+1,FALSE)</f>
        <v>0</v>
      </c>
      <c r="V52" s="144">
        <f>HLOOKUP(V$2,NAV!$B$2:$CH$509,ROW(V51),)+HLOOKUP(V$2,DIST!$C$1:$CI$508,ROW('NAV plus Dist'!V51)+1,FALSE)</f>
        <v>14.3355</v>
      </c>
      <c r="W52" s="144">
        <f>HLOOKUP(W$2,NAV!$B$2:$CH$509,ROW(W51),)+HLOOKUP(W$2,DIST!$C$1:$CI$508,ROW('NAV plus Dist'!W51)+1,FALSE)</f>
        <v>14.3355</v>
      </c>
      <c r="X52" s="144">
        <f>HLOOKUP(X$2,NAV!$B$2:$CH$509,ROW(X51),)+HLOOKUP(X$2,DIST!$C$1:$CI$508,ROW('NAV plus Dist'!X51)+1,FALSE)</f>
        <v>14.349500000000001</v>
      </c>
      <c r="Y52" s="144">
        <f>HLOOKUP(Y$2,NAV!$B$2:$CH$509,ROW(Y51),)+HLOOKUP(Y$2,DIST!$C$1:$CI$508,ROW('NAV plus Dist'!Y51)+1,FALSE)</f>
        <v>14.6151</v>
      </c>
      <c r="Z52" s="144">
        <f>HLOOKUP(Z$2,NAV!$B$2:$CH$509,ROW(Z51),)+HLOOKUP(Z$2,DIST!$C$1:$CI$508,ROW('NAV plus Dist'!Z51)+1,FALSE)</f>
        <v>0</v>
      </c>
      <c r="AA52" s="144">
        <f>HLOOKUP(AA$2,NAV!$B$2:$CH$509,ROW(AA51),)+HLOOKUP(AA$2,DIST!$C$1:$CI$508,ROW('NAV plus Dist'!AA51)+1,FALSE)</f>
        <v>0</v>
      </c>
      <c r="AB52" s="144">
        <f>HLOOKUP(AB$2,NAV!$B$2:$CH$509,ROW(AB51),)+HLOOKUP(AB$2,DIST!$C$1:$CI$508,ROW('NAV plus Dist'!AB51)+1,FALSE)</f>
        <v>0</v>
      </c>
      <c r="AC52" s="144">
        <f>HLOOKUP(AC$2,NAV!$B$2:$CH$509,ROW(AC51),)+HLOOKUP(AC$2,DIST!$C$1:$CI$508,ROW('NAV plus Dist'!AC51)+1,FALSE)</f>
        <v>0</v>
      </c>
      <c r="AD52" s="144">
        <f>HLOOKUP(AD$2,NAV!$B$2:$CH$509,ROW(AD51),)+HLOOKUP(AD$2,DIST!$C$1:$CI$508,ROW('NAV plus Dist'!AD51)+1,FALSE)</f>
        <v>0</v>
      </c>
      <c r="AE52" s="144">
        <f>HLOOKUP(AE$2,NAV!$B$2:$CH$509,ROW(AE51),)+HLOOKUP(AE$2,DIST!$C$1:$CI$508,ROW('NAV plus Dist'!AE51)+1,FALSE)</f>
        <v>0</v>
      </c>
      <c r="AF52" s="144">
        <f>HLOOKUP(AF$2,NAV!$B$2:$CH$509,ROW(AF51),)+HLOOKUP(AF$2,DIST!$C$1:$CI$508,ROW('NAV plus Dist'!AF51)+1,FALSE)</f>
        <v>0</v>
      </c>
      <c r="AG52" s="144">
        <f>HLOOKUP(AG$2,NAV!$B$2:$CH$509,ROW(AG51),)+HLOOKUP(AG$2,DIST!$C$1:$CI$508,ROW('NAV plus Dist'!AG51)+1,FALSE)</f>
        <v>0</v>
      </c>
      <c r="AH52" s="144">
        <f>HLOOKUP(AH$2,NAV!$B$2:$CH$509,ROW(AH51),)+HLOOKUP(AH$2,DIST!$C$1:$CI$508,ROW('NAV plus Dist'!AH51)+1,FALSE)</f>
        <v>0</v>
      </c>
      <c r="AI52" s="144">
        <f>HLOOKUP(AI$2,NAV!$B$2:$CH$509,ROW(AI51),)+HLOOKUP(AI$2,DIST!$C$1:$CI$508,ROW('NAV plus Dist'!AI51)+1,FALSE)</f>
        <v>0</v>
      </c>
      <c r="AJ52" s="144">
        <f>HLOOKUP(AJ$2,NAV!$B$2:$CH$509,ROW(AJ51),)+HLOOKUP(AJ$2,DIST!$C$1:$CI$508,ROW('NAV plus Dist'!AJ51)+1,FALSE)</f>
        <v>0</v>
      </c>
      <c r="AK52" s="144">
        <f>HLOOKUP(AK$2,NAV!$B$2:$CH$509,ROW(AK51),)+HLOOKUP(AK$2,DIST!$C$1:$CI$508,ROW('NAV plus Dist'!AK51)+1,FALSE)</f>
        <v>0</v>
      </c>
      <c r="AL52" s="144">
        <f>HLOOKUP(AL$2,NAV!$B$2:$CH$509,ROW(AL51),)+HLOOKUP(AL$2,DIST!$C$1:$CI$508,ROW('NAV plus Dist'!AL51)+1,FALSE)</f>
        <v>0</v>
      </c>
      <c r="AM52" s="144">
        <f>HLOOKUP(AM$2,NAV!$B$2:$CH$509,ROW(AM51),)+HLOOKUP(AM$2,DIST!$C$1:$CI$508,ROW('NAV plus Dist'!AM51)+1,FALSE)</f>
        <v>0</v>
      </c>
      <c r="AN52" s="144">
        <f>HLOOKUP(AN$2,NAV!$B$2:$CH$509,ROW(AN51),)+HLOOKUP(AN$2,DIST!$C$1:$CI$508,ROW('NAV plus Dist'!AN51)+1,FALSE)</f>
        <v>0</v>
      </c>
      <c r="AO52" s="144">
        <f>HLOOKUP(AO$2,NAV!$B$2:$CH$509,ROW(AO51),)+HLOOKUP(AO$2,DIST!$C$1:$CI$508,ROW('NAV plus Dist'!AO51)+1,FALSE)</f>
        <v>0</v>
      </c>
      <c r="AP52" s="144">
        <f>HLOOKUP(AP$2,NAV!$B$2:$CH$509,ROW(AP51),)+HLOOKUP(AP$2,DIST!$C$1:$CI$508,ROW('NAV plus Dist'!AP51)+1,FALSE)</f>
        <v>0</v>
      </c>
      <c r="AQ52" s="144">
        <f>HLOOKUP(AQ$2,NAV!$B$2:$CH$509,ROW(AQ51),)+HLOOKUP(AQ$2,DIST!$C$1:$CI$508,ROW('NAV plus Dist'!AQ51)+1,FALSE)</f>
        <v>0</v>
      </c>
      <c r="AR52" s="144">
        <f>HLOOKUP(AR$2,NAV!$B$2:$CH$509,ROW(AR51),)+HLOOKUP(AR$2,DIST!$C$1:$CI$508,ROW('NAV plus Dist'!AR51)+1,FALSE)</f>
        <v>0</v>
      </c>
      <c r="AS52" s="144">
        <f>HLOOKUP(AS$2,NAV!$B$2:$CH$509,ROW(AS51),)+HLOOKUP(AS$2,DIST!$C$1:$CI$508,ROW('NAV plus Dist'!AS51)+1,FALSE)</f>
        <v>0</v>
      </c>
      <c r="AT52" s="144">
        <f>HLOOKUP(AT$2,NAV!$B$2:$CH$509,ROW(AT51),)+HLOOKUP(AT$2,DIST!$C$1:$CI$508,ROW('NAV plus Dist'!AT51)+1,FALSE)</f>
        <v>0</v>
      </c>
      <c r="AU52" s="144">
        <f>HLOOKUP(AU$2,NAV!$B$2:$CH$509,ROW(AU51),)+HLOOKUP(AU$2,DIST!$C$1:$CI$508,ROW('NAV plus Dist'!AU51)+1,FALSE)</f>
        <v>0</v>
      </c>
      <c r="AV52" s="144">
        <f>HLOOKUP(AV$2,NAV!$B$2:$CH$509,ROW(AV51),)+HLOOKUP(AV$2,DIST!$C$1:$CI$508,ROW('NAV plus Dist'!AV51)+1,FALSE)</f>
        <v>0</v>
      </c>
      <c r="AW52" s="144">
        <f>HLOOKUP(AW$2,NAV!$B$2:$CH$509,ROW(AW51),)+HLOOKUP(AW$2,DIST!$C$1:$CI$508,ROW('NAV plus Dist'!AW51)+1,FALSE)</f>
        <v>0</v>
      </c>
      <c r="AX52" s="144">
        <f>HLOOKUP(AX$2,NAV!$B$2:$CH$509,ROW(AX51),)+HLOOKUP(AX$2,DIST!$C$1:$CI$508,ROW('NAV plus Dist'!AX51)+1,FALSE)</f>
        <v>0</v>
      </c>
      <c r="AY52" s="144">
        <f>HLOOKUP(AY$2,NAV!$B$2:$CH$509,ROW(AY51),)+HLOOKUP(AY$2,DIST!$C$1:$CI$508,ROW('NAV plus Dist'!AY51)+1,FALSE)</f>
        <v>0</v>
      </c>
      <c r="AZ52" s="144">
        <f>HLOOKUP(AZ$2,NAV!$B$2:$CH$509,ROW(AZ51),)+HLOOKUP(AZ$2,DIST!$C$1:$CI$508,ROW('NAV plus Dist'!AZ51)+1,FALSE)</f>
        <v>0</v>
      </c>
      <c r="BA52" s="144">
        <f>HLOOKUP(BA$2,NAV!$B$2:$CH$509,ROW(BA51),)+HLOOKUP(BA$2,DIST!$C$1:$CI$508,ROW('NAV plus Dist'!BA51)+1,FALSE)</f>
        <v>0</v>
      </c>
      <c r="BB52" s="144">
        <f>HLOOKUP(BB$2,NAV!$B$2:$CH$509,ROW(BB51),)+HLOOKUP(BB$2,DIST!$C$1:$CI$508,ROW('NAV plus Dist'!BB51)+1,FALSE)</f>
        <v>0</v>
      </c>
      <c r="BC52" s="144">
        <f>HLOOKUP(BC$2,NAV!$B$2:$CH$509,ROW(BC51),)+HLOOKUP(BC$2,DIST!$C$1:$CI$508,ROW('NAV plus Dist'!BC51)+1,FALSE)</f>
        <v>0</v>
      </c>
      <c r="BD52" s="144">
        <f>HLOOKUP(BD$2,NAV!$B$2:$CH$509,ROW(BD51),)+HLOOKUP(BD$2,DIST!$C$1:$CI$508,ROW('NAV plus Dist'!BD51)+1,FALSE)</f>
        <v>0</v>
      </c>
      <c r="BE52" s="144">
        <f>HLOOKUP(BE$2,NAV!$B$2:$CH$509,ROW(BE51),)+HLOOKUP(BE$2,DIST!$C$1:$CI$508,ROW('NAV plus Dist'!BE51)+1,FALSE)</f>
        <v>0</v>
      </c>
      <c r="BF52" s="144">
        <f>HLOOKUP(BF$2,NAV!$B$2:$CH$509,ROW(BF51),)+HLOOKUP(BF$2,DIST!$C$1:$CI$508,ROW('NAV plus Dist'!BF51)+1,FALSE)</f>
        <v>0</v>
      </c>
      <c r="BG52" s="144">
        <f>HLOOKUP(BG$2,NAV!$B$2:$CH$509,ROW(BG51),)+HLOOKUP(BG$2,DIST!$C$1:$CI$508,ROW('NAV plus Dist'!BG51)+1,FALSE)</f>
        <v>0</v>
      </c>
      <c r="BH52" s="144">
        <f>HLOOKUP(BH$2,NAV!$B$2:$CH$509,ROW(BH51),)+HLOOKUP(BH$2,DIST!$C$1:$CI$508,ROW('NAV plus Dist'!BH51)+1,FALSE)</f>
        <v>0</v>
      </c>
      <c r="BI52" s="144">
        <f>HLOOKUP(BI$2,NAV!$B$2:$CH$509,ROW(BI51),)+HLOOKUP(BI$2,DIST!$C$1:$CI$508,ROW('NAV plus Dist'!BI51)+1,FALSE)</f>
        <v>0</v>
      </c>
      <c r="BJ52" s="144">
        <f>HLOOKUP(BJ$2,NAV!$B$2:$CH$509,ROW(BJ51),)+HLOOKUP(BJ$2,DIST!$C$1:$CI$508,ROW('NAV plus Dist'!BJ51)+1,FALSE)</f>
        <v>0</v>
      </c>
      <c r="BK52" s="144">
        <f>HLOOKUP(BK$2,NAV!$B$2:$CH$509,ROW(BK51),)+HLOOKUP(BK$2,DIST!$C$1:$CI$508,ROW('NAV plus Dist'!BK51)+1,FALSE)</f>
        <v>0</v>
      </c>
      <c r="BL52" s="144">
        <f>HLOOKUP(BL$2,NAV!$B$2:$CH$509,ROW(BL51),)+HLOOKUP(BL$2,DIST!$C$1:$CI$508,ROW('NAV plus Dist'!BL51)+1,FALSE)</f>
        <v>0</v>
      </c>
      <c r="BM52" s="144">
        <f>HLOOKUP(BM$2,NAV!$B$2:$CH$509,ROW(BM51),)+HLOOKUP(BM$2,DIST!$C$1:$CI$508,ROW('NAV plus Dist'!BM51)+1,FALSE)</f>
        <v>0</v>
      </c>
      <c r="BN52" s="144">
        <f>HLOOKUP(BN$2,NAV!$B$2:$CH$509,ROW(BN51),)+HLOOKUP(BN$2,DIST!$C$1:$CI$508,ROW('NAV plus Dist'!BN51)+1,FALSE)</f>
        <v>0</v>
      </c>
      <c r="BO52" s="144">
        <f>HLOOKUP(BO$2,NAV!$B$2:$CH$509,ROW(BO51),)+HLOOKUP(BO$2,DIST!$C$1:$CI$508,ROW('NAV plus Dist'!BO51)+1,FALSE)</f>
        <v>0</v>
      </c>
      <c r="BP52" s="144">
        <f>HLOOKUP(BP$2,NAV!$B$2:$CH$509,ROW(BP51),)+HLOOKUP(BP$2,DIST!$C$1:$CI$508,ROW('NAV plus Dist'!BP51)+1,FALSE)</f>
        <v>0</v>
      </c>
      <c r="BQ52" s="144">
        <f>HLOOKUP(BQ$2,NAV!$B$2:$CH$509,ROW(BQ51),)+HLOOKUP(BQ$2,DIST!$C$1:$CI$508,ROW('NAV plus Dist'!BQ51)+1,FALSE)</f>
        <v>0</v>
      </c>
      <c r="BR52" s="144">
        <f>HLOOKUP(BR$2,NAV!$B$2:$CH$509,ROW(BR51),)+HLOOKUP(BR$2,DIST!$C$1:$CI$508,ROW('NAV plus Dist'!BR51)+1,FALSE)</f>
        <v>0</v>
      </c>
      <c r="BS52" s="144">
        <f>HLOOKUP(BS$2,NAV!$B$2:$CH$509,ROW(BS51),)+HLOOKUP(BS$2,DIST!$C$1:$CI$508,ROW('NAV plus Dist'!BS51)+1,FALSE)</f>
        <v>0</v>
      </c>
      <c r="BT52" s="144">
        <f>HLOOKUP(BT$2,NAV!$B$2:$CH$509,ROW(BT51),)+HLOOKUP(BT$2,DIST!$C$1:$CI$508,ROW('NAV plus Dist'!BT51)+1,FALSE)</f>
        <v>0</v>
      </c>
      <c r="BU52" s="144">
        <f>HLOOKUP(BU$2,NAV!$B$2:$CH$509,ROW(BU51),)+HLOOKUP(BU$2,DIST!$C$1:$CI$508,ROW('NAV plus Dist'!BU51)+1,FALSE)</f>
        <v>0</v>
      </c>
      <c r="BV52" s="144">
        <f>HLOOKUP(BV$2,NAV!$B$2:$CH$509,ROW(BV51),)+HLOOKUP(BV$2,DIST!$C$1:$CI$508,ROW('NAV plus Dist'!BV51)+1,FALSE)</f>
        <v>0</v>
      </c>
      <c r="BW52" s="144">
        <f>HLOOKUP(BW$2,NAV!$B$2:$CH$509,ROW(BW51),)+HLOOKUP(BW$2,DIST!$C$1:$CI$508,ROW('NAV plus Dist'!BW51)+1,FALSE)</f>
        <v>0</v>
      </c>
      <c r="BX52" s="144">
        <f>HLOOKUP(BX$2,NAV!$B$2:$CH$509,ROW(BX51),)+HLOOKUP(BX$2,DIST!$C$1:$CI$508,ROW('NAV plus Dist'!BX51)+1,FALSE)</f>
        <v>0</v>
      </c>
      <c r="BY52" s="144">
        <f>HLOOKUP(BY$2,NAV!$B$2:$CH$509,ROW(BY51),)+HLOOKUP(BY$2,DIST!$C$1:$CI$508,ROW('NAV plus Dist'!BY51)+1,FALSE)</f>
        <v>0</v>
      </c>
      <c r="BZ52" s="144">
        <f>HLOOKUP(BZ$2,NAV!$B$2:$CH$509,ROW(BZ51),)+HLOOKUP(BZ$2,DIST!$C$1:$CI$508,ROW('NAV plus Dist'!BZ51)+1,FALSE)</f>
        <v>0</v>
      </c>
      <c r="CA52" s="144">
        <f>HLOOKUP(CA$2,NAV!$B$2:$CH$509,ROW(CA51),)+HLOOKUP(CA$2,DIST!$C$1:$CI$508,ROW('NAV plus Dist'!CA51)+1,FALSE)</f>
        <v>0</v>
      </c>
      <c r="CB52" s="144">
        <f>HLOOKUP(CB$2,NAV!$B$2:$CH$509,ROW(CB51),)+HLOOKUP(CB$2,DIST!$C$1:$CI$508,ROW('NAV plus Dist'!CB51)+1,FALSE)</f>
        <v>0</v>
      </c>
      <c r="CC52" s="144">
        <f>HLOOKUP(CC$2,NAV!$B$2:$CH$509,ROW(CC51),)+HLOOKUP(CC$2,DIST!$C$1:$CI$508,ROW('NAV plus Dist'!CC51)+1,FALSE)</f>
        <v>0</v>
      </c>
      <c r="CD52" s="144">
        <f>HLOOKUP(CD$2,NAV!$B$2:$CH$509,ROW(CD51),)+HLOOKUP(CD$2,DIST!$C$1:$CI$508,ROW('NAV plus Dist'!CD51)+1,FALSE)</f>
        <v>0</v>
      </c>
      <c r="CE52" s="144">
        <f>HLOOKUP(CE$2,NAV!$B$2:$CH$509,ROW(CE51),)+HLOOKUP(CE$2,DIST!$C$1:$CI$508,ROW('NAV plus Dist'!CE51)+1,FALSE)</f>
        <v>0</v>
      </c>
      <c r="CF52" s="144">
        <f>HLOOKUP(CF$2,NAV!$B$2:$CH$509,ROW(CF51),)+HLOOKUP(CF$2,DIST!$C$1:$CI$508,ROW('NAV plus Dist'!CF51)+1,FALSE)</f>
        <v>0</v>
      </c>
      <c r="CG52" s="144">
        <f>HLOOKUP(CG$2,NAV!$B$2:$CH$509,ROW(CG51),)+HLOOKUP(CG$2,DIST!$C$1:$CI$508,ROW('NAV plus Dist'!CG51)+1,FALSE)</f>
        <v>0</v>
      </c>
      <c r="CH52" s="144">
        <f>HLOOKUP(CH$2,NAV!$B$2:$CH$509,ROW(CH51),)+HLOOKUP(CH$2,DIST!$C$1:$CI$508,ROW('NAV plus Dist'!CH51)+1,FALSE)</f>
        <v>0</v>
      </c>
      <c r="CI52" s="144">
        <f>HLOOKUP(CI$2,NAV!$B$2:$CH$509,ROW(CI51),)+HLOOKUP(CI$2,DIST!$C$1:$CI$508,ROW('NAV plus Dist'!CI51)+1,FALSE)</f>
        <v>0</v>
      </c>
      <c r="CJ52" s="144">
        <f>HLOOKUP(CJ$2,NAV!$B$2:$AAA$509,ROW(CJ51),)+HLOOKUP(CJ$2,DIST!$C$1:$AAJ$508,ROW('NAV plus Dist'!CJ51)+1,FALSE)</f>
        <v>0</v>
      </c>
      <c r="CK52" s="144">
        <f>HLOOKUP(CK$2,NAV!$B$2:$AAA$509,ROW(CK51),)+HLOOKUP(CK$2,DIST!$C$1:$AAJ$508,ROW('NAV plus Dist'!CK51)+1,FALSE)</f>
        <v>0</v>
      </c>
      <c r="CL52" s="144">
        <f>HLOOKUP(CL$2,NAV!$B$2:$AAA$509,ROW(CL51),)+HLOOKUP(CL$2,DIST!$C$1:$AAJ$508,ROW('NAV plus Dist'!CL51)+1,FALSE)</f>
        <v>0</v>
      </c>
      <c r="CM52" s="144">
        <f>HLOOKUP(CM$2,NAV!$B$2:$AAA$509,ROW(CM51),)+HLOOKUP(CM$2,DIST!$C$1:$AAJ$508,ROW('NAV plus Dist'!CM51)+1,FALSE)</f>
        <v>0</v>
      </c>
      <c r="CN52" s="144">
        <f>HLOOKUP(CN$2,NAV!$B$2:$AAA$509,ROW(CN51),)+HLOOKUP(CN$2,DIST!$C$1:$AAJ$508,ROW('NAV plus Dist'!CN51)+1,FALSE)</f>
        <v>0</v>
      </c>
      <c r="CO52" s="144">
        <f>HLOOKUP(CO$2,NAV!$B$2:$AAA$509,ROW(CO51),)+HLOOKUP(CO$2,DIST!$C$1:$AAJ$508,ROW('NAV plus Dist'!CO51)+1,FALSE)</f>
        <v>0</v>
      </c>
      <c r="CP52" s="144">
        <f>HLOOKUP(CP$2,NAV!$B$2:$AAA$509,ROW(CP51),)+HLOOKUP(CP$2,DIST!$C$1:$AAJ$508,ROW('NAV plus Dist'!CP51)+1,FALSE)</f>
        <v>0</v>
      </c>
      <c r="CQ52" s="144">
        <f>HLOOKUP(CQ$2,NAV!$B$2:$AAA$509,ROW(CQ51),)+HLOOKUP(CQ$2,DIST!$C$1:$AAJ$508,ROW('NAV plus Dist'!CQ51)+1,FALSE)</f>
        <v>0</v>
      </c>
      <c r="CR52" s="144">
        <f>HLOOKUP(CR$2,NAV!$B$2:$AAA$509,ROW(CR51),)+HLOOKUP(CR$2,DIST!$C$1:$AAJ$508,ROW('NAV plus Dist'!CR51)+1,FALSE)</f>
        <v>0</v>
      </c>
      <c r="CS52" s="144">
        <f>HLOOKUP(CS$2,NAV!$B$2:$AAA$509,ROW(CS51),)+HLOOKUP(CS$2,DIST!$C$1:$AAJ$508,ROW('NAV plus Dist'!CS51)+1,FALSE)</f>
        <v>0</v>
      </c>
      <c r="CT52" s="144">
        <f>HLOOKUP(CT$2,NAV!$B$2:$AAA$509,ROW(CT51),)+HLOOKUP(CT$2,DIST!$C$1:$AAJ$508,ROW('NAV plus Dist'!CT51)+1,FALSE)</f>
        <v>0</v>
      </c>
      <c r="CU52" s="144">
        <f>HLOOKUP(CU$2,NAV!$B$2:$AAA$509,ROW(CU51),)+HLOOKUP(CU$2,DIST!$C$1:$AAJ$508,ROW('NAV plus Dist'!CU51)+1,FALSE)</f>
        <v>0</v>
      </c>
      <c r="CV52" s="144">
        <f>HLOOKUP(CV$2,NAV!$B$2:$AAA$509,ROW(CV51),)+HLOOKUP(CV$2,DIST!$C$1:$AAJ$508,ROW('NAV plus Dist'!CV51)+1,FALSE)</f>
        <v>0</v>
      </c>
      <c r="CW52" s="144">
        <f>HLOOKUP(CW$2,NAV!$B$2:$AAA$509,ROW(CW51),)+HLOOKUP(CW$2,DIST!$C$1:$AAJ$508,ROW('NAV plus Dist'!CW51)+1,FALSE)</f>
        <v>0</v>
      </c>
      <c r="CX52" s="144">
        <f>HLOOKUP(CX$2,NAV!$B$2:$AAA$509,ROW(CX51),)+HLOOKUP(CX$2,DIST!$C$1:$AAJ$508,ROW('NAV plus Dist'!CX51)+1,FALSE)</f>
        <v>0</v>
      </c>
      <c r="CY52" s="144">
        <f>HLOOKUP(CY$2,NAV!$B$2:$AAA$509,ROW(CY51),)+HLOOKUP(CY$2,DIST!$C$1:$AAJ$508,ROW('NAV plus Dist'!CY51)+1,FALSE)</f>
        <v>0</v>
      </c>
      <c r="CZ52" s="144">
        <f>HLOOKUP(CZ$2,NAV!$B$2:$AAA$509,ROW(CZ51),)+HLOOKUP(CZ$2,DIST!$C$1:$AAJ$508,ROW('NAV plus Dist'!CZ51)+1,FALSE)</f>
        <v>0</v>
      </c>
      <c r="DA52" s="144">
        <f>HLOOKUP(DA$2,NAV!$B$2:$AAA$509,ROW(DA51),)+HLOOKUP(DA$2,DIST!$C$1:$AAJ$508,ROW('NAV plus Dist'!DA51)+1,FALSE)</f>
        <v>0</v>
      </c>
      <c r="DB52" s="144">
        <f>HLOOKUP(DB$2,NAV!$B$2:$AAA$509,ROW(DB51),)+HLOOKUP(DB$2,DIST!$C$1:$AAJ$508,ROW('NAV plus Dist'!DB51)+1,FALSE)</f>
        <v>0</v>
      </c>
      <c r="DC52" s="144">
        <f>HLOOKUP(DC$2,NAV!$B$2:$AAA$509,ROW(DC51),)+HLOOKUP(DC$2,DIST!$C$1:$AAJ$508,ROW('NAV plus Dist'!DC51)+1,FALSE)</f>
        <v>0</v>
      </c>
      <c r="DD52" s="144">
        <f>HLOOKUP(DD$2,NAV!$B$2:$AAA$509,ROW(DD51),)+HLOOKUP(DD$2,DIST!$C$1:$AAJ$508,ROW('NAV plus Dist'!DD51)+1,FALSE)</f>
        <v>0</v>
      </c>
      <c r="DE52" s="144">
        <f>HLOOKUP(DE$2,NAV!$B$2:$AAA$509,ROW(DE51),)+HLOOKUP(DE$2,DIST!$C$1:$AAJ$508,ROW('NAV plus Dist'!DE51)+1,FALSE)</f>
        <v>0</v>
      </c>
      <c r="DF52" s="144">
        <f>HLOOKUP(DF$2,NAV!$B$2:$AAA$509,ROW(DF51),)+HLOOKUP(DF$2,DIST!$C$1:$AAJ$508,ROW('NAV plus Dist'!DF51)+1,FALSE)</f>
        <v>0</v>
      </c>
      <c r="DG52" s="144">
        <f>HLOOKUP(DG$2,NAV!$B$2:$AAA$509,ROW(DG51),)+HLOOKUP(DG$2,DIST!$C$1:$AAJ$508,ROW('NAV plus Dist'!DG51)+1,FALSE)</f>
        <v>0</v>
      </c>
      <c r="DH52" s="144">
        <f>HLOOKUP(DH$2,NAV!$B$2:$AAA$509,ROW(DH51),)+HLOOKUP(DH$2,DIST!$C$1:$AAJ$508,ROW('NAV plus Dist'!DH51)+1,FALSE)</f>
        <v>0</v>
      </c>
    </row>
    <row r="53" spans="1:112">
      <c r="A53" s="94">
        <f t="shared" si="74"/>
        <v>146</v>
      </c>
      <c r="B53" s="148">
        <f t="shared" si="75"/>
        <v>41608</v>
      </c>
      <c r="C53" s="144">
        <f>HLOOKUP(C$2,NAV!$B$2:$CH$509,ROW(C52),)+HLOOKUP(C$2,DIST!$C$1:$CI$508,ROW('NAV plus Dist'!C52)+1,FALSE)</f>
        <v>0</v>
      </c>
      <c r="D53" s="144">
        <f>HLOOKUP(D$2,NAV!$B$2:$CH$509,ROW(D52),)+HLOOKUP(D$2,DIST!$C$1:$CI$508,ROW('NAV plus Dist'!D52)+1,FALSE)</f>
        <v>0</v>
      </c>
      <c r="E53" s="144">
        <f>HLOOKUP(E$2,NAV!$B$2:$CH$509,ROW(E52),)+HLOOKUP(E$2,DIST!$C$1:$CI$508,ROW('NAV plus Dist'!E52)+1,FALSE)</f>
        <v>0</v>
      </c>
      <c r="F53" s="144">
        <f>HLOOKUP(F$2,NAV!$B$2:$CH$509,ROW(F52),)+HLOOKUP(F$2,DIST!$C$1:$CI$508,ROW('NAV plus Dist'!F52)+1,FALSE)</f>
        <v>0</v>
      </c>
      <c r="G53" s="144">
        <f>HLOOKUP(G$2,NAV!$B$2:$CH$509,ROW(G52),)+HLOOKUP(G$2,DIST!$C$1:$CI$508,ROW('NAV plus Dist'!G52)+1,FALSE)</f>
        <v>0</v>
      </c>
      <c r="H53" s="144">
        <f>HLOOKUP(H$2,NAV!$B$2:$CH$509,ROW(H52),)+HLOOKUP(H$2,DIST!$C$1:$CI$508,ROW('NAV plus Dist'!H52)+1,FALSE)</f>
        <v>0</v>
      </c>
      <c r="I53" s="144">
        <f>HLOOKUP(I$2,NAV!$B$2:$CH$509,ROW(I52),)+HLOOKUP(I$2,DIST!$C$1:$CI$508,ROW('NAV plus Dist'!I52)+1,FALSE)</f>
        <v>0</v>
      </c>
      <c r="J53" s="144">
        <f>HLOOKUP(J$2,NAV!$B$2:$CH$509,ROW(J52),)+HLOOKUP(J$2,DIST!$C$1:$CI$508,ROW('NAV plus Dist'!J52)+1,FALSE)</f>
        <v>0</v>
      </c>
      <c r="K53" s="144">
        <f>HLOOKUP(K$2,NAV!$B$2:$CH$509,ROW(K52),)+HLOOKUP(K$2,DIST!$C$1:$CI$508,ROW('NAV plus Dist'!K52)+1,FALSE)</f>
        <v>0</v>
      </c>
      <c r="L53" s="144">
        <f>HLOOKUP(L$2,NAV!$B$2:$CH$509,ROW(L52),)+HLOOKUP(L$2,DIST!$C$1:$CI$508,ROW('NAV plus Dist'!L52)+1,FALSE)</f>
        <v>0</v>
      </c>
      <c r="M53" s="144">
        <f>HLOOKUP(M$2,NAV!$B$2:$CH$509,ROW(M52),)+HLOOKUP(M$2,DIST!$C$1:$CI$508,ROW('NAV plus Dist'!M52)+1,FALSE)</f>
        <v>0</v>
      </c>
      <c r="N53" s="144">
        <f>HLOOKUP(N$2,NAV!$B$2:$CH$509,ROW(N52),)+HLOOKUP(N$2,DIST!$C$1:$CI$508,ROW('NAV plus Dist'!N52)+1,FALSE)</f>
        <v>0</v>
      </c>
      <c r="O53" s="144">
        <f>HLOOKUP(O$2,NAV!$B$2:$CH$509,ROW(O52),)+HLOOKUP(O$2,DIST!$C$1:$CI$508,ROW('NAV plus Dist'!O52)+1,FALSE)</f>
        <v>0</v>
      </c>
      <c r="P53" s="144">
        <f>HLOOKUP(P$2,NAV!$B$2:$CH$509,ROW(P52),)+HLOOKUP(P$2,DIST!$C$1:$CI$508,ROW('NAV plus Dist'!P52)+1,FALSE)</f>
        <v>0</v>
      </c>
      <c r="Q53" s="144">
        <f>HLOOKUP(Q$2,NAV!$B$2:$CH$509,ROW(Q52),)+HLOOKUP(Q$2,DIST!$C$1:$CI$508,ROW('NAV plus Dist'!Q52)+1,FALSE)</f>
        <v>13.3941</v>
      </c>
      <c r="R53" s="144">
        <f>HLOOKUP(R$2,NAV!$B$2:$CH$509,ROW(R52),)+HLOOKUP(R$2,DIST!$C$1:$CI$508,ROW('NAV plus Dist'!R52)+1,FALSE)</f>
        <v>13.3941</v>
      </c>
      <c r="S53" s="144">
        <f>HLOOKUP(S$2,NAV!$B$2:$CH$509,ROW(S52),)+HLOOKUP(S$2,DIST!$C$1:$CI$508,ROW('NAV plus Dist'!S52)+1,FALSE)</f>
        <v>13.224299999999999</v>
      </c>
      <c r="T53" s="144">
        <f>HLOOKUP(T$2,NAV!$B$2:$CH$509,ROW(T52),)+HLOOKUP(T$2,DIST!$C$1:$CI$508,ROW('NAV plus Dist'!T52)+1,FALSE)</f>
        <v>13.6281</v>
      </c>
      <c r="U53" s="144">
        <f>HLOOKUP(U$2,NAV!$B$2:$CH$509,ROW(U52),)+HLOOKUP(U$2,DIST!$C$1:$CI$508,ROW('NAV plus Dist'!U52)+1,FALSE)</f>
        <v>0</v>
      </c>
      <c r="V53" s="144">
        <f>HLOOKUP(V$2,NAV!$B$2:$CH$509,ROW(V52),)+HLOOKUP(V$2,DIST!$C$1:$CI$508,ROW('NAV plus Dist'!V52)+1,FALSE)</f>
        <v>14.3019</v>
      </c>
      <c r="W53" s="144">
        <f>HLOOKUP(W$2,NAV!$B$2:$CH$509,ROW(W52),)+HLOOKUP(W$2,DIST!$C$1:$CI$508,ROW('NAV plus Dist'!W52)+1,FALSE)</f>
        <v>14.3019</v>
      </c>
      <c r="X53" s="144">
        <f>HLOOKUP(X$2,NAV!$B$2:$CH$509,ROW(X52),)+HLOOKUP(X$2,DIST!$C$1:$CI$508,ROW('NAV plus Dist'!X52)+1,FALSE)</f>
        <v>14.3133</v>
      </c>
      <c r="Y53" s="144">
        <f>HLOOKUP(Y$2,NAV!$B$2:$CH$509,ROW(Y52),)+HLOOKUP(Y$2,DIST!$C$1:$CI$508,ROW('NAV plus Dist'!Y52)+1,FALSE)</f>
        <v>14.5961</v>
      </c>
      <c r="Z53" s="144">
        <f>HLOOKUP(Z$2,NAV!$B$2:$CH$509,ROW(Z52),)+HLOOKUP(Z$2,DIST!$C$1:$CI$508,ROW('NAV plus Dist'!Z52)+1,FALSE)</f>
        <v>0</v>
      </c>
      <c r="AA53" s="144">
        <f>HLOOKUP(AA$2,NAV!$B$2:$CH$509,ROW(AA52),)+HLOOKUP(AA$2,DIST!$C$1:$CI$508,ROW('NAV plus Dist'!AA52)+1,FALSE)</f>
        <v>0</v>
      </c>
      <c r="AB53" s="144">
        <f>HLOOKUP(AB$2,NAV!$B$2:$CH$509,ROW(AB52),)+HLOOKUP(AB$2,DIST!$C$1:$CI$508,ROW('NAV plus Dist'!AB52)+1,FALSE)</f>
        <v>0</v>
      </c>
      <c r="AC53" s="144">
        <f>HLOOKUP(AC$2,NAV!$B$2:$CH$509,ROW(AC52),)+HLOOKUP(AC$2,DIST!$C$1:$CI$508,ROW('NAV plus Dist'!AC52)+1,FALSE)</f>
        <v>0</v>
      </c>
      <c r="AD53" s="144">
        <f>HLOOKUP(AD$2,NAV!$B$2:$CH$509,ROW(AD52),)+HLOOKUP(AD$2,DIST!$C$1:$CI$508,ROW('NAV plus Dist'!AD52)+1,FALSE)</f>
        <v>0</v>
      </c>
      <c r="AE53" s="144">
        <f>HLOOKUP(AE$2,NAV!$B$2:$CH$509,ROW(AE52),)+HLOOKUP(AE$2,DIST!$C$1:$CI$508,ROW('NAV plus Dist'!AE52)+1,FALSE)</f>
        <v>0</v>
      </c>
      <c r="AF53" s="144">
        <f>HLOOKUP(AF$2,NAV!$B$2:$CH$509,ROW(AF52),)+HLOOKUP(AF$2,DIST!$C$1:$CI$508,ROW('NAV plus Dist'!AF52)+1,FALSE)</f>
        <v>0</v>
      </c>
      <c r="AG53" s="144">
        <f>HLOOKUP(AG$2,NAV!$B$2:$CH$509,ROW(AG52),)+HLOOKUP(AG$2,DIST!$C$1:$CI$508,ROW('NAV plus Dist'!AG52)+1,FALSE)</f>
        <v>0</v>
      </c>
      <c r="AH53" s="144">
        <f>HLOOKUP(AH$2,NAV!$B$2:$CH$509,ROW(AH52),)+HLOOKUP(AH$2,DIST!$C$1:$CI$508,ROW('NAV plus Dist'!AH52)+1,FALSE)</f>
        <v>0</v>
      </c>
      <c r="AI53" s="144">
        <f>HLOOKUP(AI$2,NAV!$B$2:$CH$509,ROW(AI52),)+HLOOKUP(AI$2,DIST!$C$1:$CI$508,ROW('NAV plus Dist'!AI52)+1,FALSE)</f>
        <v>0</v>
      </c>
      <c r="AJ53" s="144">
        <f>HLOOKUP(AJ$2,NAV!$B$2:$CH$509,ROW(AJ52),)+HLOOKUP(AJ$2,DIST!$C$1:$CI$508,ROW('NAV plus Dist'!AJ52)+1,FALSE)</f>
        <v>0</v>
      </c>
      <c r="AK53" s="144">
        <f>HLOOKUP(AK$2,NAV!$B$2:$CH$509,ROW(AK52),)+HLOOKUP(AK$2,DIST!$C$1:$CI$508,ROW('NAV plus Dist'!AK52)+1,FALSE)</f>
        <v>0</v>
      </c>
      <c r="AL53" s="144">
        <f>HLOOKUP(AL$2,NAV!$B$2:$CH$509,ROW(AL52),)+HLOOKUP(AL$2,DIST!$C$1:$CI$508,ROW('NAV plus Dist'!AL52)+1,FALSE)</f>
        <v>0</v>
      </c>
      <c r="AM53" s="144">
        <f>HLOOKUP(AM$2,NAV!$B$2:$CH$509,ROW(AM52),)+HLOOKUP(AM$2,DIST!$C$1:$CI$508,ROW('NAV plus Dist'!AM52)+1,FALSE)</f>
        <v>0</v>
      </c>
      <c r="AN53" s="144">
        <f>HLOOKUP(AN$2,NAV!$B$2:$CH$509,ROW(AN52),)+HLOOKUP(AN$2,DIST!$C$1:$CI$508,ROW('NAV plus Dist'!AN52)+1,FALSE)</f>
        <v>0</v>
      </c>
      <c r="AO53" s="144">
        <f>HLOOKUP(AO$2,NAV!$B$2:$CH$509,ROW(AO52),)+HLOOKUP(AO$2,DIST!$C$1:$CI$508,ROW('NAV plus Dist'!AO52)+1,FALSE)</f>
        <v>0</v>
      </c>
      <c r="AP53" s="144">
        <f>HLOOKUP(AP$2,NAV!$B$2:$CH$509,ROW(AP52),)+HLOOKUP(AP$2,DIST!$C$1:$CI$508,ROW('NAV plus Dist'!AP52)+1,FALSE)</f>
        <v>0</v>
      </c>
      <c r="AQ53" s="144">
        <f>HLOOKUP(AQ$2,NAV!$B$2:$CH$509,ROW(AQ52),)+HLOOKUP(AQ$2,DIST!$C$1:$CI$508,ROW('NAV plus Dist'!AQ52)+1,FALSE)</f>
        <v>0</v>
      </c>
      <c r="AR53" s="144">
        <f>HLOOKUP(AR$2,NAV!$B$2:$CH$509,ROW(AR52),)+HLOOKUP(AR$2,DIST!$C$1:$CI$508,ROW('NAV plus Dist'!AR52)+1,FALSE)</f>
        <v>0</v>
      </c>
      <c r="AS53" s="144">
        <f>HLOOKUP(AS$2,NAV!$B$2:$CH$509,ROW(AS52),)+HLOOKUP(AS$2,DIST!$C$1:$CI$508,ROW('NAV plus Dist'!AS52)+1,FALSE)</f>
        <v>0</v>
      </c>
      <c r="AT53" s="144">
        <f>HLOOKUP(AT$2,NAV!$B$2:$CH$509,ROW(AT52),)+HLOOKUP(AT$2,DIST!$C$1:$CI$508,ROW('NAV plus Dist'!AT52)+1,FALSE)</f>
        <v>0</v>
      </c>
      <c r="AU53" s="144">
        <f>HLOOKUP(AU$2,NAV!$B$2:$CH$509,ROW(AU52),)+HLOOKUP(AU$2,DIST!$C$1:$CI$508,ROW('NAV plus Dist'!AU52)+1,FALSE)</f>
        <v>0</v>
      </c>
      <c r="AV53" s="144">
        <f>HLOOKUP(AV$2,NAV!$B$2:$CH$509,ROW(AV52),)+HLOOKUP(AV$2,DIST!$C$1:$CI$508,ROW('NAV plus Dist'!AV52)+1,FALSE)</f>
        <v>0</v>
      </c>
      <c r="AW53" s="144">
        <f>HLOOKUP(AW$2,NAV!$B$2:$CH$509,ROW(AW52),)+HLOOKUP(AW$2,DIST!$C$1:$CI$508,ROW('NAV plus Dist'!AW52)+1,FALSE)</f>
        <v>0</v>
      </c>
      <c r="AX53" s="144">
        <f>HLOOKUP(AX$2,NAV!$B$2:$CH$509,ROW(AX52),)+HLOOKUP(AX$2,DIST!$C$1:$CI$508,ROW('NAV plus Dist'!AX52)+1,FALSE)</f>
        <v>0</v>
      </c>
      <c r="AY53" s="144">
        <f>HLOOKUP(AY$2,NAV!$B$2:$CH$509,ROW(AY52),)+HLOOKUP(AY$2,DIST!$C$1:$CI$508,ROW('NAV plus Dist'!AY52)+1,FALSE)</f>
        <v>0</v>
      </c>
      <c r="AZ53" s="144">
        <f>HLOOKUP(AZ$2,NAV!$B$2:$CH$509,ROW(AZ52),)+HLOOKUP(AZ$2,DIST!$C$1:$CI$508,ROW('NAV plus Dist'!AZ52)+1,FALSE)</f>
        <v>0</v>
      </c>
      <c r="BA53" s="144">
        <f>HLOOKUP(BA$2,NAV!$B$2:$CH$509,ROW(BA52),)+HLOOKUP(BA$2,DIST!$C$1:$CI$508,ROW('NAV plus Dist'!BA52)+1,FALSE)</f>
        <v>0</v>
      </c>
      <c r="BB53" s="144">
        <f>HLOOKUP(BB$2,NAV!$B$2:$CH$509,ROW(BB52),)+HLOOKUP(BB$2,DIST!$C$1:$CI$508,ROW('NAV plus Dist'!BB52)+1,FALSE)</f>
        <v>0</v>
      </c>
      <c r="BC53" s="144">
        <f>HLOOKUP(BC$2,NAV!$B$2:$CH$509,ROW(BC52),)+HLOOKUP(BC$2,DIST!$C$1:$CI$508,ROW('NAV plus Dist'!BC52)+1,FALSE)</f>
        <v>0</v>
      </c>
      <c r="BD53" s="144">
        <f>HLOOKUP(BD$2,NAV!$B$2:$CH$509,ROW(BD52),)+HLOOKUP(BD$2,DIST!$C$1:$CI$508,ROW('NAV plus Dist'!BD52)+1,FALSE)</f>
        <v>0</v>
      </c>
      <c r="BE53" s="144">
        <f>HLOOKUP(BE$2,NAV!$B$2:$CH$509,ROW(BE52),)+HLOOKUP(BE$2,DIST!$C$1:$CI$508,ROW('NAV plus Dist'!BE52)+1,FALSE)</f>
        <v>0</v>
      </c>
      <c r="BF53" s="144">
        <f>HLOOKUP(BF$2,NAV!$B$2:$CH$509,ROW(BF52),)+HLOOKUP(BF$2,DIST!$C$1:$CI$508,ROW('NAV plus Dist'!BF52)+1,FALSE)</f>
        <v>0</v>
      </c>
      <c r="BG53" s="144">
        <f>HLOOKUP(BG$2,NAV!$B$2:$CH$509,ROW(BG52),)+HLOOKUP(BG$2,DIST!$C$1:$CI$508,ROW('NAV plus Dist'!BG52)+1,FALSE)</f>
        <v>0</v>
      </c>
      <c r="BH53" s="144">
        <f>HLOOKUP(BH$2,NAV!$B$2:$CH$509,ROW(BH52),)+HLOOKUP(BH$2,DIST!$C$1:$CI$508,ROW('NAV plus Dist'!BH52)+1,FALSE)</f>
        <v>0</v>
      </c>
      <c r="BI53" s="144">
        <f>HLOOKUP(BI$2,NAV!$B$2:$CH$509,ROW(BI52),)+HLOOKUP(BI$2,DIST!$C$1:$CI$508,ROW('NAV plus Dist'!BI52)+1,FALSE)</f>
        <v>0</v>
      </c>
      <c r="BJ53" s="144">
        <f>HLOOKUP(BJ$2,NAV!$B$2:$CH$509,ROW(BJ52),)+HLOOKUP(BJ$2,DIST!$C$1:$CI$508,ROW('NAV plus Dist'!BJ52)+1,FALSE)</f>
        <v>0</v>
      </c>
      <c r="BK53" s="144">
        <f>HLOOKUP(BK$2,NAV!$B$2:$CH$509,ROW(BK52),)+HLOOKUP(BK$2,DIST!$C$1:$CI$508,ROW('NAV plus Dist'!BK52)+1,FALSE)</f>
        <v>0</v>
      </c>
      <c r="BL53" s="144">
        <f>HLOOKUP(BL$2,NAV!$B$2:$CH$509,ROW(BL52),)+HLOOKUP(BL$2,DIST!$C$1:$CI$508,ROW('NAV plus Dist'!BL52)+1,FALSE)</f>
        <v>0</v>
      </c>
      <c r="BM53" s="144">
        <f>HLOOKUP(BM$2,NAV!$B$2:$CH$509,ROW(BM52),)+HLOOKUP(BM$2,DIST!$C$1:$CI$508,ROW('NAV plus Dist'!BM52)+1,FALSE)</f>
        <v>0</v>
      </c>
      <c r="BN53" s="144">
        <f>HLOOKUP(BN$2,NAV!$B$2:$CH$509,ROW(BN52),)+HLOOKUP(BN$2,DIST!$C$1:$CI$508,ROW('NAV plus Dist'!BN52)+1,FALSE)</f>
        <v>0</v>
      </c>
      <c r="BO53" s="144">
        <f>HLOOKUP(BO$2,NAV!$B$2:$CH$509,ROW(BO52),)+HLOOKUP(BO$2,DIST!$C$1:$CI$508,ROW('NAV plus Dist'!BO52)+1,FALSE)</f>
        <v>0</v>
      </c>
      <c r="BP53" s="144">
        <f>HLOOKUP(BP$2,NAV!$B$2:$CH$509,ROW(BP52),)+HLOOKUP(BP$2,DIST!$C$1:$CI$508,ROW('NAV plus Dist'!BP52)+1,FALSE)</f>
        <v>0</v>
      </c>
      <c r="BQ53" s="144">
        <f>HLOOKUP(BQ$2,NAV!$B$2:$CH$509,ROW(BQ52),)+HLOOKUP(BQ$2,DIST!$C$1:$CI$508,ROW('NAV plus Dist'!BQ52)+1,FALSE)</f>
        <v>0</v>
      </c>
      <c r="BR53" s="144">
        <f>HLOOKUP(BR$2,NAV!$B$2:$CH$509,ROW(BR52),)+HLOOKUP(BR$2,DIST!$C$1:$CI$508,ROW('NAV plus Dist'!BR52)+1,FALSE)</f>
        <v>0</v>
      </c>
      <c r="BS53" s="144">
        <f>HLOOKUP(BS$2,NAV!$B$2:$CH$509,ROW(BS52),)+HLOOKUP(BS$2,DIST!$C$1:$CI$508,ROW('NAV plus Dist'!BS52)+1,FALSE)</f>
        <v>0</v>
      </c>
      <c r="BT53" s="144">
        <f>HLOOKUP(BT$2,NAV!$B$2:$CH$509,ROW(BT52),)+HLOOKUP(BT$2,DIST!$C$1:$CI$508,ROW('NAV plus Dist'!BT52)+1,FALSE)</f>
        <v>0</v>
      </c>
      <c r="BU53" s="144">
        <f>HLOOKUP(BU$2,NAV!$B$2:$CH$509,ROW(BU52),)+HLOOKUP(BU$2,DIST!$C$1:$CI$508,ROW('NAV plus Dist'!BU52)+1,FALSE)</f>
        <v>0</v>
      </c>
      <c r="BV53" s="144">
        <f>HLOOKUP(BV$2,NAV!$B$2:$CH$509,ROW(BV52),)+HLOOKUP(BV$2,DIST!$C$1:$CI$508,ROW('NAV plus Dist'!BV52)+1,FALSE)</f>
        <v>0</v>
      </c>
      <c r="BW53" s="144">
        <f>HLOOKUP(BW$2,NAV!$B$2:$CH$509,ROW(BW52),)+HLOOKUP(BW$2,DIST!$C$1:$CI$508,ROW('NAV plus Dist'!BW52)+1,FALSE)</f>
        <v>0</v>
      </c>
      <c r="BX53" s="144">
        <f>HLOOKUP(BX$2,NAV!$B$2:$CH$509,ROW(BX52),)+HLOOKUP(BX$2,DIST!$C$1:$CI$508,ROW('NAV plus Dist'!BX52)+1,FALSE)</f>
        <v>0</v>
      </c>
      <c r="BY53" s="144">
        <f>HLOOKUP(BY$2,NAV!$B$2:$CH$509,ROW(BY52),)+HLOOKUP(BY$2,DIST!$C$1:$CI$508,ROW('NAV plus Dist'!BY52)+1,FALSE)</f>
        <v>0</v>
      </c>
      <c r="BZ53" s="144">
        <f>HLOOKUP(BZ$2,NAV!$B$2:$CH$509,ROW(BZ52),)+HLOOKUP(BZ$2,DIST!$C$1:$CI$508,ROW('NAV plus Dist'!BZ52)+1,FALSE)</f>
        <v>0</v>
      </c>
      <c r="CA53" s="144">
        <f>HLOOKUP(CA$2,NAV!$B$2:$CH$509,ROW(CA52),)+HLOOKUP(CA$2,DIST!$C$1:$CI$508,ROW('NAV plus Dist'!CA52)+1,FALSE)</f>
        <v>0</v>
      </c>
      <c r="CB53" s="144">
        <f>HLOOKUP(CB$2,NAV!$B$2:$CH$509,ROW(CB52),)+HLOOKUP(CB$2,DIST!$C$1:$CI$508,ROW('NAV plus Dist'!CB52)+1,FALSE)</f>
        <v>0</v>
      </c>
      <c r="CC53" s="144">
        <f>HLOOKUP(CC$2,NAV!$B$2:$CH$509,ROW(CC52),)+HLOOKUP(CC$2,DIST!$C$1:$CI$508,ROW('NAV plus Dist'!CC52)+1,FALSE)</f>
        <v>0</v>
      </c>
      <c r="CD53" s="144">
        <f>HLOOKUP(CD$2,NAV!$B$2:$CH$509,ROW(CD52),)+HLOOKUP(CD$2,DIST!$C$1:$CI$508,ROW('NAV plus Dist'!CD52)+1,FALSE)</f>
        <v>0</v>
      </c>
      <c r="CE53" s="144">
        <f>HLOOKUP(CE$2,NAV!$B$2:$CH$509,ROW(CE52),)+HLOOKUP(CE$2,DIST!$C$1:$CI$508,ROW('NAV plus Dist'!CE52)+1,FALSE)</f>
        <v>0</v>
      </c>
      <c r="CF53" s="144">
        <f>HLOOKUP(CF$2,NAV!$B$2:$CH$509,ROW(CF52),)+HLOOKUP(CF$2,DIST!$C$1:$CI$508,ROW('NAV plus Dist'!CF52)+1,FALSE)</f>
        <v>0</v>
      </c>
      <c r="CG53" s="144">
        <f>HLOOKUP(CG$2,NAV!$B$2:$CH$509,ROW(CG52),)+HLOOKUP(CG$2,DIST!$C$1:$CI$508,ROW('NAV plus Dist'!CG52)+1,FALSE)</f>
        <v>0</v>
      </c>
      <c r="CH53" s="144">
        <f>HLOOKUP(CH$2,NAV!$B$2:$CH$509,ROW(CH52),)+HLOOKUP(CH$2,DIST!$C$1:$CI$508,ROW('NAV plus Dist'!CH52)+1,FALSE)</f>
        <v>0</v>
      </c>
      <c r="CI53" s="144">
        <f>HLOOKUP(CI$2,NAV!$B$2:$CH$509,ROW(CI52),)+HLOOKUP(CI$2,DIST!$C$1:$CI$508,ROW('NAV plus Dist'!CI52)+1,FALSE)</f>
        <v>0</v>
      </c>
      <c r="CJ53" s="144">
        <f>HLOOKUP(CJ$2,NAV!$B$2:$AAA$509,ROW(CJ52),)+HLOOKUP(CJ$2,DIST!$C$1:$AAJ$508,ROW('NAV plus Dist'!CJ52)+1,FALSE)</f>
        <v>0</v>
      </c>
      <c r="CK53" s="144">
        <f>HLOOKUP(CK$2,NAV!$B$2:$AAA$509,ROW(CK52),)+HLOOKUP(CK$2,DIST!$C$1:$AAJ$508,ROW('NAV plus Dist'!CK52)+1,FALSE)</f>
        <v>0</v>
      </c>
      <c r="CL53" s="144">
        <f>HLOOKUP(CL$2,NAV!$B$2:$AAA$509,ROW(CL52),)+HLOOKUP(CL$2,DIST!$C$1:$AAJ$508,ROW('NAV plus Dist'!CL52)+1,FALSE)</f>
        <v>0</v>
      </c>
      <c r="CM53" s="144">
        <f>HLOOKUP(CM$2,NAV!$B$2:$AAA$509,ROW(CM52),)+HLOOKUP(CM$2,DIST!$C$1:$AAJ$508,ROW('NAV plus Dist'!CM52)+1,FALSE)</f>
        <v>0</v>
      </c>
      <c r="CN53" s="144">
        <f>HLOOKUP(CN$2,NAV!$B$2:$AAA$509,ROW(CN52),)+HLOOKUP(CN$2,DIST!$C$1:$AAJ$508,ROW('NAV plus Dist'!CN52)+1,FALSE)</f>
        <v>0</v>
      </c>
      <c r="CO53" s="144">
        <f>HLOOKUP(CO$2,NAV!$B$2:$AAA$509,ROW(CO52),)+HLOOKUP(CO$2,DIST!$C$1:$AAJ$508,ROW('NAV plus Dist'!CO52)+1,FALSE)</f>
        <v>0</v>
      </c>
      <c r="CP53" s="144">
        <f>HLOOKUP(CP$2,NAV!$B$2:$AAA$509,ROW(CP52),)+HLOOKUP(CP$2,DIST!$C$1:$AAJ$508,ROW('NAV plus Dist'!CP52)+1,FALSE)</f>
        <v>0</v>
      </c>
      <c r="CQ53" s="144">
        <f>HLOOKUP(CQ$2,NAV!$B$2:$AAA$509,ROW(CQ52),)+HLOOKUP(CQ$2,DIST!$C$1:$AAJ$508,ROW('NAV plus Dist'!CQ52)+1,FALSE)</f>
        <v>0</v>
      </c>
      <c r="CR53" s="144">
        <f>HLOOKUP(CR$2,NAV!$B$2:$AAA$509,ROW(CR52),)+HLOOKUP(CR$2,DIST!$C$1:$AAJ$508,ROW('NAV plus Dist'!CR52)+1,FALSE)</f>
        <v>0</v>
      </c>
      <c r="CS53" s="144">
        <f>HLOOKUP(CS$2,NAV!$B$2:$AAA$509,ROW(CS52),)+HLOOKUP(CS$2,DIST!$C$1:$AAJ$508,ROW('NAV plus Dist'!CS52)+1,FALSE)</f>
        <v>0</v>
      </c>
      <c r="CT53" s="144">
        <f>HLOOKUP(CT$2,NAV!$B$2:$AAA$509,ROW(CT52),)+HLOOKUP(CT$2,DIST!$C$1:$AAJ$508,ROW('NAV plus Dist'!CT52)+1,FALSE)</f>
        <v>0</v>
      </c>
      <c r="CU53" s="144">
        <f>HLOOKUP(CU$2,NAV!$B$2:$AAA$509,ROW(CU52),)+HLOOKUP(CU$2,DIST!$C$1:$AAJ$508,ROW('NAV plus Dist'!CU52)+1,FALSE)</f>
        <v>0</v>
      </c>
      <c r="CV53" s="144">
        <f>HLOOKUP(CV$2,NAV!$B$2:$AAA$509,ROW(CV52),)+HLOOKUP(CV$2,DIST!$C$1:$AAJ$508,ROW('NAV plus Dist'!CV52)+1,FALSE)</f>
        <v>0</v>
      </c>
      <c r="CW53" s="144">
        <f>HLOOKUP(CW$2,NAV!$B$2:$AAA$509,ROW(CW52),)+HLOOKUP(CW$2,DIST!$C$1:$AAJ$508,ROW('NAV plus Dist'!CW52)+1,FALSE)</f>
        <v>0</v>
      </c>
      <c r="CX53" s="144">
        <f>HLOOKUP(CX$2,NAV!$B$2:$AAA$509,ROW(CX52),)+HLOOKUP(CX$2,DIST!$C$1:$AAJ$508,ROW('NAV plus Dist'!CX52)+1,FALSE)</f>
        <v>0</v>
      </c>
      <c r="CY53" s="144">
        <f>HLOOKUP(CY$2,NAV!$B$2:$AAA$509,ROW(CY52),)+HLOOKUP(CY$2,DIST!$C$1:$AAJ$508,ROW('NAV plus Dist'!CY52)+1,FALSE)</f>
        <v>0</v>
      </c>
      <c r="CZ53" s="144">
        <f>HLOOKUP(CZ$2,NAV!$B$2:$AAA$509,ROW(CZ52),)+HLOOKUP(CZ$2,DIST!$C$1:$AAJ$508,ROW('NAV plus Dist'!CZ52)+1,FALSE)</f>
        <v>0</v>
      </c>
      <c r="DA53" s="144">
        <f>HLOOKUP(DA$2,NAV!$B$2:$AAA$509,ROW(DA52),)+HLOOKUP(DA$2,DIST!$C$1:$AAJ$508,ROW('NAV plus Dist'!DA52)+1,FALSE)</f>
        <v>0</v>
      </c>
      <c r="DB53" s="144">
        <f>HLOOKUP(DB$2,NAV!$B$2:$AAA$509,ROW(DB52),)+HLOOKUP(DB$2,DIST!$C$1:$AAJ$508,ROW('NAV plus Dist'!DB52)+1,FALSE)</f>
        <v>0</v>
      </c>
      <c r="DC53" s="144">
        <f>HLOOKUP(DC$2,NAV!$B$2:$AAA$509,ROW(DC52),)+HLOOKUP(DC$2,DIST!$C$1:$AAJ$508,ROW('NAV plus Dist'!DC52)+1,FALSE)</f>
        <v>0</v>
      </c>
      <c r="DD53" s="144">
        <f>HLOOKUP(DD$2,NAV!$B$2:$AAA$509,ROW(DD52),)+HLOOKUP(DD$2,DIST!$C$1:$AAJ$508,ROW('NAV plus Dist'!DD52)+1,FALSE)</f>
        <v>0</v>
      </c>
      <c r="DE53" s="144">
        <f>HLOOKUP(DE$2,NAV!$B$2:$AAA$509,ROW(DE52),)+HLOOKUP(DE$2,DIST!$C$1:$AAJ$508,ROW('NAV plus Dist'!DE52)+1,FALSE)</f>
        <v>0</v>
      </c>
      <c r="DF53" s="144">
        <f>HLOOKUP(DF$2,NAV!$B$2:$AAA$509,ROW(DF52),)+HLOOKUP(DF$2,DIST!$C$1:$AAJ$508,ROW('NAV plus Dist'!DF52)+1,FALSE)</f>
        <v>0</v>
      </c>
      <c r="DG53" s="144">
        <f>HLOOKUP(DG$2,NAV!$B$2:$AAA$509,ROW(DG52),)+HLOOKUP(DG$2,DIST!$C$1:$AAJ$508,ROW('NAV plus Dist'!DG52)+1,FALSE)</f>
        <v>0</v>
      </c>
      <c r="DH53" s="144">
        <f>HLOOKUP(DH$2,NAV!$B$2:$AAA$509,ROW(DH52),)+HLOOKUP(DH$2,DIST!$C$1:$AAJ$508,ROW('NAV plus Dist'!DH52)+1,FALSE)</f>
        <v>0</v>
      </c>
    </row>
    <row r="54" spans="1:112" ht="15" thickBot="1">
      <c r="A54" s="94">
        <f t="shared" si="74"/>
        <v>145</v>
      </c>
      <c r="B54" s="149">
        <f t="shared" si="75"/>
        <v>41639</v>
      </c>
      <c r="C54" s="144">
        <f>HLOOKUP(C$2,NAV!$B$2:$CH$509,ROW(C53),)+HLOOKUP(C$2,DIST!$C$1:$CI$508,ROW('NAV plus Dist'!C53)+1,FALSE)</f>
        <v>0</v>
      </c>
      <c r="D54" s="144">
        <f>HLOOKUP(D$2,NAV!$B$2:$CH$509,ROW(D53),)+HLOOKUP(D$2,DIST!$C$1:$CI$508,ROW('NAV plus Dist'!D53)+1,FALSE)</f>
        <v>0</v>
      </c>
      <c r="E54" s="144">
        <f>HLOOKUP(E$2,NAV!$B$2:$CH$509,ROW(E53),)+HLOOKUP(E$2,DIST!$C$1:$CI$508,ROW('NAV plus Dist'!E53)+1,FALSE)</f>
        <v>0</v>
      </c>
      <c r="F54" s="144">
        <f>HLOOKUP(F$2,NAV!$B$2:$CH$509,ROW(F53),)+HLOOKUP(F$2,DIST!$C$1:$CI$508,ROW('NAV plus Dist'!F53)+1,FALSE)</f>
        <v>0</v>
      </c>
      <c r="G54" s="144">
        <f>HLOOKUP(G$2,NAV!$B$2:$CH$509,ROW(G53),)+HLOOKUP(G$2,DIST!$C$1:$CI$508,ROW('NAV plus Dist'!G53)+1,FALSE)</f>
        <v>0</v>
      </c>
      <c r="H54" s="144">
        <f>HLOOKUP(H$2,NAV!$B$2:$CH$509,ROW(H53),)+HLOOKUP(H$2,DIST!$C$1:$CI$508,ROW('NAV plus Dist'!H53)+1,FALSE)</f>
        <v>0</v>
      </c>
      <c r="I54" s="144">
        <f>HLOOKUP(I$2,NAV!$B$2:$CH$509,ROW(I53),)+HLOOKUP(I$2,DIST!$C$1:$CI$508,ROW('NAV plus Dist'!I53)+1,FALSE)</f>
        <v>0</v>
      </c>
      <c r="J54" s="144">
        <f>HLOOKUP(J$2,NAV!$B$2:$CH$509,ROW(J53),)+HLOOKUP(J$2,DIST!$C$1:$CI$508,ROW('NAV plus Dist'!J53)+1,FALSE)</f>
        <v>0</v>
      </c>
      <c r="K54" s="144">
        <f>HLOOKUP(K$2,NAV!$B$2:$CH$509,ROW(K53),)+HLOOKUP(K$2,DIST!$C$1:$CI$508,ROW('NAV plus Dist'!K53)+1,FALSE)</f>
        <v>0</v>
      </c>
      <c r="L54" s="144">
        <f>HLOOKUP(L$2,NAV!$B$2:$CH$509,ROW(L53),)+HLOOKUP(L$2,DIST!$C$1:$CI$508,ROW('NAV plus Dist'!L53)+1,FALSE)</f>
        <v>0</v>
      </c>
      <c r="M54" s="144">
        <f>HLOOKUP(M$2,NAV!$B$2:$CH$509,ROW(M53),)+HLOOKUP(M$2,DIST!$C$1:$CI$508,ROW('NAV plus Dist'!M53)+1,FALSE)</f>
        <v>0</v>
      </c>
      <c r="N54" s="144">
        <f>HLOOKUP(N$2,NAV!$B$2:$CH$509,ROW(N53),)+HLOOKUP(N$2,DIST!$C$1:$CI$508,ROW('NAV plus Dist'!N53)+1,FALSE)</f>
        <v>0</v>
      </c>
      <c r="O54" s="144">
        <f>HLOOKUP(O$2,NAV!$B$2:$CH$509,ROW(O53),)+HLOOKUP(O$2,DIST!$C$1:$CI$508,ROW('NAV plus Dist'!O53)+1,FALSE)</f>
        <v>0</v>
      </c>
      <c r="P54" s="144">
        <f>HLOOKUP(P$2,NAV!$B$2:$CH$509,ROW(P53),)+HLOOKUP(P$2,DIST!$C$1:$CI$508,ROW('NAV plus Dist'!P53)+1,FALSE)</f>
        <v>0</v>
      </c>
      <c r="Q54" s="144">
        <f>HLOOKUP(Q$2,NAV!$B$2:$CH$509,ROW(Q53),)+HLOOKUP(Q$2,DIST!$C$1:$CI$508,ROW('NAV plus Dist'!Q53)+1,FALSE)</f>
        <v>13.49</v>
      </c>
      <c r="R54" s="144">
        <f>HLOOKUP(R$2,NAV!$B$2:$CH$509,ROW(R53),)+HLOOKUP(R$2,DIST!$C$1:$CI$508,ROW('NAV plus Dist'!R53)+1,FALSE)</f>
        <v>13.49</v>
      </c>
      <c r="S54" s="144">
        <f>HLOOKUP(S$2,NAV!$B$2:$CH$509,ROW(S53),)+HLOOKUP(S$2,DIST!$C$1:$CI$508,ROW('NAV plus Dist'!S53)+1,FALSE)</f>
        <v>13.3216</v>
      </c>
      <c r="T54" s="144">
        <f>HLOOKUP(T$2,NAV!$B$2:$CH$509,ROW(T53),)+HLOOKUP(T$2,DIST!$C$1:$CI$508,ROW('NAV plus Dist'!T53)+1,FALSE)</f>
        <v>13.770300000000001</v>
      </c>
      <c r="U54" s="144">
        <f>HLOOKUP(U$2,NAV!$B$2:$CH$509,ROW(U53),)+HLOOKUP(U$2,DIST!$C$1:$CI$508,ROW('NAV plus Dist'!U53)+1,FALSE)</f>
        <v>0</v>
      </c>
      <c r="V54" s="144">
        <f>HLOOKUP(V$2,NAV!$B$2:$CH$509,ROW(V53),)+HLOOKUP(V$2,DIST!$C$1:$CI$508,ROW('NAV plus Dist'!V53)+1,FALSE)</f>
        <v>14.537800000000001</v>
      </c>
      <c r="W54" s="144">
        <f>HLOOKUP(W$2,NAV!$B$2:$CH$509,ROW(W53),)+HLOOKUP(W$2,DIST!$C$1:$CI$508,ROW('NAV plus Dist'!W53)+1,FALSE)</f>
        <v>14.537800000000001</v>
      </c>
      <c r="X54" s="144">
        <f>HLOOKUP(X$2,NAV!$B$2:$CH$509,ROW(X53),)+HLOOKUP(X$2,DIST!$C$1:$CI$508,ROW('NAV plus Dist'!X53)+1,FALSE)</f>
        <v>14.572700000000001</v>
      </c>
      <c r="Y54" s="144">
        <f>HLOOKUP(Y$2,NAV!$B$2:$CH$509,ROW(Y53),)+HLOOKUP(Y$2,DIST!$C$1:$CI$508,ROW('NAV plus Dist'!Y53)+1,FALSE)</f>
        <v>14.885400000000001</v>
      </c>
      <c r="Z54" s="144">
        <f>HLOOKUP(Z$2,NAV!$B$2:$CH$509,ROW(Z53),)+HLOOKUP(Z$2,DIST!$C$1:$CI$508,ROW('NAV plus Dist'!Z53)+1,FALSE)</f>
        <v>0</v>
      </c>
      <c r="AA54" s="144">
        <f>HLOOKUP(AA$2,NAV!$B$2:$CH$509,ROW(AA53),)+HLOOKUP(AA$2,DIST!$C$1:$CI$508,ROW('NAV plus Dist'!AA53)+1,FALSE)</f>
        <v>0</v>
      </c>
      <c r="AB54" s="144">
        <f>HLOOKUP(AB$2,NAV!$B$2:$CH$509,ROW(AB53),)+HLOOKUP(AB$2,DIST!$C$1:$CI$508,ROW('NAV plus Dist'!AB53)+1,FALSE)</f>
        <v>0</v>
      </c>
      <c r="AC54" s="144">
        <f>HLOOKUP(AC$2,NAV!$B$2:$CH$509,ROW(AC53),)+HLOOKUP(AC$2,DIST!$C$1:$CI$508,ROW('NAV plus Dist'!AC53)+1,FALSE)</f>
        <v>0</v>
      </c>
      <c r="AD54" s="144">
        <f>HLOOKUP(AD$2,NAV!$B$2:$CH$509,ROW(AD53),)+HLOOKUP(AD$2,DIST!$C$1:$CI$508,ROW('NAV plus Dist'!AD53)+1,FALSE)</f>
        <v>0</v>
      </c>
      <c r="AE54" s="144">
        <f>HLOOKUP(AE$2,NAV!$B$2:$CH$509,ROW(AE53),)+HLOOKUP(AE$2,DIST!$C$1:$CI$508,ROW('NAV plus Dist'!AE53)+1,FALSE)</f>
        <v>0</v>
      </c>
      <c r="AF54" s="144">
        <f>HLOOKUP(AF$2,NAV!$B$2:$CH$509,ROW(AF53),)+HLOOKUP(AF$2,DIST!$C$1:$CI$508,ROW('NAV plus Dist'!AF53)+1,FALSE)</f>
        <v>0</v>
      </c>
      <c r="AG54" s="144">
        <f>HLOOKUP(AG$2,NAV!$B$2:$CH$509,ROW(AG53),)+HLOOKUP(AG$2,DIST!$C$1:$CI$508,ROW('NAV plus Dist'!AG53)+1,FALSE)</f>
        <v>0</v>
      </c>
      <c r="AH54" s="144">
        <f>HLOOKUP(AH$2,NAV!$B$2:$CH$509,ROW(AH53),)+HLOOKUP(AH$2,DIST!$C$1:$CI$508,ROW('NAV plus Dist'!AH53)+1,FALSE)</f>
        <v>0</v>
      </c>
      <c r="AI54" s="144">
        <f>HLOOKUP(AI$2,NAV!$B$2:$CH$509,ROW(AI53),)+HLOOKUP(AI$2,DIST!$C$1:$CI$508,ROW('NAV plus Dist'!AI53)+1,FALSE)</f>
        <v>0</v>
      </c>
      <c r="AJ54" s="144">
        <f>HLOOKUP(AJ$2,NAV!$B$2:$CH$509,ROW(AJ53),)+HLOOKUP(AJ$2,DIST!$C$1:$CI$508,ROW('NAV plus Dist'!AJ53)+1,FALSE)</f>
        <v>0</v>
      </c>
      <c r="AK54" s="144">
        <f>HLOOKUP(AK$2,NAV!$B$2:$CH$509,ROW(AK53),)+HLOOKUP(AK$2,DIST!$C$1:$CI$508,ROW('NAV plus Dist'!AK53)+1,FALSE)</f>
        <v>0</v>
      </c>
      <c r="AL54" s="144">
        <f>HLOOKUP(AL$2,NAV!$B$2:$CH$509,ROW(AL53),)+HLOOKUP(AL$2,DIST!$C$1:$CI$508,ROW('NAV plus Dist'!AL53)+1,FALSE)</f>
        <v>0</v>
      </c>
      <c r="AM54" s="144">
        <f>HLOOKUP(AM$2,NAV!$B$2:$CH$509,ROW(AM53),)+HLOOKUP(AM$2,DIST!$C$1:$CI$508,ROW('NAV plus Dist'!AM53)+1,FALSE)</f>
        <v>0</v>
      </c>
      <c r="AN54" s="144">
        <f>HLOOKUP(AN$2,NAV!$B$2:$CH$509,ROW(AN53),)+HLOOKUP(AN$2,DIST!$C$1:$CI$508,ROW('NAV plus Dist'!AN53)+1,FALSE)</f>
        <v>0</v>
      </c>
      <c r="AO54" s="144">
        <f>HLOOKUP(AO$2,NAV!$B$2:$CH$509,ROW(AO53),)+HLOOKUP(AO$2,DIST!$C$1:$CI$508,ROW('NAV plus Dist'!AO53)+1,FALSE)</f>
        <v>0</v>
      </c>
      <c r="AP54" s="144">
        <f>HLOOKUP(AP$2,NAV!$B$2:$CH$509,ROW(AP53),)+HLOOKUP(AP$2,DIST!$C$1:$CI$508,ROW('NAV plus Dist'!AP53)+1,FALSE)</f>
        <v>0</v>
      </c>
      <c r="AQ54" s="144">
        <f>HLOOKUP(AQ$2,NAV!$B$2:$CH$509,ROW(AQ53),)+HLOOKUP(AQ$2,DIST!$C$1:$CI$508,ROW('NAV plus Dist'!AQ53)+1,FALSE)</f>
        <v>0</v>
      </c>
      <c r="AR54" s="144">
        <f>HLOOKUP(AR$2,NAV!$B$2:$CH$509,ROW(AR53),)+HLOOKUP(AR$2,DIST!$C$1:$CI$508,ROW('NAV plus Dist'!AR53)+1,FALSE)</f>
        <v>0</v>
      </c>
      <c r="AS54" s="144">
        <f>HLOOKUP(AS$2,NAV!$B$2:$CH$509,ROW(AS53),)+HLOOKUP(AS$2,DIST!$C$1:$CI$508,ROW('NAV plus Dist'!AS53)+1,FALSE)</f>
        <v>0</v>
      </c>
      <c r="AT54" s="144">
        <f>HLOOKUP(AT$2,NAV!$B$2:$CH$509,ROW(AT53),)+HLOOKUP(AT$2,DIST!$C$1:$CI$508,ROW('NAV plus Dist'!AT53)+1,FALSE)</f>
        <v>0</v>
      </c>
      <c r="AU54" s="144">
        <f>HLOOKUP(AU$2,NAV!$B$2:$CH$509,ROW(AU53),)+HLOOKUP(AU$2,DIST!$C$1:$CI$508,ROW('NAV plus Dist'!AU53)+1,FALSE)</f>
        <v>0</v>
      </c>
      <c r="AV54" s="144">
        <f>HLOOKUP(AV$2,NAV!$B$2:$CH$509,ROW(AV53),)+HLOOKUP(AV$2,DIST!$C$1:$CI$508,ROW('NAV plus Dist'!AV53)+1,FALSE)</f>
        <v>0</v>
      </c>
      <c r="AW54" s="144">
        <f>HLOOKUP(AW$2,NAV!$B$2:$CH$509,ROW(AW53),)+HLOOKUP(AW$2,DIST!$C$1:$CI$508,ROW('NAV plus Dist'!AW53)+1,FALSE)</f>
        <v>0</v>
      </c>
      <c r="AX54" s="144">
        <f>HLOOKUP(AX$2,NAV!$B$2:$CH$509,ROW(AX53),)+HLOOKUP(AX$2,DIST!$C$1:$CI$508,ROW('NAV plus Dist'!AX53)+1,FALSE)</f>
        <v>0</v>
      </c>
      <c r="AY54" s="144">
        <f>HLOOKUP(AY$2,NAV!$B$2:$CH$509,ROW(AY53),)+HLOOKUP(AY$2,DIST!$C$1:$CI$508,ROW('NAV plus Dist'!AY53)+1,FALSE)</f>
        <v>0</v>
      </c>
      <c r="AZ54" s="144">
        <f>HLOOKUP(AZ$2,NAV!$B$2:$CH$509,ROW(AZ53),)+HLOOKUP(AZ$2,DIST!$C$1:$CI$508,ROW('NAV plus Dist'!AZ53)+1,FALSE)</f>
        <v>0</v>
      </c>
      <c r="BA54" s="144">
        <f>HLOOKUP(BA$2,NAV!$B$2:$CH$509,ROW(BA53),)+HLOOKUP(BA$2,DIST!$C$1:$CI$508,ROW('NAV plus Dist'!BA53)+1,FALSE)</f>
        <v>0</v>
      </c>
      <c r="BB54" s="144">
        <f>HLOOKUP(BB$2,NAV!$B$2:$CH$509,ROW(BB53),)+HLOOKUP(BB$2,DIST!$C$1:$CI$508,ROW('NAV plus Dist'!BB53)+1,FALSE)</f>
        <v>0</v>
      </c>
      <c r="BC54" s="144">
        <f>HLOOKUP(BC$2,NAV!$B$2:$CH$509,ROW(BC53),)+HLOOKUP(BC$2,DIST!$C$1:$CI$508,ROW('NAV plus Dist'!BC53)+1,FALSE)</f>
        <v>0</v>
      </c>
      <c r="BD54" s="144">
        <f>HLOOKUP(BD$2,NAV!$B$2:$CH$509,ROW(BD53),)+HLOOKUP(BD$2,DIST!$C$1:$CI$508,ROW('NAV plus Dist'!BD53)+1,FALSE)</f>
        <v>0</v>
      </c>
      <c r="BE54" s="144">
        <f>HLOOKUP(BE$2,NAV!$B$2:$CH$509,ROW(BE53),)+HLOOKUP(BE$2,DIST!$C$1:$CI$508,ROW('NAV plus Dist'!BE53)+1,FALSE)</f>
        <v>0</v>
      </c>
      <c r="BF54" s="144">
        <f>HLOOKUP(BF$2,NAV!$B$2:$CH$509,ROW(BF53),)+HLOOKUP(BF$2,DIST!$C$1:$CI$508,ROW('NAV plus Dist'!BF53)+1,FALSE)</f>
        <v>0</v>
      </c>
      <c r="BG54" s="144">
        <f>HLOOKUP(BG$2,NAV!$B$2:$CH$509,ROW(BG53),)+HLOOKUP(BG$2,DIST!$C$1:$CI$508,ROW('NAV plus Dist'!BG53)+1,FALSE)</f>
        <v>0</v>
      </c>
      <c r="BH54" s="144">
        <f>HLOOKUP(BH$2,NAV!$B$2:$CH$509,ROW(BH53),)+HLOOKUP(BH$2,DIST!$C$1:$CI$508,ROW('NAV plus Dist'!BH53)+1,FALSE)</f>
        <v>0</v>
      </c>
      <c r="BI54" s="144">
        <f>HLOOKUP(BI$2,NAV!$B$2:$CH$509,ROW(BI53),)+HLOOKUP(BI$2,DIST!$C$1:$CI$508,ROW('NAV plus Dist'!BI53)+1,FALSE)</f>
        <v>0</v>
      </c>
      <c r="BJ54" s="144">
        <f>HLOOKUP(BJ$2,NAV!$B$2:$CH$509,ROW(BJ53),)+HLOOKUP(BJ$2,DIST!$C$1:$CI$508,ROW('NAV plus Dist'!BJ53)+1,FALSE)</f>
        <v>0</v>
      </c>
      <c r="BK54" s="144">
        <f>HLOOKUP(BK$2,NAV!$B$2:$CH$509,ROW(BK53),)+HLOOKUP(BK$2,DIST!$C$1:$CI$508,ROW('NAV plus Dist'!BK53)+1,FALSE)</f>
        <v>0</v>
      </c>
      <c r="BL54" s="144">
        <f>HLOOKUP(BL$2,NAV!$B$2:$CH$509,ROW(BL53),)+HLOOKUP(BL$2,DIST!$C$1:$CI$508,ROW('NAV plus Dist'!BL53)+1,FALSE)</f>
        <v>0</v>
      </c>
      <c r="BM54" s="144">
        <f>HLOOKUP(BM$2,NAV!$B$2:$CH$509,ROW(BM53),)+HLOOKUP(BM$2,DIST!$C$1:$CI$508,ROW('NAV plus Dist'!BM53)+1,FALSE)</f>
        <v>0</v>
      </c>
      <c r="BN54" s="144">
        <f>HLOOKUP(BN$2,NAV!$B$2:$CH$509,ROW(BN53),)+HLOOKUP(BN$2,DIST!$C$1:$CI$508,ROW('NAV plus Dist'!BN53)+1,FALSE)</f>
        <v>0</v>
      </c>
      <c r="BO54" s="144">
        <f>HLOOKUP(BO$2,NAV!$B$2:$CH$509,ROW(BO53),)+HLOOKUP(BO$2,DIST!$C$1:$CI$508,ROW('NAV plus Dist'!BO53)+1,FALSE)</f>
        <v>0</v>
      </c>
      <c r="BP54" s="144">
        <f>HLOOKUP(BP$2,NAV!$B$2:$CH$509,ROW(BP53),)+HLOOKUP(BP$2,DIST!$C$1:$CI$508,ROW('NAV plus Dist'!BP53)+1,FALSE)</f>
        <v>0</v>
      </c>
      <c r="BQ54" s="144">
        <f>HLOOKUP(BQ$2,NAV!$B$2:$CH$509,ROW(BQ53),)+HLOOKUP(BQ$2,DIST!$C$1:$CI$508,ROW('NAV plus Dist'!BQ53)+1,FALSE)</f>
        <v>0</v>
      </c>
      <c r="BR54" s="144">
        <f>HLOOKUP(BR$2,NAV!$B$2:$CH$509,ROW(BR53),)+HLOOKUP(BR$2,DIST!$C$1:$CI$508,ROW('NAV plus Dist'!BR53)+1,FALSE)</f>
        <v>0</v>
      </c>
      <c r="BS54" s="144">
        <f>HLOOKUP(BS$2,NAV!$B$2:$CH$509,ROW(BS53),)+HLOOKUP(BS$2,DIST!$C$1:$CI$508,ROW('NAV plus Dist'!BS53)+1,FALSE)</f>
        <v>0</v>
      </c>
      <c r="BT54" s="144">
        <f>HLOOKUP(BT$2,NAV!$B$2:$CH$509,ROW(BT53),)+HLOOKUP(BT$2,DIST!$C$1:$CI$508,ROW('NAV plus Dist'!BT53)+1,FALSE)</f>
        <v>0</v>
      </c>
      <c r="BU54" s="144">
        <f>HLOOKUP(BU$2,NAV!$B$2:$CH$509,ROW(BU53),)+HLOOKUP(BU$2,DIST!$C$1:$CI$508,ROW('NAV plus Dist'!BU53)+1,FALSE)</f>
        <v>0</v>
      </c>
      <c r="BV54" s="144">
        <f>HLOOKUP(BV$2,NAV!$B$2:$CH$509,ROW(BV53),)+HLOOKUP(BV$2,DIST!$C$1:$CI$508,ROW('NAV plus Dist'!BV53)+1,FALSE)</f>
        <v>0</v>
      </c>
      <c r="BW54" s="144">
        <f>HLOOKUP(BW$2,NAV!$B$2:$CH$509,ROW(BW53),)+HLOOKUP(BW$2,DIST!$C$1:$CI$508,ROW('NAV plus Dist'!BW53)+1,FALSE)</f>
        <v>0</v>
      </c>
      <c r="BX54" s="144">
        <f>HLOOKUP(BX$2,NAV!$B$2:$CH$509,ROW(BX53),)+HLOOKUP(BX$2,DIST!$C$1:$CI$508,ROW('NAV plus Dist'!BX53)+1,FALSE)</f>
        <v>0</v>
      </c>
      <c r="BY54" s="144">
        <f>HLOOKUP(BY$2,NAV!$B$2:$CH$509,ROW(BY53),)+HLOOKUP(BY$2,DIST!$C$1:$CI$508,ROW('NAV plus Dist'!BY53)+1,FALSE)</f>
        <v>0</v>
      </c>
      <c r="BZ54" s="144">
        <f>HLOOKUP(BZ$2,NAV!$B$2:$CH$509,ROW(BZ53),)+HLOOKUP(BZ$2,DIST!$C$1:$CI$508,ROW('NAV plus Dist'!BZ53)+1,FALSE)</f>
        <v>0</v>
      </c>
      <c r="CA54" s="144">
        <f>HLOOKUP(CA$2,NAV!$B$2:$CH$509,ROW(CA53),)+HLOOKUP(CA$2,DIST!$C$1:$CI$508,ROW('NAV plus Dist'!CA53)+1,FALSE)</f>
        <v>0</v>
      </c>
      <c r="CB54" s="144">
        <f>HLOOKUP(CB$2,NAV!$B$2:$CH$509,ROW(CB53),)+HLOOKUP(CB$2,DIST!$C$1:$CI$508,ROW('NAV plus Dist'!CB53)+1,FALSE)</f>
        <v>0</v>
      </c>
      <c r="CC54" s="144">
        <f>HLOOKUP(CC$2,NAV!$B$2:$CH$509,ROW(CC53),)+HLOOKUP(CC$2,DIST!$C$1:$CI$508,ROW('NAV plus Dist'!CC53)+1,FALSE)</f>
        <v>0</v>
      </c>
      <c r="CD54" s="144">
        <f>HLOOKUP(CD$2,NAV!$B$2:$CH$509,ROW(CD53),)+HLOOKUP(CD$2,DIST!$C$1:$CI$508,ROW('NAV plus Dist'!CD53)+1,FALSE)</f>
        <v>0</v>
      </c>
      <c r="CE54" s="144">
        <f>HLOOKUP(CE$2,NAV!$B$2:$CH$509,ROW(CE53),)+HLOOKUP(CE$2,DIST!$C$1:$CI$508,ROW('NAV plus Dist'!CE53)+1,FALSE)</f>
        <v>0</v>
      </c>
      <c r="CF54" s="144">
        <f>HLOOKUP(CF$2,NAV!$B$2:$CH$509,ROW(CF53),)+HLOOKUP(CF$2,DIST!$C$1:$CI$508,ROW('NAV plus Dist'!CF53)+1,FALSE)</f>
        <v>0</v>
      </c>
      <c r="CG54" s="144">
        <f>HLOOKUP(CG$2,NAV!$B$2:$CH$509,ROW(CG53),)+HLOOKUP(CG$2,DIST!$C$1:$CI$508,ROW('NAV plus Dist'!CG53)+1,FALSE)</f>
        <v>0</v>
      </c>
      <c r="CH54" s="144">
        <f>HLOOKUP(CH$2,NAV!$B$2:$CH$509,ROW(CH53),)+HLOOKUP(CH$2,DIST!$C$1:$CI$508,ROW('NAV plus Dist'!CH53)+1,FALSE)</f>
        <v>0</v>
      </c>
      <c r="CI54" s="144">
        <f>HLOOKUP(CI$2,NAV!$B$2:$CH$509,ROW(CI53),)+HLOOKUP(CI$2,DIST!$C$1:$CI$508,ROW('NAV plus Dist'!CI53)+1,FALSE)</f>
        <v>0</v>
      </c>
      <c r="CJ54" s="144">
        <f>HLOOKUP(CJ$2,NAV!$B$2:$AAA$509,ROW(CJ53),)+HLOOKUP(CJ$2,DIST!$C$1:$AAJ$508,ROW('NAV plus Dist'!CJ53)+1,FALSE)</f>
        <v>0</v>
      </c>
      <c r="CK54" s="144">
        <f>HLOOKUP(CK$2,NAV!$B$2:$AAA$509,ROW(CK53),)+HLOOKUP(CK$2,DIST!$C$1:$AAJ$508,ROW('NAV plus Dist'!CK53)+1,FALSE)</f>
        <v>0</v>
      </c>
      <c r="CL54" s="144">
        <f>HLOOKUP(CL$2,NAV!$B$2:$AAA$509,ROW(CL53),)+HLOOKUP(CL$2,DIST!$C$1:$AAJ$508,ROW('NAV plus Dist'!CL53)+1,FALSE)</f>
        <v>0</v>
      </c>
      <c r="CM54" s="144">
        <f>HLOOKUP(CM$2,NAV!$B$2:$AAA$509,ROW(CM53),)+HLOOKUP(CM$2,DIST!$C$1:$AAJ$508,ROW('NAV plus Dist'!CM53)+1,FALSE)</f>
        <v>0</v>
      </c>
      <c r="CN54" s="144">
        <f>HLOOKUP(CN$2,NAV!$B$2:$AAA$509,ROW(CN53),)+HLOOKUP(CN$2,DIST!$C$1:$AAJ$508,ROW('NAV plus Dist'!CN53)+1,FALSE)</f>
        <v>0</v>
      </c>
      <c r="CO54" s="144">
        <f>HLOOKUP(CO$2,NAV!$B$2:$AAA$509,ROW(CO53),)+HLOOKUP(CO$2,DIST!$C$1:$AAJ$508,ROW('NAV plus Dist'!CO53)+1,FALSE)</f>
        <v>0</v>
      </c>
      <c r="CP54" s="144">
        <f>HLOOKUP(CP$2,NAV!$B$2:$AAA$509,ROW(CP53),)+HLOOKUP(CP$2,DIST!$C$1:$AAJ$508,ROW('NAV plus Dist'!CP53)+1,FALSE)</f>
        <v>0</v>
      </c>
      <c r="CQ54" s="144">
        <f>HLOOKUP(CQ$2,NAV!$B$2:$AAA$509,ROW(CQ53),)+HLOOKUP(CQ$2,DIST!$C$1:$AAJ$508,ROW('NAV plus Dist'!CQ53)+1,FALSE)</f>
        <v>0</v>
      </c>
      <c r="CR54" s="144">
        <f>HLOOKUP(CR$2,NAV!$B$2:$AAA$509,ROW(CR53),)+HLOOKUP(CR$2,DIST!$C$1:$AAJ$508,ROW('NAV plus Dist'!CR53)+1,FALSE)</f>
        <v>0</v>
      </c>
      <c r="CS54" s="144">
        <f>HLOOKUP(CS$2,NAV!$B$2:$AAA$509,ROW(CS53),)+HLOOKUP(CS$2,DIST!$C$1:$AAJ$508,ROW('NAV plus Dist'!CS53)+1,FALSE)</f>
        <v>0</v>
      </c>
      <c r="CT54" s="144">
        <f>HLOOKUP(CT$2,NAV!$B$2:$AAA$509,ROW(CT53),)+HLOOKUP(CT$2,DIST!$C$1:$AAJ$508,ROW('NAV plus Dist'!CT53)+1,FALSE)</f>
        <v>0</v>
      </c>
      <c r="CU54" s="144">
        <f>HLOOKUP(CU$2,NAV!$B$2:$AAA$509,ROW(CU53),)+HLOOKUP(CU$2,DIST!$C$1:$AAJ$508,ROW('NAV plus Dist'!CU53)+1,FALSE)</f>
        <v>0</v>
      </c>
      <c r="CV54" s="144">
        <f>HLOOKUP(CV$2,NAV!$B$2:$AAA$509,ROW(CV53),)+HLOOKUP(CV$2,DIST!$C$1:$AAJ$508,ROW('NAV plus Dist'!CV53)+1,FALSE)</f>
        <v>0</v>
      </c>
      <c r="CW54" s="144">
        <f>HLOOKUP(CW$2,NAV!$B$2:$AAA$509,ROW(CW53),)+HLOOKUP(CW$2,DIST!$C$1:$AAJ$508,ROW('NAV plus Dist'!CW53)+1,FALSE)</f>
        <v>0</v>
      </c>
      <c r="CX54" s="144">
        <f>HLOOKUP(CX$2,NAV!$B$2:$AAA$509,ROW(CX53),)+HLOOKUP(CX$2,DIST!$C$1:$AAJ$508,ROW('NAV plus Dist'!CX53)+1,FALSE)</f>
        <v>0</v>
      </c>
      <c r="CY54" s="144">
        <f>HLOOKUP(CY$2,NAV!$B$2:$AAA$509,ROW(CY53),)+HLOOKUP(CY$2,DIST!$C$1:$AAJ$508,ROW('NAV plus Dist'!CY53)+1,FALSE)</f>
        <v>0</v>
      </c>
      <c r="CZ54" s="144">
        <f>HLOOKUP(CZ$2,NAV!$B$2:$AAA$509,ROW(CZ53),)+HLOOKUP(CZ$2,DIST!$C$1:$AAJ$508,ROW('NAV plus Dist'!CZ53)+1,FALSE)</f>
        <v>0</v>
      </c>
      <c r="DA54" s="144">
        <f>HLOOKUP(DA$2,NAV!$B$2:$AAA$509,ROW(DA53),)+HLOOKUP(DA$2,DIST!$C$1:$AAJ$508,ROW('NAV plus Dist'!DA53)+1,FALSE)</f>
        <v>0</v>
      </c>
      <c r="DB54" s="144">
        <f>HLOOKUP(DB$2,NAV!$B$2:$AAA$509,ROW(DB53),)+HLOOKUP(DB$2,DIST!$C$1:$AAJ$508,ROW('NAV plus Dist'!DB53)+1,FALSE)</f>
        <v>0</v>
      </c>
      <c r="DC54" s="144">
        <f>HLOOKUP(DC$2,NAV!$B$2:$AAA$509,ROW(DC53),)+HLOOKUP(DC$2,DIST!$C$1:$AAJ$508,ROW('NAV plus Dist'!DC53)+1,FALSE)</f>
        <v>0</v>
      </c>
      <c r="DD54" s="144">
        <f>HLOOKUP(DD$2,NAV!$B$2:$AAA$509,ROW(DD53),)+HLOOKUP(DD$2,DIST!$C$1:$AAJ$508,ROW('NAV plus Dist'!DD53)+1,FALSE)</f>
        <v>0</v>
      </c>
      <c r="DE54" s="144">
        <f>HLOOKUP(DE$2,NAV!$B$2:$AAA$509,ROW(DE53),)+HLOOKUP(DE$2,DIST!$C$1:$AAJ$508,ROW('NAV plus Dist'!DE53)+1,FALSE)</f>
        <v>0</v>
      </c>
      <c r="DF54" s="144">
        <f>HLOOKUP(DF$2,NAV!$B$2:$AAA$509,ROW(DF53),)+HLOOKUP(DF$2,DIST!$C$1:$AAJ$508,ROW('NAV plus Dist'!DF53)+1,FALSE)</f>
        <v>0</v>
      </c>
      <c r="DG54" s="144">
        <f>HLOOKUP(DG$2,NAV!$B$2:$AAA$509,ROW(DG53),)+HLOOKUP(DG$2,DIST!$C$1:$AAJ$508,ROW('NAV plus Dist'!DG53)+1,FALSE)</f>
        <v>0</v>
      </c>
      <c r="DH54" s="144">
        <f>HLOOKUP(DH$2,NAV!$B$2:$AAA$509,ROW(DH53),)+HLOOKUP(DH$2,DIST!$C$1:$AAJ$508,ROW('NAV plus Dist'!DH53)+1,FALSE)</f>
        <v>0</v>
      </c>
    </row>
    <row r="55" spans="1:112">
      <c r="A55" s="94">
        <f t="shared" si="74"/>
        <v>144</v>
      </c>
      <c r="B55" s="148">
        <f t="shared" si="75"/>
        <v>41670</v>
      </c>
      <c r="C55" s="144">
        <f>HLOOKUP(C$2,NAV!$B$2:$CH$509,ROW(C54),)+HLOOKUP(C$2,DIST!$C$1:$CI$508,ROW('NAV plus Dist'!C54)+1,FALSE)</f>
        <v>0</v>
      </c>
      <c r="D55" s="144">
        <f>HLOOKUP(D$2,NAV!$B$2:$CH$509,ROW(D54),)+HLOOKUP(D$2,DIST!$C$1:$CI$508,ROW('NAV plus Dist'!D54)+1,FALSE)</f>
        <v>0</v>
      </c>
      <c r="E55" s="144">
        <f>HLOOKUP(E$2,NAV!$B$2:$CH$509,ROW(E54),)+HLOOKUP(E$2,DIST!$C$1:$CI$508,ROW('NAV plus Dist'!E54)+1,FALSE)</f>
        <v>0</v>
      </c>
      <c r="F55" s="144">
        <f>HLOOKUP(F$2,NAV!$B$2:$CH$509,ROW(F54),)+HLOOKUP(F$2,DIST!$C$1:$CI$508,ROW('NAV plus Dist'!F54)+1,FALSE)</f>
        <v>0</v>
      </c>
      <c r="G55" s="144">
        <f>HLOOKUP(G$2,NAV!$B$2:$CH$509,ROW(G54),)+HLOOKUP(G$2,DIST!$C$1:$CI$508,ROW('NAV plus Dist'!G54)+1,FALSE)</f>
        <v>0</v>
      </c>
      <c r="H55" s="144">
        <f>HLOOKUP(H$2,NAV!$B$2:$CH$509,ROW(H54),)+HLOOKUP(H$2,DIST!$C$1:$CI$508,ROW('NAV plus Dist'!H54)+1,FALSE)</f>
        <v>0</v>
      </c>
      <c r="I55" s="144">
        <f>HLOOKUP(I$2,NAV!$B$2:$CH$509,ROW(I54),)+HLOOKUP(I$2,DIST!$C$1:$CI$508,ROW('NAV plus Dist'!I54)+1,FALSE)</f>
        <v>0</v>
      </c>
      <c r="J55" s="144">
        <f>HLOOKUP(J$2,NAV!$B$2:$CH$509,ROW(J54),)+HLOOKUP(J$2,DIST!$C$1:$CI$508,ROW('NAV plus Dist'!J54)+1,FALSE)</f>
        <v>0</v>
      </c>
      <c r="K55" s="144">
        <f>HLOOKUP(K$2,NAV!$B$2:$CH$509,ROW(K54),)+HLOOKUP(K$2,DIST!$C$1:$CI$508,ROW('NAV plus Dist'!K54)+1,FALSE)</f>
        <v>0</v>
      </c>
      <c r="L55" s="144">
        <f>HLOOKUP(L$2,NAV!$B$2:$CH$509,ROW(L54),)+HLOOKUP(L$2,DIST!$C$1:$CI$508,ROW('NAV plus Dist'!L54)+1,FALSE)</f>
        <v>0</v>
      </c>
      <c r="M55" s="144">
        <f>HLOOKUP(M$2,NAV!$B$2:$CH$509,ROW(M54),)+HLOOKUP(M$2,DIST!$C$1:$CI$508,ROW('NAV plus Dist'!M54)+1,FALSE)</f>
        <v>0</v>
      </c>
      <c r="N55" s="144">
        <f>HLOOKUP(N$2,NAV!$B$2:$CH$509,ROW(N54),)+HLOOKUP(N$2,DIST!$C$1:$CI$508,ROW('NAV plus Dist'!N54)+1,FALSE)</f>
        <v>0</v>
      </c>
      <c r="O55" s="144">
        <f>HLOOKUP(O$2,NAV!$B$2:$CH$509,ROW(O54),)+HLOOKUP(O$2,DIST!$C$1:$CI$508,ROW('NAV plus Dist'!O54)+1,FALSE)</f>
        <v>0</v>
      </c>
      <c r="P55" s="144">
        <f>HLOOKUP(P$2,NAV!$B$2:$CH$509,ROW(P54),)+HLOOKUP(P$2,DIST!$C$1:$CI$508,ROW('NAV plus Dist'!P54)+1,FALSE)</f>
        <v>0</v>
      </c>
      <c r="Q55" s="144">
        <f>HLOOKUP(Q$2,NAV!$B$2:$CH$509,ROW(Q54),)+HLOOKUP(Q$2,DIST!$C$1:$CI$508,ROW('NAV plus Dist'!Q54)+1,FALSE)</f>
        <v>13.5967</v>
      </c>
      <c r="R55" s="144">
        <f>HLOOKUP(R$2,NAV!$B$2:$CH$509,ROW(R54),)+HLOOKUP(R$2,DIST!$C$1:$CI$508,ROW('NAV plus Dist'!R54)+1,FALSE)</f>
        <v>13.5967</v>
      </c>
      <c r="S55" s="144">
        <f>HLOOKUP(S$2,NAV!$B$2:$CH$509,ROW(S54),)+HLOOKUP(S$2,DIST!$C$1:$CI$508,ROW('NAV plus Dist'!S54)+1,FALSE)</f>
        <v>13.4152</v>
      </c>
      <c r="T55" s="144">
        <f>HLOOKUP(T$2,NAV!$B$2:$CH$509,ROW(T54),)+HLOOKUP(T$2,DIST!$C$1:$CI$508,ROW('NAV plus Dist'!T54)+1,FALSE)</f>
        <v>13.886000000000001</v>
      </c>
      <c r="U55" s="144">
        <f>HLOOKUP(U$2,NAV!$B$2:$CH$509,ROW(U54),)+HLOOKUP(U$2,DIST!$C$1:$CI$508,ROW('NAV plus Dist'!U54)+1,FALSE)</f>
        <v>0</v>
      </c>
      <c r="V55" s="144">
        <f>HLOOKUP(V$2,NAV!$B$2:$CH$509,ROW(V54),)+HLOOKUP(V$2,DIST!$C$1:$CI$508,ROW('NAV plus Dist'!V54)+1,FALSE)</f>
        <v>14.513300000000001</v>
      </c>
      <c r="W55" s="144">
        <f>HLOOKUP(W$2,NAV!$B$2:$CH$509,ROW(W54),)+HLOOKUP(W$2,DIST!$C$1:$CI$508,ROW('NAV plus Dist'!W54)+1,FALSE)</f>
        <v>14.513300000000001</v>
      </c>
      <c r="X55" s="144">
        <f>HLOOKUP(X$2,NAV!$B$2:$CH$509,ROW(X54),)+HLOOKUP(X$2,DIST!$C$1:$CI$508,ROW('NAV plus Dist'!X54)+1,FALSE)</f>
        <v>14.5442</v>
      </c>
      <c r="Y55" s="144">
        <f>HLOOKUP(Y$2,NAV!$B$2:$CH$509,ROW(Y54),)+HLOOKUP(Y$2,DIST!$C$1:$CI$508,ROW('NAV plus Dist'!Y54)+1,FALSE)</f>
        <v>14.8757</v>
      </c>
      <c r="Z55" s="144">
        <f>HLOOKUP(Z$2,NAV!$B$2:$CH$509,ROW(Z54),)+HLOOKUP(Z$2,DIST!$C$1:$CI$508,ROW('NAV plus Dist'!Z54)+1,FALSE)</f>
        <v>0</v>
      </c>
      <c r="AA55" s="144">
        <f>HLOOKUP(AA$2,NAV!$B$2:$CH$509,ROW(AA54),)+HLOOKUP(AA$2,DIST!$C$1:$CI$508,ROW('NAV plus Dist'!AA54)+1,FALSE)</f>
        <v>0</v>
      </c>
      <c r="AB55" s="144">
        <f>HLOOKUP(AB$2,NAV!$B$2:$CH$509,ROW(AB54),)+HLOOKUP(AB$2,DIST!$C$1:$CI$508,ROW('NAV plus Dist'!AB54)+1,FALSE)</f>
        <v>0</v>
      </c>
      <c r="AC55" s="144">
        <f>HLOOKUP(AC$2,NAV!$B$2:$CH$509,ROW(AC54),)+HLOOKUP(AC$2,DIST!$C$1:$CI$508,ROW('NAV plus Dist'!AC54)+1,FALSE)</f>
        <v>0</v>
      </c>
      <c r="AD55" s="144">
        <f>HLOOKUP(AD$2,NAV!$B$2:$CH$509,ROW(AD54),)+HLOOKUP(AD$2,DIST!$C$1:$CI$508,ROW('NAV plus Dist'!AD54)+1,FALSE)</f>
        <v>0</v>
      </c>
      <c r="AE55" s="144">
        <f>HLOOKUP(AE$2,NAV!$B$2:$CH$509,ROW(AE54),)+HLOOKUP(AE$2,DIST!$C$1:$CI$508,ROW('NAV plus Dist'!AE54)+1,FALSE)</f>
        <v>0</v>
      </c>
      <c r="AF55" s="144">
        <f>HLOOKUP(AF$2,NAV!$B$2:$CH$509,ROW(AF54),)+HLOOKUP(AF$2,DIST!$C$1:$CI$508,ROW('NAV plus Dist'!AF54)+1,FALSE)</f>
        <v>0</v>
      </c>
      <c r="AG55" s="144">
        <f>HLOOKUP(AG$2,NAV!$B$2:$CH$509,ROW(AG54),)+HLOOKUP(AG$2,DIST!$C$1:$CI$508,ROW('NAV plus Dist'!AG54)+1,FALSE)</f>
        <v>0</v>
      </c>
      <c r="AH55" s="144">
        <f>HLOOKUP(AH$2,NAV!$B$2:$CH$509,ROW(AH54),)+HLOOKUP(AH$2,DIST!$C$1:$CI$508,ROW('NAV plus Dist'!AH54)+1,FALSE)</f>
        <v>0</v>
      </c>
      <c r="AI55" s="144">
        <f>HLOOKUP(AI$2,NAV!$B$2:$CH$509,ROW(AI54),)+HLOOKUP(AI$2,DIST!$C$1:$CI$508,ROW('NAV plus Dist'!AI54)+1,FALSE)</f>
        <v>0</v>
      </c>
      <c r="AJ55" s="144">
        <f>HLOOKUP(AJ$2,NAV!$B$2:$CH$509,ROW(AJ54),)+HLOOKUP(AJ$2,DIST!$C$1:$CI$508,ROW('NAV plus Dist'!AJ54)+1,FALSE)</f>
        <v>0</v>
      </c>
      <c r="AK55" s="144">
        <f>HLOOKUP(AK$2,NAV!$B$2:$CH$509,ROW(AK54),)+HLOOKUP(AK$2,DIST!$C$1:$CI$508,ROW('NAV plus Dist'!AK54)+1,FALSE)</f>
        <v>0</v>
      </c>
      <c r="AL55" s="144">
        <f>HLOOKUP(AL$2,NAV!$B$2:$CH$509,ROW(AL54),)+HLOOKUP(AL$2,DIST!$C$1:$CI$508,ROW('NAV plus Dist'!AL54)+1,FALSE)</f>
        <v>0</v>
      </c>
      <c r="AM55" s="144">
        <f>HLOOKUP(AM$2,NAV!$B$2:$CH$509,ROW(AM54),)+HLOOKUP(AM$2,DIST!$C$1:$CI$508,ROW('NAV plus Dist'!AM54)+1,FALSE)</f>
        <v>0</v>
      </c>
      <c r="AN55" s="144">
        <f>HLOOKUP(AN$2,NAV!$B$2:$CH$509,ROW(AN54),)+HLOOKUP(AN$2,DIST!$C$1:$CI$508,ROW('NAV plus Dist'!AN54)+1,FALSE)</f>
        <v>0</v>
      </c>
      <c r="AO55" s="144">
        <f>HLOOKUP(AO$2,NAV!$B$2:$CH$509,ROW(AO54),)+HLOOKUP(AO$2,DIST!$C$1:$CI$508,ROW('NAV plus Dist'!AO54)+1,FALSE)</f>
        <v>0</v>
      </c>
      <c r="AP55" s="144">
        <f>HLOOKUP(AP$2,NAV!$B$2:$CH$509,ROW(AP54),)+HLOOKUP(AP$2,DIST!$C$1:$CI$508,ROW('NAV plus Dist'!AP54)+1,FALSE)</f>
        <v>0</v>
      </c>
      <c r="AQ55" s="144">
        <f>HLOOKUP(AQ$2,NAV!$B$2:$CH$509,ROW(AQ54),)+HLOOKUP(AQ$2,DIST!$C$1:$CI$508,ROW('NAV plus Dist'!AQ54)+1,FALSE)</f>
        <v>0</v>
      </c>
      <c r="AR55" s="144">
        <f>HLOOKUP(AR$2,NAV!$B$2:$CH$509,ROW(AR54),)+HLOOKUP(AR$2,DIST!$C$1:$CI$508,ROW('NAV plus Dist'!AR54)+1,FALSE)</f>
        <v>0</v>
      </c>
      <c r="AS55" s="144">
        <f>HLOOKUP(AS$2,NAV!$B$2:$CH$509,ROW(AS54),)+HLOOKUP(AS$2,DIST!$C$1:$CI$508,ROW('NAV plus Dist'!AS54)+1,FALSE)</f>
        <v>0</v>
      </c>
      <c r="AT55" s="144">
        <f>HLOOKUP(AT$2,NAV!$B$2:$CH$509,ROW(AT54),)+HLOOKUP(AT$2,DIST!$C$1:$CI$508,ROW('NAV plus Dist'!AT54)+1,FALSE)</f>
        <v>0</v>
      </c>
      <c r="AU55" s="144">
        <f>HLOOKUP(AU$2,NAV!$B$2:$CH$509,ROW(AU54),)+HLOOKUP(AU$2,DIST!$C$1:$CI$508,ROW('NAV plus Dist'!AU54)+1,FALSE)</f>
        <v>0</v>
      </c>
      <c r="AV55" s="144">
        <f>HLOOKUP(AV$2,NAV!$B$2:$CH$509,ROW(AV54),)+HLOOKUP(AV$2,DIST!$C$1:$CI$508,ROW('NAV plus Dist'!AV54)+1,FALSE)</f>
        <v>0</v>
      </c>
      <c r="AW55" s="144">
        <f>HLOOKUP(AW$2,NAV!$B$2:$CH$509,ROW(AW54),)+HLOOKUP(AW$2,DIST!$C$1:$CI$508,ROW('NAV plus Dist'!AW54)+1,FALSE)</f>
        <v>0</v>
      </c>
      <c r="AX55" s="144">
        <f>HLOOKUP(AX$2,NAV!$B$2:$CH$509,ROW(AX54),)+HLOOKUP(AX$2,DIST!$C$1:$CI$508,ROW('NAV plus Dist'!AX54)+1,FALSE)</f>
        <v>0</v>
      </c>
      <c r="AY55" s="144">
        <f>HLOOKUP(AY$2,NAV!$B$2:$CH$509,ROW(AY54),)+HLOOKUP(AY$2,DIST!$C$1:$CI$508,ROW('NAV plus Dist'!AY54)+1,FALSE)</f>
        <v>0</v>
      </c>
      <c r="AZ55" s="144">
        <f>HLOOKUP(AZ$2,NAV!$B$2:$CH$509,ROW(AZ54),)+HLOOKUP(AZ$2,DIST!$C$1:$CI$508,ROW('NAV plus Dist'!AZ54)+1,FALSE)</f>
        <v>0</v>
      </c>
      <c r="BA55" s="144">
        <f>HLOOKUP(BA$2,NAV!$B$2:$CH$509,ROW(BA54),)+HLOOKUP(BA$2,DIST!$C$1:$CI$508,ROW('NAV plus Dist'!BA54)+1,FALSE)</f>
        <v>0</v>
      </c>
      <c r="BB55" s="144">
        <f>HLOOKUP(BB$2,NAV!$B$2:$CH$509,ROW(BB54),)+HLOOKUP(BB$2,DIST!$C$1:$CI$508,ROW('NAV plus Dist'!BB54)+1,FALSE)</f>
        <v>0</v>
      </c>
      <c r="BC55" s="144">
        <f>HLOOKUP(BC$2,NAV!$B$2:$CH$509,ROW(BC54),)+HLOOKUP(BC$2,DIST!$C$1:$CI$508,ROW('NAV plus Dist'!BC54)+1,FALSE)</f>
        <v>0</v>
      </c>
      <c r="BD55" s="144">
        <f>HLOOKUP(BD$2,NAV!$B$2:$CH$509,ROW(BD54),)+HLOOKUP(BD$2,DIST!$C$1:$CI$508,ROW('NAV plus Dist'!BD54)+1,FALSE)</f>
        <v>0</v>
      </c>
      <c r="BE55" s="144">
        <f>HLOOKUP(BE$2,NAV!$B$2:$CH$509,ROW(BE54),)+HLOOKUP(BE$2,DIST!$C$1:$CI$508,ROW('NAV plus Dist'!BE54)+1,FALSE)</f>
        <v>0</v>
      </c>
      <c r="BF55" s="144">
        <f>HLOOKUP(BF$2,NAV!$B$2:$CH$509,ROW(BF54),)+HLOOKUP(BF$2,DIST!$C$1:$CI$508,ROW('NAV plus Dist'!BF54)+1,FALSE)</f>
        <v>0</v>
      </c>
      <c r="BG55" s="144">
        <f>HLOOKUP(BG$2,NAV!$B$2:$CH$509,ROW(BG54),)+HLOOKUP(BG$2,DIST!$C$1:$CI$508,ROW('NAV plus Dist'!BG54)+1,FALSE)</f>
        <v>0</v>
      </c>
      <c r="BH55" s="144">
        <f>HLOOKUP(BH$2,NAV!$B$2:$CH$509,ROW(BH54),)+HLOOKUP(BH$2,DIST!$C$1:$CI$508,ROW('NAV plus Dist'!BH54)+1,FALSE)</f>
        <v>0</v>
      </c>
      <c r="BI55" s="144">
        <f>HLOOKUP(BI$2,NAV!$B$2:$CH$509,ROW(BI54),)+HLOOKUP(BI$2,DIST!$C$1:$CI$508,ROW('NAV plus Dist'!BI54)+1,FALSE)</f>
        <v>0</v>
      </c>
      <c r="BJ55" s="144">
        <f>HLOOKUP(BJ$2,NAV!$B$2:$CH$509,ROW(BJ54),)+HLOOKUP(BJ$2,DIST!$C$1:$CI$508,ROW('NAV plus Dist'!BJ54)+1,FALSE)</f>
        <v>0</v>
      </c>
      <c r="BK55" s="144">
        <f>HLOOKUP(BK$2,NAV!$B$2:$CH$509,ROW(BK54),)+HLOOKUP(BK$2,DIST!$C$1:$CI$508,ROW('NAV plus Dist'!BK54)+1,FALSE)</f>
        <v>0</v>
      </c>
      <c r="BL55" s="144">
        <f>HLOOKUP(BL$2,NAV!$B$2:$CH$509,ROW(BL54),)+HLOOKUP(BL$2,DIST!$C$1:$CI$508,ROW('NAV plus Dist'!BL54)+1,FALSE)</f>
        <v>0</v>
      </c>
      <c r="BM55" s="144">
        <f>HLOOKUP(BM$2,NAV!$B$2:$CH$509,ROW(BM54),)+HLOOKUP(BM$2,DIST!$C$1:$CI$508,ROW('NAV plus Dist'!BM54)+1,FALSE)</f>
        <v>0</v>
      </c>
      <c r="BN55" s="144">
        <f>HLOOKUP(BN$2,NAV!$B$2:$CH$509,ROW(BN54),)+HLOOKUP(BN$2,DIST!$C$1:$CI$508,ROW('NAV plus Dist'!BN54)+1,FALSE)</f>
        <v>0</v>
      </c>
      <c r="BO55" s="144">
        <f>HLOOKUP(BO$2,NAV!$B$2:$CH$509,ROW(BO54),)+HLOOKUP(BO$2,DIST!$C$1:$CI$508,ROW('NAV plus Dist'!BO54)+1,FALSE)</f>
        <v>0</v>
      </c>
      <c r="BP55" s="144">
        <f>HLOOKUP(BP$2,NAV!$B$2:$CH$509,ROW(BP54),)+HLOOKUP(BP$2,DIST!$C$1:$CI$508,ROW('NAV plus Dist'!BP54)+1,FALSE)</f>
        <v>0</v>
      </c>
      <c r="BQ55" s="144">
        <f>HLOOKUP(BQ$2,NAV!$B$2:$CH$509,ROW(BQ54),)+HLOOKUP(BQ$2,DIST!$C$1:$CI$508,ROW('NAV plus Dist'!BQ54)+1,FALSE)</f>
        <v>0</v>
      </c>
      <c r="BR55" s="144">
        <f>HLOOKUP(BR$2,NAV!$B$2:$CH$509,ROW(BR54),)+HLOOKUP(BR$2,DIST!$C$1:$CI$508,ROW('NAV plus Dist'!BR54)+1,FALSE)</f>
        <v>0</v>
      </c>
      <c r="BS55" s="144">
        <f>HLOOKUP(BS$2,NAV!$B$2:$CH$509,ROW(BS54),)+HLOOKUP(BS$2,DIST!$C$1:$CI$508,ROW('NAV plus Dist'!BS54)+1,FALSE)</f>
        <v>0</v>
      </c>
      <c r="BT55" s="144">
        <f>HLOOKUP(BT$2,NAV!$B$2:$CH$509,ROW(BT54),)+HLOOKUP(BT$2,DIST!$C$1:$CI$508,ROW('NAV plus Dist'!BT54)+1,FALSE)</f>
        <v>0</v>
      </c>
      <c r="BU55" s="144">
        <f>HLOOKUP(BU$2,NAV!$B$2:$CH$509,ROW(BU54),)+HLOOKUP(BU$2,DIST!$C$1:$CI$508,ROW('NAV plus Dist'!BU54)+1,FALSE)</f>
        <v>0</v>
      </c>
      <c r="BV55" s="144">
        <f>HLOOKUP(BV$2,NAV!$B$2:$CH$509,ROW(BV54),)+HLOOKUP(BV$2,DIST!$C$1:$CI$508,ROW('NAV plus Dist'!BV54)+1,FALSE)</f>
        <v>0</v>
      </c>
      <c r="BW55" s="144">
        <f>HLOOKUP(BW$2,NAV!$B$2:$CH$509,ROW(BW54),)+HLOOKUP(BW$2,DIST!$C$1:$CI$508,ROW('NAV plus Dist'!BW54)+1,FALSE)</f>
        <v>0</v>
      </c>
      <c r="BX55" s="144">
        <f>HLOOKUP(BX$2,NAV!$B$2:$CH$509,ROW(BX54),)+HLOOKUP(BX$2,DIST!$C$1:$CI$508,ROW('NAV plus Dist'!BX54)+1,FALSE)</f>
        <v>0</v>
      </c>
      <c r="BY55" s="144">
        <f>HLOOKUP(BY$2,NAV!$B$2:$CH$509,ROW(BY54),)+HLOOKUP(BY$2,DIST!$C$1:$CI$508,ROW('NAV plus Dist'!BY54)+1,FALSE)</f>
        <v>0</v>
      </c>
      <c r="BZ55" s="144">
        <f>HLOOKUP(BZ$2,NAV!$B$2:$CH$509,ROW(BZ54),)+HLOOKUP(BZ$2,DIST!$C$1:$CI$508,ROW('NAV plus Dist'!BZ54)+1,FALSE)</f>
        <v>0</v>
      </c>
      <c r="CA55" s="144">
        <f>HLOOKUP(CA$2,NAV!$B$2:$CH$509,ROW(CA54),)+HLOOKUP(CA$2,DIST!$C$1:$CI$508,ROW('NAV plus Dist'!CA54)+1,FALSE)</f>
        <v>0</v>
      </c>
      <c r="CB55" s="144">
        <f>HLOOKUP(CB$2,NAV!$B$2:$CH$509,ROW(CB54),)+HLOOKUP(CB$2,DIST!$C$1:$CI$508,ROW('NAV plus Dist'!CB54)+1,FALSE)</f>
        <v>0</v>
      </c>
      <c r="CC55" s="144">
        <f>HLOOKUP(CC$2,NAV!$B$2:$CH$509,ROW(CC54),)+HLOOKUP(CC$2,DIST!$C$1:$CI$508,ROW('NAV plus Dist'!CC54)+1,FALSE)</f>
        <v>0</v>
      </c>
      <c r="CD55" s="144">
        <f>HLOOKUP(CD$2,NAV!$B$2:$CH$509,ROW(CD54),)+HLOOKUP(CD$2,DIST!$C$1:$CI$508,ROW('NAV plus Dist'!CD54)+1,FALSE)</f>
        <v>0</v>
      </c>
      <c r="CE55" s="144">
        <f>HLOOKUP(CE$2,NAV!$B$2:$CH$509,ROW(CE54),)+HLOOKUP(CE$2,DIST!$C$1:$CI$508,ROW('NAV plus Dist'!CE54)+1,FALSE)</f>
        <v>0</v>
      </c>
      <c r="CF55" s="144">
        <f>HLOOKUP(CF$2,NAV!$B$2:$CH$509,ROW(CF54),)+HLOOKUP(CF$2,DIST!$C$1:$CI$508,ROW('NAV plus Dist'!CF54)+1,FALSE)</f>
        <v>0</v>
      </c>
      <c r="CG55" s="144">
        <f>HLOOKUP(CG$2,NAV!$B$2:$CH$509,ROW(CG54),)+HLOOKUP(CG$2,DIST!$C$1:$CI$508,ROW('NAV plus Dist'!CG54)+1,FALSE)</f>
        <v>0</v>
      </c>
      <c r="CH55" s="144">
        <f>HLOOKUP(CH$2,NAV!$B$2:$CH$509,ROW(CH54),)+HLOOKUP(CH$2,DIST!$C$1:$CI$508,ROW('NAV plus Dist'!CH54)+1,FALSE)</f>
        <v>0</v>
      </c>
      <c r="CI55" s="144">
        <f>HLOOKUP(CI$2,NAV!$B$2:$CH$509,ROW(CI54),)+HLOOKUP(CI$2,DIST!$C$1:$CI$508,ROW('NAV plus Dist'!CI54)+1,FALSE)</f>
        <v>0</v>
      </c>
      <c r="CJ55" s="144">
        <f>HLOOKUP(CJ$2,NAV!$B$2:$AAA$509,ROW(CJ54),)+HLOOKUP(CJ$2,DIST!$C$1:$AAJ$508,ROW('NAV plus Dist'!CJ54)+1,FALSE)</f>
        <v>0</v>
      </c>
      <c r="CK55" s="144">
        <f>HLOOKUP(CK$2,NAV!$B$2:$AAA$509,ROW(CK54),)+HLOOKUP(CK$2,DIST!$C$1:$AAJ$508,ROW('NAV plus Dist'!CK54)+1,FALSE)</f>
        <v>0</v>
      </c>
      <c r="CL55" s="144">
        <f>HLOOKUP(CL$2,NAV!$B$2:$AAA$509,ROW(CL54),)+HLOOKUP(CL$2,DIST!$C$1:$AAJ$508,ROW('NAV plus Dist'!CL54)+1,FALSE)</f>
        <v>0</v>
      </c>
      <c r="CM55" s="144">
        <f>HLOOKUP(CM$2,NAV!$B$2:$AAA$509,ROW(CM54),)+HLOOKUP(CM$2,DIST!$C$1:$AAJ$508,ROW('NAV plus Dist'!CM54)+1,FALSE)</f>
        <v>0</v>
      </c>
      <c r="CN55" s="144">
        <f>HLOOKUP(CN$2,NAV!$B$2:$AAA$509,ROW(CN54),)+HLOOKUP(CN$2,DIST!$C$1:$AAJ$508,ROW('NAV plus Dist'!CN54)+1,FALSE)</f>
        <v>0</v>
      </c>
      <c r="CO55" s="144">
        <f>HLOOKUP(CO$2,NAV!$B$2:$AAA$509,ROW(CO54),)+HLOOKUP(CO$2,DIST!$C$1:$AAJ$508,ROW('NAV plus Dist'!CO54)+1,FALSE)</f>
        <v>0</v>
      </c>
      <c r="CP55" s="144">
        <f>HLOOKUP(CP$2,NAV!$B$2:$AAA$509,ROW(CP54),)+HLOOKUP(CP$2,DIST!$C$1:$AAJ$508,ROW('NAV plus Dist'!CP54)+1,FALSE)</f>
        <v>0</v>
      </c>
      <c r="CQ55" s="144">
        <f>HLOOKUP(CQ$2,NAV!$B$2:$AAA$509,ROW(CQ54),)+HLOOKUP(CQ$2,DIST!$C$1:$AAJ$508,ROW('NAV plus Dist'!CQ54)+1,FALSE)</f>
        <v>0</v>
      </c>
      <c r="CR55" s="144">
        <f>HLOOKUP(CR$2,NAV!$B$2:$AAA$509,ROW(CR54),)+HLOOKUP(CR$2,DIST!$C$1:$AAJ$508,ROW('NAV plus Dist'!CR54)+1,FALSE)</f>
        <v>0</v>
      </c>
      <c r="CS55" s="144">
        <f>HLOOKUP(CS$2,NAV!$B$2:$AAA$509,ROW(CS54),)+HLOOKUP(CS$2,DIST!$C$1:$AAJ$508,ROW('NAV plus Dist'!CS54)+1,FALSE)</f>
        <v>0</v>
      </c>
      <c r="CT55" s="144">
        <f>HLOOKUP(CT$2,NAV!$B$2:$AAA$509,ROW(CT54),)+HLOOKUP(CT$2,DIST!$C$1:$AAJ$508,ROW('NAV plus Dist'!CT54)+1,FALSE)</f>
        <v>0</v>
      </c>
      <c r="CU55" s="144">
        <f>HLOOKUP(CU$2,NAV!$B$2:$AAA$509,ROW(CU54),)+HLOOKUP(CU$2,DIST!$C$1:$AAJ$508,ROW('NAV plus Dist'!CU54)+1,FALSE)</f>
        <v>0</v>
      </c>
      <c r="CV55" s="144">
        <f>HLOOKUP(CV$2,NAV!$B$2:$AAA$509,ROW(CV54),)+HLOOKUP(CV$2,DIST!$C$1:$AAJ$508,ROW('NAV plus Dist'!CV54)+1,FALSE)</f>
        <v>0</v>
      </c>
      <c r="CW55" s="144">
        <f>HLOOKUP(CW$2,NAV!$B$2:$AAA$509,ROW(CW54),)+HLOOKUP(CW$2,DIST!$C$1:$AAJ$508,ROW('NAV plus Dist'!CW54)+1,FALSE)</f>
        <v>0</v>
      </c>
      <c r="CX55" s="144">
        <f>HLOOKUP(CX$2,NAV!$B$2:$AAA$509,ROW(CX54),)+HLOOKUP(CX$2,DIST!$C$1:$AAJ$508,ROW('NAV plus Dist'!CX54)+1,FALSE)</f>
        <v>0</v>
      </c>
      <c r="CY55" s="144">
        <f>HLOOKUP(CY$2,NAV!$B$2:$AAA$509,ROW(CY54),)+HLOOKUP(CY$2,DIST!$C$1:$AAJ$508,ROW('NAV plus Dist'!CY54)+1,FALSE)</f>
        <v>0</v>
      </c>
      <c r="CZ55" s="144">
        <f>HLOOKUP(CZ$2,NAV!$B$2:$AAA$509,ROW(CZ54),)+HLOOKUP(CZ$2,DIST!$C$1:$AAJ$508,ROW('NAV plus Dist'!CZ54)+1,FALSE)</f>
        <v>0</v>
      </c>
      <c r="DA55" s="144">
        <f>HLOOKUP(DA$2,NAV!$B$2:$AAA$509,ROW(DA54),)+HLOOKUP(DA$2,DIST!$C$1:$AAJ$508,ROW('NAV plus Dist'!DA54)+1,FALSE)</f>
        <v>0</v>
      </c>
      <c r="DB55" s="144">
        <f>HLOOKUP(DB$2,NAV!$B$2:$AAA$509,ROW(DB54),)+HLOOKUP(DB$2,DIST!$C$1:$AAJ$508,ROW('NAV plus Dist'!DB54)+1,FALSE)</f>
        <v>0</v>
      </c>
      <c r="DC55" s="144">
        <f>HLOOKUP(DC$2,NAV!$B$2:$AAA$509,ROW(DC54),)+HLOOKUP(DC$2,DIST!$C$1:$AAJ$508,ROW('NAV plus Dist'!DC54)+1,FALSE)</f>
        <v>0</v>
      </c>
      <c r="DD55" s="144">
        <f>HLOOKUP(DD$2,NAV!$B$2:$AAA$509,ROW(DD54),)+HLOOKUP(DD$2,DIST!$C$1:$AAJ$508,ROW('NAV plus Dist'!DD54)+1,FALSE)</f>
        <v>0</v>
      </c>
      <c r="DE55" s="144">
        <f>HLOOKUP(DE$2,NAV!$B$2:$AAA$509,ROW(DE54),)+HLOOKUP(DE$2,DIST!$C$1:$AAJ$508,ROW('NAV plus Dist'!DE54)+1,FALSE)</f>
        <v>0</v>
      </c>
      <c r="DF55" s="144">
        <f>HLOOKUP(DF$2,NAV!$B$2:$AAA$509,ROW(DF54),)+HLOOKUP(DF$2,DIST!$C$1:$AAJ$508,ROW('NAV plus Dist'!DF54)+1,FALSE)</f>
        <v>0</v>
      </c>
      <c r="DG55" s="144">
        <f>HLOOKUP(DG$2,NAV!$B$2:$AAA$509,ROW(DG54),)+HLOOKUP(DG$2,DIST!$C$1:$AAJ$508,ROW('NAV plus Dist'!DG54)+1,FALSE)</f>
        <v>0</v>
      </c>
      <c r="DH55" s="144">
        <f>HLOOKUP(DH$2,NAV!$B$2:$AAA$509,ROW(DH54),)+HLOOKUP(DH$2,DIST!$C$1:$AAJ$508,ROW('NAV plus Dist'!DH54)+1,FALSE)</f>
        <v>0</v>
      </c>
    </row>
    <row r="56" spans="1:112">
      <c r="A56" s="94">
        <f t="shared" si="74"/>
        <v>143</v>
      </c>
      <c r="B56" s="148">
        <f t="shared" si="75"/>
        <v>41698</v>
      </c>
      <c r="C56" s="144">
        <f>HLOOKUP(C$2,NAV!$B$2:$CH$509,ROW(C55),)+HLOOKUP(C$2,DIST!$C$1:$CI$508,ROW('NAV plus Dist'!C55)+1,FALSE)</f>
        <v>0</v>
      </c>
      <c r="D56" s="144">
        <f>HLOOKUP(D$2,NAV!$B$2:$CH$509,ROW(D55),)+HLOOKUP(D$2,DIST!$C$1:$CI$508,ROW('NAV plus Dist'!D55)+1,FALSE)</f>
        <v>0</v>
      </c>
      <c r="E56" s="144">
        <f>HLOOKUP(E$2,NAV!$B$2:$CH$509,ROW(E55),)+HLOOKUP(E$2,DIST!$C$1:$CI$508,ROW('NAV plus Dist'!E55)+1,FALSE)</f>
        <v>0</v>
      </c>
      <c r="F56" s="144">
        <f>HLOOKUP(F$2,NAV!$B$2:$CH$509,ROW(F55),)+HLOOKUP(F$2,DIST!$C$1:$CI$508,ROW('NAV plus Dist'!F55)+1,FALSE)</f>
        <v>0</v>
      </c>
      <c r="G56" s="144">
        <f>HLOOKUP(G$2,NAV!$B$2:$CH$509,ROW(G55),)+HLOOKUP(G$2,DIST!$C$1:$CI$508,ROW('NAV plus Dist'!G55)+1,FALSE)</f>
        <v>0</v>
      </c>
      <c r="H56" s="144">
        <f>HLOOKUP(H$2,NAV!$B$2:$CH$509,ROW(H55),)+HLOOKUP(H$2,DIST!$C$1:$CI$508,ROW('NAV plus Dist'!H55)+1,FALSE)</f>
        <v>0</v>
      </c>
      <c r="I56" s="144">
        <f>HLOOKUP(I$2,NAV!$B$2:$CH$509,ROW(I55),)+HLOOKUP(I$2,DIST!$C$1:$CI$508,ROW('NAV plus Dist'!I55)+1,FALSE)</f>
        <v>0</v>
      </c>
      <c r="J56" s="144">
        <f>HLOOKUP(J$2,NAV!$B$2:$CH$509,ROW(J55),)+HLOOKUP(J$2,DIST!$C$1:$CI$508,ROW('NAV plus Dist'!J55)+1,FALSE)</f>
        <v>0</v>
      </c>
      <c r="K56" s="144">
        <f>HLOOKUP(K$2,NAV!$B$2:$CH$509,ROW(K55),)+HLOOKUP(K$2,DIST!$C$1:$CI$508,ROW('NAV plus Dist'!K55)+1,FALSE)</f>
        <v>0</v>
      </c>
      <c r="L56" s="144">
        <f>HLOOKUP(L$2,NAV!$B$2:$CH$509,ROW(L55),)+HLOOKUP(L$2,DIST!$C$1:$CI$508,ROW('NAV plus Dist'!L55)+1,FALSE)</f>
        <v>0</v>
      </c>
      <c r="M56" s="144">
        <f>HLOOKUP(M$2,NAV!$B$2:$CH$509,ROW(M55),)+HLOOKUP(M$2,DIST!$C$1:$CI$508,ROW('NAV plus Dist'!M55)+1,FALSE)</f>
        <v>0</v>
      </c>
      <c r="N56" s="144">
        <f>HLOOKUP(N$2,NAV!$B$2:$CH$509,ROW(N55),)+HLOOKUP(N$2,DIST!$C$1:$CI$508,ROW('NAV plus Dist'!N55)+1,FALSE)</f>
        <v>0</v>
      </c>
      <c r="O56" s="144">
        <f>HLOOKUP(O$2,NAV!$B$2:$CH$509,ROW(O55),)+HLOOKUP(O$2,DIST!$C$1:$CI$508,ROW('NAV plus Dist'!O55)+1,FALSE)</f>
        <v>0</v>
      </c>
      <c r="P56" s="144">
        <f>HLOOKUP(P$2,NAV!$B$2:$CH$509,ROW(P55),)+HLOOKUP(P$2,DIST!$C$1:$CI$508,ROW('NAV plus Dist'!P55)+1,FALSE)</f>
        <v>0</v>
      </c>
      <c r="Q56" s="144">
        <f>HLOOKUP(Q$2,NAV!$B$2:$CH$509,ROW(Q55),)+HLOOKUP(Q$2,DIST!$C$1:$CI$508,ROW('NAV plus Dist'!Q55)+1,FALSE)</f>
        <v>13.8727</v>
      </c>
      <c r="R56" s="144">
        <f>HLOOKUP(R$2,NAV!$B$2:$CH$509,ROW(R55),)+HLOOKUP(R$2,DIST!$C$1:$CI$508,ROW('NAV plus Dist'!R55)+1,FALSE)</f>
        <v>13.8727</v>
      </c>
      <c r="S56" s="144">
        <f>HLOOKUP(S$2,NAV!$B$2:$CH$509,ROW(S55),)+HLOOKUP(S$2,DIST!$C$1:$CI$508,ROW('NAV plus Dist'!S55)+1,FALSE)</f>
        <v>13.676400000000001</v>
      </c>
      <c r="T56" s="144">
        <f>HLOOKUP(T$2,NAV!$B$2:$CH$509,ROW(T55),)+HLOOKUP(T$2,DIST!$C$1:$CI$508,ROW('NAV plus Dist'!T55)+1,FALSE)</f>
        <v>14.174200000000001</v>
      </c>
      <c r="U56" s="144">
        <f>HLOOKUP(U$2,NAV!$B$2:$CH$509,ROW(U55),)+HLOOKUP(U$2,DIST!$C$1:$CI$508,ROW('NAV plus Dist'!U55)+1,FALSE)</f>
        <v>0</v>
      </c>
      <c r="V56" s="144">
        <f>HLOOKUP(V$2,NAV!$B$2:$CH$509,ROW(V55),)+HLOOKUP(V$2,DIST!$C$1:$CI$508,ROW('NAV plus Dist'!V55)+1,FALSE)</f>
        <v>14.832800000000001</v>
      </c>
      <c r="W56" s="144">
        <f>HLOOKUP(W$2,NAV!$B$2:$CH$509,ROW(W55),)+HLOOKUP(W$2,DIST!$C$1:$CI$508,ROW('NAV plus Dist'!W55)+1,FALSE)</f>
        <v>14.832800000000001</v>
      </c>
      <c r="X56" s="144">
        <f>HLOOKUP(X$2,NAV!$B$2:$CH$509,ROW(X55),)+HLOOKUP(X$2,DIST!$C$1:$CI$508,ROW('NAV plus Dist'!X55)+1,FALSE)</f>
        <v>14.8613</v>
      </c>
      <c r="Y56" s="144">
        <f>HLOOKUP(Y$2,NAV!$B$2:$CH$509,ROW(Y55),)+HLOOKUP(Y$2,DIST!$C$1:$CI$508,ROW('NAV plus Dist'!Y55)+1,FALSE)</f>
        <v>15.218300000000001</v>
      </c>
      <c r="Z56" s="144">
        <f>HLOOKUP(Z$2,NAV!$B$2:$CH$509,ROW(Z55),)+HLOOKUP(Z$2,DIST!$C$1:$CI$508,ROW('NAV plus Dist'!Z55)+1,FALSE)</f>
        <v>0</v>
      </c>
      <c r="AA56" s="144">
        <f>HLOOKUP(AA$2,NAV!$B$2:$CH$509,ROW(AA55),)+HLOOKUP(AA$2,DIST!$C$1:$CI$508,ROW('NAV plus Dist'!AA55)+1,FALSE)</f>
        <v>0</v>
      </c>
      <c r="AB56" s="144">
        <f>HLOOKUP(AB$2,NAV!$B$2:$CH$509,ROW(AB55),)+HLOOKUP(AB$2,DIST!$C$1:$CI$508,ROW('NAV plus Dist'!AB55)+1,FALSE)</f>
        <v>0</v>
      </c>
      <c r="AC56" s="144">
        <f>HLOOKUP(AC$2,NAV!$B$2:$CH$509,ROW(AC55),)+HLOOKUP(AC$2,DIST!$C$1:$CI$508,ROW('NAV plus Dist'!AC55)+1,FALSE)</f>
        <v>0</v>
      </c>
      <c r="AD56" s="144">
        <f>HLOOKUP(AD$2,NAV!$B$2:$CH$509,ROW(AD55),)+HLOOKUP(AD$2,DIST!$C$1:$CI$508,ROW('NAV plus Dist'!AD55)+1,FALSE)</f>
        <v>0</v>
      </c>
      <c r="AE56" s="144">
        <f>HLOOKUP(AE$2,NAV!$B$2:$CH$509,ROW(AE55),)+HLOOKUP(AE$2,DIST!$C$1:$CI$508,ROW('NAV plus Dist'!AE55)+1,FALSE)</f>
        <v>0</v>
      </c>
      <c r="AF56" s="144">
        <f>HLOOKUP(AF$2,NAV!$B$2:$CH$509,ROW(AF55),)+HLOOKUP(AF$2,DIST!$C$1:$CI$508,ROW('NAV plus Dist'!AF55)+1,FALSE)</f>
        <v>0</v>
      </c>
      <c r="AG56" s="144">
        <f>HLOOKUP(AG$2,NAV!$B$2:$CH$509,ROW(AG55),)+HLOOKUP(AG$2,DIST!$C$1:$CI$508,ROW('NAV plus Dist'!AG55)+1,FALSE)</f>
        <v>0</v>
      </c>
      <c r="AH56" s="144">
        <f>HLOOKUP(AH$2,NAV!$B$2:$CH$509,ROW(AH55),)+HLOOKUP(AH$2,DIST!$C$1:$CI$508,ROW('NAV plus Dist'!AH55)+1,FALSE)</f>
        <v>0</v>
      </c>
      <c r="AI56" s="144">
        <f>HLOOKUP(AI$2,NAV!$B$2:$CH$509,ROW(AI55),)+HLOOKUP(AI$2,DIST!$C$1:$CI$508,ROW('NAV plus Dist'!AI55)+1,FALSE)</f>
        <v>0</v>
      </c>
      <c r="AJ56" s="144">
        <f>HLOOKUP(AJ$2,NAV!$B$2:$CH$509,ROW(AJ55),)+HLOOKUP(AJ$2,DIST!$C$1:$CI$508,ROW('NAV plus Dist'!AJ55)+1,FALSE)</f>
        <v>0</v>
      </c>
      <c r="AK56" s="144">
        <f>HLOOKUP(AK$2,NAV!$B$2:$CH$509,ROW(AK55),)+HLOOKUP(AK$2,DIST!$C$1:$CI$508,ROW('NAV plus Dist'!AK55)+1,FALSE)</f>
        <v>0</v>
      </c>
      <c r="AL56" s="144">
        <f>HLOOKUP(AL$2,NAV!$B$2:$CH$509,ROW(AL55),)+HLOOKUP(AL$2,DIST!$C$1:$CI$508,ROW('NAV plus Dist'!AL55)+1,FALSE)</f>
        <v>0</v>
      </c>
      <c r="AM56" s="144">
        <f>HLOOKUP(AM$2,NAV!$B$2:$CH$509,ROW(AM55),)+HLOOKUP(AM$2,DIST!$C$1:$CI$508,ROW('NAV plus Dist'!AM55)+1,FALSE)</f>
        <v>0</v>
      </c>
      <c r="AN56" s="144">
        <f>HLOOKUP(AN$2,NAV!$B$2:$CH$509,ROW(AN55),)+HLOOKUP(AN$2,DIST!$C$1:$CI$508,ROW('NAV plus Dist'!AN55)+1,FALSE)</f>
        <v>0</v>
      </c>
      <c r="AO56" s="144">
        <f>HLOOKUP(AO$2,NAV!$B$2:$CH$509,ROW(AO55),)+HLOOKUP(AO$2,DIST!$C$1:$CI$508,ROW('NAV plus Dist'!AO55)+1,FALSE)</f>
        <v>0</v>
      </c>
      <c r="AP56" s="144">
        <f>HLOOKUP(AP$2,NAV!$B$2:$CH$509,ROW(AP55),)+HLOOKUP(AP$2,DIST!$C$1:$CI$508,ROW('NAV plus Dist'!AP55)+1,FALSE)</f>
        <v>0</v>
      </c>
      <c r="AQ56" s="144">
        <f>HLOOKUP(AQ$2,NAV!$B$2:$CH$509,ROW(AQ55),)+HLOOKUP(AQ$2,DIST!$C$1:$CI$508,ROW('NAV plus Dist'!AQ55)+1,FALSE)</f>
        <v>0</v>
      </c>
      <c r="AR56" s="144">
        <f>HLOOKUP(AR$2,NAV!$B$2:$CH$509,ROW(AR55),)+HLOOKUP(AR$2,DIST!$C$1:$CI$508,ROW('NAV plus Dist'!AR55)+1,FALSE)</f>
        <v>0</v>
      </c>
      <c r="AS56" s="144">
        <f>HLOOKUP(AS$2,NAV!$B$2:$CH$509,ROW(AS55),)+HLOOKUP(AS$2,DIST!$C$1:$CI$508,ROW('NAV plus Dist'!AS55)+1,FALSE)</f>
        <v>0</v>
      </c>
      <c r="AT56" s="144">
        <f>HLOOKUP(AT$2,NAV!$B$2:$CH$509,ROW(AT55),)+HLOOKUP(AT$2,DIST!$C$1:$CI$508,ROW('NAV plus Dist'!AT55)+1,FALSE)</f>
        <v>0</v>
      </c>
      <c r="AU56" s="144">
        <f>HLOOKUP(AU$2,NAV!$B$2:$CH$509,ROW(AU55),)+HLOOKUP(AU$2,DIST!$C$1:$CI$508,ROW('NAV plus Dist'!AU55)+1,FALSE)</f>
        <v>0</v>
      </c>
      <c r="AV56" s="144">
        <f>HLOOKUP(AV$2,NAV!$B$2:$CH$509,ROW(AV55),)+HLOOKUP(AV$2,DIST!$C$1:$CI$508,ROW('NAV plus Dist'!AV55)+1,FALSE)</f>
        <v>0</v>
      </c>
      <c r="AW56" s="144">
        <f>HLOOKUP(AW$2,NAV!$B$2:$CH$509,ROW(AW55),)+HLOOKUP(AW$2,DIST!$C$1:$CI$508,ROW('NAV plus Dist'!AW55)+1,FALSE)</f>
        <v>0</v>
      </c>
      <c r="AX56" s="144">
        <f>HLOOKUP(AX$2,NAV!$B$2:$CH$509,ROW(AX55),)+HLOOKUP(AX$2,DIST!$C$1:$CI$508,ROW('NAV plus Dist'!AX55)+1,FALSE)</f>
        <v>0</v>
      </c>
      <c r="AY56" s="144">
        <f>HLOOKUP(AY$2,NAV!$B$2:$CH$509,ROW(AY55),)+HLOOKUP(AY$2,DIST!$C$1:$CI$508,ROW('NAV plus Dist'!AY55)+1,FALSE)</f>
        <v>0</v>
      </c>
      <c r="AZ56" s="144">
        <f>HLOOKUP(AZ$2,NAV!$B$2:$CH$509,ROW(AZ55),)+HLOOKUP(AZ$2,DIST!$C$1:$CI$508,ROW('NAV plus Dist'!AZ55)+1,FALSE)</f>
        <v>0</v>
      </c>
      <c r="BA56" s="144">
        <f>HLOOKUP(BA$2,NAV!$B$2:$CH$509,ROW(BA55),)+HLOOKUP(BA$2,DIST!$C$1:$CI$508,ROW('NAV plus Dist'!BA55)+1,FALSE)</f>
        <v>0</v>
      </c>
      <c r="BB56" s="144">
        <f>HLOOKUP(BB$2,NAV!$B$2:$CH$509,ROW(BB55),)+HLOOKUP(BB$2,DIST!$C$1:$CI$508,ROW('NAV plus Dist'!BB55)+1,FALSE)</f>
        <v>0</v>
      </c>
      <c r="BC56" s="144">
        <f>HLOOKUP(BC$2,NAV!$B$2:$CH$509,ROW(BC55),)+HLOOKUP(BC$2,DIST!$C$1:$CI$508,ROW('NAV plus Dist'!BC55)+1,FALSE)</f>
        <v>0</v>
      </c>
      <c r="BD56" s="144">
        <f>HLOOKUP(BD$2,NAV!$B$2:$CH$509,ROW(BD55),)+HLOOKUP(BD$2,DIST!$C$1:$CI$508,ROW('NAV plus Dist'!BD55)+1,FALSE)</f>
        <v>0</v>
      </c>
      <c r="BE56" s="144">
        <f>HLOOKUP(BE$2,NAV!$B$2:$CH$509,ROW(BE55),)+HLOOKUP(BE$2,DIST!$C$1:$CI$508,ROW('NAV plus Dist'!BE55)+1,FALSE)</f>
        <v>0</v>
      </c>
      <c r="BF56" s="144">
        <f>HLOOKUP(BF$2,NAV!$B$2:$CH$509,ROW(BF55),)+HLOOKUP(BF$2,DIST!$C$1:$CI$508,ROW('NAV plus Dist'!BF55)+1,FALSE)</f>
        <v>0</v>
      </c>
      <c r="BG56" s="144">
        <f>HLOOKUP(BG$2,NAV!$B$2:$CH$509,ROW(BG55),)+HLOOKUP(BG$2,DIST!$C$1:$CI$508,ROW('NAV plus Dist'!BG55)+1,FALSE)</f>
        <v>0</v>
      </c>
      <c r="BH56" s="144">
        <f>HLOOKUP(BH$2,NAV!$B$2:$CH$509,ROW(BH55),)+HLOOKUP(BH$2,DIST!$C$1:$CI$508,ROW('NAV plus Dist'!BH55)+1,FALSE)</f>
        <v>0</v>
      </c>
      <c r="BI56" s="144">
        <f>HLOOKUP(BI$2,NAV!$B$2:$CH$509,ROW(BI55),)+HLOOKUP(BI$2,DIST!$C$1:$CI$508,ROW('NAV plus Dist'!BI55)+1,FALSE)</f>
        <v>0</v>
      </c>
      <c r="BJ56" s="144">
        <f>HLOOKUP(BJ$2,NAV!$B$2:$CH$509,ROW(BJ55),)+HLOOKUP(BJ$2,DIST!$C$1:$CI$508,ROW('NAV plus Dist'!BJ55)+1,FALSE)</f>
        <v>0</v>
      </c>
      <c r="BK56" s="144">
        <f>HLOOKUP(BK$2,NAV!$B$2:$CH$509,ROW(BK55),)+HLOOKUP(BK$2,DIST!$C$1:$CI$508,ROW('NAV plus Dist'!BK55)+1,FALSE)</f>
        <v>0</v>
      </c>
      <c r="BL56" s="144">
        <f>HLOOKUP(BL$2,NAV!$B$2:$CH$509,ROW(BL55),)+HLOOKUP(BL$2,DIST!$C$1:$CI$508,ROW('NAV plus Dist'!BL55)+1,FALSE)</f>
        <v>0</v>
      </c>
      <c r="BM56" s="144">
        <f>HLOOKUP(BM$2,NAV!$B$2:$CH$509,ROW(BM55),)+HLOOKUP(BM$2,DIST!$C$1:$CI$508,ROW('NAV plus Dist'!BM55)+1,FALSE)</f>
        <v>0</v>
      </c>
      <c r="BN56" s="144">
        <f>HLOOKUP(BN$2,NAV!$B$2:$CH$509,ROW(BN55),)+HLOOKUP(BN$2,DIST!$C$1:$CI$508,ROW('NAV plus Dist'!BN55)+1,FALSE)</f>
        <v>0</v>
      </c>
      <c r="BO56" s="144">
        <f>HLOOKUP(BO$2,NAV!$B$2:$CH$509,ROW(BO55),)+HLOOKUP(BO$2,DIST!$C$1:$CI$508,ROW('NAV plus Dist'!BO55)+1,FALSE)</f>
        <v>0</v>
      </c>
      <c r="BP56" s="144">
        <f>HLOOKUP(BP$2,NAV!$B$2:$CH$509,ROW(BP55),)+HLOOKUP(BP$2,DIST!$C$1:$CI$508,ROW('NAV plus Dist'!BP55)+1,FALSE)</f>
        <v>0</v>
      </c>
      <c r="BQ56" s="144">
        <f>HLOOKUP(BQ$2,NAV!$B$2:$CH$509,ROW(BQ55),)+HLOOKUP(BQ$2,DIST!$C$1:$CI$508,ROW('NAV plus Dist'!BQ55)+1,FALSE)</f>
        <v>0</v>
      </c>
      <c r="BR56" s="144">
        <f>HLOOKUP(BR$2,NAV!$B$2:$CH$509,ROW(BR55),)+HLOOKUP(BR$2,DIST!$C$1:$CI$508,ROW('NAV plus Dist'!BR55)+1,FALSE)</f>
        <v>0</v>
      </c>
      <c r="BS56" s="144">
        <f>HLOOKUP(BS$2,NAV!$B$2:$CH$509,ROW(BS55),)+HLOOKUP(BS$2,DIST!$C$1:$CI$508,ROW('NAV plus Dist'!BS55)+1,FALSE)</f>
        <v>0</v>
      </c>
      <c r="BT56" s="144">
        <f>HLOOKUP(BT$2,NAV!$B$2:$CH$509,ROW(BT55),)+HLOOKUP(BT$2,DIST!$C$1:$CI$508,ROW('NAV plus Dist'!BT55)+1,FALSE)</f>
        <v>0</v>
      </c>
      <c r="BU56" s="144">
        <f>HLOOKUP(BU$2,NAV!$B$2:$CH$509,ROW(BU55),)+HLOOKUP(BU$2,DIST!$C$1:$CI$508,ROW('NAV plus Dist'!BU55)+1,FALSE)</f>
        <v>0</v>
      </c>
      <c r="BV56" s="144">
        <f>HLOOKUP(BV$2,NAV!$B$2:$CH$509,ROW(BV55),)+HLOOKUP(BV$2,DIST!$C$1:$CI$508,ROW('NAV plus Dist'!BV55)+1,FALSE)</f>
        <v>0</v>
      </c>
      <c r="BW56" s="144">
        <f>HLOOKUP(BW$2,NAV!$B$2:$CH$509,ROW(BW55),)+HLOOKUP(BW$2,DIST!$C$1:$CI$508,ROW('NAV plus Dist'!BW55)+1,FALSE)</f>
        <v>0</v>
      </c>
      <c r="BX56" s="144">
        <f>HLOOKUP(BX$2,NAV!$B$2:$CH$509,ROW(BX55),)+HLOOKUP(BX$2,DIST!$C$1:$CI$508,ROW('NAV plus Dist'!BX55)+1,FALSE)</f>
        <v>0</v>
      </c>
      <c r="BY56" s="144">
        <f>HLOOKUP(BY$2,NAV!$B$2:$CH$509,ROW(BY55),)+HLOOKUP(BY$2,DIST!$C$1:$CI$508,ROW('NAV plus Dist'!BY55)+1,FALSE)</f>
        <v>0</v>
      </c>
      <c r="BZ56" s="144">
        <f>HLOOKUP(BZ$2,NAV!$B$2:$CH$509,ROW(BZ55),)+HLOOKUP(BZ$2,DIST!$C$1:$CI$508,ROW('NAV plus Dist'!BZ55)+1,FALSE)</f>
        <v>0</v>
      </c>
      <c r="CA56" s="144">
        <f>HLOOKUP(CA$2,NAV!$B$2:$CH$509,ROW(CA55),)+HLOOKUP(CA$2,DIST!$C$1:$CI$508,ROW('NAV plus Dist'!CA55)+1,FALSE)</f>
        <v>0</v>
      </c>
      <c r="CB56" s="144">
        <f>HLOOKUP(CB$2,NAV!$B$2:$CH$509,ROW(CB55),)+HLOOKUP(CB$2,DIST!$C$1:$CI$508,ROW('NAV plus Dist'!CB55)+1,FALSE)</f>
        <v>0</v>
      </c>
      <c r="CC56" s="144">
        <f>HLOOKUP(CC$2,NAV!$B$2:$CH$509,ROW(CC55),)+HLOOKUP(CC$2,DIST!$C$1:$CI$508,ROW('NAV plus Dist'!CC55)+1,FALSE)</f>
        <v>0</v>
      </c>
      <c r="CD56" s="144">
        <f>HLOOKUP(CD$2,NAV!$B$2:$CH$509,ROW(CD55),)+HLOOKUP(CD$2,DIST!$C$1:$CI$508,ROW('NAV plus Dist'!CD55)+1,FALSE)</f>
        <v>0</v>
      </c>
      <c r="CE56" s="144">
        <f>HLOOKUP(CE$2,NAV!$B$2:$CH$509,ROW(CE55),)+HLOOKUP(CE$2,DIST!$C$1:$CI$508,ROW('NAV plus Dist'!CE55)+1,FALSE)</f>
        <v>0</v>
      </c>
      <c r="CF56" s="144">
        <f>HLOOKUP(CF$2,NAV!$B$2:$CH$509,ROW(CF55),)+HLOOKUP(CF$2,DIST!$C$1:$CI$508,ROW('NAV plus Dist'!CF55)+1,FALSE)</f>
        <v>0</v>
      </c>
      <c r="CG56" s="144">
        <f>HLOOKUP(CG$2,NAV!$B$2:$CH$509,ROW(CG55),)+HLOOKUP(CG$2,DIST!$C$1:$CI$508,ROW('NAV plus Dist'!CG55)+1,FALSE)</f>
        <v>0</v>
      </c>
      <c r="CH56" s="144">
        <f>HLOOKUP(CH$2,NAV!$B$2:$CH$509,ROW(CH55),)+HLOOKUP(CH$2,DIST!$C$1:$CI$508,ROW('NAV plus Dist'!CH55)+1,FALSE)</f>
        <v>0</v>
      </c>
      <c r="CI56" s="144">
        <f>HLOOKUP(CI$2,NAV!$B$2:$CH$509,ROW(CI55),)+HLOOKUP(CI$2,DIST!$C$1:$CI$508,ROW('NAV plus Dist'!CI55)+1,FALSE)</f>
        <v>0</v>
      </c>
      <c r="CJ56" s="144">
        <f>HLOOKUP(CJ$2,NAV!$B$2:$AAA$509,ROW(CJ55),)+HLOOKUP(CJ$2,DIST!$C$1:$AAJ$508,ROW('NAV plus Dist'!CJ55)+1,FALSE)</f>
        <v>0</v>
      </c>
      <c r="CK56" s="144">
        <f>HLOOKUP(CK$2,NAV!$B$2:$AAA$509,ROW(CK55),)+HLOOKUP(CK$2,DIST!$C$1:$AAJ$508,ROW('NAV plus Dist'!CK55)+1,FALSE)</f>
        <v>0</v>
      </c>
      <c r="CL56" s="144">
        <f>HLOOKUP(CL$2,NAV!$B$2:$AAA$509,ROW(CL55),)+HLOOKUP(CL$2,DIST!$C$1:$AAJ$508,ROW('NAV plus Dist'!CL55)+1,FALSE)</f>
        <v>0</v>
      </c>
      <c r="CM56" s="144">
        <f>HLOOKUP(CM$2,NAV!$B$2:$AAA$509,ROW(CM55),)+HLOOKUP(CM$2,DIST!$C$1:$AAJ$508,ROW('NAV plus Dist'!CM55)+1,FALSE)</f>
        <v>0</v>
      </c>
      <c r="CN56" s="144">
        <f>HLOOKUP(CN$2,NAV!$B$2:$AAA$509,ROW(CN55),)+HLOOKUP(CN$2,DIST!$C$1:$AAJ$508,ROW('NAV plus Dist'!CN55)+1,FALSE)</f>
        <v>0</v>
      </c>
      <c r="CO56" s="144">
        <f>HLOOKUP(CO$2,NAV!$B$2:$AAA$509,ROW(CO55),)+HLOOKUP(CO$2,DIST!$C$1:$AAJ$508,ROW('NAV plus Dist'!CO55)+1,FALSE)</f>
        <v>0</v>
      </c>
      <c r="CP56" s="144">
        <f>HLOOKUP(CP$2,NAV!$B$2:$AAA$509,ROW(CP55),)+HLOOKUP(CP$2,DIST!$C$1:$AAJ$508,ROW('NAV plus Dist'!CP55)+1,FALSE)</f>
        <v>0</v>
      </c>
      <c r="CQ56" s="144">
        <f>HLOOKUP(CQ$2,NAV!$B$2:$AAA$509,ROW(CQ55),)+HLOOKUP(CQ$2,DIST!$C$1:$AAJ$508,ROW('NAV plus Dist'!CQ55)+1,FALSE)</f>
        <v>0</v>
      </c>
      <c r="CR56" s="144">
        <f>HLOOKUP(CR$2,NAV!$B$2:$AAA$509,ROW(CR55),)+HLOOKUP(CR$2,DIST!$C$1:$AAJ$508,ROW('NAV plus Dist'!CR55)+1,FALSE)</f>
        <v>0</v>
      </c>
      <c r="CS56" s="144">
        <f>HLOOKUP(CS$2,NAV!$B$2:$AAA$509,ROW(CS55),)+HLOOKUP(CS$2,DIST!$C$1:$AAJ$508,ROW('NAV plus Dist'!CS55)+1,FALSE)</f>
        <v>0</v>
      </c>
      <c r="CT56" s="144">
        <f>HLOOKUP(CT$2,NAV!$B$2:$AAA$509,ROW(CT55),)+HLOOKUP(CT$2,DIST!$C$1:$AAJ$508,ROW('NAV plus Dist'!CT55)+1,FALSE)</f>
        <v>0</v>
      </c>
      <c r="CU56" s="144">
        <f>HLOOKUP(CU$2,NAV!$B$2:$AAA$509,ROW(CU55),)+HLOOKUP(CU$2,DIST!$C$1:$AAJ$508,ROW('NAV plus Dist'!CU55)+1,FALSE)</f>
        <v>0</v>
      </c>
      <c r="CV56" s="144">
        <f>HLOOKUP(CV$2,NAV!$B$2:$AAA$509,ROW(CV55),)+HLOOKUP(CV$2,DIST!$C$1:$AAJ$508,ROW('NAV plus Dist'!CV55)+1,FALSE)</f>
        <v>0</v>
      </c>
      <c r="CW56" s="144">
        <f>HLOOKUP(CW$2,NAV!$B$2:$AAA$509,ROW(CW55),)+HLOOKUP(CW$2,DIST!$C$1:$AAJ$508,ROW('NAV plus Dist'!CW55)+1,FALSE)</f>
        <v>0</v>
      </c>
      <c r="CX56" s="144">
        <f>HLOOKUP(CX$2,NAV!$B$2:$AAA$509,ROW(CX55),)+HLOOKUP(CX$2,DIST!$C$1:$AAJ$508,ROW('NAV plus Dist'!CX55)+1,FALSE)</f>
        <v>0</v>
      </c>
      <c r="CY56" s="144">
        <f>HLOOKUP(CY$2,NAV!$B$2:$AAA$509,ROW(CY55),)+HLOOKUP(CY$2,DIST!$C$1:$AAJ$508,ROW('NAV plus Dist'!CY55)+1,FALSE)</f>
        <v>0</v>
      </c>
      <c r="CZ56" s="144">
        <f>HLOOKUP(CZ$2,NAV!$B$2:$AAA$509,ROW(CZ55),)+HLOOKUP(CZ$2,DIST!$C$1:$AAJ$508,ROW('NAV plus Dist'!CZ55)+1,FALSE)</f>
        <v>0</v>
      </c>
      <c r="DA56" s="144">
        <f>HLOOKUP(DA$2,NAV!$B$2:$AAA$509,ROW(DA55),)+HLOOKUP(DA$2,DIST!$C$1:$AAJ$508,ROW('NAV plus Dist'!DA55)+1,FALSE)</f>
        <v>0</v>
      </c>
      <c r="DB56" s="144">
        <f>HLOOKUP(DB$2,NAV!$B$2:$AAA$509,ROW(DB55),)+HLOOKUP(DB$2,DIST!$C$1:$AAJ$508,ROW('NAV plus Dist'!DB55)+1,FALSE)</f>
        <v>0</v>
      </c>
      <c r="DC56" s="144">
        <f>HLOOKUP(DC$2,NAV!$B$2:$AAA$509,ROW(DC55),)+HLOOKUP(DC$2,DIST!$C$1:$AAJ$508,ROW('NAV plus Dist'!DC55)+1,FALSE)</f>
        <v>0</v>
      </c>
      <c r="DD56" s="144">
        <f>HLOOKUP(DD$2,NAV!$B$2:$AAA$509,ROW(DD55),)+HLOOKUP(DD$2,DIST!$C$1:$AAJ$508,ROW('NAV plus Dist'!DD55)+1,FALSE)</f>
        <v>0</v>
      </c>
      <c r="DE56" s="144">
        <f>HLOOKUP(DE$2,NAV!$B$2:$AAA$509,ROW(DE55),)+HLOOKUP(DE$2,DIST!$C$1:$AAJ$508,ROW('NAV plus Dist'!DE55)+1,FALSE)</f>
        <v>0</v>
      </c>
      <c r="DF56" s="144">
        <f>HLOOKUP(DF$2,NAV!$B$2:$AAA$509,ROW(DF55),)+HLOOKUP(DF$2,DIST!$C$1:$AAJ$508,ROW('NAV plus Dist'!DF55)+1,FALSE)</f>
        <v>0</v>
      </c>
      <c r="DG56" s="144">
        <f>HLOOKUP(DG$2,NAV!$B$2:$AAA$509,ROW(DG55),)+HLOOKUP(DG$2,DIST!$C$1:$AAJ$508,ROW('NAV plus Dist'!DG55)+1,FALSE)</f>
        <v>0</v>
      </c>
      <c r="DH56" s="144">
        <f>HLOOKUP(DH$2,NAV!$B$2:$AAA$509,ROW(DH55),)+HLOOKUP(DH$2,DIST!$C$1:$AAJ$508,ROW('NAV plus Dist'!DH55)+1,FALSE)</f>
        <v>0</v>
      </c>
    </row>
    <row r="57" spans="1:112">
      <c r="A57" s="94">
        <f t="shared" si="74"/>
        <v>142</v>
      </c>
      <c r="B57" s="148">
        <f t="shared" si="75"/>
        <v>41729</v>
      </c>
      <c r="C57" s="144">
        <f>HLOOKUP(C$2,NAV!$B$2:$CH$509,ROW(C56),)+HLOOKUP(C$2,DIST!$C$1:$CI$508,ROW('NAV plus Dist'!C56)+1,FALSE)</f>
        <v>0</v>
      </c>
      <c r="D57" s="144">
        <f>HLOOKUP(D$2,NAV!$B$2:$CH$509,ROW(D56),)+HLOOKUP(D$2,DIST!$C$1:$CI$508,ROW('NAV plus Dist'!D56)+1,FALSE)</f>
        <v>0</v>
      </c>
      <c r="E57" s="144">
        <f>HLOOKUP(E$2,NAV!$B$2:$CH$509,ROW(E56),)+HLOOKUP(E$2,DIST!$C$1:$CI$508,ROW('NAV plus Dist'!E56)+1,FALSE)</f>
        <v>0</v>
      </c>
      <c r="F57" s="144">
        <f>HLOOKUP(F$2,NAV!$B$2:$CH$509,ROW(F56),)+HLOOKUP(F$2,DIST!$C$1:$CI$508,ROW('NAV plus Dist'!F56)+1,FALSE)</f>
        <v>0</v>
      </c>
      <c r="G57" s="144">
        <f>HLOOKUP(G$2,NAV!$B$2:$CH$509,ROW(G56),)+HLOOKUP(G$2,DIST!$C$1:$CI$508,ROW('NAV plus Dist'!G56)+1,FALSE)</f>
        <v>0</v>
      </c>
      <c r="H57" s="144">
        <f>HLOOKUP(H$2,NAV!$B$2:$CH$509,ROW(H56),)+HLOOKUP(H$2,DIST!$C$1:$CI$508,ROW('NAV plus Dist'!H56)+1,FALSE)</f>
        <v>0</v>
      </c>
      <c r="I57" s="144">
        <f>HLOOKUP(I$2,NAV!$B$2:$CH$509,ROW(I56),)+HLOOKUP(I$2,DIST!$C$1:$CI$508,ROW('NAV plus Dist'!I56)+1,FALSE)</f>
        <v>0</v>
      </c>
      <c r="J57" s="144">
        <f>HLOOKUP(J$2,NAV!$B$2:$CH$509,ROW(J56),)+HLOOKUP(J$2,DIST!$C$1:$CI$508,ROW('NAV plus Dist'!J56)+1,FALSE)</f>
        <v>0</v>
      </c>
      <c r="K57" s="144">
        <f>HLOOKUP(K$2,NAV!$B$2:$CH$509,ROW(K56),)+HLOOKUP(K$2,DIST!$C$1:$CI$508,ROW('NAV plus Dist'!K56)+1,FALSE)</f>
        <v>0</v>
      </c>
      <c r="L57" s="144">
        <f>HLOOKUP(L$2,NAV!$B$2:$CH$509,ROW(L56),)+HLOOKUP(L$2,DIST!$C$1:$CI$508,ROW('NAV plus Dist'!L56)+1,FALSE)</f>
        <v>0</v>
      </c>
      <c r="M57" s="144">
        <f>HLOOKUP(M$2,NAV!$B$2:$CH$509,ROW(M56),)+HLOOKUP(M$2,DIST!$C$1:$CI$508,ROW('NAV plus Dist'!M56)+1,FALSE)</f>
        <v>0</v>
      </c>
      <c r="N57" s="144">
        <f>HLOOKUP(N$2,NAV!$B$2:$CH$509,ROW(N56),)+HLOOKUP(N$2,DIST!$C$1:$CI$508,ROW('NAV plus Dist'!N56)+1,FALSE)</f>
        <v>0</v>
      </c>
      <c r="O57" s="144">
        <f>HLOOKUP(O$2,NAV!$B$2:$CH$509,ROW(O56),)+HLOOKUP(O$2,DIST!$C$1:$CI$508,ROW('NAV plus Dist'!O56)+1,FALSE)</f>
        <v>0</v>
      </c>
      <c r="P57" s="144">
        <f>HLOOKUP(P$2,NAV!$B$2:$CH$509,ROW(P56),)+HLOOKUP(P$2,DIST!$C$1:$CI$508,ROW('NAV plus Dist'!P56)+1,FALSE)</f>
        <v>0</v>
      </c>
      <c r="Q57" s="144">
        <f>HLOOKUP(Q$2,NAV!$B$2:$CH$509,ROW(Q56),)+HLOOKUP(Q$2,DIST!$C$1:$CI$508,ROW('NAV plus Dist'!Q56)+1,FALSE)</f>
        <v>13.9984</v>
      </c>
      <c r="R57" s="144">
        <f>HLOOKUP(R$2,NAV!$B$2:$CH$509,ROW(R56),)+HLOOKUP(R$2,DIST!$C$1:$CI$508,ROW('NAV plus Dist'!R56)+1,FALSE)</f>
        <v>13.9984</v>
      </c>
      <c r="S57" s="144">
        <f>HLOOKUP(S$2,NAV!$B$2:$CH$509,ROW(S56),)+HLOOKUP(S$2,DIST!$C$1:$CI$508,ROW('NAV plus Dist'!S56)+1,FALSE)</f>
        <v>13.7881</v>
      </c>
      <c r="T57" s="144">
        <f>HLOOKUP(T$2,NAV!$B$2:$CH$509,ROW(T56),)+HLOOKUP(T$2,DIST!$C$1:$CI$508,ROW('NAV plus Dist'!T56)+1,FALSE)</f>
        <v>14.309699999999999</v>
      </c>
      <c r="U57" s="144">
        <f>HLOOKUP(U$2,NAV!$B$2:$CH$509,ROW(U56),)+HLOOKUP(U$2,DIST!$C$1:$CI$508,ROW('NAV plus Dist'!U56)+1,FALSE)</f>
        <v>0</v>
      </c>
      <c r="V57" s="144">
        <f>HLOOKUP(V$2,NAV!$B$2:$CH$509,ROW(V56),)+HLOOKUP(V$2,DIST!$C$1:$CI$508,ROW('NAV plus Dist'!V56)+1,FALSE)</f>
        <v>15.121600000000001</v>
      </c>
      <c r="W57" s="144">
        <f>HLOOKUP(W$2,NAV!$B$2:$CH$509,ROW(W56),)+HLOOKUP(W$2,DIST!$C$1:$CI$508,ROW('NAV plus Dist'!W56)+1,FALSE)</f>
        <v>15.121600000000001</v>
      </c>
      <c r="X57" s="144">
        <f>HLOOKUP(X$2,NAV!$B$2:$CH$509,ROW(X56),)+HLOOKUP(X$2,DIST!$C$1:$CI$508,ROW('NAV plus Dist'!X56)+1,FALSE)</f>
        <v>15.1472</v>
      </c>
      <c r="Y57" s="144">
        <f>HLOOKUP(Y$2,NAV!$B$2:$CH$509,ROW(Y56),)+HLOOKUP(Y$2,DIST!$C$1:$CI$508,ROW('NAV plus Dist'!Y56)+1,FALSE)</f>
        <v>15.5314</v>
      </c>
      <c r="Z57" s="144">
        <f>HLOOKUP(Z$2,NAV!$B$2:$CH$509,ROW(Z56),)+HLOOKUP(Z$2,DIST!$C$1:$CI$508,ROW('NAV plus Dist'!Z56)+1,FALSE)</f>
        <v>0</v>
      </c>
      <c r="AA57" s="144">
        <f>HLOOKUP(AA$2,NAV!$B$2:$CH$509,ROW(AA56),)+HLOOKUP(AA$2,DIST!$C$1:$CI$508,ROW('NAV plus Dist'!AA56)+1,FALSE)</f>
        <v>0</v>
      </c>
      <c r="AB57" s="144">
        <f>HLOOKUP(AB$2,NAV!$B$2:$CH$509,ROW(AB56),)+HLOOKUP(AB$2,DIST!$C$1:$CI$508,ROW('NAV plus Dist'!AB56)+1,FALSE)</f>
        <v>0</v>
      </c>
      <c r="AC57" s="144">
        <f>HLOOKUP(AC$2,NAV!$B$2:$CH$509,ROW(AC56),)+HLOOKUP(AC$2,DIST!$C$1:$CI$508,ROW('NAV plus Dist'!AC56)+1,FALSE)</f>
        <v>0</v>
      </c>
      <c r="AD57" s="144">
        <f>HLOOKUP(AD$2,NAV!$B$2:$CH$509,ROW(AD56),)+HLOOKUP(AD$2,DIST!$C$1:$CI$508,ROW('NAV plus Dist'!AD56)+1,FALSE)</f>
        <v>0</v>
      </c>
      <c r="AE57" s="144">
        <f>HLOOKUP(AE$2,NAV!$B$2:$CH$509,ROW(AE56),)+HLOOKUP(AE$2,DIST!$C$1:$CI$508,ROW('NAV plus Dist'!AE56)+1,FALSE)</f>
        <v>0</v>
      </c>
      <c r="AF57" s="144">
        <f>HLOOKUP(AF$2,NAV!$B$2:$CH$509,ROW(AF56),)+HLOOKUP(AF$2,DIST!$C$1:$CI$508,ROW('NAV plus Dist'!AF56)+1,FALSE)</f>
        <v>0</v>
      </c>
      <c r="AG57" s="144">
        <f>HLOOKUP(AG$2,NAV!$B$2:$CH$509,ROW(AG56),)+HLOOKUP(AG$2,DIST!$C$1:$CI$508,ROW('NAV plus Dist'!AG56)+1,FALSE)</f>
        <v>0</v>
      </c>
      <c r="AH57" s="144">
        <f>HLOOKUP(AH$2,NAV!$B$2:$CH$509,ROW(AH56),)+HLOOKUP(AH$2,DIST!$C$1:$CI$508,ROW('NAV plus Dist'!AH56)+1,FALSE)</f>
        <v>0</v>
      </c>
      <c r="AI57" s="144">
        <f>HLOOKUP(AI$2,NAV!$B$2:$CH$509,ROW(AI56),)+HLOOKUP(AI$2,DIST!$C$1:$CI$508,ROW('NAV plus Dist'!AI56)+1,FALSE)</f>
        <v>0</v>
      </c>
      <c r="AJ57" s="144">
        <f>HLOOKUP(AJ$2,NAV!$B$2:$CH$509,ROW(AJ56),)+HLOOKUP(AJ$2,DIST!$C$1:$CI$508,ROW('NAV plus Dist'!AJ56)+1,FALSE)</f>
        <v>0</v>
      </c>
      <c r="AK57" s="144">
        <f>HLOOKUP(AK$2,NAV!$B$2:$CH$509,ROW(AK56),)+HLOOKUP(AK$2,DIST!$C$1:$CI$508,ROW('NAV plus Dist'!AK56)+1,FALSE)</f>
        <v>0</v>
      </c>
      <c r="AL57" s="144">
        <f>HLOOKUP(AL$2,NAV!$B$2:$CH$509,ROW(AL56),)+HLOOKUP(AL$2,DIST!$C$1:$CI$508,ROW('NAV plus Dist'!AL56)+1,FALSE)</f>
        <v>0</v>
      </c>
      <c r="AM57" s="144">
        <f>HLOOKUP(AM$2,NAV!$B$2:$CH$509,ROW(AM56),)+HLOOKUP(AM$2,DIST!$C$1:$CI$508,ROW('NAV plus Dist'!AM56)+1,FALSE)</f>
        <v>0</v>
      </c>
      <c r="AN57" s="144">
        <f>HLOOKUP(AN$2,NAV!$B$2:$CH$509,ROW(AN56),)+HLOOKUP(AN$2,DIST!$C$1:$CI$508,ROW('NAV plus Dist'!AN56)+1,FALSE)</f>
        <v>0</v>
      </c>
      <c r="AO57" s="144">
        <f>HLOOKUP(AO$2,NAV!$B$2:$CH$509,ROW(AO56),)+HLOOKUP(AO$2,DIST!$C$1:$CI$508,ROW('NAV plus Dist'!AO56)+1,FALSE)</f>
        <v>0</v>
      </c>
      <c r="AP57" s="144">
        <f>HLOOKUP(AP$2,NAV!$B$2:$CH$509,ROW(AP56),)+HLOOKUP(AP$2,DIST!$C$1:$CI$508,ROW('NAV plus Dist'!AP56)+1,FALSE)</f>
        <v>0</v>
      </c>
      <c r="AQ57" s="144">
        <f>HLOOKUP(AQ$2,NAV!$B$2:$CH$509,ROW(AQ56),)+HLOOKUP(AQ$2,DIST!$C$1:$CI$508,ROW('NAV plus Dist'!AQ56)+1,FALSE)</f>
        <v>0</v>
      </c>
      <c r="AR57" s="144">
        <f>HLOOKUP(AR$2,NAV!$B$2:$CH$509,ROW(AR56),)+HLOOKUP(AR$2,DIST!$C$1:$CI$508,ROW('NAV plus Dist'!AR56)+1,FALSE)</f>
        <v>0</v>
      </c>
      <c r="AS57" s="144">
        <f>HLOOKUP(AS$2,NAV!$B$2:$CH$509,ROW(AS56),)+HLOOKUP(AS$2,DIST!$C$1:$CI$508,ROW('NAV plus Dist'!AS56)+1,FALSE)</f>
        <v>0</v>
      </c>
      <c r="AT57" s="144">
        <f>HLOOKUP(AT$2,NAV!$B$2:$CH$509,ROW(AT56),)+HLOOKUP(AT$2,DIST!$C$1:$CI$508,ROW('NAV plus Dist'!AT56)+1,FALSE)</f>
        <v>0</v>
      </c>
      <c r="AU57" s="144">
        <f>HLOOKUP(AU$2,NAV!$B$2:$CH$509,ROW(AU56),)+HLOOKUP(AU$2,DIST!$C$1:$CI$508,ROW('NAV plus Dist'!AU56)+1,FALSE)</f>
        <v>0</v>
      </c>
      <c r="AV57" s="144">
        <f>HLOOKUP(AV$2,NAV!$B$2:$CH$509,ROW(AV56),)+HLOOKUP(AV$2,DIST!$C$1:$CI$508,ROW('NAV plus Dist'!AV56)+1,FALSE)</f>
        <v>0</v>
      </c>
      <c r="AW57" s="144">
        <f>HLOOKUP(AW$2,NAV!$B$2:$CH$509,ROW(AW56),)+HLOOKUP(AW$2,DIST!$C$1:$CI$508,ROW('NAV plus Dist'!AW56)+1,FALSE)</f>
        <v>0</v>
      </c>
      <c r="AX57" s="144">
        <f>HLOOKUP(AX$2,NAV!$B$2:$CH$509,ROW(AX56),)+HLOOKUP(AX$2,DIST!$C$1:$CI$508,ROW('NAV plus Dist'!AX56)+1,FALSE)</f>
        <v>0</v>
      </c>
      <c r="AY57" s="144">
        <f>HLOOKUP(AY$2,NAV!$B$2:$CH$509,ROW(AY56),)+HLOOKUP(AY$2,DIST!$C$1:$CI$508,ROW('NAV plus Dist'!AY56)+1,FALSE)</f>
        <v>0</v>
      </c>
      <c r="AZ57" s="144">
        <f>HLOOKUP(AZ$2,NAV!$B$2:$CH$509,ROW(AZ56),)+HLOOKUP(AZ$2,DIST!$C$1:$CI$508,ROW('NAV plus Dist'!AZ56)+1,FALSE)</f>
        <v>0</v>
      </c>
      <c r="BA57" s="144">
        <f>HLOOKUP(BA$2,NAV!$B$2:$CH$509,ROW(BA56),)+HLOOKUP(BA$2,DIST!$C$1:$CI$508,ROW('NAV plus Dist'!BA56)+1,FALSE)</f>
        <v>0</v>
      </c>
      <c r="BB57" s="144">
        <f>HLOOKUP(BB$2,NAV!$B$2:$CH$509,ROW(BB56),)+HLOOKUP(BB$2,DIST!$C$1:$CI$508,ROW('NAV plus Dist'!BB56)+1,FALSE)</f>
        <v>0</v>
      </c>
      <c r="BC57" s="144">
        <f>HLOOKUP(BC$2,NAV!$B$2:$CH$509,ROW(BC56),)+HLOOKUP(BC$2,DIST!$C$1:$CI$508,ROW('NAV plus Dist'!BC56)+1,FALSE)</f>
        <v>0</v>
      </c>
      <c r="BD57" s="144">
        <f>HLOOKUP(BD$2,NAV!$B$2:$CH$509,ROW(BD56),)+HLOOKUP(BD$2,DIST!$C$1:$CI$508,ROW('NAV plus Dist'!BD56)+1,FALSE)</f>
        <v>0</v>
      </c>
      <c r="BE57" s="144">
        <f>HLOOKUP(BE$2,NAV!$B$2:$CH$509,ROW(BE56),)+HLOOKUP(BE$2,DIST!$C$1:$CI$508,ROW('NAV plus Dist'!BE56)+1,FALSE)</f>
        <v>0</v>
      </c>
      <c r="BF57" s="144">
        <f>HLOOKUP(BF$2,NAV!$B$2:$CH$509,ROW(BF56),)+HLOOKUP(BF$2,DIST!$C$1:$CI$508,ROW('NAV plus Dist'!BF56)+1,FALSE)</f>
        <v>0</v>
      </c>
      <c r="BG57" s="144">
        <f>HLOOKUP(BG$2,NAV!$B$2:$CH$509,ROW(BG56),)+HLOOKUP(BG$2,DIST!$C$1:$CI$508,ROW('NAV plus Dist'!BG56)+1,FALSE)</f>
        <v>0</v>
      </c>
      <c r="BH57" s="144">
        <f>HLOOKUP(BH$2,NAV!$B$2:$CH$509,ROW(BH56),)+HLOOKUP(BH$2,DIST!$C$1:$CI$508,ROW('NAV plus Dist'!BH56)+1,FALSE)</f>
        <v>0</v>
      </c>
      <c r="BI57" s="144">
        <f>HLOOKUP(BI$2,NAV!$B$2:$CH$509,ROW(BI56),)+HLOOKUP(BI$2,DIST!$C$1:$CI$508,ROW('NAV plus Dist'!BI56)+1,FALSE)</f>
        <v>0</v>
      </c>
      <c r="BJ57" s="144">
        <f>HLOOKUP(BJ$2,NAV!$B$2:$CH$509,ROW(BJ56),)+HLOOKUP(BJ$2,DIST!$C$1:$CI$508,ROW('NAV plus Dist'!BJ56)+1,FALSE)</f>
        <v>0</v>
      </c>
      <c r="BK57" s="144">
        <f>HLOOKUP(BK$2,NAV!$B$2:$CH$509,ROW(BK56),)+HLOOKUP(BK$2,DIST!$C$1:$CI$508,ROW('NAV plus Dist'!BK56)+1,FALSE)</f>
        <v>0</v>
      </c>
      <c r="BL57" s="144">
        <f>HLOOKUP(BL$2,NAV!$B$2:$CH$509,ROW(BL56),)+HLOOKUP(BL$2,DIST!$C$1:$CI$508,ROW('NAV plus Dist'!BL56)+1,FALSE)</f>
        <v>0</v>
      </c>
      <c r="BM57" s="144">
        <f>HLOOKUP(BM$2,NAV!$B$2:$CH$509,ROW(BM56),)+HLOOKUP(BM$2,DIST!$C$1:$CI$508,ROW('NAV plus Dist'!BM56)+1,FALSE)</f>
        <v>0</v>
      </c>
      <c r="BN57" s="144">
        <f>HLOOKUP(BN$2,NAV!$B$2:$CH$509,ROW(BN56),)+HLOOKUP(BN$2,DIST!$C$1:$CI$508,ROW('NAV plus Dist'!BN56)+1,FALSE)</f>
        <v>0</v>
      </c>
      <c r="BO57" s="144">
        <f>HLOOKUP(BO$2,NAV!$B$2:$CH$509,ROW(BO56),)+HLOOKUP(BO$2,DIST!$C$1:$CI$508,ROW('NAV plus Dist'!BO56)+1,FALSE)</f>
        <v>0</v>
      </c>
      <c r="BP57" s="144">
        <f>HLOOKUP(BP$2,NAV!$B$2:$CH$509,ROW(BP56),)+HLOOKUP(BP$2,DIST!$C$1:$CI$508,ROW('NAV plus Dist'!BP56)+1,FALSE)</f>
        <v>0</v>
      </c>
      <c r="BQ57" s="144">
        <f>HLOOKUP(BQ$2,NAV!$B$2:$CH$509,ROW(BQ56),)+HLOOKUP(BQ$2,DIST!$C$1:$CI$508,ROW('NAV plus Dist'!BQ56)+1,FALSE)</f>
        <v>0</v>
      </c>
      <c r="BR57" s="144">
        <f>HLOOKUP(BR$2,NAV!$B$2:$CH$509,ROW(BR56),)+HLOOKUP(BR$2,DIST!$C$1:$CI$508,ROW('NAV plus Dist'!BR56)+1,FALSE)</f>
        <v>0</v>
      </c>
      <c r="BS57" s="144">
        <f>HLOOKUP(BS$2,NAV!$B$2:$CH$509,ROW(BS56),)+HLOOKUP(BS$2,DIST!$C$1:$CI$508,ROW('NAV plus Dist'!BS56)+1,FALSE)</f>
        <v>0</v>
      </c>
      <c r="BT57" s="144">
        <f>HLOOKUP(BT$2,NAV!$B$2:$CH$509,ROW(BT56),)+HLOOKUP(BT$2,DIST!$C$1:$CI$508,ROW('NAV plus Dist'!BT56)+1,FALSE)</f>
        <v>0</v>
      </c>
      <c r="BU57" s="144">
        <f>HLOOKUP(BU$2,NAV!$B$2:$CH$509,ROW(BU56),)+HLOOKUP(BU$2,DIST!$C$1:$CI$508,ROW('NAV plus Dist'!BU56)+1,FALSE)</f>
        <v>0</v>
      </c>
      <c r="BV57" s="144">
        <f>HLOOKUP(BV$2,NAV!$B$2:$CH$509,ROW(BV56),)+HLOOKUP(BV$2,DIST!$C$1:$CI$508,ROW('NAV plus Dist'!BV56)+1,FALSE)</f>
        <v>0</v>
      </c>
      <c r="BW57" s="144">
        <f>HLOOKUP(BW$2,NAV!$B$2:$CH$509,ROW(BW56),)+HLOOKUP(BW$2,DIST!$C$1:$CI$508,ROW('NAV plus Dist'!BW56)+1,FALSE)</f>
        <v>0</v>
      </c>
      <c r="BX57" s="144">
        <f>HLOOKUP(BX$2,NAV!$B$2:$CH$509,ROW(BX56),)+HLOOKUP(BX$2,DIST!$C$1:$CI$508,ROW('NAV plus Dist'!BX56)+1,FALSE)</f>
        <v>0</v>
      </c>
      <c r="BY57" s="144">
        <f>HLOOKUP(BY$2,NAV!$B$2:$CH$509,ROW(BY56),)+HLOOKUP(BY$2,DIST!$C$1:$CI$508,ROW('NAV plus Dist'!BY56)+1,FALSE)</f>
        <v>0</v>
      </c>
      <c r="BZ57" s="144">
        <f>HLOOKUP(BZ$2,NAV!$B$2:$CH$509,ROW(BZ56),)+HLOOKUP(BZ$2,DIST!$C$1:$CI$508,ROW('NAV plus Dist'!BZ56)+1,FALSE)</f>
        <v>0</v>
      </c>
      <c r="CA57" s="144">
        <f>HLOOKUP(CA$2,NAV!$B$2:$CH$509,ROW(CA56),)+HLOOKUP(CA$2,DIST!$C$1:$CI$508,ROW('NAV plus Dist'!CA56)+1,FALSE)</f>
        <v>0</v>
      </c>
      <c r="CB57" s="144">
        <f>HLOOKUP(CB$2,NAV!$B$2:$CH$509,ROW(CB56),)+HLOOKUP(CB$2,DIST!$C$1:$CI$508,ROW('NAV plus Dist'!CB56)+1,FALSE)</f>
        <v>0</v>
      </c>
      <c r="CC57" s="144">
        <f>HLOOKUP(CC$2,NAV!$B$2:$CH$509,ROW(CC56),)+HLOOKUP(CC$2,DIST!$C$1:$CI$508,ROW('NAV plus Dist'!CC56)+1,FALSE)</f>
        <v>0</v>
      </c>
      <c r="CD57" s="144">
        <f>HLOOKUP(CD$2,NAV!$B$2:$CH$509,ROW(CD56),)+HLOOKUP(CD$2,DIST!$C$1:$CI$508,ROW('NAV plus Dist'!CD56)+1,FALSE)</f>
        <v>0</v>
      </c>
      <c r="CE57" s="144">
        <f>HLOOKUP(CE$2,NAV!$B$2:$CH$509,ROW(CE56),)+HLOOKUP(CE$2,DIST!$C$1:$CI$508,ROW('NAV plus Dist'!CE56)+1,FALSE)</f>
        <v>0</v>
      </c>
      <c r="CF57" s="144">
        <f>HLOOKUP(CF$2,NAV!$B$2:$CH$509,ROW(CF56),)+HLOOKUP(CF$2,DIST!$C$1:$CI$508,ROW('NAV plus Dist'!CF56)+1,FALSE)</f>
        <v>0</v>
      </c>
      <c r="CG57" s="144">
        <f>HLOOKUP(CG$2,NAV!$B$2:$CH$509,ROW(CG56),)+HLOOKUP(CG$2,DIST!$C$1:$CI$508,ROW('NAV plus Dist'!CG56)+1,FALSE)</f>
        <v>0</v>
      </c>
      <c r="CH57" s="144">
        <f>HLOOKUP(CH$2,NAV!$B$2:$CH$509,ROW(CH56),)+HLOOKUP(CH$2,DIST!$C$1:$CI$508,ROW('NAV plus Dist'!CH56)+1,FALSE)</f>
        <v>0</v>
      </c>
      <c r="CI57" s="144">
        <f>HLOOKUP(CI$2,NAV!$B$2:$CH$509,ROW(CI56),)+HLOOKUP(CI$2,DIST!$C$1:$CI$508,ROW('NAV plus Dist'!CI56)+1,FALSE)</f>
        <v>0</v>
      </c>
      <c r="CJ57" s="144">
        <f>HLOOKUP(CJ$2,NAV!$B$2:$AAA$509,ROW(CJ56),)+HLOOKUP(CJ$2,DIST!$C$1:$AAJ$508,ROW('NAV plus Dist'!CJ56)+1,FALSE)</f>
        <v>0</v>
      </c>
      <c r="CK57" s="144">
        <f>HLOOKUP(CK$2,NAV!$B$2:$AAA$509,ROW(CK56),)+HLOOKUP(CK$2,DIST!$C$1:$AAJ$508,ROW('NAV plus Dist'!CK56)+1,FALSE)</f>
        <v>0</v>
      </c>
      <c r="CL57" s="144">
        <f>HLOOKUP(CL$2,NAV!$B$2:$AAA$509,ROW(CL56),)+HLOOKUP(CL$2,DIST!$C$1:$AAJ$508,ROW('NAV plus Dist'!CL56)+1,FALSE)</f>
        <v>0</v>
      </c>
      <c r="CM57" s="144">
        <f>HLOOKUP(CM$2,NAV!$B$2:$AAA$509,ROW(CM56),)+HLOOKUP(CM$2,DIST!$C$1:$AAJ$508,ROW('NAV plus Dist'!CM56)+1,FALSE)</f>
        <v>0</v>
      </c>
      <c r="CN57" s="144">
        <f>HLOOKUP(CN$2,NAV!$B$2:$AAA$509,ROW(CN56),)+HLOOKUP(CN$2,DIST!$C$1:$AAJ$508,ROW('NAV plus Dist'!CN56)+1,FALSE)</f>
        <v>0</v>
      </c>
      <c r="CO57" s="144">
        <f>HLOOKUP(CO$2,NAV!$B$2:$AAA$509,ROW(CO56),)+HLOOKUP(CO$2,DIST!$C$1:$AAJ$508,ROW('NAV plus Dist'!CO56)+1,FALSE)</f>
        <v>0</v>
      </c>
      <c r="CP57" s="144">
        <f>HLOOKUP(CP$2,NAV!$B$2:$AAA$509,ROW(CP56),)+HLOOKUP(CP$2,DIST!$C$1:$AAJ$508,ROW('NAV plus Dist'!CP56)+1,FALSE)</f>
        <v>0</v>
      </c>
      <c r="CQ57" s="144">
        <f>HLOOKUP(CQ$2,NAV!$B$2:$AAA$509,ROW(CQ56),)+HLOOKUP(CQ$2,DIST!$C$1:$AAJ$508,ROW('NAV plus Dist'!CQ56)+1,FALSE)</f>
        <v>0</v>
      </c>
      <c r="CR57" s="144">
        <f>HLOOKUP(CR$2,NAV!$B$2:$AAA$509,ROW(CR56),)+HLOOKUP(CR$2,DIST!$C$1:$AAJ$508,ROW('NAV plus Dist'!CR56)+1,FALSE)</f>
        <v>0</v>
      </c>
      <c r="CS57" s="144">
        <f>HLOOKUP(CS$2,NAV!$B$2:$AAA$509,ROW(CS56),)+HLOOKUP(CS$2,DIST!$C$1:$AAJ$508,ROW('NAV plus Dist'!CS56)+1,FALSE)</f>
        <v>0</v>
      </c>
      <c r="CT57" s="144">
        <f>HLOOKUP(CT$2,NAV!$B$2:$AAA$509,ROW(CT56),)+HLOOKUP(CT$2,DIST!$C$1:$AAJ$508,ROW('NAV plus Dist'!CT56)+1,FALSE)</f>
        <v>0</v>
      </c>
      <c r="CU57" s="144">
        <f>HLOOKUP(CU$2,NAV!$B$2:$AAA$509,ROW(CU56),)+HLOOKUP(CU$2,DIST!$C$1:$AAJ$508,ROW('NAV plus Dist'!CU56)+1,FALSE)</f>
        <v>0</v>
      </c>
      <c r="CV57" s="144">
        <f>HLOOKUP(CV$2,NAV!$B$2:$AAA$509,ROW(CV56),)+HLOOKUP(CV$2,DIST!$C$1:$AAJ$508,ROW('NAV plus Dist'!CV56)+1,FALSE)</f>
        <v>0</v>
      </c>
      <c r="CW57" s="144">
        <f>HLOOKUP(CW$2,NAV!$B$2:$AAA$509,ROW(CW56),)+HLOOKUP(CW$2,DIST!$C$1:$AAJ$508,ROW('NAV plus Dist'!CW56)+1,FALSE)</f>
        <v>0</v>
      </c>
      <c r="CX57" s="144">
        <f>HLOOKUP(CX$2,NAV!$B$2:$AAA$509,ROW(CX56),)+HLOOKUP(CX$2,DIST!$C$1:$AAJ$508,ROW('NAV plus Dist'!CX56)+1,FALSE)</f>
        <v>0</v>
      </c>
      <c r="CY57" s="144">
        <f>HLOOKUP(CY$2,NAV!$B$2:$AAA$509,ROW(CY56),)+HLOOKUP(CY$2,DIST!$C$1:$AAJ$508,ROW('NAV plus Dist'!CY56)+1,FALSE)</f>
        <v>0</v>
      </c>
      <c r="CZ57" s="144">
        <f>HLOOKUP(CZ$2,NAV!$B$2:$AAA$509,ROW(CZ56),)+HLOOKUP(CZ$2,DIST!$C$1:$AAJ$508,ROW('NAV plus Dist'!CZ56)+1,FALSE)</f>
        <v>0</v>
      </c>
      <c r="DA57" s="144">
        <f>HLOOKUP(DA$2,NAV!$B$2:$AAA$509,ROW(DA56),)+HLOOKUP(DA$2,DIST!$C$1:$AAJ$508,ROW('NAV plus Dist'!DA56)+1,FALSE)</f>
        <v>0</v>
      </c>
      <c r="DB57" s="144">
        <f>HLOOKUP(DB$2,NAV!$B$2:$AAA$509,ROW(DB56),)+HLOOKUP(DB$2,DIST!$C$1:$AAJ$508,ROW('NAV plus Dist'!DB56)+1,FALSE)</f>
        <v>0</v>
      </c>
      <c r="DC57" s="144">
        <f>HLOOKUP(DC$2,NAV!$B$2:$AAA$509,ROW(DC56),)+HLOOKUP(DC$2,DIST!$C$1:$AAJ$508,ROW('NAV plus Dist'!DC56)+1,FALSE)</f>
        <v>0</v>
      </c>
      <c r="DD57" s="144">
        <f>HLOOKUP(DD$2,NAV!$B$2:$AAA$509,ROW(DD56),)+HLOOKUP(DD$2,DIST!$C$1:$AAJ$508,ROW('NAV plus Dist'!DD56)+1,FALSE)</f>
        <v>0</v>
      </c>
      <c r="DE57" s="144">
        <f>HLOOKUP(DE$2,NAV!$B$2:$AAA$509,ROW(DE56),)+HLOOKUP(DE$2,DIST!$C$1:$AAJ$508,ROW('NAV plus Dist'!DE56)+1,FALSE)</f>
        <v>0</v>
      </c>
      <c r="DF57" s="144">
        <f>HLOOKUP(DF$2,NAV!$B$2:$AAA$509,ROW(DF56),)+HLOOKUP(DF$2,DIST!$C$1:$AAJ$508,ROW('NAV plus Dist'!DF56)+1,FALSE)</f>
        <v>0</v>
      </c>
      <c r="DG57" s="144">
        <f>HLOOKUP(DG$2,NAV!$B$2:$AAA$509,ROW(DG56),)+HLOOKUP(DG$2,DIST!$C$1:$AAJ$508,ROW('NAV plus Dist'!DG56)+1,FALSE)</f>
        <v>0</v>
      </c>
      <c r="DH57" s="144">
        <f>HLOOKUP(DH$2,NAV!$B$2:$AAA$509,ROW(DH56),)+HLOOKUP(DH$2,DIST!$C$1:$AAJ$508,ROW('NAV plus Dist'!DH56)+1,FALSE)</f>
        <v>0</v>
      </c>
    </row>
    <row r="58" spans="1:112">
      <c r="A58" s="94">
        <f t="shared" si="74"/>
        <v>141</v>
      </c>
      <c r="B58" s="148">
        <f t="shared" si="75"/>
        <v>41759</v>
      </c>
      <c r="C58" s="144">
        <f>HLOOKUP(C$2,NAV!$B$2:$CH$509,ROW(C57),)+HLOOKUP(C$2,DIST!$C$1:$CI$508,ROW('NAV plus Dist'!C57)+1,FALSE)</f>
        <v>0</v>
      </c>
      <c r="D58" s="144">
        <f>HLOOKUP(D$2,NAV!$B$2:$CH$509,ROW(D57),)+HLOOKUP(D$2,DIST!$C$1:$CI$508,ROW('NAV plus Dist'!D57)+1,FALSE)</f>
        <v>0</v>
      </c>
      <c r="E58" s="144">
        <f>HLOOKUP(E$2,NAV!$B$2:$CH$509,ROW(E57),)+HLOOKUP(E$2,DIST!$C$1:$CI$508,ROW('NAV plus Dist'!E57)+1,FALSE)</f>
        <v>0</v>
      </c>
      <c r="F58" s="144">
        <f>HLOOKUP(F$2,NAV!$B$2:$CH$509,ROW(F57),)+HLOOKUP(F$2,DIST!$C$1:$CI$508,ROW('NAV plus Dist'!F57)+1,FALSE)</f>
        <v>0</v>
      </c>
      <c r="G58" s="144">
        <f>HLOOKUP(G$2,NAV!$B$2:$CH$509,ROW(G57),)+HLOOKUP(G$2,DIST!$C$1:$CI$508,ROW('NAV plus Dist'!G57)+1,FALSE)</f>
        <v>0</v>
      </c>
      <c r="H58" s="144">
        <f>HLOOKUP(H$2,NAV!$B$2:$CH$509,ROW(H57),)+HLOOKUP(H$2,DIST!$C$1:$CI$508,ROW('NAV plus Dist'!H57)+1,FALSE)</f>
        <v>0</v>
      </c>
      <c r="I58" s="144">
        <f>HLOOKUP(I$2,NAV!$B$2:$CH$509,ROW(I57),)+HLOOKUP(I$2,DIST!$C$1:$CI$508,ROW('NAV plus Dist'!I57)+1,FALSE)</f>
        <v>0</v>
      </c>
      <c r="J58" s="144">
        <f>HLOOKUP(J$2,NAV!$B$2:$CH$509,ROW(J57),)+HLOOKUP(J$2,DIST!$C$1:$CI$508,ROW('NAV plus Dist'!J57)+1,FALSE)</f>
        <v>0</v>
      </c>
      <c r="K58" s="144">
        <f>HLOOKUP(K$2,NAV!$B$2:$CH$509,ROW(K57),)+HLOOKUP(K$2,DIST!$C$1:$CI$508,ROW('NAV plus Dist'!K57)+1,FALSE)</f>
        <v>0</v>
      </c>
      <c r="L58" s="144">
        <f>HLOOKUP(L$2,NAV!$B$2:$CH$509,ROW(L57),)+HLOOKUP(L$2,DIST!$C$1:$CI$508,ROW('NAV plus Dist'!L57)+1,FALSE)</f>
        <v>0</v>
      </c>
      <c r="M58" s="144">
        <f>HLOOKUP(M$2,NAV!$B$2:$CH$509,ROW(M57),)+HLOOKUP(M$2,DIST!$C$1:$CI$508,ROW('NAV plus Dist'!M57)+1,FALSE)</f>
        <v>0</v>
      </c>
      <c r="N58" s="144">
        <f>HLOOKUP(N$2,NAV!$B$2:$CH$509,ROW(N57),)+HLOOKUP(N$2,DIST!$C$1:$CI$508,ROW('NAV plus Dist'!N57)+1,FALSE)</f>
        <v>0</v>
      </c>
      <c r="O58" s="144">
        <f>HLOOKUP(O$2,NAV!$B$2:$CH$509,ROW(O57),)+HLOOKUP(O$2,DIST!$C$1:$CI$508,ROW('NAV plus Dist'!O57)+1,FALSE)</f>
        <v>0</v>
      </c>
      <c r="P58" s="144">
        <f>HLOOKUP(P$2,NAV!$B$2:$CH$509,ROW(P57),)+HLOOKUP(P$2,DIST!$C$1:$CI$508,ROW('NAV plus Dist'!P57)+1,FALSE)</f>
        <v>0</v>
      </c>
      <c r="Q58" s="144">
        <f>HLOOKUP(Q$2,NAV!$B$2:$CH$509,ROW(Q57),)+HLOOKUP(Q$2,DIST!$C$1:$CI$508,ROW('NAV plus Dist'!Q57)+1,FALSE)</f>
        <v>13.7309</v>
      </c>
      <c r="R58" s="144">
        <f>HLOOKUP(R$2,NAV!$B$2:$CH$509,ROW(R57),)+HLOOKUP(R$2,DIST!$C$1:$CI$508,ROW('NAV plus Dist'!R57)+1,FALSE)</f>
        <v>13.7309</v>
      </c>
      <c r="S58" s="144">
        <f>HLOOKUP(S$2,NAV!$B$2:$CH$509,ROW(S57),)+HLOOKUP(S$2,DIST!$C$1:$CI$508,ROW('NAV plus Dist'!S57)+1,FALSE)</f>
        <v>13.5129</v>
      </c>
      <c r="T58" s="144">
        <f>HLOOKUP(T$2,NAV!$B$2:$CH$509,ROW(T57),)+HLOOKUP(T$2,DIST!$C$1:$CI$508,ROW('NAV plus Dist'!T57)+1,FALSE)</f>
        <v>14.043000000000001</v>
      </c>
      <c r="U58" s="144">
        <f>HLOOKUP(U$2,NAV!$B$2:$CH$509,ROW(U57),)+HLOOKUP(U$2,DIST!$C$1:$CI$508,ROW('NAV plus Dist'!U57)+1,FALSE)</f>
        <v>0</v>
      </c>
      <c r="V58" s="144">
        <f>HLOOKUP(V$2,NAV!$B$2:$CH$509,ROW(V57),)+HLOOKUP(V$2,DIST!$C$1:$CI$508,ROW('NAV plus Dist'!V57)+1,FALSE)</f>
        <v>15.0443</v>
      </c>
      <c r="W58" s="144">
        <f>HLOOKUP(W$2,NAV!$B$2:$CH$509,ROW(W57),)+HLOOKUP(W$2,DIST!$C$1:$CI$508,ROW('NAV plus Dist'!W57)+1,FALSE)</f>
        <v>15.0443</v>
      </c>
      <c r="X58" s="144">
        <f>HLOOKUP(X$2,NAV!$B$2:$CH$509,ROW(X57),)+HLOOKUP(X$2,DIST!$C$1:$CI$508,ROW('NAV plus Dist'!X57)+1,FALSE)</f>
        <v>15.0662</v>
      </c>
      <c r="Y58" s="144">
        <f>HLOOKUP(Y$2,NAV!$B$2:$CH$509,ROW(Y57),)+HLOOKUP(Y$2,DIST!$C$1:$CI$508,ROW('NAV plus Dist'!Y57)+1,FALSE)</f>
        <v>15.4681</v>
      </c>
      <c r="Z58" s="144">
        <f>HLOOKUP(Z$2,NAV!$B$2:$CH$509,ROW(Z57),)+HLOOKUP(Z$2,DIST!$C$1:$CI$508,ROW('NAV plus Dist'!Z57)+1,FALSE)</f>
        <v>0</v>
      </c>
      <c r="AA58" s="144">
        <f>HLOOKUP(AA$2,NAV!$B$2:$CH$509,ROW(AA57),)+HLOOKUP(AA$2,DIST!$C$1:$CI$508,ROW('NAV plus Dist'!AA57)+1,FALSE)</f>
        <v>0</v>
      </c>
      <c r="AB58" s="144">
        <f>HLOOKUP(AB$2,NAV!$B$2:$CH$509,ROW(AB57),)+HLOOKUP(AB$2,DIST!$C$1:$CI$508,ROW('NAV plus Dist'!AB57)+1,FALSE)</f>
        <v>0</v>
      </c>
      <c r="AC58" s="144">
        <f>HLOOKUP(AC$2,NAV!$B$2:$CH$509,ROW(AC57),)+HLOOKUP(AC$2,DIST!$C$1:$CI$508,ROW('NAV plus Dist'!AC57)+1,FALSE)</f>
        <v>0</v>
      </c>
      <c r="AD58" s="144">
        <f>HLOOKUP(AD$2,NAV!$B$2:$CH$509,ROW(AD57),)+HLOOKUP(AD$2,DIST!$C$1:$CI$508,ROW('NAV plus Dist'!AD57)+1,FALSE)</f>
        <v>0</v>
      </c>
      <c r="AE58" s="144">
        <f>HLOOKUP(AE$2,NAV!$B$2:$CH$509,ROW(AE57),)+HLOOKUP(AE$2,DIST!$C$1:$CI$508,ROW('NAV plus Dist'!AE57)+1,FALSE)</f>
        <v>0</v>
      </c>
      <c r="AF58" s="144">
        <f>HLOOKUP(AF$2,NAV!$B$2:$CH$509,ROW(AF57),)+HLOOKUP(AF$2,DIST!$C$1:$CI$508,ROW('NAV plus Dist'!AF57)+1,FALSE)</f>
        <v>0</v>
      </c>
      <c r="AG58" s="144">
        <f>HLOOKUP(AG$2,NAV!$B$2:$CH$509,ROW(AG57),)+HLOOKUP(AG$2,DIST!$C$1:$CI$508,ROW('NAV plus Dist'!AG57)+1,FALSE)</f>
        <v>0</v>
      </c>
      <c r="AH58" s="144">
        <f>HLOOKUP(AH$2,NAV!$B$2:$CH$509,ROW(AH57),)+HLOOKUP(AH$2,DIST!$C$1:$CI$508,ROW('NAV plus Dist'!AH57)+1,FALSE)</f>
        <v>0</v>
      </c>
      <c r="AI58" s="144">
        <f>HLOOKUP(AI$2,NAV!$B$2:$CH$509,ROW(AI57),)+HLOOKUP(AI$2,DIST!$C$1:$CI$508,ROW('NAV plus Dist'!AI57)+1,FALSE)</f>
        <v>0</v>
      </c>
      <c r="AJ58" s="144">
        <f>HLOOKUP(AJ$2,NAV!$B$2:$CH$509,ROW(AJ57),)+HLOOKUP(AJ$2,DIST!$C$1:$CI$508,ROW('NAV plus Dist'!AJ57)+1,FALSE)</f>
        <v>0</v>
      </c>
      <c r="AK58" s="144">
        <f>HLOOKUP(AK$2,NAV!$B$2:$CH$509,ROW(AK57),)+HLOOKUP(AK$2,DIST!$C$1:$CI$508,ROW('NAV plus Dist'!AK57)+1,FALSE)</f>
        <v>0</v>
      </c>
      <c r="AL58" s="144">
        <f>HLOOKUP(AL$2,NAV!$B$2:$CH$509,ROW(AL57),)+HLOOKUP(AL$2,DIST!$C$1:$CI$508,ROW('NAV plus Dist'!AL57)+1,FALSE)</f>
        <v>0</v>
      </c>
      <c r="AM58" s="144">
        <f>HLOOKUP(AM$2,NAV!$B$2:$CH$509,ROW(AM57),)+HLOOKUP(AM$2,DIST!$C$1:$CI$508,ROW('NAV plus Dist'!AM57)+1,FALSE)</f>
        <v>0</v>
      </c>
      <c r="AN58" s="144">
        <f>HLOOKUP(AN$2,NAV!$B$2:$CH$509,ROW(AN57),)+HLOOKUP(AN$2,DIST!$C$1:$CI$508,ROW('NAV plus Dist'!AN57)+1,FALSE)</f>
        <v>0</v>
      </c>
      <c r="AO58" s="144">
        <f>HLOOKUP(AO$2,NAV!$B$2:$CH$509,ROW(AO57),)+HLOOKUP(AO$2,DIST!$C$1:$CI$508,ROW('NAV plus Dist'!AO57)+1,FALSE)</f>
        <v>0</v>
      </c>
      <c r="AP58" s="144">
        <f>HLOOKUP(AP$2,NAV!$B$2:$CH$509,ROW(AP57),)+HLOOKUP(AP$2,DIST!$C$1:$CI$508,ROW('NAV plus Dist'!AP57)+1,FALSE)</f>
        <v>0</v>
      </c>
      <c r="AQ58" s="144">
        <f>HLOOKUP(AQ$2,NAV!$B$2:$CH$509,ROW(AQ57),)+HLOOKUP(AQ$2,DIST!$C$1:$CI$508,ROW('NAV plus Dist'!AQ57)+1,FALSE)</f>
        <v>0</v>
      </c>
      <c r="AR58" s="144">
        <f>HLOOKUP(AR$2,NAV!$B$2:$CH$509,ROW(AR57),)+HLOOKUP(AR$2,DIST!$C$1:$CI$508,ROW('NAV plus Dist'!AR57)+1,FALSE)</f>
        <v>0</v>
      </c>
      <c r="AS58" s="144">
        <f>HLOOKUP(AS$2,NAV!$B$2:$CH$509,ROW(AS57),)+HLOOKUP(AS$2,DIST!$C$1:$CI$508,ROW('NAV plus Dist'!AS57)+1,FALSE)</f>
        <v>0</v>
      </c>
      <c r="AT58" s="144">
        <f>HLOOKUP(AT$2,NAV!$B$2:$CH$509,ROW(AT57),)+HLOOKUP(AT$2,DIST!$C$1:$CI$508,ROW('NAV plus Dist'!AT57)+1,FALSE)</f>
        <v>0</v>
      </c>
      <c r="AU58" s="144">
        <f>HLOOKUP(AU$2,NAV!$B$2:$CH$509,ROW(AU57),)+HLOOKUP(AU$2,DIST!$C$1:$CI$508,ROW('NAV plus Dist'!AU57)+1,FALSE)</f>
        <v>0</v>
      </c>
      <c r="AV58" s="144">
        <f>HLOOKUP(AV$2,NAV!$B$2:$CH$509,ROW(AV57),)+HLOOKUP(AV$2,DIST!$C$1:$CI$508,ROW('NAV plus Dist'!AV57)+1,FALSE)</f>
        <v>0</v>
      </c>
      <c r="AW58" s="144">
        <f>HLOOKUP(AW$2,NAV!$B$2:$CH$509,ROW(AW57),)+HLOOKUP(AW$2,DIST!$C$1:$CI$508,ROW('NAV plus Dist'!AW57)+1,FALSE)</f>
        <v>0</v>
      </c>
      <c r="AX58" s="144">
        <f>HLOOKUP(AX$2,NAV!$B$2:$CH$509,ROW(AX57),)+HLOOKUP(AX$2,DIST!$C$1:$CI$508,ROW('NAV plus Dist'!AX57)+1,FALSE)</f>
        <v>0</v>
      </c>
      <c r="AY58" s="144">
        <f>HLOOKUP(AY$2,NAV!$B$2:$CH$509,ROW(AY57),)+HLOOKUP(AY$2,DIST!$C$1:$CI$508,ROW('NAV plus Dist'!AY57)+1,FALSE)</f>
        <v>0</v>
      </c>
      <c r="AZ58" s="144">
        <f>HLOOKUP(AZ$2,NAV!$B$2:$CH$509,ROW(AZ57),)+HLOOKUP(AZ$2,DIST!$C$1:$CI$508,ROW('NAV plus Dist'!AZ57)+1,FALSE)</f>
        <v>0</v>
      </c>
      <c r="BA58" s="144">
        <f>HLOOKUP(BA$2,NAV!$B$2:$CH$509,ROW(BA57),)+HLOOKUP(BA$2,DIST!$C$1:$CI$508,ROW('NAV plus Dist'!BA57)+1,FALSE)</f>
        <v>0</v>
      </c>
      <c r="BB58" s="144">
        <f>HLOOKUP(BB$2,NAV!$B$2:$CH$509,ROW(BB57),)+HLOOKUP(BB$2,DIST!$C$1:$CI$508,ROW('NAV plus Dist'!BB57)+1,FALSE)</f>
        <v>0</v>
      </c>
      <c r="BC58" s="144">
        <f>HLOOKUP(BC$2,NAV!$B$2:$CH$509,ROW(BC57),)+HLOOKUP(BC$2,DIST!$C$1:$CI$508,ROW('NAV plus Dist'!BC57)+1,FALSE)</f>
        <v>0</v>
      </c>
      <c r="BD58" s="144">
        <f>HLOOKUP(BD$2,NAV!$B$2:$CH$509,ROW(BD57),)+HLOOKUP(BD$2,DIST!$C$1:$CI$508,ROW('NAV plus Dist'!BD57)+1,FALSE)</f>
        <v>0</v>
      </c>
      <c r="BE58" s="144">
        <f>HLOOKUP(BE$2,NAV!$B$2:$CH$509,ROW(BE57),)+HLOOKUP(BE$2,DIST!$C$1:$CI$508,ROW('NAV plus Dist'!BE57)+1,FALSE)</f>
        <v>0</v>
      </c>
      <c r="BF58" s="144">
        <f>HLOOKUP(BF$2,NAV!$B$2:$CH$509,ROW(BF57),)+HLOOKUP(BF$2,DIST!$C$1:$CI$508,ROW('NAV plus Dist'!BF57)+1,FALSE)</f>
        <v>0</v>
      </c>
      <c r="BG58" s="144">
        <f>HLOOKUP(BG$2,NAV!$B$2:$CH$509,ROW(BG57),)+HLOOKUP(BG$2,DIST!$C$1:$CI$508,ROW('NAV plus Dist'!BG57)+1,FALSE)</f>
        <v>0</v>
      </c>
      <c r="BH58" s="144">
        <f>HLOOKUP(BH$2,NAV!$B$2:$CH$509,ROW(BH57),)+HLOOKUP(BH$2,DIST!$C$1:$CI$508,ROW('NAV plus Dist'!BH57)+1,FALSE)</f>
        <v>0</v>
      </c>
      <c r="BI58" s="144">
        <f>HLOOKUP(BI$2,NAV!$B$2:$CH$509,ROW(BI57),)+HLOOKUP(BI$2,DIST!$C$1:$CI$508,ROW('NAV plus Dist'!BI57)+1,FALSE)</f>
        <v>0</v>
      </c>
      <c r="BJ58" s="144">
        <f>HLOOKUP(BJ$2,NAV!$B$2:$CH$509,ROW(BJ57),)+HLOOKUP(BJ$2,DIST!$C$1:$CI$508,ROW('NAV plus Dist'!BJ57)+1,FALSE)</f>
        <v>0</v>
      </c>
      <c r="BK58" s="144">
        <f>HLOOKUP(BK$2,NAV!$B$2:$CH$509,ROW(BK57),)+HLOOKUP(BK$2,DIST!$C$1:$CI$508,ROW('NAV plus Dist'!BK57)+1,FALSE)</f>
        <v>0</v>
      </c>
      <c r="BL58" s="144">
        <f>HLOOKUP(BL$2,NAV!$B$2:$CH$509,ROW(BL57),)+HLOOKUP(BL$2,DIST!$C$1:$CI$508,ROW('NAV plus Dist'!BL57)+1,FALSE)</f>
        <v>0</v>
      </c>
      <c r="BM58" s="144">
        <f>HLOOKUP(BM$2,NAV!$B$2:$CH$509,ROW(BM57),)+HLOOKUP(BM$2,DIST!$C$1:$CI$508,ROW('NAV plus Dist'!BM57)+1,FALSE)</f>
        <v>0</v>
      </c>
      <c r="BN58" s="144">
        <f>HLOOKUP(BN$2,NAV!$B$2:$CH$509,ROW(BN57),)+HLOOKUP(BN$2,DIST!$C$1:$CI$508,ROW('NAV plus Dist'!BN57)+1,FALSE)</f>
        <v>0</v>
      </c>
      <c r="BO58" s="144">
        <f>HLOOKUP(BO$2,NAV!$B$2:$CH$509,ROW(BO57),)+HLOOKUP(BO$2,DIST!$C$1:$CI$508,ROW('NAV plus Dist'!BO57)+1,FALSE)</f>
        <v>0</v>
      </c>
      <c r="BP58" s="144">
        <f>HLOOKUP(BP$2,NAV!$B$2:$CH$509,ROW(BP57),)+HLOOKUP(BP$2,DIST!$C$1:$CI$508,ROW('NAV plus Dist'!BP57)+1,FALSE)</f>
        <v>0</v>
      </c>
      <c r="BQ58" s="144">
        <f>HLOOKUP(BQ$2,NAV!$B$2:$CH$509,ROW(BQ57),)+HLOOKUP(BQ$2,DIST!$C$1:$CI$508,ROW('NAV plus Dist'!BQ57)+1,FALSE)</f>
        <v>0</v>
      </c>
      <c r="BR58" s="144">
        <f>HLOOKUP(BR$2,NAV!$B$2:$CH$509,ROW(BR57),)+HLOOKUP(BR$2,DIST!$C$1:$CI$508,ROW('NAV plus Dist'!BR57)+1,FALSE)</f>
        <v>0</v>
      </c>
      <c r="BS58" s="144">
        <f>HLOOKUP(BS$2,NAV!$B$2:$CH$509,ROW(BS57),)+HLOOKUP(BS$2,DIST!$C$1:$CI$508,ROW('NAV plus Dist'!BS57)+1,FALSE)</f>
        <v>0</v>
      </c>
      <c r="BT58" s="144">
        <f>HLOOKUP(BT$2,NAV!$B$2:$CH$509,ROW(BT57),)+HLOOKUP(BT$2,DIST!$C$1:$CI$508,ROW('NAV plus Dist'!BT57)+1,FALSE)</f>
        <v>0</v>
      </c>
      <c r="BU58" s="144">
        <f>HLOOKUP(BU$2,NAV!$B$2:$CH$509,ROW(BU57),)+HLOOKUP(BU$2,DIST!$C$1:$CI$508,ROW('NAV plus Dist'!BU57)+1,FALSE)</f>
        <v>0</v>
      </c>
      <c r="BV58" s="144">
        <f>HLOOKUP(BV$2,NAV!$B$2:$CH$509,ROW(BV57),)+HLOOKUP(BV$2,DIST!$C$1:$CI$508,ROW('NAV plus Dist'!BV57)+1,FALSE)</f>
        <v>0</v>
      </c>
      <c r="BW58" s="144">
        <f>HLOOKUP(BW$2,NAV!$B$2:$CH$509,ROW(BW57),)+HLOOKUP(BW$2,DIST!$C$1:$CI$508,ROW('NAV plus Dist'!BW57)+1,FALSE)</f>
        <v>0</v>
      </c>
      <c r="BX58" s="144">
        <f>HLOOKUP(BX$2,NAV!$B$2:$CH$509,ROW(BX57),)+HLOOKUP(BX$2,DIST!$C$1:$CI$508,ROW('NAV plus Dist'!BX57)+1,FALSE)</f>
        <v>0</v>
      </c>
      <c r="BY58" s="144">
        <f>HLOOKUP(BY$2,NAV!$B$2:$CH$509,ROW(BY57),)+HLOOKUP(BY$2,DIST!$C$1:$CI$508,ROW('NAV plus Dist'!BY57)+1,FALSE)</f>
        <v>0</v>
      </c>
      <c r="BZ58" s="144">
        <f>HLOOKUP(BZ$2,NAV!$B$2:$CH$509,ROW(BZ57),)+HLOOKUP(BZ$2,DIST!$C$1:$CI$508,ROW('NAV plus Dist'!BZ57)+1,FALSE)</f>
        <v>0</v>
      </c>
      <c r="CA58" s="144">
        <f>HLOOKUP(CA$2,NAV!$B$2:$CH$509,ROW(CA57),)+HLOOKUP(CA$2,DIST!$C$1:$CI$508,ROW('NAV plus Dist'!CA57)+1,FALSE)</f>
        <v>0</v>
      </c>
      <c r="CB58" s="144">
        <f>HLOOKUP(CB$2,NAV!$B$2:$CH$509,ROW(CB57),)+HLOOKUP(CB$2,DIST!$C$1:$CI$508,ROW('NAV plus Dist'!CB57)+1,FALSE)</f>
        <v>0</v>
      </c>
      <c r="CC58" s="144">
        <f>HLOOKUP(CC$2,NAV!$B$2:$CH$509,ROW(CC57),)+HLOOKUP(CC$2,DIST!$C$1:$CI$508,ROW('NAV plus Dist'!CC57)+1,FALSE)</f>
        <v>0</v>
      </c>
      <c r="CD58" s="144">
        <f>HLOOKUP(CD$2,NAV!$B$2:$CH$509,ROW(CD57),)+HLOOKUP(CD$2,DIST!$C$1:$CI$508,ROW('NAV plus Dist'!CD57)+1,FALSE)</f>
        <v>0</v>
      </c>
      <c r="CE58" s="144">
        <f>HLOOKUP(CE$2,NAV!$B$2:$CH$509,ROW(CE57),)+HLOOKUP(CE$2,DIST!$C$1:$CI$508,ROW('NAV plus Dist'!CE57)+1,FALSE)</f>
        <v>0</v>
      </c>
      <c r="CF58" s="144">
        <f>HLOOKUP(CF$2,NAV!$B$2:$CH$509,ROW(CF57),)+HLOOKUP(CF$2,DIST!$C$1:$CI$508,ROW('NAV plus Dist'!CF57)+1,FALSE)</f>
        <v>0</v>
      </c>
      <c r="CG58" s="144">
        <f>HLOOKUP(CG$2,NAV!$B$2:$CH$509,ROW(CG57),)+HLOOKUP(CG$2,DIST!$C$1:$CI$508,ROW('NAV plus Dist'!CG57)+1,FALSE)</f>
        <v>0</v>
      </c>
      <c r="CH58" s="144">
        <f>HLOOKUP(CH$2,NAV!$B$2:$CH$509,ROW(CH57),)+HLOOKUP(CH$2,DIST!$C$1:$CI$508,ROW('NAV plus Dist'!CH57)+1,FALSE)</f>
        <v>0</v>
      </c>
      <c r="CI58" s="144">
        <f>HLOOKUP(CI$2,NAV!$B$2:$CH$509,ROW(CI57),)+HLOOKUP(CI$2,DIST!$C$1:$CI$508,ROW('NAV plus Dist'!CI57)+1,FALSE)</f>
        <v>0</v>
      </c>
      <c r="CJ58" s="144">
        <f>HLOOKUP(CJ$2,NAV!$B$2:$AAA$509,ROW(CJ57),)+HLOOKUP(CJ$2,DIST!$C$1:$AAJ$508,ROW('NAV plus Dist'!CJ57)+1,FALSE)</f>
        <v>0</v>
      </c>
      <c r="CK58" s="144">
        <f>HLOOKUP(CK$2,NAV!$B$2:$AAA$509,ROW(CK57),)+HLOOKUP(CK$2,DIST!$C$1:$AAJ$508,ROW('NAV plus Dist'!CK57)+1,FALSE)</f>
        <v>0</v>
      </c>
      <c r="CL58" s="144">
        <f>HLOOKUP(CL$2,NAV!$B$2:$AAA$509,ROW(CL57),)+HLOOKUP(CL$2,DIST!$C$1:$AAJ$508,ROW('NAV plus Dist'!CL57)+1,FALSE)</f>
        <v>0</v>
      </c>
      <c r="CM58" s="144">
        <f>HLOOKUP(CM$2,NAV!$B$2:$AAA$509,ROW(CM57),)+HLOOKUP(CM$2,DIST!$C$1:$AAJ$508,ROW('NAV plus Dist'!CM57)+1,FALSE)</f>
        <v>0</v>
      </c>
      <c r="CN58" s="144">
        <f>HLOOKUP(CN$2,NAV!$B$2:$AAA$509,ROW(CN57),)+HLOOKUP(CN$2,DIST!$C$1:$AAJ$508,ROW('NAV plus Dist'!CN57)+1,FALSE)</f>
        <v>0</v>
      </c>
      <c r="CO58" s="144">
        <f>HLOOKUP(CO$2,NAV!$B$2:$AAA$509,ROW(CO57),)+HLOOKUP(CO$2,DIST!$C$1:$AAJ$508,ROW('NAV plus Dist'!CO57)+1,FALSE)</f>
        <v>0</v>
      </c>
      <c r="CP58" s="144">
        <f>HLOOKUP(CP$2,NAV!$B$2:$AAA$509,ROW(CP57),)+HLOOKUP(CP$2,DIST!$C$1:$AAJ$508,ROW('NAV plus Dist'!CP57)+1,FALSE)</f>
        <v>0</v>
      </c>
      <c r="CQ58" s="144">
        <f>HLOOKUP(CQ$2,NAV!$B$2:$AAA$509,ROW(CQ57),)+HLOOKUP(CQ$2,DIST!$C$1:$AAJ$508,ROW('NAV plus Dist'!CQ57)+1,FALSE)</f>
        <v>0</v>
      </c>
      <c r="CR58" s="144">
        <f>HLOOKUP(CR$2,NAV!$B$2:$AAA$509,ROW(CR57),)+HLOOKUP(CR$2,DIST!$C$1:$AAJ$508,ROW('NAV plus Dist'!CR57)+1,FALSE)</f>
        <v>0</v>
      </c>
      <c r="CS58" s="144">
        <f>HLOOKUP(CS$2,NAV!$B$2:$AAA$509,ROW(CS57),)+HLOOKUP(CS$2,DIST!$C$1:$AAJ$508,ROW('NAV plus Dist'!CS57)+1,FALSE)</f>
        <v>0</v>
      </c>
      <c r="CT58" s="144">
        <f>HLOOKUP(CT$2,NAV!$B$2:$AAA$509,ROW(CT57),)+HLOOKUP(CT$2,DIST!$C$1:$AAJ$508,ROW('NAV plus Dist'!CT57)+1,FALSE)</f>
        <v>0</v>
      </c>
      <c r="CU58" s="144">
        <f>HLOOKUP(CU$2,NAV!$B$2:$AAA$509,ROW(CU57),)+HLOOKUP(CU$2,DIST!$C$1:$AAJ$508,ROW('NAV plus Dist'!CU57)+1,FALSE)</f>
        <v>0</v>
      </c>
      <c r="CV58" s="144">
        <f>HLOOKUP(CV$2,NAV!$B$2:$AAA$509,ROW(CV57),)+HLOOKUP(CV$2,DIST!$C$1:$AAJ$508,ROW('NAV plus Dist'!CV57)+1,FALSE)</f>
        <v>0</v>
      </c>
      <c r="CW58" s="144">
        <f>HLOOKUP(CW$2,NAV!$B$2:$AAA$509,ROW(CW57),)+HLOOKUP(CW$2,DIST!$C$1:$AAJ$508,ROW('NAV plus Dist'!CW57)+1,FALSE)</f>
        <v>0</v>
      </c>
      <c r="CX58" s="144">
        <f>HLOOKUP(CX$2,NAV!$B$2:$AAA$509,ROW(CX57),)+HLOOKUP(CX$2,DIST!$C$1:$AAJ$508,ROW('NAV plus Dist'!CX57)+1,FALSE)</f>
        <v>0</v>
      </c>
      <c r="CY58" s="144">
        <f>HLOOKUP(CY$2,NAV!$B$2:$AAA$509,ROW(CY57),)+HLOOKUP(CY$2,DIST!$C$1:$AAJ$508,ROW('NAV plus Dist'!CY57)+1,FALSE)</f>
        <v>0</v>
      </c>
      <c r="CZ58" s="144">
        <f>HLOOKUP(CZ$2,NAV!$B$2:$AAA$509,ROW(CZ57),)+HLOOKUP(CZ$2,DIST!$C$1:$AAJ$508,ROW('NAV plus Dist'!CZ57)+1,FALSE)</f>
        <v>0</v>
      </c>
      <c r="DA58" s="144">
        <f>HLOOKUP(DA$2,NAV!$B$2:$AAA$509,ROW(DA57),)+HLOOKUP(DA$2,DIST!$C$1:$AAJ$508,ROW('NAV plus Dist'!DA57)+1,FALSE)</f>
        <v>0</v>
      </c>
      <c r="DB58" s="144">
        <f>HLOOKUP(DB$2,NAV!$B$2:$AAA$509,ROW(DB57),)+HLOOKUP(DB$2,DIST!$C$1:$AAJ$508,ROW('NAV plus Dist'!DB57)+1,FALSE)</f>
        <v>0</v>
      </c>
      <c r="DC58" s="144">
        <f>HLOOKUP(DC$2,NAV!$B$2:$AAA$509,ROW(DC57),)+HLOOKUP(DC$2,DIST!$C$1:$AAJ$508,ROW('NAV plus Dist'!DC57)+1,FALSE)</f>
        <v>0</v>
      </c>
      <c r="DD58" s="144">
        <f>HLOOKUP(DD$2,NAV!$B$2:$AAA$509,ROW(DD57),)+HLOOKUP(DD$2,DIST!$C$1:$AAJ$508,ROW('NAV plus Dist'!DD57)+1,FALSE)</f>
        <v>0</v>
      </c>
      <c r="DE58" s="144">
        <f>HLOOKUP(DE$2,NAV!$B$2:$AAA$509,ROW(DE57),)+HLOOKUP(DE$2,DIST!$C$1:$AAJ$508,ROW('NAV plus Dist'!DE57)+1,FALSE)</f>
        <v>0</v>
      </c>
      <c r="DF58" s="144">
        <f>HLOOKUP(DF$2,NAV!$B$2:$AAA$509,ROW(DF57),)+HLOOKUP(DF$2,DIST!$C$1:$AAJ$508,ROW('NAV plus Dist'!DF57)+1,FALSE)</f>
        <v>0</v>
      </c>
      <c r="DG58" s="144">
        <f>HLOOKUP(DG$2,NAV!$B$2:$AAA$509,ROW(DG57),)+HLOOKUP(DG$2,DIST!$C$1:$AAJ$508,ROW('NAV plus Dist'!DG57)+1,FALSE)</f>
        <v>0</v>
      </c>
      <c r="DH58" s="144">
        <f>HLOOKUP(DH$2,NAV!$B$2:$AAA$509,ROW(DH57),)+HLOOKUP(DH$2,DIST!$C$1:$AAJ$508,ROW('NAV plus Dist'!DH57)+1,FALSE)</f>
        <v>0</v>
      </c>
    </row>
    <row r="59" spans="1:112">
      <c r="A59" s="94">
        <f t="shared" si="74"/>
        <v>140</v>
      </c>
      <c r="B59" s="148">
        <f t="shared" si="75"/>
        <v>41790</v>
      </c>
      <c r="C59" s="144">
        <f>HLOOKUP(C$2,NAV!$B$2:$CH$509,ROW(C58),)+HLOOKUP(C$2,DIST!$C$1:$CI$508,ROW('NAV plus Dist'!C58)+1,FALSE)</f>
        <v>0</v>
      </c>
      <c r="D59" s="144">
        <f>HLOOKUP(D$2,NAV!$B$2:$CH$509,ROW(D58),)+HLOOKUP(D$2,DIST!$C$1:$CI$508,ROW('NAV plus Dist'!D58)+1,FALSE)</f>
        <v>0</v>
      </c>
      <c r="E59" s="144">
        <f>HLOOKUP(E$2,NAV!$B$2:$CH$509,ROW(E58),)+HLOOKUP(E$2,DIST!$C$1:$CI$508,ROW('NAV plus Dist'!E58)+1,FALSE)</f>
        <v>0</v>
      </c>
      <c r="F59" s="144">
        <f>HLOOKUP(F$2,NAV!$B$2:$CH$509,ROW(F58),)+HLOOKUP(F$2,DIST!$C$1:$CI$508,ROW('NAV plus Dist'!F58)+1,FALSE)</f>
        <v>0</v>
      </c>
      <c r="G59" s="144">
        <f>HLOOKUP(G$2,NAV!$B$2:$CH$509,ROW(G58),)+HLOOKUP(G$2,DIST!$C$1:$CI$508,ROW('NAV plus Dist'!G58)+1,FALSE)</f>
        <v>0</v>
      </c>
      <c r="H59" s="144">
        <f>HLOOKUP(H$2,NAV!$B$2:$CH$509,ROW(H58),)+HLOOKUP(H$2,DIST!$C$1:$CI$508,ROW('NAV plus Dist'!H58)+1,FALSE)</f>
        <v>0</v>
      </c>
      <c r="I59" s="144">
        <f>HLOOKUP(I$2,NAV!$B$2:$CH$509,ROW(I58),)+HLOOKUP(I$2,DIST!$C$1:$CI$508,ROW('NAV plus Dist'!I58)+1,FALSE)</f>
        <v>0</v>
      </c>
      <c r="J59" s="144">
        <f>HLOOKUP(J$2,NAV!$B$2:$CH$509,ROW(J58),)+HLOOKUP(J$2,DIST!$C$1:$CI$508,ROW('NAV plus Dist'!J58)+1,FALSE)</f>
        <v>0</v>
      </c>
      <c r="K59" s="144">
        <f>HLOOKUP(K$2,NAV!$B$2:$CH$509,ROW(K58),)+HLOOKUP(K$2,DIST!$C$1:$CI$508,ROW('NAV plus Dist'!K58)+1,FALSE)</f>
        <v>0</v>
      </c>
      <c r="L59" s="144">
        <f>HLOOKUP(L$2,NAV!$B$2:$CH$509,ROW(L58),)+HLOOKUP(L$2,DIST!$C$1:$CI$508,ROW('NAV plus Dist'!L58)+1,FALSE)</f>
        <v>0</v>
      </c>
      <c r="M59" s="144">
        <f>HLOOKUP(M$2,NAV!$B$2:$CH$509,ROW(M58),)+HLOOKUP(M$2,DIST!$C$1:$CI$508,ROW('NAV plus Dist'!M58)+1,FALSE)</f>
        <v>0</v>
      </c>
      <c r="N59" s="144">
        <f>HLOOKUP(N$2,NAV!$B$2:$CH$509,ROW(N58),)+HLOOKUP(N$2,DIST!$C$1:$CI$508,ROW('NAV plus Dist'!N58)+1,FALSE)</f>
        <v>0</v>
      </c>
      <c r="O59" s="144">
        <f>HLOOKUP(O$2,NAV!$B$2:$CH$509,ROW(O58),)+HLOOKUP(O$2,DIST!$C$1:$CI$508,ROW('NAV plus Dist'!O58)+1,FALSE)</f>
        <v>0</v>
      </c>
      <c r="P59" s="144">
        <f>HLOOKUP(P$2,NAV!$B$2:$CH$509,ROW(P58),)+HLOOKUP(P$2,DIST!$C$1:$CI$508,ROW('NAV plus Dist'!P58)+1,FALSE)</f>
        <v>0</v>
      </c>
      <c r="Q59" s="144">
        <f>HLOOKUP(Q$2,NAV!$B$2:$CH$509,ROW(Q58),)+HLOOKUP(Q$2,DIST!$C$1:$CI$508,ROW('NAV plus Dist'!Q58)+1,FALSE)</f>
        <v>13.733000000000001</v>
      </c>
      <c r="R59" s="144">
        <f>HLOOKUP(R$2,NAV!$B$2:$CH$509,ROW(R58),)+HLOOKUP(R$2,DIST!$C$1:$CI$508,ROW('NAV plus Dist'!R58)+1,FALSE)</f>
        <v>13.733000000000001</v>
      </c>
      <c r="S59" s="144">
        <f>HLOOKUP(S$2,NAV!$B$2:$CH$509,ROW(S58),)+HLOOKUP(S$2,DIST!$C$1:$CI$508,ROW('NAV plus Dist'!S58)+1,FALSE)</f>
        <v>13.502600000000001</v>
      </c>
      <c r="T59" s="144">
        <f>HLOOKUP(T$2,NAV!$B$2:$CH$509,ROW(T58),)+HLOOKUP(T$2,DIST!$C$1:$CI$508,ROW('NAV plus Dist'!T58)+1,FALSE)</f>
        <v>14.052100000000001</v>
      </c>
      <c r="U59" s="144">
        <f>HLOOKUP(U$2,NAV!$B$2:$CH$509,ROW(U58),)+HLOOKUP(U$2,DIST!$C$1:$CI$508,ROW('NAV plus Dist'!U58)+1,FALSE)</f>
        <v>0</v>
      </c>
      <c r="V59" s="144">
        <f>HLOOKUP(V$2,NAV!$B$2:$CH$509,ROW(V58),)+HLOOKUP(V$2,DIST!$C$1:$CI$508,ROW('NAV plus Dist'!V58)+1,FALSE)</f>
        <v>15.0145</v>
      </c>
      <c r="W59" s="144">
        <f>HLOOKUP(W$2,NAV!$B$2:$CH$509,ROW(W58),)+HLOOKUP(W$2,DIST!$C$1:$CI$508,ROW('NAV plus Dist'!W58)+1,FALSE)</f>
        <v>15.0145</v>
      </c>
      <c r="X59" s="144">
        <f>HLOOKUP(X$2,NAV!$B$2:$CH$509,ROW(X58),)+HLOOKUP(X$2,DIST!$C$1:$CI$508,ROW('NAV plus Dist'!X58)+1,FALSE)</f>
        <v>15.0328</v>
      </c>
      <c r="Y59" s="144">
        <f>HLOOKUP(Y$2,NAV!$B$2:$CH$509,ROW(Y58),)+HLOOKUP(Y$2,DIST!$C$1:$CI$508,ROW('NAV plus Dist'!Y58)+1,FALSE)</f>
        <v>15.4542</v>
      </c>
      <c r="Z59" s="144">
        <f>HLOOKUP(Z$2,NAV!$B$2:$CH$509,ROW(Z58),)+HLOOKUP(Z$2,DIST!$C$1:$CI$508,ROW('NAV plus Dist'!Z58)+1,FALSE)</f>
        <v>0</v>
      </c>
      <c r="AA59" s="144">
        <f>HLOOKUP(AA$2,NAV!$B$2:$CH$509,ROW(AA58),)+HLOOKUP(AA$2,DIST!$C$1:$CI$508,ROW('NAV plus Dist'!AA58)+1,FALSE)</f>
        <v>0</v>
      </c>
      <c r="AB59" s="144">
        <f>HLOOKUP(AB$2,NAV!$B$2:$CH$509,ROW(AB58),)+HLOOKUP(AB$2,DIST!$C$1:$CI$508,ROW('NAV plus Dist'!AB58)+1,FALSE)</f>
        <v>0</v>
      </c>
      <c r="AC59" s="144">
        <f>HLOOKUP(AC$2,NAV!$B$2:$CH$509,ROW(AC58),)+HLOOKUP(AC$2,DIST!$C$1:$CI$508,ROW('NAV plus Dist'!AC58)+1,FALSE)</f>
        <v>0</v>
      </c>
      <c r="AD59" s="144">
        <f>HLOOKUP(AD$2,NAV!$B$2:$CH$509,ROW(AD58),)+HLOOKUP(AD$2,DIST!$C$1:$CI$508,ROW('NAV plus Dist'!AD58)+1,FALSE)</f>
        <v>0</v>
      </c>
      <c r="AE59" s="144">
        <f>HLOOKUP(AE$2,NAV!$B$2:$CH$509,ROW(AE58),)+HLOOKUP(AE$2,DIST!$C$1:$CI$508,ROW('NAV plus Dist'!AE58)+1,FALSE)</f>
        <v>0</v>
      </c>
      <c r="AF59" s="144">
        <f>HLOOKUP(AF$2,NAV!$B$2:$CH$509,ROW(AF58),)+HLOOKUP(AF$2,DIST!$C$1:$CI$508,ROW('NAV plus Dist'!AF58)+1,FALSE)</f>
        <v>0</v>
      </c>
      <c r="AG59" s="144">
        <f>HLOOKUP(AG$2,NAV!$B$2:$CH$509,ROW(AG58),)+HLOOKUP(AG$2,DIST!$C$1:$CI$508,ROW('NAV plus Dist'!AG58)+1,FALSE)</f>
        <v>0</v>
      </c>
      <c r="AH59" s="144">
        <f>HLOOKUP(AH$2,NAV!$B$2:$CH$509,ROW(AH58),)+HLOOKUP(AH$2,DIST!$C$1:$CI$508,ROW('NAV plus Dist'!AH58)+1,FALSE)</f>
        <v>0</v>
      </c>
      <c r="AI59" s="144">
        <f>HLOOKUP(AI$2,NAV!$B$2:$CH$509,ROW(AI58),)+HLOOKUP(AI$2,DIST!$C$1:$CI$508,ROW('NAV plus Dist'!AI58)+1,FALSE)</f>
        <v>0</v>
      </c>
      <c r="AJ59" s="144">
        <f>HLOOKUP(AJ$2,NAV!$B$2:$CH$509,ROW(AJ58),)+HLOOKUP(AJ$2,DIST!$C$1:$CI$508,ROW('NAV plus Dist'!AJ58)+1,FALSE)</f>
        <v>0</v>
      </c>
      <c r="AK59" s="144">
        <f>HLOOKUP(AK$2,NAV!$B$2:$CH$509,ROW(AK58),)+HLOOKUP(AK$2,DIST!$C$1:$CI$508,ROW('NAV plus Dist'!AK58)+1,FALSE)</f>
        <v>0</v>
      </c>
      <c r="AL59" s="144">
        <f>HLOOKUP(AL$2,NAV!$B$2:$CH$509,ROW(AL58),)+HLOOKUP(AL$2,DIST!$C$1:$CI$508,ROW('NAV plus Dist'!AL58)+1,FALSE)</f>
        <v>0</v>
      </c>
      <c r="AM59" s="144">
        <f>HLOOKUP(AM$2,NAV!$B$2:$CH$509,ROW(AM58),)+HLOOKUP(AM$2,DIST!$C$1:$CI$508,ROW('NAV plus Dist'!AM58)+1,FALSE)</f>
        <v>0</v>
      </c>
      <c r="AN59" s="144">
        <f>HLOOKUP(AN$2,NAV!$B$2:$CH$509,ROW(AN58),)+HLOOKUP(AN$2,DIST!$C$1:$CI$508,ROW('NAV plus Dist'!AN58)+1,FALSE)</f>
        <v>0</v>
      </c>
      <c r="AO59" s="144">
        <f>HLOOKUP(AO$2,NAV!$B$2:$CH$509,ROW(AO58),)+HLOOKUP(AO$2,DIST!$C$1:$CI$508,ROW('NAV plus Dist'!AO58)+1,FALSE)</f>
        <v>0</v>
      </c>
      <c r="AP59" s="144">
        <f>HLOOKUP(AP$2,NAV!$B$2:$CH$509,ROW(AP58),)+HLOOKUP(AP$2,DIST!$C$1:$CI$508,ROW('NAV plus Dist'!AP58)+1,FALSE)</f>
        <v>0</v>
      </c>
      <c r="AQ59" s="144">
        <f>HLOOKUP(AQ$2,NAV!$B$2:$CH$509,ROW(AQ58),)+HLOOKUP(AQ$2,DIST!$C$1:$CI$508,ROW('NAV plus Dist'!AQ58)+1,FALSE)</f>
        <v>0</v>
      </c>
      <c r="AR59" s="144">
        <f>HLOOKUP(AR$2,NAV!$B$2:$CH$509,ROW(AR58),)+HLOOKUP(AR$2,DIST!$C$1:$CI$508,ROW('NAV plus Dist'!AR58)+1,FALSE)</f>
        <v>0</v>
      </c>
      <c r="AS59" s="144">
        <f>HLOOKUP(AS$2,NAV!$B$2:$CH$509,ROW(AS58),)+HLOOKUP(AS$2,DIST!$C$1:$CI$508,ROW('NAV plus Dist'!AS58)+1,FALSE)</f>
        <v>0</v>
      </c>
      <c r="AT59" s="144">
        <f>HLOOKUP(AT$2,NAV!$B$2:$CH$509,ROW(AT58),)+HLOOKUP(AT$2,DIST!$C$1:$CI$508,ROW('NAV plus Dist'!AT58)+1,FALSE)</f>
        <v>0</v>
      </c>
      <c r="AU59" s="144">
        <f>HLOOKUP(AU$2,NAV!$B$2:$CH$509,ROW(AU58),)+HLOOKUP(AU$2,DIST!$C$1:$CI$508,ROW('NAV plus Dist'!AU58)+1,FALSE)</f>
        <v>0</v>
      </c>
      <c r="AV59" s="144">
        <f>HLOOKUP(AV$2,NAV!$B$2:$CH$509,ROW(AV58),)+HLOOKUP(AV$2,DIST!$C$1:$CI$508,ROW('NAV plus Dist'!AV58)+1,FALSE)</f>
        <v>0</v>
      </c>
      <c r="AW59" s="144">
        <f>HLOOKUP(AW$2,NAV!$B$2:$CH$509,ROW(AW58),)+HLOOKUP(AW$2,DIST!$C$1:$CI$508,ROW('NAV plus Dist'!AW58)+1,FALSE)</f>
        <v>0</v>
      </c>
      <c r="AX59" s="144">
        <f>HLOOKUP(AX$2,NAV!$B$2:$CH$509,ROW(AX58),)+HLOOKUP(AX$2,DIST!$C$1:$CI$508,ROW('NAV plus Dist'!AX58)+1,FALSE)</f>
        <v>0</v>
      </c>
      <c r="AY59" s="144">
        <f>HLOOKUP(AY$2,NAV!$B$2:$CH$509,ROW(AY58),)+HLOOKUP(AY$2,DIST!$C$1:$CI$508,ROW('NAV plus Dist'!AY58)+1,FALSE)</f>
        <v>0</v>
      </c>
      <c r="AZ59" s="144">
        <f>HLOOKUP(AZ$2,NAV!$B$2:$CH$509,ROW(AZ58),)+HLOOKUP(AZ$2,DIST!$C$1:$CI$508,ROW('NAV plus Dist'!AZ58)+1,FALSE)</f>
        <v>0</v>
      </c>
      <c r="BA59" s="144">
        <f>HLOOKUP(BA$2,NAV!$B$2:$CH$509,ROW(BA58),)+HLOOKUP(BA$2,DIST!$C$1:$CI$508,ROW('NAV plus Dist'!BA58)+1,FALSE)</f>
        <v>0</v>
      </c>
      <c r="BB59" s="144">
        <f>HLOOKUP(BB$2,NAV!$B$2:$CH$509,ROW(BB58),)+HLOOKUP(BB$2,DIST!$C$1:$CI$508,ROW('NAV plus Dist'!BB58)+1,FALSE)</f>
        <v>0</v>
      </c>
      <c r="BC59" s="144">
        <f>HLOOKUP(BC$2,NAV!$B$2:$CH$509,ROW(BC58),)+HLOOKUP(BC$2,DIST!$C$1:$CI$508,ROW('NAV plus Dist'!BC58)+1,FALSE)</f>
        <v>0</v>
      </c>
      <c r="BD59" s="144">
        <f>HLOOKUP(BD$2,NAV!$B$2:$CH$509,ROW(BD58),)+HLOOKUP(BD$2,DIST!$C$1:$CI$508,ROW('NAV plus Dist'!BD58)+1,FALSE)</f>
        <v>0</v>
      </c>
      <c r="BE59" s="144">
        <f>HLOOKUP(BE$2,NAV!$B$2:$CH$509,ROW(BE58),)+HLOOKUP(BE$2,DIST!$C$1:$CI$508,ROW('NAV plus Dist'!BE58)+1,FALSE)</f>
        <v>0</v>
      </c>
      <c r="BF59" s="144">
        <f>HLOOKUP(BF$2,NAV!$B$2:$CH$509,ROW(BF58),)+HLOOKUP(BF$2,DIST!$C$1:$CI$508,ROW('NAV plus Dist'!BF58)+1,FALSE)</f>
        <v>0</v>
      </c>
      <c r="BG59" s="144">
        <f>HLOOKUP(BG$2,NAV!$B$2:$CH$509,ROW(BG58),)+HLOOKUP(BG$2,DIST!$C$1:$CI$508,ROW('NAV plus Dist'!BG58)+1,FALSE)</f>
        <v>0</v>
      </c>
      <c r="BH59" s="144">
        <f>HLOOKUP(BH$2,NAV!$B$2:$CH$509,ROW(BH58),)+HLOOKUP(BH$2,DIST!$C$1:$CI$508,ROW('NAV plus Dist'!BH58)+1,FALSE)</f>
        <v>0</v>
      </c>
      <c r="BI59" s="144">
        <f>HLOOKUP(BI$2,NAV!$B$2:$CH$509,ROW(BI58),)+HLOOKUP(BI$2,DIST!$C$1:$CI$508,ROW('NAV plus Dist'!BI58)+1,FALSE)</f>
        <v>0</v>
      </c>
      <c r="BJ59" s="144">
        <f>HLOOKUP(BJ$2,NAV!$B$2:$CH$509,ROW(BJ58),)+HLOOKUP(BJ$2,DIST!$C$1:$CI$508,ROW('NAV plus Dist'!BJ58)+1,FALSE)</f>
        <v>0</v>
      </c>
      <c r="BK59" s="144">
        <f>HLOOKUP(BK$2,NAV!$B$2:$CH$509,ROW(BK58),)+HLOOKUP(BK$2,DIST!$C$1:$CI$508,ROW('NAV plus Dist'!BK58)+1,FALSE)</f>
        <v>0</v>
      </c>
      <c r="BL59" s="144">
        <f>HLOOKUP(BL$2,NAV!$B$2:$CH$509,ROW(BL58),)+HLOOKUP(BL$2,DIST!$C$1:$CI$508,ROW('NAV plus Dist'!BL58)+1,FALSE)</f>
        <v>0</v>
      </c>
      <c r="BM59" s="144">
        <f>HLOOKUP(BM$2,NAV!$B$2:$CH$509,ROW(BM58),)+HLOOKUP(BM$2,DIST!$C$1:$CI$508,ROW('NAV plus Dist'!BM58)+1,FALSE)</f>
        <v>0</v>
      </c>
      <c r="BN59" s="144">
        <f>HLOOKUP(BN$2,NAV!$B$2:$CH$509,ROW(BN58),)+HLOOKUP(BN$2,DIST!$C$1:$CI$508,ROW('NAV plus Dist'!BN58)+1,FALSE)</f>
        <v>0</v>
      </c>
      <c r="BO59" s="144">
        <f>HLOOKUP(BO$2,NAV!$B$2:$CH$509,ROW(BO58),)+HLOOKUP(BO$2,DIST!$C$1:$CI$508,ROW('NAV plus Dist'!BO58)+1,FALSE)</f>
        <v>0</v>
      </c>
      <c r="BP59" s="144">
        <f>HLOOKUP(BP$2,NAV!$B$2:$CH$509,ROW(BP58),)+HLOOKUP(BP$2,DIST!$C$1:$CI$508,ROW('NAV plus Dist'!BP58)+1,FALSE)</f>
        <v>0</v>
      </c>
      <c r="BQ59" s="144">
        <f>HLOOKUP(BQ$2,NAV!$B$2:$CH$509,ROW(BQ58),)+HLOOKUP(BQ$2,DIST!$C$1:$CI$508,ROW('NAV plus Dist'!BQ58)+1,FALSE)</f>
        <v>0</v>
      </c>
      <c r="BR59" s="144">
        <f>HLOOKUP(BR$2,NAV!$B$2:$CH$509,ROW(BR58),)+HLOOKUP(BR$2,DIST!$C$1:$CI$508,ROW('NAV plus Dist'!BR58)+1,FALSE)</f>
        <v>0</v>
      </c>
      <c r="BS59" s="144">
        <f>HLOOKUP(BS$2,NAV!$B$2:$CH$509,ROW(BS58),)+HLOOKUP(BS$2,DIST!$C$1:$CI$508,ROW('NAV plus Dist'!BS58)+1,FALSE)</f>
        <v>0</v>
      </c>
      <c r="BT59" s="144">
        <f>HLOOKUP(BT$2,NAV!$B$2:$CH$509,ROW(BT58),)+HLOOKUP(BT$2,DIST!$C$1:$CI$508,ROW('NAV plus Dist'!BT58)+1,FALSE)</f>
        <v>0</v>
      </c>
      <c r="BU59" s="144">
        <f>HLOOKUP(BU$2,NAV!$B$2:$CH$509,ROW(BU58),)+HLOOKUP(BU$2,DIST!$C$1:$CI$508,ROW('NAV plus Dist'!BU58)+1,FALSE)</f>
        <v>0</v>
      </c>
      <c r="BV59" s="144">
        <f>HLOOKUP(BV$2,NAV!$B$2:$CH$509,ROW(BV58),)+HLOOKUP(BV$2,DIST!$C$1:$CI$508,ROW('NAV plus Dist'!BV58)+1,FALSE)</f>
        <v>0</v>
      </c>
      <c r="BW59" s="144">
        <f>HLOOKUP(BW$2,NAV!$B$2:$CH$509,ROW(BW58),)+HLOOKUP(BW$2,DIST!$C$1:$CI$508,ROW('NAV plus Dist'!BW58)+1,FALSE)</f>
        <v>0</v>
      </c>
      <c r="BX59" s="144">
        <f>HLOOKUP(BX$2,NAV!$B$2:$CH$509,ROW(BX58),)+HLOOKUP(BX$2,DIST!$C$1:$CI$508,ROW('NAV plus Dist'!BX58)+1,FALSE)</f>
        <v>0</v>
      </c>
      <c r="BY59" s="144">
        <f>HLOOKUP(BY$2,NAV!$B$2:$CH$509,ROW(BY58),)+HLOOKUP(BY$2,DIST!$C$1:$CI$508,ROW('NAV plus Dist'!BY58)+1,FALSE)</f>
        <v>0</v>
      </c>
      <c r="BZ59" s="144">
        <f>HLOOKUP(BZ$2,NAV!$B$2:$CH$509,ROW(BZ58),)+HLOOKUP(BZ$2,DIST!$C$1:$CI$508,ROW('NAV plus Dist'!BZ58)+1,FALSE)</f>
        <v>0</v>
      </c>
      <c r="CA59" s="144">
        <f>HLOOKUP(CA$2,NAV!$B$2:$CH$509,ROW(CA58),)+HLOOKUP(CA$2,DIST!$C$1:$CI$508,ROW('NAV plus Dist'!CA58)+1,FALSE)</f>
        <v>0</v>
      </c>
      <c r="CB59" s="144">
        <f>HLOOKUP(CB$2,NAV!$B$2:$CH$509,ROW(CB58),)+HLOOKUP(CB$2,DIST!$C$1:$CI$508,ROW('NAV plus Dist'!CB58)+1,FALSE)</f>
        <v>0</v>
      </c>
      <c r="CC59" s="144">
        <f>HLOOKUP(CC$2,NAV!$B$2:$CH$509,ROW(CC58),)+HLOOKUP(CC$2,DIST!$C$1:$CI$508,ROW('NAV plus Dist'!CC58)+1,FALSE)</f>
        <v>0</v>
      </c>
      <c r="CD59" s="144">
        <f>HLOOKUP(CD$2,NAV!$B$2:$CH$509,ROW(CD58),)+HLOOKUP(CD$2,DIST!$C$1:$CI$508,ROW('NAV plus Dist'!CD58)+1,FALSE)</f>
        <v>0</v>
      </c>
      <c r="CE59" s="144">
        <f>HLOOKUP(CE$2,NAV!$B$2:$CH$509,ROW(CE58),)+HLOOKUP(CE$2,DIST!$C$1:$CI$508,ROW('NAV plus Dist'!CE58)+1,FALSE)</f>
        <v>0</v>
      </c>
      <c r="CF59" s="144">
        <f>HLOOKUP(CF$2,NAV!$B$2:$CH$509,ROW(CF58),)+HLOOKUP(CF$2,DIST!$C$1:$CI$508,ROW('NAV plus Dist'!CF58)+1,FALSE)</f>
        <v>0</v>
      </c>
      <c r="CG59" s="144">
        <f>HLOOKUP(CG$2,NAV!$B$2:$CH$509,ROW(CG58),)+HLOOKUP(CG$2,DIST!$C$1:$CI$508,ROW('NAV plus Dist'!CG58)+1,FALSE)</f>
        <v>0</v>
      </c>
      <c r="CH59" s="144">
        <f>HLOOKUP(CH$2,NAV!$B$2:$CH$509,ROW(CH58),)+HLOOKUP(CH$2,DIST!$C$1:$CI$508,ROW('NAV plus Dist'!CH58)+1,FALSE)</f>
        <v>0</v>
      </c>
      <c r="CI59" s="144">
        <f>HLOOKUP(CI$2,NAV!$B$2:$CH$509,ROW(CI58),)+HLOOKUP(CI$2,DIST!$C$1:$CI$508,ROW('NAV plus Dist'!CI58)+1,FALSE)</f>
        <v>0</v>
      </c>
      <c r="CJ59" s="144">
        <f>HLOOKUP(CJ$2,NAV!$B$2:$AAA$509,ROW(CJ58),)+HLOOKUP(CJ$2,DIST!$C$1:$AAJ$508,ROW('NAV plus Dist'!CJ58)+1,FALSE)</f>
        <v>0</v>
      </c>
      <c r="CK59" s="144">
        <f>HLOOKUP(CK$2,NAV!$B$2:$AAA$509,ROW(CK58),)+HLOOKUP(CK$2,DIST!$C$1:$AAJ$508,ROW('NAV plus Dist'!CK58)+1,FALSE)</f>
        <v>0</v>
      </c>
      <c r="CL59" s="144">
        <f>HLOOKUP(CL$2,NAV!$B$2:$AAA$509,ROW(CL58),)+HLOOKUP(CL$2,DIST!$C$1:$AAJ$508,ROW('NAV plus Dist'!CL58)+1,FALSE)</f>
        <v>0</v>
      </c>
      <c r="CM59" s="144">
        <f>HLOOKUP(CM$2,NAV!$B$2:$AAA$509,ROW(CM58),)+HLOOKUP(CM$2,DIST!$C$1:$AAJ$508,ROW('NAV plus Dist'!CM58)+1,FALSE)</f>
        <v>0</v>
      </c>
      <c r="CN59" s="144">
        <f>HLOOKUP(CN$2,NAV!$B$2:$AAA$509,ROW(CN58),)+HLOOKUP(CN$2,DIST!$C$1:$AAJ$508,ROW('NAV plus Dist'!CN58)+1,FALSE)</f>
        <v>0</v>
      </c>
      <c r="CO59" s="144">
        <f>HLOOKUP(CO$2,NAV!$B$2:$AAA$509,ROW(CO58),)+HLOOKUP(CO$2,DIST!$C$1:$AAJ$508,ROW('NAV plus Dist'!CO58)+1,FALSE)</f>
        <v>0</v>
      </c>
      <c r="CP59" s="144">
        <f>HLOOKUP(CP$2,NAV!$B$2:$AAA$509,ROW(CP58),)+HLOOKUP(CP$2,DIST!$C$1:$AAJ$508,ROW('NAV plus Dist'!CP58)+1,FALSE)</f>
        <v>0</v>
      </c>
      <c r="CQ59" s="144">
        <f>HLOOKUP(CQ$2,NAV!$B$2:$AAA$509,ROW(CQ58),)+HLOOKUP(CQ$2,DIST!$C$1:$AAJ$508,ROW('NAV plus Dist'!CQ58)+1,FALSE)</f>
        <v>0</v>
      </c>
      <c r="CR59" s="144">
        <f>HLOOKUP(CR$2,NAV!$B$2:$AAA$509,ROW(CR58),)+HLOOKUP(CR$2,DIST!$C$1:$AAJ$508,ROW('NAV plus Dist'!CR58)+1,FALSE)</f>
        <v>0</v>
      </c>
      <c r="CS59" s="144">
        <f>HLOOKUP(CS$2,NAV!$B$2:$AAA$509,ROW(CS58),)+HLOOKUP(CS$2,DIST!$C$1:$AAJ$508,ROW('NAV plus Dist'!CS58)+1,FALSE)</f>
        <v>0</v>
      </c>
      <c r="CT59" s="144">
        <f>HLOOKUP(CT$2,NAV!$B$2:$AAA$509,ROW(CT58),)+HLOOKUP(CT$2,DIST!$C$1:$AAJ$508,ROW('NAV plus Dist'!CT58)+1,FALSE)</f>
        <v>0</v>
      </c>
      <c r="CU59" s="144">
        <f>HLOOKUP(CU$2,NAV!$B$2:$AAA$509,ROW(CU58),)+HLOOKUP(CU$2,DIST!$C$1:$AAJ$508,ROW('NAV plus Dist'!CU58)+1,FALSE)</f>
        <v>0</v>
      </c>
      <c r="CV59" s="144">
        <f>HLOOKUP(CV$2,NAV!$B$2:$AAA$509,ROW(CV58),)+HLOOKUP(CV$2,DIST!$C$1:$AAJ$508,ROW('NAV plus Dist'!CV58)+1,FALSE)</f>
        <v>0</v>
      </c>
      <c r="CW59" s="144">
        <f>HLOOKUP(CW$2,NAV!$B$2:$AAA$509,ROW(CW58),)+HLOOKUP(CW$2,DIST!$C$1:$AAJ$508,ROW('NAV plus Dist'!CW58)+1,FALSE)</f>
        <v>0</v>
      </c>
      <c r="CX59" s="144">
        <f>HLOOKUP(CX$2,NAV!$B$2:$AAA$509,ROW(CX58),)+HLOOKUP(CX$2,DIST!$C$1:$AAJ$508,ROW('NAV plus Dist'!CX58)+1,FALSE)</f>
        <v>0</v>
      </c>
      <c r="CY59" s="144">
        <f>HLOOKUP(CY$2,NAV!$B$2:$AAA$509,ROW(CY58),)+HLOOKUP(CY$2,DIST!$C$1:$AAJ$508,ROW('NAV plus Dist'!CY58)+1,FALSE)</f>
        <v>0</v>
      </c>
      <c r="CZ59" s="144">
        <f>HLOOKUP(CZ$2,NAV!$B$2:$AAA$509,ROW(CZ58),)+HLOOKUP(CZ$2,DIST!$C$1:$AAJ$508,ROW('NAV plus Dist'!CZ58)+1,FALSE)</f>
        <v>0</v>
      </c>
      <c r="DA59" s="144">
        <f>HLOOKUP(DA$2,NAV!$B$2:$AAA$509,ROW(DA58),)+HLOOKUP(DA$2,DIST!$C$1:$AAJ$508,ROW('NAV plus Dist'!DA58)+1,FALSE)</f>
        <v>0</v>
      </c>
      <c r="DB59" s="144">
        <f>HLOOKUP(DB$2,NAV!$B$2:$AAA$509,ROW(DB58),)+HLOOKUP(DB$2,DIST!$C$1:$AAJ$508,ROW('NAV plus Dist'!DB58)+1,FALSE)</f>
        <v>0</v>
      </c>
      <c r="DC59" s="144">
        <f>HLOOKUP(DC$2,NAV!$B$2:$AAA$509,ROW(DC58),)+HLOOKUP(DC$2,DIST!$C$1:$AAJ$508,ROW('NAV plus Dist'!DC58)+1,FALSE)</f>
        <v>0</v>
      </c>
      <c r="DD59" s="144">
        <f>HLOOKUP(DD$2,NAV!$B$2:$AAA$509,ROW(DD58),)+HLOOKUP(DD$2,DIST!$C$1:$AAJ$508,ROW('NAV plus Dist'!DD58)+1,FALSE)</f>
        <v>0</v>
      </c>
      <c r="DE59" s="144">
        <f>HLOOKUP(DE$2,NAV!$B$2:$AAA$509,ROW(DE58),)+HLOOKUP(DE$2,DIST!$C$1:$AAJ$508,ROW('NAV plus Dist'!DE58)+1,FALSE)</f>
        <v>0</v>
      </c>
      <c r="DF59" s="144">
        <f>HLOOKUP(DF$2,NAV!$B$2:$AAA$509,ROW(DF58),)+HLOOKUP(DF$2,DIST!$C$1:$AAJ$508,ROW('NAV plus Dist'!DF58)+1,FALSE)</f>
        <v>0</v>
      </c>
      <c r="DG59" s="144">
        <f>HLOOKUP(DG$2,NAV!$B$2:$AAA$509,ROW(DG58),)+HLOOKUP(DG$2,DIST!$C$1:$AAJ$508,ROW('NAV plus Dist'!DG58)+1,FALSE)</f>
        <v>0</v>
      </c>
      <c r="DH59" s="144">
        <f>HLOOKUP(DH$2,NAV!$B$2:$AAA$509,ROW(DH58),)+HLOOKUP(DH$2,DIST!$C$1:$AAJ$508,ROW('NAV plus Dist'!DH58)+1,FALSE)</f>
        <v>0</v>
      </c>
    </row>
    <row r="60" spans="1:112">
      <c r="A60" s="94">
        <f t="shared" si="74"/>
        <v>139</v>
      </c>
      <c r="B60" s="148">
        <f t="shared" si="75"/>
        <v>41820</v>
      </c>
      <c r="C60" s="144">
        <f>HLOOKUP(C$2,NAV!$B$2:$CH$509,ROW(C59),)+HLOOKUP(C$2,DIST!$C$1:$CI$508,ROW('NAV plus Dist'!C59)+1,FALSE)</f>
        <v>0</v>
      </c>
      <c r="D60" s="144">
        <f>HLOOKUP(D$2,NAV!$B$2:$CH$509,ROW(D59),)+HLOOKUP(D$2,DIST!$C$1:$CI$508,ROW('NAV plus Dist'!D59)+1,FALSE)</f>
        <v>0</v>
      </c>
      <c r="E60" s="144">
        <f>HLOOKUP(E$2,NAV!$B$2:$CH$509,ROW(E59),)+HLOOKUP(E$2,DIST!$C$1:$CI$508,ROW('NAV plus Dist'!E59)+1,FALSE)</f>
        <v>0</v>
      </c>
      <c r="F60" s="144">
        <f>HLOOKUP(F$2,NAV!$B$2:$CH$509,ROW(F59),)+HLOOKUP(F$2,DIST!$C$1:$CI$508,ROW('NAV plus Dist'!F59)+1,FALSE)</f>
        <v>0</v>
      </c>
      <c r="G60" s="144">
        <f>HLOOKUP(G$2,NAV!$B$2:$CH$509,ROW(G59),)+HLOOKUP(G$2,DIST!$C$1:$CI$508,ROW('NAV plus Dist'!G59)+1,FALSE)</f>
        <v>0</v>
      </c>
      <c r="H60" s="144">
        <f>HLOOKUP(H$2,NAV!$B$2:$CH$509,ROW(H59),)+HLOOKUP(H$2,DIST!$C$1:$CI$508,ROW('NAV plus Dist'!H59)+1,FALSE)</f>
        <v>0</v>
      </c>
      <c r="I60" s="144">
        <f>HLOOKUP(I$2,NAV!$B$2:$CH$509,ROW(I59),)+HLOOKUP(I$2,DIST!$C$1:$CI$508,ROW('NAV plus Dist'!I59)+1,FALSE)</f>
        <v>0</v>
      </c>
      <c r="J60" s="144">
        <f>HLOOKUP(J$2,NAV!$B$2:$CH$509,ROW(J59),)+HLOOKUP(J$2,DIST!$C$1:$CI$508,ROW('NAV plus Dist'!J59)+1,FALSE)</f>
        <v>0</v>
      </c>
      <c r="K60" s="144">
        <f>HLOOKUP(K$2,NAV!$B$2:$CH$509,ROW(K59),)+HLOOKUP(K$2,DIST!$C$1:$CI$508,ROW('NAV plus Dist'!K59)+1,FALSE)</f>
        <v>0</v>
      </c>
      <c r="L60" s="144">
        <f>HLOOKUP(L$2,NAV!$B$2:$CH$509,ROW(L59),)+HLOOKUP(L$2,DIST!$C$1:$CI$508,ROW('NAV plus Dist'!L59)+1,FALSE)</f>
        <v>0</v>
      </c>
      <c r="M60" s="144">
        <f>HLOOKUP(M$2,NAV!$B$2:$CH$509,ROW(M59),)+HLOOKUP(M$2,DIST!$C$1:$CI$508,ROW('NAV plus Dist'!M59)+1,FALSE)</f>
        <v>0</v>
      </c>
      <c r="N60" s="144">
        <f>HLOOKUP(N$2,NAV!$B$2:$CH$509,ROW(N59),)+HLOOKUP(N$2,DIST!$C$1:$CI$508,ROW('NAV plus Dist'!N59)+1,FALSE)</f>
        <v>0</v>
      </c>
      <c r="O60" s="144">
        <f>HLOOKUP(O$2,NAV!$B$2:$CH$509,ROW(O59),)+HLOOKUP(O$2,DIST!$C$1:$CI$508,ROW('NAV plus Dist'!O59)+1,FALSE)</f>
        <v>0</v>
      </c>
      <c r="P60" s="144">
        <f>HLOOKUP(P$2,NAV!$B$2:$CH$509,ROW(P59),)+HLOOKUP(P$2,DIST!$C$1:$CI$508,ROW('NAV plus Dist'!P59)+1,FALSE)</f>
        <v>0</v>
      </c>
      <c r="Q60" s="144">
        <f>HLOOKUP(Q$2,NAV!$B$2:$CH$509,ROW(Q59),)+HLOOKUP(Q$2,DIST!$C$1:$CI$508,ROW('NAV plus Dist'!Q59)+1,FALSE)</f>
        <v>13.9101</v>
      </c>
      <c r="R60" s="144">
        <f>HLOOKUP(R$2,NAV!$B$2:$CH$509,ROW(R59),)+HLOOKUP(R$2,DIST!$C$1:$CI$508,ROW('NAV plus Dist'!R59)+1,FALSE)</f>
        <v>13.9101</v>
      </c>
      <c r="S60" s="144">
        <f>HLOOKUP(S$2,NAV!$B$2:$CH$509,ROW(S59),)+HLOOKUP(S$2,DIST!$C$1:$CI$508,ROW('NAV plus Dist'!S59)+1,FALSE)</f>
        <v>13.671900000000001</v>
      </c>
      <c r="T60" s="144">
        <f>HLOOKUP(T$2,NAV!$B$2:$CH$509,ROW(T59),)+HLOOKUP(T$2,DIST!$C$1:$CI$508,ROW('NAV plus Dist'!T59)+1,FALSE)</f>
        <v>14.264200000000001</v>
      </c>
      <c r="U60" s="144">
        <f>HLOOKUP(U$2,NAV!$B$2:$CH$509,ROW(U59),)+HLOOKUP(U$2,DIST!$C$1:$CI$508,ROW('NAV plus Dist'!U59)+1,FALSE)</f>
        <v>13.8401</v>
      </c>
      <c r="V60" s="144">
        <f>HLOOKUP(V$2,NAV!$B$2:$CH$509,ROW(V59),)+HLOOKUP(V$2,DIST!$C$1:$CI$508,ROW('NAV plus Dist'!V59)+1,FALSE)</f>
        <v>15.042400000000001</v>
      </c>
      <c r="W60" s="144">
        <f>HLOOKUP(W$2,NAV!$B$2:$CH$509,ROW(W59),)+HLOOKUP(W$2,DIST!$C$1:$CI$508,ROW('NAV plus Dist'!W59)+1,FALSE)</f>
        <v>15.042400000000001</v>
      </c>
      <c r="X60" s="144">
        <f>HLOOKUP(X$2,NAV!$B$2:$CH$509,ROW(X59),)+HLOOKUP(X$2,DIST!$C$1:$CI$508,ROW('NAV plus Dist'!X59)+1,FALSE)</f>
        <v>15.087300000000001</v>
      </c>
      <c r="Y60" s="144">
        <f>HLOOKUP(Y$2,NAV!$B$2:$CH$509,ROW(Y59),)+HLOOKUP(Y$2,DIST!$C$1:$CI$508,ROW('NAV plus Dist'!Y59)+1,FALSE)</f>
        <v>15.5227</v>
      </c>
      <c r="Z60" s="144">
        <f>HLOOKUP(Z$2,NAV!$B$2:$CH$509,ROW(Z59),)+HLOOKUP(Z$2,DIST!$C$1:$CI$508,ROW('NAV plus Dist'!Z59)+1,FALSE)</f>
        <v>14.9724</v>
      </c>
      <c r="AA60" s="144">
        <f>HLOOKUP(AA$2,NAV!$B$2:$CH$509,ROW(AA59),)+HLOOKUP(AA$2,DIST!$C$1:$CI$508,ROW('NAV plus Dist'!AA59)+1,FALSE)</f>
        <v>0</v>
      </c>
      <c r="AB60" s="144">
        <f>HLOOKUP(AB$2,NAV!$B$2:$CH$509,ROW(AB59),)+HLOOKUP(AB$2,DIST!$C$1:$CI$508,ROW('NAV plus Dist'!AB59)+1,FALSE)</f>
        <v>0</v>
      </c>
      <c r="AC60" s="144">
        <f>HLOOKUP(AC$2,NAV!$B$2:$CH$509,ROW(AC59),)+HLOOKUP(AC$2,DIST!$C$1:$CI$508,ROW('NAV plus Dist'!AC59)+1,FALSE)</f>
        <v>0</v>
      </c>
      <c r="AD60" s="144">
        <f>HLOOKUP(AD$2,NAV!$B$2:$CH$509,ROW(AD59),)+HLOOKUP(AD$2,DIST!$C$1:$CI$508,ROW('NAV plus Dist'!AD59)+1,FALSE)</f>
        <v>0</v>
      </c>
      <c r="AE60" s="144">
        <f>HLOOKUP(AE$2,NAV!$B$2:$CH$509,ROW(AE59),)+HLOOKUP(AE$2,DIST!$C$1:$CI$508,ROW('NAV plus Dist'!AE59)+1,FALSE)</f>
        <v>0</v>
      </c>
      <c r="AF60" s="144">
        <f>HLOOKUP(AF$2,NAV!$B$2:$CH$509,ROW(AF59),)+HLOOKUP(AF$2,DIST!$C$1:$CI$508,ROW('NAV plus Dist'!AF59)+1,FALSE)</f>
        <v>0</v>
      </c>
      <c r="AG60" s="144">
        <f>HLOOKUP(AG$2,NAV!$B$2:$CH$509,ROW(AG59),)+HLOOKUP(AG$2,DIST!$C$1:$CI$508,ROW('NAV plus Dist'!AG59)+1,FALSE)</f>
        <v>0</v>
      </c>
      <c r="AH60" s="144">
        <f>HLOOKUP(AH$2,NAV!$B$2:$CH$509,ROW(AH59),)+HLOOKUP(AH$2,DIST!$C$1:$CI$508,ROW('NAV plus Dist'!AH59)+1,FALSE)</f>
        <v>0</v>
      </c>
      <c r="AI60" s="144">
        <f>HLOOKUP(AI$2,NAV!$B$2:$CH$509,ROW(AI59),)+HLOOKUP(AI$2,DIST!$C$1:$CI$508,ROW('NAV plus Dist'!AI59)+1,FALSE)</f>
        <v>0</v>
      </c>
      <c r="AJ60" s="144">
        <f>HLOOKUP(AJ$2,NAV!$B$2:$CH$509,ROW(AJ59),)+HLOOKUP(AJ$2,DIST!$C$1:$CI$508,ROW('NAV plus Dist'!AJ59)+1,FALSE)</f>
        <v>0</v>
      </c>
      <c r="AK60" s="144">
        <f>HLOOKUP(AK$2,NAV!$B$2:$CH$509,ROW(AK59),)+HLOOKUP(AK$2,DIST!$C$1:$CI$508,ROW('NAV plus Dist'!AK59)+1,FALSE)</f>
        <v>0</v>
      </c>
      <c r="AL60" s="144">
        <f>HLOOKUP(AL$2,NAV!$B$2:$CH$509,ROW(AL59),)+HLOOKUP(AL$2,DIST!$C$1:$CI$508,ROW('NAV plus Dist'!AL59)+1,FALSE)</f>
        <v>0</v>
      </c>
      <c r="AM60" s="144">
        <f>HLOOKUP(AM$2,NAV!$B$2:$CH$509,ROW(AM59),)+HLOOKUP(AM$2,DIST!$C$1:$CI$508,ROW('NAV plus Dist'!AM59)+1,FALSE)</f>
        <v>0</v>
      </c>
      <c r="AN60" s="144">
        <f>HLOOKUP(AN$2,NAV!$B$2:$CH$509,ROW(AN59),)+HLOOKUP(AN$2,DIST!$C$1:$CI$508,ROW('NAV plus Dist'!AN59)+1,FALSE)</f>
        <v>0</v>
      </c>
      <c r="AO60" s="144">
        <f>HLOOKUP(AO$2,NAV!$B$2:$CH$509,ROW(AO59),)+HLOOKUP(AO$2,DIST!$C$1:$CI$508,ROW('NAV plus Dist'!AO59)+1,FALSE)</f>
        <v>0</v>
      </c>
      <c r="AP60" s="144">
        <f>HLOOKUP(AP$2,NAV!$B$2:$CH$509,ROW(AP59),)+HLOOKUP(AP$2,DIST!$C$1:$CI$508,ROW('NAV plus Dist'!AP59)+1,FALSE)</f>
        <v>0</v>
      </c>
      <c r="AQ60" s="144">
        <f>HLOOKUP(AQ$2,NAV!$B$2:$CH$509,ROW(AQ59),)+HLOOKUP(AQ$2,DIST!$C$1:$CI$508,ROW('NAV plus Dist'!AQ59)+1,FALSE)</f>
        <v>0</v>
      </c>
      <c r="AR60" s="144">
        <f>HLOOKUP(AR$2,NAV!$B$2:$CH$509,ROW(AR59),)+HLOOKUP(AR$2,DIST!$C$1:$CI$508,ROW('NAV plus Dist'!AR59)+1,FALSE)</f>
        <v>0</v>
      </c>
      <c r="AS60" s="144">
        <f>HLOOKUP(AS$2,NAV!$B$2:$CH$509,ROW(AS59),)+HLOOKUP(AS$2,DIST!$C$1:$CI$508,ROW('NAV plus Dist'!AS59)+1,FALSE)</f>
        <v>0</v>
      </c>
      <c r="AT60" s="144">
        <f>HLOOKUP(AT$2,NAV!$B$2:$CH$509,ROW(AT59),)+HLOOKUP(AT$2,DIST!$C$1:$CI$508,ROW('NAV plus Dist'!AT59)+1,FALSE)</f>
        <v>0</v>
      </c>
      <c r="AU60" s="144">
        <f>HLOOKUP(AU$2,NAV!$B$2:$CH$509,ROW(AU59),)+HLOOKUP(AU$2,DIST!$C$1:$CI$508,ROW('NAV plus Dist'!AU59)+1,FALSE)</f>
        <v>0</v>
      </c>
      <c r="AV60" s="144">
        <f>HLOOKUP(AV$2,NAV!$B$2:$CH$509,ROW(AV59),)+HLOOKUP(AV$2,DIST!$C$1:$CI$508,ROW('NAV plus Dist'!AV59)+1,FALSE)</f>
        <v>0</v>
      </c>
      <c r="AW60" s="144">
        <f>HLOOKUP(AW$2,NAV!$B$2:$CH$509,ROW(AW59),)+HLOOKUP(AW$2,DIST!$C$1:$CI$508,ROW('NAV plus Dist'!AW59)+1,FALSE)</f>
        <v>0</v>
      </c>
      <c r="AX60" s="144">
        <f>HLOOKUP(AX$2,NAV!$B$2:$CH$509,ROW(AX59),)+HLOOKUP(AX$2,DIST!$C$1:$CI$508,ROW('NAV plus Dist'!AX59)+1,FALSE)</f>
        <v>0</v>
      </c>
      <c r="AY60" s="144">
        <f>HLOOKUP(AY$2,NAV!$B$2:$CH$509,ROW(AY59),)+HLOOKUP(AY$2,DIST!$C$1:$CI$508,ROW('NAV plus Dist'!AY59)+1,FALSE)</f>
        <v>0</v>
      </c>
      <c r="AZ60" s="144">
        <f>HLOOKUP(AZ$2,NAV!$B$2:$CH$509,ROW(AZ59),)+HLOOKUP(AZ$2,DIST!$C$1:$CI$508,ROW('NAV plus Dist'!AZ59)+1,FALSE)</f>
        <v>0</v>
      </c>
      <c r="BA60" s="144">
        <f>HLOOKUP(BA$2,NAV!$B$2:$CH$509,ROW(BA59),)+HLOOKUP(BA$2,DIST!$C$1:$CI$508,ROW('NAV plus Dist'!BA59)+1,FALSE)</f>
        <v>0</v>
      </c>
      <c r="BB60" s="144">
        <f>HLOOKUP(BB$2,NAV!$B$2:$CH$509,ROW(BB59),)+HLOOKUP(BB$2,DIST!$C$1:$CI$508,ROW('NAV plus Dist'!BB59)+1,FALSE)</f>
        <v>0</v>
      </c>
      <c r="BC60" s="144">
        <f>HLOOKUP(BC$2,NAV!$B$2:$CH$509,ROW(BC59),)+HLOOKUP(BC$2,DIST!$C$1:$CI$508,ROW('NAV plus Dist'!BC59)+1,FALSE)</f>
        <v>0</v>
      </c>
      <c r="BD60" s="144">
        <f>HLOOKUP(BD$2,NAV!$B$2:$CH$509,ROW(BD59),)+HLOOKUP(BD$2,DIST!$C$1:$CI$508,ROW('NAV plus Dist'!BD59)+1,FALSE)</f>
        <v>0</v>
      </c>
      <c r="BE60" s="144">
        <f>HLOOKUP(BE$2,NAV!$B$2:$CH$509,ROW(BE59),)+HLOOKUP(BE$2,DIST!$C$1:$CI$508,ROW('NAV plus Dist'!BE59)+1,FALSE)</f>
        <v>0</v>
      </c>
      <c r="BF60" s="144">
        <f>HLOOKUP(BF$2,NAV!$B$2:$CH$509,ROW(BF59),)+HLOOKUP(BF$2,DIST!$C$1:$CI$508,ROW('NAV plus Dist'!BF59)+1,FALSE)</f>
        <v>0</v>
      </c>
      <c r="BG60" s="144">
        <f>HLOOKUP(BG$2,NAV!$B$2:$CH$509,ROW(BG59),)+HLOOKUP(BG$2,DIST!$C$1:$CI$508,ROW('NAV plus Dist'!BG59)+1,FALSE)</f>
        <v>0</v>
      </c>
      <c r="BH60" s="144">
        <f>HLOOKUP(BH$2,NAV!$B$2:$CH$509,ROW(BH59),)+HLOOKUP(BH$2,DIST!$C$1:$CI$508,ROW('NAV plus Dist'!BH59)+1,FALSE)</f>
        <v>0</v>
      </c>
      <c r="BI60" s="144">
        <f>HLOOKUP(BI$2,NAV!$B$2:$CH$509,ROW(BI59),)+HLOOKUP(BI$2,DIST!$C$1:$CI$508,ROW('NAV plus Dist'!BI59)+1,FALSE)</f>
        <v>0</v>
      </c>
      <c r="BJ60" s="144">
        <f>HLOOKUP(BJ$2,NAV!$B$2:$CH$509,ROW(BJ59),)+HLOOKUP(BJ$2,DIST!$C$1:$CI$508,ROW('NAV plus Dist'!BJ59)+1,FALSE)</f>
        <v>0</v>
      </c>
      <c r="BK60" s="144">
        <f>HLOOKUP(BK$2,NAV!$B$2:$CH$509,ROW(BK59),)+HLOOKUP(BK$2,DIST!$C$1:$CI$508,ROW('NAV plus Dist'!BK59)+1,FALSE)</f>
        <v>0</v>
      </c>
      <c r="BL60" s="144">
        <f>HLOOKUP(BL$2,NAV!$B$2:$CH$509,ROW(BL59),)+HLOOKUP(BL$2,DIST!$C$1:$CI$508,ROW('NAV plus Dist'!BL59)+1,FALSE)</f>
        <v>0</v>
      </c>
      <c r="BM60" s="144">
        <f>HLOOKUP(BM$2,NAV!$B$2:$CH$509,ROW(BM59),)+HLOOKUP(BM$2,DIST!$C$1:$CI$508,ROW('NAV plus Dist'!BM59)+1,FALSE)</f>
        <v>0</v>
      </c>
      <c r="BN60" s="144">
        <f>HLOOKUP(BN$2,NAV!$B$2:$CH$509,ROW(BN59),)+HLOOKUP(BN$2,DIST!$C$1:$CI$508,ROW('NAV plus Dist'!BN59)+1,FALSE)</f>
        <v>0</v>
      </c>
      <c r="BO60" s="144">
        <f>HLOOKUP(BO$2,NAV!$B$2:$CH$509,ROW(BO59),)+HLOOKUP(BO$2,DIST!$C$1:$CI$508,ROW('NAV plus Dist'!BO59)+1,FALSE)</f>
        <v>0</v>
      </c>
      <c r="BP60" s="144">
        <f>HLOOKUP(BP$2,NAV!$B$2:$CH$509,ROW(BP59),)+HLOOKUP(BP$2,DIST!$C$1:$CI$508,ROW('NAV plus Dist'!BP59)+1,FALSE)</f>
        <v>0</v>
      </c>
      <c r="BQ60" s="144">
        <f>HLOOKUP(BQ$2,NAV!$B$2:$CH$509,ROW(BQ59),)+HLOOKUP(BQ$2,DIST!$C$1:$CI$508,ROW('NAV plus Dist'!BQ59)+1,FALSE)</f>
        <v>0</v>
      </c>
      <c r="BR60" s="144">
        <f>HLOOKUP(BR$2,NAV!$B$2:$CH$509,ROW(BR59),)+HLOOKUP(BR$2,DIST!$C$1:$CI$508,ROW('NAV plus Dist'!BR59)+1,FALSE)</f>
        <v>0</v>
      </c>
      <c r="BS60" s="144">
        <f>HLOOKUP(BS$2,NAV!$B$2:$CH$509,ROW(BS59),)+HLOOKUP(BS$2,DIST!$C$1:$CI$508,ROW('NAV plus Dist'!BS59)+1,FALSE)</f>
        <v>0</v>
      </c>
      <c r="BT60" s="144">
        <f>HLOOKUP(BT$2,NAV!$B$2:$CH$509,ROW(BT59),)+HLOOKUP(BT$2,DIST!$C$1:$CI$508,ROW('NAV plus Dist'!BT59)+1,FALSE)</f>
        <v>0</v>
      </c>
      <c r="BU60" s="144">
        <f>HLOOKUP(BU$2,NAV!$B$2:$CH$509,ROW(BU59),)+HLOOKUP(BU$2,DIST!$C$1:$CI$508,ROW('NAV plus Dist'!BU59)+1,FALSE)</f>
        <v>0</v>
      </c>
      <c r="BV60" s="144">
        <f>HLOOKUP(BV$2,NAV!$B$2:$CH$509,ROW(BV59),)+HLOOKUP(BV$2,DIST!$C$1:$CI$508,ROW('NAV plus Dist'!BV59)+1,FALSE)</f>
        <v>0</v>
      </c>
      <c r="BW60" s="144">
        <f>HLOOKUP(BW$2,NAV!$B$2:$CH$509,ROW(BW59),)+HLOOKUP(BW$2,DIST!$C$1:$CI$508,ROW('NAV plus Dist'!BW59)+1,FALSE)</f>
        <v>0</v>
      </c>
      <c r="BX60" s="144">
        <f>HLOOKUP(BX$2,NAV!$B$2:$CH$509,ROW(BX59),)+HLOOKUP(BX$2,DIST!$C$1:$CI$508,ROW('NAV plus Dist'!BX59)+1,FALSE)</f>
        <v>0</v>
      </c>
      <c r="BY60" s="144">
        <f>HLOOKUP(BY$2,NAV!$B$2:$CH$509,ROW(BY59),)+HLOOKUP(BY$2,DIST!$C$1:$CI$508,ROW('NAV plus Dist'!BY59)+1,FALSE)</f>
        <v>0</v>
      </c>
      <c r="BZ60" s="144">
        <f>HLOOKUP(BZ$2,NAV!$B$2:$CH$509,ROW(BZ59),)+HLOOKUP(BZ$2,DIST!$C$1:$CI$508,ROW('NAV plus Dist'!BZ59)+1,FALSE)</f>
        <v>0</v>
      </c>
      <c r="CA60" s="144">
        <f>HLOOKUP(CA$2,NAV!$B$2:$CH$509,ROW(CA59),)+HLOOKUP(CA$2,DIST!$C$1:$CI$508,ROW('NAV plus Dist'!CA59)+1,FALSE)</f>
        <v>0</v>
      </c>
      <c r="CB60" s="144">
        <f>HLOOKUP(CB$2,NAV!$B$2:$CH$509,ROW(CB59),)+HLOOKUP(CB$2,DIST!$C$1:$CI$508,ROW('NAV plus Dist'!CB59)+1,FALSE)</f>
        <v>0</v>
      </c>
      <c r="CC60" s="144">
        <f>HLOOKUP(CC$2,NAV!$B$2:$CH$509,ROW(CC59),)+HLOOKUP(CC$2,DIST!$C$1:$CI$508,ROW('NAV plus Dist'!CC59)+1,FALSE)</f>
        <v>0</v>
      </c>
      <c r="CD60" s="144">
        <f>HLOOKUP(CD$2,NAV!$B$2:$CH$509,ROW(CD59),)+HLOOKUP(CD$2,DIST!$C$1:$CI$508,ROW('NAV plus Dist'!CD59)+1,FALSE)</f>
        <v>0</v>
      </c>
      <c r="CE60" s="144">
        <f>HLOOKUP(CE$2,NAV!$B$2:$CH$509,ROW(CE59),)+HLOOKUP(CE$2,DIST!$C$1:$CI$508,ROW('NAV plus Dist'!CE59)+1,FALSE)</f>
        <v>0</v>
      </c>
      <c r="CF60" s="144">
        <f>HLOOKUP(CF$2,NAV!$B$2:$CH$509,ROW(CF59),)+HLOOKUP(CF$2,DIST!$C$1:$CI$508,ROW('NAV plus Dist'!CF59)+1,FALSE)</f>
        <v>0</v>
      </c>
      <c r="CG60" s="144">
        <f>HLOOKUP(CG$2,NAV!$B$2:$CH$509,ROW(CG59),)+HLOOKUP(CG$2,DIST!$C$1:$CI$508,ROW('NAV plus Dist'!CG59)+1,FALSE)</f>
        <v>0</v>
      </c>
      <c r="CH60" s="144">
        <f>HLOOKUP(CH$2,NAV!$B$2:$CH$509,ROW(CH59),)+HLOOKUP(CH$2,DIST!$C$1:$CI$508,ROW('NAV plus Dist'!CH59)+1,FALSE)</f>
        <v>0</v>
      </c>
      <c r="CI60" s="144">
        <f>HLOOKUP(CI$2,NAV!$B$2:$CH$509,ROW(CI59),)+HLOOKUP(CI$2,DIST!$C$1:$CI$508,ROW('NAV plus Dist'!CI59)+1,FALSE)</f>
        <v>0</v>
      </c>
      <c r="CJ60" s="144">
        <f>HLOOKUP(CJ$2,NAV!$B$2:$AAA$509,ROW(CJ59),)+HLOOKUP(CJ$2,DIST!$C$1:$AAJ$508,ROW('NAV plus Dist'!CJ59)+1,FALSE)</f>
        <v>0</v>
      </c>
      <c r="CK60" s="144">
        <f>HLOOKUP(CK$2,NAV!$B$2:$AAA$509,ROW(CK59),)+HLOOKUP(CK$2,DIST!$C$1:$AAJ$508,ROW('NAV plus Dist'!CK59)+1,FALSE)</f>
        <v>0</v>
      </c>
      <c r="CL60" s="144">
        <f>HLOOKUP(CL$2,NAV!$B$2:$AAA$509,ROW(CL59),)+HLOOKUP(CL$2,DIST!$C$1:$AAJ$508,ROW('NAV plus Dist'!CL59)+1,FALSE)</f>
        <v>0</v>
      </c>
      <c r="CM60" s="144">
        <f>HLOOKUP(CM$2,NAV!$B$2:$AAA$509,ROW(CM59),)+HLOOKUP(CM$2,DIST!$C$1:$AAJ$508,ROW('NAV plus Dist'!CM59)+1,FALSE)</f>
        <v>0</v>
      </c>
      <c r="CN60" s="144">
        <f>HLOOKUP(CN$2,NAV!$B$2:$AAA$509,ROW(CN59),)+HLOOKUP(CN$2,DIST!$C$1:$AAJ$508,ROW('NAV plus Dist'!CN59)+1,FALSE)</f>
        <v>0</v>
      </c>
      <c r="CO60" s="144">
        <f>HLOOKUP(CO$2,NAV!$B$2:$AAA$509,ROW(CO59),)+HLOOKUP(CO$2,DIST!$C$1:$AAJ$508,ROW('NAV plus Dist'!CO59)+1,FALSE)</f>
        <v>0</v>
      </c>
      <c r="CP60" s="144">
        <f>HLOOKUP(CP$2,NAV!$B$2:$AAA$509,ROW(CP59),)+HLOOKUP(CP$2,DIST!$C$1:$AAJ$508,ROW('NAV plus Dist'!CP59)+1,FALSE)</f>
        <v>0</v>
      </c>
      <c r="CQ60" s="144">
        <f>HLOOKUP(CQ$2,NAV!$B$2:$AAA$509,ROW(CQ59),)+HLOOKUP(CQ$2,DIST!$C$1:$AAJ$508,ROW('NAV plus Dist'!CQ59)+1,FALSE)</f>
        <v>0</v>
      </c>
      <c r="CR60" s="144">
        <f>HLOOKUP(CR$2,NAV!$B$2:$AAA$509,ROW(CR59),)+HLOOKUP(CR$2,DIST!$C$1:$AAJ$508,ROW('NAV plus Dist'!CR59)+1,FALSE)</f>
        <v>0</v>
      </c>
      <c r="CS60" s="144">
        <f>HLOOKUP(CS$2,NAV!$B$2:$AAA$509,ROW(CS59),)+HLOOKUP(CS$2,DIST!$C$1:$AAJ$508,ROW('NAV plus Dist'!CS59)+1,FALSE)</f>
        <v>0</v>
      </c>
      <c r="CT60" s="144">
        <f>HLOOKUP(CT$2,NAV!$B$2:$AAA$509,ROW(CT59),)+HLOOKUP(CT$2,DIST!$C$1:$AAJ$508,ROW('NAV plus Dist'!CT59)+1,FALSE)</f>
        <v>0</v>
      </c>
      <c r="CU60" s="144">
        <f>HLOOKUP(CU$2,NAV!$B$2:$AAA$509,ROW(CU59),)+HLOOKUP(CU$2,DIST!$C$1:$AAJ$508,ROW('NAV plus Dist'!CU59)+1,FALSE)</f>
        <v>0</v>
      </c>
      <c r="CV60" s="144">
        <f>HLOOKUP(CV$2,NAV!$B$2:$AAA$509,ROW(CV59),)+HLOOKUP(CV$2,DIST!$C$1:$AAJ$508,ROW('NAV plus Dist'!CV59)+1,FALSE)</f>
        <v>0</v>
      </c>
      <c r="CW60" s="144">
        <f>HLOOKUP(CW$2,NAV!$B$2:$AAA$509,ROW(CW59),)+HLOOKUP(CW$2,DIST!$C$1:$AAJ$508,ROW('NAV plus Dist'!CW59)+1,FALSE)</f>
        <v>0</v>
      </c>
      <c r="CX60" s="144">
        <f>HLOOKUP(CX$2,NAV!$B$2:$AAA$509,ROW(CX59),)+HLOOKUP(CX$2,DIST!$C$1:$AAJ$508,ROW('NAV plus Dist'!CX59)+1,FALSE)</f>
        <v>0</v>
      </c>
      <c r="CY60" s="144">
        <f>HLOOKUP(CY$2,NAV!$B$2:$AAA$509,ROW(CY59),)+HLOOKUP(CY$2,DIST!$C$1:$AAJ$508,ROW('NAV plus Dist'!CY59)+1,FALSE)</f>
        <v>0</v>
      </c>
      <c r="CZ60" s="144">
        <f>HLOOKUP(CZ$2,NAV!$B$2:$AAA$509,ROW(CZ59),)+HLOOKUP(CZ$2,DIST!$C$1:$AAJ$508,ROW('NAV plus Dist'!CZ59)+1,FALSE)</f>
        <v>0</v>
      </c>
      <c r="DA60" s="144">
        <f>HLOOKUP(DA$2,NAV!$B$2:$AAA$509,ROW(DA59),)+HLOOKUP(DA$2,DIST!$C$1:$AAJ$508,ROW('NAV plus Dist'!DA59)+1,FALSE)</f>
        <v>0</v>
      </c>
      <c r="DB60" s="144">
        <f>HLOOKUP(DB$2,NAV!$B$2:$AAA$509,ROW(DB59),)+HLOOKUP(DB$2,DIST!$C$1:$AAJ$508,ROW('NAV plus Dist'!DB59)+1,FALSE)</f>
        <v>0</v>
      </c>
      <c r="DC60" s="144">
        <f>HLOOKUP(DC$2,NAV!$B$2:$AAA$509,ROW(DC59),)+HLOOKUP(DC$2,DIST!$C$1:$AAJ$508,ROW('NAV plus Dist'!DC59)+1,FALSE)</f>
        <v>0</v>
      </c>
      <c r="DD60" s="144">
        <f>HLOOKUP(DD$2,NAV!$B$2:$AAA$509,ROW(DD59),)+HLOOKUP(DD$2,DIST!$C$1:$AAJ$508,ROW('NAV plus Dist'!DD59)+1,FALSE)</f>
        <v>0</v>
      </c>
      <c r="DE60" s="144">
        <f>HLOOKUP(DE$2,NAV!$B$2:$AAA$509,ROW(DE59),)+HLOOKUP(DE$2,DIST!$C$1:$AAJ$508,ROW('NAV plus Dist'!DE59)+1,FALSE)</f>
        <v>0</v>
      </c>
      <c r="DF60" s="144">
        <f>HLOOKUP(DF$2,NAV!$B$2:$AAA$509,ROW(DF59),)+HLOOKUP(DF$2,DIST!$C$1:$AAJ$508,ROW('NAV plus Dist'!DF59)+1,FALSE)</f>
        <v>0</v>
      </c>
      <c r="DG60" s="144">
        <f>HLOOKUP(DG$2,NAV!$B$2:$AAA$509,ROW(DG59),)+HLOOKUP(DG$2,DIST!$C$1:$AAJ$508,ROW('NAV plus Dist'!DG59)+1,FALSE)</f>
        <v>0</v>
      </c>
      <c r="DH60" s="144">
        <f>HLOOKUP(DH$2,NAV!$B$2:$AAA$509,ROW(DH59),)+HLOOKUP(DH$2,DIST!$C$1:$AAJ$508,ROW('NAV plus Dist'!DH59)+1,FALSE)</f>
        <v>0</v>
      </c>
    </row>
    <row r="61" spans="1:112">
      <c r="A61" s="94">
        <f t="shared" si="74"/>
        <v>138</v>
      </c>
      <c r="B61" s="148">
        <f t="shared" si="75"/>
        <v>41851</v>
      </c>
      <c r="C61" s="144">
        <f>HLOOKUP(C$2,NAV!$B$2:$CH$509,ROW(C60),)+HLOOKUP(C$2,DIST!$C$1:$CI$508,ROW('NAV plus Dist'!C60)+1,FALSE)</f>
        <v>0</v>
      </c>
      <c r="D61" s="144">
        <f>HLOOKUP(D$2,NAV!$B$2:$CH$509,ROW(D60),)+HLOOKUP(D$2,DIST!$C$1:$CI$508,ROW('NAV plus Dist'!D60)+1,FALSE)</f>
        <v>0</v>
      </c>
      <c r="E61" s="144">
        <f>HLOOKUP(E$2,NAV!$B$2:$CH$509,ROW(E60),)+HLOOKUP(E$2,DIST!$C$1:$CI$508,ROW('NAV plus Dist'!E60)+1,FALSE)</f>
        <v>0</v>
      </c>
      <c r="F61" s="144">
        <f>HLOOKUP(F$2,NAV!$B$2:$CH$509,ROW(F60),)+HLOOKUP(F$2,DIST!$C$1:$CI$508,ROW('NAV plus Dist'!F60)+1,FALSE)</f>
        <v>0</v>
      </c>
      <c r="G61" s="144">
        <f>HLOOKUP(G$2,NAV!$B$2:$CH$509,ROW(G60),)+HLOOKUP(G$2,DIST!$C$1:$CI$508,ROW('NAV plus Dist'!G60)+1,FALSE)</f>
        <v>0</v>
      </c>
      <c r="H61" s="144">
        <f>HLOOKUP(H$2,NAV!$B$2:$CH$509,ROW(H60),)+HLOOKUP(H$2,DIST!$C$1:$CI$508,ROW('NAV plus Dist'!H60)+1,FALSE)</f>
        <v>0</v>
      </c>
      <c r="I61" s="144">
        <f>HLOOKUP(I$2,NAV!$B$2:$CH$509,ROW(I60),)+HLOOKUP(I$2,DIST!$C$1:$CI$508,ROW('NAV plus Dist'!I60)+1,FALSE)</f>
        <v>0</v>
      </c>
      <c r="J61" s="144">
        <f>HLOOKUP(J$2,NAV!$B$2:$CH$509,ROW(J60),)+HLOOKUP(J$2,DIST!$C$1:$CI$508,ROW('NAV plus Dist'!J60)+1,FALSE)</f>
        <v>0</v>
      </c>
      <c r="K61" s="144">
        <f>HLOOKUP(K$2,NAV!$B$2:$CH$509,ROW(K60),)+HLOOKUP(K$2,DIST!$C$1:$CI$508,ROW('NAV plus Dist'!K60)+1,FALSE)</f>
        <v>0</v>
      </c>
      <c r="L61" s="144">
        <f>HLOOKUP(L$2,NAV!$B$2:$CH$509,ROW(L60),)+HLOOKUP(L$2,DIST!$C$1:$CI$508,ROW('NAV plus Dist'!L60)+1,FALSE)</f>
        <v>0</v>
      </c>
      <c r="M61" s="144">
        <f>HLOOKUP(M$2,NAV!$B$2:$CH$509,ROW(M60),)+HLOOKUP(M$2,DIST!$C$1:$CI$508,ROW('NAV plus Dist'!M60)+1,FALSE)</f>
        <v>0</v>
      </c>
      <c r="N61" s="144">
        <f>HLOOKUP(N$2,NAV!$B$2:$CH$509,ROW(N60),)+HLOOKUP(N$2,DIST!$C$1:$CI$508,ROW('NAV plus Dist'!N60)+1,FALSE)</f>
        <v>0</v>
      </c>
      <c r="O61" s="144">
        <f>HLOOKUP(O$2,NAV!$B$2:$CH$509,ROW(O60),)+HLOOKUP(O$2,DIST!$C$1:$CI$508,ROW('NAV plus Dist'!O60)+1,FALSE)</f>
        <v>0</v>
      </c>
      <c r="P61" s="144">
        <f>HLOOKUP(P$2,NAV!$B$2:$CH$509,ROW(P60),)+HLOOKUP(P$2,DIST!$C$1:$CI$508,ROW('NAV plus Dist'!P60)+1,FALSE)</f>
        <v>0</v>
      </c>
      <c r="Q61" s="144">
        <f>HLOOKUP(Q$2,NAV!$B$2:$CH$509,ROW(Q60),)+HLOOKUP(Q$2,DIST!$C$1:$CI$508,ROW('NAV plus Dist'!Q60)+1,FALSE)</f>
        <v>14.0097</v>
      </c>
      <c r="R61" s="144">
        <f>HLOOKUP(R$2,NAV!$B$2:$CH$509,ROW(R60),)+HLOOKUP(R$2,DIST!$C$1:$CI$508,ROW('NAV plus Dist'!R60)+1,FALSE)</f>
        <v>14.0097</v>
      </c>
      <c r="S61" s="144">
        <f>HLOOKUP(S$2,NAV!$B$2:$CH$509,ROW(S60),)+HLOOKUP(S$2,DIST!$C$1:$CI$508,ROW('NAV plus Dist'!S60)+1,FALSE)</f>
        <v>13.757400000000001</v>
      </c>
      <c r="T61" s="144">
        <f>HLOOKUP(T$2,NAV!$B$2:$CH$509,ROW(T60),)+HLOOKUP(T$2,DIST!$C$1:$CI$508,ROW('NAV plus Dist'!T60)+1,FALSE)</f>
        <v>14.3735</v>
      </c>
      <c r="U61" s="144">
        <f>HLOOKUP(U$2,NAV!$B$2:$CH$509,ROW(U60),)+HLOOKUP(U$2,DIST!$C$1:$CI$508,ROW('NAV plus Dist'!U60)+1,FALSE)</f>
        <v>14.011000000000001</v>
      </c>
      <c r="V61" s="144">
        <f>HLOOKUP(V$2,NAV!$B$2:$CH$509,ROW(V60),)+HLOOKUP(V$2,DIST!$C$1:$CI$508,ROW('NAV plus Dist'!V60)+1,FALSE)</f>
        <v>14.9923</v>
      </c>
      <c r="W61" s="144">
        <f>HLOOKUP(W$2,NAV!$B$2:$CH$509,ROW(W60),)+HLOOKUP(W$2,DIST!$C$1:$CI$508,ROW('NAV plus Dist'!W60)+1,FALSE)</f>
        <v>14.9923</v>
      </c>
      <c r="X61" s="144">
        <f>HLOOKUP(X$2,NAV!$B$2:$CH$509,ROW(X60),)+HLOOKUP(X$2,DIST!$C$1:$CI$508,ROW('NAV plus Dist'!X60)+1,FALSE)</f>
        <v>15.0337</v>
      </c>
      <c r="Y61" s="144">
        <f>HLOOKUP(Y$2,NAV!$B$2:$CH$509,ROW(Y60),)+HLOOKUP(Y$2,DIST!$C$1:$CI$508,ROW('NAV plus Dist'!Y60)+1,FALSE)</f>
        <v>15.488</v>
      </c>
      <c r="Z61" s="144">
        <f>HLOOKUP(Z$2,NAV!$B$2:$CH$509,ROW(Z60),)+HLOOKUP(Z$2,DIST!$C$1:$CI$508,ROW('NAV plus Dist'!Z60)+1,FALSE)</f>
        <v>14.9999</v>
      </c>
      <c r="AA61" s="144">
        <f>HLOOKUP(AA$2,NAV!$B$2:$CH$509,ROW(AA60),)+HLOOKUP(AA$2,DIST!$C$1:$CI$508,ROW('NAV plus Dist'!AA60)+1,FALSE)</f>
        <v>9.0348000000000006</v>
      </c>
      <c r="AB61" s="144">
        <f>HLOOKUP(AB$2,NAV!$B$2:$CH$509,ROW(AB60),)+HLOOKUP(AB$2,DIST!$C$1:$CI$508,ROW('NAV plus Dist'!AB60)+1,FALSE)</f>
        <v>0</v>
      </c>
      <c r="AC61" s="144">
        <f>HLOOKUP(AC$2,NAV!$B$2:$CH$509,ROW(AC60),)+HLOOKUP(AC$2,DIST!$C$1:$CI$508,ROW('NAV plus Dist'!AC60)+1,FALSE)</f>
        <v>9.0358999999999998</v>
      </c>
      <c r="AD61" s="144">
        <f>HLOOKUP(AD$2,NAV!$B$2:$CH$509,ROW(AD60),)+HLOOKUP(AD$2,DIST!$C$1:$CI$508,ROW('NAV plus Dist'!AD60)+1,FALSE)</f>
        <v>0</v>
      </c>
      <c r="AE61" s="144">
        <f>HLOOKUP(AE$2,NAV!$B$2:$CH$509,ROW(AE60),)+HLOOKUP(AE$2,DIST!$C$1:$CI$508,ROW('NAV plus Dist'!AE60)+1,FALSE)</f>
        <v>0</v>
      </c>
      <c r="AF61" s="144">
        <f>HLOOKUP(AF$2,NAV!$B$2:$CH$509,ROW(AF60),)+HLOOKUP(AF$2,DIST!$C$1:$CI$508,ROW('NAV plus Dist'!AF60)+1,FALSE)</f>
        <v>0</v>
      </c>
      <c r="AG61" s="144">
        <f>HLOOKUP(AG$2,NAV!$B$2:$CH$509,ROW(AG60),)+HLOOKUP(AG$2,DIST!$C$1:$CI$508,ROW('NAV plus Dist'!AG60)+1,FALSE)</f>
        <v>0</v>
      </c>
      <c r="AH61" s="144">
        <f>HLOOKUP(AH$2,NAV!$B$2:$CH$509,ROW(AH60),)+HLOOKUP(AH$2,DIST!$C$1:$CI$508,ROW('NAV plus Dist'!AH60)+1,FALSE)</f>
        <v>0</v>
      </c>
      <c r="AI61" s="144">
        <f>HLOOKUP(AI$2,NAV!$B$2:$CH$509,ROW(AI60),)+HLOOKUP(AI$2,DIST!$C$1:$CI$508,ROW('NAV plus Dist'!AI60)+1,FALSE)</f>
        <v>0</v>
      </c>
      <c r="AJ61" s="144">
        <f>HLOOKUP(AJ$2,NAV!$B$2:$CH$509,ROW(AJ60),)+HLOOKUP(AJ$2,DIST!$C$1:$CI$508,ROW('NAV plus Dist'!AJ60)+1,FALSE)</f>
        <v>0</v>
      </c>
      <c r="AK61" s="144">
        <f>HLOOKUP(AK$2,NAV!$B$2:$CH$509,ROW(AK60),)+HLOOKUP(AK$2,DIST!$C$1:$CI$508,ROW('NAV plus Dist'!AK60)+1,FALSE)</f>
        <v>0</v>
      </c>
      <c r="AL61" s="144">
        <f>HLOOKUP(AL$2,NAV!$B$2:$CH$509,ROW(AL60),)+HLOOKUP(AL$2,DIST!$C$1:$CI$508,ROW('NAV plus Dist'!AL60)+1,FALSE)</f>
        <v>0</v>
      </c>
      <c r="AM61" s="144">
        <f>HLOOKUP(AM$2,NAV!$B$2:$CH$509,ROW(AM60),)+HLOOKUP(AM$2,DIST!$C$1:$CI$508,ROW('NAV plus Dist'!AM60)+1,FALSE)</f>
        <v>0</v>
      </c>
      <c r="AN61" s="144">
        <f>HLOOKUP(AN$2,NAV!$B$2:$CH$509,ROW(AN60),)+HLOOKUP(AN$2,DIST!$C$1:$CI$508,ROW('NAV plus Dist'!AN60)+1,FALSE)</f>
        <v>0</v>
      </c>
      <c r="AO61" s="144">
        <f>HLOOKUP(AO$2,NAV!$B$2:$CH$509,ROW(AO60),)+HLOOKUP(AO$2,DIST!$C$1:$CI$508,ROW('NAV plus Dist'!AO60)+1,FALSE)</f>
        <v>0</v>
      </c>
      <c r="AP61" s="144">
        <f>HLOOKUP(AP$2,NAV!$B$2:$CH$509,ROW(AP60),)+HLOOKUP(AP$2,DIST!$C$1:$CI$508,ROW('NAV plus Dist'!AP60)+1,FALSE)</f>
        <v>0</v>
      </c>
      <c r="AQ61" s="144">
        <f>HLOOKUP(AQ$2,NAV!$B$2:$CH$509,ROW(AQ60),)+HLOOKUP(AQ$2,DIST!$C$1:$CI$508,ROW('NAV plus Dist'!AQ60)+1,FALSE)</f>
        <v>0</v>
      </c>
      <c r="AR61" s="144">
        <f>HLOOKUP(AR$2,NAV!$B$2:$CH$509,ROW(AR60),)+HLOOKUP(AR$2,DIST!$C$1:$CI$508,ROW('NAV plus Dist'!AR60)+1,FALSE)</f>
        <v>0</v>
      </c>
      <c r="AS61" s="144">
        <f>HLOOKUP(AS$2,NAV!$B$2:$CH$509,ROW(AS60),)+HLOOKUP(AS$2,DIST!$C$1:$CI$508,ROW('NAV plus Dist'!AS60)+1,FALSE)</f>
        <v>0</v>
      </c>
      <c r="AT61" s="144">
        <f>HLOOKUP(AT$2,NAV!$B$2:$CH$509,ROW(AT60),)+HLOOKUP(AT$2,DIST!$C$1:$CI$508,ROW('NAV plus Dist'!AT60)+1,FALSE)</f>
        <v>0</v>
      </c>
      <c r="AU61" s="144">
        <f>HLOOKUP(AU$2,NAV!$B$2:$CH$509,ROW(AU60),)+HLOOKUP(AU$2,DIST!$C$1:$CI$508,ROW('NAV plus Dist'!AU60)+1,FALSE)</f>
        <v>0</v>
      </c>
      <c r="AV61" s="144">
        <f>HLOOKUP(AV$2,NAV!$B$2:$CH$509,ROW(AV60),)+HLOOKUP(AV$2,DIST!$C$1:$CI$508,ROW('NAV plus Dist'!AV60)+1,FALSE)</f>
        <v>0</v>
      </c>
      <c r="AW61" s="144">
        <f>HLOOKUP(AW$2,NAV!$B$2:$CH$509,ROW(AW60),)+HLOOKUP(AW$2,DIST!$C$1:$CI$508,ROW('NAV plus Dist'!AW60)+1,FALSE)</f>
        <v>0</v>
      </c>
      <c r="AX61" s="144">
        <f>HLOOKUP(AX$2,NAV!$B$2:$CH$509,ROW(AX60),)+HLOOKUP(AX$2,DIST!$C$1:$CI$508,ROW('NAV plus Dist'!AX60)+1,FALSE)</f>
        <v>0</v>
      </c>
      <c r="AY61" s="144">
        <f>HLOOKUP(AY$2,NAV!$B$2:$CH$509,ROW(AY60),)+HLOOKUP(AY$2,DIST!$C$1:$CI$508,ROW('NAV plus Dist'!AY60)+1,FALSE)</f>
        <v>0</v>
      </c>
      <c r="AZ61" s="144">
        <f>HLOOKUP(AZ$2,NAV!$B$2:$CH$509,ROW(AZ60),)+HLOOKUP(AZ$2,DIST!$C$1:$CI$508,ROW('NAV plus Dist'!AZ60)+1,FALSE)</f>
        <v>0</v>
      </c>
      <c r="BA61" s="144">
        <f>HLOOKUP(BA$2,NAV!$B$2:$CH$509,ROW(BA60),)+HLOOKUP(BA$2,DIST!$C$1:$CI$508,ROW('NAV plus Dist'!BA60)+1,FALSE)</f>
        <v>0</v>
      </c>
      <c r="BB61" s="144">
        <f>HLOOKUP(BB$2,NAV!$B$2:$CH$509,ROW(BB60),)+HLOOKUP(BB$2,DIST!$C$1:$CI$508,ROW('NAV plus Dist'!BB60)+1,FALSE)</f>
        <v>0</v>
      </c>
      <c r="BC61" s="144">
        <f>HLOOKUP(BC$2,NAV!$B$2:$CH$509,ROW(BC60),)+HLOOKUP(BC$2,DIST!$C$1:$CI$508,ROW('NAV plus Dist'!BC60)+1,FALSE)</f>
        <v>0</v>
      </c>
      <c r="BD61" s="144">
        <f>HLOOKUP(BD$2,NAV!$B$2:$CH$509,ROW(BD60),)+HLOOKUP(BD$2,DIST!$C$1:$CI$508,ROW('NAV plus Dist'!BD60)+1,FALSE)</f>
        <v>0</v>
      </c>
      <c r="BE61" s="144">
        <f>HLOOKUP(BE$2,NAV!$B$2:$CH$509,ROW(BE60),)+HLOOKUP(BE$2,DIST!$C$1:$CI$508,ROW('NAV plus Dist'!BE60)+1,FALSE)</f>
        <v>0</v>
      </c>
      <c r="BF61" s="144">
        <f>HLOOKUP(BF$2,NAV!$B$2:$CH$509,ROW(BF60),)+HLOOKUP(BF$2,DIST!$C$1:$CI$508,ROW('NAV plus Dist'!BF60)+1,FALSE)</f>
        <v>0</v>
      </c>
      <c r="BG61" s="144">
        <f>HLOOKUP(BG$2,NAV!$B$2:$CH$509,ROW(BG60),)+HLOOKUP(BG$2,DIST!$C$1:$CI$508,ROW('NAV plus Dist'!BG60)+1,FALSE)</f>
        <v>0</v>
      </c>
      <c r="BH61" s="144">
        <f>HLOOKUP(BH$2,NAV!$B$2:$CH$509,ROW(BH60),)+HLOOKUP(BH$2,DIST!$C$1:$CI$508,ROW('NAV plus Dist'!BH60)+1,FALSE)</f>
        <v>0</v>
      </c>
      <c r="BI61" s="144">
        <f>HLOOKUP(BI$2,NAV!$B$2:$CH$509,ROW(BI60),)+HLOOKUP(BI$2,DIST!$C$1:$CI$508,ROW('NAV plus Dist'!BI60)+1,FALSE)</f>
        <v>0</v>
      </c>
      <c r="BJ61" s="144">
        <f>HLOOKUP(BJ$2,NAV!$B$2:$CH$509,ROW(BJ60),)+HLOOKUP(BJ$2,DIST!$C$1:$CI$508,ROW('NAV plus Dist'!BJ60)+1,FALSE)</f>
        <v>0</v>
      </c>
      <c r="BK61" s="144">
        <f>HLOOKUP(BK$2,NAV!$B$2:$CH$509,ROW(BK60),)+HLOOKUP(BK$2,DIST!$C$1:$CI$508,ROW('NAV plus Dist'!BK60)+1,FALSE)</f>
        <v>0</v>
      </c>
      <c r="BL61" s="144">
        <f>HLOOKUP(BL$2,NAV!$B$2:$CH$509,ROW(BL60),)+HLOOKUP(BL$2,DIST!$C$1:$CI$508,ROW('NAV plus Dist'!BL60)+1,FALSE)</f>
        <v>0</v>
      </c>
      <c r="BM61" s="144">
        <f>HLOOKUP(BM$2,NAV!$B$2:$CH$509,ROW(BM60),)+HLOOKUP(BM$2,DIST!$C$1:$CI$508,ROW('NAV plus Dist'!BM60)+1,FALSE)</f>
        <v>0</v>
      </c>
      <c r="BN61" s="144">
        <f>HLOOKUP(BN$2,NAV!$B$2:$CH$509,ROW(BN60),)+HLOOKUP(BN$2,DIST!$C$1:$CI$508,ROW('NAV plus Dist'!BN60)+1,FALSE)</f>
        <v>0</v>
      </c>
      <c r="BO61" s="144">
        <f>HLOOKUP(BO$2,NAV!$B$2:$CH$509,ROW(BO60),)+HLOOKUP(BO$2,DIST!$C$1:$CI$508,ROW('NAV plus Dist'!BO60)+1,FALSE)</f>
        <v>0</v>
      </c>
      <c r="BP61" s="144">
        <f>HLOOKUP(BP$2,NAV!$B$2:$CH$509,ROW(BP60),)+HLOOKUP(BP$2,DIST!$C$1:$CI$508,ROW('NAV plus Dist'!BP60)+1,FALSE)</f>
        <v>0</v>
      </c>
      <c r="BQ61" s="144">
        <f>HLOOKUP(BQ$2,NAV!$B$2:$CH$509,ROW(BQ60),)+HLOOKUP(BQ$2,DIST!$C$1:$CI$508,ROW('NAV plus Dist'!BQ60)+1,FALSE)</f>
        <v>0</v>
      </c>
      <c r="BR61" s="144">
        <f>HLOOKUP(BR$2,NAV!$B$2:$CH$509,ROW(BR60),)+HLOOKUP(BR$2,DIST!$C$1:$CI$508,ROW('NAV plus Dist'!BR60)+1,FALSE)</f>
        <v>0</v>
      </c>
      <c r="BS61" s="144">
        <f>HLOOKUP(BS$2,NAV!$B$2:$CH$509,ROW(BS60),)+HLOOKUP(BS$2,DIST!$C$1:$CI$508,ROW('NAV plus Dist'!BS60)+1,FALSE)</f>
        <v>0</v>
      </c>
      <c r="BT61" s="144">
        <f>HLOOKUP(BT$2,NAV!$B$2:$CH$509,ROW(BT60),)+HLOOKUP(BT$2,DIST!$C$1:$CI$508,ROW('NAV plus Dist'!BT60)+1,FALSE)</f>
        <v>0</v>
      </c>
      <c r="BU61" s="144">
        <f>HLOOKUP(BU$2,NAV!$B$2:$CH$509,ROW(BU60),)+HLOOKUP(BU$2,DIST!$C$1:$CI$508,ROW('NAV plus Dist'!BU60)+1,FALSE)</f>
        <v>0</v>
      </c>
      <c r="BV61" s="144">
        <f>HLOOKUP(BV$2,NAV!$B$2:$CH$509,ROW(BV60),)+HLOOKUP(BV$2,DIST!$C$1:$CI$508,ROW('NAV plus Dist'!BV60)+1,FALSE)</f>
        <v>0</v>
      </c>
      <c r="BW61" s="144">
        <f>HLOOKUP(BW$2,NAV!$B$2:$CH$509,ROW(BW60),)+HLOOKUP(BW$2,DIST!$C$1:$CI$508,ROW('NAV plus Dist'!BW60)+1,FALSE)</f>
        <v>0</v>
      </c>
      <c r="BX61" s="144">
        <f>HLOOKUP(BX$2,NAV!$B$2:$CH$509,ROW(BX60),)+HLOOKUP(BX$2,DIST!$C$1:$CI$508,ROW('NAV plus Dist'!BX60)+1,FALSE)</f>
        <v>0</v>
      </c>
      <c r="BY61" s="144">
        <f>HLOOKUP(BY$2,NAV!$B$2:$CH$509,ROW(BY60),)+HLOOKUP(BY$2,DIST!$C$1:$CI$508,ROW('NAV plus Dist'!BY60)+1,FALSE)</f>
        <v>0</v>
      </c>
      <c r="BZ61" s="144">
        <f>HLOOKUP(BZ$2,NAV!$B$2:$CH$509,ROW(BZ60),)+HLOOKUP(BZ$2,DIST!$C$1:$CI$508,ROW('NAV plus Dist'!BZ60)+1,FALSE)</f>
        <v>0</v>
      </c>
      <c r="CA61" s="144">
        <f>HLOOKUP(CA$2,NAV!$B$2:$CH$509,ROW(CA60),)+HLOOKUP(CA$2,DIST!$C$1:$CI$508,ROW('NAV plus Dist'!CA60)+1,FALSE)</f>
        <v>0</v>
      </c>
      <c r="CB61" s="144">
        <f>HLOOKUP(CB$2,NAV!$B$2:$CH$509,ROW(CB60),)+HLOOKUP(CB$2,DIST!$C$1:$CI$508,ROW('NAV plus Dist'!CB60)+1,FALSE)</f>
        <v>0</v>
      </c>
      <c r="CC61" s="144">
        <f>HLOOKUP(CC$2,NAV!$B$2:$CH$509,ROW(CC60),)+HLOOKUP(CC$2,DIST!$C$1:$CI$508,ROW('NAV plus Dist'!CC60)+1,FALSE)</f>
        <v>0</v>
      </c>
      <c r="CD61" s="144">
        <f>HLOOKUP(CD$2,NAV!$B$2:$CH$509,ROW(CD60),)+HLOOKUP(CD$2,DIST!$C$1:$CI$508,ROW('NAV plus Dist'!CD60)+1,FALSE)</f>
        <v>0</v>
      </c>
      <c r="CE61" s="144">
        <f>HLOOKUP(CE$2,NAV!$B$2:$CH$509,ROW(CE60),)+HLOOKUP(CE$2,DIST!$C$1:$CI$508,ROW('NAV plus Dist'!CE60)+1,FALSE)</f>
        <v>0</v>
      </c>
      <c r="CF61" s="144">
        <f>HLOOKUP(CF$2,NAV!$B$2:$CH$509,ROW(CF60),)+HLOOKUP(CF$2,DIST!$C$1:$CI$508,ROW('NAV plus Dist'!CF60)+1,FALSE)</f>
        <v>0</v>
      </c>
      <c r="CG61" s="144">
        <f>HLOOKUP(CG$2,NAV!$B$2:$CH$509,ROW(CG60),)+HLOOKUP(CG$2,DIST!$C$1:$CI$508,ROW('NAV plus Dist'!CG60)+1,FALSE)</f>
        <v>0</v>
      </c>
      <c r="CH61" s="144">
        <f>HLOOKUP(CH$2,NAV!$B$2:$CH$509,ROW(CH60),)+HLOOKUP(CH$2,DIST!$C$1:$CI$508,ROW('NAV plus Dist'!CH60)+1,FALSE)</f>
        <v>0</v>
      </c>
      <c r="CI61" s="144">
        <f>HLOOKUP(CI$2,NAV!$B$2:$CH$509,ROW(CI60),)+HLOOKUP(CI$2,DIST!$C$1:$CI$508,ROW('NAV plus Dist'!CI60)+1,FALSE)</f>
        <v>0</v>
      </c>
      <c r="CJ61" s="144">
        <f>HLOOKUP(CJ$2,NAV!$B$2:$AAA$509,ROW(CJ60),)+HLOOKUP(CJ$2,DIST!$C$1:$AAJ$508,ROW('NAV plus Dist'!CJ60)+1,FALSE)</f>
        <v>0</v>
      </c>
      <c r="CK61" s="144">
        <f>HLOOKUP(CK$2,NAV!$B$2:$AAA$509,ROW(CK60),)+HLOOKUP(CK$2,DIST!$C$1:$AAJ$508,ROW('NAV plus Dist'!CK60)+1,FALSE)</f>
        <v>0</v>
      </c>
      <c r="CL61" s="144">
        <f>HLOOKUP(CL$2,NAV!$B$2:$AAA$509,ROW(CL60),)+HLOOKUP(CL$2,DIST!$C$1:$AAJ$508,ROW('NAV plus Dist'!CL60)+1,FALSE)</f>
        <v>0</v>
      </c>
      <c r="CM61" s="144">
        <f>HLOOKUP(CM$2,NAV!$B$2:$AAA$509,ROW(CM60),)+HLOOKUP(CM$2,DIST!$C$1:$AAJ$508,ROW('NAV plus Dist'!CM60)+1,FALSE)</f>
        <v>0</v>
      </c>
      <c r="CN61" s="144">
        <f>HLOOKUP(CN$2,NAV!$B$2:$AAA$509,ROW(CN60),)+HLOOKUP(CN$2,DIST!$C$1:$AAJ$508,ROW('NAV plus Dist'!CN60)+1,FALSE)</f>
        <v>0</v>
      </c>
      <c r="CO61" s="144">
        <f>HLOOKUP(CO$2,NAV!$B$2:$AAA$509,ROW(CO60),)+HLOOKUP(CO$2,DIST!$C$1:$AAJ$508,ROW('NAV plus Dist'!CO60)+1,FALSE)</f>
        <v>0</v>
      </c>
      <c r="CP61" s="144">
        <f>HLOOKUP(CP$2,NAV!$B$2:$AAA$509,ROW(CP60),)+HLOOKUP(CP$2,DIST!$C$1:$AAJ$508,ROW('NAV plus Dist'!CP60)+1,FALSE)</f>
        <v>0</v>
      </c>
      <c r="CQ61" s="144">
        <f>HLOOKUP(CQ$2,NAV!$B$2:$AAA$509,ROW(CQ60),)+HLOOKUP(CQ$2,DIST!$C$1:$AAJ$508,ROW('NAV plus Dist'!CQ60)+1,FALSE)</f>
        <v>0</v>
      </c>
      <c r="CR61" s="144">
        <f>HLOOKUP(CR$2,NAV!$B$2:$AAA$509,ROW(CR60),)+HLOOKUP(CR$2,DIST!$C$1:$AAJ$508,ROW('NAV plus Dist'!CR60)+1,FALSE)</f>
        <v>0</v>
      </c>
      <c r="CS61" s="144">
        <f>HLOOKUP(CS$2,NAV!$B$2:$AAA$509,ROW(CS60),)+HLOOKUP(CS$2,DIST!$C$1:$AAJ$508,ROW('NAV plus Dist'!CS60)+1,FALSE)</f>
        <v>0</v>
      </c>
      <c r="CT61" s="144">
        <f>HLOOKUP(CT$2,NAV!$B$2:$AAA$509,ROW(CT60),)+HLOOKUP(CT$2,DIST!$C$1:$AAJ$508,ROW('NAV plus Dist'!CT60)+1,FALSE)</f>
        <v>0</v>
      </c>
      <c r="CU61" s="144">
        <f>HLOOKUP(CU$2,NAV!$B$2:$AAA$509,ROW(CU60),)+HLOOKUP(CU$2,DIST!$C$1:$AAJ$508,ROW('NAV plus Dist'!CU60)+1,FALSE)</f>
        <v>0</v>
      </c>
      <c r="CV61" s="144">
        <f>HLOOKUP(CV$2,NAV!$B$2:$AAA$509,ROW(CV60),)+HLOOKUP(CV$2,DIST!$C$1:$AAJ$508,ROW('NAV plus Dist'!CV60)+1,FALSE)</f>
        <v>0</v>
      </c>
      <c r="CW61" s="144">
        <f>HLOOKUP(CW$2,NAV!$B$2:$AAA$509,ROW(CW60),)+HLOOKUP(CW$2,DIST!$C$1:$AAJ$508,ROW('NAV plus Dist'!CW60)+1,FALSE)</f>
        <v>0</v>
      </c>
      <c r="CX61" s="144">
        <f>HLOOKUP(CX$2,NAV!$B$2:$AAA$509,ROW(CX60),)+HLOOKUP(CX$2,DIST!$C$1:$AAJ$508,ROW('NAV plus Dist'!CX60)+1,FALSE)</f>
        <v>0</v>
      </c>
      <c r="CY61" s="144">
        <f>HLOOKUP(CY$2,NAV!$B$2:$AAA$509,ROW(CY60),)+HLOOKUP(CY$2,DIST!$C$1:$AAJ$508,ROW('NAV plus Dist'!CY60)+1,FALSE)</f>
        <v>0</v>
      </c>
      <c r="CZ61" s="144">
        <f>HLOOKUP(CZ$2,NAV!$B$2:$AAA$509,ROW(CZ60),)+HLOOKUP(CZ$2,DIST!$C$1:$AAJ$508,ROW('NAV plus Dist'!CZ60)+1,FALSE)</f>
        <v>0</v>
      </c>
      <c r="DA61" s="144">
        <f>HLOOKUP(DA$2,NAV!$B$2:$AAA$509,ROW(DA60),)+HLOOKUP(DA$2,DIST!$C$1:$AAJ$508,ROW('NAV plus Dist'!DA60)+1,FALSE)</f>
        <v>0</v>
      </c>
      <c r="DB61" s="144">
        <f>HLOOKUP(DB$2,NAV!$B$2:$AAA$509,ROW(DB60),)+HLOOKUP(DB$2,DIST!$C$1:$AAJ$508,ROW('NAV plus Dist'!DB60)+1,FALSE)</f>
        <v>0</v>
      </c>
      <c r="DC61" s="144">
        <f>HLOOKUP(DC$2,NAV!$B$2:$AAA$509,ROW(DC60),)+HLOOKUP(DC$2,DIST!$C$1:$AAJ$508,ROW('NAV plus Dist'!DC60)+1,FALSE)</f>
        <v>0</v>
      </c>
      <c r="DD61" s="144">
        <f>HLOOKUP(DD$2,NAV!$B$2:$AAA$509,ROW(DD60),)+HLOOKUP(DD$2,DIST!$C$1:$AAJ$508,ROW('NAV plus Dist'!DD60)+1,FALSE)</f>
        <v>0</v>
      </c>
      <c r="DE61" s="144">
        <f>HLOOKUP(DE$2,NAV!$B$2:$AAA$509,ROW(DE60),)+HLOOKUP(DE$2,DIST!$C$1:$AAJ$508,ROW('NAV plus Dist'!DE60)+1,FALSE)</f>
        <v>0</v>
      </c>
      <c r="DF61" s="144">
        <f>HLOOKUP(DF$2,NAV!$B$2:$AAA$509,ROW(DF60),)+HLOOKUP(DF$2,DIST!$C$1:$AAJ$508,ROW('NAV plus Dist'!DF60)+1,FALSE)</f>
        <v>0</v>
      </c>
      <c r="DG61" s="144">
        <f>HLOOKUP(DG$2,NAV!$B$2:$AAA$509,ROW(DG60),)+HLOOKUP(DG$2,DIST!$C$1:$AAJ$508,ROW('NAV plus Dist'!DG60)+1,FALSE)</f>
        <v>0</v>
      </c>
      <c r="DH61" s="144">
        <f>HLOOKUP(DH$2,NAV!$B$2:$AAA$509,ROW(DH60),)+HLOOKUP(DH$2,DIST!$C$1:$AAJ$508,ROW('NAV plus Dist'!DH60)+1,FALSE)</f>
        <v>0</v>
      </c>
    </row>
    <row r="62" spans="1:112">
      <c r="A62" s="94">
        <f t="shared" si="74"/>
        <v>137</v>
      </c>
      <c r="B62" s="148">
        <f t="shared" si="75"/>
        <v>41882</v>
      </c>
      <c r="C62" s="144">
        <f>HLOOKUP(C$2,NAV!$B$2:$CH$509,ROW(C61),)+HLOOKUP(C$2,DIST!$C$1:$CI$508,ROW('NAV plus Dist'!C61)+1,FALSE)</f>
        <v>0</v>
      </c>
      <c r="D62" s="144">
        <f>HLOOKUP(D$2,NAV!$B$2:$CH$509,ROW(D61),)+HLOOKUP(D$2,DIST!$C$1:$CI$508,ROW('NAV plus Dist'!D61)+1,FALSE)</f>
        <v>0</v>
      </c>
      <c r="E62" s="144">
        <f>HLOOKUP(E$2,NAV!$B$2:$CH$509,ROW(E61),)+HLOOKUP(E$2,DIST!$C$1:$CI$508,ROW('NAV plus Dist'!E61)+1,FALSE)</f>
        <v>0</v>
      </c>
      <c r="F62" s="144">
        <f>HLOOKUP(F$2,NAV!$B$2:$CH$509,ROW(F61),)+HLOOKUP(F$2,DIST!$C$1:$CI$508,ROW('NAV plus Dist'!F61)+1,FALSE)</f>
        <v>0</v>
      </c>
      <c r="G62" s="144">
        <f>HLOOKUP(G$2,NAV!$B$2:$CH$509,ROW(G61),)+HLOOKUP(G$2,DIST!$C$1:$CI$508,ROW('NAV plus Dist'!G61)+1,FALSE)</f>
        <v>0</v>
      </c>
      <c r="H62" s="144">
        <f>HLOOKUP(H$2,NAV!$B$2:$CH$509,ROW(H61),)+HLOOKUP(H$2,DIST!$C$1:$CI$508,ROW('NAV plus Dist'!H61)+1,FALSE)</f>
        <v>0</v>
      </c>
      <c r="I62" s="144">
        <f>HLOOKUP(I$2,NAV!$B$2:$CH$509,ROW(I61),)+HLOOKUP(I$2,DIST!$C$1:$CI$508,ROW('NAV plus Dist'!I61)+1,FALSE)</f>
        <v>0</v>
      </c>
      <c r="J62" s="144">
        <f>HLOOKUP(J$2,NAV!$B$2:$CH$509,ROW(J61),)+HLOOKUP(J$2,DIST!$C$1:$CI$508,ROW('NAV plus Dist'!J61)+1,FALSE)</f>
        <v>0</v>
      </c>
      <c r="K62" s="144">
        <f>HLOOKUP(K$2,NAV!$B$2:$CH$509,ROW(K61),)+HLOOKUP(K$2,DIST!$C$1:$CI$508,ROW('NAV plus Dist'!K61)+1,FALSE)</f>
        <v>0</v>
      </c>
      <c r="L62" s="144">
        <f>HLOOKUP(L$2,NAV!$B$2:$CH$509,ROW(L61),)+HLOOKUP(L$2,DIST!$C$1:$CI$508,ROW('NAV plus Dist'!L61)+1,FALSE)</f>
        <v>0</v>
      </c>
      <c r="M62" s="144">
        <f>HLOOKUP(M$2,NAV!$B$2:$CH$509,ROW(M61),)+HLOOKUP(M$2,DIST!$C$1:$CI$508,ROW('NAV plus Dist'!M61)+1,FALSE)</f>
        <v>0</v>
      </c>
      <c r="N62" s="144">
        <f>HLOOKUP(N$2,NAV!$B$2:$CH$509,ROW(N61),)+HLOOKUP(N$2,DIST!$C$1:$CI$508,ROW('NAV plus Dist'!N61)+1,FALSE)</f>
        <v>0</v>
      </c>
      <c r="O62" s="144">
        <f>HLOOKUP(O$2,NAV!$B$2:$CH$509,ROW(O61),)+HLOOKUP(O$2,DIST!$C$1:$CI$508,ROW('NAV plus Dist'!O61)+1,FALSE)</f>
        <v>0</v>
      </c>
      <c r="P62" s="144">
        <f>HLOOKUP(P$2,NAV!$B$2:$CH$509,ROW(P61),)+HLOOKUP(P$2,DIST!$C$1:$CI$508,ROW('NAV plus Dist'!P61)+1,FALSE)</f>
        <v>0</v>
      </c>
      <c r="Q62" s="144">
        <f>HLOOKUP(Q$2,NAV!$B$2:$CH$509,ROW(Q61),)+HLOOKUP(Q$2,DIST!$C$1:$CI$508,ROW('NAV plus Dist'!Q61)+1,FALSE)</f>
        <v>14.1706</v>
      </c>
      <c r="R62" s="144">
        <f>HLOOKUP(R$2,NAV!$B$2:$CH$509,ROW(R61),)+HLOOKUP(R$2,DIST!$C$1:$CI$508,ROW('NAV plus Dist'!R61)+1,FALSE)</f>
        <v>14.1706</v>
      </c>
      <c r="S62" s="144">
        <f>HLOOKUP(S$2,NAV!$B$2:$CH$509,ROW(S61),)+HLOOKUP(S$2,DIST!$C$1:$CI$508,ROW('NAV plus Dist'!S61)+1,FALSE)</f>
        <v>13.902800000000001</v>
      </c>
      <c r="T62" s="144">
        <f>HLOOKUP(T$2,NAV!$B$2:$CH$509,ROW(T61),)+HLOOKUP(T$2,DIST!$C$1:$CI$508,ROW('NAV plus Dist'!T61)+1,FALSE)</f>
        <v>14.546100000000001</v>
      </c>
      <c r="U62" s="144">
        <f>HLOOKUP(U$2,NAV!$B$2:$CH$509,ROW(U61),)+HLOOKUP(U$2,DIST!$C$1:$CI$508,ROW('NAV plus Dist'!U61)+1,FALSE)</f>
        <v>14.172000000000001</v>
      </c>
      <c r="V62" s="144">
        <f>HLOOKUP(V$2,NAV!$B$2:$CH$509,ROW(V61),)+HLOOKUP(V$2,DIST!$C$1:$CI$508,ROW('NAV plus Dist'!V61)+1,FALSE)</f>
        <v>15.4857</v>
      </c>
      <c r="W62" s="144">
        <f>HLOOKUP(W$2,NAV!$B$2:$CH$509,ROW(W61),)+HLOOKUP(W$2,DIST!$C$1:$CI$508,ROW('NAV plus Dist'!W61)+1,FALSE)</f>
        <v>15.4857</v>
      </c>
      <c r="X62" s="144">
        <f>HLOOKUP(X$2,NAV!$B$2:$CH$509,ROW(X61),)+HLOOKUP(X$2,DIST!$C$1:$CI$508,ROW('NAV plus Dist'!X61)+1,FALSE)</f>
        <v>15.5222</v>
      </c>
      <c r="Y62" s="144">
        <f>HLOOKUP(Y$2,NAV!$B$2:$CH$509,ROW(Y61),)+HLOOKUP(Y$2,DIST!$C$1:$CI$508,ROW('NAV plus Dist'!Y61)+1,FALSE)</f>
        <v>16.012699999999999</v>
      </c>
      <c r="Z62" s="144">
        <f>HLOOKUP(Z$2,NAV!$B$2:$CH$509,ROW(Z61),)+HLOOKUP(Z$2,DIST!$C$1:$CI$508,ROW('NAV plus Dist'!Z61)+1,FALSE)</f>
        <v>15.4998</v>
      </c>
      <c r="AA62" s="144">
        <f>HLOOKUP(AA$2,NAV!$B$2:$CH$509,ROW(AA61),)+HLOOKUP(AA$2,DIST!$C$1:$CI$508,ROW('NAV plus Dist'!AA61)+1,FALSE)</f>
        <v>9.3195999999999994</v>
      </c>
      <c r="AB62" s="144">
        <f>HLOOKUP(AB$2,NAV!$B$2:$CH$509,ROW(AB61),)+HLOOKUP(AB$2,DIST!$C$1:$CI$508,ROW('NAV plus Dist'!AB61)+1,FALSE)</f>
        <v>0</v>
      </c>
      <c r="AC62" s="144">
        <f>HLOOKUP(AC$2,NAV!$B$2:$CH$509,ROW(AC61),)+HLOOKUP(AC$2,DIST!$C$1:$CI$508,ROW('NAV plus Dist'!AC61)+1,FALSE)</f>
        <v>9.3035999999999994</v>
      </c>
      <c r="AD62" s="144">
        <f>HLOOKUP(AD$2,NAV!$B$2:$CH$509,ROW(AD61),)+HLOOKUP(AD$2,DIST!$C$1:$CI$508,ROW('NAV plus Dist'!AD61)+1,FALSE)</f>
        <v>0</v>
      </c>
      <c r="AE62" s="144">
        <f>HLOOKUP(AE$2,NAV!$B$2:$CH$509,ROW(AE61),)+HLOOKUP(AE$2,DIST!$C$1:$CI$508,ROW('NAV plus Dist'!AE61)+1,FALSE)</f>
        <v>0</v>
      </c>
      <c r="AF62" s="144">
        <f>HLOOKUP(AF$2,NAV!$B$2:$CH$509,ROW(AF61),)+HLOOKUP(AF$2,DIST!$C$1:$CI$508,ROW('NAV plus Dist'!AF61)+1,FALSE)</f>
        <v>0</v>
      </c>
      <c r="AG62" s="144">
        <f>HLOOKUP(AG$2,NAV!$B$2:$CH$509,ROW(AG61),)+HLOOKUP(AG$2,DIST!$C$1:$CI$508,ROW('NAV plus Dist'!AG61)+1,FALSE)</f>
        <v>0</v>
      </c>
      <c r="AH62" s="144">
        <f>HLOOKUP(AH$2,NAV!$B$2:$CH$509,ROW(AH61),)+HLOOKUP(AH$2,DIST!$C$1:$CI$508,ROW('NAV plus Dist'!AH61)+1,FALSE)</f>
        <v>0</v>
      </c>
      <c r="AI62" s="144">
        <f>HLOOKUP(AI$2,NAV!$B$2:$CH$509,ROW(AI61),)+HLOOKUP(AI$2,DIST!$C$1:$CI$508,ROW('NAV plus Dist'!AI61)+1,FALSE)</f>
        <v>0</v>
      </c>
      <c r="AJ62" s="144">
        <f>HLOOKUP(AJ$2,NAV!$B$2:$CH$509,ROW(AJ61),)+HLOOKUP(AJ$2,DIST!$C$1:$CI$508,ROW('NAV plus Dist'!AJ61)+1,FALSE)</f>
        <v>0</v>
      </c>
      <c r="AK62" s="144">
        <f>HLOOKUP(AK$2,NAV!$B$2:$CH$509,ROW(AK61),)+HLOOKUP(AK$2,DIST!$C$1:$CI$508,ROW('NAV plus Dist'!AK61)+1,FALSE)</f>
        <v>0</v>
      </c>
      <c r="AL62" s="144">
        <f>HLOOKUP(AL$2,NAV!$B$2:$CH$509,ROW(AL61),)+HLOOKUP(AL$2,DIST!$C$1:$CI$508,ROW('NAV plus Dist'!AL61)+1,FALSE)</f>
        <v>0</v>
      </c>
      <c r="AM62" s="144">
        <f>HLOOKUP(AM$2,NAV!$B$2:$CH$509,ROW(AM61),)+HLOOKUP(AM$2,DIST!$C$1:$CI$508,ROW('NAV plus Dist'!AM61)+1,FALSE)</f>
        <v>0</v>
      </c>
      <c r="AN62" s="144">
        <f>HLOOKUP(AN$2,NAV!$B$2:$CH$509,ROW(AN61),)+HLOOKUP(AN$2,DIST!$C$1:$CI$508,ROW('NAV plus Dist'!AN61)+1,FALSE)</f>
        <v>0</v>
      </c>
      <c r="AO62" s="144">
        <f>HLOOKUP(AO$2,NAV!$B$2:$CH$509,ROW(AO61),)+HLOOKUP(AO$2,DIST!$C$1:$CI$508,ROW('NAV plus Dist'!AO61)+1,FALSE)</f>
        <v>0</v>
      </c>
      <c r="AP62" s="144">
        <f>HLOOKUP(AP$2,NAV!$B$2:$CH$509,ROW(AP61),)+HLOOKUP(AP$2,DIST!$C$1:$CI$508,ROW('NAV plus Dist'!AP61)+1,FALSE)</f>
        <v>0</v>
      </c>
      <c r="AQ62" s="144">
        <f>HLOOKUP(AQ$2,NAV!$B$2:$CH$509,ROW(AQ61),)+HLOOKUP(AQ$2,DIST!$C$1:$CI$508,ROW('NAV plus Dist'!AQ61)+1,FALSE)</f>
        <v>0</v>
      </c>
      <c r="AR62" s="144">
        <f>HLOOKUP(AR$2,NAV!$B$2:$CH$509,ROW(AR61),)+HLOOKUP(AR$2,DIST!$C$1:$CI$508,ROW('NAV plus Dist'!AR61)+1,FALSE)</f>
        <v>0</v>
      </c>
      <c r="AS62" s="144">
        <f>HLOOKUP(AS$2,NAV!$B$2:$CH$509,ROW(AS61),)+HLOOKUP(AS$2,DIST!$C$1:$CI$508,ROW('NAV plus Dist'!AS61)+1,FALSE)</f>
        <v>0</v>
      </c>
      <c r="AT62" s="144">
        <f>HLOOKUP(AT$2,NAV!$B$2:$CH$509,ROW(AT61),)+HLOOKUP(AT$2,DIST!$C$1:$CI$508,ROW('NAV plus Dist'!AT61)+1,FALSE)</f>
        <v>0</v>
      </c>
      <c r="AU62" s="144">
        <f>HLOOKUP(AU$2,NAV!$B$2:$CH$509,ROW(AU61),)+HLOOKUP(AU$2,DIST!$C$1:$CI$508,ROW('NAV plus Dist'!AU61)+1,FALSE)</f>
        <v>0</v>
      </c>
      <c r="AV62" s="144">
        <f>HLOOKUP(AV$2,NAV!$B$2:$CH$509,ROW(AV61),)+HLOOKUP(AV$2,DIST!$C$1:$CI$508,ROW('NAV plus Dist'!AV61)+1,FALSE)</f>
        <v>0</v>
      </c>
      <c r="AW62" s="144">
        <f>HLOOKUP(AW$2,NAV!$B$2:$CH$509,ROW(AW61),)+HLOOKUP(AW$2,DIST!$C$1:$CI$508,ROW('NAV plus Dist'!AW61)+1,FALSE)</f>
        <v>0</v>
      </c>
      <c r="AX62" s="144">
        <f>HLOOKUP(AX$2,NAV!$B$2:$CH$509,ROW(AX61),)+HLOOKUP(AX$2,DIST!$C$1:$CI$508,ROW('NAV plus Dist'!AX61)+1,FALSE)</f>
        <v>0</v>
      </c>
      <c r="AY62" s="144">
        <f>HLOOKUP(AY$2,NAV!$B$2:$CH$509,ROW(AY61),)+HLOOKUP(AY$2,DIST!$C$1:$CI$508,ROW('NAV plus Dist'!AY61)+1,FALSE)</f>
        <v>0</v>
      </c>
      <c r="AZ62" s="144">
        <f>HLOOKUP(AZ$2,NAV!$B$2:$CH$509,ROW(AZ61),)+HLOOKUP(AZ$2,DIST!$C$1:$CI$508,ROW('NAV plus Dist'!AZ61)+1,FALSE)</f>
        <v>0</v>
      </c>
      <c r="BA62" s="144">
        <f>HLOOKUP(BA$2,NAV!$B$2:$CH$509,ROW(BA61),)+HLOOKUP(BA$2,DIST!$C$1:$CI$508,ROW('NAV plus Dist'!BA61)+1,FALSE)</f>
        <v>0</v>
      </c>
      <c r="BB62" s="144">
        <f>HLOOKUP(BB$2,NAV!$B$2:$CH$509,ROW(BB61),)+HLOOKUP(BB$2,DIST!$C$1:$CI$508,ROW('NAV plus Dist'!BB61)+1,FALSE)</f>
        <v>0</v>
      </c>
      <c r="BC62" s="144">
        <f>HLOOKUP(BC$2,NAV!$B$2:$CH$509,ROW(BC61),)+HLOOKUP(BC$2,DIST!$C$1:$CI$508,ROW('NAV plus Dist'!BC61)+1,FALSE)</f>
        <v>0</v>
      </c>
      <c r="BD62" s="144">
        <f>HLOOKUP(BD$2,NAV!$B$2:$CH$509,ROW(BD61),)+HLOOKUP(BD$2,DIST!$C$1:$CI$508,ROW('NAV plus Dist'!BD61)+1,FALSE)</f>
        <v>0</v>
      </c>
      <c r="BE62" s="144">
        <f>HLOOKUP(BE$2,NAV!$B$2:$CH$509,ROW(BE61),)+HLOOKUP(BE$2,DIST!$C$1:$CI$508,ROW('NAV plus Dist'!BE61)+1,FALSE)</f>
        <v>0</v>
      </c>
      <c r="BF62" s="144">
        <f>HLOOKUP(BF$2,NAV!$B$2:$CH$509,ROW(BF61),)+HLOOKUP(BF$2,DIST!$C$1:$CI$508,ROW('NAV plus Dist'!BF61)+1,FALSE)</f>
        <v>0</v>
      </c>
      <c r="BG62" s="144">
        <f>HLOOKUP(BG$2,NAV!$B$2:$CH$509,ROW(BG61),)+HLOOKUP(BG$2,DIST!$C$1:$CI$508,ROW('NAV plus Dist'!BG61)+1,FALSE)</f>
        <v>0</v>
      </c>
      <c r="BH62" s="144">
        <f>HLOOKUP(BH$2,NAV!$B$2:$CH$509,ROW(BH61),)+HLOOKUP(BH$2,DIST!$C$1:$CI$508,ROW('NAV plus Dist'!BH61)+1,FALSE)</f>
        <v>0</v>
      </c>
      <c r="BI62" s="144">
        <f>HLOOKUP(BI$2,NAV!$B$2:$CH$509,ROW(BI61),)+HLOOKUP(BI$2,DIST!$C$1:$CI$508,ROW('NAV plus Dist'!BI61)+1,FALSE)</f>
        <v>0</v>
      </c>
      <c r="BJ62" s="144">
        <f>HLOOKUP(BJ$2,NAV!$B$2:$CH$509,ROW(BJ61),)+HLOOKUP(BJ$2,DIST!$C$1:$CI$508,ROW('NAV plus Dist'!BJ61)+1,FALSE)</f>
        <v>0</v>
      </c>
      <c r="BK62" s="144">
        <f>HLOOKUP(BK$2,NAV!$B$2:$CH$509,ROW(BK61),)+HLOOKUP(BK$2,DIST!$C$1:$CI$508,ROW('NAV plus Dist'!BK61)+1,FALSE)</f>
        <v>0</v>
      </c>
      <c r="BL62" s="144">
        <f>HLOOKUP(BL$2,NAV!$B$2:$CH$509,ROW(BL61),)+HLOOKUP(BL$2,DIST!$C$1:$CI$508,ROW('NAV plus Dist'!BL61)+1,FALSE)</f>
        <v>0</v>
      </c>
      <c r="BM62" s="144">
        <f>HLOOKUP(BM$2,NAV!$B$2:$CH$509,ROW(BM61),)+HLOOKUP(BM$2,DIST!$C$1:$CI$508,ROW('NAV plus Dist'!BM61)+1,FALSE)</f>
        <v>0</v>
      </c>
      <c r="BN62" s="144">
        <f>HLOOKUP(BN$2,NAV!$B$2:$CH$509,ROW(BN61),)+HLOOKUP(BN$2,DIST!$C$1:$CI$508,ROW('NAV plus Dist'!BN61)+1,FALSE)</f>
        <v>0</v>
      </c>
      <c r="BO62" s="144">
        <f>HLOOKUP(BO$2,NAV!$B$2:$CH$509,ROW(BO61),)+HLOOKUP(BO$2,DIST!$C$1:$CI$508,ROW('NAV plus Dist'!BO61)+1,FALSE)</f>
        <v>0</v>
      </c>
      <c r="BP62" s="144">
        <f>HLOOKUP(BP$2,NAV!$B$2:$CH$509,ROW(BP61),)+HLOOKUP(BP$2,DIST!$C$1:$CI$508,ROW('NAV plus Dist'!BP61)+1,FALSE)</f>
        <v>0</v>
      </c>
      <c r="BQ62" s="144">
        <f>HLOOKUP(BQ$2,NAV!$B$2:$CH$509,ROW(BQ61),)+HLOOKUP(BQ$2,DIST!$C$1:$CI$508,ROW('NAV plus Dist'!BQ61)+1,FALSE)</f>
        <v>0</v>
      </c>
      <c r="BR62" s="144">
        <f>HLOOKUP(BR$2,NAV!$B$2:$CH$509,ROW(BR61),)+HLOOKUP(BR$2,DIST!$C$1:$CI$508,ROW('NAV plus Dist'!BR61)+1,FALSE)</f>
        <v>0</v>
      </c>
      <c r="BS62" s="144">
        <f>HLOOKUP(BS$2,NAV!$B$2:$CH$509,ROW(BS61),)+HLOOKUP(BS$2,DIST!$C$1:$CI$508,ROW('NAV plus Dist'!BS61)+1,FALSE)</f>
        <v>0</v>
      </c>
      <c r="BT62" s="144">
        <f>HLOOKUP(BT$2,NAV!$B$2:$CH$509,ROW(BT61),)+HLOOKUP(BT$2,DIST!$C$1:$CI$508,ROW('NAV plus Dist'!BT61)+1,FALSE)</f>
        <v>0</v>
      </c>
      <c r="BU62" s="144">
        <f>HLOOKUP(BU$2,NAV!$B$2:$CH$509,ROW(BU61),)+HLOOKUP(BU$2,DIST!$C$1:$CI$508,ROW('NAV plus Dist'!BU61)+1,FALSE)</f>
        <v>0</v>
      </c>
      <c r="BV62" s="144">
        <f>HLOOKUP(BV$2,NAV!$B$2:$CH$509,ROW(BV61),)+HLOOKUP(BV$2,DIST!$C$1:$CI$508,ROW('NAV plus Dist'!BV61)+1,FALSE)</f>
        <v>0</v>
      </c>
      <c r="BW62" s="144">
        <f>HLOOKUP(BW$2,NAV!$B$2:$CH$509,ROW(BW61),)+HLOOKUP(BW$2,DIST!$C$1:$CI$508,ROW('NAV plus Dist'!BW61)+1,FALSE)</f>
        <v>0</v>
      </c>
      <c r="BX62" s="144">
        <f>HLOOKUP(BX$2,NAV!$B$2:$CH$509,ROW(BX61),)+HLOOKUP(BX$2,DIST!$C$1:$CI$508,ROW('NAV plus Dist'!BX61)+1,FALSE)</f>
        <v>0</v>
      </c>
      <c r="BY62" s="144">
        <f>HLOOKUP(BY$2,NAV!$B$2:$CH$509,ROW(BY61),)+HLOOKUP(BY$2,DIST!$C$1:$CI$508,ROW('NAV plus Dist'!BY61)+1,FALSE)</f>
        <v>0</v>
      </c>
      <c r="BZ62" s="144">
        <f>HLOOKUP(BZ$2,NAV!$B$2:$CH$509,ROW(BZ61),)+HLOOKUP(BZ$2,DIST!$C$1:$CI$508,ROW('NAV plus Dist'!BZ61)+1,FALSE)</f>
        <v>0</v>
      </c>
      <c r="CA62" s="144">
        <f>HLOOKUP(CA$2,NAV!$B$2:$CH$509,ROW(CA61),)+HLOOKUP(CA$2,DIST!$C$1:$CI$508,ROW('NAV plus Dist'!CA61)+1,FALSE)</f>
        <v>0</v>
      </c>
      <c r="CB62" s="144">
        <f>HLOOKUP(CB$2,NAV!$B$2:$CH$509,ROW(CB61),)+HLOOKUP(CB$2,DIST!$C$1:$CI$508,ROW('NAV plus Dist'!CB61)+1,FALSE)</f>
        <v>0</v>
      </c>
      <c r="CC62" s="144">
        <f>HLOOKUP(CC$2,NAV!$B$2:$CH$509,ROW(CC61),)+HLOOKUP(CC$2,DIST!$C$1:$CI$508,ROW('NAV plus Dist'!CC61)+1,FALSE)</f>
        <v>0</v>
      </c>
      <c r="CD62" s="144">
        <f>HLOOKUP(CD$2,NAV!$B$2:$CH$509,ROW(CD61),)+HLOOKUP(CD$2,DIST!$C$1:$CI$508,ROW('NAV plus Dist'!CD61)+1,FALSE)</f>
        <v>0</v>
      </c>
      <c r="CE62" s="144">
        <f>HLOOKUP(CE$2,NAV!$B$2:$CH$509,ROW(CE61),)+HLOOKUP(CE$2,DIST!$C$1:$CI$508,ROW('NAV plus Dist'!CE61)+1,FALSE)</f>
        <v>0</v>
      </c>
      <c r="CF62" s="144">
        <f>HLOOKUP(CF$2,NAV!$B$2:$CH$509,ROW(CF61),)+HLOOKUP(CF$2,DIST!$C$1:$CI$508,ROW('NAV plus Dist'!CF61)+1,FALSE)</f>
        <v>0</v>
      </c>
      <c r="CG62" s="144">
        <f>HLOOKUP(CG$2,NAV!$B$2:$CH$509,ROW(CG61),)+HLOOKUP(CG$2,DIST!$C$1:$CI$508,ROW('NAV plus Dist'!CG61)+1,FALSE)</f>
        <v>0</v>
      </c>
      <c r="CH62" s="144">
        <f>HLOOKUP(CH$2,NAV!$B$2:$CH$509,ROW(CH61),)+HLOOKUP(CH$2,DIST!$C$1:$CI$508,ROW('NAV plus Dist'!CH61)+1,FALSE)</f>
        <v>0</v>
      </c>
      <c r="CI62" s="144">
        <f>HLOOKUP(CI$2,NAV!$B$2:$CH$509,ROW(CI61),)+HLOOKUP(CI$2,DIST!$C$1:$CI$508,ROW('NAV plus Dist'!CI61)+1,FALSE)</f>
        <v>0</v>
      </c>
      <c r="CJ62" s="144">
        <f>HLOOKUP(CJ$2,NAV!$B$2:$AAA$509,ROW(CJ61),)+HLOOKUP(CJ$2,DIST!$C$1:$AAJ$508,ROW('NAV plus Dist'!CJ61)+1,FALSE)</f>
        <v>0</v>
      </c>
      <c r="CK62" s="144">
        <f>HLOOKUP(CK$2,NAV!$B$2:$AAA$509,ROW(CK61),)+HLOOKUP(CK$2,DIST!$C$1:$AAJ$508,ROW('NAV plus Dist'!CK61)+1,FALSE)</f>
        <v>0</v>
      </c>
      <c r="CL62" s="144">
        <f>HLOOKUP(CL$2,NAV!$B$2:$AAA$509,ROW(CL61),)+HLOOKUP(CL$2,DIST!$C$1:$AAJ$508,ROW('NAV plus Dist'!CL61)+1,FALSE)</f>
        <v>0</v>
      </c>
      <c r="CM62" s="144">
        <f>HLOOKUP(CM$2,NAV!$B$2:$AAA$509,ROW(CM61),)+HLOOKUP(CM$2,DIST!$C$1:$AAJ$508,ROW('NAV plus Dist'!CM61)+1,FALSE)</f>
        <v>0</v>
      </c>
      <c r="CN62" s="144">
        <f>HLOOKUP(CN$2,NAV!$B$2:$AAA$509,ROW(CN61),)+HLOOKUP(CN$2,DIST!$C$1:$AAJ$508,ROW('NAV plus Dist'!CN61)+1,FALSE)</f>
        <v>0</v>
      </c>
      <c r="CO62" s="144">
        <f>HLOOKUP(CO$2,NAV!$B$2:$AAA$509,ROW(CO61),)+HLOOKUP(CO$2,DIST!$C$1:$AAJ$508,ROW('NAV plus Dist'!CO61)+1,FALSE)</f>
        <v>0</v>
      </c>
      <c r="CP62" s="144">
        <f>HLOOKUP(CP$2,NAV!$B$2:$AAA$509,ROW(CP61),)+HLOOKUP(CP$2,DIST!$C$1:$AAJ$508,ROW('NAV plus Dist'!CP61)+1,FALSE)</f>
        <v>0</v>
      </c>
      <c r="CQ62" s="144">
        <f>HLOOKUP(CQ$2,NAV!$B$2:$AAA$509,ROW(CQ61),)+HLOOKUP(CQ$2,DIST!$C$1:$AAJ$508,ROW('NAV plus Dist'!CQ61)+1,FALSE)</f>
        <v>0</v>
      </c>
      <c r="CR62" s="144">
        <f>HLOOKUP(CR$2,NAV!$B$2:$AAA$509,ROW(CR61),)+HLOOKUP(CR$2,DIST!$C$1:$AAJ$508,ROW('NAV plus Dist'!CR61)+1,FALSE)</f>
        <v>0</v>
      </c>
      <c r="CS62" s="144">
        <f>HLOOKUP(CS$2,NAV!$B$2:$AAA$509,ROW(CS61),)+HLOOKUP(CS$2,DIST!$C$1:$AAJ$508,ROW('NAV plus Dist'!CS61)+1,FALSE)</f>
        <v>0</v>
      </c>
      <c r="CT62" s="144">
        <f>HLOOKUP(CT$2,NAV!$B$2:$AAA$509,ROW(CT61),)+HLOOKUP(CT$2,DIST!$C$1:$AAJ$508,ROW('NAV plus Dist'!CT61)+1,FALSE)</f>
        <v>0</v>
      </c>
      <c r="CU62" s="144">
        <f>HLOOKUP(CU$2,NAV!$B$2:$AAA$509,ROW(CU61),)+HLOOKUP(CU$2,DIST!$C$1:$AAJ$508,ROW('NAV plus Dist'!CU61)+1,FALSE)</f>
        <v>0</v>
      </c>
      <c r="CV62" s="144">
        <f>HLOOKUP(CV$2,NAV!$B$2:$AAA$509,ROW(CV61),)+HLOOKUP(CV$2,DIST!$C$1:$AAJ$508,ROW('NAV plus Dist'!CV61)+1,FALSE)</f>
        <v>0</v>
      </c>
      <c r="CW62" s="144">
        <f>HLOOKUP(CW$2,NAV!$B$2:$AAA$509,ROW(CW61),)+HLOOKUP(CW$2,DIST!$C$1:$AAJ$508,ROW('NAV plus Dist'!CW61)+1,FALSE)</f>
        <v>0</v>
      </c>
      <c r="CX62" s="144">
        <f>HLOOKUP(CX$2,NAV!$B$2:$AAA$509,ROW(CX61),)+HLOOKUP(CX$2,DIST!$C$1:$AAJ$508,ROW('NAV plus Dist'!CX61)+1,FALSE)</f>
        <v>0</v>
      </c>
      <c r="CY62" s="144">
        <f>HLOOKUP(CY$2,NAV!$B$2:$AAA$509,ROW(CY61),)+HLOOKUP(CY$2,DIST!$C$1:$AAJ$508,ROW('NAV plus Dist'!CY61)+1,FALSE)</f>
        <v>0</v>
      </c>
      <c r="CZ62" s="144">
        <f>HLOOKUP(CZ$2,NAV!$B$2:$AAA$509,ROW(CZ61),)+HLOOKUP(CZ$2,DIST!$C$1:$AAJ$508,ROW('NAV plus Dist'!CZ61)+1,FALSE)</f>
        <v>0</v>
      </c>
      <c r="DA62" s="144">
        <f>HLOOKUP(DA$2,NAV!$B$2:$AAA$509,ROW(DA61),)+HLOOKUP(DA$2,DIST!$C$1:$AAJ$508,ROW('NAV plus Dist'!DA61)+1,FALSE)</f>
        <v>0</v>
      </c>
      <c r="DB62" s="144">
        <f>HLOOKUP(DB$2,NAV!$B$2:$AAA$509,ROW(DB61),)+HLOOKUP(DB$2,DIST!$C$1:$AAJ$508,ROW('NAV plus Dist'!DB61)+1,FALSE)</f>
        <v>0</v>
      </c>
      <c r="DC62" s="144">
        <f>HLOOKUP(DC$2,NAV!$B$2:$AAA$509,ROW(DC61),)+HLOOKUP(DC$2,DIST!$C$1:$AAJ$508,ROW('NAV plus Dist'!DC61)+1,FALSE)</f>
        <v>0</v>
      </c>
      <c r="DD62" s="144">
        <f>HLOOKUP(DD$2,NAV!$B$2:$AAA$509,ROW(DD61),)+HLOOKUP(DD$2,DIST!$C$1:$AAJ$508,ROW('NAV plus Dist'!DD61)+1,FALSE)</f>
        <v>0</v>
      </c>
      <c r="DE62" s="144">
        <f>HLOOKUP(DE$2,NAV!$B$2:$AAA$509,ROW(DE61),)+HLOOKUP(DE$2,DIST!$C$1:$AAJ$508,ROW('NAV plus Dist'!DE61)+1,FALSE)</f>
        <v>0</v>
      </c>
      <c r="DF62" s="144">
        <f>HLOOKUP(DF$2,NAV!$B$2:$AAA$509,ROW(DF61),)+HLOOKUP(DF$2,DIST!$C$1:$AAJ$508,ROW('NAV plus Dist'!DF61)+1,FALSE)</f>
        <v>0</v>
      </c>
      <c r="DG62" s="144">
        <f>HLOOKUP(DG$2,NAV!$B$2:$AAA$509,ROW(DG61),)+HLOOKUP(DG$2,DIST!$C$1:$AAJ$508,ROW('NAV plus Dist'!DG61)+1,FALSE)</f>
        <v>0</v>
      </c>
      <c r="DH62" s="144">
        <f>HLOOKUP(DH$2,NAV!$B$2:$AAA$509,ROW(DH61),)+HLOOKUP(DH$2,DIST!$C$1:$AAJ$508,ROW('NAV plus Dist'!DH61)+1,FALSE)</f>
        <v>0</v>
      </c>
    </row>
    <row r="63" spans="1:112">
      <c r="A63" s="94">
        <f t="shared" si="74"/>
        <v>136</v>
      </c>
      <c r="B63" s="148">
        <f t="shared" si="75"/>
        <v>41912</v>
      </c>
      <c r="C63" s="144">
        <f>HLOOKUP(C$2,NAV!$B$2:$CH$509,ROW(C62),)+HLOOKUP(C$2,DIST!$C$1:$CI$508,ROW('NAV plus Dist'!C62)+1,FALSE)</f>
        <v>0</v>
      </c>
      <c r="D63" s="144">
        <f>HLOOKUP(D$2,NAV!$B$2:$CH$509,ROW(D62),)+HLOOKUP(D$2,DIST!$C$1:$CI$508,ROW('NAV plus Dist'!D62)+1,FALSE)</f>
        <v>0</v>
      </c>
      <c r="E63" s="144">
        <f>HLOOKUP(E$2,NAV!$B$2:$CH$509,ROW(E62),)+HLOOKUP(E$2,DIST!$C$1:$CI$508,ROW('NAV plus Dist'!E62)+1,FALSE)</f>
        <v>0</v>
      </c>
      <c r="F63" s="144">
        <f>HLOOKUP(F$2,NAV!$B$2:$CH$509,ROW(F62),)+HLOOKUP(F$2,DIST!$C$1:$CI$508,ROW('NAV plus Dist'!F62)+1,FALSE)</f>
        <v>0</v>
      </c>
      <c r="G63" s="144">
        <f>HLOOKUP(G$2,NAV!$B$2:$CH$509,ROW(G62),)+HLOOKUP(G$2,DIST!$C$1:$CI$508,ROW('NAV plus Dist'!G62)+1,FALSE)</f>
        <v>0</v>
      </c>
      <c r="H63" s="144">
        <f>HLOOKUP(H$2,NAV!$B$2:$CH$509,ROW(H62),)+HLOOKUP(H$2,DIST!$C$1:$CI$508,ROW('NAV plus Dist'!H62)+1,FALSE)</f>
        <v>0</v>
      </c>
      <c r="I63" s="144">
        <f>HLOOKUP(I$2,NAV!$B$2:$CH$509,ROW(I62),)+HLOOKUP(I$2,DIST!$C$1:$CI$508,ROW('NAV plus Dist'!I62)+1,FALSE)</f>
        <v>0</v>
      </c>
      <c r="J63" s="144">
        <f>HLOOKUP(J$2,NAV!$B$2:$CH$509,ROW(J62),)+HLOOKUP(J$2,DIST!$C$1:$CI$508,ROW('NAV plus Dist'!J62)+1,FALSE)</f>
        <v>0</v>
      </c>
      <c r="K63" s="144">
        <f>HLOOKUP(K$2,NAV!$B$2:$CH$509,ROW(K62),)+HLOOKUP(K$2,DIST!$C$1:$CI$508,ROW('NAV plus Dist'!K62)+1,FALSE)</f>
        <v>0</v>
      </c>
      <c r="L63" s="144">
        <f>HLOOKUP(L$2,NAV!$B$2:$CH$509,ROW(L62),)+HLOOKUP(L$2,DIST!$C$1:$CI$508,ROW('NAV plus Dist'!L62)+1,FALSE)</f>
        <v>0</v>
      </c>
      <c r="M63" s="144">
        <f>HLOOKUP(M$2,NAV!$B$2:$CH$509,ROW(M62),)+HLOOKUP(M$2,DIST!$C$1:$CI$508,ROW('NAV plus Dist'!M62)+1,FALSE)</f>
        <v>0</v>
      </c>
      <c r="N63" s="144">
        <f>HLOOKUP(N$2,NAV!$B$2:$CH$509,ROW(N62),)+HLOOKUP(N$2,DIST!$C$1:$CI$508,ROW('NAV plus Dist'!N62)+1,FALSE)</f>
        <v>0</v>
      </c>
      <c r="O63" s="144">
        <f>HLOOKUP(O$2,NAV!$B$2:$CH$509,ROW(O62),)+HLOOKUP(O$2,DIST!$C$1:$CI$508,ROW('NAV plus Dist'!O62)+1,FALSE)</f>
        <v>0</v>
      </c>
      <c r="P63" s="144">
        <f>HLOOKUP(P$2,NAV!$B$2:$CH$509,ROW(P62),)+HLOOKUP(P$2,DIST!$C$1:$CI$508,ROW('NAV plus Dist'!P62)+1,FALSE)</f>
        <v>0</v>
      </c>
      <c r="Q63" s="144">
        <f>HLOOKUP(Q$2,NAV!$B$2:$CH$509,ROW(Q62),)+HLOOKUP(Q$2,DIST!$C$1:$CI$508,ROW('NAV plus Dist'!Q62)+1,FALSE)</f>
        <v>14.016</v>
      </c>
      <c r="R63" s="144">
        <f>HLOOKUP(R$2,NAV!$B$2:$CH$509,ROW(R62),)+HLOOKUP(R$2,DIST!$C$1:$CI$508,ROW('NAV plus Dist'!R62)+1,FALSE)</f>
        <v>14.016</v>
      </c>
      <c r="S63" s="144">
        <f>HLOOKUP(S$2,NAV!$B$2:$CH$509,ROW(S62),)+HLOOKUP(S$2,DIST!$C$1:$CI$508,ROW('NAV plus Dist'!S62)+1,FALSE)</f>
        <v>13.739000000000001</v>
      </c>
      <c r="T63" s="144">
        <f>HLOOKUP(T$2,NAV!$B$2:$CH$509,ROW(T62),)+HLOOKUP(T$2,DIST!$C$1:$CI$508,ROW('NAV plus Dist'!T62)+1,FALSE)</f>
        <v>14.3947</v>
      </c>
      <c r="U63" s="144">
        <f>HLOOKUP(U$2,NAV!$B$2:$CH$509,ROW(U62),)+HLOOKUP(U$2,DIST!$C$1:$CI$508,ROW('NAV plus Dist'!U62)+1,FALSE)</f>
        <v>14.0176</v>
      </c>
      <c r="V63" s="144">
        <f>HLOOKUP(V$2,NAV!$B$2:$CH$509,ROW(V62),)+HLOOKUP(V$2,DIST!$C$1:$CI$508,ROW('NAV plus Dist'!V62)+1,FALSE)</f>
        <v>14.9956</v>
      </c>
      <c r="W63" s="144">
        <f>HLOOKUP(W$2,NAV!$B$2:$CH$509,ROW(W62),)+HLOOKUP(W$2,DIST!$C$1:$CI$508,ROW('NAV plus Dist'!W62)+1,FALSE)</f>
        <v>14.9956</v>
      </c>
      <c r="X63" s="144">
        <f>HLOOKUP(X$2,NAV!$B$2:$CH$509,ROW(X62),)+HLOOKUP(X$2,DIST!$C$1:$CI$508,ROW('NAV plus Dist'!X62)+1,FALSE)</f>
        <v>15.0276</v>
      </c>
      <c r="Y63" s="144">
        <f>HLOOKUP(Y$2,NAV!$B$2:$CH$509,ROW(Y62),)+HLOOKUP(Y$2,DIST!$C$1:$CI$508,ROW('NAV plus Dist'!Y62)+1,FALSE)</f>
        <v>15.5227</v>
      </c>
      <c r="Z63" s="144">
        <f>HLOOKUP(Z$2,NAV!$B$2:$CH$509,ROW(Z62),)+HLOOKUP(Z$2,DIST!$C$1:$CI$508,ROW('NAV plus Dist'!Z62)+1,FALSE)</f>
        <v>15.020200000000001</v>
      </c>
      <c r="AA63" s="144">
        <f>HLOOKUP(AA$2,NAV!$B$2:$CH$509,ROW(AA62),)+HLOOKUP(AA$2,DIST!$C$1:$CI$508,ROW('NAV plus Dist'!AA62)+1,FALSE)</f>
        <v>9.166599999999999</v>
      </c>
      <c r="AB63" s="144">
        <f>HLOOKUP(AB$2,NAV!$B$2:$CH$509,ROW(AB62),)+HLOOKUP(AB$2,DIST!$C$1:$CI$508,ROW('NAV plus Dist'!AB62)+1,FALSE)</f>
        <v>0</v>
      </c>
      <c r="AC63" s="144">
        <f>HLOOKUP(AC$2,NAV!$B$2:$CH$509,ROW(AC62),)+HLOOKUP(AC$2,DIST!$C$1:$CI$508,ROW('NAV plus Dist'!AC62)+1,FALSE)</f>
        <v>9.1395</v>
      </c>
      <c r="AD63" s="144">
        <f>HLOOKUP(AD$2,NAV!$B$2:$CH$509,ROW(AD62),)+HLOOKUP(AD$2,DIST!$C$1:$CI$508,ROW('NAV plus Dist'!AD62)+1,FALSE)</f>
        <v>0</v>
      </c>
      <c r="AE63" s="144">
        <f>HLOOKUP(AE$2,NAV!$B$2:$CH$509,ROW(AE62),)+HLOOKUP(AE$2,DIST!$C$1:$CI$508,ROW('NAV plus Dist'!AE62)+1,FALSE)</f>
        <v>0</v>
      </c>
      <c r="AF63" s="144">
        <f>HLOOKUP(AF$2,NAV!$B$2:$CH$509,ROW(AF62),)+HLOOKUP(AF$2,DIST!$C$1:$CI$508,ROW('NAV plus Dist'!AF62)+1,FALSE)</f>
        <v>0</v>
      </c>
      <c r="AG63" s="144">
        <f>HLOOKUP(AG$2,NAV!$B$2:$CH$509,ROW(AG62),)+HLOOKUP(AG$2,DIST!$C$1:$CI$508,ROW('NAV plus Dist'!AG62)+1,FALSE)</f>
        <v>0</v>
      </c>
      <c r="AH63" s="144">
        <f>HLOOKUP(AH$2,NAV!$B$2:$CH$509,ROW(AH62),)+HLOOKUP(AH$2,DIST!$C$1:$CI$508,ROW('NAV plus Dist'!AH62)+1,FALSE)</f>
        <v>0</v>
      </c>
      <c r="AI63" s="144">
        <f>HLOOKUP(AI$2,NAV!$B$2:$CH$509,ROW(AI62),)+HLOOKUP(AI$2,DIST!$C$1:$CI$508,ROW('NAV plus Dist'!AI62)+1,FALSE)</f>
        <v>0</v>
      </c>
      <c r="AJ63" s="144">
        <f>HLOOKUP(AJ$2,NAV!$B$2:$CH$509,ROW(AJ62),)+HLOOKUP(AJ$2,DIST!$C$1:$CI$508,ROW('NAV plus Dist'!AJ62)+1,FALSE)</f>
        <v>0</v>
      </c>
      <c r="AK63" s="144">
        <f>HLOOKUP(AK$2,NAV!$B$2:$CH$509,ROW(AK62),)+HLOOKUP(AK$2,DIST!$C$1:$CI$508,ROW('NAV plus Dist'!AK62)+1,FALSE)</f>
        <v>0</v>
      </c>
      <c r="AL63" s="144">
        <f>HLOOKUP(AL$2,NAV!$B$2:$CH$509,ROW(AL62),)+HLOOKUP(AL$2,DIST!$C$1:$CI$508,ROW('NAV plus Dist'!AL62)+1,FALSE)</f>
        <v>0</v>
      </c>
      <c r="AM63" s="144">
        <f>HLOOKUP(AM$2,NAV!$B$2:$CH$509,ROW(AM62),)+HLOOKUP(AM$2,DIST!$C$1:$CI$508,ROW('NAV plus Dist'!AM62)+1,FALSE)</f>
        <v>0</v>
      </c>
      <c r="AN63" s="144">
        <f>HLOOKUP(AN$2,NAV!$B$2:$CH$509,ROW(AN62),)+HLOOKUP(AN$2,DIST!$C$1:$CI$508,ROW('NAV plus Dist'!AN62)+1,FALSE)</f>
        <v>0</v>
      </c>
      <c r="AO63" s="144">
        <f>HLOOKUP(AO$2,NAV!$B$2:$CH$509,ROW(AO62),)+HLOOKUP(AO$2,DIST!$C$1:$CI$508,ROW('NAV plus Dist'!AO62)+1,FALSE)</f>
        <v>0</v>
      </c>
      <c r="AP63" s="144">
        <f>HLOOKUP(AP$2,NAV!$B$2:$CH$509,ROW(AP62),)+HLOOKUP(AP$2,DIST!$C$1:$CI$508,ROW('NAV plus Dist'!AP62)+1,FALSE)</f>
        <v>0</v>
      </c>
      <c r="AQ63" s="144">
        <f>HLOOKUP(AQ$2,NAV!$B$2:$CH$509,ROW(AQ62),)+HLOOKUP(AQ$2,DIST!$C$1:$CI$508,ROW('NAV plus Dist'!AQ62)+1,FALSE)</f>
        <v>0</v>
      </c>
      <c r="AR63" s="144">
        <f>HLOOKUP(AR$2,NAV!$B$2:$CH$509,ROW(AR62),)+HLOOKUP(AR$2,DIST!$C$1:$CI$508,ROW('NAV plus Dist'!AR62)+1,FALSE)</f>
        <v>0</v>
      </c>
      <c r="AS63" s="144">
        <f>HLOOKUP(AS$2,NAV!$B$2:$CH$509,ROW(AS62),)+HLOOKUP(AS$2,DIST!$C$1:$CI$508,ROW('NAV plus Dist'!AS62)+1,FALSE)</f>
        <v>0</v>
      </c>
      <c r="AT63" s="144">
        <f>HLOOKUP(AT$2,NAV!$B$2:$CH$509,ROW(AT62),)+HLOOKUP(AT$2,DIST!$C$1:$CI$508,ROW('NAV plus Dist'!AT62)+1,FALSE)</f>
        <v>0</v>
      </c>
      <c r="AU63" s="144">
        <f>HLOOKUP(AU$2,NAV!$B$2:$CH$509,ROW(AU62),)+HLOOKUP(AU$2,DIST!$C$1:$CI$508,ROW('NAV plus Dist'!AU62)+1,FALSE)</f>
        <v>0</v>
      </c>
      <c r="AV63" s="144">
        <f>HLOOKUP(AV$2,NAV!$B$2:$CH$509,ROW(AV62),)+HLOOKUP(AV$2,DIST!$C$1:$CI$508,ROW('NAV plus Dist'!AV62)+1,FALSE)</f>
        <v>0</v>
      </c>
      <c r="AW63" s="144">
        <f>HLOOKUP(AW$2,NAV!$B$2:$CH$509,ROW(AW62),)+HLOOKUP(AW$2,DIST!$C$1:$CI$508,ROW('NAV plus Dist'!AW62)+1,FALSE)</f>
        <v>0</v>
      </c>
      <c r="AX63" s="144">
        <f>HLOOKUP(AX$2,NAV!$B$2:$CH$509,ROW(AX62),)+HLOOKUP(AX$2,DIST!$C$1:$CI$508,ROW('NAV plus Dist'!AX62)+1,FALSE)</f>
        <v>0</v>
      </c>
      <c r="AY63" s="144">
        <f>HLOOKUP(AY$2,NAV!$B$2:$CH$509,ROW(AY62),)+HLOOKUP(AY$2,DIST!$C$1:$CI$508,ROW('NAV plus Dist'!AY62)+1,FALSE)</f>
        <v>0</v>
      </c>
      <c r="AZ63" s="144">
        <f>HLOOKUP(AZ$2,NAV!$B$2:$CH$509,ROW(AZ62),)+HLOOKUP(AZ$2,DIST!$C$1:$CI$508,ROW('NAV plus Dist'!AZ62)+1,FALSE)</f>
        <v>0</v>
      </c>
      <c r="BA63" s="144">
        <f>HLOOKUP(BA$2,NAV!$B$2:$CH$509,ROW(BA62),)+HLOOKUP(BA$2,DIST!$C$1:$CI$508,ROW('NAV plus Dist'!BA62)+1,FALSE)</f>
        <v>0</v>
      </c>
      <c r="BB63" s="144">
        <f>HLOOKUP(BB$2,NAV!$B$2:$CH$509,ROW(BB62),)+HLOOKUP(BB$2,DIST!$C$1:$CI$508,ROW('NAV plus Dist'!BB62)+1,FALSE)</f>
        <v>0</v>
      </c>
      <c r="BC63" s="144">
        <f>HLOOKUP(BC$2,NAV!$B$2:$CH$509,ROW(BC62),)+HLOOKUP(BC$2,DIST!$C$1:$CI$508,ROW('NAV plus Dist'!BC62)+1,FALSE)</f>
        <v>0</v>
      </c>
      <c r="BD63" s="144">
        <f>HLOOKUP(BD$2,NAV!$B$2:$CH$509,ROW(BD62),)+HLOOKUP(BD$2,DIST!$C$1:$CI$508,ROW('NAV plus Dist'!BD62)+1,FALSE)</f>
        <v>0</v>
      </c>
      <c r="BE63" s="144">
        <f>HLOOKUP(BE$2,NAV!$B$2:$CH$509,ROW(BE62),)+HLOOKUP(BE$2,DIST!$C$1:$CI$508,ROW('NAV plus Dist'!BE62)+1,FALSE)</f>
        <v>0</v>
      </c>
      <c r="BF63" s="144">
        <f>HLOOKUP(BF$2,NAV!$B$2:$CH$509,ROW(BF62),)+HLOOKUP(BF$2,DIST!$C$1:$CI$508,ROW('NAV plus Dist'!BF62)+1,FALSE)</f>
        <v>0</v>
      </c>
      <c r="BG63" s="144">
        <f>HLOOKUP(BG$2,NAV!$B$2:$CH$509,ROW(BG62),)+HLOOKUP(BG$2,DIST!$C$1:$CI$508,ROW('NAV plus Dist'!BG62)+1,FALSE)</f>
        <v>0</v>
      </c>
      <c r="BH63" s="144">
        <f>HLOOKUP(BH$2,NAV!$B$2:$CH$509,ROW(BH62),)+HLOOKUP(BH$2,DIST!$C$1:$CI$508,ROW('NAV plus Dist'!BH62)+1,FALSE)</f>
        <v>0</v>
      </c>
      <c r="BI63" s="144">
        <f>HLOOKUP(BI$2,NAV!$B$2:$CH$509,ROW(BI62),)+HLOOKUP(BI$2,DIST!$C$1:$CI$508,ROW('NAV plus Dist'!BI62)+1,FALSE)</f>
        <v>0</v>
      </c>
      <c r="BJ63" s="144">
        <f>HLOOKUP(BJ$2,NAV!$B$2:$CH$509,ROW(BJ62),)+HLOOKUP(BJ$2,DIST!$C$1:$CI$508,ROW('NAV plus Dist'!BJ62)+1,FALSE)</f>
        <v>0</v>
      </c>
      <c r="BK63" s="144">
        <f>HLOOKUP(BK$2,NAV!$B$2:$CH$509,ROW(BK62),)+HLOOKUP(BK$2,DIST!$C$1:$CI$508,ROW('NAV plus Dist'!BK62)+1,FALSE)</f>
        <v>0</v>
      </c>
      <c r="BL63" s="144">
        <f>HLOOKUP(BL$2,NAV!$B$2:$CH$509,ROW(BL62),)+HLOOKUP(BL$2,DIST!$C$1:$CI$508,ROW('NAV plus Dist'!BL62)+1,FALSE)</f>
        <v>0</v>
      </c>
      <c r="BM63" s="144">
        <f>HLOOKUP(BM$2,NAV!$B$2:$CH$509,ROW(BM62),)+HLOOKUP(BM$2,DIST!$C$1:$CI$508,ROW('NAV plus Dist'!BM62)+1,FALSE)</f>
        <v>0</v>
      </c>
      <c r="BN63" s="144">
        <f>HLOOKUP(BN$2,NAV!$B$2:$CH$509,ROW(BN62),)+HLOOKUP(BN$2,DIST!$C$1:$CI$508,ROW('NAV plus Dist'!BN62)+1,FALSE)</f>
        <v>0</v>
      </c>
      <c r="BO63" s="144">
        <f>HLOOKUP(BO$2,NAV!$B$2:$CH$509,ROW(BO62),)+HLOOKUP(BO$2,DIST!$C$1:$CI$508,ROW('NAV plus Dist'!BO62)+1,FALSE)</f>
        <v>0</v>
      </c>
      <c r="BP63" s="144">
        <f>HLOOKUP(BP$2,NAV!$B$2:$CH$509,ROW(BP62),)+HLOOKUP(BP$2,DIST!$C$1:$CI$508,ROW('NAV plus Dist'!BP62)+1,FALSE)</f>
        <v>0</v>
      </c>
      <c r="BQ63" s="144">
        <f>HLOOKUP(BQ$2,NAV!$B$2:$CH$509,ROW(BQ62),)+HLOOKUP(BQ$2,DIST!$C$1:$CI$508,ROW('NAV plus Dist'!BQ62)+1,FALSE)</f>
        <v>0</v>
      </c>
      <c r="BR63" s="144">
        <f>HLOOKUP(BR$2,NAV!$B$2:$CH$509,ROW(BR62),)+HLOOKUP(BR$2,DIST!$C$1:$CI$508,ROW('NAV plus Dist'!BR62)+1,FALSE)</f>
        <v>0</v>
      </c>
      <c r="BS63" s="144">
        <f>HLOOKUP(BS$2,NAV!$B$2:$CH$509,ROW(BS62),)+HLOOKUP(BS$2,DIST!$C$1:$CI$508,ROW('NAV plus Dist'!BS62)+1,FALSE)</f>
        <v>0</v>
      </c>
      <c r="BT63" s="144">
        <f>HLOOKUP(BT$2,NAV!$B$2:$CH$509,ROW(BT62),)+HLOOKUP(BT$2,DIST!$C$1:$CI$508,ROW('NAV plus Dist'!BT62)+1,FALSE)</f>
        <v>0</v>
      </c>
      <c r="BU63" s="144">
        <f>HLOOKUP(BU$2,NAV!$B$2:$CH$509,ROW(BU62),)+HLOOKUP(BU$2,DIST!$C$1:$CI$508,ROW('NAV plus Dist'!BU62)+1,FALSE)</f>
        <v>0</v>
      </c>
      <c r="BV63" s="144">
        <f>HLOOKUP(BV$2,NAV!$B$2:$CH$509,ROW(BV62),)+HLOOKUP(BV$2,DIST!$C$1:$CI$508,ROW('NAV plus Dist'!BV62)+1,FALSE)</f>
        <v>0</v>
      </c>
      <c r="BW63" s="144">
        <f>HLOOKUP(BW$2,NAV!$B$2:$CH$509,ROW(BW62),)+HLOOKUP(BW$2,DIST!$C$1:$CI$508,ROW('NAV plus Dist'!BW62)+1,FALSE)</f>
        <v>0</v>
      </c>
      <c r="BX63" s="144">
        <f>HLOOKUP(BX$2,NAV!$B$2:$CH$509,ROW(BX62),)+HLOOKUP(BX$2,DIST!$C$1:$CI$508,ROW('NAV plus Dist'!BX62)+1,FALSE)</f>
        <v>0</v>
      </c>
      <c r="BY63" s="144">
        <f>HLOOKUP(BY$2,NAV!$B$2:$CH$509,ROW(BY62),)+HLOOKUP(BY$2,DIST!$C$1:$CI$508,ROW('NAV plus Dist'!BY62)+1,FALSE)</f>
        <v>0</v>
      </c>
      <c r="BZ63" s="144">
        <f>HLOOKUP(BZ$2,NAV!$B$2:$CH$509,ROW(BZ62),)+HLOOKUP(BZ$2,DIST!$C$1:$CI$508,ROW('NAV plus Dist'!BZ62)+1,FALSE)</f>
        <v>0</v>
      </c>
      <c r="CA63" s="144">
        <f>HLOOKUP(CA$2,NAV!$B$2:$CH$509,ROW(CA62),)+HLOOKUP(CA$2,DIST!$C$1:$CI$508,ROW('NAV plus Dist'!CA62)+1,FALSE)</f>
        <v>0</v>
      </c>
      <c r="CB63" s="144">
        <f>HLOOKUP(CB$2,NAV!$B$2:$CH$509,ROW(CB62),)+HLOOKUP(CB$2,DIST!$C$1:$CI$508,ROW('NAV plus Dist'!CB62)+1,FALSE)</f>
        <v>0</v>
      </c>
      <c r="CC63" s="144">
        <f>HLOOKUP(CC$2,NAV!$B$2:$CH$509,ROW(CC62),)+HLOOKUP(CC$2,DIST!$C$1:$CI$508,ROW('NAV plus Dist'!CC62)+1,FALSE)</f>
        <v>0</v>
      </c>
      <c r="CD63" s="144">
        <f>HLOOKUP(CD$2,NAV!$B$2:$CH$509,ROW(CD62),)+HLOOKUP(CD$2,DIST!$C$1:$CI$508,ROW('NAV plus Dist'!CD62)+1,FALSE)</f>
        <v>0</v>
      </c>
      <c r="CE63" s="144">
        <f>HLOOKUP(CE$2,NAV!$B$2:$CH$509,ROW(CE62),)+HLOOKUP(CE$2,DIST!$C$1:$CI$508,ROW('NAV plus Dist'!CE62)+1,FALSE)</f>
        <v>0</v>
      </c>
      <c r="CF63" s="144">
        <f>HLOOKUP(CF$2,NAV!$B$2:$CH$509,ROW(CF62),)+HLOOKUP(CF$2,DIST!$C$1:$CI$508,ROW('NAV plus Dist'!CF62)+1,FALSE)</f>
        <v>0</v>
      </c>
      <c r="CG63" s="144">
        <f>HLOOKUP(CG$2,NAV!$B$2:$CH$509,ROW(CG62),)+HLOOKUP(CG$2,DIST!$C$1:$CI$508,ROW('NAV plus Dist'!CG62)+1,FALSE)</f>
        <v>0</v>
      </c>
      <c r="CH63" s="144">
        <f>HLOOKUP(CH$2,NAV!$B$2:$CH$509,ROW(CH62),)+HLOOKUP(CH$2,DIST!$C$1:$CI$508,ROW('NAV plus Dist'!CH62)+1,FALSE)</f>
        <v>0</v>
      </c>
      <c r="CI63" s="144">
        <f>HLOOKUP(CI$2,NAV!$B$2:$CH$509,ROW(CI62),)+HLOOKUP(CI$2,DIST!$C$1:$CI$508,ROW('NAV plus Dist'!CI62)+1,FALSE)</f>
        <v>0</v>
      </c>
      <c r="CJ63" s="144">
        <f>HLOOKUP(CJ$2,NAV!$B$2:$AAA$509,ROW(CJ62),)+HLOOKUP(CJ$2,DIST!$C$1:$AAJ$508,ROW('NAV plus Dist'!CJ62)+1,FALSE)</f>
        <v>0</v>
      </c>
      <c r="CK63" s="144">
        <f>HLOOKUP(CK$2,NAV!$B$2:$AAA$509,ROW(CK62),)+HLOOKUP(CK$2,DIST!$C$1:$AAJ$508,ROW('NAV plus Dist'!CK62)+1,FALSE)</f>
        <v>0</v>
      </c>
      <c r="CL63" s="144">
        <f>HLOOKUP(CL$2,NAV!$B$2:$AAA$509,ROW(CL62),)+HLOOKUP(CL$2,DIST!$C$1:$AAJ$508,ROW('NAV plus Dist'!CL62)+1,FALSE)</f>
        <v>0</v>
      </c>
      <c r="CM63" s="144">
        <f>HLOOKUP(CM$2,NAV!$B$2:$AAA$509,ROW(CM62),)+HLOOKUP(CM$2,DIST!$C$1:$AAJ$508,ROW('NAV plus Dist'!CM62)+1,FALSE)</f>
        <v>0</v>
      </c>
      <c r="CN63" s="144">
        <f>HLOOKUP(CN$2,NAV!$B$2:$AAA$509,ROW(CN62),)+HLOOKUP(CN$2,DIST!$C$1:$AAJ$508,ROW('NAV plus Dist'!CN62)+1,FALSE)</f>
        <v>0</v>
      </c>
      <c r="CO63" s="144">
        <f>HLOOKUP(CO$2,NAV!$B$2:$AAA$509,ROW(CO62),)+HLOOKUP(CO$2,DIST!$C$1:$AAJ$508,ROW('NAV plus Dist'!CO62)+1,FALSE)</f>
        <v>0</v>
      </c>
      <c r="CP63" s="144">
        <f>HLOOKUP(CP$2,NAV!$B$2:$AAA$509,ROW(CP62),)+HLOOKUP(CP$2,DIST!$C$1:$AAJ$508,ROW('NAV plus Dist'!CP62)+1,FALSE)</f>
        <v>0</v>
      </c>
      <c r="CQ63" s="144">
        <f>HLOOKUP(CQ$2,NAV!$B$2:$AAA$509,ROW(CQ62),)+HLOOKUP(CQ$2,DIST!$C$1:$AAJ$508,ROW('NAV plus Dist'!CQ62)+1,FALSE)</f>
        <v>0</v>
      </c>
      <c r="CR63" s="144">
        <f>HLOOKUP(CR$2,NAV!$B$2:$AAA$509,ROW(CR62),)+HLOOKUP(CR$2,DIST!$C$1:$AAJ$508,ROW('NAV plus Dist'!CR62)+1,FALSE)</f>
        <v>0</v>
      </c>
      <c r="CS63" s="144">
        <f>HLOOKUP(CS$2,NAV!$B$2:$AAA$509,ROW(CS62),)+HLOOKUP(CS$2,DIST!$C$1:$AAJ$508,ROW('NAV plus Dist'!CS62)+1,FALSE)</f>
        <v>0</v>
      </c>
      <c r="CT63" s="144">
        <f>HLOOKUP(CT$2,NAV!$B$2:$AAA$509,ROW(CT62),)+HLOOKUP(CT$2,DIST!$C$1:$AAJ$508,ROW('NAV plus Dist'!CT62)+1,FALSE)</f>
        <v>0</v>
      </c>
      <c r="CU63" s="144">
        <f>HLOOKUP(CU$2,NAV!$B$2:$AAA$509,ROW(CU62),)+HLOOKUP(CU$2,DIST!$C$1:$AAJ$508,ROW('NAV plus Dist'!CU62)+1,FALSE)</f>
        <v>0</v>
      </c>
      <c r="CV63" s="144">
        <f>HLOOKUP(CV$2,NAV!$B$2:$AAA$509,ROW(CV62),)+HLOOKUP(CV$2,DIST!$C$1:$AAJ$508,ROW('NAV plus Dist'!CV62)+1,FALSE)</f>
        <v>0</v>
      </c>
      <c r="CW63" s="144">
        <f>HLOOKUP(CW$2,NAV!$B$2:$AAA$509,ROW(CW62),)+HLOOKUP(CW$2,DIST!$C$1:$AAJ$508,ROW('NAV plus Dist'!CW62)+1,FALSE)</f>
        <v>0</v>
      </c>
      <c r="CX63" s="144">
        <f>HLOOKUP(CX$2,NAV!$B$2:$AAA$509,ROW(CX62),)+HLOOKUP(CX$2,DIST!$C$1:$AAJ$508,ROW('NAV plus Dist'!CX62)+1,FALSE)</f>
        <v>0</v>
      </c>
      <c r="CY63" s="144">
        <f>HLOOKUP(CY$2,NAV!$B$2:$AAA$509,ROW(CY62),)+HLOOKUP(CY$2,DIST!$C$1:$AAJ$508,ROW('NAV plus Dist'!CY62)+1,FALSE)</f>
        <v>0</v>
      </c>
      <c r="CZ63" s="144">
        <f>HLOOKUP(CZ$2,NAV!$B$2:$AAA$509,ROW(CZ62),)+HLOOKUP(CZ$2,DIST!$C$1:$AAJ$508,ROW('NAV plus Dist'!CZ62)+1,FALSE)</f>
        <v>0</v>
      </c>
      <c r="DA63" s="144">
        <f>HLOOKUP(DA$2,NAV!$B$2:$AAA$509,ROW(DA62),)+HLOOKUP(DA$2,DIST!$C$1:$AAJ$508,ROW('NAV plus Dist'!DA62)+1,FALSE)</f>
        <v>0</v>
      </c>
      <c r="DB63" s="144">
        <f>HLOOKUP(DB$2,NAV!$B$2:$AAA$509,ROW(DB62),)+HLOOKUP(DB$2,DIST!$C$1:$AAJ$508,ROW('NAV plus Dist'!DB62)+1,FALSE)</f>
        <v>0</v>
      </c>
      <c r="DC63" s="144">
        <f>HLOOKUP(DC$2,NAV!$B$2:$AAA$509,ROW(DC62),)+HLOOKUP(DC$2,DIST!$C$1:$AAJ$508,ROW('NAV plus Dist'!DC62)+1,FALSE)</f>
        <v>0</v>
      </c>
      <c r="DD63" s="144">
        <f>HLOOKUP(DD$2,NAV!$B$2:$AAA$509,ROW(DD62),)+HLOOKUP(DD$2,DIST!$C$1:$AAJ$508,ROW('NAV plus Dist'!DD62)+1,FALSE)</f>
        <v>0</v>
      </c>
      <c r="DE63" s="144">
        <f>HLOOKUP(DE$2,NAV!$B$2:$AAA$509,ROW(DE62),)+HLOOKUP(DE$2,DIST!$C$1:$AAJ$508,ROW('NAV plus Dist'!DE62)+1,FALSE)</f>
        <v>0</v>
      </c>
      <c r="DF63" s="144">
        <f>HLOOKUP(DF$2,NAV!$B$2:$AAA$509,ROW(DF62),)+HLOOKUP(DF$2,DIST!$C$1:$AAJ$508,ROW('NAV plus Dist'!DF62)+1,FALSE)</f>
        <v>0</v>
      </c>
      <c r="DG63" s="144">
        <f>HLOOKUP(DG$2,NAV!$B$2:$AAA$509,ROW(DG62),)+HLOOKUP(DG$2,DIST!$C$1:$AAJ$508,ROW('NAV plus Dist'!DG62)+1,FALSE)</f>
        <v>0</v>
      </c>
      <c r="DH63" s="144">
        <f>HLOOKUP(DH$2,NAV!$B$2:$AAA$509,ROW(DH62),)+HLOOKUP(DH$2,DIST!$C$1:$AAJ$508,ROW('NAV plus Dist'!DH62)+1,FALSE)</f>
        <v>0</v>
      </c>
    </row>
    <row r="64" spans="1:112">
      <c r="A64" s="94">
        <f t="shared" si="74"/>
        <v>135</v>
      </c>
      <c r="B64" s="148">
        <f t="shared" si="75"/>
        <v>41943</v>
      </c>
      <c r="C64" s="144">
        <f>HLOOKUP(C$2,NAV!$B$2:$CH$509,ROW(C63),)+HLOOKUP(C$2,DIST!$C$1:$CI$508,ROW('NAV plus Dist'!C63)+1,FALSE)</f>
        <v>0</v>
      </c>
      <c r="D64" s="144">
        <f>HLOOKUP(D$2,NAV!$B$2:$CH$509,ROW(D63),)+HLOOKUP(D$2,DIST!$C$1:$CI$508,ROW('NAV plus Dist'!D63)+1,FALSE)</f>
        <v>0</v>
      </c>
      <c r="E64" s="144">
        <f>HLOOKUP(E$2,NAV!$B$2:$CH$509,ROW(E63),)+HLOOKUP(E$2,DIST!$C$1:$CI$508,ROW('NAV plus Dist'!E63)+1,FALSE)</f>
        <v>0</v>
      </c>
      <c r="F64" s="144">
        <f>HLOOKUP(F$2,NAV!$B$2:$CH$509,ROW(F63),)+HLOOKUP(F$2,DIST!$C$1:$CI$508,ROW('NAV plus Dist'!F63)+1,FALSE)</f>
        <v>0</v>
      </c>
      <c r="G64" s="144">
        <f>HLOOKUP(G$2,NAV!$B$2:$CH$509,ROW(G63),)+HLOOKUP(G$2,DIST!$C$1:$CI$508,ROW('NAV plus Dist'!G63)+1,FALSE)</f>
        <v>0</v>
      </c>
      <c r="H64" s="144">
        <f>HLOOKUP(H$2,NAV!$B$2:$CH$509,ROW(H63),)+HLOOKUP(H$2,DIST!$C$1:$CI$508,ROW('NAV plus Dist'!H63)+1,FALSE)</f>
        <v>0</v>
      </c>
      <c r="I64" s="144">
        <f>HLOOKUP(I$2,NAV!$B$2:$CH$509,ROW(I63),)+HLOOKUP(I$2,DIST!$C$1:$CI$508,ROW('NAV plus Dist'!I63)+1,FALSE)</f>
        <v>0</v>
      </c>
      <c r="J64" s="144">
        <f>HLOOKUP(J$2,NAV!$B$2:$CH$509,ROW(J63),)+HLOOKUP(J$2,DIST!$C$1:$CI$508,ROW('NAV plus Dist'!J63)+1,FALSE)</f>
        <v>0</v>
      </c>
      <c r="K64" s="144">
        <f>HLOOKUP(K$2,NAV!$B$2:$CH$509,ROW(K63),)+HLOOKUP(K$2,DIST!$C$1:$CI$508,ROW('NAV plus Dist'!K63)+1,FALSE)</f>
        <v>0</v>
      </c>
      <c r="L64" s="144">
        <f>HLOOKUP(L$2,NAV!$B$2:$CH$509,ROW(L63),)+HLOOKUP(L$2,DIST!$C$1:$CI$508,ROW('NAV plus Dist'!L63)+1,FALSE)</f>
        <v>0</v>
      </c>
      <c r="M64" s="144">
        <f>HLOOKUP(M$2,NAV!$B$2:$CH$509,ROW(M63),)+HLOOKUP(M$2,DIST!$C$1:$CI$508,ROW('NAV plus Dist'!M63)+1,FALSE)</f>
        <v>0</v>
      </c>
      <c r="N64" s="144">
        <f>HLOOKUP(N$2,NAV!$B$2:$CH$509,ROW(N63),)+HLOOKUP(N$2,DIST!$C$1:$CI$508,ROW('NAV plus Dist'!N63)+1,FALSE)</f>
        <v>0</v>
      </c>
      <c r="O64" s="144">
        <f>HLOOKUP(O$2,NAV!$B$2:$CH$509,ROW(O63),)+HLOOKUP(O$2,DIST!$C$1:$CI$508,ROW('NAV plus Dist'!O63)+1,FALSE)</f>
        <v>9.4710999999999999</v>
      </c>
      <c r="P64" s="144">
        <f>HLOOKUP(P$2,NAV!$B$2:$CH$509,ROW(P63),)+HLOOKUP(P$2,DIST!$C$1:$CI$508,ROW('NAV plus Dist'!P63)+1,FALSE)</f>
        <v>9.4696999999999996</v>
      </c>
      <c r="Q64" s="144">
        <f>HLOOKUP(Q$2,NAV!$B$2:$CH$509,ROW(Q63),)+HLOOKUP(Q$2,DIST!$C$1:$CI$508,ROW('NAV plus Dist'!Q63)+1,FALSE)</f>
        <v>14.0785</v>
      </c>
      <c r="R64" s="144">
        <f>HLOOKUP(R$2,NAV!$B$2:$CH$509,ROW(R63),)+HLOOKUP(R$2,DIST!$C$1:$CI$508,ROW('NAV plus Dist'!R63)+1,FALSE)</f>
        <v>14.0785</v>
      </c>
      <c r="S64" s="144">
        <f>HLOOKUP(S$2,NAV!$B$2:$CH$509,ROW(S63),)+HLOOKUP(S$2,DIST!$C$1:$CI$508,ROW('NAV plus Dist'!S63)+1,FALSE)</f>
        <v>13.787700000000001</v>
      </c>
      <c r="T64" s="144">
        <f>HLOOKUP(T$2,NAV!$B$2:$CH$509,ROW(T63),)+HLOOKUP(T$2,DIST!$C$1:$CI$508,ROW('NAV plus Dist'!T63)+1,FALSE)</f>
        <v>14.466200000000001</v>
      </c>
      <c r="U64" s="144">
        <f>HLOOKUP(U$2,NAV!$B$2:$CH$509,ROW(U63),)+HLOOKUP(U$2,DIST!$C$1:$CI$508,ROW('NAV plus Dist'!U63)+1,FALSE)</f>
        <v>14.0806</v>
      </c>
      <c r="V64" s="144">
        <f>HLOOKUP(V$2,NAV!$B$2:$CH$509,ROW(V63),)+HLOOKUP(V$2,DIST!$C$1:$CI$508,ROW('NAV plus Dist'!V63)+1,FALSE)</f>
        <v>14.753</v>
      </c>
      <c r="W64" s="144">
        <f>HLOOKUP(W$2,NAV!$B$2:$CH$509,ROW(W63),)+HLOOKUP(W$2,DIST!$C$1:$CI$508,ROW('NAV plus Dist'!W63)+1,FALSE)</f>
        <v>14.753</v>
      </c>
      <c r="X64" s="144">
        <f>HLOOKUP(X$2,NAV!$B$2:$CH$509,ROW(X63),)+HLOOKUP(X$2,DIST!$C$1:$CI$508,ROW('NAV plus Dist'!X63)+1,FALSE)</f>
        <v>14.7811</v>
      </c>
      <c r="Y64" s="144">
        <f>HLOOKUP(Y$2,NAV!$B$2:$CH$509,ROW(Y63),)+HLOOKUP(Y$2,DIST!$C$1:$CI$508,ROW('NAV plus Dist'!Y63)+1,FALSE)</f>
        <v>15.2887</v>
      </c>
      <c r="Z64" s="144">
        <f>HLOOKUP(Z$2,NAV!$B$2:$CH$509,ROW(Z63),)+HLOOKUP(Z$2,DIST!$C$1:$CI$508,ROW('NAV plus Dist'!Z63)+1,FALSE)</f>
        <v>14.7879</v>
      </c>
      <c r="AA64" s="144">
        <f>HLOOKUP(AA$2,NAV!$B$2:$CH$509,ROW(AA63),)+HLOOKUP(AA$2,DIST!$C$1:$CI$508,ROW('NAV plus Dist'!AA63)+1,FALSE)</f>
        <v>9.1081000000000003</v>
      </c>
      <c r="AB64" s="144">
        <f>HLOOKUP(AB$2,NAV!$B$2:$CH$509,ROW(AB63),)+HLOOKUP(AB$2,DIST!$C$1:$CI$508,ROW('NAV plus Dist'!AB63)+1,FALSE)</f>
        <v>0</v>
      </c>
      <c r="AC64" s="144">
        <f>HLOOKUP(AC$2,NAV!$B$2:$CH$509,ROW(AC63),)+HLOOKUP(AC$2,DIST!$C$1:$CI$508,ROW('NAV plus Dist'!AC63)+1,FALSE)</f>
        <v>9.08</v>
      </c>
      <c r="AD64" s="144">
        <f>HLOOKUP(AD$2,NAV!$B$2:$CH$509,ROW(AD63),)+HLOOKUP(AD$2,DIST!$C$1:$CI$508,ROW('NAV plus Dist'!AD63)+1,FALSE)</f>
        <v>0</v>
      </c>
      <c r="AE64" s="144">
        <f>HLOOKUP(AE$2,NAV!$B$2:$CH$509,ROW(AE63),)+HLOOKUP(AE$2,DIST!$C$1:$CI$508,ROW('NAV plus Dist'!AE63)+1,FALSE)</f>
        <v>0</v>
      </c>
      <c r="AF64" s="144">
        <f>HLOOKUP(AF$2,NAV!$B$2:$CH$509,ROW(AF63),)+HLOOKUP(AF$2,DIST!$C$1:$CI$508,ROW('NAV plus Dist'!AF63)+1,FALSE)</f>
        <v>0</v>
      </c>
      <c r="AG64" s="144">
        <f>HLOOKUP(AG$2,NAV!$B$2:$CH$509,ROW(AG63),)+HLOOKUP(AG$2,DIST!$C$1:$CI$508,ROW('NAV plus Dist'!AG63)+1,FALSE)</f>
        <v>0</v>
      </c>
      <c r="AH64" s="144">
        <f>HLOOKUP(AH$2,NAV!$B$2:$CH$509,ROW(AH63),)+HLOOKUP(AH$2,DIST!$C$1:$CI$508,ROW('NAV plus Dist'!AH63)+1,FALSE)</f>
        <v>0</v>
      </c>
      <c r="AI64" s="144">
        <f>HLOOKUP(AI$2,NAV!$B$2:$CH$509,ROW(AI63),)+HLOOKUP(AI$2,DIST!$C$1:$CI$508,ROW('NAV plus Dist'!AI63)+1,FALSE)</f>
        <v>0</v>
      </c>
      <c r="AJ64" s="144">
        <f>HLOOKUP(AJ$2,NAV!$B$2:$CH$509,ROW(AJ63),)+HLOOKUP(AJ$2,DIST!$C$1:$CI$508,ROW('NAV plus Dist'!AJ63)+1,FALSE)</f>
        <v>0</v>
      </c>
      <c r="AK64" s="144">
        <f>HLOOKUP(AK$2,NAV!$B$2:$CH$509,ROW(AK63),)+HLOOKUP(AK$2,DIST!$C$1:$CI$508,ROW('NAV plus Dist'!AK63)+1,FALSE)</f>
        <v>0</v>
      </c>
      <c r="AL64" s="144">
        <f>HLOOKUP(AL$2,NAV!$B$2:$CH$509,ROW(AL63),)+HLOOKUP(AL$2,DIST!$C$1:$CI$508,ROW('NAV plus Dist'!AL63)+1,FALSE)</f>
        <v>0</v>
      </c>
      <c r="AM64" s="144">
        <f>HLOOKUP(AM$2,NAV!$B$2:$CH$509,ROW(AM63),)+HLOOKUP(AM$2,DIST!$C$1:$CI$508,ROW('NAV plus Dist'!AM63)+1,FALSE)</f>
        <v>0</v>
      </c>
      <c r="AN64" s="144">
        <f>HLOOKUP(AN$2,NAV!$B$2:$CH$509,ROW(AN63),)+HLOOKUP(AN$2,DIST!$C$1:$CI$508,ROW('NAV plus Dist'!AN63)+1,FALSE)</f>
        <v>0</v>
      </c>
      <c r="AO64" s="144">
        <f>HLOOKUP(AO$2,NAV!$B$2:$CH$509,ROW(AO63),)+HLOOKUP(AO$2,DIST!$C$1:$CI$508,ROW('NAV plus Dist'!AO63)+1,FALSE)</f>
        <v>0</v>
      </c>
      <c r="AP64" s="144">
        <f>HLOOKUP(AP$2,NAV!$B$2:$CH$509,ROW(AP63),)+HLOOKUP(AP$2,DIST!$C$1:$CI$508,ROW('NAV plus Dist'!AP63)+1,FALSE)</f>
        <v>0</v>
      </c>
      <c r="AQ64" s="144">
        <f>HLOOKUP(AQ$2,NAV!$B$2:$CH$509,ROW(AQ63),)+HLOOKUP(AQ$2,DIST!$C$1:$CI$508,ROW('NAV plus Dist'!AQ63)+1,FALSE)</f>
        <v>0</v>
      </c>
      <c r="AR64" s="144">
        <f>HLOOKUP(AR$2,NAV!$B$2:$CH$509,ROW(AR63),)+HLOOKUP(AR$2,DIST!$C$1:$CI$508,ROW('NAV plus Dist'!AR63)+1,FALSE)</f>
        <v>0</v>
      </c>
      <c r="AS64" s="144">
        <f>HLOOKUP(AS$2,NAV!$B$2:$CH$509,ROW(AS63),)+HLOOKUP(AS$2,DIST!$C$1:$CI$508,ROW('NAV plus Dist'!AS63)+1,FALSE)</f>
        <v>0</v>
      </c>
      <c r="AT64" s="144">
        <f>HLOOKUP(AT$2,NAV!$B$2:$CH$509,ROW(AT63),)+HLOOKUP(AT$2,DIST!$C$1:$CI$508,ROW('NAV plus Dist'!AT63)+1,FALSE)</f>
        <v>0</v>
      </c>
      <c r="AU64" s="144">
        <f>HLOOKUP(AU$2,NAV!$B$2:$CH$509,ROW(AU63),)+HLOOKUP(AU$2,DIST!$C$1:$CI$508,ROW('NAV plus Dist'!AU63)+1,FALSE)</f>
        <v>0</v>
      </c>
      <c r="AV64" s="144">
        <f>HLOOKUP(AV$2,NAV!$B$2:$CH$509,ROW(AV63),)+HLOOKUP(AV$2,DIST!$C$1:$CI$508,ROW('NAV plus Dist'!AV63)+1,FALSE)</f>
        <v>0</v>
      </c>
      <c r="AW64" s="144">
        <f>HLOOKUP(AW$2,NAV!$B$2:$CH$509,ROW(AW63),)+HLOOKUP(AW$2,DIST!$C$1:$CI$508,ROW('NAV plus Dist'!AW63)+1,FALSE)</f>
        <v>0</v>
      </c>
      <c r="AX64" s="144">
        <f>HLOOKUP(AX$2,NAV!$B$2:$CH$509,ROW(AX63),)+HLOOKUP(AX$2,DIST!$C$1:$CI$508,ROW('NAV plus Dist'!AX63)+1,FALSE)</f>
        <v>0</v>
      </c>
      <c r="AY64" s="144">
        <f>HLOOKUP(AY$2,NAV!$B$2:$CH$509,ROW(AY63),)+HLOOKUP(AY$2,DIST!$C$1:$CI$508,ROW('NAV plus Dist'!AY63)+1,FALSE)</f>
        <v>0</v>
      </c>
      <c r="AZ64" s="144">
        <f>HLOOKUP(AZ$2,NAV!$B$2:$CH$509,ROW(AZ63),)+HLOOKUP(AZ$2,DIST!$C$1:$CI$508,ROW('NAV plus Dist'!AZ63)+1,FALSE)</f>
        <v>0</v>
      </c>
      <c r="BA64" s="144">
        <f>HLOOKUP(BA$2,NAV!$B$2:$CH$509,ROW(BA63),)+HLOOKUP(BA$2,DIST!$C$1:$CI$508,ROW('NAV plus Dist'!BA63)+1,FALSE)</f>
        <v>0</v>
      </c>
      <c r="BB64" s="144">
        <f>HLOOKUP(BB$2,NAV!$B$2:$CH$509,ROW(BB63),)+HLOOKUP(BB$2,DIST!$C$1:$CI$508,ROW('NAV plus Dist'!BB63)+1,FALSE)</f>
        <v>0</v>
      </c>
      <c r="BC64" s="144">
        <f>HLOOKUP(BC$2,NAV!$B$2:$CH$509,ROW(BC63),)+HLOOKUP(BC$2,DIST!$C$1:$CI$508,ROW('NAV plus Dist'!BC63)+1,FALSE)</f>
        <v>0</v>
      </c>
      <c r="BD64" s="144">
        <f>HLOOKUP(BD$2,NAV!$B$2:$CH$509,ROW(BD63),)+HLOOKUP(BD$2,DIST!$C$1:$CI$508,ROW('NAV plus Dist'!BD63)+1,FALSE)</f>
        <v>0</v>
      </c>
      <c r="BE64" s="144">
        <f>HLOOKUP(BE$2,NAV!$B$2:$CH$509,ROW(BE63),)+HLOOKUP(BE$2,DIST!$C$1:$CI$508,ROW('NAV plus Dist'!BE63)+1,FALSE)</f>
        <v>0</v>
      </c>
      <c r="BF64" s="144">
        <f>HLOOKUP(BF$2,NAV!$B$2:$CH$509,ROW(BF63),)+HLOOKUP(BF$2,DIST!$C$1:$CI$508,ROW('NAV plus Dist'!BF63)+1,FALSE)</f>
        <v>0</v>
      </c>
      <c r="BG64" s="144">
        <f>HLOOKUP(BG$2,NAV!$B$2:$CH$509,ROW(BG63),)+HLOOKUP(BG$2,DIST!$C$1:$CI$508,ROW('NAV plus Dist'!BG63)+1,FALSE)</f>
        <v>0</v>
      </c>
      <c r="BH64" s="144">
        <f>HLOOKUP(BH$2,NAV!$B$2:$CH$509,ROW(BH63),)+HLOOKUP(BH$2,DIST!$C$1:$CI$508,ROW('NAV plus Dist'!BH63)+1,FALSE)</f>
        <v>0</v>
      </c>
      <c r="BI64" s="144">
        <f>HLOOKUP(BI$2,NAV!$B$2:$CH$509,ROW(BI63),)+HLOOKUP(BI$2,DIST!$C$1:$CI$508,ROW('NAV plus Dist'!BI63)+1,FALSE)</f>
        <v>0</v>
      </c>
      <c r="BJ64" s="144">
        <f>HLOOKUP(BJ$2,NAV!$B$2:$CH$509,ROW(BJ63),)+HLOOKUP(BJ$2,DIST!$C$1:$CI$508,ROW('NAV plus Dist'!BJ63)+1,FALSE)</f>
        <v>0</v>
      </c>
      <c r="BK64" s="144">
        <f>HLOOKUP(BK$2,NAV!$B$2:$CH$509,ROW(BK63),)+HLOOKUP(BK$2,DIST!$C$1:$CI$508,ROW('NAV plus Dist'!BK63)+1,FALSE)</f>
        <v>0</v>
      </c>
      <c r="BL64" s="144">
        <f>HLOOKUP(BL$2,NAV!$B$2:$CH$509,ROW(BL63),)+HLOOKUP(BL$2,DIST!$C$1:$CI$508,ROW('NAV plus Dist'!BL63)+1,FALSE)</f>
        <v>0</v>
      </c>
      <c r="BM64" s="144">
        <f>HLOOKUP(BM$2,NAV!$B$2:$CH$509,ROW(BM63),)+HLOOKUP(BM$2,DIST!$C$1:$CI$508,ROW('NAV plus Dist'!BM63)+1,FALSE)</f>
        <v>0</v>
      </c>
      <c r="BN64" s="144">
        <f>HLOOKUP(BN$2,NAV!$B$2:$CH$509,ROW(BN63),)+HLOOKUP(BN$2,DIST!$C$1:$CI$508,ROW('NAV plus Dist'!BN63)+1,FALSE)</f>
        <v>0</v>
      </c>
      <c r="BO64" s="144">
        <f>HLOOKUP(BO$2,NAV!$B$2:$CH$509,ROW(BO63),)+HLOOKUP(BO$2,DIST!$C$1:$CI$508,ROW('NAV plus Dist'!BO63)+1,FALSE)</f>
        <v>0</v>
      </c>
      <c r="BP64" s="144">
        <f>HLOOKUP(BP$2,NAV!$B$2:$CH$509,ROW(BP63),)+HLOOKUP(BP$2,DIST!$C$1:$CI$508,ROW('NAV plus Dist'!BP63)+1,FALSE)</f>
        <v>0</v>
      </c>
      <c r="BQ64" s="144">
        <f>HLOOKUP(BQ$2,NAV!$B$2:$CH$509,ROW(BQ63),)+HLOOKUP(BQ$2,DIST!$C$1:$CI$508,ROW('NAV plus Dist'!BQ63)+1,FALSE)</f>
        <v>0</v>
      </c>
      <c r="BR64" s="144">
        <f>HLOOKUP(BR$2,NAV!$B$2:$CH$509,ROW(BR63),)+HLOOKUP(BR$2,DIST!$C$1:$CI$508,ROW('NAV plus Dist'!BR63)+1,FALSE)</f>
        <v>0</v>
      </c>
      <c r="BS64" s="144">
        <f>HLOOKUP(BS$2,NAV!$B$2:$CH$509,ROW(BS63),)+HLOOKUP(BS$2,DIST!$C$1:$CI$508,ROW('NAV plus Dist'!BS63)+1,FALSE)</f>
        <v>0</v>
      </c>
      <c r="BT64" s="144">
        <f>HLOOKUP(BT$2,NAV!$B$2:$CH$509,ROW(BT63),)+HLOOKUP(BT$2,DIST!$C$1:$CI$508,ROW('NAV plus Dist'!BT63)+1,FALSE)</f>
        <v>0</v>
      </c>
      <c r="BU64" s="144">
        <f>HLOOKUP(BU$2,NAV!$B$2:$CH$509,ROW(BU63),)+HLOOKUP(BU$2,DIST!$C$1:$CI$508,ROW('NAV plus Dist'!BU63)+1,FALSE)</f>
        <v>0</v>
      </c>
      <c r="BV64" s="144">
        <f>HLOOKUP(BV$2,NAV!$B$2:$CH$509,ROW(BV63),)+HLOOKUP(BV$2,DIST!$C$1:$CI$508,ROW('NAV plus Dist'!BV63)+1,FALSE)</f>
        <v>0</v>
      </c>
      <c r="BW64" s="144">
        <f>HLOOKUP(BW$2,NAV!$B$2:$CH$509,ROW(BW63),)+HLOOKUP(BW$2,DIST!$C$1:$CI$508,ROW('NAV plus Dist'!BW63)+1,FALSE)</f>
        <v>0</v>
      </c>
      <c r="BX64" s="144">
        <f>HLOOKUP(BX$2,NAV!$B$2:$CH$509,ROW(BX63),)+HLOOKUP(BX$2,DIST!$C$1:$CI$508,ROW('NAV plus Dist'!BX63)+1,FALSE)</f>
        <v>0</v>
      </c>
      <c r="BY64" s="144">
        <f>HLOOKUP(BY$2,NAV!$B$2:$CH$509,ROW(BY63),)+HLOOKUP(BY$2,DIST!$C$1:$CI$508,ROW('NAV plus Dist'!BY63)+1,FALSE)</f>
        <v>0</v>
      </c>
      <c r="BZ64" s="144">
        <f>HLOOKUP(BZ$2,NAV!$B$2:$CH$509,ROW(BZ63),)+HLOOKUP(BZ$2,DIST!$C$1:$CI$508,ROW('NAV plus Dist'!BZ63)+1,FALSE)</f>
        <v>0</v>
      </c>
      <c r="CA64" s="144">
        <f>HLOOKUP(CA$2,NAV!$B$2:$CH$509,ROW(CA63),)+HLOOKUP(CA$2,DIST!$C$1:$CI$508,ROW('NAV plus Dist'!CA63)+1,FALSE)</f>
        <v>0</v>
      </c>
      <c r="CB64" s="144">
        <f>HLOOKUP(CB$2,NAV!$B$2:$CH$509,ROW(CB63),)+HLOOKUP(CB$2,DIST!$C$1:$CI$508,ROW('NAV plus Dist'!CB63)+1,FALSE)</f>
        <v>0</v>
      </c>
      <c r="CC64" s="144">
        <f>HLOOKUP(CC$2,NAV!$B$2:$CH$509,ROW(CC63),)+HLOOKUP(CC$2,DIST!$C$1:$CI$508,ROW('NAV plus Dist'!CC63)+1,FALSE)</f>
        <v>0</v>
      </c>
      <c r="CD64" s="144">
        <f>HLOOKUP(CD$2,NAV!$B$2:$CH$509,ROW(CD63),)+HLOOKUP(CD$2,DIST!$C$1:$CI$508,ROW('NAV plus Dist'!CD63)+1,FALSE)</f>
        <v>0</v>
      </c>
      <c r="CE64" s="144">
        <f>HLOOKUP(CE$2,NAV!$B$2:$CH$509,ROW(CE63),)+HLOOKUP(CE$2,DIST!$C$1:$CI$508,ROW('NAV plus Dist'!CE63)+1,FALSE)</f>
        <v>0</v>
      </c>
      <c r="CF64" s="144">
        <f>HLOOKUP(CF$2,NAV!$B$2:$CH$509,ROW(CF63),)+HLOOKUP(CF$2,DIST!$C$1:$CI$508,ROW('NAV plus Dist'!CF63)+1,FALSE)</f>
        <v>0</v>
      </c>
      <c r="CG64" s="144">
        <f>HLOOKUP(CG$2,NAV!$B$2:$CH$509,ROW(CG63),)+HLOOKUP(CG$2,DIST!$C$1:$CI$508,ROW('NAV plus Dist'!CG63)+1,FALSE)</f>
        <v>0</v>
      </c>
      <c r="CH64" s="144">
        <f>HLOOKUP(CH$2,NAV!$B$2:$CH$509,ROW(CH63),)+HLOOKUP(CH$2,DIST!$C$1:$CI$508,ROW('NAV plus Dist'!CH63)+1,FALSE)</f>
        <v>0</v>
      </c>
      <c r="CI64" s="144">
        <f>HLOOKUP(CI$2,NAV!$B$2:$CH$509,ROW(CI63),)+HLOOKUP(CI$2,DIST!$C$1:$CI$508,ROW('NAV plus Dist'!CI63)+1,FALSE)</f>
        <v>0</v>
      </c>
      <c r="CJ64" s="144">
        <f>HLOOKUP(CJ$2,NAV!$B$2:$AAA$509,ROW(CJ63),)+HLOOKUP(CJ$2,DIST!$C$1:$AAJ$508,ROW('NAV plus Dist'!CJ63)+1,FALSE)</f>
        <v>0</v>
      </c>
      <c r="CK64" s="144">
        <f>HLOOKUP(CK$2,NAV!$B$2:$AAA$509,ROW(CK63),)+HLOOKUP(CK$2,DIST!$C$1:$AAJ$508,ROW('NAV plus Dist'!CK63)+1,FALSE)</f>
        <v>0</v>
      </c>
      <c r="CL64" s="144">
        <f>HLOOKUP(CL$2,NAV!$B$2:$AAA$509,ROW(CL63),)+HLOOKUP(CL$2,DIST!$C$1:$AAJ$508,ROW('NAV plus Dist'!CL63)+1,FALSE)</f>
        <v>0</v>
      </c>
      <c r="CM64" s="144">
        <f>HLOOKUP(CM$2,NAV!$B$2:$AAA$509,ROW(CM63),)+HLOOKUP(CM$2,DIST!$C$1:$AAJ$508,ROW('NAV plus Dist'!CM63)+1,FALSE)</f>
        <v>0</v>
      </c>
      <c r="CN64" s="144">
        <f>HLOOKUP(CN$2,NAV!$B$2:$AAA$509,ROW(CN63),)+HLOOKUP(CN$2,DIST!$C$1:$AAJ$508,ROW('NAV plus Dist'!CN63)+1,FALSE)</f>
        <v>0</v>
      </c>
      <c r="CO64" s="144">
        <f>HLOOKUP(CO$2,NAV!$B$2:$AAA$509,ROW(CO63),)+HLOOKUP(CO$2,DIST!$C$1:$AAJ$508,ROW('NAV plus Dist'!CO63)+1,FALSE)</f>
        <v>0</v>
      </c>
      <c r="CP64" s="144">
        <f>HLOOKUP(CP$2,NAV!$B$2:$AAA$509,ROW(CP63),)+HLOOKUP(CP$2,DIST!$C$1:$AAJ$508,ROW('NAV plus Dist'!CP63)+1,FALSE)</f>
        <v>0</v>
      </c>
      <c r="CQ64" s="144">
        <f>HLOOKUP(CQ$2,NAV!$B$2:$AAA$509,ROW(CQ63),)+HLOOKUP(CQ$2,DIST!$C$1:$AAJ$508,ROW('NAV plus Dist'!CQ63)+1,FALSE)</f>
        <v>0</v>
      </c>
      <c r="CR64" s="144">
        <f>HLOOKUP(CR$2,NAV!$B$2:$AAA$509,ROW(CR63),)+HLOOKUP(CR$2,DIST!$C$1:$AAJ$508,ROW('NAV plus Dist'!CR63)+1,FALSE)</f>
        <v>0</v>
      </c>
      <c r="CS64" s="144">
        <f>HLOOKUP(CS$2,NAV!$B$2:$AAA$509,ROW(CS63),)+HLOOKUP(CS$2,DIST!$C$1:$AAJ$508,ROW('NAV plus Dist'!CS63)+1,FALSE)</f>
        <v>0</v>
      </c>
      <c r="CT64" s="144">
        <f>HLOOKUP(CT$2,NAV!$B$2:$AAA$509,ROW(CT63),)+HLOOKUP(CT$2,DIST!$C$1:$AAJ$508,ROW('NAV plus Dist'!CT63)+1,FALSE)</f>
        <v>0</v>
      </c>
      <c r="CU64" s="144">
        <f>HLOOKUP(CU$2,NAV!$B$2:$AAA$509,ROW(CU63),)+HLOOKUP(CU$2,DIST!$C$1:$AAJ$508,ROW('NAV plus Dist'!CU63)+1,FALSE)</f>
        <v>0</v>
      </c>
      <c r="CV64" s="144">
        <f>HLOOKUP(CV$2,NAV!$B$2:$AAA$509,ROW(CV63),)+HLOOKUP(CV$2,DIST!$C$1:$AAJ$508,ROW('NAV plus Dist'!CV63)+1,FALSE)</f>
        <v>0</v>
      </c>
      <c r="CW64" s="144">
        <f>HLOOKUP(CW$2,NAV!$B$2:$AAA$509,ROW(CW63),)+HLOOKUP(CW$2,DIST!$C$1:$AAJ$508,ROW('NAV plus Dist'!CW63)+1,FALSE)</f>
        <v>0</v>
      </c>
      <c r="CX64" s="144">
        <f>HLOOKUP(CX$2,NAV!$B$2:$AAA$509,ROW(CX63),)+HLOOKUP(CX$2,DIST!$C$1:$AAJ$508,ROW('NAV plus Dist'!CX63)+1,FALSE)</f>
        <v>0</v>
      </c>
      <c r="CY64" s="144">
        <f>HLOOKUP(CY$2,NAV!$B$2:$AAA$509,ROW(CY63),)+HLOOKUP(CY$2,DIST!$C$1:$AAJ$508,ROW('NAV plus Dist'!CY63)+1,FALSE)</f>
        <v>0</v>
      </c>
      <c r="CZ64" s="144">
        <f>HLOOKUP(CZ$2,NAV!$B$2:$AAA$509,ROW(CZ63),)+HLOOKUP(CZ$2,DIST!$C$1:$AAJ$508,ROW('NAV plus Dist'!CZ63)+1,FALSE)</f>
        <v>0</v>
      </c>
      <c r="DA64" s="144">
        <f>HLOOKUP(DA$2,NAV!$B$2:$AAA$509,ROW(DA63),)+HLOOKUP(DA$2,DIST!$C$1:$AAJ$508,ROW('NAV plus Dist'!DA63)+1,FALSE)</f>
        <v>0</v>
      </c>
      <c r="DB64" s="144">
        <f>HLOOKUP(DB$2,NAV!$B$2:$AAA$509,ROW(DB63),)+HLOOKUP(DB$2,DIST!$C$1:$AAJ$508,ROW('NAV plus Dist'!DB63)+1,FALSE)</f>
        <v>0</v>
      </c>
      <c r="DC64" s="144">
        <f>HLOOKUP(DC$2,NAV!$B$2:$AAA$509,ROW(DC63),)+HLOOKUP(DC$2,DIST!$C$1:$AAJ$508,ROW('NAV plus Dist'!DC63)+1,FALSE)</f>
        <v>0</v>
      </c>
      <c r="DD64" s="144">
        <f>HLOOKUP(DD$2,NAV!$B$2:$AAA$509,ROW(DD63),)+HLOOKUP(DD$2,DIST!$C$1:$AAJ$508,ROW('NAV plus Dist'!DD63)+1,FALSE)</f>
        <v>0</v>
      </c>
      <c r="DE64" s="144">
        <f>HLOOKUP(DE$2,NAV!$B$2:$AAA$509,ROW(DE63),)+HLOOKUP(DE$2,DIST!$C$1:$AAJ$508,ROW('NAV plus Dist'!DE63)+1,FALSE)</f>
        <v>0</v>
      </c>
      <c r="DF64" s="144">
        <f>HLOOKUP(DF$2,NAV!$B$2:$AAA$509,ROW(DF63),)+HLOOKUP(DF$2,DIST!$C$1:$AAJ$508,ROW('NAV plus Dist'!DF63)+1,FALSE)</f>
        <v>0</v>
      </c>
      <c r="DG64" s="144">
        <f>HLOOKUP(DG$2,NAV!$B$2:$AAA$509,ROW(DG63),)+HLOOKUP(DG$2,DIST!$C$1:$AAJ$508,ROW('NAV plus Dist'!DG63)+1,FALSE)</f>
        <v>0</v>
      </c>
      <c r="DH64" s="144">
        <f>HLOOKUP(DH$2,NAV!$B$2:$AAA$509,ROW(DH63),)+HLOOKUP(DH$2,DIST!$C$1:$AAJ$508,ROW('NAV plus Dist'!DH63)+1,FALSE)</f>
        <v>0</v>
      </c>
    </row>
    <row r="65" spans="1:112">
      <c r="A65" s="94">
        <f t="shared" si="74"/>
        <v>134</v>
      </c>
      <c r="B65" s="148">
        <f t="shared" si="75"/>
        <v>41973</v>
      </c>
      <c r="C65" s="144">
        <f>HLOOKUP(C$2,NAV!$B$2:$CH$509,ROW(C64),)+HLOOKUP(C$2,DIST!$C$1:$CI$508,ROW('NAV plus Dist'!C64)+1,FALSE)</f>
        <v>0</v>
      </c>
      <c r="D65" s="144">
        <f>HLOOKUP(D$2,NAV!$B$2:$CH$509,ROW(D64),)+HLOOKUP(D$2,DIST!$C$1:$CI$508,ROW('NAV plus Dist'!D64)+1,FALSE)</f>
        <v>0</v>
      </c>
      <c r="E65" s="144">
        <f>HLOOKUP(E$2,NAV!$B$2:$CH$509,ROW(E64),)+HLOOKUP(E$2,DIST!$C$1:$CI$508,ROW('NAV plus Dist'!E64)+1,FALSE)</f>
        <v>0</v>
      </c>
      <c r="F65" s="144">
        <f>HLOOKUP(F$2,NAV!$B$2:$CH$509,ROW(F64),)+HLOOKUP(F$2,DIST!$C$1:$CI$508,ROW('NAV plus Dist'!F64)+1,FALSE)</f>
        <v>0</v>
      </c>
      <c r="G65" s="144">
        <f>HLOOKUP(G$2,NAV!$B$2:$CH$509,ROW(G64),)+HLOOKUP(G$2,DIST!$C$1:$CI$508,ROW('NAV plus Dist'!G64)+1,FALSE)</f>
        <v>0</v>
      </c>
      <c r="H65" s="144">
        <f>HLOOKUP(H$2,NAV!$B$2:$CH$509,ROW(H64),)+HLOOKUP(H$2,DIST!$C$1:$CI$508,ROW('NAV plus Dist'!H64)+1,FALSE)</f>
        <v>0</v>
      </c>
      <c r="I65" s="144">
        <f>HLOOKUP(I$2,NAV!$B$2:$CH$509,ROW(I64),)+HLOOKUP(I$2,DIST!$C$1:$CI$508,ROW('NAV plus Dist'!I64)+1,FALSE)</f>
        <v>0</v>
      </c>
      <c r="J65" s="144">
        <f>HLOOKUP(J$2,NAV!$B$2:$CH$509,ROW(J64),)+HLOOKUP(J$2,DIST!$C$1:$CI$508,ROW('NAV plus Dist'!J64)+1,FALSE)</f>
        <v>0</v>
      </c>
      <c r="K65" s="144">
        <f>HLOOKUP(K$2,NAV!$B$2:$CH$509,ROW(K64),)+HLOOKUP(K$2,DIST!$C$1:$CI$508,ROW('NAV plus Dist'!K64)+1,FALSE)</f>
        <v>0</v>
      </c>
      <c r="L65" s="144">
        <f>HLOOKUP(L$2,NAV!$B$2:$CH$509,ROW(L64),)+HLOOKUP(L$2,DIST!$C$1:$CI$508,ROW('NAV plus Dist'!L64)+1,FALSE)</f>
        <v>0</v>
      </c>
      <c r="M65" s="144">
        <f>HLOOKUP(M$2,NAV!$B$2:$CH$509,ROW(M64),)+HLOOKUP(M$2,DIST!$C$1:$CI$508,ROW('NAV plus Dist'!M64)+1,FALSE)</f>
        <v>0</v>
      </c>
      <c r="N65" s="144">
        <f>HLOOKUP(N$2,NAV!$B$2:$CH$509,ROW(N64),)+HLOOKUP(N$2,DIST!$C$1:$CI$508,ROW('NAV plus Dist'!N64)+1,FALSE)</f>
        <v>0</v>
      </c>
      <c r="O65" s="144">
        <f>HLOOKUP(O$2,NAV!$B$2:$CH$509,ROW(O64),)+HLOOKUP(O$2,DIST!$C$1:$CI$508,ROW('NAV plus Dist'!O64)+1,FALSE)</f>
        <v>8.5264999999999986</v>
      </c>
      <c r="P65" s="144">
        <f>HLOOKUP(P$2,NAV!$B$2:$CH$509,ROW(P64),)+HLOOKUP(P$2,DIST!$C$1:$CI$508,ROW('NAV plus Dist'!P64)+1,FALSE)</f>
        <v>8.5174999999999983</v>
      </c>
      <c r="Q65" s="144">
        <f>HLOOKUP(Q$2,NAV!$B$2:$CH$509,ROW(Q64),)+HLOOKUP(Q$2,DIST!$C$1:$CI$508,ROW('NAV plus Dist'!Q64)+1,FALSE)</f>
        <v>14.2148</v>
      </c>
      <c r="R65" s="144">
        <f>HLOOKUP(R$2,NAV!$B$2:$CH$509,ROW(R64),)+HLOOKUP(R$2,DIST!$C$1:$CI$508,ROW('NAV plus Dist'!R64)+1,FALSE)</f>
        <v>14.2148</v>
      </c>
      <c r="S65" s="144">
        <f>HLOOKUP(S$2,NAV!$B$2:$CH$509,ROW(S64),)+HLOOKUP(S$2,DIST!$C$1:$CI$508,ROW('NAV plus Dist'!S64)+1,FALSE)</f>
        <v>13.9087</v>
      </c>
      <c r="T65" s="144">
        <f>HLOOKUP(T$2,NAV!$B$2:$CH$509,ROW(T64),)+HLOOKUP(T$2,DIST!$C$1:$CI$508,ROW('NAV plus Dist'!T64)+1,FALSE)</f>
        <v>14.6137</v>
      </c>
      <c r="U65" s="144">
        <f>HLOOKUP(U$2,NAV!$B$2:$CH$509,ROW(U64),)+HLOOKUP(U$2,DIST!$C$1:$CI$508,ROW('NAV plus Dist'!U64)+1,FALSE)</f>
        <v>14.2182</v>
      </c>
      <c r="V65" s="144">
        <f>HLOOKUP(V$2,NAV!$B$2:$CH$509,ROW(V64),)+HLOOKUP(V$2,DIST!$C$1:$CI$508,ROW('NAV plus Dist'!V64)+1,FALSE)</f>
        <v>14.581900000000001</v>
      </c>
      <c r="W65" s="144">
        <f>HLOOKUP(W$2,NAV!$B$2:$CH$509,ROW(W64),)+HLOOKUP(W$2,DIST!$C$1:$CI$508,ROW('NAV plus Dist'!W64)+1,FALSE)</f>
        <v>14.581900000000001</v>
      </c>
      <c r="X65" s="144">
        <f>HLOOKUP(X$2,NAV!$B$2:$CH$509,ROW(X64),)+HLOOKUP(X$2,DIST!$C$1:$CI$508,ROW('NAV plus Dist'!X64)+1,FALSE)</f>
        <v>14.606400000000001</v>
      </c>
      <c r="Y65" s="144">
        <f>HLOOKUP(Y$2,NAV!$B$2:$CH$509,ROW(Y64),)+HLOOKUP(Y$2,DIST!$C$1:$CI$508,ROW('NAV plus Dist'!Y64)+1,FALSE)</f>
        <v>15.128</v>
      </c>
      <c r="Z65" s="144">
        <f>HLOOKUP(Z$2,NAV!$B$2:$CH$509,ROW(Z64),)+HLOOKUP(Z$2,DIST!$C$1:$CI$508,ROW('NAV plus Dist'!Z64)+1,FALSE)</f>
        <v>14.626200000000001</v>
      </c>
      <c r="AA65" s="144">
        <f>HLOOKUP(AA$2,NAV!$B$2:$CH$509,ROW(AA64),)+HLOOKUP(AA$2,DIST!$C$1:$CI$508,ROW('NAV plus Dist'!AA64)+1,FALSE)</f>
        <v>9.4355999999999991</v>
      </c>
      <c r="AB65" s="144">
        <f>HLOOKUP(AB$2,NAV!$B$2:$CH$509,ROW(AB64),)+HLOOKUP(AB$2,DIST!$C$1:$CI$508,ROW('NAV plus Dist'!AB64)+1,FALSE)</f>
        <v>0</v>
      </c>
      <c r="AC65" s="144">
        <f>HLOOKUP(AC$2,NAV!$B$2:$CH$509,ROW(AC64),)+HLOOKUP(AC$2,DIST!$C$1:$CI$508,ROW('NAV plus Dist'!AC64)+1,FALSE)</f>
        <v>9.3947000000000003</v>
      </c>
      <c r="AD65" s="144">
        <f>HLOOKUP(AD$2,NAV!$B$2:$CH$509,ROW(AD64),)+HLOOKUP(AD$2,DIST!$C$1:$CI$508,ROW('NAV plus Dist'!AD64)+1,FALSE)</f>
        <v>0</v>
      </c>
      <c r="AE65" s="144">
        <f>HLOOKUP(AE$2,NAV!$B$2:$CH$509,ROW(AE64),)+HLOOKUP(AE$2,DIST!$C$1:$CI$508,ROW('NAV plus Dist'!AE64)+1,FALSE)</f>
        <v>0</v>
      </c>
      <c r="AF65" s="144">
        <f>HLOOKUP(AF$2,NAV!$B$2:$CH$509,ROW(AF64),)+HLOOKUP(AF$2,DIST!$C$1:$CI$508,ROW('NAV plus Dist'!AF64)+1,FALSE)</f>
        <v>0</v>
      </c>
      <c r="AG65" s="144">
        <f>HLOOKUP(AG$2,NAV!$B$2:$CH$509,ROW(AG64),)+HLOOKUP(AG$2,DIST!$C$1:$CI$508,ROW('NAV plus Dist'!AG64)+1,FALSE)</f>
        <v>0</v>
      </c>
      <c r="AH65" s="144">
        <f>HLOOKUP(AH$2,NAV!$B$2:$CH$509,ROW(AH64),)+HLOOKUP(AH$2,DIST!$C$1:$CI$508,ROW('NAV plus Dist'!AH64)+1,FALSE)</f>
        <v>0</v>
      </c>
      <c r="AI65" s="144">
        <f>HLOOKUP(AI$2,NAV!$B$2:$CH$509,ROW(AI64),)+HLOOKUP(AI$2,DIST!$C$1:$CI$508,ROW('NAV plus Dist'!AI64)+1,FALSE)</f>
        <v>0</v>
      </c>
      <c r="AJ65" s="144">
        <f>HLOOKUP(AJ$2,NAV!$B$2:$CH$509,ROW(AJ64),)+HLOOKUP(AJ$2,DIST!$C$1:$CI$508,ROW('NAV plus Dist'!AJ64)+1,FALSE)</f>
        <v>0</v>
      </c>
      <c r="AK65" s="144">
        <f>HLOOKUP(AK$2,NAV!$B$2:$CH$509,ROW(AK64),)+HLOOKUP(AK$2,DIST!$C$1:$CI$508,ROW('NAV plus Dist'!AK64)+1,FALSE)</f>
        <v>0</v>
      </c>
      <c r="AL65" s="144">
        <f>HLOOKUP(AL$2,NAV!$B$2:$CH$509,ROW(AL64),)+HLOOKUP(AL$2,DIST!$C$1:$CI$508,ROW('NAV plus Dist'!AL64)+1,FALSE)</f>
        <v>0</v>
      </c>
      <c r="AM65" s="144">
        <f>HLOOKUP(AM$2,NAV!$B$2:$CH$509,ROW(AM64),)+HLOOKUP(AM$2,DIST!$C$1:$CI$508,ROW('NAV plus Dist'!AM64)+1,FALSE)</f>
        <v>0</v>
      </c>
      <c r="AN65" s="144">
        <f>HLOOKUP(AN$2,NAV!$B$2:$CH$509,ROW(AN64),)+HLOOKUP(AN$2,DIST!$C$1:$CI$508,ROW('NAV plus Dist'!AN64)+1,FALSE)</f>
        <v>0</v>
      </c>
      <c r="AO65" s="144">
        <f>HLOOKUP(AO$2,NAV!$B$2:$CH$509,ROW(AO64),)+HLOOKUP(AO$2,DIST!$C$1:$CI$508,ROW('NAV plus Dist'!AO64)+1,FALSE)</f>
        <v>0</v>
      </c>
      <c r="AP65" s="144">
        <f>HLOOKUP(AP$2,NAV!$B$2:$CH$509,ROW(AP64),)+HLOOKUP(AP$2,DIST!$C$1:$CI$508,ROW('NAV plus Dist'!AP64)+1,FALSE)</f>
        <v>0</v>
      </c>
      <c r="AQ65" s="144">
        <f>HLOOKUP(AQ$2,NAV!$B$2:$CH$509,ROW(AQ64),)+HLOOKUP(AQ$2,DIST!$C$1:$CI$508,ROW('NAV plus Dist'!AQ64)+1,FALSE)</f>
        <v>0</v>
      </c>
      <c r="AR65" s="144">
        <f>HLOOKUP(AR$2,NAV!$B$2:$CH$509,ROW(AR64),)+HLOOKUP(AR$2,DIST!$C$1:$CI$508,ROW('NAV plus Dist'!AR64)+1,FALSE)</f>
        <v>0</v>
      </c>
      <c r="AS65" s="144">
        <f>HLOOKUP(AS$2,NAV!$B$2:$CH$509,ROW(AS64),)+HLOOKUP(AS$2,DIST!$C$1:$CI$508,ROW('NAV plus Dist'!AS64)+1,FALSE)</f>
        <v>0</v>
      </c>
      <c r="AT65" s="144">
        <f>HLOOKUP(AT$2,NAV!$B$2:$CH$509,ROW(AT64),)+HLOOKUP(AT$2,DIST!$C$1:$CI$508,ROW('NAV plus Dist'!AT64)+1,FALSE)</f>
        <v>0</v>
      </c>
      <c r="AU65" s="144">
        <f>HLOOKUP(AU$2,NAV!$B$2:$CH$509,ROW(AU64),)+HLOOKUP(AU$2,DIST!$C$1:$CI$508,ROW('NAV plus Dist'!AU64)+1,FALSE)</f>
        <v>0</v>
      </c>
      <c r="AV65" s="144">
        <f>HLOOKUP(AV$2,NAV!$B$2:$CH$509,ROW(AV64),)+HLOOKUP(AV$2,DIST!$C$1:$CI$508,ROW('NAV plus Dist'!AV64)+1,FALSE)</f>
        <v>0</v>
      </c>
      <c r="AW65" s="144">
        <f>HLOOKUP(AW$2,NAV!$B$2:$CH$509,ROW(AW64),)+HLOOKUP(AW$2,DIST!$C$1:$CI$508,ROW('NAV plus Dist'!AW64)+1,FALSE)</f>
        <v>0</v>
      </c>
      <c r="AX65" s="144">
        <f>HLOOKUP(AX$2,NAV!$B$2:$CH$509,ROW(AX64),)+HLOOKUP(AX$2,DIST!$C$1:$CI$508,ROW('NAV plus Dist'!AX64)+1,FALSE)</f>
        <v>0</v>
      </c>
      <c r="AY65" s="144">
        <f>HLOOKUP(AY$2,NAV!$B$2:$CH$509,ROW(AY64),)+HLOOKUP(AY$2,DIST!$C$1:$CI$508,ROW('NAV plus Dist'!AY64)+1,FALSE)</f>
        <v>0</v>
      </c>
      <c r="AZ65" s="144">
        <f>HLOOKUP(AZ$2,NAV!$B$2:$CH$509,ROW(AZ64),)+HLOOKUP(AZ$2,DIST!$C$1:$CI$508,ROW('NAV plus Dist'!AZ64)+1,FALSE)</f>
        <v>0</v>
      </c>
      <c r="BA65" s="144">
        <f>HLOOKUP(BA$2,NAV!$B$2:$CH$509,ROW(BA64),)+HLOOKUP(BA$2,DIST!$C$1:$CI$508,ROW('NAV plus Dist'!BA64)+1,FALSE)</f>
        <v>0</v>
      </c>
      <c r="BB65" s="144">
        <f>HLOOKUP(BB$2,NAV!$B$2:$CH$509,ROW(BB64),)+HLOOKUP(BB$2,DIST!$C$1:$CI$508,ROW('NAV plus Dist'!BB64)+1,FALSE)</f>
        <v>0</v>
      </c>
      <c r="BC65" s="144">
        <f>HLOOKUP(BC$2,NAV!$B$2:$CH$509,ROW(BC64),)+HLOOKUP(BC$2,DIST!$C$1:$CI$508,ROW('NAV plus Dist'!BC64)+1,FALSE)</f>
        <v>0</v>
      </c>
      <c r="BD65" s="144">
        <f>HLOOKUP(BD$2,NAV!$B$2:$CH$509,ROW(BD64),)+HLOOKUP(BD$2,DIST!$C$1:$CI$508,ROW('NAV plus Dist'!BD64)+1,FALSE)</f>
        <v>0</v>
      </c>
      <c r="BE65" s="144">
        <f>HLOOKUP(BE$2,NAV!$B$2:$CH$509,ROW(BE64),)+HLOOKUP(BE$2,DIST!$C$1:$CI$508,ROW('NAV plus Dist'!BE64)+1,FALSE)</f>
        <v>0</v>
      </c>
      <c r="BF65" s="144">
        <f>HLOOKUP(BF$2,NAV!$B$2:$CH$509,ROW(BF64),)+HLOOKUP(BF$2,DIST!$C$1:$CI$508,ROW('NAV plus Dist'!BF64)+1,FALSE)</f>
        <v>0</v>
      </c>
      <c r="BG65" s="144">
        <f>HLOOKUP(BG$2,NAV!$B$2:$CH$509,ROW(BG64),)+HLOOKUP(BG$2,DIST!$C$1:$CI$508,ROW('NAV plus Dist'!BG64)+1,FALSE)</f>
        <v>0</v>
      </c>
      <c r="BH65" s="144">
        <f>HLOOKUP(BH$2,NAV!$B$2:$CH$509,ROW(BH64),)+HLOOKUP(BH$2,DIST!$C$1:$CI$508,ROW('NAV plus Dist'!BH64)+1,FALSE)</f>
        <v>0</v>
      </c>
      <c r="BI65" s="144">
        <f>HLOOKUP(BI$2,NAV!$B$2:$CH$509,ROW(BI64),)+HLOOKUP(BI$2,DIST!$C$1:$CI$508,ROW('NAV plus Dist'!BI64)+1,FALSE)</f>
        <v>0</v>
      </c>
      <c r="BJ65" s="144">
        <f>HLOOKUP(BJ$2,NAV!$B$2:$CH$509,ROW(BJ64),)+HLOOKUP(BJ$2,DIST!$C$1:$CI$508,ROW('NAV plus Dist'!BJ64)+1,FALSE)</f>
        <v>0</v>
      </c>
      <c r="BK65" s="144">
        <f>HLOOKUP(BK$2,NAV!$B$2:$CH$509,ROW(BK64),)+HLOOKUP(BK$2,DIST!$C$1:$CI$508,ROW('NAV plus Dist'!BK64)+1,FALSE)</f>
        <v>0</v>
      </c>
      <c r="BL65" s="144">
        <f>HLOOKUP(BL$2,NAV!$B$2:$CH$509,ROW(BL64),)+HLOOKUP(BL$2,DIST!$C$1:$CI$508,ROW('NAV plus Dist'!BL64)+1,FALSE)</f>
        <v>0</v>
      </c>
      <c r="BM65" s="144">
        <f>HLOOKUP(BM$2,NAV!$B$2:$CH$509,ROW(BM64),)+HLOOKUP(BM$2,DIST!$C$1:$CI$508,ROW('NAV plus Dist'!BM64)+1,FALSE)</f>
        <v>0</v>
      </c>
      <c r="BN65" s="144">
        <f>HLOOKUP(BN$2,NAV!$B$2:$CH$509,ROW(BN64),)+HLOOKUP(BN$2,DIST!$C$1:$CI$508,ROW('NAV plus Dist'!BN64)+1,FALSE)</f>
        <v>0</v>
      </c>
      <c r="BO65" s="144">
        <f>HLOOKUP(BO$2,NAV!$B$2:$CH$509,ROW(BO64),)+HLOOKUP(BO$2,DIST!$C$1:$CI$508,ROW('NAV plus Dist'!BO64)+1,FALSE)</f>
        <v>0</v>
      </c>
      <c r="BP65" s="144">
        <f>HLOOKUP(BP$2,NAV!$B$2:$CH$509,ROW(BP64),)+HLOOKUP(BP$2,DIST!$C$1:$CI$508,ROW('NAV plus Dist'!BP64)+1,FALSE)</f>
        <v>0</v>
      </c>
      <c r="BQ65" s="144">
        <f>HLOOKUP(BQ$2,NAV!$B$2:$CH$509,ROW(BQ64),)+HLOOKUP(BQ$2,DIST!$C$1:$CI$508,ROW('NAV plus Dist'!BQ64)+1,FALSE)</f>
        <v>0</v>
      </c>
      <c r="BR65" s="144">
        <f>HLOOKUP(BR$2,NAV!$B$2:$CH$509,ROW(BR64),)+HLOOKUP(BR$2,DIST!$C$1:$CI$508,ROW('NAV plus Dist'!BR64)+1,FALSE)</f>
        <v>0</v>
      </c>
      <c r="BS65" s="144">
        <f>HLOOKUP(BS$2,NAV!$B$2:$CH$509,ROW(BS64),)+HLOOKUP(BS$2,DIST!$C$1:$CI$508,ROW('NAV plus Dist'!BS64)+1,FALSE)</f>
        <v>0</v>
      </c>
      <c r="BT65" s="144">
        <f>HLOOKUP(BT$2,NAV!$B$2:$CH$509,ROW(BT64),)+HLOOKUP(BT$2,DIST!$C$1:$CI$508,ROW('NAV plus Dist'!BT64)+1,FALSE)</f>
        <v>0</v>
      </c>
      <c r="BU65" s="144">
        <f>HLOOKUP(BU$2,NAV!$B$2:$CH$509,ROW(BU64),)+HLOOKUP(BU$2,DIST!$C$1:$CI$508,ROW('NAV plus Dist'!BU64)+1,FALSE)</f>
        <v>0</v>
      </c>
      <c r="BV65" s="144">
        <f>HLOOKUP(BV$2,NAV!$B$2:$CH$509,ROW(BV64),)+HLOOKUP(BV$2,DIST!$C$1:$CI$508,ROW('NAV plus Dist'!BV64)+1,FALSE)</f>
        <v>0</v>
      </c>
      <c r="BW65" s="144">
        <f>HLOOKUP(BW$2,NAV!$B$2:$CH$509,ROW(BW64),)+HLOOKUP(BW$2,DIST!$C$1:$CI$508,ROW('NAV plus Dist'!BW64)+1,FALSE)</f>
        <v>0</v>
      </c>
      <c r="BX65" s="144">
        <f>HLOOKUP(BX$2,NAV!$B$2:$CH$509,ROW(BX64),)+HLOOKUP(BX$2,DIST!$C$1:$CI$508,ROW('NAV plus Dist'!BX64)+1,FALSE)</f>
        <v>0</v>
      </c>
      <c r="BY65" s="144">
        <f>HLOOKUP(BY$2,NAV!$B$2:$CH$509,ROW(BY64),)+HLOOKUP(BY$2,DIST!$C$1:$CI$508,ROW('NAV plus Dist'!BY64)+1,FALSE)</f>
        <v>0</v>
      </c>
      <c r="BZ65" s="144">
        <f>HLOOKUP(BZ$2,NAV!$B$2:$CH$509,ROW(BZ64),)+HLOOKUP(BZ$2,DIST!$C$1:$CI$508,ROW('NAV plus Dist'!BZ64)+1,FALSE)</f>
        <v>0</v>
      </c>
      <c r="CA65" s="144">
        <f>HLOOKUP(CA$2,NAV!$B$2:$CH$509,ROW(CA64),)+HLOOKUP(CA$2,DIST!$C$1:$CI$508,ROW('NAV plus Dist'!CA64)+1,FALSE)</f>
        <v>0</v>
      </c>
      <c r="CB65" s="144">
        <f>HLOOKUP(CB$2,NAV!$B$2:$CH$509,ROW(CB64),)+HLOOKUP(CB$2,DIST!$C$1:$CI$508,ROW('NAV plus Dist'!CB64)+1,FALSE)</f>
        <v>0</v>
      </c>
      <c r="CC65" s="144">
        <f>HLOOKUP(CC$2,NAV!$B$2:$CH$509,ROW(CC64),)+HLOOKUP(CC$2,DIST!$C$1:$CI$508,ROW('NAV plus Dist'!CC64)+1,FALSE)</f>
        <v>0</v>
      </c>
      <c r="CD65" s="144">
        <f>HLOOKUP(CD$2,NAV!$B$2:$CH$509,ROW(CD64),)+HLOOKUP(CD$2,DIST!$C$1:$CI$508,ROW('NAV plus Dist'!CD64)+1,FALSE)</f>
        <v>0</v>
      </c>
      <c r="CE65" s="144">
        <f>HLOOKUP(CE$2,NAV!$B$2:$CH$509,ROW(CE64),)+HLOOKUP(CE$2,DIST!$C$1:$CI$508,ROW('NAV plus Dist'!CE64)+1,FALSE)</f>
        <v>0</v>
      </c>
      <c r="CF65" s="144">
        <f>HLOOKUP(CF$2,NAV!$B$2:$CH$509,ROW(CF64),)+HLOOKUP(CF$2,DIST!$C$1:$CI$508,ROW('NAV plus Dist'!CF64)+1,FALSE)</f>
        <v>0</v>
      </c>
      <c r="CG65" s="144">
        <f>HLOOKUP(CG$2,NAV!$B$2:$CH$509,ROW(CG64),)+HLOOKUP(CG$2,DIST!$C$1:$CI$508,ROW('NAV plus Dist'!CG64)+1,FALSE)</f>
        <v>0</v>
      </c>
      <c r="CH65" s="144">
        <f>HLOOKUP(CH$2,NAV!$B$2:$CH$509,ROW(CH64),)+HLOOKUP(CH$2,DIST!$C$1:$CI$508,ROW('NAV plus Dist'!CH64)+1,FALSE)</f>
        <v>0</v>
      </c>
      <c r="CI65" s="144">
        <f>HLOOKUP(CI$2,NAV!$B$2:$CH$509,ROW(CI64),)+HLOOKUP(CI$2,DIST!$C$1:$CI$508,ROW('NAV plus Dist'!CI64)+1,FALSE)</f>
        <v>0</v>
      </c>
      <c r="CJ65" s="144">
        <f>HLOOKUP(CJ$2,NAV!$B$2:$AAA$509,ROW(CJ64),)+HLOOKUP(CJ$2,DIST!$C$1:$AAJ$508,ROW('NAV plus Dist'!CJ64)+1,FALSE)</f>
        <v>0</v>
      </c>
      <c r="CK65" s="144">
        <f>HLOOKUP(CK$2,NAV!$B$2:$AAA$509,ROW(CK64),)+HLOOKUP(CK$2,DIST!$C$1:$AAJ$508,ROW('NAV plus Dist'!CK64)+1,FALSE)</f>
        <v>0</v>
      </c>
      <c r="CL65" s="144">
        <f>HLOOKUP(CL$2,NAV!$B$2:$AAA$509,ROW(CL64),)+HLOOKUP(CL$2,DIST!$C$1:$AAJ$508,ROW('NAV plus Dist'!CL64)+1,FALSE)</f>
        <v>0</v>
      </c>
      <c r="CM65" s="144">
        <f>HLOOKUP(CM$2,NAV!$B$2:$AAA$509,ROW(CM64),)+HLOOKUP(CM$2,DIST!$C$1:$AAJ$508,ROW('NAV plus Dist'!CM64)+1,FALSE)</f>
        <v>0</v>
      </c>
      <c r="CN65" s="144">
        <f>HLOOKUP(CN$2,NAV!$B$2:$AAA$509,ROW(CN64),)+HLOOKUP(CN$2,DIST!$C$1:$AAJ$508,ROW('NAV plus Dist'!CN64)+1,FALSE)</f>
        <v>0</v>
      </c>
      <c r="CO65" s="144">
        <f>HLOOKUP(CO$2,NAV!$B$2:$AAA$509,ROW(CO64),)+HLOOKUP(CO$2,DIST!$C$1:$AAJ$508,ROW('NAV plus Dist'!CO64)+1,FALSE)</f>
        <v>0</v>
      </c>
      <c r="CP65" s="144">
        <f>HLOOKUP(CP$2,NAV!$B$2:$AAA$509,ROW(CP64),)+HLOOKUP(CP$2,DIST!$C$1:$AAJ$508,ROW('NAV plus Dist'!CP64)+1,FALSE)</f>
        <v>0</v>
      </c>
      <c r="CQ65" s="144">
        <f>HLOOKUP(CQ$2,NAV!$B$2:$AAA$509,ROW(CQ64),)+HLOOKUP(CQ$2,DIST!$C$1:$AAJ$508,ROW('NAV plus Dist'!CQ64)+1,FALSE)</f>
        <v>0</v>
      </c>
      <c r="CR65" s="144">
        <f>HLOOKUP(CR$2,NAV!$B$2:$AAA$509,ROW(CR64),)+HLOOKUP(CR$2,DIST!$C$1:$AAJ$508,ROW('NAV plus Dist'!CR64)+1,FALSE)</f>
        <v>0</v>
      </c>
      <c r="CS65" s="144">
        <f>HLOOKUP(CS$2,NAV!$B$2:$AAA$509,ROW(CS64),)+HLOOKUP(CS$2,DIST!$C$1:$AAJ$508,ROW('NAV plus Dist'!CS64)+1,FALSE)</f>
        <v>0</v>
      </c>
      <c r="CT65" s="144">
        <f>HLOOKUP(CT$2,NAV!$B$2:$AAA$509,ROW(CT64),)+HLOOKUP(CT$2,DIST!$C$1:$AAJ$508,ROW('NAV plus Dist'!CT64)+1,FALSE)</f>
        <v>0</v>
      </c>
      <c r="CU65" s="144">
        <f>HLOOKUP(CU$2,NAV!$B$2:$AAA$509,ROW(CU64),)+HLOOKUP(CU$2,DIST!$C$1:$AAJ$508,ROW('NAV plus Dist'!CU64)+1,FALSE)</f>
        <v>0</v>
      </c>
      <c r="CV65" s="144">
        <f>HLOOKUP(CV$2,NAV!$B$2:$AAA$509,ROW(CV64),)+HLOOKUP(CV$2,DIST!$C$1:$AAJ$508,ROW('NAV plus Dist'!CV64)+1,FALSE)</f>
        <v>0</v>
      </c>
      <c r="CW65" s="144">
        <f>HLOOKUP(CW$2,NAV!$B$2:$AAA$509,ROW(CW64),)+HLOOKUP(CW$2,DIST!$C$1:$AAJ$508,ROW('NAV plus Dist'!CW64)+1,FALSE)</f>
        <v>0</v>
      </c>
      <c r="CX65" s="144">
        <f>HLOOKUP(CX$2,NAV!$B$2:$AAA$509,ROW(CX64),)+HLOOKUP(CX$2,DIST!$C$1:$AAJ$508,ROW('NAV plus Dist'!CX64)+1,FALSE)</f>
        <v>0</v>
      </c>
      <c r="CY65" s="144">
        <f>HLOOKUP(CY$2,NAV!$B$2:$AAA$509,ROW(CY64),)+HLOOKUP(CY$2,DIST!$C$1:$AAJ$508,ROW('NAV plus Dist'!CY64)+1,FALSE)</f>
        <v>0</v>
      </c>
      <c r="CZ65" s="144">
        <f>HLOOKUP(CZ$2,NAV!$B$2:$AAA$509,ROW(CZ64),)+HLOOKUP(CZ$2,DIST!$C$1:$AAJ$508,ROW('NAV plus Dist'!CZ64)+1,FALSE)</f>
        <v>0</v>
      </c>
      <c r="DA65" s="144">
        <f>HLOOKUP(DA$2,NAV!$B$2:$AAA$509,ROW(DA64),)+HLOOKUP(DA$2,DIST!$C$1:$AAJ$508,ROW('NAV plus Dist'!DA64)+1,FALSE)</f>
        <v>0</v>
      </c>
      <c r="DB65" s="144">
        <f>HLOOKUP(DB$2,NAV!$B$2:$AAA$509,ROW(DB64),)+HLOOKUP(DB$2,DIST!$C$1:$AAJ$508,ROW('NAV plus Dist'!DB64)+1,FALSE)</f>
        <v>0</v>
      </c>
      <c r="DC65" s="144">
        <f>HLOOKUP(DC$2,NAV!$B$2:$AAA$509,ROW(DC64),)+HLOOKUP(DC$2,DIST!$C$1:$AAJ$508,ROW('NAV plus Dist'!DC64)+1,FALSE)</f>
        <v>0</v>
      </c>
      <c r="DD65" s="144">
        <f>HLOOKUP(DD$2,NAV!$B$2:$AAA$509,ROW(DD64),)+HLOOKUP(DD$2,DIST!$C$1:$AAJ$508,ROW('NAV plus Dist'!DD64)+1,FALSE)</f>
        <v>0</v>
      </c>
      <c r="DE65" s="144">
        <f>HLOOKUP(DE$2,NAV!$B$2:$AAA$509,ROW(DE64),)+HLOOKUP(DE$2,DIST!$C$1:$AAJ$508,ROW('NAV plus Dist'!DE64)+1,FALSE)</f>
        <v>0</v>
      </c>
      <c r="DF65" s="144">
        <f>HLOOKUP(DF$2,NAV!$B$2:$AAA$509,ROW(DF64),)+HLOOKUP(DF$2,DIST!$C$1:$AAJ$508,ROW('NAV plus Dist'!DF64)+1,FALSE)</f>
        <v>0</v>
      </c>
      <c r="DG65" s="144">
        <f>HLOOKUP(DG$2,NAV!$B$2:$AAA$509,ROW(DG64),)+HLOOKUP(DG$2,DIST!$C$1:$AAJ$508,ROW('NAV plus Dist'!DG64)+1,FALSE)</f>
        <v>0</v>
      </c>
      <c r="DH65" s="144">
        <f>HLOOKUP(DH$2,NAV!$B$2:$AAA$509,ROW(DH64),)+HLOOKUP(DH$2,DIST!$C$1:$AAJ$508,ROW('NAV plus Dist'!DH64)+1,FALSE)</f>
        <v>0</v>
      </c>
    </row>
    <row r="66" spans="1:112" ht="15" thickBot="1">
      <c r="A66" s="94">
        <f t="shared" si="74"/>
        <v>133</v>
      </c>
      <c r="B66" s="149">
        <f t="shared" si="75"/>
        <v>42004</v>
      </c>
      <c r="C66" s="144">
        <f>HLOOKUP(C$2,NAV!$B$2:$CH$509,ROW(C65),)+HLOOKUP(C$2,DIST!$C$1:$CI$508,ROW('NAV plus Dist'!C65)+1,FALSE)</f>
        <v>0</v>
      </c>
      <c r="D66" s="144">
        <f>HLOOKUP(D$2,NAV!$B$2:$CH$509,ROW(D65),)+HLOOKUP(D$2,DIST!$C$1:$CI$508,ROW('NAV plus Dist'!D65)+1,FALSE)</f>
        <v>0</v>
      </c>
      <c r="E66" s="144">
        <f>HLOOKUP(E$2,NAV!$B$2:$CH$509,ROW(E65),)+HLOOKUP(E$2,DIST!$C$1:$CI$508,ROW('NAV plus Dist'!E65)+1,FALSE)</f>
        <v>0</v>
      </c>
      <c r="F66" s="144">
        <f>HLOOKUP(F$2,NAV!$B$2:$CH$509,ROW(F65),)+HLOOKUP(F$2,DIST!$C$1:$CI$508,ROW('NAV plus Dist'!F65)+1,FALSE)</f>
        <v>0</v>
      </c>
      <c r="G66" s="144">
        <f>HLOOKUP(G$2,NAV!$B$2:$CH$509,ROW(G65),)+HLOOKUP(G$2,DIST!$C$1:$CI$508,ROW('NAV plus Dist'!G65)+1,FALSE)</f>
        <v>0</v>
      </c>
      <c r="H66" s="144">
        <f>HLOOKUP(H$2,NAV!$B$2:$CH$509,ROW(H65),)+HLOOKUP(H$2,DIST!$C$1:$CI$508,ROW('NAV plus Dist'!H65)+1,FALSE)</f>
        <v>0</v>
      </c>
      <c r="I66" s="144">
        <f>HLOOKUP(I$2,NAV!$B$2:$CH$509,ROW(I65),)+HLOOKUP(I$2,DIST!$C$1:$CI$508,ROW('NAV plus Dist'!I65)+1,FALSE)</f>
        <v>0</v>
      </c>
      <c r="J66" s="144">
        <f>HLOOKUP(J$2,NAV!$B$2:$CH$509,ROW(J65),)+HLOOKUP(J$2,DIST!$C$1:$CI$508,ROW('NAV plus Dist'!J65)+1,FALSE)</f>
        <v>0</v>
      </c>
      <c r="K66" s="144">
        <f>HLOOKUP(K$2,NAV!$B$2:$CH$509,ROW(K65),)+HLOOKUP(K$2,DIST!$C$1:$CI$508,ROW('NAV plus Dist'!K65)+1,FALSE)</f>
        <v>0</v>
      </c>
      <c r="L66" s="144">
        <f>HLOOKUP(L$2,NAV!$B$2:$CH$509,ROW(L65),)+HLOOKUP(L$2,DIST!$C$1:$CI$508,ROW('NAV plus Dist'!L65)+1,FALSE)</f>
        <v>0</v>
      </c>
      <c r="M66" s="144">
        <f>HLOOKUP(M$2,NAV!$B$2:$CH$509,ROW(M65),)+HLOOKUP(M$2,DIST!$C$1:$CI$508,ROW('NAV plus Dist'!M65)+1,FALSE)</f>
        <v>0</v>
      </c>
      <c r="N66" s="144">
        <f>HLOOKUP(N$2,NAV!$B$2:$CH$509,ROW(N65),)+HLOOKUP(N$2,DIST!$C$1:$CI$508,ROW('NAV plus Dist'!N65)+1,FALSE)</f>
        <v>0</v>
      </c>
      <c r="O66" s="144">
        <f>HLOOKUP(O$2,NAV!$B$2:$CH$509,ROW(O65),)+HLOOKUP(O$2,DIST!$C$1:$CI$508,ROW('NAV plus Dist'!O65)+1,FALSE)</f>
        <v>8.219199999999999</v>
      </c>
      <c r="P66" s="144">
        <f>HLOOKUP(P$2,NAV!$B$2:$CH$509,ROW(P65),)+HLOOKUP(P$2,DIST!$C$1:$CI$508,ROW('NAV plus Dist'!P65)+1,FALSE)</f>
        <v>8.2151999999999994</v>
      </c>
      <c r="Q66" s="144">
        <f>HLOOKUP(Q$2,NAV!$B$2:$CH$509,ROW(Q65),)+HLOOKUP(Q$2,DIST!$C$1:$CI$508,ROW('NAV plus Dist'!Q65)+1,FALSE)</f>
        <v>14.1267</v>
      </c>
      <c r="R66" s="144">
        <f>HLOOKUP(R$2,NAV!$B$2:$CH$509,ROW(R65),)+HLOOKUP(R$2,DIST!$C$1:$CI$508,ROW('NAV plus Dist'!R65)+1,FALSE)</f>
        <v>14.1267</v>
      </c>
      <c r="S66" s="144">
        <f>HLOOKUP(S$2,NAV!$B$2:$CH$509,ROW(S65),)+HLOOKUP(S$2,DIST!$C$1:$CI$508,ROW('NAV plus Dist'!S65)+1,FALSE)</f>
        <v>13.8354</v>
      </c>
      <c r="T66" s="144">
        <f>HLOOKUP(T$2,NAV!$B$2:$CH$509,ROW(T65),)+HLOOKUP(T$2,DIST!$C$1:$CI$508,ROW('NAV plus Dist'!T65)+1,FALSE)</f>
        <v>14.5907</v>
      </c>
      <c r="U66" s="144">
        <f>HLOOKUP(U$2,NAV!$B$2:$CH$509,ROW(U65),)+HLOOKUP(U$2,DIST!$C$1:$CI$508,ROW('NAV plus Dist'!U65)+1,FALSE)</f>
        <v>14.184900000000001</v>
      </c>
      <c r="V66" s="144">
        <f>HLOOKUP(V$2,NAV!$B$2:$CH$509,ROW(V65),)+HLOOKUP(V$2,DIST!$C$1:$CI$508,ROW('NAV plus Dist'!V65)+1,FALSE)</f>
        <v>14.725300000000001</v>
      </c>
      <c r="W66" s="144">
        <f>HLOOKUP(W$2,NAV!$B$2:$CH$509,ROW(W65),)+HLOOKUP(W$2,DIST!$C$1:$CI$508,ROW('NAV plus Dist'!W65)+1,FALSE)</f>
        <v>14.725300000000001</v>
      </c>
      <c r="X66" s="144">
        <f>HLOOKUP(X$2,NAV!$B$2:$CH$509,ROW(X65),)+HLOOKUP(X$2,DIST!$C$1:$CI$508,ROW('NAV plus Dist'!X65)+1,FALSE)</f>
        <v>14.787700000000001</v>
      </c>
      <c r="Y66" s="144">
        <f>HLOOKUP(Y$2,NAV!$B$2:$CH$509,ROW(Y65),)+HLOOKUP(Y$2,DIST!$C$1:$CI$508,ROW('NAV plus Dist'!Y65)+1,FALSE)</f>
        <v>15.3421</v>
      </c>
      <c r="Z66" s="144">
        <f>HLOOKUP(Z$2,NAV!$B$2:$CH$509,ROW(Z65),)+HLOOKUP(Z$2,DIST!$C$1:$CI$508,ROW('NAV plus Dist'!Z65)+1,FALSE)</f>
        <v>14.8299</v>
      </c>
      <c r="AA66" s="144">
        <f>HLOOKUP(AA$2,NAV!$B$2:$CH$509,ROW(AA65),)+HLOOKUP(AA$2,DIST!$C$1:$CI$508,ROW('NAV plus Dist'!AA65)+1,FALSE)</f>
        <v>9.1477000000000004</v>
      </c>
      <c r="AB66" s="144">
        <f>HLOOKUP(AB$2,NAV!$B$2:$CH$509,ROW(AB65),)+HLOOKUP(AB$2,DIST!$C$1:$CI$508,ROW('NAV plus Dist'!AB65)+1,FALSE)</f>
        <v>0</v>
      </c>
      <c r="AC66" s="144">
        <f>HLOOKUP(AC$2,NAV!$B$2:$CH$509,ROW(AC65),)+HLOOKUP(AC$2,DIST!$C$1:$CI$508,ROW('NAV plus Dist'!AC65)+1,FALSE)</f>
        <v>9.1035000000000004</v>
      </c>
      <c r="AD66" s="144">
        <f>HLOOKUP(AD$2,NAV!$B$2:$CH$509,ROW(AD65),)+HLOOKUP(AD$2,DIST!$C$1:$CI$508,ROW('NAV plus Dist'!AD65)+1,FALSE)</f>
        <v>0</v>
      </c>
      <c r="AE66" s="144">
        <f>HLOOKUP(AE$2,NAV!$B$2:$CH$509,ROW(AE65),)+HLOOKUP(AE$2,DIST!$C$1:$CI$508,ROW('NAV plus Dist'!AE65)+1,FALSE)</f>
        <v>0</v>
      </c>
      <c r="AF66" s="144">
        <f>HLOOKUP(AF$2,NAV!$B$2:$CH$509,ROW(AF65),)+HLOOKUP(AF$2,DIST!$C$1:$CI$508,ROW('NAV plus Dist'!AF65)+1,FALSE)</f>
        <v>9.2329000000000008</v>
      </c>
      <c r="AG66" s="144">
        <f>HLOOKUP(AG$2,NAV!$B$2:$CH$509,ROW(AG65),)+HLOOKUP(AG$2,DIST!$C$1:$CI$508,ROW('NAV plus Dist'!AG65)+1,FALSE)</f>
        <v>0</v>
      </c>
      <c r="AH66" s="144">
        <f>HLOOKUP(AH$2,NAV!$B$2:$CH$509,ROW(AH65),)+HLOOKUP(AH$2,DIST!$C$1:$CI$508,ROW('NAV plus Dist'!AH65)+1,FALSE)</f>
        <v>0</v>
      </c>
      <c r="AI66" s="144">
        <f>HLOOKUP(AI$2,NAV!$B$2:$CH$509,ROW(AI65),)+HLOOKUP(AI$2,DIST!$C$1:$CI$508,ROW('NAV plus Dist'!AI65)+1,FALSE)</f>
        <v>0</v>
      </c>
      <c r="AJ66" s="144">
        <f>HLOOKUP(AJ$2,NAV!$B$2:$CH$509,ROW(AJ65),)+HLOOKUP(AJ$2,DIST!$C$1:$CI$508,ROW('NAV plus Dist'!AJ65)+1,FALSE)</f>
        <v>0</v>
      </c>
      <c r="AK66" s="144">
        <f>HLOOKUP(AK$2,NAV!$B$2:$CH$509,ROW(AK65),)+HLOOKUP(AK$2,DIST!$C$1:$CI$508,ROW('NAV plus Dist'!AK65)+1,FALSE)</f>
        <v>0</v>
      </c>
      <c r="AL66" s="144">
        <f>HLOOKUP(AL$2,NAV!$B$2:$CH$509,ROW(AL65),)+HLOOKUP(AL$2,DIST!$C$1:$CI$508,ROW('NAV plus Dist'!AL65)+1,FALSE)</f>
        <v>0</v>
      </c>
      <c r="AM66" s="144">
        <f>HLOOKUP(AM$2,NAV!$B$2:$CH$509,ROW(AM65),)+HLOOKUP(AM$2,DIST!$C$1:$CI$508,ROW('NAV plus Dist'!AM65)+1,FALSE)</f>
        <v>0</v>
      </c>
      <c r="AN66" s="144">
        <f>HLOOKUP(AN$2,NAV!$B$2:$CH$509,ROW(AN65),)+HLOOKUP(AN$2,DIST!$C$1:$CI$508,ROW('NAV plus Dist'!AN65)+1,FALSE)</f>
        <v>0</v>
      </c>
      <c r="AO66" s="144">
        <f>HLOOKUP(AO$2,NAV!$B$2:$CH$509,ROW(AO65),)+HLOOKUP(AO$2,DIST!$C$1:$CI$508,ROW('NAV plus Dist'!AO65)+1,FALSE)</f>
        <v>0</v>
      </c>
      <c r="AP66" s="144">
        <f>HLOOKUP(AP$2,NAV!$B$2:$CH$509,ROW(AP65),)+HLOOKUP(AP$2,DIST!$C$1:$CI$508,ROW('NAV plus Dist'!AP65)+1,FALSE)</f>
        <v>0</v>
      </c>
      <c r="AQ66" s="144">
        <f>HLOOKUP(AQ$2,NAV!$B$2:$CH$509,ROW(AQ65),)+HLOOKUP(AQ$2,DIST!$C$1:$CI$508,ROW('NAV plus Dist'!AQ65)+1,FALSE)</f>
        <v>0</v>
      </c>
      <c r="AR66" s="144">
        <f>HLOOKUP(AR$2,NAV!$B$2:$CH$509,ROW(AR65),)+HLOOKUP(AR$2,DIST!$C$1:$CI$508,ROW('NAV plus Dist'!AR65)+1,FALSE)</f>
        <v>0</v>
      </c>
      <c r="AS66" s="144">
        <f>HLOOKUP(AS$2,NAV!$B$2:$CH$509,ROW(AS65),)+HLOOKUP(AS$2,DIST!$C$1:$CI$508,ROW('NAV plus Dist'!AS65)+1,FALSE)</f>
        <v>0</v>
      </c>
      <c r="AT66" s="144">
        <f>HLOOKUP(AT$2,NAV!$B$2:$CH$509,ROW(AT65),)+HLOOKUP(AT$2,DIST!$C$1:$CI$508,ROW('NAV plus Dist'!AT65)+1,FALSE)</f>
        <v>0</v>
      </c>
      <c r="AU66" s="144">
        <f>HLOOKUP(AU$2,NAV!$B$2:$CH$509,ROW(AU65),)+HLOOKUP(AU$2,DIST!$C$1:$CI$508,ROW('NAV plus Dist'!AU65)+1,FALSE)</f>
        <v>0</v>
      </c>
      <c r="AV66" s="144">
        <f>HLOOKUP(AV$2,NAV!$B$2:$CH$509,ROW(AV65),)+HLOOKUP(AV$2,DIST!$C$1:$CI$508,ROW('NAV plus Dist'!AV65)+1,FALSE)</f>
        <v>0</v>
      </c>
      <c r="AW66" s="144">
        <f>HLOOKUP(AW$2,NAV!$B$2:$CH$509,ROW(AW65),)+HLOOKUP(AW$2,DIST!$C$1:$CI$508,ROW('NAV plus Dist'!AW65)+1,FALSE)</f>
        <v>0</v>
      </c>
      <c r="AX66" s="144">
        <f>HLOOKUP(AX$2,NAV!$B$2:$CH$509,ROW(AX65),)+HLOOKUP(AX$2,DIST!$C$1:$CI$508,ROW('NAV plus Dist'!AX65)+1,FALSE)</f>
        <v>0</v>
      </c>
      <c r="AY66" s="144">
        <f>HLOOKUP(AY$2,NAV!$B$2:$CH$509,ROW(AY65),)+HLOOKUP(AY$2,DIST!$C$1:$CI$508,ROW('NAV plus Dist'!AY65)+1,FALSE)</f>
        <v>0</v>
      </c>
      <c r="AZ66" s="144">
        <f>HLOOKUP(AZ$2,NAV!$B$2:$CH$509,ROW(AZ65),)+HLOOKUP(AZ$2,DIST!$C$1:$CI$508,ROW('NAV plus Dist'!AZ65)+1,FALSE)</f>
        <v>0</v>
      </c>
      <c r="BA66" s="144">
        <f>HLOOKUP(BA$2,NAV!$B$2:$CH$509,ROW(BA65),)+HLOOKUP(BA$2,DIST!$C$1:$CI$508,ROW('NAV plus Dist'!BA65)+1,FALSE)</f>
        <v>0</v>
      </c>
      <c r="BB66" s="144">
        <f>HLOOKUP(BB$2,NAV!$B$2:$CH$509,ROW(BB65),)+HLOOKUP(BB$2,DIST!$C$1:$CI$508,ROW('NAV plus Dist'!BB65)+1,FALSE)</f>
        <v>0</v>
      </c>
      <c r="BC66" s="144">
        <f>HLOOKUP(BC$2,NAV!$B$2:$CH$509,ROW(BC65),)+HLOOKUP(BC$2,DIST!$C$1:$CI$508,ROW('NAV plus Dist'!BC65)+1,FALSE)</f>
        <v>0</v>
      </c>
      <c r="BD66" s="144">
        <f>HLOOKUP(BD$2,NAV!$B$2:$CH$509,ROW(BD65),)+HLOOKUP(BD$2,DIST!$C$1:$CI$508,ROW('NAV plus Dist'!BD65)+1,FALSE)</f>
        <v>0</v>
      </c>
      <c r="BE66" s="144">
        <f>HLOOKUP(BE$2,NAV!$B$2:$CH$509,ROW(BE65),)+HLOOKUP(BE$2,DIST!$C$1:$CI$508,ROW('NAV plus Dist'!BE65)+1,FALSE)</f>
        <v>0</v>
      </c>
      <c r="BF66" s="144">
        <f>HLOOKUP(BF$2,NAV!$B$2:$CH$509,ROW(BF65),)+HLOOKUP(BF$2,DIST!$C$1:$CI$508,ROW('NAV plus Dist'!BF65)+1,FALSE)</f>
        <v>0</v>
      </c>
      <c r="BG66" s="144">
        <f>HLOOKUP(BG$2,NAV!$B$2:$CH$509,ROW(BG65),)+HLOOKUP(BG$2,DIST!$C$1:$CI$508,ROW('NAV plus Dist'!BG65)+1,FALSE)</f>
        <v>0</v>
      </c>
      <c r="BH66" s="144">
        <f>HLOOKUP(BH$2,NAV!$B$2:$CH$509,ROW(BH65),)+HLOOKUP(BH$2,DIST!$C$1:$CI$508,ROW('NAV plus Dist'!BH65)+1,FALSE)</f>
        <v>0</v>
      </c>
      <c r="BI66" s="144">
        <f>HLOOKUP(BI$2,NAV!$B$2:$CH$509,ROW(BI65),)+HLOOKUP(BI$2,DIST!$C$1:$CI$508,ROW('NAV plus Dist'!BI65)+1,FALSE)</f>
        <v>0</v>
      </c>
      <c r="BJ66" s="144">
        <f>HLOOKUP(BJ$2,NAV!$B$2:$CH$509,ROW(BJ65),)+HLOOKUP(BJ$2,DIST!$C$1:$CI$508,ROW('NAV plus Dist'!BJ65)+1,FALSE)</f>
        <v>0</v>
      </c>
      <c r="BK66" s="144">
        <f>HLOOKUP(BK$2,NAV!$B$2:$CH$509,ROW(BK65),)+HLOOKUP(BK$2,DIST!$C$1:$CI$508,ROW('NAV plus Dist'!BK65)+1,FALSE)</f>
        <v>0</v>
      </c>
      <c r="BL66" s="144">
        <f>HLOOKUP(BL$2,NAV!$B$2:$CH$509,ROW(BL65),)+HLOOKUP(BL$2,DIST!$C$1:$CI$508,ROW('NAV plus Dist'!BL65)+1,FALSE)</f>
        <v>0</v>
      </c>
      <c r="BM66" s="144">
        <f>HLOOKUP(BM$2,NAV!$B$2:$CH$509,ROW(BM65),)+HLOOKUP(BM$2,DIST!$C$1:$CI$508,ROW('NAV plus Dist'!BM65)+1,FALSE)</f>
        <v>0</v>
      </c>
      <c r="BN66" s="144">
        <f>HLOOKUP(BN$2,NAV!$B$2:$CH$509,ROW(BN65),)+HLOOKUP(BN$2,DIST!$C$1:$CI$508,ROW('NAV plus Dist'!BN65)+1,FALSE)</f>
        <v>0</v>
      </c>
      <c r="BO66" s="144">
        <f>HLOOKUP(BO$2,NAV!$B$2:$CH$509,ROW(BO65),)+HLOOKUP(BO$2,DIST!$C$1:$CI$508,ROW('NAV plus Dist'!BO65)+1,FALSE)</f>
        <v>0</v>
      </c>
      <c r="BP66" s="144">
        <f>HLOOKUP(BP$2,NAV!$B$2:$CH$509,ROW(BP65),)+HLOOKUP(BP$2,DIST!$C$1:$CI$508,ROW('NAV plus Dist'!BP65)+1,FALSE)</f>
        <v>0</v>
      </c>
      <c r="BQ66" s="144">
        <f>HLOOKUP(BQ$2,NAV!$B$2:$CH$509,ROW(BQ65),)+HLOOKUP(BQ$2,DIST!$C$1:$CI$508,ROW('NAV plus Dist'!BQ65)+1,FALSE)</f>
        <v>0</v>
      </c>
      <c r="BR66" s="144">
        <f>HLOOKUP(BR$2,NAV!$B$2:$CH$509,ROW(BR65),)+HLOOKUP(BR$2,DIST!$C$1:$CI$508,ROW('NAV plus Dist'!BR65)+1,FALSE)</f>
        <v>0</v>
      </c>
      <c r="BS66" s="144">
        <f>HLOOKUP(BS$2,NAV!$B$2:$CH$509,ROW(BS65),)+HLOOKUP(BS$2,DIST!$C$1:$CI$508,ROW('NAV plus Dist'!BS65)+1,FALSE)</f>
        <v>0</v>
      </c>
      <c r="BT66" s="144">
        <f>HLOOKUP(BT$2,NAV!$B$2:$CH$509,ROW(BT65),)+HLOOKUP(BT$2,DIST!$C$1:$CI$508,ROW('NAV plus Dist'!BT65)+1,FALSE)</f>
        <v>0</v>
      </c>
      <c r="BU66" s="144">
        <f>HLOOKUP(BU$2,NAV!$B$2:$CH$509,ROW(BU65),)+HLOOKUP(BU$2,DIST!$C$1:$CI$508,ROW('NAV plus Dist'!BU65)+1,FALSE)</f>
        <v>0</v>
      </c>
      <c r="BV66" s="144">
        <f>HLOOKUP(BV$2,NAV!$B$2:$CH$509,ROW(BV65),)+HLOOKUP(BV$2,DIST!$C$1:$CI$508,ROW('NAV plus Dist'!BV65)+1,FALSE)</f>
        <v>0</v>
      </c>
      <c r="BW66" s="144">
        <f>HLOOKUP(BW$2,NAV!$B$2:$CH$509,ROW(BW65),)+HLOOKUP(BW$2,DIST!$C$1:$CI$508,ROW('NAV plus Dist'!BW65)+1,FALSE)</f>
        <v>0</v>
      </c>
      <c r="BX66" s="144">
        <f>HLOOKUP(BX$2,NAV!$B$2:$CH$509,ROW(BX65),)+HLOOKUP(BX$2,DIST!$C$1:$CI$508,ROW('NAV plus Dist'!BX65)+1,FALSE)</f>
        <v>0</v>
      </c>
      <c r="BY66" s="144">
        <f>HLOOKUP(BY$2,NAV!$B$2:$CH$509,ROW(BY65),)+HLOOKUP(BY$2,DIST!$C$1:$CI$508,ROW('NAV plus Dist'!BY65)+1,FALSE)</f>
        <v>0</v>
      </c>
      <c r="BZ66" s="144">
        <f>HLOOKUP(BZ$2,NAV!$B$2:$CH$509,ROW(BZ65),)+HLOOKUP(BZ$2,DIST!$C$1:$CI$508,ROW('NAV plus Dist'!BZ65)+1,FALSE)</f>
        <v>0</v>
      </c>
      <c r="CA66" s="144">
        <f>HLOOKUP(CA$2,NAV!$B$2:$CH$509,ROW(CA65),)+HLOOKUP(CA$2,DIST!$C$1:$CI$508,ROW('NAV plus Dist'!CA65)+1,FALSE)</f>
        <v>0</v>
      </c>
      <c r="CB66" s="144">
        <f>HLOOKUP(CB$2,NAV!$B$2:$CH$509,ROW(CB65),)+HLOOKUP(CB$2,DIST!$C$1:$CI$508,ROW('NAV plus Dist'!CB65)+1,FALSE)</f>
        <v>0</v>
      </c>
      <c r="CC66" s="144">
        <f>HLOOKUP(CC$2,NAV!$B$2:$CH$509,ROW(CC65),)+HLOOKUP(CC$2,DIST!$C$1:$CI$508,ROW('NAV plus Dist'!CC65)+1,FALSE)</f>
        <v>0</v>
      </c>
      <c r="CD66" s="144">
        <f>HLOOKUP(CD$2,NAV!$B$2:$CH$509,ROW(CD65),)+HLOOKUP(CD$2,DIST!$C$1:$CI$508,ROW('NAV plus Dist'!CD65)+1,FALSE)</f>
        <v>0</v>
      </c>
      <c r="CE66" s="144">
        <f>HLOOKUP(CE$2,NAV!$B$2:$CH$509,ROW(CE65),)+HLOOKUP(CE$2,DIST!$C$1:$CI$508,ROW('NAV plus Dist'!CE65)+1,FALSE)</f>
        <v>0</v>
      </c>
      <c r="CF66" s="144">
        <f>HLOOKUP(CF$2,NAV!$B$2:$CH$509,ROW(CF65),)+HLOOKUP(CF$2,DIST!$C$1:$CI$508,ROW('NAV plus Dist'!CF65)+1,FALSE)</f>
        <v>0</v>
      </c>
      <c r="CG66" s="144">
        <f>HLOOKUP(CG$2,NAV!$B$2:$CH$509,ROW(CG65),)+HLOOKUP(CG$2,DIST!$C$1:$CI$508,ROW('NAV plus Dist'!CG65)+1,FALSE)</f>
        <v>0</v>
      </c>
      <c r="CH66" s="144">
        <f>HLOOKUP(CH$2,NAV!$B$2:$CH$509,ROW(CH65),)+HLOOKUP(CH$2,DIST!$C$1:$CI$508,ROW('NAV plus Dist'!CH65)+1,FALSE)</f>
        <v>0</v>
      </c>
      <c r="CI66" s="144">
        <f>HLOOKUP(CI$2,NAV!$B$2:$CH$509,ROW(CI65),)+HLOOKUP(CI$2,DIST!$C$1:$CI$508,ROW('NAV plus Dist'!CI65)+1,FALSE)</f>
        <v>0</v>
      </c>
      <c r="CJ66" s="144">
        <f>HLOOKUP(CJ$2,NAV!$B$2:$AAA$509,ROW(CJ65),)+HLOOKUP(CJ$2,DIST!$C$1:$AAJ$508,ROW('NAV plus Dist'!CJ65)+1,FALSE)</f>
        <v>0</v>
      </c>
      <c r="CK66" s="144">
        <f>HLOOKUP(CK$2,NAV!$B$2:$AAA$509,ROW(CK65),)+HLOOKUP(CK$2,DIST!$C$1:$AAJ$508,ROW('NAV plus Dist'!CK65)+1,FALSE)</f>
        <v>0</v>
      </c>
      <c r="CL66" s="144">
        <f>HLOOKUP(CL$2,NAV!$B$2:$AAA$509,ROW(CL65),)+HLOOKUP(CL$2,DIST!$C$1:$AAJ$508,ROW('NAV plus Dist'!CL65)+1,FALSE)</f>
        <v>0</v>
      </c>
      <c r="CM66" s="144">
        <f>HLOOKUP(CM$2,NAV!$B$2:$AAA$509,ROW(CM65),)+HLOOKUP(CM$2,DIST!$C$1:$AAJ$508,ROW('NAV plus Dist'!CM65)+1,FALSE)</f>
        <v>0</v>
      </c>
      <c r="CN66" s="144">
        <f>HLOOKUP(CN$2,NAV!$B$2:$AAA$509,ROW(CN65),)+HLOOKUP(CN$2,DIST!$C$1:$AAJ$508,ROW('NAV plus Dist'!CN65)+1,FALSE)</f>
        <v>0</v>
      </c>
      <c r="CO66" s="144">
        <f>HLOOKUP(CO$2,NAV!$B$2:$AAA$509,ROW(CO65),)+HLOOKUP(CO$2,DIST!$C$1:$AAJ$508,ROW('NAV plus Dist'!CO65)+1,FALSE)</f>
        <v>0</v>
      </c>
      <c r="CP66" s="144">
        <f>HLOOKUP(CP$2,NAV!$B$2:$AAA$509,ROW(CP65),)+HLOOKUP(CP$2,DIST!$C$1:$AAJ$508,ROW('NAV plus Dist'!CP65)+1,FALSE)</f>
        <v>0</v>
      </c>
      <c r="CQ66" s="144">
        <f>HLOOKUP(CQ$2,NAV!$B$2:$AAA$509,ROW(CQ65),)+HLOOKUP(CQ$2,DIST!$C$1:$AAJ$508,ROW('NAV plus Dist'!CQ65)+1,FALSE)</f>
        <v>0</v>
      </c>
      <c r="CR66" s="144">
        <f>HLOOKUP(CR$2,NAV!$B$2:$AAA$509,ROW(CR65),)+HLOOKUP(CR$2,DIST!$C$1:$AAJ$508,ROW('NAV plus Dist'!CR65)+1,FALSE)</f>
        <v>0</v>
      </c>
      <c r="CS66" s="144">
        <f>HLOOKUP(CS$2,NAV!$B$2:$AAA$509,ROW(CS65),)+HLOOKUP(CS$2,DIST!$C$1:$AAJ$508,ROW('NAV plus Dist'!CS65)+1,FALSE)</f>
        <v>0</v>
      </c>
      <c r="CT66" s="144">
        <f>HLOOKUP(CT$2,NAV!$B$2:$AAA$509,ROW(CT65),)+HLOOKUP(CT$2,DIST!$C$1:$AAJ$508,ROW('NAV plus Dist'!CT65)+1,FALSE)</f>
        <v>0</v>
      </c>
      <c r="CU66" s="144">
        <f>HLOOKUP(CU$2,NAV!$B$2:$AAA$509,ROW(CU65),)+HLOOKUP(CU$2,DIST!$C$1:$AAJ$508,ROW('NAV plus Dist'!CU65)+1,FALSE)</f>
        <v>0</v>
      </c>
      <c r="CV66" s="144">
        <f>HLOOKUP(CV$2,NAV!$B$2:$AAA$509,ROW(CV65),)+HLOOKUP(CV$2,DIST!$C$1:$AAJ$508,ROW('NAV plus Dist'!CV65)+1,FALSE)</f>
        <v>0</v>
      </c>
      <c r="CW66" s="144">
        <f>HLOOKUP(CW$2,NAV!$B$2:$AAA$509,ROW(CW65),)+HLOOKUP(CW$2,DIST!$C$1:$AAJ$508,ROW('NAV plus Dist'!CW65)+1,FALSE)</f>
        <v>0</v>
      </c>
      <c r="CX66" s="144">
        <f>HLOOKUP(CX$2,NAV!$B$2:$AAA$509,ROW(CX65),)+HLOOKUP(CX$2,DIST!$C$1:$AAJ$508,ROW('NAV plus Dist'!CX65)+1,FALSE)</f>
        <v>0</v>
      </c>
      <c r="CY66" s="144">
        <f>HLOOKUP(CY$2,NAV!$B$2:$AAA$509,ROW(CY65),)+HLOOKUP(CY$2,DIST!$C$1:$AAJ$508,ROW('NAV plus Dist'!CY65)+1,FALSE)</f>
        <v>0</v>
      </c>
      <c r="CZ66" s="144">
        <f>HLOOKUP(CZ$2,NAV!$B$2:$AAA$509,ROW(CZ65),)+HLOOKUP(CZ$2,DIST!$C$1:$AAJ$508,ROW('NAV plus Dist'!CZ65)+1,FALSE)</f>
        <v>0</v>
      </c>
      <c r="DA66" s="144">
        <f>HLOOKUP(DA$2,NAV!$B$2:$AAA$509,ROW(DA65),)+HLOOKUP(DA$2,DIST!$C$1:$AAJ$508,ROW('NAV plus Dist'!DA65)+1,FALSE)</f>
        <v>0</v>
      </c>
      <c r="DB66" s="144">
        <f>HLOOKUP(DB$2,NAV!$B$2:$AAA$509,ROW(DB65),)+HLOOKUP(DB$2,DIST!$C$1:$AAJ$508,ROW('NAV plus Dist'!DB65)+1,FALSE)</f>
        <v>0</v>
      </c>
      <c r="DC66" s="144">
        <f>HLOOKUP(DC$2,NAV!$B$2:$AAA$509,ROW(DC65),)+HLOOKUP(DC$2,DIST!$C$1:$AAJ$508,ROW('NAV plus Dist'!DC65)+1,FALSE)</f>
        <v>0</v>
      </c>
      <c r="DD66" s="144">
        <f>HLOOKUP(DD$2,NAV!$B$2:$AAA$509,ROW(DD65),)+HLOOKUP(DD$2,DIST!$C$1:$AAJ$508,ROW('NAV plus Dist'!DD65)+1,FALSE)</f>
        <v>0</v>
      </c>
      <c r="DE66" s="144">
        <f>HLOOKUP(DE$2,NAV!$B$2:$AAA$509,ROW(DE65),)+HLOOKUP(DE$2,DIST!$C$1:$AAJ$508,ROW('NAV plus Dist'!DE65)+1,FALSE)</f>
        <v>0</v>
      </c>
      <c r="DF66" s="144">
        <f>HLOOKUP(DF$2,NAV!$B$2:$AAA$509,ROW(DF65),)+HLOOKUP(DF$2,DIST!$C$1:$AAJ$508,ROW('NAV plus Dist'!DF65)+1,FALSE)</f>
        <v>0</v>
      </c>
      <c r="DG66" s="144">
        <f>HLOOKUP(DG$2,NAV!$B$2:$AAA$509,ROW(DG65),)+HLOOKUP(DG$2,DIST!$C$1:$AAJ$508,ROW('NAV plus Dist'!DG65)+1,FALSE)</f>
        <v>0</v>
      </c>
      <c r="DH66" s="144">
        <f>HLOOKUP(DH$2,NAV!$B$2:$AAA$509,ROW(DH65),)+HLOOKUP(DH$2,DIST!$C$1:$AAJ$508,ROW('NAV plus Dist'!DH65)+1,FALSE)</f>
        <v>0</v>
      </c>
    </row>
    <row r="67" spans="1:112">
      <c r="A67" s="94">
        <f t="shared" ref="A67:A109" si="76">A68+1</f>
        <v>132</v>
      </c>
      <c r="B67" s="148">
        <f t="shared" si="75"/>
        <v>42035</v>
      </c>
      <c r="C67" s="144">
        <f>HLOOKUP(C$2,NAV!$B$2:$CH$509,ROW(C66),)+HLOOKUP(C$2,DIST!$C$1:$CI$508,ROW('NAV plus Dist'!C66)+1,FALSE)</f>
        <v>0</v>
      </c>
      <c r="D67" s="144">
        <f>HLOOKUP(D$2,NAV!$B$2:$CH$509,ROW(D66),)+HLOOKUP(D$2,DIST!$C$1:$CI$508,ROW('NAV plus Dist'!D66)+1,FALSE)</f>
        <v>0</v>
      </c>
      <c r="E67" s="144">
        <f>HLOOKUP(E$2,NAV!$B$2:$CH$509,ROW(E66),)+HLOOKUP(E$2,DIST!$C$1:$CI$508,ROW('NAV plus Dist'!E66)+1,FALSE)</f>
        <v>0</v>
      </c>
      <c r="F67" s="144">
        <f>HLOOKUP(F$2,NAV!$B$2:$CH$509,ROW(F66),)+HLOOKUP(F$2,DIST!$C$1:$CI$508,ROW('NAV plus Dist'!F66)+1,FALSE)</f>
        <v>0</v>
      </c>
      <c r="G67" s="144">
        <f>HLOOKUP(G$2,NAV!$B$2:$CH$509,ROW(G66),)+HLOOKUP(G$2,DIST!$C$1:$CI$508,ROW('NAV plus Dist'!G66)+1,FALSE)</f>
        <v>0</v>
      </c>
      <c r="H67" s="144">
        <f>HLOOKUP(H$2,NAV!$B$2:$CH$509,ROW(H66),)+HLOOKUP(H$2,DIST!$C$1:$CI$508,ROW('NAV plus Dist'!H66)+1,FALSE)</f>
        <v>0</v>
      </c>
      <c r="I67" s="144">
        <f>HLOOKUP(I$2,NAV!$B$2:$CH$509,ROW(I66),)+HLOOKUP(I$2,DIST!$C$1:$CI$508,ROW('NAV plus Dist'!I66)+1,FALSE)</f>
        <v>0</v>
      </c>
      <c r="J67" s="144">
        <f>HLOOKUP(J$2,NAV!$B$2:$CH$509,ROW(J66),)+HLOOKUP(J$2,DIST!$C$1:$CI$508,ROW('NAV plus Dist'!J66)+1,FALSE)</f>
        <v>0</v>
      </c>
      <c r="K67" s="144">
        <f>HLOOKUP(K$2,NAV!$B$2:$CH$509,ROW(K66),)+HLOOKUP(K$2,DIST!$C$1:$CI$508,ROW('NAV plus Dist'!K66)+1,FALSE)</f>
        <v>0</v>
      </c>
      <c r="L67" s="144">
        <f>HLOOKUP(L$2,NAV!$B$2:$CH$509,ROW(L66),)+HLOOKUP(L$2,DIST!$C$1:$CI$508,ROW('NAV plus Dist'!L66)+1,FALSE)</f>
        <v>0</v>
      </c>
      <c r="M67" s="144">
        <f>HLOOKUP(M$2,NAV!$B$2:$CH$509,ROW(M66),)+HLOOKUP(M$2,DIST!$C$1:$CI$508,ROW('NAV plus Dist'!M66)+1,FALSE)</f>
        <v>0</v>
      </c>
      <c r="N67" s="144">
        <f>HLOOKUP(N$2,NAV!$B$2:$CH$509,ROW(N66),)+HLOOKUP(N$2,DIST!$C$1:$CI$508,ROW('NAV plus Dist'!N66)+1,FALSE)</f>
        <v>0</v>
      </c>
      <c r="O67" s="144">
        <f>HLOOKUP(O$2,NAV!$B$2:$CH$509,ROW(O66),)+HLOOKUP(O$2,DIST!$C$1:$CI$508,ROW('NAV plus Dist'!O66)+1,FALSE)</f>
        <v>7.8192000000000004</v>
      </c>
      <c r="P67" s="144">
        <f>HLOOKUP(P$2,NAV!$B$2:$CH$509,ROW(P66),)+HLOOKUP(P$2,DIST!$C$1:$CI$508,ROW('NAV plus Dist'!P66)+1,FALSE)</f>
        <v>7.7896000000000001</v>
      </c>
      <c r="Q67" s="144">
        <f>HLOOKUP(Q$2,NAV!$B$2:$CH$509,ROW(Q66),)+HLOOKUP(Q$2,DIST!$C$1:$CI$508,ROW('NAV plus Dist'!Q66)+1,FALSE)</f>
        <v>13.843300000000001</v>
      </c>
      <c r="R67" s="144">
        <f>HLOOKUP(R$2,NAV!$B$2:$CH$509,ROW(R66),)+HLOOKUP(R$2,DIST!$C$1:$CI$508,ROW('NAV plus Dist'!R66)+1,FALSE)</f>
        <v>13.843300000000001</v>
      </c>
      <c r="S67" s="144">
        <f>HLOOKUP(S$2,NAV!$B$2:$CH$509,ROW(S66),)+HLOOKUP(S$2,DIST!$C$1:$CI$508,ROW('NAV plus Dist'!S66)+1,FALSE)</f>
        <v>13.545400000000001</v>
      </c>
      <c r="T67" s="144">
        <f>HLOOKUP(T$2,NAV!$B$2:$CH$509,ROW(T66),)+HLOOKUP(T$2,DIST!$C$1:$CI$508,ROW('NAV plus Dist'!T66)+1,FALSE)</f>
        <v>14.3057</v>
      </c>
      <c r="U67" s="144">
        <f>HLOOKUP(U$2,NAV!$B$2:$CH$509,ROW(U66),)+HLOOKUP(U$2,DIST!$C$1:$CI$508,ROW('NAV plus Dist'!U66)+1,FALSE)</f>
        <v>13.9016</v>
      </c>
      <c r="V67" s="144">
        <f>HLOOKUP(V$2,NAV!$B$2:$CH$509,ROW(V66),)+HLOOKUP(V$2,DIST!$C$1:$CI$508,ROW('NAV plus Dist'!V66)+1,FALSE)</f>
        <v>14.6206</v>
      </c>
      <c r="W67" s="144">
        <f>HLOOKUP(W$2,NAV!$B$2:$CH$509,ROW(W66),)+HLOOKUP(W$2,DIST!$C$1:$CI$508,ROW('NAV plus Dist'!W66)+1,FALSE)</f>
        <v>14.6206</v>
      </c>
      <c r="X67" s="144">
        <f>HLOOKUP(X$2,NAV!$B$2:$CH$509,ROW(X66),)+HLOOKUP(X$2,DIST!$C$1:$CI$508,ROW('NAV plus Dist'!X66)+1,FALSE)</f>
        <v>14.6793</v>
      </c>
      <c r="Y67" s="144">
        <f>HLOOKUP(Y$2,NAV!$B$2:$CH$509,ROW(Y66),)+HLOOKUP(Y$2,DIST!$C$1:$CI$508,ROW('NAV plus Dist'!Y66)+1,FALSE)</f>
        <v>15.250500000000001</v>
      </c>
      <c r="Z67" s="144">
        <f>HLOOKUP(Z$2,NAV!$B$2:$CH$509,ROW(Z66),)+HLOOKUP(Z$2,DIST!$C$1:$CI$508,ROW('NAV plus Dist'!Z66)+1,FALSE)</f>
        <v>14.7339</v>
      </c>
      <c r="AA67" s="144">
        <f>HLOOKUP(AA$2,NAV!$B$2:$CH$509,ROW(AA66),)+HLOOKUP(AA$2,DIST!$C$1:$CI$508,ROW('NAV plus Dist'!AA66)+1,FALSE)</f>
        <v>8.6514000000000006</v>
      </c>
      <c r="AB67" s="144">
        <f>HLOOKUP(AB$2,NAV!$B$2:$CH$509,ROW(AB66),)+HLOOKUP(AB$2,DIST!$C$1:$CI$508,ROW('NAV plus Dist'!AB66)+1,FALSE)</f>
        <v>0</v>
      </c>
      <c r="AC67" s="144">
        <f>HLOOKUP(AC$2,NAV!$B$2:$CH$509,ROW(AC66),)+HLOOKUP(AC$2,DIST!$C$1:$CI$508,ROW('NAV plus Dist'!AC66)+1,FALSE)</f>
        <v>8.6432000000000002</v>
      </c>
      <c r="AD67" s="144">
        <f>HLOOKUP(AD$2,NAV!$B$2:$CH$509,ROW(AD66),)+HLOOKUP(AD$2,DIST!$C$1:$CI$508,ROW('NAV plus Dist'!AD66)+1,FALSE)</f>
        <v>0</v>
      </c>
      <c r="AE67" s="144">
        <f>HLOOKUP(AE$2,NAV!$B$2:$CH$509,ROW(AE66),)+HLOOKUP(AE$2,DIST!$C$1:$CI$508,ROW('NAV plus Dist'!AE66)+1,FALSE)</f>
        <v>0</v>
      </c>
      <c r="AF67" s="144">
        <f>HLOOKUP(AF$2,NAV!$B$2:$CH$509,ROW(AF66),)+HLOOKUP(AF$2,DIST!$C$1:$CI$508,ROW('NAV plus Dist'!AF66)+1,FALSE)</f>
        <v>9.329699999999999</v>
      </c>
      <c r="AG67" s="144">
        <f>HLOOKUP(AG$2,NAV!$B$2:$CH$509,ROW(AG66),)+HLOOKUP(AG$2,DIST!$C$1:$CI$508,ROW('NAV plus Dist'!AG66)+1,FALSE)</f>
        <v>0</v>
      </c>
      <c r="AH67" s="144">
        <f>HLOOKUP(AH$2,NAV!$B$2:$CH$509,ROW(AH66),)+HLOOKUP(AH$2,DIST!$C$1:$CI$508,ROW('NAV plus Dist'!AH66)+1,FALSE)</f>
        <v>0</v>
      </c>
      <c r="AI67" s="144">
        <f>HLOOKUP(AI$2,NAV!$B$2:$CH$509,ROW(AI66),)+HLOOKUP(AI$2,DIST!$C$1:$CI$508,ROW('NAV plus Dist'!AI66)+1,FALSE)</f>
        <v>0</v>
      </c>
      <c r="AJ67" s="144">
        <f>HLOOKUP(AJ$2,NAV!$B$2:$CH$509,ROW(AJ66),)+HLOOKUP(AJ$2,DIST!$C$1:$CI$508,ROW('NAV plus Dist'!AJ66)+1,FALSE)</f>
        <v>0</v>
      </c>
      <c r="AK67" s="144">
        <f>HLOOKUP(AK$2,NAV!$B$2:$CH$509,ROW(AK66),)+HLOOKUP(AK$2,DIST!$C$1:$CI$508,ROW('NAV plus Dist'!AK66)+1,FALSE)</f>
        <v>0</v>
      </c>
      <c r="AL67" s="144">
        <f>HLOOKUP(AL$2,NAV!$B$2:$CH$509,ROW(AL66),)+HLOOKUP(AL$2,DIST!$C$1:$CI$508,ROW('NAV plus Dist'!AL66)+1,FALSE)</f>
        <v>0</v>
      </c>
      <c r="AM67" s="144">
        <f>HLOOKUP(AM$2,NAV!$B$2:$CH$509,ROW(AM66),)+HLOOKUP(AM$2,DIST!$C$1:$CI$508,ROW('NAV plus Dist'!AM66)+1,FALSE)</f>
        <v>0</v>
      </c>
      <c r="AN67" s="144">
        <f>HLOOKUP(AN$2,NAV!$B$2:$CH$509,ROW(AN66),)+HLOOKUP(AN$2,DIST!$C$1:$CI$508,ROW('NAV plus Dist'!AN66)+1,FALSE)</f>
        <v>0</v>
      </c>
      <c r="AO67" s="144">
        <f>HLOOKUP(AO$2,NAV!$B$2:$CH$509,ROW(AO66),)+HLOOKUP(AO$2,DIST!$C$1:$CI$508,ROW('NAV plus Dist'!AO66)+1,FALSE)</f>
        <v>0</v>
      </c>
      <c r="AP67" s="144">
        <f>HLOOKUP(AP$2,NAV!$B$2:$CH$509,ROW(AP66),)+HLOOKUP(AP$2,DIST!$C$1:$CI$508,ROW('NAV plus Dist'!AP66)+1,FALSE)</f>
        <v>0</v>
      </c>
      <c r="AQ67" s="144">
        <f>HLOOKUP(AQ$2,NAV!$B$2:$CH$509,ROW(AQ66),)+HLOOKUP(AQ$2,DIST!$C$1:$CI$508,ROW('NAV plus Dist'!AQ66)+1,FALSE)</f>
        <v>0</v>
      </c>
      <c r="AR67" s="144">
        <f>HLOOKUP(AR$2,NAV!$B$2:$CH$509,ROW(AR66),)+HLOOKUP(AR$2,DIST!$C$1:$CI$508,ROW('NAV plus Dist'!AR66)+1,FALSE)</f>
        <v>0</v>
      </c>
      <c r="AS67" s="144">
        <f>HLOOKUP(AS$2,NAV!$B$2:$CH$509,ROW(AS66),)+HLOOKUP(AS$2,DIST!$C$1:$CI$508,ROW('NAV plus Dist'!AS66)+1,FALSE)</f>
        <v>0</v>
      </c>
      <c r="AT67" s="144">
        <f>HLOOKUP(AT$2,NAV!$B$2:$CH$509,ROW(AT66),)+HLOOKUP(AT$2,DIST!$C$1:$CI$508,ROW('NAV plus Dist'!AT66)+1,FALSE)</f>
        <v>0</v>
      </c>
      <c r="AU67" s="144">
        <f>HLOOKUP(AU$2,NAV!$B$2:$CH$509,ROW(AU66),)+HLOOKUP(AU$2,DIST!$C$1:$CI$508,ROW('NAV plus Dist'!AU66)+1,FALSE)</f>
        <v>0</v>
      </c>
      <c r="AV67" s="144">
        <f>HLOOKUP(AV$2,NAV!$B$2:$CH$509,ROW(AV66),)+HLOOKUP(AV$2,DIST!$C$1:$CI$508,ROW('NAV plus Dist'!AV66)+1,FALSE)</f>
        <v>0</v>
      </c>
      <c r="AW67" s="144">
        <f>HLOOKUP(AW$2,NAV!$B$2:$CH$509,ROW(AW66),)+HLOOKUP(AW$2,DIST!$C$1:$CI$508,ROW('NAV plus Dist'!AW66)+1,FALSE)</f>
        <v>0</v>
      </c>
      <c r="AX67" s="144">
        <f>HLOOKUP(AX$2,NAV!$B$2:$CH$509,ROW(AX66),)+HLOOKUP(AX$2,DIST!$C$1:$CI$508,ROW('NAV plus Dist'!AX66)+1,FALSE)</f>
        <v>0</v>
      </c>
      <c r="AY67" s="144">
        <f>HLOOKUP(AY$2,NAV!$B$2:$CH$509,ROW(AY66),)+HLOOKUP(AY$2,DIST!$C$1:$CI$508,ROW('NAV plus Dist'!AY66)+1,FALSE)</f>
        <v>0</v>
      </c>
      <c r="AZ67" s="144">
        <f>HLOOKUP(AZ$2,NAV!$B$2:$CH$509,ROW(AZ66),)+HLOOKUP(AZ$2,DIST!$C$1:$CI$508,ROW('NAV plus Dist'!AZ66)+1,FALSE)</f>
        <v>0</v>
      </c>
      <c r="BA67" s="144">
        <f>HLOOKUP(BA$2,NAV!$B$2:$CH$509,ROW(BA66),)+HLOOKUP(BA$2,DIST!$C$1:$CI$508,ROW('NAV plus Dist'!BA66)+1,FALSE)</f>
        <v>0</v>
      </c>
      <c r="BB67" s="144">
        <f>HLOOKUP(BB$2,NAV!$B$2:$CH$509,ROW(BB66),)+HLOOKUP(BB$2,DIST!$C$1:$CI$508,ROW('NAV plus Dist'!BB66)+1,FALSE)</f>
        <v>0</v>
      </c>
      <c r="BC67" s="144">
        <f>HLOOKUP(BC$2,NAV!$B$2:$CH$509,ROW(BC66),)+HLOOKUP(BC$2,DIST!$C$1:$CI$508,ROW('NAV plus Dist'!BC66)+1,FALSE)</f>
        <v>0</v>
      </c>
      <c r="BD67" s="144">
        <f>HLOOKUP(BD$2,NAV!$B$2:$CH$509,ROW(BD66),)+HLOOKUP(BD$2,DIST!$C$1:$CI$508,ROW('NAV plus Dist'!BD66)+1,FALSE)</f>
        <v>0</v>
      </c>
      <c r="BE67" s="144">
        <f>HLOOKUP(BE$2,NAV!$B$2:$CH$509,ROW(BE66),)+HLOOKUP(BE$2,DIST!$C$1:$CI$508,ROW('NAV plus Dist'!BE66)+1,FALSE)</f>
        <v>0</v>
      </c>
      <c r="BF67" s="144">
        <f>HLOOKUP(BF$2,NAV!$B$2:$CH$509,ROW(BF66),)+HLOOKUP(BF$2,DIST!$C$1:$CI$508,ROW('NAV plus Dist'!BF66)+1,FALSE)</f>
        <v>0</v>
      </c>
      <c r="BG67" s="144">
        <f>HLOOKUP(BG$2,NAV!$B$2:$CH$509,ROW(BG66),)+HLOOKUP(BG$2,DIST!$C$1:$CI$508,ROW('NAV plus Dist'!BG66)+1,FALSE)</f>
        <v>0</v>
      </c>
      <c r="BH67" s="144">
        <f>HLOOKUP(BH$2,NAV!$B$2:$CH$509,ROW(BH66),)+HLOOKUP(BH$2,DIST!$C$1:$CI$508,ROW('NAV plus Dist'!BH66)+1,FALSE)</f>
        <v>0</v>
      </c>
      <c r="BI67" s="144">
        <f>HLOOKUP(BI$2,NAV!$B$2:$CH$509,ROW(BI66),)+HLOOKUP(BI$2,DIST!$C$1:$CI$508,ROW('NAV plus Dist'!BI66)+1,FALSE)</f>
        <v>0</v>
      </c>
      <c r="BJ67" s="144">
        <f>HLOOKUP(BJ$2,NAV!$B$2:$CH$509,ROW(BJ66),)+HLOOKUP(BJ$2,DIST!$C$1:$CI$508,ROW('NAV plus Dist'!BJ66)+1,FALSE)</f>
        <v>0</v>
      </c>
      <c r="BK67" s="144">
        <f>HLOOKUP(BK$2,NAV!$B$2:$CH$509,ROW(BK66),)+HLOOKUP(BK$2,DIST!$C$1:$CI$508,ROW('NAV plus Dist'!BK66)+1,FALSE)</f>
        <v>0</v>
      </c>
      <c r="BL67" s="144">
        <f>HLOOKUP(BL$2,NAV!$B$2:$CH$509,ROW(BL66),)+HLOOKUP(BL$2,DIST!$C$1:$CI$508,ROW('NAV plus Dist'!BL66)+1,FALSE)</f>
        <v>0</v>
      </c>
      <c r="BM67" s="144">
        <f>HLOOKUP(BM$2,NAV!$B$2:$CH$509,ROW(BM66),)+HLOOKUP(BM$2,DIST!$C$1:$CI$508,ROW('NAV plus Dist'!BM66)+1,FALSE)</f>
        <v>0</v>
      </c>
      <c r="BN67" s="144">
        <f>HLOOKUP(BN$2,NAV!$B$2:$CH$509,ROW(BN66),)+HLOOKUP(BN$2,DIST!$C$1:$CI$508,ROW('NAV plus Dist'!BN66)+1,FALSE)</f>
        <v>0</v>
      </c>
      <c r="BO67" s="144">
        <f>HLOOKUP(BO$2,NAV!$B$2:$CH$509,ROW(BO66),)+HLOOKUP(BO$2,DIST!$C$1:$CI$508,ROW('NAV plus Dist'!BO66)+1,FALSE)</f>
        <v>0</v>
      </c>
      <c r="BP67" s="144">
        <f>HLOOKUP(BP$2,NAV!$B$2:$CH$509,ROW(BP66),)+HLOOKUP(BP$2,DIST!$C$1:$CI$508,ROW('NAV plus Dist'!BP66)+1,FALSE)</f>
        <v>0</v>
      </c>
      <c r="BQ67" s="144">
        <f>HLOOKUP(BQ$2,NAV!$B$2:$CH$509,ROW(BQ66),)+HLOOKUP(BQ$2,DIST!$C$1:$CI$508,ROW('NAV plus Dist'!BQ66)+1,FALSE)</f>
        <v>0</v>
      </c>
      <c r="BR67" s="144">
        <f>HLOOKUP(BR$2,NAV!$B$2:$CH$509,ROW(BR66),)+HLOOKUP(BR$2,DIST!$C$1:$CI$508,ROW('NAV plus Dist'!BR66)+1,FALSE)</f>
        <v>0</v>
      </c>
      <c r="BS67" s="144">
        <f>HLOOKUP(BS$2,NAV!$B$2:$CH$509,ROW(BS66),)+HLOOKUP(BS$2,DIST!$C$1:$CI$508,ROW('NAV plus Dist'!BS66)+1,FALSE)</f>
        <v>0</v>
      </c>
      <c r="BT67" s="144">
        <f>HLOOKUP(BT$2,NAV!$B$2:$CH$509,ROW(BT66),)+HLOOKUP(BT$2,DIST!$C$1:$CI$508,ROW('NAV plus Dist'!BT66)+1,FALSE)</f>
        <v>0</v>
      </c>
      <c r="BU67" s="144">
        <f>HLOOKUP(BU$2,NAV!$B$2:$CH$509,ROW(BU66),)+HLOOKUP(BU$2,DIST!$C$1:$CI$508,ROW('NAV plus Dist'!BU66)+1,FALSE)</f>
        <v>0</v>
      </c>
      <c r="BV67" s="144">
        <f>HLOOKUP(BV$2,NAV!$B$2:$CH$509,ROW(BV66),)+HLOOKUP(BV$2,DIST!$C$1:$CI$508,ROW('NAV plus Dist'!BV66)+1,FALSE)</f>
        <v>0</v>
      </c>
      <c r="BW67" s="144">
        <f>HLOOKUP(BW$2,NAV!$B$2:$CH$509,ROW(BW66),)+HLOOKUP(BW$2,DIST!$C$1:$CI$508,ROW('NAV plus Dist'!BW66)+1,FALSE)</f>
        <v>0</v>
      </c>
      <c r="BX67" s="144">
        <f>HLOOKUP(BX$2,NAV!$B$2:$CH$509,ROW(BX66),)+HLOOKUP(BX$2,DIST!$C$1:$CI$508,ROW('NAV plus Dist'!BX66)+1,FALSE)</f>
        <v>0</v>
      </c>
      <c r="BY67" s="144">
        <f>HLOOKUP(BY$2,NAV!$B$2:$CH$509,ROW(BY66),)+HLOOKUP(BY$2,DIST!$C$1:$CI$508,ROW('NAV plus Dist'!BY66)+1,FALSE)</f>
        <v>0</v>
      </c>
      <c r="BZ67" s="144">
        <f>HLOOKUP(BZ$2,NAV!$B$2:$CH$509,ROW(BZ66),)+HLOOKUP(BZ$2,DIST!$C$1:$CI$508,ROW('NAV plus Dist'!BZ66)+1,FALSE)</f>
        <v>0</v>
      </c>
      <c r="CA67" s="144">
        <f>HLOOKUP(CA$2,NAV!$B$2:$CH$509,ROW(CA66),)+HLOOKUP(CA$2,DIST!$C$1:$CI$508,ROW('NAV plus Dist'!CA66)+1,FALSE)</f>
        <v>0</v>
      </c>
      <c r="CB67" s="144">
        <f>HLOOKUP(CB$2,NAV!$B$2:$CH$509,ROW(CB66),)+HLOOKUP(CB$2,DIST!$C$1:$CI$508,ROW('NAV plus Dist'!CB66)+1,FALSE)</f>
        <v>0</v>
      </c>
      <c r="CC67" s="144">
        <f>HLOOKUP(CC$2,NAV!$B$2:$CH$509,ROW(CC66),)+HLOOKUP(CC$2,DIST!$C$1:$CI$508,ROW('NAV plus Dist'!CC66)+1,FALSE)</f>
        <v>0</v>
      </c>
      <c r="CD67" s="144">
        <f>HLOOKUP(CD$2,NAV!$B$2:$CH$509,ROW(CD66),)+HLOOKUP(CD$2,DIST!$C$1:$CI$508,ROW('NAV plus Dist'!CD66)+1,FALSE)</f>
        <v>0</v>
      </c>
      <c r="CE67" s="144">
        <f>HLOOKUP(CE$2,NAV!$B$2:$CH$509,ROW(CE66),)+HLOOKUP(CE$2,DIST!$C$1:$CI$508,ROW('NAV plus Dist'!CE66)+1,FALSE)</f>
        <v>0</v>
      </c>
      <c r="CF67" s="144">
        <f>HLOOKUP(CF$2,NAV!$B$2:$CH$509,ROW(CF66),)+HLOOKUP(CF$2,DIST!$C$1:$CI$508,ROW('NAV plus Dist'!CF66)+1,FALSE)</f>
        <v>0</v>
      </c>
      <c r="CG67" s="144">
        <f>HLOOKUP(CG$2,NAV!$B$2:$CH$509,ROW(CG66),)+HLOOKUP(CG$2,DIST!$C$1:$CI$508,ROW('NAV plus Dist'!CG66)+1,FALSE)</f>
        <v>0</v>
      </c>
      <c r="CH67" s="144">
        <f>HLOOKUP(CH$2,NAV!$B$2:$CH$509,ROW(CH66),)+HLOOKUP(CH$2,DIST!$C$1:$CI$508,ROW('NAV plus Dist'!CH66)+1,FALSE)</f>
        <v>0</v>
      </c>
      <c r="CI67" s="144">
        <f>HLOOKUP(CI$2,NAV!$B$2:$CH$509,ROW(CI66),)+HLOOKUP(CI$2,DIST!$C$1:$CI$508,ROW('NAV plus Dist'!CI66)+1,FALSE)</f>
        <v>0</v>
      </c>
      <c r="CJ67" s="144">
        <f>HLOOKUP(CJ$2,NAV!$B$2:$AAA$509,ROW(CJ66),)+HLOOKUP(CJ$2,DIST!$C$1:$AAJ$508,ROW('NAV plus Dist'!CJ66)+1,FALSE)</f>
        <v>0</v>
      </c>
      <c r="CK67" s="144">
        <f>HLOOKUP(CK$2,NAV!$B$2:$AAA$509,ROW(CK66),)+HLOOKUP(CK$2,DIST!$C$1:$AAJ$508,ROW('NAV plus Dist'!CK66)+1,FALSE)</f>
        <v>0</v>
      </c>
      <c r="CL67" s="144">
        <f>HLOOKUP(CL$2,NAV!$B$2:$AAA$509,ROW(CL66),)+HLOOKUP(CL$2,DIST!$C$1:$AAJ$508,ROW('NAV plus Dist'!CL66)+1,FALSE)</f>
        <v>0</v>
      </c>
      <c r="CM67" s="144">
        <f>HLOOKUP(CM$2,NAV!$B$2:$AAA$509,ROW(CM66),)+HLOOKUP(CM$2,DIST!$C$1:$AAJ$508,ROW('NAV plus Dist'!CM66)+1,FALSE)</f>
        <v>0</v>
      </c>
      <c r="CN67" s="144">
        <f>HLOOKUP(CN$2,NAV!$B$2:$AAA$509,ROW(CN66),)+HLOOKUP(CN$2,DIST!$C$1:$AAJ$508,ROW('NAV plus Dist'!CN66)+1,FALSE)</f>
        <v>0</v>
      </c>
      <c r="CO67" s="144">
        <f>HLOOKUP(CO$2,NAV!$B$2:$AAA$509,ROW(CO66),)+HLOOKUP(CO$2,DIST!$C$1:$AAJ$508,ROW('NAV plus Dist'!CO66)+1,FALSE)</f>
        <v>0</v>
      </c>
      <c r="CP67" s="144">
        <f>HLOOKUP(CP$2,NAV!$B$2:$AAA$509,ROW(CP66),)+HLOOKUP(CP$2,DIST!$C$1:$AAJ$508,ROW('NAV plus Dist'!CP66)+1,FALSE)</f>
        <v>0</v>
      </c>
      <c r="CQ67" s="144">
        <f>HLOOKUP(CQ$2,NAV!$B$2:$AAA$509,ROW(CQ66),)+HLOOKUP(CQ$2,DIST!$C$1:$AAJ$508,ROW('NAV plus Dist'!CQ66)+1,FALSE)</f>
        <v>0</v>
      </c>
      <c r="CR67" s="144">
        <f>HLOOKUP(CR$2,NAV!$B$2:$AAA$509,ROW(CR66),)+HLOOKUP(CR$2,DIST!$C$1:$AAJ$508,ROW('NAV plus Dist'!CR66)+1,FALSE)</f>
        <v>0</v>
      </c>
      <c r="CS67" s="144">
        <f>HLOOKUP(CS$2,NAV!$B$2:$AAA$509,ROW(CS66),)+HLOOKUP(CS$2,DIST!$C$1:$AAJ$508,ROW('NAV plus Dist'!CS66)+1,FALSE)</f>
        <v>0</v>
      </c>
      <c r="CT67" s="144">
        <f>HLOOKUP(CT$2,NAV!$B$2:$AAA$509,ROW(CT66),)+HLOOKUP(CT$2,DIST!$C$1:$AAJ$508,ROW('NAV plus Dist'!CT66)+1,FALSE)</f>
        <v>0</v>
      </c>
      <c r="CU67" s="144">
        <f>HLOOKUP(CU$2,NAV!$B$2:$AAA$509,ROW(CU66),)+HLOOKUP(CU$2,DIST!$C$1:$AAJ$508,ROW('NAV plus Dist'!CU66)+1,FALSE)</f>
        <v>0</v>
      </c>
      <c r="CV67" s="144">
        <f>HLOOKUP(CV$2,NAV!$B$2:$AAA$509,ROW(CV66),)+HLOOKUP(CV$2,DIST!$C$1:$AAJ$508,ROW('NAV plus Dist'!CV66)+1,FALSE)</f>
        <v>0</v>
      </c>
      <c r="CW67" s="144">
        <f>HLOOKUP(CW$2,NAV!$B$2:$AAA$509,ROW(CW66),)+HLOOKUP(CW$2,DIST!$C$1:$AAJ$508,ROW('NAV plus Dist'!CW66)+1,FALSE)</f>
        <v>0</v>
      </c>
      <c r="CX67" s="144">
        <f>HLOOKUP(CX$2,NAV!$B$2:$AAA$509,ROW(CX66),)+HLOOKUP(CX$2,DIST!$C$1:$AAJ$508,ROW('NAV plus Dist'!CX66)+1,FALSE)</f>
        <v>0</v>
      </c>
      <c r="CY67" s="144">
        <f>HLOOKUP(CY$2,NAV!$B$2:$AAA$509,ROW(CY66),)+HLOOKUP(CY$2,DIST!$C$1:$AAJ$508,ROW('NAV plus Dist'!CY66)+1,FALSE)</f>
        <v>0</v>
      </c>
      <c r="CZ67" s="144">
        <f>HLOOKUP(CZ$2,NAV!$B$2:$AAA$509,ROW(CZ66),)+HLOOKUP(CZ$2,DIST!$C$1:$AAJ$508,ROW('NAV plus Dist'!CZ66)+1,FALSE)</f>
        <v>0</v>
      </c>
      <c r="DA67" s="144">
        <f>HLOOKUP(DA$2,NAV!$B$2:$AAA$509,ROW(DA66),)+HLOOKUP(DA$2,DIST!$C$1:$AAJ$508,ROW('NAV plus Dist'!DA66)+1,FALSE)</f>
        <v>0</v>
      </c>
      <c r="DB67" s="144">
        <f>HLOOKUP(DB$2,NAV!$B$2:$AAA$509,ROW(DB66),)+HLOOKUP(DB$2,DIST!$C$1:$AAJ$508,ROW('NAV plus Dist'!DB66)+1,FALSE)</f>
        <v>0</v>
      </c>
      <c r="DC67" s="144">
        <f>HLOOKUP(DC$2,NAV!$B$2:$AAA$509,ROW(DC66),)+HLOOKUP(DC$2,DIST!$C$1:$AAJ$508,ROW('NAV plus Dist'!DC66)+1,FALSE)</f>
        <v>0</v>
      </c>
      <c r="DD67" s="144">
        <f>HLOOKUP(DD$2,NAV!$B$2:$AAA$509,ROW(DD66),)+HLOOKUP(DD$2,DIST!$C$1:$AAJ$508,ROW('NAV plus Dist'!DD66)+1,FALSE)</f>
        <v>0</v>
      </c>
      <c r="DE67" s="144">
        <f>HLOOKUP(DE$2,NAV!$B$2:$AAA$509,ROW(DE66),)+HLOOKUP(DE$2,DIST!$C$1:$AAJ$508,ROW('NAV plus Dist'!DE66)+1,FALSE)</f>
        <v>0</v>
      </c>
      <c r="DF67" s="144">
        <f>HLOOKUP(DF$2,NAV!$B$2:$AAA$509,ROW(DF66),)+HLOOKUP(DF$2,DIST!$C$1:$AAJ$508,ROW('NAV plus Dist'!DF66)+1,FALSE)</f>
        <v>0</v>
      </c>
      <c r="DG67" s="144">
        <f>HLOOKUP(DG$2,NAV!$B$2:$AAA$509,ROW(DG66),)+HLOOKUP(DG$2,DIST!$C$1:$AAJ$508,ROW('NAV plus Dist'!DG66)+1,FALSE)</f>
        <v>0</v>
      </c>
      <c r="DH67" s="144">
        <f>HLOOKUP(DH$2,NAV!$B$2:$AAA$509,ROW(DH66),)+HLOOKUP(DH$2,DIST!$C$1:$AAJ$508,ROW('NAV plus Dist'!DH66)+1,FALSE)</f>
        <v>0</v>
      </c>
    </row>
    <row r="68" spans="1:112">
      <c r="A68" s="94">
        <f t="shared" si="76"/>
        <v>131</v>
      </c>
      <c r="B68" s="148">
        <f t="shared" si="75"/>
        <v>42063</v>
      </c>
      <c r="C68" s="144">
        <f>HLOOKUP(C$2,NAV!$B$2:$CH$509,ROW(C67),)+HLOOKUP(C$2,DIST!$C$1:$CI$508,ROW('NAV plus Dist'!C67)+1,FALSE)</f>
        <v>0</v>
      </c>
      <c r="D68" s="144">
        <f>HLOOKUP(D$2,NAV!$B$2:$CH$509,ROW(D67),)+HLOOKUP(D$2,DIST!$C$1:$CI$508,ROW('NAV plus Dist'!D67)+1,FALSE)</f>
        <v>0</v>
      </c>
      <c r="E68" s="144">
        <f>HLOOKUP(E$2,NAV!$B$2:$CH$509,ROW(E67),)+HLOOKUP(E$2,DIST!$C$1:$CI$508,ROW('NAV plus Dist'!E67)+1,FALSE)</f>
        <v>0</v>
      </c>
      <c r="F68" s="144">
        <f>HLOOKUP(F$2,NAV!$B$2:$CH$509,ROW(F67),)+HLOOKUP(F$2,DIST!$C$1:$CI$508,ROW('NAV plus Dist'!F67)+1,FALSE)</f>
        <v>0</v>
      </c>
      <c r="G68" s="144">
        <f>HLOOKUP(G$2,NAV!$B$2:$CH$509,ROW(G67),)+HLOOKUP(G$2,DIST!$C$1:$CI$508,ROW('NAV plus Dist'!G67)+1,FALSE)</f>
        <v>0</v>
      </c>
      <c r="H68" s="144">
        <f>HLOOKUP(H$2,NAV!$B$2:$CH$509,ROW(H67),)+HLOOKUP(H$2,DIST!$C$1:$CI$508,ROW('NAV plus Dist'!H67)+1,FALSE)</f>
        <v>0</v>
      </c>
      <c r="I68" s="144">
        <f>HLOOKUP(I$2,NAV!$B$2:$CH$509,ROW(I67),)+HLOOKUP(I$2,DIST!$C$1:$CI$508,ROW('NAV plus Dist'!I67)+1,FALSE)</f>
        <v>0</v>
      </c>
      <c r="J68" s="144">
        <f>HLOOKUP(J$2,NAV!$B$2:$CH$509,ROW(J67),)+HLOOKUP(J$2,DIST!$C$1:$CI$508,ROW('NAV plus Dist'!J67)+1,FALSE)</f>
        <v>0</v>
      </c>
      <c r="K68" s="144">
        <f>HLOOKUP(K$2,NAV!$B$2:$CH$509,ROW(K67),)+HLOOKUP(K$2,DIST!$C$1:$CI$508,ROW('NAV plus Dist'!K67)+1,FALSE)</f>
        <v>0</v>
      </c>
      <c r="L68" s="144">
        <f>HLOOKUP(L$2,NAV!$B$2:$CH$509,ROW(L67),)+HLOOKUP(L$2,DIST!$C$1:$CI$508,ROW('NAV plus Dist'!L67)+1,FALSE)</f>
        <v>0</v>
      </c>
      <c r="M68" s="144">
        <f>HLOOKUP(M$2,NAV!$B$2:$CH$509,ROW(M67),)+HLOOKUP(M$2,DIST!$C$1:$CI$508,ROW('NAV plus Dist'!M67)+1,FALSE)</f>
        <v>0</v>
      </c>
      <c r="N68" s="144">
        <f>HLOOKUP(N$2,NAV!$B$2:$CH$509,ROW(N67),)+HLOOKUP(N$2,DIST!$C$1:$CI$508,ROW('NAV plus Dist'!N67)+1,FALSE)</f>
        <v>0</v>
      </c>
      <c r="O68" s="144">
        <f>HLOOKUP(O$2,NAV!$B$2:$CH$509,ROW(O67),)+HLOOKUP(O$2,DIST!$C$1:$CI$508,ROW('NAV plus Dist'!O67)+1,FALSE)</f>
        <v>8.2072999999999983</v>
      </c>
      <c r="P68" s="144">
        <f>HLOOKUP(P$2,NAV!$B$2:$CH$509,ROW(P67),)+HLOOKUP(P$2,DIST!$C$1:$CI$508,ROW('NAV plus Dist'!P67)+1,FALSE)</f>
        <v>8.1654999999999998</v>
      </c>
      <c r="Q68" s="144">
        <f>HLOOKUP(Q$2,NAV!$B$2:$CH$509,ROW(Q67),)+HLOOKUP(Q$2,DIST!$C$1:$CI$508,ROW('NAV plus Dist'!Q67)+1,FALSE)</f>
        <v>14.283200000000001</v>
      </c>
      <c r="R68" s="144">
        <f>HLOOKUP(R$2,NAV!$B$2:$CH$509,ROW(R67),)+HLOOKUP(R$2,DIST!$C$1:$CI$508,ROW('NAV plus Dist'!R67)+1,FALSE)</f>
        <v>14.283200000000001</v>
      </c>
      <c r="S68" s="144">
        <f>HLOOKUP(S$2,NAV!$B$2:$CH$509,ROW(S67),)+HLOOKUP(S$2,DIST!$C$1:$CI$508,ROW('NAV plus Dist'!S67)+1,FALSE)</f>
        <v>13.9641</v>
      </c>
      <c r="T68" s="144">
        <f>HLOOKUP(T$2,NAV!$B$2:$CH$509,ROW(T67),)+HLOOKUP(T$2,DIST!$C$1:$CI$508,ROW('NAV plus Dist'!T67)+1,FALSE)</f>
        <v>14.767900000000001</v>
      </c>
      <c r="U68" s="144">
        <f>HLOOKUP(U$2,NAV!$B$2:$CH$509,ROW(U67),)+HLOOKUP(U$2,DIST!$C$1:$CI$508,ROW('NAV plus Dist'!U67)+1,FALSE)</f>
        <v>14.3461</v>
      </c>
      <c r="V68" s="144">
        <f>HLOOKUP(V$2,NAV!$B$2:$CH$509,ROW(V67),)+HLOOKUP(V$2,DIST!$C$1:$CI$508,ROW('NAV plus Dist'!V67)+1,FALSE)</f>
        <v>15.127700000000001</v>
      </c>
      <c r="W68" s="144">
        <f>HLOOKUP(W$2,NAV!$B$2:$CH$509,ROW(W67),)+HLOOKUP(W$2,DIST!$C$1:$CI$508,ROW('NAV plus Dist'!W67)+1,FALSE)</f>
        <v>15.127700000000001</v>
      </c>
      <c r="X68" s="144">
        <f>HLOOKUP(X$2,NAV!$B$2:$CH$509,ROW(X67),)+HLOOKUP(X$2,DIST!$C$1:$CI$508,ROW('NAV plus Dist'!X67)+1,FALSE)</f>
        <v>15.185500000000001</v>
      </c>
      <c r="Y68" s="144">
        <f>HLOOKUP(Y$2,NAV!$B$2:$CH$509,ROW(Y67),)+HLOOKUP(Y$2,DIST!$C$1:$CI$508,ROW('NAV plus Dist'!Y67)+1,FALSE)</f>
        <v>15.796200000000001</v>
      </c>
      <c r="Z68" s="144">
        <f>HLOOKUP(Z$2,NAV!$B$2:$CH$509,ROW(Z67),)+HLOOKUP(Z$2,DIST!$C$1:$CI$508,ROW('NAV plus Dist'!Z67)+1,FALSE)</f>
        <v>15.254900000000001</v>
      </c>
      <c r="AA68" s="144">
        <f>HLOOKUP(AA$2,NAV!$B$2:$CH$509,ROW(AA67),)+HLOOKUP(AA$2,DIST!$C$1:$CI$508,ROW('NAV plus Dist'!AA67)+1,FALSE)</f>
        <v>9.099499999999999</v>
      </c>
      <c r="AB68" s="144">
        <f>HLOOKUP(AB$2,NAV!$B$2:$CH$509,ROW(AB67),)+HLOOKUP(AB$2,DIST!$C$1:$CI$508,ROW('NAV plus Dist'!AB67)+1,FALSE)</f>
        <v>0</v>
      </c>
      <c r="AC68" s="144">
        <f>HLOOKUP(AC$2,NAV!$B$2:$CH$509,ROW(AC67),)+HLOOKUP(AC$2,DIST!$C$1:$CI$508,ROW('NAV plus Dist'!AC67)+1,FALSE)</f>
        <v>9.075899999999999</v>
      </c>
      <c r="AD68" s="144">
        <f>HLOOKUP(AD$2,NAV!$B$2:$CH$509,ROW(AD67),)+HLOOKUP(AD$2,DIST!$C$1:$CI$508,ROW('NAV plus Dist'!AD67)+1,FALSE)</f>
        <v>0</v>
      </c>
      <c r="AE68" s="144">
        <f>HLOOKUP(AE$2,NAV!$B$2:$CH$509,ROW(AE67),)+HLOOKUP(AE$2,DIST!$C$1:$CI$508,ROW('NAV plus Dist'!AE67)+1,FALSE)</f>
        <v>0</v>
      </c>
      <c r="AF68" s="144">
        <f>HLOOKUP(AF$2,NAV!$B$2:$CH$509,ROW(AF67),)+HLOOKUP(AF$2,DIST!$C$1:$CI$508,ROW('NAV plus Dist'!AF67)+1,FALSE)</f>
        <v>9.5791999999999984</v>
      </c>
      <c r="AG68" s="144">
        <f>HLOOKUP(AG$2,NAV!$B$2:$CH$509,ROW(AG67),)+HLOOKUP(AG$2,DIST!$C$1:$CI$508,ROW('NAV plus Dist'!AG67)+1,FALSE)</f>
        <v>0</v>
      </c>
      <c r="AH68" s="144">
        <f>HLOOKUP(AH$2,NAV!$B$2:$CH$509,ROW(AH67),)+HLOOKUP(AH$2,DIST!$C$1:$CI$508,ROW('NAV plus Dist'!AH67)+1,FALSE)</f>
        <v>0</v>
      </c>
      <c r="AI68" s="144">
        <f>HLOOKUP(AI$2,NAV!$B$2:$CH$509,ROW(AI67),)+HLOOKUP(AI$2,DIST!$C$1:$CI$508,ROW('NAV plus Dist'!AI67)+1,FALSE)</f>
        <v>0</v>
      </c>
      <c r="AJ68" s="144">
        <f>HLOOKUP(AJ$2,NAV!$B$2:$CH$509,ROW(AJ67),)+HLOOKUP(AJ$2,DIST!$C$1:$CI$508,ROW('NAV plus Dist'!AJ67)+1,FALSE)</f>
        <v>0</v>
      </c>
      <c r="AK68" s="144">
        <f>HLOOKUP(AK$2,NAV!$B$2:$CH$509,ROW(AK67),)+HLOOKUP(AK$2,DIST!$C$1:$CI$508,ROW('NAV plus Dist'!AK67)+1,FALSE)</f>
        <v>0</v>
      </c>
      <c r="AL68" s="144">
        <f>HLOOKUP(AL$2,NAV!$B$2:$CH$509,ROW(AL67),)+HLOOKUP(AL$2,DIST!$C$1:$CI$508,ROW('NAV plus Dist'!AL67)+1,FALSE)</f>
        <v>0</v>
      </c>
      <c r="AM68" s="144">
        <f>HLOOKUP(AM$2,NAV!$B$2:$CH$509,ROW(AM67),)+HLOOKUP(AM$2,DIST!$C$1:$CI$508,ROW('NAV plus Dist'!AM67)+1,FALSE)</f>
        <v>0</v>
      </c>
      <c r="AN68" s="144">
        <f>HLOOKUP(AN$2,NAV!$B$2:$CH$509,ROW(AN67),)+HLOOKUP(AN$2,DIST!$C$1:$CI$508,ROW('NAV plus Dist'!AN67)+1,FALSE)</f>
        <v>0</v>
      </c>
      <c r="AO68" s="144">
        <f>HLOOKUP(AO$2,NAV!$B$2:$CH$509,ROW(AO67),)+HLOOKUP(AO$2,DIST!$C$1:$CI$508,ROW('NAV plus Dist'!AO67)+1,FALSE)</f>
        <v>0</v>
      </c>
      <c r="AP68" s="144">
        <f>HLOOKUP(AP$2,NAV!$B$2:$CH$509,ROW(AP67),)+HLOOKUP(AP$2,DIST!$C$1:$CI$508,ROW('NAV plus Dist'!AP67)+1,FALSE)</f>
        <v>0</v>
      </c>
      <c r="AQ68" s="144">
        <f>HLOOKUP(AQ$2,NAV!$B$2:$CH$509,ROW(AQ67),)+HLOOKUP(AQ$2,DIST!$C$1:$CI$508,ROW('NAV plus Dist'!AQ67)+1,FALSE)</f>
        <v>0</v>
      </c>
      <c r="AR68" s="144">
        <f>HLOOKUP(AR$2,NAV!$B$2:$CH$509,ROW(AR67),)+HLOOKUP(AR$2,DIST!$C$1:$CI$508,ROW('NAV plus Dist'!AR67)+1,FALSE)</f>
        <v>0</v>
      </c>
      <c r="AS68" s="144">
        <f>HLOOKUP(AS$2,NAV!$B$2:$CH$509,ROW(AS67),)+HLOOKUP(AS$2,DIST!$C$1:$CI$508,ROW('NAV plus Dist'!AS67)+1,FALSE)</f>
        <v>0</v>
      </c>
      <c r="AT68" s="144">
        <f>HLOOKUP(AT$2,NAV!$B$2:$CH$509,ROW(AT67),)+HLOOKUP(AT$2,DIST!$C$1:$CI$508,ROW('NAV plus Dist'!AT67)+1,FALSE)</f>
        <v>0</v>
      </c>
      <c r="AU68" s="144">
        <f>HLOOKUP(AU$2,NAV!$B$2:$CH$509,ROW(AU67),)+HLOOKUP(AU$2,DIST!$C$1:$CI$508,ROW('NAV plus Dist'!AU67)+1,FALSE)</f>
        <v>0</v>
      </c>
      <c r="AV68" s="144">
        <f>HLOOKUP(AV$2,NAV!$B$2:$CH$509,ROW(AV67),)+HLOOKUP(AV$2,DIST!$C$1:$CI$508,ROW('NAV plus Dist'!AV67)+1,FALSE)</f>
        <v>0</v>
      </c>
      <c r="AW68" s="144">
        <f>HLOOKUP(AW$2,NAV!$B$2:$CH$509,ROW(AW67),)+HLOOKUP(AW$2,DIST!$C$1:$CI$508,ROW('NAV plus Dist'!AW67)+1,FALSE)</f>
        <v>0</v>
      </c>
      <c r="AX68" s="144">
        <f>HLOOKUP(AX$2,NAV!$B$2:$CH$509,ROW(AX67),)+HLOOKUP(AX$2,DIST!$C$1:$CI$508,ROW('NAV plus Dist'!AX67)+1,FALSE)</f>
        <v>0</v>
      </c>
      <c r="AY68" s="144">
        <f>HLOOKUP(AY$2,NAV!$B$2:$CH$509,ROW(AY67),)+HLOOKUP(AY$2,DIST!$C$1:$CI$508,ROW('NAV plus Dist'!AY67)+1,FALSE)</f>
        <v>0</v>
      </c>
      <c r="AZ68" s="144">
        <f>HLOOKUP(AZ$2,NAV!$B$2:$CH$509,ROW(AZ67),)+HLOOKUP(AZ$2,DIST!$C$1:$CI$508,ROW('NAV plus Dist'!AZ67)+1,FALSE)</f>
        <v>0</v>
      </c>
      <c r="BA68" s="144">
        <f>HLOOKUP(BA$2,NAV!$B$2:$CH$509,ROW(BA67),)+HLOOKUP(BA$2,DIST!$C$1:$CI$508,ROW('NAV plus Dist'!BA67)+1,FALSE)</f>
        <v>0</v>
      </c>
      <c r="BB68" s="144">
        <f>HLOOKUP(BB$2,NAV!$B$2:$CH$509,ROW(BB67),)+HLOOKUP(BB$2,DIST!$C$1:$CI$508,ROW('NAV plus Dist'!BB67)+1,FALSE)</f>
        <v>0</v>
      </c>
      <c r="BC68" s="144">
        <f>HLOOKUP(BC$2,NAV!$B$2:$CH$509,ROW(BC67),)+HLOOKUP(BC$2,DIST!$C$1:$CI$508,ROW('NAV plus Dist'!BC67)+1,FALSE)</f>
        <v>0</v>
      </c>
      <c r="BD68" s="144">
        <f>HLOOKUP(BD$2,NAV!$B$2:$CH$509,ROW(BD67),)+HLOOKUP(BD$2,DIST!$C$1:$CI$508,ROW('NAV plus Dist'!BD67)+1,FALSE)</f>
        <v>0</v>
      </c>
      <c r="BE68" s="144">
        <f>HLOOKUP(BE$2,NAV!$B$2:$CH$509,ROW(BE67),)+HLOOKUP(BE$2,DIST!$C$1:$CI$508,ROW('NAV plus Dist'!BE67)+1,FALSE)</f>
        <v>0</v>
      </c>
      <c r="BF68" s="144">
        <f>HLOOKUP(BF$2,NAV!$B$2:$CH$509,ROW(BF67),)+HLOOKUP(BF$2,DIST!$C$1:$CI$508,ROW('NAV plus Dist'!BF67)+1,FALSE)</f>
        <v>0</v>
      </c>
      <c r="BG68" s="144">
        <f>HLOOKUP(BG$2,NAV!$B$2:$CH$509,ROW(BG67),)+HLOOKUP(BG$2,DIST!$C$1:$CI$508,ROW('NAV plus Dist'!BG67)+1,FALSE)</f>
        <v>0</v>
      </c>
      <c r="BH68" s="144">
        <f>HLOOKUP(BH$2,NAV!$B$2:$CH$509,ROW(BH67),)+HLOOKUP(BH$2,DIST!$C$1:$CI$508,ROW('NAV plus Dist'!BH67)+1,FALSE)</f>
        <v>0</v>
      </c>
      <c r="BI68" s="144">
        <f>HLOOKUP(BI$2,NAV!$B$2:$CH$509,ROW(BI67),)+HLOOKUP(BI$2,DIST!$C$1:$CI$508,ROW('NAV plus Dist'!BI67)+1,FALSE)</f>
        <v>0</v>
      </c>
      <c r="BJ68" s="144">
        <f>HLOOKUP(BJ$2,NAV!$B$2:$CH$509,ROW(BJ67),)+HLOOKUP(BJ$2,DIST!$C$1:$CI$508,ROW('NAV plus Dist'!BJ67)+1,FALSE)</f>
        <v>0</v>
      </c>
      <c r="BK68" s="144">
        <f>HLOOKUP(BK$2,NAV!$B$2:$CH$509,ROW(BK67),)+HLOOKUP(BK$2,DIST!$C$1:$CI$508,ROW('NAV plus Dist'!BK67)+1,FALSE)</f>
        <v>0</v>
      </c>
      <c r="BL68" s="144">
        <f>HLOOKUP(BL$2,NAV!$B$2:$CH$509,ROW(BL67),)+HLOOKUP(BL$2,DIST!$C$1:$CI$508,ROW('NAV plus Dist'!BL67)+1,FALSE)</f>
        <v>0</v>
      </c>
      <c r="BM68" s="144">
        <f>HLOOKUP(BM$2,NAV!$B$2:$CH$509,ROW(BM67),)+HLOOKUP(BM$2,DIST!$C$1:$CI$508,ROW('NAV plus Dist'!BM67)+1,FALSE)</f>
        <v>0</v>
      </c>
      <c r="BN68" s="144">
        <f>HLOOKUP(BN$2,NAV!$B$2:$CH$509,ROW(BN67),)+HLOOKUP(BN$2,DIST!$C$1:$CI$508,ROW('NAV plus Dist'!BN67)+1,FALSE)</f>
        <v>0</v>
      </c>
      <c r="BO68" s="144">
        <f>HLOOKUP(BO$2,NAV!$B$2:$CH$509,ROW(BO67),)+HLOOKUP(BO$2,DIST!$C$1:$CI$508,ROW('NAV plus Dist'!BO67)+1,FALSE)</f>
        <v>0</v>
      </c>
      <c r="BP68" s="144">
        <f>HLOOKUP(BP$2,NAV!$B$2:$CH$509,ROW(BP67),)+HLOOKUP(BP$2,DIST!$C$1:$CI$508,ROW('NAV plus Dist'!BP67)+1,FALSE)</f>
        <v>0</v>
      </c>
      <c r="BQ68" s="144">
        <f>HLOOKUP(BQ$2,NAV!$B$2:$CH$509,ROW(BQ67),)+HLOOKUP(BQ$2,DIST!$C$1:$CI$508,ROW('NAV plus Dist'!BQ67)+1,FALSE)</f>
        <v>0</v>
      </c>
      <c r="BR68" s="144">
        <f>HLOOKUP(BR$2,NAV!$B$2:$CH$509,ROW(BR67),)+HLOOKUP(BR$2,DIST!$C$1:$CI$508,ROW('NAV plus Dist'!BR67)+1,FALSE)</f>
        <v>0</v>
      </c>
      <c r="BS68" s="144">
        <f>HLOOKUP(BS$2,NAV!$B$2:$CH$509,ROW(BS67),)+HLOOKUP(BS$2,DIST!$C$1:$CI$508,ROW('NAV plus Dist'!BS67)+1,FALSE)</f>
        <v>0</v>
      </c>
      <c r="BT68" s="144">
        <f>HLOOKUP(BT$2,NAV!$B$2:$CH$509,ROW(BT67),)+HLOOKUP(BT$2,DIST!$C$1:$CI$508,ROW('NAV plus Dist'!BT67)+1,FALSE)</f>
        <v>0</v>
      </c>
      <c r="BU68" s="144">
        <f>HLOOKUP(BU$2,NAV!$B$2:$CH$509,ROW(BU67),)+HLOOKUP(BU$2,DIST!$C$1:$CI$508,ROW('NAV plus Dist'!BU67)+1,FALSE)</f>
        <v>0</v>
      </c>
      <c r="BV68" s="144">
        <f>HLOOKUP(BV$2,NAV!$B$2:$CH$509,ROW(BV67),)+HLOOKUP(BV$2,DIST!$C$1:$CI$508,ROW('NAV plus Dist'!BV67)+1,FALSE)</f>
        <v>0</v>
      </c>
      <c r="BW68" s="144">
        <f>HLOOKUP(BW$2,NAV!$B$2:$CH$509,ROW(BW67),)+HLOOKUP(BW$2,DIST!$C$1:$CI$508,ROW('NAV plus Dist'!BW67)+1,FALSE)</f>
        <v>0</v>
      </c>
      <c r="BX68" s="144">
        <f>HLOOKUP(BX$2,NAV!$B$2:$CH$509,ROW(BX67),)+HLOOKUP(BX$2,DIST!$C$1:$CI$508,ROW('NAV plus Dist'!BX67)+1,FALSE)</f>
        <v>0</v>
      </c>
      <c r="BY68" s="144">
        <f>HLOOKUP(BY$2,NAV!$B$2:$CH$509,ROW(BY67),)+HLOOKUP(BY$2,DIST!$C$1:$CI$508,ROW('NAV plus Dist'!BY67)+1,FALSE)</f>
        <v>0</v>
      </c>
      <c r="BZ68" s="144">
        <f>HLOOKUP(BZ$2,NAV!$B$2:$CH$509,ROW(BZ67),)+HLOOKUP(BZ$2,DIST!$C$1:$CI$508,ROW('NAV plus Dist'!BZ67)+1,FALSE)</f>
        <v>0</v>
      </c>
      <c r="CA68" s="144">
        <f>HLOOKUP(CA$2,NAV!$B$2:$CH$509,ROW(CA67),)+HLOOKUP(CA$2,DIST!$C$1:$CI$508,ROW('NAV plus Dist'!CA67)+1,FALSE)</f>
        <v>0</v>
      </c>
      <c r="CB68" s="144">
        <f>HLOOKUP(CB$2,NAV!$B$2:$CH$509,ROW(CB67),)+HLOOKUP(CB$2,DIST!$C$1:$CI$508,ROW('NAV plus Dist'!CB67)+1,FALSE)</f>
        <v>0</v>
      </c>
      <c r="CC68" s="144">
        <f>HLOOKUP(CC$2,NAV!$B$2:$CH$509,ROW(CC67),)+HLOOKUP(CC$2,DIST!$C$1:$CI$508,ROW('NAV plus Dist'!CC67)+1,FALSE)</f>
        <v>0</v>
      </c>
      <c r="CD68" s="144">
        <f>HLOOKUP(CD$2,NAV!$B$2:$CH$509,ROW(CD67),)+HLOOKUP(CD$2,DIST!$C$1:$CI$508,ROW('NAV plus Dist'!CD67)+1,FALSE)</f>
        <v>0</v>
      </c>
      <c r="CE68" s="144">
        <f>HLOOKUP(CE$2,NAV!$B$2:$CH$509,ROW(CE67),)+HLOOKUP(CE$2,DIST!$C$1:$CI$508,ROW('NAV plus Dist'!CE67)+1,FALSE)</f>
        <v>0</v>
      </c>
      <c r="CF68" s="144">
        <f>HLOOKUP(CF$2,NAV!$B$2:$CH$509,ROW(CF67),)+HLOOKUP(CF$2,DIST!$C$1:$CI$508,ROW('NAV plus Dist'!CF67)+1,FALSE)</f>
        <v>0</v>
      </c>
      <c r="CG68" s="144">
        <f>HLOOKUP(CG$2,NAV!$B$2:$CH$509,ROW(CG67),)+HLOOKUP(CG$2,DIST!$C$1:$CI$508,ROW('NAV plus Dist'!CG67)+1,FALSE)</f>
        <v>0</v>
      </c>
      <c r="CH68" s="144">
        <f>HLOOKUP(CH$2,NAV!$B$2:$CH$509,ROW(CH67),)+HLOOKUP(CH$2,DIST!$C$1:$CI$508,ROW('NAV plus Dist'!CH67)+1,FALSE)</f>
        <v>0</v>
      </c>
      <c r="CI68" s="144">
        <f>HLOOKUP(CI$2,NAV!$B$2:$CH$509,ROW(CI67),)+HLOOKUP(CI$2,DIST!$C$1:$CI$508,ROW('NAV plus Dist'!CI67)+1,FALSE)</f>
        <v>0</v>
      </c>
      <c r="CJ68" s="144">
        <f>HLOOKUP(CJ$2,NAV!$B$2:$AAA$509,ROW(CJ67),)+HLOOKUP(CJ$2,DIST!$C$1:$AAJ$508,ROW('NAV plus Dist'!CJ67)+1,FALSE)</f>
        <v>0</v>
      </c>
      <c r="CK68" s="144">
        <f>HLOOKUP(CK$2,NAV!$B$2:$AAA$509,ROW(CK67),)+HLOOKUP(CK$2,DIST!$C$1:$AAJ$508,ROW('NAV plus Dist'!CK67)+1,FALSE)</f>
        <v>0</v>
      </c>
      <c r="CL68" s="144">
        <f>HLOOKUP(CL$2,NAV!$B$2:$AAA$509,ROW(CL67),)+HLOOKUP(CL$2,DIST!$C$1:$AAJ$508,ROW('NAV plus Dist'!CL67)+1,FALSE)</f>
        <v>0</v>
      </c>
      <c r="CM68" s="144">
        <f>HLOOKUP(CM$2,NAV!$B$2:$AAA$509,ROW(CM67),)+HLOOKUP(CM$2,DIST!$C$1:$AAJ$508,ROW('NAV plus Dist'!CM67)+1,FALSE)</f>
        <v>0</v>
      </c>
      <c r="CN68" s="144">
        <f>HLOOKUP(CN$2,NAV!$B$2:$AAA$509,ROW(CN67),)+HLOOKUP(CN$2,DIST!$C$1:$AAJ$508,ROW('NAV plus Dist'!CN67)+1,FALSE)</f>
        <v>0</v>
      </c>
      <c r="CO68" s="144">
        <f>HLOOKUP(CO$2,NAV!$B$2:$AAA$509,ROW(CO67),)+HLOOKUP(CO$2,DIST!$C$1:$AAJ$508,ROW('NAV plus Dist'!CO67)+1,FALSE)</f>
        <v>0</v>
      </c>
      <c r="CP68" s="144">
        <f>HLOOKUP(CP$2,NAV!$B$2:$AAA$509,ROW(CP67),)+HLOOKUP(CP$2,DIST!$C$1:$AAJ$508,ROW('NAV plus Dist'!CP67)+1,FALSE)</f>
        <v>0</v>
      </c>
      <c r="CQ68" s="144">
        <f>HLOOKUP(CQ$2,NAV!$B$2:$AAA$509,ROW(CQ67),)+HLOOKUP(CQ$2,DIST!$C$1:$AAJ$508,ROW('NAV plus Dist'!CQ67)+1,FALSE)</f>
        <v>0</v>
      </c>
      <c r="CR68" s="144">
        <f>HLOOKUP(CR$2,NAV!$B$2:$AAA$509,ROW(CR67),)+HLOOKUP(CR$2,DIST!$C$1:$AAJ$508,ROW('NAV plus Dist'!CR67)+1,FALSE)</f>
        <v>0</v>
      </c>
      <c r="CS68" s="144">
        <f>HLOOKUP(CS$2,NAV!$B$2:$AAA$509,ROW(CS67),)+HLOOKUP(CS$2,DIST!$C$1:$AAJ$508,ROW('NAV plus Dist'!CS67)+1,FALSE)</f>
        <v>0</v>
      </c>
      <c r="CT68" s="144">
        <f>HLOOKUP(CT$2,NAV!$B$2:$AAA$509,ROW(CT67),)+HLOOKUP(CT$2,DIST!$C$1:$AAJ$508,ROW('NAV plus Dist'!CT67)+1,FALSE)</f>
        <v>0</v>
      </c>
      <c r="CU68" s="144">
        <f>HLOOKUP(CU$2,NAV!$B$2:$AAA$509,ROW(CU67),)+HLOOKUP(CU$2,DIST!$C$1:$AAJ$508,ROW('NAV plus Dist'!CU67)+1,FALSE)</f>
        <v>0</v>
      </c>
      <c r="CV68" s="144">
        <f>HLOOKUP(CV$2,NAV!$B$2:$AAA$509,ROW(CV67),)+HLOOKUP(CV$2,DIST!$C$1:$AAJ$508,ROW('NAV plus Dist'!CV67)+1,FALSE)</f>
        <v>0</v>
      </c>
      <c r="CW68" s="144">
        <f>HLOOKUP(CW$2,NAV!$B$2:$AAA$509,ROW(CW67),)+HLOOKUP(CW$2,DIST!$C$1:$AAJ$508,ROW('NAV plus Dist'!CW67)+1,FALSE)</f>
        <v>0</v>
      </c>
      <c r="CX68" s="144">
        <f>HLOOKUP(CX$2,NAV!$B$2:$AAA$509,ROW(CX67),)+HLOOKUP(CX$2,DIST!$C$1:$AAJ$508,ROW('NAV plus Dist'!CX67)+1,FALSE)</f>
        <v>0</v>
      </c>
      <c r="CY68" s="144">
        <f>HLOOKUP(CY$2,NAV!$B$2:$AAA$509,ROW(CY67),)+HLOOKUP(CY$2,DIST!$C$1:$AAJ$508,ROW('NAV plus Dist'!CY67)+1,FALSE)</f>
        <v>0</v>
      </c>
      <c r="CZ68" s="144">
        <f>HLOOKUP(CZ$2,NAV!$B$2:$AAA$509,ROW(CZ67),)+HLOOKUP(CZ$2,DIST!$C$1:$AAJ$508,ROW('NAV plus Dist'!CZ67)+1,FALSE)</f>
        <v>0</v>
      </c>
      <c r="DA68" s="144">
        <f>HLOOKUP(DA$2,NAV!$B$2:$AAA$509,ROW(DA67),)+HLOOKUP(DA$2,DIST!$C$1:$AAJ$508,ROW('NAV plus Dist'!DA67)+1,FALSE)</f>
        <v>0</v>
      </c>
      <c r="DB68" s="144">
        <f>HLOOKUP(DB$2,NAV!$B$2:$AAA$509,ROW(DB67),)+HLOOKUP(DB$2,DIST!$C$1:$AAJ$508,ROW('NAV plus Dist'!DB67)+1,FALSE)</f>
        <v>0</v>
      </c>
      <c r="DC68" s="144">
        <f>HLOOKUP(DC$2,NAV!$B$2:$AAA$509,ROW(DC67),)+HLOOKUP(DC$2,DIST!$C$1:$AAJ$508,ROW('NAV plus Dist'!DC67)+1,FALSE)</f>
        <v>0</v>
      </c>
      <c r="DD68" s="144">
        <f>HLOOKUP(DD$2,NAV!$B$2:$AAA$509,ROW(DD67),)+HLOOKUP(DD$2,DIST!$C$1:$AAJ$508,ROW('NAV plus Dist'!DD67)+1,FALSE)</f>
        <v>0</v>
      </c>
      <c r="DE68" s="144">
        <f>HLOOKUP(DE$2,NAV!$B$2:$AAA$509,ROW(DE67),)+HLOOKUP(DE$2,DIST!$C$1:$AAJ$508,ROW('NAV plus Dist'!DE67)+1,FALSE)</f>
        <v>0</v>
      </c>
      <c r="DF68" s="144">
        <f>HLOOKUP(DF$2,NAV!$B$2:$AAA$509,ROW(DF67),)+HLOOKUP(DF$2,DIST!$C$1:$AAJ$508,ROW('NAV plus Dist'!DF67)+1,FALSE)</f>
        <v>0</v>
      </c>
      <c r="DG68" s="144">
        <f>HLOOKUP(DG$2,NAV!$B$2:$AAA$509,ROW(DG67),)+HLOOKUP(DG$2,DIST!$C$1:$AAJ$508,ROW('NAV plus Dist'!DG67)+1,FALSE)</f>
        <v>0</v>
      </c>
      <c r="DH68" s="144">
        <f>HLOOKUP(DH$2,NAV!$B$2:$AAA$509,ROW(DH67),)+HLOOKUP(DH$2,DIST!$C$1:$AAJ$508,ROW('NAV plus Dist'!DH67)+1,FALSE)</f>
        <v>0</v>
      </c>
    </row>
    <row r="69" spans="1:112">
      <c r="A69" s="94">
        <f t="shared" si="76"/>
        <v>130</v>
      </c>
      <c r="B69" s="148">
        <f t="shared" ref="B69:B132" si="77">EOMONTH(B68,1)</f>
        <v>42094</v>
      </c>
      <c r="C69" s="144">
        <f>HLOOKUP(C$2,NAV!$B$2:$CH$509,ROW(C68),)+HLOOKUP(C$2,DIST!$C$1:$CI$508,ROW('NAV plus Dist'!C68)+1,FALSE)</f>
        <v>0</v>
      </c>
      <c r="D69" s="144">
        <f>HLOOKUP(D$2,NAV!$B$2:$CH$509,ROW(D68),)+HLOOKUP(D$2,DIST!$C$1:$CI$508,ROW('NAV plus Dist'!D68)+1,FALSE)</f>
        <v>0</v>
      </c>
      <c r="E69" s="144">
        <f>HLOOKUP(E$2,NAV!$B$2:$CH$509,ROW(E68),)+HLOOKUP(E$2,DIST!$C$1:$CI$508,ROW('NAV plus Dist'!E68)+1,FALSE)</f>
        <v>0</v>
      </c>
      <c r="F69" s="144">
        <f>HLOOKUP(F$2,NAV!$B$2:$CH$509,ROW(F68),)+HLOOKUP(F$2,DIST!$C$1:$CI$508,ROW('NAV plus Dist'!F68)+1,FALSE)</f>
        <v>0</v>
      </c>
      <c r="G69" s="144">
        <f>HLOOKUP(G$2,NAV!$B$2:$CH$509,ROW(G68),)+HLOOKUP(G$2,DIST!$C$1:$CI$508,ROW('NAV plus Dist'!G68)+1,FALSE)</f>
        <v>0</v>
      </c>
      <c r="H69" s="144">
        <f>HLOOKUP(H$2,NAV!$B$2:$CH$509,ROW(H68),)+HLOOKUP(H$2,DIST!$C$1:$CI$508,ROW('NAV plus Dist'!H68)+1,FALSE)</f>
        <v>0</v>
      </c>
      <c r="I69" s="144">
        <f>HLOOKUP(I$2,NAV!$B$2:$CH$509,ROW(I68),)+HLOOKUP(I$2,DIST!$C$1:$CI$508,ROW('NAV plus Dist'!I68)+1,FALSE)</f>
        <v>0</v>
      </c>
      <c r="J69" s="144">
        <f>HLOOKUP(J$2,NAV!$B$2:$CH$509,ROW(J68),)+HLOOKUP(J$2,DIST!$C$1:$CI$508,ROW('NAV plus Dist'!J68)+1,FALSE)</f>
        <v>0</v>
      </c>
      <c r="K69" s="144">
        <f>HLOOKUP(K$2,NAV!$B$2:$CH$509,ROW(K68),)+HLOOKUP(K$2,DIST!$C$1:$CI$508,ROW('NAV plus Dist'!K68)+1,FALSE)</f>
        <v>0</v>
      </c>
      <c r="L69" s="144">
        <f>HLOOKUP(L$2,NAV!$B$2:$CH$509,ROW(L68),)+HLOOKUP(L$2,DIST!$C$1:$CI$508,ROW('NAV plus Dist'!L68)+1,FALSE)</f>
        <v>0</v>
      </c>
      <c r="M69" s="144">
        <f>HLOOKUP(M$2,NAV!$B$2:$CH$509,ROW(M68),)+HLOOKUP(M$2,DIST!$C$1:$CI$508,ROW('NAV plus Dist'!M68)+1,FALSE)</f>
        <v>0</v>
      </c>
      <c r="N69" s="144">
        <f>HLOOKUP(N$2,NAV!$B$2:$CH$509,ROW(N68),)+HLOOKUP(N$2,DIST!$C$1:$CI$508,ROW('NAV plus Dist'!N68)+1,FALSE)</f>
        <v>0</v>
      </c>
      <c r="O69" s="144">
        <f>HLOOKUP(O$2,NAV!$B$2:$CH$509,ROW(O68),)+HLOOKUP(O$2,DIST!$C$1:$CI$508,ROW('NAV plus Dist'!O68)+1,FALSE)</f>
        <v>7.9347000000000003</v>
      </c>
      <c r="P69" s="144">
        <f>HLOOKUP(P$2,NAV!$B$2:$CH$509,ROW(P68),)+HLOOKUP(P$2,DIST!$C$1:$CI$508,ROW('NAV plus Dist'!P68)+1,FALSE)</f>
        <v>7.899</v>
      </c>
      <c r="Q69" s="144">
        <f>HLOOKUP(Q$2,NAV!$B$2:$CH$509,ROW(Q68),)+HLOOKUP(Q$2,DIST!$C$1:$CI$508,ROW('NAV plus Dist'!Q68)+1,FALSE)</f>
        <v>14.100099999999999</v>
      </c>
      <c r="R69" s="144">
        <f>HLOOKUP(R$2,NAV!$B$2:$CH$509,ROW(R68),)+HLOOKUP(R$2,DIST!$C$1:$CI$508,ROW('NAV plus Dist'!R68)+1,FALSE)</f>
        <v>14.100099999999999</v>
      </c>
      <c r="S69" s="144">
        <f>HLOOKUP(S$2,NAV!$B$2:$CH$509,ROW(S68),)+HLOOKUP(S$2,DIST!$C$1:$CI$508,ROW('NAV plus Dist'!S68)+1,FALSE)</f>
        <v>13.7722</v>
      </c>
      <c r="T69" s="144">
        <f>HLOOKUP(T$2,NAV!$B$2:$CH$509,ROW(T68),)+HLOOKUP(T$2,DIST!$C$1:$CI$508,ROW('NAV plus Dist'!T68)+1,FALSE)</f>
        <v>14.586500000000001</v>
      </c>
      <c r="U69" s="144">
        <f>HLOOKUP(U$2,NAV!$B$2:$CH$509,ROW(U68),)+HLOOKUP(U$2,DIST!$C$1:$CI$508,ROW('NAV plus Dist'!U68)+1,FALSE)</f>
        <v>14.164</v>
      </c>
      <c r="V69" s="144">
        <f>HLOOKUP(V$2,NAV!$B$2:$CH$509,ROW(V68),)+HLOOKUP(V$2,DIST!$C$1:$CI$508,ROW('NAV plus Dist'!V68)+1,FALSE)</f>
        <v>14.678900000000001</v>
      </c>
      <c r="W69" s="144">
        <f>HLOOKUP(W$2,NAV!$B$2:$CH$509,ROW(W68),)+HLOOKUP(W$2,DIST!$C$1:$CI$508,ROW('NAV plus Dist'!W68)+1,FALSE)</f>
        <v>14.678900000000001</v>
      </c>
      <c r="X69" s="144">
        <f>HLOOKUP(X$2,NAV!$B$2:$CH$509,ROW(X68),)+HLOOKUP(X$2,DIST!$C$1:$CI$508,ROW('NAV plus Dist'!X68)+1,FALSE)</f>
        <v>14.7317</v>
      </c>
      <c r="Y69" s="144">
        <f>HLOOKUP(Y$2,NAV!$B$2:$CH$509,ROW(Y68),)+HLOOKUP(Y$2,DIST!$C$1:$CI$508,ROW('NAV plus Dist'!Y68)+1,FALSE)</f>
        <v>15.345499999999999</v>
      </c>
      <c r="Z69" s="144">
        <f>HLOOKUP(Z$2,NAV!$B$2:$CH$509,ROW(Z68),)+HLOOKUP(Z$2,DIST!$C$1:$CI$508,ROW('NAV plus Dist'!Z68)+1,FALSE)</f>
        <v>14.813499999999999</v>
      </c>
      <c r="AA69" s="144">
        <f>HLOOKUP(AA$2,NAV!$B$2:$CH$509,ROW(AA68),)+HLOOKUP(AA$2,DIST!$C$1:$CI$508,ROW('NAV plus Dist'!AA68)+1,FALSE)</f>
        <v>8.8074999999999992</v>
      </c>
      <c r="AB69" s="144">
        <f>HLOOKUP(AB$2,NAV!$B$2:$CH$509,ROW(AB68),)+HLOOKUP(AB$2,DIST!$C$1:$CI$508,ROW('NAV plus Dist'!AB68)+1,FALSE)</f>
        <v>0</v>
      </c>
      <c r="AC69" s="144">
        <f>HLOOKUP(AC$2,NAV!$B$2:$CH$509,ROW(AC68),)+HLOOKUP(AC$2,DIST!$C$1:$CI$508,ROW('NAV plus Dist'!AC68)+1,FALSE)</f>
        <v>8.7882999999999996</v>
      </c>
      <c r="AD69" s="144">
        <f>HLOOKUP(AD$2,NAV!$B$2:$CH$509,ROW(AD68),)+HLOOKUP(AD$2,DIST!$C$1:$CI$508,ROW('NAV plus Dist'!AD68)+1,FALSE)</f>
        <v>0</v>
      </c>
      <c r="AE69" s="144">
        <f>HLOOKUP(AE$2,NAV!$B$2:$CH$509,ROW(AE68),)+HLOOKUP(AE$2,DIST!$C$1:$CI$508,ROW('NAV plus Dist'!AE68)+1,FALSE)</f>
        <v>0</v>
      </c>
      <c r="AF69" s="144">
        <f>HLOOKUP(AF$2,NAV!$B$2:$CH$509,ROW(AF68),)+HLOOKUP(AF$2,DIST!$C$1:$CI$508,ROW('NAV plus Dist'!AF68)+1,FALSE)</f>
        <v>9.6103999999999985</v>
      </c>
      <c r="AG69" s="144">
        <f>HLOOKUP(AG$2,NAV!$B$2:$CH$509,ROW(AG68),)+HLOOKUP(AG$2,DIST!$C$1:$CI$508,ROW('NAV plus Dist'!AG68)+1,FALSE)</f>
        <v>0</v>
      </c>
      <c r="AH69" s="144">
        <f>HLOOKUP(AH$2,NAV!$B$2:$CH$509,ROW(AH68),)+HLOOKUP(AH$2,DIST!$C$1:$CI$508,ROW('NAV plus Dist'!AH68)+1,FALSE)</f>
        <v>0</v>
      </c>
      <c r="AI69" s="144">
        <f>HLOOKUP(AI$2,NAV!$B$2:$CH$509,ROW(AI68),)+HLOOKUP(AI$2,DIST!$C$1:$CI$508,ROW('NAV plus Dist'!AI68)+1,FALSE)</f>
        <v>0</v>
      </c>
      <c r="AJ69" s="144">
        <f>HLOOKUP(AJ$2,NAV!$B$2:$CH$509,ROW(AJ68),)+HLOOKUP(AJ$2,DIST!$C$1:$CI$508,ROW('NAV plus Dist'!AJ68)+1,FALSE)</f>
        <v>0</v>
      </c>
      <c r="AK69" s="144">
        <f>HLOOKUP(AK$2,NAV!$B$2:$CH$509,ROW(AK68),)+HLOOKUP(AK$2,DIST!$C$1:$CI$508,ROW('NAV plus Dist'!AK68)+1,FALSE)</f>
        <v>0</v>
      </c>
      <c r="AL69" s="144">
        <f>HLOOKUP(AL$2,NAV!$B$2:$CH$509,ROW(AL68),)+HLOOKUP(AL$2,DIST!$C$1:$CI$508,ROW('NAV plus Dist'!AL68)+1,FALSE)</f>
        <v>0</v>
      </c>
      <c r="AM69" s="144">
        <f>HLOOKUP(AM$2,NAV!$B$2:$CH$509,ROW(AM68),)+HLOOKUP(AM$2,DIST!$C$1:$CI$508,ROW('NAV plus Dist'!AM68)+1,FALSE)</f>
        <v>0</v>
      </c>
      <c r="AN69" s="144">
        <f>HLOOKUP(AN$2,NAV!$B$2:$CH$509,ROW(AN68),)+HLOOKUP(AN$2,DIST!$C$1:$CI$508,ROW('NAV plus Dist'!AN68)+1,FALSE)</f>
        <v>0</v>
      </c>
      <c r="AO69" s="144">
        <f>HLOOKUP(AO$2,NAV!$B$2:$CH$509,ROW(AO68),)+HLOOKUP(AO$2,DIST!$C$1:$CI$508,ROW('NAV plus Dist'!AO68)+1,FALSE)</f>
        <v>0</v>
      </c>
      <c r="AP69" s="144">
        <f>HLOOKUP(AP$2,NAV!$B$2:$CH$509,ROW(AP68),)+HLOOKUP(AP$2,DIST!$C$1:$CI$508,ROW('NAV plus Dist'!AP68)+1,FALSE)</f>
        <v>0</v>
      </c>
      <c r="AQ69" s="144">
        <f>HLOOKUP(AQ$2,NAV!$B$2:$CH$509,ROW(AQ68),)+HLOOKUP(AQ$2,DIST!$C$1:$CI$508,ROW('NAV plus Dist'!AQ68)+1,FALSE)</f>
        <v>0</v>
      </c>
      <c r="AR69" s="144">
        <f>HLOOKUP(AR$2,NAV!$B$2:$CH$509,ROW(AR68),)+HLOOKUP(AR$2,DIST!$C$1:$CI$508,ROW('NAV plus Dist'!AR68)+1,FALSE)</f>
        <v>0</v>
      </c>
      <c r="AS69" s="144">
        <f>HLOOKUP(AS$2,NAV!$B$2:$CH$509,ROW(AS68),)+HLOOKUP(AS$2,DIST!$C$1:$CI$508,ROW('NAV plus Dist'!AS68)+1,FALSE)</f>
        <v>0</v>
      </c>
      <c r="AT69" s="144">
        <f>HLOOKUP(AT$2,NAV!$B$2:$CH$509,ROW(AT68),)+HLOOKUP(AT$2,DIST!$C$1:$CI$508,ROW('NAV plus Dist'!AT68)+1,FALSE)</f>
        <v>0</v>
      </c>
      <c r="AU69" s="144">
        <f>HLOOKUP(AU$2,NAV!$B$2:$CH$509,ROW(AU68),)+HLOOKUP(AU$2,DIST!$C$1:$CI$508,ROW('NAV plus Dist'!AU68)+1,FALSE)</f>
        <v>0</v>
      </c>
      <c r="AV69" s="144">
        <f>HLOOKUP(AV$2,NAV!$B$2:$CH$509,ROW(AV68),)+HLOOKUP(AV$2,DIST!$C$1:$CI$508,ROW('NAV plus Dist'!AV68)+1,FALSE)</f>
        <v>0</v>
      </c>
      <c r="AW69" s="144">
        <f>HLOOKUP(AW$2,NAV!$B$2:$CH$509,ROW(AW68),)+HLOOKUP(AW$2,DIST!$C$1:$CI$508,ROW('NAV plus Dist'!AW68)+1,FALSE)</f>
        <v>0</v>
      </c>
      <c r="AX69" s="144">
        <f>HLOOKUP(AX$2,NAV!$B$2:$CH$509,ROW(AX68),)+HLOOKUP(AX$2,DIST!$C$1:$CI$508,ROW('NAV plus Dist'!AX68)+1,FALSE)</f>
        <v>0</v>
      </c>
      <c r="AY69" s="144">
        <f>HLOOKUP(AY$2,NAV!$B$2:$CH$509,ROW(AY68),)+HLOOKUP(AY$2,DIST!$C$1:$CI$508,ROW('NAV plus Dist'!AY68)+1,FALSE)</f>
        <v>0</v>
      </c>
      <c r="AZ69" s="144">
        <f>HLOOKUP(AZ$2,NAV!$B$2:$CH$509,ROW(AZ68),)+HLOOKUP(AZ$2,DIST!$C$1:$CI$508,ROW('NAV plus Dist'!AZ68)+1,FALSE)</f>
        <v>0</v>
      </c>
      <c r="BA69" s="144">
        <f>HLOOKUP(BA$2,NAV!$B$2:$CH$509,ROW(BA68),)+HLOOKUP(BA$2,DIST!$C$1:$CI$508,ROW('NAV plus Dist'!BA68)+1,FALSE)</f>
        <v>0</v>
      </c>
      <c r="BB69" s="144">
        <f>HLOOKUP(BB$2,NAV!$B$2:$CH$509,ROW(BB68),)+HLOOKUP(BB$2,DIST!$C$1:$CI$508,ROW('NAV plus Dist'!BB68)+1,FALSE)</f>
        <v>0</v>
      </c>
      <c r="BC69" s="144">
        <f>HLOOKUP(BC$2,NAV!$B$2:$CH$509,ROW(BC68),)+HLOOKUP(BC$2,DIST!$C$1:$CI$508,ROW('NAV plus Dist'!BC68)+1,FALSE)</f>
        <v>0</v>
      </c>
      <c r="BD69" s="144">
        <f>HLOOKUP(BD$2,NAV!$B$2:$CH$509,ROW(BD68),)+HLOOKUP(BD$2,DIST!$C$1:$CI$508,ROW('NAV plus Dist'!BD68)+1,FALSE)</f>
        <v>0</v>
      </c>
      <c r="BE69" s="144">
        <f>HLOOKUP(BE$2,NAV!$B$2:$CH$509,ROW(BE68),)+HLOOKUP(BE$2,DIST!$C$1:$CI$508,ROW('NAV plus Dist'!BE68)+1,FALSE)</f>
        <v>0</v>
      </c>
      <c r="BF69" s="144">
        <f>HLOOKUP(BF$2,NAV!$B$2:$CH$509,ROW(BF68),)+HLOOKUP(BF$2,DIST!$C$1:$CI$508,ROW('NAV plus Dist'!BF68)+1,FALSE)</f>
        <v>0</v>
      </c>
      <c r="BG69" s="144">
        <f>HLOOKUP(BG$2,NAV!$B$2:$CH$509,ROW(BG68),)+HLOOKUP(BG$2,DIST!$C$1:$CI$508,ROW('NAV plus Dist'!BG68)+1,FALSE)</f>
        <v>0</v>
      </c>
      <c r="BH69" s="144">
        <f>HLOOKUP(BH$2,NAV!$B$2:$CH$509,ROW(BH68),)+HLOOKUP(BH$2,DIST!$C$1:$CI$508,ROW('NAV plus Dist'!BH68)+1,FALSE)</f>
        <v>0</v>
      </c>
      <c r="BI69" s="144">
        <f>HLOOKUP(BI$2,NAV!$B$2:$CH$509,ROW(BI68),)+HLOOKUP(BI$2,DIST!$C$1:$CI$508,ROW('NAV plus Dist'!BI68)+1,FALSE)</f>
        <v>0</v>
      </c>
      <c r="BJ69" s="144">
        <f>HLOOKUP(BJ$2,NAV!$B$2:$CH$509,ROW(BJ68),)+HLOOKUP(BJ$2,DIST!$C$1:$CI$508,ROW('NAV plus Dist'!BJ68)+1,FALSE)</f>
        <v>0</v>
      </c>
      <c r="BK69" s="144">
        <f>HLOOKUP(BK$2,NAV!$B$2:$CH$509,ROW(BK68),)+HLOOKUP(BK$2,DIST!$C$1:$CI$508,ROW('NAV plus Dist'!BK68)+1,FALSE)</f>
        <v>0</v>
      </c>
      <c r="BL69" s="144">
        <f>HLOOKUP(BL$2,NAV!$B$2:$CH$509,ROW(BL68),)+HLOOKUP(BL$2,DIST!$C$1:$CI$508,ROW('NAV plus Dist'!BL68)+1,FALSE)</f>
        <v>0</v>
      </c>
      <c r="BM69" s="144">
        <f>HLOOKUP(BM$2,NAV!$B$2:$CH$509,ROW(BM68),)+HLOOKUP(BM$2,DIST!$C$1:$CI$508,ROW('NAV plus Dist'!BM68)+1,FALSE)</f>
        <v>0</v>
      </c>
      <c r="BN69" s="144">
        <f>HLOOKUP(BN$2,NAV!$B$2:$CH$509,ROW(BN68),)+HLOOKUP(BN$2,DIST!$C$1:$CI$508,ROW('NAV plus Dist'!BN68)+1,FALSE)</f>
        <v>0</v>
      </c>
      <c r="BO69" s="144">
        <f>HLOOKUP(BO$2,NAV!$B$2:$CH$509,ROW(BO68),)+HLOOKUP(BO$2,DIST!$C$1:$CI$508,ROW('NAV plus Dist'!BO68)+1,FALSE)</f>
        <v>0</v>
      </c>
      <c r="BP69" s="144">
        <f>HLOOKUP(BP$2,NAV!$B$2:$CH$509,ROW(BP68),)+HLOOKUP(BP$2,DIST!$C$1:$CI$508,ROW('NAV plus Dist'!BP68)+1,FALSE)</f>
        <v>0</v>
      </c>
      <c r="BQ69" s="144">
        <f>HLOOKUP(BQ$2,NAV!$B$2:$CH$509,ROW(BQ68),)+HLOOKUP(BQ$2,DIST!$C$1:$CI$508,ROW('NAV plus Dist'!BQ68)+1,FALSE)</f>
        <v>0</v>
      </c>
      <c r="BR69" s="144">
        <f>HLOOKUP(BR$2,NAV!$B$2:$CH$509,ROW(BR68),)+HLOOKUP(BR$2,DIST!$C$1:$CI$508,ROW('NAV plus Dist'!BR68)+1,FALSE)</f>
        <v>0</v>
      </c>
      <c r="BS69" s="144">
        <f>HLOOKUP(BS$2,NAV!$B$2:$CH$509,ROW(BS68),)+HLOOKUP(BS$2,DIST!$C$1:$CI$508,ROW('NAV plus Dist'!BS68)+1,FALSE)</f>
        <v>0</v>
      </c>
      <c r="BT69" s="144">
        <f>HLOOKUP(BT$2,NAV!$B$2:$CH$509,ROW(BT68),)+HLOOKUP(BT$2,DIST!$C$1:$CI$508,ROW('NAV plus Dist'!BT68)+1,FALSE)</f>
        <v>0</v>
      </c>
      <c r="BU69" s="144">
        <f>HLOOKUP(BU$2,NAV!$B$2:$CH$509,ROW(BU68),)+HLOOKUP(BU$2,DIST!$C$1:$CI$508,ROW('NAV plus Dist'!BU68)+1,FALSE)</f>
        <v>0</v>
      </c>
      <c r="BV69" s="144">
        <f>HLOOKUP(BV$2,NAV!$B$2:$CH$509,ROW(BV68),)+HLOOKUP(BV$2,DIST!$C$1:$CI$508,ROW('NAV plus Dist'!BV68)+1,FALSE)</f>
        <v>0</v>
      </c>
      <c r="BW69" s="144">
        <f>HLOOKUP(BW$2,NAV!$B$2:$CH$509,ROW(BW68),)+HLOOKUP(BW$2,DIST!$C$1:$CI$508,ROW('NAV plus Dist'!BW68)+1,FALSE)</f>
        <v>0</v>
      </c>
      <c r="BX69" s="144">
        <f>HLOOKUP(BX$2,NAV!$B$2:$CH$509,ROW(BX68),)+HLOOKUP(BX$2,DIST!$C$1:$CI$508,ROW('NAV plus Dist'!BX68)+1,FALSE)</f>
        <v>0</v>
      </c>
      <c r="BY69" s="144">
        <f>HLOOKUP(BY$2,NAV!$B$2:$CH$509,ROW(BY68),)+HLOOKUP(BY$2,DIST!$C$1:$CI$508,ROW('NAV plus Dist'!BY68)+1,FALSE)</f>
        <v>0</v>
      </c>
      <c r="BZ69" s="144">
        <f>HLOOKUP(BZ$2,NAV!$B$2:$CH$509,ROW(BZ68),)+HLOOKUP(BZ$2,DIST!$C$1:$CI$508,ROW('NAV plus Dist'!BZ68)+1,FALSE)</f>
        <v>0</v>
      </c>
      <c r="CA69" s="144">
        <f>HLOOKUP(CA$2,NAV!$B$2:$CH$509,ROW(CA68),)+HLOOKUP(CA$2,DIST!$C$1:$CI$508,ROW('NAV plus Dist'!CA68)+1,FALSE)</f>
        <v>0</v>
      </c>
      <c r="CB69" s="144">
        <f>HLOOKUP(CB$2,NAV!$B$2:$CH$509,ROW(CB68),)+HLOOKUP(CB$2,DIST!$C$1:$CI$508,ROW('NAV plus Dist'!CB68)+1,FALSE)</f>
        <v>0</v>
      </c>
      <c r="CC69" s="144">
        <f>HLOOKUP(CC$2,NAV!$B$2:$CH$509,ROW(CC68),)+HLOOKUP(CC$2,DIST!$C$1:$CI$508,ROW('NAV plus Dist'!CC68)+1,FALSE)</f>
        <v>0</v>
      </c>
      <c r="CD69" s="144">
        <f>HLOOKUP(CD$2,NAV!$B$2:$CH$509,ROW(CD68),)+HLOOKUP(CD$2,DIST!$C$1:$CI$508,ROW('NAV plus Dist'!CD68)+1,FALSE)</f>
        <v>0</v>
      </c>
      <c r="CE69" s="144">
        <f>HLOOKUP(CE$2,NAV!$B$2:$CH$509,ROW(CE68),)+HLOOKUP(CE$2,DIST!$C$1:$CI$508,ROW('NAV plus Dist'!CE68)+1,FALSE)</f>
        <v>0</v>
      </c>
      <c r="CF69" s="144">
        <f>HLOOKUP(CF$2,NAV!$B$2:$CH$509,ROW(CF68),)+HLOOKUP(CF$2,DIST!$C$1:$CI$508,ROW('NAV plus Dist'!CF68)+1,FALSE)</f>
        <v>0</v>
      </c>
      <c r="CG69" s="144">
        <f>HLOOKUP(CG$2,NAV!$B$2:$CH$509,ROW(CG68),)+HLOOKUP(CG$2,DIST!$C$1:$CI$508,ROW('NAV plus Dist'!CG68)+1,FALSE)</f>
        <v>0</v>
      </c>
      <c r="CH69" s="144">
        <f>HLOOKUP(CH$2,NAV!$B$2:$CH$509,ROW(CH68),)+HLOOKUP(CH$2,DIST!$C$1:$CI$508,ROW('NAV plus Dist'!CH68)+1,FALSE)</f>
        <v>0</v>
      </c>
      <c r="CI69" s="144">
        <f>HLOOKUP(CI$2,NAV!$B$2:$CH$509,ROW(CI68),)+HLOOKUP(CI$2,DIST!$C$1:$CI$508,ROW('NAV plus Dist'!CI68)+1,FALSE)</f>
        <v>0</v>
      </c>
      <c r="CJ69" s="144">
        <f>HLOOKUP(CJ$2,NAV!$B$2:$AAA$509,ROW(CJ68),)+HLOOKUP(CJ$2,DIST!$C$1:$AAJ$508,ROW('NAV plus Dist'!CJ68)+1,FALSE)</f>
        <v>0</v>
      </c>
      <c r="CK69" s="144">
        <f>HLOOKUP(CK$2,NAV!$B$2:$AAA$509,ROW(CK68),)+HLOOKUP(CK$2,DIST!$C$1:$AAJ$508,ROW('NAV plus Dist'!CK68)+1,FALSE)</f>
        <v>0</v>
      </c>
      <c r="CL69" s="144">
        <f>HLOOKUP(CL$2,NAV!$B$2:$AAA$509,ROW(CL68),)+HLOOKUP(CL$2,DIST!$C$1:$AAJ$508,ROW('NAV plus Dist'!CL68)+1,FALSE)</f>
        <v>0</v>
      </c>
      <c r="CM69" s="144">
        <f>HLOOKUP(CM$2,NAV!$B$2:$AAA$509,ROW(CM68),)+HLOOKUP(CM$2,DIST!$C$1:$AAJ$508,ROW('NAV plus Dist'!CM68)+1,FALSE)</f>
        <v>0</v>
      </c>
      <c r="CN69" s="144">
        <f>HLOOKUP(CN$2,NAV!$B$2:$AAA$509,ROW(CN68),)+HLOOKUP(CN$2,DIST!$C$1:$AAJ$508,ROW('NAV plus Dist'!CN68)+1,FALSE)</f>
        <v>0</v>
      </c>
      <c r="CO69" s="144">
        <f>HLOOKUP(CO$2,NAV!$B$2:$AAA$509,ROW(CO68),)+HLOOKUP(CO$2,DIST!$C$1:$AAJ$508,ROW('NAV plus Dist'!CO68)+1,FALSE)</f>
        <v>0</v>
      </c>
      <c r="CP69" s="144">
        <f>HLOOKUP(CP$2,NAV!$B$2:$AAA$509,ROW(CP68),)+HLOOKUP(CP$2,DIST!$C$1:$AAJ$508,ROW('NAV plus Dist'!CP68)+1,FALSE)</f>
        <v>0</v>
      </c>
      <c r="CQ69" s="144">
        <f>HLOOKUP(CQ$2,NAV!$B$2:$AAA$509,ROW(CQ68),)+HLOOKUP(CQ$2,DIST!$C$1:$AAJ$508,ROW('NAV plus Dist'!CQ68)+1,FALSE)</f>
        <v>0</v>
      </c>
      <c r="CR69" s="144">
        <f>HLOOKUP(CR$2,NAV!$B$2:$AAA$509,ROW(CR68),)+HLOOKUP(CR$2,DIST!$C$1:$AAJ$508,ROW('NAV plus Dist'!CR68)+1,FALSE)</f>
        <v>0</v>
      </c>
      <c r="CS69" s="144">
        <f>HLOOKUP(CS$2,NAV!$B$2:$AAA$509,ROW(CS68),)+HLOOKUP(CS$2,DIST!$C$1:$AAJ$508,ROW('NAV plus Dist'!CS68)+1,FALSE)</f>
        <v>0</v>
      </c>
      <c r="CT69" s="144">
        <f>HLOOKUP(CT$2,NAV!$B$2:$AAA$509,ROW(CT68),)+HLOOKUP(CT$2,DIST!$C$1:$AAJ$508,ROW('NAV plus Dist'!CT68)+1,FALSE)</f>
        <v>0</v>
      </c>
      <c r="CU69" s="144">
        <f>HLOOKUP(CU$2,NAV!$B$2:$AAA$509,ROW(CU68),)+HLOOKUP(CU$2,DIST!$C$1:$AAJ$508,ROW('NAV plus Dist'!CU68)+1,FALSE)</f>
        <v>0</v>
      </c>
      <c r="CV69" s="144">
        <f>HLOOKUP(CV$2,NAV!$B$2:$AAA$509,ROW(CV68),)+HLOOKUP(CV$2,DIST!$C$1:$AAJ$508,ROW('NAV plus Dist'!CV68)+1,FALSE)</f>
        <v>0</v>
      </c>
      <c r="CW69" s="144">
        <f>HLOOKUP(CW$2,NAV!$B$2:$AAA$509,ROW(CW68),)+HLOOKUP(CW$2,DIST!$C$1:$AAJ$508,ROW('NAV plus Dist'!CW68)+1,FALSE)</f>
        <v>0</v>
      </c>
      <c r="CX69" s="144">
        <f>HLOOKUP(CX$2,NAV!$B$2:$AAA$509,ROW(CX68),)+HLOOKUP(CX$2,DIST!$C$1:$AAJ$508,ROW('NAV plus Dist'!CX68)+1,FALSE)</f>
        <v>0</v>
      </c>
      <c r="CY69" s="144">
        <f>HLOOKUP(CY$2,NAV!$B$2:$AAA$509,ROW(CY68),)+HLOOKUP(CY$2,DIST!$C$1:$AAJ$508,ROW('NAV plus Dist'!CY68)+1,FALSE)</f>
        <v>0</v>
      </c>
      <c r="CZ69" s="144">
        <f>HLOOKUP(CZ$2,NAV!$B$2:$AAA$509,ROW(CZ68),)+HLOOKUP(CZ$2,DIST!$C$1:$AAJ$508,ROW('NAV plus Dist'!CZ68)+1,FALSE)</f>
        <v>0</v>
      </c>
      <c r="DA69" s="144">
        <f>HLOOKUP(DA$2,NAV!$B$2:$AAA$509,ROW(DA68),)+HLOOKUP(DA$2,DIST!$C$1:$AAJ$508,ROW('NAV plus Dist'!DA68)+1,FALSE)</f>
        <v>0</v>
      </c>
      <c r="DB69" s="144">
        <f>HLOOKUP(DB$2,NAV!$B$2:$AAA$509,ROW(DB68),)+HLOOKUP(DB$2,DIST!$C$1:$AAJ$508,ROW('NAV plus Dist'!DB68)+1,FALSE)</f>
        <v>0</v>
      </c>
      <c r="DC69" s="144">
        <f>HLOOKUP(DC$2,NAV!$B$2:$AAA$509,ROW(DC68),)+HLOOKUP(DC$2,DIST!$C$1:$AAJ$508,ROW('NAV plus Dist'!DC68)+1,FALSE)</f>
        <v>0</v>
      </c>
      <c r="DD69" s="144">
        <f>HLOOKUP(DD$2,NAV!$B$2:$AAA$509,ROW(DD68),)+HLOOKUP(DD$2,DIST!$C$1:$AAJ$508,ROW('NAV plus Dist'!DD68)+1,FALSE)</f>
        <v>0</v>
      </c>
      <c r="DE69" s="144">
        <f>HLOOKUP(DE$2,NAV!$B$2:$AAA$509,ROW(DE68),)+HLOOKUP(DE$2,DIST!$C$1:$AAJ$508,ROW('NAV plus Dist'!DE68)+1,FALSE)</f>
        <v>0</v>
      </c>
      <c r="DF69" s="144">
        <f>HLOOKUP(DF$2,NAV!$B$2:$AAA$509,ROW(DF68),)+HLOOKUP(DF$2,DIST!$C$1:$AAJ$508,ROW('NAV plus Dist'!DF68)+1,FALSE)</f>
        <v>0</v>
      </c>
      <c r="DG69" s="144">
        <f>HLOOKUP(DG$2,NAV!$B$2:$AAA$509,ROW(DG68),)+HLOOKUP(DG$2,DIST!$C$1:$AAJ$508,ROW('NAV plus Dist'!DG68)+1,FALSE)</f>
        <v>0</v>
      </c>
      <c r="DH69" s="144">
        <f>HLOOKUP(DH$2,NAV!$B$2:$AAA$509,ROW(DH68),)+HLOOKUP(DH$2,DIST!$C$1:$AAJ$508,ROW('NAV plus Dist'!DH68)+1,FALSE)</f>
        <v>0</v>
      </c>
    </row>
    <row r="70" spans="1:112">
      <c r="A70" s="94">
        <f t="shared" si="76"/>
        <v>129</v>
      </c>
      <c r="B70" s="148">
        <f t="shared" si="77"/>
        <v>42124</v>
      </c>
      <c r="C70" s="144">
        <f>HLOOKUP(C$2,NAV!$B$2:$CH$509,ROW(C69),)+HLOOKUP(C$2,DIST!$C$1:$CI$508,ROW('NAV plus Dist'!C69)+1,FALSE)</f>
        <v>0</v>
      </c>
      <c r="D70" s="144">
        <f>HLOOKUP(D$2,NAV!$B$2:$CH$509,ROW(D69),)+HLOOKUP(D$2,DIST!$C$1:$CI$508,ROW('NAV plus Dist'!D69)+1,FALSE)</f>
        <v>0</v>
      </c>
      <c r="E70" s="144">
        <f>HLOOKUP(E$2,NAV!$B$2:$CH$509,ROW(E69),)+HLOOKUP(E$2,DIST!$C$1:$CI$508,ROW('NAV plus Dist'!E69)+1,FALSE)</f>
        <v>0</v>
      </c>
      <c r="F70" s="144">
        <f>HLOOKUP(F$2,NAV!$B$2:$CH$509,ROW(F69),)+HLOOKUP(F$2,DIST!$C$1:$CI$508,ROW('NAV plus Dist'!F69)+1,FALSE)</f>
        <v>0</v>
      </c>
      <c r="G70" s="144">
        <f>HLOOKUP(G$2,NAV!$B$2:$CH$509,ROW(G69),)+HLOOKUP(G$2,DIST!$C$1:$CI$508,ROW('NAV plus Dist'!G69)+1,FALSE)</f>
        <v>0</v>
      </c>
      <c r="H70" s="144">
        <f>HLOOKUP(H$2,NAV!$B$2:$CH$509,ROW(H69),)+HLOOKUP(H$2,DIST!$C$1:$CI$508,ROW('NAV plus Dist'!H69)+1,FALSE)</f>
        <v>0</v>
      </c>
      <c r="I70" s="144">
        <f>HLOOKUP(I$2,NAV!$B$2:$CH$509,ROW(I69),)+HLOOKUP(I$2,DIST!$C$1:$CI$508,ROW('NAV plus Dist'!I69)+1,FALSE)</f>
        <v>0</v>
      </c>
      <c r="J70" s="144">
        <f>HLOOKUP(J$2,NAV!$B$2:$CH$509,ROW(J69),)+HLOOKUP(J$2,DIST!$C$1:$CI$508,ROW('NAV plus Dist'!J69)+1,FALSE)</f>
        <v>0</v>
      </c>
      <c r="K70" s="144">
        <f>HLOOKUP(K$2,NAV!$B$2:$CH$509,ROW(K69),)+HLOOKUP(K$2,DIST!$C$1:$CI$508,ROW('NAV plus Dist'!K69)+1,FALSE)</f>
        <v>0</v>
      </c>
      <c r="L70" s="144">
        <f>HLOOKUP(L$2,NAV!$B$2:$CH$509,ROW(L69),)+HLOOKUP(L$2,DIST!$C$1:$CI$508,ROW('NAV plus Dist'!L69)+1,FALSE)</f>
        <v>0</v>
      </c>
      <c r="M70" s="144">
        <f>HLOOKUP(M$2,NAV!$B$2:$CH$509,ROW(M69),)+HLOOKUP(M$2,DIST!$C$1:$CI$508,ROW('NAV plus Dist'!M69)+1,FALSE)</f>
        <v>0</v>
      </c>
      <c r="N70" s="144">
        <f>HLOOKUP(N$2,NAV!$B$2:$CH$509,ROW(N69),)+HLOOKUP(N$2,DIST!$C$1:$CI$508,ROW('NAV plus Dist'!N69)+1,FALSE)</f>
        <v>0</v>
      </c>
      <c r="O70" s="144">
        <f>HLOOKUP(O$2,NAV!$B$2:$CH$509,ROW(O69),)+HLOOKUP(O$2,DIST!$C$1:$CI$508,ROW('NAV plus Dist'!O69)+1,FALSE)</f>
        <v>8.3681999999999999</v>
      </c>
      <c r="P70" s="144">
        <f>HLOOKUP(P$2,NAV!$B$2:$CH$509,ROW(P69),)+HLOOKUP(P$2,DIST!$C$1:$CI$508,ROW('NAV plus Dist'!P69)+1,FALSE)</f>
        <v>8.3570999999999991</v>
      </c>
      <c r="Q70" s="144">
        <f>HLOOKUP(Q$2,NAV!$B$2:$CH$509,ROW(Q69),)+HLOOKUP(Q$2,DIST!$C$1:$CI$508,ROW('NAV plus Dist'!Q69)+1,FALSE)</f>
        <v>14.136200000000001</v>
      </c>
      <c r="R70" s="144">
        <f>HLOOKUP(R$2,NAV!$B$2:$CH$509,ROW(R69),)+HLOOKUP(R$2,DIST!$C$1:$CI$508,ROW('NAV plus Dist'!R69)+1,FALSE)</f>
        <v>14.136200000000001</v>
      </c>
      <c r="S70" s="144">
        <f>HLOOKUP(S$2,NAV!$B$2:$CH$509,ROW(S69),)+HLOOKUP(S$2,DIST!$C$1:$CI$508,ROW('NAV plus Dist'!S69)+1,FALSE)</f>
        <v>13.795</v>
      </c>
      <c r="T70" s="144">
        <f>HLOOKUP(T$2,NAV!$B$2:$CH$509,ROW(T69),)+HLOOKUP(T$2,DIST!$C$1:$CI$508,ROW('NAV plus Dist'!T69)+1,FALSE)</f>
        <v>14.631600000000001</v>
      </c>
      <c r="U70" s="144">
        <f>HLOOKUP(U$2,NAV!$B$2:$CH$509,ROW(U69),)+HLOOKUP(U$2,DIST!$C$1:$CI$508,ROW('NAV plus Dist'!U69)+1,FALSE)</f>
        <v>14.2037</v>
      </c>
      <c r="V70" s="144">
        <f>HLOOKUP(V$2,NAV!$B$2:$CH$509,ROW(V69),)+HLOOKUP(V$2,DIST!$C$1:$CI$508,ROW('NAV plus Dist'!V69)+1,FALSE)</f>
        <v>14.894299999999999</v>
      </c>
      <c r="W70" s="144">
        <f>HLOOKUP(W$2,NAV!$B$2:$CH$509,ROW(W69),)+HLOOKUP(W$2,DIST!$C$1:$CI$508,ROW('NAV plus Dist'!W69)+1,FALSE)</f>
        <v>14.894299999999999</v>
      </c>
      <c r="X70" s="144">
        <f>HLOOKUP(X$2,NAV!$B$2:$CH$509,ROW(X69),)+HLOOKUP(X$2,DIST!$C$1:$CI$508,ROW('NAV plus Dist'!X69)+1,FALSE)</f>
        <v>14.944700000000001</v>
      </c>
      <c r="Y70" s="144">
        <f>HLOOKUP(Y$2,NAV!$B$2:$CH$509,ROW(Y69),)+HLOOKUP(Y$2,DIST!$C$1:$CI$508,ROW('NAV plus Dist'!Y69)+1,FALSE)</f>
        <v>15.5883</v>
      </c>
      <c r="Z70" s="144">
        <f>HLOOKUP(Z$2,NAV!$B$2:$CH$509,ROW(Z69),)+HLOOKUP(Z$2,DIST!$C$1:$CI$508,ROW('NAV plus Dist'!Z69)+1,FALSE)</f>
        <v>15.041600000000001</v>
      </c>
      <c r="AA70" s="144">
        <f>HLOOKUP(AA$2,NAV!$B$2:$CH$509,ROW(AA69),)+HLOOKUP(AA$2,DIST!$C$1:$CI$508,ROW('NAV plus Dist'!AA69)+1,FALSE)</f>
        <v>8.9810999999999996</v>
      </c>
      <c r="AB70" s="144">
        <f>HLOOKUP(AB$2,NAV!$B$2:$CH$509,ROW(AB69),)+HLOOKUP(AB$2,DIST!$C$1:$CI$508,ROW('NAV plus Dist'!AB69)+1,FALSE)</f>
        <v>0</v>
      </c>
      <c r="AC70" s="144">
        <f>HLOOKUP(AC$2,NAV!$B$2:$CH$509,ROW(AC69),)+HLOOKUP(AC$2,DIST!$C$1:$CI$508,ROW('NAV plus Dist'!AC69)+1,FALSE)</f>
        <v>8.9626999999999999</v>
      </c>
      <c r="AD70" s="144">
        <f>HLOOKUP(AD$2,NAV!$B$2:$CH$509,ROW(AD69),)+HLOOKUP(AD$2,DIST!$C$1:$CI$508,ROW('NAV plus Dist'!AD69)+1,FALSE)</f>
        <v>0</v>
      </c>
      <c r="AE70" s="144">
        <f>HLOOKUP(AE$2,NAV!$B$2:$CH$509,ROW(AE69),)+HLOOKUP(AE$2,DIST!$C$1:$CI$508,ROW('NAV plus Dist'!AE69)+1,FALSE)</f>
        <v>0</v>
      </c>
      <c r="AF70" s="144">
        <f>HLOOKUP(AF$2,NAV!$B$2:$CH$509,ROW(AF69),)+HLOOKUP(AF$2,DIST!$C$1:$CI$508,ROW('NAV plus Dist'!AF69)+1,FALSE)</f>
        <v>9.6054999999999993</v>
      </c>
      <c r="AG70" s="144">
        <f>HLOOKUP(AG$2,NAV!$B$2:$CH$509,ROW(AG69),)+HLOOKUP(AG$2,DIST!$C$1:$CI$508,ROW('NAV plus Dist'!AG69)+1,FALSE)</f>
        <v>0</v>
      </c>
      <c r="AH70" s="144">
        <f>HLOOKUP(AH$2,NAV!$B$2:$CH$509,ROW(AH69),)+HLOOKUP(AH$2,DIST!$C$1:$CI$508,ROW('NAV plus Dist'!AH69)+1,FALSE)</f>
        <v>0</v>
      </c>
      <c r="AI70" s="144">
        <f>HLOOKUP(AI$2,NAV!$B$2:$CH$509,ROW(AI69),)+HLOOKUP(AI$2,DIST!$C$1:$CI$508,ROW('NAV plus Dist'!AI69)+1,FALSE)</f>
        <v>0</v>
      </c>
      <c r="AJ70" s="144">
        <f>HLOOKUP(AJ$2,NAV!$B$2:$CH$509,ROW(AJ69),)+HLOOKUP(AJ$2,DIST!$C$1:$CI$508,ROW('NAV plus Dist'!AJ69)+1,FALSE)</f>
        <v>0</v>
      </c>
      <c r="AK70" s="144">
        <f>HLOOKUP(AK$2,NAV!$B$2:$CH$509,ROW(AK69),)+HLOOKUP(AK$2,DIST!$C$1:$CI$508,ROW('NAV plus Dist'!AK69)+1,FALSE)</f>
        <v>0</v>
      </c>
      <c r="AL70" s="144">
        <f>HLOOKUP(AL$2,NAV!$B$2:$CH$509,ROW(AL69),)+HLOOKUP(AL$2,DIST!$C$1:$CI$508,ROW('NAV plus Dist'!AL69)+1,FALSE)</f>
        <v>0</v>
      </c>
      <c r="AM70" s="144">
        <f>HLOOKUP(AM$2,NAV!$B$2:$CH$509,ROW(AM69),)+HLOOKUP(AM$2,DIST!$C$1:$CI$508,ROW('NAV plus Dist'!AM69)+1,FALSE)</f>
        <v>0</v>
      </c>
      <c r="AN70" s="144">
        <f>HLOOKUP(AN$2,NAV!$B$2:$CH$509,ROW(AN69),)+HLOOKUP(AN$2,DIST!$C$1:$CI$508,ROW('NAV plus Dist'!AN69)+1,FALSE)</f>
        <v>0</v>
      </c>
      <c r="AO70" s="144">
        <f>HLOOKUP(AO$2,NAV!$B$2:$CH$509,ROW(AO69),)+HLOOKUP(AO$2,DIST!$C$1:$CI$508,ROW('NAV plus Dist'!AO69)+1,FALSE)</f>
        <v>0</v>
      </c>
      <c r="AP70" s="144">
        <f>HLOOKUP(AP$2,NAV!$B$2:$CH$509,ROW(AP69),)+HLOOKUP(AP$2,DIST!$C$1:$CI$508,ROW('NAV plus Dist'!AP69)+1,FALSE)</f>
        <v>0</v>
      </c>
      <c r="AQ70" s="144">
        <f>HLOOKUP(AQ$2,NAV!$B$2:$CH$509,ROW(AQ69),)+HLOOKUP(AQ$2,DIST!$C$1:$CI$508,ROW('NAV plus Dist'!AQ69)+1,FALSE)</f>
        <v>0</v>
      </c>
      <c r="AR70" s="144">
        <f>HLOOKUP(AR$2,NAV!$B$2:$CH$509,ROW(AR69),)+HLOOKUP(AR$2,DIST!$C$1:$CI$508,ROW('NAV plus Dist'!AR69)+1,FALSE)</f>
        <v>0</v>
      </c>
      <c r="AS70" s="144">
        <f>HLOOKUP(AS$2,NAV!$B$2:$CH$509,ROW(AS69),)+HLOOKUP(AS$2,DIST!$C$1:$CI$508,ROW('NAV plus Dist'!AS69)+1,FALSE)</f>
        <v>0</v>
      </c>
      <c r="AT70" s="144">
        <f>HLOOKUP(AT$2,NAV!$B$2:$CH$509,ROW(AT69),)+HLOOKUP(AT$2,DIST!$C$1:$CI$508,ROW('NAV plus Dist'!AT69)+1,FALSE)</f>
        <v>0</v>
      </c>
      <c r="AU70" s="144">
        <f>HLOOKUP(AU$2,NAV!$B$2:$CH$509,ROW(AU69),)+HLOOKUP(AU$2,DIST!$C$1:$CI$508,ROW('NAV plus Dist'!AU69)+1,FALSE)</f>
        <v>0</v>
      </c>
      <c r="AV70" s="144">
        <f>HLOOKUP(AV$2,NAV!$B$2:$CH$509,ROW(AV69),)+HLOOKUP(AV$2,DIST!$C$1:$CI$508,ROW('NAV plus Dist'!AV69)+1,FALSE)</f>
        <v>0</v>
      </c>
      <c r="AW70" s="144">
        <f>HLOOKUP(AW$2,NAV!$B$2:$CH$509,ROW(AW69),)+HLOOKUP(AW$2,DIST!$C$1:$CI$508,ROW('NAV plus Dist'!AW69)+1,FALSE)</f>
        <v>0</v>
      </c>
      <c r="AX70" s="144">
        <f>HLOOKUP(AX$2,NAV!$B$2:$CH$509,ROW(AX69),)+HLOOKUP(AX$2,DIST!$C$1:$CI$508,ROW('NAV plus Dist'!AX69)+1,FALSE)</f>
        <v>0</v>
      </c>
      <c r="AY70" s="144">
        <f>HLOOKUP(AY$2,NAV!$B$2:$CH$509,ROW(AY69),)+HLOOKUP(AY$2,DIST!$C$1:$CI$508,ROW('NAV plus Dist'!AY69)+1,FALSE)</f>
        <v>0</v>
      </c>
      <c r="AZ70" s="144">
        <f>HLOOKUP(AZ$2,NAV!$B$2:$CH$509,ROW(AZ69),)+HLOOKUP(AZ$2,DIST!$C$1:$CI$508,ROW('NAV plus Dist'!AZ69)+1,FALSE)</f>
        <v>0</v>
      </c>
      <c r="BA70" s="144">
        <f>HLOOKUP(BA$2,NAV!$B$2:$CH$509,ROW(BA69),)+HLOOKUP(BA$2,DIST!$C$1:$CI$508,ROW('NAV plus Dist'!BA69)+1,FALSE)</f>
        <v>0</v>
      </c>
      <c r="BB70" s="144">
        <f>HLOOKUP(BB$2,NAV!$B$2:$CH$509,ROW(BB69),)+HLOOKUP(BB$2,DIST!$C$1:$CI$508,ROW('NAV plus Dist'!BB69)+1,FALSE)</f>
        <v>0</v>
      </c>
      <c r="BC70" s="144">
        <f>HLOOKUP(BC$2,NAV!$B$2:$CH$509,ROW(BC69),)+HLOOKUP(BC$2,DIST!$C$1:$CI$508,ROW('NAV plus Dist'!BC69)+1,FALSE)</f>
        <v>0</v>
      </c>
      <c r="BD70" s="144">
        <f>HLOOKUP(BD$2,NAV!$B$2:$CH$509,ROW(BD69),)+HLOOKUP(BD$2,DIST!$C$1:$CI$508,ROW('NAV plus Dist'!BD69)+1,FALSE)</f>
        <v>0</v>
      </c>
      <c r="BE70" s="144">
        <f>HLOOKUP(BE$2,NAV!$B$2:$CH$509,ROW(BE69),)+HLOOKUP(BE$2,DIST!$C$1:$CI$508,ROW('NAV plus Dist'!BE69)+1,FALSE)</f>
        <v>0</v>
      </c>
      <c r="BF70" s="144">
        <f>HLOOKUP(BF$2,NAV!$B$2:$CH$509,ROW(BF69),)+HLOOKUP(BF$2,DIST!$C$1:$CI$508,ROW('NAV plus Dist'!BF69)+1,FALSE)</f>
        <v>0</v>
      </c>
      <c r="BG70" s="144">
        <f>HLOOKUP(BG$2,NAV!$B$2:$CH$509,ROW(BG69),)+HLOOKUP(BG$2,DIST!$C$1:$CI$508,ROW('NAV plus Dist'!BG69)+1,FALSE)</f>
        <v>0</v>
      </c>
      <c r="BH70" s="144">
        <f>HLOOKUP(BH$2,NAV!$B$2:$CH$509,ROW(BH69),)+HLOOKUP(BH$2,DIST!$C$1:$CI$508,ROW('NAV plus Dist'!BH69)+1,FALSE)</f>
        <v>0</v>
      </c>
      <c r="BI70" s="144">
        <f>HLOOKUP(BI$2,NAV!$B$2:$CH$509,ROW(BI69),)+HLOOKUP(BI$2,DIST!$C$1:$CI$508,ROW('NAV plus Dist'!BI69)+1,FALSE)</f>
        <v>0</v>
      </c>
      <c r="BJ70" s="144">
        <f>HLOOKUP(BJ$2,NAV!$B$2:$CH$509,ROW(BJ69),)+HLOOKUP(BJ$2,DIST!$C$1:$CI$508,ROW('NAV plus Dist'!BJ69)+1,FALSE)</f>
        <v>0</v>
      </c>
      <c r="BK70" s="144">
        <f>HLOOKUP(BK$2,NAV!$B$2:$CH$509,ROW(BK69),)+HLOOKUP(BK$2,DIST!$C$1:$CI$508,ROW('NAV plus Dist'!BK69)+1,FALSE)</f>
        <v>0</v>
      </c>
      <c r="BL70" s="144">
        <f>HLOOKUP(BL$2,NAV!$B$2:$CH$509,ROW(BL69),)+HLOOKUP(BL$2,DIST!$C$1:$CI$508,ROW('NAV plus Dist'!BL69)+1,FALSE)</f>
        <v>0</v>
      </c>
      <c r="BM70" s="144">
        <f>HLOOKUP(BM$2,NAV!$B$2:$CH$509,ROW(BM69),)+HLOOKUP(BM$2,DIST!$C$1:$CI$508,ROW('NAV plus Dist'!BM69)+1,FALSE)</f>
        <v>0</v>
      </c>
      <c r="BN70" s="144">
        <f>HLOOKUP(BN$2,NAV!$B$2:$CH$509,ROW(BN69),)+HLOOKUP(BN$2,DIST!$C$1:$CI$508,ROW('NAV plus Dist'!BN69)+1,FALSE)</f>
        <v>0</v>
      </c>
      <c r="BO70" s="144">
        <f>HLOOKUP(BO$2,NAV!$B$2:$CH$509,ROW(BO69),)+HLOOKUP(BO$2,DIST!$C$1:$CI$508,ROW('NAV plus Dist'!BO69)+1,FALSE)</f>
        <v>0</v>
      </c>
      <c r="BP70" s="144">
        <f>HLOOKUP(BP$2,NAV!$B$2:$CH$509,ROW(BP69),)+HLOOKUP(BP$2,DIST!$C$1:$CI$508,ROW('NAV plus Dist'!BP69)+1,FALSE)</f>
        <v>0</v>
      </c>
      <c r="BQ70" s="144">
        <f>HLOOKUP(BQ$2,NAV!$B$2:$CH$509,ROW(BQ69),)+HLOOKUP(BQ$2,DIST!$C$1:$CI$508,ROW('NAV plus Dist'!BQ69)+1,FALSE)</f>
        <v>0</v>
      </c>
      <c r="BR70" s="144">
        <f>HLOOKUP(BR$2,NAV!$B$2:$CH$509,ROW(BR69),)+HLOOKUP(BR$2,DIST!$C$1:$CI$508,ROW('NAV plus Dist'!BR69)+1,FALSE)</f>
        <v>0</v>
      </c>
      <c r="BS70" s="144">
        <f>HLOOKUP(BS$2,NAV!$B$2:$CH$509,ROW(BS69),)+HLOOKUP(BS$2,DIST!$C$1:$CI$508,ROW('NAV plus Dist'!BS69)+1,FALSE)</f>
        <v>0</v>
      </c>
      <c r="BT70" s="144">
        <f>HLOOKUP(BT$2,NAV!$B$2:$CH$509,ROW(BT69),)+HLOOKUP(BT$2,DIST!$C$1:$CI$508,ROW('NAV plus Dist'!BT69)+1,FALSE)</f>
        <v>0</v>
      </c>
      <c r="BU70" s="144">
        <f>HLOOKUP(BU$2,NAV!$B$2:$CH$509,ROW(BU69),)+HLOOKUP(BU$2,DIST!$C$1:$CI$508,ROW('NAV plus Dist'!BU69)+1,FALSE)</f>
        <v>0</v>
      </c>
      <c r="BV70" s="144">
        <f>HLOOKUP(BV$2,NAV!$B$2:$CH$509,ROW(BV69),)+HLOOKUP(BV$2,DIST!$C$1:$CI$508,ROW('NAV plus Dist'!BV69)+1,FALSE)</f>
        <v>0</v>
      </c>
      <c r="BW70" s="144">
        <f>HLOOKUP(BW$2,NAV!$B$2:$CH$509,ROW(BW69),)+HLOOKUP(BW$2,DIST!$C$1:$CI$508,ROW('NAV plus Dist'!BW69)+1,FALSE)</f>
        <v>0</v>
      </c>
      <c r="BX70" s="144">
        <f>HLOOKUP(BX$2,NAV!$B$2:$CH$509,ROW(BX69),)+HLOOKUP(BX$2,DIST!$C$1:$CI$508,ROW('NAV plus Dist'!BX69)+1,FALSE)</f>
        <v>0</v>
      </c>
      <c r="BY70" s="144">
        <f>HLOOKUP(BY$2,NAV!$B$2:$CH$509,ROW(BY69),)+HLOOKUP(BY$2,DIST!$C$1:$CI$508,ROW('NAV plus Dist'!BY69)+1,FALSE)</f>
        <v>0</v>
      </c>
      <c r="BZ70" s="144">
        <f>HLOOKUP(BZ$2,NAV!$B$2:$CH$509,ROW(BZ69),)+HLOOKUP(BZ$2,DIST!$C$1:$CI$508,ROW('NAV plus Dist'!BZ69)+1,FALSE)</f>
        <v>0</v>
      </c>
      <c r="CA70" s="144">
        <f>HLOOKUP(CA$2,NAV!$B$2:$CH$509,ROW(CA69),)+HLOOKUP(CA$2,DIST!$C$1:$CI$508,ROW('NAV plus Dist'!CA69)+1,FALSE)</f>
        <v>0</v>
      </c>
      <c r="CB70" s="144">
        <f>HLOOKUP(CB$2,NAV!$B$2:$CH$509,ROW(CB69),)+HLOOKUP(CB$2,DIST!$C$1:$CI$508,ROW('NAV plus Dist'!CB69)+1,FALSE)</f>
        <v>0</v>
      </c>
      <c r="CC70" s="144">
        <f>HLOOKUP(CC$2,NAV!$B$2:$CH$509,ROW(CC69),)+HLOOKUP(CC$2,DIST!$C$1:$CI$508,ROW('NAV plus Dist'!CC69)+1,FALSE)</f>
        <v>0</v>
      </c>
      <c r="CD70" s="144">
        <f>HLOOKUP(CD$2,NAV!$B$2:$CH$509,ROW(CD69),)+HLOOKUP(CD$2,DIST!$C$1:$CI$508,ROW('NAV plus Dist'!CD69)+1,FALSE)</f>
        <v>0</v>
      </c>
      <c r="CE70" s="144">
        <f>HLOOKUP(CE$2,NAV!$B$2:$CH$509,ROW(CE69),)+HLOOKUP(CE$2,DIST!$C$1:$CI$508,ROW('NAV plus Dist'!CE69)+1,FALSE)</f>
        <v>0</v>
      </c>
      <c r="CF70" s="144">
        <f>HLOOKUP(CF$2,NAV!$B$2:$CH$509,ROW(CF69),)+HLOOKUP(CF$2,DIST!$C$1:$CI$508,ROW('NAV plus Dist'!CF69)+1,FALSE)</f>
        <v>0</v>
      </c>
      <c r="CG70" s="144">
        <f>HLOOKUP(CG$2,NAV!$B$2:$CH$509,ROW(CG69),)+HLOOKUP(CG$2,DIST!$C$1:$CI$508,ROW('NAV plus Dist'!CG69)+1,FALSE)</f>
        <v>0</v>
      </c>
      <c r="CH70" s="144">
        <f>HLOOKUP(CH$2,NAV!$B$2:$CH$509,ROW(CH69),)+HLOOKUP(CH$2,DIST!$C$1:$CI$508,ROW('NAV plus Dist'!CH69)+1,FALSE)</f>
        <v>0</v>
      </c>
      <c r="CI70" s="144">
        <f>HLOOKUP(CI$2,NAV!$B$2:$CH$509,ROW(CI69),)+HLOOKUP(CI$2,DIST!$C$1:$CI$508,ROW('NAV plus Dist'!CI69)+1,FALSE)</f>
        <v>0</v>
      </c>
      <c r="CJ70" s="144">
        <f>HLOOKUP(CJ$2,NAV!$B$2:$AAA$509,ROW(CJ69),)+HLOOKUP(CJ$2,DIST!$C$1:$AAJ$508,ROW('NAV plus Dist'!CJ69)+1,FALSE)</f>
        <v>0</v>
      </c>
      <c r="CK70" s="144">
        <f>HLOOKUP(CK$2,NAV!$B$2:$AAA$509,ROW(CK69),)+HLOOKUP(CK$2,DIST!$C$1:$AAJ$508,ROW('NAV plus Dist'!CK69)+1,FALSE)</f>
        <v>0</v>
      </c>
      <c r="CL70" s="144">
        <f>HLOOKUP(CL$2,NAV!$B$2:$AAA$509,ROW(CL69),)+HLOOKUP(CL$2,DIST!$C$1:$AAJ$508,ROW('NAV plus Dist'!CL69)+1,FALSE)</f>
        <v>0</v>
      </c>
      <c r="CM70" s="144">
        <f>HLOOKUP(CM$2,NAV!$B$2:$AAA$509,ROW(CM69),)+HLOOKUP(CM$2,DIST!$C$1:$AAJ$508,ROW('NAV plus Dist'!CM69)+1,FALSE)</f>
        <v>0</v>
      </c>
      <c r="CN70" s="144">
        <f>HLOOKUP(CN$2,NAV!$B$2:$AAA$509,ROW(CN69),)+HLOOKUP(CN$2,DIST!$C$1:$AAJ$508,ROW('NAV plus Dist'!CN69)+1,FALSE)</f>
        <v>0</v>
      </c>
      <c r="CO70" s="144">
        <f>HLOOKUP(CO$2,NAV!$B$2:$AAA$509,ROW(CO69),)+HLOOKUP(CO$2,DIST!$C$1:$AAJ$508,ROW('NAV plus Dist'!CO69)+1,FALSE)</f>
        <v>0</v>
      </c>
      <c r="CP70" s="144">
        <f>HLOOKUP(CP$2,NAV!$B$2:$AAA$509,ROW(CP69),)+HLOOKUP(CP$2,DIST!$C$1:$AAJ$508,ROW('NAV plus Dist'!CP69)+1,FALSE)</f>
        <v>0</v>
      </c>
      <c r="CQ70" s="144">
        <f>HLOOKUP(CQ$2,NAV!$B$2:$AAA$509,ROW(CQ69),)+HLOOKUP(CQ$2,DIST!$C$1:$AAJ$508,ROW('NAV plus Dist'!CQ69)+1,FALSE)</f>
        <v>0</v>
      </c>
      <c r="CR70" s="144">
        <f>HLOOKUP(CR$2,NAV!$B$2:$AAA$509,ROW(CR69),)+HLOOKUP(CR$2,DIST!$C$1:$AAJ$508,ROW('NAV plus Dist'!CR69)+1,FALSE)</f>
        <v>0</v>
      </c>
      <c r="CS70" s="144">
        <f>HLOOKUP(CS$2,NAV!$B$2:$AAA$509,ROW(CS69),)+HLOOKUP(CS$2,DIST!$C$1:$AAJ$508,ROW('NAV plus Dist'!CS69)+1,FALSE)</f>
        <v>0</v>
      </c>
      <c r="CT70" s="144">
        <f>HLOOKUP(CT$2,NAV!$B$2:$AAA$509,ROW(CT69),)+HLOOKUP(CT$2,DIST!$C$1:$AAJ$508,ROW('NAV plus Dist'!CT69)+1,FALSE)</f>
        <v>0</v>
      </c>
      <c r="CU70" s="144">
        <f>HLOOKUP(CU$2,NAV!$B$2:$AAA$509,ROW(CU69),)+HLOOKUP(CU$2,DIST!$C$1:$AAJ$508,ROW('NAV plus Dist'!CU69)+1,FALSE)</f>
        <v>0</v>
      </c>
      <c r="CV70" s="144">
        <f>HLOOKUP(CV$2,NAV!$B$2:$AAA$509,ROW(CV69),)+HLOOKUP(CV$2,DIST!$C$1:$AAJ$508,ROW('NAV plus Dist'!CV69)+1,FALSE)</f>
        <v>0</v>
      </c>
      <c r="CW70" s="144">
        <f>HLOOKUP(CW$2,NAV!$B$2:$AAA$509,ROW(CW69),)+HLOOKUP(CW$2,DIST!$C$1:$AAJ$508,ROW('NAV plus Dist'!CW69)+1,FALSE)</f>
        <v>0</v>
      </c>
      <c r="CX70" s="144">
        <f>HLOOKUP(CX$2,NAV!$B$2:$AAA$509,ROW(CX69),)+HLOOKUP(CX$2,DIST!$C$1:$AAJ$508,ROW('NAV plus Dist'!CX69)+1,FALSE)</f>
        <v>0</v>
      </c>
      <c r="CY70" s="144">
        <f>HLOOKUP(CY$2,NAV!$B$2:$AAA$509,ROW(CY69),)+HLOOKUP(CY$2,DIST!$C$1:$AAJ$508,ROW('NAV plus Dist'!CY69)+1,FALSE)</f>
        <v>0</v>
      </c>
      <c r="CZ70" s="144">
        <f>HLOOKUP(CZ$2,NAV!$B$2:$AAA$509,ROW(CZ69),)+HLOOKUP(CZ$2,DIST!$C$1:$AAJ$508,ROW('NAV plus Dist'!CZ69)+1,FALSE)</f>
        <v>0</v>
      </c>
      <c r="DA70" s="144">
        <f>HLOOKUP(DA$2,NAV!$B$2:$AAA$509,ROW(DA69),)+HLOOKUP(DA$2,DIST!$C$1:$AAJ$508,ROW('NAV plus Dist'!DA69)+1,FALSE)</f>
        <v>0</v>
      </c>
      <c r="DB70" s="144">
        <f>HLOOKUP(DB$2,NAV!$B$2:$AAA$509,ROW(DB69),)+HLOOKUP(DB$2,DIST!$C$1:$AAJ$508,ROW('NAV plus Dist'!DB69)+1,FALSE)</f>
        <v>0</v>
      </c>
      <c r="DC70" s="144">
        <f>HLOOKUP(DC$2,NAV!$B$2:$AAA$509,ROW(DC69),)+HLOOKUP(DC$2,DIST!$C$1:$AAJ$508,ROW('NAV plus Dist'!DC69)+1,FALSE)</f>
        <v>0</v>
      </c>
      <c r="DD70" s="144">
        <f>HLOOKUP(DD$2,NAV!$B$2:$AAA$509,ROW(DD69),)+HLOOKUP(DD$2,DIST!$C$1:$AAJ$508,ROW('NAV plus Dist'!DD69)+1,FALSE)</f>
        <v>0</v>
      </c>
      <c r="DE70" s="144">
        <f>HLOOKUP(DE$2,NAV!$B$2:$AAA$509,ROW(DE69),)+HLOOKUP(DE$2,DIST!$C$1:$AAJ$508,ROW('NAV plus Dist'!DE69)+1,FALSE)</f>
        <v>0</v>
      </c>
      <c r="DF70" s="144">
        <f>HLOOKUP(DF$2,NAV!$B$2:$AAA$509,ROW(DF69),)+HLOOKUP(DF$2,DIST!$C$1:$AAJ$508,ROW('NAV plus Dist'!DF69)+1,FALSE)</f>
        <v>0</v>
      </c>
      <c r="DG70" s="144">
        <f>HLOOKUP(DG$2,NAV!$B$2:$AAA$509,ROW(DG69),)+HLOOKUP(DG$2,DIST!$C$1:$AAJ$508,ROW('NAV plus Dist'!DG69)+1,FALSE)</f>
        <v>0</v>
      </c>
      <c r="DH70" s="144">
        <f>HLOOKUP(DH$2,NAV!$B$2:$AAA$509,ROW(DH69),)+HLOOKUP(DH$2,DIST!$C$1:$AAJ$508,ROW('NAV plus Dist'!DH69)+1,FALSE)</f>
        <v>0</v>
      </c>
    </row>
    <row r="71" spans="1:112">
      <c r="A71" s="94">
        <f t="shared" si="76"/>
        <v>128</v>
      </c>
      <c r="B71" s="148">
        <f t="shared" si="77"/>
        <v>42155</v>
      </c>
      <c r="C71" s="144">
        <f>HLOOKUP(C$2,NAV!$B$2:$CH$509,ROW(C70),)+HLOOKUP(C$2,DIST!$C$1:$CI$508,ROW('NAV plus Dist'!C70)+1,FALSE)</f>
        <v>9.3523999999999994</v>
      </c>
      <c r="D71" s="144">
        <f>HLOOKUP(D$2,NAV!$B$2:$CH$509,ROW(D70),)+HLOOKUP(D$2,DIST!$C$1:$CI$508,ROW('NAV plus Dist'!D70)+1,FALSE)</f>
        <v>0</v>
      </c>
      <c r="E71" s="144">
        <f>HLOOKUP(E$2,NAV!$B$2:$CH$509,ROW(E70),)+HLOOKUP(E$2,DIST!$C$1:$CI$508,ROW('NAV plus Dist'!E70)+1,FALSE)</f>
        <v>0</v>
      </c>
      <c r="F71" s="144">
        <f>HLOOKUP(F$2,NAV!$B$2:$CH$509,ROW(F70),)+HLOOKUP(F$2,DIST!$C$1:$CI$508,ROW('NAV plus Dist'!F70)+1,FALSE)</f>
        <v>0</v>
      </c>
      <c r="G71" s="144">
        <f>HLOOKUP(G$2,NAV!$B$2:$CH$509,ROW(G70),)+HLOOKUP(G$2,DIST!$C$1:$CI$508,ROW('NAV plus Dist'!G70)+1,FALSE)</f>
        <v>0</v>
      </c>
      <c r="H71" s="144">
        <f>HLOOKUP(H$2,NAV!$B$2:$CH$509,ROW(H70),)+HLOOKUP(H$2,DIST!$C$1:$CI$508,ROW('NAV plus Dist'!H70)+1,FALSE)</f>
        <v>0</v>
      </c>
      <c r="I71" s="144">
        <f>HLOOKUP(I$2,NAV!$B$2:$CH$509,ROW(I70),)+HLOOKUP(I$2,DIST!$C$1:$CI$508,ROW('NAV plus Dist'!I70)+1,FALSE)</f>
        <v>0</v>
      </c>
      <c r="J71" s="144">
        <f>HLOOKUP(J$2,NAV!$B$2:$CH$509,ROW(J70),)+HLOOKUP(J$2,DIST!$C$1:$CI$508,ROW('NAV plus Dist'!J70)+1,FALSE)</f>
        <v>0</v>
      </c>
      <c r="K71" s="144">
        <f>HLOOKUP(K$2,NAV!$B$2:$CH$509,ROW(K70),)+HLOOKUP(K$2,DIST!$C$1:$CI$508,ROW('NAV plus Dist'!K70)+1,FALSE)</f>
        <v>0</v>
      </c>
      <c r="L71" s="144">
        <f>HLOOKUP(L$2,NAV!$B$2:$CH$509,ROW(L70),)+HLOOKUP(L$2,DIST!$C$1:$CI$508,ROW('NAV plus Dist'!L70)+1,FALSE)</f>
        <v>0</v>
      </c>
      <c r="M71" s="144">
        <f>HLOOKUP(M$2,NAV!$B$2:$CH$509,ROW(M70),)+HLOOKUP(M$2,DIST!$C$1:$CI$508,ROW('NAV plus Dist'!M70)+1,FALSE)</f>
        <v>0</v>
      </c>
      <c r="N71" s="144">
        <f>HLOOKUP(N$2,NAV!$B$2:$CH$509,ROW(N70),)+HLOOKUP(N$2,DIST!$C$1:$CI$508,ROW('NAV plus Dist'!N70)+1,FALSE)</f>
        <v>0</v>
      </c>
      <c r="O71" s="144">
        <f>HLOOKUP(O$2,NAV!$B$2:$CH$509,ROW(O70),)+HLOOKUP(O$2,DIST!$C$1:$CI$508,ROW('NAV plus Dist'!O70)+1,FALSE)</f>
        <v>7.8524000000000003</v>
      </c>
      <c r="P71" s="144">
        <f>HLOOKUP(P$2,NAV!$B$2:$CH$509,ROW(P70),)+HLOOKUP(P$2,DIST!$C$1:$CI$508,ROW('NAV plus Dist'!P70)+1,FALSE)</f>
        <v>7.8394000000000004</v>
      </c>
      <c r="Q71" s="144">
        <f>HLOOKUP(Q$2,NAV!$B$2:$CH$509,ROW(Q70),)+HLOOKUP(Q$2,DIST!$C$1:$CI$508,ROW('NAV plus Dist'!Q70)+1,FALSE)</f>
        <v>14.098600000000001</v>
      </c>
      <c r="R71" s="144">
        <f>HLOOKUP(R$2,NAV!$B$2:$CH$509,ROW(R70),)+HLOOKUP(R$2,DIST!$C$1:$CI$508,ROW('NAV plus Dist'!R70)+1,FALSE)</f>
        <v>14.098600000000001</v>
      </c>
      <c r="S71" s="144">
        <f>HLOOKUP(S$2,NAV!$B$2:$CH$509,ROW(S70),)+HLOOKUP(S$2,DIST!$C$1:$CI$508,ROW('NAV plus Dist'!S70)+1,FALSE)</f>
        <v>13.7454</v>
      </c>
      <c r="T71" s="144">
        <f>HLOOKUP(T$2,NAV!$B$2:$CH$509,ROW(T70),)+HLOOKUP(T$2,DIST!$C$1:$CI$508,ROW('NAV plus Dist'!T70)+1,FALSE)</f>
        <v>14.6008</v>
      </c>
      <c r="U71" s="144">
        <f>HLOOKUP(U$2,NAV!$B$2:$CH$509,ROW(U70),)+HLOOKUP(U$2,DIST!$C$1:$CI$508,ROW('NAV plus Dist'!U70)+1,FALSE)</f>
        <v>14.167400000000001</v>
      </c>
      <c r="V71" s="144">
        <f>HLOOKUP(V$2,NAV!$B$2:$CH$509,ROW(V70),)+HLOOKUP(V$2,DIST!$C$1:$CI$508,ROW('NAV plus Dist'!V70)+1,FALSE)</f>
        <v>14.7037</v>
      </c>
      <c r="W71" s="144">
        <f>HLOOKUP(W$2,NAV!$B$2:$CH$509,ROW(W70),)+HLOOKUP(W$2,DIST!$C$1:$CI$508,ROW('NAV plus Dist'!W70)+1,FALSE)</f>
        <v>14.7037</v>
      </c>
      <c r="X71" s="144">
        <f>HLOOKUP(X$2,NAV!$B$2:$CH$509,ROW(X70),)+HLOOKUP(X$2,DIST!$C$1:$CI$508,ROW('NAV plus Dist'!X70)+1,FALSE)</f>
        <v>14.7502</v>
      </c>
      <c r="Y71" s="144">
        <f>HLOOKUP(Y$2,NAV!$B$2:$CH$509,ROW(Y70),)+HLOOKUP(Y$2,DIST!$C$1:$CI$508,ROW('NAV plus Dist'!Y70)+1,FALSE)</f>
        <v>15.407</v>
      </c>
      <c r="Z71" s="144">
        <f>HLOOKUP(Z$2,NAV!$B$2:$CH$509,ROW(Z70),)+HLOOKUP(Z$2,DIST!$C$1:$CI$508,ROW('NAV plus Dist'!Z70)+1,FALSE)</f>
        <v>14.8614</v>
      </c>
      <c r="AA71" s="144">
        <f>HLOOKUP(AA$2,NAV!$B$2:$CH$509,ROW(AA70),)+HLOOKUP(AA$2,DIST!$C$1:$CI$508,ROW('NAV plus Dist'!AA70)+1,FALSE)</f>
        <v>8.9432999999999989</v>
      </c>
      <c r="AB71" s="144">
        <f>HLOOKUP(AB$2,NAV!$B$2:$CH$509,ROW(AB70),)+HLOOKUP(AB$2,DIST!$C$1:$CI$508,ROW('NAV plus Dist'!AB70)+1,FALSE)</f>
        <v>0</v>
      </c>
      <c r="AC71" s="144">
        <f>HLOOKUP(AC$2,NAV!$B$2:$CH$509,ROW(AC70),)+HLOOKUP(AC$2,DIST!$C$1:$CI$508,ROW('NAV plus Dist'!AC70)+1,FALSE)</f>
        <v>8.9350000000000005</v>
      </c>
      <c r="AD71" s="144">
        <f>HLOOKUP(AD$2,NAV!$B$2:$CH$509,ROW(AD70),)+HLOOKUP(AD$2,DIST!$C$1:$CI$508,ROW('NAV plus Dist'!AD70)+1,FALSE)</f>
        <v>0</v>
      </c>
      <c r="AE71" s="144">
        <f>HLOOKUP(AE$2,NAV!$B$2:$CH$509,ROW(AE70),)+HLOOKUP(AE$2,DIST!$C$1:$CI$508,ROW('NAV plus Dist'!AE70)+1,FALSE)</f>
        <v>0</v>
      </c>
      <c r="AF71" s="144">
        <f>HLOOKUP(AF$2,NAV!$B$2:$CH$509,ROW(AF70),)+HLOOKUP(AF$2,DIST!$C$1:$CI$508,ROW('NAV plus Dist'!AF70)+1,FALSE)</f>
        <v>9.7525999999999993</v>
      </c>
      <c r="AG71" s="144">
        <f>HLOOKUP(AG$2,NAV!$B$2:$CH$509,ROW(AG70),)+HLOOKUP(AG$2,DIST!$C$1:$CI$508,ROW('NAV plus Dist'!AG70)+1,FALSE)</f>
        <v>0</v>
      </c>
      <c r="AH71" s="144">
        <f>HLOOKUP(AH$2,NAV!$B$2:$CH$509,ROW(AH70),)+HLOOKUP(AH$2,DIST!$C$1:$CI$508,ROW('NAV plus Dist'!AH70)+1,FALSE)</f>
        <v>0</v>
      </c>
      <c r="AI71" s="144">
        <f>HLOOKUP(AI$2,NAV!$B$2:$CH$509,ROW(AI70),)+HLOOKUP(AI$2,DIST!$C$1:$CI$508,ROW('NAV plus Dist'!AI70)+1,FALSE)</f>
        <v>0</v>
      </c>
      <c r="AJ71" s="144">
        <f>HLOOKUP(AJ$2,NAV!$B$2:$CH$509,ROW(AJ70),)+HLOOKUP(AJ$2,DIST!$C$1:$CI$508,ROW('NAV plus Dist'!AJ70)+1,FALSE)</f>
        <v>0</v>
      </c>
      <c r="AK71" s="144">
        <f>HLOOKUP(AK$2,NAV!$B$2:$CH$509,ROW(AK70),)+HLOOKUP(AK$2,DIST!$C$1:$CI$508,ROW('NAV plus Dist'!AK70)+1,FALSE)</f>
        <v>0</v>
      </c>
      <c r="AL71" s="144">
        <f>HLOOKUP(AL$2,NAV!$B$2:$CH$509,ROW(AL70),)+HLOOKUP(AL$2,DIST!$C$1:$CI$508,ROW('NAV plus Dist'!AL70)+1,FALSE)</f>
        <v>0</v>
      </c>
      <c r="AM71" s="144">
        <f>HLOOKUP(AM$2,NAV!$B$2:$CH$509,ROW(AM70),)+HLOOKUP(AM$2,DIST!$C$1:$CI$508,ROW('NAV plus Dist'!AM70)+1,FALSE)</f>
        <v>0</v>
      </c>
      <c r="AN71" s="144">
        <f>HLOOKUP(AN$2,NAV!$B$2:$CH$509,ROW(AN70),)+HLOOKUP(AN$2,DIST!$C$1:$CI$508,ROW('NAV plus Dist'!AN70)+1,FALSE)</f>
        <v>0</v>
      </c>
      <c r="AO71" s="144">
        <f>HLOOKUP(AO$2,NAV!$B$2:$CH$509,ROW(AO70),)+HLOOKUP(AO$2,DIST!$C$1:$CI$508,ROW('NAV plus Dist'!AO70)+1,FALSE)</f>
        <v>0</v>
      </c>
      <c r="AP71" s="144">
        <f>HLOOKUP(AP$2,NAV!$B$2:$CH$509,ROW(AP70),)+HLOOKUP(AP$2,DIST!$C$1:$CI$508,ROW('NAV plus Dist'!AP70)+1,FALSE)</f>
        <v>0</v>
      </c>
      <c r="AQ71" s="144">
        <f>HLOOKUP(AQ$2,NAV!$B$2:$CH$509,ROW(AQ70),)+HLOOKUP(AQ$2,DIST!$C$1:$CI$508,ROW('NAV plus Dist'!AQ70)+1,FALSE)</f>
        <v>0</v>
      </c>
      <c r="AR71" s="144">
        <f>HLOOKUP(AR$2,NAV!$B$2:$CH$509,ROW(AR70),)+HLOOKUP(AR$2,DIST!$C$1:$CI$508,ROW('NAV plus Dist'!AR70)+1,FALSE)</f>
        <v>0</v>
      </c>
      <c r="AS71" s="144">
        <f>HLOOKUP(AS$2,NAV!$B$2:$CH$509,ROW(AS70),)+HLOOKUP(AS$2,DIST!$C$1:$CI$508,ROW('NAV plus Dist'!AS70)+1,FALSE)</f>
        <v>0</v>
      </c>
      <c r="AT71" s="144">
        <f>HLOOKUP(AT$2,NAV!$B$2:$CH$509,ROW(AT70),)+HLOOKUP(AT$2,DIST!$C$1:$CI$508,ROW('NAV plus Dist'!AT70)+1,FALSE)</f>
        <v>0</v>
      </c>
      <c r="AU71" s="144">
        <f>HLOOKUP(AU$2,NAV!$B$2:$CH$509,ROW(AU70),)+HLOOKUP(AU$2,DIST!$C$1:$CI$508,ROW('NAV plus Dist'!AU70)+1,FALSE)</f>
        <v>0</v>
      </c>
      <c r="AV71" s="144">
        <f>HLOOKUP(AV$2,NAV!$B$2:$CH$509,ROW(AV70),)+HLOOKUP(AV$2,DIST!$C$1:$CI$508,ROW('NAV plus Dist'!AV70)+1,FALSE)</f>
        <v>0</v>
      </c>
      <c r="AW71" s="144">
        <f>HLOOKUP(AW$2,NAV!$B$2:$CH$509,ROW(AW70),)+HLOOKUP(AW$2,DIST!$C$1:$CI$508,ROW('NAV plus Dist'!AW70)+1,FALSE)</f>
        <v>0</v>
      </c>
      <c r="AX71" s="144">
        <f>HLOOKUP(AX$2,NAV!$B$2:$CH$509,ROW(AX70),)+HLOOKUP(AX$2,DIST!$C$1:$CI$508,ROW('NAV plus Dist'!AX70)+1,FALSE)</f>
        <v>0</v>
      </c>
      <c r="AY71" s="144">
        <f>HLOOKUP(AY$2,NAV!$B$2:$CH$509,ROW(AY70),)+HLOOKUP(AY$2,DIST!$C$1:$CI$508,ROW('NAV plus Dist'!AY70)+1,FALSE)</f>
        <v>0</v>
      </c>
      <c r="AZ71" s="144">
        <f>HLOOKUP(AZ$2,NAV!$B$2:$CH$509,ROW(AZ70),)+HLOOKUP(AZ$2,DIST!$C$1:$CI$508,ROW('NAV plus Dist'!AZ70)+1,FALSE)</f>
        <v>0</v>
      </c>
      <c r="BA71" s="144">
        <f>HLOOKUP(BA$2,NAV!$B$2:$CH$509,ROW(BA70),)+HLOOKUP(BA$2,DIST!$C$1:$CI$508,ROW('NAV plus Dist'!BA70)+1,FALSE)</f>
        <v>0</v>
      </c>
      <c r="BB71" s="144">
        <f>HLOOKUP(BB$2,NAV!$B$2:$CH$509,ROW(BB70),)+HLOOKUP(BB$2,DIST!$C$1:$CI$508,ROW('NAV plus Dist'!BB70)+1,FALSE)</f>
        <v>0</v>
      </c>
      <c r="BC71" s="144">
        <f>HLOOKUP(BC$2,NAV!$B$2:$CH$509,ROW(BC70),)+HLOOKUP(BC$2,DIST!$C$1:$CI$508,ROW('NAV plus Dist'!BC70)+1,FALSE)</f>
        <v>0</v>
      </c>
      <c r="BD71" s="144">
        <f>HLOOKUP(BD$2,NAV!$B$2:$CH$509,ROW(BD70),)+HLOOKUP(BD$2,DIST!$C$1:$CI$508,ROW('NAV plus Dist'!BD70)+1,FALSE)</f>
        <v>0</v>
      </c>
      <c r="BE71" s="144">
        <f>HLOOKUP(BE$2,NAV!$B$2:$CH$509,ROW(BE70),)+HLOOKUP(BE$2,DIST!$C$1:$CI$508,ROW('NAV plus Dist'!BE70)+1,FALSE)</f>
        <v>0</v>
      </c>
      <c r="BF71" s="144">
        <f>HLOOKUP(BF$2,NAV!$B$2:$CH$509,ROW(BF70),)+HLOOKUP(BF$2,DIST!$C$1:$CI$508,ROW('NAV plus Dist'!BF70)+1,FALSE)</f>
        <v>0</v>
      </c>
      <c r="BG71" s="144">
        <f>HLOOKUP(BG$2,NAV!$B$2:$CH$509,ROW(BG70),)+HLOOKUP(BG$2,DIST!$C$1:$CI$508,ROW('NAV plus Dist'!BG70)+1,FALSE)</f>
        <v>0</v>
      </c>
      <c r="BH71" s="144">
        <f>HLOOKUP(BH$2,NAV!$B$2:$CH$509,ROW(BH70),)+HLOOKUP(BH$2,DIST!$C$1:$CI$508,ROW('NAV plus Dist'!BH70)+1,FALSE)</f>
        <v>0</v>
      </c>
      <c r="BI71" s="144">
        <f>HLOOKUP(BI$2,NAV!$B$2:$CH$509,ROW(BI70),)+HLOOKUP(BI$2,DIST!$C$1:$CI$508,ROW('NAV plus Dist'!BI70)+1,FALSE)</f>
        <v>0</v>
      </c>
      <c r="BJ71" s="144">
        <f>HLOOKUP(BJ$2,NAV!$B$2:$CH$509,ROW(BJ70),)+HLOOKUP(BJ$2,DIST!$C$1:$CI$508,ROW('NAV plus Dist'!BJ70)+1,FALSE)</f>
        <v>0</v>
      </c>
      <c r="BK71" s="144">
        <f>HLOOKUP(BK$2,NAV!$B$2:$CH$509,ROW(BK70),)+HLOOKUP(BK$2,DIST!$C$1:$CI$508,ROW('NAV plus Dist'!BK70)+1,FALSE)</f>
        <v>0</v>
      </c>
      <c r="BL71" s="144">
        <f>HLOOKUP(BL$2,NAV!$B$2:$CH$509,ROW(BL70),)+HLOOKUP(BL$2,DIST!$C$1:$CI$508,ROW('NAV plus Dist'!BL70)+1,FALSE)</f>
        <v>0</v>
      </c>
      <c r="BM71" s="144">
        <f>HLOOKUP(BM$2,NAV!$B$2:$CH$509,ROW(BM70),)+HLOOKUP(BM$2,DIST!$C$1:$CI$508,ROW('NAV plus Dist'!BM70)+1,FALSE)</f>
        <v>0</v>
      </c>
      <c r="BN71" s="144">
        <f>HLOOKUP(BN$2,NAV!$B$2:$CH$509,ROW(BN70),)+HLOOKUP(BN$2,DIST!$C$1:$CI$508,ROW('NAV plus Dist'!BN70)+1,FALSE)</f>
        <v>0</v>
      </c>
      <c r="BO71" s="144">
        <f>HLOOKUP(BO$2,NAV!$B$2:$CH$509,ROW(BO70),)+HLOOKUP(BO$2,DIST!$C$1:$CI$508,ROW('NAV plus Dist'!BO70)+1,FALSE)</f>
        <v>0</v>
      </c>
      <c r="BP71" s="144">
        <f>HLOOKUP(BP$2,NAV!$B$2:$CH$509,ROW(BP70),)+HLOOKUP(BP$2,DIST!$C$1:$CI$508,ROW('NAV plus Dist'!BP70)+1,FALSE)</f>
        <v>0</v>
      </c>
      <c r="BQ71" s="144">
        <f>HLOOKUP(BQ$2,NAV!$B$2:$CH$509,ROW(BQ70),)+HLOOKUP(BQ$2,DIST!$C$1:$CI$508,ROW('NAV plus Dist'!BQ70)+1,FALSE)</f>
        <v>0</v>
      </c>
      <c r="BR71" s="144">
        <f>HLOOKUP(BR$2,NAV!$B$2:$CH$509,ROW(BR70),)+HLOOKUP(BR$2,DIST!$C$1:$CI$508,ROW('NAV plus Dist'!BR70)+1,FALSE)</f>
        <v>0</v>
      </c>
      <c r="BS71" s="144">
        <f>HLOOKUP(BS$2,NAV!$B$2:$CH$509,ROW(BS70),)+HLOOKUP(BS$2,DIST!$C$1:$CI$508,ROW('NAV plus Dist'!BS70)+1,FALSE)</f>
        <v>0</v>
      </c>
      <c r="BT71" s="144">
        <f>HLOOKUP(BT$2,NAV!$B$2:$CH$509,ROW(BT70),)+HLOOKUP(BT$2,DIST!$C$1:$CI$508,ROW('NAV plus Dist'!BT70)+1,FALSE)</f>
        <v>0</v>
      </c>
      <c r="BU71" s="144">
        <f>HLOOKUP(BU$2,NAV!$B$2:$CH$509,ROW(BU70),)+HLOOKUP(BU$2,DIST!$C$1:$CI$508,ROW('NAV plus Dist'!BU70)+1,FALSE)</f>
        <v>0</v>
      </c>
      <c r="BV71" s="144">
        <f>HLOOKUP(BV$2,NAV!$B$2:$CH$509,ROW(BV70),)+HLOOKUP(BV$2,DIST!$C$1:$CI$508,ROW('NAV plus Dist'!BV70)+1,FALSE)</f>
        <v>0</v>
      </c>
      <c r="BW71" s="144">
        <f>HLOOKUP(BW$2,NAV!$B$2:$CH$509,ROW(BW70),)+HLOOKUP(BW$2,DIST!$C$1:$CI$508,ROW('NAV plus Dist'!BW70)+1,FALSE)</f>
        <v>0</v>
      </c>
      <c r="BX71" s="144">
        <f>HLOOKUP(BX$2,NAV!$B$2:$CH$509,ROW(BX70),)+HLOOKUP(BX$2,DIST!$C$1:$CI$508,ROW('NAV plus Dist'!BX70)+1,FALSE)</f>
        <v>0</v>
      </c>
      <c r="BY71" s="144">
        <f>HLOOKUP(BY$2,NAV!$B$2:$CH$509,ROW(BY70),)+HLOOKUP(BY$2,DIST!$C$1:$CI$508,ROW('NAV plus Dist'!BY70)+1,FALSE)</f>
        <v>0</v>
      </c>
      <c r="BZ71" s="144">
        <f>HLOOKUP(BZ$2,NAV!$B$2:$CH$509,ROW(BZ70),)+HLOOKUP(BZ$2,DIST!$C$1:$CI$508,ROW('NAV plus Dist'!BZ70)+1,FALSE)</f>
        <v>0</v>
      </c>
      <c r="CA71" s="144">
        <f>HLOOKUP(CA$2,NAV!$B$2:$CH$509,ROW(CA70),)+HLOOKUP(CA$2,DIST!$C$1:$CI$508,ROW('NAV plus Dist'!CA70)+1,FALSE)</f>
        <v>0</v>
      </c>
      <c r="CB71" s="144">
        <f>HLOOKUP(CB$2,NAV!$B$2:$CH$509,ROW(CB70),)+HLOOKUP(CB$2,DIST!$C$1:$CI$508,ROW('NAV plus Dist'!CB70)+1,FALSE)</f>
        <v>0</v>
      </c>
      <c r="CC71" s="144">
        <f>HLOOKUP(CC$2,NAV!$B$2:$CH$509,ROW(CC70),)+HLOOKUP(CC$2,DIST!$C$1:$CI$508,ROW('NAV plus Dist'!CC70)+1,FALSE)</f>
        <v>0</v>
      </c>
      <c r="CD71" s="144">
        <f>HLOOKUP(CD$2,NAV!$B$2:$CH$509,ROW(CD70),)+HLOOKUP(CD$2,DIST!$C$1:$CI$508,ROW('NAV plus Dist'!CD70)+1,FALSE)</f>
        <v>0</v>
      </c>
      <c r="CE71" s="144">
        <f>HLOOKUP(CE$2,NAV!$B$2:$CH$509,ROW(CE70),)+HLOOKUP(CE$2,DIST!$C$1:$CI$508,ROW('NAV plus Dist'!CE70)+1,FALSE)</f>
        <v>0</v>
      </c>
      <c r="CF71" s="144">
        <f>HLOOKUP(CF$2,NAV!$B$2:$CH$509,ROW(CF70),)+HLOOKUP(CF$2,DIST!$C$1:$CI$508,ROW('NAV plus Dist'!CF70)+1,FALSE)</f>
        <v>0</v>
      </c>
      <c r="CG71" s="144">
        <f>HLOOKUP(CG$2,NAV!$B$2:$CH$509,ROW(CG70),)+HLOOKUP(CG$2,DIST!$C$1:$CI$508,ROW('NAV plus Dist'!CG70)+1,FALSE)</f>
        <v>0</v>
      </c>
      <c r="CH71" s="144">
        <f>HLOOKUP(CH$2,NAV!$B$2:$CH$509,ROW(CH70),)+HLOOKUP(CH$2,DIST!$C$1:$CI$508,ROW('NAV plus Dist'!CH70)+1,FALSE)</f>
        <v>0</v>
      </c>
      <c r="CI71" s="144">
        <f>HLOOKUP(CI$2,NAV!$B$2:$CH$509,ROW(CI70),)+HLOOKUP(CI$2,DIST!$C$1:$CI$508,ROW('NAV plus Dist'!CI70)+1,FALSE)</f>
        <v>0</v>
      </c>
      <c r="CJ71" s="144">
        <f>HLOOKUP(CJ$2,NAV!$B$2:$AAA$509,ROW(CJ70),)+HLOOKUP(CJ$2,DIST!$C$1:$AAJ$508,ROW('NAV plus Dist'!CJ70)+1,FALSE)</f>
        <v>0</v>
      </c>
      <c r="CK71" s="144">
        <f>HLOOKUP(CK$2,NAV!$B$2:$AAA$509,ROW(CK70),)+HLOOKUP(CK$2,DIST!$C$1:$AAJ$508,ROW('NAV plus Dist'!CK70)+1,FALSE)</f>
        <v>0</v>
      </c>
      <c r="CL71" s="144">
        <f>HLOOKUP(CL$2,NAV!$B$2:$AAA$509,ROW(CL70),)+HLOOKUP(CL$2,DIST!$C$1:$AAJ$508,ROW('NAV plus Dist'!CL70)+1,FALSE)</f>
        <v>0</v>
      </c>
      <c r="CM71" s="144">
        <f>HLOOKUP(CM$2,NAV!$B$2:$AAA$509,ROW(CM70),)+HLOOKUP(CM$2,DIST!$C$1:$AAJ$508,ROW('NAV plus Dist'!CM70)+1,FALSE)</f>
        <v>0</v>
      </c>
      <c r="CN71" s="144">
        <f>HLOOKUP(CN$2,NAV!$B$2:$AAA$509,ROW(CN70),)+HLOOKUP(CN$2,DIST!$C$1:$AAJ$508,ROW('NAV plus Dist'!CN70)+1,FALSE)</f>
        <v>0</v>
      </c>
      <c r="CO71" s="144">
        <f>HLOOKUP(CO$2,NAV!$B$2:$AAA$509,ROW(CO70),)+HLOOKUP(CO$2,DIST!$C$1:$AAJ$508,ROW('NAV plus Dist'!CO70)+1,FALSE)</f>
        <v>0</v>
      </c>
      <c r="CP71" s="144">
        <f>HLOOKUP(CP$2,NAV!$B$2:$AAA$509,ROW(CP70),)+HLOOKUP(CP$2,DIST!$C$1:$AAJ$508,ROW('NAV plus Dist'!CP70)+1,FALSE)</f>
        <v>0</v>
      </c>
      <c r="CQ71" s="144">
        <f>HLOOKUP(CQ$2,NAV!$B$2:$AAA$509,ROW(CQ70),)+HLOOKUP(CQ$2,DIST!$C$1:$AAJ$508,ROW('NAV plus Dist'!CQ70)+1,FALSE)</f>
        <v>0</v>
      </c>
      <c r="CR71" s="144">
        <f>HLOOKUP(CR$2,NAV!$B$2:$AAA$509,ROW(CR70),)+HLOOKUP(CR$2,DIST!$C$1:$AAJ$508,ROW('NAV plus Dist'!CR70)+1,FALSE)</f>
        <v>0</v>
      </c>
      <c r="CS71" s="144">
        <f>HLOOKUP(CS$2,NAV!$B$2:$AAA$509,ROW(CS70),)+HLOOKUP(CS$2,DIST!$C$1:$AAJ$508,ROW('NAV plus Dist'!CS70)+1,FALSE)</f>
        <v>0</v>
      </c>
      <c r="CT71" s="144">
        <f>HLOOKUP(CT$2,NAV!$B$2:$AAA$509,ROW(CT70),)+HLOOKUP(CT$2,DIST!$C$1:$AAJ$508,ROW('NAV plus Dist'!CT70)+1,FALSE)</f>
        <v>0</v>
      </c>
      <c r="CU71" s="144">
        <f>HLOOKUP(CU$2,NAV!$B$2:$AAA$509,ROW(CU70),)+HLOOKUP(CU$2,DIST!$C$1:$AAJ$508,ROW('NAV plus Dist'!CU70)+1,FALSE)</f>
        <v>0</v>
      </c>
      <c r="CV71" s="144">
        <f>HLOOKUP(CV$2,NAV!$B$2:$AAA$509,ROW(CV70),)+HLOOKUP(CV$2,DIST!$C$1:$AAJ$508,ROW('NAV plus Dist'!CV70)+1,FALSE)</f>
        <v>0</v>
      </c>
      <c r="CW71" s="144">
        <f>HLOOKUP(CW$2,NAV!$B$2:$AAA$509,ROW(CW70),)+HLOOKUP(CW$2,DIST!$C$1:$AAJ$508,ROW('NAV plus Dist'!CW70)+1,FALSE)</f>
        <v>0</v>
      </c>
      <c r="CX71" s="144">
        <f>HLOOKUP(CX$2,NAV!$B$2:$AAA$509,ROW(CX70),)+HLOOKUP(CX$2,DIST!$C$1:$AAJ$508,ROW('NAV plus Dist'!CX70)+1,FALSE)</f>
        <v>0</v>
      </c>
      <c r="CY71" s="144">
        <f>HLOOKUP(CY$2,NAV!$B$2:$AAA$509,ROW(CY70),)+HLOOKUP(CY$2,DIST!$C$1:$AAJ$508,ROW('NAV plus Dist'!CY70)+1,FALSE)</f>
        <v>0</v>
      </c>
      <c r="CZ71" s="144">
        <f>HLOOKUP(CZ$2,NAV!$B$2:$AAA$509,ROW(CZ70),)+HLOOKUP(CZ$2,DIST!$C$1:$AAJ$508,ROW('NAV plus Dist'!CZ70)+1,FALSE)</f>
        <v>0</v>
      </c>
      <c r="DA71" s="144">
        <f>HLOOKUP(DA$2,NAV!$B$2:$AAA$509,ROW(DA70),)+HLOOKUP(DA$2,DIST!$C$1:$AAJ$508,ROW('NAV plus Dist'!DA70)+1,FALSE)</f>
        <v>0</v>
      </c>
      <c r="DB71" s="144">
        <f>HLOOKUP(DB$2,NAV!$B$2:$AAA$509,ROW(DB70),)+HLOOKUP(DB$2,DIST!$C$1:$AAJ$508,ROW('NAV plus Dist'!DB70)+1,FALSE)</f>
        <v>0</v>
      </c>
      <c r="DC71" s="144">
        <f>HLOOKUP(DC$2,NAV!$B$2:$AAA$509,ROW(DC70),)+HLOOKUP(DC$2,DIST!$C$1:$AAJ$508,ROW('NAV plus Dist'!DC70)+1,FALSE)</f>
        <v>0</v>
      </c>
      <c r="DD71" s="144">
        <f>HLOOKUP(DD$2,NAV!$B$2:$AAA$509,ROW(DD70),)+HLOOKUP(DD$2,DIST!$C$1:$AAJ$508,ROW('NAV plus Dist'!DD70)+1,FALSE)</f>
        <v>0</v>
      </c>
      <c r="DE71" s="144">
        <f>HLOOKUP(DE$2,NAV!$B$2:$AAA$509,ROW(DE70),)+HLOOKUP(DE$2,DIST!$C$1:$AAJ$508,ROW('NAV plus Dist'!DE70)+1,FALSE)</f>
        <v>0</v>
      </c>
      <c r="DF71" s="144">
        <f>HLOOKUP(DF$2,NAV!$B$2:$AAA$509,ROW(DF70),)+HLOOKUP(DF$2,DIST!$C$1:$AAJ$508,ROW('NAV plus Dist'!DF70)+1,FALSE)</f>
        <v>0</v>
      </c>
      <c r="DG71" s="144">
        <f>HLOOKUP(DG$2,NAV!$B$2:$AAA$509,ROW(DG70),)+HLOOKUP(DG$2,DIST!$C$1:$AAJ$508,ROW('NAV plus Dist'!DG70)+1,FALSE)</f>
        <v>0</v>
      </c>
      <c r="DH71" s="144">
        <f>HLOOKUP(DH$2,NAV!$B$2:$AAA$509,ROW(DH70),)+HLOOKUP(DH$2,DIST!$C$1:$AAJ$508,ROW('NAV plus Dist'!DH70)+1,FALSE)</f>
        <v>0</v>
      </c>
    </row>
    <row r="72" spans="1:112">
      <c r="A72" s="94">
        <f t="shared" si="76"/>
        <v>127</v>
      </c>
      <c r="B72" s="148">
        <f t="shared" si="77"/>
        <v>42185</v>
      </c>
      <c r="C72" s="144">
        <f>HLOOKUP(C$2,NAV!$B$2:$CH$509,ROW(C71),)+HLOOKUP(C$2,DIST!$C$1:$CI$508,ROW('NAV plus Dist'!C71)+1,FALSE)</f>
        <v>8.8493999999999993</v>
      </c>
      <c r="D72" s="144">
        <f>HLOOKUP(D$2,NAV!$B$2:$CH$509,ROW(D71),)+HLOOKUP(D$2,DIST!$C$1:$CI$508,ROW('NAV plus Dist'!D71)+1,FALSE)</f>
        <v>0</v>
      </c>
      <c r="E72" s="144">
        <f>HLOOKUP(E$2,NAV!$B$2:$CH$509,ROW(E71),)+HLOOKUP(E$2,DIST!$C$1:$CI$508,ROW('NAV plus Dist'!E71)+1,FALSE)</f>
        <v>0</v>
      </c>
      <c r="F72" s="144">
        <f>HLOOKUP(F$2,NAV!$B$2:$CH$509,ROW(F71),)+HLOOKUP(F$2,DIST!$C$1:$CI$508,ROW('NAV plus Dist'!F71)+1,FALSE)</f>
        <v>0</v>
      </c>
      <c r="G72" s="144">
        <f>HLOOKUP(G$2,NAV!$B$2:$CH$509,ROW(G71),)+HLOOKUP(G$2,DIST!$C$1:$CI$508,ROW('NAV plus Dist'!G71)+1,FALSE)</f>
        <v>0</v>
      </c>
      <c r="H72" s="144">
        <f>HLOOKUP(H$2,NAV!$B$2:$CH$509,ROW(H71),)+HLOOKUP(H$2,DIST!$C$1:$CI$508,ROW('NAV plus Dist'!H71)+1,FALSE)</f>
        <v>0</v>
      </c>
      <c r="I72" s="144">
        <f>HLOOKUP(I$2,NAV!$B$2:$CH$509,ROW(I71),)+HLOOKUP(I$2,DIST!$C$1:$CI$508,ROW('NAV plus Dist'!I71)+1,FALSE)</f>
        <v>0</v>
      </c>
      <c r="J72" s="144">
        <f>HLOOKUP(J$2,NAV!$B$2:$CH$509,ROW(J71),)+HLOOKUP(J$2,DIST!$C$1:$CI$508,ROW('NAV plus Dist'!J71)+1,FALSE)</f>
        <v>0</v>
      </c>
      <c r="K72" s="144">
        <f>HLOOKUP(K$2,NAV!$B$2:$CH$509,ROW(K71),)+HLOOKUP(K$2,DIST!$C$1:$CI$508,ROW('NAV plus Dist'!K71)+1,FALSE)</f>
        <v>0</v>
      </c>
      <c r="L72" s="144">
        <f>HLOOKUP(L$2,NAV!$B$2:$CH$509,ROW(L71),)+HLOOKUP(L$2,DIST!$C$1:$CI$508,ROW('NAV plus Dist'!L71)+1,FALSE)</f>
        <v>0</v>
      </c>
      <c r="M72" s="144">
        <f>HLOOKUP(M$2,NAV!$B$2:$CH$509,ROW(M71),)+HLOOKUP(M$2,DIST!$C$1:$CI$508,ROW('NAV plus Dist'!M71)+1,FALSE)</f>
        <v>0</v>
      </c>
      <c r="N72" s="144">
        <f>HLOOKUP(N$2,NAV!$B$2:$CH$509,ROW(N71),)+HLOOKUP(N$2,DIST!$C$1:$CI$508,ROW('NAV plus Dist'!N71)+1,FALSE)</f>
        <v>0</v>
      </c>
      <c r="O72" s="144">
        <f>HLOOKUP(O$2,NAV!$B$2:$CH$509,ROW(O71),)+HLOOKUP(O$2,DIST!$C$1:$CI$508,ROW('NAV plus Dist'!O71)+1,FALSE)</f>
        <v>7.6364000000000001</v>
      </c>
      <c r="P72" s="144">
        <f>HLOOKUP(P$2,NAV!$B$2:$CH$509,ROW(P71),)+HLOOKUP(P$2,DIST!$C$1:$CI$508,ROW('NAV plus Dist'!P71)+1,FALSE)</f>
        <v>7.617</v>
      </c>
      <c r="Q72" s="144">
        <f>HLOOKUP(Q$2,NAV!$B$2:$CH$509,ROW(Q71),)+HLOOKUP(Q$2,DIST!$C$1:$CI$508,ROW('NAV plus Dist'!Q71)+1,FALSE)</f>
        <v>13.9054</v>
      </c>
      <c r="R72" s="144">
        <f>HLOOKUP(R$2,NAV!$B$2:$CH$509,ROW(R71),)+HLOOKUP(R$2,DIST!$C$1:$CI$508,ROW('NAV plus Dist'!R71)+1,FALSE)</f>
        <v>13.9054</v>
      </c>
      <c r="S72" s="144">
        <f>HLOOKUP(S$2,NAV!$B$2:$CH$509,ROW(S71),)+HLOOKUP(S$2,DIST!$C$1:$CI$508,ROW('NAV plus Dist'!S71)+1,FALSE)</f>
        <v>13.565799999999999</v>
      </c>
      <c r="T72" s="144">
        <f>HLOOKUP(T$2,NAV!$B$2:$CH$509,ROW(T71),)+HLOOKUP(T$2,DIST!$C$1:$CI$508,ROW('NAV plus Dist'!T71)+1,FALSE)</f>
        <v>14.4558</v>
      </c>
      <c r="U72" s="144">
        <f>HLOOKUP(U$2,NAV!$B$2:$CH$509,ROW(U71),)+HLOOKUP(U$2,DIST!$C$1:$CI$508,ROW('NAV plus Dist'!U71)+1,FALSE)</f>
        <v>14.014200000000001</v>
      </c>
      <c r="V72" s="144">
        <f>HLOOKUP(V$2,NAV!$B$2:$CH$509,ROW(V71),)+HLOOKUP(V$2,DIST!$C$1:$CI$508,ROW('NAV plus Dist'!V71)+1,FALSE)</f>
        <v>14.2784</v>
      </c>
      <c r="W72" s="144">
        <f>HLOOKUP(W$2,NAV!$B$2:$CH$509,ROW(W71),)+HLOOKUP(W$2,DIST!$C$1:$CI$508,ROW('NAV plus Dist'!W71)+1,FALSE)</f>
        <v>14.2784</v>
      </c>
      <c r="X72" s="144">
        <f>HLOOKUP(X$2,NAV!$B$2:$CH$509,ROW(X71),)+HLOOKUP(X$2,DIST!$C$1:$CI$508,ROW('NAV plus Dist'!X71)+1,FALSE)</f>
        <v>14.356199999999999</v>
      </c>
      <c r="Y72" s="144">
        <f>HLOOKUP(Y$2,NAV!$B$2:$CH$509,ROW(Y71),)+HLOOKUP(Y$2,DIST!$C$1:$CI$508,ROW('NAV plus Dist'!Y71)+1,FALSE)</f>
        <v>15.011700000000001</v>
      </c>
      <c r="Z72" s="144">
        <f>HLOOKUP(Z$2,NAV!$B$2:$CH$509,ROW(Z71),)+HLOOKUP(Z$2,DIST!$C$1:$CI$508,ROW('NAV plus Dist'!Z71)+1,FALSE)</f>
        <v>14.4442</v>
      </c>
      <c r="AA72" s="144">
        <f>HLOOKUP(AA$2,NAV!$B$2:$CH$509,ROW(AA71),)+HLOOKUP(AA$2,DIST!$C$1:$CI$508,ROW('NAV plus Dist'!AA71)+1,FALSE)</f>
        <v>8.7202999999999999</v>
      </c>
      <c r="AB72" s="144">
        <f>HLOOKUP(AB$2,NAV!$B$2:$CH$509,ROW(AB71),)+HLOOKUP(AB$2,DIST!$C$1:$CI$508,ROW('NAV plus Dist'!AB71)+1,FALSE)</f>
        <v>0</v>
      </c>
      <c r="AC72" s="144">
        <f>HLOOKUP(AC$2,NAV!$B$2:$CH$509,ROW(AC71),)+HLOOKUP(AC$2,DIST!$C$1:$CI$508,ROW('NAV plus Dist'!AC71)+1,FALSE)</f>
        <v>8.7097999999999995</v>
      </c>
      <c r="AD72" s="144">
        <f>HLOOKUP(AD$2,NAV!$B$2:$CH$509,ROW(AD71),)+HLOOKUP(AD$2,DIST!$C$1:$CI$508,ROW('NAV plus Dist'!AD71)+1,FALSE)</f>
        <v>0</v>
      </c>
      <c r="AE72" s="144">
        <f>HLOOKUP(AE$2,NAV!$B$2:$CH$509,ROW(AE71),)+HLOOKUP(AE$2,DIST!$C$1:$CI$508,ROW('NAV plus Dist'!AE71)+1,FALSE)</f>
        <v>0</v>
      </c>
      <c r="AF72" s="144">
        <f>HLOOKUP(AF$2,NAV!$B$2:$CH$509,ROW(AF71),)+HLOOKUP(AF$2,DIST!$C$1:$CI$508,ROW('NAV plus Dist'!AF71)+1,FALSE)</f>
        <v>9.5831</v>
      </c>
      <c r="AG72" s="144">
        <f>HLOOKUP(AG$2,NAV!$B$2:$CH$509,ROW(AG71),)+HLOOKUP(AG$2,DIST!$C$1:$CI$508,ROW('NAV plus Dist'!AG71)+1,FALSE)</f>
        <v>0</v>
      </c>
      <c r="AH72" s="144">
        <f>HLOOKUP(AH$2,NAV!$B$2:$CH$509,ROW(AH71),)+HLOOKUP(AH$2,DIST!$C$1:$CI$508,ROW('NAV plus Dist'!AH71)+1,FALSE)</f>
        <v>0</v>
      </c>
      <c r="AI72" s="144">
        <f>HLOOKUP(AI$2,NAV!$B$2:$CH$509,ROW(AI71),)+HLOOKUP(AI$2,DIST!$C$1:$CI$508,ROW('NAV plus Dist'!AI71)+1,FALSE)</f>
        <v>0</v>
      </c>
      <c r="AJ72" s="144">
        <f>HLOOKUP(AJ$2,NAV!$B$2:$CH$509,ROW(AJ71),)+HLOOKUP(AJ$2,DIST!$C$1:$CI$508,ROW('NAV plus Dist'!AJ71)+1,FALSE)</f>
        <v>0</v>
      </c>
      <c r="AK72" s="144">
        <f>HLOOKUP(AK$2,NAV!$B$2:$CH$509,ROW(AK71),)+HLOOKUP(AK$2,DIST!$C$1:$CI$508,ROW('NAV plus Dist'!AK71)+1,FALSE)</f>
        <v>0</v>
      </c>
      <c r="AL72" s="144">
        <f>HLOOKUP(AL$2,NAV!$B$2:$CH$509,ROW(AL71),)+HLOOKUP(AL$2,DIST!$C$1:$CI$508,ROW('NAV plus Dist'!AL71)+1,FALSE)</f>
        <v>0</v>
      </c>
      <c r="AM72" s="144">
        <f>HLOOKUP(AM$2,NAV!$B$2:$CH$509,ROW(AM71),)+HLOOKUP(AM$2,DIST!$C$1:$CI$508,ROW('NAV plus Dist'!AM71)+1,FALSE)</f>
        <v>0</v>
      </c>
      <c r="AN72" s="144">
        <f>HLOOKUP(AN$2,NAV!$B$2:$CH$509,ROW(AN71),)+HLOOKUP(AN$2,DIST!$C$1:$CI$508,ROW('NAV plus Dist'!AN71)+1,FALSE)</f>
        <v>0</v>
      </c>
      <c r="AO72" s="144">
        <f>HLOOKUP(AO$2,NAV!$B$2:$CH$509,ROW(AO71),)+HLOOKUP(AO$2,DIST!$C$1:$CI$508,ROW('NAV plus Dist'!AO71)+1,FALSE)</f>
        <v>0</v>
      </c>
      <c r="AP72" s="144">
        <f>HLOOKUP(AP$2,NAV!$B$2:$CH$509,ROW(AP71),)+HLOOKUP(AP$2,DIST!$C$1:$CI$508,ROW('NAV plus Dist'!AP71)+1,FALSE)</f>
        <v>0</v>
      </c>
      <c r="AQ72" s="144">
        <f>HLOOKUP(AQ$2,NAV!$B$2:$CH$509,ROW(AQ71),)+HLOOKUP(AQ$2,DIST!$C$1:$CI$508,ROW('NAV plus Dist'!AQ71)+1,FALSE)</f>
        <v>0</v>
      </c>
      <c r="AR72" s="144">
        <f>HLOOKUP(AR$2,NAV!$B$2:$CH$509,ROW(AR71),)+HLOOKUP(AR$2,DIST!$C$1:$CI$508,ROW('NAV plus Dist'!AR71)+1,FALSE)</f>
        <v>0</v>
      </c>
      <c r="AS72" s="144">
        <f>HLOOKUP(AS$2,NAV!$B$2:$CH$509,ROW(AS71),)+HLOOKUP(AS$2,DIST!$C$1:$CI$508,ROW('NAV plus Dist'!AS71)+1,FALSE)</f>
        <v>0</v>
      </c>
      <c r="AT72" s="144">
        <f>HLOOKUP(AT$2,NAV!$B$2:$CH$509,ROW(AT71),)+HLOOKUP(AT$2,DIST!$C$1:$CI$508,ROW('NAV plus Dist'!AT71)+1,FALSE)</f>
        <v>0</v>
      </c>
      <c r="AU72" s="144">
        <f>HLOOKUP(AU$2,NAV!$B$2:$CH$509,ROW(AU71),)+HLOOKUP(AU$2,DIST!$C$1:$CI$508,ROW('NAV plus Dist'!AU71)+1,FALSE)</f>
        <v>0</v>
      </c>
      <c r="AV72" s="144">
        <f>HLOOKUP(AV$2,NAV!$B$2:$CH$509,ROW(AV71),)+HLOOKUP(AV$2,DIST!$C$1:$CI$508,ROW('NAV plus Dist'!AV71)+1,FALSE)</f>
        <v>0</v>
      </c>
      <c r="AW72" s="144">
        <f>HLOOKUP(AW$2,NAV!$B$2:$CH$509,ROW(AW71),)+HLOOKUP(AW$2,DIST!$C$1:$CI$508,ROW('NAV plus Dist'!AW71)+1,FALSE)</f>
        <v>0</v>
      </c>
      <c r="AX72" s="144">
        <f>HLOOKUP(AX$2,NAV!$B$2:$CH$509,ROW(AX71),)+HLOOKUP(AX$2,DIST!$C$1:$CI$508,ROW('NAV plus Dist'!AX71)+1,FALSE)</f>
        <v>0</v>
      </c>
      <c r="AY72" s="144">
        <f>HLOOKUP(AY$2,NAV!$B$2:$CH$509,ROW(AY71),)+HLOOKUP(AY$2,DIST!$C$1:$CI$508,ROW('NAV plus Dist'!AY71)+1,FALSE)</f>
        <v>0</v>
      </c>
      <c r="AZ72" s="144">
        <f>HLOOKUP(AZ$2,NAV!$B$2:$CH$509,ROW(AZ71),)+HLOOKUP(AZ$2,DIST!$C$1:$CI$508,ROW('NAV plus Dist'!AZ71)+1,FALSE)</f>
        <v>0</v>
      </c>
      <c r="BA72" s="144">
        <f>HLOOKUP(BA$2,NAV!$B$2:$CH$509,ROW(BA71),)+HLOOKUP(BA$2,DIST!$C$1:$CI$508,ROW('NAV plus Dist'!BA71)+1,FALSE)</f>
        <v>0</v>
      </c>
      <c r="BB72" s="144">
        <f>HLOOKUP(BB$2,NAV!$B$2:$CH$509,ROW(BB71),)+HLOOKUP(BB$2,DIST!$C$1:$CI$508,ROW('NAV plus Dist'!BB71)+1,FALSE)</f>
        <v>0</v>
      </c>
      <c r="BC72" s="144">
        <f>HLOOKUP(BC$2,NAV!$B$2:$CH$509,ROW(BC71),)+HLOOKUP(BC$2,DIST!$C$1:$CI$508,ROW('NAV plus Dist'!BC71)+1,FALSE)</f>
        <v>0</v>
      </c>
      <c r="BD72" s="144">
        <f>HLOOKUP(BD$2,NAV!$B$2:$CH$509,ROW(BD71),)+HLOOKUP(BD$2,DIST!$C$1:$CI$508,ROW('NAV plus Dist'!BD71)+1,FALSE)</f>
        <v>0</v>
      </c>
      <c r="BE72" s="144">
        <f>HLOOKUP(BE$2,NAV!$B$2:$CH$509,ROW(BE71),)+HLOOKUP(BE$2,DIST!$C$1:$CI$508,ROW('NAV plus Dist'!BE71)+1,FALSE)</f>
        <v>0</v>
      </c>
      <c r="BF72" s="144">
        <f>HLOOKUP(BF$2,NAV!$B$2:$CH$509,ROW(BF71),)+HLOOKUP(BF$2,DIST!$C$1:$CI$508,ROW('NAV plus Dist'!BF71)+1,FALSE)</f>
        <v>0</v>
      </c>
      <c r="BG72" s="144">
        <f>HLOOKUP(BG$2,NAV!$B$2:$CH$509,ROW(BG71),)+HLOOKUP(BG$2,DIST!$C$1:$CI$508,ROW('NAV plus Dist'!BG71)+1,FALSE)</f>
        <v>0</v>
      </c>
      <c r="BH72" s="144">
        <f>HLOOKUP(BH$2,NAV!$B$2:$CH$509,ROW(BH71),)+HLOOKUP(BH$2,DIST!$C$1:$CI$508,ROW('NAV plus Dist'!BH71)+1,FALSE)</f>
        <v>0</v>
      </c>
      <c r="BI72" s="144">
        <f>HLOOKUP(BI$2,NAV!$B$2:$CH$509,ROW(BI71),)+HLOOKUP(BI$2,DIST!$C$1:$CI$508,ROW('NAV plus Dist'!BI71)+1,FALSE)</f>
        <v>0</v>
      </c>
      <c r="BJ72" s="144">
        <f>HLOOKUP(BJ$2,NAV!$B$2:$CH$509,ROW(BJ71),)+HLOOKUP(BJ$2,DIST!$C$1:$CI$508,ROW('NAV plus Dist'!BJ71)+1,FALSE)</f>
        <v>0</v>
      </c>
      <c r="BK72" s="144">
        <f>HLOOKUP(BK$2,NAV!$B$2:$CH$509,ROW(BK71),)+HLOOKUP(BK$2,DIST!$C$1:$CI$508,ROW('NAV plus Dist'!BK71)+1,FALSE)</f>
        <v>0</v>
      </c>
      <c r="BL72" s="144">
        <f>HLOOKUP(BL$2,NAV!$B$2:$CH$509,ROW(BL71),)+HLOOKUP(BL$2,DIST!$C$1:$CI$508,ROW('NAV plus Dist'!BL71)+1,FALSE)</f>
        <v>0</v>
      </c>
      <c r="BM72" s="144">
        <f>HLOOKUP(BM$2,NAV!$B$2:$CH$509,ROW(BM71),)+HLOOKUP(BM$2,DIST!$C$1:$CI$508,ROW('NAV plus Dist'!BM71)+1,FALSE)</f>
        <v>0</v>
      </c>
      <c r="BN72" s="144">
        <f>HLOOKUP(BN$2,NAV!$B$2:$CH$509,ROW(BN71),)+HLOOKUP(BN$2,DIST!$C$1:$CI$508,ROW('NAV plus Dist'!BN71)+1,FALSE)</f>
        <v>0</v>
      </c>
      <c r="BO72" s="144">
        <f>HLOOKUP(BO$2,NAV!$B$2:$CH$509,ROW(BO71),)+HLOOKUP(BO$2,DIST!$C$1:$CI$508,ROW('NAV plus Dist'!BO71)+1,FALSE)</f>
        <v>0</v>
      </c>
      <c r="BP72" s="144">
        <f>HLOOKUP(BP$2,NAV!$B$2:$CH$509,ROW(BP71),)+HLOOKUP(BP$2,DIST!$C$1:$CI$508,ROW('NAV plus Dist'!BP71)+1,FALSE)</f>
        <v>0</v>
      </c>
      <c r="BQ72" s="144">
        <f>HLOOKUP(BQ$2,NAV!$B$2:$CH$509,ROW(BQ71),)+HLOOKUP(BQ$2,DIST!$C$1:$CI$508,ROW('NAV plus Dist'!BQ71)+1,FALSE)</f>
        <v>0</v>
      </c>
      <c r="BR72" s="144">
        <f>HLOOKUP(BR$2,NAV!$B$2:$CH$509,ROW(BR71),)+HLOOKUP(BR$2,DIST!$C$1:$CI$508,ROW('NAV plus Dist'!BR71)+1,FALSE)</f>
        <v>0</v>
      </c>
      <c r="BS72" s="144">
        <f>HLOOKUP(BS$2,NAV!$B$2:$CH$509,ROW(BS71),)+HLOOKUP(BS$2,DIST!$C$1:$CI$508,ROW('NAV plus Dist'!BS71)+1,FALSE)</f>
        <v>0</v>
      </c>
      <c r="BT72" s="144">
        <f>HLOOKUP(BT$2,NAV!$B$2:$CH$509,ROW(BT71),)+HLOOKUP(BT$2,DIST!$C$1:$CI$508,ROW('NAV plus Dist'!BT71)+1,FALSE)</f>
        <v>0</v>
      </c>
      <c r="BU72" s="144">
        <f>HLOOKUP(BU$2,NAV!$B$2:$CH$509,ROW(BU71),)+HLOOKUP(BU$2,DIST!$C$1:$CI$508,ROW('NAV plus Dist'!BU71)+1,FALSE)</f>
        <v>0</v>
      </c>
      <c r="BV72" s="144">
        <f>HLOOKUP(BV$2,NAV!$B$2:$CH$509,ROW(BV71),)+HLOOKUP(BV$2,DIST!$C$1:$CI$508,ROW('NAV plus Dist'!BV71)+1,FALSE)</f>
        <v>0</v>
      </c>
      <c r="BW72" s="144">
        <f>HLOOKUP(BW$2,NAV!$B$2:$CH$509,ROW(BW71),)+HLOOKUP(BW$2,DIST!$C$1:$CI$508,ROW('NAV plus Dist'!BW71)+1,FALSE)</f>
        <v>0</v>
      </c>
      <c r="BX72" s="144">
        <f>HLOOKUP(BX$2,NAV!$B$2:$CH$509,ROW(BX71),)+HLOOKUP(BX$2,DIST!$C$1:$CI$508,ROW('NAV plus Dist'!BX71)+1,FALSE)</f>
        <v>0</v>
      </c>
      <c r="BY72" s="144">
        <f>HLOOKUP(BY$2,NAV!$B$2:$CH$509,ROW(BY71),)+HLOOKUP(BY$2,DIST!$C$1:$CI$508,ROW('NAV plus Dist'!BY71)+1,FALSE)</f>
        <v>0</v>
      </c>
      <c r="BZ72" s="144">
        <f>HLOOKUP(BZ$2,NAV!$B$2:$CH$509,ROW(BZ71),)+HLOOKUP(BZ$2,DIST!$C$1:$CI$508,ROW('NAV plus Dist'!BZ71)+1,FALSE)</f>
        <v>0</v>
      </c>
      <c r="CA72" s="144">
        <f>HLOOKUP(CA$2,NAV!$B$2:$CH$509,ROW(CA71),)+HLOOKUP(CA$2,DIST!$C$1:$CI$508,ROW('NAV plus Dist'!CA71)+1,FALSE)</f>
        <v>0</v>
      </c>
      <c r="CB72" s="144">
        <f>HLOOKUP(CB$2,NAV!$B$2:$CH$509,ROW(CB71),)+HLOOKUP(CB$2,DIST!$C$1:$CI$508,ROW('NAV plus Dist'!CB71)+1,FALSE)</f>
        <v>0</v>
      </c>
      <c r="CC72" s="144">
        <f>HLOOKUP(CC$2,NAV!$B$2:$CH$509,ROW(CC71),)+HLOOKUP(CC$2,DIST!$C$1:$CI$508,ROW('NAV plus Dist'!CC71)+1,FALSE)</f>
        <v>0</v>
      </c>
      <c r="CD72" s="144">
        <f>HLOOKUP(CD$2,NAV!$B$2:$CH$509,ROW(CD71),)+HLOOKUP(CD$2,DIST!$C$1:$CI$508,ROW('NAV plus Dist'!CD71)+1,FALSE)</f>
        <v>0</v>
      </c>
      <c r="CE72" s="144">
        <f>HLOOKUP(CE$2,NAV!$B$2:$CH$509,ROW(CE71),)+HLOOKUP(CE$2,DIST!$C$1:$CI$508,ROW('NAV plus Dist'!CE71)+1,FALSE)</f>
        <v>0</v>
      </c>
      <c r="CF72" s="144">
        <f>HLOOKUP(CF$2,NAV!$B$2:$CH$509,ROW(CF71),)+HLOOKUP(CF$2,DIST!$C$1:$CI$508,ROW('NAV plus Dist'!CF71)+1,FALSE)</f>
        <v>0</v>
      </c>
      <c r="CG72" s="144">
        <f>HLOOKUP(CG$2,NAV!$B$2:$CH$509,ROW(CG71),)+HLOOKUP(CG$2,DIST!$C$1:$CI$508,ROW('NAV plus Dist'!CG71)+1,FALSE)</f>
        <v>0</v>
      </c>
      <c r="CH72" s="144">
        <f>HLOOKUP(CH$2,NAV!$B$2:$CH$509,ROW(CH71),)+HLOOKUP(CH$2,DIST!$C$1:$CI$508,ROW('NAV plus Dist'!CH71)+1,FALSE)</f>
        <v>0</v>
      </c>
      <c r="CI72" s="144">
        <f>HLOOKUP(CI$2,NAV!$B$2:$CH$509,ROW(CI71),)+HLOOKUP(CI$2,DIST!$C$1:$CI$508,ROW('NAV plus Dist'!CI71)+1,FALSE)</f>
        <v>0</v>
      </c>
      <c r="CJ72" s="144">
        <f>HLOOKUP(CJ$2,NAV!$B$2:$AAA$509,ROW(CJ71),)+HLOOKUP(CJ$2,DIST!$C$1:$AAJ$508,ROW('NAV plus Dist'!CJ71)+1,FALSE)</f>
        <v>0</v>
      </c>
      <c r="CK72" s="144">
        <f>HLOOKUP(CK$2,NAV!$B$2:$AAA$509,ROW(CK71),)+HLOOKUP(CK$2,DIST!$C$1:$AAJ$508,ROW('NAV plus Dist'!CK71)+1,FALSE)</f>
        <v>0</v>
      </c>
      <c r="CL72" s="144">
        <f>HLOOKUP(CL$2,NAV!$B$2:$AAA$509,ROW(CL71),)+HLOOKUP(CL$2,DIST!$C$1:$AAJ$508,ROW('NAV plus Dist'!CL71)+1,FALSE)</f>
        <v>0</v>
      </c>
      <c r="CM72" s="144">
        <f>HLOOKUP(CM$2,NAV!$B$2:$AAA$509,ROW(CM71),)+HLOOKUP(CM$2,DIST!$C$1:$AAJ$508,ROW('NAV plus Dist'!CM71)+1,FALSE)</f>
        <v>0</v>
      </c>
      <c r="CN72" s="144">
        <f>HLOOKUP(CN$2,NAV!$B$2:$AAA$509,ROW(CN71),)+HLOOKUP(CN$2,DIST!$C$1:$AAJ$508,ROW('NAV plus Dist'!CN71)+1,FALSE)</f>
        <v>0</v>
      </c>
      <c r="CO72" s="144">
        <f>HLOOKUP(CO$2,NAV!$B$2:$AAA$509,ROW(CO71),)+HLOOKUP(CO$2,DIST!$C$1:$AAJ$508,ROW('NAV plus Dist'!CO71)+1,FALSE)</f>
        <v>0</v>
      </c>
      <c r="CP72" s="144">
        <f>HLOOKUP(CP$2,NAV!$B$2:$AAA$509,ROW(CP71),)+HLOOKUP(CP$2,DIST!$C$1:$AAJ$508,ROW('NAV plus Dist'!CP71)+1,FALSE)</f>
        <v>0</v>
      </c>
      <c r="CQ72" s="144">
        <f>HLOOKUP(CQ$2,NAV!$B$2:$AAA$509,ROW(CQ71),)+HLOOKUP(CQ$2,DIST!$C$1:$AAJ$508,ROW('NAV plus Dist'!CQ71)+1,FALSE)</f>
        <v>0</v>
      </c>
      <c r="CR72" s="144">
        <f>HLOOKUP(CR$2,NAV!$B$2:$AAA$509,ROW(CR71),)+HLOOKUP(CR$2,DIST!$C$1:$AAJ$508,ROW('NAV plus Dist'!CR71)+1,FALSE)</f>
        <v>0</v>
      </c>
      <c r="CS72" s="144">
        <f>HLOOKUP(CS$2,NAV!$B$2:$AAA$509,ROW(CS71),)+HLOOKUP(CS$2,DIST!$C$1:$AAJ$508,ROW('NAV plus Dist'!CS71)+1,FALSE)</f>
        <v>0</v>
      </c>
      <c r="CT72" s="144">
        <f>HLOOKUP(CT$2,NAV!$B$2:$AAA$509,ROW(CT71),)+HLOOKUP(CT$2,DIST!$C$1:$AAJ$508,ROW('NAV plus Dist'!CT71)+1,FALSE)</f>
        <v>0</v>
      </c>
      <c r="CU72" s="144">
        <f>HLOOKUP(CU$2,NAV!$B$2:$AAA$509,ROW(CU71),)+HLOOKUP(CU$2,DIST!$C$1:$AAJ$508,ROW('NAV plus Dist'!CU71)+1,FALSE)</f>
        <v>0</v>
      </c>
      <c r="CV72" s="144">
        <f>HLOOKUP(CV$2,NAV!$B$2:$AAA$509,ROW(CV71),)+HLOOKUP(CV$2,DIST!$C$1:$AAJ$508,ROW('NAV plus Dist'!CV71)+1,FALSE)</f>
        <v>0</v>
      </c>
      <c r="CW72" s="144">
        <f>HLOOKUP(CW$2,NAV!$B$2:$AAA$509,ROW(CW71),)+HLOOKUP(CW$2,DIST!$C$1:$AAJ$508,ROW('NAV plus Dist'!CW71)+1,FALSE)</f>
        <v>0</v>
      </c>
      <c r="CX72" s="144">
        <f>HLOOKUP(CX$2,NAV!$B$2:$AAA$509,ROW(CX71),)+HLOOKUP(CX$2,DIST!$C$1:$AAJ$508,ROW('NAV plus Dist'!CX71)+1,FALSE)</f>
        <v>0</v>
      </c>
      <c r="CY72" s="144">
        <f>HLOOKUP(CY$2,NAV!$B$2:$AAA$509,ROW(CY71),)+HLOOKUP(CY$2,DIST!$C$1:$AAJ$508,ROW('NAV plus Dist'!CY71)+1,FALSE)</f>
        <v>0</v>
      </c>
      <c r="CZ72" s="144">
        <f>HLOOKUP(CZ$2,NAV!$B$2:$AAA$509,ROW(CZ71),)+HLOOKUP(CZ$2,DIST!$C$1:$AAJ$508,ROW('NAV plus Dist'!CZ71)+1,FALSE)</f>
        <v>0</v>
      </c>
      <c r="DA72" s="144">
        <f>HLOOKUP(DA$2,NAV!$B$2:$AAA$509,ROW(DA71),)+HLOOKUP(DA$2,DIST!$C$1:$AAJ$508,ROW('NAV plus Dist'!DA71)+1,FALSE)</f>
        <v>0</v>
      </c>
      <c r="DB72" s="144">
        <f>HLOOKUP(DB$2,NAV!$B$2:$AAA$509,ROW(DB71),)+HLOOKUP(DB$2,DIST!$C$1:$AAJ$508,ROW('NAV plus Dist'!DB71)+1,FALSE)</f>
        <v>0</v>
      </c>
      <c r="DC72" s="144">
        <f>HLOOKUP(DC$2,NAV!$B$2:$AAA$509,ROW(DC71),)+HLOOKUP(DC$2,DIST!$C$1:$AAJ$508,ROW('NAV plus Dist'!DC71)+1,FALSE)</f>
        <v>0</v>
      </c>
      <c r="DD72" s="144">
        <f>HLOOKUP(DD$2,NAV!$B$2:$AAA$509,ROW(DD71),)+HLOOKUP(DD$2,DIST!$C$1:$AAJ$508,ROW('NAV plus Dist'!DD71)+1,FALSE)</f>
        <v>0</v>
      </c>
      <c r="DE72" s="144">
        <f>HLOOKUP(DE$2,NAV!$B$2:$AAA$509,ROW(DE71),)+HLOOKUP(DE$2,DIST!$C$1:$AAJ$508,ROW('NAV plus Dist'!DE71)+1,FALSE)</f>
        <v>0</v>
      </c>
      <c r="DF72" s="144">
        <f>HLOOKUP(DF$2,NAV!$B$2:$AAA$509,ROW(DF71),)+HLOOKUP(DF$2,DIST!$C$1:$AAJ$508,ROW('NAV plus Dist'!DF71)+1,FALSE)</f>
        <v>0</v>
      </c>
      <c r="DG72" s="144">
        <f>HLOOKUP(DG$2,NAV!$B$2:$AAA$509,ROW(DG71),)+HLOOKUP(DG$2,DIST!$C$1:$AAJ$508,ROW('NAV plus Dist'!DG71)+1,FALSE)</f>
        <v>0</v>
      </c>
      <c r="DH72" s="144">
        <f>HLOOKUP(DH$2,NAV!$B$2:$AAA$509,ROW(DH71),)+HLOOKUP(DH$2,DIST!$C$1:$AAJ$508,ROW('NAV plus Dist'!DH71)+1,FALSE)</f>
        <v>0</v>
      </c>
    </row>
    <row r="73" spans="1:112">
      <c r="A73" s="94">
        <f t="shared" si="76"/>
        <v>126</v>
      </c>
      <c r="B73" s="148">
        <f t="shared" si="77"/>
        <v>42216</v>
      </c>
      <c r="C73" s="144">
        <f>HLOOKUP(C$2,NAV!$B$2:$CH$509,ROW(C72),)+HLOOKUP(C$2,DIST!$C$1:$CI$508,ROW('NAV plus Dist'!C72)+1,FALSE)</f>
        <v>8.8082999999999991</v>
      </c>
      <c r="D73" s="144">
        <f>HLOOKUP(D$2,NAV!$B$2:$CH$509,ROW(D72),)+HLOOKUP(D$2,DIST!$C$1:$CI$508,ROW('NAV plus Dist'!D72)+1,FALSE)</f>
        <v>0</v>
      </c>
      <c r="E73" s="144">
        <f>HLOOKUP(E$2,NAV!$B$2:$CH$509,ROW(E72),)+HLOOKUP(E$2,DIST!$C$1:$CI$508,ROW('NAV plus Dist'!E72)+1,FALSE)</f>
        <v>0</v>
      </c>
      <c r="F73" s="144">
        <f>HLOOKUP(F$2,NAV!$B$2:$CH$509,ROW(F72),)+HLOOKUP(F$2,DIST!$C$1:$CI$508,ROW('NAV plus Dist'!F72)+1,FALSE)</f>
        <v>0</v>
      </c>
      <c r="G73" s="144">
        <f>HLOOKUP(G$2,NAV!$B$2:$CH$509,ROW(G72),)+HLOOKUP(G$2,DIST!$C$1:$CI$508,ROW('NAV plus Dist'!G72)+1,FALSE)</f>
        <v>0</v>
      </c>
      <c r="H73" s="144">
        <f>HLOOKUP(H$2,NAV!$B$2:$CH$509,ROW(H72),)+HLOOKUP(H$2,DIST!$C$1:$CI$508,ROW('NAV plus Dist'!H72)+1,FALSE)</f>
        <v>0</v>
      </c>
      <c r="I73" s="144">
        <f>HLOOKUP(I$2,NAV!$B$2:$CH$509,ROW(I72),)+HLOOKUP(I$2,DIST!$C$1:$CI$508,ROW('NAV plus Dist'!I72)+1,FALSE)</f>
        <v>0</v>
      </c>
      <c r="J73" s="144">
        <f>HLOOKUP(J$2,NAV!$B$2:$CH$509,ROW(J72),)+HLOOKUP(J$2,DIST!$C$1:$CI$508,ROW('NAV plus Dist'!J72)+1,FALSE)</f>
        <v>0</v>
      </c>
      <c r="K73" s="144">
        <f>HLOOKUP(K$2,NAV!$B$2:$CH$509,ROW(K72),)+HLOOKUP(K$2,DIST!$C$1:$CI$508,ROW('NAV plus Dist'!K72)+1,FALSE)</f>
        <v>0</v>
      </c>
      <c r="L73" s="144">
        <f>HLOOKUP(L$2,NAV!$B$2:$CH$509,ROW(L72),)+HLOOKUP(L$2,DIST!$C$1:$CI$508,ROW('NAV plus Dist'!L72)+1,FALSE)</f>
        <v>0</v>
      </c>
      <c r="M73" s="144">
        <f>HLOOKUP(M$2,NAV!$B$2:$CH$509,ROW(M72),)+HLOOKUP(M$2,DIST!$C$1:$CI$508,ROW('NAV plus Dist'!M72)+1,FALSE)</f>
        <v>0</v>
      </c>
      <c r="N73" s="144">
        <f>HLOOKUP(N$2,NAV!$B$2:$CH$509,ROW(N72),)+HLOOKUP(N$2,DIST!$C$1:$CI$508,ROW('NAV plus Dist'!N72)+1,FALSE)</f>
        <v>0</v>
      </c>
      <c r="O73" s="144">
        <f>HLOOKUP(O$2,NAV!$B$2:$CH$509,ROW(O72),)+HLOOKUP(O$2,DIST!$C$1:$CI$508,ROW('NAV plus Dist'!O72)+1,FALSE)</f>
        <v>7.0106999999999999</v>
      </c>
      <c r="P73" s="144">
        <f>HLOOKUP(P$2,NAV!$B$2:$CH$509,ROW(P72),)+HLOOKUP(P$2,DIST!$C$1:$CI$508,ROW('NAV plus Dist'!P72)+1,FALSE)</f>
        <v>7.0038</v>
      </c>
      <c r="Q73" s="144">
        <f>HLOOKUP(Q$2,NAV!$B$2:$CH$509,ROW(Q72),)+HLOOKUP(Q$2,DIST!$C$1:$CI$508,ROW('NAV plus Dist'!Q72)+1,FALSE)</f>
        <v>14.098700000000001</v>
      </c>
      <c r="R73" s="144">
        <f>HLOOKUP(R$2,NAV!$B$2:$CH$509,ROW(R72),)+HLOOKUP(R$2,DIST!$C$1:$CI$508,ROW('NAV plus Dist'!R72)+1,FALSE)</f>
        <v>14.098700000000001</v>
      </c>
      <c r="S73" s="144">
        <f>HLOOKUP(S$2,NAV!$B$2:$CH$509,ROW(S72),)+HLOOKUP(S$2,DIST!$C$1:$CI$508,ROW('NAV plus Dist'!S72)+1,FALSE)</f>
        <v>13.7415</v>
      </c>
      <c r="T73" s="144">
        <f>HLOOKUP(T$2,NAV!$B$2:$CH$509,ROW(T72),)+HLOOKUP(T$2,DIST!$C$1:$CI$508,ROW('NAV plus Dist'!T72)+1,FALSE)</f>
        <v>14.6652</v>
      </c>
      <c r="U73" s="144">
        <f>HLOOKUP(U$2,NAV!$B$2:$CH$509,ROW(U72),)+HLOOKUP(U$2,DIST!$C$1:$CI$508,ROW('NAV plus Dist'!U72)+1,FALSE)</f>
        <v>14.212899999999999</v>
      </c>
      <c r="V73" s="144">
        <f>HLOOKUP(V$2,NAV!$B$2:$CH$509,ROW(V72),)+HLOOKUP(V$2,DIST!$C$1:$CI$508,ROW('NAV plus Dist'!V72)+1,FALSE)</f>
        <v>13.8744</v>
      </c>
      <c r="W73" s="144">
        <f>HLOOKUP(W$2,NAV!$B$2:$CH$509,ROW(W72),)+HLOOKUP(W$2,DIST!$C$1:$CI$508,ROW('NAV plus Dist'!W72)+1,FALSE)</f>
        <v>13.8744</v>
      </c>
      <c r="X73" s="144">
        <f>HLOOKUP(X$2,NAV!$B$2:$CH$509,ROW(X72),)+HLOOKUP(X$2,DIST!$C$1:$CI$508,ROW('NAV plus Dist'!X72)+1,FALSE)</f>
        <v>13.947000000000001</v>
      </c>
      <c r="Y73" s="144">
        <f>HLOOKUP(Y$2,NAV!$B$2:$CH$509,ROW(Y72),)+HLOOKUP(Y$2,DIST!$C$1:$CI$508,ROW('NAV plus Dist'!Y72)+1,FALSE)</f>
        <v>14.6044</v>
      </c>
      <c r="Z73" s="144">
        <f>HLOOKUP(Z$2,NAV!$B$2:$CH$509,ROW(Z72),)+HLOOKUP(Z$2,DIST!$C$1:$CI$508,ROW('NAV plus Dist'!Z72)+1,FALSE)</f>
        <v>14.045400000000001</v>
      </c>
      <c r="AA73" s="144">
        <f>HLOOKUP(AA$2,NAV!$B$2:$CH$509,ROW(AA72),)+HLOOKUP(AA$2,DIST!$C$1:$CI$508,ROW('NAV plus Dist'!AA72)+1,FALSE)</f>
        <v>8.7827999999999999</v>
      </c>
      <c r="AB73" s="144">
        <f>HLOOKUP(AB$2,NAV!$B$2:$CH$509,ROW(AB72),)+HLOOKUP(AB$2,DIST!$C$1:$CI$508,ROW('NAV plus Dist'!AB72)+1,FALSE)</f>
        <v>0</v>
      </c>
      <c r="AC73" s="144">
        <f>HLOOKUP(AC$2,NAV!$B$2:$CH$509,ROW(AC72),)+HLOOKUP(AC$2,DIST!$C$1:$CI$508,ROW('NAV plus Dist'!AC72)+1,FALSE)</f>
        <v>8.7904</v>
      </c>
      <c r="AD73" s="144">
        <f>HLOOKUP(AD$2,NAV!$B$2:$CH$509,ROW(AD72),)+HLOOKUP(AD$2,DIST!$C$1:$CI$508,ROW('NAV plus Dist'!AD72)+1,FALSE)</f>
        <v>0</v>
      </c>
      <c r="AE73" s="144">
        <f>HLOOKUP(AE$2,NAV!$B$2:$CH$509,ROW(AE72),)+HLOOKUP(AE$2,DIST!$C$1:$CI$508,ROW('NAV plus Dist'!AE72)+1,FALSE)</f>
        <v>0</v>
      </c>
      <c r="AF73" s="144">
        <f>HLOOKUP(AF$2,NAV!$B$2:$CH$509,ROW(AF72),)+HLOOKUP(AF$2,DIST!$C$1:$CI$508,ROW('NAV plus Dist'!AF72)+1,FALSE)</f>
        <v>9.9566999999999997</v>
      </c>
      <c r="AG73" s="144">
        <f>HLOOKUP(AG$2,NAV!$B$2:$CH$509,ROW(AG72),)+HLOOKUP(AG$2,DIST!$C$1:$CI$508,ROW('NAV plus Dist'!AG72)+1,FALSE)</f>
        <v>0</v>
      </c>
      <c r="AH73" s="144">
        <f>HLOOKUP(AH$2,NAV!$B$2:$CH$509,ROW(AH72),)+HLOOKUP(AH$2,DIST!$C$1:$CI$508,ROW('NAV plus Dist'!AH72)+1,FALSE)</f>
        <v>0</v>
      </c>
      <c r="AI73" s="144">
        <f>HLOOKUP(AI$2,NAV!$B$2:$CH$509,ROW(AI72),)+HLOOKUP(AI$2,DIST!$C$1:$CI$508,ROW('NAV plus Dist'!AI72)+1,FALSE)</f>
        <v>0</v>
      </c>
      <c r="AJ73" s="144">
        <f>HLOOKUP(AJ$2,NAV!$B$2:$CH$509,ROW(AJ72),)+HLOOKUP(AJ$2,DIST!$C$1:$CI$508,ROW('NAV plus Dist'!AJ72)+1,FALSE)</f>
        <v>0</v>
      </c>
      <c r="AK73" s="144">
        <f>HLOOKUP(AK$2,NAV!$B$2:$CH$509,ROW(AK72),)+HLOOKUP(AK$2,DIST!$C$1:$CI$508,ROW('NAV plus Dist'!AK72)+1,FALSE)</f>
        <v>0</v>
      </c>
      <c r="AL73" s="144">
        <f>HLOOKUP(AL$2,NAV!$B$2:$CH$509,ROW(AL72),)+HLOOKUP(AL$2,DIST!$C$1:$CI$508,ROW('NAV plus Dist'!AL72)+1,FALSE)</f>
        <v>0</v>
      </c>
      <c r="AM73" s="144">
        <f>HLOOKUP(AM$2,NAV!$B$2:$CH$509,ROW(AM72),)+HLOOKUP(AM$2,DIST!$C$1:$CI$508,ROW('NAV plus Dist'!AM72)+1,FALSE)</f>
        <v>0</v>
      </c>
      <c r="AN73" s="144">
        <f>HLOOKUP(AN$2,NAV!$B$2:$CH$509,ROW(AN72),)+HLOOKUP(AN$2,DIST!$C$1:$CI$508,ROW('NAV plus Dist'!AN72)+1,FALSE)</f>
        <v>0</v>
      </c>
      <c r="AO73" s="144">
        <f>HLOOKUP(AO$2,NAV!$B$2:$CH$509,ROW(AO72),)+HLOOKUP(AO$2,DIST!$C$1:$CI$508,ROW('NAV plus Dist'!AO72)+1,FALSE)</f>
        <v>0</v>
      </c>
      <c r="AP73" s="144">
        <f>HLOOKUP(AP$2,NAV!$B$2:$CH$509,ROW(AP72),)+HLOOKUP(AP$2,DIST!$C$1:$CI$508,ROW('NAV plus Dist'!AP72)+1,FALSE)</f>
        <v>0</v>
      </c>
      <c r="AQ73" s="144">
        <f>HLOOKUP(AQ$2,NAV!$B$2:$CH$509,ROW(AQ72),)+HLOOKUP(AQ$2,DIST!$C$1:$CI$508,ROW('NAV plus Dist'!AQ72)+1,FALSE)</f>
        <v>0</v>
      </c>
      <c r="AR73" s="144">
        <f>HLOOKUP(AR$2,NAV!$B$2:$CH$509,ROW(AR72),)+HLOOKUP(AR$2,DIST!$C$1:$CI$508,ROW('NAV plus Dist'!AR72)+1,FALSE)</f>
        <v>0</v>
      </c>
      <c r="AS73" s="144">
        <f>HLOOKUP(AS$2,NAV!$B$2:$CH$509,ROW(AS72),)+HLOOKUP(AS$2,DIST!$C$1:$CI$508,ROW('NAV plus Dist'!AS72)+1,FALSE)</f>
        <v>0</v>
      </c>
      <c r="AT73" s="144">
        <f>HLOOKUP(AT$2,NAV!$B$2:$CH$509,ROW(AT72),)+HLOOKUP(AT$2,DIST!$C$1:$CI$508,ROW('NAV plus Dist'!AT72)+1,FALSE)</f>
        <v>0</v>
      </c>
      <c r="AU73" s="144">
        <f>HLOOKUP(AU$2,NAV!$B$2:$CH$509,ROW(AU72),)+HLOOKUP(AU$2,DIST!$C$1:$CI$508,ROW('NAV plus Dist'!AU72)+1,FALSE)</f>
        <v>0</v>
      </c>
      <c r="AV73" s="144">
        <f>HLOOKUP(AV$2,NAV!$B$2:$CH$509,ROW(AV72),)+HLOOKUP(AV$2,DIST!$C$1:$CI$508,ROW('NAV plus Dist'!AV72)+1,FALSE)</f>
        <v>0</v>
      </c>
      <c r="AW73" s="144">
        <f>HLOOKUP(AW$2,NAV!$B$2:$CH$509,ROW(AW72),)+HLOOKUP(AW$2,DIST!$C$1:$CI$508,ROW('NAV plus Dist'!AW72)+1,FALSE)</f>
        <v>0</v>
      </c>
      <c r="AX73" s="144">
        <f>HLOOKUP(AX$2,NAV!$B$2:$CH$509,ROW(AX72),)+HLOOKUP(AX$2,DIST!$C$1:$CI$508,ROW('NAV plus Dist'!AX72)+1,FALSE)</f>
        <v>0</v>
      </c>
      <c r="AY73" s="144">
        <f>HLOOKUP(AY$2,NAV!$B$2:$CH$509,ROW(AY72),)+HLOOKUP(AY$2,DIST!$C$1:$CI$508,ROW('NAV plus Dist'!AY72)+1,FALSE)</f>
        <v>0</v>
      </c>
      <c r="AZ73" s="144">
        <f>HLOOKUP(AZ$2,NAV!$B$2:$CH$509,ROW(AZ72),)+HLOOKUP(AZ$2,DIST!$C$1:$CI$508,ROW('NAV plus Dist'!AZ72)+1,FALSE)</f>
        <v>0</v>
      </c>
      <c r="BA73" s="144">
        <f>HLOOKUP(BA$2,NAV!$B$2:$CH$509,ROW(BA72),)+HLOOKUP(BA$2,DIST!$C$1:$CI$508,ROW('NAV plus Dist'!BA72)+1,FALSE)</f>
        <v>0</v>
      </c>
      <c r="BB73" s="144">
        <f>HLOOKUP(BB$2,NAV!$B$2:$CH$509,ROW(BB72),)+HLOOKUP(BB$2,DIST!$C$1:$CI$508,ROW('NAV plus Dist'!BB72)+1,FALSE)</f>
        <v>0</v>
      </c>
      <c r="BC73" s="144">
        <f>HLOOKUP(BC$2,NAV!$B$2:$CH$509,ROW(BC72),)+HLOOKUP(BC$2,DIST!$C$1:$CI$508,ROW('NAV plus Dist'!BC72)+1,FALSE)</f>
        <v>0</v>
      </c>
      <c r="BD73" s="144">
        <f>HLOOKUP(BD$2,NAV!$B$2:$CH$509,ROW(BD72),)+HLOOKUP(BD$2,DIST!$C$1:$CI$508,ROW('NAV plus Dist'!BD72)+1,FALSE)</f>
        <v>0</v>
      </c>
      <c r="BE73" s="144">
        <f>HLOOKUP(BE$2,NAV!$B$2:$CH$509,ROW(BE72),)+HLOOKUP(BE$2,DIST!$C$1:$CI$508,ROW('NAV plus Dist'!BE72)+1,FALSE)</f>
        <v>0</v>
      </c>
      <c r="BF73" s="144">
        <f>HLOOKUP(BF$2,NAV!$B$2:$CH$509,ROW(BF72),)+HLOOKUP(BF$2,DIST!$C$1:$CI$508,ROW('NAV plus Dist'!BF72)+1,FALSE)</f>
        <v>0</v>
      </c>
      <c r="BG73" s="144">
        <f>HLOOKUP(BG$2,NAV!$B$2:$CH$509,ROW(BG72),)+HLOOKUP(BG$2,DIST!$C$1:$CI$508,ROW('NAV plus Dist'!BG72)+1,FALSE)</f>
        <v>0</v>
      </c>
      <c r="BH73" s="144">
        <f>HLOOKUP(BH$2,NAV!$B$2:$CH$509,ROW(BH72),)+HLOOKUP(BH$2,DIST!$C$1:$CI$508,ROW('NAV plus Dist'!BH72)+1,FALSE)</f>
        <v>0</v>
      </c>
      <c r="BI73" s="144">
        <f>HLOOKUP(BI$2,NAV!$B$2:$CH$509,ROW(BI72),)+HLOOKUP(BI$2,DIST!$C$1:$CI$508,ROW('NAV plus Dist'!BI72)+1,FALSE)</f>
        <v>0</v>
      </c>
      <c r="BJ73" s="144">
        <f>HLOOKUP(BJ$2,NAV!$B$2:$CH$509,ROW(BJ72),)+HLOOKUP(BJ$2,DIST!$C$1:$CI$508,ROW('NAV plus Dist'!BJ72)+1,FALSE)</f>
        <v>0</v>
      </c>
      <c r="BK73" s="144">
        <f>HLOOKUP(BK$2,NAV!$B$2:$CH$509,ROW(BK72),)+HLOOKUP(BK$2,DIST!$C$1:$CI$508,ROW('NAV plus Dist'!BK72)+1,FALSE)</f>
        <v>0</v>
      </c>
      <c r="BL73" s="144">
        <f>HLOOKUP(BL$2,NAV!$B$2:$CH$509,ROW(BL72),)+HLOOKUP(BL$2,DIST!$C$1:$CI$508,ROW('NAV plus Dist'!BL72)+1,FALSE)</f>
        <v>0</v>
      </c>
      <c r="BM73" s="144">
        <f>HLOOKUP(BM$2,NAV!$B$2:$CH$509,ROW(BM72),)+HLOOKUP(BM$2,DIST!$C$1:$CI$508,ROW('NAV plus Dist'!BM72)+1,FALSE)</f>
        <v>0</v>
      </c>
      <c r="BN73" s="144">
        <f>HLOOKUP(BN$2,NAV!$B$2:$CH$509,ROW(BN72),)+HLOOKUP(BN$2,DIST!$C$1:$CI$508,ROW('NAV plus Dist'!BN72)+1,FALSE)</f>
        <v>0</v>
      </c>
      <c r="BO73" s="144">
        <f>HLOOKUP(BO$2,NAV!$B$2:$CH$509,ROW(BO72),)+HLOOKUP(BO$2,DIST!$C$1:$CI$508,ROW('NAV plus Dist'!BO72)+1,FALSE)</f>
        <v>0</v>
      </c>
      <c r="BP73" s="144">
        <f>HLOOKUP(BP$2,NAV!$B$2:$CH$509,ROW(BP72),)+HLOOKUP(BP$2,DIST!$C$1:$CI$508,ROW('NAV plus Dist'!BP72)+1,FALSE)</f>
        <v>0</v>
      </c>
      <c r="BQ73" s="144">
        <f>HLOOKUP(BQ$2,NAV!$B$2:$CH$509,ROW(BQ72),)+HLOOKUP(BQ$2,DIST!$C$1:$CI$508,ROW('NAV plus Dist'!BQ72)+1,FALSE)</f>
        <v>0</v>
      </c>
      <c r="BR73" s="144">
        <f>HLOOKUP(BR$2,NAV!$B$2:$CH$509,ROW(BR72),)+HLOOKUP(BR$2,DIST!$C$1:$CI$508,ROW('NAV plus Dist'!BR72)+1,FALSE)</f>
        <v>0</v>
      </c>
      <c r="BS73" s="144">
        <f>HLOOKUP(BS$2,NAV!$B$2:$CH$509,ROW(BS72),)+HLOOKUP(BS$2,DIST!$C$1:$CI$508,ROW('NAV plus Dist'!BS72)+1,FALSE)</f>
        <v>0</v>
      </c>
      <c r="BT73" s="144">
        <f>HLOOKUP(BT$2,NAV!$B$2:$CH$509,ROW(BT72),)+HLOOKUP(BT$2,DIST!$C$1:$CI$508,ROW('NAV plus Dist'!BT72)+1,FALSE)</f>
        <v>0</v>
      </c>
      <c r="BU73" s="144">
        <f>HLOOKUP(BU$2,NAV!$B$2:$CH$509,ROW(BU72),)+HLOOKUP(BU$2,DIST!$C$1:$CI$508,ROW('NAV plus Dist'!BU72)+1,FALSE)</f>
        <v>0</v>
      </c>
      <c r="BV73" s="144">
        <f>HLOOKUP(BV$2,NAV!$B$2:$CH$509,ROW(BV72),)+HLOOKUP(BV$2,DIST!$C$1:$CI$508,ROW('NAV plus Dist'!BV72)+1,FALSE)</f>
        <v>0</v>
      </c>
      <c r="BW73" s="144">
        <f>HLOOKUP(BW$2,NAV!$B$2:$CH$509,ROW(BW72),)+HLOOKUP(BW$2,DIST!$C$1:$CI$508,ROW('NAV plus Dist'!BW72)+1,FALSE)</f>
        <v>0</v>
      </c>
      <c r="BX73" s="144">
        <f>HLOOKUP(BX$2,NAV!$B$2:$CH$509,ROW(BX72),)+HLOOKUP(BX$2,DIST!$C$1:$CI$508,ROW('NAV plus Dist'!BX72)+1,FALSE)</f>
        <v>0</v>
      </c>
      <c r="BY73" s="144">
        <f>HLOOKUP(BY$2,NAV!$B$2:$CH$509,ROW(BY72),)+HLOOKUP(BY$2,DIST!$C$1:$CI$508,ROW('NAV plus Dist'!BY72)+1,FALSE)</f>
        <v>0</v>
      </c>
      <c r="BZ73" s="144">
        <f>HLOOKUP(BZ$2,NAV!$B$2:$CH$509,ROW(BZ72),)+HLOOKUP(BZ$2,DIST!$C$1:$CI$508,ROW('NAV plus Dist'!BZ72)+1,FALSE)</f>
        <v>0</v>
      </c>
      <c r="CA73" s="144">
        <f>HLOOKUP(CA$2,NAV!$B$2:$CH$509,ROW(CA72),)+HLOOKUP(CA$2,DIST!$C$1:$CI$508,ROW('NAV plus Dist'!CA72)+1,FALSE)</f>
        <v>0</v>
      </c>
      <c r="CB73" s="144">
        <f>HLOOKUP(CB$2,NAV!$B$2:$CH$509,ROW(CB72),)+HLOOKUP(CB$2,DIST!$C$1:$CI$508,ROW('NAV plus Dist'!CB72)+1,FALSE)</f>
        <v>0</v>
      </c>
      <c r="CC73" s="144">
        <f>HLOOKUP(CC$2,NAV!$B$2:$CH$509,ROW(CC72),)+HLOOKUP(CC$2,DIST!$C$1:$CI$508,ROW('NAV plus Dist'!CC72)+1,FALSE)</f>
        <v>0</v>
      </c>
      <c r="CD73" s="144">
        <f>HLOOKUP(CD$2,NAV!$B$2:$CH$509,ROW(CD72),)+HLOOKUP(CD$2,DIST!$C$1:$CI$508,ROW('NAV plus Dist'!CD72)+1,FALSE)</f>
        <v>0</v>
      </c>
      <c r="CE73" s="144">
        <f>HLOOKUP(CE$2,NAV!$B$2:$CH$509,ROW(CE72),)+HLOOKUP(CE$2,DIST!$C$1:$CI$508,ROW('NAV plus Dist'!CE72)+1,FALSE)</f>
        <v>0</v>
      </c>
      <c r="CF73" s="144">
        <f>HLOOKUP(CF$2,NAV!$B$2:$CH$509,ROW(CF72),)+HLOOKUP(CF$2,DIST!$C$1:$CI$508,ROW('NAV plus Dist'!CF72)+1,FALSE)</f>
        <v>0</v>
      </c>
      <c r="CG73" s="144">
        <f>HLOOKUP(CG$2,NAV!$B$2:$CH$509,ROW(CG72),)+HLOOKUP(CG$2,DIST!$C$1:$CI$508,ROW('NAV plus Dist'!CG72)+1,FALSE)</f>
        <v>0</v>
      </c>
      <c r="CH73" s="144">
        <f>HLOOKUP(CH$2,NAV!$B$2:$CH$509,ROW(CH72),)+HLOOKUP(CH$2,DIST!$C$1:$CI$508,ROW('NAV plus Dist'!CH72)+1,FALSE)</f>
        <v>0</v>
      </c>
      <c r="CI73" s="144">
        <f>HLOOKUP(CI$2,NAV!$B$2:$CH$509,ROW(CI72),)+HLOOKUP(CI$2,DIST!$C$1:$CI$508,ROW('NAV plus Dist'!CI72)+1,FALSE)</f>
        <v>0</v>
      </c>
      <c r="CJ73" s="144">
        <f>HLOOKUP(CJ$2,NAV!$B$2:$AAA$509,ROW(CJ72),)+HLOOKUP(CJ$2,DIST!$C$1:$AAJ$508,ROW('NAV plus Dist'!CJ72)+1,FALSE)</f>
        <v>0</v>
      </c>
      <c r="CK73" s="144">
        <f>HLOOKUP(CK$2,NAV!$B$2:$AAA$509,ROW(CK72),)+HLOOKUP(CK$2,DIST!$C$1:$AAJ$508,ROW('NAV plus Dist'!CK72)+1,FALSE)</f>
        <v>0</v>
      </c>
      <c r="CL73" s="144">
        <f>HLOOKUP(CL$2,NAV!$B$2:$AAA$509,ROW(CL72),)+HLOOKUP(CL$2,DIST!$C$1:$AAJ$508,ROW('NAV plus Dist'!CL72)+1,FALSE)</f>
        <v>0</v>
      </c>
      <c r="CM73" s="144">
        <f>HLOOKUP(CM$2,NAV!$B$2:$AAA$509,ROW(CM72),)+HLOOKUP(CM$2,DIST!$C$1:$AAJ$508,ROW('NAV plus Dist'!CM72)+1,FALSE)</f>
        <v>0</v>
      </c>
      <c r="CN73" s="144">
        <f>HLOOKUP(CN$2,NAV!$B$2:$AAA$509,ROW(CN72),)+HLOOKUP(CN$2,DIST!$C$1:$AAJ$508,ROW('NAV plus Dist'!CN72)+1,FALSE)</f>
        <v>0</v>
      </c>
      <c r="CO73" s="144">
        <f>HLOOKUP(CO$2,NAV!$B$2:$AAA$509,ROW(CO72),)+HLOOKUP(CO$2,DIST!$C$1:$AAJ$508,ROW('NAV plus Dist'!CO72)+1,FALSE)</f>
        <v>0</v>
      </c>
      <c r="CP73" s="144">
        <f>HLOOKUP(CP$2,NAV!$B$2:$AAA$509,ROW(CP72),)+HLOOKUP(CP$2,DIST!$C$1:$AAJ$508,ROW('NAV plus Dist'!CP72)+1,FALSE)</f>
        <v>0</v>
      </c>
      <c r="CQ73" s="144">
        <f>HLOOKUP(CQ$2,NAV!$B$2:$AAA$509,ROW(CQ72),)+HLOOKUP(CQ$2,DIST!$C$1:$AAJ$508,ROW('NAV plus Dist'!CQ72)+1,FALSE)</f>
        <v>0</v>
      </c>
      <c r="CR73" s="144">
        <f>HLOOKUP(CR$2,NAV!$B$2:$AAA$509,ROW(CR72),)+HLOOKUP(CR$2,DIST!$C$1:$AAJ$508,ROW('NAV plus Dist'!CR72)+1,FALSE)</f>
        <v>0</v>
      </c>
      <c r="CS73" s="144">
        <f>HLOOKUP(CS$2,NAV!$B$2:$AAA$509,ROW(CS72),)+HLOOKUP(CS$2,DIST!$C$1:$AAJ$508,ROW('NAV plus Dist'!CS72)+1,FALSE)</f>
        <v>0</v>
      </c>
      <c r="CT73" s="144">
        <f>HLOOKUP(CT$2,NAV!$B$2:$AAA$509,ROW(CT72),)+HLOOKUP(CT$2,DIST!$C$1:$AAJ$508,ROW('NAV plus Dist'!CT72)+1,FALSE)</f>
        <v>0</v>
      </c>
      <c r="CU73" s="144">
        <f>HLOOKUP(CU$2,NAV!$B$2:$AAA$509,ROW(CU72),)+HLOOKUP(CU$2,DIST!$C$1:$AAJ$508,ROW('NAV plus Dist'!CU72)+1,FALSE)</f>
        <v>0</v>
      </c>
      <c r="CV73" s="144">
        <f>HLOOKUP(CV$2,NAV!$B$2:$AAA$509,ROW(CV72),)+HLOOKUP(CV$2,DIST!$C$1:$AAJ$508,ROW('NAV plus Dist'!CV72)+1,FALSE)</f>
        <v>0</v>
      </c>
      <c r="CW73" s="144">
        <f>HLOOKUP(CW$2,NAV!$B$2:$AAA$509,ROW(CW72),)+HLOOKUP(CW$2,DIST!$C$1:$AAJ$508,ROW('NAV plus Dist'!CW72)+1,FALSE)</f>
        <v>0</v>
      </c>
      <c r="CX73" s="144">
        <f>HLOOKUP(CX$2,NAV!$B$2:$AAA$509,ROW(CX72),)+HLOOKUP(CX$2,DIST!$C$1:$AAJ$508,ROW('NAV plus Dist'!CX72)+1,FALSE)</f>
        <v>0</v>
      </c>
      <c r="CY73" s="144">
        <f>HLOOKUP(CY$2,NAV!$B$2:$AAA$509,ROW(CY72),)+HLOOKUP(CY$2,DIST!$C$1:$AAJ$508,ROW('NAV plus Dist'!CY72)+1,FALSE)</f>
        <v>0</v>
      </c>
      <c r="CZ73" s="144">
        <f>HLOOKUP(CZ$2,NAV!$B$2:$AAA$509,ROW(CZ72),)+HLOOKUP(CZ$2,DIST!$C$1:$AAJ$508,ROW('NAV plus Dist'!CZ72)+1,FALSE)</f>
        <v>0</v>
      </c>
      <c r="DA73" s="144">
        <f>HLOOKUP(DA$2,NAV!$B$2:$AAA$509,ROW(DA72),)+HLOOKUP(DA$2,DIST!$C$1:$AAJ$508,ROW('NAV plus Dist'!DA72)+1,FALSE)</f>
        <v>0</v>
      </c>
      <c r="DB73" s="144">
        <f>HLOOKUP(DB$2,NAV!$B$2:$AAA$509,ROW(DB72),)+HLOOKUP(DB$2,DIST!$C$1:$AAJ$508,ROW('NAV plus Dist'!DB72)+1,FALSE)</f>
        <v>0</v>
      </c>
      <c r="DC73" s="144">
        <f>HLOOKUP(DC$2,NAV!$B$2:$AAA$509,ROW(DC72),)+HLOOKUP(DC$2,DIST!$C$1:$AAJ$508,ROW('NAV plus Dist'!DC72)+1,FALSE)</f>
        <v>0</v>
      </c>
      <c r="DD73" s="144">
        <f>HLOOKUP(DD$2,NAV!$B$2:$AAA$509,ROW(DD72),)+HLOOKUP(DD$2,DIST!$C$1:$AAJ$508,ROW('NAV plus Dist'!DD72)+1,FALSE)</f>
        <v>0</v>
      </c>
      <c r="DE73" s="144">
        <f>HLOOKUP(DE$2,NAV!$B$2:$AAA$509,ROW(DE72),)+HLOOKUP(DE$2,DIST!$C$1:$AAJ$508,ROW('NAV plus Dist'!DE72)+1,FALSE)</f>
        <v>0</v>
      </c>
      <c r="DF73" s="144">
        <f>HLOOKUP(DF$2,NAV!$B$2:$AAA$509,ROW(DF72),)+HLOOKUP(DF$2,DIST!$C$1:$AAJ$508,ROW('NAV plus Dist'!DF72)+1,FALSE)</f>
        <v>0</v>
      </c>
      <c r="DG73" s="144">
        <f>HLOOKUP(DG$2,NAV!$B$2:$AAA$509,ROW(DG72),)+HLOOKUP(DG$2,DIST!$C$1:$AAJ$508,ROW('NAV plus Dist'!DG72)+1,FALSE)</f>
        <v>0</v>
      </c>
      <c r="DH73" s="144">
        <f>HLOOKUP(DH$2,NAV!$B$2:$AAA$509,ROW(DH72),)+HLOOKUP(DH$2,DIST!$C$1:$AAJ$508,ROW('NAV plus Dist'!DH72)+1,FALSE)</f>
        <v>0</v>
      </c>
    </row>
    <row r="74" spans="1:112">
      <c r="A74" s="94">
        <f t="shared" si="76"/>
        <v>125</v>
      </c>
      <c r="B74" s="148">
        <f t="shared" si="77"/>
        <v>42247</v>
      </c>
      <c r="C74" s="144">
        <f>HLOOKUP(C$2,NAV!$B$2:$CH$509,ROW(C73),)+HLOOKUP(C$2,DIST!$C$1:$CI$508,ROW('NAV plus Dist'!C73)+1,FALSE)</f>
        <v>8.1312999999999995</v>
      </c>
      <c r="D74" s="144">
        <f>HLOOKUP(D$2,NAV!$B$2:$CH$509,ROW(D73),)+HLOOKUP(D$2,DIST!$C$1:$CI$508,ROW('NAV plus Dist'!D73)+1,FALSE)</f>
        <v>0</v>
      </c>
      <c r="E74" s="144">
        <f>HLOOKUP(E$2,NAV!$B$2:$CH$509,ROW(E73),)+HLOOKUP(E$2,DIST!$C$1:$CI$508,ROW('NAV plus Dist'!E73)+1,FALSE)</f>
        <v>0</v>
      </c>
      <c r="F74" s="144">
        <f>HLOOKUP(F$2,NAV!$B$2:$CH$509,ROW(F73),)+HLOOKUP(F$2,DIST!$C$1:$CI$508,ROW('NAV plus Dist'!F73)+1,FALSE)</f>
        <v>0</v>
      </c>
      <c r="G74" s="144">
        <f>HLOOKUP(G$2,NAV!$B$2:$CH$509,ROW(G73),)+HLOOKUP(G$2,DIST!$C$1:$CI$508,ROW('NAV plus Dist'!G73)+1,FALSE)</f>
        <v>0</v>
      </c>
      <c r="H74" s="144">
        <f>HLOOKUP(H$2,NAV!$B$2:$CH$509,ROW(H73),)+HLOOKUP(H$2,DIST!$C$1:$CI$508,ROW('NAV plus Dist'!H73)+1,FALSE)</f>
        <v>0</v>
      </c>
      <c r="I74" s="144">
        <f>HLOOKUP(I$2,NAV!$B$2:$CH$509,ROW(I73),)+HLOOKUP(I$2,DIST!$C$1:$CI$508,ROW('NAV plus Dist'!I73)+1,FALSE)</f>
        <v>0</v>
      </c>
      <c r="J74" s="144">
        <f>HLOOKUP(J$2,NAV!$B$2:$CH$509,ROW(J73),)+HLOOKUP(J$2,DIST!$C$1:$CI$508,ROW('NAV plus Dist'!J73)+1,FALSE)</f>
        <v>0</v>
      </c>
      <c r="K74" s="144">
        <f>HLOOKUP(K$2,NAV!$B$2:$CH$509,ROW(K73),)+HLOOKUP(K$2,DIST!$C$1:$CI$508,ROW('NAV plus Dist'!K73)+1,FALSE)</f>
        <v>0</v>
      </c>
      <c r="L74" s="144">
        <f>HLOOKUP(L$2,NAV!$B$2:$CH$509,ROW(L73),)+HLOOKUP(L$2,DIST!$C$1:$CI$508,ROW('NAV plus Dist'!L73)+1,FALSE)</f>
        <v>0</v>
      </c>
      <c r="M74" s="144">
        <f>HLOOKUP(M$2,NAV!$B$2:$CH$509,ROW(M73),)+HLOOKUP(M$2,DIST!$C$1:$CI$508,ROW('NAV plus Dist'!M73)+1,FALSE)</f>
        <v>0</v>
      </c>
      <c r="N74" s="144">
        <f>HLOOKUP(N$2,NAV!$B$2:$CH$509,ROW(N73),)+HLOOKUP(N$2,DIST!$C$1:$CI$508,ROW('NAV plus Dist'!N73)+1,FALSE)</f>
        <v>0</v>
      </c>
      <c r="O74" s="144">
        <f>HLOOKUP(O$2,NAV!$B$2:$CH$509,ROW(O73),)+HLOOKUP(O$2,DIST!$C$1:$CI$508,ROW('NAV plus Dist'!O73)+1,FALSE)</f>
        <v>6.5589000000000004</v>
      </c>
      <c r="P74" s="144">
        <f>HLOOKUP(P$2,NAV!$B$2:$CH$509,ROW(P73),)+HLOOKUP(P$2,DIST!$C$1:$CI$508,ROW('NAV plus Dist'!P73)+1,FALSE)</f>
        <v>6.5659000000000001</v>
      </c>
      <c r="Q74" s="144">
        <f>HLOOKUP(Q$2,NAV!$B$2:$CH$509,ROW(Q73),)+HLOOKUP(Q$2,DIST!$C$1:$CI$508,ROW('NAV plus Dist'!Q73)+1,FALSE)</f>
        <v>13.5884</v>
      </c>
      <c r="R74" s="144">
        <f>HLOOKUP(R$2,NAV!$B$2:$CH$509,ROW(R73),)+HLOOKUP(R$2,DIST!$C$1:$CI$508,ROW('NAV plus Dist'!R73)+1,FALSE)</f>
        <v>13.5884</v>
      </c>
      <c r="S74" s="144">
        <f>HLOOKUP(S$2,NAV!$B$2:$CH$509,ROW(S73),)+HLOOKUP(S$2,DIST!$C$1:$CI$508,ROW('NAV plus Dist'!S73)+1,FALSE)</f>
        <v>13.2316</v>
      </c>
      <c r="T74" s="144">
        <f>HLOOKUP(T$2,NAV!$B$2:$CH$509,ROW(T73),)+HLOOKUP(T$2,DIST!$C$1:$CI$508,ROW('NAV plus Dist'!T73)+1,FALSE)</f>
        <v>14.1426</v>
      </c>
      <c r="U74" s="144">
        <f>HLOOKUP(U$2,NAV!$B$2:$CH$509,ROW(U73),)+HLOOKUP(U$2,DIST!$C$1:$CI$508,ROW('NAV plus Dist'!U73)+1,FALSE)</f>
        <v>13.701000000000001</v>
      </c>
      <c r="V74" s="144">
        <f>HLOOKUP(V$2,NAV!$B$2:$CH$509,ROW(V73),)+HLOOKUP(V$2,DIST!$C$1:$CI$508,ROW('NAV plus Dist'!V73)+1,FALSE)</f>
        <v>13.349600000000001</v>
      </c>
      <c r="W74" s="144">
        <f>HLOOKUP(W$2,NAV!$B$2:$CH$509,ROW(W73),)+HLOOKUP(W$2,DIST!$C$1:$CI$508,ROW('NAV plus Dist'!W73)+1,FALSE)</f>
        <v>13.349600000000001</v>
      </c>
      <c r="X74" s="144">
        <f>HLOOKUP(X$2,NAV!$B$2:$CH$509,ROW(X73),)+HLOOKUP(X$2,DIST!$C$1:$CI$508,ROW('NAV plus Dist'!X73)+1,FALSE)</f>
        <v>13.416600000000001</v>
      </c>
      <c r="Y74" s="144">
        <f>HLOOKUP(Y$2,NAV!$B$2:$CH$509,ROW(Y73),)+HLOOKUP(Y$2,DIST!$C$1:$CI$508,ROW('NAV plus Dist'!Y73)+1,FALSE)</f>
        <v>14.069100000000001</v>
      </c>
      <c r="Z74" s="144">
        <f>HLOOKUP(Z$2,NAV!$B$2:$CH$509,ROW(Z73),)+HLOOKUP(Z$2,DIST!$C$1:$CI$508,ROW('NAV plus Dist'!Z73)+1,FALSE)</f>
        <v>13.524900000000001</v>
      </c>
      <c r="AA74" s="144">
        <f>HLOOKUP(AA$2,NAV!$B$2:$CH$509,ROW(AA73),)+HLOOKUP(AA$2,DIST!$C$1:$CI$508,ROW('NAV plus Dist'!AA73)+1,FALSE)</f>
        <v>8.1842000000000006</v>
      </c>
      <c r="AB74" s="144">
        <f>HLOOKUP(AB$2,NAV!$B$2:$CH$509,ROW(AB73),)+HLOOKUP(AB$2,DIST!$C$1:$CI$508,ROW('NAV plus Dist'!AB73)+1,FALSE)</f>
        <v>0</v>
      </c>
      <c r="AC74" s="144">
        <f>HLOOKUP(AC$2,NAV!$B$2:$CH$509,ROW(AC73),)+HLOOKUP(AC$2,DIST!$C$1:$CI$508,ROW('NAV plus Dist'!AC73)+1,FALSE)</f>
        <v>8.2028999999999996</v>
      </c>
      <c r="AD74" s="144">
        <f>HLOOKUP(AD$2,NAV!$B$2:$CH$509,ROW(AD73),)+HLOOKUP(AD$2,DIST!$C$1:$CI$508,ROW('NAV plus Dist'!AD73)+1,FALSE)</f>
        <v>0</v>
      </c>
      <c r="AE74" s="144">
        <f>HLOOKUP(AE$2,NAV!$B$2:$CH$509,ROW(AE73),)+HLOOKUP(AE$2,DIST!$C$1:$CI$508,ROW('NAV plus Dist'!AE73)+1,FALSE)</f>
        <v>0</v>
      </c>
      <c r="AF74" s="144">
        <f>HLOOKUP(AF$2,NAV!$B$2:$CH$509,ROW(AF73),)+HLOOKUP(AF$2,DIST!$C$1:$CI$508,ROW('NAV plus Dist'!AF73)+1,FALSE)</f>
        <v>9.1044999999999998</v>
      </c>
      <c r="AG74" s="144">
        <f>HLOOKUP(AG$2,NAV!$B$2:$CH$509,ROW(AG73),)+HLOOKUP(AG$2,DIST!$C$1:$CI$508,ROW('NAV plus Dist'!AG73)+1,FALSE)</f>
        <v>0</v>
      </c>
      <c r="AH74" s="144">
        <f>HLOOKUP(AH$2,NAV!$B$2:$CH$509,ROW(AH73),)+HLOOKUP(AH$2,DIST!$C$1:$CI$508,ROW('NAV plus Dist'!AH73)+1,FALSE)</f>
        <v>0</v>
      </c>
      <c r="AI74" s="144">
        <f>HLOOKUP(AI$2,NAV!$B$2:$CH$509,ROW(AI73),)+HLOOKUP(AI$2,DIST!$C$1:$CI$508,ROW('NAV plus Dist'!AI73)+1,FALSE)</f>
        <v>0</v>
      </c>
      <c r="AJ74" s="144">
        <f>HLOOKUP(AJ$2,NAV!$B$2:$CH$509,ROW(AJ73),)+HLOOKUP(AJ$2,DIST!$C$1:$CI$508,ROW('NAV plus Dist'!AJ73)+1,FALSE)</f>
        <v>0</v>
      </c>
      <c r="AK74" s="144">
        <f>HLOOKUP(AK$2,NAV!$B$2:$CH$509,ROW(AK73),)+HLOOKUP(AK$2,DIST!$C$1:$CI$508,ROW('NAV plus Dist'!AK73)+1,FALSE)</f>
        <v>0</v>
      </c>
      <c r="AL74" s="144">
        <f>HLOOKUP(AL$2,NAV!$B$2:$CH$509,ROW(AL73),)+HLOOKUP(AL$2,DIST!$C$1:$CI$508,ROW('NAV plus Dist'!AL73)+1,FALSE)</f>
        <v>0</v>
      </c>
      <c r="AM74" s="144">
        <f>HLOOKUP(AM$2,NAV!$B$2:$CH$509,ROW(AM73),)+HLOOKUP(AM$2,DIST!$C$1:$CI$508,ROW('NAV plus Dist'!AM73)+1,FALSE)</f>
        <v>0</v>
      </c>
      <c r="AN74" s="144">
        <f>HLOOKUP(AN$2,NAV!$B$2:$CH$509,ROW(AN73),)+HLOOKUP(AN$2,DIST!$C$1:$CI$508,ROW('NAV plus Dist'!AN73)+1,FALSE)</f>
        <v>0</v>
      </c>
      <c r="AO74" s="144">
        <f>HLOOKUP(AO$2,NAV!$B$2:$CH$509,ROW(AO73),)+HLOOKUP(AO$2,DIST!$C$1:$CI$508,ROW('NAV plus Dist'!AO73)+1,FALSE)</f>
        <v>0</v>
      </c>
      <c r="AP74" s="144">
        <f>HLOOKUP(AP$2,NAV!$B$2:$CH$509,ROW(AP73),)+HLOOKUP(AP$2,DIST!$C$1:$CI$508,ROW('NAV plus Dist'!AP73)+1,FALSE)</f>
        <v>0</v>
      </c>
      <c r="AQ74" s="144">
        <f>HLOOKUP(AQ$2,NAV!$B$2:$CH$509,ROW(AQ73),)+HLOOKUP(AQ$2,DIST!$C$1:$CI$508,ROW('NAV plus Dist'!AQ73)+1,FALSE)</f>
        <v>0</v>
      </c>
      <c r="AR74" s="144">
        <f>HLOOKUP(AR$2,NAV!$B$2:$CH$509,ROW(AR73),)+HLOOKUP(AR$2,DIST!$C$1:$CI$508,ROW('NAV plus Dist'!AR73)+1,FALSE)</f>
        <v>0</v>
      </c>
      <c r="AS74" s="144">
        <f>HLOOKUP(AS$2,NAV!$B$2:$CH$509,ROW(AS73),)+HLOOKUP(AS$2,DIST!$C$1:$CI$508,ROW('NAV plus Dist'!AS73)+1,FALSE)</f>
        <v>0</v>
      </c>
      <c r="AT74" s="144">
        <f>HLOOKUP(AT$2,NAV!$B$2:$CH$509,ROW(AT73),)+HLOOKUP(AT$2,DIST!$C$1:$CI$508,ROW('NAV plus Dist'!AT73)+1,FALSE)</f>
        <v>0</v>
      </c>
      <c r="AU74" s="144">
        <f>HLOOKUP(AU$2,NAV!$B$2:$CH$509,ROW(AU73),)+HLOOKUP(AU$2,DIST!$C$1:$CI$508,ROW('NAV plus Dist'!AU73)+1,FALSE)</f>
        <v>0</v>
      </c>
      <c r="AV74" s="144">
        <f>HLOOKUP(AV$2,NAV!$B$2:$CH$509,ROW(AV73),)+HLOOKUP(AV$2,DIST!$C$1:$CI$508,ROW('NAV plus Dist'!AV73)+1,FALSE)</f>
        <v>0</v>
      </c>
      <c r="AW74" s="144">
        <f>HLOOKUP(AW$2,NAV!$B$2:$CH$509,ROW(AW73),)+HLOOKUP(AW$2,DIST!$C$1:$CI$508,ROW('NAV plus Dist'!AW73)+1,FALSE)</f>
        <v>0</v>
      </c>
      <c r="AX74" s="144">
        <f>HLOOKUP(AX$2,NAV!$B$2:$CH$509,ROW(AX73),)+HLOOKUP(AX$2,DIST!$C$1:$CI$508,ROW('NAV plus Dist'!AX73)+1,FALSE)</f>
        <v>0</v>
      </c>
      <c r="AY74" s="144">
        <f>HLOOKUP(AY$2,NAV!$B$2:$CH$509,ROW(AY73),)+HLOOKUP(AY$2,DIST!$C$1:$CI$508,ROW('NAV plus Dist'!AY73)+1,FALSE)</f>
        <v>0</v>
      </c>
      <c r="AZ74" s="144">
        <f>HLOOKUP(AZ$2,NAV!$B$2:$CH$509,ROW(AZ73),)+HLOOKUP(AZ$2,DIST!$C$1:$CI$508,ROW('NAV plus Dist'!AZ73)+1,FALSE)</f>
        <v>0</v>
      </c>
      <c r="BA74" s="144">
        <f>HLOOKUP(BA$2,NAV!$B$2:$CH$509,ROW(BA73),)+HLOOKUP(BA$2,DIST!$C$1:$CI$508,ROW('NAV plus Dist'!BA73)+1,FALSE)</f>
        <v>0</v>
      </c>
      <c r="BB74" s="144">
        <f>HLOOKUP(BB$2,NAV!$B$2:$CH$509,ROW(BB73),)+HLOOKUP(BB$2,DIST!$C$1:$CI$508,ROW('NAV plus Dist'!BB73)+1,FALSE)</f>
        <v>0</v>
      </c>
      <c r="BC74" s="144">
        <f>HLOOKUP(BC$2,NAV!$B$2:$CH$509,ROW(BC73),)+HLOOKUP(BC$2,DIST!$C$1:$CI$508,ROW('NAV plus Dist'!BC73)+1,FALSE)</f>
        <v>0</v>
      </c>
      <c r="BD74" s="144">
        <f>HLOOKUP(BD$2,NAV!$B$2:$CH$509,ROW(BD73),)+HLOOKUP(BD$2,DIST!$C$1:$CI$508,ROW('NAV plus Dist'!BD73)+1,FALSE)</f>
        <v>0</v>
      </c>
      <c r="BE74" s="144">
        <f>HLOOKUP(BE$2,NAV!$B$2:$CH$509,ROW(BE73),)+HLOOKUP(BE$2,DIST!$C$1:$CI$508,ROW('NAV plus Dist'!BE73)+1,FALSE)</f>
        <v>0</v>
      </c>
      <c r="BF74" s="144">
        <f>HLOOKUP(BF$2,NAV!$B$2:$CH$509,ROW(BF73),)+HLOOKUP(BF$2,DIST!$C$1:$CI$508,ROW('NAV plus Dist'!BF73)+1,FALSE)</f>
        <v>0</v>
      </c>
      <c r="BG74" s="144">
        <f>HLOOKUP(BG$2,NAV!$B$2:$CH$509,ROW(BG73),)+HLOOKUP(BG$2,DIST!$C$1:$CI$508,ROW('NAV plus Dist'!BG73)+1,FALSE)</f>
        <v>0</v>
      </c>
      <c r="BH74" s="144">
        <f>HLOOKUP(BH$2,NAV!$B$2:$CH$509,ROW(BH73),)+HLOOKUP(BH$2,DIST!$C$1:$CI$508,ROW('NAV plus Dist'!BH73)+1,FALSE)</f>
        <v>0</v>
      </c>
      <c r="BI74" s="144">
        <f>HLOOKUP(BI$2,NAV!$B$2:$CH$509,ROW(BI73),)+HLOOKUP(BI$2,DIST!$C$1:$CI$508,ROW('NAV plus Dist'!BI73)+1,FALSE)</f>
        <v>0</v>
      </c>
      <c r="BJ74" s="144">
        <f>HLOOKUP(BJ$2,NAV!$B$2:$CH$509,ROW(BJ73),)+HLOOKUP(BJ$2,DIST!$C$1:$CI$508,ROW('NAV plus Dist'!BJ73)+1,FALSE)</f>
        <v>0</v>
      </c>
      <c r="BK74" s="144">
        <f>HLOOKUP(BK$2,NAV!$B$2:$CH$509,ROW(BK73),)+HLOOKUP(BK$2,DIST!$C$1:$CI$508,ROW('NAV plus Dist'!BK73)+1,FALSE)</f>
        <v>0</v>
      </c>
      <c r="BL74" s="144">
        <f>HLOOKUP(BL$2,NAV!$B$2:$CH$509,ROW(BL73),)+HLOOKUP(BL$2,DIST!$C$1:$CI$508,ROW('NAV plus Dist'!BL73)+1,FALSE)</f>
        <v>0</v>
      </c>
      <c r="BM74" s="144">
        <f>HLOOKUP(BM$2,NAV!$B$2:$CH$509,ROW(BM73),)+HLOOKUP(BM$2,DIST!$C$1:$CI$508,ROW('NAV plus Dist'!BM73)+1,FALSE)</f>
        <v>0</v>
      </c>
      <c r="BN74" s="144">
        <f>HLOOKUP(BN$2,NAV!$B$2:$CH$509,ROW(BN73),)+HLOOKUP(BN$2,DIST!$C$1:$CI$508,ROW('NAV plus Dist'!BN73)+1,FALSE)</f>
        <v>0</v>
      </c>
      <c r="BO74" s="144">
        <f>HLOOKUP(BO$2,NAV!$B$2:$CH$509,ROW(BO73),)+HLOOKUP(BO$2,DIST!$C$1:$CI$508,ROW('NAV plus Dist'!BO73)+1,FALSE)</f>
        <v>0</v>
      </c>
      <c r="BP74" s="144">
        <f>HLOOKUP(BP$2,NAV!$B$2:$CH$509,ROW(BP73),)+HLOOKUP(BP$2,DIST!$C$1:$CI$508,ROW('NAV plus Dist'!BP73)+1,FALSE)</f>
        <v>0</v>
      </c>
      <c r="BQ74" s="144">
        <f>HLOOKUP(BQ$2,NAV!$B$2:$CH$509,ROW(BQ73),)+HLOOKUP(BQ$2,DIST!$C$1:$CI$508,ROW('NAV plus Dist'!BQ73)+1,FALSE)</f>
        <v>0</v>
      </c>
      <c r="BR74" s="144">
        <f>HLOOKUP(BR$2,NAV!$B$2:$CH$509,ROW(BR73),)+HLOOKUP(BR$2,DIST!$C$1:$CI$508,ROW('NAV plus Dist'!BR73)+1,FALSE)</f>
        <v>0</v>
      </c>
      <c r="BS74" s="144">
        <f>HLOOKUP(BS$2,NAV!$B$2:$CH$509,ROW(BS73),)+HLOOKUP(BS$2,DIST!$C$1:$CI$508,ROW('NAV plus Dist'!BS73)+1,FALSE)</f>
        <v>0</v>
      </c>
      <c r="BT74" s="144">
        <f>HLOOKUP(BT$2,NAV!$B$2:$CH$509,ROW(BT73),)+HLOOKUP(BT$2,DIST!$C$1:$CI$508,ROW('NAV plus Dist'!BT73)+1,FALSE)</f>
        <v>0</v>
      </c>
      <c r="BU74" s="144">
        <f>HLOOKUP(BU$2,NAV!$B$2:$CH$509,ROW(BU73),)+HLOOKUP(BU$2,DIST!$C$1:$CI$508,ROW('NAV plus Dist'!BU73)+1,FALSE)</f>
        <v>0</v>
      </c>
      <c r="BV74" s="144">
        <f>HLOOKUP(BV$2,NAV!$B$2:$CH$509,ROW(BV73),)+HLOOKUP(BV$2,DIST!$C$1:$CI$508,ROW('NAV plus Dist'!BV73)+1,FALSE)</f>
        <v>0</v>
      </c>
      <c r="BW74" s="144">
        <f>HLOOKUP(BW$2,NAV!$B$2:$CH$509,ROW(BW73),)+HLOOKUP(BW$2,DIST!$C$1:$CI$508,ROW('NAV plus Dist'!BW73)+1,FALSE)</f>
        <v>0</v>
      </c>
      <c r="BX74" s="144">
        <f>HLOOKUP(BX$2,NAV!$B$2:$CH$509,ROW(BX73),)+HLOOKUP(BX$2,DIST!$C$1:$CI$508,ROW('NAV plus Dist'!BX73)+1,FALSE)</f>
        <v>0</v>
      </c>
      <c r="BY74" s="144">
        <f>HLOOKUP(BY$2,NAV!$B$2:$CH$509,ROW(BY73),)+HLOOKUP(BY$2,DIST!$C$1:$CI$508,ROW('NAV plus Dist'!BY73)+1,FALSE)</f>
        <v>0</v>
      </c>
      <c r="BZ74" s="144">
        <f>HLOOKUP(BZ$2,NAV!$B$2:$CH$509,ROW(BZ73),)+HLOOKUP(BZ$2,DIST!$C$1:$CI$508,ROW('NAV plus Dist'!BZ73)+1,FALSE)</f>
        <v>0</v>
      </c>
      <c r="CA74" s="144">
        <f>HLOOKUP(CA$2,NAV!$B$2:$CH$509,ROW(CA73),)+HLOOKUP(CA$2,DIST!$C$1:$CI$508,ROW('NAV plus Dist'!CA73)+1,FALSE)</f>
        <v>0</v>
      </c>
      <c r="CB74" s="144">
        <f>HLOOKUP(CB$2,NAV!$B$2:$CH$509,ROW(CB73),)+HLOOKUP(CB$2,DIST!$C$1:$CI$508,ROW('NAV plus Dist'!CB73)+1,FALSE)</f>
        <v>0</v>
      </c>
      <c r="CC74" s="144">
        <f>HLOOKUP(CC$2,NAV!$B$2:$CH$509,ROW(CC73),)+HLOOKUP(CC$2,DIST!$C$1:$CI$508,ROW('NAV plus Dist'!CC73)+1,FALSE)</f>
        <v>0</v>
      </c>
      <c r="CD74" s="144">
        <f>HLOOKUP(CD$2,NAV!$B$2:$CH$509,ROW(CD73),)+HLOOKUP(CD$2,DIST!$C$1:$CI$508,ROW('NAV plus Dist'!CD73)+1,FALSE)</f>
        <v>0</v>
      </c>
      <c r="CE74" s="144">
        <f>HLOOKUP(CE$2,NAV!$B$2:$CH$509,ROW(CE73),)+HLOOKUP(CE$2,DIST!$C$1:$CI$508,ROW('NAV plus Dist'!CE73)+1,FALSE)</f>
        <v>0</v>
      </c>
      <c r="CF74" s="144">
        <f>HLOOKUP(CF$2,NAV!$B$2:$CH$509,ROW(CF73),)+HLOOKUP(CF$2,DIST!$C$1:$CI$508,ROW('NAV plus Dist'!CF73)+1,FALSE)</f>
        <v>0</v>
      </c>
      <c r="CG74" s="144">
        <f>HLOOKUP(CG$2,NAV!$B$2:$CH$509,ROW(CG73),)+HLOOKUP(CG$2,DIST!$C$1:$CI$508,ROW('NAV plus Dist'!CG73)+1,FALSE)</f>
        <v>0</v>
      </c>
      <c r="CH74" s="144">
        <f>HLOOKUP(CH$2,NAV!$B$2:$CH$509,ROW(CH73),)+HLOOKUP(CH$2,DIST!$C$1:$CI$508,ROW('NAV plus Dist'!CH73)+1,FALSE)</f>
        <v>0</v>
      </c>
      <c r="CI74" s="144">
        <f>HLOOKUP(CI$2,NAV!$B$2:$CH$509,ROW(CI73),)+HLOOKUP(CI$2,DIST!$C$1:$CI$508,ROW('NAV plus Dist'!CI73)+1,FALSE)</f>
        <v>0</v>
      </c>
      <c r="CJ74" s="144">
        <f>HLOOKUP(CJ$2,NAV!$B$2:$AAA$509,ROW(CJ73),)+HLOOKUP(CJ$2,DIST!$C$1:$AAJ$508,ROW('NAV plus Dist'!CJ73)+1,FALSE)</f>
        <v>0</v>
      </c>
      <c r="CK74" s="144">
        <f>HLOOKUP(CK$2,NAV!$B$2:$AAA$509,ROW(CK73),)+HLOOKUP(CK$2,DIST!$C$1:$AAJ$508,ROW('NAV plus Dist'!CK73)+1,FALSE)</f>
        <v>0</v>
      </c>
      <c r="CL74" s="144">
        <f>HLOOKUP(CL$2,NAV!$B$2:$AAA$509,ROW(CL73),)+HLOOKUP(CL$2,DIST!$C$1:$AAJ$508,ROW('NAV plus Dist'!CL73)+1,FALSE)</f>
        <v>0</v>
      </c>
      <c r="CM74" s="144">
        <f>HLOOKUP(CM$2,NAV!$B$2:$AAA$509,ROW(CM73),)+HLOOKUP(CM$2,DIST!$C$1:$AAJ$508,ROW('NAV plus Dist'!CM73)+1,FALSE)</f>
        <v>0</v>
      </c>
      <c r="CN74" s="144">
        <f>HLOOKUP(CN$2,NAV!$B$2:$AAA$509,ROW(CN73),)+HLOOKUP(CN$2,DIST!$C$1:$AAJ$508,ROW('NAV plus Dist'!CN73)+1,FALSE)</f>
        <v>0</v>
      </c>
      <c r="CO74" s="144">
        <f>HLOOKUP(CO$2,NAV!$B$2:$AAA$509,ROW(CO73),)+HLOOKUP(CO$2,DIST!$C$1:$AAJ$508,ROW('NAV plus Dist'!CO73)+1,FALSE)</f>
        <v>0</v>
      </c>
      <c r="CP74" s="144">
        <f>HLOOKUP(CP$2,NAV!$B$2:$AAA$509,ROW(CP73),)+HLOOKUP(CP$2,DIST!$C$1:$AAJ$508,ROW('NAV plus Dist'!CP73)+1,FALSE)</f>
        <v>0</v>
      </c>
      <c r="CQ74" s="144">
        <f>HLOOKUP(CQ$2,NAV!$B$2:$AAA$509,ROW(CQ73),)+HLOOKUP(CQ$2,DIST!$C$1:$AAJ$508,ROW('NAV plus Dist'!CQ73)+1,FALSE)</f>
        <v>0</v>
      </c>
      <c r="CR74" s="144">
        <f>HLOOKUP(CR$2,NAV!$B$2:$AAA$509,ROW(CR73),)+HLOOKUP(CR$2,DIST!$C$1:$AAJ$508,ROW('NAV plus Dist'!CR73)+1,FALSE)</f>
        <v>0</v>
      </c>
      <c r="CS74" s="144">
        <f>HLOOKUP(CS$2,NAV!$B$2:$AAA$509,ROW(CS73),)+HLOOKUP(CS$2,DIST!$C$1:$AAJ$508,ROW('NAV plus Dist'!CS73)+1,FALSE)</f>
        <v>0</v>
      </c>
      <c r="CT74" s="144">
        <f>HLOOKUP(CT$2,NAV!$B$2:$AAA$509,ROW(CT73),)+HLOOKUP(CT$2,DIST!$C$1:$AAJ$508,ROW('NAV plus Dist'!CT73)+1,FALSE)</f>
        <v>0</v>
      </c>
      <c r="CU74" s="144">
        <f>HLOOKUP(CU$2,NAV!$B$2:$AAA$509,ROW(CU73),)+HLOOKUP(CU$2,DIST!$C$1:$AAJ$508,ROW('NAV plus Dist'!CU73)+1,FALSE)</f>
        <v>0</v>
      </c>
      <c r="CV74" s="144">
        <f>HLOOKUP(CV$2,NAV!$B$2:$AAA$509,ROW(CV73),)+HLOOKUP(CV$2,DIST!$C$1:$AAJ$508,ROW('NAV plus Dist'!CV73)+1,FALSE)</f>
        <v>0</v>
      </c>
      <c r="CW74" s="144">
        <f>HLOOKUP(CW$2,NAV!$B$2:$AAA$509,ROW(CW73),)+HLOOKUP(CW$2,DIST!$C$1:$AAJ$508,ROW('NAV plus Dist'!CW73)+1,FALSE)</f>
        <v>0</v>
      </c>
      <c r="CX74" s="144">
        <f>HLOOKUP(CX$2,NAV!$B$2:$AAA$509,ROW(CX73),)+HLOOKUP(CX$2,DIST!$C$1:$AAJ$508,ROW('NAV plus Dist'!CX73)+1,FALSE)</f>
        <v>0</v>
      </c>
      <c r="CY74" s="144">
        <f>HLOOKUP(CY$2,NAV!$B$2:$AAA$509,ROW(CY73),)+HLOOKUP(CY$2,DIST!$C$1:$AAJ$508,ROW('NAV plus Dist'!CY73)+1,FALSE)</f>
        <v>0</v>
      </c>
      <c r="CZ74" s="144">
        <f>HLOOKUP(CZ$2,NAV!$B$2:$AAA$509,ROW(CZ73),)+HLOOKUP(CZ$2,DIST!$C$1:$AAJ$508,ROW('NAV plus Dist'!CZ73)+1,FALSE)</f>
        <v>0</v>
      </c>
      <c r="DA74" s="144">
        <f>HLOOKUP(DA$2,NAV!$B$2:$AAA$509,ROW(DA73),)+HLOOKUP(DA$2,DIST!$C$1:$AAJ$508,ROW('NAV plus Dist'!DA73)+1,FALSE)</f>
        <v>0</v>
      </c>
      <c r="DB74" s="144">
        <f>HLOOKUP(DB$2,NAV!$B$2:$AAA$509,ROW(DB73),)+HLOOKUP(DB$2,DIST!$C$1:$AAJ$508,ROW('NAV plus Dist'!DB73)+1,FALSE)</f>
        <v>0</v>
      </c>
      <c r="DC74" s="144">
        <f>HLOOKUP(DC$2,NAV!$B$2:$AAA$509,ROW(DC73),)+HLOOKUP(DC$2,DIST!$C$1:$AAJ$508,ROW('NAV plus Dist'!DC73)+1,FALSE)</f>
        <v>0</v>
      </c>
      <c r="DD74" s="144">
        <f>HLOOKUP(DD$2,NAV!$B$2:$AAA$509,ROW(DD73),)+HLOOKUP(DD$2,DIST!$C$1:$AAJ$508,ROW('NAV plus Dist'!DD73)+1,FALSE)</f>
        <v>0</v>
      </c>
      <c r="DE74" s="144">
        <f>HLOOKUP(DE$2,NAV!$B$2:$AAA$509,ROW(DE73),)+HLOOKUP(DE$2,DIST!$C$1:$AAJ$508,ROW('NAV plus Dist'!DE73)+1,FALSE)</f>
        <v>0</v>
      </c>
      <c r="DF74" s="144">
        <f>HLOOKUP(DF$2,NAV!$B$2:$AAA$509,ROW(DF73),)+HLOOKUP(DF$2,DIST!$C$1:$AAJ$508,ROW('NAV plus Dist'!DF73)+1,FALSE)</f>
        <v>0</v>
      </c>
      <c r="DG74" s="144">
        <f>HLOOKUP(DG$2,NAV!$B$2:$AAA$509,ROW(DG73),)+HLOOKUP(DG$2,DIST!$C$1:$AAJ$508,ROW('NAV plus Dist'!DG73)+1,FALSE)</f>
        <v>0</v>
      </c>
      <c r="DH74" s="144">
        <f>HLOOKUP(DH$2,NAV!$B$2:$AAA$509,ROW(DH73),)+HLOOKUP(DH$2,DIST!$C$1:$AAJ$508,ROW('NAV plus Dist'!DH73)+1,FALSE)</f>
        <v>0</v>
      </c>
    </row>
    <row r="75" spans="1:112">
      <c r="A75" s="94">
        <f t="shared" si="76"/>
        <v>124</v>
      </c>
      <c r="B75" s="148">
        <f t="shared" si="77"/>
        <v>42277</v>
      </c>
      <c r="C75" s="144">
        <f>HLOOKUP(C$2,NAV!$B$2:$CH$509,ROW(C74),)+HLOOKUP(C$2,DIST!$C$1:$CI$508,ROW('NAV plus Dist'!C74)+1,FALSE)</f>
        <v>7.8634000000000004</v>
      </c>
      <c r="D75" s="144">
        <f>HLOOKUP(D$2,NAV!$B$2:$CH$509,ROW(D74),)+HLOOKUP(D$2,DIST!$C$1:$CI$508,ROW('NAV plus Dist'!D74)+1,FALSE)</f>
        <v>0</v>
      </c>
      <c r="E75" s="144">
        <f>HLOOKUP(E$2,NAV!$B$2:$CH$509,ROW(E74),)+HLOOKUP(E$2,DIST!$C$1:$CI$508,ROW('NAV plus Dist'!E74)+1,FALSE)</f>
        <v>0</v>
      </c>
      <c r="F75" s="144">
        <f>HLOOKUP(F$2,NAV!$B$2:$CH$509,ROW(F74),)+HLOOKUP(F$2,DIST!$C$1:$CI$508,ROW('NAV plus Dist'!F74)+1,FALSE)</f>
        <v>0</v>
      </c>
      <c r="G75" s="144">
        <f>HLOOKUP(G$2,NAV!$B$2:$CH$509,ROW(G74),)+HLOOKUP(G$2,DIST!$C$1:$CI$508,ROW('NAV plus Dist'!G74)+1,FALSE)</f>
        <v>0</v>
      </c>
      <c r="H75" s="144">
        <f>HLOOKUP(H$2,NAV!$B$2:$CH$509,ROW(H74),)+HLOOKUP(H$2,DIST!$C$1:$CI$508,ROW('NAV plus Dist'!H74)+1,FALSE)</f>
        <v>0</v>
      </c>
      <c r="I75" s="144">
        <f>HLOOKUP(I$2,NAV!$B$2:$CH$509,ROW(I74),)+HLOOKUP(I$2,DIST!$C$1:$CI$508,ROW('NAV plus Dist'!I74)+1,FALSE)</f>
        <v>0</v>
      </c>
      <c r="J75" s="144">
        <f>HLOOKUP(J$2,NAV!$B$2:$CH$509,ROW(J74),)+HLOOKUP(J$2,DIST!$C$1:$CI$508,ROW('NAV plus Dist'!J74)+1,FALSE)</f>
        <v>0</v>
      </c>
      <c r="K75" s="144">
        <f>HLOOKUP(K$2,NAV!$B$2:$CH$509,ROW(K74),)+HLOOKUP(K$2,DIST!$C$1:$CI$508,ROW('NAV plus Dist'!K74)+1,FALSE)</f>
        <v>0</v>
      </c>
      <c r="L75" s="144">
        <f>HLOOKUP(L$2,NAV!$B$2:$CH$509,ROW(L74),)+HLOOKUP(L$2,DIST!$C$1:$CI$508,ROW('NAV plus Dist'!L74)+1,FALSE)</f>
        <v>0</v>
      </c>
      <c r="M75" s="144">
        <f>HLOOKUP(M$2,NAV!$B$2:$CH$509,ROW(M74),)+HLOOKUP(M$2,DIST!$C$1:$CI$508,ROW('NAV plus Dist'!M74)+1,FALSE)</f>
        <v>0</v>
      </c>
      <c r="N75" s="144">
        <f>HLOOKUP(N$2,NAV!$B$2:$CH$509,ROW(N74),)+HLOOKUP(N$2,DIST!$C$1:$CI$508,ROW('NAV plus Dist'!N74)+1,FALSE)</f>
        <v>0</v>
      </c>
      <c r="O75" s="144">
        <f>HLOOKUP(O$2,NAV!$B$2:$CH$509,ROW(O74),)+HLOOKUP(O$2,DIST!$C$1:$CI$508,ROW('NAV plus Dist'!O74)+1,FALSE)</f>
        <v>6.0218999999999996</v>
      </c>
      <c r="P75" s="144">
        <f>HLOOKUP(P$2,NAV!$B$2:$CH$509,ROW(P74),)+HLOOKUP(P$2,DIST!$C$1:$CI$508,ROW('NAV plus Dist'!P74)+1,FALSE)</f>
        <v>6.0312000000000001</v>
      </c>
      <c r="Q75" s="144">
        <f>HLOOKUP(Q$2,NAV!$B$2:$CH$509,ROW(Q74),)+HLOOKUP(Q$2,DIST!$C$1:$CI$508,ROW('NAV plus Dist'!Q74)+1,FALSE)</f>
        <v>13.6715</v>
      </c>
      <c r="R75" s="144">
        <f>HLOOKUP(R$2,NAV!$B$2:$CH$509,ROW(R74),)+HLOOKUP(R$2,DIST!$C$1:$CI$508,ROW('NAV plus Dist'!R74)+1,FALSE)</f>
        <v>13.6715</v>
      </c>
      <c r="S75" s="144">
        <f>HLOOKUP(S$2,NAV!$B$2:$CH$509,ROW(S74),)+HLOOKUP(S$2,DIST!$C$1:$CI$508,ROW('NAV plus Dist'!S74)+1,FALSE)</f>
        <v>13.3001</v>
      </c>
      <c r="T75" s="144">
        <f>HLOOKUP(T$2,NAV!$B$2:$CH$509,ROW(T74),)+HLOOKUP(T$2,DIST!$C$1:$CI$508,ROW('NAV plus Dist'!T74)+1,FALSE)</f>
        <v>14.2372</v>
      </c>
      <c r="U75" s="144">
        <f>HLOOKUP(U$2,NAV!$B$2:$CH$509,ROW(U74),)+HLOOKUP(U$2,DIST!$C$1:$CI$508,ROW('NAV plus Dist'!U74)+1,FALSE)</f>
        <v>13.787100000000001</v>
      </c>
      <c r="V75" s="144">
        <f>HLOOKUP(V$2,NAV!$B$2:$CH$509,ROW(V74),)+HLOOKUP(V$2,DIST!$C$1:$CI$508,ROW('NAV plus Dist'!V74)+1,FALSE)</f>
        <v>12.454700000000001</v>
      </c>
      <c r="W75" s="144">
        <f>HLOOKUP(W$2,NAV!$B$2:$CH$509,ROW(W74),)+HLOOKUP(W$2,DIST!$C$1:$CI$508,ROW('NAV plus Dist'!W74)+1,FALSE)</f>
        <v>12.454700000000001</v>
      </c>
      <c r="X75" s="144">
        <f>HLOOKUP(X$2,NAV!$B$2:$CH$509,ROW(X74),)+HLOOKUP(X$2,DIST!$C$1:$CI$508,ROW('NAV plus Dist'!X74)+1,FALSE)</f>
        <v>12.514699999999999</v>
      </c>
      <c r="Y75" s="144">
        <f>HLOOKUP(Y$2,NAV!$B$2:$CH$509,ROW(Y74),)+HLOOKUP(Y$2,DIST!$C$1:$CI$508,ROW('NAV plus Dist'!Y74)+1,FALSE)</f>
        <v>13.1418</v>
      </c>
      <c r="Z75" s="144">
        <f>HLOOKUP(Z$2,NAV!$B$2:$CH$509,ROW(Z74),)+HLOOKUP(Z$2,DIST!$C$1:$CI$508,ROW('NAV plus Dist'!Z74)+1,FALSE)</f>
        <v>12.6281</v>
      </c>
      <c r="AA75" s="144">
        <f>HLOOKUP(AA$2,NAV!$B$2:$CH$509,ROW(AA74),)+HLOOKUP(AA$2,DIST!$C$1:$CI$508,ROW('NAV plus Dist'!AA74)+1,FALSE)</f>
        <v>8.0225000000000009</v>
      </c>
      <c r="AB75" s="144">
        <f>HLOOKUP(AB$2,NAV!$B$2:$CH$509,ROW(AB74),)+HLOOKUP(AB$2,DIST!$C$1:$CI$508,ROW('NAV plus Dist'!AB74)+1,FALSE)</f>
        <v>0</v>
      </c>
      <c r="AC75" s="144">
        <f>HLOOKUP(AC$2,NAV!$B$2:$CH$509,ROW(AC74),)+HLOOKUP(AC$2,DIST!$C$1:$CI$508,ROW('NAV plus Dist'!AC74)+1,FALSE)</f>
        <v>8.048</v>
      </c>
      <c r="AD75" s="144">
        <f>HLOOKUP(AD$2,NAV!$B$2:$CH$509,ROW(AD74),)+HLOOKUP(AD$2,DIST!$C$1:$CI$508,ROW('NAV plus Dist'!AD74)+1,FALSE)</f>
        <v>0</v>
      </c>
      <c r="AE75" s="144">
        <f>HLOOKUP(AE$2,NAV!$B$2:$CH$509,ROW(AE74),)+HLOOKUP(AE$2,DIST!$C$1:$CI$508,ROW('NAV plus Dist'!AE74)+1,FALSE)</f>
        <v>0</v>
      </c>
      <c r="AF75" s="144">
        <f>HLOOKUP(AF$2,NAV!$B$2:$CH$509,ROW(AF74),)+HLOOKUP(AF$2,DIST!$C$1:$CI$508,ROW('NAV plus Dist'!AF74)+1,FALSE)</f>
        <v>8.5204999999999984</v>
      </c>
      <c r="AG75" s="144">
        <f>HLOOKUP(AG$2,NAV!$B$2:$CH$509,ROW(AG74),)+HLOOKUP(AG$2,DIST!$C$1:$CI$508,ROW('NAV plus Dist'!AG74)+1,FALSE)</f>
        <v>0</v>
      </c>
      <c r="AH75" s="144">
        <f>HLOOKUP(AH$2,NAV!$B$2:$CH$509,ROW(AH74),)+HLOOKUP(AH$2,DIST!$C$1:$CI$508,ROW('NAV plus Dist'!AH74)+1,FALSE)</f>
        <v>0</v>
      </c>
      <c r="AI75" s="144">
        <f>HLOOKUP(AI$2,NAV!$B$2:$CH$509,ROW(AI74),)+HLOOKUP(AI$2,DIST!$C$1:$CI$508,ROW('NAV plus Dist'!AI74)+1,FALSE)</f>
        <v>0</v>
      </c>
      <c r="AJ75" s="144">
        <f>HLOOKUP(AJ$2,NAV!$B$2:$CH$509,ROW(AJ74),)+HLOOKUP(AJ$2,DIST!$C$1:$CI$508,ROW('NAV plus Dist'!AJ74)+1,FALSE)</f>
        <v>0</v>
      </c>
      <c r="AK75" s="144">
        <f>HLOOKUP(AK$2,NAV!$B$2:$CH$509,ROW(AK74),)+HLOOKUP(AK$2,DIST!$C$1:$CI$508,ROW('NAV plus Dist'!AK74)+1,FALSE)</f>
        <v>0</v>
      </c>
      <c r="AL75" s="144">
        <f>HLOOKUP(AL$2,NAV!$B$2:$CH$509,ROW(AL74),)+HLOOKUP(AL$2,DIST!$C$1:$CI$508,ROW('NAV plus Dist'!AL74)+1,FALSE)</f>
        <v>0</v>
      </c>
      <c r="AM75" s="144">
        <f>HLOOKUP(AM$2,NAV!$B$2:$CH$509,ROW(AM74),)+HLOOKUP(AM$2,DIST!$C$1:$CI$508,ROW('NAV plus Dist'!AM74)+1,FALSE)</f>
        <v>0</v>
      </c>
      <c r="AN75" s="144">
        <f>HLOOKUP(AN$2,NAV!$B$2:$CH$509,ROW(AN74),)+HLOOKUP(AN$2,DIST!$C$1:$CI$508,ROW('NAV plus Dist'!AN74)+1,FALSE)</f>
        <v>0</v>
      </c>
      <c r="AO75" s="144">
        <f>HLOOKUP(AO$2,NAV!$B$2:$CH$509,ROW(AO74),)+HLOOKUP(AO$2,DIST!$C$1:$CI$508,ROW('NAV plus Dist'!AO74)+1,FALSE)</f>
        <v>0</v>
      </c>
      <c r="AP75" s="144">
        <f>HLOOKUP(AP$2,NAV!$B$2:$CH$509,ROW(AP74),)+HLOOKUP(AP$2,DIST!$C$1:$CI$508,ROW('NAV plus Dist'!AP74)+1,FALSE)</f>
        <v>0</v>
      </c>
      <c r="AQ75" s="144">
        <f>HLOOKUP(AQ$2,NAV!$B$2:$CH$509,ROW(AQ74),)+HLOOKUP(AQ$2,DIST!$C$1:$CI$508,ROW('NAV plus Dist'!AQ74)+1,FALSE)</f>
        <v>0</v>
      </c>
      <c r="AR75" s="144">
        <f>HLOOKUP(AR$2,NAV!$B$2:$CH$509,ROW(AR74),)+HLOOKUP(AR$2,DIST!$C$1:$CI$508,ROW('NAV plus Dist'!AR74)+1,FALSE)</f>
        <v>0</v>
      </c>
      <c r="AS75" s="144">
        <f>HLOOKUP(AS$2,NAV!$B$2:$CH$509,ROW(AS74),)+HLOOKUP(AS$2,DIST!$C$1:$CI$508,ROW('NAV plus Dist'!AS74)+1,FALSE)</f>
        <v>0</v>
      </c>
      <c r="AT75" s="144">
        <f>HLOOKUP(AT$2,NAV!$B$2:$CH$509,ROW(AT74),)+HLOOKUP(AT$2,DIST!$C$1:$CI$508,ROW('NAV plus Dist'!AT74)+1,FALSE)</f>
        <v>0</v>
      </c>
      <c r="AU75" s="144">
        <f>HLOOKUP(AU$2,NAV!$B$2:$CH$509,ROW(AU74),)+HLOOKUP(AU$2,DIST!$C$1:$CI$508,ROW('NAV plus Dist'!AU74)+1,FALSE)</f>
        <v>0</v>
      </c>
      <c r="AV75" s="144">
        <f>HLOOKUP(AV$2,NAV!$B$2:$CH$509,ROW(AV74),)+HLOOKUP(AV$2,DIST!$C$1:$CI$508,ROW('NAV plus Dist'!AV74)+1,FALSE)</f>
        <v>0</v>
      </c>
      <c r="AW75" s="144">
        <f>HLOOKUP(AW$2,NAV!$B$2:$CH$509,ROW(AW74),)+HLOOKUP(AW$2,DIST!$C$1:$CI$508,ROW('NAV plus Dist'!AW74)+1,FALSE)</f>
        <v>0</v>
      </c>
      <c r="AX75" s="144">
        <f>HLOOKUP(AX$2,NAV!$B$2:$CH$509,ROW(AX74),)+HLOOKUP(AX$2,DIST!$C$1:$CI$508,ROW('NAV plus Dist'!AX74)+1,FALSE)</f>
        <v>0</v>
      </c>
      <c r="AY75" s="144">
        <f>HLOOKUP(AY$2,NAV!$B$2:$CH$509,ROW(AY74),)+HLOOKUP(AY$2,DIST!$C$1:$CI$508,ROW('NAV plus Dist'!AY74)+1,FALSE)</f>
        <v>0</v>
      </c>
      <c r="AZ75" s="144">
        <f>HLOOKUP(AZ$2,NAV!$B$2:$CH$509,ROW(AZ74),)+HLOOKUP(AZ$2,DIST!$C$1:$CI$508,ROW('NAV plus Dist'!AZ74)+1,FALSE)</f>
        <v>0</v>
      </c>
      <c r="BA75" s="144">
        <f>HLOOKUP(BA$2,NAV!$B$2:$CH$509,ROW(BA74),)+HLOOKUP(BA$2,DIST!$C$1:$CI$508,ROW('NAV plus Dist'!BA74)+1,FALSE)</f>
        <v>0</v>
      </c>
      <c r="BB75" s="144">
        <f>HLOOKUP(BB$2,NAV!$B$2:$CH$509,ROW(BB74),)+HLOOKUP(BB$2,DIST!$C$1:$CI$508,ROW('NAV plus Dist'!BB74)+1,FALSE)</f>
        <v>0</v>
      </c>
      <c r="BC75" s="144">
        <f>HLOOKUP(BC$2,NAV!$B$2:$CH$509,ROW(BC74),)+HLOOKUP(BC$2,DIST!$C$1:$CI$508,ROW('NAV plus Dist'!BC74)+1,FALSE)</f>
        <v>0</v>
      </c>
      <c r="BD75" s="144">
        <f>HLOOKUP(BD$2,NAV!$B$2:$CH$509,ROW(BD74),)+HLOOKUP(BD$2,DIST!$C$1:$CI$508,ROW('NAV plus Dist'!BD74)+1,FALSE)</f>
        <v>0</v>
      </c>
      <c r="BE75" s="144">
        <f>HLOOKUP(BE$2,NAV!$B$2:$CH$509,ROW(BE74),)+HLOOKUP(BE$2,DIST!$C$1:$CI$508,ROW('NAV plus Dist'!BE74)+1,FALSE)</f>
        <v>0</v>
      </c>
      <c r="BF75" s="144">
        <f>HLOOKUP(BF$2,NAV!$B$2:$CH$509,ROW(BF74),)+HLOOKUP(BF$2,DIST!$C$1:$CI$508,ROW('NAV plus Dist'!BF74)+1,FALSE)</f>
        <v>0</v>
      </c>
      <c r="BG75" s="144">
        <f>HLOOKUP(BG$2,NAV!$B$2:$CH$509,ROW(BG74),)+HLOOKUP(BG$2,DIST!$C$1:$CI$508,ROW('NAV plus Dist'!BG74)+1,FALSE)</f>
        <v>0</v>
      </c>
      <c r="BH75" s="144">
        <f>HLOOKUP(BH$2,NAV!$B$2:$CH$509,ROW(BH74),)+HLOOKUP(BH$2,DIST!$C$1:$CI$508,ROW('NAV plus Dist'!BH74)+1,FALSE)</f>
        <v>0</v>
      </c>
      <c r="BI75" s="144">
        <f>HLOOKUP(BI$2,NAV!$B$2:$CH$509,ROW(BI74),)+HLOOKUP(BI$2,DIST!$C$1:$CI$508,ROW('NAV plus Dist'!BI74)+1,FALSE)</f>
        <v>0</v>
      </c>
      <c r="BJ75" s="144">
        <f>HLOOKUP(BJ$2,NAV!$B$2:$CH$509,ROW(BJ74),)+HLOOKUP(BJ$2,DIST!$C$1:$CI$508,ROW('NAV plus Dist'!BJ74)+1,FALSE)</f>
        <v>0</v>
      </c>
      <c r="BK75" s="144">
        <f>HLOOKUP(BK$2,NAV!$B$2:$CH$509,ROW(BK74),)+HLOOKUP(BK$2,DIST!$C$1:$CI$508,ROW('NAV plus Dist'!BK74)+1,FALSE)</f>
        <v>0</v>
      </c>
      <c r="BL75" s="144">
        <f>HLOOKUP(BL$2,NAV!$B$2:$CH$509,ROW(BL74),)+HLOOKUP(BL$2,DIST!$C$1:$CI$508,ROW('NAV plus Dist'!BL74)+1,FALSE)</f>
        <v>0</v>
      </c>
      <c r="BM75" s="144">
        <f>HLOOKUP(BM$2,NAV!$B$2:$CH$509,ROW(BM74),)+HLOOKUP(BM$2,DIST!$C$1:$CI$508,ROW('NAV plus Dist'!BM74)+1,FALSE)</f>
        <v>0</v>
      </c>
      <c r="BN75" s="144">
        <f>HLOOKUP(BN$2,NAV!$B$2:$CH$509,ROW(BN74),)+HLOOKUP(BN$2,DIST!$C$1:$CI$508,ROW('NAV plus Dist'!BN74)+1,FALSE)</f>
        <v>0</v>
      </c>
      <c r="BO75" s="144">
        <f>HLOOKUP(BO$2,NAV!$B$2:$CH$509,ROW(BO74),)+HLOOKUP(BO$2,DIST!$C$1:$CI$508,ROW('NAV plus Dist'!BO74)+1,FALSE)</f>
        <v>0</v>
      </c>
      <c r="BP75" s="144">
        <f>HLOOKUP(BP$2,NAV!$B$2:$CH$509,ROW(BP74),)+HLOOKUP(BP$2,DIST!$C$1:$CI$508,ROW('NAV plus Dist'!BP74)+1,FALSE)</f>
        <v>0</v>
      </c>
      <c r="BQ75" s="144">
        <f>HLOOKUP(BQ$2,NAV!$B$2:$CH$509,ROW(BQ74),)+HLOOKUP(BQ$2,DIST!$C$1:$CI$508,ROW('NAV plus Dist'!BQ74)+1,FALSE)</f>
        <v>0</v>
      </c>
      <c r="BR75" s="144">
        <f>HLOOKUP(BR$2,NAV!$B$2:$CH$509,ROW(BR74),)+HLOOKUP(BR$2,DIST!$C$1:$CI$508,ROW('NAV plus Dist'!BR74)+1,FALSE)</f>
        <v>0</v>
      </c>
      <c r="BS75" s="144">
        <f>HLOOKUP(BS$2,NAV!$B$2:$CH$509,ROW(BS74),)+HLOOKUP(BS$2,DIST!$C$1:$CI$508,ROW('NAV plus Dist'!BS74)+1,FALSE)</f>
        <v>0</v>
      </c>
      <c r="BT75" s="144">
        <f>HLOOKUP(BT$2,NAV!$B$2:$CH$509,ROW(BT74),)+HLOOKUP(BT$2,DIST!$C$1:$CI$508,ROW('NAV plus Dist'!BT74)+1,FALSE)</f>
        <v>0</v>
      </c>
      <c r="BU75" s="144">
        <f>HLOOKUP(BU$2,NAV!$B$2:$CH$509,ROW(BU74),)+HLOOKUP(BU$2,DIST!$C$1:$CI$508,ROW('NAV plus Dist'!BU74)+1,FALSE)</f>
        <v>0</v>
      </c>
      <c r="BV75" s="144">
        <f>HLOOKUP(BV$2,NAV!$B$2:$CH$509,ROW(BV74),)+HLOOKUP(BV$2,DIST!$C$1:$CI$508,ROW('NAV plus Dist'!BV74)+1,FALSE)</f>
        <v>0</v>
      </c>
      <c r="BW75" s="144">
        <f>HLOOKUP(BW$2,NAV!$B$2:$CH$509,ROW(BW74),)+HLOOKUP(BW$2,DIST!$C$1:$CI$508,ROW('NAV plus Dist'!BW74)+1,FALSE)</f>
        <v>0</v>
      </c>
      <c r="BX75" s="144">
        <f>HLOOKUP(BX$2,NAV!$B$2:$CH$509,ROW(BX74),)+HLOOKUP(BX$2,DIST!$C$1:$CI$508,ROW('NAV plus Dist'!BX74)+1,FALSE)</f>
        <v>0</v>
      </c>
      <c r="BY75" s="144">
        <f>HLOOKUP(BY$2,NAV!$B$2:$CH$509,ROW(BY74),)+HLOOKUP(BY$2,DIST!$C$1:$CI$508,ROW('NAV plus Dist'!BY74)+1,FALSE)</f>
        <v>0</v>
      </c>
      <c r="BZ75" s="144">
        <f>HLOOKUP(BZ$2,NAV!$B$2:$CH$509,ROW(BZ74),)+HLOOKUP(BZ$2,DIST!$C$1:$CI$508,ROW('NAV plus Dist'!BZ74)+1,FALSE)</f>
        <v>0</v>
      </c>
      <c r="CA75" s="144">
        <f>HLOOKUP(CA$2,NAV!$B$2:$CH$509,ROW(CA74),)+HLOOKUP(CA$2,DIST!$C$1:$CI$508,ROW('NAV plus Dist'!CA74)+1,FALSE)</f>
        <v>0</v>
      </c>
      <c r="CB75" s="144">
        <f>HLOOKUP(CB$2,NAV!$B$2:$CH$509,ROW(CB74),)+HLOOKUP(CB$2,DIST!$C$1:$CI$508,ROW('NAV plus Dist'!CB74)+1,FALSE)</f>
        <v>0</v>
      </c>
      <c r="CC75" s="144">
        <f>HLOOKUP(CC$2,NAV!$B$2:$CH$509,ROW(CC74),)+HLOOKUP(CC$2,DIST!$C$1:$CI$508,ROW('NAV plus Dist'!CC74)+1,FALSE)</f>
        <v>0</v>
      </c>
      <c r="CD75" s="144">
        <f>HLOOKUP(CD$2,NAV!$B$2:$CH$509,ROW(CD74),)+HLOOKUP(CD$2,DIST!$C$1:$CI$508,ROW('NAV plus Dist'!CD74)+1,FALSE)</f>
        <v>0</v>
      </c>
      <c r="CE75" s="144">
        <f>HLOOKUP(CE$2,NAV!$B$2:$CH$509,ROW(CE74),)+HLOOKUP(CE$2,DIST!$C$1:$CI$508,ROW('NAV plus Dist'!CE74)+1,FALSE)</f>
        <v>0</v>
      </c>
      <c r="CF75" s="144">
        <f>HLOOKUP(CF$2,NAV!$B$2:$CH$509,ROW(CF74),)+HLOOKUP(CF$2,DIST!$C$1:$CI$508,ROW('NAV plus Dist'!CF74)+1,FALSE)</f>
        <v>0</v>
      </c>
      <c r="CG75" s="144">
        <f>HLOOKUP(CG$2,NAV!$B$2:$CH$509,ROW(CG74),)+HLOOKUP(CG$2,DIST!$C$1:$CI$508,ROW('NAV plus Dist'!CG74)+1,FALSE)</f>
        <v>0</v>
      </c>
      <c r="CH75" s="144">
        <f>HLOOKUP(CH$2,NAV!$B$2:$CH$509,ROW(CH74),)+HLOOKUP(CH$2,DIST!$C$1:$CI$508,ROW('NAV plus Dist'!CH74)+1,FALSE)</f>
        <v>0</v>
      </c>
      <c r="CI75" s="144">
        <f>HLOOKUP(CI$2,NAV!$B$2:$CH$509,ROW(CI74),)+HLOOKUP(CI$2,DIST!$C$1:$CI$508,ROW('NAV plus Dist'!CI74)+1,FALSE)</f>
        <v>0</v>
      </c>
      <c r="CJ75" s="144">
        <f>HLOOKUP(CJ$2,NAV!$B$2:$AAA$509,ROW(CJ74),)+HLOOKUP(CJ$2,DIST!$C$1:$AAJ$508,ROW('NAV plus Dist'!CJ74)+1,FALSE)</f>
        <v>0</v>
      </c>
      <c r="CK75" s="144">
        <f>HLOOKUP(CK$2,NAV!$B$2:$AAA$509,ROW(CK74),)+HLOOKUP(CK$2,DIST!$C$1:$AAJ$508,ROW('NAV plus Dist'!CK74)+1,FALSE)</f>
        <v>0</v>
      </c>
      <c r="CL75" s="144">
        <f>HLOOKUP(CL$2,NAV!$B$2:$AAA$509,ROW(CL74),)+HLOOKUP(CL$2,DIST!$C$1:$AAJ$508,ROW('NAV plus Dist'!CL74)+1,FALSE)</f>
        <v>0</v>
      </c>
      <c r="CM75" s="144">
        <f>HLOOKUP(CM$2,NAV!$B$2:$AAA$509,ROW(CM74),)+HLOOKUP(CM$2,DIST!$C$1:$AAJ$508,ROW('NAV plus Dist'!CM74)+1,FALSE)</f>
        <v>0</v>
      </c>
      <c r="CN75" s="144">
        <f>HLOOKUP(CN$2,NAV!$B$2:$AAA$509,ROW(CN74),)+HLOOKUP(CN$2,DIST!$C$1:$AAJ$508,ROW('NAV plus Dist'!CN74)+1,FALSE)</f>
        <v>0</v>
      </c>
      <c r="CO75" s="144">
        <f>HLOOKUP(CO$2,NAV!$B$2:$AAA$509,ROW(CO74),)+HLOOKUP(CO$2,DIST!$C$1:$AAJ$508,ROW('NAV plus Dist'!CO74)+1,FALSE)</f>
        <v>0</v>
      </c>
      <c r="CP75" s="144">
        <f>HLOOKUP(CP$2,NAV!$B$2:$AAA$509,ROW(CP74),)+HLOOKUP(CP$2,DIST!$C$1:$AAJ$508,ROW('NAV plus Dist'!CP74)+1,FALSE)</f>
        <v>0</v>
      </c>
      <c r="CQ75" s="144">
        <f>HLOOKUP(CQ$2,NAV!$B$2:$AAA$509,ROW(CQ74),)+HLOOKUP(CQ$2,DIST!$C$1:$AAJ$508,ROW('NAV plus Dist'!CQ74)+1,FALSE)</f>
        <v>0</v>
      </c>
      <c r="CR75" s="144">
        <f>HLOOKUP(CR$2,NAV!$B$2:$AAA$509,ROW(CR74),)+HLOOKUP(CR$2,DIST!$C$1:$AAJ$508,ROW('NAV plus Dist'!CR74)+1,FALSE)</f>
        <v>0</v>
      </c>
      <c r="CS75" s="144">
        <f>HLOOKUP(CS$2,NAV!$B$2:$AAA$509,ROW(CS74),)+HLOOKUP(CS$2,DIST!$C$1:$AAJ$508,ROW('NAV plus Dist'!CS74)+1,FALSE)</f>
        <v>0</v>
      </c>
      <c r="CT75" s="144">
        <f>HLOOKUP(CT$2,NAV!$B$2:$AAA$509,ROW(CT74),)+HLOOKUP(CT$2,DIST!$C$1:$AAJ$508,ROW('NAV plus Dist'!CT74)+1,FALSE)</f>
        <v>0</v>
      </c>
      <c r="CU75" s="144">
        <f>HLOOKUP(CU$2,NAV!$B$2:$AAA$509,ROW(CU74),)+HLOOKUP(CU$2,DIST!$C$1:$AAJ$508,ROW('NAV plus Dist'!CU74)+1,FALSE)</f>
        <v>0</v>
      </c>
      <c r="CV75" s="144">
        <f>HLOOKUP(CV$2,NAV!$B$2:$AAA$509,ROW(CV74),)+HLOOKUP(CV$2,DIST!$C$1:$AAJ$508,ROW('NAV plus Dist'!CV74)+1,FALSE)</f>
        <v>0</v>
      </c>
      <c r="CW75" s="144">
        <f>HLOOKUP(CW$2,NAV!$B$2:$AAA$509,ROW(CW74),)+HLOOKUP(CW$2,DIST!$C$1:$AAJ$508,ROW('NAV plus Dist'!CW74)+1,FALSE)</f>
        <v>0</v>
      </c>
      <c r="CX75" s="144">
        <f>HLOOKUP(CX$2,NAV!$B$2:$AAA$509,ROW(CX74),)+HLOOKUP(CX$2,DIST!$C$1:$AAJ$508,ROW('NAV plus Dist'!CX74)+1,FALSE)</f>
        <v>0</v>
      </c>
      <c r="CY75" s="144">
        <f>HLOOKUP(CY$2,NAV!$B$2:$AAA$509,ROW(CY74),)+HLOOKUP(CY$2,DIST!$C$1:$AAJ$508,ROW('NAV plus Dist'!CY74)+1,FALSE)</f>
        <v>0</v>
      </c>
      <c r="CZ75" s="144">
        <f>HLOOKUP(CZ$2,NAV!$B$2:$AAA$509,ROW(CZ74),)+HLOOKUP(CZ$2,DIST!$C$1:$AAJ$508,ROW('NAV plus Dist'!CZ74)+1,FALSE)</f>
        <v>0</v>
      </c>
      <c r="DA75" s="144">
        <f>HLOOKUP(DA$2,NAV!$B$2:$AAA$509,ROW(DA74),)+HLOOKUP(DA$2,DIST!$C$1:$AAJ$508,ROW('NAV plus Dist'!DA74)+1,FALSE)</f>
        <v>0</v>
      </c>
      <c r="DB75" s="144">
        <f>HLOOKUP(DB$2,NAV!$B$2:$AAA$509,ROW(DB74),)+HLOOKUP(DB$2,DIST!$C$1:$AAJ$508,ROW('NAV plus Dist'!DB74)+1,FALSE)</f>
        <v>0</v>
      </c>
      <c r="DC75" s="144">
        <f>HLOOKUP(DC$2,NAV!$B$2:$AAA$509,ROW(DC74),)+HLOOKUP(DC$2,DIST!$C$1:$AAJ$508,ROW('NAV plus Dist'!DC74)+1,FALSE)</f>
        <v>0</v>
      </c>
      <c r="DD75" s="144">
        <f>HLOOKUP(DD$2,NAV!$B$2:$AAA$509,ROW(DD74),)+HLOOKUP(DD$2,DIST!$C$1:$AAJ$508,ROW('NAV plus Dist'!DD74)+1,FALSE)</f>
        <v>0</v>
      </c>
      <c r="DE75" s="144">
        <f>HLOOKUP(DE$2,NAV!$B$2:$AAA$509,ROW(DE74),)+HLOOKUP(DE$2,DIST!$C$1:$AAJ$508,ROW('NAV plus Dist'!DE74)+1,FALSE)</f>
        <v>0</v>
      </c>
      <c r="DF75" s="144">
        <f>HLOOKUP(DF$2,NAV!$B$2:$AAA$509,ROW(DF74),)+HLOOKUP(DF$2,DIST!$C$1:$AAJ$508,ROW('NAV plus Dist'!DF74)+1,FALSE)</f>
        <v>0</v>
      </c>
      <c r="DG75" s="144">
        <f>HLOOKUP(DG$2,NAV!$B$2:$AAA$509,ROW(DG74),)+HLOOKUP(DG$2,DIST!$C$1:$AAJ$508,ROW('NAV plus Dist'!DG74)+1,FALSE)</f>
        <v>0</v>
      </c>
      <c r="DH75" s="144">
        <f>HLOOKUP(DH$2,NAV!$B$2:$AAA$509,ROW(DH74),)+HLOOKUP(DH$2,DIST!$C$1:$AAJ$508,ROW('NAV plus Dist'!DH74)+1,FALSE)</f>
        <v>0</v>
      </c>
    </row>
    <row r="76" spans="1:112">
      <c r="A76" s="94">
        <f t="shared" si="76"/>
        <v>123</v>
      </c>
      <c r="B76" s="148">
        <f t="shared" si="77"/>
        <v>42308</v>
      </c>
      <c r="C76" s="144">
        <f>HLOOKUP(C$2,NAV!$B$2:$CH$509,ROW(C75),)+HLOOKUP(C$2,DIST!$C$1:$CI$508,ROW('NAV plus Dist'!C75)+1,FALSE)</f>
        <v>8.5565999999999995</v>
      </c>
      <c r="D76" s="144">
        <f>HLOOKUP(D$2,NAV!$B$2:$CH$509,ROW(D75),)+HLOOKUP(D$2,DIST!$C$1:$CI$508,ROW('NAV plus Dist'!D75)+1,FALSE)</f>
        <v>0</v>
      </c>
      <c r="E76" s="144">
        <f>HLOOKUP(E$2,NAV!$B$2:$CH$509,ROW(E75),)+HLOOKUP(E$2,DIST!$C$1:$CI$508,ROW('NAV plus Dist'!E75)+1,FALSE)</f>
        <v>0</v>
      </c>
      <c r="F76" s="144">
        <f>HLOOKUP(F$2,NAV!$B$2:$CH$509,ROW(F75),)+HLOOKUP(F$2,DIST!$C$1:$CI$508,ROW('NAV plus Dist'!F75)+1,FALSE)</f>
        <v>0</v>
      </c>
      <c r="G76" s="144">
        <f>HLOOKUP(G$2,NAV!$B$2:$CH$509,ROW(G75),)+HLOOKUP(G$2,DIST!$C$1:$CI$508,ROW('NAV plus Dist'!G75)+1,FALSE)</f>
        <v>0</v>
      </c>
      <c r="H76" s="144">
        <f>HLOOKUP(H$2,NAV!$B$2:$CH$509,ROW(H75),)+HLOOKUP(H$2,DIST!$C$1:$CI$508,ROW('NAV plus Dist'!H75)+1,FALSE)</f>
        <v>0</v>
      </c>
      <c r="I76" s="144">
        <f>HLOOKUP(I$2,NAV!$B$2:$CH$509,ROW(I75),)+HLOOKUP(I$2,DIST!$C$1:$CI$508,ROW('NAV plus Dist'!I75)+1,FALSE)</f>
        <v>0</v>
      </c>
      <c r="J76" s="144">
        <f>HLOOKUP(J$2,NAV!$B$2:$CH$509,ROW(J75),)+HLOOKUP(J$2,DIST!$C$1:$CI$508,ROW('NAV plus Dist'!J75)+1,FALSE)</f>
        <v>0</v>
      </c>
      <c r="K76" s="144">
        <f>HLOOKUP(K$2,NAV!$B$2:$CH$509,ROW(K75),)+HLOOKUP(K$2,DIST!$C$1:$CI$508,ROW('NAV plus Dist'!K75)+1,FALSE)</f>
        <v>0</v>
      </c>
      <c r="L76" s="144">
        <f>HLOOKUP(L$2,NAV!$B$2:$CH$509,ROW(L75),)+HLOOKUP(L$2,DIST!$C$1:$CI$508,ROW('NAV plus Dist'!L75)+1,FALSE)</f>
        <v>0</v>
      </c>
      <c r="M76" s="144">
        <f>HLOOKUP(M$2,NAV!$B$2:$CH$509,ROW(M75),)+HLOOKUP(M$2,DIST!$C$1:$CI$508,ROW('NAV plus Dist'!M75)+1,FALSE)</f>
        <v>0</v>
      </c>
      <c r="N76" s="144">
        <f>HLOOKUP(N$2,NAV!$B$2:$CH$509,ROW(N75),)+HLOOKUP(N$2,DIST!$C$1:$CI$508,ROW('NAV plus Dist'!N75)+1,FALSE)</f>
        <v>0</v>
      </c>
      <c r="O76" s="144">
        <f>HLOOKUP(O$2,NAV!$B$2:$CH$509,ROW(O75),)+HLOOKUP(O$2,DIST!$C$1:$CI$508,ROW('NAV plus Dist'!O75)+1,FALSE)</f>
        <v>6.4634999999999998</v>
      </c>
      <c r="P76" s="144">
        <f>HLOOKUP(P$2,NAV!$B$2:$CH$509,ROW(P75),)+HLOOKUP(P$2,DIST!$C$1:$CI$508,ROW('NAV plus Dist'!P75)+1,FALSE)</f>
        <v>6.4844999999999997</v>
      </c>
      <c r="Q76" s="144">
        <f>HLOOKUP(Q$2,NAV!$B$2:$CH$509,ROW(Q75),)+HLOOKUP(Q$2,DIST!$C$1:$CI$508,ROW('NAV plus Dist'!Q75)+1,FALSE)</f>
        <v>13.788</v>
      </c>
      <c r="R76" s="144">
        <f>HLOOKUP(R$2,NAV!$B$2:$CH$509,ROW(R75),)+HLOOKUP(R$2,DIST!$C$1:$CI$508,ROW('NAV plus Dist'!R75)+1,FALSE)</f>
        <v>13.788</v>
      </c>
      <c r="S76" s="144">
        <f>HLOOKUP(S$2,NAV!$B$2:$CH$509,ROW(S75),)+HLOOKUP(S$2,DIST!$C$1:$CI$508,ROW('NAV plus Dist'!S75)+1,FALSE)</f>
        <v>13.400500000000001</v>
      </c>
      <c r="T76" s="144">
        <f>HLOOKUP(T$2,NAV!$B$2:$CH$509,ROW(T75),)+HLOOKUP(T$2,DIST!$C$1:$CI$508,ROW('NAV plus Dist'!T75)+1,FALSE)</f>
        <v>14.3668</v>
      </c>
      <c r="U76" s="144">
        <f>HLOOKUP(U$2,NAV!$B$2:$CH$509,ROW(U75),)+HLOOKUP(U$2,DIST!$C$1:$CI$508,ROW('NAV plus Dist'!U75)+1,FALSE)</f>
        <v>13.906600000000001</v>
      </c>
      <c r="V76" s="144">
        <f>HLOOKUP(V$2,NAV!$B$2:$CH$509,ROW(V75),)+HLOOKUP(V$2,DIST!$C$1:$CI$508,ROW('NAV plus Dist'!V75)+1,FALSE)</f>
        <v>12.831100000000001</v>
      </c>
      <c r="W76" s="144">
        <f>HLOOKUP(W$2,NAV!$B$2:$CH$509,ROW(W75),)+HLOOKUP(W$2,DIST!$C$1:$CI$508,ROW('NAV plus Dist'!W75)+1,FALSE)</f>
        <v>12.831100000000001</v>
      </c>
      <c r="X76" s="144">
        <f>HLOOKUP(X$2,NAV!$B$2:$CH$509,ROW(X75),)+HLOOKUP(X$2,DIST!$C$1:$CI$508,ROW('NAV plus Dist'!X75)+1,FALSE)</f>
        <v>12.8903</v>
      </c>
      <c r="Y76" s="144">
        <f>HLOOKUP(Y$2,NAV!$B$2:$CH$509,ROW(Y75),)+HLOOKUP(Y$2,DIST!$C$1:$CI$508,ROW('NAV plus Dist'!Y75)+1,FALSE)</f>
        <v>13.555900000000001</v>
      </c>
      <c r="Z76" s="144">
        <f>HLOOKUP(Z$2,NAV!$B$2:$CH$509,ROW(Z75),)+HLOOKUP(Z$2,DIST!$C$1:$CI$508,ROW('NAV plus Dist'!Z75)+1,FALSE)</f>
        <v>13.020300000000001</v>
      </c>
      <c r="AA76" s="144">
        <f>HLOOKUP(AA$2,NAV!$B$2:$CH$509,ROW(AA75),)+HLOOKUP(AA$2,DIST!$C$1:$CI$508,ROW('NAV plus Dist'!AA75)+1,FALSE)</f>
        <v>8.6358999999999995</v>
      </c>
      <c r="AB76" s="144">
        <f>HLOOKUP(AB$2,NAV!$B$2:$CH$509,ROW(AB75),)+HLOOKUP(AB$2,DIST!$C$1:$CI$508,ROW('NAV plus Dist'!AB75)+1,FALSE)</f>
        <v>0</v>
      </c>
      <c r="AC76" s="144">
        <f>HLOOKUP(AC$2,NAV!$B$2:$CH$509,ROW(AC75),)+HLOOKUP(AC$2,DIST!$C$1:$CI$508,ROW('NAV plus Dist'!AC75)+1,FALSE)</f>
        <v>8.6676000000000002</v>
      </c>
      <c r="AD76" s="144">
        <f>HLOOKUP(AD$2,NAV!$B$2:$CH$509,ROW(AD75),)+HLOOKUP(AD$2,DIST!$C$1:$CI$508,ROW('NAV plus Dist'!AD75)+1,FALSE)</f>
        <v>0</v>
      </c>
      <c r="AE76" s="144">
        <f>HLOOKUP(AE$2,NAV!$B$2:$CH$509,ROW(AE75),)+HLOOKUP(AE$2,DIST!$C$1:$CI$508,ROW('NAV plus Dist'!AE75)+1,FALSE)</f>
        <v>0</v>
      </c>
      <c r="AF76" s="144">
        <f>HLOOKUP(AF$2,NAV!$B$2:$CH$509,ROW(AF75),)+HLOOKUP(AF$2,DIST!$C$1:$CI$508,ROW('NAV plus Dist'!AF75)+1,FALSE)</f>
        <v>9.0416999999999987</v>
      </c>
      <c r="AG76" s="144">
        <f>HLOOKUP(AG$2,NAV!$B$2:$CH$509,ROW(AG75),)+HLOOKUP(AG$2,DIST!$C$1:$CI$508,ROW('NAV plus Dist'!AG75)+1,FALSE)</f>
        <v>0</v>
      </c>
      <c r="AH76" s="144">
        <f>HLOOKUP(AH$2,NAV!$B$2:$CH$509,ROW(AH75),)+HLOOKUP(AH$2,DIST!$C$1:$CI$508,ROW('NAV plus Dist'!AH75)+1,FALSE)</f>
        <v>0</v>
      </c>
      <c r="AI76" s="144">
        <f>HLOOKUP(AI$2,NAV!$B$2:$CH$509,ROW(AI75),)+HLOOKUP(AI$2,DIST!$C$1:$CI$508,ROW('NAV plus Dist'!AI75)+1,FALSE)</f>
        <v>0</v>
      </c>
      <c r="AJ76" s="144">
        <f>HLOOKUP(AJ$2,NAV!$B$2:$CH$509,ROW(AJ75),)+HLOOKUP(AJ$2,DIST!$C$1:$CI$508,ROW('NAV plus Dist'!AJ75)+1,FALSE)</f>
        <v>0</v>
      </c>
      <c r="AK76" s="144">
        <f>HLOOKUP(AK$2,NAV!$B$2:$CH$509,ROW(AK75),)+HLOOKUP(AK$2,DIST!$C$1:$CI$508,ROW('NAV plus Dist'!AK75)+1,FALSE)</f>
        <v>0</v>
      </c>
      <c r="AL76" s="144">
        <f>HLOOKUP(AL$2,NAV!$B$2:$CH$509,ROW(AL75),)+HLOOKUP(AL$2,DIST!$C$1:$CI$508,ROW('NAV plus Dist'!AL75)+1,FALSE)</f>
        <v>0</v>
      </c>
      <c r="AM76" s="144">
        <f>HLOOKUP(AM$2,NAV!$B$2:$CH$509,ROW(AM75),)+HLOOKUP(AM$2,DIST!$C$1:$CI$508,ROW('NAV plus Dist'!AM75)+1,FALSE)</f>
        <v>0</v>
      </c>
      <c r="AN76" s="144">
        <f>HLOOKUP(AN$2,NAV!$B$2:$CH$509,ROW(AN75),)+HLOOKUP(AN$2,DIST!$C$1:$CI$508,ROW('NAV plus Dist'!AN75)+1,FALSE)</f>
        <v>0</v>
      </c>
      <c r="AO76" s="144">
        <f>HLOOKUP(AO$2,NAV!$B$2:$CH$509,ROW(AO75),)+HLOOKUP(AO$2,DIST!$C$1:$CI$508,ROW('NAV plus Dist'!AO75)+1,FALSE)</f>
        <v>0</v>
      </c>
      <c r="AP76" s="144">
        <f>HLOOKUP(AP$2,NAV!$B$2:$CH$509,ROW(AP75),)+HLOOKUP(AP$2,DIST!$C$1:$CI$508,ROW('NAV plus Dist'!AP75)+1,FALSE)</f>
        <v>0</v>
      </c>
      <c r="AQ76" s="144">
        <f>HLOOKUP(AQ$2,NAV!$B$2:$CH$509,ROW(AQ75),)+HLOOKUP(AQ$2,DIST!$C$1:$CI$508,ROW('NAV plus Dist'!AQ75)+1,FALSE)</f>
        <v>0</v>
      </c>
      <c r="AR76" s="144">
        <f>HLOOKUP(AR$2,NAV!$B$2:$CH$509,ROW(AR75),)+HLOOKUP(AR$2,DIST!$C$1:$CI$508,ROW('NAV plus Dist'!AR75)+1,FALSE)</f>
        <v>0</v>
      </c>
      <c r="AS76" s="144">
        <f>HLOOKUP(AS$2,NAV!$B$2:$CH$509,ROW(AS75),)+HLOOKUP(AS$2,DIST!$C$1:$CI$508,ROW('NAV plus Dist'!AS75)+1,FALSE)</f>
        <v>0</v>
      </c>
      <c r="AT76" s="144">
        <f>HLOOKUP(AT$2,NAV!$B$2:$CH$509,ROW(AT75),)+HLOOKUP(AT$2,DIST!$C$1:$CI$508,ROW('NAV plus Dist'!AT75)+1,FALSE)</f>
        <v>0</v>
      </c>
      <c r="AU76" s="144">
        <f>HLOOKUP(AU$2,NAV!$B$2:$CH$509,ROW(AU75),)+HLOOKUP(AU$2,DIST!$C$1:$CI$508,ROW('NAV plus Dist'!AU75)+1,FALSE)</f>
        <v>0</v>
      </c>
      <c r="AV76" s="144">
        <f>HLOOKUP(AV$2,NAV!$B$2:$CH$509,ROW(AV75),)+HLOOKUP(AV$2,DIST!$C$1:$CI$508,ROW('NAV plus Dist'!AV75)+1,FALSE)</f>
        <v>0</v>
      </c>
      <c r="AW76" s="144">
        <f>HLOOKUP(AW$2,NAV!$B$2:$CH$509,ROW(AW75),)+HLOOKUP(AW$2,DIST!$C$1:$CI$508,ROW('NAV plus Dist'!AW75)+1,FALSE)</f>
        <v>0</v>
      </c>
      <c r="AX76" s="144">
        <f>HLOOKUP(AX$2,NAV!$B$2:$CH$509,ROW(AX75),)+HLOOKUP(AX$2,DIST!$C$1:$CI$508,ROW('NAV plus Dist'!AX75)+1,FALSE)</f>
        <v>0</v>
      </c>
      <c r="AY76" s="144">
        <f>HLOOKUP(AY$2,NAV!$B$2:$CH$509,ROW(AY75),)+HLOOKUP(AY$2,DIST!$C$1:$CI$508,ROW('NAV plus Dist'!AY75)+1,FALSE)</f>
        <v>0</v>
      </c>
      <c r="AZ76" s="144">
        <f>HLOOKUP(AZ$2,NAV!$B$2:$CH$509,ROW(AZ75),)+HLOOKUP(AZ$2,DIST!$C$1:$CI$508,ROW('NAV plus Dist'!AZ75)+1,FALSE)</f>
        <v>0</v>
      </c>
      <c r="BA76" s="144">
        <f>HLOOKUP(BA$2,NAV!$B$2:$CH$509,ROW(BA75),)+HLOOKUP(BA$2,DIST!$C$1:$CI$508,ROW('NAV plus Dist'!BA75)+1,FALSE)</f>
        <v>0</v>
      </c>
      <c r="BB76" s="144">
        <f>HLOOKUP(BB$2,NAV!$B$2:$CH$509,ROW(BB75),)+HLOOKUP(BB$2,DIST!$C$1:$CI$508,ROW('NAV plus Dist'!BB75)+1,FALSE)</f>
        <v>0</v>
      </c>
      <c r="BC76" s="144">
        <f>HLOOKUP(BC$2,NAV!$B$2:$CH$509,ROW(BC75),)+HLOOKUP(BC$2,DIST!$C$1:$CI$508,ROW('NAV plus Dist'!BC75)+1,FALSE)</f>
        <v>0</v>
      </c>
      <c r="BD76" s="144">
        <f>HLOOKUP(BD$2,NAV!$B$2:$CH$509,ROW(BD75),)+HLOOKUP(BD$2,DIST!$C$1:$CI$508,ROW('NAV plus Dist'!BD75)+1,FALSE)</f>
        <v>0</v>
      </c>
      <c r="BE76" s="144">
        <f>HLOOKUP(BE$2,NAV!$B$2:$CH$509,ROW(BE75),)+HLOOKUP(BE$2,DIST!$C$1:$CI$508,ROW('NAV plus Dist'!BE75)+1,FALSE)</f>
        <v>0</v>
      </c>
      <c r="BF76" s="144">
        <f>HLOOKUP(BF$2,NAV!$B$2:$CH$509,ROW(BF75),)+HLOOKUP(BF$2,DIST!$C$1:$CI$508,ROW('NAV plus Dist'!BF75)+1,FALSE)</f>
        <v>0</v>
      </c>
      <c r="BG76" s="144">
        <f>HLOOKUP(BG$2,NAV!$B$2:$CH$509,ROW(BG75),)+HLOOKUP(BG$2,DIST!$C$1:$CI$508,ROW('NAV plus Dist'!BG75)+1,FALSE)</f>
        <v>0</v>
      </c>
      <c r="BH76" s="144">
        <f>HLOOKUP(BH$2,NAV!$B$2:$CH$509,ROW(BH75),)+HLOOKUP(BH$2,DIST!$C$1:$CI$508,ROW('NAV plus Dist'!BH75)+1,FALSE)</f>
        <v>0</v>
      </c>
      <c r="BI76" s="144">
        <f>HLOOKUP(BI$2,NAV!$B$2:$CH$509,ROW(BI75),)+HLOOKUP(BI$2,DIST!$C$1:$CI$508,ROW('NAV plus Dist'!BI75)+1,FALSE)</f>
        <v>0</v>
      </c>
      <c r="BJ76" s="144">
        <f>HLOOKUP(BJ$2,NAV!$B$2:$CH$509,ROW(BJ75),)+HLOOKUP(BJ$2,DIST!$C$1:$CI$508,ROW('NAV plus Dist'!BJ75)+1,FALSE)</f>
        <v>0</v>
      </c>
      <c r="BK76" s="144">
        <f>HLOOKUP(BK$2,NAV!$B$2:$CH$509,ROW(BK75),)+HLOOKUP(BK$2,DIST!$C$1:$CI$508,ROW('NAV plus Dist'!BK75)+1,FALSE)</f>
        <v>0</v>
      </c>
      <c r="BL76" s="144">
        <f>HLOOKUP(BL$2,NAV!$B$2:$CH$509,ROW(BL75),)+HLOOKUP(BL$2,DIST!$C$1:$CI$508,ROW('NAV plus Dist'!BL75)+1,FALSE)</f>
        <v>0</v>
      </c>
      <c r="BM76" s="144">
        <f>HLOOKUP(BM$2,NAV!$B$2:$CH$509,ROW(BM75),)+HLOOKUP(BM$2,DIST!$C$1:$CI$508,ROW('NAV plus Dist'!BM75)+1,FALSE)</f>
        <v>0</v>
      </c>
      <c r="BN76" s="144">
        <f>HLOOKUP(BN$2,NAV!$B$2:$CH$509,ROW(BN75),)+HLOOKUP(BN$2,DIST!$C$1:$CI$508,ROW('NAV plus Dist'!BN75)+1,FALSE)</f>
        <v>0</v>
      </c>
      <c r="BO76" s="144">
        <f>HLOOKUP(BO$2,NAV!$B$2:$CH$509,ROW(BO75),)+HLOOKUP(BO$2,DIST!$C$1:$CI$508,ROW('NAV plus Dist'!BO75)+1,FALSE)</f>
        <v>0</v>
      </c>
      <c r="BP76" s="144">
        <f>HLOOKUP(BP$2,NAV!$B$2:$CH$509,ROW(BP75),)+HLOOKUP(BP$2,DIST!$C$1:$CI$508,ROW('NAV plus Dist'!BP75)+1,FALSE)</f>
        <v>0</v>
      </c>
      <c r="BQ76" s="144">
        <f>HLOOKUP(BQ$2,NAV!$B$2:$CH$509,ROW(BQ75),)+HLOOKUP(BQ$2,DIST!$C$1:$CI$508,ROW('NAV plus Dist'!BQ75)+1,FALSE)</f>
        <v>0</v>
      </c>
      <c r="BR76" s="144">
        <f>HLOOKUP(BR$2,NAV!$B$2:$CH$509,ROW(BR75),)+HLOOKUP(BR$2,DIST!$C$1:$CI$508,ROW('NAV plus Dist'!BR75)+1,FALSE)</f>
        <v>0</v>
      </c>
      <c r="BS76" s="144">
        <f>HLOOKUP(BS$2,NAV!$B$2:$CH$509,ROW(BS75),)+HLOOKUP(BS$2,DIST!$C$1:$CI$508,ROW('NAV plus Dist'!BS75)+1,FALSE)</f>
        <v>0</v>
      </c>
      <c r="BT76" s="144">
        <f>HLOOKUP(BT$2,NAV!$B$2:$CH$509,ROW(BT75),)+HLOOKUP(BT$2,DIST!$C$1:$CI$508,ROW('NAV plus Dist'!BT75)+1,FALSE)</f>
        <v>0</v>
      </c>
      <c r="BU76" s="144">
        <f>HLOOKUP(BU$2,NAV!$B$2:$CH$509,ROW(BU75),)+HLOOKUP(BU$2,DIST!$C$1:$CI$508,ROW('NAV plus Dist'!BU75)+1,FALSE)</f>
        <v>0</v>
      </c>
      <c r="BV76" s="144">
        <f>HLOOKUP(BV$2,NAV!$B$2:$CH$509,ROW(BV75),)+HLOOKUP(BV$2,DIST!$C$1:$CI$508,ROW('NAV plus Dist'!BV75)+1,FALSE)</f>
        <v>0</v>
      </c>
      <c r="BW76" s="144">
        <f>HLOOKUP(BW$2,NAV!$B$2:$CH$509,ROW(BW75),)+HLOOKUP(BW$2,DIST!$C$1:$CI$508,ROW('NAV plus Dist'!BW75)+1,FALSE)</f>
        <v>0</v>
      </c>
      <c r="BX76" s="144">
        <f>HLOOKUP(BX$2,NAV!$B$2:$CH$509,ROW(BX75),)+HLOOKUP(BX$2,DIST!$C$1:$CI$508,ROW('NAV plus Dist'!BX75)+1,FALSE)</f>
        <v>0</v>
      </c>
      <c r="BY76" s="144">
        <f>HLOOKUP(BY$2,NAV!$B$2:$CH$509,ROW(BY75),)+HLOOKUP(BY$2,DIST!$C$1:$CI$508,ROW('NAV plus Dist'!BY75)+1,FALSE)</f>
        <v>0</v>
      </c>
      <c r="BZ76" s="144">
        <f>HLOOKUP(BZ$2,NAV!$B$2:$CH$509,ROW(BZ75),)+HLOOKUP(BZ$2,DIST!$C$1:$CI$508,ROW('NAV plus Dist'!BZ75)+1,FALSE)</f>
        <v>0</v>
      </c>
      <c r="CA76" s="144">
        <f>HLOOKUP(CA$2,NAV!$B$2:$CH$509,ROW(CA75),)+HLOOKUP(CA$2,DIST!$C$1:$CI$508,ROW('NAV plus Dist'!CA75)+1,FALSE)</f>
        <v>0</v>
      </c>
      <c r="CB76" s="144">
        <f>HLOOKUP(CB$2,NAV!$B$2:$CH$509,ROW(CB75),)+HLOOKUP(CB$2,DIST!$C$1:$CI$508,ROW('NAV plus Dist'!CB75)+1,FALSE)</f>
        <v>0</v>
      </c>
      <c r="CC76" s="144">
        <f>HLOOKUP(CC$2,NAV!$B$2:$CH$509,ROW(CC75),)+HLOOKUP(CC$2,DIST!$C$1:$CI$508,ROW('NAV plus Dist'!CC75)+1,FALSE)</f>
        <v>0</v>
      </c>
      <c r="CD76" s="144">
        <f>HLOOKUP(CD$2,NAV!$B$2:$CH$509,ROW(CD75),)+HLOOKUP(CD$2,DIST!$C$1:$CI$508,ROW('NAV plus Dist'!CD75)+1,FALSE)</f>
        <v>0</v>
      </c>
      <c r="CE76" s="144">
        <f>HLOOKUP(CE$2,NAV!$B$2:$CH$509,ROW(CE75),)+HLOOKUP(CE$2,DIST!$C$1:$CI$508,ROW('NAV plus Dist'!CE75)+1,FALSE)</f>
        <v>0</v>
      </c>
      <c r="CF76" s="144">
        <f>HLOOKUP(CF$2,NAV!$B$2:$CH$509,ROW(CF75),)+HLOOKUP(CF$2,DIST!$C$1:$CI$508,ROW('NAV plus Dist'!CF75)+1,FALSE)</f>
        <v>0</v>
      </c>
      <c r="CG76" s="144">
        <f>HLOOKUP(CG$2,NAV!$B$2:$CH$509,ROW(CG75),)+HLOOKUP(CG$2,DIST!$C$1:$CI$508,ROW('NAV plus Dist'!CG75)+1,FALSE)</f>
        <v>0</v>
      </c>
      <c r="CH76" s="144">
        <f>HLOOKUP(CH$2,NAV!$B$2:$CH$509,ROW(CH75),)+HLOOKUP(CH$2,DIST!$C$1:$CI$508,ROW('NAV plus Dist'!CH75)+1,FALSE)</f>
        <v>0</v>
      </c>
      <c r="CI76" s="144">
        <f>HLOOKUP(CI$2,NAV!$B$2:$CH$509,ROW(CI75),)+HLOOKUP(CI$2,DIST!$C$1:$CI$508,ROW('NAV plus Dist'!CI75)+1,FALSE)</f>
        <v>0</v>
      </c>
      <c r="CJ76" s="144">
        <f>HLOOKUP(CJ$2,NAV!$B$2:$AAA$509,ROW(CJ75),)+HLOOKUP(CJ$2,DIST!$C$1:$AAJ$508,ROW('NAV plus Dist'!CJ75)+1,FALSE)</f>
        <v>0</v>
      </c>
      <c r="CK76" s="144">
        <f>HLOOKUP(CK$2,NAV!$B$2:$AAA$509,ROW(CK75),)+HLOOKUP(CK$2,DIST!$C$1:$AAJ$508,ROW('NAV plus Dist'!CK75)+1,FALSE)</f>
        <v>0</v>
      </c>
      <c r="CL76" s="144">
        <f>HLOOKUP(CL$2,NAV!$B$2:$AAA$509,ROW(CL75),)+HLOOKUP(CL$2,DIST!$C$1:$AAJ$508,ROW('NAV plus Dist'!CL75)+1,FALSE)</f>
        <v>0</v>
      </c>
      <c r="CM76" s="144">
        <f>HLOOKUP(CM$2,NAV!$B$2:$AAA$509,ROW(CM75),)+HLOOKUP(CM$2,DIST!$C$1:$AAJ$508,ROW('NAV plus Dist'!CM75)+1,FALSE)</f>
        <v>0</v>
      </c>
      <c r="CN76" s="144">
        <f>HLOOKUP(CN$2,NAV!$B$2:$AAA$509,ROW(CN75),)+HLOOKUP(CN$2,DIST!$C$1:$AAJ$508,ROW('NAV plus Dist'!CN75)+1,FALSE)</f>
        <v>0</v>
      </c>
      <c r="CO76" s="144">
        <f>HLOOKUP(CO$2,NAV!$B$2:$AAA$509,ROW(CO75),)+HLOOKUP(CO$2,DIST!$C$1:$AAJ$508,ROW('NAV plus Dist'!CO75)+1,FALSE)</f>
        <v>0</v>
      </c>
      <c r="CP76" s="144">
        <f>HLOOKUP(CP$2,NAV!$B$2:$AAA$509,ROW(CP75),)+HLOOKUP(CP$2,DIST!$C$1:$AAJ$508,ROW('NAV plus Dist'!CP75)+1,FALSE)</f>
        <v>0</v>
      </c>
      <c r="CQ76" s="144">
        <f>HLOOKUP(CQ$2,NAV!$B$2:$AAA$509,ROW(CQ75),)+HLOOKUP(CQ$2,DIST!$C$1:$AAJ$508,ROW('NAV plus Dist'!CQ75)+1,FALSE)</f>
        <v>0</v>
      </c>
      <c r="CR76" s="144">
        <f>HLOOKUP(CR$2,NAV!$B$2:$AAA$509,ROW(CR75),)+HLOOKUP(CR$2,DIST!$C$1:$AAJ$508,ROW('NAV plus Dist'!CR75)+1,FALSE)</f>
        <v>0</v>
      </c>
      <c r="CS76" s="144">
        <f>HLOOKUP(CS$2,NAV!$B$2:$AAA$509,ROW(CS75),)+HLOOKUP(CS$2,DIST!$C$1:$AAJ$508,ROW('NAV plus Dist'!CS75)+1,FALSE)</f>
        <v>0</v>
      </c>
      <c r="CT76" s="144">
        <f>HLOOKUP(CT$2,NAV!$B$2:$AAA$509,ROW(CT75),)+HLOOKUP(CT$2,DIST!$C$1:$AAJ$508,ROW('NAV plus Dist'!CT75)+1,FALSE)</f>
        <v>0</v>
      </c>
      <c r="CU76" s="144">
        <f>HLOOKUP(CU$2,NAV!$B$2:$AAA$509,ROW(CU75),)+HLOOKUP(CU$2,DIST!$C$1:$AAJ$508,ROW('NAV plus Dist'!CU75)+1,FALSE)</f>
        <v>0</v>
      </c>
      <c r="CV76" s="144">
        <f>HLOOKUP(CV$2,NAV!$B$2:$AAA$509,ROW(CV75),)+HLOOKUP(CV$2,DIST!$C$1:$AAJ$508,ROW('NAV plus Dist'!CV75)+1,FALSE)</f>
        <v>0</v>
      </c>
      <c r="CW76" s="144">
        <f>HLOOKUP(CW$2,NAV!$B$2:$AAA$509,ROW(CW75),)+HLOOKUP(CW$2,DIST!$C$1:$AAJ$508,ROW('NAV plus Dist'!CW75)+1,FALSE)</f>
        <v>0</v>
      </c>
      <c r="CX76" s="144">
        <f>HLOOKUP(CX$2,NAV!$B$2:$AAA$509,ROW(CX75),)+HLOOKUP(CX$2,DIST!$C$1:$AAJ$508,ROW('NAV plus Dist'!CX75)+1,FALSE)</f>
        <v>0</v>
      </c>
      <c r="CY76" s="144">
        <f>HLOOKUP(CY$2,NAV!$B$2:$AAA$509,ROW(CY75),)+HLOOKUP(CY$2,DIST!$C$1:$AAJ$508,ROW('NAV plus Dist'!CY75)+1,FALSE)</f>
        <v>0</v>
      </c>
      <c r="CZ76" s="144">
        <f>HLOOKUP(CZ$2,NAV!$B$2:$AAA$509,ROW(CZ75),)+HLOOKUP(CZ$2,DIST!$C$1:$AAJ$508,ROW('NAV plus Dist'!CZ75)+1,FALSE)</f>
        <v>0</v>
      </c>
      <c r="DA76" s="144">
        <f>HLOOKUP(DA$2,NAV!$B$2:$AAA$509,ROW(DA75),)+HLOOKUP(DA$2,DIST!$C$1:$AAJ$508,ROW('NAV plus Dist'!DA75)+1,FALSE)</f>
        <v>0</v>
      </c>
      <c r="DB76" s="144">
        <f>HLOOKUP(DB$2,NAV!$B$2:$AAA$509,ROW(DB75),)+HLOOKUP(DB$2,DIST!$C$1:$AAJ$508,ROW('NAV plus Dist'!DB75)+1,FALSE)</f>
        <v>0</v>
      </c>
      <c r="DC76" s="144">
        <f>HLOOKUP(DC$2,NAV!$B$2:$AAA$509,ROW(DC75),)+HLOOKUP(DC$2,DIST!$C$1:$AAJ$508,ROW('NAV plus Dist'!DC75)+1,FALSE)</f>
        <v>0</v>
      </c>
      <c r="DD76" s="144">
        <f>HLOOKUP(DD$2,NAV!$B$2:$AAA$509,ROW(DD75),)+HLOOKUP(DD$2,DIST!$C$1:$AAJ$508,ROW('NAV plus Dist'!DD75)+1,FALSE)</f>
        <v>0</v>
      </c>
      <c r="DE76" s="144">
        <f>HLOOKUP(DE$2,NAV!$B$2:$AAA$509,ROW(DE75),)+HLOOKUP(DE$2,DIST!$C$1:$AAJ$508,ROW('NAV plus Dist'!DE75)+1,FALSE)</f>
        <v>0</v>
      </c>
      <c r="DF76" s="144">
        <f>HLOOKUP(DF$2,NAV!$B$2:$AAA$509,ROW(DF75),)+HLOOKUP(DF$2,DIST!$C$1:$AAJ$508,ROW('NAV plus Dist'!DF75)+1,FALSE)</f>
        <v>0</v>
      </c>
      <c r="DG76" s="144">
        <f>HLOOKUP(DG$2,NAV!$B$2:$AAA$509,ROW(DG75),)+HLOOKUP(DG$2,DIST!$C$1:$AAJ$508,ROW('NAV plus Dist'!DG75)+1,FALSE)</f>
        <v>0</v>
      </c>
      <c r="DH76" s="144">
        <f>HLOOKUP(DH$2,NAV!$B$2:$AAA$509,ROW(DH75),)+HLOOKUP(DH$2,DIST!$C$1:$AAJ$508,ROW('NAV plus Dist'!DH75)+1,FALSE)</f>
        <v>0</v>
      </c>
    </row>
    <row r="77" spans="1:112">
      <c r="A77" s="94">
        <f t="shared" si="76"/>
        <v>122</v>
      </c>
      <c r="B77" s="148">
        <f t="shared" si="77"/>
        <v>42338</v>
      </c>
      <c r="C77" s="144">
        <f>HLOOKUP(C$2,NAV!$B$2:$CH$509,ROW(C76),)+HLOOKUP(C$2,DIST!$C$1:$CI$508,ROW('NAV plus Dist'!C76)+1,FALSE)</f>
        <v>8.5260999999999996</v>
      </c>
      <c r="D77" s="144">
        <f>HLOOKUP(D$2,NAV!$B$2:$CH$509,ROW(D76),)+HLOOKUP(D$2,DIST!$C$1:$CI$508,ROW('NAV plus Dist'!D76)+1,FALSE)</f>
        <v>0</v>
      </c>
      <c r="E77" s="144">
        <f>HLOOKUP(E$2,NAV!$B$2:$CH$509,ROW(E76),)+HLOOKUP(E$2,DIST!$C$1:$CI$508,ROW('NAV plus Dist'!E76)+1,FALSE)</f>
        <v>0</v>
      </c>
      <c r="F77" s="144">
        <f>HLOOKUP(F$2,NAV!$B$2:$CH$509,ROW(F76),)+HLOOKUP(F$2,DIST!$C$1:$CI$508,ROW('NAV plus Dist'!F76)+1,FALSE)</f>
        <v>0</v>
      </c>
      <c r="G77" s="144">
        <f>HLOOKUP(G$2,NAV!$B$2:$CH$509,ROW(G76),)+HLOOKUP(G$2,DIST!$C$1:$CI$508,ROW('NAV plus Dist'!G76)+1,FALSE)</f>
        <v>0</v>
      </c>
      <c r="H77" s="144">
        <f>HLOOKUP(H$2,NAV!$B$2:$CH$509,ROW(H76),)+HLOOKUP(H$2,DIST!$C$1:$CI$508,ROW('NAV plus Dist'!H76)+1,FALSE)</f>
        <v>0</v>
      </c>
      <c r="I77" s="144">
        <f>HLOOKUP(I$2,NAV!$B$2:$CH$509,ROW(I76),)+HLOOKUP(I$2,DIST!$C$1:$CI$508,ROW('NAV plus Dist'!I76)+1,FALSE)</f>
        <v>0</v>
      </c>
      <c r="J77" s="144">
        <f>HLOOKUP(J$2,NAV!$B$2:$CH$509,ROW(J76),)+HLOOKUP(J$2,DIST!$C$1:$CI$508,ROW('NAV plus Dist'!J76)+1,FALSE)</f>
        <v>0</v>
      </c>
      <c r="K77" s="144">
        <f>HLOOKUP(K$2,NAV!$B$2:$CH$509,ROW(K76),)+HLOOKUP(K$2,DIST!$C$1:$CI$508,ROW('NAV plus Dist'!K76)+1,FALSE)</f>
        <v>0</v>
      </c>
      <c r="L77" s="144">
        <f>HLOOKUP(L$2,NAV!$B$2:$CH$509,ROW(L76),)+HLOOKUP(L$2,DIST!$C$1:$CI$508,ROW('NAV plus Dist'!L76)+1,FALSE)</f>
        <v>0</v>
      </c>
      <c r="M77" s="144">
        <f>HLOOKUP(M$2,NAV!$B$2:$CH$509,ROW(M76),)+HLOOKUP(M$2,DIST!$C$1:$CI$508,ROW('NAV plus Dist'!M76)+1,FALSE)</f>
        <v>0</v>
      </c>
      <c r="N77" s="144">
        <f>HLOOKUP(N$2,NAV!$B$2:$CH$509,ROW(N76),)+HLOOKUP(N$2,DIST!$C$1:$CI$508,ROW('NAV plus Dist'!N76)+1,FALSE)</f>
        <v>0</v>
      </c>
      <c r="O77" s="144">
        <f>HLOOKUP(O$2,NAV!$B$2:$CH$509,ROW(O76),)+HLOOKUP(O$2,DIST!$C$1:$CI$508,ROW('NAV plus Dist'!O76)+1,FALSE)</f>
        <v>6.3712999999999997</v>
      </c>
      <c r="P77" s="144">
        <f>HLOOKUP(P$2,NAV!$B$2:$CH$509,ROW(P76),)+HLOOKUP(P$2,DIST!$C$1:$CI$508,ROW('NAV plus Dist'!P76)+1,FALSE)</f>
        <v>6.3916000000000004</v>
      </c>
      <c r="Q77" s="144">
        <f>HLOOKUP(Q$2,NAV!$B$2:$CH$509,ROW(Q76),)+HLOOKUP(Q$2,DIST!$C$1:$CI$508,ROW('NAV plus Dist'!Q76)+1,FALSE)</f>
        <v>13.873200000000001</v>
      </c>
      <c r="R77" s="144">
        <f>HLOOKUP(R$2,NAV!$B$2:$CH$509,ROW(R76),)+HLOOKUP(R$2,DIST!$C$1:$CI$508,ROW('NAV plus Dist'!R76)+1,FALSE)</f>
        <v>13.873200000000001</v>
      </c>
      <c r="S77" s="144">
        <f>HLOOKUP(S$2,NAV!$B$2:$CH$509,ROW(S76),)+HLOOKUP(S$2,DIST!$C$1:$CI$508,ROW('NAV plus Dist'!S76)+1,FALSE)</f>
        <v>13.470700000000001</v>
      </c>
      <c r="T77" s="144">
        <f>HLOOKUP(T$2,NAV!$B$2:$CH$509,ROW(T76),)+HLOOKUP(T$2,DIST!$C$1:$CI$508,ROW('NAV plus Dist'!T76)+1,FALSE)</f>
        <v>14.464</v>
      </c>
      <c r="U77" s="144">
        <f>HLOOKUP(U$2,NAV!$B$2:$CH$509,ROW(U76),)+HLOOKUP(U$2,DIST!$C$1:$CI$508,ROW('NAV plus Dist'!U76)+1,FALSE)</f>
        <v>13.9947</v>
      </c>
      <c r="V77" s="144">
        <f>HLOOKUP(V$2,NAV!$B$2:$CH$509,ROW(V76),)+HLOOKUP(V$2,DIST!$C$1:$CI$508,ROW('NAV plus Dist'!V76)+1,FALSE)</f>
        <v>12.4475</v>
      </c>
      <c r="W77" s="144">
        <f>HLOOKUP(W$2,NAV!$B$2:$CH$509,ROW(W76),)+HLOOKUP(W$2,DIST!$C$1:$CI$508,ROW('NAV plus Dist'!W76)+1,FALSE)</f>
        <v>12.4475</v>
      </c>
      <c r="X77" s="144">
        <f>HLOOKUP(X$2,NAV!$B$2:$CH$509,ROW(X76),)+HLOOKUP(X$2,DIST!$C$1:$CI$508,ROW('NAV plus Dist'!X76)+1,FALSE)</f>
        <v>12.5022</v>
      </c>
      <c r="Y77" s="144">
        <f>HLOOKUP(Y$2,NAV!$B$2:$CH$509,ROW(Y76),)+HLOOKUP(Y$2,DIST!$C$1:$CI$508,ROW('NAV plus Dist'!Y76)+1,FALSE)</f>
        <v>13.166700000000001</v>
      </c>
      <c r="Z77" s="144">
        <f>HLOOKUP(Z$2,NAV!$B$2:$CH$509,ROW(Z76),)+HLOOKUP(Z$2,DIST!$C$1:$CI$508,ROW('NAV plus Dist'!Z76)+1,FALSE)</f>
        <v>12.641</v>
      </c>
      <c r="AA77" s="144">
        <f>HLOOKUP(AA$2,NAV!$B$2:$CH$509,ROW(AA76),)+HLOOKUP(AA$2,DIST!$C$1:$CI$508,ROW('NAV plus Dist'!AA76)+1,FALSE)</f>
        <v>8.6212999999999997</v>
      </c>
      <c r="AB77" s="144">
        <f>HLOOKUP(AB$2,NAV!$B$2:$CH$509,ROW(AB76),)+HLOOKUP(AB$2,DIST!$C$1:$CI$508,ROW('NAV plus Dist'!AB76)+1,FALSE)</f>
        <v>0</v>
      </c>
      <c r="AC77" s="144">
        <f>HLOOKUP(AC$2,NAV!$B$2:$CH$509,ROW(AC76),)+HLOOKUP(AC$2,DIST!$C$1:$CI$508,ROW('NAV plus Dist'!AC76)+1,FALSE)</f>
        <v>8.6471</v>
      </c>
      <c r="AD77" s="144">
        <f>HLOOKUP(AD$2,NAV!$B$2:$CH$509,ROW(AD76),)+HLOOKUP(AD$2,DIST!$C$1:$CI$508,ROW('NAV plus Dist'!AD76)+1,FALSE)</f>
        <v>0</v>
      </c>
      <c r="AE77" s="144">
        <f>HLOOKUP(AE$2,NAV!$B$2:$CH$509,ROW(AE76),)+HLOOKUP(AE$2,DIST!$C$1:$CI$508,ROW('NAV plus Dist'!AE76)+1,FALSE)</f>
        <v>0</v>
      </c>
      <c r="AF77" s="144">
        <f>HLOOKUP(AF$2,NAV!$B$2:$CH$509,ROW(AF76),)+HLOOKUP(AF$2,DIST!$C$1:$CI$508,ROW('NAV plus Dist'!AF76)+1,FALSE)</f>
        <v>8.9307999999999996</v>
      </c>
      <c r="AG77" s="144">
        <f>HLOOKUP(AG$2,NAV!$B$2:$CH$509,ROW(AG76),)+HLOOKUP(AG$2,DIST!$C$1:$CI$508,ROW('NAV plus Dist'!AG76)+1,FALSE)</f>
        <v>0</v>
      </c>
      <c r="AH77" s="144">
        <f>HLOOKUP(AH$2,NAV!$B$2:$CH$509,ROW(AH76),)+HLOOKUP(AH$2,DIST!$C$1:$CI$508,ROW('NAV plus Dist'!AH76)+1,FALSE)</f>
        <v>0</v>
      </c>
      <c r="AI77" s="144">
        <f>HLOOKUP(AI$2,NAV!$B$2:$CH$509,ROW(AI76),)+HLOOKUP(AI$2,DIST!$C$1:$CI$508,ROW('NAV plus Dist'!AI76)+1,FALSE)</f>
        <v>0</v>
      </c>
      <c r="AJ77" s="144">
        <f>HLOOKUP(AJ$2,NAV!$B$2:$CH$509,ROW(AJ76),)+HLOOKUP(AJ$2,DIST!$C$1:$CI$508,ROW('NAV plus Dist'!AJ76)+1,FALSE)</f>
        <v>0</v>
      </c>
      <c r="AK77" s="144">
        <f>HLOOKUP(AK$2,NAV!$B$2:$CH$509,ROW(AK76),)+HLOOKUP(AK$2,DIST!$C$1:$CI$508,ROW('NAV plus Dist'!AK76)+1,FALSE)</f>
        <v>0</v>
      </c>
      <c r="AL77" s="144">
        <f>HLOOKUP(AL$2,NAV!$B$2:$CH$509,ROW(AL76),)+HLOOKUP(AL$2,DIST!$C$1:$CI$508,ROW('NAV plus Dist'!AL76)+1,FALSE)</f>
        <v>0</v>
      </c>
      <c r="AM77" s="144">
        <f>HLOOKUP(AM$2,NAV!$B$2:$CH$509,ROW(AM76),)+HLOOKUP(AM$2,DIST!$C$1:$CI$508,ROW('NAV plus Dist'!AM76)+1,FALSE)</f>
        <v>0</v>
      </c>
      <c r="AN77" s="144">
        <f>HLOOKUP(AN$2,NAV!$B$2:$CH$509,ROW(AN76),)+HLOOKUP(AN$2,DIST!$C$1:$CI$508,ROW('NAV plus Dist'!AN76)+1,FALSE)</f>
        <v>0</v>
      </c>
      <c r="AO77" s="144">
        <f>HLOOKUP(AO$2,NAV!$B$2:$CH$509,ROW(AO76),)+HLOOKUP(AO$2,DIST!$C$1:$CI$508,ROW('NAV plus Dist'!AO76)+1,FALSE)</f>
        <v>0</v>
      </c>
      <c r="AP77" s="144">
        <f>HLOOKUP(AP$2,NAV!$B$2:$CH$509,ROW(AP76),)+HLOOKUP(AP$2,DIST!$C$1:$CI$508,ROW('NAV plus Dist'!AP76)+1,FALSE)</f>
        <v>0</v>
      </c>
      <c r="AQ77" s="144">
        <f>HLOOKUP(AQ$2,NAV!$B$2:$CH$509,ROW(AQ76),)+HLOOKUP(AQ$2,DIST!$C$1:$CI$508,ROW('NAV plus Dist'!AQ76)+1,FALSE)</f>
        <v>0</v>
      </c>
      <c r="AR77" s="144">
        <f>HLOOKUP(AR$2,NAV!$B$2:$CH$509,ROW(AR76),)+HLOOKUP(AR$2,DIST!$C$1:$CI$508,ROW('NAV plus Dist'!AR76)+1,FALSE)</f>
        <v>0</v>
      </c>
      <c r="AS77" s="144">
        <f>HLOOKUP(AS$2,NAV!$B$2:$CH$509,ROW(AS76),)+HLOOKUP(AS$2,DIST!$C$1:$CI$508,ROW('NAV plus Dist'!AS76)+1,FALSE)</f>
        <v>0</v>
      </c>
      <c r="AT77" s="144">
        <f>HLOOKUP(AT$2,NAV!$B$2:$CH$509,ROW(AT76),)+HLOOKUP(AT$2,DIST!$C$1:$CI$508,ROW('NAV plus Dist'!AT76)+1,FALSE)</f>
        <v>0</v>
      </c>
      <c r="AU77" s="144">
        <f>HLOOKUP(AU$2,NAV!$B$2:$CH$509,ROW(AU76),)+HLOOKUP(AU$2,DIST!$C$1:$CI$508,ROW('NAV plus Dist'!AU76)+1,FALSE)</f>
        <v>0</v>
      </c>
      <c r="AV77" s="144">
        <f>HLOOKUP(AV$2,NAV!$B$2:$CH$509,ROW(AV76),)+HLOOKUP(AV$2,DIST!$C$1:$CI$508,ROW('NAV plus Dist'!AV76)+1,FALSE)</f>
        <v>0</v>
      </c>
      <c r="AW77" s="144">
        <f>HLOOKUP(AW$2,NAV!$B$2:$CH$509,ROW(AW76),)+HLOOKUP(AW$2,DIST!$C$1:$CI$508,ROW('NAV plus Dist'!AW76)+1,FALSE)</f>
        <v>0</v>
      </c>
      <c r="AX77" s="144">
        <f>HLOOKUP(AX$2,NAV!$B$2:$CH$509,ROW(AX76),)+HLOOKUP(AX$2,DIST!$C$1:$CI$508,ROW('NAV plus Dist'!AX76)+1,FALSE)</f>
        <v>0</v>
      </c>
      <c r="AY77" s="144">
        <f>HLOOKUP(AY$2,NAV!$B$2:$CH$509,ROW(AY76),)+HLOOKUP(AY$2,DIST!$C$1:$CI$508,ROW('NAV plus Dist'!AY76)+1,FALSE)</f>
        <v>0</v>
      </c>
      <c r="AZ77" s="144">
        <f>HLOOKUP(AZ$2,NAV!$B$2:$CH$509,ROW(AZ76),)+HLOOKUP(AZ$2,DIST!$C$1:$CI$508,ROW('NAV plus Dist'!AZ76)+1,FALSE)</f>
        <v>0</v>
      </c>
      <c r="BA77" s="144">
        <f>HLOOKUP(BA$2,NAV!$B$2:$CH$509,ROW(BA76),)+HLOOKUP(BA$2,DIST!$C$1:$CI$508,ROW('NAV plus Dist'!BA76)+1,FALSE)</f>
        <v>0</v>
      </c>
      <c r="BB77" s="144">
        <f>HLOOKUP(BB$2,NAV!$B$2:$CH$509,ROW(BB76),)+HLOOKUP(BB$2,DIST!$C$1:$CI$508,ROW('NAV plus Dist'!BB76)+1,FALSE)</f>
        <v>0</v>
      </c>
      <c r="BC77" s="144">
        <f>HLOOKUP(BC$2,NAV!$B$2:$CH$509,ROW(BC76),)+HLOOKUP(BC$2,DIST!$C$1:$CI$508,ROW('NAV plus Dist'!BC76)+1,FALSE)</f>
        <v>0</v>
      </c>
      <c r="BD77" s="144">
        <f>HLOOKUP(BD$2,NAV!$B$2:$CH$509,ROW(BD76),)+HLOOKUP(BD$2,DIST!$C$1:$CI$508,ROW('NAV plus Dist'!BD76)+1,FALSE)</f>
        <v>0</v>
      </c>
      <c r="BE77" s="144">
        <f>HLOOKUP(BE$2,NAV!$B$2:$CH$509,ROW(BE76),)+HLOOKUP(BE$2,DIST!$C$1:$CI$508,ROW('NAV plus Dist'!BE76)+1,FALSE)</f>
        <v>0</v>
      </c>
      <c r="BF77" s="144">
        <f>HLOOKUP(BF$2,NAV!$B$2:$CH$509,ROW(BF76),)+HLOOKUP(BF$2,DIST!$C$1:$CI$508,ROW('NAV plus Dist'!BF76)+1,FALSE)</f>
        <v>0</v>
      </c>
      <c r="BG77" s="144">
        <f>HLOOKUP(BG$2,NAV!$B$2:$CH$509,ROW(BG76),)+HLOOKUP(BG$2,DIST!$C$1:$CI$508,ROW('NAV plus Dist'!BG76)+1,FALSE)</f>
        <v>0</v>
      </c>
      <c r="BH77" s="144">
        <f>HLOOKUP(BH$2,NAV!$B$2:$CH$509,ROW(BH76),)+HLOOKUP(BH$2,DIST!$C$1:$CI$508,ROW('NAV plus Dist'!BH76)+1,FALSE)</f>
        <v>0</v>
      </c>
      <c r="BI77" s="144">
        <f>HLOOKUP(BI$2,NAV!$B$2:$CH$509,ROW(BI76),)+HLOOKUP(BI$2,DIST!$C$1:$CI$508,ROW('NAV plus Dist'!BI76)+1,FALSE)</f>
        <v>0</v>
      </c>
      <c r="BJ77" s="144">
        <f>HLOOKUP(BJ$2,NAV!$B$2:$CH$509,ROW(BJ76),)+HLOOKUP(BJ$2,DIST!$C$1:$CI$508,ROW('NAV plus Dist'!BJ76)+1,FALSE)</f>
        <v>0</v>
      </c>
      <c r="BK77" s="144">
        <f>HLOOKUP(BK$2,NAV!$B$2:$CH$509,ROW(BK76),)+HLOOKUP(BK$2,DIST!$C$1:$CI$508,ROW('NAV plus Dist'!BK76)+1,FALSE)</f>
        <v>0</v>
      </c>
      <c r="BL77" s="144">
        <f>HLOOKUP(BL$2,NAV!$B$2:$CH$509,ROW(BL76),)+HLOOKUP(BL$2,DIST!$C$1:$CI$508,ROW('NAV plus Dist'!BL76)+1,FALSE)</f>
        <v>0</v>
      </c>
      <c r="BM77" s="144">
        <f>HLOOKUP(BM$2,NAV!$B$2:$CH$509,ROW(BM76),)+HLOOKUP(BM$2,DIST!$C$1:$CI$508,ROW('NAV plus Dist'!BM76)+1,FALSE)</f>
        <v>0</v>
      </c>
      <c r="BN77" s="144">
        <f>HLOOKUP(BN$2,NAV!$B$2:$CH$509,ROW(BN76),)+HLOOKUP(BN$2,DIST!$C$1:$CI$508,ROW('NAV plus Dist'!BN76)+1,FALSE)</f>
        <v>0</v>
      </c>
      <c r="BO77" s="144">
        <f>HLOOKUP(BO$2,NAV!$B$2:$CH$509,ROW(BO76),)+HLOOKUP(BO$2,DIST!$C$1:$CI$508,ROW('NAV plus Dist'!BO76)+1,FALSE)</f>
        <v>0</v>
      </c>
      <c r="BP77" s="144">
        <f>HLOOKUP(BP$2,NAV!$B$2:$CH$509,ROW(BP76),)+HLOOKUP(BP$2,DIST!$C$1:$CI$508,ROW('NAV plus Dist'!BP76)+1,FALSE)</f>
        <v>0</v>
      </c>
      <c r="BQ77" s="144">
        <f>HLOOKUP(BQ$2,NAV!$B$2:$CH$509,ROW(BQ76),)+HLOOKUP(BQ$2,DIST!$C$1:$CI$508,ROW('NAV plus Dist'!BQ76)+1,FALSE)</f>
        <v>0</v>
      </c>
      <c r="BR77" s="144">
        <f>HLOOKUP(BR$2,NAV!$B$2:$CH$509,ROW(BR76),)+HLOOKUP(BR$2,DIST!$C$1:$CI$508,ROW('NAV plus Dist'!BR76)+1,FALSE)</f>
        <v>0</v>
      </c>
      <c r="BS77" s="144">
        <f>HLOOKUP(BS$2,NAV!$B$2:$CH$509,ROW(BS76),)+HLOOKUP(BS$2,DIST!$C$1:$CI$508,ROW('NAV plus Dist'!BS76)+1,FALSE)</f>
        <v>0</v>
      </c>
      <c r="BT77" s="144">
        <f>HLOOKUP(BT$2,NAV!$B$2:$CH$509,ROW(BT76),)+HLOOKUP(BT$2,DIST!$C$1:$CI$508,ROW('NAV plus Dist'!BT76)+1,FALSE)</f>
        <v>0</v>
      </c>
      <c r="BU77" s="144">
        <f>HLOOKUP(BU$2,NAV!$B$2:$CH$509,ROW(BU76),)+HLOOKUP(BU$2,DIST!$C$1:$CI$508,ROW('NAV plus Dist'!BU76)+1,FALSE)</f>
        <v>0</v>
      </c>
      <c r="BV77" s="144">
        <f>HLOOKUP(BV$2,NAV!$B$2:$CH$509,ROW(BV76),)+HLOOKUP(BV$2,DIST!$C$1:$CI$508,ROW('NAV plus Dist'!BV76)+1,FALSE)</f>
        <v>0</v>
      </c>
      <c r="BW77" s="144">
        <f>HLOOKUP(BW$2,NAV!$B$2:$CH$509,ROW(BW76),)+HLOOKUP(BW$2,DIST!$C$1:$CI$508,ROW('NAV plus Dist'!BW76)+1,FALSE)</f>
        <v>0</v>
      </c>
      <c r="BX77" s="144">
        <f>HLOOKUP(BX$2,NAV!$B$2:$CH$509,ROW(BX76),)+HLOOKUP(BX$2,DIST!$C$1:$CI$508,ROW('NAV plus Dist'!BX76)+1,FALSE)</f>
        <v>0</v>
      </c>
      <c r="BY77" s="144">
        <f>HLOOKUP(BY$2,NAV!$B$2:$CH$509,ROW(BY76),)+HLOOKUP(BY$2,DIST!$C$1:$CI$508,ROW('NAV plus Dist'!BY76)+1,FALSE)</f>
        <v>0</v>
      </c>
      <c r="BZ77" s="144">
        <f>HLOOKUP(BZ$2,NAV!$B$2:$CH$509,ROW(BZ76),)+HLOOKUP(BZ$2,DIST!$C$1:$CI$508,ROW('NAV plus Dist'!BZ76)+1,FALSE)</f>
        <v>0</v>
      </c>
      <c r="CA77" s="144">
        <f>HLOOKUP(CA$2,NAV!$B$2:$CH$509,ROW(CA76),)+HLOOKUP(CA$2,DIST!$C$1:$CI$508,ROW('NAV plus Dist'!CA76)+1,FALSE)</f>
        <v>0</v>
      </c>
      <c r="CB77" s="144">
        <f>HLOOKUP(CB$2,NAV!$B$2:$CH$509,ROW(CB76),)+HLOOKUP(CB$2,DIST!$C$1:$CI$508,ROW('NAV plus Dist'!CB76)+1,FALSE)</f>
        <v>0</v>
      </c>
      <c r="CC77" s="144">
        <f>HLOOKUP(CC$2,NAV!$B$2:$CH$509,ROW(CC76),)+HLOOKUP(CC$2,DIST!$C$1:$CI$508,ROW('NAV plus Dist'!CC76)+1,FALSE)</f>
        <v>0</v>
      </c>
      <c r="CD77" s="144">
        <f>HLOOKUP(CD$2,NAV!$B$2:$CH$509,ROW(CD76),)+HLOOKUP(CD$2,DIST!$C$1:$CI$508,ROW('NAV plus Dist'!CD76)+1,FALSE)</f>
        <v>0</v>
      </c>
      <c r="CE77" s="144">
        <f>HLOOKUP(CE$2,NAV!$B$2:$CH$509,ROW(CE76),)+HLOOKUP(CE$2,DIST!$C$1:$CI$508,ROW('NAV plus Dist'!CE76)+1,FALSE)</f>
        <v>0</v>
      </c>
      <c r="CF77" s="144">
        <f>HLOOKUP(CF$2,NAV!$B$2:$CH$509,ROW(CF76),)+HLOOKUP(CF$2,DIST!$C$1:$CI$508,ROW('NAV plus Dist'!CF76)+1,FALSE)</f>
        <v>0</v>
      </c>
      <c r="CG77" s="144">
        <f>HLOOKUP(CG$2,NAV!$B$2:$CH$509,ROW(CG76),)+HLOOKUP(CG$2,DIST!$C$1:$CI$508,ROW('NAV plus Dist'!CG76)+1,FALSE)</f>
        <v>0</v>
      </c>
      <c r="CH77" s="144">
        <f>HLOOKUP(CH$2,NAV!$B$2:$CH$509,ROW(CH76),)+HLOOKUP(CH$2,DIST!$C$1:$CI$508,ROW('NAV plus Dist'!CH76)+1,FALSE)</f>
        <v>0</v>
      </c>
      <c r="CI77" s="144">
        <f>HLOOKUP(CI$2,NAV!$B$2:$CH$509,ROW(CI76),)+HLOOKUP(CI$2,DIST!$C$1:$CI$508,ROW('NAV plus Dist'!CI76)+1,FALSE)</f>
        <v>0</v>
      </c>
      <c r="CJ77" s="144">
        <f>HLOOKUP(CJ$2,NAV!$B$2:$AAA$509,ROW(CJ76),)+HLOOKUP(CJ$2,DIST!$C$1:$AAJ$508,ROW('NAV plus Dist'!CJ76)+1,FALSE)</f>
        <v>0</v>
      </c>
      <c r="CK77" s="144">
        <f>HLOOKUP(CK$2,NAV!$B$2:$AAA$509,ROW(CK76),)+HLOOKUP(CK$2,DIST!$C$1:$AAJ$508,ROW('NAV plus Dist'!CK76)+1,FALSE)</f>
        <v>0</v>
      </c>
      <c r="CL77" s="144">
        <f>HLOOKUP(CL$2,NAV!$B$2:$AAA$509,ROW(CL76),)+HLOOKUP(CL$2,DIST!$C$1:$AAJ$508,ROW('NAV plus Dist'!CL76)+1,FALSE)</f>
        <v>0</v>
      </c>
      <c r="CM77" s="144">
        <f>HLOOKUP(CM$2,NAV!$B$2:$AAA$509,ROW(CM76),)+HLOOKUP(CM$2,DIST!$C$1:$AAJ$508,ROW('NAV plus Dist'!CM76)+1,FALSE)</f>
        <v>0</v>
      </c>
      <c r="CN77" s="144">
        <f>HLOOKUP(CN$2,NAV!$B$2:$AAA$509,ROW(CN76),)+HLOOKUP(CN$2,DIST!$C$1:$AAJ$508,ROW('NAV plus Dist'!CN76)+1,FALSE)</f>
        <v>0</v>
      </c>
      <c r="CO77" s="144">
        <f>HLOOKUP(CO$2,NAV!$B$2:$AAA$509,ROW(CO76),)+HLOOKUP(CO$2,DIST!$C$1:$AAJ$508,ROW('NAV plus Dist'!CO76)+1,FALSE)</f>
        <v>0</v>
      </c>
      <c r="CP77" s="144">
        <f>HLOOKUP(CP$2,NAV!$B$2:$AAA$509,ROW(CP76),)+HLOOKUP(CP$2,DIST!$C$1:$AAJ$508,ROW('NAV plus Dist'!CP76)+1,FALSE)</f>
        <v>0</v>
      </c>
      <c r="CQ77" s="144">
        <f>HLOOKUP(CQ$2,NAV!$B$2:$AAA$509,ROW(CQ76),)+HLOOKUP(CQ$2,DIST!$C$1:$AAJ$508,ROW('NAV plus Dist'!CQ76)+1,FALSE)</f>
        <v>0</v>
      </c>
      <c r="CR77" s="144">
        <f>HLOOKUP(CR$2,NAV!$B$2:$AAA$509,ROW(CR76),)+HLOOKUP(CR$2,DIST!$C$1:$AAJ$508,ROW('NAV plus Dist'!CR76)+1,FALSE)</f>
        <v>0</v>
      </c>
      <c r="CS77" s="144">
        <f>HLOOKUP(CS$2,NAV!$B$2:$AAA$509,ROW(CS76),)+HLOOKUP(CS$2,DIST!$C$1:$AAJ$508,ROW('NAV plus Dist'!CS76)+1,FALSE)</f>
        <v>0</v>
      </c>
      <c r="CT77" s="144">
        <f>HLOOKUP(CT$2,NAV!$B$2:$AAA$509,ROW(CT76),)+HLOOKUP(CT$2,DIST!$C$1:$AAJ$508,ROW('NAV plus Dist'!CT76)+1,FALSE)</f>
        <v>0</v>
      </c>
      <c r="CU77" s="144">
        <f>HLOOKUP(CU$2,NAV!$B$2:$AAA$509,ROW(CU76),)+HLOOKUP(CU$2,DIST!$C$1:$AAJ$508,ROW('NAV plus Dist'!CU76)+1,FALSE)</f>
        <v>0</v>
      </c>
      <c r="CV77" s="144">
        <f>HLOOKUP(CV$2,NAV!$B$2:$AAA$509,ROW(CV76),)+HLOOKUP(CV$2,DIST!$C$1:$AAJ$508,ROW('NAV plus Dist'!CV76)+1,FALSE)</f>
        <v>0</v>
      </c>
      <c r="CW77" s="144">
        <f>HLOOKUP(CW$2,NAV!$B$2:$AAA$509,ROW(CW76),)+HLOOKUP(CW$2,DIST!$C$1:$AAJ$508,ROW('NAV plus Dist'!CW76)+1,FALSE)</f>
        <v>0</v>
      </c>
      <c r="CX77" s="144">
        <f>HLOOKUP(CX$2,NAV!$B$2:$AAA$509,ROW(CX76),)+HLOOKUP(CX$2,DIST!$C$1:$AAJ$508,ROW('NAV plus Dist'!CX76)+1,FALSE)</f>
        <v>0</v>
      </c>
      <c r="CY77" s="144">
        <f>HLOOKUP(CY$2,NAV!$B$2:$AAA$509,ROW(CY76),)+HLOOKUP(CY$2,DIST!$C$1:$AAJ$508,ROW('NAV plus Dist'!CY76)+1,FALSE)</f>
        <v>0</v>
      </c>
      <c r="CZ77" s="144">
        <f>HLOOKUP(CZ$2,NAV!$B$2:$AAA$509,ROW(CZ76),)+HLOOKUP(CZ$2,DIST!$C$1:$AAJ$508,ROW('NAV plus Dist'!CZ76)+1,FALSE)</f>
        <v>0</v>
      </c>
      <c r="DA77" s="144">
        <f>HLOOKUP(DA$2,NAV!$B$2:$AAA$509,ROW(DA76),)+HLOOKUP(DA$2,DIST!$C$1:$AAJ$508,ROW('NAV plus Dist'!DA76)+1,FALSE)</f>
        <v>0</v>
      </c>
      <c r="DB77" s="144">
        <f>HLOOKUP(DB$2,NAV!$B$2:$AAA$509,ROW(DB76),)+HLOOKUP(DB$2,DIST!$C$1:$AAJ$508,ROW('NAV plus Dist'!DB76)+1,FALSE)</f>
        <v>0</v>
      </c>
      <c r="DC77" s="144">
        <f>HLOOKUP(DC$2,NAV!$B$2:$AAA$509,ROW(DC76),)+HLOOKUP(DC$2,DIST!$C$1:$AAJ$508,ROW('NAV plus Dist'!DC76)+1,FALSE)</f>
        <v>0</v>
      </c>
      <c r="DD77" s="144">
        <f>HLOOKUP(DD$2,NAV!$B$2:$AAA$509,ROW(DD76),)+HLOOKUP(DD$2,DIST!$C$1:$AAJ$508,ROW('NAV plus Dist'!DD76)+1,FALSE)</f>
        <v>0</v>
      </c>
      <c r="DE77" s="144">
        <f>HLOOKUP(DE$2,NAV!$B$2:$AAA$509,ROW(DE76),)+HLOOKUP(DE$2,DIST!$C$1:$AAJ$508,ROW('NAV plus Dist'!DE76)+1,FALSE)</f>
        <v>0</v>
      </c>
      <c r="DF77" s="144">
        <f>HLOOKUP(DF$2,NAV!$B$2:$AAA$509,ROW(DF76),)+HLOOKUP(DF$2,DIST!$C$1:$AAJ$508,ROW('NAV plus Dist'!DF76)+1,FALSE)</f>
        <v>0</v>
      </c>
      <c r="DG77" s="144">
        <f>HLOOKUP(DG$2,NAV!$B$2:$AAA$509,ROW(DG76),)+HLOOKUP(DG$2,DIST!$C$1:$AAJ$508,ROW('NAV plus Dist'!DG76)+1,FALSE)</f>
        <v>0</v>
      </c>
      <c r="DH77" s="144">
        <f>HLOOKUP(DH$2,NAV!$B$2:$AAA$509,ROW(DH76),)+HLOOKUP(DH$2,DIST!$C$1:$AAJ$508,ROW('NAV plus Dist'!DH76)+1,FALSE)</f>
        <v>0</v>
      </c>
    </row>
    <row r="78" spans="1:112" ht="15" thickBot="1">
      <c r="A78" s="94">
        <f t="shared" si="76"/>
        <v>121</v>
      </c>
      <c r="B78" s="149">
        <f t="shared" si="77"/>
        <v>42369</v>
      </c>
      <c r="C78" s="144">
        <f>HLOOKUP(C$2,NAV!$B$2:$CH$509,ROW(C77),)+HLOOKUP(C$2,DIST!$C$1:$CI$508,ROW('NAV plus Dist'!C77)+1,FALSE)</f>
        <v>8.3232999999999997</v>
      </c>
      <c r="D78" s="144">
        <f>HLOOKUP(D$2,NAV!$B$2:$CH$509,ROW(D77),)+HLOOKUP(D$2,DIST!$C$1:$CI$508,ROW('NAV plus Dist'!D77)+1,FALSE)</f>
        <v>0</v>
      </c>
      <c r="E78" s="144">
        <f>HLOOKUP(E$2,NAV!$B$2:$CH$509,ROW(E77),)+HLOOKUP(E$2,DIST!$C$1:$CI$508,ROW('NAV plus Dist'!E77)+1,FALSE)</f>
        <v>0</v>
      </c>
      <c r="F78" s="144">
        <f>HLOOKUP(F$2,NAV!$B$2:$CH$509,ROW(F77),)+HLOOKUP(F$2,DIST!$C$1:$CI$508,ROW('NAV plus Dist'!F77)+1,FALSE)</f>
        <v>0</v>
      </c>
      <c r="G78" s="144">
        <f>HLOOKUP(G$2,NAV!$B$2:$CH$509,ROW(G77),)+HLOOKUP(G$2,DIST!$C$1:$CI$508,ROW('NAV plus Dist'!G77)+1,FALSE)</f>
        <v>0</v>
      </c>
      <c r="H78" s="144">
        <f>HLOOKUP(H$2,NAV!$B$2:$CH$509,ROW(H77),)+HLOOKUP(H$2,DIST!$C$1:$CI$508,ROW('NAV plus Dist'!H77)+1,FALSE)</f>
        <v>0</v>
      </c>
      <c r="I78" s="144">
        <f>HLOOKUP(I$2,NAV!$B$2:$CH$509,ROW(I77),)+HLOOKUP(I$2,DIST!$C$1:$CI$508,ROW('NAV plus Dist'!I77)+1,FALSE)</f>
        <v>0</v>
      </c>
      <c r="J78" s="144">
        <f>HLOOKUP(J$2,NAV!$B$2:$CH$509,ROW(J77),)+HLOOKUP(J$2,DIST!$C$1:$CI$508,ROW('NAV plus Dist'!J77)+1,FALSE)</f>
        <v>0</v>
      </c>
      <c r="K78" s="144">
        <f>HLOOKUP(K$2,NAV!$B$2:$CH$509,ROW(K77),)+HLOOKUP(K$2,DIST!$C$1:$CI$508,ROW('NAV plus Dist'!K77)+1,FALSE)</f>
        <v>0</v>
      </c>
      <c r="L78" s="144">
        <f>HLOOKUP(L$2,NAV!$B$2:$CH$509,ROW(L77),)+HLOOKUP(L$2,DIST!$C$1:$CI$508,ROW('NAV plus Dist'!L77)+1,FALSE)</f>
        <v>0</v>
      </c>
      <c r="M78" s="144">
        <f>HLOOKUP(M$2,NAV!$B$2:$CH$509,ROW(M77),)+HLOOKUP(M$2,DIST!$C$1:$CI$508,ROW('NAV plus Dist'!M77)+1,FALSE)</f>
        <v>0</v>
      </c>
      <c r="N78" s="144">
        <f>HLOOKUP(N$2,NAV!$B$2:$CH$509,ROW(N77),)+HLOOKUP(N$2,DIST!$C$1:$CI$508,ROW('NAV plus Dist'!N77)+1,FALSE)</f>
        <v>0</v>
      </c>
      <c r="O78" s="144">
        <f>HLOOKUP(O$2,NAV!$B$2:$CH$509,ROW(O77),)+HLOOKUP(O$2,DIST!$C$1:$CI$508,ROW('NAV plus Dist'!O77)+1,FALSE)</f>
        <v>5.5232999999999999</v>
      </c>
      <c r="P78" s="144">
        <f>HLOOKUP(P$2,NAV!$B$2:$CH$509,ROW(P77),)+HLOOKUP(P$2,DIST!$C$1:$CI$508,ROW('NAV plus Dist'!P77)+1,FALSE)</f>
        <v>5.5484</v>
      </c>
      <c r="Q78" s="144">
        <f>HLOOKUP(Q$2,NAV!$B$2:$CH$509,ROW(Q77),)+HLOOKUP(Q$2,DIST!$C$1:$CI$508,ROW('NAV plus Dist'!Q77)+1,FALSE)</f>
        <v>13.6975</v>
      </c>
      <c r="R78" s="144">
        <f>HLOOKUP(R$2,NAV!$B$2:$CH$509,ROW(R77),)+HLOOKUP(R$2,DIST!$C$1:$CI$508,ROW('NAV plus Dist'!R77)+1,FALSE)</f>
        <v>13.6975</v>
      </c>
      <c r="S78" s="144">
        <f>HLOOKUP(S$2,NAV!$B$2:$CH$509,ROW(S77),)+HLOOKUP(S$2,DIST!$C$1:$CI$508,ROW('NAV plus Dist'!S77)+1,FALSE)</f>
        <v>13.2943</v>
      </c>
      <c r="T78" s="144">
        <f>HLOOKUP(T$2,NAV!$B$2:$CH$509,ROW(T77),)+HLOOKUP(T$2,DIST!$C$1:$CI$508,ROW('NAV plus Dist'!T77)+1,FALSE)</f>
        <v>14.3344</v>
      </c>
      <c r="U78" s="144">
        <f>HLOOKUP(U$2,NAV!$B$2:$CH$509,ROW(U77),)+HLOOKUP(U$2,DIST!$C$1:$CI$508,ROW('NAV plus Dist'!U77)+1,FALSE)</f>
        <v>13.8416</v>
      </c>
      <c r="V78" s="144">
        <f>HLOOKUP(V$2,NAV!$B$2:$CH$509,ROW(V77),)+HLOOKUP(V$2,DIST!$C$1:$CI$508,ROW('NAV plus Dist'!V77)+1,FALSE)</f>
        <v>11.8773</v>
      </c>
      <c r="W78" s="144">
        <f>HLOOKUP(W$2,NAV!$B$2:$CH$509,ROW(W77),)+HLOOKUP(W$2,DIST!$C$1:$CI$508,ROW('NAV plus Dist'!W77)+1,FALSE)</f>
        <v>11.8773</v>
      </c>
      <c r="X78" s="144">
        <f>HLOOKUP(X$2,NAV!$B$2:$CH$509,ROW(X77),)+HLOOKUP(X$2,DIST!$C$1:$CI$508,ROW('NAV plus Dist'!X77)+1,FALSE)</f>
        <v>11.9391</v>
      </c>
      <c r="Y78" s="144">
        <f>HLOOKUP(Y$2,NAV!$B$2:$CH$509,ROW(Y77),)+HLOOKUP(Y$2,DIST!$C$1:$CI$508,ROW('NAV plus Dist'!Y77)+1,FALSE)</f>
        <v>12.6075</v>
      </c>
      <c r="Z78" s="144">
        <f>HLOOKUP(Z$2,NAV!$B$2:$CH$509,ROW(Z77),)+HLOOKUP(Z$2,DIST!$C$1:$CI$508,ROW('NAV plus Dist'!Z77)+1,FALSE)</f>
        <v>12.092000000000001</v>
      </c>
      <c r="AA78" s="144">
        <f>HLOOKUP(AA$2,NAV!$B$2:$CH$509,ROW(AA77),)+HLOOKUP(AA$2,DIST!$C$1:$CI$508,ROW('NAV plus Dist'!AA77)+1,FALSE)</f>
        <v>8.5018999999999991</v>
      </c>
      <c r="AB78" s="144">
        <f>HLOOKUP(AB$2,NAV!$B$2:$CH$509,ROW(AB77),)+HLOOKUP(AB$2,DIST!$C$1:$CI$508,ROW('NAV plus Dist'!AB77)+1,FALSE)</f>
        <v>0</v>
      </c>
      <c r="AC78" s="144">
        <f>HLOOKUP(AC$2,NAV!$B$2:$CH$509,ROW(AC77),)+HLOOKUP(AC$2,DIST!$C$1:$CI$508,ROW('NAV plus Dist'!AC77)+1,FALSE)</f>
        <v>8.559899999999999</v>
      </c>
      <c r="AD78" s="144">
        <f>HLOOKUP(AD$2,NAV!$B$2:$CH$509,ROW(AD77),)+HLOOKUP(AD$2,DIST!$C$1:$CI$508,ROW('NAV plus Dist'!AD77)+1,FALSE)</f>
        <v>0</v>
      </c>
      <c r="AE78" s="144">
        <f>HLOOKUP(AE$2,NAV!$B$2:$CH$509,ROW(AE77),)+HLOOKUP(AE$2,DIST!$C$1:$CI$508,ROW('NAV plus Dist'!AE77)+1,FALSE)</f>
        <v>0</v>
      </c>
      <c r="AF78" s="144">
        <f>HLOOKUP(AF$2,NAV!$B$2:$CH$509,ROW(AF77),)+HLOOKUP(AF$2,DIST!$C$1:$CI$508,ROW('NAV plus Dist'!AF77)+1,FALSE)</f>
        <v>8.9848999999999997</v>
      </c>
      <c r="AG78" s="144">
        <f>HLOOKUP(AG$2,NAV!$B$2:$CH$509,ROW(AG77),)+HLOOKUP(AG$2,DIST!$C$1:$CI$508,ROW('NAV plus Dist'!AG77)+1,FALSE)</f>
        <v>0</v>
      </c>
      <c r="AH78" s="144">
        <f>HLOOKUP(AH$2,NAV!$B$2:$CH$509,ROW(AH77),)+HLOOKUP(AH$2,DIST!$C$1:$CI$508,ROW('NAV plus Dist'!AH77)+1,FALSE)</f>
        <v>0</v>
      </c>
      <c r="AI78" s="144">
        <f>HLOOKUP(AI$2,NAV!$B$2:$CH$509,ROW(AI77),)+HLOOKUP(AI$2,DIST!$C$1:$CI$508,ROW('NAV plus Dist'!AI77)+1,FALSE)</f>
        <v>0</v>
      </c>
      <c r="AJ78" s="144">
        <f>HLOOKUP(AJ$2,NAV!$B$2:$CH$509,ROW(AJ77),)+HLOOKUP(AJ$2,DIST!$C$1:$CI$508,ROW('NAV plus Dist'!AJ77)+1,FALSE)</f>
        <v>0</v>
      </c>
      <c r="AK78" s="144">
        <f>HLOOKUP(AK$2,NAV!$B$2:$CH$509,ROW(AK77),)+HLOOKUP(AK$2,DIST!$C$1:$CI$508,ROW('NAV plus Dist'!AK77)+1,FALSE)</f>
        <v>0</v>
      </c>
      <c r="AL78" s="144">
        <f>HLOOKUP(AL$2,NAV!$B$2:$CH$509,ROW(AL77),)+HLOOKUP(AL$2,DIST!$C$1:$CI$508,ROW('NAV plus Dist'!AL77)+1,FALSE)</f>
        <v>0</v>
      </c>
      <c r="AM78" s="144">
        <f>HLOOKUP(AM$2,NAV!$B$2:$CH$509,ROW(AM77),)+HLOOKUP(AM$2,DIST!$C$1:$CI$508,ROW('NAV plus Dist'!AM77)+1,FALSE)</f>
        <v>0</v>
      </c>
      <c r="AN78" s="144">
        <f>HLOOKUP(AN$2,NAV!$B$2:$CH$509,ROW(AN77),)+HLOOKUP(AN$2,DIST!$C$1:$CI$508,ROW('NAV plus Dist'!AN77)+1,FALSE)</f>
        <v>0</v>
      </c>
      <c r="AO78" s="144">
        <f>HLOOKUP(AO$2,NAV!$B$2:$CH$509,ROW(AO77),)+HLOOKUP(AO$2,DIST!$C$1:$CI$508,ROW('NAV plus Dist'!AO77)+1,FALSE)</f>
        <v>0</v>
      </c>
      <c r="AP78" s="144">
        <f>HLOOKUP(AP$2,NAV!$B$2:$CH$509,ROW(AP77),)+HLOOKUP(AP$2,DIST!$C$1:$CI$508,ROW('NAV plus Dist'!AP77)+1,FALSE)</f>
        <v>0</v>
      </c>
      <c r="AQ78" s="144">
        <f>HLOOKUP(AQ$2,NAV!$B$2:$CH$509,ROW(AQ77),)+HLOOKUP(AQ$2,DIST!$C$1:$CI$508,ROW('NAV plus Dist'!AQ77)+1,FALSE)</f>
        <v>0</v>
      </c>
      <c r="AR78" s="144">
        <f>HLOOKUP(AR$2,NAV!$B$2:$CH$509,ROW(AR77),)+HLOOKUP(AR$2,DIST!$C$1:$CI$508,ROW('NAV plus Dist'!AR77)+1,FALSE)</f>
        <v>0</v>
      </c>
      <c r="AS78" s="144">
        <f>HLOOKUP(AS$2,NAV!$B$2:$CH$509,ROW(AS77),)+HLOOKUP(AS$2,DIST!$C$1:$CI$508,ROW('NAV plus Dist'!AS77)+1,FALSE)</f>
        <v>0</v>
      </c>
      <c r="AT78" s="144">
        <f>HLOOKUP(AT$2,NAV!$B$2:$CH$509,ROW(AT77),)+HLOOKUP(AT$2,DIST!$C$1:$CI$508,ROW('NAV plus Dist'!AT77)+1,FALSE)</f>
        <v>0</v>
      </c>
      <c r="AU78" s="144">
        <f>HLOOKUP(AU$2,NAV!$B$2:$CH$509,ROW(AU77),)+HLOOKUP(AU$2,DIST!$C$1:$CI$508,ROW('NAV plus Dist'!AU77)+1,FALSE)</f>
        <v>0</v>
      </c>
      <c r="AV78" s="144">
        <f>HLOOKUP(AV$2,NAV!$B$2:$CH$509,ROW(AV77),)+HLOOKUP(AV$2,DIST!$C$1:$CI$508,ROW('NAV plus Dist'!AV77)+1,FALSE)</f>
        <v>0</v>
      </c>
      <c r="AW78" s="144">
        <f>HLOOKUP(AW$2,NAV!$B$2:$CH$509,ROW(AW77),)+HLOOKUP(AW$2,DIST!$C$1:$CI$508,ROW('NAV plus Dist'!AW77)+1,FALSE)</f>
        <v>0</v>
      </c>
      <c r="AX78" s="144">
        <f>HLOOKUP(AX$2,NAV!$B$2:$CH$509,ROW(AX77),)+HLOOKUP(AX$2,DIST!$C$1:$CI$508,ROW('NAV plus Dist'!AX77)+1,FALSE)</f>
        <v>0</v>
      </c>
      <c r="AY78" s="144">
        <f>HLOOKUP(AY$2,NAV!$B$2:$CH$509,ROW(AY77),)+HLOOKUP(AY$2,DIST!$C$1:$CI$508,ROW('NAV plus Dist'!AY77)+1,FALSE)</f>
        <v>0</v>
      </c>
      <c r="AZ78" s="144">
        <f>HLOOKUP(AZ$2,NAV!$B$2:$CH$509,ROW(AZ77),)+HLOOKUP(AZ$2,DIST!$C$1:$CI$508,ROW('NAV plus Dist'!AZ77)+1,FALSE)</f>
        <v>0</v>
      </c>
      <c r="BA78" s="144">
        <f>HLOOKUP(BA$2,NAV!$B$2:$CH$509,ROW(BA77),)+HLOOKUP(BA$2,DIST!$C$1:$CI$508,ROW('NAV plus Dist'!BA77)+1,FALSE)</f>
        <v>0</v>
      </c>
      <c r="BB78" s="144">
        <f>HLOOKUP(BB$2,NAV!$B$2:$CH$509,ROW(BB77),)+HLOOKUP(BB$2,DIST!$C$1:$CI$508,ROW('NAV plus Dist'!BB77)+1,FALSE)</f>
        <v>0</v>
      </c>
      <c r="BC78" s="144">
        <f>HLOOKUP(BC$2,NAV!$B$2:$CH$509,ROW(BC77),)+HLOOKUP(BC$2,DIST!$C$1:$CI$508,ROW('NAV plus Dist'!BC77)+1,FALSE)</f>
        <v>0</v>
      </c>
      <c r="BD78" s="144">
        <f>HLOOKUP(BD$2,NAV!$B$2:$CH$509,ROW(BD77),)+HLOOKUP(BD$2,DIST!$C$1:$CI$508,ROW('NAV plus Dist'!BD77)+1,FALSE)</f>
        <v>0</v>
      </c>
      <c r="BE78" s="144">
        <f>HLOOKUP(BE$2,NAV!$B$2:$CH$509,ROW(BE77),)+HLOOKUP(BE$2,DIST!$C$1:$CI$508,ROW('NAV plus Dist'!BE77)+1,FALSE)</f>
        <v>0</v>
      </c>
      <c r="BF78" s="144">
        <f>HLOOKUP(BF$2,NAV!$B$2:$CH$509,ROW(BF77),)+HLOOKUP(BF$2,DIST!$C$1:$CI$508,ROW('NAV plus Dist'!BF77)+1,FALSE)</f>
        <v>0</v>
      </c>
      <c r="BG78" s="144">
        <f>HLOOKUP(BG$2,NAV!$B$2:$CH$509,ROW(BG77),)+HLOOKUP(BG$2,DIST!$C$1:$CI$508,ROW('NAV plus Dist'!BG77)+1,FALSE)</f>
        <v>0</v>
      </c>
      <c r="BH78" s="144">
        <f>HLOOKUP(BH$2,NAV!$B$2:$CH$509,ROW(BH77),)+HLOOKUP(BH$2,DIST!$C$1:$CI$508,ROW('NAV plus Dist'!BH77)+1,FALSE)</f>
        <v>0</v>
      </c>
      <c r="BI78" s="144">
        <f>HLOOKUP(BI$2,NAV!$B$2:$CH$509,ROW(BI77),)+HLOOKUP(BI$2,DIST!$C$1:$CI$508,ROW('NAV plus Dist'!BI77)+1,FALSE)</f>
        <v>0</v>
      </c>
      <c r="BJ78" s="144">
        <f>HLOOKUP(BJ$2,NAV!$B$2:$CH$509,ROW(BJ77),)+HLOOKUP(BJ$2,DIST!$C$1:$CI$508,ROW('NAV plus Dist'!BJ77)+1,FALSE)</f>
        <v>0</v>
      </c>
      <c r="BK78" s="144">
        <f>HLOOKUP(BK$2,NAV!$B$2:$CH$509,ROW(BK77),)+HLOOKUP(BK$2,DIST!$C$1:$CI$508,ROW('NAV plus Dist'!BK77)+1,FALSE)</f>
        <v>0</v>
      </c>
      <c r="BL78" s="144">
        <f>HLOOKUP(BL$2,NAV!$B$2:$CH$509,ROW(BL77),)+HLOOKUP(BL$2,DIST!$C$1:$CI$508,ROW('NAV plus Dist'!BL77)+1,FALSE)</f>
        <v>0</v>
      </c>
      <c r="BM78" s="144">
        <f>HLOOKUP(BM$2,NAV!$B$2:$CH$509,ROW(BM77),)+HLOOKUP(BM$2,DIST!$C$1:$CI$508,ROW('NAV plus Dist'!BM77)+1,FALSE)</f>
        <v>0</v>
      </c>
      <c r="BN78" s="144">
        <f>HLOOKUP(BN$2,NAV!$B$2:$CH$509,ROW(BN77),)+HLOOKUP(BN$2,DIST!$C$1:$CI$508,ROW('NAV plus Dist'!BN77)+1,FALSE)</f>
        <v>0</v>
      </c>
      <c r="BO78" s="144">
        <f>HLOOKUP(BO$2,NAV!$B$2:$CH$509,ROW(BO77),)+HLOOKUP(BO$2,DIST!$C$1:$CI$508,ROW('NAV plus Dist'!BO77)+1,FALSE)</f>
        <v>0</v>
      </c>
      <c r="BP78" s="144">
        <f>HLOOKUP(BP$2,NAV!$B$2:$CH$509,ROW(BP77),)+HLOOKUP(BP$2,DIST!$C$1:$CI$508,ROW('NAV plus Dist'!BP77)+1,FALSE)</f>
        <v>0</v>
      </c>
      <c r="BQ78" s="144">
        <f>HLOOKUP(BQ$2,NAV!$B$2:$CH$509,ROW(BQ77),)+HLOOKUP(BQ$2,DIST!$C$1:$CI$508,ROW('NAV plus Dist'!BQ77)+1,FALSE)</f>
        <v>0</v>
      </c>
      <c r="BR78" s="144">
        <f>HLOOKUP(BR$2,NAV!$B$2:$CH$509,ROW(BR77),)+HLOOKUP(BR$2,DIST!$C$1:$CI$508,ROW('NAV plus Dist'!BR77)+1,FALSE)</f>
        <v>0</v>
      </c>
      <c r="BS78" s="144">
        <f>HLOOKUP(BS$2,NAV!$B$2:$CH$509,ROW(BS77),)+HLOOKUP(BS$2,DIST!$C$1:$CI$508,ROW('NAV plus Dist'!BS77)+1,FALSE)</f>
        <v>0</v>
      </c>
      <c r="BT78" s="144">
        <f>HLOOKUP(BT$2,NAV!$B$2:$CH$509,ROW(BT77),)+HLOOKUP(BT$2,DIST!$C$1:$CI$508,ROW('NAV plus Dist'!BT77)+1,FALSE)</f>
        <v>0</v>
      </c>
      <c r="BU78" s="144">
        <f>HLOOKUP(BU$2,NAV!$B$2:$CH$509,ROW(BU77),)+HLOOKUP(BU$2,DIST!$C$1:$CI$508,ROW('NAV plus Dist'!BU77)+1,FALSE)</f>
        <v>0</v>
      </c>
      <c r="BV78" s="144">
        <f>HLOOKUP(BV$2,NAV!$B$2:$CH$509,ROW(BV77),)+HLOOKUP(BV$2,DIST!$C$1:$CI$508,ROW('NAV plus Dist'!BV77)+1,FALSE)</f>
        <v>0</v>
      </c>
      <c r="BW78" s="144">
        <f>HLOOKUP(BW$2,NAV!$B$2:$CH$509,ROW(BW77),)+HLOOKUP(BW$2,DIST!$C$1:$CI$508,ROW('NAV plus Dist'!BW77)+1,FALSE)</f>
        <v>0</v>
      </c>
      <c r="BX78" s="144">
        <f>HLOOKUP(BX$2,NAV!$B$2:$CH$509,ROW(BX77),)+HLOOKUP(BX$2,DIST!$C$1:$CI$508,ROW('NAV plus Dist'!BX77)+1,FALSE)</f>
        <v>0</v>
      </c>
      <c r="BY78" s="144">
        <f>HLOOKUP(BY$2,NAV!$B$2:$CH$509,ROW(BY77),)+HLOOKUP(BY$2,DIST!$C$1:$CI$508,ROW('NAV plus Dist'!BY77)+1,FALSE)</f>
        <v>0</v>
      </c>
      <c r="BZ78" s="144">
        <f>HLOOKUP(BZ$2,NAV!$B$2:$CH$509,ROW(BZ77),)+HLOOKUP(BZ$2,DIST!$C$1:$CI$508,ROW('NAV plus Dist'!BZ77)+1,FALSE)</f>
        <v>0</v>
      </c>
      <c r="CA78" s="144">
        <f>HLOOKUP(CA$2,NAV!$B$2:$CH$509,ROW(CA77),)+HLOOKUP(CA$2,DIST!$C$1:$CI$508,ROW('NAV plus Dist'!CA77)+1,FALSE)</f>
        <v>0</v>
      </c>
      <c r="CB78" s="144">
        <f>HLOOKUP(CB$2,NAV!$B$2:$CH$509,ROW(CB77),)+HLOOKUP(CB$2,DIST!$C$1:$CI$508,ROW('NAV plus Dist'!CB77)+1,FALSE)</f>
        <v>0</v>
      </c>
      <c r="CC78" s="144">
        <f>HLOOKUP(CC$2,NAV!$B$2:$CH$509,ROW(CC77),)+HLOOKUP(CC$2,DIST!$C$1:$CI$508,ROW('NAV plus Dist'!CC77)+1,FALSE)</f>
        <v>0</v>
      </c>
      <c r="CD78" s="144">
        <f>HLOOKUP(CD$2,NAV!$B$2:$CH$509,ROW(CD77),)+HLOOKUP(CD$2,DIST!$C$1:$CI$508,ROW('NAV plus Dist'!CD77)+1,FALSE)</f>
        <v>0</v>
      </c>
      <c r="CE78" s="144">
        <f>HLOOKUP(CE$2,NAV!$B$2:$CH$509,ROW(CE77),)+HLOOKUP(CE$2,DIST!$C$1:$CI$508,ROW('NAV plus Dist'!CE77)+1,FALSE)</f>
        <v>0</v>
      </c>
      <c r="CF78" s="144">
        <f>HLOOKUP(CF$2,NAV!$B$2:$CH$509,ROW(CF77),)+HLOOKUP(CF$2,DIST!$C$1:$CI$508,ROW('NAV plus Dist'!CF77)+1,FALSE)</f>
        <v>0</v>
      </c>
      <c r="CG78" s="144">
        <f>HLOOKUP(CG$2,NAV!$B$2:$CH$509,ROW(CG77),)+HLOOKUP(CG$2,DIST!$C$1:$CI$508,ROW('NAV plus Dist'!CG77)+1,FALSE)</f>
        <v>0</v>
      </c>
      <c r="CH78" s="144">
        <f>HLOOKUP(CH$2,NAV!$B$2:$CH$509,ROW(CH77),)+HLOOKUP(CH$2,DIST!$C$1:$CI$508,ROW('NAV plus Dist'!CH77)+1,FALSE)</f>
        <v>0</v>
      </c>
      <c r="CI78" s="144">
        <f>HLOOKUP(CI$2,NAV!$B$2:$CH$509,ROW(CI77),)+HLOOKUP(CI$2,DIST!$C$1:$CI$508,ROW('NAV plus Dist'!CI77)+1,FALSE)</f>
        <v>0</v>
      </c>
      <c r="CJ78" s="144">
        <f>HLOOKUP(CJ$2,NAV!$B$2:$AAA$509,ROW(CJ77),)+HLOOKUP(CJ$2,DIST!$C$1:$AAJ$508,ROW('NAV plus Dist'!CJ77)+1,FALSE)</f>
        <v>0</v>
      </c>
      <c r="CK78" s="144">
        <f>HLOOKUP(CK$2,NAV!$B$2:$AAA$509,ROW(CK77),)+HLOOKUP(CK$2,DIST!$C$1:$AAJ$508,ROW('NAV plus Dist'!CK77)+1,FALSE)</f>
        <v>0</v>
      </c>
      <c r="CL78" s="144">
        <f>HLOOKUP(CL$2,NAV!$B$2:$AAA$509,ROW(CL77),)+HLOOKUP(CL$2,DIST!$C$1:$AAJ$508,ROW('NAV plus Dist'!CL77)+1,FALSE)</f>
        <v>0</v>
      </c>
      <c r="CM78" s="144">
        <f>HLOOKUP(CM$2,NAV!$B$2:$AAA$509,ROW(CM77),)+HLOOKUP(CM$2,DIST!$C$1:$AAJ$508,ROW('NAV plus Dist'!CM77)+1,FALSE)</f>
        <v>0</v>
      </c>
      <c r="CN78" s="144">
        <f>HLOOKUP(CN$2,NAV!$B$2:$AAA$509,ROW(CN77),)+HLOOKUP(CN$2,DIST!$C$1:$AAJ$508,ROW('NAV plus Dist'!CN77)+1,FALSE)</f>
        <v>0</v>
      </c>
      <c r="CO78" s="144">
        <f>HLOOKUP(CO$2,NAV!$B$2:$AAA$509,ROW(CO77),)+HLOOKUP(CO$2,DIST!$C$1:$AAJ$508,ROW('NAV plus Dist'!CO77)+1,FALSE)</f>
        <v>0</v>
      </c>
      <c r="CP78" s="144">
        <f>HLOOKUP(CP$2,NAV!$B$2:$AAA$509,ROW(CP77),)+HLOOKUP(CP$2,DIST!$C$1:$AAJ$508,ROW('NAV plus Dist'!CP77)+1,FALSE)</f>
        <v>0</v>
      </c>
      <c r="CQ78" s="144">
        <f>HLOOKUP(CQ$2,NAV!$B$2:$AAA$509,ROW(CQ77),)+HLOOKUP(CQ$2,DIST!$C$1:$AAJ$508,ROW('NAV plus Dist'!CQ77)+1,FALSE)</f>
        <v>0</v>
      </c>
      <c r="CR78" s="144">
        <f>HLOOKUP(CR$2,NAV!$B$2:$AAA$509,ROW(CR77),)+HLOOKUP(CR$2,DIST!$C$1:$AAJ$508,ROW('NAV plus Dist'!CR77)+1,FALSE)</f>
        <v>0</v>
      </c>
      <c r="CS78" s="144">
        <f>HLOOKUP(CS$2,NAV!$B$2:$AAA$509,ROW(CS77),)+HLOOKUP(CS$2,DIST!$C$1:$AAJ$508,ROW('NAV plus Dist'!CS77)+1,FALSE)</f>
        <v>0</v>
      </c>
      <c r="CT78" s="144">
        <f>HLOOKUP(CT$2,NAV!$B$2:$AAA$509,ROW(CT77),)+HLOOKUP(CT$2,DIST!$C$1:$AAJ$508,ROW('NAV plus Dist'!CT77)+1,FALSE)</f>
        <v>0</v>
      </c>
      <c r="CU78" s="144">
        <f>HLOOKUP(CU$2,NAV!$B$2:$AAA$509,ROW(CU77),)+HLOOKUP(CU$2,DIST!$C$1:$AAJ$508,ROW('NAV plus Dist'!CU77)+1,FALSE)</f>
        <v>0</v>
      </c>
      <c r="CV78" s="144">
        <f>HLOOKUP(CV$2,NAV!$B$2:$AAA$509,ROW(CV77),)+HLOOKUP(CV$2,DIST!$C$1:$AAJ$508,ROW('NAV plus Dist'!CV77)+1,FALSE)</f>
        <v>0</v>
      </c>
      <c r="CW78" s="144">
        <f>HLOOKUP(CW$2,NAV!$B$2:$AAA$509,ROW(CW77),)+HLOOKUP(CW$2,DIST!$C$1:$AAJ$508,ROW('NAV plus Dist'!CW77)+1,FALSE)</f>
        <v>0</v>
      </c>
      <c r="CX78" s="144">
        <f>HLOOKUP(CX$2,NAV!$B$2:$AAA$509,ROW(CX77),)+HLOOKUP(CX$2,DIST!$C$1:$AAJ$508,ROW('NAV plus Dist'!CX77)+1,FALSE)</f>
        <v>0</v>
      </c>
      <c r="CY78" s="144">
        <f>HLOOKUP(CY$2,NAV!$B$2:$AAA$509,ROW(CY77),)+HLOOKUP(CY$2,DIST!$C$1:$AAJ$508,ROW('NAV plus Dist'!CY77)+1,FALSE)</f>
        <v>0</v>
      </c>
      <c r="CZ78" s="144">
        <f>HLOOKUP(CZ$2,NAV!$B$2:$AAA$509,ROW(CZ77),)+HLOOKUP(CZ$2,DIST!$C$1:$AAJ$508,ROW('NAV plus Dist'!CZ77)+1,FALSE)</f>
        <v>0</v>
      </c>
      <c r="DA78" s="144">
        <f>HLOOKUP(DA$2,NAV!$B$2:$AAA$509,ROW(DA77),)+HLOOKUP(DA$2,DIST!$C$1:$AAJ$508,ROW('NAV plus Dist'!DA77)+1,FALSE)</f>
        <v>0</v>
      </c>
      <c r="DB78" s="144">
        <f>HLOOKUP(DB$2,NAV!$B$2:$AAA$509,ROW(DB77),)+HLOOKUP(DB$2,DIST!$C$1:$AAJ$508,ROW('NAV plus Dist'!DB77)+1,FALSE)</f>
        <v>0</v>
      </c>
      <c r="DC78" s="144">
        <f>HLOOKUP(DC$2,NAV!$B$2:$AAA$509,ROW(DC77),)+HLOOKUP(DC$2,DIST!$C$1:$AAJ$508,ROW('NAV plus Dist'!DC77)+1,FALSE)</f>
        <v>0</v>
      </c>
      <c r="DD78" s="144">
        <f>HLOOKUP(DD$2,NAV!$B$2:$AAA$509,ROW(DD77),)+HLOOKUP(DD$2,DIST!$C$1:$AAJ$508,ROW('NAV plus Dist'!DD77)+1,FALSE)</f>
        <v>0</v>
      </c>
      <c r="DE78" s="144">
        <f>HLOOKUP(DE$2,NAV!$B$2:$AAA$509,ROW(DE77),)+HLOOKUP(DE$2,DIST!$C$1:$AAJ$508,ROW('NAV plus Dist'!DE77)+1,FALSE)</f>
        <v>0</v>
      </c>
      <c r="DF78" s="144">
        <f>HLOOKUP(DF$2,NAV!$B$2:$AAA$509,ROW(DF77),)+HLOOKUP(DF$2,DIST!$C$1:$AAJ$508,ROW('NAV plus Dist'!DF77)+1,FALSE)</f>
        <v>0</v>
      </c>
      <c r="DG78" s="144">
        <f>HLOOKUP(DG$2,NAV!$B$2:$AAA$509,ROW(DG77),)+HLOOKUP(DG$2,DIST!$C$1:$AAJ$508,ROW('NAV plus Dist'!DG77)+1,FALSE)</f>
        <v>0</v>
      </c>
      <c r="DH78" s="144">
        <f>HLOOKUP(DH$2,NAV!$B$2:$AAA$509,ROW(DH77),)+HLOOKUP(DH$2,DIST!$C$1:$AAJ$508,ROW('NAV plus Dist'!DH77)+1,FALSE)</f>
        <v>0</v>
      </c>
    </row>
    <row r="79" spans="1:112">
      <c r="A79" s="94">
        <f t="shared" si="76"/>
        <v>120</v>
      </c>
      <c r="B79" s="148">
        <f t="shared" si="77"/>
        <v>42400</v>
      </c>
      <c r="C79" s="144">
        <f>HLOOKUP(C$2,NAV!$B$2:$CH$509,ROW(C78),)+HLOOKUP(C$2,DIST!$C$1:$CI$508,ROW('NAV plus Dist'!C78)+1,FALSE)</f>
        <v>7.6311</v>
      </c>
      <c r="D79" s="144">
        <f>HLOOKUP(D$2,NAV!$B$2:$CH$509,ROW(D78),)+HLOOKUP(D$2,DIST!$C$1:$CI$508,ROW('NAV plus Dist'!D78)+1,FALSE)</f>
        <v>0</v>
      </c>
      <c r="E79" s="144">
        <f>HLOOKUP(E$2,NAV!$B$2:$CH$509,ROW(E78),)+HLOOKUP(E$2,DIST!$C$1:$CI$508,ROW('NAV plus Dist'!E78)+1,FALSE)</f>
        <v>0</v>
      </c>
      <c r="F79" s="144">
        <f>HLOOKUP(F$2,NAV!$B$2:$CH$509,ROW(F78),)+HLOOKUP(F$2,DIST!$C$1:$CI$508,ROW('NAV plus Dist'!F78)+1,FALSE)</f>
        <v>0</v>
      </c>
      <c r="G79" s="144">
        <f>HLOOKUP(G$2,NAV!$B$2:$CH$509,ROW(G78),)+HLOOKUP(G$2,DIST!$C$1:$CI$508,ROW('NAV plus Dist'!G78)+1,FALSE)</f>
        <v>0</v>
      </c>
      <c r="H79" s="144">
        <f>HLOOKUP(H$2,NAV!$B$2:$CH$509,ROW(H78),)+HLOOKUP(H$2,DIST!$C$1:$CI$508,ROW('NAV plus Dist'!H78)+1,FALSE)</f>
        <v>0</v>
      </c>
      <c r="I79" s="144">
        <f>HLOOKUP(I$2,NAV!$B$2:$CH$509,ROW(I78),)+HLOOKUP(I$2,DIST!$C$1:$CI$508,ROW('NAV plus Dist'!I78)+1,FALSE)</f>
        <v>0</v>
      </c>
      <c r="J79" s="144">
        <f>HLOOKUP(J$2,NAV!$B$2:$CH$509,ROW(J78),)+HLOOKUP(J$2,DIST!$C$1:$CI$508,ROW('NAV plus Dist'!J78)+1,FALSE)</f>
        <v>0</v>
      </c>
      <c r="K79" s="144">
        <f>HLOOKUP(K$2,NAV!$B$2:$CH$509,ROW(K78),)+HLOOKUP(K$2,DIST!$C$1:$CI$508,ROW('NAV plus Dist'!K78)+1,FALSE)</f>
        <v>0</v>
      </c>
      <c r="L79" s="144">
        <f>HLOOKUP(L$2,NAV!$B$2:$CH$509,ROW(L78),)+HLOOKUP(L$2,DIST!$C$1:$CI$508,ROW('NAV plus Dist'!L78)+1,FALSE)</f>
        <v>0</v>
      </c>
      <c r="M79" s="144">
        <f>HLOOKUP(M$2,NAV!$B$2:$CH$509,ROW(M78),)+HLOOKUP(M$2,DIST!$C$1:$CI$508,ROW('NAV plus Dist'!M78)+1,FALSE)</f>
        <v>0</v>
      </c>
      <c r="N79" s="144">
        <f>HLOOKUP(N$2,NAV!$B$2:$CH$509,ROW(N78),)+HLOOKUP(N$2,DIST!$C$1:$CI$508,ROW('NAV plus Dist'!N78)+1,FALSE)</f>
        <v>0</v>
      </c>
      <c r="O79" s="144">
        <f>HLOOKUP(O$2,NAV!$B$2:$CH$509,ROW(O78),)+HLOOKUP(O$2,DIST!$C$1:$CI$508,ROW('NAV plus Dist'!O78)+1,FALSE)</f>
        <v>5.2804000000000002</v>
      </c>
      <c r="P79" s="144">
        <f>HLOOKUP(P$2,NAV!$B$2:$CH$509,ROW(P78),)+HLOOKUP(P$2,DIST!$C$1:$CI$508,ROW('NAV plus Dist'!P78)+1,FALSE)</f>
        <v>5.3315999999999999</v>
      </c>
      <c r="Q79" s="144">
        <f>HLOOKUP(Q$2,NAV!$B$2:$CH$509,ROW(Q78),)+HLOOKUP(Q$2,DIST!$C$1:$CI$508,ROW('NAV plus Dist'!Q78)+1,FALSE)</f>
        <v>13.121600000000001</v>
      </c>
      <c r="R79" s="144">
        <f>HLOOKUP(R$2,NAV!$B$2:$CH$509,ROW(R78),)+HLOOKUP(R$2,DIST!$C$1:$CI$508,ROW('NAV plus Dist'!R78)+1,FALSE)</f>
        <v>13.121600000000001</v>
      </c>
      <c r="S79" s="144">
        <f>HLOOKUP(S$2,NAV!$B$2:$CH$509,ROW(S78),)+HLOOKUP(S$2,DIST!$C$1:$CI$508,ROW('NAV plus Dist'!S78)+1,FALSE)</f>
        <v>12.722900000000001</v>
      </c>
      <c r="T79" s="144">
        <f>HLOOKUP(T$2,NAV!$B$2:$CH$509,ROW(T78),)+HLOOKUP(T$2,DIST!$C$1:$CI$508,ROW('NAV plus Dist'!T78)+1,FALSE)</f>
        <v>13.7403</v>
      </c>
      <c r="U79" s="144">
        <f>HLOOKUP(U$2,NAV!$B$2:$CH$509,ROW(U78),)+HLOOKUP(U$2,DIST!$C$1:$CI$508,ROW('NAV plus Dist'!U78)+1,FALSE)</f>
        <v>13.2623</v>
      </c>
      <c r="V79" s="144">
        <f>HLOOKUP(V$2,NAV!$B$2:$CH$509,ROW(V78),)+HLOOKUP(V$2,DIST!$C$1:$CI$508,ROW('NAV plus Dist'!V78)+1,FALSE)</f>
        <v>11.6256</v>
      </c>
      <c r="W79" s="144">
        <f>HLOOKUP(W$2,NAV!$B$2:$CH$509,ROW(W78),)+HLOOKUP(W$2,DIST!$C$1:$CI$508,ROW('NAV plus Dist'!W78)+1,FALSE)</f>
        <v>11.6256</v>
      </c>
      <c r="X79" s="144">
        <f>HLOOKUP(X$2,NAV!$B$2:$CH$509,ROW(X78),)+HLOOKUP(X$2,DIST!$C$1:$CI$508,ROW('NAV plus Dist'!X78)+1,FALSE)</f>
        <v>11.6839</v>
      </c>
      <c r="Y79" s="144">
        <f>HLOOKUP(Y$2,NAV!$B$2:$CH$509,ROW(Y78),)+HLOOKUP(Y$2,DIST!$C$1:$CI$508,ROW('NAV plus Dist'!Y78)+1,FALSE)</f>
        <v>12.356199999999999</v>
      </c>
      <c r="Z79" s="144">
        <f>HLOOKUP(Z$2,NAV!$B$2:$CH$509,ROW(Z78),)+HLOOKUP(Z$2,DIST!$C$1:$CI$508,ROW('NAV plus Dist'!Z78)+1,FALSE)</f>
        <v>11.8453</v>
      </c>
      <c r="AA79" s="144">
        <f>HLOOKUP(AA$2,NAV!$B$2:$CH$509,ROW(AA78),)+HLOOKUP(AA$2,DIST!$C$1:$CI$508,ROW('NAV plus Dist'!AA78)+1,FALSE)</f>
        <v>8.1740999999999993</v>
      </c>
      <c r="AB79" s="144">
        <f>HLOOKUP(AB$2,NAV!$B$2:$CH$509,ROW(AB78),)+HLOOKUP(AB$2,DIST!$C$1:$CI$508,ROW('NAV plus Dist'!AB78)+1,FALSE)</f>
        <v>0</v>
      </c>
      <c r="AC79" s="144">
        <f>HLOOKUP(AC$2,NAV!$B$2:$CH$509,ROW(AC78),)+HLOOKUP(AC$2,DIST!$C$1:$CI$508,ROW('NAV plus Dist'!AC78)+1,FALSE)</f>
        <v>8.2385000000000002</v>
      </c>
      <c r="AD79" s="144">
        <f>HLOOKUP(AD$2,NAV!$B$2:$CH$509,ROW(AD78),)+HLOOKUP(AD$2,DIST!$C$1:$CI$508,ROW('NAV plus Dist'!AD78)+1,FALSE)</f>
        <v>0</v>
      </c>
      <c r="AE79" s="144">
        <f>HLOOKUP(AE$2,NAV!$B$2:$CH$509,ROW(AE78),)+HLOOKUP(AE$2,DIST!$C$1:$CI$508,ROW('NAV plus Dist'!AE78)+1,FALSE)</f>
        <v>0</v>
      </c>
      <c r="AF79" s="144">
        <f>HLOOKUP(AF$2,NAV!$B$2:$CH$509,ROW(AF78),)+HLOOKUP(AF$2,DIST!$C$1:$CI$508,ROW('NAV plus Dist'!AF78)+1,FALSE)</f>
        <v>8.3325999999999993</v>
      </c>
      <c r="AG79" s="144">
        <f>HLOOKUP(AG$2,NAV!$B$2:$CH$509,ROW(AG78),)+HLOOKUP(AG$2,DIST!$C$1:$CI$508,ROW('NAV plus Dist'!AG78)+1,FALSE)</f>
        <v>0</v>
      </c>
      <c r="AH79" s="144">
        <f>HLOOKUP(AH$2,NAV!$B$2:$CH$509,ROW(AH78),)+HLOOKUP(AH$2,DIST!$C$1:$CI$508,ROW('NAV plus Dist'!AH78)+1,FALSE)</f>
        <v>0</v>
      </c>
      <c r="AI79" s="144">
        <f>HLOOKUP(AI$2,NAV!$B$2:$CH$509,ROW(AI78),)+HLOOKUP(AI$2,DIST!$C$1:$CI$508,ROW('NAV plus Dist'!AI78)+1,FALSE)</f>
        <v>0</v>
      </c>
      <c r="AJ79" s="144">
        <f>HLOOKUP(AJ$2,NAV!$B$2:$CH$509,ROW(AJ78),)+HLOOKUP(AJ$2,DIST!$C$1:$CI$508,ROW('NAV plus Dist'!AJ78)+1,FALSE)</f>
        <v>0</v>
      </c>
      <c r="AK79" s="144">
        <f>HLOOKUP(AK$2,NAV!$B$2:$CH$509,ROW(AK78),)+HLOOKUP(AK$2,DIST!$C$1:$CI$508,ROW('NAV plus Dist'!AK78)+1,FALSE)</f>
        <v>0</v>
      </c>
      <c r="AL79" s="144">
        <f>HLOOKUP(AL$2,NAV!$B$2:$CH$509,ROW(AL78),)+HLOOKUP(AL$2,DIST!$C$1:$CI$508,ROW('NAV plus Dist'!AL78)+1,FALSE)</f>
        <v>0</v>
      </c>
      <c r="AM79" s="144">
        <f>HLOOKUP(AM$2,NAV!$B$2:$CH$509,ROW(AM78),)+HLOOKUP(AM$2,DIST!$C$1:$CI$508,ROW('NAV plus Dist'!AM78)+1,FALSE)</f>
        <v>0</v>
      </c>
      <c r="AN79" s="144">
        <f>HLOOKUP(AN$2,NAV!$B$2:$CH$509,ROW(AN78),)+HLOOKUP(AN$2,DIST!$C$1:$CI$508,ROW('NAV plus Dist'!AN78)+1,FALSE)</f>
        <v>0</v>
      </c>
      <c r="AO79" s="144">
        <f>HLOOKUP(AO$2,NAV!$B$2:$CH$509,ROW(AO78),)+HLOOKUP(AO$2,DIST!$C$1:$CI$508,ROW('NAV plus Dist'!AO78)+1,FALSE)</f>
        <v>0</v>
      </c>
      <c r="AP79" s="144">
        <f>HLOOKUP(AP$2,NAV!$B$2:$CH$509,ROW(AP78),)+HLOOKUP(AP$2,DIST!$C$1:$CI$508,ROW('NAV plus Dist'!AP78)+1,FALSE)</f>
        <v>0</v>
      </c>
      <c r="AQ79" s="144">
        <f>HLOOKUP(AQ$2,NAV!$B$2:$CH$509,ROW(AQ78),)+HLOOKUP(AQ$2,DIST!$C$1:$CI$508,ROW('NAV plus Dist'!AQ78)+1,FALSE)</f>
        <v>0</v>
      </c>
      <c r="AR79" s="144">
        <f>HLOOKUP(AR$2,NAV!$B$2:$CH$509,ROW(AR78),)+HLOOKUP(AR$2,DIST!$C$1:$CI$508,ROW('NAV plus Dist'!AR78)+1,FALSE)</f>
        <v>0</v>
      </c>
      <c r="AS79" s="144">
        <f>HLOOKUP(AS$2,NAV!$B$2:$CH$509,ROW(AS78),)+HLOOKUP(AS$2,DIST!$C$1:$CI$508,ROW('NAV plus Dist'!AS78)+1,FALSE)</f>
        <v>0</v>
      </c>
      <c r="AT79" s="144">
        <f>HLOOKUP(AT$2,NAV!$B$2:$CH$509,ROW(AT78),)+HLOOKUP(AT$2,DIST!$C$1:$CI$508,ROW('NAV plus Dist'!AT78)+1,FALSE)</f>
        <v>0</v>
      </c>
      <c r="AU79" s="144">
        <f>HLOOKUP(AU$2,NAV!$B$2:$CH$509,ROW(AU78),)+HLOOKUP(AU$2,DIST!$C$1:$CI$508,ROW('NAV plus Dist'!AU78)+1,FALSE)</f>
        <v>0</v>
      </c>
      <c r="AV79" s="144">
        <f>HLOOKUP(AV$2,NAV!$B$2:$CH$509,ROW(AV78),)+HLOOKUP(AV$2,DIST!$C$1:$CI$508,ROW('NAV plus Dist'!AV78)+1,FALSE)</f>
        <v>0</v>
      </c>
      <c r="AW79" s="144">
        <f>HLOOKUP(AW$2,NAV!$B$2:$CH$509,ROW(AW78),)+HLOOKUP(AW$2,DIST!$C$1:$CI$508,ROW('NAV plus Dist'!AW78)+1,FALSE)</f>
        <v>0</v>
      </c>
      <c r="AX79" s="144">
        <f>HLOOKUP(AX$2,NAV!$B$2:$CH$509,ROW(AX78),)+HLOOKUP(AX$2,DIST!$C$1:$CI$508,ROW('NAV plus Dist'!AX78)+1,FALSE)</f>
        <v>0</v>
      </c>
      <c r="AY79" s="144">
        <f>HLOOKUP(AY$2,NAV!$B$2:$CH$509,ROW(AY78),)+HLOOKUP(AY$2,DIST!$C$1:$CI$508,ROW('NAV plus Dist'!AY78)+1,FALSE)</f>
        <v>0</v>
      </c>
      <c r="AZ79" s="144">
        <f>HLOOKUP(AZ$2,NAV!$B$2:$CH$509,ROW(AZ78),)+HLOOKUP(AZ$2,DIST!$C$1:$CI$508,ROW('NAV plus Dist'!AZ78)+1,FALSE)</f>
        <v>0</v>
      </c>
      <c r="BA79" s="144">
        <f>HLOOKUP(BA$2,NAV!$B$2:$CH$509,ROW(BA78),)+HLOOKUP(BA$2,DIST!$C$1:$CI$508,ROW('NAV plus Dist'!BA78)+1,FALSE)</f>
        <v>0</v>
      </c>
      <c r="BB79" s="144">
        <f>HLOOKUP(BB$2,NAV!$B$2:$CH$509,ROW(BB78),)+HLOOKUP(BB$2,DIST!$C$1:$CI$508,ROW('NAV plus Dist'!BB78)+1,FALSE)</f>
        <v>0</v>
      </c>
      <c r="BC79" s="144">
        <f>HLOOKUP(BC$2,NAV!$B$2:$CH$509,ROW(BC78),)+HLOOKUP(BC$2,DIST!$C$1:$CI$508,ROW('NAV plus Dist'!BC78)+1,FALSE)</f>
        <v>0</v>
      </c>
      <c r="BD79" s="144">
        <f>HLOOKUP(BD$2,NAV!$B$2:$CH$509,ROW(BD78),)+HLOOKUP(BD$2,DIST!$C$1:$CI$508,ROW('NAV plus Dist'!BD78)+1,FALSE)</f>
        <v>0</v>
      </c>
      <c r="BE79" s="144">
        <f>HLOOKUP(BE$2,NAV!$B$2:$CH$509,ROW(BE78),)+HLOOKUP(BE$2,DIST!$C$1:$CI$508,ROW('NAV plus Dist'!BE78)+1,FALSE)</f>
        <v>0</v>
      </c>
      <c r="BF79" s="144">
        <f>HLOOKUP(BF$2,NAV!$B$2:$CH$509,ROW(BF78),)+HLOOKUP(BF$2,DIST!$C$1:$CI$508,ROW('NAV plus Dist'!BF78)+1,FALSE)</f>
        <v>0</v>
      </c>
      <c r="BG79" s="144">
        <f>HLOOKUP(BG$2,NAV!$B$2:$CH$509,ROW(BG78),)+HLOOKUP(BG$2,DIST!$C$1:$CI$508,ROW('NAV plus Dist'!BG78)+1,FALSE)</f>
        <v>0</v>
      </c>
      <c r="BH79" s="144">
        <f>HLOOKUP(BH$2,NAV!$B$2:$CH$509,ROW(BH78),)+HLOOKUP(BH$2,DIST!$C$1:$CI$508,ROW('NAV plus Dist'!BH78)+1,FALSE)</f>
        <v>0</v>
      </c>
      <c r="BI79" s="144">
        <f>HLOOKUP(BI$2,NAV!$B$2:$CH$509,ROW(BI78),)+HLOOKUP(BI$2,DIST!$C$1:$CI$508,ROW('NAV plus Dist'!BI78)+1,FALSE)</f>
        <v>0</v>
      </c>
      <c r="BJ79" s="144">
        <f>HLOOKUP(BJ$2,NAV!$B$2:$CH$509,ROW(BJ78),)+HLOOKUP(BJ$2,DIST!$C$1:$CI$508,ROW('NAV plus Dist'!BJ78)+1,FALSE)</f>
        <v>0</v>
      </c>
      <c r="BK79" s="144">
        <f>HLOOKUP(BK$2,NAV!$B$2:$CH$509,ROW(BK78),)+HLOOKUP(BK$2,DIST!$C$1:$CI$508,ROW('NAV plus Dist'!BK78)+1,FALSE)</f>
        <v>0</v>
      </c>
      <c r="BL79" s="144">
        <f>HLOOKUP(BL$2,NAV!$B$2:$CH$509,ROW(BL78),)+HLOOKUP(BL$2,DIST!$C$1:$CI$508,ROW('NAV plus Dist'!BL78)+1,FALSE)</f>
        <v>0</v>
      </c>
      <c r="BM79" s="144">
        <f>HLOOKUP(BM$2,NAV!$B$2:$CH$509,ROW(BM78),)+HLOOKUP(BM$2,DIST!$C$1:$CI$508,ROW('NAV plus Dist'!BM78)+1,FALSE)</f>
        <v>0</v>
      </c>
      <c r="BN79" s="144">
        <f>HLOOKUP(BN$2,NAV!$B$2:$CH$509,ROW(BN78),)+HLOOKUP(BN$2,DIST!$C$1:$CI$508,ROW('NAV plus Dist'!BN78)+1,FALSE)</f>
        <v>0</v>
      </c>
      <c r="BO79" s="144">
        <f>HLOOKUP(BO$2,NAV!$B$2:$CH$509,ROW(BO78),)+HLOOKUP(BO$2,DIST!$C$1:$CI$508,ROW('NAV plus Dist'!BO78)+1,FALSE)</f>
        <v>0</v>
      </c>
      <c r="BP79" s="144">
        <f>HLOOKUP(BP$2,NAV!$B$2:$CH$509,ROW(BP78),)+HLOOKUP(BP$2,DIST!$C$1:$CI$508,ROW('NAV plus Dist'!BP78)+1,FALSE)</f>
        <v>0</v>
      </c>
      <c r="BQ79" s="144">
        <f>HLOOKUP(BQ$2,NAV!$B$2:$CH$509,ROW(BQ78),)+HLOOKUP(BQ$2,DIST!$C$1:$CI$508,ROW('NAV plus Dist'!BQ78)+1,FALSE)</f>
        <v>0</v>
      </c>
      <c r="BR79" s="144">
        <f>HLOOKUP(BR$2,NAV!$B$2:$CH$509,ROW(BR78),)+HLOOKUP(BR$2,DIST!$C$1:$CI$508,ROW('NAV plus Dist'!BR78)+1,FALSE)</f>
        <v>0</v>
      </c>
      <c r="BS79" s="144">
        <f>HLOOKUP(BS$2,NAV!$B$2:$CH$509,ROW(BS78),)+HLOOKUP(BS$2,DIST!$C$1:$CI$508,ROW('NAV plus Dist'!BS78)+1,FALSE)</f>
        <v>0</v>
      </c>
      <c r="BT79" s="144">
        <f>HLOOKUP(BT$2,NAV!$B$2:$CH$509,ROW(BT78),)+HLOOKUP(BT$2,DIST!$C$1:$CI$508,ROW('NAV plus Dist'!BT78)+1,FALSE)</f>
        <v>0</v>
      </c>
      <c r="BU79" s="144">
        <f>HLOOKUP(BU$2,NAV!$B$2:$CH$509,ROW(BU78),)+HLOOKUP(BU$2,DIST!$C$1:$CI$508,ROW('NAV plus Dist'!BU78)+1,FALSE)</f>
        <v>0</v>
      </c>
      <c r="BV79" s="144">
        <f>HLOOKUP(BV$2,NAV!$B$2:$CH$509,ROW(BV78),)+HLOOKUP(BV$2,DIST!$C$1:$CI$508,ROW('NAV plus Dist'!BV78)+1,FALSE)</f>
        <v>0</v>
      </c>
      <c r="BW79" s="144">
        <f>HLOOKUP(BW$2,NAV!$B$2:$CH$509,ROW(BW78),)+HLOOKUP(BW$2,DIST!$C$1:$CI$508,ROW('NAV plus Dist'!BW78)+1,FALSE)</f>
        <v>0</v>
      </c>
      <c r="BX79" s="144">
        <f>HLOOKUP(BX$2,NAV!$B$2:$CH$509,ROW(BX78),)+HLOOKUP(BX$2,DIST!$C$1:$CI$508,ROW('NAV plus Dist'!BX78)+1,FALSE)</f>
        <v>0</v>
      </c>
      <c r="BY79" s="144">
        <f>HLOOKUP(BY$2,NAV!$B$2:$CH$509,ROW(BY78),)+HLOOKUP(BY$2,DIST!$C$1:$CI$508,ROW('NAV plus Dist'!BY78)+1,FALSE)</f>
        <v>0</v>
      </c>
      <c r="BZ79" s="144">
        <f>HLOOKUP(BZ$2,NAV!$B$2:$CH$509,ROW(BZ78),)+HLOOKUP(BZ$2,DIST!$C$1:$CI$508,ROW('NAV plus Dist'!BZ78)+1,FALSE)</f>
        <v>0</v>
      </c>
      <c r="CA79" s="144">
        <f>HLOOKUP(CA$2,NAV!$B$2:$CH$509,ROW(CA78),)+HLOOKUP(CA$2,DIST!$C$1:$CI$508,ROW('NAV plus Dist'!CA78)+1,FALSE)</f>
        <v>0</v>
      </c>
      <c r="CB79" s="144">
        <f>HLOOKUP(CB$2,NAV!$B$2:$CH$509,ROW(CB78),)+HLOOKUP(CB$2,DIST!$C$1:$CI$508,ROW('NAV plus Dist'!CB78)+1,FALSE)</f>
        <v>0</v>
      </c>
      <c r="CC79" s="144">
        <f>HLOOKUP(CC$2,NAV!$B$2:$CH$509,ROW(CC78),)+HLOOKUP(CC$2,DIST!$C$1:$CI$508,ROW('NAV plus Dist'!CC78)+1,FALSE)</f>
        <v>0</v>
      </c>
      <c r="CD79" s="144">
        <f>HLOOKUP(CD$2,NAV!$B$2:$CH$509,ROW(CD78),)+HLOOKUP(CD$2,DIST!$C$1:$CI$508,ROW('NAV plus Dist'!CD78)+1,FALSE)</f>
        <v>0</v>
      </c>
      <c r="CE79" s="144">
        <f>HLOOKUP(CE$2,NAV!$B$2:$CH$509,ROW(CE78),)+HLOOKUP(CE$2,DIST!$C$1:$CI$508,ROW('NAV plus Dist'!CE78)+1,FALSE)</f>
        <v>0</v>
      </c>
      <c r="CF79" s="144">
        <f>HLOOKUP(CF$2,NAV!$B$2:$CH$509,ROW(CF78),)+HLOOKUP(CF$2,DIST!$C$1:$CI$508,ROW('NAV plus Dist'!CF78)+1,FALSE)</f>
        <v>0</v>
      </c>
      <c r="CG79" s="144">
        <f>HLOOKUP(CG$2,NAV!$B$2:$CH$509,ROW(CG78),)+HLOOKUP(CG$2,DIST!$C$1:$CI$508,ROW('NAV plus Dist'!CG78)+1,FALSE)</f>
        <v>0</v>
      </c>
      <c r="CH79" s="144">
        <f>HLOOKUP(CH$2,NAV!$B$2:$CH$509,ROW(CH78),)+HLOOKUP(CH$2,DIST!$C$1:$CI$508,ROW('NAV plus Dist'!CH78)+1,FALSE)</f>
        <v>0</v>
      </c>
      <c r="CI79" s="144">
        <f>HLOOKUP(CI$2,NAV!$B$2:$CH$509,ROW(CI78),)+HLOOKUP(CI$2,DIST!$C$1:$CI$508,ROW('NAV plus Dist'!CI78)+1,FALSE)</f>
        <v>0</v>
      </c>
      <c r="CJ79" s="144">
        <f>HLOOKUP(CJ$2,NAV!$B$2:$AAA$509,ROW(CJ78),)+HLOOKUP(CJ$2,DIST!$C$1:$AAJ$508,ROW('NAV plus Dist'!CJ78)+1,FALSE)</f>
        <v>0</v>
      </c>
      <c r="CK79" s="144">
        <f>HLOOKUP(CK$2,NAV!$B$2:$AAA$509,ROW(CK78),)+HLOOKUP(CK$2,DIST!$C$1:$AAJ$508,ROW('NAV plus Dist'!CK78)+1,FALSE)</f>
        <v>0</v>
      </c>
      <c r="CL79" s="144">
        <f>HLOOKUP(CL$2,NAV!$B$2:$AAA$509,ROW(CL78),)+HLOOKUP(CL$2,DIST!$C$1:$AAJ$508,ROW('NAV plus Dist'!CL78)+1,FALSE)</f>
        <v>0</v>
      </c>
      <c r="CM79" s="144">
        <f>HLOOKUP(CM$2,NAV!$B$2:$AAA$509,ROW(CM78),)+HLOOKUP(CM$2,DIST!$C$1:$AAJ$508,ROW('NAV plus Dist'!CM78)+1,FALSE)</f>
        <v>0</v>
      </c>
      <c r="CN79" s="144">
        <f>HLOOKUP(CN$2,NAV!$B$2:$AAA$509,ROW(CN78),)+HLOOKUP(CN$2,DIST!$C$1:$AAJ$508,ROW('NAV plus Dist'!CN78)+1,FALSE)</f>
        <v>0</v>
      </c>
      <c r="CO79" s="144">
        <f>HLOOKUP(CO$2,NAV!$B$2:$AAA$509,ROW(CO78),)+HLOOKUP(CO$2,DIST!$C$1:$AAJ$508,ROW('NAV plus Dist'!CO78)+1,FALSE)</f>
        <v>0</v>
      </c>
      <c r="CP79" s="144">
        <f>HLOOKUP(CP$2,NAV!$B$2:$AAA$509,ROW(CP78),)+HLOOKUP(CP$2,DIST!$C$1:$AAJ$508,ROW('NAV plus Dist'!CP78)+1,FALSE)</f>
        <v>0</v>
      </c>
      <c r="CQ79" s="144">
        <f>HLOOKUP(CQ$2,NAV!$B$2:$AAA$509,ROW(CQ78),)+HLOOKUP(CQ$2,DIST!$C$1:$AAJ$508,ROW('NAV plus Dist'!CQ78)+1,FALSE)</f>
        <v>0</v>
      </c>
      <c r="CR79" s="144">
        <f>HLOOKUP(CR$2,NAV!$B$2:$AAA$509,ROW(CR78),)+HLOOKUP(CR$2,DIST!$C$1:$AAJ$508,ROW('NAV plus Dist'!CR78)+1,FALSE)</f>
        <v>0</v>
      </c>
      <c r="CS79" s="144">
        <f>HLOOKUP(CS$2,NAV!$B$2:$AAA$509,ROW(CS78),)+HLOOKUP(CS$2,DIST!$C$1:$AAJ$508,ROW('NAV plus Dist'!CS78)+1,FALSE)</f>
        <v>0</v>
      </c>
      <c r="CT79" s="144">
        <f>HLOOKUP(CT$2,NAV!$B$2:$AAA$509,ROW(CT78),)+HLOOKUP(CT$2,DIST!$C$1:$AAJ$508,ROW('NAV plus Dist'!CT78)+1,FALSE)</f>
        <v>0</v>
      </c>
      <c r="CU79" s="144">
        <f>HLOOKUP(CU$2,NAV!$B$2:$AAA$509,ROW(CU78),)+HLOOKUP(CU$2,DIST!$C$1:$AAJ$508,ROW('NAV plus Dist'!CU78)+1,FALSE)</f>
        <v>0</v>
      </c>
      <c r="CV79" s="144">
        <f>HLOOKUP(CV$2,NAV!$B$2:$AAA$509,ROW(CV78),)+HLOOKUP(CV$2,DIST!$C$1:$AAJ$508,ROW('NAV plus Dist'!CV78)+1,FALSE)</f>
        <v>0</v>
      </c>
      <c r="CW79" s="144">
        <f>HLOOKUP(CW$2,NAV!$B$2:$AAA$509,ROW(CW78),)+HLOOKUP(CW$2,DIST!$C$1:$AAJ$508,ROW('NAV plus Dist'!CW78)+1,FALSE)</f>
        <v>0</v>
      </c>
      <c r="CX79" s="144">
        <f>HLOOKUP(CX$2,NAV!$B$2:$AAA$509,ROW(CX78),)+HLOOKUP(CX$2,DIST!$C$1:$AAJ$508,ROW('NAV plus Dist'!CX78)+1,FALSE)</f>
        <v>0</v>
      </c>
      <c r="CY79" s="144">
        <f>HLOOKUP(CY$2,NAV!$B$2:$AAA$509,ROW(CY78),)+HLOOKUP(CY$2,DIST!$C$1:$AAJ$508,ROW('NAV plus Dist'!CY78)+1,FALSE)</f>
        <v>0</v>
      </c>
      <c r="CZ79" s="144">
        <f>HLOOKUP(CZ$2,NAV!$B$2:$AAA$509,ROW(CZ78),)+HLOOKUP(CZ$2,DIST!$C$1:$AAJ$508,ROW('NAV plus Dist'!CZ78)+1,FALSE)</f>
        <v>0</v>
      </c>
      <c r="DA79" s="144">
        <f>HLOOKUP(DA$2,NAV!$B$2:$AAA$509,ROW(DA78),)+HLOOKUP(DA$2,DIST!$C$1:$AAJ$508,ROW('NAV plus Dist'!DA78)+1,FALSE)</f>
        <v>0</v>
      </c>
      <c r="DB79" s="144">
        <f>HLOOKUP(DB$2,NAV!$B$2:$AAA$509,ROW(DB78),)+HLOOKUP(DB$2,DIST!$C$1:$AAJ$508,ROW('NAV plus Dist'!DB78)+1,FALSE)</f>
        <v>0</v>
      </c>
      <c r="DC79" s="144">
        <f>HLOOKUP(DC$2,NAV!$B$2:$AAA$509,ROW(DC78),)+HLOOKUP(DC$2,DIST!$C$1:$AAJ$508,ROW('NAV plus Dist'!DC78)+1,FALSE)</f>
        <v>0</v>
      </c>
      <c r="DD79" s="144">
        <f>HLOOKUP(DD$2,NAV!$B$2:$AAA$509,ROW(DD78),)+HLOOKUP(DD$2,DIST!$C$1:$AAJ$508,ROW('NAV plus Dist'!DD78)+1,FALSE)</f>
        <v>0</v>
      </c>
      <c r="DE79" s="144">
        <f>HLOOKUP(DE$2,NAV!$B$2:$AAA$509,ROW(DE78),)+HLOOKUP(DE$2,DIST!$C$1:$AAJ$508,ROW('NAV plus Dist'!DE78)+1,FALSE)</f>
        <v>0</v>
      </c>
      <c r="DF79" s="144">
        <f>HLOOKUP(DF$2,NAV!$B$2:$AAA$509,ROW(DF78),)+HLOOKUP(DF$2,DIST!$C$1:$AAJ$508,ROW('NAV plus Dist'!DF78)+1,FALSE)</f>
        <v>0</v>
      </c>
      <c r="DG79" s="144">
        <f>HLOOKUP(DG$2,NAV!$B$2:$AAA$509,ROW(DG78),)+HLOOKUP(DG$2,DIST!$C$1:$AAJ$508,ROW('NAV plus Dist'!DG78)+1,FALSE)</f>
        <v>0</v>
      </c>
      <c r="DH79" s="144">
        <f>HLOOKUP(DH$2,NAV!$B$2:$AAA$509,ROW(DH78),)+HLOOKUP(DH$2,DIST!$C$1:$AAJ$508,ROW('NAV plus Dist'!DH78)+1,FALSE)</f>
        <v>0</v>
      </c>
    </row>
    <row r="80" spans="1:112">
      <c r="A80" s="94">
        <f t="shared" si="76"/>
        <v>119</v>
      </c>
      <c r="B80" s="148">
        <f t="shared" si="77"/>
        <v>42429</v>
      </c>
      <c r="C80" s="144">
        <f>HLOOKUP(C$2,NAV!$B$2:$CH$509,ROW(C79),)+HLOOKUP(C$2,DIST!$C$1:$CI$508,ROW('NAV plus Dist'!C79)+1,FALSE)</f>
        <v>7.5922000000000001</v>
      </c>
      <c r="D80" s="144">
        <f>HLOOKUP(D$2,NAV!$B$2:$CH$509,ROW(D79),)+HLOOKUP(D$2,DIST!$C$1:$CI$508,ROW('NAV plus Dist'!D79)+1,FALSE)</f>
        <v>0</v>
      </c>
      <c r="E80" s="144">
        <f>HLOOKUP(E$2,NAV!$B$2:$CH$509,ROW(E79),)+HLOOKUP(E$2,DIST!$C$1:$CI$508,ROW('NAV plus Dist'!E79)+1,FALSE)</f>
        <v>0</v>
      </c>
      <c r="F80" s="144">
        <f>HLOOKUP(F$2,NAV!$B$2:$CH$509,ROW(F79),)+HLOOKUP(F$2,DIST!$C$1:$CI$508,ROW('NAV plus Dist'!F79)+1,FALSE)</f>
        <v>0</v>
      </c>
      <c r="G80" s="144">
        <f>HLOOKUP(G$2,NAV!$B$2:$CH$509,ROW(G79),)+HLOOKUP(G$2,DIST!$C$1:$CI$508,ROW('NAV plus Dist'!G79)+1,FALSE)</f>
        <v>0</v>
      </c>
      <c r="H80" s="144">
        <f>HLOOKUP(H$2,NAV!$B$2:$CH$509,ROW(H79),)+HLOOKUP(H$2,DIST!$C$1:$CI$508,ROW('NAV plus Dist'!H79)+1,FALSE)</f>
        <v>0</v>
      </c>
      <c r="I80" s="144">
        <f>HLOOKUP(I$2,NAV!$B$2:$CH$509,ROW(I79),)+HLOOKUP(I$2,DIST!$C$1:$CI$508,ROW('NAV plus Dist'!I79)+1,FALSE)</f>
        <v>0</v>
      </c>
      <c r="J80" s="144">
        <f>HLOOKUP(J$2,NAV!$B$2:$CH$509,ROW(J79),)+HLOOKUP(J$2,DIST!$C$1:$CI$508,ROW('NAV plus Dist'!J79)+1,FALSE)</f>
        <v>0</v>
      </c>
      <c r="K80" s="144">
        <f>HLOOKUP(K$2,NAV!$B$2:$CH$509,ROW(K79),)+HLOOKUP(K$2,DIST!$C$1:$CI$508,ROW('NAV plus Dist'!K79)+1,FALSE)</f>
        <v>0</v>
      </c>
      <c r="L80" s="144">
        <f>HLOOKUP(L$2,NAV!$B$2:$CH$509,ROW(L79),)+HLOOKUP(L$2,DIST!$C$1:$CI$508,ROW('NAV plus Dist'!L79)+1,FALSE)</f>
        <v>0</v>
      </c>
      <c r="M80" s="144">
        <f>HLOOKUP(M$2,NAV!$B$2:$CH$509,ROW(M79),)+HLOOKUP(M$2,DIST!$C$1:$CI$508,ROW('NAV plus Dist'!M79)+1,FALSE)</f>
        <v>0</v>
      </c>
      <c r="N80" s="144">
        <f>HLOOKUP(N$2,NAV!$B$2:$CH$509,ROW(N79),)+HLOOKUP(N$2,DIST!$C$1:$CI$508,ROW('NAV plus Dist'!N79)+1,FALSE)</f>
        <v>0</v>
      </c>
      <c r="O80" s="144">
        <f>HLOOKUP(O$2,NAV!$B$2:$CH$509,ROW(O79),)+HLOOKUP(O$2,DIST!$C$1:$CI$508,ROW('NAV plus Dist'!O79)+1,FALSE)</f>
        <v>5.0937999999999999</v>
      </c>
      <c r="P80" s="144">
        <f>HLOOKUP(P$2,NAV!$B$2:$CH$509,ROW(P79),)+HLOOKUP(P$2,DIST!$C$1:$CI$508,ROW('NAV plus Dist'!P79)+1,FALSE)</f>
        <v>5.1585999999999999</v>
      </c>
      <c r="Q80" s="144">
        <f>HLOOKUP(Q$2,NAV!$B$2:$CH$509,ROW(Q79),)+HLOOKUP(Q$2,DIST!$C$1:$CI$508,ROW('NAV plus Dist'!Q79)+1,FALSE)</f>
        <v>12.7553</v>
      </c>
      <c r="R80" s="144">
        <f>HLOOKUP(R$2,NAV!$B$2:$CH$509,ROW(R79),)+HLOOKUP(R$2,DIST!$C$1:$CI$508,ROW('NAV plus Dist'!R79)+1,FALSE)</f>
        <v>12.7553</v>
      </c>
      <c r="S80" s="144">
        <f>HLOOKUP(S$2,NAV!$B$2:$CH$509,ROW(S79),)+HLOOKUP(S$2,DIST!$C$1:$CI$508,ROW('NAV plus Dist'!S79)+1,FALSE)</f>
        <v>12.356199999999999</v>
      </c>
      <c r="T80" s="144">
        <f>HLOOKUP(T$2,NAV!$B$2:$CH$509,ROW(T79),)+HLOOKUP(T$2,DIST!$C$1:$CI$508,ROW('NAV plus Dist'!T79)+1,FALSE)</f>
        <v>13.364800000000001</v>
      </c>
      <c r="U80" s="144">
        <f>HLOOKUP(U$2,NAV!$B$2:$CH$509,ROW(U79),)+HLOOKUP(U$2,DIST!$C$1:$CI$508,ROW('NAV plus Dist'!U79)+1,FALSE)</f>
        <v>12.8947</v>
      </c>
      <c r="V80" s="144">
        <f>HLOOKUP(V$2,NAV!$B$2:$CH$509,ROW(V79),)+HLOOKUP(V$2,DIST!$C$1:$CI$508,ROW('NAV plus Dist'!V79)+1,FALSE)</f>
        <v>12.089600000000001</v>
      </c>
      <c r="W80" s="144">
        <f>HLOOKUP(W$2,NAV!$B$2:$CH$509,ROW(W79),)+HLOOKUP(W$2,DIST!$C$1:$CI$508,ROW('NAV plus Dist'!W79)+1,FALSE)</f>
        <v>12.089600000000001</v>
      </c>
      <c r="X80" s="144">
        <f>HLOOKUP(X$2,NAV!$B$2:$CH$509,ROW(X79),)+HLOOKUP(X$2,DIST!$C$1:$CI$508,ROW('NAV plus Dist'!X79)+1,FALSE)</f>
        <v>12.1478</v>
      </c>
      <c r="Y80" s="144">
        <f>HLOOKUP(Y$2,NAV!$B$2:$CH$509,ROW(Y79),)+HLOOKUP(Y$2,DIST!$C$1:$CI$508,ROW('NAV plus Dist'!Y79)+1,FALSE)</f>
        <v>12.8657</v>
      </c>
      <c r="Z80" s="144">
        <f>HLOOKUP(Z$2,NAV!$B$2:$CH$509,ROW(Z79),)+HLOOKUP(Z$2,DIST!$C$1:$CI$508,ROW('NAV plus Dist'!Z79)+1,FALSE)</f>
        <v>12.3277</v>
      </c>
      <c r="AA80" s="144">
        <f>HLOOKUP(AA$2,NAV!$B$2:$CH$509,ROW(AA79),)+HLOOKUP(AA$2,DIST!$C$1:$CI$508,ROW('NAV plus Dist'!AA79)+1,FALSE)</f>
        <v>7.9485999999999999</v>
      </c>
      <c r="AB80" s="144">
        <f>HLOOKUP(AB$2,NAV!$B$2:$CH$509,ROW(AB79),)+HLOOKUP(AB$2,DIST!$C$1:$CI$508,ROW('NAV plus Dist'!AB79)+1,FALSE)</f>
        <v>0</v>
      </c>
      <c r="AC80" s="144">
        <f>HLOOKUP(AC$2,NAV!$B$2:$CH$509,ROW(AC79),)+HLOOKUP(AC$2,DIST!$C$1:$CI$508,ROW('NAV plus Dist'!AC79)+1,FALSE)</f>
        <v>7.9935999999999998</v>
      </c>
      <c r="AD80" s="144">
        <f>HLOOKUP(AD$2,NAV!$B$2:$CH$509,ROW(AD79),)+HLOOKUP(AD$2,DIST!$C$1:$CI$508,ROW('NAV plus Dist'!AD79)+1,FALSE)</f>
        <v>0</v>
      </c>
      <c r="AE80" s="144">
        <f>HLOOKUP(AE$2,NAV!$B$2:$CH$509,ROW(AE79),)+HLOOKUP(AE$2,DIST!$C$1:$CI$508,ROW('NAV plus Dist'!AE79)+1,FALSE)</f>
        <v>0</v>
      </c>
      <c r="AF80" s="144">
        <f>HLOOKUP(AF$2,NAV!$B$2:$CH$509,ROW(AF79),)+HLOOKUP(AF$2,DIST!$C$1:$CI$508,ROW('NAV plus Dist'!AF79)+1,FALSE)</f>
        <v>8.1651999999999987</v>
      </c>
      <c r="AG80" s="144">
        <f>HLOOKUP(AG$2,NAV!$B$2:$CH$509,ROW(AG79),)+HLOOKUP(AG$2,DIST!$C$1:$CI$508,ROW('NAV plus Dist'!AG79)+1,FALSE)</f>
        <v>0</v>
      </c>
      <c r="AH80" s="144">
        <f>HLOOKUP(AH$2,NAV!$B$2:$CH$509,ROW(AH79),)+HLOOKUP(AH$2,DIST!$C$1:$CI$508,ROW('NAV plus Dist'!AH79)+1,FALSE)</f>
        <v>0</v>
      </c>
      <c r="AI80" s="144">
        <f>HLOOKUP(AI$2,NAV!$B$2:$CH$509,ROW(AI79),)+HLOOKUP(AI$2,DIST!$C$1:$CI$508,ROW('NAV plus Dist'!AI79)+1,FALSE)</f>
        <v>0</v>
      </c>
      <c r="AJ80" s="144">
        <f>HLOOKUP(AJ$2,NAV!$B$2:$CH$509,ROW(AJ79),)+HLOOKUP(AJ$2,DIST!$C$1:$CI$508,ROW('NAV plus Dist'!AJ79)+1,FALSE)</f>
        <v>0</v>
      </c>
      <c r="AK80" s="144">
        <f>HLOOKUP(AK$2,NAV!$B$2:$CH$509,ROW(AK79),)+HLOOKUP(AK$2,DIST!$C$1:$CI$508,ROW('NAV plus Dist'!AK79)+1,FALSE)</f>
        <v>0</v>
      </c>
      <c r="AL80" s="144">
        <f>HLOOKUP(AL$2,NAV!$B$2:$CH$509,ROW(AL79),)+HLOOKUP(AL$2,DIST!$C$1:$CI$508,ROW('NAV plus Dist'!AL79)+1,FALSE)</f>
        <v>0</v>
      </c>
      <c r="AM80" s="144">
        <f>HLOOKUP(AM$2,NAV!$B$2:$CH$509,ROW(AM79),)+HLOOKUP(AM$2,DIST!$C$1:$CI$508,ROW('NAV plus Dist'!AM79)+1,FALSE)</f>
        <v>0</v>
      </c>
      <c r="AN80" s="144">
        <f>HLOOKUP(AN$2,NAV!$B$2:$CH$509,ROW(AN79),)+HLOOKUP(AN$2,DIST!$C$1:$CI$508,ROW('NAV plus Dist'!AN79)+1,FALSE)</f>
        <v>0</v>
      </c>
      <c r="AO80" s="144">
        <f>HLOOKUP(AO$2,NAV!$B$2:$CH$509,ROW(AO79),)+HLOOKUP(AO$2,DIST!$C$1:$CI$508,ROW('NAV plus Dist'!AO79)+1,FALSE)</f>
        <v>0</v>
      </c>
      <c r="AP80" s="144">
        <f>HLOOKUP(AP$2,NAV!$B$2:$CH$509,ROW(AP79),)+HLOOKUP(AP$2,DIST!$C$1:$CI$508,ROW('NAV plus Dist'!AP79)+1,FALSE)</f>
        <v>0</v>
      </c>
      <c r="AQ80" s="144">
        <f>HLOOKUP(AQ$2,NAV!$B$2:$CH$509,ROW(AQ79),)+HLOOKUP(AQ$2,DIST!$C$1:$CI$508,ROW('NAV plus Dist'!AQ79)+1,FALSE)</f>
        <v>0</v>
      </c>
      <c r="AR80" s="144">
        <f>HLOOKUP(AR$2,NAV!$B$2:$CH$509,ROW(AR79),)+HLOOKUP(AR$2,DIST!$C$1:$CI$508,ROW('NAV plus Dist'!AR79)+1,FALSE)</f>
        <v>0</v>
      </c>
      <c r="AS80" s="144">
        <f>HLOOKUP(AS$2,NAV!$B$2:$CH$509,ROW(AS79),)+HLOOKUP(AS$2,DIST!$C$1:$CI$508,ROW('NAV plus Dist'!AS79)+1,FALSE)</f>
        <v>0</v>
      </c>
      <c r="AT80" s="144">
        <f>HLOOKUP(AT$2,NAV!$B$2:$CH$509,ROW(AT79),)+HLOOKUP(AT$2,DIST!$C$1:$CI$508,ROW('NAV plus Dist'!AT79)+1,FALSE)</f>
        <v>0</v>
      </c>
      <c r="AU80" s="144">
        <f>HLOOKUP(AU$2,NAV!$B$2:$CH$509,ROW(AU79),)+HLOOKUP(AU$2,DIST!$C$1:$CI$508,ROW('NAV plus Dist'!AU79)+1,FALSE)</f>
        <v>0</v>
      </c>
      <c r="AV80" s="144">
        <f>HLOOKUP(AV$2,NAV!$B$2:$CH$509,ROW(AV79),)+HLOOKUP(AV$2,DIST!$C$1:$CI$508,ROW('NAV plus Dist'!AV79)+1,FALSE)</f>
        <v>0</v>
      </c>
      <c r="AW80" s="144">
        <f>HLOOKUP(AW$2,NAV!$B$2:$CH$509,ROW(AW79),)+HLOOKUP(AW$2,DIST!$C$1:$CI$508,ROW('NAV plus Dist'!AW79)+1,FALSE)</f>
        <v>0</v>
      </c>
      <c r="AX80" s="144">
        <f>HLOOKUP(AX$2,NAV!$B$2:$CH$509,ROW(AX79),)+HLOOKUP(AX$2,DIST!$C$1:$CI$508,ROW('NAV plus Dist'!AX79)+1,FALSE)</f>
        <v>0</v>
      </c>
      <c r="AY80" s="144">
        <f>HLOOKUP(AY$2,NAV!$B$2:$CH$509,ROW(AY79),)+HLOOKUP(AY$2,DIST!$C$1:$CI$508,ROW('NAV plus Dist'!AY79)+1,FALSE)</f>
        <v>0</v>
      </c>
      <c r="AZ80" s="144">
        <f>HLOOKUP(AZ$2,NAV!$B$2:$CH$509,ROW(AZ79),)+HLOOKUP(AZ$2,DIST!$C$1:$CI$508,ROW('NAV plus Dist'!AZ79)+1,FALSE)</f>
        <v>0</v>
      </c>
      <c r="BA80" s="144">
        <f>HLOOKUP(BA$2,NAV!$B$2:$CH$509,ROW(BA79),)+HLOOKUP(BA$2,DIST!$C$1:$CI$508,ROW('NAV plus Dist'!BA79)+1,FALSE)</f>
        <v>0</v>
      </c>
      <c r="BB80" s="144">
        <f>HLOOKUP(BB$2,NAV!$B$2:$CH$509,ROW(BB79),)+HLOOKUP(BB$2,DIST!$C$1:$CI$508,ROW('NAV plus Dist'!BB79)+1,FALSE)</f>
        <v>0</v>
      </c>
      <c r="BC80" s="144">
        <f>HLOOKUP(BC$2,NAV!$B$2:$CH$509,ROW(BC79),)+HLOOKUP(BC$2,DIST!$C$1:$CI$508,ROW('NAV plus Dist'!BC79)+1,FALSE)</f>
        <v>0</v>
      </c>
      <c r="BD80" s="144">
        <f>HLOOKUP(BD$2,NAV!$B$2:$CH$509,ROW(BD79),)+HLOOKUP(BD$2,DIST!$C$1:$CI$508,ROW('NAV plus Dist'!BD79)+1,FALSE)</f>
        <v>0</v>
      </c>
      <c r="BE80" s="144">
        <f>HLOOKUP(BE$2,NAV!$B$2:$CH$509,ROW(BE79),)+HLOOKUP(BE$2,DIST!$C$1:$CI$508,ROW('NAV plus Dist'!BE79)+1,FALSE)</f>
        <v>0</v>
      </c>
      <c r="BF80" s="144">
        <f>HLOOKUP(BF$2,NAV!$B$2:$CH$509,ROW(BF79),)+HLOOKUP(BF$2,DIST!$C$1:$CI$508,ROW('NAV plus Dist'!BF79)+1,FALSE)</f>
        <v>0</v>
      </c>
      <c r="BG80" s="144">
        <f>HLOOKUP(BG$2,NAV!$B$2:$CH$509,ROW(BG79),)+HLOOKUP(BG$2,DIST!$C$1:$CI$508,ROW('NAV plus Dist'!BG79)+1,FALSE)</f>
        <v>0</v>
      </c>
      <c r="BH80" s="144">
        <f>HLOOKUP(BH$2,NAV!$B$2:$CH$509,ROW(BH79),)+HLOOKUP(BH$2,DIST!$C$1:$CI$508,ROW('NAV plus Dist'!BH79)+1,FALSE)</f>
        <v>0</v>
      </c>
      <c r="BI80" s="144">
        <f>HLOOKUP(BI$2,NAV!$B$2:$CH$509,ROW(BI79),)+HLOOKUP(BI$2,DIST!$C$1:$CI$508,ROW('NAV plus Dist'!BI79)+1,FALSE)</f>
        <v>0</v>
      </c>
      <c r="BJ80" s="144">
        <f>HLOOKUP(BJ$2,NAV!$B$2:$CH$509,ROW(BJ79),)+HLOOKUP(BJ$2,DIST!$C$1:$CI$508,ROW('NAV plus Dist'!BJ79)+1,FALSE)</f>
        <v>0</v>
      </c>
      <c r="BK80" s="144">
        <f>HLOOKUP(BK$2,NAV!$B$2:$CH$509,ROW(BK79),)+HLOOKUP(BK$2,DIST!$C$1:$CI$508,ROW('NAV plus Dist'!BK79)+1,FALSE)</f>
        <v>0</v>
      </c>
      <c r="BL80" s="144">
        <f>HLOOKUP(BL$2,NAV!$B$2:$CH$509,ROW(BL79),)+HLOOKUP(BL$2,DIST!$C$1:$CI$508,ROW('NAV plus Dist'!BL79)+1,FALSE)</f>
        <v>0</v>
      </c>
      <c r="BM80" s="144">
        <f>HLOOKUP(BM$2,NAV!$B$2:$CH$509,ROW(BM79),)+HLOOKUP(BM$2,DIST!$C$1:$CI$508,ROW('NAV plus Dist'!BM79)+1,FALSE)</f>
        <v>0</v>
      </c>
      <c r="BN80" s="144">
        <f>HLOOKUP(BN$2,NAV!$B$2:$CH$509,ROW(BN79),)+HLOOKUP(BN$2,DIST!$C$1:$CI$508,ROW('NAV plus Dist'!BN79)+1,FALSE)</f>
        <v>0</v>
      </c>
      <c r="BO80" s="144">
        <f>HLOOKUP(BO$2,NAV!$B$2:$CH$509,ROW(BO79),)+HLOOKUP(BO$2,DIST!$C$1:$CI$508,ROW('NAV plus Dist'!BO79)+1,FALSE)</f>
        <v>0</v>
      </c>
      <c r="BP80" s="144">
        <f>HLOOKUP(BP$2,NAV!$B$2:$CH$509,ROW(BP79),)+HLOOKUP(BP$2,DIST!$C$1:$CI$508,ROW('NAV plus Dist'!BP79)+1,FALSE)</f>
        <v>0</v>
      </c>
      <c r="BQ80" s="144">
        <f>HLOOKUP(BQ$2,NAV!$B$2:$CH$509,ROW(BQ79),)+HLOOKUP(BQ$2,DIST!$C$1:$CI$508,ROW('NAV plus Dist'!BQ79)+1,FALSE)</f>
        <v>0</v>
      </c>
      <c r="BR80" s="144">
        <f>HLOOKUP(BR$2,NAV!$B$2:$CH$509,ROW(BR79),)+HLOOKUP(BR$2,DIST!$C$1:$CI$508,ROW('NAV plus Dist'!BR79)+1,FALSE)</f>
        <v>0</v>
      </c>
      <c r="BS80" s="144">
        <f>HLOOKUP(BS$2,NAV!$B$2:$CH$509,ROW(BS79),)+HLOOKUP(BS$2,DIST!$C$1:$CI$508,ROW('NAV plus Dist'!BS79)+1,FALSE)</f>
        <v>0</v>
      </c>
      <c r="BT80" s="144">
        <f>HLOOKUP(BT$2,NAV!$B$2:$CH$509,ROW(BT79),)+HLOOKUP(BT$2,DIST!$C$1:$CI$508,ROW('NAV plus Dist'!BT79)+1,FALSE)</f>
        <v>0</v>
      </c>
      <c r="BU80" s="144">
        <f>HLOOKUP(BU$2,NAV!$B$2:$CH$509,ROW(BU79),)+HLOOKUP(BU$2,DIST!$C$1:$CI$508,ROW('NAV plus Dist'!BU79)+1,FALSE)</f>
        <v>0</v>
      </c>
      <c r="BV80" s="144">
        <f>HLOOKUP(BV$2,NAV!$B$2:$CH$509,ROW(BV79),)+HLOOKUP(BV$2,DIST!$C$1:$CI$508,ROW('NAV plus Dist'!BV79)+1,FALSE)</f>
        <v>0</v>
      </c>
      <c r="BW80" s="144">
        <f>HLOOKUP(BW$2,NAV!$B$2:$CH$509,ROW(BW79),)+HLOOKUP(BW$2,DIST!$C$1:$CI$508,ROW('NAV plus Dist'!BW79)+1,FALSE)</f>
        <v>0</v>
      </c>
      <c r="BX80" s="144">
        <f>HLOOKUP(BX$2,NAV!$B$2:$CH$509,ROW(BX79),)+HLOOKUP(BX$2,DIST!$C$1:$CI$508,ROW('NAV plus Dist'!BX79)+1,FALSE)</f>
        <v>0</v>
      </c>
      <c r="BY80" s="144">
        <f>HLOOKUP(BY$2,NAV!$B$2:$CH$509,ROW(BY79),)+HLOOKUP(BY$2,DIST!$C$1:$CI$508,ROW('NAV plus Dist'!BY79)+1,FALSE)</f>
        <v>0</v>
      </c>
      <c r="BZ80" s="144">
        <f>HLOOKUP(BZ$2,NAV!$B$2:$CH$509,ROW(BZ79),)+HLOOKUP(BZ$2,DIST!$C$1:$CI$508,ROW('NAV plus Dist'!BZ79)+1,FALSE)</f>
        <v>0</v>
      </c>
      <c r="CA80" s="144">
        <f>HLOOKUP(CA$2,NAV!$B$2:$CH$509,ROW(CA79),)+HLOOKUP(CA$2,DIST!$C$1:$CI$508,ROW('NAV plus Dist'!CA79)+1,FALSE)</f>
        <v>0</v>
      </c>
      <c r="CB80" s="144">
        <f>HLOOKUP(CB$2,NAV!$B$2:$CH$509,ROW(CB79),)+HLOOKUP(CB$2,DIST!$C$1:$CI$508,ROW('NAV plus Dist'!CB79)+1,FALSE)</f>
        <v>0</v>
      </c>
      <c r="CC80" s="144">
        <f>HLOOKUP(CC$2,NAV!$B$2:$CH$509,ROW(CC79),)+HLOOKUP(CC$2,DIST!$C$1:$CI$508,ROW('NAV plus Dist'!CC79)+1,FALSE)</f>
        <v>0</v>
      </c>
      <c r="CD80" s="144">
        <f>HLOOKUP(CD$2,NAV!$B$2:$CH$509,ROW(CD79),)+HLOOKUP(CD$2,DIST!$C$1:$CI$508,ROW('NAV plus Dist'!CD79)+1,FALSE)</f>
        <v>0</v>
      </c>
      <c r="CE80" s="144">
        <f>HLOOKUP(CE$2,NAV!$B$2:$CH$509,ROW(CE79),)+HLOOKUP(CE$2,DIST!$C$1:$CI$508,ROW('NAV plus Dist'!CE79)+1,FALSE)</f>
        <v>0</v>
      </c>
      <c r="CF80" s="144">
        <f>HLOOKUP(CF$2,NAV!$B$2:$CH$509,ROW(CF79),)+HLOOKUP(CF$2,DIST!$C$1:$CI$508,ROW('NAV plus Dist'!CF79)+1,FALSE)</f>
        <v>0</v>
      </c>
      <c r="CG80" s="144">
        <f>HLOOKUP(CG$2,NAV!$B$2:$CH$509,ROW(CG79),)+HLOOKUP(CG$2,DIST!$C$1:$CI$508,ROW('NAV plus Dist'!CG79)+1,FALSE)</f>
        <v>0</v>
      </c>
      <c r="CH80" s="144">
        <f>HLOOKUP(CH$2,NAV!$B$2:$CH$509,ROW(CH79),)+HLOOKUP(CH$2,DIST!$C$1:$CI$508,ROW('NAV plus Dist'!CH79)+1,FALSE)</f>
        <v>0</v>
      </c>
      <c r="CI80" s="144">
        <f>HLOOKUP(CI$2,NAV!$B$2:$CH$509,ROW(CI79),)+HLOOKUP(CI$2,DIST!$C$1:$CI$508,ROW('NAV plus Dist'!CI79)+1,FALSE)</f>
        <v>0</v>
      </c>
      <c r="CJ80" s="144">
        <f>HLOOKUP(CJ$2,NAV!$B$2:$AAA$509,ROW(CJ79),)+HLOOKUP(CJ$2,DIST!$C$1:$AAJ$508,ROW('NAV plus Dist'!CJ79)+1,FALSE)</f>
        <v>0</v>
      </c>
      <c r="CK80" s="144">
        <f>HLOOKUP(CK$2,NAV!$B$2:$AAA$509,ROW(CK79),)+HLOOKUP(CK$2,DIST!$C$1:$AAJ$508,ROW('NAV plus Dist'!CK79)+1,FALSE)</f>
        <v>0</v>
      </c>
      <c r="CL80" s="144">
        <f>HLOOKUP(CL$2,NAV!$B$2:$AAA$509,ROW(CL79),)+HLOOKUP(CL$2,DIST!$C$1:$AAJ$508,ROW('NAV plus Dist'!CL79)+1,FALSE)</f>
        <v>0</v>
      </c>
      <c r="CM80" s="144">
        <f>HLOOKUP(CM$2,NAV!$B$2:$AAA$509,ROW(CM79),)+HLOOKUP(CM$2,DIST!$C$1:$AAJ$508,ROW('NAV plus Dist'!CM79)+1,FALSE)</f>
        <v>0</v>
      </c>
      <c r="CN80" s="144">
        <f>HLOOKUP(CN$2,NAV!$B$2:$AAA$509,ROW(CN79),)+HLOOKUP(CN$2,DIST!$C$1:$AAJ$508,ROW('NAV plus Dist'!CN79)+1,FALSE)</f>
        <v>0</v>
      </c>
      <c r="CO80" s="144">
        <f>HLOOKUP(CO$2,NAV!$B$2:$AAA$509,ROW(CO79),)+HLOOKUP(CO$2,DIST!$C$1:$AAJ$508,ROW('NAV plus Dist'!CO79)+1,FALSE)</f>
        <v>0</v>
      </c>
      <c r="CP80" s="144">
        <f>HLOOKUP(CP$2,NAV!$B$2:$AAA$509,ROW(CP79),)+HLOOKUP(CP$2,DIST!$C$1:$AAJ$508,ROW('NAV plus Dist'!CP79)+1,FALSE)</f>
        <v>0</v>
      </c>
      <c r="CQ80" s="144">
        <f>HLOOKUP(CQ$2,NAV!$B$2:$AAA$509,ROW(CQ79),)+HLOOKUP(CQ$2,DIST!$C$1:$AAJ$508,ROW('NAV plus Dist'!CQ79)+1,FALSE)</f>
        <v>0</v>
      </c>
      <c r="CR80" s="144">
        <f>HLOOKUP(CR$2,NAV!$B$2:$AAA$509,ROW(CR79),)+HLOOKUP(CR$2,DIST!$C$1:$AAJ$508,ROW('NAV plus Dist'!CR79)+1,FALSE)</f>
        <v>0</v>
      </c>
      <c r="CS80" s="144">
        <f>HLOOKUP(CS$2,NAV!$B$2:$AAA$509,ROW(CS79),)+HLOOKUP(CS$2,DIST!$C$1:$AAJ$508,ROW('NAV plus Dist'!CS79)+1,FALSE)</f>
        <v>0</v>
      </c>
      <c r="CT80" s="144">
        <f>HLOOKUP(CT$2,NAV!$B$2:$AAA$509,ROW(CT79),)+HLOOKUP(CT$2,DIST!$C$1:$AAJ$508,ROW('NAV plus Dist'!CT79)+1,FALSE)</f>
        <v>0</v>
      </c>
      <c r="CU80" s="144">
        <f>HLOOKUP(CU$2,NAV!$B$2:$AAA$509,ROW(CU79),)+HLOOKUP(CU$2,DIST!$C$1:$AAJ$508,ROW('NAV plus Dist'!CU79)+1,FALSE)</f>
        <v>0</v>
      </c>
      <c r="CV80" s="144">
        <f>HLOOKUP(CV$2,NAV!$B$2:$AAA$509,ROW(CV79),)+HLOOKUP(CV$2,DIST!$C$1:$AAJ$508,ROW('NAV plus Dist'!CV79)+1,FALSE)</f>
        <v>0</v>
      </c>
      <c r="CW80" s="144">
        <f>HLOOKUP(CW$2,NAV!$B$2:$AAA$509,ROW(CW79),)+HLOOKUP(CW$2,DIST!$C$1:$AAJ$508,ROW('NAV plus Dist'!CW79)+1,FALSE)</f>
        <v>0</v>
      </c>
      <c r="CX80" s="144">
        <f>HLOOKUP(CX$2,NAV!$B$2:$AAA$509,ROW(CX79),)+HLOOKUP(CX$2,DIST!$C$1:$AAJ$508,ROW('NAV plus Dist'!CX79)+1,FALSE)</f>
        <v>0</v>
      </c>
      <c r="CY80" s="144">
        <f>HLOOKUP(CY$2,NAV!$B$2:$AAA$509,ROW(CY79),)+HLOOKUP(CY$2,DIST!$C$1:$AAJ$508,ROW('NAV plus Dist'!CY79)+1,FALSE)</f>
        <v>0</v>
      </c>
      <c r="CZ80" s="144">
        <f>HLOOKUP(CZ$2,NAV!$B$2:$AAA$509,ROW(CZ79),)+HLOOKUP(CZ$2,DIST!$C$1:$AAJ$508,ROW('NAV plus Dist'!CZ79)+1,FALSE)</f>
        <v>0</v>
      </c>
      <c r="DA80" s="144">
        <f>HLOOKUP(DA$2,NAV!$B$2:$AAA$509,ROW(DA79),)+HLOOKUP(DA$2,DIST!$C$1:$AAJ$508,ROW('NAV plus Dist'!DA79)+1,FALSE)</f>
        <v>0</v>
      </c>
      <c r="DB80" s="144">
        <f>HLOOKUP(DB$2,NAV!$B$2:$AAA$509,ROW(DB79),)+HLOOKUP(DB$2,DIST!$C$1:$AAJ$508,ROW('NAV plus Dist'!DB79)+1,FALSE)</f>
        <v>0</v>
      </c>
      <c r="DC80" s="144">
        <f>HLOOKUP(DC$2,NAV!$B$2:$AAA$509,ROW(DC79),)+HLOOKUP(DC$2,DIST!$C$1:$AAJ$508,ROW('NAV plus Dist'!DC79)+1,FALSE)</f>
        <v>0</v>
      </c>
      <c r="DD80" s="144">
        <f>HLOOKUP(DD$2,NAV!$B$2:$AAA$509,ROW(DD79),)+HLOOKUP(DD$2,DIST!$C$1:$AAJ$508,ROW('NAV plus Dist'!DD79)+1,FALSE)</f>
        <v>0</v>
      </c>
      <c r="DE80" s="144">
        <f>HLOOKUP(DE$2,NAV!$B$2:$AAA$509,ROW(DE79),)+HLOOKUP(DE$2,DIST!$C$1:$AAJ$508,ROW('NAV plus Dist'!DE79)+1,FALSE)</f>
        <v>0</v>
      </c>
      <c r="DF80" s="144">
        <f>HLOOKUP(DF$2,NAV!$B$2:$AAA$509,ROW(DF79),)+HLOOKUP(DF$2,DIST!$C$1:$AAJ$508,ROW('NAV plus Dist'!DF79)+1,FALSE)</f>
        <v>0</v>
      </c>
      <c r="DG80" s="144">
        <f>HLOOKUP(DG$2,NAV!$B$2:$AAA$509,ROW(DG79),)+HLOOKUP(DG$2,DIST!$C$1:$AAJ$508,ROW('NAV plus Dist'!DG79)+1,FALSE)</f>
        <v>0</v>
      </c>
      <c r="DH80" s="144">
        <f>HLOOKUP(DH$2,NAV!$B$2:$AAA$509,ROW(DH79),)+HLOOKUP(DH$2,DIST!$C$1:$AAJ$508,ROW('NAV plus Dist'!DH79)+1,FALSE)</f>
        <v>0</v>
      </c>
    </row>
    <row r="81" spans="1:112">
      <c r="A81" s="94">
        <f t="shared" si="76"/>
        <v>118</v>
      </c>
      <c r="B81" s="148">
        <f t="shared" si="77"/>
        <v>42460</v>
      </c>
      <c r="C81" s="144">
        <f>HLOOKUP(C$2,NAV!$B$2:$CH$509,ROW(C80),)+HLOOKUP(C$2,DIST!$C$1:$CI$508,ROW('NAV plus Dist'!C80)+1,FALSE)</f>
        <v>8.0854999999999997</v>
      </c>
      <c r="D81" s="144">
        <f>HLOOKUP(D$2,NAV!$B$2:$CH$509,ROW(D80),)+HLOOKUP(D$2,DIST!$C$1:$CI$508,ROW('NAV plus Dist'!D80)+1,FALSE)</f>
        <v>0</v>
      </c>
      <c r="E81" s="144">
        <f>HLOOKUP(E$2,NAV!$B$2:$CH$509,ROW(E80),)+HLOOKUP(E$2,DIST!$C$1:$CI$508,ROW('NAV plus Dist'!E80)+1,FALSE)</f>
        <v>0</v>
      </c>
      <c r="F81" s="144">
        <f>HLOOKUP(F$2,NAV!$B$2:$CH$509,ROW(F80),)+HLOOKUP(F$2,DIST!$C$1:$CI$508,ROW('NAV plus Dist'!F80)+1,FALSE)</f>
        <v>0</v>
      </c>
      <c r="G81" s="144">
        <f>HLOOKUP(G$2,NAV!$B$2:$CH$509,ROW(G80),)+HLOOKUP(G$2,DIST!$C$1:$CI$508,ROW('NAV plus Dist'!G80)+1,FALSE)</f>
        <v>0</v>
      </c>
      <c r="H81" s="144">
        <f>HLOOKUP(H$2,NAV!$B$2:$CH$509,ROW(H80),)+HLOOKUP(H$2,DIST!$C$1:$CI$508,ROW('NAV plus Dist'!H80)+1,FALSE)</f>
        <v>0</v>
      </c>
      <c r="I81" s="144">
        <f>HLOOKUP(I$2,NAV!$B$2:$CH$509,ROW(I80),)+HLOOKUP(I$2,DIST!$C$1:$CI$508,ROW('NAV plus Dist'!I80)+1,FALSE)</f>
        <v>0</v>
      </c>
      <c r="J81" s="144">
        <f>HLOOKUP(J$2,NAV!$B$2:$CH$509,ROW(J80),)+HLOOKUP(J$2,DIST!$C$1:$CI$508,ROW('NAV plus Dist'!J80)+1,FALSE)</f>
        <v>0</v>
      </c>
      <c r="K81" s="144">
        <f>HLOOKUP(K$2,NAV!$B$2:$CH$509,ROW(K80),)+HLOOKUP(K$2,DIST!$C$1:$CI$508,ROW('NAV plus Dist'!K80)+1,FALSE)</f>
        <v>0</v>
      </c>
      <c r="L81" s="144">
        <f>HLOOKUP(L$2,NAV!$B$2:$CH$509,ROW(L80),)+HLOOKUP(L$2,DIST!$C$1:$CI$508,ROW('NAV plus Dist'!L80)+1,FALSE)</f>
        <v>0</v>
      </c>
      <c r="M81" s="144">
        <f>HLOOKUP(M$2,NAV!$B$2:$CH$509,ROW(M80),)+HLOOKUP(M$2,DIST!$C$1:$CI$508,ROW('NAV plus Dist'!M80)+1,FALSE)</f>
        <v>0</v>
      </c>
      <c r="N81" s="144">
        <f>HLOOKUP(N$2,NAV!$B$2:$CH$509,ROW(N80),)+HLOOKUP(N$2,DIST!$C$1:$CI$508,ROW('NAV plus Dist'!N80)+1,FALSE)</f>
        <v>0</v>
      </c>
      <c r="O81" s="144">
        <f>HLOOKUP(O$2,NAV!$B$2:$CH$509,ROW(O80),)+HLOOKUP(O$2,DIST!$C$1:$CI$508,ROW('NAV plus Dist'!O80)+1,FALSE)</f>
        <v>5.4451000000000001</v>
      </c>
      <c r="P81" s="144">
        <f>HLOOKUP(P$2,NAV!$B$2:$CH$509,ROW(P80),)+HLOOKUP(P$2,DIST!$C$1:$CI$508,ROW('NAV plus Dist'!P80)+1,FALSE)</f>
        <v>5.5559000000000003</v>
      </c>
      <c r="Q81" s="144">
        <f>HLOOKUP(Q$2,NAV!$B$2:$CH$509,ROW(Q80),)+HLOOKUP(Q$2,DIST!$C$1:$CI$508,ROW('NAV plus Dist'!Q80)+1,FALSE)</f>
        <v>13.2517</v>
      </c>
      <c r="R81" s="144">
        <f>HLOOKUP(R$2,NAV!$B$2:$CH$509,ROW(R80),)+HLOOKUP(R$2,DIST!$C$1:$CI$508,ROW('NAV plus Dist'!R80)+1,FALSE)</f>
        <v>13.2517</v>
      </c>
      <c r="S81" s="144">
        <f>HLOOKUP(S$2,NAV!$B$2:$CH$509,ROW(S80),)+HLOOKUP(S$2,DIST!$C$1:$CI$508,ROW('NAV plus Dist'!S80)+1,FALSE)</f>
        <v>12.824400000000001</v>
      </c>
      <c r="T81" s="144">
        <f>HLOOKUP(T$2,NAV!$B$2:$CH$509,ROW(T80),)+HLOOKUP(T$2,DIST!$C$1:$CI$508,ROW('NAV plus Dist'!T80)+1,FALSE)</f>
        <v>13.894</v>
      </c>
      <c r="U81" s="144">
        <f>HLOOKUP(U$2,NAV!$B$2:$CH$509,ROW(U80),)+HLOOKUP(U$2,DIST!$C$1:$CI$508,ROW('NAV plus Dist'!U80)+1,FALSE)</f>
        <v>13.3993</v>
      </c>
      <c r="V81" s="144">
        <f>HLOOKUP(V$2,NAV!$B$2:$CH$509,ROW(V80),)+HLOOKUP(V$2,DIST!$C$1:$CI$508,ROW('NAV plus Dist'!V80)+1,FALSE)</f>
        <v>12.7218</v>
      </c>
      <c r="W81" s="144">
        <f>HLOOKUP(W$2,NAV!$B$2:$CH$509,ROW(W80),)+HLOOKUP(W$2,DIST!$C$1:$CI$508,ROW('NAV plus Dist'!W80)+1,FALSE)</f>
        <v>12.7218</v>
      </c>
      <c r="X81" s="144">
        <f>HLOOKUP(X$2,NAV!$B$2:$CH$509,ROW(X80),)+HLOOKUP(X$2,DIST!$C$1:$CI$508,ROW('NAV plus Dist'!X80)+1,FALSE)</f>
        <v>12.7803</v>
      </c>
      <c r="Y81" s="144">
        <f>HLOOKUP(Y$2,NAV!$B$2:$CH$509,ROW(Y80),)+HLOOKUP(Y$2,DIST!$C$1:$CI$508,ROW('NAV plus Dist'!Y80)+1,FALSE)</f>
        <v>13.556100000000001</v>
      </c>
      <c r="Z81" s="144">
        <f>HLOOKUP(Z$2,NAV!$B$2:$CH$509,ROW(Z80),)+HLOOKUP(Z$2,DIST!$C$1:$CI$508,ROW('NAV plus Dist'!Z80)+1,FALSE)</f>
        <v>12.982900000000001</v>
      </c>
      <c r="AA81" s="144">
        <f>HLOOKUP(AA$2,NAV!$B$2:$CH$509,ROW(AA80),)+HLOOKUP(AA$2,DIST!$C$1:$CI$508,ROW('NAV plus Dist'!AA80)+1,FALSE)</f>
        <v>8.3470999999999993</v>
      </c>
      <c r="AB81" s="144">
        <f>HLOOKUP(AB$2,NAV!$B$2:$CH$509,ROW(AB80),)+HLOOKUP(AB$2,DIST!$C$1:$CI$508,ROW('NAV plus Dist'!AB80)+1,FALSE)</f>
        <v>0</v>
      </c>
      <c r="AC81" s="144">
        <f>HLOOKUP(AC$2,NAV!$B$2:$CH$509,ROW(AC80),)+HLOOKUP(AC$2,DIST!$C$1:$CI$508,ROW('NAV plus Dist'!AC80)+1,FALSE)</f>
        <v>8.4736999999999991</v>
      </c>
      <c r="AD81" s="144">
        <f>HLOOKUP(AD$2,NAV!$B$2:$CH$509,ROW(AD80),)+HLOOKUP(AD$2,DIST!$C$1:$CI$508,ROW('NAV plus Dist'!AD80)+1,FALSE)</f>
        <v>0</v>
      </c>
      <c r="AE81" s="144">
        <f>HLOOKUP(AE$2,NAV!$B$2:$CH$509,ROW(AE80),)+HLOOKUP(AE$2,DIST!$C$1:$CI$508,ROW('NAV plus Dist'!AE80)+1,FALSE)</f>
        <v>0</v>
      </c>
      <c r="AF81" s="144">
        <f>HLOOKUP(AF$2,NAV!$B$2:$CH$509,ROW(AF80),)+HLOOKUP(AF$2,DIST!$C$1:$CI$508,ROW('NAV plus Dist'!AF80)+1,FALSE)</f>
        <v>8.3956999999999997</v>
      </c>
      <c r="AG81" s="144">
        <f>HLOOKUP(AG$2,NAV!$B$2:$CH$509,ROW(AG80),)+HLOOKUP(AG$2,DIST!$C$1:$CI$508,ROW('NAV plus Dist'!AG80)+1,FALSE)</f>
        <v>0</v>
      </c>
      <c r="AH81" s="144">
        <f>HLOOKUP(AH$2,NAV!$B$2:$CH$509,ROW(AH80),)+HLOOKUP(AH$2,DIST!$C$1:$CI$508,ROW('NAV plus Dist'!AH80)+1,FALSE)</f>
        <v>0</v>
      </c>
      <c r="AI81" s="144">
        <f>HLOOKUP(AI$2,NAV!$B$2:$CH$509,ROW(AI80),)+HLOOKUP(AI$2,DIST!$C$1:$CI$508,ROW('NAV plus Dist'!AI80)+1,FALSE)</f>
        <v>0</v>
      </c>
      <c r="AJ81" s="144">
        <f>HLOOKUP(AJ$2,NAV!$B$2:$CH$509,ROW(AJ80),)+HLOOKUP(AJ$2,DIST!$C$1:$CI$508,ROW('NAV plus Dist'!AJ80)+1,FALSE)</f>
        <v>0</v>
      </c>
      <c r="AK81" s="144">
        <f>HLOOKUP(AK$2,NAV!$B$2:$CH$509,ROW(AK80),)+HLOOKUP(AK$2,DIST!$C$1:$CI$508,ROW('NAV plus Dist'!AK80)+1,FALSE)</f>
        <v>0</v>
      </c>
      <c r="AL81" s="144">
        <f>HLOOKUP(AL$2,NAV!$B$2:$CH$509,ROW(AL80),)+HLOOKUP(AL$2,DIST!$C$1:$CI$508,ROW('NAV plus Dist'!AL80)+1,FALSE)</f>
        <v>0</v>
      </c>
      <c r="AM81" s="144">
        <f>HLOOKUP(AM$2,NAV!$B$2:$CH$509,ROW(AM80),)+HLOOKUP(AM$2,DIST!$C$1:$CI$508,ROW('NAV plus Dist'!AM80)+1,FALSE)</f>
        <v>0</v>
      </c>
      <c r="AN81" s="144">
        <f>HLOOKUP(AN$2,NAV!$B$2:$CH$509,ROW(AN80),)+HLOOKUP(AN$2,DIST!$C$1:$CI$508,ROW('NAV plus Dist'!AN80)+1,FALSE)</f>
        <v>0</v>
      </c>
      <c r="AO81" s="144">
        <f>HLOOKUP(AO$2,NAV!$B$2:$CH$509,ROW(AO80),)+HLOOKUP(AO$2,DIST!$C$1:$CI$508,ROW('NAV plus Dist'!AO80)+1,FALSE)</f>
        <v>0</v>
      </c>
      <c r="AP81" s="144">
        <f>HLOOKUP(AP$2,NAV!$B$2:$CH$509,ROW(AP80),)+HLOOKUP(AP$2,DIST!$C$1:$CI$508,ROW('NAV plus Dist'!AP80)+1,FALSE)</f>
        <v>0</v>
      </c>
      <c r="AQ81" s="144">
        <f>HLOOKUP(AQ$2,NAV!$B$2:$CH$509,ROW(AQ80),)+HLOOKUP(AQ$2,DIST!$C$1:$CI$508,ROW('NAV plus Dist'!AQ80)+1,FALSE)</f>
        <v>0</v>
      </c>
      <c r="AR81" s="144">
        <f>HLOOKUP(AR$2,NAV!$B$2:$CH$509,ROW(AR80),)+HLOOKUP(AR$2,DIST!$C$1:$CI$508,ROW('NAV plus Dist'!AR80)+1,FALSE)</f>
        <v>0</v>
      </c>
      <c r="AS81" s="144">
        <f>HLOOKUP(AS$2,NAV!$B$2:$CH$509,ROW(AS80),)+HLOOKUP(AS$2,DIST!$C$1:$CI$508,ROW('NAV plus Dist'!AS80)+1,FALSE)</f>
        <v>0</v>
      </c>
      <c r="AT81" s="144">
        <f>HLOOKUP(AT$2,NAV!$B$2:$CH$509,ROW(AT80),)+HLOOKUP(AT$2,DIST!$C$1:$CI$508,ROW('NAV plus Dist'!AT80)+1,FALSE)</f>
        <v>0</v>
      </c>
      <c r="AU81" s="144">
        <f>HLOOKUP(AU$2,NAV!$B$2:$CH$509,ROW(AU80),)+HLOOKUP(AU$2,DIST!$C$1:$CI$508,ROW('NAV plus Dist'!AU80)+1,FALSE)</f>
        <v>0</v>
      </c>
      <c r="AV81" s="144">
        <f>HLOOKUP(AV$2,NAV!$B$2:$CH$509,ROW(AV80),)+HLOOKUP(AV$2,DIST!$C$1:$CI$508,ROW('NAV plus Dist'!AV80)+1,FALSE)</f>
        <v>0</v>
      </c>
      <c r="AW81" s="144">
        <f>HLOOKUP(AW$2,NAV!$B$2:$CH$509,ROW(AW80),)+HLOOKUP(AW$2,DIST!$C$1:$CI$508,ROW('NAV plus Dist'!AW80)+1,FALSE)</f>
        <v>0</v>
      </c>
      <c r="AX81" s="144">
        <f>HLOOKUP(AX$2,NAV!$B$2:$CH$509,ROW(AX80),)+HLOOKUP(AX$2,DIST!$C$1:$CI$508,ROW('NAV plus Dist'!AX80)+1,FALSE)</f>
        <v>0</v>
      </c>
      <c r="AY81" s="144">
        <f>HLOOKUP(AY$2,NAV!$B$2:$CH$509,ROW(AY80),)+HLOOKUP(AY$2,DIST!$C$1:$CI$508,ROW('NAV plus Dist'!AY80)+1,FALSE)</f>
        <v>0</v>
      </c>
      <c r="AZ81" s="144">
        <f>HLOOKUP(AZ$2,NAV!$B$2:$CH$509,ROW(AZ80),)+HLOOKUP(AZ$2,DIST!$C$1:$CI$508,ROW('NAV plus Dist'!AZ80)+1,FALSE)</f>
        <v>0</v>
      </c>
      <c r="BA81" s="144">
        <f>HLOOKUP(BA$2,NAV!$B$2:$CH$509,ROW(BA80),)+HLOOKUP(BA$2,DIST!$C$1:$CI$508,ROW('NAV plus Dist'!BA80)+1,FALSE)</f>
        <v>0</v>
      </c>
      <c r="BB81" s="144">
        <f>HLOOKUP(BB$2,NAV!$B$2:$CH$509,ROW(BB80),)+HLOOKUP(BB$2,DIST!$C$1:$CI$508,ROW('NAV plus Dist'!BB80)+1,FALSE)</f>
        <v>0</v>
      </c>
      <c r="BC81" s="144">
        <f>HLOOKUP(BC$2,NAV!$B$2:$CH$509,ROW(BC80),)+HLOOKUP(BC$2,DIST!$C$1:$CI$508,ROW('NAV plus Dist'!BC80)+1,FALSE)</f>
        <v>0</v>
      </c>
      <c r="BD81" s="144">
        <f>HLOOKUP(BD$2,NAV!$B$2:$CH$509,ROW(BD80),)+HLOOKUP(BD$2,DIST!$C$1:$CI$508,ROW('NAV plus Dist'!BD80)+1,FALSE)</f>
        <v>0</v>
      </c>
      <c r="BE81" s="144">
        <f>HLOOKUP(BE$2,NAV!$B$2:$CH$509,ROW(BE80),)+HLOOKUP(BE$2,DIST!$C$1:$CI$508,ROW('NAV plus Dist'!BE80)+1,FALSE)</f>
        <v>0</v>
      </c>
      <c r="BF81" s="144">
        <f>HLOOKUP(BF$2,NAV!$B$2:$CH$509,ROW(BF80),)+HLOOKUP(BF$2,DIST!$C$1:$CI$508,ROW('NAV plus Dist'!BF80)+1,FALSE)</f>
        <v>0</v>
      </c>
      <c r="BG81" s="144">
        <f>HLOOKUP(BG$2,NAV!$B$2:$CH$509,ROW(BG80),)+HLOOKUP(BG$2,DIST!$C$1:$CI$508,ROW('NAV plus Dist'!BG80)+1,FALSE)</f>
        <v>0</v>
      </c>
      <c r="BH81" s="144">
        <f>HLOOKUP(BH$2,NAV!$B$2:$CH$509,ROW(BH80),)+HLOOKUP(BH$2,DIST!$C$1:$CI$508,ROW('NAV plus Dist'!BH80)+1,FALSE)</f>
        <v>0</v>
      </c>
      <c r="BI81" s="144">
        <f>HLOOKUP(BI$2,NAV!$B$2:$CH$509,ROW(BI80),)+HLOOKUP(BI$2,DIST!$C$1:$CI$508,ROW('NAV plus Dist'!BI80)+1,FALSE)</f>
        <v>0</v>
      </c>
      <c r="BJ81" s="144">
        <f>HLOOKUP(BJ$2,NAV!$B$2:$CH$509,ROW(BJ80),)+HLOOKUP(BJ$2,DIST!$C$1:$CI$508,ROW('NAV plus Dist'!BJ80)+1,FALSE)</f>
        <v>0</v>
      </c>
      <c r="BK81" s="144">
        <f>HLOOKUP(BK$2,NAV!$B$2:$CH$509,ROW(BK80),)+HLOOKUP(BK$2,DIST!$C$1:$CI$508,ROW('NAV plus Dist'!BK80)+1,FALSE)</f>
        <v>0</v>
      </c>
      <c r="BL81" s="144">
        <f>HLOOKUP(BL$2,NAV!$B$2:$CH$509,ROW(BL80),)+HLOOKUP(BL$2,DIST!$C$1:$CI$508,ROW('NAV plus Dist'!BL80)+1,FALSE)</f>
        <v>0</v>
      </c>
      <c r="BM81" s="144">
        <f>HLOOKUP(BM$2,NAV!$B$2:$CH$509,ROW(BM80),)+HLOOKUP(BM$2,DIST!$C$1:$CI$508,ROW('NAV plus Dist'!BM80)+1,FALSE)</f>
        <v>0</v>
      </c>
      <c r="BN81" s="144">
        <f>HLOOKUP(BN$2,NAV!$B$2:$CH$509,ROW(BN80),)+HLOOKUP(BN$2,DIST!$C$1:$CI$508,ROW('NAV plus Dist'!BN80)+1,FALSE)</f>
        <v>0</v>
      </c>
      <c r="BO81" s="144">
        <f>HLOOKUP(BO$2,NAV!$B$2:$CH$509,ROW(BO80),)+HLOOKUP(BO$2,DIST!$C$1:$CI$508,ROW('NAV plus Dist'!BO80)+1,FALSE)</f>
        <v>0</v>
      </c>
      <c r="BP81" s="144">
        <f>HLOOKUP(BP$2,NAV!$B$2:$CH$509,ROW(BP80),)+HLOOKUP(BP$2,DIST!$C$1:$CI$508,ROW('NAV plus Dist'!BP80)+1,FALSE)</f>
        <v>0</v>
      </c>
      <c r="BQ81" s="144">
        <f>HLOOKUP(BQ$2,NAV!$B$2:$CH$509,ROW(BQ80),)+HLOOKUP(BQ$2,DIST!$C$1:$CI$508,ROW('NAV plus Dist'!BQ80)+1,FALSE)</f>
        <v>0</v>
      </c>
      <c r="BR81" s="144">
        <f>HLOOKUP(BR$2,NAV!$B$2:$CH$509,ROW(BR80),)+HLOOKUP(BR$2,DIST!$C$1:$CI$508,ROW('NAV plus Dist'!BR80)+1,FALSE)</f>
        <v>0</v>
      </c>
      <c r="BS81" s="144">
        <f>HLOOKUP(BS$2,NAV!$B$2:$CH$509,ROW(BS80),)+HLOOKUP(BS$2,DIST!$C$1:$CI$508,ROW('NAV plus Dist'!BS80)+1,FALSE)</f>
        <v>0</v>
      </c>
      <c r="BT81" s="144">
        <f>HLOOKUP(BT$2,NAV!$B$2:$CH$509,ROW(BT80),)+HLOOKUP(BT$2,DIST!$C$1:$CI$508,ROW('NAV plus Dist'!BT80)+1,FALSE)</f>
        <v>0</v>
      </c>
      <c r="BU81" s="144">
        <f>HLOOKUP(BU$2,NAV!$B$2:$CH$509,ROW(BU80),)+HLOOKUP(BU$2,DIST!$C$1:$CI$508,ROW('NAV plus Dist'!BU80)+1,FALSE)</f>
        <v>0</v>
      </c>
      <c r="BV81" s="144">
        <f>HLOOKUP(BV$2,NAV!$B$2:$CH$509,ROW(BV80),)+HLOOKUP(BV$2,DIST!$C$1:$CI$508,ROW('NAV plus Dist'!BV80)+1,FALSE)</f>
        <v>0</v>
      </c>
      <c r="BW81" s="144">
        <f>HLOOKUP(BW$2,NAV!$B$2:$CH$509,ROW(BW80),)+HLOOKUP(BW$2,DIST!$C$1:$CI$508,ROW('NAV plus Dist'!BW80)+1,FALSE)</f>
        <v>0</v>
      </c>
      <c r="BX81" s="144">
        <f>HLOOKUP(BX$2,NAV!$B$2:$CH$509,ROW(BX80),)+HLOOKUP(BX$2,DIST!$C$1:$CI$508,ROW('NAV plus Dist'!BX80)+1,FALSE)</f>
        <v>0</v>
      </c>
      <c r="BY81" s="144">
        <f>HLOOKUP(BY$2,NAV!$B$2:$CH$509,ROW(BY80),)+HLOOKUP(BY$2,DIST!$C$1:$CI$508,ROW('NAV plus Dist'!BY80)+1,FALSE)</f>
        <v>0</v>
      </c>
      <c r="BZ81" s="144">
        <f>HLOOKUP(BZ$2,NAV!$B$2:$CH$509,ROW(BZ80),)+HLOOKUP(BZ$2,DIST!$C$1:$CI$508,ROW('NAV plus Dist'!BZ80)+1,FALSE)</f>
        <v>0</v>
      </c>
      <c r="CA81" s="144">
        <f>HLOOKUP(CA$2,NAV!$B$2:$CH$509,ROW(CA80),)+HLOOKUP(CA$2,DIST!$C$1:$CI$508,ROW('NAV plus Dist'!CA80)+1,FALSE)</f>
        <v>0</v>
      </c>
      <c r="CB81" s="144">
        <f>HLOOKUP(CB$2,NAV!$B$2:$CH$509,ROW(CB80),)+HLOOKUP(CB$2,DIST!$C$1:$CI$508,ROW('NAV plus Dist'!CB80)+1,FALSE)</f>
        <v>0</v>
      </c>
      <c r="CC81" s="144">
        <f>HLOOKUP(CC$2,NAV!$B$2:$CH$509,ROW(CC80),)+HLOOKUP(CC$2,DIST!$C$1:$CI$508,ROW('NAV plus Dist'!CC80)+1,FALSE)</f>
        <v>0</v>
      </c>
      <c r="CD81" s="144">
        <f>HLOOKUP(CD$2,NAV!$B$2:$CH$509,ROW(CD80),)+HLOOKUP(CD$2,DIST!$C$1:$CI$508,ROW('NAV plus Dist'!CD80)+1,FALSE)</f>
        <v>0</v>
      </c>
      <c r="CE81" s="144">
        <f>HLOOKUP(CE$2,NAV!$B$2:$CH$509,ROW(CE80),)+HLOOKUP(CE$2,DIST!$C$1:$CI$508,ROW('NAV plus Dist'!CE80)+1,FALSE)</f>
        <v>0</v>
      </c>
      <c r="CF81" s="144">
        <f>HLOOKUP(CF$2,NAV!$B$2:$CH$509,ROW(CF80),)+HLOOKUP(CF$2,DIST!$C$1:$CI$508,ROW('NAV plus Dist'!CF80)+1,FALSE)</f>
        <v>0</v>
      </c>
      <c r="CG81" s="144">
        <f>HLOOKUP(CG$2,NAV!$B$2:$CH$509,ROW(CG80),)+HLOOKUP(CG$2,DIST!$C$1:$CI$508,ROW('NAV plus Dist'!CG80)+1,FALSE)</f>
        <v>0</v>
      </c>
      <c r="CH81" s="144">
        <f>HLOOKUP(CH$2,NAV!$B$2:$CH$509,ROW(CH80),)+HLOOKUP(CH$2,DIST!$C$1:$CI$508,ROW('NAV plus Dist'!CH80)+1,FALSE)</f>
        <v>0</v>
      </c>
      <c r="CI81" s="144">
        <f>HLOOKUP(CI$2,NAV!$B$2:$CH$509,ROW(CI80),)+HLOOKUP(CI$2,DIST!$C$1:$CI$508,ROW('NAV plus Dist'!CI80)+1,FALSE)</f>
        <v>0</v>
      </c>
      <c r="CJ81" s="144">
        <f>HLOOKUP(CJ$2,NAV!$B$2:$AAA$509,ROW(CJ80),)+HLOOKUP(CJ$2,DIST!$C$1:$AAJ$508,ROW('NAV plus Dist'!CJ80)+1,FALSE)</f>
        <v>0</v>
      </c>
      <c r="CK81" s="144">
        <f>HLOOKUP(CK$2,NAV!$B$2:$AAA$509,ROW(CK80),)+HLOOKUP(CK$2,DIST!$C$1:$AAJ$508,ROW('NAV plus Dist'!CK80)+1,FALSE)</f>
        <v>0</v>
      </c>
      <c r="CL81" s="144">
        <f>HLOOKUP(CL$2,NAV!$B$2:$AAA$509,ROW(CL80),)+HLOOKUP(CL$2,DIST!$C$1:$AAJ$508,ROW('NAV plus Dist'!CL80)+1,FALSE)</f>
        <v>0</v>
      </c>
      <c r="CM81" s="144">
        <f>HLOOKUP(CM$2,NAV!$B$2:$AAA$509,ROW(CM80),)+HLOOKUP(CM$2,DIST!$C$1:$AAJ$508,ROW('NAV plus Dist'!CM80)+1,FALSE)</f>
        <v>0</v>
      </c>
      <c r="CN81" s="144">
        <f>HLOOKUP(CN$2,NAV!$B$2:$AAA$509,ROW(CN80),)+HLOOKUP(CN$2,DIST!$C$1:$AAJ$508,ROW('NAV plus Dist'!CN80)+1,FALSE)</f>
        <v>0</v>
      </c>
      <c r="CO81" s="144">
        <f>HLOOKUP(CO$2,NAV!$B$2:$AAA$509,ROW(CO80),)+HLOOKUP(CO$2,DIST!$C$1:$AAJ$508,ROW('NAV plus Dist'!CO80)+1,FALSE)</f>
        <v>0</v>
      </c>
      <c r="CP81" s="144">
        <f>HLOOKUP(CP$2,NAV!$B$2:$AAA$509,ROW(CP80),)+HLOOKUP(CP$2,DIST!$C$1:$AAJ$508,ROW('NAV plus Dist'!CP80)+1,FALSE)</f>
        <v>0</v>
      </c>
      <c r="CQ81" s="144">
        <f>HLOOKUP(CQ$2,NAV!$B$2:$AAA$509,ROW(CQ80),)+HLOOKUP(CQ$2,DIST!$C$1:$AAJ$508,ROW('NAV plus Dist'!CQ80)+1,FALSE)</f>
        <v>0</v>
      </c>
      <c r="CR81" s="144">
        <f>HLOOKUP(CR$2,NAV!$B$2:$AAA$509,ROW(CR80),)+HLOOKUP(CR$2,DIST!$C$1:$AAJ$508,ROW('NAV plus Dist'!CR80)+1,FALSE)</f>
        <v>0</v>
      </c>
      <c r="CS81" s="144">
        <f>HLOOKUP(CS$2,NAV!$B$2:$AAA$509,ROW(CS80),)+HLOOKUP(CS$2,DIST!$C$1:$AAJ$508,ROW('NAV plus Dist'!CS80)+1,FALSE)</f>
        <v>0</v>
      </c>
      <c r="CT81" s="144">
        <f>HLOOKUP(CT$2,NAV!$B$2:$AAA$509,ROW(CT80),)+HLOOKUP(CT$2,DIST!$C$1:$AAJ$508,ROW('NAV plus Dist'!CT80)+1,FALSE)</f>
        <v>0</v>
      </c>
      <c r="CU81" s="144">
        <f>HLOOKUP(CU$2,NAV!$B$2:$AAA$509,ROW(CU80),)+HLOOKUP(CU$2,DIST!$C$1:$AAJ$508,ROW('NAV plus Dist'!CU80)+1,FALSE)</f>
        <v>0</v>
      </c>
      <c r="CV81" s="144">
        <f>HLOOKUP(CV$2,NAV!$B$2:$AAA$509,ROW(CV80),)+HLOOKUP(CV$2,DIST!$C$1:$AAJ$508,ROW('NAV plus Dist'!CV80)+1,FALSE)</f>
        <v>0</v>
      </c>
      <c r="CW81" s="144">
        <f>HLOOKUP(CW$2,NAV!$B$2:$AAA$509,ROW(CW80),)+HLOOKUP(CW$2,DIST!$C$1:$AAJ$508,ROW('NAV plus Dist'!CW80)+1,FALSE)</f>
        <v>0</v>
      </c>
      <c r="CX81" s="144">
        <f>HLOOKUP(CX$2,NAV!$B$2:$AAA$509,ROW(CX80),)+HLOOKUP(CX$2,DIST!$C$1:$AAJ$508,ROW('NAV plus Dist'!CX80)+1,FALSE)</f>
        <v>0</v>
      </c>
      <c r="CY81" s="144">
        <f>HLOOKUP(CY$2,NAV!$B$2:$AAA$509,ROW(CY80),)+HLOOKUP(CY$2,DIST!$C$1:$AAJ$508,ROW('NAV plus Dist'!CY80)+1,FALSE)</f>
        <v>0</v>
      </c>
      <c r="CZ81" s="144">
        <f>HLOOKUP(CZ$2,NAV!$B$2:$AAA$509,ROW(CZ80),)+HLOOKUP(CZ$2,DIST!$C$1:$AAJ$508,ROW('NAV plus Dist'!CZ80)+1,FALSE)</f>
        <v>0</v>
      </c>
      <c r="DA81" s="144">
        <f>HLOOKUP(DA$2,NAV!$B$2:$AAA$509,ROW(DA80),)+HLOOKUP(DA$2,DIST!$C$1:$AAJ$508,ROW('NAV plus Dist'!DA80)+1,FALSE)</f>
        <v>0</v>
      </c>
      <c r="DB81" s="144">
        <f>HLOOKUP(DB$2,NAV!$B$2:$AAA$509,ROW(DB80),)+HLOOKUP(DB$2,DIST!$C$1:$AAJ$508,ROW('NAV plus Dist'!DB80)+1,FALSE)</f>
        <v>0</v>
      </c>
      <c r="DC81" s="144">
        <f>HLOOKUP(DC$2,NAV!$B$2:$AAA$509,ROW(DC80),)+HLOOKUP(DC$2,DIST!$C$1:$AAJ$508,ROW('NAV plus Dist'!DC80)+1,FALSE)</f>
        <v>0</v>
      </c>
      <c r="DD81" s="144">
        <f>HLOOKUP(DD$2,NAV!$B$2:$AAA$509,ROW(DD80),)+HLOOKUP(DD$2,DIST!$C$1:$AAJ$508,ROW('NAV plus Dist'!DD80)+1,FALSE)</f>
        <v>0</v>
      </c>
      <c r="DE81" s="144">
        <f>HLOOKUP(DE$2,NAV!$B$2:$AAA$509,ROW(DE80),)+HLOOKUP(DE$2,DIST!$C$1:$AAJ$508,ROW('NAV plus Dist'!DE80)+1,FALSE)</f>
        <v>0</v>
      </c>
      <c r="DF81" s="144">
        <f>HLOOKUP(DF$2,NAV!$B$2:$AAA$509,ROW(DF80),)+HLOOKUP(DF$2,DIST!$C$1:$AAJ$508,ROW('NAV plus Dist'!DF80)+1,FALSE)</f>
        <v>0</v>
      </c>
      <c r="DG81" s="144">
        <f>HLOOKUP(DG$2,NAV!$B$2:$AAA$509,ROW(DG80),)+HLOOKUP(DG$2,DIST!$C$1:$AAJ$508,ROW('NAV plus Dist'!DG80)+1,FALSE)</f>
        <v>0</v>
      </c>
      <c r="DH81" s="144">
        <f>HLOOKUP(DH$2,NAV!$B$2:$AAA$509,ROW(DH80),)+HLOOKUP(DH$2,DIST!$C$1:$AAJ$508,ROW('NAV plus Dist'!DH80)+1,FALSE)</f>
        <v>0</v>
      </c>
    </row>
    <row r="82" spans="1:112">
      <c r="A82" s="94">
        <f t="shared" si="76"/>
        <v>117</v>
      </c>
      <c r="B82" s="148">
        <f t="shared" si="77"/>
        <v>42490</v>
      </c>
      <c r="C82" s="144">
        <f>HLOOKUP(C$2,NAV!$B$2:$CH$509,ROW(C81),)+HLOOKUP(C$2,DIST!$C$1:$CI$508,ROW('NAV plus Dist'!C81)+1,FALSE)</f>
        <v>7.8120000000000003</v>
      </c>
      <c r="D82" s="144">
        <f>HLOOKUP(D$2,NAV!$B$2:$CH$509,ROW(D81),)+HLOOKUP(D$2,DIST!$C$1:$CI$508,ROW('NAV plus Dist'!D81)+1,FALSE)</f>
        <v>0</v>
      </c>
      <c r="E82" s="144">
        <f>HLOOKUP(E$2,NAV!$B$2:$CH$509,ROW(E81),)+HLOOKUP(E$2,DIST!$C$1:$CI$508,ROW('NAV plus Dist'!E81)+1,FALSE)</f>
        <v>0</v>
      </c>
      <c r="F82" s="144">
        <f>HLOOKUP(F$2,NAV!$B$2:$CH$509,ROW(F81),)+HLOOKUP(F$2,DIST!$C$1:$CI$508,ROW('NAV plus Dist'!F81)+1,FALSE)</f>
        <v>0</v>
      </c>
      <c r="G82" s="144">
        <f>HLOOKUP(G$2,NAV!$B$2:$CH$509,ROW(G81),)+HLOOKUP(G$2,DIST!$C$1:$CI$508,ROW('NAV plus Dist'!G81)+1,FALSE)</f>
        <v>0</v>
      </c>
      <c r="H82" s="144">
        <f>HLOOKUP(H$2,NAV!$B$2:$CH$509,ROW(H81),)+HLOOKUP(H$2,DIST!$C$1:$CI$508,ROW('NAV plus Dist'!H81)+1,FALSE)</f>
        <v>0</v>
      </c>
      <c r="I82" s="144">
        <f>HLOOKUP(I$2,NAV!$B$2:$CH$509,ROW(I81),)+HLOOKUP(I$2,DIST!$C$1:$CI$508,ROW('NAV plus Dist'!I81)+1,FALSE)</f>
        <v>0</v>
      </c>
      <c r="J82" s="144">
        <f>HLOOKUP(J$2,NAV!$B$2:$CH$509,ROW(J81),)+HLOOKUP(J$2,DIST!$C$1:$CI$508,ROW('NAV plus Dist'!J81)+1,FALSE)</f>
        <v>0</v>
      </c>
      <c r="K82" s="144">
        <f>HLOOKUP(K$2,NAV!$B$2:$CH$509,ROW(K81),)+HLOOKUP(K$2,DIST!$C$1:$CI$508,ROW('NAV plus Dist'!K81)+1,FALSE)</f>
        <v>0</v>
      </c>
      <c r="L82" s="144">
        <f>HLOOKUP(L$2,NAV!$B$2:$CH$509,ROW(L81),)+HLOOKUP(L$2,DIST!$C$1:$CI$508,ROW('NAV plus Dist'!L81)+1,FALSE)</f>
        <v>0</v>
      </c>
      <c r="M82" s="144">
        <f>HLOOKUP(M$2,NAV!$B$2:$CH$509,ROW(M81),)+HLOOKUP(M$2,DIST!$C$1:$CI$508,ROW('NAV plus Dist'!M81)+1,FALSE)</f>
        <v>0</v>
      </c>
      <c r="N82" s="144">
        <f>HLOOKUP(N$2,NAV!$B$2:$CH$509,ROW(N81),)+HLOOKUP(N$2,DIST!$C$1:$CI$508,ROW('NAV plus Dist'!N81)+1,FALSE)</f>
        <v>0</v>
      </c>
      <c r="O82" s="144">
        <f>HLOOKUP(O$2,NAV!$B$2:$CH$509,ROW(O81),)+HLOOKUP(O$2,DIST!$C$1:$CI$508,ROW('NAV plus Dist'!O81)+1,FALSE)</f>
        <v>5.8658000000000001</v>
      </c>
      <c r="P82" s="144">
        <f>HLOOKUP(P$2,NAV!$B$2:$CH$509,ROW(P81),)+HLOOKUP(P$2,DIST!$C$1:$CI$508,ROW('NAV plus Dist'!P81)+1,FALSE)</f>
        <v>6.0031999999999996</v>
      </c>
      <c r="Q82" s="144">
        <f>HLOOKUP(Q$2,NAV!$B$2:$CH$509,ROW(Q81),)+HLOOKUP(Q$2,DIST!$C$1:$CI$508,ROW('NAV plus Dist'!Q81)+1,FALSE)</f>
        <v>13.458400000000001</v>
      </c>
      <c r="R82" s="144">
        <f>HLOOKUP(R$2,NAV!$B$2:$CH$509,ROW(R81),)+HLOOKUP(R$2,DIST!$C$1:$CI$508,ROW('NAV plus Dist'!R81)+1,FALSE)</f>
        <v>13.458400000000001</v>
      </c>
      <c r="S82" s="144">
        <f>HLOOKUP(S$2,NAV!$B$2:$CH$509,ROW(S81),)+HLOOKUP(S$2,DIST!$C$1:$CI$508,ROW('NAV plus Dist'!S81)+1,FALSE)</f>
        <v>13.011900000000001</v>
      </c>
      <c r="T82" s="144">
        <f>HLOOKUP(T$2,NAV!$B$2:$CH$509,ROW(T81),)+HLOOKUP(T$2,DIST!$C$1:$CI$508,ROW('NAV plus Dist'!T81)+1,FALSE)</f>
        <v>14.119400000000001</v>
      </c>
      <c r="U82" s="144">
        <f>HLOOKUP(U$2,NAV!$B$2:$CH$509,ROW(U81),)+HLOOKUP(U$2,DIST!$C$1:$CI$508,ROW('NAV plus Dist'!U81)+1,FALSE)</f>
        <v>13.6112</v>
      </c>
      <c r="V82" s="144">
        <f>HLOOKUP(V$2,NAV!$B$2:$CH$509,ROW(V81),)+HLOOKUP(V$2,DIST!$C$1:$CI$508,ROW('NAV plus Dist'!V81)+1,FALSE)</f>
        <v>12.9351</v>
      </c>
      <c r="W82" s="144">
        <f>HLOOKUP(W$2,NAV!$B$2:$CH$509,ROW(W81),)+HLOOKUP(W$2,DIST!$C$1:$CI$508,ROW('NAV plus Dist'!W81)+1,FALSE)</f>
        <v>12.9351</v>
      </c>
      <c r="X82" s="144">
        <f>HLOOKUP(X$2,NAV!$B$2:$CH$509,ROW(X81),)+HLOOKUP(X$2,DIST!$C$1:$CI$508,ROW('NAV plus Dist'!X81)+1,FALSE)</f>
        <v>12.991900000000001</v>
      </c>
      <c r="Y82" s="144">
        <f>HLOOKUP(Y$2,NAV!$B$2:$CH$509,ROW(Y81),)+HLOOKUP(Y$2,DIST!$C$1:$CI$508,ROW('NAV plus Dist'!Y81)+1,FALSE)</f>
        <v>13.8009</v>
      </c>
      <c r="Z82" s="144">
        <f>HLOOKUP(Z$2,NAV!$B$2:$CH$509,ROW(Z81),)+HLOOKUP(Z$2,DIST!$C$1:$CI$508,ROW('NAV plus Dist'!Z81)+1,FALSE)</f>
        <v>13.2111</v>
      </c>
      <c r="AA82" s="144">
        <f>HLOOKUP(AA$2,NAV!$B$2:$CH$509,ROW(AA81),)+HLOOKUP(AA$2,DIST!$C$1:$CI$508,ROW('NAV plus Dist'!AA81)+1,FALSE)</f>
        <v>8.3027999999999995</v>
      </c>
      <c r="AB82" s="144">
        <f>HLOOKUP(AB$2,NAV!$B$2:$CH$509,ROW(AB81),)+HLOOKUP(AB$2,DIST!$C$1:$CI$508,ROW('NAV plus Dist'!AB81)+1,FALSE)</f>
        <v>0</v>
      </c>
      <c r="AC82" s="144">
        <f>HLOOKUP(AC$2,NAV!$B$2:$CH$509,ROW(AC81),)+HLOOKUP(AC$2,DIST!$C$1:$CI$508,ROW('NAV plus Dist'!AC81)+1,FALSE)</f>
        <v>8.4298000000000002</v>
      </c>
      <c r="AD82" s="144">
        <f>HLOOKUP(AD$2,NAV!$B$2:$CH$509,ROW(AD81),)+HLOOKUP(AD$2,DIST!$C$1:$CI$508,ROW('NAV plus Dist'!AD81)+1,FALSE)</f>
        <v>0</v>
      </c>
      <c r="AE82" s="144">
        <f>HLOOKUP(AE$2,NAV!$B$2:$CH$509,ROW(AE81),)+HLOOKUP(AE$2,DIST!$C$1:$CI$508,ROW('NAV plus Dist'!AE81)+1,FALSE)</f>
        <v>0</v>
      </c>
      <c r="AF82" s="144">
        <f>HLOOKUP(AF$2,NAV!$B$2:$CH$509,ROW(AF81),)+HLOOKUP(AF$2,DIST!$C$1:$CI$508,ROW('NAV plus Dist'!AF81)+1,FALSE)</f>
        <v>8.6850999999999985</v>
      </c>
      <c r="AG82" s="144">
        <f>HLOOKUP(AG$2,NAV!$B$2:$CH$509,ROW(AG81),)+HLOOKUP(AG$2,DIST!$C$1:$CI$508,ROW('NAV plus Dist'!AG81)+1,FALSE)</f>
        <v>0</v>
      </c>
      <c r="AH82" s="144">
        <f>HLOOKUP(AH$2,NAV!$B$2:$CH$509,ROW(AH81),)+HLOOKUP(AH$2,DIST!$C$1:$CI$508,ROW('NAV plus Dist'!AH81)+1,FALSE)</f>
        <v>0</v>
      </c>
      <c r="AI82" s="144">
        <f>HLOOKUP(AI$2,NAV!$B$2:$CH$509,ROW(AI81),)+HLOOKUP(AI$2,DIST!$C$1:$CI$508,ROW('NAV plus Dist'!AI81)+1,FALSE)</f>
        <v>0</v>
      </c>
      <c r="AJ82" s="144">
        <f>HLOOKUP(AJ$2,NAV!$B$2:$CH$509,ROW(AJ81),)+HLOOKUP(AJ$2,DIST!$C$1:$CI$508,ROW('NAV plus Dist'!AJ81)+1,FALSE)</f>
        <v>0</v>
      </c>
      <c r="AK82" s="144">
        <f>HLOOKUP(AK$2,NAV!$B$2:$CH$509,ROW(AK81),)+HLOOKUP(AK$2,DIST!$C$1:$CI$508,ROW('NAV plus Dist'!AK81)+1,FALSE)</f>
        <v>0</v>
      </c>
      <c r="AL82" s="144">
        <f>HLOOKUP(AL$2,NAV!$B$2:$CH$509,ROW(AL81),)+HLOOKUP(AL$2,DIST!$C$1:$CI$508,ROW('NAV plus Dist'!AL81)+1,FALSE)</f>
        <v>0</v>
      </c>
      <c r="AM82" s="144">
        <f>HLOOKUP(AM$2,NAV!$B$2:$CH$509,ROW(AM81),)+HLOOKUP(AM$2,DIST!$C$1:$CI$508,ROW('NAV plus Dist'!AM81)+1,FALSE)</f>
        <v>0</v>
      </c>
      <c r="AN82" s="144">
        <f>HLOOKUP(AN$2,NAV!$B$2:$CH$509,ROW(AN81),)+HLOOKUP(AN$2,DIST!$C$1:$CI$508,ROW('NAV plus Dist'!AN81)+1,FALSE)</f>
        <v>0</v>
      </c>
      <c r="AO82" s="144">
        <f>HLOOKUP(AO$2,NAV!$B$2:$CH$509,ROW(AO81),)+HLOOKUP(AO$2,DIST!$C$1:$CI$508,ROW('NAV plus Dist'!AO81)+1,FALSE)</f>
        <v>0</v>
      </c>
      <c r="AP82" s="144">
        <f>HLOOKUP(AP$2,NAV!$B$2:$CH$509,ROW(AP81),)+HLOOKUP(AP$2,DIST!$C$1:$CI$508,ROW('NAV plus Dist'!AP81)+1,FALSE)</f>
        <v>0</v>
      </c>
      <c r="AQ82" s="144">
        <f>HLOOKUP(AQ$2,NAV!$B$2:$CH$509,ROW(AQ81),)+HLOOKUP(AQ$2,DIST!$C$1:$CI$508,ROW('NAV plus Dist'!AQ81)+1,FALSE)</f>
        <v>0</v>
      </c>
      <c r="AR82" s="144">
        <f>HLOOKUP(AR$2,NAV!$B$2:$CH$509,ROW(AR81),)+HLOOKUP(AR$2,DIST!$C$1:$CI$508,ROW('NAV plus Dist'!AR81)+1,FALSE)</f>
        <v>0</v>
      </c>
      <c r="AS82" s="144">
        <f>HLOOKUP(AS$2,NAV!$B$2:$CH$509,ROW(AS81),)+HLOOKUP(AS$2,DIST!$C$1:$CI$508,ROW('NAV plus Dist'!AS81)+1,FALSE)</f>
        <v>0</v>
      </c>
      <c r="AT82" s="144">
        <f>HLOOKUP(AT$2,NAV!$B$2:$CH$509,ROW(AT81),)+HLOOKUP(AT$2,DIST!$C$1:$CI$508,ROW('NAV plus Dist'!AT81)+1,FALSE)</f>
        <v>0</v>
      </c>
      <c r="AU82" s="144">
        <f>HLOOKUP(AU$2,NAV!$B$2:$CH$509,ROW(AU81),)+HLOOKUP(AU$2,DIST!$C$1:$CI$508,ROW('NAV plus Dist'!AU81)+1,FALSE)</f>
        <v>0</v>
      </c>
      <c r="AV82" s="144">
        <f>HLOOKUP(AV$2,NAV!$B$2:$CH$509,ROW(AV81),)+HLOOKUP(AV$2,DIST!$C$1:$CI$508,ROW('NAV plus Dist'!AV81)+1,FALSE)</f>
        <v>0</v>
      </c>
      <c r="AW82" s="144">
        <f>HLOOKUP(AW$2,NAV!$B$2:$CH$509,ROW(AW81),)+HLOOKUP(AW$2,DIST!$C$1:$CI$508,ROW('NAV plus Dist'!AW81)+1,FALSE)</f>
        <v>0</v>
      </c>
      <c r="AX82" s="144">
        <f>HLOOKUP(AX$2,NAV!$B$2:$CH$509,ROW(AX81),)+HLOOKUP(AX$2,DIST!$C$1:$CI$508,ROW('NAV plus Dist'!AX81)+1,FALSE)</f>
        <v>0</v>
      </c>
      <c r="AY82" s="144">
        <f>HLOOKUP(AY$2,NAV!$B$2:$CH$509,ROW(AY81),)+HLOOKUP(AY$2,DIST!$C$1:$CI$508,ROW('NAV plus Dist'!AY81)+1,FALSE)</f>
        <v>0</v>
      </c>
      <c r="AZ82" s="144">
        <f>HLOOKUP(AZ$2,NAV!$B$2:$CH$509,ROW(AZ81),)+HLOOKUP(AZ$2,DIST!$C$1:$CI$508,ROW('NAV plus Dist'!AZ81)+1,FALSE)</f>
        <v>0</v>
      </c>
      <c r="BA82" s="144">
        <f>HLOOKUP(BA$2,NAV!$B$2:$CH$509,ROW(BA81),)+HLOOKUP(BA$2,DIST!$C$1:$CI$508,ROW('NAV plus Dist'!BA81)+1,FALSE)</f>
        <v>0</v>
      </c>
      <c r="BB82" s="144">
        <f>HLOOKUP(BB$2,NAV!$B$2:$CH$509,ROW(BB81),)+HLOOKUP(BB$2,DIST!$C$1:$CI$508,ROW('NAV plus Dist'!BB81)+1,FALSE)</f>
        <v>0</v>
      </c>
      <c r="BC82" s="144">
        <f>HLOOKUP(BC$2,NAV!$B$2:$CH$509,ROW(BC81),)+HLOOKUP(BC$2,DIST!$C$1:$CI$508,ROW('NAV plus Dist'!BC81)+1,FALSE)</f>
        <v>0</v>
      </c>
      <c r="BD82" s="144">
        <f>HLOOKUP(BD$2,NAV!$B$2:$CH$509,ROW(BD81),)+HLOOKUP(BD$2,DIST!$C$1:$CI$508,ROW('NAV plus Dist'!BD81)+1,FALSE)</f>
        <v>0</v>
      </c>
      <c r="BE82" s="144">
        <f>HLOOKUP(BE$2,NAV!$B$2:$CH$509,ROW(BE81),)+HLOOKUP(BE$2,DIST!$C$1:$CI$508,ROW('NAV plus Dist'!BE81)+1,FALSE)</f>
        <v>0</v>
      </c>
      <c r="BF82" s="144">
        <f>HLOOKUP(BF$2,NAV!$B$2:$CH$509,ROW(BF81),)+HLOOKUP(BF$2,DIST!$C$1:$CI$508,ROW('NAV plus Dist'!BF81)+1,FALSE)</f>
        <v>0</v>
      </c>
      <c r="BG82" s="144">
        <f>HLOOKUP(BG$2,NAV!$B$2:$CH$509,ROW(BG81),)+HLOOKUP(BG$2,DIST!$C$1:$CI$508,ROW('NAV plus Dist'!BG81)+1,FALSE)</f>
        <v>0</v>
      </c>
      <c r="BH82" s="144">
        <f>HLOOKUP(BH$2,NAV!$B$2:$CH$509,ROW(BH81),)+HLOOKUP(BH$2,DIST!$C$1:$CI$508,ROW('NAV plus Dist'!BH81)+1,FALSE)</f>
        <v>0</v>
      </c>
      <c r="BI82" s="144">
        <f>HLOOKUP(BI$2,NAV!$B$2:$CH$509,ROW(BI81),)+HLOOKUP(BI$2,DIST!$C$1:$CI$508,ROW('NAV plus Dist'!BI81)+1,FALSE)</f>
        <v>0</v>
      </c>
      <c r="BJ82" s="144">
        <f>HLOOKUP(BJ$2,NAV!$B$2:$CH$509,ROW(BJ81),)+HLOOKUP(BJ$2,DIST!$C$1:$CI$508,ROW('NAV plus Dist'!BJ81)+1,FALSE)</f>
        <v>0</v>
      </c>
      <c r="BK82" s="144">
        <f>HLOOKUP(BK$2,NAV!$B$2:$CH$509,ROW(BK81),)+HLOOKUP(BK$2,DIST!$C$1:$CI$508,ROW('NAV plus Dist'!BK81)+1,FALSE)</f>
        <v>0</v>
      </c>
      <c r="BL82" s="144">
        <f>HLOOKUP(BL$2,NAV!$B$2:$CH$509,ROW(BL81),)+HLOOKUP(BL$2,DIST!$C$1:$CI$508,ROW('NAV plus Dist'!BL81)+1,FALSE)</f>
        <v>0</v>
      </c>
      <c r="BM82" s="144">
        <f>HLOOKUP(BM$2,NAV!$B$2:$CH$509,ROW(BM81),)+HLOOKUP(BM$2,DIST!$C$1:$CI$508,ROW('NAV plus Dist'!BM81)+1,FALSE)</f>
        <v>0</v>
      </c>
      <c r="BN82" s="144">
        <f>HLOOKUP(BN$2,NAV!$B$2:$CH$509,ROW(BN81),)+HLOOKUP(BN$2,DIST!$C$1:$CI$508,ROW('NAV plus Dist'!BN81)+1,FALSE)</f>
        <v>0</v>
      </c>
      <c r="BO82" s="144">
        <f>HLOOKUP(BO$2,NAV!$B$2:$CH$509,ROW(BO81),)+HLOOKUP(BO$2,DIST!$C$1:$CI$508,ROW('NAV plus Dist'!BO81)+1,FALSE)</f>
        <v>0</v>
      </c>
      <c r="BP82" s="144">
        <f>HLOOKUP(BP$2,NAV!$B$2:$CH$509,ROW(BP81),)+HLOOKUP(BP$2,DIST!$C$1:$CI$508,ROW('NAV plus Dist'!BP81)+1,FALSE)</f>
        <v>0</v>
      </c>
      <c r="BQ82" s="144">
        <f>HLOOKUP(BQ$2,NAV!$B$2:$CH$509,ROW(BQ81),)+HLOOKUP(BQ$2,DIST!$C$1:$CI$508,ROW('NAV plus Dist'!BQ81)+1,FALSE)</f>
        <v>0</v>
      </c>
      <c r="BR82" s="144">
        <f>HLOOKUP(BR$2,NAV!$B$2:$CH$509,ROW(BR81),)+HLOOKUP(BR$2,DIST!$C$1:$CI$508,ROW('NAV plus Dist'!BR81)+1,FALSE)</f>
        <v>0</v>
      </c>
      <c r="BS82" s="144">
        <f>HLOOKUP(BS$2,NAV!$B$2:$CH$509,ROW(BS81),)+HLOOKUP(BS$2,DIST!$C$1:$CI$508,ROW('NAV plus Dist'!BS81)+1,FALSE)</f>
        <v>0</v>
      </c>
      <c r="BT82" s="144">
        <f>HLOOKUP(BT$2,NAV!$B$2:$CH$509,ROW(BT81),)+HLOOKUP(BT$2,DIST!$C$1:$CI$508,ROW('NAV plus Dist'!BT81)+1,FALSE)</f>
        <v>0</v>
      </c>
      <c r="BU82" s="144">
        <f>HLOOKUP(BU$2,NAV!$B$2:$CH$509,ROW(BU81),)+HLOOKUP(BU$2,DIST!$C$1:$CI$508,ROW('NAV plus Dist'!BU81)+1,FALSE)</f>
        <v>0</v>
      </c>
      <c r="BV82" s="144">
        <f>HLOOKUP(BV$2,NAV!$B$2:$CH$509,ROW(BV81),)+HLOOKUP(BV$2,DIST!$C$1:$CI$508,ROW('NAV plus Dist'!BV81)+1,FALSE)</f>
        <v>0</v>
      </c>
      <c r="BW82" s="144">
        <f>HLOOKUP(BW$2,NAV!$B$2:$CH$509,ROW(BW81),)+HLOOKUP(BW$2,DIST!$C$1:$CI$508,ROW('NAV plus Dist'!BW81)+1,FALSE)</f>
        <v>0</v>
      </c>
      <c r="BX82" s="144">
        <f>HLOOKUP(BX$2,NAV!$B$2:$CH$509,ROW(BX81),)+HLOOKUP(BX$2,DIST!$C$1:$CI$508,ROW('NAV plus Dist'!BX81)+1,FALSE)</f>
        <v>0</v>
      </c>
      <c r="BY82" s="144">
        <f>HLOOKUP(BY$2,NAV!$B$2:$CH$509,ROW(BY81),)+HLOOKUP(BY$2,DIST!$C$1:$CI$508,ROW('NAV plus Dist'!BY81)+1,FALSE)</f>
        <v>0</v>
      </c>
      <c r="BZ82" s="144">
        <f>HLOOKUP(BZ$2,NAV!$B$2:$CH$509,ROW(BZ81),)+HLOOKUP(BZ$2,DIST!$C$1:$CI$508,ROW('NAV plus Dist'!BZ81)+1,FALSE)</f>
        <v>0</v>
      </c>
      <c r="CA82" s="144">
        <f>HLOOKUP(CA$2,NAV!$B$2:$CH$509,ROW(CA81),)+HLOOKUP(CA$2,DIST!$C$1:$CI$508,ROW('NAV plus Dist'!CA81)+1,FALSE)</f>
        <v>0</v>
      </c>
      <c r="CB82" s="144">
        <f>HLOOKUP(CB$2,NAV!$B$2:$CH$509,ROW(CB81),)+HLOOKUP(CB$2,DIST!$C$1:$CI$508,ROW('NAV plus Dist'!CB81)+1,FALSE)</f>
        <v>0</v>
      </c>
      <c r="CC82" s="144">
        <f>HLOOKUP(CC$2,NAV!$B$2:$CH$509,ROW(CC81),)+HLOOKUP(CC$2,DIST!$C$1:$CI$508,ROW('NAV plus Dist'!CC81)+1,FALSE)</f>
        <v>0</v>
      </c>
      <c r="CD82" s="144">
        <f>HLOOKUP(CD$2,NAV!$B$2:$CH$509,ROW(CD81),)+HLOOKUP(CD$2,DIST!$C$1:$CI$508,ROW('NAV plus Dist'!CD81)+1,FALSE)</f>
        <v>0</v>
      </c>
      <c r="CE82" s="144">
        <f>HLOOKUP(CE$2,NAV!$B$2:$CH$509,ROW(CE81),)+HLOOKUP(CE$2,DIST!$C$1:$CI$508,ROW('NAV plus Dist'!CE81)+1,FALSE)</f>
        <v>0</v>
      </c>
      <c r="CF82" s="144">
        <f>HLOOKUP(CF$2,NAV!$B$2:$CH$509,ROW(CF81),)+HLOOKUP(CF$2,DIST!$C$1:$CI$508,ROW('NAV plus Dist'!CF81)+1,FALSE)</f>
        <v>0</v>
      </c>
      <c r="CG82" s="144">
        <f>HLOOKUP(CG$2,NAV!$B$2:$CH$509,ROW(CG81),)+HLOOKUP(CG$2,DIST!$C$1:$CI$508,ROW('NAV plus Dist'!CG81)+1,FALSE)</f>
        <v>0</v>
      </c>
      <c r="CH82" s="144">
        <f>HLOOKUP(CH$2,NAV!$B$2:$CH$509,ROW(CH81),)+HLOOKUP(CH$2,DIST!$C$1:$CI$508,ROW('NAV plus Dist'!CH81)+1,FALSE)</f>
        <v>0</v>
      </c>
      <c r="CI82" s="144">
        <f>HLOOKUP(CI$2,NAV!$B$2:$CH$509,ROW(CI81),)+HLOOKUP(CI$2,DIST!$C$1:$CI$508,ROW('NAV plus Dist'!CI81)+1,FALSE)</f>
        <v>0</v>
      </c>
      <c r="CJ82" s="144">
        <f>HLOOKUP(CJ$2,NAV!$B$2:$AAA$509,ROW(CJ81),)+HLOOKUP(CJ$2,DIST!$C$1:$AAJ$508,ROW('NAV plus Dist'!CJ81)+1,FALSE)</f>
        <v>0</v>
      </c>
      <c r="CK82" s="144">
        <f>HLOOKUP(CK$2,NAV!$B$2:$AAA$509,ROW(CK81),)+HLOOKUP(CK$2,DIST!$C$1:$AAJ$508,ROW('NAV plus Dist'!CK81)+1,FALSE)</f>
        <v>0</v>
      </c>
      <c r="CL82" s="144">
        <f>HLOOKUP(CL$2,NAV!$B$2:$AAA$509,ROW(CL81),)+HLOOKUP(CL$2,DIST!$C$1:$AAJ$508,ROW('NAV plus Dist'!CL81)+1,FALSE)</f>
        <v>0</v>
      </c>
      <c r="CM82" s="144">
        <f>HLOOKUP(CM$2,NAV!$B$2:$AAA$509,ROW(CM81),)+HLOOKUP(CM$2,DIST!$C$1:$AAJ$508,ROW('NAV plus Dist'!CM81)+1,FALSE)</f>
        <v>0</v>
      </c>
      <c r="CN82" s="144">
        <f>HLOOKUP(CN$2,NAV!$B$2:$AAA$509,ROW(CN81),)+HLOOKUP(CN$2,DIST!$C$1:$AAJ$508,ROW('NAV plus Dist'!CN81)+1,FALSE)</f>
        <v>0</v>
      </c>
      <c r="CO82" s="144">
        <f>HLOOKUP(CO$2,NAV!$B$2:$AAA$509,ROW(CO81),)+HLOOKUP(CO$2,DIST!$C$1:$AAJ$508,ROW('NAV plus Dist'!CO81)+1,FALSE)</f>
        <v>0</v>
      </c>
      <c r="CP82" s="144">
        <f>HLOOKUP(CP$2,NAV!$B$2:$AAA$509,ROW(CP81),)+HLOOKUP(CP$2,DIST!$C$1:$AAJ$508,ROW('NAV plus Dist'!CP81)+1,FALSE)</f>
        <v>0</v>
      </c>
      <c r="CQ82" s="144">
        <f>HLOOKUP(CQ$2,NAV!$B$2:$AAA$509,ROW(CQ81),)+HLOOKUP(CQ$2,DIST!$C$1:$AAJ$508,ROW('NAV plus Dist'!CQ81)+1,FALSE)</f>
        <v>0</v>
      </c>
      <c r="CR82" s="144">
        <f>HLOOKUP(CR$2,NAV!$B$2:$AAA$509,ROW(CR81),)+HLOOKUP(CR$2,DIST!$C$1:$AAJ$508,ROW('NAV plus Dist'!CR81)+1,FALSE)</f>
        <v>0</v>
      </c>
      <c r="CS82" s="144">
        <f>HLOOKUP(CS$2,NAV!$B$2:$AAA$509,ROW(CS81),)+HLOOKUP(CS$2,DIST!$C$1:$AAJ$508,ROW('NAV plus Dist'!CS81)+1,FALSE)</f>
        <v>0</v>
      </c>
      <c r="CT82" s="144">
        <f>HLOOKUP(CT$2,NAV!$B$2:$AAA$509,ROW(CT81),)+HLOOKUP(CT$2,DIST!$C$1:$AAJ$508,ROW('NAV plus Dist'!CT81)+1,FALSE)</f>
        <v>0</v>
      </c>
      <c r="CU82" s="144">
        <f>HLOOKUP(CU$2,NAV!$B$2:$AAA$509,ROW(CU81),)+HLOOKUP(CU$2,DIST!$C$1:$AAJ$508,ROW('NAV plus Dist'!CU81)+1,FALSE)</f>
        <v>0</v>
      </c>
      <c r="CV82" s="144">
        <f>HLOOKUP(CV$2,NAV!$B$2:$AAA$509,ROW(CV81),)+HLOOKUP(CV$2,DIST!$C$1:$AAJ$508,ROW('NAV plus Dist'!CV81)+1,FALSE)</f>
        <v>0</v>
      </c>
      <c r="CW82" s="144">
        <f>HLOOKUP(CW$2,NAV!$B$2:$AAA$509,ROW(CW81),)+HLOOKUP(CW$2,DIST!$C$1:$AAJ$508,ROW('NAV plus Dist'!CW81)+1,FALSE)</f>
        <v>0</v>
      </c>
      <c r="CX82" s="144">
        <f>HLOOKUP(CX$2,NAV!$B$2:$AAA$509,ROW(CX81),)+HLOOKUP(CX$2,DIST!$C$1:$AAJ$508,ROW('NAV plus Dist'!CX81)+1,FALSE)</f>
        <v>0</v>
      </c>
      <c r="CY82" s="144">
        <f>HLOOKUP(CY$2,NAV!$B$2:$AAA$509,ROW(CY81),)+HLOOKUP(CY$2,DIST!$C$1:$AAJ$508,ROW('NAV plus Dist'!CY81)+1,FALSE)</f>
        <v>0</v>
      </c>
      <c r="CZ82" s="144">
        <f>HLOOKUP(CZ$2,NAV!$B$2:$AAA$509,ROW(CZ81),)+HLOOKUP(CZ$2,DIST!$C$1:$AAJ$508,ROW('NAV plus Dist'!CZ81)+1,FALSE)</f>
        <v>0</v>
      </c>
      <c r="DA82" s="144">
        <f>HLOOKUP(DA$2,NAV!$B$2:$AAA$509,ROW(DA81),)+HLOOKUP(DA$2,DIST!$C$1:$AAJ$508,ROW('NAV plus Dist'!DA81)+1,FALSE)</f>
        <v>0</v>
      </c>
      <c r="DB82" s="144">
        <f>HLOOKUP(DB$2,NAV!$B$2:$AAA$509,ROW(DB81),)+HLOOKUP(DB$2,DIST!$C$1:$AAJ$508,ROW('NAV plus Dist'!DB81)+1,FALSE)</f>
        <v>0</v>
      </c>
      <c r="DC82" s="144">
        <f>HLOOKUP(DC$2,NAV!$B$2:$AAA$509,ROW(DC81),)+HLOOKUP(DC$2,DIST!$C$1:$AAJ$508,ROW('NAV plus Dist'!DC81)+1,FALSE)</f>
        <v>0</v>
      </c>
      <c r="DD82" s="144">
        <f>HLOOKUP(DD$2,NAV!$B$2:$AAA$509,ROW(DD81),)+HLOOKUP(DD$2,DIST!$C$1:$AAJ$508,ROW('NAV plus Dist'!DD81)+1,FALSE)</f>
        <v>0</v>
      </c>
      <c r="DE82" s="144">
        <f>HLOOKUP(DE$2,NAV!$B$2:$AAA$509,ROW(DE81),)+HLOOKUP(DE$2,DIST!$C$1:$AAJ$508,ROW('NAV plus Dist'!DE81)+1,FALSE)</f>
        <v>0</v>
      </c>
      <c r="DF82" s="144">
        <f>HLOOKUP(DF$2,NAV!$B$2:$AAA$509,ROW(DF81),)+HLOOKUP(DF$2,DIST!$C$1:$AAJ$508,ROW('NAV plus Dist'!DF81)+1,FALSE)</f>
        <v>0</v>
      </c>
      <c r="DG82" s="144">
        <f>HLOOKUP(DG$2,NAV!$B$2:$AAA$509,ROW(DG81),)+HLOOKUP(DG$2,DIST!$C$1:$AAJ$508,ROW('NAV plus Dist'!DG81)+1,FALSE)</f>
        <v>0</v>
      </c>
      <c r="DH82" s="144">
        <f>HLOOKUP(DH$2,NAV!$B$2:$AAA$509,ROW(DH81),)+HLOOKUP(DH$2,DIST!$C$1:$AAJ$508,ROW('NAV plus Dist'!DH81)+1,FALSE)</f>
        <v>0</v>
      </c>
    </row>
    <row r="83" spans="1:112">
      <c r="A83" s="94">
        <f t="shared" si="76"/>
        <v>116</v>
      </c>
      <c r="B83" s="148">
        <f t="shared" si="77"/>
        <v>42521</v>
      </c>
      <c r="C83" s="144">
        <f>HLOOKUP(C$2,NAV!$B$2:$CH$509,ROW(C82),)+HLOOKUP(C$2,DIST!$C$1:$CI$508,ROW('NAV plus Dist'!C82)+1,FALSE)</f>
        <v>8.0556999999999999</v>
      </c>
      <c r="D83" s="144">
        <f>HLOOKUP(D$2,NAV!$B$2:$CH$509,ROW(D82),)+HLOOKUP(D$2,DIST!$C$1:$CI$508,ROW('NAV plus Dist'!D82)+1,FALSE)</f>
        <v>0</v>
      </c>
      <c r="E83" s="144">
        <f>HLOOKUP(E$2,NAV!$B$2:$CH$509,ROW(E82),)+HLOOKUP(E$2,DIST!$C$1:$CI$508,ROW('NAV plus Dist'!E82)+1,FALSE)</f>
        <v>0</v>
      </c>
      <c r="F83" s="144">
        <f>HLOOKUP(F$2,NAV!$B$2:$CH$509,ROW(F82),)+HLOOKUP(F$2,DIST!$C$1:$CI$508,ROW('NAV plus Dist'!F82)+1,FALSE)</f>
        <v>0</v>
      </c>
      <c r="G83" s="144">
        <f>HLOOKUP(G$2,NAV!$B$2:$CH$509,ROW(G82),)+HLOOKUP(G$2,DIST!$C$1:$CI$508,ROW('NAV plus Dist'!G82)+1,FALSE)</f>
        <v>0</v>
      </c>
      <c r="H83" s="144">
        <f>HLOOKUP(H$2,NAV!$B$2:$CH$509,ROW(H82),)+HLOOKUP(H$2,DIST!$C$1:$CI$508,ROW('NAV plus Dist'!H82)+1,FALSE)</f>
        <v>0</v>
      </c>
      <c r="I83" s="144">
        <f>HLOOKUP(I$2,NAV!$B$2:$CH$509,ROW(I82),)+HLOOKUP(I$2,DIST!$C$1:$CI$508,ROW('NAV plus Dist'!I82)+1,FALSE)</f>
        <v>0</v>
      </c>
      <c r="J83" s="144">
        <f>HLOOKUP(J$2,NAV!$B$2:$CH$509,ROW(J82),)+HLOOKUP(J$2,DIST!$C$1:$CI$508,ROW('NAV plus Dist'!J82)+1,FALSE)</f>
        <v>0</v>
      </c>
      <c r="K83" s="144">
        <f>HLOOKUP(K$2,NAV!$B$2:$CH$509,ROW(K82),)+HLOOKUP(K$2,DIST!$C$1:$CI$508,ROW('NAV plus Dist'!K82)+1,FALSE)</f>
        <v>0</v>
      </c>
      <c r="L83" s="144">
        <f>HLOOKUP(L$2,NAV!$B$2:$CH$509,ROW(L82),)+HLOOKUP(L$2,DIST!$C$1:$CI$508,ROW('NAV plus Dist'!L82)+1,FALSE)</f>
        <v>0</v>
      </c>
      <c r="M83" s="144">
        <f>HLOOKUP(M$2,NAV!$B$2:$CH$509,ROW(M82),)+HLOOKUP(M$2,DIST!$C$1:$CI$508,ROW('NAV plus Dist'!M82)+1,FALSE)</f>
        <v>0</v>
      </c>
      <c r="N83" s="144">
        <f>HLOOKUP(N$2,NAV!$B$2:$CH$509,ROW(N82),)+HLOOKUP(N$2,DIST!$C$1:$CI$508,ROW('NAV plus Dist'!N82)+1,FALSE)</f>
        <v>0</v>
      </c>
      <c r="O83" s="144">
        <f>HLOOKUP(O$2,NAV!$B$2:$CH$509,ROW(O82),)+HLOOKUP(O$2,DIST!$C$1:$CI$508,ROW('NAV plus Dist'!O82)+1,FALSE)</f>
        <v>5.7561</v>
      </c>
      <c r="P83" s="144">
        <f>HLOOKUP(P$2,NAV!$B$2:$CH$509,ROW(P82),)+HLOOKUP(P$2,DIST!$C$1:$CI$508,ROW('NAV plus Dist'!P82)+1,FALSE)</f>
        <v>5.9149000000000003</v>
      </c>
      <c r="Q83" s="144">
        <f>HLOOKUP(Q$2,NAV!$B$2:$CH$509,ROW(Q82),)+HLOOKUP(Q$2,DIST!$C$1:$CI$508,ROW('NAV plus Dist'!Q82)+1,FALSE)</f>
        <v>13.882900000000001</v>
      </c>
      <c r="R83" s="144">
        <f>HLOOKUP(R$2,NAV!$B$2:$CH$509,ROW(R82),)+HLOOKUP(R$2,DIST!$C$1:$CI$508,ROW('NAV plus Dist'!R82)+1,FALSE)</f>
        <v>13.882900000000001</v>
      </c>
      <c r="S83" s="144">
        <f>HLOOKUP(S$2,NAV!$B$2:$CH$509,ROW(S82),)+HLOOKUP(S$2,DIST!$C$1:$CI$508,ROW('NAV plus Dist'!S82)+1,FALSE)</f>
        <v>13.408900000000001</v>
      </c>
      <c r="T83" s="144">
        <f>HLOOKUP(T$2,NAV!$B$2:$CH$509,ROW(T82),)+HLOOKUP(T$2,DIST!$C$1:$CI$508,ROW('NAV plus Dist'!T82)+1,FALSE)</f>
        <v>14.5741</v>
      </c>
      <c r="U83" s="144">
        <f>HLOOKUP(U$2,NAV!$B$2:$CH$509,ROW(U82),)+HLOOKUP(U$2,DIST!$C$1:$CI$508,ROW('NAV plus Dist'!U82)+1,FALSE)</f>
        <v>14.0434</v>
      </c>
      <c r="V83" s="144">
        <f>HLOOKUP(V$2,NAV!$B$2:$CH$509,ROW(V82),)+HLOOKUP(V$2,DIST!$C$1:$CI$508,ROW('NAV plus Dist'!V82)+1,FALSE)</f>
        <v>13.0177</v>
      </c>
      <c r="W83" s="144">
        <f>HLOOKUP(W$2,NAV!$B$2:$CH$509,ROW(W82),)+HLOOKUP(W$2,DIST!$C$1:$CI$508,ROW('NAV plus Dist'!W82)+1,FALSE)</f>
        <v>13.0177</v>
      </c>
      <c r="X83" s="144">
        <f>HLOOKUP(X$2,NAV!$B$2:$CH$509,ROW(X82),)+HLOOKUP(X$2,DIST!$C$1:$CI$508,ROW('NAV plus Dist'!X82)+1,FALSE)</f>
        <v>13.072100000000001</v>
      </c>
      <c r="Y83" s="144">
        <f>HLOOKUP(Y$2,NAV!$B$2:$CH$509,ROW(Y82),)+HLOOKUP(Y$2,DIST!$C$1:$CI$508,ROW('NAV plus Dist'!Y82)+1,FALSE)</f>
        <v>13.9071</v>
      </c>
      <c r="Z83" s="144">
        <f>HLOOKUP(Z$2,NAV!$B$2:$CH$509,ROW(Z82),)+HLOOKUP(Z$2,DIST!$C$1:$CI$508,ROW('NAV plus Dist'!Z82)+1,FALSE)</f>
        <v>13.3066</v>
      </c>
      <c r="AA83" s="144">
        <f>HLOOKUP(AA$2,NAV!$B$2:$CH$509,ROW(AA82),)+HLOOKUP(AA$2,DIST!$C$1:$CI$508,ROW('NAV plus Dist'!AA82)+1,FALSE)</f>
        <v>8.3267000000000007</v>
      </c>
      <c r="AB83" s="144">
        <f>HLOOKUP(AB$2,NAV!$B$2:$CH$509,ROW(AB82),)+HLOOKUP(AB$2,DIST!$C$1:$CI$508,ROW('NAV plus Dist'!AB82)+1,FALSE)</f>
        <v>0</v>
      </c>
      <c r="AC83" s="144">
        <f>HLOOKUP(AC$2,NAV!$B$2:$CH$509,ROW(AC82),)+HLOOKUP(AC$2,DIST!$C$1:$CI$508,ROW('NAV plus Dist'!AC82)+1,FALSE)</f>
        <v>8.4620999999999995</v>
      </c>
      <c r="AD83" s="144">
        <f>HLOOKUP(AD$2,NAV!$B$2:$CH$509,ROW(AD82),)+HLOOKUP(AD$2,DIST!$C$1:$CI$508,ROW('NAV plus Dist'!AD82)+1,FALSE)</f>
        <v>0</v>
      </c>
      <c r="AE83" s="144">
        <f>HLOOKUP(AE$2,NAV!$B$2:$CH$509,ROW(AE82),)+HLOOKUP(AE$2,DIST!$C$1:$CI$508,ROW('NAV plus Dist'!AE82)+1,FALSE)</f>
        <v>0</v>
      </c>
      <c r="AF83" s="144">
        <f>HLOOKUP(AF$2,NAV!$B$2:$CH$509,ROW(AF82),)+HLOOKUP(AF$2,DIST!$C$1:$CI$508,ROW('NAV plus Dist'!AF82)+1,FALSE)</f>
        <v>8.7777999999999992</v>
      </c>
      <c r="AG83" s="144">
        <f>HLOOKUP(AG$2,NAV!$B$2:$CH$509,ROW(AG82),)+HLOOKUP(AG$2,DIST!$C$1:$CI$508,ROW('NAV plus Dist'!AG82)+1,FALSE)</f>
        <v>0</v>
      </c>
      <c r="AH83" s="144">
        <f>HLOOKUP(AH$2,NAV!$B$2:$CH$509,ROW(AH82),)+HLOOKUP(AH$2,DIST!$C$1:$CI$508,ROW('NAV plus Dist'!AH82)+1,FALSE)</f>
        <v>0</v>
      </c>
      <c r="AI83" s="144">
        <f>HLOOKUP(AI$2,NAV!$B$2:$CH$509,ROW(AI82),)+HLOOKUP(AI$2,DIST!$C$1:$CI$508,ROW('NAV plus Dist'!AI82)+1,FALSE)</f>
        <v>0</v>
      </c>
      <c r="AJ83" s="144">
        <f>HLOOKUP(AJ$2,NAV!$B$2:$CH$509,ROW(AJ82),)+HLOOKUP(AJ$2,DIST!$C$1:$CI$508,ROW('NAV plus Dist'!AJ82)+1,FALSE)</f>
        <v>0</v>
      </c>
      <c r="AK83" s="144">
        <f>HLOOKUP(AK$2,NAV!$B$2:$CH$509,ROW(AK82),)+HLOOKUP(AK$2,DIST!$C$1:$CI$508,ROW('NAV plus Dist'!AK82)+1,FALSE)</f>
        <v>0</v>
      </c>
      <c r="AL83" s="144">
        <f>HLOOKUP(AL$2,NAV!$B$2:$CH$509,ROW(AL82),)+HLOOKUP(AL$2,DIST!$C$1:$CI$508,ROW('NAV plus Dist'!AL82)+1,FALSE)</f>
        <v>0</v>
      </c>
      <c r="AM83" s="144">
        <f>HLOOKUP(AM$2,NAV!$B$2:$CH$509,ROW(AM82),)+HLOOKUP(AM$2,DIST!$C$1:$CI$508,ROW('NAV plus Dist'!AM82)+1,FALSE)</f>
        <v>0</v>
      </c>
      <c r="AN83" s="144">
        <f>HLOOKUP(AN$2,NAV!$B$2:$CH$509,ROW(AN82),)+HLOOKUP(AN$2,DIST!$C$1:$CI$508,ROW('NAV plus Dist'!AN82)+1,FALSE)</f>
        <v>0</v>
      </c>
      <c r="AO83" s="144">
        <f>HLOOKUP(AO$2,NAV!$B$2:$CH$509,ROW(AO82),)+HLOOKUP(AO$2,DIST!$C$1:$CI$508,ROW('NAV plus Dist'!AO82)+1,FALSE)</f>
        <v>0</v>
      </c>
      <c r="AP83" s="144">
        <f>HLOOKUP(AP$2,NAV!$B$2:$CH$509,ROW(AP82),)+HLOOKUP(AP$2,DIST!$C$1:$CI$508,ROW('NAV plus Dist'!AP82)+1,FALSE)</f>
        <v>0</v>
      </c>
      <c r="AQ83" s="144">
        <f>HLOOKUP(AQ$2,NAV!$B$2:$CH$509,ROW(AQ82),)+HLOOKUP(AQ$2,DIST!$C$1:$CI$508,ROW('NAV plus Dist'!AQ82)+1,FALSE)</f>
        <v>0</v>
      </c>
      <c r="AR83" s="144">
        <f>HLOOKUP(AR$2,NAV!$B$2:$CH$509,ROW(AR82),)+HLOOKUP(AR$2,DIST!$C$1:$CI$508,ROW('NAV plus Dist'!AR82)+1,FALSE)</f>
        <v>0</v>
      </c>
      <c r="AS83" s="144">
        <f>HLOOKUP(AS$2,NAV!$B$2:$CH$509,ROW(AS82),)+HLOOKUP(AS$2,DIST!$C$1:$CI$508,ROW('NAV plus Dist'!AS82)+1,FALSE)</f>
        <v>0</v>
      </c>
      <c r="AT83" s="144">
        <f>HLOOKUP(AT$2,NAV!$B$2:$CH$509,ROW(AT82),)+HLOOKUP(AT$2,DIST!$C$1:$CI$508,ROW('NAV plus Dist'!AT82)+1,FALSE)</f>
        <v>0</v>
      </c>
      <c r="AU83" s="144">
        <f>HLOOKUP(AU$2,NAV!$B$2:$CH$509,ROW(AU82),)+HLOOKUP(AU$2,DIST!$C$1:$CI$508,ROW('NAV plus Dist'!AU82)+1,FALSE)</f>
        <v>0</v>
      </c>
      <c r="AV83" s="144">
        <f>HLOOKUP(AV$2,NAV!$B$2:$CH$509,ROW(AV82),)+HLOOKUP(AV$2,DIST!$C$1:$CI$508,ROW('NAV plus Dist'!AV82)+1,FALSE)</f>
        <v>0</v>
      </c>
      <c r="AW83" s="144">
        <f>HLOOKUP(AW$2,NAV!$B$2:$CH$509,ROW(AW82),)+HLOOKUP(AW$2,DIST!$C$1:$CI$508,ROW('NAV plus Dist'!AW82)+1,FALSE)</f>
        <v>0</v>
      </c>
      <c r="AX83" s="144">
        <f>HLOOKUP(AX$2,NAV!$B$2:$CH$509,ROW(AX82),)+HLOOKUP(AX$2,DIST!$C$1:$CI$508,ROW('NAV plus Dist'!AX82)+1,FALSE)</f>
        <v>0</v>
      </c>
      <c r="AY83" s="144">
        <f>HLOOKUP(AY$2,NAV!$B$2:$CH$509,ROW(AY82),)+HLOOKUP(AY$2,DIST!$C$1:$CI$508,ROW('NAV plus Dist'!AY82)+1,FALSE)</f>
        <v>0</v>
      </c>
      <c r="AZ83" s="144">
        <f>HLOOKUP(AZ$2,NAV!$B$2:$CH$509,ROW(AZ82),)+HLOOKUP(AZ$2,DIST!$C$1:$CI$508,ROW('NAV plus Dist'!AZ82)+1,FALSE)</f>
        <v>0</v>
      </c>
      <c r="BA83" s="144">
        <f>HLOOKUP(BA$2,NAV!$B$2:$CH$509,ROW(BA82),)+HLOOKUP(BA$2,DIST!$C$1:$CI$508,ROW('NAV plus Dist'!BA82)+1,FALSE)</f>
        <v>0</v>
      </c>
      <c r="BB83" s="144">
        <f>HLOOKUP(BB$2,NAV!$B$2:$CH$509,ROW(BB82),)+HLOOKUP(BB$2,DIST!$C$1:$CI$508,ROW('NAV plus Dist'!BB82)+1,FALSE)</f>
        <v>0</v>
      </c>
      <c r="BC83" s="144">
        <f>HLOOKUP(BC$2,NAV!$B$2:$CH$509,ROW(BC82),)+HLOOKUP(BC$2,DIST!$C$1:$CI$508,ROW('NAV plus Dist'!BC82)+1,FALSE)</f>
        <v>0</v>
      </c>
      <c r="BD83" s="144">
        <f>HLOOKUP(BD$2,NAV!$B$2:$CH$509,ROW(BD82),)+HLOOKUP(BD$2,DIST!$C$1:$CI$508,ROW('NAV plus Dist'!BD82)+1,FALSE)</f>
        <v>0</v>
      </c>
      <c r="BE83" s="144">
        <f>HLOOKUP(BE$2,NAV!$B$2:$CH$509,ROW(BE82),)+HLOOKUP(BE$2,DIST!$C$1:$CI$508,ROW('NAV plus Dist'!BE82)+1,FALSE)</f>
        <v>0</v>
      </c>
      <c r="BF83" s="144">
        <f>HLOOKUP(BF$2,NAV!$B$2:$CH$509,ROW(BF82),)+HLOOKUP(BF$2,DIST!$C$1:$CI$508,ROW('NAV plus Dist'!BF82)+1,FALSE)</f>
        <v>0</v>
      </c>
      <c r="BG83" s="144">
        <f>HLOOKUP(BG$2,NAV!$B$2:$CH$509,ROW(BG82),)+HLOOKUP(BG$2,DIST!$C$1:$CI$508,ROW('NAV plus Dist'!BG82)+1,FALSE)</f>
        <v>0</v>
      </c>
      <c r="BH83" s="144">
        <f>HLOOKUP(BH$2,NAV!$B$2:$CH$509,ROW(BH82),)+HLOOKUP(BH$2,DIST!$C$1:$CI$508,ROW('NAV plus Dist'!BH82)+1,FALSE)</f>
        <v>0</v>
      </c>
      <c r="BI83" s="144">
        <f>HLOOKUP(BI$2,NAV!$B$2:$CH$509,ROW(BI82),)+HLOOKUP(BI$2,DIST!$C$1:$CI$508,ROW('NAV plus Dist'!BI82)+1,FALSE)</f>
        <v>0</v>
      </c>
      <c r="BJ83" s="144">
        <f>HLOOKUP(BJ$2,NAV!$B$2:$CH$509,ROW(BJ82),)+HLOOKUP(BJ$2,DIST!$C$1:$CI$508,ROW('NAV plus Dist'!BJ82)+1,FALSE)</f>
        <v>0</v>
      </c>
      <c r="BK83" s="144">
        <f>HLOOKUP(BK$2,NAV!$B$2:$CH$509,ROW(BK82),)+HLOOKUP(BK$2,DIST!$C$1:$CI$508,ROW('NAV plus Dist'!BK82)+1,FALSE)</f>
        <v>0</v>
      </c>
      <c r="BL83" s="144">
        <f>HLOOKUP(BL$2,NAV!$B$2:$CH$509,ROW(BL82),)+HLOOKUP(BL$2,DIST!$C$1:$CI$508,ROW('NAV plus Dist'!BL82)+1,FALSE)</f>
        <v>0</v>
      </c>
      <c r="BM83" s="144">
        <f>HLOOKUP(BM$2,NAV!$B$2:$CH$509,ROW(BM82),)+HLOOKUP(BM$2,DIST!$C$1:$CI$508,ROW('NAV plus Dist'!BM82)+1,FALSE)</f>
        <v>0</v>
      </c>
      <c r="BN83" s="144">
        <f>HLOOKUP(BN$2,NAV!$B$2:$CH$509,ROW(BN82),)+HLOOKUP(BN$2,DIST!$C$1:$CI$508,ROW('NAV plus Dist'!BN82)+1,FALSE)</f>
        <v>0</v>
      </c>
      <c r="BO83" s="144">
        <f>HLOOKUP(BO$2,NAV!$B$2:$CH$509,ROW(BO82),)+HLOOKUP(BO$2,DIST!$C$1:$CI$508,ROW('NAV plus Dist'!BO82)+1,FALSE)</f>
        <v>0</v>
      </c>
      <c r="BP83" s="144">
        <f>HLOOKUP(BP$2,NAV!$B$2:$CH$509,ROW(BP82),)+HLOOKUP(BP$2,DIST!$C$1:$CI$508,ROW('NAV plus Dist'!BP82)+1,FALSE)</f>
        <v>0</v>
      </c>
      <c r="BQ83" s="144">
        <f>HLOOKUP(BQ$2,NAV!$B$2:$CH$509,ROW(BQ82),)+HLOOKUP(BQ$2,DIST!$C$1:$CI$508,ROW('NAV plus Dist'!BQ82)+1,FALSE)</f>
        <v>0</v>
      </c>
      <c r="BR83" s="144">
        <f>HLOOKUP(BR$2,NAV!$B$2:$CH$509,ROW(BR82),)+HLOOKUP(BR$2,DIST!$C$1:$CI$508,ROW('NAV plus Dist'!BR82)+1,FALSE)</f>
        <v>0</v>
      </c>
      <c r="BS83" s="144">
        <f>HLOOKUP(BS$2,NAV!$B$2:$CH$509,ROW(BS82),)+HLOOKUP(BS$2,DIST!$C$1:$CI$508,ROW('NAV plus Dist'!BS82)+1,FALSE)</f>
        <v>0</v>
      </c>
      <c r="BT83" s="144">
        <f>HLOOKUP(BT$2,NAV!$B$2:$CH$509,ROW(BT82),)+HLOOKUP(BT$2,DIST!$C$1:$CI$508,ROW('NAV plus Dist'!BT82)+1,FALSE)</f>
        <v>0</v>
      </c>
      <c r="BU83" s="144">
        <f>HLOOKUP(BU$2,NAV!$B$2:$CH$509,ROW(BU82),)+HLOOKUP(BU$2,DIST!$C$1:$CI$508,ROW('NAV plus Dist'!BU82)+1,FALSE)</f>
        <v>0</v>
      </c>
      <c r="BV83" s="144">
        <f>HLOOKUP(BV$2,NAV!$B$2:$CH$509,ROW(BV82),)+HLOOKUP(BV$2,DIST!$C$1:$CI$508,ROW('NAV plus Dist'!BV82)+1,FALSE)</f>
        <v>0</v>
      </c>
      <c r="BW83" s="144">
        <f>HLOOKUP(BW$2,NAV!$B$2:$CH$509,ROW(BW82),)+HLOOKUP(BW$2,DIST!$C$1:$CI$508,ROW('NAV plus Dist'!BW82)+1,FALSE)</f>
        <v>0</v>
      </c>
      <c r="BX83" s="144">
        <f>HLOOKUP(BX$2,NAV!$B$2:$CH$509,ROW(BX82),)+HLOOKUP(BX$2,DIST!$C$1:$CI$508,ROW('NAV plus Dist'!BX82)+1,FALSE)</f>
        <v>0</v>
      </c>
      <c r="BY83" s="144">
        <f>HLOOKUP(BY$2,NAV!$B$2:$CH$509,ROW(BY82),)+HLOOKUP(BY$2,DIST!$C$1:$CI$508,ROW('NAV plus Dist'!BY82)+1,FALSE)</f>
        <v>0</v>
      </c>
      <c r="BZ83" s="144">
        <f>HLOOKUP(BZ$2,NAV!$B$2:$CH$509,ROW(BZ82),)+HLOOKUP(BZ$2,DIST!$C$1:$CI$508,ROW('NAV plus Dist'!BZ82)+1,FALSE)</f>
        <v>0</v>
      </c>
      <c r="CA83" s="144">
        <f>HLOOKUP(CA$2,NAV!$B$2:$CH$509,ROW(CA82),)+HLOOKUP(CA$2,DIST!$C$1:$CI$508,ROW('NAV plus Dist'!CA82)+1,FALSE)</f>
        <v>0</v>
      </c>
      <c r="CB83" s="144">
        <f>HLOOKUP(CB$2,NAV!$B$2:$CH$509,ROW(CB82),)+HLOOKUP(CB$2,DIST!$C$1:$CI$508,ROW('NAV plus Dist'!CB82)+1,FALSE)</f>
        <v>0</v>
      </c>
      <c r="CC83" s="144">
        <f>HLOOKUP(CC$2,NAV!$B$2:$CH$509,ROW(CC82),)+HLOOKUP(CC$2,DIST!$C$1:$CI$508,ROW('NAV plus Dist'!CC82)+1,FALSE)</f>
        <v>0</v>
      </c>
      <c r="CD83" s="144">
        <f>HLOOKUP(CD$2,NAV!$B$2:$CH$509,ROW(CD82),)+HLOOKUP(CD$2,DIST!$C$1:$CI$508,ROW('NAV plus Dist'!CD82)+1,FALSE)</f>
        <v>0</v>
      </c>
      <c r="CE83" s="144">
        <f>HLOOKUP(CE$2,NAV!$B$2:$CH$509,ROW(CE82),)+HLOOKUP(CE$2,DIST!$C$1:$CI$508,ROW('NAV plus Dist'!CE82)+1,FALSE)</f>
        <v>0</v>
      </c>
      <c r="CF83" s="144">
        <f>HLOOKUP(CF$2,NAV!$B$2:$CH$509,ROW(CF82),)+HLOOKUP(CF$2,DIST!$C$1:$CI$508,ROW('NAV plus Dist'!CF82)+1,FALSE)</f>
        <v>0</v>
      </c>
      <c r="CG83" s="144">
        <f>HLOOKUP(CG$2,NAV!$B$2:$CH$509,ROW(CG82),)+HLOOKUP(CG$2,DIST!$C$1:$CI$508,ROW('NAV plus Dist'!CG82)+1,FALSE)</f>
        <v>0</v>
      </c>
      <c r="CH83" s="144">
        <f>HLOOKUP(CH$2,NAV!$B$2:$CH$509,ROW(CH82),)+HLOOKUP(CH$2,DIST!$C$1:$CI$508,ROW('NAV plus Dist'!CH82)+1,FALSE)</f>
        <v>0</v>
      </c>
      <c r="CI83" s="144">
        <f>HLOOKUP(CI$2,NAV!$B$2:$CH$509,ROW(CI82),)+HLOOKUP(CI$2,DIST!$C$1:$CI$508,ROW('NAV plus Dist'!CI82)+1,FALSE)</f>
        <v>0</v>
      </c>
      <c r="CJ83" s="144">
        <f>HLOOKUP(CJ$2,NAV!$B$2:$AAA$509,ROW(CJ82),)+HLOOKUP(CJ$2,DIST!$C$1:$AAJ$508,ROW('NAV plus Dist'!CJ82)+1,FALSE)</f>
        <v>0</v>
      </c>
      <c r="CK83" s="144">
        <f>HLOOKUP(CK$2,NAV!$B$2:$AAA$509,ROW(CK82),)+HLOOKUP(CK$2,DIST!$C$1:$AAJ$508,ROW('NAV plus Dist'!CK82)+1,FALSE)</f>
        <v>0</v>
      </c>
      <c r="CL83" s="144">
        <f>HLOOKUP(CL$2,NAV!$B$2:$AAA$509,ROW(CL82),)+HLOOKUP(CL$2,DIST!$C$1:$AAJ$508,ROW('NAV plus Dist'!CL82)+1,FALSE)</f>
        <v>0</v>
      </c>
      <c r="CM83" s="144">
        <f>HLOOKUP(CM$2,NAV!$B$2:$AAA$509,ROW(CM82),)+HLOOKUP(CM$2,DIST!$C$1:$AAJ$508,ROW('NAV plus Dist'!CM82)+1,FALSE)</f>
        <v>0</v>
      </c>
      <c r="CN83" s="144">
        <f>HLOOKUP(CN$2,NAV!$B$2:$AAA$509,ROW(CN82),)+HLOOKUP(CN$2,DIST!$C$1:$AAJ$508,ROW('NAV plus Dist'!CN82)+1,FALSE)</f>
        <v>0</v>
      </c>
      <c r="CO83" s="144">
        <f>HLOOKUP(CO$2,NAV!$B$2:$AAA$509,ROW(CO82),)+HLOOKUP(CO$2,DIST!$C$1:$AAJ$508,ROW('NAV plus Dist'!CO82)+1,FALSE)</f>
        <v>0</v>
      </c>
      <c r="CP83" s="144">
        <f>HLOOKUP(CP$2,NAV!$B$2:$AAA$509,ROW(CP82),)+HLOOKUP(CP$2,DIST!$C$1:$AAJ$508,ROW('NAV plus Dist'!CP82)+1,FALSE)</f>
        <v>0</v>
      </c>
      <c r="CQ83" s="144">
        <f>HLOOKUP(CQ$2,NAV!$B$2:$AAA$509,ROW(CQ82),)+HLOOKUP(CQ$2,DIST!$C$1:$AAJ$508,ROW('NAV plus Dist'!CQ82)+1,FALSE)</f>
        <v>0</v>
      </c>
      <c r="CR83" s="144">
        <f>HLOOKUP(CR$2,NAV!$B$2:$AAA$509,ROW(CR82),)+HLOOKUP(CR$2,DIST!$C$1:$AAJ$508,ROW('NAV plus Dist'!CR82)+1,FALSE)</f>
        <v>0</v>
      </c>
      <c r="CS83" s="144">
        <f>HLOOKUP(CS$2,NAV!$B$2:$AAA$509,ROW(CS82),)+HLOOKUP(CS$2,DIST!$C$1:$AAJ$508,ROW('NAV plus Dist'!CS82)+1,FALSE)</f>
        <v>0</v>
      </c>
      <c r="CT83" s="144">
        <f>HLOOKUP(CT$2,NAV!$B$2:$AAA$509,ROW(CT82),)+HLOOKUP(CT$2,DIST!$C$1:$AAJ$508,ROW('NAV plus Dist'!CT82)+1,FALSE)</f>
        <v>0</v>
      </c>
      <c r="CU83" s="144">
        <f>HLOOKUP(CU$2,NAV!$B$2:$AAA$509,ROW(CU82),)+HLOOKUP(CU$2,DIST!$C$1:$AAJ$508,ROW('NAV plus Dist'!CU82)+1,FALSE)</f>
        <v>0</v>
      </c>
      <c r="CV83" s="144">
        <f>HLOOKUP(CV$2,NAV!$B$2:$AAA$509,ROW(CV82),)+HLOOKUP(CV$2,DIST!$C$1:$AAJ$508,ROW('NAV plus Dist'!CV82)+1,FALSE)</f>
        <v>0</v>
      </c>
      <c r="CW83" s="144">
        <f>HLOOKUP(CW$2,NAV!$B$2:$AAA$509,ROW(CW82),)+HLOOKUP(CW$2,DIST!$C$1:$AAJ$508,ROW('NAV plus Dist'!CW82)+1,FALSE)</f>
        <v>0</v>
      </c>
      <c r="CX83" s="144">
        <f>HLOOKUP(CX$2,NAV!$B$2:$AAA$509,ROW(CX82),)+HLOOKUP(CX$2,DIST!$C$1:$AAJ$508,ROW('NAV plus Dist'!CX82)+1,FALSE)</f>
        <v>0</v>
      </c>
      <c r="CY83" s="144">
        <f>HLOOKUP(CY$2,NAV!$B$2:$AAA$509,ROW(CY82),)+HLOOKUP(CY$2,DIST!$C$1:$AAJ$508,ROW('NAV plus Dist'!CY82)+1,FALSE)</f>
        <v>0</v>
      </c>
      <c r="CZ83" s="144">
        <f>HLOOKUP(CZ$2,NAV!$B$2:$AAA$509,ROW(CZ82),)+HLOOKUP(CZ$2,DIST!$C$1:$AAJ$508,ROW('NAV plus Dist'!CZ82)+1,FALSE)</f>
        <v>0</v>
      </c>
      <c r="DA83" s="144">
        <f>HLOOKUP(DA$2,NAV!$B$2:$AAA$509,ROW(DA82),)+HLOOKUP(DA$2,DIST!$C$1:$AAJ$508,ROW('NAV plus Dist'!DA82)+1,FALSE)</f>
        <v>0</v>
      </c>
      <c r="DB83" s="144">
        <f>HLOOKUP(DB$2,NAV!$B$2:$AAA$509,ROW(DB82),)+HLOOKUP(DB$2,DIST!$C$1:$AAJ$508,ROW('NAV plus Dist'!DB82)+1,FALSE)</f>
        <v>0</v>
      </c>
      <c r="DC83" s="144">
        <f>HLOOKUP(DC$2,NAV!$B$2:$AAA$509,ROW(DC82),)+HLOOKUP(DC$2,DIST!$C$1:$AAJ$508,ROW('NAV plus Dist'!DC82)+1,FALSE)</f>
        <v>0</v>
      </c>
      <c r="DD83" s="144">
        <f>HLOOKUP(DD$2,NAV!$B$2:$AAA$509,ROW(DD82),)+HLOOKUP(DD$2,DIST!$C$1:$AAJ$508,ROW('NAV plus Dist'!DD82)+1,FALSE)</f>
        <v>0</v>
      </c>
      <c r="DE83" s="144">
        <f>HLOOKUP(DE$2,NAV!$B$2:$AAA$509,ROW(DE82),)+HLOOKUP(DE$2,DIST!$C$1:$AAJ$508,ROW('NAV plus Dist'!DE82)+1,FALSE)</f>
        <v>0</v>
      </c>
      <c r="DF83" s="144">
        <f>HLOOKUP(DF$2,NAV!$B$2:$AAA$509,ROW(DF82),)+HLOOKUP(DF$2,DIST!$C$1:$AAJ$508,ROW('NAV plus Dist'!DF82)+1,FALSE)</f>
        <v>0</v>
      </c>
      <c r="DG83" s="144">
        <f>HLOOKUP(DG$2,NAV!$B$2:$AAA$509,ROW(DG82),)+HLOOKUP(DG$2,DIST!$C$1:$AAJ$508,ROW('NAV plus Dist'!DG82)+1,FALSE)</f>
        <v>0</v>
      </c>
      <c r="DH83" s="144">
        <f>HLOOKUP(DH$2,NAV!$B$2:$AAA$509,ROW(DH82),)+HLOOKUP(DH$2,DIST!$C$1:$AAJ$508,ROW('NAV plus Dist'!DH82)+1,FALSE)</f>
        <v>0</v>
      </c>
    </row>
    <row r="84" spans="1:112">
      <c r="A84" s="94">
        <f t="shared" si="76"/>
        <v>115</v>
      </c>
      <c r="B84" s="148">
        <f t="shared" si="77"/>
        <v>42551</v>
      </c>
      <c r="C84" s="144">
        <f>HLOOKUP(C$2,NAV!$B$2:$CH$509,ROW(C83),)+HLOOKUP(C$2,DIST!$C$1:$CI$508,ROW('NAV plus Dist'!C83)+1,FALSE)</f>
        <v>7.867</v>
      </c>
      <c r="D84" s="144">
        <f>HLOOKUP(D$2,NAV!$B$2:$CH$509,ROW(D83),)+HLOOKUP(D$2,DIST!$C$1:$CI$508,ROW('NAV plus Dist'!D83)+1,FALSE)</f>
        <v>0</v>
      </c>
      <c r="E84" s="144">
        <f>HLOOKUP(E$2,NAV!$B$2:$CH$509,ROW(E83),)+HLOOKUP(E$2,DIST!$C$1:$CI$508,ROW('NAV plus Dist'!E83)+1,FALSE)</f>
        <v>0</v>
      </c>
      <c r="F84" s="144">
        <f>HLOOKUP(F$2,NAV!$B$2:$CH$509,ROW(F83),)+HLOOKUP(F$2,DIST!$C$1:$CI$508,ROW('NAV plus Dist'!F83)+1,FALSE)</f>
        <v>0</v>
      </c>
      <c r="G84" s="144">
        <f>HLOOKUP(G$2,NAV!$B$2:$CH$509,ROW(G83),)+HLOOKUP(G$2,DIST!$C$1:$CI$508,ROW('NAV plus Dist'!G83)+1,FALSE)</f>
        <v>0</v>
      </c>
      <c r="H84" s="144">
        <f>HLOOKUP(H$2,NAV!$B$2:$CH$509,ROW(H83),)+HLOOKUP(H$2,DIST!$C$1:$CI$508,ROW('NAV plus Dist'!H83)+1,FALSE)</f>
        <v>0</v>
      </c>
      <c r="I84" s="144">
        <f>HLOOKUP(I$2,NAV!$B$2:$CH$509,ROW(I83),)+HLOOKUP(I$2,DIST!$C$1:$CI$508,ROW('NAV plus Dist'!I83)+1,FALSE)</f>
        <v>0</v>
      </c>
      <c r="J84" s="144">
        <f>HLOOKUP(J$2,NAV!$B$2:$CH$509,ROW(J83),)+HLOOKUP(J$2,DIST!$C$1:$CI$508,ROW('NAV plus Dist'!J83)+1,FALSE)</f>
        <v>0</v>
      </c>
      <c r="K84" s="144">
        <f>HLOOKUP(K$2,NAV!$B$2:$CH$509,ROW(K83),)+HLOOKUP(K$2,DIST!$C$1:$CI$508,ROW('NAV plus Dist'!K83)+1,FALSE)</f>
        <v>0</v>
      </c>
      <c r="L84" s="144">
        <f>HLOOKUP(L$2,NAV!$B$2:$CH$509,ROW(L83),)+HLOOKUP(L$2,DIST!$C$1:$CI$508,ROW('NAV plus Dist'!L83)+1,FALSE)</f>
        <v>0</v>
      </c>
      <c r="M84" s="144">
        <f>HLOOKUP(M$2,NAV!$B$2:$CH$509,ROW(M83),)+HLOOKUP(M$2,DIST!$C$1:$CI$508,ROW('NAV plus Dist'!M83)+1,FALSE)</f>
        <v>0</v>
      </c>
      <c r="N84" s="144">
        <f>HLOOKUP(N$2,NAV!$B$2:$CH$509,ROW(N83),)+HLOOKUP(N$2,DIST!$C$1:$CI$508,ROW('NAV plus Dist'!N83)+1,FALSE)</f>
        <v>0</v>
      </c>
      <c r="O84" s="144">
        <f>HLOOKUP(O$2,NAV!$B$2:$CH$509,ROW(O83),)+HLOOKUP(O$2,DIST!$C$1:$CI$508,ROW('NAV plus Dist'!O83)+1,FALSE)</f>
        <v>5.9036999999999997</v>
      </c>
      <c r="P84" s="144">
        <f>HLOOKUP(P$2,NAV!$B$2:$CH$509,ROW(P83),)+HLOOKUP(P$2,DIST!$C$1:$CI$508,ROW('NAV plus Dist'!P83)+1,FALSE)</f>
        <v>6.1044</v>
      </c>
      <c r="Q84" s="144">
        <f>HLOOKUP(Q$2,NAV!$B$2:$CH$509,ROW(Q83),)+HLOOKUP(Q$2,DIST!$C$1:$CI$508,ROW('NAV plus Dist'!Q83)+1,FALSE)</f>
        <v>13.381600000000001</v>
      </c>
      <c r="R84" s="144">
        <f>HLOOKUP(R$2,NAV!$B$2:$CH$509,ROW(R83),)+HLOOKUP(R$2,DIST!$C$1:$CI$508,ROW('NAV plus Dist'!R83)+1,FALSE)</f>
        <v>13.381600000000001</v>
      </c>
      <c r="S84" s="144">
        <f>HLOOKUP(S$2,NAV!$B$2:$CH$509,ROW(S83),)+HLOOKUP(S$2,DIST!$C$1:$CI$508,ROW('NAV plus Dist'!S83)+1,FALSE)</f>
        <v>12.9122</v>
      </c>
      <c r="T84" s="144">
        <f>HLOOKUP(T$2,NAV!$B$2:$CH$509,ROW(T83),)+HLOOKUP(T$2,DIST!$C$1:$CI$508,ROW('NAV plus Dist'!T83)+1,FALSE)</f>
        <v>14.0564</v>
      </c>
      <c r="U84" s="144">
        <f>HLOOKUP(U$2,NAV!$B$2:$CH$509,ROW(U83),)+HLOOKUP(U$2,DIST!$C$1:$CI$508,ROW('NAV plus Dist'!U83)+1,FALSE)</f>
        <v>13.539300000000001</v>
      </c>
      <c r="V84" s="144">
        <f>HLOOKUP(V$2,NAV!$B$2:$CH$509,ROW(V83),)+HLOOKUP(V$2,DIST!$C$1:$CI$508,ROW('NAV plus Dist'!V83)+1,FALSE)</f>
        <v>12.871</v>
      </c>
      <c r="W84" s="144">
        <f>HLOOKUP(W$2,NAV!$B$2:$CH$509,ROW(W83),)+HLOOKUP(W$2,DIST!$C$1:$CI$508,ROW('NAV plus Dist'!W83)+1,FALSE)</f>
        <v>12.871</v>
      </c>
      <c r="X84" s="144">
        <f>HLOOKUP(X$2,NAV!$B$2:$CH$509,ROW(X83),)+HLOOKUP(X$2,DIST!$C$1:$CI$508,ROW('NAV plus Dist'!X83)+1,FALSE)</f>
        <v>12.9221</v>
      </c>
      <c r="Y84" s="144">
        <f>HLOOKUP(Y$2,NAV!$B$2:$CH$509,ROW(Y83),)+HLOOKUP(Y$2,DIST!$C$1:$CI$508,ROW('NAV plus Dist'!Y83)+1,FALSE)</f>
        <v>13.7681</v>
      </c>
      <c r="Z84" s="144">
        <f>HLOOKUP(Z$2,NAV!$B$2:$CH$509,ROW(Z83),)+HLOOKUP(Z$2,DIST!$C$1:$CI$508,ROW('NAV plus Dist'!Z83)+1,FALSE)</f>
        <v>13.1675</v>
      </c>
      <c r="AA84" s="144">
        <f>HLOOKUP(AA$2,NAV!$B$2:$CH$509,ROW(AA83),)+HLOOKUP(AA$2,DIST!$C$1:$CI$508,ROW('NAV plus Dist'!AA83)+1,FALSE)</f>
        <v>8.2570999999999994</v>
      </c>
      <c r="AB84" s="144">
        <f>HLOOKUP(AB$2,NAV!$B$2:$CH$509,ROW(AB83),)+HLOOKUP(AB$2,DIST!$C$1:$CI$508,ROW('NAV plus Dist'!AB83)+1,FALSE)</f>
        <v>0</v>
      </c>
      <c r="AC84" s="144">
        <f>HLOOKUP(AC$2,NAV!$B$2:$CH$509,ROW(AC83),)+HLOOKUP(AC$2,DIST!$C$1:$CI$508,ROW('NAV plus Dist'!AC83)+1,FALSE)</f>
        <v>8.3903999999999996</v>
      </c>
      <c r="AD84" s="144">
        <f>HLOOKUP(AD$2,NAV!$B$2:$CH$509,ROW(AD83),)+HLOOKUP(AD$2,DIST!$C$1:$CI$508,ROW('NAV plus Dist'!AD83)+1,FALSE)</f>
        <v>0</v>
      </c>
      <c r="AE84" s="144">
        <f>HLOOKUP(AE$2,NAV!$B$2:$CH$509,ROW(AE83),)+HLOOKUP(AE$2,DIST!$C$1:$CI$508,ROW('NAV plus Dist'!AE83)+1,FALSE)</f>
        <v>0</v>
      </c>
      <c r="AF84" s="144">
        <f>HLOOKUP(AF$2,NAV!$B$2:$CH$509,ROW(AF83),)+HLOOKUP(AF$2,DIST!$C$1:$CI$508,ROW('NAV plus Dist'!AF83)+1,FALSE)</f>
        <v>8.8713999999999995</v>
      </c>
      <c r="AG84" s="144">
        <f>HLOOKUP(AG$2,NAV!$B$2:$CH$509,ROW(AG83),)+HLOOKUP(AG$2,DIST!$C$1:$CI$508,ROW('NAV plus Dist'!AG83)+1,FALSE)</f>
        <v>0</v>
      </c>
      <c r="AH84" s="144">
        <f>HLOOKUP(AH$2,NAV!$B$2:$CH$509,ROW(AH83),)+HLOOKUP(AH$2,DIST!$C$1:$CI$508,ROW('NAV plus Dist'!AH83)+1,FALSE)</f>
        <v>0</v>
      </c>
      <c r="AI84" s="144">
        <f>HLOOKUP(AI$2,NAV!$B$2:$CH$509,ROW(AI83),)+HLOOKUP(AI$2,DIST!$C$1:$CI$508,ROW('NAV plus Dist'!AI83)+1,FALSE)</f>
        <v>0</v>
      </c>
      <c r="AJ84" s="144">
        <f>HLOOKUP(AJ$2,NAV!$B$2:$CH$509,ROW(AJ83),)+HLOOKUP(AJ$2,DIST!$C$1:$CI$508,ROW('NAV plus Dist'!AJ83)+1,FALSE)</f>
        <v>0</v>
      </c>
      <c r="AK84" s="144">
        <f>HLOOKUP(AK$2,NAV!$B$2:$CH$509,ROW(AK83),)+HLOOKUP(AK$2,DIST!$C$1:$CI$508,ROW('NAV plus Dist'!AK83)+1,FALSE)</f>
        <v>0</v>
      </c>
      <c r="AL84" s="144">
        <f>HLOOKUP(AL$2,NAV!$B$2:$CH$509,ROW(AL83),)+HLOOKUP(AL$2,DIST!$C$1:$CI$508,ROW('NAV plus Dist'!AL83)+1,FALSE)</f>
        <v>0</v>
      </c>
      <c r="AM84" s="144">
        <f>HLOOKUP(AM$2,NAV!$B$2:$CH$509,ROW(AM83),)+HLOOKUP(AM$2,DIST!$C$1:$CI$508,ROW('NAV plus Dist'!AM83)+1,FALSE)</f>
        <v>0</v>
      </c>
      <c r="AN84" s="144">
        <f>HLOOKUP(AN$2,NAV!$B$2:$CH$509,ROW(AN83),)+HLOOKUP(AN$2,DIST!$C$1:$CI$508,ROW('NAV plus Dist'!AN83)+1,FALSE)</f>
        <v>0</v>
      </c>
      <c r="AO84" s="144">
        <f>HLOOKUP(AO$2,NAV!$B$2:$CH$509,ROW(AO83),)+HLOOKUP(AO$2,DIST!$C$1:$CI$508,ROW('NAV plus Dist'!AO83)+1,FALSE)</f>
        <v>0</v>
      </c>
      <c r="AP84" s="144">
        <f>HLOOKUP(AP$2,NAV!$B$2:$CH$509,ROW(AP83),)+HLOOKUP(AP$2,DIST!$C$1:$CI$508,ROW('NAV plus Dist'!AP83)+1,FALSE)</f>
        <v>0</v>
      </c>
      <c r="AQ84" s="144">
        <f>HLOOKUP(AQ$2,NAV!$B$2:$CH$509,ROW(AQ83),)+HLOOKUP(AQ$2,DIST!$C$1:$CI$508,ROW('NAV plus Dist'!AQ83)+1,FALSE)</f>
        <v>0</v>
      </c>
      <c r="AR84" s="144">
        <f>HLOOKUP(AR$2,NAV!$B$2:$CH$509,ROW(AR83),)+HLOOKUP(AR$2,DIST!$C$1:$CI$508,ROW('NAV plus Dist'!AR83)+1,FALSE)</f>
        <v>0</v>
      </c>
      <c r="AS84" s="144">
        <f>HLOOKUP(AS$2,NAV!$B$2:$CH$509,ROW(AS83),)+HLOOKUP(AS$2,DIST!$C$1:$CI$508,ROW('NAV plus Dist'!AS83)+1,FALSE)</f>
        <v>0</v>
      </c>
      <c r="AT84" s="144">
        <f>HLOOKUP(AT$2,NAV!$B$2:$CH$509,ROW(AT83),)+HLOOKUP(AT$2,DIST!$C$1:$CI$508,ROW('NAV plus Dist'!AT83)+1,FALSE)</f>
        <v>0</v>
      </c>
      <c r="AU84" s="144">
        <f>HLOOKUP(AU$2,NAV!$B$2:$CH$509,ROW(AU83),)+HLOOKUP(AU$2,DIST!$C$1:$CI$508,ROW('NAV plus Dist'!AU83)+1,FALSE)</f>
        <v>0</v>
      </c>
      <c r="AV84" s="144">
        <f>HLOOKUP(AV$2,NAV!$B$2:$CH$509,ROW(AV83),)+HLOOKUP(AV$2,DIST!$C$1:$CI$508,ROW('NAV plus Dist'!AV83)+1,FALSE)</f>
        <v>0</v>
      </c>
      <c r="AW84" s="144">
        <f>HLOOKUP(AW$2,NAV!$B$2:$CH$509,ROW(AW83),)+HLOOKUP(AW$2,DIST!$C$1:$CI$508,ROW('NAV plus Dist'!AW83)+1,FALSE)</f>
        <v>0</v>
      </c>
      <c r="AX84" s="144">
        <f>HLOOKUP(AX$2,NAV!$B$2:$CH$509,ROW(AX83),)+HLOOKUP(AX$2,DIST!$C$1:$CI$508,ROW('NAV plus Dist'!AX83)+1,FALSE)</f>
        <v>0</v>
      </c>
      <c r="AY84" s="144">
        <f>HLOOKUP(AY$2,NAV!$B$2:$CH$509,ROW(AY83),)+HLOOKUP(AY$2,DIST!$C$1:$CI$508,ROW('NAV plus Dist'!AY83)+1,FALSE)</f>
        <v>0</v>
      </c>
      <c r="AZ84" s="144">
        <f>HLOOKUP(AZ$2,NAV!$B$2:$CH$509,ROW(AZ83),)+HLOOKUP(AZ$2,DIST!$C$1:$CI$508,ROW('NAV plus Dist'!AZ83)+1,FALSE)</f>
        <v>0</v>
      </c>
      <c r="BA84" s="144">
        <f>HLOOKUP(BA$2,NAV!$B$2:$CH$509,ROW(BA83),)+HLOOKUP(BA$2,DIST!$C$1:$CI$508,ROW('NAV plus Dist'!BA83)+1,FALSE)</f>
        <v>0</v>
      </c>
      <c r="BB84" s="144">
        <f>HLOOKUP(BB$2,NAV!$B$2:$CH$509,ROW(BB83),)+HLOOKUP(BB$2,DIST!$C$1:$CI$508,ROW('NAV plus Dist'!BB83)+1,FALSE)</f>
        <v>0</v>
      </c>
      <c r="BC84" s="144">
        <f>HLOOKUP(BC$2,NAV!$B$2:$CH$509,ROW(BC83),)+HLOOKUP(BC$2,DIST!$C$1:$CI$508,ROW('NAV plus Dist'!BC83)+1,FALSE)</f>
        <v>0</v>
      </c>
      <c r="BD84" s="144">
        <f>HLOOKUP(BD$2,NAV!$B$2:$CH$509,ROW(BD83),)+HLOOKUP(BD$2,DIST!$C$1:$CI$508,ROW('NAV plus Dist'!BD83)+1,FALSE)</f>
        <v>0</v>
      </c>
      <c r="BE84" s="144">
        <f>HLOOKUP(BE$2,NAV!$B$2:$CH$509,ROW(BE83),)+HLOOKUP(BE$2,DIST!$C$1:$CI$508,ROW('NAV plus Dist'!BE83)+1,FALSE)</f>
        <v>0</v>
      </c>
      <c r="BF84" s="144">
        <f>HLOOKUP(BF$2,NAV!$B$2:$CH$509,ROW(BF83),)+HLOOKUP(BF$2,DIST!$C$1:$CI$508,ROW('NAV plus Dist'!BF83)+1,FALSE)</f>
        <v>0</v>
      </c>
      <c r="BG84" s="144">
        <f>HLOOKUP(BG$2,NAV!$B$2:$CH$509,ROW(BG83),)+HLOOKUP(BG$2,DIST!$C$1:$CI$508,ROW('NAV plus Dist'!BG83)+1,FALSE)</f>
        <v>0</v>
      </c>
      <c r="BH84" s="144">
        <f>HLOOKUP(BH$2,NAV!$B$2:$CH$509,ROW(BH83),)+HLOOKUP(BH$2,DIST!$C$1:$CI$508,ROW('NAV plus Dist'!BH83)+1,FALSE)</f>
        <v>0</v>
      </c>
      <c r="BI84" s="144">
        <f>HLOOKUP(BI$2,NAV!$B$2:$CH$509,ROW(BI83),)+HLOOKUP(BI$2,DIST!$C$1:$CI$508,ROW('NAV plus Dist'!BI83)+1,FALSE)</f>
        <v>0</v>
      </c>
      <c r="BJ84" s="144">
        <f>HLOOKUP(BJ$2,NAV!$B$2:$CH$509,ROW(BJ83),)+HLOOKUP(BJ$2,DIST!$C$1:$CI$508,ROW('NAV plus Dist'!BJ83)+1,FALSE)</f>
        <v>0</v>
      </c>
      <c r="BK84" s="144">
        <f>HLOOKUP(BK$2,NAV!$B$2:$CH$509,ROW(BK83),)+HLOOKUP(BK$2,DIST!$C$1:$CI$508,ROW('NAV plus Dist'!BK83)+1,FALSE)</f>
        <v>0</v>
      </c>
      <c r="BL84" s="144">
        <f>HLOOKUP(BL$2,NAV!$B$2:$CH$509,ROW(BL83),)+HLOOKUP(BL$2,DIST!$C$1:$CI$508,ROW('NAV plus Dist'!BL83)+1,FALSE)</f>
        <v>0</v>
      </c>
      <c r="BM84" s="144">
        <f>HLOOKUP(BM$2,NAV!$B$2:$CH$509,ROW(BM83),)+HLOOKUP(BM$2,DIST!$C$1:$CI$508,ROW('NAV plus Dist'!BM83)+1,FALSE)</f>
        <v>0</v>
      </c>
      <c r="BN84" s="144">
        <f>HLOOKUP(BN$2,NAV!$B$2:$CH$509,ROW(BN83),)+HLOOKUP(BN$2,DIST!$C$1:$CI$508,ROW('NAV plus Dist'!BN83)+1,FALSE)</f>
        <v>0</v>
      </c>
      <c r="BO84" s="144">
        <f>HLOOKUP(BO$2,NAV!$B$2:$CH$509,ROW(BO83),)+HLOOKUP(BO$2,DIST!$C$1:$CI$508,ROW('NAV plus Dist'!BO83)+1,FALSE)</f>
        <v>0</v>
      </c>
      <c r="BP84" s="144">
        <f>HLOOKUP(BP$2,NAV!$B$2:$CH$509,ROW(BP83),)+HLOOKUP(BP$2,DIST!$C$1:$CI$508,ROW('NAV plus Dist'!BP83)+1,FALSE)</f>
        <v>0</v>
      </c>
      <c r="BQ84" s="144">
        <f>HLOOKUP(BQ$2,NAV!$B$2:$CH$509,ROW(BQ83),)+HLOOKUP(BQ$2,DIST!$C$1:$CI$508,ROW('NAV plus Dist'!BQ83)+1,FALSE)</f>
        <v>0</v>
      </c>
      <c r="BR84" s="144">
        <f>HLOOKUP(BR$2,NAV!$B$2:$CH$509,ROW(BR83),)+HLOOKUP(BR$2,DIST!$C$1:$CI$508,ROW('NAV plus Dist'!BR83)+1,FALSE)</f>
        <v>0</v>
      </c>
      <c r="BS84" s="144">
        <f>HLOOKUP(BS$2,NAV!$B$2:$CH$509,ROW(BS83),)+HLOOKUP(BS$2,DIST!$C$1:$CI$508,ROW('NAV plus Dist'!BS83)+1,FALSE)</f>
        <v>0</v>
      </c>
      <c r="BT84" s="144">
        <f>HLOOKUP(BT$2,NAV!$B$2:$CH$509,ROW(BT83),)+HLOOKUP(BT$2,DIST!$C$1:$CI$508,ROW('NAV plus Dist'!BT83)+1,FALSE)</f>
        <v>0</v>
      </c>
      <c r="BU84" s="144">
        <f>HLOOKUP(BU$2,NAV!$B$2:$CH$509,ROW(BU83),)+HLOOKUP(BU$2,DIST!$C$1:$CI$508,ROW('NAV plus Dist'!BU83)+1,FALSE)</f>
        <v>0</v>
      </c>
      <c r="BV84" s="144">
        <f>HLOOKUP(BV$2,NAV!$B$2:$CH$509,ROW(BV83),)+HLOOKUP(BV$2,DIST!$C$1:$CI$508,ROW('NAV plus Dist'!BV83)+1,FALSE)</f>
        <v>0</v>
      </c>
      <c r="BW84" s="144">
        <f>HLOOKUP(BW$2,NAV!$B$2:$CH$509,ROW(BW83),)+HLOOKUP(BW$2,DIST!$C$1:$CI$508,ROW('NAV plus Dist'!BW83)+1,FALSE)</f>
        <v>0</v>
      </c>
      <c r="BX84" s="144">
        <f>HLOOKUP(BX$2,NAV!$B$2:$CH$509,ROW(BX83),)+HLOOKUP(BX$2,DIST!$C$1:$CI$508,ROW('NAV plus Dist'!BX83)+1,FALSE)</f>
        <v>0</v>
      </c>
      <c r="BY84" s="144">
        <f>HLOOKUP(BY$2,NAV!$B$2:$CH$509,ROW(BY83),)+HLOOKUP(BY$2,DIST!$C$1:$CI$508,ROW('NAV plus Dist'!BY83)+1,FALSE)</f>
        <v>0</v>
      </c>
      <c r="BZ84" s="144">
        <f>HLOOKUP(BZ$2,NAV!$B$2:$CH$509,ROW(BZ83),)+HLOOKUP(BZ$2,DIST!$C$1:$CI$508,ROW('NAV plus Dist'!BZ83)+1,FALSE)</f>
        <v>0</v>
      </c>
      <c r="CA84" s="144">
        <f>HLOOKUP(CA$2,NAV!$B$2:$CH$509,ROW(CA83),)+HLOOKUP(CA$2,DIST!$C$1:$CI$508,ROW('NAV plus Dist'!CA83)+1,FALSE)</f>
        <v>0</v>
      </c>
      <c r="CB84" s="144">
        <f>HLOOKUP(CB$2,NAV!$B$2:$CH$509,ROW(CB83),)+HLOOKUP(CB$2,DIST!$C$1:$CI$508,ROW('NAV plus Dist'!CB83)+1,FALSE)</f>
        <v>0</v>
      </c>
      <c r="CC84" s="144">
        <f>HLOOKUP(CC$2,NAV!$B$2:$CH$509,ROW(CC83),)+HLOOKUP(CC$2,DIST!$C$1:$CI$508,ROW('NAV plus Dist'!CC83)+1,FALSE)</f>
        <v>0</v>
      </c>
      <c r="CD84" s="144">
        <f>HLOOKUP(CD$2,NAV!$B$2:$CH$509,ROW(CD83),)+HLOOKUP(CD$2,DIST!$C$1:$CI$508,ROW('NAV plus Dist'!CD83)+1,FALSE)</f>
        <v>0</v>
      </c>
      <c r="CE84" s="144">
        <f>HLOOKUP(CE$2,NAV!$B$2:$CH$509,ROW(CE83),)+HLOOKUP(CE$2,DIST!$C$1:$CI$508,ROW('NAV plus Dist'!CE83)+1,FALSE)</f>
        <v>0</v>
      </c>
      <c r="CF84" s="144">
        <f>HLOOKUP(CF$2,NAV!$B$2:$CH$509,ROW(CF83),)+HLOOKUP(CF$2,DIST!$C$1:$CI$508,ROW('NAV plus Dist'!CF83)+1,FALSE)</f>
        <v>0</v>
      </c>
      <c r="CG84" s="144">
        <f>HLOOKUP(CG$2,NAV!$B$2:$CH$509,ROW(CG83),)+HLOOKUP(CG$2,DIST!$C$1:$CI$508,ROW('NAV plus Dist'!CG83)+1,FALSE)</f>
        <v>0</v>
      </c>
      <c r="CH84" s="144">
        <f>HLOOKUP(CH$2,NAV!$B$2:$CH$509,ROW(CH83),)+HLOOKUP(CH$2,DIST!$C$1:$CI$508,ROW('NAV plus Dist'!CH83)+1,FALSE)</f>
        <v>0</v>
      </c>
      <c r="CI84" s="144">
        <f>HLOOKUP(CI$2,NAV!$B$2:$CH$509,ROW(CI83),)+HLOOKUP(CI$2,DIST!$C$1:$CI$508,ROW('NAV plus Dist'!CI83)+1,FALSE)</f>
        <v>0</v>
      </c>
      <c r="CJ84" s="144">
        <f>HLOOKUP(CJ$2,NAV!$B$2:$AAA$509,ROW(CJ83),)+HLOOKUP(CJ$2,DIST!$C$1:$AAJ$508,ROW('NAV plus Dist'!CJ83)+1,FALSE)</f>
        <v>0</v>
      </c>
      <c r="CK84" s="144">
        <f>HLOOKUP(CK$2,NAV!$B$2:$AAA$509,ROW(CK83),)+HLOOKUP(CK$2,DIST!$C$1:$AAJ$508,ROW('NAV plus Dist'!CK83)+1,FALSE)</f>
        <v>0</v>
      </c>
      <c r="CL84" s="144">
        <f>HLOOKUP(CL$2,NAV!$B$2:$AAA$509,ROW(CL83),)+HLOOKUP(CL$2,DIST!$C$1:$AAJ$508,ROW('NAV plus Dist'!CL83)+1,FALSE)</f>
        <v>0</v>
      </c>
      <c r="CM84" s="144">
        <f>HLOOKUP(CM$2,NAV!$B$2:$AAA$509,ROW(CM83),)+HLOOKUP(CM$2,DIST!$C$1:$AAJ$508,ROW('NAV plus Dist'!CM83)+1,FALSE)</f>
        <v>0</v>
      </c>
      <c r="CN84" s="144">
        <f>HLOOKUP(CN$2,NAV!$B$2:$AAA$509,ROW(CN83),)+HLOOKUP(CN$2,DIST!$C$1:$AAJ$508,ROW('NAV plus Dist'!CN83)+1,FALSE)</f>
        <v>0</v>
      </c>
      <c r="CO84" s="144">
        <f>HLOOKUP(CO$2,NAV!$B$2:$AAA$509,ROW(CO83),)+HLOOKUP(CO$2,DIST!$C$1:$AAJ$508,ROW('NAV plus Dist'!CO83)+1,FALSE)</f>
        <v>0</v>
      </c>
      <c r="CP84" s="144">
        <f>HLOOKUP(CP$2,NAV!$B$2:$AAA$509,ROW(CP83),)+HLOOKUP(CP$2,DIST!$C$1:$AAJ$508,ROW('NAV plus Dist'!CP83)+1,FALSE)</f>
        <v>0</v>
      </c>
      <c r="CQ84" s="144">
        <f>HLOOKUP(CQ$2,NAV!$B$2:$AAA$509,ROW(CQ83),)+HLOOKUP(CQ$2,DIST!$C$1:$AAJ$508,ROW('NAV plus Dist'!CQ83)+1,FALSE)</f>
        <v>0</v>
      </c>
      <c r="CR84" s="144">
        <f>HLOOKUP(CR$2,NAV!$B$2:$AAA$509,ROW(CR83),)+HLOOKUP(CR$2,DIST!$C$1:$AAJ$508,ROW('NAV plus Dist'!CR83)+1,FALSE)</f>
        <v>0</v>
      </c>
      <c r="CS84" s="144">
        <f>HLOOKUP(CS$2,NAV!$B$2:$AAA$509,ROW(CS83),)+HLOOKUP(CS$2,DIST!$C$1:$AAJ$508,ROW('NAV plus Dist'!CS83)+1,FALSE)</f>
        <v>0</v>
      </c>
      <c r="CT84" s="144">
        <f>HLOOKUP(CT$2,NAV!$B$2:$AAA$509,ROW(CT83),)+HLOOKUP(CT$2,DIST!$C$1:$AAJ$508,ROW('NAV plus Dist'!CT83)+1,FALSE)</f>
        <v>0</v>
      </c>
      <c r="CU84" s="144">
        <f>HLOOKUP(CU$2,NAV!$B$2:$AAA$509,ROW(CU83),)+HLOOKUP(CU$2,DIST!$C$1:$AAJ$508,ROW('NAV plus Dist'!CU83)+1,FALSE)</f>
        <v>0</v>
      </c>
      <c r="CV84" s="144">
        <f>HLOOKUP(CV$2,NAV!$B$2:$AAA$509,ROW(CV83),)+HLOOKUP(CV$2,DIST!$C$1:$AAJ$508,ROW('NAV plus Dist'!CV83)+1,FALSE)</f>
        <v>0</v>
      </c>
      <c r="CW84" s="144">
        <f>HLOOKUP(CW$2,NAV!$B$2:$AAA$509,ROW(CW83),)+HLOOKUP(CW$2,DIST!$C$1:$AAJ$508,ROW('NAV plus Dist'!CW83)+1,FALSE)</f>
        <v>0</v>
      </c>
      <c r="CX84" s="144">
        <f>HLOOKUP(CX$2,NAV!$B$2:$AAA$509,ROW(CX83),)+HLOOKUP(CX$2,DIST!$C$1:$AAJ$508,ROW('NAV plus Dist'!CX83)+1,FALSE)</f>
        <v>0</v>
      </c>
      <c r="CY84" s="144">
        <f>HLOOKUP(CY$2,NAV!$B$2:$AAA$509,ROW(CY83),)+HLOOKUP(CY$2,DIST!$C$1:$AAJ$508,ROW('NAV plus Dist'!CY83)+1,FALSE)</f>
        <v>0</v>
      </c>
      <c r="CZ84" s="144">
        <f>HLOOKUP(CZ$2,NAV!$B$2:$AAA$509,ROW(CZ83),)+HLOOKUP(CZ$2,DIST!$C$1:$AAJ$508,ROW('NAV plus Dist'!CZ83)+1,FALSE)</f>
        <v>0</v>
      </c>
      <c r="DA84" s="144">
        <f>HLOOKUP(DA$2,NAV!$B$2:$AAA$509,ROW(DA83),)+HLOOKUP(DA$2,DIST!$C$1:$AAJ$508,ROW('NAV plus Dist'!DA83)+1,FALSE)</f>
        <v>0</v>
      </c>
      <c r="DB84" s="144">
        <f>HLOOKUP(DB$2,NAV!$B$2:$AAA$509,ROW(DB83),)+HLOOKUP(DB$2,DIST!$C$1:$AAJ$508,ROW('NAV plus Dist'!DB83)+1,FALSE)</f>
        <v>0</v>
      </c>
      <c r="DC84" s="144">
        <f>HLOOKUP(DC$2,NAV!$B$2:$AAA$509,ROW(DC83),)+HLOOKUP(DC$2,DIST!$C$1:$AAJ$508,ROW('NAV plus Dist'!DC83)+1,FALSE)</f>
        <v>0</v>
      </c>
      <c r="DD84" s="144">
        <f>HLOOKUP(DD$2,NAV!$B$2:$AAA$509,ROW(DD83),)+HLOOKUP(DD$2,DIST!$C$1:$AAJ$508,ROW('NAV plus Dist'!DD83)+1,FALSE)</f>
        <v>0</v>
      </c>
      <c r="DE84" s="144">
        <f>HLOOKUP(DE$2,NAV!$B$2:$AAA$509,ROW(DE83),)+HLOOKUP(DE$2,DIST!$C$1:$AAJ$508,ROW('NAV plus Dist'!DE83)+1,FALSE)</f>
        <v>0</v>
      </c>
      <c r="DF84" s="144">
        <f>HLOOKUP(DF$2,NAV!$B$2:$AAA$509,ROW(DF83),)+HLOOKUP(DF$2,DIST!$C$1:$AAJ$508,ROW('NAV plus Dist'!DF83)+1,FALSE)</f>
        <v>0</v>
      </c>
      <c r="DG84" s="144">
        <f>HLOOKUP(DG$2,NAV!$B$2:$AAA$509,ROW(DG83),)+HLOOKUP(DG$2,DIST!$C$1:$AAJ$508,ROW('NAV plus Dist'!DG83)+1,FALSE)</f>
        <v>0</v>
      </c>
      <c r="DH84" s="144">
        <f>HLOOKUP(DH$2,NAV!$B$2:$AAA$509,ROW(DH83),)+HLOOKUP(DH$2,DIST!$C$1:$AAJ$508,ROW('NAV plus Dist'!DH83)+1,FALSE)</f>
        <v>0</v>
      </c>
    </row>
    <row r="85" spans="1:112">
      <c r="A85" s="94">
        <f t="shared" si="76"/>
        <v>114</v>
      </c>
      <c r="B85" s="148">
        <f t="shared" si="77"/>
        <v>42582</v>
      </c>
      <c r="C85" s="144">
        <f>HLOOKUP(C$2,NAV!$B$2:$CH$509,ROW(C84),)+HLOOKUP(C$2,DIST!$C$1:$CI$508,ROW('NAV plus Dist'!C84)+1,FALSE)</f>
        <v>8.2105999999999995</v>
      </c>
      <c r="D85" s="144">
        <f>HLOOKUP(D$2,NAV!$B$2:$CH$509,ROW(D84),)+HLOOKUP(D$2,DIST!$C$1:$CI$508,ROW('NAV plus Dist'!D84)+1,FALSE)</f>
        <v>0</v>
      </c>
      <c r="E85" s="144">
        <f>HLOOKUP(E$2,NAV!$B$2:$CH$509,ROW(E84),)+HLOOKUP(E$2,DIST!$C$1:$CI$508,ROW('NAV plus Dist'!E84)+1,FALSE)</f>
        <v>0</v>
      </c>
      <c r="F85" s="144">
        <f>HLOOKUP(F$2,NAV!$B$2:$CH$509,ROW(F84),)+HLOOKUP(F$2,DIST!$C$1:$CI$508,ROW('NAV plus Dist'!F84)+1,FALSE)</f>
        <v>0</v>
      </c>
      <c r="G85" s="144">
        <f>HLOOKUP(G$2,NAV!$B$2:$CH$509,ROW(G84),)+HLOOKUP(G$2,DIST!$C$1:$CI$508,ROW('NAV plus Dist'!G84)+1,FALSE)</f>
        <v>0</v>
      </c>
      <c r="H85" s="144">
        <f>HLOOKUP(H$2,NAV!$B$2:$CH$509,ROW(H84),)+HLOOKUP(H$2,DIST!$C$1:$CI$508,ROW('NAV plus Dist'!H84)+1,FALSE)</f>
        <v>0</v>
      </c>
      <c r="I85" s="144">
        <f>HLOOKUP(I$2,NAV!$B$2:$CH$509,ROW(I84),)+HLOOKUP(I$2,DIST!$C$1:$CI$508,ROW('NAV plus Dist'!I84)+1,FALSE)</f>
        <v>0</v>
      </c>
      <c r="J85" s="144">
        <f>HLOOKUP(J$2,NAV!$B$2:$CH$509,ROW(J84),)+HLOOKUP(J$2,DIST!$C$1:$CI$508,ROW('NAV plus Dist'!J84)+1,FALSE)</f>
        <v>0</v>
      </c>
      <c r="K85" s="144">
        <f>HLOOKUP(K$2,NAV!$B$2:$CH$509,ROW(K84),)+HLOOKUP(K$2,DIST!$C$1:$CI$508,ROW('NAV plus Dist'!K84)+1,FALSE)</f>
        <v>0</v>
      </c>
      <c r="L85" s="144">
        <f>HLOOKUP(L$2,NAV!$B$2:$CH$509,ROW(L84),)+HLOOKUP(L$2,DIST!$C$1:$CI$508,ROW('NAV plus Dist'!L84)+1,FALSE)</f>
        <v>0</v>
      </c>
      <c r="M85" s="144">
        <f>HLOOKUP(M$2,NAV!$B$2:$CH$509,ROW(M84),)+HLOOKUP(M$2,DIST!$C$1:$CI$508,ROW('NAV plus Dist'!M84)+1,FALSE)</f>
        <v>0</v>
      </c>
      <c r="N85" s="144">
        <f>HLOOKUP(N$2,NAV!$B$2:$CH$509,ROW(N84),)+HLOOKUP(N$2,DIST!$C$1:$CI$508,ROW('NAV plus Dist'!N84)+1,FALSE)</f>
        <v>0</v>
      </c>
      <c r="O85" s="144">
        <f>HLOOKUP(O$2,NAV!$B$2:$CH$509,ROW(O84),)+HLOOKUP(O$2,DIST!$C$1:$CI$508,ROW('NAV plus Dist'!O84)+1,FALSE)</f>
        <v>5.7603</v>
      </c>
      <c r="P85" s="144">
        <f>HLOOKUP(P$2,NAV!$B$2:$CH$509,ROW(P84),)+HLOOKUP(P$2,DIST!$C$1:$CI$508,ROW('NAV plus Dist'!P84)+1,FALSE)</f>
        <v>5.9768999999999997</v>
      </c>
      <c r="Q85" s="144">
        <f>HLOOKUP(Q$2,NAV!$B$2:$CH$509,ROW(Q84),)+HLOOKUP(Q$2,DIST!$C$1:$CI$508,ROW('NAV plus Dist'!Q84)+1,FALSE)</f>
        <v>13.7439</v>
      </c>
      <c r="R85" s="144">
        <f>HLOOKUP(R$2,NAV!$B$2:$CH$509,ROW(R84),)+HLOOKUP(R$2,DIST!$C$1:$CI$508,ROW('NAV plus Dist'!R84)+1,FALSE)</f>
        <v>13.7439</v>
      </c>
      <c r="S85" s="144">
        <f>HLOOKUP(S$2,NAV!$B$2:$CH$509,ROW(S84),)+HLOOKUP(S$2,DIST!$C$1:$CI$508,ROW('NAV plus Dist'!S84)+1,FALSE)</f>
        <v>13.248699999999999</v>
      </c>
      <c r="T85" s="144">
        <f>HLOOKUP(T$2,NAV!$B$2:$CH$509,ROW(T84),)+HLOOKUP(T$2,DIST!$C$1:$CI$508,ROW('NAV plus Dist'!T84)+1,FALSE)</f>
        <v>14.446200000000001</v>
      </c>
      <c r="U85" s="144">
        <f>HLOOKUP(U$2,NAV!$B$2:$CH$509,ROW(U84),)+HLOOKUP(U$2,DIST!$C$1:$CI$508,ROW('NAV plus Dist'!U84)+1,FALSE)</f>
        <v>13.908900000000001</v>
      </c>
      <c r="V85" s="144">
        <f>HLOOKUP(V$2,NAV!$B$2:$CH$509,ROW(V84),)+HLOOKUP(V$2,DIST!$C$1:$CI$508,ROW('NAV plus Dist'!V84)+1,FALSE)</f>
        <v>13.014100000000001</v>
      </c>
      <c r="W85" s="144">
        <f>HLOOKUP(W$2,NAV!$B$2:$CH$509,ROW(W84),)+HLOOKUP(W$2,DIST!$C$1:$CI$508,ROW('NAV plus Dist'!W84)+1,FALSE)</f>
        <v>13.014100000000001</v>
      </c>
      <c r="X85" s="144">
        <f>HLOOKUP(X$2,NAV!$B$2:$CH$509,ROW(X84),)+HLOOKUP(X$2,DIST!$C$1:$CI$508,ROW('NAV plus Dist'!X84)+1,FALSE)</f>
        <v>13.062900000000001</v>
      </c>
      <c r="Y85" s="144">
        <f>HLOOKUP(Y$2,NAV!$B$2:$CH$509,ROW(Y84),)+HLOOKUP(Y$2,DIST!$C$1:$CI$508,ROW('NAV plus Dist'!Y84)+1,FALSE)</f>
        <v>13.939300000000001</v>
      </c>
      <c r="Z85" s="144">
        <f>HLOOKUP(Z$2,NAV!$B$2:$CH$509,ROW(Z84),)+HLOOKUP(Z$2,DIST!$C$1:$CI$508,ROW('NAV plus Dist'!Z84)+1,FALSE)</f>
        <v>13.325000000000001</v>
      </c>
      <c r="AA85" s="144">
        <f>HLOOKUP(AA$2,NAV!$B$2:$CH$509,ROW(AA84),)+HLOOKUP(AA$2,DIST!$C$1:$CI$508,ROW('NAV plus Dist'!AA84)+1,FALSE)</f>
        <v>8.3491999999999997</v>
      </c>
      <c r="AB85" s="144">
        <f>HLOOKUP(AB$2,NAV!$B$2:$CH$509,ROW(AB84),)+HLOOKUP(AB$2,DIST!$C$1:$CI$508,ROW('NAV plus Dist'!AB84)+1,FALSE)</f>
        <v>0</v>
      </c>
      <c r="AC85" s="144">
        <f>HLOOKUP(AC$2,NAV!$B$2:$CH$509,ROW(AC84),)+HLOOKUP(AC$2,DIST!$C$1:$CI$508,ROW('NAV plus Dist'!AC84)+1,FALSE)</f>
        <v>8.5046999999999997</v>
      </c>
      <c r="AD85" s="144">
        <f>HLOOKUP(AD$2,NAV!$B$2:$CH$509,ROW(AD84),)+HLOOKUP(AD$2,DIST!$C$1:$CI$508,ROW('NAV plus Dist'!AD84)+1,FALSE)</f>
        <v>0</v>
      </c>
      <c r="AE85" s="144">
        <f>HLOOKUP(AE$2,NAV!$B$2:$CH$509,ROW(AE84),)+HLOOKUP(AE$2,DIST!$C$1:$CI$508,ROW('NAV plus Dist'!AE84)+1,FALSE)</f>
        <v>0</v>
      </c>
      <c r="AF85" s="144">
        <f>HLOOKUP(AF$2,NAV!$B$2:$CH$509,ROW(AF84),)+HLOOKUP(AF$2,DIST!$C$1:$CI$508,ROW('NAV plus Dist'!AF84)+1,FALSE)</f>
        <v>9.1375999999999991</v>
      </c>
      <c r="AG85" s="144">
        <f>HLOOKUP(AG$2,NAV!$B$2:$CH$509,ROW(AG84),)+HLOOKUP(AG$2,DIST!$C$1:$CI$508,ROW('NAV plus Dist'!AG84)+1,FALSE)</f>
        <v>0</v>
      </c>
      <c r="AH85" s="144">
        <f>HLOOKUP(AH$2,NAV!$B$2:$CH$509,ROW(AH84),)+HLOOKUP(AH$2,DIST!$C$1:$CI$508,ROW('NAV plus Dist'!AH84)+1,FALSE)</f>
        <v>0</v>
      </c>
      <c r="AI85" s="144">
        <f>HLOOKUP(AI$2,NAV!$B$2:$CH$509,ROW(AI84),)+HLOOKUP(AI$2,DIST!$C$1:$CI$508,ROW('NAV plus Dist'!AI84)+1,FALSE)</f>
        <v>0</v>
      </c>
      <c r="AJ85" s="144">
        <f>HLOOKUP(AJ$2,NAV!$B$2:$CH$509,ROW(AJ84),)+HLOOKUP(AJ$2,DIST!$C$1:$CI$508,ROW('NAV plus Dist'!AJ84)+1,FALSE)</f>
        <v>0</v>
      </c>
      <c r="AK85" s="144">
        <f>HLOOKUP(AK$2,NAV!$B$2:$CH$509,ROW(AK84),)+HLOOKUP(AK$2,DIST!$C$1:$CI$508,ROW('NAV plus Dist'!AK84)+1,FALSE)</f>
        <v>0</v>
      </c>
      <c r="AL85" s="144">
        <f>HLOOKUP(AL$2,NAV!$B$2:$CH$509,ROW(AL84),)+HLOOKUP(AL$2,DIST!$C$1:$CI$508,ROW('NAV plus Dist'!AL84)+1,FALSE)</f>
        <v>0</v>
      </c>
      <c r="AM85" s="144">
        <f>HLOOKUP(AM$2,NAV!$B$2:$CH$509,ROW(AM84),)+HLOOKUP(AM$2,DIST!$C$1:$CI$508,ROW('NAV plus Dist'!AM84)+1,FALSE)</f>
        <v>0</v>
      </c>
      <c r="AN85" s="144">
        <f>HLOOKUP(AN$2,NAV!$B$2:$CH$509,ROW(AN84),)+HLOOKUP(AN$2,DIST!$C$1:$CI$508,ROW('NAV plus Dist'!AN84)+1,FALSE)</f>
        <v>0</v>
      </c>
      <c r="AO85" s="144">
        <f>HLOOKUP(AO$2,NAV!$B$2:$CH$509,ROW(AO84),)+HLOOKUP(AO$2,DIST!$C$1:$CI$508,ROW('NAV plus Dist'!AO84)+1,FALSE)</f>
        <v>0</v>
      </c>
      <c r="AP85" s="144">
        <f>HLOOKUP(AP$2,NAV!$B$2:$CH$509,ROW(AP84),)+HLOOKUP(AP$2,DIST!$C$1:$CI$508,ROW('NAV plus Dist'!AP84)+1,FALSE)</f>
        <v>0</v>
      </c>
      <c r="AQ85" s="144">
        <f>HLOOKUP(AQ$2,NAV!$B$2:$CH$509,ROW(AQ84),)+HLOOKUP(AQ$2,DIST!$C$1:$CI$508,ROW('NAV plus Dist'!AQ84)+1,FALSE)</f>
        <v>0</v>
      </c>
      <c r="AR85" s="144">
        <f>HLOOKUP(AR$2,NAV!$B$2:$CH$509,ROW(AR84),)+HLOOKUP(AR$2,DIST!$C$1:$CI$508,ROW('NAV plus Dist'!AR84)+1,FALSE)</f>
        <v>0</v>
      </c>
      <c r="AS85" s="144">
        <f>HLOOKUP(AS$2,NAV!$B$2:$CH$509,ROW(AS84),)+HLOOKUP(AS$2,DIST!$C$1:$CI$508,ROW('NAV plus Dist'!AS84)+1,FALSE)</f>
        <v>0</v>
      </c>
      <c r="AT85" s="144">
        <f>HLOOKUP(AT$2,NAV!$B$2:$CH$509,ROW(AT84),)+HLOOKUP(AT$2,DIST!$C$1:$CI$508,ROW('NAV plus Dist'!AT84)+1,FALSE)</f>
        <v>0</v>
      </c>
      <c r="AU85" s="144">
        <f>HLOOKUP(AU$2,NAV!$B$2:$CH$509,ROW(AU84),)+HLOOKUP(AU$2,DIST!$C$1:$CI$508,ROW('NAV plus Dist'!AU84)+1,FALSE)</f>
        <v>0</v>
      </c>
      <c r="AV85" s="144">
        <f>HLOOKUP(AV$2,NAV!$B$2:$CH$509,ROW(AV84),)+HLOOKUP(AV$2,DIST!$C$1:$CI$508,ROW('NAV plus Dist'!AV84)+1,FALSE)</f>
        <v>0</v>
      </c>
      <c r="AW85" s="144">
        <f>HLOOKUP(AW$2,NAV!$B$2:$CH$509,ROW(AW84),)+HLOOKUP(AW$2,DIST!$C$1:$CI$508,ROW('NAV plus Dist'!AW84)+1,FALSE)</f>
        <v>0</v>
      </c>
      <c r="AX85" s="144">
        <f>HLOOKUP(AX$2,NAV!$B$2:$CH$509,ROW(AX84),)+HLOOKUP(AX$2,DIST!$C$1:$CI$508,ROW('NAV plus Dist'!AX84)+1,FALSE)</f>
        <v>0</v>
      </c>
      <c r="AY85" s="144">
        <f>HLOOKUP(AY$2,NAV!$B$2:$CH$509,ROW(AY84),)+HLOOKUP(AY$2,DIST!$C$1:$CI$508,ROW('NAV plus Dist'!AY84)+1,FALSE)</f>
        <v>0</v>
      </c>
      <c r="AZ85" s="144">
        <f>HLOOKUP(AZ$2,NAV!$B$2:$CH$509,ROW(AZ84),)+HLOOKUP(AZ$2,DIST!$C$1:$CI$508,ROW('NAV plus Dist'!AZ84)+1,FALSE)</f>
        <v>0</v>
      </c>
      <c r="BA85" s="144">
        <f>HLOOKUP(BA$2,NAV!$B$2:$CH$509,ROW(BA84),)+HLOOKUP(BA$2,DIST!$C$1:$CI$508,ROW('NAV plus Dist'!BA84)+1,FALSE)</f>
        <v>0</v>
      </c>
      <c r="BB85" s="144">
        <f>HLOOKUP(BB$2,NAV!$B$2:$CH$509,ROW(BB84),)+HLOOKUP(BB$2,DIST!$C$1:$CI$508,ROW('NAV plus Dist'!BB84)+1,FALSE)</f>
        <v>0</v>
      </c>
      <c r="BC85" s="144">
        <f>HLOOKUP(BC$2,NAV!$B$2:$CH$509,ROW(BC84),)+HLOOKUP(BC$2,DIST!$C$1:$CI$508,ROW('NAV plus Dist'!BC84)+1,FALSE)</f>
        <v>0</v>
      </c>
      <c r="BD85" s="144">
        <f>HLOOKUP(BD$2,NAV!$B$2:$CH$509,ROW(BD84),)+HLOOKUP(BD$2,DIST!$C$1:$CI$508,ROW('NAV plus Dist'!BD84)+1,FALSE)</f>
        <v>0</v>
      </c>
      <c r="BE85" s="144">
        <f>HLOOKUP(BE$2,NAV!$B$2:$CH$509,ROW(BE84),)+HLOOKUP(BE$2,DIST!$C$1:$CI$508,ROW('NAV plus Dist'!BE84)+1,FALSE)</f>
        <v>0</v>
      </c>
      <c r="BF85" s="144">
        <f>HLOOKUP(BF$2,NAV!$B$2:$CH$509,ROW(BF84),)+HLOOKUP(BF$2,DIST!$C$1:$CI$508,ROW('NAV plus Dist'!BF84)+1,FALSE)</f>
        <v>0</v>
      </c>
      <c r="BG85" s="144">
        <f>HLOOKUP(BG$2,NAV!$B$2:$CH$509,ROW(BG84),)+HLOOKUP(BG$2,DIST!$C$1:$CI$508,ROW('NAV plus Dist'!BG84)+1,FALSE)</f>
        <v>0</v>
      </c>
      <c r="BH85" s="144">
        <f>HLOOKUP(BH$2,NAV!$B$2:$CH$509,ROW(BH84),)+HLOOKUP(BH$2,DIST!$C$1:$CI$508,ROW('NAV plus Dist'!BH84)+1,FALSE)</f>
        <v>0</v>
      </c>
      <c r="BI85" s="144">
        <f>HLOOKUP(BI$2,NAV!$B$2:$CH$509,ROW(BI84),)+HLOOKUP(BI$2,DIST!$C$1:$CI$508,ROW('NAV plus Dist'!BI84)+1,FALSE)</f>
        <v>0</v>
      </c>
      <c r="BJ85" s="144">
        <f>HLOOKUP(BJ$2,NAV!$B$2:$CH$509,ROW(BJ84),)+HLOOKUP(BJ$2,DIST!$C$1:$CI$508,ROW('NAV plus Dist'!BJ84)+1,FALSE)</f>
        <v>0</v>
      </c>
      <c r="BK85" s="144">
        <f>HLOOKUP(BK$2,NAV!$B$2:$CH$509,ROW(BK84),)+HLOOKUP(BK$2,DIST!$C$1:$CI$508,ROW('NAV plus Dist'!BK84)+1,FALSE)</f>
        <v>0</v>
      </c>
      <c r="BL85" s="144">
        <f>HLOOKUP(BL$2,NAV!$B$2:$CH$509,ROW(BL84),)+HLOOKUP(BL$2,DIST!$C$1:$CI$508,ROW('NAV plus Dist'!BL84)+1,FALSE)</f>
        <v>0</v>
      </c>
      <c r="BM85" s="144">
        <f>HLOOKUP(BM$2,NAV!$B$2:$CH$509,ROW(BM84),)+HLOOKUP(BM$2,DIST!$C$1:$CI$508,ROW('NAV plus Dist'!BM84)+1,FALSE)</f>
        <v>0</v>
      </c>
      <c r="BN85" s="144">
        <f>HLOOKUP(BN$2,NAV!$B$2:$CH$509,ROW(BN84),)+HLOOKUP(BN$2,DIST!$C$1:$CI$508,ROW('NAV plus Dist'!BN84)+1,FALSE)</f>
        <v>0</v>
      </c>
      <c r="BO85" s="144">
        <f>HLOOKUP(BO$2,NAV!$B$2:$CH$509,ROW(BO84),)+HLOOKUP(BO$2,DIST!$C$1:$CI$508,ROW('NAV plus Dist'!BO84)+1,FALSE)</f>
        <v>0</v>
      </c>
      <c r="BP85" s="144">
        <f>HLOOKUP(BP$2,NAV!$B$2:$CH$509,ROW(BP84),)+HLOOKUP(BP$2,DIST!$C$1:$CI$508,ROW('NAV plus Dist'!BP84)+1,FALSE)</f>
        <v>0</v>
      </c>
      <c r="BQ85" s="144">
        <f>HLOOKUP(BQ$2,NAV!$B$2:$CH$509,ROW(BQ84),)+HLOOKUP(BQ$2,DIST!$C$1:$CI$508,ROW('NAV plus Dist'!BQ84)+1,FALSE)</f>
        <v>0</v>
      </c>
      <c r="BR85" s="144">
        <f>HLOOKUP(BR$2,NAV!$B$2:$CH$509,ROW(BR84),)+HLOOKUP(BR$2,DIST!$C$1:$CI$508,ROW('NAV plus Dist'!BR84)+1,FALSE)</f>
        <v>0</v>
      </c>
      <c r="BS85" s="144">
        <f>HLOOKUP(BS$2,NAV!$B$2:$CH$509,ROW(BS84),)+HLOOKUP(BS$2,DIST!$C$1:$CI$508,ROW('NAV plus Dist'!BS84)+1,FALSE)</f>
        <v>0</v>
      </c>
      <c r="BT85" s="144">
        <f>HLOOKUP(BT$2,NAV!$B$2:$CH$509,ROW(BT84),)+HLOOKUP(BT$2,DIST!$C$1:$CI$508,ROW('NAV plus Dist'!BT84)+1,FALSE)</f>
        <v>0</v>
      </c>
      <c r="BU85" s="144">
        <f>HLOOKUP(BU$2,NAV!$B$2:$CH$509,ROW(BU84),)+HLOOKUP(BU$2,DIST!$C$1:$CI$508,ROW('NAV plus Dist'!BU84)+1,FALSE)</f>
        <v>0</v>
      </c>
      <c r="BV85" s="144">
        <f>HLOOKUP(BV$2,NAV!$B$2:$CH$509,ROW(BV84),)+HLOOKUP(BV$2,DIST!$C$1:$CI$508,ROW('NAV plus Dist'!BV84)+1,FALSE)</f>
        <v>0</v>
      </c>
      <c r="BW85" s="144">
        <f>HLOOKUP(BW$2,NAV!$B$2:$CH$509,ROW(BW84),)+HLOOKUP(BW$2,DIST!$C$1:$CI$508,ROW('NAV plus Dist'!BW84)+1,FALSE)</f>
        <v>0</v>
      </c>
      <c r="BX85" s="144">
        <f>HLOOKUP(BX$2,NAV!$B$2:$CH$509,ROW(BX84),)+HLOOKUP(BX$2,DIST!$C$1:$CI$508,ROW('NAV plus Dist'!BX84)+1,FALSE)</f>
        <v>0</v>
      </c>
      <c r="BY85" s="144">
        <f>HLOOKUP(BY$2,NAV!$B$2:$CH$509,ROW(BY84),)+HLOOKUP(BY$2,DIST!$C$1:$CI$508,ROW('NAV plus Dist'!BY84)+1,FALSE)</f>
        <v>0</v>
      </c>
      <c r="BZ85" s="144">
        <f>HLOOKUP(BZ$2,NAV!$B$2:$CH$509,ROW(BZ84),)+HLOOKUP(BZ$2,DIST!$C$1:$CI$508,ROW('NAV plus Dist'!BZ84)+1,FALSE)</f>
        <v>0</v>
      </c>
      <c r="CA85" s="144">
        <f>HLOOKUP(CA$2,NAV!$B$2:$CH$509,ROW(CA84),)+HLOOKUP(CA$2,DIST!$C$1:$CI$508,ROW('NAV plus Dist'!CA84)+1,FALSE)</f>
        <v>0</v>
      </c>
      <c r="CB85" s="144">
        <f>HLOOKUP(CB$2,NAV!$B$2:$CH$509,ROW(CB84),)+HLOOKUP(CB$2,DIST!$C$1:$CI$508,ROW('NAV plus Dist'!CB84)+1,FALSE)</f>
        <v>0</v>
      </c>
      <c r="CC85" s="144">
        <f>HLOOKUP(CC$2,NAV!$B$2:$CH$509,ROW(CC84),)+HLOOKUP(CC$2,DIST!$C$1:$CI$508,ROW('NAV plus Dist'!CC84)+1,FALSE)</f>
        <v>0</v>
      </c>
      <c r="CD85" s="144">
        <f>HLOOKUP(CD$2,NAV!$B$2:$CH$509,ROW(CD84),)+HLOOKUP(CD$2,DIST!$C$1:$CI$508,ROW('NAV plus Dist'!CD84)+1,FALSE)</f>
        <v>0</v>
      </c>
      <c r="CE85" s="144">
        <f>HLOOKUP(CE$2,NAV!$B$2:$CH$509,ROW(CE84),)+HLOOKUP(CE$2,DIST!$C$1:$CI$508,ROW('NAV plus Dist'!CE84)+1,FALSE)</f>
        <v>0</v>
      </c>
      <c r="CF85" s="144">
        <f>HLOOKUP(CF$2,NAV!$B$2:$CH$509,ROW(CF84),)+HLOOKUP(CF$2,DIST!$C$1:$CI$508,ROW('NAV plus Dist'!CF84)+1,FALSE)</f>
        <v>0</v>
      </c>
      <c r="CG85" s="144">
        <f>HLOOKUP(CG$2,NAV!$B$2:$CH$509,ROW(CG84),)+HLOOKUP(CG$2,DIST!$C$1:$CI$508,ROW('NAV plus Dist'!CG84)+1,FALSE)</f>
        <v>0</v>
      </c>
      <c r="CH85" s="144">
        <f>HLOOKUP(CH$2,NAV!$B$2:$CH$509,ROW(CH84),)+HLOOKUP(CH$2,DIST!$C$1:$CI$508,ROW('NAV plus Dist'!CH84)+1,FALSE)</f>
        <v>0</v>
      </c>
      <c r="CI85" s="144">
        <f>HLOOKUP(CI$2,NAV!$B$2:$CH$509,ROW(CI84),)+HLOOKUP(CI$2,DIST!$C$1:$CI$508,ROW('NAV plus Dist'!CI84)+1,FALSE)</f>
        <v>0</v>
      </c>
      <c r="CJ85" s="144">
        <f>HLOOKUP(CJ$2,NAV!$B$2:$AAA$509,ROW(CJ84),)+HLOOKUP(CJ$2,DIST!$C$1:$AAJ$508,ROW('NAV plus Dist'!CJ84)+1,FALSE)</f>
        <v>0</v>
      </c>
      <c r="CK85" s="144">
        <f>HLOOKUP(CK$2,NAV!$B$2:$AAA$509,ROW(CK84),)+HLOOKUP(CK$2,DIST!$C$1:$AAJ$508,ROW('NAV plus Dist'!CK84)+1,FALSE)</f>
        <v>0</v>
      </c>
      <c r="CL85" s="144">
        <f>HLOOKUP(CL$2,NAV!$B$2:$AAA$509,ROW(CL84),)+HLOOKUP(CL$2,DIST!$C$1:$AAJ$508,ROW('NAV plus Dist'!CL84)+1,FALSE)</f>
        <v>0</v>
      </c>
      <c r="CM85" s="144">
        <f>HLOOKUP(CM$2,NAV!$B$2:$AAA$509,ROW(CM84),)+HLOOKUP(CM$2,DIST!$C$1:$AAJ$508,ROW('NAV plus Dist'!CM84)+1,FALSE)</f>
        <v>0</v>
      </c>
      <c r="CN85" s="144">
        <f>HLOOKUP(CN$2,NAV!$B$2:$AAA$509,ROW(CN84),)+HLOOKUP(CN$2,DIST!$C$1:$AAJ$508,ROW('NAV plus Dist'!CN84)+1,FALSE)</f>
        <v>0</v>
      </c>
      <c r="CO85" s="144">
        <f>HLOOKUP(CO$2,NAV!$B$2:$AAA$509,ROW(CO84),)+HLOOKUP(CO$2,DIST!$C$1:$AAJ$508,ROW('NAV plus Dist'!CO84)+1,FALSE)</f>
        <v>0</v>
      </c>
      <c r="CP85" s="144">
        <f>HLOOKUP(CP$2,NAV!$B$2:$AAA$509,ROW(CP84),)+HLOOKUP(CP$2,DIST!$C$1:$AAJ$508,ROW('NAV plus Dist'!CP84)+1,FALSE)</f>
        <v>0</v>
      </c>
      <c r="CQ85" s="144">
        <f>HLOOKUP(CQ$2,NAV!$B$2:$AAA$509,ROW(CQ84),)+HLOOKUP(CQ$2,DIST!$C$1:$AAJ$508,ROW('NAV plus Dist'!CQ84)+1,FALSE)</f>
        <v>0</v>
      </c>
      <c r="CR85" s="144">
        <f>HLOOKUP(CR$2,NAV!$B$2:$AAA$509,ROW(CR84),)+HLOOKUP(CR$2,DIST!$C$1:$AAJ$508,ROW('NAV plus Dist'!CR84)+1,FALSE)</f>
        <v>0</v>
      </c>
      <c r="CS85" s="144">
        <f>HLOOKUP(CS$2,NAV!$B$2:$AAA$509,ROW(CS84),)+HLOOKUP(CS$2,DIST!$C$1:$AAJ$508,ROW('NAV plus Dist'!CS84)+1,FALSE)</f>
        <v>0</v>
      </c>
      <c r="CT85" s="144">
        <f>HLOOKUP(CT$2,NAV!$B$2:$AAA$509,ROW(CT84),)+HLOOKUP(CT$2,DIST!$C$1:$AAJ$508,ROW('NAV plus Dist'!CT84)+1,FALSE)</f>
        <v>0</v>
      </c>
      <c r="CU85" s="144">
        <f>HLOOKUP(CU$2,NAV!$B$2:$AAA$509,ROW(CU84),)+HLOOKUP(CU$2,DIST!$C$1:$AAJ$508,ROW('NAV plus Dist'!CU84)+1,FALSE)</f>
        <v>0</v>
      </c>
      <c r="CV85" s="144">
        <f>HLOOKUP(CV$2,NAV!$B$2:$AAA$509,ROW(CV84),)+HLOOKUP(CV$2,DIST!$C$1:$AAJ$508,ROW('NAV plus Dist'!CV84)+1,FALSE)</f>
        <v>0</v>
      </c>
      <c r="CW85" s="144">
        <f>HLOOKUP(CW$2,NAV!$B$2:$AAA$509,ROW(CW84),)+HLOOKUP(CW$2,DIST!$C$1:$AAJ$508,ROW('NAV plus Dist'!CW84)+1,FALSE)</f>
        <v>0</v>
      </c>
      <c r="CX85" s="144">
        <f>HLOOKUP(CX$2,NAV!$B$2:$AAA$509,ROW(CX84),)+HLOOKUP(CX$2,DIST!$C$1:$AAJ$508,ROW('NAV plus Dist'!CX84)+1,FALSE)</f>
        <v>0</v>
      </c>
      <c r="CY85" s="144">
        <f>HLOOKUP(CY$2,NAV!$B$2:$AAA$509,ROW(CY84),)+HLOOKUP(CY$2,DIST!$C$1:$AAJ$508,ROW('NAV plus Dist'!CY84)+1,FALSE)</f>
        <v>0</v>
      </c>
      <c r="CZ85" s="144">
        <f>HLOOKUP(CZ$2,NAV!$B$2:$AAA$509,ROW(CZ84),)+HLOOKUP(CZ$2,DIST!$C$1:$AAJ$508,ROW('NAV plus Dist'!CZ84)+1,FALSE)</f>
        <v>0</v>
      </c>
      <c r="DA85" s="144">
        <f>HLOOKUP(DA$2,NAV!$B$2:$AAA$509,ROW(DA84),)+HLOOKUP(DA$2,DIST!$C$1:$AAJ$508,ROW('NAV plus Dist'!DA84)+1,FALSE)</f>
        <v>0</v>
      </c>
      <c r="DB85" s="144">
        <f>HLOOKUP(DB$2,NAV!$B$2:$AAA$509,ROW(DB84),)+HLOOKUP(DB$2,DIST!$C$1:$AAJ$508,ROW('NAV plus Dist'!DB84)+1,FALSE)</f>
        <v>0</v>
      </c>
      <c r="DC85" s="144">
        <f>HLOOKUP(DC$2,NAV!$B$2:$AAA$509,ROW(DC84),)+HLOOKUP(DC$2,DIST!$C$1:$AAJ$508,ROW('NAV plus Dist'!DC84)+1,FALSE)</f>
        <v>0</v>
      </c>
      <c r="DD85" s="144">
        <f>HLOOKUP(DD$2,NAV!$B$2:$AAA$509,ROW(DD84),)+HLOOKUP(DD$2,DIST!$C$1:$AAJ$508,ROW('NAV plus Dist'!DD84)+1,FALSE)</f>
        <v>0</v>
      </c>
      <c r="DE85" s="144">
        <f>HLOOKUP(DE$2,NAV!$B$2:$AAA$509,ROW(DE84),)+HLOOKUP(DE$2,DIST!$C$1:$AAJ$508,ROW('NAV plus Dist'!DE84)+1,FALSE)</f>
        <v>0</v>
      </c>
      <c r="DF85" s="144">
        <f>HLOOKUP(DF$2,NAV!$B$2:$AAA$509,ROW(DF84),)+HLOOKUP(DF$2,DIST!$C$1:$AAJ$508,ROW('NAV plus Dist'!DF84)+1,FALSE)</f>
        <v>0</v>
      </c>
      <c r="DG85" s="144">
        <f>HLOOKUP(DG$2,NAV!$B$2:$AAA$509,ROW(DG84),)+HLOOKUP(DG$2,DIST!$C$1:$AAJ$508,ROW('NAV plus Dist'!DG84)+1,FALSE)</f>
        <v>0</v>
      </c>
      <c r="DH85" s="144">
        <f>HLOOKUP(DH$2,NAV!$B$2:$AAA$509,ROW(DH84),)+HLOOKUP(DH$2,DIST!$C$1:$AAJ$508,ROW('NAV plus Dist'!DH84)+1,FALSE)</f>
        <v>0</v>
      </c>
    </row>
    <row r="86" spans="1:112">
      <c r="A86" s="94">
        <f t="shared" si="76"/>
        <v>113</v>
      </c>
      <c r="B86" s="148">
        <f t="shared" si="77"/>
        <v>42613</v>
      </c>
      <c r="C86" s="144">
        <f>HLOOKUP(C$2,NAV!$B$2:$CH$509,ROW(C85),)+HLOOKUP(C$2,DIST!$C$1:$CI$508,ROW('NAV plus Dist'!C85)+1,FALSE)</f>
        <v>8.3120999999999992</v>
      </c>
      <c r="D86" s="144">
        <f>HLOOKUP(D$2,NAV!$B$2:$CH$509,ROW(D85),)+HLOOKUP(D$2,DIST!$C$1:$CI$508,ROW('NAV plus Dist'!D85)+1,FALSE)</f>
        <v>0</v>
      </c>
      <c r="E86" s="144">
        <f>HLOOKUP(E$2,NAV!$B$2:$CH$509,ROW(E85),)+HLOOKUP(E$2,DIST!$C$1:$CI$508,ROW('NAV plus Dist'!E85)+1,FALSE)</f>
        <v>0</v>
      </c>
      <c r="F86" s="144">
        <f>HLOOKUP(F$2,NAV!$B$2:$CH$509,ROW(F85),)+HLOOKUP(F$2,DIST!$C$1:$CI$508,ROW('NAV plus Dist'!F85)+1,FALSE)</f>
        <v>0</v>
      </c>
      <c r="G86" s="144">
        <f>HLOOKUP(G$2,NAV!$B$2:$CH$509,ROW(G85),)+HLOOKUP(G$2,DIST!$C$1:$CI$508,ROW('NAV plus Dist'!G85)+1,FALSE)</f>
        <v>0</v>
      </c>
      <c r="H86" s="144">
        <f>HLOOKUP(H$2,NAV!$B$2:$CH$509,ROW(H85),)+HLOOKUP(H$2,DIST!$C$1:$CI$508,ROW('NAV plus Dist'!H85)+1,FALSE)</f>
        <v>0</v>
      </c>
      <c r="I86" s="144">
        <f>HLOOKUP(I$2,NAV!$B$2:$CH$509,ROW(I85),)+HLOOKUP(I$2,DIST!$C$1:$CI$508,ROW('NAV plus Dist'!I85)+1,FALSE)</f>
        <v>0</v>
      </c>
      <c r="J86" s="144">
        <f>HLOOKUP(J$2,NAV!$B$2:$CH$509,ROW(J85),)+HLOOKUP(J$2,DIST!$C$1:$CI$508,ROW('NAV plus Dist'!J85)+1,FALSE)</f>
        <v>0</v>
      </c>
      <c r="K86" s="144">
        <f>HLOOKUP(K$2,NAV!$B$2:$CH$509,ROW(K85),)+HLOOKUP(K$2,DIST!$C$1:$CI$508,ROW('NAV plus Dist'!K85)+1,FALSE)</f>
        <v>0</v>
      </c>
      <c r="L86" s="144">
        <f>HLOOKUP(L$2,NAV!$B$2:$CH$509,ROW(L85),)+HLOOKUP(L$2,DIST!$C$1:$CI$508,ROW('NAV plus Dist'!L85)+1,FALSE)</f>
        <v>0</v>
      </c>
      <c r="M86" s="144">
        <f>HLOOKUP(M$2,NAV!$B$2:$CH$509,ROW(M85),)+HLOOKUP(M$2,DIST!$C$1:$CI$508,ROW('NAV plus Dist'!M85)+1,FALSE)</f>
        <v>0</v>
      </c>
      <c r="N86" s="144">
        <f>HLOOKUP(N$2,NAV!$B$2:$CH$509,ROW(N85),)+HLOOKUP(N$2,DIST!$C$1:$CI$508,ROW('NAV plus Dist'!N85)+1,FALSE)</f>
        <v>0</v>
      </c>
      <c r="O86" s="144">
        <f>HLOOKUP(O$2,NAV!$B$2:$CH$509,ROW(O85),)+HLOOKUP(O$2,DIST!$C$1:$CI$508,ROW('NAV plus Dist'!O85)+1,FALSE)</f>
        <v>5.7937000000000003</v>
      </c>
      <c r="P86" s="144">
        <f>HLOOKUP(P$2,NAV!$B$2:$CH$509,ROW(P85),)+HLOOKUP(P$2,DIST!$C$1:$CI$508,ROW('NAV plus Dist'!P85)+1,FALSE)</f>
        <v>6.0110999999999999</v>
      </c>
      <c r="Q86" s="144">
        <f>HLOOKUP(Q$2,NAV!$B$2:$CH$509,ROW(Q85),)+HLOOKUP(Q$2,DIST!$C$1:$CI$508,ROW('NAV plus Dist'!Q85)+1,FALSE)</f>
        <v>13.824300000000001</v>
      </c>
      <c r="R86" s="144">
        <f>HLOOKUP(R$2,NAV!$B$2:$CH$509,ROW(R85),)+HLOOKUP(R$2,DIST!$C$1:$CI$508,ROW('NAV plus Dist'!R85)+1,FALSE)</f>
        <v>13.824300000000001</v>
      </c>
      <c r="S86" s="144">
        <f>HLOOKUP(S$2,NAV!$B$2:$CH$509,ROW(S85),)+HLOOKUP(S$2,DIST!$C$1:$CI$508,ROW('NAV plus Dist'!S85)+1,FALSE)</f>
        <v>13.312800000000001</v>
      </c>
      <c r="T86" s="144">
        <f>HLOOKUP(T$2,NAV!$B$2:$CH$509,ROW(T85),)+HLOOKUP(T$2,DIST!$C$1:$CI$508,ROW('NAV plus Dist'!T85)+1,FALSE)</f>
        <v>14.540000000000001</v>
      </c>
      <c r="U86" s="144">
        <f>HLOOKUP(U$2,NAV!$B$2:$CH$509,ROW(U85),)+HLOOKUP(U$2,DIST!$C$1:$CI$508,ROW('NAV plus Dist'!U85)+1,FALSE)</f>
        <v>13.9933</v>
      </c>
      <c r="V86" s="144">
        <f>HLOOKUP(V$2,NAV!$B$2:$CH$509,ROW(V85),)+HLOOKUP(V$2,DIST!$C$1:$CI$508,ROW('NAV plus Dist'!V85)+1,FALSE)</f>
        <v>13.0891</v>
      </c>
      <c r="W86" s="144">
        <f>HLOOKUP(W$2,NAV!$B$2:$CH$509,ROW(W85),)+HLOOKUP(W$2,DIST!$C$1:$CI$508,ROW('NAV plus Dist'!W85)+1,FALSE)</f>
        <v>13.0891</v>
      </c>
      <c r="X86" s="144">
        <f>HLOOKUP(X$2,NAV!$B$2:$CH$509,ROW(X85),)+HLOOKUP(X$2,DIST!$C$1:$CI$508,ROW('NAV plus Dist'!X85)+1,FALSE)</f>
        <v>13.135300000000001</v>
      </c>
      <c r="Y86" s="144">
        <f>HLOOKUP(Y$2,NAV!$B$2:$CH$509,ROW(Y85),)+HLOOKUP(Y$2,DIST!$C$1:$CI$508,ROW('NAV plus Dist'!Y85)+1,FALSE)</f>
        <v>14.038</v>
      </c>
      <c r="Z86" s="144">
        <f>HLOOKUP(Z$2,NAV!$B$2:$CH$509,ROW(Z85),)+HLOOKUP(Z$2,DIST!$C$1:$CI$508,ROW('NAV plus Dist'!Z85)+1,FALSE)</f>
        <v>13.4131</v>
      </c>
      <c r="AA86" s="144">
        <f>HLOOKUP(AA$2,NAV!$B$2:$CH$509,ROW(AA85),)+HLOOKUP(AA$2,DIST!$C$1:$CI$508,ROW('NAV plus Dist'!AA85)+1,FALSE)</f>
        <v>8.4002999999999997</v>
      </c>
      <c r="AB86" s="144">
        <f>HLOOKUP(AB$2,NAV!$B$2:$CH$509,ROW(AB85),)+HLOOKUP(AB$2,DIST!$C$1:$CI$508,ROW('NAV plus Dist'!AB85)+1,FALSE)</f>
        <v>0</v>
      </c>
      <c r="AC86" s="144">
        <f>HLOOKUP(AC$2,NAV!$B$2:$CH$509,ROW(AC85),)+HLOOKUP(AC$2,DIST!$C$1:$CI$508,ROW('NAV plus Dist'!AC85)+1,FALSE)</f>
        <v>8.5534999999999997</v>
      </c>
      <c r="AD86" s="144">
        <f>HLOOKUP(AD$2,NAV!$B$2:$CH$509,ROW(AD85),)+HLOOKUP(AD$2,DIST!$C$1:$CI$508,ROW('NAV plus Dist'!AD85)+1,FALSE)</f>
        <v>0</v>
      </c>
      <c r="AE86" s="144">
        <f>HLOOKUP(AE$2,NAV!$B$2:$CH$509,ROW(AE85),)+HLOOKUP(AE$2,DIST!$C$1:$CI$508,ROW('NAV plus Dist'!AE85)+1,FALSE)</f>
        <v>0</v>
      </c>
      <c r="AF86" s="144">
        <f>HLOOKUP(AF$2,NAV!$B$2:$CH$509,ROW(AF85),)+HLOOKUP(AF$2,DIST!$C$1:$CI$508,ROW('NAV plus Dist'!AF85)+1,FALSE)</f>
        <v>8.7530999999999999</v>
      </c>
      <c r="AG86" s="144">
        <f>HLOOKUP(AG$2,NAV!$B$2:$CH$509,ROW(AG85),)+HLOOKUP(AG$2,DIST!$C$1:$CI$508,ROW('NAV plus Dist'!AG85)+1,FALSE)</f>
        <v>0</v>
      </c>
      <c r="AH86" s="144">
        <f>HLOOKUP(AH$2,NAV!$B$2:$CH$509,ROW(AH85),)+HLOOKUP(AH$2,DIST!$C$1:$CI$508,ROW('NAV plus Dist'!AH85)+1,FALSE)</f>
        <v>0</v>
      </c>
      <c r="AI86" s="144">
        <f>HLOOKUP(AI$2,NAV!$B$2:$CH$509,ROW(AI85),)+HLOOKUP(AI$2,DIST!$C$1:$CI$508,ROW('NAV plus Dist'!AI85)+1,FALSE)</f>
        <v>0</v>
      </c>
      <c r="AJ86" s="144">
        <f>HLOOKUP(AJ$2,NAV!$B$2:$CH$509,ROW(AJ85),)+HLOOKUP(AJ$2,DIST!$C$1:$CI$508,ROW('NAV plus Dist'!AJ85)+1,FALSE)</f>
        <v>0</v>
      </c>
      <c r="AK86" s="144">
        <f>HLOOKUP(AK$2,NAV!$B$2:$CH$509,ROW(AK85),)+HLOOKUP(AK$2,DIST!$C$1:$CI$508,ROW('NAV plus Dist'!AK85)+1,FALSE)</f>
        <v>0</v>
      </c>
      <c r="AL86" s="144">
        <f>HLOOKUP(AL$2,NAV!$B$2:$CH$509,ROW(AL85),)+HLOOKUP(AL$2,DIST!$C$1:$CI$508,ROW('NAV plus Dist'!AL85)+1,FALSE)</f>
        <v>0</v>
      </c>
      <c r="AM86" s="144">
        <f>HLOOKUP(AM$2,NAV!$B$2:$CH$509,ROW(AM85),)+HLOOKUP(AM$2,DIST!$C$1:$CI$508,ROW('NAV plus Dist'!AM85)+1,FALSE)</f>
        <v>0</v>
      </c>
      <c r="AN86" s="144">
        <f>HLOOKUP(AN$2,NAV!$B$2:$CH$509,ROW(AN85),)+HLOOKUP(AN$2,DIST!$C$1:$CI$508,ROW('NAV plus Dist'!AN85)+1,FALSE)</f>
        <v>0</v>
      </c>
      <c r="AO86" s="144">
        <f>HLOOKUP(AO$2,NAV!$B$2:$CH$509,ROW(AO85),)+HLOOKUP(AO$2,DIST!$C$1:$CI$508,ROW('NAV plus Dist'!AO85)+1,FALSE)</f>
        <v>0</v>
      </c>
      <c r="AP86" s="144">
        <f>HLOOKUP(AP$2,NAV!$B$2:$CH$509,ROW(AP85),)+HLOOKUP(AP$2,DIST!$C$1:$CI$508,ROW('NAV plus Dist'!AP85)+1,FALSE)</f>
        <v>0</v>
      </c>
      <c r="AQ86" s="144">
        <f>HLOOKUP(AQ$2,NAV!$B$2:$CH$509,ROW(AQ85),)+HLOOKUP(AQ$2,DIST!$C$1:$CI$508,ROW('NAV plus Dist'!AQ85)+1,FALSE)</f>
        <v>0</v>
      </c>
      <c r="AR86" s="144">
        <f>HLOOKUP(AR$2,NAV!$B$2:$CH$509,ROW(AR85),)+HLOOKUP(AR$2,DIST!$C$1:$CI$508,ROW('NAV plus Dist'!AR85)+1,FALSE)</f>
        <v>0</v>
      </c>
      <c r="AS86" s="144">
        <f>HLOOKUP(AS$2,NAV!$B$2:$CH$509,ROW(AS85),)+HLOOKUP(AS$2,DIST!$C$1:$CI$508,ROW('NAV plus Dist'!AS85)+1,FALSE)</f>
        <v>0</v>
      </c>
      <c r="AT86" s="144">
        <f>HLOOKUP(AT$2,NAV!$B$2:$CH$509,ROW(AT85),)+HLOOKUP(AT$2,DIST!$C$1:$CI$508,ROW('NAV plus Dist'!AT85)+1,FALSE)</f>
        <v>0</v>
      </c>
      <c r="AU86" s="144">
        <f>HLOOKUP(AU$2,NAV!$B$2:$CH$509,ROW(AU85),)+HLOOKUP(AU$2,DIST!$C$1:$CI$508,ROW('NAV plus Dist'!AU85)+1,FALSE)</f>
        <v>0</v>
      </c>
      <c r="AV86" s="144">
        <f>HLOOKUP(AV$2,NAV!$B$2:$CH$509,ROW(AV85),)+HLOOKUP(AV$2,DIST!$C$1:$CI$508,ROW('NAV plus Dist'!AV85)+1,FALSE)</f>
        <v>0</v>
      </c>
      <c r="AW86" s="144">
        <f>HLOOKUP(AW$2,NAV!$B$2:$CH$509,ROW(AW85),)+HLOOKUP(AW$2,DIST!$C$1:$CI$508,ROW('NAV plus Dist'!AW85)+1,FALSE)</f>
        <v>0</v>
      </c>
      <c r="AX86" s="144">
        <f>HLOOKUP(AX$2,NAV!$B$2:$CH$509,ROW(AX85),)+HLOOKUP(AX$2,DIST!$C$1:$CI$508,ROW('NAV plus Dist'!AX85)+1,FALSE)</f>
        <v>0</v>
      </c>
      <c r="AY86" s="144">
        <f>HLOOKUP(AY$2,NAV!$B$2:$CH$509,ROW(AY85),)+HLOOKUP(AY$2,DIST!$C$1:$CI$508,ROW('NAV plus Dist'!AY85)+1,FALSE)</f>
        <v>0</v>
      </c>
      <c r="AZ86" s="144">
        <f>HLOOKUP(AZ$2,NAV!$B$2:$CH$509,ROW(AZ85),)+HLOOKUP(AZ$2,DIST!$C$1:$CI$508,ROW('NAV plus Dist'!AZ85)+1,FALSE)</f>
        <v>0</v>
      </c>
      <c r="BA86" s="144">
        <f>HLOOKUP(BA$2,NAV!$B$2:$CH$509,ROW(BA85),)+HLOOKUP(BA$2,DIST!$C$1:$CI$508,ROW('NAV plus Dist'!BA85)+1,FALSE)</f>
        <v>0</v>
      </c>
      <c r="BB86" s="144">
        <f>HLOOKUP(BB$2,NAV!$B$2:$CH$509,ROW(BB85),)+HLOOKUP(BB$2,DIST!$C$1:$CI$508,ROW('NAV plus Dist'!BB85)+1,FALSE)</f>
        <v>0</v>
      </c>
      <c r="BC86" s="144">
        <f>HLOOKUP(BC$2,NAV!$B$2:$CH$509,ROW(BC85),)+HLOOKUP(BC$2,DIST!$C$1:$CI$508,ROW('NAV plus Dist'!BC85)+1,FALSE)</f>
        <v>0</v>
      </c>
      <c r="BD86" s="144">
        <f>HLOOKUP(BD$2,NAV!$B$2:$CH$509,ROW(BD85),)+HLOOKUP(BD$2,DIST!$C$1:$CI$508,ROW('NAV plus Dist'!BD85)+1,FALSE)</f>
        <v>0</v>
      </c>
      <c r="BE86" s="144">
        <f>HLOOKUP(BE$2,NAV!$B$2:$CH$509,ROW(BE85),)+HLOOKUP(BE$2,DIST!$C$1:$CI$508,ROW('NAV plus Dist'!BE85)+1,FALSE)</f>
        <v>0</v>
      </c>
      <c r="BF86" s="144">
        <f>HLOOKUP(BF$2,NAV!$B$2:$CH$509,ROW(BF85),)+HLOOKUP(BF$2,DIST!$C$1:$CI$508,ROW('NAV plus Dist'!BF85)+1,FALSE)</f>
        <v>0</v>
      </c>
      <c r="BG86" s="144">
        <f>HLOOKUP(BG$2,NAV!$B$2:$CH$509,ROW(BG85),)+HLOOKUP(BG$2,DIST!$C$1:$CI$508,ROW('NAV plus Dist'!BG85)+1,FALSE)</f>
        <v>0</v>
      </c>
      <c r="BH86" s="144">
        <f>HLOOKUP(BH$2,NAV!$B$2:$CH$509,ROW(BH85),)+HLOOKUP(BH$2,DIST!$C$1:$CI$508,ROW('NAV plus Dist'!BH85)+1,FALSE)</f>
        <v>0</v>
      </c>
      <c r="BI86" s="144">
        <f>HLOOKUP(BI$2,NAV!$B$2:$CH$509,ROW(BI85),)+HLOOKUP(BI$2,DIST!$C$1:$CI$508,ROW('NAV plus Dist'!BI85)+1,FALSE)</f>
        <v>0</v>
      </c>
      <c r="BJ86" s="144">
        <f>HLOOKUP(BJ$2,NAV!$B$2:$CH$509,ROW(BJ85),)+HLOOKUP(BJ$2,DIST!$C$1:$CI$508,ROW('NAV plus Dist'!BJ85)+1,FALSE)</f>
        <v>0</v>
      </c>
      <c r="BK86" s="144">
        <f>HLOOKUP(BK$2,NAV!$B$2:$CH$509,ROW(BK85),)+HLOOKUP(BK$2,DIST!$C$1:$CI$508,ROW('NAV plus Dist'!BK85)+1,FALSE)</f>
        <v>0</v>
      </c>
      <c r="BL86" s="144">
        <f>HLOOKUP(BL$2,NAV!$B$2:$CH$509,ROW(BL85),)+HLOOKUP(BL$2,DIST!$C$1:$CI$508,ROW('NAV plus Dist'!BL85)+1,FALSE)</f>
        <v>0</v>
      </c>
      <c r="BM86" s="144">
        <f>HLOOKUP(BM$2,NAV!$B$2:$CH$509,ROW(BM85),)+HLOOKUP(BM$2,DIST!$C$1:$CI$508,ROW('NAV plus Dist'!BM85)+1,FALSE)</f>
        <v>0</v>
      </c>
      <c r="BN86" s="144">
        <f>HLOOKUP(BN$2,NAV!$B$2:$CH$509,ROW(BN85),)+HLOOKUP(BN$2,DIST!$C$1:$CI$508,ROW('NAV plus Dist'!BN85)+1,FALSE)</f>
        <v>0</v>
      </c>
      <c r="BO86" s="144">
        <f>HLOOKUP(BO$2,NAV!$B$2:$CH$509,ROW(BO85),)+HLOOKUP(BO$2,DIST!$C$1:$CI$508,ROW('NAV plus Dist'!BO85)+1,FALSE)</f>
        <v>0</v>
      </c>
      <c r="BP86" s="144">
        <f>HLOOKUP(BP$2,NAV!$B$2:$CH$509,ROW(BP85),)+HLOOKUP(BP$2,DIST!$C$1:$CI$508,ROW('NAV plus Dist'!BP85)+1,FALSE)</f>
        <v>0</v>
      </c>
      <c r="BQ86" s="144">
        <f>HLOOKUP(BQ$2,NAV!$B$2:$CH$509,ROW(BQ85),)+HLOOKUP(BQ$2,DIST!$C$1:$CI$508,ROW('NAV plus Dist'!BQ85)+1,FALSE)</f>
        <v>0</v>
      </c>
      <c r="BR86" s="144">
        <f>HLOOKUP(BR$2,NAV!$B$2:$CH$509,ROW(BR85),)+HLOOKUP(BR$2,DIST!$C$1:$CI$508,ROW('NAV plus Dist'!BR85)+1,FALSE)</f>
        <v>0</v>
      </c>
      <c r="BS86" s="144">
        <f>HLOOKUP(BS$2,NAV!$B$2:$CH$509,ROW(BS85),)+HLOOKUP(BS$2,DIST!$C$1:$CI$508,ROW('NAV plus Dist'!BS85)+1,FALSE)</f>
        <v>0</v>
      </c>
      <c r="BT86" s="144">
        <f>HLOOKUP(BT$2,NAV!$B$2:$CH$509,ROW(BT85),)+HLOOKUP(BT$2,DIST!$C$1:$CI$508,ROW('NAV plus Dist'!BT85)+1,FALSE)</f>
        <v>0</v>
      </c>
      <c r="BU86" s="144">
        <f>HLOOKUP(BU$2,NAV!$B$2:$CH$509,ROW(BU85),)+HLOOKUP(BU$2,DIST!$C$1:$CI$508,ROW('NAV plus Dist'!BU85)+1,FALSE)</f>
        <v>0</v>
      </c>
      <c r="BV86" s="144">
        <f>HLOOKUP(BV$2,NAV!$B$2:$CH$509,ROW(BV85),)+HLOOKUP(BV$2,DIST!$C$1:$CI$508,ROW('NAV plus Dist'!BV85)+1,FALSE)</f>
        <v>0</v>
      </c>
      <c r="BW86" s="144">
        <f>HLOOKUP(BW$2,NAV!$B$2:$CH$509,ROW(BW85),)+HLOOKUP(BW$2,DIST!$C$1:$CI$508,ROW('NAV plus Dist'!BW85)+1,FALSE)</f>
        <v>0</v>
      </c>
      <c r="BX86" s="144">
        <f>HLOOKUP(BX$2,NAV!$B$2:$CH$509,ROW(BX85),)+HLOOKUP(BX$2,DIST!$C$1:$CI$508,ROW('NAV plus Dist'!BX85)+1,FALSE)</f>
        <v>0</v>
      </c>
      <c r="BY86" s="144">
        <f>HLOOKUP(BY$2,NAV!$B$2:$CH$509,ROW(BY85),)+HLOOKUP(BY$2,DIST!$C$1:$CI$508,ROW('NAV plus Dist'!BY85)+1,FALSE)</f>
        <v>0</v>
      </c>
      <c r="BZ86" s="144">
        <f>HLOOKUP(BZ$2,NAV!$B$2:$CH$509,ROW(BZ85),)+HLOOKUP(BZ$2,DIST!$C$1:$CI$508,ROW('NAV plus Dist'!BZ85)+1,FALSE)</f>
        <v>0</v>
      </c>
      <c r="CA86" s="144">
        <f>HLOOKUP(CA$2,NAV!$B$2:$CH$509,ROW(CA85),)+HLOOKUP(CA$2,DIST!$C$1:$CI$508,ROW('NAV plus Dist'!CA85)+1,FALSE)</f>
        <v>0</v>
      </c>
      <c r="CB86" s="144">
        <f>HLOOKUP(CB$2,NAV!$B$2:$CH$509,ROW(CB85),)+HLOOKUP(CB$2,DIST!$C$1:$CI$508,ROW('NAV plus Dist'!CB85)+1,FALSE)</f>
        <v>0</v>
      </c>
      <c r="CC86" s="144">
        <f>HLOOKUP(CC$2,NAV!$B$2:$CH$509,ROW(CC85),)+HLOOKUP(CC$2,DIST!$C$1:$CI$508,ROW('NAV plus Dist'!CC85)+1,FALSE)</f>
        <v>0</v>
      </c>
      <c r="CD86" s="144">
        <f>HLOOKUP(CD$2,NAV!$B$2:$CH$509,ROW(CD85),)+HLOOKUP(CD$2,DIST!$C$1:$CI$508,ROW('NAV plus Dist'!CD85)+1,FALSE)</f>
        <v>0</v>
      </c>
      <c r="CE86" s="144">
        <f>HLOOKUP(CE$2,NAV!$B$2:$CH$509,ROW(CE85),)+HLOOKUP(CE$2,DIST!$C$1:$CI$508,ROW('NAV plus Dist'!CE85)+1,FALSE)</f>
        <v>0</v>
      </c>
      <c r="CF86" s="144">
        <f>HLOOKUP(CF$2,NAV!$B$2:$CH$509,ROW(CF85),)+HLOOKUP(CF$2,DIST!$C$1:$CI$508,ROW('NAV plus Dist'!CF85)+1,FALSE)</f>
        <v>0</v>
      </c>
      <c r="CG86" s="144">
        <f>HLOOKUP(CG$2,NAV!$B$2:$CH$509,ROW(CG85),)+HLOOKUP(CG$2,DIST!$C$1:$CI$508,ROW('NAV plus Dist'!CG85)+1,FALSE)</f>
        <v>0</v>
      </c>
      <c r="CH86" s="144">
        <f>HLOOKUP(CH$2,NAV!$B$2:$CH$509,ROW(CH85),)+HLOOKUP(CH$2,DIST!$C$1:$CI$508,ROW('NAV plus Dist'!CH85)+1,FALSE)</f>
        <v>0</v>
      </c>
      <c r="CI86" s="144">
        <f>HLOOKUP(CI$2,NAV!$B$2:$CH$509,ROW(CI85),)+HLOOKUP(CI$2,DIST!$C$1:$CI$508,ROW('NAV plus Dist'!CI85)+1,FALSE)</f>
        <v>0</v>
      </c>
      <c r="CJ86" s="144">
        <f>HLOOKUP(CJ$2,NAV!$B$2:$AAA$509,ROW(CJ85),)+HLOOKUP(CJ$2,DIST!$C$1:$AAJ$508,ROW('NAV plus Dist'!CJ85)+1,FALSE)</f>
        <v>0</v>
      </c>
      <c r="CK86" s="144">
        <f>HLOOKUP(CK$2,NAV!$B$2:$AAA$509,ROW(CK85),)+HLOOKUP(CK$2,DIST!$C$1:$AAJ$508,ROW('NAV plus Dist'!CK85)+1,FALSE)</f>
        <v>0</v>
      </c>
      <c r="CL86" s="144">
        <f>HLOOKUP(CL$2,NAV!$B$2:$AAA$509,ROW(CL85),)+HLOOKUP(CL$2,DIST!$C$1:$AAJ$508,ROW('NAV plus Dist'!CL85)+1,FALSE)</f>
        <v>0</v>
      </c>
      <c r="CM86" s="144">
        <f>HLOOKUP(CM$2,NAV!$B$2:$AAA$509,ROW(CM85),)+HLOOKUP(CM$2,DIST!$C$1:$AAJ$508,ROW('NAV plus Dist'!CM85)+1,FALSE)</f>
        <v>0</v>
      </c>
      <c r="CN86" s="144">
        <f>HLOOKUP(CN$2,NAV!$B$2:$AAA$509,ROW(CN85),)+HLOOKUP(CN$2,DIST!$C$1:$AAJ$508,ROW('NAV plus Dist'!CN85)+1,FALSE)</f>
        <v>0</v>
      </c>
      <c r="CO86" s="144">
        <f>HLOOKUP(CO$2,NAV!$B$2:$AAA$509,ROW(CO85),)+HLOOKUP(CO$2,DIST!$C$1:$AAJ$508,ROW('NAV plus Dist'!CO85)+1,FALSE)</f>
        <v>0</v>
      </c>
      <c r="CP86" s="144">
        <f>HLOOKUP(CP$2,NAV!$B$2:$AAA$509,ROW(CP85),)+HLOOKUP(CP$2,DIST!$C$1:$AAJ$508,ROW('NAV plus Dist'!CP85)+1,FALSE)</f>
        <v>0</v>
      </c>
      <c r="CQ86" s="144">
        <f>HLOOKUP(CQ$2,NAV!$B$2:$AAA$509,ROW(CQ85),)+HLOOKUP(CQ$2,DIST!$C$1:$AAJ$508,ROW('NAV plus Dist'!CQ85)+1,FALSE)</f>
        <v>0</v>
      </c>
      <c r="CR86" s="144">
        <f>HLOOKUP(CR$2,NAV!$B$2:$AAA$509,ROW(CR85),)+HLOOKUP(CR$2,DIST!$C$1:$AAJ$508,ROW('NAV plus Dist'!CR85)+1,FALSE)</f>
        <v>0</v>
      </c>
      <c r="CS86" s="144">
        <f>HLOOKUP(CS$2,NAV!$B$2:$AAA$509,ROW(CS85),)+HLOOKUP(CS$2,DIST!$C$1:$AAJ$508,ROW('NAV plus Dist'!CS85)+1,FALSE)</f>
        <v>0</v>
      </c>
      <c r="CT86" s="144">
        <f>HLOOKUP(CT$2,NAV!$B$2:$AAA$509,ROW(CT85),)+HLOOKUP(CT$2,DIST!$C$1:$AAJ$508,ROW('NAV plus Dist'!CT85)+1,FALSE)</f>
        <v>0</v>
      </c>
      <c r="CU86" s="144">
        <f>HLOOKUP(CU$2,NAV!$B$2:$AAA$509,ROW(CU85),)+HLOOKUP(CU$2,DIST!$C$1:$AAJ$508,ROW('NAV plus Dist'!CU85)+1,FALSE)</f>
        <v>0</v>
      </c>
      <c r="CV86" s="144">
        <f>HLOOKUP(CV$2,NAV!$B$2:$AAA$509,ROW(CV85),)+HLOOKUP(CV$2,DIST!$C$1:$AAJ$508,ROW('NAV plus Dist'!CV85)+1,FALSE)</f>
        <v>0</v>
      </c>
      <c r="CW86" s="144">
        <f>HLOOKUP(CW$2,NAV!$B$2:$AAA$509,ROW(CW85),)+HLOOKUP(CW$2,DIST!$C$1:$AAJ$508,ROW('NAV plus Dist'!CW85)+1,FALSE)</f>
        <v>0</v>
      </c>
      <c r="CX86" s="144">
        <f>HLOOKUP(CX$2,NAV!$B$2:$AAA$509,ROW(CX85),)+HLOOKUP(CX$2,DIST!$C$1:$AAJ$508,ROW('NAV plus Dist'!CX85)+1,FALSE)</f>
        <v>0</v>
      </c>
      <c r="CY86" s="144">
        <f>HLOOKUP(CY$2,NAV!$B$2:$AAA$509,ROW(CY85),)+HLOOKUP(CY$2,DIST!$C$1:$AAJ$508,ROW('NAV plus Dist'!CY85)+1,FALSE)</f>
        <v>0</v>
      </c>
      <c r="CZ86" s="144">
        <f>HLOOKUP(CZ$2,NAV!$B$2:$AAA$509,ROW(CZ85),)+HLOOKUP(CZ$2,DIST!$C$1:$AAJ$508,ROW('NAV plus Dist'!CZ85)+1,FALSE)</f>
        <v>0</v>
      </c>
      <c r="DA86" s="144">
        <f>HLOOKUP(DA$2,NAV!$B$2:$AAA$509,ROW(DA85),)+HLOOKUP(DA$2,DIST!$C$1:$AAJ$508,ROW('NAV plus Dist'!DA85)+1,FALSE)</f>
        <v>0</v>
      </c>
      <c r="DB86" s="144">
        <f>HLOOKUP(DB$2,NAV!$B$2:$AAA$509,ROW(DB85),)+HLOOKUP(DB$2,DIST!$C$1:$AAJ$508,ROW('NAV plus Dist'!DB85)+1,FALSE)</f>
        <v>0</v>
      </c>
      <c r="DC86" s="144">
        <f>HLOOKUP(DC$2,NAV!$B$2:$AAA$509,ROW(DC85),)+HLOOKUP(DC$2,DIST!$C$1:$AAJ$508,ROW('NAV plus Dist'!DC85)+1,FALSE)</f>
        <v>0</v>
      </c>
      <c r="DD86" s="144">
        <f>HLOOKUP(DD$2,NAV!$B$2:$AAA$509,ROW(DD85),)+HLOOKUP(DD$2,DIST!$C$1:$AAJ$508,ROW('NAV plus Dist'!DD85)+1,FALSE)</f>
        <v>0</v>
      </c>
      <c r="DE86" s="144">
        <f>HLOOKUP(DE$2,NAV!$B$2:$AAA$509,ROW(DE85),)+HLOOKUP(DE$2,DIST!$C$1:$AAJ$508,ROW('NAV plus Dist'!DE85)+1,FALSE)</f>
        <v>0</v>
      </c>
      <c r="DF86" s="144">
        <f>HLOOKUP(DF$2,NAV!$B$2:$AAA$509,ROW(DF85),)+HLOOKUP(DF$2,DIST!$C$1:$AAJ$508,ROW('NAV plus Dist'!DF85)+1,FALSE)</f>
        <v>0</v>
      </c>
      <c r="DG86" s="144">
        <f>HLOOKUP(DG$2,NAV!$B$2:$AAA$509,ROW(DG85),)+HLOOKUP(DG$2,DIST!$C$1:$AAJ$508,ROW('NAV plus Dist'!DG85)+1,FALSE)</f>
        <v>0</v>
      </c>
      <c r="DH86" s="144">
        <f>HLOOKUP(DH$2,NAV!$B$2:$AAA$509,ROW(DH85),)+HLOOKUP(DH$2,DIST!$C$1:$AAJ$508,ROW('NAV plus Dist'!DH85)+1,FALSE)</f>
        <v>0</v>
      </c>
    </row>
    <row r="87" spans="1:112">
      <c r="A87" s="94">
        <f t="shared" si="76"/>
        <v>112</v>
      </c>
      <c r="B87" s="148">
        <f t="shared" si="77"/>
        <v>42643</v>
      </c>
      <c r="C87" s="144">
        <f>HLOOKUP(C$2,NAV!$B$2:$CH$509,ROW(C86),)+HLOOKUP(C$2,DIST!$C$1:$CI$508,ROW('NAV plus Dist'!C86)+1,FALSE)</f>
        <v>8.434099999999999</v>
      </c>
      <c r="D87" s="144">
        <f>HLOOKUP(D$2,NAV!$B$2:$CH$509,ROW(D86),)+HLOOKUP(D$2,DIST!$C$1:$CI$508,ROW('NAV plus Dist'!D86)+1,FALSE)</f>
        <v>0</v>
      </c>
      <c r="E87" s="144">
        <f>HLOOKUP(E$2,NAV!$B$2:$CH$509,ROW(E86),)+HLOOKUP(E$2,DIST!$C$1:$CI$508,ROW('NAV plus Dist'!E86)+1,FALSE)</f>
        <v>0</v>
      </c>
      <c r="F87" s="144">
        <f>HLOOKUP(F$2,NAV!$B$2:$CH$509,ROW(F86),)+HLOOKUP(F$2,DIST!$C$1:$CI$508,ROW('NAV plus Dist'!F86)+1,FALSE)</f>
        <v>0</v>
      </c>
      <c r="G87" s="144">
        <f>HLOOKUP(G$2,NAV!$B$2:$CH$509,ROW(G86),)+HLOOKUP(G$2,DIST!$C$1:$CI$508,ROW('NAV plus Dist'!G86)+1,FALSE)</f>
        <v>0</v>
      </c>
      <c r="H87" s="144">
        <f>HLOOKUP(H$2,NAV!$B$2:$CH$509,ROW(H86),)+HLOOKUP(H$2,DIST!$C$1:$CI$508,ROW('NAV plus Dist'!H86)+1,FALSE)</f>
        <v>0</v>
      </c>
      <c r="I87" s="144">
        <f>HLOOKUP(I$2,NAV!$B$2:$CH$509,ROW(I86),)+HLOOKUP(I$2,DIST!$C$1:$CI$508,ROW('NAV plus Dist'!I86)+1,FALSE)</f>
        <v>0</v>
      </c>
      <c r="J87" s="144">
        <f>HLOOKUP(J$2,NAV!$B$2:$CH$509,ROW(J86),)+HLOOKUP(J$2,DIST!$C$1:$CI$508,ROW('NAV plus Dist'!J86)+1,FALSE)</f>
        <v>0</v>
      </c>
      <c r="K87" s="144">
        <f>HLOOKUP(K$2,NAV!$B$2:$CH$509,ROW(K86),)+HLOOKUP(K$2,DIST!$C$1:$CI$508,ROW('NAV plus Dist'!K86)+1,FALSE)</f>
        <v>0</v>
      </c>
      <c r="L87" s="144">
        <f>HLOOKUP(L$2,NAV!$B$2:$CH$509,ROW(L86),)+HLOOKUP(L$2,DIST!$C$1:$CI$508,ROW('NAV plus Dist'!L86)+1,FALSE)</f>
        <v>0</v>
      </c>
      <c r="M87" s="144">
        <f>HLOOKUP(M$2,NAV!$B$2:$CH$509,ROW(M86),)+HLOOKUP(M$2,DIST!$C$1:$CI$508,ROW('NAV plus Dist'!M86)+1,FALSE)</f>
        <v>0</v>
      </c>
      <c r="N87" s="144">
        <f>HLOOKUP(N$2,NAV!$B$2:$CH$509,ROW(N86),)+HLOOKUP(N$2,DIST!$C$1:$CI$508,ROW('NAV plus Dist'!N86)+1,FALSE)</f>
        <v>0</v>
      </c>
      <c r="O87" s="144">
        <f>HLOOKUP(O$2,NAV!$B$2:$CH$509,ROW(O86),)+HLOOKUP(O$2,DIST!$C$1:$CI$508,ROW('NAV plus Dist'!O86)+1,FALSE)</f>
        <v>5.8986000000000001</v>
      </c>
      <c r="P87" s="144">
        <f>HLOOKUP(P$2,NAV!$B$2:$CH$509,ROW(P86),)+HLOOKUP(P$2,DIST!$C$1:$CI$508,ROW('NAV plus Dist'!P86)+1,FALSE)</f>
        <v>6.1193</v>
      </c>
      <c r="Q87" s="144">
        <f>HLOOKUP(Q$2,NAV!$B$2:$CH$509,ROW(Q86),)+HLOOKUP(Q$2,DIST!$C$1:$CI$508,ROW('NAV plus Dist'!Q86)+1,FALSE)</f>
        <v>13.642300000000001</v>
      </c>
      <c r="R87" s="144">
        <f>HLOOKUP(R$2,NAV!$B$2:$CH$509,ROW(R86),)+HLOOKUP(R$2,DIST!$C$1:$CI$508,ROW('NAV plus Dist'!R86)+1,FALSE)</f>
        <v>13.642300000000001</v>
      </c>
      <c r="S87" s="144">
        <f>HLOOKUP(S$2,NAV!$B$2:$CH$509,ROW(S86),)+HLOOKUP(S$2,DIST!$C$1:$CI$508,ROW('NAV plus Dist'!S86)+1,FALSE)</f>
        <v>13.124700000000001</v>
      </c>
      <c r="T87" s="144">
        <f>HLOOKUP(T$2,NAV!$B$2:$CH$509,ROW(T86),)+HLOOKUP(T$2,DIST!$C$1:$CI$508,ROW('NAV plus Dist'!T86)+1,FALSE)</f>
        <v>14.3575</v>
      </c>
      <c r="U87" s="144">
        <f>HLOOKUP(U$2,NAV!$B$2:$CH$509,ROW(U86),)+HLOOKUP(U$2,DIST!$C$1:$CI$508,ROW('NAV plus Dist'!U86)+1,FALSE)</f>
        <v>13.8119</v>
      </c>
      <c r="V87" s="144">
        <f>HLOOKUP(V$2,NAV!$B$2:$CH$509,ROW(V86),)+HLOOKUP(V$2,DIST!$C$1:$CI$508,ROW('NAV plus Dist'!V86)+1,FALSE)</f>
        <v>13.4312</v>
      </c>
      <c r="W87" s="144">
        <f>HLOOKUP(W$2,NAV!$B$2:$CH$509,ROW(W86),)+HLOOKUP(W$2,DIST!$C$1:$CI$508,ROW('NAV plus Dist'!W86)+1,FALSE)</f>
        <v>13.4312</v>
      </c>
      <c r="X87" s="144">
        <f>HLOOKUP(X$2,NAV!$B$2:$CH$509,ROW(X86),)+HLOOKUP(X$2,DIST!$C$1:$CI$508,ROW('NAV plus Dist'!X86)+1,FALSE)</f>
        <v>13.4758</v>
      </c>
      <c r="Y87" s="144">
        <f>HLOOKUP(Y$2,NAV!$B$2:$CH$509,ROW(Y86),)+HLOOKUP(Y$2,DIST!$C$1:$CI$508,ROW('NAV plus Dist'!Y86)+1,FALSE)</f>
        <v>14.423500000000001</v>
      </c>
      <c r="Z87" s="144">
        <f>HLOOKUP(Z$2,NAV!$B$2:$CH$509,ROW(Z86),)+HLOOKUP(Z$2,DIST!$C$1:$CI$508,ROW('NAV plus Dist'!Z86)+1,FALSE)</f>
        <v>13.7752</v>
      </c>
      <c r="AA87" s="144">
        <f>HLOOKUP(AA$2,NAV!$B$2:$CH$509,ROW(AA86),)+HLOOKUP(AA$2,DIST!$C$1:$CI$508,ROW('NAV plus Dist'!AA86)+1,FALSE)</f>
        <v>8.4083000000000006</v>
      </c>
      <c r="AB87" s="144">
        <f>HLOOKUP(AB$2,NAV!$B$2:$CH$509,ROW(AB86),)+HLOOKUP(AB$2,DIST!$C$1:$CI$508,ROW('NAV plus Dist'!AB86)+1,FALSE)</f>
        <v>0</v>
      </c>
      <c r="AC87" s="144">
        <f>HLOOKUP(AC$2,NAV!$B$2:$CH$509,ROW(AC86),)+HLOOKUP(AC$2,DIST!$C$1:$CI$508,ROW('NAV plus Dist'!AC86)+1,FALSE)</f>
        <v>8.5612999999999992</v>
      </c>
      <c r="AD87" s="144">
        <f>HLOOKUP(AD$2,NAV!$B$2:$CH$509,ROW(AD86),)+HLOOKUP(AD$2,DIST!$C$1:$CI$508,ROW('NAV plus Dist'!AD86)+1,FALSE)</f>
        <v>0</v>
      </c>
      <c r="AE87" s="144">
        <f>HLOOKUP(AE$2,NAV!$B$2:$CH$509,ROW(AE86),)+HLOOKUP(AE$2,DIST!$C$1:$CI$508,ROW('NAV plus Dist'!AE86)+1,FALSE)</f>
        <v>0</v>
      </c>
      <c r="AF87" s="144">
        <f>HLOOKUP(AF$2,NAV!$B$2:$CH$509,ROW(AF86),)+HLOOKUP(AF$2,DIST!$C$1:$CI$508,ROW('NAV plus Dist'!AF86)+1,FALSE)</f>
        <v>8.6115999999999993</v>
      </c>
      <c r="AG87" s="144">
        <f>HLOOKUP(AG$2,NAV!$B$2:$CH$509,ROW(AG86),)+HLOOKUP(AG$2,DIST!$C$1:$CI$508,ROW('NAV plus Dist'!AG86)+1,FALSE)</f>
        <v>0</v>
      </c>
      <c r="AH87" s="144">
        <f>HLOOKUP(AH$2,NAV!$B$2:$CH$509,ROW(AH86),)+HLOOKUP(AH$2,DIST!$C$1:$CI$508,ROW('NAV plus Dist'!AH86)+1,FALSE)</f>
        <v>0</v>
      </c>
      <c r="AI87" s="144">
        <f>HLOOKUP(AI$2,NAV!$B$2:$CH$509,ROW(AI86),)+HLOOKUP(AI$2,DIST!$C$1:$CI$508,ROW('NAV plus Dist'!AI86)+1,FALSE)</f>
        <v>0</v>
      </c>
      <c r="AJ87" s="144">
        <f>HLOOKUP(AJ$2,NAV!$B$2:$CH$509,ROW(AJ86),)+HLOOKUP(AJ$2,DIST!$C$1:$CI$508,ROW('NAV plus Dist'!AJ86)+1,FALSE)</f>
        <v>0</v>
      </c>
      <c r="AK87" s="144">
        <f>HLOOKUP(AK$2,NAV!$B$2:$CH$509,ROW(AK86),)+HLOOKUP(AK$2,DIST!$C$1:$CI$508,ROW('NAV plus Dist'!AK86)+1,FALSE)</f>
        <v>0</v>
      </c>
      <c r="AL87" s="144">
        <f>HLOOKUP(AL$2,NAV!$B$2:$CH$509,ROW(AL86),)+HLOOKUP(AL$2,DIST!$C$1:$CI$508,ROW('NAV plus Dist'!AL86)+1,FALSE)</f>
        <v>0</v>
      </c>
      <c r="AM87" s="144">
        <f>HLOOKUP(AM$2,NAV!$B$2:$CH$509,ROW(AM86),)+HLOOKUP(AM$2,DIST!$C$1:$CI$508,ROW('NAV plus Dist'!AM86)+1,FALSE)</f>
        <v>0</v>
      </c>
      <c r="AN87" s="144">
        <f>HLOOKUP(AN$2,NAV!$B$2:$CH$509,ROW(AN86),)+HLOOKUP(AN$2,DIST!$C$1:$CI$508,ROW('NAV plus Dist'!AN86)+1,FALSE)</f>
        <v>0</v>
      </c>
      <c r="AO87" s="144">
        <f>HLOOKUP(AO$2,NAV!$B$2:$CH$509,ROW(AO86),)+HLOOKUP(AO$2,DIST!$C$1:$CI$508,ROW('NAV plus Dist'!AO86)+1,FALSE)</f>
        <v>0</v>
      </c>
      <c r="AP87" s="144">
        <f>HLOOKUP(AP$2,NAV!$B$2:$CH$509,ROW(AP86),)+HLOOKUP(AP$2,DIST!$C$1:$CI$508,ROW('NAV plus Dist'!AP86)+1,FALSE)</f>
        <v>0</v>
      </c>
      <c r="AQ87" s="144">
        <f>HLOOKUP(AQ$2,NAV!$B$2:$CH$509,ROW(AQ86),)+HLOOKUP(AQ$2,DIST!$C$1:$CI$508,ROW('NAV plus Dist'!AQ86)+1,FALSE)</f>
        <v>0</v>
      </c>
      <c r="AR87" s="144">
        <f>HLOOKUP(AR$2,NAV!$B$2:$CH$509,ROW(AR86),)+HLOOKUP(AR$2,DIST!$C$1:$CI$508,ROW('NAV plus Dist'!AR86)+1,FALSE)</f>
        <v>0</v>
      </c>
      <c r="AS87" s="144">
        <f>HLOOKUP(AS$2,NAV!$B$2:$CH$509,ROW(AS86),)+HLOOKUP(AS$2,DIST!$C$1:$CI$508,ROW('NAV plus Dist'!AS86)+1,FALSE)</f>
        <v>0</v>
      </c>
      <c r="AT87" s="144">
        <f>HLOOKUP(AT$2,NAV!$B$2:$CH$509,ROW(AT86),)+HLOOKUP(AT$2,DIST!$C$1:$CI$508,ROW('NAV plus Dist'!AT86)+1,FALSE)</f>
        <v>0</v>
      </c>
      <c r="AU87" s="144">
        <f>HLOOKUP(AU$2,NAV!$B$2:$CH$509,ROW(AU86),)+HLOOKUP(AU$2,DIST!$C$1:$CI$508,ROW('NAV plus Dist'!AU86)+1,FALSE)</f>
        <v>0</v>
      </c>
      <c r="AV87" s="144">
        <f>HLOOKUP(AV$2,NAV!$B$2:$CH$509,ROW(AV86),)+HLOOKUP(AV$2,DIST!$C$1:$CI$508,ROW('NAV plus Dist'!AV86)+1,FALSE)</f>
        <v>0</v>
      </c>
      <c r="AW87" s="144">
        <f>HLOOKUP(AW$2,NAV!$B$2:$CH$509,ROW(AW86),)+HLOOKUP(AW$2,DIST!$C$1:$CI$508,ROW('NAV plus Dist'!AW86)+1,FALSE)</f>
        <v>0</v>
      </c>
      <c r="AX87" s="144">
        <f>HLOOKUP(AX$2,NAV!$B$2:$CH$509,ROW(AX86),)+HLOOKUP(AX$2,DIST!$C$1:$CI$508,ROW('NAV plus Dist'!AX86)+1,FALSE)</f>
        <v>0</v>
      </c>
      <c r="AY87" s="144">
        <f>HLOOKUP(AY$2,NAV!$B$2:$CH$509,ROW(AY86),)+HLOOKUP(AY$2,DIST!$C$1:$CI$508,ROW('NAV plus Dist'!AY86)+1,FALSE)</f>
        <v>0</v>
      </c>
      <c r="AZ87" s="144">
        <f>HLOOKUP(AZ$2,NAV!$B$2:$CH$509,ROW(AZ86),)+HLOOKUP(AZ$2,DIST!$C$1:$CI$508,ROW('NAV plus Dist'!AZ86)+1,FALSE)</f>
        <v>0</v>
      </c>
      <c r="BA87" s="144">
        <f>HLOOKUP(BA$2,NAV!$B$2:$CH$509,ROW(BA86),)+HLOOKUP(BA$2,DIST!$C$1:$CI$508,ROW('NAV plus Dist'!BA86)+1,FALSE)</f>
        <v>0</v>
      </c>
      <c r="BB87" s="144">
        <f>HLOOKUP(BB$2,NAV!$B$2:$CH$509,ROW(BB86),)+HLOOKUP(BB$2,DIST!$C$1:$CI$508,ROW('NAV plus Dist'!BB86)+1,FALSE)</f>
        <v>0</v>
      </c>
      <c r="BC87" s="144">
        <f>HLOOKUP(BC$2,NAV!$B$2:$CH$509,ROW(BC86),)+HLOOKUP(BC$2,DIST!$C$1:$CI$508,ROW('NAV plus Dist'!BC86)+1,FALSE)</f>
        <v>0</v>
      </c>
      <c r="BD87" s="144">
        <f>HLOOKUP(BD$2,NAV!$B$2:$CH$509,ROW(BD86),)+HLOOKUP(BD$2,DIST!$C$1:$CI$508,ROW('NAV plus Dist'!BD86)+1,FALSE)</f>
        <v>0</v>
      </c>
      <c r="BE87" s="144">
        <f>HLOOKUP(BE$2,NAV!$B$2:$CH$509,ROW(BE86),)+HLOOKUP(BE$2,DIST!$C$1:$CI$508,ROW('NAV plus Dist'!BE86)+1,FALSE)</f>
        <v>0</v>
      </c>
      <c r="BF87" s="144">
        <f>HLOOKUP(BF$2,NAV!$B$2:$CH$509,ROW(BF86),)+HLOOKUP(BF$2,DIST!$C$1:$CI$508,ROW('NAV plus Dist'!BF86)+1,FALSE)</f>
        <v>0</v>
      </c>
      <c r="BG87" s="144">
        <f>HLOOKUP(BG$2,NAV!$B$2:$CH$509,ROW(BG86),)+HLOOKUP(BG$2,DIST!$C$1:$CI$508,ROW('NAV plus Dist'!BG86)+1,FALSE)</f>
        <v>0</v>
      </c>
      <c r="BH87" s="144">
        <f>HLOOKUP(BH$2,NAV!$B$2:$CH$509,ROW(BH86),)+HLOOKUP(BH$2,DIST!$C$1:$CI$508,ROW('NAV plus Dist'!BH86)+1,FALSE)</f>
        <v>0</v>
      </c>
      <c r="BI87" s="144">
        <f>HLOOKUP(BI$2,NAV!$B$2:$CH$509,ROW(BI86),)+HLOOKUP(BI$2,DIST!$C$1:$CI$508,ROW('NAV plus Dist'!BI86)+1,FALSE)</f>
        <v>0</v>
      </c>
      <c r="BJ87" s="144">
        <f>HLOOKUP(BJ$2,NAV!$B$2:$CH$509,ROW(BJ86),)+HLOOKUP(BJ$2,DIST!$C$1:$CI$508,ROW('NAV plus Dist'!BJ86)+1,FALSE)</f>
        <v>0</v>
      </c>
      <c r="BK87" s="144">
        <f>HLOOKUP(BK$2,NAV!$B$2:$CH$509,ROW(BK86),)+HLOOKUP(BK$2,DIST!$C$1:$CI$508,ROW('NAV plus Dist'!BK86)+1,FALSE)</f>
        <v>0</v>
      </c>
      <c r="BL87" s="144">
        <f>HLOOKUP(BL$2,NAV!$B$2:$CH$509,ROW(BL86),)+HLOOKUP(BL$2,DIST!$C$1:$CI$508,ROW('NAV plus Dist'!BL86)+1,FALSE)</f>
        <v>0</v>
      </c>
      <c r="BM87" s="144">
        <f>HLOOKUP(BM$2,NAV!$B$2:$CH$509,ROW(BM86),)+HLOOKUP(BM$2,DIST!$C$1:$CI$508,ROW('NAV plus Dist'!BM86)+1,FALSE)</f>
        <v>0</v>
      </c>
      <c r="BN87" s="144">
        <f>HLOOKUP(BN$2,NAV!$B$2:$CH$509,ROW(BN86),)+HLOOKUP(BN$2,DIST!$C$1:$CI$508,ROW('NAV plus Dist'!BN86)+1,FALSE)</f>
        <v>0</v>
      </c>
      <c r="BO87" s="144">
        <f>HLOOKUP(BO$2,NAV!$B$2:$CH$509,ROW(BO86),)+HLOOKUP(BO$2,DIST!$C$1:$CI$508,ROW('NAV plus Dist'!BO86)+1,FALSE)</f>
        <v>0</v>
      </c>
      <c r="BP87" s="144">
        <f>HLOOKUP(BP$2,NAV!$B$2:$CH$509,ROW(BP86),)+HLOOKUP(BP$2,DIST!$C$1:$CI$508,ROW('NAV plus Dist'!BP86)+1,FALSE)</f>
        <v>0</v>
      </c>
      <c r="BQ87" s="144">
        <f>HLOOKUP(BQ$2,NAV!$B$2:$CH$509,ROW(BQ86),)+HLOOKUP(BQ$2,DIST!$C$1:$CI$508,ROW('NAV plus Dist'!BQ86)+1,FALSE)</f>
        <v>0</v>
      </c>
      <c r="BR87" s="144">
        <f>HLOOKUP(BR$2,NAV!$B$2:$CH$509,ROW(BR86),)+HLOOKUP(BR$2,DIST!$C$1:$CI$508,ROW('NAV plus Dist'!BR86)+1,FALSE)</f>
        <v>0</v>
      </c>
      <c r="BS87" s="144">
        <f>HLOOKUP(BS$2,NAV!$B$2:$CH$509,ROW(BS86),)+HLOOKUP(BS$2,DIST!$C$1:$CI$508,ROW('NAV plus Dist'!BS86)+1,FALSE)</f>
        <v>0</v>
      </c>
      <c r="BT87" s="144">
        <f>HLOOKUP(BT$2,NAV!$B$2:$CH$509,ROW(BT86),)+HLOOKUP(BT$2,DIST!$C$1:$CI$508,ROW('NAV plus Dist'!BT86)+1,FALSE)</f>
        <v>0</v>
      </c>
      <c r="BU87" s="144">
        <f>HLOOKUP(BU$2,NAV!$B$2:$CH$509,ROW(BU86),)+HLOOKUP(BU$2,DIST!$C$1:$CI$508,ROW('NAV plus Dist'!BU86)+1,FALSE)</f>
        <v>0</v>
      </c>
      <c r="BV87" s="144">
        <f>HLOOKUP(BV$2,NAV!$B$2:$CH$509,ROW(BV86),)+HLOOKUP(BV$2,DIST!$C$1:$CI$508,ROW('NAV plus Dist'!BV86)+1,FALSE)</f>
        <v>0</v>
      </c>
      <c r="BW87" s="144">
        <f>HLOOKUP(BW$2,NAV!$B$2:$CH$509,ROW(BW86),)+HLOOKUP(BW$2,DIST!$C$1:$CI$508,ROW('NAV plus Dist'!BW86)+1,FALSE)</f>
        <v>0</v>
      </c>
      <c r="BX87" s="144">
        <f>HLOOKUP(BX$2,NAV!$B$2:$CH$509,ROW(BX86),)+HLOOKUP(BX$2,DIST!$C$1:$CI$508,ROW('NAV plus Dist'!BX86)+1,FALSE)</f>
        <v>0</v>
      </c>
      <c r="BY87" s="144">
        <f>HLOOKUP(BY$2,NAV!$B$2:$CH$509,ROW(BY86),)+HLOOKUP(BY$2,DIST!$C$1:$CI$508,ROW('NAV plus Dist'!BY86)+1,FALSE)</f>
        <v>0</v>
      </c>
      <c r="BZ87" s="144">
        <f>HLOOKUP(BZ$2,NAV!$B$2:$CH$509,ROW(BZ86),)+HLOOKUP(BZ$2,DIST!$C$1:$CI$508,ROW('NAV plus Dist'!BZ86)+1,FALSE)</f>
        <v>0</v>
      </c>
      <c r="CA87" s="144">
        <f>HLOOKUP(CA$2,NAV!$B$2:$CH$509,ROW(CA86),)+HLOOKUP(CA$2,DIST!$C$1:$CI$508,ROW('NAV plus Dist'!CA86)+1,FALSE)</f>
        <v>0</v>
      </c>
      <c r="CB87" s="144">
        <f>HLOOKUP(CB$2,NAV!$B$2:$CH$509,ROW(CB86),)+HLOOKUP(CB$2,DIST!$C$1:$CI$508,ROW('NAV plus Dist'!CB86)+1,FALSE)</f>
        <v>0</v>
      </c>
      <c r="CC87" s="144">
        <f>HLOOKUP(CC$2,NAV!$B$2:$CH$509,ROW(CC86),)+HLOOKUP(CC$2,DIST!$C$1:$CI$508,ROW('NAV plus Dist'!CC86)+1,FALSE)</f>
        <v>0</v>
      </c>
      <c r="CD87" s="144">
        <f>HLOOKUP(CD$2,NAV!$B$2:$CH$509,ROW(CD86),)+HLOOKUP(CD$2,DIST!$C$1:$CI$508,ROW('NAV plus Dist'!CD86)+1,FALSE)</f>
        <v>0</v>
      </c>
      <c r="CE87" s="144">
        <f>HLOOKUP(CE$2,NAV!$B$2:$CH$509,ROW(CE86),)+HLOOKUP(CE$2,DIST!$C$1:$CI$508,ROW('NAV plus Dist'!CE86)+1,FALSE)</f>
        <v>0</v>
      </c>
      <c r="CF87" s="144">
        <f>HLOOKUP(CF$2,NAV!$B$2:$CH$509,ROW(CF86),)+HLOOKUP(CF$2,DIST!$C$1:$CI$508,ROW('NAV plus Dist'!CF86)+1,FALSE)</f>
        <v>0</v>
      </c>
      <c r="CG87" s="144">
        <f>HLOOKUP(CG$2,NAV!$B$2:$CH$509,ROW(CG86),)+HLOOKUP(CG$2,DIST!$C$1:$CI$508,ROW('NAV plus Dist'!CG86)+1,FALSE)</f>
        <v>0</v>
      </c>
      <c r="CH87" s="144">
        <f>HLOOKUP(CH$2,NAV!$B$2:$CH$509,ROW(CH86),)+HLOOKUP(CH$2,DIST!$C$1:$CI$508,ROW('NAV plus Dist'!CH86)+1,FALSE)</f>
        <v>0</v>
      </c>
      <c r="CI87" s="144">
        <f>HLOOKUP(CI$2,NAV!$B$2:$CH$509,ROW(CI86),)+HLOOKUP(CI$2,DIST!$C$1:$CI$508,ROW('NAV plus Dist'!CI86)+1,FALSE)</f>
        <v>0</v>
      </c>
      <c r="CJ87" s="144">
        <f>HLOOKUP(CJ$2,NAV!$B$2:$AAA$509,ROW(CJ86),)+HLOOKUP(CJ$2,DIST!$C$1:$AAJ$508,ROW('NAV plus Dist'!CJ86)+1,FALSE)</f>
        <v>0</v>
      </c>
      <c r="CK87" s="144">
        <f>HLOOKUP(CK$2,NAV!$B$2:$AAA$509,ROW(CK86),)+HLOOKUP(CK$2,DIST!$C$1:$AAJ$508,ROW('NAV plus Dist'!CK86)+1,FALSE)</f>
        <v>0</v>
      </c>
      <c r="CL87" s="144">
        <f>HLOOKUP(CL$2,NAV!$B$2:$AAA$509,ROW(CL86),)+HLOOKUP(CL$2,DIST!$C$1:$AAJ$508,ROW('NAV plus Dist'!CL86)+1,FALSE)</f>
        <v>0</v>
      </c>
      <c r="CM87" s="144">
        <f>HLOOKUP(CM$2,NAV!$B$2:$AAA$509,ROW(CM86),)+HLOOKUP(CM$2,DIST!$C$1:$AAJ$508,ROW('NAV plus Dist'!CM86)+1,FALSE)</f>
        <v>0</v>
      </c>
      <c r="CN87" s="144">
        <f>HLOOKUP(CN$2,NAV!$B$2:$AAA$509,ROW(CN86),)+HLOOKUP(CN$2,DIST!$C$1:$AAJ$508,ROW('NAV plus Dist'!CN86)+1,FALSE)</f>
        <v>0</v>
      </c>
      <c r="CO87" s="144">
        <f>HLOOKUP(CO$2,NAV!$B$2:$AAA$509,ROW(CO86),)+HLOOKUP(CO$2,DIST!$C$1:$AAJ$508,ROW('NAV plus Dist'!CO86)+1,FALSE)</f>
        <v>0</v>
      </c>
      <c r="CP87" s="144">
        <f>HLOOKUP(CP$2,NAV!$B$2:$AAA$509,ROW(CP86),)+HLOOKUP(CP$2,DIST!$C$1:$AAJ$508,ROW('NAV plus Dist'!CP86)+1,FALSE)</f>
        <v>0</v>
      </c>
      <c r="CQ87" s="144">
        <f>HLOOKUP(CQ$2,NAV!$B$2:$AAA$509,ROW(CQ86),)+HLOOKUP(CQ$2,DIST!$C$1:$AAJ$508,ROW('NAV plus Dist'!CQ86)+1,FALSE)</f>
        <v>0</v>
      </c>
      <c r="CR87" s="144">
        <f>HLOOKUP(CR$2,NAV!$B$2:$AAA$509,ROW(CR86),)+HLOOKUP(CR$2,DIST!$C$1:$AAJ$508,ROW('NAV plus Dist'!CR86)+1,FALSE)</f>
        <v>0</v>
      </c>
      <c r="CS87" s="144">
        <f>HLOOKUP(CS$2,NAV!$B$2:$AAA$509,ROW(CS86),)+HLOOKUP(CS$2,DIST!$C$1:$AAJ$508,ROW('NAV plus Dist'!CS86)+1,FALSE)</f>
        <v>0</v>
      </c>
      <c r="CT87" s="144">
        <f>HLOOKUP(CT$2,NAV!$B$2:$AAA$509,ROW(CT86),)+HLOOKUP(CT$2,DIST!$C$1:$AAJ$508,ROW('NAV plus Dist'!CT86)+1,FALSE)</f>
        <v>0</v>
      </c>
      <c r="CU87" s="144">
        <f>HLOOKUP(CU$2,NAV!$B$2:$AAA$509,ROW(CU86),)+HLOOKUP(CU$2,DIST!$C$1:$AAJ$508,ROW('NAV plus Dist'!CU86)+1,FALSE)</f>
        <v>0</v>
      </c>
      <c r="CV87" s="144">
        <f>HLOOKUP(CV$2,NAV!$B$2:$AAA$509,ROW(CV86),)+HLOOKUP(CV$2,DIST!$C$1:$AAJ$508,ROW('NAV plus Dist'!CV86)+1,FALSE)</f>
        <v>0</v>
      </c>
      <c r="CW87" s="144">
        <f>HLOOKUP(CW$2,NAV!$B$2:$AAA$509,ROW(CW86),)+HLOOKUP(CW$2,DIST!$C$1:$AAJ$508,ROW('NAV plus Dist'!CW86)+1,FALSE)</f>
        <v>0</v>
      </c>
      <c r="CX87" s="144">
        <f>HLOOKUP(CX$2,NAV!$B$2:$AAA$509,ROW(CX86),)+HLOOKUP(CX$2,DIST!$C$1:$AAJ$508,ROW('NAV plus Dist'!CX86)+1,FALSE)</f>
        <v>0</v>
      </c>
      <c r="CY87" s="144">
        <f>HLOOKUP(CY$2,NAV!$B$2:$AAA$509,ROW(CY86),)+HLOOKUP(CY$2,DIST!$C$1:$AAJ$508,ROW('NAV plus Dist'!CY86)+1,FALSE)</f>
        <v>0</v>
      </c>
      <c r="CZ87" s="144">
        <f>HLOOKUP(CZ$2,NAV!$B$2:$AAA$509,ROW(CZ86),)+HLOOKUP(CZ$2,DIST!$C$1:$AAJ$508,ROW('NAV plus Dist'!CZ86)+1,FALSE)</f>
        <v>0</v>
      </c>
      <c r="DA87" s="144">
        <f>HLOOKUP(DA$2,NAV!$B$2:$AAA$509,ROW(DA86),)+HLOOKUP(DA$2,DIST!$C$1:$AAJ$508,ROW('NAV plus Dist'!DA86)+1,FALSE)</f>
        <v>0</v>
      </c>
      <c r="DB87" s="144">
        <f>HLOOKUP(DB$2,NAV!$B$2:$AAA$509,ROW(DB86),)+HLOOKUP(DB$2,DIST!$C$1:$AAJ$508,ROW('NAV plus Dist'!DB86)+1,FALSE)</f>
        <v>0</v>
      </c>
      <c r="DC87" s="144">
        <f>HLOOKUP(DC$2,NAV!$B$2:$AAA$509,ROW(DC86),)+HLOOKUP(DC$2,DIST!$C$1:$AAJ$508,ROW('NAV plus Dist'!DC86)+1,FALSE)</f>
        <v>0</v>
      </c>
      <c r="DD87" s="144">
        <f>HLOOKUP(DD$2,NAV!$B$2:$AAA$509,ROW(DD86),)+HLOOKUP(DD$2,DIST!$C$1:$AAJ$508,ROW('NAV plus Dist'!DD86)+1,FALSE)</f>
        <v>0</v>
      </c>
      <c r="DE87" s="144">
        <f>HLOOKUP(DE$2,NAV!$B$2:$AAA$509,ROW(DE86),)+HLOOKUP(DE$2,DIST!$C$1:$AAJ$508,ROW('NAV plus Dist'!DE86)+1,FALSE)</f>
        <v>0</v>
      </c>
      <c r="DF87" s="144">
        <f>HLOOKUP(DF$2,NAV!$B$2:$AAA$509,ROW(DF86),)+HLOOKUP(DF$2,DIST!$C$1:$AAJ$508,ROW('NAV plus Dist'!DF86)+1,FALSE)</f>
        <v>0</v>
      </c>
      <c r="DG87" s="144">
        <f>HLOOKUP(DG$2,NAV!$B$2:$AAA$509,ROW(DG86),)+HLOOKUP(DG$2,DIST!$C$1:$AAJ$508,ROW('NAV plus Dist'!DG86)+1,FALSE)</f>
        <v>0</v>
      </c>
      <c r="DH87" s="144">
        <f>HLOOKUP(DH$2,NAV!$B$2:$AAA$509,ROW(DH86),)+HLOOKUP(DH$2,DIST!$C$1:$AAJ$508,ROW('NAV plus Dist'!DH86)+1,FALSE)</f>
        <v>0</v>
      </c>
    </row>
    <row r="88" spans="1:112">
      <c r="A88" s="94">
        <f t="shared" si="76"/>
        <v>111</v>
      </c>
      <c r="B88" s="148">
        <f t="shared" si="77"/>
        <v>42674</v>
      </c>
      <c r="C88" s="144">
        <f>HLOOKUP(C$2,NAV!$B$2:$CH$509,ROW(C87),)+HLOOKUP(C$2,DIST!$C$1:$CI$508,ROW('NAV plus Dist'!C87)+1,FALSE)</f>
        <v>8.2921999999999993</v>
      </c>
      <c r="D88" s="144">
        <f>HLOOKUP(D$2,NAV!$B$2:$CH$509,ROW(D87),)+HLOOKUP(D$2,DIST!$C$1:$CI$508,ROW('NAV plus Dist'!D87)+1,FALSE)</f>
        <v>0</v>
      </c>
      <c r="E88" s="144">
        <f>HLOOKUP(E$2,NAV!$B$2:$CH$509,ROW(E87),)+HLOOKUP(E$2,DIST!$C$1:$CI$508,ROW('NAV plus Dist'!E87)+1,FALSE)</f>
        <v>0</v>
      </c>
      <c r="F88" s="144">
        <f>HLOOKUP(F$2,NAV!$B$2:$CH$509,ROW(F87),)+HLOOKUP(F$2,DIST!$C$1:$CI$508,ROW('NAV plus Dist'!F87)+1,FALSE)</f>
        <v>0</v>
      </c>
      <c r="G88" s="144">
        <f>HLOOKUP(G$2,NAV!$B$2:$CH$509,ROW(G87),)+HLOOKUP(G$2,DIST!$C$1:$CI$508,ROW('NAV plus Dist'!G87)+1,FALSE)</f>
        <v>0</v>
      </c>
      <c r="H88" s="144">
        <f>HLOOKUP(H$2,NAV!$B$2:$CH$509,ROW(H87),)+HLOOKUP(H$2,DIST!$C$1:$CI$508,ROW('NAV plus Dist'!H87)+1,FALSE)</f>
        <v>0</v>
      </c>
      <c r="I88" s="144">
        <f>HLOOKUP(I$2,NAV!$B$2:$CH$509,ROW(I87),)+HLOOKUP(I$2,DIST!$C$1:$CI$508,ROW('NAV plus Dist'!I87)+1,FALSE)</f>
        <v>0</v>
      </c>
      <c r="J88" s="144">
        <f>HLOOKUP(J$2,NAV!$B$2:$CH$509,ROW(J87),)+HLOOKUP(J$2,DIST!$C$1:$CI$508,ROW('NAV plus Dist'!J87)+1,FALSE)</f>
        <v>0</v>
      </c>
      <c r="K88" s="144">
        <f>HLOOKUP(K$2,NAV!$B$2:$CH$509,ROW(K87),)+HLOOKUP(K$2,DIST!$C$1:$CI$508,ROW('NAV plus Dist'!K87)+1,FALSE)</f>
        <v>0</v>
      </c>
      <c r="L88" s="144">
        <f>HLOOKUP(L$2,NAV!$B$2:$CH$509,ROW(L87),)+HLOOKUP(L$2,DIST!$C$1:$CI$508,ROW('NAV plus Dist'!L87)+1,FALSE)</f>
        <v>0</v>
      </c>
      <c r="M88" s="144">
        <f>HLOOKUP(M$2,NAV!$B$2:$CH$509,ROW(M87),)+HLOOKUP(M$2,DIST!$C$1:$CI$508,ROW('NAV plus Dist'!M87)+1,FALSE)</f>
        <v>0</v>
      </c>
      <c r="N88" s="144">
        <f>HLOOKUP(N$2,NAV!$B$2:$CH$509,ROW(N87),)+HLOOKUP(N$2,DIST!$C$1:$CI$508,ROW('NAV plus Dist'!N87)+1,FALSE)</f>
        <v>0</v>
      </c>
      <c r="O88" s="144">
        <f>HLOOKUP(O$2,NAV!$B$2:$CH$509,ROW(O87),)+HLOOKUP(O$2,DIST!$C$1:$CI$508,ROW('NAV plus Dist'!O87)+1,FALSE)</f>
        <v>5.7930000000000001</v>
      </c>
      <c r="P88" s="144">
        <f>HLOOKUP(P$2,NAV!$B$2:$CH$509,ROW(P87),)+HLOOKUP(P$2,DIST!$C$1:$CI$508,ROW('NAV plus Dist'!P87)+1,FALSE)</f>
        <v>6.0014000000000003</v>
      </c>
      <c r="Q88" s="144">
        <f>HLOOKUP(Q$2,NAV!$B$2:$CH$509,ROW(Q87),)+HLOOKUP(Q$2,DIST!$C$1:$CI$508,ROW('NAV plus Dist'!Q87)+1,FALSE)</f>
        <v>13.8744</v>
      </c>
      <c r="R88" s="144">
        <f>HLOOKUP(R$2,NAV!$B$2:$CH$509,ROW(R87),)+HLOOKUP(R$2,DIST!$C$1:$CI$508,ROW('NAV plus Dist'!R87)+1,FALSE)</f>
        <v>13.8744</v>
      </c>
      <c r="S88" s="144">
        <f>HLOOKUP(S$2,NAV!$B$2:$CH$509,ROW(S87),)+HLOOKUP(S$2,DIST!$C$1:$CI$508,ROW('NAV plus Dist'!S87)+1,FALSE)</f>
        <v>13.334300000000001</v>
      </c>
      <c r="T88" s="144">
        <f>HLOOKUP(T$2,NAV!$B$2:$CH$509,ROW(T87),)+HLOOKUP(T$2,DIST!$C$1:$CI$508,ROW('NAV plus Dist'!T87)+1,FALSE)</f>
        <v>14.6112</v>
      </c>
      <c r="U88" s="144">
        <f>HLOOKUP(U$2,NAV!$B$2:$CH$509,ROW(U87),)+HLOOKUP(U$2,DIST!$C$1:$CI$508,ROW('NAV plus Dist'!U87)+1,FALSE)</f>
        <v>14.049799999999999</v>
      </c>
      <c r="V88" s="144">
        <f>HLOOKUP(V$2,NAV!$B$2:$CH$509,ROW(V87),)+HLOOKUP(V$2,DIST!$C$1:$CI$508,ROW('NAV plus Dist'!V87)+1,FALSE)</f>
        <v>13.3857</v>
      </c>
      <c r="W88" s="144">
        <f>HLOOKUP(W$2,NAV!$B$2:$CH$509,ROW(W87),)+HLOOKUP(W$2,DIST!$C$1:$CI$508,ROW('NAV plus Dist'!W87)+1,FALSE)</f>
        <v>13.3857</v>
      </c>
      <c r="X88" s="144">
        <f>HLOOKUP(X$2,NAV!$B$2:$CH$509,ROW(X87),)+HLOOKUP(X$2,DIST!$C$1:$CI$508,ROW('NAV plus Dist'!X87)+1,FALSE)</f>
        <v>13.427200000000001</v>
      </c>
      <c r="Y88" s="144">
        <f>HLOOKUP(Y$2,NAV!$B$2:$CH$509,ROW(Y87),)+HLOOKUP(Y$2,DIST!$C$1:$CI$508,ROW('NAV plus Dist'!Y87)+1,FALSE)</f>
        <v>14.393600000000001</v>
      </c>
      <c r="Z88" s="144">
        <f>HLOOKUP(Z$2,NAV!$B$2:$CH$509,ROW(Z87),)+HLOOKUP(Z$2,DIST!$C$1:$CI$508,ROW('NAV plus Dist'!Z87)+1,FALSE)</f>
        <v>13.740400000000001</v>
      </c>
      <c r="AA88" s="144">
        <f>HLOOKUP(AA$2,NAV!$B$2:$CH$509,ROW(AA87),)+HLOOKUP(AA$2,DIST!$C$1:$CI$508,ROW('NAV plus Dist'!AA87)+1,FALSE)</f>
        <v>8.2455999999999996</v>
      </c>
      <c r="AB88" s="144">
        <f>HLOOKUP(AB$2,NAV!$B$2:$CH$509,ROW(AB87),)+HLOOKUP(AB$2,DIST!$C$1:$CI$508,ROW('NAV plus Dist'!AB87)+1,FALSE)</f>
        <v>0</v>
      </c>
      <c r="AC88" s="144">
        <f>HLOOKUP(AC$2,NAV!$B$2:$CH$509,ROW(AC87),)+HLOOKUP(AC$2,DIST!$C$1:$CI$508,ROW('NAV plus Dist'!AC87)+1,FALSE)</f>
        <v>8.3963999999999999</v>
      </c>
      <c r="AD88" s="144">
        <f>HLOOKUP(AD$2,NAV!$B$2:$CH$509,ROW(AD87),)+HLOOKUP(AD$2,DIST!$C$1:$CI$508,ROW('NAV plus Dist'!AD87)+1,FALSE)</f>
        <v>0</v>
      </c>
      <c r="AE88" s="144">
        <f>HLOOKUP(AE$2,NAV!$B$2:$CH$509,ROW(AE87),)+HLOOKUP(AE$2,DIST!$C$1:$CI$508,ROW('NAV plus Dist'!AE87)+1,FALSE)</f>
        <v>0</v>
      </c>
      <c r="AF88" s="144">
        <f>HLOOKUP(AF$2,NAV!$B$2:$CH$509,ROW(AF87),)+HLOOKUP(AF$2,DIST!$C$1:$CI$508,ROW('NAV plus Dist'!AF87)+1,FALSE)</f>
        <v>7.8978999999999999</v>
      </c>
      <c r="AG88" s="144">
        <f>HLOOKUP(AG$2,NAV!$B$2:$CH$509,ROW(AG87),)+HLOOKUP(AG$2,DIST!$C$1:$CI$508,ROW('NAV plus Dist'!AG87)+1,FALSE)</f>
        <v>0</v>
      </c>
      <c r="AH88" s="144">
        <f>HLOOKUP(AH$2,NAV!$B$2:$CH$509,ROW(AH87),)+HLOOKUP(AH$2,DIST!$C$1:$CI$508,ROW('NAV plus Dist'!AH87)+1,FALSE)</f>
        <v>0</v>
      </c>
      <c r="AI88" s="144">
        <f>HLOOKUP(AI$2,NAV!$B$2:$CH$509,ROW(AI87),)+HLOOKUP(AI$2,DIST!$C$1:$CI$508,ROW('NAV plus Dist'!AI87)+1,FALSE)</f>
        <v>0</v>
      </c>
      <c r="AJ88" s="144">
        <f>HLOOKUP(AJ$2,NAV!$B$2:$CH$509,ROW(AJ87),)+HLOOKUP(AJ$2,DIST!$C$1:$CI$508,ROW('NAV plus Dist'!AJ87)+1,FALSE)</f>
        <v>0</v>
      </c>
      <c r="AK88" s="144">
        <f>HLOOKUP(AK$2,NAV!$B$2:$CH$509,ROW(AK87),)+HLOOKUP(AK$2,DIST!$C$1:$CI$508,ROW('NAV plus Dist'!AK87)+1,FALSE)</f>
        <v>0</v>
      </c>
      <c r="AL88" s="144">
        <f>HLOOKUP(AL$2,NAV!$B$2:$CH$509,ROW(AL87),)+HLOOKUP(AL$2,DIST!$C$1:$CI$508,ROW('NAV plus Dist'!AL87)+1,FALSE)</f>
        <v>0</v>
      </c>
      <c r="AM88" s="144">
        <f>HLOOKUP(AM$2,NAV!$B$2:$CH$509,ROW(AM87),)+HLOOKUP(AM$2,DIST!$C$1:$CI$508,ROW('NAV plus Dist'!AM87)+1,FALSE)</f>
        <v>0</v>
      </c>
      <c r="AN88" s="144">
        <f>HLOOKUP(AN$2,NAV!$B$2:$CH$509,ROW(AN87),)+HLOOKUP(AN$2,DIST!$C$1:$CI$508,ROW('NAV plus Dist'!AN87)+1,FALSE)</f>
        <v>0</v>
      </c>
      <c r="AO88" s="144">
        <f>HLOOKUP(AO$2,NAV!$B$2:$CH$509,ROW(AO87),)+HLOOKUP(AO$2,DIST!$C$1:$CI$508,ROW('NAV plus Dist'!AO87)+1,FALSE)</f>
        <v>0</v>
      </c>
      <c r="AP88" s="144">
        <f>HLOOKUP(AP$2,NAV!$B$2:$CH$509,ROW(AP87),)+HLOOKUP(AP$2,DIST!$C$1:$CI$508,ROW('NAV plus Dist'!AP87)+1,FALSE)</f>
        <v>0</v>
      </c>
      <c r="AQ88" s="144">
        <f>HLOOKUP(AQ$2,NAV!$B$2:$CH$509,ROW(AQ87),)+HLOOKUP(AQ$2,DIST!$C$1:$CI$508,ROW('NAV plus Dist'!AQ87)+1,FALSE)</f>
        <v>0</v>
      </c>
      <c r="AR88" s="144">
        <f>HLOOKUP(AR$2,NAV!$B$2:$CH$509,ROW(AR87),)+HLOOKUP(AR$2,DIST!$C$1:$CI$508,ROW('NAV plus Dist'!AR87)+1,FALSE)</f>
        <v>0</v>
      </c>
      <c r="AS88" s="144">
        <f>HLOOKUP(AS$2,NAV!$B$2:$CH$509,ROW(AS87),)+HLOOKUP(AS$2,DIST!$C$1:$CI$508,ROW('NAV plus Dist'!AS87)+1,FALSE)</f>
        <v>0</v>
      </c>
      <c r="AT88" s="144">
        <f>HLOOKUP(AT$2,NAV!$B$2:$CH$509,ROW(AT87),)+HLOOKUP(AT$2,DIST!$C$1:$CI$508,ROW('NAV plus Dist'!AT87)+1,FALSE)</f>
        <v>0</v>
      </c>
      <c r="AU88" s="144">
        <f>HLOOKUP(AU$2,NAV!$B$2:$CH$509,ROW(AU87),)+HLOOKUP(AU$2,DIST!$C$1:$CI$508,ROW('NAV plus Dist'!AU87)+1,FALSE)</f>
        <v>0</v>
      </c>
      <c r="AV88" s="144">
        <f>HLOOKUP(AV$2,NAV!$B$2:$CH$509,ROW(AV87),)+HLOOKUP(AV$2,DIST!$C$1:$CI$508,ROW('NAV plus Dist'!AV87)+1,FALSE)</f>
        <v>0</v>
      </c>
      <c r="AW88" s="144">
        <f>HLOOKUP(AW$2,NAV!$B$2:$CH$509,ROW(AW87),)+HLOOKUP(AW$2,DIST!$C$1:$CI$508,ROW('NAV plus Dist'!AW87)+1,FALSE)</f>
        <v>0</v>
      </c>
      <c r="AX88" s="144">
        <f>HLOOKUP(AX$2,NAV!$B$2:$CH$509,ROW(AX87),)+HLOOKUP(AX$2,DIST!$C$1:$CI$508,ROW('NAV plus Dist'!AX87)+1,FALSE)</f>
        <v>0</v>
      </c>
      <c r="AY88" s="144">
        <f>HLOOKUP(AY$2,NAV!$B$2:$CH$509,ROW(AY87),)+HLOOKUP(AY$2,DIST!$C$1:$CI$508,ROW('NAV plus Dist'!AY87)+1,FALSE)</f>
        <v>0</v>
      </c>
      <c r="AZ88" s="144">
        <f>HLOOKUP(AZ$2,NAV!$B$2:$CH$509,ROW(AZ87),)+HLOOKUP(AZ$2,DIST!$C$1:$CI$508,ROW('NAV plus Dist'!AZ87)+1,FALSE)</f>
        <v>0</v>
      </c>
      <c r="BA88" s="144">
        <f>HLOOKUP(BA$2,NAV!$B$2:$CH$509,ROW(BA87),)+HLOOKUP(BA$2,DIST!$C$1:$CI$508,ROW('NAV plus Dist'!BA87)+1,FALSE)</f>
        <v>0</v>
      </c>
      <c r="BB88" s="144">
        <f>HLOOKUP(BB$2,NAV!$B$2:$CH$509,ROW(BB87),)+HLOOKUP(BB$2,DIST!$C$1:$CI$508,ROW('NAV plus Dist'!BB87)+1,FALSE)</f>
        <v>0</v>
      </c>
      <c r="BC88" s="144">
        <f>HLOOKUP(BC$2,NAV!$B$2:$CH$509,ROW(BC87),)+HLOOKUP(BC$2,DIST!$C$1:$CI$508,ROW('NAV plus Dist'!BC87)+1,FALSE)</f>
        <v>0</v>
      </c>
      <c r="BD88" s="144">
        <f>HLOOKUP(BD$2,NAV!$B$2:$CH$509,ROW(BD87),)+HLOOKUP(BD$2,DIST!$C$1:$CI$508,ROW('NAV plus Dist'!BD87)+1,FALSE)</f>
        <v>0</v>
      </c>
      <c r="BE88" s="144">
        <f>HLOOKUP(BE$2,NAV!$B$2:$CH$509,ROW(BE87),)+HLOOKUP(BE$2,DIST!$C$1:$CI$508,ROW('NAV plus Dist'!BE87)+1,FALSE)</f>
        <v>0</v>
      </c>
      <c r="BF88" s="144">
        <f>HLOOKUP(BF$2,NAV!$B$2:$CH$509,ROW(BF87),)+HLOOKUP(BF$2,DIST!$C$1:$CI$508,ROW('NAV plus Dist'!BF87)+1,FALSE)</f>
        <v>0</v>
      </c>
      <c r="BG88" s="144">
        <f>HLOOKUP(BG$2,NAV!$B$2:$CH$509,ROW(BG87),)+HLOOKUP(BG$2,DIST!$C$1:$CI$508,ROW('NAV plus Dist'!BG87)+1,FALSE)</f>
        <v>0</v>
      </c>
      <c r="BH88" s="144">
        <f>HLOOKUP(BH$2,NAV!$B$2:$CH$509,ROW(BH87),)+HLOOKUP(BH$2,DIST!$C$1:$CI$508,ROW('NAV plus Dist'!BH87)+1,FALSE)</f>
        <v>0</v>
      </c>
      <c r="BI88" s="144">
        <f>HLOOKUP(BI$2,NAV!$B$2:$CH$509,ROW(BI87),)+HLOOKUP(BI$2,DIST!$C$1:$CI$508,ROW('NAV plus Dist'!BI87)+1,FALSE)</f>
        <v>0</v>
      </c>
      <c r="BJ88" s="144">
        <f>HLOOKUP(BJ$2,NAV!$B$2:$CH$509,ROW(BJ87),)+HLOOKUP(BJ$2,DIST!$C$1:$CI$508,ROW('NAV plus Dist'!BJ87)+1,FALSE)</f>
        <v>0</v>
      </c>
      <c r="BK88" s="144">
        <f>HLOOKUP(BK$2,NAV!$B$2:$CH$509,ROW(BK87),)+HLOOKUP(BK$2,DIST!$C$1:$CI$508,ROW('NAV plus Dist'!BK87)+1,FALSE)</f>
        <v>0</v>
      </c>
      <c r="BL88" s="144">
        <f>HLOOKUP(BL$2,NAV!$B$2:$CH$509,ROW(BL87),)+HLOOKUP(BL$2,DIST!$C$1:$CI$508,ROW('NAV plus Dist'!BL87)+1,FALSE)</f>
        <v>0</v>
      </c>
      <c r="BM88" s="144">
        <f>HLOOKUP(BM$2,NAV!$B$2:$CH$509,ROW(BM87),)+HLOOKUP(BM$2,DIST!$C$1:$CI$508,ROW('NAV plus Dist'!BM87)+1,FALSE)</f>
        <v>0</v>
      </c>
      <c r="BN88" s="144">
        <f>HLOOKUP(BN$2,NAV!$B$2:$CH$509,ROW(BN87),)+HLOOKUP(BN$2,DIST!$C$1:$CI$508,ROW('NAV plus Dist'!BN87)+1,FALSE)</f>
        <v>0</v>
      </c>
      <c r="BO88" s="144">
        <f>HLOOKUP(BO$2,NAV!$B$2:$CH$509,ROW(BO87),)+HLOOKUP(BO$2,DIST!$C$1:$CI$508,ROW('NAV plus Dist'!BO87)+1,FALSE)</f>
        <v>0</v>
      </c>
      <c r="BP88" s="144">
        <f>HLOOKUP(BP$2,NAV!$B$2:$CH$509,ROW(BP87),)+HLOOKUP(BP$2,DIST!$C$1:$CI$508,ROW('NAV plus Dist'!BP87)+1,FALSE)</f>
        <v>0</v>
      </c>
      <c r="BQ88" s="144">
        <f>HLOOKUP(BQ$2,NAV!$B$2:$CH$509,ROW(BQ87),)+HLOOKUP(BQ$2,DIST!$C$1:$CI$508,ROW('NAV plus Dist'!BQ87)+1,FALSE)</f>
        <v>0</v>
      </c>
      <c r="BR88" s="144">
        <f>HLOOKUP(BR$2,NAV!$B$2:$CH$509,ROW(BR87),)+HLOOKUP(BR$2,DIST!$C$1:$CI$508,ROW('NAV plus Dist'!BR87)+1,FALSE)</f>
        <v>0</v>
      </c>
      <c r="BS88" s="144">
        <f>HLOOKUP(BS$2,NAV!$B$2:$CH$509,ROW(BS87),)+HLOOKUP(BS$2,DIST!$C$1:$CI$508,ROW('NAV plus Dist'!BS87)+1,FALSE)</f>
        <v>0</v>
      </c>
      <c r="BT88" s="144">
        <f>HLOOKUP(BT$2,NAV!$B$2:$CH$509,ROW(BT87),)+HLOOKUP(BT$2,DIST!$C$1:$CI$508,ROW('NAV plus Dist'!BT87)+1,FALSE)</f>
        <v>0</v>
      </c>
      <c r="BU88" s="144">
        <f>HLOOKUP(BU$2,NAV!$B$2:$CH$509,ROW(BU87),)+HLOOKUP(BU$2,DIST!$C$1:$CI$508,ROW('NAV plus Dist'!BU87)+1,FALSE)</f>
        <v>0</v>
      </c>
      <c r="BV88" s="144">
        <f>HLOOKUP(BV$2,NAV!$B$2:$CH$509,ROW(BV87),)+HLOOKUP(BV$2,DIST!$C$1:$CI$508,ROW('NAV plus Dist'!BV87)+1,FALSE)</f>
        <v>0</v>
      </c>
      <c r="BW88" s="144">
        <f>HLOOKUP(BW$2,NAV!$B$2:$CH$509,ROW(BW87),)+HLOOKUP(BW$2,DIST!$C$1:$CI$508,ROW('NAV plus Dist'!BW87)+1,FALSE)</f>
        <v>0</v>
      </c>
      <c r="BX88" s="144">
        <f>HLOOKUP(BX$2,NAV!$B$2:$CH$509,ROW(BX87),)+HLOOKUP(BX$2,DIST!$C$1:$CI$508,ROW('NAV plus Dist'!BX87)+1,FALSE)</f>
        <v>0</v>
      </c>
      <c r="BY88" s="144">
        <f>HLOOKUP(BY$2,NAV!$B$2:$CH$509,ROW(BY87),)+HLOOKUP(BY$2,DIST!$C$1:$CI$508,ROW('NAV plus Dist'!BY87)+1,FALSE)</f>
        <v>0</v>
      </c>
      <c r="BZ88" s="144">
        <f>HLOOKUP(BZ$2,NAV!$B$2:$CH$509,ROW(BZ87),)+HLOOKUP(BZ$2,DIST!$C$1:$CI$508,ROW('NAV plus Dist'!BZ87)+1,FALSE)</f>
        <v>0</v>
      </c>
      <c r="CA88" s="144">
        <f>HLOOKUP(CA$2,NAV!$B$2:$CH$509,ROW(CA87),)+HLOOKUP(CA$2,DIST!$C$1:$CI$508,ROW('NAV plus Dist'!CA87)+1,FALSE)</f>
        <v>0</v>
      </c>
      <c r="CB88" s="144">
        <f>HLOOKUP(CB$2,NAV!$B$2:$CH$509,ROW(CB87),)+HLOOKUP(CB$2,DIST!$C$1:$CI$508,ROW('NAV plus Dist'!CB87)+1,FALSE)</f>
        <v>0</v>
      </c>
      <c r="CC88" s="144">
        <f>HLOOKUP(CC$2,NAV!$B$2:$CH$509,ROW(CC87),)+HLOOKUP(CC$2,DIST!$C$1:$CI$508,ROW('NAV plus Dist'!CC87)+1,FALSE)</f>
        <v>0</v>
      </c>
      <c r="CD88" s="144">
        <f>HLOOKUP(CD$2,NAV!$B$2:$CH$509,ROW(CD87),)+HLOOKUP(CD$2,DIST!$C$1:$CI$508,ROW('NAV plus Dist'!CD87)+1,FALSE)</f>
        <v>0</v>
      </c>
      <c r="CE88" s="144">
        <f>HLOOKUP(CE$2,NAV!$B$2:$CH$509,ROW(CE87),)+HLOOKUP(CE$2,DIST!$C$1:$CI$508,ROW('NAV plus Dist'!CE87)+1,FALSE)</f>
        <v>0</v>
      </c>
      <c r="CF88" s="144">
        <f>HLOOKUP(CF$2,NAV!$B$2:$CH$509,ROW(CF87),)+HLOOKUP(CF$2,DIST!$C$1:$CI$508,ROW('NAV plus Dist'!CF87)+1,FALSE)</f>
        <v>0</v>
      </c>
      <c r="CG88" s="144">
        <f>HLOOKUP(CG$2,NAV!$B$2:$CH$509,ROW(CG87),)+HLOOKUP(CG$2,DIST!$C$1:$CI$508,ROW('NAV plus Dist'!CG87)+1,FALSE)</f>
        <v>0</v>
      </c>
      <c r="CH88" s="144">
        <f>HLOOKUP(CH$2,NAV!$B$2:$CH$509,ROW(CH87),)+HLOOKUP(CH$2,DIST!$C$1:$CI$508,ROW('NAV plus Dist'!CH87)+1,FALSE)</f>
        <v>0</v>
      </c>
      <c r="CI88" s="144">
        <f>HLOOKUP(CI$2,NAV!$B$2:$CH$509,ROW(CI87),)+HLOOKUP(CI$2,DIST!$C$1:$CI$508,ROW('NAV plus Dist'!CI87)+1,FALSE)</f>
        <v>0</v>
      </c>
      <c r="CJ88" s="144">
        <f>HLOOKUP(CJ$2,NAV!$B$2:$AAA$509,ROW(CJ87),)+HLOOKUP(CJ$2,DIST!$C$1:$AAJ$508,ROW('NAV plus Dist'!CJ87)+1,FALSE)</f>
        <v>0</v>
      </c>
      <c r="CK88" s="144">
        <f>HLOOKUP(CK$2,NAV!$B$2:$AAA$509,ROW(CK87),)+HLOOKUP(CK$2,DIST!$C$1:$AAJ$508,ROW('NAV plus Dist'!CK87)+1,FALSE)</f>
        <v>0</v>
      </c>
      <c r="CL88" s="144">
        <f>HLOOKUP(CL$2,NAV!$B$2:$AAA$509,ROW(CL87),)+HLOOKUP(CL$2,DIST!$C$1:$AAJ$508,ROW('NAV plus Dist'!CL87)+1,FALSE)</f>
        <v>0</v>
      </c>
      <c r="CM88" s="144">
        <f>HLOOKUP(CM$2,NAV!$B$2:$AAA$509,ROW(CM87),)+HLOOKUP(CM$2,DIST!$C$1:$AAJ$508,ROW('NAV plus Dist'!CM87)+1,FALSE)</f>
        <v>0</v>
      </c>
      <c r="CN88" s="144">
        <f>HLOOKUP(CN$2,NAV!$B$2:$AAA$509,ROW(CN87),)+HLOOKUP(CN$2,DIST!$C$1:$AAJ$508,ROW('NAV plus Dist'!CN87)+1,FALSE)</f>
        <v>0</v>
      </c>
      <c r="CO88" s="144">
        <f>HLOOKUP(CO$2,NAV!$B$2:$AAA$509,ROW(CO87),)+HLOOKUP(CO$2,DIST!$C$1:$AAJ$508,ROW('NAV plus Dist'!CO87)+1,FALSE)</f>
        <v>0</v>
      </c>
      <c r="CP88" s="144">
        <f>HLOOKUP(CP$2,NAV!$B$2:$AAA$509,ROW(CP87),)+HLOOKUP(CP$2,DIST!$C$1:$AAJ$508,ROW('NAV plus Dist'!CP87)+1,FALSE)</f>
        <v>0</v>
      </c>
      <c r="CQ88" s="144">
        <f>HLOOKUP(CQ$2,NAV!$B$2:$AAA$509,ROW(CQ87),)+HLOOKUP(CQ$2,DIST!$C$1:$AAJ$508,ROW('NAV plus Dist'!CQ87)+1,FALSE)</f>
        <v>0</v>
      </c>
      <c r="CR88" s="144">
        <f>HLOOKUP(CR$2,NAV!$B$2:$AAA$509,ROW(CR87),)+HLOOKUP(CR$2,DIST!$C$1:$AAJ$508,ROW('NAV plus Dist'!CR87)+1,FALSE)</f>
        <v>0</v>
      </c>
      <c r="CS88" s="144">
        <f>HLOOKUP(CS$2,NAV!$B$2:$AAA$509,ROW(CS87),)+HLOOKUP(CS$2,DIST!$C$1:$AAJ$508,ROW('NAV plus Dist'!CS87)+1,FALSE)</f>
        <v>0</v>
      </c>
      <c r="CT88" s="144">
        <f>HLOOKUP(CT$2,NAV!$B$2:$AAA$509,ROW(CT87),)+HLOOKUP(CT$2,DIST!$C$1:$AAJ$508,ROW('NAV plus Dist'!CT87)+1,FALSE)</f>
        <v>0</v>
      </c>
      <c r="CU88" s="144">
        <f>HLOOKUP(CU$2,NAV!$B$2:$AAA$509,ROW(CU87),)+HLOOKUP(CU$2,DIST!$C$1:$AAJ$508,ROW('NAV plus Dist'!CU87)+1,FALSE)</f>
        <v>0</v>
      </c>
      <c r="CV88" s="144">
        <f>HLOOKUP(CV$2,NAV!$B$2:$AAA$509,ROW(CV87),)+HLOOKUP(CV$2,DIST!$C$1:$AAJ$508,ROW('NAV plus Dist'!CV87)+1,FALSE)</f>
        <v>0</v>
      </c>
      <c r="CW88" s="144">
        <f>HLOOKUP(CW$2,NAV!$B$2:$AAA$509,ROW(CW87),)+HLOOKUP(CW$2,DIST!$C$1:$AAJ$508,ROW('NAV plus Dist'!CW87)+1,FALSE)</f>
        <v>0</v>
      </c>
      <c r="CX88" s="144">
        <f>HLOOKUP(CX$2,NAV!$B$2:$AAA$509,ROW(CX87),)+HLOOKUP(CX$2,DIST!$C$1:$AAJ$508,ROW('NAV plus Dist'!CX87)+1,FALSE)</f>
        <v>0</v>
      </c>
      <c r="CY88" s="144">
        <f>HLOOKUP(CY$2,NAV!$B$2:$AAA$509,ROW(CY87),)+HLOOKUP(CY$2,DIST!$C$1:$AAJ$508,ROW('NAV plus Dist'!CY87)+1,FALSE)</f>
        <v>0</v>
      </c>
      <c r="CZ88" s="144">
        <f>HLOOKUP(CZ$2,NAV!$B$2:$AAA$509,ROW(CZ87),)+HLOOKUP(CZ$2,DIST!$C$1:$AAJ$508,ROW('NAV plus Dist'!CZ87)+1,FALSE)</f>
        <v>0</v>
      </c>
      <c r="DA88" s="144">
        <f>HLOOKUP(DA$2,NAV!$B$2:$AAA$509,ROW(DA87),)+HLOOKUP(DA$2,DIST!$C$1:$AAJ$508,ROW('NAV plus Dist'!DA87)+1,FALSE)</f>
        <v>0</v>
      </c>
      <c r="DB88" s="144">
        <f>HLOOKUP(DB$2,NAV!$B$2:$AAA$509,ROW(DB87),)+HLOOKUP(DB$2,DIST!$C$1:$AAJ$508,ROW('NAV plus Dist'!DB87)+1,FALSE)</f>
        <v>0</v>
      </c>
      <c r="DC88" s="144">
        <f>HLOOKUP(DC$2,NAV!$B$2:$AAA$509,ROW(DC87),)+HLOOKUP(DC$2,DIST!$C$1:$AAJ$508,ROW('NAV plus Dist'!DC87)+1,FALSE)</f>
        <v>0</v>
      </c>
      <c r="DD88" s="144">
        <f>HLOOKUP(DD$2,NAV!$B$2:$AAA$509,ROW(DD87),)+HLOOKUP(DD$2,DIST!$C$1:$AAJ$508,ROW('NAV plus Dist'!DD87)+1,FALSE)</f>
        <v>0</v>
      </c>
      <c r="DE88" s="144">
        <f>HLOOKUP(DE$2,NAV!$B$2:$AAA$509,ROW(DE87),)+HLOOKUP(DE$2,DIST!$C$1:$AAJ$508,ROW('NAV plus Dist'!DE87)+1,FALSE)</f>
        <v>0</v>
      </c>
      <c r="DF88" s="144">
        <f>HLOOKUP(DF$2,NAV!$B$2:$AAA$509,ROW(DF87),)+HLOOKUP(DF$2,DIST!$C$1:$AAJ$508,ROW('NAV plus Dist'!DF87)+1,FALSE)</f>
        <v>0</v>
      </c>
      <c r="DG88" s="144">
        <f>HLOOKUP(DG$2,NAV!$B$2:$AAA$509,ROW(DG87),)+HLOOKUP(DG$2,DIST!$C$1:$AAJ$508,ROW('NAV plus Dist'!DG87)+1,FALSE)</f>
        <v>0</v>
      </c>
      <c r="DH88" s="144">
        <f>HLOOKUP(DH$2,NAV!$B$2:$AAA$509,ROW(DH87),)+HLOOKUP(DH$2,DIST!$C$1:$AAJ$508,ROW('NAV plus Dist'!DH87)+1,FALSE)</f>
        <v>0</v>
      </c>
    </row>
    <row r="89" spans="1:112">
      <c r="A89" s="94">
        <f t="shared" si="76"/>
        <v>110</v>
      </c>
      <c r="B89" s="148">
        <f t="shared" si="77"/>
        <v>42704</v>
      </c>
      <c r="C89" s="144">
        <f>HLOOKUP(C$2,NAV!$B$2:$CH$509,ROW(C88),)+HLOOKUP(C$2,DIST!$C$1:$CI$508,ROW('NAV plus Dist'!C88)+1,FALSE)</f>
        <v>8.2283999999999988</v>
      </c>
      <c r="D89" s="144">
        <f>HLOOKUP(D$2,NAV!$B$2:$CH$509,ROW(D88),)+HLOOKUP(D$2,DIST!$C$1:$CI$508,ROW('NAV plus Dist'!D88)+1,FALSE)</f>
        <v>0</v>
      </c>
      <c r="E89" s="144">
        <f>HLOOKUP(E$2,NAV!$B$2:$CH$509,ROW(E88),)+HLOOKUP(E$2,DIST!$C$1:$CI$508,ROW('NAV plus Dist'!E88)+1,FALSE)</f>
        <v>0</v>
      </c>
      <c r="F89" s="144">
        <f>HLOOKUP(F$2,NAV!$B$2:$CH$509,ROW(F88),)+HLOOKUP(F$2,DIST!$C$1:$CI$508,ROW('NAV plus Dist'!F88)+1,FALSE)</f>
        <v>0</v>
      </c>
      <c r="G89" s="144">
        <f>HLOOKUP(G$2,NAV!$B$2:$CH$509,ROW(G88),)+HLOOKUP(G$2,DIST!$C$1:$CI$508,ROW('NAV plus Dist'!G88)+1,FALSE)</f>
        <v>0</v>
      </c>
      <c r="H89" s="144">
        <f>HLOOKUP(H$2,NAV!$B$2:$CH$509,ROW(H88),)+HLOOKUP(H$2,DIST!$C$1:$CI$508,ROW('NAV plus Dist'!H88)+1,FALSE)</f>
        <v>0</v>
      </c>
      <c r="I89" s="144">
        <f>HLOOKUP(I$2,NAV!$B$2:$CH$509,ROW(I88),)+HLOOKUP(I$2,DIST!$C$1:$CI$508,ROW('NAV plus Dist'!I88)+1,FALSE)</f>
        <v>0</v>
      </c>
      <c r="J89" s="144">
        <f>HLOOKUP(J$2,NAV!$B$2:$CH$509,ROW(J88),)+HLOOKUP(J$2,DIST!$C$1:$CI$508,ROW('NAV plus Dist'!J88)+1,FALSE)</f>
        <v>0</v>
      </c>
      <c r="K89" s="144">
        <f>HLOOKUP(K$2,NAV!$B$2:$CH$509,ROW(K88),)+HLOOKUP(K$2,DIST!$C$1:$CI$508,ROW('NAV plus Dist'!K88)+1,FALSE)</f>
        <v>0</v>
      </c>
      <c r="L89" s="144">
        <f>HLOOKUP(L$2,NAV!$B$2:$CH$509,ROW(L88),)+HLOOKUP(L$2,DIST!$C$1:$CI$508,ROW('NAV plus Dist'!L88)+1,FALSE)</f>
        <v>0</v>
      </c>
      <c r="M89" s="144">
        <f>HLOOKUP(M$2,NAV!$B$2:$CH$509,ROW(M88),)+HLOOKUP(M$2,DIST!$C$1:$CI$508,ROW('NAV plus Dist'!M88)+1,FALSE)</f>
        <v>0</v>
      </c>
      <c r="N89" s="144">
        <f>HLOOKUP(N$2,NAV!$B$2:$CH$509,ROW(N88),)+HLOOKUP(N$2,DIST!$C$1:$CI$508,ROW('NAV plus Dist'!N88)+1,FALSE)</f>
        <v>0</v>
      </c>
      <c r="O89" s="144">
        <f>HLOOKUP(O$2,NAV!$B$2:$CH$509,ROW(O88),)+HLOOKUP(O$2,DIST!$C$1:$CI$508,ROW('NAV plus Dist'!O88)+1,FALSE)</f>
        <v>6.1422999999999996</v>
      </c>
      <c r="P89" s="144">
        <f>HLOOKUP(P$2,NAV!$B$2:$CH$509,ROW(P88),)+HLOOKUP(P$2,DIST!$C$1:$CI$508,ROW('NAV plus Dist'!P88)+1,FALSE)</f>
        <v>6.3604000000000003</v>
      </c>
      <c r="Q89" s="144">
        <f>HLOOKUP(Q$2,NAV!$B$2:$CH$509,ROW(Q88),)+HLOOKUP(Q$2,DIST!$C$1:$CI$508,ROW('NAV plus Dist'!Q88)+1,FALSE)</f>
        <v>14.5928</v>
      </c>
      <c r="R89" s="144">
        <f>HLOOKUP(R$2,NAV!$B$2:$CH$509,ROW(R88),)+HLOOKUP(R$2,DIST!$C$1:$CI$508,ROW('NAV plus Dist'!R88)+1,FALSE)</f>
        <v>14.5928</v>
      </c>
      <c r="S89" s="144">
        <f>HLOOKUP(S$2,NAV!$B$2:$CH$509,ROW(S88),)+HLOOKUP(S$2,DIST!$C$1:$CI$508,ROW('NAV plus Dist'!S88)+1,FALSE)</f>
        <v>14.0106</v>
      </c>
      <c r="T89" s="144">
        <f>HLOOKUP(T$2,NAV!$B$2:$CH$509,ROW(T88),)+HLOOKUP(T$2,DIST!$C$1:$CI$508,ROW('NAV plus Dist'!T88)+1,FALSE)</f>
        <v>15.3765</v>
      </c>
      <c r="U89" s="144">
        <f>HLOOKUP(U$2,NAV!$B$2:$CH$509,ROW(U88),)+HLOOKUP(U$2,DIST!$C$1:$CI$508,ROW('NAV plus Dist'!U88)+1,FALSE)</f>
        <v>14.780200000000001</v>
      </c>
      <c r="V89" s="144">
        <f>HLOOKUP(V$2,NAV!$B$2:$CH$509,ROW(V88),)+HLOOKUP(V$2,DIST!$C$1:$CI$508,ROW('NAV plus Dist'!V88)+1,FALSE)</f>
        <v>13.7141</v>
      </c>
      <c r="W89" s="144">
        <f>HLOOKUP(W$2,NAV!$B$2:$CH$509,ROW(W88),)+HLOOKUP(W$2,DIST!$C$1:$CI$508,ROW('NAV plus Dist'!W88)+1,FALSE)</f>
        <v>13.7141</v>
      </c>
      <c r="X89" s="144">
        <f>HLOOKUP(X$2,NAV!$B$2:$CH$509,ROW(X88),)+HLOOKUP(X$2,DIST!$C$1:$CI$508,ROW('NAV plus Dist'!X88)+1,FALSE)</f>
        <v>13.7523</v>
      </c>
      <c r="Y89" s="144">
        <f>HLOOKUP(Y$2,NAV!$B$2:$CH$509,ROW(Y88),)+HLOOKUP(Y$2,DIST!$C$1:$CI$508,ROW('NAV plus Dist'!Y88)+1,FALSE)</f>
        <v>14.765700000000001</v>
      </c>
      <c r="Z89" s="144">
        <f>HLOOKUP(Z$2,NAV!$B$2:$CH$509,ROW(Z88),)+HLOOKUP(Z$2,DIST!$C$1:$CI$508,ROW('NAV plus Dist'!Z88)+1,FALSE)</f>
        <v>14.0885</v>
      </c>
      <c r="AA89" s="144">
        <f>HLOOKUP(AA$2,NAV!$B$2:$CH$509,ROW(AA88),)+HLOOKUP(AA$2,DIST!$C$1:$CI$508,ROW('NAV plus Dist'!AA88)+1,FALSE)</f>
        <v>8.4657</v>
      </c>
      <c r="AB89" s="144">
        <f>HLOOKUP(AB$2,NAV!$B$2:$CH$509,ROW(AB88),)+HLOOKUP(AB$2,DIST!$C$1:$CI$508,ROW('NAV plus Dist'!AB88)+1,FALSE)</f>
        <v>0</v>
      </c>
      <c r="AC89" s="144">
        <f>HLOOKUP(AC$2,NAV!$B$2:$CH$509,ROW(AC88),)+HLOOKUP(AC$2,DIST!$C$1:$CI$508,ROW('NAV plus Dist'!AC88)+1,FALSE)</f>
        <v>8.6188000000000002</v>
      </c>
      <c r="AD89" s="144">
        <f>HLOOKUP(AD$2,NAV!$B$2:$CH$509,ROW(AD88),)+HLOOKUP(AD$2,DIST!$C$1:$CI$508,ROW('NAV plus Dist'!AD88)+1,FALSE)</f>
        <v>0</v>
      </c>
      <c r="AE89" s="144">
        <f>HLOOKUP(AE$2,NAV!$B$2:$CH$509,ROW(AE88),)+HLOOKUP(AE$2,DIST!$C$1:$CI$508,ROW('NAV plus Dist'!AE88)+1,FALSE)</f>
        <v>0</v>
      </c>
      <c r="AF89" s="144">
        <f>HLOOKUP(AF$2,NAV!$B$2:$CH$509,ROW(AF88),)+HLOOKUP(AF$2,DIST!$C$1:$CI$508,ROW('NAV plus Dist'!AF88)+1,FALSE)</f>
        <v>7.8691000000000004</v>
      </c>
      <c r="AG89" s="144">
        <f>HLOOKUP(AG$2,NAV!$B$2:$CH$509,ROW(AG88),)+HLOOKUP(AG$2,DIST!$C$1:$CI$508,ROW('NAV plus Dist'!AG88)+1,FALSE)</f>
        <v>0</v>
      </c>
      <c r="AH89" s="144">
        <f>HLOOKUP(AH$2,NAV!$B$2:$CH$509,ROW(AH88),)+HLOOKUP(AH$2,DIST!$C$1:$CI$508,ROW('NAV plus Dist'!AH88)+1,FALSE)</f>
        <v>0</v>
      </c>
      <c r="AI89" s="144">
        <f>HLOOKUP(AI$2,NAV!$B$2:$CH$509,ROW(AI88),)+HLOOKUP(AI$2,DIST!$C$1:$CI$508,ROW('NAV plus Dist'!AI88)+1,FALSE)</f>
        <v>0</v>
      </c>
      <c r="AJ89" s="144">
        <f>HLOOKUP(AJ$2,NAV!$B$2:$CH$509,ROW(AJ88),)+HLOOKUP(AJ$2,DIST!$C$1:$CI$508,ROW('NAV plus Dist'!AJ88)+1,FALSE)</f>
        <v>0</v>
      </c>
      <c r="AK89" s="144">
        <f>HLOOKUP(AK$2,NAV!$B$2:$CH$509,ROW(AK88),)+HLOOKUP(AK$2,DIST!$C$1:$CI$508,ROW('NAV plus Dist'!AK88)+1,FALSE)</f>
        <v>0</v>
      </c>
      <c r="AL89" s="144">
        <f>HLOOKUP(AL$2,NAV!$B$2:$CH$509,ROW(AL88),)+HLOOKUP(AL$2,DIST!$C$1:$CI$508,ROW('NAV plus Dist'!AL88)+1,FALSE)</f>
        <v>0</v>
      </c>
      <c r="AM89" s="144">
        <f>HLOOKUP(AM$2,NAV!$B$2:$CH$509,ROW(AM88),)+HLOOKUP(AM$2,DIST!$C$1:$CI$508,ROW('NAV plus Dist'!AM88)+1,FALSE)</f>
        <v>0</v>
      </c>
      <c r="AN89" s="144">
        <f>HLOOKUP(AN$2,NAV!$B$2:$CH$509,ROW(AN88),)+HLOOKUP(AN$2,DIST!$C$1:$CI$508,ROW('NAV plus Dist'!AN88)+1,FALSE)</f>
        <v>0</v>
      </c>
      <c r="AO89" s="144">
        <f>HLOOKUP(AO$2,NAV!$B$2:$CH$509,ROW(AO88),)+HLOOKUP(AO$2,DIST!$C$1:$CI$508,ROW('NAV plus Dist'!AO88)+1,FALSE)</f>
        <v>0</v>
      </c>
      <c r="AP89" s="144">
        <f>HLOOKUP(AP$2,NAV!$B$2:$CH$509,ROW(AP88),)+HLOOKUP(AP$2,DIST!$C$1:$CI$508,ROW('NAV plus Dist'!AP88)+1,FALSE)</f>
        <v>0</v>
      </c>
      <c r="AQ89" s="144">
        <f>HLOOKUP(AQ$2,NAV!$B$2:$CH$509,ROW(AQ88),)+HLOOKUP(AQ$2,DIST!$C$1:$CI$508,ROW('NAV plus Dist'!AQ88)+1,FALSE)</f>
        <v>0</v>
      </c>
      <c r="AR89" s="144">
        <f>HLOOKUP(AR$2,NAV!$B$2:$CH$509,ROW(AR88),)+HLOOKUP(AR$2,DIST!$C$1:$CI$508,ROW('NAV plus Dist'!AR88)+1,FALSE)</f>
        <v>0</v>
      </c>
      <c r="AS89" s="144">
        <f>HLOOKUP(AS$2,NAV!$B$2:$CH$509,ROW(AS88),)+HLOOKUP(AS$2,DIST!$C$1:$CI$508,ROW('NAV plus Dist'!AS88)+1,FALSE)</f>
        <v>0</v>
      </c>
      <c r="AT89" s="144">
        <f>HLOOKUP(AT$2,NAV!$B$2:$CH$509,ROW(AT88),)+HLOOKUP(AT$2,DIST!$C$1:$CI$508,ROW('NAV plus Dist'!AT88)+1,FALSE)</f>
        <v>0</v>
      </c>
      <c r="AU89" s="144">
        <f>HLOOKUP(AU$2,NAV!$B$2:$CH$509,ROW(AU88),)+HLOOKUP(AU$2,DIST!$C$1:$CI$508,ROW('NAV plus Dist'!AU88)+1,FALSE)</f>
        <v>0</v>
      </c>
      <c r="AV89" s="144">
        <f>HLOOKUP(AV$2,NAV!$B$2:$CH$509,ROW(AV88),)+HLOOKUP(AV$2,DIST!$C$1:$CI$508,ROW('NAV plus Dist'!AV88)+1,FALSE)</f>
        <v>0</v>
      </c>
      <c r="AW89" s="144">
        <f>HLOOKUP(AW$2,NAV!$B$2:$CH$509,ROW(AW88),)+HLOOKUP(AW$2,DIST!$C$1:$CI$508,ROW('NAV plus Dist'!AW88)+1,FALSE)</f>
        <v>0</v>
      </c>
      <c r="AX89" s="144">
        <f>HLOOKUP(AX$2,NAV!$B$2:$CH$509,ROW(AX88),)+HLOOKUP(AX$2,DIST!$C$1:$CI$508,ROW('NAV plus Dist'!AX88)+1,FALSE)</f>
        <v>0</v>
      </c>
      <c r="AY89" s="144">
        <f>HLOOKUP(AY$2,NAV!$B$2:$CH$509,ROW(AY88),)+HLOOKUP(AY$2,DIST!$C$1:$CI$508,ROW('NAV plus Dist'!AY88)+1,FALSE)</f>
        <v>0</v>
      </c>
      <c r="AZ89" s="144">
        <f>HLOOKUP(AZ$2,NAV!$B$2:$CH$509,ROW(AZ88),)+HLOOKUP(AZ$2,DIST!$C$1:$CI$508,ROW('NAV plus Dist'!AZ88)+1,FALSE)</f>
        <v>0</v>
      </c>
      <c r="BA89" s="144">
        <f>HLOOKUP(BA$2,NAV!$B$2:$CH$509,ROW(BA88),)+HLOOKUP(BA$2,DIST!$C$1:$CI$508,ROW('NAV plus Dist'!BA88)+1,FALSE)</f>
        <v>0</v>
      </c>
      <c r="BB89" s="144">
        <f>HLOOKUP(BB$2,NAV!$B$2:$CH$509,ROW(BB88),)+HLOOKUP(BB$2,DIST!$C$1:$CI$508,ROW('NAV plus Dist'!BB88)+1,FALSE)</f>
        <v>0</v>
      </c>
      <c r="BC89" s="144">
        <f>HLOOKUP(BC$2,NAV!$B$2:$CH$509,ROW(BC88),)+HLOOKUP(BC$2,DIST!$C$1:$CI$508,ROW('NAV plus Dist'!BC88)+1,FALSE)</f>
        <v>0</v>
      </c>
      <c r="BD89" s="144">
        <f>HLOOKUP(BD$2,NAV!$B$2:$CH$509,ROW(BD88),)+HLOOKUP(BD$2,DIST!$C$1:$CI$508,ROW('NAV plus Dist'!BD88)+1,FALSE)</f>
        <v>0</v>
      </c>
      <c r="BE89" s="144">
        <f>HLOOKUP(BE$2,NAV!$B$2:$CH$509,ROW(BE88),)+HLOOKUP(BE$2,DIST!$C$1:$CI$508,ROW('NAV plus Dist'!BE88)+1,FALSE)</f>
        <v>0</v>
      </c>
      <c r="BF89" s="144">
        <f>HLOOKUP(BF$2,NAV!$B$2:$CH$509,ROW(BF88),)+HLOOKUP(BF$2,DIST!$C$1:$CI$508,ROW('NAV plus Dist'!BF88)+1,FALSE)</f>
        <v>0</v>
      </c>
      <c r="BG89" s="144">
        <f>HLOOKUP(BG$2,NAV!$B$2:$CH$509,ROW(BG88),)+HLOOKUP(BG$2,DIST!$C$1:$CI$508,ROW('NAV plus Dist'!BG88)+1,FALSE)</f>
        <v>0</v>
      </c>
      <c r="BH89" s="144">
        <f>HLOOKUP(BH$2,NAV!$B$2:$CH$509,ROW(BH88),)+HLOOKUP(BH$2,DIST!$C$1:$CI$508,ROW('NAV plus Dist'!BH88)+1,FALSE)</f>
        <v>0</v>
      </c>
      <c r="BI89" s="144">
        <f>HLOOKUP(BI$2,NAV!$B$2:$CH$509,ROW(BI88),)+HLOOKUP(BI$2,DIST!$C$1:$CI$508,ROW('NAV plus Dist'!BI88)+1,FALSE)</f>
        <v>0</v>
      </c>
      <c r="BJ89" s="144">
        <f>HLOOKUP(BJ$2,NAV!$B$2:$CH$509,ROW(BJ88),)+HLOOKUP(BJ$2,DIST!$C$1:$CI$508,ROW('NAV plus Dist'!BJ88)+1,FALSE)</f>
        <v>0</v>
      </c>
      <c r="BK89" s="144">
        <f>HLOOKUP(BK$2,NAV!$B$2:$CH$509,ROW(BK88),)+HLOOKUP(BK$2,DIST!$C$1:$CI$508,ROW('NAV plus Dist'!BK88)+1,FALSE)</f>
        <v>0</v>
      </c>
      <c r="BL89" s="144">
        <f>HLOOKUP(BL$2,NAV!$B$2:$CH$509,ROW(BL88),)+HLOOKUP(BL$2,DIST!$C$1:$CI$508,ROW('NAV plus Dist'!BL88)+1,FALSE)</f>
        <v>0</v>
      </c>
      <c r="BM89" s="144">
        <f>HLOOKUP(BM$2,NAV!$B$2:$CH$509,ROW(BM88),)+HLOOKUP(BM$2,DIST!$C$1:$CI$508,ROW('NAV plus Dist'!BM88)+1,FALSE)</f>
        <v>0</v>
      </c>
      <c r="BN89" s="144">
        <f>HLOOKUP(BN$2,NAV!$B$2:$CH$509,ROW(BN88),)+HLOOKUP(BN$2,DIST!$C$1:$CI$508,ROW('NAV plus Dist'!BN88)+1,FALSE)</f>
        <v>0</v>
      </c>
      <c r="BO89" s="144">
        <f>HLOOKUP(BO$2,NAV!$B$2:$CH$509,ROW(BO88),)+HLOOKUP(BO$2,DIST!$C$1:$CI$508,ROW('NAV plus Dist'!BO88)+1,FALSE)</f>
        <v>0</v>
      </c>
      <c r="BP89" s="144">
        <f>HLOOKUP(BP$2,NAV!$B$2:$CH$509,ROW(BP88),)+HLOOKUP(BP$2,DIST!$C$1:$CI$508,ROW('NAV plus Dist'!BP88)+1,FALSE)</f>
        <v>0</v>
      </c>
      <c r="BQ89" s="144">
        <f>HLOOKUP(BQ$2,NAV!$B$2:$CH$509,ROW(BQ88),)+HLOOKUP(BQ$2,DIST!$C$1:$CI$508,ROW('NAV plus Dist'!BQ88)+1,FALSE)</f>
        <v>0</v>
      </c>
      <c r="BR89" s="144">
        <f>HLOOKUP(BR$2,NAV!$B$2:$CH$509,ROW(BR88),)+HLOOKUP(BR$2,DIST!$C$1:$CI$508,ROW('NAV plus Dist'!BR88)+1,FALSE)</f>
        <v>0</v>
      </c>
      <c r="BS89" s="144">
        <f>HLOOKUP(BS$2,NAV!$B$2:$CH$509,ROW(BS88),)+HLOOKUP(BS$2,DIST!$C$1:$CI$508,ROW('NAV plus Dist'!BS88)+1,FALSE)</f>
        <v>0</v>
      </c>
      <c r="BT89" s="144">
        <f>HLOOKUP(BT$2,NAV!$B$2:$CH$509,ROW(BT88),)+HLOOKUP(BT$2,DIST!$C$1:$CI$508,ROW('NAV plus Dist'!BT88)+1,FALSE)</f>
        <v>0</v>
      </c>
      <c r="BU89" s="144">
        <f>HLOOKUP(BU$2,NAV!$B$2:$CH$509,ROW(BU88),)+HLOOKUP(BU$2,DIST!$C$1:$CI$508,ROW('NAV plus Dist'!BU88)+1,FALSE)</f>
        <v>0</v>
      </c>
      <c r="BV89" s="144">
        <f>HLOOKUP(BV$2,NAV!$B$2:$CH$509,ROW(BV88),)+HLOOKUP(BV$2,DIST!$C$1:$CI$508,ROW('NAV plus Dist'!BV88)+1,FALSE)</f>
        <v>0</v>
      </c>
      <c r="BW89" s="144">
        <f>HLOOKUP(BW$2,NAV!$B$2:$CH$509,ROW(BW88),)+HLOOKUP(BW$2,DIST!$C$1:$CI$508,ROW('NAV plus Dist'!BW88)+1,FALSE)</f>
        <v>0</v>
      </c>
      <c r="BX89" s="144">
        <f>HLOOKUP(BX$2,NAV!$B$2:$CH$509,ROW(BX88),)+HLOOKUP(BX$2,DIST!$C$1:$CI$508,ROW('NAV plus Dist'!BX88)+1,FALSE)</f>
        <v>0</v>
      </c>
      <c r="BY89" s="144">
        <f>HLOOKUP(BY$2,NAV!$B$2:$CH$509,ROW(BY88),)+HLOOKUP(BY$2,DIST!$C$1:$CI$508,ROW('NAV plus Dist'!BY88)+1,FALSE)</f>
        <v>0</v>
      </c>
      <c r="BZ89" s="144">
        <f>HLOOKUP(BZ$2,NAV!$B$2:$CH$509,ROW(BZ88),)+HLOOKUP(BZ$2,DIST!$C$1:$CI$508,ROW('NAV plus Dist'!BZ88)+1,FALSE)</f>
        <v>0</v>
      </c>
      <c r="CA89" s="144">
        <f>HLOOKUP(CA$2,NAV!$B$2:$CH$509,ROW(CA88),)+HLOOKUP(CA$2,DIST!$C$1:$CI$508,ROW('NAV plus Dist'!CA88)+1,FALSE)</f>
        <v>0</v>
      </c>
      <c r="CB89" s="144">
        <f>HLOOKUP(CB$2,NAV!$B$2:$CH$509,ROW(CB88),)+HLOOKUP(CB$2,DIST!$C$1:$CI$508,ROW('NAV plus Dist'!CB88)+1,FALSE)</f>
        <v>0</v>
      </c>
      <c r="CC89" s="144">
        <f>HLOOKUP(CC$2,NAV!$B$2:$CH$509,ROW(CC88),)+HLOOKUP(CC$2,DIST!$C$1:$CI$508,ROW('NAV plus Dist'!CC88)+1,FALSE)</f>
        <v>0</v>
      </c>
      <c r="CD89" s="144">
        <f>HLOOKUP(CD$2,NAV!$B$2:$CH$509,ROW(CD88),)+HLOOKUP(CD$2,DIST!$C$1:$CI$508,ROW('NAV plus Dist'!CD88)+1,FALSE)</f>
        <v>0</v>
      </c>
      <c r="CE89" s="144">
        <f>HLOOKUP(CE$2,NAV!$B$2:$CH$509,ROW(CE88),)+HLOOKUP(CE$2,DIST!$C$1:$CI$508,ROW('NAV plus Dist'!CE88)+1,FALSE)</f>
        <v>0</v>
      </c>
      <c r="CF89" s="144">
        <f>HLOOKUP(CF$2,NAV!$B$2:$CH$509,ROW(CF88),)+HLOOKUP(CF$2,DIST!$C$1:$CI$508,ROW('NAV plus Dist'!CF88)+1,FALSE)</f>
        <v>0</v>
      </c>
      <c r="CG89" s="144">
        <f>HLOOKUP(CG$2,NAV!$B$2:$CH$509,ROW(CG88),)+HLOOKUP(CG$2,DIST!$C$1:$CI$508,ROW('NAV plus Dist'!CG88)+1,FALSE)</f>
        <v>0</v>
      </c>
      <c r="CH89" s="144">
        <f>HLOOKUP(CH$2,NAV!$B$2:$CH$509,ROW(CH88),)+HLOOKUP(CH$2,DIST!$C$1:$CI$508,ROW('NAV plus Dist'!CH88)+1,FALSE)</f>
        <v>0</v>
      </c>
      <c r="CI89" s="144">
        <f>HLOOKUP(CI$2,NAV!$B$2:$CH$509,ROW(CI88),)+HLOOKUP(CI$2,DIST!$C$1:$CI$508,ROW('NAV plus Dist'!CI88)+1,FALSE)</f>
        <v>0</v>
      </c>
      <c r="CJ89" s="144">
        <f>HLOOKUP(CJ$2,NAV!$B$2:$AAA$509,ROW(CJ88),)+HLOOKUP(CJ$2,DIST!$C$1:$AAJ$508,ROW('NAV plus Dist'!CJ88)+1,FALSE)</f>
        <v>0</v>
      </c>
      <c r="CK89" s="144">
        <f>HLOOKUP(CK$2,NAV!$B$2:$AAA$509,ROW(CK88),)+HLOOKUP(CK$2,DIST!$C$1:$AAJ$508,ROW('NAV plus Dist'!CK88)+1,FALSE)</f>
        <v>0</v>
      </c>
      <c r="CL89" s="144">
        <f>HLOOKUP(CL$2,NAV!$B$2:$AAA$509,ROW(CL88),)+HLOOKUP(CL$2,DIST!$C$1:$AAJ$508,ROW('NAV plus Dist'!CL88)+1,FALSE)</f>
        <v>0</v>
      </c>
      <c r="CM89" s="144">
        <f>HLOOKUP(CM$2,NAV!$B$2:$AAA$509,ROW(CM88),)+HLOOKUP(CM$2,DIST!$C$1:$AAJ$508,ROW('NAV plus Dist'!CM88)+1,FALSE)</f>
        <v>0</v>
      </c>
      <c r="CN89" s="144">
        <f>HLOOKUP(CN$2,NAV!$B$2:$AAA$509,ROW(CN88),)+HLOOKUP(CN$2,DIST!$C$1:$AAJ$508,ROW('NAV plus Dist'!CN88)+1,FALSE)</f>
        <v>0</v>
      </c>
      <c r="CO89" s="144">
        <f>HLOOKUP(CO$2,NAV!$B$2:$AAA$509,ROW(CO88),)+HLOOKUP(CO$2,DIST!$C$1:$AAJ$508,ROW('NAV plus Dist'!CO88)+1,FALSE)</f>
        <v>0</v>
      </c>
      <c r="CP89" s="144">
        <f>HLOOKUP(CP$2,NAV!$B$2:$AAA$509,ROW(CP88),)+HLOOKUP(CP$2,DIST!$C$1:$AAJ$508,ROW('NAV plus Dist'!CP88)+1,FALSE)</f>
        <v>0</v>
      </c>
      <c r="CQ89" s="144">
        <f>HLOOKUP(CQ$2,NAV!$B$2:$AAA$509,ROW(CQ88),)+HLOOKUP(CQ$2,DIST!$C$1:$AAJ$508,ROW('NAV plus Dist'!CQ88)+1,FALSE)</f>
        <v>0</v>
      </c>
      <c r="CR89" s="144">
        <f>HLOOKUP(CR$2,NAV!$B$2:$AAA$509,ROW(CR88),)+HLOOKUP(CR$2,DIST!$C$1:$AAJ$508,ROW('NAV plus Dist'!CR88)+1,FALSE)</f>
        <v>0</v>
      </c>
      <c r="CS89" s="144">
        <f>HLOOKUP(CS$2,NAV!$B$2:$AAA$509,ROW(CS88),)+HLOOKUP(CS$2,DIST!$C$1:$AAJ$508,ROW('NAV plus Dist'!CS88)+1,FALSE)</f>
        <v>0</v>
      </c>
      <c r="CT89" s="144">
        <f>HLOOKUP(CT$2,NAV!$B$2:$AAA$509,ROW(CT88),)+HLOOKUP(CT$2,DIST!$C$1:$AAJ$508,ROW('NAV plus Dist'!CT88)+1,FALSE)</f>
        <v>0</v>
      </c>
      <c r="CU89" s="144">
        <f>HLOOKUP(CU$2,NAV!$B$2:$AAA$509,ROW(CU88),)+HLOOKUP(CU$2,DIST!$C$1:$AAJ$508,ROW('NAV plus Dist'!CU88)+1,FALSE)</f>
        <v>0</v>
      </c>
      <c r="CV89" s="144">
        <f>HLOOKUP(CV$2,NAV!$B$2:$AAA$509,ROW(CV88),)+HLOOKUP(CV$2,DIST!$C$1:$AAJ$508,ROW('NAV plus Dist'!CV88)+1,FALSE)</f>
        <v>0</v>
      </c>
      <c r="CW89" s="144">
        <f>HLOOKUP(CW$2,NAV!$B$2:$AAA$509,ROW(CW88),)+HLOOKUP(CW$2,DIST!$C$1:$AAJ$508,ROW('NAV plus Dist'!CW88)+1,FALSE)</f>
        <v>0</v>
      </c>
      <c r="CX89" s="144">
        <f>HLOOKUP(CX$2,NAV!$B$2:$AAA$509,ROW(CX88),)+HLOOKUP(CX$2,DIST!$C$1:$AAJ$508,ROW('NAV plus Dist'!CX88)+1,FALSE)</f>
        <v>0</v>
      </c>
      <c r="CY89" s="144">
        <f>HLOOKUP(CY$2,NAV!$B$2:$AAA$509,ROW(CY88),)+HLOOKUP(CY$2,DIST!$C$1:$AAJ$508,ROW('NAV plus Dist'!CY88)+1,FALSE)</f>
        <v>0</v>
      </c>
      <c r="CZ89" s="144">
        <f>HLOOKUP(CZ$2,NAV!$B$2:$AAA$509,ROW(CZ88),)+HLOOKUP(CZ$2,DIST!$C$1:$AAJ$508,ROW('NAV plus Dist'!CZ88)+1,FALSE)</f>
        <v>0</v>
      </c>
      <c r="DA89" s="144">
        <f>HLOOKUP(DA$2,NAV!$B$2:$AAA$509,ROW(DA88),)+HLOOKUP(DA$2,DIST!$C$1:$AAJ$508,ROW('NAV plus Dist'!DA88)+1,FALSE)</f>
        <v>0</v>
      </c>
      <c r="DB89" s="144">
        <f>HLOOKUP(DB$2,NAV!$B$2:$AAA$509,ROW(DB88),)+HLOOKUP(DB$2,DIST!$C$1:$AAJ$508,ROW('NAV plus Dist'!DB88)+1,FALSE)</f>
        <v>0</v>
      </c>
      <c r="DC89" s="144">
        <f>HLOOKUP(DC$2,NAV!$B$2:$AAA$509,ROW(DC88),)+HLOOKUP(DC$2,DIST!$C$1:$AAJ$508,ROW('NAV plus Dist'!DC88)+1,FALSE)</f>
        <v>0</v>
      </c>
      <c r="DD89" s="144">
        <f>HLOOKUP(DD$2,NAV!$B$2:$AAA$509,ROW(DD88),)+HLOOKUP(DD$2,DIST!$C$1:$AAJ$508,ROW('NAV plus Dist'!DD88)+1,FALSE)</f>
        <v>0</v>
      </c>
      <c r="DE89" s="144">
        <f>HLOOKUP(DE$2,NAV!$B$2:$AAA$509,ROW(DE88),)+HLOOKUP(DE$2,DIST!$C$1:$AAJ$508,ROW('NAV plus Dist'!DE88)+1,FALSE)</f>
        <v>0</v>
      </c>
      <c r="DF89" s="144">
        <f>HLOOKUP(DF$2,NAV!$B$2:$AAA$509,ROW(DF88),)+HLOOKUP(DF$2,DIST!$C$1:$AAJ$508,ROW('NAV plus Dist'!DF88)+1,FALSE)</f>
        <v>0</v>
      </c>
      <c r="DG89" s="144">
        <f>HLOOKUP(DG$2,NAV!$B$2:$AAA$509,ROW(DG88),)+HLOOKUP(DG$2,DIST!$C$1:$AAJ$508,ROW('NAV plus Dist'!DG88)+1,FALSE)</f>
        <v>0</v>
      </c>
      <c r="DH89" s="144">
        <f>HLOOKUP(DH$2,NAV!$B$2:$AAA$509,ROW(DH88),)+HLOOKUP(DH$2,DIST!$C$1:$AAJ$508,ROW('NAV plus Dist'!DH88)+1,FALSE)</f>
        <v>0</v>
      </c>
    </row>
    <row r="90" spans="1:112" ht="15" thickBot="1">
      <c r="A90" s="94">
        <f t="shared" si="76"/>
        <v>109</v>
      </c>
      <c r="B90" s="149">
        <f t="shared" si="77"/>
        <v>42735</v>
      </c>
      <c r="C90" s="144">
        <f>HLOOKUP(C$2,NAV!$B$2:$CH$509,ROW(C89),)+HLOOKUP(C$2,DIST!$C$1:$CI$508,ROW('NAV plus Dist'!C89)+1,FALSE)</f>
        <v>8.1843999999999983</v>
      </c>
      <c r="D90" s="144">
        <f>HLOOKUP(D$2,NAV!$B$2:$CH$509,ROW(D89),)+HLOOKUP(D$2,DIST!$C$1:$CI$508,ROW('NAV plus Dist'!D89)+1,FALSE)</f>
        <v>0</v>
      </c>
      <c r="E90" s="144">
        <f>HLOOKUP(E$2,NAV!$B$2:$CH$509,ROW(E89),)+HLOOKUP(E$2,DIST!$C$1:$CI$508,ROW('NAV plus Dist'!E89)+1,FALSE)</f>
        <v>0</v>
      </c>
      <c r="F90" s="144">
        <f>HLOOKUP(F$2,NAV!$B$2:$CH$509,ROW(F89),)+HLOOKUP(F$2,DIST!$C$1:$CI$508,ROW('NAV plus Dist'!F89)+1,FALSE)</f>
        <v>0</v>
      </c>
      <c r="G90" s="144">
        <f>HLOOKUP(G$2,NAV!$B$2:$CH$509,ROW(G89),)+HLOOKUP(G$2,DIST!$C$1:$CI$508,ROW('NAV plus Dist'!G89)+1,FALSE)</f>
        <v>0</v>
      </c>
      <c r="H90" s="144">
        <f>HLOOKUP(H$2,NAV!$B$2:$CH$509,ROW(H89),)+HLOOKUP(H$2,DIST!$C$1:$CI$508,ROW('NAV plus Dist'!H89)+1,FALSE)</f>
        <v>0</v>
      </c>
      <c r="I90" s="144">
        <f>HLOOKUP(I$2,NAV!$B$2:$CH$509,ROW(I89),)+HLOOKUP(I$2,DIST!$C$1:$CI$508,ROW('NAV plus Dist'!I89)+1,FALSE)</f>
        <v>0</v>
      </c>
      <c r="J90" s="144">
        <f>HLOOKUP(J$2,NAV!$B$2:$CH$509,ROW(J89),)+HLOOKUP(J$2,DIST!$C$1:$CI$508,ROW('NAV plus Dist'!J89)+1,FALSE)</f>
        <v>0</v>
      </c>
      <c r="K90" s="144">
        <f>HLOOKUP(K$2,NAV!$B$2:$CH$509,ROW(K89),)+HLOOKUP(K$2,DIST!$C$1:$CI$508,ROW('NAV plus Dist'!K89)+1,FALSE)</f>
        <v>0</v>
      </c>
      <c r="L90" s="144">
        <f>HLOOKUP(L$2,NAV!$B$2:$CH$509,ROW(L89),)+HLOOKUP(L$2,DIST!$C$1:$CI$508,ROW('NAV plus Dist'!L89)+1,FALSE)</f>
        <v>0</v>
      </c>
      <c r="M90" s="144">
        <f>HLOOKUP(M$2,NAV!$B$2:$CH$509,ROW(M89),)+HLOOKUP(M$2,DIST!$C$1:$CI$508,ROW('NAV plus Dist'!M89)+1,FALSE)</f>
        <v>0</v>
      </c>
      <c r="N90" s="144">
        <f>HLOOKUP(N$2,NAV!$B$2:$CH$509,ROW(N89),)+HLOOKUP(N$2,DIST!$C$1:$CI$508,ROW('NAV plus Dist'!N89)+1,FALSE)</f>
        <v>0</v>
      </c>
      <c r="O90" s="144">
        <f>HLOOKUP(O$2,NAV!$B$2:$CH$509,ROW(O89),)+HLOOKUP(O$2,DIST!$C$1:$CI$508,ROW('NAV plus Dist'!O89)+1,FALSE)</f>
        <v>6.2178000000000004</v>
      </c>
      <c r="P90" s="144">
        <f>HLOOKUP(P$2,NAV!$B$2:$CH$509,ROW(P89),)+HLOOKUP(P$2,DIST!$C$1:$CI$508,ROW('NAV plus Dist'!P89)+1,FALSE)</f>
        <v>6.4420000000000002</v>
      </c>
      <c r="Q90" s="144">
        <f>HLOOKUP(Q$2,NAV!$B$2:$CH$509,ROW(Q89),)+HLOOKUP(Q$2,DIST!$C$1:$CI$508,ROW('NAV plus Dist'!Q89)+1,FALSE)</f>
        <v>15.0069</v>
      </c>
      <c r="R90" s="144">
        <f>HLOOKUP(R$2,NAV!$B$2:$CH$509,ROW(R89),)+HLOOKUP(R$2,DIST!$C$1:$CI$508,ROW('NAV plus Dist'!R89)+1,FALSE)</f>
        <v>15.0069</v>
      </c>
      <c r="S90" s="144">
        <f>HLOOKUP(S$2,NAV!$B$2:$CH$509,ROW(S89),)+HLOOKUP(S$2,DIST!$C$1:$CI$508,ROW('NAV plus Dist'!S89)+1,FALSE)</f>
        <v>14.393700000000001</v>
      </c>
      <c r="T90" s="144">
        <f>HLOOKUP(T$2,NAV!$B$2:$CH$509,ROW(T89),)+HLOOKUP(T$2,DIST!$C$1:$CI$508,ROW('NAV plus Dist'!T89)+1,FALSE)</f>
        <v>15.822800000000001</v>
      </c>
      <c r="U90" s="144">
        <f>HLOOKUP(U$2,NAV!$B$2:$CH$509,ROW(U89),)+HLOOKUP(U$2,DIST!$C$1:$CI$508,ROW('NAV plus Dist'!U89)+1,FALSE)</f>
        <v>15.2027</v>
      </c>
      <c r="V90" s="144">
        <f>HLOOKUP(V$2,NAV!$B$2:$CH$509,ROW(V89),)+HLOOKUP(V$2,DIST!$C$1:$CI$508,ROW('NAV plus Dist'!V89)+1,FALSE)</f>
        <v>14.0892</v>
      </c>
      <c r="W90" s="144">
        <f>HLOOKUP(W$2,NAV!$B$2:$CH$509,ROW(W89),)+HLOOKUP(W$2,DIST!$C$1:$CI$508,ROW('NAV plus Dist'!W89)+1,FALSE)</f>
        <v>14.0892</v>
      </c>
      <c r="X90" s="144">
        <f>HLOOKUP(X$2,NAV!$B$2:$CH$509,ROW(X89),)+HLOOKUP(X$2,DIST!$C$1:$CI$508,ROW('NAV plus Dist'!X89)+1,FALSE)</f>
        <v>14.1251</v>
      </c>
      <c r="Y90" s="144">
        <f>HLOOKUP(Y$2,NAV!$B$2:$CH$509,ROW(Y89),)+HLOOKUP(Y$2,DIST!$C$1:$CI$508,ROW('NAV plus Dist'!Y89)+1,FALSE)</f>
        <v>15.1896</v>
      </c>
      <c r="Z90" s="144">
        <f>HLOOKUP(Z$2,NAV!$B$2:$CH$509,ROW(Z89),)+HLOOKUP(Z$2,DIST!$C$1:$CI$508,ROW('NAV plus Dist'!Z89)+1,FALSE)</f>
        <v>14.485100000000001</v>
      </c>
      <c r="AA90" s="144">
        <f>HLOOKUP(AA$2,NAV!$B$2:$CH$509,ROW(AA89),)+HLOOKUP(AA$2,DIST!$C$1:$CI$508,ROW('NAV plus Dist'!AA89)+1,FALSE)</f>
        <v>8.5943000000000005</v>
      </c>
      <c r="AB90" s="144">
        <f>HLOOKUP(AB$2,NAV!$B$2:$CH$509,ROW(AB89),)+HLOOKUP(AB$2,DIST!$C$1:$CI$508,ROW('NAV plus Dist'!AB89)+1,FALSE)</f>
        <v>0</v>
      </c>
      <c r="AC90" s="144">
        <f>HLOOKUP(AC$2,NAV!$B$2:$CH$509,ROW(AC89),)+HLOOKUP(AC$2,DIST!$C$1:$CI$508,ROW('NAV plus Dist'!AC89)+1,FALSE)</f>
        <v>8.7547999999999995</v>
      </c>
      <c r="AD90" s="144">
        <f>HLOOKUP(AD$2,NAV!$B$2:$CH$509,ROW(AD89),)+HLOOKUP(AD$2,DIST!$C$1:$CI$508,ROW('NAV plus Dist'!AD89)+1,FALSE)</f>
        <v>0</v>
      </c>
      <c r="AE90" s="144">
        <f>HLOOKUP(AE$2,NAV!$B$2:$CH$509,ROW(AE89),)+HLOOKUP(AE$2,DIST!$C$1:$CI$508,ROW('NAV plus Dist'!AE89)+1,FALSE)</f>
        <v>0</v>
      </c>
      <c r="AF90" s="144">
        <f>HLOOKUP(AF$2,NAV!$B$2:$CH$509,ROW(AF89),)+HLOOKUP(AF$2,DIST!$C$1:$CI$508,ROW('NAV plus Dist'!AF89)+1,FALSE)</f>
        <v>7.9726999999999997</v>
      </c>
      <c r="AG90" s="144">
        <f>HLOOKUP(AG$2,NAV!$B$2:$CH$509,ROW(AG89),)+HLOOKUP(AG$2,DIST!$C$1:$CI$508,ROW('NAV plus Dist'!AG89)+1,FALSE)</f>
        <v>0</v>
      </c>
      <c r="AH90" s="144">
        <f>HLOOKUP(AH$2,NAV!$B$2:$CH$509,ROW(AH89),)+HLOOKUP(AH$2,DIST!$C$1:$CI$508,ROW('NAV plus Dist'!AH89)+1,FALSE)</f>
        <v>0</v>
      </c>
      <c r="AI90" s="144">
        <f>HLOOKUP(AI$2,NAV!$B$2:$CH$509,ROW(AI89),)+HLOOKUP(AI$2,DIST!$C$1:$CI$508,ROW('NAV plus Dist'!AI89)+1,FALSE)</f>
        <v>0</v>
      </c>
      <c r="AJ90" s="144">
        <f>HLOOKUP(AJ$2,NAV!$B$2:$CH$509,ROW(AJ89),)+HLOOKUP(AJ$2,DIST!$C$1:$CI$508,ROW('NAV plus Dist'!AJ89)+1,FALSE)</f>
        <v>0</v>
      </c>
      <c r="AK90" s="144">
        <f>HLOOKUP(AK$2,NAV!$B$2:$CH$509,ROW(AK89),)+HLOOKUP(AK$2,DIST!$C$1:$CI$508,ROW('NAV plus Dist'!AK89)+1,FALSE)</f>
        <v>0</v>
      </c>
      <c r="AL90" s="144">
        <f>HLOOKUP(AL$2,NAV!$B$2:$CH$509,ROW(AL89),)+HLOOKUP(AL$2,DIST!$C$1:$CI$508,ROW('NAV plus Dist'!AL89)+1,FALSE)</f>
        <v>0</v>
      </c>
      <c r="AM90" s="144">
        <f>HLOOKUP(AM$2,NAV!$B$2:$CH$509,ROW(AM89),)+HLOOKUP(AM$2,DIST!$C$1:$CI$508,ROW('NAV plus Dist'!AM89)+1,FALSE)</f>
        <v>0</v>
      </c>
      <c r="AN90" s="144">
        <f>HLOOKUP(AN$2,NAV!$B$2:$CH$509,ROW(AN89),)+HLOOKUP(AN$2,DIST!$C$1:$CI$508,ROW('NAV plus Dist'!AN89)+1,FALSE)</f>
        <v>0</v>
      </c>
      <c r="AO90" s="144">
        <f>HLOOKUP(AO$2,NAV!$B$2:$CH$509,ROW(AO89),)+HLOOKUP(AO$2,DIST!$C$1:$CI$508,ROW('NAV plus Dist'!AO89)+1,FALSE)</f>
        <v>0</v>
      </c>
      <c r="AP90" s="144">
        <f>HLOOKUP(AP$2,NAV!$B$2:$CH$509,ROW(AP89),)+HLOOKUP(AP$2,DIST!$C$1:$CI$508,ROW('NAV plus Dist'!AP89)+1,FALSE)</f>
        <v>0</v>
      </c>
      <c r="AQ90" s="144">
        <f>HLOOKUP(AQ$2,NAV!$B$2:$CH$509,ROW(AQ89),)+HLOOKUP(AQ$2,DIST!$C$1:$CI$508,ROW('NAV plus Dist'!AQ89)+1,FALSE)</f>
        <v>0</v>
      </c>
      <c r="AR90" s="144">
        <f>HLOOKUP(AR$2,NAV!$B$2:$CH$509,ROW(AR89),)+HLOOKUP(AR$2,DIST!$C$1:$CI$508,ROW('NAV plus Dist'!AR89)+1,FALSE)</f>
        <v>0</v>
      </c>
      <c r="AS90" s="144">
        <f>HLOOKUP(AS$2,NAV!$B$2:$CH$509,ROW(AS89),)+HLOOKUP(AS$2,DIST!$C$1:$CI$508,ROW('NAV plus Dist'!AS89)+1,FALSE)</f>
        <v>0</v>
      </c>
      <c r="AT90" s="144">
        <f>HLOOKUP(AT$2,NAV!$B$2:$CH$509,ROW(AT89),)+HLOOKUP(AT$2,DIST!$C$1:$CI$508,ROW('NAV plus Dist'!AT89)+1,FALSE)</f>
        <v>0</v>
      </c>
      <c r="AU90" s="144">
        <f>HLOOKUP(AU$2,NAV!$B$2:$CH$509,ROW(AU89),)+HLOOKUP(AU$2,DIST!$C$1:$CI$508,ROW('NAV plus Dist'!AU89)+1,FALSE)</f>
        <v>0</v>
      </c>
      <c r="AV90" s="144">
        <f>HLOOKUP(AV$2,NAV!$B$2:$CH$509,ROW(AV89),)+HLOOKUP(AV$2,DIST!$C$1:$CI$508,ROW('NAV plus Dist'!AV89)+1,FALSE)</f>
        <v>0</v>
      </c>
      <c r="AW90" s="144">
        <f>HLOOKUP(AW$2,NAV!$B$2:$CH$509,ROW(AW89),)+HLOOKUP(AW$2,DIST!$C$1:$CI$508,ROW('NAV plus Dist'!AW89)+1,FALSE)</f>
        <v>0</v>
      </c>
      <c r="AX90" s="144">
        <f>HLOOKUP(AX$2,NAV!$B$2:$CH$509,ROW(AX89),)+HLOOKUP(AX$2,DIST!$C$1:$CI$508,ROW('NAV plus Dist'!AX89)+1,FALSE)</f>
        <v>0</v>
      </c>
      <c r="AY90" s="144">
        <f>HLOOKUP(AY$2,NAV!$B$2:$CH$509,ROW(AY89),)+HLOOKUP(AY$2,DIST!$C$1:$CI$508,ROW('NAV plus Dist'!AY89)+1,FALSE)</f>
        <v>0</v>
      </c>
      <c r="AZ90" s="144">
        <f>HLOOKUP(AZ$2,NAV!$B$2:$CH$509,ROW(AZ89),)+HLOOKUP(AZ$2,DIST!$C$1:$CI$508,ROW('NAV plus Dist'!AZ89)+1,FALSE)</f>
        <v>0</v>
      </c>
      <c r="BA90" s="144">
        <f>HLOOKUP(BA$2,NAV!$B$2:$CH$509,ROW(BA89),)+HLOOKUP(BA$2,DIST!$C$1:$CI$508,ROW('NAV plus Dist'!BA89)+1,FALSE)</f>
        <v>0</v>
      </c>
      <c r="BB90" s="144">
        <f>HLOOKUP(BB$2,NAV!$B$2:$CH$509,ROW(BB89),)+HLOOKUP(BB$2,DIST!$C$1:$CI$508,ROW('NAV plus Dist'!BB89)+1,FALSE)</f>
        <v>0</v>
      </c>
      <c r="BC90" s="144">
        <f>HLOOKUP(BC$2,NAV!$B$2:$CH$509,ROW(BC89),)+HLOOKUP(BC$2,DIST!$C$1:$CI$508,ROW('NAV plus Dist'!BC89)+1,FALSE)</f>
        <v>0</v>
      </c>
      <c r="BD90" s="144">
        <f>HLOOKUP(BD$2,NAV!$B$2:$CH$509,ROW(BD89),)+HLOOKUP(BD$2,DIST!$C$1:$CI$508,ROW('NAV plus Dist'!BD89)+1,FALSE)</f>
        <v>0</v>
      </c>
      <c r="BE90" s="144">
        <f>HLOOKUP(BE$2,NAV!$B$2:$CH$509,ROW(BE89),)+HLOOKUP(BE$2,DIST!$C$1:$CI$508,ROW('NAV plus Dist'!BE89)+1,FALSE)</f>
        <v>0</v>
      </c>
      <c r="BF90" s="144">
        <f>HLOOKUP(BF$2,NAV!$B$2:$CH$509,ROW(BF89),)+HLOOKUP(BF$2,DIST!$C$1:$CI$508,ROW('NAV plus Dist'!BF89)+1,FALSE)</f>
        <v>0</v>
      </c>
      <c r="BG90" s="144">
        <f>HLOOKUP(BG$2,NAV!$B$2:$CH$509,ROW(BG89),)+HLOOKUP(BG$2,DIST!$C$1:$CI$508,ROW('NAV plus Dist'!BG89)+1,FALSE)</f>
        <v>0</v>
      </c>
      <c r="BH90" s="144">
        <f>HLOOKUP(BH$2,NAV!$B$2:$CH$509,ROW(BH89),)+HLOOKUP(BH$2,DIST!$C$1:$CI$508,ROW('NAV plus Dist'!BH89)+1,FALSE)</f>
        <v>0</v>
      </c>
      <c r="BI90" s="144">
        <f>HLOOKUP(BI$2,NAV!$B$2:$CH$509,ROW(BI89),)+HLOOKUP(BI$2,DIST!$C$1:$CI$508,ROW('NAV plus Dist'!BI89)+1,FALSE)</f>
        <v>0</v>
      </c>
      <c r="BJ90" s="144">
        <f>HLOOKUP(BJ$2,NAV!$B$2:$CH$509,ROW(BJ89),)+HLOOKUP(BJ$2,DIST!$C$1:$CI$508,ROW('NAV plus Dist'!BJ89)+1,FALSE)</f>
        <v>0</v>
      </c>
      <c r="BK90" s="144">
        <f>HLOOKUP(BK$2,NAV!$B$2:$CH$509,ROW(BK89),)+HLOOKUP(BK$2,DIST!$C$1:$CI$508,ROW('NAV plus Dist'!BK89)+1,FALSE)</f>
        <v>0</v>
      </c>
      <c r="BL90" s="144">
        <f>HLOOKUP(BL$2,NAV!$B$2:$CH$509,ROW(BL89),)+HLOOKUP(BL$2,DIST!$C$1:$CI$508,ROW('NAV plus Dist'!BL89)+1,FALSE)</f>
        <v>0</v>
      </c>
      <c r="BM90" s="144">
        <f>HLOOKUP(BM$2,NAV!$B$2:$CH$509,ROW(BM89),)+HLOOKUP(BM$2,DIST!$C$1:$CI$508,ROW('NAV plus Dist'!BM89)+1,FALSE)</f>
        <v>0</v>
      </c>
      <c r="BN90" s="144">
        <f>HLOOKUP(BN$2,NAV!$B$2:$CH$509,ROW(BN89),)+HLOOKUP(BN$2,DIST!$C$1:$CI$508,ROW('NAV plus Dist'!BN89)+1,FALSE)</f>
        <v>0</v>
      </c>
      <c r="BO90" s="144">
        <f>HLOOKUP(BO$2,NAV!$B$2:$CH$509,ROW(BO89),)+HLOOKUP(BO$2,DIST!$C$1:$CI$508,ROW('NAV plus Dist'!BO89)+1,FALSE)</f>
        <v>0</v>
      </c>
      <c r="BP90" s="144">
        <f>HLOOKUP(BP$2,NAV!$B$2:$CH$509,ROW(BP89),)+HLOOKUP(BP$2,DIST!$C$1:$CI$508,ROW('NAV plus Dist'!BP89)+1,FALSE)</f>
        <v>0</v>
      </c>
      <c r="BQ90" s="144">
        <f>HLOOKUP(BQ$2,NAV!$B$2:$CH$509,ROW(BQ89),)+HLOOKUP(BQ$2,DIST!$C$1:$CI$508,ROW('NAV plus Dist'!BQ89)+1,FALSE)</f>
        <v>0</v>
      </c>
      <c r="BR90" s="144">
        <f>HLOOKUP(BR$2,NAV!$B$2:$CH$509,ROW(BR89),)+HLOOKUP(BR$2,DIST!$C$1:$CI$508,ROW('NAV plus Dist'!BR89)+1,FALSE)</f>
        <v>0</v>
      </c>
      <c r="BS90" s="144">
        <f>HLOOKUP(BS$2,NAV!$B$2:$CH$509,ROW(BS89),)+HLOOKUP(BS$2,DIST!$C$1:$CI$508,ROW('NAV plus Dist'!BS89)+1,FALSE)</f>
        <v>0</v>
      </c>
      <c r="BT90" s="144">
        <f>HLOOKUP(BT$2,NAV!$B$2:$CH$509,ROW(BT89),)+HLOOKUP(BT$2,DIST!$C$1:$CI$508,ROW('NAV plus Dist'!BT89)+1,FALSE)</f>
        <v>0</v>
      </c>
      <c r="BU90" s="144">
        <f>HLOOKUP(BU$2,NAV!$B$2:$CH$509,ROW(BU89),)+HLOOKUP(BU$2,DIST!$C$1:$CI$508,ROW('NAV plus Dist'!BU89)+1,FALSE)</f>
        <v>0</v>
      </c>
      <c r="BV90" s="144">
        <f>HLOOKUP(BV$2,NAV!$B$2:$CH$509,ROW(BV89),)+HLOOKUP(BV$2,DIST!$C$1:$CI$508,ROW('NAV plus Dist'!BV89)+1,FALSE)</f>
        <v>0</v>
      </c>
      <c r="BW90" s="144">
        <f>HLOOKUP(BW$2,NAV!$B$2:$CH$509,ROW(BW89),)+HLOOKUP(BW$2,DIST!$C$1:$CI$508,ROW('NAV plus Dist'!BW89)+1,FALSE)</f>
        <v>0</v>
      </c>
      <c r="BX90" s="144">
        <f>HLOOKUP(BX$2,NAV!$B$2:$CH$509,ROW(BX89),)+HLOOKUP(BX$2,DIST!$C$1:$CI$508,ROW('NAV plus Dist'!BX89)+1,FALSE)</f>
        <v>0</v>
      </c>
      <c r="BY90" s="144">
        <f>HLOOKUP(BY$2,NAV!$B$2:$CH$509,ROW(BY89),)+HLOOKUP(BY$2,DIST!$C$1:$CI$508,ROW('NAV plus Dist'!BY89)+1,FALSE)</f>
        <v>0</v>
      </c>
      <c r="BZ90" s="144">
        <f>HLOOKUP(BZ$2,NAV!$B$2:$CH$509,ROW(BZ89),)+HLOOKUP(BZ$2,DIST!$C$1:$CI$508,ROW('NAV plus Dist'!BZ89)+1,FALSE)</f>
        <v>0</v>
      </c>
      <c r="CA90" s="144">
        <f>HLOOKUP(CA$2,NAV!$B$2:$CH$509,ROW(CA89),)+HLOOKUP(CA$2,DIST!$C$1:$CI$508,ROW('NAV plus Dist'!CA89)+1,FALSE)</f>
        <v>0</v>
      </c>
      <c r="CB90" s="144">
        <f>HLOOKUP(CB$2,NAV!$B$2:$CH$509,ROW(CB89),)+HLOOKUP(CB$2,DIST!$C$1:$CI$508,ROW('NAV plus Dist'!CB89)+1,FALSE)</f>
        <v>0</v>
      </c>
      <c r="CC90" s="144">
        <f>HLOOKUP(CC$2,NAV!$B$2:$CH$509,ROW(CC89),)+HLOOKUP(CC$2,DIST!$C$1:$CI$508,ROW('NAV plus Dist'!CC89)+1,FALSE)</f>
        <v>0</v>
      </c>
      <c r="CD90" s="144">
        <f>HLOOKUP(CD$2,NAV!$B$2:$CH$509,ROW(CD89),)+HLOOKUP(CD$2,DIST!$C$1:$CI$508,ROW('NAV plus Dist'!CD89)+1,FALSE)</f>
        <v>0</v>
      </c>
      <c r="CE90" s="144">
        <f>HLOOKUP(CE$2,NAV!$B$2:$CH$509,ROW(CE89),)+HLOOKUP(CE$2,DIST!$C$1:$CI$508,ROW('NAV plus Dist'!CE89)+1,FALSE)</f>
        <v>0</v>
      </c>
      <c r="CF90" s="144">
        <f>HLOOKUP(CF$2,NAV!$B$2:$CH$509,ROW(CF89),)+HLOOKUP(CF$2,DIST!$C$1:$CI$508,ROW('NAV plus Dist'!CF89)+1,FALSE)</f>
        <v>0</v>
      </c>
      <c r="CG90" s="144">
        <f>HLOOKUP(CG$2,NAV!$B$2:$CH$509,ROW(CG89),)+HLOOKUP(CG$2,DIST!$C$1:$CI$508,ROW('NAV plus Dist'!CG89)+1,FALSE)</f>
        <v>0</v>
      </c>
      <c r="CH90" s="144">
        <f>HLOOKUP(CH$2,NAV!$B$2:$CH$509,ROW(CH89),)+HLOOKUP(CH$2,DIST!$C$1:$CI$508,ROW('NAV plus Dist'!CH89)+1,FALSE)</f>
        <v>0</v>
      </c>
      <c r="CI90" s="144">
        <f>HLOOKUP(CI$2,NAV!$B$2:$CH$509,ROW(CI89),)+HLOOKUP(CI$2,DIST!$C$1:$CI$508,ROW('NAV plus Dist'!CI89)+1,FALSE)</f>
        <v>0</v>
      </c>
      <c r="CJ90" s="144">
        <f>HLOOKUP(CJ$2,NAV!$B$2:$AAA$509,ROW(CJ89),)+HLOOKUP(CJ$2,DIST!$C$1:$AAJ$508,ROW('NAV plus Dist'!CJ89)+1,FALSE)</f>
        <v>0</v>
      </c>
      <c r="CK90" s="144">
        <f>HLOOKUP(CK$2,NAV!$B$2:$AAA$509,ROW(CK89),)+HLOOKUP(CK$2,DIST!$C$1:$AAJ$508,ROW('NAV plus Dist'!CK89)+1,FALSE)</f>
        <v>0</v>
      </c>
      <c r="CL90" s="144">
        <f>HLOOKUP(CL$2,NAV!$B$2:$AAA$509,ROW(CL89),)+HLOOKUP(CL$2,DIST!$C$1:$AAJ$508,ROW('NAV plus Dist'!CL89)+1,FALSE)</f>
        <v>0</v>
      </c>
      <c r="CM90" s="144">
        <f>HLOOKUP(CM$2,NAV!$B$2:$AAA$509,ROW(CM89),)+HLOOKUP(CM$2,DIST!$C$1:$AAJ$508,ROW('NAV plus Dist'!CM89)+1,FALSE)</f>
        <v>0</v>
      </c>
      <c r="CN90" s="144">
        <f>HLOOKUP(CN$2,NAV!$B$2:$AAA$509,ROW(CN89),)+HLOOKUP(CN$2,DIST!$C$1:$AAJ$508,ROW('NAV plus Dist'!CN89)+1,FALSE)</f>
        <v>0</v>
      </c>
      <c r="CO90" s="144">
        <f>HLOOKUP(CO$2,NAV!$B$2:$AAA$509,ROW(CO89),)+HLOOKUP(CO$2,DIST!$C$1:$AAJ$508,ROW('NAV plus Dist'!CO89)+1,FALSE)</f>
        <v>0</v>
      </c>
      <c r="CP90" s="144">
        <f>HLOOKUP(CP$2,NAV!$B$2:$AAA$509,ROW(CP89),)+HLOOKUP(CP$2,DIST!$C$1:$AAJ$508,ROW('NAV plus Dist'!CP89)+1,FALSE)</f>
        <v>0</v>
      </c>
      <c r="CQ90" s="144">
        <f>HLOOKUP(CQ$2,NAV!$B$2:$AAA$509,ROW(CQ89),)+HLOOKUP(CQ$2,DIST!$C$1:$AAJ$508,ROW('NAV plus Dist'!CQ89)+1,FALSE)</f>
        <v>0</v>
      </c>
      <c r="CR90" s="144">
        <f>HLOOKUP(CR$2,NAV!$B$2:$AAA$509,ROW(CR89),)+HLOOKUP(CR$2,DIST!$C$1:$AAJ$508,ROW('NAV plus Dist'!CR89)+1,FALSE)</f>
        <v>0</v>
      </c>
      <c r="CS90" s="144">
        <f>HLOOKUP(CS$2,NAV!$B$2:$AAA$509,ROW(CS89),)+HLOOKUP(CS$2,DIST!$C$1:$AAJ$508,ROW('NAV plus Dist'!CS89)+1,FALSE)</f>
        <v>0</v>
      </c>
      <c r="CT90" s="144">
        <f>HLOOKUP(CT$2,NAV!$B$2:$AAA$509,ROW(CT89),)+HLOOKUP(CT$2,DIST!$C$1:$AAJ$508,ROW('NAV plus Dist'!CT89)+1,FALSE)</f>
        <v>0</v>
      </c>
      <c r="CU90" s="144">
        <f>HLOOKUP(CU$2,NAV!$B$2:$AAA$509,ROW(CU89),)+HLOOKUP(CU$2,DIST!$C$1:$AAJ$508,ROW('NAV plus Dist'!CU89)+1,FALSE)</f>
        <v>0</v>
      </c>
      <c r="CV90" s="144">
        <f>HLOOKUP(CV$2,NAV!$B$2:$AAA$509,ROW(CV89),)+HLOOKUP(CV$2,DIST!$C$1:$AAJ$508,ROW('NAV plus Dist'!CV89)+1,FALSE)</f>
        <v>0</v>
      </c>
      <c r="CW90" s="144">
        <f>HLOOKUP(CW$2,NAV!$B$2:$AAA$509,ROW(CW89),)+HLOOKUP(CW$2,DIST!$C$1:$AAJ$508,ROW('NAV plus Dist'!CW89)+1,FALSE)</f>
        <v>0</v>
      </c>
      <c r="CX90" s="144">
        <f>HLOOKUP(CX$2,NAV!$B$2:$AAA$509,ROW(CX89),)+HLOOKUP(CX$2,DIST!$C$1:$AAJ$508,ROW('NAV plus Dist'!CX89)+1,FALSE)</f>
        <v>0</v>
      </c>
      <c r="CY90" s="144">
        <f>HLOOKUP(CY$2,NAV!$B$2:$AAA$509,ROW(CY89),)+HLOOKUP(CY$2,DIST!$C$1:$AAJ$508,ROW('NAV plus Dist'!CY89)+1,FALSE)</f>
        <v>0</v>
      </c>
      <c r="CZ90" s="144">
        <f>HLOOKUP(CZ$2,NAV!$B$2:$AAA$509,ROW(CZ89),)+HLOOKUP(CZ$2,DIST!$C$1:$AAJ$508,ROW('NAV plus Dist'!CZ89)+1,FALSE)</f>
        <v>0</v>
      </c>
      <c r="DA90" s="144">
        <f>HLOOKUP(DA$2,NAV!$B$2:$AAA$509,ROW(DA89),)+HLOOKUP(DA$2,DIST!$C$1:$AAJ$508,ROW('NAV plus Dist'!DA89)+1,FALSE)</f>
        <v>0</v>
      </c>
      <c r="DB90" s="144">
        <f>HLOOKUP(DB$2,NAV!$B$2:$AAA$509,ROW(DB89),)+HLOOKUP(DB$2,DIST!$C$1:$AAJ$508,ROW('NAV plus Dist'!DB89)+1,FALSE)</f>
        <v>0</v>
      </c>
      <c r="DC90" s="144">
        <f>HLOOKUP(DC$2,NAV!$B$2:$AAA$509,ROW(DC89),)+HLOOKUP(DC$2,DIST!$C$1:$AAJ$508,ROW('NAV plus Dist'!DC89)+1,FALSE)</f>
        <v>0</v>
      </c>
      <c r="DD90" s="144">
        <f>HLOOKUP(DD$2,NAV!$B$2:$AAA$509,ROW(DD89),)+HLOOKUP(DD$2,DIST!$C$1:$AAJ$508,ROW('NAV plus Dist'!DD89)+1,FALSE)</f>
        <v>0</v>
      </c>
      <c r="DE90" s="144">
        <f>HLOOKUP(DE$2,NAV!$B$2:$AAA$509,ROW(DE89),)+HLOOKUP(DE$2,DIST!$C$1:$AAJ$508,ROW('NAV plus Dist'!DE89)+1,FALSE)</f>
        <v>0</v>
      </c>
      <c r="DF90" s="144">
        <f>HLOOKUP(DF$2,NAV!$B$2:$AAA$509,ROW(DF89),)+HLOOKUP(DF$2,DIST!$C$1:$AAJ$508,ROW('NAV plus Dist'!DF89)+1,FALSE)</f>
        <v>0</v>
      </c>
      <c r="DG90" s="144">
        <f>HLOOKUP(DG$2,NAV!$B$2:$AAA$509,ROW(DG89),)+HLOOKUP(DG$2,DIST!$C$1:$AAJ$508,ROW('NAV plus Dist'!DG89)+1,FALSE)</f>
        <v>0</v>
      </c>
      <c r="DH90" s="144">
        <f>HLOOKUP(DH$2,NAV!$B$2:$AAA$509,ROW(DH89),)+HLOOKUP(DH$2,DIST!$C$1:$AAJ$508,ROW('NAV plus Dist'!DH89)+1,FALSE)</f>
        <v>0</v>
      </c>
    </row>
    <row r="91" spans="1:112">
      <c r="A91" s="94">
        <f t="shared" si="76"/>
        <v>108</v>
      </c>
      <c r="B91" s="148">
        <f t="shared" si="77"/>
        <v>42766</v>
      </c>
      <c r="C91" s="144">
        <f>HLOOKUP(C$2,NAV!$B$2:$CH$509,ROW(C90),)+HLOOKUP(C$2,DIST!$C$1:$CI$508,ROW('NAV plus Dist'!C90)+1,FALSE)</f>
        <v>8.4378999999999991</v>
      </c>
      <c r="D91" s="144">
        <f>HLOOKUP(D$2,NAV!$B$2:$CH$509,ROW(D90),)+HLOOKUP(D$2,DIST!$C$1:$CI$508,ROW('NAV plus Dist'!D90)+1,FALSE)</f>
        <v>0</v>
      </c>
      <c r="E91" s="144">
        <f>HLOOKUP(E$2,NAV!$B$2:$CH$509,ROW(E90),)+HLOOKUP(E$2,DIST!$C$1:$CI$508,ROW('NAV plus Dist'!E90)+1,FALSE)</f>
        <v>0</v>
      </c>
      <c r="F91" s="144">
        <f>HLOOKUP(F$2,NAV!$B$2:$CH$509,ROW(F90),)+HLOOKUP(F$2,DIST!$C$1:$CI$508,ROW('NAV plus Dist'!F90)+1,FALSE)</f>
        <v>0</v>
      </c>
      <c r="G91" s="144">
        <f>HLOOKUP(G$2,NAV!$B$2:$CH$509,ROW(G90),)+HLOOKUP(G$2,DIST!$C$1:$CI$508,ROW('NAV plus Dist'!G90)+1,FALSE)</f>
        <v>0</v>
      </c>
      <c r="H91" s="144">
        <f>HLOOKUP(H$2,NAV!$B$2:$CH$509,ROW(H90),)+HLOOKUP(H$2,DIST!$C$1:$CI$508,ROW('NAV plus Dist'!H90)+1,FALSE)</f>
        <v>0</v>
      </c>
      <c r="I91" s="144">
        <f>HLOOKUP(I$2,NAV!$B$2:$CH$509,ROW(I90),)+HLOOKUP(I$2,DIST!$C$1:$CI$508,ROW('NAV plus Dist'!I90)+1,FALSE)</f>
        <v>0</v>
      </c>
      <c r="J91" s="144">
        <f>HLOOKUP(J$2,NAV!$B$2:$CH$509,ROW(J90),)+HLOOKUP(J$2,DIST!$C$1:$CI$508,ROW('NAV plus Dist'!J90)+1,FALSE)</f>
        <v>0</v>
      </c>
      <c r="K91" s="144">
        <f>HLOOKUP(K$2,NAV!$B$2:$CH$509,ROW(K90),)+HLOOKUP(K$2,DIST!$C$1:$CI$508,ROW('NAV plus Dist'!K90)+1,FALSE)</f>
        <v>0</v>
      </c>
      <c r="L91" s="144">
        <f>HLOOKUP(L$2,NAV!$B$2:$CH$509,ROW(L90),)+HLOOKUP(L$2,DIST!$C$1:$CI$508,ROW('NAV plus Dist'!L90)+1,FALSE)</f>
        <v>0</v>
      </c>
      <c r="M91" s="144">
        <f>HLOOKUP(M$2,NAV!$B$2:$CH$509,ROW(M90),)+HLOOKUP(M$2,DIST!$C$1:$CI$508,ROW('NAV plus Dist'!M90)+1,FALSE)</f>
        <v>0</v>
      </c>
      <c r="N91" s="144">
        <f>HLOOKUP(N$2,NAV!$B$2:$CH$509,ROW(N90),)+HLOOKUP(N$2,DIST!$C$1:$CI$508,ROW('NAV plus Dist'!N90)+1,FALSE)</f>
        <v>0</v>
      </c>
      <c r="O91" s="144">
        <f>HLOOKUP(O$2,NAV!$B$2:$CH$509,ROW(O90),)+HLOOKUP(O$2,DIST!$C$1:$CI$508,ROW('NAV plus Dist'!O90)+1,FALSE)</f>
        <v>6.0427999999999997</v>
      </c>
      <c r="P91" s="144">
        <f>HLOOKUP(P$2,NAV!$B$2:$CH$509,ROW(P90),)+HLOOKUP(P$2,DIST!$C$1:$CI$508,ROW('NAV plus Dist'!P90)+1,FALSE)</f>
        <v>6.2827000000000002</v>
      </c>
      <c r="Q91" s="144">
        <f>HLOOKUP(Q$2,NAV!$B$2:$CH$509,ROW(Q90),)+HLOOKUP(Q$2,DIST!$C$1:$CI$508,ROW('NAV plus Dist'!Q90)+1,FALSE)</f>
        <v>14.9437</v>
      </c>
      <c r="R91" s="144">
        <f>HLOOKUP(R$2,NAV!$B$2:$CH$509,ROW(R90),)+HLOOKUP(R$2,DIST!$C$1:$CI$508,ROW('NAV plus Dist'!R90)+1,FALSE)</f>
        <v>14.9437</v>
      </c>
      <c r="S91" s="144">
        <f>HLOOKUP(S$2,NAV!$B$2:$CH$509,ROW(S90),)+HLOOKUP(S$2,DIST!$C$1:$CI$508,ROW('NAV plus Dist'!S90)+1,FALSE)</f>
        <v>14.3186</v>
      </c>
      <c r="T91" s="144">
        <f>HLOOKUP(T$2,NAV!$B$2:$CH$509,ROW(T90),)+HLOOKUP(T$2,DIST!$C$1:$CI$508,ROW('NAV plus Dist'!T90)+1,FALSE)</f>
        <v>15.7659</v>
      </c>
      <c r="U91" s="144">
        <f>HLOOKUP(U$2,NAV!$B$2:$CH$509,ROW(U90),)+HLOOKUP(U$2,DIST!$C$1:$CI$508,ROW('NAV plus Dist'!U90)+1,FALSE)</f>
        <v>15.1419</v>
      </c>
      <c r="V91" s="144">
        <f>HLOOKUP(V$2,NAV!$B$2:$CH$509,ROW(V90),)+HLOOKUP(V$2,DIST!$C$1:$CI$508,ROW('NAV plus Dist'!V90)+1,FALSE)</f>
        <v>13.783200000000001</v>
      </c>
      <c r="W91" s="144">
        <f>HLOOKUP(W$2,NAV!$B$2:$CH$509,ROW(W90),)+HLOOKUP(W$2,DIST!$C$1:$CI$508,ROW('NAV plus Dist'!W90)+1,FALSE)</f>
        <v>13.783200000000001</v>
      </c>
      <c r="X91" s="144">
        <f>HLOOKUP(X$2,NAV!$B$2:$CH$509,ROW(X90),)+HLOOKUP(X$2,DIST!$C$1:$CI$508,ROW('NAV plus Dist'!X90)+1,FALSE)</f>
        <v>13.8154</v>
      </c>
      <c r="Y91" s="144">
        <f>HLOOKUP(Y$2,NAV!$B$2:$CH$509,ROW(Y90),)+HLOOKUP(Y$2,DIST!$C$1:$CI$508,ROW('NAV plus Dist'!Y90)+1,FALSE)</f>
        <v>14.8795</v>
      </c>
      <c r="Z91" s="144">
        <f>HLOOKUP(Z$2,NAV!$B$2:$CH$509,ROW(Z90),)+HLOOKUP(Z$2,DIST!$C$1:$CI$508,ROW('NAV plus Dist'!Z90)+1,FALSE)</f>
        <v>14.1835</v>
      </c>
      <c r="AA91" s="144">
        <f>HLOOKUP(AA$2,NAV!$B$2:$CH$509,ROW(AA90),)+HLOOKUP(AA$2,DIST!$C$1:$CI$508,ROW('NAV plus Dist'!AA90)+1,FALSE)</f>
        <v>8.6181999999999999</v>
      </c>
      <c r="AB91" s="144">
        <f>HLOOKUP(AB$2,NAV!$B$2:$CH$509,ROW(AB90),)+HLOOKUP(AB$2,DIST!$C$1:$CI$508,ROW('NAV plus Dist'!AB90)+1,FALSE)</f>
        <v>0</v>
      </c>
      <c r="AC91" s="144">
        <f>HLOOKUP(AC$2,NAV!$B$2:$CH$509,ROW(AC90),)+HLOOKUP(AC$2,DIST!$C$1:$CI$508,ROW('NAV plus Dist'!AC90)+1,FALSE)</f>
        <v>8.7846999999999991</v>
      </c>
      <c r="AD91" s="144">
        <f>HLOOKUP(AD$2,NAV!$B$2:$CH$509,ROW(AD90),)+HLOOKUP(AD$2,DIST!$C$1:$CI$508,ROW('NAV plus Dist'!AD90)+1,FALSE)</f>
        <v>0</v>
      </c>
      <c r="AE91" s="144">
        <f>HLOOKUP(AE$2,NAV!$B$2:$CH$509,ROW(AE90),)+HLOOKUP(AE$2,DIST!$C$1:$CI$508,ROW('NAV plus Dist'!AE90)+1,FALSE)</f>
        <v>0</v>
      </c>
      <c r="AF91" s="144">
        <f>HLOOKUP(AF$2,NAV!$B$2:$CH$509,ROW(AF90),)+HLOOKUP(AF$2,DIST!$C$1:$CI$508,ROW('NAV plus Dist'!AF90)+1,FALSE)</f>
        <v>8.0335999999999999</v>
      </c>
      <c r="AG91" s="144">
        <f>HLOOKUP(AG$2,NAV!$B$2:$CH$509,ROW(AG90),)+HLOOKUP(AG$2,DIST!$C$1:$CI$508,ROW('NAV plus Dist'!AG90)+1,FALSE)</f>
        <v>0</v>
      </c>
      <c r="AH91" s="144">
        <f>HLOOKUP(AH$2,NAV!$B$2:$CH$509,ROW(AH90),)+HLOOKUP(AH$2,DIST!$C$1:$CI$508,ROW('NAV plus Dist'!AH90)+1,FALSE)</f>
        <v>0</v>
      </c>
      <c r="AI91" s="144">
        <f>HLOOKUP(AI$2,NAV!$B$2:$CH$509,ROW(AI90),)+HLOOKUP(AI$2,DIST!$C$1:$CI$508,ROW('NAV plus Dist'!AI90)+1,FALSE)</f>
        <v>0</v>
      </c>
      <c r="AJ91" s="144">
        <f>HLOOKUP(AJ$2,NAV!$B$2:$CH$509,ROW(AJ90),)+HLOOKUP(AJ$2,DIST!$C$1:$CI$508,ROW('NAV plus Dist'!AJ90)+1,FALSE)</f>
        <v>0</v>
      </c>
      <c r="AK91" s="144">
        <f>HLOOKUP(AK$2,NAV!$B$2:$CH$509,ROW(AK90),)+HLOOKUP(AK$2,DIST!$C$1:$CI$508,ROW('NAV plus Dist'!AK90)+1,FALSE)</f>
        <v>0</v>
      </c>
      <c r="AL91" s="144">
        <f>HLOOKUP(AL$2,NAV!$B$2:$CH$509,ROW(AL90),)+HLOOKUP(AL$2,DIST!$C$1:$CI$508,ROW('NAV plus Dist'!AL90)+1,FALSE)</f>
        <v>0</v>
      </c>
      <c r="AM91" s="144">
        <f>HLOOKUP(AM$2,NAV!$B$2:$CH$509,ROW(AM90),)+HLOOKUP(AM$2,DIST!$C$1:$CI$508,ROW('NAV plus Dist'!AM90)+1,FALSE)</f>
        <v>0</v>
      </c>
      <c r="AN91" s="144">
        <f>HLOOKUP(AN$2,NAV!$B$2:$CH$509,ROW(AN90),)+HLOOKUP(AN$2,DIST!$C$1:$CI$508,ROW('NAV plus Dist'!AN90)+1,FALSE)</f>
        <v>0</v>
      </c>
      <c r="AO91" s="144">
        <f>HLOOKUP(AO$2,NAV!$B$2:$CH$509,ROW(AO90),)+HLOOKUP(AO$2,DIST!$C$1:$CI$508,ROW('NAV plus Dist'!AO90)+1,FALSE)</f>
        <v>0</v>
      </c>
      <c r="AP91" s="144">
        <f>HLOOKUP(AP$2,NAV!$B$2:$CH$509,ROW(AP90),)+HLOOKUP(AP$2,DIST!$C$1:$CI$508,ROW('NAV plus Dist'!AP90)+1,FALSE)</f>
        <v>0</v>
      </c>
      <c r="AQ91" s="144">
        <f>HLOOKUP(AQ$2,NAV!$B$2:$CH$509,ROW(AQ90),)+HLOOKUP(AQ$2,DIST!$C$1:$CI$508,ROW('NAV plus Dist'!AQ90)+1,FALSE)</f>
        <v>0</v>
      </c>
      <c r="AR91" s="144">
        <f>HLOOKUP(AR$2,NAV!$B$2:$CH$509,ROW(AR90),)+HLOOKUP(AR$2,DIST!$C$1:$CI$508,ROW('NAV plus Dist'!AR90)+1,FALSE)</f>
        <v>0</v>
      </c>
      <c r="AS91" s="144">
        <f>HLOOKUP(AS$2,NAV!$B$2:$CH$509,ROW(AS90),)+HLOOKUP(AS$2,DIST!$C$1:$CI$508,ROW('NAV plus Dist'!AS90)+1,FALSE)</f>
        <v>0</v>
      </c>
      <c r="AT91" s="144">
        <f>HLOOKUP(AT$2,NAV!$B$2:$CH$509,ROW(AT90),)+HLOOKUP(AT$2,DIST!$C$1:$CI$508,ROW('NAV plus Dist'!AT90)+1,FALSE)</f>
        <v>0</v>
      </c>
      <c r="AU91" s="144">
        <f>HLOOKUP(AU$2,NAV!$B$2:$CH$509,ROW(AU90),)+HLOOKUP(AU$2,DIST!$C$1:$CI$508,ROW('NAV plus Dist'!AU90)+1,FALSE)</f>
        <v>0</v>
      </c>
      <c r="AV91" s="144">
        <f>HLOOKUP(AV$2,NAV!$B$2:$CH$509,ROW(AV90),)+HLOOKUP(AV$2,DIST!$C$1:$CI$508,ROW('NAV plus Dist'!AV90)+1,FALSE)</f>
        <v>0</v>
      </c>
      <c r="AW91" s="144">
        <f>HLOOKUP(AW$2,NAV!$B$2:$CH$509,ROW(AW90),)+HLOOKUP(AW$2,DIST!$C$1:$CI$508,ROW('NAV plus Dist'!AW90)+1,FALSE)</f>
        <v>0</v>
      </c>
      <c r="AX91" s="144">
        <f>HLOOKUP(AX$2,NAV!$B$2:$CH$509,ROW(AX90),)+HLOOKUP(AX$2,DIST!$C$1:$CI$508,ROW('NAV plus Dist'!AX90)+1,FALSE)</f>
        <v>0</v>
      </c>
      <c r="AY91" s="144">
        <f>HLOOKUP(AY$2,NAV!$B$2:$CH$509,ROW(AY90),)+HLOOKUP(AY$2,DIST!$C$1:$CI$508,ROW('NAV plus Dist'!AY90)+1,FALSE)</f>
        <v>0</v>
      </c>
      <c r="AZ91" s="144">
        <f>HLOOKUP(AZ$2,NAV!$B$2:$CH$509,ROW(AZ90),)+HLOOKUP(AZ$2,DIST!$C$1:$CI$508,ROW('NAV plus Dist'!AZ90)+1,FALSE)</f>
        <v>0</v>
      </c>
      <c r="BA91" s="144">
        <f>HLOOKUP(BA$2,NAV!$B$2:$CH$509,ROW(BA90),)+HLOOKUP(BA$2,DIST!$C$1:$CI$508,ROW('NAV plus Dist'!BA90)+1,FALSE)</f>
        <v>0</v>
      </c>
      <c r="BB91" s="144">
        <f>HLOOKUP(BB$2,NAV!$B$2:$CH$509,ROW(BB90),)+HLOOKUP(BB$2,DIST!$C$1:$CI$508,ROW('NAV plus Dist'!BB90)+1,FALSE)</f>
        <v>0</v>
      </c>
      <c r="BC91" s="144">
        <f>HLOOKUP(BC$2,NAV!$B$2:$CH$509,ROW(BC90),)+HLOOKUP(BC$2,DIST!$C$1:$CI$508,ROW('NAV plus Dist'!BC90)+1,FALSE)</f>
        <v>0</v>
      </c>
      <c r="BD91" s="144">
        <f>HLOOKUP(BD$2,NAV!$B$2:$CH$509,ROW(BD90),)+HLOOKUP(BD$2,DIST!$C$1:$CI$508,ROW('NAV plus Dist'!BD90)+1,FALSE)</f>
        <v>0</v>
      </c>
      <c r="BE91" s="144">
        <f>HLOOKUP(BE$2,NAV!$B$2:$CH$509,ROW(BE90),)+HLOOKUP(BE$2,DIST!$C$1:$CI$508,ROW('NAV plus Dist'!BE90)+1,FALSE)</f>
        <v>0</v>
      </c>
      <c r="BF91" s="144">
        <f>HLOOKUP(BF$2,NAV!$B$2:$CH$509,ROW(BF90),)+HLOOKUP(BF$2,DIST!$C$1:$CI$508,ROW('NAV plus Dist'!BF90)+1,FALSE)</f>
        <v>0</v>
      </c>
      <c r="BG91" s="144">
        <f>HLOOKUP(BG$2,NAV!$B$2:$CH$509,ROW(BG90),)+HLOOKUP(BG$2,DIST!$C$1:$CI$508,ROW('NAV plus Dist'!BG90)+1,FALSE)</f>
        <v>0</v>
      </c>
      <c r="BH91" s="144">
        <f>HLOOKUP(BH$2,NAV!$B$2:$CH$509,ROW(BH90),)+HLOOKUP(BH$2,DIST!$C$1:$CI$508,ROW('NAV plus Dist'!BH90)+1,FALSE)</f>
        <v>0</v>
      </c>
      <c r="BI91" s="144">
        <f>HLOOKUP(BI$2,NAV!$B$2:$CH$509,ROW(BI90),)+HLOOKUP(BI$2,DIST!$C$1:$CI$508,ROW('NAV plus Dist'!BI90)+1,FALSE)</f>
        <v>0</v>
      </c>
      <c r="BJ91" s="144">
        <f>HLOOKUP(BJ$2,NAV!$B$2:$CH$509,ROW(BJ90),)+HLOOKUP(BJ$2,DIST!$C$1:$CI$508,ROW('NAV plus Dist'!BJ90)+1,FALSE)</f>
        <v>0</v>
      </c>
      <c r="BK91" s="144">
        <f>HLOOKUP(BK$2,NAV!$B$2:$CH$509,ROW(BK90),)+HLOOKUP(BK$2,DIST!$C$1:$CI$508,ROW('NAV plus Dist'!BK90)+1,FALSE)</f>
        <v>0</v>
      </c>
      <c r="BL91" s="144">
        <f>HLOOKUP(BL$2,NAV!$B$2:$CH$509,ROW(BL90),)+HLOOKUP(BL$2,DIST!$C$1:$CI$508,ROW('NAV plus Dist'!BL90)+1,FALSE)</f>
        <v>0</v>
      </c>
      <c r="BM91" s="144">
        <f>HLOOKUP(BM$2,NAV!$B$2:$CH$509,ROW(BM90),)+HLOOKUP(BM$2,DIST!$C$1:$CI$508,ROW('NAV plus Dist'!BM90)+1,FALSE)</f>
        <v>0</v>
      </c>
      <c r="BN91" s="144">
        <f>HLOOKUP(BN$2,NAV!$B$2:$CH$509,ROW(BN90),)+HLOOKUP(BN$2,DIST!$C$1:$CI$508,ROW('NAV plus Dist'!BN90)+1,FALSE)</f>
        <v>0</v>
      </c>
      <c r="BO91" s="144">
        <f>HLOOKUP(BO$2,NAV!$B$2:$CH$509,ROW(BO90),)+HLOOKUP(BO$2,DIST!$C$1:$CI$508,ROW('NAV plus Dist'!BO90)+1,FALSE)</f>
        <v>0</v>
      </c>
      <c r="BP91" s="144">
        <f>HLOOKUP(BP$2,NAV!$B$2:$CH$509,ROW(BP90),)+HLOOKUP(BP$2,DIST!$C$1:$CI$508,ROW('NAV plus Dist'!BP90)+1,FALSE)</f>
        <v>0</v>
      </c>
      <c r="BQ91" s="144">
        <f>HLOOKUP(BQ$2,NAV!$B$2:$CH$509,ROW(BQ90),)+HLOOKUP(BQ$2,DIST!$C$1:$CI$508,ROW('NAV plus Dist'!BQ90)+1,FALSE)</f>
        <v>0</v>
      </c>
      <c r="BR91" s="144">
        <f>HLOOKUP(BR$2,NAV!$B$2:$CH$509,ROW(BR90),)+HLOOKUP(BR$2,DIST!$C$1:$CI$508,ROW('NAV plus Dist'!BR90)+1,FALSE)</f>
        <v>0</v>
      </c>
      <c r="BS91" s="144">
        <f>HLOOKUP(BS$2,NAV!$B$2:$CH$509,ROW(BS90),)+HLOOKUP(BS$2,DIST!$C$1:$CI$508,ROW('NAV plus Dist'!BS90)+1,FALSE)</f>
        <v>0</v>
      </c>
      <c r="BT91" s="144">
        <f>HLOOKUP(BT$2,NAV!$B$2:$CH$509,ROW(BT90),)+HLOOKUP(BT$2,DIST!$C$1:$CI$508,ROW('NAV plus Dist'!BT90)+1,FALSE)</f>
        <v>0</v>
      </c>
      <c r="BU91" s="144">
        <f>HLOOKUP(BU$2,NAV!$B$2:$CH$509,ROW(BU90),)+HLOOKUP(BU$2,DIST!$C$1:$CI$508,ROW('NAV plus Dist'!BU90)+1,FALSE)</f>
        <v>0</v>
      </c>
      <c r="BV91" s="144">
        <f>HLOOKUP(BV$2,NAV!$B$2:$CH$509,ROW(BV90),)+HLOOKUP(BV$2,DIST!$C$1:$CI$508,ROW('NAV plus Dist'!BV90)+1,FALSE)</f>
        <v>0</v>
      </c>
      <c r="BW91" s="144">
        <f>HLOOKUP(BW$2,NAV!$B$2:$CH$509,ROW(BW90),)+HLOOKUP(BW$2,DIST!$C$1:$CI$508,ROW('NAV plus Dist'!BW90)+1,FALSE)</f>
        <v>0</v>
      </c>
      <c r="BX91" s="144">
        <f>HLOOKUP(BX$2,NAV!$B$2:$CH$509,ROW(BX90),)+HLOOKUP(BX$2,DIST!$C$1:$CI$508,ROW('NAV plus Dist'!BX90)+1,FALSE)</f>
        <v>0</v>
      </c>
      <c r="BY91" s="144">
        <f>HLOOKUP(BY$2,NAV!$B$2:$CH$509,ROW(BY90),)+HLOOKUP(BY$2,DIST!$C$1:$CI$508,ROW('NAV plus Dist'!BY90)+1,FALSE)</f>
        <v>0</v>
      </c>
      <c r="BZ91" s="144">
        <f>HLOOKUP(BZ$2,NAV!$B$2:$CH$509,ROW(BZ90),)+HLOOKUP(BZ$2,DIST!$C$1:$CI$508,ROW('NAV plus Dist'!BZ90)+1,FALSE)</f>
        <v>0</v>
      </c>
      <c r="CA91" s="144">
        <f>HLOOKUP(CA$2,NAV!$B$2:$CH$509,ROW(CA90),)+HLOOKUP(CA$2,DIST!$C$1:$CI$508,ROW('NAV plus Dist'!CA90)+1,FALSE)</f>
        <v>0</v>
      </c>
      <c r="CB91" s="144">
        <f>HLOOKUP(CB$2,NAV!$B$2:$CH$509,ROW(CB90),)+HLOOKUP(CB$2,DIST!$C$1:$CI$508,ROW('NAV plus Dist'!CB90)+1,FALSE)</f>
        <v>0</v>
      </c>
      <c r="CC91" s="144">
        <f>HLOOKUP(CC$2,NAV!$B$2:$CH$509,ROW(CC90),)+HLOOKUP(CC$2,DIST!$C$1:$CI$508,ROW('NAV plus Dist'!CC90)+1,FALSE)</f>
        <v>0</v>
      </c>
      <c r="CD91" s="144">
        <f>HLOOKUP(CD$2,NAV!$B$2:$CH$509,ROW(CD90),)+HLOOKUP(CD$2,DIST!$C$1:$CI$508,ROW('NAV plus Dist'!CD90)+1,FALSE)</f>
        <v>0</v>
      </c>
      <c r="CE91" s="144">
        <f>HLOOKUP(CE$2,NAV!$B$2:$CH$509,ROW(CE90),)+HLOOKUP(CE$2,DIST!$C$1:$CI$508,ROW('NAV plus Dist'!CE90)+1,FALSE)</f>
        <v>0</v>
      </c>
      <c r="CF91" s="144">
        <f>HLOOKUP(CF$2,NAV!$B$2:$CH$509,ROW(CF90),)+HLOOKUP(CF$2,DIST!$C$1:$CI$508,ROW('NAV plus Dist'!CF90)+1,FALSE)</f>
        <v>0</v>
      </c>
      <c r="CG91" s="144">
        <f>HLOOKUP(CG$2,NAV!$B$2:$CH$509,ROW(CG90),)+HLOOKUP(CG$2,DIST!$C$1:$CI$508,ROW('NAV plus Dist'!CG90)+1,FALSE)</f>
        <v>0</v>
      </c>
      <c r="CH91" s="144">
        <f>HLOOKUP(CH$2,NAV!$B$2:$CH$509,ROW(CH90),)+HLOOKUP(CH$2,DIST!$C$1:$CI$508,ROW('NAV plus Dist'!CH90)+1,FALSE)</f>
        <v>0</v>
      </c>
      <c r="CI91" s="144">
        <f>HLOOKUP(CI$2,NAV!$B$2:$CH$509,ROW(CI90),)+HLOOKUP(CI$2,DIST!$C$1:$CI$508,ROW('NAV plus Dist'!CI90)+1,FALSE)</f>
        <v>0</v>
      </c>
      <c r="CJ91" s="144">
        <f>HLOOKUP(CJ$2,NAV!$B$2:$AAA$509,ROW(CJ90),)+HLOOKUP(CJ$2,DIST!$C$1:$AAJ$508,ROW('NAV plus Dist'!CJ90)+1,FALSE)</f>
        <v>0</v>
      </c>
      <c r="CK91" s="144">
        <f>HLOOKUP(CK$2,NAV!$B$2:$AAA$509,ROW(CK90),)+HLOOKUP(CK$2,DIST!$C$1:$AAJ$508,ROW('NAV plus Dist'!CK90)+1,FALSE)</f>
        <v>0</v>
      </c>
      <c r="CL91" s="144">
        <f>HLOOKUP(CL$2,NAV!$B$2:$AAA$509,ROW(CL90),)+HLOOKUP(CL$2,DIST!$C$1:$AAJ$508,ROW('NAV plus Dist'!CL90)+1,FALSE)</f>
        <v>0</v>
      </c>
      <c r="CM91" s="144">
        <f>HLOOKUP(CM$2,NAV!$B$2:$AAA$509,ROW(CM90),)+HLOOKUP(CM$2,DIST!$C$1:$AAJ$508,ROW('NAV plus Dist'!CM90)+1,FALSE)</f>
        <v>0</v>
      </c>
      <c r="CN91" s="144">
        <f>HLOOKUP(CN$2,NAV!$B$2:$AAA$509,ROW(CN90),)+HLOOKUP(CN$2,DIST!$C$1:$AAJ$508,ROW('NAV plus Dist'!CN90)+1,FALSE)</f>
        <v>0</v>
      </c>
      <c r="CO91" s="144">
        <f>HLOOKUP(CO$2,NAV!$B$2:$AAA$509,ROW(CO90),)+HLOOKUP(CO$2,DIST!$C$1:$AAJ$508,ROW('NAV plus Dist'!CO90)+1,FALSE)</f>
        <v>0</v>
      </c>
      <c r="CP91" s="144">
        <f>HLOOKUP(CP$2,NAV!$B$2:$AAA$509,ROW(CP90),)+HLOOKUP(CP$2,DIST!$C$1:$AAJ$508,ROW('NAV plus Dist'!CP90)+1,FALSE)</f>
        <v>0</v>
      </c>
      <c r="CQ91" s="144">
        <f>HLOOKUP(CQ$2,NAV!$B$2:$AAA$509,ROW(CQ90),)+HLOOKUP(CQ$2,DIST!$C$1:$AAJ$508,ROW('NAV plus Dist'!CQ90)+1,FALSE)</f>
        <v>0</v>
      </c>
      <c r="CR91" s="144">
        <f>HLOOKUP(CR$2,NAV!$B$2:$AAA$509,ROW(CR90),)+HLOOKUP(CR$2,DIST!$C$1:$AAJ$508,ROW('NAV plus Dist'!CR90)+1,FALSE)</f>
        <v>0</v>
      </c>
      <c r="CS91" s="144">
        <f>HLOOKUP(CS$2,NAV!$B$2:$AAA$509,ROW(CS90),)+HLOOKUP(CS$2,DIST!$C$1:$AAJ$508,ROW('NAV plus Dist'!CS90)+1,FALSE)</f>
        <v>0</v>
      </c>
      <c r="CT91" s="144">
        <f>HLOOKUP(CT$2,NAV!$B$2:$AAA$509,ROW(CT90),)+HLOOKUP(CT$2,DIST!$C$1:$AAJ$508,ROW('NAV plus Dist'!CT90)+1,FALSE)</f>
        <v>0</v>
      </c>
      <c r="CU91" s="144">
        <f>HLOOKUP(CU$2,NAV!$B$2:$AAA$509,ROW(CU90),)+HLOOKUP(CU$2,DIST!$C$1:$AAJ$508,ROW('NAV plus Dist'!CU90)+1,FALSE)</f>
        <v>0</v>
      </c>
      <c r="CV91" s="144">
        <f>HLOOKUP(CV$2,NAV!$B$2:$AAA$509,ROW(CV90),)+HLOOKUP(CV$2,DIST!$C$1:$AAJ$508,ROW('NAV plus Dist'!CV90)+1,FALSE)</f>
        <v>0</v>
      </c>
      <c r="CW91" s="144">
        <f>HLOOKUP(CW$2,NAV!$B$2:$AAA$509,ROW(CW90),)+HLOOKUP(CW$2,DIST!$C$1:$AAJ$508,ROW('NAV plus Dist'!CW90)+1,FALSE)</f>
        <v>0</v>
      </c>
      <c r="CX91" s="144">
        <f>HLOOKUP(CX$2,NAV!$B$2:$AAA$509,ROW(CX90),)+HLOOKUP(CX$2,DIST!$C$1:$AAJ$508,ROW('NAV plus Dist'!CX90)+1,FALSE)</f>
        <v>0</v>
      </c>
      <c r="CY91" s="144">
        <f>HLOOKUP(CY$2,NAV!$B$2:$AAA$509,ROW(CY90),)+HLOOKUP(CY$2,DIST!$C$1:$AAJ$508,ROW('NAV plus Dist'!CY90)+1,FALSE)</f>
        <v>0</v>
      </c>
      <c r="CZ91" s="144">
        <f>HLOOKUP(CZ$2,NAV!$B$2:$AAA$509,ROW(CZ90),)+HLOOKUP(CZ$2,DIST!$C$1:$AAJ$508,ROW('NAV plus Dist'!CZ90)+1,FALSE)</f>
        <v>0</v>
      </c>
      <c r="DA91" s="144">
        <f>HLOOKUP(DA$2,NAV!$B$2:$AAA$509,ROW(DA90),)+HLOOKUP(DA$2,DIST!$C$1:$AAJ$508,ROW('NAV plus Dist'!DA90)+1,FALSE)</f>
        <v>0</v>
      </c>
      <c r="DB91" s="144">
        <f>HLOOKUP(DB$2,NAV!$B$2:$AAA$509,ROW(DB90),)+HLOOKUP(DB$2,DIST!$C$1:$AAJ$508,ROW('NAV plus Dist'!DB90)+1,FALSE)</f>
        <v>0</v>
      </c>
      <c r="DC91" s="144">
        <f>HLOOKUP(DC$2,NAV!$B$2:$AAA$509,ROW(DC90),)+HLOOKUP(DC$2,DIST!$C$1:$AAJ$508,ROW('NAV plus Dist'!DC90)+1,FALSE)</f>
        <v>0</v>
      </c>
      <c r="DD91" s="144">
        <f>HLOOKUP(DD$2,NAV!$B$2:$AAA$509,ROW(DD90),)+HLOOKUP(DD$2,DIST!$C$1:$AAJ$508,ROW('NAV plus Dist'!DD90)+1,FALSE)</f>
        <v>0</v>
      </c>
      <c r="DE91" s="144">
        <f>HLOOKUP(DE$2,NAV!$B$2:$AAA$509,ROW(DE90),)+HLOOKUP(DE$2,DIST!$C$1:$AAJ$508,ROW('NAV plus Dist'!DE90)+1,FALSE)</f>
        <v>0</v>
      </c>
      <c r="DF91" s="144">
        <f>HLOOKUP(DF$2,NAV!$B$2:$AAA$509,ROW(DF90),)+HLOOKUP(DF$2,DIST!$C$1:$AAJ$508,ROW('NAV plus Dist'!DF90)+1,FALSE)</f>
        <v>0</v>
      </c>
      <c r="DG91" s="144">
        <f>HLOOKUP(DG$2,NAV!$B$2:$AAA$509,ROW(DG90),)+HLOOKUP(DG$2,DIST!$C$1:$AAJ$508,ROW('NAV plus Dist'!DG90)+1,FALSE)</f>
        <v>0</v>
      </c>
      <c r="DH91" s="144">
        <f>HLOOKUP(DH$2,NAV!$B$2:$AAA$509,ROW(DH90),)+HLOOKUP(DH$2,DIST!$C$1:$AAJ$508,ROW('NAV plus Dist'!DH90)+1,FALSE)</f>
        <v>0</v>
      </c>
    </row>
    <row r="92" spans="1:112">
      <c r="A92" s="94">
        <f t="shared" si="76"/>
        <v>107</v>
      </c>
      <c r="B92" s="148">
        <f t="shared" si="77"/>
        <v>42794</v>
      </c>
      <c r="C92" s="144">
        <f>HLOOKUP(C$2,NAV!$B$2:$CH$509,ROW(C91),)+HLOOKUP(C$2,DIST!$C$1:$CI$508,ROW('NAV plus Dist'!C91)+1,FALSE)</f>
        <v>8.6941999999999986</v>
      </c>
      <c r="D92" s="144">
        <f>HLOOKUP(D$2,NAV!$B$2:$CH$509,ROW(D91),)+HLOOKUP(D$2,DIST!$C$1:$CI$508,ROW('NAV plus Dist'!D91)+1,FALSE)</f>
        <v>0</v>
      </c>
      <c r="E92" s="144">
        <f>HLOOKUP(E$2,NAV!$B$2:$CH$509,ROW(E91),)+HLOOKUP(E$2,DIST!$C$1:$CI$508,ROW('NAV plus Dist'!E91)+1,FALSE)</f>
        <v>0</v>
      </c>
      <c r="F92" s="144">
        <f>HLOOKUP(F$2,NAV!$B$2:$CH$509,ROW(F91),)+HLOOKUP(F$2,DIST!$C$1:$CI$508,ROW('NAV plus Dist'!F91)+1,FALSE)</f>
        <v>0</v>
      </c>
      <c r="G92" s="144">
        <f>HLOOKUP(G$2,NAV!$B$2:$CH$509,ROW(G91),)+HLOOKUP(G$2,DIST!$C$1:$CI$508,ROW('NAV plus Dist'!G91)+1,FALSE)</f>
        <v>0</v>
      </c>
      <c r="H92" s="144">
        <f>HLOOKUP(H$2,NAV!$B$2:$CH$509,ROW(H91),)+HLOOKUP(H$2,DIST!$C$1:$CI$508,ROW('NAV plus Dist'!H91)+1,FALSE)</f>
        <v>0</v>
      </c>
      <c r="I92" s="144">
        <f>HLOOKUP(I$2,NAV!$B$2:$CH$509,ROW(I91),)+HLOOKUP(I$2,DIST!$C$1:$CI$508,ROW('NAV plus Dist'!I91)+1,FALSE)</f>
        <v>0</v>
      </c>
      <c r="J92" s="144">
        <f>HLOOKUP(J$2,NAV!$B$2:$CH$509,ROW(J91),)+HLOOKUP(J$2,DIST!$C$1:$CI$508,ROW('NAV plus Dist'!J91)+1,FALSE)</f>
        <v>0</v>
      </c>
      <c r="K92" s="144">
        <f>HLOOKUP(K$2,NAV!$B$2:$CH$509,ROW(K91),)+HLOOKUP(K$2,DIST!$C$1:$CI$508,ROW('NAV plus Dist'!K91)+1,FALSE)</f>
        <v>0</v>
      </c>
      <c r="L92" s="144">
        <f>HLOOKUP(L$2,NAV!$B$2:$CH$509,ROW(L91),)+HLOOKUP(L$2,DIST!$C$1:$CI$508,ROW('NAV plus Dist'!L91)+1,FALSE)</f>
        <v>0</v>
      </c>
      <c r="M92" s="144">
        <f>HLOOKUP(M$2,NAV!$B$2:$CH$509,ROW(M91),)+HLOOKUP(M$2,DIST!$C$1:$CI$508,ROW('NAV plus Dist'!M91)+1,FALSE)</f>
        <v>0</v>
      </c>
      <c r="N92" s="144">
        <f>HLOOKUP(N$2,NAV!$B$2:$CH$509,ROW(N91),)+HLOOKUP(N$2,DIST!$C$1:$CI$508,ROW('NAV plus Dist'!N91)+1,FALSE)</f>
        <v>0</v>
      </c>
      <c r="O92" s="144">
        <f>HLOOKUP(O$2,NAV!$B$2:$CH$509,ROW(O91),)+HLOOKUP(O$2,DIST!$C$1:$CI$508,ROW('NAV plus Dist'!O91)+1,FALSE)</f>
        <v>5.8262</v>
      </c>
      <c r="P92" s="144">
        <f>HLOOKUP(P$2,NAV!$B$2:$CH$509,ROW(P91),)+HLOOKUP(P$2,DIST!$C$1:$CI$508,ROW('NAV plus Dist'!P91)+1,FALSE)</f>
        <v>6.0488999999999997</v>
      </c>
      <c r="Q92" s="144">
        <f>HLOOKUP(Q$2,NAV!$B$2:$CH$509,ROW(Q91),)+HLOOKUP(Q$2,DIST!$C$1:$CI$508,ROW('NAV plus Dist'!Q91)+1,FALSE)</f>
        <v>15.2522</v>
      </c>
      <c r="R92" s="144">
        <f>HLOOKUP(R$2,NAV!$B$2:$CH$509,ROW(R91),)+HLOOKUP(R$2,DIST!$C$1:$CI$508,ROW('NAV plus Dist'!R91)+1,FALSE)</f>
        <v>15.2522</v>
      </c>
      <c r="S92" s="144">
        <f>HLOOKUP(S$2,NAV!$B$2:$CH$509,ROW(S91),)+HLOOKUP(S$2,DIST!$C$1:$CI$508,ROW('NAV plus Dist'!S91)+1,FALSE)</f>
        <v>14.600300000000001</v>
      </c>
      <c r="T92" s="144">
        <f>HLOOKUP(T$2,NAV!$B$2:$CH$509,ROW(T91),)+HLOOKUP(T$2,DIST!$C$1:$CI$508,ROW('NAV plus Dist'!T91)+1,FALSE)</f>
        <v>16.101099999999999</v>
      </c>
      <c r="U92" s="144">
        <f>HLOOKUP(U$2,NAV!$B$2:$CH$509,ROW(U91),)+HLOOKUP(U$2,DIST!$C$1:$CI$508,ROW('NAV plus Dist'!U91)+1,FALSE)</f>
        <v>15.4574</v>
      </c>
      <c r="V92" s="144">
        <f>HLOOKUP(V$2,NAV!$B$2:$CH$509,ROW(V91),)+HLOOKUP(V$2,DIST!$C$1:$CI$508,ROW('NAV plus Dist'!V91)+1,FALSE)</f>
        <v>14.0625</v>
      </c>
      <c r="W92" s="144">
        <f>HLOOKUP(W$2,NAV!$B$2:$CH$509,ROW(W91),)+HLOOKUP(W$2,DIST!$C$1:$CI$508,ROW('NAV plus Dist'!W91)+1,FALSE)</f>
        <v>14.0625</v>
      </c>
      <c r="X92" s="144">
        <f>HLOOKUP(X$2,NAV!$B$2:$CH$509,ROW(X91),)+HLOOKUP(X$2,DIST!$C$1:$CI$508,ROW('NAV plus Dist'!X91)+1,FALSE)</f>
        <v>14.0923</v>
      </c>
      <c r="Y92" s="144">
        <f>HLOOKUP(Y$2,NAV!$B$2:$CH$509,ROW(Y91),)+HLOOKUP(Y$2,DIST!$C$1:$CI$508,ROW('NAV plus Dist'!Y91)+1,FALSE)</f>
        <v>15.200100000000001</v>
      </c>
      <c r="Z92" s="144">
        <f>HLOOKUP(Z$2,NAV!$B$2:$CH$509,ROW(Z91),)+HLOOKUP(Z$2,DIST!$C$1:$CI$508,ROW('NAV plus Dist'!Z91)+1,FALSE)</f>
        <v>14.4826</v>
      </c>
      <c r="AA92" s="144">
        <f>HLOOKUP(AA$2,NAV!$B$2:$CH$509,ROW(AA91),)+HLOOKUP(AA$2,DIST!$C$1:$CI$508,ROW('NAV plus Dist'!AA91)+1,FALSE)</f>
        <v>8.8669999999999991</v>
      </c>
      <c r="AB92" s="144">
        <f>HLOOKUP(AB$2,NAV!$B$2:$CH$509,ROW(AB91),)+HLOOKUP(AB$2,DIST!$C$1:$CI$508,ROW('NAV plus Dist'!AB91)+1,FALSE)</f>
        <v>0</v>
      </c>
      <c r="AC92" s="144">
        <f>HLOOKUP(AC$2,NAV!$B$2:$CH$509,ROW(AC91),)+HLOOKUP(AC$2,DIST!$C$1:$CI$508,ROW('NAV plus Dist'!AC91)+1,FALSE)</f>
        <v>9.0441000000000003</v>
      </c>
      <c r="AD92" s="144">
        <f>HLOOKUP(AD$2,NAV!$B$2:$CH$509,ROW(AD91),)+HLOOKUP(AD$2,DIST!$C$1:$CI$508,ROW('NAV plus Dist'!AD91)+1,FALSE)</f>
        <v>0</v>
      </c>
      <c r="AE92" s="144">
        <f>HLOOKUP(AE$2,NAV!$B$2:$CH$509,ROW(AE91),)+HLOOKUP(AE$2,DIST!$C$1:$CI$508,ROW('NAV plus Dist'!AE91)+1,FALSE)</f>
        <v>0</v>
      </c>
      <c r="AF92" s="144">
        <f>HLOOKUP(AF$2,NAV!$B$2:$CH$509,ROW(AF91),)+HLOOKUP(AF$2,DIST!$C$1:$CI$508,ROW('NAV plus Dist'!AF91)+1,FALSE)</f>
        <v>8.4099999999999984</v>
      </c>
      <c r="AG92" s="144">
        <f>HLOOKUP(AG$2,NAV!$B$2:$CH$509,ROW(AG91),)+HLOOKUP(AG$2,DIST!$C$1:$CI$508,ROW('NAV plus Dist'!AG91)+1,FALSE)</f>
        <v>0</v>
      </c>
      <c r="AH92" s="144">
        <f>HLOOKUP(AH$2,NAV!$B$2:$CH$509,ROW(AH91),)+HLOOKUP(AH$2,DIST!$C$1:$CI$508,ROW('NAV plus Dist'!AH91)+1,FALSE)</f>
        <v>8.3152999999999988</v>
      </c>
      <c r="AI92" s="144">
        <f>HLOOKUP(AI$2,NAV!$B$2:$CH$509,ROW(AI91),)+HLOOKUP(AI$2,DIST!$C$1:$CI$508,ROW('NAV plus Dist'!AI91)+1,FALSE)</f>
        <v>0</v>
      </c>
      <c r="AJ92" s="144">
        <f>HLOOKUP(AJ$2,NAV!$B$2:$CH$509,ROW(AJ91),)+HLOOKUP(AJ$2,DIST!$C$1:$CI$508,ROW('NAV plus Dist'!AJ91)+1,FALSE)</f>
        <v>0</v>
      </c>
      <c r="AK92" s="144">
        <f>HLOOKUP(AK$2,NAV!$B$2:$CH$509,ROW(AK91),)+HLOOKUP(AK$2,DIST!$C$1:$CI$508,ROW('NAV plus Dist'!AK91)+1,FALSE)</f>
        <v>0</v>
      </c>
      <c r="AL92" s="144">
        <f>HLOOKUP(AL$2,NAV!$B$2:$CH$509,ROW(AL91),)+HLOOKUP(AL$2,DIST!$C$1:$CI$508,ROW('NAV plus Dist'!AL91)+1,FALSE)</f>
        <v>0</v>
      </c>
      <c r="AM92" s="144">
        <f>HLOOKUP(AM$2,NAV!$B$2:$CH$509,ROW(AM91),)+HLOOKUP(AM$2,DIST!$C$1:$CI$508,ROW('NAV plus Dist'!AM91)+1,FALSE)</f>
        <v>0</v>
      </c>
      <c r="AN92" s="144">
        <f>HLOOKUP(AN$2,NAV!$B$2:$CH$509,ROW(AN91),)+HLOOKUP(AN$2,DIST!$C$1:$CI$508,ROW('NAV plus Dist'!AN91)+1,FALSE)</f>
        <v>0</v>
      </c>
      <c r="AO92" s="144">
        <f>HLOOKUP(AO$2,NAV!$B$2:$CH$509,ROW(AO91),)+HLOOKUP(AO$2,DIST!$C$1:$CI$508,ROW('NAV plus Dist'!AO91)+1,FALSE)</f>
        <v>0</v>
      </c>
      <c r="AP92" s="144">
        <f>HLOOKUP(AP$2,NAV!$B$2:$CH$509,ROW(AP91),)+HLOOKUP(AP$2,DIST!$C$1:$CI$508,ROW('NAV plus Dist'!AP91)+1,FALSE)</f>
        <v>0</v>
      </c>
      <c r="AQ92" s="144">
        <f>HLOOKUP(AQ$2,NAV!$B$2:$CH$509,ROW(AQ91),)+HLOOKUP(AQ$2,DIST!$C$1:$CI$508,ROW('NAV plus Dist'!AQ91)+1,FALSE)</f>
        <v>0</v>
      </c>
      <c r="AR92" s="144">
        <f>HLOOKUP(AR$2,NAV!$B$2:$CH$509,ROW(AR91),)+HLOOKUP(AR$2,DIST!$C$1:$CI$508,ROW('NAV plus Dist'!AR91)+1,FALSE)</f>
        <v>0</v>
      </c>
      <c r="AS92" s="144">
        <f>HLOOKUP(AS$2,NAV!$B$2:$CH$509,ROW(AS91),)+HLOOKUP(AS$2,DIST!$C$1:$CI$508,ROW('NAV plus Dist'!AS91)+1,FALSE)</f>
        <v>0</v>
      </c>
      <c r="AT92" s="144">
        <f>HLOOKUP(AT$2,NAV!$B$2:$CH$509,ROW(AT91),)+HLOOKUP(AT$2,DIST!$C$1:$CI$508,ROW('NAV plus Dist'!AT91)+1,FALSE)</f>
        <v>0</v>
      </c>
      <c r="AU92" s="144">
        <f>HLOOKUP(AU$2,NAV!$B$2:$CH$509,ROW(AU91),)+HLOOKUP(AU$2,DIST!$C$1:$CI$508,ROW('NAV plus Dist'!AU91)+1,FALSE)</f>
        <v>0</v>
      </c>
      <c r="AV92" s="144">
        <f>HLOOKUP(AV$2,NAV!$B$2:$CH$509,ROW(AV91),)+HLOOKUP(AV$2,DIST!$C$1:$CI$508,ROW('NAV plus Dist'!AV91)+1,FALSE)</f>
        <v>0</v>
      </c>
      <c r="AW92" s="144">
        <f>HLOOKUP(AW$2,NAV!$B$2:$CH$509,ROW(AW91),)+HLOOKUP(AW$2,DIST!$C$1:$CI$508,ROW('NAV plus Dist'!AW91)+1,FALSE)</f>
        <v>0</v>
      </c>
      <c r="AX92" s="144">
        <f>HLOOKUP(AX$2,NAV!$B$2:$CH$509,ROW(AX91),)+HLOOKUP(AX$2,DIST!$C$1:$CI$508,ROW('NAV plus Dist'!AX91)+1,FALSE)</f>
        <v>0</v>
      </c>
      <c r="AY92" s="144">
        <f>HLOOKUP(AY$2,NAV!$B$2:$CH$509,ROW(AY91),)+HLOOKUP(AY$2,DIST!$C$1:$CI$508,ROW('NAV plus Dist'!AY91)+1,FALSE)</f>
        <v>0</v>
      </c>
      <c r="AZ92" s="144">
        <f>HLOOKUP(AZ$2,NAV!$B$2:$CH$509,ROW(AZ91),)+HLOOKUP(AZ$2,DIST!$C$1:$CI$508,ROW('NAV plus Dist'!AZ91)+1,FALSE)</f>
        <v>0</v>
      </c>
      <c r="BA92" s="144">
        <f>HLOOKUP(BA$2,NAV!$B$2:$CH$509,ROW(BA91),)+HLOOKUP(BA$2,DIST!$C$1:$CI$508,ROW('NAV plus Dist'!BA91)+1,FALSE)</f>
        <v>0</v>
      </c>
      <c r="BB92" s="144">
        <f>HLOOKUP(BB$2,NAV!$B$2:$CH$509,ROW(BB91),)+HLOOKUP(BB$2,DIST!$C$1:$CI$508,ROW('NAV plus Dist'!BB91)+1,FALSE)</f>
        <v>0</v>
      </c>
      <c r="BC92" s="144">
        <f>HLOOKUP(BC$2,NAV!$B$2:$CH$509,ROW(BC91),)+HLOOKUP(BC$2,DIST!$C$1:$CI$508,ROW('NAV plus Dist'!BC91)+1,FALSE)</f>
        <v>0</v>
      </c>
      <c r="BD92" s="144">
        <f>HLOOKUP(BD$2,NAV!$B$2:$CH$509,ROW(BD91),)+HLOOKUP(BD$2,DIST!$C$1:$CI$508,ROW('NAV plus Dist'!BD91)+1,FALSE)</f>
        <v>0</v>
      </c>
      <c r="BE92" s="144">
        <f>HLOOKUP(BE$2,NAV!$B$2:$CH$509,ROW(BE91),)+HLOOKUP(BE$2,DIST!$C$1:$CI$508,ROW('NAV plus Dist'!BE91)+1,FALSE)</f>
        <v>0</v>
      </c>
      <c r="BF92" s="144">
        <f>HLOOKUP(BF$2,NAV!$B$2:$CH$509,ROW(BF91),)+HLOOKUP(BF$2,DIST!$C$1:$CI$508,ROW('NAV plus Dist'!BF91)+1,FALSE)</f>
        <v>0</v>
      </c>
      <c r="BG92" s="144">
        <f>HLOOKUP(BG$2,NAV!$B$2:$CH$509,ROW(BG91),)+HLOOKUP(BG$2,DIST!$C$1:$CI$508,ROW('NAV plus Dist'!BG91)+1,FALSE)</f>
        <v>0</v>
      </c>
      <c r="BH92" s="144">
        <f>HLOOKUP(BH$2,NAV!$B$2:$CH$509,ROW(BH91),)+HLOOKUP(BH$2,DIST!$C$1:$CI$508,ROW('NAV plus Dist'!BH91)+1,FALSE)</f>
        <v>0</v>
      </c>
      <c r="BI92" s="144">
        <f>HLOOKUP(BI$2,NAV!$B$2:$CH$509,ROW(BI91),)+HLOOKUP(BI$2,DIST!$C$1:$CI$508,ROW('NAV plus Dist'!BI91)+1,FALSE)</f>
        <v>0</v>
      </c>
      <c r="BJ92" s="144">
        <f>HLOOKUP(BJ$2,NAV!$B$2:$CH$509,ROW(BJ91),)+HLOOKUP(BJ$2,DIST!$C$1:$CI$508,ROW('NAV plus Dist'!BJ91)+1,FALSE)</f>
        <v>0</v>
      </c>
      <c r="BK92" s="144">
        <f>HLOOKUP(BK$2,NAV!$B$2:$CH$509,ROW(BK91),)+HLOOKUP(BK$2,DIST!$C$1:$CI$508,ROW('NAV plus Dist'!BK91)+1,FALSE)</f>
        <v>0</v>
      </c>
      <c r="BL92" s="144">
        <f>HLOOKUP(BL$2,NAV!$B$2:$CH$509,ROW(BL91),)+HLOOKUP(BL$2,DIST!$C$1:$CI$508,ROW('NAV plus Dist'!BL91)+1,FALSE)</f>
        <v>0</v>
      </c>
      <c r="BM92" s="144">
        <f>HLOOKUP(BM$2,NAV!$B$2:$CH$509,ROW(BM91),)+HLOOKUP(BM$2,DIST!$C$1:$CI$508,ROW('NAV plus Dist'!BM91)+1,FALSE)</f>
        <v>0</v>
      </c>
      <c r="BN92" s="144">
        <f>HLOOKUP(BN$2,NAV!$B$2:$CH$509,ROW(BN91),)+HLOOKUP(BN$2,DIST!$C$1:$CI$508,ROW('NAV plus Dist'!BN91)+1,FALSE)</f>
        <v>0</v>
      </c>
      <c r="BO92" s="144">
        <f>HLOOKUP(BO$2,NAV!$B$2:$CH$509,ROW(BO91),)+HLOOKUP(BO$2,DIST!$C$1:$CI$508,ROW('NAV plus Dist'!BO91)+1,FALSE)</f>
        <v>0</v>
      </c>
      <c r="BP92" s="144">
        <f>HLOOKUP(BP$2,NAV!$B$2:$CH$509,ROW(BP91),)+HLOOKUP(BP$2,DIST!$C$1:$CI$508,ROW('NAV plus Dist'!BP91)+1,FALSE)</f>
        <v>0</v>
      </c>
      <c r="BQ92" s="144">
        <f>HLOOKUP(BQ$2,NAV!$B$2:$CH$509,ROW(BQ91),)+HLOOKUP(BQ$2,DIST!$C$1:$CI$508,ROW('NAV plus Dist'!BQ91)+1,FALSE)</f>
        <v>0</v>
      </c>
      <c r="BR92" s="144">
        <f>HLOOKUP(BR$2,NAV!$B$2:$CH$509,ROW(BR91),)+HLOOKUP(BR$2,DIST!$C$1:$CI$508,ROW('NAV plus Dist'!BR91)+1,FALSE)</f>
        <v>0</v>
      </c>
      <c r="BS92" s="144">
        <f>HLOOKUP(BS$2,NAV!$B$2:$CH$509,ROW(BS91),)+HLOOKUP(BS$2,DIST!$C$1:$CI$508,ROW('NAV plus Dist'!BS91)+1,FALSE)</f>
        <v>0</v>
      </c>
      <c r="BT92" s="144">
        <f>HLOOKUP(BT$2,NAV!$B$2:$CH$509,ROW(BT91),)+HLOOKUP(BT$2,DIST!$C$1:$CI$508,ROW('NAV plus Dist'!BT91)+1,FALSE)</f>
        <v>0</v>
      </c>
      <c r="BU92" s="144">
        <f>HLOOKUP(BU$2,NAV!$B$2:$CH$509,ROW(BU91),)+HLOOKUP(BU$2,DIST!$C$1:$CI$508,ROW('NAV plus Dist'!BU91)+1,FALSE)</f>
        <v>0</v>
      </c>
      <c r="BV92" s="144">
        <f>HLOOKUP(BV$2,NAV!$B$2:$CH$509,ROW(BV91),)+HLOOKUP(BV$2,DIST!$C$1:$CI$508,ROW('NAV plus Dist'!BV91)+1,FALSE)</f>
        <v>0</v>
      </c>
      <c r="BW92" s="144">
        <f>HLOOKUP(BW$2,NAV!$B$2:$CH$509,ROW(BW91),)+HLOOKUP(BW$2,DIST!$C$1:$CI$508,ROW('NAV plus Dist'!BW91)+1,FALSE)</f>
        <v>0</v>
      </c>
      <c r="BX92" s="144">
        <f>HLOOKUP(BX$2,NAV!$B$2:$CH$509,ROW(BX91),)+HLOOKUP(BX$2,DIST!$C$1:$CI$508,ROW('NAV plus Dist'!BX91)+1,FALSE)</f>
        <v>0</v>
      </c>
      <c r="BY92" s="144">
        <f>HLOOKUP(BY$2,NAV!$B$2:$CH$509,ROW(BY91),)+HLOOKUP(BY$2,DIST!$C$1:$CI$508,ROW('NAV plus Dist'!BY91)+1,FALSE)</f>
        <v>0</v>
      </c>
      <c r="BZ92" s="144">
        <f>HLOOKUP(BZ$2,NAV!$B$2:$CH$509,ROW(BZ91),)+HLOOKUP(BZ$2,DIST!$C$1:$CI$508,ROW('NAV plus Dist'!BZ91)+1,FALSE)</f>
        <v>0</v>
      </c>
      <c r="CA92" s="144">
        <f>HLOOKUP(CA$2,NAV!$B$2:$CH$509,ROW(CA91),)+HLOOKUP(CA$2,DIST!$C$1:$CI$508,ROW('NAV plus Dist'!CA91)+1,FALSE)</f>
        <v>0</v>
      </c>
      <c r="CB92" s="144">
        <f>HLOOKUP(CB$2,NAV!$B$2:$CH$509,ROW(CB91),)+HLOOKUP(CB$2,DIST!$C$1:$CI$508,ROW('NAV plus Dist'!CB91)+1,FALSE)</f>
        <v>0</v>
      </c>
      <c r="CC92" s="144">
        <f>HLOOKUP(CC$2,NAV!$B$2:$CH$509,ROW(CC91),)+HLOOKUP(CC$2,DIST!$C$1:$CI$508,ROW('NAV plus Dist'!CC91)+1,FALSE)</f>
        <v>0</v>
      </c>
      <c r="CD92" s="144">
        <f>HLOOKUP(CD$2,NAV!$B$2:$CH$509,ROW(CD91),)+HLOOKUP(CD$2,DIST!$C$1:$CI$508,ROW('NAV plus Dist'!CD91)+1,FALSE)</f>
        <v>0</v>
      </c>
      <c r="CE92" s="144">
        <f>HLOOKUP(CE$2,NAV!$B$2:$CH$509,ROW(CE91),)+HLOOKUP(CE$2,DIST!$C$1:$CI$508,ROW('NAV plus Dist'!CE91)+1,FALSE)</f>
        <v>0</v>
      </c>
      <c r="CF92" s="144">
        <f>HLOOKUP(CF$2,NAV!$B$2:$CH$509,ROW(CF91),)+HLOOKUP(CF$2,DIST!$C$1:$CI$508,ROW('NAV plus Dist'!CF91)+1,FALSE)</f>
        <v>0</v>
      </c>
      <c r="CG92" s="144">
        <f>HLOOKUP(CG$2,NAV!$B$2:$CH$509,ROW(CG91),)+HLOOKUP(CG$2,DIST!$C$1:$CI$508,ROW('NAV plus Dist'!CG91)+1,FALSE)</f>
        <v>0</v>
      </c>
      <c r="CH92" s="144">
        <f>HLOOKUP(CH$2,NAV!$B$2:$CH$509,ROW(CH91),)+HLOOKUP(CH$2,DIST!$C$1:$CI$508,ROW('NAV plus Dist'!CH91)+1,FALSE)</f>
        <v>0</v>
      </c>
      <c r="CI92" s="144">
        <f>HLOOKUP(CI$2,NAV!$B$2:$CH$509,ROW(CI91),)+HLOOKUP(CI$2,DIST!$C$1:$CI$508,ROW('NAV plus Dist'!CI91)+1,FALSE)</f>
        <v>0</v>
      </c>
      <c r="CJ92" s="144">
        <f>HLOOKUP(CJ$2,NAV!$B$2:$AAA$509,ROW(CJ91),)+HLOOKUP(CJ$2,DIST!$C$1:$AAJ$508,ROW('NAV plus Dist'!CJ91)+1,FALSE)</f>
        <v>0</v>
      </c>
      <c r="CK92" s="144">
        <f>HLOOKUP(CK$2,NAV!$B$2:$AAA$509,ROW(CK91),)+HLOOKUP(CK$2,DIST!$C$1:$AAJ$508,ROW('NAV plus Dist'!CK91)+1,FALSE)</f>
        <v>0</v>
      </c>
      <c r="CL92" s="144">
        <f>HLOOKUP(CL$2,NAV!$B$2:$AAA$509,ROW(CL91),)+HLOOKUP(CL$2,DIST!$C$1:$AAJ$508,ROW('NAV plus Dist'!CL91)+1,FALSE)</f>
        <v>0</v>
      </c>
      <c r="CM92" s="144">
        <f>HLOOKUP(CM$2,NAV!$B$2:$AAA$509,ROW(CM91),)+HLOOKUP(CM$2,DIST!$C$1:$AAJ$508,ROW('NAV plus Dist'!CM91)+1,FALSE)</f>
        <v>0</v>
      </c>
      <c r="CN92" s="144">
        <f>HLOOKUP(CN$2,NAV!$B$2:$AAA$509,ROW(CN91),)+HLOOKUP(CN$2,DIST!$C$1:$AAJ$508,ROW('NAV plus Dist'!CN91)+1,FALSE)</f>
        <v>0</v>
      </c>
      <c r="CO92" s="144">
        <f>HLOOKUP(CO$2,NAV!$B$2:$AAA$509,ROW(CO91),)+HLOOKUP(CO$2,DIST!$C$1:$AAJ$508,ROW('NAV plus Dist'!CO91)+1,FALSE)</f>
        <v>0</v>
      </c>
      <c r="CP92" s="144">
        <f>HLOOKUP(CP$2,NAV!$B$2:$AAA$509,ROW(CP91),)+HLOOKUP(CP$2,DIST!$C$1:$AAJ$508,ROW('NAV plus Dist'!CP91)+1,FALSE)</f>
        <v>0</v>
      </c>
      <c r="CQ92" s="144">
        <f>HLOOKUP(CQ$2,NAV!$B$2:$AAA$509,ROW(CQ91),)+HLOOKUP(CQ$2,DIST!$C$1:$AAJ$508,ROW('NAV plus Dist'!CQ91)+1,FALSE)</f>
        <v>0</v>
      </c>
      <c r="CR92" s="144">
        <f>HLOOKUP(CR$2,NAV!$B$2:$AAA$509,ROW(CR91),)+HLOOKUP(CR$2,DIST!$C$1:$AAJ$508,ROW('NAV plus Dist'!CR91)+1,FALSE)</f>
        <v>0</v>
      </c>
      <c r="CS92" s="144">
        <f>HLOOKUP(CS$2,NAV!$B$2:$AAA$509,ROW(CS91),)+HLOOKUP(CS$2,DIST!$C$1:$AAJ$508,ROW('NAV plus Dist'!CS91)+1,FALSE)</f>
        <v>0</v>
      </c>
      <c r="CT92" s="144">
        <f>HLOOKUP(CT$2,NAV!$B$2:$AAA$509,ROW(CT91),)+HLOOKUP(CT$2,DIST!$C$1:$AAJ$508,ROW('NAV plus Dist'!CT91)+1,FALSE)</f>
        <v>0</v>
      </c>
      <c r="CU92" s="144">
        <f>HLOOKUP(CU$2,NAV!$B$2:$AAA$509,ROW(CU91),)+HLOOKUP(CU$2,DIST!$C$1:$AAJ$508,ROW('NAV plus Dist'!CU91)+1,FALSE)</f>
        <v>0</v>
      </c>
      <c r="CV92" s="144">
        <f>HLOOKUP(CV$2,NAV!$B$2:$AAA$509,ROW(CV91),)+HLOOKUP(CV$2,DIST!$C$1:$AAJ$508,ROW('NAV plus Dist'!CV91)+1,FALSE)</f>
        <v>0</v>
      </c>
      <c r="CW92" s="144">
        <f>HLOOKUP(CW$2,NAV!$B$2:$AAA$509,ROW(CW91),)+HLOOKUP(CW$2,DIST!$C$1:$AAJ$508,ROW('NAV plus Dist'!CW91)+1,FALSE)</f>
        <v>0</v>
      </c>
      <c r="CX92" s="144">
        <f>HLOOKUP(CX$2,NAV!$B$2:$AAA$509,ROW(CX91),)+HLOOKUP(CX$2,DIST!$C$1:$AAJ$508,ROW('NAV plus Dist'!CX91)+1,FALSE)</f>
        <v>0</v>
      </c>
      <c r="CY92" s="144">
        <f>HLOOKUP(CY$2,NAV!$B$2:$AAA$509,ROW(CY91),)+HLOOKUP(CY$2,DIST!$C$1:$AAJ$508,ROW('NAV plus Dist'!CY91)+1,FALSE)</f>
        <v>0</v>
      </c>
      <c r="CZ92" s="144">
        <f>HLOOKUP(CZ$2,NAV!$B$2:$AAA$509,ROW(CZ91),)+HLOOKUP(CZ$2,DIST!$C$1:$AAJ$508,ROW('NAV plus Dist'!CZ91)+1,FALSE)</f>
        <v>0</v>
      </c>
      <c r="DA92" s="144">
        <f>HLOOKUP(DA$2,NAV!$B$2:$AAA$509,ROW(DA91),)+HLOOKUP(DA$2,DIST!$C$1:$AAJ$508,ROW('NAV plus Dist'!DA91)+1,FALSE)</f>
        <v>0</v>
      </c>
      <c r="DB92" s="144">
        <f>HLOOKUP(DB$2,NAV!$B$2:$AAA$509,ROW(DB91),)+HLOOKUP(DB$2,DIST!$C$1:$AAJ$508,ROW('NAV plus Dist'!DB91)+1,FALSE)</f>
        <v>0</v>
      </c>
      <c r="DC92" s="144">
        <f>HLOOKUP(DC$2,NAV!$B$2:$AAA$509,ROW(DC91),)+HLOOKUP(DC$2,DIST!$C$1:$AAJ$508,ROW('NAV plus Dist'!DC91)+1,FALSE)</f>
        <v>0</v>
      </c>
      <c r="DD92" s="144">
        <f>HLOOKUP(DD$2,NAV!$B$2:$AAA$509,ROW(DD91),)+HLOOKUP(DD$2,DIST!$C$1:$AAJ$508,ROW('NAV plus Dist'!DD91)+1,FALSE)</f>
        <v>0</v>
      </c>
      <c r="DE92" s="144">
        <f>HLOOKUP(DE$2,NAV!$B$2:$AAA$509,ROW(DE91),)+HLOOKUP(DE$2,DIST!$C$1:$AAJ$508,ROW('NAV plus Dist'!DE91)+1,FALSE)</f>
        <v>0</v>
      </c>
      <c r="DF92" s="144">
        <f>HLOOKUP(DF$2,NAV!$B$2:$AAA$509,ROW(DF91),)+HLOOKUP(DF$2,DIST!$C$1:$AAJ$508,ROW('NAV plus Dist'!DF91)+1,FALSE)</f>
        <v>0</v>
      </c>
      <c r="DG92" s="144">
        <f>HLOOKUP(DG$2,NAV!$B$2:$AAA$509,ROW(DG91),)+HLOOKUP(DG$2,DIST!$C$1:$AAJ$508,ROW('NAV plus Dist'!DG91)+1,FALSE)</f>
        <v>0</v>
      </c>
      <c r="DH92" s="144">
        <f>HLOOKUP(DH$2,NAV!$B$2:$AAA$509,ROW(DH91),)+HLOOKUP(DH$2,DIST!$C$1:$AAJ$508,ROW('NAV plus Dist'!DH91)+1,FALSE)</f>
        <v>0</v>
      </c>
    </row>
    <row r="93" spans="1:112">
      <c r="A93" s="94">
        <f t="shared" si="76"/>
        <v>106</v>
      </c>
      <c r="B93" s="148">
        <f t="shared" si="77"/>
        <v>42825</v>
      </c>
      <c r="C93" s="144">
        <f>HLOOKUP(C$2,NAV!$B$2:$CH$509,ROW(C92),)+HLOOKUP(C$2,DIST!$C$1:$CI$508,ROW('NAV plus Dist'!C92)+1,FALSE)</f>
        <v>8.8102999999999998</v>
      </c>
      <c r="D93" s="144">
        <f>HLOOKUP(D$2,NAV!$B$2:$CH$509,ROW(D92),)+HLOOKUP(D$2,DIST!$C$1:$CI$508,ROW('NAV plus Dist'!D92)+1,FALSE)</f>
        <v>0</v>
      </c>
      <c r="E93" s="144">
        <f>HLOOKUP(E$2,NAV!$B$2:$CH$509,ROW(E92),)+HLOOKUP(E$2,DIST!$C$1:$CI$508,ROW('NAV plus Dist'!E92)+1,FALSE)</f>
        <v>0</v>
      </c>
      <c r="F93" s="144">
        <f>HLOOKUP(F$2,NAV!$B$2:$CH$509,ROW(F92),)+HLOOKUP(F$2,DIST!$C$1:$CI$508,ROW('NAV plus Dist'!F92)+1,FALSE)</f>
        <v>0</v>
      </c>
      <c r="G93" s="144">
        <f>HLOOKUP(G$2,NAV!$B$2:$CH$509,ROW(G92),)+HLOOKUP(G$2,DIST!$C$1:$CI$508,ROW('NAV plus Dist'!G92)+1,FALSE)</f>
        <v>0</v>
      </c>
      <c r="H93" s="144">
        <f>HLOOKUP(H$2,NAV!$B$2:$CH$509,ROW(H92),)+HLOOKUP(H$2,DIST!$C$1:$CI$508,ROW('NAV plus Dist'!H92)+1,FALSE)</f>
        <v>0</v>
      </c>
      <c r="I93" s="144">
        <f>HLOOKUP(I$2,NAV!$B$2:$CH$509,ROW(I92),)+HLOOKUP(I$2,DIST!$C$1:$CI$508,ROW('NAV plus Dist'!I92)+1,FALSE)</f>
        <v>0</v>
      </c>
      <c r="J93" s="144">
        <f>HLOOKUP(J$2,NAV!$B$2:$CH$509,ROW(J92),)+HLOOKUP(J$2,DIST!$C$1:$CI$508,ROW('NAV plus Dist'!J92)+1,FALSE)</f>
        <v>0</v>
      </c>
      <c r="K93" s="144">
        <f>HLOOKUP(K$2,NAV!$B$2:$CH$509,ROW(K92),)+HLOOKUP(K$2,DIST!$C$1:$CI$508,ROW('NAV plus Dist'!K92)+1,FALSE)</f>
        <v>0</v>
      </c>
      <c r="L93" s="144">
        <f>HLOOKUP(L$2,NAV!$B$2:$CH$509,ROW(L92),)+HLOOKUP(L$2,DIST!$C$1:$CI$508,ROW('NAV plus Dist'!L92)+1,FALSE)</f>
        <v>0</v>
      </c>
      <c r="M93" s="144">
        <f>HLOOKUP(M$2,NAV!$B$2:$CH$509,ROW(M92),)+HLOOKUP(M$2,DIST!$C$1:$CI$508,ROW('NAV plus Dist'!M92)+1,FALSE)</f>
        <v>0</v>
      </c>
      <c r="N93" s="144">
        <f>HLOOKUP(N$2,NAV!$B$2:$CH$509,ROW(N92),)+HLOOKUP(N$2,DIST!$C$1:$CI$508,ROW('NAV plus Dist'!N92)+1,FALSE)</f>
        <v>0</v>
      </c>
      <c r="O93" s="144">
        <f>HLOOKUP(O$2,NAV!$B$2:$CH$509,ROW(O92),)+HLOOKUP(O$2,DIST!$C$1:$CI$508,ROW('NAV plus Dist'!O92)+1,FALSE)</f>
        <v>5.7508999999999997</v>
      </c>
      <c r="P93" s="144">
        <f>HLOOKUP(P$2,NAV!$B$2:$CH$509,ROW(P92),)+HLOOKUP(P$2,DIST!$C$1:$CI$508,ROW('NAV plus Dist'!P92)+1,FALSE)</f>
        <v>5.9683000000000002</v>
      </c>
      <c r="Q93" s="144">
        <f>HLOOKUP(Q$2,NAV!$B$2:$CH$509,ROW(Q92),)+HLOOKUP(Q$2,DIST!$C$1:$CI$508,ROW('NAV plus Dist'!Q92)+1,FALSE)</f>
        <v>15.014699999999999</v>
      </c>
      <c r="R93" s="144">
        <f>HLOOKUP(R$2,NAV!$B$2:$CH$509,ROW(R92),)+HLOOKUP(R$2,DIST!$C$1:$CI$508,ROW('NAV plus Dist'!R92)+1,FALSE)</f>
        <v>15.014699999999999</v>
      </c>
      <c r="S93" s="144">
        <f>HLOOKUP(S$2,NAV!$B$2:$CH$509,ROW(S92),)+HLOOKUP(S$2,DIST!$C$1:$CI$508,ROW('NAV plus Dist'!S92)+1,FALSE)</f>
        <v>14.3583</v>
      </c>
      <c r="T93" s="144">
        <f>HLOOKUP(T$2,NAV!$B$2:$CH$509,ROW(T92),)+HLOOKUP(T$2,DIST!$C$1:$CI$508,ROW('NAV plus Dist'!T92)+1,FALSE)</f>
        <v>15.860300000000001</v>
      </c>
      <c r="U93" s="144">
        <f>HLOOKUP(U$2,NAV!$B$2:$CH$509,ROW(U92),)+HLOOKUP(U$2,DIST!$C$1:$CI$508,ROW('NAV plus Dist'!U92)+1,FALSE)</f>
        <v>15.219900000000001</v>
      </c>
      <c r="V93" s="144">
        <f>HLOOKUP(V$2,NAV!$B$2:$CH$509,ROW(V92),)+HLOOKUP(V$2,DIST!$C$1:$CI$508,ROW('NAV plus Dist'!V92)+1,FALSE)</f>
        <v>14.1013</v>
      </c>
      <c r="W93" s="144">
        <f>HLOOKUP(W$2,NAV!$B$2:$CH$509,ROW(W92),)+HLOOKUP(W$2,DIST!$C$1:$CI$508,ROW('NAV plus Dist'!W92)+1,FALSE)</f>
        <v>14.1013</v>
      </c>
      <c r="X93" s="144">
        <f>HLOOKUP(X$2,NAV!$B$2:$CH$509,ROW(X92),)+HLOOKUP(X$2,DIST!$C$1:$CI$508,ROW('NAV plus Dist'!X92)+1,FALSE)</f>
        <v>14.128</v>
      </c>
      <c r="Y93" s="144">
        <f>HLOOKUP(Y$2,NAV!$B$2:$CH$509,ROW(Y92),)+HLOOKUP(Y$2,DIST!$C$1:$CI$508,ROW('NAV plus Dist'!Y92)+1,FALSE)</f>
        <v>15.262500000000001</v>
      </c>
      <c r="Z93" s="144">
        <f>HLOOKUP(Z$2,NAV!$B$2:$CH$509,ROW(Z92),)+HLOOKUP(Z$2,DIST!$C$1:$CI$508,ROW('NAV plus Dist'!Z92)+1,FALSE)</f>
        <v>14.535400000000001</v>
      </c>
      <c r="AA93" s="144">
        <f>HLOOKUP(AA$2,NAV!$B$2:$CH$509,ROW(AA92),)+HLOOKUP(AA$2,DIST!$C$1:$CI$508,ROW('NAV plus Dist'!AA92)+1,FALSE)</f>
        <v>8.8371999999999993</v>
      </c>
      <c r="AB93" s="144">
        <f>HLOOKUP(AB$2,NAV!$B$2:$CH$509,ROW(AB92),)+HLOOKUP(AB$2,DIST!$C$1:$CI$508,ROW('NAV plus Dist'!AB92)+1,FALSE)</f>
        <v>0</v>
      </c>
      <c r="AC93" s="144">
        <f>HLOOKUP(AC$2,NAV!$B$2:$CH$509,ROW(AC92),)+HLOOKUP(AC$2,DIST!$C$1:$CI$508,ROW('NAV plus Dist'!AC92)+1,FALSE)</f>
        <v>9.0145999999999997</v>
      </c>
      <c r="AD93" s="144">
        <f>HLOOKUP(AD$2,NAV!$B$2:$CH$509,ROW(AD92),)+HLOOKUP(AD$2,DIST!$C$1:$CI$508,ROW('NAV plus Dist'!AD92)+1,FALSE)</f>
        <v>0</v>
      </c>
      <c r="AE93" s="144">
        <f>HLOOKUP(AE$2,NAV!$B$2:$CH$509,ROW(AE92),)+HLOOKUP(AE$2,DIST!$C$1:$CI$508,ROW('NAV plus Dist'!AE92)+1,FALSE)</f>
        <v>0</v>
      </c>
      <c r="AF93" s="144">
        <f>HLOOKUP(AF$2,NAV!$B$2:$CH$509,ROW(AF92),)+HLOOKUP(AF$2,DIST!$C$1:$CI$508,ROW('NAV plus Dist'!AF92)+1,FALSE)</f>
        <v>8.3665999999999983</v>
      </c>
      <c r="AG93" s="144">
        <f>HLOOKUP(AG$2,NAV!$B$2:$CH$509,ROW(AG92),)+HLOOKUP(AG$2,DIST!$C$1:$CI$508,ROW('NAV plus Dist'!AG92)+1,FALSE)</f>
        <v>0</v>
      </c>
      <c r="AH93" s="144">
        <f>HLOOKUP(AH$2,NAV!$B$2:$CH$509,ROW(AH92),)+HLOOKUP(AH$2,DIST!$C$1:$CI$508,ROW('NAV plus Dist'!AH92)+1,FALSE)</f>
        <v>8.2667999999999999</v>
      </c>
      <c r="AI93" s="144">
        <f>HLOOKUP(AI$2,NAV!$B$2:$CH$509,ROW(AI92),)+HLOOKUP(AI$2,DIST!$C$1:$CI$508,ROW('NAV plus Dist'!AI92)+1,FALSE)</f>
        <v>0</v>
      </c>
      <c r="AJ93" s="144">
        <f>HLOOKUP(AJ$2,NAV!$B$2:$CH$509,ROW(AJ92),)+HLOOKUP(AJ$2,DIST!$C$1:$CI$508,ROW('NAV plus Dist'!AJ92)+1,FALSE)</f>
        <v>0</v>
      </c>
      <c r="AK93" s="144">
        <f>HLOOKUP(AK$2,NAV!$B$2:$CH$509,ROW(AK92),)+HLOOKUP(AK$2,DIST!$C$1:$CI$508,ROW('NAV plus Dist'!AK92)+1,FALSE)</f>
        <v>0</v>
      </c>
      <c r="AL93" s="144">
        <f>HLOOKUP(AL$2,NAV!$B$2:$CH$509,ROW(AL92),)+HLOOKUP(AL$2,DIST!$C$1:$CI$508,ROW('NAV plus Dist'!AL92)+1,FALSE)</f>
        <v>0</v>
      </c>
      <c r="AM93" s="144">
        <f>HLOOKUP(AM$2,NAV!$B$2:$CH$509,ROW(AM92),)+HLOOKUP(AM$2,DIST!$C$1:$CI$508,ROW('NAV plus Dist'!AM92)+1,FALSE)</f>
        <v>0</v>
      </c>
      <c r="AN93" s="144">
        <f>HLOOKUP(AN$2,NAV!$B$2:$CH$509,ROW(AN92),)+HLOOKUP(AN$2,DIST!$C$1:$CI$508,ROW('NAV plus Dist'!AN92)+1,FALSE)</f>
        <v>0</v>
      </c>
      <c r="AO93" s="144">
        <f>HLOOKUP(AO$2,NAV!$B$2:$CH$509,ROW(AO92),)+HLOOKUP(AO$2,DIST!$C$1:$CI$508,ROW('NAV plus Dist'!AO92)+1,FALSE)</f>
        <v>0</v>
      </c>
      <c r="AP93" s="144">
        <f>HLOOKUP(AP$2,NAV!$B$2:$CH$509,ROW(AP92),)+HLOOKUP(AP$2,DIST!$C$1:$CI$508,ROW('NAV plus Dist'!AP92)+1,FALSE)</f>
        <v>0</v>
      </c>
      <c r="AQ93" s="144">
        <f>HLOOKUP(AQ$2,NAV!$B$2:$CH$509,ROW(AQ92),)+HLOOKUP(AQ$2,DIST!$C$1:$CI$508,ROW('NAV plus Dist'!AQ92)+1,FALSE)</f>
        <v>0</v>
      </c>
      <c r="AR93" s="144">
        <f>HLOOKUP(AR$2,NAV!$B$2:$CH$509,ROW(AR92),)+HLOOKUP(AR$2,DIST!$C$1:$CI$508,ROW('NAV plus Dist'!AR92)+1,FALSE)</f>
        <v>0</v>
      </c>
      <c r="AS93" s="144">
        <f>HLOOKUP(AS$2,NAV!$B$2:$CH$509,ROW(AS92),)+HLOOKUP(AS$2,DIST!$C$1:$CI$508,ROW('NAV plus Dist'!AS92)+1,FALSE)</f>
        <v>0</v>
      </c>
      <c r="AT93" s="144">
        <f>HLOOKUP(AT$2,NAV!$B$2:$CH$509,ROW(AT92),)+HLOOKUP(AT$2,DIST!$C$1:$CI$508,ROW('NAV plus Dist'!AT92)+1,FALSE)</f>
        <v>0</v>
      </c>
      <c r="AU93" s="144">
        <f>HLOOKUP(AU$2,NAV!$B$2:$CH$509,ROW(AU92),)+HLOOKUP(AU$2,DIST!$C$1:$CI$508,ROW('NAV plus Dist'!AU92)+1,FALSE)</f>
        <v>0</v>
      </c>
      <c r="AV93" s="144">
        <f>HLOOKUP(AV$2,NAV!$B$2:$CH$509,ROW(AV92),)+HLOOKUP(AV$2,DIST!$C$1:$CI$508,ROW('NAV plus Dist'!AV92)+1,FALSE)</f>
        <v>0</v>
      </c>
      <c r="AW93" s="144">
        <f>HLOOKUP(AW$2,NAV!$B$2:$CH$509,ROW(AW92),)+HLOOKUP(AW$2,DIST!$C$1:$CI$508,ROW('NAV plus Dist'!AW92)+1,FALSE)</f>
        <v>0</v>
      </c>
      <c r="AX93" s="144">
        <f>HLOOKUP(AX$2,NAV!$B$2:$CH$509,ROW(AX92),)+HLOOKUP(AX$2,DIST!$C$1:$CI$508,ROW('NAV plus Dist'!AX92)+1,FALSE)</f>
        <v>0</v>
      </c>
      <c r="AY93" s="144">
        <f>HLOOKUP(AY$2,NAV!$B$2:$CH$509,ROW(AY92),)+HLOOKUP(AY$2,DIST!$C$1:$CI$508,ROW('NAV plus Dist'!AY92)+1,FALSE)</f>
        <v>0</v>
      </c>
      <c r="AZ93" s="144">
        <f>HLOOKUP(AZ$2,NAV!$B$2:$CH$509,ROW(AZ92),)+HLOOKUP(AZ$2,DIST!$C$1:$CI$508,ROW('NAV plus Dist'!AZ92)+1,FALSE)</f>
        <v>0</v>
      </c>
      <c r="BA93" s="144">
        <f>HLOOKUP(BA$2,NAV!$B$2:$CH$509,ROW(BA92),)+HLOOKUP(BA$2,DIST!$C$1:$CI$508,ROW('NAV plus Dist'!BA92)+1,FALSE)</f>
        <v>0</v>
      </c>
      <c r="BB93" s="144">
        <f>HLOOKUP(BB$2,NAV!$B$2:$CH$509,ROW(BB92),)+HLOOKUP(BB$2,DIST!$C$1:$CI$508,ROW('NAV plus Dist'!BB92)+1,FALSE)</f>
        <v>0</v>
      </c>
      <c r="BC93" s="144">
        <f>HLOOKUP(BC$2,NAV!$B$2:$CH$509,ROW(BC92),)+HLOOKUP(BC$2,DIST!$C$1:$CI$508,ROW('NAV plus Dist'!BC92)+1,FALSE)</f>
        <v>0</v>
      </c>
      <c r="BD93" s="144">
        <f>HLOOKUP(BD$2,NAV!$B$2:$CH$509,ROW(BD92),)+HLOOKUP(BD$2,DIST!$C$1:$CI$508,ROW('NAV plus Dist'!BD92)+1,FALSE)</f>
        <v>0</v>
      </c>
      <c r="BE93" s="144">
        <f>HLOOKUP(BE$2,NAV!$B$2:$CH$509,ROW(BE92),)+HLOOKUP(BE$2,DIST!$C$1:$CI$508,ROW('NAV plus Dist'!BE92)+1,FALSE)</f>
        <v>0</v>
      </c>
      <c r="BF93" s="144">
        <f>HLOOKUP(BF$2,NAV!$B$2:$CH$509,ROW(BF92),)+HLOOKUP(BF$2,DIST!$C$1:$CI$508,ROW('NAV plus Dist'!BF92)+1,FALSE)</f>
        <v>0</v>
      </c>
      <c r="BG93" s="144">
        <f>HLOOKUP(BG$2,NAV!$B$2:$CH$509,ROW(BG92),)+HLOOKUP(BG$2,DIST!$C$1:$CI$508,ROW('NAV plus Dist'!BG92)+1,FALSE)</f>
        <v>0</v>
      </c>
      <c r="BH93" s="144">
        <f>HLOOKUP(BH$2,NAV!$B$2:$CH$509,ROW(BH92),)+HLOOKUP(BH$2,DIST!$C$1:$CI$508,ROW('NAV plus Dist'!BH92)+1,FALSE)</f>
        <v>0</v>
      </c>
      <c r="BI93" s="144">
        <f>HLOOKUP(BI$2,NAV!$B$2:$CH$509,ROW(BI92),)+HLOOKUP(BI$2,DIST!$C$1:$CI$508,ROW('NAV plus Dist'!BI92)+1,FALSE)</f>
        <v>0</v>
      </c>
      <c r="BJ93" s="144">
        <f>HLOOKUP(BJ$2,NAV!$B$2:$CH$509,ROW(BJ92),)+HLOOKUP(BJ$2,DIST!$C$1:$CI$508,ROW('NAV plus Dist'!BJ92)+1,FALSE)</f>
        <v>0</v>
      </c>
      <c r="BK93" s="144">
        <f>HLOOKUP(BK$2,NAV!$B$2:$CH$509,ROW(BK92),)+HLOOKUP(BK$2,DIST!$C$1:$CI$508,ROW('NAV plus Dist'!BK92)+1,FALSE)</f>
        <v>0</v>
      </c>
      <c r="BL93" s="144">
        <f>HLOOKUP(BL$2,NAV!$B$2:$CH$509,ROW(BL92),)+HLOOKUP(BL$2,DIST!$C$1:$CI$508,ROW('NAV plus Dist'!BL92)+1,FALSE)</f>
        <v>0</v>
      </c>
      <c r="BM93" s="144">
        <f>HLOOKUP(BM$2,NAV!$B$2:$CH$509,ROW(BM92),)+HLOOKUP(BM$2,DIST!$C$1:$CI$508,ROW('NAV plus Dist'!BM92)+1,FALSE)</f>
        <v>0</v>
      </c>
      <c r="BN93" s="144">
        <f>HLOOKUP(BN$2,NAV!$B$2:$CH$509,ROW(BN92),)+HLOOKUP(BN$2,DIST!$C$1:$CI$508,ROW('NAV plus Dist'!BN92)+1,FALSE)</f>
        <v>0</v>
      </c>
      <c r="BO93" s="144">
        <f>HLOOKUP(BO$2,NAV!$B$2:$CH$509,ROW(BO92),)+HLOOKUP(BO$2,DIST!$C$1:$CI$508,ROW('NAV plus Dist'!BO92)+1,FALSE)</f>
        <v>0</v>
      </c>
      <c r="BP93" s="144">
        <f>HLOOKUP(BP$2,NAV!$B$2:$CH$509,ROW(BP92),)+HLOOKUP(BP$2,DIST!$C$1:$CI$508,ROW('NAV plus Dist'!BP92)+1,FALSE)</f>
        <v>0</v>
      </c>
      <c r="BQ93" s="144">
        <f>HLOOKUP(BQ$2,NAV!$B$2:$CH$509,ROW(BQ92),)+HLOOKUP(BQ$2,DIST!$C$1:$CI$508,ROW('NAV plus Dist'!BQ92)+1,FALSE)</f>
        <v>0</v>
      </c>
      <c r="BR93" s="144">
        <f>HLOOKUP(BR$2,NAV!$B$2:$CH$509,ROW(BR92),)+HLOOKUP(BR$2,DIST!$C$1:$CI$508,ROW('NAV plus Dist'!BR92)+1,FALSE)</f>
        <v>0</v>
      </c>
      <c r="BS93" s="144">
        <f>HLOOKUP(BS$2,NAV!$B$2:$CH$509,ROW(BS92),)+HLOOKUP(BS$2,DIST!$C$1:$CI$508,ROW('NAV plus Dist'!BS92)+1,FALSE)</f>
        <v>0</v>
      </c>
      <c r="BT93" s="144">
        <f>HLOOKUP(BT$2,NAV!$B$2:$CH$509,ROW(BT92),)+HLOOKUP(BT$2,DIST!$C$1:$CI$508,ROW('NAV plus Dist'!BT92)+1,FALSE)</f>
        <v>0</v>
      </c>
      <c r="BU93" s="144">
        <f>HLOOKUP(BU$2,NAV!$B$2:$CH$509,ROW(BU92),)+HLOOKUP(BU$2,DIST!$C$1:$CI$508,ROW('NAV plus Dist'!BU92)+1,FALSE)</f>
        <v>0</v>
      </c>
      <c r="BV93" s="144">
        <f>HLOOKUP(BV$2,NAV!$B$2:$CH$509,ROW(BV92),)+HLOOKUP(BV$2,DIST!$C$1:$CI$508,ROW('NAV plus Dist'!BV92)+1,FALSE)</f>
        <v>0</v>
      </c>
      <c r="BW93" s="144">
        <f>HLOOKUP(BW$2,NAV!$B$2:$CH$509,ROW(BW92),)+HLOOKUP(BW$2,DIST!$C$1:$CI$508,ROW('NAV plus Dist'!BW92)+1,FALSE)</f>
        <v>0</v>
      </c>
      <c r="BX93" s="144">
        <f>HLOOKUP(BX$2,NAV!$B$2:$CH$509,ROW(BX92),)+HLOOKUP(BX$2,DIST!$C$1:$CI$508,ROW('NAV plus Dist'!BX92)+1,FALSE)</f>
        <v>0</v>
      </c>
      <c r="BY93" s="144">
        <f>HLOOKUP(BY$2,NAV!$B$2:$CH$509,ROW(BY92),)+HLOOKUP(BY$2,DIST!$C$1:$CI$508,ROW('NAV plus Dist'!BY92)+1,FALSE)</f>
        <v>0</v>
      </c>
      <c r="BZ93" s="144">
        <f>HLOOKUP(BZ$2,NAV!$B$2:$CH$509,ROW(BZ92),)+HLOOKUP(BZ$2,DIST!$C$1:$CI$508,ROW('NAV plus Dist'!BZ92)+1,FALSE)</f>
        <v>0</v>
      </c>
      <c r="CA93" s="144">
        <f>HLOOKUP(CA$2,NAV!$B$2:$CH$509,ROW(CA92),)+HLOOKUP(CA$2,DIST!$C$1:$CI$508,ROW('NAV plus Dist'!CA92)+1,FALSE)</f>
        <v>0</v>
      </c>
      <c r="CB93" s="144">
        <f>HLOOKUP(CB$2,NAV!$B$2:$CH$509,ROW(CB92),)+HLOOKUP(CB$2,DIST!$C$1:$CI$508,ROW('NAV plus Dist'!CB92)+1,FALSE)</f>
        <v>0</v>
      </c>
      <c r="CC93" s="144">
        <f>HLOOKUP(CC$2,NAV!$B$2:$CH$509,ROW(CC92),)+HLOOKUP(CC$2,DIST!$C$1:$CI$508,ROW('NAV plus Dist'!CC92)+1,FALSE)</f>
        <v>0</v>
      </c>
      <c r="CD93" s="144">
        <f>HLOOKUP(CD$2,NAV!$B$2:$CH$509,ROW(CD92),)+HLOOKUP(CD$2,DIST!$C$1:$CI$508,ROW('NAV plus Dist'!CD92)+1,FALSE)</f>
        <v>0</v>
      </c>
      <c r="CE93" s="144">
        <f>HLOOKUP(CE$2,NAV!$B$2:$CH$509,ROW(CE92),)+HLOOKUP(CE$2,DIST!$C$1:$CI$508,ROW('NAV plus Dist'!CE92)+1,FALSE)</f>
        <v>0</v>
      </c>
      <c r="CF93" s="144">
        <f>HLOOKUP(CF$2,NAV!$B$2:$CH$509,ROW(CF92),)+HLOOKUP(CF$2,DIST!$C$1:$CI$508,ROW('NAV plus Dist'!CF92)+1,FALSE)</f>
        <v>0</v>
      </c>
      <c r="CG93" s="144">
        <f>HLOOKUP(CG$2,NAV!$B$2:$CH$509,ROW(CG92),)+HLOOKUP(CG$2,DIST!$C$1:$CI$508,ROW('NAV plus Dist'!CG92)+1,FALSE)</f>
        <v>0</v>
      </c>
      <c r="CH93" s="144">
        <f>HLOOKUP(CH$2,NAV!$B$2:$CH$509,ROW(CH92),)+HLOOKUP(CH$2,DIST!$C$1:$CI$508,ROW('NAV plus Dist'!CH92)+1,FALSE)</f>
        <v>0</v>
      </c>
      <c r="CI93" s="144">
        <f>HLOOKUP(CI$2,NAV!$B$2:$CH$509,ROW(CI92),)+HLOOKUP(CI$2,DIST!$C$1:$CI$508,ROW('NAV plus Dist'!CI92)+1,FALSE)</f>
        <v>0</v>
      </c>
      <c r="CJ93" s="144">
        <f>HLOOKUP(CJ$2,NAV!$B$2:$AAA$509,ROW(CJ92),)+HLOOKUP(CJ$2,DIST!$C$1:$AAJ$508,ROW('NAV plus Dist'!CJ92)+1,FALSE)</f>
        <v>0</v>
      </c>
      <c r="CK93" s="144">
        <f>HLOOKUP(CK$2,NAV!$B$2:$AAA$509,ROW(CK92),)+HLOOKUP(CK$2,DIST!$C$1:$AAJ$508,ROW('NAV plus Dist'!CK92)+1,FALSE)</f>
        <v>0</v>
      </c>
      <c r="CL93" s="144">
        <f>HLOOKUP(CL$2,NAV!$B$2:$AAA$509,ROW(CL92),)+HLOOKUP(CL$2,DIST!$C$1:$AAJ$508,ROW('NAV plus Dist'!CL92)+1,FALSE)</f>
        <v>0</v>
      </c>
      <c r="CM93" s="144">
        <f>HLOOKUP(CM$2,NAV!$B$2:$AAA$509,ROW(CM92),)+HLOOKUP(CM$2,DIST!$C$1:$AAJ$508,ROW('NAV plus Dist'!CM92)+1,FALSE)</f>
        <v>0</v>
      </c>
      <c r="CN93" s="144">
        <f>HLOOKUP(CN$2,NAV!$B$2:$AAA$509,ROW(CN92),)+HLOOKUP(CN$2,DIST!$C$1:$AAJ$508,ROW('NAV plus Dist'!CN92)+1,FALSE)</f>
        <v>0</v>
      </c>
      <c r="CO93" s="144">
        <f>HLOOKUP(CO$2,NAV!$B$2:$AAA$509,ROW(CO92),)+HLOOKUP(CO$2,DIST!$C$1:$AAJ$508,ROW('NAV plus Dist'!CO92)+1,FALSE)</f>
        <v>0</v>
      </c>
      <c r="CP93" s="144">
        <f>HLOOKUP(CP$2,NAV!$B$2:$AAA$509,ROW(CP92),)+HLOOKUP(CP$2,DIST!$C$1:$AAJ$508,ROW('NAV plus Dist'!CP92)+1,FALSE)</f>
        <v>0</v>
      </c>
      <c r="CQ93" s="144">
        <f>HLOOKUP(CQ$2,NAV!$B$2:$AAA$509,ROW(CQ92),)+HLOOKUP(CQ$2,DIST!$C$1:$AAJ$508,ROW('NAV plus Dist'!CQ92)+1,FALSE)</f>
        <v>0</v>
      </c>
      <c r="CR93" s="144">
        <f>HLOOKUP(CR$2,NAV!$B$2:$AAA$509,ROW(CR92),)+HLOOKUP(CR$2,DIST!$C$1:$AAJ$508,ROW('NAV plus Dist'!CR92)+1,FALSE)</f>
        <v>0</v>
      </c>
      <c r="CS93" s="144">
        <f>HLOOKUP(CS$2,NAV!$B$2:$AAA$509,ROW(CS92),)+HLOOKUP(CS$2,DIST!$C$1:$AAJ$508,ROW('NAV plus Dist'!CS92)+1,FALSE)</f>
        <v>0</v>
      </c>
      <c r="CT93" s="144">
        <f>HLOOKUP(CT$2,NAV!$B$2:$AAA$509,ROW(CT92),)+HLOOKUP(CT$2,DIST!$C$1:$AAJ$508,ROW('NAV plus Dist'!CT92)+1,FALSE)</f>
        <v>0</v>
      </c>
      <c r="CU93" s="144">
        <f>HLOOKUP(CU$2,NAV!$B$2:$AAA$509,ROW(CU92),)+HLOOKUP(CU$2,DIST!$C$1:$AAJ$508,ROW('NAV plus Dist'!CU92)+1,FALSE)</f>
        <v>0</v>
      </c>
      <c r="CV93" s="144">
        <f>HLOOKUP(CV$2,NAV!$B$2:$AAA$509,ROW(CV92),)+HLOOKUP(CV$2,DIST!$C$1:$AAJ$508,ROW('NAV plus Dist'!CV92)+1,FALSE)</f>
        <v>0</v>
      </c>
      <c r="CW93" s="144">
        <f>HLOOKUP(CW$2,NAV!$B$2:$AAA$509,ROW(CW92),)+HLOOKUP(CW$2,DIST!$C$1:$AAJ$508,ROW('NAV plus Dist'!CW92)+1,FALSE)</f>
        <v>0</v>
      </c>
      <c r="CX93" s="144">
        <f>HLOOKUP(CX$2,NAV!$B$2:$AAA$509,ROW(CX92),)+HLOOKUP(CX$2,DIST!$C$1:$AAJ$508,ROW('NAV plus Dist'!CX92)+1,FALSE)</f>
        <v>0</v>
      </c>
      <c r="CY93" s="144">
        <f>HLOOKUP(CY$2,NAV!$B$2:$AAA$509,ROW(CY92),)+HLOOKUP(CY$2,DIST!$C$1:$AAJ$508,ROW('NAV plus Dist'!CY92)+1,FALSE)</f>
        <v>0</v>
      </c>
      <c r="CZ93" s="144">
        <f>HLOOKUP(CZ$2,NAV!$B$2:$AAA$509,ROW(CZ92),)+HLOOKUP(CZ$2,DIST!$C$1:$AAJ$508,ROW('NAV plus Dist'!CZ92)+1,FALSE)</f>
        <v>0</v>
      </c>
      <c r="DA93" s="144">
        <f>HLOOKUP(DA$2,NAV!$B$2:$AAA$509,ROW(DA92),)+HLOOKUP(DA$2,DIST!$C$1:$AAJ$508,ROW('NAV plus Dist'!DA92)+1,FALSE)</f>
        <v>0</v>
      </c>
      <c r="DB93" s="144">
        <f>HLOOKUP(DB$2,NAV!$B$2:$AAA$509,ROW(DB92),)+HLOOKUP(DB$2,DIST!$C$1:$AAJ$508,ROW('NAV plus Dist'!DB92)+1,FALSE)</f>
        <v>0</v>
      </c>
      <c r="DC93" s="144">
        <f>HLOOKUP(DC$2,NAV!$B$2:$AAA$509,ROW(DC92),)+HLOOKUP(DC$2,DIST!$C$1:$AAJ$508,ROW('NAV plus Dist'!DC92)+1,FALSE)</f>
        <v>0</v>
      </c>
      <c r="DD93" s="144">
        <f>HLOOKUP(DD$2,NAV!$B$2:$AAA$509,ROW(DD92),)+HLOOKUP(DD$2,DIST!$C$1:$AAJ$508,ROW('NAV plus Dist'!DD92)+1,FALSE)</f>
        <v>0</v>
      </c>
      <c r="DE93" s="144">
        <f>HLOOKUP(DE$2,NAV!$B$2:$AAA$509,ROW(DE92),)+HLOOKUP(DE$2,DIST!$C$1:$AAJ$508,ROW('NAV plus Dist'!DE92)+1,FALSE)</f>
        <v>0</v>
      </c>
      <c r="DF93" s="144">
        <f>HLOOKUP(DF$2,NAV!$B$2:$AAA$509,ROW(DF92),)+HLOOKUP(DF$2,DIST!$C$1:$AAJ$508,ROW('NAV plus Dist'!DF92)+1,FALSE)</f>
        <v>0</v>
      </c>
      <c r="DG93" s="144">
        <f>HLOOKUP(DG$2,NAV!$B$2:$AAA$509,ROW(DG92),)+HLOOKUP(DG$2,DIST!$C$1:$AAJ$508,ROW('NAV plus Dist'!DG92)+1,FALSE)</f>
        <v>0</v>
      </c>
      <c r="DH93" s="144">
        <f>HLOOKUP(DH$2,NAV!$B$2:$AAA$509,ROW(DH92),)+HLOOKUP(DH$2,DIST!$C$1:$AAJ$508,ROW('NAV plus Dist'!DH92)+1,FALSE)</f>
        <v>0</v>
      </c>
    </row>
    <row r="94" spans="1:112">
      <c r="A94" s="94">
        <f t="shared" si="76"/>
        <v>105</v>
      </c>
      <c r="B94" s="148">
        <f t="shared" si="77"/>
        <v>42855</v>
      </c>
      <c r="C94" s="144">
        <f>HLOOKUP(C$2,NAV!$B$2:$CH$509,ROW(C93),)+HLOOKUP(C$2,DIST!$C$1:$CI$508,ROW('NAV plus Dist'!C93)+1,FALSE)</f>
        <v>8.9754999999999985</v>
      </c>
      <c r="D94" s="144">
        <f>HLOOKUP(D$2,NAV!$B$2:$CH$509,ROW(D93),)+HLOOKUP(D$2,DIST!$C$1:$CI$508,ROW('NAV plus Dist'!D93)+1,FALSE)</f>
        <v>0</v>
      </c>
      <c r="E94" s="144">
        <f>HLOOKUP(E$2,NAV!$B$2:$CH$509,ROW(E93),)+HLOOKUP(E$2,DIST!$C$1:$CI$508,ROW('NAV plus Dist'!E93)+1,FALSE)</f>
        <v>0</v>
      </c>
      <c r="F94" s="144">
        <f>HLOOKUP(F$2,NAV!$B$2:$CH$509,ROW(F93),)+HLOOKUP(F$2,DIST!$C$1:$CI$508,ROW('NAV plus Dist'!F93)+1,FALSE)</f>
        <v>0</v>
      </c>
      <c r="G94" s="144">
        <f>HLOOKUP(G$2,NAV!$B$2:$CH$509,ROW(G93),)+HLOOKUP(G$2,DIST!$C$1:$CI$508,ROW('NAV plus Dist'!G93)+1,FALSE)</f>
        <v>0</v>
      </c>
      <c r="H94" s="144">
        <f>HLOOKUP(H$2,NAV!$B$2:$CH$509,ROW(H93),)+HLOOKUP(H$2,DIST!$C$1:$CI$508,ROW('NAV plus Dist'!H93)+1,FALSE)</f>
        <v>0</v>
      </c>
      <c r="I94" s="144">
        <f>HLOOKUP(I$2,NAV!$B$2:$CH$509,ROW(I93),)+HLOOKUP(I$2,DIST!$C$1:$CI$508,ROW('NAV plus Dist'!I93)+1,FALSE)</f>
        <v>0</v>
      </c>
      <c r="J94" s="144">
        <f>HLOOKUP(J$2,NAV!$B$2:$CH$509,ROW(J93),)+HLOOKUP(J$2,DIST!$C$1:$CI$508,ROW('NAV plus Dist'!J93)+1,FALSE)</f>
        <v>0</v>
      </c>
      <c r="K94" s="144">
        <f>HLOOKUP(K$2,NAV!$B$2:$CH$509,ROW(K93),)+HLOOKUP(K$2,DIST!$C$1:$CI$508,ROW('NAV plus Dist'!K93)+1,FALSE)</f>
        <v>0</v>
      </c>
      <c r="L94" s="144">
        <f>HLOOKUP(L$2,NAV!$B$2:$CH$509,ROW(L93),)+HLOOKUP(L$2,DIST!$C$1:$CI$508,ROW('NAV plus Dist'!L93)+1,FALSE)</f>
        <v>0</v>
      </c>
      <c r="M94" s="144">
        <f>HLOOKUP(M$2,NAV!$B$2:$CH$509,ROW(M93),)+HLOOKUP(M$2,DIST!$C$1:$CI$508,ROW('NAV plus Dist'!M93)+1,FALSE)</f>
        <v>0</v>
      </c>
      <c r="N94" s="144">
        <f>HLOOKUP(N$2,NAV!$B$2:$CH$509,ROW(N93),)+HLOOKUP(N$2,DIST!$C$1:$CI$508,ROW('NAV plus Dist'!N93)+1,FALSE)</f>
        <v>0</v>
      </c>
      <c r="O94" s="144">
        <f>HLOOKUP(O$2,NAV!$B$2:$CH$509,ROW(O93),)+HLOOKUP(O$2,DIST!$C$1:$CI$508,ROW('NAV plus Dist'!O93)+1,FALSE)</f>
        <v>5.5922999999999998</v>
      </c>
      <c r="P94" s="144">
        <f>HLOOKUP(P$2,NAV!$B$2:$CH$509,ROW(P93),)+HLOOKUP(P$2,DIST!$C$1:$CI$508,ROW('NAV plus Dist'!P93)+1,FALSE)</f>
        <v>5.7960000000000003</v>
      </c>
      <c r="Q94" s="144">
        <f>HLOOKUP(Q$2,NAV!$B$2:$CH$509,ROW(Q93),)+HLOOKUP(Q$2,DIST!$C$1:$CI$508,ROW('NAV plus Dist'!Q93)+1,FALSE)</f>
        <v>15.000500000000001</v>
      </c>
      <c r="R94" s="144">
        <f>HLOOKUP(R$2,NAV!$B$2:$CH$509,ROW(R93),)+HLOOKUP(R$2,DIST!$C$1:$CI$508,ROW('NAV plus Dist'!R93)+1,FALSE)</f>
        <v>15.000500000000001</v>
      </c>
      <c r="S94" s="144">
        <f>HLOOKUP(S$2,NAV!$B$2:$CH$509,ROW(S93),)+HLOOKUP(S$2,DIST!$C$1:$CI$508,ROW('NAV plus Dist'!S93)+1,FALSE)</f>
        <v>14.330400000000001</v>
      </c>
      <c r="T94" s="144">
        <f>HLOOKUP(T$2,NAV!$B$2:$CH$509,ROW(T93),)+HLOOKUP(T$2,DIST!$C$1:$CI$508,ROW('NAV plus Dist'!T93)+1,FALSE)</f>
        <v>15.8551</v>
      </c>
      <c r="U94" s="144">
        <f>HLOOKUP(U$2,NAV!$B$2:$CH$509,ROW(U93),)+HLOOKUP(U$2,DIST!$C$1:$CI$508,ROW('NAV plus Dist'!U93)+1,FALSE)</f>
        <v>15.2087</v>
      </c>
      <c r="V94" s="144">
        <f>HLOOKUP(V$2,NAV!$B$2:$CH$509,ROW(V93),)+HLOOKUP(V$2,DIST!$C$1:$CI$508,ROW('NAV plus Dist'!V93)+1,FALSE)</f>
        <v>14.076000000000001</v>
      </c>
      <c r="W94" s="144">
        <f>HLOOKUP(W$2,NAV!$B$2:$CH$509,ROW(W93),)+HLOOKUP(W$2,DIST!$C$1:$CI$508,ROW('NAV plus Dist'!W93)+1,FALSE)</f>
        <v>14.076000000000001</v>
      </c>
      <c r="X94" s="144">
        <f>HLOOKUP(X$2,NAV!$B$2:$CH$509,ROW(X93),)+HLOOKUP(X$2,DIST!$C$1:$CI$508,ROW('NAV plus Dist'!X93)+1,FALSE)</f>
        <v>14.099500000000001</v>
      </c>
      <c r="Y94" s="144">
        <f>HLOOKUP(Y$2,NAV!$B$2:$CH$509,ROW(Y93),)+HLOOKUP(Y$2,DIST!$C$1:$CI$508,ROW('NAV plus Dist'!Y93)+1,FALSE)</f>
        <v>15.254900000000001</v>
      </c>
      <c r="Z94" s="144">
        <f>HLOOKUP(Z$2,NAV!$B$2:$CH$509,ROW(Z93),)+HLOOKUP(Z$2,DIST!$C$1:$CI$508,ROW('NAV plus Dist'!Z93)+1,FALSE)</f>
        <v>14.521100000000001</v>
      </c>
      <c r="AA94" s="144">
        <f>HLOOKUP(AA$2,NAV!$B$2:$CH$509,ROW(AA93),)+HLOOKUP(AA$2,DIST!$C$1:$CI$508,ROW('NAV plus Dist'!AA93)+1,FALSE)</f>
        <v>8.8643000000000001</v>
      </c>
      <c r="AB94" s="144">
        <f>HLOOKUP(AB$2,NAV!$B$2:$CH$509,ROW(AB93),)+HLOOKUP(AB$2,DIST!$C$1:$CI$508,ROW('NAV plus Dist'!AB93)+1,FALSE)</f>
        <v>0</v>
      </c>
      <c r="AC94" s="144">
        <f>HLOOKUP(AC$2,NAV!$B$2:$CH$509,ROW(AC93),)+HLOOKUP(AC$2,DIST!$C$1:$CI$508,ROW('NAV plus Dist'!AC93)+1,FALSE)</f>
        <v>9.0384999999999991</v>
      </c>
      <c r="AD94" s="144">
        <f>HLOOKUP(AD$2,NAV!$B$2:$CH$509,ROW(AD93),)+HLOOKUP(AD$2,DIST!$C$1:$CI$508,ROW('NAV plus Dist'!AD93)+1,FALSE)</f>
        <v>0</v>
      </c>
      <c r="AE94" s="144">
        <f>HLOOKUP(AE$2,NAV!$B$2:$CH$509,ROW(AE93),)+HLOOKUP(AE$2,DIST!$C$1:$CI$508,ROW('NAV plus Dist'!AE93)+1,FALSE)</f>
        <v>0</v>
      </c>
      <c r="AF94" s="144">
        <f>HLOOKUP(AF$2,NAV!$B$2:$CH$509,ROW(AF93),)+HLOOKUP(AF$2,DIST!$C$1:$CI$508,ROW('NAV plus Dist'!AF93)+1,FALSE)</f>
        <v>8.4712999999999994</v>
      </c>
      <c r="AG94" s="144">
        <f>HLOOKUP(AG$2,NAV!$B$2:$CH$509,ROW(AG93),)+HLOOKUP(AG$2,DIST!$C$1:$CI$508,ROW('NAV plus Dist'!AG93)+1,FALSE)</f>
        <v>0</v>
      </c>
      <c r="AH94" s="144">
        <f>HLOOKUP(AH$2,NAV!$B$2:$CH$509,ROW(AH93),)+HLOOKUP(AH$2,DIST!$C$1:$CI$508,ROW('NAV plus Dist'!AH93)+1,FALSE)</f>
        <v>8.363999999999999</v>
      </c>
      <c r="AI94" s="144">
        <f>HLOOKUP(AI$2,NAV!$B$2:$CH$509,ROW(AI93),)+HLOOKUP(AI$2,DIST!$C$1:$CI$508,ROW('NAV plus Dist'!AI93)+1,FALSE)</f>
        <v>0</v>
      </c>
      <c r="AJ94" s="144">
        <f>HLOOKUP(AJ$2,NAV!$B$2:$CH$509,ROW(AJ93),)+HLOOKUP(AJ$2,DIST!$C$1:$CI$508,ROW('NAV plus Dist'!AJ93)+1,FALSE)</f>
        <v>0</v>
      </c>
      <c r="AK94" s="144">
        <f>HLOOKUP(AK$2,NAV!$B$2:$CH$509,ROW(AK93),)+HLOOKUP(AK$2,DIST!$C$1:$CI$508,ROW('NAV plus Dist'!AK93)+1,FALSE)</f>
        <v>0</v>
      </c>
      <c r="AL94" s="144">
        <f>HLOOKUP(AL$2,NAV!$B$2:$CH$509,ROW(AL93),)+HLOOKUP(AL$2,DIST!$C$1:$CI$508,ROW('NAV plus Dist'!AL93)+1,FALSE)</f>
        <v>0</v>
      </c>
      <c r="AM94" s="144">
        <f>HLOOKUP(AM$2,NAV!$B$2:$CH$509,ROW(AM93),)+HLOOKUP(AM$2,DIST!$C$1:$CI$508,ROW('NAV plus Dist'!AM93)+1,FALSE)</f>
        <v>0</v>
      </c>
      <c r="AN94" s="144">
        <f>HLOOKUP(AN$2,NAV!$B$2:$CH$509,ROW(AN93),)+HLOOKUP(AN$2,DIST!$C$1:$CI$508,ROW('NAV plus Dist'!AN93)+1,FALSE)</f>
        <v>0</v>
      </c>
      <c r="AO94" s="144">
        <f>HLOOKUP(AO$2,NAV!$B$2:$CH$509,ROW(AO93),)+HLOOKUP(AO$2,DIST!$C$1:$CI$508,ROW('NAV plus Dist'!AO93)+1,FALSE)</f>
        <v>0</v>
      </c>
      <c r="AP94" s="144">
        <f>HLOOKUP(AP$2,NAV!$B$2:$CH$509,ROW(AP93),)+HLOOKUP(AP$2,DIST!$C$1:$CI$508,ROW('NAV plus Dist'!AP93)+1,FALSE)</f>
        <v>0</v>
      </c>
      <c r="AQ94" s="144">
        <f>HLOOKUP(AQ$2,NAV!$B$2:$CH$509,ROW(AQ93),)+HLOOKUP(AQ$2,DIST!$C$1:$CI$508,ROW('NAV plus Dist'!AQ93)+1,FALSE)</f>
        <v>0</v>
      </c>
      <c r="AR94" s="144">
        <f>HLOOKUP(AR$2,NAV!$B$2:$CH$509,ROW(AR93),)+HLOOKUP(AR$2,DIST!$C$1:$CI$508,ROW('NAV plus Dist'!AR93)+1,FALSE)</f>
        <v>0</v>
      </c>
      <c r="AS94" s="144">
        <f>HLOOKUP(AS$2,NAV!$B$2:$CH$509,ROW(AS93),)+HLOOKUP(AS$2,DIST!$C$1:$CI$508,ROW('NAV plus Dist'!AS93)+1,FALSE)</f>
        <v>0</v>
      </c>
      <c r="AT94" s="144">
        <f>HLOOKUP(AT$2,NAV!$B$2:$CH$509,ROW(AT93),)+HLOOKUP(AT$2,DIST!$C$1:$CI$508,ROW('NAV plus Dist'!AT93)+1,FALSE)</f>
        <v>0</v>
      </c>
      <c r="AU94" s="144">
        <f>HLOOKUP(AU$2,NAV!$B$2:$CH$509,ROW(AU93),)+HLOOKUP(AU$2,DIST!$C$1:$CI$508,ROW('NAV plus Dist'!AU93)+1,FALSE)</f>
        <v>0</v>
      </c>
      <c r="AV94" s="144">
        <f>HLOOKUP(AV$2,NAV!$B$2:$CH$509,ROW(AV93),)+HLOOKUP(AV$2,DIST!$C$1:$CI$508,ROW('NAV plus Dist'!AV93)+1,FALSE)</f>
        <v>0</v>
      </c>
      <c r="AW94" s="144">
        <f>HLOOKUP(AW$2,NAV!$B$2:$CH$509,ROW(AW93),)+HLOOKUP(AW$2,DIST!$C$1:$CI$508,ROW('NAV plus Dist'!AW93)+1,FALSE)</f>
        <v>0</v>
      </c>
      <c r="AX94" s="144">
        <f>HLOOKUP(AX$2,NAV!$B$2:$CH$509,ROW(AX93),)+HLOOKUP(AX$2,DIST!$C$1:$CI$508,ROW('NAV plus Dist'!AX93)+1,FALSE)</f>
        <v>0</v>
      </c>
      <c r="AY94" s="144">
        <f>HLOOKUP(AY$2,NAV!$B$2:$CH$509,ROW(AY93),)+HLOOKUP(AY$2,DIST!$C$1:$CI$508,ROW('NAV plus Dist'!AY93)+1,FALSE)</f>
        <v>0</v>
      </c>
      <c r="AZ94" s="144">
        <f>HLOOKUP(AZ$2,NAV!$B$2:$CH$509,ROW(AZ93),)+HLOOKUP(AZ$2,DIST!$C$1:$CI$508,ROW('NAV plus Dist'!AZ93)+1,FALSE)</f>
        <v>0</v>
      </c>
      <c r="BA94" s="144">
        <f>HLOOKUP(BA$2,NAV!$B$2:$CH$509,ROW(BA93),)+HLOOKUP(BA$2,DIST!$C$1:$CI$508,ROW('NAV plus Dist'!BA93)+1,FALSE)</f>
        <v>0</v>
      </c>
      <c r="BB94" s="144">
        <f>HLOOKUP(BB$2,NAV!$B$2:$CH$509,ROW(BB93),)+HLOOKUP(BB$2,DIST!$C$1:$CI$508,ROW('NAV plus Dist'!BB93)+1,FALSE)</f>
        <v>0</v>
      </c>
      <c r="BC94" s="144">
        <f>HLOOKUP(BC$2,NAV!$B$2:$CH$509,ROW(BC93),)+HLOOKUP(BC$2,DIST!$C$1:$CI$508,ROW('NAV plus Dist'!BC93)+1,FALSE)</f>
        <v>0</v>
      </c>
      <c r="BD94" s="144">
        <f>HLOOKUP(BD$2,NAV!$B$2:$CH$509,ROW(BD93),)+HLOOKUP(BD$2,DIST!$C$1:$CI$508,ROW('NAV plus Dist'!BD93)+1,FALSE)</f>
        <v>0</v>
      </c>
      <c r="BE94" s="144">
        <f>HLOOKUP(BE$2,NAV!$B$2:$CH$509,ROW(BE93),)+HLOOKUP(BE$2,DIST!$C$1:$CI$508,ROW('NAV plus Dist'!BE93)+1,FALSE)</f>
        <v>0</v>
      </c>
      <c r="BF94" s="144">
        <f>HLOOKUP(BF$2,NAV!$B$2:$CH$509,ROW(BF93),)+HLOOKUP(BF$2,DIST!$C$1:$CI$508,ROW('NAV plus Dist'!BF93)+1,FALSE)</f>
        <v>0</v>
      </c>
      <c r="BG94" s="144">
        <f>HLOOKUP(BG$2,NAV!$B$2:$CH$509,ROW(BG93),)+HLOOKUP(BG$2,DIST!$C$1:$CI$508,ROW('NAV plus Dist'!BG93)+1,FALSE)</f>
        <v>0</v>
      </c>
      <c r="BH94" s="144">
        <f>HLOOKUP(BH$2,NAV!$B$2:$CH$509,ROW(BH93),)+HLOOKUP(BH$2,DIST!$C$1:$CI$508,ROW('NAV plus Dist'!BH93)+1,FALSE)</f>
        <v>0</v>
      </c>
      <c r="BI94" s="144">
        <f>HLOOKUP(BI$2,NAV!$B$2:$CH$509,ROW(BI93),)+HLOOKUP(BI$2,DIST!$C$1:$CI$508,ROW('NAV plus Dist'!BI93)+1,FALSE)</f>
        <v>0</v>
      </c>
      <c r="BJ94" s="144">
        <f>HLOOKUP(BJ$2,NAV!$B$2:$CH$509,ROW(BJ93),)+HLOOKUP(BJ$2,DIST!$C$1:$CI$508,ROW('NAV plus Dist'!BJ93)+1,FALSE)</f>
        <v>0</v>
      </c>
      <c r="BK94" s="144">
        <f>HLOOKUP(BK$2,NAV!$B$2:$CH$509,ROW(BK93),)+HLOOKUP(BK$2,DIST!$C$1:$CI$508,ROW('NAV plus Dist'!BK93)+1,FALSE)</f>
        <v>0</v>
      </c>
      <c r="BL94" s="144">
        <f>HLOOKUP(BL$2,NAV!$B$2:$CH$509,ROW(BL93),)+HLOOKUP(BL$2,DIST!$C$1:$CI$508,ROW('NAV plus Dist'!BL93)+1,FALSE)</f>
        <v>0</v>
      </c>
      <c r="BM94" s="144">
        <f>HLOOKUP(BM$2,NAV!$B$2:$CH$509,ROW(BM93),)+HLOOKUP(BM$2,DIST!$C$1:$CI$508,ROW('NAV plus Dist'!BM93)+1,FALSE)</f>
        <v>0</v>
      </c>
      <c r="BN94" s="144">
        <f>HLOOKUP(BN$2,NAV!$B$2:$CH$509,ROW(BN93),)+HLOOKUP(BN$2,DIST!$C$1:$CI$508,ROW('NAV plus Dist'!BN93)+1,FALSE)</f>
        <v>0</v>
      </c>
      <c r="BO94" s="144">
        <f>HLOOKUP(BO$2,NAV!$B$2:$CH$509,ROW(BO93),)+HLOOKUP(BO$2,DIST!$C$1:$CI$508,ROW('NAV plus Dist'!BO93)+1,FALSE)</f>
        <v>0</v>
      </c>
      <c r="BP94" s="144">
        <f>HLOOKUP(BP$2,NAV!$B$2:$CH$509,ROW(BP93),)+HLOOKUP(BP$2,DIST!$C$1:$CI$508,ROW('NAV plus Dist'!BP93)+1,FALSE)</f>
        <v>0</v>
      </c>
      <c r="BQ94" s="144">
        <f>HLOOKUP(BQ$2,NAV!$B$2:$CH$509,ROW(BQ93),)+HLOOKUP(BQ$2,DIST!$C$1:$CI$508,ROW('NAV plus Dist'!BQ93)+1,FALSE)</f>
        <v>0</v>
      </c>
      <c r="BR94" s="144">
        <f>HLOOKUP(BR$2,NAV!$B$2:$CH$509,ROW(BR93),)+HLOOKUP(BR$2,DIST!$C$1:$CI$508,ROW('NAV plus Dist'!BR93)+1,FALSE)</f>
        <v>0</v>
      </c>
      <c r="BS94" s="144">
        <f>HLOOKUP(BS$2,NAV!$B$2:$CH$509,ROW(BS93),)+HLOOKUP(BS$2,DIST!$C$1:$CI$508,ROW('NAV plus Dist'!BS93)+1,FALSE)</f>
        <v>0</v>
      </c>
      <c r="BT94" s="144">
        <f>HLOOKUP(BT$2,NAV!$B$2:$CH$509,ROW(BT93),)+HLOOKUP(BT$2,DIST!$C$1:$CI$508,ROW('NAV plus Dist'!BT93)+1,FALSE)</f>
        <v>0</v>
      </c>
      <c r="BU94" s="144">
        <f>HLOOKUP(BU$2,NAV!$B$2:$CH$509,ROW(BU93),)+HLOOKUP(BU$2,DIST!$C$1:$CI$508,ROW('NAV plus Dist'!BU93)+1,FALSE)</f>
        <v>0</v>
      </c>
      <c r="BV94" s="144">
        <f>HLOOKUP(BV$2,NAV!$B$2:$CH$509,ROW(BV93),)+HLOOKUP(BV$2,DIST!$C$1:$CI$508,ROW('NAV plus Dist'!BV93)+1,FALSE)</f>
        <v>0</v>
      </c>
      <c r="BW94" s="144">
        <f>HLOOKUP(BW$2,NAV!$B$2:$CH$509,ROW(BW93),)+HLOOKUP(BW$2,DIST!$C$1:$CI$508,ROW('NAV plus Dist'!BW93)+1,FALSE)</f>
        <v>0</v>
      </c>
      <c r="BX94" s="144">
        <f>HLOOKUP(BX$2,NAV!$B$2:$CH$509,ROW(BX93),)+HLOOKUP(BX$2,DIST!$C$1:$CI$508,ROW('NAV plus Dist'!BX93)+1,FALSE)</f>
        <v>0</v>
      </c>
      <c r="BY94" s="144">
        <f>HLOOKUP(BY$2,NAV!$B$2:$CH$509,ROW(BY93),)+HLOOKUP(BY$2,DIST!$C$1:$CI$508,ROW('NAV plus Dist'!BY93)+1,FALSE)</f>
        <v>0</v>
      </c>
      <c r="BZ94" s="144">
        <f>HLOOKUP(BZ$2,NAV!$B$2:$CH$509,ROW(BZ93),)+HLOOKUP(BZ$2,DIST!$C$1:$CI$508,ROW('NAV plus Dist'!BZ93)+1,FALSE)</f>
        <v>0</v>
      </c>
      <c r="CA94" s="144">
        <f>HLOOKUP(CA$2,NAV!$B$2:$CH$509,ROW(CA93),)+HLOOKUP(CA$2,DIST!$C$1:$CI$508,ROW('NAV plus Dist'!CA93)+1,FALSE)</f>
        <v>0</v>
      </c>
      <c r="CB94" s="144">
        <f>HLOOKUP(CB$2,NAV!$B$2:$CH$509,ROW(CB93),)+HLOOKUP(CB$2,DIST!$C$1:$CI$508,ROW('NAV plus Dist'!CB93)+1,FALSE)</f>
        <v>0</v>
      </c>
      <c r="CC94" s="144">
        <f>HLOOKUP(CC$2,NAV!$B$2:$CH$509,ROW(CC93),)+HLOOKUP(CC$2,DIST!$C$1:$CI$508,ROW('NAV plus Dist'!CC93)+1,FALSE)</f>
        <v>0</v>
      </c>
      <c r="CD94" s="144">
        <f>HLOOKUP(CD$2,NAV!$B$2:$CH$509,ROW(CD93),)+HLOOKUP(CD$2,DIST!$C$1:$CI$508,ROW('NAV plus Dist'!CD93)+1,FALSE)</f>
        <v>0</v>
      </c>
      <c r="CE94" s="144">
        <f>HLOOKUP(CE$2,NAV!$B$2:$CH$509,ROW(CE93),)+HLOOKUP(CE$2,DIST!$C$1:$CI$508,ROW('NAV plus Dist'!CE93)+1,FALSE)</f>
        <v>0</v>
      </c>
      <c r="CF94" s="144">
        <f>HLOOKUP(CF$2,NAV!$B$2:$CH$509,ROW(CF93),)+HLOOKUP(CF$2,DIST!$C$1:$CI$508,ROW('NAV plus Dist'!CF93)+1,FALSE)</f>
        <v>0</v>
      </c>
      <c r="CG94" s="144">
        <f>HLOOKUP(CG$2,NAV!$B$2:$CH$509,ROW(CG93),)+HLOOKUP(CG$2,DIST!$C$1:$CI$508,ROW('NAV plus Dist'!CG93)+1,FALSE)</f>
        <v>0</v>
      </c>
      <c r="CH94" s="144">
        <f>HLOOKUP(CH$2,NAV!$B$2:$CH$509,ROW(CH93),)+HLOOKUP(CH$2,DIST!$C$1:$CI$508,ROW('NAV plus Dist'!CH93)+1,FALSE)</f>
        <v>0</v>
      </c>
      <c r="CI94" s="144">
        <f>HLOOKUP(CI$2,NAV!$B$2:$CH$509,ROW(CI93),)+HLOOKUP(CI$2,DIST!$C$1:$CI$508,ROW('NAV plus Dist'!CI93)+1,FALSE)</f>
        <v>0</v>
      </c>
      <c r="CJ94" s="144">
        <f>HLOOKUP(CJ$2,NAV!$B$2:$AAA$509,ROW(CJ93),)+HLOOKUP(CJ$2,DIST!$C$1:$AAJ$508,ROW('NAV plus Dist'!CJ93)+1,FALSE)</f>
        <v>0</v>
      </c>
      <c r="CK94" s="144">
        <f>HLOOKUP(CK$2,NAV!$B$2:$AAA$509,ROW(CK93),)+HLOOKUP(CK$2,DIST!$C$1:$AAJ$508,ROW('NAV plus Dist'!CK93)+1,FALSE)</f>
        <v>0</v>
      </c>
      <c r="CL94" s="144">
        <f>HLOOKUP(CL$2,NAV!$B$2:$AAA$509,ROW(CL93),)+HLOOKUP(CL$2,DIST!$C$1:$AAJ$508,ROW('NAV plus Dist'!CL93)+1,FALSE)</f>
        <v>0</v>
      </c>
      <c r="CM94" s="144">
        <f>HLOOKUP(CM$2,NAV!$B$2:$AAA$509,ROW(CM93),)+HLOOKUP(CM$2,DIST!$C$1:$AAJ$508,ROW('NAV plus Dist'!CM93)+1,FALSE)</f>
        <v>0</v>
      </c>
      <c r="CN94" s="144">
        <f>HLOOKUP(CN$2,NAV!$B$2:$AAA$509,ROW(CN93),)+HLOOKUP(CN$2,DIST!$C$1:$AAJ$508,ROW('NAV plus Dist'!CN93)+1,FALSE)</f>
        <v>0</v>
      </c>
      <c r="CO94" s="144">
        <f>HLOOKUP(CO$2,NAV!$B$2:$AAA$509,ROW(CO93),)+HLOOKUP(CO$2,DIST!$C$1:$AAJ$508,ROW('NAV plus Dist'!CO93)+1,FALSE)</f>
        <v>0</v>
      </c>
      <c r="CP94" s="144">
        <f>HLOOKUP(CP$2,NAV!$B$2:$AAA$509,ROW(CP93),)+HLOOKUP(CP$2,DIST!$C$1:$AAJ$508,ROW('NAV plus Dist'!CP93)+1,FALSE)</f>
        <v>0</v>
      </c>
      <c r="CQ94" s="144">
        <f>HLOOKUP(CQ$2,NAV!$B$2:$AAA$509,ROW(CQ93),)+HLOOKUP(CQ$2,DIST!$C$1:$AAJ$508,ROW('NAV plus Dist'!CQ93)+1,FALSE)</f>
        <v>0</v>
      </c>
      <c r="CR94" s="144">
        <f>HLOOKUP(CR$2,NAV!$B$2:$AAA$509,ROW(CR93),)+HLOOKUP(CR$2,DIST!$C$1:$AAJ$508,ROW('NAV plus Dist'!CR93)+1,FALSE)</f>
        <v>0</v>
      </c>
      <c r="CS94" s="144">
        <f>HLOOKUP(CS$2,NAV!$B$2:$AAA$509,ROW(CS93),)+HLOOKUP(CS$2,DIST!$C$1:$AAJ$508,ROW('NAV plus Dist'!CS93)+1,FALSE)</f>
        <v>0</v>
      </c>
      <c r="CT94" s="144">
        <f>HLOOKUP(CT$2,NAV!$B$2:$AAA$509,ROW(CT93),)+HLOOKUP(CT$2,DIST!$C$1:$AAJ$508,ROW('NAV plus Dist'!CT93)+1,FALSE)</f>
        <v>0</v>
      </c>
      <c r="CU94" s="144">
        <f>HLOOKUP(CU$2,NAV!$B$2:$AAA$509,ROW(CU93),)+HLOOKUP(CU$2,DIST!$C$1:$AAJ$508,ROW('NAV plus Dist'!CU93)+1,FALSE)</f>
        <v>0</v>
      </c>
      <c r="CV94" s="144">
        <f>HLOOKUP(CV$2,NAV!$B$2:$AAA$509,ROW(CV93),)+HLOOKUP(CV$2,DIST!$C$1:$AAJ$508,ROW('NAV plus Dist'!CV93)+1,FALSE)</f>
        <v>0</v>
      </c>
      <c r="CW94" s="144">
        <f>HLOOKUP(CW$2,NAV!$B$2:$AAA$509,ROW(CW93),)+HLOOKUP(CW$2,DIST!$C$1:$AAJ$508,ROW('NAV plus Dist'!CW93)+1,FALSE)</f>
        <v>0</v>
      </c>
      <c r="CX94" s="144">
        <f>HLOOKUP(CX$2,NAV!$B$2:$AAA$509,ROW(CX93),)+HLOOKUP(CX$2,DIST!$C$1:$AAJ$508,ROW('NAV plus Dist'!CX93)+1,FALSE)</f>
        <v>0</v>
      </c>
      <c r="CY94" s="144">
        <f>HLOOKUP(CY$2,NAV!$B$2:$AAA$509,ROW(CY93),)+HLOOKUP(CY$2,DIST!$C$1:$AAJ$508,ROW('NAV plus Dist'!CY93)+1,FALSE)</f>
        <v>0</v>
      </c>
      <c r="CZ94" s="144">
        <f>HLOOKUP(CZ$2,NAV!$B$2:$AAA$509,ROW(CZ93),)+HLOOKUP(CZ$2,DIST!$C$1:$AAJ$508,ROW('NAV plus Dist'!CZ93)+1,FALSE)</f>
        <v>0</v>
      </c>
      <c r="DA94" s="144">
        <f>HLOOKUP(DA$2,NAV!$B$2:$AAA$509,ROW(DA93),)+HLOOKUP(DA$2,DIST!$C$1:$AAJ$508,ROW('NAV plus Dist'!DA93)+1,FALSE)</f>
        <v>0</v>
      </c>
      <c r="DB94" s="144">
        <f>HLOOKUP(DB$2,NAV!$B$2:$AAA$509,ROW(DB93),)+HLOOKUP(DB$2,DIST!$C$1:$AAJ$508,ROW('NAV plus Dist'!DB93)+1,FALSE)</f>
        <v>0</v>
      </c>
      <c r="DC94" s="144">
        <f>HLOOKUP(DC$2,NAV!$B$2:$AAA$509,ROW(DC93),)+HLOOKUP(DC$2,DIST!$C$1:$AAJ$508,ROW('NAV plus Dist'!DC93)+1,FALSE)</f>
        <v>0</v>
      </c>
      <c r="DD94" s="144">
        <f>HLOOKUP(DD$2,NAV!$B$2:$AAA$509,ROW(DD93),)+HLOOKUP(DD$2,DIST!$C$1:$AAJ$508,ROW('NAV plus Dist'!DD93)+1,FALSE)</f>
        <v>0</v>
      </c>
      <c r="DE94" s="144">
        <f>HLOOKUP(DE$2,NAV!$B$2:$AAA$509,ROW(DE93),)+HLOOKUP(DE$2,DIST!$C$1:$AAJ$508,ROW('NAV plus Dist'!DE93)+1,FALSE)</f>
        <v>0</v>
      </c>
      <c r="DF94" s="144">
        <f>HLOOKUP(DF$2,NAV!$B$2:$AAA$509,ROW(DF93),)+HLOOKUP(DF$2,DIST!$C$1:$AAJ$508,ROW('NAV plus Dist'!DF93)+1,FALSE)</f>
        <v>0</v>
      </c>
      <c r="DG94" s="144">
        <f>HLOOKUP(DG$2,NAV!$B$2:$AAA$509,ROW(DG93),)+HLOOKUP(DG$2,DIST!$C$1:$AAJ$508,ROW('NAV plus Dist'!DG93)+1,FALSE)</f>
        <v>0</v>
      </c>
      <c r="DH94" s="144">
        <f>HLOOKUP(DH$2,NAV!$B$2:$AAA$509,ROW(DH93),)+HLOOKUP(DH$2,DIST!$C$1:$AAJ$508,ROW('NAV plus Dist'!DH93)+1,FALSE)</f>
        <v>0</v>
      </c>
    </row>
    <row r="95" spans="1:112">
      <c r="A95" s="94">
        <f t="shared" si="76"/>
        <v>104</v>
      </c>
      <c r="B95" s="148">
        <f t="shared" si="77"/>
        <v>42886</v>
      </c>
      <c r="C95" s="144">
        <f>HLOOKUP(C$2,NAV!$B$2:$CH$509,ROW(C94),)+HLOOKUP(C$2,DIST!$C$1:$CI$508,ROW('NAV plus Dist'!C94)+1,FALSE)</f>
        <v>9.1919999999999984</v>
      </c>
      <c r="D95" s="144">
        <f>HLOOKUP(D$2,NAV!$B$2:$CH$509,ROW(D94),)+HLOOKUP(D$2,DIST!$C$1:$CI$508,ROW('NAV plus Dist'!D94)+1,FALSE)</f>
        <v>0</v>
      </c>
      <c r="E95" s="144">
        <f>HLOOKUP(E$2,NAV!$B$2:$CH$509,ROW(E94),)+HLOOKUP(E$2,DIST!$C$1:$CI$508,ROW('NAV plus Dist'!E94)+1,FALSE)</f>
        <v>0</v>
      </c>
      <c r="F95" s="144">
        <f>HLOOKUP(F$2,NAV!$B$2:$CH$509,ROW(F94),)+HLOOKUP(F$2,DIST!$C$1:$CI$508,ROW('NAV plus Dist'!F94)+1,FALSE)</f>
        <v>0</v>
      </c>
      <c r="G95" s="144">
        <f>HLOOKUP(G$2,NAV!$B$2:$CH$509,ROW(G94),)+HLOOKUP(G$2,DIST!$C$1:$CI$508,ROW('NAV plus Dist'!G94)+1,FALSE)</f>
        <v>0</v>
      </c>
      <c r="H95" s="144">
        <f>HLOOKUP(H$2,NAV!$B$2:$CH$509,ROW(H94),)+HLOOKUP(H$2,DIST!$C$1:$CI$508,ROW('NAV plus Dist'!H94)+1,FALSE)</f>
        <v>0</v>
      </c>
      <c r="I95" s="144">
        <f>HLOOKUP(I$2,NAV!$B$2:$CH$509,ROW(I94),)+HLOOKUP(I$2,DIST!$C$1:$CI$508,ROW('NAV plus Dist'!I94)+1,FALSE)</f>
        <v>0</v>
      </c>
      <c r="J95" s="144">
        <f>HLOOKUP(J$2,NAV!$B$2:$CH$509,ROW(J94),)+HLOOKUP(J$2,DIST!$C$1:$CI$508,ROW('NAV plus Dist'!J94)+1,FALSE)</f>
        <v>0</v>
      </c>
      <c r="K95" s="144">
        <f>HLOOKUP(K$2,NAV!$B$2:$CH$509,ROW(K94),)+HLOOKUP(K$2,DIST!$C$1:$CI$508,ROW('NAV plus Dist'!K94)+1,FALSE)</f>
        <v>0</v>
      </c>
      <c r="L95" s="144">
        <f>HLOOKUP(L$2,NAV!$B$2:$CH$509,ROW(L94),)+HLOOKUP(L$2,DIST!$C$1:$CI$508,ROW('NAV plus Dist'!L94)+1,FALSE)</f>
        <v>0</v>
      </c>
      <c r="M95" s="144">
        <f>HLOOKUP(M$2,NAV!$B$2:$CH$509,ROW(M94),)+HLOOKUP(M$2,DIST!$C$1:$CI$508,ROW('NAV plus Dist'!M94)+1,FALSE)</f>
        <v>0</v>
      </c>
      <c r="N95" s="144">
        <f>HLOOKUP(N$2,NAV!$B$2:$CH$509,ROW(N94),)+HLOOKUP(N$2,DIST!$C$1:$CI$508,ROW('NAV plus Dist'!N94)+1,FALSE)</f>
        <v>0</v>
      </c>
      <c r="O95" s="144">
        <f>HLOOKUP(O$2,NAV!$B$2:$CH$509,ROW(O94),)+HLOOKUP(O$2,DIST!$C$1:$CI$508,ROW('NAV plus Dist'!O94)+1,FALSE)</f>
        <v>5.3189000000000002</v>
      </c>
      <c r="P95" s="144">
        <f>HLOOKUP(P$2,NAV!$B$2:$CH$509,ROW(P94),)+HLOOKUP(P$2,DIST!$C$1:$CI$508,ROW('NAV plus Dist'!P94)+1,FALSE)</f>
        <v>5.5252999999999997</v>
      </c>
      <c r="Q95" s="144">
        <f>HLOOKUP(Q$2,NAV!$B$2:$CH$509,ROW(Q94),)+HLOOKUP(Q$2,DIST!$C$1:$CI$508,ROW('NAV plus Dist'!Q94)+1,FALSE)</f>
        <v>14.592700000000001</v>
      </c>
      <c r="R95" s="144">
        <f>HLOOKUP(R$2,NAV!$B$2:$CH$509,ROW(R94),)+HLOOKUP(R$2,DIST!$C$1:$CI$508,ROW('NAV plus Dist'!R94)+1,FALSE)</f>
        <v>14.592700000000001</v>
      </c>
      <c r="S95" s="144">
        <f>HLOOKUP(S$2,NAV!$B$2:$CH$509,ROW(S94),)+HLOOKUP(S$2,DIST!$C$1:$CI$508,ROW('NAV plus Dist'!S94)+1,FALSE)</f>
        <v>13.926299999999999</v>
      </c>
      <c r="T95" s="144">
        <f>HLOOKUP(T$2,NAV!$B$2:$CH$509,ROW(T94),)+HLOOKUP(T$2,DIST!$C$1:$CI$508,ROW('NAV plus Dist'!T94)+1,FALSE)</f>
        <v>15.4339</v>
      </c>
      <c r="U95" s="144">
        <f>HLOOKUP(U$2,NAV!$B$2:$CH$509,ROW(U94),)+HLOOKUP(U$2,DIST!$C$1:$CI$508,ROW('NAV plus Dist'!U94)+1,FALSE)</f>
        <v>14.798300000000001</v>
      </c>
      <c r="V95" s="144">
        <f>HLOOKUP(V$2,NAV!$B$2:$CH$509,ROW(V94),)+HLOOKUP(V$2,DIST!$C$1:$CI$508,ROW('NAV plus Dist'!V94)+1,FALSE)</f>
        <v>13.9773</v>
      </c>
      <c r="W95" s="144">
        <f>HLOOKUP(W$2,NAV!$B$2:$CH$509,ROW(W94),)+HLOOKUP(W$2,DIST!$C$1:$CI$508,ROW('NAV plus Dist'!W94)+1,FALSE)</f>
        <v>13.9773</v>
      </c>
      <c r="X95" s="144">
        <f>HLOOKUP(X$2,NAV!$B$2:$CH$509,ROW(X94),)+HLOOKUP(X$2,DIST!$C$1:$CI$508,ROW('NAV plus Dist'!X94)+1,FALSE)</f>
        <v>13.9975</v>
      </c>
      <c r="Y95" s="144">
        <f>HLOOKUP(Y$2,NAV!$B$2:$CH$509,ROW(Y94),)+HLOOKUP(Y$2,DIST!$C$1:$CI$508,ROW('NAV plus Dist'!Y94)+1,FALSE)</f>
        <v>15.1685</v>
      </c>
      <c r="Z95" s="144">
        <f>HLOOKUP(Z$2,NAV!$B$2:$CH$509,ROW(Z94),)+HLOOKUP(Z$2,DIST!$C$1:$CI$508,ROW('NAV plus Dist'!Z94)+1,FALSE)</f>
        <v>14.4323</v>
      </c>
      <c r="AA95" s="144">
        <f>HLOOKUP(AA$2,NAV!$B$2:$CH$509,ROW(AA94),)+HLOOKUP(AA$2,DIST!$C$1:$CI$508,ROW('NAV plus Dist'!AA94)+1,FALSE)</f>
        <v>8.9003999999999994</v>
      </c>
      <c r="AB95" s="144">
        <f>HLOOKUP(AB$2,NAV!$B$2:$CH$509,ROW(AB94),)+HLOOKUP(AB$2,DIST!$C$1:$CI$508,ROW('NAV plus Dist'!AB94)+1,FALSE)</f>
        <v>0</v>
      </c>
      <c r="AC95" s="144">
        <f>HLOOKUP(AC$2,NAV!$B$2:$CH$509,ROW(AC94),)+HLOOKUP(AC$2,DIST!$C$1:$CI$508,ROW('NAV plus Dist'!AC94)+1,FALSE)</f>
        <v>9.0863999999999994</v>
      </c>
      <c r="AD95" s="144">
        <f>HLOOKUP(AD$2,NAV!$B$2:$CH$509,ROW(AD94),)+HLOOKUP(AD$2,DIST!$C$1:$CI$508,ROW('NAV plus Dist'!AD94)+1,FALSE)</f>
        <v>0</v>
      </c>
      <c r="AE95" s="144">
        <f>HLOOKUP(AE$2,NAV!$B$2:$CH$509,ROW(AE94),)+HLOOKUP(AE$2,DIST!$C$1:$CI$508,ROW('NAV plus Dist'!AE94)+1,FALSE)</f>
        <v>0</v>
      </c>
      <c r="AF95" s="144">
        <f>HLOOKUP(AF$2,NAV!$B$2:$CH$509,ROW(AF94),)+HLOOKUP(AF$2,DIST!$C$1:$CI$508,ROW('NAV plus Dist'!AF94)+1,FALSE)</f>
        <v>8.5081999999999987</v>
      </c>
      <c r="AG95" s="144">
        <f>HLOOKUP(AG$2,NAV!$B$2:$CH$509,ROW(AG94),)+HLOOKUP(AG$2,DIST!$C$1:$CI$508,ROW('NAV plus Dist'!AG94)+1,FALSE)</f>
        <v>0</v>
      </c>
      <c r="AH95" s="144">
        <f>HLOOKUP(AH$2,NAV!$B$2:$CH$509,ROW(AH94),)+HLOOKUP(AH$2,DIST!$C$1:$CI$508,ROW('NAV plus Dist'!AH94)+1,FALSE)</f>
        <v>8.4045999999999985</v>
      </c>
      <c r="AI95" s="144">
        <f>HLOOKUP(AI$2,NAV!$B$2:$CH$509,ROW(AI94),)+HLOOKUP(AI$2,DIST!$C$1:$CI$508,ROW('NAV plus Dist'!AI94)+1,FALSE)</f>
        <v>0</v>
      </c>
      <c r="AJ95" s="144">
        <f>HLOOKUP(AJ$2,NAV!$B$2:$CH$509,ROW(AJ94),)+HLOOKUP(AJ$2,DIST!$C$1:$CI$508,ROW('NAV plus Dist'!AJ94)+1,FALSE)</f>
        <v>0</v>
      </c>
      <c r="AK95" s="144">
        <f>HLOOKUP(AK$2,NAV!$B$2:$CH$509,ROW(AK94),)+HLOOKUP(AK$2,DIST!$C$1:$CI$508,ROW('NAV plus Dist'!AK94)+1,FALSE)</f>
        <v>0</v>
      </c>
      <c r="AL95" s="144">
        <f>HLOOKUP(AL$2,NAV!$B$2:$CH$509,ROW(AL94),)+HLOOKUP(AL$2,DIST!$C$1:$CI$508,ROW('NAV plus Dist'!AL94)+1,FALSE)</f>
        <v>0</v>
      </c>
      <c r="AM95" s="144">
        <f>HLOOKUP(AM$2,NAV!$B$2:$CH$509,ROW(AM94),)+HLOOKUP(AM$2,DIST!$C$1:$CI$508,ROW('NAV plus Dist'!AM94)+1,FALSE)</f>
        <v>0</v>
      </c>
      <c r="AN95" s="144">
        <f>HLOOKUP(AN$2,NAV!$B$2:$CH$509,ROW(AN94),)+HLOOKUP(AN$2,DIST!$C$1:$CI$508,ROW('NAV plus Dist'!AN94)+1,FALSE)</f>
        <v>0</v>
      </c>
      <c r="AO95" s="144">
        <f>HLOOKUP(AO$2,NAV!$B$2:$CH$509,ROW(AO94),)+HLOOKUP(AO$2,DIST!$C$1:$CI$508,ROW('NAV plus Dist'!AO94)+1,FALSE)</f>
        <v>0</v>
      </c>
      <c r="AP95" s="144">
        <f>HLOOKUP(AP$2,NAV!$B$2:$CH$509,ROW(AP94),)+HLOOKUP(AP$2,DIST!$C$1:$CI$508,ROW('NAV plus Dist'!AP94)+1,FALSE)</f>
        <v>0</v>
      </c>
      <c r="AQ95" s="144">
        <f>HLOOKUP(AQ$2,NAV!$B$2:$CH$509,ROW(AQ94),)+HLOOKUP(AQ$2,DIST!$C$1:$CI$508,ROW('NAV plus Dist'!AQ94)+1,FALSE)</f>
        <v>0</v>
      </c>
      <c r="AR95" s="144">
        <f>HLOOKUP(AR$2,NAV!$B$2:$CH$509,ROW(AR94),)+HLOOKUP(AR$2,DIST!$C$1:$CI$508,ROW('NAV plus Dist'!AR94)+1,FALSE)</f>
        <v>0</v>
      </c>
      <c r="AS95" s="144">
        <f>HLOOKUP(AS$2,NAV!$B$2:$CH$509,ROW(AS94),)+HLOOKUP(AS$2,DIST!$C$1:$CI$508,ROW('NAV plus Dist'!AS94)+1,FALSE)</f>
        <v>0</v>
      </c>
      <c r="AT95" s="144">
        <f>HLOOKUP(AT$2,NAV!$B$2:$CH$509,ROW(AT94),)+HLOOKUP(AT$2,DIST!$C$1:$CI$508,ROW('NAV plus Dist'!AT94)+1,FALSE)</f>
        <v>0</v>
      </c>
      <c r="AU95" s="144">
        <f>HLOOKUP(AU$2,NAV!$B$2:$CH$509,ROW(AU94),)+HLOOKUP(AU$2,DIST!$C$1:$CI$508,ROW('NAV plus Dist'!AU94)+1,FALSE)</f>
        <v>0</v>
      </c>
      <c r="AV95" s="144">
        <f>HLOOKUP(AV$2,NAV!$B$2:$CH$509,ROW(AV94),)+HLOOKUP(AV$2,DIST!$C$1:$CI$508,ROW('NAV plus Dist'!AV94)+1,FALSE)</f>
        <v>0</v>
      </c>
      <c r="AW95" s="144">
        <f>HLOOKUP(AW$2,NAV!$B$2:$CH$509,ROW(AW94),)+HLOOKUP(AW$2,DIST!$C$1:$CI$508,ROW('NAV plus Dist'!AW94)+1,FALSE)</f>
        <v>0</v>
      </c>
      <c r="AX95" s="144">
        <f>HLOOKUP(AX$2,NAV!$B$2:$CH$509,ROW(AX94),)+HLOOKUP(AX$2,DIST!$C$1:$CI$508,ROW('NAV plus Dist'!AX94)+1,FALSE)</f>
        <v>0</v>
      </c>
      <c r="AY95" s="144">
        <f>HLOOKUP(AY$2,NAV!$B$2:$CH$509,ROW(AY94),)+HLOOKUP(AY$2,DIST!$C$1:$CI$508,ROW('NAV plus Dist'!AY94)+1,FALSE)</f>
        <v>0</v>
      </c>
      <c r="AZ95" s="144">
        <f>HLOOKUP(AZ$2,NAV!$B$2:$CH$509,ROW(AZ94),)+HLOOKUP(AZ$2,DIST!$C$1:$CI$508,ROW('NAV plus Dist'!AZ94)+1,FALSE)</f>
        <v>0</v>
      </c>
      <c r="BA95" s="144">
        <f>HLOOKUP(BA$2,NAV!$B$2:$CH$509,ROW(BA94),)+HLOOKUP(BA$2,DIST!$C$1:$CI$508,ROW('NAV plus Dist'!BA94)+1,FALSE)</f>
        <v>0</v>
      </c>
      <c r="BB95" s="144">
        <f>HLOOKUP(BB$2,NAV!$B$2:$CH$509,ROW(BB94),)+HLOOKUP(BB$2,DIST!$C$1:$CI$508,ROW('NAV plus Dist'!BB94)+1,FALSE)</f>
        <v>0</v>
      </c>
      <c r="BC95" s="144">
        <f>HLOOKUP(BC$2,NAV!$B$2:$CH$509,ROW(BC94),)+HLOOKUP(BC$2,DIST!$C$1:$CI$508,ROW('NAV plus Dist'!BC94)+1,FALSE)</f>
        <v>0</v>
      </c>
      <c r="BD95" s="144">
        <f>HLOOKUP(BD$2,NAV!$B$2:$CH$509,ROW(BD94),)+HLOOKUP(BD$2,DIST!$C$1:$CI$508,ROW('NAV plus Dist'!BD94)+1,FALSE)</f>
        <v>0</v>
      </c>
      <c r="BE95" s="144">
        <f>HLOOKUP(BE$2,NAV!$B$2:$CH$509,ROW(BE94),)+HLOOKUP(BE$2,DIST!$C$1:$CI$508,ROW('NAV plus Dist'!BE94)+1,FALSE)</f>
        <v>0</v>
      </c>
      <c r="BF95" s="144">
        <f>HLOOKUP(BF$2,NAV!$B$2:$CH$509,ROW(BF94),)+HLOOKUP(BF$2,DIST!$C$1:$CI$508,ROW('NAV plus Dist'!BF94)+1,FALSE)</f>
        <v>0</v>
      </c>
      <c r="BG95" s="144">
        <f>HLOOKUP(BG$2,NAV!$B$2:$CH$509,ROW(BG94),)+HLOOKUP(BG$2,DIST!$C$1:$CI$508,ROW('NAV plus Dist'!BG94)+1,FALSE)</f>
        <v>0</v>
      </c>
      <c r="BH95" s="144">
        <f>HLOOKUP(BH$2,NAV!$B$2:$CH$509,ROW(BH94),)+HLOOKUP(BH$2,DIST!$C$1:$CI$508,ROW('NAV plus Dist'!BH94)+1,FALSE)</f>
        <v>0</v>
      </c>
      <c r="BI95" s="144">
        <f>HLOOKUP(BI$2,NAV!$B$2:$CH$509,ROW(BI94),)+HLOOKUP(BI$2,DIST!$C$1:$CI$508,ROW('NAV plus Dist'!BI94)+1,FALSE)</f>
        <v>0</v>
      </c>
      <c r="BJ95" s="144">
        <f>HLOOKUP(BJ$2,NAV!$B$2:$CH$509,ROW(BJ94),)+HLOOKUP(BJ$2,DIST!$C$1:$CI$508,ROW('NAV plus Dist'!BJ94)+1,FALSE)</f>
        <v>0</v>
      </c>
      <c r="BK95" s="144">
        <f>HLOOKUP(BK$2,NAV!$B$2:$CH$509,ROW(BK94),)+HLOOKUP(BK$2,DIST!$C$1:$CI$508,ROW('NAV plus Dist'!BK94)+1,FALSE)</f>
        <v>0</v>
      </c>
      <c r="BL95" s="144">
        <f>HLOOKUP(BL$2,NAV!$B$2:$CH$509,ROW(BL94),)+HLOOKUP(BL$2,DIST!$C$1:$CI$508,ROW('NAV plus Dist'!BL94)+1,FALSE)</f>
        <v>0</v>
      </c>
      <c r="BM95" s="144">
        <f>HLOOKUP(BM$2,NAV!$B$2:$CH$509,ROW(BM94),)+HLOOKUP(BM$2,DIST!$C$1:$CI$508,ROW('NAV plus Dist'!BM94)+1,FALSE)</f>
        <v>0</v>
      </c>
      <c r="BN95" s="144">
        <f>HLOOKUP(BN$2,NAV!$B$2:$CH$509,ROW(BN94),)+HLOOKUP(BN$2,DIST!$C$1:$CI$508,ROW('NAV plus Dist'!BN94)+1,FALSE)</f>
        <v>0</v>
      </c>
      <c r="BO95" s="144">
        <f>HLOOKUP(BO$2,NAV!$B$2:$CH$509,ROW(BO94),)+HLOOKUP(BO$2,DIST!$C$1:$CI$508,ROW('NAV plus Dist'!BO94)+1,FALSE)</f>
        <v>0</v>
      </c>
      <c r="BP95" s="144">
        <f>HLOOKUP(BP$2,NAV!$B$2:$CH$509,ROW(BP94),)+HLOOKUP(BP$2,DIST!$C$1:$CI$508,ROW('NAV plus Dist'!BP94)+1,FALSE)</f>
        <v>0</v>
      </c>
      <c r="BQ95" s="144">
        <f>HLOOKUP(BQ$2,NAV!$B$2:$CH$509,ROW(BQ94),)+HLOOKUP(BQ$2,DIST!$C$1:$CI$508,ROW('NAV plus Dist'!BQ94)+1,FALSE)</f>
        <v>0</v>
      </c>
      <c r="BR95" s="144">
        <f>HLOOKUP(BR$2,NAV!$B$2:$CH$509,ROW(BR94),)+HLOOKUP(BR$2,DIST!$C$1:$CI$508,ROW('NAV plus Dist'!BR94)+1,FALSE)</f>
        <v>0</v>
      </c>
      <c r="BS95" s="144">
        <f>HLOOKUP(BS$2,NAV!$B$2:$CH$509,ROW(BS94),)+HLOOKUP(BS$2,DIST!$C$1:$CI$508,ROW('NAV plus Dist'!BS94)+1,FALSE)</f>
        <v>0</v>
      </c>
      <c r="BT95" s="144">
        <f>HLOOKUP(BT$2,NAV!$B$2:$CH$509,ROW(BT94),)+HLOOKUP(BT$2,DIST!$C$1:$CI$508,ROW('NAV plus Dist'!BT94)+1,FALSE)</f>
        <v>0</v>
      </c>
      <c r="BU95" s="144">
        <f>HLOOKUP(BU$2,NAV!$B$2:$CH$509,ROW(BU94),)+HLOOKUP(BU$2,DIST!$C$1:$CI$508,ROW('NAV plus Dist'!BU94)+1,FALSE)</f>
        <v>0</v>
      </c>
      <c r="BV95" s="144">
        <f>HLOOKUP(BV$2,NAV!$B$2:$CH$509,ROW(BV94),)+HLOOKUP(BV$2,DIST!$C$1:$CI$508,ROW('NAV plus Dist'!BV94)+1,FALSE)</f>
        <v>0</v>
      </c>
      <c r="BW95" s="144">
        <f>HLOOKUP(BW$2,NAV!$B$2:$CH$509,ROW(BW94),)+HLOOKUP(BW$2,DIST!$C$1:$CI$508,ROW('NAV plus Dist'!BW94)+1,FALSE)</f>
        <v>0</v>
      </c>
      <c r="BX95" s="144">
        <f>HLOOKUP(BX$2,NAV!$B$2:$CH$509,ROW(BX94),)+HLOOKUP(BX$2,DIST!$C$1:$CI$508,ROW('NAV plus Dist'!BX94)+1,FALSE)</f>
        <v>0</v>
      </c>
      <c r="BY95" s="144">
        <f>HLOOKUP(BY$2,NAV!$B$2:$CH$509,ROW(BY94),)+HLOOKUP(BY$2,DIST!$C$1:$CI$508,ROW('NAV plus Dist'!BY94)+1,FALSE)</f>
        <v>0</v>
      </c>
      <c r="BZ95" s="144">
        <f>HLOOKUP(BZ$2,NAV!$B$2:$CH$509,ROW(BZ94),)+HLOOKUP(BZ$2,DIST!$C$1:$CI$508,ROW('NAV plus Dist'!BZ94)+1,FALSE)</f>
        <v>0</v>
      </c>
      <c r="CA95" s="144">
        <f>HLOOKUP(CA$2,NAV!$B$2:$CH$509,ROW(CA94),)+HLOOKUP(CA$2,DIST!$C$1:$CI$508,ROW('NAV plus Dist'!CA94)+1,FALSE)</f>
        <v>0</v>
      </c>
      <c r="CB95" s="144">
        <f>HLOOKUP(CB$2,NAV!$B$2:$CH$509,ROW(CB94),)+HLOOKUP(CB$2,DIST!$C$1:$CI$508,ROW('NAV plus Dist'!CB94)+1,FALSE)</f>
        <v>0</v>
      </c>
      <c r="CC95" s="144">
        <f>HLOOKUP(CC$2,NAV!$B$2:$CH$509,ROW(CC94),)+HLOOKUP(CC$2,DIST!$C$1:$CI$508,ROW('NAV plus Dist'!CC94)+1,FALSE)</f>
        <v>0</v>
      </c>
      <c r="CD95" s="144">
        <f>HLOOKUP(CD$2,NAV!$B$2:$CH$509,ROW(CD94),)+HLOOKUP(CD$2,DIST!$C$1:$CI$508,ROW('NAV plus Dist'!CD94)+1,FALSE)</f>
        <v>0</v>
      </c>
      <c r="CE95" s="144">
        <f>HLOOKUP(CE$2,NAV!$B$2:$CH$509,ROW(CE94),)+HLOOKUP(CE$2,DIST!$C$1:$CI$508,ROW('NAV plus Dist'!CE94)+1,FALSE)</f>
        <v>0</v>
      </c>
      <c r="CF95" s="144">
        <f>HLOOKUP(CF$2,NAV!$B$2:$CH$509,ROW(CF94),)+HLOOKUP(CF$2,DIST!$C$1:$CI$508,ROW('NAV plus Dist'!CF94)+1,FALSE)</f>
        <v>0</v>
      </c>
      <c r="CG95" s="144">
        <f>HLOOKUP(CG$2,NAV!$B$2:$CH$509,ROW(CG94),)+HLOOKUP(CG$2,DIST!$C$1:$CI$508,ROW('NAV plus Dist'!CG94)+1,FALSE)</f>
        <v>0</v>
      </c>
      <c r="CH95" s="144">
        <f>HLOOKUP(CH$2,NAV!$B$2:$CH$509,ROW(CH94),)+HLOOKUP(CH$2,DIST!$C$1:$CI$508,ROW('NAV plus Dist'!CH94)+1,FALSE)</f>
        <v>0</v>
      </c>
      <c r="CI95" s="144">
        <f>HLOOKUP(CI$2,NAV!$B$2:$CH$509,ROW(CI94),)+HLOOKUP(CI$2,DIST!$C$1:$CI$508,ROW('NAV plus Dist'!CI94)+1,FALSE)</f>
        <v>0</v>
      </c>
      <c r="CJ95" s="144">
        <f>HLOOKUP(CJ$2,NAV!$B$2:$AAA$509,ROW(CJ94),)+HLOOKUP(CJ$2,DIST!$C$1:$AAJ$508,ROW('NAV plus Dist'!CJ94)+1,FALSE)</f>
        <v>0</v>
      </c>
      <c r="CK95" s="144">
        <f>HLOOKUP(CK$2,NAV!$B$2:$AAA$509,ROW(CK94),)+HLOOKUP(CK$2,DIST!$C$1:$AAJ$508,ROW('NAV plus Dist'!CK94)+1,FALSE)</f>
        <v>0</v>
      </c>
      <c r="CL95" s="144">
        <f>HLOOKUP(CL$2,NAV!$B$2:$AAA$509,ROW(CL94),)+HLOOKUP(CL$2,DIST!$C$1:$AAJ$508,ROW('NAV plus Dist'!CL94)+1,FALSE)</f>
        <v>0</v>
      </c>
      <c r="CM95" s="144">
        <f>HLOOKUP(CM$2,NAV!$B$2:$AAA$509,ROW(CM94),)+HLOOKUP(CM$2,DIST!$C$1:$AAJ$508,ROW('NAV plus Dist'!CM94)+1,FALSE)</f>
        <v>0</v>
      </c>
      <c r="CN95" s="144">
        <f>HLOOKUP(CN$2,NAV!$B$2:$AAA$509,ROW(CN94),)+HLOOKUP(CN$2,DIST!$C$1:$AAJ$508,ROW('NAV plus Dist'!CN94)+1,FALSE)</f>
        <v>0</v>
      </c>
      <c r="CO95" s="144">
        <f>HLOOKUP(CO$2,NAV!$B$2:$AAA$509,ROW(CO94),)+HLOOKUP(CO$2,DIST!$C$1:$AAJ$508,ROW('NAV plus Dist'!CO94)+1,FALSE)</f>
        <v>0</v>
      </c>
      <c r="CP95" s="144">
        <f>HLOOKUP(CP$2,NAV!$B$2:$AAA$509,ROW(CP94),)+HLOOKUP(CP$2,DIST!$C$1:$AAJ$508,ROW('NAV plus Dist'!CP94)+1,FALSE)</f>
        <v>0</v>
      </c>
      <c r="CQ95" s="144">
        <f>HLOOKUP(CQ$2,NAV!$B$2:$AAA$509,ROW(CQ94),)+HLOOKUP(CQ$2,DIST!$C$1:$AAJ$508,ROW('NAV plus Dist'!CQ94)+1,FALSE)</f>
        <v>0</v>
      </c>
      <c r="CR95" s="144">
        <f>HLOOKUP(CR$2,NAV!$B$2:$AAA$509,ROW(CR94),)+HLOOKUP(CR$2,DIST!$C$1:$AAJ$508,ROW('NAV plus Dist'!CR94)+1,FALSE)</f>
        <v>0</v>
      </c>
      <c r="CS95" s="144">
        <f>HLOOKUP(CS$2,NAV!$B$2:$AAA$509,ROW(CS94),)+HLOOKUP(CS$2,DIST!$C$1:$AAJ$508,ROW('NAV plus Dist'!CS94)+1,FALSE)</f>
        <v>0</v>
      </c>
      <c r="CT95" s="144">
        <f>HLOOKUP(CT$2,NAV!$B$2:$AAA$509,ROW(CT94),)+HLOOKUP(CT$2,DIST!$C$1:$AAJ$508,ROW('NAV plus Dist'!CT94)+1,FALSE)</f>
        <v>0</v>
      </c>
      <c r="CU95" s="144">
        <f>HLOOKUP(CU$2,NAV!$B$2:$AAA$509,ROW(CU94),)+HLOOKUP(CU$2,DIST!$C$1:$AAJ$508,ROW('NAV plus Dist'!CU94)+1,FALSE)</f>
        <v>0</v>
      </c>
      <c r="CV95" s="144">
        <f>HLOOKUP(CV$2,NAV!$B$2:$AAA$509,ROW(CV94),)+HLOOKUP(CV$2,DIST!$C$1:$AAJ$508,ROW('NAV plus Dist'!CV94)+1,FALSE)</f>
        <v>0</v>
      </c>
      <c r="CW95" s="144">
        <f>HLOOKUP(CW$2,NAV!$B$2:$AAA$509,ROW(CW94),)+HLOOKUP(CW$2,DIST!$C$1:$AAJ$508,ROW('NAV plus Dist'!CW94)+1,FALSE)</f>
        <v>0</v>
      </c>
      <c r="CX95" s="144">
        <f>HLOOKUP(CX$2,NAV!$B$2:$AAA$509,ROW(CX94),)+HLOOKUP(CX$2,DIST!$C$1:$AAJ$508,ROW('NAV plus Dist'!CX94)+1,FALSE)</f>
        <v>0</v>
      </c>
      <c r="CY95" s="144">
        <f>HLOOKUP(CY$2,NAV!$B$2:$AAA$509,ROW(CY94),)+HLOOKUP(CY$2,DIST!$C$1:$AAJ$508,ROW('NAV plus Dist'!CY94)+1,FALSE)</f>
        <v>0</v>
      </c>
      <c r="CZ95" s="144">
        <f>HLOOKUP(CZ$2,NAV!$B$2:$AAA$509,ROW(CZ94),)+HLOOKUP(CZ$2,DIST!$C$1:$AAJ$508,ROW('NAV plus Dist'!CZ94)+1,FALSE)</f>
        <v>0</v>
      </c>
      <c r="DA95" s="144">
        <f>HLOOKUP(DA$2,NAV!$B$2:$AAA$509,ROW(DA94),)+HLOOKUP(DA$2,DIST!$C$1:$AAJ$508,ROW('NAV plus Dist'!DA94)+1,FALSE)</f>
        <v>0</v>
      </c>
      <c r="DB95" s="144">
        <f>HLOOKUP(DB$2,NAV!$B$2:$AAA$509,ROW(DB94),)+HLOOKUP(DB$2,DIST!$C$1:$AAJ$508,ROW('NAV plus Dist'!DB94)+1,FALSE)</f>
        <v>0</v>
      </c>
      <c r="DC95" s="144">
        <f>HLOOKUP(DC$2,NAV!$B$2:$AAA$509,ROW(DC94),)+HLOOKUP(DC$2,DIST!$C$1:$AAJ$508,ROW('NAV plus Dist'!DC94)+1,FALSE)</f>
        <v>0</v>
      </c>
      <c r="DD95" s="144">
        <f>HLOOKUP(DD$2,NAV!$B$2:$AAA$509,ROW(DD94),)+HLOOKUP(DD$2,DIST!$C$1:$AAJ$508,ROW('NAV plus Dist'!DD94)+1,FALSE)</f>
        <v>0</v>
      </c>
      <c r="DE95" s="144">
        <f>HLOOKUP(DE$2,NAV!$B$2:$AAA$509,ROW(DE94),)+HLOOKUP(DE$2,DIST!$C$1:$AAJ$508,ROW('NAV plus Dist'!DE94)+1,FALSE)</f>
        <v>0</v>
      </c>
      <c r="DF95" s="144">
        <f>HLOOKUP(DF$2,NAV!$B$2:$AAA$509,ROW(DF94),)+HLOOKUP(DF$2,DIST!$C$1:$AAJ$508,ROW('NAV plus Dist'!DF94)+1,FALSE)</f>
        <v>0</v>
      </c>
      <c r="DG95" s="144">
        <f>HLOOKUP(DG$2,NAV!$B$2:$AAA$509,ROW(DG94),)+HLOOKUP(DG$2,DIST!$C$1:$AAJ$508,ROW('NAV plus Dist'!DG94)+1,FALSE)</f>
        <v>0</v>
      </c>
      <c r="DH95" s="144">
        <f>HLOOKUP(DH$2,NAV!$B$2:$AAA$509,ROW(DH94),)+HLOOKUP(DH$2,DIST!$C$1:$AAJ$508,ROW('NAV plus Dist'!DH94)+1,FALSE)</f>
        <v>0</v>
      </c>
    </row>
    <row r="96" spans="1:112">
      <c r="A96" s="94">
        <f t="shared" si="76"/>
        <v>103</v>
      </c>
      <c r="B96" s="148">
        <f t="shared" si="77"/>
        <v>42916</v>
      </c>
      <c r="C96" s="144">
        <f>HLOOKUP(C$2,NAV!$B$2:$CH$509,ROW(C95),)+HLOOKUP(C$2,DIST!$C$1:$CI$508,ROW('NAV plus Dist'!C95)+1,FALSE)</f>
        <v>9.0633999999999997</v>
      </c>
      <c r="D96" s="144">
        <f>HLOOKUP(D$2,NAV!$B$2:$CH$509,ROW(D95),)+HLOOKUP(D$2,DIST!$C$1:$CI$508,ROW('NAV plus Dist'!D95)+1,FALSE)</f>
        <v>0</v>
      </c>
      <c r="E96" s="144">
        <f>HLOOKUP(E$2,NAV!$B$2:$CH$509,ROW(E95),)+HLOOKUP(E$2,DIST!$C$1:$CI$508,ROW('NAV plus Dist'!E95)+1,FALSE)</f>
        <v>8.8651999999999997</v>
      </c>
      <c r="F96" s="144">
        <f>HLOOKUP(F$2,NAV!$B$2:$CH$509,ROW(F95),)+HLOOKUP(F$2,DIST!$C$1:$CI$508,ROW('NAV plus Dist'!F95)+1,FALSE)</f>
        <v>0</v>
      </c>
      <c r="G96" s="144">
        <f>HLOOKUP(G$2,NAV!$B$2:$CH$509,ROW(G95),)+HLOOKUP(G$2,DIST!$C$1:$CI$508,ROW('NAV plus Dist'!G95)+1,FALSE)</f>
        <v>0</v>
      </c>
      <c r="H96" s="144">
        <f>HLOOKUP(H$2,NAV!$B$2:$CH$509,ROW(H95),)+HLOOKUP(H$2,DIST!$C$1:$CI$508,ROW('NAV plus Dist'!H95)+1,FALSE)</f>
        <v>0</v>
      </c>
      <c r="I96" s="144">
        <f>HLOOKUP(I$2,NAV!$B$2:$CH$509,ROW(I95),)+HLOOKUP(I$2,DIST!$C$1:$CI$508,ROW('NAV plus Dist'!I95)+1,FALSE)</f>
        <v>0</v>
      </c>
      <c r="J96" s="144">
        <f>HLOOKUP(J$2,NAV!$B$2:$CH$509,ROW(J95),)+HLOOKUP(J$2,DIST!$C$1:$CI$508,ROW('NAV plus Dist'!J95)+1,FALSE)</f>
        <v>0</v>
      </c>
      <c r="K96" s="144">
        <f>HLOOKUP(K$2,NAV!$B$2:$CH$509,ROW(K95),)+HLOOKUP(K$2,DIST!$C$1:$CI$508,ROW('NAV plus Dist'!K95)+1,FALSE)</f>
        <v>0</v>
      </c>
      <c r="L96" s="144">
        <f>HLOOKUP(L$2,NAV!$B$2:$CH$509,ROW(L95),)+HLOOKUP(L$2,DIST!$C$1:$CI$508,ROW('NAV plus Dist'!L95)+1,FALSE)</f>
        <v>0</v>
      </c>
      <c r="M96" s="144">
        <f>HLOOKUP(M$2,NAV!$B$2:$CH$509,ROW(M95),)+HLOOKUP(M$2,DIST!$C$1:$CI$508,ROW('NAV plus Dist'!M95)+1,FALSE)</f>
        <v>0</v>
      </c>
      <c r="N96" s="144">
        <f>HLOOKUP(N$2,NAV!$B$2:$CH$509,ROW(N95),)+HLOOKUP(N$2,DIST!$C$1:$CI$508,ROW('NAV plus Dist'!N95)+1,FALSE)</f>
        <v>0</v>
      </c>
      <c r="O96" s="144">
        <f>HLOOKUP(O$2,NAV!$B$2:$CH$509,ROW(O95),)+HLOOKUP(O$2,DIST!$C$1:$CI$508,ROW('NAV plus Dist'!O95)+1,FALSE)</f>
        <v>5.2136000000000005</v>
      </c>
      <c r="P96" s="144">
        <f>HLOOKUP(P$2,NAV!$B$2:$CH$509,ROW(P95),)+HLOOKUP(P$2,DIST!$C$1:$CI$508,ROW('NAV plus Dist'!P95)+1,FALSE)</f>
        <v>5.4551999999999996</v>
      </c>
      <c r="Q96" s="144">
        <f>HLOOKUP(Q$2,NAV!$B$2:$CH$509,ROW(Q95),)+HLOOKUP(Q$2,DIST!$C$1:$CI$508,ROW('NAV plus Dist'!Q95)+1,FALSE)</f>
        <v>14.7209</v>
      </c>
      <c r="R96" s="144">
        <f>HLOOKUP(R$2,NAV!$B$2:$CH$509,ROW(R95),)+HLOOKUP(R$2,DIST!$C$1:$CI$508,ROW('NAV plus Dist'!R95)+1,FALSE)</f>
        <v>14.7209</v>
      </c>
      <c r="S96" s="144">
        <f>HLOOKUP(S$2,NAV!$B$2:$CH$509,ROW(S95),)+HLOOKUP(S$2,DIST!$C$1:$CI$508,ROW('NAV plus Dist'!S95)+1,FALSE)</f>
        <v>14.0345</v>
      </c>
      <c r="T96" s="144">
        <f>HLOOKUP(T$2,NAV!$B$2:$CH$509,ROW(T95),)+HLOOKUP(T$2,DIST!$C$1:$CI$508,ROW('NAV plus Dist'!T95)+1,FALSE)</f>
        <v>15.579499999999999</v>
      </c>
      <c r="U96" s="144">
        <f>HLOOKUP(U$2,NAV!$B$2:$CH$509,ROW(U95),)+HLOOKUP(U$2,DIST!$C$1:$CI$508,ROW('NAV plus Dist'!U95)+1,FALSE)</f>
        <v>14.9316</v>
      </c>
      <c r="V96" s="144">
        <f>HLOOKUP(V$2,NAV!$B$2:$CH$509,ROW(V95),)+HLOOKUP(V$2,DIST!$C$1:$CI$508,ROW('NAV plus Dist'!V95)+1,FALSE)</f>
        <v>13.773</v>
      </c>
      <c r="W96" s="144">
        <f>HLOOKUP(W$2,NAV!$B$2:$CH$509,ROW(W95),)+HLOOKUP(W$2,DIST!$C$1:$CI$508,ROW('NAV plus Dist'!W95)+1,FALSE)</f>
        <v>13.773</v>
      </c>
      <c r="X96" s="144">
        <f>HLOOKUP(X$2,NAV!$B$2:$CH$509,ROW(X95),)+HLOOKUP(X$2,DIST!$C$1:$CI$508,ROW('NAV plus Dist'!X95)+1,FALSE)</f>
        <v>13.7897</v>
      </c>
      <c r="Y96" s="144">
        <f>HLOOKUP(Y$2,NAV!$B$2:$CH$509,ROW(Y95),)+HLOOKUP(Y$2,DIST!$C$1:$CI$508,ROW('NAV plus Dist'!Y95)+1,FALSE)</f>
        <v>14.9666</v>
      </c>
      <c r="Z96" s="144">
        <f>HLOOKUP(Z$2,NAV!$B$2:$CH$509,ROW(Z95),)+HLOOKUP(Z$2,DIST!$C$1:$CI$508,ROW('NAV plus Dist'!Z95)+1,FALSE)</f>
        <v>14.233600000000001</v>
      </c>
      <c r="AA96" s="144">
        <f>HLOOKUP(AA$2,NAV!$B$2:$CH$509,ROW(AA95),)+HLOOKUP(AA$2,DIST!$C$1:$CI$508,ROW('NAV plus Dist'!AA95)+1,FALSE)</f>
        <v>8.8759999999999994</v>
      </c>
      <c r="AB96" s="144">
        <f>HLOOKUP(AB$2,NAV!$B$2:$CH$509,ROW(AB95),)+HLOOKUP(AB$2,DIST!$C$1:$CI$508,ROW('NAV plus Dist'!AB95)+1,FALSE)</f>
        <v>0</v>
      </c>
      <c r="AC96" s="144">
        <f>HLOOKUP(AC$2,NAV!$B$2:$CH$509,ROW(AC95),)+HLOOKUP(AC$2,DIST!$C$1:$CI$508,ROW('NAV plus Dist'!AC95)+1,FALSE)</f>
        <v>9.0803999999999991</v>
      </c>
      <c r="AD96" s="144">
        <f>HLOOKUP(AD$2,NAV!$B$2:$CH$509,ROW(AD95),)+HLOOKUP(AD$2,DIST!$C$1:$CI$508,ROW('NAV plus Dist'!AD95)+1,FALSE)</f>
        <v>0</v>
      </c>
      <c r="AE96" s="144">
        <f>HLOOKUP(AE$2,NAV!$B$2:$CH$509,ROW(AE95),)+HLOOKUP(AE$2,DIST!$C$1:$CI$508,ROW('NAV plus Dist'!AE95)+1,FALSE)</f>
        <v>9.8431999999999995</v>
      </c>
      <c r="AF96" s="144">
        <f>HLOOKUP(AF$2,NAV!$B$2:$CH$509,ROW(AF95),)+HLOOKUP(AF$2,DIST!$C$1:$CI$508,ROW('NAV plus Dist'!AF95)+1,FALSE)</f>
        <v>8.7237999999999989</v>
      </c>
      <c r="AG96" s="144">
        <f>HLOOKUP(AG$2,NAV!$B$2:$CH$509,ROW(AG95),)+HLOOKUP(AG$2,DIST!$C$1:$CI$508,ROW('NAV plus Dist'!AG95)+1,FALSE)</f>
        <v>0</v>
      </c>
      <c r="AH96" s="144">
        <f>HLOOKUP(AH$2,NAV!$B$2:$CH$509,ROW(AH95),)+HLOOKUP(AH$2,DIST!$C$1:$CI$508,ROW('NAV plus Dist'!AH95)+1,FALSE)</f>
        <v>8.6391999999999989</v>
      </c>
      <c r="AI96" s="144">
        <f>HLOOKUP(AI$2,NAV!$B$2:$CH$509,ROW(AI95),)+HLOOKUP(AI$2,DIST!$C$1:$CI$508,ROW('NAV plus Dist'!AI95)+1,FALSE)</f>
        <v>0</v>
      </c>
      <c r="AJ96" s="144">
        <f>HLOOKUP(AJ$2,NAV!$B$2:$CH$509,ROW(AJ95),)+HLOOKUP(AJ$2,DIST!$C$1:$CI$508,ROW('NAV plus Dist'!AJ95)+1,FALSE)</f>
        <v>0</v>
      </c>
      <c r="AK96" s="144">
        <f>HLOOKUP(AK$2,NAV!$B$2:$CH$509,ROW(AK95),)+HLOOKUP(AK$2,DIST!$C$1:$CI$508,ROW('NAV plus Dist'!AK95)+1,FALSE)</f>
        <v>0</v>
      </c>
      <c r="AL96" s="144">
        <f>HLOOKUP(AL$2,NAV!$B$2:$CH$509,ROW(AL95),)+HLOOKUP(AL$2,DIST!$C$1:$CI$508,ROW('NAV plus Dist'!AL95)+1,FALSE)</f>
        <v>0</v>
      </c>
      <c r="AM96" s="144">
        <f>HLOOKUP(AM$2,NAV!$B$2:$CH$509,ROW(AM95),)+HLOOKUP(AM$2,DIST!$C$1:$CI$508,ROW('NAV plus Dist'!AM95)+1,FALSE)</f>
        <v>0</v>
      </c>
      <c r="AN96" s="144">
        <f>HLOOKUP(AN$2,NAV!$B$2:$CH$509,ROW(AN95),)+HLOOKUP(AN$2,DIST!$C$1:$CI$508,ROW('NAV plus Dist'!AN95)+1,FALSE)</f>
        <v>0</v>
      </c>
      <c r="AO96" s="144">
        <f>HLOOKUP(AO$2,NAV!$B$2:$CH$509,ROW(AO95),)+HLOOKUP(AO$2,DIST!$C$1:$CI$508,ROW('NAV plus Dist'!AO95)+1,FALSE)</f>
        <v>0</v>
      </c>
      <c r="AP96" s="144">
        <f>HLOOKUP(AP$2,NAV!$B$2:$CH$509,ROW(AP95),)+HLOOKUP(AP$2,DIST!$C$1:$CI$508,ROW('NAV plus Dist'!AP95)+1,FALSE)</f>
        <v>0</v>
      </c>
      <c r="AQ96" s="144">
        <f>HLOOKUP(AQ$2,NAV!$B$2:$CH$509,ROW(AQ95),)+HLOOKUP(AQ$2,DIST!$C$1:$CI$508,ROW('NAV plus Dist'!AQ95)+1,FALSE)</f>
        <v>0</v>
      </c>
      <c r="AR96" s="144">
        <f>HLOOKUP(AR$2,NAV!$B$2:$CH$509,ROW(AR95),)+HLOOKUP(AR$2,DIST!$C$1:$CI$508,ROW('NAV plus Dist'!AR95)+1,FALSE)</f>
        <v>0</v>
      </c>
      <c r="AS96" s="144">
        <f>HLOOKUP(AS$2,NAV!$B$2:$CH$509,ROW(AS95),)+HLOOKUP(AS$2,DIST!$C$1:$CI$508,ROW('NAV plus Dist'!AS95)+1,FALSE)</f>
        <v>0</v>
      </c>
      <c r="AT96" s="144">
        <f>HLOOKUP(AT$2,NAV!$B$2:$CH$509,ROW(AT95),)+HLOOKUP(AT$2,DIST!$C$1:$CI$508,ROW('NAV plus Dist'!AT95)+1,FALSE)</f>
        <v>0</v>
      </c>
      <c r="AU96" s="144">
        <f>HLOOKUP(AU$2,NAV!$B$2:$CH$509,ROW(AU95),)+HLOOKUP(AU$2,DIST!$C$1:$CI$508,ROW('NAV plus Dist'!AU95)+1,FALSE)</f>
        <v>0</v>
      </c>
      <c r="AV96" s="144">
        <f>HLOOKUP(AV$2,NAV!$B$2:$CH$509,ROW(AV95),)+HLOOKUP(AV$2,DIST!$C$1:$CI$508,ROW('NAV plus Dist'!AV95)+1,FALSE)</f>
        <v>0</v>
      </c>
      <c r="AW96" s="144">
        <f>HLOOKUP(AW$2,NAV!$B$2:$CH$509,ROW(AW95),)+HLOOKUP(AW$2,DIST!$C$1:$CI$508,ROW('NAV plus Dist'!AW95)+1,FALSE)</f>
        <v>0</v>
      </c>
      <c r="AX96" s="144">
        <f>HLOOKUP(AX$2,NAV!$B$2:$CH$509,ROW(AX95),)+HLOOKUP(AX$2,DIST!$C$1:$CI$508,ROW('NAV plus Dist'!AX95)+1,FALSE)</f>
        <v>0</v>
      </c>
      <c r="AY96" s="144">
        <f>HLOOKUP(AY$2,NAV!$B$2:$CH$509,ROW(AY95),)+HLOOKUP(AY$2,DIST!$C$1:$CI$508,ROW('NAV plus Dist'!AY95)+1,FALSE)</f>
        <v>0</v>
      </c>
      <c r="AZ96" s="144">
        <f>HLOOKUP(AZ$2,NAV!$B$2:$CH$509,ROW(AZ95),)+HLOOKUP(AZ$2,DIST!$C$1:$CI$508,ROW('NAV plus Dist'!AZ95)+1,FALSE)</f>
        <v>0</v>
      </c>
      <c r="BA96" s="144">
        <f>HLOOKUP(BA$2,NAV!$B$2:$CH$509,ROW(BA95),)+HLOOKUP(BA$2,DIST!$C$1:$CI$508,ROW('NAV plus Dist'!BA95)+1,FALSE)</f>
        <v>0</v>
      </c>
      <c r="BB96" s="144">
        <f>HLOOKUP(BB$2,NAV!$B$2:$CH$509,ROW(BB95),)+HLOOKUP(BB$2,DIST!$C$1:$CI$508,ROW('NAV plus Dist'!BB95)+1,FALSE)</f>
        <v>0</v>
      </c>
      <c r="BC96" s="144">
        <f>HLOOKUP(BC$2,NAV!$B$2:$CH$509,ROW(BC95),)+HLOOKUP(BC$2,DIST!$C$1:$CI$508,ROW('NAV plus Dist'!BC95)+1,FALSE)</f>
        <v>0</v>
      </c>
      <c r="BD96" s="144">
        <f>HLOOKUP(BD$2,NAV!$B$2:$CH$509,ROW(BD95),)+HLOOKUP(BD$2,DIST!$C$1:$CI$508,ROW('NAV plus Dist'!BD95)+1,FALSE)</f>
        <v>0</v>
      </c>
      <c r="BE96" s="144">
        <f>HLOOKUP(BE$2,NAV!$B$2:$CH$509,ROW(BE95),)+HLOOKUP(BE$2,DIST!$C$1:$CI$508,ROW('NAV plus Dist'!BE95)+1,FALSE)</f>
        <v>0</v>
      </c>
      <c r="BF96" s="144">
        <f>HLOOKUP(BF$2,NAV!$B$2:$CH$509,ROW(BF95),)+HLOOKUP(BF$2,DIST!$C$1:$CI$508,ROW('NAV plus Dist'!BF95)+1,FALSE)</f>
        <v>0</v>
      </c>
      <c r="BG96" s="144">
        <f>HLOOKUP(BG$2,NAV!$B$2:$CH$509,ROW(BG95),)+HLOOKUP(BG$2,DIST!$C$1:$CI$508,ROW('NAV plus Dist'!BG95)+1,FALSE)</f>
        <v>0</v>
      </c>
      <c r="BH96" s="144">
        <f>HLOOKUP(BH$2,NAV!$B$2:$CH$509,ROW(BH95),)+HLOOKUP(BH$2,DIST!$C$1:$CI$508,ROW('NAV plus Dist'!BH95)+1,FALSE)</f>
        <v>0</v>
      </c>
      <c r="BI96" s="144">
        <f>HLOOKUP(BI$2,NAV!$B$2:$CH$509,ROW(BI95),)+HLOOKUP(BI$2,DIST!$C$1:$CI$508,ROW('NAV plus Dist'!BI95)+1,FALSE)</f>
        <v>0</v>
      </c>
      <c r="BJ96" s="144">
        <f>HLOOKUP(BJ$2,NAV!$B$2:$CH$509,ROW(BJ95),)+HLOOKUP(BJ$2,DIST!$C$1:$CI$508,ROW('NAV plus Dist'!BJ95)+1,FALSE)</f>
        <v>0</v>
      </c>
      <c r="BK96" s="144">
        <f>HLOOKUP(BK$2,NAV!$B$2:$CH$509,ROW(BK95),)+HLOOKUP(BK$2,DIST!$C$1:$CI$508,ROW('NAV plus Dist'!BK95)+1,FALSE)</f>
        <v>0</v>
      </c>
      <c r="BL96" s="144">
        <f>HLOOKUP(BL$2,NAV!$B$2:$CH$509,ROW(BL95),)+HLOOKUP(BL$2,DIST!$C$1:$CI$508,ROW('NAV plus Dist'!BL95)+1,FALSE)</f>
        <v>0</v>
      </c>
      <c r="BM96" s="144">
        <f>HLOOKUP(BM$2,NAV!$B$2:$CH$509,ROW(BM95),)+HLOOKUP(BM$2,DIST!$C$1:$CI$508,ROW('NAV plus Dist'!BM95)+1,FALSE)</f>
        <v>0</v>
      </c>
      <c r="BN96" s="144">
        <f>HLOOKUP(BN$2,NAV!$B$2:$CH$509,ROW(BN95),)+HLOOKUP(BN$2,DIST!$C$1:$CI$508,ROW('NAV plus Dist'!BN95)+1,FALSE)</f>
        <v>0</v>
      </c>
      <c r="BO96" s="144">
        <f>HLOOKUP(BO$2,NAV!$B$2:$CH$509,ROW(BO95),)+HLOOKUP(BO$2,DIST!$C$1:$CI$508,ROW('NAV plus Dist'!BO95)+1,FALSE)</f>
        <v>0</v>
      </c>
      <c r="BP96" s="144">
        <f>HLOOKUP(BP$2,NAV!$B$2:$CH$509,ROW(BP95),)+HLOOKUP(BP$2,DIST!$C$1:$CI$508,ROW('NAV plus Dist'!BP95)+1,FALSE)</f>
        <v>0</v>
      </c>
      <c r="BQ96" s="144">
        <f>HLOOKUP(BQ$2,NAV!$B$2:$CH$509,ROW(BQ95),)+HLOOKUP(BQ$2,DIST!$C$1:$CI$508,ROW('NAV plus Dist'!BQ95)+1,FALSE)</f>
        <v>0</v>
      </c>
      <c r="BR96" s="144">
        <f>HLOOKUP(BR$2,NAV!$B$2:$CH$509,ROW(BR95),)+HLOOKUP(BR$2,DIST!$C$1:$CI$508,ROW('NAV plus Dist'!BR95)+1,FALSE)</f>
        <v>0</v>
      </c>
      <c r="BS96" s="144">
        <f>HLOOKUP(BS$2,NAV!$B$2:$CH$509,ROW(BS95),)+HLOOKUP(BS$2,DIST!$C$1:$CI$508,ROW('NAV plus Dist'!BS95)+1,FALSE)</f>
        <v>0</v>
      </c>
      <c r="BT96" s="144">
        <f>HLOOKUP(BT$2,NAV!$B$2:$CH$509,ROW(BT95),)+HLOOKUP(BT$2,DIST!$C$1:$CI$508,ROW('NAV plus Dist'!BT95)+1,FALSE)</f>
        <v>0</v>
      </c>
      <c r="BU96" s="144">
        <f>HLOOKUP(BU$2,NAV!$B$2:$CH$509,ROW(BU95),)+HLOOKUP(BU$2,DIST!$C$1:$CI$508,ROW('NAV plus Dist'!BU95)+1,FALSE)</f>
        <v>0</v>
      </c>
      <c r="BV96" s="144">
        <f>HLOOKUP(BV$2,NAV!$B$2:$CH$509,ROW(BV95),)+HLOOKUP(BV$2,DIST!$C$1:$CI$508,ROW('NAV plus Dist'!BV95)+1,FALSE)</f>
        <v>0</v>
      </c>
      <c r="BW96" s="144">
        <f>HLOOKUP(BW$2,NAV!$B$2:$CH$509,ROW(BW95),)+HLOOKUP(BW$2,DIST!$C$1:$CI$508,ROW('NAV plus Dist'!BW95)+1,FALSE)</f>
        <v>0</v>
      </c>
      <c r="BX96" s="144">
        <f>HLOOKUP(BX$2,NAV!$B$2:$CH$509,ROW(BX95),)+HLOOKUP(BX$2,DIST!$C$1:$CI$508,ROW('NAV plus Dist'!BX95)+1,FALSE)</f>
        <v>0</v>
      </c>
      <c r="BY96" s="144">
        <f>HLOOKUP(BY$2,NAV!$B$2:$CH$509,ROW(BY95),)+HLOOKUP(BY$2,DIST!$C$1:$CI$508,ROW('NAV plus Dist'!BY95)+1,FALSE)</f>
        <v>0</v>
      </c>
      <c r="BZ96" s="144">
        <f>HLOOKUP(BZ$2,NAV!$B$2:$CH$509,ROW(BZ95),)+HLOOKUP(BZ$2,DIST!$C$1:$CI$508,ROW('NAV plus Dist'!BZ95)+1,FALSE)</f>
        <v>0</v>
      </c>
      <c r="CA96" s="144">
        <f>HLOOKUP(CA$2,NAV!$B$2:$CH$509,ROW(CA95),)+HLOOKUP(CA$2,DIST!$C$1:$CI$508,ROW('NAV plus Dist'!CA95)+1,FALSE)</f>
        <v>0</v>
      </c>
      <c r="CB96" s="144">
        <f>HLOOKUP(CB$2,NAV!$B$2:$CH$509,ROW(CB95),)+HLOOKUP(CB$2,DIST!$C$1:$CI$508,ROW('NAV plus Dist'!CB95)+1,FALSE)</f>
        <v>0</v>
      </c>
      <c r="CC96" s="144">
        <f>HLOOKUP(CC$2,NAV!$B$2:$CH$509,ROW(CC95),)+HLOOKUP(CC$2,DIST!$C$1:$CI$508,ROW('NAV plus Dist'!CC95)+1,FALSE)</f>
        <v>0</v>
      </c>
      <c r="CD96" s="144">
        <f>HLOOKUP(CD$2,NAV!$B$2:$CH$509,ROW(CD95),)+HLOOKUP(CD$2,DIST!$C$1:$CI$508,ROW('NAV plus Dist'!CD95)+1,FALSE)</f>
        <v>0</v>
      </c>
      <c r="CE96" s="144">
        <f>HLOOKUP(CE$2,NAV!$B$2:$CH$509,ROW(CE95),)+HLOOKUP(CE$2,DIST!$C$1:$CI$508,ROW('NAV plus Dist'!CE95)+1,FALSE)</f>
        <v>0</v>
      </c>
      <c r="CF96" s="144">
        <f>HLOOKUP(CF$2,NAV!$B$2:$CH$509,ROW(CF95),)+HLOOKUP(CF$2,DIST!$C$1:$CI$508,ROW('NAV plus Dist'!CF95)+1,FALSE)</f>
        <v>0</v>
      </c>
      <c r="CG96" s="144">
        <f>HLOOKUP(CG$2,NAV!$B$2:$CH$509,ROW(CG95),)+HLOOKUP(CG$2,DIST!$C$1:$CI$508,ROW('NAV plus Dist'!CG95)+1,FALSE)</f>
        <v>0</v>
      </c>
      <c r="CH96" s="144">
        <f>HLOOKUP(CH$2,NAV!$B$2:$CH$509,ROW(CH95),)+HLOOKUP(CH$2,DIST!$C$1:$CI$508,ROW('NAV plus Dist'!CH95)+1,FALSE)</f>
        <v>0</v>
      </c>
      <c r="CI96" s="144">
        <f>HLOOKUP(CI$2,NAV!$B$2:$CH$509,ROW(CI95),)+HLOOKUP(CI$2,DIST!$C$1:$CI$508,ROW('NAV plus Dist'!CI95)+1,FALSE)</f>
        <v>0</v>
      </c>
      <c r="CJ96" s="144">
        <f>HLOOKUP(CJ$2,NAV!$B$2:$AAA$509,ROW(CJ95),)+HLOOKUP(CJ$2,DIST!$C$1:$AAJ$508,ROW('NAV plus Dist'!CJ95)+1,FALSE)</f>
        <v>0</v>
      </c>
      <c r="CK96" s="144">
        <f>HLOOKUP(CK$2,NAV!$B$2:$AAA$509,ROW(CK95),)+HLOOKUP(CK$2,DIST!$C$1:$AAJ$508,ROW('NAV plus Dist'!CK95)+1,FALSE)</f>
        <v>0</v>
      </c>
      <c r="CL96" s="144">
        <f>HLOOKUP(CL$2,NAV!$B$2:$AAA$509,ROW(CL95),)+HLOOKUP(CL$2,DIST!$C$1:$AAJ$508,ROW('NAV plus Dist'!CL95)+1,FALSE)</f>
        <v>0</v>
      </c>
      <c r="CM96" s="144">
        <f>HLOOKUP(CM$2,NAV!$B$2:$AAA$509,ROW(CM95),)+HLOOKUP(CM$2,DIST!$C$1:$AAJ$508,ROW('NAV plus Dist'!CM95)+1,FALSE)</f>
        <v>0</v>
      </c>
      <c r="CN96" s="144">
        <f>HLOOKUP(CN$2,NAV!$B$2:$AAA$509,ROW(CN95),)+HLOOKUP(CN$2,DIST!$C$1:$AAJ$508,ROW('NAV plus Dist'!CN95)+1,FALSE)</f>
        <v>0</v>
      </c>
      <c r="CO96" s="144">
        <f>HLOOKUP(CO$2,NAV!$B$2:$AAA$509,ROW(CO95),)+HLOOKUP(CO$2,DIST!$C$1:$AAJ$508,ROW('NAV plus Dist'!CO95)+1,FALSE)</f>
        <v>0</v>
      </c>
      <c r="CP96" s="144">
        <f>HLOOKUP(CP$2,NAV!$B$2:$AAA$509,ROW(CP95),)+HLOOKUP(CP$2,DIST!$C$1:$AAJ$508,ROW('NAV plus Dist'!CP95)+1,FALSE)</f>
        <v>0</v>
      </c>
      <c r="CQ96" s="144">
        <f>HLOOKUP(CQ$2,NAV!$B$2:$AAA$509,ROW(CQ95),)+HLOOKUP(CQ$2,DIST!$C$1:$AAJ$508,ROW('NAV plus Dist'!CQ95)+1,FALSE)</f>
        <v>0</v>
      </c>
      <c r="CR96" s="144">
        <f>HLOOKUP(CR$2,NAV!$B$2:$AAA$509,ROW(CR95),)+HLOOKUP(CR$2,DIST!$C$1:$AAJ$508,ROW('NAV plus Dist'!CR95)+1,FALSE)</f>
        <v>0</v>
      </c>
      <c r="CS96" s="144">
        <f>HLOOKUP(CS$2,NAV!$B$2:$AAA$509,ROW(CS95),)+HLOOKUP(CS$2,DIST!$C$1:$AAJ$508,ROW('NAV plus Dist'!CS95)+1,FALSE)</f>
        <v>0</v>
      </c>
      <c r="CT96" s="144">
        <f>HLOOKUP(CT$2,NAV!$B$2:$AAA$509,ROW(CT95),)+HLOOKUP(CT$2,DIST!$C$1:$AAJ$508,ROW('NAV plus Dist'!CT95)+1,FALSE)</f>
        <v>0</v>
      </c>
      <c r="CU96" s="144">
        <f>HLOOKUP(CU$2,NAV!$B$2:$AAA$509,ROW(CU95),)+HLOOKUP(CU$2,DIST!$C$1:$AAJ$508,ROW('NAV plus Dist'!CU95)+1,FALSE)</f>
        <v>0</v>
      </c>
      <c r="CV96" s="144">
        <f>HLOOKUP(CV$2,NAV!$B$2:$AAA$509,ROW(CV95),)+HLOOKUP(CV$2,DIST!$C$1:$AAJ$508,ROW('NAV plus Dist'!CV95)+1,FALSE)</f>
        <v>0</v>
      </c>
      <c r="CW96" s="144">
        <f>HLOOKUP(CW$2,NAV!$B$2:$AAA$509,ROW(CW95),)+HLOOKUP(CW$2,DIST!$C$1:$AAJ$508,ROW('NAV plus Dist'!CW95)+1,FALSE)</f>
        <v>0</v>
      </c>
      <c r="CX96" s="144">
        <f>HLOOKUP(CX$2,NAV!$B$2:$AAA$509,ROW(CX95),)+HLOOKUP(CX$2,DIST!$C$1:$AAJ$508,ROW('NAV plus Dist'!CX95)+1,FALSE)</f>
        <v>0</v>
      </c>
      <c r="CY96" s="144">
        <f>HLOOKUP(CY$2,NAV!$B$2:$AAA$509,ROW(CY95),)+HLOOKUP(CY$2,DIST!$C$1:$AAJ$508,ROW('NAV plus Dist'!CY95)+1,FALSE)</f>
        <v>0</v>
      </c>
      <c r="CZ96" s="144">
        <f>HLOOKUP(CZ$2,NAV!$B$2:$AAA$509,ROW(CZ95),)+HLOOKUP(CZ$2,DIST!$C$1:$AAJ$508,ROW('NAV plus Dist'!CZ95)+1,FALSE)</f>
        <v>0</v>
      </c>
      <c r="DA96" s="144">
        <f>HLOOKUP(DA$2,NAV!$B$2:$AAA$509,ROW(DA95),)+HLOOKUP(DA$2,DIST!$C$1:$AAJ$508,ROW('NAV plus Dist'!DA95)+1,FALSE)</f>
        <v>0</v>
      </c>
      <c r="DB96" s="144">
        <f>HLOOKUP(DB$2,NAV!$B$2:$AAA$509,ROW(DB95),)+HLOOKUP(DB$2,DIST!$C$1:$AAJ$508,ROW('NAV plus Dist'!DB95)+1,FALSE)</f>
        <v>0</v>
      </c>
      <c r="DC96" s="144">
        <f>HLOOKUP(DC$2,NAV!$B$2:$AAA$509,ROW(DC95),)+HLOOKUP(DC$2,DIST!$C$1:$AAJ$508,ROW('NAV plus Dist'!DC95)+1,FALSE)</f>
        <v>0</v>
      </c>
      <c r="DD96" s="144">
        <f>HLOOKUP(DD$2,NAV!$B$2:$AAA$509,ROW(DD95),)+HLOOKUP(DD$2,DIST!$C$1:$AAJ$508,ROW('NAV plus Dist'!DD95)+1,FALSE)</f>
        <v>0</v>
      </c>
      <c r="DE96" s="144">
        <f>HLOOKUP(DE$2,NAV!$B$2:$AAA$509,ROW(DE95),)+HLOOKUP(DE$2,DIST!$C$1:$AAJ$508,ROW('NAV plus Dist'!DE95)+1,FALSE)</f>
        <v>0</v>
      </c>
      <c r="DF96" s="144">
        <f>HLOOKUP(DF$2,NAV!$B$2:$AAA$509,ROW(DF95),)+HLOOKUP(DF$2,DIST!$C$1:$AAJ$508,ROW('NAV plus Dist'!DF95)+1,FALSE)</f>
        <v>0</v>
      </c>
      <c r="DG96" s="144">
        <f>HLOOKUP(DG$2,NAV!$B$2:$AAA$509,ROW(DG95),)+HLOOKUP(DG$2,DIST!$C$1:$AAJ$508,ROW('NAV plus Dist'!DG95)+1,FALSE)</f>
        <v>0</v>
      </c>
      <c r="DH96" s="144">
        <f>HLOOKUP(DH$2,NAV!$B$2:$AAA$509,ROW(DH95),)+HLOOKUP(DH$2,DIST!$C$1:$AAJ$508,ROW('NAV plus Dist'!DH95)+1,FALSE)</f>
        <v>0</v>
      </c>
    </row>
    <row r="97" spans="1:112">
      <c r="A97" s="94">
        <f t="shared" si="76"/>
        <v>102</v>
      </c>
      <c r="B97" s="148">
        <f t="shared" si="77"/>
        <v>42947</v>
      </c>
      <c r="C97" s="144">
        <f>HLOOKUP(C$2,NAV!$B$2:$CH$509,ROW(C96),)+HLOOKUP(C$2,DIST!$C$1:$CI$508,ROW('NAV plus Dist'!C96)+1,FALSE)</f>
        <v>9.2826999999999984</v>
      </c>
      <c r="D97" s="144">
        <f>HLOOKUP(D$2,NAV!$B$2:$CH$509,ROW(D96),)+HLOOKUP(D$2,DIST!$C$1:$CI$508,ROW('NAV plus Dist'!D96)+1,FALSE)</f>
        <v>0</v>
      </c>
      <c r="E97" s="144">
        <f>HLOOKUP(E$2,NAV!$B$2:$CH$509,ROW(E96),)+HLOOKUP(E$2,DIST!$C$1:$CI$508,ROW('NAV plus Dist'!E96)+1,FALSE)</f>
        <v>9.1735999999999986</v>
      </c>
      <c r="F97" s="144">
        <f>HLOOKUP(F$2,NAV!$B$2:$CH$509,ROW(F96),)+HLOOKUP(F$2,DIST!$C$1:$CI$508,ROW('NAV plus Dist'!F96)+1,FALSE)</f>
        <v>0</v>
      </c>
      <c r="G97" s="144">
        <f>HLOOKUP(G$2,NAV!$B$2:$CH$509,ROW(G96),)+HLOOKUP(G$2,DIST!$C$1:$CI$508,ROW('NAV plus Dist'!G96)+1,FALSE)</f>
        <v>0</v>
      </c>
      <c r="H97" s="144">
        <f>HLOOKUP(H$2,NAV!$B$2:$CH$509,ROW(H96),)+HLOOKUP(H$2,DIST!$C$1:$CI$508,ROW('NAV plus Dist'!H96)+1,FALSE)</f>
        <v>0</v>
      </c>
      <c r="I97" s="144">
        <f>HLOOKUP(I$2,NAV!$B$2:$CH$509,ROW(I96),)+HLOOKUP(I$2,DIST!$C$1:$CI$508,ROW('NAV plus Dist'!I96)+1,FALSE)</f>
        <v>0</v>
      </c>
      <c r="J97" s="144">
        <f>HLOOKUP(J$2,NAV!$B$2:$CH$509,ROW(J96),)+HLOOKUP(J$2,DIST!$C$1:$CI$508,ROW('NAV plus Dist'!J96)+1,FALSE)</f>
        <v>0</v>
      </c>
      <c r="K97" s="144">
        <f>HLOOKUP(K$2,NAV!$B$2:$CH$509,ROW(K96),)+HLOOKUP(K$2,DIST!$C$1:$CI$508,ROW('NAV plus Dist'!K96)+1,FALSE)</f>
        <v>0</v>
      </c>
      <c r="L97" s="144">
        <f>HLOOKUP(L$2,NAV!$B$2:$CH$509,ROW(L96),)+HLOOKUP(L$2,DIST!$C$1:$CI$508,ROW('NAV plus Dist'!L96)+1,FALSE)</f>
        <v>0</v>
      </c>
      <c r="M97" s="144">
        <f>HLOOKUP(M$2,NAV!$B$2:$CH$509,ROW(M96),)+HLOOKUP(M$2,DIST!$C$1:$CI$508,ROW('NAV plus Dist'!M96)+1,FALSE)</f>
        <v>0</v>
      </c>
      <c r="N97" s="144">
        <f>HLOOKUP(N$2,NAV!$B$2:$CH$509,ROW(N96),)+HLOOKUP(N$2,DIST!$C$1:$CI$508,ROW('NAV plus Dist'!N96)+1,FALSE)</f>
        <v>0</v>
      </c>
      <c r="O97" s="144">
        <f>HLOOKUP(O$2,NAV!$B$2:$CH$509,ROW(O96),)+HLOOKUP(O$2,DIST!$C$1:$CI$508,ROW('NAV plus Dist'!O96)+1,FALSE)</f>
        <v>5.2651000000000003</v>
      </c>
      <c r="P97" s="144">
        <f>HLOOKUP(P$2,NAV!$B$2:$CH$509,ROW(P96),)+HLOOKUP(P$2,DIST!$C$1:$CI$508,ROW('NAV plus Dist'!P96)+1,FALSE)</f>
        <v>5.5575000000000001</v>
      </c>
      <c r="Q97" s="144">
        <f>HLOOKUP(Q$2,NAV!$B$2:$CH$509,ROW(Q96),)+HLOOKUP(Q$2,DIST!$C$1:$CI$508,ROW('NAV plus Dist'!Q96)+1,FALSE)</f>
        <v>14.4976</v>
      </c>
      <c r="R97" s="144">
        <f>HLOOKUP(R$2,NAV!$B$2:$CH$509,ROW(R96),)+HLOOKUP(R$2,DIST!$C$1:$CI$508,ROW('NAV plus Dist'!R96)+1,FALSE)</f>
        <v>14.4976</v>
      </c>
      <c r="S97" s="144">
        <f>HLOOKUP(S$2,NAV!$B$2:$CH$509,ROW(S96),)+HLOOKUP(S$2,DIST!$C$1:$CI$508,ROW('NAV plus Dist'!S96)+1,FALSE)</f>
        <v>13.8072</v>
      </c>
      <c r="T97" s="144">
        <f>HLOOKUP(T$2,NAV!$B$2:$CH$509,ROW(T96),)+HLOOKUP(T$2,DIST!$C$1:$CI$508,ROW('NAV plus Dist'!T96)+1,FALSE)</f>
        <v>15.3531</v>
      </c>
      <c r="U97" s="144">
        <f>HLOOKUP(U$2,NAV!$B$2:$CH$509,ROW(U96),)+HLOOKUP(U$2,DIST!$C$1:$CI$508,ROW('NAV plus Dist'!U96)+1,FALSE)</f>
        <v>14.7081</v>
      </c>
      <c r="V97" s="144">
        <f>HLOOKUP(V$2,NAV!$B$2:$CH$509,ROW(V96),)+HLOOKUP(V$2,DIST!$C$1:$CI$508,ROW('NAV plus Dist'!V96)+1,FALSE)</f>
        <v>13.3186</v>
      </c>
      <c r="W97" s="144">
        <f>HLOOKUP(W$2,NAV!$B$2:$CH$509,ROW(W96),)+HLOOKUP(W$2,DIST!$C$1:$CI$508,ROW('NAV plus Dist'!W96)+1,FALSE)</f>
        <v>13.3186</v>
      </c>
      <c r="X97" s="144">
        <f>HLOOKUP(X$2,NAV!$B$2:$CH$509,ROW(X96),)+HLOOKUP(X$2,DIST!$C$1:$CI$508,ROW('NAV plus Dist'!X96)+1,FALSE)</f>
        <v>13.331799999999999</v>
      </c>
      <c r="Y97" s="144">
        <f>HLOOKUP(Y$2,NAV!$B$2:$CH$509,ROW(Y96),)+HLOOKUP(Y$2,DIST!$C$1:$CI$508,ROW('NAV plus Dist'!Y96)+1,FALSE)</f>
        <v>14.492700000000001</v>
      </c>
      <c r="Z97" s="144">
        <f>HLOOKUP(Z$2,NAV!$B$2:$CH$509,ROW(Z96),)+HLOOKUP(Z$2,DIST!$C$1:$CI$508,ROW('NAV plus Dist'!Z96)+1,FALSE)</f>
        <v>13.7761</v>
      </c>
      <c r="AA97" s="144">
        <f>HLOOKUP(AA$2,NAV!$B$2:$CH$509,ROW(AA96),)+HLOOKUP(AA$2,DIST!$C$1:$CI$508,ROW('NAV plus Dist'!AA96)+1,FALSE)</f>
        <v>8.8984000000000005</v>
      </c>
      <c r="AB97" s="144">
        <f>HLOOKUP(AB$2,NAV!$B$2:$CH$509,ROW(AB96),)+HLOOKUP(AB$2,DIST!$C$1:$CI$508,ROW('NAV plus Dist'!AB96)+1,FALSE)</f>
        <v>0</v>
      </c>
      <c r="AC97" s="144">
        <f>HLOOKUP(AC$2,NAV!$B$2:$CH$509,ROW(AC96),)+HLOOKUP(AC$2,DIST!$C$1:$CI$508,ROW('NAV plus Dist'!AC96)+1,FALSE)</f>
        <v>9.1234999999999999</v>
      </c>
      <c r="AD97" s="144">
        <f>HLOOKUP(AD$2,NAV!$B$2:$CH$509,ROW(AD96),)+HLOOKUP(AD$2,DIST!$C$1:$CI$508,ROW('NAV plus Dist'!AD96)+1,FALSE)</f>
        <v>0</v>
      </c>
      <c r="AE97" s="144">
        <f>HLOOKUP(AE$2,NAV!$B$2:$CH$509,ROW(AE96),)+HLOOKUP(AE$2,DIST!$C$1:$CI$508,ROW('NAV plus Dist'!AE96)+1,FALSE)</f>
        <v>9.8971</v>
      </c>
      <c r="AF97" s="144">
        <f>HLOOKUP(AF$2,NAV!$B$2:$CH$509,ROW(AF96),)+HLOOKUP(AF$2,DIST!$C$1:$CI$508,ROW('NAV plus Dist'!AF96)+1,FALSE)</f>
        <v>8.6487999999999996</v>
      </c>
      <c r="AG97" s="144">
        <f>HLOOKUP(AG$2,NAV!$B$2:$CH$509,ROW(AG96),)+HLOOKUP(AG$2,DIST!$C$1:$CI$508,ROW('NAV plus Dist'!AG96)+1,FALSE)</f>
        <v>0</v>
      </c>
      <c r="AH97" s="144">
        <f>HLOOKUP(AH$2,NAV!$B$2:$CH$509,ROW(AH96),)+HLOOKUP(AH$2,DIST!$C$1:$CI$508,ROW('NAV plus Dist'!AH96)+1,FALSE)</f>
        <v>8.5816999999999997</v>
      </c>
      <c r="AI97" s="144">
        <f>HLOOKUP(AI$2,NAV!$B$2:$CH$509,ROW(AI96),)+HLOOKUP(AI$2,DIST!$C$1:$CI$508,ROW('NAV plus Dist'!AI96)+1,FALSE)</f>
        <v>0</v>
      </c>
      <c r="AJ97" s="144">
        <f>HLOOKUP(AJ$2,NAV!$B$2:$CH$509,ROW(AJ96),)+HLOOKUP(AJ$2,DIST!$C$1:$CI$508,ROW('NAV plus Dist'!AJ96)+1,FALSE)</f>
        <v>0</v>
      </c>
      <c r="AK97" s="144">
        <f>HLOOKUP(AK$2,NAV!$B$2:$CH$509,ROW(AK96),)+HLOOKUP(AK$2,DIST!$C$1:$CI$508,ROW('NAV plus Dist'!AK96)+1,FALSE)</f>
        <v>0</v>
      </c>
      <c r="AL97" s="144">
        <f>HLOOKUP(AL$2,NAV!$B$2:$CH$509,ROW(AL96),)+HLOOKUP(AL$2,DIST!$C$1:$CI$508,ROW('NAV plus Dist'!AL96)+1,FALSE)</f>
        <v>0</v>
      </c>
      <c r="AM97" s="144">
        <f>HLOOKUP(AM$2,NAV!$B$2:$CH$509,ROW(AM96),)+HLOOKUP(AM$2,DIST!$C$1:$CI$508,ROW('NAV plus Dist'!AM96)+1,FALSE)</f>
        <v>0</v>
      </c>
      <c r="AN97" s="144">
        <f>HLOOKUP(AN$2,NAV!$B$2:$CH$509,ROW(AN96),)+HLOOKUP(AN$2,DIST!$C$1:$CI$508,ROW('NAV plus Dist'!AN96)+1,FALSE)</f>
        <v>0</v>
      </c>
      <c r="AO97" s="144">
        <f>HLOOKUP(AO$2,NAV!$B$2:$CH$509,ROW(AO96),)+HLOOKUP(AO$2,DIST!$C$1:$CI$508,ROW('NAV plus Dist'!AO96)+1,FALSE)</f>
        <v>0</v>
      </c>
      <c r="AP97" s="144">
        <f>HLOOKUP(AP$2,NAV!$B$2:$CH$509,ROW(AP96),)+HLOOKUP(AP$2,DIST!$C$1:$CI$508,ROW('NAV plus Dist'!AP96)+1,FALSE)</f>
        <v>0</v>
      </c>
      <c r="AQ97" s="144">
        <f>HLOOKUP(AQ$2,NAV!$B$2:$CH$509,ROW(AQ96),)+HLOOKUP(AQ$2,DIST!$C$1:$CI$508,ROW('NAV plus Dist'!AQ96)+1,FALSE)</f>
        <v>0</v>
      </c>
      <c r="AR97" s="144">
        <f>HLOOKUP(AR$2,NAV!$B$2:$CH$509,ROW(AR96),)+HLOOKUP(AR$2,DIST!$C$1:$CI$508,ROW('NAV plus Dist'!AR96)+1,FALSE)</f>
        <v>0</v>
      </c>
      <c r="AS97" s="144">
        <f>HLOOKUP(AS$2,NAV!$B$2:$CH$509,ROW(AS96),)+HLOOKUP(AS$2,DIST!$C$1:$CI$508,ROW('NAV plus Dist'!AS96)+1,FALSE)</f>
        <v>0</v>
      </c>
      <c r="AT97" s="144">
        <f>HLOOKUP(AT$2,NAV!$B$2:$CH$509,ROW(AT96),)+HLOOKUP(AT$2,DIST!$C$1:$CI$508,ROW('NAV plus Dist'!AT96)+1,FALSE)</f>
        <v>0</v>
      </c>
      <c r="AU97" s="144">
        <f>HLOOKUP(AU$2,NAV!$B$2:$CH$509,ROW(AU96),)+HLOOKUP(AU$2,DIST!$C$1:$CI$508,ROW('NAV plus Dist'!AU96)+1,FALSE)</f>
        <v>0</v>
      </c>
      <c r="AV97" s="144">
        <f>HLOOKUP(AV$2,NAV!$B$2:$CH$509,ROW(AV96),)+HLOOKUP(AV$2,DIST!$C$1:$CI$508,ROW('NAV plus Dist'!AV96)+1,FALSE)</f>
        <v>0</v>
      </c>
      <c r="AW97" s="144">
        <f>HLOOKUP(AW$2,NAV!$B$2:$CH$509,ROW(AW96),)+HLOOKUP(AW$2,DIST!$C$1:$CI$508,ROW('NAV plus Dist'!AW96)+1,FALSE)</f>
        <v>0</v>
      </c>
      <c r="AX97" s="144">
        <f>HLOOKUP(AX$2,NAV!$B$2:$CH$509,ROW(AX96),)+HLOOKUP(AX$2,DIST!$C$1:$CI$508,ROW('NAV plus Dist'!AX96)+1,FALSE)</f>
        <v>0</v>
      </c>
      <c r="AY97" s="144">
        <f>HLOOKUP(AY$2,NAV!$B$2:$CH$509,ROW(AY96),)+HLOOKUP(AY$2,DIST!$C$1:$CI$508,ROW('NAV plus Dist'!AY96)+1,FALSE)</f>
        <v>0</v>
      </c>
      <c r="AZ97" s="144">
        <f>HLOOKUP(AZ$2,NAV!$B$2:$CH$509,ROW(AZ96),)+HLOOKUP(AZ$2,DIST!$C$1:$CI$508,ROW('NAV plus Dist'!AZ96)+1,FALSE)</f>
        <v>0</v>
      </c>
      <c r="BA97" s="144">
        <f>HLOOKUP(BA$2,NAV!$B$2:$CH$509,ROW(BA96),)+HLOOKUP(BA$2,DIST!$C$1:$CI$508,ROW('NAV plus Dist'!BA96)+1,FALSE)</f>
        <v>0</v>
      </c>
      <c r="BB97" s="144">
        <f>HLOOKUP(BB$2,NAV!$B$2:$CH$509,ROW(BB96),)+HLOOKUP(BB$2,DIST!$C$1:$CI$508,ROW('NAV plus Dist'!BB96)+1,FALSE)</f>
        <v>0</v>
      </c>
      <c r="BC97" s="144">
        <f>HLOOKUP(BC$2,NAV!$B$2:$CH$509,ROW(BC96),)+HLOOKUP(BC$2,DIST!$C$1:$CI$508,ROW('NAV plus Dist'!BC96)+1,FALSE)</f>
        <v>0</v>
      </c>
      <c r="BD97" s="144">
        <f>HLOOKUP(BD$2,NAV!$B$2:$CH$509,ROW(BD96),)+HLOOKUP(BD$2,DIST!$C$1:$CI$508,ROW('NAV plus Dist'!BD96)+1,FALSE)</f>
        <v>0</v>
      </c>
      <c r="BE97" s="144">
        <f>HLOOKUP(BE$2,NAV!$B$2:$CH$509,ROW(BE96),)+HLOOKUP(BE$2,DIST!$C$1:$CI$508,ROW('NAV plus Dist'!BE96)+1,FALSE)</f>
        <v>0</v>
      </c>
      <c r="BF97" s="144">
        <f>HLOOKUP(BF$2,NAV!$B$2:$CH$509,ROW(BF96),)+HLOOKUP(BF$2,DIST!$C$1:$CI$508,ROW('NAV plus Dist'!BF96)+1,FALSE)</f>
        <v>0</v>
      </c>
      <c r="BG97" s="144">
        <f>HLOOKUP(BG$2,NAV!$B$2:$CH$509,ROW(BG96),)+HLOOKUP(BG$2,DIST!$C$1:$CI$508,ROW('NAV plus Dist'!BG96)+1,FALSE)</f>
        <v>0</v>
      </c>
      <c r="BH97" s="144">
        <f>HLOOKUP(BH$2,NAV!$B$2:$CH$509,ROW(BH96),)+HLOOKUP(BH$2,DIST!$C$1:$CI$508,ROW('NAV plus Dist'!BH96)+1,FALSE)</f>
        <v>0</v>
      </c>
      <c r="BI97" s="144">
        <f>HLOOKUP(BI$2,NAV!$B$2:$CH$509,ROW(BI96),)+HLOOKUP(BI$2,DIST!$C$1:$CI$508,ROW('NAV plus Dist'!BI96)+1,FALSE)</f>
        <v>0</v>
      </c>
      <c r="BJ97" s="144">
        <f>HLOOKUP(BJ$2,NAV!$B$2:$CH$509,ROW(BJ96),)+HLOOKUP(BJ$2,DIST!$C$1:$CI$508,ROW('NAV plus Dist'!BJ96)+1,FALSE)</f>
        <v>0</v>
      </c>
      <c r="BK97" s="144">
        <f>HLOOKUP(BK$2,NAV!$B$2:$CH$509,ROW(BK96),)+HLOOKUP(BK$2,DIST!$C$1:$CI$508,ROW('NAV plus Dist'!BK96)+1,FALSE)</f>
        <v>0</v>
      </c>
      <c r="BL97" s="144">
        <f>HLOOKUP(BL$2,NAV!$B$2:$CH$509,ROW(BL96),)+HLOOKUP(BL$2,DIST!$C$1:$CI$508,ROW('NAV plus Dist'!BL96)+1,FALSE)</f>
        <v>0</v>
      </c>
      <c r="BM97" s="144">
        <f>HLOOKUP(BM$2,NAV!$B$2:$CH$509,ROW(BM96),)+HLOOKUP(BM$2,DIST!$C$1:$CI$508,ROW('NAV plus Dist'!BM96)+1,FALSE)</f>
        <v>0</v>
      </c>
      <c r="BN97" s="144">
        <f>HLOOKUP(BN$2,NAV!$B$2:$CH$509,ROW(BN96),)+HLOOKUP(BN$2,DIST!$C$1:$CI$508,ROW('NAV plus Dist'!BN96)+1,FALSE)</f>
        <v>0</v>
      </c>
      <c r="BO97" s="144">
        <f>HLOOKUP(BO$2,NAV!$B$2:$CH$509,ROW(BO96),)+HLOOKUP(BO$2,DIST!$C$1:$CI$508,ROW('NAV plus Dist'!BO96)+1,FALSE)</f>
        <v>0</v>
      </c>
      <c r="BP97" s="144">
        <f>HLOOKUP(BP$2,NAV!$B$2:$CH$509,ROW(BP96),)+HLOOKUP(BP$2,DIST!$C$1:$CI$508,ROW('NAV plus Dist'!BP96)+1,FALSE)</f>
        <v>0</v>
      </c>
      <c r="BQ97" s="144">
        <f>HLOOKUP(BQ$2,NAV!$B$2:$CH$509,ROW(BQ96),)+HLOOKUP(BQ$2,DIST!$C$1:$CI$508,ROW('NAV plus Dist'!BQ96)+1,FALSE)</f>
        <v>0</v>
      </c>
      <c r="BR97" s="144">
        <f>HLOOKUP(BR$2,NAV!$B$2:$CH$509,ROW(BR96),)+HLOOKUP(BR$2,DIST!$C$1:$CI$508,ROW('NAV plus Dist'!BR96)+1,FALSE)</f>
        <v>0</v>
      </c>
      <c r="BS97" s="144">
        <f>HLOOKUP(BS$2,NAV!$B$2:$CH$509,ROW(BS96),)+HLOOKUP(BS$2,DIST!$C$1:$CI$508,ROW('NAV plus Dist'!BS96)+1,FALSE)</f>
        <v>0</v>
      </c>
      <c r="BT97" s="144">
        <f>HLOOKUP(BT$2,NAV!$B$2:$CH$509,ROW(BT96),)+HLOOKUP(BT$2,DIST!$C$1:$CI$508,ROW('NAV plus Dist'!BT96)+1,FALSE)</f>
        <v>0</v>
      </c>
      <c r="BU97" s="144">
        <f>HLOOKUP(BU$2,NAV!$B$2:$CH$509,ROW(BU96),)+HLOOKUP(BU$2,DIST!$C$1:$CI$508,ROW('NAV plus Dist'!BU96)+1,FALSE)</f>
        <v>0</v>
      </c>
      <c r="BV97" s="144">
        <f>HLOOKUP(BV$2,NAV!$B$2:$CH$509,ROW(BV96),)+HLOOKUP(BV$2,DIST!$C$1:$CI$508,ROW('NAV plus Dist'!BV96)+1,FALSE)</f>
        <v>0</v>
      </c>
      <c r="BW97" s="144">
        <f>HLOOKUP(BW$2,NAV!$B$2:$CH$509,ROW(BW96),)+HLOOKUP(BW$2,DIST!$C$1:$CI$508,ROW('NAV plus Dist'!BW96)+1,FALSE)</f>
        <v>0</v>
      </c>
      <c r="BX97" s="144">
        <f>HLOOKUP(BX$2,NAV!$B$2:$CH$509,ROW(BX96),)+HLOOKUP(BX$2,DIST!$C$1:$CI$508,ROW('NAV plus Dist'!BX96)+1,FALSE)</f>
        <v>0</v>
      </c>
      <c r="BY97" s="144">
        <f>HLOOKUP(BY$2,NAV!$B$2:$CH$509,ROW(BY96),)+HLOOKUP(BY$2,DIST!$C$1:$CI$508,ROW('NAV plus Dist'!BY96)+1,FALSE)</f>
        <v>0</v>
      </c>
      <c r="BZ97" s="144">
        <f>HLOOKUP(BZ$2,NAV!$B$2:$CH$509,ROW(BZ96),)+HLOOKUP(BZ$2,DIST!$C$1:$CI$508,ROW('NAV plus Dist'!BZ96)+1,FALSE)</f>
        <v>0</v>
      </c>
      <c r="CA97" s="144">
        <f>HLOOKUP(CA$2,NAV!$B$2:$CH$509,ROW(CA96),)+HLOOKUP(CA$2,DIST!$C$1:$CI$508,ROW('NAV plus Dist'!CA96)+1,FALSE)</f>
        <v>0</v>
      </c>
      <c r="CB97" s="144">
        <f>HLOOKUP(CB$2,NAV!$B$2:$CH$509,ROW(CB96),)+HLOOKUP(CB$2,DIST!$C$1:$CI$508,ROW('NAV plus Dist'!CB96)+1,FALSE)</f>
        <v>0</v>
      </c>
      <c r="CC97" s="144">
        <f>HLOOKUP(CC$2,NAV!$B$2:$CH$509,ROW(CC96),)+HLOOKUP(CC$2,DIST!$C$1:$CI$508,ROW('NAV plus Dist'!CC96)+1,FALSE)</f>
        <v>0</v>
      </c>
      <c r="CD97" s="144">
        <f>HLOOKUP(CD$2,NAV!$B$2:$CH$509,ROW(CD96),)+HLOOKUP(CD$2,DIST!$C$1:$CI$508,ROW('NAV plus Dist'!CD96)+1,FALSE)</f>
        <v>0</v>
      </c>
      <c r="CE97" s="144">
        <f>HLOOKUP(CE$2,NAV!$B$2:$CH$509,ROW(CE96),)+HLOOKUP(CE$2,DIST!$C$1:$CI$508,ROW('NAV plus Dist'!CE96)+1,FALSE)</f>
        <v>0</v>
      </c>
      <c r="CF97" s="144">
        <f>HLOOKUP(CF$2,NAV!$B$2:$CH$509,ROW(CF96),)+HLOOKUP(CF$2,DIST!$C$1:$CI$508,ROW('NAV plus Dist'!CF96)+1,FALSE)</f>
        <v>0</v>
      </c>
      <c r="CG97" s="144">
        <f>HLOOKUP(CG$2,NAV!$B$2:$CH$509,ROW(CG96),)+HLOOKUP(CG$2,DIST!$C$1:$CI$508,ROW('NAV plus Dist'!CG96)+1,FALSE)</f>
        <v>0</v>
      </c>
      <c r="CH97" s="144">
        <f>HLOOKUP(CH$2,NAV!$B$2:$CH$509,ROW(CH96),)+HLOOKUP(CH$2,DIST!$C$1:$CI$508,ROW('NAV plus Dist'!CH96)+1,FALSE)</f>
        <v>0</v>
      </c>
      <c r="CI97" s="144">
        <f>HLOOKUP(CI$2,NAV!$B$2:$CH$509,ROW(CI96),)+HLOOKUP(CI$2,DIST!$C$1:$CI$508,ROW('NAV plus Dist'!CI96)+1,FALSE)</f>
        <v>0</v>
      </c>
      <c r="CJ97" s="144">
        <f>HLOOKUP(CJ$2,NAV!$B$2:$AAA$509,ROW(CJ96),)+HLOOKUP(CJ$2,DIST!$C$1:$AAJ$508,ROW('NAV plus Dist'!CJ96)+1,FALSE)</f>
        <v>0</v>
      </c>
      <c r="CK97" s="144">
        <f>HLOOKUP(CK$2,NAV!$B$2:$AAA$509,ROW(CK96),)+HLOOKUP(CK$2,DIST!$C$1:$AAJ$508,ROW('NAV plus Dist'!CK96)+1,FALSE)</f>
        <v>0</v>
      </c>
      <c r="CL97" s="144">
        <f>HLOOKUP(CL$2,NAV!$B$2:$AAA$509,ROW(CL96),)+HLOOKUP(CL$2,DIST!$C$1:$AAJ$508,ROW('NAV plus Dist'!CL96)+1,FALSE)</f>
        <v>0</v>
      </c>
      <c r="CM97" s="144">
        <f>HLOOKUP(CM$2,NAV!$B$2:$AAA$509,ROW(CM96),)+HLOOKUP(CM$2,DIST!$C$1:$AAJ$508,ROW('NAV plus Dist'!CM96)+1,FALSE)</f>
        <v>0</v>
      </c>
      <c r="CN97" s="144">
        <f>HLOOKUP(CN$2,NAV!$B$2:$AAA$509,ROW(CN96),)+HLOOKUP(CN$2,DIST!$C$1:$AAJ$508,ROW('NAV plus Dist'!CN96)+1,FALSE)</f>
        <v>0</v>
      </c>
      <c r="CO97" s="144">
        <f>HLOOKUP(CO$2,NAV!$B$2:$AAA$509,ROW(CO96),)+HLOOKUP(CO$2,DIST!$C$1:$AAJ$508,ROW('NAV plus Dist'!CO96)+1,FALSE)</f>
        <v>0</v>
      </c>
      <c r="CP97" s="144">
        <f>HLOOKUP(CP$2,NAV!$B$2:$AAA$509,ROW(CP96),)+HLOOKUP(CP$2,DIST!$C$1:$AAJ$508,ROW('NAV plus Dist'!CP96)+1,FALSE)</f>
        <v>0</v>
      </c>
      <c r="CQ97" s="144">
        <f>HLOOKUP(CQ$2,NAV!$B$2:$AAA$509,ROW(CQ96),)+HLOOKUP(CQ$2,DIST!$C$1:$AAJ$508,ROW('NAV plus Dist'!CQ96)+1,FALSE)</f>
        <v>0</v>
      </c>
      <c r="CR97" s="144">
        <f>HLOOKUP(CR$2,NAV!$B$2:$AAA$509,ROW(CR96),)+HLOOKUP(CR$2,DIST!$C$1:$AAJ$508,ROW('NAV plus Dist'!CR96)+1,FALSE)</f>
        <v>0</v>
      </c>
      <c r="CS97" s="144">
        <f>HLOOKUP(CS$2,NAV!$B$2:$AAA$509,ROW(CS96),)+HLOOKUP(CS$2,DIST!$C$1:$AAJ$508,ROW('NAV plus Dist'!CS96)+1,FALSE)</f>
        <v>0</v>
      </c>
      <c r="CT97" s="144">
        <f>HLOOKUP(CT$2,NAV!$B$2:$AAA$509,ROW(CT96),)+HLOOKUP(CT$2,DIST!$C$1:$AAJ$508,ROW('NAV plus Dist'!CT96)+1,FALSE)</f>
        <v>0</v>
      </c>
      <c r="CU97" s="144">
        <f>HLOOKUP(CU$2,NAV!$B$2:$AAA$509,ROW(CU96),)+HLOOKUP(CU$2,DIST!$C$1:$AAJ$508,ROW('NAV plus Dist'!CU96)+1,FALSE)</f>
        <v>0</v>
      </c>
      <c r="CV97" s="144">
        <f>HLOOKUP(CV$2,NAV!$B$2:$AAA$509,ROW(CV96),)+HLOOKUP(CV$2,DIST!$C$1:$AAJ$508,ROW('NAV plus Dist'!CV96)+1,FALSE)</f>
        <v>0</v>
      </c>
      <c r="CW97" s="144">
        <f>HLOOKUP(CW$2,NAV!$B$2:$AAA$509,ROW(CW96),)+HLOOKUP(CW$2,DIST!$C$1:$AAJ$508,ROW('NAV plus Dist'!CW96)+1,FALSE)</f>
        <v>0</v>
      </c>
      <c r="CX97" s="144">
        <f>HLOOKUP(CX$2,NAV!$B$2:$AAA$509,ROW(CX96),)+HLOOKUP(CX$2,DIST!$C$1:$AAJ$508,ROW('NAV plus Dist'!CX96)+1,FALSE)</f>
        <v>0</v>
      </c>
      <c r="CY97" s="144">
        <f>HLOOKUP(CY$2,NAV!$B$2:$AAA$509,ROW(CY96),)+HLOOKUP(CY$2,DIST!$C$1:$AAJ$508,ROW('NAV plus Dist'!CY96)+1,FALSE)</f>
        <v>0</v>
      </c>
      <c r="CZ97" s="144">
        <f>HLOOKUP(CZ$2,NAV!$B$2:$AAA$509,ROW(CZ96),)+HLOOKUP(CZ$2,DIST!$C$1:$AAJ$508,ROW('NAV plus Dist'!CZ96)+1,FALSE)</f>
        <v>0</v>
      </c>
      <c r="DA97" s="144">
        <f>HLOOKUP(DA$2,NAV!$B$2:$AAA$509,ROW(DA96),)+HLOOKUP(DA$2,DIST!$C$1:$AAJ$508,ROW('NAV plus Dist'!DA96)+1,FALSE)</f>
        <v>0</v>
      </c>
      <c r="DB97" s="144">
        <f>HLOOKUP(DB$2,NAV!$B$2:$AAA$509,ROW(DB96),)+HLOOKUP(DB$2,DIST!$C$1:$AAJ$508,ROW('NAV plus Dist'!DB96)+1,FALSE)</f>
        <v>0</v>
      </c>
      <c r="DC97" s="144">
        <f>HLOOKUP(DC$2,NAV!$B$2:$AAA$509,ROW(DC96),)+HLOOKUP(DC$2,DIST!$C$1:$AAJ$508,ROW('NAV plus Dist'!DC96)+1,FALSE)</f>
        <v>0</v>
      </c>
      <c r="DD97" s="144">
        <f>HLOOKUP(DD$2,NAV!$B$2:$AAA$509,ROW(DD96),)+HLOOKUP(DD$2,DIST!$C$1:$AAJ$508,ROW('NAV plus Dist'!DD96)+1,FALSE)</f>
        <v>0</v>
      </c>
      <c r="DE97" s="144">
        <f>HLOOKUP(DE$2,NAV!$B$2:$AAA$509,ROW(DE96),)+HLOOKUP(DE$2,DIST!$C$1:$AAJ$508,ROW('NAV plus Dist'!DE96)+1,FALSE)</f>
        <v>0</v>
      </c>
      <c r="DF97" s="144">
        <f>HLOOKUP(DF$2,NAV!$B$2:$AAA$509,ROW(DF96),)+HLOOKUP(DF$2,DIST!$C$1:$AAJ$508,ROW('NAV plus Dist'!DF96)+1,FALSE)</f>
        <v>0</v>
      </c>
      <c r="DG97" s="144">
        <f>HLOOKUP(DG$2,NAV!$B$2:$AAA$509,ROW(DG96),)+HLOOKUP(DG$2,DIST!$C$1:$AAJ$508,ROW('NAV plus Dist'!DG96)+1,FALSE)</f>
        <v>0</v>
      </c>
      <c r="DH97" s="144">
        <f>HLOOKUP(DH$2,NAV!$B$2:$AAA$509,ROW(DH96),)+HLOOKUP(DH$2,DIST!$C$1:$AAJ$508,ROW('NAV plus Dist'!DH96)+1,FALSE)</f>
        <v>0</v>
      </c>
    </row>
    <row r="98" spans="1:112">
      <c r="A98" s="94">
        <f t="shared" si="76"/>
        <v>101</v>
      </c>
      <c r="B98" s="148">
        <f t="shared" si="77"/>
        <v>42978</v>
      </c>
      <c r="C98" s="144">
        <f>HLOOKUP(C$2,NAV!$B$2:$CH$509,ROW(C97),)+HLOOKUP(C$2,DIST!$C$1:$CI$508,ROW('NAV plus Dist'!C97)+1,FALSE)</f>
        <v>9.4407999999999994</v>
      </c>
      <c r="D98" s="144">
        <f>HLOOKUP(D$2,NAV!$B$2:$CH$509,ROW(D97),)+HLOOKUP(D$2,DIST!$C$1:$CI$508,ROW('NAV plus Dist'!D97)+1,FALSE)</f>
        <v>0</v>
      </c>
      <c r="E98" s="144">
        <f>HLOOKUP(E$2,NAV!$B$2:$CH$509,ROW(E97),)+HLOOKUP(E$2,DIST!$C$1:$CI$508,ROW('NAV plus Dist'!E97)+1,FALSE)</f>
        <v>9.3249999999999993</v>
      </c>
      <c r="F98" s="144">
        <f>HLOOKUP(F$2,NAV!$B$2:$CH$509,ROW(F97),)+HLOOKUP(F$2,DIST!$C$1:$CI$508,ROW('NAV plus Dist'!F97)+1,FALSE)</f>
        <v>0</v>
      </c>
      <c r="G98" s="144">
        <f>HLOOKUP(G$2,NAV!$B$2:$CH$509,ROW(G97),)+HLOOKUP(G$2,DIST!$C$1:$CI$508,ROW('NAV plus Dist'!G97)+1,FALSE)</f>
        <v>0</v>
      </c>
      <c r="H98" s="144">
        <f>HLOOKUP(H$2,NAV!$B$2:$CH$509,ROW(H97),)+HLOOKUP(H$2,DIST!$C$1:$CI$508,ROW('NAV plus Dist'!H97)+1,FALSE)</f>
        <v>0</v>
      </c>
      <c r="I98" s="144">
        <f>HLOOKUP(I$2,NAV!$B$2:$CH$509,ROW(I97),)+HLOOKUP(I$2,DIST!$C$1:$CI$508,ROW('NAV plus Dist'!I97)+1,FALSE)</f>
        <v>0</v>
      </c>
      <c r="J98" s="144">
        <f>HLOOKUP(J$2,NAV!$B$2:$CH$509,ROW(J97),)+HLOOKUP(J$2,DIST!$C$1:$CI$508,ROW('NAV plus Dist'!J97)+1,FALSE)</f>
        <v>0</v>
      </c>
      <c r="K98" s="144">
        <f>HLOOKUP(K$2,NAV!$B$2:$CH$509,ROW(K97),)+HLOOKUP(K$2,DIST!$C$1:$CI$508,ROW('NAV plus Dist'!K97)+1,FALSE)</f>
        <v>0</v>
      </c>
      <c r="L98" s="144">
        <f>HLOOKUP(L$2,NAV!$B$2:$CH$509,ROW(L97),)+HLOOKUP(L$2,DIST!$C$1:$CI$508,ROW('NAV plus Dist'!L97)+1,FALSE)</f>
        <v>0</v>
      </c>
      <c r="M98" s="144">
        <f>HLOOKUP(M$2,NAV!$B$2:$CH$509,ROW(M97),)+HLOOKUP(M$2,DIST!$C$1:$CI$508,ROW('NAV plus Dist'!M97)+1,FALSE)</f>
        <v>0</v>
      </c>
      <c r="N98" s="144">
        <f>HLOOKUP(N$2,NAV!$B$2:$CH$509,ROW(N97),)+HLOOKUP(N$2,DIST!$C$1:$CI$508,ROW('NAV plus Dist'!N97)+1,FALSE)</f>
        <v>0</v>
      </c>
      <c r="O98" s="144">
        <f>HLOOKUP(O$2,NAV!$B$2:$CH$509,ROW(O97),)+HLOOKUP(O$2,DIST!$C$1:$CI$508,ROW('NAV plus Dist'!O97)+1,FALSE)</f>
        <v>4.9981999999999998</v>
      </c>
      <c r="P98" s="144">
        <f>HLOOKUP(P$2,NAV!$B$2:$CH$509,ROW(P97),)+HLOOKUP(P$2,DIST!$C$1:$CI$508,ROW('NAV plus Dist'!P97)+1,FALSE)</f>
        <v>5.2767999999999997</v>
      </c>
      <c r="Q98" s="144">
        <f>HLOOKUP(Q$2,NAV!$B$2:$CH$509,ROW(Q97),)+HLOOKUP(Q$2,DIST!$C$1:$CI$508,ROW('NAV plus Dist'!Q97)+1,FALSE)</f>
        <v>14.313000000000001</v>
      </c>
      <c r="R98" s="144">
        <f>HLOOKUP(R$2,NAV!$B$2:$CH$509,ROW(R97),)+HLOOKUP(R$2,DIST!$C$1:$CI$508,ROW('NAV plus Dist'!R97)+1,FALSE)</f>
        <v>14.313000000000001</v>
      </c>
      <c r="S98" s="144">
        <f>HLOOKUP(S$2,NAV!$B$2:$CH$509,ROW(S97),)+HLOOKUP(S$2,DIST!$C$1:$CI$508,ROW('NAV plus Dist'!S97)+1,FALSE)</f>
        <v>13.616900000000001</v>
      </c>
      <c r="T98" s="144">
        <f>HLOOKUP(T$2,NAV!$B$2:$CH$509,ROW(T97),)+HLOOKUP(T$2,DIST!$C$1:$CI$508,ROW('NAV plus Dist'!T97)+1,FALSE)</f>
        <v>15.1676</v>
      </c>
      <c r="U98" s="144">
        <f>HLOOKUP(U$2,NAV!$B$2:$CH$509,ROW(U97),)+HLOOKUP(U$2,DIST!$C$1:$CI$508,ROW('NAV plus Dist'!U97)+1,FALSE)</f>
        <v>14.524000000000001</v>
      </c>
      <c r="V98" s="144">
        <f>HLOOKUP(V$2,NAV!$B$2:$CH$509,ROW(V97),)+HLOOKUP(V$2,DIST!$C$1:$CI$508,ROW('NAV plus Dist'!V97)+1,FALSE)</f>
        <v>13.166700000000001</v>
      </c>
      <c r="W98" s="144">
        <f>HLOOKUP(W$2,NAV!$B$2:$CH$509,ROW(W97),)+HLOOKUP(W$2,DIST!$C$1:$CI$508,ROW('NAV plus Dist'!W97)+1,FALSE)</f>
        <v>13.166700000000001</v>
      </c>
      <c r="X98" s="144">
        <f>HLOOKUP(X$2,NAV!$B$2:$CH$509,ROW(X97),)+HLOOKUP(X$2,DIST!$C$1:$CI$508,ROW('NAV plus Dist'!X97)+1,FALSE)</f>
        <v>13.1767</v>
      </c>
      <c r="Y98" s="144">
        <f>HLOOKUP(Y$2,NAV!$B$2:$CH$509,ROW(Y97),)+HLOOKUP(Y$2,DIST!$C$1:$CI$508,ROW('NAV plus Dist'!Y97)+1,FALSE)</f>
        <v>14.348700000000001</v>
      </c>
      <c r="Z98" s="144">
        <f>HLOOKUP(Z$2,NAV!$B$2:$CH$509,ROW(Z97),)+HLOOKUP(Z$2,DIST!$C$1:$CI$508,ROW('NAV plus Dist'!Z97)+1,FALSE)</f>
        <v>13.631</v>
      </c>
      <c r="AA98" s="144">
        <f>HLOOKUP(AA$2,NAV!$B$2:$CH$509,ROW(AA97),)+HLOOKUP(AA$2,DIST!$C$1:$CI$508,ROW('NAV plus Dist'!AA97)+1,FALSE)</f>
        <v>8.8306000000000004</v>
      </c>
      <c r="AB98" s="144">
        <f>HLOOKUP(AB$2,NAV!$B$2:$CH$509,ROW(AB97),)+HLOOKUP(AB$2,DIST!$C$1:$CI$508,ROW('NAV plus Dist'!AB97)+1,FALSE)</f>
        <v>0</v>
      </c>
      <c r="AC98" s="144">
        <f>HLOOKUP(AC$2,NAV!$B$2:$CH$509,ROW(AC97),)+HLOOKUP(AC$2,DIST!$C$1:$CI$508,ROW('NAV plus Dist'!AC97)+1,FALSE)</f>
        <v>9.0503</v>
      </c>
      <c r="AD98" s="144">
        <f>HLOOKUP(AD$2,NAV!$B$2:$CH$509,ROW(AD97),)+HLOOKUP(AD$2,DIST!$C$1:$CI$508,ROW('NAV plus Dist'!AD97)+1,FALSE)</f>
        <v>0</v>
      </c>
      <c r="AE98" s="144">
        <f>HLOOKUP(AE$2,NAV!$B$2:$CH$509,ROW(AE97),)+HLOOKUP(AE$2,DIST!$C$1:$CI$508,ROW('NAV plus Dist'!AE97)+1,FALSE)</f>
        <v>10.0265</v>
      </c>
      <c r="AF98" s="144">
        <f>HLOOKUP(AF$2,NAV!$B$2:$CH$509,ROW(AF97),)+HLOOKUP(AF$2,DIST!$C$1:$CI$508,ROW('NAV plus Dist'!AF97)+1,FALSE)</f>
        <v>8.6647999999999996</v>
      </c>
      <c r="AG98" s="144">
        <f>HLOOKUP(AG$2,NAV!$B$2:$CH$509,ROW(AG97),)+HLOOKUP(AG$2,DIST!$C$1:$CI$508,ROW('NAV plus Dist'!AG97)+1,FALSE)</f>
        <v>0</v>
      </c>
      <c r="AH98" s="144">
        <f>HLOOKUP(AH$2,NAV!$B$2:$CH$509,ROW(AH97),)+HLOOKUP(AH$2,DIST!$C$1:$CI$508,ROW('NAV plus Dist'!AH97)+1,FALSE)</f>
        <v>8.5932999999999993</v>
      </c>
      <c r="AI98" s="144">
        <f>HLOOKUP(AI$2,NAV!$B$2:$CH$509,ROW(AI97),)+HLOOKUP(AI$2,DIST!$C$1:$CI$508,ROW('NAV plus Dist'!AI97)+1,FALSE)</f>
        <v>0</v>
      </c>
      <c r="AJ98" s="144">
        <f>HLOOKUP(AJ$2,NAV!$B$2:$CH$509,ROW(AJ97),)+HLOOKUP(AJ$2,DIST!$C$1:$CI$508,ROW('NAV plus Dist'!AJ97)+1,FALSE)</f>
        <v>0</v>
      </c>
      <c r="AK98" s="144">
        <f>HLOOKUP(AK$2,NAV!$B$2:$CH$509,ROW(AK97),)+HLOOKUP(AK$2,DIST!$C$1:$CI$508,ROW('NAV plus Dist'!AK97)+1,FALSE)</f>
        <v>0</v>
      </c>
      <c r="AL98" s="144">
        <f>HLOOKUP(AL$2,NAV!$B$2:$CH$509,ROW(AL97),)+HLOOKUP(AL$2,DIST!$C$1:$CI$508,ROW('NAV plus Dist'!AL97)+1,FALSE)</f>
        <v>0</v>
      </c>
      <c r="AM98" s="144">
        <f>HLOOKUP(AM$2,NAV!$B$2:$CH$509,ROW(AM97),)+HLOOKUP(AM$2,DIST!$C$1:$CI$508,ROW('NAV plus Dist'!AM97)+1,FALSE)</f>
        <v>0</v>
      </c>
      <c r="AN98" s="144">
        <f>HLOOKUP(AN$2,NAV!$B$2:$CH$509,ROW(AN97),)+HLOOKUP(AN$2,DIST!$C$1:$CI$508,ROW('NAV plus Dist'!AN97)+1,FALSE)</f>
        <v>0</v>
      </c>
      <c r="AO98" s="144">
        <f>HLOOKUP(AO$2,NAV!$B$2:$CH$509,ROW(AO97),)+HLOOKUP(AO$2,DIST!$C$1:$CI$508,ROW('NAV plus Dist'!AO97)+1,FALSE)</f>
        <v>0</v>
      </c>
      <c r="AP98" s="144">
        <f>HLOOKUP(AP$2,NAV!$B$2:$CH$509,ROW(AP97),)+HLOOKUP(AP$2,DIST!$C$1:$CI$508,ROW('NAV plus Dist'!AP97)+1,FALSE)</f>
        <v>0</v>
      </c>
      <c r="AQ98" s="144">
        <f>HLOOKUP(AQ$2,NAV!$B$2:$CH$509,ROW(AQ97),)+HLOOKUP(AQ$2,DIST!$C$1:$CI$508,ROW('NAV plus Dist'!AQ97)+1,FALSE)</f>
        <v>0</v>
      </c>
      <c r="AR98" s="144">
        <f>HLOOKUP(AR$2,NAV!$B$2:$CH$509,ROW(AR97),)+HLOOKUP(AR$2,DIST!$C$1:$CI$508,ROW('NAV plus Dist'!AR97)+1,FALSE)</f>
        <v>0</v>
      </c>
      <c r="AS98" s="144">
        <f>HLOOKUP(AS$2,NAV!$B$2:$CH$509,ROW(AS97),)+HLOOKUP(AS$2,DIST!$C$1:$CI$508,ROW('NAV plus Dist'!AS97)+1,FALSE)</f>
        <v>0</v>
      </c>
      <c r="AT98" s="144">
        <f>HLOOKUP(AT$2,NAV!$B$2:$CH$509,ROW(AT97),)+HLOOKUP(AT$2,DIST!$C$1:$CI$508,ROW('NAV plus Dist'!AT97)+1,FALSE)</f>
        <v>0</v>
      </c>
      <c r="AU98" s="144">
        <f>HLOOKUP(AU$2,NAV!$B$2:$CH$509,ROW(AU97),)+HLOOKUP(AU$2,DIST!$C$1:$CI$508,ROW('NAV plus Dist'!AU97)+1,FALSE)</f>
        <v>0</v>
      </c>
      <c r="AV98" s="144">
        <f>HLOOKUP(AV$2,NAV!$B$2:$CH$509,ROW(AV97),)+HLOOKUP(AV$2,DIST!$C$1:$CI$508,ROW('NAV plus Dist'!AV97)+1,FALSE)</f>
        <v>0</v>
      </c>
      <c r="AW98" s="144">
        <f>HLOOKUP(AW$2,NAV!$B$2:$CH$509,ROW(AW97),)+HLOOKUP(AW$2,DIST!$C$1:$CI$508,ROW('NAV plus Dist'!AW97)+1,FALSE)</f>
        <v>0</v>
      </c>
      <c r="AX98" s="144">
        <f>HLOOKUP(AX$2,NAV!$B$2:$CH$509,ROW(AX97),)+HLOOKUP(AX$2,DIST!$C$1:$CI$508,ROW('NAV plus Dist'!AX97)+1,FALSE)</f>
        <v>0</v>
      </c>
      <c r="AY98" s="144">
        <f>HLOOKUP(AY$2,NAV!$B$2:$CH$509,ROW(AY97),)+HLOOKUP(AY$2,DIST!$C$1:$CI$508,ROW('NAV plus Dist'!AY97)+1,FALSE)</f>
        <v>0</v>
      </c>
      <c r="AZ98" s="144">
        <f>HLOOKUP(AZ$2,NAV!$B$2:$CH$509,ROW(AZ97),)+HLOOKUP(AZ$2,DIST!$C$1:$CI$508,ROW('NAV plus Dist'!AZ97)+1,FALSE)</f>
        <v>0</v>
      </c>
      <c r="BA98" s="144">
        <f>HLOOKUP(BA$2,NAV!$B$2:$CH$509,ROW(BA97),)+HLOOKUP(BA$2,DIST!$C$1:$CI$508,ROW('NAV plus Dist'!BA97)+1,FALSE)</f>
        <v>0</v>
      </c>
      <c r="BB98" s="144">
        <f>HLOOKUP(BB$2,NAV!$B$2:$CH$509,ROW(BB97),)+HLOOKUP(BB$2,DIST!$C$1:$CI$508,ROW('NAV plus Dist'!BB97)+1,FALSE)</f>
        <v>0</v>
      </c>
      <c r="BC98" s="144">
        <f>HLOOKUP(BC$2,NAV!$B$2:$CH$509,ROW(BC97),)+HLOOKUP(BC$2,DIST!$C$1:$CI$508,ROW('NAV plus Dist'!BC97)+1,FALSE)</f>
        <v>0</v>
      </c>
      <c r="BD98" s="144">
        <f>HLOOKUP(BD$2,NAV!$B$2:$CH$509,ROW(BD97),)+HLOOKUP(BD$2,DIST!$C$1:$CI$508,ROW('NAV plus Dist'!BD97)+1,FALSE)</f>
        <v>0</v>
      </c>
      <c r="BE98" s="144">
        <f>HLOOKUP(BE$2,NAV!$B$2:$CH$509,ROW(BE97),)+HLOOKUP(BE$2,DIST!$C$1:$CI$508,ROW('NAV plus Dist'!BE97)+1,FALSE)</f>
        <v>0</v>
      </c>
      <c r="BF98" s="144">
        <f>HLOOKUP(BF$2,NAV!$B$2:$CH$509,ROW(BF97),)+HLOOKUP(BF$2,DIST!$C$1:$CI$508,ROW('NAV plus Dist'!BF97)+1,FALSE)</f>
        <v>0</v>
      </c>
      <c r="BG98" s="144">
        <f>HLOOKUP(BG$2,NAV!$B$2:$CH$509,ROW(BG97),)+HLOOKUP(BG$2,DIST!$C$1:$CI$508,ROW('NAV plus Dist'!BG97)+1,FALSE)</f>
        <v>0</v>
      </c>
      <c r="BH98" s="144">
        <f>HLOOKUP(BH$2,NAV!$B$2:$CH$509,ROW(BH97),)+HLOOKUP(BH$2,DIST!$C$1:$CI$508,ROW('NAV plus Dist'!BH97)+1,FALSE)</f>
        <v>0</v>
      </c>
      <c r="BI98" s="144">
        <f>HLOOKUP(BI$2,NAV!$B$2:$CH$509,ROW(BI97),)+HLOOKUP(BI$2,DIST!$C$1:$CI$508,ROW('NAV plus Dist'!BI97)+1,FALSE)</f>
        <v>0</v>
      </c>
      <c r="BJ98" s="144">
        <f>HLOOKUP(BJ$2,NAV!$B$2:$CH$509,ROW(BJ97),)+HLOOKUP(BJ$2,DIST!$C$1:$CI$508,ROW('NAV plus Dist'!BJ97)+1,FALSE)</f>
        <v>0</v>
      </c>
      <c r="BK98" s="144">
        <f>HLOOKUP(BK$2,NAV!$B$2:$CH$509,ROW(BK97),)+HLOOKUP(BK$2,DIST!$C$1:$CI$508,ROW('NAV plus Dist'!BK97)+1,FALSE)</f>
        <v>0</v>
      </c>
      <c r="BL98" s="144">
        <f>HLOOKUP(BL$2,NAV!$B$2:$CH$509,ROW(BL97),)+HLOOKUP(BL$2,DIST!$C$1:$CI$508,ROW('NAV plus Dist'!BL97)+1,FALSE)</f>
        <v>0</v>
      </c>
      <c r="BM98" s="144">
        <f>HLOOKUP(BM$2,NAV!$B$2:$CH$509,ROW(BM97),)+HLOOKUP(BM$2,DIST!$C$1:$CI$508,ROW('NAV plus Dist'!BM97)+1,FALSE)</f>
        <v>0</v>
      </c>
      <c r="BN98" s="144">
        <f>HLOOKUP(BN$2,NAV!$B$2:$CH$509,ROW(BN97),)+HLOOKUP(BN$2,DIST!$C$1:$CI$508,ROW('NAV plus Dist'!BN97)+1,FALSE)</f>
        <v>0</v>
      </c>
      <c r="BO98" s="144">
        <f>HLOOKUP(BO$2,NAV!$B$2:$CH$509,ROW(BO97),)+HLOOKUP(BO$2,DIST!$C$1:$CI$508,ROW('NAV plus Dist'!BO97)+1,FALSE)</f>
        <v>0</v>
      </c>
      <c r="BP98" s="144">
        <f>HLOOKUP(BP$2,NAV!$B$2:$CH$509,ROW(BP97),)+HLOOKUP(BP$2,DIST!$C$1:$CI$508,ROW('NAV plus Dist'!BP97)+1,FALSE)</f>
        <v>0</v>
      </c>
      <c r="BQ98" s="144">
        <f>HLOOKUP(BQ$2,NAV!$B$2:$CH$509,ROW(BQ97),)+HLOOKUP(BQ$2,DIST!$C$1:$CI$508,ROW('NAV plus Dist'!BQ97)+1,FALSE)</f>
        <v>0</v>
      </c>
      <c r="BR98" s="144">
        <f>HLOOKUP(BR$2,NAV!$B$2:$CH$509,ROW(BR97),)+HLOOKUP(BR$2,DIST!$C$1:$CI$508,ROW('NAV plus Dist'!BR97)+1,FALSE)</f>
        <v>0</v>
      </c>
      <c r="BS98" s="144">
        <f>HLOOKUP(BS$2,NAV!$B$2:$CH$509,ROW(BS97),)+HLOOKUP(BS$2,DIST!$C$1:$CI$508,ROW('NAV plus Dist'!BS97)+1,FALSE)</f>
        <v>0</v>
      </c>
      <c r="BT98" s="144">
        <f>HLOOKUP(BT$2,NAV!$B$2:$CH$509,ROW(BT97),)+HLOOKUP(BT$2,DIST!$C$1:$CI$508,ROW('NAV plus Dist'!BT97)+1,FALSE)</f>
        <v>0</v>
      </c>
      <c r="BU98" s="144">
        <f>HLOOKUP(BU$2,NAV!$B$2:$CH$509,ROW(BU97),)+HLOOKUP(BU$2,DIST!$C$1:$CI$508,ROW('NAV plus Dist'!BU97)+1,FALSE)</f>
        <v>0</v>
      </c>
      <c r="BV98" s="144">
        <f>HLOOKUP(BV$2,NAV!$B$2:$CH$509,ROW(BV97),)+HLOOKUP(BV$2,DIST!$C$1:$CI$508,ROW('NAV plus Dist'!BV97)+1,FALSE)</f>
        <v>0</v>
      </c>
      <c r="BW98" s="144">
        <f>HLOOKUP(BW$2,NAV!$B$2:$CH$509,ROW(BW97),)+HLOOKUP(BW$2,DIST!$C$1:$CI$508,ROW('NAV plus Dist'!BW97)+1,FALSE)</f>
        <v>0</v>
      </c>
      <c r="BX98" s="144">
        <f>HLOOKUP(BX$2,NAV!$B$2:$CH$509,ROW(BX97),)+HLOOKUP(BX$2,DIST!$C$1:$CI$508,ROW('NAV plus Dist'!BX97)+1,FALSE)</f>
        <v>0</v>
      </c>
      <c r="BY98" s="144">
        <f>HLOOKUP(BY$2,NAV!$B$2:$CH$509,ROW(BY97),)+HLOOKUP(BY$2,DIST!$C$1:$CI$508,ROW('NAV plus Dist'!BY97)+1,FALSE)</f>
        <v>0</v>
      </c>
      <c r="BZ98" s="144">
        <f>HLOOKUP(BZ$2,NAV!$B$2:$CH$509,ROW(BZ97),)+HLOOKUP(BZ$2,DIST!$C$1:$CI$508,ROW('NAV plus Dist'!BZ97)+1,FALSE)</f>
        <v>0</v>
      </c>
      <c r="CA98" s="144">
        <f>HLOOKUP(CA$2,NAV!$B$2:$CH$509,ROW(CA97),)+HLOOKUP(CA$2,DIST!$C$1:$CI$508,ROW('NAV plus Dist'!CA97)+1,FALSE)</f>
        <v>0</v>
      </c>
      <c r="CB98" s="144">
        <f>HLOOKUP(CB$2,NAV!$B$2:$CH$509,ROW(CB97),)+HLOOKUP(CB$2,DIST!$C$1:$CI$508,ROW('NAV plus Dist'!CB97)+1,FALSE)</f>
        <v>0</v>
      </c>
      <c r="CC98" s="144">
        <f>HLOOKUP(CC$2,NAV!$B$2:$CH$509,ROW(CC97),)+HLOOKUP(CC$2,DIST!$C$1:$CI$508,ROW('NAV plus Dist'!CC97)+1,FALSE)</f>
        <v>0</v>
      </c>
      <c r="CD98" s="144">
        <f>HLOOKUP(CD$2,NAV!$B$2:$CH$509,ROW(CD97),)+HLOOKUP(CD$2,DIST!$C$1:$CI$508,ROW('NAV plus Dist'!CD97)+1,FALSE)</f>
        <v>0</v>
      </c>
      <c r="CE98" s="144">
        <f>HLOOKUP(CE$2,NAV!$B$2:$CH$509,ROW(CE97),)+HLOOKUP(CE$2,DIST!$C$1:$CI$508,ROW('NAV plus Dist'!CE97)+1,FALSE)</f>
        <v>0</v>
      </c>
      <c r="CF98" s="144">
        <f>HLOOKUP(CF$2,NAV!$B$2:$CH$509,ROW(CF97),)+HLOOKUP(CF$2,DIST!$C$1:$CI$508,ROW('NAV plus Dist'!CF97)+1,FALSE)</f>
        <v>0</v>
      </c>
      <c r="CG98" s="144">
        <f>HLOOKUP(CG$2,NAV!$B$2:$CH$509,ROW(CG97),)+HLOOKUP(CG$2,DIST!$C$1:$CI$508,ROW('NAV plus Dist'!CG97)+1,FALSE)</f>
        <v>0</v>
      </c>
      <c r="CH98" s="144">
        <f>HLOOKUP(CH$2,NAV!$B$2:$CH$509,ROW(CH97),)+HLOOKUP(CH$2,DIST!$C$1:$CI$508,ROW('NAV plus Dist'!CH97)+1,FALSE)</f>
        <v>0</v>
      </c>
      <c r="CI98" s="144">
        <f>HLOOKUP(CI$2,NAV!$B$2:$CH$509,ROW(CI97),)+HLOOKUP(CI$2,DIST!$C$1:$CI$508,ROW('NAV plus Dist'!CI97)+1,FALSE)</f>
        <v>0</v>
      </c>
      <c r="CJ98" s="144">
        <f>HLOOKUP(CJ$2,NAV!$B$2:$AAA$509,ROW(CJ97),)+HLOOKUP(CJ$2,DIST!$C$1:$AAJ$508,ROW('NAV plus Dist'!CJ97)+1,FALSE)</f>
        <v>0</v>
      </c>
      <c r="CK98" s="144">
        <f>HLOOKUP(CK$2,NAV!$B$2:$AAA$509,ROW(CK97),)+HLOOKUP(CK$2,DIST!$C$1:$AAJ$508,ROW('NAV plus Dist'!CK97)+1,FALSE)</f>
        <v>0</v>
      </c>
      <c r="CL98" s="144">
        <f>HLOOKUP(CL$2,NAV!$B$2:$AAA$509,ROW(CL97),)+HLOOKUP(CL$2,DIST!$C$1:$AAJ$508,ROW('NAV plus Dist'!CL97)+1,FALSE)</f>
        <v>0</v>
      </c>
      <c r="CM98" s="144">
        <f>HLOOKUP(CM$2,NAV!$B$2:$AAA$509,ROW(CM97),)+HLOOKUP(CM$2,DIST!$C$1:$AAJ$508,ROW('NAV plus Dist'!CM97)+1,FALSE)</f>
        <v>0</v>
      </c>
      <c r="CN98" s="144">
        <f>HLOOKUP(CN$2,NAV!$B$2:$AAA$509,ROW(CN97),)+HLOOKUP(CN$2,DIST!$C$1:$AAJ$508,ROW('NAV plus Dist'!CN97)+1,FALSE)</f>
        <v>0</v>
      </c>
      <c r="CO98" s="144">
        <f>HLOOKUP(CO$2,NAV!$B$2:$AAA$509,ROW(CO97),)+HLOOKUP(CO$2,DIST!$C$1:$AAJ$508,ROW('NAV plus Dist'!CO97)+1,FALSE)</f>
        <v>0</v>
      </c>
      <c r="CP98" s="144">
        <f>HLOOKUP(CP$2,NAV!$B$2:$AAA$509,ROW(CP97),)+HLOOKUP(CP$2,DIST!$C$1:$AAJ$508,ROW('NAV plus Dist'!CP97)+1,FALSE)</f>
        <v>0</v>
      </c>
      <c r="CQ98" s="144">
        <f>HLOOKUP(CQ$2,NAV!$B$2:$AAA$509,ROW(CQ97),)+HLOOKUP(CQ$2,DIST!$C$1:$AAJ$508,ROW('NAV plus Dist'!CQ97)+1,FALSE)</f>
        <v>0</v>
      </c>
      <c r="CR98" s="144">
        <f>HLOOKUP(CR$2,NAV!$B$2:$AAA$509,ROW(CR97),)+HLOOKUP(CR$2,DIST!$C$1:$AAJ$508,ROW('NAV plus Dist'!CR97)+1,FALSE)</f>
        <v>0</v>
      </c>
      <c r="CS98" s="144">
        <f>HLOOKUP(CS$2,NAV!$B$2:$AAA$509,ROW(CS97),)+HLOOKUP(CS$2,DIST!$C$1:$AAJ$508,ROW('NAV plus Dist'!CS97)+1,FALSE)</f>
        <v>0</v>
      </c>
      <c r="CT98" s="144">
        <f>HLOOKUP(CT$2,NAV!$B$2:$AAA$509,ROW(CT97),)+HLOOKUP(CT$2,DIST!$C$1:$AAJ$508,ROW('NAV plus Dist'!CT97)+1,FALSE)</f>
        <v>0</v>
      </c>
      <c r="CU98" s="144">
        <f>HLOOKUP(CU$2,NAV!$B$2:$AAA$509,ROW(CU97),)+HLOOKUP(CU$2,DIST!$C$1:$AAJ$508,ROW('NAV plus Dist'!CU97)+1,FALSE)</f>
        <v>0</v>
      </c>
      <c r="CV98" s="144">
        <f>HLOOKUP(CV$2,NAV!$B$2:$AAA$509,ROW(CV97),)+HLOOKUP(CV$2,DIST!$C$1:$AAJ$508,ROW('NAV plus Dist'!CV97)+1,FALSE)</f>
        <v>0</v>
      </c>
      <c r="CW98" s="144">
        <f>HLOOKUP(CW$2,NAV!$B$2:$AAA$509,ROW(CW97),)+HLOOKUP(CW$2,DIST!$C$1:$AAJ$508,ROW('NAV plus Dist'!CW97)+1,FALSE)</f>
        <v>0</v>
      </c>
      <c r="CX98" s="144">
        <f>HLOOKUP(CX$2,NAV!$B$2:$AAA$509,ROW(CX97),)+HLOOKUP(CX$2,DIST!$C$1:$AAJ$508,ROW('NAV plus Dist'!CX97)+1,FALSE)</f>
        <v>0</v>
      </c>
      <c r="CY98" s="144">
        <f>HLOOKUP(CY$2,NAV!$B$2:$AAA$509,ROW(CY97),)+HLOOKUP(CY$2,DIST!$C$1:$AAJ$508,ROW('NAV plus Dist'!CY97)+1,FALSE)</f>
        <v>0</v>
      </c>
      <c r="CZ98" s="144">
        <f>HLOOKUP(CZ$2,NAV!$B$2:$AAA$509,ROW(CZ97),)+HLOOKUP(CZ$2,DIST!$C$1:$AAJ$508,ROW('NAV plus Dist'!CZ97)+1,FALSE)</f>
        <v>0</v>
      </c>
      <c r="DA98" s="144">
        <f>HLOOKUP(DA$2,NAV!$B$2:$AAA$509,ROW(DA97),)+HLOOKUP(DA$2,DIST!$C$1:$AAJ$508,ROW('NAV plus Dist'!DA97)+1,FALSE)</f>
        <v>0</v>
      </c>
      <c r="DB98" s="144">
        <f>HLOOKUP(DB$2,NAV!$B$2:$AAA$509,ROW(DB97),)+HLOOKUP(DB$2,DIST!$C$1:$AAJ$508,ROW('NAV plus Dist'!DB97)+1,FALSE)</f>
        <v>0</v>
      </c>
      <c r="DC98" s="144">
        <f>HLOOKUP(DC$2,NAV!$B$2:$AAA$509,ROW(DC97),)+HLOOKUP(DC$2,DIST!$C$1:$AAJ$508,ROW('NAV plus Dist'!DC97)+1,FALSE)</f>
        <v>0</v>
      </c>
      <c r="DD98" s="144">
        <f>HLOOKUP(DD$2,NAV!$B$2:$AAA$509,ROW(DD97),)+HLOOKUP(DD$2,DIST!$C$1:$AAJ$508,ROW('NAV plus Dist'!DD97)+1,FALSE)</f>
        <v>0</v>
      </c>
      <c r="DE98" s="144">
        <f>HLOOKUP(DE$2,NAV!$B$2:$AAA$509,ROW(DE97),)+HLOOKUP(DE$2,DIST!$C$1:$AAJ$508,ROW('NAV plus Dist'!DE97)+1,FALSE)</f>
        <v>0</v>
      </c>
      <c r="DF98" s="144">
        <f>HLOOKUP(DF$2,NAV!$B$2:$AAA$509,ROW(DF97),)+HLOOKUP(DF$2,DIST!$C$1:$AAJ$508,ROW('NAV plus Dist'!DF97)+1,FALSE)</f>
        <v>0</v>
      </c>
      <c r="DG98" s="144">
        <f>HLOOKUP(DG$2,NAV!$B$2:$AAA$509,ROW(DG97),)+HLOOKUP(DG$2,DIST!$C$1:$AAJ$508,ROW('NAV plus Dist'!DG97)+1,FALSE)</f>
        <v>0</v>
      </c>
      <c r="DH98" s="144">
        <f>HLOOKUP(DH$2,NAV!$B$2:$AAA$509,ROW(DH97),)+HLOOKUP(DH$2,DIST!$C$1:$AAJ$508,ROW('NAV plus Dist'!DH97)+1,FALSE)</f>
        <v>0</v>
      </c>
    </row>
    <row r="99" spans="1:112">
      <c r="A99" s="94">
        <f t="shared" si="76"/>
        <v>100</v>
      </c>
      <c r="B99" s="148">
        <f t="shared" si="77"/>
        <v>43008</v>
      </c>
      <c r="C99" s="144">
        <f>HLOOKUP(C$2,NAV!$B$2:$CH$509,ROW(C98),)+HLOOKUP(C$2,DIST!$C$1:$CI$508,ROW('NAV plus Dist'!C98)+1,FALSE)</f>
        <v>9.5201999999999991</v>
      </c>
      <c r="D99" s="144">
        <f>HLOOKUP(D$2,NAV!$B$2:$CH$509,ROW(D98),)+HLOOKUP(D$2,DIST!$C$1:$CI$508,ROW('NAV plus Dist'!D98)+1,FALSE)</f>
        <v>0</v>
      </c>
      <c r="E99" s="144">
        <f>HLOOKUP(E$2,NAV!$B$2:$CH$509,ROW(E98),)+HLOOKUP(E$2,DIST!$C$1:$CI$508,ROW('NAV plus Dist'!E98)+1,FALSE)</f>
        <v>9.4064999999999994</v>
      </c>
      <c r="F99" s="144">
        <f>HLOOKUP(F$2,NAV!$B$2:$CH$509,ROW(F98),)+HLOOKUP(F$2,DIST!$C$1:$CI$508,ROW('NAV plus Dist'!F98)+1,FALSE)</f>
        <v>0</v>
      </c>
      <c r="G99" s="144">
        <f>HLOOKUP(G$2,NAV!$B$2:$CH$509,ROW(G98),)+HLOOKUP(G$2,DIST!$C$1:$CI$508,ROW('NAV plus Dist'!G98)+1,FALSE)</f>
        <v>0</v>
      </c>
      <c r="H99" s="144">
        <f>HLOOKUP(H$2,NAV!$B$2:$CH$509,ROW(H98),)+HLOOKUP(H$2,DIST!$C$1:$CI$508,ROW('NAV plus Dist'!H98)+1,FALSE)</f>
        <v>0</v>
      </c>
      <c r="I99" s="144">
        <f>HLOOKUP(I$2,NAV!$B$2:$CH$509,ROW(I98),)+HLOOKUP(I$2,DIST!$C$1:$CI$508,ROW('NAV plus Dist'!I98)+1,FALSE)</f>
        <v>0</v>
      </c>
      <c r="J99" s="144">
        <f>HLOOKUP(J$2,NAV!$B$2:$CH$509,ROW(J98),)+HLOOKUP(J$2,DIST!$C$1:$CI$508,ROW('NAV plus Dist'!J98)+1,FALSE)</f>
        <v>0</v>
      </c>
      <c r="K99" s="144">
        <f>HLOOKUP(K$2,NAV!$B$2:$CH$509,ROW(K98),)+HLOOKUP(K$2,DIST!$C$1:$CI$508,ROW('NAV plus Dist'!K98)+1,FALSE)</f>
        <v>0</v>
      </c>
      <c r="L99" s="144">
        <f>HLOOKUP(L$2,NAV!$B$2:$CH$509,ROW(L98),)+HLOOKUP(L$2,DIST!$C$1:$CI$508,ROW('NAV plus Dist'!L98)+1,FALSE)</f>
        <v>0</v>
      </c>
      <c r="M99" s="144">
        <f>HLOOKUP(M$2,NAV!$B$2:$CH$509,ROW(M98),)+HLOOKUP(M$2,DIST!$C$1:$CI$508,ROW('NAV plus Dist'!M98)+1,FALSE)</f>
        <v>0</v>
      </c>
      <c r="N99" s="144">
        <f>HLOOKUP(N$2,NAV!$B$2:$CH$509,ROW(N98),)+HLOOKUP(N$2,DIST!$C$1:$CI$508,ROW('NAV plus Dist'!N98)+1,FALSE)</f>
        <v>0</v>
      </c>
      <c r="O99" s="144">
        <f>HLOOKUP(O$2,NAV!$B$2:$CH$509,ROW(O98),)+HLOOKUP(O$2,DIST!$C$1:$CI$508,ROW('NAV plus Dist'!O98)+1,FALSE)</f>
        <v>5.3314000000000004</v>
      </c>
      <c r="P99" s="144">
        <f>HLOOKUP(P$2,NAV!$B$2:$CH$509,ROW(P98),)+HLOOKUP(P$2,DIST!$C$1:$CI$508,ROW('NAV plus Dist'!P98)+1,FALSE)</f>
        <v>5.6364000000000001</v>
      </c>
      <c r="Q99" s="144">
        <f>HLOOKUP(Q$2,NAV!$B$2:$CH$509,ROW(Q98),)+HLOOKUP(Q$2,DIST!$C$1:$CI$508,ROW('NAV plus Dist'!Q98)+1,FALSE)</f>
        <v>14.5763</v>
      </c>
      <c r="R99" s="144">
        <f>HLOOKUP(R$2,NAV!$B$2:$CH$509,ROW(R98),)+HLOOKUP(R$2,DIST!$C$1:$CI$508,ROW('NAV plus Dist'!R98)+1,FALSE)</f>
        <v>14.5763</v>
      </c>
      <c r="S99" s="144">
        <f>HLOOKUP(S$2,NAV!$B$2:$CH$509,ROW(S98),)+HLOOKUP(S$2,DIST!$C$1:$CI$508,ROW('NAV plus Dist'!S98)+1,FALSE)</f>
        <v>13.854000000000001</v>
      </c>
      <c r="T99" s="144">
        <f>HLOOKUP(T$2,NAV!$B$2:$CH$509,ROW(T98),)+HLOOKUP(T$2,DIST!$C$1:$CI$508,ROW('NAV plus Dist'!T98)+1,FALSE)</f>
        <v>15.457800000000001</v>
      </c>
      <c r="U99" s="144">
        <f>HLOOKUP(U$2,NAV!$B$2:$CH$509,ROW(U98),)+HLOOKUP(U$2,DIST!$C$1:$CI$508,ROW('NAV plus Dist'!U98)+1,FALSE)</f>
        <v>14.795400000000001</v>
      </c>
      <c r="V99" s="144">
        <f>HLOOKUP(V$2,NAV!$B$2:$CH$509,ROW(V98),)+HLOOKUP(V$2,DIST!$C$1:$CI$508,ROW('NAV plus Dist'!V98)+1,FALSE)</f>
        <v>13.295300000000001</v>
      </c>
      <c r="W99" s="144">
        <f>HLOOKUP(W$2,NAV!$B$2:$CH$509,ROW(W98),)+HLOOKUP(W$2,DIST!$C$1:$CI$508,ROW('NAV plus Dist'!W98)+1,FALSE)</f>
        <v>13.295300000000001</v>
      </c>
      <c r="X99" s="144">
        <f>HLOOKUP(X$2,NAV!$B$2:$CH$509,ROW(X98),)+HLOOKUP(X$2,DIST!$C$1:$CI$508,ROW('NAV plus Dist'!X98)+1,FALSE)</f>
        <v>13.301600000000001</v>
      </c>
      <c r="Y99" s="144">
        <f>HLOOKUP(Y$2,NAV!$B$2:$CH$509,ROW(Y98),)+HLOOKUP(Y$2,DIST!$C$1:$CI$508,ROW('NAV plus Dist'!Y98)+1,FALSE)</f>
        <v>14.5085</v>
      </c>
      <c r="Z99" s="144">
        <f>HLOOKUP(Z$2,NAV!$B$2:$CH$509,ROW(Z98),)+HLOOKUP(Z$2,DIST!$C$1:$CI$508,ROW('NAV plus Dist'!Z98)+1,FALSE)</f>
        <v>13.7759</v>
      </c>
      <c r="AA99" s="144">
        <f>HLOOKUP(AA$2,NAV!$B$2:$CH$509,ROW(AA98),)+HLOOKUP(AA$2,DIST!$C$1:$CI$508,ROW('NAV plus Dist'!AA98)+1,FALSE)</f>
        <v>8.886099999999999</v>
      </c>
      <c r="AB99" s="144">
        <f>HLOOKUP(AB$2,NAV!$B$2:$CH$509,ROW(AB98),)+HLOOKUP(AB$2,DIST!$C$1:$CI$508,ROW('NAV plus Dist'!AB98)+1,FALSE)</f>
        <v>0</v>
      </c>
      <c r="AC99" s="144">
        <f>HLOOKUP(AC$2,NAV!$B$2:$CH$509,ROW(AC98),)+HLOOKUP(AC$2,DIST!$C$1:$CI$508,ROW('NAV plus Dist'!AC98)+1,FALSE)</f>
        <v>9.1272000000000002</v>
      </c>
      <c r="AD99" s="144">
        <f>HLOOKUP(AD$2,NAV!$B$2:$CH$509,ROW(AD98),)+HLOOKUP(AD$2,DIST!$C$1:$CI$508,ROW('NAV plus Dist'!AD98)+1,FALSE)</f>
        <v>0</v>
      </c>
      <c r="AE99" s="144">
        <f>HLOOKUP(AE$2,NAV!$B$2:$CH$509,ROW(AE98),)+HLOOKUP(AE$2,DIST!$C$1:$CI$508,ROW('NAV plus Dist'!AE98)+1,FALSE)</f>
        <v>9.8506999999999998</v>
      </c>
      <c r="AF99" s="144">
        <f>HLOOKUP(AF$2,NAV!$B$2:$CH$509,ROW(AF98),)+HLOOKUP(AF$2,DIST!$C$1:$CI$508,ROW('NAV plus Dist'!AF98)+1,FALSE)</f>
        <v>8.6692</v>
      </c>
      <c r="AG99" s="144">
        <f>HLOOKUP(AG$2,NAV!$B$2:$CH$509,ROW(AG98),)+HLOOKUP(AG$2,DIST!$C$1:$CI$508,ROW('NAV plus Dist'!AG98)+1,FALSE)</f>
        <v>0</v>
      </c>
      <c r="AH99" s="144">
        <f>HLOOKUP(AH$2,NAV!$B$2:$CH$509,ROW(AH98),)+HLOOKUP(AH$2,DIST!$C$1:$CI$508,ROW('NAV plus Dist'!AH98)+1,FALSE)</f>
        <v>8.6092999999999993</v>
      </c>
      <c r="AI99" s="144">
        <f>HLOOKUP(AI$2,NAV!$B$2:$CH$509,ROW(AI98),)+HLOOKUP(AI$2,DIST!$C$1:$CI$508,ROW('NAV plus Dist'!AI98)+1,FALSE)</f>
        <v>0</v>
      </c>
      <c r="AJ99" s="144">
        <f>HLOOKUP(AJ$2,NAV!$B$2:$CH$509,ROW(AJ98),)+HLOOKUP(AJ$2,DIST!$C$1:$CI$508,ROW('NAV plus Dist'!AJ98)+1,FALSE)</f>
        <v>0</v>
      </c>
      <c r="AK99" s="144">
        <f>HLOOKUP(AK$2,NAV!$B$2:$CH$509,ROW(AK98),)+HLOOKUP(AK$2,DIST!$C$1:$CI$508,ROW('NAV plus Dist'!AK98)+1,FALSE)</f>
        <v>0</v>
      </c>
      <c r="AL99" s="144">
        <f>HLOOKUP(AL$2,NAV!$B$2:$CH$509,ROW(AL98),)+HLOOKUP(AL$2,DIST!$C$1:$CI$508,ROW('NAV plus Dist'!AL98)+1,FALSE)</f>
        <v>0</v>
      </c>
      <c r="AM99" s="144">
        <f>HLOOKUP(AM$2,NAV!$B$2:$CH$509,ROW(AM98),)+HLOOKUP(AM$2,DIST!$C$1:$CI$508,ROW('NAV plus Dist'!AM98)+1,FALSE)</f>
        <v>0</v>
      </c>
      <c r="AN99" s="144">
        <f>HLOOKUP(AN$2,NAV!$B$2:$CH$509,ROW(AN98),)+HLOOKUP(AN$2,DIST!$C$1:$CI$508,ROW('NAV plus Dist'!AN98)+1,FALSE)</f>
        <v>0</v>
      </c>
      <c r="AO99" s="144">
        <f>HLOOKUP(AO$2,NAV!$B$2:$CH$509,ROW(AO98),)+HLOOKUP(AO$2,DIST!$C$1:$CI$508,ROW('NAV plus Dist'!AO98)+1,FALSE)</f>
        <v>0</v>
      </c>
      <c r="AP99" s="144">
        <f>HLOOKUP(AP$2,NAV!$B$2:$CH$509,ROW(AP98),)+HLOOKUP(AP$2,DIST!$C$1:$CI$508,ROW('NAV plus Dist'!AP98)+1,FALSE)</f>
        <v>0</v>
      </c>
      <c r="AQ99" s="144">
        <f>HLOOKUP(AQ$2,NAV!$B$2:$CH$509,ROW(AQ98),)+HLOOKUP(AQ$2,DIST!$C$1:$CI$508,ROW('NAV plus Dist'!AQ98)+1,FALSE)</f>
        <v>0</v>
      </c>
      <c r="AR99" s="144">
        <f>HLOOKUP(AR$2,NAV!$B$2:$CH$509,ROW(AR98),)+HLOOKUP(AR$2,DIST!$C$1:$CI$508,ROW('NAV plus Dist'!AR98)+1,FALSE)</f>
        <v>0</v>
      </c>
      <c r="AS99" s="144">
        <f>HLOOKUP(AS$2,NAV!$B$2:$CH$509,ROW(AS98),)+HLOOKUP(AS$2,DIST!$C$1:$CI$508,ROW('NAV plus Dist'!AS98)+1,FALSE)</f>
        <v>0</v>
      </c>
      <c r="AT99" s="144">
        <f>HLOOKUP(AT$2,NAV!$B$2:$CH$509,ROW(AT98),)+HLOOKUP(AT$2,DIST!$C$1:$CI$508,ROW('NAV plus Dist'!AT98)+1,FALSE)</f>
        <v>0</v>
      </c>
      <c r="AU99" s="144">
        <f>HLOOKUP(AU$2,NAV!$B$2:$CH$509,ROW(AU98),)+HLOOKUP(AU$2,DIST!$C$1:$CI$508,ROW('NAV plus Dist'!AU98)+1,FALSE)</f>
        <v>0</v>
      </c>
      <c r="AV99" s="144">
        <f>HLOOKUP(AV$2,NAV!$B$2:$CH$509,ROW(AV98),)+HLOOKUP(AV$2,DIST!$C$1:$CI$508,ROW('NAV plus Dist'!AV98)+1,FALSE)</f>
        <v>0</v>
      </c>
      <c r="AW99" s="144">
        <f>HLOOKUP(AW$2,NAV!$B$2:$CH$509,ROW(AW98),)+HLOOKUP(AW$2,DIST!$C$1:$CI$508,ROW('NAV plus Dist'!AW98)+1,FALSE)</f>
        <v>0</v>
      </c>
      <c r="AX99" s="144">
        <f>HLOOKUP(AX$2,NAV!$B$2:$CH$509,ROW(AX98),)+HLOOKUP(AX$2,DIST!$C$1:$CI$508,ROW('NAV plus Dist'!AX98)+1,FALSE)</f>
        <v>0</v>
      </c>
      <c r="AY99" s="144">
        <f>HLOOKUP(AY$2,NAV!$B$2:$CH$509,ROW(AY98),)+HLOOKUP(AY$2,DIST!$C$1:$CI$508,ROW('NAV plus Dist'!AY98)+1,FALSE)</f>
        <v>0</v>
      </c>
      <c r="AZ99" s="144">
        <f>HLOOKUP(AZ$2,NAV!$B$2:$CH$509,ROW(AZ98),)+HLOOKUP(AZ$2,DIST!$C$1:$CI$508,ROW('NAV plus Dist'!AZ98)+1,FALSE)</f>
        <v>0</v>
      </c>
      <c r="BA99" s="144">
        <f>HLOOKUP(BA$2,NAV!$B$2:$CH$509,ROW(BA98),)+HLOOKUP(BA$2,DIST!$C$1:$CI$508,ROW('NAV plus Dist'!BA98)+1,FALSE)</f>
        <v>0</v>
      </c>
      <c r="BB99" s="144">
        <f>HLOOKUP(BB$2,NAV!$B$2:$CH$509,ROW(BB98),)+HLOOKUP(BB$2,DIST!$C$1:$CI$508,ROW('NAV plus Dist'!BB98)+1,FALSE)</f>
        <v>0</v>
      </c>
      <c r="BC99" s="144">
        <f>HLOOKUP(BC$2,NAV!$B$2:$CH$509,ROW(BC98),)+HLOOKUP(BC$2,DIST!$C$1:$CI$508,ROW('NAV plus Dist'!BC98)+1,FALSE)</f>
        <v>0</v>
      </c>
      <c r="BD99" s="144">
        <f>HLOOKUP(BD$2,NAV!$B$2:$CH$509,ROW(BD98),)+HLOOKUP(BD$2,DIST!$C$1:$CI$508,ROW('NAV plus Dist'!BD98)+1,FALSE)</f>
        <v>0</v>
      </c>
      <c r="BE99" s="144">
        <f>HLOOKUP(BE$2,NAV!$B$2:$CH$509,ROW(BE98),)+HLOOKUP(BE$2,DIST!$C$1:$CI$508,ROW('NAV plus Dist'!BE98)+1,FALSE)</f>
        <v>0</v>
      </c>
      <c r="BF99" s="144">
        <f>HLOOKUP(BF$2,NAV!$B$2:$CH$509,ROW(BF98),)+HLOOKUP(BF$2,DIST!$C$1:$CI$508,ROW('NAV plus Dist'!BF98)+1,FALSE)</f>
        <v>0</v>
      </c>
      <c r="BG99" s="144">
        <f>HLOOKUP(BG$2,NAV!$B$2:$CH$509,ROW(BG98),)+HLOOKUP(BG$2,DIST!$C$1:$CI$508,ROW('NAV plus Dist'!BG98)+1,FALSE)</f>
        <v>0</v>
      </c>
      <c r="BH99" s="144">
        <f>HLOOKUP(BH$2,NAV!$B$2:$CH$509,ROW(BH98),)+HLOOKUP(BH$2,DIST!$C$1:$CI$508,ROW('NAV plus Dist'!BH98)+1,FALSE)</f>
        <v>0</v>
      </c>
      <c r="BI99" s="144">
        <f>HLOOKUP(BI$2,NAV!$B$2:$CH$509,ROW(BI98),)+HLOOKUP(BI$2,DIST!$C$1:$CI$508,ROW('NAV plus Dist'!BI98)+1,FALSE)</f>
        <v>0</v>
      </c>
      <c r="BJ99" s="144">
        <f>HLOOKUP(BJ$2,NAV!$B$2:$CH$509,ROW(BJ98),)+HLOOKUP(BJ$2,DIST!$C$1:$CI$508,ROW('NAV plus Dist'!BJ98)+1,FALSE)</f>
        <v>0</v>
      </c>
      <c r="BK99" s="144">
        <f>HLOOKUP(BK$2,NAV!$B$2:$CH$509,ROW(BK98),)+HLOOKUP(BK$2,DIST!$C$1:$CI$508,ROW('NAV plus Dist'!BK98)+1,FALSE)</f>
        <v>0</v>
      </c>
      <c r="BL99" s="144">
        <f>HLOOKUP(BL$2,NAV!$B$2:$CH$509,ROW(BL98),)+HLOOKUP(BL$2,DIST!$C$1:$CI$508,ROW('NAV plus Dist'!BL98)+1,FALSE)</f>
        <v>0</v>
      </c>
      <c r="BM99" s="144">
        <f>HLOOKUP(BM$2,NAV!$B$2:$CH$509,ROW(BM98),)+HLOOKUP(BM$2,DIST!$C$1:$CI$508,ROW('NAV plus Dist'!BM98)+1,FALSE)</f>
        <v>0</v>
      </c>
      <c r="BN99" s="144">
        <f>HLOOKUP(BN$2,NAV!$B$2:$CH$509,ROW(BN98),)+HLOOKUP(BN$2,DIST!$C$1:$CI$508,ROW('NAV plus Dist'!BN98)+1,FALSE)</f>
        <v>0</v>
      </c>
      <c r="BO99" s="144">
        <f>HLOOKUP(BO$2,NAV!$B$2:$CH$509,ROW(BO98),)+HLOOKUP(BO$2,DIST!$C$1:$CI$508,ROW('NAV plus Dist'!BO98)+1,FALSE)</f>
        <v>0</v>
      </c>
      <c r="BP99" s="144">
        <f>HLOOKUP(BP$2,NAV!$B$2:$CH$509,ROW(BP98),)+HLOOKUP(BP$2,DIST!$C$1:$CI$508,ROW('NAV plus Dist'!BP98)+1,FALSE)</f>
        <v>0</v>
      </c>
      <c r="BQ99" s="144">
        <f>HLOOKUP(BQ$2,NAV!$B$2:$CH$509,ROW(BQ98),)+HLOOKUP(BQ$2,DIST!$C$1:$CI$508,ROW('NAV plus Dist'!BQ98)+1,FALSE)</f>
        <v>0</v>
      </c>
      <c r="BR99" s="144">
        <f>HLOOKUP(BR$2,NAV!$B$2:$CH$509,ROW(BR98),)+HLOOKUP(BR$2,DIST!$C$1:$CI$508,ROW('NAV plus Dist'!BR98)+1,FALSE)</f>
        <v>0</v>
      </c>
      <c r="BS99" s="144">
        <f>HLOOKUP(BS$2,NAV!$B$2:$CH$509,ROW(BS98),)+HLOOKUP(BS$2,DIST!$C$1:$CI$508,ROW('NAV plus Dist'!BS98)+1,FALSE)</f>
        <v>0</v>
      </c>
      <c r="BT99" s="144">
        <f>HLOOKUP(BT$2,NAV!$B$2:$CH$509,ROW(BT98),)+HLOOKUP(BT$2,DIST!$C$1:$CI$508,ROW('NAV plus Dist'!BT98)+1,FALSE)</f>
        <v>0</v>
      </c>
      <c r="BU99" s="144">
        <f>HLOOKUP(BU$2,NAV!$B$2:$CH$509,ROW(BU98),)+HLOOKUP(BU$2,DIST!$C$1:$CI$508,ROW('NAV plus Dist'!BU98)+1,FALSE)</f>
        <v>0</v>
      </c>
      <c r="BV99" s="144">
        <f>HLOOKUP(BV$2,NAV!$B$2:$CH$509,ROW(BV98),)+HLOOKUP(BV$2,DIST!$C$1:$CI$508,ROW('NAV plus Dist'!BV98)+1,FALSE)</f>
        <v>0</v>
      </c>
      <c r="BW99" s="144">
        <f>HLOOKUP(BW$2,NAV!$B$2:$CH$509,ROW(BW98),)+HLOOKUP(BW$2,DIST!$C$1:$CI$508,ROW('NAV plus Dist'!BW98)+1,FALSE)</f>
        <v>0</v>
      </c>
      <c r="BX99" s="144">
        <f>HLOOKUP(BX$2,NAV!$B$2:$CH$509,ROW(BX98),)+HLOOKUP(BX$2,DIST!$C$1:$CI$508,ROW('NAV plus Dist'!BX98)+1,FALSE)</f>
        <v>0</v>
      </c>
      <c r="BY99" s="144">
        <f>HLOOKUP(BY$2,NAV!$B$2:$CH$509,ROW(BY98),)+HLOOKUP(BY$2,DIST!$C$1:$CI$508,ROW('NAV plus Dist'!BY98)+1,FALSE)</f>
        <v>0</v>
      </c>
      <c r="BZ99" s="144">
        <f>HLOOKUP(BZ$2,NAV!$B$2:$CH$509,ROW(BZ98),)+HLOOKUP(BZ$2,DIST!$C$1:$CI$508,ROW('NAV plus Dist'!BZ98)+1,FALSE)</f>
        <v>0</v>
      </c>
      <c r="CA99" s="144">
        <f>HLOOKUP(CA$2,NAV!$B$2:$CH$509,ROW(CA98),)+HLOOKUP(CA$2,DIST!$C$1:$CI$508,ROW('NAV plus Dist'!CA98)+1,FALSE)</f>
        <v>0</v>
      </c>
      <c r="CB99" s="144">
        <f>HLOOKUP(CB$2,NAV!$B$2:$CH$509,ROW(CB98),)+HLOOKUP(CB$2,DIST!$C$1:$CI$508,ROW('NAV plus Dist'!CB98)+1,FALSE)</f>
        <v>0</v>
      </c>
      <c r="CC99" s="144">
        <f>HLOOKUP(CC$2,NAV!$B$2:$CH$509,ROW(CC98),)+HLOOKUP(CC$2,DIST!$C$1:$CI$508,ROW('NAV plus Dist'!CC98)+1,FALSE)</f>
        <v>0</v>
      </c>
      <c r="CD99" s="144">
        <f>HLOOKUP(CD$2,NAV!$B$2:$CH$509,ROW(CD98),)+HLOOKUP(CD$2,DIST!$C$1:$CI$508,ROW('NAV plus Dist'!CD98)+1,FALSE)</f>
        <v>0</v>
      </c>
      <c r="CE99" s="144">
        <f>HLOOKUP(CE$2,NAV!$B$2:$CH$509,ROW(CE98),)+HLOOKUP(CE$2,DIST!$C$1:$CI$508,ROW('NAV plus Dist'!CE98)+1,FALSE)</f>
        <v>0</v>
      </c>
      <c r="CF99" s="144">
        <f>HLOOKUP(CF$2,NAV!$B$2:$CH$509,ROW(CF98),)+HLOOKUP(CF$2,DIST!$C$1:$CI$508,ROW('NAV plus Dist'!CF98)+1,FALSE)</f>
        <v>0</v>
      </c>
      <c r="CG99" s="144">
        <f>HLOOKUP(CG$2,NAV!$B$2:$CH$509,ROW(CG98),)+HLOOKUP(CG$2,DIST!$C$1:$CI$508,ROW('NAV plus Dist'!CG98)+1,FALSE)</f>
        <v>0</v>
      </c>
      <c r="CH99" s="144">
        <f>HLOOKUP(CH$2,NAV!$B$2:$CH$509,ROW(CH98),)+HLOOKUP(CH$2,DIST!$C$1:$CI$508,ROW('NAV plus Dist'!CH98)+1,FALSE)</f>
        <v>0</v>
      </c>
      <c r="CI99" s="144">
        <f>HLOOKUP(CI$2,NAV!$B$2:$CH$509,ROW(CI98),)+HLOOKUP(CI$2,DIST!$C$1:$CI$508,ROW('NAV plus Dist'!CI98)+1,FALSE)</f>
        <v>0</v>
      </c>
      <c r="CJ99" s="144">
        <f>HLOOKUP(CJ$2,NAV!$B$2:$AAA$509,ROW(CJ98),)+HLOOKUP(CJ$2,DIST!$C$1:$AAJ$508,ROW('NAV plus Dist'!CJ98)+1,FALSE)</f>
        <v>0</v>
      </c>
      <c r="CK99" s="144">
        <f>HLOOKUP(CK$2,NAV!$B$2:$AAA$509,ROW(CK98),)+HLOOKUP(CK$2,DIST!$C$1:$AAJ$508,ROW('NAV plus Dist'!CK98)+1,FALSE)</f>
        <v>0</v>
      </c>
      <c r="CL99" s="144">
        <f>HLOOKUP(CL$2,NAV!$B$2:$AAA$509,ROW(CL98),)+HLOOKUP(CL$2,DIST!$C$1:$AAJ$508,ROW('NAV plus Dist'!CL98)+1,FALSE)</f>
        <v>0</v>
      </c>
      <c r="CM99" s="144">
        <f>HLOOKUP(CM$2,NAV!$B$2:$AAA$509,ROW(CM98),)+HLOOKUP(CM$2,DIST!$C$1:$AAJ$508,ROW('NAV plus Dist'!CM98)+1,FALSE)</f>
        <v>0</v>
      </c>
      <c r="CN99" s="144">
        <f>HLOOKUP(CN$2,NAV!$B$2:$AAA$509,ROW(CN98),)+HLOOKUP(CN$2,DIST!$C$1:$AAJ$508,ROW('NAV plus Dist'!CN98)+1,FALSE)</f>
        <v>0</v>
      </c>
      <c r="CO99" s="144">
        <f>HLOOKUP(CO$2,NAV!$B$2:$AAA$509,ROW(CO98),)+HLOOKUP(CO$2,DIST!$C$1:$AAJ$508,ROW('NAV plus Dist'!CO98)+1,FALSE)</f>
        <v>0</v>
      </c>
      <c r="CP99" s="144">
        <f>HLOOKUP(CP$2,NAV!$B$2:$AAA$509,ROW(CP98),)+HLOOKUP(CP$2,DIST!$C$1:$AAJ$508,ROW('NAV plus Dist'!CP98)+1,FALSE)</f>
        <v>0</v>
      </c>
      <c r="CQ99" s="144">
        <f>HLOOKUP(CQ$2,NAV!$B$2:$AAA$509,ROW(CQ98),)+HLOOKUP(CQ$2,DIST!$C$1:$AAJ$508,ROW('NAV plus Dist'!CQ98)+1,FALSE)</f>
        <v>0</v>
      </c>
      <c r="CR99" s="144">
        <f>HLOOKUP(CR$2,NAV!$B$2:$AAA$509,ROW(CR98),)+HLOOKUP(CR$2,DIST!$C$1:$AAJ$508,ROW('NAV plus Dist'!CR98)+1,FALSE)</f>
        <v>0</v>
      </c>
      <c r="CS99" s="144">
        <f>HLOOKUP(CS$2,NAV!$B$2:$AAA$509,ROW(CS98),)+HLOOKUP(CS$2,DIST!$C$1:$AAJ$508,ROW('NAV plus Dist'!CS98)+1,FALSE)</f>
        <v>0</v>
      </c>
      <c r="CT99" s="144">
        <f>HLOOKUP(CT$2,NAV!$B$2:$AAA$509,ROW(CT98),)+HLOOKUP(CT$2,DIST!$C$1:$AAJ$508,ROW('NAV plus Dist'!CT98)+1,FALSE)</f>
        <v>0</v>
      </c>
      <c r="CU99" s="144">
        <f>HLOOKUP(CU$2,NAV!$B$2:$AAA$509,ROW(CU98),)+HLOOKUP(CU$2,DIST!$C$1:$AAJ$508,ROW('NAV plus Dist'!CU98)+1,FALSE)</f>
        <v>0</v>
      </c>
      <c r="CV99" s="144">
        <f>HLOOKUP(CV$2,NAV!$B$2:$AAA$509,ROW(CV98),)+HLOOKUP(CV$2,DIST!$C$1:$AAJ$508,ROW('NAV plus Dist'!CV98)+1,FALSE)</f>
        <v>0</v>
      </c>
      <c r="CW99" s="144">
        <f>HLOOKUP(CW$2,NAV!$B$2:$AAA$509,ROW(CW98),)+HLOOKUP(CW$2,DIST!$C$1:$AAJ$508,ROW('NAV plus Dist'!CW98)+1,FALSE)</f>
        <v>0</v>
      </c>
      <c r="CX99" s="144">
        <f>HLOOKUP(CX$2,NAV!$B$2:$AAA$509,ROW(CX98),)+HLOOKUP(CX$2,DIST!$C$1:$AAJ$508,ROW('NAV plus Dist'!CX98)+1,FALSE)</f>
        <v>0</v>
      </c>
      <c r="CY99" s="144">
        <f>HLOOKUP(CY$2,NAV!$B$2:$AAA$509,ROW(CY98),)+HLOOKUP(CY$2,DIST!$C$1:$AAJ$508,ROW('NAV plus Dist'!CY98)+1,FALSE)</f>
        <v>0</v>
      </c>
      <c r="CZ99" s="144">
        <f>HLOOKUP(CZ$2,NAV!$B$2:$AAA$509,ROW(CZ98),)+HLOOKUP(CZ$2,DIST!$C$1:$AAJ$508,ROW('NAV plus Dist'!CZ98)+1,FALSE)</f>
        <v>0</v>
      </c>
      <c r="DA99" s="144">
        <f>HLOOKUP(DA$2,NAV!$B$2:$AAA$509,ROW(DA98),)+HLOOKUP(DA$2,DIST!$C$1:$AAJ$508,ROW('NAV plus Dist'!DA98)+1,FALSE)</f>
        <v>0</v>
      </c>
      <c r="DB99" s="144">
        <f>HLOOKUP(DB$2,NAV!$B$2:$AAA$509,ROW(DB98),)+HLOOKUP(DB$2,DIST!$C$1:$AAJ$508,ROW('NAV plus Dist'!DB98)+1,FALSE)</f>
        <v>0</v>
      </c>
      <c r="DC99" s="144">
        <f>HLOOKUP(DC$2,NAV!$B$2:$AAA$509,ROW(DC98),)+HLOOKUP(DC$2,DIST!$C$1:$AAJ$508,ROW('NAV plus Dist'!DC98)+1,FALSE)</f>
        <v>0</v>
      </c>
      <c r="DD99" s="144">
        <f>HLOOKUP(DD$2,NAV!$B$2:$AAA$509,ROW(DD98),)+HLOOKUP(DD$2,DIST!$C$1:$AAJ$508,ROW('NAV plus Dist'!DD98)+1,FALSE)</f>
        <v>0</v>
      </c>
      <c r="DE99" s="144">
        <f>HLOOKUP(DE$2,NAV!$B$2:$AAA$509,ROW(DE98),)+HLOOKUP(DE$2,DIST!$C$1:$AAJ$508,ROW('NAV plus Dist'!DE98)+1,FALSE)</f>
        <v>0</v>
      </c>
      <c r="DF99" s="144">
        <f>HLOOKUP(DF$2,NAV!$B$2:$AAA$509,ROW(DF98),)+HLOOKUP(DF$2,DIST!$C$1:$AAJ$508,ROW('NAV plus Dist'!DF98)+1,FALSE)</f>
        <v>0</v>
      </c>
      <c r="DG99" s="144">
        <f>HLOOKUP(DG$2,NAV!$B$2:$AAA$509,ROW(DG98),)+HLOOKUP(DG$2,DIST!$C$1:$AAJ$508,ROW('NAV plus Dist'!DG98)+1,FALSE)</f>
        <v>0</v>
      </c>
      <c r="DH99" s="144">
        <f>HLOOKUP(DH$2,NAV!$B$2:$AAA$509,ROW(DH98),)+HLOOKUP(DH$2,DIST!$C$1:$AAJ$508,ROW('NAV plus Dist'!DH98)+1,FALSE)</f>
        <v>0</v>
      </c>
    </row>
    <row r="100" spans="1:112">
      <c r="A100" s="94">
        <f t="shared" si="76"/>
        <v>99</v>
      </c>
      <c r="B100" s="148">
        <f t="shared" si="77"/>
        <v>43039</v>
      </c>
      <c r="C100" s="144">
        <f>HLOOKUP(C$2,NAV!$B$2:$CH$509,ROW(C99),)+HLOOKUP(C$2,DIST!$C$1:$CI$508,ROW('NAV plus Dist'!C99)+1,FALSE)</f>
        <v>10.059299999999999</v>
      </c>
      <c r="D100" s="144">
        <f>HLOOKUP(D$2,NAV!$B$2:$CH$509,ROW(D99),)+HLOOKUP(D$2,DIST!$C$1:$CI$508,ROW('NAV plus Dist'!D99)+1,FALSE)</f>
        <v>0</v>
      </c>
      <c r="E100" s="144">
        <f>HLOOKUP(E$2,NAV!$B$2:$CH$509,ROW(E99),)+HLOOKUP(E$2,DIST!$C$1:$CI$508,ROW('NAV plus Dist'!E99)+1,FALSE)</f>
        <v>9.9285999999999994</v>
      </c>
      <c r="F100" s="144">
        <f>HLOOKUP(F$2,NAV!$B$2:$CH$509,ROW(F99),)+HLOOKUP(F$2,DIST!$C$1:$CI$508,ROW('NAV plus Dist'!F99)+1,FALSE)</f>
        <v>0</v>
      </c>
      <c r="G100" s="144">
        <f>HLOOKUP(G$2,NAV!$B$2:$CH$509,ROW(G99),)+HLOOKUP(G$2,DIST!$C$1:$CI$508,ROW('NAV plus Dist'!G99)+1,FALSE)</f>
        <v>0</v>
      </c>
      <c r="H100" s="144">
        <f>HLOOKUP(H$2,NAV!$B$2:$CH$509,ROW(H99),)+HLOOKUP(H$2,DIST!$C$1:$CI$508,ROW('NAV plus Dist'!H99)+1,FALSE)</f>
        <v>0</v>
      </c>
      <c r="I100" s="144">
        <f>HLOOKUP(I$2,NAV!$B$2:$CH$509,ROW(I99),)+HLOOKUP(I$2,DIST!$C$1:$CI$508,ROW('NAV plus Dist'!I99)+1,FALSE)</f>
        <v>0</v>
      </c>
      <c r="J100" s="144">
        <f>HLOOKUP(J$2,NAV!$B$2:$CH$509,ROW(J99),)+HLOOKUP(J$2,DIST!$C$1:$CI$508,ROW('NAV plus Dist'!J99)+1,FALSE)</f>
        <v>0</v>
      </c>
      <c r="K100" s="144">
        <f>HLOOKUP(K$2,NAV!$B$2:$CH$509,ROW(K99),)+HLOOKUP(K$2,DIST!$C$1:$CI$508,ROW('NAV plus Dist'!K99)+1,FALSE)</f>
        <v>0</v>
      </c>
      <c r="L100" s="144">
        <f>HLOOKUP(L$2,NAV!$B$2:$CH$509,ROW(L99),)+HLOOKUP(L$2,DIST!$C$1:$CI$508,ROW('NAV plus Dist'!L99)+1,FALSE)</f>
        <v>0</v>
      </c>
      <c r="M100" s="144">
        <f>HLOOKUP(M$2,NAV!$B$2:$CH$509,ROW(M99),)+HLOOKUP(M$2,DIST!$C$1:$CI$508,ROW('NAV plus Dist'!M99)+1,FALSE)</f>
        <v>0</v>
      </c>
      <c r="N100" s="144">
        <f>HLOOKUP(N$2,NAV!$B$2:$CH$509,ROW(N99),)+HLOOKUP(N$2,DIST!$C$1:$CI$508,ROW('NAV plus Dist'!N99)+1,FALSE)</f>
        <v>0</v>
      </c>
      <c r="O100" s="144">
        <f>HLOOKUP(O$2,NAV!$B$2:$CH$509,ROW(O99),)+HLOOKUP(O$2,DIST!$C$1:$CI$508,ROW('NAV plus Dist'!O99)+1,FALSE)</f>
        <v>5.2217000000000002</v>
      </c>
      <c r="P100" s="144">
        <f>HLOOKUP(P$2,NAV!$B$2:$CH$509,ROW(P99),)+HLOOKUP(P$2,DIST!$C$1:$CI$508,ROW('NAV plus Dist'!P99)+1,FALSE)</f>
        <v>5.5170000000000003</v>
      </c>
      <c r="Q100" s="144">
        <f>HLOOKUP(Q$2,NAV!$B$2:$CH$509,ROW(Q99),)+HLOOKUP(Q$2,DIST!$C$1:$CI$508,ROW('NAV plus Dist'!Q99)+1,FALSE)</f>
        <v>15.0594</v>
      </c>
      <c r="R100" s="144">
        <f>HLOOKUP(R$2,NAV!$B$2:$CH$509,ROW(R99),)+HLOOKUP(R$2,DIST!$C$1:$CI$508,ROW('NAV plus Dist'!R99)+1,FALSE)</f>
        <v>15.0594</v>
      </c>
      <c r="S100" s="144">
        <f>HLOOKUP(S$2,NAV!$B$2:$CH$509,ROW(S99),)+HLOOKUP(S$2,DIST!$C$1:$CI$508,ROW('NAV plus Dist'!S99)+1,FALSE)</f>
        <v>14.298300000000001</v>
      </c>
      <c r="T100" s="144">
        <f>HLOOKUP(T$2,NAV!$B$2:$CH$509,ROW(T99),)+HLOOKUP(T$2,DIST!$C$1:$CI$508,ROW('NAV plus Dist'!T99)+1,FALSE)</f>
        <v>15.9802</v>
      </c>
      <c r="U100" s="144">
        <f>HLOOKUP(U$2,NAV!$B$2:$CH$509,ROW(U99),)+HLOOKUP(U$2,DIST!$C$1:$CI$508,ROW('NAV plus Dist'!U99)+1,FALSE)</f>
        <v>15.289300000000001</v>
      </c>
      <c r="V100" s="144">
        <f>HLOOKUP(V$2,NAV!$B$2:$CH$509,ROW(V99),)+HLOOKUP(V$2,DIST!$C$1:$CI$508,ROW('NAV plus Dist'!V99)+1,FALSE)</f>
        <v>13.4656</v>
      </c>
      <c r="W100" s="144">
        <f>HLOOKUP(W$2,NAV!$B$2:$CH$509,ROW(W99),)+HLOOKUP(W$2,DIST!$C$1:$CI$508,ROW('NAV plus Dist'!W99)+1,FALSE)</f>
        <v>13.4656</v>
      </c>
      <c r="X100" s="144">
        <f>HLOOKUP(X$2,NAV!$B$2:$CH$509,ROW(X99),)+HLOOKUP(X$2,DIST!$C$1:$CI$508,ROW('NAV plus Dist'!X99)+1,FALSE)</f>
        <v>13.4689</v>
      </c>
      <c r="Y100" s="144">
        <f>HLOOKUP(Y$2,NAV!$B$2:$CH$509,ROW(Y99),)+HLOOKUP(Y$2,DIST!$C$1:$CI$508,ROW('NAV plus Dist'!Y99)+1,FALSE)</f>
        <v>14.7151</v>
      </c>
      <c r="Z100" s="144">
        <f>HLOOKUP(Z$2,NAV!$B$2:$CH$509,ROW(Z99),)+HLOOKUP(Z$2,DIST!$C$1:$CI$508,ROW('NAV plus Dist'!Z99)+1,FALSE)</f>
        <v>13.965400000000001</v>
      </c>
      <c r="AA100" s="144">
        <f>HLOOKUP(AA$2,NAV!$B$2:$CH$509,ROW(AA99),)+HLOOKUP(AA$2,DIST!$C$1:$CI$508,ROW('NAV plus Dist'!AA99)+1,FALSE)</f>
        <v>9.17</v>
      </c>
      <c r="AB100" s="144">
        <f>HLOOKUP(AB$2,NAV!$B$2:$CH$509,ROW(AB99),)+HLOOKUP(AB$2,DIST!$C$1:$CI$508,ROW('NAV plus Dist'!AB99)+1,FALSE)</f>
        <v>0</v>
      </c>
      <c r="AC100" s="144">
        <f>HLOOKUP(AC$2,NAV!$B$2:$CH$509,ROW(AC99),)+HLOOKUP(AC$2,DIST!$C$1:$CI$508,ROW('NAV plus Dist'!AC99)+1,FALSE)</f>
        <v>9.411999999999999</v>
      </c>
      <c r="AD100" s="144">
        <f>HLOOKUP(AD$2,NAV!$B$2:$CH$509,ROW(AD99),)+HLOOKUP(AD$2,DIST!$C$1:$CI$508,ROW('NAV plus Dist'!AD99)+1,FALSE)</f>
        <v>0</v>
      </c>
      <c r="AE100" s="144">
        <f>HLOOKUP(AE$2,NAV!$B$2:$CH$509,ROW(AE99),)+HLOOKUP(AE$2,DIST!$C$1:$CI$508,ROW('NAV plus Dist'!AE99)+1,FALSE)</f>
        <v>9.9825999999999997</v>
      </c>
      <c r="AF100" s="144">
        <f>HLOOKUP(AF$2,NAV!$B$2:$CH$509,ROW(AF99),)+HLOOKUP(AF$2,DIST!$C$1:$CI$508,ROW('NAV plus Dist'!AF99)+1,FALSE)</f>
        <v>8.3443999999999985</v>
      </c>
      <c r="AG100" s="144">
        <f>HLOOKUP(AG$2,NAV!$B$2:$CH$509,ROW(AG99),)+HLOOKUP(AG$2,DIST!$C$1:$CI$508,ROW('NAV plus Dist'!AG99)+1,FALSE)</f>
        <v>0</v>
      </c>
      <c r="AH100" s="144">
        <f>HLOOKUP(AH$2,NAV!$B$2:$CH$509,ROW(AH99),)+HLOOKUP(AH$2,DIST!$C$1:$CI$508,ROW('NAV plus Dist'!AH99)+1,FALSE)</f>
        <v>8.2899999999999991</v>
      </c>
      <c r="AI100" s="144">
        <f>HLOOKUP(AI$2,NAV!$B$2:$CH$509,ROW(AI99),)+HLOOKUP(AI$2,DIST!$C$1:$CI$508,ROW('NAV plus Dist'!AI99)+1,FALSE)</f>
        <v>0</v>
      </c>
      <c r="AJ100" s="144">
        <f>HLOOKUP(AJ$2,NAV!$B$2:$CH$509,ROW(AJ99),)+HLOOKUP(AJ$2,DIST!$C$1:$CI$508,ROW('NAV plus Dist'!AJ99)+1,FALSE)</f>
        <v>0</v>
      </c>
      <c r="AK100" s="144">
        <f>HLOOKUP(AK$2,NAV!$B$2:$CH$509,ROW(AK99),)+HLOOKUP(AK$2,DIST!$C$1:$CI$508,ROW('NAV plus Dist'!AK99)+1,FALSE)</f>
        <v>0</v>
      </c>
      <c r="AL100" s="144">
        <f>HLOOKUP(AL$2,NAV!$B$2:$CH$509,ROW(AL99),)+HLOOKUP(AL$2,DIST!$C$1:$CI$508,ROW('NAV plus Dist'!AL99)+1,FALSE)</f>
        <v>0</v>
      </c>
      <c r="AM100" s="144">
        <f>HLOOKUP(AM$2,NAV!$B$2:$CH$509,ROW(AM99),)+HLOOKUP(AM$2,DIST!$C$1:$CI$508,ROW('NAV plus Dist'!AM99)+1,FALSE)</f>
        <v>0</v>
      </c>
      <c r="AN100" s="144">
        <f>HLOOKUP(AN$2,NAV!$B$2:$CH$509,ROW(AN99),)+HLOOKUP(AN$2,DIST!$C$1:$CI$508,ROW('NAV plus Dist'!AN99)+1,FALSE)</f>
        <v>0</v>
      </c>
      <c r="AO100" s="144">
        <f>HLOOKUP(AO$2,NAV!$B$2:$CH$509,ROW(AO99),)+HLOOKUP(AO$2,DIST!$C$1:$CI$508,ROW('NAV plus Dist'!AO99)+1,FALSE)</f>
        <v>0</v>
      </c>
      <c r="AP100" s="144">
        <f>HLOOKUP(AP$2,NAV!$B$2:$CH$509,ROW(AP99),)+HLOOKUP(AP$2,DIST!$C$1:$CI$508,ROW('NAV plus Dist'!AP99)+1,FALSE)</f>
        <v>0</v>
      </c>
      <c r="AQ100" s="144">
        <f>HLOOKUP(AQ$2,NAV!$B$2:$CH$509,ROW(AQ99),)+HLOOKUP(AQ$2,DIST!$C$1:$CI$508,ROW('NAV plus Dist'!AQ99)+1,FALSE)</f>
        <v>0</v>
      </c>
      <c r="AR100" s="144">
        <f>HLOOKUP(AR$2,NAV!$B$2:$CH$509,ROW(AR99),)+HLOOKUP(AR$2,DIST!$C$1:$CI$508,ROW('NAV plus Dist'!AR99)+1,FALSE)</f>
        <v>0</v>
      </c>
      <c r="AS100" s="144">
        <f>HLOOKUP(AS$2,NAV!$B$2:$CH$509,ROW(AS99),)+HLOOKUP(AS$2,DIST!$C$1:$CI$508,ROW('NAV plus Dist'!AS99)+1,FALSE)</f>
        <v>0</v>
      </c>
      <c r="AT100" s="144">
        <f>HLOOKUP(AT$2,NAV!$B$2:$CH$509,ROW(AT99),)+HLOOKUP(AT$2,DIST!$C$1:$CI$508,ROW('NAV plus Dist'!AT99)+1,FALSE)</f>
        <v>0</v>
      </c>
      <c r="AU100" s="144">
        <f>HLOOKUP(AU$2,NAV!$B$2:$CH$509,ROW(AU99),)+HLOOKUP(AU$2,DIST!$C$1:$CI$508,ROW('NAV plus Dist'!AU99)+1,FALSE)</f>
        <v>0</v>
      </c>
      <c r="AV100" s="144">
        <f>HLOOKUP(AV$2,NAV!$B$2:$CH$509,ROW(AV99),)+HLOOKUP(AV$2,DIST!$C$1:$CI$508,ROW('NAV plus Dist'!AV99)+1,FALSE)</f>
        <v>0</v>
      </c>
      <c r="AW100" s="144">
        <f>HLOOKUP(AW$2,NAV!$B$2:$CH$509,ROW(AW99),)+HLOOKUP(AW$2,DIST!$C$1:$CI$508,ROW('NAV plus Dist'!AW99)+1,FALSE)</f>
        <v>0</v>
      </c>
      <c r="AX100" s="144">
        <f>HLOOKUP(AX$2,NAV!$B$2:$CH$509,ROW(AX99),)+HLOOKUP(AX$2,DIST!$C$1:$CI$508,ROW('NAV plus Dist'!AX99)+1,FALSE)</f>
        <v>0</v>
      </c>
      <c r="AY100" s="144">
        <f>HLOOKUP(AY$2,NAV!$B$2:$CH$509,ROW(AY99),)+HLOOKUP(AY$2,DIST!$C$1:$CI$508,ROW('NAV plus Dist'!AY99)+1,FALSE)</f>
        <v>0</v>
      </c>
      <c r="AZ100" s="144">
        <f>HLOOKUP(AZ$2,NAV!$B$2:$CH$509,ROW(AZ99),)+HLOOKUP(AZ$2,DIST!$C$1:$CI$508,ROW('NAV plus Dist'!AZ99)+1,FALSE)</f>
        <v>0</v>
      </c>
      <c r="BA100" s="144">
        <f>HLOOKUP(BA$2,NAV!$B$2:$CH$509,ROW(BA99),)+HLOOKUP(BA$2,DIST!$C$1:$CI$508,ROW('NAV plus Dist'!BA99)+1,FALSE)</f>
        <v>0</v>
      </c>
      <c r="BB100" s="144">
        <f>HLOOKUP(BB$2,NAV!$B$2:$CH$509,ROW(BB99),)+HLOOKUP(BB$2,DIST!$C$1:$CI$508,ROW('NAV plus Dist'!BB99)+1,FALSE)</f>
        <v>0</v>
      </c>
      <c r="BC100" s="144">
        <f>HLOOKUP(BC$2,NAV!$B$2:$CH$509,ROW(BC99),)+HLOOKUP(BC$2,DIST!$C$1:$CI$508,ROW('NAV plus Dist'!BC99)+1,FALSE)</f>
        <v>0</v>
      </c>
      <c r="BD100" s="144">
        <f>HLOOKUP(BD$2,NAV!$B$2:$CH$509,ROW(BD99),)+HLOOKUP(BD$2,DIST!$C$1:$CI$508,ROW('NAV plus Dist'!BD99)+1,FALSE)</f>
        <v>0</v>
      </c>
      <c r="BE100" s="144">
        <f>HLOOKUP(BE$2,NAV!$B$2:$CH$509,ROW(BE99),)+HLOOKUP(BE$2,DIST!$C$1:$CI$508,ROW('NAV plus Dist'!BE99)+1,FALSE)</f>
        <v>0</v>
      </c>
      <c r="BF100" s="144">
        <f>HLOOKUP(BF$2,NAV!$B$2:$CH$509,ROW(BF99),)+HLOOKUP(BF$2,DIST!$C$1:$CI$508,ROW('NAV plus Dist'!BF99)+1,FALSE)</f>
        <v>0</v>
      </c>
      <c r="BG100" s="144">
        <f>HLOOKUP(BG$2,NAV!$B$2:$CH$509,ROW(BG99),)+HLOOKUP(BG$2,DIST!$C$1:$CI$508,ROW('NAV plus Dist'!BG99)+1,FALSE)</f>
        <v>0</v>
      </c>
      <c r="BH100" s="144">
        <f>HLOOKUP(BH$2,NAV!$B$2:$CH$509,ROW(BH99),)+HLOOKUP(BH$2,DIST!$C$1:$CI$508,ROW('NAV plus Dist'!BH99)+1,FALSE)</f>
        <v>0</v>
      </c>
      <c r="BI100" s="144">
        <f>HLOOKUP(BI$2,NAV!$B$2:$CH$509,ROW(BI99),)+HLOOKUP(BI$2,DIST!$C$1:$CI$508,ROW('NAV plus Dist'!BI99)+1,FALSE)</f>
        <v>0</v>
      </c>
      <c r="BJ100" s="144">
        <f>HLOOKUP(BJ$2,NAV!$B$2:$CH$509,ROW(BJ99),)+HLOOKUP(BJ$2,DIST!$C$1:$CI$508,ROW('NAV plus Dist'!BJ99)+1,FALSE)</f>
        <v>0</v>
      </c>
      <c r="BK100" s="144">
        <f>HLOOKUP(BK$2,NAV!$B$2:$CH$509,ROW(BK99),)+HLOOKUP(BK$2,DIST!$C$1:$CI$508,ROW('NAV plus Dist'!BK99)+1,FALSE)</f>
        <v>0</v>
      </c>
      <c r="BL100" s="144">
        <f>HLOOKUP(BL$2,NAV!$B$2:$CH$509,ROW(BL99),)+HLOOKUP(BL$2,DIST!$C$1:$CI$508,ROW('NAV plus Dist'!BL99)+1,FALSE)</f>
        <v>0</v>
      </c>
      <c r="BM100" s="144">
        <f>HLOOKUP(BM$2,NAV!$B$2:$CH$509,ROW(BM99),)+HLOOKUP(BM$2,DIST!$C$1:$CI$508,ROW('NAV plus Dist'!BM99)+1,FALSE)</f>
        <v>0</v>
      </c>
      <c r="BN100" s="144">
        <f>HLOOKUP(BN$2,NAV!$B$2:$CH$509,ROW(BN99),)+HLOOKUP(BN$2,DIST!$C$1:$CI$508,ROW('NAV plus Dist'!BN99)+1,FALSE)</f>
        <v>0</v>
      </c>
      <c r="BO100" s="144">
        <f>HLOOKUP(BO$2,NAV!$B$2:$CH$509,ROW(BO99),)+HLOOKUP(BO$2,DIST!$C$1:$CI$508,ROW('NAV plus Dist'!BO99)+1,FALSE)</f>
        <v>0</v>
      </c>
      <c r="BP100" s="144">
        <f>HLOOKUP(BP$2,NAV!$B$2:$CH$509,ROW(BP99),)+HLOOKUP(BP$2,DIST!$C$1:$CI$508,ROW('NAV plus Dist'!BP99)+1,FALSE)</f>
        <v>0</v>
      </c>
      <c r="BQ100" s="144">
        <f>HLOOKUP(BQ$2,NAV!$B$2:$CH$509,ROW(BQ99),)+HLOOKUP(BQ$2,DIST!$C$1:$CI$508,ROW('NAV plus Dist'!BQ99)+1,FALSE)</f>
        <v>0</v>
      </c>
      <c r="BR100" s="144">
        <f>HLOOKUP(BR$2,NAV!$B$2:$CH$509,ROW(BR99),)+HLOOKUP(BR$2,DIST!$C$1:$CI$508,ROW('NAV plus Dist'!BR99)+1,FALSE)</f>
        <v>0</v>
      </c>
      <c r="BS100" s="144">
        <f>HLOOKUP(BS$2,NAV!$B$2:$CH$509,ROW(BS99),)+HLOOKUP(BS$2,DIST!$C$1:$CI$508,ROW('NAV plus Dist'!BS99)+1,FALSE)</f>
        <v>0</v>
      </c>
      <c r="BT100" s="144">
        <f>HLOOKUP(BT$2,NAV!$B$2:$CH$509,ROW(BT99),)+HLOOKUP(BT$2,DIST!$C$1:$CI$508,ROW('NAV plus Dist'!BT99)+1,FALSE)</f>
        <v>0</v>
      </c>
      <c r="BU100" s="144">
        <f>HLOOKUP(BU$2,NAV!$B$2:$CH$509,ROW(BU99),)+HLOOKUP(BU$2,DIST!$C$1:$CI$508,ROW('NAV plus Dist'!BU99)+1,FALSE)</f>
        <v>0</v>
      </c>
      <c r="BV100" s="144">
        <f>HLOOKUP(BV$2,NAV!$B$2:$CH$509,ROW(BV99),)+HLOOKUP(BV$2,DIST!$C$1:$CI$508,ROW('NAV plus Dist'!BV99)+1,FALSE)</f>
        <v>0</v>
      </c>
      <c r="BW100" s="144">
        <f>HLOOKUP(BW$2,NAV!$B$2:$CH$509,ROW(BW99),)+HLOOKUP(BW$2,DIST!$C$1:$CI$508,ROW('NAV plus Dist'!BW99)+1,FALSE)</f>
        <v>0</v>
      </c>
      <c r="BX100" s="144">
        <f>HLOOKUP(BX$2,NAV!$B$2:$CH$509,ROW(BX99),)+HLOOKUP(BX$2,DIST!$C$1:$CI$508,ROW('NAV plus Dist'!BX99)+1,FALSE)</f>
        <v>0</v>
      </c>
      <c r="BY100" s="144">
        <f>HLOOKUP(BY$2,NAV!$B$2:$CH$509,ROW(BY99),)+HLOOKUP(BY$2,DIST!$C$1:$CI$508,ROW('NAV plus Dist'!BY99)+1,FALSE)</f>
        <v>0</v>
      </c>
      <c r="BZ100" s="144">
        <f>HLOOKUP(BZ$2,NAV!$B$2:$CH$509,ROW(BZ99),)+HLOOKUP(BZ$2,DIST!$C$1:$CI$508,ROW('NAV plus Dist'!BZ99)+1,FALSE)</f>
        <v>0</v>
      </c>
      <c r="CA100" s="144">
        <f>HLOOKUP(CA$2,NAV!$B$2:$CH$509,ROW(CA99),)+HLOOKUP(CA$2,DIST!$C$1:$CI$508,ROW('NAV plus Dist'!CA99)+1,FALSE)</f>
        <v>0</v>
      </c>
      <c r="CB100" s="144">
        <f>HLOOKUP(CB$2,NAV!$B$2:$CH$509,ROW(CB99),)+HLOOKUP(CB$2,DIST!$C$1:$CI$508,ROW('NAV plus Dist'!CB99)+1,FALSE)</f>
        <v>0</v>
      </c>
      <c r="CC100" s="144">
        <f>HLOOKUP(CC$2,NAV!$B$2:$CH$509,ROW(CC99),)+HLOOKUP(CC$2,DIST!$C$1:$CI$508,ROW('NAV plus Dist'!CC99)+1,FALSE)</f>
        <v>0</v>
      </c>
      <c r="CD100" s="144">
        <f>HLOOKUP(CD$2,NAV!$B$2:$CH$509,ROW(CD99),)+HLOOKUP(CD$2,DIST!$C$1:$CI$508,ROW('NAV plus Dist'!CD99)+1,FALSE)</f>
        <v>0</v>
      </c>
      <c r="CE100" s="144">
        <f>HLOOKUP(CE$2,NAV!$B$2:$CH$509,ROW(CE99),)+HLOOKUP(CE$2,DIST!$C$1:$CI$508,ROW('NAV plus Dist'!CE99)+1,FALSE)</f>
        <v>0</v>
      </c>
      <c r="CF100" s="144">
        <f>HLOOKUP(CF$2,NAV!$B$2:$CH$509,ROW(CF99),)+HLOOKUP(CF$2,DIST!$C$1:$CI$508,ROW('NAV plus Dist'!CF99)+1,FALSE)</f>
        <v>0</v>
      </c>
      <c r="CG100" s="144">
        <f>HLOOKUP(CG$2,NAV!$B$2:$CH$509,ROW(CG99),)+HLOOKUP(CG$2,DIST!$C$1:$CI$508,ROW('NAV plus Dist'!CG99)+1,FALSE)</f>
        <v>0</v>
      </c>
      <c r="CH100" s="144">
        <f>HLOOKUP(CH$2,NAV!$B$2:$CH$509,ROW(CH99),)+HLOOKUP(CH$2,DIST!$C$1:$CI$508,ROW('NAV plus Dist'!CH99)+1,FALSE)</f>
        <v>0</v>
      </c>
      <c r="CI100" s="144">
        <f>HLOOKUP(CI$2,NAV!$B$2:$CH$509,ROW(CI99),)+HLOOKUP(CI$2,DIST!$C$1:$CI$508,ROW('NAV plus Dist'!CI99)+1,FALSE)</f>
        <v>0</v>
      </c>
      <c r="CJ100" s="144">
        <f>HLOOKUP(CJ$2,NAV!$B$2:$AAA$509,ROW(CJ99),)+HLOOKUP(CJ$2,DIST!$C$1:$AAJ$508,ROW('NAV plus Dist'!CJ99)+1,FALSE)</f>
        <v>0</v>
      </c>
      <c r="CK100" s="144">
        <f>HLOOKUP(CK$2,NAV!$B$2:$AAA$509,ROW(CK99),)+HLOOKUP(CK$2,DIST!$C$1:$AAJ$508,ROW('NAV plus Dist'!CK99)+1,FALSE)</f>
        <v>0</v>
      </c>
      <c r="CL100" s="144">
        <f>HLOOKUP(CL$2,NAV!$B$2:$AAA$509,ROW(CL99),)+HLOOKUP(CL$2,DIST!$C$1:$AAJ$508,ROW('NAV plus Dist'!CL99)+1,FALSE)</f>
        <v>0</v>
      </c>
      <c r="CM100" s="144">
        <f>HLOOKUP(CM$2,NAV!$B$2:$AAA$509,ROW(CM99),)+HLOOKUP(CM$2,DIST!$C$1:$AAJ$508,ROW('NAV plus Dist'!CM99)+1,FALSE)</f>
        <v>0</v>
      </c>
      <c r="CN100" s="144">
        <f>HLOOKUP(CN$2,NAV!$B$2:$AAA$509,ROW(CN99),)+HLOOKUP(CN$2,DIST!$C$1:$AAJ$508,ROW('NAV plus Dist'!CN99)+1,FALSE)</f>
        <v>0</v>
      </c>
      <c r="CO100" s="144">
        <f>HLOOKUP(CO$2,NAV!$B$2:$AAA$509,ROW(CO99),)+HLOOKUP(CO$2,DIST!$C$1:$AAJ$508,ROW('NAV plus Dist'!CO99)+1,FALSE)</f>
        <v>0</v>
      </c>
      <c r="CP100" s="144">
        <f>HLOOKUP(CP$2,NAV!$B$2:$AAA$509,ROW(CP99),)+HLOOKUP(CP$2,DIST!$C$1:$AAJ$508,ROW('NAV plus Dist'!CP99)+1,FALSE)</f>
        <v>0</v>
      </c>
      <c r="CQ100" s="144">
        <f>HLOOKUP(CQ$2,NAV!$B$2:$AAA$509,ROW(CQ99),)+HLOOKUP(CQ$2,DIST!$C$1:$AAJ$508,ROW('NAV plus Dist'!CQ99)+1,FALSE)</f>
        <v>0</v>
      </c>
      <c r="CR100" s="144">
        <f>HLOOKUP(CR$2,NAV!$B$2:$AAA$509,ROW(CR99),)+HLOOKUP(CR$2,DIST!$C$1:$AAJ$508,ROW('NAV plus Dist'!CR99)+1,FALSE)</f>
        <v>0</v>
      </c>
      <c r="CS100" s="144">
        <f>HLOOKUP(CS$2,NAV!$B$2:$AAA$509,ROW(CS99),)+HLOOKUP(CS$2,DIST!$C$1:$AAJ$508,ROW('NAV plus Dist'!CS99)+1,FALSE)</f>
        <v>0</v>
      </c>
      <c r="CT100" s="144">
        <f>HLOOKUP(CT$2,NAV!$B$2:$AAA$509,ROW(CT99),)+HLOOKUP(CT$2,DIST!$C$1:$AAJ$508,ROW('NAV plus Dist'!CT99)+1,FALSE)</f>
        <v>0</v>
      </c>
      <c r="CU100" s="144">
        <f>HLOOKUP(CU$2,NAV!$B$2:$AAA$509,ROW(CU99),)+HLOOKUP(CU$2,DIST!$C$1:$AAJ$508,ROW('NAV plus Dist'!CU99)+1,FALSE)</f>
        <v>0</v>
      </c>
      <c r="CV100" s="144">
        <f>HLOOKUP(CV$2,NAV!$B$2:$AAA$509,ROW(CV99),)+HLOOKUP(CV$2,DIST!$C$1:$AAJ$508,ROW('NAV plus Dist'!CV99)+1,FALSE)</f>
        <v>0</v>
      </c>
      <c r="CW100" s="144">
        <f>HLOOKUP(CW$2,NAV!$B$2:$AAA$509,ROW(CW99),)+HLOOKUP(CW$2,DIST!$C$1:$AAJ$508,ROW('NAV plus Dist'!CW99)+1,FALSE)</f>
        <v>0</v>
      </c>
      <c r="CX100" s="144">
        <f>HLOOKUP(CX$2,NAV!$B$2:$AAA$509,ROW(CX99),)+HLOOKUP(CX$2,DIST!$C$1:$AAJ$508,ROW('NAV plus Dist'!CX99)+1,FALSE)</f>
        <v>0</v>
      </c>
      <c r="CY100" s="144">
        <f>HLOOKUP(CY$2,NAV!$B$2:$AAA$509,ROW(CY99),)+HLOOKUP(CY$2,DIST!$C$1:$AAJ$508,ROW('NAV plus Dist'!CY99)+1,FALSE)</f>
        <v>0</v>
      </c>
      <c r="CZ100" s="144">
        <f>HLOOKUP(CZ$2,NAV!$B$2:$AAA$509,ROW(CZ99),)+HLOOKUP(CZ$2,DIST!$C$1:$AAJ$508,ROW('NAV plus Dist'!CZ99)+1,FALSE)</f>
        <v>0</v>
      </c>
      <c r="DA100" s="144">
        <f>HLOOKUP(DA$2,NAV!$B$2:$AAA$509,ROW(DA99),)+HLOOKUP(DA$2,DIST!$C$1:$AAJ$508,ROW('NAV plus Dist'!DA99)+1,FALSE)</f>
        <v>0</v>
      </c>
      <c r="DB100" s="144">
        <f>HLOOKUP(DB$2,NAV!$B$2:$AAA$509,ROW(DB99),)+HLOOKUP(DB$2,DIST!$C$1:$AAJ$508,ROW('NAV plus Dist'!DB99)+1,FALSE)</f>
        <v>0</v>
      </c>
      <c r="DC100" s="144">
        <f>HLOOKUP(DC$2,NAV!$B$2:$AAA$509,ROW(DC99),)+HLOOKUP(DC$2,DIST!$C$1:$AAJ$508,ROW('NAV plus Dist'!DC99)+1,FALSE)</f>
        <v>0</v>
      </c>
      <c r="DD100" s="144">
        <f>HLOOKUP(DD$2,NAV!$B$2:$AAA$509,ROW(DD99),)+HLOOKUP(DD$2,DIST!$C$1:$AAJ$508,ROW('NAV plus Dist'!DD99)+1,FALSE)</f>
        <v>0</v>
      </c>
      <c r="DE100" s="144">
        <f>HLOOKUP(DE$2,NAV!$B$2:$AAA$509,ROW(DE99),)+HLOOKUP(DE$2,DIST!$C$1:$AAJ$508,ROW('NAV plus Dist'!DE99)+1,FALSE)</f>
        <v>0</v>
      </c>
      <c r="DF100" s="144">
        <f>HLOOKUP(DF$2,NAV!$B$2:$AAA$509,ROW(DF99),)+HLOOKUP(DF$2,DIST!$C$1:$AAJ$508,ROW('NAV plus Dist'!DF99)+1,FALSE)</f>
        <v>0</v>
      </c>
      <c r="DG100" s="144">
        <f>HLOOKUP(DG$2,NAV!$B$2:$AAA$509,ROW(DG99),)+HLOOKUP(DG$2,DIST!$C$1:$AAJ$508,ROW('NAV plus Dist'!DG99)+1,FALSE)</f>
        <v>0</v>
      </c>
      <c r="DH100" s="144">
        <f>HLOOKUP(DH$2,NAV!$B$2:$AAA$509,ROW(DH99),)+HLOOKUP(DH$2,DIST!$C$1:$AAJ$508,ROW('NAV plus Dist'!DH99)+1,FALSE)</f>
        <v>0</v>
      </c>
    </row>
    <row r="101" spans="1:112">
      <c r="A101" s="94">
        <f t="shared" si="76"/>
        <v>98</v>
      </c>
      <c r="B101" s="148">
        <f t="shared" si="77"/>
        <v>43069</v>
      </c>
      <c r="C101" s="144">
        <f>HLOOKUP(C$2,NAV!$B$2:$CH$509,ROW(C100),)+HLOOKUP(C$2,DIST!$C$1:$CI$508,ROW('NAV plus Dist'!C100)+1,FALSE)</f>
        <v>10.0511</v>
      </c>
      <c r="D101" s="144">
        <f>HLOOKUP(D$2,NAV!$B$2:$CH$509,ROW(D100),)+HLOOKUP(D$2,DIST!$C$1:$CI$508,ROW('NAV plus Dist'!D100)+1,FALSE)</f>
        <v>0</v>
      </c>
      <c r="E101" s="144">
        <f>HLOOKUP(E$2,NAV!$B$2:$CH$509,ROW(E100),)+HLOOKUP(E$2,DIST!$C$1:$CI$508,ROW('NAV plus Dist'!E100)+1,FALSE)</f>
        <v>9.9207999999999998</v>
      </c>
      <c r="F101" s="144">
        <f>HLOOKUP(F$2,NAV!$B$2:$CH$509,ROW(F100),)+HLOOKUP(F$2,DIST!$C$1:$CI$508,ROW('NAV plus Dist'!F100)+1,FALSE)</f>
        <v>0</v>
      </c>
      <c r="G101" s="144">
        <f>HLOOKUP(G$2,NAV!$B$2:$CH$509,ROW(G100),)+HLOOKUP(G$2,DIST!$C$1:$CI$508,ROW('NAV plus Dist'!G100)+1,FALSE)</f>
        <v>0</v>
      </c>
      <c r="H101" s="144">
        <f>HLOOKUP(H$2,NAV!$B$2:$CH$509,ROW(H100),)+HLOOKUP(H$2,DIST!$C$1:$CI$508,ROW('NAV plus Dist'!H100)+1,FALSE)</f>
        <v>0</v>
      </c>
      <c r="I101" s="144">
        <f>HLOOKUP(I$2,NAV!$B$2:$CH$509,ROW(I100),)+HLOOKUP(I$2,DIST!$C$1:$CI$508,ROW('NAV plus Dist'!I100)+1,FALSE)</f>
        <v>0</v>
      </c>
      <c r="J101" s="144">
        <f>HLOOKUP(J$2,NAV!$B$2:$CH$509,ROW(J100),)+HLOOKUP(J$2,DIST!$C$1:$CI$508,ROW('NAV plus Dist'!J100)+1,FALSE)</f>
        <v>0</v>
      </c>
      <c r="K101" s="144">
        <f>HLOOKUP(K$2,NAV!$B$2:$CH$509,ROW(K100),)+HLOOKUP(K$2,DIST!$C$1:$CI$508,ROW('NAV plus Dist'!K100)+1,FALSE)</f>
        <v>0</v>
      </c>
      <c r="L101" s="144">
        <f>HLOOKUP(L$2,NAV!$B$2:$CH$509,ROW(L100),)+HLOOKUP(L$2,DIST!$C$1:$CI$508,ROW('NAV plus Dist'!L100)+1,FALSE)</f>
        <v>0</v>
      </c>
      <c r="M101" s="144">
        <f>HLOOKUP(M$2,NAV!$B$2:$CH$509,ROW(M100),)+HLOOKUP(M$2,DIST!$C$1:$CI$508,ROW('NAV plus Dist'!M100)+1,FALSE)</f>
        <v>0</v>
      </c>
      <c r="N101" s="144">
        <f>HLOOKUP(N$2,NAV!$B$2:$CH$509,ROW(N100),)+HLOOKUP(N$2,DIST!$C$1:$CI$508,ROW('NAV plus Dist'!N100)+1,FALSE)</f>
        <v>0</v>
      </c>
      <c r="O101" s="144">
        <f>HLOOKUP(O$2,NAV!$B$2:$CH$509,ROW(O100),)+HLOOKUP(O$2,DIST!$C$1:$CI$508,ROW('NAV plus Dist'!O100)+1,FALSE)</f>
        <v>5.2183000000000002</v>
      </c>
      <c r="P101" s="144">
        <f>HLOOKUP(P$2,NAV!$B$2:$CH$509,ROW(P100),)+HLOOKUP(P$2,DIST!$C$1:$CI$508,ROW('NAV plus Dist'!P100)+1,FALSE)</f>
        <v>5.5187999999999997</v>
      </c>
      <c r="Q101" s="144">
        <f>HLOOKUP(Q$2,NAV!$B$2:$CH$509,ROW(Q100),)+HLOOKUP(Q$2,DIST!$C$1:$CI$508,ROW('NAV plus Dist'!Q100)+1,FALSE)</f>
        <v>15.2354</v>
      </c>
      <c r="R101" s="144">
        <f>HLOOKUP(R$2,NAV!$B$2:$CH$509,ROW(R100),)+HLOOKUP(R$2,DIST!$C$1:$CI$508,ROW('NAV plus Dist'!R100)+1,FALSE)</f>
        <v>15.2354</v>
      </c>
      <c r="S101" s="144">
        <f>HLOOKUP(S$2,NAV!$B$2:$CH$509,ROW(S100),)+HLOOKUP(S$2,DIST!$C$1:$CI$508,ROW('NAV plus Dist'!S100)+1,FALSE)</f>
        <v>14.4497</v>
      </c>
      <c r="T101" s="144">
        <f>HLOOKUP(T$2,NAV!$B$2:$CH$509,ROW(T100),)+HLOOKUP(T$2,DIST!$C$1:$CI$508,ROW('NAV plus Dist'!T100)+1,FALSE)</f>
        <v>16.177600000000002</v>
      </c>
      <c r="U101" s="144">
        <f>HLOOKUP(U$2,NAV!$B$2:$CH$509,ROW(U100),)+HLOOKUP(U$2,DIST!$C$1:$CI$508,ROW('NAV plus Dist'!U100)+1,FALSE)</f>
        <v>15.471500000000001</v>
      </c>
      <c r="V101" s="144">
        <f>HLOOKUP(V$2,NAV!$B$2:$CH$509,ROW(V100),)+HLOOKUP(V$2,DIST!$C$1:$CI$508,ROW('NAV plus Dist'!V100)+1,FALSE)</f>
        <v>13.512500000000001</v>
      </c>
      <c r="W101" s="144">
        <f>HLOOKUP(W$2,NAV!$B$2:$CH$509,ROW(W100),)+HLOOKUP(W$2,DIST!$C$1:$CI$508,ROW('NAV plus Dist'!W100)+1,FALSE)</f>
        <v>13.512500000000001</v>
      </c>
      <c r="X101" s="144">
        <f>HLOOKUP(X$2,NAV!$B$2:$CH$509,ROW(X100),)+HLOOKUP(X$2,DIST!$C$1:$CI$508,ROW('NAV plus Dist'!X100)+1,FALSE)</f>
        <v>13.512600000000001</v>
      </c>
      <c r="Y101" s="144">
        <f>HLOOKUP(Y$2,NAV!$B$2:$CH$509,ROW(Y100),)+HLOOKUP(Y$2,DIST!$C$1:$CI$508,ROW('NAV plus Dist'!Y100)+1,FALSE)</f>
        <v>14.7867</v>
      </c>
      <c r="Z101" s="144">
        <f>HLOOKUP(Z$2,NAV!$B$2:$CH$509,ROW(Z100),)+HLOOKUP(Z$2,DIST!$C$1:$CI$508,ROW('NAV plus Dist'!Z100)+1,FALSE)</f>
        <v>14.027200000000001</v>
      </c>
      <c r="AA101" s="144">
        <f>HLOOKUP(AA$2,NAV!$B$2:$CH$509,ROW(AA100),)+HLOOKUP(AA$2,DIST!$C$1:$CI$508,ROW('NAV plus Dist'!AA100)+1,FALSE)</f>
        <v>9.4588999999999999</v>
      </c>
      <c r="AB101" s="144">
        <f>HLOOKUP(AB$2,NAV!$B$2:$CH$509,ROW(AB100),)+HLOOKUP(AB$2,DIST!$C$1:$CI$508,ROW('NAV plus Dist'!AB100)+1,FALSE)</f>
        <v>0</v>
      </c>
      <c r="AC101" s="144">
        <f>HLOOKUP(AC$2,NAV!$B$2:$CH$509,ROW(AC100),)+HLOOKUP(AC$2,DIST!$C$1:$CI$508,ROW('NAV plus Dist'!AC100)+1,FALSE)</f>
        <v>9.7064000000000004</v>
      </c>
      <c r="AD101" s="144">
        <f>HLOOKUP(AD$2,NAV!$B$2:$CH$509,ROW(AD100),)+HLOOKUP(AD$2,DIST!$C$1:$CI$508,ROW('NAV plus Dist'!AD100)+1,FALSE)</f>
        <v>0</v>
      </c>
      <c r="AE101" s="144">
        <f>HLOOKUP(AE$2,NAV!$B$2:$CH$509,ROW(AE100),)+HLOOKUP(AE$2,DIST!$C$1:$CI$508,ROW('NAV plus Dist'!AE100)+1,FALSE)</f>
        <v>10.081099999999999</v>
      </c>
      <c r="AF101" s="144">
        <f>HLOOKUP(AF$2,NAV!$B$2:$CH$509,ROW(AF100),)+HLOOKUP(AF$2,DIST!$C$1:$CI$508,ROW('NAV plus Dist'!AF100)+1,FALSE)</f>
        <v>8.4505999999999997</v>
      </c>
      <c r="AG101" s="144">
        <f>HLOOKUP(AG$2,NAV!$B$2:$CH$509,ROW(AG100),)+HLOOKUP(AG$2,DIST!$C$1:$CI$508,ROW('NAV plus Dist'!AG100)+1,FALSE)</f>
        <v>0</v>
      </c>
      <c r="AH101" s="144">
        <f>HLOOKUP(AH$2,NAV!$B$2:$CH$509,ROW(AH100),)+HLOOKUP(AH$2,DIST!$C$1:$CI$508,ROW('NAV plus Dist'!AH100)+1,FALSE)</f>
        <v>8.3940999999999999</v>
      </c>
      <c r="AI101" s="144">
        <f>HLOOKUP(AI$2,NAV!$B$2:$CH$509,ROW(AI100),)+HLOOKUP(AI$2,DIST!$C$1:$CI$508,ROW('NAV plus Dist'!AI100)+1,FALSE)</f>
        <v>0</v>
      </c>
      <c r="AJ101" s="144">
        <f>HLOOKUP(AJ$2,NAV!$B$2:$CH$509,ROW(AJ100),)+HLOOKUP(AJ$2,DIST!$C$1:$CI$508,ROW('NAV plus Dist'!AJ100)+1,FALSE)</f>
        <v>0</v>
      </c>
      <c r="AK101" s="144">
        <f>HLOOKUP(AK$2,NAV!$B$2:$CH$509,ROW(AK100),)+HLOOKUP(AK$2,DIST!$C$1:$CI$508,ROW('NAV plus Dist'!AK100)+1,FALSE)</f>
        <v>0</v>
      </c>
      <c r="AL101" s="144">
        <f>HLOOKUP(AL$2,NAV!$B$2:$CH$509,ROW(AL100),)+HLOOKUP(AL$2,DIST!$C$1:$CI$508,ROW('NAV plus Dist'!AL100)+1,FALSE)</f>
        <v>0</v>
      </c>
      <c r="AM101" s="144">
        <f>HLOOKUP(AM$2,NAV!$B$2:$CH$509,ROW(AM100),)+HLOOKUP(AM$2,DIST!$C$1:$CI$508,ROW('NAV plus Dist'!AM100)+1,FALSE)</f>
        <v>0</v>
      </c>
      <c r="AN101" s="144">
        <f>HLOOKUP(AN$2,NAV!$B$2:$CH$509,ROW(AN100),)+HLOOKUP(AN$2,DIST!$C$1:$CI$508,ROW('NAV plus Dist'!AN100)+1,FALSE)</f>
        <v>0</v>
      </c>
      <c r="AO101" s="144">
        <f>HLOOKUP(AO$2,NAV!$B$2:$CH$509,ROW(AO100),)+HLOOKUP(AO$2,DIST!$C$1:$CI$508,ROW('NAV plus Dist'!AO100)+1,FALSE)</f>
        <v>0</v>
      </c>
      <c r="AP101" s="144">
        <f>HLOOKUP(AP$2,NAV!$B$2:$CH$509,ROW(AP100),)+HLOOKUP(AP$2,DIST!$C$1:$CI$508,ROW('NAV plus Dist'!AP100)+1,FALSE)</f>
        <v>0</v>
      </c>
      <c r="AQ101" s="144">
        <f>HLOOKUP(AQ$2,NAV!$B$2:$CH$509,ROW(AQ100),)+HLOOKUP(AQ$2,DIST!$C$1:$CI$508,ROW('NAV plus Dist'!AQ100)+1,FALSE)</f>
        <v>0</v>
      </c>
      <c r="AR101" s="144">
        <f>HLOOKUP(AR$2,NAV!$B$2:$CH$509,ROW(AR100),)+HLOOKUP(AR$2,DIST!$C$1:$CI$508,ROW('NAV plus Dist'!AR100)+1,FALSE)</f>
        <v>0</v>
      </c>
      <c r="AS101" s="144">
        <f>HLOOKUP(AS$2,NAV!$B$2:$CH$509,ROW(AS100),)+HLOOKUP(AS$2,DIST!$C$1:$CI$508,ROW('NAV plus Dist'!AS100)+1,FALSE)</f>
        <v>0</v>
      </c>
      <c r="AT101" s="144">
        <f>HLOOKUP(AT$2,NAV!$B$2:$CH$509,ROW(AT100),)+HLOOKUP(AT$2,DIST!$C$1:$CI$508,ROW('NAV plus Dist'!AT100)+1,FALSE)</f>
        <v>23.7956</v>
      </c>
      <c r="AU101" s="144">
        <f>HLOOKUP(AU$2,NAV!$B$2:$CH$509,ROW(AU100),)+HLOOKUP(AU$2,DIST!$C$1:$CI$508,ROW('NAV plus Dist'!AU100)+1,FALSE)</f>
        <v>10</v>
      </c>
      <c r="AV101" s="144">
        <f>HLOOKUP(AV$2,NAV!$B$2:$CH$509,ROW(AV100),)+HLOOKUP(AV$2,DIST!$C$1:$CI$508,ROW('NAV plus Dist'!AV100)+1,FALSE)</f>
        <v>13.7956</v>
      </c>
      <c r="AW101" s="144">
        <f>HLOOKUP(AW$2,NAV!$B$2:$CH$509,ROW(AW100),)+HLOOKUP(AW$2,DIST!$C$1:$CI$508,ROW('NAV plus Dist'!AW100)+1,FALSE)</f>
        <v>0</v>
      </c>
      <c r="AX101" s="144">
        <f>HLOOKUP(AX$2,NAV!$B$2:$CH$509,ROW(AX100),)+HLOOKUP(AX$2,DIST!$C$1:$CI$508,ROW('NAV plus Dist'!AX100)+1,FALSE)</f>
        <v>0</v>
      </c>
      <c r="AY101" s="144">
        <f>HLOOKUP(AY$2,NAV!$B$2:$CH$509,ROW(AY100),)+HLOOKUP(AY$2,DIST!$C$1:$CI$508,ROW('NAV plus Dist'!AY100)+1,FALSE)</f>
        <v>0</v>
      </c>
      <c r="AZ101" s="144">
        <f>HLOOKUP(AZ$2,NAV!$B$2:$CH$509,ROW(AZ100),)+HLOOKUP(AZ$2,DIST!$C$1:$CI$508,ROW('NAV plus Dist'!AZ100)+1,FALSE)</f>
        <v>0</v>
      </c>
      <c r="BA101" s="144">
        <f>HLOOKUP(BA$2,NAV!$B$2:$CH$509,ROW(BA100),)+HLOOKUP(BA$2,DIST!$C$1:$CI$508,ROW('NAV plus Dist'!BA100)+1,FALSE)</f>
        <v>0</v>
      </c>
      <c r="BB101" s="144">
        <f>HLOOKUP(BB$2,NAV!$B$2:$CH$509,ROW(BB100),)+HLOOKUP(BB$2,DIST!$C$1:$CI$508,ROW('NAV plus Dist'!BB100)+1,FALSE)</f>
        <v>0</v>
      </c>
      <c r="BC101" s="144">
        <f>HLOOKUP(BC$2,NAV!$B$2:$CH$509,ROW(BC100),)+HLOOKUP(BC$2,DIST!$C$1:$CI$508,ROW('NAV plus Dist'!BC100)+1,FALSE)</f>
        <v>0</v>
      </c>
      <c r="BD101" s="144">
        <f>HLOOKUP(BD$2,NAV!$B$2:$CH$509,ROW(BD100),)+HLOOKUP(BD$2,DIST!$C$1:$CI$508,ROW('NAV plus Dist'!BD100)+1,FALSE)</f>
        <v>0</v>
      </c>
      <c r="BE101" s="144">
        <f>HLOOKUP(BE$2,NAV!$B$2:$CH$509,ROW(BE100),)+HLOOKUP(BE$2,DIST!$C$1:$CI$508,ROW('NAV plus Dist'!BE100)+1,FALSE)</f>
        <v>0</v>
      </c>
      <c r="BF101" s="144">
        <f>HLOOKUP(BF$2,NAV!$B$2:$CH$509,ROW(BF100),)+HLOOKUP(BF$2,DIST!$C$1:$CI$508,ROW('NAV plus Dist'!BF100)+1,FALSE)</f>
        <v>0</v>
      </c>
      <c r="BG101" s="144">
        <f>HLOOKUP(BG$2,NAV!$B$2:$CH$509,ROW(BG100),)+HLOOKUP(BG$2,DIST!$C$1:$CI$508,ROW('NAV plus Dist'!BG100)+1,FALSE)</f>
        <v>0</v>
      </c>
      <c r="BH101" s="144">
        <f>HLOOKUP(BH$2,NAV!$B$2:$CH$509,ROW(BH100),)+HLOOKUP(BH$2,DIST!$C$1:$CI$508,ROW('NAV plus Dist'!BH100)+1,FALSE)</f>
        <v>0</v>
      </c>
      <c r="BI101" s="144">
        <f>HLOOKUP(BI$2,NAV!$B$2:$CH$509,ROW(BI100),)+HLOOKUP(BI$2,DIST!$C$1:$CI$508,ROW('NAV plus Dist'!BI100)+1,FALSE)</f>
        <v>0</v>
      </c>
      <c r="BJ101" s="144">
        <f>HLOOKUP(BJ$2,NAV!$B$2:$CH$509,ROW(BJ100),)+HLOOKUP(BJ$2,DIST!$C$1:$CI$508,ROW('NAV plus Dist'!BJ100)+1,FALSE)</f>
        <v>0</v>
      </c>
      <c r="BK101" s="144">
        <f>HLOOKUP(BK$2,NAV!$B$2:$CH$509,ROW(BK100),)+HLOOKUP(BK$2,DIST!$C$1:$CI$508,ROW('NAV plus Dist'!BK100)+1,FALSE)</f>
        <v>0</v>
      </c>
      <c r="BL101" s="144">
        <f>HLOOKUP(BL$2,NAV!$B$2:$CH$509,ROW(BL100),)+HLOOKUP(BL$2,DIST!$C$1:$CI$508,ROW('NAV plus Dist'!BL100)+1,FALSE)</f>
        <v>0</v>
      </c>
      <c r="BM101" s="144">
        <f>HLOOKUP(BM$2,NAV!$B$2:$CH$509,ROW(BM100),)+HLOOKUP(BM$2,DIST!$C$1:$CI$508,ROW('NAV plus Dist'!BM100)+1,FALSE)</f>
        <v>0</v>
      </c>
      <c r="BN101" s="144">
        <f>HLOOKUP(BN$2,NAV!$B$2:$CH$509,ROW(BN100),)+HLOOKUP(BN$2,DIST!$C$1:$CI$508,ROW('NAV plus Dist'!BN100)+1,FALSE)</f>
        <v>0</v>
      </c>
      <c r="BO101" s="144">
        <f>HLOOKUP(BO$2,NAV!$B$2:$CH$509,ROW(BO100),)+HLOOKUP(BO$2,DIST!$C$1:$CI$508,ROW('NAV plus Dist'!BO100)+1,FALSE)</f>
        <v>0</v>
      </c>
      <c r="BP101" s="144">
        <f>HLOOKUP(BP$2,NAV!$B$2:$CH$509,ROW(BP100),)+HLOOKUP(BP$2,DIST!$C$1:$CI$508,ROW('NAV plus Dist'!BP100)+1,FALSE)</f>
        <v>0</v>
      </c>
      <c r="BQ101" s="144">
        <f>HLOOKUP(BQ$2,NAV!$B$2:$CH$509,ROW(BQ100),)+HLOOKUP(BQ$2,DIST!$C$1:$CI$508,ROW('NAV plus Dist'!BQ100)+1,FALSE)</f>
        <v>0</v>
      </c>
      <c r="BR101" s="144">
        <f>HLOOKUP(BR$2,NAV!$B$2:$CH$509,ROW(BR100),)+HLOOKUP(BR$2,DIST!$C$1:$CI$508,ROW('NAV plus Dist'!BR100)+1,FALSE)</f>
        <v>0</v>
      </c>
      <c r="BS101" s="144">
        <f>HLOOKUP(BS$2,NAV!$B$2:$CH$509,ROW(BS100),)+HLOOKUP(BS$2,DIST!$C$1:$CI$508,ROW('NAV plus Dist'!BS100)+1,FALSE)</f>
        <v>0</v>
      </c>
      <c r="BT101" s="144">
        <f>HLOOKUP(BT$2,NAV!$B$2:$CH$509,ROW(BT100),)+HLOOKUP(BT$2,DIST!$C$1:$CI$508,ROW('NAV plus Dist'!BT100)+1,FALSE)</f>
        <v>0</v>
      </c>
      <c r="BU101" s="144">
        <f>HLOOKUP(BU$2,NAV!$B$2:$CH$509,ROW(BU100),)+HLOOKUP(BU$2,DIST!$C$1:$CI$508,ROW('NAV plus Dist'!BU100)+1,FALSE)</f>
        <v>0</v>
      </c>
      <c r="BV101" s="144">
        <f>HLOOKUP(BV$2,NAV!$B$2:$CH$509,ROW(BV100),)+HLOOKUP(BV$2,DIST!$C$1:$CI$508,ROW('NAV plus Dist'!BV100)+1,FALSE)</f>
        <v>0</v>
      </c>
      <c r="BW101" s="144">
        <f>HLOOKUP(BW$2,NAV!$B$2:$CH$509,ROW(BW100),)+HLOOKUP(BW$2,DIST!$C$1:$CI$508,ROW('NAV plus Dist'!BW100)+1,FALSE)</f>
        <v>0</v>
      </c>
      <c r="BX101" s="144">
        <f>HLOOKUP(BX$2,NAV!$B$2:$CH$509,ROW(BX100),)+HLOOKUP(BX$2,DIST!$C$1:$CI$508,ROW('NAV plus Dist'!BX100)+1,FALSE)</f>
        <v>0</v>
      </c>
      <c r="BY101" s="144">
        <f>HLOOKUP(BY$2,NAV!$B$2:$CH$509,ROW(BY100),)+HLOOKUP(BY$2,DIST!$C$1:$CI$508,ROW('NAV plus Dist'!BY100)+1,FALSE)</f>
        <v>0</v>
      </c>
      <c r="BZ101" s="144">
        <f>HLOOKUP(BZ$2,NAV!$B$2:$CH$509,ROW(BZ100),)+HLOOKUP(BZ$2,DIST!$C$1:$CI$508,ROW('NAV plus Dist'!BZ100)+1,FALSE)</f>
        <v>0</v>
      </c>
      <c r="CA101" s="144">
        <f>HLOOKUP(CA$2,NAV!$B$2:$CH$509,ROW(CA100),)+HLOOKUP(CA$2,DIST!$C$1:$CI$508,ROW('NAV plus Dist'!CA100)+1,FALSE)</f>
        <v>0</v>
      </c>
      <c r="CB101" s="144">
        <f>HLOOKUP(CB$2,NAV!$B$2:$CH$509,ROW(CB100),)+HLOOKUP(CB$2,DIST!$C$1:$CI$508,ROW('NAV plus Dist'!CB100)+1,FALSE)</f>
        <v>0</v>
      </c>
      <c r="CC101" s="144">
        <f>HLOOKUP(CC$2,NAV!$B$2:$CH$509,ROW(CC100),)+HLOOKUP(CC$2,DIST!$C$1:$CI$508,ROW('NAV plus Dist'!CC100)+1,FALSE)</f>
        <v>0</v>
      </c>
      <c r="CD101" s="144">
        <f>HLOOKUP(CD$2,NAV!$B$2:$CH$509,ROW(CD100),)+HLOOKUP(CD$2,DIST!$C$1:$CI$508,ROW('NAV plus Dist'!CD100)+1,FALSE)</f>
        <v>0</v>
      </c>
      <c r="CE101" s="144">
        <f>HLOOKUP(CE$2,NAV!$B$2:$CH$509,ROW(CE100),)+HLOOKUP(CE$2,DIST!$C$1:$CI$508,ROW('NAV plus Dist'!CE100)+1,FALSE)</f>
        <v>0</v>
      </c>
      <c r="CF101" s="144">
        <f>HLOOKUP(CF$2,NAV!$B$2:$CH$509,ROW(CF100),)+HLOOKUP(CF$2,DIST!$C$1:$CI$508,ROW('NAV plus Dist'!CF100)+1,FALSE)</f>
        <v>0</v>
      </c>
      <c r="CG101" s="144">
        <f>HLOOKUP(CG$2,NAV!$B$2:$CH$509,ROW(CG100),)+HLOOKUP(CG$2,DIST!$C$1:$CI$508,ROW('NAV plus Dist'!CG100)+1,FALSE)</f>
        <v>0</v>
      </c>
      <c r="CH101" s="144">
        <f>HLOOKUP(CH$2,NAV!$B$2:$CH$509,ROW(CH100),)+HLOOKUP(CH$2,DIST!$C$1:$CI$508,ROW('NAV plus Dist'!CH100)+1,FALSE)</f>
        <v>0</v>
      </c>
      <c r="CI101" s="144">
        <f>HLOOKUP(CI$2,NAV!$B$2:$CH$509,ROW(CI100),)+HLOOKUP(CI$2,DIST!$C$1:$CI$508,ROW('NAV plus Dist'!CI100)+1,FALSE)</f>
        <v>0</v>
      </c>
      <c r="CJ101" s="144">
        <f>HLOOKUP(CJ$2,NAV!$B$2:$AAA$509,ROW(CJ100),)+HLOOKUP(CJ$2,DIST!$C$1:$AAJ$508,ROW('NAV plus Dist'!CJ100)+1,FALSE)</f>
        <v>0</v>
      </c>
      <c r="CK101" s="144">
        <f>HLOOKUP(CK$2,NAV!$B$2:$AAA$509,ROW(CK100),)+HLOOKUP(CK$2,DIST!$C$1:$AAJ$508,ROW('NAV plus Dist'!CK100)+1,FALSE)</f>
        <v>0</v>
      </c>
      <c r="CL101" s="144">
        <f>HLOOKUP(CL$2,NAV!$B$2:$AAA$509,ROW(CL100),)+HLOOKUP(CL$2,DIST!$C$1:$AAJ$508,ROW('NAV plus Dist'!CL100)+1,FALSE)</f>
        <v>0</v>
      </c>
      <c r="CM101" s="144">
        <f>HLOOKUP(CM$2,NAV!$B$2:$AAA$509,ROW(CM100),)+HLOOKUP(CM$2,DIST!$C$1:$AAJ$508,ROW('NAV plus Dist'!CM100)+1,FALSE)</f>
        <v>0</v>
      </c>
      <c r="CN101" s="144">
        <f>HLOOKUP(CN$2,NAV!$B$2:$AAA$509,ROW(CN100),)+HLOOKUP(CN$2,DIST!$C$1:$AAJ$508,ROW('NAV plus Dist'!CN100)+1,FALSE)</f>
        <v>0</v>
      </c>
      <c r="CO101" s="144">
        <f>HLOOKUP(CO$2,NAV!$B$2:$AAA$509,ROW(CO100),)+HLOOKUP(CO$2,DIST!$C$1:$AAJ$508,ROW('NAV plus Dist'!CO100)+1,FALSE)</f>
        <v>0</v>
      </c>
      <c r="CP101" s="144">
        <f>HLOOKUP(CP$2,NAV!$B$2:$AAA$509,ROW(CP100),)+HLOOKUP(CP$2,DIST!$C$1:$AAJ$508,ROW('NAV plus Dist'!CP100)+1,FALSE)</f>
        <v>0</v>
      </c>
      <c r="CQ101" s="144">
        <f>HLOOKUP(CQ$2,NAV!$B$2:$AAA$509,ROW(CQ100),)+HLOOKUP(CQ$2,DIST!$C$1:$AAJ$508,ROW('NAV plus Dist'!CQ100)+1,FALSE)</f>
        <v>0</v>
      </c>
      <c r="CR101" s="144">
        <f>HLOOKUP(CR$2,NAV!$B$2:$AAA$509,ROW(CR100),)+HLOOKUP(CR$2,DIST!$C$1:$AAJ$508,ROW('NAV plus Dist'!CR100)+1,FALSE)</f>
        <v>0</v>
      </c>
      <c r="CS101" s="144">
        <f>HLOOKUP(CS$2,NAV!$B$2:$AAA$509,ROW(CS100),)+HLOOKUP(CS$2,DIST!$C$1:$AAJ$508,ROW('NAV plus Dist'!CS100)+1,FALSE)</f>
        <v>0</v>
      </c>
      <c r="CT101" s="144">
        <f>HLOOKUP(CT$2,NAV!$B$2:$AAA$509,ROW(CT100),)+HLOOKUP(CT$2,DIST!$C$1:$AAJ$508,ROW('NAV plus Dist'!CT100)+1,FALSE)</f>
        <v>0</v>
      </c>
      <c r="CU101" s="144">
        <f>HLOOKUP(CU$2,NAV!$B$2:$AAA$509,ROW(CU100),)+HLOOKUP(CU$2,DIST!$C$1:$AAJ$508,ROW('NAV plus Dist'!CU100)+1,FALSE)</f>
        <v>0</v>
      </c>
      <c r="CV101" s="144">
        <f>HLOOKUP(CV$2,NAV!$B$2:$AAA$509,ROW(CV100),)+HLOOKUP(CV$2,DIST!$C$1:$AAJ$508,ROW('NAV plus Dist'!CV100)+1,FALSE)</f>
        <v>0</v>
      </c>
      <c r="CW101" s="144">
        <f>HLOOKUP(CW$2,NAV!$B$2:$AAA$509,ROW(CW100),)+HLOOKUP(CW$2,DIST!$C$1:$AAJ$508,ROW('NAV plus Dist'!CW100)+1,FALSE)</f>
        <v>0</v>
      </c>
      <c r="CX101" s="144">
        <f>HLOOKUP(CX$2,NAV!$B$2:$AAA$509,ROW(CX100),)+HLOOKUP(CX$2,DIST!$C$1:$AAJ$508,ROW('NAV plus Dist'!CX100)+1,FALSE)</f>
        <v>0</v>
      </c>
      <c r="CY101" s="144">
        <f>HLOOKUP(CY$2,NAV!$B$2:$AAA$509,ROW(CY100),)+HLOOKUP(CY$2,DIST!$C$1:$AAJ$508,ROW('NAV plus Dist'!CY100)+1,FALSE)</f>
        <v>0</v>
      </c>
      <c r="CZ101" s="144">
        <f>HLOOKUP(CZ$2,NAV!$B$2:$AAA$509,ROW(CZ100),)+HLOOKUP(CZ$2,DIST!$C$1:$AAJ$508,ROW('NAV plus Dist'!CZ100)+1,FALSE)</f>
        <v>0</v>
      </c>
      <c r="DA101" s="144">
        <f>HLOOKUP(DA$2,NAV!$B$2:$AAA$509,ROW(DA100),)+HLOOKUP(DA$2,DIST!$C$1:$AAJ$508,ROW('NAV plus Dist'!DA100)+1,FALSE)</f>
        <v>0</v>
      </c>
      <c r="DB101" s="144">
        <f>HLOOKUP(DB$2,NAV!$B$2:$AAA$509,ROW(DB100),)+HLOOKUP(DB$2,DIST!$C$1:$AAJ$508,ROW('NAV plus Dist'!DB100)+1,FALSE)</f>
        <v>0</v>
      </c>
      <c r="DC101" s="144">
        <f>HLOOKUP(DC$2,NAV!$B$2:$AAA$509,ROW(DC100),)+HLOOKUP(DC$2,DIST!$C$1:$AAJ$508,ROW('NAV plus Dist'!DC100)+1,FALSE)</f>
        <v>0</v>
      </c>
      <c r="DD101" s="144">
        <f>HLOOKUP(DD$2,NAV!$B$2:$AAA$509,ROW(DD100),)+HLOOKUP(DD$2,DIST!$C$1:$AAJ$508,ROW('NAV plus Dist'!DD100)+1,FALSE)</f>
        <v>0</v>
      </c>
      <c r="DE101" s="144">
        <f>HLOOKUP(DE$2,NAV!$B$2:$AAA$509,ROW(DE100),)+HLOOKUP(DE$2,DIST!$C$1:$AAJ$508,ROW('NAV plus Dist'!DE100)+1,FALSE)</f>
        <v>0</v>
      </c>
      <c r="DF101" s="144">
        <f>HLOOKUP(DF$2,NAV!$B$2:$AAA$509,ROW(DF100),)+HLOOKUP(DF$2,DIST!$C$1:$AAJ$508,ROW('NAV plus Dist'!DF100)+1,FALSE)</f>
        <v>0</v>
      </c>
      <c r="DG101" s="144">
        <f>HLOOKUP(DG$2,NAV!$B$2:$AAA$509,ROW(DG100),)+HLOOKUP(DG$2,DIST!$C$1:$AAJ$508,ROW('NAV plus Dist'!DG100)+1,FALSE)</f>
        <v>0</v>
      </c>
      <c r="DH101" s="144">
        <f>HLOOKUP(DH$2,NAV!$B$2:$AAA$509,ROW(DH100),)+HLOOKUP(DH$2,DIST!$C$1:$AAJ$508,ROW('NAV plus Dist'!DH100)+1,FALSE)</f>
        <v>0</v>
      </c>
    </row>
    <row r="102" spans="1:112">
      <c r="A102" s="94">
        <f t="shared" si="76"/>
        <v>97</v>
      </c>
      <c r="B102" s="150">
        <f t="shared" si="77"/>
        <v>43100</v>
      </c>
      <c r="C102" s="144">
        <f>HLOOKUP(C$2,NAV!$B$2:$CH$509,ROW(C101),)+HLOOKUP(C$2,DIST!$C$1:$CI$508,ROW('NAV plus Dist'!C101)+1,FALSE)</f>
        <v>9.9261999999999997</v>
      </c>
      <c r="D102" s="144">
        <f>HLOOKUP(D$2,NAV!$B$2:$CH$509,ROW(D101),)+HLOOKUP(D$2,DIST!$C$1:$CI$508,ROW('NAV plus Dist'!D101)+1,FALSE)</f>
        <v>0</v>
      </c>
      <c r="E102" s="144">
        <f>HLOOKUP(E$2,NAV!$B$2:$CH$509,ROW(E101),)+HLOOKUP(E$2,DIST!$C$1:$CI$508,ROW('NAV plus Dist'!E101)+1,FALSE)</f>
        <v>9.8011999999999997</v>
      </c>
      <c r="F102" s="144">
        <f>HLOOKUP(F$2,NAV!$B$2:$CH$509,ROW(F101),)+HLOOKUP(F$2,DIST!$C$1:$CI$508,ROW('NAV plus Dist'!F101)+1,FALSE)</f>
        <v>0</v>
      </c>
      <c r="G102" s="144">
        <f>HLOOKUP(G$2,NAV!$B$2:$CH$509,ROW(G101),)+HLOOKUP(G$2,DIST!$C$1:$CI$508,ROW('NAV plus Dist'!G101)+1,FALSE)</f>
        <v>0</v>
      </c>
      <c r="H102" s="144">
        <f>HLOOKUP(H$2,NAV!$B$2:$CH$509,ROW(H101),)+HLOOKUP(H$2,DIST!$C$1:$CI$508,ROW('NAV plus Dist'!H101)+1,FALSE)</f>
        <v>0</v>
      </c>
      <c r="I102" s="144">
        <f>HLOOKUP(I$2,NAV!$B$2:$CH$509,ROW(I101),)+HLOOKUP(I$2,DIST!$C$1:$CI$508,ROW('NAV plus Dist'!I101)+1,FALSE)</f>
        <v>0</v>
      </c>
      <c r="J102" s="144">
        <f>HLOOKUP(J$2,NAV!$B$2:$CH$509,ROW(J101),)+HLOOKUP(J$2,DIST!$C$1:$CI$508,ROW('NAV plus Dist'!J101)+1,FALSE)</f>
        <v>0</v>
      </c>
      <c r="K102" s="144">
        <f>HLOOKUP(K$2,NAV!$B$2:$CH$509,ROW(K101),)+HLOOKUP(K$2,DIST!$C$1:$CI$508,ROW('NAV plus Dist'!K101)+1,FALSE)</f>
        <v>0</v>
      </c>
      <c r="L102" s="144">
        <f>HLOOKUP(L$2,NAV!$B$2:$CH$509,ROW(L101),)+HLOOKUP(L$2,DIST!$C$1:$CI$508,ROW('NAV plus Dist'!L101)+1,FALSE)</f>
        <v>0</v>
      </c>
      <c r="M102" s="144">
        <f>HLOOKUP(M$2,NAV!$B$2:$CH$509,ROW(M101),)+HLOOKUP(M$2,DIST!$C$1:$CI$508,ROW('NAV plus Dist'!M101)+1,FALSE)</f>
        <v>0</v>
      </c>
      <c r="N102" s="144">
        <f>HLOOKUP(N$2,NAV!$B$2:$CH$509,ROW(N101),)+HLOOKUP(N$2,DIST!$C$1:$CI$508,ROW('NAV plus Dist'!N101)+1,FALSE)</f>
        <v>0</v>
      </c>
      <c r="O102" s="144">
        <f>HLOOKUP(O$2,NAV!$B$2:$CH$509,ROW(O101),)+HLOOKUP(O$2,DIST!$C$1:$CI$508,ROW('NAV plus Dist'!O101)+1,FALSE)</f>
        <v>5.4489000000000001</v>
      </c>
      <c r="P102" s="144">
        <f>HLOOKUP(P$2,NAV!$B$2:$CH$509,ROW(P101),)+HLOOKUP(P$2,DIST!$C$1:$CI$508,ROW('NAV plus Dist'!P101)+1,FALSE)</f>
        <v>5.7831999999999999</v>
      </c>
      <c r="Q102" s="144">
        <f>HLOOKUP(Q$2,NAV!$B$2:$CH$509,ROW(Q101),)+HLOOKUP(Q$2,DIST!$C$1:$CI$508,ROW('NAV plus Dist'!Q101)+1,FALSE)</f>
        <v>15.337999999999999</v>
      </c>
      <c r="R102" s="144">
        <f>HLOOKUP(R$2,NAV!$B$2:$CH$509,ROW(R101),)+HLOOKUP(R$2,DIST!$C$1:$CI$508,ROW('NAV plus Dist'!R101)+1,FALSE)</f>
        <v>15.337999999999999</v>
      </c>
      <c r="S102" s="144">
        <f>HLOOKUP(S$2,NAV!$B$2:$CH$509,ROW(S101),)+HLOOKUP(S$2,DIST!$C$1:$CI$508,ROW('NAV plus Dist'!S101)+1,FALSE)</f>
        <v>14.531500000000001</v>
      </c>
      <c r="T102" s="144">
        <f>HLOOKUP(T$2,NAV!$B$2:$CH$509,ROW(T101),)+HLOOKUP(T$2,DIST!$C$1:$CI$508,ROW('NAV plus Dist'!T101)+1,FALSE)</f>
        <v>16.296800000000001</v>
      </c>
      <c r="U102" s="144">
        <f>HLOOKUP(U$2,NAV!$B$2:$CH$509,ROW(U101),)+HLOOKUP(U$2,DIST!$C$1:$CI$508,ROW('NAV plus Dist'!U101)+1,FALSE)</f>
        <v>15.5792</v>
      </c>
      <c r="V102" s="144">
        <f>HLOOKUP(V$2,NAV!$B$2:$CH$509,ROW(V101),)+HLOOKUP(V$2,DIST!$C$1:$CI$508,ROW('NAV plus Dist'!V101)+1,FALSE)</f>
        <v>13.514000000000001</v>
      </c>
      <c r="W102" s="144">
        <f>HLOOKUP(W$2,NAV!$B$2:$CH$509,ROW(W101),)+HLOOKUP(W$2,DIST!$C$1:$CI$508,ROW('NAV plus Dist'!W101)+1,FALSE)</f>
        <v>13.514000000000001</v>
      </c>
      <c r="X102" s="144">
        <f>HLOOKUP(X$2,NAV!$B$2:$CH$509,ROW(X101),)+HLOOKUP(X$2,DIST!$C$1:$CI$508,ROW('NAV plus Dist'!X101)+1,FALSE)</f>
        <v>13.510899999999999</v>
      </c>
      <c r="Y102" s="144">
        <f>HLOOKUP(Y$2,NAV!$B$2:$CH$509,ROW(Y101),)+HLOOKUP(Y$2,DIST!$C$1:$CI$508,ROW('NAV plus Dist'!Y101)+1,FALSE)</f>
        <v>14.810500000000001</v>
      </c>
      <c r="Z102" s="144">
        <f>HLOOKUP(Z$2,NAV!$B$2:$CH$509,ROW(Z101),)+HLOOKUP(Z$2,DIST!$C$1:$CI$508,ROW('NAV plus Dist'!Z101)+1,FALSE)</f>
        <v>14.041399999999999</v>
      </c>
      <c r="AA102" s="144">
        <f>HLOOKUP(AA$2,NAV!$B$2:$CH$509,ROW(AA101),)+HLOOKUP(AA$2,DIST!$C$1:$CI$508,ROW('NAV plus Dist'!AA101)+1,FALSE)</f>
        <v>9.4972999999999992</v>
      </c>
      <c r="AB102" s="144">
        <f>HLOOKUP(AB$2,NAV!$B$2:$CH$509,ROW(AB101),)+HLOOKUP(AB$2,DIST!$C$1:$CI$508,ROW('NAV plus Dist'!AB101)+1,FALSE)</f>
        <v>0</v>
      </c>
      <c r="AC102" s="144">
        <f>HLOOKUP(AC$2,NAV!$B$2:$CH$509,ROW(AC101),)+HLOOKUP(AC$2,DIST!$C$1:$CI$508,ROW('NAV plus Dist'!AC101)+1,FALSE)</f>
        <v>9.7617999999999991</v>
      </c>
      <c r="AD102" s="144">
        <f>HLOOKUP(AD$2,NAV!$B$2:$CH$509,ROW(AD101),)+HLOOKUP(AD$2,DIST!$C$1:$CI$508,ROW('NAV plus Dist'!AD101)+1,FALSE)</f>
        <v>0</v>
      </c>
      <c r="AE102" s="144">
        <f>HLOOKUP(AE$2,NAV!$B$2:$CH$509,ROW(AE101),)+HLOOKUP(AE$2,DIST!$C$1:$CI$508,ROW('NAV plus Dist'!AE101)+1,FALSE)</f>
        <v>10.0848</v>
      </c>
      <c r="AF102" s="144">
        <f>HLOOKUP(AF$2,NAV!$B$2:$CH$509,ROW(AF101),)+HLOOKUP(AF$2,DIST!$C$1:$CI$508,ROW('NAV plus Dist'!AF101)+1,FALSE)</f>
        <v>8.3194999999999997</v>
      </c>
      <c r="AG102" s="144">
        <f>HLOOKUP(AG$2,NAV!$B$2:$CH$509,ROW(AG101),)+HLOOKUP(AG$2,DIST!$C$1:$CI$508,ROW('NAV plus Dist'!AG101)+1,FALSE)</f>
        <v>0</v>
      </c>
      <c r="AH102" s="144">
        <f>HLOOKUP(AH$2,NAV!$B$2:$CH$509,ROW(AH101),)+HLOOKUP(AH$2,DIST!$C$1:$CI$508,ROW('NAV plus Dist'!AH101)+1,FALSE)</f>
        <v>8.2718999999999987</v>
      </c>
      <c r="AI102" s="144">
        <f>HLOOKUP(AI$2,NAV!$B$2:$CH$509,ROW(AI101),)+HLOOKUP(AI$2,DIST!$C$1:$CI$508,ROW('NAV plus Dist'!AI101)+1,FALSE)</f>
        <v>0</v>
      </c>
      <c r="AJ102" s="144">
        <f>HLOOKUP(AJ$2,NAV!$B$2:$CH$509,ROW(AJ101),)+HLOOKUP(AJ$2,DIST!$C$1:$CI$508,ROW('NAV plus Dist'!AJ101)+1,FALSE)</f>
        <v>0</v>
      </c>
      <c r="AK102" s="144">
        <f>HLOOKUP(AK$2,NAV!$B$2:$CH$509,ROW(AK101),)+HLOOKUP(AK$2,DIST!$C$1:$CI$508,ROW('NAV plus Dist'!AK101)+1,FALSE)</f>
        <v>0</v>
      </c>
      <c r="AL102" s="144">
        <f>HLOOKUP(AL$2,NAV!$B$2:$CH$509,ROW(AL101),)+HLOOKUP(AL$2,DIST!$C$1:$CI$508,ROW('NAV plus Dist'!AL101)+1,FALSE)</f>
        <v>0</v>
      </c>
      <c r="AM102" s="144">
        <f>HLOOKUP(AM$2,NAV!$B$2:$CH$509,ROW(AM101),)+HLOOKUP(AM$2,DIST!$C$1:$CI$508,ROW('NAV plus Dist'!AM101)+1,FALSE)</f>
        <v>0</v>
      </c>
      <c r="AN102" s="144">
        <f>HLOOKUP(AN$2,NAV!$B$2:$CH$509,ROW(AN101),)+HLOOKUP(AN$2,DIST!$C$1:$CI$508,ROW('NAV plus Dist'!AN101)+1,FALSE)</f>
        <v>0</v>
      </c>
      <c r="AO102" s="144">
        <f>HLOOKUP(AO$2,NAV!$B$2:$CH$509,ROW(AO101),)+HLOOKUP(AO$2,DIST!$C$1:$CI$508,ROW('NAV plus Dist'!AO101)+1,FALSE)</f>
        <v>0</v>
      </c>
      <c r="AP102" s="144">
        <f>HLOOKUP(AP$2,NAV!$B$2:$CH$509,ROW(AP101),)+HLOOKUP(AP$2,DIST!$C$1:$CI$508,ROW('NAV plus Dist'!AP101)+1,FALSE)</f>
        <v>0</v>
      </c>
      <c r="AQ102" s="144">
        <f>HLOOKUP(AQ$2,NAV!$B$2:$CH$509,ROW(AQ101),)+HLOOKUP(AQ$2,DIST!$C$1:$CI$508,ROW('NAV plus Dist'!AQ101)+1,FALSE)</f>
        <v>0</v>
      </c>
      <c r="AR102" s="144">
        <f>HLOOKUP(AR$2,NAV!$B$2:$CH$509,ROW(AR101),)+HLOOKUP(AR$2,DIST!$C$1:$CI$508,ROW('NAV plus Dist'!AR101)+1,FALSE)</f>
        <v>0</v>
      </c>
      <c r="AS102" s="144">
        <f>HLOOKUP(AS$2,NAV!$B$2:$CH$509,ROW(AS101),)+HLOOKUP(AS$2,DIST!$C$1:$CI$508,ROW('NAV plus Dist'!AS101)+1,FALSE)</f>
        <v>0</v>
      </c>
      <c r="AT102" s="144">
        <f>HLOOKUP(AT$2,NAV!$B$2:$CH$509,ROW(AT101),)+HLOOKUP(AT$2,DIST!$C$1:$CI$508,ROW('NAV plus Dist'!AT101)+1,FALSE)</f>
        <v>23.887630000000001</v>
      </c>
      <c r="AU102" s="144">
        <f>HLOOKUP(AU$2,NAV!$B$2:$CH$509,ROW(AU101),)+HLOOKUP(AU$2,DIST!$C$1:$CI$508,ROW('NAV plus Dist'!AU101)+1,FALSE)</f>
        <v>10.051629999999999</v>
      </c>
      <c r="AV102" s="144">
        <f>HLOOKUP(AV$2,NAV!$B$2:$CH$509,ROW(AV101),)+HLOOKUP(AV$2,DIST!$C$1:$CI$508,ROW('NAV plus Dist'!AV101)+1,FALSE)</f>
        <v>13.836</v>
      </c>
      <c r="AW102" s="144">
        <f>HLOOKUP(AW$2,NAV!$B$2:$CH$509,ROW(AW101),)+HLOOKUP(AW$2,DIST!$C$1:$CI$508,ROW('NAV plus Dist'!AW101)+1,FALSE)</f>
        <v>0</v>
      </c>
      <c r="AX102" s="144">
        <f>HLOOKUP(AX$2,NAV!$B$2:$CH$509,ROW(AX101),)+HLOOKUP(AX$2,DIST!$C$1:$CI$508,ROW('NAV plus Dist'!AX101)+1,FALSE)</f>
        <v>0</v>
      </c>
      <c r="AY102" s="144">
        <f>HLOOKUP(AY$2,NAV!$B$2:$CH$509,ROW(AY101),)+HLOOKUP(AY$2,DIST!$C$1:$CI$508,ROW('NAV plus Dist'!AY101)+1,FALSE)</f>
        <v>0</v>
      </c>
      <c r="AZ102" s="144">
        <f>HLOOKUP(AZ$2,NAV!$B$2:$CH$509,ROW(AZ101),)+HLOOKUP(AZ$2,DIST!$C$1:$CI$508,ROW('NAV plus Dist'!AZ101)+1,FALSE)</f>
        <v>0</v>
      </c>
      <c r="BA102" s="144">
        <f>HLOOKUP(BA$2,NAV!$B$2:$CH$509,ROW(BA101),)+HLOOKUP(BA$2,DIST!$C$1:$CI$508,ROW('NAV plus Dist'!BA101)+1,FALSE)</f>
        <v>0</v>
      </c>
      <c r="BB102" s="144">
        <f>HLOOKUP(BB$2,NAV!$B$2:$CH$509,ROW(BB101),)+HLOOKUP(BB$2,DIST!$C$1:$CI$508,ROW('NAV plus Dist'!BB101)+1,FALSE)</f>
        <v>0</v>
      </c>
      <c r="BC102" s="144">
        <f>HLOOKUP(BC$2,NAV!$B$2:$CH$509,ROW(BC101),)+HLOOKUP(BC$2,DIST!$C$1:$CI$508,ROW('NAV plus Dist'!BC101)+1,FALSE)</f>
        <v>0</v>
      </c>
      <c r="BD102" s="144">
        <f>HLOOKUP(BD$2,NAV!$B$2:$CH$509,ROW(BD101),)+HLOOKUP(BD$2,DIST!$C$1:$CI$508,ROW('NAV plus Dist'!BD101)+1,FALSE)</f>
        <v>0</v>
      </c>
      <c r="BE102" s="144">
        <f>HLOOKUP(BE$2,NAV!$B$2:$CH$509,ROW(BE101),)+HLOOKUP(BE$2,DIST!$C$1:$CI$508,ROW('NAV plus Dist'!BE101)+1,FALSE)</f>
        <v>0</v>
      </c>
      <c r="BF102" s="144">
        <f>HLOOKUP(BF$2,NAV!$B$2:$CH$509,ROW(BF101),)+HLOOKUP(BF$2,DIST!$C$1:$CI$508,ROW('NAV plus Dist'!BF101)+1,FALSE)</f>
        <v>0</v>
      </c>
      <c r="BG102" s="144">
        <f>HLOOKUP(BG$2,NAV!$B$2:$CH$509,ROW(BG101),)+HLOOKUP(BG$2,DIST!$C$1:$CI$508,ROW('NAV plus Dist'!BG101)+1,FALSE)</f>
        <v>0</v>
      </c>
      <c r="BH102" s="144">
        <f>HLOOKUP(BH$2,NAV!$B$2:$CH$509,ROW(BH101),)+HLOOKUP(BH$2,DIST!$C$1:$CI$508,ROW('NAV plus Dist'!BH101)+1,FALSE)</f>
        <v>0</v>
      </c>
      <c r="BI102" s="144">
        <f>HLOOKUP(BI$2,NAV!$B$2:$CH$509,ROW(BI101),)+HLOOKUP(BI$2,DIST!$C$1:$CI$508,ROW('NAV plus Dist'!BI101)+1,FALSE)</f>
        <v>0</v>
      </c>
      <c r="BJ102" s="144">
        <f>HLOOKUP(BJ$2,NAV!$B$2:$CH$509,ROW(BJ101),)+HLOOKUP(BJ$2,DIST!$C$1:$CI$508,ROW('NAV plus Dist'!BJ101)+1,FALSE)</f>
        <v>0</v>
      </c>
      <c r="BK102" s="144">
        <f>HLOOKUP(BK$2,NAV!$B$2:$CH$509,ROW(BK101),)+HLOOKUP(BK$2,DIST!$C$1:$CI$508,ROW('NAV plus Dist'!BK101)+1,FALSE)</f>
        <v>0</v>
      </c>
      <c r="BL102" s="144">
        <f>HLOOKUP(BL$2,NAV!$B$2:$CH$509,ROW(BL101),)+HLOOKUP(BL$2,DIST!$C$1:$CI$508,ROW('NAV plus Dist'!BL101)+1,FALSE)</f>
        <v>0</v>
      </c>
      <c r="BM102" s="144">
        <f>HLOOKUP(BM$2,NAV!$B$2:$CH$509,ROW(BM101),)+HLOOKUP(BM$2,DIST!$C$1:$CI$508,ROW('NAV plus Dist'!BM101)+1,FALSE)</f>
        <v>0</v>
      </c>
      <c r="BN102" s="144">
        <f>HLOOKUP(BN$2,NAV!$B$2:$CH$509,ROW(BN101),)+HLOOKUP(BN$2,DIST!$C$1:$CI$508,ROW('NAV plus Dist'!BN101)+1,FALSE)</f>
        <v>0</v>
      </c>
      <c r="BO102" s="144">
        <f>HLOOKUP(BO$2,NAV!$B$2:$CH$509,ROW(BO101),)+HLOOKUP(BO$2,DIST!$C$1:$CI$508,ROW('NAV plus Dist'!BO101)+1,FALSE)</f>
        <v>0</v>
      </c>
      <c r="BP102" s="144">
        <f>HLOOKUP(BP$2,NAV!$B$2:$CH$509,ROW(BP101),)+HLOOKUP(BP$2,DIST!$C$1:$CI$508,ROW('NAV plus Dist'!BP101)+1,FALSE)</f>
        <v>0</v>
      </c>
      <c r="BQ102" s="144">
        <f>HLOOKUP(BQ$2,NAV!$B$2:$CH$509,ROW(BQ101),)+HLOOKUP(BQ$2,DIST!$C$1:$CI$508,ROW('NAV plus Dist'!BQ101)+1,FALSE)</f>
        <v>0</v>
      </c>
      <c r="BR102" s="144">
        <f>HLOOKUP(BR$2,NAV!$B$2:$CH$509,ROW(BR101),)+HLOOKUP(BR$2,DIST!$C$1:$CI$508,ROW('NAV plus Dist'!BR101)+1,FALSE)</f>
        <v>0</v>
      </c>
      <c r="BS102" s="144">
        <f>HLOOKUP(BS$2,NAV!$B$2:$CH$509,ROW(BS101),)+HLOOKUP(BS$2,DIST!$C$1:$CI$508,ROW('NAV plus Dist'!BS101)+1,FALSE)</f>
        <v>0</v>
      </c>
      <c r="BT102" s="144">
        <f>HLOOKUP(BT$2,NAV!$B$2:$CH$509,ROW(BT101),)+HLOOKUP(BT$2,DIST!$C$1:$CI$508,ROW('NAV plus Dist'!BT101)+1,FALSE)</f>
        <v>0</v>
      </c>
      <c r="BU102" s="144">
        <f>HLOOKUP(BU$2,NAV!$B$2:$CH$509,ROW(BU101),)+HLOOKUP(BU$2,DIST!$C$1:$CI$508,ROW('NAV plus Dist'!BU101)+1,FALSE)</f>
        <v>0</v>
      </c>
      <c r="BV102" s="144">
        <f>HLOOKUP(BV$2,NAV!$B$2:$CH$509,ROW(BV101),)+HLOOKUP(BV$2,DIST!$C$1:$CI$508,ROW('NAV plus Dist'!BV101)+1,FALSE)</f>
        <v>0</v>
      </c>
      <c r="BW102" s="144">
        <f>HLOOKUP(BW$2,NAV!$B$2:$CH$509,ROW(BW101),)+HLOOKUP(BW$2,DIST!$C$1:$CI$508,ROW('NAV plus Dist'!BW101)+1,FALSE)</f>
        <v>0</v>
      </c>
      <c r="BX102" s="144">
        <f>HLOOKUP(BX$2,NAV!$B$2:$CH$509,ROW(BX101),)+HLOOKUP(BX$2,DIST!$C$1:$CI$508,ROW('NAV plus Dist'!BX101)+1,FALSE)</f>
        <v>0</v>
      </c>
      <c r="BY102" s="144">
        <f>HLOOKUP(BY$2,NAV!$B$2:$CH$509,ROW(BY101),)+HLOOKUP(BY$2,DIST!$C$1:$CI$508,ROW('NAV plus Dist'!BY101)+1,FALSE)</f>
        <v>0</v>
      </c>
      <c r="BZ102" s="144">
        <f>HLOOKUP(BZ$2,NAV!$B$2:$CH$509,ROW(BZ101),)+HLOOKUP(BZ$2,DIST!$C$1:$CI$508,ROW('NAV plus Dist'!BZ101)+1,FALSE)</f>
        <v>0</v>
      </c>
      <c r="CA102" s="144">
        <f>HLOOKUP(CA$2,NAV!$B$2:$CH$509,ROW(CA101),)+HLOOKUP(CA$2,DIST!$C$1:$CI$508,ROW('NAV plus Dist'!CA101)+1,FALSE)</f>
        <v>0</v>
      </c>
      <c r="CB102" s="144">
        <f>HLOOKUP(CB$2,NAV!$B$2:$CH$509,ROW(CB101),)+HLOOKUP(CB$2,DIST!$C$1:$CI$508,ROW('NAV plus Dist'!CB101)+1,FALSE)</f>
        <v>0</v>
      </c>
      <c r="CC102" s="144">
        <f>HLOOKUP(CC$2,NAV!$B$2:$CH$509,ROW(CC101),)+HLOOKUP(CC$2,DIST!$C$1:$CI$508,ROW('NAV plus Dist'!CC101)+1,FALSE)</f>
        <v>0</v>
      </c>
      <c r="CD102" s="144">
        <f>HLOOKUP(CD$2,NAV!$B$2:$CH$509,ROW(CD101),)+HLOOKUP(CD$2,DIST!$C$1:$CI$508,ROW('NAV plus Dist'!CD101)+1,FALSE)</f>
        <v>0</v>
      </c>
      <c r="CE102" s="144">
        <f>HLOOKUP(CE$2,NAV!$B$2:$CH$509,ROW(CE101),)+HLOOKUP(CE$2,DIST!$C$1:$CI$508,ROW('NAV plus Dist'!CE101)+1,FALSE)</f>
        <v>0</v>
      </c>
      <c r="CF102" s="144">
        <f>HLOOKUP(CF$2,NAV!$B$2:$CH$509,ROW(CF101),)+HLOOKUP(CF$2,DIST!$C$1:$CI$508,ROW('NAV plus Dist'!CF101)+1,FALSE)</f>
        <v>0</v>
      </c>
      <c r="CG102" s="144">
        <f>HLOOKUP(CG$2,NAV!$B$2:$CH$509,ROW(CG101),)+HLOOKUP(CG$2,DIST!$C$1:$CI$508,ROW('NAV plus Dist'!CG101)+1,FALSE)</f>
        <v>0</v>
      </c>
      <c r="CH102" s="144">
        <f>HLOOKUP(CH$2,NAV!$B$2:$CH$509,ROW(CH101),)+HLOOKUP(CH$2,DIST!$C$1:$CI$508,ROW('NAV plus Dist'!CH101)+1,FALSE)</f>
        <v>0</v>
      </c>
      <c r="CI102" s="144">
        <f>HLOOKUP(CI$2,NAV!$B$2:$CH$509,ROW(CI101),)+HLOOKUP(CI$2,DIST!$C$1:$CI$508,ROW('NAV plus Dist'!CI101)+1,FALSE)</f>
        <v>0</v>
      </c>
      <c r="CJ102" s="144">
        <f>HLOOKUP(CJ$2,NAV!$B$2:$AAA$509,ROW(CJ101),)+HLOOKUP(CJ$2,DIST!$C$1:$AAJ$508,ROW('NAV plus Dist'!CJ101)+1,FALSE)</f>
        <v>0</v>
      </c>
      <c r="CK102" s="144">
        <f>HLOOKUP(CK$2,NAV!$B$2:$AAA$509,ROW(CK101),)+HLOOKUP(CK$2,DIST!$C$1:$AAJ$508,ROW('NAV plus Dist'!CK101)+1,FALSE)</f>
        <v>0</v>
      </c>
      <c r="CL102" s="144">
        <f>HLOOKUP(CL$2,NAV!$B$2:$AAA$509,ROW(CL101),)+HLOOKUP(CL$2,DIST!$C$1:$AAJ$508,ROW('NAV plus Dist'!CL101)+1,FALSE)</f>
        <v>0</v>
      </c>
      <c r="CM102" s="144">
        <f>HLOOKUP(CM$2,NAV!$B$2:$AAA$509,ROW(CM101),)+HLOOKUP(CM$2,DIST!$C$1:$AAJ$508,ROW('NAV plus Dist'!CM101)+1,FALSE)</f>
        <v>0</v>
      </c>
      <c r="CN102" s="144">
        <f>HLOOKUP(CN$2,NAV!$B$2:$AAA$509,ROW(CN101),)+HLOOKUP(CN$2,DIST!$C$1:$AAJ$508,ROW('NAV plus Dist'!CN101)+1,FALSE)</f>
        <v>0</v>
      </c>
      <c r="CO102" s="144">
        <f>HLOOKUP(CO$2,NAV!$B$2:$AAA$509,ROW(CO101),)+HLOOKUP(CO$2,DIST!$C$1:$AAJ$508,ROW('NAV plus Dist'!CO101)+1,FALSE)</f>
        <v>0</v>
      </c>
      <c r="CP102" s="144">
        <f>HLOOKUP(CP$2,NAV!$B$2:$AAA$509,ROW(CP101),)+HLOOKUP(CP$2,DIST!$C$1:$AAJ$508,ROW('NAV plus Dist'!CP101)+1,FALSE)</f>
        <v>0</v>
      </c>
      <c r="CQ102" s="144">
        <f>HLOOKUP(CQ$2,NAV!$B$2:$AAA$509,ROW(CQ101),)+HLOOKUP(CQ$2,DIST!$C$1:$AAJ$508,ROW('NAV plus Dist'!CQ101)+1,FALSE)</f>
        <v>0</v>
      </c>
      <c r="CR102" s="144">
        <f>HLOOKUP(CR$2,NAV!$B$2:$AAA$509,ROW(CR101),)+HLOOKUP(CR$2,DIST!$C$1:$AAJ$508,ROW('NAV plus Dist'!CR101)+1,FALSE)</f>
        <v>0</v>
      </c>
      <c r="CS102" s="144">
        <f>HLOOKUP(CS$2,NAV!$B$2:$AAA$509,ROW(CS101),)+HLOOKUP(CS$2,DIST!$C$1:$AAJ$508,ROW('NAV plus Dist'!CS101)+1,FALSE)</f>
        <v>0</v>
      </c>
      <c r="CT102" s="144">
        <f>HLOOKUP(CT$2,NAV!$B$2:$AAA$509,ROW(CT101),)+HLOOKUP(CT$2,DIST!$C$1:$AAJ$508,ROW('NAV plus Dist'!CT101)+1,FALSE)</f>
        <v>0</v>
      </c>
      <c r="CU102" s="144">
        <f>HLOOKUP(CU$2,NAV!$B$2:$AAA$509,ROW(CU101),)+HLOOKUP(CU$2,DIST!$C$1:$AAJ$508,ROW('NAV plus Dist'!CU101)+1,FALSE)</f>
        <v>0</v>
      </c>
      <c r="CV102" s="144">
        <f>HLOOKUP(CV$2,NAV!$B$2:$AAA$509,ROW(CV101),)+HLOOKUP(CV$2,DIST!$C$1:$AAJ$508,ROW('NAV plus Dist'!CV101)+1,FALSE)</f>
        <v>0</v>
      </c>
      <c r="CW102" s="144">
        <f>HLOOKUP(CW$2,NAV!$B$2:$AAA$509,ROW(CW101),)+HLOOKUP(CW$2,DIST!$C$1:$AAJ$508,ROW('NAV plus Dist'!CW101)+1,FALSE)</f>
        <v>0</v>
      </c>
      <c r="CX102" s="144">
        <f>HLOOKUP(CX$2,NAV!$B$2:$AAA$509,ROW(CX101),)+HLOOKUP(CX$2,DIST!$C$1:$AAJ$508,ROW('NAV plus Dist'!CX101)+1,FALSE)</f>
        <v>0</v>
      </c>
      <c r="CY102" s="144">
        <f>HLOOKUP(CY$2,NAV!$B$2:$AAA$509,ROW(CY101),)+HLOOKUP(CY$2,DIST!$C$1:$AAJ$508,ROW('NAV plus Dist'!CY101)+1,FALSE)</f>
        <v>0</v>
      </c>
      <c r="CZ102" s="144">
        <f>HLOOKUP(CZ$2,NAV!$B$2:$AAA$509,ROW(CZ101),)+HLOOKUP(CZ$2,DIST!$C$1:$AAJ$508,ROW('NAV plus Dist'!CZ101)+1,FALSE)</f>
        <v>0</v>
      </c>
      <c r="DA102" s="144">
        <f>HLOOKUP(DA$2,NAV!$B$2:$AAA$509,ROW(DA101),)+HLOOKUP(DA$2,DIST!$C$1:$AAJ$508,ROW('NAV plus Dist'!DA101)+1,FALSE)</f>
        <v>0</v>
      </c>
      <c r="DB102" s="144">
        <f>HLOOKUP(DB$2,NAV!$B$2:$AAA$509,ROW(DB101),)+HLOOKUP(DB$2,DIST!$C$1:$AAJ$508,ROW('NAV plus Dist'!DB101)+1,FALSE)</f>
        <v>0</v>
      </c>
      <c r="DC102" s="144">
        <f>HLOOKUP(DC$2,NAV!$B$2:$AAA$509,ROW(DC101),)+HLOOKUP(DC$2,DIST!$C$1:$AAJ$508,ROW('NAV plus Dist'!DC101)+1,FALSE)</f>
        <v>0</v>
      </c>
      <c r="DD102" s="144">
        <f>HLOOKUP(DD$2,NAV!$B$2:$AAA$509,ROW(DD101),)+HLOOKUP(DD$2,DIST!$C$1:$AAJ$508,ROW('NAV plus Dist'!DD101)+1,FALSE)</f>
        <v>0</v>
      </c>
      <c r="DE102" s="144">
        <f>HLOOKUP(DE$2,NAV!$B$2:$AAA$509,ROW(DE101),)+HLOOKUP(DE$2,DIST!$C$1:$AAJ$508,ROW('NAV plus Dist'!DE101)+1,FALSE)</f>
        <v>0</v>
      </c>
      <c r="DF102" s="144">
        <f>HLOOKUP(DF$2,NAV!$B$2:$AAA$509,ROW(DF101),)+HLOOKUP(DF$2,DIST!$C$1:$AAJ$508,ROW('NAV plus Dist'!DF101)+1,FALSE)</f>
        <v>0</v>
      </c>
      <c r="DG102" s="144">
        <f>HLOOKUP(DG$2,NAV!$B$2:$AAA$509,ROW(DG101),)+HLOOKUP(DG$2,DIST!$C$1:$AAJ$508,ROW('NAV plus Dist'!DG101)+1,FALSE)</f>
        <v>0</v>
      </c>
      <c r="DH102" s="144">
        <f>HLOOKUP(DH$2,NAV!$B$2:$AAA$509,ROW(DH101),)+HLOOKUP(DH$2,DIST!$C$1:$AAJ$508,ROW('NAV plus Dist'!DH101)+1,FALSE)</f>
        <v>0</v>
      </c>
    </row>
    <row r="103" spans="1:112">
      <c r="A103" s="94">
        <f t="shared" si="76"/>
        <v>96</v>
      </c>
      <c r="B103" s="148">
        <f t="shared" si="77"/>
        <v>43131</v>
      </c>
      <c r="C103" s="144">
        <f>HLOOKUP(C$2,NAV!$B$2:$CH$509,ROW(C102),)+HLOOKUP(C$2,DIST!$C$1:$CI$508,ROW('NAV plus Dist'!C102)+1,FALSE)</f>
        <v>10.4772</v>
      </c>
      <c r="D103" s="144">
        <f>HLOOKUP(D$2,NAV!$B$2:$CH$509,ROW(D102),)+HLOOKUP(D$2,DIST!$C$1:$CI$508,ROW('NAV plus Dist'!D102)+1,FALSE)</f>
        <v>0</v>
      </c>
      <c r="E103" s="144">
        <f>HLOOKUP(E$2,NAV!$B$2:$CH$509,ROW(E102),)+HLOOKUP(E$2,DIST!$C$1:$CI$508,ROW('NAV plus Dist'!E102)+1,FALSE)</f>
        <v>10.363899999999999</v>
      </c>
      <c r="F103" s="144">
        <f>HLOOKUP(F$2,NAV!$B$2:$CH$509,ROW(F102),)+HLOOKUP(F$2,DIST!$C$1:$CI$508,ROW('NAV plus Dist'!F102)+1,FALSE)</f>
        <v>0</v>
      </c>
      <c r="G103" s="144">
        <f>HLOOKUP(G$2,NAV!$B$2:$CH$509,ROW(G102),)+HLOOKUP(G$2,DIST!$C$1:$CI$508,ROW('NAV plus Dist'!G102)+1,FALSE)</f>
        <v>0</v>
      </c>
      <c r="H103" s="144">
        <f>HLOOKUP(H$2,NAV!$B$2:$CH$509,ROW(H102),)+HLOOKUP(H$2,DIST!$C$1:$CI$508,ROW('NAV plus Dist'!H102)+1,FALSE)</f>
        <v>0</v>
      </c>
      <c r="I103" s="144">
        <f>HLOOKUP(I$2,NAV!$B$2:$CH$509,ROW(I102),)+HLOOKUP(I$2,DIST!$C$1:$CI$508,ROW('NAV plus Dist'!I102)+1,FALSE)</f>
        <v>0</v>
      </c>
      <c r="J103" s="144">
        <f>HLOOKUP(J$2,NAV!$B$2:$CH$509,ROW(J102),)+HLOOKUP(J$2,DIST!$C$1:$CI$508,ROW('NAV plus Dist'!J102)+1,FALSE)</f>
        <v>0</v>
      </c>
      <c r="K103" s="144">
        <f>HLOOKUP(K$2,NAV!$B$2:$CH$509,ROW(K102),)+HLOOKUP(K$2,DIST!$C$1:$CI$508,ROW('NAV plus Dist'!K102)+1,FALSE)</f>
        <v>0</v>
      </c>
      <c r="L103" s="144">
        <f>HLOOKUP(L$2,NAV!$B$2:$CH$509,ROW(L102),)+HLOOKUP(L$2,DIST!$C$1:$CI$508,ROW('NAV plus Dist'!L102)+1,FALSE)</f>
        <v>0</v>
      </c>
      <c r="M103" s="144">
        <f>HLOOKUP(M$2,NAV!$B$2:$CH$509,ROW(M102),)+HLOOKUP(M$2,DIST!$C$1:$CI$508,ROW('NAV plus Dist'!M102)+1,FALSE)</f>
        <v>0</v>
      </c>
      <c r="N103" s="144">
        <f>HLOOKUP(N$2,NAV!$B$2:$CH$509,ROW(N102),)+HLOOKUP(N$2,DIST!$C$1:$CI$508,ROW('NAV plus Dist'!N102)+1,FALSE)</f>
        <v>0</v>
      </c>
      <c r="O103" s="144">
        <f>HLOOKUP(O$2,NAV!$B$2:$CH$509,ROW(O102),)+HLOOKUP(O$2,DIST!$C$1:$CI$508,ROW('NAV plus Dist'!O102)+1,FALSE)</f>
        <v>5.5234000000000005</v>
      </c>
      <c r="P103" s="144">
        <f>HLOOKUP(P$2,NAV!$B$2:$CH$509,ROW(P102),)+HLOOKUP(P$2,DIST!$C$1:$CI$508,ROW('NAV plus Dist'!P102)+1,FALSE)</f>
        <v>5.883</v>
      </c>
      <c r="Q103" s="144">
        <f>HLOOKUP(Q$2,NAV!$B$2:$CH$509,ROW(Q102),)+HLOOKUP(Q$2,DIST!$C$1:$CI$508,ROW('NAV plus Dist'!Q102)+1,FALSE)</f>
        <v>14.579499999999999</v>
      </c>
      <c r="R103" s="144">
        <f>HLOOKUP(R$2,NAV!$B$2:$CH$509,ROW(R102),)+HLOOKUP(R$2,DIST!$C$1:$CI$508,ROW('NAV plus Dist'!R102)+1,FALSE)</f>
        <v>14.579499999999999</v>
      </c>
      <c r="S103" s="144">
        <f>HLOOKUP(S$2,NAV!$B$2:$CH$509,ROW(S102),)+HLOOKUP(S$2,DIST!$C$1:$CI$508,ROW('NAV plus Dist'!S102)+1,FALSE)</f>
        <v>13.734500000000001</v>
      </c>
      <c r="T103" s="144">
        <f>HLOOKUP(T$2,NAV!$B$2:$CH$509,ROW(T102),)+HLOOKUP(T$2,DIST!$C$1:$CI$508,ROW('NAV plus Dist'!T102)+1,FALSE)</f>
        <v>15.2348</v>
      </c>
      <c r="U103" s="144">
        <f>HLOOKUP(U$2,NAV!$B$2:$CH$509,ROW(U102),)+HLOOKUP(U$2,DIST!$C$1:$CI$508,ROW('NAV plus Dist'!U102)+1,FALSE)</f>
        <v>15.0351</v>
      </c>
      <c r="V103" s="144">
        <f>HLOOKUP(V$2,NAV!$B$2:$CH$509,ROW(V102),)+HLOOKUP(V$2,DIST!$C$1:$CI$508,ROW('NAV plus Dist'!V102)+1,FALSE)</f>
        <v>12.9588</v>
      </c>
      <c r="W103" s="144">
        <f>HLOOKUP(W$2,NAV!$B$2:$CH$509,ROW(W102),)+HLOOKUP(W$2,DIST!$C$1:$CI$508,ROW('NAV plus Dist'!W102)+1,FALSE)</f>
        <v>12.9588</v>
      </c>
      <c r="X103" s="144">
        <f>HLOOKUP(X$2,NAV!$B$2:$CH$509,ROW(X102),)+HLOOKUP(X$2,DIST!$C$1:$CI$508,ROW('NAV plus Dist'!X102)+1,FALSE)</f>
        <v>12.9526</v>
      </c>
      <c r="Y103" s="144">
        <f>HLOOKUP(Y$2,NAV!$B$2:$CH$509,ROW(Y102),)+HLOOKUP(Y$2,DIST!$C$1:$CI$508,ROW('NAV plus Dist'!Y102)+1,FALSE)</f>
        <v>14.222300000000001</v>
      </c>
      <c r="Z103" s="144">
        <f>HLOOKUP(Z$2,NAV!$B$2:$CH$509,ROW(Z102),)+HLOOKUP(Z$2,DIST!$C$1:$CI$508,ROW('NAV plus Dist'!Z102)+1,FALSE)</f>
        <v>13.476700000000001</v>
      </c>
      <c r="AA103" s="144">
        <f>HLOOKUP(AA$2,NAV!$B$2:$CH$509,ROW(AA102),)+HLOOKUP(AA$2,DIST!$C$1:$CI$508,ROW('NAV plus Dist'!AA102)+1,FALSE)</f>
        <v>9.7616999999999994</v>
      </c>
      <c r="AB103" s="144">
        <f>HLOOKUP(AB$2,NAV!$B$2:$CH$509,ROW(AB102),)+HLOOKUP(AB$2,DIST!$C$1:$CI$508,ROW('NAV plus Dist'!AB102)+1,FALSE)</f>
        <v>0</v>
      </c>
      <c r="AC103" s="144">
        <f>HLOOKUP(AC$2,NAV!$B$2:$CH$509,ROW(AC102),)+HLOOKUP(AC$2,DIST!$C$1:$CI$508,ROW('NAV plus Dist'!AC102)+1,FALSE)</f>
        <v>10.0587</v>
      </c>
      <c r="AD103" s="144">
        <f>HLOOKUP(AD$2,NAV!$B$2:$CH$509,ROW(AD102),)+HLOOKUP(AD$2,DIST!$C$1:$CI$508,ROW('NAV plus Dist'!AD102)+1,FALSE)</f>
        <v>0</v>
      </c>
      <c r="AE103" s="144">
        <f>HLOOKUP(AE$2,NAV!$B$2:$CH$509,ROW(AE102),)+HLOOKUP(AE$2,DIST!$C$1:$CI$508,ROW('NAV plus Dist'!AE102)+1,FALSE)</f>
        <v>9.8384999999999998</v>
      </c>
      <c r="AF103" s="144">
        <f>HLOOKUP(AF$2,NAV!$B$2:$CH$509,ROW(AF102),)+HLOOKUP(AF$2,DIST!$C$1:$CI$508,ROW('NAV plus Dist'!AF102)+1,FALSE)</f>
        <v>8.6519999999999992</v>
      </c>
      <c r="AG103" s="144">
        <f>HLOOKUP(AG$2,NAV!$B$2:$CH$509,ROW(AG102),)+HLOOKUP(AG$2,DIST!$C$1:$CI$508,ROW('NAV plus Dist'!AG102)+1,FALSE)</f>
        <v>0</v>
      </c>
      <c r="AH103" s="144">
        <f>HLOOKUP(AH$2,NAV!$B$2:$CH$509,ROW(AH102),)+HLOOKUP(AH$2,DIST!$C$1:$CI$508,ROW('NAV plus Dist'!AH102)+1,FALSE)</f>
        <v>8.6122999999999994</v>
      </c>
      <c r="AI103" s="144">
        <f>HLOOKUP(AI$2,NAV!$B$2:$CH$509,ROW(AI102),)+HLOOKUP(AI$2,DIST!$C$1:$CI$508,ROW('NAV plus Dist'!AI102)+1,FALSE)</f>
        <v>0</v>
      </c>
      <c r="AJ103" s="144">
        <f>HLOOKUP(AJ$2,NAV!$B$2:$CH$509,ROW(AJ102),)+HLOOKUP(AJ$2,DIST!$C$1:$CI$508,ROW('NAV plus Dist'!AJ102)+1,FALSE)</f>
        <v>0</v>
      </c>
      <c r="AK103" s="144">
        <f>HLOOKUP(AK$2,NAV!$B$2:$CH$509,ROW(AK102),)+HLOOKUP(AK$2,DIST!$C$1:$CI$508,ROW('NAV plus Dist'!AK102)+1,FALSE)</f>
        <v>20</v>
      </c>
      <c r="AL103" s="144">
        <f>HLOOKUP(AL$2,NAV!$B$2:$CH$509,ROW(AL102),)+HLOOKUP(AL$2,DIST!$C$1:$CI$508,ROW('NAV plus Dist'!AL102)+1,FALSE)</f>
        <v>20</v>
      </c>
      <c r="AM103" s="144">
        <f>HLOOKUP(AM$2,NAV!$B$2:$CH$509,ROW(AM102),)+HLOOKUP(AM$2,DIST!$C$1:$CI$508,ROW('NAV plus Dist'!AM102)+1,FALSE)</f>
        <v>0</v>
      </c>
      <c r="AN103" s="144">
        <f>HLOOKUP(AN$2,NAV!$B$2:$CH$509,ROW(AN102),)+HLOOKUP(AN$2,DIST!$C$1:$CI$508,ROW('NAV plus Dist'!AN102)+1,FALSE)</f>
        <v>0</v>
      </c>
      <c r="AO103" s="144">
        <f>HLOOKUP(AO$2,NAV!$B$2:$CH$509,ROW(AO102),)+HLOOKUP(AO$2,DIST!$C$1:$CI$508,ROW('NAV plus Dist'!AO102)+1,FALSE)</f>
        <v>0</v>
      </c>
      <c r="AP103" s="144">
        <f>HLOOKUP(AP$2,NAV!$B$2:$CH$509,ROW(AP102),)+HLOOKUP(AP$2,DIST!$C$1:$CI$508,ROW('NAV plus Dist'!AP102)+1,FALSE)</f>
        <v>0</v>
      </c>
      <c r="AQ103" s="144">
        <f>HLOOKUP(AQ$2,NAV!$B$2:$CH$509,ROW(AQ102),)+HLOOKUP(AQ$2,DIST!$C$1:$CI$508,ROW('NAV plus Dist'!AQ102)+1,FALSE)</f>
        <v>0</v>
      </c>
      <c r="AR103" s="144">
        <f>HLOOKUP(AR$2,NAV!$B$2:$CH$509,ROW(AR102),)+HLOOKUP(AR$2,DIST!$C$1:$CI$508,ROW('NAV plus Dist'!AR102)+1,FALSE)</f>
        <v>0</v>
      </c>
      <c r="AS103" s="144">
        <f>HLOOKUP(AS$2,NAV!$B$2:$CH$509,ROW(AS102),)+HLOOKUP(AS$2,DIST!$C$1:$CI$508,ROW('NAV plus Dist'!AS102)+1,FALSE)</f>
        <v>0</v>
      </c>
      <c r="AT103" s="144">
        <f>HLOOKUP(AT$2,NAV!$B$2:$CH$509,ROW(AT102),)+HLOOKUP(AT$2,DIST!$C$1:$CI$508,ROW('NAV plus Dist'!AT102)+1,FALSE)</f>
        <v>24.3552</v>
      </c>
      <c r="AU103" s="144">
        <f>HLOOKUP(AU$2,NAV!$B$2:$CH$509,ROW(AU102),)+HLOOKUP(AU$2,DIST!$C$1:$CI$508,ROW('NAV plus Dist'!AU102)+1,FALSE)</f>
        <v>10</v>
      </c>
      <c r="AV103" s="144">
        <f>HLOOKUP(AV$2,NAV!$B$2:$CH$509,ROW(AV102),)+HLOOKUP(AV$2,DIST!$C$1:$CI$508,ROW('NAV plus Dist'!AV102)+1,FALSE)</f>
        <v>14.3552</v>
      </c>
      <c r="AW103" s="144">
        <f>HLOOKUP(AW$2,NAV!$B$2:$CH$509,ROW(AW102),)+HLOOKUP(AW$2,DIST!$C$1:$CI$508,ROW('NAV plus Dist'!AW102)+1,FALSE)</f>
        <v>0</v>
      </c>
      <c r="AX103" s="144">
        <f>HLOOKUP(AX$2,NAV!$B$2:$CH$509,ROW(AX102),)+HLOOKUP(AX$2,DIST!$C$1:$CI$508,ROW('NAV plus Dist'!AX102)+1,FALSE)</f>
        <v>0</v>
      </c>
      <c r="AY103" s="144">
        <f>HLOOKUP(AY$2,NAV!$B$2:$CH$509,ROW(AY102),)+HLOOKUP(AY$2,DIST!$C$1:$CI$508,ROW('NAV plus Dist'!AY102)+1,FALSE)</f>
        <v>0</v>
      </c>
      <c r="AZ103" s="144">
        <f>HLOOKUP(AZ$2,NAV!$B$2:$CH$509,ROW(AZ102),)+HLOOKUP(AZ$2,DIST!$C$1:$CI$508,ROW('NAV plus Dist'!AZ102)+1,FALSE)</f>
        <v>0</v>
      </c>
      <c r="BA103" s="144">
        <f>HLOOKUP(BA$2,NAV!$B$2:$CH$509,ROW(BA102),)+HLOOKUP(BA$2,DIST!$C$1:$CI$508,ROW('NAV plus Dist'!BA102)+1,FALSE)</f>
        <v>0</v>
      </c>
      <c r="BB103" s="144">
        <f>HLOOKUP(BB$2,NAV!$B$2:$CH$509,ROW(BB102),)+HLOOKUP(BB$2,DIST!$C$1:$CI$508,ROW('NAV plus Dist'!BB102)+1,FALSE)</f>
        <v>0</v>
      </c>
      <c r="BC103" s="144">
        <f>HLOOKUP(BC$2,NAV!$B$2:$CH$509,ROW(BC102),)+HLOOKUP(BC$2,DIST!$C$1:$CI$508,ROW('NAV plus Dist'!BC102)+1,FALSE)</f>
        <v>0</v>
      </c>
      <c r="BD103" s="144">
        <f>HLOOKUP(BD$2,NAV!$B$2:$CH$509,ROW(BD102),)+HLOOKUP(BD$2,DIST!$C$1:$CI$508,ROW('NAV plus Dist'!BD102)+1,FALSE)</f>
        <v>0</v>
      </c>
      <c r="BE103" s="144">
        <f>HLOOKUP(BE$2,NAV!$B$2:$CH$509,ROW(BE102),)+HLOOKUP(BE$2,DIST!$C$1:$CI$508,ROW('NAV plus Dist'!BE102)+1,FALSE)</f>
        <v>0</v>
      </c>
      <c r="BF103" s="144">
        <f>HLOOKUP(BF$2,NAV!$B$2:$CH$509,ROW(BF102),)+HLOOKUP(BF$2,DIST!$C$1:$CI$508,ROW('NAV plus Dist'!BF102)+1,FALSE)</f>
        <v>0</v>
      </c>
      <c r="BG103" s="144">
        <f>HLOOKUP(BG$2,NAV!$B$2:$CH$509,ROW(BG102),)+HLOOKUP(BG$2,DIST!$C$1:$CI$508,ROW('NAV plus Dist'!BG102)+1,FALSE)</f>
        <v>0</v>
      </c>
      <c r="BH103" s="144">
        <f>HLOOKUP(BH$2,NAV!$B$2:$CH$509,ROW(BH102),)+HLOOKUP(BH$2,DIST!$C$1:$CI$508,ROW('NAV plus Dist'!BH102)+1,FALSE)</f>
        <v>0</v>
      </c>
      <c r="BI103" s="144">
        <f>HLOOKUP(BI$2,NAV!$B$2:$CH$509,ROW(BI102),)+HLOOKUP(BI$2,DIST!$C$1:$CI$508,ROW('NAV plus Dist'!BI102)+1,FALSE)</f>
        <v>0</v>
      </c>
      <c r="BJ103" s="144">
        <f>HLOOKUP(BJ$2,NAV!$B$2:$CH$509,ROW(BJ102),)+HLOOKUP(BJ$2,DIST!$C$1:$CI$508,ROW('NAV plus Dist'!BJ102)+1,FALSE)</f>
        <v>0</v>
      </c>
      <c r="BK103" s="144">
        <f>HLOOKUP(BK$2,NAV!$B$2:$CH$509,ROW(BK102),)+HLOOKUP(BK$2,DIST!$C$1:$CI$508,ROW('NAV plus Dist'!BK102)+1,FALSE)</f>
        <v>0</v>
      </c>
      <c r="BL103" s="144">
        <f>HLOOKUP(BL$2,NAV!$B$2:$CH$509,ROW(BL102),)+HLOOKUP(BL$2,DIST!$C$1:$CI$508,ROW('NAV plus Dist'!BL102)+1,FALSE)</f>
        <v>0</v>
      </c>
      <c r="BM103" s="144">
        <f>HLOOKUP(BM$2,NAV!$B$2:$CH$509,ROW(BM102),)+HLOOKUP(BM$2,DIST!$C$1:$CI$508,ROW('NAV plus Dist'!BM102)+1,FALSE)</f>
        <v>0</v>
      </c>
      <c r="BN103" s="144">
        <f>HLOOKUP(BN$2,NAV!$B$2:$CH$509,ROW(BN102),)+HLOOKUP(BN$2,DIST!$C$1:$CI$508,ROW('NAV plus Dist'!BN102)+1,FALSE)</f>
        <v>0</v>
      </c>
      <c r="BO103" s="144">
        <f>HLOOKUP(BO$2,NAV!$B$2:$CH$509,ROW(BO102),)+HLOOKUP(BO$2,DIST!$C$1:$CI$508,ROW('NAV plus Dist'!BO102)+1,FALSE)</f>
        <v>0</v>
      </c>
      <c r="BP103" s="144">
        <f>HLOOKUP(BP$2,NAV!$B$2:$CH$509,ROW(BP102),)+HLOOKUP(BP$2,DIST!$C$1:$CI$508,ROW('NAV plus Dist'!BP102)+1,FALSE)</f>
        <v>0</v>
      </c>
      <c r="BQ103" s="144">
        <f>HLOOKUP(BQ$2,NAV!$B$2:$CH$509,ROW(BQ102),)+HLOOKUP(BQ$2,DIST!$C$1:$CI$508,ROW('NAV plus Dist'!BQ102)+1,FALSE)</f>
        <v>0</v>
      </c>
      <c r="BR103" s="144">
        <f>HLOOKUP(BR$2,NAV!$B$2:$CH$509,ROW(BR102),)+HLOOKUP(BR$2,DIST!$C$1:$CI$508,ROW('NAV plus Dist'!BR102)+1,FALSE)</f>
        <v>0</v>
      </c>
      <c r="BS103" s="144">
        <f>HLOOKUP(BS$2,NAV!$B$2:$CH$509,ROW(BS102),)+HLOOKUP(BS$2,DIST!$C$1:$CI$508,ROW('NAV plus Dist'!BS102)+1,FALSE)</f>
        <v>0</v>
      </c>
      <c r="BT103" s="144">
        <f>HLOOKUP(BT$2,NAV!$B$2:$CH$509,ROW(BT102),)+HLOOKUP(BT$2,DIST!$C$1:$CI$508,ROW('NAV plus Dist'!BT102)+1,FALSE)</f>
        <v>0</v>
      </c>
      <c r="BU103" s="144">
        <f>HLOOKUP(BU$2,NAV!$B$2:$CH$509,ROW(BU102),)+HLOOKUP(BU$2,DIST!$C$1:$CI$508,ROW('NAV plus Dist'!BU102)+1,FALSE)</f>
        <v>0</v>
      </c>
      <c r="BV103" s="144">
        <f>HLOOKUP(BV$2,NAV!$B$2:$CH$509,ROW(BV102),)+HLOOKUP(BV$2,DIST!$C$1:$CI$508,ROW('NAV plus Dist'!BV102)+1,FALSE)</f>
        <v>0</v>
      </c>
      <c r="BW103" s="144">
        <f>HLOOKUP(BW$2,NAV!$B$2:$CH$509,ROW(BW102),)+HLOOKUP(BW$2,DIST!$C$1:$CI$508,ROW('NAV plus Dist'!BW102)+1,FALSE)</f>
        <v>0</v>
      </c>
      <c r="BX103" s="144">
        <f>HLOOKUP(BX$2,NAV!$B$2:$CH$509,ROW(BX102),)+HLOOKUP(BX$2,DIST!$C$1:$CI$508,ROW('NAV plus Dist'!BX102)+1,FALSE)</f>
        <v>0</v>
      </c>
      <c r="BY103" s="144">
        <f>HLOOKUP(BY$2,NAV!$B$2:$CH$509,ROW(BY102),)+HLOOKUP(BY$2,DIST!$C$1:$CI$508,ROW('NAV plus Dist'!BY102)+1,FALSE)</f>
        <v>0</v>
      </c>
      <c r="BZ103" s="144">
        <f>HLOOKUP(BZ$2,NAV!$B$2:$CH$509,ROW(BZ102),)+HLOOKUP(BZ$2,DIST!$C$1:$CI$508,ROW('NAV plus Dist'!BZ102)+1,FALSE)</f>
        <v>0</v>
      </c>
      <c r="CA103" s="144">
        <f>HLOOKUP(CA$2,NAV!$B$2:$CH$509,ROW(CA102),)+HLOOKUP(CA$2,DIST!$C$1:$CI$508,ROW('NAV plus Dist'!CA102)+1,FALSE)</f>
        <v>0</v>
      </c>
      <c r="CB103" s="144">
        <f>HLOOKUP(CB$2,NAV!$B$2:$CH$509,ROW(CB102),)+HLOOKUP(CB$2,DIST!$C$1:$CI$508,ROW('NAV plus Dist'!CB102)+1,FALSE)</f>
        <v>0</v>
      </c>
      <c r="CC103" s="144">
        <f>HLOOKUP(CC$2,NAV!$B$2:$CH$509,ROW(CC102),)+HLOOKUP(CC$2,DIST!$C$1:$CI$508,ROW('NAV plus Dist'!CC102)+1,FALSE)</f>
        <v>0</v>
      </c>
      <c r="CD103" s="144">
        <f>HLOOKUP(CD$2,NAV!$B$2:$CH$509,ROW(CD102),)+HLOOKUP(CD$2,DIST!$C$1:$CI$508,ROW('NAV plus Dist'!CD102)+1,FALSE)</f>
        <v>0</v>
      </c>
      <c r="CE103" s="144">
        <f>HLOOKUP(CE$2,NAV!$B$2:$CH$509,ROW(CE102),)+HLOOKUP(CE$2,DIST!$C$1:$CI$508,ROW('NAV plus Dist'!CE102)+1,FALSE)</f>
        <v>0</v>
      </c>
      <c r="CF103" s="144">
        <f>HLOOKUP(CF$2,NAV!$B$2:$CH$509,ROW(CF102),)+HLOOKUP(CF$2,DIST!$C$1:$CI$508,ROW('NAV plus Dist'!CF102)+1,FALSE)</f>
        <v>0</v>
      </c>
      <c r="CG103" s="144">
        <f>HLOOKUP(CG$2,NAV!$B$2:$CH$509,ROW(CG102),)+HLOOKUP(CG$2,DIST!$C$1:$CI$508,ROW('NAV plus Dist'!CG102)+1,FALSE)</f>
        <v>0</v>
      </c>
      <c r="CH103" s="144">
        <f>HLOOKUP(CH$2,NAV!$B$2:$CH$509,ROW(CH102),)+HLOOKUP(CH$2,DIST!$C$1:$CI$508,ROW('NAV plus Dist'!CH102)+1,FALSE)</f>
        <v>0</v>
      </c>
      <c r="CI103" s="144">
        <f>HLOOKUP(CI$2,NAV!$B$2:$CH$509,ROW(CI102),)+HLOOKUP(CI$2,DIST!$C$1:$CI$508,ROW('NAV plus Dist'!CI102)+1,FALSE)</f>
        <v>0</v>
      </c>
      <c r="CJ103" s="144">
        <f>HLOOKUP(CJ$2,NAV!$B$2:$AAA$509,ROW(CJ102),)+HLOOKUP(CJ$2,DIST!$C$1:$AAJ$508,ROW('NAV plus Dist'!CJ102)+1,FALSE)</f>
        <v>0</v>
      </c>
      <c r="CK103" s="144">
        <f>HLOOKUP(CK$2,NAV!$B$2:$AAA$509,ROW(CK102),)+HLOOKUP(CK$2,DIST!$C$1:$AAJ$508,ROW('NAV plus Dist'!CK102)+1,FALSE)</f>
        <v>0</v>
      </c>
      <c r="CL103" s="144">
        <f>HLOOKUP(CL$2,NAV!$B$2:$AAA$509,ROW(CL102),)+HLOOKUP(CL$2,DIST!$C$1:$AAJ$508,ROW('NAV plus Dist'!CL102)+1,FALSE)</f>
        <v>0</v>
      </c>
      <c r="CM103" s="144">
        <f>HLOOKUP(CM$2,NAV!$B$2:$AAA$509,ROW(CM102),)+HLOOKUP(CM$2,DIST!$C$1:$AAJ$508,ROW('NAV plus Dist'!CM102)+1,FALSE)</f>
        <v>0</v>
      </c>
      <c r="CN103" s="144">
        <f>HLOOKUP(CN$2,NAV!$B$2:$AAA$509,ROW(CN102),)+HLOOKUP(CN$2,DIST!$C$1:$AAJ$508,ROW('NAV plus Dist'!CN102)+1,FALSE)</f>
        <v>0</v>
      </c>
      <c r="CO103" s="144">
        <f>HLOOKUP(CO$2,NAV!$B$2:$AAA$509,ROW(CO102),)+HLOOKUP(CO$2,DIST!$C$1:$AAJ$508,ROW('NAV plus Dist'!CO102)+1,FALSE)</f>
        <v>0</v>
      </c>
      <c r="CP103" s="144">
        <f>HLOOKUP(CP$2,NAV!$B$2:$AAA$509,ROW(CP102),)+HLOOKUP(CP$2,DIST!$C$1:$AAJ$508,ROW('NAV plus Dist'!CP102)+1,FALSE)</f>
        <v>0</v>
      </c>
      <c r="CQ103" s="144">
        <f>HLOOKUP(CQ$2,NAV!$B$2:$AAA$509,ROW(CQ102),)+HLOOKUP(CQ$2,DIST!$C$1:$AAJ$508,ROW('NAV plus Dist'!CQ102)+1,FALSE)</f>
        <v>0</v>
      </c>
      <c r="CR103" s="144">
        <f>HLOOKUP(CR$2,NAV!$B$2:$AAA$509,ROW(CR102),)+HLOOKUP(CR$2,DIST!$C$1:$AAJ$508,ROW('NAV plus Dist'!CR102)+1,FALSE)</f>
        <v>0</v>
      </c>
      <c r="CS103" s="144">
        <f>HLOOKUP(CS$2,NAV!$B$2:$AAA$509,ROW(CS102),)+HLOOKUP(CS$2,DIST!$C$1:$AAJ$508,ROW('NAV plus Dist'!CS102)+1,FALSE)</f>
        <v>0</v>
      </c>
      <c r="CT103" s="144">
        <f>HLOOKUP(CT$2,NAV!$B$2:$AAA$509,ROW(CT102),)+HLOOKUP(CT$2,DIST!$C$1:$AAJ$508,ROW('NAV plus Dist'!CT102)+1,FALSE)</f>
        <v>0</v>
      </c>
      <c r="CU103" s="144">
        <f>HLOOKUP(CU$2,NAV!$B$2:$AAA$509,ROW(CU102),)+HLOOKUP(CU$2,DIST!$C$1:$AAJ$508,ROW('NAV plus Dist'!CU102)+1,FALSE)</f>
        <v>0</v>
      </c>
      <c r="CV103" s="144">
        <f>HLOOKUP(CV$2,NAV!$B$2:$AAA$509,ROW(CV102),)+HLOOKUP(CV$2,DIST!$C$1:$AAJ$508,ROW('NAV plus Dist'!CV102)+1,FALSE)</f>
        <v>0</v>
      </c>
      <c r="CW103" s="144">
        <f>HLOOKUP(CW$2,NAV!$B$2:$AAA$509,ROW(CW102),)+HLOOKUP(CW$2,DIST!$C$1:$AAJ$508,ROW('NAV plus Dist'!CW102)+1,FALSE)</f>
        <v>0</v>
      </c>
      <c r="CX103" s="144">
        <f>HLOOKUP(CX$2,NAV!$B$2:$AAA$509,ROW(CX102),)+HLOOKUP(CX$2,DIST!$C$1:$AAJ$508,ROW('NAV plus Dist'!CX102)+1,FALSE)</f>
        <v>0</v>
      </c>
      <c r="CY103" s="144">
        <f>HLOOKUP(CY$2,NAV!$B$2:$AAA$509,ROW(CY102),)+HLOOKUP(CY$2,DIST!$C$1:$AAJ$508,ROW('NAV plus Dist'!CY102)+1,FALSE)</f>
        <v>0</v>
      </c>
      <c r="CZ103" s="144">
        <f>HLOOKUP(CZ$2,NAV!$B$2:$AAA$509,ROW(CZ102),)+HLOOKUP(CZ$2,DIST!$C$1:$AAJ$508,ROW('NAV plus Dist'!CZ102)+1,FALSE)</f>
        <v>0</v>
      </c>
      <c r="DA103" s="144">
        <f>HLOOKUP(DA$2,NAV!$B$2:$AAA$509,ROW(DA102),)+HLOOKUP(DA$2,DIST!$C$1:$AAJ$508,ROW('NAV plus Dist'!DA102)+1,FALSE)</f>
        <v>0</v>
      </c>
      <c r="DB103" s="144">
        <f>HLOOKUP(DB$2,NAV!$B$2:$AAA$509,ROW(DB102),)+HLOOKUP(DB$2,DIST!$C$1:$AAJ$508,ROW('NAV plus Dist'!DB102)+1,FALSE)</f>
        <v>0</v>
      </c>
      <c r="DC103" s="144">
        <f>HLOOKUP(DC$2,NAV!$B$2:$AAA$509,ROW(DC102),)+HLOOKUP(DC$2,DIST!$C$1:$AAJ$508,ROW('NAV plus Dist'!DC102)+1,FALSE)</f>
        <v>0</v>
      </c>
      <c r="DD103" s="144">
        <f>HLOOKUP(DD$2,NAV!$B$2:$AAA$509,ROW(DD102),)+HLOOKUP(DD$2,DIST!$C$1:$AAJ$508,ROW('NAV plus Dist'!DD102)+1,FALSE)</f>
        <v>0</v>
      </c>
      <c r="DE103" s="144">
        <f>HLOOKUP(DE$2,NAV!$B$2:$AAA$509,ROW(DE102),)+HLOOKUP(DE$2,DIST!$C$1:$AAJ$508,ROW('NAV plus Dist'!DE102)+1,FALSE)</f>
        <v>0</v>
      </c>
      <c r="DF103" s="144">
        <f>HLOOKUP(DF$2,NAV!$B$2:$AAA$509,ROW(DF102),)+HLOOKUP(DF$2,DIST!$C$1:$AAJ$508,ROW('NAV plus Dist'!DF102)+1,FALSE)</f>
        <v>0</v>
      </c>
      <c r="DG103" s="144">
        <f>HLOOKUP(DG$2,NAV!$B$2:$AAA$509,ROW(DG102),)+HLOOKUP(DG$2,DIST!$C$1:$AAJ$508,ROW('NAV plus Dist'!DG102)+1,FALSE)</f>
        <v>0</v>
      </c>
      <c r="DH103" s="144">
        <f>HLOOKUP(DH$2,NAV!$B$2:$AAA$509,ROW(DH102),)+HLOOKUP(DH$2,DIST!$C$1:$AAJ$508,ROW('NAV plus Dist'!DH102)+1,FALSE)</f>
        <v>0</v>
      </c>
    </row>
    <row r="104" spans="1:112">
      <c r="A104" s="94">
        <f t="shared" si="76"/>
        <v>95</v>
      </c>
      <c r="B104" s="148">
        <f t="shared" si="77"/>
        <v>43159</v>
      </c>
      <c r="C104" s="144">
        <f>HLOOKUP(C$2,NAV!$B$2:$CH$509,ROW(C103),)+HLOOKUP(C$2,DIST!$C$1:$CI$508,ROW('NAV plus Dist'!C103)+1,FALSE)</f>
        <v>10.453299999999999</v>
      </c>
      <c r="D104" s="144">
        <f>HLOOKUP(D$2,NAV!$B$2:$CH$509,ROW(D103),)+HLOOKUP(D$2,DIST!$C$1:$CI$508,ROW('NAV plus Dist'!D103)+1,FALSE)</f>
        <v>0</v>
      </c>
      <c r="E104" s="144">
        <f>HLOOKUP(E$2,NAV!$B$2:$CH$509,ROW(E103),)+HLOOKUP(E$2,DIST!$C$1:$CI$508,ROW('NAV plus Dist'!E103)+1,FALSE)</f>
        <v>10.3294</v>
      </c>
      <c r="F104" s="144">
        <f>HLOOKUP(F$2,NAV!$B$2:$CH$509,ROW(F103),)+HLOOKUP(F$2,DIST!$C$1:$CI$508,ROW('NAV plus Dist'!F103)+1,FALSE)</f>
        <v>0</v>
      </c>
      <c r="G104" s="144">
        <f>HLOOKUP(G$2,NAV!$B$2:$CH$509,ROW(G103),)+HLOOKUP(G$2,DIST!$C$1:$CI$508,ROW('NAV plus Dist'!G103)+1,FALSE)</f>
        <v>0</v>
      </c>
      <c r="H104" s="144">
        <f>HLOOKUP(H$2,NAV!$B$2:$CH$509,ROW(H103),)+HLOOKUP(H$2,DIST!$C$1:$CI$508,ROW('NAV plus Dist'!H103)+1,FALSE)</f>
        <v>0</v>
      </c>
      <c r="I104" s="144">
        <f>HLOOKUP(I$2,NAV!$B$2:$CH$509,ROW(I103),)+HLOOKUP(I$2,DIST!$C$1:$CI$508,ROW('NAV plus Dist'!I103)+1,FALSE)</f>
        <v>0</v>
      </c>
      <c r="J104" s="144">
        <f>HLOOKUP(J$2,NAV!$B$2:$CH$509,ROW(J103),)+HLOOKUP(J$2,DIST!$C$1:$CI$508,ROW('NAV plus Dist'!J103)+1,FALSE)</f>
        <v>0</v>
      </c>
      <c r="K104" s="144">
        <f>HLOOKUP(K$2,NAV!$B$2:$CH$509,ROW(K103),)+HLOOKUP(K$2,DIST!$C$1:$CI$508,ROW('NAV plus Dist'!K103)+1,FALSE)</f>
        <v>0</v>
      </c>
      <c r="L104" s="144">
        <f>HLOOKUP(L$2,NAV!$B$2:$CH$509,ROW(L103),)+HLOOKUP(L$2,DIST!$C$1:$CI$508,ROW('NAV plus Dist'!L103)+1,FALSE)</f>
        <v>0</v>
      </c>
      <c r="M104" s="144">
        <f>HLOOKUP(M$2,NAV!$B$2:$CH$509,ROW(M103),)+HLOOKUP(M$2,DIST!$C$1:$CI$508,ROW('NAV plus Dist'!M103)+1,FALSE)</f>
        <v>0</v>
      </c>
      <c r="N104" s="144">
        <f>HLOOKUP(N$2,NAV!$B$2:$CH$509,ROW(N103),)+HLOOKUP(N$2,DIST!$C$1:$CI$508,ROW('NAV plus Dist'!N103)+1,FALSE)</f>
        <v>0</v>
      </c>
      <c r="O104" s="144">
        <f>HLOOKUP(O$2,NAV!$B$2:$CH$509,ROW(O103),)+HLOOKUP(O$2,DIST!$C$1:$CI$508,ROW('NAV plus Dist'!O103)+1,FALSE)</f>
        <v>4.9075000000000006</v>
      </c>
      <c r="P104" s="144">
        <f>HLOOKUP(P$2,NAV!$B$2:$CH$509,ROW(P103),)+HLOOKUP(P$2,DIST!$C$1:$CI$508,ROW('NAV plus Dist'!P103)+1,FALSE)</f>
        <v>5.2270000000000003</v>
      </c>
      <c r="Q104" s="144">
        <f>HLOOKUP(Q$2,NAV!$B$2:$CH$509,ROW(Q103),)+HLOOKUP(Q$2,DIST!$C$1:$CI$508,ROW('NAV plus Dist'!Q103)+1,FALSE)</f>
        <v>14.2235</v>
      </c>
      <c r="R104" s="144">
        <f>HLOOKUP(R$2,NAV!$B$2:$CH$509,ROW(R103),)+HLOOKUP(R$2,DIST!$C$1:$CI$508,ROW('NAV plus Dist'!R103)+1,FALSE)</f>
        <v>14.2235</v>
      </c>
      <c r="S104" s="144">
        <f>HLOOKUP(S$2,NAV!$B$2:$CH$509,ROW(S103),)+HLOOKUP(S$2,DIST!$C$1:$CI$508,ROW('NAV plus Dist'!S103)+1,FALSE)</f>
        <v>13.3851</v>
      </c>
      <c r="T104" s="144">
        <f>HLOOKUP(T$2,NAV!$B$2:$CH$509,ROW(T103),)+HLOOKUP(T$2,DIST!$C$1:$CI$508,ROW('NAV plus Dist'!T103)+1,FALSE)</f>
        <v>14.871</v>
      </c>
      <c r="U104" s="144">
        <f>HLOOKUP(U$2,NAV!$B$2:$CH$509,ROW(U103),)+HLOOKUP(U$2,DIST!$C$1:$CI$508,ROW('NAV plus Dist'!U103)+1,FALSE)</f>
        <v>14.671900000000001</v>
      </c>
      <c r="V104" s="144">
        <f>HLOOKUP(V$2,NAV!$B$2:$CH$509,ROW(V103),)+HLOOKUP(V$2,DIST!$C$1:$CI$508,ROW('NAV plus Dist'!V103)+1,FALSE)</f>
        <v>12.521800000000001</v>
      </c>
      <c r="W104" s="144">
        <f>HLOOKUP(W$2,NAV!$B$2:$CH$509,ROW(W103),)+HLOOKUP(W$2,DIST!$C$1:$CI$508,ROW('NAV plus Dist'!W103)+1,FALSE)</f>
        <v>12.521800000000001</v>
      </c>
      <c r="X104" s="144">
        <f>HLOOKUP(X$2,NAV!$B$2:$CH$509,ROW(X103),)+HLOOKUP(X$2,DIST!$C$1:$CI$508,ROW('NAV plus Dist'!X103)+1,FALSE)</f>
        <v>12.5124</v>
      </c>
      <c r="Y104" s="144">
        <f>HLOOKUP(Y$2,NAV!$B$2:$CH$509,ROW(Y103),)+HLOOKUP(Y$2,DIST!$C$1:$CI$508,ROW('NAV plus Dist'!Y103)+1,FALSE)</f>
        <v>13.760300000000001</v>
      </c>
      <c r="Z104" s="144">
        <f>HLOOKUP(Z$2,NAV!$B$2:$CH$509,ROW(Z103),)+HLOOKUP(Z$2,DIST!$C$1:$CI$508,ROW('NAV plus Dist'!Z103)+1,FALSE)</f>
        <v>13.0328</v>
      </c>
      <c r="AA104" s="144">
        <f>HLOOKUP(AA$2,NAV!$B$2:$CH$509,ROW(AA103),)+HLOOKUP(AA$2,DIST!$C$1:$CI$508,ROW('NAV plus Dist'!AA103)+1,FALSE)</f>
        <v>9.418099999999999</v>
      </c>
      <c r="AB104" s="144">
        <f>HLOOKUP(AB$2,NAV!$B$2:$CH$509,ROW(AB103),)+HLOOKUP(AB$2,DIST!$C$1:$CI$508,ROW('NAV plus Dist'!AB103)+1,FALSE)</f>
        <v>0</v>
      </c>
      <c r="AC104" s="144">
        <f>HLOOKUP(AC$2,NAV!$B$2:$CH$509,ROW(AC103),)+HLOOKUP(AC$2,DIST!$C$1:$CI$508,ROW('NAV plus Dist'!AC103)+1,FALSE)</f>
        <v>9.7045999999999992</v>
      </c>
      <c r="AD104" s="144">
        <f>HLOOKUP(AD$2,NAV!$B$2:$CH$509,ROW(AD103),)+HLOOKUP(AD$2,DIST!$C$1:$CI$508,ROW('NAV plus Dist'!AD103)+1,FALSE)</f>
        <v>0</v>
      </c>
      <c r="AE104" s="144">
        <f>HLOOKUP(AE$2,NAV!$B$2:$CH$509,ROW(AE103),)+HLOOKUP(AE$2,DIST!$C$1:$CI$508,ROW('NAV plus Dist'!AE103)+1,FALSE)</f>
        <v>9.2173999999999996</v>
      </c>
      <c r="AF104" s="144">
        <f>HLOOKUP(AF$2,NAV!$B$2:$CH$509,ROW(AF103),)+HLOOKUP(AF$2,DIST!$C$1:$CI$508,ROW('NAV plus Dist'!AF103)+1,FALSE)</f>
        <v>8.2040999999999986</v>
      </c>
      <c r="AG104" s="144">
        <f>HLOOKUP(AG$2,NAV!$B$2:$CH$509,ROW(AG103),)+HLOOKUP(AG$2,DIST!$C$1:$CI$508,ROW('NAV plus Dist'!AG103)+1,FALSE)</f>
        <v>0</v>
      </c>
      <c r="AH104" s="144">
        <f>HLOOKUP(AH$2,NAV!$B$2:$CH$509,ROW(AH103),)+HLOOKUP(AH$2,DIST!$C$1:$CI$508,ROW('NAV plus Dist'!AH103)+1,FALSE)</f>
        <v>8.1748999999999992</v>
      </c>
      <c r="AI104" s="144">
        <f>HLOOKUP(AI$2,NAV!$B$2:$CH$509,ROW(AI103),)+HLOOKUP(AI$2,DIST!$C$1:$CI$508,ROW('NAV plus Dist'!AI103)+1,FALSE)</f>
        <v>9.9722000000000008</v>
      </c>
      <c r="AJ104" s="144">
        <f>HLOOKUP(AJ$2,NAV!$B$2:$CH$509,ROW(AJ103),)+HLOOKUP(AJ$2,DIST!$C$1:$CI$508,ROW('NAV plus Dist'!AJ103)+1,FALSE)</f>
        <v>0</v>
      </c>
      <c r="AK104" s="144">
        <f>HLOOKUP(AK$2,NAV!$B$2:$CH$509,ROW(AK103),)+HLOOKUP(AK$2,DIST!$C$1:$CI$508,ROW('NAV plus Dist'!AK103)+1,FALSE)</f>
        <v>19.603000000000002</v>
      </c>
      <c r="AL104" s="144">
        <f>HLOOKUP(AL$2,NAV!$B$2:$CH$509,ROW(AL103),)+HLOOKUP(AL$2,DIST!$C$1:$CI$508,ROW('NAV plus Dist'!AL103)+1,FALSE)</f>
        <v>19.482800000000001</v>
      </c>
      <c r="AM104" s="144">
        <f>HLOOKUP(AM$2,NAV!$B$2:$CH$509,ROW(AM103),)+HLOOKUP(AM$2,DIST!$C$1:$CI$508,ROW('NAV plus Dist'!AM103)+1,FALSE)</f>
        <v>0</v>
      </c>
      <c r="AN104" s="144">
        <f>HLOOKUP(AN$2,NAV!$B$2:$CH$509,ROW(AN103),)+HLOOKUP(AN$2,DIST!$C$1:$CI$508,ROW('NAV plus Dist'!AN103)+1,FALSE)</f>
        <v>0</v>
      </c>
      <c r="AO104" s="144">
        <f>HLOOKUP(AO$2,NAV!$B$2:$CH$509,ROW(AO103),)+HLOOKUP(AO$2,DIST!$C$1:$CI$508,ROW('NAV plus Dist'!AO103)+1,FALSE)</f>
        <v>0</v>
      </c>
      <c r="AP104" s="144">
        <f>HLOOKUP(AP$2,NAV!$B$2:$CH$509,ROW(AP103),)+HLOOKUP(AP$2,DIST!$C$1:$CI$508,ROW('NAV plus Dist'!AP103)+1,FALSE)</f>
        <v>0</v>
      </c>
      <c r="AQ104" s="144">
        <f>HLOOKUP(AQ$2,NAV!$B$2:$CH$509,ROW(AQ103),)+HLOOKUP(AQ$2,DIST!$C$1:$CI$508,ROW('NAV plus Dist'!AQ103)+1,FALSE)</f>
        <v>0</v>
      </c>
      <c r="AR104" s="144">
        <f>HLOOKUP(AR$2,NAV!$B$2:$CH$509,ROW(AR103),)+HLOOKUP(AR$2,DIST!$C$1:$CI$508,ROW('NAV plus Dist'!AR103)+1,FALSE)</f>
        <v>0</v>
      </c>
      <c r="AS104" s="144">
        <f>HLOOKUP(AS$2,NAV!$B$2:$CH$509,ROW(AS103),)+HLOOKUP(AS$2,DIST!$C$1:$CI$508,ROW('NAV plus Dist'!AS103)+1,FALSE)</f>
        <v>0</v>
      </c>
      <c r="AT104" s="144">
        <f>HLOOKUP(AT$2,NAV!$B$2:$CH$509,ROW(AT103),)+HLOOKUP(AT$2,DIST!$C$1:$CI$508,ROW('NAV plus Dist'!AT103)+1,FALSE)</f>
        <v>23.658660000000001</v>
      </c>
      <c r="AU104" s="144">
        <f>HLOOKUP(AU$2,NAV!$B$2:$CH$509,ROW(AU103),)+HLOOKUP(AU$2,DIST!$C$1:$CI$508,ROW('NAV plus Dist'!AU103)+1,FALSE)</f>
        <v>10</v>
      </c>
      <c r="AV104" s="144">
        <f>HLOOKUP(AV$2,NAV!$B$2:$CH$509,ROW(AV103),)+HLOOKUP(AV$2,DIST!$C$1:$CI$508,ROW('NAV plus Dist'!AV103)+1,FALSE)</f>
        <v>13.658659999999999</v>
      </c>
      <c r="AW104" s="144">
        <f>HLOOKUP(AW$2,NAV!$B$2:$CH$509,ROW(AW103),)+HLOOKUP(AW$2,DIST!$C$1:$CI$508,ROW('NAV plus Dist'!AW103)+1,FALSE)</f>
        <v>0</v>
      </c>
      <c r="AX104" s="144">
        <f>HLOOKUP(AX$2,NAV!$B$2:$CH$509,ROW(AX103),)+HLOOKUP(AX$2,DIST!$C$1:$CI$508,ROW('NAV plus Dist'!AX103)+1,FALSE)</f>
        <v>0</v>
      </c>
      <c r="AY104" s="144">
        <f>HLOOKUP(AY$2,NAV!$B$2:$CH$509,ROW(AY103),)+HLOOKUP(AY$2,DIST!$C$1:$CI$508,ROW('NAV plus Dist'!AY103)+1,FALSE)</f>
        <v>0</v>
      </c>
      <c r="AZ104" s="144">
        <f>HLOOKUP(AZ$2,NAV!$B$2:$CH$509,ROW(AZ103),)+HLOOKUP(AZ$2,DIST!$C$1:$CI$508,ROW('NAV plus Dist'!AZ103)+1,FALSE)</f>
        <v>0</v>
      </c>
      <c r="BA104" s="144">
        <f>HLOOKUP(BA$2,NAV!$B$2:$CH$509,ROW(BA103),)+HLOOKUP(BA$2,DIST!$C$1:$CI$508,ROW('NAV plus Dist'!BA103)+1,FALSE)</f>
        <v>0</v>
      </c>
      <c r="BB104" s="144">
        <f>HLOOKUP(BB$2,NAV!$B$2:$CH$509,ROW(BB103),)+HLOOKUP(BB$2,DIST!$C$1:$CI$508,ROW('NAV plus Dist'!BB103)+1,FALSE)</f>
        <v>0</v>
      </c>
      <c r="BC104" s="144">
        <f>HLOOKUP(BC$2,NAV!$B$2:$CH$509,ROW(BC103),)+HLOOKUP(BC$2,DIST!$C$1:$CI$508,ROW('NAV plus Dist'!BC103)+1,FALSE)</f>
        <v>0</v>
      </c>
      <c r="BD104" s="144">
        <f>HLOOKUP(BD$2,NAV!$B$2:$CH$509,ROW(BD103),)+HLOOKUP(BD$2,DIST!$C$1:$CI$508,ROW('NAV plus Dist'!BD103)+1,FALSE)</f>
        <v>0</v>
      </c>
      <c r="BE104" s="144">
        <f>HLOOKUP(BE$2,NAV!$B$2:$CH$509,ROW(BE103),)+HLOOKUP(BE$2,DIST!$C$1:$CI$508,ROW('NAV plus Dist'!BE103)+1,FALSE)</f>
        <v>0</v>
      </c>
      <c r="BF104" s="144">
        <f>HLOOKUP(BF$2,NAV!$B$2:$CH$509,ROW(BF103),)+HLOOKUP(BF$2,DIST!$C$1:$CI$508,ROW('NAV plus Dist'!BF103)+1,FALSE)</f>
        <v>0</v>
      </c>
      <c r="BG104" s="144">
        <f>HLOOKUP(BG$2,NAV!$B$2:$CH$509,ROW(BG103),)+HLOOKUP(BG$2,DIST!$C$1:$CI$508,ROW('NAV plus Dist'!BG103)+1,FALSE)</f>
        <v>0</v>
      </c>
      <c r="BH104" s="144">
        <f>HLOOKUP(BH$2,NAV!$B$2:$CH$509,ROW(BH103),)+HLOOKUP(BH$2,DIST!$C$1:$CI$508,ROW('NAV plus Dist'!BH103)+1,FALSE)</f>
        <v>0</v>
      </c>
      <c r="BI104" s="144">
        <f>HLOOKUP(BI$2,NAV!$B$2:$CH$509,ROW(BI103),)+HLOOKUP(BI$2,DIST!$C$1:$CI$508,ROW('NAV plus Dist'!BI103)+1,FALSE)</f>
        <v>0</v>
      </c>
      <c r="BJ104" s="144">
        <f>HLOOKUP(BJ$2,NAV!$B$2:$CH$509,ROW(BJ103),)+HLOOKUP(BJ$2,DIST!$C$1:$CI$508,ROW('NAV plus Dist'!BJ103)+1,FALSE)</f>
        <v>0</v>
      </c>
      <c r="BK104" s="144">
        <f>HLOOKUP(BK$2,NAV!$B$2:$CH$509,ROW(BK103),)+HLOOKUP(BK$2,DIST!$C$1:$CI$508,ROW('NAV plus Dist'!BK103)+1,FALSE)</f>
        <v>0</v>
      </c>
      <c r="BL104" s="144">
        <f>HLOOKUP(BL$2,NAV!$B$2:$CH$509,ROW(BL103),)+HLOOKUP(BL$2,DIST!$C$1:$CI$508,ROW('NAV plus Dist'!BL103)+1,FALSE)</f>
        <v>0</v>
      </c>
      <c r="BM104" s="144">
        <f>HLOOKUP(BM$2,NAV!$B$2:$CH$509,ROW(BM103),)+HLOOKUP(BM$2,DIST!$C$1:$CI$508,ROW('NAV plus Dist'!BM103)+1,FALSE)</f>
        <v>0</v>
      </c>
      <c r="BN104" s="144">
        <f>HLOOKUP(BN$2,NAV!$B$2:$CH$509,ROW(BN103),)+HLOOKUP(BN$2,DIST!$C$1:$CI$508,ROW('NAV plus Dist'!BN103)+1,FALSE)</f>
        <v>0</v>
      </c>
      <c r="BO104" s="144">
        <f>HLOOKUP(BO$2,NAV!$B$2:$CH$509,ROW(BO103),)+HLOOKUP(BO$2,DIST!$C$1:$CI$508,ROW('NAV plus Dist'!BO103)+1,FALSE)</f>
        <v>0</v>
      </c>
      <c r="BP104" s="144">
        <f>HLOOKUP(BP$2,NAV!$B$2:$CH$509,ROW(BP103),)+HLOOKUP(BP$2,DIST!$C$1:$CI$508,ROW('NAV plus Dist'!BP103)+1,FALSE)</f>
        <v>0</v>
      </c>
      <c r="BQ104" s="144">
        <f>HLOOKUP(BQ$2,NAV!$B$2:$CH$509,ROW(BQ103),)+HLOOKUP(BQ$2,DIST!$C$1:$CI$508,ROW('NAV plus Dist'!BQ103)+1,FALSE)</f>
        <v>0</v>
      </c>
      <c r="BR104" s="144">
        <f>HLOOKUP(BR$2,NAV!$B$2:$CH$509,ROW(BR103),)+HLOOKUP(BR$2,DIST!$C$1:$CI$508,ROW('NAV plus Dist'!BR103)+1,FALSE)</f>
        <v>0</v>
      </c>
      <c r="BS104" s="144">
        <f>HLOOKUP(BS$2,NAV!$B$2:$CH$509,ROW(BS103),)+HLOOKUP(BS$2,DIST!$C$1:$CI$508,ROW('NAV plus Dist'!BS103)+1,FALSE)</f>
        <v>0</v>
      </c>
      <c r="BT104" s="144">
        <f>HLOOKUP(BT$2,NAV!$B$2:$CH$509,ROW(BT103),)+HLOOKUP(BT$2,DIST!$C$1:$CI$508,ROW('NAV plus Dist'!BT103)+1,FALSE)</f>
        <v>0</v>
      </c>
      <c r="BU104" s="144">
        <f>HLOOKUP(BU$2,NAV!$B$2:$CH$509,ROW(BU103),)+HLOOKUP(BU$2,DIST!$C$1:$CI$508,ROW('NAV plus Dist'!BU103)+1,FALSE)</f>
        <v>0</v>
      </c>
      <c r="BV104" s="144">
        <f>HLOOKUP(BV$2,NAV!$B$2:$CH$509,ROW(BV103),)+HLOOKUP(BV$2,DIST!$C$1:$CI$508,ROW('NAV plus Dist'!BV103)+1,FALSE)</f>
        <v>0</v>
      </c>
      <c r="BW104" s="144">
        <f>HLOOKUP(BW$2,NAV!$B$2:$CH$509,ROW(BW103),)+HLOOKUP(BW$2,DIST!$C$1:$CI$508,ROW('NAV plus Dist'!BW103)+1,FALSE)</f>
        <v>0</v>
      </c>
      <c r="BX104" s="144">
        <f>HLOOKUP(BX$2,NAV!$B$2:$CH$509,ROW(BX103),)+HLOOKUP(BX$2,DIST!$C$1:$CI$508,ROW('NAV plus Dist'!BX103)+1,FALSE)</f>
        <v>0</v>
      </c>
      <c r="BY104" s="144">
        <f>HLOOKUP(BY$2,NAV!$B$2:$CH$509,ROW(BY103),)+HLOOKUP(BY$2,DIST!$C$1:$CI$508,ROW('NAV plus Dist'!BY103)+1,FALSE)</f>
        <v>0</v>
      </c>
      <c r="BZ104" s="144">
        <f>HLOOKUP(BZ$2,NAV!$B$2:$CH$509,ROW(BZ103),)+HLOOKUP(BZ$2,DIST!$C$1:$CI$508,ROW('NAV plus Dist'!BZ103)+1,FALSE)</f>
        <v>0</v>
      </c>
      <c r="CA104" s="144">
        <f>HLOOKUP(CA$2,NAV!$B$2:$CH$509,ROW(CA103),)+HLOOKUP(CA$2,DIST!$C$1:$CI$508,ROW('NAV plus Dist'!CA103)+1,FALSE)</f>
        <v>0</v>
      </c>
      <c r="CB104" s="144">
        <f>HLOOKUP(CB$2,NAV!$B$2:$CH$509,ROW(CB103),)+HLOOKUP(CB$2,DIST!$C$1:$CI$508,ROW('NAV plus Dist'!CB103)+1,FALSE)</f>
        <v>0</v>
      </c>
      <c r="CC104" s="144">
        <f>HLOOKUP(CC$2,NAV!$B$2:$CH$509,ROW(CC103),)+HLOOKUP(CC$2,DIST!$C$1:$CI$508,ROW('NAV plus Dist'!CC103)+1,FALSE)</f>
        <v>0</v>
      </c>
      <c r="CD104" s="144">
        <f>HLOOKUP(CD$2,NAV!$B$2:$CH$509,ROW(CD103),)+HLOOKUP(CD$2,DIST!$C$1:$CI$508,ROW('NAV plus Dist'!CD103)+1,FALSE)</f>
        <v>0</v>
      </c>
      <c r="CE104" s="144">
        <f>HLOOKUP(CE$2,NAV!$B$2:$CH$509,ROW(CE103),)+HLOOKUP(CE$2,DIST!$C$1:$CI$508,ROW('NAV plus Dist'!CE103)+1,FALSE)</f>
        <v>0</v>
      </c>
      <c r="CF104" s="144">
        <f>HLOOKUP(CF$2,NAV!$B$2:$CH$509,ROW(CF103),)+HLOOKUP(CF$2,DIST!$C$1:$CI$508,ROW('NAV plus Dist'!CF103)+1,FALSE)</f>
        <v>0</v>
      </c>
      <c r="CG104" s="144">
        <f>HLOOKUP(CG$2,NAV!$B$2:$CH$509,ROW(CG103),)+HLOOKUP(CG$2,DIST!$C$1:$CI$508,ROW('NAV plus Dist'!CG103)+1,FALSE)</f>
        <v>0</v>
      </c>
      <c r="CH104" s="144">
        <f>HLOOKUP(CH$2,NAV!$B$2:$CH$509,ROW(CH103),)+HLOOKUP(CH$2,DIST!$C$1:$CI$508,ROW('NAV plus Dist'!CH103)+1,FALSE)</f>
        <v>0</v>
      </c>
      <c r="CI104" s="144">
        <f>HLOOKUP(CI$2,NAV!$B$2:$CH$509,ROW(CI103),)+HLOOKUP(CI$2,DIST!$C$1:$CI$508,ROW('NAV plus Dist'!CI103)+1,FALSE)</f>
        <v>0</v>
      </c>
      <c r="CJ104" s="144">
        <f>HLOOKUP(CJ$2,NAV!$B$2:$AAA$509,ROW(CJ103),)+HLOOKUP(CJ$2,DIST!$C$1:$AAJ$508,ROW('NAV plus Dist'!CJ103)+1,FALSE)</f>
        <v>0</v>
      </c>
      <c r="CK104" s="144">
        <f>HLOOKUP(CK$2,NAV!$B$2:$AAA$509,ROW(CK103),)+HLOOKUP(CK$2,DIST!$C$1:$AAJ$508,ROW('NAV plus Dist'!CK103)+1,FALSE)</f>
        <v>0</v>
      </c>
      <c r="CL104" s="144">
        <f>HLOOKUP(CL$2,NAV!$B$2:$AAA$509,ROW(CL103),)+HLOOKUP(CL$2,DIST!$C$1:$AAJ$508,ROW('NAV plus Dist'!CL103)+1,FALSE)</f>
        <v>0</v>
      </c>
      <c r="CM104" s="144">
        <f>HLOOKUP(CM$2,NAV!$B$2:$AAA$509,ROW(CM103),)+HLOOKUP(CM$2,DIST!$C$1:$AAJ$508,ROW('NAV plus Dist'!CM103)+1,FALSE)</f>
        <v>0</v>
      </c>
      <c r="CN104" s="144">
        <f>HLOOKUP(CN$2,NAV!$B$2:$AAA$509,ROW(CN103),)+HLOOKUP(CN$2,DIST!$C$1:$AAJ$508,ROW('NAV plus Dist'!CN103)+1,FALSE)</f>
        <v>0</v>
      </c>
      <c r="CO104" s="144">
        <f>HLOOKUP(CO$2,NAV!$B$2:$AAA$509,ROW(CO103),)+HLOOKUP(CO$2,DIST!$C$1:$AAJ$508,ROW('NAV plus Dist'!CO103)+1,FALSE)</f>
        <v>0</v>
      </c>
      <c r="CP104" s="144">
        <f>HLOOKUP(CP$2,NAV!$B$2:$AAA$509,ROW(CP103),)+HLOOKUP(CP$2,DIST!$C$1:$AAJ$508,ROW('NAV plus Dist'!CP103)+1,FALSE)</f>
        <v>0</v>
      </c>
      <c r="CQ104" s="144">
        <f>HLOOKUP(CQ$2,NAV!$B$2:$AAA$509,ROW(CQ103),)+HLOOKUP(CQ$2,DIST!$C$1:$AAJ$508,ROW('NAV plus Dist'!CQ103)+1,FALSE)</f>
        <v>0</v>
      </c>
      <c r="CR104" s="144">
        <f>HLOOKUP(CR$2,NAV!$B$2:$AAA$509,ROW(CR103),)+HLOOKUP(CR$2,DIST!$C$1:$AAJ$508,ROW('NAV plus Dist'!CR103)+1,FALSE)</f>
        <v>0</v>
      </c>
      <c r="CS104" s="144">
        <f>HLOOKUP(CS$2,NAV!$B$2:$AAA$509,ROW(CS103),)+HLOOKUP(CS$2,DIST!$C$1:$AAJ$508,ROW('NAV plus Dist'!CS103)+1,FALSE)</f>
        <v>0</v>
      </c>
      <c r="CT104" s="144">
        <f>HLOOKUP(CT$2,NAV!$B$2:$AAA$509,ROW(CT103),)+HLOOKUP(CT$2,DIST!$C$1:$AAJ$508,ROW('NAV plus Dist'!CT103)+1,FALSE)</f>
        <v>0</v>
      </c>
      <c r="CU104" s="144">
        <f>HLOOKUP(CU$2,NAV!$B$2:$AAA$509,ROW(CU103),)+HLOOKUP(CU$2,DIST!$C$1:$AAJ$508,ROW('NAV plus Dist'!CU103)+1,FALSE)</f>
        <v>0</v>
      </c>
      <c r="CV104" s="144">
        <f>HLOOKUP(CV$2,NAV!$B$2:$AAA$509,ROW(CV103),)+HLOOKUP(CV$2,DIST!$C$1:$AAJ$508,ROW('NAV plus Dist'!CV103)+1,FALSE)</f>
        <v>0</v>
      </c>
      <c r="CW104" s="144">
        <f>HLOOKUP(CW$2,NAV!$B$2:$AAA$509,ROW(CW103),)+HLOOKUP(CW$2,DIST!$C$1:$AAJ$508,ROW('NAV plus Dist'!CW103)+1,FALSE)</f>
        <v>0</v>
      </c>
      <c r="CX104" s="144">
        <f>HLOOKUP(CX$2,NAV!$B$2:$AAA$509,ROW(CX103),)+HLOOKUP(CX$2,DIST!$C$1:$AAJ$508,ROW('NAV plus Dist'!CX103)+1,FALSE)</f>
        <v>0</v>
      </c>
      <c r="CY104" s="144">
        <f>HLOOKUP(CY$2,NAV!$B$2:$AAA$509,ROW(CY103),)+HLOOKUP(CY$2,DIST!$C$1:$AAJ$508,ROW('NAV plus Dist'!CY103)+1,FALSE)</f>
        <v>0</v>
      </c>
      <c r="CZ104" s="144">
        <f>HLOOKUP(CZ$2,NAV!$B$2:$AAA$509,ROW(CZ103),)+HLOOKUP(CZ$2,DIST!$C$1:$AAJ$508,ROW('NAV plus Dist'!CZ103)+1,FALSE)</f>
        <v>0</v>
      </c>
      <c r="DA104" s="144">
        <f>HLOOKUP(DA$2,NAV!$B$2:$AAA$509,ROW(DA103),)+HLOOKUP(DA$2,DIST!$C$1:$AAJ$508,ROW('NAV plus Dist'!DA103)+1,FALSE)</f>
        <v>0</v>
      </c>
      <c r="DB104" s="144">
        <f>HLOOKUP(DB$2,NAV!$B$2:$AAA$509,ROW(DB103),)+HLOOKUP(DB$2,DIST!$C$1:$AAJ$508,ROW('NAV plus Dist'!DB103)+1,FALSE)</f>
        <v>0</v>
      </c>
      <c r="DC104" s="144">
        <f>HLOOKUP(DC$2,NAV!$B$2:$AAA$509,ROW(DC103),)+HLOOKUP(DC$2,DIST!$C$1:$AAJ$508,ROW('NAV plus Dist'!DC103)+1,FALSE)</f>
        <v>0</v>
      </c>
      <c r="DD104" s="144">
        <f>HLOOKUP(DD$2,NAV!$B$2:$AAA$509,ROW(DD103),)+HLOOKUP(DD$2,DIST!$C$1:$AAJ$508,ROW('NAV plus Dist'!DD103)+1,FALSE)</f>
        <v>0</v>
      </c>
      <c r="DE104" s="144">
        <f>HLOOKUP(DE$2,NAV!$B$2:$AAA$509,ROW(DE103),)+HLOOKUP(DE$2,DIST!$C$1:$AAJ$508,ROW('NAV plus Dist'!DE103)+1,FALSE)</f>
        <v>0</v>
      </c>
      <c r="DF104" s="144">
        <f>HLOOKUP(DF$2,NAV!$B$2:$AAA$509,ROW(DF103),)+HLOOKUP(DF$2,DIST!$C$1:$AAJ$508,ROW('NAV plus Dist'!DF103)+1,FALSE)</f>
        <v>0</v>
      </c>
      <c r="DG104" s="144">
        <f>HLOOKUP(DG$2,NAV!$B$2:$AAA$509,ROW(DG103),)+HLOOKUP(DG$2,DIST!$C$1:$AAJ$508,ROW('NAV plus Dist'!DG103)+1,FALSE)</f>
        <v>0</v>
      </c>
      <c r="DH104" s="144">
        <f>HLOOKUP(DH$2,NAV!$B$2:$AAA$509,ROW(DH103),)+HLOOKUP(DH$2,DIST!$C$1:$AAJ$508,ROW('NAV plus Dist'!DH103)+1,FALSE)</f>
        <v>0</v>
      </c>
    </row>
    <row r="105" spans="1:112">
      <c r="A105" s="94">
        <f t="shared" si="76"/>
        <v>94</v>
      </c>
      <c r="B105" s="148">
        <f t="shared" si="77"/>
        <v>43190</v>
      </c>
      <c r="C105" s="144">
        <f>HLOOKUP(C$2,NAV!$B$2:$CH$509,ROW(C104),)+HLOOKUP(C$2,DIST!$C$1:$CI$508,ROW('NAV plus Dist'!C104)+1,FALSE)</f>
        <v>10.132099999999999</v>
      </c>
      <c r="D105" s="144">
        <f>HLOOKUP(D$2,NAV!$B$2:$CH$509,ROW(D104),)+HLOOKUP(D$2,DIST!$C$1:$CI$508,ROW('NAV plus Dist'!D104)+1,FALSE)</f>
        <v>0</v>
      </c>
      <c r="E105" s="144">
        <f>HLOOKUP(E$2,NAV!$B$2:$CH$509,ROW(E104),)+HLOOKUP(E$2,DIST!$C$1:$CI$508,ROW('NAV plus Dist'!E104)+1,FALSE)</f>
        <v>10.009399999999999</v>
      </c>
      <c r="F105" s="144">
        <f>HLOOKUP(F$2,NAV!$B$2:$CH$509,ROW(F104),)+HLOOKUP(F$2,DIST!$C$1:$CI$508,ROW('NAV plus Dist'!F104)+1,FALSE)</f>
        <v>0</v>
      </c>
      <c r="G105" s="144">
        <f>HLOOKUP(G$2,NAV!$B$2:$CH$509,ROW(G104),)+HLOOKUP(G$2,DIST!$C$1:$CI$508,ROW('NAV plus Dist'!G104)+1,FALSE)</f>
        <v>0</v>
      </c>
      <c r="H105" s="144">
        <f>HLOOKUP(H$2,NAV!$B$2:$CH$509,ROW(H104),)+HLOOKUP(H$2,DIST!$C$1:$CI$508,ROW('NAV plus Dist'!H104)+1,FALSE)</f>
        <v>0</v>
      </c>
      <c r="I105" s="144">
        <f>HLOOKUP(I$2,NAV!$B$2:$CH$509,ROW(I104),)+HLOOKUP(I$2,DIST!$C$1:$CI$508,ROW('NAV plus Dist'!I104)+1,FALSE)</f>
        <v>0</v>
      </c>
      <c r="J105" s="144">
        <f>HLOOKUP(J$2,NAV!$B$2:$CH$509,ROW(J104),)+HLOOKUP(J$2,DIST!$C$1:$CI$508,ROW('NAV plus Dist'!J104)+1,FALSE)</f>
        <v>0</v>
      </c>
      <c r="K105" s="144">
        <f>HLOOKUP(K$2,NAV!$B$2:$CH$509,ROW(K104),)+HLOOKUP(K$2,DIST!$C$1:$CI$508,ROW('NAV plus Dist'!K104)+1,FALSE)</f>
        <v>0</v>
      </c>
      <c r="L105" s="144">
        <f>HLOOKUP(L$2,NAV!$B$2:$CH$509,ROW(L104),)+HLOOKUP(L$2,DIST!$C$1:$CI$508,ROW('NAV plus Dist'!L104)+1,FALSE)</f>
        <v>0</v>
      </c>
      <c r="M105" s="144">
        <f>HLOOKUP(M$2,NAV!$B$2:$CH$509,ROW(M104),)+HLOOKUP(M$2,DIST!$C$1:$CI$508,ROW('NAV plus Dist'!M104)+1,FALSE)</f>
        <v>0</v>
      </c>
      <c r="N105" s="144">
        <f>HLOOKUP(N$2,NAV!$B$2:$CH$509,ROW(N104),)+HLOOKUP(N$2,DIST!$C$1:$CI$508,ROW('NAV plus Dist'!N104)+1,FALSE)</f>
        <v>0</v>
      </c>
      <c r="O105" s="144">
        <f>HLOOKUP(O$2,NAV!$B$2:$CH$509,ROW(O104),)+HLOOKUP(O$2,DIST!$C$1:$CI$508,ROW('NAV plus Dist'!O104)+1,FALSE)</f>
        <v>5.0163000000000002</v>
      </c>
      <c r="P105" s="144">
        <f>HLOOKUP(P$2,NAV!$B$2:$CH$509,ROW(P104),)+HLOOKUP(P$2,DIST!$C$1:$CI$508,ROW('NAV plus Dist'!P104)+1,FALSE)</f>
        <v>5.3477000000000006</v>
      </c>
      <c r="Q105" s="144">
        <f>HLOOKUP(Q$2,NAV!$B$2:$CH$509,ROW(Q104),)+HLOOKUP(Q$2,DIST!$C$1:$CI$508,ROW('NAV plus Dist'!Q104)+1,FALSE)</f>
        <v>14.0007</v>
      </c>
      <c r="R105" s="144">
        <f>HLOOKUP(R$2,NAV!$B$2:$CH$509,ROW(R104),)+HLOOKUP(R$2,DIST!$C$1:$CI$508,ROW('NAV plus Dist'!R104)+1,FALSE)</f>
        <v>14.0007</v>
      </c>
      <c r="S105" s="144">
        <f>HLOOKUP(S$2,NAV!$B$2:$CH$509,ROW(S104),)+HLOOKUP(S$2,DIST!$C$1:$CI$508,ROW('NAV plus Dist'!S104)+1,FALSE)</f>
        <v>13.162000000000001</v>
      </c>
      <c r="T105" s="144">
        <f>HLOOKUP(T$2,NAV!$B$2:$CH$509,ROW(T104),)+HLOOKUP(T$2,DIST!$C$1:$CI$508,ROW('NAV plus Dist'!T104)+1,FALSE)</f>
        <v>14.646599999999999</v>
      </c>
      <c r="U105" s="144">
        <f>HLOOKUP(U$2,NAV!$B$2:$CH$509,ROW(U104),)+HLOOKUP(U$2,DIST!$C$1:$CI$508,ROW('NAV plus Dist'!U104)+1,FALSE)</f>
        <v>14.446099999999999</v>
      </c>
      <c r="V105" s="144">
        <f>HLOOKUP(V$2,NAV!$B$2:$CH$509,ROW(V104),)+HLOOKUP(V$2,DIST!$C$1:$CI$508,ROW('NAV plus Dist'!V104)+1,FALSE)</f>
        <v>12.365600000000001</v>
      </c>
      <c r="W105" s="144">
        <f>HLOOKUP(W$2,NAV!$B$2:$CH$509,ROW(W104),)+HLOOKUP(W$2,DIST!$C$1:$CI$508,ROW('NAV plus Dist'!W104)+1,FALSE)</f>
        <v>12.365600000000001</v>
      </c>
      <c r="X105" s="144">
        <f>HLOOKUP(X$2,NAV!$B$2:$CH$509,ROW(X104),)+HLOOKUP(X$2,DIST!$C$1:$CI$508,ROW('NAV plus Dist'!X104)+1,FALSE)</f>
        <v>12.353200000000001</v>
      </c>
      <c r="Y105" s="144">
        <f>HLOOKUP(Y$2,NAV!$B$2:$CH$509,ROW(Y104),)+HLOOKUP(Y$2,DIST!$C$1:$CI$508,ROW('NAV plus Dist'!Y104)+1,FALSE)</f>
        <v>13.6084</v>
      </c>
      <c r="Z105" s="144">
        <f>HLOOKUP(Z$2,NAV!$B$2:$CH$509,ROW(Z104),)+HLOOKUP(Z$2,DIST!$C$1:$CI$508,ROW('NAV plus Dist'!Z104)+1,FALSE)</f>
        <v>12.882400000000001</v>
      </c>
      <c r="AA105" s="144">
        <f>HLOOKUP(AA$2,NAV!$B$2:$CH$509,ROW(AA104),)+HLOOKUP(AA$2,DIST!$C$1:$CI$508,ROW('NAV plus Dist'!AA104)+1,FALSE)</f>
        <v>9.1758000000000006</v>
      </c>
      <c r="AB105" s="144">
        <f>HLOOKUP(AB$2,NAV!$B$2:$CH$509,ROW(AB104),)+HLOOKUP(AB$2,DIST!$C$1:$CI$508,ROW('NAV plus Dist'!AB104)+1,FALSE)</f>
        <v>0</v>
      </c>
      <c r="AC105" s="144">
        <f>HLOOKUP(AC$2,NAV!$B$2:$CH$509,ROW(AC104),)+HLOOKUP(AC$2,DIST!$C$1:$CI$508,ROW('NAV plus Dist'!AC104)+1,FALSE)</f>
        <v>9.4583999999999993</v>
      </c>
      <c r="AD105" s="144">
        <f>HLOOKUP(AD$2,NAV!$B$2:$CH$509,ROW(AD104),)+HLOOKUP(AD$2,DIST!$C$1:$CI$508,ROW('NAV plus Dist'!AD104)+1,FALSE)</f>
        <v>0</v>
      </c>
      <c r="AE105" s="144">
        <f>HLOOKUP(AE$2,NAV!$B$2:$CH$509,ROW(AE104),)+HLOOKUP(AE$2,DIST!$C$1:$CI$508,ROW('NAV plus Dist'!AE104)+1,FALSE)</f>
        <v>9.4822000000000006</v>
      </c>
      <c r="AF105" s="144">
        <f>HLOOKUP(AF$2,NAV!$B$2:$CH$509,ROW(AF104),)+HLOOKUP(AF$2,DIST!$C$1:$CI$508,ROW('NAV plus Dist'!AF104)+1,FALSE)</f>
        <v>8.0593999999999983</v>
      </c>
      <c r="AG105" s="144">
        <f>HLOOKUP(AG$2,NAV!$B$2:$CH$509,ROW(AG104),)+HLOOKUP(AG$2,DIST!$C$1:$CI$508,ROW('NAV plus Dist'!AG104)+1,FALSE)</f>
        <v>0</v>
      </c>
      <c r="AH105" s="144">
        <f>HLOOKUP(AH$2,NAV!$B$2:$CH$509,ROW(AH104),)+HLOOKUP(AH$2,DIST!$C$1:$CI$508,ROW('NAV plus Dist'!AH104)+1,FALSE)</f>
        <v>8.0327999999999999</v>
      </c>
      <c r="AI105" s="144">
        <f>HLOOKUP(AI$2,NAV!$B$2:$CH$509,ROW(AI104),)+HLOOKUP(AI$2,DIST!$C$1:$CI$508,ROW('NAV plus Dist'!AI104)+1,FALSE)</f>
        <v>8.4528999999999996</v>
      </c>
      <c r="AJ105" s="144">
        <f>HLOOKUP(AJ$2,NAV!$B$2:$CH$509,ROW(AJ104),)+HLOOKUP(AJ$2,DIST!$C$1:$CI$508,ROW('NAV plus Dist'!AJ104)+1,FALSE)</f>
        <v>0</v>
      </c>
      <c r="AK105" s="144">
        <f>HLOOKUP(AK$2,NAV!$B$2:$CH$509,ROW(AK104),)+HLOOKUP(AK$2,DIST!$C$1:$CI$508,ROW('NAV plus Dist'!AK104)+1,FALSE)</f>
        <v>18.488900000000001</v>
      </c>
      <c r="AL105" s="144">
        <f>HLOOKUP(AL$2,NAV!$B$2:$CH$509,ROW(AL104),)+HLOOKUP(AL$2,DIST!$C$1:$CI$508,ROW('NAV plus Dist'!AL104)+1,FALSE)</f>
        <v>18.3813</v>
      </c>
      <c r="AM105" s="144">
        <f>HLOOKUP(AM$2,NAV!$B$2:$CH$509,ROW(AM104),)+HLOOKUP(AM$2,DIST!$C$1:$CI$508,ROW('NAV plus Dist'!AM104)+1,FALSE)</f>
        <v>0</v>
      </c>
      <c r="AN105" s="144">
        <f>HLOOKUP(AN$2,NAV!$B$2:$CH$509,ROW(AN104),)+HLOOKUP(AN$2,DIST!$C$1:$CI$508,ROW('NAV plus Dist'!AN104)+1,FALSE)</f>
        <v>0</v>
      </c>
      <c r="AO105" s="144">
        <f>HLOOKUP(AO$2,NAV!$B$2:$CH$509,ROW(AO104),)+HLOOKUP(AO$2,DIST!$C$1:$CI$508,ROW('NAV plus Dist'!AO104)+1,FALSE)</f>
        <v>0</v>
      </c>
      <c r="AP105" s="144">
        <f>HLOOKUP(AP$2,NAV!$B$2:$CH$509,ROW(AP104),)+HLOOKUP(AP$2,DIST!$C$1:$CI$508,ROW('NAV plus Dist'!AP104)+1,FALSE)</f>
        <v>0</v>
      </c>
      <c r="AQ105" s="144">
        <f>HLOOKUP(AQ$2,NAV!$B$2:$CH$509,ROW(AQ104),)+HLOOKUP(AQ$2,DIST!$C$1:$CI$508,ROW('NAV plus Dist'!AQ104)+1,FALSE)</f>
        <v>0</v>
      </c>
      <c r="AR105" s="144">
        <f>HLOOKUP(AR$2,NAV!$B$2:$CH$509,ROW(AR104),)+HLOOKUP(AR$2,DIST!$C$1:$CI$508,ROW('NAV plus Dist'!AR104)+1,FALSE)</f>
        <v>0</v>
      </c>
      <c r="AS105" s="144">
        <f>HLOOKUP(AS$2,NAV!$B$2:$CH$509,ROW(AS104),)+HLOOKUP(AS$2,DIST!$C$1:$CI$508,ROW('NAV plus Dist'!AS104)+1,FALSE)</f>
        <v>0</v>
      </c>
      <c r="AT105" s="144">
        <f>HLOOKUP(AT$2,NAV!$B$2:$CH$509,ROW(AT104),)+HLOOKUP(AT$2,DIST!$C$1:$CI$508,ROW('NAV plus Dist'!AT104)+1,FALSE)</f>
        <v>23.248550000000002</v>
      </c>
      <c r="AU105" s="144">
        <f>HLOOKUP(AU$2,NAV!$B$2:$CH$509,ROW(AU104),)+HLOOKUP(AU$2,DIST!$C$1:$CI$508,ROW('NAV plus Dist'!AU104)+1,FALSE)</f>
        <v>10.125</v>
      </c>
      <c r="AV105" s="144">
        <f>HLOOKUP(AV$2,NAV!$B$2:$CH$509,ROW(AV104),)+HLOOKUP(AV$2,DIST!$C$1:$CI$508,ROW('NAV plus Dist'!AV104)+1,FALSE)</f>
        <v>13.12355</v>
      </c>
      <c r="AW105" s="144">
        <f>HLOOKUP(AW$2,NAV!$B$2:$CH$509,ROW(AW104),)+HLOOKUP(AW$2,DIST!$C$1:$CI$508,ROW('NAV plus Dist'!AW104)+1,FALSE)</f>
        <v>0</v>
      </c>
      <c r="AX105" s="144">
        <f>HLOOKUP(AX$2,NAV!$B$2:$CH$509,ROW(AX104),)+HLOOKUP(AX$2,DIST!$C$1:$CI$508,ROW('NAV plus Dist'!AX104)+1,FALSE)</f>
        <v>0</v>
      </c>
      <c r="AY105" s="144">
        <f>HLOOKUP(AY$2,NAV!$B$2:$CH$509,ROW(AY104),)+HLOOKUP(AY$2,DIST!$C$1:$CI$508,ROW('NAV plus Dist'!AY104)+1,FALSE)</f>
        <v>0</v>
      </c>
      <c r="AZ105" s="144">
        <f>HLOOKUP(AZ$2,NAV!$B$2:$CH$509,ROW(AZ104),)+HLOOKUP(AZ$2,DIST!$C$1:$CI$508,ROW('NAV plus Dist'!AZ104)+1,FALSE)</f>
        <v>0</v>
      </c>
      <c r="BA105" s="144">
        <f>HLOOKUP(BA$2,NAV!$B$2:$CH$509,ROW(BA104),)+HLOOKUP(BA$2,DIST!$C$1:$CI$508,ROW('NAV plus Dist'!BA104)+1,FALSE)</f>
        <v>0</v>
      </c>
      <c r="BB105" s="144">
        <f>HLOOKUP(BB$2,NAV!$B$2:$CH$509,ROW(BB104),)+HLOOKUP(BB$2,DIST!$C$1:$CI$508,ROW('NAV plus Dist'!BB104)+1,FALSE)</f>
        <v>0</v>
      </c>
      <c r="BC105" s="144">
        <f>HLOOKUP(BC$2,NAV!$B$2:$CH$509,ROW(BC104),)+HLOOKUP(BC$2,DIST!$C$1:$CI$508,ROW('NAV plus Dist'!BC104)+1,FALSE)</f>
        <v>0</v>
      </c>
      <c r="BD105" s="144">
        <f>HLOOKUP(BD$2,NAV!$B$2:$CH$509,ROW(BD104),)+HLOOKUP(BD$2,DIST!$C$1:$CI$508,ROW('NAV plus Dist'!BD104)+1,FALSE)</f>
        <v>0</v>
      </c>
      <c r="BE105" s="144">
        <f>HLOOKUP(BE$2,NAV!$B$2:$CH$509,ROW(BE104),)+HLOOKUP(BE$2,DIST!$C$1:$CI$508,ROW('NAV plus Dist'!BE104)+1,FALSE)</f>
        <v>0</v>
      </c>
      <c r="BF105" s="144">
        <f>HLOOKUP(BF$2,NAV!$B$2:$CH$509,ROW(BF104),)+HLOOKUP(BF$2,DIST!$C$1:$CI$508,ROW('NAV plus Dist'!BF104)+1,FALSE)</f>
        <v>0</v>
      </c>
      <c r="BG105" s="144">
        <f>HLOOKUP(BG$2,NAV!$B$2:$CH$509,ROW(BG104),)+HLOOKUP(BG$2,DIST!$C$1:$CI$508,ROW('NAV plus Dist'!BG104)+1,FALSE)</f>
        <v>0</v>
      </c>
      <c r="BH105" s="144">
        <f>HLOOKUP(BH$2,NAV!$B$2:$CH$509,ROW(BH104),)+HLOOKUP(BH$2,DIST!$C$1:$CI$508,ROW('NAV plus Dist'!BH104)+1,FALSE)</f>
        <v>0</v>
      </c>
      <c r="BI105" s="144">
        <f>HLOOKUP(BI$2,NAV!$B$2:$CH$509,ROW(BI104),)+HLOOKUP(BI$2,DIST!$C$1:$CI$508,ROW('NAV plus Dist'!BI104)+1,FALSE)</f>
        <v>0</v>
      </c>
      <c r="BJ105" s="144">
        <f>HLOOKUP(BJ$2,NAV!$B$2:$CH$509,ROW(BJ104),)+HLOOKUP(BJ$2,DIST!$C$1:$CI$508,ROW('NAV plus Dist'!BJ104)+1,FALSE)</f>
        <v>0</v>
      </c>
      <c r="BK105" s="144">
        <f>HLOOKUP(BK$2,NAV!$B$2:$CH$509,ROW(BK104),)+HLOOKUP(BK$2,DIST!$C$1:$CI$508,ROW('NAV plus Dist'!BK104)+1,FALSE)</f>
        <v>0</v>
      </c>
      <c r="BL105" s="144">
        <f>HLOOKUP(BL$2,NAV!$B$2:$CH$509,ROW(BL104),)+HLOOKUP(BL$2,DIST!$C$1:$CI$508,ROW('NAV plus Dist'!BL104)+1,FALSE)</f>
        <v>0</v>
      </c>
      <c r="BM105" s="144">
        <f>HLOOKUP(BM$2,NAV!$B$2:$CH$509,ROW(BM104),)+HLOOKUP(BM$2,DIST!$C$1:$CI$508,ROW('NAV plus Dist'!BM104)+1,FALSE)</f>
        <v>0</v>
      </c>
      <c r="BN105" s="144">
        <f>HLOOKUP(BN$2,NAV!$B$2:$CH$509,ROW(BN104),)+HLOOKUP(BN$2,DIST!$C$1:$CI$508,ROW('NAV plus Dist'!BN104)+1,FALSE)</f>
        <v>0</v>
      </c>
      <c r="BO105" s="144">
        <f>HLOOKUP(BO$2,NAV!$B$2:$CH$509,ROW(BO104),)+HLOOKUP(BO$2,DIST!$C$1:$CI$508,ROW('NAV plus Dist'!BO104)+1,FALSE)</f>
        <v>0</v>
      </c>
      <c r="BP105" s="144">
        <f>HLOOKUP(BP$2,NAV!$B$2:$CH$509,ROW(BP104),)+HLOOKUP(BP$2,DIST!$C$1:$CI$508,ROW('NAV plus Dist'!BP104)+1,FALSE)</f>
        <v>0</v>
      </c>
      <c r="BQ105" s="144">
        <f>HLOOKUP(BQ$2,NAV!$B$2:$CH$509,ROW(BQ104),)+HLOOKUP(BQ$2,DIST!$C$1:$CI$508,ROW('NAV plus Dist'!BQ104)+1,FALSE)</f>
        <v>0</v>
      </c>
      <c r="BR105" s="144">
        <f>HLOOKUP(BR$2,NAV!$B$2:$CH$509,ROW(BR104),)+HLOOKUP(BR$2,DIST!$C$1:$CI$508,ROW('NAV plus Dist'!BR104)+1,FALSE)</f>
        <v>0</v>
      </c>
      <c r="BS105" s="144">
        <f>HLOOKUP(BS$2,NAV!$B$2:$CH$509,ROW(BS104),)+HLOOKUP(BS$2,DIST!$C$1:$CI$508,ROW('NAV plus Dist'!BS104)+1,FALSE)</f>
        <v>0</v>
      </c>
      <c r="BT105" s="144">
        <f>HLOOKUP(BT$2,NAV!$B$2:$CH$509,ROW(BT104),)+HLOOKUP(BT$2,DIST!$C$1:$CI$508,ROW('NAV plus Dist'!BT104)+1,FALSE)</f>
        <v>0</v>
      </c>
      <c r="BU105" s="144">
        <f>HLOOKUP(BU$2,NAV!$B$2:$CH$509,ROW(BU104),)+HLOOKUP(BU$2,DIST!$C$1:$CI$508,ROW('NAV plus Dist'!BU104)+1,FALSE)</f>
        <v>0</v>
      </c>
      <c r="BV105" s="144">
        <f>HLOOKUP(BV$2,NAV!$B$2:$CH$509,ROW(BV104),)+HLOOKUP(BV$2,DIST!$C$1:$CI$508,ROW('NAV plus Dist'!BV104)+1,FALSE)</f>
        <v>0</v>
      </c>
      <c r="BW105" s="144">
        <f>HLOOKUP(BW$2,NAV!$B$2:$CH$509,ROW(BW104),)+HLOOKUP(BW$2,DIST!$C$1:$CI$508,ROW('NAV plus Dist'!BW104)+1,FALSE)</f>
        <v>0</v>
      </c>
      <c r="BX105" s="144">
        <f>HLOOKUP(BX$2,NAV!$B$2:$CH$509,ROW(BX104),)+HLOOKUP(BX$2,DIST!$C$1:$CI$508,ROW('NAV plus Dist'!BX104)+1,FALSE)</f>
        <v>0</v>
      </c>
      <c r="BY105" s="144">
        <f>HLOOKUP(BY$2,NAV!$B$2:$CH$509,ROW(BY104),)+HLOOKUP(BY$2,DIST!$C$1:$CI$508,ROW('NAV plus Dist'!BY104)+1,FALSE)</f>
        <v>0</v>
      </c>
      <c r="BZ105" s="144">
        <f>HLOOKUP(BZ$2,NAV!$B$2:$CH$509,ROW(BZ104),)+HLOOKUP(BZ$2,DIST!$C$1:$CI$508,ROW('NAV plus Dist'!BZ104)+1,FALSE)</f>
        <v>0</v>
      </c>
      <c r="CA105" s="144">
        <f>HLOOKUP(CA$2,NAV!$B$2:$CH$509,ROW(CA104),)+HLOOKUP(CA$2,DIST!$C$1:$CI$508,ROW('NAV plus Dist'!CA104)+1,FALSE)</f>
        <v>0</v>
      </c>
      <c r="CB105" s="144">
        <f>HLOOKUP(CB$2,NAV!$B$2:$CH$509,ROW(CB104),)+HLOOKUP(CB$2,DIST!$C$1:$CI$508,ROW('NAV plus Dist'!CB104)+1,FALSE)</f>
        <v>0</v>
      </c>
      <c r="CC105" s="144">
        <f>HLOOKUP(CC$2,NAV!$B$2:$CH$509,ROW(CC104),)+HLOOKUP(CC$2,DIST!$C$1:$CI$508,ROW('NAV plus Dist'!CC104)+1,FALSE)</f>
        <v>0</v>
      </c>
      <c r="CD105" s="144">
        <f>HLOOKUP(CD$2,NAV!$B$2:$CH$509,ROW(CD104),)+HLOOKUP(CD$2,DIST!$C$1:$CI$508,ROW('NAV plus Dist'!CD104)+1,FALSE)</f>
        <v>0</v>
      </c>
      <c r="CE105" s="144">
        <f>HLOOKUP(CE$2,NAV!$B$2:$CH$509,ROW(CE104),)+HLOOKUP(CE$2,DIST!$C$1:$CI$508,ROW('NAV plus Dist'!CE104)+1,FALSE)</f>
        <v>0</v>
      </c>
      <c r="CF105" s="144">
        <f>HLOOKUP(CF$2,NAV!$B$2:$CH$509,ROW(CF104),)+HLOOKUP(CF$2,DIST!$C$1:$CI$508,ROW('NAV plus Dist'!CF104)+1,FALSE)</f>
        <v>0</v>
      </c>
      <c r="CG105" s="144">
        <f>HLOOKUP(CG$2,NAV!$B$2:$CH$509,ROW(CG104),)+HLOOKUP(CG$2,DIST!$C$1:$CI$508,ROW('NAV plus Dist'!CG104)+1,FALSE)</f>
        <v>0</v>
      </c>
      <c r="CH105" s="144">
        <f>HLOOKUP(CH$2,NAV!$B$2:$CH$509,ROW(CH104),)+HLOOKUP(CH$2,DIST!$C$1:$CI$508,ROW('NAV plus Dist'!CH104)+1,FALSE)</f>
        <v>0</v>
      </c>
      <c r="CI105" s="144">
        <f>HLOOKUP(CI$2,NAV!$B$2:$CH$509,ROW(CI104),)+HLOOKUP(CI$2,DIST!$C$1:$CI$508,ROW('NAV plus Dist'!CI104)+1,FALSE)</f>
        <v>0</v>
      </c>
      <c r="CJ105" s="144">
        <f>HLOOKUP(CJ$2,NAV!$B$2:$AAA$509,ROW(CJ104),)+HLOOKUP(CJ$2,DIST!$C$1:$AAJ$508,ROW('NAV plus Dist'!CJ104)+1,FALSE)</f>
        <v>0</v>
      </c>
      <c r="CK105" s="144">
        <f>HLOOKUP(CK$2,NAV!$B$2:$AAA$509,ROW(CK104),)+HLOOKUP(CK$2,DIST!$C$1:$AAJ$508,ROW('NAV plus Dist'!CK104)+1,FALSE)</f>
        <v>0</v>
      </c>
      <c r="CL105" s="144">
        <f>HLOOKUP(CL$2,NAV!$B$2:$AAA$509,ROW(CL104),)+HLOOKUP(CL$2,DIST!$C$1:$AAJ$508,ROW('NAV plus Dist'!CL104)+1,FALSE)</f>
        <v>0</v>
      </c>
      <c r="CM105" s="144">
        <f>HLOOKUP(CM$2,NAV!$B$2:$AAA$509,ROW(CM104),)+HLOOKUP(CM$2,DIST!$C$1:$AAJ$508,ROW('NAV plus Dist'!CM104)+1,FALSE)</f>
        <v>0</v>
      </c>
      <c r="CN105" s="144">
        <f>HLOOKUP(CN$2,NAV!$B$2:$AAA$509,ROW(CN104),)+HLOOKUP(CN$2,DIST!$C$1:$AAJ$508,ROW('NAV plus Dist'!CN104)+1,FALSE)</f>
        <v>0</v>
      </c>
      <c r="CO105" s="144">
        <f>HLOOKUP(CO$2,NAV!$B$2:$AAA$509,ROW(CO104),)+HLOOKUP(CO$2,DIST!$C$1:$AAJ$508,ROW('NAV plus Dist'!CO104)+1,FALSE)</f>
        <v>0</v>
      </c>
      <c r="CP105" s="144">
        <f>HLOOKUP(CP$2,NAV!$B$2:$AAA$509,ROW(CP104),)+HLOOKUP(CP$2,DIST!$C$1:$AAJ$508,ROW('NAV plus Dist'!CP104)+1,FALSE)</f>
        <v>0</v>
      </c>
      <c r="CQ105" s="144">
        <f>HLOOKUP(CQ$2,NAV!$B$2:$AAA$509,ROW(CQ104),)+HLOOKUP(CQ$2,DIST!$C$1:$AAJ$508,ROW('NAV plus Dist'!CQ104)+1,FALSE)</f>
        <v>0</v>
      </c>
      <c r="CR105" s="144">
        <f>HLOOKUP(CR$2,NAV!$B$2:$AAA$509,ROW(CR104),)+HLOOKUP(CR$2,DIST!$C$1:$AAJ$508,ROW('NAV plus Dist'!CR104)+1,FALSE)</f>
        <v>0</v>
      </c>
      <c r="CS105" s="144">
        <f>HLOOKUP(CS$2,NAV!$B$2:$AAA$509,ROW(CS104),)+HLOOKUP(CS$2,DIST!$C$1:$AAJ$508,ROW('NAV plus Dist'!CS104)+1,FALSE)</f>
        <v>0</v>
      </c>
      <c r="CT105" s="144">
        <f>HLOOKUP(CT$2,NAV!$B$2:$AAA$509,ROW(CT104),)+HLOOKUP(CT$2,DIST!$C$1:$AAJ$508,ROW('NAV plus Dist'!CT104)+1,FALSE)</f>
        <v>0</v>
      </c>
      <c r="CU105" s="144">
        <f>HLOOKUP(CU$2,NAV!$B$2:$AAA$509,ROW(CU104),)+HLOOKUP(CU$2,DIST!$C$1:$AAJ$508,ROW('NAV plus Dist'!CU104)+1,FALSE)</f>
        <v>0</v>
      </c>
      <c r="CV105" s="144">
        <f>HLOOKUP(CV$2,NAV!$B$2:$AAA$509,ROW(CV104),)+HLOOKUP(CV$2,DIST!$C$1:$AAJ$508,ROW('NAV plus Dist'!CV104)+1,FALSE)</f>
        <v>0</v>
      </c>
      <c r="CW105" s="144">
        <f>HLOOKUP(CW$2,NAV!$B$2:$AAA$509,ROW(CW104),)+HLOOKUP(CW$2,DIST!$C$1:$AAJ$508,ROW('NAV plus Dist'!CW104)+1,FALSE)</f>
        <v>0</v>
      </c>
      <c r="CX105" s="144">
        <f>HLOOKUP(CX$2,NAV!$B$2:$AAA$509,ROW(CX104),)+HLOOKUP(CX$2,DIST!$C$1:$AAJ$508,ROW('NAV plus Dist'!CX104)+1,FALSE)</f>
        <v>0</v>
      </c>
      <c r="CY105" s="144">
        <f>HLOOKUP(CY$2,NAV!$B$2:$AAA$509,ROW(CY104),)+HLOOKUP(CY$2,DIST!$C$1:$AAJ$508,ROW('NAV plus Dist'!CY104)+1,FALSE)</f>
        <v>0</v>
      </c>
      <c r="CZ105" s="144">
        <f>HLOOKUP(CZ$2,NAV!$B$2:$AAA$509,ROW(CZ104),)+HLOOKUP(CZ$2,DIST!$C$1:$AAJ$508,ROW('NAV plus Dist'!CZ104)+1,FALSE)</f>
        <v>0</v>
      </c>
      <c r="DA105" s="144">
        <f>HLOOKUP(DA$2,NAV!$B$2:$AAA$509,ROW(DA104),)+HLOOKUP(DA$2,DIST!$C$1:$AAJ$508,ROW('NAV plus Dist'!DA104)+1,FALSE)</f>
        <v>0</v>
      </c>
      <c r="DB105" s="144">
        <f>HLOOKUP(DB$2,NAV!$B$2:$AAA$509,ROW(DB104),)+HLOOKUP(DB$2,DIST!$C$1:$AAJ$508,ROW('NAV plus Dist'!DB104)+1,FALSE)</f>
        <v>0</v>
      </c>
      <c r="DC105" s="144">
        <f>HLOOKUP(DC$2,NAV!$B$2:$AAA$509,ROW(DC104),)+HLOOKUP(DC$2,DIST!$C$1:$AAJ$508,ROW('NAV plus Dist'!DC104)+1,FALSE)</f>
        <v>0</v>
      </c>
      <c r="DD105" s="144">
        <f>HLOOKUP(DD$2,NAV!$B$2:$AAA$509,ROW(DD104),)+HLOOKUP(DD$2,DIST!$C$1:$AAJ$508,ROW('NAV plus Dist'!DD104)+1,FALSE)</f>
        <v>0</v>
      </c>
      <c r="DE105" s="144">
        <f>HLOOKUP(DE$2,NAV!$B$2:$AAA$509,ROW(DE104),)+HLOOKUP(DE$2,DIST!$C$1:$AAJ$508,ROW('NAV plus Dist'!DE104)+1,FALSE)</f>
        <v>0</v>
      </c>
      <c r="DF105" s="144">
        <f>HLOOKUP(DF$2,NAV!$B$2:$AAA$509,ROW(DF104),)+HLOOKUP(DF$2,DIST!$C$1:$AAJ$508,ROW('NAV plus Dist'!DF104)+1,FALSE)</f>
        <v>0</v>
      </c>
      <c r="DG105" s="144">
        <f>HLOOKUP(DG$2,NAV!$B$2:$AAA$509,ROW(DG104),)+HLOOKUP(DG$2,DIST!$C$1:$AAJ$508,ROW('NAV plus Dist'!DG104)+1,FALSE)</f>
        <v>0</v>
      </c>
      <c r="DH105" s="144">
        <f>HLOOKUP(DH$2,NAV!$B$2:$AAA$509,ROW(DH104),)+HLOOKUP(DH$2,DIST!$C$1:$AAJ$508,ROW('NAV plus Dist'!DH104)+1,FALSE)</f>
        <v>0</v>
      </c>
    </row>
    <row r="106" spans="1:112">
      <c r="A106" s="94">
        <f t="shared" si="76"/>
        <v>93</v>
      </c>
      <c r="B106" s="148">
        <f t="shared" si="77"/>
        <v>43220</v>
      </c>
      <c r="C106" s="144">
        <f>HLOOKUP(C$2,NAV!$B$2:$CH$509,ROW(C105),)+HLOOKUP(C$2,DIST!$C$1:$CI$508,ROW('NAV plus Dist'!C105)+1,FALSE)</f>
        <v>10.139699999999999</v>
      </c>
      <c r="D106" s="144">
        <f>HLOOKUP(D$2,NAV!$B$2:$CH$509,ROW(D105),)+HLOOKUP(D$2,DIST!$C$1:$CI$508,ROW('NAV plus Dist'!D105)+1,FALSE)</f>
        <v>0</v>
      </c>
      <c r="E106" s="144">
        <f>HLOOKUP(E$2,NAV!$B$2:$CH$509,ROW(E105),)+HLOOKUP(E$2,DIST!$C$1:$CI$508,ROW('NAV plus Dist'!E105)+1,FALSE)</f>
        <v>10.015084587662498</v>
      </c>
      <c r="F106" s="144">
        <f>HLOOKUP(F$2,NAV!$B$2:$CH$509,ROW(F105),)+HLOOKUP(F$2,DIST!$C$1:$CI$508,ROW('NAV plus Dist'!F105)+1,FALSE)</f>
        <v>0</v>
      </c>
      <c r="G106" s="144">
        <f>HLOOKUP(G$2,NAV!$B$2:$CH$509,ROW(G105),)+HLOOKUP(G$2,DIST!$C$1:$CI$508,ROW('NAV plus Dist'!G105)+1,FALSE)</f>
        <v>0</v>
      </c>
      <c r="H106" s="144">
        <f>HLOOKUP(H$2,NAV!$B$2:$CH$509,ROW(H105),)+HLOOKUP(H$2,DIST!$C$1:$CI$508,ROW('NAV plus Dist'!H105)+1,FALSE)</f>
        <v>0</v>
      </c>
      <c r="I106" s="144">
        <f>HLOOKUP(I$2,NAV!$B$2:$CH$509,ROW(I105),)+HLOOKUP(I$2,DIST!$C$1:$CI$508,ROW('NAV plus Dist'!I105)+1,FALSE)</f>
        <v>0</v>
      </c>
      <c r="J106" s="144">
        <f>HLOOKUP(J$2,NAV!$B$2:$CH$509,ROW(J105),)+HLOOKUP(J$2,DIST!$C$1:$CI$508,ROW('NAV plus Dist'!J105)+1,FALSE)</f>
        <v>0</v>
      </c>
      <c r="K106" s="144">
        <f>HLOOKUP(K$2,NAV!$B$2:$CH$509,ROW(K105),)+HLOOKUP(K$2,DIST!$C$1:$CI$508,ROW('NAV plus Dist'!K105)+1,FALSE)</f>
        <v>0</v>
      </c>
      <c r="L106" s="144">
        <f>HLOOKUP(L$2,NAV!$B$2:$CH$509,ROW(L105),)+HLOOKUP(L$2,DIST!$C$1:$CI$508,ROW('NAV plus Dist'!L105)+1,FALSE)</f>
        <v>0</v>
      </c>
      <c r="M106" s="144">
        <f>HLOOKUP(M$2,NAV!$B$2:$CH$509,ROW(M105),)+HLOOKUP(M$2,DIST!$C$1:$CI$508,ROW('NAV plus Dist'!M105)+1,FALSE)</f>
        <v>0</v>
      </c>
      <c r="N106" s="144">
        <f>HLOOKUP(N$2,NAV!$B$2:$CH$509,ROW(N105),)+HLOOKUP(N$2,DIST!$C$1:$CI$508,ROW('NAV plus Dist'!N105)+1,FALSE)</f>
        <v>0</v>
      </c>
      <c r="O106" s="144">
        <f>HLOOKUP(O$2,NAV!$B$2:$CH$509,ROW(O105),)+HLOOKUP(O$2,DIST!$C$1:$CI$508,ROW('NAV plus Dist'!O105)+1,FALSE)</f>
        <v>5.4653999999999998</v>
      </c>
      <c r="P106" s="144">
        <f>HLOOKUP(P$2,NAV!$B$2:$CH$509,ROW(P105),)+HLOOKUP(P$2,DIST!$C$1:$CI$508,ROW('NAV plus Dist'!P105)+1,FALSE)</f>
        <v>5.8338925084874997</v>
      </c>
      <c r="Q106" s="144">
        <f>HLOOKUP(Q$2,NAV!$B$2:$CH$509,ROW(Q105),)+HLOOKUP(Q$2,DIST!$C$1:$CI$508,ROW('NAV plus Dist'!Q105)+1,FALSE)</f>
        <v>13.8177</v>
      </c>
      <c r="R106" s="144">
        <f>HLOOKUP(R$2,NAV!$B$2:$CH$509,ROW(R105),)+HLOOKUP(R$2,DIST!$C$1:$CI$508,ROW('NAV plus Dist'!R105)+1,FALSE)</f>
        <v>13.8177</v>
      </c>
      <c r="S106" s="144">
        <f>HLOOKUP(S$2,NAV!$B$2:$CH$509,ROW(S105),)+HLOOKUP(S$2,DIST!$C$1:$CI$508,ROW('NAV plus Dist'!S105)+1,FALSE)</f>
        <v>12.9754</v>
      </c>
      <c r="T106" s="144">
        <f>HLOOKUP(T$2,NAV!$B$2:$CH$509,ROW(T105),)+HLOOKUP(T$2,DIST!$C$1:$CI$508,ROW('NAV plus Dist'!T105)+1,FALSE)</f>
        <v>14.462899999999999</v>
      </c>
      <c r="U106" s="144">
        <f>HLOOKUP(U$2,NAV!$B$2:$CH$509,ROW(U105),)+HLOOKUP(U$2,DIST!$C$1:$CI$508,ROW('NAV plus Dist'!U105)+1,FALSE)</f>
        <v>14.2615</v>
      </c>
      <c r="V106" s="144">
        <f>HLOOKUP(V$2,NAV!$B$2:$CH$509,ROW(V105),)+HLOOKUP(V$2,DIST!$C$1:$CI$508,ROW('NAV plus Dist'!V105)+1,FALSE)</f>
        <v>12.2911</v>
      </c>
      <c r="W106" s="144">
        <f>HLOOKUP(W$2,NAV!$B$2:$CH$509,ROW(W105),)+HLOOKUP(W$2,DIST!$C$1:$CI$508,ROW('NAV plus Dist'!W105)+1,FALSE)</f>
        <v>12.2911</v>
      </c>
      <c r="X106" s="144">
        <f>HLOOKUP(X$2,NAV!$B$2:$CH$509,ROW(X105),)+HLOOKUP(X$2,DIST!$C$1:$CI$508,ROW('NAV plus Dist'!X105)+1,FALSE)</f>
        <v>12.2758</v>
      </c>
      <c r="Y106" s="144">
        <f>HLOOKUP(Y$2,NAV!$B$2:$CH$509,ROW(Y105),)+HLOOKUP(Y$2,DIST!$C$1:$CI$508,ROW('NAV plus Dist'!Y105)+1,FALSE)</f>
        <v>13.546200000000001</v>
      </c>
      <c r="Z106" s="144">
        <f>HLOOKUP(Z$2,NAV!$B$2:$CH$509,ROW(Z105),)+HLOOKUP(Z$2,DIST!$C$1:$CI$508,ROW('NAV plus Dist'!Z105)+1,FALSE)</f>
        <v>12.816600000000001</v>
      </c>
      <c r="AA106" s="144">
        <f>HLOOKUP(AA$2,NAV!$B$2:$CH$509,ROW(AA105),)+HLOOKUP(AA$2,DIST!$C$1:$CI$508,ROW('NAV plus Dist'!AA105)+1,FALSE)</f>
        <v>9.0863999999999994</v>
      </c>
      <c r="AB106" s="144">
        <f>HLOOKUP(AB$2,NAV!$B$2:$CH$509,ROW(AB105),)+HLOOKUP(AB$2,DIST!$C$1:$CI$508,ROW('NAV plus Dist'!AB105)+1,FALSE)</f>
        <v>0</v>
      </c>
      <c r="AC106" s="144">
        <f>HLOOKUP(AC$2,NAV!$B$2:$CH$509,ROW(AC105),)+HLOOKUP(AC$2,DIST!$C$1:$CI$508,ROW('NAV plus Dist'!AC105)+1,FALSE)</f>
        <v>9.3792126775749995</v>
      </c>
      <c r="AD106" s="144">
        <f>HLOOKUP(AD$2,NAV!$B$2:$CH$509,ROW(AD105),)+HLOOKUP(AD$2,DIST!$C$1:$CI$508,ROW('NAV plus Dist'!AD105)+1,FALSE)</f>
        <v>0</v>
      </c>
      <c r="AE106" s="144">
        <f>HLOOKUP(AE$2,NAV!$B$2:$CH$509,ROW(AE105),)+HLOOKUP(AE$2,DIST!$C$1:$CI$508,ROW('NAV plus Dist'!AE105)+1,FALSE)</f>
        <v>9.5615000000000006</v>
      </c>
      <c r="AF106" s="144">
        <f>HLOOKUP(AF$2,NAV!$B$2:$CH$509,ROW(AF105),)+HLOOKUP(AF$2,DIST!$C$1:$CI$508,ROW('NAV plus Dist'!AF105)+1,FALSE)</f>
        <v>8.0606999999999989</v>
      </c>
      <c r="AG106" s="144">
        <f>HLOOKUP(AG$2,NAV!$B$2:$CH$509,ROW(AG105),)+HLOOKUP(AG$2,DIST!$C$1:$CI$508,ROW('NAV plus Dist'!AG105)+1,FALSE)</f>
        <v>0</v>
      </c>
      <c r="AH106" s="144">
        <f>HLOOKUP(AH$2,NAV!$B$2:$CH$509,ROW(AH105),)+HLOOKUP(AH$2,DIST!$C$1:$CI$508,ROW('NAV plus Dist'!AH105)+1,FALSE)</f>
        <v>8.0342000000000002</v>
      </c>
      <c r="AI106" s="144">
        <f>HLOOKUP(AI$2,NAV!$B$2:$CH$509,ROW(AI105),)+HLOOKUP(AI$2,DIST!$C$1:$CI$508,ROW('NAV plus Dist'!AI105)+1,FALSE)</f>
        <v>8.9273000000000007</v>
      </c>
      <c r="AJ106" s="144">
        <f>HLOOKUP(AJ$2,NAV!$B$2:$CH$509,ROW(AJ105),)+HLOOKUP(AJ$2,DIST!$C$1:$CI$508,ROW('NAV plus Dist'!AJ105)+1,FALSE)</f>
        <v>0</v>
      </c>
      <c r="AK106" s="144">
        <f>HLOOKUP(AK$2,NAV!$B$2:$CH$509,ROW(AK105),)+HLOOKUP(AK$2,DIST!$C$1:$CI$508,ROW('NAV plus Dist'!AK105)+1,FALSE)</f>
        <v>18.372800000000002</v>
      </c>
      <c r="AL106" s="144">
        <f>HLOOKUP(AL$2,NAV!$B$2:$CH$509,ROW(AL105),)+HLOOKUP(AL$2,DIST!$C$1:$CI$508,ROW('NAV plus Dist'!AL105)+1,FALSE)</f>
        <v>18.2746</v>
      </c>
      <c r="AM106" s="144">
        <f>HLOOKUP(AM$2,NAV!$B$2:$CH$509,ROW(AM105),)+HLOOKUP(AM$2,DIST!$C$1:$CI$508,ROW('NAV plus Dist'!AM105)+1,FALSE)</f>
        <v>0</v>
      </c>
      <c r="AN106" s="144">
        <f>HLOOKUP(AN$2,NAV!$B$2:$CH$509,ROW(AN105),)+HLOOKUP(AN$2,DIST!$C$1:$CI$508,ROW('NAV plus Dist'!AN105)+1,FALSE)</f>
        <v>0</v>
      </c>
      <c r="AO106" s="144">
        <f>HLOOKUP(AO$2,NAV!$B$2:$CH$509,ROW(AO105),)+HLOOKUP(AO$2,DIST!$C$1:$CI$508,ROW('NAV plus Dist'!AO105)+1,FALSE)</f>
        <v>0</v>
      </c>
      <c r="AP106" s="144">
        <f>HLOOKUP(AP$2,NAV!$B$2:$CH$509,ROW(AP105),)+HLOOKUP(AP$2,DIST!$C$1:$CI$508,ROW('NAV plus Dist'!AP105)+1,FALSE)</f>
        <v>0</v>
      </c>
      <c r="AQ106" s="144">
        <f>HLOOKUP(AQ$2,NAV!$B$2:$CH$509,ROW(AQ105),)+HLOOKUP(AQ$2,DIST!$C$1:$CI$508,ROW('NAV plus Dist'!AQ105)+1,FALSE)</f>
        <v>0</v>
      </c>
      <c r="AR106" s="144">
        <f>HLOOKUP(AR$2,NAV!$B$2:$CH$509,ROW(AR105),)+HLOOKUP(AR$2,DIST!$C$1:$CI$508,ROW('NAV plus Dist'!AR105)+1,FALSE)</f>
        <v>0</v>
      </c>
      <c r="AS106" s="144">
        <f>HLOOKUP(AS$2,NAV!$B$2:$CH$509,ROW(AS105),)+HLOOKUP(AS$2,DIST!$C$1:$CI$508,ROW('NAV plus Dist'!AS105)+1,FALSE)</f>
        <v>0</v>
      </c>
      <c r="AT106" s="144">
        <f>HLOOKUP(AT$2,NAV!$B$2:$CH$509,ROW(AT105),)+HLOOKUP(AT$2,DIST!$C$1:$CI$508,ROW('NAV plus Dist'!AT105)+1,FALSE)</f>
        <v>23.065700000000003</v>
      </c>
      <c r="AU106" s="144">
        <f>HLOOKUP(AU$2,NAV!$B$2:$CH$509,ROW(AU105),)+HLOOKUP(AU$2,DIST!$C$1:$CI$508,ROW('NAV plus Dist'!AU105)+1,FALSE)</f>
        <v>10</v>
      </c>
      <c r="AV106" s="144">
        <f>HLOOKUP(AV$2,NAV!$B$2:$CH$509,ROW(AV105),)+HLOOKUP(AV$2,DIST!$C$1:$CI$508,ROW('NAV plus Dist'!AV105)+1,FALSE)</f>
        <v>13.0657</v>
      </c>
      <c r="AW106" s="144">
        <f>HLOOKUP(AW$2,NAV!$B$2:$CH$509,ROW(AW105),)+HLOOKUP(AW$2,DIST!$C$1:$CI$508,ROW('NAV plus Dist'!AW105)+1,FALSE)</f>
        <v>0</v>
      </c>
      <c r="AX106" s="144">
        <f>HLOOKUP(AX$2,NAV!$B$2:$CH$509,ROW(AX105),)+HLOOKUP(AX$2,DIST!$C$1:$CI$508,ROW('NAV plus Dist'!AX105)+1,FALSE)</f>
        <v>0</v>
      </c>
      <c r="AY106" s="144">
        <f>HLOOKUP(AY$2,NAV!$B$2:$CH$509,ROW(AY105),)+HLOOKUP(AY$2,DIST!$C$1:$CI$508,ROW('NAV plus Dist'!AY105)+1,FALSE)</f>
        <v>0</v>
      </c>
      <c r="AZ106" s="144">
        <f>HLOOKUP(AZ$2,NAV!$B$2:$CH$509,ROW(AZ105),)+HLOOKUP(AZ$2,DIST!$C$1:$CI$508,ROW('NAV plus Dist'!AZ105)+1,FALSE)</f>
        <v>0</v>
      </c>
      <c r="BA106" s="144">
        <f>HLOOKUP(BA$2,NAV!$B$2:$CH$509,ROW(BA105),)+HLOOKUP(BA$2,DIST!$C$1:$CI$508,ROW('NAV plus Dist'!BA105)+1,FALSE)</f>
        <v>0</v>
      </c>
      <c r="BB106" s="144">
        <f>HLOOKUP(BB$2,NAV!$B$2:$CH$509,ROW(BB105),)+HLOOKUP(BB$2,DIST!$C$1:$CI$508,ROW('NAV plus Dist'!BB105)+1,FALSE)</f>
        <v>0</v>
      </c>
      <c r="BC106" s="144">
        <f>HLOOKUP(BC$2,NAV!$B$2:$CH$509,ROW(BC105),)+HLOOKUP(BC$2,DIST!$C$1:$CI$508,ROW('NAV plus Dist'!BC105)+1,FALSE)</f>
        <v>0</v>
      </c>
      <c r="BD106" s="144">
        <f>HLOOKUP(BD$2,NAV!$B$2:$CH$509,ROW(BD105),)+HLOOKUP(BD$2,DIST!$C$1:$CI$508,ROW('NAV plus Dist'!BD105)+1,FALSE)</f>
        <v>0</v>
      </c>
      <c r="BE106" s="144">
        <f>HLOOKUP(BE$2,NAV!$B$2:$CH$509,ROW(BE105),)+HLOOKUP(BE$2,DIST!$C$1:$CI$508,ROW('NAV plus Dist'!BE105)+1,FALSE)</f>
        <v>0</v>
      </c>
      <c r="BF106" s="144">
        <f>HLOOKUP(BF$2,NAV!$B$2:$CH$509,ROW(BF105),)+HLOOKUP(BF$2,DIST!$C$1:$CI$508,ROW('NAV plus Dist'!BF105)+1,FALSE)</f>
        <v>0</v>
      </c>
      <c r="BG106" s="144">
        <f>HLOOKUP(BG$2,NAV!$B$2:$CH$509,ROW(BG105),)+HLOOKUP(BG$2,DIST!$C$1:$CI$508,ROW('NAV plus Dist'!BG105)+1,FALSE)</f>
        <v>0</v>
      </c>
      <c r="BH106" s="144">
        <f>HLOOKUP(BH$2,NAV!$B$2:$CH$509,ROW(BH105),)+HLOOKUP(BH$2,DIST!$C$1:$CI$508,ROW('NAV plus Dist'!BH105)+1,FALSE)</f>
        <v>0</v>
      </c>
      <c r="BI106" s="144">
        <f>HLOOKUP(BI$2,NAV!$B$2:$CH$509,ROW(BI105),)+HLOOKUP(BI$2,DIST!$C$1:$CI$508,ROW('NAV plus Dist'!BI105)+1,FALSE)</f>
        <v>0</v>
      </c>
      <c r="BJ106" s="144">
        <f>HLOOKUP(BJ$2,NAV!$B$2:$CH$509,ROW(BJ105),)+HLOOKUP(BJ$2,DIST!$C$1:$CI$508,ROW('NAV plus Dist'!BJ105)+1,FALSE)</f>
        <v>0</v>
      </c>
      <c r="BK106" s="144">
        <f>HLOOKUP(BK$2,NAV!$B$2:$CH$509,ROW(BK105),)+HLOOKUP(BK$2,DIST!$C$1:$CI$508,ROW('NAV plus Dist'!BK105)+1,FALSE)</f>
        <v>0</v>
      </c>
      <c r="BL106" s="144">
        <f>HLOOKUP(BL$2,NAV!$B$2:$CH$509,ROW(BL105),)+HLOOKUP(BL$2,DIST!$C$1:$CI$508,ROW('NAV plus Dist'!BL105)+1,FALSE)</f>
        <v>0</v>
      </c>
      <c r="BM106" s="144">
        <f>HLOOKUP(BM$2,NAV!$B$2:$CH$509,ROW(BM105),)+HLOOKUP(BM$2,DIST!$C$1:$CI$508,ROW('NAV plus Dist'!BM105)+1,FALSE)</f>
        <v>0</v>
      </c>
      <c r="BN106" s="144">
        <f>HLOOKUP(BN$2,NAV!$B$2:$CH$509,ROW(BN105),)+HLOOKUP(BN$2,DIST!$C$1:$CI$508,ROW('NAV plus Dist'!BN105)+1,FALSE)</f>
        <v>0</v>
      </c>
      <c r="BO106" s="144">
        <f>HLOOKUP(BO$2,NAV!$B$2:$CH$509,ROW(BO105),)+HLOOKUP(BO$2,DIST!$C$1:$CI$508,ROW('NAV plus Dist'!BO105)+1,FALSE)</f>
        <v>0</v>
      </c>
      <c r="BP106" s="144">
        <f>HLOOKUP(BP$2,NAV!$B$2:$CH$509,ROW(BP105),)+HLOOKUP(BP$2,DIST!$C$1:$CI$508,ROW('NAV plus Dist'!BP105)+1,FALSE)</f>
        <v>0</v>
      </c>
      <c r="BQ106" s="144">
        <f>HLOOKUP(BQ$2,NAV!$B$2:$CH$509,ROW(BQ105),)+HLOOKUP(BQ$2,DIST!$C$1:$CI$508,ROW('NAV plus Dist'!BQ105)+1,FALSE)</f>
        <v>0</v>
      </c>
      <c r="BR106" s="144">
        <f>HLOOKUP(BR$2,NAV!$B$2:$CH$509,ROW(BR105),)+HLOOKUP(BR$2,DIST!$C$1:$CI$508,ROW('NAV plus Dist'!BR105)+1,FALSE)</f>
        <v>0</v>
      </c>
      <c r="BS106" s="144">
        <f>HLOOKUP(BS$2,NAV!$B$2:$CH$509,ROW(BS105),)+HLOOKUP(BS$2,DIST!$C$1:$CI$508,ROW('NAV plus Dist'!BS105)+1,FALSE)</f>
        <v>0</v>
      </c>
      <c r="BT106" s="144">
        <f>HLOOKUP(BT$2,NAV!$B$2:$CH$509,ROW(BT105),)+HLOOKUP(BT$2,DIST!$C$1:$CI$508,ROW('NAV plus Dist'!BT105)+1,FALSE)</f>
        <v>0</v>
      </c>
      <c r="BU106" s="144">
        <f>HLOOKUP(BU$2,NAV!$B$2:$CH$509,ROW(BU105),)+HLOOKUP(BU$2,DIST!$C$1:$CI$508,ROW('NAV plus Dist'!BU105)+1,FALSE)</f>
        <v>0</v>
      </c>
      <c r="BV106" s="144">
        <f>HLOOKUP(BV$2,NAV!$B$2:$CH$509,ROW(BV105),)+HLOOKUP(BV$2,DIST!$C$1:$CI$508,ROW('NAV plus Dist'!BV105)+1,FALSE)</f>
        <v>0</v>
      </c>
      <c r="BW106" s="144">
        <f>HLOOKUP(BW$2,NAV!$B$2:$CH$509,ROW(BW105),)+HLOOKUP(BW$2,DIST!$C$1:$CI$508,ROW('NAV plus Dist'!BW105)+1,FALSE)</f>
        <v>0</v>
      </c>
      <c r="BX106" s="144">
        <f>HLOOKUP(BX$2,NAV!$B$2:$CH$509,ROW(BX105),)+HLOOKUP(BX$2,DIST!$C$1:$CI$508,ROW('NAV plus Dist'!BX105)+1,FALSE)</f>
        <v>0</v>
      </c>
      <c r="BY106" s="144">
        <f>HLOOKUP(BY$2,NAV!$B$2:$CH$509,ROW(BY105),)+HLOOKUP(BY$2,DIST!$C$1:$CI$508,ROW('NAV plus Dist'!BY105)+1,FALSE)</f>
        <v>0</v>
      </c>
      <c r="BZ106" s="144">
        <f>HLOOKUP(BZ$2,NAV!$B$2:$CH$509,ROW(BZ105),)+HLOOKUP(BZ$2,DIST!$C$1:$CI$508,ROW('NAV plus Dist'!BZ105)+1,FALSE)</f>
        <v>0</v>
      </c>
      <c r="CA106" s="144">
        <f>HLOOKUP(CA$2,NAV!$B$2:$CH$509,ROW(CA105),)+HLOOKUP(CA$2,DIST!$C$1:$CI$508,ROW('NAV plus Dist'!CA105)+1,FALSE)</f>
        <v>0</v>
      </c>
      <c r="CB106" s="144">
        <f>HLOOKUP(CB$2,NAV!$B$2:$CH$509,ROW(CB105),)+HLOOKUP(CB$2,DIST!$C$1:$CI$508,ROW('NAV plus Dist'!CB105)+1,FALSE)</f>
        <v>0</v>
      </c>
      <c r="CC106" s="144">
        <f>HLOOKUP(CC$2,NAV!$B$2:$CH$509,ROW(CC105),)+HLOOKUP(CC$2,DIST!$C$1:$CI$508,ROW('NAV plus Dist'!CC105)+1,FALSE)</f>
        <v>0</v>
      </c>
      <c r="CD106" s="144">
        <f>HLOOKUP(CD$2,NAV!$B$2:$CH$509,ROW(CD105),)+HLOOKUP(CD$2,DIST!$C$1:$CI$508,ROW('NAV plus Dist'!CD105)+1,FALSE)</f>
        <v>0</v>
      </c>
      <c r="CE106" s="144">
        <f>HLOOKUP(CE$2,NAV!$B$2:$CH$509,ROW(CE105),)+HLOOKUP(CE$2,DIST!$C$1:$CI$508,ROW('NAV plus Dist'!CE105)+1,FALSE)</f>
        <v>0</v>
      </c>
      <c r="CF106" s="144">
        <f>HLOOKUP(CF$2,NAV!$B$2:$CH$509,ROW(CF105),)+HLOOKUP(CF$2,DIST!$C$1:$CI$508,ROW('NAV plus Dist'!CF105)+1,FALSE)</f>
        <v>0</v>
      </c>
      <c r="CG106" s="144">
        <f>HLOOKUP(CG$2,NAV!$B$2:$CH$509,ROW(CG105),)+HLOOKUP(CG$2,DIST!$C$1:$CI$508,ROW('NAV plus Dist'!CG105)+1,FALSE)</f>
        <v>0</v>
      </c>
      <c r="CH106" s="144">
        <f>HLOOKUP(CH$2,NAV!$B$2:$CH$509,ROW(CH105),)+HLOOKUP(CH$2,DIST!$C$1:$CI$508,ROW('NAV plus Dist'!CH105)+1,FALSE)</f>
        <v>0</v>
      </c>
      <c r="CI106" s="144">
        <f>HLOOKUP(CI$2,NAV!$B$2:$CH$509,ROW(CI105),)+HLOOKUP(CI$2,DIST!$C$1:$CI$508,ROW('NAV plus Dist'!CI105)+1,FALSE)</f>
        <v>0</v>
      </c>
      <c r="CJ106" s="144">
        <f>HLOOKUP(CJ$2,NAV!$B$2:$AAA$509,ROW(CJ105),)+HLOOKUP(CJ$2,DIST!$C$1:$AAJ$508,ROW('NAV plus Dist'!CJ105)+1,FALSE)</f>
        <v>0</v>
      </c>
      <c r="CK106" s="144">
        <f>HLOOKUP(CK$2,NAV!$B$2:$AAA$509,ROW(CK105),)+HLOOKUP(CK$2,DIST!$C$1:$AAJ$508,ROW('NAV plus Dist'!CK105)+1,FALSE)</f>
        <v>0</v>
      </c>
      <c r="CL106" s="144">
        <f>HLOOKUP(CL$2,NAV!$B$2:$AAA$509,ROW(CL105),)+HLOOKUP(CL$2,DIST!$C$1:$AAJ$508,ROW('NAV plus Dist'!CL105)+1,FALSE)</f>
        <v>0</v>
      </c>
      <c r="CM106" s="144">
        <f>HLOOKUP(CM$2,NAV!$B$2:$AAA$509,ROW(CM105),)+HLOOKUP(CM$2,DIST!$C$1:$AAJ$508,ROW('NAV plus Dist'!CM105)+1,FALSE)</f>
        <v>0</v>
      </c>
      <c r="CN106" s="144">
        <f>HLOOKUP(CN$2,NAV!$B$2:$AAA$509,ROW(CN105),)+HLOOKUP(CN$2,DIST!$C$1:$AAJ$508,ROW('NAV plus Dist'!CN105)+1,FALSE)</f>
        <v>0</v>
      </c>
      <c r="CO106" s="144">
        <f>HLOOKUP(CO$2,NAV!$B$2:$AAA$509,ROW(CO105),)+HLOOKUP(CO$2,DIST!$C$1:$AAJ$508,ROW('NAV plus Dist'!CO105)+1,FALSE)</f>
        <v>0</v>
      </c>
      <c r="CP106" s="144">
        <f>HLOOKUP(CP$2,NAV!$B$2:$AAA$509,ROW(CP105),)+HLOOKUP(CP$2,DIST!$C$1:$AAJ$508,ROW('NAV plus Dist'!CP105)+1,FALSE)</f>
        <v>0</v>
      </c>
      <c r="CQ106" s="144">
        <f>HLOOKUP(CQ$2,NAV!$B$2:$AAA$509,ROW(CQ105),)+HLOOKUP(CQ$2,DIST!$C$1:$AAJ$508,ROW('NAV plus Dist'!CQ105)+1,FALSE)</f>
        <v>0</v>
      </c>
      <c r="CR106" s="144">
        <f>HLOOKUP(CR$2,NAV!$B$2:$AAA$509,ROW(CR105),)+HLOOKUP(CR$2,DIST!$C$1:$AAJ$508,ROW('NAV plus Dist'!CR105)+1,FALSE)</f>
        <v>0</v>
      </c>
      <c r="CS106" s="144">
        <f>HLOOKUP(CS$2,NAV!$B$2:$AAA$509,ROW(CS105),)+HLOOKUP(CS$2,DIST!$C$1:$AAJ$508,ROW('NAV plus Dist'!CS105)+1,FALSE)</f>
        <v>0</v>
      </c>
      <c r="CT106" s="144">
        <f>HLOOKUP(CT$2,NAV!$B$2:$AAA$509,ROW(CT105),)+HLOOKUP(CT$2,DIST!$C$1:$AAJ$508,ROW('NAV plus Dist'!CT105)+1,FALSE)</f>
        <v>0</v>
      </c>
      <c r="CU106" s="144">
        <f>HLOOKUP(CU$2,NAV!$B$2:$AAA$509,ROW(CU105),)+HLOOKUP(CU$2,DIST!$C$1:$AAJ$508,ROW('NAV plus Dist'!CU105)+1,FALSE)</f>
        <v>0</v>
      </c>
      <c r="CV106" s="144">
        <f>HLOOKUP(CV$2,NAV!$B$2:$AAA$509,ROW(CV105),)+HLOOKUP(CV$2,DIST!$C$1:$AAJ$508,ROW('NAV plus Dist'!CV105)+1,FALSE)</f>
        <v>0</v>
      </c>
      <c r="CW106" s="144">
        <f>HLOOKUP(CW$2,NAV!$B$2:$AAA$509,ROW(CW105),)+HLOOKUP(CW$2,DIST!$C$1:$AAJ$508,ROW('NAV plus Dist'!CW105)+1,FALSE)</f>
        <v>0</v>
      </c>
      <c r="CX106" s="144">
        <f>HLOOKUP(CX$2,NAV!$B$2:$AAA$509,ROW(CX105),)+HLOOKUP(CX$2,DIST!$C$1:$AAJ$508,ROW('NAV plus Dist'!CX105)+1,FALSE)</f>
        <v>0</v>
      </c>
      <c r="CY106" s="144">
        <f>HLOOKUP(CY$2,NAV!$B$2:$AAA$509,ROW(CY105),)+HLOOKUP(CY$2,DIST!$C$1:$AAJ$508,ROW('NAV plus Dist'!CY105)+1,FALSE)</f>
        <v>0</v>
      </c>
      <c r="CZ106" s="144">
        <f>HLOOKUP(CZ$2,NAV!$B$2:$AAA$509,ROW(CZ105),)+HLOOKUP(CZ$2,DIST!$C$1:$AAJ$508,ROW('NAV plus Dist'!CZ105)+1,FALSE)</f>
        <v>0</v>
      </c>
      <c r="DA106" s="144">
        <f>HLOOKUP(DA$2,NAV!$B$2:$AAA$509,ROW(DA105),)+HLOOKUP(DA$2,DIST!$C$1:$AAJ$508,ROW('NAV plus Dist'!DA105)+1,FALSE)</f>
        <v>0</v>
      </c>
      <c r="DB106" s="144">
        <f>HLOOKUP(DB$2,NAV!$B$2:$AAA$509,ROW(DB105),)+HLOOKUP(DB$2,DIST!$C$1:$AAJ$508,ROW('NAV plus Dist'!DB105)+1,FALSE)</f>
        <v>0</v>
      </c>
      <c r="DC106" s="144">
        <f>HLOOKUP(DC$2,NAV!$B$2:$AAA$509,ROW(DC105),)+HLOOKUP(DC$2,DIST!$C$1:$AAJ$508,ROW('NAV plus Dist'!DC105)+1,FALSE)</f>
        <v>0</v>
      </c>
      <c r="DD106" s="144">
        <f>HLOOKUP(DD$2,NAV!$B$2:$AAA$509,ROW(DD105),)+HLOOKUP(DD$2,DIST!$C$1:$AAJ$508,ROW('NAV plus Dist'!DD105)+1,FALSE)</f>
        <v>0</v>
      </c>
      <c r="DE106" s="144">
        <f>HLOOKUP(DE$2,NAV!$B$2:$AAA$509,ROW(DE105),)+HLOOKUP(DE$2,DIST!$C$1:$AAJ$508,ROW('NAV plus Dist'!DE105)+1,FALSE)</f>
        <v>0</v>
      </c>
      <c r="DF106" s="144">
        <f>HLOOKUP(DF$2,NAV!$B$2:$AAA$509,ROW(DF105),)+HLOOKUP(DF$2,DIST!$C$1:$AAJ$508,ROW('NAV plus Dist'!DF105)+1,FALSE)</f>
        <v>0</v>
      </c>
      <c r="DG106" s="144">
        <f>HLOOKUP(DG$2,NAV!$B$2:$AAA$509,ROW(DG105),)+HLOOKUP(DG$2,DIST!$C$1:$AAJ$508,ROW('NAV plus Dist'!DG105)+1,FALSE)</f>
        <v>0</v>
      </c>
      <c r="DH106" s="144">
        <f>HLOOKUP(DH$2,NAV!$B$2:$AAA$509,ROW(DH105),)+HLOOKUP(DH$2,DIST!$C$1:$AAJ$508,ROW('NAV plus Dist'!DH105)+1,FALSE)</f>
        <v>0</v>
      </c>
    </row>
    <row r="107" spans="1:112">
      <c r="A107" s="94">
        <f t="shared" si="76"/>
        <v>92</v>
      </c>
      <c r="B107" s="148">
        <f t="shared" si="77"/>
        <v>43251</v>
      </c>
      <c r="C107" s="144">
        <f>HLOOKUP(C$2,NAV!$B$2:$CH$509,ROW(C106),)+HLOOKUP(C$2,DIST!$C$1:$CI$508,ROW('NAV plus Dist'!C106)+1,FALSE)</f>
        <v>10.672199999999998</v>
      </c>
      <c r="D107" s="144">
        <f>HLOOKUP(D$2,NAV!$B$2:$CH$509,ROW(D106),)+HLOOKUP(D$2,DIST!$C$1:$CI$508,ROW('NAV plus Dist'!D106)+1,FALSE)</f>
        <v>0</v>
      </c>
      <c r="E107" s="144">
        <f>HLOOKUP(E$2,NAV!$B$2:$CH$509,ROW(E106),)+HLOOKUP(E$2,DIST!$C$1:$CI$508,ROW('NAV plus Dist'!E106)+1,FALSE)</f>
        <v>10.534599999999999</v>
      </c>
      <c r="F107" s="144">
        <f>HLOOKUP(F$2,NAV!$B$2:$CH$509,ROW(F106),)+HLOOKUP(F$2,DIST!$C$1:$CI$508,ROW('NAV plus Dist'!F106)+1,FALSE)</f>
        <v>0</v>
      </c>
      <c r="G107" s="144">
        <f>HLOOKUP(G$2,NAV!$B$2:$CH$509,ROW(G106),)+HLOOKUP(G$2,DIST!$C$1:$CI$508,ROW('NAV plus Dist'!G106)+1,FALSE)</f>
        <v>0</v>
      </c>
      <c r="H107" s="144">
        <f>HLOOKUP(H$2,NAV!$B$2:$CH$509,ROW(H106),)+HLOOKUP(H$2,DIST!$C$1:$CI$508,ROW('NAV plus Dist'!H106)+1,FALSE)</f>
        <v>0</v>
      </c>
      <c r="I107" s="144">
        <f>HLOOKUP(I$2,NAV!$B$2:$CH$509,ROW(I106),)+HLOOKUP(I$2,DIST!$C$1:$CI$508,ROW('NAV plus Dist'!I106)+1,FALSE)</f>
        <v>0</v>
      </c>
      <c r="J107" s="144">
        <f>HLOOKUP(J$2,NAV!$B$2:$CH$509,ROW(J106),)+HLOOKUP(J$2,DIST!$C$1:$CI$508,ROW('NAV plus Dist'!J106)+1,FALSE)</f>
        <v>0</v>
      </c>
      <c r="K107" s="144">
        <f>HLOOKUP(K$2,NAV!$B$2:$CH$509,ROW(K106),)+HLOOKUP(K$2,DIST!$C$1:$CI$508,ROW('NAV plus Dist'!K106)+1,FALSE)</f>
        <v>0</v>
      </c>
      <c r="L107" s="144">
        <f>HLOOKUP(L$2,NAV!$B$2:$CH$509,ROW(L106),)+HLOOKUP(L$2,DIST!$C$1:$CI$508,ROW('NAV plus Dist'!L106)+1,FALSE)</f>
        <v>0</v>
      </c>
      <c r="M107" s="144">
        <f>HLOOKUP(M$2,NAV!$B$2:$CH$509,ROW(M106),)+HLOOKUP(M$2,DIST!$C$1:$CI$508,ROW('NAV plus Dist'!M106)+1,FALSE)</f>
        <v>0</v>
      </c>
      <c r="N107" s="144">
        <f>HLOOKUP(N$2,NAV!$B$2:$CH$509,ROW(N106),)+HLOOKUP(N$2,DIST!$C$1:$CI$508,ROW('NAV plus Dist'!N106)+1,FALSE)</f>
        <v>0</v>
      </c>
      <c r="O107" s="144">
        <f>HLOOKUP(O$2,NAV!$B$2:$CH$509,ROW(O106),)+HLOOKUP(O$2,DIST!$C$1:$CI$508,ROW('NAV plus Dist'!O106)+1,FALSE)</f>
        <v>5.5311000000000003</v>
      </c>
      <c r="P107" s="144">
        <f>HLOOKUP(P$2,NAV!$B$2:$CH$509,ROW(P106),)+HLOOKUP(P$2,DIST!$C$1:$CI$508,ROW('NAV plus Dist'!P106)+1,FALSE)</f>
        <v>5.9037000000000006</v>
      </c>
      <c r="Q107" s="144">
        <f>HLOOKUP(Q$2,NAV!$B$2:$CH$509,ROW(Q106),)+HLOOKUP(Q$2,DIST!$C$1:$CI$508,ROW('NAV plus Dist'!Q106)+1,FALSE)</f>
        <v>13.9773</v>
      </c>
      <c r="R107" s="144">
        <f>HLOOKUP(R$2,NAV!$B$2:$CH$509,ROW(R106),)+HLOOKUP(R$2,DIST!$C$1:$CI$508,ROW('NAV plus Dist'!R106)+1,FALSE)</f>
        <v>13.9773</v>
      </c>
      <c r="S107" s="144">
        <f>HLOOKUP(S$2,NAV!$B$2:$CH$509,ROW(S106),)+HLOOKUP(S$2,DIST!$C$1:$CI$508,ROW('NAV plus Dist'!S106)+1,FALSE)</f>
        <v>13.110300000000001</v>
      </c>
      <c r="T107" s="144">
        <f>HLOOKUP(T$2,NAV!$B$2:$CH$509,ROW(T106),)+HLOOKUP(T$2,DIST!$C$1:$CI$508,ROW('NAV plus Dist'!T106)+1,FALSE)</f>
        <v>14.6389</v>
      </c>
      <c r="U107" s="144">
        <f>HLOOKUP(U$2,NAV!$B$2:$CH$509,ROW(U106),)+HLOOKUP(U$2,DIST!$C$1:$CI$508,ROW('NAV plus Dist'!U106)+1,FALSE)</f>
        <v>14.4306</v>
      </c>
      <c r="V107" s="144">
        <f>HLOOKUP(V$2,NAV!$B$2:$CH$509,ROW(V106),)+HLOOKUP(V$2,DIST!$C$1:$CI$508,ROW('NAV plus Dist'!V106)+1,FALSE)</f>
        <v>12.526400000000001</v>
      </c>
      <c r="W107" s="144">
        <f>HLOOKUP(W$2,NAV!$B$2:$CH$509,ROW(W106),)+HLOOKUP(W$2,DIST!$C$1:$CI$508,ROW('NAV plus Dist'!W106)+1,FALSE)</f>
        <v>12.526400000000001</v>
      </c>
      <c r="X107" s="144">
        <f>HLOOKUP(X$2,NAV!$B$2:$CH$509,ROW(X106),)+HLOOKUP(X$2,DIST!$C$1:$CI$508,ROW('NAV plus Dist'!X106)+1,FALSE)</f>
        <v>12.5077</v>
      </c>
      <c r="Y107" s="144">
        <f>HLOOKUP(Y$2,NAV!$B$2:$CH$509,ROW(Y106),)+HLOOKUP(Y$2,DIST!$C$1:$CI$508,ROW('NAV plus Dist'!Y106)+1,FALSE)</f>
        <v>13.8264</v>
      </c>
      <c r="Z107" s="144">
        <f>HLOOKUP(Z$2,NAV!$B$2:$CH$509,ROW(Z106),)+HLOOKUP(Z$2,DIST!$C$1:$CI$508,ROW('NAV plus Dist'!Z106)+1,FALSE)</f>
        <v>13.075000000000001</v>
      </c>
      <c r="AA107" s="144">
        <f>HLOOKUP(AA$2,NAV!$B$2:$CH$509,ROW(AA106),)+HLOOKUP(AA$2,DIST!$C$1:$CI$508,ROW('NAV plus Dist'!AA106)+1,FALSE)</f>
        <v>9.1481999999999992</v>
      </c>
      <c r="AB107" s="144">
        <f>HLOOKUP(AB$2,NAV!$B$2:$CH$509,ROW(AB106),)+HLOOKUP(AB$2,DIST!$C$1:$CI$508,ROW('NAV plus Dist'!AB106)+1,FALSE)</f>
        <v>0</v>
      </c>
      <c r="AC107" s="144">
        <f>HLOOKUP(AC$2,NAV!$B$2:$CH$509,ROW(AC106),)+HLOOKUP(AC$2,DIST!$C$1:$CI$508,ROW('NAV plus Dist'!AC106)+1,FALSE)</f>
        <v>9.4480000000000004</v>
      </c>
      <c r="AD107" s="144">
        <f>HLOOKUP(AD$2,NAV!$B$2:$CH$509,ROW(AD106),)+HLOOKUP(AD$2,DIST!$C$1:$CI$508,ROW('NAV plus Dist'!AD106)+1,FALSE)</f>
        <v>0</v>
      </c>
      <c r="AE107" s="144">
        <f>HLOOKUP(AE$2,NAV!$B$2:$CH$509,ROW(AE106),)+HLOOKUP(AE$2,DIST!$C$1:$CI$508,ROW('NAV plus Dist'!AE106)+1,FALSE)</f>
        <v>9.6449999999999996</v>
      </c>
      <c r="AF107" s="144">
        <f>HLOOKUP(AF$2,NAV!$B$2:$CH$509,ROW(AF106),)+HLOOKUP(AF$2,DIST!$C$1:$CI$508,ROW('NAV plus Dist'!AF106)+1,FALSE)</f>
        <v>8.0495999999999999</v>
      </c>
      <c r="AG107" s="144">
        <f>HLOOKUP(AG$2,NAV!$B$2:$CH$509,ROW(AG106),)+HLOOKUP(AG$2,DIST!$C$1:$CI$508,ROW('NAV plus Dist'!AG106)+1,FALSE)</f>
        <v>0</v>
      </c>
      <c r="AH107" s="144">
        <f>HLOOKUP(AH$2,NAV!$B$2:$CH$509,ROW(AH106),)+HLOOKUP(AH$2,DIST!$C$1:$CI$508,ROW('NAV plus Dist'!AH106)+1,FALSE)</f>
        <v>8.0261999999999993</v>
      </c>
      <c r="AI107" s="144">
        <f>HLOOKUP(AI$2,NAV!$B$2:$CH$509,ROW(AI106),)+HLOOKUP(AI$2,DIST!$C$1:$CI$508,ROW('NAV plus Dist'!AI106)+1,FALSE)</f>
        <v>8.4832999999999998</v>
      </c>
      <c r="AJ107" s="144">
        <f>HLOOKUP(AJ$2,NAV!$B$2:$CH$509,ROW(AJ106),)+HLOOKUP(AJ$2,DIST!$C$1:$CI$508,ROW('NAV plus Dist'!AJ106)+1,FALSE)</f>
        <v>0</v>
      </c>
      <c r="AK107" s="144">
        <f>HLOOKUP(AK$2,NAV!$B$2:$CH$509,ROW(AK106),)+HLOOKUP(AK$2,DIST!$C$1:$CI$508,ROW('NAV plus Dist'!AK106)+1,FALSE)</f>
        <v>18.028500000000001</v>
      </c>
      <c r="AL107" s="144">
        <f>HLOOKUP(AL$2,NAV!$B$2:$CH$509,ROW(AL106),)+HLOOKUP(AL$2,DIST!$C$1:$CI$508,ROW('NAV plus Dist'!AL106)+1,FALSE)</f>
        <v>17.942500000000003</v>
      </c>
      <c r="AM107" s="144">
        <f>HLOOKUP(AM$2,NAV!$B$2:$CH$509,ROW(AM106),)+HLOOKUP(AM$2,DIST!$C$1:$CI$508,ROW('NAV plus Dist'!AM106)+1,FALSE)</f>
        <v>0</v>
      </c>
      <c r="AN107" s="144">
        <f>HLOOKUP(AN$2,NAV!$B$2:$CH$509,ROW(AN106),)+HLOOKUP(AN$2,DIST!$C$1:$CI$508,ROW('NAV plus Dist'!AN106)+1,FALSE)</f>
        <v>0</v>
      </c>
      <c r="AO107" s="144">
        <f>HLOOKUP(AO$2,NAV!$B$2:$CH$509,ROW(AO106),)+HLOOKUP(AO$2,DIST!$C$1:$CI$508,ROW('NAV plus Dist'!AO106)+1,FALSE)</f>
        <v>0</v>
      </c>
      <c r="AP107" s="144">
        <f>HLOOKUP(AP$2,NAV!$B$2:$CH$509,ROW(AP106),)+HLOOKUP(AP$2,DIST!$C$1:$CI$508,ROW('NAV plus Dist'!AP106)+1,FALSE)</f>
        <v>0</v>
      </c>
      <c r="AQ107" s="144">
        <f>HLOOKUP(AQ$2,NAV!$B$2:$CH$509,ROW(AQ106),)+HLOOKUP(AQ$2,DIST!$C$1:$CI$508,ROW('NAV plus Dist'!AQ106)+1,FALSE)</f>
        <v>0</v>
      </c>
      <c r="AR107" s="144">
        <f>HLOOKUP(AR$2,NAV!$B$2:$CH$509,ROW(AR106),)+HLOOKUP(AR$2,DIST!$C$1:$CI$508,ROW('NAV plus Dist'!AR106)+1,FALSE)</f>
        <v>0</v>
      </c>
      <c r="AS107" s="144">
        <f>HLOOKUP(AS$2,NAV!$B$2:$CH$509,ROW(AS106),)+HLOOKUP(AS$2,DIST!$C$1:$CI$508,ROW('NAV plus Dist'!AS106)+1,FALSE)</f>
        <v>0</v>
      </c>
      <c r="AT107" s="144">
        <f>HLOOKUP(AT$2,NAV!$B$2:$CH$509,ROW(AT106),)+HLOOKUP(AT$2,DIST!$C$1:$CI$508,ROW('NAV plus Dist'!AT106)+1,FALSE)</f>
        <v>23.239700000000003</v>
      </c>
      <c r="AU107" s="144">
        <f>HLOOKUP(AU$2,NAV!$B$2:$CH$509,ROW(AU106),)+HLOOKUP(AU$2,DIST!$C$1:$CI$508,ROW('NAV plus Dist'!AU106)+1,FALSE)</f>
        <v>10</v>
      </c>
      <c r="AV107" s="144">
        <f>HLOOKUP(AV$2,NAV!$B$2:$CH$509,ROW(AV106),)+HLOOKUP(AV$2,DIST!$C$1:$CI$508,ROW('NAV plus Dist'!AV106)+1,FALSE)</f>
        <v>13.239699999999999</v>
      </c>
      <c r="AW107" s="144">
        <f>HLOOKUP(AW$2,NAV!$B$2:$CH$509,ROW(AW106),)+HLOOKUP(AW$2,DIST!$C$1:$CI$508,ROW('NAV plus Dist'!AW106)+1,FALSE)</f>
        <v>0</v>
      </c>
      <c r="AX107" s="144">
        <f>HLOOKUP(AX$2,NAV!$B$2:$CH$509,ROW(AX106),)+HLOOKUP(AX$2,DIST!$C$1:$CI$508,ROW('NAV plus Dist'!AX106)+1,FALSE)</f>
        <v>0</v>
      </c>
      <c r="AY107" s="144">
        <f>HLOOKUP(AY$2,NAV!$B$2:$CH$509,ROW(AY106),)+HLOOKUP(AY$2,DIST!$C$1:$CI$508,ROW('NAV plus Dist'!AY106)+1,FALSE)</f>
        <v>0</v>
      </c>
      <c r="AZ107" s="144">
        <f>HLOOKUP(AZ$2,NAV!$B$2:$CH$509,ROW(AZ106),)+HLOOKUP(AZ$2,DIST!$C$1:$CI$508,ROW('NAV plus Dist'!AZ106)+1,FALSE)</f>
        <v>0</v>
      </c>
      <c r="BA107" s="144">
        <f>HLOOKUP(BA$2,NAV!$B$2:$CH$509,ROW(BA106),)+HLOOKUP(BA$2,DIST!$C$1:$CI$508,ROW('NAV plus Dist'!BA106)+1,FALSE)</f>
        <v>0</v>
      </c>
      <c r="BB107" s="144">
        <f>HLOOKUP(BB$2,NAV!$B$2:$CH$509,ROW(BB106),)+HLOOKUP(BB$2,DIST!$C$1:$CI$508,ROW('NAV plus Dist'!BB106)+1,FALSE)</f>
        <v>0</v>
      </c>
      <c r="BC107" s="144">
        <f>HLOOKUP(BC$2,NAV!$B$2:$CH$509,ROW(BC106),)+HLOOKUP(BC$2,DIST!$C$1:$CI$508,ROW('NAV plus Dist'!BC106)+1,FALSE)</f>
        <v>0</v>
      </c>
      <c r="BD107" s="144">
        <f>HLOOKUP(BD$2,NAV!$B$2:$CH$509,ROW(BD106),)+HLOOKUP(BD$2,DIST!$C$1:$CI$508,ROW('NAV plus Dist'!BD106)+1,FALSE)</f>
        <v>0</v>
      </c>
      <c r="BE107" s="144">
        <f>HLOOKUP(BE$2,NAV!$B$2:$CH$509,ROW(BE106),)+HLOOKUP(BE$2,DIST!$C$1:$CI$508,ROW('NAV plus Dist'!BE106)+1,FALSE)</f>
        <v>0</v>
      </c>
      <c r="BF107" s="144">
        <f>HLOOKUP(BF$2,NAV!$B$2:$CH$509,ROW(BF106),)+HLOOKUP(BF$2,DIST!$C$1:$CI$508,ROW('NAV plus Dist'!BF106)+1,FALSE)</f>
        <v>0</v>
      </c>
      <c r="BG107" s="144">
        <f>HLOOKUP(BG$2,NAV!$B$2:$CH$509,ROW(BG106),)+HLOOKUP(BG$2,DIST!$C$1:$CI$508,ROW('NAV plus Dist'!BG106)+1,FALSE)</f>
        <v>0</v>
      </c>
      <c r="BH107" s="144">
        <f>HLOOKUP(BH$2,NAV!$B$2:$CH$509,ROW(BH106),)+HLOOKUP(BH$2,DIST!$C$1:$CI$508,ROW('NAV plus Dist'!BH106)+1,FALSE)</f>
        <v>0</v>
      </c>
      <c r="BI107" s="144">
        <f>HLOOKUP(BI$2,NAV!$B$2:$CH$509,ROW(BI106),)+HLOOKUP(BI$2,DIST!$C$1:$CI$508,ROW('NAV plus Dist'!BI106)+1,FALSE)</f>
        <v>0</v>
      </c>
      <c r="BJ107" s="144">
        <f>HLOOKUP(BJ$2,NAV!$B$2:$CH$509,ROW(BJ106),)+HLOOKUP(BJ$2,DIST!$C$1:$CI$508,ROW('NAV plus Dist'!BJ106)+1,FALSE)</f>
        <v>0</v>
      </c>
      <c r="BK107" s="144">
        <f>HLOOKUP(BK$2,NAV!$B$2:$CH$509,ROW(BK106),)+HLOOKUP(BK$2,DIST!$C$1:$CI$508,ROW('NAV plus Dist'!BK106)+1,FALSE)</f>
        <v>0</v>
      </c>
      <c r="BL107" s="144">
        <f>HLOOKUP(BL$2,NAV!$B$2:$CH$509,ROW(BL106),)+HLOOKUP(BL$2,DIST!$C$1:$CI$508,ROW('NAV plus Dist'!BL106)+1,FALSE)</f>
        <v>0</v>
      </c>
      <c r="BM107" s="144">
        <f>HLOOKUP(BM$2,NAV!$B$2:$CH$509,ROW(BM106),)+HLOOKUP(BM$2,DIST!$C$1:$CI$508,ROW('NAV plus Dist'!BM106)+1,FALSE)</f>
        <v>0</v>
      </c>
      <c r="BN107" s="144">
        <f>HLOOKUP(BN$2,NAV!$B$2:$CH$509,ROW(BN106),)+HLOOKUP(BN$2,DIST!$C$1:$CI$508,ROW('NAV plus Dist'!BN106)+1,FALSE)</f>
        <v>0</v>
      </c>
      <c r="BO107" s="144">
        <f>HLOOKUP(BO$2,NAV!$B$2:$CH$509,ROW(BO106),)+HLOOKUP(BO$2,DIST!$C$1:$CI$508,ROW('NAV plus Dist'!BO106)+1,FALSE)</f>
        <v>0</v>
      </c>
      <c r="BP107" s="144">
        <f>HLOOKUP(BP$2,NAV!$B$2:$CH$509,ROW(BP106),)+HLOOKUP(BP$2,DIST!$C$1:$CI$508,ROW('NAV plus Dist'!BP106)+1,FALSE)</f>
        <v>0</v>
      </c>
      <c r="BQ107" s="144">
        <f>HLOOKUP(BQ$2,NAV!$B$2:$CH$509,ROW(BQ106),)+HLOOKUP(BQ$2,DIST!$C$1:$CI$508,ROW('NAV plus Dist'!BQ106)+1,FALSE)</f>
        <v>0</v>
      </c>
      <c r="BR107" s="144">
        <f>HLOOKUP(BR$2,NAV!$B$2:$CH$509,ROW(BR106),)+HLOOKUP(BR$2,DIST!$C$1:$CI$508,ROW('NAV plus Dist'!BR106)+1,FALSE)</f>
        <v>0</v>
      </c>
      <c r="BS107" s="144">
        <f>HLOOKUP(BS$2,NAV!$B$2:$CH$509,ROW(BS106),)+HLOOKUP(BS$2,DIST!$C$1:$CI$508,ROW('NAV plus Dist'!BS106)+1,FALSE)</f>
        <v>0</v>
      </c>
      <c r="BT107" s="144">
        <f>HLOOKUP(BT$2,NAV!$B$2:$CH$509,ROW(BT106),)+HLOOKUP(BT$2,DIST!$C$1:$CI$508,ROW('NAV plus Dist'!BT106)+1,FALSE)</f>
        <v>0</v>
      </c>
      <c r="BU107" s="144">
        <f>HLOOKUP(BU$2,NAV!$B$2:$CH$509,ROW(BU106),)+HLOOKUP(BU$2,DIST!$C$1:$CI$508,ROW('NAV plus Dist'!BU106)+1,FALSE)</f>
        <v>0</v>
      </c>
      <c r="BV107" s="144">
        <f>HLOOKUP(BV$2,NAV!$B$2:$CH$509,ROW(BV106),)+HLOOKUP(BV$2,DIST!$C$1:$CI$508,ROW('NAV plus Dist'!BV106)+1,FALSE)</f>
        <v>0</v>
      </c>
      <c r="BW107" s="144">
        <f>HLOOKUP(BW$2,NAV!$B$2:$CH$509,ROW(BW106),)+HLOOKUP(BW$2,DIST!$C$1:$CI$508,ROW('NAV plus Dist'!BW106)+1,FALSE)</f>
        <v>0</v>
      </c>
      <c r="BX107" s="144">
        <f>HLOOKUP(BX$2,NAV!$B$2:$CH$509,ROW(BX106),)+HLOOKUP(BX$2,DIST!$C$1:$CI$508,ROW('NAV plus Dist'!BX106)+1,FALSE)</f>
        <v>0</v>
      </c>
      <c r="BY107" s="144">
        <f>HLOOKUP(BY$2,NAV!$B$2:$CH$509,ROW(BY106),)+HLOOKUP(BY$2,DIST!$C$1:$CI$508,ROW('NAV plus Dist'!BY106)+1,FALSE)</f>
        <v>0</v>
      </c>
      <c r="BZ107" s="144">
        <f>HLOOKUP(BZ$2,NAV!$B$2:$CH$509,ROW(BZ106),)+HLOOKUP(BZ$2,DIST!$C$1:$CI$508,ROW('NAV plus Dist'!BZ106)+1,FALSE)</f>
        <v>0</v>
      </c>
      <c r="CA107" s="144">
        <f>HLOOKUP(CA$2,NAV!$B$2:$CH$509,ROW(CA106),)+HLOOKUP(CA$2,DIST!$C$1:$CI$508,ROW('NAV plus Dist'!CA106)+1,FALSE)</f>
        <v>0</v>
      </c>
      <c r="CB107" s="144">
        <f>HLOOKUP(CB$2,NAV!$B$2:$CH$509,ROW(CB106),)+HLOOKUP(CB$2,DIST!$C$1:$CI$508,ROW('NAV plus Dist'!CB106)+1,FALSE)</f>
        <v>0</v>
      </c>
      <c r="CC107" s="144">
        <f>HLOOKUP(CC$2,NAV!$B$2:$CH$509,ROW(CC106),)+HLOOKUP(CC$2,DIST!$C$1:$CI$508,ROW('NAV plus Dist'!CC106)+1,FALSE)</f>
        <v>0</v>
      </c>
      <c r="CD107" s="144">
        <f>HLOOKUP(CD$2,NAV!$B$2:$CH$509,ROW(CD106),)+HLOOKUP(CD$2,DIST!$C$1:$CI$508,ROW('NAV plus Dist'!CD106)+1,FALSE)</f>
        <v>0</v>
      </c>
      <c r="CE107" s="144">
        <f>HLOOKUP(CE$2,NAV!$B$2:$CH$509,ROW(CE106),)+HLOOKUP(CE$2,DIST!$C$1:$CI$508,ROW('NAV plus Dist'!CE106)+1,FALSE)</f>
        <v>0</v>
      </c>
      <c r="CF107" s="144">
        <f>HLOOKUP(CF$2,NAV!$B$2:$CH$509,ROW(CF106),)+HLOOKUP(CF$2,DIST!$C$1:$CI$508,ROW('NAV plus Dist'!CF106)+1,FALSE)</f>
        <v>0</v>
      </c>
      <c r="CG107" s="144">
        <f>HLOOKUP(CG$2,NAV!$B$2:$CH$509,ROW(CG106),)+HLOOKUP(CG$2,DIST!$C$1:$CI$508,ROW('NAV plus Dist'!CG106)+1,FALSE)</f>
        <v>0</v>
      </c>
      <c r="CH107" s="144">
        <f>HLOOKUP(CH$2,NAV!$B$2:$CH$509,ROW(CH106),)+HLOOKUP(CH$2,DIST!$C$1:$CI$508,ROW('NAV plus Dist'!CH106)+1,FALSE)</f>
        <v>0</v>
      </c>
      <c r="CI107" s="144">
        <f>HLOOKUP(CI$2,NAV!$B$2:$CH$509,ROW(CI106),)+HLOOKUP(CI$2,DIST!$C$1:$CI$508,ROW('NAV plus Dist'!CI106)+1,FALSE)</f>
        <v>0</v>
      </c>
      <c r="CJ107" s="144">
        <f>HLOOKUP(CJ$2,NAV!$B$2:$AAA$509,ROW(CJ106),)+HLOOKUP(CJ$2,DIST!$C$1:$AAJ$508,ROW('NAV plus Dist'!CJ106)+1,FALSE)</f>
        <v>0</v>
      </c>
      <c r="CK107" s="144">
        <f>HLOOKUP(CK$2,NAV!$B$2:$AAA$509,ROW(CK106),)+HLOOKUP(CK$2,DIST!$C$1:$AAJ$508,ROW('NAV plus Dist'!CK106)+1,FALSE)</f>
        <v>0</v>
      </c>
      <c r="CL107" s="144">
        <f>HLOOKUP(CL$2,NAV!$B$2:$AAA$509,ROW(CL106),)+HLOOKUP(CL$2,DIST!$C$1:$AAJ$508,ROW('NAV plus Dist'!CL106)+1,FALSE)</f>
        <v>0</v>
      </c>
      <c r="CM107" s="144">
        <f>HLOOKUP(CM$2,NAV!$B$2:$AAA$509,ROW(CM106),)+HLOOKUP(CM$2,DIST!$C$1:$AAJ$508,ROW('NAV plus Dist'!CM106)+1,FALSE)</f>
        <v>0</v>
      </c>
      <c r="CN107" s="144">
        <f>HLOOKUP(CN$2,NAV!$B$2:$AAA$509,ROW(CN106),)+HLOOKUP(CN$2,DIST!$C$1:$AAJ$508,ROW('NAV plus Dist'!CN106)+1,FALSE)</f>
        <v>0</v>
      </c>
      <c r="CO107" s="144">
        <f>HLOOKUP(CO$2,NAV!$B$2:$AAA$509,ROW(CO106),)+HLOOKUP(CO$2,DIST!$C$1:$AAJ$508,ROW('NAV plus Dist'!CO106)+1,FALSE)</f>
        <v>0</v>
      </c>
      <c r="CP107" s="144">
        <f>HLOOKUP(CP$2,NAV!$B$2:$AAA$509,ROW(CP106),)+HLOOKUP(CP$2,DIST!$C$1:$AAJ$508,ROW('NAV plus Dist'!CP106)+1,FALSE)</f>
        <v>0</v>
      </c>
      <c r="CQ107" s="144">
        <f>HLOOKUP(CQ$2,NAV!$B$2:$AAA$509,ROW(CQ106),)+HLOOKUP(CQ$2,DIST!$C$1:$AAJ$508,ROW('NAV plus Dist'!CQ106)+1,FALSE)</f>
        <v>0</v>
      </c>
      <c r="CR107" s="144">
        <f>HLOOKUP(CR$2,NAV!$B$2:$AAA$509,ROW(CR106),)+HLOOKUP(CR$2,DIST!$C$1:$AAJ$508,ROW('NAV plus Dist'!CR106)+1,FALSE)</f>
        <v>0</v>
      </c>
      <c r="CS107" s="144">
        <f>HLOOKUP(CS$2,NAV!$B$2:$AAA$509,ROW(CS106),)+HLOOKUP(CS$2,DIST!$C$1:$AAJ$508,ROW('NAV plus Dist'!CS106)+1,FALSE)</f>
        <v>0</v>
      </c>
      <c r="CT107" s="144">
        <f>HLOOKUP(CT$2,NAV!$B$2:$AAA$509,ROW(CT106),)+HLOOKUP(CT$2,DIST!$C$1:$AAJ$508,ROW('NAV plus Dist'!CT106)+1,FALSE)</f>
        <v>0</v>
      </c>
      <c r="CU107" s="144">
        <f>HLOOKUP(CU$2,NAV!$B$2:$AAA$509,ROW(CU106),)+HLOOKUP(CU$2,DIST!$C$1:$AAJ$508,ROW('NAV plus Dist'!CU106)+1,FALSE)</f>
        <v>0</v>
      </c>
      <c r="CV107" s="144">
        <f>HLOOKUP(CV$2,NAV!$B$2:$AAA$509,ROW(CV106),)+HLOOKUP(CV$2,DIST!$C$1:$AAJ$508,ROW('NAV plus Dist'!CV106)+1,FALSE)</f>
        <v>0</v>
      </c>
      <c r="CW107" s="144">
        <f>HLOOKUP(CW$2,NAV!$B$2:$AAA$509,ROW(CW106),)+HLOOKUP(CW$2,DIST!$C$1:$AAJ$508,ROW('NAV plus Dist'!CW106)+1,FALSE)</f>
        <v>0</v>
      </c>
      <c r="CX107" s="144">
        <f>HLOOKUP(CX$2,NAV!$B$2:$AAA$509,ROW(CX106),)+HLOOKUP(CX$2,DIST!$C$1:$AAJ$508,ROW('NAV plus Dist'!CX106)+1,FALSE)</f>
        <v>0</v>
      </c>
      <c r="CY107" s="144">
        <f>HLOOKUP(CY$2,NAV!$B$2:$AAA$509,ROW(CY106),)+HLOOKUP(CY$2,DIST!$C$1:$AAJ$508,ROW('NAV plus Dist'!CY106)+1,FALSE)</f>
        <v>0</v>
      </c>
      <c r="CZ107" s="144">
        <f>HLOOKUP(CZ$2,NAV!$B$2:$AAA$509,ROW(CZ106),)+HLOOKUP(CZ$2,DIST!$C$1:$AAJ$508,ROW('NAV plus Dist'!CZ106)+1,FALSE)</f>
        <v>0</v>
      </c>
      <c r="DA107" s="144">
        <f>HLOOKUP(DA$2,NAV!$B$2:$AAA$509,ROW(DA106),)+HLOOKUP(DA$2,DIST!$C$1:$AAJ$508,ROW('NAV plus Dist'!DA106)+1,FALSE)</f>
        <v>0</v>
      </c>
      <c r="DB107" s="144">
        <f>HLOOKUP(DB$2,NAV!$B$2:$AAA$509,ROW(DB106),)+HLOOKUP(DB$2,DIST!$C$1:$AAJ$508,ROW('NAV plus Dist'!DB106)+1,FALSE)</f>
        <v>0</v>
      </c>
      <c r="DC107" s="144">
        <f>HLOOKUP(DC$2,NAV!$B$2:$AAA$509,ROW(DC106),)+HLOOKUP(DC$2,DIST!$C$1:$AAJ$508,ROW('NAV plus Dist'!DC106)+1,FALSE)</f>
        <v>0</v>
      </c>
      <c r="DD107" s="144">
        <f>HLOOKUP(DD$2,NAV!$B$2:$AAA$509,ROW(DD106),)+HLOOKUP(DD$2,DIST!$C$1:$AAJ$508,ROW('NAV plus Dist'!DD106)+1,FALSE)</f>
        <v>0</v>
      </c>
      <c r="DE107" s="144">
        <f>HLOOKUP(DE$2,NAV!$B$2:$AAA$509,ROW(DE106),)+HLOOKUP(DE$2,DIST!$C$1:$AAJ$508,ROW('NAV plus Dist'!DE106)+1,FALSE)</f>
        <v>0</v>
      </c>
      <c r="DF107" s="144">
        <f>HLOOKUP(DF$2,NAV!$B$2:$AAA$509,ROW(DF106),)+HLOOKUP(DF$2,DIST!$C$1:$AAJ$508,ROW('NAV plus Dist'!DF106)+1,FALSE)</f>
        <v>0</v>
      </c>
      <c r="DG107" s="144">
        <f>HLOOKUP(DG$2,NAV!$B$2:$AAA$509,ROW(DG106),)+HLOOKUP(DG$2,DIST!$C$1:$AAJ$508,ROW('NAV plus Dist'!DG106)+1,FALSE)</f>
        <v>0</v>
      </c>
      <c r="DH107" s="144">
        <f>HLOOKUP(DH$2,NAV!$B$2:$AAA$509,ROW(DH106),)+HLOOKUP(DH$2,DIST!$C$1:$AAJ$508,ROW('NAV plus Dist'!DH106)+1,FALSE)</f>
        <v>0</v>
      </c>
    </row>
    <row r="108" spans="1:112">
      <c r="A108" s="94">
        <f t="shared" si="76"/>
        <v>91</v>
      </c>
      <c r="B108" s="148">
        <f t="shared" si="77"/>
        <v>43281</v>
      </c>
      <c r="C108" s="144">
        <f>HLOOKUP(C$2,NAV!$B$2:$CH$509,ROW(C107),)+HLOOKUP(C$2,DIST!$C$1:$CI$508,ROW('NAV plus Dist'!C107)+1,FALSE)</f>
        <v>10.321</v>
      </c>
      <c r="D108" s="144">
        <f>HLOOKUP(D$2,NAV!$B$2:$CH$509,ROW(D107),)+HLOOKUP(D$2,DIST!$C$1:$CI$508,ROW('NAV plus Dist'!D107)+1,FALSE)</f>
        <v>0</v>
      </c>
      <c r="E108" s="144">
        <f>HLOOKUP(E$2,NAV!$B$2:$CH$509,ROW(E107),)+HLOOKUP(E$2,DIST!$C$1:$CI$508,ROW('NAV plus Dist'!E107)+1,FALSE)</f>
        <v>10.205299999999999</v>
      </c>
      <c r="F108" s="144">
        <f>HLOOKUP(F$2,NAV!$B$2:$CH$509,ROW(F107),)+HLOOKUP(F$2,DIST!$C$1:$CI$508,ROW('NAV plus Dist'!F107)+1,FALSE)</f>
        <v>0</v>
      </c>
      <c r="G108" s="144">
        <f>HLOOKUP(G$2,NAV!$B$2:$CH$509,ROW(G107),)+HLOOKUP(G$2,DIST!$C$1:$CI$508,ROW('NAV plus Dist'!G107)+1,FALSE)</f>
        <v>0</v>
      </c>
      <c r="H108" s="144">
        <f>HLOOKUP(H$2,NAV!$B$2:$CH$509,ROW(H107),)+HLOOKUP(H$2,DIST!$C$1:$CI$508,ROW('NAV plus Dist'!H107)+1,FALSE)</f>
        <v>0</v>
      </c>
      <c r="I108" s="144">
        <f>HLOOKUP(I$2,NAV!$B$2:$CH$509,ROW(I107),)+HLOOKUP(I$2,DIST!$C$1:$CI$508,ROW('NAV plus Dist'!I107)+1,FALSE)</f>
        <v>0</v>
      </c>
      <c r="J108" s="144">
        <f>HLOOKUP(J$2,NAV!$B$2:$CH$509,ROW(J107),)+HLOOKUP(J$2,DIST!$C$1:$CI$508,ROW('NAV plus Dist'!J107)+1,FALSE)</f>
        <v>0</v>
      </c>
      <c r="K108" s="144">
        <f>HLOOKUP(K$2,NAV!$B$2:$CH$509,ROW(K107),)+HLOOKUP(K$2,DIST!$C$1:$CI$508,ROW('NAV plus Dist'!K107)+1,FALSE)</f>
        <v>0</v>
      </c>
      <c r="L108" s="144">
        <f>HLOOKUP(L$2,NAV!$B$2:$CH$509,ROW(L107),)+HLOOKUP(L$2,DIST!$C$1:$CI$508,ROW('NAV plus Dist'!L107)+1,FALSE)</f>
        <v>0</v>
      </c>
      <c r="M108" s="144">
        <f>HLOOKUP(M$2,NAV!$B$2:$CH$509,ROW(M107),)+HLOOKUP(M$2,DIST!$C$1:$CI$508,ROW('NAV plus Dist'!M107)+1,FALSE)</f>
        <v>0</v>
      </c>
      <c r="N108" s="144">
        <f>HLOOKUP(N$2,NAV!$B$2:$CH$509,ROW(N107),)+HLOOKUP(N$2,DIST!$C$1:$CI$508,ROW('NAV plus Dist'!N107)+1,FALSE)</f>
        <v>0</v>
      </c>
      <c r="O108" s="144">
        <f>HLOOKUP(O$2,NAV!$B$2:$CH$509,ROW(O107),)+HLOOKUP(O$2,DIST!$C$1:$CI$508,ROW('NAV plus Dist'!O107)+1,FALSE)</f>
        <v>5.5361000000000002</v>
      </c>
      <c r="P108" s="144">
        <f>HLOOKUP(P$2,NAV!$B$2:$CH$509,ROW(P107),)+HLOOKUP(P$2,DIST!$C$1:$CI$508,ROW('NAV plus Dist'!P107)+1,FALSE)</f>
        <v>5.9167000000000005</v>
      </c>
      <c r="Q108" s="144">
        <f>HLOOKUP(Q$2,NAV!$B$2:$CH$509,ROW(Q107),)+HLOOKUP(Q$2,DIST!$C$1:$CI$508,ROW('NAV plus Dist'!Q107)+1,FALSE)</f>
        <v>13.925800000000001</v>
      </c>
      <c r="R108" s="144">
        <f>HLOOKUP(R$2,NAV!$B$2:$CH$509,ROW(R107),)+HLOOKUP(R$2,DIST!$C$1:$CI$508,ROW('NAV plus Dist'!R107)+1,FALSE)</f>
        <v>13.925800000000001</v>
      </c>
      <c r="S108" s="144">
        <f>HLOOKUP(S$2,NAV!$B$2:$CH$509,ROW(S107),)+HLOOKUP(S$2,DIST!$C$1:$CI$508,ROW('NAV plus Dist'!S107)+1,FALSE)</f>
        <v>13.0473</v>
      </c>
      <c r="T108" s="144">
        <f>HLOOKUP(T$2,NAV!$B$2:$CH$509,ROW(T107),)+HLOOKUP(T$2,DIST!$C$1:$CI$508,ROW('NAV plus Dist'!T107)+1,FALSE)</f>
        <v>14.5937</v>
      </c>
      <c r="U108" s="144">
        <f>HLOOKUP(U$2,NAV!$B$2:$CH$509,ROW(U107),)+HLOOKUP(U$2,DIST!$C$1:$CI$508,ROW('NAV plus Dist'!U107)+1,FALSE)</f>
        <v>14.381600000000001</v>
      </c>
      <c r="V108" s="144">
        <f>HLOOKUP(V$2,NAV!$B$2:$CH$509,ROW(V107),)+HLOOKUP(V$2,DIST!$C$1:$CI$508,ROW('NAV plus Dist'!V107)+1,FALSE)</f>
        <v>12.7019</v>
      </c>
      <c r="W108" s="144">
        <f>HLOOKUP(W$2,NAV!$B$2:$CH$509,ROW(W107),)+HLOOKUP(W$2,DIST!$C$1:$CI$508,ROW('NAV plus Dist'!W107)+1,FALSE)</f>
        <v>12.7019</v>
      </c>
      <c r="X108" s="144">
        <f>HLOOKUP(X$2,NAV!$B$2:$CH$509,ROW(X107),)+HLOOKUP(X$2,DIST!$C$1:$CI$508,ROW('NAV plus Dist'!X107)+1,FALSE)</f>
        <v>12.679600000000001</v>
      </c>
      <c r="Y108" s="144">
        <f>HLOOKUP(Y$2,NAV!$B$2:$CH$509,ROW(Y107),)+HLOOKUP(Y$2,DIST!$C$1:$CI$508,ROW('NAV plus Dist'!Y107)+1,FALSE)</f>
        <v>14.0403</v>
      </c>
      <c r="Z108" s="144">
        <f>HLOOKUP(Z$2,NAV!$B$2:$CH$509,ROW(Z107),)+HLOOKUP(Z$2,DIST!$C$1:$CI$508,ROW('NAV plus Dist'!Z107)+1,FALSE)</f>
        <v>13.2706</v>
      </c>
      <c r="AA108" s="144">
        <f>HLOOKUP(AA$2,NAV!$B$2:$CH$509,ROW(AA107),)+HLOOKUP(AA$2,DIST!$C$1:$CI$508,ROW('NAV plus Dist'!AA107)+1,FALSE)</f>
        <v>9.0624000000000002</v>
      </c>
      <c r="AB108" s="144">
        <f>HLOOKUP(AB$2,NAV!$B$2:$CH$509,ROW(AB107),)+HLOOKUP(AB$2,DIST!$C$1:$CI$508,ROW('NAV plus Dist'!AB107)+1,FALSE)</f>
        <v>0</v>
      </c>
      <c r="AC108" s="144">
        <f>HLOOKUP(AC$2,NAV!$B$2:$CH$509,ROW(AC107),)+HLOOKUP(AC$2,DIST!$C$1:$CI$508,ROW('NAV plus Dist'!AC107)+1,FALSE)</f>
        <v>9.3610000000000007</v>
      </c>
      <c r="AD108" s="144">
        <f>HLOOKUP(AD$2,NAV!$B$2:$CH$509,ROW(AD107),)+HLOOKUP(AD$2,DIST!$C$1:$CI$508,ROW('NAV plus Dist'!AD107)+1,FALSE)</f>
        <v>0</v>
      </c>
      <c r="AE108" s="144">
        <f>HLOOKUP(AE$2,NAV!$B$2:$CH$509,ROW(AE107),)+HLOOKUP(AE$2,DIST!$C$1:$CI$508,ROW('NAV plus Dist'!AE107)+1,FALSE)</f>
        <v>9.7540999999999993</v>
      </c>
      <c r="AF108" s="144">
        <f>HLOOKUP(AF$2,NAV!$B$2:$CH$509,ROW(AF107),)+HLOOKUP(AF$2,DIST!$C$1:$CI$508,ROW('NAV plus Dist'!AF107)+1,FALSE)</f>
        <v>8.1113</v>
      </c>
      <c r="AG108" s="144">
        <f>HLOOKUP(AG$2,NAV!$B$2:$CH$509,ROW(AG107),)+HLOOKUP(AG$2,DIST!$C$1:$CI$508,ROW('NAV plus Dist'!AG107)+1,FALSE)</f>
        <v>0</v>
      </c>
      <c r="AH108" s="144">
        <f>HLOOKUP(AH$2,NAV!$B$2:$CH$509,ROW(AH107),)+HLOOKUP(AH$2,DIST!$C$1:$CI$508,ROW('NAV plus Dist'!AH107)+1,FALSE)</f>
        <v>8.0925999999999991</v>
      </c>
      <c r="AI108" s="144">
        <f>HLOOKUP(AI$2,NAV!$B$2:$CH$509,ROW(AI107),)+HLOOKUP(AI$2,DIST!$C$1:$CI$508,ROW('NAV plus Dist'!AI107)+1,FALSE)</f>
        <v>7.6616999999999997</v>
      </c>
      <c r="AJ108" s="144">
        <f>HLOOKUP(AJ$2,NAV!$B$2:$CH$509,ROW(AJ107),)+HLOOKUP(AJ$2,DIST!$C$1:$CI$508,ROW('NAV plus Dist'!AJ107)+1,FALSE)</f>
        <v>0</v>
      </c>
      <c r="AK108" s="144">
        <f>HLOOKUP(AK$2,NAV!$B$2:$CH$509,ROW(AK107),)+HLOOKUP(AK$2,DIST!$C$1:$CI$508,ROW('NAV plus Dist'!AK107)+1,FALSE)</f>
        <v>17.657600000000002</v>
      </c>
      <c r="AL108" s="144">
        <f>HLOOKUP(AL$2,NAV!$B$2:$CH$509,ROW(AL107),)+HLOOKUP(AL$2,DIST!$C$1:$CI$508,ROW('NAV plus Dist'!AL107)+1,FALSE)</f>
        <v>17.5884</v>
      </c>
      <c r="AM108" s="144">
        <f>HLOOKUP(AM$2,NAV!$B$2:$CH$509,ROW(AM107),)+HLOOKUP(AM$2,DIST!$C$1:$CI$508,ROW('NAV plus Dist'!AM107)+1,FALSE)</f>
        <v>0</v>
      </c>
      <c r="AN108" s="144">
        <f>HLOOKUP(AN$2,NAV!$B$2:$CH$509,ROW(AN107),)+HLOOKUP(AN$2,DIST!$C$1:$CI$508,ROW('NAV plus Dist'!AN107)+1,FALSE)</f>
        <v>0</v>
      </c>
      <c r="AO108" s="144">
        <f>HLOOKUP(AO$2,NAV!$B$2:$CH$509,ROW(AO107),)+HLOOKUP(AO$2,DIST!$C$1:$CI$508,ROW('NAV plus Dist'!AO107)+1,FALSE)</f>
        <v>0</v>
      </c>
      <c r="AP108" s="144">
        <f>HLOOKUP(AP$2,NAV!$B$2:$CH$509,ROW(AP107),)+HLOOKUP(AP$2,DIST!$C$1:$CI$508,ROW('NAV plus Dist'!AP107)+1,FALSE)</f>
        <v>0</v>
      </c>
      <c r="AQ108" s="144">
        <f>HLOOKUP(AQ$2,NAV!$B$2:$CH$509,ROW(AQ107),)+HLOOKUP(AQ$2,DIST!$C$1:$CI$508,ROW('NAV plus Dist'!AQ107)+1,FALSE)</f>
        <v>0</v>
      </c>
      <c r="AR108" s="144">
        <f>HLOOKUP(AR$2,NAV!$B$2:$CH$509,ROW(AR107),)+HLOOKUP(AR$2,DIST!$C$1:$CI$508,ROW('NAV plus Dist'!AR107)+1,FALSE)</f>
        <v>0</v>
      </c>
      <c r="AS108" s="144">
        <f>HLOOKUP(AS$2,NAV!$B$2:$CH$509,ROW(AS107),)+HLOOKUP(AS$2,DIST!$C$1:$CI$508,ROW('NAV plus Dist'!AS107)+1,FALSE)</f>
        <v>0</v>
      </c>
      <c r="AT108" s="144">
        <f>HLOOKUP(AT$2,NAV!$B$2:$CH$509,ROW(AT107),)+HLOOKUP(AT$2,DIST!$C$1:$CI$508,ROW('NAV plus Dist'!AT107)+1,FALSE)</f>
        <v>23.239500000000003</v>
      </c>
      <c r="AU108" s="144">
        <f>HLOOKUP(AU$2,NAV!$B$2:$CH$509,ROW(AU107),)+HLOOKUP(AU$2,DIST!$C$1:$CI$508,ROW('NAV plus Dist'!AU107)+1,FALSE)</f>
        <v>10.125</v>
      </c>
      <c r="AV108" s="144">
        <f>HLOOKUP(AV$2,NAV!$B$2:$CH$509,ROW(AV107),)+HLOOKUP(AV$2,DIST!$C$1:$CI$508,ROW('NAV plus Dist'!AV107)+1,FALSE)</f>
        <v>13.1145</v>
      </c>
      <c r="AW108" s="144">
        <f>HLOOKUP(AW$2,NAV!$B$2:$CH$509,ROW(AW107),)+HLOOKUP(AW$2,DIST!$C$1:$CI$508,ROW('NAV plus Dist'!AW107)+1,FALSE)</f>
        <v>0</v>
      </c>
      <c r="AX108" s="144">
        <f>HLOOKUP(AX$2,NAV!$B$2:$CH$509,ROW(AX107),)+HLOOKUP(AX$2,DIST!$C$1:$CI$508,ROW('NAV plus Dist'!AX107)+1,FALSE)</f>
        <v>0</v>
      </c>
      <c r="AY108" s="144">
        <f>HLOOKUP(AY$2,NAV!$B$2:$CH$509,ROW(AY107),)+HLOOKUP(AY$2,DIST!$C$1:$CI$508,ROW('NAV plus Dist'!AY107)+1,FALSE)</f>
        <v>0</v>
      </c>
      <c r="AZ108" s="144">
        <f>HLOOKUP(AZ$2,NAV!$B$2:$CH$509,ROW(AZ107),)+HLOOKUP(AZ$2,DIST!$C$1:$CI$508,ROW('NAV plus Dist'!AZ107)+1,FALSE)</f>
        <v>0</v>
      </c>
      <c r="BA108" s="144">
        <f>HLOOKUP(BA$2,NAV!$B$2:$CH$509,ROW(BA107),)+HLOOKUP(BA$2,DIST!$C$1:$CI$508,ROW('NAV plus Dist'!BA107)+1,FALSE)</f>
        <v>0</v>
      </c>
      <c r="BB108" s="144">
        <f>HLOOKUP(BB$2,NAV!$B$2:$CH$509,ROW(BB107),)+HLOOKUP(BB$2,DIST!$C$1:$CI$508,ROW('NAV plus Dist'!BB107)+1,FALSE)</f>
        <v>0</v>
      </c>
      <c r="BC108" s="144">
        <f>HLOOKUP(BC$2,NAV!$B$2:$CH$509,ROW(BC107),)+HLOOKUP(BC$2,DIST!$C$1:$CI$508,ROW('NAV plus Dist'!BC107)+1,FALSE)</f>
        <v>0</v>
      </c>
      <c r="BD108" s="144">
        <f>HLOOKUP(BD$2,NAV!$B$2:$CH$509,ROW(BD107),)+HLOOKUP(BD$2,DIST!$C$1:$CI$508,ROW('NAV plus Dist'!BD107)+1,FALSE)</f>
        <v>0</v>
      </c>
      <c r="BE108" s="144">
        <f>HLOOKUP(BE$2,NAV!$B$2:$CH$509,ROW(BE107),)+HLOOKUP(BE$2,DIST!$C$1:$CI$508,ROW('NAV plus Dist'!BE107)+1,FALSE)</f>
        <v>0</v>
      </c>
      <c r="BF108" s="144">
        <f>HLOOKUP(BF$2,NAV!$B$2:$CH$509,ROW(BF107),)+HLOOKUP(BF$2,DIST!$C$1:$CI$508,ROW('NAV plus Dist'!BF107)+1,FALSE)</f>
        <v>0</v>
      </c>
      <c r="BG108" s="144">
        <f>HLOOKUP(BG$2,NAV!$B$2:$CH$509,ROW(BG107),)+HLOOKUP(BG$2,DIST!$C$1:$CI$508,ROW('NAV plus Dist'!BG107)+1,FALSE)</f>
        <v>0</v>
      </c>
      <c r="BH108" s="144">
        <f>HLOOKUP(BH$2,NAV!$B$2:$CH$509,ROW(BH107),)+HLOOKUP(BH$2,DIST!$C$1:$CI$508,ROW('NAV plus Dist'!BH107)+1,FALSE)</f>
        <v>0</v>
      </c>
      <c r="BI108" s="144">
        <f>HLOOKUP(BI$2,NAV!$B$2:$CH$509,ROW(BI107),)+HLOOKUP(BI$2,DIST!$C$1:$CI$508,ROW('NAV plus Dist'!BI107)+1,FALSE)</f>
        <v>0</v>
      </c>
      <c r="BJ108" s="144">
        <f>HLOOKUP(BJ$2,NAV!$B$2:$CH$509,ROW(BJ107),)+HLOOKUP(BJ$2,DIST!$C$1:$CI$508,ROW('NAV plus Dist'!BJ107)+1,FALSE)</f>
        <v>0</v>
      </c>
      <c r="BK108" s="144">
        <f>HLOOKUP(BK$2,NAV!$B$2:$CH$509,ROW(BK107),)+HLOOKUP(BK$2,DIST!$C$1:$CI$508,ROW('NAV plus Dist'!BK107)+1,FALSE)</f>
        <v>0</v>
      </c>
      <c r="BL108" s="144">
        <f>HLOOKUP(BL$2,NAV!$B$2:$CH$509,ROW(BL107),)+HLOOKUP(BL$2,DIST!$C$1:$CI$508,ROW('NAV plus Dist'!BL107)+1,FALSE)</f>
        <v>0</v>
      </c>
      <c r="BM108" s="144">
        <f>HLOOKUP(BM$2,NAV!$B$2:$CH$509,ROW(BM107),)+HLOOKUP(BM$2,DIST!$C$1:$CI$508,ROW('NAV plus Dist'!BM107)+1,FALSE)</f>
        <v>0</v>
      </c>
      <c r="BN108" s="144">
        <f>HLOOKUP(BN$2,NAV!$B$2:$CH$509,ROW(BN107),)+HLOOKUP(BN$2,DIST!$C$1:$CI$508,ROW('NAV plus Dist'!BN107)+1,FALSE)</f>
        <v>0</v>
      </c>
      <c r="BO108" s="144">
        <f>HLOOKUP(BO$2,NAV!$B$2:$CH$509,ROW(BO107),)+HLOOKUP(BO$2,DIST!$C$1:$CI$508,ROW('NAV plus Dist'!BO107)+1,FALSE)</f>
        <v>0</v>
      </c>
      <c r="BP108" s="144">
        <f>HLOOKUP(BP$2,NAV!$B$2:$CH$509,ROW(BP107),)+HLOOKUP(BP$2,DIST!$C$1:$CI$508,ROW('NAV plus Dist'!BP107)+1,FALSE)</f>
        <v>0</v>
      </c>
      <c r="BQ108" s="144">
        <f>HLOOKUP(BQ$2,NAV!$B$2:$CH$509,ROW(BQ107),)+HLOOKUP(BQ$2,DIST!$C$1:$CI$508,ROW('NAV plus Dist'!BQ107)+1,FALSE)</f>
        <v>0</v>
      </c>
      <c r="BR108" s="144">
        <f>HLOOKUP(BR$2,NAV!$B$2:$CH$509,ROW(BR107),)+HLOOKUP(BR$2,DIST!$C$1:$CI$508,ROW('NAV plus Dist'!BR107)+1,FALSE)</f>
        <v>0</v>
      </c>
      <c r="BS108" s="144">
        <f>HLOOKUP(BS$2,NAV!$B$2:$CH$509,ROW(BS107),)+HLOOKUP(BS$2,DIST!$C$1:$CI$508,ROW('NAV plus Dist'!BS107)+1,FALSE)</f>
        <v>0</v>
      </c>
      <c r="BT108" s="144">
        <f>HLOOKUP(BT$2,NAV!$B$2:$CH$509,ROW(BT107),)+HLOOKUP(BT$2,DIST!$C$1:$CI$508,ROW('NAV plus Dist'!BT107)+1,FALSE)</f>
        <v>0</v>
      </c>
      <c r="BU108" s="144">
        <f>HLOOKUP(BU$2,NAV!$B$2:$CH$509,ROW(BU107),)+HLOOKUP(BU$2,DIST!$C$1:$CI$508,ROW('NAV plus Dist'!BU107)+1,FALSE)</f>
        <v>0</v>
      </c>
      <c r="BV108" s="144">
        <f>HLOOKUP(BV$2,NAV!$B$2:$CH$509,ROW(BV107),)+HLOOKUP(BV$2,DIST!$C$1:$CI$508,ROW('NAV plus Dist'!BV107)+1,FALSE)</f>
        <v>0</v>
      </c>
      <c r="BW108" s="144">
        <f>HLOOKUP(BW$2,NAV!$B$2:$CH$509,ROW(BW107),)+HLOOKUP(BW$2,DIST!$C$1:$CI$508,ROW('NAV plus Dist'!BW107)+1,FALSE)</f>
        <v>0</v>
      </c>
      <c r="BX108" s="144">
        <f>HLOOKUP(BX$2,NAV!$B$2:$CH$509,ROW(BX107),)+HLOOKUP(BX$2,DIST!$C$1:$CI$508,ROW('NAV plus Dist'!BX107)+1,FALSE)</f>
        <v>0</v>
      </c>
      <c r="BY108" s="144">
        <f>HLOOKUP(BY$2,NAV!$B$2:$CH$509,ROW(BY107),)+HLOOKUP(BY$2,DIST!$C$1:$CI$508,ROW('NAV plus Dist'!BY107)+1,FALSE)</f>
        <v>0</v>
      </c>
      <c r="BZ108" s="144">
        <f>HLOOKUP(BZ$2,NAV!$B$2:$CH$509,ROW(BZ107),)+HLOOKUP(BZ$2,DIST!$C$1:$CI$508,ROW('NAV plus Dist'!BZ107)+1,FALSE)</f>
        <v>0</v>
      </c>
      <c r="CA108" s="144">
        <f>HLOOKUP(CA$2,NAV!$B$2:$CH$509,ROW(CA107),)+HLOOKUP(CA$2,DIST!$C$1:$CI$508,ROW('NAV plus Dist'!CA107)+1,FALSE)</f>
        <v>0</v>
      </c>
      <c r="CB108" s="144">
        <f>HLOOKUP(CB$2,NAV!$B$2:$CH$509,ROW(CB107),)+HLOOKUP(CB$2,DIST!$C$1:$CI$508,ROW('NAV plus Dist'!CB107)+1,FALSE)</f>
        <v>0</v>
      </c>
      <c r="CC108" s="144">
        <f>HLOOKUP(CC$2,NAV!$B$2:$CH$509,ROW(CC107),)+HLOOKUP(CC$2,DIST!$C$1:$CI$508,ROW('NAV plus Dist'!CC107)+1,FALSE)</f>
        <v>0</v>
      </c>
      <c r="CD108" s="144">
        <f>HLOOKUP(CD$2,NAV!$B$2:$CH$509,ROW(CD107),)+HLOOKUP(CD$2,DIST!$C$1:$CI$508,ROW('NAV plus Dist'!CD107)+1,FALSE)</f>
        <v>0</v>
      </c>
      <c r="CE108" s="144">
        <f>HLOOKUP(CE$2,NAV!$B$2:$CH$509,ROW(CE107),)+HLOOKUP(CE$2,DIST!$C$1:$CI$508,ROW('NAV plus Dist'!CE107)+1,FALSE)</f>
        <v>0</v>
      </c>
      <c r="CF108" s="144">
        <f>HLOOKUP(CF$2,NAV!$B$2:$CH$509,ROW(CF107),)+HLOOKUP(CF$2,DIST!$C$1:$CI$508,ROW('NAV plus Dist'!CF107)+1,FALSE)</f>
        <v>0</v>
      </c>
      <c r="CG108" s="144">
        <f>HLOOKUP(CG$2,NAV!$B$2:$CH$509,ROW(CG107),)+HLOOKUP(CG$2,DIST!$C$1:$CI$508,ROW('NAV plus Dist'!CG107)+1,FALSE)</f>
        <v>0</v>
      </c>
      <c r="CH108" s="144">
        <f>HLOOKUP(CH$2,NAV!$B$2:$CH$509,ROW(CH107),)+HLOOKUP(CH$2,DIST!$C$1:$CI$508,ROW('NAV plus Dist'!CH107)+1,FALSE)</f>
        <v>0</v>
      </c>
      <c r="CI108" s="144">
        <f>HLOOKUP(CI$2,NAV!$B$2:$CH$509,ROW(CI107),)+HLOOKUP(CI$2,DIST!$C$1:$CI$508,ROW('NAV plus Dist'!CI107)+1,FALSE)</f>
        <v>0</v>
      </c>
      <c r="CJ108" s="144">
        <f>HLOOKUP(CJ$2,NAV!$B$2:$AAA$509,ROW(CJ107),)+HLOOKUP(CJ$2,DIST!$C$1:$AAJ$508,ROW('NAV plus Dist'!CJ107)+1,FALSE)</f>
        <v>0</v>
      </c>
      <c r="CK108" s="144">
        <f>HLOOKUP(CK$2,NAV!$B$2:$AAA$509,ROW(CK107),)+HLOOKUP(CK$2,DIST!$C$1:$AAJ$508,ROW('NAV plus Dist'!CK107)+1,FALSE)</f>
        <v>0</v>
      </c>
      <c r="CL108" s="144">
        <f>HLOOKUP(CL$2,NAV!$B$2:$AAA$509,ROW(CL107),)+HLOOKUP(CL$2,DIST!$C$1:$AAJ$508,ROW('NAV plus Dist'!CL107)+1,FALSE)</f>
        <v>0</v>
      </c>
      <c r="CM108" s="144">
        <f>HLOOKUP(CM$2,NAV!$B$2:$AAA$509,ROW(CM107),)+HLOOKUP(CM$2,DIST!$C$1:$AAJ$508,ROW('NAV plus Dist'!CM107)+1,FALSE)</f>
        <v>0</v>
      </c>
      <c r="CN108" s="144">
        <f>HLOOKUP(CN$2,NAV!$B$2:$AAA$509,ROW(CN107),)+HLOOKUP(CN$2,DIST!$C$1:$AAJ$508,ROW('NAV plus Dist'!CN107)+1,FALSE)</f>
        <v>0</v>
      </c>
      <c r="CO108" s="144">
        <f>HLOOKUP(CO$2,NAV!$B$2:$AAA$509,ROW(CO107),)+HLOOKUP(CO$2,DIST!$C$1:$AAJ$508,ROW('NAV plus Dist'!CO107)+1,FALSE)</f>
        <v>0</v>
      </c>
      <c r="CP108" s="144">
        <f>HLOOKUP(CP$2,NAV!$B$2:$AAA$509,ROW(CP107),)+HLOOKUP(CP$2,DIST!$C$1:$AAJ$508,ROW('NAV plus Dist'!CP107)+1,FALSE)</f>
        <v>0</v>
      </c>
      <c r="CQ108" s="144">
        <f>HLOOKUP(CQ$2,NAV!$B$2:$AAA$509,ROW(CQ107),)+HLOOKUP(CQ$2,DIST!$C$1:$AAJ$508,ROW('NAV plus Dist'!CQ107)+1,FALSE)</f>
        <v>0</v>
      </c>
      <c r="CR108" s="144">
        <f>HLOOKUP(CR$2,NAV!$B$2:$AAA$509,ROW(CR107),)+HLOOKUP(CR$2,DIST!$C$1:$AAJ$508,ROW('NAV plus Dist'!CR107)+1,FALSE)</f>
        <v>0</v>
      </c>
      <c r="CS108" s="144">
        <f>HLOOKUP(CS$2,NAV!$B$2:$AAA$509,ROW(CS107),)+HLOOKUP(CS$2,DIST!$C$1:$AAJ$508,ROW('NAV plus Dist'!CS107)+1,FALSE)</f>
        <v>0</v>
      </c>
      <c r="CT108" s="144">
        <f>HLOOKUP(CT$2,NAV!$B$2:$AAA$509,ROW(CT107),)+HLOOKUP(CT$2,DIST!$C$1:$AAJ$508,ROW('NAV plus Dist'!CT107)+1,FALSE)</f>
        <v>0</v>
      </c>
      <c r="CU108" s="144">
        <f>HLOOKUP(CU$2,NAV!$B$2:$AAA$509,ROW(CU107),)+HLOOKUP(CU$2,DIST!$C$1:$AAJ$508,ROW('NAV plus Dist'!CU107)+1,FALSE)</f>
        <v>0</v>
      </c>
      <c r="CV108" s="144">
        <f>HLOOKUP(CV$2,NAV!$B$2:$AAA$509,ROW(CV107),)+HLOOKUP(CV$2,DIST!$C$1:$AAJ$508,ROW('NAV plus Dist'!CV107)+1,FALSE)</f>
        <v>0</v>
      </c>
      <c r="CW108" s="144">
        <f>HLOOKUP(CW$2,NAV!$B$2:$AAA$509,ROW(CW107),)+HLOOKUP(CW$2,DIST!$C$1:$AAJ$508,ROW('NAV plus Dist'!CW107)+1,FALSE)</f>
        <v>0</v>
      </c>
      <c r="CX108" s="144">
        <f>HLOOKUP(CX$2,NAV!$B$2:$AAA$509,ROW(CX107),)+HLOOKUP(CX$2,DIST!$C$1:$AAJ$508,ROW('NAV plus Dist'!CX107)+1,FALSE)</f>
        <v>0</v>
      </c>
      <c r="CY108" s="144">
        <f>HLOOKUP(CY$2,NAV!$B$2:$AAA$509,ROW(CY107),)+HLOOKUP(CY$2,DIST!$C$1:$AAJ$508,ROW('NAV plus Dist'!CY107)+1,FALSE)</f>
        <v>0</v>
      </c>
      <c r="CZ108" s="144">
        <f>HLOOKUP(CZ$2,NAV!$B$2:$AAA$509,ROW(CZ107),)+HLOOKUP(CZ$2,DIST!$C$1:$AAJ$508,ROW('NAV plus Dist'!CZ107)+1,FALSE)</f>
        <v>0</v>
      </c>
      <c r="DA108" s="144">
        <f>HLOOKUP(DA$2,NAV!$B$2:$AAA$509,ROW(DA107),)+HLOOKUP(DA$2,DIST!$C$1:$AAJ$508,ROW('NAV plus Dist'!DA107)+1,FALSE)</f>
        <v>0</v>
      </c>
      <c r="DB108" s="144">
        <f>HLOOKUP(DB$2,NAV!$B$2:$AAA$509,ROW(DB107),)+HLOOKUP(DB$2,DIST!$C$1:$AAJ$508,ROW('NAV plus Dist'!DB107)+1,FALSE)</f>
        <v>0</v>
      </c>
      <c r="DC108" s="144">
        <f>HLOOKUP(DC$2,NAV!$B$2:$AAA$509,ROW(DC107),)+HLOOKUP(DC$2,DIST!$C$1:$AAJ$508,ROW('NAV plus Dist'!DC107)+1,FALSE)</f>
        <v>0</v>
      </c>
      <c r="DD108" s="144">
        <f>HLOOKUP(DD$2,NAV!$B$2:$AAA$509,ROW(DD107),)+HLOOKUP(DD$2,DIST!$C$1:$AAJ$508,ROW('NAV plus Dist'!DD107)+1,FALSE)</f>
        <v>0</v>
      </c>
      <c r="DE108" s="144">
        <f>HLOOKUP(DE$2,NAV!$B$2:$AAA$509,ROW(DE107),)+HLOOKUP(DE$2,DIST!$C$1:$AAJ$508,ROW('NAV plus Dist'!DE107)+1,FALSE)</f>
        <v>0</v>
      </c>
      <c r="DF108" s="144">
        <f>HLOOKUP(DF$2,NAV!$B$2:$AAA$509,ROW(DF107),)+HLOOKUP(DF$2,DIST!$C$1:$AAJ$508,ROW('NAV plus Dist'!DF107)+1,FALSE)</f>
        <v>0</v>
      </c>
      <c r="DG108" s="144">
        <f>HLOOKUP(DG$2,NAV!$B$2:$AAA$509,ROW(DG107),)+HLOOKUP(DG$2,DIST!$C$1:$AAJ$508,ROW('NAV plus Dist'!DG107)+1,FALSE)</f>
        <v>0</v>
      </c>
      <c r="DH108" s="144">
        <f>HLOOKUP(DH$2,NAV!$B$2:$AAA$509,ROW(DH107),)+HLOOKUP(DH$2,DIST!$C$1:$AAJ$508,ROW('NAV plus Dist'!DH107)+1,FALSE)</f>
        <v>0</v>
      </c>
    </row>
    <row r="109" spans="1:112">
      <c r="A109" s="94">
        <f t="shared" si="76"/>
        <v>90</v>
      </c>
      <c r="B109" s="148">
        <f t="shared" si="77"/>
        <v>43312</v>
      </c>
      <c r="C109" s="144">
        <f>HLOOKUP(C$2,NAV!$B$2:$CH$509,ROW(C108),)+HLOOKUP(C$2,DIST!$C$1:$CI$508,ROW('NAV plus Dist'!C108)+1,FALSE)</f>
        <v>10.466799999999999</v>
      </c>
      <c r="D109" s="144">
        <f>HLOOKUP(D$2,NAV!$B$2:$CH$509,ROW(D108),)+HLOOKUP(D$2,DIST!$C$1:$CI$508,ROW('NAV plus Dist'!D108)+1,FALSE)</f>
        <v>0</v>
      </c>
      <c r="E109" s="144">
        <f>HLOOKUP(E$2,NAV!$B$2:$CH$509,ROW(E108),)+HLOOKUP(E$2,DIST!$C$1:$CI$508,ROW('NAV plus Dist'!E108)+1,FALSE)</f>
        <v>10.3553</v>
      </c>
      <c r="F109" s="144">
        <f>HLOOKUP(F$2,NAV!$B$2:$CH$509,ROW(F108),)+HLOOKUP(F$2,DIST!$C$1:$CI$508,ROW('NAV plus Dist'!F108)+1,FALSE)</f>
        <v>0</v>
      </c>
      <c r="G109" s="144">
        <f>HLOOKUP(G$2,NAV!$B$2:$CH$509,ROW(G108),)+HLOOKUP(G$2,DIST!$C$1:$CI$508,ROW('NAV plus Dist'!G108)+1,FALSE)</f>
        <v>0</v>
      </c>
      <c r="H109" s="144">
        <f>HLOOKUP(H$2,NAV!$B$2:$CH$509,ROW(H108),)+HLOOKUP(H$2,DIST!$C$1:$CI$508,ROW('NAV plus Dist'!H108)+1,FALSE)</f>
        <v>0</v>
      </c>
      <c r="I109" s="144">
        <f>HLOOKUP(I$2,NAV!$B$2:$CH$509,ROW(I108),)+HLOOKUP(I$2,DIST!$C$1:$CI$508,ROW('NAV plus Dist'!I108)+1,FALSE)</f>
        <v>0</v>
      </c>
      <c r="J109" s="144">
        <f>HLOOKUP(J$2,NAV!$B$2:$CH$509,ROW(J108),)+HLOOKUP(J$2,DIST!$C$1:$CI$508,ROW('NAV plus Dist'!J108)+1,FALSE)</f>
        <v>0</v>
      </c>
      <c r="K109" s="144">
        <f>HLOOKUP(K$2,NAV!$B$2:$CH$509,ROW(K108),)+HLOOKUP(K$2,DIST!$C$1:$CI$508,ROW('NAV plus Dist'!K108)+1,FALSE)</f>
        <v>0</v>
      </c>
      <c r="L109" s="144">
        <f>HLOOKUP(L$2,NAV!$B$2:$CH$509,ROW(L108),)+HLOOKUP(L$2,DIST!$C$1:$CI$508,ROW('NAV plus Dist'!L108)+1,FALSE)</f>
        <v>0</v>
      </c>
      <c r="M109" s="144">
        <f>HLOOKUP(M$2,NAV!$B$2:$CH$509,ROW(M108),)+HLOOKUP(M$2,DIST!$C$1:$CI$508,ROW('NAV plus Dist'!M108)+1,FALSE)</f>
        <v>0</v>
      </c>
      <c r="N109" s="144">
        <f>HLOOKUP(N$2,NAV!$B$2:$CH$509,ROW(N108),)+HLOOKUP(N$2,DIST!$C$1:$CI$508,ROW('NAV plus Dist'!N108)+1,FALSE)</f>
        <v>0</v>
      </c>
      <c r="O109" s="144">
        <f>HLOOKUP(O$2,NAV!$B$2:$CH$509,ROW(O108),)+HLOOKUP(O$2,DIST!$C$1:$CI$508,ROW('NAV plus Dist'!O108)+1,FALSE)</f>
        <v>5.6116000000000001</v>
      </c>
      <c r="P109" s="144">
        <f>HLOOKUP(P$2,NAV!$B$2:$CH$509,ROW(P108),)+HLOOKUP(P$2,DIST!$C$1:$CI$508,ROW('NAV plus Dist'!P108)+1,FALSE)</f>
        <v>6.0011999999999999</v>
      </c>
      <c r="Q109" s="144">
        <f>HLOOKUP(Q$2,NAV!$B$2:$CH$509,ROW(Q108),)+HLOOKUP(Q$2,DIST!$C$1:$CI$508,ROW('NAV plus Dist'!Q108)+1,FALSE)</f>
        <v>14.206100000000001</v>
      </c>
      <c r="R109" s="144">
        <f>HLOOKUP(R$2,NAV!$B$2:$CH$509,ROW(R108),)+HLOOKUP(R$2,DIST!$C$1:$CI$508,ROW('NAV plus Dist'!R108)+1,FALSE)</f>
        <v>14.206100000000001</v>
      </c>
      <c r="S109" s="144">
        <f>HLOOKUP(S$2,NAV!$B$2:$CH$509,ROW(S108),)+HLOOKUP(S$2,DIST!$C$1:$CI$508,ROW('NAV plus Dist'!S108)+1,FALSE)</f>
        <v>13.2948</v>
      </c>
      <c r="T109" s="144">
        <f>HLOOKUP(T$2,NAV!$B$2:$CH$509,ROW(T108),)+HLOOKUP(T$2,DIST!$C$1:$CI$508,ROW('NAV plus Dist'!T108)+1,FALSE)</f>
        <v>14.897</v>
      </c>
      <c r="U109" s="144">
        <f>HLOOKUP(U$2,NAV!$B$2:$CH$509,ROW(U108),)+HLOOKUP(U$2,DIST!$C$1:$CI$508,ROW('NAV plus Dist'!U108)+1,FALSE)</f>
        <v>14.6762</v>
      </c>
      <c r="V109" s="144">
        <f>HLOOKUP(V$2,NAV!$B$2:$CH$509,ROW(V108),)+HLOOKUP(V$2,DIST!$C$1:$CI$508,ROW('NAV plus Dist'!V108)+1,FALSE)</f>
        <v>12.876800000000001</v>
      </c>
      <c r="W109" s="144">
        <f>HLOOKUP(W$2,NAV!$B$2:$CH$509,ROW(W108),)+HLOOKUP(W$2,DIST!$C$1:$CI$508,ROW('NAV plus Dist'!W108)+1,FALSE)</f>
        <v>12.876800000000001</v>
      </c>
      <c r="X109" s="144">
        <f>HLOOKUP(X$2,NAV!$B$2:$CH$509,ROW(X108),)+HLOOKUP(X$2,DIST!$C$1:$CI$508,ROW('NAV plus Dist'!X108)+1,FALSE)</f>
        <v>12.850200000000001</v>
      </c>
      <c r="Y109" s="144">
        <f>HLOOKUP(Y$2,NAV!$B$2:$CH$509,ROW(Y108),)+HLOOKUP(Y$2,DIST!$C$1:$CI$508,ROW('NAV plus Dist'!Y108)+1,FALSE)</f>
        <v>14.254100000000001</v>
      </c>
      <c r="Z109" s="144">
        <f>HLOOKUP(Z$2,NAV!$B$2:$CH$509,ROW(Z108),)+HLOOKUP(Z$2,DIST!$C$1:$CI$508,ROW('NAV plus Dist'!Z108)+1,FALSE)</f>
        <v>13.4657</v>
      </c>
      <c r="AA109" s="144">
        <f>HLOOKUP(AA$2,NAV!$B$2:$CH$509,ROW(AA108),)+HLOOKUP(AA$2,DIST!$C$1:$CI$508,ROW('NAV plus Dist'!AA108)+1,FALSE)</f>
        <v>9.3605999999999998</v>
      </c>
      <c r="AB109" s="144">
        <f>HLOOKUP(AB$2,NAV!$B$2:$CH$509,ROW(AB108),)+HLOOKUP(AB$2,DIST!$C$1:$CI$508,ROW('NAV plus Dist'!AB108)+1,FALSE)</f>
        <v>0</v>
      </c>
      <c r="AC109" s="144">
        <f>HLOOKUP(AC$2,NAV!$B$2:$CH$509,ROW(AC108),)+HLOOKUP(AC$2,DIST!$C$1:$CI$508,ROW('NAV plus Dist'!AC108)+1,FALSE)</f>
        <v>9.6827000000000005</v>
      </c>
      <c r="AD109" s="144">
        <f>HLOOKUP(AD$2,NAV!$B$2:$CH$509,ROW(AD108),)+HLOOKUP(AD$2,DIST!$C$1:$CI$508,ROW('NAV plus Dist'!AD108)+1,FALSE)</f>
        <v>0</v>
      </c>
      <c r="AE109" s="144">
        <f>HLOOKUP(AE$2,NAV!$B$2:$CH$509,ROW(AE108),)+HLOOKUP(AE$2,DIST!$C$1:$CI$508,ROW('NAV plus Dist'!AE108)+1,FALSE)</f>
        <v>9.8529</v>
      </c>
      <c r="AF109" s="144">
        <f>HLOOKUP(AF$2,NAV!$B$2:$CH$509,ROW(AF108),)+HLOOKUP(AF$2,DIST!$C$1:$CI$508,ROW('NAV plus Dist'!AF108)+1,FALSE)</f>
        <v>8.4845999999999986</v>
      </c>
      <c r="AG109" s="144">
        <f>HLOOKUP(AG$2,NAV!$B$2:$CH$509,ROW(AG108),)+HLOOKUP(AG$2,DIST!$C$1:$CI$508,ROW('NAV plus Dist'!AG108)+1,FALSE)</f>
        <v>0</v>
      </c>
      <c r="AH109" s="144">
        <f>HLOOKUP(AH$2,NAV!$B$2:$CH$509,ROW(AH108),)+HLOOKUP(AH$2,DIST!$C$1:$CI$508,ROW('NAV plus Dist'!AH108)+1,FALSE)</f>
        <v>8.4745999999999988</v>
      </c>
      <c r="AI109" s="144">
        <f>HLOOKUP(AI$2,NAV!$B$2:$CH$509,ROW(AI108),)+HLOOKUP(AI$2,DIST!$C$1:$CI$508,ROW('NAV plus Dist'!AI108)+1,FALSE)</f>
        <v>7.6429</v>
      </c>
      <c r="AJ109" s="144">
        <f>HLOOKUP(AJ$2,NAV!$B$2:$CH$509,ROW(AJ108),)+HLOOKUP(AJ$2,DIST!$C$1:$CI$508,ROW('NAV plus Dist'!AJ108)+1,FALSE)</f>
        <v>0</v>
      </c>
      <c r="AK109" s="144">
        <f>HLOOKUP(AK$2,NAV!$B$2:$CH$509,ROW(AK108),)+HLOOKUP(AK$2,DIST!$C$1:$CI$508,ROW('NAV plus Dist'!AK108)+1,FALSE)</f>
        <v>18.579500000000003</v>
      </c>
      <c r="AL109" s="144">
        <f>HLOOKUP(AL$2,NAV!$B$2:$CH$509,ROW(AL108),)+HLOOKUP(AL$2,DIST!$C$1:$CI$508,ROW('NAV plus Dist'!AL108)+1,FALSE)</f>
        <v>18.5303</v>
      </c>
      <c r="AM109" s="144">
        <f>HLOOKUP(AM$2,NAV!$B$2:$CH$509,ROW(AM108),)+HLOOKUP(AM$2,DIST!$C$1:$CI$508,ROW('NAV plus Dist'!AM108)+1,FALSE)</f>
        <v>0</v>
      </c>
      <c r="AN109" s="144">
        <f>HLOOKUP(AN$2,NAV!$B$2:$CH$509,ROW(AN108),)+HLOOKUP(AN$2,DIST!$C$1:$CI$508,ROW('NAV plus Dist'!AN108)+1,FALSE)</f>
        <v>0</v>
      </c>
      <c r="AO109" s="144">
        <f>HLOOKUP(AO$2,NAV!$B$2:$CH$509,ROW(AO108),)+HLOOKUP(AO$2,DIST!$C$1:$CI$508,ROW('NAV plus Dist'!AO108)+1,FALSE)</f>
        <v>0</v>
      </c>
      <c r="AP109" s="144">
        <f>HLOOKUP(AP$2,NAV!$B$2:$CH$509,ROW(AP108),)+HLOOKUP(AP$2,DIST!$C$1:$CI$508,ROW('NAV plus Dist'!AP108)+1,FALSE)</f>
        <v>0</v>
      </c>
      <c r="AQ109" s="144">
        <f>HLOOKUP(AQ$2,NAV!$B$2:$CH$509,ROW(AQ108),)+HLOOKUP(AQ$2,DIST!$C$1:$CI$508,ROW('NAV plus Dist'!AQ108)+1,FALSE)</f>
        <v>0</v>
      </c>
      <c r="AR109" s="144">
        <f>HLOOKUP(AR$2,NAV!$B$2:$CH$509,ROW(AR108),)+HLOOKUP(AR$2,DIST!$C$1:$CI$508,ROW('NAV plus Dist'!AR108)+1,FALSE)</f>
        <v>0</v>
      </c>
      <c r="AS109" s="144">
        <f>HLOOKUP(AS$2,NAV!$B$2:$CH$509,ROW(AS108),)+HLOOKUP(AS$2,DIST!$C$1:$CI$508,ROW('NAV plus Dist'!AS108)+1,FALSE)</f>
        <v>0</v>
      </c>
      <c r="AT109" s="144">
        <f>HLOOKUP(AT$2,NAV!$B$2:$CH$509,ROW(AT108),)+HLOOKUP(AT$2,DIST!$C$1:$CI$508,ROW('NAV plus Dist'!AT108)+1,FALSE)</f>
        <v>24.500499999999999</v>
      </c>
      <c r="AU109" s="144">
        <f>HLOOKUP(AU$2,NAV!$B$2:$CH$509,ROW(AU108),)+HLOOKUP(AU$2,DIST!$C$1:$CI$508,ROW('NAV plus Dist'!AU108)+1,FALSE)</f>
        <v>10</v>
      </c>
      <c r="AV109" s="144">
        <f>HLOOKUP(AV$2,NAV!$B$2:$CH$509,ROW(AV108),)+HLOOKUP(AV$2,DIST!$C$1:$CI$508,ROW('NAV plus Dist'!AV108)+1,FALSE)</f>
        <v>14.500499999999999</v>
      </c>
      <c r="AW109" s="144">
        <f>HLOOKUP(AW$2,NAV!$B$2:$CH$509,ROW(AW108),)+HLOOKUP(AW$2,DIST!$C$1:$CI$508,ROW('NAV plus Dist'!AW108)+1,FALSE)</f>
        <v>0</v>
      </c>
      <c r="AX109" s="144">
        <f>HLOOKUP(AX$2,NAV!$B$2:$CH$509,ROW(AX108),)+HLOOKUP(AX$2,DIST!$C$1:$CI$508,ROW('NAV plus Dist'!AX108)+1,FALSE)</f>
        <v>0</v>
      </c>
      <c r="AY109" s="144">
        <f>HLOOKUP(AY$2,NAV!$B$2:$CH$509,ROW(AY108),)+HLOOKUP(AY$2,DIST!$C$1:$CI$508,ROW('NAV plus Dist'!AY108)+1,FALSE)</f>
        <v>0</v>
      </c>
      <c r="AZ109" s="144">
        <f>HLOOKUP(AZ$2,NAV!$B$2:$CH$509,ROW(AZ108),)+HLOOKUP(AZ$2,DIST!$C$1:$CI$508,ROW('NAV plus Dist'!AZ108)+1,FALSE)</f>
        <v>0</v>
      </c>
      <c r="BA109" s="144">
        <f>HLOOKUP(BA$2,NAV!$B$2:$CH$509,ROW(BA108),)+HLOOKUP(BA$2,DIST!$C$1:$CI$508,ROW('NAV plus Dist'!BA108)+1,FALSE)</f>
        <v>0</v>
      </c>
      <c r="BB109" s="144">
        <f>HLOOKUP(BB$2,NAV!$B$2:$CH$509,ROW(BB108),)+HLOOKUP(BB$2,DIST!$C$1:$CI$508,ROW('NAV plus Dist'!BB108)+1,FALSE)</f>
        <v>0</v>
      </c>
      <c r="BC109" s="144">
        <f>HLOOKUP(BC$2,NAV!$B$2:$CH$509,ROW(BC108),)+HLOOKUP(BC$2,DIST!$C$1:$CI$508,ROW('NAV plus Dist'!BC108)+1,FALSE)</f>
        <v>0</v>
      </c>
      <c r="BD109" s="144">
        <f>HLOOKUP(BD$2,NAV!$B$2:$CH$509,ROW(BD108),)+HLOOKUP(BD$2,DIST!$C$1:$CI$508,ROW('NAV plus Dist'!BD108)+1,FALSE)</f>
        <v>0</v>
      </c>
      <c r="BE109" s="144">
        <f>HLOOKUP(BE$2,NAV!$B$2:$CH$509,ROW(BE108),)+HLOOKUP(BE$2,DIST!$C$1:$CI$508,ROW('NAV plus Dist'!BE108)+1,FALSE)</f>
        <v>0</v>
      </c>
      <c r="BF109" s="144">
        <f>HLOOKUP(BF$2,NAV!$B$2:$CH$509,ROW(BF108),)+HLOOKUP(BF$2,DIST!$C$1:$CI$508,ROW('NAV plus Dist'!BF108)+1,FALSE)</f>
        <v>0</v>
      </c>
      <c r="BG109" s="144">
        <f>HLOOKUP(BG$2,NAV!$B$2:$CH$509,ROW(BG108),)+HLOOKUP(BG$2,DIST!$C$1:$CI$508,ROW('NAV plus Dist'!BG108)+1,FALSE)</f>
        <v>0</v>
      </c>
      <c r="BH109" s="144">
        <f>HLOOKUP(BH$2,NAV!$B$2:$CH$509,ROW(BH108),)+HLOOKUP(BH$2,DIST!$C$1:$CI$508,ROW('NAV plus Dist'!BH108)+1,FALSE)</f>
        <v>0</v>
      </c>
      <c r="BI109" s="144">
        <f>HLOOKUP(BI$2,NAV!$B$2:$CH$509,ROW(BI108),)+HLOOKUP(BI$2,DIST!$C$1:$CI$508,ROW('NAV plus Dist'!BI108)+1,FALSE)</f>
        <v>0</v>
      </c>
      <c r="BJ109" s="144">
        <f>HLOOKUP(BJ$2,NAV!$B$2:$CH$509,ROW(BJ108),)+HLOOKUP(BJ$2,DIST!$C$1:$CI$508,ROW('NAV plus Dist'!BJ108)+1,FALSE)</f>
        <v>0</v>
      </c>
      <c r="BK109" s="144">
        <f>HLOOKUP(BK$2,NAV!$B$2:$CH$509,ROW(BK108),)+HLOOKUP(BK$2,DIST!$C$1:$CI$508,ROW('NAV plus Dist'!BK108)+1,FALSE)</f>
        <v>0</v>
      </c>
      <c r="BL109" s="144">
        <f>HLOOKUP(BL$2,NAV!$B$2:$CH$509,ROW(BL108),)+HLOOKUP(BL$2,DIST!$C$1:$CI$508,ROW('NAV plus Dist'!BL108)+1,FALSE)</f>
        <v>0</v>
      </c>
      <c r="BM109" s="144">
        <f>HLOOKUP(BM$2,NAV!$B$2:$CH$509,ROW(BM108),)+HLOOKUP(BM$2,DIST!$C$1:$CI$508,ROW('NAV plus Dist'!BM108)+1,FALSE)</f>
        <v>0</v>
      </c>
      <c r="BN109" s="144">
        <f>HLOOKUP(BN$2,NAV!$B$2:$CH$509,ROW(BN108),)+HLOOKUP(BN$2,DIST!$C$1:$CI$508,ROW('NAV plus Dist'!BN108)+1,FALSE)</f>
        <v>0</v>
      </c>
      <c r="BO109" s="144">
        <f>HLOOKUP(BO$2,NAV!$B$2:$CH$509,ROW(BO108),)+HLOOKUP(BO$2,DIST!$C$1:$CI$508,ROW('NAV plus Dist'!BO108)+1,FALSE)</f>
        <v>0</v>
      </c>
      <c r="BP109" s="144">
        <f>HLOOKUP(BP$2,NAV!$B$2:$CH$509,ROW(BP108),)+HLOOKUP(BP$2,DIST!$C$1:$CI$508,ROW('NAV plus Dist'!BP108)+1,FALSE)</f>
        <v>0</v>
      </c>
      <c r="BQ109" s="144">
        <f>HLOOKUP(BQ$2,NAV!$B$2:$CH$509,ROW(BQ108),)+HLOOKUP(BQ$2,DIST!$C$1:$CI$508,ROW('NAV plus Dist'!BQ108)+1,FALSE)</f>
        <v>0</v>
      </c>
      <c r="BR109" s="144">
        <f>HLOOKUP(BR$2,NAV!$B$2:$CH$509,ROW(BR108),)+HLOOKUP(BR$2,DIST!$C$1:$CI$508,ROW('NAV plus Dist'!BR108)+1,FALSE)</f>
        <v>0</v>
      </c>
      <c r="BS109" s="144">
        <f>HLOOKUP(BS$2,NAV!$B$2:$CH$509,ROW(BS108),)+HLOOKUP(BS$2,DIST!$C$1:$CI$508,ROW('NAV plus Dist'!BS108)+1,FALSE)</f>
        <v>0</v>
      </c>
      <c r="BT109" s="144">
        <f>HLOOKUP(BT$2,NAV!$B$2:$CH$509,ROW(BT108),)+HLOOKUP(BT$2,DIST!$C$1:$CI$508,ROW('NAV plus Dist'!BT108)+1,FALSE)</f>
        <v>0</v>
      </c>
      <c r="BU109" s="144">
        <f>HLOOKUP(BU$2,NAV!$B$2:$CH$509,ROW(BU108),)+HLOOKUP(BU$2,DIST!$C$1:$CI$508,ROW('NAV plus Dist'!BU108)+1,FALSE)</f>
        <v>0</v>
      </c>
      <c r="BV109" s="144">
        <f>HLOOKUP(BV$2,NAV!$B$2:$CH$509,ROW(BV108),)+HLOOKUP(BV$2,DIST!$C$1:$CI$508,ROW('NAV plus Dist'!BV108)+1,FALSE)</f>
        <v>0</v>
      </c>
      <c r="BW109" s="144">
        <f>HLOOKUP(BW$2,NAV!$B$2:$CH$509,ROW(BW108),)+HLOOKUP(BW$2,DIST!$C$1:$CI$508,ROW('NAV plus Dist'!BW108)+1,FALSE)</f>
        <v>0</v>
      </c>
      <c r="BX109" s="144">
        <f>HLOOKUP(BX$2,NAV!$B$2:$CH$509,ROW(BX108),)+HLOOKUP(BX$2,DIST!$C$1:$CI$508,ROW('NAV plus Dist'!BX108)+1,FALSE)</f>
        <v>0</v>
      </c>
      <c r="BY109" s="144">
        <f>HLOOKUP(BY$2,NAV!$B$2:$CH$509,ROW(BY108),)+HLOOKUP(BY$2,DIST!$C$1:$CI$508,ROW('NAV plus Dist'!BY108)+1,FALSE)</f>
        <v>0</v>
      </c>
      <c r="BZ109" s="144">
        <f>HLOOKUP(BZ$2,NAV!$B$2:$CH$509,ROW(BZ108),)+HLOOKUP(BZ$2,DIST!$C$1:$CI$508,ROW('NAV plus Dist'!BZ108)+1,FALSE)</f>
        <v>0</v>
      </c>
      <c r="CA109" s="144">
        <f>HLOOKUP(CA$2,NAV!$B$2:$CH$509,ROW(CA108),)+HLOOKUP(CA$2,DIST!$C$1:$CI$508,ROW('NAV plus Dist'!CA108)+1,FALSE)</f>
        <v>0</v>
      </c>
      <c r="CB109" s="144">
        <f>HLOOKUP(CB$2,NAV!$B$2:$CH$509,ROW(CB108),)+HLOOKUP(CB$2,DIST!$C$1:$CI$508,ROW('NAV plus Dist'!CB108)+1,FALSE)</f>
        <v>0</v>
      </c>
      <c r="CC109" s="144">
        <f>HLOOKUP(CC$2,NAV!$B$2:$CH$509,ROW(CC108),)+HLOOKUP(CC$2,DIST!$C$1:$CI$508,ROW('NAV plus Dist'!CC108)+1,FALSE)</f>
        <v>0</v>
      </c>
      <c r="CD109" s="144">
        <f>HLOOKUP(CD$2,NAV!$B$2:$CH$509,ROW(CD108),)+HLOOKUP(CD$2,DIST!$C$1:$CI$508,ROW('NAV plus Dist'!CD108)+1,FALSE)</f>
        <v>0</v>
      </c>
      <c r="CE109" s="144">
        <f>HLOOKUP(CE$2,NAV!$B$2:$CH$509,ROW(CE108),)+HLOOKUP(CE$2,DIST!$C$1:$CI$508,ROW('NAV plus Dist'!CE108)+1,FALSE)</f>
        <v>0</v>
      </c>
      <c r="CF109" s="144">
        <f>HLOOKUP(CF$2,NAV!$B$2:$CH$509,ROW(CF108),)+HLOOKUP(CF$2,DIST!$C$1:$CI$508,ROW('NAV plus Dist'!CF108)+1,FALSE)</f>
        <v>0</v>
      </c>
      <c r="CG109" s="144">
        <f>HLOOKUP(CG$2,NAV!$B$2:$CH$509,ROW(CG108),)+HLOOKUP(CG$2,DIST!$C$1:$CI$508,ROW('NAV plus Dist'!CG108)+1,FALSE)</f>
        <v>0</v>
      </c>
      <c r="CH109" s="144">
        <f>HLOOKUP(CH$2,NAV!$B$2:$CH$509,ROW(CH108),)+HLOOKUP(CH$2,DIST!$C$1:$CI$508,ROW('NAV plus Dist'!CH108)+1,FALSE)</f>
        <v>0</v>
      </c>
      <c r="CI109" s="144">
        <f>HLOOKUP(CI$2,NAV!$B$2:$CH$509,ROW(CI108),)+HLOOKUP(CI$2,DIST!$C$1:$CI$508,ROW('NAV plus Dist'!CI108)+1,FALSE)</f>
        <v>0</v>
      </c>
      <c r="CJ109" s="144">
        <f>HLOOKUP(CJ$2,NAV!$B$2:$AAA$509,ROW(CJ108),)+HLOOKUP(CJ$2,DIST!$C$1:$AAJ$508,ROW('NAV plus Dist'!CJ108)+1,FALSE)</f>
        <v>0</v>
      </c>
      <c r="CK109" s="144">
        <f>HLOOKUP(CK$2,NAV!$B$2:$AAA$509,ROW(CK108),)+HLOOKUP(CK$2,DIST!$C$1:$AAJ$508,ROW('NAV plus Dist'!CK108)+1,FALSE)</f>
        <v>0</v>
      </c>
      <c r="CL109" s="144">
        <f>HLOOKUP(CL$2,NAV!$B$2:$AAA$509,ROW(CL108),)+HLOOKUP(CL$2,DIST!$C$1:$AAJ$508,ROW('NAV plus Dist'!CL108)+1,FALSE)</f>
        <v>0</v>
      </c>
      <c r="CM109" s="144">
        <f>HLOOKUP(CM$2,NAV!$B$2:$AAA$509,ROW(CM108),)+HLOOKUP(CM$2,DIST!$C$1:$AAJ$508,ROW('NAV plus Dist'!CM108)+1,FALSE)</f>
        <v>0</v>
      </c>
      <c r="CN109" s="144">
        <f>HLOOKUP(CN$2,NAV!$B$2:$AAA$509,ROW(CN108),)+HLOOKUP(CN$2,DIST!$C$1:$AAJ$508,ROW('NAV plus Dist'!CN108)+1,FALSE)</f>
        <v>0</v>
      </c>
      <c r="CO109" s="144">
        <f>HLOOKUP(CO$2,NAV!$B$2:$AAA$509,ROW(CO108),)+HLOOKUP(CO$2,DIST!$C$1:$AAJ$508,ROW('NAV plus Dist'!CO108)+1,FALSE)</f>
        <v>0</v>
      </c>
      <c r="CP109" s="144">
        <f>HLOOKUP(CP$2,NAV!$B$2:$AAA$509,ROW(CP108),)+HLOOKUP(CP$2,DIST!$C$1:$AAJ$508,ROW('NAV plus Dist'!CP108)+1,FALSE)</f>
        <v>0</v>
      </c>
      <c r="CQ109" s="144">
        <f>HLOOKUP(CQ$2,NAV!$B$2:$AAA$509,ROW(CQ108),)+HLOOKUP(CQ$2,DIST!$C$1:$AAJ$508,ROW('NAV plus Dist'!CQ108)+1,FALSE)</f>
        <v>0</v>
      </c>
      <c r="CR109" s="144">
        <f>HLOOKUP(CR$2,NAV!$B$2:$AAA$509,ROW(CR108),)+HLOOKUP(CR$2,DIST!$C$1:$AAJ$508,ROW('NAV plus Dist'!CR108)+1,FALSE)</f>
        <v>0</v>
      </c>
      <c r="CS109" s="144">
        <f>HLOOKUP(CS$2,NAV!$B$2:$AAA$509,ROW(CS108),)+HLOOKUP(CS$2,DIST!$C$1:$AAJ$508,ROW('NAV plus Dist'!CS108)+1,FALSE)</f>
        <v>0</v>
      </c>
      <c r="CT109" s="144">
        <f>HLOOKUP(CT$2,NAV!$B$2:$AAA$509,ROW(CT108),)+HLOOKUP(CT$2,DIST!$C$1:$AAJ$508,ROW('NAV plus Dist'!CT108)+1,FALSE)</f>
        <v>0</v>
      </c>
      <c r="CU109" s="144">
        <f>HLOOKUP(CU$2,NAV!$B$2:$AAA$509,ROW(CU108),)+HLOOKUP(CU$2,DIST!$C$1:$AAJ$508,ROW('NAV plus Dist'!CU108)+1,FALSE)</f>
        <v>0</v>
      </c>
      <c r="CV109" s="144">
        <f>HLOOKUP(CV$2,NAV!$B$2:$AAA$509,ROW(CV108),)+HLOOKUP(CV$2,DIST!$C$1:$AAJ$508,ROW('NAV plus Dist'!CV108)+1,FALSE)</f>
        <v>0</v>
      </c>
      <c r="CW109" s="144">
        <f>HLOOKUP(CW$2,NAV!$B$2:$AAA$509,ROW(CW108),)+HLOOKUP(CW$2,DIST!$C$1:$AAJ$508,ROW('NAV plus Dist'!CW108)+1,FALSE)</f>
        <v>0</v>
      </c>
      <c r="CX109" s="144">
        <f>HLOOKUP(CX$2,NAV!$B$2:$AAA$509,ROW(CX108),)+HLOOKUP(CX$2,DIST!$C$1:$AAJ$508,ROW('NAV plus Dist'!CX108)+1,FALSE)</f>
        <v>0</v>
      </c>
      <c r="CY109" s="144">
        <f>HLOOKUP(CY$2,NAV!$B$2:$AAA$509,ROW(CY108),)+HLOOKUP(CY$2,DIST!$C$1:$AAJ$508,ROW('NAV plus Dist'!CY108)+1,FALSE)</f>
        <v>0</v>
      </c>
      <c r="CZ109" s="144">
        <f>HLOOKUP(CZ$2,NAV!$B$2:$AAA$509,ROW(CZ108),)+HLOOKUP(CZ$2,DIST!$C$1:$AAJ$508,ROW('NAV plus Dist'!CZ108)+1,FALSE)</f>
        <v>0</v>
      </c>
      <c r="DA109" s="144">
        <f>HLOOKUP(DA$2,NAV!$B$2:$AAA$509,ROW(DA108),)+HLOOKUP(DA$2,DIST!$C$1:$AAJ$508,ROW('NAV plus Dist'!DA108)+1,FALSE)</f>
        <v>0</v>
      </c>
      <c r="DB109" s="144">
        <f>HLOOKUP(DB$2,NAV!$B$2:$AAA$509,ROW(DB108),)+HLOOKUP(DB$2,DIST!$C$1:$AAJ$508,ROW('NAV plus Dist'!DB108)+1,FALSE)</f>
        <v>0</v>
      </c>
      <c r="DC109" s="144">
        <f>HLOOKUP(DC$2,NAV!$B$2:$AAA$509,ROW(DC108),)+HLOOKUP(DC$2,DIST!$C$1:$AAJ$508,ROW('NAV plus Dist'!DC108)+1,FALSE)</f>
        <v>0</v>
      </c>
      <c r="DD109" s="144">
        <f>HLOOKUP(DD$2,NAV!$B$2:$AAA$509,ROW(DD108),)+HLOOKUP(DD$2,DIST!$C$1:$AAJ$508,ROW('NAV plus Dist'!DD108)+1,FALSE)</f>
        <v>0</v>
      </c>
      <c r="DE109" s="144">
        <f>HLOOKUP(DE$2,NAV!$B$2:$AAA$509,ROW(DE108),)+HLOOKUP(DE$2,DIST!$C$1:$AAJ$508,ROW('NAV plus Dist'!DE108)+1,FALSE)</f>
        <v>0</v>
      </c>
      <c r="DF109" s="144">
        <f>HLOOKUP(DF$2,NAV!$B$2:$AAA$509,ROW(DF108),)+HLOOKUP(DF$2,DIST!$C$1:$AAJ$508,ROW('NAV plus Dist'!DF108)+1,FALSE)</f>
        <v>0</v>
      </c>
      <c r="DG109" s="144">
        <f>HLOOKUP(DG$2,NAV!$B$2:$AAA$509,ROW(DG108),)+HLOOKUP(DG$2,DIST!$C$1:$AAJ$508,ROW('NAV plus Dist'!DG108)+1,FALSE)</f>
        <v>0</v>
      </c>
      <c r="DH109" s="144">
        <f>HLOOKUP(DH$2,NAV!$B$2:$AAA$509,ROW(DH108),)+HLOOKUP(DH$2,DIST!$C$1:$AAJ$508,ROW('NAV plus Dist'!DH108)+1,FALSE)</f>
        <v>0</v>
      </c>
    </row>
    <row r="110" spans="1:112">
      <c r="A110" s="94">
        <f>A111+1</f>
        <v>89</v>
      </c>
      <c r="B110" s="148">
        <f t="shared" si="77"/>
        <v>43343</v>
      </c>
      <c r="C110" s="144">
        <f>HLOOKUP(C$2,NAV!$B$2:$CH$509,ROW(C109),)+HLOOKUP(C$2,DIST!$C$1:$CI$508,ROW('NAV plus Dist'!C109)+1,FALSE)</f>
        <v>10.8896</v>
      </c>
      <c r="D110" s="144">
        <f>HLOOKUP(D$2,NAV!$B$2:$CH$509,ROW(D109),)+HLOOKUP(D$2,DIST!$C$1:$CI$508,ROW('NAV plus Dist'!D109)+1,FALSE)</f>
        <v>0</v>
      </c>
      <c r="E110" s="144">
        <f>HLOOKUP(E$2,NAV!$B$2:$CH$509,ROW(E109),)+HLOOKUP(E$2,DIST!$C$1:$CI$508,ROW('NAV plus Dist'!E109)+1,FALSE)</f>
        <v>10.775099999999998</v>
      </c>
      <c r="F110" s="144">
        <f>HLOOKUP(F$2,NAV!$B$2:$CH$509,ROW(F109),)+HLOOKUP(F$2,DIST!$C$1:$CI$508,ROW('NAV plus Dist'!F109)+1,FALSE)</f>
        <v>0</v>
      </c>
      <c r="G110" s="144">
        <f>HLOOKUP(G$2,NAV!$B$2:$CH$509,ROW(G109),)+HLOOKUP(G$2,DIST!$C$1:$CI$508,ROW('NAV plus Dist'!G109)+1,FALSE)</f>
        <v>0</v>
      </c>
      <c r="H110" s="144">
        <f>HLOOKUP(H$2,NAV!$B$2:$CH$509,ROW(H109),)+HLOOKUP(H$2,DIST!$C$1:$CI$508,ROW('NAV plus Dist'!H109)+1,FALSE)</f>
        <v>0</v>
      </c>
      <c r="I110" s="144">
        <f>HLOOKUP(I$2,NAV!$B$2:$CH$509,ROW(I109),)+HLOOKUP(I$2,DIST!$C$1:$CI$508,ROW('NAV plus Dist'!I109)+1,FALSE)</f>
        <v>0</v>
      </c>
      <c r="J110" s="144">
        <f>HLOOKUP(J$2,NAV!$B$2:$CH$509,ROW(J109),)+HLOOKUP(J$2,DIST!$C$1:$CI$508,ROW('NAV plus Dist'!J109)+1,FALSE)</f>
        <v>0</v>
      </c>
      <c r="K110" s="144">
        <f>HLOOKUP(K$2,NAV!$B$2:$CH$509,ROW(K109),)+HLOOKUP(K$2,DIST!$C$1:$CI$508,ROW('NAV plus Dist'!K109)+1,FALSE)</f>
        <v>0</v>
      </c>
      <c r="L110" s="144">
        <f>HLOOKUP(L$2,NAV!$B$2:$CH$509,ROW(L109),)+HLOOKUP(L$2,DIST!$C$1:$CI$508,ROW('NAV plus Dist'!L109)+1,FALSE)</f>
        <v>0</v>
      </c>
      <c r="M110" s="144">
        <f>HLOOKUP(M$2,NAV!$B$2:$CH$509,ROW(M109),)+HLOOKUP(M$2,DIST!$C$1:$CI$508,ROW('NAV plus Dist'!M109)+1,FALSE)</f>
        <v>0</v>
      </c>
      <c r="N110" s="144">
        <f>HLOOKUP(N$2,NAV!$B$2:$CH$509,ROW(N109),)+HLOOKUP(N$2,DIST!$C$1:$CI$508,ROW('NAV plus Dist'!N109)+1,FALSE)</f>
        <v>0</v>
      </c>
      <c r="O110" s="144">
        <f>HLOOKUP(O$2,NAV!$B$2:$CH$509,ROW(O109),)+HLOOKUP(O$2,DIST!$C$1:$CI$508,ROW('NAV plus Dist'!O109)+1,FALSE)</f>
        <v>5.4451999999999998</v>
      </c>
      <c r="P110" s="144">
        <f>HLOOKUP(P$2,NAV!$B$2:$CH$509,ROW(P109),)+HLOOKUP(P$2,DIST!$C$1:$CI$508,ROW('NAV plus Dist'!P109)+1,FALSE)</f>
        <v>5.8348000000000004</v>
      </c>
      <c r="Q110" s="144">
        <f>HLOOKUP(Q$2,NAV!$B$2:$CH$509,ROW(Q109),)+HLOOKUP(Q$2,DIST!$C$1:$CI$508,ROW('NAV plus Dist'!Q109)+1,FALSE)</f>
        <v>14.2628</v>
      </c>
      <c r="R110" s="144">
        <f>HLOOKUP(R$2,NAV!$B$2:$CH$509,ROW(R109),)+HLOOKUP(R$2,DIST!$C$1:$CI$508,ROW('NAV plus Dist'!R109)+1,FALSE)</f>
        <v>14.2628</v>
      </c>
      <c r="S110" s="144">
        <f>HLOOKUP(S$2,NAV!$B$2:$CH$509,ROW(S109),)+HLOOKUP(S$2,DIST!$C$1:$CI$508,ROW('NAV plus Dist'!S109)+1,FALSE)</f>
        <v>13.332000000000001</v>
      </c>
      <c r="T110" s="144">
        <f>HLOOKUP(T$2,NAV!$B$2:$CH$509,ROW(T109),)+HLOOKUP(T$2,DIST!$C$1:$CI$508,ROW('NAV plus Dist'!T109)+1,FALSE)</f>
        <v>14.9656</v>
      </c>
      <c r="U110" s="144">
        <f>HLOOKUP(U$2,NAV!$B$2:$CH$509,ROW(U109),)+HLOOKUP(U$2,DIST!$C$1:$CI$508,ROW('NAV plus Dist'!U109)+1,FALSE)</f>
        <v>14.7392</v>
      </c>
      <c r="V110" s="144">
        <f>HLOOKUP(V$2,NAV!$B$2:$CH$509,ROW(V109),)+HLOOKUP(V$2,DIST!$C$1:$CI$508,ROW('NAV plus Dist'!V109)+1,FALSE)</f>
        <v>13.198600000000001</v>
      </c>
      <c r="W110" s="144">
        <f>HLOOKUP(W$2,NAV!$B$2:$CH$509,ROW(W109),)+HLOOKUP(W$2,DIST!$C$1:$CI$508,ROW('NAV plus Dist'!W109)+1,FALSE)</f>
        <v>13.198600000000001</v>
      </c>
      <c r="X110" s="144">
        <f>HLOOKUP(X$2,NAV!$B$2:$CH$509,ROW(X109),)+HLOOKUP(X$2,DIST!$C$1:$CI$508,ROW('NAV plus Dist'!X109)+1,FALSE)</f>
        <v>13.1707</v>
      </c>
      <c r="Y110" s="144">
        <f>HLOOKUP(Y$2,NAV!$B$2:$CH$509,ROW(Y109),)+HLOOKUP(Y$2,DIST!$C$1:$CI$508,ROW('NAV plus Dist'!Y109)+1,FALSE)</f>
        <v>14.632400000000001</v>
      </c>
      <c r="Z110" s="144">
        <f>HLOOKUP(Z$2,NAV!$B$2:$CH$509,ROW(Z109),)+HLOOKUP(Z$2,DIST!$C$1:$CI$508,ROW('NAV plus Dist'!Z109)+1,FALSE)</f>
        <v>13.8156</v>
      </c>
      <c r="AA110" s="144">
        <f>HLOOKUP(AA$2,NAV!$B$2:$CH$509,ROW(AA109),)+HLOOKUP(AA$2,DIST!$C$1:$CI$508,ROW('NAV plus Dist'!AA109)+1,FALSE)</f>
        <v>9.5512999999999995</v>
      </c>
      <c r="AB110" s="144">
        <f>HLOOKUP(AB$2,NAV!$B$2:$CH$509,ROW(AB109),)+HLOOKUP(AB$2,DIST!$C$1:$CI$508,ROW('NAV plus Dist'!AB109)+1,FALSE)</f>
        <v>0</v>
      </c>
      <c r="AC110" s="144">
        <f>HLOOKUP(AC$2,NAV!$B$2:$CH$509,ROW(AC109),)+HLOOKUP(AC$2,DIST!$C$1:$CI$508,ROW('NAV plus Dist'!AC109)+1,FALSE)</f>
        <v>9.8851999999999993</v>
      </c>
      <c r="AD110" s="144">
        <f>HLOOKUP(AD$2,NAV!$B$2:$CH$509,ROW(AD109),)+HLOOKUP(AD$2,DIST!$C$1:$CI$508,ROW('NAV plus Dist'!AD109)+1,FALSE)</f>
        <v>0</v>
      </c>
      <c r="AE110" s="144">
        <f>HLOOKUP(AE$2,NAV!$B$2:$CH$509,ROW(AE109),)+HLOOKUP(AE$2,DIST!$C$1:$CI$508,ROW('NAV plus Dist'!AE109)+1,FALSE)</f>
        <v>9.9212000000000007</v>
      </c>
      <c r="AF110" s="144">
        <f>HLOOKUP(AF$2,NAV!$B$2:$CH$509,ROW(AF109),)+HLOOKUP(AF$2,DIST!$C$1:$CI$508,ROW('NAV plus Dist'!AF109)+1,FALSE)</f>
        <v>8.6688999999999989</v>
      </c>
      <c r="AG110" s="144">
        <f>HLOOKUP(AG$2,NAV!$B$2:$CH$509,ROW(AG109),)+HLOOKUP(AG$2,DIST!$C$1:$CI$508,ROW('NAV plus Dist'!AG109)+1,FALSE)</f>
        <v>0</v>
      </c>
      <c r="AH110" s="144">
        <f>HLOOKUP(AH$2,NAV!$B$2:$CH$509,ROW(AH109),)+HLOOKUP(AH$2,DIST!$C$1:$CI$508,ROW('NAV plus Dist'!AH109)+1,FALSE)</f>
        <v>8.6613999999999987</v>
      </c>
      <c r="AI110" s="144">
        <f>HLOOKUP(AI$2,NAV!$B$2:$CH$509,ROW(AI109),)+HLOOKUP(AI$2,DIST!$C$1:$CI$508,ROW('NAV plus Dist'!AI109)+1,FALSE)</f>
        <v>8.1487999999999996</v>
      </c>
      <c r="AJ110" s="144">
        <f>HLOOKUP(AJ$2,NAV!$B$2:$CH$509,ROW(AJ109),)+HLOOKUP(AJ$2,DIST!$C$1:$CI$508,ROW('NAV plus Dist'!AJ109)+1,FALSE)</f>
        <v>0</v>
      </c>
      <c r="AK110" s="144">
        <f>HLOOKUP(AK$2,NAV!$B$2:$CH$509,ROW(AK109),)+HLOOKUP(AK$2,DIST!$C$1:$CI$508,ROW('NAV plus Dist'!AK109)+1,FALSE)</f>
        <v>18.661100000000001</v>
      </c>
      <c r="AL110" s="144">
        <f>HLOOKUP(AL$2,NAV!$B$2:$CH$509,ROW(AL109),)+HLOOKUP(AL$2,DIST!$C$1:$CI$508,ROW('NAV plus Dist'!AL109)+1,FALSE)</f>
        <v>18.620700000000003</v>
      </c>
      <c r="AM110" s="144">
        <f>HLOOKUP(AM$2,NAV!$B$2:$CH$509,ROW(AM109),)+HLOOKUP(AM$2,DIST!$C$1:$CI$508,ROW('NAV plus Dist'!AM109)+1,FALSE)</f>
        <v>0</v>
      </c>
      <c r="AN110" s="144">
        <f>HLOOKUP(AN$2,NAV!$B$2:$CH$509,ROW(AN109),)+HLOOKUP(AN$2,DIST!$C$1:$CI$508,ROW('NAV plus Dist'!AN109)+1,FALSE)</f>
        <v>0</v>
      </c>
      <c r="AO110" s="144">
        <f>HLOOKUP(AO$2,NAV!$B$2:$CH$509,ROW(AO109),)+HLOOKUP(AO$2,DIST!$C$1:$CI$508,ROW('NAV plus Dist'!AO109)+1,FALSE)</f>
        <v>0</v>
      </c>
      <c r="AP110" s="144">
        <f>HLOOKUP(AP$2,NAV!$B$2:$CH$509,ROW(AP109),)+HLOOKUP(AP$2,DIST!$C$1:$CI$508,ROW('NAV plus Dist'!AP109)+1,FALSE)</f>
        <v>0</v>
      </c>
      <c r="AQ110" s="144">
        <f>HLOOKUP(AQ$2,NAV!$B$2:$CH$509,ROW(AQ109),)+HLOOKUP(AQ$2,DIST!$C$1:$CI$508,ROW('NAV plus Dist'!AQ109)+1,FALSE)</f>
        <v>0</v>
      </c>
      <c r="AR110" s="144">
        <f>HLOOKUP(AR$2,NAV!$B$2:$CH$509,ROW(AR109),)+HLOOKUP(AR$2,DIST!$C$1:$CI$508,ROW('NAV plus Dist'!AR109)+1,FALSE)</f>
        <v>0</v>
      </c>
      <c r="AS110" s="144">
        <f>HLOOKUP(AS$2,NAV!$B$2:$CH$509,ROW(AS109),)+HLOOKUP(AS$2,DIST!$C$1:$CI$508,ROW('NAV plus Dist'!AS109)+1,FALSE)</f>
        <v>0</v>
      </c>
      <c r="AT110" s="144">
        <f>HLOOKUP(AT$2,NAV!$B$2:$CH$509,ROW(AT109),)+HLOOKUP(AT$2,DIST!$C$1:$CI$508,ROW('NAV plus Dist'!AT109)+1,FALSE)</f>
        <v>24.8203</v>
      </c>
      <c r="AU110" s="144">
        <f>HLOOKUP(AU$2,NAV!$B$2:$CH$509,ROW(AU109),)+HLOOKUP(AU$2,DIST!$C$1:$CI$508,ROW('NAV plus Dist'!AU109)+1,FALSE)</f>
        <v>10</v>
      </c>
      <c r="AV110" s="144">
        <f>HLOOKUP(AV$2,NAV!$B$2:$CH$509,ROW(AV109),)+HLOOKUP(AV$2,DIST!$C$1:$CI$508,ROW('NAV plus Dist'!AV109)+1,FALSE)</f>
        <v>14.8203</v>
      </c>
      <c r="AW110" s="144">
        <f>HLOOKUP(AW$2,NAV!$B$2:$CH$509,ROW(AW109),)+HLOOKUP(AW$2,DIST!$C$1:$CI$508,ROW('NAV plus Dist'!AW109)+1,FALSE)</f>
        <v>0</v>
      </c>
      <c r="AX110" s="144">
        <f>HLOOKUP(AX$2,NAV!$B$2:$CH$509,ROW(AX109),)+HLOOKUP(AX$2,DIST!$C$1:$CI$508,ROW('NAV plus Dist'!AX109)+1,FALSE)</f>
        <v>0</v>
      </c>
      <c r="AY110" s="144">
        <f>HLOOKUP(AY$2,NAV!$B$2:$CH$509,ROW(AY109),)+HLOOKUP(AY$2,DIST!$C$1:$CI$508,ROW('NAV plus Dist'!AY109)+1,FALSE)</f>
        <v>0</v>
      </c>
      <c r="AZ110" s="144">
        <f>HLOOKUP(AZ$2,NAV!$B$2:$CH$509,ROW(AZ109),)+HLOOKUP(AZ$2,DIST!$C$1:$CI$508,ROW('NAV plus Dist'!AZ109)+1,FALSE)</f>
        <v>0</v>
      </c>
      <c r="BA110" s="144">
        <f>HLOOKUP(BA$2,NAV!$B$2:$CH$509,ROW(BA109),)+HLOOKUP(BA$2,DIST!$C$1:$CI$508,ROW('NAV plus Dist'!BA109)+1,FALSE)</f>
        <v>0</v>
      </c>
      <c r="BB110" s="144">
        <f>HLOOKUP(BB$2,NAV!$B$2:$CH$509,ROW(BB109),)+HLOOKUP(BB$2,DIST!$C$1:$CI$508,ROW('NAV plus Dist'!BB109)+1,FALSE)</f>
        <v>0</v>
      </c>
      <c r="BC110" s="144">
        <f>HLOOKUP(BC$2,NAV!$B$2:$CH$509,ROW(BC109),)+HLOOKUP(BC$2,DIST!$C$1:$CI$508,ROW('NAV plus Dist'!BC109)+1,FALSE)</f>
        <v>0</v>
      </c>
      <c r="BD110" s="144">
        <f>HLOOKUP(BD$2,NAV!$B$2:$CH$509,ROW(BD109),)+HLOOKUP(BD$2,DIST!$C$1:$CI$508,ROW('NAV plus Dist'!BD109)+1,FALSE)</f>
        <v>0</v>
      </c>
      <c r="BE110" s="144">
        <f>HLOOKUP(BE$2,NAV!$B$2:$CH$509,ROW(BE109),)+HLOOKUP(BE$2,DIST!$C$1:$CI$508,ROW('NAV plus Dist'!BE109)+1,FALSE)</f>
        <v>0</v>
      </c>
      <c r="BF110" s="144">
        <f>HLOOKUP(BF$2,NAV!$B$2:$CH$509,ROW(BF109),)+HLOOKUP(BF$2,DIST!$C$1:$CI$508,ROW('NAV plus Dist'!BF109)+1,FALSE)</f>
        <v>0</v>
      </c>
      <c r="BG110" s="144">
        <f>HLOOKUP(BG$2,NAV!$B$2:$CH$509,ROW(BG109),)+HLOOKUP(BG$2,DIST!$C$1:$CI$508,ROW('NAV plus Dist'!BG109)+1,FALSE)</f>
        <v>0</v>
      </c>
      <c r="BH110" s="144">
        <f>HLOOKUP(BH$2,NAV!$B$2:$CH$509,ROW(BH109),)+HLOOKUP(BH$2,DIST!$C$1:$CI$508,ROW('NAV plus Dist'!BH109)+1,FALSE)</f>
        <v>0</v>
      </c>
      <c r="BI110" s="144">
        <f>HLOOKUP(BI$2,NAV!$B$2:$CH$509,ROW(BI109),)+HLOOKUP(BI$2,DIST!$C$1:$CI$508,ROW('NAV plus Dist'!BI109)+1,FALSE)</f>
        <v>0</v>
      </c>
      <c r="BJ110" s="144">
        <f>HLOOKUP(BJ$2,NAV!$B$2:$CH$509,ROW(BJ109),)+HLOOKUP(BJ$2,DIST!$C$1:$CI$508,ROW('NAV plus Dist'!BJ109)+1,FALSE)</f>
        <v>0</v>
      </c>
      <c r="BK110" s="144">
        <f>HLOOKUP(BK$2,NAV!$B$2:$CH$509,ROW(BK109),)+HLOOKUP(BK$2,DIST!$C$1:$CI$508,ROW('NAV plus Dist'!BK109)+1,FALSE)</f>
        <v>0</v>
      </c>
      <c r="BL110" s="144">
        <f>HLOOKUP(BL$2,NAV!$B$2:$CH$509,ROW(BL109),)+HLOOKUP(BL$2,DIST!$C$1:$CI$508,ROW('NAV plus Dist'!BL109)+1,FALSE)</f>
        <v>0</v>
      </c>
      <c r="BM110" s="144">
        <f>HLOOKUP(BM$2,NAV!$B$2:$CH$509,ROW(BM109),)+HLOOKUP(BM$2,DIST!$C$1:$CI$508,ROW('NAV plus Dist'!BM109)+1,FALSE)</f>
        <v>0</v>
      </c>
      <c r="BN110" s="144">
        <f>HLOOKUP(BN$2,NAV!$B$2:$CH$509,ROW(BN109),)+HLOOKUP(BN$2,DIST!$C$1:$CI$508,ROW('NAV plus Dist'!BN109)+1,FALSE)</f>
        <v>0</v>
      </c>
      <c r="BO110" s="144">
        <f>HLOOKUP(BO$2,NAV!$B$2:$CH$509,ROW(BO109),)+HLOOKUP(BO$2,DIST!$C$1:$CI$508,ROW('NAV plus Dist'!BO109)+1,FALSE)</f>
        <v>0</v>
      </c>
      <c r="BP110" s="144">
        <f>HLOOKUP(BP$2,NAV!$B$2:$CH$509,ROW(BP109),)+HLOOKUP(BP$2,DIST!$C$1:$CI$508,ROW('NAV plus Dist'!BP109)+1,FALSE)</f>
        <v>0</v>
      </c>
      <c r="BQ110" s="144">
        <f>HLOOKUP(BQ$2,NAV!$B$2:$CH$509,ROW(BQ109),)+HLOOKUP(BQ$2,DIST!$C$1:$CI$508,ROW('NAV plus Dist'!BQ109)+1,FALSE)</f>
        <v>0</v>
      </c>
      <c r="BR110" s="144">
        <f>HLOOKUP(BR$2,NAV!$B$2:$CH$509,ROW(BR109),)+HLOOKUP(BR$2,DIST!$C$1:$CI$508,ROW('NAV plus Dist'!BR109)+1,FALSE)</f>
        <v>0</v>
      </c>
      <c r="BS110" s="144">
        <f>HLOOKUP(BS$2,NAV!$B$2:$CH$509,ROW(BS109),)+HLOOKUP(BS$2,DIST!$C$1:$CI$508,ROW('NAV plus Dist'!BS109)+1,FALSE)</f>
        <v>0</v>
      </c>
      <c r="BT110" s="144">
        <f>HLOOKUP(BT$2,NAV!$B$2:$CH$509,ROW(BT109),)+HLOOKUP(BT$2,DIST!$C$1:$CI$508,ROW('NAV plus Dist'!BT109)+1,FALSE)</f>
        <v>0</v>
      </c>
      <c r="BU110" s="144">
        <f>HLOOKUP(BU$2,NAV!$B$2:$CH$509,ROW(BU109),)+HLOOKUP(BU$2,DIST!$C$1:$CI$508,ROW('NAV plus Dist'!BU109)+1,FALSE)</f>
        <v>0</v>
      </c>
      <c r="BV110" s="144">
        <f>HLOOKUP(BV$2,NAV!$B$2:$CH$509,ROW(BV109),)+HLOOKUP(BV$2,DIST!$C$1:$CI$508,ROW('NAV plus Dist'!BV109)+1,FALSE)</f>
        <v>0</v>
      </c>
      <c r="BW110" s="144">
        <f>HLOOKUP(BW$2,NAV!$B$2:$CH$509,ROW(BW109),)+HLOOKUP(BW$2,DIST!$C$1:$CI$508,ROW('NAV plus Dist'!BW109)+1,FALSE)</f>
        <v>0</v>
      </c>
      <c r="BX110" s="144">
        <f>HLOOKUP(BX$2,NAV!$B$2:$CH$509,ROW(BX109),)+HLOOKUP(BX$2,DIST!$C$1:$CI$508,ROW('NAV plus Dist'!BX109)+1,FALSE)</f>
        <v>0</v>
      </c>
      <c r="BY110" s="144">
        <f>HLOOKUP(BY$2,NAV!$B$2:$CH$509,ROW(BY109),)+HLOOKUP(BY$2,DIST!$C$1:$CI$508,ROW('NAV plus Dist'!BY109)+1,FALSE)</f>
        <v>0</v>
      </c>
      <c r="BZ110" s="144">
        <f>HLOOKUP(BZ$2,NAV!$B$2:$CH$509,ROW(BZ109),)+HLOOKUP(BZ$2,DIST!$C$1:$CI$508,ROW('NAV plus Dist'!BZ109)+1,FALSE)</f>
        <v>0</v>
      </c>
      <c r="CA110" s="144">
        <f>HLOOKUP(CA$2,NAV!$B$2:$CH$509,ROW(CA109),)+HLOOKUP(CA$2,DIST!$C$1:$CI$508,ROW('NAV plus Dist'!CA109)+1,FALSE)</f>
        <v>0</v>
      </c>
      <c r="CB110" s="144">
        <f>HLOOKUP(CB$2,NAV!$B$2:$CH$509,ROW(CB109),)+HLOOKUP(CB$2,DIST!$C$1:$CI$508,ROW('NAV plus Dist'!CB109)+1,FALSE)</f>
        <v>0</v>
      </c>
      <c r="CC110" s="144">
        <f>HLOOKUP(CC$2,NAV!$B$2:$CH$509,ROW(CC109),)+HLOOKUP(CC$2,DIST!$C$1:$CI$508,ROW('NAV plus Dist'!CC109)+1,FALSE)</f>
        <v>0</v>
      </c>
      <c r="CD110" s="144">
        <f>HLOOKUP(CD$2,NAV!$B$2:$CH$509,ROW(CD109),)+HLOOKUP(CD$2,DIST!$C$1:$CI$508,ROW('NAV plus Dist'!CD109)+1,FALSE)</f>
        <v>0</v>
      </c>
      <c r="CE110" s="144">
        <f>HLOOKUP(CE$2,NAV!$B$2:$CH$509,ROW(CE109),)+HLOOKUP(CE$2,DIST!$C$1:$CI$508,ROW('NAV plus Dist'!CE109)+1,FALSE)</f>
        <v>0</v>
      </c>
      <c r="CF110" s="144">
        <f>HLOOKUP(CF$2,NAV!$B$2:$CH$509,ROW(CF109),)+HLOOKUP(CF$2,DIST!$C$1:$CI$508,ROW('NAV plus Dist'!CF109)+1,FALSE)</f>
        <v>0</v>
      </c>
      <c r="CG110" s="144">
        <f>HLOOKUP(CG$2,NAV!$B$2:$CH$509,ROW(CG109),)+HLOOKUP(CG$2,DIST!$C$1:$CI$508,ROW('NAV plus Dist'!CG109)+1,FALSE)</f>
        <v>0</v>
      </c>
      <c r="CH110" s="144">
        <f>HLOOKUP(CH$2,NAV!$B$2:$CH$509,ROW(CH109),)+HLOOKUP(CH$2,DIST!$C$1:$CI$508,ROW('NAV plus Dist'!CH109)+1,FALSE)</f>
        <v>0</v>
      </c>
      <c r="CI110" s="144">
        <f>HLOOKUP(CI$2,NAV!$B$2:$CH$509,ROW(CI109),)+HLOOKUP(CI$2,DIST!$C$1:$CI$508,ROW('NAV plus Dist'!CI109)+1,FALSE)</f>
        <v>0</v>
      </c>
      <c r="CJ110" s="144">
        <f>HLOOKUP(CJ$2,NAV!$B$2:$AAA$509,ROW(CJ109),)+HLOOKUP(CJ$2,DIST!$C$1:$AAJ$508,ROW('NAV plus Dist'!CJ109)+1,FALSE)</f>
        <v>0</v>
      </c>
      <c r="CK110" s="144">
        <f>HLOOKUP(CK$2,NAV!$B$2:$AAA$509,ROW(CK109),)+HLOOKUP(CK$2,DIST!$C$1:$AAJ$508,ROW('NAV plus Dist'!CK109)+1,FALSE)</f>
        <v>0</v>
      </c>
      <c r="CL110" s="144">
        <f>HLOOKUP(CL$2,NAV!$B$2:$AAA$509,ROW(CL109),)+HLOOKUP(CL$2,DIST!$C$1:$AAJ$508,ROW('NAV plus Dist'!CL109)+1,FALSE)</f>
        <v>0</v>
      </c>
      <c r="CM110" s="144">
        <f>HLOOKUP(CM$2,NAV!$B$2:$AAA$509,ROW(CM109),)+HLOOKUP(CM$2,DIST!$C$1:$AAJ$508,ROW('NAV plus Dist'!CM109)+1,FALSE)</f>
        <v>0</v>
      </c>
      <c r="CN110" s="144">
        <f>HLOOKUP(CN$2,NAV!$B$2:$AAA$509,ROW(CN109),)+HLOOKUP(CN$2,DIST!$C$1:$AAJ$508,ROW('NAV plus Dist'!CN109)+1,FALSE)</f>
        <v>0</v>
      </c>
      <c r="CO110" s="144">
        <f>HLOOKUP(CO$2,NAV!$B$2:$AAA$509,ROW(CO109),)+HLOOKUP(CO$2,DIST!$C$1:$AAJ$508,ROW('NAV plus Dist'!CO109)+1,FALSE)</f>
        <v>0</v>
      </c>
      <c r="CP110" s="144">
        <f>HLOOKUP(CP$2,NAV!$B$2:$AAA$509,ROW(CP109),)+HLOOKUP(CP$2,DIST!$C$1:$AAJ$508,ROW('NAV plus Dist'!CP109)+1,FALSE)</f>
        <v>0</v>
      </c>
      <c r="CQ110" s="144">
        <f>HLOOKUP(CQ$2,NAV!$B$2:$AAA$509,ROW(CQ109),)+HLOOKUP(CQ$2,DIST!$C$1:$AAJ$508,ROW('NAV plus Dist'!CQ109)+1,FALSE)</f>
        <v>0</v>
      </c>
      <c r="CR110" s="144">
        <f>HLOOKUP(CR$2,NAV!$B$2:$AAA$509,ROW(CR109),)+HLOOKUP(CR$2,DIST!$C$1:$AAJ$508,ROW('NAV plus Dist'!CR109)+1,FALSE)</f>
        <v>0</v>
      </c>
      <c r="CS110" s="144">
        <f>HLOOKUP(CS$2,NAV!$B$2:$AAA$509,ROW(CS109),)+HLOOKUP(CS$2,DIST!$C$1:$AAJ$508,ROW('NAV plus Dist'!CS109)+1,FALSE)</f>
        <v>0</v>
      </c>
      <c r="CT110" s="144">
        <f>HLOOKUP(CT$2,NAV!$B$2:$AAA$509,ROW(CT109),)+HLOOKUP(CT$2,DIST!$C$1:$AAJ$508,ROW('NAV plus Dist'!CT109)+1,FALSE)</f>
        <v>0</v>
      </c>
      <c r="CU110" s="144">
        <f>HLOOKUP(CU$2,NAV!$B$2:$AAA$509,ROW(CU109),)+HLOOKUP(CU$2,DIST!$C$1:$AAJ$508,ROW('NAV plus Dist'!CU109)+1,FALSE)</f>
        <v>0</v>
      </c>
      <c r="CV110" s="144">
        <f>HLOOKUP(CV$2,NAV!$B$2:$AAA$509,ROW(CV109),)+HLOOKUP(CV$2,DIST!$C$1:$AAJ$508,ROW('NAV plus Dist'!CV109)+1,FALSE)</f>
        <v>0</v>
      </c>
      <c r="CW110" s="144">
        <f>HLOOKUP(CW$2,NAV!$B$2:$AAA$509,ROW(CW109),)+HLOOKUP(CW$2,DIST!$C$1:$AAJ$508,ROW('NAV plus Dist'!CW109)+1,FALSE)</f>
        <v>0</v>
      </c>
      <c r="CX110" s="144">
        <f>HLOOKUP(CX$2,NAV!$B$2:$AAA$509,ROW(CX109),)+HLOOKUP(CX$2,DIST!$C$1:$AAJ$508,ROW('NAV plus Dist'!CX109)+1,FALSE)</f>
        <v>0</v>
      </c>
      <c r="CY110" s="144">
        <f>HLOOKUP(CY$2,NAV!$B$2:$AAA$509,ROW(CY109),)+HLOOKUP(CY$2,DIST!$C$1:$AAJ$508,ROW('NAV plus Dist'!CY109)+1,FALSE)</f>
        <v>0</v>
      </c>
      <c r="CZ110" s="144">
        <f>HLOOKUP(CZ$2,NAV!$B$2:$AAA$509,ROW(CZ109),)+HLOOKUP(CZ$2,DIST!$C$1:$AAJ$508,ROW('NAV plus Dist'!CZ109)+1,FALSE)</f>
        <v>0</v>
      </c>
      <c r="DA110" s="144">
        <f>HLOOKUP(DA$2,NAV!$B$2:$AAA$509,ROW(DA109),)+HLOOKUP(DA$2,DIST!$C$1:$AAJ$508,ROW('NAV plus Dist'!DA109)+1,FALSE)</f>
        <v>0</v>
      </c>
      <c r="DB110" s="144">
        <f>HLOOKUP(DB$2,NAV!$B$2:$AAA$509,ROW(DB109),)+HLOOKUP(DB$2,DIST!$C$1:$AAJ$508,ROW('NAV plus Dist'!DB109)+1,FALSE)</f>
        <v>0</v>
      </c>
      <c r="DC110" s="144">
        <f>HLOOKUP(DC$2,NAV!$B$2:$AAA$509,ROW(DC109),)+HLOOKUP(DC$2,DIST!$C$1:$AAJ$508,ROW('NAV plus Dist'!DC109)+1,FALSE)</f>
        <v>0</v>
      </c>
      <c r="DD110" s="144">
        <f>HLOOKUP(DD$2,NAV!$B$2:$AAA$509,ROW(DD109),)+HLOOKUP(DD$2,DIST!$C$1:$AAJ$508,ROW('NAV plus Dist'!DD109)+1,FALSE)</f>
        <v>0</v>
      </c>
      <c r="DE110" s="144">
        <f>HLOOKUP(DE$2,NAV!$B$2:$AAA$509,ROW(DE109),)+HLOOKUP(DE$2,DIST!$C$1:$AAJ$508,ROW('NAV plus Dist'!DE109)+1,FALSE)</f>
        <v>0</v>
      </c>
      <c r="DF110" s="144">
        <f>HLOOKUP(DF$2,NAV!$B$2:$AAA$509,ROW(DF109),)+HLOOKUP(DF$2,DIST!$C$1:$AAJ$508,ROW('NAV plus Dist'!DF109)+1,FALSE)</f>
        <v>0</v>
      </c>
      <c r="DG110" s="144">
        <f>HLOOKUP(DG$2,NAV!$B$2:$AAA$509,ROW(DG109),)+HLOOKUP(DG$2,DIST!$C$1:$AAJ$508,ROW('NAV plus Dist'!DG109)+1,FALSE)</f>
        <v>0</v>
      </c>
      <c r="DH110" s="144">
        <f>HLOOKUP(DH$2,NAV!$B$2:$AAA$509,ROW(DH109),)+HLOOKUP(DH$2,DIST!$C$1:$AAJ$508,ROW('NAV plus Dist'!DH109)+1,FALSE)</f>
        <v>0</v>
      </c>
    </row>
    <row r="111" spans="1:112">
      <c r="A111" s="94">
        <f>A112+1</f>
        <v>88</v>
      </c>
      <c r="B111" s="148">
        <f t="shared" si="77"/>
        <v>43373</v>
      </c>
      <c r="C111" s="144">
        <f>HLOOKUP(C$2,NAV!$B$2:$CH$509,ROW(C110),)+HLOOKUP(C$2,DIST!$C$1:$CI$508,ROW('NAV plus Dist'!C110)+1,FALSE)</f>
        <v>10.8705</v>
      </c>
      <c r="D111" s="144">
        <f>HLOOKUP(D$2,NAV!$B$2:$CH$509,ROW(D110),)+HLOOKUP(D$2,DIST!$C$1:$CI$508,ROW('NAV plus Dist'!D110)+1,FALSE)</f>
        <v>0</v>
      </c>
      <c r="E111" s="144">
        <f>HLOOKUP(E$2,NAV!$B$2:$CH$509,ROW(E110),)+HLOOKUP(E$2,DIST!$C$1:$CI$508,ROW('NAV plus Dist'!E110)+1,FALSE)</f>
        <v>10.765099999999999</v>
      </c>
      <c r="F111" s="144">
        <f>HLOOKUP(F$2,NAV!$B$2:$CH$509,ROW(F110),)+HLOOKUP(F$2,DIST!$C$1:$CI$508,ROW('NAV plus Dist'!F110)+1,FALSE)</f>
        <v>0</v>
      </c>
      <c r="G111" s="144">
        <f>HLOOKUP(G$2,NAV!$B$2:$CH$509,ROW(G110),)+HLOOKUP(G$2,DIST!$C$1:$CI$508,ROW('NAV plus Dist'!G110)+1,FALSE)</f>
        <v>0</v>
      </c>
      <c r="H111" s="144">
        <f>HLOOKUP(H$2,NAV!$B$2:$CH$509,ROW(H110),)+HLOOKUP(H$2,DIST!$C$1:$CI$508,ROW('NAV plus Dist'!H110)+1,FALSE)</f>
        <v>0</v>
      </c>
      <c r="I111" s="144">
        <f>HLOOKUP(I$2,NAV!$B$2:$CH$509,ROW(I110),)+HLOOKUP(I$2,DIST!$C$1:$CI$508,ROW('NAV plus Dist'!I110)+1,FALSE)</f>
        <v>0</v>
      </c>
      <c r="J111" s="144">
        <f>HLOOKUP(J$2,NAV!$B$2:$CH$509,ROW(J110),)+HLOOKUP(J$2,DIST!$C$1:$CI$508,ROW('NAV plus Dist'!J110)+1,FALSE)</f>
        <v>0</v>
      </c>
      <c r="K111" s="144">
        <f>HLOOKUP(K$2,NAV!$B$2:$CH$509,ROW(K110),)+HLOOKUP(K$2,DIST!$C$1:$CI$508,ROW('NAV plus Dist'!K110)+1,FALSE)</f>
        <v>0</v>
      </c>
      <c r="L111" s="144">
        <f>HLOOKUP(L$2,NAV!$B$2:$CH$509,ROW(L110),)+HLOOKUP(L$2,DIST!$C$1:$CI$508,ROW('NAV plus Dist'!L110)+1,FALSE)</f>
        <v>0</v>
      </c>
      <c r="M111" s="144">
        <f>HLOOKUP(M$2,NAV!$B$2:$CH$509,ROW(M110),)+HLOOKUP(M$2,DIST!$C$1:$CI$508,ROW('NAV plus Dist'!M110)+1,FALSE)</f>
        <v>0</v>
      </c>
      <c r="N111" s="144">
        <f>HLOOKUP(N$2,NAV!$B$2:$CH$509,ROW(N110),)+HLOOKUP(N$2,DIST!$C$1:$CI$508,ROW('NAV plus Dist'!N110)+1,FALSE)</f>
        <v>0</v>
      </c>
      <c r="O111" s="144">
        <f>HLOOKUP(O$2,NAV!$B$2:$CH$509,ROW(O110),)+HLOOKUP(O$2,DIST!$C$1:$CI$508,ROW('NAV plus Dist'!O110)+1,FALSE)</f>
        <v>5.5051000000000005</v>
      </c>
      <c r="P111" s="144">
        <f>HLOOKUP(P$2,NAV!$B$2:$CH$509,ROW(P110),)+HLOOKUP(P$2,DIST!$C$1:$CI$508,ROW('NAV plus Dist'!P110)+1,FALSE)</f>
        <v>5.9058999999999999</v>
      </c>
      <c r="Q111" s="144">
        <f>HLOOKUP(Q$2,NAV!$B$2:$CH$509,ROW(Q110),)+HLOOKUP(Q$2,DIST!$C$1:$CI$508,ROW('NAV plus Dist'!Q110)+1,FALSE)</f>
        <v>13.840300000000001</v>
      </c>
      <c r="R111" s="144">
        <f>HLOOKUP(R$2,NAV!$B$2:$CH$509,ROW(R110),)+HLOOKUP(R$2,DIST!$C$1:$CI$508,ROW('NAV plus Dist'!R110)+1,FALSE)</f>
        <v>13.840300000000001</v>
      </c>
      <c r="S111" s="144">
        <f>HLOOKUP(S$2,NAV!$B$2:$CH$509,ROW(S110),)+HLOOKUP(S$2,DIST!$C$1:$CI$508,ROW('NAV plus Dist'!S110)+1,FALSE)</f>
        <v>12.922499999999999</v>
      </c>
      <c r="T111" s="144">
        <f>HLOOKUP(T$2,NAV!$B$2:$CH$509,ROW(T110),)+HLOOKUP(T$2,DIST!$C$1:$CI$508,ROW('NAV plus Dist'!T110)+1,FALSE)</f>
        <v>14.5303</v>
      </c>
      <c r="U111" s="144">
        <f>HLOOKUP(U$2,NAV!$B$2:$CH$509,ROW(U110),)+HLOOKUP(U$2,DIST!$C$1:$CI$508,ROW('NAV plus Dist'!U110)+1,FALSE)</f>
        <v>14.306700000000001</v>
      </c>
      <c r="V111" s="144">
        <f>HLOOKUP(V$2,NAV!$B$2:$CH$509,ROW(V110),)+HLOOKUP(V$2,DIST!$C$1:$CI$508,ROW('NAV plus Dist'!V110)+1,FALSE)</f>
        <v>12.8627</v>
      </c>
      <c r="W111" s="144">
        <f>HLOOKUP(W$2,NAV!$B$2:$CH$509,ROW(W110),)+HLOOKUP(W$2,DIST!$C$1:$CI$508,ROW('NAV plus Dist'!W110)+1,FALSE)</f>
        <v>12.8627</v>
      </c>
      <c r="X111" s="144">
        <f>HLOOKUP(X$2,NAV!$B$2:$CH$509,ROW(X110),)+HLOOKUP(X$2,DIST!$C$1:$CI$508,ROW('NAV plus Dist'!X110)+1,FALSE)</f>
        <v>12.8339</v>
      </c>
      <c r="Y111" s="144">
        <f>HLOOKUP(Y$2,NAV!$B$2:$CH$509,ROW(Y110),)+HLOOKUP(Y$2,DIST!$C$1:$CI$508,ROW('NAV plus Dist'!Y110)+1,FALSE)</f>
        <v>14.281499999999999</v>
      </c>
      <c r="Z111" s="144">
        <f>HLOOKUP(Z$2,NAV!$B$2:$CH$509,ROW(Z110),)+HLOOKUP(Z$2,DIST!$C$1:$CI$508,ROW('NAV plus Dist'!Z110)+1,FALSE)</f>
        <v>13.4765</v>
      </c>
      <c r="AA111" s="144">
        <f>HLOOKUP(AA$2,NAV!$B$2:$CH$509,ROW(AA110),)+HLOOKUP(AA$2,DIST!$C$1:$CI$508,ROW('NAV plus Dist'!AA110)+1,FALSE)</f>
        <v>9.5678000000000001</v>
      </c>
      <c r="AB111" s="144">
        <f>HLOOKUP(AB$2,NAV!$B$2:$CH$509,ROW(AB110),)+HLOOKUP(AB$2,DIST!$C$1:$CI$508,ROW('NAV plus Dist'!AB110)+1,FALSE)</f>
        <v>0</v>
      </c>
      <c r="AC111" s="144">
        <f>HLOOKUP(AC$2,NAV!$B$2:$CH$509,ROW(AC110),)+HLOOKUP(AC$2,DIST!$C$1:$CI$508,ROW('NAV plus Dist'!AC110)+1,FALSE)</f>
        <v>9.9131</v>
      </c>
      <c r="AD111" s="144">
        <f>HLOOKUP(AD$2,NAV!$B$2:$CH$509,ROW(AD110),)+HLOOKUP(AD$2,DIST!$C$1:$CI$508,ROW('NAV plus Dist'!AD110)+1,FALSE)</f>
        <v>0</v>
      </c>
      <c r="AE111" s="144">
        <f>HLOOKUP(AE$2,NAV!$B$2:$CH$509,ROW(AE110),)+HLOOKUP(AE$2,DIST!$C$1:$CI$508,ROW('NAV plus Dist'!AE110)+1,FALSE)</f>
        <v>9.6576000000000004</v>
      </c>
      <c r="AF111" s="144">
        <f>HLOOKUP(AF$2,NAV!$B$2:$CH$509,ROW(AF110),)+HLOOKUP(AF$2,DIST!$C$1:$CI$508,ROW('NAV plus Dist'!AF110)+1,FALSE)</f>
        <v>8.7379999999999995</v>
      </c>
      <c r="AG111" s="144">
        <f>HLOOKUP(AG$2,NAV!$B$2:$CH$509,ROW(AG110),)+HLOOKUP(AG$2,DIST!$C$1:$CI$508,ROW('NAV plus Dist'!AG110)+1,FALSE)</f>
        <v>0</v>
      </c>
      <c r="AH111" s="144">
        <f>HLOOKUP(AH$2,NAV!$B$2:$CH$509,ROW(AH110),)+HLOOKUP(AH$2,DIST!$C$1:$CI$508,ROW('NAV plus Dist'!AH110)+1,FALSE)</f>
        <v>8.7335999999999991</v>
      </c>
      <c r="AI111" s="144">
        <f>HLOOKUP(AI$2,NAV!$B$2:$CH$509,ROW(AI110),)+HLOOKUP(AI$2,DIST!$C$1:$CI$508,ROW('NAV plus Dist'!AI110)+1,FALSE)</f>
        <v>7.1822999999999997</v>
      </c>
      <c r="AJ111" s="144">
        <f>HLOOKUP(AJ$2,NAV!$B$2:$CH$509,ROW(AJ110),)+HLOOKUP(AJ$2,DIST!$C$1:$CI$508,ROW('NAV plus Dist'!AJ110)+1,FALSE)</f>
        <v>0</v>
      </c>
      <c r="AK111" s="144">
        <f>HLOOKUP(AK$2,NAV!$B$2:$CH$509,ROW(AK110),)+HLOOKUP(AK$2,DIST!$C$1:$CI$508,ROW('NAV plus Dist'!AK110)+1,FALSE)</f>
        <v>17.710900000000002</v>
      </c>
      <c r="AL111" s="144">
        <f>HLOOKUP(AL$2,NAV!$B$2:$CH$509,ROW(AL110),)+HLOOKUP(AL$2,DIST!$C$1:$CI$508,ROW('NAV plus Dist'!AL110)+1,FALSE)</f>
        <v>17.669900000000002</v>
      </c>
      <c r="AM111" s="144">
        <f>HLOOKUP(AM$2,NAV!$B$2:$CH$509,ROW(AM110),)+HLOOKUP(AM$2,DIST!$C$1:$CI$508,ROW('NAV plus Dist'!AM110)+1,FALSE)</f>
        <v>0</v>
      </c>
      <c r="AN111" s="144">
        <f>HLOOKUP(AN$2,NAV!$B$2:$CH$509,ROW(AN110),)+HLOOKUP(AN$2,DIST!$C$1:$CI$508,ROW('NAV plus Dist'!AN110)+1,FALSE)</f>
        <v>0</v>
      </c>
      <c r="AO111" s="144">
        <f>HLOOKUP(AO$2,NAV!$B$2:$CH$509,ROW(AO110),)+HLOOKUP(AO$2,DIST!$C$1:$CI$508,ROW('NAV plus Dist'!AO110)+1,FALSE)</f>
        <v>0</v>
      </c>
      <c r="AP111" s="144">
        <f>HLOOKUP(AP$2,NAV!$B$2:$CH$509,ROW(AP110),)+HLOOKUP(AP$2,DIST!$C$1:$CI$508,ROW('NAV plus Dist'!AP110)+1,FALSE)</f>
        <v>0</v>
      </c>
      <c r="AQ111" s="144">
        <f>HLOOKUP(AQ$2,NAV!$B$2:$CH$509,ROW(AQ110),)+HLOOKUP(AQ$2,DIST!$C$1:$CI$508,ROW('NAV plus Dist'!AQ110)+1,FALSE)</f>
        <v>0</v>
      </c>
      <c r="AR111" s="144">
        <f>HLOOKUP(AR$2,NAV!$B$2:$CH$509,ROW(AR110),)+HLOOKUP(AR$2,DIST!$C$1:$CI$508,ROW('NAV plus Dist'!AR110)+1,FALSE)</f>
        <v>0</v>
      </c>
      <c r="AS111" s="144">
        <f>HLOOKUP(AS$2,NAV!$B$2:$CH$509,ROW(AS110),)+HLOOKUP(AS$2,DIST!$C$1:$CI$508,ROW('NAV plus Dist'!AS110)+1,FALSE)</f>
        <v>0</v>
      </c>
      <c r="AT111" s="144">
        <f>HLOOKUP(AT$2,NAV!$B$2:$CH$509,ROW(AT110),)+HLOOKUP(AT$2,DIST!$C$1:$CI$508,ROW('NAV plus Dist'!AT110)+1,FALSE)</f>
        <v>25.290200000000002</v>
      </c>
      <c r="AU111" s="144">
        <f>HLOOKUP(AU$2,NAV!$B$2:$CH$509,ROW(AU110),)+HLOOKUP(AU$2,DIST!$C$1:$CI$508,ROW('NAV plus Dist'!AU110)+1,FALSE)</f>
        <v>10.125</v>
      </c>
      <c r="AV111" s="144">
        <f>HLOOKUP(AV$2,NAV!$B$2:$CH$509,ROW(AV110),)+HLOOKUP(AV$2,DIST!$C$1:$CI$508,ROW('NAV plus Dist'!AV110)+1,FALSE)</f>
        <v>15.165199999999999</v>
      </c>
      <c r="AW111" s="144">
        <f>HLOOKUP(AW$2,NAV!$B$2:$CH$509,ROW(AW110),)+HLOOKUP(AW$2,DIST!$C$1:$CI$508,ROW('NAV plus Dist'!AW110)+1,FALSE)</f>
        <v>0</v>
      </c>
      <c r="AX111" s="144">
        <f>HLOOKUP(AX$2,NAV!$B$2:$CH$509,ROW(AX110),)+HLOOKUP(AX$2,DIST!$C$1:$CI$508,ROW('NAV plus Dist'!AX110)+1,FALSE)</f>
        <v>0</v>
      </c>
      <c r="AY111" s="144">
        <f>HLOOKUP(AY$2,NAV!$B$2:$CH$509,ROW(AY110),)+HLOOKUP(AY$2,DIST!$C$1:$CI$508,ROW('NAV plus Dist'!AY110)+1,FALSE)</f>
        <v>0</v>
      </c>
      <c r="AZ111" s="144">
        <f>HLOOKUP(AZ$2,NAV!$B$2:$CH$509,ROW(AZ110),)+HLOOKUP(AZ$2,DIST!$C$1:$CI$508,ROW('NAV plus Dist'!AZ110)+1,FALSE)</f>
        <v>0</v>
      </c>
      <c r="BA111" s="144">
        <f>HLOOKUP(BA$2,NAV!$B$2:$CH$509,ROW(BA110),)+HLOOKUP(BA$2,DIST!$C$1:$CI$508,ROW('NAV plus Dist'!BA110)+1,FALSE)</f>
        <v>0</v>
      </c>
      <c r="BB111" s="144">
        <f>HLOOKUP(BB$2,NAV!$B$2:$CH$509,ROW(BB110),)+HLOOKUP(BB$2,DIST!$C$1:$CI$508,ROW('NAV plus Dist'!BB110)+1,FALSE)</f>
        <v>0</v>
      </c>
      <c r="BC111" s="144">
        <f>HLOOKUP(BC$2,NAV!$B$2:$CH$509,ROW(BC110),)+HLOOKUP(BC$2,DIST!$C$1:$CI$508,ROW('NAV plus Dist'!BC110)+1,FALSE)</f>
        <v>0</v>
      </c>
      <c r="BD111" s="144">
        <f>HLOOKUP(BD$2,NAV!$B$2:$CH$509,ROW(BD110),)+HLOOKUP(BD$2,DIST!$C$1:$CI$508,ROW('NAV plus Dist'!BD110)+1,FALSE)</f>
        <v>0</v>
      </c>
      <c r="BE111" s="144">
        <f>HLOOKUP(BE$2,NAV!$B$2:$CH$509,ROW(BE110),)+HLOOKUP(BE$2,DIST!$C$1:$CI$508,ROW('NAV plus Dist'!BE110)+1,FALSE)</f>
        <v>0</v>
      </c>
      <c r="BF111" s="144">
        <f>HLOOKUP(BF$2,NAV!$B$2:$CH$509,ROW(BF110),)+HLOOKUP(BF$2,DIST!$C$1:$CI$508,ROW('NAV plus Dist'!BF110)+1,FALSE)</f>
        <v>0</v>
      </c>
      <c r="BG111" s="144">
        <f>HLOOKUP(BG$2,NAV!$B$2:$CH$509,ROW(BG110),)+HLOOKUP(BG$2,DIST!$C$1:$CI$508,ROW('NAV plus Dist'!BG110)+1,FALSE)</f>
        <v>0</v>
      </c>
      <c r="BH111" s="144">
        <f>HLOOKUP(BH$2,NAV!$B$2:$CH$509,ROW(BH110),)+HLOOKUP(BH$2,DIST!$C$1:$CI$508,ROW('NAV plus Dist'!BH110)+1,FALSE)</f>
        <v>0</v>
      </c>
      <c r="BI111" s="144">
        <f>HLOOKUP(BI$2,NAV!$B$2:$CH$509,ROW(BI110),)+HLOOKUP(BI$2,DIST!$C$1:$CI$508,ROW('NAV plus Dist'!BI110)+1,FALSE)</f>
        <v>0</v>
      </c>
      <c r="BJ111" s="144">
        <f>HLOOKUP(BJ$2,NAV!$B$2:$CH$509,ROW(BJ110),)+HLOOKUP(BJ$2,DIST!$C$1:$CI$508,ROW('NAV plus Dist'!BJ110)+1,FALSE)</f>
        <v>0</v>
      </c>
      <c r="BK111" s="144">
        <f>HLOOKUP(BK$2,NAV!$B$2:$CH$509,ROW(BK110),)+HLOOKUP(BK$2,DIST!$C$1:$CI$508,ROW('NAV plus Dist'!BK110)+1,FALSE)</f>
        <v>0</v>
      </c>
      <c r="BL111" s="144">
        <f>HLOOKUP(BL$2,NAV!$B$2:$CH$509,ROW(BL110),)+HLOOKUP(BL$2,DIST!$C$1:$CI$508,ROW('NAV plus Dist'!BL110)+1,FALSE)</f>
        <v>0</v>
      </c>
      <c r="BM111" s="144">
        <f>HLOOKUP(BM$2,NAV!$B$2:$CH$509,ROW(BM110),)+HLOOKUP(BM$2,DIST!$C$1:$CI$508,ROW('NAV plus Dist'!BM110)+1,FALSE)</f>
        <v>0</v>
      </c>
      <c r="BN111" s="144">
        <f>HLOOKUP(BN$2,NAV!$B$2:$CH$509,ROW(BN110),)+HLOOKUP(BN$2,DIST!$C$1:$CI$508,ROW('NAV plus Dist'!BN110)+1,FALSE)</f>
        <v>0</v>
      </c>
      <c r="BO111" s="144">
        <f>HLOOKUP(BO$2,NAV!$B$2:$CH$509,ROW(BO110),)+HLOOKUP(BO$2,DIST!$C$1:$CI$508,ROW('NAV plus Dist'!BO110)+1,FALSE)</f>
        <v>0</v>
      </c>
      <c r="BP111" s="144">
        <f>HLOOKUP(BP$2,NAV!$B$2:$CH$509,ROW(BP110),)+HLOOKUP(BP$2,DIST!$C$1:$CI$508,ROW('NAV plus Dist'!BP110)+1,FALSE)</f>
        <v>0</v>
      </c>
      <c r="BQ111" s="144">
        <f>HLOOKUP(BQ$2,NAV!$B$2:$CH$509,ROW(BQ110),)+HLOOKUP(BQ$2,DIST!$C$1:$CI$508,ROW('NAV plus Dist'!BQ110)+1,FALSE)</f>
        <v>0</v>
      </c>
      <c r="BR111" s="144">
        <f>HLOOKUP(BR$2,NAV!$B$2:$CH$509,ROW(BR110),)+HLOOKUP(BR$2,DIST!$C$1:$CI$508,ROW('NAV plus Dist'!BR110)+1,FALSE)</f>
        <v>0</v>
      </c>
      <c r="BS111" s="144">
        <f>HLOOKUP(BS$2,NAV!$B$2:$CH$509,ROW(BS110),)+HLOOKUP(BS$2,DIST!$C$1:$CI$508,ROW('NAV plus Dist'!BS110)+1,FALSE)</f>
        <v>0</v>
      </c>
      <c r="BT111" s="144">
        <f>HLOOKUP(BT$2,NAV!$B$2:$CH$509,ROW(BT110),)+HLOOKUP(BT$2,DIST!$C$1:$CI$508,ROW('NAV plus Dist'!BT110)+1,FALSE)</f>
        <v>0</v>
      </c>
      <c r="BU111" s="144">
        <f>HLOOKUP(BU$2,NAV!$B$2:$CH$509,ROW(BU110),)+HLOOKUP(BU$2,DIST!$C$1:$CI$508,ROW('NAV plus Dist'!BU110)+1,FALSE)</f>
        <v>0</v>
      </c>
      <c r="BV111" s="144">
        <f>HLOOKUP(BV$2,NAV!$B$2:$CH$509,ROW(BV110),)+HLOOKUP(BV$2,DIST!$C$1:$CI$508,ROW('NAV plus Dist'!BV110)+1,FALSE)</f>
        <v>0</v>
      </c>
      <c r="BW111" s="144">
        <f>HLOOKUP(BW$2,NAV!$B$2:$CH$509,ROW(BW110),)+HLOOKUP(BW$2,DIST!$C$1:$CI$508,ROW('NAV plus Dist'!BW110)+1,FALSE)</f>
        <v>0</v>
      </c>
      <c r="BX111" s="144">
        <f>HLOOKUP(BX$2,NAV!$B$2:$CH$509,ROW(BX110),)+HLOOKUP(BX$2,DIST!$C$1:$CI$508,ROW('NAV plus Dist'!BX110)+1,FALSE)</f>
        <v>0</v>
      </c>
      <c r="BY111" s="144">
        <f>HLOOKUP(BY$2,NAV!$B$2:$CH$509,ROW(BY110),)+HLOOKUP(BY$2,DIST!$C$1:$CI$508,ROW('NAV plus Dist'!BY110)+1,FALSE)</f>
        <v>0</v>
      </c>
      <c r="BZ111" s="144">
        <f>HLOOKUP(BZ$2,NAV!$B$2:$CH$509,ROW(BZ110),)+HLOOKUP(BZ$2,DIST!$C$1:$CI$508,ROW('NAV plus Dist'!BZ110)+1,FALSE)</f>
        <v>0</v>
      </c>
      <c r="CA111" s="144">
        <f>HLOOKUP(CA$2,NAV!$B$2:$CH$509,ROW(CA110),)+HLOOKUP(CA$2,DIST!$C$1:$CI$508,ROW('NAV plus Dist'!CA110)+1,FALSE)</f>
        <v>0</v>
      </c>
      <c r="CB111" s="144">
        <f>HLOOKUP(CB$2,NAV!$B$2:$CH$509,ROW(CB110),)+HLOOKUP(CB$2,DIST!$C$1:$CI$508,ROW('NAV plus Dist'!CB110)+1,FALSE)</f>
        <v>0</v>
      </c>
      <c r="CC111" s="144">
        <f>HLOOKUP(CC$2,NAV!$B$2:$CH$509,ROW(CC110),)+HLOOKUP(CC$2,DIST!$C$1:$CI$508,ROW('NAV plus Dist'!CC110)+1,FALSE)</f>
        <v>0</v>
      </c>
      <c r="CD111" s="144">
        <f>HLOOKUP(CD$2,NAV!$B$2:$CH$509,ROW(CD110),)+HLOOKUP(CD$2,DIST!$C$1:$CI$508,ROW('NAV plus Dist'!CD110)+1,FALSE)</f>
        <v>0</v>
      </c>
      <c r="CE111" s="144">
        <f>HLOOKUP(CE$2,NAV!$B$2:$CH$509,ROW(CE110),)+HLOOKUP(CE$2,DIST!$C$1:$CI$508,ROW('NAV plus Dist'!CE110)+1,FALSE)</f>
        <v>0</v>
      </c>
      <c r="CF111" s="144">
        <f>HLOOKUP(CF$2,NAV!$B$2:$CH$509,ROW(CF110),)+HLOOKUP(CF$2,DIST!$C$1:$CI$508,ROW('NAV plus Dist'!CF110)+1,FALSE)</f>
        <v>0</v>
      </c>
      <c r="CG111" s="144">
        <f>HLOOKUP(CG$2,NAV!$B$2:$CH$509,ROW(CG110),)+HLOOKUP(CG$2,DIST!$C$1:$CI$508,ROW('NAV plus Dist'!CG110)+1,FALSE)</f>
        <v>0</v>
      </c>
      <c r="CH111" s="144">
        <f>HLOOKUP(CH$2,NAV!$B$2:$CH$509,ROW(CH110),)+HLOOKUP(CH$2,DIST!$C$1:$CI$508,ROW('NAV plus Dist'!CH110)+1,FALSE)</f>
        <v>0</v>
      </c>
      <c r="CI111" s="144">
        <f>HLOOKUP(CI$2,NAV!$B$2:$CH$509,ROW(CI110),)+HLOOKUP(CI$2,DIST!$C$1:$CI$508,ROW('NAV plus Dist'!CI110)+1,FALSE)</f>
        <v>0</v>
      </c>
      <c r="CJ111" s="144">
        <f>HLOOKUP(CJ$2,NAV!$B$2:$AAA$509,ROW(CJ110),)+HLOOKUP(CJ$2,DIST!$C$1:$AAJ$508,ROW('NAV plus Dist'!CJ110)+1,FALSE)</f>
        <v>0</v>
      </c>
      <c r="CK111" s="144">
        <f>HLOOKUP(CK$2,NAV!$B$2:$AAA$509,ROW(CK110),)+HLOOKUP(CK$2,DIST!$C$1:$AAJ$508,ROW('NAV plus Dist'!CK110)+1,FALSE)</f>
        <v>0</v>
      </c>
      <c r="CL111" s="144">
        <f>HLOOKUP(CL$2,NAV!$B$2:$AAA$509,ROW(CL110),)+HLOOKUP(CL$2,DIST!$C$1:$AAJ$508,ROW('NAV plus Dist'!CL110)+1,FALSE)</f>
        <v>0</v>
      </c>
      <c r="CM111" s="144">
        <f>HLOOKUP(CM$2,NAV!$B$2:$AAA$509,ROW(CM110),)+HLOOKUP(CM$2,DIST!$C$1:$AAJ$508,ROW('NAV plus Dist'!CM110)+1,FALSE)</f>
        <v>0</v>
      </c>
      <c r="CN111" s="144">
        <f>HLOOKUP(CN$2,NAV!$B$2:$AAA$509,ROW(CN110),)+HLOOKUP(CN$2,DIST!$C$1:$AAJ$508,ROW('NAV plus Dist'!CN110)+1,FALSE)</f>
        <v>0</v>
      </c>
      <c r="CO111" s="144">
        <f>HLOOKUP(CO$2,NAV!$B$2:$AAA$509,ROW(CO110),)+HLOOKUP(CO$2,DIST!$C$1:$AAJ$508,ROW('NAV plus Dist'!CO110)+1,FALSE)</f>
        <v>0</v>
      </c>
      <c r="CP111" s="144">
        <f>HLOOKUP(CP$2,NAV!$B$2:$AAA$509,ROW(CP110),)+HLOOKUP(CP$2,DIST!$C$1:$AAJ$508,ROW('NAV plus Dist'!CP110)+1,FALSE)</f>
        <v>0</v>
      </c>
      <c r="CQ111" s="144">
        <f>HLOOKUP(CQ$2,NAV!$B$2:$AAA$509,ROW(CQ110),)+HLOOKUP(CQ$2,DIST!$C$1:$AAJ$508,ROW('NAV plus Dist'!CQ110)+1,FALSE)</f>
        <v>0</v>
      </c>
      <c r="CR111" s="144">
        <f>HLOOKUP(CR$2,NAV!$B$2:$AAA$509,ROW(CR110),)+HLOOKUP(CR$2,DIST!$C$1:$AAJ$508,ROW('NAV plus Dist'!CR110)+1,FALSE)</f>
        <v>0</v>
      </c>
      <c r="CS111" s="144">
        <f>HLOOKUP(CS$2,NAV!$B$2:$AAA$509,ROW(CS110),)+HLOOKUP(CS$2,DIST!$C$1:$AAJ$508,ROW('NAV plus Dist'!CS110)+1,FALSE)</f>
        <v>0</v>
      </c>
      <c r="CT111" s="144">
        <f>HLOOKUP(CT$2,NAV!$B$2:$AAA$509,ROW(CT110),)+HLOOKUP(CT$2,DIST!$C$1:$AAJ$508,ROW('NAV plus Dist'!CT110)+1,FALSE)</f>
        <v>0</v>
      </c>
      <c r="CU111" s="144">
        <f>HLOOKUP(CU$2,NAV!$B$2:$AAA$509,ROW(CU110),)+HLOOKUP(CU$2,DIST!$C$1:$AAJ$508,ROW('NAV plus Dist'!CU110)+1,FALSE)</f>
        <v>0</v>
      </c>
      <c r="CV111" s="144">
        <f>HLOOKUP(CV$2,NAV!$B$2:$AAA$509,ROW(CV110),)+HLOOKUP(CV$2,DIST!$C$1:$AAJ$508,ROW('NAV plus Dist'!CV110)+1,FALSE)</f>
        <v>0</v>
      </c>
      <c r="CW111" s="144">
        <f>HLOOKUP(CW$2,NAV!$B$2:$AAA$509,ROW(CW110),)+HLOOKUP(CW$2,DIST!$C$1:$AAJ$508,ROW('NAV plus Dist'!CW110)+1,FALSE)</f>
        <v>0</v>
      </c>
      <c r="CX111" s="144">
        <f>HLOOKUP(CX$2,NAV!$B$2:$AAA$509,ROW(CX110),)+HLOOKUP(CX$2,DIST!$C$1:$AAJ$508,ROW('NAV plus Dist'!CX110)+1,FALSE)</f>
        <v>0</v>
      </c>
      <c r="CY111" s="144">
        <f>HLOOKUP(CY$2,NAV!$B$2:$AAA$509,ROW(CY110),)+HLOOKUP(CY$2,DIST!$C$1:$AAJ$508,ROW('NAV plus Dist'!CY110)+1,FALSE)</f>
        <v>0</v>
      </c>
      <c r="CZ111" s="144">
        <f>HLOOKUP(CZ$2,NAV!$B$2:$AAA$509,ROW(CZ110),)+HLOOKUP(CZ$2,DIST!$C$1:$AAJ$508,ROW('NAV plus Dist'!CZ110)+1,FALSE)</f>
        <v>0</v>
      </c>
      <c r="DA111" s="144">
        <f>HLOOKUP(DA$2,NAV!$B$2:$AAA$509,ROW(DA110),)+HLOOKUP(DA$2,DIST!$C$1:$AAJ$508,ROW('NAV plus Dist'!DA110)+1,FALSE)</f>
        <v>0</v>
      </c>
      <c r="DB111" s="144">
        <f>HLOOKUP(DB$2,NAV!$B$2:$AAA$509,ROW(DB110),)+HLOOKUP(DB$2,DIST!$C$1:$AAJ$508,ROW('NAV plus Dist'!DB110)+1,FALSE)</f>
        <v>0</v>
      </c>
      <c r="DC111" s="144">
        <f>HLOOKUP(DC$2,NAV!$B$2:$AAA$509,ROW(DC110),)+HLOOKUP(DC$2,DIST!$C$1:$AAJ$508,ROW('NAV plus Dist'!DC110)+1,FALSE)</f>
        <v>0</v>
      </c>
      <c r="DD111" s="144">
        <f>HLOOKUP(DD$2,NAV!$B$2:$AAA$509,ROW(DD110),)+HLOOKUP(DD$2,DIST!$C$1:$AAJ$508,ROW('NAV plus Dist'!DD110)+1,FALSE)</f>
        <v>0</v>
      </c>
      <c r="DE111" s="144">
        <f>HLOOKUP(DE$2,NAV!$B$2:$AAA$509,ROW(DE110),)+HLOOKUP(DE$2,DIST!$C$1:$AAJ$508,ROW('NAV plus Dist'!DE110)+1,FALSE)</f>
        <v>0</v>
      </c>
      <c r="DF111" s="144">
        <f>HLOOKUP(DF$2,NAV!$B$2:$AAA$509,ROW(DF110),)+HLOOKUP(DF$2,DIST!$C$1:$AAJ$508,ROW('NAV plus Dist'!DF110)+1,FALSE)</f>
        <v>0</v>
      </c>
      <c r="DG111" s="144">
        <f>HLOOKUP(DG$2,NAV!$B$2:$AAA$509,ROW(DG110),)+HLOOKUP(DG$2,DIST!$C$1:$AAJ$508,ROW('NAV plus Dist'!DG110)+1,FALSE)</f>
        <v>0</v>
      </c>
      <c r="DH111" s="144">
        <f>HLOOKUP(DH$2,NAV!$B$2:$AAA$509,ROW(DH110),)+HLOOKUP(DH$2,DIST!$C$1:$AAJ$508,ROW('NAV plus Dist'!DH110)+1,FALSE)</f>
        <v>0</v>
      </c>
    </row>
    <row r="112" spans="1:112">
      <c r="A112" s="94">
        <f t="shared" ref="A112:A175" si="78">A113+1</f>
        <v>87</v>
      </c>
      <c r="B112" s="148">
        <f t="shared" si="77"/>
        <v>43404</v>
      </c>
      <c r="C112" s="144">
        <f>HLOOKUP(C$2,NAV!$B$2:$CH$509,ROW(C111),)+HLOOKUP(C$2,DIST!$C$1:$CI$508,ROW('NAV plus Dist'!C111)+1,FALSE)</f>
        <v>10.0481</v>
      </c>
      <c r="D112" s="144">
        <f>HLOOKUP(D$2,NAV!$B$2:$CH$509,ROW(D111),)+HLOOKUP(D$2,DIST!$C$1:$CI$508,ROW('NAV plus Dist'!D111)+1,FALSE)</f>
        <v>0</v>
      </c>
      <c r="E112" s="144">
        <f>HLOOKUP(E$2,NAV!$B$2:$CH$509,ROW(E111),)+HLOOKUP(E$2,DIST!$C$1:$CI$508,ROW('NAV plus Dist'!E111)+1,FALSE)</f>
        <v>9.9587999999999983</v>
      </c>
      <c r="F112" s="144">
        <f>HLOOKUP(F$2,NAV!$B$2:$CH$509,ROW(F111),)+HLOOKUP(F$2,DIST!$C$1:$CI$508,ROW('NAV plus Dist'!F111)+1,FALSE)</f>
        <v>0</v>
      </c>
      <c r="G112" s="144">
        <f>HLOOKUP(G$2,NAV!$B$2:$CH$509,ROW(G111),)+HLOOKUP(G$2,DIST!$C$1:$CI$508,ROW('NAV plus Dist'!G111)+1,FALSE)</f>
        <v>0</v>
      </c>
      <c r="H112" s="144">
        <f>HLOOKUP(H$2,NAV!$B$2:$CH$509,ROW(H111),)+HLOOKUP(H$2,DIST!$C$1:$CI$508,ROW('NAV plus Dist'!H111)+1,FALSE)</f>
        <v>0</v>
      </c>
      <c r="I112" s="144">
        <f>HLOOKUP(I$2,NAV!$B$2:$CH$509,ROW(I111),)+HLOOKUP(I$2,DIST!$C$1:$CI$508,ROW('NAV plus Dist'!I111)+1,FALSE)</f>
        <v>0</v>
      </c>
      <c r="J112" s="144">
        <f>HLOOKUP(J$2,NAV!$B$2:$CH$509,ROW(J111),)+HLOOKUP(J$2,DIST!$C$1:$CI$508,ROW('NAV plus Dist'!J111)+1,FALSE)</f>
        <v>0</v>
      </c>
      <c r="K112" s="144">
        <f>HLOOKUP(K$2,NAV!$B$2:$CH$509,ROW(K111),)+HLOOKUP(K$2,DIST!$C$1:$CI$508,ROW('NAV plus Dist'!K111)+1,FALSE)</f>
        <v>0</v>
      </c>
      <c r="L112" s="144">
        <f>HLOOKUP(L$2,NAV!$B$2:$CH$509,ROW(L111),)+HLOOKUP(L$2,DIST!$C$1:$CI$508,ROW('NAV plus Dist'!L111)+1,FALSE)</f>
        <v>0</v>
      </c>
      <c r="M112" s="144">
        <f>HLOOKUP(M$2,NAV!$B$2:$CH$509,ROW(M111),)+HLOOKUP(M$2,DIST!$C$1:$CI$508,ROW('NAV plus Dist'!M111)+1,FALSE)</f>
        <v>0</v>
      </c>
      <c r="N112" s="144">
        <f>HLOOKUP(N$2,NAV!$B$2:$CH$509,ROW(N111),)+HLOOKUP(N$2,DIST!$C$1:$CI$508,ROW('NAV plus Dist'!N111)+1,FALSE)</f>
        <v>0</v>
      </c>
      <c r="O112" s="144">
        <f>HLOOKUP(O$2,NAV!$B$2:$CH$509,ROW(O111),)+HLOOKUP(O$2,DIST!$C$1:$CI$508,ROW('NAV plus Dist'!O111)+1,FALSE)</f>
        <v>4.8193000000000001</v>
      </c>
      <c r="P112" s="144">
        <f>HLOOKUP(P$2,NAV!$B$2:$CH$509,ROW(P111),)+HLOOKUP(P$2,DIST!$C$1:$CI$508,ROW('NAV plus Dist'!P111)+1,FALSE)</f>
        <v>5.1733000000000002</v>
      </c>
      <c r="Q112" s="144">
        <f>HLOOKUP(Q$2,NAV!$B$2:$CH$509,ROW(Q111),)+HLOOKUP(Q$2,DIST!$C$1:$CI$508,ROW('NAV plus Dist'!Q111)+1,FALSE)</f>
        <v>13.2905</v>
      </c>
      <c r="R112" s="144">
        <f>HLOOKUP(R$2,NAV!$B$2:$CH$509,ROW(R111),)+HLOOKUP(R$2,DIST!$C$1:$CI$508,ROW('NAV plus Dist'!R111)+1,FALSE)</f>
        <v>13.2905</v>
      </c>
      <c r="S112" s="144">
        <f>HLOOKUP(S$2,NAV!$B$2:$CH$509,ROW(S111),)+HLOOKUP(S$2,DIST!$C$1:$CI$508,ROW('NAV plus Dist'!S111)+1,FALSE)</f>
        <v>12.3942</v>
      </c>
      <c r="T112" s="144">
        <f>HLOOKUP(T$2,NAV!$B$2:$CH$509,ROW(T111),)+HLOOKUP(T$2,DIST!$C$1:$CI$508,ROW('NAV plus Dist'!T111)+1,FALSE)</f>
        <v>13.9621</v>
      </c>
      <c r="U112" s="144">
        <f>HLOOKUP(U$2,NAV!$B$2:$CH$509,ROW(U111),)+HLOOKUP(U$2,DIST!$C$1:$CI$508,ROW('NAV plus Dist'!U111)+1,FALSE)</f>
        <v>13.7423</v>
      </c>
      <c r="V112" s="144">
        <f>HLOOKUP(V$2,NAV!$B$2:$CH$509,ROW(V111),)+HLOOKUP(V$2,DIST!$C$1:$CI$508,ROW('NAV plus Dist'!V111)+1,FALSE)</f>
        <v>12.3</v>
      </c>
      <c r="W112" s="144">
        <f>HLOOKUP(W$2,NAV!$B$2:$CH$509,ROW(W111),)+HLOOKUP(W$2,DIST!$C$1:$CI$508,ROW('NAV plus Dist'!W111)+1,FALSE)</f>
        <v>12.3</v>
      </c>
      <c r="X112" s="144">
        <f>HLOOKUP(X$2,NAV!$B$2:$CH$509,ROW(X111),)+HLOOKUP(X$2,DIST!$C$1:$CI$508,ROW('NAV plus Dist'!X111)+1,FALSE)</f>
        <v>12.2697</v>
      </c>
      <c r="Y112" s="144">
        <f>HLOOKUP(Y$2,NAV!$B$2:$CH$509,ROW(Y111),)+HLOOKUP(Y$2,DIST!$C$1:$CI$508,ROW('NAV plus Dist'!Y111)+1,FALSE)</f>
        <v>13.677300000000001</v>
      </c>
      <c r="Z112" s="144">
        <f>HLOOKUP(Z$2,NAV!$B$2:$CH$509,ROW(Z111),)+HLOOKUP(Z$2,DIST!$C$1:$CI$508,ROW('NAV plus Dist'!Z111)+1,FALSE)</f>
        <v>12.8996</v>
      </c>
      <c r="AA112" s="144">
        <f>HLOOKUP(AA$2,NAV!$B$2:$CH$509,ROW(AA111),)+HLOOKUP(AA$2,DIST!$C$1:$CI$508,ROW('NAV plus Dist'!AA111)+1,FALSE)</f>
        <v>9.0572999999999997</v>
      </c>
      <c r="AB112" s="144">
        <f>HLOOKUP(AB$2,NAV!$B$2:$CH$509,ROW(AB111),)+HLOOKUP(AB$2,DIST!$C$1:$CI$508,ROW('NAV plus Dist'!AB111)+1,FALSE)</f>
        <v>0</v>
      </c>
      <c r="AC112" s="144">
        <f>HLOOKUP(AC$2,NAV!$B$2:$CH$509,ROW(AC111),)+HLOOKUP(AC$2,DIST!$C$1:$CI$508,ROW('NAV plus Dist'!AC111)+1,FALSE)</f>
        <v>9.3917000000000002</v>
      </c>
      <c r="AD112" s="144">
        <f>HLOOKUP(AD$2,NAV!$B$2:$CH$509,ROW(AD111),)+HLOOKUP(AD$2,DIST!$C$1:$CI$508,ROW('NAV plus Dist'!AD111)+1,FALSE)</f>
        <v>0</v>
      </c>
      <c r="AE112" s="144">
        <f>HLOOKUP(AE$2,NAV!$B$2:$CH$509,ROW(AE111),)+HLOOKUP(AE$2,DIST!$C$1:$CI$508,ROW('NAV plus Dist'!AE111)+1,FALSE)</f>
        <v>9.3306000000000004</v>
      </c>
      <c r="AF112" s="144">
        <f>HLOOKUP(AF$2,NAV!$B$2:$CH$509,ROW(AF111),)+HLOOKUP(AF$2,DIST!$C$1:$CI$508,ROW('NAV plus Dist'!AF111)+1,FALSE)</f>
        <v>8.1133999999999986</v>
      </c>
      <c r="AG112" s="144">
        <f>HLOOKUP(AG$2,NAV!$B$2:$CH$509,ROW(AG111),)+HLOOKUP(AG$2,DIST!$C$1:$CI$508,ROW('NAV plus Dist'!AG111)+1,FALSE)</f>
        <v>0</v>
      </c>
      <c r="AH112" s="144">
        <f>HLOOKUP(AH$2,NAV!$B$2:$CH$509,ROW(AH111),)+HLOOKUP(AH$2,DIST!$C$1:$CI$508,ROW('NAV plus Dist'!AH111)+1,FALSE)</f>
        <v>8.1166999999999998</v>
      </c>
      <c r="AI112" s="144">
        <f>HLOOKUP(AI$2,NAV!$B$2:$CH$509,ROW(AI111),)+HLOOKUP(AI$2,DIST!$C$1:$CI$508,ROW('NAV plus Dist'!AI111)+1,FALSE)</f>
        <v>6.2685000000000004</v>
      </c>
      <c r="AJ112" s="144">
        <f>HLOOKUP(AJ$2,NAV!$B$2:$CH$509,ROW(AJ111),)+HLOOKUP(AJ$2,DIST!$C$1:$CI$508,ROW('NAV plus Dist'!AJ111)+1,FALSE)</f>
        <v>0</v>
      </c>
      <c r="AK112" s="144">
        <f>HLOOKUP(AK$2,NAV!$B$2:$CH$509,ROW(AK111),)+HLOOKUP(AK$2,DIST!$C$1:$CI$508,ROW('NAV plus Dist'!AK111)+1,FALSE)</f>
        <v>16.876800000000003</v>
      </c>
      <c r="AL112" s="144">
        <f>HLOOKUP(AL$2,NAV!$B$2:$CH$509,ROW(AL111),)+HLOOKUP(AL$2,DIST!$C$1:$CI$508,ROW('NAV plus Dist'!AL111)+1,FALSE)</f>
        <v>16.8003</v>
      </c>
      <c r="AM112" s="144">
        <f>HLOOKUP(AM$2,NAV!$B$2:$CH$509,ROW(AM111),)+HLOOKUP(AM$2,DIST!$C$1:$CI$508,ROW('NAV plus Dist'!AM111)+1,FALSE)</f>
        <v>0</v>
      </c>
      <c r="AN112" s="144">
        <f>HLOOKUP(AN$2,NAV!$B$2:$CH$509,ROW(AN111),)+HLOOKUP(AN$2,DIST!$C$1:$CI$508,ROW('NAV plus Dist'!AN111)+1,FALSE)</f>
        <v>0</v>
      </c>
      <c r="AO112" s="144">
        <f>HLOOKUP(AO$2,NAV!$B$2:$CH$509,ROW(AO111),)+HLOOKUP(AO$2,DIST!$C$1:$CI$508,ROW('NAV plus Dist'!AO111)+1,FALSE)</f>
        <v>0</v>
      </c>
      <c r="AP112" s="144">
        <f>HLOOKUP(AP$2,NAV!$B$2:$CH$509,ROW(AP111),)+HLOOKUP(AP$2,DIST!$C$1:$CI$508,ROW('NAV plus Dist'!AP111)+1,FALSE)</f>
        <v>0</v>
      </c>
      <c r="AQ112" s="144">
        <f>HLOOKUP(AQ$2,NAV!$B$2:$CH$509,ROW(AQ111),)+HLOOKUP(AQ$2,DIST!$C$1:$CI$508,ROW('NAV plus Dist'!AQ111)+1,FALSE)</f>
        <v>0</v>
      </c>
      <c r="AR112" s="144">
        <f>HLOOKUP(AR$2,NAV!$B$2:$CH$509,ROW(AR111),)+HLOOKUP(AR$2,DIST!$C$1:$CI$508,ROW('NAV plus Dist'!AR111)+1,FALSE)</f>
        <v>0</v>
      </c>
      <c r="AS112" s="144">
        <f>HLOOKUP(AS$2,NAV!$B$2:$CH$509,ROW(AS111),)+HLOOKUP(AS$2,DIST!$C$1:$CI$508,ROW('NAV plus Dist'!AS111)+1,FALSE)</f>
        <v>0</v>
      </c>
      <c r="AT112" s="144">
        <f>HLOOKUP(AT$2,NAV!$B$2:$CH$509,ROW(AT111),)+HLOOKUP(AT$2,DIST!$C$1:$CI$508,ROW('NAV plus Dist'!AT111)+1,FALSE)</f>
        <v>23.9785</v>
      </c>
      <c r="AU112" s="144">
        <f>HLOOKUP(AU$2,NAV!$B$2:$CH$509,ROW(AU111),)+HLOOKUP(AU$2,DIST!$C$1:$CI$508,ROW('NAV plus Dist'!AU111)+1,FALSE)</f>
        <v>10</v>
      </c>
      <c r="AV112" s="144">
        <f>HLOOKUP(AV$2,NAV!$B$2:$CH$509,ROW(AV111),)+HLOOKUP(AV$2,DIST!$C$1:$CI$508,ROW('NAV plus Dist'!AV111)+1,FALSE)</f>
        <v>13.9785</v>
      </c>
      <c r="AW112" s="144">
        <f>HLOOKUP(AW$2,NAV!$B$2:$CH$509,ROW(AW111),)+HLOOKUP(AW$2,DIST!$C$1:$CI$508,ROW('NAV plus Dist'!AW111)+1,FALSE)</f>
        <v>0</v>
      </c>
      <c r="AX112" s="144">
        <f>HLOOKUP(AX$2,NAV!$B$2:$CH$509,ROW(AX111),)+HLOOKUP(AX$2,DIST!$C$1:$CI$508,ROW('NAV plus Dist'!AX111)+1,FALSE)</f>
        <v>0</v>
      </c>
      <c r="AY112" s="144">
        <f>HLOOKUP(AY$2,NAV!$B$2:$CH$509,ROW(AY111),)+HLOOKUP(AY$2,DIST!$C$1:$CI$508,ROW('NAV plus Dist'!AY111)+1,FALSE)</f>
        <v>0</v>
      </c>
      <c r="AZ112" s="144">
        <f>HLOOKUP(AZ$2,NAV!$B$2:$CH$509,ROW(AZ111),)+HLOOKUP(AZ$2,DIST!$C$1:$CI$508,ROW('NAV plus Dist'!AZ111)+1,FALSE)</f>
        <v>0</v>
      </c>
      <c r="BA112" s="144">
        <f>HLOOKUP(BA$2,NAV!$B$2:$CH$509,ROW(BA111),)+HLOOKUP(BA$2,DIST!$C$1:$CI$508,ROW('NAV plus Dist'!BA111)+1,FALSE)</f>
        <v>0</v>
      </c>
      <c r="BB112" s="144">
        <f>HLOOKUP(BB$2,NAV!$B$2:$CH$509,ROW(BB111),)+HLOOKUP(BB$2,DIST!$C$1:$CI$508,ROW('NAV plus Dist'!BB111)+1,FALSE)</f>
        <v>0</v>
      </c>
      <c r="BC112" s="144">
        <f>HLOOKUP(BC$2,NAV!$B$2:$CH$509,ROW(BC111),)+HLOOKUP(BC$2,DIST!$C$1:$CI$508,ROW('NAV plus Dist'!BC111)+1,FALSE)</f>
        <v>0</v>
      </c>
      <c r="BD112" s="144">
        <f>HLOOKUP(BD$2,NAV!$B$2:$CH$509,ROW(BD111),)+HLOOKUP(BD$2,DIST!$C$1:$CI$508,ROW('NAV plus Dist'!BD111)+1,FALSE)</f>
        <v>0</v>
      </c>
      <c r="BE112" s="144">
        <f>HLOOKUP(BE$2,NAV!$B$2:$CH$509,ROW(BE111),)+HLOOKUP(BE$2,DIST!$C$1:$CI$508,ROW('NAV plus Dist'!BE111)+1,FALSE)</f>
        <v>0</v>
      </c>
      <c r="BF112" s="144">
        <f>HLOOKUP(BF$2,NAV!$B$2:$CH$509,ROW(BF111),)+HLOOKUP(BF$2,DIST!$C$1:$CI$508,ROW('NAV plus Dist'!BF111)+1,FALSE)</f>
        <v>0</v>
      </c>
      <c r="BG112" s="144">
        <f>HLOOKUP(BG$2,NAV!$B$2:$CH$509,ROW(BG111),)+HLOOKUP(BG$2,DIST!$C$1:$CI$508,ROW('NAV plus Dist'!BG111)+1,FALSE)</f>
        <v>0</v>
      </c>
      <c r="BH112" s="144">
        <f>HLOOKUP(BH$2,NAV!$B$2:$CH$509,ROW(BH111),)+HLOOKUP(BH$2,DIST!$C$1:$CI$508,ROW('NAV plus Dist'!BH111)+1,FALSE)</f>
        <v>0</v>
      </c>
      <c r="BI112" s="144">
        <f>HLOOKUP(BI$2,NAV!$B$2:$CH$509,ROW(BI111),)+HLOOKUP(BI$2,DIST!$C$1:$CI$508,ROW('NAV plus Dist'!BI111)+1,FALSE)</f>
        <v>0</v>
      </c>
      <c r="BJ112" s="144">
        <f>HLOOKUP(BJ$2,NAV!$B$2:$CH$509,ROW(BJ111),)+HLOOKUP(BJ$2,DIST!$C$1:$CI$508,ROW('NAV plus Dist'!BJ111)+1,FALSE)</f>
        <v>0</v>
      </c>
      <c r="BK112" s="144">
        <f>HLOOKUP(BK$2,NAV!$B$2:$CH$509,ROW(BK111),)+HLOOKUP(BK$2,DIST!$C$1:$CI$508,ROW('NAV plus Dist'!BK111)+1,FALSE)</f>
        <v>0</v>
      </c>
      <c r="BL112" s="144">
        <f>HLOOKUP(BL$2,NAV!$B$2:$CH$509,ROW(BL111),)+HLOOKUP(BL$2,DIST!$C$1:$CI$508,ROW('NAV plus Dist'!BL111)+1,FALSE)</f>
        <v>0</v>
      </c>
      <c r="BM112" s="144">
        <f>HLOOKUP(BM$2,NAV!$B$2:$CH$509,ROW(BM111),)+HLOOKUP(BM$2,DIST!$C$1:$CI$508,ROW('NAV plus Dist'!BM111)+1,FALSE)</f>
        <v>0</v>
      </c>
      <c r="BN112" s="144">
        <f>HLOOKUP(BN$2,NAV!$B$2:$CH$509,ROW(BN111),)+HLOOKUP(BN$2,DIST!$C$1:$CI$508,ROW('NAV plus Dist'!BN111)+1,FALSE)</f>
        <v>0</v>
      </c>
      <c r="BO112" s="144">
        <f>HLOOKUP(BO$2,NAV!$B$2:$CH$509,ROW(BO111),)+HLOOKUP(BO$2,DIST!$C$1:$CI$508,ROW('NAV plus Dist'!BO111)+1,FALSE)</f>
        <v>0</v>
      </c>
      <c r="BP112" s="144">
        <f>HLOOKUP(BP$2,NAV!$B$2:$CH$509,ROW(BP111),)+HLOOKUP(BP$2,DIST!$C$1:$CI$508,ROW('NAV plus Dist'!BP111)+1,FALSE)</f>
        <v>0</v>
      </c>
      <c r="BQ112" s="144">
        <f>HLOOKUP(BQ$2,NAV!$B$2:$CH$509,ROW(BQ111),)+HLOOKUP(BQ$2,DIST!$C$1:$CI$508,ROW('NAV plus Dist'!BQ111)+1,FALSE)</f>
        <v>0</v>
      </c>
      <c r="BR112" s="144">
        <f>HLOOKUP(BR$2,NAV!$B$2:$CH$509,ROW(BR111),)+HLOOKUP(BR$2,DIST!$C$1:$CI$508,ROW('NAV plus Dist'!BR111)+1,FALSE)</f>
        <v>0</v>
      </c>
      <c r="BS112" s="144">
        <f>HLOOKUP(BS$2,NAV!$B$2:$CH$509,ROW(BS111),)+HLOOKUP(BS$2,DIST!$C$1:$CI$508,ROW('NAV plus Dist'!BS111)+1,FALSE)</f>
        <v>0</v>
      </c>
      <c r="BT112" s="144">
        <f>HLOOKUP(BT$2,NAV!$B$2:$CH$509,ROW(BT111),)+HLOOKUP(BT$2,DIST!$C$1:$CI$508,ROW('NAV plus Dist'!BT111)+1,FALSE)</f>
        <v>0</v>
      </c>
      <c r="BU112" s="144">
        <f>HLOOKUP(BU$2,NAV!$B$2:$CH$509,ROW(BU111),)+HLOOKUP(BU$2,DIST!$C$1:$CI$508,ROW('NAV plus Dist'!BU111)+1,FALSE)</f>
        <v>0</v>
      </c>
      <c r="BV112" s="144">
        <f>HLOOKUP(BV$2,NAV!$B$2:$CH$509,ROW(BV111),)+HLOOKUP(BV$2,DIST!$C$1:$CI$508,ROW('NAV plus Dist'!BV111)+1,FALSE)</f>
        <v>0</v>
      </c>
      <c r="BW112" s="144">
        <f>HLOOKUP(BW$2,NAV!$B$2:$CH$509,ROW(BW111),)+HLOOKUP(BW$2,DIST!$C$1:$CI$508,ROW('NAV plus Dist'!BW111)+1,FALSE)</f>
        <v>0</v>
      </c>
      <c r="BX112" s="144">
        <f>HLOOKUP(BX$2,NAV!$B$2:$CH$509,ROW(BX111),)+HLOOKUP(BX$2,DIST!$C$1:$CI$508,ROW('NAV plus Dist'!BX111)+1,FALSE)</f>
        <v>0</v>
      </c>
      <c r="BY112" s="144">
        <f>HLOOKUP(BY$2,NAV!$B$2:$CH$509,ROW(BY111),)+HLOOKUP(BY$2,DIST!$C$1:$CI$508,ROW('NAV plus Dist'!BY111)+1,FALSE)</f>
        <v>0</v>
      </c>
      <c r="BZ112" s="144">
        <f>HLOOKUP(BZ$2,NAV!$B$2:$CH$509,ROW(BZ111),)+HLOOKUP(BZ$2,DIST!$C$1:$CI$508,ROW('NAV plus Dist'!BZ111)+1,FALSE)</f>
        <v>0</v>
      </c>
      <c r="CA112" s="144">
        <f>HLOOKUP(CA$2,NAV!$B$2:$CH$509,ROW(CA111),)+HLOOKUP(CA$2,DIST!$C$1:$CI$508,ROW('NAV plus Dist'!CA111)+1,FALSE)</f>
        <v>0</v>
      </c>
      <c r="CB112" s="144">
        <f>HLOOKUP(CB$2,NAV!$B$2:$CH$509,ROW(CB111),)+HLOOKUP(CB$2,DIST!$C$1:$CI$508,ROW('NAV plus Dist'!CB111)+1,FALSE)</f>
        <v>0</v>
      </c>
      <c r="CC112" s="144">
        <f>HLOOKUP(CC$2,NAV!$B$2:$CH$509,ROW(CC111),)+HLOOKUP(CC$2,DIST!$C$1:$CI$508,ROW('NAV plus Dist'!CC111)+1,FALSE)</f>
        <v>0</v>
      </c>
      <c r="CD112" s="144">
        <f>HLOOKUP(CD$2,NAV!$B$2:$CH$509,ROW(CD111),)+HLOOKUP(CD$2,DIST!$C$1:$CI$508,ROW('NAV plus Dist'!CD111)+1,FALSE)</f>
        <v>0</v>
      </c>
      <c r="CE112" s="144">
        <f>HLOOKUP(CE$2,NAV!$B$2:$CH$509,ROW(CE111),)+HLOOKUP(CE$2,DIST!$C$1:$CI$508,ROW('NAV plus Dist'!CE111)+1,FALSE)</f>
        <v>0</v>
      </c>
      <c r="CF112" s="144">
        <f>HLOOKUP(CF$2,NAV!$B$2:$CH$509,ROW(CF111),)+HLOOKUP(CF$2,DIST!$C$1:$CI$508,ROW('NAV plus Dist'!CF111)+1,FALSE)</f>
        <v>0</v>
      </c>
      <c r="CG112" s="144">
        <f>HLOOKUP(CG$2,NAV!$B$2:$CH$509,ROW(CG111),)+HLOOKUP(CG$2,DIST!$C$1:$CI$508,ROW('NAV plus Dist'!CG111)+1,FALSE)</f>
        <v>0</v>
      </c>
      <c r="CH112" s="144">
        <f>HLOOKUP(CH$2,NAV!$B$2:$CH$509,ROW(CH111),)+HLOOKUP(CH$2,DIST!$C$1:$CI$508,ROW('NAV plus Dist'!CH111)+1,FALSE)</f>
        <v>0</v>
      </c>
      <c r="CI112" s="144">
        <f>HLOOKUP(CI$2,NAV!$B$2:$CH$509,ROW(CI111),)+HLOOKUP(CI$2,DIST!$C$1:$CI$508,ROW('NAV plus Dist'!CI111)+1,FALSE)</f>
        <v>0</v>
      </c>
      <c r="CJ112" s="144">
        <f>HLOOKUP(CJ$2,NAV!$B$2:$AAA$509,ROW(CJ111),)+HLOOKUP(CJ$2,DIST!$C$1:$AAJ$508,ROW('NAV plus Dist'!CJ111)+1,FALSE)</f>
        <v>0</v>
      </c>
      <c r="CK112" s="144">
        <f>HLOOKUP(CK$2,NAV!$B$2:$AAA$509,ROW(CK111),)+HLOOKUP(CK$2,DIST!$C$1:$AAJ$508,ROW('NAV plus Dist'!CK111)+1,FALSE)</f>
        <v>0</v>
      </c>
      <c r="CL112" s="144">
        <f>HLOOKUP(CL$2,NAV!$B$2:$AAA$509,ROW(CL111),)+HLOOKUP(CL$2,DIST!$C$1:$AAJ$508,ROW('NAV plus Dist'!CL111)+1,FALSE)</f>
        <v>0</v>
      </c>
      <c r="CM112" s="144">
        <f>HLOOKUP(CM$2,NAV!$B$2:$AAA$509,ROW(CM111),)+HLOOKUP(CM$2,DIST!$C$1:$AAJ$508,ROW('NAV plus Dist'!CM111)+1,FALSE)</f>
        <v>0</v>
      </c>
      <c r="CN112" s="144">
        <f>HLOOKUP(CN$2,NAV!$B$2:$AAA$509,ROW(CN111),)+HLOOKUP(CN$2,DIST!$C$1:$AAJ$508,ROW('NAV plus Dist'!CN111)+1,FALSE)</f>
        <v>0</v>
      </c>
      <c r="CO112" s="144">
        <f>HLOOKUP(CO$2,NAV!$B$2:$AAA$509,ROW(CO111),)+HLOOKUP(CO$2,DIST!$C$1:$AAJ$508,ROW('NAV plus Dist'!CO111)+1,FALSE)</f>
        <v>0</v>
      </c>
      <c r="CP112" s="144">
        <f>HLOOKUP(CP$2,NAV!$B$2:$AAA$509,ROW(CP111),)+HLOOKUP(CP$2,DIST!$C$1:$AAJ$508,ROW('NAV plus Dist'!CP111)+1,FALSE)</f>
        <v>0</v>
      </c>
      <c r="CQ112" s="144">
        <f>HLOOKUP(CQ$2,NAV!$B$2:$AAA$509,ROW(CQ111),)+HLOOKUP(CQ$2,DIST!$C$1:$AAJ$508,ROW('NAV plus Dist'!CQ111)+1,FALSE)</f>
        <v>0</v>
      </c>
      <c r="CR112" s="144">
        <f>HLOOKUP(CR$2,NAV!$B$2:$AAA$509,ROW(CR111),)+HLOOKUP(CR$2,DIST!$C$1:$AAJ$508,ROW('NAV plus Dist'!CR111)+1,FALSE)</f>
        <v>0</v>
      </c>
      <c r="CS112" s="144">
        <f>HLOOKUP(CS$2,NAV!$B$2:$AAA$509,ROW(CS111),)+HLOOKUP(CS$2,DIST!$C$1:$AAJ$508,ROW('NAV plus Dist'!CS111)+1,FALSE)</f>
        <v>0</v>
      </c>
      <c r="CT112" s="144">
        <f>HLOOKUP(CT$2,NAV!$B$2:$AAA$509,ROW(CT111),)+HLOOKUP(CT$2,DIST!$C$1:$AAJ$508,ROW('NAV plus Dist'!CT111)+1,FALSE)</f>
        <v>0</v>
      </c>
      <c r="CU112" s="144">
        <f>HLOOKUP(CU$2,NAV!$B$2:$AAA$509,ROW(CU111),)+HLOOKUP(CU$2,DIST!$C$1:$AAJ$508,ROW('NAV plus Dist'!CU111)+1,FALSE)</f>
        <v>0</v>
      </c>
      <c r="CV112" s="144">
        <f>HLOOKUP(CV$2,NAV!$B$2:$AAA$509,ROW(CV111),)+HLOOKUP(CV$2,DIST!$C$1:$AAJ$508,ROW('NAV plus Dist'!CV111)+1,FALSE)</f>
        <v>0</v>
      </c>
      <c r="CW112" s="144">
        <f>HLOOKUP(CW$2,NAV!$B$2:$AAA$509,ROW(CW111),)+HLOOKUP(CW$2,DIST!$C$1:$AAJ$508,ROW('NAV plus Dist'!CW111)+1,FALSE)</f>
        <v>0</v>
      </c>
      <c r="CX112" s="144">
        <f>HLOOKUP(CX$2,NAV!$B$2:$AAA$509,ROW(CX111),)+HLOOKUP(CX$2,DIST!$C$1:$AAJ$508,ROW('NAV plus Dist'!CX111)+1,FALSE)</f>
        <v>0</v>
      </c>
      <c r="CY112" s="144">
        <f>HLOOKUP(CY$2,NAV!$B$2:$AAA$509,ROW(CY111),)+HLOOKUP(CY$2,DIST!$C$1:$AAJ$508,ROW('NAV plus Dist'!CY111)+1,FALSE)</f>
        <v>0</v>
      </c>
      <c r="CZ112" s="144">
        <f>HLOOKUP(CZ$2,NAV!$B$2:$AAA$509,ROW(CZ111),)+HLOOKUP(CZ$2,DIST!$C$1:$AAJ$508,ROW('NAV plus Dist'!CZ111)+1,FALSE)</f>
        <v>0</v>
      </c>
      <c r="DA112" s="144">
        <f>HLOOKUP(DA$2,NAV!$B$2:$AAA$509,ROW(DA111),)+HLOOKUP(DA$2,DIST!$C$1:$AAJ$508,ROW('NAV plus Dist'!DA111)+1,FALSE)</f>
        <v>0</v>
      </c>
      <c r="DB112" s="144">
        <f>HLOOKUP(DB$2,NAV!$B$2:$AAA$509,ROW(DB111),)+HLOOKUP(DB$2,DIST!$C$1:$AAJ$508,ROW('NAV plus Dist'!DB111)+1,FALSE)</f>
        <v>0</v>
      </c>
      <c r="DC112" s="144">
        <f>HLOOKUP(DC$2,NAV!$B$2:$AAA$509,ROW(DC111),)+HLOOKUP(DC$2,DIST!$C$1:$AAJ$508,ROW('NAV plus Dist'!DC111)+1,FALSE)</f>
        <v>0</v>
      </c>
      <c r="DD112" s="144">
        <f>HLOOKUP(DD$2,NAV!$B$2:$AAA$509,ROW(DD111),)+HLOOKUP(DD$2,DIST!$C$1:$AAJ$508,ROW('NAV plus Dist'!DD111)+1,FALSE)</f>
        <v>0</v>
      </c>
      <c r="DE112" s="144">
        <f>HLOOKUP(DE$2,NAV!$B$2:$AAA$509,ROW(DE111),)+HLOOKUP(DE$2,DIST!$C$1:$AAJ$508,ROW('NAV plus Dist'!DE111)+1,FALSE)</f>
        <v>0</v>
      </c>
      <c r="DF112" s="144">
        <f>HLOOKUP(DF$2,NAV!$B$2:$AAA$509,ROW(DF111),)+HLOOKUP(DF$2,DIST!$C$1:$AAJ$508,ROW('NAV plus Dist'!DF111)+1,FALSE)</f>
        <v>0</v>
      </c>
      <c r="DG112" s="144">
        <f>HLOOKUP(DG$2,NAV!$B$2:$AAA$509,ROW(DG111),)+HLOOKUP(DG$2,DIST!$C$1:$AAJ$508,ROW('NAV plus Dist'!DG111)+1,FALSE)</f>
        <v>0</v>
      </c>
      <c r="DH112" s="144">
        <f>HLOOKUP(DH$2,NAV!$B$2:$AAA$509,ROW(DH111),)+HLOOKUP(DH$2,DIST!$C$1:$AAJ$508,ROW('NAV plus Dist'!DH111)+1,FALSE)</f>
        <v>0</v>
      </c>
    </row>
    <row r="113" spans="1:112">
      <c r="A113" s="94">
        <f t="shared" si="78"/>
        <v>86</v>
      </c>
      <c r="B113" s="148">
        <f t="shared" si="77"/>
        <v>43434</v>
      </c>
      <c r="C113" s="144">
        <f>HLOOKUP(C$2,NAV!$B$2:$CH$509,ROW(C112),)+HLOOKUP(C$2,DIST!$C$1:$CI$508,ROW('NAV plus Dist'!C112)+1,FALSE)</f>
        <v>9.9906999999999986</v>
      </c>
      <c r="D113" s="144">
        <f>HLOOKUP(D$2,NAV!$B$2:$CH$509,ROW(D112),)+HLOOKUP(D$2,DIST!$C$1:$CI$508,ROW('NAV plus Dist'!D112)+1,FALSE)</f>
        <v>0</v>
      </c>
      <c r="E113" s="144">
        <f>HLOOKUP(E$2,NAV!$B$2:$CH$509,ROW(E112),)+HLOOKUP(E$2,DIST!$C$1:$CI$508,ROW('NAV plus Dist'!E112)+1,FALSE)</f>
        <v>9.9120999999999988</v>
      </c>
      <c r="F113" s="144">
        <f>HLOOKUP(F$2,NAV!$B$2:$CH$509,ROW(F112),)+HLOOKUP(F$2,DIST!$C$1:$CI$508,ROW('NAV plus Dist'!F112)+1,FALSE)</f>
        <v>0</v>
      </c>
      <c r="G113" s="144">
        <f>HLOOKUP(G$2,NAV!$B$2:$CH$509,ROW(G112),)+HLOOKUP(G$2,DIST!$C$1:$CI$508,ROW('NAV plus Dist'!G112)+1,FALSE)</f>
        <v>0</v>
      </c>
      <c r="H113" s="144">
        <f>HLOOKUP(H$2,NAV!$B$2:$CH$509,ROW(H112),)+HLOOKUP(H$2,DIST!$C$1:$CI$508,ROW('NAV plus Dist'!H112)+1,FALSE)</f>
        <v>0</v>
      </c>
      <c r="I113" s="144">
        <f>HLOOKUP(I$2,NAV!$B$2:$CH$509,ROW(I112),)+HLOOKUP(I$2,DIST!$C$1:$CI$508,ROW('NAV plus Dist'!I112)+1,FALSE)</f>
        <v>0</v>
      </c>
      <c r="J113" s="144">
        <f>HLOOKUP(J$2,NAV!$B$2:$CH$509,ROW(J112),)+HLOOKUP(J$2,DIST!$C$1:$CI$508,ROW('NAV plus Dist'!J112)+1,FALSE)</f>
        <v>0</v>
      </c>
      <c r="K113" s="144">
        <f>HLOOKUP(K$2,NAV!$B$2:$CH$509,ROW(K112),)+HLOOKUP(K$2,DIST!$C$1:$CI$508,ROW('NAV plus Dist'!K112)+1,FALSE)</f>
        <v>0</v>
      </c>
      <c r="L113" s="144">
        <f>HLOOKUP(L$2,NAV!$B$2:$CH$509,ROW(L112),)+HLOOKUP(L$2,DIST!$C$1:$CI$508,ROW('NAV plus Dist'!L112)+1,FALSE)</f>
        <v>0</v>
      </c>
      <c r="M113" s="144">
        <f>HLOOKUP(M$2,NAV!$B$2:$CH$509,ROW(M112),)+HLOOKUP(M$2,DIST!$C$1:$CI$508,ROW('NAV plus Dist'!M112)+1,FALSE)</f>
        <v>0</v>
      </c>
      <c r="N113" s="144">
        <f>HLOOKUP(N$2,NAV!$B$2:$CH$509,ROW(N112),)+HLOOKUP(N$2,DIST!$C$1:$CI$508,ROW('NAV plus Dist'!N112)+1,FALSE)</f>
        <v>0</v>
      </c>
      <c r="O113" s="144">
        <f>HLOOKUP(O$2,NAV!$B$2:$CH$509,ROW(O112),)+HLOOKUP(O$2,DIST!$C$1:$CI$508,ROW('NAV plus Dist'!O112)+1,FALSE)</f>
        <v>4.6415000000000006</v>
      </c>
      <c r="P113" s="144">
        <f>HLOOKUP(P$2,NAV!$B$2:$CH$509,ROW(P112),)+HLOOKUP(P$2,DIST!$C$1:$CI$508,ROW('NAV plus Dist'!P112)+1,FALSE)</f>
        <v>4.9828000000000001</v>
      </c>
      <c r="Q113" s="144">
        <f>HLOOKUP(Q$2,NAV!$B$2:$CH$509,ROW(Q112),)+HLOOKUP(Q$2,DIST!$C$1:$CI$508,ROW('NAV plus Dist'!Q112)+1,FALSE)</f>
        <v>13.575200000000001</v>
      </c>
      <c r="R113" s="144">
        <f>HLOOKUP(R$2,NAV!$B$2:$CH$509,ROW(R112),)+HLOOKUP(R$2,DIST!$C$1:$CI$508,ROW('NAV plus Dist'!R112)+1,FALSE)</f>
        <v>13.575200000000001</v>
      </c>
      <c r="S113" s="144">
        <f>HLOOKUP(S$2,NAV!$B$2:$CH$509,ROW(S112),)+HLOOKUP(S$2,DIST!$C$1:$CI$508,ROW('NAV plus Dist'!S112)+1,FALSE)</f>
        <v>12.644</v>
      </c>
      <c r="T113" s="144">
        <f>HLOOKUP(T$2,NAV!$B$2:$CH$509,ROW(T112),)+HLOOKUP(T$2,DIST!$C$1:$CI$508,ROW('NAV plus Dist'!T112)+1,FALSE)</f>
        <v>14.2697</v>
      </c>
      <c r="U113" s="144">
        <f>HLOOKUP(U$2,NAV!$B$2:$CH$509,ROW(U112),)+HLOOKUP(U$2,DIST!$C$1:$CI$508,ROW('NAV plus Dist'!U112)+1,FALSE)</f>
        <v>14.040900000000001</v>
      </c>
      <c r="V113" s="144">
        <f>HLOOKUP(V$2,NAV!$B$2:$CH$509,ROW(V112),)+HLOOKUP(V$2,DIST!$C$1:$CI$508,ROW('NAV plus Dist'!V112)+1,FALSE)</f>
        <v>12.561400000000001</v>
      </c>
      <c r="W113" s="144">
        <f>HLOOKUP(W$2,NAV!$B$2:$CH$509,ROW(W112),)+HLOOKUP(W$2,DIST!$C$1:$CI$508,ROW('NAV plus Dist'!W112)+1,FALSE)</f>
        <v>12.561400000000001</v>
      </c>
      <c r="X113" s="144">
        <f>HLOOKUP(X$2,NAV!$B$2:$CH$509,ROW(X112),)+HLOOKUP(X$2,DIST!$C$1:$CI$508,ROW('NAV plus Dist'!X112)+1,FALSE)</f>
        <v>12.527900000000001</v>
      </c>
      <c r="Y113" s="144">
        <f>HLOOKUP(Y$2,NAV!$B$2:$CH$509,ROW(Y112),)+HLOOKUP(Y$2,DIST!$C$1:$CI$508,ROW('NAV plus Dist'!Y112)+1,FALSE)</f>
        <v>13.989100000000001</v>
      </c>
      <c r="Z113" s="144">
        <f>HLOOKUP(Z$2,NAV!$B$2:$CH$509,ROW(Z112),)+HLOOKUP(Z$2,DIST!$C$1:$CI$508,ROW('NAV plus Dist'!Z112)+1,FALSE)</f>
        <v>13.1867</v>
      </c>
      <c r="AA113" s="144">
        <f>HLOOKUP(AA$2,NAV!$B$2:$CH$509,ROW(AA112),)+HLOOKUP(AA$2,DIST!$C$1:$CI$508,ROW('NAV plus Dist'!AA112)+1,FALSE)</f>
        <v>9.2362000000000002</v>
      </c>
      <c r="AB113" s="144">
        <f>HLOOKUP(AB$2,NAV!$B$2:$CH$509,ROW(AB112),)+HLOOKUP(AB$2,DIST!$C$1:$CI$508,ROW('NAV plus Dist'!AB112)+1,FALSE)</f>
        <v>0</v>
      </c>
      <c r="AC113" s="144">
        <f>HLOOKUP(AC$2,NAV!$B$2:$CH$509,ROW(AC112),)+HLOOKUP(AC$2,DIST!$C$1:$CI$508,ROW('NAV plus Dist'!AC112)+1,FALSE)</f>
        <v>9.5868000000000002</v>
      </c>
      <c r="AD113" s="144">
        <f>HLOOKUP(AD$2,NAV!$B$2:$CH$509,ROW(AD112),)+HLOOKUP(AD$2,DIST!$C$1:$CI$508,ROW('NAV plus Dist'!AD112)+1,FALSE)</f>
        <v>0</v>
      </c>
      <c r="AE113" s="144">
        <f>HLOOKUP(AE$2,NAV!$B$2:$CH$509,ROW(AE112),)+HLOOKUP(AE$2,DIST!$C$1:$CI$508,ROW('NAV plus Dist'!AE112)+1,FALSE)</f>
        <v>9.4674999999999994</v>
      </c>
      <c r="AF113" s="144">
        <f>HLOOKUP(AF$2,NAV!$B$2:$CH$509,ROW(AF112),)+HLOOKUP(AF$2,DIST!$C$1:$CI$508,ROW('NAV plus Dist'!AF112)+1,FALSE)</f>
        <v>8.5108999999999995</v>
      </c>
      <c r="AG113" s="144">
        <f>HLOOKUP(AG$2,NAV!$B$2:$CH$509,ROW(AG112),)+HLOOKUP(AG$2,DIST!$C$1:$CI$508,ROW('NAV plus Dist'!AG112)+1,FALSE)</f>
        <v>0</v>
      </c>
      <c r="AH113" s="144">
        <f>HLOOKUP(AH$2,NAV!$B$2:$CH$509,ROW(AH112),)+HLOOKUP(AH$2,DIST!$C$1:$CI$508,ROW('NAV plus Dist'!AH112)+1,FALSE)</f>
        <v>8.5179999999999989</v>
      </c>
      <c r="AI113" s="144">
        <f>HLOOKUP(AI$2,NAV!$B$2:$CH$509,ROW(AI112),)+HLOOKUP(AI$2,DIST!$C$1:$CI$508,ROW('NAV plus Dist'!AI112)+1,FALSE)</f>
        <v>5.8548999999999998</v>
      </c>
      <c r="AJ113" s="144">
        <f>HLOOKUP(AJ$2,NAV!$B$2:$CH$509,ROW(AJ112),)+HLOOKUP(AJ$2,DIST!$C$1:$CI$508,ROW('NAV plus Dist'!AJ112)+1,FALSE)</f>
        <v>0</v>
      </c>
      <c r="AK113" s="144">
        <f>HLOOKUP(AK$2,NAV!$B$2:$CH$509,ROW(AK112),)+HLOOKUP(AK$2,DIST!$C$1:$CI$508,ROW('NAV plus Dist'!AK112)+1,FALSE)</f>
        <v>16.956</v>
      </c>
      <c r="AL113" s="144">
        <f>HLOOKUP(AL$2,NAV!$B$2:$CH$509,ROW(AL112),)+HLOOKUP(AL$2,DIST!$C$1:$CI$508,ROW('NAV plus Dist'!AL112)+1,FALSE)</f>
        <v>16.866400000000002</v>
      </c>
      <c r="AM113" s="144">
        <f>HLOOKUP(AM$2,NAV!$B$2:$CH$509,ROW(AM112),)+HLOOKUP(AM$2,DIST!$C$1:$CI$508,ROW('NAV plus Dist'!AM112)+1,FALSE)</f>
        <v>0</v>
      </c>
      <c r="AN113" s="144">
        <f>HLOOKUP(AN$2,NAV!$B$2:$CH$509,ROW(AN112),)+HLOOKUP(AN$2,DIST!$C$1:$CI$508,ROW('NAV plus Dist'!AN112)+1,FALSE)</f>
        <v>0</v>
      </c>
      <c r="AO113" s="144">
        <f>HLOOKUP(AO$2,NAV!$B$2:$CH$509,ROW(AO112),)+HLOOKUP(AO$2,DIST!$C$1:$CI$508,ROW('NAV plus Dist'!AO112)+1,FALSE)</f>
        <v>0</v>
      </c>
      <c r="AP113" s="144">
        <f>HLOOKUP(AP$2,NAV!$B$2:$CH$509,ROW(AP112),)+HLOOKUP(AP$2,DIST!$C$1:$CI$508,ROW('NAV plus Dist'!AP112)+1,FALSE)</f>
        <v>0</v>
      </c>
      <c r="AQ113" s="144">
        <f>HLOOKUP(AQ$2,NAV!$B$2:$CH$509,ROW(AQ112),)+HLOOKUP(AQ$2,DIST!$C$1:$CI$508,ROW('NAV plus Dist'!AQ112)+1,FALSE)</f>
        <v>0</v>
      </c>
      <c r="AR113" s="144">
        <f>HLOOKUP(AR$2,NAV!$B$2:$CH$509,ROW(AR112),)+HLOOKUP(AR$2,DIST!$C$1:$CI$508,ROW('NAV plus Dist'!AR112)+1,FALSE)</f>
        <v>0</v>
      </c>
      <c r="AS113" s="144">
        <f>HLOOKUP(AS$2,NAV!$B$2:$CH$509,ROW(AS112),)+HLOOKUP(AS$2,DIST!$C$1:$CI$508,ROW('NAV plus Dist'!AS112)+1,FALSE)</f>
        <v>0</v>
      </c>
      <c r="AT113" s="144">
        <f>HLOOKUP(AT$2,NAV!$B$2:$CH$509,ROW(AT112),)+HLOOKUP(AT$2,DIST!$C$1:$CI$508,ROW('NAV plus Dist'!AT112)+1,FALSE)</f>
        <v>25.528200000000002</v>
      </c>
      <c r="AU113" s="144">
        <f>HLOOKUP(AU$2,NAV!$B$2:$CH$509,ROW(AU112),)+HLOOKUP(AU$2,DIST!$C$1:$CI$508,ROW('NAV plus Dist'!AU112)+1,FALSE)</f>
        <v>10</v>
      </c>
      <c r="AV113" s="144">
        <f>HLOOKUP(AV$2,NAV!$B$2:$CH$509,ROW(AV112),)+HLOOKUP(AV$2,DIST!$C$1:$CI$508,ROW('NAV plus Dist'!AV112)+1,FALSE)</f>
        <v>15.5282</v>
      </c>
      <c r="AW113" s="144">
        <f>HLOOKUP(AW$2,NAV!$B$2:$CH$509,ROW(AW112),)+HLOOKUP(AW$2,DIST!$C$1:$CI$508,ROW('NAV plus Dist'!AW112)+1,FALSE)</f>
        <v>0</v>
      </c>
      <c r="AX113" s="144">
        <f>HLOOKUP(AX$2,NAV!$B$2:$CH$509,ROW(AX112),)+HLOOKUP(AX$2,DIST!$C$1:$CI$508,ROW('NAV plus Dist'!AX112)+1,FALSE)</f>
        <v>0</v>
      </c>
      <c r="AY113" s="144">
        <f>HLOOKUP(AY$2,NAV!$B$2:$CH$509,ROW(AY112),)+HLOOKUP(AY$2,DIST!$C$1:$CI$508,ROW('NAV plus Dist'!AY112)+1,FALSE)</f>
        <v>0</v>
      </c>
      <c r="AZ113" s="144">
        <f>HLOOKUP(AZ$2,NAV!$B$2:$CH$509,ROW(AZ112),)+HLOOKUP(AZ$2,DIST!$C$1:$CI$508,ROW('NAV plus Dist'!AZ112)+1,FALSE)</f>
        <v>0</v>
      </c>
      <c r="BA113" s="144">
        <f>HLOOKUP(BA$2,NAV!$B$2:$CH$509,ROW(BA112),)+HLOOKUP(BA$2,DIST!$C$1:$CI$508,ROW('NAV plus Dist'!BA112)+1,FALSE)</f>
        <v>0</v>
      </c>
      <c r="BB113" s="144">
        <f>HLOOKUP(BB$2,NAV!$B$2:$CH$509,ROW(BB112),)+HLOOKUP(BB$2,DIST!$C$1:$CI$508,ROW('NAV plus Dist'!BB112)+1,FALSE)</f>
        <v>0</v>
      </c>
      <c r="BC113" s="144">
        <f>HLOOKUP(BC$2,NAV!$B$2:$CH$509,ROW(BC112),)+HLOOKUP(BC$2,DIST!$C$1:$CI$508,ROW('NAV plus Dist'!BC112)+1,FALSE)</f>
        <v>0</v>
      </c>
      <c r="BD113" s="144">
        <f>HLOOKUP(BD$2,NAV!$B$2:$CH$509,ROW(BD112),)+HLOOKUP(BD$2,DIST!$C$1:$CI$508,ROW('NAV plus Dist'!BD112)+1,FALSE)</f>
        <v>0</v>
      </c>
      <c r="BE113" s="144">
        <f>HLOOKUP(BE$2,NAV!$B$2:$CH$509,ROW(BE112),)+HLOOKUP(BE$2,DIST!$C$1:$CI$508,ROW('NAV plus Dist'!BE112)+1,FALSE)</f>
        <v>0</v>
      </c>
      <c r="BF113" s="144">
        <f>HLOOKUP(BF$2,NAV!$B$2:$CH$509,ROW(BF112),)+HLOOKUP(BF$2,DIST!$C$1:$CI$508,ROW('NAV plus Dist'!BF112)+1,FALSE)</f>
        <v>0</v>
      </c>
      <c r="BG113" s="144">
        <f>HLOOKUP(BG$2,NAV!$B$2:$CH$509,ROW(BG112),)+HLOOKUP(BG$2,DIST!$C$1:$CI$508,ROW('NAV plus Dist'!BG112)+1,FALSE)</f>
        <v>0</v>
      </c>
      <c r="BH113" s="144">
        <f>HLOOKUP(BH$2,NAV!$B$2:$CH$509,ROW(BH112),)+HLOOKUP(BH$2,DIST!$C$1:$CI$508,ROW('NAV plus Dist'!BH112)+1,FALSE)</f>
        <v>0</v>
      </c>
      <c r="BI113" s="144">
        <f>HLOOKUP(BI$2,NAV!$B$2:$CH$509,ROW(BI112),)+HLOOKUP(BI$2,DIST!$C$1:$CI$508,ROW('NAV plus Dist'!BI112)+1,FALSE)</f>
        <v>0</v>
      </c>
      <c r="BJ113" s="144">
        <f>HLOOKUP(BJ$2,NAV!$B$2:$CH$509,ROW(BJ112),)+HLOOKUP(BJ$2,DIST!$C$1:$CI$508,ROW('NAV plus Dist'!BJ112)+1,FALSE)</f>
        <v>0</v>
      </c>
      <c r="BK113" s="144">
        <f>HLOOKUP(BK$2,NAV!$B$2:$CH$509,ROW(BK112),)+HLOOKUP(BK$2,DIST!$C$1:$CI$508,ROW('NAV plus Dist'!BK112)+1,FALSE)</f>
        <v>0</v>
      </c>
      <c r="BL113" s="144">
        <f>HLOOKUP(BL$2,NAV!$B$2:$CH$509,ROW(BL112),)+HLOOKUP(BL$2,DIST!$C$1:$CI$508,ROW('NAV plus Dist'!BL112)+1,FALSE)</f>
        <v>0</v>
      </c>
      <c r="BM113" s="144">
        <f>HLOOKUP(BM$2,NAV!$B$2:$CH$509,ROW(BM112),)+HLOOKUP(BM$2,DIST!$C$1:$CI$508,ROW('NAV plus Dist'!BM112)+1,FALSE)</f>
        <v>0</v>
      </c>
      <c r="BN113" s="144">
        <f>HLOOKUP(BN$2,NAV!$B$2:$CH$509,ROW(BN112),)+HLOOKUP(BN$2,DIST!$C$1:$CI$508,ROW('NAV plus Dist'!BN112)+1,FALSE)</f>
        <v>0</v>
      </c>
      <c r="BO113" s="144">
        <f>HLOOKUP(BO$2,NAV!$B$2:$CH$509,ROW(BO112),)+HLOOKUP(BO$2,DIST!$C$1:$CI$508,ROW('NAV plus Dist'!BO112)+1,FALSE)</f>
        <v>0</v>
      </c>
      <c r="BP113" s="144">
        <f>HLOOKUP(BP$2,NAV!$B$2:$CH$509,ROW(BP112),)+HLOOKUP(BP$2,DIST!$C$1:$CI$508,ROW('NAV plus Dist'!BP112)+1,FALSE)</f>
        <v>0</v>
      </c>
      <c r="BQ113" s="144">
        <f>HLOOKUP(BQ$2,NAV!$B$2:$CH$509,ROW(BQ112),)+HLOOKUP(BQ$2,DIST!$C$1:$CI$508,ROW('NAV plus Dist'!BQ112)+1,FALSE)</f>
        <v>0</v>
      </c>
      <c r="BR113" s="144">
        <f>HLOOKUP(BR$2,NAV!$B$2:$CH$509,ROW(BR112),)+HLOOKUP(BR$2,DIST!$C$1:$CI$508,ROW('NAV plus Dist'!BR112)+1,FALSE)</f>
        <v>0</v>
      </c>
      <c r="BS113" s="144">
        <f>HLOOKUP(BS$2,NAV!$B$2:$CH$509,ROW(BS112),)+HLOOKUP(BS$2,DIST!$C$1:$CI$508,ROW('NAV plus Dist'!BS112)+1,FALSE)</f>
        <v>0</v>
      </c>
      <c r="BT113" s="144">
        <f>HLOOKUP(BT$2,NAV!$B$2:$CH$509,ROW(BT112),)+HLOOKUP(BT$2,DIST!$C$1:$CI$508,ROW('NAV plus Dist'!BT112)+1,FALSE)</f>
        <v>0</v>
      </c>
      <c r="BU113" s="144">
        <f>HLOOKUP(BU$2,NAV!$B$2:$CH$509,ROW(BU112),)+HLOOKUP(BU$2,DIST!$C$1:$CI$508,ROW('NAV plus Dist'!BU112)+1,FALSE)</f>
        <v>0</v>
      </c>
      <c r="BV113" s="144">
        <f>HLOOKUP(BV$2,NAV!$B$2:$CH$509,ROW(BV112),)+HLOOKUP(BV$2,DIST!$C$1:$CI$508,ROW('NAV plus Dist'!BV112)+1,FALSE)</f>
        <v>0</v>
      </c>
      <c r="BW113" s="144">
        <f>HLOOKUP(BW$2,NAV!$B$2:$CH$509,ROW(BW112),)+HLOOKUP(BW$2,DIST!$C$1:$CI$508,ROW('NAV plus Dist'!BW112)+1,FALSE)</f>
        <v>0</v>
      </c>
      <c r="BX113" s="144">
        <f>HLOOKUP(BX$2,NAV!$B$2:$CH$509,ROW(BX112),)+HLOOKUP(BX$2,DIST!$C$1:$CI$508,ROW('NAV plus Dist'!BX112)+1,FALSE)</f>
        <v>0</v>
      </c>
      <c r="BY113" s="144">
        <f>HLOOKUP(BY$2,NAV!$B$2:$CH$509,ROW(BY112),)+HLOOKUP(BY$2,DIST!$C$1:$CI$508,ROW('NAV plus Dist'!BY112)+1,FALSE)</f>
        <v>0</v>
      </c>
      <c r="BZ113" s="144">
        <f>HLOOKUP(BZ$2,NAV!$B$2:$CH$509,ROW(BZ112),)+HLOOKUP(BZ$2,DIST!$C$1:$CI$508,ROW('NAV plus Dist'!BZ112)+1,FALSE)</f>
        <v>0</v>
      </c>
      <c r="CA113" s="144">
        <f>HLOOKUP(CA$2,NAV!$B$2:$CH$509,ROW(CA112),)+HLOOKUP(CA$2,DIST!$C$1:$CI$508,ROW('NAV plus Dist'!CA112)+1,FALSE)</f>
        <v>0</v>
      </c>
      <c r="CB113" s="144">
        <f>HLOOKUP(CB$2,NAV!$B$2:$CH$509,ROW(CB112),)+HLOOKUP(CB$2,DIST!$C$1:$CI$508,ROW('NAV plus Dist'!CB112)+1,FALSE)</f>
        <v>0</v>
      </c>
      <c r="CC113" s="144">
        <f>HLOOKUP(CC$2,NAV!$B$2:$CH$509,ROW(CC112),)+HLOOKUP(CC$2,DIST!$C$1:$CI$508,ROW('NAV plus Dist'!CC112)+1,FALSE)</f>
        <v>0</v>
      </c>
      <c r="CD113" s="144">
        <f>HLOOKUP(CD$2,NAV!$B$2:$CH$509,ROW(CD112),)+HLOOKUP(CD$2,DIST!$C$1:$CI$508,ROW('NAV plus Dist'!CD112)+1,FALSE)</f>
        <v>0</v>
      </c>
      <c r="CE113" s="144">
        <f>HLOOKUP(CE$2,NAV!$B$2:$CH$509,ROW(CE112),)+HLOOKUP(CE$2,DIST!$C$1:$CI$508,ROW('NAV plus Dist'!CE112)+1,FALSE)</f>
        <v>0</v>
      </c>
      <c r="CF113" s="144">
        <f>HLOOKUP(CF$2,NAV!$B$2:$CH$509,ROW(CF112),)+HLOOKUP(CF$2,DIST!$C$1:$CI$508,ROW('NAV plus Dist'!CF112)+1,FALSE)</f>
        <v>0</v>
      </c>
      <c r="CG113" s="144">
        <f>HLOOKUP(CG$2,NAV!$B$2:$CH$509,ROW(CG112),)+HLOOKUP(CG$2,DIST!$C$1:$CI$508,ROW('NAV plus Dist'!CG112)+1,FALSE)</f>
        <v>0</v>
      </c>
      <c r="CH113" s="144">
        <f>HLOOKUP(CH$2,NAV!$B$2:$CH$509,ROW(CH112),)+HLOOKUP(CH$2,DIST!$C$1:$CI$508,ROW('NAV plus Dist'!CH112)+1,FALSE)</f>
        <v>0</v>
      </c>
      <c r="CI113" s="144">
        <f>HLOOKUP(CI$2,NAV!$B$2:$CH$509,ROW(CI112),)+HLOOKUP(CI$2,DIST!$C$1:$CI$508,ROW('NAV plus Dist'!CI112)+1,FALSE)</f>
        <v>0</v>
      </c>
      <c r="CJ113" s="144">
        <f>HLOOKUP(CJ$2,NAV!$B$2:$AAA$509,ROW(CJ112),)+HLOOKUP(CJ$2,DIST!$C$1:$AAJ$508,ROW('NAV plus Dist'!CJ112)+1,FALSE)</f>
        <v>0</v>
      </c>
      <c r="CK113" s="144">
        <f>HLOOKUP(CK$2,NAV!$B$2:$AAA$509,ROW(CK112),)+HLOOKUP(CK$2,DIST!$C$1:$AAJ$508,ROW('NAV plus Dist'!CK112)+1,FALSE)</f>
        <v>0</v>
      </c>
      <c r="CL113" s="144">
        <f>HLOOKUP(CL$2,NAV!$B$2:$AAA$509,ROW(CL112),)+HLOOKUP(CL$2,DIST!$C$1:$AAJ$508,ROW('NAV plus Dist'!CL112)+1,FALSE)</f>
        <v>0</v>
      </c>
      <c r="CM113" s="144">
        <f>HLOOKUP(CM$2,NAV!$B$2:$AAA$509,ROW(CM112),)+HLOOKUP(CM$2,DIST!$C$1:$AAJ$508,ROW('NAV plus Dist'!CM112)+1,FALSE)</f>
        <v>0</v>
      </c>
      <c r="CN113" s="144">
        <f>HLOOKUP(CN$2,NAV!$B$2:$AAA$509,ROW(CN112),)+HLOOKUP(CN$2,DIST!$C$1:$AAJ$508,ROW('NAV plus Dist'!CN112)+1,FALSE)</f>
        <v>0</v>
      </c>
      <c r="CO113" s="144">
        <f>HLOOKUP(CO$2,NAV!$B$2:$AAA$509,ROW(CO112),)+HLOOKUP(CO$2,DIST!$C$1:$AAJ$508,ROW('NAV plus Dist'!CO112)+1,FALSE)</f>
        <v>0</v>
      </c>
      <c r="CP113" s="144">
        <f>HLOOKUP(CP$2,NAV!$B$2:$AAA$509,ROW(CP112),)+HLOOKUP(CP$2,DIST!$C$1:$AAJ$508,ROW('NAV plus Dist'!CP112)+1,FALSE)</f>
        <v>0</v>
      </c>
      <c r="CQ113" s="144">
        <f>HLOOKUP(CQ$2,NAV!$B$2:$AAA$509,ROW(CQ112),)+HLOOKUP(CQ$2,DIST!$C$1:$AAJ$508,ROW('NAV plus Dist'!CQ112)+1,FALSE)</f>
        <v>0</v>
      </c>
      <c r="CR113" s="144">
        <f>HLOOKUP(CR$2,NAV!$B$2:$AAA$509,ROW(CR112),)+HLOOKUP(CR$2,DIST!$C$1:$AAJ$508,ROW('NAV plus Dist'!CR112)+1,FALSE)</f>
        <v>0</v>
      </c>
      <c r="CS113" s="144">
        <f>HLOOKUP(CS$2,NAV!$B$2:$AAA$509,ROW(CS112),)+HLOOKUP(CS$2,DIST!$C$1:$AAJ$508,ROW('NAV plus Dist'!CS112)+1,FALSE)</f>
        <v>0</v>
      </c>
      <c r="CT113" s="144">
        <f>HLOOKUP(CT$2,NAV!$B$2:$AAA$509,ROW(CT112),)+HLOOKUP(CT$2,DIST!$C$1:$AAJ$508,ROW('NAV plus Dist'!CT112)+1,FALSE)</f>
        <v>0</v>
      </c>
      <c r="CU113" s="144">
        <f>HLOOKUP(CU$2,NAV!$B$2:$AAA$509,ROW(CU112),)+HLOOKUP(CU$2,DIST!$C$1:$AAJ$508,ROW('NAV plus Dist'!CU112)+1,FALSE)</f>
        <v>0</v>
      </c>
      <c r="CV113" s="144">
        <f>HLOOKUP(CV$2,NAV!$B$2:$AAA$509,ROW(CV112),)+HLOOKUP(CV$2,DIST!$C$1:$AAJ$508,ROW('NAV plus Dist'!CV112)+1,FALSE)</f>
        <v>0</v>
      </c>
      <c r="CW113" s="144">
        <f>HLOOKUP(CW$2,NAV!$B$2:$AAA$509,ROW(CW112),)+HLOOKUP(CW$2,DIST!$C$1:$AAJ$508,ROW('NAV plus Dist'!CW112)+1,FALSE)</f>
        <v>0</v>
      </c>
      <c r="CX113" s="144">
        <f>HLOOKUP(CX$2,NAV!$B$2:$AAA$509,ROW(CX112),)+HLOOKUP(CX$2,DIST!$C$1:$AAJ$508,ROW('NAV plus Dist'!CX112)+1,FALSE)</f>
        <v>0</v>
      </c>
      <c r="CY113" s="144">
        <f>HLOOKUP(CY$2,NAV!$B$2:$AAA$509,ROW(CY112),)+HLOOKUP(CY$2,DIST!$C$1:$AAJ$508,ROW('NAV plus Dist'!CY112)+1,FALSE)</f>
        <v>0</v>
      </c>
      <c r="CZ113" s="144">
        <f>HLOOKUP(CZ$2,NAV!$B$2:$AAA$509,ROW(CZ112),)+HLOOKUP(CZ$2,DIST!$C$1:$AAJ$508,ROW('NAV plus Dist'!CZ112)+1,FALSE)</f>
        <v>0</v>
      </c>
      <c r="DA113" s="144">
        <f>HLOOKUP(DA$2,NAV!$B$2:$AAA$509,ROW(DA112),)+HLOOKUP(DA$2,DIST!$C$1:$AAJ$508,ROW('NAV plus Dist'!DA112)+1,FALSE)</f>
        <v>0</v>
      </c>
      <c r="DB113" s="144">
        <f>HLOOKUP(DB$2,NAV!$B$2:$AAA$509,ROW(DB112),)+HLOOKUP(DB$2,DIST!$C$1:$AAJ$508,ROW('NAV plus Dist'!DB112)+1,FALSE)</f>
        <v>0</v>
      </c>
      <c r="DC113" s="144">
        <f>HLOOKUP(DC$2,NAV!$B$2:$AAA$509,ROW(DC112),)+HLOOKUP(DC$2,DIST!$C$1:$AAJ$508,ROW('NAV plus Dist'!DC112)+1,FALSE)</f>
        <v>0</v>
      </c>
      <c r="DD113" s="144">
        <f>HLOOKUP(DD$2,NAV!$B$2:$AAA$509,ROW(DD112),)+HLOOKUP(DD$2,DIST!$C$1:$AAJ$508,ROW('NAV plus Dist'!DD112)+1,FALSE)</f>
        <v>0</v>
      </c>
      <c r="DE113" s="144">
        <f>HLOOKUP(DE$2,NAV!$B$2:$AAA$509,ROW(DE112),)+HLOOKUP(DE$2,DIST!$C$1:$AAJ$508,ROW('NAV plus Dist'!DE112)+1,FALSE)</f>
        <v>0</v>
      </c>
      <c r="DF113" s="144">
        <f>HLOOKUP(DF$2,NAV!$B$2:$AAA$509,ROW(DF112),)+HLOOKUP(DF$2,DIST!$C$1:$AAJ$508,ROW('NAV plus Dist'!DF112)+1,FALSE)</f>
        <v>0</v>
      </c>
      <c r="DG113" s="144">
        <f>HLOOKUP(DG$2,NAV!$B$2:$AAA$509,ROW(DG112),)+HLOOKUP(DG$2,DIST!$C$1:$AAJ$508,ROW('NAV plus Dist'!DG112)+1,FALSE)</f>
        <v>0</v>
      </c>
      <c r="DH113" s="144">
        <f>HLOOKUP(DH$2,NAV!$B$2:$AAA$509,ROW(DH112),)+HLOOKUP(DH$2,DIST!$C$1:$AAJ$508,ROW('NAV plus Dist'!DH112)+1,FALSE)</f>
        <v>0</v>
      </c>
    </row>
    <row r="114" spans="1:112">
      <c r="A114" s="94">
        <f t="shared" si="78"/>
        <v>85</v>
      </c>
      <c r="B114" s="150">
        <f t="shared" si="77"/>
        <v>43465</v>
      </c>
      <c r="C114" s="144">
        <f>HLOOKUP(C$2,NAV!$B$2:$CH$509,ROW(C113),)+HLOOKUP(C$2,DIST!$C$1:$CI$508,ROW('NAV plus Dist'!C113)+1,FALSE)</f>
        <v>9.2569999999999997</v>
      </c>
      <c r="D114" s="144">
        <f>HLOOKUP(D$2,NAV!$B$2:$CH$509,ROW(D113),)+HLOOKUP(D$2,DIST!$C$1:$CI$508,ROW('NAV plus Dist'!D113)+1,FALSE)</f>
        <v>0</v>
      </c>
      <c r="E114" s="144">
        <f>HLOOKUP(E$2,NAV!$B$2:$CH$509,ROW(E113),)+HLOOKUP(E$2,DIST!$C$1:$CI$508,ROW('NAV plus Dist'!E113)+1,FALSE)</f>
        <v>9.2048999999999985</v>
      </c>
      <c r="F114" s="144">
        <f>HLOOKUP(F$2,NAV!$B$2:$CH$509,ROW(F113),)+HLOOKUP(F$2,DIST!$C$1:$CI$508,ROW('NAV plus Dist'!F113)+1,FALSE)</f>
        <v>0</v>
      </c>
      <c r="G114" s="144">
        <f>HLOOKUP(G$2,NAV!$B$2:$CH$509,ROW(G113),)+HLOOKUP(G$2,DIST!$C$1:$CI$508,ROW('NAV plus Dist'!G113)+1,FALSE)</f>
        <v>0</v>
      </c>
      <c r="H114" s="144">
        <f>HLOOKUP(H$2,NAV!$B$2:$CH$509,ROW(H113),)+HLOOKUP(H$2,DIST!$C$1:$CI$508,ROW('NAV plus Dist'!H113)+1,FALSE)</f>
        <v>0</v>
      </c>
      <c r="I114" s="144">
        <f>HLOOKUP(I$2,NAV!$B$2:$CH$509,ROW(I113),)+HLOOKUP(I$2,DIST!$C$1:$CI$508,ROW('NAV plus Dist'!I113)+1,FALSE)</f>
        <v>0</v>
      </c>
      <c r="J114" s="144">
        <f>HLOOKUP(J$2,NAV!$B$2:$CH$509,ROW(J113),)+HLOOKUP(J$2,DIST!$C$1:$CI$508,ROW('NAV plus Dist'!J113)+1,FALSE)</f>
        <v>0</v>
      </c>
      <c r="K114" s="144">
        <f>HLOOKUP(K$2,NAV!$B$2:$CH$509,ROW(K113),)+HLOOKUP(K$2,DIST!$C$1:$CI$508,ROW('NAV plus Dist'!K113)+1,FALSE)</f>
        <v>0</v>
      </c>
      <c r="L114" s="144">
        <f>HLOOKUP(L$2,NAV!$B$2:$CH$509,ROW(L113),)+HLOOKUP(L$2,DIST!$C$1:$CI$508,ROW('NAV plus Dist'!L113)+1,FALSE)</f>
        <v>0</v>
      </c>
      <c r="M114" s="144">
        <f>HLOOKUP(M$2,NAV!$B$2:$CH$509,ROW(M113),)+HLOOKUP(M$2,DIST!$C$1:$CI$508,ROW('NAV plus Dist'!M113)+1,FALSE)</f>
        <v>0</v>
      </c>
      <c r="N114" s="144">
        <f>HLOOKUP(N$2,NAV!$B$2:$CH$509,ROW(N113),)+HLOOKUP(N$2,DIST!$C$1:$CI$508,ROW('NAV plus Dist'!N113)+1,FALSE)</f>
        <v>0</v>
      </c>
      <c r="O114" s="144">
        <f>HLOOKUP(O$2,NAV!$B$2:$CH$509,ROW(O113),)+HLOOKUP(O$2,DIST!$C$1:$CI$508,ROW('NAV plus Dist'!O113)+1,FALSE)</f>
        <v>4.1356000000000002</v>
      </c>
      <c r="P114" s="144">
        <f>HLOOKUP(P$2,NAV!$B$2:$CH$509,ROW(P113),)+HLOOKUP(P$2,DIST!$C$1:$CI$508,ROW('NAV plus Dist'!P113)+1,FALSE)</f>
        <v>4.4397000000000002</v>
      </c>
      <c r="Q114" s="144">
        <f>HLOOKUP(Q$2,NAV!$B$2:$CH$509,ROW(Q113),)+HLOOKUP(Q$2,DIST!$C$1:$CI$508,ROW('NAV plus Dist'!Q113)+1,FALSE)</f>
        <v>12.6465</v>
      </c>
      <c r="R114" s="144">
        <f>HLOOKUP(R$2,NAV!$B$2:$CH$509,ROW(R113),)+HLOOKUP(R$2,DIST!$C$1:$CI$508,ROW('NAV plus Dist'!R113)+1,FALSE)</f>
        <v>12.6465</v>
      </c>
      <c r="S114" s="144">
        <f>HLOOKUP(S$2,NAV!$B$2:$CH$509,ROW(S113),)+HLOOKUP(S$2,DIST!$C$1:$CI$508,ROW('NAV plus Dist'!S113)+1,FALSE)</f>
        <v>11.7644</v>
      </c>
      <c r="T114" s="144">
        <f>HLOOKUP(T$2,NAV!$B$2:$CH$509,ROW(T113),)+HLOOKUP(T$2,DIST!$C$1:$CI$508,ROW('NAV plus Dist'!T113)+1,FALSE)</f>
        <v>13.3011</v>
      </c>
      <c r="U114" s="144">
        <f>HLOOKUP(U$2,NAV!$B$2:$CH$509,ROW(U113),)+HLOOKUP(U$2,DIST!$C$1:$CI$508,ROW('NAV plus Dist'!U113)+1,FALSE)</f>
        <v>13.083299999999999</v>
      </c>
      <c r="V114" s="144">
        <f>HLOOKUP(V$2,NAV!$B$2:$CH$509,ROW(V113),)+HLOOKUP(V$2,DIST!$C$1:$CI$508,ROW('NAV plus Dist'!V113)+1,FALSE)</f>
        <v>11.757018240000001</v>
      </c>
      <c r="W114" s="144">
        <f>HLOOKUP(W$2,NAV!$B$2:$CH$509,ROW(W113),)+HLOOKUP(W$2,DIST!$C$1:$CI$508,ROW('NAV plus Dist'!W113)+1,FALSE)</f>
        <v>11.757018240000001</v>
      </c>
      <c r="X114" s="144">
        <f>HLOOKUP(X$2,NAV!$B$2:$CH$509,ROW(X113),)+HLOOKUP(X$2,DIST!$C$1:$CI$508,ROW('NAV plus Dist'!X113)+1,FALSE)</f>
        <v>11.722839630000001</v>
      </c>
      <c r="Y114" s="144">
        <f>HLOOKUP(Y$2,NAV!$B$2:$CH$509,ROW(Y113),)+HLOOKUP(Y$2,DIST!$C$1:$CI$508,ROW('NAV plus Dist'!Y113)+1,FALSE)</f>
        <v>13.11395798</v>
      </c>
      <c r="Z114" s="144">
        <f>HLOOKUP(Z$2,NAV!$B$2:$CH$509,ROW(Z113),)+HLOOKUP(Z$2,DIST!$C$1:$CI$508,ROW('NAV plus Dist'!Z113)+1,FALSE)</f>
        <v>12.35506659</v>
      </c>
      <c r="AA114" s="144">
        <f>HLOOKUP(AA$2,NAV!$B$2:$CH$509,ROW(AA113),)+HLOOKUP(AA$2,DIST!$C$1:$CI$508,ROW('NAV plus Dist'!AA113)+1,FALSE)</f>
        <v>8.4647000000000006</v>
      </c>
      <c r="AB114" s="144">
        <f>HLOOKUP(AB$2,NAV!$B$2:$CH$509,ROW(AB113),)+HLOOKUP(AB$2,DIST!$C$1:$CI$508,ROW('NAV plus Dist'!AB113)+1,FALSE)</f>
        <v>0</v>
      </c>
      <c r="AC114" s="144">
        <f>HLOOKUP(AC$2,NAV!$B$2:$CH$509,ROW(AC113),)+HLOOKUP(AC$2,DIST!$C$1:$CI$508,ROW('NAV plus Dist'!AC113)+1,FALSE)</f>
        <v>8.8056000000000001</v>
      </c>
      <c r="AD114" s="144">
        <f>HLOOKUP(AD$2,NAV!$B$2:$CH$509,ROW(AD113),)+HLOOKUP(AD$2,DIST!$C$1:$CI$508,ROW('NAV plus Dist'!AD113)+1,FALSE)</f>
        <v>0</v>
      </c>
      <c r="AE114" s="144">
        <f>HLOOKUP(AE$2,NAV!$B$2:$CH$509,ROW(AE113),)+HLOOKUP(AE$2,DIST!$C$1:$CI$508,ROW('NAV plus Dist'!AE113)+1,FALSE)</f>
        <v>8.9327000000000005</v>
      </c>
      <c r="AF114" s="144">
        <f>HLOOKUP(AF$2,NAV!$B$2:$CH$509,ROW(AF113),)+HLOOKUP(AF$2,DIST!$C$1:$CI$508,ROW('NAV plus Dist'!AF113)+1,FALSE)</f>
        <v>7.8563000000000001</v>
      </c>
      <c r="AG114" s="144">
        <f>HLOOKUP(AG$2,NAV!$B$2:$CH$509,ROW(AG113),)+HLOOKUP(AG$2,DIST!$C$1:$CI$508,ROW('NAV plus Dist'!AG113)+1,FALSE)</f>
        <v>0</v>
      </c>
      <c r="AH114" s="144">
        <f>HLOOKUP(AH$2,NAV!$B$2:$CH$509,ROW(AH113),)+HLOOKUP(AH$2,DIST!$C$1:$CI$508,ROW('NAV plus Dist'!AH113)+1,FALSE)</f>
        <v>7.8818000000000001</v>
      </c>
      <c r="AI114" s="144">
        <f>HLOOKUP(AI$2,NAV!$B$2:$CH$509,ROW(AI113),)+HLOOKUP(AI$2,DIST!$C$1:$CI$508,ROW('NAV plus Dist'!AI113)+1,FALSE)</f>
        <v>5.2398999999999996</v>
      </c>
      <c r="AJ114" s="144">
        <f>HLOOKUP(AJ$2,NAV!$B$2:$CH$509,ROW(AJ113),)+HLOOKUP(AJ$2,DIST!$C$1:$CI$508,ROW('NAV plus Dist'!AJ113)+1,FALSE)</f>
        <v>0</v>
      </c>
      <c r="AK114" s="144">
        <f>HLOOKUP(AK$2,NAV!$B$2:$CH$509,ROW(AK113),)+HLOOKUP(AK$2,DIST!$C$1:$CI$508,ROW('NAV plus Dist'!AK113)+1,FALSE)</f>
        <v>14.4499</v>
      </c>
      <c r="AL114" s="144">
        <f>HLOOKUP(AL$2,NAV!$B$2:$CH$509,ROW(AL113),)+HLOOKUP(AL$2,DIST!$C$1:$CI$508,ROW('NAV plus Dist'!AL113)+1,FALSE)</f>
        <v>14.390499999999999</v>
      </c>
      <c r="AM114" s="144">
        <f>HLOOKUP(AM$2,NAV!$B$2:$CH$509,ROW(AM113),)+HLOOKUP(AM$2,DIST!$C$1:$CI$508,ROW('NAV plus Dist'!AM113)+1,FALSE)</f>
        <v>0</v>
      </c>
      <c r="AN114" s="144">
        <f>HLOOKUP(AN$2,NAV!$B$2:$CH$509,ROW(AN113),)+HLOOKUP(AN$2,DIST!$C$1:$CI$508,ROW('NAV plus Dist'!AN113)+1,FALSE)</f>
        <v>0</v>
      </c>
      <c r="AO114" s="144">
        <f>HLOOKUP(AO$2,NAV!$B$2:$CH$509,ROW(AO113),)+HLOOKUP(AO$2,DIST!$C$1:$CI$508,ROW('NAV plus Dist'!AO113)+1,FALSE)</f>
        <v>0</v>
      </c>
      <c r="AP114" s="144">
        <f>HLOOKUP(AP$2,NAV!$B$2:$CH$509,ROW(AP113),)+HLOOKUP(AP$2,DIST!$C$1:$CI$508,ROW('NAV plus Dist'!AP113)+1,FALSE)</f>
        <v>0</v>
      </c>
      <c r="AQ114" s="144">
        <f>HLOOKUP(AQ$2,NAV!$B$2:$CH$509,ROW(AQ113),)+HLOOKUP(AQ$2,DIST!$C$1:$CI$508,ROW('NAV plus Dist'!AQ113)+1,FALSE)</f>
        <v>0</v>
      </c>
      <c r="AR114" s="144">
        <f>HLOOKUP(AR$2,NAV!$B$2:$CH$509,ROW(AR113),)+HLOOKUP(AR$2,DIST!$C$1:$CI$508,ROW('NAV plus Dist'!AR113)+1,FALSE)</f>
        <v>0</v>
      </c>
      <c r="AS114" s="144">
        <f>HLOOKUP(AS$2,NAV!$B$2:$CH$509,ROW(AS113),)+HLOOKUP(AS$2,DIST!$C$1:$CI$508,ROW('NAV plus Dist'!AS113)+1,FALSE)</f>
        <v>0</v>
      </c>
      <c r="AT114" s="144">
        <f>HLOOKUP(AT$2,NAV!$B$2:$CH$509,ROW(AT113),)+HLOOKUP(AT$2,DIST!$C$1:$CI$508,ROW('NAV plus Dist'!AT113)+1,FALSE)</f>
        <v>24.2805</v>
      </c>
      <c r="AU114" s="144">
        <f>HLOOKUP(AU$2,NAV!$B$2:$CH$509,ROW(AU113),)+HLOOKUP(AU$2,DIST!$C$1:$CI$508,ROW('NAV plus Dist'!AU113)+1,FALSE)</f>
        <v>10.125</v>
      </c>
      <c r="AV114" s="144">
        <f>HLOOKUP(AV$2,NAV!$B$2:$CH$509,ROW(AV113),)+HLOOKUP(AV$2,DIST!$C$1:$CI$508,ROW('NAV plus Dist'!AV113)+1,FALSE)</f>
        <v>14.1555</v>
      </c>
      <c r="AW114" s="144">
        <f>HLOOKUP(AW$2,NAV!$B$2:$CH$509,ROW(AW113),)+HLOOKUP(AW$2,DIST!$C$1:$CI$508,ROW('NAV plus Dist'!AW113)+1,FALSE)</f>
        <v>0</v>
      </c>
      <c r="AX114" s="144">
        <f>HLOOKUP(AX$2,NAV!$B$2:$CH$509,ROW(AX113),)+HLOOKUP(AX$2,DIST!$C$1:$CI$508,ROW('NAV plus Dist'!AX113)+1,FALSE)</f>
        <v>0</v>
      </c>
      <c r="AY114" s="144">
        <f>HLOOKUP(AY$2,NAV!$B$2:$CH$509,ROW(AY113),)+HLOOKUP(AY$2,DIST!$C$1:$CI$508,ROW('NAV plus Dist'!AY113)+1,FALSE)</f>
        <v>0</v>
      </c>
      <c r="AZ114" s="144">
        <f>HLOOKUP(AZ$2,NAV!$B$2:$CH$509,ROW(AZ113),)+HLOOKUP(AZ$2,DIST!$C$1:$CI$508,ROW('NAV plus Dist'!AZ113)+1,FALSE)</f>
        <v>0</v>
      </c>
      <c r="BA114" s="144">
        <f>HLOOKUP(BA$2,NAV!$B$2:$CH$509,ROW(BA113),)+HLOOKUP(BA$2,DIST!$C$1:$CI$508,ROW('NAV plus Dist'!BA113)+1,FALSE)</f>
        <v>0</v>
      </c>
      <c r="BB114" s="144">
        <f>HLOOKUP(BB$2,NAV!$B$2:$CH$509,ROW(BB113),)+HLOOKUP(BB$2,DIST!$C$1:$CI$508,ROW('NAV plus Dist'!BB113)+1,FALSE)</f>
        <v>0</v>
      </c>
      <c r="BC114" s="144">
        <f>HLOOKUP(BC$2,NAV!$B$2:$CH$509,ROW(BC113),)+HLOOKUP(BC$2,DIST!$C$1:$CI$508,ROW('NAV plus Dist'!BC113)+1,FALSE)</f>
        <v>0</v>
      </c>
      <c r="BD114" s="144">
        <f>HLOOKUP(BD$2,NAV!$B$2:$CH$509,ROW(BD113),)+HLOOKUP(BD$2,DIST!$C$1:$CI$508,ROW('NAV plus Dist'!BD113)+1,FALSE)</f>
        <v>0</v>
      </c>
      <c r="BE114" s="144">
        <f>HLOOKUP(BE$2,NAV!$B$2:$CH$509,ROW(BE113),)+HLOOKUP(BE$2,DIST!$C$1:$CI$508,ROW('NAV plus Dist'!BE113)+1,FALSE)</f>
        <v>0</v>
      </c>
      <c r="BF114" s="144">
        <f>HLOOKUP(BF$2,NAV!$B$2:$CH$509,ROW(BF113),)+HLOOKUP(BF$2,DIST!$C$1:$CI$508,ROW('NAV plus Dist'!BF113)+1,FALSE)</f>
        <v>0</v>
      </c>
      <c r="BG114" s="144">
        <f>HLOOKUP(BG$2,NAV!$B$2:$CH$509,ROW(BG113),)+HLOOKUP(BG$2,DIST!$C$1:$CI$508,ROW('NAV plus Dist'!BG113)+1,FALSE)</f>
        <v>0</v>
      </c>
      <c r="BH114" s="144">
        <f>HLOOKUP(BH$2,NAV!$B$2:$CH$509,ROW(BH113),)+HLOOKUP(BH$2,DIST!$C$1:$CI$508,ROW('NAV plus Dist'!BH113)+1,FALSE)</f>
        <v>0</v>
      </c>
      <c r="BI114" s="144">
        <f>HLOOKUP(BI$2,NAV!$B$2:$CH$509,ROW(BI113),)+HLOOKUP(BI$2,DIST!$C$1:$CI$508,ROW('NAV plus Dist'!BI113)+1,FALSE)</f>
        <v>0</v>
      </c>
      <c r="BJ114" s="144">
        <f>HLOOKUP(BJ$2,NAV!$B$2:$CH$509,ROW(BJ113),)+HLOOKUP(BJ$2,DIST!$C$1:$CI$508,ROW('NAV plus Dist'!BJ113)+1,FALSE)</f>
        <v>0</v>
      </c>
      <c r="BK114" s="144">
        <f>HLOOKUP(BK$2,NAV!$B$2:$CH$509,ROW(BK113),)+HLOOKUP(BK$2,DIST!$C$1:$CI$508,ROW('NAV plus Dist'!BK113)+1,FALSE)</f>
        <v>0</v>
      </c>
      <c r="BL114" s="144">
        <f>HLOOKUP(BL$2,NAV!$B$2:$CH$509,ROW(BL113),)+HLOOKUP(BL$2,DIST!$C$1:$CI$508,ROW('NAV plus Dist'!BL113)+1,FALSE)</f>
        <v>0</v>
      </c>
      <c r="BM114" s="144">
        <f>HLOOKUP(BM$2,NAV!$B$2:$CH$509,ROW(BM113),)+HLOOKUP(BM$2,DIST!$C$1:$CI$508,ROW('NAV plus Dist'!BM113)+1,FALSE)</f>
        <v>0</v>
      </c>
      <c r="BN114" s="144">
        <f>HLOOKUP(BN$2,NAV!$B$2:$CH$509,ROW(BN113),)+HLOOKUP(BN$2,DIST!$C$1:$CI$508,ROW('NAV plus Dist'!BN113)+1,FALSE)</f>
        <v>0</v>
      </c>
      <c r="BO114" s="144">
        <f>HLOOKUP(BO$2,NAV!$B$2:$CH$509,ROW(BO113),)+HLOOKUP(BO$2,DIST!$C$1:$CI$508,ROW('NAV plus Dist'!BO113)+1,FALSE)</f>
        <v>0</v>
      </c>
      <c r="BP114" s="144">
        <f>HLOOKUP(BP$2,NAV!$B$2:$CH$509,ROW(BP113),)+HLOOKUP(BP$2,DIST!$C$1:$CI$508,ROW('NAV plus Dist'!BP113)+1,FALSE)</f>
        <v>0</v>
      </c>
      <c r="BQ114" s="144">
        <f>HLOOKUP(BQ$2,NAV!$B$2:$CH$509,ROW(BQ113),)+HLOOKUP(BQ$2,DIST!$C$1:$CI$508,ROW('NAV plus Dist'!BQ113)+1,FALSE)</f>
        <v>0</v>
      </c>
      <c r="BR114" s="144">
        <f>HLOOKUP(BR$2,NAV!$B$2:$CH$509,ROW(BR113),)+HLOOKUP(BR$2,DIST!$C$1:$CI$508,ROW('NAV plus Dist'!BR113)+1,FALSE)</f>
        <v>0</v>
      </c>
      <c r="BS114" s="144">
        <f>HLOOKUP(BS$2,NAV!$B$2:$CH$509,ROW(BS113),)+HLOOKUP(BS$2,DIST!$C$1:$CI$508,ROW('NAV plus Dist'!BS113)+1,FALSE)</f>
        <v>0</v>
      </c>
      <c r="BT114" s="144">
        <f>HLOOKUP(BT$2,NAV!$B$2:$CH$509,ROW(BT113),)+HLOOKUP(BT$2,DIST!$C$1:$CI$508,ROW('NAV plus Dist'!BT113)+1,FALSE)</f>
        <v>0</v>
      </c>
      <c r="BU114" s="144">
        <f>HLOOKUP(BU$2,NAV!$B$2:$CH$509,ROW(BU113),)+HLOOKUP(BU$2,DIST!$C$1:$CI$508,ROW('NAV plus Dist'!BU113)+1,FALSE)</f>
        <v>0</v>
      </c>
      <c r="BV114" s="144">
        <f>HLOOKUP(BV$2,NAV!$B$2:$CH$509,ROW(BV113),)+HLOOKUP(BV$2,DIST!$C$1:$CI$508,ROW('NAV plus Dist'!BV113)+1,FALSE)</f>
        <v>0</v>
      </c>
      <c r="BW114" s="144">
        <f>HLOOKUP(BW$2,NAV!$B$2:$CH$509,ROW(BW113),)+HLOOKUP(BW$2,DIST!$C$1:$CI$508,ROW('NAV plus Dist'!BW113)+1,FALSE)</f>
        <v>0</v>
      </c>
      <c r="BX114" s="144">
        <f>HLOOKUP(BX$2,NAV!$B$2:$CH$509,ROW(BX113),)+HLOOKUP(BX$2,DIST!$C$1:$CI$508,ROW('NAV plus Dist'!BX113)+1,FALSE)</f>
        <v>0</v>
      </c>
      <c r="BY114" s="144">
        <f>HLOOKUP(BY$2,NAV!$B$2:$CH$509,ROW(BY113),)+HLOOKUP(BY$2,DIST!$C$1:$CI$508,ROW('NAV plus Dist'!BY113)+1,FALSE)</f>
        <v>0</v>
      </c>
      <c r="BZ114" s="144">
        <f>HLOOKUP(BZ$2,NAV!$B$2:$CH$509,ROW(BZ113),)+HLOOKUP(BZ$2,DIST!$C$1:$CI$508,ROW('NAV plus Dist'!BZ113)+1,FALSE)</f>
        <v>0</v>
      </c>
      <c r="CA114" s="144">
        <f>HLOOKUP(CA$2,NAV!$B$2:$CH$509,ROW(CA113),)+HLOOKUP(CA$2,DIST!$C$1:$CI$508,ROW('NAV plus Dist'!CA113)+1,FALSE)</f>
        <v>0</v>
      </c>
      <c r="CB114" s="144">
        <f>HLOOKUP(CB$2,NAV!$B$2:$CH$509,ROW(CB113),)+HLOOKUP(CB$2,DIST!$C$1:$CI$508,ROW('NAV plus Dist'!CB113)+1,FALSE)</f>
        <v>0</v>
      </c>
      <c r="CC114" s="144">
        <f>HLOOKUP(CC$2,NAV!$B$2:$CH$509,ROW(CC113),)+HLOOKUP(CC$2,DIST!$C$1:$CI$508,ROW('NAV plus Dist'!CC113)+1,FALSE)</f>
        <v>0</v>
      </c>
      <c r="CD114" s="144">
        <f>HLOOKUP(CD$2,NAV!$B$2:$CH$509,ROW(CD113),)+HLOOKUP(CD$2,DIST!$C$1:$CI$508,ROW('NAV plus Dist'!CD113)+1,FALSE)</f>
        <v>0</v>
      </c>
      <c r="CE114" s="144">
        <f>HLOOKUP(CE$2,NAV!$B$2:$CH$509,ROW(CE113),)+HLOOKUP(CE$2,DIST!$C$1:$CI$508,ROW('NAV plus Dist'!CE113)+1,FALSE)</f>
        <v>0</v>
      </c>
      <c r="CF114" s="144">
        <f>HLOOKUP(CF$2,NAV!$B$2:$CH$509,ROW(CF113),)+HLOOKUP(CF$2,DIST!$C$1:$CI$508,ROW('NAV plus Dist'!CF113)+1,FALSE)</f>
        <v>0</v>
      </c>
      <c r="CG114" s="144">
        <f>HLOOKUP(CG$2,NAV!$B$2:$CH$509,ROW(CG113),)+HLOOKUP(CG$2,DIST!$C$1:$CI$508,ROW('NAV plus Dist'!CG113)+1,FALSE)</f>
        <v>0</v>
      </c>
      <c r="CH114" s="144">
        <f>HLOOKUP(CH$2,NAV!$B$2:$CH$509,ROW(CH113),)+HLOOKUP(CH$2,DIST!$C$1:$CI$508,ROW('NAV plus Dist'!CH113)+1,FALSE)</f>
        <v>0</v>
      </c>
      <c r="CI114" s="144">
        <f>HLOOKUP(CI$2,NAV!$B$2:$CH$509,ROW(CI113),)+HLOOKUP(CI$2,DIST!$C$1:$CI$508,ROW('NAV plus Dist'!CI113)+1,FALSE)</f>
        <v>0</v>
      </c>
      <c r="CJ114" s="144">
        <f>HLOOKUP(CJ$2,NAV!$B$2:$AAA$509,ROW(CJ113),)+HLOOKUP(CJ$2,DIST!$C$1:$AAJ$508,ROW('NAV plus Dist'!CJ113)+1,FALSE)</f>
        <v>0</v>
      </c>
      <c r="CK114" s="144">
        <f>HLOOKUP(CK$2,NAV!$B$2:$AAA$509,ROW(CK113),)+HLOOKUP(CK$2,DIST!$C$1:$AAJ$508,ROW('NAV plus Dist'!CK113)+1,FALSE)</f>
        <v>0</v>
      </c>
      <c r="CL114" s="144">
        <f>HLOOKUP(CL$2,NAV!$B$2:$AAA$509,ROW(CL113),)+HLOOKUP(CL$2,DIST!$C$1:$AAJ$508,ROW('NAV plus Dist'!CL113)+1,FALSE)</f>
        <v>0</v>
      </c>
      <c r="CM114" s="144">
        <f>HLOOKUP(CM$2,NAV!$B$2:$AAA$509,ROW(CM113),)+HLOOKUP(CM$2,DIST!$C$1:$AAJ$508,ROW('NAV plus Dist'!CM113)+1,FALSE)</f>
        <v>0</v>
      </c>
      <c r="CN114" s="144">
        <f>HLOOKUP(CN$2,NAV!$B$2:$AAA$509,ROW(CN113),)+HLOOKUP(CN$2,DIST!$C$1:$AAJ$508,ROW('NAV plus Dist'!CN113)+1,FALSE)</f>
        <v>0</v>
      </c>
      <c r="CO114" s="144">
        <f>HLOOKUP(CO$2,NAV!$B$2:$AAA$509,ROW(CO113),)+HLOOKUP(CO$2,DIST!$C$1:$AAJ$508,ROW('NAV plus Dist'!CO113)+1,FALSE)</f>
        <v>0</v>
      </c>
      <c r="CP114" s="144">
        <f>HLOOKUP(CP$2,NAV!$B$2:$AAA$509,ROW(CP113),)+HLOOKUP(CP$2,DIST!$C$1:$AAJ$508,ROW('NAV plus Dist'!CP113)+1,FALSE)</f>
        <v>0</v>
      </c>
      <c r="CQ114" s="144">
        <f>HLOOKUP(CQ$2,NAV!$B$2:$AAA$509,ROW(CQ113),)+HLOOKUP(CQ$2,DIST!$C$1:$AAJ$508,ROW('NAV plus Dist'!CQ113)+1,FALSE)</f>
        <v>0</v>
      </c>
      <c r="CR114" s="144">
        <f>HLOOKUP(CR$2,NAV!$B$2:$AAA$509,ROW(CR113),)+HLOOKUP(CR$2,DIST!$C$1:$AAJ$508,ROW('NAV plus Dist'!CR113)+1,FALSE)</f>
        <v>0</v>
      </c>
      <c r="CS114" s="144">
        <f>HLOOKUP(CS$2,NAV!$B$2:$AAA$509,ROW(CS113),)+HLOOKUP(CS$2,DIST!$C$1:$AAJ$508,ROW('NAV plus Dist'!CS113)+1,FALSE)</f>
        <v>0</v>
      </c>
      <c r="CT114" s="144">
        <f>HLOOKUP(CT$2,NAV!$B$2:$AAA$509,ROW(CT113),)+HLOOKUP(CT$2,DIST!$C$1:$AAJ$508,ROW('NAV plus Dist'!CT113)+1,FALSE)</f>
        <v>0</v>
      </c>
      <c r="CU114" s="144">
        <f>HLOOKUP(CU$2,NAV!$B$2:$AAA$509,ROW(CU113),)+HLOOKUP(CU$2,DIST!$C$1:$AAJ$508,ROW('NAV plus Dist'!CU113)+1,FALSE)</f>
        <v>0</v>
      </c>
      <c r="CV114" s="144">
        <f>HLOOKUP(CV$2,NAV!$B$2:$AAA$509,ROW(CV113),)+HLOOKUP(CV$2,DIST!$C$1:$AAJ$508,ROW('NAV plus Dist'!CV113)+1,FALSE)</f>
        <v>0</v>
      </c>
      <c r="CW114" s="144">
        <f>HLOOKUP(CW$2,NAV!$B$2:$AAA$509,ROW(CW113),)+HLOOKUP(CW$2,DIST!$C$1:$AAJ$508,ROW('NAV plus Dist'!CW113)+1,FALSE)</f>
        <v>0</v>
      </c>
      <c r="CX114" s="144">
        <f>HLOOKUP(CX$2,NAV!$B$2:$AAA$509,ROW(CX113),)+HLOOKUP(CX$2,DIST!$C$1:$AAJ$508,ROW('NAV plus Dist'!CX113)+1,FALSE)</f>
        <v>0</v>
      </c>
      <c r="CY114" s="144">
        <f>HLOOKUP(CY$2,NAV!$B$2:$AAA$509,ROW(CY113),)+HLOOKUP(CY$2,DIST!$C$1:$AAJ$508,ROW('NAV plus Dist'!CY113)+1,FALSE)</f>
        <v>0</v>
      </c>
      <c r="CZ114" s="144">
        <f>HLOOKUP(CZ$2,NAV!$B$2:$AAA$509,ROW(CZ113),)+HLOOKUP(CZ$2,DIST!$C$1:$AAJ$508,ROW('NAV plus Dist'!CZ113)+1,FALSE)</f>
        <v>0</v>
      </c>
      <c r="DA114" s="144">
        <f>HLOOKUP(DA$2,NAV!$B$2:$AAA$509,ROW(DA113),)+HLOOKUP(DA$2,DIST!$C$1:$AAJ$508,ROW('NAV plus Dist'!DA113)+1,FALSE)</f>
        <v>0</v>
      </c>
      <c r="DB114" s="144">
        <f>HLOOKUP(DB$2,NAV!$B$2:$AAA$509,ROW(DB113),)+HLOOKUP(DB$2,DIST!$C$1:$AAJ$508,ROW('NAV plus Dist'!DB113)+1,FALSE)</f>
        <v>0</v>
      </c>
      <c r="DC114" s="144">
        <f>HLOOKUP(DC$2,NAV!$B$2:$AAA$509,ROW(DC113),)+HLOOKUP(DC$2,DIST!$C$1:$AAJ$508,ROW('NAV plus Dist'!DC113)+1,FALSE)</f>
        <v>0</v>
      </c>
      <c r="DD114" s="144">
        <f>HLOOKUP(DD$2,NAV!$B$2:$AAA$509,ROW(DD113),)+HLOOKUP(DD$2,DIST!$C$1:$AAJ$508,ROW('NAV plus Dist'!DD113)+1,FALSE)</f>
        <v>0</v>
      </c>
      <c r="DE114" s="144">
        <f>HLOOKUP(DE$2,NAV!$B$2:$AAA$509,ROW(DE113),)+HLOOKUP(DE$2,DIST!$C$1:$AAJ$508,ROW('NAV plus Dist'!DE113)+1,FALSE)</f>
        <v>0</v>
      </c>
      <c r="DF114" s="144">
        <f>HLOOKUP(DF$2,NAV!$B$2:$AAA$509,ROW(DF113),)+HLOOKUP(DF$2,DIST!$C$1:$AAJ$508,ROW('NAV plus Dist'!DF113)+1,FALSE)</f>
        <v>0</v>
      </c>
      <c r="DG114" s="144">
        <f>HLOOKUP(DG$2,NAV!$B$2:$AAA$509,ROW(DG113),)+HLOOKUP(DG$2,DIST!$C$1:$AAJ$508,ROW('NAV plus Dist'!DG113)+1,FALSE)</f>
        <v>0</v>
      </c>
      <c r="DH114" s="144">
        <f>HLOOKUP(DH$2,NAV!$B$2:$AAA$509,ROW(DH113),)+HLOOKUP(DH$2,DIST!$C$1:$AAJ$508,ROW('NAV plus Dist'!DH113)+1,FALSE)</f>
        <v>0</v>
      </c>
    </row>
    <row r="115" spans="1:112">
      <c r="A115" s="94">
        <f t="shared" si="78"/>
        <v>84</v>
      </c>
      <c r="B115" s="148">
        <f t="shared" si="77"/>
        <v>43496</v>
      </c>
      <c r="C115" s="144">
        <f>HLOOKUP(C$2,NAV!$B$2:$CH$509,ROW(C114),)+HLOOKUP(C$2,DIST!$C$1:$CI$508,ROW('NAV plus Dist'!C114)+1,FALSE)</f>
        <v>9.7148999999999983</v>
      </c>
      <c r="D115" s="144">
        <f>HLOOKUP(D$2,NAV!$B$2:$CH$509,ROW(D114),)+HLOOKUP(D$2,DIST!$C$1:$CI$508,ROW('NAV plus Dist'!D114)+1,FALSE)</f>
        <v>0</v>
      </c>
      <c r="E115" s="144">
        <f>HLOOKUP(E$2,NAV!$B$2:$CH$509,ROW(E114),)+HLOOKUP(E$2,DIST!$C$1:$CI$508,ROW('NAV plus Dist'!E114)+1,FALSE)</f>
        <v>9.6636999999999986</v>
      </c>
      <c r="F115" s="144">
        <f>HLOOKUP(F$2,NAV!$B$2:$CH$509,ROW(F114),)+HLOOKUP(F$2,DIST!$C$1:$CI$508,ROW('NAV plus Dist'!F114)+1,FALSE)</f>
        <v>0</v>
      </c>
      <c r="G115" s="144">
        <f>HLOOKUP(G$2,NAV!$B$2:$CH$509,ROW(G114),)+HLOOKUP(G$2,DIST!$C$1:$CI$508,ROW('NAV plus Dist'!G114)+1,FALSE)</f>
        <v>0</v>
      </c>
      <c r="H115" s="144">
        <f>HLOOKUP(H$2,NAV!$B$2:$CH$509,ROW(H114),)+HLOOKUP(H$2,DIST!$C$1:$CI$508,ROW('NAV plus Dist'!H114)+1,FALSE)</f>
        <v>0</v>
      </c>
      <c r="I115" s="144">
        <f>HLOOKUP(I$2,NAV!$B$2:$CH$509,ROW(I114),)+HLOOKUP(I$2,DIST!$C$1:$CI$508,ROW('NAV plus Dist'!I114)+1,FALSE)</f>
        <v>0</v>
      </c>
      <c r="J115" s="144">
        <f>HLOOKUP(J$2,NAV!$B$2:$CH$509,ROW(J114),)+HLOOKUP(J$2,DIST!$C$1:$CI$508,ROW('NAV plus Dist'!J114)+1,FALSE)</f>
        <v>0</v>
      </c>
      <c r="K115" s="144">
        <f>HLOOKUP(K$2,NAV!$B$2:$CH$509,ROW(K114),)+HLOOKUP(K$2,DIST!$C$1:$CI$508,ROW('NAV plus Dist'!K114)+1,FALSE)</f>
        <v>0</v>
      </c>
      <c r="L115" s="144">
        <f>HLOOKUP(L$2,NAV!$B$2:$CH$509,ROW(L114),)+HLOOKUP(L$2,DIST!$C$1:$CI$508,ROW('NAV plus Dist'!L114)+1,FALSE)</f>
        <v>0</v>
      </c>
      <c r="M115" s="144">
        <f>HLOOKUP(M$2,NAV!$B$2:$CH$509,ROW(M114),)+HLOOKUP(M$2,DIST!$C$1:$CI$508,ROW('NAV plus Dist'!M114)+1,FALSE)</f>
        <v>0</v>
      </c>
      <c r="N115" s="144">
        <f>HLOOKUP(N$2,NAV!$B$2:$CH$509,ROW(N114),)+HLOOKUP(N$2,DIST!$C$1:$CI$508,ROW('NAV plus Dist'!N114)+1,FALSE)</f>
        <v>0</v>
      </c>
      <c r="O115" s="144">
        <f>HLOOKUP(O$2,NAV!$B$2:$CH$509,ROW(O114),)+HLOOKUP(O$2,DIST!$C$1:$CI$508,ROW('NAV plus Dist'!O114)+1,FALSE)</f>
        <v>4.4925000000000006</v>
      </c>
      <c r="P115" s="144">
        <f>HLOOKUP(P$2,NAV!$B$2:$CH$509,ROW(P114),)+HLOOKUP(P$2,DIST!$C$1:$CI$508,ROW('NAV plus Dist'!P114)+1,FALSE)</f>
        <v>4.8483999999999998</v>
      </c>
      <c r="Q115" s="144">
        <f>HLOOKUP(Q$2,NAV!$B$2:$CH$509,ROW(Q114),)+HLOOKUP(Q$2,DIST!$C$1:$CI$508,ROW('NAV plus Dist'!Q114)+1,FALSE)</f>
        <v>13.448</v>
      </c>
      <c r="R115" s="144">
        <f>HLOOKUP(R$2,NAV!$B$2:$CH$509,ROW(R114),)+HLOOKUP(R$2,DIST!$C$1:$CI$508,ROW('NAV plus Dist'!R114)+1,FALSE)</f>
        <v>13.448</v>
      </c>
      <c r="S115" s="144">
        <f>HLOOKUP(S$2,NAV!$B$2:$CH$509,ROW(S114),)+HLOOKUP(S$2,DIST!$C$1:$CI$508,ROW('NAV plus Dist'!S114)+1,FALSE)</f>
        <v>12.4931</v>
      </c>
      <c r="T115" s="144">
        <f>HLOOKUP(T$2,NAV!$B$2:$CH$509,ROW(T114),)+HLOOKUP(T$2,DIST!$C$1:$CI$508,ROW('NAV plus Dist'!T114)+1,FALSE)</f>
        <v>14.1532</v>
      </c>
      <c r="U115" s="144">
        <f>HLOOKUP(U$2,NAV!$B$2:$CH$509,ROW(U114),)+HLOOKUP(U$2,DIST!$C$1:$CI$508,ROW('NAV plus Dist'!U114)+1,FALSE)</f>
        <v>13.917</v>
      </c>
      <c r="V115" s="144">
        <f>HLOOKUP(V$2,NAV!$B$2:$CH$509,ROW(V114),)+HLOOKUP(V$2,DIST!$C$1:$CI$508,ROW('NAV plus Dist'!V114)+1,FALSE)</f>
        <v>12.277700000000001</v>
      </c>
      <c r="W115" s="144">
        <f>HLOOKUP(W$2,NAV!$B$2:$CH$509,ROW(W114),)+HLOOKUP(W$2,DIST!$C$1:$CI$508,ROW('NAV plus Dist'!W114)+1,FALSE)</f>
        <v>12.277700000000001</v>
      </c>
      <c r="X115" s="144">
        <f>HLOOKUP(X$2,NAV!$B$2:$CH$509,ROW(X114),)+HLOOKUP(X$2,DIST!$C$1:$CI$508,ROW('NAV plus Dist'!X114)+1,FALSE)</f>
        <v>12.171100000000001</v>
      </c>
      <c r="Y115" s="144">
        <f>HLOOKUP(Y$2,NAV!$B$2:$CH$509,ROW(Y114),)+HLOOKUP(Y$2,DIST!$C$1:$CI$508,ROW('NAV plus Dist'!Y114)+1,FALSE)</f>
        <v>13.343400000000001</v>
      </c>
      <c r="Z115" s="144">
        <f>HLOOKUP(Z$2,NAV!$B$2:$CH$509,ROW(Z114),)+HLOOKUP(Z$2,DIST!$C$1:$CI$508,ROW('NAV plus Dist'!Z114)+1,FALSE)</f>
        <v>12.7387</v>
      </c>
      <c r="AA115" s="144">
        <f>HLOOKUP(AA$2,NAV!$B$2:$CH$509,ROW(AA114),)+HLOOKUP(AA$2,DIST!$C$1:$CI$508,ROW('NAV plus Dist'!AA114)+1,FALSE)</f>
        <v>8.7949000000000002</v>
      </c>
      <c r="AB115" s="144">
        <f>HLOOKUP(AB$2,NAV!$B$2:$CH$509,ROW(AB114),)+HLOOKUP(AB$2,DIST!$C$1:$CI$508,ROW('NAV plus Dist'!AB114)+1,FALSE)</f>
        <v>0</v>
      </c>
      <c r="AC115" s="144">
        <f>HLOOKUP(AC$2,NAV!$B$2:$CH$509,ROW(AC114),)+HLOOKUP(AC$2,DIST!$C$1:$CI$508,ROW('NAV plus Dist'!AC114)+1,FALSE)</f>
        <v>9.1499000000000006</v>
      </c>
      <c r="AD115" s="144">
        <f>HLOOKUP(AD$2,NAV!$B$2:$CH$509,ROW(AD114),)+HLOOKUP(AD$2,DIST!$C$1:$CI$508,ROW('NAV plus Dist'!AD114)+1,FALSE)</f>
        <v>21.1617</v>
      </c>
      <c r="AE115" s="144">
        <f>HLOOKUP(AE$2,NAV!$B$2:$CH$509,ROW(AE114),)+HLOOKUP(AE$2,DIST!$C$1:$CI$508,ROW('NAV plus Dist'!AE114)+1,FALSE)</f>
        <v>9.5640999999999998</v>
      </c>
      <c r="AF115" s="144">
        <f>HLOOKUP(AF$2,NAV!$B$2:$CH$509,ROW(AF114),)+HLOOKUP(AF$2,DIST!$C$1:$CI$508,ROW('NAV plus Dist'!AF114)+1,FALSE)</f>
        <v>8.0332999999999988</v>
      </c>
      <c r="AG115" s="144">
        <f>HLOOKUP(AG$2,NAV!$B$2:$CH$509,ROW(AG114),)+HLOOKUP(AG$2,DIST!$C$1:$CI$508,ROW('NAV plus Dist'!AG114)+1,FALSE)</f>
        <v>0</v>
      </c>
      <c r="AH115" s="144">
        <f>HLOOKUP(AH$2,NAV!$B$2:$CH$509,ROW(AH114),)+HLOOKUP(AH$2,DIST!$C$1:$CI$508,ROW('NAV plus Dist'!AH114)+1,FALSE)</f>
        <v>8.0625999999999998</v>
      </c>
      <c r="AI115" s="144">
        <f>HLOOKUP(AI$2,NAV!$B$2:$CH$509,ROW(AI114),)+HLOOKUP(AI$2,DIST!$C$1:$CI$508,ROW('NAV plus Dist'!AI114)+1,FALSE)</f>
        <v>5.8746999999999998</v>
      </c>
      <c r="AJ115" s="144">
        <f>HLOOKUP(AJ$2,NAV!$B$2:$CH$509,ROW(AJ114),)+HLOOKUP(AJ$2,DIST!$C$1:$CI$508,ROW('NAV plus Dist'!AJ114)+1,FALSE)</f>
        <v>20.353999999999999</v>
      </c>
      <c r="AK115" s="144">
        <f>HLOOKUP(AK$2,NAV!$B$2:$CH$509,ROW(AK114),)+HLOOKUP(AK$2,DIST!$C$1:$CI$508,ROW('NAV plus Dist'!AK114)+1,FALSE)</f>
        <v>15.7537</v>
      </c>
      <c r="AL115" s="144">
        <f>HLOOKUP(AL$2,NAV!$B$2:$CH$509,ROW(AL114),)+HLOOKUP(AL$2,DIST!$C$1:$CI$508,ROW('NAV plus Dist'!AL114)+1,FALSE)</f>
        <v>15.7281</v>
      </c>
      <c r="AM115" s="144">
        <f>HLOOKUP(AM$2,NAV!$B$2:$CH$509,ROW(AM114),)+HLOOKUP(AM$2,DIST!$C$1:$CI$508,ROW('NAV plus Dist'!AM114)+1,FALSE)</f>
        <v>0</v>
      </c>
      <c r="AN115" s="144">
        <f>HLOOKUP(AN$2,NAV!$B$2:$CH$509,ROW(AN114),)+HLOOKUP(AN$2,DIST!$C$1:$CI$508,ROW('NAV plus Dist'!AN114)+1,FALSE)</f>
        <v>0</v>
      </c>
      <c r="AO115" s="144">
        <f>HLOOKUP(AO$2,NAV!$B$2:$CH$509,ROW(AO114),)+HLOOKUP(AO$2,DIST!$C$1:$CI$508,ROW('NAV plus Dist'!AO114)+1,FALSE)</f>
        <v>0</v>
      </c>
      <c r="AP115" s="144">
        <f>HLOOKUP(AP$2,NAV!$B$2:$CH$509,ROW(AP114),)+HLOOKUP(AP$2,DIST!$C$1:$CI$508,ROW('NAV plus Dist'!AP114)+1,FALSE)</f>
        <v>0</v>
      </c>
      <c r="AQ115" s="144">
        <f>HLOOKUP(AQ$2,NAV!$B$2:$CH$509,ROW(AQ114),)+HLOOKUP(AQ$2,DIST!$C$1:$CI$508,ROW('NAV plus Dist'!AQ114)+1,FALSE)</f>
        <v>0</v>
      </c>
      <c r="AR115" s="144">
        <f>HLOOKUP(AR$2,NAV!$B$2:$CH$509,ROW(AR114),)+HLOOKUP(AR$2,DIST!$C$1:$CI$508,ROW('NAV plus Dist'!AR114)+1,FALSE)</f>
        <v>0</v>
      </c>
      <c r="AS115" s="144">
        <f>HLOOKUP(AS$2,NAV!$B$2:$CH$509,ROW(AS114),)+HLOOKUP(AS$2,DIST!$C$1:$CI$508,ROW('NAV plus Dist'!AS114)+1,FALSE)</f>
        <v>0</v>
      </c>
      <c r="AT115" s="144">
        <f>HLOOKUP(AT$2,NAV!$B$2:$CH$509,ROW(AT114),)+HLOOKUP(AT$2,DIST!$C$1:$CI$508,ROW('NAV plus Dist'!AT114)+1,FALSE)</f>
        <v>23.504200000000001</v>
      </c>
      <c r="AU115" s="144">
        <f>HLOOKUP(AU$2,NAV!$B$2:$CH$509,ROW(AU114),)+HLOOKUP(AU$2,DIST!$C$1:$CI$508,ROW('NAV plus Dist'!AU114)+1,FALSE)</f>
        <v>10</v>
      </c>
      <c r="AV115" s="144">
        <f>HLOOKUP(AV$2,NAV!$B$2:$CH$509,ROW(AV114),)+HLOOKUP(AV$2,DIST!$C$1:$CI$508,ROW('NAV plus Dist'!AV114)+1,FALSE)</f>
        <v>13.504199999999999</v>
      </c>
      <c r="AW115" s="144">
        <f>HLOOKUP(AW$2,NAV!$B$2:$CH$509,ROW(AW114),)+HLOOKUP(AW$2,DIST!$C$1:$CI$508,ROW('NAV plus Dist'!AW114)+1,FALSE)</f>
        <v>0</v>
      </c>
      <c r="AX115" s="144">
        <f>HLOOKUP(AX$2,NAV!$B$2:$CH$509,ROW(AX114),)+HLOOKUP(AX$2,DIST!$C$1:$CI$508,ROW('NAV plus Dist'!AX114)+1,FALSE)</f>
        <v>0</v>
      </c>
      <c r="AY115" s="144">
        <f>HLOOKUP(AY$2,NAV!$B$2:$CH$509,ROW(AY114),)+HLOOKUP(AY$2,DIST!$C$1:$CI$508,ROW('NAV plus Dist'!AY114)+1,FALSE)</f>
        <v>0</v>
      </c>
      <c r="AZ115" s="144">
        <f>HLOOKUP(AZ$2,NAV!$B$2:$CH$509,ROW(AZ114),)+HLOOKUP(AZ$2,DIST!$C$1:$CI$508,ROW('NAV plus Dist'!AZ114)+1,FALSE)</f>
        <v>0</v>
      </c>
      <c r="BA115" s="144">
        <f>HLOOKUP(BA$2,NAV!$B$2:$CH$509,ROW(BA114),)+HLOOKUP(BA$2,DIST!$C$1:$CI$508,ROW('NAV plus Dist'!BA114)+1,FALSE)</f>
        <v>0</v>
      </c>
      <c r="BB115" s="144">
        <f>HLOOKUP(BB$2,NAV!$B$2:$CH$509,ROW(BB114),)+HLOOKUP(BB$2,DIST!$C$1:$CI$508,ROW('NAV plus Dist'!BB114)+1,FALSE)</f>
        <v>0</v>
      </c>
      <c r="BC115" s="144">
        <f>HLOOKUP(BC$2,NAV!$B$2:$CH$509,ROW(BC114),)+HLOOKUP(BC$2,DIST!$C$1:$CI$508,ROW('NAV plus Dist'!BC114)+1,FALSE)</f>
        <v>0</v>
      </c>
      <c r="BD115" s="144">
        <f>HLOOKUP(BD$2,NAV!$B$2:$CH$509,ROW(BD114),)+HLOOKUP(BD$2,DIST!$C$1:$CI$508,ROW('NAV plus Dist'!BD114)+1,FALSE)</f>
        <v>0</v>
      </c>
      <c r="BE115" s="144">
        <f>HLOOKUP(BE$2,NAV!$B$2:$CH$509,ROW(BE114),)+HLOOKUP(BE$2,DIST!$C$1:$CI$508,ROW('NAV plus Dist'!BE114)+1,FALSE)</f>
        <v>0</v>
      </c>
      <c r="BF115" s="144">
        <f>HLOOKUP(BF$2,NAV!$B$2:$CH$509,ROW(BF114),)+HLOOKUP(BF$2,DIST!$C$1:$CI$508,ROW('NAV plus Dist'!BF114)+1,FALSE)</f>
        <v>0</v>
      </c>
      <c r="BG115" s="144">
        <f>HLOOKUP(BG$2,NAV!$B$2:$CH$509,ROW(BG114),)+HLOOKUP(BG$2,DIST!$C$1:$CI$508,ROW('NAV plus Dist'!BG114)+1,FALSE)</f>
        <v>0</v>
      </c>
      <c r="BH115" s="144">
        <f>HLOOKUP(BH$2,NAV!$B$2:$CH$509,ROW(BH114),)+HLOOKUP(BH$2,DIST!$C$1:$CI$508,ROW('NAV plus Dist'!BH114)+1,FALSE)</f>
        <v>0</v>
      </c>
      <c r="BI115" s="144">
        <f>HLOOKUP(BI$2,NAV!$B$2:$CH$509,ROW(BI114),)+HLOOKUP(BI$2,DIST!$C$1:$CI$508,ROW('NAV plus Dist'!BI114)+1,FALSE)</f>
        <v>0</v>
      </c>
      <c r="BJ115" s="144">
        <f>HLOOKUP(BJ$2,NAV!$B$2:$CH$509,ROW(BJ114),)+HLOOKUP(BJ$2,DIST!$C$1:$CI$508,ROW('NAV plus Dist'!BJ114)+1,FALSE)</f>
        <v>0</v>
      </c>
      <c r="BK115" s="144">
        <f>HLOOKUP(BK$2,NAV!$B$2:$CH$509,ROW(BK114),)+HLOOKUP(BK$2,DIST!$C$1:$CI$508,ROW('NAV plus Dist'!BK114)+1,FALSE)</f>
        <v>0</v>
      </c>
      <c r="BL115" s="144">
        <f>HLOOKUP(BL$2,NAV!$B$2:$CH$509,ROW(BL114),)+HLOOKUP(BL$2,DIST!$C$1:$CI$508,ROW('NAV plus Dist'!BL114)+1,FALSE)</f>
        <v>0</v>
      </c>
      <c r="BM115" s="144">
        <f>HLOOKUP(BM$2,NAV!$B$2:$CH$509,ROW(BM114),)+HLOOKUP(BM$2,DIST!$C$1:$CI$508,ROW('NAV plus Dist'!BM114)+1,FALSE)</f>
        <v>0</v>
      </c>
      <c r="BN115" s="144">
        <f>HLOOKUP(BN$2,NAV!$B$2:$CH$509,ROW(BN114),)+HLOOKUP(BN$2,DIST!$C$1:$CI$508,ROW('NAV plus Dist'!BN114)+1,FALSE)</f>
        <v>0</v>
      </c>
      <c r="BO115" s="144">
        <f>HLOOKUP(BO$2,NAV!$B$2:$CH$509,ROW(BO114),)+HLOOKUP(BO$2,DIST!$C$1:$CI$508,ROW('NAV plus Dist'!BO114)+1,FALSE)</f>
        <v>0</v>
      </c>
      <c r="BP115" s="144">
        <f>HLOOKUP(BP$2,NAV!$B$2:$CH$509,ROW(BP114),)+HLOOKUP(BP$2,DIST!$C$1:$CI$508,ROW('NAV plus Dist'!BP114)+1,FALSE)</f>
        <v>0</v>
      </c>
      <c r="BQ115" s="144">
        <f>HLOOKUP(BQ$2,NAV!$B$2:$CH$509,ROW(BQ114),)+HLOOKUP(BQ$2,DIST!$C$1:$CI$508,ROW('NAV plus Dist'!BQ114)+1,FALSE)</f>
        <v>0</v>
      </c>
      <c r="BR115" s="144">
        <f>HLOOKUP(BR$2,NAV!$B$2:$CH$509,ROW(BR114),)+HLOOKUP(BR$2,DIST!$C$1:$CI$508,ROW('NAV plus Dist'!BR114)+1,FALSE)</f>
        <v>0</v>
      </c>
      <c r="BS115" s="144">
        <f>HLOOKUP(BS$2,NAV!$B$2:$CH$509,ROW(BS114),)+HLOOKUP(BS$2,DIST!$C$1:$CI$508,ROW('NAV plus Dist'!BS114)+1,FALSE)</f>
        <v>0</v>
      </c>
      <c r="BT115" s="144">
        <f>HLOOKUP(BT$2,NAV!$B$2:$CH$509,ROW(BT114),)+HLOOKUP(BT$2,DIST!$C$1:$CI$508,ROW('NAV plus Dist'!BT114)+1,FALSE)</f>
        <v>0</v>
      </c>
      <c r="BU115" s="144">
        <f>HLOOKUP(BU$2,NAV!$B$2:$CH$509,ROW(BU114),)+HLOOKUP(BU$2,DIST!$C$1:$CI$508,ROW('NAV plus Dist'!BU114)+1,FALSE)</f>
        <v>0</v>
      </c>
      <c r="BV115" s="144">
        <f>HLOOKUP(BV$2,NAV!$B$2:$CH$509,ROW(BV114),)+HLOOKUP(BV$2,DIST!$C$1:$CI$508,ROW('NAV plus Dist'!BV114)+1,FALSE)</f>
        <v>0</v>
      </c>
      <c r="BW115" s="144">
        <f>HLOOKUP(BW$2,NAV!$B$2:$CH$509,ROW(BW114),)+HLOOKUP(BW$2,DIST!$C$1:$CI$508,ROW('NAV plus Dist'!BW114)+1,FALSE)</f>
        <v>0</v>
      </c>
      <c r="BX115" s="144">
        <f>HLOOKUP(BX$2,NAV!$B$2:$CH$509,ROW(BX114),)+HLOOKUP(BX$2,DIST!$C$1:$CI$508,ROW('NAV plus Dist'!BX114)+1,FALSE)</f>
        <v>0</v>
      </c>
      <c r="BY115" s="144">
        <f>HLOOKUP(BY$2,NAV!$B$2:$CH$509,ROW(BY114),)+HLOOKUP(BY$2,DIST!$C$1:$CI$508,ROW('NAV plus Dist'!BY114)+1,FALSE)</f>
        <v>0</v>
      </c>
      <c r="BZ115" s="144">
        <f>HLOOKUP(BZ$2,NAV!$B$2:$CH$509,ROW(BZ114),)+HLOOKUP(BZ$2,DIST!$C$1:$CI$508,ROW('NAV plus Dist'!BZ114)+1,FALSE)</f>
        <v>0</v>
      </c>
      <c r="CA115" s="144">
        <f>HLOOKUP(CA$2,NAV!$B$2:$CH$509,ROW(CA114),)+HLOOKUP(CA$2,DIST!$C$1:$CI$508,ROW('NAV plus Dist'!CA114)+1,FALSE)</f>
        <v>0</v>
      </c>
      <c r="CB115" s="144">
        <f>HLOOKUP(CB$2,NAV!$B$2:$CH$509,ROW(CB114),)+HLOOKUP(CB$2,DIST!$C$1:$CI$508,ROW('NAV plus Dist'!CB114)+1,FALSE)</f>
        <v>0</v>
      </c>
      <c r="CC115" s="144">
        <f>HLOOKUP(CC$2,NAV!$B$2:$CH$509,ROW(CC114),)+HLOOKUP(CC$2,DIST!$C$1:$CI$508,ROW('NAV plus Dist'!CC114)+1,FALSE)</f>
        <v>0</v>
      </c>
      <c r="CD115" s="144">
        <f>HLOOKUP(CD$2,NAV!$B$2:$CH$509,ROW(CD114),)+HLOOKUP(CD$2,DIST!$C$1:$CI$508,ROW('NAV plus Dist'!CD114)+1,FALSE)</f>
        <v>0</v>
      </c>
      <c r="CE115" s="144">
        <f>HLOOKUP(CE$2,NAV!$B$2:$CH$509,ROW(CE114),)+HLOOKUP(CE$2,DIST!$C$1:$CI$508,ROW('NAV plus Dist'!CE114)+1,FALSE)</f>
        <v>0</v>
      </c>
      <c r="CF115" s="144">
        <f>HLOOKUP(CF$2,NAV!$B$2:$CH$509,ROW(CF114),)+HLOOKUP(CF$2,DIST!$C$1:$CI$508,ROW('NAV plus Dist'!CF114)+1,FALSE)</f>
        <v>0</v>
      </c>
      <c r="CG115" s="144">
        <f>HLOOKUP(CG$2,NAV!$B$2:$CH$509,ROW(CG114),)+HLOOKUP(CG$2,DIST!$C$1:$CI$508,ROW('NAV plus Dist'!CG114)+1,FALSE)</f>
        <v>0</v>
      </c>
      <c r="CH115" s="144">
        <f>HLOOKUP(CH$2,NAV!$B$2:$CH$509,ROW(CH114),)+HLOOKUP(CH$2,DIST!$C$1:$CI$508,ROW('NAV plus Dist'!CH114)+1,FALSE)</f>
        <v>0</v>
      </c>
      <c r="CI115" s="144">
        <f>HLOOKUP(CI$2,NAV!$B$2:$CH$509,ROW(CI114),)+HLOOKUP(CI$2,DIST!$C$1:$CI$508,ROW('NAV plus Dist'!CI114)+1,FALSE)</f>
        <v>0</v>
      </c>
      <c r="CJ115" s="144">
        <f>HLOOKUP(CJ$2,NAV!$B$2:$AAA$509,ROW(CJ114),)+HLOOKUP(CJ$2,DIST!$C$1:$AAJ$508,ROW('NAV plus Dist'!CJ114)+1,FALSE)</f>
        <v>0</v>
      </c>
      <c r="CK115" s="144">
        <f>HLOOKUP(CK$2,NAV!$B$2:$AAA$509,ROW(CK114),)+HLOOKUP(CK$2,DIST!$C$1:$AAJ$508,ROW('NAV plus Dist'!CK114)+1,FALSE)</f>
        <v>0</v>
      </c>
      <c r="CL115" s="144">
        <f>HLOOKUP(CL$2,NAV!$B$2:$AAA$509,ROW(CL114),)+HLOOKUP(CL$2,DIST!$C$1:$AAJ$508,ROW('NAV plus Dist'!CL114)+1,FALSE)</f>
        <v>0</v>
      </c>
      <c r="CM115" s="144">
        <f>HLOOKUP(CM$2,NAV!$B$2:$AAA$509,ROW(CM114),)+HLOOKUP(CM$2,DIST!$C$1:$AAJ$508,ROW('NAV plus Dist'!CM114)+1,FALSE)</f>
        <v>0</v>
      </c>
      <c r="CN115" s="144">
        <f>HLOOKUP(CN$2,NAV!$B$2:$AAA$509,ROW(CN114),)+HLOOKUP(CN$2,DIST!$C$1:$AAJ$508,ROW('NAV plus Dist'!CN114)+1,FALSE)</f>
        <v>0</v>
      </c>
      <c r="CO115" s="144">
        <f>HLOOKUP(CO$2,NAV!$B$2:$AAA$509,ROW(CO114),)+HLOOKUP(CO$2,DIST!$C$1:$AAJ$508,ROW('NAV plus Dist'!CO114)+1,FALSE)</f>
        <v>0</v>
      </c>
      <c r="CP115" s="144">
        <f>HLOOKUP(CP$2,NAV!$B$2:$AAA$509,ROW(CP114),)+HLOOKUP(CP$2,DIST!$C$1:$AAJ$508,ROW('NAV plus Dist'!CP114)+1,FALSE)</f>
        <v>0</v>
      </c>
      <c r="CQ115" s="144">
        <f>HLOOKUP(CQ$2,NAV!$B$2:$AAA$509,ROW(CQ114),)+HLOOKUP(CQ$2,DIST!$C$1:$AAJ$508,ROW('NAV plus Dist'!CQ114)+1,FALSE)</f>
        <v>0</v>
      </c>
      <c r="CR115" s="144">
        <f>HLOOKUP(CR$2,NAV!$B$2:$AAA$509,ROW(CR114),)+HLOOKUP(CR$2,DIST!$C$1:$AAJ$508,ROW('NAV plus Dist'!CR114)+1,FALSE)</f>
        <v>0</v>
      </c>
      <c r="CS115" s="144">
        <f>HLOOKUP(CS$2,NAV!$B$2:$AAA$509,ROW(CS114),)+HLOOKUP(CS$2,DIST!$C$1:$AAJ$508,ROW('NAV plus Dist'!CS114)+1,FALSE)</f>
        <v>0</v>
      </c>
      <c r="CT115" s="144">
        <f>HLOOKUP(CT$2,NAV!$B$2:$AAA$509,ROW(CT114),)+HLOOKUP(CT$2,DIST!$C$1:$AAJ$508,ROW('NAV plus Dist'!CT114)+1,FALSE)</f>
        <v>0</v>
      </c>
      <c r="CU115" s="144">
        <f>HLOOKUP(CU$2,NAV!$B$2:$AAA$509,ROW(CU114),)+HLOOKUP(CU$2,DIST!$C$1:$AAJ$508,ROW('NAV plus Dist'!CU114)+1,FALSE)</f>
        <v>0</v>
      </c>
      <c r="CV115" s="144">
        <f>HLOOKUP(CV$2,NAV!$B$2:$AAA$509,ROW(CV114),)+HLOOKUP(CV$2,DIST!$C$1:$AAJ$508,ROW('NAV plus Dist'!CV114)+1,FALSE)</f>
        <v>0</v>
      </c>
      <c r="CW115" s="144">
        <f>HLOOKUP(CW$2,NAV!$B$2:$AAA$509,ROW(CW114),)+HLOOKUP(CW$2,DIST!$C$1:$AAJ$508,ROW('NAV plus Dist'!CW114)+1,FALSE)</f>
        <v>0</v>
      </c>
      <c r="CX115" s="144">
        <f>HLOOKUP(CX$2,NAV!$B$2:$AAA$509,ROW(CX114),)+HLOOKUP(CX$2,DIST!$C$1:$AAJ$508,ROW('NAV plus Dist'!CX114)+1,FALSE)</f>
        <v>0</v>
      </c>
      <c r="CY115" s="144">
        <f>HLOOKUP(CY$2,NAV!$B$2:$AAA$509,ROW(CY114),)+HLOOKUP(CY$2,DIST!$C$1:$AAJ$508,ROW('NAV plus Dist'!CY114)+1,FALSE)</f>
        <v>0</v>
      </c>
      <c r="CZ115" s="144">
        <f>HLOOKUP(CZ$2,NAV!$B$2:$AAA$509,ROW(CZ114),)+HLOOKUP(CZ$2,DIST!$C$1:$AAJ$508,ROW('NAV plus Dist'!CZ114)+1,FALSE)</f>
        <v>0</v>
      </c>
      <c r="DA115" s="144">
        <f>HLOOKUP(DA$2,NAV!$B$2:$AAA$509,ROW(DA114),)+HLOOKUP(DA$2,DIST!$C$1:$AAJ$508,ROW('NAV plus Dist'!DA114)+1,FALSE)</f>
        <v>0</v>
      </c>
      <c r="DB115" s="144">
        <f>HLOOKUP(DB$2,NAV!$B$2:$AAA$509,ROW(DB114),)+HLOOKUP(DB$2,DIST!$C$1:$AAJ$508,ROW('NAV plus Dist'!DB114)+1,FALSE)</f>
        <v>0</v>
      </c>
      <c r="DC115" s="144">
        <f>HLOOKUP(DC$2,NAV!$B$2:$AAA$509,ROW(DC114),)+HLOOKUP(DC$2,DIST!$C$1:$AAJ$508,ROW('NAV plus Dist'!DC114)+1,FALSE)</f>
        <v>0</v>
      </c>
      <c r="DD115" s="144">
        <f>HLOOKUP(DD$2,NAV!$B$2:$AAA$509,ROW(DD114),)+HLOOKUP(DD$2,DIST!$C$1:$AAJ$508,ROW('NAV plus Dist'!DD114)+1,FALSE)</f>
        <v>0</v>
      </c>
      <c r="DE115" s="144">
        <f>HLOOKUP(DE$2,NAV!$B$2:$AAA$509,ROW(DE114),)+HLOOKUP(DE$2,DIST!$C$1:$AAJ$508,ROW('NAV plus Dist'!DE114)+1,FALSE)</f>
        <v>0</v>
      </c>
      <c r="DF115" s="144">
        <f>HLOOKUP(DF$2,NAV!$B$2:$AAA$509,ROW(DF114),)+HLOOKUP(DF$2,DIST!$C$1:$AAJ$508,ROW('NAV plus Dist'!DF114)+1,FALSE)</f>
        <v>0</v>
      </c>
      <c r="DG115" s="144">
        <f>HLOOKUP(DG$2,NAV!$B$2:$AAA$509,ROW(DG114),)+HLOOKUP(DG$2,DIST!$C$1:$AAJ$508,ROW('NAV plus Dist'!DG114)+1,FALSE)</f>
        <v>0</v>
      </c>
      <c r="DH115" s="144">
        <f>HLOOKUP(DH$2,NAV!$B$2:$AAA$509,ROW(DH114),)+HLOOKUP(DH$2,DIST!$C$1:$AAJ$508,ROW('NAV plus Dist'!DH114)+1,FALSE)</f>
        <v>0</v>
      </c>
    </row>
    <row r="116" spans="1:112">
      <c r="A116" s="94">
        <f t="shared" si="78"/>
        <v>83</v>
      </c>
      <c r="B116" s="148">
        <f t="shared" si="77"/>
        <v>43524</v>
      </c>
      <c r="C116" s="144">
        <f>HLOOKUP(C$2,NAV!$B$2:$CH$509,ROW(C115),)+HLOOKUP(C$2,DIST!$C$1:$CI$508,ROW('NAV plus Dist'!C115)+1,FALSE)</f>
        <v>10.130099999999999</v>
      </c>
      <c r="D116" s="144">
        <f>HLOOKUP(D$2,NAV!$B$2:$CH$509,ROW(D115),)+HLOOKUP(D$2,DIST!$C$1:$CI$508,ROW('NAV plus Dist'!D115)+1,FALSE)</f>
        <v>0</v>
      </c>
      <c r="E116" s="144">
        <f>HLOOKUP(E$2,NAV!$B$2:$CH$509,ROW(E115),)+HLOOKUP(E$2,DIST!$C$1:$CI$508,ROW('NAV plus Dist'!E115)+1,FALSE)</f>
        <v>10.084399999999999</v>
      </c>
      <c r="F116" s="144">
        <f>HLOOKUP(F$2,NAV!$B$2:$CH$509,ROW(F115),)+HLOOKUP(F$2,DIST!$C$1:$CI$508,ROW('NAV plus Dist'!F115)+1,FALSE)</f>
        <v>0</v>
      </c>
      <c r="G116" s="144">
        <f>HLOOKUP(G$2,NAV!$B$2:$CH$509,ROW(G115),)+HLOOKUP(G$2,DIST!$C$1:$CI$508,ROW('NAV plus Dist'!G115)+1,FALSE)</f>
        <v>0</v>
      </c>
      <c r="H116" s="144">
        <f>HLOOKUP(H$2,NAV!$B$2:$CH$509,ROW(H115),)+HLOOKUP(H$2,DIST!$C$1:$CI$508,ROW('NAV plus Dist'!H115)+1,FALSE)</f>
        <v>0</v>
      </c>
      <c r="I116" s="144">
        <f>HLOOKUP(I$2,NAV!$B$2:$CH$509,ROW(I115),)+HLOOKUP(I$2,DIST!$C$1:$CI$508,ROW('NAV plus Dist'!I115)+1,FALSE)</f>
        <v>0</v>
      </c>
      <c r="J116" s="144">
        <f>HLOOKUP(J$2,NAV!$B$2:$CH$509,ROW(J115),)+HLOOKUP(J$2,DIST!$C$1:$CI$508,ROW('NAV plus Dist'!J115)+1,FALSE)</f>
        <v>0</v>
      </c>
      <c r="K116" s="144">
        <f>HLOOKUP(K$2,NAV!$B$2:$CH$509,ROW(K115),)+HLOOKUP(K$2,DIST!$C$1:$CI$508,ROW('NAV plus Dist'!K115)+1,FALSE)</f>
        <v>0</v>
      </c>
      <c r="L116" s="144">
        <f>HLOOKUP(L$2,NAV!$B$2:$CH$509,ROW(L115),)+HLOOKUP(L$2,DIST!$C$1:$CI$508,ROW('NAV plus Dist'!L115)+1,FALSE)</f>
        <v>0</v>
      </c>
      <c r="M116" s="144">
        <f>HLOOKUP(M$2,NAV!$B$2:$CH$509,ROW(M115),)+HLOOKUP(M$2,DIST!$C$1:$CI$508,ROW('NAV plus Dist'!M115)+1,FALSE)</f>
        <v>0</v>
      </c>
      <c r="N116" s="144">
        <f>HLOOKUP(N$2,NAV!$B$2:$CH$509,ROW(N115),)+HLOOKUP(N$2,DIST!$C$1:$CI$508,ROW('NAV plus Dist'!N115)+1,FALSE)</f>
        <v>0</v>
      </c>
      <c r="O116" s="144">
        <f>HLOOKUP(O$2,NAV!$B$2:$CH$509,ROW(O115),)+HLOOKUP(O$2,DIST!$C$1:$CI$508,ROW('NAV plus Dist'!O115)+1,FALSE)</f>
        <v>4.5392000000000001</v>
      </c>
      <c r="P116" s="144">
        <f>HLOOKUP(P$2,NAV!$B$2:$CH$509,ROW(P115),)+HLOOKUP(P$2,DIST!$C$1:$CI$508,ROW('NAV plus Dist'!P115)+1,FALSE)</f>
        <v>4.9098000000000006</v>
      </c>
      <c r="Q116" s="144">
        <f>HLOOKUP(Q$2,NAV!$B$2:$CH$509,ROW(Q115),)+HLOOKUP(Q$2,DIST!$C$1:$CI$508,ROW('NAV plus Dist'!Q115)+1,FALSE)</f>
        <v>13.748900000000001</v>
      </c>
      <c r="R116" s="144">
        <f>HLOOKUP(R$2,NAV!$B$2:$CH$509,ROW(R115),)+HLOOKUP(R$2,DIST!$C$1:$CI$508,ROW('NAV plus Dist'!R115)+1,FALSE)</f>
        <v>13.748900000000001</v>
      </c>
      <c r="S116" s="144">
        <f>HLOOKUP(S$2,NAV!$B$2:$CH$509,ROW(S115),)+HLOOKUP(S$2,DIST!$C$1:$CI$508,ROW('NAV plus Dist'!S115)+1,FALSE)</f>
        <v>12.7582</v>
      </c>
      <c r="T116" s="144">
        <f>HLOOKUP(T$2,NAV!$B$2:$CH$509,ROW(T115),)+HLOOKUP(T$2,DIST!$C$1:$CI$508,ROW('NAV plus Dist'!T115)+1,FALSE)</f>
        <v>14.476599999999999</v>
      </c>
      <c r="U116" s="144">
        <f>HLOOKUP(U$2,NAV!$B$2:$CH$509,ROW(U115),)+HLOOKUP(U$2,DIST!$C$1:$CI$508,ROW('NAV plus Dist'!U115)+1,FALSE)</f>
        <v>14.232900000000001</v>
      </c>
      <c r="V116" s="144">
        <f>HLOOKUP(V$2,NAV!$B$2:$CH$509,ROW(V115),)+HLOOKUP(V$2,DIST!$C$1:$CI$508,ROW('NAV plus Dist'!V115)+1,FALSE)</f>
        <v>12.433300000000001</v>
      </c>
      <c r="W116" s="144">
        <f>HLOOKUP(W$2,NAV!$B$2:$CH$509,ROW(W115),)+HLOOKUP(W$2,DIST!$C$1:$CI$508,ROW('NAV plus Dist'!W115)+1,FALSE)</f>
        <v>12.433300000000001</v>
      </c>
      <c r="X116" s="144">
        <f>HLOOKUP(X$2,NAV!$B$2:$CH$509,ROW(X115),)+HLOOKUP(X$2,DIST!$C$1:$CI$508,ROW('NAV plus Dist'!X115)+1,FALSE)</f>
        <v>12.3223</v>
      </c>
      <c r="Y116" s="144">
        <f>HLOOKUP(Y$2,NAV!$B$2:$CH$509,ROW(Y115),)+HLOOKUP(Y$2,DIST!$C$1:$CI$508,ROW('NAV plus Dist'!Y115)+1,FALSE)</f>
        <v>13.5304</v>
      </c>
      <c r="Z116" s="144">
        <f>HLOOKUP(Z$2,NAV!$B$2:$CH$509,ROW(Z115),)+HLOOKUP(Z$2,DIST!$C$1:$CI$508,ROW('NAV plus Dist'!Z115)+1,FALSE)</f>
        <v>12.9123</v>
      </c>
      <c r="AA116" s="144">
        <f>HLOOKUP(AA$2,NAV!$B$2:$CH$509,ROW(AA115),)+HLOOKUP(AA$2,DIST!$C$1:$CI$508,ROW('NAV plus Dist'!AA115)+1,FALSE)</f>
        <v>9.0550999999999995</v>
      </c>
      <c r="AB116" s="144">
        <f>HLOOKUP(AB$2,NAV!$B$2:$CH$509,ROW(AB115),)+HLOOKUP(AB$2,DIST!$C$1:$CI$508,ROW('NAV plus Dist'!AB115)+1,FALSE)</f>
        <v>0</v>
      </c>
      <c r="AC116" s="144">
        <f>HLOOKUP(AC$2,NAV!$B$2:$CH$509,ROW(AC115),)+HLOOKUP(AC$2,DIST!$C$1:$CI$508,ROW('NAV plus Dist'!AC115)+1,FALSE)</f>
        <v>9.4262999999999995</v>
      </c>
      <c r="AD116" s="144">
        <f>HLOOKUP(AD$2,NAV!$B$2:$CH$509,ROW(AD115),)+HLOOKUP(AD$2,DIST!$C$1:$CI$508,ROW('NAV plus Dist'!AD115)+1,FALSE)</f>
        <v>20.5046</v>
      </c>
      <c r="AE116" s="144">
        <f>HLOOKUP(AE$2,NAV!$B$2:$CH$509,ROW(AE115),)+HLOOKUP(AE$2,DIST!$C$1:$CI$508,ROW('NAV plus Dist'!AE115)+1,FALSE)</f>
        <v>9.6623999999999999</v>
      </c>
      <c r="AF116" s="144">
        <f>HLOOKUP(AF$2,NAV!$B$2:$CH$509,ROW(AF115),)+HLOOKUP(AF$2,DIST!$C$1:$CI$508,ROW('NAV plus Dist'!AF115)+1,FALSE)</f>
        <v>8.0602999999999998</v>
      </c>
      <c r="AG116" s="144">
        <f>HLOOKUP(AG$2,NAV!$B$2:$CH$509,ROW(AG115),)+HLOOKUP(AG$2,DIST!$C$1:$CI$508,ROW('NAV plus Dist'!AG115)+1,FALSE)</f>
        <v>0</v>
      </c>
      <c r="AH116" s="144">
        <f>HLOOKUP(AH$2,NAV!$B$2:$CH$509,ROW(AH115),)+HLOOKUP(AH$2,DIST!$C$1:$CI$508,ROW('NAV plus Dist'!AH115)+1,FALSE)</f>
        <v>8.0982999999999983</v>
      </c>
      <c r="AI116" s="144">
        <f>HLOOKUP(AI$2,NAV!$B$2:$CH$509,ROW(AI115),)+HLOOKUP(AI$2,DIST!$C$1:$CI$508,ROW('NAV plus Dist'!AI115)+1,FALSE)</f>
        <v>6.6673</v>
      </c>
      <c r="AJ116" s="144">
        <f>HLOOKUP(AJ$2,NAV!$B$2:$CH$509,ROW(AJ115),)+HLOOKUP(AJ$2,DIST!$C$1:$CI$508,ROW('NAV plus Dist'!AJ115)+1,FALSE)</f>
        <v>20.660900000000002</v>
      </c>
      <c r="AK116" s="144">
        <f>HLOOKUP(AK$2,NAV!$B$2:$CH$509,ROW(AK115),)+HLOOKUP(AK$2,DIST!$C$1:$CI$508,ROW('NAV plus Dist'!AK115)+1,FALSE)</f>
        <v>16.194800000000001</v>
      </c>
      <c r="AL116" s="144">
        <f>HLOOKUP(AL$2,NAV!$B$2:$CH$509,ROW(AL115),)+HLOOKUP(AL$2,DIST!$C$1:$CI$508,ROW('NAV plus Dist'!AL115)+1,FALSE)</f>
        <v>16.180700000000002</v>
      </c>
      <c r="AM116" s="144">
        <f>HLOOKUP(AM$2,NAV!$B$2:$CH$509,ROW(AM115),)+HLOOKUP(AM$2,DIST!$C$1:$CI$508,ROW('NAV plus Dist'!AM115)+1,FALSE)</f>
        <v>0</v>
      </c>
      <c r="AN116" s="144">
        <f>HLOOKUP(AN$2,NAV!$B$2:$CH$509,ROW(AN115),)+HLOOKUP(AN$2,DIST!$C$1:$CI$508,ROW('NAV plus Dist'!AN115)+1,FALSE)</f>
        <v>0</v>
      </c>
      <c r="AO116" s="144">
        <f>HLOOKUP(AO$2,NAV!$B$2:$CH$509,ROW(AO115),)+HLOOKUP(AO$2,DIST!$C$1:$CI$508,ROW('NAV plus Dist'!AO115)+1,FALSE)</f>
        <v>0</v>
      </c>
      <c r="AP116" s="144">
        <f>HLOOKUP(AP$2,NAV!$B$2:$CH$509,ROW(AP115),)+HLOOKUP(AP$2,DIST!$C$1:$CI$508,ROW('NAV plus Dist'!AP115)+1,FALSE)</f>
        <v>0</v>
      </c>
      <c r="AQ116" s="144">
        <f>HLOOKUP(AQ$2,NAV!$B$2:$CH$509,ROW(AQ115),)+HLOOKUP(AQ$2,DIST!$C$1:$CI$508,ROW('NAV plus Dist'!AQ115)+1,FALSE)</f>
        <v>0</v>
      </c>
      <c r="AR116" s="144">
        <f>HLOOKUP(AR$2,NAV!$B$2:$CH$509,ROW(AR115),)+HLOOKUP(AR$2,DIST!$C$1:$CI$508,ROW('NAV plus Dist'!AR115)+1,FALSE)</f>
        <v>0</v>
      </c>
      <c r="AS116" s="144">
        <f>HLOOKUP(AS$2,NAV!$B$2:$CH$509,ROW(AS115),)+HLOOKUP(AS$2,DIST!$C$1:$CI$508,ROW('NAV plus Dist'!AS115)+1,FALSE)</f>
        <v>0</v>
      </c>
      <c r="AT116" s="144">
        <f>HLOOKUP(AT$2,NAV!$B$2:$CH$509,ROW(AT115),)+HLOOKUP(AT$2,DIST!$C$1:$CI$508,ROW('NAV plus Dist'!AT115)+1,FALSE)</f>
        <v>24.115100000000002</v>
      </c>
      <c r="AU116" s="144">
        <f>HLOOKUP(AU$2,NAV!$B$2:$CH$509,ROW(AU115),)+HLOOKUP(AU$2,DIST!$C$1:$CI$508,ROW('NAV plus Dist'!AU115)+1,FALSE)</f>
        <v>10</v>
      </c>
      <c r="AV116" s="144">
        <f>HLOOKUP(AV$2,NAV!$B$2:$CH$509,ROW(AV115),)+HLOOKUP(AV$2,DIST!$C$1:$CI$508,ROW('NAV plus Dist'!AV115)+1,FALSE)</f>
        <v>14.1151</v>
      </c>
      <c r="AW116" s="144">
        <f>HLOOKUP(AW$2,NAV!$B$2:$CH$509,ROW(AW115),)+HLOOKUP(AW$2,DIST!$C$1:$CI$508,ROW('NAV plus Dist'!AW115)+1,FALSE)</f>
        <v>0</v>
      </c>
      <c r="AX116" s="144">
        <f>HLOOKUP(AX$2,NAV!$B$2:$CH$509,ROW(AX115),)+HLOOKUP(AX$2,DIST!$C$1:$CI$508,ROW('NAV plus Dist'!AX115)+1,FALSE)</f>
        <v>0</v>
      </c>
      <c r="AY116" s="144">
        <f>HLOOKUP(AY$2,NAV!$B$2:$CH$509,ROW(AY115),)+HLOOKUP(AY$2,DIST!$C$1:$CI$508,ROW('NAV plus Dist'!AY115)+1,FALSE)</f>
        <v>0</v>
      </c>
      <c r="AZ116" s="144">
        <f>HLOOKUP(AZ$2,NAV!$B$2:$CH$509,ROW(AZ115),)+HLOOKUP(AZ$2,DIST!$C$1:$CI$508,ROW('NAV plus Dist'!AZ115)+1,FALSE)</f>
        <v>0</v>
      </c>
      <c r="BA116" s="144">
        <f>HLOOKUP(BA$2,NAV!$B$2:$CH$509,ROW(BA115),)+HLOOKUP(BA$2,DIST!$C$1:$CI$508,ROW('NAV plus Dist'!BA115)+1,FALSE)</f>
        <v>0</v>
      </c>
      <c r="BB116" s="144">
        <f>HLOOKUP(BB$2,NAV!$B$2:$CH$509,ROW(BB115),)+HLOOKUP(BB$2,DIST!$C$1:$CI$508,ROW('NAV plus Dist'!BB115)+1,FALSE)</f>
        <v>0</v>
      </c>
      <c r="BC116" s="144">
        <f>HLOOKUP(BC$2,NAV!$B$2:$CH$509,ROW(BC115),)+HLOOKUP(BC$2,DIST!$C$1:$CI$508,ROW('NAV plus Dist'!BC115)+1,FALSE)</f>
        <v>0</v>
      </c>
      <c r="BD116" s="144">
        <f>HLOOKUP(BD$2,NAV!$B$2:$CH$509,ROW(BD115),)+HLOOKUP(BD$2,DIST!$C$1:$CI$508,ROW('NAV plus Dist'!BD115)+1,FALSE)</f>
        <v>0</v>
      </c>
      <c r="BE116" s="144">
        <f>HLOOKUP(BE$2,NAV!$B$2:$CH$509,ROW(BE115),)+HLOOKUP(BE$2,DIST!$C$1:$CI$508,ROW('NAV plus Dist'!BE115)+1,FALSE)</f>
        <v>0</v>
      </c>
      <c r="BF116" s="144">
        <f>HLOOKUP(BF$2,NAV!$B$2:$CH$509,ROW(BF115),)+HLOOKUP(BF$2,DIST!$C$1:$CI$508,ROW('NAV plus Dist'!BF115)+1,FALSE)</f>
        <v>0</v>
      </c>
      <c r="BG116" s="144">
        <f>HLOOKUP(BG$2,NAV!$B$2:$CH$509,ROW(BG115),)+HLOOKUP(BG$2,DIST!$C$1:$CI$508,ROW('NAV plus Dist'!BG115)+1,FALSE)</f>
        <v>0</v>
      </c>
      <c r="BH116" s="144">
        <f>HLOOKUP(BH$2,NAV!$B$2:$CH$509,ROW(BH115),)+HLOOKUP(BH$2,DIST!$C$1:$CI$508,ROW('NAV plus Dist'!BH115)+1,FALSE)</f>
        <v>0</v>
      </c>
      <c r="BI116" s="144">
        <f>HLOOKUP(BI$2,NAV!$B$2:$CH$509,ROW(BI115),)+HLOOKUP(BI$2,DIST!$C$1:$CI$508,ROW('NAV plus Dist'!BI115)+1,FALSE)</f>
        <v>0</v>
      </c>
      <c r="BJ116" s="144">
        <f>HLOOKUP(BJ$2,NAV!$B$2:$CH$509,ROW(BJ115),)+HLOOKUP(BJ$2,DIST!$C$1:$CI$508,ROW('NAV plus Dist'!BJ115)+1,FALSE)</f>
        <v>0</v>
      </c>
      <c r="BK116" s="144">
        <f>HLOOKUP(BK$2,NAV!$B$2:$CH$509,ROW(BK115),)+HLOOKUP(BK$2,DIST!$C$1:$CI$508,ROW('NAV plus Dist'!BK115)+1,FALSE)</f>
        <v>0</v>
      </c>
      <c r="BL116" s="144">
        <f>HLOOKUP(BL$2,NAV!$B$2:$CH$509,ROW(BL115),)+HLOOKUP(BL$2,DIST!$C$1:$CI$508,ROW('NAV plus Dist'!BL115)+1,FALSE)</f>
        <v>0</v>
      </c>
      <c r="BM116" s="144">
        <f>HLOOKUP(BM$2,NAV!$B$2:$CH$509,ROW(BM115),)+HLOOKUP(BM$2,DIST!$C$1:$CI$508,ROW('NAV plus Dist'!BM115)+1,FALSE)</f>
        <v>0</v>
      </c>
      <c r="BN116" s="144">
        <f>HLOOKUP(BN$2,NAV!$B$2:$CH$509,ROW(BN115),)+HLOOKUP(BN$2,DIST!$C$1:$CI$508,ROW('NAV plus Dist'!BN115)+1,FALSE)</f>
        <v>0</v>
      </c>
      <c r="BO116" s="144">
        <f>HLOOKUP(BO$2,NAV!$B$2:$CH$509,ROW(BO115),)+HLOOKUP(BO$2,DIST!$C$1:$CI$508,ROW('NAV plus Dist'!BO115)+1,FALSE)</f>
        <v>0</v>
      </c>
      <c r="BP116" s="144">
        <f>HLOOKUP(BP$2,NAV!$B$2:$CH$509,ROW(BP115),)+HLOOKUP(BP$2,DIST!$C$1:$CI$508,ROW('NAV plus Dist'!BP115)+1,FALSE)</f>
        <v>0</v>
      </c>
      <c r="BQ116" s="144">
        <f>HLOOKUP(BQ$2,NAV!$B$2:$CH$509,ROW(BQ115),)+HLOOKUP(BQ$2,DIST!$C$1:$CI$508,ROW('NAV plus Dist'!BQ115)+1,FALSE)</f>
        <v>0</v>
      </c>
      <c r="BR116" s="144">
        <f>HLOOKUP(BR$2,NAV!$B$2:$CH$509,ROW(BR115),)+HLOOKUP(BR$2,DIST!$C$1:$CI$508,ROW('NAV plus Dist'!BR115)+1,FALSE)</f>
        <v>0</v>
      </c>
      <c r="BS116" s="144">
        <f>HLOOKUP(BS$2,NAV!$B$2:$CH$509,ROW(BS115),)+HLOOKUP(BS$2,DIST!$C$1:$CI$508,ROW('NAV plus Dist'!BS115)+1,FALSE)</f>
        <v>0</v>
      </c>
      <c r="BT116" s="144">
        <f>HLOOKUP(BT$2,NAV!$B$2:$CH$509,ROW(BT115),)+HLOOKUP(BT$2,DIST!$C$1:$CI$508,ROW('NAV plus Dist'!BT115)+1,FALSE)</f>
        <v>0</v>
      </c>
      <c r="BU116" s="144">
        <f>HLOOKUP(BU$2,NAV!$B$2:$CH$509,ROW(BU115),)+HLOOKUP(BU$2,DIST!$C$1:$CI$508,ROW('NAV plus Dist'!BU115)+1,FALSE)</f>
        <v>0</v>
      </c>
      <c r="BV116" s="144">
        <f>HLOOKUP(BV$2,NAV!$B$2:$CH$509,ROW(BV115),)+HLOOKUP(BV$2,DIST!$C$1:$CI$508,ROW('NAV plus Dist'!BV115)+1,FALSE)</f>
        <v>0</v>
      </c>
      <c r="BW116" s="144">
        <f>HLOOKUP(BW$2,NAV!$B$2:$CH$509,ROW(BW115),)+HLOOKUP(BW$2,DIST!$C$1:$CI$508,ROW('NAV plus Dist'!BW115)+1,FALSE)</f>
        <v>0</v>
      </c>
      <c r="BX116" s="144">
        <f>HLOOKUP(BX$2,NAV!$B$2:$CH$509,ROW(BX115),)+HLOOKUP(BX$2,DIST!$C$1:$CI$508,ROW('NAV plus Dist'!BX115)+1,FALSE)</f>
        <v>0</v>
      </c>
      <c r="BY116" s="144">
        <f>HLOOKUP(BY$2,NAV!$B$2:$CH$509,ROW(BY115),)+HLOOKUP(BY$2,DIST!$C$1:$CI$508,ROW('NAV plus Dist'!BY115)+1,FALSE)</f>
        <v>0</v>
      </c>
      <c r="BZ116" s="144">
        <f>HLOOKUP(BZ$2,NAV!$B$2:$CH$509,ROW(BZ115),)+HLOOKUP(BZ$2,DIST!$C$1:$CI$508,ROW('NAV plus Dist'!BZ115)+1,FALSE)</f>
        <v>0</v>
      </c>
      <c r="CA116" s="144">
        <f>HLOOKUP(CA$2,NAV!$B$2:$CH$509,ROW(CA115),)+HLOOKUP(CA$2,DIST!$C$1:$CI$508,ROW('NAV plus Dist'!CA115)+1,FALSE)</f>
        <v>0</v>
      </c>
      <c r="CB116" s="144">
        <f>HLOOKUP(CB$2,NAV!$B$2:$CH$509,ROW(CB115),)+HLOOKUP(CB$2,DIST!$C$1:$CI$508,ROW('NAV plus Dist'!CB115)+1,FALSE)</f>
        <v>0</v>
      </c>
      <c r="CC116" s="144">
        <f>HLOOKUP(CC$2,NAV!$B$2:$CH$509,ROW(CC115),)+HLOOKUP(CC$2,DIST!$C$1:$CI$508,ROW('NAV plus Dist'!CC115)+1,FALSE)</f>
        <v>0</v>
      </c>
      <c r="CD116" s="144">
        <f>HLOOKUP(CD$2,NAV!$B$2:$CH$509,ROW(CD115),)+HLOOKUP(CD$2,DIST!$C$1:$CI$508,ROW('NAV plus Dist'!CD115)+1,FALSE)</f>
        <v>0</v>
      </c>
      <c r="CE116" s="144">
        <f>HLOOKUP(CE$2,NAV!$B$2:$CH$509,ROW(CE115),)+HLOOKUP(CE$2,DIST!$C$1:$CI$508,ROW('NAV plus Dist'!CE115)+1,FALSE)</f>
        <v>0</v>
      </c>
      <c r="CF116" s="144">
        <f>HLOOKUP(CF$2,NAV!$B$2:$CH$509,ROW(CF115),)+HLOOKUP(CF$2,DIST!$C$1:$CI$508,ROW('NAV plus Dist'!CF115)+1,FALSE)</f>
        <v>0</v>
      </c>
      <c r="CG116" s="144">
        <f>HLOOKUP(CG$2,NAV!$B$2:$CH$509,ROW(CG115),)+HLOOKUP(CG$2,DIST!$C$1:$CI$508,ROW('NAV plus Dist'!CG115)+1,FALSE)</f>
        <v>0</v>
      </c>
      <c r="CH116" s="144">
        <f>HLOOKUP(CH$2,NAV!$B$2:$CH$509,ROW(CH115),)+HLOOKUP(CH$2,DIST!$C$1:$CI$508,ROW('NAV plus Dist'!CH115)+1,FALSE)</f>
        <v>0</v>
      </c>
      <c r="CI116" s="144">
        <f>HLOOKUP(CI$2,NAV!$B$2:$CH$509,ROW(CI115),)+HLOOKUP(CI$2,DIST!$C$1:$CI$508,ROW('NAV plus Dist'!CI115)+1,FALSE)</f>
        <v>0</v>
      </c>
      <c r="CJ116" s="144">
        <f>HLOOKUP(CJ$2,NAV!$B$2:$AAA$509,ROW(CJ115),)+HLOOKUP(CJ$2,DIST!$C$1:$AAJ$508,ROW('NAV plus Dist'!CJ115)+1,FALSE)</f>
        <v>0</v>
      </c>
      <c r="CK116" s="144">
        <f>HLOOKUP(CK$2,NAV!$B$2:$AAA$509,ROW(CK115),)+HLOOKUP(CK$2,DIST!$C$1:$AAJ$508,ROW('NAV plus Dist'!CK115)+1,FALSE)</f>
        <v>0</v>
      </c>
      <c r="CL116" s="144">
        <f>HLOOKUP(CL$2,NAV!$B$2:$AAA$509,ROW(CL115),)+HLOOKUP(CL$2,DIST!$C$1:$AAJ$508,ROW('NAV plus Dist'!CL115)+1,FALSE)</f>
        <v>0</v>
      </c>
      <c r="CM116" s="144">
        <f>HLOOKUP(CM$2,NAV!$B$2:$AAA$509,ROW(CM115),)+HLOOKUP(CM$2,DIST!$C$1:$AAJ$508,ROW('NAV plus Dist'!CM115)+1,FALSE)</f>
        <v>0</v>
      </c>
      <c r="CN116" s="144">
        <f>HLOOKUP(CN$2,NAV!$B$2:$AAA$509,ROW(CN115),)+HLOOKUP(CN$2,DIST!$C$1:$AAJ$508,ROW('NAV plus Dist'!CN115)+1,FALSE)</f>
        <v>0</v>
      </c>
      <c r="CO116" s="144">
        <f>HLOOKUP(CO$2,NAV!$B$2:$AAA$509,ROW(CO115),)+HLOOKUP(CO$2,DIST!$C$1:$AAJ$508,ROW('NAV plus Dist'!CO115)+1,FALSE)</f>
        <v>0</v>
      </c>
      <c r="CP116" s="144">
        <f>HLOOKUP(CP$2,NAV!$B$2:$AAA$509,ROW(CP115),)+HLOOKUP(CP$2,DIST!$C$1:$AAJ$508,ROW('NAV plus Dist'!CP115)+1,FALSE)</f>
        <v>0</v>
      </c>
      <c r="CQ116" s="144">
        <f>HLOOKUP(CQ$2,NAV!$B$2:$AAA$509,ROW(CQ115),)+HLOOKUP(CQ$2,DIST!$C$1:$AAJ$508,ROW('NAV plus Dist'!CQ115)+1,FALSE)</f>
        <v>0</v>
      </c>
      <c r="CR116" s="144">
        <f>HLOOKUP(CR$2,NAV!$B$2:$AAA$509,ROW(CR115),)+HLOOKUP(CR$2,DIST!$C$1:$AAJ$508,ROW('NAV plus Dist'!CR115)+1,FALSE)</f>
        <v>0</v>
      </c>
      <c r="CS116" s="144">
        <f>HLOOKUP(CS$2,NAV!$B$2:$AAA$509,ROW(CS115),)+HLOOKUP(CS$2,DIST!$C$1:$AAJ$508,ROW('NAV plus Dist'!CS115)+1,FALSE)</f>
        <v>0</v>
      </c>
      <c r="CT116" s="144">
        <f>HLOOKUP(CT$2,NAV!$B$2:$AAA$509,ROW(CT115),)+HLOOKUP(CT$2,DIST!$C$1:$AAJ$508,ROW('NAV plus Dist'!CT115)+1,FALSE)</f>
        <v>0</v>
      </c>
      <c r="CU116" s="144">
        <f>HLOOKUP(CU$2,NAV!$B$2:$AAA$509,ROW(CU115),)+HLOOKUP(CU$2,DIST!$C$1:$AAJ$508,ROW('NAV plus Dist'!CU115)+1,FALSE)</f>
        <v>0</v>
      </c>
      <c r="CV116" s="144">
        <f>HLOOKUP(CV$2,NAV!$B$2:$AAA$509,ROW(CV115),)+HLOOKUP(CV$2,DIST!$C$1:$AAJ$508,ROW('NAV plus Dist'!CV115)+1,FALSE)</f>
        <v>0</v>
      </c>
      <c r="CW116" s="144">
        <f>HLOOKUP(CW$2,NAV!$B$2:$AAA$509,ROW(CW115),)+HLOOKUP(CW$2,DIST!$C$1:$AAJ$508,ROW('NAV plus Dist'!CW115)+1,FALSE)</f>
        <v>0</v>
      </c>
      <c r="CX116" s="144">
        <f>HLOOKUP(CX$2,NAV!$B$2:$AAA$509,ROW(CX115),)+HLOOKUP(CX$2,DIST!$C$1:$AAJ$508,ROW('NAV plus Dist'!CX115)+1,FALSE)</f>
        <v>0</v>
      </c>
      <c r="CY116" s="144">
        <f>HLOOKUP(CY$2,NAV!$B$2:$AAA$509,ROW(CY115),)+HLOOKUP(CY$2,DIST!$C$1:$AAJ$508,ROW('NAV plus Dist'!CY115)+1,FALSE)</f>
        <v>0</v>
      </c>
      <c r="CZ116" s="144">
        <f>HLOOKUP(CZ$2,NAV!$B$2:$AAA$509,ROW(CZ115),)+HLOOKUP(CZ$2,DIST!$C$1:$AAJ$508,ROW('NAV plus Dist'!CZ115)+1,FALSE)</f>
        <v>0</v>
      </c>
      <c r="DA116" s="144">
        <f>HLOOKUP(DA$2,NAV!$B$2:$AAA$509,ROW(DA115),)+HLOOKUP(DA$2,DIST!$C$1:$AAJ$508,ROW('NAV plus Dist'!DA115)+1,FALSE)</f>
        <v>0</v>
      </c>
      <c r="DB116" s="144">
        <f>HLOOKUP(DB$2,NAV!$B$2:$AAA$509,ROW(DB115),)+HLOOKUP(DB$2,DIST!$C$1:$AAJ$508,ROW('NAV plus Dist'!DB115)+1,FALSE)</f>
        <v>0</v>
      </c>
      <c r="DC116" s="144">
        <f>HLOOKUP(DC$2,NAV!$B$2:$AAA$509,ROW(DC115),)+HLOOKUP(DC$2,DIST!$C$1:$AAJ$508,ROW('NAV plus Dist'!DC115)+1,FALSE)</f>
        <v>0</v>
      </c>
      <c r="DD116" s="144">
        <f>HLOOKUP(DD$2,NAV!$B$2:$AAA$509,ROW(DD115),)+HLOOKUP(DD$2,DIST!$C$1:$AAJ$508,ROW('NAV plus Dist'!DD115)+1,FALSE)</f>
        <v>0</v>
      </c>
      <c r="DE116" s="144">
        <f>HLOOKUP(DE$2,NAV!$B$2:$AAA$509,ROW(DE115),)+HLOOKUP(DE$2,DIST!$C$1:$AAJ$508,ROW('NAV plus Dist'!DE115)+1,FALSE)</f>
        <v>0</v>
      </c>
      <c r="DF116" s="144">
        <f>HLOOKUP(DF$2,NAV!$B$2:$AAA$509,ROW(DF115),)+HLOOKUP(DF$2,DIST!$C$1:$AAJ$508,ROW('NAV plus Dist'!DF115)+1,FALSE)</f>
        <v>0</v>
      </c>
      <c r="DG116" s="144">
        <f>HLOOKUP(DG$2,NAV!$B$2:$AAA$509,ROW(DG115),)+HLOOKUP(DG$2,DIST!$C$1:$AAJ$508,ROW('NAV plus Dist'!DG115)+1,FALSE)</f>
        <v>0</v>
      </c>
      <c r="DH116" s="144">
        <f>HLOOKUP(DH$2,NAV!$B$2:$AAA$509,ROW(DH115),)+HLOOKUP(DH$2,DIST!$C$1:$AAJ$508,ROW('NAV plus Dist'!DH115)+1,FALSE)</f>
        <v>0</v>
      </c>
    </row>
    <row r="117" spans="1:112">
      <c r="A117" s="94">
        <f t="shared" si="78"/>
        <v>82</v>
      </c>
      <c r="B117" s="148">
        <f t="shared" si="77"/>
        <v>43555</v>
      </c>
      <c r="C117" s="144">
        <f>HLOOKUP(C$2,NAV!$B$2:$CH$509,ROW(C116),)+HLOOKUP(C$2,DIST!$C$1:$CI$508,ROW('NAV plus Dist'!C116)+1,FALSE)</f>
        <v>10.4581</v>
      </c>
      <c r="D117" s="144">
        <f>HLOOKUP(D$2,NAV!$B$2:$CH$509,ROW(D116),)+HLOOKUP(D$2,DIST!$C$1:$CI$508,ROW('NAV plus Dist'!D116)+1,FALSE)</f>
        <v>0</v>
      </c>
      <c r="E117" s="144">
        <f>HLOOKUP(E$2,NAV!$B$2:$CH$509,ROW(E116),)+HLOOKUP(E$2,DIST!$C$1:$CI$508,ROW('NAV plus Dist'!E116)+1,FALSE)</f>
        <v>10.411399999999999</v>
      </c>
      <c r="F117" s="144">
        <f>HLOOKUP(F$2,NAV!$B$2:$CH$509,ROW(F116),)+HLOOKUP(F$2,DIST!$C$1:$CI$508,ROW('NAV plus Dist'!F116)+1,FALSE)</f>
        <v>0</v>
      </c>
      <c r="G117" s="144">
        <f>HLOOKUP(G$2,NAV!$B$2:$CH$509,ROW(G116),)+HLOOKUP(G$2,DIST!$C$1:$CI$508,ROW('NAV plus Dist'!G116)+1,FALSE)</f>
        <v>0</v>
      </c>
      <c r="H117" s="144">
        <f>HLOOKUP(H$2,NAV!$B$2:$CH$509,ROW(H116),)+HLOOKUP(H$2,DIST!$C$1:$CI$508,ROW('NAV plus Dist'!H116)+1,FALSE)</f>
        <v>0</v>
      </c>
      <c r="I117" s="144">
        <f>HLOOKUP(I$2,NAV!$B$2:$CH$509,ROW(I116),)+HLOOKUP(I$2,DIST!$C$1:$CI$508,ROW('NAV plus Dist'!I116)+1,FALSE)</f>
        <v>0</v>
      </c>
      <c r="J117" s="144">
        <f>HLOOKUP(J$2,NAV!$B$2:$CH$509,ROW(J116),)+HLOOKUP(J$2,DIST!$C$1:$CI$508,ROW('NAV plus Dist'!J116)+1,FALSE)</f>
        <v>0</v>
      </c>
      <c r="K117" s="144">
        <f>HLOOKUP(K$2,NAV!$B$2:$CH$509,ROW(K116),)+HLOOKUP(K$2,DIST!$C$1:$CI$508,ROW('NAV plus Dist'!K116)+1,FALSE)</f>
        <v>0</v>
      </c>
      <c r="L117" s="144">
        <f>HLOOKUP(L$2,NAV!$B$2:$CH$509,ROW(L116),)+HLOOKUP(L$2,DIST!$C$1:$CI$508,ROW('NAV plus Dist'!L116)+1,FALSE)</f>
        <v>0</v>
      </c>
      <c r="M117" s="144">
        <f>HLOOKUP(M$2,NAV!$B$2:$CH$509,ROW(M116),)+HLOOKUP(M$2,DIST!$C$1:$CI$508,ROW('NAV plus Dist'!M116)+1,FALSE)</f>
        <v>0</v>
      </c>
      <c r="N117" s="144">
        <f>HLOOKUP(N$2,NAV!$B$2:$CH$509,ROW(N116),)+HLOOKUP(N$2,DIST!$C$1:$CI$508,ROW('NAV plus Dist'!N116)+1,FALSE)</f>
        <v>0</v>
      </c>
      <c r="O117" s="144">
        <f>HLOOKUP(O$2,NAV!$B$2:$CH$509,ROW(O116),)+HLOOKUP(O$2,DIST!$C$1:$CI$508,ROW('NAV plus Dist'!O116)+1,FALSE)</f>
        <v>4.5701999999999998</v>
      </c>
      <c r="P117" s="144">
        <f>HLOOKUP(P$2,NAV!$B$2:$CH$509,ROW(P116),)+HLOOKUP(P$2,DIST!$C$1:$CI$508,ROW('NAV plus Dist'!P116)+1,FALSE)</f>
        <v>4.9443999999999999</v>
      </c>
      <c r="Q117" s="144">
        <f>HLOOKUP(Q$2,NAV!$B$2:$CH$509,ROW(Q116),)+HLOOKUP(Q$2,DIST!$C$1:$CI$508,ROW('NAV plus Dist'!Q116)+1,FALSE)</f>
        <v>13.7828</v>
      </c>
      <c r="R117" s="144">
        <f>HLOOKUP(R$2,NAV!$B$2:$CH$509,ROW(R116),)+HLOOKUP(R$2,DIST!$C$1:$CI$508,ROW('NAV plus Dist'!R116)+1,FALSE)</f>
        <v>13.7828</v>
      </c>
      <c r="S117" s="144">
        <f>HLOOKUP(S$2,NAV!$B$2:$CH$509,ROW(S116),)+HLOOKUP(S$2,DIST!$C$1:$CI$508,ROW('NAV plus Dist'!S116)+1,FALSE)</f>
        <v>12.7742</v>
      </c>
      <c r="T117" s="144">
        <f>HLOOKUP(T$2,NAV!$B$2:$CH$509,ROW(T116),)+HLOOKUP(T$2,DIST!$C$1:$CI$508,ROW('NAV plus Dist'!T116)+1,FALSE)</f>
        <v>14.5219</v>
      </c>
      <c r="U117" s="144">
        <f>HLOOKUP(U$2,NAV!$B$2:$CH$509,ROW(U116),)+HLOOKUP(U$2,DIST!$C$1:$CI$508,ROW('NAV plus Dist'!U116)+1,FALSE)</f>
        <v>14.273200000000001</v>
      </c>
      <c r="V117" s="144">
        <f>HLOOKUP(V$2,NAV!$B$2:$CH$509,ROW(V116),)+HLOOKUP(V$2,DIST!$C$1:$CI$508,ROW('NAV plus Dist'!V116)+1,FALSE)</f>
        <v>12.832700000000001</v>
      </c>
      <c r="W117" s="144">
        <f>HLOOKUP(W$2,NAV!$B$2:$CH$509,ROW(W116),)+HLOOKUP(W$2,DIST!$C$1:$CI$508,ROW('NAV plus Dist'!W116)+1,FALSE)</f>
        <v>12.832700000000001</v>
      </c>
      <c r="X117" s="144">
        <f>HLOOKUP(X$2,NAV!$B$2:$CH$509,ROW(X116),)+HLOOKUP(X$2,DIST!$C$1:$CI$508,ROW('NAV plus Dist'!X116)+1,FALSE)</f>
        <v>12.7143</v>
      </c>
      <c r="Y117" s="144">
        <f>HLOOKUP(Y$2,NAV!$B$2:$CH$509,ROW(Y116),)+HLOOKUP(Y$2,DIST!$C$1:$CI$508,ROW('NAV plus Dist'!Y116)+1,FALSE)</f>
        <v>13.984400000000001</v>
      </c>
      <c r="Z117" s="144">
        <f>HLOOKUP(Z$2,NAV!$B$2:$CH$509,ROW(Z116),)+HLOOKUP(Z$2,DIST!$C$1:$CI$508,ROW('NAV plus Dist'!Z116)+1,FALSE)</f>
        <v>13.339700000000001</v>
      </c>
      <c r="AA117" s="144">
        <f>HLOOKUP(AA$2,NAV!$B$2:$CH$509,ROW(AA116),)+HLOOKUP(AA$2,DIST!$C$1:$CI$508,ROW('NAV plus Dist'!AA116)+1,FALSE)</f>
        <v>9.1964000000000006</v>
      </c>
      <c r="AB117" s="144">
        <f>HLOOKUP(AB$2,NAV!$B$2:$CH$509,ROW(AB116),)+HLOOKUP(AB$2,DIST!$C$1:$CI$508,ROW('NAV plus Dist'!AB116)+1,FALSE)</f>
        <v>0</v>
      </c>
      <c r="AC117" s="144">
        <f>HLOOKUP(AC$2,NAV!$B$2:$CH$509,ROW(AC116),)+HLOOKUP(AC$2,DIST!$C$1:$CI$508,ROW('NAV plus Dist'!AC116)+1,FALSE)</f>
        <v>9.5794999999999995</v>
      </c>
      <c r="AD117" s="144">
        <f>HLOOKUP(AD$2,NAV!$B$2:$CH$509,ROW(AD116),)+HLOOKUP(AD$2,DIST!$C$1:$CI$508,ROW('NAV plus Dist'!AD116)+1,FALSE)</f>
        <v>20.854500000000002</v>
      </c>
      <c r="AE117" s="144">
        <f>HLOOKUP(AE$2,NAV!$B$2:$CH$509,ROW(AE116),)+HLOOKUP(AE$2,DIST!$C$1:$CI$508,ROW('NAV plus Dist'!AE116)+1,FALSE)</f>
        <v>9.9717000000000002</v>
      </c>
      <c r="AF117" s="144">
        <f>HLOOKUP(AF$2,NAV!$B$2:$CH$509,ROW(AF116),)+HLOOKUP(AF$2,DIST!$C$1:$CI$508,ROW('NAV plus Dist'!AF116)+1,FALSE)</f>
        <v>7.9062999999999999</v>
      </c>
      <c r="AG117" s="144">
        <f>HLOOKUP(AG$2,NAV!$B$2:$CH$509,ROW(AG116),)+HLOOKUP(AG$2,DIST!$C$1:$CI$508,ROW('NAV plus Dist'!AG116)+1,FALSE)</f>
        <v>0</v>
      </c>
      <c r="AH117" s="144">
        <f>HLOOKUP(AH$2,NAV!$B$2:$CH$509,ROW(AH116),)+HLOOKUP(AH$2,DIST!$C$1:$CI$508,ROW('NAV plus Dist'!AH116)+1,FALSE)</f>
        <v>7.9476000000000004</v>
      </c>
      <c r="AI117" s="144">
        <f>HLOOKUP(AI$2,NAV!$B$2:$CH$509,ROW(AI116),)+HLOOKUP(AI$2,DIST!$C$1:$CI$508,ROW('NAV plus Dist'!AI116)+1,FALSE)</f>
        <v>6.9146999999999998</v>
      </c>
      <c r="AJ117" s="144">
        <f>HLOOKUP(AJ$2,NAV!$B$2:$CH$509,ROW(AJ116),)+HLOOKUP(AJ$2,DIST!$C$1:$CI$508,ROW('NAV plus Dist'!AJ116)+1,FALSE)</f>
        <v>21.2745</v>
      </c>
      <c r="AK117" s="144">
        <f>HLOOKUP(AK$2,NAV!$B$2:$CH$509,ROW(AK116),)+HLOOKUP(AK$2,DIST!$C$1:$CI$508,ROW('NAV plus Dist'!AK116)+1,FALSE)</f>
        <v>15.222199999999999</v>
      </c>
      <c r="AL117" s="144">
        <f>HLOOKUP(AL$2,NAV!$B$2:$CH$509,ROW(AL116),)+HLOOKUP(AL$2,DIST!$C$1:$CI$508,ROW('NAV plus Dist'!AL116)+1,FALSE)</f>
        <v>15.217599999999999</v>
      </c>
      <c r="AM117" s="144">
        <f>HLOOKUP(AM$2,NAV!$B$2:$CH$509,ROW(AM116),)+HLOOKUP(AM$2,DIST!$C$1:$CI$508,ROW('NAV plus Dist'!AM116)+1,FALSE)</f>
        <v>0</v>
      </c>
      <c r="AN117" s="144">
        <f>HLOOKUP(AN$2,NAV!$B$2:$CH$509,ROW(AN116),)+HLOOKUP(AN$2,DIST!$C$1:$CI$508,ROW('NAV plus Dist'!AN116)+1,FALSE)</f>
        <v>0</v>
      </c>
      <c r="AO117" s="144">
        <f>HLOOKUP(AO$2,NAV!$B$2:$CH$509,ROW(AO116),)+HLOOKUP(AO$2,DIST!$C$1:$CI$508,ROW('NAV plus Dist'!AO116)+1,FALSE)</f>
        <v>0</v>
      </c>
      <c r="AP117" s="144">
        <f>HLOOKUP(AP$2,NAV!$B$2:$CH$509,ROW(AP116),)+HLOOKUP(AP$2,DIST!$C$1:$CI$508,ROW('NAV plus Dist'!AP116)+1,FALSE)</f>
        <v>0</v>
      </c>
      <c r="AQ117" s="144">
        <f>HLOOKUP(AQ$2,NAV!$B$2:$CH$509,ROW(AQ116),)+HLOOKUP(AQ$2,DIST!$C$1:$CI$508,ROW('NAV plus Dist'!AQ116)+1,FALSE)</f>
        <v>0</v>
      </c>
      <c r="AR117" s="144">
        <f>HLOOKUP(AR$2,NAV!$B$2:$CH$509,ROW(AR116),)+HLOOKUP(AR$2,DIST!$C$1:$CI$508,ROW('NAV plus Dist'!AR116)+1,FALSE)</f>
        <v>0</v>
      </c>
      <c r="AS117" s="144">
        <f>HLOOKUP(AS$2,NAV!$B$2:$CH$509,ROW(AS116),)+HLOOKUP(AS$2,DIST!$C$1:$CI$508,ROW('NAV plus Dist'!AS116)+1,FALSE)</f>
        <v>0</v>
      </c>
      <c r="AT117" s="144">
        <f>HLOOKUP(AT$2,NAV!$B$2:$CH$509,ROW(AT116),)+HLOOKUP(AT$2,DIST!$C$1:$CI$508,ROW('NAV plus Dist'!AT116)+1,FALSE)</f>
        <v>24.225899999999999</v>
      </c>
      <c r="AU117" s="144">
        <f>HLOOKUP(AU$2,NAV!$B$2:$CH$509,ROW(AU116),)+HLOOKUP(AU$2,DIST!$C$1:$CI$508,ROW('NAV plus Dist'!AU116)+1,FALSE)</f>
        <v>10.125</v>
      </c>
      <c r="AV117" s="144">
        <f>HLOOKUP(AV$2,NAV!$B$2:$CH$509,ROW(AV116),)+HLOOKUP(AV$2,DIST!$C$1:$CI$508,ROW('NAV plus Dist'!AV116)+1,FALSE)</f>
        <v>14.100899999999999</v>
      </c>
      <c r="AW117" s="144">
        <f>HLOOKUP(AW$2,NAV!$B$2:$CH$509,ROW(AW116),)+HLOOKUP(AW$2,DIST!$C$1:$CI$508,ROW('NAV plus Dist'!AW116)+1,FALSE)</f>
        <v>0</v>
      </c>
      <c r="AX117" s="144">
        <f>HLOOKUP(AX$2,NAV!$B$2:$CH$509,ROW(AX116),)+HLOOKUP(AX$2,DIST!$C$1:$CI$508,ROW('NAV plus Dist'!AX116)+1,FALSE)</f>
        <v>0</v>
      </c>
      <c r="AY117" s="144">
        <f>HLOOKUP(AY$2,NAV!$B$2:$CH$509,ROW(AY116),)+HLOOKUP(AY$2,DIST!$C$1:$CI$508,ROW('NAV plus Dist'!AY116)+1,FALSE)</f>
        <v>0</v>
      </c>
      <c r="AZ117" s="144">
        <f>HLOOKUP(AZ$2,NAV!$B$2:$CH$509,ROW(AZ116),)+HLOOKUP(AZ$2,DIST!$C$1:$CI$508,ROW('NAV plus Dist'!AZ116)+1,FALSE)</f>
        <v>0</v>
      </c>
      <c r="BA117" s="144">
        <f>HLOOKUP(BA$2,NAV!$B$2:$CH$509,ROW(BA116),)+HLOOKUP(BA$2,DIST!$C$1:$CI$508,ROW('NAV plus Dist'!BA116)+1,FALSE)</f>
        <v>0</v>
      </c>
      <c r="BB117" s="144">
        <f>HLOOKUP(BB$2,NAV!$B$2:$CH$509,ROW(BB116),)+HLOOKUP(BB$2,DIST!$C$1:$CI$508,ROW('NAV plus Dist'!BB116)+1,FALSE)</f>
        <v>0</v>
      </c>
      <c r="BC117" s="144">
        <f>HLOOKUP(BC$2,NAV!$B$2:$CH$509,ROW(BC116),)+HLOOKUP(BC$2,DIST!$C$1:$CI$508,ROW('NAV plus Dist'!BC116)+1,FALSE)</f>
        <v>0</v>
      </c>
      <c r="BD117" s="144">
        <f>HLOOKUP(BD$2,NAV!$B$2:$CH$509,ROW(BD116),)+HLOOKUP(BD$2,DIST!$C$1:$CI$508,ROW('NAV plus Dist'!BD116)+1,FALSE)</f>
        <v>0</v>
      </c>
      <c r="BE117" s="144">
        <f>HLOOKUP(BE$2,NAV!$B$2:$CH$509,ROW(BE116),)+HLOOKUP(BE$2,DIST!$C$1:$CI$508,ROW('NAV plus Dist'!BE116)+1,FALSE)</f>
        <v>0</v>
      </c>
      <c r="BF117" s="144">
        <f>HLOOKUP(BF$2,NAV!$B$2:$CH$509,ROW(BF116),)+HLOOKUP(BF$2,DIST!$C$1:$CI$508,ROW('NAV plus Dist'!BF116)+1,FALSE)</f>
        <v>0</v>
      </c>
      <c r="BG117" s="144">
        <f>HLOOKUP(BG$2,NAV!$B$2:$CH$509,ROW(BG116),)+HLOOKUP(BG$2,DIST!$C$1:$CI$508,ROW('NAV plus Dist'!BG116)+1,FALSE)</f>
        <v>0</v>
      </c>
      <c r="BH117" s="144">
        <f>HLOOKUP(BH$2,NAV!$B$2:$CH$509,ROW(BH116),)+HLOOKUP(BH$2,DIST!$C$1:$CI$508,ROW('NAV plus Dist'!BH116)+1,FALSE)</f>
        <v>0</v>
      </c>
      <c r="BI117" s="144">
        <f>HLOOKUP(BI$2,NAV!$B$2:$CH$509,ROW(BI116),)+HLOOKUP(BI$2,DIST!$C$1:$CI$508,ROW('NAV plus Dist'!BI116)+1,FALSE)</f>
        <v>0</v>
      </c>
      <c r="BJ117" s="144">
        <f>HLOOKUP(BJ$2,NAV!$B$2:$CH$509,ROW(BJ116),)+HLOOKUP(BJ$2,DIST!$C$1:$CI$508,ROW('NAV plus Dist'!BJ116)+1,FALSE)</f>
        <v>0</v>
      </c>
      <c r="BK117" s="144">
        <f>HLOOKUP(BK$2,NAV!$B$2:$CH$509,ROW(BK116),)+HLOOKUP(BK$2,DIST!$C$1:$CI$508,ROW('NAV plus Dist'!BK116)+1,FALSE)</f>
        <v>0</v>
      </c>
      <c r="BL117" s="144">
        <f>HLOOKUP(BL$2,NAV!$B$2:$CH$509,ROW(BL116),)+HLOOKUP(BL$2,DIST!$C$1:$CI$508,ROW('NAV plus Dist'!BL116)+1,FALSE)</f>
        <v>0</v>
      </c>
      <c r="BM117" s="144">
        <f>HLOOKUP(BM$2,NAV!$B$2:$CH$509,ROW(BM116),)+HLOOKUP(BM$2,DIST!$C$1:$CI$508,ROW('NAV plus Dist'!BM116)+1,FALSE)</f>
        <v>0</v>
      </c>
      <c r="BN117" s="144">
        <f>HLOOKUP(BN$2,NAV!$B$2:$CH$509,ROW(BN116),)+HLOOKUP(BN$2,DIST!$C$1:$CI$508,ROW('NAV plus Dist'!BN116)+1,FALSE)</f>
        <v>0</v>
      </c>
      <c r="BO117" s="144">
        <f>HLOOKUP(BO$2,NAV!$B$2:$CH$509,ROW(BO116),)+HLOOKUP(BO$2,DIST!$C$1:$CI$508,ROW('NAV plus Dist'!BO116)+1,FALSE)</f>
        <v>0</v>
      </c>
      <c r="BP117" s="144">
        <f>HLOOKUP(BP$2,NAV!$B$2:$CH$509,ROW(BP116),)+HLOOKUP(BP$2,DIST!$C$1:$CI$508,ROW('NAV plus Dist'!BP116)+1,FALSE)</f>
        <v>0</v>
      </c>
      <c r="BQ117" s="144">
        <f>HLOOKUP(BQ$2,NAV!$B$2:$CH$509,ROW(BQ116),)+HLOOKUP(BQ$2,DIST!$C$1:$CI$508,ROW('NAV plus Dist'!BQ116)+1,FALSE)</f>
        <v>0</v>
      </c>
      <c r="BR117" s="144">
        <f>HLOOKUP(BR$2,NAV!$B$2:$CH$509,ROW(BR116),)+HLOOKUP(BR$2,DIST!$C$1:$CI$508,ROW('NAV plus Dist'!BR116)+1,FALSE)</f>
        <v>0</v>
      </c>
      <c r="BS117" s="144">
        <f>HLOOKUP(BS$2,NAV!$B$2:$CH$509,ROW(BS116),)+HLOOKUP(BS$2,DIST!$C$1:$CI$508,ROW('NAV plus Dist'!BS116)+1,FALSE)</f>
        <v>0</v>
      </c>
      <c r="BT117" s="144">
        <f>HLOOKUP(BT$2,NAV!$B$2:$CH$509,ROW(BT116),)+HLOOKUP(BT$2,DIST!$C$1:$CI$508,ROW('NAV plus Dist'!BT116)+1,FALSE)</f>
        <v>0</v>
      </c>
      <c r="BU117" s="144">
        <f>HLOOKUP(BU$2,NAV!$B$2:$CH$509,ROW(BU116),)+HLOOKUP(BU$2,DIST!$C$1:$CI$508,ROW('NAV plus Dist'!BU116)+1,FALSE)</f>
        <v>0</v>
      </c>
      <c r="BV117" s="144">
        <f>HLOOKUP(BV$2,NAV!$B$2:$CH$509,ROW(BV116),)+HLOOKUP(BV$2,DIST!$C$1:$CI$508,ROW('NAV plus Dist'!BV116)+1,FALSE)</f>
        <v>0</v>
      </c>
      <c r="BW117" s="144">
        <f>HLOOKUP(BW$2,NAV!$B$2:$CH$509,ROW(BW116),)+HLOOKUP(BW$2,DIST!$C$1:$CI$508,ROW('NAV plus Dist'!BW116)+1,FALSE)</f>
        <v>0</v>
      </c>
      <c r="BX117" s="144">
        <f>HLOOKUP(BX$2,NAV!$B$2:$CH$509,ROW(BX116),)+HLOOKUP(BX$2,DIST!$C$1:$CI$508,ROW('NAV plus Dist'!BX116)+1,FALSE)</f>
        <v>0</v>
      </c>
      <c r="BY117" s="144">
        <f>HLOOKUP(BY$2,NAV!$B$2:$CH$509,ROW(BY116),)+HLOOKUP(BY$2,DIST!$C$1:$CI$508,ROW('NAV plus Dist'!BY116)+1,FALSE)</f>
        <v>0</v>
      </c>
      <c r="BZ117" s="144">
        <f>HLOOKUP(BZ$2,NAV!$B$2:$CH$509,ROW(BZ116),)+HLOOKUP(BZ$2,DIST!$C$1:$CI$508,ROW('NAV plus Dist'!BZ116)+1,FALSE)</f>
        <v>0</v>
      </c>
      <c r="CA117" s="144">
        <f>HLOOKUP(CA$2,NAV!$B$2:$CH$509,ROW(CA116),)+HLOOKUP(CA$2,DIST!$C$1:$CI$508,ROW('NAV plus Dist'!CA116)+1,FALSE)</f>
        <v>0</v>
      </c>
      <c r="CB117" s="144">
        <f>HLOOKUP(CB$2,NAV!$B$2:$CH$509,ROW(CB116),)+HLOOKUP(CB$2,DIST!$C$1:$CI$508,ROW('NAV plus Dist'!CB116)+1,FALSE)</f>
        <v>0</v>
      </c>
      <c r="CC117" s="144">
        <f>HLOOKUP(CC$2,NAV!$B$2:$CH$509,ROW(CC116),)+HLOOKUP(CC$2,DIST!$C$1:$CI$508,ROW('NAV plus Dist'!CC116)+1,FALSE)</f>
        <v>0</v>
      </c>
      <c r="CD117" s="144">
        <f>HLOOKUP(CD$2,NAV!$B$2:$CH$509,ROW(CD116),)+HLOOKUP(CD$2,DIST!$C$1:$CI$508,ROW('NAV plus Dist'!CD116)+1,FALSE)</f>
        <v>0</v>
      </c>
      <c r="CE117" s="144">
        <f>HLOOKUP(CE$2,NAV!$B$2:$CH$509,ROW(CE116),)+HLOOKUP(CE$2,DIST!$C$1:$CI$508,ROW('NAV plus Dist'!CE116)+1,FALSE)</f>
        <v>0</v>
      </c>
      <c r="CF117" s="144">
        <f>HLOOKUP(CF$2,NAV!$B$2:$CH$509,ROW(CF116),)+HLOOKUP(CF$2,DIST!$C$1:$CI$508,ROW('NAV plus Dist'!CF116)+1,FALSE)</f>
        <v>0</v>
      </c>
      <c r="CG117" s="144">
        <f>HLOOKUP(CG$2,NAV!$B$2:$CH$509,ROW(CG116),)+HLOOKUP(CG$2,DIST!$C$1:$CI$508,ROW('NAV plus Dist'!CG116)+1,FALSE)</f>
        <v>0</v>
      </c>
      <c r="CH117" s="144">
        <f>HLOOKUP(CH$2,NAV!$B$2:$CH$509,ROW(CH116),)+HLOOKUP(CH$2,DIST!$C$1:$CI$508,ROW('NAV plus Dist'!CH116)+1,FALSE)</f>
        <v>0</v>
      </c>
      <c r="CI117" s="144">
        <f>HLOOKUP(CI$2,NAV!$B$2:$CH$509,ROW(CI116),)+HLOOKUP(CI$2,DIST!$C$1:$CI$508,ROW('NAV plus Dist'!CI116)+1,FALSE)</f>
        <v>0</v>
      </c>
      <c r="CJ117" s="144">
        <f>HLOOKUP(CJ$2,NAV!$B$2:$AAA$509,ROW(CJ116),)+HLOOKUP(CJ$2,DIST!$C$1:$AAJ$508,ROW('NAV plus Dist'!CJ116)+1,FALSE)</f>
        <v>0</v>
      </c>
      <c r="CK117" s="144">
        <f>HLOOKUP(CK$2,NAV!$B$2:$AAA$509,ROW(CK116),)+HLOOKUP(CK$2,DIST!$C$1:$AAJ$508,ROW('NAV plus Dist'!CK116)+1,FALSE)</f>
        <v>0</v>
      </c>
      <c r="CL117" s="144">
        <f>HLOOKUP(CL$2,NAV!$B$2:$AAA$509,ROW(CL116),)+HLOOKUP(CL$2,DIST!$C$1:$AAJ$508,ROW('NAV plus Dist'!CL116)+1,FALSE)</f>
        <v>0</v>
      </c>
      <c r="CM117" s="144">
        <f>HLOOKUP(CM$2,NAV!$B$2:$AAA$509,ROW(CM116),)+HLOOKUP(CM$2,DIST!$C$1:$AAJ$508,ROW('NAV plus Dist'!CM116)+1,FALSE)</f>
        <v>0</v>
      </c>
      <c r="CN117" s="144">
        <f>HLOOKUP(CN$2,NAV!$B$2:$AAA$509,ROW(CN116),)+HLOOKUP(CN$2,DIST!$C$1:$AAJ$508,ROW('NAV plus Dist'!CN116)+1,FALSE)</f>
        <v>0</v>
      </c>
      <c r="CO117" s="144">
        <f>HLOOKUP(CO$2,NAV!$B$2:$AAA$509,ROW(CO116),)+HLOOKUP(CO$2,DIST!$C$1:$AAJ$508,ROW('NAV plus Dist'!CO116)+1,FALSE)</f>
        <v>0</v>
      </c>
      <c r="CP117" s="144">
        <f>HLOOKUP(CP$2,NAV!$B$2:$AAA$509,ROW(CP116),)+HLOOKUP(CP$2,DIST!$C$1:$AAJ$508,ROW('NAV plus Dist'!CP116)+1,FALSE)</f>
        <v>0</v>
      </c>
      <c r="CQ117" s="144">
        <f>HLOOKUP(CQ$2,NAV!$B$2:$AAA$509,ROW(CQ116),)+HLOOKUP(CQ$2,DIST!$C$1:$AAJ$508,ROW('NAV plus Dist'!CQ116)+1,FALSE)</f>
        <v>0</v>
      </c>
      <c r="CR117" s="144">
        <f>HLOOKUP(CR$2,NAV!$B$2:$AAA$509,ROW(CR116),)+HLOOKUP(CR$2,DIST!$C$1:$AAJ$508,ROW('NAV plus Dist'!CR116)+1,FALSE)</f>
        <v>0</v>
      </c>
      <c r="CS117" s="144">
        <f>HLOOKUP(CS$2,NAV!$B$2:$AAA$509,ROW(CS116),)+HLOOKUP(CS$2,DIST!$C$1:$AAJ$508,ROW('NAV plus Dist'!CS116)+1,FALSE)</f>
        <v>0</v>
      </c>
      <c r="CT117" s="144">
        <f>HLOOKUP(CT$2,NAV!$B$2:$AAA$509,ROW(CT116),)+HLOOKUP(CT$2,DIST!$C$1:$AAJ$508,ROW('NAV plus Dist'!CT116)+1,FALSE)</f>
        <v>0</v>
      </c>
      <c r="CU117" s="144">
        <f>HLOOKUP(CU$2,NAV!$B$2:$AAA$509,ROW(CU116),)+HLOOKUP(CU$2,DIST!$C$1:$AAJ$508,ROW('NAV plus Dist'!CU116)+1,FALSE)</f>
        <v>0</v>
      </c>
      <c r="CV117" s="144">
        <f>HLOOKUP(CV$2,NAV!$B$2:$AAA$509,ROW(CV116),)+HLOOKUP(CV$2,DIST!$C$1:$AAJ$508,ROW('NAV plus Dist'!CV116)+1,FALSE)</f>
        <v>0</v>
      </c>
      <c r="CW117" s="144">
        <f>HLOOKUP(CW$2,NAV!$B$2:$AAA$509,ROW(CW116),)+HLOOKUP(CW$2,DIST!$C$1:$AAJ$508,ROW('NAV plus Dist'!CW116)+1,FALSE)</f>
        <v>0</v>
      </c>
      <c r="CX117" s="144">
        <f>HLOOKUP(CX$2,NAV!$B$2:$AAA$509,ROW(CX116),)+HLOOKUP(CX$2,DIST!$C$1:$AAJ$508,ROW('NAV plus Dist'!CX116)+1,FALSE)</f>
        <v>0</v>
      </c>
      <c r="CY117" s="144">
        <f>HLOOKUP(CY$2,NAV!$B$2:$AAA$509,ROW(CY116),)+HLOOKUP(CY$2,DIST!$C$1:$AAJ$508,ROW('NAV plus Dist'!CY116)+1,FALSE)</f>
        <v>0</v>
      </c>
      <c r="CZ117" s="144">
        <f>HLOOKUP(CZ$2,NAV!$B$2:$AAA$509,ROW(CZ116),)+HLOOKUP(CZ$2,DIST!$C$1:$AAJ$508,ROW('NAV plus Dist'!CZ116)+1,FALSE)</f>
        <v>0</v>
      </c>
      <c r="DA117" s="144">
        <f>HLOOKUP(DA$2,NAV!$B$2:$AAA$509,ROW(DA116),)+HLOOKUP(DA$2,DIST!$C$1:$AAJ$508,ROW('NAV plus Dist'!DA116)+1,FALSE)</f>
        <v>0</v>
      </c>
      <c r="DB117" s="144">
        <f>HLOOKUP(DB$2,NAV!$B$2:$AAA$509,ROW(DB116),)+HLOOKUP(DB$2,DIST!$C$1:$AAJ$508,ROW('NAV plus Dist'!DB116)+1,FALSE)</f>
        <v>0</v>
      </c>
      <c r="DC117" s="144">
        <f>HLOOKUP(DC$2,NAV!$B$2:$AAA$509,ROW(DC116),)+HLOOKUP(DC$2,DIST!$C$1:$AAJ$508,ROW('NAV plus Dist'!DC116)+1,FALSE)</f>
        <v>0</v>
      </c>
      <c r="DD117" s="144">
        <f>HLOOKUP(DD$2,NAV!$B$2:$AAA$509,ROW(DD116),)+HLOOKUP(DD$2,DIST!$C$1:$AAJ$508,ROW('NAV plus Dist'!DD116)+1,FALSE)</f>
        <v>0</v>
      </c>
      <c r="DE117" s="144">
        <f>HLOOKUP(DE$2,NAV!$B$2:$AAA$509,ROW(DE116),)+HLOOKUP(DE$2,DIST!$C$1:$AAJ$508,ROW('NAV plus Dist'!DE116)+1,FALSE)</f>
        <v>0</v>
      </c>
      <c r="DF117" s="144">
        <f>HLOOKUP(DF$2,NAV!$B$2:$AAA$509,ROW(DF116),)+HLOOKUP(DF$2,DIST!$C$1:$AAJ$508,ROW('NAV plus Dist'!DF116)+1,FALSE)</f>
        <v>0</v>
      </c>
      <c r="DG117" s="144">
        <f>HLOOKUP(DG$2,NAV!$B$2:$AAA$509,ROW(DG116),)+HLOOKUP(DG$2,DIST!$C$1:$AAJ$508,ROW('NAV plus Dist'!DG116)+1,FALSE)</f>
        <v>0</v>
      </c>
      <c r="DH117" s="144">
        <f>HLOOKUP(DH$2,NAV!$B$2:$AAA$509,ROW(DH116),)+HLOOKUP(DH$2,DIST!$C$1:$AAJ$508,ROW('NAV plus Dist'!DH116)+1,FALSE)</f>
        <v>0</v>
      </c>
    </row>
    <row r="118" spans="1:112">
      <c r="A118" s="94">
        <f t="shared" si="78"/>
        <v>81</v>
      </c>
      <c r="B118" s="148">
        <f t="shared" si="77"/>
        <v>43585</v>
      </c>
      <c r="C118" s="144">
        <f>HLOOKUP(C$2,NAV!$B$2:$CH$509,ROW(C117),)+HLOOKUP(C$2,DIST!$C$1:$CI$508,ROW('NAV plus Dist'!C117)+1,FALSE)</f>
        <v>10.8682</v>
      </c>
      <c r="D118" s="144">
        <f>HLOOKUP(D$2,NAV!$B$2:$CH$509,ROW(D117),)+HLOOKUP(D$2,DIST!$C$1:$CI$508,ROW('NAV plus Dist'!D117)+1,FALSE)</f>
        <v>0</v>
      </c>
      <c r="E118" s="144">
        <f>HLOOKUP(E$2,NAV!$B$2:$CH$509,ROW(E117),)+HLOOKUP(E$2,DIST!$C$1:$CI$508,ROW('NAV plus Dist'!E117)+1,FALSE)</f>
        <v>10.823699999999999</v>
      </c>
      <c r="F118" s="144">
        <f>HLOOKUP(F$2,NAV!$B$2:$CH$509,ROW(F117),)+HLOOKUP(F$2,DIST!$C$1:$CI$508,ROW('NAV plus Dist'!F117)+1,FALSE)</f>
        <v>0</v>
      </c>
      <c r="G118" s="144">
        <f>HLOOKUP(G$2,NAV!$B$2:$CH$509,ROW(G117),)+HLOOKUP(G$2,DIST!$C$1:$CI$508,ROW('NAV plus Dist'!G117)+1,FALSE)</f>
        <v>0</v>
      </c>
      <c r="H118" s="144">
        <f>HLOOKUP(H$2,NAV!$B$2:$CH$509,ROW(H117),)+HLOOKUP(H$2,DIST!$C$1:$CI$508,ROW('NAV plus Dist'!H117)+1,FALSE)</f>
        <v>0</v>
      </c>
      <c r="I118" s="144">
        <f>HLOOKUP(I$2,NAV!$B$2:$CH$509,ROW(I117),)+HLOOKUP(I$2,DIST!$C$1:$CI$508,ROW('NAV plus Dist'!I117)+1,FALSE)</f>
        <v>0</v>
      </c>
      <c r="J118" s="144">
        <f>HLOOKUP(J$2,NAV!$B$2:$CH$509,ROW(J117),)+HLOOKUP(J$2,DIST!$C$1:$CI$508,ROW('NAV plus Dist'!J117)+1,FALSE)</f>
        <v>0</v>
      </c>
      <c r="K118" s="144">
        <f>HLOOKUP(K$2,NAV!$B$2:$CH$509,ROW(K117),)+HLOOKUP(K$2,DIST!$C$1:$CI$508,ROW('NAV plus Dist'!K117)+1,FALSE)</f>
        <v>0</v>
      </c>
      <c r="L118" s="144">
        <f>HLOOKUP(L$2,NAV!$B$2:$CH$509,ROW(L117),)+HLOOKUP(L$2,DIST!$C$1:$CI$508,ROW('NAV plus Dist'!L117)+1,FALSE)</f>
        <v>0</v>
      </c>
      <c r="M118" s="144">
        <f>HLOOKUP(M$2,NAV!$B$2:$CH$509,ROW(M117),)+HLOOKUP(M$2,DIST!$C$1:$CI$508,ROW('NAV plus Dist'!M117)+1,FALSE)</f>
        <v>0</v>
      </c>
      <c r="N118" s="144">
        <f>HLOOKUP(N$2,NAV!$B$2:$CH$509,ROW(N117),)+HLOOKUP(N$2,DIST!$C$1:$CI$508,ROW('NAV plus Dist'!N117)+1,FALSE)</f>
        <v>0</v>
      </c>
      <c r="O118" s="144">
        <f>HLOOKUP(O$2,NAV!$B$2:$CH$509,ROW(O117),)+HLOOKUP(O$2,DIST!$C$1:$CI$508,ROW('NAV plus Dist'!O117)+1,FALSE)</f>
        <v>4.5994000000000002</v>
      </c>
      <c r="P118" s="144">
        <f>HLOOKUP(P$2,NAV!$B$2:$CH$509,ROW(P117),)+HLOOKUP(P$2,DIST!$C$1:$CI$508,ROW('NAV plus Dist'!P117)+1,FALSE)</f>
        <v>4.9790999999999999</v>
      </c>
      <c r="Q118" s="144">
        <f>HLOOKUP(Q$2,NAV!$B$2:$CH$509,ROW(Q117),)+HLOOKUP(Q$2,DIST!$C$1:$CI$508,ROW('NAV plus Dist'!Q117)+1,FALSE)</f>
        <v>14.2278</v>
      </c>
      <c r="R118" s="144">
        <f>HLOOKUP(R$2,NAV!$B$2:$CH$509,ROW(R117),)+HLOOKUP(R$2,DIST!$C$1:$CI$508,ROW('NAV plus Dist'!R117)+1,FALSE)</f>
        <v>14.2278</v>
      </c>
      <c r="S118" s="144">
        <f>HLOOKUP(S$2,NAV!$B$2:$CH$509,ROW(S117),)+HLOOKUP(S$2,DIST!$C$1:$CI$508,ROW('NAV plus Dist'!S117)+1,FALSE)</f>
        <v>13.1706</v>
      </c>
      <c r="T118" s="144">
        <f>HLOOKUP(T$2,NAV!$B$2:$CH$509,ROW(T117),)+HLOOKUP(T$2,DIST!$C$1:$CI$508,ROW('NAV plus Dist'!T117)+1,FALSE)</f>
        <v>14.9985</v>
      </c>
      <c r="U118" s="144">
        <f>HLOOKUP(U$2,NAV!$B$2:$CH$509,ROW(U117),)+HLOOKUP(U$2,DIST!$C$1:$CI$508,ROW('NAV plus Dist'!U117)+1,FALSE)</f>
        <v>14.738200000000001</v>
      </c>
      <c r="V118" s="144">
        <f>HLOOKUP(V$2,NAV!$B$2:$CH$509,ROW(V117),)+HLOOKUP(V$2,DIST!$C$1:$CI$508,ROW('NAV plus Dist'!V117)+1,FALSE)</f>
        <v>12.8065</v>
      </c>
      <c r="W118" s="144">
        <f>HLOOKUP(W$2,NAV!$B$2:$CH$509,ROW(W117),)+HLOOKUP(W$2,DIST!$C$1:$CI$508,ROW('NAV plus Dist'!W117)+1,FALSE)</f>
        <v>12.8065</v>
      </c>
      <c r="X118" s="144">
        <f>HLOOKUP(X$2,NAV!$B$2:$CH$509,ROW(X117),)+HLOOKUP(X$2,DIST!$C$1:$CI$508,ROW('NAV plus Dist'!X117)+1,FALSE)</f>
        <v>12.6846</v>
      </c>
      <c r="Y118" s="144">
        <f>HLOOKUP(Y$2,NAV!$B$2:$CH$509,ROW(Y117),)+HLOOKUP(Y$2,DIST!$C$1:$CI$508,ROW('NAV plus Dist'!Y117)+1,FALSE)</f>
        <v>13.975099999999999</v>
      </c>
      <c r="Z118" s="144">
        <f>HLOOKUP(Z$2,NAV!$B$2:$CH$509,ROW(Z117),)+HLOOKUP(Z$2,DIST!$C$1:$CI$508,ROW('NAV plus Dist'!Z117)+1,FALSE)</f>
        <v>13.3247</v>
      </c>
      <c r="AA118" s="144">
        <f>HLOOKUP(AA$2,NAV!$B$2:$CH$509,ROW(AA117),)+HLOOKUP(AA$2,DIST!$C$1:$CI$508,ROW('NAV plus Dist'!AA117)+1,FALSE)</f>
        <v>9.5691000000000006</v>
      </c>
      <c r="AB118" s="144">
        <f>HLOOKUP(AB$2,NAV!$B$2:$CH$509,ROW(AB117),)+HLOOKUP(AB$2,DIST!$C$1:$CI$508,ROW('NAV plus Dist'!AB117)+1,FALSE)</f>
        <v>0</v>
      </c>
      <c r="AC118" s="144">
        <f>HLOOKUP(AC$2,NAV!$B$2:$CH$509,ROW(AC117),)+HLOOKUP(AC$2,DIST!$C$1:$CI$508,ROW('NAV plus Dist'!AC117)+1,FALSE)</f>
        <v>9.9716000000000005</v>
      </c>
      <c r="AD118" s="144">
        <f>HLOOKUP(AD$2,NAV!$B$2:$CH$509,ROW(AD117),)+HLOOKUP(AD$2,DIST!$C$1:$CI$508,ROW('NAV plus Dist'!AD117)+1,FALSE)</f>
        <v>19.332100000000001</v>
      </c>
      <c r="AE118" s="144">
        <f>HLOOKUP(AE$2,NAV!$B$2:$CH$509,ROW(AE117),)+HLOOKUP(AE$2,DIST!$C$1:$CI$508,ROW('NAV plus Dist'!AE117)+1,FALSE)</f>
        <v>9.8892000000000007</v>
      </c>
      <c r="AF118" s="144">
        <f>HLOOKUP(AF$2,NAV!$B$2:$CH$509,ROW(AF117),)+HLOOKUP(AF$2,DIST!$C$1:$CI$508,ROW('NAV plus Dist'!AF117)+1,FALSE)</f>
        <v>7.5380000000000003</v>
      </c>
      <c r="AG118" s="144">
        <f>HLOOKUP(AG$2,NAV!$B$2:$CH$509,ROW(AG117),)+HLOOKUP(AG$2,DIST!$C$1:$CI$508,ROW('NAV plus Dist'!AG117)+1,FALSE)</f>
        <v>0</v>
      </c>
      <c r="AH118" s="144">
        <f>HLOOKUP(AH$2,NAV!$B$2:$CH$509,ROW(AH117),)+HLOOKUP(AH$2,DIST!$C$1:$CI$508,ROW('NAV plus Dist'!AH117)+1,FALSE)</f>
        <v>7.5823999999999998</v>
      </c>
      <c r="AI118" s="144">
        <f>HLOOKUP(AI$2,NAV!$B$2:$CH$509,ROW(AI117),)+HLOOKUP(AI$2,DIST!$C$1:$CI$508,ROW('NAV plus Dist'!AI117)+1,FALSE)</f>
        <v>7.1238999999999999</v>
      </c>
      <c r="AJ118" s="144">
        <f>HLOOKUP(AJ$2,NAV!$B$2:$CH$509,ROW(AJ117),)+HLOOKUP(AJ$2,DIST!$C$1:$CI$508,ROW('NAV plus Dist'!AJ117)+1,FALSE)</f>
        <v>21.239299999999997</v>
      </c>
      <c r="AK118" s="144">
        <f>HLOOKUP(AK$2,NAV!$B$2:$CH$509,ROW(AK117),)+HLOOKUP(AK$2,DIST!$C$1:$CI$508,ROW('NAV plus Dist'!AK117)+1,FALSE)</f>
        <v>16.495800000000003</v>
      </c>
      <c r="AL118" s="144">
        <f>HLOOKUP(AL$2,NAV!$B$2:$CH$509,ROW(AL117),)+HLOOKUP(AL$2,DIST!$C$1:$CI$508,ROW('NAV plus Dist'!AL117)+1,FALSE)</f>
        <v>16.5002</v>
      </c>
      <c r="AM118" s="144">
        <f>HLOOKUP(AM$2,NAV!$B$2:$CH$509,ROW(AM117),)+HLOOKUP(AM$2,DIST!$C$1:$CI$508,ROW('NAV plus Dist'!AM117)+1,FALSE)</f>
        <v>0</v>
      </c>
      <c r="AN118" s="144">
        <f>HLOOKUP(AN$2,NAV!$B$2:$CH$509,ROW(AN117),)+HLOOKUP(AN$2,DIST!$C$1:$CI$508,ROW('NAV plus Dist'!AN117)+1,FALSE)</f>
        <v>0</v>
      </c>
      <c r="AO118" s="144">
        <f>HLOOKUP(AO$2,NAV!$B$2:$CH$509,ROW(AO117),)+HLOOKUP(AO$2,DIST!$C$1:$CI$508,ROW('NAV plus Dist'!AO117)+1,FALSE)</f>
        <v>0</v>
      </c>
      <c r="AP118" s="144">
        <f>HLOOKUP(AP$2,NAV!$B$2:$CH$509,ROW(AP117),)+HLOOKUP(AP$2,DIST!$C$1:$CI$508,ROW('NAV plus Dist'!AP117)+1,FALSE)</f>
        <v>0</v>
      </c>
      <c r="AQ118" s="144">
        <f>HLOOKUP(AQ$2,NAV!$B$2:$CH$509,ROW(AQ117),)+HLOOKUP(AQ$2,DIST!$C$1:$CI$508,ROW('NAV plus Dist'!AQ117)+1,FALSE)</f>
        <v>0</v>
      </c>
      <c r="AR118" s="144">
        <f>HLOOKUP(AR$2,NAV!$B$2:$CH$509,ROW(AR117),)+HLOOKUP(AR$2,DIST!$C$1:$CI$508,ROW('NAV plus Dist'!AR117)+1,FALSE)</f>
        <v>0</v>
      </c>
      <c r="AS118" s="144">
        <f>HLOOKUP(AS$2,NAV!$B$2:$CH$509,ROW(AS117),)+HLOOKUP(AS$2,DIST!$C$1:$CI$508,ROW('NAV plus Dist'!AS117)+1,FALSE)</f>
        <v>0</v>
      </c>
      <c r="AT118" s="144">
        <f>HLOOKUP(AT$2,NAV!$B$2:$CH$509,ROW(AT117),)+HLOOKUP(AT$2,DIST!$C$1:$CI$508,ROW('NAV plus Dist'!AT117)+1,FALSE)</f>
        <v>23.183700000000002</v>
      </c>
      <c r="AU118" s="144">
        <f>HLOOKUP(AU$2,NAV!$B$2:$CH$509,ROW(AU117),)+HLOOKUP(AU$2,DIST!$C$1:$CI$508,ROW('NAV plus Dist'!AU117)+1,FALSE)</f>
        <v>10</v>
      </c>
      <c r="AV118" s="144">
        <f>HLOOKUP(AV$2,NAV!$B$2:$CH$509,ROW(AV117),)+HLOOKUP(AV$2,DIST!$C$1:$CI$508,ROW('NAV plus Dist'!AV117)+1,FALSE)</f>
        <v>13.1837</v>
      </c>
      <c r="AW118" s="144">
        <f>HLOOKUP(AW$2,NAV!$B$2:$CH$509,ROW(AW117),)+HLOOKUP(AW$2,DIST!$C$1:$CI$508,ROW('NAV plus Dist'!AW117)+1,FALSE)</f>
        <v>0</v>
      </c>
      <c r="AX118" s="144">
        <f>HLOOKUP(AX$2,NAV!$B$2:$CH$509,ROW(AX117),)+HLOOKUP(AX$2,DIST!$C$1:$CI$508,ROW('NAV plus Dist'!AX117)+1,FALSE)</f>
        <v>0</v>
      </c>
      <c r="AY118" s="144">
        <f>HLOOKUP(AY$2,NAV!$B$2:$CH$509,ROW(AY117),)+HLOOKUP(AY$2,DIST!$C$1:$CI$508,ROW('NAV plus Dist'!AY117)+1,FALSE)</f>
        <v>0</v>
      </c>
      <c r="AZ118" s="144">
        <f>HLOOKUP(AZ$2,NAV!$B$2:$CH$509,ROW(AZ117),)+HLOOKUP(AZ$2,DIST!$C$1:$CI$508,ROW('NAV plus Dist'!AZ117)+1,FALSE)</f>
        <v>0</v>
      </c>
      <c r="BA118" s="144">
        <f>HLOOKUP(BA$2,NAV!$B$2:$CH$509,ROW(BA117),)+HLOOKUP(BA$2,DIST!$C$1:$CI$508,ROW('NAV plus Dist'!BA117)+1,FALSE)</f>
        <v>0</v>
      </c>
      <c r="BB118" s="144">
        <f>HLOOKUP(BB$2,NAV!$B$2:$CH$509,ROW(BB117),)+HLOOKUP(BB$2,DIST!$C$1:$CI$508,ROW('NAV plus Dist'!BB117)+1,FALSE)</f>
        <v>0</v>
      </c>
      <c r="BC118" s="144">
        <f>HLOOKUP(BC$2,NAV!$B$2:$CH$509,ROW(BC117),)+HLOOKUP(BC$2,DIST!$C$1:$CI$508,ROW('NAV plus Dist'!BC117)+1,FALSE)</f>
        <v>0</v>
      </c>
      <c r="BD118" s="144">
        <f>HLOOKUP(BD$2,NAV!$B$2:$CH$509,ROW(BD117),)+HLOOKUP(BD$2,DIST!$C$1:$CI$508,ROW('NAV plus Dist'!BD117)+1,FALSE)</f>
        <v>0</v>
      </c>
      <c r="BE118" s="144">
        <f>HLOOKUP(BE$2,NAV!$B$2:$CH$509,ROW(BE117),)+HLOOKUP(BE$2,DIST!$C$1:$CI$508,ROW('NAV plus Dist'!BE117)+1,FALSE)</f>
        <v>0</v>
      </c>
      <c r="BF118" s="144">
        <f>HLOOKUP(BF$2,NAV!$B$2:$CH$509,ROW(BF117),)+HLOOKUP(BF$2,DIST!$C$1:$CI$508,ROW('NAV plus Dist'!BF117)+1,FALSE)</f>
        <v>0</v>
      </c>
      <c r="BG118" s="144">
        <f>HLOOKUP(BG$2,NAV!$B$2:$CH$509,ROW(BG117),)+HLOOKUP(BG$2,DIST!$C$1:$CI$508,ROW('NAV plus Dist'!BG117)+1,FALSE)</f>
        <v>0</v>
      </c>
      <c r="BH118" s="144">
        <f>HLOOKUP(BH$2,NAV!$B$2:$CH$509,ROW(BH117),)+HLOOKUP(BH$2,DIST!$C$1:$CI$508,ROW('NAV plus Dist'!BH117)+1,FALSE)</f>
        <v>0</v>
      </c>
      <c r="BI118" s="144">
        <f>HLOOKUP(BI$2,NAV!$B$2:$CH$509,ROW(BI117),)+HLOOKUP(BI$2,DIST!$C$1:$CI$508,ROW('NAV plus Dist'!BI117)+1,FALSE)</f>
        <v>0</v>
      </c>
      <c r="BJ118" s="144">
        <f>HLOOKUP(BJ$2,NAV!$B$2:$CH$509,ROW(BJ117),)+HLOOKUP(BJ$2,DIST!$C$1:$CI$508,ROW('NAV plus Dist'!BJ117)+1,FALSE)</f>
        <v>0</v>
      </c>
      <c r="BK118" s="144">
        <f>HLOOKUP(BK$2,NAV!$B$2:$CH$509,ROW(BK117),)+HLOOKUP(BK$2,DIST!$C$1:$CI$508,ROW('NAV plus Dist'!BK117)+1,FALSE)</f>
        <v>0</v>
      </c>
      <c r="BL118" s="144">
        <f>HLOOKUP(BL$2,NAV!$B$2:$CH$509,ROW(BL117),)+HLOOKUP(BL$2,DIST!$C$1:$CI$508,ROW('NAV plus Dist'!BL117)+1,FALSE)</f>
        <v>0</v>
      </c>
      <c r="BM118" s="144">
        <f>HLOOKUP(BM$2,NAV!$B$2:$CH$509,ROW(BM117),)+HLOOKUP(BM$2,DIST!$C$1:$CI$508,ROW('NAV plus Dist'!BM117)+1,FALSE)</f>
        <v>0</v>
      </c>
      <c r="BN118" s="144">
        <f>HLOOKUP(BN$2,NAV!$B$2:$CH$509,ROW(BN117),)+HLOOKUP(BN$2,DIST!$C$1:$CI$508,ROW('NAV plus Dist'!BN117)+1,FALSE)</f>
        <v>0</v>
      </c>
      <c r="BO118" s="144">
        <f>HLOOKUP(BO$2,NAV!$B$2:$CH$509,ROW(BO117),)+HLOOKUP(BO$2,DIST!$C$1:$CI$508,ROW('NAV plus Dist'!BO117)+1,FALSE)</f>
        <v>0</v>
      </c>
      <c r="BP118" s="144">
        <f>HLOOKUP(BP$2,NAV!$B$2:$CH$509,ROW(BP117),)+HLOOKUP(BP$2,DIST!$C$1:$CI$508,ROW('NAV plus Dist'!BP117)+1,FALSE)</f>
        <v>0</v>
      </c>
      <c r="BQ118" s="144">
        <f>HLOOKUP(BQ$2,NAV!$B$2:$CH$509,ROW(BQ117),)+HLOOKUP(BQ$2,DIST!$C$1:$CI$508,ROW('NAV plus Dist'!BQ117)+1,FALSE)</f>
        <v>0</v>
      </c>
      <c r="BR118" s="144">
        <f>HLOOKUP(BR$2,NAV!$B$2:$CH$509,ROW(BR117),)+HLOOKUP(BR$2,DIST!$C$1:$CI$508,ROW('NAV plus Dist'!BR117)+1,FALSE)</f>
        <v>0</v>
      </c>
      <c r="BS118" s="144">
        <f>HLOOKUP(BS$2,NAV!$B$2:$CH$509,ROW(BS117),)+HLOOKUP(BS$2,DIST!$C$1:$CI$508,ROW('NAV plus Dist'!BS117)+1,FALSE)</f>
        <v>0</v>
      </c>
      <c r="BT118" s="144">
        <f>HLOOKUP(BT$2,NAV!$B$2:$CH$509,ROW(BT117),)+HLOOKUP(BT$2,DIST!$C$1:$CI$508,ROW('NAV plus Dist'!BT117)+1,FALSE)</f>
        <v>0</v>
      </c>
      <c r="BU118" s="144">
        <f>HLOOKUP(BU$2,NAV!$B$2:$CH$509,ROW(BU117),)+HLOOKUP(BU$2,DIST!$C$1:$CI$508,ROW('NAV plus Dist'!BU117)+1,FALSE)</f>
        <v>0</v>
      </c>
      <c r="BV118" s="144">
        <f>HLOOKUP(BV$2,NAV!$B$2:$CH$509,ROW(BV117),)+HLOOKUP(BV$2,DIST!$C$1:$CI$508,ROW('NAV plus Dist'!BV117)+1,FALSE)</f>
        <v>0</v>
      </c>
      <c r="BW118" s="144">
        <f>HLOOKUP(BW$2,NAV!$B$2:$CH$509,ROW(BW117),)+HLOOKUP(BW$2,DIST!$C$1:$CI$508,ROW('NAV plus Dist'!BW117)+1,FALSE)</f>
        <v>0</v>
      </c>
      <c r="BX118" s="144">
        <f>HLOOKUP(BX$2,NAV!$B$2:$CH$509,ROW(BX117),)+HLOOKUP(BX$2,DIST!$C$1:$CI$508,ROW('NAV plus Dist'!BX117)+1,FALSE)</f>
        <v>0</v>
      </c>
      <c r="BY118" s="144">
        <f>HLOOKUP(BY$2,NAV!$B$2:$CH$509,ROW(BY117),)+HLOOKUP(BY$2,DIST!$C$1:$CI$508,ROW('NAV plus Dist'!BY117)+1,FALSE)</f>
        <v>0</v>
      </c>
      <c r="BZ118" s="144">
        <f>HLOOKUP(BZ$2,NAV!$B$2:$CH$509,ROW(BZ117),)+HLOOKUP(BZ$2,DIST!$C$1:$CI$508,ROW('NAV plus Dist'!BZ117)+1,FALSE)</f>
        <v>0</v>
      </c>
      <c r="CA118" s="144">
        <f>HLOOKUP(CA$2,NAV!$B$2:$CH$509,ROW(CA117),)+HLOOKUP(CA$2,DIST!$C$1:$CI$508,ROW('NAV plus Dist'!CA117)+1,FALSE)</f>
        <v>0</v>
      </c>
      <c r="CB118" s="144">
        <f>HLOOKUP(CB$2,NAV!$B$2:$CH$509,ROW(CB117),)+HLOOKUP(CB$2,DIST!$C$1:$CI$508,ROW('NAV plus Dist'!CB117)+1,FALSE)</f>
        <v>0</v>
      </c>
      <c r="CC118" s="144">
        <f>HLOOKUP(CC$2,NAV!$B$2:$CH$509,ROW(CC117),)+HLOOKUP(CC$2,DIST!$C$1:$CI$508,ROW('NAV plus Dist'!CC117)+1,FALSE)</f>
        <v>0</v>
      </c>
      <c r="CD118" s="144">
        <f>HLOOKUP(CD$2,NAV!$B$2:$CH$509,ROW(CD117),)+HLOOKUP(CD$2,DIST!$C$1:$CI$508,ROW('NAV plus Dist'!CD117)+1,FALSE)</f>
        <v>0</v>
      </c>
      <c r="CE118" s="144">
        <f>HLOOKUP(CE$2,NAV!$B$2:$CH$509,ROW(CE117),)+HLOOKUP(CE$2,DIST!$C$1:$CI$508,ROW('NAV plus Dist'!CE117)+1,FALSE)</f>
        <v>0</v>
      </c>
      <c r="CF118" s="144">
        <f>HLOOKUP(CF$2,NAV!$B$2:$CH$509,ROW(CF117),)+HLOOKUP(CF$2,DIST!$C$1:$CI$508,ROW('NAV plus Dist'!CF117)+1,FALSE)</f>
        <v>0</v>
      </c>
      <c r="CG118" s="144">
        <f>HLOOKUP(CG$2,NAV!$B$2:$CH$509,ROW(CG117),)+HLOOKUP(CG$2,DIST!$C$1:$CI$508,ROW('NAV plus Dist'!CG117)+1,FALSE)</f>
        <v>0</v>
      </c>
      <c r="CH118" s="144">
        <f>HLOOKUP(CH$2,NAV!$B$2:$CH$509,ROW(CH117),)+HLOOKUP(CH$2,DIST!$C$1:$CI$508,ROW('NAV plus Dist'!CH117)+1,FALSE)</f>
        <v>0</v>
      </c>
      <c r="CI118" s="144">
        <f>HLOOKUP(CI$2,NAV!$B$2:$CH$509,ROW(CI117),)+HLOOKUP(CI$2,DIST!$C$1:$CI$508,ROW('NAV plus Dist'!CI117)+1,FALSE)</f>
        <v>0</v>
      </c>
      <c r="CJ118" s="144">
        <f>HLOOKUP(CJ$2,NAV!$B$2:$AAA$509,ROW(CJ117),)+HLOOKUP(CJ$2,DIST!$C$1:$AAJ$508,ROW('NAV plus Dist'!CJ117)+1,FALSE)</f>
        <v>0</v>
      </c>
      <c r="CK118" s="144">
        <f>HLOOKUP(CK$2,NAV!$B$2:$AAA$509,ROW(CK117),)+HLOOKUP(CK$2,DIST!$C$1:$AAJ$508,ROW('NAV plus Dist'!CK117)+1,FALSE)</f>
        <v>0</v>
      </c>
      <c r="CL118" s="144">
        <f>HLOOKUP(CL$2,NAV!$B$2:$AAA$509,ROW(CL117),)+HLOOKUP(CL$2,DIST!$C$1:$AAJ$508,ROW('NAV plus Dist'!CL117)+1,FALSE)</f>
        <v>0</v>
      </c>
      <c r="CM118" s="144">
        <f>HLOOKUP(CM$2,NAV!$B$2:$AAA$509,ROW(CM117),)+HLOOKUP(CM$2,DIST!$C$1:$AAJ$508,ROW('NAV plus Dist'!CM117)+1,FALSE)</f>
        <v>0</v>
      </c>
      <c r="CN118" s="144">
        <f>HLOOKUP(CN$2,NAV!$B$2:$AAA$509,ROW(CN117),)+HLOOKUP(CN$2,DIST!$C$1:$AAJ$508,ROW('NAV plus Dist'!CN117)+1,FALSE)</f>
        <v>0</v>
      </c>
      <c r="CO118" s="144">
        <f>HLOOKUP(CO$2,NAV!$B$2:$AAA$509,ROW(CO117),)+HLOOKUP(CO$2,DIST!$C$1:$AAJ$508,ROW('NAV plus Dist'!CO117)+1,FALSE)</f>
        <v>0</v>
      </c>
      <c r="CP118" s="144">
        <f>HLOOKUP(CP$2,NAV!$B$2:$AAA$509,ROW(CP117),)+HLOOKUP(CP$2,DIST!$C$1:$AAJ$508,ROW('NAV plus Dist'!CP117)+1,FALSE)</f>
        <v>0</v>
      </c>
      <c r="CQ118" s="144">
        <f>HLOOKUP(CQ$2,NAV!$B$2:$AAA$509,ROW(CQ117),)+HLOOKUP(CQ$2,DIST!$C$1:$AAJ$508,ROW('NAV plus Dist'!CQ117)+1,FALSE)</f>
        <v>0</v>
      </c>
      <c r="CR118" s="144">
        <f>HLOOKUP(CR$2,NAV!$B$2:$AAA$509,ROW(CR117),)+HLOOKUP(CR$2,DIST!$C$1:$AAJ$508,ROW('NAV plus Dist'!CR117)+1,FALSE)</f>
        <v>0</v>
      </c>
      <c r="CS118" s="144">
        <f>HLOOKUP(CS$2,NAV!$B$2:$AAA$509,ROW(CS117),)+HLOOKUP(CS$2,DIST!$C$1:$AAJ$508,ROW('NAV plus Dist'!CS117)+1,FALSE)</f>
        <v>0</v>
      </c>
      <c r="CT118" s="144">
        <f>HLOOKUP(CT$2,NAV!$B$2:$AAA$509,ROW(CT117),)+HLOOKUP(CT$2,DIST!$C$1:$AAJ$508,ROW('NAV plus Dist'!CT117)+1,FALSE)</f>
        <v>0</v>
      </c>
      <c r="CU118" s="144">
        <f>HLOOKUP(CU$2,NAV!$B$2:$AAA$509,ROW(CU117),)+HLOOKUP(CU$2,DIST!$C$1:$AAJ$508,ROW('NAV plus Dist'!CU117)+1,FALSE)</f>
        <v>0</v>
      </c>
      <c r="CV118" s="144">
        <f>HLOOKUP(CV$2,NAV!$B$2:$AAA$509,ROW(CV117),)+HLOOKUP(CV$2,DIST!$C$1:$AAJ$508,ROW('NAV plus Dist'!CV117)+1,FALSE)</f>
        <v>0</v>
      </c>
      <c r="CW118" s="144">
        <f>HLOOKUP(CW$2,NAV!$B$2:$AAA$509,ROW(CW117),)+HLOOKUP(CW$2,DIST!$C$1:$AAJ$508,ROW('NAV plus Dist'!CW117)+1,FALSE)</f>
        <v>0</v>
      </c>
      <c r="CX118" s="144">
        <f>HLOOKUP(CX$2,NAV!$B$2:$AAA$509,ROW(CX117),)+HLOOKUP(CX$2,DIST!$C$1:$AAJ$508,ROW('NAV plus Dist'!CX117)+1,FALSE)</f>
        <v>0</v>
      </c>
      <c r="CY118" s="144">
        <f>HLOOKUP(CY$2,NAV!$B$2:$AAA$509,ROW(CY117),)+HLOOKUP(CY$2,DIST!$C$1:$AAJ$508,ROW('NAV plus Dist'!CY117)+1,FALSE)</f>
        <v>0</v>
      </c>
      <c r="CZ118" s="144">
        <f>HLOOKUP(CZ$2,NAV!$B$2:$AAA$509,ROW(CZ117),)+HLOOKUP(CZ$2,DIST!$C$1:$AAJ$508,ROW('NAV plus Dist'!CZ117)+1,FALSE)</f>
        <v>0</v>
      </c>
      <c r="DA118" s="144">
        <f>HLOOKUP(DA$2,NAV!$B$2:$AAA$509,ROW(DA117),)+HLOOKUP(DA$2,DIST!$C$1:$AAJ$508,ROW('NAV plus Dist'!DA117)+1,FALSE)</f>
        <v>0</v>
      </c>
      <c r="DB118" s="144">
        <f>HLOOKUP(DB$2,NAV!$B$2:$AAA$509,ROW(DB117),)+HLOOKUP(DB$2,DIST!$C$1:$AAJ$508,ROW('NAV plus Dist'!DB117)+1,FALSE)</f>
        <v>0</v>
      </c>
      <c r="DC118" s="144">
        <f>HLOOKUP(DC$2,NAV!$B$2:$AAA$509,ROW(DC117),)+HLOOKUP(DC$2,DIST!$C$1:$AAJ$508,ROW('NAV plus Dist'!DC117)+1,FALSE)</f>
        <v>0</v>
      </c>
      <c r="DD118" s="144">
        <f>HLOOKUP(DD$2,NAV!$B$2:$AAA$509,ROW(DD117),)+HLOOKUP(DD$2,DIST!$C$1:$AAJ$508,ROW('NAV plus Dist'!DD117)+1,FALSE)</f>
        <v>0</v>
      </c>
      <c r="DE118" s="144">
        <f>HLOOKUP(DE$2,NAV!$B$2:$AAA$509,ROW(DE117),)+HLOOKUP(DE$2,DIST!$C$1:$AAJ$508,ROW('NAV plus Dist'!DE117)+1,FALSE)</f>
        <v>0</v>
      </c>
      <c r="DF118" s="144">
        <f>HLOOKUP(DF$2,NAV!$B$2:$AAA$509,ROW(DF117),)+HLOOKUP(DF$2,DIST!$C$1:$AAJ$508,ROW('NAV plus Dist'!DF117)+1,FALSE)</f>
        <v>0</v>
      </c>
      <c r="DG118" s="144">
        <f>HLOOKUP(DG$2,NAV!$B$2:$AAA$509,ROW(DG117),)+HLOOKUP(DG$2,DIST!$C$1:$AAJ$508,ROW('NAV plus Dist'!DG117)+1,FALSE)</f>
        <v>0</v>
      </c>
      <c r="DH118" s="144">
        <f>HLOOKUP(DH$2,NAV!$B$2:$AAA$509,ROW(DH117),)+HLOOKUP(DH$2,DIST!$C$1:$AAJ$508,ROW('NAV plus Dist'!DH117)+1,FALSE)</f>
        <v>0</v>
      </c>
    </row>
    <row r="119" spans="1:112">
      <c r="A119" s="94">
        <f t="shared" si="78"/>
        <v>80</v>
      </c>
      <c r="B119" s="148">
        <f t="shared" si="77"/>
        <v>43616</v>
      </c>
      <c r="C119" s="144">
        <f>HLOOKUP(C$2,NAV!$B$2:$CH$509,ROW(C118),)+HLOOKUP(C$2,DIST!$C$1:$CI$508,ROW('NAV plus Dist'!C118)+1,FALSE)</f>
        <v>9.936399999999999</v>
      </c>
      <c r="D119" s="144">
        <f>HLOOKUP(D$2,NAV!$B$2:$CH$509,ROW(D118),)+HLOOKUP(D$2,DIST!$C$1:$CI$508,ROW('NAV plus Dist'!D118)+1,FALSE)</f>
        <v>0</v>
      </c>
      <c r="E119" s="144">
        <f>HLOOKUP(E$2,NAV!$B$2:$CH$509,ROW(E118),)+HLOOKUP(E$2,DIST!$C$1:$CI$508,ROW('NAV plus Dist'!E118)+1,FALSE)</f>
        <v>9.9056999999999995</v>
      </c>
      <c r="F119" s="144">
        <f>HLOOKUP(F$2,NAV!$B$2:$CH$509,ROW(F118),)+HLOOKUP(F$2,DIST!$C$1:$CI$508,ROW('NAV plus Dist'!F118)+1,FALSE)</f>
        <v>0</v>
      </c>
      <c r="G119" s="144">
        <f>HLOOKUP(G$2,NAV!$B$2:$CH$509,ROW(G118),)+HLOOKUP(G$2,DIST!$C$1:$CI$508,ROW('NAV plus Dist'!G118)+1,FALSE)</f>
        <v>0</v>
      </c>
      <c r="H119" s="144">
        <f>HLOOKUP(H$2,NAV!$B$2:$CH$509,ROW(H118),)+HLOOKUP(H$2,DIST!$C$1:$CI$508,ROW('NAV plus Dist'!H118)+1,FALSE)</f>
        <v>0</v>
      </c>
      <c r="I119" s="144">
        <f>HLOOKUP(I$2,NAV!$B$2:$CH$509,ROW(I118),)+HLOOKUP(I$2,DIST!$C$1:$CI$508,ROW('NAV plus Dist'!I118)+1,FALSE)</f>
        <v>0</v>
      </c>
      <c r="J119" s="144">
        <f>HLOOKUP(J$2,NAV!$B$2:$CH$509,ROW(J118),)+HLOOKUP(J$2,DIST!$C$1:$CI$508,ROW('NAV plus Dist'!J118)+1,FALSE)</f>
        <v>0</v>
      </c>
      <c r="K119" s="144">
        <f>HLOOKUP(K$2,NAV!$B$2:$CH$509,ROW(K118),)+HLOOKUP(K$2,DIST!$C$1:$CI$508,ROW('NAV plus Dist'!K118)+1,FALSE)</f>
        <v>0</v>
      </c>
      <c r="L119" s="144">
        <f>HLOOKUP(L$2,NAV!$B$2:$CH$509,ROW(L118),)+HLOOKUP(L$2,DIST!$C$1:$CI$508,ROW('NAV plus Dist'!L118)+1,FALSE)</f>
        <v>0</v>
      </c>
      <c r="M119" s="144">
        <f>HLOOKUP(M$2,NAV!$B$2:$CH$509,ROW(M118),)+HLOOKUP(M$2,DIST!$C$1:$CI$508,ROW('NAV plus Dist'!M118)+1,FALSE)</f>
        <v>0</v>
      </c>
      <c r="N119" s="144">
        <f>HLOOKUP(N$2,NAV!$B$2:$CH$509,ROW(N118),)+HLOOKUP(N$2,DIST!$C$1:$CI$508,ROW('NAV plus Dist'!N118)+1,FALSE)</f>
        <v>0</v>
      </c>
      <c r="O119" s="144">
        <f>HLOOKUP(O$2,NAV!$B$2:$CH$509,ROW(O118),)+HLOOKUP(O$2,DIST!$C$1:$CI$508,ROW('NAV plus Dist'!O118)+1,FALSE)</f>
        <v>4.0775000000000006</v>
      </c>
      <c r="P119" s="144">
        <f>HLOOKUP(P$2,NAV!$B$2:$CH$509,ROW(P118),)+HLOOKUP(P$2,DIST!$C$1:$CI$508,ROW('NAV plus Dist'!P118)+1,FALSE)</f>
        <v>4.4180000000000001</v>
      </c>
      <c r="Q119" s="144">
        <f>HLOOKUP(Q$2,NAV!$B$2:$CH$509,ROW(Q118),)+HLOOKUP(Q$2,DIST!$C$1:$CI$508,ROW('NAV plus Dist'!Q118)+1,FALSE)</f>
        <v>13.5237</v>
      </c>
      <c r="R119" s="144">
        <f>HLOOKUP(R$2,NAV!$B$2:$CH$509,ROW(R118),)+HLOOKUP(R$2,DIST!$C$1:$CI$508,ROW('NAV plus Dist'!R118)+1,FALSE)</f>
        <v>13.5237</v>
      </c>
      <c r="S119" s="144">
        <f>HLOOKUP(S$2,NAV!$B$2:$CH$509,ROW(S118),)+HLOOKUP(S$2,DIST!$C$1:$CI$508,ROW('NAV plus Dist'!S118)+1,FALSE)</f>
        <v>12.5029</v>
      </c>
      <c r="T119" s="144">
        <f>HLOOKUP(T$2,NAV!$B$2:$CH$509,ROW(T118),)+HLOOKUP(T$2,DIST!$C$1:$CI$508,ROW('NAV plus Dist'!T118)+1,FALSE)</f>
        <v>14.2639</v>
      </c>
      <c r="U119" s="144">
        <f>HLOOKUP(U$2,NAV!$B$2:$CH$509,ROW(U118),)+HLOOKUP(U$2,DIST!$C$1:$CI$508,ROW('NAV plus Dist'!U118)+1,FALSE)</f>
        <v>14.011800000000001</v>
      </c>
      <c r="V119" s="144">
        <f>HLOOKUP(V$2,NAV!$B$2:$CH$509,ROW(V118),)+HLOOKUP(V$2,DIST!$C$1:$CI$508,ROW('NAV plus Dist'!V118)+1,FALSE)</f>
        <v>12.876900000000001</v>
      </c>
      <c r="W119" s="144">
        <f>HLOOKUP(W$2,NAV!$B$2:$CH$509,ROW(W118),)+HLOOKUP(W$2,DIST!$C$1:$CI$508,ROW('NAV plus Dist'!W118)+1,FALSE)</f>
        <v>12.876900000000001</v>
      </c>
      <c r="X119" s="144">
        <f>HLOOKUP(X$2,NAV!$B$2:$CH$509,ROW(X118),)+HLOOKUP(X$2,DIST!$C$1:$CI$508,ROW('NAV plus Dist'!X118)+1,FALSE)</f>
        <v>12.7506</v>
      </c>
      <c r="Y119" s="144">
        <f>HLOOKUP(Y$2,NAV!$B$2:$CH$509,ROW(Y118),)+HLOOKUP(Y$2,DIST!$C$1:$CI$508,ROW('NAV plus Dist'!Y118)+1,FALSE)</f>
        <v>14.0722</v>
      </c>
      <c r="Z119" s="144">
        <f>HLOOKUP(Z$2,NAV!$B$2:$CH$509,ROW(Z118),)+HLOOKUP(Z$2,DIST!$C$1:$CI$508,ROW('NAV plus Dist'!Z118)+1,FALSE)</f>
        <v>13.410500000000001</v>
      </c>
      <c r="AA119" s="144">
        <f>HLOOKUP(AA$2,NAV!$B$2:$CH$509,ROW(AA118),)+HLOOKUP(AA$2,DIST!$C$1:$CI$508,ROW('NAV plus Dist'!AA118)+1,FALSE)</f>
        <v>8.9129000000000005</v>
      </c>
      <c r="AB119" s="144">
        <f>HLOOKUP(AB$2,NAV!$B$2:$CH$509,ROW(AB118),)+HLOOKUP(AB$2,DIST!$C$1:$CI$508,ROW('NAV plus Dist'!AB118)+1,FALSE)</f>
        <v>0</v>
      </c>
      <c r="AC119" s="144">
        <f>HLOOKUP(AC$2,NAV!$B$2:$CH$509,ROW(AC118),)+HLOOKUP(AC$2,DIST!$C$1:$CI$508,ROW('NAV plus Dist'!AC118)+1,FALSE)</f>
        <v>9.2990999999999993</v>
      </c>
      <c r="AD119" s="144">
        <f>HLOOKUP(AD$2,NAV!$B$2:$CH$509,ROW(AD118),)+HLOOKUP(AD$2,DIST!$C$1:$CI$508,ROW('NAV plus Dist'!AD118)+1,FALSE)</f>
        <v>20.015000000000001</v>
      </c>
      <c r="AE119" s="144">
        <f>HLOOKUP(AE$2,NAV!$B$2:$CH$509,ROW(AE118),)+HLOOKUP(AE$2,DIST!$C$1:$CI$508,ROW('NAV plus Dist'!AE118)+1,FALSE)</f>
        <v>10.0036</v>
      </c>
      <c r="AF119" s="144">
        <f>HLOOKUP(AF$2,NAV!$B$2:$CH$509,ROW(AF118),)+HLOOKUP(AF$2,DIST!$C$1:$CI$508,ROW('NAV plus Dist'!AF118)+1,FALSE)</f>
        <v>7.3014999999999999</v>
      </c>
      <c r="AG119" s="144">
        <f>HLOOKUP(AG$2,NAV!$B$2:$CH$509,ROW(AG118),)+HLOOKUP(AG$2,DIST!$C$1:$CI$508,ROW('NAV plus Dist'!AG118)+1,FALSE)</f>
        <v>0</v>
      </c>
      <c r="AH119" s="144">
        <f>HLOOKUP(AH$2,NAV!$B$2:$CH$509,ROW(AH118),)+HLOOKUP(AH$2,DIST!$C$1:$CI$508,ROW('NAV plus Dist'!AH118)+1,FALSE)</f>
        <v>7.35</v>
      </c>
      <c r="AI119" s="144">
        <f>HLOOKUP(AI$2,NAV!$B$2:$CH$509,ROW(AI118),)+HLOOKUP(AI$2,DIST!$C$1:$CI$508,ROW('NAV plus Dist'!AI118)+1,FALSE)</f>
        <v>6.6120000000000001</v>
      </c>
      <c r="AJ119" s="144">
        <f>HLOOKUP(AJ$2,NAV!$B$2:$CH$509,ROW(AJ118),)+HLOOKUP(AJ$2,DIST!$C$1:$CI$508,ROW('NAV plus Dist'!AJ118)+1,FALSE)</f>
        <v>20.920999999999999</v>
      </c>
      <c r="AK119" s="144">
        <f>HLOOKUP(AK$2,NAV!$B$2:$CH$509,ROW(AK118),)+HLOOKUP(AK$2,DIST!$C$1:$CI$508,ROW('NAV plus Dist'!AK118)+1,FALSE)</f>
        <v>14.899699999999999</v>
      </c>
      <c r="AL119" s="144">
        <f>HLOOKUP(AL$2,NAV!$B$2:$CH$509,ROW(AL118),)+HLOOKUP(AL$2,DIST!$C$1:$CI$508,ROW('NAV plus Dist'!AL118)+1,FALSE)</f>
        <v>14.9215</v>
      </c>
      <c r="AM119" s="144">
        <f>HLOOKUP(AM$2,NAV!$B$2:$CH$509,ROW(AM118),)+HLOOKUP(AM$2,DIST!$C$1:$CI$508,ROW('NAV plus Dist'!AM118)+1,FALSE)</f>
        <v>0</v>
      </c>
      <c r="AN119" s="144">
        <f>HLOOKUP(AN$2,NAV!$B$2:$CH$509,ROW(AN118),)+HLOOKUP(AN$2,DIST!$C$1:$CI$508,ROW('NAV plus Dist'!AN118)+1,FALSE)</f>
        <v>0</v>
      </c>
      <c r="AO119" s="144">
        <f>HLOOKUP(AO$2,NAV!$B$2:$CH$509,ROW(AO118),)+HLOOKUP(AO$2,DIST!$C$1:$CI$508,ROW('NAV plus Dist'!AO118)+1,FALSE)</f>
        <v>0</v>
      </c>
      <c r="AP119" s="144">
        <f>HLOOKUP(AP$2,NAV!$B$2:$CH$509,ROW(AP118),)+HLOOKUP(AP$2,DIST!$C$1:$CI$508,ROW('NAV plus Dist'!AP118)+1,FALSE)</f>
        <v>0</v>
      </c>
      <c r="AQ119" s="144">
        <f>HLOOKUP(AQ$2,NAV!$B$2:$CH$509,ROW(AQ118),)+HLOOKUP(AQ$2,DIST!$C$1:$CI$508,ROW('NAV plus Dist'!AQ118)+1,FALSE)</f>
        <v>0</v>
      </c>
      <c r="AR119" s="144">
        <f>HLOOKUP(AR$2,NAV!$B$2:$CH$509,ROW(AR118),)+HLOOKUP(AR$2,DIST!$C$1:$CI$508,ROW('NAV plus Dist'!AR118)+1,FALSE)</f>
        <v>0</v>
      </c>
      <c r="AS119" s="144">
        <f>HLOOKUP(AS$2,NAV!$B$2:$CH$509,ROW(AS118),)+HLOOKUP(AS$2,DIST!$C$1:$CI$508,ROW('NAV plus Dist'!AS118)+1,FALSE)</f>
        <v>0</v>
      </c>
      <c r="AT119" s="144">
        <f>HLOOKUP(AT$2,NAV!$B$2:$CH$509,ROW(AT118),)+HLOOKUP(AT$2,DIST!$C$1:$CI$508,ROW('NAV plus Dist'!AT118)+1,FALSE)</f>
        <v>22.515699999999999</v>
      </c>
      <c r="AU119" s="144">
        <f>HLOOKUP(AU$2,NAV!$B$2:$CH$509,ROW(AU118),)+HLOOKUP(AU$2,DIST!$C$1:$CI$508,ROW('NAV plus Dist'!AU118)+1,FALSE)</f>
        <v>10</v>
      </c>
      <c r="AV119" s="144">
        <f>HLOOKUP(AV$2,NAV!$B$2:$CH$509,ROW(AV118),)+HLOOKUP(AV$2,DIST!$C$1:$CI$508,ROW('NAV plus Dist'!AV118)+1,FALSE)</f>
        <v>12.515699999999999</v>
      </c>
      <c r="AW119" s="144">
        <f>HLOOKUP(AW$2,NAV!$B$2:$CH$509,ROW(AW118),)+HLOOKUP(AW$2,DIST!$C$1:$CI$508,ROW('NAV plus Dist'!AW118)+1,FALSE)</f>
        <v>0</v>
      </c>
      <c r="AX119" s="144">
        <f>HLOOKUP(AX$2,NAV!$B$2:$CH$509,ROW(AX118),)+HLOOKUP(AX$2,DIST!$C$1:$CI$508,ROW('NAV plus Dist'!AX118)+1,FALSE)</f>
        <v>0</v>
      </c>
      <c r="AY119" s="144">
        <f>HLOOKUP(AY$2,NAV!$B$2:$CH$509,ROW(AY118),)+HLOOKUP(AY$2,DIST!$C$1:$CI$508,ROW('NAV plus Dist'!AY118)+1,FALSE)</f>
        <v>0</v>
      </c>
      <c r="AZ119" s="144">
        <f>HLOOKUP(AZ$2,NAV!$B$2:$CH$509,ROW(AZ118),)+HLOOKUP(AZ$2,DIST!$C$1:$CI$508,ROW('NAV plus Dist'!AZ118)+1,FALSE)</f>
        <v>0</v>
      </c>
      <c r="BA119" s="144">
        <f>HLOOKUP(BA$2,NAV!$B$2:$CH$509,ROW(BA118),)+HLOOKUP(BA$2,DIST!$C$1:$CI$508,ROW('NAV plus Dist'!BA118)+1,FALSE)</f>
        <v>0</v>
      </c>
      <c r="BB119" s="144">
        <f>HLOOKUP(BB$2,NAV!$B$2:$CH$509,ROW(BB118),)+HLOOKUP(BB$2,DIST!$C$1:$CI$508,ROW('NAV plus Dist'!BB118)+1,FALSE)</f>
        <v>0</v>
      </c>
      <c r="BC119" s="144">
        <f>HLOOKUP(BC$2,NAV!$B$2:$CH$509,ROW(BC118),)+HLOOKUP(BC$2,DIST!$C$1:$CI$508,ROW('NAV plus Dist'!BC118)+1,FALSE)</f>
        <v>0</v>
      </c>
      <c r="BD119" s="144">
        <f>HLOOKUP(BD$2,NAV!$B$2:$CH$509,ROW(BD118),)+HLOOKUP(BD$2,DIST!$C$1:$CI$508,ROW('NAV plus Dist'!BD118)+1,FALSE)</f>
        <v>0</v>
      </c>
      <c r="BE119" s="144">
        <f>HLOOKUP(BE$2,NAV!$B$2:$CH$509,ROW(BE118),)+HLOOKUP(BE$2,DIST!$C$1:$CI$508,ROW('NAV plus Dist'!BE118)+1,FALSE)</f>
        <v>0</v>
      </c>
      <c r="BF119" s="144">
        <f>HLOOKUP(BF$2,NAV!$B$2:$CH$509,ROW(BF118),)+HLOOKUP(BF$2,DIST!$C$1:$CI$508,ROW('NAV plus Dist'!BF118)+1,FALSE)</f>
        <v>0</v>
      </c>
      <c r="BG119" s="144">
        <f>HLOOKUP(BG$2,NAV!$B$2:$CH$509,ROW(BG118),)+HLOOKUP(BG$2,DIST!$C$1:$CI$508,ROW('NAV plus Dist'!BG118)+1,FALSE)</f>
        <v>0</v>
      </c>
      <c r="BH119" s="144">
        <f>HLOOKUP(BH$2,NAV!$B$2:$CH$509,ROW(BH118),)+HLOOKUP(BH$2,DIST!$C$1:$CI$508,ROW('NAV plus Dist'!BH118)+1,FALSE)</f>
        <v>0</v>
      </c>
      <c r="BI119" s="144">
        <f>HLOOKUP(BI$2,NAV!$B$2:$CH$509,ROW(BI118),)+HLOOKUP(BI$2,DIST!$C$1:$CI$508,ROW('NAV plus Dist'!BI118)+1,FALSE)</f>
        <v>0</v>
      </c>
      <c r="BJ119" s="144">
        <f>HLOOKUP(BJ$2,NAV!$B$2:$CH$509,ROW(BJ118),)+HLOOKUP(BJ$2,DIST!$C$1:$CI$508,ROW('NAV plus Dist'!BJ118)+1,FALSE)</f>
        <v>0</v>
      </c>
      <c r="BK119" s="144">
        <f>HLOOKUP(BK$2,NAV!$B$2:$CH$509,ROW(BK118),)+HLOOKUP(BK$2,DIST!$C$1:$CI$508,ROW('NAV plus Dist'!BK118)+1,FALSE)</f>
        <v>0</v>
      </c>
      <c r="BL119" s="144">
        <f>HLOOKUP(BL$2,NAV!$B$2:$CH$509,ROW(BL118),)+HLOOKUP(BL$2,DIST!$C$1:$CI$508,ROW('NAV plus Dist'!BL118)+1,FALSE)</f>
        <v>0</v>
      </c>
      <c r="BM119" s="144">
        <f>HLOOKUP(BM$2,NAV!$B$2:$CH$509,ROW(BM118),)+HLOOKUP(BM$2,DIST!$C$1:$CI$508,ROW('NAV plus Dist'!BM118)+1,FALSE)</f>
        <v>0</v>
      </c>
      <c r="BN119" s="144">
        <f>HLOOKUP(BN$2,NAV!$B$2:$CH$509,ROW(BN118),)+HLOOKUP(BN$2,DIST!$C$1:$CI$508,ROW('NAV plus Dist'!BN118)+1,FALSE)</f>
        <v>0</v>
      </c>
      <c r="BO119" s="144">
        <f>HLOOKUP(BO$2,NAV!$B$2:$CH$509,ROW(BO118),)+HLOOKUP(BO$2,DIST!$C$1:$CI$508,ROW('NAV plus Dist'!BO118)+1,FALSE)</f>
        <v>0</v>
      </c>
      <c r="BP119" s="144">
        <f>HLOOKUP(BP$2,NAV!$B$2:$CH$509,ROW(BP118),)+HLOOKUP(BP$2,DIST!$C$1:$CI$508,ROW('NAV plus Dist'!BP118)+1,FALSE)</f>
        <v>0</v>
      </c>
      <c r="BQ119" s="144">
        <f>HLOOKUP(BQ$2,NAV!$B$2:$CH$509,ROW(BQ118),)+HLOOKUP(BQ$2,DIST!$C$1:$CI$508,ROW('NAV plus Dist'!BQ118)+1,FALSE)</f>
        <v>0</v>
      </c>
      <c r="BR119" s="144">
        <f>HLOOKUP(BR$2,NAV!$B$2:$CH$509,ROW(BR118),)+HLOOKUP(BR$2,DIST!$C$1:$CI$508,ROW('NAV plus Dist'!BR118)+1,FALSE)</f>
        <v>0</v>
      </c>
      <c r="BS119" s="144">
        <f>HLOOKUP(BS$2,NAV!$B$2:$CH$509,ROW(BS118),)+HLOOKUP(BS$2,DIST!$C$1:$CI$508,ROW('NAV plus Dist'!BS118)+1,FALSE)</f>
        <v>0</v>
      </c>
      <c r="BT119" s="144">
        <f>HLOOKUP(BT$2,NAV!$B$2:$CH$509,ROW(BT118),)+HLOOKUP(BT$2,DIST!$C$1:$CI$508,ROW('NAV plus Dist'!BT118)+1,FALSE)</f>
        <v>0</v>
      </c>
      <c r="BU119" s="144">
        <f>HLOOKUP(BU$2,NAV!$B$2:$CH$509,ROW(BU118),)+HLOOKUP(BU$2,DIST!$C$1:$CI$508,ROW('NAV plus Dist'!BU118)+1,FALSE)</f>
        <v>0</v>
      </c>
      <c r="BV119" s="144">
        <f>HLOOKUP(BV$2,NAV!$B$2:$CH$509,ROW(BV118),)+HLOOKUP(BV$2,DIST!$C$1:$CI$508,ROW('NAV plus Dist'!BV118)+1,FALSE)</f>
        <v>0</v>
      </c>
      <c r="BW119" s="144">
        <f>HLOOKUP(BW$2,NAV!$B$2:$CH$509,ROW(BW118),)+HLOOKUP(BW$2,DIST!$C$1:$CI$508,ROW('NAV plus Dist'!BW118)+1,FALSE)</f>
        <v>0</v>
      </c>
      <c r="BX119" s="144">
        <f>HLOOKUP(BX$2,NAV!$B$2:$CH$509,ROW(BX118),)+HLOOKUP(BX$2,DIST!$C$1:$CI$508,ROW('NAV plus Dist'!BX118)+1,FALSE)</f>
        <v>0</v>
      </c>
      <c r="BY119" s="144">
        <f>HLOOKUP(BY$2,NAV!$B$2:$CH$509,ROW(BY118),)+HLOOKUP(BY$2,DIST!$C$1:$CI$508,ROW('NAV plus Dist'!BY118)+1,FALSE)</f>
        <v>0</v>
      </c>
      <c r="BZ119" s="144">
        <f>HLOOKUP(BZ$2,NAV!$B$2:$CH$509,ROW(BZ118),)+HLOOKUP(BZ$2,DIST!$C$1:$CI$508,ROW('NAV plus Dist'!BZ118)+1,FALSE)</f>
        <v>0</v>
      </c>
      <c r="CA119" s="144">
        <f>HLOOKUP(CA$2,NAV!$B$2:$CH$509,ROW(CA118),)+HLOOKUP(CA$2,DIST!$C$1:$CI$508,ROW('NAV plus Dist'!CA118)+1,FALSE)</f>
        <v>0</v>
      </c>
      <c r="CB119" s="144">
        <f>HLOOKUP(CB$2,NAV!$B$2:$CH$509,ROW(CB118),)+HLOOKUP(CB$2,DIST!$C$1:$CI$508,ROW('NAV plus Dist'!CB118)+1,FALSE)</f>
        <v>0</v>
      </c>
      <c r="CC119" s="144">
        <f>HLOOKUP(CC$2,NAV!$B$2:$CH$509,ROW(CC118),)+HLOOKUP(CC$2,DIST!$C$1:$CI$508,ROW('NAV plus Dist'!CC118)+1,FALSE)</f>
        <v>0</v>
      </c>
      <c r="CD119" s="144">
        <f>HLOOKUP(CD$2,NAV!$B$2:$CH$509,ROW(CD118),)+HLOOKUP(CD$2,DIST!$C$1:$CI$508,ROW('NAV plus Dist'!CD118)+1,FALSE)</f>
        <v>0</v>
      </c>
      <c r="CE119" s="144">
        <f>HLOOKUP(CE$2,NAV!$B$2:$CH$509,ROW(CE118),)+HLOOKUP(CE$2,DIST!$C$1:$CI$508,ROW('NAV plus Dist'!CE118)+1,FALSE)</f>
        <v>0</v>
      </c>
      <c r="CF119" s="144">
        <f>HLOOKUP(CF$2,NAV!$B$2:$CH$509,ROW(CF118),)+HLOOKUP(CF$2,DIST!$C$1:$CI$508,ROW('NAV plus Dist'!CF118)+1,FALSE)</f>
        <v>0</v>
      </c>
      <c r="CG119" s="144">
        <f>HLOOKUP(CG$2,NAV!$B$2:$CH$509,ROW(CG118),)+HLOOKUP(CG$2,DIST!$C$1:$CI$508,ROW('NAV plus Dist'!CG118)+1,FALSE)</f>
        <v>0</v>
      </c>
      <c r="CH119" s="144">
        <f>HLOOKUP(CH$2,NAV!$B$2:$CH$509,ROW(CH118),)+HLOOKUP(CH$2,DIST!$C$1:$CI$508,ROW('NAV plus Dist'!CH118)+1,FALSE)</f>
        <v>0</v>
      </c>
      <c r="CI119" s="144">
        <f>HLOOKUP(CI$2,NAV!$B$2:$CH$509,ROW(CI118),)+HLOOKUP(CI$2,DIST!$C$1:$CI$508,ROW('NAV plus Dist'!CI118)+1,FALSE)</f>
        <v>0</v>
      </c>
      <c r="CJ119" s="144">
        <f>HLOOKUP(CJ$2,NAV!$B$2:$AAA$509,ROW(CJ118),)+HLOOKUP(CJ$2,DIST!$C$1:$AAJ$508,ROW('NAV plus Dist'!CJ118)+1,FALSE)</f>
        <v>0</v>
      </c>
      <c r="CK119" s="144">
        <f>HLOOKUP(CK$2,NAV!$B$2:$AAA$509,ROW(CK118),)+HLOOKUP(CK$2,DIST!$C$1:$AAJ$508,ROW('NAV plus Dist'!CK118)+1,FALSE)</f>
        <v>0</v>
      </c>
      <c r="CL119" s="144">
        <f>HLOOKUP(CL$2,NAV!$B$2:$AAA$509,ROW(CL118),)+HLOOKUP(CL$2,DIST!$C$1:$AAJ$508,ROW('NAV plus Dist'!CL118)+1,FALSE)</f>
        <v>0</v>
      </c>
      <c r="CM119" s="144">
        <f>HLOOKUP(CM$2,NAV!$B$2:$AAA$509,ROW(CM118),)+HLOOKUP(CM$2,DIST!$C$1:$AAJ$508,ROW('NAV plus Dist'!CM118)+1,FALSE)</f>
        <v>0</v>
      </c>
      <c r="CN119" s="144">
        <f>HLOOKUP(CN$2,NAV!$B$2:$AAA$509,ROW(CN118),)+HLOOKUP(CN$2,DIST!$C$1:$AAJ$508,ROW('NAV plus Dist'!CN118)+1,FALSE)</f>
        <v>0</v>
      </c>
      <c r="CO119" s="144">
        <f>HLOOKUP(CO$2,NAV!$B$2:$AAA$509,ROW(CO118),)+HLOOKUP(CO$2,DIST!$C$1:$AAJ$508,ROW('NAV plus Dist'!CO118)+1,FALSE)</f>
        <v>0</v>
      </c>
      <c r="CP119" s="144">
        <f>HLOOKUP(CP$2,NAV!$B$2:$AAA$509,ROW(CP118),)+HLOOKUP(CP$2,DIST!$C$1:$AAJ$508,ROW('NAV plus Dist'!CP118)+1,FALSE)</f>
        <v>0</v>
      </c>
      <c r="CQ119" s="144">
        <f>HLOOKUP(CQ$2,NAV!$B$2:$AAA$509,ROW(CQ118),)+HLOOKUP(CQ$2,DIST!$C$1:$AAJ$508,ROW('NAV plus Dist'!CQ118)+1,FALSE)</f>
        <v>0</v>
      </c>
      <c r="CR119" s="144">
        <f>HLOOKUP(CR$2,NAV!$B$2:$AAA$509,ROW(CR118),)+HLOOKUP(CR$2,DIST!$C$1:$AAJ$508,ROW('NAV plus Dist'!CR118)+1,FALSE)</f>
        <v>0</v>
      </c>
      <c r="CS119" s="144">
        <f>HLOOKUP(CS$2,NAV!$B$2:$AAA$509,ROW(CS118),)+HLOOKUP(CS$2,DIST!$C$1:$AAJ$508,ROW('NAV plus Dist'!CS118)+1,FALSE)</f>
        <v>0</v>
      </c>
      <c r="CT119" s="144">
        <f>HLOOKUP(CT$2,NAV!$B$2:$AAA$509,ROW(CT118),)+HLOOKUP(CT$2,DIST!$C$1:$AAJ$508,ROW('NAV plus Dist'!CT118)+1,FALSE)</f>
        <v>0</v>
      </c>
      <c r="CU119" s="144">
        <f>HLOOKUP(CU$2,NAV!$B$2:$AAA$509,ROW(CU118),)+HLOOKUP(CU$2,DIST!$C$1:$AAJ$508,ROW('NAV plus Dist'!CU118)+1,FALSE)</f>
        <v>0</v>
      </c>
      <c r="CV119" s="144">
        <f>HLOOKUP(CV$2,NAV!$B$2:$AAA$509,ROW(CV118),)+HLOOKUP(CV$2,DIST!$C$1:$AAJ$508,ROW('NAV plus Dist'!CV118)+1,FALSE)</f>
        <v>0</v>
      </c>
      <c r="CW119" s="144">
        <f>HLOOKUP(CW$2,NAV!$B$2:$AAA$509,ROW(CW118),)+HLOOKUP(CW$2,DIST!$C$1:$AAJ$508,ROW('NAV plus Dist'!CW118)+1,FALSE)</f>
        <v>0</v>
      </c>
      <c r="CX119" s="144">
        <f>HLOOKUP(CX$2,NAV!$B$2:$AAA$509,ROW(CX118),)+HLOOKUP(CX$2,DIST!$C$1:$AAJ$508,ROW('NAV plus Dist'!CX118)+1,FALSE)</f>
        <v>0</v>
      </c>
      <c r="CY119" s="144">
        <f>HLOOKUP(CY$2,NAV!$B$2:$AAA$509,ROW(CY118),)+HLOOKUP(CY$2,DIST!$C$1:$AAJ$508,ROW('NAV plus Dist'!CY118)+1,FALSE)</f>
        <v>0</v>
      </c>
      <c r="CZ119" s="144">
        <f>HLOOKUP(CZ$2,NAV!$B$2:$AAA$509,ROW(CZ118),)+HLOOKUP(CZ$2,DIST!$C$1:$AAJ$508,ROW('NAV plus Dist'!CZ118)+1,FALSE)</f>
        <v>0</v>
      </c>
      <c r="DA119" s="144">
        <f>HLOOKUP(DA$2,NAV!$B$2:$AAA$509,ROW(DA118),)+HLOOKUP(DA$2,DIST!$C$1:$AAJ$508,ROW('NAV plus Dist'!DA118)+1,FALSE)</f>
        <v>0</v>
      </c>
      <c r="DB119" s="144">
        <f>HLOOKUP(DB$2,NAV!$B$2:$AAA$509,ROW(DB118),)+HLOOKUP(DB$2,DIST!$C$1:$AAJ$508,ROW('NAV plus Dist'!DB118)+1,FALSE)</f>
        <v>0</v>
      </c>
      <c r="DC119" s="144">
        <f>HLOOKUP(DC$2,NAV!$B$2:$AAA$509,ROW(DC118),)+HLOOKUP(DC$2,DIST!$C$1:$AAJ$508,ROW('NAV plus Dist'!DC118)+1,FALSE)</f>
        <v>0</v>
      </c>
      <c r="DD119" s="144">
        <f>HLOOKUP(DD$2,NAV!$B$2:$AAA$509,ROW(DD118),)+HLOOKUP(DD$2,DIST!$C$1:$AAJ$508,ROW('NAV plus Dist'!DD118)+1,FALSE)</f>
        <v>0</v>
      </c>
      <c r="DE119" s="144">
        <f>HLOOKUP(DE$2,NAV!$B$2:$AAA$509,ROW(DE118),)+HLOOKUP(DE$2,DIST!$C$1:$AAJ$508,ROW('NAV plus Dist'!DE118)+1,FALSE)</f>
        <v>0</v>
      </c>
      <c r="DF119" s="144">
        <f>HLOOKUP(DF$2,NAV!$B$2:$AAA$509,ROW(DF118),)+HLOOKUP(DF$2,DIST!$C$1:$AAJ$508,ROW('NAV plus Dist'!DF118)+1,FALSE)</f>
        <v>0</v>
      </c>
      <c r="DG119" s="144">
        <f>HLOOKUP(DG$2,NAV!$B$2:$AAA$509,ROW(DG118),)+HLOOKUP(DG$2,DIST!$C$1:$AAJ$508,ROW('NAV plus Dist'!DG118)+1,FALSE)</f>
        <v>0</v>
      </c>
      <c r="DH119" s="144">
        <f>HLOOKUP(DH$2,NAV!$B$2:$AAA$509,ROW(DH118),)+HLOOKUP(DH$2,DIST!$C$1:$AAJ$508,ROW('NAV plus Dist'!DH118)+1,FALSE)</f>
        <v>0</v>
      </c>
    </row>
    <row r="120" spans="1:112">
      <c r="A120" s="94">
        <f t="shared" si="78"/>
        <v>79</v>
      </c>
      <c r="B120" s="148">
        <f t="shared" si="77"/>
        <v>43646</v>
      </c>
      <c r="C120" s="144">
        <f>HLOOKUP(C$2,NAV!$B$2:$CH$509,ROW(C119),)+HLOOKUP(C$2,DIST!$C$1:$CI$508,ROW('NAV plus Dist'!C119)+1,FALSE)</f>
        <v>10.572299999999998</v>
      </c>
      <c r="D120" s="144">
        <f>HLOOKUP(D$2,NAV!$B$2:$CH$509,ROW(D119),)+HLOOKUP(D$2,DIST!$C$1:$CI$508,ROW('NAV plus Dist'!D119)+1,FALSE)</f>
        <v>0</v>
      </c>
      <c r="E120" s="144">
        <f>HLOOKUP(E$2,NAV!$B$2:$CH$509,ROW(E119),)+HLOOKUP(E$2,DIST!$C$1:$CI$508,ROW('NAV plus Dist'!E119)+1,FALSE)</f>
        <v>10.547199999999998</v>
      </c>
      <c r="F120" s="144">
        <f>HLOOKUP(F$2,NAV!$B$2:$CH$509,ROW(F119),)+HLOOKUP(F$2,DIST!$C$1:$CI$508,ROW('NAV plus Dist'!F119)+1,FALSE)</f>
        <v>0</v>
      </c>
      <c r="G120" s="144">
        <f>HLOOKUP(G$2,NAV!$B$2:$CH$509,ROW(G119),)+HLOOKUP(G$2,DIST!$C$1:$CI$508,ROW('NAV plus Dist'!G119)+1,FALSE)</f>
        <v>0</v>
      </c>
      <c r="H120" s="144">
        <f>HLOOKUP(H$2,NAV!$B$2:$CH$509,ROW(H119),)+HLOOKUP(H$2,DIST!$C$1:$CI$508,ROW('NAV plus Dist'!H119)+1,FALSE)</f>
        <v>0</v>
      </c>
      <c r="I120" s="144">
        <f>HLOOKUP(I$2,NAV!$B$2:$CH$509,ROW(I119),)+HLOOKUP(I$2,DIST!$C$1:$CI$508,ROW('NAV plus Dist'!I119)+1,FALSE)</f>
        <v>0</v>
      </c>
      <c r="J120" s="144">
        <f>HLOOKUP(J$2,NAV!$B$2:$CH$509,ROW(J119),)+HLOOKUP(J$2,DIST!$C$1:$CI$508,ROW('NAV plus Dist'!J119)+1,FALSE)</f>
        <v>0</v>
      </c>
      <c r="K120" s="144">
        <f>HLOOKUP(K$2,NAV!$B$2:$CH$509,ROW(K119),)+HLOOKUP(K$2,DIST!$C$1:$CI$508,ROW('NAV plus Dist'!K119)+1,FALSE)</f>
        <v>0</v>
      </c>
      <c r="L120" s="144">
        <f>HLOOKUP(L$2,NAV!$B$2:$CH$509,ROW(L119),)+HLOOKUP(L$2,DIST!$C$1:$CI$508,ROW('NAV plus Dist'!L119)+1,FALSE)</f>
        <v>0</v>
      </c>
      <c r="M120" s="144">
        <f>HLOOKUP(M$2,NAV!$B$2:$CH$509,ROW(M119),)+HLOOKUP(M$2,DIST!$C$1:$CI$508,ROW('NAV plus Dist'!M119)+1,FALSE)</f>
        <v>0</v>
      </c>
      <c r="N120" s="144">
        <f>HLOOKUP(N$2,NAV!$B$2:$CH$509,ROW(N119),)+HLOOKUP(N$2,DIST!$C$1:$CI$508,ROW('NAV plus Dist'!N119)+1,FALSE)</f>
        <v>0</v>
      </c>
      <c r="O120" s="144">
        <f>HLOOKUP(O$2,NAV!$B$2:$CH$509,ROW(O119),)+HLOOKUP(O$2,DIST!$C$1:$CI$508,ROW('NAV plus Dist'!O119)+1,FALSE)</f>
        <v>4.3417000000000003</v>
      </c>
      <c r="P120" s="144">
        <f>HLOOKUP(P$2,NAV!$B$2:$CH$509,ROW(P119),)+HLOOKUP(P$2,DIST!$C$1:$CI$508,ROW('NAV plus Dist'!P119)+1,FALSE)</f>
        <v>4.7290999999999999</v>
      </c>
      <c r="Q120" s="144">
        <f>HLOOKUP(Q$2,NAV!$B$2:$CH$509,ROW(Q119),)+HLOOKUP(Q$2,DIST!$C$1:$CI$508,ROW('NAV plus Dist'!Q119)+1,FALSE)</f>
        <v>13.699400000000001</v>
      </c>
      <c r="R120" s="144">
        <f>HLOOKUP(R$2,NAV!$B$2:$CH$509,ROW(R119),)+HLOOKUP(R$2,DIST!$C$1:$CI$508,ROW('NAV plus Dist'!R119)+1,FALSE)</f>
        <v>13.699400000000001</v>
      </c>
      <c r="S120" s="144">
        <f>HLOOKUP(S$2,NAV!$B$2:$CH$509,ROW(S119),)+HLOOKUP(S$2,DIST!$C$1:$CI$508,ROW('NAV plus Dist'!S119)+1,FALSE)</f>
        <v>12.6496</v>
      </c>
      <c r="T120" s="144">
        <f>HLOOKUP(T$2,NAV!$B$2:$CH$509,ROW(T119),)+HLOOKUP(T$2,DIST!$C$1:$CI$508,ROW('NAV plus Dist'!T119)+1,FALSE)</f>
        <v>14.458500000000001</v>
      </c>
      <c r="U120" s="144">
        <f>HLOOKUP(U$2,NAV!$B$2:$CH$509,ROW(U119),)+HLOOKUP(U$2,DIST!$C$1:$CI$508,ROW('NAV plus Dist'!U119)+1,FALSE)</f>
        <v>14.198399999999999</v>
      </c>
      <c r="V120" s="144">
        <f>HLOOKUP(V$2,NAV!$B$2:$CH$509,ROW(V119),)+HLOOKUP(V$2,DIST!$C$1:$CI$508,ROW('NAV plus Dist'!V119)+1,FALSE)</f>
        <v>12.9633</v>
      </c>
      <c r="W120" s="144">
        <f>HLOOKUP(W$2,NAV!$B$2:$CH$509,ROW(W119),)+HLOOKUP(W$2,DIST!$C$1:$CI$508,ROW('NAV plus Dist'!W119)+1,FALSE)</f>
        <v>12.9633</v>
      </c>
      <c r="X120" s="144">
        <f>HLOOKUP(X$2,NAV!$B$2:$CH$509,ROW(X119),)+HLOOKUP(X$2,DIST!$C$1:$CI$508,ROW('NAV plus Dist'!X119)+1,FALSE)</f>
        <v>12.834</v>
      </c>
      <c r="Y120" s="144">
        <f>HLOOKUP(Y$2,NAV!$B$2:$CH$509,ROW(Y119),)+HLOOKUP(Y$2,DIST!$C$1:$CI$508,ROW('NAV plus Dist'!Y119)+1,FALSE)</f>
        <v>14.1874</v>
      </c>
      <c r="Z120" s="144">
        <f>HLOOKUP(Z$2,NAV!$B$2:$CH$509,ROW(Z119),)+HLOOKUP(Z$2,DIST!$C$1:$CI$508,ROW('NAV plus Dist'!Z119)+1,FALSE)</f>
        <v>13.513</v>
      </c>
      <c r="AA120" s="144">
        <f>HLOOKUP(AA$2,NAV!$B$2:$CH$509,ROW(AA119),)+HLOOKUP(AA$2,DIST!$C$1:$CI$508,ROW('NAV plus Dist'!AA119)+1,FALSE)</f>
        <v>9.3872</v>
      </c>
      <c r="AB120" s="144">
        <f>HLOOKUP(AB$2,NAV!$B$2:$CH$509,ROW(AB119),)+HLOOKUP(AB$2,DIST!$C$1:$CI$508,ROW('NAV plus Dist'!AB119)+1,FALSE)</f>
        <v>0</v>
      </c>
      <c r="AC120" s="144">
        <f>HLOOKUP(AC$2,NAV!$B$2:$CH$509,ROW(AC119),)+HLOOKUP(AC$2,DIST!$C$1:$CI$508,ROW('NAV plus Dist'!AC119)+1,FALSE)</f>
        <v>9.8054000000000006</v>
      </c>
      <c r="AD120" s="144">
        <f>HLOOKUP(AD$2,NAV!$B$2:$CH$509,ROW(AD119),)+HLOOKUP(AD$2,DIST!$C$1:$CI$508,ROW('NAV plus Dist'!AD119)+1,FALSE)</f>
        <v>22.760200000000001</v>
      </c>
      <c r="AE120" s="144">
        <f>HLOOKUP(AE$2,NAV!$B$2:$CH$509,ROW(AE119),)+HLOOKUP(AE$2,DIST!$C$1:$CI$508,ROW('NAV plus Dist'!AE119)+1,FALSE)</f>
        <v>10.0252</v>
      </c>
      <c r="AF120" s="144">
        <f>HLOOKUP(AF$2,NAV!$B$2:$CH$509,ROW(AF119),)+HLOOKUP(AF$2,DIST!$C$1:$CI$508,ROW('NAV plus Dist'!AF119)+1,FALSE)</f>
        <v>7.6590999999999996</v>
      </c>
      <c r="AG120" s="144">
        <f>HLOOKUP(AG$2,NAV!$B$2:$CH$509,ROW(AG119),)+HLOOKUP(AG$2,DIST!$C$1:$CI$508,ROW('NAV plus Dist'!AG119)+1,FALSE)</f>
        <v>0</v>
      </c>
      <c r="AH120" s="144">
        <f>HLOOKUP(AH$2,NAV!$B$2:$CH$509,ROW(AH119),)+HLOOKUP(AH$2,DIST!$C$1:$CI$508,ROW('NAV plus Dist'!AH119)+1,FALSE)</f>
        <v>7.7215999999999996</v>
      </c>
      <c r="AI120" s="144">
        <f>HLOOKUP(AI$2,NAV!$B$2:$CH$509,ROW(AI119),)+HLOOKUP(AI$2,DIST!$C$1:$CI$508,ROW('NAV plus Dist'!AI119)+1,FALSE)</f>
        <v>6.6970999999999998</v>
      </c>
      <c r="AJ120" s="144">
        <f>HLOOKUP(AJ$2,NAV!$B$2:$CH$509,ROW(AJ119),)+HLOOKUP(AJ$2,DIST!$C$1:$CI$508,ROW('NAV plus Dist'!AJ119)+1,FALSE)</f>
        <v>21.356099999999998</v>
      </c>
      <c r="AK120" s="144">
        <f>HLOOKUP(AK$2,NAV!$B$2:$CH$509,ROW(AK119),)+HLOOKUP(AK$2,DIST!$C$1:$CI$508,ROW('NAV plus Dist'!AK119)+1,FALSE)</f>
        <v>15.8233</v>
      </c>
      <c r="AL120" s="144">
        <f>HLOOKUP(AL$2,NAV!$B$2:$CH$509,ROW(AL119),)+HLOOKUP(AL$2,DIST!$C$1:$CI$508,ROW('NAV plus Dist'!AL119)+1,FALSE)</f>
        <v>15.8528</v>
      </c>
      <c r="AM120" s="144">
        <f>HLOOKUP(AM$2,NAV!$B$2:$CH$509,ROW(AM119),)+HLOOKUP(AM$2,DIST!$C$1:$CI$508,ROW('NAV plus Dist'!AM119)+1,FALSE)</f>
        <v>0</v>
      </c>
      <c r="AN120" s="144">
        <f>HLOOKUP(AN$2,NAV!$B$2:$CH$509,ROW(AN119),)+HLOOKUP(AN$2,DIST!$C$1:$CI$508,ROW('NAV plus Dist'!AN119)+1,FALSE)</f>
        <v>0</v>
      </c>
      <c r="AO120" s="144">
        <f>HLOOKUP(AO$2,NAV!$B$2:$CH$509,ROW(AO119),)+HLOOKUP(AO$2,DIST!$C$1:$CI$508,ROW('NAV plus Dist'!AO119)+1,FALSE)</f>
        <v>0</v>
      </c>
      <c r="AP120" s="144">
        <f>HLOOKUP(AP$2,NAV!$B$2:$CH$509,ROW(AP119),)+HLOOKUP(AP$2,DIST!$C$1:$CI$508,ROW('NAV plus Dist'!AP119)+1,FALSE)</f>
        <v>0</v>
      </c>
      <c r="AQ120" s="144">
        <f>HLOOKUP(AQ$2,NAV!$B$2:$CH$509,ROW(AQ119),)+HLOOKUP(AQ$2,DIST!$C$1:$CI$508,ROW('NAV plus Dist'!AQ119)+1,FALSE)</f>
        <v>0</v>
      </c>
      <c r="AR120" s="144">
        <f>HLOOKUP(AR$2,NAV!$B$2:$CH$509,ROW(AR119),)+HLOOKUP(AR$2,DIST!$C$1:$CI$508,ROW('NAV plus Dist'!AR119)+1,FALSE)</f>
        <v>0</v>
      </c>
      <c r="AS120" s="144">
        <f>HLOOKUP(AS$2,NAV!$B$2:$CH$509,ROW(AS119),)+HLOOKUP(AS$2,DIST!$C$1:$CI$508,ROW('NAV plus Dist'!AS119)+1,FALSE)</f>
        <v>0</v>
      </c>
      <c r="AT120" s="144">
        <f>HLOOKUP(AT$2,NAV!$B$2:$CH$509,ROW(AT119),)+HLOOKUP(AT$2,DIST!$C$1:$CI$508,ROW('NAV plus Dist'!AT119)+1,FALSE)</f>
        <v>23.272300000000001</v>
      </c>
      <c r="AU120" s="144">
        <f>HLOOKUP(AU$2,NAV!$B$2:$CH$509,ROW(AU119),)+HLOOKUP(AU$2,DIST!$C$1:$CI$508,ROW('NAV plus Dist'!AU119)+1,FALSE)</f>
        <v>10.125</v>
      </c>
      <c r="AV120" s="144">
        <f>HLOOKUP(AV$2,NAV!$B$2:$CH$509,ROW(AV119),)+HLOOKUP(AV$2,DIST!$C$1:$CI$508,ROW('NAV plus Dist'!AV119)+1,FALSE)</f>
        <v>13.1473</v>
      </c>
      <c r="AW120" s="144">
        <f>HLOOKUP(AW$2,NAV!$B$2:$CH$509,ROW(AW119),)+HLOOKUP(AW$2,DIST!$C$1:$CI$508,ROW('NAV plus Dist'!AW119)+1,FALSE)</f>
        <v>0</v>
      </c>
      <c r="AX120" s="144">
        <f>HLOOKUP(AX$2,NAV!$B$2:$CH$509,ROW(AX119),)+HLOOKUP(AX$2,DIST!$C$1:$CI$508,ROW('NAV plus Dist'!AX119)+1,FALSE)</f>
        <v>0</v>
      </c>
      <c r="AY120" s="144">
        <f>HLOOKUP(AY$2,NAV!$B$2:$CH$509,ROW(AY119),)+HLOOKUP(AY$2,DIST!$C$1:$CI$508,ROW('NAV plus Dist'!AY119)+1,FALSE)</f>
        <v>0</v>
      </c>
      <c r="AZ120" s="144">
        <f>HLOOKUP(AZ$2,NAV!$B$2:$CH$509,ROW(AZ119),)+HLOOKUP(AZ$2,DIST!$C$1:$CI$508,ROW('NAV plus Dist'!AZ119)+1,FALSE)</f>
        <v>0</v>
      </c>
      <c r="BA120" s="144">
        <f>HLOOKUP(BA$2,NAV!$B$2:$CH$509,ROW(BA119),)+HLOOKUP(BA$2,DIST!$C$1:$CI$508,ROW('NAV plus Dist'!BA119)+1,FALSE)</f>
        <v>0</v>
      </c>
      <c r="BB120" s="144">
        <f>HLOOKUP(BB$2,NAV!$B$2:$CH$509,ROW(BB119),)+HLOOKUP(BB$2,DIST!$C$1:$CI$508,ROW('NAV plus Dist'!BB119)+1,FALSE)</f>
        <v>0</v>
      </c>
      <c r="BC120" s="144">
        <f>HLOOKUP(BC$2,NAV!$B$2:$CH$509,ROW(BC119),)+HLOOKUP(BC$2,DIST!$C$1:$CI$508,ROW('NAV plus Dist'!BC119)+1,FALSE)</f>
        <v>0</v>
      </c>
      <c r="BD120" s="144">
        <f>HLOOKUP(BD$2,NAV!$B$2:$CH$509,ROW(BD119),)+HLOOKUP(BD$2,DIST!$C$1:$CI$508,ROW('NAV plus Dist'!BD119)+1,FALSE)</f>
        <v>0</v>
      </c>
      <c r="BE120" s="144">
        <f>HLOOKUP(BE$2,NAV!$B$2:$CH$509,ROW(BE119),)+HLOOKUP(BE$2,DIST!$C$1:$CI$508,ROW('NAV plus Dist'!BE119)+1,FALSE)</f>
        <v>0</v>
      </c>
      <c r="BF120" s="144">
        <f>HLOOKUP(BF$2,NAV!$B$2:$CH$509,ROW(BF119),)+HLOOKUP(BF$2,DIST!$C$1:$CI$508,ROW('NAV plus Dist'!BF119)+1,FALSE)</f>
        <v>0</v>
      </c>
      <c r="BG120" s="144">
        <f>HLOOKUP(BG$2,NAV!$B$2:$CH$509,ROW(BG119),)+HLOOKUP(BG$2,DIST!$C$1:$CI$508,ROW('NAV plus Dist'!BG119)+1,FALSE)</f>
        <v>0</v>
      </c>
      <c r="BH120" s="144">
        <f>HLOOKUP(BH$2,NAV!$B$2:$CH$509,ROW(BH119),)+HLOOKUP(BH$2,DIST!$C$1:$CI$508,ROW('NAV plus Dist'!BH119)+1,FALSE)</f>
        <v>0</v>
      </c>
      <c r="BI120" s="144">
        <f>HLOOKUP(BI$2,NAV!$B$2:$CH$509,ROW(BI119),)+HLOOKUP(BI$2,DIST!$C$1:$CI$508,ROW('NAV plus Dist'!BI119)+1,FALSE)</f>
        <v>0</v>
      </c>
      <c r="BJ120" s="144">
        <f>HLOOKUP(BJ$2,NAV!$B$2:$CH$509,ROW(BJ119),)+HLOOKUP(BJ$2,DIST!$C$1:$CI$508,ROW('NAV plus Dist'!BJ119)+1,FALSE)</f>
        <v>0</v>
      </c>
      <c r="BK120" s="144">
        <f>HLOOKUP(BK$2,NAV!$B$2:$CH$509,ROW(BK119),)+HLOOKUP(BK$2,DIST!$C$1:$CI$508,ROW('NAV plus Dist'!BK119)+1,FALSE)</f>
        <v>0</v>
      </c>
      <c r="BL120" s="144">
        <f>HLOOKUP(BL$2,NAV!$B$2:$CH$509,ROW(BL119),)+HLOOKUP(BL$2,DIST!$C$1:$CI$508,ROW('NAV plus Dist'!BL119)+1,FALSE)</f>
        <v>0</v>
      </c>
      <c r="BM120" s="144">
        <f>HLOOKUP(BM$2,NAV!$B$2:$CH$509,ROW(BM119),)+HLOOKUP(BM$2,DIST!$C$1:$CI$508,ROW('NAV plus Dist'!BM119)+1,FALSE)</f>
        <v>0</v>
      </c>
      <c r="BN120" s="144">
        <f>HLOOKUP(BN$2,NAV!$B$2:$CH$509,ROW(BN119),)+HLOOKUP(BN$2,DIST!$C$1:$CI$508,ROW('NAV plus Dist'!BN119)+1,FALSE)</f>
        <v>0</v>
      </c>
      <c r="BO120" s="144">
        <f>HLOOKUP(BO$2,NAV!$B$2:$CH$509,ROW(BO119),)+HLOOKUP(BO$2,DIST!$C$1:$CI$508,ROW('NAV plus Dist'!BO119)+1,FALSE)</f>
        <v>0</v>
      </c>
      <c r="BP120" s="144">
        <f>HLOOKUP(BP$2,NAV!$B$2:$CH$509,ROW(BP119),)+HLOOKUP(BP$2,DIST!$C$1:$CI$508,ROW('NAV plus Dist'!BP119)+1,FALSE)</f>
        <v>0</v>
      </c>
      <c r="BQ120" s="144">
        <f>HLOOKUP(BQ$2,NAV!$B$2:$CH$509,ROW(BQ119),)+HLOOKUP(BQ$2,DIST!$C$1:$CI$508,ROW('NAV plus Dist'!BQ119)+1,FALSE)</f>
        <v>0</v>
      </c>
      <c r="BR120" s="144">
        <f>HLOOKUP(BR$2,NAV!$B$2:$CH$509,ROW(BR119),)+HLOOKUP(BR$2,DIST!$C$1:$CI$508,ROW('NAV plus Dist'!BR119)+1,FALSE)</f>
        <v>0</v>
      </c>
      <c r="BS120" s="144">
        <f>HLOOKUP(BS$2,NAV!$B$2:$CH$509,ROW(BS119),)+HLOOKUP(BS$2,DIST!$C$1:$CI$508,ROW('NAV plus Dist'!BS119)+1,FALSE)</f>
        <v>0</v>
      </c>
      <c r="BT120" s="144">
        <f>HLOOKUP(BT$2,NAV!$B$2:$CH$509,ROW(BT119),)+HLOOKUP(BT$2,DIST!$C$1:$CI$508,ROW('NAV plus Dist'!BT119)+1,FALSE)</f>
        <v>0</v>
      </c>
      <c r="BU120" s="144">
        <f>HLOOKUP(BU$2,NAV!$B$2:$CH$509,ROW(BU119),)+HLOOKUP(BU$2,DIST!$C$1:$CI$508,ROW('NAV plus Dist'!BU119)+1,FALSE)</f>
        <v>0</v>
      </c>
      <c r="BV120" s="144">
        <f>HLOOKUP(BV$2,NAV!$B$2:$CH$509,ROW(BV119),)+HLOOKUP(BV$2,DIST!$C$1:$CI$508,ROW('NAV plus Dist'!BV119)+1,FALSE)</f>
        <v>0</v>
      </c>
      <c r="BW120" s="144">
        <f>HLOOKUP(BW$2,NAV!$B$2:$CH$509,ROW(BW119),)+HLOOKUP(BW$2,DIST!$C$1:$CI$508,ROW('NAV plus Dist'!BW119)+1,FALSE)</f>
        <v>0</v>
      </c>
      <c r="BX120" s="144">
        <f>HLOOKUP(BX$2,NAV!$B$2:$CH$509,ROW(BX119),)+HLOOKUP(BX$2,DIST!$C$1:$CI$508,ROW('NAV plus Dist'!BX119)+1,FALSE)</f>
        <v>0</v>
      </c>
      <c r="BY120" s="144">
        <f>HLOOKUP(BY$2,NAV!$B$2:$CH$509,ROW(BY119),)+HLOOKUP(BY$2,DIST!$C$1:$CI$508,ROW('NAV plus Dist'!BY119)+1,FALSE)</f>
        <v>0</v>
      </c>
      <c r="BZ120" s="144">
        <f>HLOOKUP(BZ$2,NAV!$B$2:$CH$509,ROW(BZ119),)+HLOOKUP(BZ$2,DIST!$C$1:$CI$508,ROW('NAV plus Dist'!BZ119)+1,FALSE)</f>
        <v>0</v>
      </c>
      <c r="CA120" s="144">
        <f>HLOOKUP(CA$2,NAV!$B$2:$CH$509,ROW(CA119),)+HLOOKUP(CA$2,DIST!$C$1:$CI$508,ROW('NAV plus Dist'!CA119)+1,FALSE)</f>
        <v>0</v>
      </c>
      <c r="CB120" s="144">
        <f>HLOOKUP(CB$2,NAV!$B$2:$CH$509,ROW(CB119),)+HLOOKUP(CB$2,DIST!$C$1:$CI$508,ROW('NAV plus Dist'!CB119)+1,FALSE)</f>
        <v>0</v>
      </c>
      <c r="CC120" s="144">
        <f>HLOOKUP(CC$2,NAV!$B$2:$CH$509,ROW(CC119),)+HLOOKUP(CC$2,DIST!$C$1:$CI$508,ROW('NAV plus Dist'!CC119)+1,FALSE)</f>
        <v>0</v>
      </c>
      <c r="CD120" s="144">
        <f>HLOOKUP(CD$2,NAV!$B$2:$CH$509,ROW(CD119),)+HLOOKUP(CD$2,DIST!$C$1:$CI$508,ROW('NAV plus Dist'!CD119)+1,FALSE)</f>
        <v>0</v>
      </c>
      <c r="CE120" s="144">
        <f>HLOOKUP(CE$2,NAV!$B$2:$CH$509,ROW(CE119),)+HLOOKUP(CE$2,DIST!$C$1:$CI$508,ROW('NAV plus Dist'!CE119)+1,FALSE)</f>
        <v>0</v>
      </c>
      <c r="CF120" s="144">
        <f>HLOOKUP(CF$2,NAV!$B$2:$CH$509,ROW(CF119),)+HLOOKUP(CF$2,DIST!$C$1:$CI$508,ROW('NAV plus Dist'!CF119)+1,FALSE)</f>
        <v>0</v>
      </c>
      <c r="CG120" s="144">
        <f>HLOOKUP(CG$2,NAV!$B$2:$CH$509,ROW(CG119),)+HLOOKUP(CG$2,DIST!$C$1:$CI$508,ROW('NAV plus Dist'!CG119)+1,FALSE)</f>
        <v>0</v>
      </c>
      <c r="CH120" s="144">
        <f>HLOOKUP(CH$2,NAV!$B$2:$CH$509,ROW(CH119),)+HLOOKUP(CH$2,DIST!$C$1:$CI$508,ROW('NAV plus Dist'!CH119)+1,FALSE)</f>
        <v>0</v>
      </c>
      <c r="CI120" s="144">
        <f>HLOOKUP(CI$2,NAV!$B$2:$CH$509,ROW(CI119),)+HLOOKUP(CI$2,DIST!$C$1:$CI$508,ROW('NAV plus Dist'!CI119)+1,FALSE)</f>
        <v>0</v>
      </c>
      <c r="CJ120" s="144">
        <f>HLOOKUP(CJ$2,NAV!$B$2:$AAA$509,ROW(CJ119),)+HLOOKUP(CJ$2,DIST!$C$1:$AAJ$508,ROW('NAV plus Dist'!CJ119)+1,FALSE)</f>
        <v>0</v>
      </c>
      <c r="CK120" s="144">
        <f>HLOOKUP(CK$2,NAV!$B$2:$AAA$509,ROW(CK119),)+HLOOKUP(CK$2,DIST!$C$1:$AAJ$508,ROW('NAV plus Dist'!CK119)+1,FALSE)</f>
        <v>0</v>
      </c>
      <c r="CL120" s="144">
        <f>HLOOKUP(CL$2,NAV!$B$2:$AAA$509,ROW(CL119),)+HLOOKUP(CL$2,DIST!$C$1:$AAJ$508,ROW('NAV plus Dist'!CL119)+1,FALSE)</f>
        <v>0</v>
      </c>
      <c r="CM120" s="144">
        <f>HLOOKUP(CM$2,NAV!$B$2:$AAA$509,ROW(CM119),)+HLOOKUP(CM$2,DIST!$C$1:$AAJ$508,ROW('NAV plus Dist'!CM119)+1,FALSE)</f>
        <v>0</v>
      </c>
      <c r="CN120" s="144">
        <f>HLOOKUP(CN$2,NAV!$B$2:$AAA$509,ROW(CN119),)+HLOOKUP(CN$2,DIST!$C$1:$AAJ$508,ROW('NAV plus Dist'!CN119)+1,FALSE)</f>
        <v>0</v>
      </c>
      <c r="CO120" s="144">
        <f>HLOOKUP(CO$2,NAV!$B$2:$AAA$509,ROW(CO119),)+HLOOKUP(CO$2,DIST!$C$1:$AAJ$508,ROW('NAV plus Dist'!CO119)+1,FALSE)</f>
        <v>0</v>
      </c>
      <c r="CP120" s="144">
        <f>HLOOKUP(CP$2,NAV!$B$2:$AAA$509,ROW(CP119),)+HLOOKUP(CP$2,DIST!$C$1:$AAJ$508,ROW('NAV plus Dist'!CP119)+1,FALSE)</f>
        <v>0</v>
      </c>
      <c r="CQ120" s="144">
        <f>HLOOKUP(CQ$2,NAV!$B$2:$AAA$509,ROW(CQ119),)+HLOOKUP(CQ$2,DIST!$C$1:$AAJ$508,ROW('NAV plus Dist'!CQ119)+1,FALSE)</f>
        <v>0</v>
      </c>
      <c r="CR120" s="144">
        <f>HLOOKUP(CR$2,NAV!$B$2:$AAA$509,ROW(CR119),)+HLOOKUP(CR$2,DIST!$C$1:$AAJ$508,ROW('NAV plus Dist'!CR119)+1,FALSE)</f>
        <v>0</v>
      </c>
      <c r="CS120" s="144">
        <f>HLOOKUP(CS$2,NAV!$B$2:$AAA$509,ROW(CS119),)+HLOOKUP(CS$2,DIST!$C$1:$AAJ$508,ROW('NAV plus Dist'!CS119)+1,FALSE)</f>
        <v>0</v>
      </c>
      <c r="CT120" s="144">
        <f>HLOOKUP(CT$2,NAV!$B$2:$AAA$509,ROW(CT119),)+HLOOKUP(CT$2,DIST!$C$1:$AAJ$508,ROW('NAV plus Dist'!CT119)+1,FALSE)</f>
        <v>0</v>
      </c>
      <c r="CU120" s="144">
        <f>HLOOKUP(CU$2,NAV!$B$2:$AAA$509,ROW(CU119),)+HLOOKUP(CU$2,DIST!$C$1:$AAJ$508,ROW('NAV plus Dist'!CU119)+1,FALSE)</f>
        <v>0</v>
      </c>
      <c r="CV120" s="144">
        <f>HLOOKUP(CV$2,NAV!$B$2:$AAA$509,ROW(CV119),)+HLOOKUP(CV$2,DIST!$C$1:$AAJ$508,ROW('NAV plus Dist'!CV119)+1,FALSE)</f>
        <v>0</v>
      </c>
      <c r="CW120" s="144">
        <f>HLOOKUP(CW$2,NAV!$B$2:$AAA$509,ROW(CW119),)+HLOOKUP(CW$2,DIST!$C$1:$AAJ$508,ROW('NAV plus Dist'!CW119)+1,FALSE)</f>
        <v>0</v>
      </c>
      <c r="CX120" s="144">
        <f>HLOOKUP(CX$2,NAV!$B$2:$AAA$509,ROW(CX119),)+HLOOKUP(CX$2,DIST!$C$1:$AAJ$508,ROW('NAV plus Dist'!CX119)+1,FALSE)</f>
        <v>0</v>
      </c>
      <c r="CY120" s="144">
        <f>HLOOKUP(CY$2,NAV!$B$2:$AAA$509,ROW(CY119),)+HLOOKUP(CY$2,DIST!$C$1:$AAJ$508,ROW('NAV plus Dist'!CY119)+1,FALSE)</f>
        <v>0</v>
      </c>
      <c r="CZ120" s="144">
        <f>HLOOKUP(CZ$2,NAV!$B$2:$AAA$509,ROW(CZ119),)+HLOOKUP(CZ$2,DIST!$C$1:$AAJ$508,ROW('NAV plus Dist'!CZ119)+1,FALSE)</f>
        <v>0</v>
      </c>
      <c r="DA120" s="144">
        <f>HLOOKUP(DA$2,NAV!$B$2:$AAA$509,ROW(DA119),)+HLOOKUP(DA$2,DIST!$C$1:$AAJ$508,ROW('NAV plus Dist'!DA119)+1,FALSE)</f>
        <v>0</v>
      </c>
      <c r="DB120" s="144">
        <f>HLOOKUP(DB$2,NAV!$B$2:$AAA$509,ROW(DB119),)+HLOOKUP(DB$2,DIST!$C$1:$AAJ$508,ROW('NAV plus Dist'!DB119)+1,FALSE)</f>
        <v>0</v>
      </c>
      <c r="DC120" s="144">
        <f>HLOOKUP(DC$2,NAV!$B$2:$AAA$509,ROW(DC119),)+HLOOKUP(DC$2,DIST!$C$1:$AAJ$508,ROW('NAV plus Dist'!DC119)+1,FALSE)</f>
        <v>0</v>
      </c>
      <c r="DD120" s="144">
        <f>HLOOKUP(DD$2,NAV!$B$2:$AAA$509,ROW(DD119),)+HLOOKUP(DD$2,DIST!$C$1:$AAJ$508,ROW('NAV plus Dist'!DD119)+1,FALSE)</f>
        <v>0</v>
      </c>
      <c r="DE120" s="144">
        <f>HLOOKUP(DE$2,NAV!$B$2:$AAA$509,ROW(DE119),)+HLOOKUP(DE$2,DIST!$C$1:$AAJ$508,ROW('NAV plus Dist'!DE119)+1,FALSE)</f>
        <v>0</v>
      </c>
      <c r="DF120" s="144">
        <f>HLOOKUP(DF$2,NAV!$B$2:$AAA$509,ROW(DF119),)+HLOOKUP(DF$2,DIST!$C$1:$AAJ$508,ROW('NAV plus Dist'!DF119)+1,FALSE)</f>
        <v>0</v>
      </c>
      <c r="DG120" s="144">
        <f>HLOOKUP(DG$2,NAV!$B$2:$AAA$509,ROW(DG119),)+HLOOKUP(DG$2,DIST!$C$1:$AAJ$508,ROW('NAV plus Dist'!DG119)+1,FALSE)</f>
        <v>0</v>
      </c>
      <c r="DH120" s="144">
        <f>HLOOKUP(DH$2,NAV!$B$2:$AAA$509,ROW(DH119),)+HLOOKUP(DH$2,DIST!$C$1:$AAJ$508,ROW('NAV plus Dist'!DH119)+1,FALSE)</f>
        <v>0</v>
      </c>
    </row>
    <row r="121" spans="1:112">
      <c r="A121" s="94">
        <f t="shared" si="78"/>
        <v>78</v>
      </c>
      <c r="B121" s="148">
        <f t="shared" si="77"/>
        <v>43677</v>
      </c>
      <c r="C121" s="144">
        <f>HLOOKUP(C$2,NAV!$B$2:$CH$509,ROW(C120),)+HLOOKUP(C$2,DIST!$C$1:$CI$508,ROW('NAV plus Dist'!C120)+1,FALSE)</f>
        <v>10.7745</v>
      </c>
      <c r="D121" s="144">
        <f>HLOOKUP(D$2,NAV!$B$2:$CH$509,ROW(D120),)+HLOOKUP(D$2,DIST!$C$1:$CI$508,ROW('NAV plus Dist'!D120)+1,FALSE)</f>
        <v>0</v>
      </c>
      <c r="E121" s="144">
        <f>HLOOKUP(E$2,NAV!$B$2:$CH$509,ROW(E120),)+HLOOKUP(E$2,DIST!$C$1:$CI$508,ROW('NAV plus Dist'!E120)+1,FALSE)</f>
        <v>10.758599999999999</v>
      </c>
      <c r="F121" s="144">
        <f>HLOOKUP(F$2,NAV!$B$2:$CH$509,ROW(F120),)+HLOOKUP(F$2,DIST!$C$1:$CI$508,ROW('NAV plus Dist'!F120)+1,FALSE)</f>
        <v>0</v>
      </c>
      <c r="G121" s="144">
        <f>HLOOKUP(G$2,NAV!$B$2:$CH$509,ROW(G120),)+HLOOKUP(G$2,DIST!$C$1:$CI$508,ROW('NAV plus Dist'!G120)+1,FALSE)</f>
        <v>0</v>
      </c>
      <c r="H121" s="144">
        <f>HLOOKUP(H$2,NAV!$B$2:$CH$509,ROW(H120),)+HLOOKUP(H$2,DIST!$C$1:$CI$508,ROW('NAV plus Dist'!H120)+1,FALSE)</f>
        <v>0</v>
      </c>
      <c r="I121" s="144">
        <f>HLOOKUP(I$2,NAV!$B$2:$CH$509,ROW(I120),)+HLOOKUP(I$2,DIST!$C$1:$CI$508,ROW('NAV plus Dist'!I120)+1,FALSE)</f>
        <v>0</v>
      </c>
      <c r="J121" s="144">
        <f>HLOOKUP(J$2,NAV!$B$2:$CH$509,ROW(J120),)+HLOOKUP(J$2,DIST!$C$1:$CI$508,ROW('NAV plus Dist'!J120)+1,FALSE)</f>
        <v>0</v>
      </c>
      <c r="K121" s="144">
        <f>HLOOKUP(K$2,NAV!$B$2:$CH$509,ROW(K120),)+HLOOKUP(K$2,DIST!$C$1:$CI$508,ROW('NAV plus Dist'!K120)+1,FALSE)</f>
        <v>0</v>
      </c>
      <c r="L121" s="144">
        <f>HLOOKUP(L$2,NAV!$B$2:$CH$509,ROW(L120),)+HLOOKUP(L$2,DIST!$C$1:$CI$508,ROW('NAV plus Dist'!L120)+1,FALSE)</f>
        <v>0</v>
      </c>
      <c r="M121" s="144">
        <f>HLOOKUP(M$2,NAV!$B$2:$CH$509,ROW(M120),)+HLOOKUP(M$2,DIST!$C$1:$CI$508,ROW('NAV plus Dist'!M120)+1,FALSE)</f>
        <v>0</v>
      </c>
      <c r="N121" s="144">
        <f>HLOOKUP(N$2,NAV!$B$2:$CH$509,ROW(N120),)+HLOOKUP(N$2,DIST!$C$1:$CI$508,ROW('NAV plus Dist'!N120)+1,FALSE)</f>
        <v>0</v>
      </c>
      <c r="O121" s="144">
        <f>HLOOKUP(O$2,NAV!$B$2:$CH$509,ROW(O120),)+HLOOKUP(O$2,DIST!$C$1:$CI$508,ROW('NAV plus Dist'!O120)+1,FALSE)</f>
        <v>4.2576000000000001</v>
      </c>
      <c r="P121" s="144">
        <f>HLOOKUP(P$2,NAV!$B$2:$CH$509,ROW(P120),)+HLOOKUP(P$2,DIST!$C$1:$CI$508,ROW('NAV plus Dist'!P120)+1,FALSE)</f>
        <v>4.6390000000000002</v>
      </c>
      <c r="Q121" s="144">
        <f>HLOOKUP(Q$2,NAV!$B$2:$CH$509,ROW(Q120),)+HLOOKUP(Q$2,DIST!$C$1:$CI$508,ROW('NAV plus Dist'!Q120)+1,FALSE)</f>
        <v>13.8393</v>
      </c>
      <c r="R121" s="144">
        <f>HLOOKUP(R$2,NAV!$B$2:$CH$509,ROW(R120),)+HLOOKUP(R$2,DIST!$C$1:$CI$508,ROW('NAV plus Dist'!R120)+1,FALSE)</f>
        <v>13.8393</v>
      </c>
      <c r="S121" s="144">
        <f>HLOOKUP(S$2,NAV!$B$2:$CH$509,ROW(S120),)+HLOOKUP(S$2,DIST!$C$1:$CI$508,ROW('NAV plus Dist'!S120)+1,FALSE)</f>
        <v>12.763</v>
      </c>
      <c r="T121" s="144">
        <f>HLOOKUP(T$2,NAV!$B$2:$CH$509,ROW(T120),)+HLOOKUP(T$2,DIST!$C$1:$CI$508,ROW('NAV plus Dist'!T120)+1,FALSE)</f>
        <v>14.6157</v>
      </c>
      <c r="U121" s="144">
        <f>HLOOKUP(U$2,NAV!$B$2:$CH$509,ROW(U120),)+HLOOKUP(U$2,DIST!$C$1:$CI$508,ROW('NAV plus Dist'!U120)+1,FALSE)</f>
        <v>14.3483</v>
      </c>
      <c r="V121" s="144">
        <f>HLOOKUP(V$2,NAV!$B$2:$CH$509,ROW(V120),)+HLOOKUP(V$2,DIST!$C$1:$CI$508,ROW('NAV plus Dist'!V120)+1,FALSE)</f>
        <v>12.9316</v>
      </c>
      <c r="W121" s="144">
        <f>HLOOKUP(W$2,NAV!$B$2:$CH$509,ROW(W120),)+HLOOKUP(W$2,DIST!$C$1:$CI$508,ROW('NAV plus Dist'!W120)+1,FALSE)</f>
        <v>12.9316</v>
      </c>
      <c r="X121" s="144">
        <f>HLOOKUP(X$2,NAV!$B$2:$CH$509,ROW(X120),)+HLOOKUP(X$2,DIST!$C$1:$CI$508,ROW('NAV plus Dist'!X120)+1,FALSE)</f>
        <v>12.7981</v>
      </c>
      <c r="Y121" s="144">
        <f>HLOOKUP(Y$2,NAV!$B$2:$CH$509,ROW(Y120),)+HLOOKUP(Y$2,DIST!$C$1:$CI$508,ROW('NAV plus Dist'!Y120)+1,FALSE)</f>
        <v>14.1729</v>
      </c>
      <c r="Z121" s="144">
        <f>HLOOKUP(Z$2,NAV!$B$2:$CH$509,ROW(Z120),)+HLOOKUP(Z$2,DIST!$C$1:$CI$508,ROW('NAV plus Dist'!Z120)+1,FALSE)</f>
        <v>13.492599999999999</v>
      </c>
      <c r="AA121" s="144">
        <f>HLOOKUP(AA$2,NAV!$B$2:$CH$509,ROW(AA120),)+HLOOKUP(AA$2,DIST!$C$1:$CI$508,ROW('NAV plus Dist'!AA120)+1,FALSE)</f>
        <v>9.5373999999999999</v>
      </c>
      <c r="AB121" s="144">
        <f>HLOOKUP(AB$2,NAV!$B$2:$CH$509,ROW(AB120),)+HLOOKUP(AB$2,DIST!$C$1:$CI$508,ROW('NAV plus Dist'!AB120)+1,FALSE)</f>
        <v>0</v>
      </c>
      <c r="AC121" s="144">
        <f>HLOOKUP(AC$2,NAV!$B$2:$CH$509,ROW(AC120),)+HLOOKUP(AC$2,DIST!$C$1:$CI$508,ROW('NAV plus Dist'!AC120)+1,FALSE)</f>
        <v>9.9696999999999996</v>
      </c>
      <c r="AD121" s="144">
        <f>HLOOKUP(AD$2,NAV!$B$2:$CH$509,ROW(AD120),)+HLOOKUP(AD$2,DIST!$C$1:$CI$508,ROW('NAV plus Dist'!AD120)+1,FALSE)</f>
        <v>23.7028</v>
      </c>
      <c r="AE121" s="144">
        <f>HLOOKUP(AE$2,NAV!$B$2:$CH$509,ROW(AE120),)+HLOOKUP(AE$2,DIST!$C$1:$CI$508,ROW('NAV plus Dist'!AE120)+1,FALSE)</f>
        <v>10.112</v>
      </c>
      <c r="AF121" s="144">
        <f>HLOOKUP(AF$2,NAV!$B$2:$CH$509,ROW(AF120),)+HLOOKUP(AF$2,DIST!$C$1:$CI$508,ROW('NAV plus Dist'!AF120)+1,FALSE)</f>
        <v>7.5384000000000002</v>
      </c>
      <c r="AG121" s="144">
        <f>HLOOKUP(AG$2,NAV!$B$2:$CH$509,ROW(AG120),)+HLOOKUP(AG$2,DIST!$C$1:$CI$508,ROW('NAV plus Dist'!AG120)+1,FALSE)</f>
        <v>0</v>
      </c>
      <c r="AH121" s="144">
        <f>HLOOKUP(AH$2,NAV!$B$2:$CH$509,ROW(AH120),)+HLOOKUP(AH$2,DIST!$C$1:$CI$508,ROW('NAV plus Dist'!AH120)+1,FALSE)</f>
        <v>7.6047000000000002</v>
      </c>
      <c r="AI121" s="144">
        <f>HLOOKUP(AI$2,NAV!$B$2:$CH$509,ROW(AI120),)+HLOOKUP(AI$2,DIST!$C$1:$CI$508,ROW('NAV plus Dist'!AI120)+1,FALSE)</f>
        <v>6.9960000000000004</v>
      </c>
      <c r="AJ121" s="144">
        <f>HLOOKUP(AJ$2,NAV!$B$2:$CH$509,ROW(AJ120),)+HLOOKUP(AJ$2,DIST!$C$1:$CI$508,ROW('NAV plus Dist'!AJ120)+1,FALSE)</f>
        <v>21.219199999999997</v>
      </c>
      <c r="AK121" s="144">
        <f>HLOOKUP(AK$2,NAV!$B$2:$CH$509,ROW(AK120),)+HLOOKUP(AK$2,DIST!$C$1:$CI$508,ROW('NAV plus Dist'!AK120)+1,FALSE)</f>
        <v>16.358700000000002</v>
      </c>
      <c r="AL121" s="144">
        <f>HLOOKUP(AL$2,NAV!$B$2:$CH$509,ROW(AL120),)+HLOOKUP(AL$2,DIST!$C$1:$CI$508,ROW('NAV plus Dist'!AL120)+1,FALSE)</f>
        <v>16.392400000000002</v>
      </c>
      <c r="AM121" s="144">
        <f>HLOOKUP(AM$2,NAV!$B$2:$CH$509,ROW(AM120),)+HLOOKUP(AM$2,DIST!$C$1:$CI$508,ROW('NAV plus Dist'!AM120)+1,FALSE)</f>
        <v>0</v>
      </c>
      <c r="AN121" s="144">
        <f>HLOOKUP(AN$2,NAV!$B$2:$CH$509,ROW(AN120),)+HLOOKUP(AN$2,DIST!$C$1:$CI$508,ROW('NAV plus Dist'!AN120)+1,FALSE)</f>
        <v>0</v>
      </c>
      <c r="AO121" s="144">
        <f>HLOOKUP(AO$2,NAV!$B$2:$CH$509,ROW(AO120),)+HLOOKUP(AO$2,DIST!$C$1:$CI$508,ROW('NAV plus Dist'!AO120)+1,FALSE)</f>
        <v>0</v>
      </c>
      <c r="AP121" s="144">
        <f>HLOOKUP(AP$2,NAV!$B$2:$CH$509,ROW(AP120),)+HLOOKUP(AP$2,DIST!$C$1:$CI$508,ROW('NAV plus Dist'!AP120)+1,FALSE)</f>
        <v>0</v>
      </c>
      <c r="AQ121" s="144">
        <f>HLOOKUP(AQ$2,NAV!$B$2:$CH$509,ROW(AQ120),)+HLOOKUP(AQ$2,DIST!$C$1:$CI$508,ROW('NAV plus Dist'!AQ120)+1,FALSE)</f>
        <v>0</v>
      </c>
      <c r="AR121" s="144">
        <f>HLOOKUP(AR$2,NAV!$B$2:$CH$509,ROW(AR120),)+HLOOKUP(AR$2,DIST!$C$1:$CI$508,ROW('NAV plus Dist'!AR120)+1,FALSE)</f>
        <v>0</v>
      </c>
      <c r="AS121" s="144">
        <f>HLOOKUP(AS$2,NAV!$B$2:$CH$509,ROW(AS120),)+HLOOKUP(AS$2,DIST!$C$1:$CI$508,ROW('NAV plus Dist'!AS120)+1,FALSE)</f>
        <v>0</v>
      </c>
      <c r="AT121" s="144">
        <f>HLOOKUP(AT$2,NAV!$B$2:$CH$509,ROW(AT120),)+HLOOKUP(AT$2,DIST!$C$1:$CI$508,ROW('NAV plus Dist'!AT120)+1,FALSE)</f>
        <v>22.497299999999999</v>
      </c>
      <c r="AU121" s="144">
        <f>HLOOKUP(AU$2,NAV!$B$2:$CH$509,ROW(AU120),)+HLOOKUP(AU$2,DIST!$C$1:$CI$508,ROW('NAV plus Dist'!AU120)+1,FALSE)</f>
        <v>10</v>
      </c>
      <c r="AV121" s="144">
        <f>HLOOKUP(AV$2,NAV!$B$2:$CH$509,ROW(AV120),)+HLOOKUP(AV$2,DIST!$C$1:$CI$508,ROW('NAV plus Dist'!AV120)+1,FALSE)</f>
        <v>12.497299999999999</v>
      </c>
      <c r="AW121" s="144">
        <f>HLOOKUP(AW$2,NAV!$B$2:$CH$509,ROW(AW120),)+HLOOKUP(AW$2,DIST!$C$1:$CI$508,ROW('NAV plus Dist'!AW120)+1,FALSE)</f>
        <v>0</v>
      </c>
      <c r="AX121" s="144">
        <f>HLOOKUP(AX$2,NAV!$B$2:$CH$509,ROW(AX120),)+HLOOKUP(AX$2,DIST!$C$1:$CI$508,ROW('NAV plus Dist'!AX120)+1,FALSE)</f>
        <v>0</v>
      </c>
      <c r="AY121" s="144">
        <f>HLOOKUP(AY$2,NAV!$B$2:$CH$509,ROW(AY120),)+HLOOKUP(AY$2,DIST!$C$1:$CI$508,ROW('NAV plus Dist'!AY120)+1,FALSE)</f>
        <v>0</v>
      </c>
      <c r="AZ121" s="144">
        <f>HLOOKUP(AZ$2,NAV!$B$2:$CH$509,ROW(AZ120),)+HLOOKUP(AZ$2,DIST!$C$1:$CI$508,ROW('NAV plus Dist'!AZ120)+1,FALSE)</f>
        <v>0</v>
      </c>
      <c r="BA121" s="144">
        <f>HLOOKUP(BA$2,NAV!$B$2:$CH$509,ROW(BA120),)+HLOOKUP(BA$2,DIST!$C$1:$CI$508,ROW('NAV plus Dist'!BA120)+1,FALSE)</f>
        <v>0</v>
      </c>
      <c r="BB121" s="144">
        <f>HLOOKUP(BB$2,NAV!$B$2:$CH$509,ROW(BB120),)+HLOOKUP(BB$2,DIST!$C$1:$CI$508,ROW('NAV plus Dist'!BB120)+1,FALSE)</f>
        <v>0</v>
      </c>
      <c r="BC121" s="144">
        <f>HLOOKUP(BC$2,NAV!$B$2:$CH$509,ROW(BC120),)+HLOOKUP(BC$2,DIST!$C$1:$CI$508,ROW('NAV plus Dist'!BC120)+1,FALSE)</f>
        <v>0</v>
      </c>
      <c r="BD121" s="144">
        <f>HLOOKUP(BD$2,NAV!$B$2:$CH$509,ROW(BD120),)+HLOOKUP(BD$2,DIST!$C$1:$CI$508,ROW('NAV plus Dist'!BD120)+1,FALSE)</f>
        <v>0</v>
      </c>
      <c r="BE121" s="144">
        <f>HLOOKUP(BE$2,NAV!$B$2:$CH$509,ROW(BE120),)+HLOOKUP(BE$2,DIST!$C$1:$CI$508,ROW('NAV plus Dist'!BE120)+1,FALSE)</f>
        <v>0</v>
      </c>
      <c r="BF121" s="144">
        <f>HLOOKUP(BF$2,NAV!$B$2:$CH$509,ROW(BF120),)+HLOOKUP(BF$2,DIST!$C$1:$CI$508,ROW('NAV plus Dist'!BF120)+1,FALSE)</f>
        <v>0</v>
      </c>
      <c r="BG121" s="144">
        <f>HLOOKUP(BG$2,NAV!$B$2:$CH$509,ROW(BG120),)+HLOOKUP(BG$2,DIST!$C$1:$CI$508,ROW('NAV plus Dist'!BG120)+1,FALSE)</f>
        <v>0</v>
      </c>
      <c r="BH121" s="144">
        <f>HLOOKUP(BH$2,NAV!$B$2:$CH$509,ROW(BH120),)+HLOOKUP(BH$2,DIST!$C$1:$CI$508,ROW('NAV plus Dist'!BH120)+1,FALSE)</f>
        <v>0</v>
      </c>
      <c r="BI121" s="144">
        <f>HLOOKUP(BI$2,NAV!$B$2:$CH$509,ROW(BI120),)+HLOOKUP(BI$2,DIST!$C$1:$CI$508,ROW('NAV plus Dist'!BI120)+1,FALSE)</f>
        <v>0</v>
      </c>
      <c r="BJ121" s="144">
        <f>HLOOKUP(BJ$2,NAV!$B$2:$CH$509,ROW(BJ120),)+HLOOKUP(BJ$2,DIST!$C$1:$CI$508,ROW('NAV plus Dist'!BJ120)+1,FALSE)</f>
        <v>0</v>
      </c>
      <c r="BK121" s="144">
        <f>HLOOKUP(BK$2,NAV!$B$2:$CH$509,ROW(BK120),)+HLOOKUP(BK$2,DIST!$C$1:$CI$508,ROW('NAV plus Dist'!BK120)+1,FALSE)</f>
        <v>0</v>
      </c>
      <c r="BL121" s="144">
        <f>HLOOKUP(BL$2,NAV!$B$2:$CH$509,ROW(BL120),)+HLOOKUP(BL$2,DIST!$C$1:$CI$508,ROW('NAV plus Dist'!BL120)+1,FALSE)</f>
        <v>0</v>
      </c>
      <c r="BM121" s="144">
        <f>HLOOKUP(BM$2,NAV!$B$2:$CH$509,ROW(BM120),)+HLOOKUP(BM$2,DIST!$C$1:$CI$508,ROW('NAV plus Dist'!BM120)+1,FALSE)</f>
        <v>0</v>
      </c>
      <c r="BN121" s="144">
        <f>HLOOKUP(BN$2,NAV!$B$2:$CH$509,ROW(BN120),)+HLOOKUP(BN$2,DIST!$C$1:$CI$508,ROW('NAV plus Dist'!BN120)+1,FALSE)</f>
        <v>0</v>
      </c>
      <c r="BO121" s="144">
        <f>HLOOKUP(BO$2,NAV!$B$2:$CH$509,ROW(BO120),)+HLOOKUP(BO$2,DIST!$C$1:$CI$508,ROW('NAV plus Dist'!BO120)+1,FALSE)</f>
        <v>0</v>
      </c>
      <c r="BP121" s="144">
        <f>HLOOKUP(BP$2,NAV!$B$2:$CH$509,ROW(BP120),)+HLOOKUP(BP$2,DIST!$C$1:$CI$508,ROW('NAV plus Dist'!BP120)+1,FALSE)</f>
        <v>0</v>
      </c>
      <c r="BQ121" s="144">
        <f>HLOOKUP(BQ$2,NAV!$B$2:$CH$509,ROW(BQ120),)+HLOOKUP(BQ$2,DIST!$C$1:$CI$508,ROW('NAV plus Dist'!BQ120)+1,FALSE)</f>
        <v>0</v>
      </c>
      <c r="BR121" s="144">
        <f>HLOOKUP(BR$2,NAV!$B$2:$CH$509,ROW(BR120),)+HLOOKUP(BR$2,DIST!$C$1:$CI$508,ROW('NAV plus Dist'!BR120)+1,FALSE)</f>
        <v>0</v>
      </c>
      <c r="BS121" s="144">
        <f>HLOOKUP(BS$2,NAV!$B$2:$CH$509,ROW(BS120),)+HLOOKUP(BS$2,DIST!$C$1:$CI$508,ROW('NAV plus Dist'!BS120)+1,FALSE)</f>
        <v>0</v>
      </c>
      <c r="BT121" s="144">
        <f>HLOOKUP(BT$2,NAV!$B$2:$CH$509,ROW(BT120),)+HLOOKUP(BT$2,DIST!$C$1:$CI$508,ROW('NAV plus Dist'!BT120)+1,FALSE)</f>
        <v>0</v>
      </c>
      <c r="BU121" s="144">
        <f>HLOOKUP(BU$2,NAV!$B$2:$CH$509,ROW(BU120),)+HLOOKUP(BU$2,DIST!$C$1:$CI$508,ROW('NAV plus Dist'!BU120)+1,FALSE)</f>
        <v>0</v>
      </c>
      <c r="BV121" s="144">
        <f>HLOOKUP(BV$2,NAV!$B$2:$CH$509,ROW(BV120),)+HLOOKUP(BV$2,DIST!$C$1:$CI$508,ROW('NAV plus Dist'!BV120)+1,FALSE)</f>
        <v>0</v>
      </c>
      <c r="BW121" s="144">
        <f>HLOOKUP(BW$2,NAV!$B$2:$CH$509,ROW(BW120),)+HLOOKUP(BW$2,DIST!$C$1:$CI$508,ROW('NAV plus Dist'!BW120)+1,FALSE)</f>
        <v>0</v>
      </c>
      <c r="BX121" s="144">
        <f>HLOOKUP(BX$2,NAV!$B$2:$CH$509,ROW(BX120),)+HLOOKUP(BX$2,DIST!$C$1:$CI$508,ROW('NAV plus Dist'!BX120)+1,FALSE)</f>
        <v>0</v>
      </c>
      <c r="BY121" s="144">
        <f>HLOOKUP(BY$2,NAV!$B$2:$CH$509,ROW(BY120),)+HLOOKUP(BY$2,DIST!$C$1:$CI$508,ROW('NAV plus Dist'!BY120)+1,FALSE)</f>
        <v>0</v>
      </c>
      <c r="BZ121" s="144">
        <f>HLOOKUP(BZ$2,NAV!$B$2:$CH$509,ROW(BZ120),)+HLOOKUP(BZ$2,DIST!$C$1:$CI$508,ROW('NAV plus Dist'!BZ120)+1,FALSE)</f>
        <v>0</v>
      </c>
      <c r="CA121" s="144">
        <f>HLOOKUP(CA$2,NAV!$B$2:$CH$509,ROW(CA120),)+HLOOKUP(CA$2,DIST!$C$1:$CI$508,ROW('NAV plus Dist'!CA120)+1,FALSE)</f>
        <v>0</v>
      </c>
      <c r="CB121" s="144">
        <f>HLOOKUP(CB$2,NAV!$B$2:$CH$509,ROW(CB120),)+HLOOKUP(CB$2,DIST!$C$1:$CI$508,ROW('NAV plus Dist'!CB120)+1,FALSE)</f>
        <v>0</v>
      </c>
      <c r="CC121" s="144">
        <f>HLOOKUP(CC$2,NAV!$B$2:$CH$509,ROW(CC120),)+HLOOKUP(CC$2,DIST!$C$1:$CI$508,ROW('NAV plus Dist'!CC120)+1,FALSE)</f>
        <v>0</v>
      </c>
      <c r="CD121" s="144">
        <f>HLOOKUP(CD$2,NAV!$B$2:$CH$509,ROW(CD120),)+HLOOKUP(CD$2,DIST!$C$1:$CI$508,ROW('NAV plus Dist'!CD120)+1,FALSE)</f>
        <v>0</v>
      </c>
      <c r="CE121" s="144">
        <f>HLOOKUP(CE$2,NAV!$B$2:$CH$509,ROW(CE120),)+HLOOKUP(CE$2,DIST!$C$1:$CI$508,ROW('NAV plus Dist'!CE120)+1,FALSE)</f>
        <v>0</v>
      </c>
      <c r="CF121" s="144">
        <f>HLOOKUP(CF$2,NAV!$B$2:$CH$509,ROW(CF120),)+HLOOKUP(CF$2,DIST!$C$1:$CI$508,ROW('NAV plus Dist'!CF120)+1,FALSE)</f>
        <v>0</v>
      </c>
      <c r="CG121" s="144">
        <f>HLOOKUP(CG$2,NAV!$B$2:$CH$509,ROW(CG120),)+HLOOKUP(CG$2,DIST!$C$1:$CI$508,ROW('NAV plus Dist'!CG120)+1,FALSE)</f>
        <v>0</v>
      </c>
      <c r="CH121" s="144">
        <f>HLOOKUP(CH$2,NAV!$B$2:$CH$509,ROW(CH120),)+HLOOKUP(CH$2,DIST!$C$1:$CI$508,ROW('NAV plus Dist'!CH120)+1,FALSE)</f>
        <v>0</v>
      </c>
      <c r="CI121" s="144">
        <f>HLOOKUP(CI$2,NAV!$B$2:$CH$509,ROW(CI120),)+HLOOKUP(CI$2,DIST!$C$1:$CI$508,ROW('NAV plus Dist'!CI120)+1,FALSE)</f>
        <v>0</v>
      </c>
      <c r="CJ121" s="144">
        <f>HLOOKUP(CJ$2,NAV!$B$2:$AAA$509,ROW(CJ120),)+HLOOKUP(CJ$2,DIST!$C$1:$AAJ$508,ROW('NAV plus Dist'!CJ120)+1,FALSE)</f>
        <v>0</v>
      </c>
      <c r="CK121" s="144">
        <f>HLOOKUP(CK$2,NAV!$B$2:$AAA$509,ROW(CK120),)+HLOOKUP(CK$2,DIST!$C$1:$AAJ$508,ROW('NAV plus Dist'!CK120)+1,FALSE)</f>
        <v>0</v>
      </c>
      <c r="CL121" s="144">
        <f>HLOOKUP(CL$2,NAV!$B$2:$AAA$509,ROW(CL120),)+HLOOKUP(CL$2,DIST!$C$1:$AAJ$508,ROW('NAV plus Dist'!CL120)+1,FALSE)</f>
        <v>0</v>
      </c>
      <c r="CM121" s="144">
        <f>HLOOKUP(CM$2,NAV!$B$2:$AAA$509,ROW(CM120),)+HLOOKUP(CM$2,DIST!$C$1:$AAJ$508,ROW('NAV plus Dist'!CM120)+1,FALSE)</f>
        <v>0</v>
      </c>
      <c r="CN121" s="144">
        <f>HLOOKUP(CN$2,NAV!$B$2:$AAA$509,ROW(CN120),)+HLOOKUP(CN$2,DIST!$C$1:$AAJ$508,ROW('NAV plus Dist'!CN120)+1,FALSE)</f>
        <v>0</v>
      </c>
      <c r="CO121" s="144">
        <f>HLOOKUP(CO$2,NAV!$B$2:$AAA$509,ROW(CO120),)+HLOOKUP(CO$2,DIST!$C$1:$AAJ$508,ROW('NAV plus Dist'!CO120)+1,FALSE)</f>
        <v>0</v>
      </c>
      <c r="CP121" s="144">
        <f>HLOOKUP(CP$2,NAV!$B$2:$AAA$509,ROW(CP120),)+HLOOKUP(CP$2,DIST!$C$1:$AAJ$508,ROW('NAV plus Dist'!CP120)+1,FALSE)</f>
        <v>0</v>
      </c>
      <c r="CQ121" s="144">
        <f>HLOOKUP(CQ$2,NAV!$B$2:$AAA$509,ROW(CQ120),)+HLOOKUP(CQ$2,DIST!$C$1:$AAJ$508,ROW('NAV plus Dist'!CQ120)+1,FALSE)</f>
        <v>0</v>
      </c>
      <c r="CR121" s="144">
        <f>HLOOKUP(CR$2,NAV!$B$2:$AAA$509,ROW(CR120),)+HLOOKUP(CR$2,DIST!$C$1:$AAJ$508,ROW('NAV plus Dist'!CR120)+1,FALSE)</f>
        <v>0</v>
      </c>
      <c r="CS121" s="144">
        <f>HLOOKUP(CS$2,NAV!$B$2:$AAA$509,ROW(CS120),)+HLOOKUP(CS$2,DIST!$C$1:$AAJ$508,ROW('NAV plus Dist'!CS120)+1,FALSE)</f>
        <v>0</v>
      </c>
      <c r="CT121" s="144">
        <f>HLOOKUP(CT$2,NAV!$B$2:$AAA$509,ROW(CT120),)+HLOOKUP(CT$2,DIST!$C$1:$AAJ$508,ROW('NAV plus Dist'!CT120)+1,FALSE)</f>
        <v>0</v>
      </c>
      <c r="CU121" s="144">
        <f>HLOOKUP(CU$2,NAV!$B$2:$AAA$509,ROW(CU120),)+HLOOKUP(CU$2,DIST!$C$1:$AAJ$508,ROW('NAV plus Dist'!CU120)+1,FALSE)</f>
        <v>0</v>
      </c>
      <c r="CV121" s="144">
        <f>HLOOKUP(CV$2,NAV!$B$2:$AAA$509,ROW(CV120),)+HLOOKUP(CV$2,DIST!$C$1:$AAJ$508,ROW('NAV plus Dist'!CV120)+1,FALSE)</f>
        <v>0</v>
      </c>
      <c r="CW121" s="144">
        <f>HLOOKUP(CW$2,NAV!$B$2:$AAA$509,ROW(CW120),)+HLOOKUP(CW$2,DIST!$C$1:$AAJ$508,ROW('NAV plus Dist'!CW120)+1,FALSE)</f>
        <v>0</v>
      </c>
      <c r="CX121" s="144">
        <f>HLOOKUP(CX$2,NAV!$B$2:$AAA$509,ROW(CX120),)+HLOOKUP(CX$2,DIST!$C$1:$AAJ$508,ROW('NAV plus Dist'!CX120)+1,FALSE)</f>
        <v>0</v>
      </c>
      <c r="CY121" s="144">
        <f>HLOOKUP(CY$2,NAV!$B$2:$AAA$509,ROW(CY120),)+HLOOKUP(CY$2,DIST!$C$1:$AAJ$508,ROW('NAV plus Dist'!CY120)+1,FALSE)</f>
        <v>0</v>
      </c>
      <c r="CZ121" s="144">
        <f>HLOOKUP(CZ$2,NAV!$B$2:$AAA$509,ROW(CZ120),)+HLOOKUP(CZ$2,DIST!$C$1:$AAJ$508,ROW('NAV plus Dist'!CZ120)+1,FALSE)</f>
        <v>0</v>
      </c>
      <c r="DA121" s="144">
        <f>HLOOKUP(DA$2,NAV!$B$2:$AAA$509,ROW(DA120),)+HLOOKUP(DA$2,DIST!$C$1:$AAJ$508,ROW('NAV plus Dist'!DA120)+1,FALSE)</f>
        <v>0</v>
      </c>
      <c r="DB121" s="144">
        <f>HLOOKUP(DB$2,NAV!$B$2:$AAA$509,ROW(DB120),)+HLOOKUP(DB$2,DIST!$C$1:$AAJ$508,ROW('NAV plus Dist'!DB120)+1,FALSE)</f>
        <v>0</v>
      </c>
      <c r="DC121" s="144">
        <f>HLOOKUP(DC$2,NAV!$B$2:$AAA$509,ROW(DC120),)+HLOOKUP(DC$2,DIST!$C$1:$AAJ$508,ROW('NAV plus Dist'!DC120)+1,FALSE)</f>
        <v>0</v>
      </c>
      <c r="DD121" s="144">
        <f>HLOOKUP(DD$2,NAV!$B$2:$AAA$509,ROW(DD120),)+HLOOKUP(DD$2,DIST!$C$1:$AAJ$508,ROW('NAV plus Dist'!DD120)+1,FALSE)</f>
        <v>0</v>
      </c>
      <c r="DE121" s="144">
        <f>HLOOKUP(DE$2,NAV!$B$2:$AAA$509,ROW(DE120),)+HLOOKUP(DE$2,DIST!$C$1:$AAJ$508,ROW('NAV plus Dist'!DE120)+1,FALSE)</f>
        <v>0</v>
      </c>
      <c r="DF121" s="144">
        <f>HLOOKUP(DF$2,NAV!$B$2:$AAA$509,ROW(DF120),)+HLOOKUP(DF$2,DIST!$C$1:$AAJ$508,ROW('NAV plus Dist'!DF120)+1,FALSE)</f>
        <v>0</v>
      </c>
      <c r="DG121" s="144">
        <f>HLOOKUP(DG$2,NAV!$B$2:$AAA$509,ROW(DG120),)+HLOOKUP(DG$2,DIST!$C$1:$AAJ$508,ROW('NAV plus Dist'!DG120)+1,FALSE)</f>
        <v>0</v>
      </c>
      <c r="DH121" s="144">
        <f>HLOOKUP(DH$2,NAV!$B$2:$AAA$509,ROW(DH120),)+HLOOKUP(DH$2,DIST!$C$1:$AAJ$508,ROW('NAV plus Dist'!DH120)+1,FALSE)</f>
        <v>0</v>
      </c>
    </row>
    <row r="122" spans="1:112">
      <c r="A122" s="94">
        <f t="shared" si="78"/>
        <v>77</v>
      </c>
      <c r="B122" s="148">
        <f t="shared" si="77"/>
        <v>43708</v>
      </c>
      <c r="C122" s="144">
        <f>HLOOKUP(C$2,NAV!$B$2:$CH$509,ROW(C121),)+HLOOKUP(C$2,DIST!$C$1:$CI$508,ROW('NAV plus Dist'!C121)+1,FALSE)</f>
        <v>10.473699999999999</v>
      </c>
      <c r="D122" s="144">
        <f>HLOOKUP(D$2,NAV!$B$2:$CH$509,ROW(D121),)+HLOOKUP(D$2,DIST!$C$1:$CI$508,ROW('NAV plus Dist'!D121)+1,FALSE)</f>
        <v>0</v>
      </c>
      <c r="E122" s="144">
        <f>HLOOKUP(E$2,NAV!$B$2:$CH$509,ROW(E121),)+HLOOKUP(E$2,DIST!$C$1:$CI$508,ROW('NAV plus Dist'!E121)+1,FALSE)</f>
        <v>10.473099999999999</v>
      </c>
      <c r="F122" s="144">
        <f>HLOOKUP(F$2,NAV!$B$2:$CH$509,ROW(F121),)+HLOOKUP(F$2,DIST!$C$1:$CI$508,ROW('NAV plus Dist'!F121)+1,FALSE)</f>
        <v>0</v>
      </c>
      <c r="G122" s="144">
        <f>HLOOKUP(G$2,NAV!$B$2:$CH$509,ROW(G121),)+HLOOKUP(G$2,DIST!$C$1:$CI$508,ROW('NAV plus Dist'!G121)+1,FALSE)</f>
        <v>0</v>
      </c>
      <c r="H122" s="144">
        <f>HLOOKUP(H$2,NAV!$B$2:$CH$509,ROW(H121),)+HLOOKUP(H$2,DIST!$C$1:$CI$508,ROW('NAV plus Dist'!H121)+1,FALSE)</f>
        <v>0</v>
      </c>
      <c r="I122" s="144">
        <f>HLOOKUP(I$2,NAV!$B$2:$CH$509,ROW(I121),)+HLOOKUP(I$2,DIST!$C$1:$CI$508,ROW('NAV plus Dist'!I121)+1,FALSE)</f>
        <v>0</v>
      </c>
      <c r="J122" s="144">
        <f>HLOOKUP(J$2,NAV!$B$2:$CH$509,ROW(J121),)+HLOOKUP(J$2,DIST!$C$1:$CI$508,ROW('NAV plus Dist'!J121)+1,FALSE)</f>
        <v>0</v>
      </c>
      <c r="K122" s="144">
        <f>HLOOKUP(K$2,NAV!$B$2:$CH$509,ROW(K121),)+HLOOKUP(K$2,DIST!$C$1:$CI$508,ROW('NAV plus Dist'!K121)+1,FALSE)</f>
        <v>0</v>
      </c>
      <c r="L122" s="144">
        <f>HLOOKUP(L$2,NAV!$B$2:$CH$509,ROW(L121),)+HLOOKUP(L$2,DIST!$C$1:$CI$508,ROW('NAV plus Dist'!L121)+1,FALSE)</f>
        <v>0</v>
      </c>
      <c r="M122" s="144">
        <f>HLOOKUP(M$2,NAV!$B$2:$CH$509,ROW(M121),)+HLOOKUP(M$2,DIST!$C$1:$CI$508,ROW('NAV plus Dist'!M121)+1,FALSE)</f>
        <v>0</v>
      </c>
      <c r="N122" s="144">
        <f>HLOOKUP(N$2,NAV!$B$2:$CH$509,ROW(N121),)+HLOOKUP(N$2,DIST!$C$1:$CI$508,ROW('NAV plus Dist'!N121)+1,FALSE)</f>
        <v>0</v>
      </c>
      <c r="O122" s="144">
        <f>HLOOKUP(O$2,NAV!$B$2:$CH$509,ROW(O121),)+HLOOKUP(O$2,DIST!$C$1:$CI$508,ROW('NAV plus Dist'!O121)+1,FALSE)</f>
        <v>3.8780999999999999</v>
      </c>
      <c r="P122" s="144">
        <f>HLOOKUP(P$2,NAV!$B$2:$CH$509,ROW(P121),)+HLOOKUP(P$2,DIST!$C$1:$CI$508,ROW('NAV plus Dist'!P121)+1,FALSE)</f>
        <v>4.2296000000000005</v>
      </c>
      <c r="Q122" s="144">
        <f>HLOOKUP(Q$2,NAV!$B$2:$CH$509,ROW(Q121),)+HLOOKUP(Q$2,DIST!$C$1:$CI$508,ROW('NAV plus Dist'!Q121)+1,FALSE)</f>
        <v>13.6233</v>
      </c>
      <c r="R122" s="144">
        <f>HLOOKUP(R$2,NAV!$B$2:$CH$509,ROW(R121),)+HLOOKUP(R$2,DIST!$C$1:$CI$508,ROW('NAV plus Dist'!R121)+1,FALSE)</f>
        <v>13.6233</v>
      </c>
      <c r="S122" s="144">
        <f>HLOOKUP(S$2,NAV!$B$2:$CH$509,ROW(S121),)+HLOOKUP(S$2,DIST!$C$1:$CI$508,ROW('NAV plus Dist'!S121)+1,FALSE)</f>
        <v>12.548</v>
      </c>
      <c r="T122" s="144">
        <f>HLOOKUP(T$2,NAV!$B$2:$CH$509,ROW(T121),)+HLOOKUP(T$2,DIST!$C$1:$CI$508,ROW('NAV plus Dist'!T121)+1,FALSE)</f>
        <v>14.396700000000001</v>
      </c>
      <c r="U122" s="144">
        <f>HLOOKUP(U$2,NAV!$B$2:$CH$509,ROW(U121),)+HLOOKUP(U$2,DIST!$C$1:$CI$508,ROW('NAV plus Dist'!U121)+1,FALSE)</f>
        <v>14.1288</v>
      </c>
      <c r="V122" s="144">
        <f>HLOOKUP(V$2,NAV!$B$2:$CH$509,ROW(V121),)+HLOOKUP(V$2,DIST!$C$1:$CI$508,ROW('NAV plus Dist'!V121)+1,FALSE)</f>
        <v>13.0037</v>
      </c>
      <c r="W122" s="144">
        <f>HLOOKUP(W$2,NAV!$B$2:$CH$509,ROW(W121),)+HLOOKUP(W$2,DIST!$C$1:$CI$508,ROW('NAV plus Dist'!W121)+1,FALSE)</f>
        <v>13.0037</v>
      </c>
      <c r="X122" s="144">
        <f>HLOOKUP(X$2,NAV!$B$2:$CH$509,ROW(X121),)+HLOOKUP(X$2,DIST!$C$1:$CI$508,ROW('NAV plus Dist'!X121)+1,FALSE)</f>
        <v>12.8658</v>
      </c>
      <c r="Y122" s="144">
        <f>HLOOKUP(Y$2,NAV!$B$2:$CH$509,ROW(Y121),)+HLOOKUP(Y$2,DIST!$C$1:$CI$508,ROW('NAV plus Dist'!Y121)+1,FALSE)</f>
        <v>14.273</v>
      </c>
      <c r="Z122" s="144">
        <f>HLOOKUP(Z$2,NAV!$B$2:$CH$509,ROW(Z121),)+HLOOKUP(Z$2,DIST!$C$1:$CI$508,ROW('NAV plus Dist'!Z121)+1,FALSE)</f>
        <v>13.863900000000001</v>
      </c>
      <c r="AA122" s="144">
        <f>HLOOKUP(AA$2,NAV!$B$2:$CH$509,ROW(AA121),)+HLOOKUP(AA$2,DIST!$C$1:$CI$508,ROW('NAV plus Dist'!AA121)+1,FALSE)</f>
        <v>9.27</v>
      </c>
      <c r="AB122" s="144">
        <f>HLOOKUP(AB$2,NAV!$B$2:$CH$509,ROW(AB121),)+HLOOKUP(AB$2,DIST!$C$1:$CI$508,ROW('NAV plus Dist'!AB121)+1,FALSE)</f>
        <v>0</v>
      </c>
      <c r="AC122" s="144">
        <f>HLOOKUP(AC$2,NAV!$B$2:$CH$509,ROW(AC121),)+HLOOKUP(AC$2,DIST!$C$1:$CI$508,ROW('NAV plus Dist'!AC121)+1,FALSE)</f>
        <v>9.7006999999999994</v>
      </c>
      <c r="AD122" s="144">
        <f>HLOOKUP(AD$2,NAV!$B$2:$CH$509,ROW(AD121),)+HLOOKUP(AD$2,DIST!$C$1:$CI$508,ROW('NAV plus Dist'!AD121)+1,FALSE)</f>
        <v>26.100899999999999</v>
      </c>
      <c r="AE122" s="144">
        <f>HLOOKUP(AE$2,NAV!$B$2:$CH$509,ROW(AE121),)+HLOOKUP(AE$2,DIST!$C$1:$CI$508,ROW('NAV plus Dist'!AE121)+1,FALSE)</f>
        <v>10.2715</v>
      </c>
      <c r="AF122" s="144">
        <f>HLOOKUP(AF$2,NAV!$B$2:$CH$509,ROW(AF121),)+HLOOKUP(AF$2,DIST!$C$1:$CI$508,ROW('NAV plus Dist'!AF121)+1,FALSE)</f>
        <v>7.4901</v>
      </c>
      <c r="AG122" s="144">
        <f>HLOOKUP(AG$2,NAV!$B$2:$CH$509,ROW(AG121),)+HLOOKUP(AG$2,DIST!$C$1:$CI$508,ROW('NAV plus Dist'!AG121)+1,FALSE)</f>
        <v>0</v>
      </c>
      <c r="AH122" s="144">
        <f>HLOOKUP(AH$2,NAV!$B$2:$CH$509,ROW(AH121),)+HLOOKUP(AH$2,DIST!$C$1:$CI$508,ROW('NAV plus Dist'!AH121)+1,FALSE)</f>
        <v>7.5625</v>
      </c>
      <c r="AI122" s="144">
        <f>HLOOKUP(AI$2,NAV!$B$2:$CH$509,ROW(AI121),)+HLOOKUP(AI$2,DIST!$C$1:$CI$508,ROW('NAV plus Dist'!AI121)+1,FALSE)</f>
        <v>6.17</v>
      </c>
      <c r="AJ122" s="144">
        <f>HLOOKUP(AJ$2,NAV!$B$2:$CH$509,ROW(AJ121),)+HLOOKUP(AJ$2,DIST!$C$1:$CI$508,ROW('NAV plus Dist'!AJ121)+1,FALSE)</f>
        <v>21.455299999999998</v>
      </c>
      <c r="AK122" s="144">
        <f>HLOOKUP(AK$2,NAV!$B$2:$CH$509,ROW(AK121),)+HLOOKUP(AK$2,DIST!$C$1:$CI$508,ROW('NAV plus Dist'!AK121)+1,FALSE)</f>
        <v>15.0182</v>
      </c>
      <c r="AL122" s="144">
        <f>HLOOKUP(AL$2,NAV!$B$2:$CH$509,ROW(AL121),)+HLOOKUP(AL$2,DIST!$C$1:$CI$508,ROW('NAV plus Dist'!AL121)+1,FALSE)</f>
        <v>15.0656</v>
      </c>
      <c r="AM122" s="144">
        <f>HLOOKUP(AM$2,NAV!$B$2:$CH$509,ROW(AM121),)+HLOOKUP(AM$2,DIST!$C$1:$CI$508,ROW('NAV plus Dist'!AM121)+1,FALSE)</f>
        <v>0</v>
      </c>
      <c r="AN122" s="144">
        <f>HLOOKUP(AN$2,NAV!$B$2:$CH$509,ROW(AN121),)+HLOOKUP(AN$2,DIST!$C$1:$CI$508,ROW('NAV plus Dist'!AN121)+1,FALSE)</f>
        <v>0</v>
      </c>
      <c r="AO122" s="144">
        <f>HLOOKUP(AO$2,NAV!$B$2:$CH$509,ROW(AO121),)+HLOOKUP(AO$2,DIST!$C$1:$CI$508,ROW('NAV plus Dist'!AO121)+1,FALSE)</f>
        <v>0</v>
      </c>
      <c r="AP122" s="144">
        <f>HLOOKUP(AP$2,NAV!$B$2:$CH$509,ROW(AP121),)+HLOOKUP(AP$2,DIST!$C$1:$CI$508,ROW('NAV plus Dist'!AP121)+1,FALSE)</f>
        <v>0</v>
      </c>
      <c r="AQ122" s="144">
        <f>HLOOKUP(AQ$2,NAV!$B$2:$CH$509,ROW(AQ121),)+HLOOKUP(AQ$2,DIST!$C$1:$CI$508,ROW('NAV plus Dist'!AQ121)+1,FALSE)</f>
        <v>0</v>
      </c>
      <c r="AR122" s="144">
        <f>HLOOKUP(AR$2,NAV!$B$2:$CH$509,ROW(AR121),)+HLOOKUP(AR$2,DIST!$C$1:$CI$508,ROW('NAV plus Dist'!AR121)+1,FALSE)</f>
        <v>0</v>
      </c>
      <c r="AS122" s="144">
        <f>HLOOKUP(AS$2,NAV!$B$2:$CH$509,ROW(AS121),)+HLOOKUP(AS$2,DIST!$C$1:$CI$508,ROW('NAV plus Dist'!AS121)+1,FALSE)</f>
        <v>0</v>
      </c>
      <c r="AT122" s="144">
        <f>HLOOKUP(AT$2,NAV!$B$2:$CH$509,ROW(AT121),)+HLOOKUP(AT$2,DIST!$C$1:$CI$508,ROW('NAV plus Dist'!AT121)+1,FALSE)</f>
        <v>22.916500000000003</v>
      </c>
      <c r="AU122" s="144">
        <f>HLOOKUP(AU$2,NAV!$B$2:$CH$509,ROW(AU121),)+HLOOKUP(AU$2,DIST!$C$1:$CI$508,ROW('NAV plus Dist'!AU121)+1,FALSE)</f>
        <v>10</v>
      </c>
      <c r="AV122" s="144">
        <f>HLOOKUP(AV$2,NAV!$B$2:$CH$509,ROW(AV121),)+HLOOKUP(AV$2,DIST!$C$1:$CI$508,ROW('NAV plus Dist'!AV121)+1,FALSE)</f>
        <v>12.916499999999999</v>
      </c>
      <c r="AW122" s="144">
        <f>HLOOKUP(AW$2,NAV!$B$2:$CH$509,ROW(AW121),)+HLOOKUP(AW$2,DIST!$C$1:$CI$508,ROW('NAV plus Dist'!AW121)+1,FALSE)</f>
        <v>0</v>
      </c>
      <c r="AX122" s="144">
        <f>HLOOKUP(AX$2,NAV!$B$2:$CH$509,ROW(AX121),)+HLOOKUP(AX$2,DIST!$C$1:$CI$508,ROW('NAV plus Dist'!AX121)+1,FALSE)</f>
        <v>0</v>
      </c>
      <c r="AY122" s="144">
        <f>HLOOKUP(AY$2,NAV!$B$2:$CH$509,ROW(AY121),)+HLOOKUP(AY$2,DIST!$C$1:$CI$508,ROW('NAV plus Dist'!AY121)+1,FALSE)</f>
        <v>0</v>
      </c>
      <c r="AZ122" s="144">
        <f>HLOOKUP(AZ$2,NAV!$B$2:$CH$509,ROW(AZ121),)+HLOOKUP(AZ$2,DIST!$C$1:$CI$508,ROW('NAV plus Dist'!AZ121)+1,FALSE)</f>
        <v>0</v>
      </c>
      <c r="BA122" s="144">
        <f>HLOOKUP(BA$2,NAV!$B$2:$CH$509,ROW(BA121),)+HLOOKUP(BA$2,DIST!$C$1:$CI$508,ROW('NAV plus Dist'!BA121)+1,FALSE)</f>
        <v>0</v>
      </c>
      <c r="BB122" s="144">
        <f>HLOOKUP(BB$2,NAV!$B$2:$CH$509,ROW(BB121),)+HLOOKUP(BB$2,DIST!$C$1:$CI$508,ROW('NAV plus Dist'!BB121)+1,FALSE)</f>
        <v>0</v>
      </c>
      <c r="BC122" s="144">
        <f>HLOOKUP(BC$2,NAV!$B$2:$CH$509,ROW(BC121),)+HLOOKUP(BC$2,DIST!$C$1:$CI$508,ROW('NAV plus Dist'!BC121)+1,FALSE)</f>
        <v>0</v>
      </c>
      <c r="BD122" s="144">
        <f>HLOOKUP(BD$2,NAV!$B$2:$CH$509,ROW(BD121),)+HLOOKUP(BD$2,DIST!$C$1:$CI$508,ROW('NAV plus Dist'!BD121)+1,FALSE)</f>
        <v>0</v>
      </c>
      <c r="BE122" s="144">
        <f>HLOOKUP(BE$2,NAV!$B$2:$CH$509,ROW(BE121),)+HLOOKUP(BE$2,DIST!$C$1:$CI$508,ROW('NAV plus Dist'!BE121)+1,FALSE)</f>
        <v>0</v>
      </c>
      <c r="BF122" s="144">
        <f>HLOOKUP(BF$2,NAV!$B$2:$CH$509,ROW(BF121),)+HLOOKUP(BF$2,DIST!$C$1:$CI$508,ROW('NAV plus Dist'!BF121)+1,FALSE)</f>
        <v>0</v>
      </c>
      <c r="BG122" s="144">
        <f>HLOOKUP(BG$2,NAV!$B$2:$CH$509,ROW(BG121),)+HLOOKUP(BG$2,DIST!$C$1:$CI$508,ROW('NAV plus Dist'!BG121)+1,FALSE)</f>
        <v>0</v>
      </c>
      <c r="BH122" s="144">
        <f>HLOOKUP(BH$2,NAV!$B$2:$CH$509,ROW(BH121),)+HLOOKUP(BH$2,DIST!$C$1:$CI$508,ROW('NAV plus Dist'!BH121)+1,FALSE)</f>
        <v>0</v>
      </c>
      <c r="BI122" s="144">
        <f>HLOOKUP(BI$2,NAV!$B$2:$CH$509,ROW(BI121),)+HLOOKUP(BI$2,DIST!$C$1:$CI$508,ROW('NAV plus Dist'!BI121)+1,FALSE)</f>
        <v>0</v>
      </c>
      <c r="BJ122" s="144">
        <f>HLOOKUP(BJ$2,NAV!$B$2:$CH$509,ROW(BJ121),)+HLOOKUP(BJ$2,DIST!$C$1:$CI$508,ROW('NAV plus Dist'!BJ121)+1,FALSE)</f>
        <v>0</v>
      </c>
      <c r="BK122" s="144">
        <f>HLOOKUP(BK$2,NAV!$B$2:$CH$509,ROW(BK121),)+HLOOKUP(BK$2,DIST!$C$1:$CI$508,ROW('NAV plus Dist'!BK121)+1,FALSE)</f>
        <v>0</v>
      </c>
      <c r="BL122" s="144">
        <f>HLOOKUP(BL$2,NAV!$B$2:$CH$509,ROW(BL121),)+HLOOKUP(BL$2,DIST!$C$1:$CI$508,ROW('NAV plus Dist'!BL121)+1,FALSE)</f>
        <v>0</v>
      </c>
      <c r="BM122" s="144">
        <f>HLOOKUP(BM$2,NAV!$B$2:$CH$509,ROW(BM121),)+HLOOKUP(BM$2,DIST!$C$1:$CI$508,ROW('NAV plus Dist'!BM121)+1,FALSE)</f>
        <v>0</v>
      </c>
      <c r="BN122" s="144">
        <f>HLOOKUP(BN$2,NAV!$B$2:$CH$509,ROW(BN121),)+HLOOKUP(BN$2,DIST!$C$1:$CI$508,ROW('NAV plus Dist'!BN121)+1,FALSE)</f>
        <v>0</v>
      </c>
      <c r="BO122" s="144">
        <f>HLOOKUP(BO$2,NAV!$B$2:$CH$509,ROW(BO121),)+HLOOKUP(BO$2,DIST!$C$1:$CI$508,ROW('NAV plus Dist'!BO121)+1,FALSE)</f>
        <v>0</v>
      </c>
      <c r="BP122" s="144">
        <f>HLOOKUP(BP$2,NAV!$B$2:$CH$509,ROW(BP121),)+HLOOKUP(BP$2,DIST!$C$1:$CI$508,ROW('NAV plus Dist'!BP121)+1,FALSE)</f>
        <v>0</v>
      </c>
      <c r="BQ122" s="144">
        <f>HLOOKUP(BQ$2,NAV!$B$2:$CH$509,ROW(BQ121),)+HLOOKUP(BQ$2,DIST!$C$1:$CI$508,ROW('NAV plus Dist'!BQ121)+1,FALSE)</f>
        <v>0</v>
      </c>
      <c r="BR122" s="144">
        <f>HLOOKUP(BR$2,NAV!$B$2:$CH$509,ROW(BR121),)+HLOOKUP(BR$2,DIST!$C$1:$CI$508,ROW('NAV plus Dist'!BR121)+1,FALSE)</f>
        <v>0</v>
      </c>
      <c r="BS122" s="144">
        <f>HLOOKUP(BS$2,NAV!$B$2:$CH$509,ROW(BS121),)+HLOOKUP(BS$2,DIST!$C$1:$CI$508,ROW('NAV plus Dist'!BS121)+1,FALSE)</f>
        <v>0</v>
      </c>
      <c r="BT122" s="144">
        <f>HLOOKUP(BT$2,NAV!$B$2:$CH$509,ROW(BT121),)+HLOOKUP(BT$2,DIST!$C$1:$CI$508,ROW('NAV plus Dist'!BT121)+1,FALSE)</f>
        <v>0</v>
      </c>
      <c r="BU122" s="144">
        <f>HLOOKUP(BU$2,NAV!$B$2:$CH$509,ROW(BU121),)+HLOOKUP(BU$2,DIST!$C$1:$CI$508,ROW('NAV plus Dist'!BU121)+1,FALSE)</f>
        <v>0</v>
      </c>
      <c r="BV122" s="144">
        <f>HLOOKUP(BV$2,NAV!$B$2:$CH$509,ROW(BV121),)+HLOOKUP(BV$2,DIST!$C$1:$CI$508,ROW('NAV plus Dist'!BV121)+1,FALSE)</f>
        <v>0</v>
      </c>
      <c r="BW122" s="144">
        <f>HLOOKUP(BW$2,NAV!$B$2:$CH$509,ROW(BW121),)+HLOOKUP(BW$2,DIST!$C$1:$CI$508,ROW('NAV plus Dist'!BW121)+1,FALSE)</f>
        <v>0</v>
      </c>
      <c r="BX122" s="144">
        <f>HLOOKUP(BX$2,NAV!$B$2:$CH$509,ROW(BX121),)+HLOOKUP(BX$2,DIST!$C$1:$CI$508,ROW('NAV plus Dist'!BX121)+1,FALSE)</f>
        <v>0</v>
      </c>
      <c r="BY122" s="144">
        <f>HLOOKUP(BY$2,NAV!$B$2:$CH$509,ROW(BY121),)+HLOOKUP(BY$2,DIST!$C$1:$CI$508,ROW('NAV plus Dist'!BY121)+1,FALSE)</f>
        <v>0</v>
      </c>
      <c r="BZ122" s="144">
        <f>HLOOKUP(BZ$2,NAV!$B$2:$CH$509,ROW(BZ121),)+HLOOKUP(BZ$2,DIST!$C$1:$CI$508,ROW('NAV plus Dist'!BZ121)+1,FALSE)</f>
        <v>0</v>
      </c>
      <c r="CA122" s="144">
        <f>HLOOKUP(CA$2,NAV!$B$2:$CH$509,ROW(CA121),)+HLOOKUP(CA$2,DIST!$C$1:$CI$508,ROW('NAV plus Dist'!CA121)+1,FALSE)</f>
        <v>0</v>
      </c>
      <c r="CB122" s="144">
        <f>HLOOKUP(CB$2,NAV!$B$2:$CH$509,ROW(CB121),)+HLOOKUP(CB$2,DIST!$C$1:$CI$508,ROW('NAV plus Dist'!CB121)+1,FALSE)</f>
        <v>0</v>
      </c>
      <c r="CC122" s="144">
        <f>HLOOKUP(CC$2,NAV!$B$2:$CH$509,ROW(CC121),)+HLOOKUP(CC$2,DIST!$C$1:$CI$508,ROW('NAV plus Dist'!CC121)+1,FALSE)</f>
        <v>0</v>
      </c>
      <c r="CD122" s="144">
        <f>HLOOKUP(CD$2,NAV!$B$2:$CH$509,ROW(CD121),)+HLOOKUP(CD$2,DIST!$C$1:$CI$508,ROW('NAV plus Dist'!CD121)+1,FALSE)</f>
        <v>0</v>
      </c>
      <c r="CE122" s="144">
        <f>HLOOKUP(CE$2,NAV!$B$2:$CH$509,ROW(CE121),)+HLOOKUP(CE$2,DIST!$C$1:$CI$508,ROW('NAV plus Dist'!CE121)+1,FALSE)</f>
        <v>0</v>
      </c>
      <c r="CF122" s="144">
        <f>HLOOKUP(CF$2,NAV!$B$2:$CH$509,ROW(CF121),)+HLOOKUP(CF$2,DIST!$C$1:$CI$508,ROW('NAV plus Dist'!CF121)+1,FALSE)</f>
        <v>0</v>
      </c>
      <c r="CG122" s="144">
        <f>HLOOKUP(CG$2,NAV!$B$2:$CH$509,ROW(CG121),)+HLOOKUP(CG$2,DIST!$C$1:$CI$508,ROW('NAV plus Dist'!CG121)+1,FALSE)</f>
        <v>0</v>
      </c>
      <c r="CH122" s="144">
        <f>HLOOKUP(CH$2,NAV!$B$2:$CH$509,ROW(CH121),)+HLOOKUP(CH$2,DIST!$C$1:$CI$508,ROW('NAV plus Dist'!CH121)+1,FALSE)</f>
        <v>0</v>
      </c>
      <c r="CI122" s="144">
        <f>HLOOKUP(CI$2,NAV!$B$2:$CH$509,ROW(CI121),)+HLOOKUP(CI$2,DIST!$C$1:$CI$508,ROW('NAV plus Dist'!CI121)+1,FALSE)</f>
        <v>0</v>
      </c>
      <c r="CJ122" s="144">
        <f>HLOOKUP(CJ$2,NAV!$B$2:$AAA$509,ROW(CJ121),)+HLOOKUP(CJ$2,DIST!$C$1:$AAJ$508,ROW('NAV plus Dist'!CJ121)+1,FALSE)</f>
        <v>0</v>
      </c>
      <c r="CK122" s="144">
        <f>HLOOKUP(CK$2,NAV!$B$2:$AAA$509,ROW(CK121),)+HLOOKUP(CK$2,DIST!$C$1:$AAJ$508,ROW('NAV plus Dist'!CK121)+1,FALSE)</f>
        <v>0</v>
      </c>
      <c r="CL122" s="144">
        <f>HLOOKUP(CL$2,NAV!$B$2:$AAA$509,ROW(CL121),)+HLOOKUP(CL$2,DIST!$C$1:$AAJ$508,ROW('NAV plus Dist'!CL121)+1,FALSE)</f>
        <v>0</v>
      </c>
      <c r="CM122" s="144">
        <f>HLOOKUP(CM$2,NAV!$B$2:$AAA$509,ROW(CM121),)+HLOOKUP(CM$2,DIST!$C$1:$AAJ$508,ROW('NAV plus Dist'!CM121)+1,FALSE)</f>
        <v>0</v>
      </c>
      <c r="CN122" s="144">
        <f>HLOOKUP(CN$2,NAV!$B$2:$AAA$509,ROW(CN121),)+HLOOKUP(CN$2,DIST!$C$1:$AAJ$508,ROW('NAV plus Dist'!CN121)+1,FALSE)</f>
        <v>0</v>
      </c>
      <c r="CO122" s="144">
        <f>HLOOKUP(CO$2,NAV!$B$2:$AAA$509,ROW(CO121),)+HLOOKUP(CO$2,DIST!$C$1:$AAJ$508,ROW('NAV plus Dist'!CO121)+1,FALSE)</f>
        <v>0</v>
      </c>
      <c r="CP122" s="144">
        <f>HLOOKUP(CP$2,NAV!$B$2:$AAA$509,ROW(CP121),)+HLOOKUP(CP$2,DIST!$C$1:$AAJ$508,ROW('NAV plus Dist'!CP121)+1,FALSE)</f>
        <v>0</v>
      </c>
      <c r="CQ122" s="144">
        <f>HLOOKUP(CQ$2,NAV!$B$2:$AAA$509,ROW(CQ121),)+HLOOKUP(CQ$2,DIST!$C$1:$AAJ$508,ROW('NAV plus Dist'!CQ121)+1,FALSE)</f>
        <v>0</v>
      </c>
      <c r="CR122" s="144">
        <f>HLOOKUP(CR$2,NAV!$B$2:$AAA$509,ROW(CR121),)+HLOOKUP(CR$2,DIST!$C$1:$AAJ$508,ROW('NAV plus Dist'!CR121)+1,FALSE)</f>
        <v>0</v>
      </c>
      <c r="CS122" s="144">
        <f>HLOOKUP(CS$2,NAV!$B$2:$AAA$509,ROW(CS121),)+HLOOKUP(CS$2,DIST!$C$1:$AAJ$508,ROW('NAV plus Dist'!CS121)+1,FALSE)</f>
        <v>0</v>
      </c>
      <c r="CT122" s="144">
        <f>HLOOKUP(CT$2,NAV!$B$2:$AAA$509,ROW(CT121),)+HLOOKUP(CT$2,DIST!$C$1:$AAJ$508,ROW('NAV plus Dist'!CT121)+1,FALSE)</f>
        <v>0</v>
      </c>
      <c r="CU122" s="144">
        <f>HLOOKUP(CU$2,NAV!$B$2:$AAA$509,ROW(CU121),)+HLOOKUP(CU$2,DIST!$C$1:$AAJ$508,ROW('NAV plus Dist'!CU121)+1,FALSE)</f>
        <v>0</v>
      </c>
      <c r="CV122" s="144">
        <f>HLOOKUP(CV$2,NAV!$B$2:$AAA$509,ROW(CV121),)+HLOOKUP(CV$2,DIST!$C$1:$AAJ$508,ROW('NAV plus Dist'!CV121)+1,FALSE)</f>
        <v>0</v>
      </c>
      <c r="CW122" s="144">
        <f>HLOOKUP(CW$2,NAV!$B$2:$AAA$509,ROW(CW121),)+HLOOKUP(CW$2,DIST!$C$1:$AAJ$508,ROW('NAV plus Dist'!CW121)+1,FALSE)</f>
        <v>0</v>
      </c>
      <c r="CX122" s="144">
        <f>HLOOKUP(CX$2,NAV!$B$2:$AAA$509,ROW(CX121),)+HLOOKUP(CX$2,DIST!$C$1:$AAJ$508,ROW('NAV plus Dist'!CX121)+1,FALSE)</f>
        <v>0</v>
      </c>
      <c r="CY122" s="144">
        <f>HLOOKUP(CY$2,NAV!$B$2:$AAA$509,ROW(CY121),)+HLOOKUP(CY$2,DIST!$C$1:$AAJ$508,ROW('NAV plus Dist'!CY121)+1,FALSE)</f>
        <v>0</v>
      </c>
      <c r="CZ122" s="144">
        <f>HLOOKUP(CZ$2,NAV!$B$2:$AAA$509,ROW(CZ121),)+HLOOKUP(CZ$2,DIST!$C$1:$AAJ$508,ROW('NAV plus Dist'!CZ121)+1,FALSE)</f>
        <v>0</v>
      </c>
      <c r="DA122" s="144">
        <f>HLOOKUP(DA$2,NAV!$B$2:$AAA$509,ROW(DA121),)+HLOOKUP(DA$2,DIST!$C$1:$AAJ$508,ROW('NAV plus Dist'!DA121)+1,FALSE)</f>
        <v>0</v>
      </c>
      <c r="DB122" s="144">
        <f>HLOOKUP(DB$2,NAV!$B$2:$AAA$509,ROW(DB121),)+HLOOKUP(DB$2,DIST!$C$1:$AAJ$508,ROW('NAV plus Dist'!DB121)+1,FALSE)</f>
        <v>0</v>
      </c>
      <c r="DC122" s="144">
        <f>HLOOKUP(DC$2,NAV!$B$2:$AAA$509,ROW(DC121),)+HLOOKUP(DC$2,DIST!$C$1:$AAJ$508,ROW('NAV plus Dist'!DC121)+1,FALSE)</f>
        <v>0</v>
      </c>
      <c r="DD122" s="144">
        <f>HLOOKUP(DD$2,NAV!$B$2:$AAA$509,ROW(DD121),)+HLOOKUP(DD$2,DIST!$C$1:$AAJ$508,ROW('NAV plus Dist'!DD121)+1,FALSE)</f>
        <v>0</v>
      </c>
      <c r="DE122" s="144">
        <f>HLOOKUP(DE$2,NAV!$B$2:$AAA$509,ROW(DE121),)+HLOOKUP(DE$2,DIST!$C$1:$AAJ$508,ROW('NAV plus Dist'!DE121)+1,FALSE)</f>
        <v>0</v>
      </c>
      <c r="DF122" s="144">
        <f>HLOOKUP(DF$2,NAV!$B$2:$AAA$509,ROW(DF121),)+HLOOKUP(DF$2,DIST!$C$1:$AAJ$508,ROW('NAV plus Dist'!DF121)+1,FALSE)</f>
        <v>0</v>
      </c>
      <c r="DG122" s="144">
        <f>HLOOKUP(DG$2,NAV!$B$2:$AAA$509,ROW(DG121),)+HLOOKUP(DG$2,DIST!$C$1:$AAJ$508,ROW('NAV plus Dist'!DG121)+1,FALSE)</f>
        <v>0</v>
      </c>
      <c r="DH122" s="144">
        <f>HLOOKUP(DH$2,NAV!$B$2:$AAA$509,ROW(DH121),)+HLOOKUP(DH$2,DIST!$C$1:$AAJ$508,ROW('NAV plus Dist'!DH121)+1,FALSE)</f>
        <v>0</v>
      </c>
    </row>
    <row r="123" spans="1:112">
      <c r="A123" s="94">
        <f t="shared" si="78"/>
        <v>76</v>
      </c>
      <c r="B123" s="148">
        <f t="shared" si="77"/>
        <v>43738</v>
      </c>
      <c r="C123" s="144">
        <f>HLOOKUP(C$2,NAV!$B$2:$CH$509,ROW(C122),)+HLOOKUP(C$2,DIST!$C$1:$CI$508,ROW('NAV plus Dist'!C122)+1,FALSE)</f>
        <v>10.388299999999999</v>
      </c>
      <c r="D123" s="144">
        <f>HLOOKUP(D$2,NAV!$B$2:$CH$509,ROW(D122),)+HLOOKUP(D$2,DIST!$C$1:$CI$508,ROW('NAV plus Dist'!D122)+1,FALSE)</f>
        <v>0</v>
      </c>
      <c r="E123" s="144">
        <f>HLOOKUP(E$2,NAV!$B$2:$CH$509,ROW(E122),)+HLOOKUP(E$2,DIST!$C$1:$CI$508,ROW('NAV plus Dist'!E122)+1,FALSE)</f>
        <v>10.393999999999998</v>
      </c>
      <c r="F123" s="144">
        <f>HLOOKUP(F$2,NAV!$B$2:$CH$509,ROW(F122),)+HLOOKUP(F$2,DIST!$C$1:$CI$508,ROW('NAV plus Dist'!F122)+1,FALSE)</f>
        <v>0</v>
      </c>
      <c r="G123" s="144">
        <f>HLOOKUP(G$2,NAV!$B$2:$CH$509,ROW(G122),)+HLOOKUP(G$2,DIST!$C$1:$CI$508,ROW('NAV plus Dist'!G122)+1,FALSE)</f>
        <v>0</v>
      </c>
      <c r="H123" s="144">
        <f>HLOOKUP(H$2,NAV!$B$2:$CH$509,ROW(H122),)+HLOOKUP(H$2,DIST!$C$1:$CI$508,ROW('NAV plus Dist'!H122)+1,FALSE)</f>
        <v>0</v>
      </c>
      <c r="I123" s="144">
        <f>HLOOKUP(I$2,NAV!$B$2:$CH$509,ROW(I122),)+HLOOKUP(I$2,DIST!$C$1:$CI$508,ROW('NAV plus Dist'!I122)+1,FALSE)</f>
        <v>0</v>
      </c>
      <c r="J123" s="144">
        <f>HLOOKUP(J$2,NAV!$B$2:$CH$509,ROW(J122),)+HLOOKUP(J$2,DIST!$C$1:$CI$508,ROW('NAV plus Dist'!J122)+1,FALSE)</f>
        <v>0</v>
      </c>
      <c r="K123" s="144">
        <f>HLOOKUP(K$2,NAV!$B$2:$CH$509,ROW(K122),)+HLOOKUP(K$2,DIST!$C$1:$CI$508,ROW('NAV plus Dist'!K122)+1,FALSE)</f>
        <v>0</v>
      </c>
      <c r="L123" s="144">
        <f>HLOOKUP(L$2,NAV!$B$2:$CH$509,ROW(L122),)+HLOOKUP(L$2,DIST!$C$1:$CI$508,ROW('NAV plus Dist'!L122)+1,FALSE)</f>
        <v>0</v>
      </c>
      <c r="M123" s="144">
        <f>HLOOKUP(M$2,NAV!$B$2:$CH$509,ROW(M122),)+HLOOKUP(M$2,DIST!$C$1:$CI$508,ROW('NAV plus Dist'!M122)+1,FALSE)</f>
        <v>0</v>
      </c>
      <c r="N123" s="144">
        <f>HLOOKUP(N$2,NAV!$B$2:$CH$509,ROW(N122),)+HLOOKUP(N$2,DIST!$C$1:$CI$508,ROW('NAV plus Dist'!N122)+1,FALSE)</f>
        <v>0</v>
      </c>
      <c r="O123" s="144">
        <f>HLOOKUP(O$2,NAV!$B$2:$CH$509,ROW(O122),)+HLOOKUP(O$2,DIST!$C$1:$CI$508,ROW('NAV plus Dist'!O122)+1,FALSE)</f>
        <v>4.0322000000000005</v>
      </c>
      <c r="P123" s="144">
        <f>HLOOKUP(P$2,NAV!$B$2:$CH$509,ROW(P122),)+HLOOKUP(P$2,DIST!$C$1:$CI$508,ROW('NAV plus Dist'!P122)+1,FALSE)</f>
        <v>4.4055</v>
      </c>
      <c r="Q123" s="144">
        <f>HLOOKUP(Q$2,NAV!$B$2:$CH$509,ROW(Q122),)+HLOOKUP(Q$2,DIST!$C$1:$CI$508,ROW('NAV plus Dist'!Q122)+1,FALSE)</f>
        <v>14.1097</v>
      </c>
      <c r="R123" s="144">
        <f>HLOOKUP(R$2,NAV!$B$2:$CH$509,ROW(R122),)+HLOOKUP(R$2,DIST!$C$1:$CI$508,ROW('NAV plus Dist'!R122)+1,FALSE)</f>
        <v>14.1097</v>
      </c>
      <c r="S123" s="144">
        <f>HLOOKUP(S$2,NAV!$B$2:$CH$509,ROW(S122),)+HLOOKUP(S$2,DIST!$C$1:$CI$508,ROW('NAV plus Dist'!S122)+1,FALSE)</f>
        <v>12.9794</v>
      </c>
      <c r="T123" s="144">
        <f>HLOOKUP(T$2,NAV!$B$2:$CH$509,ROW(T122),)+HLOOKUP(T$2,DIST!$C$1:$CI$508,ROW('NAV plus Dist'!T122)+1,FALSE)</f>
        <v>14.920400000000001</v>
      </c>
      <c r="U123" s="144">
        <f>HLOOKUP(U$2,NAV!$B$2:$CH$509,ROW(U122),)+HLOOKUP(U$2,DIST!$C$1:$CI$508,ROW('NAV plus Dist'!U122)+1,FALSE)</f>
        <v>14.638</v>
      </c>
      <c r="V123" s="144">
        <f>HLOOKUP(V$2,NAV!$B$2:$CH$509,ROW(V122),)+HLOOKUP(V$2,DIST!$C$1:$CI$508,ROW('NAV plus Dist'!V122)+1,FALSE)</f>
        <v>12.961400000000001</v>
      </c>
      <c r="W123" s="144">
        <f>HLOOKUP(W$2,NAV!$B$2:$CH$509,ROW(W122),)+HLOOKUP(W$2,DIST!$C$1:$CI$508,ROW('NAV plus Dist'!W122)+1,FALSE)</f>
        <v>12.961400000000001</v>
      </c>
      <c r="X123" s="144">
        <f>HLOOKUP(X$2,NAV!$B$2:$CH$509,ROW(X122),)+HLOOKUP(X$2,DIST!$C$1:$CI$508,ROW('NAV plus Dist'!X122)+1,FALSE)</f>
        <v>12.8202</v>
      </c>
      <c r="Y123" s="144">
        <f>HLOOKUP(Y$2,NAV!$B$2:$CH$509,ROW(Y122),)+HLOOKUP(Y$2,DIST!$C$1:$CI$508,ROW('NAV plus Dist'!Y122)+1,FALSE)</f>
        <v>14.245000000000001</v>
      </c>
      <c r="Z123" s="144">
        <f>HLOOKUP(Z$2,NAV!$B$2:$CH$509,ROW(Z122),)+HLOOKUP(Z$2,DIST!$C$1:$CI$508,ROW('NAV plus Dist'!Z122)+1,FALSE)</f>
        <v>13.8331</v>
      </c>
      <c r="AA123" s="144">
        <f>HLOOKUP(AA$2,NAV!$B$2:$CH$509,ROW(AA122),)+HLOOKUP(AA$2,DIST!$C$1:$CI$508,ROW('NAV plus Dist'!AA122)+1,FALSE)</f>
        <v>9.3902999999999999</v>
      </c>
      <c r="AB123" s="144">
        <f>HLOOKUP(AB$2,NAV!$B$2:$CH$509,ROW(AB122),)+HLOOKUP(AB$2,DIST!$C$1:$CI$508,ROW('NAV plus Dist'!AB122)+1,FALSE)</f>
        <v>0</v>
      </c>
      <c r="AC123" s="144">
        <f>HLOOKUP(AC$2,NAV!$B$2:$CH$509,ROW(AC122),)+HLOOKUP(AC$2,DIST!$C$1:$CI$508,ROW('NAV plus Dist'!AC122)+1,FALSE)</f>
        <v>9.8348999999999993</v>
      </c>
      <c r="AD123" s="144">
        <f>HLOOKUP(AD$2,NAV!$B$2:$CH$509,ROW(AD122),)+HLOOKUP(AD$2,DIST!$C$1:$CI$508,ROW('NAV plus Dist'!AD122)+1,FALSE)</f>
        <v>23.626899999999999</v>
      </c>
      <c r="AE123" s="144">
        <f>HLOOKUP(AE$2,NAV!$B$2:$CH$509,ROW(AE122),)+HLOOKUP(AE$2,DIST!$C$1:$CI$508,ROW('NAV plus Dist'!AE122)+1,FALSE)</f>
        <v>10.389099999999999</v>
      </c>
      <c r="AF123" s="144">
        <f>HLOOKUP(AF$2,NAV!$B$2:$CH$509,ROW(AF122),)+HLOOKUP(AF$2,DIST!$C$1:$CI$508,ROW('NAV plus Dist'!AF122)+1,FALSE)</f>
        <v>7.4199000000000002</v>
      </c>
      <c r="AG123" s="144">
        <f>HLOOKUP(AG$2,NAV!$B$2:$CH$509,ROW(AG122),)+HLOOKUP(AG$2,DIST!$C$1:$CI$508,ROW('NAV plus Dist'!AG122)+1,FALSE)</f>
        <v>0</v>
      </c>
      <c r="AH123" s="144">
        <f>HLOOKUP(AH$2,NAV!$B$2:$CH$509,ROW(AH122),)+HLOOKUP(AH$2,DIST!$C$1:$CI$508,ROW('NAV plus Dist'!AH122)+1,FALSE)</f>
        <v>7.4927000000000001</v>
      </c>
      <c r="AI123" s="144">
        <f>HLOOKUP(AI$2,NAV!$B$2:$CH$509,ROW(AI122),)+HLOOKUP(AI$2,DIST!$C$1:$CI$508,ROW('NAV plus Dist'!AI122)+1,FALSE)</f>
        <v>6.0526</v>
      </c>
      <c r="AJ123" s="144">
        <f>HLOOKUP(AJ$2,NAV!$B$2:$CH$509,ROW(AJ122),)+HLOOKUP(AJ$2,DIST!$C$1:$CI$508,ROW('NAV plus Dist'!AJ122)+1,FALSE)</f>
        <v>22.043899999999997</v>
      </c>
      <c r="AK123" s="144">
        <f>HLOOKUP(AK$2,NAV!$B$2:$CH$509,ROW(AK122),)+HLOOKUP(AK$2,DIST!$C$1:$CI$508,ROW('NAV plus Dist'!AK122)+1,FALSE)</f>
        <v>15.7852</v>
      </c>
      <c r="AL123" s="144">
        <f>HLOOKUP(AL$2,NAV!$B$2:$CH$509,ROW(AL122),)+HLOOKUP(AL$2,DIST!$C$1:$CI$508,ROW('NAV plus Dist'!AL122)+1,FALSE)</f>
        <v>15.8447</v>
      </c>
      <c r="AM123" s="144">
        <f>HLOOKUP(AM$2,NAV!$B$2:$CH$509,ROW(AM122),)+HLOOKUP(AM$2,DIST!$C$1:$CI$508,ROW('NAV plus Dist'!AM122)+1,FALSE)</f>
        <v>0</v>
      </c>
      <c r="AN123" s="144">
        <f>HLOOKUP(AN$2,NAV!$B$2:$CH$509,ROW(AN122),)+HLOOKUP(AN$2,DIST!$C$1:$CI$508,ROW('NAV plus Dist'!AN122)+1,FALSE)</f>
        <v>0</v>
      </c>
      <c r="AO123" s="144">
        <f>HLOOKUP(AO$2,NAV!$B$2:$CH$509,ROW(AO122),)+HLOOKUP(AO$2,DIST!$C$1:$CI$508,ROW('NAV plus Dist'!AO122)+1,FALSE)</f>
        <v>0</v>
      </c>
      <c r="AP123" s="144">
        <f>HLOOKUP(AP$2,NAV!$B$2:$CH$509,ROW(AP122),)+HLOOKUP(AP$2,DIST!$C$1:$CI$508,ROW('NAV plus Dist'!AP122)+1,FALSE)</f>
        <v>0</v>
      </c>
      <c r="AQ123" s="144">
        <f>HLOOKUP(AQ$2,NAV!$B$2:$CH$509,ROW(AQ122),)+HLOOKUP(AQ$2,DIST!$C$1:$CI$508,ROW('NAV plus Dist'!AQ122)+1,FALSE)</f>
        <v>0</v>
      </c>
      <c r="AR123" s="144">
        <f>HLOOKUP(AR$2,NAV!$B$2:$CH$509,ROW(AR122),)+HLOOKUP(AR$2,DIST!$C$1:$CI$508,ROW('NAV plus Dist'!AR122)+1,FALSE)</f>
        <v>0</v>
      </c>
      <c r="AS123" s="144">
        <f>HLOOKUP(AS$2,NAV!$B$2:$CH$509,ROW(AS122),)+HLOOKUP(AS$2,DIST!$C$1:$CI$508,ROW('NAV plus Dist'!AS122)+1,FALSE)</f>
        <v>0</v>
      </c>
      <c r="AT123" s="144">
        <f>HLOOKUP(AT$2,NAV!$B$2:$CH$509,ROW(AT122),)+HLOOKUP(AT$2,DIST!$C$1:$CI$508,ROW('NAV plus Dist'!AT122)+1,FALSE)</f>
        <v>23.236900000000002</v>
      </c>
      <c r="AU123" s="144">
        <f>HLOOKUP(AU$2,NAV!$B$2:$CH$509,ROW(AU122),)+HLOOKUP(AU$2,DIST!$C$1:$CI$508,ROW('NAV plus Dist'!AU122)+1,FALSE)</f>
        <v>10.125</v>
      </c>
      <c r="AV123" s="144">
        <f>HLOOKUP(AV$2,NAV!$B$2:$CH$509,ROW(AV122),)+HLOOKUP(AV$2,DIST!$C$1:$CI$508,ROW('NAV plus Dist'!AV122)+1,FALSE)</f>
        <v>13.1119</v>
      </c>
      <c r="AW123" s="144">
        <f>HLOOKUP(AW$2,NAV!$B$2:$CH$509,ROW(AW122),)+HLOOKUP(AW$2,DIST!$C$1:$CI$508,ROW('NAV plus Dist'!AW122)+1,FALSE)</f>
        <v>0</v>
      </c>
      <c r="AX123" s="144">
        <f>HLOOKUP(AX$2,NAV!$B$2:$CH$509,ROW(AX122),)+HLOOKUP(AX$2,DIST!$C$1:$CI$508,ROW('NAV plus Dist'!AX122)+1,FALSE)</f>
        <v>0</v>
      </c>
      <c r="AY123" s="144">
        <f>HLOOKUP(AY$2,NAV!$B$2:$CH$509,ROW(AY122),)+HLOOKUP(AY$2,DIST!$C$1:$CI$508,ROW('NAV plus Dist'!AY122)+1,FALSE)</f>
        <v>0</v>
      </c>
      <c r="AZ123" s="144">
        <f>HLOOKUP(AZ$2,NAV!$B$2:$CH$509,ROW(AZ122),)+HLOOKUP(AZ$2,DIST!$C$1:$CI$508,ROW('NAV plus Dist'!AZ122)+1,FALSE)</f>
        <v>0</v>
      </c>
      <c r="BA123" s="144">
        <f>HLOOKUP(BA$2,NAV!$B$2:$CH$509,ROW(BA122),)+HLOOKUP(BA$2,DIST!$C$1:$CI$508,ROW('NAV plus Dist'!BA122)+1,FALSE)</f>
        <v>0</v>
      </c>
      <c r="BB123" s="144">
        <f>HLOOKUP(BB$2,NAV!$B$2:$CH$509,ROW(BB122),)+HLOOKUP(BB$2,DIST!$C$1:$CI$508,ROW('NAV plus Dist'!BB122)+1,FALSE)</f>
        <v>0</v>
      </c>
      <c r="BC123" s="144">
        <f>HLOOKUP(BC$2,NAV!$B$2:$CH$509,ROW(BC122),)+HLOOKUP(BC$2,DIST!$C$1:$CI$508,ROW('NAV plus Dist'!BC122)+1,FALSE)</f>
        <v>0</v>
      </c>
      <c r="BD123" s="144">
        <f>HLOOKUP(BD$2,NAV!$B$2:$CH$509,ROW(BD122),)+HLOOKUP(BD$2,DIST!$C$1:$CI$508,ROW('NAV plus Dist'!BD122)+1,FALSE)</f>
        <v>0</v>
      </c>
      <c r="BE123" s="144">
        <f>HLOOKUP(BE$2,NAV!$B$2:$CH$509,ROW(BE122),)+HLOOKUP(BE$2,DIST!$C$1:$CI$508,ROW('NAV plus Dist'!BE122)+1,FALSE)</f>
        <v>0</v>
      </c>
      <c r="BF123" s="144">
        <f>HLOOKUP(BF$2,NAV!$B$2:$CH$509,ROW(BF122),)+HLOOKUP(BF$2,DIST!$C$1:$CI$508,ROW('NAV plus Dist'!BF122)+1,FALSE)</f>
        <v>0</v>
      </c>
      <c r="BG123" s="144">
        <f>HLOOKUP(BG$2,NAV!$B$2:$CH$509,ROW(BG122),)+HLOOKUP(BG$2,DIST!$C$1:$CI$508,ROW('NAV plus Dist'!BG122)+1,FALSE)</f>
        <v>0</v>
      </c>
      <c r="BH123" s="144">
        <f>HLOOKUP(BH$2,NAV!$B$2:$CH$509,ROW(BH122),)+HLOOKUP(BH$2,DIST!$C$1:$CI$508,ROW('NAV plus Dist'!BH122)+1,FALSE)</f>
        <v>0</v>
      </c>
      <c r="BI123" s="144">
        <f>HLOOKUP(BI$2,NAV!$B$2:$CH$509,ROW(BI122),)+HLOOKUP(BI$2,DIST!$C$1:$CI$508,ROW('NAV plus Dist'!BI122)+1,FALSE)</f>
        <v>0</v>
      </c>
      <c r="BJ123" s="144">
        <f>HLOOKUP(BJ$2,NAV!$B$2:$CH$509,ROW(BJ122),)+HLOOKUP(BJ$2,DIST!$C$1:$CI$508,ROW('NAV plus Dist'!BJ122)+1,FALSE)</f>
        <v>0</v>
      </c>
      <c r="BK123" s="144">
        <f>HLOOKUP(BK$2,NAV!$B$2:$CH$509,ROW(BK122),)+HLOOKUP(BK$2,DIST!$C$1:$CI$508,ROW('NAV plus Dist'!BK122)+1,FALSE)</f>
        <v>0</v>
      </c>
      <c r="BL123" s="144">
        <f>HLOOKUP(BL$2,NAV!$B$2:$CH$509,ROW(BL122),)+HLOOKUP(BL$2,DIST!$C$1:$CI$508,ROW('NAV plus Dist'!BL122)+1,FALSE)</f>
        <v>0</v>
      </c>
      <c r="BM123" s="144">
        <f>HLOOKUP(BM$2,NAV!$B$2:$CH$509,ROW(BM122),)+HLOOKUP(BM$2,DIST!$C$1:$CI$508,ROW('NAV plus Dist'!BM122)+1,FALSE)</f>
        <v>0</v>
      </c>
      <c r="BN123" s="144">
        <f>HLOOKUP(BN$2,NAV!$B$2:$CH$509,ROW(BN122),)+HLOOKUP(BN$2,DIST!$C$1:$CI$508,ROW('NAV plus Dist'!BN122)+1,FALSE)</f>
        <v>0</v>
      </c>
      <c r="BO123" s="144">
        <f>HLOOKUP(BO$2,NAV!$B$2:$CH$509,ROW(BO122),)+HLOOKUP(BO$2,DIST!$C$1:$CI$508,ROW('NAV plus Dist'!BO122)+1,FALSE)</f>
        <v>0</v>
      </c>
      <c r="BP123" s="144">
        <f>HLOOKUP(BP$2,NAV!$B$2:$CH$509,ROW(BP122),)+HLOOKUP(BP$2,DIST!$C$1:$CI$508,ROW('NAV plus Dist'!BP122)+1,FALSE)</f>
        <v>0</v>
      </c>
      <c r="BQ123" s="144">
        <f>HLOOKUP(BQ$2,NAV!$B$2:$CH$509,ROW(BQ122),)+HLOOKUP(BQ$2,DIST!$C$1:$CI$508,ROW('NAV plus Dist'!BQ122)+1,FALSE)</f>
        <v>0</v>
      </c>
      <c r="BR123" s="144">
        <f>HLOOKUP(BR$2,NAV!$B$2:$CH$509,ROW(BR122),)+HLOOKUP(BR$2,DIST!$C$1:$CI$508,ROW('NAV plus Dist'!BR122)+1,FALSE)</f>
        <v>0</v>
      </c>
      <c r="BS123" s="144">
        <f>HLOOKUP(BS$2,NAV!$B$2:$CH$509,ROW(BS122),)+HLOOKUP(BS$2,DIST!$C$1:$CI$508,ROW('NAV plus Dist'!BS122)+1,FALSE)</f>
        <v>0</v>
      </c>
      <c r="BT123" s="144">
        <f>HLOOKUP(BT$2,NAV!$B$2:$CH$509,ROW(BT122),)+HLOOKUP(BT$2,DIST!$C$1:$CI$508,ROW('NAV plus Dist'!BT122)+1,FALSE)</f>
        <v>0</v>
      </c>
      <c r="BU123" s="144">
        <f>HLOOKUP(BU$2,NAV!$B$2:$CH$509,ROW(BU122),)+HLOOKUP(BU$2,DIST!$C$1:$CI$508,ROW('NAV plus Dist'!BU122)+1,FALSE)</f>
        <v>0</v>
      </c>
      <c r="BV123" s="144">
        <f>HLOOKUP(BV$2,NAV!$B$2:$CH$509,ROW(BV122),)+HLOOKUP(BV$2,DIST!$C$1:$CI$508,ROW('NAV plus Dist'!BV122)+1,FALSE)</f>
        <v>0</v>
      </c>
      <c r="BW123" s="144">
        <f>HLOOKUP(BW$2,NAV!$B$2:$CH$509,ROW(BW122),)+HLOOKUP(BW$2,DIST!$C$1:$CI$508,ROW('NAV plus Dist'!BW122)+1,FALSE)</f>
        <v>0</v>
      </c>
      <c r="BX123" s="144">
        <f>HLOOKUP(BX$2,NAV!$B$2:$CH$509,ROW(BX122),)+HLOOKUP(BX$2,DIST!$C$1:$CI$508,ROW('NAV plus Dist'!BX122)+1,FALSE)</f>
        <v>0</v>
      </c>
      <c r="BY123" s="144">
        <f>HLOOKUP(BY$2,NAV!$B$2:$CH$509,ROW(BY122),)+HLOOKUP(BY$2,DIST!$C$1:$CI$508,ROW('NAV plus Dist'!BY122)+1,FALSE)</f>
        <v>0</v>
      </c>
      <c r="BZ123" s="144">
        <f>HLOOKUP(BZ$2,NAV!$B$2:$CH$509,ROW(BZ122),)+HLOOKUP(BZ$2,DIST!$C$1:$CI$508,ROW('NAV plus Dist'!BZ122)+1,FALSE)</f>
        <v>0</v>
      </c>
      <c r="CA123" s="144">
        <f>HLOOKUP(CA$2,NAV!$B$2:$CH$509,ROW(CA122),)+HLOOKUP(CA$2,DIST!$C$1:$CI$508,ROW('NAV plus Dist'!CA122)+1,FALSE)</f>
        <v>0</v>
      </c>
      <c r="CB123" s="144">
        <f>HLOOKUP(CB$2,NAV!$B$2:$CH$509,ROW(CB122),)+HLOOKUP(CB$2,DIST!$C$1:$CI$508,ROW('NAV plus Dist'!CB122)+1,FALSE)</f>
        <v>0</v>
      </c>
      <c r="CC123" s="144">
        <f>HLOOKUP(CC$2,NAV!$B$2:$CH$509,ROW(CC122),)+HLOOKUP(CC$2,DIST!$C$1:$CI$508,ROW('NAV plus Dist'!CC122)+1,FALSE)</f>
        <v>0</v>
      </c>
      <c r="CD123" s="144">
        <f>HLOOKUP(CD$2,NAV!$B$2:$CH$509,ROW(CD122),)+HLOOKUP(CD$2,DIST!$C$1:$CI$508,ROW('NAV plus Dist'!CD122)+1,FALSE)</f>
        <v>0</v>
      </c>
      <c r="CE123" s="144">
        <f>HLOOKUP(CE$2,NAV!$B$2:$CH$509,ROW(CE122),)+HLOOKUP(CE$2,DIST!$C$1:$CI$508,ROW('NAV plus Dist'!CE122)+1,FALSE)</f>
        <v>0</v>
      </c>
      <c r="CF123" s="144">
        <f>HLOOKUP(CF$2,NAV!$B$2:$CH$509,ROW(CF122),)+HLOOKUP(CF$2,DIST!$C$1:$CI$508,ROW('NAV plus Dist'!CF122)+1,FALSE)</f>
        <v>0</v>
      </c>
      <c r="CG123" s="144">
        <f>HLOOKUP(CG$2,NAV!$B$2:$CH$509,ROW(CG122),)+HLOOKUP(CG$2,DIST!$C$1:$CI$508,ROW('NAV plus Dist'!CG122)+1,FALSE)</f>
        <v>0</v>
      </c>
      <c r="CH123" s="144">
        <f>HLOOKUP(CH$2,NAV!$B$2:$CH$509,ROW(CH122),)+HLOOKUP(CH$2,DIST!$C$1:$CI$508,ROW('NAV plus Dist'!CH122)+1,FALSE)</f>
        <v>0</v>
      </c>
      <c r="CI123" s="144">
        <f>HLOOKUP(CI$2,NAV!$B$2:$CH$509,ROW(CI122),)+HLOOKUP(CI$2,DIST!$C$1:$CI$508,ROW('NAV plus Dist'!CI122)+1,FALSE)</f>
        <v>0</v>
      </c>
      <c r="CJ123" s="144">
        <f>HLOOKUP(CJ$2,NAV!$B$2:$AAA$509,ROW(CJ122),)+HLOOKUP(CJ$2,DIST!$C$1:$AAJ$508,ROW('NAV plus Dist'!CJ122)+1,FALSE)</f>
        <v>0</v>
      </c>
      <c r="CK123" s="144">
        <f>HLOOKUP(CK$2,NAV!$B$2:$AAA$509,ROW(CK122),)+HLOOKUP(CK$2,DIST!$C$1:$AAJ$508,ROW('NAV plus Dist'!CK122)+1,FALSE)</f>
        <v>0</v>
      </c>
      <c r="CL123" s="144">
        <f>HLOOKUP(CL$2,NAV!$B$2:$AAA$509,ROW(CL122),)+HLOOKUP(CL$2,DIST!$C$1:$AAJ$508,ROW('NAV plus Dist'!CL122)+1,FALSE)</f>
        <v>0</v>
      </c>
      <c r="CM123" s="144">
        <f>HLOOKUP(CM$2,NAV!$B$2:$AAA$509,ROW(CM122),)+HLOOKUP(CM$2,DIST!$C$1:$AAJ$508,ROW('NAV plus Dist'!CM122)+1,FALSE)</f>
        <v>0</v>
      </c>
      <c r="CN123" s="144">
        <f>HLOOKUP(CN$2,NAV!$B$2:$AAA$509,ROW(CN122),)+HLOOKUP(CN$2,DIST!$C$1:$AAJ$508,ROW('NAV plus Dist'!CN122)+1,FALSE)</f>
        <v>0</v>
      </c>
      <c r="CO123" s="144">
        <f>HLOOKUP(CO$2,NAV!$B$2:$AAA$509,ROW(CO122),)+HLOOKUP(CO$2,DIST!$C$1:$AAJ$508,ROW('NAV plus Dist'!CO122)+1,FALSE)</f>
        <v>0</v>
      </c>
      <c r="CP123" s="144">
        <f>HLOOKUP(CP$2,NAV!$B$2:$AAA$509,ROW(CP122),)+HLOOKUP(CP$2,DIST!$C$1:$AAJ$508,ROW('NAV plus Dist'!CP122)+1,FALSE)</f>
        <v>0</v>
      </c>
      <c r="CQ123" s="144">
        <f>HLOOKUP(CQ$2,NAV!$B$2:$AAA$509,ROW(CQ122),)+HLOOKUP(CQ$2,DIST!$C$1:$AAJ$508,ROW('NAV plus Dist'!CQ122)+1,FALSE)</f>
        <v>0</v>
      </c>
      <c r="CR123" s="144">
        <f>HLOOKUP(CR$2,NAV!$B$2:$AAA$509,ROW(CR122),)+HLOOKUP(CR$2,DIST!$C$1:$AAJ$508,ROW('NAV plus Dist'!CR122)+1,FALSE)</f>
        <v>0</v>
      </c>
      <c r="CS123" s="144">
        <f>HLOOKUP(CS$2,NAV!$B$2:$AAA$509,ROW(CS122),)+HLOOKUP(CS$2,DIST!$C$1:$AAJ$508,ROW('NAV plus Dist'!CS122)+1,FALSE)</f>
        <v>0</v>
      </c>
      <c r="CT123" s="144">
        <f>HLOOKUP(CT$2,NAV!$B$2:$AAA$509,ROW(CT122),)+HLOOKUP(CT$2,DIST!$C$1:$AAJ$508,ROW('NAV plus Dist'!CT122)+1,FALSE)</f>
        <v>0</v>
      </c>
      <c r="CU123" s="144">
        <f>HLOOKUP(CU$2,NAV!$B$2:$AAA$509,ROW(CU122),)+HLOOKUP(CU$2,DIST!$C$1:$AAJ$508,ROW('NAV plus Dist'!CU122)+1,FALSE)</f>
        <v>0</v>
      </c>
      <c r="CV123" s="144">
        <f>HLOOKUP(CV$2,NAV!$B$2:$AAA$509,ROW(CV122),)+HLOOKUP(CV$2,DIST!$C$1:$AAJ$508,ROW('NAV plus Dist'!CV122)+1,FALSE)</f>
        <v>0</v>
      </c>
      <c r="CW123" s="144">
        <f>HLOOKUP(CW$2,NAV!$B$2:$AAA$509,ROW(CW122),)+HLOOKUP(CW$2,DIST!$C$1:$AAJ$508,ROW('NAV plus Dist'!CW122)+1,FALSE)</f>
        <v>0</v>
      </c>
      <c r="CX123" s="144">
        <f>HLOOKUP(CX$2,NAV!$B$2:$AAA$509,ROW(CX122),)+HLOOKUP(CX$2,DIST!$C$1:$AAJ$508,ROW('NAV plus Dist'!CX122)+1,FALSE)</f>
        <v>0</v>
      </c>
      <c r="CY123" s="144">
        <f>HLOOKUP(CY$2,NAV!$B$2:$AAA$509,ROW(CY122),)+HLOOKUP(CY$2,DIST!$C$1:$AAJ$508,ROW('NAV plus Dist'!CY122)+1,FALSE)</f>
        <v>0</v>
      </c>
      <c r="CZ123" s="144">
        <f>HLOOKUP(CZ$2,NAV!$B$2:$AAA$509,ROW(CZ122),)+HLOOKUP(CZ$2,DIST!$C$1:$AAJ$508,ROW('NAV plus Dist'!CZ122)+1,FALSE)</f>
        <v>0</v>
      </c>
      <c r="DA123" s="144">
        <f>HLOOKUP(DA$2,NAV!$B$2:$AAA$509,ROW(DA122),)+HLOOKUP(DA$2,DIST!$C$1:$AAJ$508,ROW('NAV plus Dist'!DA122)+1,FALSE)</f>
        <v>0</v>
      </c>
      <c r="DB123" s="144">
        <f>HLOOKUP(DB$2,NAV!$B$2:$AAA$509,ROW(DB122),)+HLOOKUP(DB$2,DIST!$C$1:$AAJ$508,ROW('NAV plus Dist'!DB122)+1,FALSE)</f>
        <v>0</v>
      </c>
      <c r="DC123" s="144">
        <f>HLOOKUP(DC$2,NAV!$B$2:$AAA$509,ROW(DC122),)+HLOOKUP(DC$2,DIST!$C$1:$AAJ$508,ROW('NAV plus Dist'!DC122)+1,FALSE)</f>
        <v>0</v>
      </c>
      <c r="DD123" s="144">
        <f>HLOOKUP(DD$2,NAV!$B$2:$AAA$509,ROW(DD122),)+HLOOKUP(DD$2,DIST!$C$1:$AAJ$508,ROW('NAV plus Dist'!DD122)+1,FALSE)</f>
        <v>0</v>
      </c>
      <c r="DE123" s="144">
        <f>HLOOKUP(DE$2,NAV!$B$2:$AAA$509,ROW(DE122),)+HLOOKUP(DE$2,DIST!$C$1:$AAJ$508,ROW('NAV plus Dist'!DE122)+1,FALSE)</f>
        <v>0</v>
      </c>
      <c r="DF123" s="144">
        <f>HLOOKUP(DF$2,NAV!$B$2:$AAA$509,ROW(DF122),)+HLOOKUP(DF$2,DIST!$C$1:$AAJ$508,ROW('NAV plus Dist'!DF122)+1,FALSE)</f>
        <v>0</v>
      </c>
      <c r="DG123" s="144">
        <f>HLOOKUP(DG$2,NAV!$B$2:$AAA$509,ROW(DG122),)+HLOOKUP(DG$2,DIST!$C$1:$AAJ$508,ROW('NAV plus Dist'!DG122)+1,FALSE)</f>
        <v>0</v>
      </c>
      <c r="DH123" s="144">
        <f>HLOOKUP(DH$2,NAV!$B$2:$AAA$509,ROW(DH122),)+HLOOKUP(DH$2,DIST!$C$1:$AAJ$508,ROW('NAV plus Dist'!DH122)+1,FALSE)</f>
        <v>0</v>
      </c>
    </row>
    <row r="124" spans="1:112">
      <c r="A124" s="94">
        <f t="shared" si="78"/>
        <v>75</v>
      </c>
      <c r="B124" s="148">
        <f t="shared" si="77"/>
        <v>43769</v>
      </c>
      <c r="C124" s="144">
        <f>HLOOKUP(C$2,NAV!$B$2:$CH$509,ROW(C123),)+HLOOKUP(C$2,DIST!$C$1:$CI$508,ROW('NAV plus Dist'!C123)+1,FALSE)</f>
        <v>10.611799999999999</v>
      </c>
      <c r="D124" s="144">
        <f>HLOOKUP(D$2,NAV!$B$2:$CH$509,ROW(D123),)+HLOOKUP(D$2,DIST!$C$1:$CI$508,ROW('NAV plus Dist'!D123)+1,FALSE)</f>
        <v>0</v>
      </c>
      <c r="E124" s="144">
        <f>HLOOKUP(E$2,NAV!$B$2:$CH$509,ROW(E123),)+HLOOKUP(E$2,DIST!$C$1:$CI$508,ROW('NAV plus Dist'!E123)+1,FALSE)</f>
        <v>10.629299999999999</v>
      </c>
      <c r="F124" s="144">
        <f>HLOOKUP(F$2,NAV!$B$2:$CH$509,ROW(F123),)+HLOOKUP(F$2,DIST!$C$1:$CI$508,ROW('NAV plus Dist'!F123)+1,FALSE)</f>
        <v>0</v>
      </c>
      <c r="G124" s="144">
        <f>HLOOKUP(G$2,NAV!$B$2:$CH$509,ROW(G123),)+HLOOKUP(G$2,DIST!$C$1:$CI$508,ROW('NAV plus Dist'!G123)+1,FALSE)</f>
        <v>0</v>
      </c>
      <c r="H124" s="144">
        <f>HLOOKUP(H$2,NAV!$B$2:$CH$509,ROW(H123),)+HLOOKUP(H$2,DIST!$C$1:$CI$508,ROW('NAV plus Dist'!H123)+1,FALSE)</f>
        <v>0</v>
      </c>
      <c r="I124" s="144">
        <f>HLOOKUP(I$2,NAV!$B$2:$CH$509,ROW(I123),)+HLOOKUP(I$2,DIST!$C$1:$CI$508,ROW('NAV plus Dist'!I123)+1,FALSE)</f>
        <v>0</v>
      </c>
      <c r="J124" s="144">
        <f>HLOOKUP(J$2,NAV!$B$2:$CH$509,ROW(J123),)+HLOOKUP(J$2,DIST!$C$1:$CI$508,ROW('NAV plus Dist'!J123)+1,FALSE)</f>
        <v>0</v>
      </c>
      <c r="K124" s="144">
        <f>HLOOKUP(K$2,NAV!$B$2:$CH$509,ROW(K123),)+HLOOKUP(K$2,DIST!$C$1:$CI$508,ROW('NAV plus Dist'!K123)+1,FALSE)</f>
        <v>0</v>
      </c>
      <c r="L124" s="144">
        <f>HLOOKUP(L$2,NAV!$B$2:$CH$509,ROW(L123),)+HLOOKUP(L$2,DIST!$C$1:$CI$508,ROW('NAV plus Dist'!L123)+1,FALSE)</f>
        <v>0</v>
      </c>
      <c r="M124" s="144">
        <f>HLOOKUP(M$2,NAV!$B$2:$CH$509,ROW(M123),)+HLOOKUP(M$2,DIST!$C$1:$CI$508,ROW('NAV plus Dist'!M123)+1,FALSE)</f>
        <v>0</v>
      </c>
      <c r="N124" s="144">
        <f>HLOOKUP(N$2,NAV!$B$2:$CH$509,ROW(N123),)+HLOOKUP(N$2,DIST!$C$1:$CI$508,ROW('NAV plus Dist'!N123)+1,FALSE)</f>
        <v>0</v>
      </c>
      <c r="O124" s="144">
        <f>HLOOKUP(O$2,NAV!$B$2:$CH$509,ROW(O123),)+HLOOKUP(O$2,DIST!$C$1:$CI$508,ROW('NAV plus Dist'!O123)+1,FALSE)</f>
        <v>3.9488999999999996</v>
      </c>
      <c r="P124" s="144">
        <f>HLOOKUP(P$2,NAV!$B$2:$CH$509,ROW(P123),)+HLOOKUP(P$2,DIST!$C$1:$CI$508,ROW('NAV plus Dist'!P123)+1,FALSE)</f>
        <v>4.3256000000000006</v>
      </c>
      <c r="Q124" s="144">
        <f>HLOOKUP(Q$2,NAV!$B$2:$CH$509,ROW(Q123),)+HLOOKUP(Q$2,DIST!$C$1:$CI$508,ROW('NAV plus Dist'!Q123)+1,FALSE)</f>
        <v>14.0846</v>
      </c>
      <c r="R124" s="144">
        <f>HLOOKUP(R$2,NAV!$B$2:$CH$509,ROW(R123),)+HLOOKUP(R$2,DIST!$C$1:$CI$508,ROW('NAV plus Dist'!R123)+1,FALSE)</f>
        <v>14.0846</v>
      </c>
      <c r="S124" s="144">
        <f>HLOOKUP(S$2,NAV!$B$2:$CH$509,ROW(S123),)+HLOOKUP(S$2,DIST!$C$1:$CI$508,ROW('NAV plus Dist'!S123)+1,FALSE)</f>
        <v>12.939500000000001</v>
      </c>
      <c r="T124" s="144">
        <f>HLOOKUP(T$2,NAV!$B$2:$CH$509,ROW(T123),)+HLOOKUP(T$2,DIST!$C$1:$CI$508,ROW('NAV plus Dist'!T123)+1,FALSE)</f>
        <v>14.903600000000001</v>
      </c>
      <c r="U124" s="144">
        <f>HLOOKUP(U$2,NAV!$B$2:$CH$509,ROW(U123),)+HLOOKUP(U$2,DIST!$C$1:$CI$508,ROW('NAV plus Dist'!U123)+1,FALSE)</f>
        <v>14.613100000000001</v>
      </c>
      <c r="V124" s="144">
        <f>HLOOKUP(V$2,NAV!$B$2:$CH$509,ROW(V123),)+HLOOKUP(V$2,DIST!$C$1:$CI$508,ROW('NAV plus Dist'!V123)+1,FALSE)</f>
        <v>12.8109</v>
      </c>
      <c r="W124" s="144">
        <f>HLOOKUP(W$2,NAV!$B$2:$CH$509,ROW(W123),)+HLOOKUP(W$2,DIST!$C$1:$CI$508,ROW('NAV plus Dist'!W123)+1,FALSE)</f>
        <v>12.8109</v>
      </c>
      <c r="X124" s="144">
        <f>HLOOKUP(X$2,NAV!$B$2:$CH$509,ROW(X123),)+HLOOKUP(X$2,DIST!$C$1:$CI$508,ROW('NAV plus Dist'!X123)+1,FALSE)</f>
        <v>12.6676</v>
      </c>
      <c r="Y124" s="144">
        <f>HLOOKUP(Y$2,NAV!$B$2:$CH$509,ROW(Y123),)+HLOOKUP(Y$2,DIST!$C$1:$CI$508,ROW('NAV plus Dist'!Y123)+1,FALSE)</f>
        <v>14.0999</v>
      </c>
      <c r="Z124" s="144">
        <f>HLOOKUP(Z$2,NAV!$B$2:$CH$509,ROW(Z123),)+HLOOKUP(Z$2,DIST!$C$1:$CI$508,ROW('NAV plus Dist'!Z123)+1,FALSE)</f>
        <v>13.687800000000001</v>
      </c>
      <c r="AA124" s="144">
        <f>HLOOKUP(AA$2,NAV!$B$2:$CH$509,ROW(AA123),)+HLOOKUP(AA$2,DIST!$C$1:$CI$508,ROW('NAV plus Dist'!AA123)+1,FALSE)</f>
        <v>9.4519000000000002</v>
      </c>
      <c r="AB124" s="144">
        <f>HLOOKUP(AB$2,NAV!$B$2:$CH$509,ROW(AB123),)+HLOOKUP(AB$2,DIST!$C$1:$CI$508,ROW('NAV plus Dist'!AB123)+1,FALSE)</f>
        <v>0</v>
      </c>
      <c r="AC124" s="144">
        <f>HLOOKUP(AC$2,NAV!$B$2:$CH$509,ROW(AC123),)+HLOOKUP(AC$2,DIST!$C$1:$CI$508,ROW('NAV plus Dist'!AC123)+1,FALSE)</f>
        <v>9.9132999999999996</v>
      </c>
      <c r="AD124" s="144">
        <f>HLOOKUP(AD$2,NAV!$B$2:$CH$509,ROW(AD123),)+HLOOKUP(AD$2,DIST!$C$1:$CI$508,ROW('NAV plus Dist'!AD123)+1,FALSE)</f>
        <v>24.4239</v>
      </c>
      <c r="AE124" s="144">
        <f>HLOOKUP(AE$2,NAV!$B$2:$CH$509,ROW(AE123),)+HLOOKUP(AE$2,DIST!$C$1:$CI$508,ROW('NAV plus Dist'!AE123)+1,FALSE)</f>
        <v>10.481400000000001</v>
      </c>
      <c r="AF124" s="144">
        <f>HLOOKUP(AF$2,NAV!$B$2:$CH$509,ROW(AF123),)+HLOOKUP(AF$2,DIST!$C$1:$CI$508,ROW('NAV plus Dist'!AF123)+1,FALSE)</f>
        <v>7.7203999999999997</v>
      </c>
      <c r="AG124" s="144">
        <f>HLOOKUP(AG$2,NAV!$B$2:$CH$509,ROW(AG123),)+HLOOKUP(AG$2,DIST!$C$1:$CI$508,ROW('NAV plus Dist'!AG123)+1,FALSE)</f>
        <v>0</v>
      </c>
      <c r="AH124" s="144">
        <f>HLOOKUP(AH$2,NAV!$B$2:$CH$509,ROW(AH123),)+HLOOKUP(AH$2,DIST!$C$1:$CI$508,ROW('NAV plus Dist'!AH123)+1,FALSE)</f>
        <v>7.8047000000000004</v>
      </c>
      <c r="AI124" s="144">
        <f>HLOOKUP(AI$2,NAV!$B$2:$CH$509,ROW(AI123),)+HLOOKUP(AI$2,DIST!$C$1:$CI$508,ROW('NAV plus Dist'!AI123)+1,FALSE)</f>
        <v>6.1741999999999999</v>
      </c>
      <c r="AJ124" s="144">
        <f>HLOOKUP(AJ$2,NAV!$B$2:$CH$509,ROW(AJ123),)+HLOOKUP(AJ$2,DIST!$C$1:$CI$508,ROW('NAV plus Dist'!AJ123)+1,FALSE)</f>
        <v>21.932299999999998</v>
      </c>
      <c r="AK124" s="144">
        <f>HLOOKUP(AK$2,NAV!$B$2:$CH$509,ROW(AK123),)+HLOOKUP(AK$2,DIST!$C$1:$CI$508,ROW('NAV plus Dist'!AK123)+1,FALSE)</f>
        <v>16.166600000000003</v>
      </c>
      <c r="AL124" s="144">
        <f>HLOOKUP(AL$2,NAV!$B$2:$CH$509,ROW(AL123),)+HLOOKUP(AL$2,DIST!$C$1:$CI$508,ROW('NAV plus Dist'!AL123)+1,FALSE)</f>
        <v>16.2484</v>
      </c>
      <c r="AM124" s="144">
        <f>HLOOKUP(AM$2,NAV!$B$2:$CH$509,ROW(AM123),)+HLOOKUP(AM$2,DIST!$C$1:$CI$508,ROW('NAV plus Dist'!AM123)+1,FALSE)</f>
        <v>0</v>
      </c>
      <c r="AN124" s="144">
        <f>HLOOKUP(AN$2,NAV!$B$2:$CH$509,ROW(AN123),)+HLOOKUP(AN$2,DIST!$C$1:$CI$508,ROW('NAV plus Dist'!AN123)+1,FALSE)</f>
        <v>0</v>
      </c>
      <c r="AO124" s="144">
        <f>HLOOKUP(AO$2,NAV!$B$2:$CH$509,ROW(AO123),)+HLOOKUP(AO$2,DIST!$C$1:$CI$508,ROW('NAV plus Dist'!AO123)+1,FALSE)</f>
        <v>0</v>
      </c>
      <c r="AP124" s="144">
        <f>HLOOKUP(AP$2,NAV!$B$2:$CH$509,ROW(AP123),)+HLOOKUP(AP$2,DIST!$C$1:$CI$508,ROW('NAV plus Dist'!AP123)+1,FALSE)</f>
        <v>0</v>
      </c>
      <c r="AQ124" s="144">
        <f>HLOOKUP(AQ$2,NAV!$B$2:$CH$509,ROW(AQ123),)+HLOOKUP(AQ$2,DIST!$C$1:$CI$508,ROW('NAV plus Dist'!AQ123)+1,FALSE)</f>
        <v>0</v>
      </c>
      <c r="AR124" s="144">
        <f>HLOOKUP(AR$2,NAV!$B$2:$CH$509,ROW(AR123),)+HLOOKUP(AR$2,DIST!$C$1:$CI$508,ROW('NAV plus Dist'!AR123)+1,FALSE)</f>
        <v>0</v>
      </c>
      <c r="AS124" s="144">
        <f>HLOOKUP(AS$2,NAV!$B$2:$CH$509,ROW(AS123),)+HLOOKUP(AS$2,DIST!$C$1:$CI$508,ROW('NAV plus Dist'!AS123)+1,FALSE)</f>
        <v>0</v>
      </c>
      <c r="AT124" s="144">
        <f>HLOOKUP(AT$2,NAV!$B$2:$CH$509,ROW(AT123),)+HLOOKUP(AT$2,DIST!$C$1:$CI$508,ROW('NAV plus Dist'!AT123)+1,FALSE)</f>
        <v>24.075199999999999</v>
      </c>
      <c r="AU124" s="144">
        <f>HLOOKUP(AU$2,NAV!$B$2:$CH$509,ROW(AU123),)+HLOOKUP(AU$2,DIST!$C$1:$CI$508,ROW('NAV plus Dist'!AU123)+1,FALSE)</f>
        <v>10</v>
      </c>
      <c r="AV124" s="144">
        <f>HLOOKUP(AV$2,NAV!$B$2:$CH$509,ROW(AV123),)+HLOOKUP(AV$2,DIST!$C$1:$CI$508,ROW('NAV plus Dist'!AV123)+1,FALSE)</f>
        <v>14.075199999999999</v>
      </c>
      <c r="AW124" s="144">
        <f>HLOOKUP(AW$2,NAV!$B$2:$CH$509,ROW(AW123),)+HLOOKUP(AW$2,DIST!$C$1:$CI$508,ROW('NAV plus Dist'!AW123)+1,FALSE)</f>
        <v>0</v>
      </c>
      <c r="AX124" s="144">
        <f>HLOOKUP(AX$2,NAV!$B$2:$CH$509,ROW(AX123),)+HLOOKUP(AX$2,DIST!$C$1:$CI$508,ROW('NAV plus Dist'!AX123)+1,FALSE)</f>
        <v>0</v>
      </c>
      <c r="AY124" s="144">
        <f>HLOOKUP(AY$2,NAV!$B$2:$CH$509,ROW(AY123),)+HLOOKUP(AY$2,DIST!$C$1:$CI$508,ROW('NAV plus Dist'!AY123)+1,FALSE)</f>
        <v>0</v>
      </c>
      <c r="AZ124" s="144">
        <f>HLOOKUP(AZ$2,NAV!$B$2:$CH$509,ROW(AZ123),)+HLOOKUP(AZ$2,DIST!$C$1:$CI$508,ROW('NAV plus Dist'!AZ123)+1,FALSE)</f>
        <v>0</v>
      </c>
      <c r="BA124" s="144">
        <f>HLOOKUP(BA$2,NAV!$B$2:$CH$509,ROW(BA123),)+HLOOKUP(BA$2,DIST!$C$1:$CI$508,ROW('NAV plus Dist'!BA123)+1,FALSE)</f>
        <v>0</v>
      </c>
      <c r="BB124" s="144">
        <f>HLOOKUP(BB$2,NAV!$B$2:$CH$509,ROW(BB123),)+HLOOKUP(BB$2,DIST!$C$1:$CI$508,ROW('NAV plus Dist'!BB123)+1,FALSE)</f>
        <v>0</v>
      </c>
      <c r="BC124" s="144">
        <f>HLOOKUP(BC$2,NAV!$B$2:$CH$509,ROW(BC123),)+HLOOKUP(BC$2,DIST!$C$1:$CI$508,ROW('NAV plus Dist'!BC123)+1,FALSE)</f>
        <v>0</v>
      </c>
      <c r="BD124" s="144">
        <f>HLOOKUP(BD$2,NAV!$B$2:$CH$509,ROW(BD123),)+HLOOKUP(BD$2,DIST!$C$1:$CI$508,ROW('NAV plus Dist'!BD123)+1,FALSE)</f>
        <v>0</v>
      </c>
      <c r="BE124" s="144">
        <f>HLOOKUP(BE$2,NAV!$B$2:$CH$509,ROW(BE123),)+HLOOKUP(BE$2,DIST!$C$1:$CI$508,ROW('NAV plus Dist'!BE123)+1,FALSE)</f>
        <v>0</v>
      </c>
      <c r="BF124" s="144">
        <f>HLOOKUP(BF$2,NAV!$B$2:$CH$509,ROW(BF123),)+HLOOKUP(BF$2,DIST!$C$1:$CI$508,ROW('NAV plus Dist'!BF123)+1,FALSE)</f>
        <v>0</v>
      </c>
      <c r="BG124" s="144">
        <f>HLOOKUP(BG$2,NAV!$B$2:$CH$509,ROW(BG123),)+HLOOKUP(BG$2,DIST!$C$1:$CI$508,ROW('NAV plus Dist'!BG123)+1,FALSE)</f>
        <v>0</v>
      </c>
      <c r="BH124" s="144">
        <f>HLOOKUP(BH$2,NAV!$B$2:$CH$509,ROW(BH123),)+HLOOKUP(BH$2,DIST!$C$1:$CI$508,ROW('NAV plus Dist'!BH123)+1,FALSE)</f>
        <v>0</v>
      </c>
      <c r="BI124" s="144">
        <f>HLOOKUP(BI$2,NAV!$B$2:$CH$509,ROW(BI123),)+HLOOKUP(BI$2,DIST!$C$1:$CI$508,ROW('NAV plus Dist'!BI123)+1,FALSE)</f>
        <v>0</v>
      </c>
      <c r="BJ124" s="144">
        <f>HLOOKUP(BJ$2,NAV!$B$2:$CH$509,ROW(BJ123),)+HLOOKUP(BJ$2,DIST!$C$1:$CI$508,ROW('NAV plus Dist'!BJ123)+1,FALSE)</f>
        <v>0</v>
      </c>
      <c r="BK124" s="144">
        <f>HLOOKUP(BK$2,NAV!$B$2:$CH$509,ROW(BK123),)+HLOOKUP(BK$2,DIST!$C$1:$CI$508,ROW('NAV plus Dist'!BK123)+1,FALSE)</f>
        <v>0</v>
      </c>
      <c r="BL124" s="144">
        <f>HLOOKUP(BL$2,NAV!$B$2:$CH$509,ROW(BL123),)+HLOOKUP(BL$2,DIST!$C$1:$CI$508,ROW('NAV plus Dist'!BL123)+1,FALSE)</f>
        <v>0</v>
      </c>
      <c r="BM124" s="144">
        <f>HLOOKUP(BM$2,NAV!$B$2:$CH$509,ROW(BM123),)+HLOOKUP(BM$2,DIST!$C$1:$CI$508,ROW('NAV plus Dist'!BM123)+1,FALSE)</f>
        <v>0</v>
      </c>
      <c r="BN124" s="144">
        <f>HLOOKUP(BN$2,NAV!$B$2:$CH$509,ROW(BN123),)+HLOOKUP(BN$2,DIST!$C$1:$CI$508,ROW('NAV plus Dist'!BN123)+1,FALSE)</f>
        <v>0</v>
      </c>
      <c r="BO124" s="144">
        <f>HLOOKUP(BO$2,NAV!$B$2:$CH$509,ROW(BO123),)+HLOOKUP(BO$2,DIST!$C$1:$CI$508,ROW('NAV plus Dist'!BO123)+1,FALSE)</f>
        <v>0</v>
      </c>
      <c r="BP124" s="144">
        <f>HLOOKUP(BP$2,NAV!$B$2:$CH$509,ROW(BP123),)+HLOOKUP(BP$2,DIST!$C$1:$CI$508,ROW('NAV plus Dist'!BP123)+1,FALSE)</f>
        <v>0</v>
      </c>
      <c r="BQ124" s="144">
        <f>HLOOKUP(BQ$2,NAV!$B$2:$CH$509,ROW(BQ123),)+HLOOKUP(BQ$2,DIST!$C$1:$CI$508,ROW('NAV plus Dist'!BQ123)+1,FALSE)</f>
        <v>0</v>
      </c>
      <c r="BR124" s="144">
        <f>HLOOKUP(BR$2,NAV!$B$2:$CH$509,ROW(BR123),)+HLOOKUP(BR$2,DIST!$C$1:$CI$508,ROW('NAV plus Dist'!BR123)+1,FALSE)</f>
        <v>0</v>
      </c>
      <c r="BS124" s="144">
        <f>HLOOKUP(BS$2,NAV!$B$2:$CH$509,ROW(BS123),)+HLOOKUP(BS$2,DIST!$C$1:$CI$508,ROW('NAV plus Dist'!BS123)+1,FALSE)</f>
        <v>0</v>
      </c>
      <c r="BT124" s="144">
        <f>HLOOKUP(BT$2,NAV!$B$2:$CH$509,ROW(BT123),)+HLOOKUP(BT$2,DIST!$C$1:$CI$508,ROW('NAV plus Dist'!BT123)+1,FALSE)</f>
        <v>0</v>
      </c>
      <c r="BU124" s="144">
        <f>HLOOKUP(BU$2,NAV!$B$2:$CH$509,ROW(BU123),)+HLOOKUP(BU$2,DIST!$C$1:$CI$508,ROW('NAV plus Dist'!BU123)+1,FALSE)</f>
        <v>0</v>
      </c>
      <c r="BV124" s="144">
        <f>HLOOKUP(BV$2,NAV!$B$2:$CH$509,ROW(BV123),)+HLOOKUP(BV$2,DIST!$C$1:$CI$508,ROW('NAV plus Dist'!BV123)+1,FALSE)</f>
        <v>0</v>
      </c>
      <c r="BW124" s="144">
        <f>HLOOKUP(BW$2,NAV!$B$2:$CH$509,ROW(BW123),)+HLOOKUP(BW$2,DIST!$C$1:$CI$508,ROW('NAV plus Dist'!BW123)+1,FALSE)</f>
        <v>0</v>
      </c>
      <c r="BX124" s="144">
        <f>HLOOKUP(BX$2,NAV!$B$2:$CH$509,ROW(BX123),)+HLOOKUP(BX$2,DIST!$C$1:$CI$508,ROW('NAV plus Dist'!BX123)+1,FALSE)</f>
        <v>0</v>
      </c>
      <c r="BY124" s="144">
        <f>HLOOKUP(BY$2,NAV!$B$2:$CH$509,ROW(BY123),)+HLOOKUP(BY$2,DIST!$C$1:$CI$508,ROW('NAV plus Dist'!BY123)+1,FALSE)</f>
        <v>0</v>
      </c>
      <c r="BZ124" s="144">
        <f>HLOOKUP(BZ$2,NAV!$B$2:$CH$509,ROW(BZ123),)+HLOOKUP(BZ$2,DIST!$C$1:$CI$508,ROW('NAV plus Dist'!BZ123)+1,FALSE)</f>
        <v>0</v>
      </c>
      <c r="CA124" s="144">
        <f>HLOOKUP(CA$2,NAV!$B$2:$CH$509,ROW(CA123),)+HLOOKUP(CA$2,DIST!$C$1:$CI$508,ROW('NAV plus Dist'!CA123)+1,FALSE)</f>
        <v>0</v>
      </c>
      <c r="CB124" s="144">
        <f>HLOOKUP(CB$2,NAV!$B$2:$CH$509,ROW(CB123),)+HLOOKUP(CB$2,DIST!$C$1:$CI$508,ROW('NAV plus Dist'!CB123)+1,FALSE)</f>
        <v>0</v>
      </c>
      <c r="CC124" s="144">
        <f>HLOOKUP(CC$2,NAV!$B$2:$CH$509,ROW(CC123),)+HLOOKUP(CC$2,DIST!$C$1:$CI$508,ROW('NAV plus Dist'!CC123)+1,FALSE)</f>
        <v>0</v>
      </c>
      <c r="CD124" s="144">
        <f>HLOOKUP(CD$2,NAV!$B$2:$CH$509,ROW(CD123),)+HLOOKUP(CD$2,DIST!$C$1:$CI$508,ROW('NAV plus Dist'!CD123)+1,FALSE)</f>
        <v>0</v>
      </c>
      <c r="CE124" s="144">
        <f>HLOOKUP(CE$2,NAV!$B$2:$CH$509,ROW(CE123),)+HLOOKUP(CE$2,DIST!$C$1:$CI$508,ROW('NAV plus Dist'!CE123)+1,FALSE)</f>
        <v>0</v>
      </c>
      <c r="CF124" s="144">
        <f>HLOOKUP(CF$2,NAV!$B$2:$CH$509,ROW(CF123),)+HLOOKUP(CF$2,DIST!$C$1:$CI$508,ROW('NAV plus Dist'!CF123)+1,FALSE)</f>
        <v>0</v>
      </c>
      <c r="CG124" s="144">
        <f>HLOOKUP(CG$2,NAV!$B$2:$CH$509,ROW(CG123),)+HLOOKUP(CG$2,DIST!$C$1:$CI$508,ROW('NAV plus Dist'!CG123)+1,FALSE)</f>
        <v>0</v>
      </c>
      <c r="CH124" s="144">
        <f>HLOOKUP(CH$2,NAV!$B$2:$CH$509,ROW(CH123),)+HLOOKUP(CH$2,DIST!$C$1:$CI$508,ROW('NAV plus Dist'!CH123)+1,FALSE)</f>
        <v>0</v>
      </c>
      <c r="CI124" s="144">
        <f>HLOOKUP(CI$2,NAV!$B$2:$CH$509,ROW(CI123),)+HLOOKUP(CI$2,DIST!$C$1:$CI$508,ROW('NAV plus Dist'!CI123)+1,FALSE)</f>
        <v>0</v>
      </c>
      <c r="CJ124" s="144">
        <f>HLOOKUP(CJ$2,NAV!$B$2:$AAA$509,ROW(CJ123),)+HLOOKUP(CJ$2,DIST!$C$1:$AAJ$508,ROW('NAV plus Dist'!CJ123)+1,FALSE)</f>
        <v>0</v>
      </c>
      <c r="CK124" s="144">
        <f>HLOOKUP(CK$2,NAV!$B$2:$AAA$509,ROW(CK123),)+HLOOKUP(CK$2,DIST!$C$1:$AAJ$508,ROW('NAV plus Dist'!CK123)+1,FALSE)</f>
        <v>0</v>
      </c>
      <c r="CL124" s="144">
        <f>HLOOKUP(CL$2,NAV!$B$2:$AAA$509,ROW(CL123),)+HLOOKUP(CL$2,DIST!$C$1:$AAJ$508,ROW('NAV plus Dist'!CL123)+1,FALSE)</f>
        <v>0</v>
      </c>
      <c r="CM124" s="144">
        <f>HLOOKUP(CM$2,NAV!$B$2:$AAA$509,ROW(CM123),)+HLOOKUP(CM$2,DIST!$C$1:$AAJ$508,ROW('NAV plus Dist'!CM123)+1,FALSE)</f>
        <v>0</v>
      </c>
      <c r="CN124" s="144">
        <f>HLOOKUP(CN$2,NAV!$B$2:$AAA$509,ROW(CN123),)+HLOOKUP(CN$2,DIST!$C$1:$AAJ$508,ROW('NAV plus Dist'!CN123)+1,FALSE)</f>
        <v>0</v>
      </c>
      <c r="CO124" s="144">
        <f>HLOOKUP(CO$2,NAV!$B$2:$AAA$509,ROW(CO123),)+HLOOKUP(CO$2,DIST!$C$1:$AAJ$508,ROW('NAV plus Dist'!CO123)+1,FALSE)</f>
        <v>0</v>
      </c>
      <c r="CP124" s="144">
        <f>HLOOKUP(CP$2,NAV!$B$2:$AAA$509,ROW(CP123),)+HLOOKUP(CP$2,DIST!$C$1:$AAJ$508,ROW('NAV plus Dist'!CP123)+1,FALSE)</f>
        <v>0</v>
      </c>
      <c r="CQ124" s="144">
        <f>HLOOKUP(CQ$2,NAV!$B$2:$AAA$509,ROW(CQ123),)+HLOOKUP(CQ$2,DIST!$C$1:$AAJ$508,ROW('NAV plus Dist'!CQ123)+1,FALSE)</f>
        <v>0</v>
      </c>
      <c r="CR124" s="144">
        <f>HLOOKUP(CR$2,NAV!$B$2:$AAA$509,ROW(CR123),)+HLOOKUP(CR$2,DIST!$C$1:$AAJ$508,ROW('NAV plus Dist'!CR123)+1,FALSE)</f>
        <v>0</v>
      </c>
      <c r="CS124" s="144">
        <f>HLOOKUP(CS$2,NAV!$B$2:$AAA$509,ROW(CS123),)+HLOOKUP(CS$2,DIST!$C$1:$AAJ$508,ROW('NAV plus Dist'!CS123)+1,FALSE)</f>
        <v>0</v>
      </c>
      <c r="CT124" s="144">
        <f>HLOOKUP(CT$2,NAV!$B$2:$AAA$509,ROW(CT123),)+HLOOKUP(CT$2,DIST!$C$1:$AAJ$508,ROW('NAV plus Dist'!CT123)+1,FALSE)</f>
        <v>0</v>
      </c>
      <c r="CU124" s="144">
        <f>HLOOKUP(CU$2,NAV!$B$2:$AAA$509,ROW(CU123),)+HLOOKUP(CU$2,DIST!$C$1:$AAJ$508,ROW('NAV plus Dist'!CU123)+1,FALSE)</f>
        <v>0</v>
      </c>
      <c r="CV124" s="144">
        <f>HLOOKUP(CV$2,NAV!$B$2:$AAA$509,ROW(CV123),)+HLOOKUP(CV$2,DIST!$C$1:$AAJ$508,ROW('NAV plus Dist'!CV123)+1,FALSE)</f>
        <v>0</v>
      </c>
      <c r="CW124" s="144">
        <f>HLOOKUP(CW$2,NAV!$B$2:$AAA$509,ROW(CW123),)+HLOOKUP(CW$2,DIST!$C$1:$AAJ$508,ROW('NAV plus Dist'!CW123)+1,FALSE)</f>
        <v>0</v>
      </c>
      <c r="CX124" s="144">
        <f>HLOOKUP(CX$2,NAV!$B$2:$AAA$509,ROW(CX123),)+HLOOKUP(CX$2,DIST!$C$1:$AAJ$508,ROW('NAV plus Dist'!CX123)+1,FALSE)</f>
        <v>0</v>
      </c>
      <c r="CY124" s="144">
        <f>HLOOKUP(CY$2,NAV!$B$2:$AAA$509,ROW(CY123),)+HLOOKUP(CY$2,DIST!$C$1:$AAJ$508,ROW('NAV plus Dist'!CY123)+1,FALSE)</f>
        <v>0</v>
      </c>
      <c r="CZ124" s="144">
        <f>HLOOKUP(CZ$2,NAV!$B$2:$AAA$509,ROW(CZ123),)+HLOOKUP(CZ$2,DIST!$C$1:$AAJ$508,ROW('NAV plus Dist'!CZ123)+1,FALSE)</f>
        <v>0</v>
      </c>
      <c r="DA124" s="144">
        <f>HLOOKUP(DA$2,NAV!$B$2:$AAA$509,ROW(DA123),)+HLOOKUP(DA$2,DIST!$C$1:$AAJ$508,ROW('NAV plus Dist'!DA123)+1,FALSE)</f>
        <v>0</v>
      </c>
      <c r="DB124" s="144">
        <f>HLOOKUP(DB$2,NAV!$B$2:$AAA$509,ROW(DB123),)+HLOOKUP(DB$2,DIST!$C$1:$AAJ$508,ROW('NAV plus Dist'!DB123)+1,FALSE)</f>
        <v>0</v>
      </c>
      <c r="DC124" s="144">
        <f>HLOOKUP(DC$2,NAV!$B$2:$AAA$509,ROW(DC123),)+HLOOKUP(DC$2,DIST!$C$1:$AAJ$508,ROW('NAV plus Dist'!DC123)+1,FALSE)</f>
        <v>0</v>
      </c>
      <c r="DD124" s="144">
        <f>HLOOKUP(DD$2,NAV!$B$2:$AAA$509,ROW(DD123),)+HLOOKUP(DD$2,DIST!$C$1:$AAJ$508,ROW('NAV plus Dist'!DD123)+1,FALSE)</f>
        <v>0</v>
      </c>
      <c r="DE124" s="144">
        <f>HLOOKUP(DE$2,NAV!$B$2:$AAA$509,ROW(DE123),)+HLOOKUP(DE$2,DIST!$C$1:$AAJ$508,ROW('NAV plus Dist'!DE123)+1,FALSE)</f>
        <v>0</v>
      </c>
      <c r="DF124" s="144">
        <f>HLOOKUP(DF$2,NAV!$B$2:$AAA$509,ROW(DF123),)+HLOOKUP(DF$2,DIST!$C$1:$AAJ$508,ROW('NAV plus Dist'!DF123)+1,FALSE)</f>
        <v>0</v>
      </c>
      <c r="DG124" s="144">
        <f>HLOOKUP(DG$2,NAV!$B$2:$AAA$509,ROW(DG123),)+HLOOKUP(DG$2,DIST!$C$1:$AAJ$508,ROW('NAV plus Dist'!DG123)+1,FALSE)</f>
        <v>0</v>
      </c>
      <c r="DH124" s="144">
        <f>HLOOKUP(DH$2,NAV!$B$2:$AAA$509,ROW(DH123),)+HLOOKUP(DH$2,DIST!$C$1:$AAJ$508,ROW('NAV plus Dist'!DH123)+1,FALSE)</f>
        <v>0</v>
      </c>
    </row>
    <row r="125" spans="1:112">
      <c r="A125" s="94">
        <f t="shared" si="78"/>
        <v>74</v>
      </c>
      <c r="B125" s="148">
        <f t="shared" si="77"/>
        <v>43799</v>
      </c>
      <c r="C125" s="144">
        <f>HLOOKUP(C$2,NAV!$B$2:$CH$509,ROW(C124),)+HLOOKUP(C$2,DIST!$C$1:$CI$508,ROW('NAV plus Dist'!C124)+1,FALSE)</f>
        <v>11.1015</v>
      </c>
      <c r="D125" s="144">
        <f>HLOOKUP(D$2,NAV!$B$2:$CH$509,ROW(D124),)+HLOOKUP(D$2,DIST!$C$1:$CI$508,ROW('NAV plus Dist'!D124)+1,FALSE)</f>
        <v>0</v>
      </c>
      <c r="E125" s="144">
        <f>HLOOKUP(E$2,NAV!$B$2:$CH$509,ROW(E124),)+HLOOKUP(E$2,DIST!$C$1:$CI$508,ROW('NAV plus Dist'!E124)+1,FALSE)</f>
        <v>11.118499999999999</v>
      </c>
      <c r="F125" s="144">
        <f>HLOOKUP(F$2,NAV!$B$2:$CH$509,ROW(F124),)+HLOOKUP(F$2,DIST!$C$1:$CI$508,ROW('NAV plus Dist'!F124)+1,FALSE)</f>
        <v>0</v>
      </c>
      <c r="G125" s="144">
        <f>HLOOKUP(G$2,NAV!$B$2:$CH$509,ROW(G124),)+HLOOKUP(G$2,DIST!$C$1:$CI$508,ROW('NAV plus Dist'!G124)+1,FALSE)</f>
        <v>0</v>
      </c>
      <c r="H125" s="144">
        <f>HLOOKUP(H$2,NAV!$B$2:$CH$509,ROW(H124),)+HLOOKUP(H$2,DIST!$C$1:$CI$508,ROW('NAV plus Dist'!H124)+1,FALSE)</f>
        <v>0</v>
      </c>
      <c r="I125" s="144">
        <f>HLOOKUP(I$2,NAV!$B$2:$CH$509,ROW(I124),)+HLOOKUP(I$2,DIST!$C$1:$CI$508,ROW('NAV plus Dist'!I124)+1,FALSE)</f>
        <v>0</v>
      </c>
      <c r="J125" s="144">
        <f>HLOOKUP(J$2,NAV!$B$2:$CH$509,ROW(J124),)+HLOOKUP(J$2,DIST!$C$1:$CI$508,ROW('NAV plus Dist'!J124)+1,FALSE)</f>
        <v>0</v>
      </c>
      <c r="K125" s="144">
        <f>HLOOKUP(K$2,NAV!$B$2:$CH$509,ROW(K124),)+HLOOKUP(K$2,DIST!$C$1:$CI$508,ROW('NAV plus Dist'!K124)+1,FALSE)</f>
        <v>0</v>
      </c>
      <c r="L125" s="144">
        <f>HLOOKUP(L$2,NAV!$B$2:$CH$509,ROW(L124),)+HLOOKUP(L$2,DIST!$C$1:$CI$508,ROW('NAV plus Dist'!L124)+1,FALSE)</f>
        <v>0</v>
      </c>
      <c r="M125" s="144">
        <f>HLOOKUP(M$2,NAV!$B$2:$CH$509,ROW(M124),)+HLOOKUP(M$2,DIST!$C$1:$CI$508,ROW('NAV plus Dist'!M124)+1,FALSE)</f>
        <v>0</v>
      </c>
      <c r="N125" s="144">
        <f>HLOOKUP(N$2,NAV!$B$2:$CH$509,ROW(N124),)+HLOOKUP(N$2,DIST!$C$1:$CI$508,ROW('NAV plus Dist'!N124)+1,FALSE)</f>
        <v>0</v>
      </c>
      <c r="O125" s="144">
        <f>HLOOKUP(O$2,NAV!$B$2:$CH$509,ROW(O124),)+HLOOKUP(O$2,DIST!$C$1:$CI$508,ROW('NAV plus Dist'!O124)+1,FALSE)</f>
        <v>3.9710999999999999</v>
      </c>
      <c r="P125" s="144">
        <f>HLOOKUP(P$2,NAV!$B$2:$CH$509,ROW(P124),)+HLOOKUP(P$2,DIST!$C$1:$CI$508,ROW('NAV plus Dist'!P124)+1,FALSE)</f>
        <v>4.3472</v>
      </c>
      <c r="Q125" s="144">
        <f>HLOOKUP(Q$2,NAV!$B$2:$CH$509,ROW(Q124),)+HLOOKUP(Q$2,DIST!$C$1:$CI$508,ROW('NAV plus Dist'!Q124)+1,FALSE)</f>
        <v>14.358700000000001</v>
      </c>
      <c r="R125" s="144">
        <f>HLOOKUP(R$2,NAV!$B$2:$CH$509,ROW(R124),)+HLOOKUP(R$2,DIST!$C$1:$CI$508,ROW('NAV plus Dist'!R124)+1,FALSE)</f>
        <v>14.358700000000001</v>
      </c>
      <c r="S125" s="144">
        <f>HLOOKUP(S$2,NAV!$B$2:$CH$509,ROW(S124),)+HLOOKUP(S$2,DIST!$C$1:$CI$508,ROW('NAV plus Dist'!S124)+1,FALSE)</f>
        <v>13.1751</v>
      </c>
      <c r="T125" s="144">
        <f>HLOOKUP(T$2,NAV!$B$2:$CH$509,ROW(T124),)+HLOOKUP(T$2,DIST!$C$1:$CI$508,ROW('NAV plus Dist'!T124)+1,FALSE)</f>
        <v>15.2034</v>
      </c>
      <c r="U125" s="144">
        <f>HLOOKUP(U$2,NAV!$B$2:$CH$509,ROW(U124),)+HLOOKUP(U$2,DIST!$C$1:$CI$508,ROW('NAV plus Dist'!U124)+1,FALSE)</f>
        <v>14.902200000000001</v>
      </c>
      <c r="V125" s="144">
        <f>HLOOKUP(V$2,NAV!$B$2:$CH$509,ROW(V124),)+HLOOKUP(V$2,DIST!$C$1:$CI$508,ROW('NAV plus Dist'!V124)+1,FALSE)</f>
        <v>13.2263</v>
      </c>
      <c r="W125" s="144">
        <f>HLOOKUP(W$2,NAV!$B$2:$CH$509,ROW(W124),)+HLOOKUP(W$2,DIST!$C$1:$CI$508,ROW('NAV plus Dist'!W124)+1,FALSE)</f>
        <v>13.2263</v>
      </c>
      <c r="X125" s="144">
        <f>HLOOKUP(X$2,NAV!$B$2:$CH$509,ROW(X124),)+HLOOKUP(X$2,DIST!$C$1:$CI$508,ROW('NAV plus Dist'!X124)+1,FALSE)</f>
        <v>13.0741</v>
      </c>
      <c r="Y125" s="144">
        <f>HLOOKUP(Y$2,NAV!$B$2:$CH$509,ROW(Y124),)+HLOOKUP(Y$2,DIST!$C$1:$CI$508,ROW('NAV plus Dist'!Y124)+1,FALSE)</f>
        <v>14.577999999999999</v>
      </c>
      <c r="Z125" s="144">
        <f>HLOOKUP(Z$2,NAV!$B$2:$CH$509,ROW(Z124),)+HLOOKUP(Z$2,DIST!$C$1:$CI$508,ROW('NAV plus Dist'!Z124)+1,FALSE)</f>
        <v>14.1465</v>
      </c>
      <c r="AA125" s="144">
        <f>HLOOKUP(AA$2,NAV!$B$2:$CH$509,ROW(AA124),)+HLOOKUP(AA$2,DIST!$C$1:$CI$508,ROW('NAV plus Dist'!AA124)+1,FALSE)</f>
        <v>9.7262000000000004</v>
      </c>
      <c r="AB125" s="144">
        <f>HLOOKUP(AB$2,NAV!$B$2:$CH$509,ROW(AB124),)+HLOOKUP(AB$2,DIST!$C$1:$CI$508,ROW('NAV plus Dist'!AB124)+1,FALSE)</f>
        <v>0</v>
      </c>
      <c r="AC125" s="144">
        <f>HLOOKUP(AC$2,NAV!$B$2:$CH$509,ROW(AC124),)+HLOOKUP(AC$2,DIST!$C$1:$CI$508,ROW('NAV plus Dist'!AC124)+1,FALSE)</f>
        <v>10.203799999999999</v>
      </c>
      <c r="AD125" s="144">
        <f>HLOOKUP(AD$2,NAV!$B$2:$CH$509,ROW(AD124),)+HLOOKUP(AD$2,DIST!$C$1:$CI$508,ROW('NAV plus Dist'!AD124)+1,FALSE)</f>
        <v>23.604299999999999</v>
      </c>
      <c r="AE125" s="144">
        <f>HLOOKUP(AE$2,NAV!$B$2:$CH$509,ROW(AE124),)+HLOOKUP(AE$2,DIST!$C$1:$CI$508,ROW('NAV plus Dist'!AE124)+1,FALSE)</f>
        <v>10.3994</v>
      </c>
      <c r="AF125" s="144">
        <f>HLOOKUP(AF$2,NAV!$B$2:$CH$509,ROW(AF124),)+HLOOKUP(AF$2,DIST!$C$1:$CI$508,ROW('NAV plus Dist'!AF124)+1,FALSE)</f>
        <v>7.9238</v>
      </c>
      <c r="AG125" s="144">
        <f>HLOOKUP(AG$2,NAV!$B$2:$CH$509,ROW(AG124),)+HLOOKUP(AG$2,DIST!$C$1:$CI$508,ROW('NAV plus Dist'!AG124)+1,FALSE)</f>
        <v>0</v>
      </c>
      <c r="AH125" s="144">
        <f>HLOOKUP(AH$2,NAV!$B$2:$CH$509,ROW(AH124),)+HLOOKUP(AH$2,DIST!$C$1:$CI$508,ROW('NAV plus Dist'!AH124)+1,FALSE)</f>
        <v>8.0107999999999997</v>
      </c>
      <c r="AI125" s="144">
        <f>HLOOKUP(AI$2,NAV!$B$2:$CH$509,ROW(AI124),)+HLOOKUP(AI$2,DIST!$C$1:$CI$508,ROW('NAV plus Dist'!AI124)+1,FALSE)</f>
        <v>6.3135000000000003</v>
      </c>
      <c r="AJ125" s="144">
        <f>HLOOKUP(AJ$2,NAV!$B$2:$CH$509,ROW(AJ124),)+HLOOKUP(AJ$2,DIST!$C$1:$CI$508,ROW('NAV plus Dist'!AJ124)+1,FALSE)</f>
        <v>21.915199999999999</v>
      </c>
      <c r="AK125" s="144">
        <f>HLOOKUP(AK$2,NAV!$B$2:$CH$509,ROW(AK124),)+HLOOKUP(AK$2,DIST!$C$1:$CI$508,ROW('NAV plus Dist'!AK124)+1,FALSE)</f>
        <v>16.812800000000003</v>
      </c>
      <c r="AL125" s="144">
        <f>HLOOKUP(AL$2,NAV!$B$2:$CH$509,ROW(AL124),)+HLOOKUP(AL$2,DIST!$C$1:$CI$508,ROW('NAV plus Dist'!AL124)+1,FALSE)</f>
        <v>16.889500000000002</v>
      </c>
      <c r="AM125" s="144">
        <f>HLOOKUP(AM$2,NAV!$B$2:$CH$509,ROW(AM124),)+HLOOKUP(AM$2,DIST!$C$1:$CI$508,ROW('NAV plus Dist'!AM124)+1,FALSE)</f>
        <v>0</v>
      </c>
      <c r="AN125" s="144">
        <f>HLOOKUP(AN$2,NAV!$B$2:$CH$509,ROW(AN124),)+HLOOKUP(AN$2,DIST!$C$1:$CI$508,ROW('NAV plus Dist'!AN124)+1,FALSE)</f>
        <v>0</v>
      </c>
      <c r="AO125" s="144">
        <f>HLOOKUP(AO$2,NAV!$B$2:$CH$509,ROW(AO124),)+HLOOKUP(AO$2,DIST!$C$1:$CI$508,ROW('NAV plus Dist'!AO124)+1,FALSE)</f>
        <v>0</v>
      </c>
      <c r="AP125" s="144">
        <f>HLOOKUP(AP$2,NAV!$B$2:$CH$509,ROW(AP124),)+HLOOKUP(AP$2,DIST!$C$1:$CI$508,ROW('NAV plus Dist'!AP124)+1,FALSE)</f>
        <v>0</v>
      </c>
      <c r="AQ125" s="144">
        <f>HLOOKUP(AQ$2,NAV!$B$2:$CH$509,ROW(AQ124),)+HLOOKUP(AQ$2,DIST!$C$1:$CI$508,ROW('NAV plus Dist'!AQ124)+1,FALSE)</f>
        <v>0</v>
      </c>
      <c r="AR125" s="144">
        <f>HLOOKUP(AR$2,NAV!$B$2:$CH$509,ROW(AR124),)+HLOOKUP(AR$2,DIST!$C$1:$CI$508,ROW('NAV plus Dist'!AR124)+1,FALSE)</f>
        <v>0</v>
      </c>
      <c r="AS125" s="144">
        <f>HLOOKUP(AS$2,NAV!$B$2:$CH$509,ROW(AS124),)+HLOOKUP(AS$2,DIST!$C$1:$CI$508,ROW('NAV plus Dist'!AS124)+1,FALSE)</f>
        <v>0</v>
      </c>
      <c r="AT125" s="144">
        <f>HLOOKUP(AT$2,NAV!$B$2:$CH$509,ROW(AT124),)+HLOOKUP(AT$2,DIST!$C$1:$CI$508,ROW('NAV plus Dist'!AT124)+1,FALSE)</f>
        <v>24.513000000000002</v>
      </c>
      <c r="AU125" s="144">
        <f>HLOOKUP(AU$2,NAV!$B$2:$CH$509,ROW(AU124),)+HLOOKUP(AU$2,DIST!$C$1:$CI$508,ROW('NAV plus Dist'!AU124)+1,FALSE)</f>
        <v>10</v>
      </c>
      <c r="AV125" s="144">
        <f>HLOOKUP(AV$2,NAV!$B$2:$CH$509,ROW(AV124),)+HLOOKUP(AV$2,DIST!$C$1:$CI$508,ROW('NAV plus Dist'!AV124)+1,FALSE)</f>
        <v>14.513</v>
      </c>
      <c r="AW125" s="144">
        <f>HLOOKUP(AW$2,NAV!$B$2:$CH$509,ROW(AW124),)+HLOOKUP(AW$2,DIST!$C$1:$CI$508,ROW('NAV plus Dist'!AW124)+1,FALSE)</f>
        <v>0</v>
      </c>
      <c r="AX125" s="144">
        <f>HLOOKUP(AX$2,NAV!$B$2:$CH$509,ROW(AX124),)+HLOOKUP(AX$2,DIST!$C$1:$CI$508,ROW('NAV plus Dist'!AX124)+1,FALSE)</f>
        <v>0</v>
      </c>
      <c r="AY125" s="144">
        <f>HLOOKUP(AY$2,NAV!$B$2:$CH$509,ROW(AY124),)+HLOOKUP(AY$2,DIST!$C$1:$CI$508,ROW('NAV plus Dist'!AY124)+1,FALSE)</f>
        <v>0</v>
      </c>
      <c r="AZ125" s="144">
        <f>HLOOKUP(AZ$2,NAV!$B$2:$CH$509,ROW(AZ124),)+HLOOKUP(AZ$2,DIST!$C$1:$CI$508,ROW('NAV plus Dist'!AZ124)+1,FALSE)</f>
        <v>0</v>
      </c>
      <c r="BA125" s="144">
        <f>HLOOKUP(BA$2,NAV!$B$2:$CH$509,ROW(BA124),)+HLOOKUP(BA$2,DIST!$C$1:$CI$508,ROW('NAV plus Dist'!BA124)+1,FALSE)</f>
        <v>0</v>
      </c>
      <c r="BB125" s="144">
        <f>HLOOKUP(BB$2,NAV!$B$2:$CH$509,ROW(BB124),)+HLOOKUP(BB$2,DIST!$C$1:$CI$508,ROW('NAV plus Dist'!BB124)+1,FALSE)</f>
        <v>0</v>
      </c>
      <c r="BC125" s="144">
        <f>HLOOKUP(BC$2,NAV!$B$2:$CH$509,ROW(BC124),)+HLOOKUP(BC$2,DIST!$C$1:$CI$508,ROW('NAV plus Dist'!BC124)+1,FALSE)</f>
        <v>0</v>
      </c>
      <c r="BD125" s="144">
        <f>HLOOKUP(BD$2,NAV!$B$2:$CH$509,ROW(BD124),)+HLOOKUP(BD$2,DIST!$C$1:$CI$508,ROW('NAV plus Dist'!BD124)+1,FALSE)</f>
        <v>0</v>
      </c>
      <c r="BE125" s="144">
        <f>HLOOKUP(BE$2,NAV!$B$2:$CH$509,ROW(BE124),)+HLOOKUP(BE$2,DIST!$C$1:$CI$508,ROW('NAV plus Dist'!BE124)+1,FALSE)</f>
        <v>0</v>
      </c>
      <c r="BF125" s="144">
        <f>HLOOKUP(BF$2,NAV!$B$2:$CH$509,ROW(BF124),)+HLOOKUP(BF$2,DIST!$C$1:$CI$508,ROW('NAV plus Dist'!BF124)+1,FALSE)</f>
        <v>0</v>
      </c>
      <c r="BG125" s="144">
        <f>HLOOKUP(BG$2,NAV!$B$2:$CH$509,ROW(BG124),)+HLOOKUP(BG$2,DIST!$C$1:$CI$508,ROW('NAV plus Dist'!BG124)+1,FALSE)</f>
        <v>0</v>
      </c>
      <c r="BH125" s="144">
        <f>HLOOKUP(BH$2,NAV!$B$2:$CH$509,ROW(BH124),)+HLOOKUP(BH$2,DIST!$C$1:$CI$508,ROW('NAV plus Dist'!BH124)+1,FALSE)</f>
        <v>0</v>
      </c>
      <c r="BI125" s="144">
        <f>HLOOKUP(BI$2,NAV!$B$2:$CH$509,ROW(BI124),)+HLOOKUP(BI$2,DIST!$C$1:$CI$508,ROW('NAV plus Dist'!BI124)+1,FALSE)</f>
        <v>0</v>
      </c>
      <c r="BJ125" s="144">
        <f>HLOOKUP(BJ$2,NAV!$B$2:$CH$509,ROW(BJ124),)+HLOOKUP(BJ$2,DIST!$C$1:$CI$508,ROW('NAV plus Dist'!BJ124)+1,FALSE)</f>
        <v>0</v>
      </c>
      <c r="BK125" s="144">
        <f>HLOOKUP(BK$2,NAV!$B$2:$CH$509,ROW(BK124),)+HLOOKUP(BK$2,DIST!$C$1:$CI$508,ROW('NAV plus Dist'!BK124)+1,FALSE)</f>
        <v>0</v>
      </c>
      <c r="BL125" s="144">
        <f>HLOOKUP(BL$2,NAV!$B$2:$CH$509,ROW(BL124),)+HLOOKUP(BL$2,DIST!$C$1:$CI$508,ROW('NAV plus Dist'!BL124)+1,FALSE)</f>
        <v>0</v>
      </c>
      <c r="BM125" s="144">
        <f>HLOOKUP(BM$2,NAV!$B$2:$CH$509,ROW(BM124),)+HLOOKUP(BM$2,DIST!$C$1:$CI$508,ROW('NAV plus Dist'!BM124)+1,FALSE)</f>
        <v>0</v>
      </c>
      <c r="BN125" s="144">
        <f>HLOOKUP(BN$2,NAV!$B$2:$CH$509,ROW(BN124),)+HLOOKUP(BN$2,DIST!$C$1:$CI$508,ROW('NAV plus Dist'!BN124)+1,FALSE)</f>
        <v>0</v>
      </c>
      <c r="BO125" s="144">
        <f>HLOOKUP(BO$2,NAV!$B$2:$CH$509,ROW(BO124),)+HLOOKUP(BO$2,DIST!$C$1:$CI$508,ROW('NAV plus Dist'!BO124)+1,FALSE)</f>
        <v>0</v>
      </c>
      <c r="BP125" s="144">
        <f>HLOOKUP(BP$2,NAV!$B$2:$CH$509,ROW(BP124),)+HLOOKUP(BP$2,DIST!$C$1:$CI$508,ROW('NAV plus Dist'!BP124)+1,FALSE)</f>
        <v>0</v>
      </c>
      <c r="BQ125" s="144">
        <f>HLOOKUP(BQ$2,NAV!$B$2:$CH$509,ROW(BQ124),)+HLOOKUP(BQ$2,DIST!$C$1:$CI$508,ROW('NAV plus Dist'!BQ124)+1,FALSE)</f>
        <v>0</v>
      </c>
      <c r="BR125" s="144">
        <f>HLOOKUP(BR$2,NAV!$B$2:$CH$509,ROW(BR124),)+HLOOKUP(BR$2,DIST!$C$1:$CI$508,ROW('NAV plus Dist'!BR124)+1,FALSE)</f>
        <v>0</v>
      </c>
      <c r="BS125" s="144">
        <f>HLOOKUP(BS$2,NAV!$B$2:$CH$509,ROW(BS124),)+HLOOKUP(BS$2,DIST!$C$1:$CI$508,ROW('NAV plus Dist'!BS124)+1,FALSE)</f>
        <v>0</v>
      </c>
      <c r="BT125" s="144">
        <f>HLOOKUP(BT$2,NAV!$B$2:$CH$509,ROW(BT124),)+HLOOKUP(BT$2,DIST!$C$1:$CI$508,ROW('NAV plus Dist'!BT124)+1,FALSE)</f>
        <v>0</v>
      </c>
      <c r="BU125" s="144">
        <f>HLOOKUP(BU$2,NAV!$B$2:$CH$509,ROW(BU124),)+HLOOKUP(BU$2,DIST!$C$1:$CI$508,ROW('NAV plus Dist'!BU124)+1,FALSE)</f>
        <v>0</v>
      </c>
      <c r="BV125" s="144">
        <f>HLOOKUP(BV$2,NAV!$B$2:$CH$509,ROW(BV124),)+HLOOKUP(BV$2,DIST!$C$1:$CI$508,ROW('NAV plus Dist'!BV124)+1,FALSE)</f>
        <v>0</v>
      </c>
      <c r="BW125" s="144">
        <f>HLOOKUP(BW$2,NAV!$B$2:$CH$509,ROW(BW124),)+HLOOKUP(BW$2,DIST!$C$1:$CI$508,ROW('NAV plus Dist'!BW124)+1,FALSE)</f>
        <v>0</v>
      </c>
      <c r="BX125" s="144">
        <f>HLOOKUP(BX$2,NAV!$B$2:$CH$509,ROW(BX124),)+HLOOKUP(BX$2,DIST!$C$1:$CI$508,ROW('NAV plus Dist'!BX124)+1,FALSE)</f>
        <v>0</v>
      </c>
      <c r="BY125" s="144">
        <f>HLOOKUP(BY$2,NAV!$B$2:$CH$509,ROW(BY124),)+HLOOKUP(BY$2,DIST!$C$1:$CI$508,ROW('NAV plus Dist'!BY124)+1,FALSE)</f>
        <v>0</v>
      </c>
      <c r="BZ125" s="144">
        <f>HLOOKUP(BZ$2,NAV!$B$2:$CH$509,ROW(BZ124),)+HLOOKUP(BZ$2,DIST!$C$1:$CI$508,ROW('NAV plus Dist'!BZ124)+1,FALSE)</f>
        <v>0</v>
      </c>
      <c r="CA125" s="144">
        <f>HLOOKUP(CA$2,NAV!$B$2:$CH$509,ROW(CA124),)+HLOOKUP(CA$2,DIST!$C$1:$CI$508,ROW('NAV plus Dist'!CA124)+1,FALSE)</f>
        <v>0</v>
      </c>
      <c r="CB125" s="144">
        <f>HLOOKUP(CB$2,NAV!$B$2:$CH$509,ROW(CB124),)+HLOOKUP(CB$2,DIST!$C$1:$CI$508,ROW('NAV plus Dist'!CB124)+1,FALSE)</f>
        <v>0</v>
      </c>
      <c r="CC125" s="144">
        <f>HLOOKUP(CC$2,NAV!$B$2:$CH$509,ROW(CC124),)+HLOOKUP(CC$2,DIST!$C$1:$CI$508,ROW('NAV plus Dist'!CC124)+1,FALSE)</f>
        <v>0</v>
      </c>
      <c r="CD125" s="144">
        <f>HLOOKUP(CD$2,NAV!$B$2:$CH$509,ROW(CD124),)+HLOOKUP(CD$2,DIST!$C$1:$CI$508,ROW('NAV plus Dist'!CD124)+1,FALSE)</f>
        <v>0</v>
      </c>
      <c r="CE125" s="144">
        <f>HLOOKUP(CE$2,NAV!$B$2:$CH$509,ROW(CE124),)+HLOOKUP(CE$2,DIST!$C$1:$CI$508,ROW('NAV plus Dist'!CE124)+1,FALSE)</f>
        <v>0</v>
      </c>
      <c r="CF125" s="144">
        <f>HLOOKUP(CF$2,NAV!$B$2:$CH$509,ROW(CF124),)+HLOOKUP(CF$2,DIST!$C$1:$CI$508,ROW('NAV plus Dist'!CF124)+1,FALSE)</f>
        <v>0</v>
      </c>
      <c r="CG125" s="144">
        <f>HLOOKUP(CG$2,NAV!$B$2:$CH$509,ROW(CG124),)+HLOOKUP(CG$2,DIST!$C$1:$CI$508,ROW('NAV plus Dist'!CG124)+1,FALSE)</f>
        <v>0</v>
      </c>
      <c r="CH125" s="144">
        <f>HLOOKUP(CH$2,NAV!$B$2:$CH$509,ROW(CH124),)+HLOOKUP(CH$2,DIST!$C$1:$CI$508,ROW('NAV plus Dist'!CH124)+1,FALSE)</f>
        <v>0</v>
      </c>
      <c r="CI125" s="144">
        <f>HLOOKUP(CI$2,NAV!$B$2:$CH$509,ROW(CI124),)+HLOOKUP(CI$2,DIST!$C$1:$CI$508,ROW('NAV plus Dist'!CI124)+1,FALSE)</f>
        <v>0</v>
      </c>
      <c r="CJ125" s="144">
        <f>HLOOKUP(CJ$2,NAV!$B$2:$AAA$509,ROW(CJ124),)+HLOOKUP(CJ$2,DIST!$C$1:$AAJ$508,ROW('NAV plus Dist'!CJ124)+1,FALSE)</f>
        <v>0</v>
      </c>
      <c r="CK125" s="144">
        <f>HLOOKUP(CK$2,NAV!$B$2:$AAA$509,ROW(CK124),)+HLOOKUP(CK$2,DIST!$C$1:$AAJ$508,ROW('NAV plus Dist'!CK124)+1,FALSE)</f>
        <v>0</v>
      </c>
      <c r="CL125" s="144">
        <f>HLOOKUP(CL$2,NAV!$B$2:$AAA$509,ROW(CL124),)+HLOOKUP(CL$2,DIST!$C$1:$AAJ$508,ROW('NAV plus Dist'!CL124)+1,FALSE)</f>
        <v>0</v>
      </c>
      <c r="CM125" s="144">
        <f>HLOOKUP(CM$2,NAV!$B$2:$AAA$509,ROW(CM124),)+HLOOKUP(CM$2,DIST!$C$1:$AAJ$508,ROW('NAV plus Dist'!CM124)+1,FALSE)</f>
        <v>0</v>
      </c>
      <c r="CN125" s="144">
        <f>HLOOKUP(CN$2,NAV!$B$2:$AAA$509,ROW(CN124),)+HLOOKUP(CN$2,DIST!$C$1:$AAJ$508,ROW('NAV plus Dist'!CN124)+1,FALSE)</f>
        <v>0</v>
      </c>
      <c r="CO125" s="144">
        <f>HLOOKUP(CO$2,NAV!$B$2:$AAA$509,ROW(CO124),)+HLOOKUP(CO$2,DIST!$C$1:$AAJ$508,ROW('NAV plus Dist'!CO124)+1,FALSE)</f>
        <v>0</v>
      </c>
      <c r="CP125" s="144">
        <f>HLOOKUP(CP$2,NAV!$B$2:$AAA$509,ROW(CP124),)+HLOOKUP(CP$2,DIST!$C$1:$AAJ$508,ROW('NAV plus Dist'!CP124)+1,FALSE)</f>
        <v>0</v>
      </c>
      <c r="CQ125" s="144">
        <f>HLOOKUP(CQ$2,NAV!$B$2:$AAA$509,ROW(CQ124),)+HLOOKUP(CQ$2,DIST!$C$1:$AAJ$508,ROW('NAV plus Dist'!CQ124)+1,FALSE)</f>
        <v>0</v>
      </c>
      <c r="CR125" s="144">
        <f>HLOOKUP(CR$2,NAV!$B$2:$AAA$509,ROW(CR124),)+HLOOKUP(CR$2,DIST!$C$1:$AAJ$508,ROW('NAV plus Dist'!CR124)+1,FALSE)</f>
        <v>0</v>
      </c>
      <c r="CS125" s="144">
        <f>HLOOKUP(CS$2,NAV!$B$2:$AAA$509,ROW(CS124),)+HLOOKUP(CS$2,DIST!$C$1:$AAJ$508,ROW('NAV plus Dist'!CS124)+1,FALSE)</f>
        <v>0</v>
      </c>
      <c r="CT125" s="144">
        <f>HLOOKUP(CT$2,NAV!$B$2:$AAA$509,ROW(CT124),)+HLOOKUP(CT$2,DIST!$C$1:$AAJ$508,ROW('NAV plus Dist'!CT124)+1,FALSE)</f>
        <v>0</v>
      </c>
      <c r="CU125" s="144">
        <f>HLOOKUP(CU$2,NAV!$B$2:$AAA$509,ROW(CU124),)+HLOOKUP(CU$2,DIST!$C$1:$AAJ$508,ROW('NAV plus Dist'!CU124)+1,FALSE)</f>
        <v>0</v>
      </c>
      <c r="CV125" s="144">
        <f>HLOOKUP(CV$2,NAV!$B$2:$AAA$509,ROW(CV124),)+HLOOKUP(CV$2,DIST!$C$1:$AAJ$508,ROW('NAV plus Dist'!CV124)+1,FALSE)</f>
        <v>0</v>
      </c>
      <c r="CW125" s="144">
        <f>HLOOKUP(CW$2,NAV!$B$2:$AAA$509,ROW(CW124),)+HLOOKUP(CW$2,DIST!$C$1:$AAJ$508,ROW('NAV plus Dist'!CW124)+1,FALSE)</f>
        <v>0</v>
      </c>
      <c r="CX125" s="144">
        <f>HLOOKUP(CX$2,NAV!$B$2:$AAA$509,ROW(CX124),)+HLOOKUP(CX$2,DIST!$C$1:$AAJ$508,ROW('NAV plus Dist'!CX124)+1,FALSE)</f>
        <v>0</v>
      </c>
      <c r="CY125" s="144">
        <f>HLOOKUP(CY$2,NAV!$B$2:$AAA$509,ROW(CY124),)+HLOOKUP(CY$2,DIST!$C$1:$AAJ$508,ROW('NAV plus Dist'!CY124)+1,FALSE)</f>
        <v>0</v>
      </c>
      <c r="CZ125" s="144">
        <f>HLOOKUP(CZ$2,NAV!$B$2:$AAA$509,ROW(CZ124),)+HLOOKUP(CZ$2,DIST!$C$1:$AAJ$508,ROW('NAV plus Dist'!CZ124)+1,FALSE)</f>
        <v>0</v>
      </c>
      <c r="DA125" s="144">
        <f>HLOOKUP(DA$2,NAV!$B$2:$AAA$509,ROW(DA124),)+HLOOKUP(DA$2,DIST!$C$1:$AAJ$508,ROW('NAV plus Dist'!DA124)+1,FALSE)</f>
        <v>0</v>
      </c>
      <c r="DB125" s="144">
        <f>HLOOKUP(DB$2,NAV!$B$2:$AAA$509,ROW(DB124),)+HLOOKUP(DB$2,DIST!$C$1:$AAJ$508,ROW('NAV plus Dist'!DB124)+1,FALSE)</f>
        <v>0</v>
      </c>
      <c r="DC125" s="144">
        <f>HLOOKUP(DC$2,NAV!$B$2:$AAA$509,ROW(DC124),)+HLOOKUP(DC$2,DIST!$C$1:$AAJ$508,ROW('NAV plus Dist'!DC124)+1,FALSE)</f>
        <v>0</v>
      </c>
      <c r="DD125" s="144">
        <f>HLOOKUP(DD$2,NAV!$B$2:$AAA$509,ROW(DD124),)+HLOOKUP(DD$2,DIST!$C$1:$AAJ$508,ROW('NAV plus Dist'!DD124)+1,FALSE)</f>
        <v>0</v>
      </c>
      <c r="DE125" s="144">
        <f>HLOOKUP(DE$2,NAV!$B$2:$AAA$509,ROW(DE124),)+HLOOKUP(DE$2,DIST!$C$1:$AAJ$508,ROW('NAV plus Dist'!DE124)+1,FALSE)</f>
        <v>0</v>
      </c>
      <c r="DF125" s="144">
        <f>HLOOKUP(DF$2,NAV!$B$2:$AAA$509,ROW(DF124),)+HLOOKUP(DF$2,DIST!$C$1:$AAJ$508,ROW('NAV plus Dist'!DF124)+1,FALSE)</f>
        <v>0</v>
      </c>
      <c r="DG125" s="144">
        <f>HLOOKUP(DG$2,NAV!$B$2:$AAA$509,ROW(DG124),)+HLOOKUP(DG$2,DIST!$C$1:$AAJ$508,ROW('NAV plus Dist'!DG124)+1,FALSE)</f>
        <v>0</v>
      </c>
      <c r="DH125" s="144">
        <f>HLOOKUP(DH$2,NAV!$B$2:$AAA$509,ROW(DH124),)+HLOOKUP(DH$2,DIST!$C$1:$AAJ$508,ROW('NAV plus Dist'!DH124)+1,FALSE)</f>
        <v>0</v>
      </c>
    </row>
    <row r="126" spans="1:112">
      <c r="A126" s="94">
        <f t="shared" si="78"/>
        <v>73</v>
      </c>
      <c r="B126" s="150">
        <f t="shared" si="77"/>
        <v>43830</v>
      </c>
      <c r="C126" s="144">
        <f>HLOOKUP(C$2,NAV!$B$2:$CH$509,ROW(C125),)+HLOOKUP(C$2,DIST!$C$1:$CI$508,ROW('NAV plus Dist'!C125)+1,FALSE)</f>
        <v>11.440899999999999</v>
      </c>
      <c r="D126" s="144">
        <f>HLOOKUP(D$2,NAV!$B$2:$CH$509,ROW(D125),)+HLOOKUP(D$2,DIST!$C$1:$CI$508,ROW('NAV plus Dist'!D125)+1,FALSE)</f>
        <v>0</v>
      </c>
      <c r="E126" s="144">
        <f>HLOOKUP(E$2,NAV!$B$2:$CH$509,ROW(E125),)+HLOOKUP(E$2,DIST!$C$1:$CI$508,ROW('NAV plus Dist'!E125)+1,FALSE)</f>
        <v>11.4696</v>
      </c>
      <c r="F126" s="144">
        <f>HLOOKUP(F$2,NAV!$B$2:$CH$509,ROW(F125),)+HLOOKUP(F$2,DIST!$C$1:$CI$508,ROW('NAV plus Dist'!F125)+1,FALSE)</f>
        <v>0</v>
      </c>
      <c r="G126" s="144">
        <f>HLOOKUP(G$2,NAV!$B$2:$CH$509,ROW(G125),)+HLOOKUP(G$2,DIST!$C$1:$CI$508,ROW('NAV plus Dist'!G125)+1,FALSE)</f>
        <v>0</v>
      </c>
      <c r="H126" s="144">
        <f>HLOOKUP(H$2,NAV!$B$2:$CH$509,ROW(H125),)+HLOOKUP(H$2,DIST!$C$1:$CI$508,ROW('NAV plus Dist'!H125)+1,FALSE)</f>
        <v>0</v>
      </c>
      <c r="I126" s="144">
        <f>HLOOKUP(I$2,NAV!$B$2:$CH$509,ROW(I125),)+HLOOKUP(I$2,DIST!$C$1:$CI$508,ROW('NAV plus Dist'!I125)+1,FALSE)</f>
        <v>0</v>
      </c>
      <c r="J126" s="144">
        <f>HLOOKUP(J$2,NAV!$B$2:$CH$509,ROW(J125),)+HLOOKUP(J$2,DIST!$C$1:$CI$508,ROW('NAV plus Dist'!J125)+1,FALSE)</f>
        <v>0</v>
      </c>
      <c r="K126" s="144">
        <f>HLOOKUP(K$2,NAV!$B$2:$CH$509,ROW(K125),)+HLOOKUP(K$2,DIST!$C$1:$CI$508,ROW('NAV plus Dist'!K125)+1,FALSE)</f>
        <v>0</v>
      </c>
      <c r="L126" s="144">
        <f>HLOOKUP(L$2,NAV!$B$2:$CH$509,ROW(L125),)+HLOOKUP(L$2,DIST!$C$1:$CI$508,ROW('NAV plus Dist'!L125)+1,FALSE)</f>
        <v>0</v>
      </c>
      <c r="M126" s="144">
        <f>HLOOKUP(M$2,NAV!$B$2:$CH$509,ROW(M125),)+HLOOKUP(M$2,DIST!$C$1:$CI$508,ROW('NAV plus Dist'!M125)+1,FALSE)</f>
        <v>0</v>
      </c>
      <c r="N126" s="144">
        <f>HLOOKUP(N$2,NAV!$B$2:$CH$509,ROW(N125),)+HLOOKUP(N$2,DIST!$C$1:$CI$508,ROW('NAV plus Dist'!N125)+1,FALSE)</f>
        <v>0</v>
      </c>
      <c r="O126" s="144">
        <f>HLOOKUP(O$2,NAV!$B$2:$CH$509,ROW(O125),)+HLOOKUP(O$2,DIST!$C$1:$CI$508,ROW('NAV plus Dist'!O125)+1,FALSE)</f>
        <v>4.1619999999999999</v>
      </c>
      <c r="P126" s="144">
        <f>HLOOKUP(P$2,NAV!$B$2:$CH$509,ROW(P125),)+HLOOKUP(P$2,DIST!$C$1:$CI$508,ROW('NAV plus Dist'!P125)+1,FALSE)</f>
        <v>4.5788000000000002</v>
      </c>
      <c r="Q126" s="144">
        <f>HLOOKUP(Q$2,NAV!$B$2:$CH$509,ROW(Q125),)+HLOOKUP(Q$2,DIST!$C$1:$CI$508,ROW('NAV plus Dist'!Q125)+1,FALSE)</f>
        <v>13.9123</v>
      </c>
      <c r="R126" s="144">
        <f>HLOOKUP(R$2,NAV!$B$2:$CH$509,ROW(R125),)+HLOOKUP(R$2,DIST!$C$1:$CI$508,ROW('NAV plus Dist'!R125)+1,FALSE)</f>
        <v>13.9123</v>
      </c>
      <c r="S126" s="144">
        <f>HLOOKUP(S$2,NAV!$B$2:$CH$509,ROW(S125),)+HLOOKUP(S$2,DIST!$C$1:$CI$508,ROW('NAV plus Dist'!S125)+1,FALSE)</f>
        <v>12.7492</v>
      </c>
      <c r="T126" s="144">
        <f>HLOOKUP(T$2,NAV!$B$2:$CH$509,ROW(T125),)+HLOOKUP(T$2,DIST!$C$1:$CI$508,ROW('NAV plus Dist'!T125)+1,FALSE)</f>
        <v>14.7402</v>
      </c>
      <c r="U126" s="144">
        <f>HLOOKUP(U$2,NAV!$B$2:$CH$509,ROW(U125),)+HLOOKUP(U$2,DIST!$C$1:$CI$508,ROW('NAV plus Dist'!U125)+1,FALSE)</f>
        <v>14.4435</v>
      </c>
      <c r="V126" s="144">
        <f>HLOOKUP(V$2,NAV!$B$2:$CH$509,ROW(V125),)+HLOOKUP(V$2,DIST!$C$1:$CI$508,ROW('NAV plus Dist'!V125)+1,FALSE)</f>
        <v>13.0092</v>
      </c>
      <c r="W126" s="144">
        <f>HLOOKUP(W$2,NAV!$B$2:$CH$509,ROW(W125),)+HLOOKUP(W$2,DIST!$C$1:$CI$508,ROW('NAV plus Dist'!W125)+1,FALSE)</f>
        <v>13.0092</v>
      </c>
      <c r="X126" s="144">
        <f>HLOOKUP(X$2,NAV!$B$2:$CH$509,ROW(X125),)+HLOOKUP(X$2,DIST!$C$1:$CI$508,ROW('NAV plus Dist'!X125)+1,FALSE)</f>
        <v>12.855600000000001</v>
      </c>
      <c r="Y126" s="144">
        <f>HLOOKUP(Y$2,NAV!$B$2:$CH$509,ROW(Y125),)+HLOOKUP(Y$2,DIST!$C$1:$CI$508,ROW('NAV plus Dist'!Y125)+1,FALSE)</f>
        <v>14.359500000000001</v>
      </c>
      <c r="Z126" s="144">
        <f>HLOOKUP(Z$2,NAV!$B$2:$CH$509,ROW(Z125),)+HLOOKUP(Z$2,DIST!$C$1:$CI$508,ROW('NAV plus Dist'!Z125)+1,FALSE)</f>
        <v>13.9292</v>
      </c>
      <c r="AA126" s="144">
        <f>HLOOKUP(AA$2,NAV!$B$2:$CH$509,ROW(AA125),)+HLOOKUP(AA$2,DIST!$C$1:$CI$508,ROW('NAV plus Dist'!AA125)+1,FALSE)</f>
        <v>9.9568999999999992</v>
      </c>
      <c r="AB126" s="144">
        <f>HLOOKUP(AB$2,NAV!$B$2:$CH$509,ROW(AB125),)+HLOOKUP(AB$2,DIST!$C$1:$CI$508,ROW('NAV plus Dist'!AB125)+1,FALSE)</f>
        <v>0</v>
      </c>
      <c r="AC126" s="144">
        <f>HLOOKUP(AC$2,NAV!$B$2:$CH$509,ROW(AC125),)+HLOOKUP(AC$2,DIST!$C$1:$CI$508,ROW('NAV plus Dist'!AC125)+1,FALSE)</f>
        <v>10.4574</v>
      </c>
      <c r="AD126" s="144">
        <f>HLOOKUP(AD$2,NAV!$B$2:$CH$509,ROW(AD125),)+HLOOKUP(AD$2,DIST!$C$1:$CI$508,ROW('NAV plus Dist'!AD125)+1,FALSE)</f>
        <v>24.822710000000001</v>
      </c>
      <c r="AE126" s="144">
        <f>HLOOKUP(AE$2,NAV!$B$2:$CH$509,ROW(AE125),)+HLOOKUP(AE$2,DIST!$C$1:$CI$508,ROW('NAV plus Dist'!AE125)+1,FALSE)</f>
        <v>10.312799999999999</v>
      </c>
      <c r="AF126" s="144">
        <f>HLOOKUP(AF$2,NAV!$B$2:$CH$509,ROW(AF125),)+HLOOKUP(AF$2,DIST!$C$1:$CI$508,ROW('NAV plus Dist'!AF125)+1,FALSE)</f>
        <v>8.1569999999999983</v>
      </c>
      <c r="AG126" s="144">
        <f>HLOOKUP(AG$2,NAV!$B$2:$CH$509,ROW(AG125),)+HLOOKUP(AG$2,DIST!$C$1:$CI$508,ROW('NAV plus Dist'!AG125)+1,FALSE)</f>
        <v>0</v>
      </c>
      <c r="AH126" s="144">
        <f>HLOOKUP(AH$2,NAV!$B$2:$CH$509,ROW(AH125),)+HLOOKUP(AH$2,DIST!$C$1:$CI$508,ROW('NAV plus Dist'!AH125)+1,FALSE)</f>
        <v>8.2545999999999999</v>
      </c>
      <c r="AI126" s="144">
        <f>HLOOKUP(AI$2,NAV!$B$2:$CH$509,ROW(AI125),)+HLOOKUP(AI$2,DIST!$C$1:$CI$508,ROW('NAV plus Dist'!AI125)+1,FALSE)</f>
        <v>6.3455000000000004</v>
      </c>
      <c r="AJ126" s="144">
        <f>HLOOKUP(AJ$2,NAV!$B$2:$CH$509,ROW(AJ125),)+HLOOKUP(AJ$2,DIST!$C$1:$CI$508,ROW('NAV plus Dist'!AJ125)+1,FALSE)</f>
        <v>22.008799999999997</v>
      </c>
      <c r="AK126" s="144">
        <f>HLOOKUP(AK$2,NAV!$B$2:$CH$509,ROW(AK125),)+HLOOKUP(AK$2,DIST!$C$1:$CI$508,ROW('NAV plus Dist'!AK125)+1,FALSE)</f>
        <v>17.184800000000003</v>
      </c>
      <c r="AL126" s="144">
        <f>HLOOKUP(AL$2,NAV!$B$2:$CH$509,ROW(AL125),)+HLOOKUP(AL$2,DIST!$C$1:$CI$508,ROW('NAV plus Dist'!AL125)+1,FALSE)</f>
        <v>17.2788</v>
      </c>
      <c r="AM126" s="144">
        <f>HLOOKUP(AM$2,NAV!$B$2:$CH$509,ROW(AM125),)+HLOOKUP(AM$2,DIST!$C$1:$CI$508,ROW('NAV plus Dist'!AM125)+1,FALSE)</f>
        <v>0</v>
      </c>
      <c r="AN126" s="144">
        <f>HLOOKUP(AN$2,NAV!$B$2:$CH$509,ROW(AN125),)+HLOOKUP(AN$2,DIST!$C$1:$CI$508,ROW('NAV plus Dist'!AN125)+1,FALSE)</f>
        <v>0</v>
      </c>
      <c r="AO126" s="144">
        <f>HLOOKUP(AO$2,NAV!$B$2:$CH$509,ROW(AO125),)+HLOOKUP(AO$2,DIST!$C$1:$CI$508,ROW('NAV plus Dist'!AO125)+1,FALSE)</f>
        <v>0</v>
      </c>
      <c r="AP126" s="144">
        <f>HLOOKUP(AP$2,NAV!$B$2:$CH$509,ROW(AP125),)+HLOOKUP(AP$2,DIST!$C$1:$CI$508,ROW('NAV plus Dist'!AP125)+1,FALSE)</f>
        <v>0</v>
      </c>
      <c r="AQ126" s="144">
        <f>HLOOKUP(AQ$2,NAV!$B$2:$CH$509,ROW(AQ125),)+HLOOKUP(AQ$2,DIST!$C$1:$CI$508,ROW('NAV plus Dist'!AQ125)+1,FALSE)</f>
        <v>0</v>
      </c>
      <c r="AR126" s="144">
        <f>HLOOKUP(AR$2,NAV!$B$2:$CH$509,ROW(AR125),)+HLOOKUP(AR$2,DIST!$C$1:$CI$508,ROW('NAV plus Dist'!AR125)+1,FALSE)</f>
        <v>0</v>
      </c>
      <c r="AS126" s="144">
        <f>HLOOKUP(AS$2,NAV!$B$2:$CH$509,ROW(AS125),)+HLOOKUP(AS$2,DIST!$C$1:$CI$508,ROW('NAV plus Dist'!AS125)+1,FALSE)</f>
        <v>0</v>
      </c>
      <c r="AT126" s="144">
        <f>HLOOKUP(AT$2,NAV!$B$2:$CH$509,ROW(AT125),)+HLOOKUP(AT$2,DIST!$C$1:$CI$508,ROW('NAV plus Dist'!AT125)+1,FALSE)</f>
        <v>25.640800000000002</v>
      </c>
      <c r="AU126" s="144">
        <f>HLOOKUP(AU$2,NAV!$B$2:$CH$509,ROW(AU125),)+HLOOKUP(AU$2,DIST!$C$1:$CI$508,ROW('NAV plus Dist'!AU125)+1,FALSE)</f>
        <v>10.125</v>
      </c>
      <c r="AV126" s="144">
        <f>HLOOKUP(AV$2,NAV!$B$2:$CH$509,ROW(AV125),)+HLOOKUP(AV$2,DIST!$C$1:$CI$508,ROW('NAV plus Dist'!AV125)+1,FALSE)</f>
        <v>15.515799999999999</v>
      </c>
      <c r="AW126" s="144">
        <f>HLOOKUP(AW$2,NAV!$B$2:$CH$509,ROW(AW125),)+HLOOKUP(AW$2,DIST!$C$1:$CI$508,ROW('NAV plus Dist'!AW125)+1,FALSE)</f>
        <v>0</v>
      </c>
      <c r="AX126" s="144">
        <f>HLOOKUP(AX$2,NAV!$B$2:$CH$509,ROW(AX125),)+HLOOKUP(AX$2,DIST!$C$1:$CI$508,ROW('NAV plus Dist'!AX125)+1,FALSE)</f>
        <v>0</v>
      </c>
      <c r="AY126" s="144">
        <f>HLOOKUP(AY$2,NAV!$B$2:$CH$509,ROW(AY125),)+HLOOKUP(AY$2,DIST!$C$1:$CI$508,ROW('NAV plus Dist'!AY125)+1,FALSE)</f>
        <v>0</v>
      </c>
      <c r="AZ126" s="144">
        <f>HLOOKUP(AZ$2,NAV!$B$2:$CH$509,ROW(AZ125),)+HLOOKUP(AZ$2,DIST!$C$1:$CI$508,ROW('NAV plus Dist'!AZ125)+1,FALSE)</f>
        <v>0</v>
      </c>
      <c r="BA126" s="144">
        <f>HLOOKUP(BA$2,NAV!$B$2:$CH$509,ROW(BA125),)+HLOOKUP(BA$2,DIST!$C$1:$CI$508,ROW('NAV plus Dist'!BA125)+1,FALSE)</f>
        <v>0</v>
      </c>
      <c r="BB126" s="144">
        <f>HLOOKUP(BB$2,NAV!$B$2:$CH$509,ROW(BB125),)+HLOOKUP(BB$2,DIST!$C$1:$CI$508,ROW('NAV plus Dist'!BB125)+1,FALSE)</f>
        <v>0</v>
      </c>
      <c r="BC126" s="144">
        <f>HLOOKUP(BC$2,NAV!$B$2:$CH$509,ROW(BC125),)+HLOOKUP(BC$2,DIST!$C$1:$CI$508,ROW('NAV plus Dist'!BC125)+1,FALSE)</f>
        <v>0</v>
      </c>
      <c r="BD126" s="144">
        <f>HLOOKUP(BD$2,NAV!$B$2:$CH$509,ROW(BD125),)+HLOOKUP(BD$2,DIST!$C$1:$CI$508,ROW('NAV plus Dist'!BD125)+1,FALSE)</f>
        <v>0</v>
      </c>
      <c r="BE126" s="144">
        <f>HLOOKUP(BE$2,NAV!$B$2:$CH$509,ROW(BE125),)+HLOOKUP(BE$2,DIST!$C$1:$CI$508,ROW('NAV plus Dist'!BE125)+1,FALSE)</f>
        <v>0</v>
      </c>
      <c r="BF126" s="144">
        <f>HLOOKUP(BF$2,NAV!$B$2:$CH$509,ROW(BF125),)+HLOOKUP(BF$2,DIST!$C$1:$CI$508,ROW('NAV plus Dist'!BF125)+1,FALSE)</f>
        <v>0</v>
      </c>
      <c r="BG126" s="144">
        <f>HLOOKUP(BG$2,NAV!$B$2:$CH$509,ROW(BG125),)+HLOOKUP(BG$2,DIST!$C$1:$CI$508,ROW('NAV plus Dist'!BG125)+1,FALSE)</f>
        <v>0</v>
      </c>
      <c r="BH126" s="144">
        <f>HLOOKUP(BH$2,NAV!$B$2:$CH$509,ROW(BH125),)+HLOOKUP(BH$2,DIST!$C$1:$CI$508,ROW('NAV plus Dist'!BH125)+1,FALSE)</f>
        <v>0</v>
      </c>
      <c r="BI126" s="144">
        <f>HLOOKUP(BI$2,NAV!$B$2:$CH$509,ROW(BI125),)+HLOOKUP(BI$2,DIST!$C$1:$CI$508,ROW('NAV plus Dist'!BI125)+1,FALSE)</f>
        <v>0</v>
      </c>
      <c r="BJ126" s="144">
        <f>HLOOKUP(BJ$2,NAV!$B$2:$CH$509,ROW(BJ125),)+HLOOKUP(BJ$2,DIST!$C$1:$CI$508,ROW('NAV plus Dist'!BJ125)+1,FALSE)</f>
        <v>0</v>
      </c>
      <c r="BK126" s="144">
        <f>HLOOKUP(BK$2,NAV!$B$2:$CH$509,ROW(BK125),)+HLOOKUP(BK$2,DIST!$C$1:$CI$508,ROW('NAV plus Dist'!BK125)+1,FALSE)</f>
        <v>0</v>
      </c>
      <c r="BL126" s="144">
        <f>HLOOKUP(BL$2,NAV!$B$2:$CH$509,ROW(BL125),)+HLOOKUP(BL$2,DIST!$C$1:$CI$508,ROW('NAV plus Dist'!BL125)+1,FALSE)</f>
        <v>0</v>
      </c>
      <c r="BM126" s="144">
        <f>HLOOKUP(BM$2,NAV!$B$2:$CH$509,ROW(BM125),)+HLOOKUP(BM$2,DIST!$C$1:$CI$508,ROW('NAV plus Dist'!BM125)+1,FALSE)</f>
        <v>0</v>
      </c>
      <c r="BN126" s="144">
        <f>HLOOKUP(BN$2,NAV!$B$2:$CH$509,ROW(BN125),)+HLOOKUP(BN$2,DIST!$C$1:$CI$508,ROW('NAV plus Dist'!BN125)+1,FALSE)</f>
        <v>0</v>
      </c>
      <c r="BO126" s="144">
        <f>HLOOKUP(BO$2,NAV!$B$2:$CH$509,ROW(BO125),)+HLOOKUP(BO$2,DIST!$C$1:$CI$508,ROW('NAV plus Dist'!BO125)+1,FALSE)</f>
        <v>0</v>
      </c>
      <c r="BP126" s="144">
        <f>HLOOKUP(BP$2,NAV!$B$2:$CH$509,ROW(BP125),)+HLOOKUP(BP$2,DIST!$C$1:$CI$508,ROW('NAV plus Dist'!BP125)+1,FALSE)</f>
        <v>0</v>
      </c>
      <c r="BQ126" s="144">
        <f>HLOOKUP(BQ$2,NAV!$B$2:$CH$509,ROW(BQ125),)+HLOOKUP(BQ$2,DIST!$C$1:$CI$508,ROW('NAV plus Dist'!BQ125)+1,FALSE)</f>
        <v>0</v>
      </c>
      <c r="BR126" s="144">
        <f>HLOOKUP(BR$2,NAV!$B$2:$CH$509,ROW(BR125),)+HLOOKUP(BR$2,DIST!$C$1:$CI$508,ROW('NAV plus Dist'!BR125)+1,FALSE)</f>
        <v>0</v>
      </c>
      <c r="BS126" s="144">
        <f>HLOOKUP(BS$2,NAV!$B$2:$CH$509,ROW(BS125),)+HLOOKUP(BS$2,DIST!$C$1:$CI$508,ROW('NAV plus Dist'!BS125)+1,FALSE)</f>
        <v>0</v>
      </c>
      <c r="BT126" s="144">
        <f>HLOOKUP(BT$2,NAV!$B$2:$CH$509,ROW(BT125),)+HLOOKUP(BT$2,DIST!$C$1:$CI$508,ROW('NAV plus Dist'!BT125)+1,FALSE)</f>
        <v>0</v>
      </c>
      <c r="BU126" s="144">
        <f>HLOOKUP(BU$2,NAV!$B$2:$CH$509,ROW(BU125),)+HLOOKUP(BU$2,DIST!$C$1:$CI$508,ROW('NAV plus Dist'!BU125)+1,FALSE)</f>
        <v>0</v>
      </c>
      <c r="BV126" s="144">
        <f>HLOOKUP(BV$2,NAV!$B$2:$CH$509,ROW(BV125),)+HLOOKUP(BV$2,DIST!$C$1:$CI$508,ROW('NAV plus Dist'!BV125)+1,FALSE)</f>
        <v>0</v>
      </c>
      <c r="BW126" s="144">
        <f>HLOOKUP(BW$2,NAV!$B$2:$CH$509,ROW(BW125),)+HLOOKUP(BW$2,DIST!$C$1:$CI$508,ROW('NAV plus Dist'!BW125)+1,FALSE)</f>
        <v>0</v>
      </c>
      <c r="BX126" s="144">
        <f>HLOOKUP(BX$2,NAV!$B$2:$CH$509,ROW(BX125),)+HLOOKUP(BX$2,DIST!$C$1:$CI$508,ROW('NAV plus Dist'!BX125)+1,FALSE)</f>
        <v>0</v>
      </c>
      <c r="BY126" s="144">
        <f>HLOOKUP(BY$2,NAV!$B$2:$CH$509,ROW(BY125),)+HLOOKUP(BY$2,DIST!$C$1:$CI$508,ROW('NAV plus Dist'!BY125)+1,FALSE)</f>
        <v>0</v>
      </c>
      <c r="BZ126" s="144">
        <f>HLOOKUP(BZ$2,NAV!$B$2:$CH$509,ROW(BZ125),)+HLOOKUP(BZ$2,DIST!$C$1:$CI$508,ROW('NAV plus Dist'!BZ125)+1,FALSE)</f>
        <v>0</v>
      </c>
      <c r="CA126" s="144">
        <f>HLOOKUP(CA$2,NAV!$B$2:$CH$509,ROW(CA125),)+HLOOKUP(CA$2,DIST!$C$1:$CI$508,ROW('NAV plus Dist'!CA125)+1,FALSE)</f>
        <v>0</v>
      </c>
      <c r="CB126" s="144">
        <f>HLOOKUP(CB$2,NAV!$B$2:$CH$509,ROW(CB125),)+HLOOKUP(CB$2,DIST!$C$1:$CI$508,ROW('NAV plus Dist'!CB125)+1,FALSE)</f>
        <v>0</v>
      </c>
      <c r="CC126" s="144">
        <f>HLOOKUP(CC$2,NAV!$B$2:$CH$509,ROW(CC125),)+HLOOKUP(CC$2,DIST!$C$1:$CI$508,ROW('NAV plus Dist'!CC125)+1,FALSE)</f>
        <v>0</v>
      </c>
      <c r="CD126" s="144">
        <f>HLOOKUP(CD$2,NAV!$B$2:$CH$509,ROW(CD125),)+HLOOKUP(CD$2,DIST!$C$1:$CI$508,ROW('NAV plus Dist'!CD125)+1,FALSE)</f>
        <v>0</v>
      </c>
      <c r="CE126" s="144">
        <f>HLOOKUP(CE$2,NAV!$B$2:$CH$509,ROW(CE125),)+HLOOKUP(CE$2,DIST!$C$1:$CI$508,ROW('NAV plus Dist'!CE125)+1,FALSE)</f>
        <v>0</v>
      </c>
      <c r="CF126" s="144">
        <f>HLOOKUP(CF$2,NAV!$B$2:$CH$509,ROW(CF125),)+HLOOKUP(CF$2,DIST!$C$1:$CI$508,ROW('NAV plus Dist'!CF125)+1,FALSE)</f>
        <v>0</v>
      </c>
      <c r="CG126" s="144">
        <f>HLOOKUP(CG$2,NAV!$B$2:$CH$509,ROW(CG125),)+HLOOKUP(CG$2,DIST!$C$1:$CI$508,ROW('NAV plus Dist'!CG125)+1,FALSE)</f>
        <v>0</v>
      </c>
      <c r="CH126" s="144">
        <f>HLOOKUP(CH$2,NAV!$B$2:$CH$509,ROW(CH125),)+HLOOKUP(CH$2,DIST!$C$1:$CI$508,ROW('NAV plus Dist'!CH125)+1,FALSE)</f>
        <v>0</v>
      </c>
      <c r="CI126" s="144">
        <f>HLOOKUP(CI$2,NAV!$B$2:$CH$509,ROW(CI125),)+HLOOKUP(CI$2,DIST!$C$1:$CI$508,ROW('NAV plus Dist'!CI125)+1,FALSE)</f>
        <v>0</v>
      </c>
      <c r="CJ126" s="144">
        <f>HLOOKUP(CJ$2,NAV!$B$2:$AAA$509,ROW(CJ125),)+HLOOKUP(CJ$2,DIST!$C$1:$AAJ$508,ROW('NAV plus Dist'!CJ125)+1,FALSE)</f>
        <v>0</v>
      </c>
      <c r="CK126" s="144">
        <f>HLOOKUP(CK$2,NAV!$B$2:$AAA$509,ROW(CK125),)+HLOOKUP(CK$2,DIST!$C$1:$AAJ$508,ROW('NAV plus Dist'!CK125)+1,FALSE)</f>
        <v>0</v>
      </c>
      <c r="CL126" s="144">
        <f>HLOOKUP(CL$2,NAV!$B$2:$AAA$509,ROW(CL125),)+HLOOKUP(CL$2,DIST!$C$1:$AAJ$508,ROW('NAV plus Dist'!CL125)+1,FALSE)</f>
        <v>0</v>
      </c>
      <c r="CM126" s="144">
        <f>HLOOKUP(CM$2,NAV!$B$2:$AAA$509,ROW(CM125),)+HLOOKUP(CM$2,DIST!$C$1:$AAJ$508,ROW('NAV plus Dist'!CM125)+1,FALSE)</f>
        <v>0</v>
      </c>
      <c r="CN126" s="144">
        <f>HLOOKUP(CN$2,NAV!$B$2:$AAA$509,ROW(CN125),)+HLOOKUP(CN$2,DIST!$C$1:$AAJ$508,ROW('NAV plus Dist'!CN125)+1,FALSE)</f>
        <v>0</v>
      </c>
      <c r="CO126" s="144">
        <f>HLOOKUP(CO$2,NAV!$B$2:$AAA$509,ROW(CO125),)+HLOOKUP(CO$2,DIST!$C$1:$AAJ$508,ROW('NAV plus Dist'!CO125)+1,FALSE)</f>
        <v>0</v>
      </c>
      <c r="CP126" s="144">
        <f>HLOOKUP(CP$2,NAV!$B$2:$AAA$509,ROW(CP125),)+HLOOKUP(CP$2,DIST!$C$1:$AAJ$508,ROW('NAV plus Dist'!CP125)+1,FALSE)</f>
        <v>0</v>
      </c>
      <c r="CQ126" s="144">
        <f>HLOOKUP(CQ$2,NAV!$B$2:$AAA$509,ROW(CQ125),)+HLOOKUP(CQ$2,DIST!$C$1:$AAJ$508,ROW('NAV plus Dist'!CQ125)+1,FALSE)</f>
        <v>0</v>
      </c>
      <c r="CR126" s="144">
        <f>HLOOKUP(CR$2,NAV!$B$2:$AAA$509,ROW(CR125),)+HLOOKUP(CR$2,DIST!$C$1:$AAJ$508,ROW('NAV plus Dist'!CR125)+1,FALSE)</f>
        <v>0</v>
      </c>
      <c r="CS126" s="144">
        <f>HLOOKUP(CS$2,NAV!$B$2:$AAA$509,ROW(CS125),)+HLOOKUP(CS$2,DIST!$C$1:$AAJ$508,ROW('NAV plus Dist'!CS125)+1,FALSE)</f>
        <v>0</v>
      </c>
      <c r="CT126" s="144">
        <f>HLOOKUP(CT$2,NAV!$B$2:$AAA$509,ROW(CT125),)+HLOOKUP(CT$2,DIST!$C$1:$AAJ$508,ROW('NAV plus Dist'!CT125)+1,FALSE)</f>
        <v>0</v>
      </c>
      <c r="CU126" s="144">
        <f>HLOOKUP(CU$2,NAV!$B$2:$AAA$509,ROW(CU125),)+HLOOKUP(CU$2,DIST!$C$1:$AAJ$508,ROW('NAV plus Dist'!CU125)+1,FALSE)</f>
        <v>0</v>
      </c>
      <c r="CV126" s="144">
        <f>HLOOKUP(CV$2,NAV!$B$2:$AAA$509,ROW(CV125),)+HLOOKUP(CV$2,DIST!$C$1:$AAJ$508,ROW('NAV plus Dist'!CV125)+1,FALSE)</f>
        <v>0</v>
      </c>
      <c r="CW126" s="144">
        <f>HLOOKUP(CW$2,NAV!$B$2:$AAA$509,ROW(CW125),)+HLOOKUP(CW$2,DIST!$C$1:$AAJ$508,ROW('NAV plus Dist'!CW125)+1,FALSE)</f>
        <v>0</v>
      </c>
      <c r="CX126" s="144">
        <f>HLOOKUP(CX$2,NAV!$B$2:$AAA$509,ROW(CX125),)+HLOOKUP(CX$2,DIST!$C$1:$AAJ$508,ROW('NAV plus Dist'!CX125)+1,FALSE)</f>
        <v>0</v>
      </c>
      <c r="CY126" s="144">
        <f>HLOOKUP(CY$2,NAV!$B$2:$AAA$509,ROW(CY125),)+HLOOKUP(CY$2,DIST!$C$1:$AAJ$508,ROW('NAV plus Dist'!CY125)+1,FALSE)</f>
        <v>0</v>
      </c>
      <c r="CZ126" s="144">
        <f>HLOOKUP(CZ$2,NAV!$B$2:$AAA$509,ROW(CZ125),)+HLOOKUP(CZ$2,DIST!$C$1:$AAJ$508,ROW('NAV plus Dist'!CZ125)+1,FALSE)</f>
        <v>0</v>
      </c>
      <c r="DA126" s="144">
        <f>HLOOKUP(DA$2,NAV!$B$2:$AAA$509,ROW(DA125),)+HLOOKUP(DA$2,DIST!$C$1:$AAJ$508,ROW('NAV plus Dist'!DA125)+1,FALSE)</f>
        <v>0</v>
      </c>
      <c r="DB126" s="144">
        <f>HLOOKUP(DB$2,NAV!$B$2:$AAA$509,ROW(DB125),)+HLOOKUP(DB$2,DIST!$C$1:$AAJ$508,ROW('NAV plus Dist'!DB125)+1,FALSE)</f>
        <v>0</v>
      </c>
      <c r="DC126" s="144">
        <f>HLOOKUP(DC$2,NAV!$B$2:$AAA$509,ROW(DC125),)+HLOOKUP(DC$2,DIST!$C$1:$AAJ$508,ROW('NAV plus Dist'!DC125)+1,FALSE)</f>
        <v>0</v>
      </c>
      <c r="DD126" s="144">
        <f>HLOOKUP(DD$2,NAV!$B$2:$AAA$509,ROW(DD125),)+HLOOKUP(DD$2,DIST!$C$1:$AAJ$508,ROW('NAV plus Dist'!DD125)+1,FALSE)</f>
        <v>0</v>
      </c>
      <c r="DE126" s="144">
        <f>HLOOKUP(DE$2,NAV!$B$2:$AAA$509,ROW(DE125),)+HLOOKUP(DE$2,DIST!$C$1:$AAJ$508,ROW('NAV plus Dist'!DE125)+1,FALSE)</f>
        <v>0</v>
      </c>
      <c r="DF126" s="144">
        <f>HLOOKUP(DF$2,NAV!$B$2:$AAA$509,ROW(DF125),)+HLOOKUP(DF$2,DIST!$C$1:$AAJ$508,ROW('NAV plus Dist'!DF125)+1,FALSE)</f>
        <v>0</v>
      </c>
      <c r="DG126" s="144">
        <f>HLOOKUP(DG$2,NAV!$B$2:$AAA$509,ROW(DG125),)+HLOOKUP(DG$2,DIST!$C$1:$AAJ$508,ROW('NAV plus Dist'!DG125)+1,FALSE)</f>
        <v>0</v>
      </c>
      <c r="DH126" s="144">
        <f>HLOOKUP(DH$2,NAV!$B$2:$AAA$509,ROW(DH125),)+HLOOKUP(DH$2,DIST!$C$1:$AAJ$508,ROW('NAV plus Dist'!DH125)+1,FALSE)</f>
        <v>0</v>
      </c>
    </row>
    <row r="127" spans="1:112">
      <c r="A127" s="94">
        <f t="shared" si="78"/>
        <v>72</v>
      </c>
      <c r="B127" s="148">
        <f t="shared" si="77"/>
        <v>43861</v>
      </c>
      <c r="C127" s="144">
        <f>HLOOKUP(C$2,NAV!$B$2:$CH$509,ROW(C126),)+HLOOKUP(C$2,DIST!$C$1:$CI$508,ROW('NAV plus Dist'!C126)+1,FALSE)</f>
        <v>11.6427</v>
      </c>
      <c r="D127" s="144">
        <f>HLOOKUP(D$2,NAV!$B$2:$CH$509,ROW(D126),)+HLOOKUP(D$2,DIST!$C$1:$CI$508,ROW('NAV plus Dist'!D126)+1,FALSE)</f>
        <v>0</v>
      </c>
      <c r="E127" s="144">
        <f>HLOOKUP(E$2,NAV!$B$2:$CH$509,ROW(E126),)+HLOOKUP(E$2,DIST!$C$1:$CI$508,ROW('NAV plus Dist'!E126)+1,FALSE)</f>
        <v>11.670999999999999</v>
      </c>
      <c r="F127" s="144">
        <f>HLOOKUP(F$2,NAV!$B$2:$CH$509,ROW(F126),)+HLOOKUP(F$2,DIST!$C$1:$CI$508,ROW('NAV plus Dist'!F126)+1,FALSE)</f>
        <v>0</v>
      </c>
      <c r="G127" s="144">
        <f>HLOOKUP(G$2,NAV!$B$2:$CH$509,ROW(G126),)+HLOOKUP(G$2,DIST!$C$1:$CI$508,ROW('NAV plus Dist'!G126)+1,FALSE)</f>
        <v>0</v>
      </c>
      <c r="H127" s="144">
        <f>HLOOKUP(H$2,NAV!$B$2:$CH$509,ROW(H126),)+HLOOKUP(H$2,DIST!$C$1:$CI$508,ROW('NAV plus Dist'!H126)+1,FALSE)</f>
        <v>0</v>
      </c>
      <c r="I127" s="144">
        <f>HLOOKUP(I$2,NAV!$B$2:$CH$509,ROW(I126),)+HLOOKUP(I$2,DIST!$C$1:$CI$508,ROW('NAV plus Dist'!I126)+1,FALSE)</f>
        <v>0</v>
      </c>
      <c r="J127" s="144">
        <f>HLOOKUP(J$2,NAV!$B$2:$CH$509,ROW(J126),)+HLOOKUP(J$2,DIST!$C$1:$CI$508,ROW('NAV plus Dist'!J126)+1,FALSE)</f>
        <v>0</v>
      </c>
      <c r="K127" s="144">
        <f>HLOOKUP(K$2,NAV!$B$2:$CH$509,ROW(K126),)+HLOOKUP(K$2,DIST!$C$1:$CI$508,ROW('NAV plus Dist'!K126)+1,FALSE)</f>
        <v>0</v>
      </c>
      <c r="L127" s="144">
        <f>HLOOKUP(L$2,NAV!$B$2:$CH$509,ROW(L126),)+HLOOKUP(L$2,DIST!$C$1:$CI$508,ROW('NAV plus Dist'!L126)+1,FALSE)</f>
        <v>0</v>
      </c>
      <c r="M127" s="144">
        <f>HLOOKUP(M$2,NAV!$B$2:$CH$509,ROW(M126),)+HLOOKUP(M$2,DIST!$C$1:$CI$508,ROW('NAV plus Dist'!M126)+1,FALSE)</f>
        <v>0</v>
      </c>
      <c r="N127" s="144">
        <f>HLOOKUP(N$2,NAV!$B$2:$CH$509,ROW(N126),)+HLOOKUP(N$2,DIST!$C$1:$CI$508,ROW('NAV plus Dist'!N126)+1,FALSE)</f>
        <v>0</v>
      </c>
      <c r="O127" s="144">
        <f>HLOOKUP(O$2,NAV!$B$2:$CH$509,ROW(O126),)+HLOOKUP(O$2,DIST!$C$1:$CI$508,ROW('NAV plus Dist'!O126)+1,FALSE)</f>
        <v>3.7786</v>
      </c>
      <c r="P127" s="144">
        <f>HLOOKUP(P$2,NAV!$B$2:$CH$509,ROW(P126),)+HLOOKUP(P$2,DIST!$C$1:$CI$508,ROW('NAV plus Dist'!P126)+1,FALSE)</f>
        <v>4.1465000000000005</v>
      </c>
      <c r="Q127" s="144">
        <f>HLOOKUP(Q$2,NAV!$B$2:$CH$509,ROW(Q126),)+HLOOKUP(Q$2,DIST!$C$1:$CI$508,ROW('NAV plus Dist'!Q126)+1,FALSE)</f>
        <v>14.128299999999999</v>
      </c>
      <c r="R127" s="144">
        <f>HLOOKUP(R$2,NAV!$B$2:$CH$509,ROW(R126),)+HLOOKUP(R$2,DIST!$C$1:$CI$508,ROW('NAV plus Dist'!R126)+1,FALSE)</f>
        <v>14.128299999999999</v>
      </c>
      <c r="S127" s="144">
        <f>HLOOKUP(S$2,NAV!$B$2:$CH$509,ROW(S126),)+HLOOKUP(S$2,DIST!$C$1:$CI$508,ROW('NAV plus Dist'!S126)+1,FALSE)</f>
        <v>12.9307</v>
      </c>
      <c r="T127" s="144">
        <f>HLOOKUP(T$2,NAV!$B$2:$CH$509,ROW(T126),)+HLOOKUP(T$2,DIST!$C$1:$CI$508,ROW('NAV plus Dist'!T126)+1,FALSE)</f>
        <v>14.978899999999999</v>
      </c>
      <c r="U127" s="144">
        <f>HLOOKUP(U$2,NAV!$B$2:$CH$509,ROW(U126),)+HLOOKUP(U$2,DIST!$C$1:$CI$508,ROW('NAV plus Dist'!U126)+1,FALSE)</f>
        <v>14.672499999999999</v>
      </c>
      <c r="V127" s="144">
        <f>HLOOKUP(V$2,NAV!$B$2:$CH$509,ROW(V126),)+HLOOKUP(V$2,DIST!$C$1:$CI$508,ROW('NAV plus Dist'!V126)+1,FALSE)</f>
        <v>13.330300000000001</v>
      </c>
      <c r="W127" s="144">
        <f>HLOOKUP(W$2,NAV!$B$2:$CH$509,ROW(W126),)+HLOOKUP(W$2,DIST!$C$1:$CI$508,ROW('NAV plus Dist'!W126)+1,FALSE)</f>
        <v>13.330300000000001</v>
      </c>
      <c r="X127" s="144">
        <f>HLOOKUP(X$2,NAV!$B$2:$CH$509,ROW(X126),)+HLOOKUP(X$2,DIST!$C$1:$CI$508,ROW('NAV plus Dist'!X126)+1,FALSE)</f>
        <v>13.168900000000001</v>
      </c>
      <c r="Y127" s="144">
        <f>HLOOKUP(Y$2,NAV!$B$2:$CH$509,ROW(Y126),)+HLOOKUP(Y$2,DIST!$C$1:$CI$508,ROW('NAV plus Dist'!Y126)+1,FALSE)</f>
        <v>14.7355</v>
      </c>
      <c r="Z127" s="144">
        <f>HLOOKUP(Z$2,NAV!$B$2:$CH$509,ROW(Z126),)+HLOOKUP(Z$2,DIST!$C$1:$CI$508,ROW('NAV plus Dist'!Z126)+1,FALSE)</f>
        <v>14.2883</v>
      </c>
      <c r="AA127" s="144">
        <f>HLOOKUP(AA$2,NAV!$B$2:$CH$509,ROW(AA126),)+HLOOKUP(AA$2,DIST!$C$1:$CI$508,ROW('NAV plus Dist'!AA126)+1,FALSE)</f>
        <v>9.8669999999999991</v>
      </c>
      <c r="AB127" s="144">
        <f>HLOOKUP(AB$2,NAV!$B$2:$CH$509,ROW(AB126),)+HLOOKUP(AB$2,DIST!$C$1:$CI$508,ROW('NAV plus Dist'!AB126)+1,FALSE)</f>
        <v>0</v>
      </c>
      <c r="AC127" s="144">
        <f>HLOOKUP(AC$2,NAV!$B$2:$CH$509,ROW(AC126),)+HLOOKUP(AC$2,DIST!$C$1:$CI$508,ROW('NAV plus Dist'!AC126)+1,FALSE)</f>
        <v>10.3612</v>
      </c>
      <c r="AD127" s="144">
        <f>HLOOKUP(AD$2,NAV!$B$2:$CH$509,ROW(AD126),)+HLOOKUP(AD$2,DIST!$C$1:$CI$508,ROW('NAV plus Dist'!AD126)+1,FALSE)</f>
        <v>25.6709</v>
      </c>
      <c r="AE127" s="144">
        <f>HLOOKUP(AE$2,NAV!$B$2:$CH$509,ROW(AE126),)+HLOOKUP(AE$2,DIST!$C$1:$CI$508,ROW('NAV plus Dist'!AE126)+1,FALSE)</f>
        <v>10.4427</v>
      </c>
      <c r="AF127" s="144">
        <f>HLOOKUP(AF$2,NAV!$B$2:$CH$509,ROW(AF126),)+HLOOKUP(AF$2,DIST!$C$1:$CI$508,ROW('NAV plus Dist'!AF126)+1,FALSE)</f>
        <v>7.8122999999999996</v>
      </c>
      <c r="AG127" s="144">
        <f>HLOOKUP(AG$2,NAV!$B$2:$CH$509,ROW(AG126),)+HLOOKUP(AG$2,DIST!$C$1:$CI$508,ROW('NAV plus Dist'!AG126)+1,FALSE)</f>
        <v>0</v>
      </c>
      <c r="AH127" s="144">
        <f>HLOOKUP(AH$2,NAV!$B$2:$CH$509,ROW(AH126),)+HLOOKUP(AH$2,DIST!$C$1:$CI$508,ROW('NAV plus Dist'!AH126)+1,FALSE)</f>
        <v>7.9093</v>
      </c>
      <c r="AI127" s="144">
        <f>HLOOKUP(AI$2,NAV!$B$2:$CH$509,ROW(AI126),)+HLOOKUP(AI$2,DIST!$C$1:$CI$508,ROW('NAV plus Dist'!AI126)+1,FALSE)</f>
        <v>6.6383999999999999</v>
      </c>
      <c r="AJ127" s="144">
        <f>HLOOKUP(AJ$2,NAV!$B$2:$CH$509,ROW(AJ126),)+HLOOKUP(AJ$2,DIST!$C$1:$CI$508,ROW('NAV plus Dist'!AJ126)+1,FALSE)</f>
        <v>22.608899999999998</v>
      </c>
      <c r="AK127" s="144">
        <f>HLOOKUP(AK$2,NAV!$B$2:$CH$509,ROW(AK126),)+HLOOKUP(AK$2,DIST!$C$1:$CI$508,ROW('NAV plus Dist'!AK126)+1,FALSE)</f>
        <v>16.176200000000001</v>
      </c>
      <c r="AL127" s="144">
        <f>HLOOKUP(AL$2,NAV!$B$2:$CH$509,ROW(AL126),)+HLOOKUP(AL$2,DIST!$C$1:$CI$508,ROW('NAV plus Dist'!AL126)+1,FALSE)</f>
        <v>16.271000000000001</v>
      </c>
      <c r="AM127" s="144">
        <f>HLOOKUP(AM$2,NAV!$B$2:$CH$509,ROW(AM126),)+HLOOKUP(AM$2,DIST!$C$1:$CI$508,ROW('NAV plus Dist'!AM126)+1,FALSE)</f>
        <v>0</v>
      </c>
      <c r="AN127" s="144">
        <f>HLOOKUP(AN$2,NAV!$B$2:$CH$509,ROW(AN126),)+HLOOKUP(AN$2,DIST!$C$1:$CI$508,ROW('NAV plus Dist'!AN126)+1,FALSE)</f>
        <v>0</v>
      </c>
      <c r="AO127" s="144">
        <f>HLOOKUP(AO$2,NAV!$B$2:$CH$509,ROW(AO126),)+HLOOKUP(AO$2,DIST!$C$1:$CI$508,ROW('NAV plus Dist'!AO126)+1,FALSE)</f>
        <v>0</v>
      </c>
      <c r="AP127" s="144">
        <f>HLOOKUP(AP$2,NAV!$B$2:$CH$509,ROW(AP126),)+HLOOKUP(AP$2,DIST!$C$1:$CI$508,ROW('NAV plus Dist'!AP126)+1,FALSE)</f>
        <v>0</v>
      </c>
      <c r="AQ127" s="144">
        <f>HLOOKUP(AQ$2,NAV!$B$2:$CH$509,ROW(AQ126),)+HLOOKUP(AQ$2,DIST!$C$1:$CI$508,ROW('NAV plus Dist'!AQ126)+1,FALSE)</f>
        <v>0</v>
      </c>
      <c r="AR127" s="144">
        <f>HLOOKUP(AR$2,NAV!$B$2:$CH$509,ROW(AR126),)+HLOOKUP(AR$2,DIST!$C$1:$CI$508,ROW('NAV plus Dist'!AR126)+1,FALSE)</f>
        <v>0</v>
      </c>
      <c r="AS127" s="144">
        <f>HLOOKUP(AS$2,NAV!$B$2:$CH$509,ROW(AS126),)+HLOOKUP(AS$2,DIST!$C$1:$CI$508,ROW('NAV plus Dist'!AS126)+1,FALSE)</f>
        <v>0</v>
      </c>
      <c r="AT127" s="144">
        <f>HLOOKUP(AT$2,NAV!$B$2:$CH$509,ROW(AT126),)+HLOOKUP(AT$2,DIST!$C$1:$CI$508,ROW('NAV plus Dist'!AT126)+1,FALSE)</f>
        <v>24.643600000000003</v>
      </c>
      <c r="AU127" s="144">
        <f>HLOOKUP(AU$2,NAV!$B$2:$CH$509,ROW(AU126),)+HLOOKUP(AU$2,DIST!$C$1:$CI$508,ROW('NAV plus Dist'!AU126)+1,FALSE)</f>
        <v>10</v>
      </c>
      <c r="AV127" s="144">
        <f>HLOOKUP(AV$2,NAV!$B$2:$CH$509,ROW(AV126),)+HLOOKUP(AV$2,DIST!$C$1:$CI$508,ROW('NAV plus Dist'!AV126)+1,FALSE)</f>
        <v>14.643599999999999</v>
      </c>
      <c r="AW127" s="144">
        <f>HLOOKUP(AW$2,NAV!$B$2:$CH$509,ROW(AW126),)+HLOOKUP(AW$2,DIST!$C$1:$CI$508,ROW('NAV plus Dist'!AW126)+1,FALSE)</f>
        <v>0</v>
      </c>
      <c r="AX127" s="144">
        <f>HLOOKUP(AX$2,NAV!$B$2:$CH$509,ROW(AX126),)+HLOOKUP(AX$2,DIST!$C$1:$CI$508,ROW('NAV plus Dist'!AX126)+1,FALSE)</f>
        <v>0</v>
      </c>
      <c r="AY127" s="144">
        <f>HLOOKUP(AY$2,NAV!$B$2:$CH$509,ROW(AY126),)+HLOOKUP(AY$2,DIST!$C$1:$CI$508,ROW('NAV plus Dist'!AY126)+1,FALSE)</f>
        <v>0</v>
      </c>
      <c r="AZ127" s="144">
        <f>HLOOKUP(AZ$2,NAV!$B$2:$CH$509,ROW(AZ126),)+HLOOKUP(AZ$2,DIST!$C$1:$CI$508,ROW('NAV plus Dist'!AZ126)+1,FALSE)</f>
        <v>0</v>
      </c>
      <c r="BA127" s="144">
        <f>HLOOKUP(BA$2,NAV!$B$2:$CH$509,ROW(BA126),)+HLOOKUP(BA$2,DIST!$C$1:$CI$508,ROW('NAV plus Dist'!BA126)+1,FALSE)</f>
        <v>0</v>
      </c>
      <c r="BB127" s="144">
        <f>HLOOKUP(BB$2,NAV!$B$2:$CH$509,ROW(BB126),)+HLOOKUP(BB$2,DIST!$C$1:$CI$508,ROW('NAV plus Dist'!BB126)+1,FALSE)</f>
        <v>0</v>
      </c>
      <c r="BC127" s="144">
        <f>HLOOKUP(BC$2,NAV!$B$2:$CH$509,ROW(BC126),)+HLOOKUP(BC$2,DIST!$C$1:$CI$508,ROW('NAV plus Dist'!BC126)+1,FALSE)</f>
        <v>0</v>
      </c>
      <c r="BD127" s="144">
        <f>HLOOKUP(BD$2,NAV!$B$2:$CH$509,ROW(BD126),)+HLOOKUP(BD$2,DIST!$C$1:$CI$508,ROW('NAV plus Dist'!BD126)+1,FALSE)</f>
        <v>0</v>
      </c>
      <c r="BE127" s="144">
        <f>HLOOKUP(BE$2,NAV!$B$2:$CH$509,ROW(BE126),)+HLOOKUP(BE$2,DIST!$C$1:$CI$508,ROW('NAV plus Dist'!BE126)+1,FALSE)</f>
        <v>0</v>
      </c>
      <c r="BF127" s="144">
        <f>HLOOKUP(BF$2,NAV!$B$2:$CH$509,ROW(BF126),)+HLOOKUP(BF$2,DIST!$C$1:$CI$508,ROW('NAV plus Dist'!BF126)+1,FALSE)</f>
        <v>0</v>
      </c>
      <c r="BG127" s="144">
        <f>HLOOKUP(BG$2,NAV!$B$2:$CH$509,ROW(BG126),)+HLOOKUP(BG$2,DIST!$C$1:$CI$508,ROW('NAV plus Dist'!BG126)+1,FALSE)</f>
        <v>0</v>
      </c>
      <c r="BH127" s="144">
        <f>HLOOKUP(BH$2,NAV!$B$2:$CH$509,ROW(BH126),)+HLOOKUP(BH$2,DIST!$C$1:$CI$508,ROW('NAV plus Dist'!BH126)+1,FALSE)</f>
        <v>0</v>
      </c>
      <c r="BI127" s="144">
        <f>HLOOKUP(BI$2,NAV!$B$2:$CH$509,ROW(BI126),)+HLOOKUP(BI$2,DIST!$C$1:$CI$508,ROW('NAV plus Dist'!BI126)+1,FALSE)</f>
        <v>0</v>
      </c>
      <c r="BJ127" s="144">
        <f>HLOOKUP(BJ$2,NAV!$B$2:$CH$509,ROW(BJ126),)+HLOOKUP(BJ$2,DIST!$C$1:$CI$508,ROW('NAV plus Dist'!BJ126)+1,FALSE)</f>
        <v>0</v>
      </c>
      <c r="BK127" s="144">
        <f>HLOOKUP(BK$2,NAV!$B$2:$CH$509,ROW(BK126),)+HLOOKUP(BK$2,DIST!$C$1:$CI$508,ROW('NAV plus Dist'!BK126)+1,FALSE)</f>
        <v>0</v>
      </c>
      <c r="BL127" s="144">
        <f>HLOOKUP(BL$2,NAV!$B$2:$CH$509,ROW(BL126),)+HLOOKUP(BL$2,DIST!$C$1:$CI$508,ROW('NAV plus Dist'!BL126)+1,FALSE)</f>
        <v>0</v>
      </c>
      <c r="BM127" s="144">
        <f>HLOOKUP(BM$2,NAV!$B$2:$CH$509,ROW(BM126),)+HLOOKUP(BM$2,DIST!$C$1:$CI$508,ROW('NAV plus Dist'!BM126)+1,FALSE)</f>
        <v>0</v>
      </c>
      <c r="BN127" s="144">
        <f>HLOOKUP(BN$2,NAV!$B$2:$CH$509,ROW(BN126),)+HLOOKUP(BN$2,DIST!$C$1:$CI$508,ROW('NAV plus Dist'!BN126)+1,FALSE)</f>
        <v>0</v>
      </c>
      <c r="BO127" s="144">
        <f>HLOOKUP(BO$2,NAV!$B$2:$CH$509,ROW(BO126),)+HLOOKUP(BO$2,DIST!$C$1:$CI$508,ROW('NAV plus Dist'!BO126)+1,FALSE)</f>
        <v>0</v>
      </c>
      <c r="BP127" s="144">
        <f>HLOOKUP(BP$2,NAV!$B$2:$CH$509,ROW(BP126),)+HLOOKUP(BP$2,DIST!$C$1:$CI$508,ROW('NAV plus Dist'!BP126)+1,FALSE)</f>
        <v>0</v>
      </c>
      <c r="BQ127" s="144">
        <f>HLOOKUP(BQ$2,NAV!$B$2:$CH$509,ROW(BQ126),)+HLOOKUP(BQ$2,DIST!$C$1:$CI$508,ROW('NAV plus Dist'!BQ126)+1,FALSE)</f>
        <v>0</v>
      </c>
      <c r="BR127" s="144">
        <f>HLOOKUP(BR$2,NAV!$B$2:$CH$509,ROW(BR126),)+HLOOKUP(BR$2,DIST!$C$1:$CI$508,ROW('NAV plus Dist'!BR126)+1,FALSE)</f>
        <v>0</v>
      </c>
      <c r="BS127" s="144">
        <f>HLOOKUP(BS$2,NAV!$B$2:$CH$509,ROW(BS126),)+HLOOKUP(BS$2,DIST!$C$1:$CI$508,ROW('NAV plus Dist'!BS126)+1,FALSE)</f>
        <v>0</v>
      </c>
      <c r="BT127" s="144">
        <f>HLOOKUP(BT$2,NAV!$B$2:$CH$509,ROW(BT126),)+HLOOKUP(BT$2,DIST!$C$1:$CI$508,ROW('NAV plus Dist'!BT126)+1,FALSE)</f>
        <v>0</v>
      </c>
      <c r="BU127" s="144">
        <f>HLOOKUP(BU$2,NAV!$B$2:$CH$509,ROW(BU126),)+HLOOKUP(BU$2,DIST!$C$1:$CI$508,ROW('NAV plus Dist'!BU126)+1,FALSE)</f>
        <v>0</v>
      </c>
      <c r="BV127" s="144">
        <f>HLOOKUP(BV$2,NAV!$B$2:$CH$509,ROW(BV126),)+HLOOKUP(BV$2,DIST!$C$1:$CI$508,ROW('NAV plus Dist'!BV126)+1,FALSE)</f>
        <v>0</v>
      </c>
      <c r="BW127" s="144">
        <f>HLOOKUP(BW$2,NAV!$B$2:$CH$509,ROW(BW126),)+HLOOKUP(BW$2,DIST!$C$1:$CI$508,ROW('NAV plus Dist'!BW126)+1,FALSE)</f>
        <v>0</v>
      </c>
      <c r="BX127" s="144">
        <f>HLOOKUP(BX$2,NAV!$B$2:$CH$509,ROW(BX126),)+HLOOKUP(BX$2,DIST!$C$1:$CI$508,ROW('NAV plus Dist'!BX126)+1,FALSE)</f>
        <v>0</v>
      </c>
      <c r="BY127" s="144">
        <f>HLOOKUP(BY$2,NAV!$B$2:$CH$509,ROW(BY126),)+HLOOKUP(BY$2,DIST!$C$1:$CI$508,ROW('NAV plus Dist'!BY126)+1,FALSE)</f>
        <v>0</v>
      </c>
      <c r="BZ127" s="144">
        <f>HLOOKUP(BZ$2,NAV!$B$2:$CH$509,ROW(BZ126),)+HLOOKUP(BZ$2,DIST!$C$1:$CI$508,ROW('NAV plus Dist'!BZ126)+1,FALSE)</f>
        <v>0</v>
      </c>
      <c r="CA127" s="144">
        <f>HLOOKUP(CA$2,NAV!$B$2:$CH$509,ROW(CA126),)+HLOOKUP(CA$2,DIST!$C$1:$CI$508,ROW('NAV plus Dist'!CA126)+1,FALSE)</f>
        <v>0</v>
      </c>
      <c r="CB127" s="144">
        <f>HLOOKUP(CB$2,NAV!$B$2:$CH$509,ROW(CB126),)+HLOOKUP(CB$2,DIST!$C$1:$CI$508,ROW('NAV plus Dist'!CB126)+1,FALSE)</f>
        <v>0</v>
      </c>
      <c r="CC127" s="144">
        <f>HLOOKUP(CC$2,NAV!$B$2:$CH$509,ROW(CC126),)+HLOOKUP(CC$2,DIST!$C$1:$CI$508,ROW('NAV plus Dist'!CC126)+1,FALSE)</f>
        <v>0</v>
      </c>
      <c r="CD127" s="144">
        <f>HLOOKUP(CD$2,NAV!$B$2:$CH$509,ROW(CD126),)+HLOOKUP(CD$2,DIST!$C$1:$CI$508,ROW('NAV plus Dist'!CD126)+1,FALSE)</f>
        <v>0</v>
      </c>
      <c r="CE127" s="144">
        <f>HLOOKUP(CE$2,NAV!$B$2:$CH$509,ROW(CE126),)+HLOOKUP(CE$2,DIST!$C$1:$CI$508,ROW('NAV plus Dist'!CE126)+1,FALSE)</f>
        <v>0</v>
      </c>
      <c r="CF127" s="144">
        <f>HLOOKUP(CF$2,NAV!$B$2:$CH$509,ROW(CF126),)+HLOOKUP(CF$2,DIST!$C$1:$CI$508,ROW('NAV plus Dist'!CF126)+1,FALSE)</f>
        <v>0</v>
      </c>
      <c r="CG127" s="144">
        <f>HLOOKUP(CG$2,NAV!$B$2:$CH$509,ROW(CG126),)+HLOOKUP(CG$2,DIST!$C$1:$CI$508,ROW('NAV plus Dist'!CG126)+1,FALSE)</f>
        <v>0</v>
      </c>
      <c r="CH127" s="144">
        <f>HLOOKUP(CH$2,NAV!$B$2:$CH$509,ROW(CH126),)+HLOOKUP(CH$2,DIST!$C$1:$CI$508,ROW('NAV plus Dist'!CH126)+1,FALSE)</f>
        <v>0</v>
      </c>
      <c r="CI127" s="144">
        <f>HLOOKUP(CI$2,NAV!$B$2:$CH$509,ROW(CI126),)+HLOOKUP(CI$2,DIST!$C$1:$CI$508,ROW('NAV plus Dist'!CI126)+1,FALSE)</f>
        <v>0</v>
      </c>
      <c r="CJ127" s="144">
        <f>HLOOKUP(CJ$2,NAV!$B$2:$AAA$509,ROW(CJ126),)+HLOOKUP(CJ$2,DIST!$C$1:$AAJ$508,ROW('NAV plus Dist'!CJ126)+1,FALSE)</f>
        <v>0</v>
      </c>
      <c r="CK127" s="144">
        <f>HLOOKUP(CK$2,NAV!$B$2:$AAA$509,ROW(CK126),)+HLOOKUP(CK$2,DIST!$C$1:$AAJ$508,ROW('NAV plus Dist'!CK126)+1,FALSE)</f>
        <v>0</v>
      </c>
      <c r="CL127" s="144">
        <f>HLOOKUP(CL$2,NAV!$B$2:$AAA$509,ROW(CL126),)+HLOOKUP(CL$2,DIST!$C$1:$AAJ$508,ROW('NAV plus Dist'!CL126)+1,FALSE)</f>
        <v>0</v>
      </c>
      <c r="CM127" s="144">
        <f>HLOOKUP(CM$2,NAV!$B$2:$AAA$509,ROW(CM126),)+HLOOKUP(CM$2,DIST!$C$1:$AAJ$508,ROW('NAV plus Dist'!CM126)+1,FALSE)</f>
        <v>0</v>
      </c>
      <c r="CN127" s="144">
        <f>HLOOKUP(CN$2,NAV!$B$2:$AAA$509,ROW(CN126),)+HLOOKUP(CN$2,DIST!$C$1:$AAJ$508,ROW('NAV plus Dist'!CN126)+1,FALSE)</f>
        <v>0</v>
      </c>
      <c r="CO127" s="144">
        <f>HLOOKUP(CO$2,NAV!$B$2:$AAA$509,ROW(CO126),)+HLOOKUP(CO$2,DIST!$C$1:$AAJ$508,ROW('NAV plus Dist'!CO126)+1,FALSE)</f>
        <v>0</v>
      </c>
      <c r="CP127" s="144">
        <f>HLOOKUP(CP$2,NAV!$B$2:$AAA$509,ROW(CP126),)+HLOOKUP(CP$2,DIST!$C$1:$AAJ$508,ROW('NAV plus Dist'!CP126)+1,FALSE)</f>
        <v>0</v>
      </c>
      <c r="CQ127" s="144">
        <f>HLOOKUP(CQ$2,NAV!$B$2:$AAA$509,ROW(CQ126),)+HLOOKUP(CQ$2,DIST!$C$1:$AAJ$508,ROW('NAV plus Dist'!CQ126)+1,FALSE)</f>
        <v>0</v>
      </c>
      <c r="CR127" s="144">
        <f>HLOOKUP(CR$2,NAV!$B$2:$AAA$509,ROW(CR126),)+HLOOKUP(CR$2,DIST!$C$1:$AAJ$508,ROW('NAV plus Dist'!CR126)+1,FALSE)</f>
        <v>0</v>
      </c>
      <c r="CS127" s="144">
        <f>HLOOKUP(CS$2,NAV!$B$2:$AAA$509,ROW(CS126),)+HLOOKUP(CS$2,DIST!$C$1:$AAJ$508,ROW('NAV plus Dist'!CS126)+1,FALSE)</f>
        <v>0</v>
      </c>
      <c r="CT127" s="144">
        <f>HLOOKUP(CT$2,NAV!$B$2:$AAA$509,ROW(CT126),)+HLOOKUP(CT$2,DIST!$C$1:$AAJ$508,ROW('NAV plus Dist'!CT126)+1,FALSE)</f>
        <v>0</v>
      </c>
      <c r="CU127" s="144">
        <f>HLOOKUP(CU$2,NAV!$B$2:$AAA$509,ROW(CU126),)+HLOOKUP(CU$2,DIST!$C$1:$AAJ$508,ROW('NAV plus Dist'!CU126)+1,FALSE)</f>
        <v>0</v>
      </c>
      <c r="CV127" s="144">
        <f>HLOOKUP(CV$2,NAV!$B$2:$AAA$509,ROW(CV126),)+HLOOKUP(CV$2,DIST!$C$1:$AAJ$508,ROW('NAV plus Dist'!CV126)+1,FALSE)</f>
        <v>0</v>
      </c>
      <c r="CW127" s="144">
        <f>HLOOKUP(CW$2,NAV!$B$2:$AAA$509,ROW(CW126),)+HLOOKUP(CW$2,DIST!$C$1:$AAJ$508,ROW('NAV plus Dist'!CW126)+1,FALSE)</f>
        <v>0</v>
      </c>
      <c r="CX127" s="144">
        <f>HLOOKUP(CX$2,NAV!$B$2:$AAA$509,ROW(CX126),)+HLOOKUP(CX$2,DIST!$C$1:$AAJ$508,ROW('NAV plus Dist'!CX126)+1,FALSE)</f>
        <v>0</v>
      </c>
      <c r="CY127" s="144">
        <f>HLOOKUP(CY$2,NAV!$B$2:$AAA$509,ROW(CY126),)+HLOOKUP(CY$2,DIST!$C$1:$AAJ$508,ROW('NAV plus Dist'!CY126)+1,FALSE)</f>
        <v>0</v>
      </c>
      <c r="CZ127" s="144">
        <f>HLOOKUP(CZ$2,NAV!$B$2:$AAA$509,ROW(CZ126),)+HLOOKUP(CZ$2,DIST!$C$1:$AAJ$508,ROW('NAV plus Dist'!CZ126)+1,FALSE)</f>
        <v>0</v>
      </c>
      <c r="DA127" s="144">
        <f>HLOOKUP(DA$2,NAV!$B$2:$AAA$509,ROW(DA126),)+HLOOKUP(DA$2,DIST!$C$1:$AAJ$508,ROW('NAV plus Dist'!DA126)+1,FALSE)</f>
        <v>0</v>
      </c>
      <c r="DB127" s="144">
        <f>HLOOKUP(DB$2,NAV!$B$2:$AAA$509,ROW(DB126),)+HLOOKUP(DB$2,DIST!$C$1:$AAJ$508,ROW('NAV plus Dist'!DB126)+1,FALSE)</f>
        <v>0</v>
      </c>
      <c r="DC127" s="144">
        <f>HLOOKUP(DC$2,NAV!$B$2:$AAA$509,ROW(DC126),)+HLOOKUP(DC$2,DIST!$C$1:$AAJ$508,ROW('NAV plus Dist'!DC126)+1,FALSE)</f>
        <v>0</v>
      </c>
      <c r="DD127" s="144">
        <f>HLOOKUP(DD$2,NAV!$B$2:$AAA$509,ROW(DD126),)+HLOOKUP(DD$2,DIST!$C$1:$AAJ$508,ROW('NAV plus Dist'!DD126)+1,FALSE)</f>
        <v>0</v>
      </c>
      <c r="DE127" s="144">
        <f>HLOOKUP(DE$2,NAV!$B$2:$AAA$509,ROW(DE126),)+HLOOKUP(DE$2,DIST!$C$1:$AAJ$508,ROW('NAV plus Dist'!DE126)+1,FALSE)</f>
        <v>0</v>
      </c>
      <c r="DF127" s="144">
        <f>HLOOKUP(DF$2,NAV!$B$2:$AAA$509,ROW(DF126),)+HLOOKUP(DF$2,DIST!$C$1:$AAJ$508,ROW('NAV plus Dist'!DF126)+1,FALSE)</f>
        <v>0</v>
      </c>
      <c r="DG127" s="144">
        <f>HLOOKUP(DG$2,NAV!$B$2:$AAA$509,ROW(DG126),)+HLOOKUP(DG$2,DIST!$C$1:$AAJ$508,ROW('NAV plus Dist'!DG126)+1,FALSE)</f>
        <v>0</v>
      </c>
      <c r="DH127" s="144">
        <f>HLOOKUP(DH$2,NAV!$B$2:$AAA$509,ROW(DH126),)+HLOOKUP(DH$2,DIST!$C$1:$AAJ$508,ROW('NAV plus Dist'!DH126)+1,FALSE)</f>
        <v>0</v>
      </c>
    </row>
    <row r="128" spans="1:112">
      <c r="A128" s="94">
        <f t="shared" si="78"/>
        <v>71</v>
      </c>
      <c r="B128" s="148">
        <f t="shared" si="77"/>
        <v>43890</v>
      </c>
      <c r="C128" s="144">
        <f>HLOOKUP(C$2,NAV!$B$2:$CH$509,ROW(C127),)+HLOOKUP(C$2,DIST!$C$1:$CI$508,ROW('NAV plus Dist'!C127)+1,FALSE)</f>
        <v>10.870099999999999</v>
      </c>
      <c r="D128" s="144">
        <f>HLOOKUP(D$2,NAV!$B$2:$CH$509,ROW(D127),)+HLOOKUP(D$2,DIST!$C$1:$CI$508,ROW('NAV plus Dist'!D127)+1,FALSE)</f>
        <v>0</v>
      </c>
      <c r="E128" s="144">
        <f>HLOOKUP(E$2,NAV!$B$2:$CH$509,ROW(E127),)+HLOOKUP(E$2,DIST!$C$1:$CI$508,ROW('NAV plus Dist'!E127)+1,FALSE)</f>
        <v>10.909699999999999</v>
      </c>
      <c r="F128" s="144">
        <f>HLOOKUP(F$2,NAV!$B$2:$CH$509,ROW(F127),)+HLOOKUP(F$2,DIST!$C$1:$CI$508,ROW('NAV plus Dist'!F127)+1,FALSE)</f>
        <v>0</v>
      </c>
      <c r="G128" s="144">
        <f>HLOOKUP(G$2,NAV!$B$2:$CH$509,ROW(G127),)+HLOOKUP(G$2,DIST!$C$1:$CI$508,ROW('NAV plus Dist'!G127)+1,FALSE)</f>
        <v>0</v>
      </c>
      <c r="H128" s="144">
        <f>HLOOKUP(H$2,NAV!$B$2:$CH$509,ROW(H127),)+HLOOKUP(H$2,DIST!$C$1:$CI$508,ROW('NAV plus Dist'!H127)+1,FALSE)</f>
        <v>0</v>
      </c>
      <c r="I128" s="144">
        <f>HLOOKUP(I$2,NAV!$B$2:$CH$509,ROW(I127),)+HLOOKUP(I$2,DIST!$C$1:$CI$508,ROW('NAV plus Dist'!I127)+1,FALSE)</f>
        <v>0</v>
      </c>
      <c r="J128" s="144">
        <f>HLOOKUP(J$2,NAV!$B$2:$CH$509,ROW(J127),)+HLOOKUP(J$2,DIST!$C$1:$CI$508,ROW('NAV plus Dist'!J127)+1,FALSE)</f>
        <v>0</v>
      </c>
      <c r="K128" s="144">
        <f>HLOOKUP(K$2,NAV!$B$2:$CH$509,ROW(K127),)+HLOOKUP(K$2,DIST!$C$1:$CI$508,ROW('NAV plus Dist'!K127)+1,FALSE)</f>
        <v>0</v>
      </c>
      <c r="L128" s="144">
        <f>HLOOKUP(L$2,NAV!$B$2:$CH$509,ROW(L127),)+HLOOKUP(L$2,DIST!$C$1:$CI$508,ROW('NAV plus Dist'!L127)+1,FALSE)</f>
        <v>0</v>
      </c>
      <c r="M128" s="144">
        <f>HLOOKUP(M$2,NAV!$B$2:$CH$509,ROW(M127),)+HLOOKUP(M$2,DIST!$C$1:$CI$508,ROW('NAV plus Dist'!M127)+1,FALSE)</f>
        <v>0</v>
      </c>
      <c r="N128" s="144">
        <f>HLOOKUP(N$2,NAV!$B$2:$CH$509,ROW(N127),)+HLOOKUP(N$2,DIST!$C$1:$CI$508,ROW('NAV plus Dist'!N127)+1,FALSE)</f>
        <v>0</v>
      </c>
      <c r="O128" s="144">
        <f>HLOOKUP(O$2,NAV!$B$2:$CH$509,ROW(O127),)+HLOOKUP(O$2,DIST!$C$1:$CI$508,ROW('NAV plus Dist'!O127)+1,FALSE)</f>
        <v>3.27</v>
      </c>
      <c r="P128" s="144">
        <f>HLOOKUP(P$2,NAV!$B$2:$CH$509,ROW(P127),)+HLOOKUP(P$2,DIST!$C$1:$CI$508,ROW('NAV plus Dist'!P127)+1,FALSE)</f>
        <v>3.5836999999999999</v>
      </c>
      <c r="Q128" s="144">
        <f>HLOOKUP(Q$2,NAV!$B$2:$CH$509,ROW(Q127),)+HLOOKUP(Q$2,DIST!$C$1:$CI$508,ROW('NAV plus Dist'!Q127)+1,FALSE)</f>
        <v>13.2119</v>
      </c>
      <c r="R128" s="144">
        <f>HLOOKUP(R$2,NAV!$B$2:$CH$509,ROW(R127),)+HLOOKUP(R$2,DIST!$C$1:$CI$508,ROW('NAV plus Dist'!R127)+1,FALSE)</f>
        <v>13.2119</v>
      </c>
      <c r="S128" s="144">
        <f>HLOOKUP(S$2,NAV!$B$2:$CH$509,ROW(S127),)+HLOOKUP(S$2,DIST!$C$1:$CI$508,ROW('NAV plus Dist'!S127)+1,FALSE)</f>
        <v>12.077199999999999</v>
      </c>
      <c r="T128" s="144">
        <f>HLOOKUP(T$2,NAV!$B$2:$CH$509,ROW(T127),)+HLOOKUP(T$2,DIST!$C$1:$CI$508,ROW('NAV plus Dist'!T127)+1,FALSE)</f>
        <v>14.016400000000001</v>
      </c>
      <c r="U128" s="144">
        <f>HLOOKUP(U$2,NAV!$B$2:$CH$509,ROW(U127),)+HLOOKUP(U$2,DIST!$C$1:$CI$508,ROW('NAV plus Dist'!U127)+1,FALSE)</f>
        <v>13.725200000000001</v>
      </c>
      <c r="V128" s="144">
        <f>HLOOKUP(V$2,NAV!$B$2:$CH$509,ROW(V127),)+HLOOKUP(V$2,DIST!$C$1:$CI$508,ROW('NAV plus Dist'!V127)+1,FALSE)</f>
        <v>12.443300000000001</v>
      </c>
      <c r="W128" s="144">
        <f>HLOOKUP(W$2,NAV!$B$2:$CH$509,ROW(W127),)+HLOOKUP(W$2,DIST!$C$1:$CI$508,ROW('NAV plus Dist'!W127)+1,FALSE)</f>
        <v>12.443300000000001</v>
      </c>
      <c r="X128" s="144">
        <f>HLOOKUP(X$2,NAV!$B$2:$CH$509,ROW(X127),)+HLOOKUP(X$2,DIST!$C$1:$CI$508,ROW('NAV plus Dist'!X127)+1,FALSE)</f>
        <v>12.2888</v>
      </c>
      <c r="Y128" s="144">
        <f>HLOOKUP(Y$2,NAV!$B$2:$CH$509,ROW(Y127),)+HLOOKUP(Y$2,DIST!$C$1:$CI$508,ROW('NAV plus Dist'!Y127)+1,FALSE)</f>
        <v>13.7743</v>
      </c>
      <c r="Z128" s="144">
        <f>HLOOKUP(Z$2,NAV!$B$2:$CH$509,ROW(Z127),)+HLOOKUP(Z$2,DIST!$C$1:$CI$508,ROW('NAV plus Dist'!Z127)+1,FALSE)</f>
        <v>13.351599999999999</v>
      </c>
      <c r="AA128" s="144">
        <f>HLOOKUP(AA$2,NAV!$B$2:$CH$509,ROW(AA127),)+HLOOKUP(AA$2,DIST!$C$1:$CI$508,ROW('NAV plus Dist'!AA127)+1,FALSE)</f>
        <v>8.8095999999999997</v>
      </c>
      <c r="AB128" s="144">
        <f>HLOOKUP(AB$2,NAV!$B$2:$CH$509,ROW(AB127),)+HLOOKUP(AB$2,DIST!$C$1:$CI$508,ROW('NAV plus Dist'!AB127)+1,FALSE)</f>
        <v>0</v>
      </c>
      <c r="AC128" s="144">
        <f>HLOOKUP(AC$2,NAV!$B$2:$CH$509,ROW(AC127),)+HLOOKUP(AC$2,DIST!$C$1:$CI$508,ROW('NAV plus Dist'!AC127)+1,FALSE)</f>
        <v>9.263399999999999</v>
      </c>
      <c r="AD128" s="144">
        <f>HLOOKUP(AD$2,NAV!$B$2:$CH$509,ROW(AD127),)+HLOOKUP(AD$2,DIST!$C$1:$CI$508,ROW('NAV plus Dist'!AD127)+1,FALSE)</f>
        <v>23.931799999999999</v>
      </c>
      <c r="AE128" s="144">
        <f>HLOOKUP(AE$2,NAV!$B$2:$CH$509,ROW(AE127),)+HLOOKUP(AE$2,DIST!$C$1:$CI$508,ROW('NAV plus Dist'!AE127)+1,FALSE)</f>
        <v>9.5946999999999996</v>
      </c>
      <c r="AF128" s="144">
        <f>HLOOKUP(AF$2,NAV!$B$2:$CH$509,ROW(AF127),)+HLOOKUP(AF$2,DIST!$C$1:$CI$508,ROW('NAV plus Dist'!AF127)+1,FALSE)</f>
        <v>7.3487</v>
      </c>
      <c r="AG128" s="144">
        <f>HLOOKUP(AG$2,NAV!$B$2:$CH$509,ROW(AG127),)+HLOOKUP(AG$2,DIST!$C$1:$CI$508,ROW('NAV plus Dist'!AG127)+1,FALSE)</f>
        <v>0</v>
      </c>
      <c r="AH128" s="144">
        <f>HLOOKUP(AH$2,NAV!$B$2:$CH$509,ROW(AH127),)+HLOOKUP(AH$2,DIST!$C$1:$CI$508,ROW('NAV plus Dist'!AH127)+1,FALSE)</f>
        <v>7.4459999999999997</v>
      </c>
      <c r="AI128" s="144">
        <f>HLOOKUP(AI$2,NAV!$B$2:$CH$509,ROW(AI127),)+HLOOKUP(AI$2,DIST!$C$1:$CI$508,ROW('NAV plus Dist'!AI127)+1,FALSE)</f>
        <v>6.2976999999999999</v>
      </c>
      <c r="AJ128" s="144">
        <f>HLOOKUP(AJ$2,NAV!$B$2:$CH$509,ROW(AJ127),)+HLOOKUP(AJ$2,DIST!$C$1:$CI$508,ROW('NAV plus Dist'!AJ127)+1,FALSE)</f>
        <v>20.898999999999997</v>
      </c>
      <c r="AK128" s="144">
        <f>HLOOKUP(AK$2,NAV!$B$2:$CH$509,ROW(AK127),)+HLOOKUP(AK$2,DIST!$C$1:$CI$508,ROW('NAV plus Dist'!AK127)+1,FALSE)</f>
        <v>14.125499999999999</v>
      </c>
      <c r="AL128" s="144">
        <f>HLOOKUP(AL$2,NAV!$B$2:$CH$509,ROW(AL127),)+HLOOKUP(AL$2,DIST!$C$1:$CI$508,ROW('NAV plus Dist'!AL127)+1,FALSE)</f>
        <v>14.2279</v>
      </c>
      <c r="AM128" s="144">
        <f>HLOOKUP(AM$2,NAV!$B$2:$CH$509,ROW(AM127),)+HLOOKUP(AM$2,DIST!$C$1:$CI$508,ROW('NAV plus Dist'!AM127)+1,FALSE)</f>
        <v>0</v>
      </c>
      <c r="AN128" s="144">
        <f>HLOOKUP(AN$2,NAV!$B$2:$CH$509,ROW(AN127),)+HLOOKUP(AN$2,DIST!$C$1:$CI$508,ROW('NAV plus Dist'!AN127)+1,FALSE)</f>
        <v>0</v>
      </c>
      <c r="AO128" s="144">
        <f>HLOOKUP(AO$2,NAV!$B$2:$CH$509,ROW(AO127),)+HLOOKUP(AO$2,DIST!$C$1:$CI$508,ROW('NAV plus Dist'!AO127)+1,FALSE)</f>
        <v>0</v>
      </c>
      <c r="AP128" s="144">
        <f>HLOOKUP(AP$2,NAV!$B$2:$CH$509,ROW(AP127),)+HLOOKUP(AP$2,DIST!$C$1:$CI$508,ROW('NAV plus Dist'!AP127)+1,FALSE)</f>
        <v>0</v>
      </c>
      <c r="AQ128" s="144">
        <f>HLOOKUP(AQ$2,NAV!$B$2:$CH$509,ROW(AQ127),)+HLOOKUP(AQ$2,DIST!$C$1:$CI$508,ROW('NAV plus Dist'!AQ127)+1,FALSE)</f>
        <v>0</v>
      </c>
      <c r="AR128" s="144">
        <f>HLOOKUP(AR$2,NAV!$B$2:$CH$509,ROW(AR127),)+HLOOKUP(AR$2,DIST!$C$1:$CI$508,ROW('NAV plus Dist'!AR127)+1,FALSE)</f>
        <v>0</v>
      </c>
      <c r="AS128" s="144">
        <f>HLOOKUP(AS$2,NAV!$B$2:$CH$509,ROW(AS127),)+HLOOKUP(AS$2,DIST!$C$1:$CI$508,ROW('NAV plus Dist'!AS127)+1,FALSE)</f>
        <v>0</v>
      </c>
      <c r="AT128" s="144">
        <f>HLOOKUP(AT$2,NAV!$B$2:$CH$509,ROW(AT127),)+HLOOKUP(AT$2,DIST!$C$1:$CI$508,ROW('NAV plus Dist'!AT127)+1,FALSE)</f>
        <v>22.777100000000001</v>
      </c>
      <c r="AU128" s="144">
        <f>HLOOKUP(AU$2,NAV!$B$2:$CH$509,ROW(AU127),)+HLOOKUP(AU$2,DIST!$C$1:$CI$508,ROW('NAV plus Dist'!AU127)+1,FALSE)</f>
        <v>10</v>
      </c>
      <c r="AV128" s="144">
        <f>HLOOKUP(AV$2,NAV!$B$2:$CH$509,ROW(AV127),)+HLOOKUP(AV$2,DIST!$C$1:$CI$508,ROW('NAV plus Dist'!AV127)+1,FALSE)</f>
        <v>12.777099999999999</v>
      </c>
      <c r="AW128" s="144">
        <f>HLOOKUP(AW$2,NAV!$B$2:$CH$509,ROW(AW127),)+HLOOKUP(AW$2,DIST!$C$1:$CI$508,ROW('NAV plus Dist'!AW127)+1,FALSE)</f>
        <v>0</v>
      </c>
      <c r="AX128" s="144">
        <f>HLOOKUP(AX$2,NAV!$B$2:$CH$509,ROW(AX127),)+HLOOKUP(AX$2,DIST!$C$1:$CI$508,ROW('NAV plus Dist'!AX127)+1,FALSE)</f>
        <v>0</v>
      </c>
      <c r="AY128" s="144">
        <f>HLOOKUP(AY$2,NAV!$B$2:$CH$509,ROW(AY127),)+HLOOKUP(AY$2,DIST!$C$1:$CI$508,ROW('NAV plus Dist'!AY127)+1,FALSE)</f>
        <v>0</v>
      </c>
      <c r="AZ128" s="144">
        <f>HLOOKUP(AZ$2,NAV!$B$2:$CH$509,ROW(AZ127),)+HLOOKUP(AZ$2,DIST!$C$1:$CI$508,ROW('NAV plus Dist'!AZ127)+1,FALSE)</f>
        <v>0</v>
      </c>
      <c r="BA128" s="144">
        <f>HLOOKUP(BA$2,NAV!$B$2:$CH$509,ROW(BA127),)+HLOOKUP(BA$2,DIST!$C$1:$CI$508,ROW('NAV plus Dist'!BA127)+1,FALSE)</f>
        <v>0</v>
      </c>
      <c r="BB128" s="144">
        <f>HLOOKUP(BB$2,NAV!$B$2:$CH$509,ROW(BB127),)+HLOOKUP(BB$2,DIST!$C$1:$CI$508,ROW('NAV plus Dist'!BB127)+1,FALSE)</f>
        <v>0</v>
      </c>
      <c r="BC128" s="144">
        <f>HLOOKUP(BC$2,NAV!$B$2:$CH$509,ROW(BC127),)+HLOOKUP(BC$2,DIST!$C$1:$CI$508,ROW('NAV plus Dist'!BC127)+1,FALSE)</f>
        <v>0</v>
      </c>
      <c r="BD128" s="144">
        <f>HLOOKUP(BD$2,NAV!$B$2:$CH$509,ROW(BD127),)+HLOOKUP(BD$2,DIST!$C$1:$CI$508,ROW('NAV plus Dist'!BD127)+1,FALSE)</f>
        <v>0</v>
      </c>
      <c r="BE128" s="144">
        <f>HLOOKUP(BE$2,NAV!$B$2:$CH$509,ROW(BE127),)+HLOOKUP(BE$2,DIST!$C$1:$CI$508,ROW('NAV plus Dist'!BE127)+1,FALSE)</f>
        <v>0</v>
      </c>
      <c r="BF128" s="144">
        <f>HLOOKUP(BF$2,NAV!$B$2:$CH$509,ROW(BF127),)+HLOOKUP(BF$2,DIST!$C$1:$CI$508,ROW('NAV plus Dist'!BF127)+1,FALSE)</f>
        <v>0</v>
      </c>
      <c r="BG128" s="144">
        <f>HLOOKUP(BG$2,NAV!$B$2:$CH$509,ROW(BG127),)+HLOOKUP(BG$2,DIST!$C$1:$CI$508,ROW('NAV plus Dist'!BG127)+1,FALSE)</f>
        <v>0</v>
      </c>
      <c r="BH128" s="144">
        <f>HLOOKUP(BH$2,NAV!$B$2:$CH$509,ROW(BH127),)+HLOOKUP(BH$2,DIST!$C$1:$CI$508,ROW('NAV plus Dist'!BH127)+1,FALSE)</f>
        <v>0</v>
      </c>
      <c r="BI128" s="144">
        <f>HLOOKUP(BI$2,NAV!$B$2:$CH$509,ROW(BI127),)+HLOOKUP(BI$2,DIST!$C$1:$CI$508,ROW('NAV plus Dist'!BI127)+1,FALSE)</f>
        <v>0</v>
      </c>
      <c r="BJ128" s="144">
        <f>HLOOKUP(BJ$2,NAV!$B$2:$CH$509,ROW(BJ127),)+HLOOKUP(BJ$2,DIST!$C$1:$CI$508,ROW('NAV plus Dist'!BJ127)+1,FALSE)</f>
        <v>0</v>
      </c>
      <c r="BK128" s="144">
        <f>HLOOKUP(BK$2,NAV!$B$2:$CH$509,ROW(BK127),)+HLOOKUP(BK$2,DIST!$C$1:$CI$508,ROW('NAV plus Dist'!BK127)+1,FALSE)</f>
        <v>0</v>
      </c>
      <c r="BL128" s="144">
        <f>HLOOKUP(BL$2,NAV!$B$2:$CH$509,ROW(BL127),)+HLOOKUP(BL$2,DIST!$C$1:$CI$508,ROW('NAV plus Dist'!BL127)+1,FALSE)</f>
        <v>0</v>
      </c>
      <c r="BM128" s="144">
        <f>HLOOKUP(BM$2,NAV!$B$2:$CH$509,ROW(BM127),)+HLOOKUP(BM$2,DIST!$C$1:$CI$508,ROW('NAV plus Dist'!BM127)+1,FALSE)</f>
        <v>0</v>
      </c>
      <c r="BN128" s="144">
        <f>HLOOKUP(BN$2,NAV!$B$2:$CH$509,ROW(BN127),)+HLOOKUP(BN$2,DIST!$C$1:$CI$508,ROW('NAV plus Dist'!BN127)+1,FALSE)</f>
        <v>0</v>
      </c>
      <c r="BO128" s="144">
        <f>HLOOKUP(BO$2,NAV!$B$2:$CH$509,ROW(BO127),)+HLOOKUP(BO$2,DIST!$C$1:$CI$508,ROW('NAV plus Dist'!BO127)+1,FALSE)</f>
        <v>0</v>
      </c>
      <c r="BP128" s="144">
        <f>HLOOKUP(BP$2,NAV!$B$2:$CH$509,ROW(BP127),)+HLOOKUP(BP$2,DIST!$C$1:$CI$508,ROW('NAV plus Dist'!BP127)+1,FALSE)</f>
        <v>0</v>
      </c>
      <c r="BQ128" s="144">
        <f>HLOOKUP(BQ$2,NAV!$B$2:$CH$509,ROW(BQ127),)+HLOOKUP(BQ$2,DIST!$C$1:$CI$508,ROW('NAV plus Dist'!BQ127)+1,FALSE)</f>
        <v>0</v>
      </c>
      <c r="BR128" s="144">
        <f>HLOOKUP(BR$2,NAV!$B$2:$CH$509,ROW(BR127),)+HLOOKUP(BR$2,DIST!$C$1:$CI$508,ROW('NAV plus Dist'!BR127)+1,FALSE)</f>
        <v>0</v>
      </c>
      <c r="BS128" s="144">
        <f>HLOOKUP(BS$2,NAV!$B$2:$CH$509,ROW(BS127),)+HLOOKUP(BS$2,DIST!$C$1:$CI$508,ROW('NAV plus Dist'!BS127)+1,FALSE)</f>
        <v>0</v>
      </c>
      <c r="BT128" s="144">
        <f>HLOOKUP(BT$2,NAV!$B$2:$CH$509,ROW(BT127),)+HLOOKUP(BT$2,DIST!$C$1:$CI$508,ROW('NAV plus Dist'!BT127)+1,FALSE)</f>
        <v>0</v>
      </c>
      <c r="BU128" s="144">
        <f>HLOOKUP(BU$2,NAV!$B$2:$CH$509,ROW(BU127),)+HLOOKUP(BU$2,DIST!$C$1:$CI$508,ROW('NAV plus Dist'!BU127)+1,FALSE)</f>
        <v>0</v>
      </c>
      <c r="BV128" s="144">
        <f>HLOOKUP(BV$2,NAV!$B$2:$CH$509,ROW(BV127),)+HLOOKUP(BV$2,DIST!$C$1:$CI$508,ROW('NAV plus Dist'!BV127)+1,FALSE)</f>
        <v>0</v>
      </c>
      <c r="BW128" s="144">
        <f>HLOOKUP(BW$2,NAV!$B$2:$CH$509,ROW(BW127),)+HLOOKUP(BW$2,DIST!$C$1:$CI$508,ROW('NAV plus Dist'!BW127)+1,FALSE)</f>
        <v>0</v>
      </c>
      <c r="BX128" s="144">
        <f>HLOOKUP(BX$2,NAV!$B$2:$CH$509,ROW(BX127),)+HLOOKUP(BX$2,DIST!$C$1:$CI$508,ROW('NAV plus Dist'!BX127)+1,FALSE)</f>
        <v>0</v>
      </c>
      <c r="BY128" s="144">
        <f>HLOOKUP(BY$2,NAV!$B$2:$CH$509,ROW(BY127),)+HLOOKUP(BY$2,DIST!$C$1:$CI$508,ROW('NAV plus Dist'!BY127)+1,FALSE)</f>
        <v>0</v>
      </c>
      <c r="BZ128" s="144">
        <f>HLOOKUP(BZ$2,NAV!$B$2:$CH$509,ROW(BZ127),)+HLOOKUP(BZ$2,DIST!$C$1:$CI$508,ROW('NAV plus Dist'!BZ127)+1,FALSE)</f>
        <v>0</v>
      </c>
      <c r="CA128" s="144">
        <f>HLOOKUP(CA$2,NAV!$B$2:$CH$509,ROW(CA127),)+HLOOKUP(CA$2,DIST!$C$1:$CI$508,ROW('NAV plus Dist'!CA127)+1,FALSE)</f>
        <v>0</v>
      </c>
      <c r="CB128" s="144">
        <f>HLOOKUP(CB$2,NAV!$B$2:$CH$509,ROW(CB127),)+HLOOKUP(CB$2,DIST!$C$1:$CI$508,ROW('NAV plus Dist'!CB127)+1,FALSE)</f>
        <v>0</v>
      </c>
      <c r="CC128" s="144">
        <f>HLOOKUP(CC$2,NAV!$B$2:$CH$509,ROW(CC127),)+HLOOKUP(CC$2,DIST!$C$1:$CI$508,ROW('NAV plus Dist'!CC127)+1,FALSE)</f>
        <v>0</v>
      </c>
      <c r="CD128" s="144">
        <f>HLOOKUP(CD$2,NAV!$B$2:$CH$509,ROW(CD127),)+HLOOKUP(CD$2,DIST!$C$1:$CI$508,ROW('NAV plus Dist'!CD127)+1,FALSE)</f>
        <v>0</v>
      </c>
      <c r="CE128" s="144">
        <f>HLOOKUP(CE$2,NAV!$B$2:$CH$509,ROW(CE127),)+HLOOKUP(CE$2,DIST!$C$1:$CI$508,ROW('NAV plus Dist'!CE127)+1,FALSE)</f>
        <v>0</v>
      </c>
      <c r="CF128" s="144">
        <f>HLOOKUP(CF$2,NAV!$B$2:$CH$509,ROW(CF127),)+HLOOKUP(CF$2,DIST!$C$1:$CI$508,ROW('NAV plus Dist'!CF127)+1,FALSE)</f>
        <v>0</v>
      </c>
      <c r="CG128" s="144">
        <f>HLOOKUP(CG$2,NAV!$B$2:$CH$509,ROW(CG127),)+HLOOKUP(CG$2,DIST!$C$1:$CI$508,ROW('NAV plus Dist'!CG127)+1,FALSE)</f>
        <v>0</v>
      </c>
      <c r="CH128" s="144">
        <f>HLOOKUP(CH$2,NAV!$B$2:$CH$509,ROW(CH127),)+HLOOKUP(CH$2,DIST!$C$1:$CI$508,ROW('NAV plus Dist'!CH127)+1,FALSE)</f>
        <v>0</v>
      </c>
      <c r="CI128" s="144">
        <f>HLOOKUP(CI$2,NAV!$B$2:$CH$509,ROW(CI127),)+HLOOKUP(CI$2,DIST!$C$1:$CI$508,ROW('NAV plus Dist'!CI127)+1,FALSE)</f>
        <v>0</v>
      </c>
      <c r="CJ128" s="144">
        <f>HLOOKUP(CJ$2,NAV!$B$2:$AAA$509,ROW(CJ127),)+HLOOKUP(CJ$2,DIST!$C$1:$AAJ$508,ROW('NAV plus Dist'!CJ127)+1,FALSE)</f>
        <v>0</v>
      </c>
      <c r="CK128" s="144">
        <f>HLOOKUP(CK$2,NAV!$B$2:$AAA$509,ROW(CK127),)+HLOOKUP(CK$2,DIST!$C$1:$AAJ$508,ROW('NAV plus Dist'!CK127)+1,FALSE)</f>
        <v>0</v>
      </c>
      <c r="CL128" s="144">
        <f>HLOOKUP(CL$2,NAV!$B$2:$AAA$509,ROW(CL127),)+HLOOKUP(CL$2,DIST!$C$1:$AAJ$508,ROW('NAV plus Dist'!CL127)+1,FALSE)</f>
        <v>0</v>
      </c>
      <c r="CM128" s="144">
        <f>HLOOKUP(CM$2,NAV!$B$2:$AAA$509,ROW(CM127),)+HLOOKUP(CM$2,DIST!$C$1:$AAJ$508,ROW('NAV plus Dist'!CM127)+1,FALSE)</f>
        <v>0</v>
      </c>
      <c r="CN128" s="144">
        <f>HLOOKUP(CN$2,NAV!$B$2:$AAA$509,ROW(CN127),)+HLOOKUP(CN$2,DIST!$C$1:$AAJ$508,ROW('NAV plus Dist'!CN127)+1,FALSE)</f>
        <v>0</v>
      </c>
      <c r="CO128" s="144">
        <f>HLOOKUP(CO$2,NAV!$B$2:$AAA$509,ROW(CO127),)+HLOOKUP(CO$2,DIST!$C$1:$AAJ$508,ROW('NAV plus Dist'!CO127)+1,FALSE)</f>
        <v>0</v>
      </c>
      <c r="CP128" s="144">
        <f>HLOOKUP(CP$2,NAV!$B$2:$AAA$509,ROW(CP127),)+HLOOKUP(CP$2,DIST!$C$1:$AAJ$508,ROW('NAV plus Dist'!CP127)+1,FALSE)</f>
        <v>0</v>
      </c>
      <c r="CQ128" s="144">
        <f>HLOOKUP(CQ$2,NAV!$B$2:$AAA$509,ROW(CQ127),)+HLOOKUP(CQ$2,DIST!$C$1:$AAJ$508,ROW('NAV plus Dist'!CQ127)+1,FALSE)</f>
        <v>0</v>
      </c>
      <c r="CR128" s="144">
        <f>HLOOKUP(CR$2,NAV!$B$2:$AAA$509,ROW(CR127),)+HLOOKUP(CR$2,DIST!$C$1:$AAJ$508,ROW('NAV plus Dist'!CR127)+1,FALSE)</f>
        <v>0</v>
      </c>
      <c r="CS128" s="144">
        <f>HLOOKUP(CS$2,NAV!$B$2:$AAA$509,ROW(CS127),)+HLOOKUP(CS$2,DIST!$C$1:$AAJ$508,ROW('NAV plus Dist'!CS127)+1,FALSE)</f>
        <v>0</v>
      </c>
      <c r="CT128" s="144">
        <f>HLOOKUP(CT$2,NAV!$B$2:$AAA$509,ROW(CT127),)+HLOOKUP(CT$2,DIST!$C$1:$AAJ$508,ROW('NAV plus Dist'!CT127)+1,FALSE)</f>
        <v>0</v>
      </c>
      <c r="CU128" s="144">
        <f>HLOOKUP(CU$2,NAV!$B$2:$AAA$509,ROW(CU127),)+HLOOKUP(CU$2,DIST!$C$1:$AAJ$508,ROW('NAV plus Dist'!CU127)+1,FALSE)</f>
        <v>0</v>
      </c>
      <c r="CV128" s="144">
        <f>HLOOKUP(CV$2,NAV!$B$2:$AAA$509,ROW(CV127),)+HLOOKUP(CV$2,DIST!$C$1:$AAJ$508,ROW('NAV plus Dist'!CV127)+1,FALSE)</f>
        <v>0</v>
      </c>
      <c r="CW128" s="144">
        <f>HLOOKUP(CW$2,NAV!$B$2:$AAA$509,ROW(CW127),)+HLOOKUP(CW$2,DIST!$C$1:$AAJ$508,ROW('NAV plus Dist'!CW127)+1,FALSE)</f>
        <v>0</v>
      </c>
      <c r="CX128" s="144">
        <f>HLOOKUP(CX$2,NAV!$B$2:$AAA$509,ROW(CX127),)+HLOOKUP(CX$2,DIST!$C$1:$AAJ$508,ROW('NAV plus Dist'!CX127)+1,FALSE)</f>
        <v>0</v>
      </c>
      <c r="CY128" s="144">
        <f>HLOOKUP(CY$2,NAV!$B$2:$AAA$509,ROW(CY127),)+HLOOKUP(CY$2,DIST!$C$1:$AAJ$508,ROW('NAV plus Dist'!CY127)+1,FALSE)</f>
        <v>0</v>
      </c>
      <c r="CZ128" s="144">
        <f>HLOOKUP(CZ$2,NAV!$B$2:$AAA$509,ROW(CZ127),)+HLOOKUP(CZ$2,DIST!$C$1:$AAJ$508,ROW('NAV plus Dist'!CZ127)+1,FALSE)</f>
        <v>0</v>
      </c>
      <c r="DA128" s="144">
        <f>HLOOKUP(DA$2,NAV!$B$2:$AAA$509,ROW(DA127),)+HLOOKUP(DA$2,DIST!$C$1:$AAJ$508,ROW('NAV plus Dist'!DA127)+1,FALSE)</f>
        <v>0</v>
      </c>
      <c r="DB128" s="144">
        <f>HLOOKUP(DB$2,NAV!$B$2:$AAA$509,ROW(DB127),)+HLOOKUP(DB$2,DIST!$C$1:$AAJ$508,ROW('NAV plus Dist'!DB127)+1,FALSE)</f>
        <v>0</v>
      </c>
      <c r="DC128" s="144">
        <f>HLOOKUP(DC$2,NAV!$B$2:$AAA$509,ROW(DC127),)+HLOOKUP(DC$2,DIST!$C$1:$AAJ$508,ROW('NAV plus Dist'!DC127)+1,FALSE)</f>
        <v>0</v>
      </c>
      <c r="DD128" s="144">
        <f>HLOOKUP(DD$2,NAV!$B$2:$AAA$509,ROW(DD127),)+HLOOKUP(DD$2,DIST!$C$1:$AAJ$508,ROW('NAV plus Dist'!DD127)+1,FALSE)</f>
        <v>0</v>
      </c>
      <c r="DE128" s="144">
        <f>HLOOKUP(DE$2,NAV!$B$2:$AAA$509,ROW(DE127),)+HLOOKUP(DE$2,DIST!$C$1:$AAJ$508,ROW('NAV plus Dist'!DE127)+1,FALSE)</f>
        <v>0</v>
      </c>
      <c r="DF128" s="144">
        <f>HLOOKUP(DF$2,NAV!$B$2:$AAA$509,ROW(DF127),)+HLOOKUP(DF$2,DIST!$C$1:$AAJ$508,ROW('NAV plus Dist'!DF127)+1,FALSE)</f>
        <v>0</v>
      </c>
      <c r="DG128" s="144">
        <f>HLOOKUP(DG$2,NAV!$B$2:$AAA$509,ROW(DG127),)+HLOOKUP(DG$2,DIST!$C$1:$AAJ$508,ROW('NAV plus Dist'!DG127)+1,FALSE)</f>
        <v>0</v>
      </c>
      <c r="DH128" s="144">
        <f>HLOOKUP(DH$2,NAV!$B$2:$AAA$509,ROW(DH127),)+HLOOKUP(DH$2,DIST!$C$1:$AAJ$508,ROW('NAV plus Dist'!DH127)+1,FALSE)</f>
        <v>0</v>
      </c>
    </row>
    <row r="129" spans="1:112">
      <c r="A129" s="94">
        <f t="shared" si="78"/>
        <v>70</v>
      </c>
      <c r="B129" s="148">
        <f t="shared" si="77"/>
        <v>43921</v>
      </c>
      <c r="C129" s="144">
        <f>HLOOKUP(C$2,NAV!$B$2:$CH$509,ROW(C128),)+HLOOKUP(C$2,DIST!$C$1:$CI$508,ROW('NAV plus Dist'!C128)+1,FALSE)</f>
        <v>9.7717999999999989</v>
      </c>
      <c r="D129" s="144">
        <f>HLOOKUP(D$2,NAV!$B$2:$CH$509,ROW(D128),)+HLOOKUP(D$2,DIST!$C$1:$CI$508,ROW('NAV plus Dist'!D128)+1,FALSE)</f>
        <v>10.0627</v>
      </c>
      <c r="E129" s="144">
        <f>HLOOKUP(E$2,NAV!$B$2:$CH$509,ROW(E128),)+HLOOKUP(E$2,DIST!$C$1:$CI$508,ROW('NAV plus Dist'!E128)+1,FALSE)</f>
        <v>9.9404999999999983</v>
      </c>
      <c r="F129" s="144">
        <f>HLOOKUP(F$2,NAV!$B$2:$CH$509,ROW(F128),)+HLOOKUP(F$2,DIST!$C$1:$CI$508,ROW('NAV plus Dist'!F128)+1,FALSE)</f>
        <v>0</v>
      </c>
      <c r="G129" s="144">
        <f>HLOOKUP(G$2,NAV!$B$2:$CH$509,ROW(G128),)+HLOOKUP(G$2,DIST!$C$1:$CI$508,ROW('NAV plus Dist'!G128)+1,FALSE)</f>
        <v>0</v>
      </c>
      <c r="H129" s="144">
        <f>HLOOKUP(H$2,NAV!$B$2:$CH$509,ROW(H128),)+HLOOKUP(H$2,DIST!$C$1:$CI$508,ROW('NAV plus Dist'!H128)+1,FALSE)</f>
        <v>0</v>
      </c>
      <c r="I129" s="144">
        <f>HLOOKUP(I$2,NAV!$B$2:$CH$509,ROW(I128),)+HLOOKUP(I$2,DIST!$C$1:$CI$508,ROW('NAV plus Dist'!I128)+1,FALSE)</f>
        <v>0</v>
      </c>
      <c r="J129" s="144">
        <f>HLOOKUP(J$2,NAV!$B$2:$CH$509,ROW(J128),)+HLOOKUP(J$2,DIST!$C$1:$CI$508,ROW('NAV plus Dist'!J128)+1,FALSE)</f>
        <v>0</v>
      </c>
      <c r="K129" s="144">
        <f>HLOOKUP(K$2,NAV!$B$2:$CH$509,ROW(K128),)+HLOOKUP(K$2,DIST!$C$1:$CI$508,ROW('NAV plus Dist'!K128)+1,FALSE)</f>
        <v>0</v>
      </c>
      <c r="L129" s="144">
        <f>HLOOKUP(L$2,NAV!$B$2:$CH$509,ROW(L128),)+HLOOKUP(L$2,DIST!$C$1:$CI$508,ROW('NAV plus Dist'!L128)+1,FALSE)</f>
        <v>0</v>
      </c>
      <c r="M129" s="144">
        <f>HLOOKUP(M$2,NAV!$B$2:$CH$509,ROW(M128),)+HLOOKUP(M$2,DIST!$C$1:$CI$508,ROW('NAV plus Dist'!M128)+1,FALSE)</f>
        <v>0</v>
      </c>
      <c r="N129" s="144">
        <f>HLOOKUP(N$2,NAV!$B$2:$CH$509,ROW(N128),)+HLOOKUP(N$2,DIST!$C$1:$CI$508,ROW('NAV plus Dist'!N128)+1,FALSE)</f>
        <v>0</v>
      </c>
      <c r="O129" s="144">
        <f>HLOOKUP(O$2,NAV!$B$2:$CH$509,ROW(O128),)+HLOOKUP(O$2,DIST!$C$1:$CI$508,ROW('NAV plus Dist'!O128)+1,FALSE)</f>
        <v>2.0066999999999999</v>
      </c>
      <c r="P129" s="144">
        <f>HLOOKUP(P$2,NAV!$B$2:$CH$509,ROW(P128),)+HLOOKUP(P$2,DIST!$C$1:$CI$508,ROW('NAV plus Dist'!P128)+1,FALSE)</f>
        <v>2.2224999999999997</v>
      </c>
      <c r="Q129" s="144">
        <f>HLOOKUP(Q$2,NAV!$B$2:$CH$509,ROW(Q128),)+HLOOKUP(Q$2,DIST!$C$1:$CI$508,ROW('NAV plus Dist'!Q128)+1,FALSE)</f>
        <v>10.7493</v>
      </c>
      <c r="R129" s="144">
        <f>HLOOKUP(R$2,NAV!$B$2:$CH$509,ROW(R128),)+HLOOKUP(R$2,DIST!$C$1:$CI$508,ROW('NAV plus Dist'!R128)+1,FALSE)</f>
        <v>10.7493</v>
      </c>
      <c r="S129" s="144">
        <f>HLOOKUP(S$2,NAV!$B$2:$CH$509,ROW(S128),)+HLOOKUP(S$2,DIST!$C$1:$CI$508,ROW('NAV plus Dist'!S128)+1,FALSE)</f>
        <v>9.8131000000000004</v>
      </c>
      <c r="T129" s="144">
        <f>HLOOKUP(T$2,NAV!$B$2:$CH$509,ROW(T128),)+HLOOKUP(T$2,DIST!$C$1:$CI$508,ROW('NAV plus Dist'!T128)+1,FALSE)</f>
        <v>11.4123</v>
      </c>
      <c r="U129" s="144">
        <f>HLOOKUP(U$2,NAV!$B$2:$CH$509,ROW(U128),)+HLOOKUP(U$2,DIST!$C$1:$CI$508,ROW('NAV plus Dist'!U128)+1,FALSE)</f>
        <v>11.1706</v>
      </c>
      <c r="V129" s="144">
        <f>HLOOKUP(V$2,NAV!$B$2:$CH$509,ROW(V128),)+HLOOKUP(V$2,DIST!$C$1:$CI$508,ROW('NAV plus Dist'!V128)+1,FALSE)</f>
        <v>10.5694</v>
      </c>
      <c r="W129" s="144">
        <f>HLOOKUP(W$2,NAV!$B$2:$CH$509,ROW(W128),)+HLOOKUP(W$2,DIST!$C$1:$CI$508,ROW('NAV plus Dist'!W128)+1,FALSE)</f>
        <v>10.5694</v>
      </c>
      <c r="X129" s="144">
        <f>HLOOKUP(X$2,NAV!$B$2:$CH$509,ROW(X128),)+HLOOKUP(X$2,DIST!$C$1:$CI$508,ROW('NAV plus Dist'!X128)+1,FALSE)</f>
        <v>10.434699999999999</v>
      </c>
      <c r="Y129" s="144">
        <f>HLOOKUP(Y$2,NAV!$B$2:$CH$509,ROW(Y128),)+HLOOKUP(Y$2,DIST!$C$1:$CI$508,ROW('NAV plus Dist'!Y128)+1,FALSE)</f>
        <v>11.7178</v>
      </c>
      <c r="Z129" s="144">
        <f>HLOOKUP(Z$2,NAV!$B$2:$CH$509,ROW(Z128),)+HLOOKUP(Z$2,DIST!$C$1:$CI$508,ROW('NAV plus Dist'!Z128)+1,FALSE)</f>
        <v>11.3521</v>
      </c>
      <c r="AA129" s="144">
        <f>HLOOKUP(AA$2,NAV!$B$2:$CH$509,ROW(AA128),)+HLOOKUP(AA$2,DIST!$C$1:$CI$508,ROW('NAV plus Dist'!AA128)+1,FALSE)</f>
        <v>7.6688000000000001</v>
      </c>
      <c r="AB129" s="144">
        <f>HLOOKUP(AB$2,NAV!$B$2:$CH$509,ROW(AB128),)+HLOOKUP(AB$2,DIST!$C$1:$CI$508,ROW('NAV plus Dist'!AB128)+1,FALSE)</f>
        <v>8.4209999999999994</v>
      </c>
      <c r="AC129" s="144">
        <f>HLOOKUP(AC$2,NAV!$B$2:$CH$509,ROW(AC128),)+HLOOKUP(AC$2,DIST!$C$1:$CI$508,ROW('NAV plus Dist'!AC128)+1,FALSE)</f>
        <v>8.1701999999999995</v>
      </c>
      <c r="AD129" s="144">
        <f>HLOOKUP(AD$2,NAV!$B$2:$CH$509,ROW(AD128),)+HLOOKUP(AD$2,DIST!$C$1:$CI$508,ROW('NAV plus Dist'!AD128)+1,FALSE)</f>
        <v>22.6187</v>
      </c>
      <c r="AE129" s="144">
        <f>HLOOKUP(AE$2,NAV!$B$2:$CH$509,ROW(AE128),)+HLOOKUP(AE$2,DIST!$C$1:$CI$508,ROW('NAV plus Dist'!AE128)+1,FALSE)</f>
        <v>7.7166999999999994</v>
      </c>
      <c r="AF129" s="144">
        <f>HLOOKUP(AF$2,NAV!$B$2:$CH$509,ROW(AF128),)+HLOOKUP(AF$2,DIST!$C$1:$CI$508,ROW('NAV plus Dist'!AF128)+1,FALSE)</f>
        <v>6.9387999999999996</v>
      </c>
      <c r="AG129" s="144">
        <f>HLOOKUP(AG$2,NAV!$B$2:$CH$509,ROW(AG128),)+HLOOKUP(AG$2,DIST!$C$1:$CI$508,ROW('NAV plus Dist'!AG128)+1,FALSE)</f>
        <v>7.6086999999999998</v>
      </c>
      <c r="AH129" s="144">
        <f>HLOOKUP(AH$2,NAV!$B$2:$CH$509,ROW(AH128),)+HLOOKUP(AH$2,DIST!$C$1:$CI$508,ROW('NAV plus Dist'!AH128)+1,FALSE)</f>
        <v>7.0795000000000003</v>
      </c>
      <c r="AI129" s="144">
        <f>HLOOKUP(AI$2,NAV!$B$2:$CH$509,ROW(AI128),)+HLOOKUP(AI$2,DIST!$C$1:$CI$508,ROW('NAV plus Dist'!AI128)+1,FALSE)</f>
        <v>5.4527999999999999</v>
      </c>
      <c r="AJ129" s="144">
        <f>HLOOKUP(AJ$2,NAV!$B$2:$CH$509,ROW(AJ128),)+HLOOKUP(AJ$2,DIST!$C$1:$CI$508,ROW('NAV plus Dist'!AJ128)+1,FALSE)</f>
        <v>17.554699999999997</v>
      </c>
      <c r="AK129" s="144">
        <f>HLOOKUP(AK$2,NAV!$B$2:$CH$509,ROW(AK128),)+HLOOKUP(AK$2,DIST!$C$1:$CI$508,ROW('NAV plus Dist'!AK128)+1,FALSE)</f>
        <v>9.9863</v>
      </c>
      <c r="AL129" s="144">
        <f>HLOOKUP(AL$2,NAV!$B$2:$CH$509,ROW(AL128),)+HLOOKUP(AL$2,DIST!$C$1:$CI$508,ROW('NAV plus Dist'!AL128)+1,FALSE)</f>
        <v>10.2736</v>
      </c>
      <c r="AM129" s="144">
        <f>HLOOKUP(AM$2,NAV!$B$2:$CH$509,ROW(AM128),)+HLOOKUP(AM$2,DIST!$C$1:$CI$508,ROW('NAV plus Dist'!AM128)+1,FALSE)</f>
        <v>0</v>
      </c>
      <c r="AN129" s="144">
        <f>HLOOKUP(AN$2,NAV!$B$2:$CH$509,ROW(AN128),)+HLOOKUP(AN$2,DIST!$C$1:$CI$508,ROW('NAV plus Dist'!AN128)+1,FALSE)</f>
        <v>0</v>
      </c>
      <c r="AO129" s="144">
        <f>HLOOKUP(AO$2,NAV!$B$2:$CH$509,ROW(AO128),)+HLOOKUP(AO$2,DIST!$C$1:$CI$508,ROW('NAV plus Dist'!AO128)+1,FALSE)</f>
        <v>0</v>
      </c>
      <c r="AP129" s="144">
        <f>HLOOKUP(AP$2,NAV!$B$2:$CH$509,ROW(AP128),)+HLOOKUP(AP$2,DIST!$C$1:$CI$508,ROW('NAV plus Dist'!AP128)+1,FALSE)</f>
        <v>0</v>
      </c>
      <c r="AQ129" s="144">
        <f>HLOOKUP(AQ$2,NAV!$B$2:$CH$509,ROW(AQ128),)+HLOOKUP(AQ$2,DIST!$C$1:$CI$508,ROW('NAV plus Dist'!AQ128)+1,FALSE)</f>
        <v>0</v>
      </c>
      <c r="AR129" s="144">
        <f>HLOOKUP(AR$2,NAV!$B$2:$CH$509,ROW(AR128),)+HLOOKUP(AR$2,DIST!$C$1:$CI$508,ROW('NAV plus Dist'!AR128)+1,FALSE)</f>
        <v>0</v>
      </c>
      <c r="AS129" s="144">
        <f>HLOOKUP(AS$2,NAV!$B$2:$CH$509,ROW(AS128),)+HLOOKUP(AS$2,DIST!$C$1:$CI$508,ROW('NAV plus Dist'!AS128)+1,FALSE)</f>
        <v>0</v>
      </c>
      <c r="AT129" s="144">
        <f>HLOOKUP(AT$2,NAV!$B$2:$CH$509,ROW(AT128),)+HLOOKUP(AT$2,DIST!$C$1:$CI$508,ROW('NAV plus Dist'!AT128)+1,FALSE)</f>
        <v>22.130500000000001</v>
      </c>
      <c r="AU129" s="144">
        <f>HLOOKUP(AU$2,NAV!$B$2:$CH$509,ROW(AU128),)+HLOOKUP(AU$2,DIST!$C$1:$CI$508,ROW('NAV plus Dist'!AU128)+1,FALSE)</f>
        <v>10.125</v>
      </c>
      <c r="AV129" s="144">
        <f>HLOOKUP(AV$2,NAV!$B$2:$CH$509,ROW(AV128),)+HLOOKUP(AV$2,DIST!$C$1:$CI$508,ROW('NAV plus Dist'!AV128)+1,FALSE)</f>
        <v>12.0055</v>
      </c>
      <c r="AW129" s="144">
        <f>HLOOKUP(AW$2,NAV!$B$2:$CH$509,ROW(AW128),)+HLOOKUP(AW$2,DIST!$C$1:$CI$508,ROW('NAV plus Dist'!AW128)+1,FALSE)</f>
        <v>0</v>
      </c>
      <c r="AX129" s="144">
        <f>HLOOKUP(AX$2,NAV!$B$2:$CH$509,ROW(AX128),)+HLOOKUP(AX$2,DIST!$C$1:$CI$508,ROW('NAV plus Dist'!AX128)+1,FALSE)</f>
        <v>0</v>
      </c>
      <c r="AY129" s="144">
        <f>HLOOKUP(AY$2,NAV!$B$2:$CH$509,ROW(AY128),)+HLOOKUP(AY$2,DIST!$C$1:$CI$508,ROW('NAV plus Dist'!AY128)+1,FALSE)</f>
        <v>0</v>
      </c>
      <c r="AZ129" s="144">
        <f>HLOOKUP(AZ$2,NAV!$B$2:$CH$509,ROW(AZ128),)+HLOOKUP(AZ$2,DIST!$C$1:$CI$508,ROW('NAV plus Dist'!AZ128)+1,FALSE)</f>
        <v>0</v>
      </c>
      <c r="BA129" s="144">
        <f>HLOOKUP(BA$2,NAV!$B$2:$CH$509,ROW(BA128),)+HLOOKUP(BA$2,DIST!$C$1:$CI$508,ROW('NAV plus Dist'!BA128)+1,FALSE)</f>
        <v>0</v>
      </c>
      <c r="BB129" s="144">
        <f>HLOOKUP(BB$2,NAV!$B$2:$CH$509,ROW(BB128),)+HLOOKUP(BB$2,DIST!$C$1:$CI$508,ROW('NAV plus Dist'!BB128)+1,FALSE)</f>
        <v>0</v>
      </c>
      <c r="BC129" s="144">
        <f>HLOOKUP(BC$2,NAV!$B$2:$CH$509,ROW(BC128),)+HLOOKUP(BC$2,DIST!$C$1:$CI$508,ROW('NAV plus Dist'!BC128)+1,FALSE)</f>
        <v>0</v>
      </c>
      <c r="BD129" s="144">
        <f>HLOOKUP(BD$2,NAV!$B$2:$CH$509,ROW(BD128),)+HLOOKUP(BD$2,DIST!$C$1:$CI$508,ROW('NAV plus Dist'!BD128)+1,FALSE)</f>
        <v>0</v>
      </c>
      <c r="BE129" s="144">
        <f>HLOOKUP(BE$2,NAV!$B$2:$CH$509,ROW(BE128),)+HLOOKUP(BE$2,DIST!$C$1:$CI$508,ROW('NAV plus Dist'!BE128)+1,FALSE)</f>
        <v>0</v>
      </c>
      <c r="BF129" s="144">
        <f>HLOOKUP(BF$2,NAV!$B$2:$CH$509,ROW(BF128),)+HLOOKUP(BF$2,DIST!$C$1:$CI$508,ROW('NAV plus Dist'!BF128)+1,FALSE)</f>
        <v>0</v>
      </c>
      <c r="BG129" s="144">
        <f>HLOOKUP(BG$2,NAV!$B$2:$CH$509,ROW(BG128),)+HLOOKUP(BG$2,DIST!$C$1:$CI$508,ROW('NAV plus Dist'!BG128)+1,FALSE)</f>
        <v>0</v>
      </c>
      <c r="BH129" s="144">
        <f>HLOOKUP(BH$2,NAV!$B$2:$CH$509,ROW(BH128),)+HLOOKUP(BH$2,DIST!$C$1:$CI$508,ROW('NAV plus Dist'!BH128)+1,FALSE)</f>
        <v>0</v>
      </c>
      <c r="BI129" s="144">
        <f>HLOOKUP(BI$2,NAV!$B$2:$CH$509,ROW(BI128),)+HLOOKUP(BI$2,DIST!$C$1:$CI$508,ROW('NAV plus Dist'!BI128)+1,FALSE)</f>
        <v>0</v>
      </c>
      <c r="BJ129" s="144">
        <f>HLOOKUP(BJ$2,NAV!$B$2:$CH$509,ROW(BJ128),)+HLOOKUP(BJ$2,DIST!$C$1:$CI$508,ROW('NAV plus Dist'!BJ128)+1,FALSE)</f>
        <v>0</v>
      </c>
      <c r="BK129" s="144">
        <f>HLOOKUP(BK$2,NAV!$B$2:$CH$509,ROW(BK128),)+HLOOKUP(BK$2,DIST!$C$1:$CI$508,ROW('NAV plus Dist'!BK128)+1,FALSE)</f>
        <v>0</v>
      </c>
      <c r="BL129" s="144">
        <f>HLOOKUP(BL$2,NAV!$B$2:$CH$509,ROW(BL128),)+HLOOKUP(BL$2,DIST!$C$1:$CI$508,ROW('NAV plus Dist'!BL128)+1,FALSE)</f>
        <v>0</v>
      </c>
      <c r="BM129" s="144">
        <f>HLOOKUP(BM$2,NAV!$B$2:$CH$509,ROW(BM128),)+HLOOKUP(BM$2,DIST!$C$1:$CI$508,ROW('NAV plus Dist'!BM128)+1,FALSE)</f>
        <v>0</v>
      </c>
      <c r="BN129" s="144">
        <f>HLOOKUP(BN$2,NAV!$B$2:$CH$509,ROW(BN128),)+HLOOKUP(BN$2,DIST!$C$1:$CI$508,ROW('NAV plus Dist'!BN128)+1,FALSE)</f>
        <v>0</v>
      </c>
      <c r="BO129" s="144">
        <f>HLOOKUP(BO$2,NAV!$B$2:$CH$509,ROW(BO128),)+HLOOKUP(BO$2,DIST!$C$1:$CI$508,ROW('NAV plus Dist'!BO128)+1,FALSE)</f>
        <v>0</v>
      </c>
      <c r="BP129" s="144">
        <f>HLOOKUP(BP$2,NAV!$B$2:$CH$509,ROW(BP128),)+HLOOKUP(BP$2,DIST!$C$1:$CI$508,ROW('NAV plus Dist'!BP128)+1,FALSE)</f>
        <v>0</v>
      </c>
      <c r="BQ129" s="144">
        <f>HLOOKUP(BQ$2,NAV!$B$2:$CH$509,ROW(BQ128),)+HLOOKUP(BQ$2,DIST!$C$1:$CI$508,ROW('NAV plus Dist'!BQ128)+1,FALSE)</f>
        <v>0</v>
      </c>
      <c r="BR129" s="144">
        <f>HLOOKUP(BR$2,NAV!$B$2:$CH$509,ROW(BR128),)+HLOOKUP(BR$2,DIST!$C$1:$CI$508,ROW('NAV plus Dist'!BR128)+1,FALSE)</f>
        <v>0</v>
      </c>
      <c r="BS129" s="144">
        <f>HLOOKUP(BS$2,NAV!$B$2:$CH$509,ROW(BS128),)+HLOOKUP(BS$2,DIST!$C$1:$CI$508,ROW('NAV plus Dist'!BS128)+1,FALSE)</f>
        <v>0</v>
      </c>
      <c r="BT129" s="144">
        <f>HLOOKUP(BT$2,NAV!$B$2:$CH$509,ROW(BT128),)+HLOOKUP(BT$2,DIST!$C$1:$CI$508,ROW('NAV plus Dist'!BT128)+1,FALSE)</f>
        <v>0</v>
      </c>
      <c r="BU129" s="144">
        <f>HLOOKUP(BU$2,NAV!$B$2:$CH$509,ROW(BU128),)+HLOOKUP(BU$2,DIST!$C$1:$CI$508,ROW('NAV plus Dist'!BU128)+1,FALSE)</f>
        <v>0</v>
      </c>
      <c r="BV129" s="144">
        <f>HLOOKUP(BV$2,NAV!$B$2:$CH$509,ROW(BV128),)+HLOOKUP(BV$2,DIST!$C$1:$CI$508,ROW('NAV plus Dist'!BV128)+1,FALSE)</f>
        <v>0</v>
      </c>
      <c r="BW129" s="144">
        <f>HLOOKUP(BW$2,NAV!$B$2:$CH$509,ROW(BW128),)+HLOOKUP(BW$2,DIST!$C$1:$CI$508,ROW('NAV plus Dist'!BW128)+1,FALSE)</f>
        <v>0</v>
      </c>
      <c r="BX129" s="144">
        <f>HLOOKUP(BX$2,NAV!$B$2:$CH$509,ROW(BX128),)+HLOOKUP(BX$2,DIST!$C$1:$CI$508,ROW('NAV plus Dist'!BX128)+1,FALSE)</f>
        <v>0</v>
      </c>
      <c r="BY129" s="144">
        <f>HLOOKUP(BY$2,NAV!$B$2:$CH$509,ROW(BY128),)+HLOOKUP(BY$2,DIST!$C$1:$CI$508,ROW('NAV plus Dist'!BY128)+1,FALSE)</f>
        <v>0</v>
      </c>
      <c r="BZ129" s="144">
        <f>HLOOKUP(BZ$2,NAV!$B$2:$CH$509,ROW(BZ128),)+HLOOKUP(BZ$2,DIST!$C$1:$CI$508,ROW('NAV plus Dist'!BZ128)+1,FALSE)</f>
        <v>0</v>
      </c>
      <c r="CA129" s="144">
        <f>HLOOKUP(CA$2,NAV!$B$2:$CH$509,ROW(CA128),)+HLOOKUP(CA$2,DIST!$C$1:$CI$508,ROW('NAV plus Dist'!CA128)+1,FALSE)</f>
        <v>0</v>
      </c>
      <c r="CB129" s="144">
        <f>HLOOKUP(CB$2,NAV!$B$2:$CH$509,ROW(CB128),)+HLOOKUP(CB$2,DIST!$C$1:$CI$508,ROW('NAV plus Dist'!CB128)+1,FALSE)</f>
        <v>0</v>
      </c>
      <c r="CC129" s="144">
        <f>HLOOKUP(CC$2,NAV!$B$2:$CH$509,ROW(CC128),)+HLOOKUP(CC$2,DIST!$C$1:$CI$508,ROW('NAV plus Dist'!CC128)+1,FALSE)</f>
        <v>0</v>
      </c>
      <c r="CD129" s="144">
        <f>HLOOKUP(CD$2,NAV!$B$2:$CH$509,ROW(CD128),)+HLOOKUP(CD$2,DIST!$C$1:$CI$508,ROW('NAV plus Dist'!CD128)+1,FALSE)</f>
        <v>0</v>
      </c>
      <c r="CE129" s="144">
        <f>HLOOKUP(CE$2,NAV!$B$2:$CH$509,ROW(CE128),)+HLOOKUP(CE$2,DIST!$C$1:$CI$508,ROW('NAV plus Dist'!CE128)+1,FALSE)</f>
        <v>0</v>
      </c>
      <c r="CF129" s="144">
        <f>HLOOKUP(CF$2,NAV!$B$2:$CH$509,ROW(CF128),)+HLOOKUP(CF$2,DIST!$C$1:$CI$508,ROW('NAV plus Dist'!CF128)+1,FALSE)</f>
        <v>0</v>
      </c>
      <c r="CG129" s="144">
        <f>HLOOKUP(CG$2,NAV!$B$2:$CH$509,ROW(CG128),)+HLOOKUP(CG$2,DIST!$C$1:$CI$508,ROW('NAV plus Dist'!CG128)+1,FALSE)</f>
        <v>0</v>
      </c>
      <c r="CH129" s="144">
        <f>HLOOKUP(CH$2,NAV!$B$2:$CH$509,ROW(CH128),)+HLOOKUP(CH$2,DIST!$C$1:$CI$508,ROW('NAV plus Dist'!CH128)+1,FALSE)</f>
        <v>0</v>
      </c>
      <c r="CI129" s="144">
        <f>HLOOKUP(CI$2,NAV!$B$2:$CH$509,ROW(CI128),)+HLOOKUP(CI$2,DIST!$C$1:$CI$508,ROW('NAV plus Dist'!CI128)+1,FALSE)</f>
        <v>0</v>
      </c>
      <c r="CJ129" s="144">
        <f>HLOOKUP(CJ$2,NAV!$B$2:$AAA$509,ROW(CJ128),)+HLOOKUP(CJ$2,DIST!$C$1:$AAJ$508,ROW('NAV plus Dist'!CJ128)+1,FALSE)</f>
        <v>0</v>
      </c>
      <c r="CK129" s="144">
        <f>HLOOKUP(CK$2,NAV!$B$2:$AAA$509,ROW(CK128),)+HLOOKUP(CK$2,DIST!$C$1:$AAJ$508,ROW('NAV plus Dist'!CK128)+1,FALSE)</f>
        <v>0</v>
      </c>
      <c r="CL129" s="144">
        <f>HLOOKUP(CL$2,NAV!$B$2:$AAA$509,ROW(CL128),)+HLOOKUP(CL$2,DIST!$C$1:$AAJ$508,ROW('NAV plus Dist'!CL128)+1,FALSE)</f>
        <v>0</v>
      </c>
      <c r="CM129" s="144">
        <f>HLOOKUP(CM$2,NAV!$B$2:$AAA$509,ROW(CM128),)+HLOOKUP(CM$2,DIST!$C$1:$AAJ$508,ROW('NAV plus Dist'!CM128)+1,FALSE)</f>
        <v>0</v>
      </c>
      <c r="CN129" s="144">
        <f>HLOOKUP(CN$2,NAV!$B$2:$AAA$509,ROW(CN128),)+HLOOKUP(CN$2,DIST!$C$1:$AAJ$508,ROW('NAV plus Dist'!CN128)+1,FALSE)</f>
        <v>0</v>
      </c>
      <c r="CO129" s="144">
        <f>HLOOKUP(CO$2,NAV!$B$2:$AAA$509,ROW(CO128),)+HLOOKUP(CO$2,DIST!$C$1:$AAJ$508,ROW('NAV plus Dist'!CO128)+1,FALSE)</f>
        <v>0</v>
      </c>
      <c r="CP129" s="144">
        <f>HLOOKUP(CP$2,NAV!$B$2:$AAA$509,ROW(CP128),)+HLOOKUP(CP$2,DIST!$C$1:$AAJ$508,ROW('NAV plus Dist'!CP128)+1,FALSE)</f>
        <v>0</v>
      </c>
      <c r="CQ129" s="144">
        <f>HLOOKUP(CQ$2,NAV!$B$2:$AAA$509,ROW(CQ128),)+HLOOKUP(CQ$2,DIST!$C$1:$AAJ$508,ROW('NAV plus Dist'!CQ128)+1,FALSE)</f>
        <v>0</v>
      </c>
      <c r="CR129" s="144">
        <f>HLOOKUP(CR$2,NAV!$B$2:$AAA$509,ROW(CR128),)+HLOOKUP(CR$2,DIST!$C$1:$AAJ$508,ROW('NAV plus Dist'!CR128)+1,FALSE)</f>
        <v>0</v>
      </c>
      <c r="CS129" s="144">
        <f>HLOOKUP(CS$2,NAV!$B$2:$AAA$509,ROW(CS128),)+HLOOKUP(CS$2,DIST!$C$1:$AAJ$508,ROW('NAV plus Dist'!CS128)+1,FALSE)</f>
        <v>0</v>
      </c>
      <c r="CT129" s="144">
        <f>HLOOKUP(CT$2,NAV!$B$2:$AAA$509,ROW(CT128),)+HLOOKUP(CT$2,DIST!$C$1:$AAJ$508,ROW('NAV plus Dist'!CT128)+1,FALSE)</f>
        <v>0</v>
      </c>
      <c r="CU129" s="144">
        <f>HLOOKUP(CU$2,NAV!$B$2:$AAA$509,ROW(CU128),)+HLOOKUP(CU$2,DIST!$C$1:$AAJ$508,ROW('NAV plus Dist'!CU128)+1,FALSE)</f>
        <v>0</v>
      </c>
      <c r="CV129" s="144">
        <f>HLOOKUP(CV$2,NAV!$B$2:$AAA$509,ROW(CV128),)+HLOOKUP(CV$2,DIST!$C$1:$AAJ$508,ROW('NAV plus Dist'!CV128)+1,FALSE)</f>
        <v>0</v>
      </c>
      <c r="CW129" s="144">
        <f>HLOOKUP(CW$2,NAV!$B$2:$AAA$509,ROW(CW128),)+HLOOKUP(CW$2,DIST!$C$1:$AAJ$508,ROW('NAV plus Dist'!CW128)+1,FALSE)</f>
        <v>0</v>
      </c>
      <c r="CX129" s="144">
        <f>HLOOKUP(CX$2,NAV!$B$2:$AAA$509,ROW(CX128),)+HLOOKUP(CX$2,DIST!$C$1:$AAJ$508,ROW('NAV plus Dist'!CX128)+1,FALSE)</f>
        <v>0</v>
      </c>
      <c r="CY129" s="144">
        <f>HLOOKUP(CY$2,NAV!$B$2:$AAA$509,ROW(CY128),)+HLOOKUP(CY$2,DIST!$C$1:$AAJ$508,ROW('NAV plus Dist'!CY128)+1,FALSE)</f>
        <v>0</v>
      </c>
      <c r="CZ129" s="144">
        <f>HLOOKUP(CZ$2,NAV!$B$2:$AAA$509,ROW(CZ128),)+HLOOKUP(CZ$2,DIST!$C$1:$AAJ$508,ROW('NAV plus Dist'!CZ128)+1,FALSE)</f>
        <v>0</v>
      </c>
      <c r="DA129" s="144">
        <f>HLOOKUP(DA$2,NAV!$B$2:$AAA$509,ROW(DA128),)+HLOOKUP(DA$2,DIST!$C$1:$AAJ$508,ROW('NAV plus Dist'!DA128)+1,FALSE)</f>
        <v>0</v>
      </c>
      <c r="DB129" s="144">
        <f>HLOOKUP(DB$2,NAV!$B$2:$AAA$509,ROW(DB128),)+HLOOKUP(DB$2,DIST!$C$1:$AAJ$508,ROW('NAV plus Dist'!DB128)+1,FALSE)</f>
        <v>0</v>
      </c>
      <c r="DC129" s="144">
        <f>HLOOKUP(DC$2,NAV!$B$2:$AAA$509,ROW(DC128),)+HLOOKUP(DC$2,DIST!$C$1:$AAJ$508,ROW('NAV plus Dist'!DC128)+1,FALSE)</f>
        <v>0</v>
      </c>
      <c r="DD129" s="144">
        <f>HLOOKUP(DD$2,NAV!$B$2:$AAA$509,ROW(DD128),)+HLOOKUP(DD$2,DIST!$C$1:$AAJ$508,ROW('NAV plus Dist'!DD128)+1,FALSE)</f>
        <v>0</v>
      </c>
      <c r="DE129" s="144">
        <f>HLOOKUP(DE$2,NAV!$B$2:$AAA$509,ROW(DE128),)+HLOOKUP(DE$2,DIST!$C$1:$AAJ$508,ROW('NAV plus Dist'!DE128)+1,FALSE)</f>
        <v>0</v>
      </c>
      <c r="DF129" s="144">
        <f>HLOOKUP(DF$2,NAV!$B$2:$AAA$509,ROW(DF128),)+HLOOKUP(DF$2,DIST!$C$1:$AAJ$508,ROW('NAV plus Dist'!DF128)+1,FALSE)</f>
        <v>0</v>
      </c>
      <c r="DG129" s="144">
        <f>HLOOKUP(DG$2,NAV!$B$2:$AAA$509,ROW(DG128),)+HLOOKUP(DG$2,DIST!$C$1:$AAJ$508,ROW('NAV plus Dist'!DG128)+1,FALSE)</f>
        <v>0</v>
      </c>
      <c r="DH129" s="144">
        <f>HLOOKUP(DH$2,NAV!$B$2:$AAA$509,ROW(DH128),)+HLOOKUP(DH$2,DIST!$C$1:$AAJ$508,ROW('NAV plus Dist'!DH128)+1,FALSE)</f>
        <v>0</v>
      </c>
    </row>
    <row r="130" spans="1:112">
      <c r="A130" s="94">
        <f t="shared" si="78"/>
        <v>69</v>
      </c>
      <c r="B130" s="148">
        <f t="shared" si="77"/>
        <v>43951</v>
      </c>
      <c r="C130" s="144">
        <f>HLOOKUP(C$2,NAV!$B$2:$CH$509,ROW(C129),)+HLOOKUP(C$2,DIST!$C$1:$CI$508,ROW('NAV plus Dist'!C129)+1,FALSE)</f>
        <v>10.787999999999998</v>
      </c>
      <c r="D130" s="144">
        <f>HLOOKUP(D$2,NAV!$B$2:$CH$509,ROW(D129),)+HLOOKUP(D$2,DIST!$C$1:$CI$508,ROW('NAV plus Dist'!D129)+1,FALSE)</f>
        <v>11.0138</v>
      </c>
      <c r="E130" s="144">
        <f>HLOOKUP(E$2,NAV!$B$2:$CH$509,ROW(E129),)+HLOOKUP(E$2,DIST!$C$1:$CI$508,ROW('NAV plus Dist'!E129)+1,FALSE)</f>
        <v>10.999499999999999</v>
      </c>
      <c r="F130" s="144">
        <f>HLOOKUP(F$2,NAV!$B$2:$CH$509,ROW(F129),)+HLOOKUP(F$2,DIST!$C$1:$CI$508,ROW('NAV plus Dist'!F129)+1,FALSE)</f>
        <v>0</v>
      </c>
      <c r="G130" s="144">
        <f>HLOOKUP(G$2,NAV!$B$2:$CH$509,ROW(G129),)+HLOOKUP(G$2,DIST!$C$1:$CI$508,ROW('NAV plus Dist'!G129)+1,FALSE)</f>
        <v>0</v>
      </c>
      <c r="H130" s="144">
        <f>HLOOKUP(H$2,NAV!$B$2:$CH$509,ROW(H129),)+HLOOKUP(H$2,DIST!$C$1:$CI$508,ROW('NAV plus Dist'!H129)+1,FALSE)</f>
        <v>0</v>
      </c>
      <c r="I130" s="144">
        <f>HLOOKUP(I$2,NAV!$B$2:$CH$509,ROW(I129),)+HLOOKUP(I$2,DIST!$C$1:$CI$508,ROW('NAV plus Dist'!I129)+1,FALSE)</f>
        <v>0</v>
      </c>
      <c r="J130" s="144">
        <f>HLOOKUP(J$2,NAV!$B$2:$CH$509,ROW(J129),)+HLOOKUP(J$2,DIST!$C$1:$CI$508,ROW('NAV plus Dist'!J129)+1,FALSE)</f>
        <v>0</v>
      </c>
      <c r="K130" s="144">
        <f>HLOOKUP(K$2,NAV!$B$2:$CH$509,ROW(K129),)+HLOOKUP(K$2,DIST!$C$1:$CI$508,ROW('NAV plus Dist'!K129)+1,FALSE)</f>
        <v>0</v>
      </c>
      <c r="L130" s="144">
        <f>HLOOKUP(L$2,NAV!$B$2:$CH$509,ROW(L129),)+HLOOKUP(L$2,DIST!$C$1:$CI$508,ROW('NAV plus Dist'!L129)+1,FALSE)</f>
        <v>0</v>
      </c>
      <c r="M130" s="144">
        <f>HLOOKUP(M$2,NAV!$B$2:$CH$509,ROW(M129),)+HLOOKUP(M$2,DIST!$C$1:$CI$508,ROW('NAV plus Dist'!M129)+1,FALSE)</f>
        <v>0</v>
      </c>
      <c r="N130" s="144">
        <f>HLOOKUP(N$2,NAV!$B$2:$CH$509,ROW(N129),)+HLOOKUP(N$2,DIST!$C$1:$CI$508,ROW('NAV plus Dist'!N129)+1,FALSE)</f>
        <v>0</v>
      </c>
      <c r="O130" s="144">
        <f>HLOOKUP(O$2,NAV!$B$2:$CH$509,ROW(O129),)+HLOOKUP(O$2,DIST!$C$1:$CI$508,ROW('NAV plus Dist'!O129)+1,FALSE)</f>
        <v>2.3639999999999999</v>
      </c>
      <c r="P130" s="144">
        <f>HLOOKUP(P$2,NAV!$B$2:$CH$509,ROW(P129),)+HLOOKUP(P$2,DIST!$C$1:$CI$508,ROW('NAV plus Dist'!P129)+1,FALSE)</f>
        <v>2.6326999999999998</v>
      </c>
      <c r="Q130" s="144">
        <f>HLOOKUP(Q$2,NAV!$B$2:$CH$509,ROW(Q129),)+HLOOKUP(Q$2,DIST!$C$1:$CI$508,ROW('NAV plus Dist'!Q129)+1,FALSE)</f>
        <v>11.164099999999999</v>
      </c>
      <c r="R130" s="144">
        <f>HLOOKUP(R$2,NAV!$B$2:$CH$509,ROW(R129),)+HLOOKUP(R$2,DIST!$C$1:$CI$508,ROW('NAV plus Dist'!R129)+1,FALSE)</f>
        <v>11.164099999999999</v>
      </c>
      <c r="S130" s="144">
        <f>HLOOKUP(S$2,NAV!$B$2:$CH$509,ROW(S129),)+HLOOKUP(S$2,DIST!$C$1:$CI$508,ROW('NAV plus Dist'!S129)+1,FALSE)</f>
        <v>10.1775</v>
      </c>
      <c r="T130" s="144">
        <f>HLOOKUP(T$2,NAV!$B$2:$CH$509,ROW(T129),)+HLOOKUP(T$2,DIST!$C$1:$CI$508,ROW('NAV plus Dist'!T129)+1,FALSE)</f>
        <v>11.861700000000001</v>
      </c>
      <c r="U130" s="144">
        <f>HLOOKUP(U$2,NAV!$B$2:$CH$509,ROW(U129),)+HLOOKUP(U$2,DIST!$C$1:$CI$508,ROW('NAV plus Dist'!U129)+1,FALSE)</f>
        <v>11.606199999999999</v>
      </c>
      <c r="V130" s="144">
        <f>HLOOKUP(V$2,NAV!$B$2:$CH$509,ROW(V129),)+HLOOKUP(V$2,DIST!$C$1:$CI$508,ROW('NAV plus Dist'!V129)+1,FALSE)</f>
        <v>11.6563</v>
      </c>
      <c r="W130" s="144">
        <f>HLOOKUP(W$2,NAV!$B$2:$CH$509,ROW(W129),)+HLOOKUP(W$2,DIST!$C$1:$CI$508,ROW('NAV plus Dist'!W129)+1,FALSE)</f>
        <v>11.6563</v>
      </c>
      <c r="X130" s="144">
        <f>HLOOKUP(X$2,NAV!$B$2:$CH$509,ROW(X129),)+HLOOKUP(X$2,DIST!$C$1:$CI$508,ROW('NAV plus Dist'!X129)+1,FALSE)</f>
        <v>11.5044</v>
      </c>
      <c r="Y130" s="144">
        <f>HLOOKUP(Y$2,NAV!$B$2:$CH$509,ROW(Y129),)+HLOOKUP(Y$2,DIST!$C$1:$CI$508,ROW('NAV plus Dist'!Y129)+1,FALSE)</f>
        <v>12.943100000000001</v>
      </c>
      <c r="Z130" s="144">
        <f>HLOOKUP(Z$2,NAV!$B$2:$CH$509,ROW(Z129),)+HLOOKUP(Z$2,DIST!$C$1:$CI$508,ROW('NAV plus Dist'!Z129)+1,FALSE)</f>
        <v>12.5359</v>
      </c>
      <c r="AA130" s="144">
        <f>HLOOKUP(AA$2,NAV!$B$2:$CH$509,ROW(AA129),)+HLOOKUP(AA$2,DIST!$C$1:$CI$508,ROW('NAV plus Dist'!AA129)+1,FALSE)</f>
        <v>8.3314000000000004</v>
      </c>
      <c r="AB130" s="144">
        <f>HLOOKUP(AB$2,NAV!$B$2:$CH$509,ROW(AB129),)+HLOOKUP(AB$2,DIST!$C$1:$CI$508,ROW('NAV plus Dist'!AB129)+1,FALSE)</f>
        <v>9.0737000000000005</v>
      </c>
      <c r="AC130" s="144">
        <f>HLOOKUP(AC$2,NAV!$B$2:$CH$509,ROW(AC129),)+HLOOKUP(AC$2,DIST!$C$1:$CI$508,ROW('NAV plus Dist'!AC129)+1,FALSE)</f>
        <v>8.8989999999999991</v>
      </c>
      <c r="AD130" s="144">
        <f>HLOOKUP(AD$2,NAV!$B$2:$CH$509,ROW(AD129),)+HLOOKUP(AD$2,DIST!$C$1:$CI$508,ROW('NAV plus Dist'!AD129)+1,FALSE)</f>
        <v>30.99</v>
      </c>
      <c r="AE130" s="144">
        <f>HLOOKUP(AE$2,NAV!$B$2:$CH$509,ROW(AE129),)+HLOOKUP(AE$2,DIST!$C$1:$CI$508,ROW('NAV plus Dist'!AE129)+1,FALSE)</f>
        <v>8.2776999999999994</v>
      </c>
      <c r="AF130" s="144">
        <f>HLOOKUP(AF$2,NAV!$B$2:$CH$509,ROW(AF129),)+HLOOKUP(AF$2,DIST!$C$1:$CI$508,ROW('NAV plus Dist'!AF129)+1,FALSE)</f>
        <v>7.6616</v>
      </c>
      <c r="AG130" s="144">
        <f>HLOOKUP(AG$2,NAV!$B$2:$CH$509,ROW(AG129),)+HLOOKUP(AG$2,DIST!$C$1:$CI$508,ROW('NAV plus Dist'!AG129)+1,FALSE)</f>
        <v>8.3248999999999995</v>
      </c>
      <c r="AH130" s="144">
        <f>HLOOKUP(AH$2,NAV!$B$2:$CH$509,ROW(AH129),)+HLOOKUP(AH$2,DIST!$C$1:$CI$508,ROW('NAV plus Dist'!AH129)+1,FALSE)</f>
        <v>7.8269000000000002</v>
      </c>
      <c r="AI130" s="144">
        <f>HLOOKUP(AI$2,NAV!$B$2:$CH$509,ROW(AI129),)+HLOOKUP(AI$2,DIST!$C$1:$CI$508,ROW('NAV plus Dist'!AI129)+1,FALSE)</f>
        <v>6.7830000000000004</v>
      </c>
      <c r="AJ130" s="144">
        <f>HLOOKUP(AJ$2,NAV!$B$2:$CH$509,ROW(AJ129),)+HLOOKUP(AJ$2,DIST!$C$1:$CI$508,ROW('NAV plus Dist'!AJ129)+1,FALSE)</f>
        <v>18.015999999999998</v>
      </c>
      <c r="AK130" s="144">
        <f>HLOOKUP(AK$2,NAV!$B$2:$CH$509,ROW(AK129),)+HLOOKUP(AK$2,DIST!$C$1:$CI$508,ROW('NAV plus Dist'!AK129)+1,FALSE)</f>
        <v>11.147399999999999</v>
      </c>
      <c r="AL130" s="144">
        <f>HLOOKUP(AL$2,NAV!$B$2:$CH$509,ROW(AL129),)+HLOOKUP(AL$2,DIST!$C$1:$CI$508,ROW('NAV plus Dist'!AL129)+1,FALSE)</f>
        <v>11.508199999999999</v>
      </c>
      <c r="AM130" s="144">
        <f>HLOOKUP(AM$2,NAV!$B$2:$CH$509,ROW(AM129),)+HLOOKUP(AM$2,DIST!$C$1:$CI$508,ROW('NAV plus Dist'!AM129)+1,FALSE)</f>
        <v>0</v>
      </c>
      <c r="AN130" s="144">
        <f>HLOOKUP(AN$2,NAV!$B$2:$CH$509,ROW(AN129),)+HLOOKUP(AN$2,DIST!$C$1:$CI$508,ROW('NAV plus Dist'!AN129)+1,FALSE)</f>
        <v>0</v>
      </c>
      <c r="AO130" s="144">
        <f>HLOOKUP(AO$2,NAV!$B$2:$CH$509,ROW(AO129),)+HLOOKUP(AO$2,DIST!$C$1:$CI$508,ROW('NAV plus Dist'!AO129)+1,FALSE)</f>
        <v>0</v>
      </c>
      <c r="AP130" s="144">
        <f>HLOOKUP(AP$2,NAV!$B$2:$CH$509,ROW(AP129),)+HLOOKUP(AP$2,DIST!$C$1:$CI$508,ROW('NAV plus Dist'!AP129)+1,FALSE)</f>
        <v>0</v>
      </c>
      <c r="AQ130" s="144">
        <f>HLOOKUP(AQ$2,NAV!$B$2:$CH$509,ROW(AQ129),)+HLOOKUP(AQ$2,DIST!$C$1:$CI$508,ROW('NAV plus Dist'!AQ129)+1,FALSE)</f>
        <v>0</v>
      </c>
      <c r="AR130" s="144">
        <f>HLOOKUP(AR$2,NAV!$B$2:$CH$509,ROW(AR129),)+HLOOKUP(AR$2,DIST!$C$1:$CI$508,ROW('NAV plus Dist'!AR129)+1,FALSE)</f>
        <v>0</v>
      </c>
      <c r="AS130" s="144">
        <f>HLOOKUP(AS$2,NAV!$B$2:$CH$509,ROW(AS129),)+HLOOKUP(AS$2,DIST!$C$1:$CI$508,ROW('NAV plus Dist'!AS129)+1,FALSE)</f>
        <v>0</v>
      </c>
      <c r="AT130" s="144">
        <f>HLOOKUP(AT$2,NAV!$B$2:$CH$509,ROW(AT129),)+HLOOKUP(AT$2,DIST!$C$1:$CI$508,ROW('NAV plus Dist'!AT129)+1,FALSE)</f>
        <v>24.165800000000001</v>
      </c>
      <c r="AU130" s="144">
        <f>HLOOKUP(AU$2,NAV!$B$2:$CH$509,ROW(AU129),)+HLOOKUP(AU$2,DIST!$C$1:$CI$508,ROW('NAV plus Dist'!AU129)+1,FALSE)</f>
        <v>10</v>
      </c>
      <c r="AV130" s="144">
        <f>HLOOKUP(AV$2,NAV!$B$2:$CH$509,ROW(AV129),)+HLOOKUP(AV$2,DIST!$C$1:$CI$508,ROW('NAV plus Dist'!AV129)+1,FALSE)</f>
        <v>14.165799999999999</v>
      </c>
      <c r="AW130" s="144">
        <f>HLOOKUP(AW$2,NAV!$B$2:$CH$509,ROW(AW129),)+HLOOKUP(AW$2,DIST!$C$1:$CI$508,ROW('NAV plus Dist'!AW129)+1,FALSE)</f>
        <v>0</v>
      </c>
      <c r="AX130" s="144">
        <f>HLOOKUP(AX$2,NAV!$B$2:$CH$509,ROW(AX129),)+HLOOKUP(AX$2,DIST!$C$1:$CI$508,ROW('NAV plus Dist'!AX129)+1,FALSE)</f>
        <v>0</v>
      </c>
      <c r="AY130" s="144">
        <f>HLOOKUP(AY$2,NAV!$B$2:$CH$509,ROW(AY129),)+HLOOKUP(AY$2,DIST!$C$1:$CI$508,ROW('NAV plus Dist'!AY129)+1,FALSE)</f>
        <v>0</v>
      </c>
      <c r="AZ130" s="144">
        <f>HLOOKUP(AZ$2,NAV!$B$2:$CH$509,ROW(AZ129),)+HLOOKUP(AZ$2,DIST!$C$1:$CI$508,ROW('NAV plus Dist'!AZ129)+1,FALSE)</f>
        <v>0</v>
      </c>
      <c r="BA130" s="144">
        <f>HLOOKUP(BA$2,NAV!$B$2:$CH$509,ROW(BA129),)+HLOOKUP(BA$2,DIST!$C$1:$CI$508,ROW('NAV plus Dist'!BA129)+1,FALSE)</f>
        <v>0</v>
      </c>
      <c r="BB130" s="144">
        <f>HLOOKUP(BB$2,NAV!$B$2:$CH$509,ROW(BB129),)+HLOOKUP(BB$2,DIST!$C$1:$CI$508,ROW('NAV plus Dist'!BB129)+1,FALSE)</f>
        <v>0</v>
      </c>
      <c r="BC130" s="144">
        <f>HLOOKUP(BC$2,NAV!$B$2:$CH$509,ROW(BC129),)+HLOOKUP(BC$2,DIST!$C$1:$CI$508,ROW('NAV plus Dist'!BC129)+1,FALSE)</f>
        <v>0</v>
      </c>
      <c r="BD130" s="144">
        <f>HLOOKUP(BD$2,NAV!$B$2:$CH$509,ROW(BD129),)+HLOOKUP(BD$2,DIST!$C$1:$CI$508,ROW('NAV plus Dist'!BD129)+1,FALSE)</f>
        <v>0</v>
      </c>
      <c r="BE130" s="144">
        <f>HLOOKUP(BE$2,NAV!$B$2:$CH$509,ROW(BE129),)+HLOOKUP(BE$2,DIST!$C$1:$CI$508,ROW('NAV plus Dist'!BE129)+1,FALSE)</f>
        <v>0</v>
      </c>
      <c r="BF130" s="144">
        <f>HLOOKUP(BF$2,NAV!$B$2:$CH$509,ROW(BF129),)+HLOOKUP(BF$2,DIST!$C$1:$CI$508,ROW('NAV plus Dist'!BF129)+1,FALSE)</f>
        <v>0</v>
      </c>
      <c r="BG130" s="144">
        <f>HLOOKUP(BG$2,NAV!$B$2:$CH$509,ROW(BG129),)+HLOOKUP(BG$2,DIST!$C$1:$CI$508,ROW('NAV plus Dist'!BG129)+1,FALSE)</f>
        <v>0</v>
      </c>
      <c r="BH130" s="144">
        <f>HLOOKUP(BH$2,NAV!$B$2:$CH$509,ROW(BH129),)+HLOOKUP(BH$2,DIST!$C$1:$CI$508,ROW('NAV plus Dist'!BH129)+1,FALSE)</f>
        <v>0</v>
      </c>
      <c r="BI130" s="144">
        <f>HLOOKUP(BI$2,NAV!$B$2:$CH$509,ROW(BI129),)+HLOOKUP(BI$2,DIST!$C$1:$CI$508,ROW('NAV plus Dist'!BI129)+1,FALSE)</f>
        <v>0</v>
      </c>
      <c r="BJ130" s="144">
        <f>HLOOKUP(BJ$2,NAV!$B$2:$CH$509,ROW(BJ129),)+HLOOKUP(BJ$2,DIST!$C$1:$CI$508,ROW('NAV plus Dist'!BJ129)+1,FALSE)</f>
        <v>0</v>
      </c>
      <c r="BK130" s="144">
        <f>HLOOKUP(BK$2,NAV!$B$2:$CH$509,ROW(BK129),)+HLOOKUP(BK$2,DIST!$C$1:$CI$508,ROW('NAV plus Dist'!BK129)+1,FALSE)</f>
        <v>0</v>
      </c>
      <c r="BL130" s="144">
        <f>HLOOKUP(BL$2,NAV!$B$2:$CH$509,ROW(BL129),)+HLOOKUP(BL$2,DIST!$C$1:$CI$508,ROW('NAV plus Dist'!BL129)+1,FALSE)</f>
        <v>0</v>
      </c>
      <c r="BM130" s="144">
        <f>HLOOKUP(BM$2,NAV!$B$2:$CH$509,ROW(BM129),)+HLOOKUP(BM$2,DIST!$C$1:$CI$508,ROW('NAV plus Dist'!BM129)+1,FALSE)</f>
        <v>0</v>
      </c>
      <c r="BN130" s="144">
        <f>HLOOKUP(BN$2,NAV!$B$2:$CH$509,ROW(BN129),)+HLOOKUP(BN$2,DIST!$C$1:$CI$508,ROW('NAV plus Dist'!BN129)+1,FALSE)</f>
        <v>0</v>
      </c>
      <c r="BO130" s="144">
        <f>HLOOKUP(BO$2,NAV!$B$2:$CH$509,ROW(BO129),)+HLOOKUP(BO$2,DIST!$C$1:$CI$508,ROW('NAV plus Dist'!BO129)+1,FALSE)</f>
        <v>0</v>
      </c>
      <c r="BP130" s="144">
        <f>HLOOKUP(BP$2,NAV!$B$2:$CH$509,ROW(BP129),)+HLOOKUP(BP$2,DIST!$C$1:$CI$508,ROW('NAV plus Dist'!BP129)+1,FALSE)</f>
        <v>0</v>
      </c>
      <c r="BQ130" s="144">
        <f>HLOOKUP(BQ$2,NAV!$B$2:$CH$509,ROW(BQ129),)+HLOOKUP(BQ$2,DIST!$C$1:$CI$508,ROW('NAV plus Dist'!BQ129)+1,FALSE)</f>
        <v>0</v>
      </c>
      <c r="BR130" s="144">
        <f>HLOOKUP(BR$2,NAV!$B$2:$CH$509,ROW(BR129),)+HLOOKUP(BR$2,DIST!$C$1:$CI$508,ROW('NAV plus Dist'!BR129)+1,FALSE)</f>
        <v>0</v>
      </c>
      <c r="BS130" s="144">
        <f>HLOOKUP(BS$2,NAV!$B$2:$CH$509,ROW(BS129),)+HLOOKUP(BS$2,DIST!$C$1:$CI$508,ROW('NAV plus Dist'!BS129)+1,FALSE)</f>
        <v>0</v>
      </c>
      <c r="BT130" s="144">
        <f>HLOOKUP(BT$2,NAV!$B$2:$CH$509,ROW(BT129),)+HLOOKUP(BT$2,DIST!$C$1:$CI$508,ROW('NAV plus Dist'!BT129)+1,FALSE)</f>
        <v>0</v>
      </c>
      <c r="BU130" s="144">
        <f>HLOOKUP(BU$2,NAV!$B$2:$CH$509,ROW(BU129),)+HLOOKUP(BU$2,DIST!$C$1:$CI$508,ROW('NAV plus Dist'!BU129)+1,FALSE)</f>
        <v>0</v>
      </c>
      <c r="BV130" s="144">
        <f>HLOOKUP(BV$2,NAV!$B$2:$CH$509,ROW(BV129),)+HLOOKUP(BV$2,DIST!$C$1:$CI$508,ROW('NAV plus Dist'!BV129)+1,FALSE)</f>
        <v>0</v>
      </c>
      <c r="BW130" s="144">
        <f>HLOOKUP(BW$2,NAV!$B$2:$CH$509,ROW(BW129),)+HLOOKUP(BW$2,DIST!$C$1:$CI$508,ROW('NAV plus Dist'!BW129)+1,FALSE)</f>
        <v>0</v>
      </c>
      <c r="BX130" s="144">
        <f>HLOOKUP(BX$2,NAV!$B$2:$CH$509,ROW(BX129),)+HLOOKUP(BX$2,DIST!$C$1:$CI$508,ROW('NAV plus Dist'!BX129)+1,FALSE)</f>
        <v>0</v>
      </c>
      <c r="BY130" s="144">
        <f>HLOOKUP(BY$2,NAV!$B$2:$CH$509,ROW(BY129),)+HLOOKUP(BY$2,DIST!$C$1:$CI$508,ROW('NAV plus Dist'!BY129)+1,FALSE)</f>
        <v>0</v>
      </c>
      <c r="BZ130" s="144">
        <f>HLOOKUP(BZ$2,NAV!$B$2:$CH$509,ROW(BZ129),)+HLOOKUP(BZ$2,DIST!$C$1:$CI$508,ROW('NAV plus Dist'!BZ129)+1,FALSE)</f>
        <v>0</v>
      </c>
      <c r="CA130" s="144">
        <f>HLOOKUP(CA$2,NAV!$B$2:$CH$509,ROW(CA129),)+HLOOKUP(CA$2,DIST!$C$1:$CI$508,ROW('NAV plus Dist'!CA129)+1,FALSE)</f>
        <v>0</v>
      </c>
      <c r="CB130" s="144">
        <f>HLOOKUP(CB$2,NAV!$B$2:$CH$509,ROW(CB129),)+HLOOKUP(CB$2,DIST!$C$1:$CI$508,ROW('NAV plus Dist'!CB129)+1,FALSE)</f>
        <v>0</v>
      </c>
      <c r="CC130" s="144">
        <f>HLOOKUP(CC$2,NAV!$B$2:$CH$509,ROW(CC129),)+HLOOKUP(CC$2,DIST!$C$1:$CI$508,ROW('NAV plus Dist'!CC129)+1,FALSE)</f>
        <v>0</v>
      </c>
      <c r="CD130" s="144">
        <f>HLOOKUP(CD$2,NAV!$B$2:$CH$509,ROW(CD129),)+HLOOKUP(CD$2,DIST!$C$1:$CI$508,ROW('NAV plus Dist'!CD129)+1,FALSE)</f>
        <v>0</v>
      </c>
      <c r="CE130" s="144">
        <f>HLOOKUP(CE$2,NAV!$B$2:$CH$509,ROW(CE129),)+HLOOKUP(CE$2,DIST!$C$1:$CI$508,ROW('NAV plus Dist'!CE129)+1,FALSE)</f>
        <v>0</v>
      </c>
      <c r="CF130" s="144">
        <f>HLOOKUP(CF$2,NAV!$B$2:$CH$509,ROW(CF129),)+HLOOKUP(CF$2,DIST!$C$1:$CI$508,ROW('NAV plus Dist'!CF129)+1,FALSE)</f>
        <v>0</v>
      </c>
      <c r="CG130" s="144">
        <f>HLOOKUP(CG$2,NAV!$B$2:$CH$509,ROW(CG129),)+HLOOKUP(CG$2,DIST!$C$1:$CI$508,ROW('NAV plus Dist'!CG129)+1,FALSE)</f>
        <v>0</v>
      </c>
      <c r="CH130" s="144">
        <f>HLOOKUP(CH$2,NAV!$B$2:$CH$509,ROW(CH129),)+HLOOKUP(CH$2,DIST!$C$1:$CI$508,ROW('NAV plus Dist'!CH129)+1,FALSE)</f>
        <v>0</v>
      </c>
      <c r="CI130" s="144">
        <f>HLOOKUP(CI$2,NAV!$B$2:$CH$509,ROW(CI129),)+HLOOKUP(CI$2,DIST!$C$1:$CI$508,ROW('NAV plus Dist'!CI129)+1,FALSE)</f>
        <v>0</v>
      </c>
      <c r="CJ130" s="144">
        <f>HLOOKUP(CJ$2,NAV!$B$2:$AAA$509,ROW(CJ129),)+HLOOKUP(CJ$2,DIST!$C$1:$AAJ$508,ROW('NAV plus Dist'!CJ129)+1,FALSE)</f>
        <v>0</v>
      </c>
      <c r="CK130" s="144">
        <f>HLOOKUP(CK$2,NAV!$B$2:$AAA$509,ROW(CK129),)+HLOOKUP(CK$2,DIST!$C$1:$AAJ$508,ROW('NAV plus Dist'!CK129)+1,FALSE)</f>
        <v>0</v>
      </c>
      <c r="CL130" s="144">
        <f>HLOOKUP(CL$2,NAV!$B$2:$AAA$509,ROW(CL129),)+HLOOKUP(CL$2,DIST!$C$1:$AAJ$508,ROW('NAV plus Dist'!CL129)+1,FALSE)</f>
        <v>0</v>
      </c>
      <c r="CM130" s="144">
        <f>HLOOKUP(CM$2,NAV!$B$2:$AAA$509,ROW(CM129),)+HLOOKUP(CM$2,DIST!$C$1:$AAJ$508,ROW('NAV plus Dist'!CM129)+1,FALSE)</f>
        <v>0</v>
      </c>
      <c r="CN130" s="144">
        <f>HLOOKUP(CN$2,NAV!$B$2:$AAA$509,ROW(CN129),)+HLOOKUP(CN$2,DIST!$C$1:$AAJ$508,ROW('NAV plus Dist'!CN129)+1,FALSE)</f>
        <v>0</v>
      </c>
      <c r="CO130" s="144">
        <f>HLOOKUP(CO$2,NAV!$B$2:$AAA$509,ROW(CO129),)+HLOOKUP(CO$2,DIST!$C$1:$AAJ$508,ROW('NAV plus Dist'!CO129)+1,FALSE)</f>
        <v>0</v>
      </c>
      <c r="CP130" s="144">
        <f>HLOOKUP(CP$2,NAV!$B$2:$AAA$509,ROW(CP129),)+HLOOKUP(CP$2,DIST!$C$1:$AAJ$508,ROW('NAV plus Dist'!CP129)+1,FALSE)</f>
        <v>0</v>
      </c>
      <c r="CQ130" s="144">
        <f>HLOOKUP(CQ$2,NAV!$B$2:$AAA$509,ROW(CQ129),)+HLOOKUP(CQ$2,DIST!$C$1:$AAJ$508,ROW('NAV plus Dist'!CQ129)+1,FALSE)</f>
        <v>0</v>
      </c>
      <c r="CR130" s="144">
        <f>HLOOKUP(CR$2,NAV!$B$2:$AAA$509,ROW(CR129),)+HLOOKUP(CR$2,DIST!$C$1:$AAJ$508,ROW('NAV plus Dist'!CR129)+1,FALSE)</f>
        <v>0</v>
      </c>
      <c r="CS130" s="144">
        <f>HLOOKUP(CS$2,NAV!$B$2:$AAA$509,ROW(CS129),)+HLOOKUP(CS$2,DIST!$C$1:$AAJ$508,ROW('NAV plus Dist'!CS129)+1,FALSE)</f>
        <v>0</v>
      </c>
      <c r="CT130" s="144">
        <f>HLOOKUP(CT$2,NAV!$B$2:$AAA$509,ROW(CT129),)+HLOOKUP(CT$2,DIST!$C$1:$AAJ$508,ROW('NAV plus Dist'!CT129)+1,FALSE)</f>
        <v>0</v>
      </c>
      <c r="CU130" s="144">
        <f>HLOOKUP(CU$2,NAV!$B$2:$AAA$509,ROW(CU129),)+HLOOKUP(CU$2,DIST!$C$1:$AAJ$508,ROW('NAV plus Dist'!CU129)+1,FALSE)</f>
        <v>0</v>
      </c>
      <c r="CV130" s="144">
        <f>HLOOKUP(CV$2,NAV!$B$2:$AAA$509,ROW(CV129),)+HLOOKUP(CV$2,DIST!$C$1:$AAJ$508,ROW('NAV plus Dist'!CV129)+1,FALSE)</f>
        <v>0</v>
      </c>
      <c r="CW130" s="144">
        <f>HLOOKUP(CW$2,NAV!$B$2:$AAA$509,ROW(CW129),)+HLOOKUP(CW$2,DIST!$C$1:$AAJ$508,ROW('NAV plus Dist'!CW129)+1,FALSE)</f>
        <v>0</v>
      </c>
      <c r="CX130" s="144">
        <f>HLOOKUP(CX$2,NAV!$B$2:$AAA$509,ROW(CX129),)+HLOOKUP(CX$2,DIST!$C$1:$AAJ$508,ROW('NAV plus Dist'!CX129)+1,FALSE)</f>
        <v>0</v>
      </c>
      <c r="CY130" s="144">
        <f>HLOOKUP(CY$2,NAV!$B$2:$AAA$509,ROW(CY129),)+HLOOKUP(CY$2,DIST!$C$1:$AAJ$508,ROW('NAV plus Dist'!CY129)+1,FALSE)</f>
        <v>0</v>
      </c>
      <c r="CZ130" s="144">
        <f>HLOOKUP(CZ$2,NAV!$B$2:$AAA$509,ROW(CZ129),)+HLOOKUP(CZ$2,DIST!$C$1:$AAJ$508,ROW('NAV plus Dist'!CZ129)+1,FALSE)</f>
        <v>0</v>
      </c>
      <c r="DA130" s="144">
        <f>HLOOKUP(DA$2,NAV!$B$2:$AAA$509,ROW(DA129),)+HLOOKUP(DA$2,DIST!$C$1:$AAJ$508,ROW('NAV plus Dist'!DA129)+1,FALSE)</f>
        <v>0</v>
      </c>
      <c r="DB130" s="144">
        <f>HLOOKUP(DB$2,NAV!$B$2:$AAA$509,ROW(DB129),)+HLOOKUP(DB$2,DIST!$C$1:$AAJ$508,ROW('NAV plus Dist'!DB129)+1,FALSE)</f>
        <v>0</v>
      </c>
      <c r="DC130" s="144">
        <f>HLOOKUP(DC$2,NAV!$B$2:$AAA$509,ROW(DC129),)+HLOOKUP(DC$2,DIST!$C$1:$AAJ$508,ROW('NAV plus Dist'!DC129)+1,FALSE)</f>
        <v>0</v>
      </c>
      <c r="DD130" s="144">
        <f>HLOOKUP(DD$2,NAV!$B$2:$AAA$509,ROW(DD129),)+HLOOKUP(DD$2,DIST!$C$1:$AAJ$508,ROW('NAV plus Dist'!DD129)+1,FALSE)</f>
        <v>0</v>
      </c>
      <c r="DE130" s="144">
        <f>HLOOKUP(DE$2,NAV!$B$2:$AAA$509,ROW(DE129),)+HLOOKUP(DE$2,DIST!$C$1:$AAJ$508,ROW('NAV plus Dist'!DE129)+1,FALSE)</f>
        <v>0</v>
      </c>
      <c r="DF130" s="144">
        <f>HLOOKUP(DF$2,NAV!$B$2:$AAA$509,ROW(DF129),)+HLOOKUP(DF$2,DIST!$C$1:$AAJ$508,ROW('NAV plus Dist'!DF129)+1,FALSE)</f>
        <v>0</v>
      </c>
      <c r="DG130" s="144">
        <f>HLOOKUP(DG$2,NAV!$B$2:$AAA$509,ROW(DG129),)+HLOOKUP(DG$2,DIST!$C$1:$AAJ$508,ROW('NAV plus Dist'!DG129)+1,FALSE)</f>
        <v>0</v>
      </c>
      <c r="DH130" s="144">
        <f>HLOOKUP(DH$2,NAV!$B$2:$AAA$509,ROW(DH129),)+HLOOKUP(DH$2,DIST!$C$1:$AAJ$508,ROW('NAV plus Dist'!DH129)+1,FALSE)</f>
        <v>0</v>
      </c>
    </row>
    <row r="131" spans="1:112">
      <c r="A131" s="94">
        <f t="shared" si="78"/>
        <v>68</v>
      </c>
      <c r="B131" s="148">
        <f t="shared" si="77"/>
        <v>43982</v>
      </c>
      <c r="C131" s="144">
        <f>HLOOKUP(C$2,NAV!$B$2:$CH$509,ROW(C130),)+HLOOKUP(C$2,DIST!$C$1:$CI$508,ROW('NAV plus Dist'!C130)+1,FALSE)</f>
        <v>11.521099999999999</v>
      </c>
      <c r="D131" s="144">
        <f>HLOOKUP(D$2,NAV!$B$2:$CH$509,ROW(D130),)+HLOOKUP(D$2,DIST!$C$1:$CI$508,ROW('NAV plus Dist'!D130)+1,FALSE)</f>
        <v>11.641699999999998</v>
      </c>
      <c r="E131" s="144">
        <f>HLOOKUP(E$2,NAV!$B$2:$CH$509,ROW(E130),)+HLOOKUP(E$2,DIST!$C$1:$CI$508,ROW('NAV plus Dist'!E130)+1,FALSE)</f>
        <v>11.754099999999999</v>
      </c>
      <c r="F131" s="144">
        <f>HLOOKUP(F$2,NAV!$B$2:$CH$509,ROW(F130),)+HLOOKUP(F$2,DIST!$C$1:$CI$508,ROW('NAV plus Dist'!F130)+1,FALSE)</f>
        <v>0</v>
      </c>
      <c r="G131" s="144">
        <f>HLOOKUP(G$2,NAV!$B$2:$CH$509,ROW(G130),)+HLOOKUP(G$2,DIST!$C$1:$CI$508,ROW('NAV plus Dist'!G130)+1,FALSE)</f>
        <v>0</v>
      </c>
      <c r="H131" s="144">
        <f>HLOOKUP(H$2,NAV!$B$2:$CH$509,ROW(H130),)+HLOOKUP(H$2,DIST!$C$1:$CI$508,ROW('NAV plus Dist'!H130)+1,FALSE)</f>
        <v>0</v>
      </c>
      <c r="I131" s="144">
        <f>HLOOKUP(I$2,NAV!$B$2:$CH$509,ROW(I130),)+HLOOKUP(I$2,DIST!$C$1:$CI$508,ROW('NAV plus Dist'!I130)+1,FALSE)</f>
        <v>0</v>
      </c>
      <c r="J131" s="144">
        <f>HLOOKUP(J$2,NAV!$B$2:$CH$509,ROW(J130),)+HLOOKUP(J$2,DIST!$C$1:$CI$508,ROW('NAV plus Dist'!J130)+1,FALSE)</f>
        <v>0</v>
      </c>
      <c r="K131" s="144">
        <f>HLOOKUP(K$2,NAV!$B$2:$CH$509,ROW(K130),)+HLOOKUP(K$2,DIST!$C$1:$CI$508,ROW('NAV plus Dist'!K130)+1,FALSE)</f>
        <v>0</v>
      </c>
      <c r="L131" s="144">
        <f>HLOOKUP(L$2,NAV!$B$2:$CH$509,ROW(L130),)+HLOOKUP(L$2,DIST!$C$1:$CI$508,ROW('NAV plus Dist'!L130)+1,FALSE)</f>
        <v>0</v>
      </c>
      <c r="M131" s="144">
        <f>HLOOKUP(M$2,NAV!$B$2:$CH$509,ROW(M130),)+HLOOKUP(M$2,DIST!$C$1:$CI$508,ROW('NAV plus Dist'!M130)+1,FALSE)</f>
        <v>0</v>
      </c>
      <c r="N131" s="144">
        <f>HLOOKUP(N$2,NAV!$B$2:$CH$509,ROW(N130),)+HLOOKUP(N$2,DIST!$C$1:$CI$508,ROW('NAV plus Dist'!N130)+1,FALSE)</f>
        <v>0</v>
      </c>
      <c r="O131" s="144">
        <f>HLOOKUP(O$2,NAV!$B$2:$CH$509,ROW(O130),)+HLOOKUP(O$2,DIST!$C$1:$CI$508,ROW('NAV plus Dist'!O130)+1,FALSE)</f>
        <v>2.4001999999999999</v>
      </c>
      <c r="P131" s="144">
        <f>HLOOKUP(P$2,NAV!$B$2:$CH$509,ROW(P130),)+HLOOKUP(P$2,DIST!$C$1:$CI$508,ROW('NAV plus Dist'!P130)+1,FALSE)</f>
        <v>2.6873999999999998</v>
      </c>
      <c r="Q131" s="144">
        <f>HLOOKUP(Q$2,NAV!$B$2:$CH$509,ROW(Q130),)+HLOOKUP(Q$2,DIST!$C$1:$CI$508,ROW('NAV plus Dist'!Q130)+1,FALSE)</f>
        <v>10.9908</v>
      </c>
      <c r="R131" s="144">
        <f>HLOOKUP(R$2,NAV!$B$2:$CH$509,ROW(R130),)+HLOOKUP(R$2,DIST!$C$1:$CI$508,ROW('NAV plus Dist'!R130)+1,FALSE)</f>
        <v>10.9908</v>
      </c>
      <c r="S131" s="144">
        <f>HLOOKUP(S$2,NAV!$B$2:$CH$509,ROW(S130),)+HLOOKUP(S$2,DIST!$C$1:$CI$508,ROW('NAV plus Dist'!S130)+1,FALSE)</f>
        <v>10.005100000000001</v>
      </c>
      <c r="T131" s="144">
        <f>HLOOKUP(T$2,NAV!$B$2:$CH$509,ROW(T130),)+HLOOKUP(T$2,DIST!$C$1:$CI$508,ROW('NAV plus Dist'!T130)+1,FALSE)</f>
        <v>11.686400000000001</v>
      </c>
      <c r="U131" s="144">
        <f>HLOOKUP(U$2,NAV!$B$2:$CH$509,ROW(U130),)+HLOOKUP(U$2,DIST!$C$1:$CI$508,ROW('NAV plus Dist'!U130)+1,FALSE)</f>
        <v>11.4305</v>
      </c>
      <c r="V131" s="144">
        <f>HLOOKUP(V$2,NAV!$B$2:$CH$509,ROW(V130),)+HLOOKUP(V$2,DIST!$C$1:$CI$508,ROW('NAV plus Dist'!V130)+1,FALSE)</f>
        <v>11.733700000000001</v>
      </c>
      <c r="W131" s="144">
        <f>HLOOKUP(W$2,NAV!$B$2:$CH$509,ROW(W130),)+HLOOKUP(W$2,DIST!$C$1:$CI$508,ROW('NAV plus Dist'!W130)+1,FALSE)</f>
        <v>11.733700000000001</v>
      </c>
      <c r="X131" s="144">
        <f>HLOOKUP(X$2,NAV!$B$2:$CH$509,ROW(X130),)+HLOOKUP(X$2,DIST!$C$1:$CI$508,ROW('NAV plus Dist'!X130)+1,FALSE)</f>
        <v>11.577199999999999</v>
      </c>
      <c r="Y131" s="144">
        <f>HLOOKUP(Y$2,NAV!$B$2:$CH$509,ROW(Y130),)+HLOOKUP(Y$2,DIST!$C$1:$CI$508,ROW('NAV plus Dist'!Y130)+1,FALSE)</f>
        <v>13.0496</v>
      </c>
      <c r="Z131" s="144">
        <f>HLOOKUP(Z$2,NAV!$B$2:$CH$509,ROW(Z130),)+HLOOKUP(Z$2,DIST!$C$1:$CI$508,ROW('NAV plus Dist'!Z130)+1,FALSE)</f>
        <v>12.633700000000001</v>
      </c>
      <c r="AA131" s="144">
        <f>HLOOKUP(AA$2,NAV!$B$2:$CH$509,ROW(AA130),)+HLOOKUP(AA$2,DIST!$C$1:$CI$508,ROW('NAV plus Dist'!AA130)+1,FALSE)</f>
        <v>8.6514000000000006</v>
      </c>
      <c r="AB131" s="144">
        <f>HLOOKUP(AB$2,NAV!$B$2:$CH$509,ROW(AB130),)+HLOOKUP(AB$2,DIST!$C$1:$CI$508,ROW('NAV plus Dist'!AB130)+1,FALSE)</f>
        <v>9.3302999999999994</v>
      </c>
      <c r="AC131" s="144">
        <f>HLOOKUP(AC$2,NAV!$B$2:$CH$509,ROW(AC130),)+HLOOKUP(AC$2,DIST!$C$1:$CI$508,ROW('NAV plus Dist'!AC130)+1,FALSE)</f>
        <v>9.25</v>
      </c>
      <c r="AD131" s="144">
        <f>HLOOKUP(AD$2,NAV!$B$2:$CH$509,ROW(AD130),)+HLOOKUP(AD$2,DIST!$C$1:$CI$508,ROW('NAV plus Dist'!AD130)+1,FALSE)</f>
        <v>32.740400000000001</v>
      </c>
      <c r="AE131" s="144">
        <f>HLOOKUP(AE$2,NAV!$B$2:$CH$509,ROW(AE130),)+HLOOKUP(AE$2,DIST!$C$1:$CI$508,ROW('NAV plus Dist'!AE130)+1,FALSE)</f>
        <v>8.3867999999999991</v>
      </c>
      <c r="AF131" s="144">
        <f>HLOOKUP(AF$2,NAV!$B$2:$CH$509,ROW(AF130),)+HLOOKUP(AF$2,DIST!$C$1:$CI$508,ROW('NAV plus Dist'!AF130)+1,FALSE)</f>
        <v>7.742</v>
      </c>
      <c r="AG131" s="144">
        <f>HLOOKUP(AG$2,NAV!$B$2:$CH$509,ROW(AG130),)+HLOOKUP(AG$2,DIST!$C$1:$CI$508,ROW('NAV plus Dist'!AG130)+1,FALSE)</f>
        <v>8.3333999999999993</v>
      </c>
      <c r="AH131" s="144">
        <f>HLOOKUP(AH$2,NAV!$B$2:$CH$509,ROW(AH130),)+HLOOKUP(AH$2,DIST!$C$1:$CI$508,ROW('NAV plus Dist'!AH130)+1,FALSE)</f>
        <v>7.9173</v>
      </c>
      <c r="AI131" s="144">
        <f>HLOOKUP(AI$2,NAV!$B$2:$CH$509,ROW(AI130),)+HLOOKUP(AI$2,DIST!$C$1:$CI$508,ROW('NAV plus Dist'!AI130)+1,FALSE)</f>
        <v>7.0206</v>
      </c>
      <c r="AJ131" s="144">
        <f>HLOOKUP(AJ$2,NAV!$B$2:$CH$509,ROW(AJ130),)+HLOOKUP(AJ$2,DIST!$C$1:$CI$508,ROW('NAV plus Dist'!AJ130)+1,FALSE)</f>
        <v>18.430999999999997</v>
      </c>
      <c r="AK131" s="144">
        <f>HLOOKUP(AK$2,NAV!$B$2:$CH$509,ROW(AK130),)+HLOOKUP(AK$2,DIST!$C$1:$CI$508,ROW('NAV plus Dist'!AK130)+1,FALSE)</f>
        <v>11.26</v>
      </c>
      <c r="AL131" s="144">
        <f>HLOOKUP(AL$2,NAV!$B$2:$CH$509,ROW(AL130),)+HLOOKUP(AL$2,DIST!$C$1:$CI$508,ROW('NAV plus Dist'!AL130)+1,FALSE)</f>
        <v>11.677199999999999</v>
      </c>
      <c r="AM131" s="144">
        <f>HLOOKUP(AM$2,NAV!$B$2:$CH$509,ROW(AM130),)+HLOOKUP(AM$2,DIST!$C$1:$CI$508,ROW('NAV plus Dist'!AM130)+1,FALSE)</f>
        <v>0</v>
      </c>
      <c r="AN131" s="144">
        <f>HLOOKUP(AN$2,NAV!$B$2:$CH$509,ROW(AN130),)+HLOOKUP(AN$2,DIST!$C$1:$CI$508,ROW('NAV plus Dist'!AN130)+1,FALSE)</f>
        <v>0</v>
      </c>
      <c r="AO131" s="144">
        <f>HLOOKUP(AO$2,NAV!$B$2:$CH$509,ROW(AO130),)+HLOOKUP(AO$2,DIST!$C$1:$CI$508,ROW('NAV plus Dist'!AO130)+1,FALSE)</f>
        <v>0</v>
      </c>
      <c r="AP131" s="144">
        <f>HLOOKUP(AP$2,NAV!$B$2:$CH$509,ROW(AP130),)+HLOOKUP(AP$2,DIST!$C$1:$CI$508,ROW('NAV plus Dist'!AP130)+1,FALSE)</f>
        <v>0</v>
      </c>
      <c r="AQ131" s="144">
        <f>HLOOKUP(AQ$2,NAV!$B$2:$CH$509,ROW(AQ130),)+HLOOKUP(AQ$2,DIST!$C$1:$CI$508,ROW('NAV plus Dist'!AQ130)+1,FALSE)</f>
        <v>0</v>
      </c>
      <c r="AR131" s="144">
        <f>HLOOKUP(AR$2,NAV!$B$2:$CH$509,ROW(AR130),)+HLOOKUP(AR$2,DIST!$C$1:$CI$508,ROW('NAV plus Dist'!AR130)+1,FALSE)</f>
        <v>0</v>
      </c>
      <c r="AS131" s="144">
        <f>HLOOKUP(AS$2,NAV!$B$2:$CH$509,ROW(AS130),)+HLOOKUP(AS$2,DIST!$C$1:$CI$508,ROW('NAV plus Dist'!AS130)+1,FALSE)</f>
        <v>0</v>
      </c>
      <c r="AT131" s="144">
        <f>HLOOKUP(AT$2,NAV!$B$2:$CH$509,ROW(AT130),)+HLOOKUP(AT$2,DIST!$C$1:$CI$508,ROW('NAV plus Dist'!AT130)+1,FALSE)</f>
        <v>24.394700000000004</v>
      </c>
      <c r="AU131" s="144">
        <f>HLOOKUP(AU$2,NAV!$B$2:$CH$509,ROW(AU130),)+HLOOKUP(AU$2,DIST!$C$1:$CI$508,ROW('NAV plus Dist'!AU130)+1,FALSE)</f>
        <v>10</v>
      </c>
      <c r="AV131" s="144">
        <f>HLOOKUP(AV$2,NAV!$B$2:$CH$509,ROW(AV130),)+HLOOKUP(AV$2,DIST!$C$1:$CI$508,ROW('NAV plus Dist'!AV130)+1,FALSE)</f>
        <v>14.3947</v>
      </c>
      <c r="AW131" s="144">
        <f>HLOOKUP(AW$2,NAV!$B$2:$CH$509,ROW(AW130),)+HLOOKUP(AW$2,DIST!$C$1:$CI$508,ROW('NAV plus Dist'!AW130)+1,FALSE)</f>
        <v>0</v>
      </c>
      <c r="AX131" s="144">
        <f>HLOOKUP(AX$2,NAV!$B$2:$CH$509,ROW(AX130),)+HLOOKUP(AX$2,DIST!$C$1:$CI$508,ROW('NAV plus Dist'!AX130)+1,FALSE)</f>
        <v>0</v>
      </c>
      <c r="AY131" s="144">
        <f>HLOOKUP(AY$2,NAV!$B$2:$CH$509,ROW(AY130),)+HLOOKUP(AY$2,DIST!$C$1:$CI$508,ROW('NAV plus Dist'!AY130)+1,FALSE)</f>
        <v>0</v>
      </c>
      <c r="AZ131" s="144">
        <f>HLOOKUP(AZ$2,NAV!$B$2:$CH$509,ROW(AZ130),)+HLOOKUP(AZ$2,DIST!$C$1:$CI$508,ROW('NAV plus Dist'!AZ130)+1,FALSE)</f>
        <v>0</v>
      </c>
      <c r="BA131" s="144">
        <f>HLOOKUP(BA$2,NAV!$B$2:$CH$509,ROW(BA130),)+HLOOKUP(BA$2,DIST!$C$1:$CI$508,ROW('NAV plus Dist'!BA130)+1,FALSE)</f>
        <v>0</v>
      </c>
      <c r="BB131" s="144">
        <f>HLOOKUP(BB$2,NAV!$B$2:$CH$509,ROW(BB130),)+HLOOKUP(BB$2,DIST!$C$1:$CI$508,ROW('NAV plus Dist'!BB130)+1,FALSE)</f>
        <v>0</v>
      </c>
      <c r="BC131" s="144">
        <f>HLOOKUP(BC$2,NAV!$B$2:$CH$509,ROW(BC130),)+HLOOKUP(BC$2,DIST!$C$1:$CI$508,ROW('NAV plus Dist'!BC130)+1,FALSE)</f>
        <v>0</v>
      </c>
      <c r="BD131" s="144">
        <f>HLOOKUP(BD$2,NAV!$B$2:$CH$509,ROW(BD130),)+HLOOKUP(BD$2,DIST!$C$1:$CI$508,ROW('NAV plus Dist'!BD130)+1,FALSE)</f>
        <v>0</v>
      </c>
      <c r="BE131" s="144">
        <f>HLOOKUP(BE$2,NAV!$B$2:$CH$509,ROW(BE130),)+HLOOKUP(BE$2,DIST!$C$1:$CI$508,ROW('NAV plus Dist'!BE130)+1,FALSE)</f>
        <v>0</v>
      </c>
      <c r="BF131" s="144">
        <f>HLOOKUP(BF$2,NAV!$B$2:$CH$509,ROW(BF130),)+HLOOKUP(BF$2,DIST!$C$1:$CI$508,ROW('NAV plus Dist'!BF130)+1,FALSE)</f>
        <v>0</v>
      </c>
      <c r="BG131" s="144">
        <f>HLOOKUP(BG$2,NAV!$B$2:$CH$509,ROW(BG130),)+HLOOKUP(BG$2,DIST!$C$1:$CI$508,ROW('NAV plus Dist'!BG130)+1,FALSE)</f>
        <v>0</v>
      </c>
      <c r="BH131" s="144">
        <f>HLOOKUP(BH$2,NAV!$B$2:$CH$509,ROW(BH130),)+HLOOKUP(BH$2,DIST!$C$1:$CI$508,ROW('NAV plus Dist'!BH130)+1,FALSE)</f>
        <v>0</v>
      </c>
      <c r="BI131" s="144">
        <f>HLOOKUP(BI$2,NAV!$B$2:$CH$509,ROW(BI130),)+HLOOKUP(BI$2,DIST!$C$1:$CI$508,ROW('NAV plus Dist'!BI130)+1,FALSE)</f>
        <v>0</v>
      </c>
      <c r="BJ131" s="144">
        <f>HLOOKUP(BJ$2,NAV!$B$2:$CH$509,ROW(BJ130),)+HLOOKUP(BJ$2,DIST!$C$1:$CI$508,ROW('NAV plus Dist'!BJ130)+1,FALSE)</f>
        <v>0</v>
      </c>
      <c r="BK131" s="144">
        <f>HLOOKUP(BK$2,NAV!$B$2:$CH$509,ROW(BK130),)+HLOOKUP(BK$2,DIST!$C$1:$CI$508,ROW('NAV plus Dist'!BK130)+1,FALSE)</f>
        <v>0</v>
      </c>
      <c r="BL131" s="144">
        <f>HLOOKUP(BL$2,NAV!$B$2:$CH$509,ROW(BL130),)+HLOOKUP(BL$2,DIST!$C$1:$CI$508,ROW('NAV plus Dist'!BL130)+1,FALSE)</f>
        <v>0</v>
      </c>
      <c r="BM131" s="144">
        <f>HLOOKUP(BM$2,NAV!$B$2:$CH$509,ROW(BM130),)+HLOOKUP(BM$2,DIST!$C$1:$CI$508,ROW('NAV plus Dist'!BM130)+1,FALSE)</f>
        <v>0</v>
      </c>
      <c r="BN131" s="144">
        <f>HLOOKUP(BN$2,NAV!$B$2:$CH$509,ROW(BN130),)+HLOOKUP(BN$2,DIST!$C$1:$CI$508,ROW('NAV plus Dist'!BN130)+1,FALSE)</f>
        <v>0</v>
      </c>
      <c r="BO131" s="144">
        <f>HLOOKUP(BO$2,NAV!$B$2:$CH$509,ROW(BO130),)+HLOOKUP(BO$2,DIST!$C$1:$CI$508,ROW('NAV plus Dist'!BO130)+1,FALSE)</f>
        <v>0</v>
      </c>
      <c r="BP131" s="144">
        <f>HLOOKUP(BP$2,NAV!$B$2:$CH$509,ROW(BP130),)+HLOOKUP(BP$2,DIST!$C$1:$CI$508,ROW('NAV plus Dist'!BP130)+1,FALSE)</f>
        <v>0</v>
      </c>
      <c r="BQ131" s="144">
        <f>HLOOKUP(BQ$2,NAV!$B$2:$CH$509,ROW(BQ130),)+HLOOKUP(BQ$2,DIST!$C$1:$CI$508,ROW('NAV plus Dist'!BQ130)+1,FALSE)</f>
        <v>0</v>
      </c>
      <c r="BR131" s="144">
        <f>HLOOKUP(BR$2,NAV!$B$2:$CH$509,ROW(BR130),)+HLOOKUP(BR$2,DIST!$C$1:$CI$508,ROW('NAV plus Dist'!BR130)+1,FALSE)</f>
        <v>0</v>
      </c>
      <c r="BS131" s="144">
        <f>HLOOKUP(BS$2,NAV!$B$2:$CH$509,ROW(BS130),)+HLOOKUP(BS$2,DIST!$C$1:$CI$508,ROW('NAV plus Dist'!BS130)+1,FALSE)</f>
        <v>0</v>
      </c>
      <c r="BT131" s="144">
        <f>HLOOKUP(BT$2,NAV!$B$2:$CH$509,ROW(BT130),)+HLOOKUP(BT$2,DIST!$C$1:$CI$508,ROW('NAV plus Dist'!BT130)+1,FALSE)</f>
        <v>0</v>
      </c>
      <c r="BU131" s="144">
        <f>HLOOKUP(BU$2,NAV!$B$2:$CH$509,ROW(BU130),)+HLOOKUP(BU$2,DIST!$C$1:$CI$508,ROW('NAV plus Dist'!BU130)+1,FALSE)</f>
        <v>0</v>
      </c>
      <c r="BV131" s="144">
        <f>HLOOKUP(BV$2,NAV!$B$2:$CH$509,ROW(BV130),)+HLOOKUP(BV$2,DIST!$C$1:$CI$508,ROW('NAV plus Dist'!BV130)+1,FALSE)</f>
        <v>0</v>
      </c>
      <c r="BW131" s="144">
        <f>HLOOKUP(BW$2,NAV!$B$2:$CH$509,ROW(BW130),)+HLOOKUP(BW$2,DIST!$C$1:$CI$508,ROW('NAV plus Dist'!BW130)+1,FALSE)</f>
        <v>0</v>
      </c>
      <c r="BX131" s="144">
        <f>HLOOKUP(BX$2,NAV!$B$2:$CH$509,ROW(BX130),)+HLOOKUP(BX$2,DIST!$C$1:$CI$508,ROW('NAV plus Dist'!BX130)+1,FALSE)</f>
        <v>0</v>
      </c>
      <c r="BY131" s="144">
        <f>HLOOKUP(BY$2,NAV!$B$2:$CH$509,ROW(BY130),)+HLOOKUP(BY$2,DIST!$C$1:$CI$508,ROW('NAV plus Dist'!BY130)+1,FALSE)</f>
        <v>0</v>
      </c>
      <c r="BZ131" s="144">
        <f>HLOOKUP(BZ$2,NAV!$B$2:$CH$509,ROW(BZ130),)+HLOOKUP(BZ$2,DIST!$C$1:$CI$508,ROW('NAV plus Dist'!BZ130)+1,FALSE)</f>
        <v>0</v>
      </c>
      <c r="CA131" s="144">
        <f>HLOOKUP(CA$2,NAV!$B$2:$CH$509,ROW(CA130),)+HLOOKUP(CA$2,DIST!$C$1:$CI$508,ROW('NAV plus Dist'!CA130)+1,FALSE)</f>
        <v>0</v>
      </c>
      <c r="CB131" s="144">
        <f>HLOOKUP(CB$2,NAV!$B$2:$CH$509,ROW(CB130),)+HLOOKUP(CB$2,DIST!$C$1:$CI$508,ROW('NAV plus Dist'!CB130)+1,FALSE)</f>
        <v>0</v>
      </c>
      <c r="CC131" s="144">
        <f>HLOOKUP(CC$2,NAV!$B$2:$CH$509,ROW(CC130),)+HLOOKUP(CC$2,DIST!$C$1:$CI$508,ROW('NAV plus Dist'!CC130)+1,FALSE)</f>
        <v>0</v>
      </c>
      <c r="CD131" s="144">
        <f>HLOOKUP(CD$2,NAV!$B$2:$CH$509,ROW(CD130),)+HLOOKUP(CD$2,DIST!$C$1:$CI$508,ROW('NAV plus Dist'!CD130)+1,FALSE)</f>
        <v>0</v>
      </c>
      <c r="CE131" s="144">
        <f>HLOOKUP(CE$2,NAV!$B$2:$CH$509,ROW(CE130),)+HLOOKUP(CE$2,DIST!$C$1:$CI$508,ROW('NAV plus Dist'!CE130)+1,FALSE)</f>
        <v>0</v>
      </c>
      <c r="CF131" s="144">
        <f>HLOOKUP(CF$2,NAV!$B$2:$CH$509,ROW(CF130),)+HLOOKUP(CF$2,DIST!$C$1:$CI$508,ROW('NAV plus Dist'!CF130)+1,FALSE)</f>
        <v>0</v>
      </c>
      <c r="CG131" s="144">
        <f>HLOOKUP(CG$2,NAV!$B$2:$CH$509,ROW(CG130),)+HLOOKUP(CG$2,DIST!$C$1:$CI$508,ROW('NAV plus Dist'!CG130)+1,FALSE)</f>
        <v>0</v>
      </c>
      <c r="CH131" s="144">
        <f>HLOOKUP(CH$2,NAV!$B$2:$CH$509,ROW(CH130),)+HLOOKUP(CH$2,DIST!$C$1:$CI$508,ROW('NAV plus Dist'!CH130)+1,FALSE)</f>
        <v>0</v>
      </c>
      <c r="CI131" s="144">
        <f>HLOOKUP(CI$2,NAV!$B$2:$CH$509,ROW(CI130),)+HLOOKUP(CI$2,DIST!$C$1:$CI$508,ROW('NAV plus Dist'!CI130)+1,FALSE)</f>
        <v>0</v>
      </c>
      <c r="CJ131" s="144">
        <f>HLOOKUP(CJ$2,NAV!$B$2:$AAA$509,ROW(CJ130),)+HLOOKUP(CJ$2,DIST!$C$1:$AAJ$508,ROW('NAV plus Dist'!CJ130)+1,FALSE)</f>
        <v>0</v>
      </c>
      <c r="CK131" s="144">
        <f>HLOOKUP(CK$2,NAV!$B$2:$AAA$509,ROW(CK130),)+HLOOKUP(CK$2,DIST!$C$1:$AAJ$508,ROW('NAV plus Dist'!CK130)+1,FALSE)</f>
        <v>0</v>
      </c>
      <c r="CL131" s="144">
        <f>HLOOKUP(CL$2,NAV!$B$2:$AAA$509,ROW(CL130),)+HLOOKUP(CL$2,DIST!$C$1:$AAJ$508,ROW('NAV plus Dist'!CL130)+1,FALSE)</f>
        <v>0</v>
      </c>
      <c r="CM131" s="144">
        <f>HLOOKUP(CM$2,NAV!$B$2:$AAA$509,ROW(CM130),)+HLOOKUP(CM$2,DIST!$C$1:$AAJ$508,ROW('NAV plus Dist'!CM130)+1,FALSE)</f>
        <v>0</v>
      </c>
      <c r="CN131" s="144">
        <f>HLOOKUP(CN$2,NAV!$B$2:$AAA$509,ROW(CN130),)+HLOOKUP(CN$2,DIST!$C$1:$AAJ$508,ROW('NAV plus Dist'!CN130)+1,FALSE)</f>
        <v>0</v>
      </c>
      <c r="CO131" s="144">
        <f>HLOOKUP(CO$2,NAV!$B$2:$AAA$509,ROW(CO130),)+HLOOKUP(CO$2,DIST!$C$1:$AAJ$508,ROW('NAV plus Dist'!CO130)+1,FALSE)</f>
        <v>0</v>
      </c>
      <c r="CP131" s="144">
        <f>HLOOKUP(CP$2,NAV!$B$2:$AAA$509,ROW(CP130),)+HLOOKUP(CP$2,DIST!$C$1:$AAJ$508,ROW('NAV plus Dist'!CP130)+1,FALSE)</f>
        <v>0</v>
      </c>
      <c r="CQ131" s="144">
        <f>HLOOKUP(CQ$2,NAV!$B$2:$AAA$509,ROW(CQ130),)+HLOOKUP(CQ$2,DIST!$C$1:$AAJ$508,ROW('NAV plus Dist'!CQ130)+1,FALSE)</f>
        <v>0</v>
      </c>
      <c r="CR131" s="144">
        <f>HLOOKUP(CR$2,NAV!$B$2:$AAA$509,ROW(CR130),)+HLOOKUP(CR$2,DIST!$C$1:$AAJ$508,ROW('NAV plus Dist'!CR130)+1,FALSE)</f>
        <v>0</v>
      </c>
      <c r="CS131" s="144">
        <f>HLOOKUP(CS$2,NAV!$B$2:$AAA$509,ROW(CS130),)+HLOOKUP(CS$2,DIST!$C$1:$AAJ$508,ROW('NAV plus Dist'!CS130)+1,FALSE)</f>
        <v>0</v>
      </c>
      <c r="CT131" s="144">
        <f>HLOOKUP(CT$2,NAV!$B$2:$AAA$509,ROW(CT130),)+HLOOKUP(CT$2,DIST!$C$1:$AAJ$508,ROW('NAV plus Dist'!CT130)+1,FALSE)</f>
        <v>0</v>
      </c>
      <c r="CU131" s="144">
        <f>HLOOKUP(CU$2,NAV!$B$2:$AAA$509,ROW(CU130),)+HLOOKUP(CU$2,DIST!$C$1:$AAJ$508,ROW('NAV plus Dist'!CU130)+1,FALSE)</f>
        <v>0</v>
      </c>
      <c r="CV131" s="144">
        <f>HLOOKUP(CV$2,NAV!$B$2:$AAA$509,ROW(CV130),)+HLOOKUP(CV$2,DIST!$C$1:$AAJ$508,ROW('NAV plus Dist'!CV130)+1,FALSE)</f>
        <v>0</v>
      </c>
      <c r="CW131" s="144">
        <f>HLOOKUP(CW$2,NAV!$B$2:$AAA$509,ROW(CW130),)+HLOOKUP(CW$2,DIST!$C$1:$AAJ$508,ROW('NAV plus Dist'!CW130)+1,FALSE)</f>
        <v>0</v>
      </c>
      <c r="CX131" s="144">
        <f>HLOOKUP(CX$2,NAV!$B$2:$AAA$509,ROW(CX130),)+HLOOKUP(CX$2,DIST!$C$1:$AAJ$508,ROW('NAV plus Dist'!CX130)+1,FALSE)</f>
        <v>0</v>
      </c>
      <c r="CY131" s="144">
        <f>HLOOKUP(CY$2,NAV!$B$2:$AAA$509,ROW(CY130),)+HLOOKUP(CY$2,DIST!$C$1:$AAJ$508,ROW('NAV plus Dist'!CY130)+1,FALSE)</f>
        <v>0</v>
      </c>
      <c r="CZ131" s="144">
        <f>HLOOKUP(CZ$2,NAV!$B$2:$AAA$509,ROW(CZ130),)+HLOOKUP(CZ$2,DIST!$C$1:$AAJ$508,ROW('NAV plus Dist'!CZ130)+1,FALSE)</f>
        <v>0</v>
      </c>
      <c r="DA131" s="144">
        <f>HLOOKUP(DA$2,NAV!$B$2:$AAA$509,ROW(DA130),)+HLOOKUP(DA$2,DIST!$C$1:$AAJ$508,ROW('NAV plus Dist'!DA130)+1,FALSE)</f>
        <v>0</v>
      </c>
      <c r="DB131" s="144">
        <f>HLOOKUP(DB$2,NAV!$B$2:$AAA$509,ROW(DB130),)+HLOOKUP(DB$2,DIST!$C$1:$AAJ$508,ROW('NAV plus Dist'!DB130)+1,FALSE)</f>
        <v>0</v>
      </c>
      <c r="DC131" s="144">
        <f>HLOOKUP(DC$2,NAV!$B$2:$AAA$509,ROW(DC130),)+HLOOKUP(DC$2,DIST!$C$1:$AAJ$508,ROW('NAV plus Dist'!DC130)+1,FALSE)</f>
        <v>0</v>
      </c>
      <c r="DD131" s="144">
        <f>HLOOKUP(DD$2,NAV!$B$2:$AAA$509,ROW(DD130),)+HLOOKUP(DD$2,DIST!$C$1:$AAJ$508,ROW('NAV plus Dist'!DD130)+1,FALSE)</f>
        <v>0</v>
      </c>
      <c r="DE131" s="144">
        <f>HLOOKUP(DE$2,NAV!$B$2:$AAA$509,ROW(DE130),)+HLOOKUP(DE$2,DIST!$C$1:$AAJ$508,ROW('NAV plus Dist'!DE130)+1,FALSE)</f>
        <v>0</v>
      </c>
      <c r="DF131" s="144">
        <f>HLOOKUP(DF$2,NAV!$B$2:$AAA$509,ROW(DF130),)+HLOOKUP(DF$2,DIST!$C$1:$AAJ$508,ROW('NAV plus Dist'!DF130)+1,FALSE)</f>
        <v>0</v>
      </c>
      <c r="DG131" s="144">
        <f>HLOOKUP(DG$2,NAV!$B$2:$AAA$509,ROW(DG130),)+HLOOKUP(DG$2,DIST!$C$1:$AAJ$508,ROW('NAV plus Dist'!DG130)+1,FALSE)</f>
        <v>0</v>
      </c>
      <c r="DH131" s="144">
        <f>HLOOKUP(DH$2,NAV!$B$2:$AAA$509,ROW(DH130),)+HLOOKUP(DH$2,DIST!$C$1:$AAJ$508,ROW('NAV plus Dist'!DH130)+1,FALSE)</f>
        <v>0</v>
      </c>
    </row>
    <row r="132" spans="1:112">
      <c r="A132" s="94">
        <f t="shared" si="78"/>
        <v>67</v>
      </c>
      <c r="B132" s="148">
        <f t="shared" si="77"/>
        <v>44012</v>
      </c>
      <c r="C132" s="144">
        <f>HLOOKUP(C$2,NAV!$B$2:$CH$509,ROW(C131),)+HLOOKUP(C$2,DIST!$C$1:$CI$508,ROW('NAV plus Dist'!C131)+1,FALSE)</f>
        <v>11.832199999999998</v>
      </c>
      <c r="D132" s="144">
        <f>HLOOKUP(D$2,NAV!$B$2:$CH$509,ROW(D131),)+HLOOKUP(D$2,DIST!$C$1:$CI$508,ROW('NAV plus Dist'!D131)+1,FALSE)</f>
        <v>11.815199999999999</v>
      </c>
      <c r="E132" s="144">
        <f>HLOOKUP(E$2,NAV!$B$2:$CH$509,ROW(E131),)+HLOOKUP(E$2,DIST!$C$1:$CI$508,ROW('NAV plus Dist'!E131)+1,FALSE)</f>
        <v>12.0946</v>
      </c>
      <c r="F132" s="144">
        <f>HLOOKUP(F$2,NAV!$B$2:$CH$509,ROW(F131),)+HLOOKUP(F$2,DIST!$C$1:$CI$508,ROW('NAV plus Dist'!F131)+1,FALSE)</f>
        <v>0</v>
      </c>
      <c r="G132" s="144">
        <f>HLOOKUP(G$2,NAV!$B$2:$CH$509,ROW(G131),)+HLOOKUP(G$2,DIST!$C$1:$CI$508,ROW('NAV plus Dist'!G131)+1,FALSE)</f>
        <v>0</v>
      </c>
      <c r="H132" s="144">
        <f>HLOOKUP(H$2,NAV!$B$2:$CH$509,ROW(H131),)+HLOOKUP(H$2,DIST!$C$1:$CI$508,ROW('NAV plus Dist'!H131)+1,FALSE)</f>
        <v>0</v>
      </c>
      <c r="I132" s="144">
        <f>HLOOKUP(I$2,NAV!$B$2:$CH$509,ROW(I131),)+HLOOKUP(I$2,DIST!$C$1:$CI$508,ROW('NAV plus Dist'!I131)+1,FALSE)</f>
        <v>0</v>
      </c>
      <c r="J132" s="144">
        <f>HLOOKUP(J$2,NAV!$B$2:$CH$509,ROW(J131),)+HLOOKUP(J$2,DIST!$C$1:$CI$508,ROW('NAV plus Dist'!J131)+1,FALSE)</f>
        <v>0</v>
      </c>
      <c r="K132" s="144">
        <f>HLOOKUP(K$2,NAV!$B$2:$CH$509,ROW(K131),)+HLOOKUP(K$2,DIST!$C$1:$CI$508,ROW('NAV plus Dist'!K131)+1,FALSE)</f>
        <v>0</v>
      </c>
      <c r="L132" s="144">
        <f>HLOOKUP(L$2,NAV!$B$2:$CH$509,ROW(L131),)+HLOOKUP(L$2,DIST!$C$1:$CI$508,ROW('NAV plus Dist'!L131)+1,FALSE)</f>
        <v>0</v>
      </c>
      <c r="M132" s="144">
        <f>HLOOKUP(M$2,NAV!$B$2:$CH$509,ROW(M131),)+HLOOKUP(M$2,DIST!$C$1:$CI$508,ROW('NAV plus Dist'!M131)+1,FALSE)</f>
        <v>0</v>
      </c>
      <c r="N132" s="144">
        <f>HLOOKUP(N$2,NAV!$B$2:$CH$509,ROW(N131),)+HLOOKUP(N$2,DIST!$C$1:$CI$508,ROW('NAV plus Dist'!N131)+1,FALSE)</f>
        <v>0</v>
      </c>
      <c r="O132" s="144">
        <f>HLOOKUP(O$2,NAV!$B$2:$CH$509,ROW(O131),)+HLOOKUP(O$2,DIST!$C$1:$CI$508,ROW('NAV plus Dist'!O131)+1,FALSE)</f>
        <v>2.3773999999999997</v>
      </c>
      <c r="P132" s="144">
        <f>HLOOKUP(P$2,NAV!$B$2:$CH$509,ROW(P131),)+HLOOKUP(P$2,DIST!$C$1:$CI$508,ROW('NAV plus Dist'!P131)+1,FALSE)</f>
        <v>2.6786999999999996</v>
      </c>
      <c r="Q132" s="144">
        <f>HLOOKUP(Q$2,NAV!$B$2:$CH$509,ROW(Q131),)+HLOOKUP(Q$2,DIST!$C$1:$CI$508,ROW('NAV plus Dist'!Q131)+1,FALSE)</f>
        <v>11.2043</v>
      </c>
      <c r="R132" s="144">
        <f>HLOOKUP(R$2,NAV!$B$2:$CH$509,ROW(R131),)+HLOOKUP(R$2,DIST!$C$1:$CI$508,ROW('NAV plus Dist'!R131)+1,FALSE)</f>
        <v>11.2043</v>
      </c>
      <c r="S132" s="144">
        <f>HLOOKUP(S$2,NAV!$B$2:$CH$509,ROW(S131),)+HLOOKUP(S$2,DIST!$C$1:$CI$508,ROW('NAV plus Dist'!S131)+1,FALSE)</f>
        <v>10.1851</v>
      </c>
      <c r="T132" s="144">
        <f>HLOOKUP(T$2,NAV!$B$2:$CH$509,ROW(T131),)+HLOOKUP(T$2,DIST!$C$1:$CI$508,ROW('NAV plus Dist'!T131)+1,FALSE)</f>
        <v>11.9224</v>
      </c>
      <c r="U132" s="144">
        <f>HLOOKUP(U$2,NAV!$B$2:$CH$509,ROW(U131),)+HLOOKUP(U$2,DIST!$C$1:$CI$508,ROW('NAV plus Dist'!U131)+1,FALSE)</f>
        <v>11.657300000000001</v>
      </c>
      <c r="V132" s="144">
        <f>HLOOKUP(V$2,NAV!$B$2:$CH$509,ROW(V131),)+HLOOKUP(V$2,DIST!$C$1:$CI$508,ROW('NAV plus Dist'!V131)+1,FALSE)</f>
        <v>11.4353</v>
      </c>
      <c r="W132" s="144">
        <f>HLOOKUP(W$2,NAV!$B$2:$CH$509,ROW(W131),)+HLOOKUP(W$2,DIST!$C$1:$CI$508,ROW('NAV plus Dist'!W131)+1,FALSE)</f>
        <v>11.4353</v>
      </c>
      <c r="X132" s="144">
        <f>HLOOKUP(X$2,NAV!$B$2:$CH$509,ROW(X131),)+HLOOKUP(X$2,DIST!$C$1:$CI$508,ROW('NAV plus Dist'!X131)+1,FALSE)</f>
        <v>11.279199999999999</v>
      </c>
      <c r="Y132" s="144">
        <f>HLOOKUP(Y$2,NAV!$B$2:$CH$509,ROW(Y131),)+HLOOKUP(Y$2,DIST!$C$1:$CI$508,ROW('NAV plus Dist'!Y131)+1,FALSE)</f>
        <v>12.7372</v>
      </c>
      <c r="Z132" s="144">
        <f>HLOOKUP(Z$2,NAV!$B$2:$CH$509,ROW(Z131),)+HLOOKUP(Z$2,DIST!$C$1:$CI$508,ROW('NAV plus Dist'!Z131)+1,FALSE)</f>
        <v>12.327</v>
      </c>
      <c r="AA132" s="144">
        <f>HLOOKUP(AA$2,NAV!$B$2:$CH$509,ROW(AA131),)+HLOOKUP(AA$2,DIST!$C$1:$CI$508,ROW('NAV plus Dist'!AA131)+1,FALSE)</f>
        <v>8.7686999999999991</v>
      </c>
      <c r="AB132" s="144">
        <f>HLOOKUP(AB$2,NAV!$B$2:$CH$509,ROW(AB131),)+HLOOKUP(AB$2,DIST!$C$1:$CI$508,ROW('NAV plus Dist'!AB131)+1,FALSE)</f>
        <v>9.3513000000000002</v>
      </c>
      <c r="AC132" s="144">
        <f>HLOOKUP(AC$2,NAV!$B$2:$CH$509,ROW(AC131),)+HLOOKUP(AC$2,DIST!$C$1:$CI$508,ROW('NAV plus Dist'!AC131)+1,FALSE)</f>
        <v>9.4014000000000006</v>
      </c>
      <c r="AD132" s="144">
        <f>HLOOKUP(AD$2,NAV!$B$2:$CH$509,ROW(AD131),)+HLOOKUP(AD$2,DIST!$C$1:$CI$508,ROW('NAV plus Dist'!AD131)+1,FALSE)</f>
        <v>33.539499999999997</v>
      </c>
      <c r="AE132" s="144">
        <f>HLOOKUP(AE$2,NAV!$B$2:$CH$509,ROW(AE131),)+HLOOKUP(AE$2,DIST!$C$1:$CI$508,ROW('NAV plus Dist'!AE131)+1,FALSE)</f>
        <v>8.4053000000000004</v>
      </c>
      <c r="AF132" s="144">
        <f>HLOOKUP(AF$2,NAV!$B$2:$CH$509,ROW(AF131),)+HLOOKUP(AF$2,DIST!$C$1:$CI$508,ROW('NAV plus Dist'!AF131)+1,FALSE)</f>
        <v>7.4802999999999997</v>
      </c>
      <c r="AG132" s="144">
        <f>HLOOKUP(AG$2,NAV!$B$2:$CH$509,ROW(AG131),)+HLOOKUP(AG$2,DIST!$C$1:$CI$508,ROW('NAV plus Dist'!AG131)+1,FALSE)</f>
        <v>7.9579000000000004</v>
      </c>
      <c r="AH132" s="144">
        <f>HLOOKUP(AH$2,NAV!$B$2:$CH$509,ROW(AH131),)+HLOOKUP(AH$2,DIST!$C$1:$CI$508,ROW('NAV plus Dist'!AH131)+1,FALSE)</f>
        <v>7.6643999999999997</v>
      </c>
      <c r="AI132" s="144">
        <f>HLOOKUP(AI$2,NAV!$B$2:$CH$509,ROW(AI131),)+HLOOKUP(AI$2,DIST!$C$1:$CI$508,ROW('NAV plus Dist'!AI131)+1,FALSE)</f>
        <v>7.4340000000000002</v>
      </c>
      <c r="AJ132" s="144">
        <f>HLOOKUP(AJ$2,NAV!$B$2:$CH$509,ROW(AJ131),)+HLOOKUP(AJ$2,DIST!$C$1:$CI$508,ROW('NAV plus Dist'!AJ131)+1,FALSE)</f>
        <v>18.108599999999999</v>
      </c>
      <c r="AK132" s="144">
        <f>HLOOKUP(AK$2,NAV!$B$2:$CH$509,ROW(AK131),)+HLOOKUP(AK$2,DIST!$C$1:$CI$508,ROW('NAV plus Dist'!AK131)+1,FALSE)</f>
        <v>11.290099999999999</v>
      </c>
      <c r="AL132" s="144">
        <f>HLOOKUP(AL$2,NAV!$B$2:$CH$509,ROW(AL131),)+HLOOKUP(AL$2,DIST!$C$1:$CI$508,ROW('NAV plus Dist'!AL131)+1,FALSE)</f>
        <v>11.7484</v>
      </c>
      <c r="AM132" s="144">
        <f>HLOOKUP(AM$2,NAV!$B$2:$CH$509,ROW(AM131),)+HLOOKUP(AM$2,DIST!$C$1:$CI$508,ROW('NAV plus Dist'!AM131)+1,FALSE)</f>
        <v>0</v>
      </c>
      <c r="AN132" s="144">
        <f>HLOOKUP(AN$2,NAV!$B$2:$CH$509,ROW(AN131),)+HLOOKUP(AN$2,DIST!$C$1:$CI$508,ROW('NAV plus Dist'!AN131)+1,FALSE)</f>
        <v>0</v>
      </c>
      <c r="AO132" s="144">
        <f>HLOOKUP(AO$2,NAV!$B$2:$CH$509,ROW(AO131),)+HLOOKUP(AO$2,DIST!$C$1:$CI$508,ROW('NAV plus Dist'!AO131)+1,FALSE)</f>
        <v>0</v>
      </c>
      <c r="AP132" s="144">
        <f>HLOOKUP(AP$2,NAV!$B$2:$CH$509,ROW(AP131),)+HLOOKUP(AP$2,DIST!$C$1:$CI$508,ROW('NAV plus Dist'!AP131)+1,FALSE)</f>
        <v>0</v>
      </c>
      <c r="AQ132" s="144">
        <f>HLOOKUP(AQ$2,NAV!$B$2:$CH$509,ROW(AQ131),)+HLOOKUP(AQ$2,DIST!$C$1:$CI$508,ROW('NAV plus Dist'!AQ131)+1,FALSE)</f>
        <v>0</v>
      </c>
      <c r="AR132" s="144">
        <f>HLOOKUP(AR$2,NAV!$B$2:$CH$509,ROW(AR131),)+HLOOKUP(AR$2,DIST!$C$1:$CI$508,ROW('NAV plus Dist'!AR131)+1,FALSE)</f>
        <v>0</v>
      </c>
      <c r="AS132" s="144">
        <f>HLOOKUP(AS$2,NAV!$B$2:$CH$509,ROW(AS131),)+HLOOKUP(AS$2,DIST!$C$1:$CI$508,ROW('NAV plus Dist'!AS131)+1,FALSE)</f>
        <v>0</v>
      </c>
      <c r="AT132" s="144">
        <f>HLOOKUP(AT$2,NAV!$B$2:$CH$509,ROW(AT131),)+HLOOKUP(AT$2,DIST!$C$1:$CI$508,ROW('NAV plus Dist'!AT131)+1,FALSE)</f>
        <v>24.104700000000001</v>
      </c>
      <c r="AU132" s="144">
        <f>HLOOKUP(AU$2,NAV!$B$2:$CH$509,ROW(AU131),)+HLOOKUP(AU$2,DIST!$C$1:$CI$508,ROW('NAV plus Dist'!AU131)+1,FALSE)</f>
        <v>10.125</v>
      </c>
      <c r="AV132" s="144">
        <f>HLOOKUP(AV$2,NAV!$B$2:$CH$509,ROW(AV131),)+HLOOKUP(AV$2,DIST!$C$1:$CI$508,ROW('NAV plus Dist'!AV131)+1,FALSE)</f>
        <v>13.979699999999999</v>
      </c>
      <c r="AW132" s="144">
        <f>HLOOKUP(AW$2,NAV!$B$2:$CH$509,ROW(AW131),)+HLOOKUP(AW$2,DIST!$C$1:$CI$508,ROW('NAV plus Dist'!AW131)+1,FALSE)</f>
        <v>0</v>
      </c>
      <c r="AX132" s="144">
        <f>HLOOKUP(AX$2,NAV!$B$2:$CH$509,ROW(AX131),)+HLOOKUP(AX$2,DIST!$C$1:$CI$508,ROW('NAV plus Dist'!AX131)+1,FALSE)</f>
        <v>0</v>
      </c>
      <c r="AY132" s="144">
        <f>HLOOKUP(AY$2,NAV!$B$2:$CH$509,ROW(AY131),)+HLOOKUP(AY$2,DIST!$C$1:$CI$508,ROW('NAV plus Dist'!AY131)+1,FALSE)</f>
        <v>0</v>
      </c>
      <c r="AZ132" s="144">
        <f>HLOOKUP(AZ$2,NAV!$B$2:$CH$509,ROW(AZ131),)+HLOOKUP(AZ$2,DIST!$C$1:$CI$508,ROW('NAV plus Dist'!AZ131)+1,FALSE)</f>
        <v>0</v>
      </c>
      <c r="BA132" s="144">
        <f>HLOOKUP(BA$2,NAV!$B$2:$CH$509,ROW(BA131),)+HLOOKUP(BA$2,DIST!$C$1:$CI$508,ROW('NAV plus Dist'!BA131)+1,FALSE)</f>
        <v>0</v>
      </c>
      <c r="BB132" s="144">
        <f>HLOOKUP(BB$2,NAV!$B$2:$CH$509,ROW(BB131),)+HLOOKUP(BB$2,DIST!$C$1:$CI$508,ROW('NAV plus Dist'!BB131)+1,FALSE)</f>
        <v>0</v>
      </c>
      <c r="BC132" s="144">
        <f>HLOOKUP(BC$2,NAV!$B$2:$CH$509,ROW(BC131),)+HLOOKUP(BC$2,DIST!$C$1:$CI$508,ROW('NAV plus Dist'!BC131)+1,FALSE)</f>
        <v>0</v>
      </c>
      <c r="BD132" s="144">
        <f>HLOOKUP(BD$2,NAV!$B$2:$CH$509,ROW(BD131),)+HLOOKUP(BD$2,DIST!$C$1:$CI$508,ROW('NAV plus Dist'!BD131)+1,FALSE)</f>
        <v>0</v>
      </c>
      <c r="BE132" s="144">
        <f>HLOOKUP(BE$2,NAV!$B$2:$CH$509,ROW(BE131),)+HLOOKUP(BE$2,DIST!$C$1:$CI$508,ROW('NAV plus Dist'!BE131)+1,FALSE)</f>
        <v>0</v>
      </c>
      <c r="BF132" s="144">
        <f>HLOOKUP(BF$2,NAV!$B$2:$CH$509,ROW(BF131),)+HLOOKUP(BF$2,DIST!$C$1:$CI$508,ROW('NAV plus Dist'!BF131)+1,FALSE)</f>
        <v>0</v>
      </c>
      <c r="BG132" s="144">
        <f>HLOOKUP(BG$2,NAV!$B$2:$CH$509,ROW(BG131),)+HLOOKUP(BG$2,DIST!$C$1:$CI$508,ROW('NAV plus Dist'!BG131)+1,FALSE)</f>
        <v>0</v>
      </c>
      <c r="BH132" s="144">
        <f>HLOOKUP(BH$2,NAV!$B$2:$CH$509,ROW(BH131),)+HLOOKUP(BH$2,DIST!$C$1:$CI$508,ROW('NAV plus Dist'!BH131)+1,FALSE)</f>
        <v>0</v>
      </c>
      <c r="BI132" s="144">
        <f>HLOOKUP(BI$2,NAV!$B$2:$CH$509,ROW(BI131),)+HLOOKUP(BI$2,DIST!$C$1:$CI$508,ROW('NAV plus Dist'!BI131)+1,FALSE)</f>
        <v>0</v>
      </c>
      <c r="BJ132" s="144">
        <f>HLOOKUP(BJ$2,NAV!$B$2:$CH$509,ROW(BJ131),)+HLOOKUP(BJ$2,DIST!$C$1:$CI$508,ROW('NAV plus Dist'!BJ131)+1,FALSE)</f>
        <v>0</v>
      </c>
      <c r="BK132" s="144">
        <f>HLOOKUP(BK$2,NAV!$B$2:$CH$509,ROW(BK131),)+HLOOKUP(BK$2,DIST!$C$1:$CI$508,ROW('NAV plus Dist'!BK131)+1,FALSE)</f>
        <v>0</v>
      </c>
      <c r="BL132" s="144">
        <f>HLOOKUP(BL$2,NAV!$B$2:$CH$509,ROW(BL131),)+HLOOKUP(BL$2,DIST!$C$1:$CI$508,ROW('NAV plus Dist'!BL131)+1,FALSE)</f>
        <v>0</v>
      </c>
      <c r="BM132" s="144">
        <f>HLOOKUP(BM$2,NAV!$B$2:$CH$509,ROW(BM131),)+HLOOKUP(BM$2,DIST!$C$1:$CI$508,ROW('NAV plus Dist'!BM131)+1,FALSE)</f>
        <v>0</v>
      </c>
      <c r="BN132" s="144">
        <f>HLOOKUP(BN$2,NAV!$B$2:$CH$509,ROW(BN131),)+HLOOKUP(BN$2,DIST!$C$1:$CI$508,ROW('NAV plus Dist'!BN131)+1,FALSE)</f>
        <v>0</v>
      </c>
      <c r="BO132" s="144">
        <f>HLOOKUP(BO$2,NAV!$B$2:$CH$509,ROW(BO131),)+HLOOKUP(BO$2,DIST!$C$1:$CI$508,ROW('NAV plus Dist'!BO131)+1,FALSE)</f>
        <v>0</v>
      </c>
      <c r="BP132" s="144">
        <f>HLOOKUP(BP$2,NAV!$B$2:$CH$509,ROW(BP131),)+HLOOKUP(BP$2,DIST!$C$1:$CI$508,ROW('NAV plus Dist'!BP131)+1,FALSE)</f>
        <v>0</v>
      </c>
      <c r="BQ132" s="144">
        <f>HLOOKUP(BQ$2,NAV!$B$2:$CH$509,ROW(BQ131),)+HLOOKUP(BQ$2,DIST!$C$1:$CI$508,ROW('NAV plus Dist'!BQ131)+1,FALSE)</f>
        <v>0</v>
      </c>
      <c r="BR132" s="144">
        <f>HLOOKUP(BR$2,NAV!$B$2:$CH$509,ROW(BR131),)+HLOOKUP(BR$2,DIST!$C$1:$CI$508,ROW('NAV plus Dist'!BR131)+1,FALSE)</f>
        <v>0</v>
      </c>
      <c r="BS132" s="144">
        <f>HLOOKUP(BS$2,NAV!$B$2:$CH$509,ROW(BS131),)+HLOOKUP(BS$2,DIST!$C$1:$CI$508,ROW('NAV plus Dist'!BS131)+1,FALSE)</f>
        <v>0</v>
      </c>
      <c r="BT132" s="144">
        <f>HLOOKUP(BT$2,NAV!$B$2:$CH$509,ROW(BT131),)+HLOOKUP(BT$2,DIST!$C$1:$CI$508,ROW('NAV plus Dist'!BT131)+1,FALSE)</f>
        <v>0</v>
      </c>
      <c r="BU132" s="144">
        <f>HLOOKUP(BU$2,NAV!$B$2:$CH$509,ROW(BU131),)+HLOOKUP(BU$2,DIST!$C$1:$CI$508,ROW('NAV plus Dist'!BU131)+1,FALSE)</f>
        <v>0</v>
      </c>
      <c r="BV132" s="144">
        <f>HLOOKUP(BV$2,NAV!$B$2:$CH$509,ROW(BV131),)+HLOOKUP(BV$2,DIST!$C$1:$CI$508,ROW('NAV plus Dist'!BV131)+1,FALSE)</f>
        <v>0</v>
      </c>
      <c r="BW132" s="144">
        <f>HLOOKUP(BW$2,NAV!$B$2:$CH$509,ROW(BW131),)+HLOOKUP(BW$2,DIST!$C$1:$CI$508,ROW('NAV plus Dist'!BW131)+1,FALSE)</f>
        <v>0</v>
      </c>
      <c r="BX132" s="144">
        <f>HLOOKUP(BX$2,NAV!$B$2:$CH$509,ROW(BX131),)+HLOOKUP(BX$2,DIST!$C$1:$CI$508,ROW('NAV plus Dist'!BX131)+1,FALSE)</f>
        <v>0</v>
      </c>
      <c r="BY132" s="144">
        <f>HLOOKUP(BY$2,NAV!$B$2:$CH$509,ROW(BY131),)+HLOOKUP(BY$2,DIST!$C$1:$CI$508,ROW('NAV plus Dist'!BY131)+1,FALSE)</f>
        <v>0</v>
      </c>
      <c r="BZ132" s="144">
        <f>HLOOKUP(BZ$2,NAV!$B$2:$CH$509,ROW(BZ131),)+HLOOKUP(BZ$2,DIST!$C$1:$CI$508,ROW('NAV plus Dist'!BZ131)+1,FALSE)</f>
        <v>0</v>
      </c>
      <c r="CA132" s="144">
        <f>HLOOKUP(CA$2,NAV!$B$2:$CH$509,ROW(CA131),)+HLOOKUP(CA$2,DIST!$C$1:$CI$508,ROW('NAV plus Dist'!CA131)+1,FALSE)</f>
        <v>0</v>
      </c>
      <c r="CB132" s="144">
        <f>HLOOKUP(CB$2,NAV!$B$2:$CH$509,ROW(CB131),)+HLOOKUP(CB$2,DIST!$C$1:$CI$508,ROW('NAV plus Dist'!CB131)+1,FALSE)</f>
        <v>0</v>
      </c>
      <c r="CC132" s="144">
        <f>HLOOKUP(CC$2,NAV!$B$2:$CH$509,ROW(CC131),)+HLOOKUP(CC$2,DIST!$C$1:$CI$508,ROW('NAV plus Dist'!CC131)+1,FALSE)</f>
        <v>0</v>
      </c>
      <c r="CD132" s="144">
        <f>HLOOKUP(CD$2,NAV!$B$2:$CH$509,ROW(CD131),)+HLOOKUP(CD$2,DIST!$C$1:$CI$508,ROW('NAV plus Dist'!CD131)+1,FALSE)</f>
        <v>0</v>
      </c>
      <c r="CE132" s="144">
        <f>HLOOKUP(CE$2,NAV!$B$2:$CH$509,ROW(CE131),)+HLOOKUP(CE$2,DIST!$C$1:$CI$508,ROW('NAV plus Dist'!CE131)+1,FALSE)</f>
        <v>0</v>
      </c>
      <c r="CF132" s="144">
        <f>HLOOKUP(CF$2,NAV!$B$2:$CH$509,ROW(CF131),)+HLOOKUP(CF$2,DIST!$C$1:$CI$508,ROW('NAV plus Dist'!CF131)+1,FALSE)</f>
        <v>0</v>
      </c>
      <c r="CG132" s="144">
        <f>HLOOKUP(CG$2,NAV!$B$2:$CH$509,ROW(CG131),)+HLOOKUP(CG$2,DIST!$C$1:$CI$508,ROW('NAV plus Dist'!CG131)+1,FALSE)</f>
        <v>0</v>
      </c>
      <c r="CH132" s="144">
        <f>HLOOKUP(CH$2,NAV!$B$2:$CH$509,ROW(CH131),)+HLOOKUP(CH$2,DIST!$C$1:$CI$508,ROW('NAV plus Dist'!CH131)+1,FALSE)</f>
        <v>0</v>
      </c>
      <c r="CI132" s="144">
        <f>HLOOKUP(CI$2,NAV!$B$2:$CH$509,ROW(CI131),)+HLOOKUP(CI$2,DIST!$C$1:$CI$508,ROW('NAV plus Dist'!CI131)+1,FALSE)</f>
        <v>0</v>
      </c>
      <c r="CJ132" s="144">
        <f>HLOOKUP(CJ$2,NAV!$B$2:$AAA$509,ROW(CJ131),)+HLOOKUP(CJ$2,DIST!$C$1:$AAJ$508,ROW('NAV plus Dist'!CJ131)+1,FALSE)</f>
        <v>0</v>
      </c>
      <c r="CK132" s="144">
        <f>HLOOKUP(CK$2,NAV!$B$2:$AAA$509,ROW(CK131),)+HLOOKUP(CK$2,DIST!$C$1:$AAJ$508,ROW('NAV plus Dist'!CK131)+1,FALSE)</f>
        <v>0</v>
      </c>
      <c r="CL132" s="144">
        <f>HLOOKUP(CL$2,NAV!$B$2:$AAA$509,ROW(CL131),)+HLOOKUP(CL$2,DIST!$C$1:$AAJ$508,ROW('NAV plus Dist'!CL131)+1,FALSE)</f>
        <v>0</v>
      </c>
      <c r="CM132" s="144">
        <f>HLOOKUP(CM$2,NAV!$B$2:$AAA$509,ROW(CM131),)+HLOOKUP(CM$2,DIST!$C$1:$AAJ$508,ROW('NAV plus Dist'!CM131)+1,FALSE)</f>
        <v>0</v>
      </c>
      <c r="CN132" s="144">
        <f>HLOOKUP(CN$2,NAV!$B$2:$AAA$509,ROW(CN131),)+HLOOKUP(CN$2,DIST!$C$1:$AAJ$508,ROW('NAV plus Dist'!CN131)+1,FALSE)</f>
        <v>0</v>
      </c>
      <c r="CO132" s="144">
        <f>HLOOKUP(CO$2,NAV!$B$2:$AAA$509,ROW(CO131),)+HLOOKUP(CO$2,DIST!$C$1:$AAJ$508,ROW('NAV plus Dist'!CO131)+1,FALSE)</f>
        <v>0</v>
      </c>
      <c r="CP132" s="144">
        <f>HLOOKUP(CP$2,NAV!$B$2:$AAA$509,ROW(CP131),)+HLOOKUP(CP$2,DIST!$C$1:$AAJ$508,ROW('NAV plus Dist'!CP131)+1,FALSE)</f>
        <v>0</v>
      </c>
      <c r="CQ132" s="144">
        <f>HLOOKUP(CQ$2,NAV!$B$2:$AAA$509,ROW(CQ131),)+HLOOKUP(CQ$2,DIST!$C$1:$AAJ$508,ROW('NAV plus Dist'!CQ131)+1,FALSE)</f>
        <v>0</v>
      </c>
      <c r="CR132" s="144">
        <f>HLOOKUP(CR$2,NAV!$B$2:$AAA$509,ROW(CR131),)+HLOOKUP(CR$2,DIST!$C$1:$AAJ$508,ROW('NAV plus Dist'!CR131)+1,FALSE)</f>
        <v>0</v>
      </c>
      <c r="CS132" s="144">
        <f>HLOOKUP(CS$2,NAV!$B$2:$AAA$509,ROW(CS131),)+HLOOKUP(CS$2,DIST!$C$1:$AAJ$508,ROW('NAV plus Dist'!CS131)+1,FALSE)</f>
        <v>0</v>
      </c>
      <c r="CT132" s="144">
        <f>HLOOKUP(CT$2,NAV!$B$2:$AAA$509,ROW(CT131),)+HLOOKUP(CT$2,DIST!$C$1:$AAJ$508,ROW('NAV plus Dist'!CT131)+1,FALSE)</f>
        <v>0</v>
      </c>
      <c r="CU132" s="144">
        <f>HLOOKUP(CU$2,NAV!$B$2:$AAA$509,ROW(CU131),)+HLOOKUP(CU$2,DIST!$C$1:$AAJ$508,ROW('NAV plus Dist'!CU131)+1,FALSE)</f>
        <v>0</v>
      </c>
      <c r="CV132" s="144">
        <f>HLOOKUP(CV$2,NAV!$B$2:$AAA$509,ROW(CV131),)+HLOOKUP(CV$2,DIST!$C$1:$AAJ$508,ROW('NAV plus Dist'!CV131)+1,FALSE)</f>
        <v>0</v>
      </c>
      <c r="CW132" s="144">
        <f>HLOOKUP(CW$2,NAV!$B$2:$AAA$509,ROW(CW131),)+HLOOKUP(CW$2,DIST!$C$1:$AAJ$508,ROW('NAV plus Dist'!CW131)+1,FALSE)</f>
        <v>0</v>
      </c>
      <c r="CX132" s="144">
        <f>HLOOKUP(CX$2,NAV!$B$2:$AAA$509,ROW(CX131),)+HLOOKUP(CX$2,DIST!$C$1:$AAJ$508,ROW('NAV plus Dist'!CX131)+1,FALSE)</f>
        <v>0</v>
      </c>
      <c r="CY132" s="144">
        <f>HLOOKUP(CY$2,NAV!$B$2:$AAA$509,ROW(CY131),)+HLOOKUP(CY$2,DIST!$C$1:$AAJ$508,ROW('NAV plus Dist'!CY131)+1,FALSE)</f>
        <v>0</v>
      </c>
      <c r="CZ132" s="144">
        <f>HLOOKUP(CZ$2,NAV!$B$2:$AAA$509,ROW(CZ131),)+HLOOKUP(CZ$2,DIST!$C$1:$AAJ$508,ROW('NAV plus Dist'!CZ131)+1,FALSE)</f>
        <v>0</v>
      </c>
      <c r="DA132" s="144">
        <f>HLOOKUP(DA$2,NAV!$B$2:$AAA$509,ROW(DA131),)+HLOOKUP(DA$2,DIST!$C$1:$AAJ$508,ROW('NAV plus Dist'!DA131)+1,FALSE)</f>
        <v>0</v>
      </c>
      <c r="DB132" s="144">
        <f>HLOOKUP(DB$2,NAV!$B$2:$AAA$509,ROW(DB131),)+HLOOKUP(DB$2,DIST!$C$1:$AAJ$508,ROW('NAV plus Dist'!DB131)+1,FALSE)</f>
        <v>0</v>
      </c>
      <c r="DC132" s="144">
        <f>HLOOKUP(DC$2,NAV!$B$2:$AAA$509,ROW(DC131),)+HLOOKUP(DC$2,DIST!$C$1:$AAJ$508,ROW('NAV plus Dist'!DC131)+1,FALSE)</f>
        <v>0</v>
      </c>
      <c r="DD132" s="144">
        <f>HLOOKUP(DD$2,NAV!$B$2:$AAA$509,ROW(DD131),)+HLOOKUP(DD$2,DIST!$C$1:$AAJ$508,ROW('NAV plus Dist'!DD131)+1,FALSE)</f>
        <v>0</v>
      </c>
      <c r="DE132" s="144">
        <f>HLOOKUP(DE$2,NAV!$B$2:$AAA$509,ROW(DE131),)+HLOOKUP(DE$2,DIST!$C$1:$AAJ$508,ROW('NAV plus Dist'!DE131)+1,FALSE)</f>
        <v>0</v>
      </c>
      <c r="DF132" s="144">
        <f>HLOOKUP(DF$2,NAV!$B$2:$AAA$509,ROW(DF131),)+HLOOKUP(DF$2,DIST!$C$1:$AAJ$508,ROW('NAV plus Dist'!DF131)+1,FALSE)</f>
        <v>0</v>
      </c>
      <c r="DG132" s="144">
        <f>HLOOKUP(DG$2,NAV!$B$2:$AAA$509,ROW(DG131),)+HLOOKUP(DG$2,DIST!$C$1:$AAJ$508,ROW('NAV plus Dist'!DG131)+1,FALSE)</f>
        <v>0</v>
      </c>
      <c r="DH132" s="144">
        <f>HLOOKUP(DH$2,NAV!$B$2:$AAA$509,ROW(DH131),)+HLOOKUP(DH$2,DIST!$C$1:$AAJ$508,ROW('NAV plus Dist'!DH131)+1,FALSE)</f>
        <v>0</v>
      </c>
    </row>
    <row r="133" spans="1:112">
      <c r="A133" s="94">
        <f t="shared" si="78"/>
        <v>66</v>
      </c>
      <c r="B133" s="148">
        <f t="shared" ref="B133:B199" si="79">EOMONTH(B132,1)</f>
        <v>44043</v>
      </c>
      <c r="C133" s="144">
        <f>HLOOKUP(C$2,NAV!$B$2:$CH$509,ROW(C132),)+HLOOKUP(C$2,DIST!$C$1:$CI$508,ROW('NAV plus Dist'!C132)+1,FALSE)</f>
        <v>12.2722</v>
      </c>
      <c r="D133" s="144">
        <f>HLOOKUP(D$2,NAV!$B$2:$CH$509,ROW(D132),)+HLOOKUP(D$2,DIST!$C$1:$CI$508,ROW('NAV plus Dist'!D132)+1,FALSE)</f>
        <v>12.103199999999999</v>
      </c>
      <c r="E133" s="144">
        <f>HLOOKUP(E$2,NAV!$B$2:$CH$509,ROW(E132),)+HLOOKUP(E$2,DIST!$C$1:$CI$508,ROW('NAV plus Dist'!E132)+1,FALSE)</f>
        <v>12.558499999999999</v>
      </c>
      <c r="F133" s="144">
        <f>HLOOKUP(F$2,NAV!$B$2:$CH$509,ROW(F132),)+HLOOKUP(F$2,DIST!$C$1:$CI$508,ROW('NAV plus Dist'!F132)+1,FALSE)</f>
        <v>0</v>
      </c>
      <c r="G133" s="144">
        <f>HLOOKUP(G$2,NAV!$B$2:$CH$509,ROW(G132),)+HLOOKUP(G$2,DIST!$C$1:$CI$508,ROW('NAV plus Dist'!G132)+1,FALSE)</f>
        <v>0</v>
      </c>
      <c r="H133" s="144">
        <f>HLOOKUP(H$2,NAV!$B$2:$CH$509,ROW(H132),)+HLOOKUP(H$2,DIST!$C$1:$CI$508,ROW('NAV plus Dist'!H132)+1,FALSE)</f>
        <v>0</v>
      </c>
      <c r="I133" s="144">
        <f>HLOOKUP(I$2,NAV!$B$2:$CH$509,ROW(I132),)+HLOOKUP(I$2,DIST!$C$1:$CI$508,ROW('NAV plus Dist'!I132)+1,FALSE)</f>
        <v>0</v>
      </c>
      <c r="J133" s="144">
        <f>HLOOKUP(J$2,NAV!$B$2:$CH$509,ROW(J132),)+HLOOKUP(J$2,DIST!$C$1:$CI$508,ROW('NAV plus Dist'!J132)+1,FALSE)</f>
        <v>0</v>
      </c>
      <c r="K133" s="144">
        <f>HLOOKUP(K$2,NAV!$B$2:$CH$509,ROW(K132),)+HLOOKUP(K$2,DIST!$C$1:$CI$508,ROW('NAV plus Dist'!K132)+1,FALSE)</f>
        <v>0</v>
      </c>
      <c r="L133" s="144">
        <f>HLOOKUP(L$2,NAV!$B$2:$CH$509,ROW(L132),)+HLOOKUP(L$2,DIST!$C$1:$CI$508,ROW('NAV plus Dist'!L132)+1,FALSE)</f>
        <v>0</v>
      </c>
      <c r="M133" s="144">
        <f>HLOOKUP(M$2,NAV!$B$2:$CH$509,ROW(M132),)+HLOOKUP(M$2,DIST!$C$1:$CI$508,ROW('NAV plus Dist'!M132)+1,FALSE)</f>
        <v>0</v>
      </c>
      <c r="N133" s="144">
        <f>HLOOKUP(N$2,NAV!$B$2:$CH$509,ROW(N132),)+HLOOKUP(N$2,DIST!$C$1:$CI$508,ROW('NAV plus Dist'!N132)+1,FALSE)</f>
        <v>0</v>
      </c>
      <c r="O133" s="144">
        <f>HLOOKUP(O$2,NAV!$B$2:$CH$509,ROW(O132),)+HLOOKUP(O$2,DIST!$C$1:$CI$508,ROW('NAV plus Dist'!O132)+1,FALSE)</f>
        <v>2.2704</v>
      </c>
      <c r="P133" s="144">
        <f>HLOOKUP(P$2,NAV!$B$2:$CH$509,ROW(P132),)+HLOOKUP(P$2,DIST!$C$1:$CI$508,ROW('NAV plus Dist'!P132)+1,FALSE)</f>
        <v>2.5731999999999999</v>
      </c>
      <c r="Q133" s="144">
        <f>HLOOKUP(Q$2,NAV!$B$2:$CH$509,ROW(Q132),)+HLOOKUP(Q$2,DIST!$C$1:$CI$508,ROW('NAV plus Dist'!Q132)+1,FALSE)</f>
        <v>11.2834</v>
      </c>
      <c r="R133" s="144">
        <f>HLOOKUP(R$2,NAV!$B$2:$CH$509,ROW(R132),)+HLOOKUP(R$2,DIST!$C$1:$CI$508,ROW('NAV plus Dist'!R132)+1,FALSE)</f>
        <v>11.2834</v>
      </c>
      <c r="S133" s="144">
        <f>HLOOKUP(S$2,NAV!$B$2:$CH$509,ROW(S132),)+HLOOKUP(S$2,DIST!$C$1:$CI$508,ROW('NAV plus Dist'!S132)+1,FALSE)</f>
        <v>10.2423</v>
      </c>
      <c r="T133" s="144">
        <f>HLOOKUP(T$2,NAV!$B$2:$CH$509,ROW(T132),)+HLOOKUP(T$2,DIST!$C$1:$CI$508,ROW('NAV plus Dist'!T132)+1,FALSE)</f>
        <v>12.015700000000001</v>
      </c>
      <c r="U133" s="144">
        <f>HLOOKUP(U$2,NAV!$B$2:$CH$509,ROW(U132),)+HLOOKUP(U$2,DIST!$C$1:$CI$508,ROW('NAV plus Dist'!U132)+1,FALSE)</f>
        <v>11.7446</v>
      </c>
      <c r="V133" s="144">
        <f>HLOOKUP(V$2,NAV!$B$2:$CH$509,ROW(V132),)+HLOOKUP(V$2,DIST!$C$1:$CI$508,ROW('NAV plus Dist'!V132)+1,FALSE)</f>
        <v>11.8361</v>
      </c>
      <c r="W133" s="144">
        <f>HLOOKUP(W$2,NAV!$B$2:$CH$509,ROW(W132),)+HLOOKUP(W$2,DIST!$C$1:$CI$508,ROW('NAV plus Dist'!W132)+1,FALSE)</f>
        <v>11.8361</v>
      </c>
      <c r="X133" s="144">
        <f>HLOOKUP(X$2,NAV!$B$2:$CH$509,ROW(X132),)+HLOOKUP(X$2,DIST!$C$1:$CI$508,ROW('NAV plus Dist'!X132)+1,FALSE)</f>
        <v>11.6709</v>
      </c>
      <c r="Y133" s="144">
        <f>HLOOKUP(Y$2,NAV!$B$2:$CH$509,ROW(Y132),)+HLOOKUP(Y$2,DIST!$C$1:$CI$508,ROW('NAV plus Dist'!Y132)+1,FALSE)</f>
        <v>13.204600000000001</v>
      </c>
      <c r="Z133" s="144">
        <f>HLOOKUP(Z$2,NAV!$B$2:$CH$509,ROW(Z132),)+HLOOKUP(Z$2,DIST!$C$1:$CI$508,ROW('NAV plus Dist'!Z132)+1,FALSE)</f>
        <v>12.774100000000001</v>
      </c>
      <c r="AA133" s="144">
        <f>HLOOKUP(AA$2,NAV!$B$2:$CH$509,ROW(AA132),)+HLOOKUP(AA$2,DIST!$C$1:$CI$508,ROW('NAV plus Dist'!AA132)+1,FALSE)</f>
        <v>8.9838000000000005</v>
      </c>
      <c r="AB133" s="144">
        <f>HLOOKUP(AB$2,NAV!$B$2:$CH$509,ROW(AB132),)+HLOOKUP(AB$2,DIST!$C$1:$CI$508,ROW('NAV plus Dist'!AB132)+1,FALSE)</f>
        <v>9.4634</v>
      </c>
      <c r="AC133" s="144">
        <f>HLOOKUP(AC$2,NAV!$B$2:$CH$509,ROW(AC132),)+HLOOKUP(AC$2,DIST!$C$1:$CI$508,ROW('NAV plus Dist'!AC132)+1,FALSE)</f>
        <v>9.6431000000000004</v>
      </c>
      <c r="AD133" s="144">
        <f>HLOOKUP(AD$2,NAV!$B$2:$CH$509,ROW(AD132),)+HLOOKUP(AD$2,DIST!$C$1:$CI$508,ROW('NAV plus Dist'!AD132)+1,FALSE)</f>
        <v>39.3416</v>
      </c>
      <c r="AE133" s="144">
        <f>HLOOKUP(AE$2,NAV!$B$2:$CH$509,ROW(AE132),)+HLOOKUP(AE$2,DIST!$C$1:$CI$508,ROW('NAV plus Dist'!AE132)+1,FALSE)</f>
        <v>8.7563999999999993</v>
      </c>
      <c r="AF133" s="144">
        <f>HLOOKUP(AF$2,NAV!$B$2:$CH$509,ROW(AF132),)+HLOOKUP(AF$2,DIST!$C$1:$CI$508,ROW('NAV plus Dist'!AF132)+1,FALSE)</f>
        <v>7.7087000000000003</v>
      </c>
      <c r="AG133" s="144">
        <f>HLOOKUP(AG$2,NAV!$B$2:$CH$509,ROW(AG132),)+HLOOKUP(AG$2,DIST!$C$1:$CI$508,ROW('NAV plus Dist'!AG132)+1,FALSE)</f>
        <v>8.1026999999999987</v>
      </c>
      <c r="AH133" s="144">
        <f>HLOOKUP(AH$2,NAV!$B$2:$CH$509,ROW(AH132),)+HLOOKUP(AH$2,DIST!$C$1:$CI$508,ROW('NAV plus Dist'!AH132)+1,FALSE)</f>
        <v>7.9072000000000005</v>
      </c>
      <c r="AI133" s="144">
        <f>HLOOKUP(AI$2,NAV!$B$2:$CH$509,ROW(AI132),)+HLOOKUP(AI$2,DIST!$C$1:$CI$508,ROW('NAV plus Dist'!AI132)+1,FALSE)</f>
        <v>11.889900000000001</v>
      </c>
      <c r="AJ133" s="144">
        <f>HLOOKUP(AJ$2,NAV!$B$2:$CH$509,ROW(AJ132),)+HLOOKUP(AJ$2,DIST!$C$1:$CI$508,ROW('NAV plus Dist'!AJ132)+1,FALSE)</f>
        <v>18.079099999999997</v>
      </c>
      <c r="AK133" s="144">
        <f>HLOOKUP(AK$2,NAV!$B$2:$CH$509,ROW(AK132),)+HLOOKUP(AK$2,DIST!$C$1:$CI$508,ROW('NAV plus Dist'!AK132)+1,FALSE)</f>
        <v>11.3162</v>
      </c>
      <c r="AL133" s="144">
        <f>HLOOKUP(AL$2,NAV!$B$2:$CH$509,ROW(AL132),)+HLOOKUP(AL$2,DIST!$C$1:$CI$508,ROW('NAV plus Dist'!AL132)+1,FALSE)</f>
        <v>11.786399999999999</v>
      </c>
      <c r="AM133" s="144">
        <f>HLOOKUP(AM$2,NAV!$B$2:$CH$509,ROW(AM132),)+HLOOKUP(AM$2,DIST!$C$1:$CI$508,ROW('NAV plus Dist'!AM132)+1,FALSE)</f>
        <v>0</v>
      </c>
      <c r="AN133" s="144">
        <f>HLOOKUP(AN$2,NAV!$B$2:$CH$509,ROW(AN132),)+HLOOKUP(AN$2,DIST!$C$1:$CI$508,ROW('NAV plus Dist'!AN132)+1,FALSE)</f>
        <v>0</v>
      </c>
      <c r="AO133" s="144">
        <f>HLOOKUP(AO$2,NAV!$B$2:$CH$509,ROW(AO132),)+HLOOKUP(AO$2,DIST!$C$1:$CI$508,ROW('NAV plus Dist'!AO132)+1,FALSE)</f>
        <v>0</v>
      </c>
      <c r="AP133" s="144">
        <f>HLOOKUP(AP$2,NAV!$B$2:$CH$509,ROW(AP132),)+HLOOKUP(AP$2,DIST!$C$1:$CI$508,ROW('NAV plus Dist'!AP132)+1,FALSE)</f>
        <v>0</v>
      </c>
      <c r="AQ133" s="144">
        <f>HLOOKUP(AQ$2,NAV!$B$2:$CH$509,ROW(AQ132),)+HLOOKUP(AQ$2,DIST!$C$1:$CI$508,ROW('NAV plus Dist'!AQ132)+1,FALSE)</f>
        <v>0</v>
      </c>
      <c r="AR133" s="144">
        <f>HLOOKUP(AR$2,NAV!$B$2:$CH$509,ROW(AR132),)+HLOOKUP(AR$2,DIST!$C$1:$CI$508,ROW('NAV plus Dist'!AR132)+1,FALSE)</f>
        <v>0</v>
      </c>
      <c r="AS133" s="144">
        <f>HLOOKUP(AS$2,NAV!$B$2:$CH$509,ROW(AS132),)+HLOOKUP(AS$2,DIST!$C$1:$CI$508,ROW('NAV plus Dist'!AS132)+1,FALSE)</f>
        <v>0</v>
      </c>
      <c r="AT133" s="144">
        <f>HLOOKUP(AT$2,NAV!$B$2:$CH$509,ROW(AT132),)+HLOOKUP(AT$2,DIST!$C$1:$CI$508,ROW('NAV plus Dist'!AT132)+1,FALSE)</f>
        <v>24.383199999999999</v>
      </c>
      <c r="AU133" s="144">
        <f>HLOOKUP(AU$2,NAV!$B$2:$CH$509,ROW(AU132),)+HLOOKUP(AU$2,DIST!$C$1:$CI$508,ROW('NAV plus Dist'!AU132)+1,FALSE)</f>
        <v>10</v>
      </c>
      <c r="AV133" s="144">
        <f>HLOOKUP(AV$2,NAV!$B$2:$CH$509,ROW(AV132),)+HLOOKUP(AV$2,DIST!$C$1:$CI$508,ROW('NAV plus Dist'!AV132)+1,FALSE)</f>
        <v>14.383199999999999</v>
      </c>
      <c r="AW133" s="144">
        <f>HLOOKUP(AW$2,NAV!$B$2:$CH$509,ROW(AW132),)+HLOOKUP(AW$2,DIST!$C$1:$CI$508,ROW('NAV plus Dist'!AW132)+1,FALSE)</f>
        <v>0</v>
      </c>
      <c r="AX133" s="144">
        <f>HLOOKUP(AX$2,NAV!$B$2:$CH$509,ROW(AX132),)+HLOOKUP(AX$2,DIST!$C$1:$CI$508,ROW('NAV plus Dist'!AX132)+1,FALSE)</f>
        <v>0</v>
      </c>
      <c r="AY133" s="144">
        <f>HLOOKUP(AY$2,NAV!$B$2:$CH$509,ROW(AY132),)+HLOOKUP(AY$2,DIST!$C$1:$CI$508,ROW('NAV plus Dist'!AY132)+1,FALSE)</f>
        <v>0</v>
      </c>
      <c r="AZ133" s="144">
        <f>HLOOKUP(AZ$2,NAV!$B$2:$CH$509,ROW(AZ132),)+HLOOKUP(AZ$2,DIST!$C$1:$CI$508,ROW('NAV plus Dist'!AZ132)+1,FALSE)</f>
        <v>0</v>
      </c>
      <c r="BA133" s="144">
        <f>HLOOKUP(BA$2,NAV!$B$2:$CH$509,ROW(BA132),)+HLOOKUP(BA$2,DIST!$C$1:$CI$508,ROW('NAV plus Dist'!BA132)+1,FALSE)</f>
        <v>0</v>
      </c>
      <c r="BB133" s="144">
        <f>HLOOKUP(BB$2,NAV!$B$2:$CH$509,ROW(BB132),)+HLOOKUP(BB$2,DIST!$C$1:$CI$508,ROW('NAV plus Dist'!BB132)+1,FALSE)</f>
        <v>0</v>
      </c>
      <c r="BC133" s="144">
        <f>HLOOKUP(BC$2,NAV!$B$2:$CH$509,ROW(BC132),)+HLOOKUP(BC$2,DIST!$C$1:$CI$508,ROW('NAV plus Dist'!BC132)+1,FALSE)</f>
        <v>0</v>
      </c>
      <c r="BD133" s="144">
        <f>HLOOKUP(BD$2,NAV!$B$2:$CH$509,ROW(BD132),)+HLOOKUP(BD$2,DIST!$C$1:$CI$508,ROW('NAV plus Dist'!BD132)+1,FALSE)</f>
        <v>0</v>
      </c>
      <c r="BE133" s="144">
        <f>HLOOKUP(BE$2,NAV!$B$2:$CH$509,ROW(BE132),)+HLOOKUP(BE$2,DIST!$C$1:$CI$508,ROW('NAV plus Dist'!BE132)+1,FALSE)</f>
        <v>0</v>
      </c>
      <c r="BF133" s="144">
        <f>HLOOKUP(BF$2,NAV!$B$2:$CH$509,ROW(BF132),)+HLOOKUP(BF$2,DIST!$C$1:$CI$508,ROW('NAV plus Dist'!BF132)+1,FALSE)</f>
        <v>0</v>
      </c>
      <c r="BG133" s="144">
        <f>HLOOKUP(BG$2,NAV!$B$2:$CH$509,ROW(BG132),)+HLOOKUP(BG$2,DIST!$C$1:$CI$508,ROW('NAV plus Dist'!BG132)+1,FALSE)</f>
        <v>0</v>
      </c>
      <c r="BH133" s="144">
        <f>HLOOKUP(BH$2,NAV!$B$2:$CH$509,ROW(BH132),)+HLOOKUP(BH$2,DIST!$C$1:$CI$508,ROW('NAV plus Dist'!BH132)+1,FALSE)</f>
        <v>0</v>
      </c>
      <c r="BI133" s="144">
        <f>HLOOKUP(BI$2,NAV!$B$2:$CH$509,ROW(BI132),)+HLOOKUP(BI$2,DIST!$C$1:$CI$508,ROW('NAV plus Dist'!BI132)+1,FALSE)</f>
        <v>0</v>
      </c>
      <c r="BJ133" s="144">
        <f>HLOOKUP(BJ$2,NAV!$B$2:$CH$509,ROW(BJ132),)+HLOOKUP(BJ$2,DIST!$C$1:$CI$508,ROW('NAV plus Dist'!BJ132)+1,FALSE)</f>
        <v>0</v>
      </c>
      <c r="BK133" s="144">
        <f>HLOOKUP(BK$2,NAV!$B$2:$CH$509,ROW(BK132),)+HLOOKUP(BK$2,DIST!$C$1:$CI$508,ROW('NAV plus Dist'!BK132)+1,FALSE)</f>
        <v>0</v>
      </c>
      <c r="BL133" s="144">
        <f>HLOOKUP(BL$2,NAV!$B$2:$CH$509,ROW(BL132),)+HLOOKUP(BL$2,DIST!$C$1:$CI$508,ROW('NAV plus Dist'!BL132)+1,FALSE)</f>
        <v>0</v>
      </c>
      <c r="BM133" s="144">
        <f>HLOOKUP(BM$2,NAV!$B$2:$CH$509,ROW(BM132),)+HLOOKUP(BM$2,DIST!$C$1:$CI$508,ROW('NAV plus Dist'!BM132)+1,FALSE)</f>
        <v>0</v>
      </c>
      <c r="BN133" s="144">
        <f>HLOOKUP(BN$2,NAV!$B$2:$CH$509,ROW(BN132),)+HLOOKUP(BN$2,DIST!$C$1:$CI$508,ROW('NAV plus Dist'!BN132)+1,FALSE)</f>
        <v>0</v>
      </c>
      <c r="BO133" s="144">
        <f>HLOOKUP(BO$2,NAV!$B$2:$CH$509,ROW(BO132),)+HLOOKUP(BO$2,DIST!$C$1:$CI$508,ROW('NAV plus Dist'!BO132)+1,FALSE)</f>
        <v>0</v>
      </c>
      <c r="BP133" s="144">
        <f>HLOOKUP(BP$2,NAV!$B$2:$CH$509,ROW(BP132),)+HLOOKUP(BP$2,DIST!$C$1:$CI$508,ROW('NAV plus Dist'!BP132)+1,FALSE)</f>
        <v>0</v>
      </c>
      <c r="BQ133" s="144">
        <f>HLOOKUP(BQ$2,NAV!$B$2:$CH$509,ROW(BQ132),)+HLOOKUP(BQ$2,DIST!$C$1:$CI$508,ROW('NAV plus Dist'!BQ132)+1,FALSE)</f>
        <v>0</v>
      </c>
      <c r="BR133" s="144">
        <f>HLOOKUP(BR$2,NAV!$B$2:$CH$509,ROW(BR132),)+HLOOKUP(BR$2,DIST!$C$1:$CI$508,ROW('NAV plus Dist'!BR132)+1,FALSE)</f>
        <v>0</v>
      </c>
      <c r="BS133" s="144">
        <f>HLOOKUP(BS$2,NAV!$B$2:$CH$509,ROW(BS132),)+HLOOKUP(BS$2,DIST!$C$1:$CI$508,ROW('NAV plus Dist'!BS132)+1,FALSE)</f>
        <v>0</v>
      </c>
      <c r="BT133" s="144">
        <f>HLOOKUP(BT$2,NAV!$B$2:$CH$509,ROW(BT132),)+HLOOKUP(BT$2,DIST!$C$1:$CI$508,ROW('NAV plus Dist'!BT132)+1,FALSE)</f>
        <v>0</v>
      </c>
      <c r="BU133" s="144">
        <f>HLOOKUP(BU$2,NAV!$B$2:$CH$509,ROW(BU132),)+HLOOKUP(BU$2,DIST!$C$1:$CI$508,ROW('NAV plus Dist'!BU132)+1,FALSE)</f>
        <v>0</v>
      </c>
      <c r="BV133" s="144">
        <f>HLOOKUP(BV$2,NAV!$B$2:$CH$509,ROW(BV132),)+HLOOKUP(BV$2,DIST!$C$1:$CI$508,ROW('NAV plus Dist'!BV132)+1,FALSE)</f>
        <v>0</v>
      </c>
      <c r="BW133" s="144">
        <f>HLOOKUP(BW$2,NAV!$B$2:$CH$509,ROW(BW132),)+HLOOKUP(BW$2,DIST!$C$1:$CI$508,ROW('NAV plus Dist'!BW132)+1,FALSE)</f>
        <v>0</v>
      </c>
      <c r="BX133" s="144">
        <f>HLOOKUP(BX$2,NAV!$B$2:$CH$509,ROW(BX132),)+HLOOKUP(BX$2,DIST!$C$1:$CI$508,ROW('NAV plus Dist'!BX132)+1,FALSE)</f>
        <v>0</v>
      </c>
      <c r="BY133" s="144">
        <f>HLOOKUP(BY$2,NAV!$B$2:$CH$509,ROW(BY132),)+HLOOKUP(BY$2,DIST!$C$1:$CI$508,ROW('NAV plus Dist'!BY132)+1,FALSE)</f>
        <v>0</v>
      </c>
      <c r="BZ133" s="144">
        <f>HLOOKUP(BZ$2,NAV!$B$2:$CH$509,ROW(BZ132),)+HLOOKUP(BZ$2,DIST!$C$1:$CI$508,ROW('NAV plus Dist'!BZ132)+1,FALSE)</f>
        <v>0</v>
      </c>
      <c r="CA133" s="144">
        <f>HLOOKUP(CA$2,NAV!$B$2:$CH$509,ROW(CA132),)+HLOOKUP(CA$2,DIST!$C$1:$CI$508,ROW('NAV plus Dist'!CA132)+1,FALSE)</f>
        <v>0</v>
      </c>
      <c r="CB133" s="144">
        <f>HLOOKUP(CB$2,NAV!$B$2:$CH$509,ROW(CB132),)+HLOOKUP(CB$2,DIST!$C$1:$CI$508,ROW('NAV plus Dist'!CB132)+1,FALSE)</f>
        <v>0</v>
      </c>
      <c r="CC133" s="144">
        <f>HLOOKUP(CC$2,NAV!$B$2:$CH$509,ROW(CC132),)+HLOOKUP(CC$2,DIST!$C$1:$CI$508,ROW('NAV plus Dist'!CC132)+1,FALSE)</f>
        <v>0</v>
      </c>
      <c r="CD133" s="144">
        <f>HLOOKUP(CD$2,NAV!$B$2:$CH$509,ROW(CD132),)+HLOOKUP(CD$2,DIST!$C$1:$CI$508,ROW('NAV plus Dist'!CD132)+1,FALSE)</f>
        <v>0</v>
      </c>
      <c r="CE133" s="144">
        <f>HLOOKUP(CE$2,NAV!$B$2:$CH$509,ROW(CE132),)+HLOOKUP(CE$2,DIST!$C$1:$CI$508,ROW('NAV plus Dist'!CE132)+1,FALSE)</f>
        <v>0</v>
      </c>
      <c r="CF133" s="144">
        <f>HLOOKUP(CF$2,NAV!$B$2:$CH$509,ROW(CF132),)+HLOOKUP(CF$2,DIST!$C$1:$CI$508,ROW('NAV plus Dist'!CF132)+1,FALSE)</f>
        <v>0</v>
      </c>
      <c r="CG133" s="144">
        <f>HLOOKUP(CG$2,NAV!$B$2:$CH$509,ROW(CG132),)+HLOOKUP(CG$2,DIST!$C$1:$CI$508,ROW('NAV plus Dist'!CG132)+1,FALSE)</f>
        <v>0</v>
      </c>
      <c r="CH133" s="144">
        <f>HLOOKUP(CH$2,NAV!$B$2:$CH$509,ROW(CH132),)+HLOOKUP(CH$2,DIST!$C$1:$CI$508,ROW('NAV plus Dist'!CH132)+1,FALSE)</f>
        <v>0</v>
      </c>
      <c r="CI133" s="144">
        <f>HLOOKUP(CI$2,NAV!$B$2:$CH$509,ROW(CI132),)+HLOOKUP(CI$2,DIST!$C$1:$CI$508,ROW('NAV plus Dist'!CI132)+1,FALSE)</f>
        <v>0</v>
      </c>
      <c r="CJ133" s="144">
        <f>HLOOKUP(CJ$2,NAV!$B$2:$AAA$509,ROW(CJ132),)+HLOOKUP(CJ$2,DIST!$C$1:$AAJ$508,ROW('NAV plus Dist'!CJ132)+1,FALSE)</f>
        <v>0</v>
      </c>
      <c r="CK133" s="144">
        <f>HLOOKUP(CK$2,NAV!$B$2:$AAA$509,ROW(CK132),)+HLOOKUP(CK$2,DIST!$C$1:$AAJ$508,ROW('NAV plus Dist'!CK132)+1,FALSE)</f>
        <v>0</v>
      </c>
      <c r="CL133" s="144">
        <f>HLOOKUP(CL$2,NAV!$B$2:$AAA$509,ROW(CL132),)+HLOOKUP(CL$2,DIST!$C$1:$AAJ$508,ROW('NAV plus Dist'!CL132)+1,FALSE)</f>
        <v>0</v>
      </c>
      <c r="CM133" s="144">
        <f>HLOOKUP(CM$2,NAV!$B$2:$AAA$509,ROW(CM132),)+HLOOKUP(CM$2,DIST!$C$1:$AAJ$508,ROW('NAV plus Dist'!CM132)+1,FALSE)</f>
        <v>0</v>
      </c>
      <c r="CN133" s="144">
        <f>HLOOKUP(CN$2,NAV!$B$2:$AAA$509,ROW(CN132),)+HLOOKUP(CN$2,DIST!$C$1:$AAJ$508,ROW('NAV plus Dist'!CN132)+1,FALSE)</f>
        <v>0</v>
      </c>
      <c r="CO133" s="144">
        <f>HLOOKUP(CO$2,NAV!$B$2:$AAA$509,ROW(CO132),)+HLOOKUP(CO$2,DIST!$C$1:$AAJ$508,ROW('NAV plus Dist'!CO132)+1,FALSE)</f>
        <v>0</v>
      </c>
      <c r="CP133" s="144">
        <f>HLOOKUP(CP$2,NAV!$B$2:$AAA$509,ROW(CP132),)+HLOOKUP(CP$2,DIST!$C$1:$AAJ$508,ROW('NAV plus Dist'!CP132)+1,FALSE)</f>
        <v>0</v>
      </c>
      <c r="CQ133" s="144">
        <f>HLOOKUP(CQ$2,NAV!$B$2:$AAA$509,ROW(CQ132),)+HLOOKUP(CQ$2,DIST!$C$1:$AAJ$508,ROW('NAV plus Dist'!CQ132)+1,FALSE)</f>
        <v>0</v>
      </c>
      <c r="CR133" s="144">
        <f>HLOOKUP(CR$2,NAV!$B$2:$AAA$509,ROW(CR132),)+HLOOKUP(CR$2,DIST!$C$1:$AAJ$508,ROW('NAV plus Dist'!CR132)+1,FALSE)</f>
        <v>0</v>
      </c>
      <c r="CS133" s="144">
        <f>HLOOKUP(CS$2,NAV!$B$2:$AAA$509,ROW(CS132),)+HLOOKUP(CS$2,DIST!$C$1:$AAJ$508,ROW('NAV plus Dist'!CS132)+1,FALSE)</f>
        <v>0</v>
      </c>
      <c r="CT133" s="144">
        <f>HLOOKUP(CT$2,NAV!$B$2:$AAA$509,ROW(CT132),)+HLOOKUP(CT$2,DIST!$C$1:$AAJ$508,ROW('NAV plus Dist'!CT132)+1,FALSE)</f>
        <v>0</v>
      </c>
      <c r="CU133" s="144">
        <f>HLOOKUP(CU$2,NAV!$B$2:$AAA$509,ROW(CU132),)+HLOOKUP(CU$2,DIST!$C$1:$AAJ$508,ROW('NAV plus Dist'!CU132)+1,FALSE)</f>
        <v>0</v>
      </c>
      <c r="CV133" s="144">
        <f>HLOOKUP(CV$2,NAV!$B$2:$AAA$509,ROW(CV132),)+HLOOKUP(CV$2,DIST!$C$1:$AAJ$508,ROW('NAV plus Dist'!CV132)+1,FALSE)</f>
        <v>0</v>
      </c>
      <c r="CW133" s="144">
        <f>HLOOKUP(CW$2,NAV!$B$2:$AAA$509,ROW(CW132),)+HLOOKUP(CW$2,DIST!$C$1:$AAJ$508,ROW('NAV plus Dist'!CW132)+1,FALSE)</f>
        <v>0</v>
      </c>
      <c r="CX133" s="144">
        <f>HLOOKUP(CX$2,NAV!$B$2:$AAA$509,ROW(CX132),)+HLOOKUP(CX$2,DIST!$C$1:$AAJ$508,ROW('NAV plus Dist'!CX132)+1,FALSE)</f>
        <v>0</v>
      </c>
      <c r="CY133" s="144">
        <f>HLOOKUP(CY$2,NAV!$B$2:$AAA$509,ROW(CY132),)+HLOOKUP(CY$2,DIST!$C$1:$AAJ$508,ROW('NAV plus Dist'!CY132)+1,FALSE)</f>
        <v>0</v>
      </c>
      <c r="CZ133" s="144">
        <f>HLOOKUP(CZ$2,NAV!$B$2:$AAA$509,ROW(CZ132),)+HLOOKUP(CZ$2,DIST!$C$1:$AAJ$508,ROW('NAV plus Dist'!CZ132)+1,FALSE)</f>
        <v>0</v>
      </c>
      <c r="DA133" s="144">
        <f>HLOOKUP(DA$2,NAV!$B$2:$AAA$509,ROW(DA132),)+HLOOKUP(DA$2,DIST!$C$1:$AAJ$508,ROW('NAV plus Dist'!DA132)+1,FALSE)</f>
        <v>0</v>
      </c>
      <c r="DB133" s="144">
        <f>HLOOKUP(DB$2,NAV!$B$2:$AAA$509,ROW(DB132),)+HLOOKUP(DB$2,DIST!$C$1:$AAJ$508,ROW('NAV plus Dist'!DB132)+1,FALSE)</f>
        <v>0</v>
      </c>
      <c r="DC133" s="144">
        <f>HLOOKUP(DC$2,NAV!$B$2:$AAA$509,ROW(DC132),)+HLOOKUP(DC$2,DIST!$C$1:$AAJ$508,ROW('NAV plus Dist'!DC132)+1,FALSE)</f>
        <v>0</v>
      </c>
      <c r="DD133" s="144">
        <f>HLOOKUP(DD$2,NAV!$B$2:$AAA$509,ROW(DD132),)+HLOOKUP(DD$2,DIST!$C$1:$AAJ$508,ROW('NAV plus Dist'!DD132)+1,FALSE)</f>
        <v>0</v>
      </c>
      <c r="DE133" s="144">
        <f>HLOOKUP(DE$2,NAV!$B$2:$AAA$509,ROW(DE132),)+HLOOKUP(DE$2,DIST!$C$1:$AAJ$508,ROW('NAV plus Dist'!DE132)+1,FALSE)</f>
        <v>0</v>
      </c>
      <c r="DF133" s="144">
        <f>HLOOKUP(DF$2,NAV!$B$2:$AAA$509,ROW(DF132),)+HLOOKUP(DF$2,DIST!$C$1:$AAJ$508,ROW('NAV plus Dist'!DF132)+1,FALSE)</f>
        <v>0</v>
      </c>
      <c r="DG133" s="144">
        <f>HLOOKUP(DG$2,NAV!$B$2:$AAA$509,ROW(DG132),)+HLOOKUP(DG$2,DIST!$C$1:$AAJ$508,ROW('NAV plus Dist'!DG132)+1,FALSE)</f>
        <v>0</v>
      </c>
      <c r="DH133" s="144">
        <f>HLOOKUP(DH$2,NAV!$B$2:$AAA$509,ROW(DH132),)+HLOOKUP(DH$2,DIST!$C$1:$AAJ$508,ROW('NAV plus Dist'!DH132)+1,FALSE)</f>
        <v>0</v>
      </c>
    </row>
    <row r="134" spans="1:112">
      <c r="A134" s="94">
        <f t="shared" si="78"/>
        <v>65</v>
      </c>
      <c r="B134" s="148">
        <f t="shared" si="79"/>
        <v>44074</v>
      </c>
      <c r="C134" s="144">
        <f>HLOOKUP(C$2,NAV!$B$2:$CH$509,ROW(C133),)+HLOOKUP(C$2,DIST!$C$1:$CI$508,ROW('NAV plus Dist'!C133)+1,FALSE)</f>
        <v>13.218999999999999</v>
      </c>
      <c r="D134" s="144">
        <f>HLOOKUP(D$2,NAV!$B$2:$CH$509,ROW(D133),)+HLOOKUP(D$2,DIST!$C$1:$CI$508,ROW('NAV plus Dist'!D133)+1,FALSE)</f>
        <v>12.710999999999999</v>
      </c>
      <c r="E134" s="144">
        <f>HLOOKUP(E$2,NAV!$B$2:$CH$509,ROW(E133),)+HLOOKUP(E$2,DIST!$C$1:$CI$508,ROW('NAV plus Dist'!E133)+1,FALSE)</f>
        <v>13.546399999999998</v>
      </c>
      <c r="F134" s="144">
        <f>HLOOKUP(F$2,NAV!$B$2:$CH$509,ROW(F133),)+HLOOKUP(F$2,DIST!$C$1:$CI$508,ROW('NAV plus Dist'!F133)+1,FALSE)</f>
        <v>0</v>
      </c>
      <c r="G134" s="144">
        <f>HLOOKUP(G$2,NAV!$B$2:$CH$509,ROW(G133),)+HLOOKUP(G$2,DIST!$C$1:$CI$508,ROW('NAV plus Dist'!G133)+1,FALSE)</f>
        <v>0</v>
      </c>
      <c r="H134" s="144">
        <f>HLOOKUP(H$2,NAV!$B$2:$CH$509,ROW(H133),)+HLOOKUP(H$2,DIST!$C$1:$CI$508,ROW('NAV plus Dist'!H133)+1,FALSE)</f>
        <v>0</v>
      </c>
      <c r="I134" s="144">
        <f>HLOOKUP(I$2,NAV!$B$2:$CH$509,ROW(I133),)+HLOOKUP(I$2,DIST!$C$1:$CI$508,ROW('NAV plus Dist'!I133)+1,FALSE)</f>
        <v>0</v>
      </c>
      <c r="J134" s="144">
        <f>HLOOKUP(J$2,NAV!$B$2:$CH$509,ROW(J133),)+HLOOKUP(J$2,DIST!$C$1:$CI$508,ROW('NAV plus Dist'!J133)+1,FALSE)</f>
        <v>0</v>
      </c>
      <c r="K134" s="144">
        <f>HLOOKUP(K$2,NAV!$B$2:$CH$509,ROW(K133),)+HLOOKUP(K$2,DIST!$C$1:$CI$508,ROW('NAV plus Dist'!K133)+1,FALSE)</f>
        <v>0</v>
      </c>
      <c r="L134" s="144">
        <f>HLOOKUP(L$2,NAV!$B$2:$CH$509,ROW(L133),)+HLOOKUP(L$2,DIST!$C$1:$CI$508,ROW('NAV plus Dist'!L133)+1,FALSE)</f>
        <v>0</v>
      </c>
      <c r="M134" s="144">
        <f>HLOOKUP(M$2,NAV!$B$2:$CH$509,ROW(M133),)+HLOOKUP(M$2,DIST!$C$1:$CI$508,ROW('NAV plus Dist'!M133)+1,FALSE)</f>
        <v>0</v>
      </c>
      <c r="N134" s="144">
        <f>HLOOKUP(N$2,NAV!$B$2:$CH$509,ROW(N133),)+HLOOKUP(N$2,DIST!$C$1:$CI$508,ROW('NAV plus Dist'!N133)+1,FALSE)</f>
        <v>0</v>
      </c>
      <c r="O134" s="144">
        <f>HLOOKUP(O$2,NAV!$B$2:$CH$509,ROW(O133),)+HLOOKUP(O$2,DIST!$C$1:$CI$508,ROW('NAV plus Dist'!O133)+1,FALSE)</f>
        <v>2.2166999999999999</v>
      </c>
      <c r="P134" s="144">
        <f>HLOOKUP(P$2,NAV!$B$2:$CH$509,ROW(P133),)+HLOOKUP(P$2,DIST!$C$1:$CI$508,ROW('NAV plus Dist'!P133)+1,FALSE)</f>
        <v>2.5359999999999996</v>
      </c>
      <c r="Q134" s="144">
        <f>HLOOKUP(Q$2,NAV!$B$2:$CH$509,ROW(Q133),)+HLOOKUP(Q$2,DIST!$C$1:$CI$508,ROW('NAV plus Dist'!Q133)+1,FALSE)</f>
        <v>11.398</v>
      </c>
      <c r="R134" s="144">
        <f>HLOOKUP(R$2,NAV!$B$2:$CH$509,ROW(R133),)+HLOOKUP(R$2,DIST!$C$1:$CI$508,ROW('NAV plus Dist'!R133)+1,FALSE)</f>
        <v>11.398</v>
      </c>
      <c r="S134" s="144">
        <f>HLOOKUP(S$2,NAV!$B$2:$CH$509,ROW(S133),)+HLOOKUP(S$2,DIST!$C$1:$CI$508,ROW('NAV plus Dist'!S133)+1,FALSE)</f>
        <v>10.331300000000001</v>
      </c>
      <c r="T134" s="144">
        <f>HLOOKUP(T$2,NAV!$B$2:$CH$509,ROW(T133),)+HLOOKUP(T$2,DIST!$C$1:$CI$508,ROW('NAV plus Dist'!T133)+1,FALSE)</f>
        <v>12.147</v>
      </c>
      <c r="U134" s="144">
        <f>HLOOKUP(U$2,NAV!$B$2:$CH$509,ROW(U133),)+HLOOKUP(U$2,DIST!$C$1:$CI$508,ROW('NAV plus Dist'!U133)+1,FALSE)</f>
        <v>11.868600000000001</v>
      </c>
      <c r="V134" s="144">
        <f>HLOOKUP(V$2,NAV!$B$2:$CH$509,ROW(V133),)+HLOOKUP(V$2,DIST!$C$1:$CI$508,ROW('NAV plus Dist'!V133)+1,FALSE)</f>
        <v>11.8491</v>
      </c>
      <c r="W134" s="144">
        <f>HLOOKUP(W$2,NAV!$B$2:$CH$509,ROW(W133),)+HLOOKUP(W$2,DIST!$C$1:$CI$508,ROW('NAV plus Dist'!W133)+1,FALSE)</f>
        <v>11.8491</v>
      </c>
      <c r="X134" s="144">
        <f>HLOOKUP(X$2,NAV!$B$2:$CH$509,ROW(X133),)+HLOOKUP(X$2,DIST!$C$1:$CI$508,ROW('NAV plus Dist'!X133)+1,FALSE)</f>
        <v>11.6799</v>
      </c>
      <c r="Y134" s="144">
        <f>HLOOKUP(Y$2,NAV!$B$2:$CH$509,ROW(Y133),)+HLOOKUP(Y$2,DIST!$C$1:$CI$508,ROW('NAV plus Dist'!Y133)+1,FALSE)</f>
        <v>13.2399</v>
      </c>
      <c r="Z134" s="144">
        <f>HLOOKUP(Z$2,NAV!$B$2:$CH$509,ROW(Z133),)+HLOOKUP(Z$2,DIST!$C$1:$CI$508,ROW('NAV plus Dist'!Z133)+1,FALSE)</f>
        <v>12.803000000000001</v>
      </c>
      <c r="AA134" s="144">
        <f>HLOOKUP(AA$2,NAV!$B$2:$CH$509,ROW(AA133),)+HLOOKUP(AA$2,DIST!$C$1:$CI$508,ROW('NAV plus Dist'!AA133)+1,FALSE)</f>
        <v>9.4832999999999998</v>
      </c>
      <c r="AB134" s="144">
        <f>HLOOKUP(AB$2,NAV!$B$2:$CH$509,ROW(AB133),)+HLOOKUP(AB$2,DIST!$C$1:$CI$508,ROW('NAV plus Dist'!AB133)+1,FALSE)</f>
        <v>9.7453000000000003</v>
      </c>
      <c r="AC134" s="144">
        <f>HLOOKUP(AC$2,NAV!$B$2:$CH$509,ROW(AC133),)+HLOOKUP(AC$2,DIST!$C$1:$CI$508,ROW('NAV plus Dist'!AC133)+1,FALSE)</f>
        <v>10.198499999999999</v>
      </c>
      <c r="AD134" s="144">
        <f>HLOOKUP(AD$2,NAV!$B$2:$CH$509,ROW(AD133),)+HLOOKUP(AD$2,DIST!$C$1:$CI$508,ROW('NAV plus Dist'!AD133)+1,FALSE)</f>
        <v>38.14</v>
      </c>
      <c r="AE134" s="144">
        <f>HLOOKUP(AE$2,NAV!$B$2:$CH$509,ROW(AE133),)+HLOOKUP(AE$2,DIST!$C$1:$CI$508,ROW('NAV plus Dist'!AE133)+1,FALSE)</f>
        <v>8.6980000000000004</v>
      </c>
      <c r="AF134" s="144">
        <f>HLOOKUP(AF$2,NAV!$B$2:$CH$509,ROW(AF133),)+HLOOKUP(AF$2,DIST!$C$1:$CI$508,ROW('NAV plus Dist'!AF133)+1,FALSE)</f>
        <v>7.8495999999999997</v>
      </c>
      <c r="AG134" s="144">
        <f>HLOOKUP(AG$2,NAV!$B$2:$CH$509,ROW(AG133),)+HLOOKUP(AG$2,DIST!$C$1:$CI$508,ROW('NAV plus Dist'!AG133)+1,FALSE)</f>
        <v>8.049199999999999</v>
      </c>
      <c r="AH134" s="144">
        <f>HLOOKUP(AH$2,NAV!$B$2:$CH$509,ROW(AH133),)+HLOOKUP(AH$2,DIST!$C$1:$CI$508,ROW('NAV plus Dist'!AH133)+1,FALSE)</f>
        <v>8.0646999999999984</v>
      </c>
      <c r="AI134" s="144">
        <f>HLOOKUP(AI$2,NAV!$B$2:$CH$509,ROW(AI133),)+HLOOKUP(AI$2,DIST!$C$1:$CI$508,ROW('NAV plus Dist'!AI133)+1,FALSE)</f>
        <v>12.1995</v>
      </c>
      <c r="AJ134" s="144">
        <f>HLOOKUP(AJ$2,NAV!$B$2:$CH$509,ROW(AJ133),)+HLOOKUP(AJ$2,DIST!$C$1:$CI$508,ROW('NAV plus Dist'!AJ133)+1,FALSE)</f>
        <v>17.717899999999997</v>
      </c>
      <c r="AK134" s="144">
        <f>HLOOKUP(AK$2,NAV!$B$2:$CH$509,ROW(AK133),)+HLOOKUP(AK$2,DIST!$C$1:$CI$508,ROW('NAV plus Dist'!AK133)+1,FALSE)</f>
        <v>11.5304</v>
      </c>
      <c r="AL134" s="144">
        <f>HLOOKUP(AL$2,NAV!$B$2:$CH$509,ROW(AL133),)+HLOOKUP(AL$2,DIST!$C$1:$CI$508,ROW('NAV plus Dist'!AL133)+1,FALSE)</f>
        <v>12.025399999999999</v>
      </c>
      <c r="AM134" s="144">
        <f>HLOOKUP(AM$2,NAV!$B$2:$CH$509,ROW(AM133),)+HLOOKUP(AM$2,DIST!$C$1:$CI$508,ROW('NAV plus Dist'!AM133)+1,FALSE)</f>
        <v>0</v>
      </c>
      <c r="AN134" s="144">
        <f>HLOOKUP(AN$2,NAV!$B$2:$CH$509,ROW(AN133),)+HLOOKUP(AN$2,DIST!$C$1:$CI$508,ROW('NAV plus Dist'!AN133)+1,FALSE)</f>
        <v>0</v>
      </c>
      <c r="AO134" s="144">
        <f>HLOOKUP(AO$2,NAV!$B$2:$CH$509,ROW(AO133),)+HLOOKUP(AO$2,DIST!$C$1:$CI$508,ROW('NAV plus Dist'!AO133)+1,FALSE)</f>
        <v>0</v>
      </c>
      <c r="AP134" s="144">
        <f>HLOOKUP(AP$2,NAV!$B$2:$CH$509,ROW(AP133),)+HLOOKUP(AP$2,DIST!$C$1:$CI$508,ROW('NAV plus Dist'!AP133)+1,FALSE)</f>
        <v>0</v>
      </c>
      <c r="AQ134" s="144">
        <f>HLOOKUP(AQ$2,NAV!$B$2:$CH$509,ROW(AQ133),)+HLOOKUP(AQ$2,DIST!$C$1:$CI$508,ROW('NAV plus Dist'!AQ133)+1,FALSE)</f>
        <v>0</v>
      </c>
      <c r="AR134" s="144">
        <f>HLOOKUP(AR$2,NAV!$B$2:$CH$509,ROW(AR133),)+HLOOKUP(AR$2,DIST!$C$1:$CI$508,ROW('NAV plus Dist'!AR133)+1,FALSE)</f>
        <v>0</v>
      </c>
      <c r="AS134" s="144">
        <f>HLOOKUP(AS$2,NAV!$B$2:$CH$509,ROW(AS133),)+HLOOKUP(AS$2,DIST!$C$1:$CI$508,ROW('NAV plus Dist'!AS133)+1,FALSE)</f>
        <v>0</v>
      </c>
      <c r="AT134" s="144">
        <f>HLOOKUP(AT$2,NAV!$B$2:$CH$509,ROW(AT133),)+HLOOKUP(AT$2,DIST!$C$1:$CI$508,ROW('NAV plus Dist'!AT133)+1,FALSE)</f>
        <v>24.552000000000003</v>
      </c>
      <c r="AU134" s="144">
        <f>HLOOKUP(AU$2,NAV!$B$2:$CH$509,ROW(AU133),)+HLOOKUP(AU$2,DIST!$C$1:$CI$508,ROW('NAV plus Dist'!AU133)+1,FALSE)</f>
        <v>10</v>
      </c>
      <c r="AV134" s="144">
        <f>HLOOKUP(AV$2,NAV!$B$2:$CH$509,ROW(AV133),)+HLOOKUP(AV$2,DIST!$C$1:$CI$508,ROW('NAV plus Dist'!AV133)+1,FALSE)</f>
        <v>14.552</v>
      </c>
      <c r="AW134" s="144">
        <f>HLOOKUP(AW$2,NAV!$B$2:$CH$509,ROW(AW133),)+HLOOKUP(AW$2,DIST!$C$1:$CI$508,ROW('NAV plus Dist'!AW133)+1,FALSE)</f>
        <v>0</v>
      </c>
      <c r="AX134" s="144">
        <f>HLOOKUP(AX$2,NAV!$B$2:$CH$509,ROW(AX133),)+HLOOKUP(AX$2,DIST!$C$1:$CI$508,ROW('NAV plus Dist'!AX133)+1,FALSE)</f>
        <v>0</v>
      </c>
      <c r="AY134" s="144">
        <f>HLOOKUP(AY$2,NAV!$B$2:$CH$509,ROW(AY133),)+HLOOKUP(AY$2,DIST!$C$1:$CI$508,ROW('NAV plus Dist'!AY133)+1,FALSE)</f>
        <v>0</v>
      </c>
      <c r="AZ134" s="144">
        <f>HLOOKUP(AZ$2,NAV!$B$2:$CH$509,ROW(AZ133),)+HLOOKUP(AZ$2,DIST!$C$1:$CI$508,ROW('NAV plus Dist'!AZ133)+1,FALSE)</f>
        <v>0</v>
      </c>
      <c r="BA134" s="144">
        <f>HLOOKUP(BA$2,NAV!$B$2:$CH$509,ROW(BA133),)+HLOOKUP(BA$2,DIST!$C$1:$CI$508,ROW('NAV plus Dist'!BA133)+1,FALSE)</f>
        <v>0</v>
      </c>
      <c r="BB134" s="144">
        <f>HLOOKUP(BB$2,NAV!$B$2:$CH$509,ROW(BB133),)+HLOOKUP(BB$2,DIST!$C$1:$CI$508,ROW('NAV plus Dist'!BB133)+1,FALSE)</f>
        <v>0</v>
      </c>
      <c r="BC134" s="144">
        <f>HLOOKUP(BC$2,NAV!$B$2:$CH$509,ROW(BC133),)+HLOOKUP(BC$2,DIST!$C$1:$CI$508,ROW('NAV plus Dist'!BC133)+1,FALSE)</f>
        <v>0</v>
      </c>
      <c r="BD134" s="144">
        <f>HLOOKUP(BD$2,NAV!$B$2:$CH$509,ROW(BD133),)+HLOOKUP(BD$2,DIST!$C$1:$CI$508,ROW('NAV plus Dist'!BD133)+1,FALSE)</f>
        <v>0</v>
      </c>
      <c r="BE134" s="144">
        <f>HLOOKUP(BE$2,NAV!$B$2:$CH$509,ROW(BE133),)+HLOOKUP(BE$2,DIST!$C$1:$CI$508,ROW('NAV plus Dist'!BE133)+1,FALSE)</f>
        <v>0</v>
      </c>
      <c r="BF134" s="144">
        <f>HLOOKUP(BF$2,NAV!$B$2:$CH$509,ROW(BF133),)+HLOOKUP(BF$2,DIST!$C$1:$CI$508,ROW('NAV plus Dist'!BF133)+1,FALSE)</f>
        <v>0</v>
      </c>
      <c r="BG134" s="144">
        <f>HLOOKUP(BG$2,NAV!$B$2:$CH$509,ROW(BG133),)+HLOOKUP(BG$2,DIST!$C$1:$CI$508,ROW('NAV plus Dist'!BG133)+1,FALSE)</f>
        <v>0</v>
      </c>
      <c r="BH134" s="144">
        <f>HLOOKUP(BH$2,NAV!$B$2:$CH$509,ROW(BH133),)+HLOOKUP(BH$2,DIST!$C$1:$CI$508,ROW('NAV plus Dist'!BH133)+1,FALSE)</f>
        <v>0</v>
      </c>
      <c r="BI134" s="144">
        <f>HLOOKUP(BI$2,NAV!$B$2:$CH$509,ROW(BI133),)+HLOOKUP(BI$2,DIST!$C$1:$CI$508,ROW('NAV plus Dist'!BI133)+1,FALSE)</f>
        <v>0</v>
      </c>
      <c r="BJ134" s="144">
        <f>HLOOKUP(BJ$2,NAV!$B$2:$CH$509,ROW(BJ133),)+HLOOKUP(BJ$2,DIST!$C$1:$CI$508,ROW('NAV plus Dist'!BJ133)+1,FALSE)</f>
        <v>0</v>
      </c>
      <c r="BK134" s="144">
        <f>HLOOKUP(BK$2,NAV!$B$2:$CH$509,ROW(BK133),)+HLOOKUP(BK$2,DIST!$C$1:$CI$508,ROW('NAV plus Dist'!BK133)+1,FALSE)</f>
        <v>0</v>
      </c>
      <c r="BL134" s="144">
        <f>HLOOKUP(BL$2,NAV!$B$2:$CH$509,ROW(BL133),)+HLOOKUP(BL$2,DIST!$C$1:$CI$508,ROW('NAV plus Dist'!BL133)+1,FALSE)</f>
        <v>0</v>
      </c>
      <c r="BM134" s="144">
        <f>HLOOKUP(BM$2,NAV!$B$2:$CH$509,ROW(BM133),)+HLOOKUP(BM$2,DIST!$C$1:$CI$508,ROW('NAV plus Dist'!BM133)+1,FALSE)</f>
        <v>0</v>
      </c>
      <c r="BN134" s="144">
        <f>HLOOKUP(BN$2,NAV!$B$2:$CH$509,ROW(BN133),)+HLOOKUP(BN$2,DIST!$C$1:$CI$508,ROW('NAV plus Dist'!BN133)+1,FALSE)</f>
        <v>0</v>
      </c>
      <c r="BO134" s="144">
        <f>HLOOKUP(BO$2,NAV!$B$2:$CH$509,ROW(BO133),)+HLOOKUP(BO$2,DIST!$C$1:$CI$508,ROW('NAV plus Dist'!BO133)+1,FALSE)</f>
        <v>0</v>
      </c>
      <c r="BP134" s="144">
        <f>HLOOKUP(BP$2,NAV!$B$2:$CH$509,ROW(BP133),)+HLOOKUP(BP$2,DIST!$C$1:$CI$508,ROW('NAV plus Dist'!BP133)+1,FALSE)</f>
        <v>0</v>
      </c>
      <c r="BQ134" s="144">
        <f>HLOOKUP(BQ$2,NAV!$B$2:$CH$509,ROW(BQ133),)+HLOOKUP(BQ$2,DIST!$C$1:$CI$508,ROW('NAV plus Dist'!BQ133)+1,FALSE)</f>
        <v>0</v>
      </c>
      <c r="BR134" s="144">
        <f>HLOOKUP(BR$2,NAV!$B$2:$CH$509,ROW(BR133),)+HLOOKUP(BR$2,DIST!$C$1:$CI$508,ROW('NAV plus Dist'!BR133)+1,FALSE)</f>
        <v>0</v>
      </c>
      <c r="BS134" s="144">
        <f>HLOOKUP(BS$2,NAV!$B$2:$CH$509,ROW(BS133),)+HLOOKUP(BS$2,DIST!$C$1:$CI$508,ROW('NAV plus Dist'!BS133)+1,FALSE)</f>
        <v>0</v>
      </c>
      <c r="BT134" s="144">
        <f>HLOOKUP(BT$2,NAV!$B$2:$CH$509,ROW(BT133),)+HLOOKUP(BT$2,DIST!$C$1:$CI$508,ROW('NAV plus Dist'!BT133)+1,FALSE)</f>
        <v>0</v>
      </c>
      <c r="BU134" s="144">
        <f>HLOOKUP(BU$2,NAV!$B$2:$CH$509,ROW(BU133),)+HLOOKUP(BU$2,DIST!$C$1:$CI$508,ROW('NAV plus Dist'!BU133)+1,FALSE)</f>
        <v>0</v>
      </c>
      <c r="BV134" s="144">
        <f>HLOOKUP(BV$2,NAV!$B$2:$CH$509,ROW(BV133),)+HLOOKUP(BV$2,DIST!$C$1:$CI$508,ROW('NAV plus Dist'!BV133)+1,FALSE)</f>
        <v>0</v>
      </c>
      <c r="BW134" s="144">
        <f>HLOOKUP(BW$2,NAV!$B$2:$CH$509,ROW(BW133),)+HLOOKUP(BW$2,DIST!$C$1:$CI$508,ROW('NAV plus Dist'!BW133)+1,FALSE)</f>
        <v>0</v>
      </c>
      <c r="BX134" s="144">
        <f>HLOOKUP(BX$2,NAV!$B$2:$CH$509,ROW(BX133),)+HLOOKUP(BX$2,DIST!$C$1:$CI$508,ROW('NAV plus Dist'!BX133)+1,FALSE)</f>
        <v>0</v>
      </c>
      <c r="BY134" s="144">
        <f>HLOOKUP(BY$2,NAV!$B$2:$CH$509,ROW(BY133),)+HLOOKUP(BY$2,DIST!$C$1:$CI$508,ROW('NAV plus Dist'!BY133)+1,FALSE)</f>
        <v>0</v>
      </c>
      <c r="BZ134" s="144">
        <f>HLOOKUP(BZ$2,NAV!$B$2:$CH$509,ROW(BZ133),)+HLOOKUP(BZ$2,DIST!$C$1:$CI$508,ROW('NAV plus Dist'!BZ133)+1,FALSE)</f>
        <v>0</v>
      </c>
      <c r="CA134" s="144">
        <f>HLOOKUP(CA$2,NAV!$B$2:$CH$509,ROW(CA133),)+HLOOKUP(CA$2,DIST!$C$1:$CI$508,ROW('NAV plus Dist'!CA133)+1,FALSE)</f>
        <v>0</v>
      </c>
      <c r="CB134" s="144">
        <f>HLOOKUP(CB$2,NAV!$B$2:$CH$509,ROW(CB133),)+HLOOKUP(CB$2,DIST!$C$1:$CI$508,ROW('NAV plus Dist'!CB133)+1,FALSE)</f>
        <v>0</v>
      </c>
      <c r="CC134" s="144">
        <f>HLOOKUP(CC$2,NAV!$B$2:$CH$509,ROW(CC133),)+HLOOKUP(CC$2,DIST!$C$1:$CI$508,ROW('NAV plus Dist'!CC133)+1,FALSE)</f>
        <v>0</v>
      </c>
      <c r="CD134" s="144">
        <f>HLOOKUP(CD$2,NAV!$B$2:$CH$509,ROW(CD133),)+HLOOKUP(CD$2,DIST!$C$1:$CI$508,ROW('NAV plus Dist'!CD133)+1,FALSE)</f>
        <v>0</v>
      </c>
      <c r="CE134" s="144">
        <f>HLOOKUP(CE$2,NAV!$B$2:$CH$509,ROW(CE133),)+HLOOKUP(CE$2,DIST!$C$1:$CI$508,ROW('NAV plus Dist'!CE133)+1,FALSE)</f>
        <v>0</v>
      </c>
      <c r="CF134" s="144">
        <f>HLOOKUP(CF$2,NAV!$B$2:$CH$509,ROW(CF133),)+HLOOKUP(CF$2,DIST!$C$1:$CI$508,ROW('NAV plus Dist'!CF133)+1,FALSE)</f>
        <v>0</v>
      </c>
      <c r="CG134" s="144">
        <f>HLOOKUP(CG$2,NAV!$B$2:$CH$509,ROW(CG133),)+HLOOKUP(CG$2,DIST!$C$1:$CI$508,ROW('NAV plus Dist'!CG133)+1,FALSE)</f>
        <v>0</v>
      </c>
      <c r="CH134" s="144">
        <f>HLOOKUP(CH$2,NAV!$B$2:$CH$509,ROW(CH133),)+HLOOKUP(CH$2,DIST!$C$1:$CI$508,ROW('NAV plus Dist'!CH133)+1,FALSE)</f>
        <v>0</v>
      </c>
      <c r="CI134" s="144">
        <f>HLOOKUP(CI$2,NAV!$B$2:$CH$509,ROW(CI133),)+HLOOKUP(CI$2,DIST!$C$1:$CI$508,ROW('NAV plus Dist'!CI133)+1,FALSE)</f>
        <v>0</v>
      </c>
      <c r="CJ134" s="144">
        <f>HLOOKUP(CJ$2,NAV!$B$2:$AAA$509,ROW(CJ133),)+HLOOKUP(CJ$2,DIST!$C$1:$AAJ$508,ROW('NAV plus Dist'!CJ133)+1,FALSE)</f>
        <v>0</v>
      </c>
      <c r="CK134" s="144">
        <f>HLOOKUP(CK$2,NAV!$B$2:$AAA$509,ROW(CK133),)+HLOOKUP(CK$2,DIST!$C$1:$AAJ$508,ROW('NAV plus Dist'!CK133)+1,FALSE)</f>
        <v>0</v>
      </c>
      <c r="CL134" s="144">
        <f>HLOOKUP(CL$2,NAV!$B$2:$AAA$509,ROW(CL133),)+HLOOKUP(CL$2,DIST!$C$1:$AAJ$508,ROW('NAV plus Dist'!CL133)+1,FALSE)</f>
        <v>0</v>
      </c>
      <c r="CM134" s="144">
        <f>HLOOKUP(CM$2,NAV!$B$2:$AAA$509,ROW(CM133),)+HLOOKUP(CM$2,DIST!$C$1:$AAJ$508,ROW('NAV plus Dist'!CM133)+1,FALSE)</f>
        <v>0</v>
      </c>
      <c r="CN134" s="144">
        <f>HLOOKUP(CN$2,NAV!$B$2:$AAA$509,ROW(CN133),)+HLOOKUP(CN$2,DIST!$C$1:$AAJ$508,ROW('NAV plus Dist'!CN133)+1,FALSE)</f>
        <v>0</v>
      </c>
      <c r="CO134" s="144">
        <f>HLOOKUP(CO$2,NAV!$B$2:$AAA$509,ROW(CO133),)+HLOOKUP(CO$2,DIST!$C$1:$AAJ$508,ROW('NAV plus Dist'!CO133)+1,FALSE)</f>
        <v>0</v>
      </c>
      <c r="CP134" s="144">
        <f>HLOOKUP(CP$2,NAV!$B$2:$AAA$509,ROW(CP133),)+HLOOKUP(CP$2,DIST!$C$1:$AAJ$508,ROW('NAV plus Dist'!CP133)+1,FALSE)</f>
        <v>0</v>
      </c>
      <c r="CQ134" s="144">
        <f>HLOOKUP(CQ$2,NAV!$B$2:$AAA$509,ROW(CQ133),)+HLOOKUP(CQ$2,DIST!$C$1:$AAJ$508,ROW('NAV plus Dist'!CQ133)+1,FALSE)</f>
        <v>0</v>
      </c>
      <c r="CR134" s="144">
        <f>HLOOKUP(CR$2,NAV!$B$2:$AAA$509,ROW(CR133),)+HLOOKUP(CR$2,DIST!$C$1:$AAJ$508,ROW('NAV plus Dist'!CR133)+1,FALSE)</f>
        <v>0</v>
      </c>
      <c r="CS134" s="144">
        <f>HLOOKUP(CS$2,NAV!$B$2:$AAA$509,ROW(CS133),)+HLOOKUP(CS$2,DIST!$C$1:$AAJ$508,ROW('NAV plus Dist'!CS133)+1,FALSE)</f>
        <v>0</v>
      </c>
      <c r="CT134" s="144">
        <f>HLOOKUP(CT$2,NAV!$B$2:$AAA$509,ROW(CT133),)+HLOOKUP(CT$2,DIST!$C$1:$AAJ$508,ROW('NAV plus Dist'!CT133)+1,FALSE)</f>
        <v>0</v>
      </c>
      <c r="CU134" s="144">
        <f>HLOOKUP(CU$2,NAV!$B$2:$AAA$509,ROW(CU133),)+HLOOKUP(CU$2,DIST!$C$1:$AAJ$508,ROW('NAV plus Dist'!CU133)+1,FALSE)</f>
        <v>0</v>
      </c>
      <c r="CV134" s="144">
        <f>HLOOKUP(CV$2,NAV!$B$2:$AAA$509,ROW(CV133),)+HLOOKUP(CV$2,DIST!$C$1:$AAJ$508,ROW('NAV plus Dist'!CV133)+1,FALSE)</f>
        <v>0</v>
      </c>
      <c r="CW134" s="144">
        <f>HLOOKUP(CW$2,NAV!$B$2:$AAA$509,ROW(CW133),)+HLOOKUP(CW$2,DIST!$C$1:$AAJ$508,ROW('NAV plus Dist'!CW133)+1,FALSE)</f>
        <v>0</v>
      </c>
      <c r="CX134" s="144">
        <f>HLOOKUP(CX$2,NAV!$B$2:$AAA$509,ROW(CX133),)+HLOOKUP(CX$2,DIST!$C$1:$AAJ$508,ROW('NAV plus Dist'!CX133)+1,FALSE)</f>
        <v>0</v>
      </c>
      <c r="CY134" s="144">
        <f>HLOOKUP(CY$2,NAV!$B$2:$AAA$509,ROW(CY133),)+HLOOKUP(CY$2,DIST!$C$1:$AAJ$508,ROW('NAV plus Dist'!CY133)+1,FALSE)</f>
        <v>0</v>
      </c>
      <c r="CZ134" s="144">
        <f>HLOOKUP(CZ$2,NAV!$B$2:$AAA$509,ROW(CZ133),)+HLOOKUP(CZ$2,DIST!$C$1:$AAJ$508,ROW('NAV plus Dist'!CZ133)+1,FALSE)</f>
        <v>0</v>
      </c>
      <c r="DA134" s="144">
        <f>HLOOKUP(DA$2,NAV!$B$2:$AAA$509,ROW(DA133),)+HLOOKUP(DA$2,DIST!$C$1:$AAJ$508,ROW('NAV plus Dist'!DA133)+1,FALSE)</f>
        <v>0</v>
      </c>
      <c r="DB134" s="144">
        <f>HLOOKUP(DB$2,NAV!$B$2:$AAA$509,ROW(DB133),)+HLOOKUP(DB$2,DIST!$C$1:$AAJ$508,ROW('NAV plus Dist'!DB133)+1,FALSE)</f>
        <v>0</v>
      </c>
      <c r="DC134" s="144">
        <f>HLOOKUP(DC$2,NAV!$B$2:$AAA$509,ROW(DC133),)+HLOOKUP(DC$2,DIST!$C$1:$AAJ$508,ROW('NAV plus Dist'!DC133)+1,FALSE)</f>
        <v>0</v>
      </c>
      <c r="DD134" s="144">
        <f>HLOOKUP(DD$2,NAV!$B$2:$AAA$509,ROW(DD133),)+HLOOKUP(DD$2,DIST!$C$1:$AAJ$508,ROW('NAV plus Dist'!DD133)+1,FALSE)</f>
        <v>0</v>
      </c>
      <c r="DE134" s="144">
        <f>HLOOKUP(DE$2,NAV!$B$2:$AAA$509,ROW(DE133),)+HLOOKUP(DE$2,DIST!$C$1:$AAJ$508,ROW('NAV plus Dist'!DE133)+1,FALSE)</f>
        <v>0</v>
      </c>
      <c r="DF134" s="144">
        <f>HLOOKUP(DF$2,NAV!$B$2:$AAA$509,ROW(DF133),)+HLOOKUP(DF$2,DIST!$C$1:$AAJ$508,ROW('NAV plus Dist'!DF133)+1,FALSE)</f>
        <v>0</v>
      </c>
      <c r="DG134" s="144">
        <f>HLOOKUP(DG$2,NAV!$B$2:$AAA$509,ROW(DG133),)+HLOOKUP(DG$2,DIST!$C$1:$AAJ$508,ROW('NAV plus Dist'!DG133)+1,FALSE)</f>
        <v>0</v>
      </c>
      <c r="DH134" s="144">
        <f>HLOOKUP(DH$2,NAV!$B$2:$AAA$509,ROW(DH133),)+HLOOKUP(DH$2,DIST!$C$1:$AAJ$508,ROW('NAV plus Dist'!DH133)+1,FALSE)</f>
        <v>0</v>
      </c>
    </row>
    <row r="135" spans="1:112">
      <c r="A135" s="94">
        <f t="shared" si="78"/>
        <v>64</v>
      </c>
      <c r="B135" s="148">
        <f t="shared" si="79"/>
        <v>44104</v>
      </c>
      <c r="C135" s="144">
        <f>HLOOKUP(C$2,NAV!$B$2:$CH$509,ROW(C134),)+HLOOKUP(C$2,DIST!$C$1:$CI$508,ROW('NAV plus Dist'!C134)+1,FALSE)</f>
        <v>12.662799999999999</v>
      </c>
      <c r="D135" s="144">
        <f>HLOOKUP(D$2,NAV!$B$2:$CH$509,ROW(D134),)+HLOOKUP(D$2,DIST!$C$1:$CI$508,ROW('NAV plus Dist'!D134)+1,FALSE)</f>
        <v>12.4369</v>
      </c>
      <c r="E135" s="144">
        <f>HLOOKUP(E$2,NAV!$B$2:$CH$509,ROW(E134),)+HLOOKUP(E$2,DIST!$C$1:$CI$508,ROW('NAV plus Dist'!E134)+1,FALSE)</f>
        <v>12.986799999999999</v>
      </c>
      <c r="F135" s="144">
        <f>HLOOKUP(F$2,NAV!$B$2:$CH$509,ROW(F134),)+HLOOKUP(F$2,DIST!$C$1:$CI$508,ROW('NAV plus Dist'!F134)+1,FALSE)</f>
        <v>0</v>
      </c>
      <c r="G135" s="144">
        <f>HLOOKUP(G$2,NAV!$B$2:$CH$509,ROW(G134),)+HLOOKUP(G$2,DIST!$C$1:$CI$508,ROW('NAV plus Dist'!G134)+1,FALSE)</f>
        <v>0</v>
      </c>
      <c r="H135" s="144">
        <f>HLOOKUP(H$2,NAV!$B$2:$CH$509,ROW(H134),)+HLOOKUP(H$2,DIST!$C$1:$CI$508,ROW('NAV plus Dist'!H134)+1,FALSE)</f>
        <v>0</v>
      </c>
      <c r="I135" s="144">
        <f>HLOOKUP(I$2,NAV!$B$2:$CH$509,ROW(I134),)+HLOOKUP(I$2,DIST!$C$1:$CI$508,ROW('NAV plus Dist'!I134)+1,FALSE)</f>
        <v>0</v>
      </c>
      <c r="J135" s="144">
        <f>HLOOKUP(J$2,NAV!$B$2:$CH$509,ROW(J134),)+HLOOKUP(J$2,DIST!$C$1:$CI$508,ROW('NAV plus Dist'!J134)+1,FALSE)</f>
        <v>0</v>
      </c>
      <c r="K135" s="144">
        <f>HLOOKUP(K$2,NAV!$B$2:$CH$509,ROW(K134),)+HLOOKUP(K$2,DIST!$C$1:$CI$508,ROW('NAV plus Dist'!K134)+1,FALSE)</f>
        <v>0</v>
      </c>
      <c r="L135" s="144">
        <f>HLOOKUP(L$2,NAV!$B$2:$CH$509,ROW(L134),)+HLOOKUP(L$2,DIST!$C$1:$CI$508,ROW('NAV plus Dist'!L134)+1,FALSE)</f>
        <v>0</v>
      </c>
      <c r="M135" s="144">
        <f>HLOOKUP(M$2,NAV!$B$2:$CH$509,ROW(M134),)+HLOOKUP(M$2,DIST!$C$1:$CI$508,ROW('NAV plus Dist'!M134)+1,FALSE)</f>
        <v>0</v>
      </c>
      <c r="N135" s="144">
        <f>HLOOKUP(N$2,NAV!$B$2:$CH$509,ROW(N134),)+HLOOKUP(N$2,DIST!$C$1:$CI$508,ROW('NAV plus Dist'!N134)+1,FALSE)</f>
        <v>0</v>
      </c>
      <c r="O135" s="144">
        <f>HLOOKUP(O$2,NAV!$B$2:$CH$509,ROW(O134),)+HLOOKUP(O$2,DIST!$C$1:$CI$508,ROW('NAV plus Dist'!O134)+1,FALSE)</f>
        <v>1.9009</v>
      </c>
      <c r="P135" s="144">
        <f>HLOOKUP(P$2,NAV!$B$2:$CH$509,ROW(P134),)+HLOOKUP(P$2,DIST!$C$1:$CI$508,ROW('NAV plus Dist'!P134)+1,FALSE)</f>
        <v>2.1660999999999997</v>
      </c>
      <c r="Q135" s="144">
        <f>HLOOKUP(Q$2,NAV!$B$2:$CH$509,ROW(Q134),)+HLOOKUP(Q$2,DIST!$C$1:$CI$508,ROW('NAV plus Dist'!Q134)+1,FALSE)</f>
        <v>10.9899</v>
      </c>
      <c r="R135" s="144">
        <f>HLOOKUP(R$2,NAV!$B$2:$CH$509,ROW(R134),)+HLOOKUP(R$2,DIST!$C$1:$CI$508,ROW('NAV plus Dist'!R134)+1,FALSE)</f>
        <v>10.9899</v>
      </c>
      <c r="S135" s="144">
        <f>HLOOKUP(S$2,NAV!$B$2:$CH$509,ROW(S134),)+HLOOKUP(S$2,DIST!$C$1:$CI$508,ROW('NAV plus Dist'!S134)+1,FALSE)</f>
        <v>9.9472000000000005</v>
      </c>
      <c r="T135" s="144">
        <f>HLOOKUP(T$2,NAV!$B$2:$CH$509,ROW(T134),)+HLOOKUP(T$2,DIST!$C$1:$CI$508,ROW('NAV plus Dist'!T134)+1,FALSE)</f>
        <v>11.721</v>
      </c>
      <c r="U135" s="144">
        <f>HLOOKUP(U$2,NAV!$B$2:$CH$509,ROW(U134),)+HLOOKUP(U$2,DIST!$C$1:$CI$508,ROW('NAV plus Dist'!U134)+1,FALSE)</f>
        <v>11.4481</v>
      </c>
      <c r="V135" s="144">
        <f>HLOOKUP(V$2,NAV!$B$2:$CH$509,ROW(V134),)+HLOOKUP(V$2,DIST!$C$1:$CI$508,ROW('NAV plus Dist'!V134)+1,FALSE)</f>
        <v>11.766500000000001</v>
      </c>
      <c r="W135" s="144">
        <f>HLOOKUP(W$2,NAV!$B$2:$CH$509,ROW(W134),)+HLOOKUP(W$2,DIST!$C$1:$CI$508,ROW('NAV plus Dist'!W134)+1,FALSE)</f>
        <v>11.766500000000001</v>
      </c>
      <c r="X135" s="144">
        <f>HLOOKUP(X$2,NAV!$B$2:$CH$509,ROW(X134),)+HLOOKUP(X$2,DIST!$C$1:$CI$508,ROW('NAV plus Dist'!X134)+1,FALSE)</f>
        <v>11.594800000000001</v>
      </c>
      <c r="Y135" s="144">
        <f>HLOOKUP(Y$2,NAV!$B$2:$CH$509,ROW(Y134),)+HLOOKUP(Y$2,DIST!$C$1:$CI$508,ROW('NAV plus Dist'!Y134)+1,FALSE)</f>
        <v>13.168000000000001</v>
      </c>
      <c r="Z135" s="144">
        <f>HLOOKUP(Z$2,NAV!$B$2:$CH$509,ROW(Z134),)+HLOOKUP(Z$2,DIST!$C$1:$CI$508,ROW('NAV plus Dist'!Z134)+1,FALSE)</f>
        <v>12.728200000000001</v>
      </c>
      <c r="AA135" s="144">
        <f>HLOOKUP(AA$2,NAV!$B$2:$CH$509,ROW(AA134),)+HLOOKUP(AA$2,DIST!$C$1:$CI$508,ROW('NAV plus Dist'!AA134)+1,FALSE)</f>
        <v>9.1161999999999992</v>
      </c>
      <c r="AB135" s="144">
        <f>HLOOKUP(AB$2,NAV!$B$2:$CH$509,ROW(AB134),)+HLOOKUP(AB$2,DIST!$C$1:$CI$508,ROW('NAV plus Dist'!AB134)+1,FALSE)</f>
        <v>9.5655999999999999</v>
      </c>
      <c r="AC135" s="144">
        <f>HLOOKUP(AC$2,NAV!$B$2:$CH$509,ROW(AC134),)+HLOOKUP(AC$2,DIST!$C$1:$CI$508,ROW('NAV plus Dist'!AC134)+1,FALSE)</f>
        <v>9.8079999999999998</v>
      </c>
      <c r="AD135" s="144">
        <f>HLOOKUP(AD$2,NAV!$B$2:$CH$509,ROW(AD134),)+HLOOKUP(AD$2,DIST!$C$1:$CI$508,ROW('NAV plus Dist'!AD134)+1,FALSE)</f>
        <v>36.674399999999999</v>
      </c>
      <c r="AE135" s="144">
        <f>HLOOKUP(AE$2,NAV!$B$2:$CH$509,ROW(AE134),)+HLOOKUP(AE$2,DIST!$C$1:$CI$508,ROW('NAV plus Dist'!AE134)+1,FALSE)</f>
        <v>8.4751999999999992</v>
      </c>
      <c r="AF135" s="144">
        <f>HLOOKUP(AF$2,NAV!$B$2:$CH$509,ROW(AF134),)+HLOOKUP(AF$2,DIST!$C$1:$CI$508,ROW('NAV plus Dist'!AF134)+1,FALSE)</f>
        <v>7.6501999999999999</v>
      </c>
      <c r="AG135" s="144">
        <f>HLOOKUP(AG$2,NAV!$B$2:$CH$509,ROW(AG134),)+HLOOKUP(AG$2,DIST!$C$1:$CI$508,ROW('NAV plus Dist'!AG134)+1,FALSE)</f>
        <v>8.0079999999999991</v>
      </c>
      <c r="AH135" s="144">
        <f>HLOOKUP(AH$2,NAV!$B$2:$CH$509,ROW(AH134),)+HLOOKUP(AH$2,DIST!$C$1:$CI$508,ROW('NAV plus Dist'!AH134)+1,FALSE)</f>
        <v>7.8593000000000002</v>
      </c>
      <c r="AI135" s="144">
        <f>HLOOKUP(AI$2,NAV!$B$2:$CH$509,ROW(AI134),)+HLOOKUP(AI$2,DIST!$C$1:$CI$508,ROW('NAV plus Dist'!AI134)+1,FALSE)</f>
        <v>11.8834</v>
      </c>
      <c r="AJ135" s="144">
        <f>HLOOKUP(AJ$2,NAV!$B$2:$CH$509,ROW(AJ134),)+HLOOKUP(AJ$2,DIST!$C$1:$CI$508,ROW('NAV plus Dist'!AJ134)+1,FALSE)</f>
        <v>17.441699999999997</v>
      </c>
      <c r="AK135" s="144">
        <f>HLOOKUP(AK$2,NAV!$B$2:$CH$509,ROW(AK134),)+HLOOKUP(AK$2,DIST!$C$1:$CI$508,ROW('NAV plus Dist'!AK134)+1,FALSE)</f>
        <v>11.092499999999999</v>
      </c>
      <c r="AL135" s="144">
        <f>HLOOKUP(AL$2,NAV!$B$2:$CH$509,ROW(AL134),)+HLOOKUP(AL$2,DIST!$C$1:$CI$508,ROW('NAV plus Dist'!AL134)+1,FALSE)</f>
        <v>11.570699999999999</v>
      </c>
      <c r="AM135" s="144">
        <f>HLOOKUP(AM$2,NAV!$B$2:$CH$509,ROW(AM134),)+HLOOKUP(AM$2,DIST!$C$1:$CI$508,ROW('NAV plus Dist'!AM134)+1,FALSE)</f>
        <v>0</v>
      </c>
      <c r="AN135" s="144">
        <f>HLOOKUP(AN$2,NAV!$B$2:$CH$509,ROW(AN134),)+HLOOKUP(AN$2,DIST!$C$1:$CI$508,ROW('NAV plus Dist'!AN134)+1,FALSE)</f>
        <v>0</v>
      </c>
      <c r="AO135" s="144">
        <f>HLOOKUP(AO$2,NAV!$B$2:$CH$509,ROW(AO134),)+HLOOKUP(AO$2,DIST!$C$1:$CI$508,ROW('NAV plus Dist'!AO134)+1,FALSE)</f>
        <v>0</v>
      </c>
      <c r="AP135" s="144">
        <f>HLOOKUP(AP$2,NAV!$B$2:$CH$509,ROW(AP134),)+HLOOKUP(AP$2,DIST!$C$1:$CI$508,ROW('NAV plus Dist'!AP134)+1,FALSE)</f>
        <v>0</v>
      </c>
      <c r="AQ135" s="144">
        <f>HLOOKUP(AQ$2,NAV!$B$2:$CH$509,ROW(AQ134),)+HLOOKUP(AQ$2,DIST!$C$1:$CI$508,ROW('NAV plus Dist'!AQ134)+1,FALSE)</f>
        <v>0</v>
      </c>
      <c r="AR135" s="144">
        <f>HLOOKUP(AR$2,NAV!$B$2:$CH$509,ROW(AR134),)+HLOOKUP(AR$2,DIST!$C$1:$CI$508,ROW('NAV plus Dist'!AR134)+1,FALSE)</f>
        <v>0</v>
      </c>
      <c r="AS135" s="144">
        <f>HLOOKUP(AS$2,NAV!$B$2:$CH$509,ROW(AS134),)+HLOOKUP(AS$2,DIST!$C$1:$CI$508,ROW('NAV plus Dist'!AS134)+1,FALSE)</f>
        <v>0</v>
      </c>
      <c r="AT135" s="144">
        <f>HLOOKUP(AT$2,NAV!$B$2:$CH$509,ROW(AT134),)+HLOOKUP(AT$2,DIST!$C$1:$CI$508,ROW('NAV plus Dist'!AT134)+1,FALSE)</f>
        <v>23.924099999999999</v>
      </c>
      <c r="AU135" s="144">
        <f>HLOOKUP(AU$2,NAV!$B$2:$CH$509,ROW(AU134),)+HLOOKUP(AU$2,DIST!$C$1:$CI$508,ROW('NAV plus Dist'!AU134)+1,FALSE)</f>
        <v>10.125</v>
      </c>
      <c r="AV135" s="144">
        <f>HLOOKUP(AV$2,NAV!$B$2:$CH$509,ROW(AV134),)+HLOOKUP(AV$2,DIST!$C$1:$CI$508,ROW('NAV plus Dist'!AV134)+1,FALSE)</f>
        <v>13.799099999999999</v>
      </c>
      <c r="AW135" s="144">
        <f>HLOOKUP(AW$2,NAV!$B$2:$CH$509,ROW(AW134),)+HLOOKUP(AW$2,DIST!$C$1:$CI$508,ROW('NAV plus Dist'!AW134)+1,FALSE)</f>
        <v>0</v>
      </c>
      <c r="AX135" s="144">
        <f>HLOOKUP(AX$2,NAV!$B$2:$CH$509,ROW(AX134),)+HLOOKUP(AX$2,DIST!$C$1:$CI$508,ROW('NAV plus Dist'!AX134)+1,FALSE)</f>
        <v>0</v>
      </c>
      <c r="AY135" s="144">
        <f>HLOOKUP(AY$2,NAV!$B$2:$CH$509,ROW(AY134),)+HLOOKUP(AY$2,DIST!$C$1:$CI$508,ROW('NAV plus Dist'!AY134)+1,FALSE)</f>
        <v>0</v>
      </c>
      <c r="AZ135" s="144">
        <f>HLOOKUP(AZ$2,NAV!$B$2:$CH$509,ROW(AZ134),)+HLOOKUP(AZ$2,DIST!$C$1:$CI$508,ROW('NAV plus Dist'!AZ134)+1,FALSE)</f>
        <v>0</v>
      </c>
      <c r="BA135" s="144">
        <f>HLOOKUP(BA$2,NAV!$B$2:$CH$509,ROW(BA134),)+HLOOKUP(BA$2,DIST!$C$1:$CI$508,ROW('NAV plus Dist'!BA134)+1,FALSE)</f>
        <v>0</v>
      </c>
      <c r="BB135" s="144">
        <f>HLOOKUP(BB$2,NAV!$B$2:$CH$509,ROW(BB134),)+HLOOKUP(BB$2,DIST!$C$1:$CI$508,ROW('NAV plus Dist'!BB134)+1,FALSE)</f>
        <v>0</v>
      </c>
      <c r="BC135" s="144">
        <f>HLOOKUP(BC$2,NAV!$B$2:$CH$509,ROW(BC134),)+HLOOKUP(BC$2,DIST!$C$1:$CI$508,ROW('NAV plus Dist'!BC134)+1,FALSE)</f>
        <v>0</v>
      </c>
      <c r="BD135" s="144">
        <f>HLOOKUP(BD$2,NAV!$B$2:$CH$509,ROW(BD134),)+HLOOKUP(BD$2,DIST!$C$1:$CI$508,ROW('NAV plus Dist'!BD134)+1,FALSE)</f>
        <v>0</v>
      </c>
      <c r="BE135" s="144">
        <f>HLOOKUP(BE$2,NAV!$B$2:$CH$509,ROW(BE134),)+HLOOKUP(BE$2,DIST!$C$1:$CI$508,ROW('NAV plus Dist'!BE134)+1,FALSE)</f>
        <v>0</v>
      </c>
      <c r="BF135" s="144">
        <f>HLOOKUP(BF$2,NAV!$B$2:$CH$509,ROW(BF134),)+HLOOKUP(BF$2,DIST!$C$1:$CI$508,ROW('NAV plus Dist'!BF134)+1,FALSE)</f>
        <v>0</v>
      </c>
      <c r="BG135" s="144">
        <f>HLOOKUP(BG$2,NAV!$B$2:$CH$509,ROW(BG134),)+HLOOKUP(BG$2,DIST!$C$1:$CI$508,ROW('NAV plus Dist'!BG134)+1,FALSE)</f>
        <v>0</v>
      </c>
      <c r="BH135" s="144">
        <f>HLOOKUP(BH$2,NAV!$B$2:$CH$509,ROW(BH134),)+HLOOKUP(BH$2,DIST!$C$1:$CI$508,ROW('NAV plus Dist'!BH134)+1,FALSE)</f>
        <v>0</v>
      </c>
      <c r="BI135" s="144">
        <f>HLOOKUP(BI$2,NAV!$B$2:$CH$509,ROW(BI134),)+HLOOKUP(BI$2,DIST!$C$1:$CI$508,ROW('NAV plus Dist'!BI134)+1,FALSE)</f>
        <v>0</v>
      </c>
      <c r="BJ135" s="144">
        <f>HLOOKUP(BJ$2,NAV!$B$2:$CH$509,ROW(BJ134),)+HLOOKUP(BJ$2,DIST!$C$1:$CI$508,ROW('NAV plus Dist'!BJ134)+1,FALSE)</f>
        <v>0</v>
      </c>
      <c r="BK135" s="144">
        <f>HLOOKUP(BK$2,NAV!$B$2:$CH$509,ROW(BK134),)+HLOOKUP(BK$2,DIST!$C$1:$CI$508,ROW('NAV plus Dist'!BK134)+1,FALSE)</f>
        <v>0</v>
      </c>
      <c r="BL135" s="144">
        <f>HLOOKUP(BL$2,NAV!$B$2:$CH$509,ROW(BL134),)+HLOOKUP(BL$2,DIST!$C$1:$CI$508,ROW('NAV plus Dist'!BL134)+1,FALSE)</f>
        <v>0</v>
      </c>
      <c r="BM135" s="144">
        <f>HLOOKUP(BM$2,NAV!$B$2:$CH$509,ROW(BM134),)+HLOOKUP(BM$2,DIST!$C$1:$CI$508,ROW('NAV plus Dist'!BM134)+1,FALSE)</f>
        <v>0</v>
      </c>
      <c r="BN135" s="144">
        <f>HLOOKUP(BN$2,NAV!$B$2:$CH$509,ROW(BN134),)+HLOOKUP(BN$2,DIST!$C$1:$CI$508,ROW('NAV plus Dist'!BN134)+1,FALSE)</f>
        <v>0</v>
      </c>
      <c r="BO135" s="144">
        <f>HLOOKUP(BO$2,NAV!$B$2:$CH$509,ROW(BO134),)+HLOOKUP(BO$2,DIST!$C$1:$CI$508,ROW('NAV plus Dist'!BO134)+1,FALSE)</f>
        <v>0</v>
      </c>
      <c r="BP135" s="144">
        <f>HLOOKUP(BP$2,NAV!$B$2:$CH$509,ROW(BP134),)+HLOOKUP(BP$2,DIST!$C$1:$CI$508,ROW('NAV plus Dist'!BP134)+1,FALSE)</f>
        <v>0</v>
      </c>
      <c r="BQ135" s="144">
        <f>HLOOKUP(BQ$2,NAV!$B$2:$CH$509,ROW(BQ134),)+HLOOKUP(BQ$2,DIST!$C$1:$CI$508,ROW('NAV plus Dist'!BQ134)+1,FALSE)</f>
        <v>0</v>
      </c>
      <c r="BR135" s="144">
        <f>HLOOKUP(BR$2,NAV!$B$2:$CH$509,ROW(BR134),)+HLOOKUP(BR$2,DIST!$C$1:$CI$508,ROW('NAV plus Dist'!BR134)+1,FALSE)</f>
        <v>0</v>
      </c>
      <c r="BS135" s="144">
        <f>HLOOKUP(BS$2,NAV!$B$2:$CH$509,ROW(BS134),)+HLOOKUP(BS$2,DIST!$C$1:$CI$508,ROW('NAV plus Dist'!BS134)+1,FALSE)</f>
        <v>0</v>
      </c>
      <c r="BT135" s="144">
        <f>HLOOKUP(BT$2,NAV!$B$2:$CH$509,ROW(BT134),)+HLOOKUP(BT$2,DIST!$C$1:$CI$508,ROW('NAV plus Dist'!BT134)+1,FALSE)</f>
        <v>0</v>
      </c>
      <c r="BU135" s="144">
        <f>HLOOKUP(BU$2,NAV!$B$2:$CH$509,ROW(BU134),)+HLOOKUP(BU$2,DIST!$C$1:$CI$508,ROW('NAV plus Dist'!BU134)+1,FALSE)</f>
        <v>0</v>
      </c>
      <c r="BV135" s="144">
        <f>HLOOKUP(BV$2,NAV!$B$2:$CH$509,ROW(BV134),)+HLOOKUP(BV$2,DIST!$C$1:$CI$508,ROW('NAV plus Dist'!BV134)+1,FALSE)</f>
        <v>0</v>
      </c>
      <c r="BW135" s="144">
        <f>HLOOKUP(BW$2,NAV!$B$2:$CH$509,ROW(BW134),)+HLOOKUP(BW$2,DIST!$C$1:$CI$508,ROW('NAV plus Dist'!BW134)+1,FALSE)</f>
        <v>0</v>
      </c>
      <c r="BX135" s="144">
        <f>HLOOKUP(BX$2,NAV!$B$2:$CH$509,ROW(BX134),)+HLOOKUP(BX$2,DIST!$C$1:$CI$508,ROW('NAV plus Dist'!BX134)+1,FALSE)</f>
        <v>0</v>
      </c>
      <c r="BY135" s="144">
        <f>HLOOKUP(BY$2,NAV!$B$2:$CH$509,ROW(BY134),)+HLOOKUP(BY$2,DIST!$C$1:$CI$508,ROW('NAV plus Dist'!BY134)+1,FALSE)</f>
        <v>0</v>
      </c>
      <c r="BZ135" s="144">
        <f>HLOOKUP(BZ$2,NAV!$B$2:$CH$509,ROW(BZ134),)+HLOOKUP(BZ$2,DIST!$C$1:$CI$508,ROW('NAV plus Dist'!BZ134)+1,FALSE)</f>
        <v>0</v>
      </c>
      <c r="CA135" s="144">
        <f>HLOOKUP(CA$2,NAV!$B$2:$CH$509,ROW(CA134),)+HLOOKUP(CA$2,DIST!$C$1:$CI$508,ROW('NAV plus Dist'!CA134)+1,FALSE)</f>
        <v>0</v>
      </c>
      <c r="CB135" s="144">
        <f>HLOOKUP(CB$2,NAV!$B$2:$CH$509,ROW(CB134),)+HLOOKUP(CB$2,DIST!$C$1:$CI$508,ROW('NAV plus Dist'!CB134)+1,FALSE)</f>
        <v>0</v>
      </c>
      <c r="CC135" s="144">
        <f>HLOOKUP(CC$2,NAV!$B$2:$CH$509,ROW(CC134),)+HLOOKUP(CC$2,DIST!$C$1:$CI$508,ROW('NAV plus Dist'!CC134)+1,FALSE)</f>
        <v>0</v>
      </c>
      <c r="CD135" s="144">
        <f>HLOOKUP(CD$2,NAV!$B$2:$CH$509,ROW(CD134),)+HLOOKUP(CD$2,DIST!$C$1:$CI$508,ROW('NAV plus Dist'!CD134)+1,FALSE)</f>
        <v>0</v>
      </c>
      <c r="CE135" s="144">
        <f>HLOOKUP(CE$2,NAV!$B$2:$CH$509,ROW(CE134),)+HLOOKUP(CE$2,DIST!$C$1:$CI$508,ROW('NAV plus Dist'!CE134)+1,FALSE)</f>
        <v>0</v>
      </c>
      <c r="CF135" s="144">
        <f>HLOOKUP(CF$2,NAV!$B$2:$CH$509,ROW(CF134),)+HLOOKUP(CF$2,DIST!$C$1:$CI$508,ROW('NAV plus Dist'!CF134)+1,FALSE)</f>
        <v>0</v>
      </c>
      <c r="CG135" s="144">
        <f>HLOOKUP(CG$2,NAV!$B$2:$CH$509,ROW(CG134),)+HLOOKUP(CG$2,DIST!$C$1:$CI$508,ROW('NAV plus Dist'!CG134)+1,FALSE)</f>
        <v>0</v>
      </c>
      <c r="CH135" s="144">
        <f>HLOOKUP(CH$2,NAV!$B$2:$CH$509,ROW(CH134),)+HLOOKUP(CH$2,DIST!$C$1:$CI$508,ROW('NAV plus Dist'!CH134)+1,FALSE)</f>
        <v>0</v>
      </c>
      <c r="CI135" s="144">
        <f>HLOOKUP(CI$2,NAV!$B$2:$CH$509,ROW(CI134),)+HLOOKUP(CI$2,DIST!$C$1:$CI$508,ROW('NAV plus Dist'!CI134)+1,FALSE)</f>
        <v>0</v>
      </c>
      <c r="CJ135" s="144">
        <f>HLOOKUP(CJ$2,NAV!$B$2:$AAA$509,ROW(CJ134),)+HLOOKUP(CJ$2,DIST!$C$1:$AAJ$508,ROW('NAV plus Dist'!CJ134)+1,FALSE)</f>
        <v>0</v>
      </c>
      <c r="CK135" s="144">
        <f>HLOOKUP(CK$2,NAV!$B$2:$AAA$509,ROW(CK134),)+HLOOKUP(CK$2,DIST!$C$1:$AAJ$508,ROW('NAV plus Dist'!CK134)+1,FALSE)</f>
        <v>0</v>
      </c>
      <c r="CL135" s="144">
        <f>HLOOKUP(CL$2,NAV!$B$2:$AAA$509,ROW(CL134),)+HLOOKUP(CL$2,DIST!$C$1:$AAJ$508,ROW('NAV plus Dist'!CL134)+1,FALSE)</f>
        <v>0</v>
      </c>
      <c r="CM135" s="144">
        <f>HLOOKUP(CM$2,NAV!$B$2:$AAA$509,ROW(CM134),)+HLOOKUP(CM$2,DIST!$C$1:$AAJ$508,ROW('NAV plus Dist'!CM134)+1,FALSE)</f>
        <v>0</v>
      </c>
      <c r="CN135" s="144">
        <f>HLOOKUP(CN$2,NAV!$B$2:$AAA$509,ROW(CN134),)+HLOOKUP(CN$2,DIST!$C$1:$AAJ$508,ROW('NAV plus Dist'!CN134)+1,FALSE)</f>
        <v>0</v>
      </c>
      <c r="CO135" s="144">
        <f>HLOOKUP(CO$2,NAV!$B$2:$AAA$509,ROW(CO134),)+HLOOKUP(CO$2,DIST!$C$1:$AAJ$508,ROW('NAV plus Dist'!CO134)+1,FALSE)</f>
        <v>0</v>
      </c>
      <c r="CP135" s="144">
        <f>HLOOKUP(CP$2,NAV!$B$2:$AAA$509,ROW(CP134),)+HLOOKUP(CP$2,DIST!$C$1:$AAJ$508,ROW('NAV plus Dist'!CP134)+1,FALSE)</f>
        <v>0</v>
      </c>
      <c r="CQ135" s="144">
        <f>HLOOKUP(CQ$2,NAV!$B$2:$AAA$509,ROW(CQ134),)+HLOOKUP(CQ$2,DIST!$C$1:$AAJ$508,ROW('NAV plus Dist'!CQ134)+1,FALSE)</f>
        <v>0</v>
      </c>
      <c r="CR135" s="144">
        <f>HLOOKUP(CR$2,NAV!$B$2:$AAA$509,ROW(CR134),)+HLOOKUP(CR$2,DIST!$C$1:$AAJ$508,ROW('NAV plus Dist'!CR134)+1,FALSE)</f>
        <v>0</v>
      </c>
      <c r="CS135" s="144">
        <f>HLOOKUP(CS$2,NAV!$B$2:$AAA$509,ROW(CS134),)+HLOOKUP(CS$2,DIST!$C$1:$AAJ$508,ROW('NAV plus Dist'!CS134)+1,FALSE)</f>
        <v>0</v>
      </c>
      <c r="CT135" s="144">
        <f>HLOOKUP(CT$2,NAV!$B$2:$AAA$509,ROW(CT134),)+HLOOKUP(CT$2,DIST!$C$1:$AAJ$508,ROW('NAV plus Dist'!CT134)+1,FALSE)</f>
        <v>0</v>
      </c>
      <c r="CU135" s="144">
        <f>HLOOKUP(CU$2,NAV!$B$2:$AAA$509,ROW(CU134),)+HLOOKUP(CU$2,DIST!$C$1:$AAJ$508,ROW('NAV plus Dist'!CU134)+1,FALSE)</f>
        <v>0</v>
      </c>
      <c r="CV135" s="144">
        <f>HLOOKUP(CV$2,NAV!$B$2:$AAA$509,ROW(CV134),)+HLOOKUP(CV$2,DIST!$C$1:$AAJ$508,ROW('NAV plus Dist'!CV134)+1,FALSE)</f>
        <v>0</v>
      </c>
      <c r="CW135" s="144">
        <f>HLOOKUP(CW$2,NAV!$B$2:$AAA$509,ROW(CW134),)+HLOOKUP(CW$2,DIST!$C$1:$AAJ$508,ROW('NAV plus Dist'!CW134)+1,FALSE)</f>
        <v>0</v>
      </c>
      <c r="CX135" s="144">
        <f>HLOOKUP(CX$2,NAV!$B$2:$AAA$509,ROW(CX134),)+HLOOKUP(CX$2,DIST!$C$1:$AAJ$508,ROW('NAV plus Dist'!CX134)+1,FALSE)</f>
        <v>0</v>
      </c>
      <c r="CY135" s="144">
        <f>HLOOKUP(CY$2,NAV!$B$2:$AAA$509,ROW(CY134),)+HLOOKUP(CY$2,DIST!$C$1:$AAJ$508,ROW('NAV plus Dist'!CY134)+1,FALSE)</f>
        <v>0</v>
      </c>
      <c r="CZ135" s="144">
        <f>HLOOKUP(CZ$2,NAV!$B$2:$AAA$509,ROW(CZ134),)+HLOOKUP(CZ$2,DIST!$C$1:$AAJ$508,ROW('NAV plus Dist'!CZ134)+1,FALSE)</f>
        <v>0</v>
      </c>
      <c r="DA135" s="144">
        <f>HLOOKUP(DA$2,NAV!$B$2:$AAA$509,ROW(DA134),)+HLOOKUP(DA$2,DIST!$C$1:$AAJ$508,ROW('NAV plus Dist'!DA134)+1,FALSE)</f>
        <v>0</v>
      </c>
      <c r="DB135" s="144">
        <f>HLOOKUP(DB$2,NAV!$B$2:$AAA$509,ROW(DB134),)+HLOOKUP(DB$2,DIST!$C$1:$AAJ$508,ROW('NAV plus Dist'!DB134)+1,FALSE)</f>
        <v>0</v>
      </c>
      <c r="DC135" s="144">
        <f>HLOOKUP(DC$2,NAV!$B$2:$AAA$509,ROW(DC134),)+HLOOKUP(DC$2,DIST!$C$1:$AAJ$508,ROW('NAV plus Dist'!DC134)+1,FALSE)</f>
        <v>0</v>
      </c>
      <c r="DD135" s="144">
        <f>HLOOKUP(DD$2,NAV!$B$2:$AAA$509,ROW(DD134),)+HLOOKUP(DD$2,DIST!$C$1:$AAJ$508,ROW('NAV plus Dist'!DD134)+1,FALSE)</f>
        <v>0</v>
      </c>
      <c r="DE135" s="144">
        <f>HLOOKUP(DE$2,NAV!$B$2:$AAA$509,ROW(DE134),)+HLOOKUP(DE$2,DIST!$C$1:$AAJ$508,ROW('NAV plus Dist'!DE134)+1,FALSE)</f>
        <v>0</v>
      </c>
      <c r="DF135" s="144">
        <f>HLOOKUP(DF$2,NAV!$B$2:$AAA$509,ROW(DF134),)+HLOOKUP(DF$2,DIST!$C$1:$AAJ$508,ROW('NAV plus Dist'!DF134)+1,FALSE)</f>
        <v>0</v>
      </c>
      <c r="DG135" s="144">
        <f>HLOOKUP(DG$2,NAV!$B$2:$AAA$509,ROW(DG134),)+HLOOKUP(DG$2,DIST!$C$1:$AAJ$508,ROW('NAV plus Dist'!DG134)+1,FALSE)</f>
        <v>0</v>
      </c>
      <c r="DH135" s="144">
        <f>HLOOKUP(DH$2,NAV!$B$2:$AAA$509,ROW(DH134),)+HLOOKUP(DH$2,DIST!$C$1:$AAJ$508,ROW('NAV plus Dist'!DH134)+1,FALSE)</f>
        <v>0</v>
      </c>
    </row>
    <row r="136" spans="1:112">
      <c r="A136" s="94">
        <f t="shared" si="78"/>
        <v>63</v>
      </c>
      <c r="B136" s="148">
        <f t="shared" si="79"/>
        <v>44135</v>
      </c>
      <c r="C136" s="144">
        <f>HLOOKUP(C$2,NAV!$B$2:$CH$509,ROW(C135),)+HLOOKUP(C$2,DIST!$C$1:$CI$508,ROW('NAV plus Dist'!C135)+1,FALSE)</f>
        <v>12.037199999999999</v>
      </c>
      <c r="D136" s="144">
        <f>HLOOKUP(D$2,NAV!$B$2:$CH$509,ROW(D135),)+HLOOKUP(D$2,DIST!$C$1:$CI$508,ROW('NAV plus Dist'!D135)+1,FALSE)</f>
        <v>11.840399999999999</v>
      </c>
      <c r="E136" s="144">
        <f>HLOOKUP(E$2,NAV!$B$2:$CH$509,ROW(E135),)+HLOOKUP(E$2,DIST!$C$1:$CI$508,ROW('NAV plus Dist'!E135)+1,FALSE)</f>
        <v>12.359699999999998</v>
      </c>
      <c r="F136" s="144">
        <f>HLOOKUP(F$2,NAV!$B$2:$CH$509,ROW(F135),)+HLOOKUP(F$2,DIST!$C$1:$CI$508,ROW('NAV plus Dist'!F135)+1,FALSE)</f>
        <v>0</v>
      </c>
      <c r="G136" s="144">
        <f>HLOOKUP(G$2,NAV!$B$2:$CH$509,ROW(G135),)+HLOOKUP(G$2,DIST!$C$1:$CI$508,ROW('NAV plus Dist'!G135)+1,FALSE)</f>
        <v>0</v>
      </c>
      <c r="H136" s="144">
        <f>HLOOKUP(H$2,NAV!$B$2:$CH$509,ROW(H135),)+HLOOKUP(H$2,DIST!$C$1:$CI$508,ROW('NAV plus Dist'!H135)+1,FALSE)</f>
        <v>0</v>
      </c>
      <c r="I136" s="144">
        <f>HLOOKUP(I$2,NAV!$B$2:$CH$509,ROW(I135),)+HLOOKUP(I$2,DIST!$C$1:$CI$508,ROW('NAV plus Dist'!I135)+1,FALSE)</f>
        <v>0</v>
      </c>
      <c r="J136" s="144">
        <f>HLOOKUP(J$2,NAV!$B$2:$CH$509,ROW(J135),)+HLOOKUP(J$2,DIST!$C$1:$CI$508,ROW('NAV plus Dist'!J135)+1,FALSE)</f>
        <v>0</v>
      </c>
      <c r="K136" s="144">
        <f>HLOOKUP(K$2,NAV!$B$2:$CH$509,ROW(K135),)+HLOOKUP(K$2,DIST!$C$1:$CI$508,ROW('NAV plus Dist'!K135)+1,FALSE)</f>
        <v>0</v>
      </c>
      <c r="L136" s="144">
        <f>HLOOKUP(L$2,NAV!$B$2:$CH$509,ROW(L135),)+HLOOKUP(L$2,DIST!$C$1:$CI$508,ROW('NAV plus Dist'!L135)+1,FALSE)</f>
        <v>0</v>
      </c>
      <c r="M136" s="144">
        <f>HLOOKUP(M$2,NAV!$B$2:$CH$509,ROW(M135),)+HLOOKUP(M$2,DIST!$C$1:$CI$508,ROW('NAV plus Dist'!M135)+1,FALSE)</f>
        <v>0</v>
      </c>
      <c r="N136" s="144">
        <f>HLOOKUP(N$2,NAV!$B$2:$CH$509,ROW(N135),)+HLOOKUP(N$2,DIST!$C$1:$CI$508,ROW('NAV plus Dist'!N135)+1,FALSE)</f>
        <v>0</v>
      </c>
      <c r="O136" s="144">
        <f>HLOOKUP(O$2,NAV!$B$2:$CH$509,ROW(O135),)+HLOOKUP(O$2,DIST!$C$1:$CI$508,ROW('NAV plus Dist'!O135)+1,FALSE)</f>
        <v>1.7796000000000001</v>
      </c>
      <c r="P136" s="144">
        <f>HLOOKUP(P$2,NAV!$B$2:$CH$509,ROW(P135),)+HLOOKUP(P$2,DIST!$C$1:$CI$508,ROW('NAV plus Dist'!P135)+1,FALSE)</f>
        <v>2.0319999999999996</v>
      </c>
      <c r="Q136" s="144">
        <f>HLOOKUP(Q$2,NAV!$B$2:$CH$509,ROW(Q135),)+HLOOKUP(Q$2,DIST!$C$1:$CI$508,ROW('NAV plus Dist'!Q135)+1,FALSE)</f>
        <v>10.6275</v>
      </c>
      <c r="R136" s="144">
        <f>HLOOKUP(R$2,NAV!$B$2:$CH$509,ROW(R135),)+HLOOKUP(R$2,DIST!$C$1:$CI$508,ROW('NAV plus Dist'!R135)+1,FALSE)</f>
        <v>10.6275</v>
      </c>
      <c r="S136" s="144">
        <f>HLOOKUP(S$2,NAV!$B$2:$CH$509,ROW(S135),)+HLOOKUP(S$2,DIST!$C$1:$CI$508,ROW('NAV plus Dist'!S135)+1,FALSE)</f>
        <v>9.6050000000000004</v>
      </c>
      <c r="T136" s="144">
        <f>HLOOKUP(T$2,NAV!$B$2:$CH$509,ROW(T135),)+HLOOKUP(T$2,DIST!$C$1:$CI$508,ROW('NAV plus Dist'!T135)+1,FALSE)</f>
        <v>11.343400000000001</v>
      </c>
      <c r="U136" s="144">
        <f>HLOOKUP(U$2,NAV!$B$2:$CH$509,ROW(U135),)+HLOOKUP(U$2,DIST!$C$1:$CI$508,ROW('NAV plus Dist'!U135)+1,FALSE)</f>
        <v>11.075000000000001</v>
      </c>
      <c r="V136" s="144">
        <f>HLOOKUP(V$2,NAV!$B$2:$CH$509,ROW(V135),)+HLOOKUP(V$2,DIST!$C$1:$CI$508,ROW('NAV plus Dist'!V135)+1,FALSE)</f>
        <v>11.249500000000001</v>
      </c>
      <c r="W136" s="144">
        <f>HLOOKUP(W$2,NAV!$B$2:$CH$509,ROW(W135),)+HLOOKUP(W$2,DIST!$C$1:$CI$508,ROW('NAV plus Dist'!W135)+1,FALSE)</f>
        <v>11.249500000000001</v>
      </c>
      <c r="X136" s="144">
        <f>HLOOKUP(X$2,NAV!$B$2:$CH$509,ROW(X135),)+HLOOKUP(X$2,DIST!$C$1:$CI$508,ROW('NAV plus Dist'!X135)+1,FALSE)</f>
        <v>11.0817</v>
      </c>
      <c r="Y136" s="144">
        <f>HLOOKUP(Y$2,NAV!$B$2:$CH$509,ROW(Y135),)+HLOOKUP(Y$2,DIST!$C$1:$CI$508,ROW('NAV plus Dist'!Y135)+1,FALSE)</f>
        <v>12.6096</v>
      </c>
      <c r="Z136" s="144">
        <f>HLOOKUP(Z$2,NAV!$B$2:$CH$509,ROW(Z135),)+HLOOKUP(Z$2,DIST!$C$1:$CI$508,ROW('NAV plus Dist'!Z135)+1,FALSE)</f>
        <v>12.183400000000001</v>
      </c>
      <c r="AA136" s="144">
        <f>HLOOKUP(AA$2,NAV!$B$2:$CH$509,ROW(AA135),)+HLOOKUP(AA$2,DIST!$C$1:$CI$508,ROW('NAV plus Dist'!AA135)+1,FALSE)</f>
        <v>8.7884999999999991</v>
      </c>
      <c r="AB136" s="144">
        <f>HLOOKUP(AB$2,NAV!$B$2:$CH$509,ROW(AB135),)+HLOOKUP(AB$2,DIST!$C$1:$CI$508,ROW('NAV plus Dist'!AB135)+1,FALSE)</f>
        <v>9.2363</v>
      </c>
      <c r="AC136" s="144">
        <f>HLOOKUP(AC$2,NAV!$B$2:$CH$509,ROW(AC135),)+HLOOKUP(AC$2,DIST!$C$1:$CI$508,ROW('NAV plus Dist'!AC135)+1,FALSE)</f>
        <v>9.4664000000000001</v>
      </c>
      <c r="AD136" s="144">
        <f>HLOOKUP(AD$2,NAV!$B$2:$CH$509,ROW(AD135),)+HLOOKUP(AD$2,DIST!$C$1:$CI$508,ROW('NAV plus Dist'!AD135)+1,FALSE)</f>
        <v>34.534799999999997</v>
      </c>
      <c r="AE136" s="144">
        <f>HLOOKUP(AE$2,NAV!$B$2:$CH$509,ROW(AE135),)+HLOOKUP(AE$2,DIST!$C$1:$CI$508,ROW('NAV plus Dist'!AE135)+1,FALSE)</f>
        <v>8.1501000000000001</v>
      </c>
      <c r="AF136" s="144">
        <f>HLOOKUP(AF$2,NAV!$B$2:$CH$509,ROW(AF135),)+HLOOKUP(AF$2,DIST!$C$1:$CI$508,ROW('NAV plus Dist'!AF135)+1,FALSE)</f>
        <v>7.1532999999999998</v>
      </c>
      <c r="AG136" s="144">
        <f>HLOOKUP(AG$2,NAV!$B$2:$CH$509,ROW(AG135),)+HLOOKUP(AG$2,DIST!$C$1:$CI$508,ROW('NAV plus Dist'!AG135)+1,FALSE)</f>
        <v>7.5008999999999997</v>
      </c>
      <c r="AH136" s="144">
        <f>HLOOKUP(AH$2,NAV!$B$2:$CH$509,ROW(AH135),)+HLOOKUP(AH$2,DIST!$C$1:$CI$508,ROW('NAV plus Dist'!AH135)+1,FALSE)</f>
        <v>7.3563999999999998</v>
      </c>
      <c r="AI136" s="144">
        <f>HLOOKUP(AI$2,NAV!$B$2:$CH$509,ROW(AI135),)+HLOOKUP(AI$2,DIST!$C$1:$CI$508,ROW('NAV plus Dist'!AI135)+1,FALSE)</f>
        <v>11.5421</v>
      </c>
      <c r="AJ136" s="144">
        <f>HLOOKUP(AJ$2,NAV!$B$2:$CH$509,ROW(AJ135),)+HLOOKUP(AJ$2,DIST!$C$1:$CI$508,ROW('NAV plus Dist'!AJ135)+1,FALSE)</f>
        <v>17.154199999999999</v>
      </c>
      <c r="AK136" s="144">
        <f>HLOOKUP(AK$2,NAV!$B$2:$CH$509,ROW(AK135),)+HLOOKUP(AK$2,DIST!$C$1:$CI$508,ROW('NAV plus Dist'!AK135)+1,FALSE)</f>
        <v>11.431099999999999</v>
      </c>
      <c r="AL136" s="144">
        <f>HLOOKUP(AL$2,NAV!$B$2:$CH$509,ROW(AL135),)+HLOOKUP(AL$2,DIST!$C$1:$CI$508,ROW('NAV plus Dist'!AL135)+1,FALSE)</f>
        <v>11.936399999999999</v>
      </c>
      <c r="AM136" s="144">
        <f>HLOOKUP(AM$2,NAV!$B$2:$CH$509,ROW(AM135),)+HLOOKUP(AM$2,DIST!$C$1:$CI$508,ROW('NAV plus Dist'!AM135)+1,FALSE)</f>
        <v>0</v>
      </c>
      <c r="AN136" s="144">
        <f>HLOOKUP(AN$2,NAV!$B$2:$CH$509,ROW(AN135),)+HLOOKUP(AN$2,DIST!$C$1:$CI$508,ROW('NAV plus Dist'!AN135)+1,FALSE)</f>
        <v>0</v>
      </c>
      <c r="AO136" s="144">
        <f>HLOOKUP(AO$2,NAV!$B$2:$CH$509,ROW(AO135),)+HLOOKUP(AO$2,DIST!$C$1:$CI$508,ROW('NAV plus Dist'!AO135)+1,FALSE)</f>
        <v>0</v>
      </c>
      <c r="AP136" s="144">
        <f>HLOOKUP(AP$2,NAV!$B$2:$CH$509,ROW(AP135),)+HLOOKUP(AP$2,DIST!$C$1:$CI$508,ROW('NAV plus Dist'!AP135)+1,FALSE)</f>
        <v>0</v>
      </c>
      <c r="AQ136" s="144">
        <f>HLOOKUP(AQ$2,NAV!$B$2:$CH$509,ROW(AQ135),)+HLOOKUP(AQ$2,DIST!$C$1:$CI$508,ROW('NAV plus Dist'!AQ135)+1,FALSE)</f>
        <v>0</v>
      </c>
      <c r="AR136" s="144">
        <f>HLOOKUP(AR$2,NAV!$B$2:$CH$509,ROW(AR135),)+HLOOKUP(AR$2,DIST!$C$1:$CI$508,ROW('NAV plus Dist'!AR135)+1,FALSE)</f>
        <v>0</v>
      </c>
      <c r="AS136" s="144">
        <f>HLOOKUP(AS$2,NAV!$B$2:$CH$509,ROW(AS135),)+HLOOKUP(AS$2,DIST!$C$1:$CI$508,ROW('NAV plus Dist'!AS135)+1,FALSE)</f>
        <v>0</v>
      </c>
      <c r="AT136" s="144">
        <f>HLOOKUP(AT$2,NAV!$B$2:$CH$509,ROW(AT135),)+HLOOKUP(AT$2,DIST!$C$1:$CI$508,ROW('NAV plus Dist'!AT135)+1,FALSE)</f>
        <v>21.740500000000001</v>
      </c>
      <c r="AU136" s="144">
        <f>HLOOKUP(AU$2,NAV!$B$2:$CH$509,ROW(AU135),)+HLOOKUP(AU$2,DIST!$C$1:$CI$508,ROW('NAV plus Dist'!AU135)+1,FALSE)</f>
        <v>10</v>
      </c>
      <c r="AV136" s="144">
        <f>HLOOKUP(AV$2,NAV!$B$2:$CH$509,ROW(AV135),)+HLOOKUP(AV$2,DIST!$C$1:$CI$508,ROW('NAV plus Dist'!AV135)+1,FALSE)</f>
        <v>11.740499999999999</v>
      </c>
      <c r="AW136" s="144">
        <f>HLOOKUP(AW$2,NAV!$B$2:$CH$509,ROW(AW135),)+HLOOKUP(AW$2,DIST!$C$1:$CI$508,ROW('NAV plus Dist'!AW135)+1,FALSE)</f>
        <v>0</v>
      </c>
      <c r="AX136" s="144">
        <f>HLOOKUP(AX$2,NAV!$B$2:$CH$509,ROW(AX135),)+HLOOKUP(AX$2,DIST!$C$1:$CI$508,ROW('NAV plus Dist'!AX135)+1,FALSE)</f>
        <v>0</v>
      </c>
      <c r="AY136" s="144">
        <f>HLOOKUP(AY$2,NAV!$B$2:$CH$509,ROW(AY135),)+HLOOKUP(AY$2,DIST!$C$1:$CI$508,ROW('NAV plus Dist'!AY135)+1,FALSE)</f>
        <v>0</v>
      </c>
      <c r="AZ136" s="144">
        <f>HLOOKUP(AZ$2,NAV!$B$2:$CH$509,ROW(AZ135),)+HLOOKUP(AZ$2,DIST!$C$1:$CI$508,ROW('NAV plus Dist'!AZ135)+1,FALSE)</f>
        <v>0</v>
      </c>
      <c r="BA136" s="144">
        <f>HLOOKUP(BA$2,NAV!$B$2:$CH$509,ROW(BA135),)+HLOOKUP(BA$2,DIST!$C$1:$CI$508,ROW('NAV plus Dist'!BA135)+1,FALSE)</f>
        <v>0</v>
      </c>
      <c r="BB136" s="144">
        <f>HLOOKUP(BB$2,NAV!$B$2:$CH$509,ROW(BB135),)+HLOOKUP(BB$2,DIST!$C$1:$CI$508,ROW('NAV plus Dist'!BB135)+1,FALSE)</f>
        <v>0</v>
      </c>
      <c r="BC136" s="144">
        <f>HLOOKUP(BC$2,NAV!$B$2:$CH$509,ROW(BC135),)+HLOOKUP(BC$2,DIST!$C$1:$CI$508,ROW('NAV plus Dist'!BC135)+1,FALSE)</f>
        <v>0</v>
      </c>
      <c r="BD136" s="144">
        <f>HLOOKUP(BD$2,NAV!$B$2:$CH$509,ROW(BD135),)+HLOOKUP(BD$2,DIST!$C$1:$CI$508,ROW('NAV plus Dist'!BD135)+1,FALSE)</f>
        <v>0</v>
      </c>
      <c r="BE136" s="144">
        <f>HLOOKUP(BE$2,NAV!$B$2:$CH$509,ROW(BE135),)+HLOOKUP(BE$2,DIST!$C$1:$CI$508,ROW('NAV plus Dist'!BE135)+1,FALSE)</f>
        <v>0</v>
      </c>
      <c r="BF136" s="144">
        <f>HLOOKUP(BF$2,NAV!$B$2:$CH$509,ROW(BF135),)+HLOOKUP(BF$2,DIST!$C$1:$CI$508,ROW('NAV plus Dist'!BF135)+1,FALSE)</f>
        <v>0</v>
      </c>
      <c r="BG136" s="144">
        <f>HLOOKUP(BG$2,NAV!$B$2:$CH$509,ROW(BG135),)+HLOOKUP(BG$2,DIST!$C$1:$CI$508,ROW('NAV plus Dist'!BG135)+1,FALSE)</f>
        <v>0</v>
      </c>
      <c r="BH136" s="144">
        <f>HLOOKUP(BH$2,NAV!$B$2:$CH$509,ROW(BH135),)+HLOOKUP(BH$2,DIST!$C$1:$CI$508,ROW('NAV plus Dist'!BH135)+1,FALSE)</f>
        <v>0</v>
      </c>
      <c r="BI136" s="144">
        <f>HLOOKUP(BI$2,NAV!$B$2:$CH$509,ROW(BI135),)+HLOOKUP(BI$2,DIST!$C$1:$CI$508,ROW('NAV plus Dist'!BI135)+1,FALSE)</f>
        <v>0</v>
      </c>
      <c r="BJ136" s="144">
        <f>HLOOKUP(BJ$2,NAV!$B$2:$CH$509,ROW(BJ135),)+HLOOKUP(BJ$2,DIST!$C$1:$CI$508,ROW('NAV plus Dist'!BJ135)+1,FALSE)</f>
        <v>0</v>
      </c>
      <c r="BK136" s="144">
        <f>HLOOKUP(BK$2,NAV!$B$2:$CH$509,ROW(BK135),)+HLOOKUP(BK$2,DIST!$C$1:$CI$508,ROW('NAV plus Dist'!BK135)+1,FALSE)</f>
        <v>0</v>
      </c>
      <c r="BL136" s="144">
        <f>HLOOKUP(BL$2,NAV!$B$2:$CH$509,ROW(BL135),)+HLOOKUP(BL$2,DIST!$C$1:$CI$508,ROW('NAV plus Dist'!BL135)+1,FALSE)</f>
        <v>0</v>
      </c>
      <c r="BM136" s="144">
        <f>HLOOKUP(BM$2,NAV!$B$2:$CH$509,ROW(BM135),)+HLOOKUP(BM$2,DIST!$C$1:$CI$508,ROW('NAV plus Dist'!BM135)+1,FALSE)</f>
        <v>0</v>
      </c>
      <c r="BN136" s="144">
        <f>HLOOKUP(BN$2,NAV!$B$2:$CH$509,ROW(BN135),)+HLOOKUP(BN$2,DIST!$C$1:$CI$508,ROW('NAV plus Dist'!BN135)+1,FALSE)</f>
        <v>0</v>
      </c>
      <c r="BO136" s="144">
        <f>HLOOKUP(BO$2,NAV!$B$2:$CH$509,ROW(BO135),)+HLOOKUP(BO$2,DIST!$C$1:$CI$508,ROW('NAV plus Dist'!BO135)+1,FALSE)</f>
        <v>0</v>
      </c>
      <c r="BP136" s="144">
        <f>HLOOKUP(BP$2,NAV!$B$2:$CH$509,ROW(BP135),)+HLOOKUP(BP$2,DIST!$C$1:$CI$508,ROW('NAV plus Dist'!BP135)+1,FALSE)</f>
        <v>0</v>
      </c>
      <c r="BQ136" s="144">
        <f>HLOOKUP(BQ$2,NAV!$B$2:$CH$509,ROW(BQ135),)+HLOOKUP(BQ$2,DIST!$C$1:$CI$508,ROW('NAV plus Dist'!BQ135)+1,FALSE)</f>
        <v>0</v>
      </c>
      <c r="BR136" s="144">
        <f>HLOOKUP(BR$2,NAV!$B$2:$CH$509,ROW(BR135),)+HLOOKUP(BR$2,DIST!$C$1:$CI$508,ROW('NAV plus Dist'!BR135)+1,FALSE)</f>
        <v>0</v>
      </c>
      <c r="BS136" s="144">
        <f>HLOOKUP(BS$2,NAV!$B$2:$CH$509,ROW(BS135),)+HLOOKUP(BS$2,DIST!$C$1:$CI$508,ROW('NAV plus Dist'!BS135)+1,FALSE)</f>
        <v>0</v>
      </c>
      <c r="BT136" s="144">
        <f>HLOOKUP(BT$2,NAV!$B$2:$CH$509,ROW(BT135),)+HLOOKUP(BT$2,DIST!$C$1:$CI$508,ROW('NAV plus Dist'!BT135)+1,FALSE)</f>
        <v>0</v>
      </c>
      <c r="BU136" s="144">
        <f>HLOOKUP(BU$2,NAV!$B$2:$CH$509,ROW(BU135),)+HLOOKUP(BU$2,DIST!$C$1:$CI$508,ROW('NAV plus Dist'!BU135)+1,FALSE)</f>
        <v>0</v>
      </c>
      <c r="BV136" s="144">
        <f>HLOOKUP(BV$2,NAV!$B$2:$CH$509,ROW(BV135),)+HLOOKUP(BV$2,DIST!$C$1:$CI$508,ROW('NAV plus Dist'!BV135)+1,FALSE)</f>
        <v>0</v>
      </c>
      <c r="BW136" s="144">
        <f>HLOOKUP(BW$2,NAV!$B$2:$CH$509,ROW(BW135),)+HLOOKUP(BW$2,DIST!$C$1:$CI$508,ROW('NAV plus Dist'!BW135)+1,FALSE)</f>
        <v>0</v>
      </c>
      <c r="BX136" s="144">
        <f>HLOOKUP(BX$2,NAV!$B$2:$CH$509,ROW(BX135),)+HLOOKUP(BX$2,DIST!$C$1:$CI$508,ROW('NAV plus Dist'!BX135)+1,FALSE)</f>
        <v>0</v>
      </c>
      <c r="BY136" s="144">
        <f>HLOOKUP(BY$2,NAV!$B$2:$CH$509,ROW(BY135),)+HLOOKUP(BY$2,DIST!$C$1:$CI$508,ROW('NAV plus Dist'!BY135)+1,FALSE)</f>
        <v>0</v>
      </c>
      <c r="BZ136" s="144">
        <f>HLOOKUP(BZ$2,NAV!$B$2:$CH$509,ROW(BZ135),)+HLOOKUP(BZ$2,DIST!$C$1:$CI$508,ROW('NAV plus Dist'!BZ135)+1,FALSE)</f>
        <v>0</v>
      </c>
      <c r="CA136" s="144">
        <f>HLOOKUP(CA$2,NAV!$B$2:$CH$509,ROW(CA135),)+HLOOKUP(CA$2,DIST!$C$1:$CI$508,ROW('NAV plus Dist'!CA135)+1,FALSE)</f>
        <v>0</v>
      </c>
      <c r="CB136" s="144">
        <f>HLOOKUP(CB$2,NAV!$B$2:$CH$509,ROW(CB135),)+HLOOKUP(CB$2,DIST!$C$1:$CI$508,ROW('NAV plus Dist'!CB135)+1,FALSE)</f>
        <v>0</v>
      </c>
      <c r="CC136" s="144">
        <f>HLOOKUP(CC$2,NAV!$B$2:$CH$509,ROW(CC135),)+HLOOKUP(CC$2,DIST!$C$1:$CI$508,ROW('NAV plus Dist'!CC135)+1,FALSE)</f>
        <v>0</v>
      </c>
      <c r="CD136" s="144">
        <f>HLOOKUP(CD$2,NAV!$B$2:$CH$509,ROW(CD135),)+HLOOKUP(CD$2,DIST!$C$1:$CI$508,ROW('NAV plus Dist'!CD135)+1,FALSE)</f>
        <v>0</v>
      </c>
      <c r="CE136" s="144">
        <f>HLOOKUP(CE$2,NAV!$B$2:$CH$509,ROW(CE135),)+HLOOKUP(CE$2,DIST!$C$1:$CI$508,ROW('NAV plus Dist'!CE135)+1,FALSE)</f>
        <v>0</v>
      </c>
      <c r="CF136" s="144">
        <f>HLOOKUP(CF$2,NAV!$B$2:$CH$509,ROW(CF135),)+HLOOKUP(CF$2,DIST!$C$1:$CI$508,ROW('NAV plus Dist'!CF135)+1,FALSE)</f>
        <v>0</v>
      </c>
      <c r="CG136" s="144">
        <f>HLOOKUP(CG$2,NAV!$B$2:$CH$509,ROW(CG135),)+HLOOKUP(CG$2,DIST!$C$1:$CI$508,ROW('NAV plus Dist'!CG135)+1,FALSE)</f>
        <v>0</v>
      </c>
      <c r="CH136" s="144">
        <f>HLOOKUP(CH$2,NAV!$B$2:$CH$509,ROW(CH135),)+HLOOKUP(CH$2,DIST!$C$1:$CI$508,ROW('NAV plus Dist'!CH135)+1,FALSE)</f>
        <v>0</v>
      </c>
      <c r="CI136" s="144">
        <f>HLOOKUP(CI$2,NAV!$B$2:$CH$509,ROW(CI135),)+HLOOKUP(CI$2,DIST!$C$1:$CI$508,ROW('NAV plus Dist'!CI135)+1,FALSE)</f>
        <v>0</v>
      </c>
      <c r="CJ136" s="144">
        <f>HLOOKUP(CJ$2,NAV!$B$2:$AAA$509,ROW(CJ135),)+HLOOKUP(CJ$2,DIST!$C$1:$AAJ$508,ROW('NAV plus Dist'!CJ135)+1,FALSE)</f>
        <v>0</v>
      </c>
      <c r="CK136" s="144">
        <f>HLOOKUP(CK$2,NAV!$B$2:$AAA$509,ROW(CK135),)+HLOOKUP(CK$2,DIST!$C$1:$AAJ$508,ROW('NAV plus Dist'!CK135)+1,FALSE)</f>
        <v>0</v>
      </c>
      <c r="CL136" s="144">
        <f>HLOOKUP(CL$2,NAV!$B$2:$AAA$509,ROW(CL135),)+HLOOKUP(CL$2,DIST!$C$1:$AAJ$508,ROW('NAV plus Dist'!CL135)+1,FALSE)</f>
        <v>0</v>
      </c>
      <c r="CM136" s="144">
        <f>HLOOKUP(CM$2,NAV!$B$2:$AAA$509,ROW(CM135),)+HLOOKUP(CM$2,DIST!$C$1:$AAJ$508,ROW('NAV plus Dist'!CM135)+1,FALSE)</f>
        <v>0</v>
      </c>
      <c r="CN136" s="144">
        <f>HLOOKUP(CN$2,NAV!$B$2:$AAA$509,ROW(CN135),)+HLOOKUP(CN$2,DIST!$C$1:$AAJ$508,ROW('NAV plus Dist'!CN135)+1,FALSE)</f>
        <v>0</v>
      </c>
      <c r="CO136" s="144">
        <f>HLOOKUP(CO$2,NAV!$B$2:$AAA$509,ROW(CO135),)+HLOOKUP(CO$2,DIST!$C$1:$AAJ$508,ROW('NAV plus Dist'!CO135)+1,FALSE)</f>
        <v>0</v>
      </c>
      <c r="CP136" s="144">
        <f>HLOOKUP(CP$2,NAV!$B$2:$AAA$509,ROW(CP135),)+HLOOKUP(CP$2,DIST!$C$1:$AAJ$508,ROW('NAV plus Dist'!CP135)+1,FALSE)</f>
        <v>0</v>
      </c>
      <c r="CQ136" s="144">
        <f>HLOOKUP(CQ$2,NAV!$B$2:$AAA$509,ROW(CQ135),)+HLOOKUP(CQ$2,DIST!$C$1:$AAJ$508,ROW('NAV plus Dist'!CQ135)+1,FALSE)</f>
        <v>0</v>
      </c>
      <c r="CR136" s="144">
        <f>HLOOKUP(CR$2,NAV!$B$2:$AAA$509,ROW(CR135),)+HLOOKUP(CR$2,DIST!$C$1:$AAJ$508,ROW('NAV plus Dist'!CR135)+1,FALSE)</f>
        <v>0</v>
      </c>
      <c r="CS136" s="144">
        <f>HLOOKUP(CS$2,NAV!$B$2:$AAA$509,ROW(CS135),)+HLOOKUP(CS$2,DIST!$C$1:$AAJ$508,ROW('NAV plus Dist'!CS135)+1,FALSE)</f>
        <v>0</v>
      </c>
      <c r="CT136" s="144">
        <f>HLOOKUP(CT$2,NAV!$B$2:$AAA$509,ROW(CT135),)+HLOOKUP(CT$2,DIST!$C$1:$AAJ$508,ROW('NAV plus Dist'!CT135)+1,FALSE)</f>
        <v>0</v>
      </c>
      <c r="CU136" s="144">
        <f>HLOOKUP(CU$2,NAV!$B$2:$AAA$509,ROW(CU135),)+HLOOKUP(CU$2,DIST!$C$1:$AAJ$508,ROW('NAV plus Dist'!CU135)+1,FALSE)</f>
        <v>0</v>
      </c>
      <c r="CV136" s="144">
        <f>HLOOKUP(CV$2,NAV!$B$2:$AAA$509,ROW(CV135),)+HLOOKUP(CV$2,DIST!$C$1:$AAJ$508,ROW('NAV plus Dist'!CV135)+1,FALSE)</f>
        <v>0</v>
      </c>
      <c r="CW136" s="144">
        <f>HLOOKUP(CW$2,NAV!$B$2:$AAA$509,ROW(CW135),)+HLOOKUP(CW$2,DIST!$C$1:$AAJ$508,ROW('NAV plus Dist'!CW135)+1,FALSE)</f>
        <v>0</v>
      </c>
      <c r="CX136" s="144">
        <f>HLOOKUP(CX$2,NAV!$B$2:$AAA$509,ROW(CX135),)+HLOOKUP(CX$2,DIST!$C$1:$AAJ$508,ROW('NAV plus Dist'!CX135)+1,FALSE)</f>
        <v>0</v>
      </c>
      <c r="CY136" s="144">
        <f>HLOOKUP(CY$2,NAV!$B$2:$AAA$509,ROW(CY135),)+HLOOKUP(CY$2,DIST!$C$1:$AAJ$508,ROW('NAV plus Dist'!CY135)+1,FALSE)</f>
        <v>0</v>
      </c>
      <c r="CZ136" s="144">
        <f>HLOOKUP(CZ$2,NAV!$B$2:$AAA$509,ROW(CZ135),)+HLOOKUP(CZ$2,DIST!$C$1:$AAJ$508,ROW('NAV plus Dist'!CZ135)+1,FALSE)</f>
        <v>0</v>
      </c>
      <c r="DA136" s="144">
        <f>HLOOKUP(DA$2,NAV!$B$2:$AAA$509,ROW(DA135),)+HLOOKUP(DA$2,DIST!$C$1:$AAJ$508,ROW('NAV plus Dist'!DA135)+1,FALSE)</f>
        <v>0</v>
      </c>
      <c r="DB136" s="144">
        <f>HLOOKUP(DB$2,NAV!$B$2:$AAA$509,ROW(DB135),)+HLOOKUP(DB$2,DIST!$C$1:$AAJ$508,ROW('NAV plus Dist'!DB135)+1,FALSE)</f>
        <v>0</v>
      </c>
      <c r="DC136" s="144">
        <f>HLOOKUP(DC$2,NAV!$B$2:$AAA$509,ROW(DC135),)+HLOOKUP(DC$2,DIST!$C$1:$AAJ$508,ROW('NAV plus Dist'!DC135)+1,FALSE)</f>
        <v>0</v>
      </c>
      <c r="DD136" s="144">
        <f>HLOOKUP(DD$2,NAV!$B$2:$AAA$509,ROW(DD135),)+HLOOKUP(DD$2,DIST!$C$1:$AAJ$508,ROW('NAV plus Dist'!DD135)+1,FALSE)</f>
        <v>0</v>
      </c>
      <c r="DE136" s="144">
        <f>HLOOKUP(DE$2,NAV!$B$2:$AAA$509,ROW(DE135),)+HLOOKUP(DE$2,DIST!$C$1:$AAJ$508,ROW('NAV plus Dist'!DE135)+1,FALSE)</f>
        <v>0</v>
      </c>
      <c r="DF136" s="144">
        <f>HLOOKUP(DF$2,NAV!$B$2:$AAA$509,ROW(DF135),)+HLOOKUP(DF$2,DIST!$C$1:$AAJ$508,ROW('NAV plus Dist'!DF135)+1,FALSE)</f>
        <v>0</v>
      </c>
      <c r="DG136" s="144">
        <f>HLOOKUP(DG$2,NAV!$B$2:$AAA$509,ROW(DG135),)+HLOOKUP(DG$2,DIST!$C$1:$AAJ$508,ROW('NAV plus Dist'!DG135)+1,FALSE)</f>
        <v>0</v>
      </c>
      <c r="DH136" s="144">
        <f>HLOOKUP(DH$2,NAV!$B$2:$AAA$509,ROW(DH135),)+HLOOKUP(DH$2,DIST!$C$1:$AAJ$508,ROW('NAV plus Dist'!DH135)+1,FALSE)</f>
        <v>0</v>
      </c>
    </row>
    <row r="137" spans="1:112">
      <c r="A137" s="94">
        <f t="shared" si="78"/>
        <v>62</v>
      </c>
      <c r="B137" s="148">
        <f t="shared" si="79"/>
        <v>44165</v>
      </c>
      <c r="C137" s="144">
        <f>HLOOKUP(C$2,NAV!$B$2:$CH$509,ROW(C136),)+HLOOKUP(C$2,DIST!$C$1:$CI$508,ROW('NAV plus Dist'!C136)+1,FALSE)</f>
        <v>13.440499999999998</v>
      </c>
      <c r="D137" s="144">
        <f>HLOOKUP(D$2,NAV!$B$2:$CH$509,ROW(D136),)+HLOOKUP(D$2,DIST!$C$1:$CI$508,ROW('NAV plus Dist'!D136)+1,FALSE)</f>
        <v>12.897699999999999</v>
      </c>
      <c r="E137" s="144">
        <f>HLOOKUP(E$2,NAV!$B$2:$CH$509,ROW(E136),)+HLOOKUP(E$2,DIST!$C$1:$CI$508,ROW('NAV plus Dist'!E136)+1,FALSE)</f>
        <v>13.814699999999998</v>
      </c>
      <c r="F137" s="144">
        <f>HLOOKUP(F$2,NAV!$B$2:$CH$509,ROW(F136),)+HLOOKUP(F$2,DIST!$C$1:$CI$508,ROW('NAV plus Dist'!F136)+1,FALSE)</f>
        <v>0</v>
      </c>
      <c r="G137" s="144">
        <f>HLOOKUP(G$2,NAV!$B$2:$CH$509,ROW(G136),)+HLOOKUP(G$2,DIST!$C$1:$CI$508,ROW('NAV plus Dist'!G136)+1,FALSE)</f>
        <v>0</v>
      </c>
      <c r="H137" s="144">
        <f>HLOOKUP(H$2,NAV!$B$2:$CH$509,ROW(H136),)+HLOOKUP(H$2,DIST!$C$1:$CI$508,ROW('NAV plus Dist'!H136)+1,FALSE)</f>
        <v>0</v>
      </c>
      <c r="I137" s="144">
        <f>HLOOKUP(I$2,NAV!$B$2:$CH$509,ROW(I136),)+HLOOKUP(I$2,DIST!$C$1:$CI$508,ROW('NAV plus Dist'!I136)+1,FALSE)</f>
        <v>0</v>
      </c>
      <c r="J137" s="144">
        <f>HLOOKUP(J$2,NAV!$B$2:$CH$509,ROW(J136),)+HLOOKUP(J$2,DIST!$C$1:$CI$508,ROW('NAV plus Dist'!J136)+1,FALSE)</f>
        <v>0</v>
      </c>
      <c r="K137" s="144">
        <f>HLOOKUP(K$2,NAV!$B$2:$CH$509,ROW(K136),)+HLOOKUP(K$2,DIST!$C$1:$CI$508,ROW('NAV plus Dist'!K136)+1,FALSE)</f>
        <v>0</v>
      </c>
      <c r="L137" s="144">
        <f>HLOOKUP(L$2,NAV!$B$2:$CH$509,ROW(L136),)+HLOOKUP(L$2,DIST!$C$1:$CI$508,ROW('NAV plus Dist'!L136)+1,FALSE)</f>
        <v>0</v>
      </c>
      <c r="M137" s="144">
        <f>HLOOKUP(M$2,NAV!$B$2:$CH$509,ROW(M136),)+HLOOKUP(M$2,DIST!$C$1:$CI$508,ROW('NAV plus Dist'!M136)+1,FALSE)</f>
        <v>0</v>
      </c>
      <c r="N137" s="144">
        <f>HLOOKUP(N$2,NAV!$B$2:$CH$509,ROW(N136),)+HLOOKUP(N$2,DIST!$C$1:$CI$508,ROW('NAV plus Dist'!N136)+1,FALSE)</f>
        <v>0</v>
      </c>
      <c r="O137" s="144">
        <f>HLOOKUP(O$2,NAV!$B$2:$CH$509,ROW(O136),)+HLOOKUP(O$2,DIST!$C$1:$CI$508,ROW('NAV plus Dist'!O136)+1,FALSE)</f>
        <v>2.1770999999999998</v>
      </c>
      <c r="P137" s="144">
        <f>HLOOKUP(P$2,NAV!$B$2:$CH$509,ROW(P136),)+HLOOKUP(P$2,DIST!$C$1:$CI$508,ROW('NAV plus Dist'!P136)+1,FALSE)</f>
        <v>2.5130999999999997</v>
      </c>
      <c r="Q137" s="144">
        <f>HLOOKUP(Q$2,NAV!$B$2:$CH$509,ROW(Q136),)+HLOOKUP(Q$2,DIST!$C$1:$CI$508,ROW('NAV plus Dist'!Q136)+1,FALSE)</f>
        <v>12.0434</v>
      </c>
      <c r="R137" s="144">
        <f>HLOOKUP(R$2,NAV!$B$2:$CH$509,ROW(R136),)+HLOOKUP(R$2,DIST!$C$1:$CI$508,ROW('NAV plus Dist'!R136)+1,FALSE)</f>
        <v>12.0434</v>
      </c>
      <c r="S137" s="144">
        <f>HLOOKUP(S$2,NAV!$B$2:$CH$509,ROW(S136),)+HLOOKUP(S$2,DIST!$C$1:$CI$508,ROW('NAV plus Dist'!S136)+1,FALSE)</f>
        <v>10.868500000000001</v>
      </c>
      <c r="T137" s="144">
        <f>HLOOKUP(T$2,NAV!$B$2:$CH$509,ROW(T136),)+HLOOKUP(T$2,DIST!$C$1:$CI$508,ROW('NAV plus Dist'!T136)+1,FALSE)</f>
        <v>12.864800000000001</v>
      </c>
      <c r="U137" s="144">
        <f>HLOOKUP(U$2,NAV!$B$2:$CH$509,ROW(U136),)+HLOOKUP(U$2,DIST!$C$1:$CI$508,ROW('NAV plus Dist'!U136)+1,FALSE)</f>
        <v>12.5557</v>
      </c>
      <c r="V137" s="144">
        <f>HLOOKUP(V$2,NAV!$B$2:$CH$509,ROW(V136),)+HLOOKUP(V$2,DIST!$C$1:$CI$508,ROW('NAV plus Dist'!V136)+1,FALSE)</f>
        <v>12.0047</v>
      </c>
      <c r="W137" s="144">
        <f>HLOOKUP(W$2,NAV!$B$2:$CH$509,ROW(W136),)+HLOOKUP(W$2,DIST!$C$1:$CI$508,ROW('NAV plus Dist'!W136)+1,FALSE)</f>
        <v>12.0047</v>
      </c>
      <c r="X137" s="144">
        <f>HLOOKUP(X$2,NAV!$B$2:$CH$509,ROW(X136),)+HLOOKUP(X$2,DIST!$C$1:$CI$508,ROW('NAV plus Dist'!X136)+1,FALSE)</f>
        <v>11.8218</v>
      </c>
      <c r="Y137" s="144">
        <f>HLOOKUP(Y$2,NAV!$B$2:$CH$509,ROW(Y136),)+HLOOKUP(Y$2,DIST!$C$1:$CI$508,ROW('NAV plus Dist'!Y136)+1,FALSE)</f>
        <v>13.477600000000001</v>
      </c>
      <c r="Z137" s="144">
        <f>HLOOKUP(Z$2,NAV!$B$2:$CH$509,ROW(Z136),)+HLOOKUP(Z$2,DIST!$C$1:$CI$508,ROW('NAV plus Dist'!Z136)+1,FALSE)</f>
        <v>13.0158</v>
      </c>
      <c r="AA137" s="144">
        <f>HLOOKUP(AA$2,NAV!$B$2:$CH$509,ROW(AA136),)+HLOOKUP(AA$2,DIST!$C$1:$CI$508,ROW('NAV plus Dist'!AA136)+1,FALSE)</f>
        <v>9.8262999999999998</v>
      </c>
      <c r="AB137" s="144">
        <f>HLOOKUP(AB$2,NAV!$B$2:$CH$509,ROW(AB136),)+HLOOKUP(AB$2,DIST!$C$1:$CI$508,ROW('NAV plus Dist'!AB136)+1,FALSE)</f>
        <v>10.077999999999999</v>
      </c>
      <c r="AC137" s="144">
        <f>HLOOKUP(AC$2,NAV!$B$2:$CH$509,ROW(AC136),)+HLOOKUP(AC$2,DIST!$C$1:$CI$508,ROW('NAV plus Dist'!AC136)+1,FALSE)</f>
        <v>10.597899999999999</v>
      </c>
      <c r="AD137" s="144">
        <f>HLOOKUP(AD$2,NAV!$B$2:$CH$509,ROW(AD136),)+HLOOKUP(AD$2,DIST!$C$1:$CI$508,ROW('NAV plus Dist'!AD136)+1,FALSE)</f>
        <v>31.087900000000001</v>
      </c>
      <c r="AE137" s="144">
        <f>HLOOKUP(AE$2,NAV!$B$2:$CH$509,ROW(AE136),)+HLOOKUP(AE$2,DIST!$C$1:$CI$508,ROW('NAV plus Dist'!AE136)+1,FALSE)</f>
        <v>8.6280000000000001</v>
      </c>
      <c r="AF137" s="144">
        <f>HLOOKUP(AF$2,NAV!$B$2:$CH$509,ROW(AF136),)+HLOOKUP(AF$2,DIST!$C$1:$CI$508,ROW('NAV plus Dist'!AF136)+1,FALSE)</f>
        <v>7.6856999999999998</v>
      </c>
      <c r="AG137" s="144">
        <f>HLOOKUP(AG$2,NAV!$B$2:$CH$509,ROW(AG136),)+HLOOKUP(AG$2,DIST!$C$1:$CI$508,ROW('NAV plus Dist'!AG136)+1,FALSE)</f>
        <v>7.8658000000000001</v>
      </c>
      <c r="AH137" s="144">
        <f>HLOOKUP(AH$2,NAV!$B$2:$CH$509,ROW(AH136),)+HLOOKUP(AH$2,DIST!$C$1:$CI$508,ROW('NAV plus Dist'!AH136)+1,FALSE)</f>
        <v>7.9127000000000001</v>
      </c>
      <c r="AI137" s="144">
        <f>HLOOKUP(AI$2,NAV!$B$2:$CH$509,ROW(AI136),)+HLOOKUP(AI$2,DIST!$C$1:$CI$508,ROW('NAV plus Dist'!AI136)+1,FALSE)</f>
        <v>13.698600000000001</v>
      </c>
      <c r="AJ137" s="144">
        <f>HLOOKUP(AJ$2,NAV!$B$2:$CH$509,ROW(AJ136),)+HLOOKUP(AJ$2,DIST!$C$1:$CI$508,ROW('NAV plus Dist'!AJ136)+1,FALSE)</f>
        <v>18.281099999999999</v>
      </c>
      <c r="AK137" s="144">
        <f>HLOOKUP(AK$2,NAV!$B$2:$CH$509,ROW(AK136),)+HLOOKUP(AK$2,DIST!$C$1:$CI$508,ROW('NAV plus Dist'!AK136)+1,FALSE)</f>
        <v>13.122399999999999</v>
      </c>
      <c r="AL137" s="144">
        <f>HLOOKUP(AL$2,NAV!$B$2:$CH$509,ROW(AL136),)+HLOOKUP(AL$2,DIST!$C$1:$CI$508,ROW('NAV plus Dist'!AL136)+1,FALSE)</f>
        <v>13.7349</v>
      </c>
      <c r="AM137" s="144">
        <f>HLOOKUP(AM$2,NAV!$B$2:$CH$509,ROW(AM136),)+HLOOKUP(AM$2,DIST!$C$1:$CI$508,ROW('NAV plus Dist'!AM136)+1,FALSE)</f>
        <v>0</v>
      </c>
      <c r="AN137" s="144">
        <f>HLOOKUP(AN$2,NAV!$B$2:$CH$509,ROW(AN136),)+HLOOKUP(AN$2,DIST!$C$1:$CI$508,ROW('NAV plus Dist'!AN136)+1,FALSE)</f>
        <v>0</v>
      </c>
      <c r="AO137" s="144">
        <f>HLOOKUP(AO$2,NAV!$B$2:$CH$509,ROW(AO136),)+HLOOKUP(AO$2,DIST!$C$1:$CI$508,ROW('NAV plus Dist'!AO136)+1,FALSE)</f>
        <v>0</v>
      </c>
      <c r="AP137" s="144">
        <f>HLOOKUP(AP$2,NAV!$B$2:$CH$509,ROW(AP136),)+HLOOKUP(AP$2,DIST!$C$1:$CI$508,ROW('NAV plus Dist'!AP136)+1,FALSE)</f>
        <v>0</v>
      </c>
      <c r="AQ137" s="144">
        <f>HLOOKUP(AQ$2,NAV!$B$2:$CH$509,ROW(AQ136),)+HLOOKUP(AQ$2,DIST!$C$1:$CI$508,ROW('NAV plus Dist'!AQ136)+1,FALSE)</f>
        <v>0</v>
      </c>
      <c r="AR137" s="144">
        <f>HLOOKUP(AR$2,NAV!$B$2:$CH$509,ROW(AR136),)+HLOOKUP(AR$2,DIST!$C$1:$CI$508,ROW('NAV plus Dist'!AR136)+1,FALSE)</f>
        <v>0</v>
      </c>
      <c r="AS137" s="144">
        <f>HLOOKUP(AS$2,NAV!$B$2:$CH$509,ROW(AS136),)+HLOOKUP(AS$2,DIST!$C$1:$CI$508,ROW('NAV plus Dist'!AS136)+1,FALSE)</f>
        <v>0</v>
      </c>
      <c r="AT137" s="144">
        <f>HLOOKUP(AT$2,NAV!$B$2:$CH$509,ROW(AT136),)+HLOOKUP(AT$2,DIST!$C$1:$CI$508,ROW('NAV plus Dist'!AT136)+1,FALSE)</f>
        <v>23.892400000000002</v>
      </c>
      <c r="AU137" s="144">
        <f>HLOOKUP(AU$2,NAV!$B$2:$CH$509,ROW(AU136),)+HLOOKUP(AU$2,DIST!$C$1:$CI$508,ROW('NAV plus Dist'!AU136)+1,FALSE)</f>
        <v>10</v>
      </c>
      <c r="AV137" s="144">
        <f>HLOOKUP(AV$2,NAV!$B$2:$CH$509,ROW(AV136),)+HLOOKUP(AV$2,DIST!$C$1:$CI$508,ROW('NAV plus Dist'!AV136)+1,FALSE)</f>
        <v>13.8924</v>
      </c>
      <c r="AW137" s="144">
        <f>HLOOKUP(AW$2,NAV!$B$2:$CH$509,ROW(AW136),)+HLOOKUP(AW$2,DIST!$C$1:$CI$508,ROW('NAV plus Dist'!AW136)+1,FALSE)</f>
        <v>0</v>
      </c>
      <c r="AX137" s="144">
        <f>HLOOKUP(AX$2,NAV!$B$2:$CH$509,ROW(AX136),)+HLOOKUP(AX$2,DIST!$C$1:$CI$508,ROW('NAV plus Dist'!AX136)+1,FALSE)</f>
        <v>0</v>
      </c>
      <c r="AY137" s="144">
        <f>HLOOKUP(AY$2,NAV!$B$2:$CH$509,ROW(AY136),)+HLOOKUP(AY$2,DIST!$C$1:$CI$508,ROW('NAV plus Dist'!AY136)+1,FALSE)</f>
        <v>0</v>
      </c>
      <c r="AZ137" s="144">
        <f>HLOOKUP(AZ$2,NAV!$B$2:$CH$509,ROW(AZ136),)+HLOOKUP(AZ$2,DIST!$C$1:$CI$508,ROW('NAV plus Dist'!AZ136)+1,FALSE)</f>
        <v>0</v>
      </c>
      <c r="BA137" s="144">
        <f>HLOOKUP(BA$2,NAV!$B$2:$CH$509,ROW(BA136),)+HLOOKUP(BA$2,DIST!$C$1:$CI$508,ROW('NAV plus Dist'!BA136)+1,FALSE)</f>
        <v>0</v>
      </c>
      <c r="BB137" s="144">
        <f>HLOOKUP(BB$2,NAV!$B$2:$CH$509,ROW(BB136),)+HLOOKUP(BB$2,DIST!$C$1:$CI$508,ROW('NAV plus Dist'!BB136)+1,FALSE)</f>
        <v>0</v>
      </c>
      <c r="BC137" s="144">
        <f>HLOOKUP(BC$2,NAV!$B$2:$CH$509,ROW(BC136),)+HLOOKUP(BC$2,DIST!$C$1:$CI$508,ROW('NAV plus Dist'!BC136)+1,FALSE)</f>
        <v>0</v>
      </c>
      <c r="BD137" s="144">
        <f>HLOOKUP(BD$2,NAV!$B$2:$CH$509,ROW(BD136),)+HLOOKUP(BD$2,DIST!$C$1:$CI$508,ROW('NAV plus Dist'!BD136)+1,FALSE)</f>
        <v>0</v>
      </c>
      <c r="BE137" s="144">
        <f>HLOOKUP(BE$2,NAV!$B$2:$CH$509,ROW(BE136),)+HLOOKUP(BE$2,DIST!$C$1:$CI$508,ROW('NAV plus Dist'!BE136)+1,FALSE)</f>
        <v>0</v>
      </c>
      <c r="BF137" s="144">
        <f>HLOOKUP(BF$2,NAV!$B$2:$CH$509,ROW(BF136),)+HLOOKUP(BF$2,DIST!$C$1:$CI$508,ROW('NAV plus Dist'!BF136)+1,FALSE)</f>
        <v>0</v>
      </c>
      <c r="BG137" s="144">
        <f>HLOOKUP(BG$2,NAV!$B$2:$CH$509,ROW(BG136),)+HLOOKUP(BG$2,DIST!$C$1:$CI$508,ROW('NAV plus Dist'!BG136)+1,FALSE)</f>
        <v>0</v>
      </c>
      <c r="BH137" s="144">
        <f>HLOOKUP(BH$2,NAV!$B$2:$CH$509,ROW(BH136),)+HLOOKUP(BH$2,DIST!$C$1:$CI$508,ROW('NAV plus Dist'!BH136)+1,FALSE)</f>
        <v>0</v>
      </c>
      <c r="BI137" s="144">
        <f>HLOOKUP(BI$2,NAV!$B$2:$CH$509,ROW(BI136),)+HLOOKUP(BI$2,DIST!$C$1:$CI$508,ROW('NAV plus Dist'!BI136)+1,FALSE)</f>
        <v>0</v>
      </c>
      <c r="BJ137" s="144">
        <f>HLOOKUP(BJ$2,NAV!$B$2:$CH$509,ROW(BJ136),)+HLOOKUP(BJ$2,DIST!$C$1:$CI$508,ROW('NAV plus Dist'!BJ136)+1,FALSE)</f>
        <v>0</v>
      </c>
      <c r="BK137" s="144">
        <f>HLOOKUP(BK$2,NAV!$B$2:$CH$509,ROW(BK136),)+HLOOKUP(BK$2,DIST!$C$1:$CI$508,ROW('NAV plus Dist'!BK136)+1,FALSE)</f>
        <v>0</v>
      </c>
      <c r="BL137" s="144">
        <f>HLOOKUP(BL$2,NAV!$B$2:$CH$509,ROW(BL136),)+HLOOKUP(BL$2,DIST!$C$1:$CI$508,ROW('NAV plus Dist'!BL136)+1,FALSE)</f>
        <v>0</v>
      </c>
      <c r="BM137" s="144">
        <f>HLOOKUP(BM$2,NAV!$B$2:$CH$509,ROW(BM136),)+HLOOKUP(BM$2,DIST!$C$1:$CI$508,ROW('NAV plus Dist'!BM136)+1,FALSE)</f>
        <v>0</v>
      </c>
      <c r="BN137" s="144">
        <f>HLOOKUP(BN$2,NAV!$B$2:$CH$509,ROW(BN136),)+HLOOKUP(BN$2,DIST!$C$1:$CI$508,ROW('NAV plus Dist'!BN136)+1,FALSE)</f>
        <v>0</v>
      </c>
      <c r="BO137" s="144">
        <f>HLOOKUP(BO$2,NAV!$B$2:$CH$509,ROW(BO136),)+HLOOKUP(BO$2,DIST!$C$1:$CI$508,ROW('NAV plus Dist'!BO136)+1,FALSE)</f>
        <v>0</v>
      </c>
      <c r="BP137" s="144">
        <f>HLOOKUP(BP$2,NAV!$B$2:$CH$509,ROW(BP136),)+HLOOKUP(BP$2,DIST!$C$1:$CI$508,ROW('NAV plus Dist'!BP136)+1,FALSE)</f>
        <v>0</v>
      </c>
      <c r="BQ137" s="144">
        <f>HLOOKUP(BQ$2,NAV!$B$2:$CH$509,ROW(BQ136),)+HLOOKUP(BQ$2,DIST!$C$1:$CI$508,ROW('NAV plus Dist'!BQ136)+1,FALSE)</f>
        <v>0</v>
      </c>
      <c r="BR137" s="144">
        <f>HLOOKUP(BR$2,NAV!$B$2:$CH$509,ROW(BR136),)+HLOOKUP(BR$2,DIST!$C$1:$CI$508,ROW('NAV plus Dist'!BR136)+1,FALSE)</f>
        <v>0</v>
      </c>
      <c r="BS137" s="144">
        <f>HLOOKUP(BS$2,NAV!$B$2:$CH$509,ROW(BS136),)+HLOOKUP(BS$2,DIST!$C$1:$CI$508,ROW('NAV plus Dist'!BS136)+1,FALSE)</f>
        <v>0</v>
      </c>
      <c r="BT137" s="144">
        <f>HLOOKUP(BT$2,NAV!$B$2:$CH$509,ROW(BT136),)+HLOOKUP(BT$2,DIST!$C$1:$CI$508,ROW('NAV plus Dist'!BT136)+1,FALSE)</f>
        <v>0</v>
      </c>
      <c r="BU137" s="144">
        <f>HLOOKUP(BU$2,NAV!$B$2:$CH$509,ROW(BU136),)+HLOOKUP(BU$2,DIST!$C$1:$CI$508,ROW('NAV plus Dist'!BU136)+1,FALSE)</f>
        <v>0</v>
      </c>
      <c r="BV137" s="144">
        <f>HLOOKUP(BV$2,NAV!$B$2:$CH$509,ROW(BV136),)+HLOOKUP(BV$2,DIST!$C$1:$CI$508,ROW('NAV plus Dist'!BV136)+1,FALSE)</f>
        <v>0</v>
      </c>
      <c r="BW137" s="144">
        <f>HLOOKUP(BW$2,NAV!$B$2:$CH$509,ROW(BW136),)+HLOOKUP(BW$2,DIST!$C$1:$CI$508,ROW('NAV plus Dist'!BW136)+1,FALSE)</f>
        <v>0</v>
      </c>
      <c r="BX137" s="144">
        <f>HLOOKUP(BX$2,NAV!$B$2:$CH$509,ROW(BX136),)+HLOOKUP(BX$2,DIST!$C$1:$CI$508,ROW('NAV plus Dist'!BX136)+1,FALSE)</f>
        <v>0</v>
      </c>
      <c r="BY137" s="144">
        <f>HLOOKUP(BY$2,NAV!$B$2:$CH$509,ROW(BY136),)+HLOOKUP(BY$2,DIST!$C$1:$CI$508,ROW('NAV plus Dist'!BY136)+1,FALSE)</f>
        <v>0</v>
      </c>
      <c r="BZ137" s="144">
        <f>HLOOKUP(BZ$2,NAV!$B$2:$CH$509,ROW(BZ136),)+HLOOKUP(BZ$2,DIST!$C$1:$CI$508,ROW('NAV plus Dist'!BZ136)+1,FALSE)</f>
        <v>0</v>
      </c>
      <c r="CA137" s="144">
        <f>HLOOKUP(CA$2,NAV!$B$2:$CH$509,ROW(CA136),)+HLOOKUP(CA$2,DIST!$C$1:$CI$508,ROW('NAV plus Dist'!CA136)+1,FALSE)</f>
        <v>0</v>
      </c>
      <c r="CB137" s="144">
        <f>HLOOKUP(CB$2,NAV!$B$2:$CH$509,ROW(CB136),)+HLOOKUP(CB$2,DIST!$C$1:$CI$508,ROW('NAV plus Dist'!CB136)+1,FALSE)</f>
        <v>0</v>
      </c>
      <c r="CC137" s="144">
        <f>HLOOKUP(CC$2,NAV!$B$2:$CH$509,ROW(CC136),)+HLOOKUP(CC$2,DIST!$C$1:$CI$508,ROW('NAV plus Dist'!CC136)+1,FALSE)</f>
        <v>0</v>
      </c>
      <c r="CD137" s="144">
        <f>HLOOKUP(CD$2,NAV!$B$2:$CH$509,ROW(CD136),)+HLOOKUP(CD$2,DIST!$C$1:$CI$508,ROW('NAV plus Dist'!CD136)+1,FALSE)</f>
        <v>0</v>
      </c>
      <c r="CE137" s="144">
        <f>HLOOKUP(CE$2,NAV!$B$2:$CH$509,ROW(CE136),)+HLOOKUP(CE$2,DIST!$C$1:$CI$508,ROW('NAV plus Dist'!CE136)+1,FALSE)</f>
        <v>0</v>
      </c>
      <c r="CF137" s="144">
        <f>HLOOKUP(CF$2,NAV!$B$2:$CH$509,ROW(CF136),)+HLOOKUP(CF$2,DIST!$C$1:$CI$508,ROW('NAV plus Dist'!CF136)+1,FALSE)</f>
        <v>0</v>
      </c>
      <c r="CG137" s="144">
        <f>HLOOKUP(CG$2,NAV!$B$2:$CH$509,ROW(CG136),)+HLOOKUP(CG$2,DIST!$C$1:$CI$508,ROW('NAV plus Dist'!CG136)+1,FALSE)</f>
        <v>0</v>
      </c>
      <c r="CH137" s="144">
        <f>HLOOKUP(CH$2,NAV!$B$2:$CH$509,ROW(CH136),)+HLOOKUP(CH$2,DIST!$C$1:$CI$508,ROW('NAV plus Dist'!CH136)+1,FALSE)</f>
        <v>0</v>
      </c>
      <c r="CI137" s="144">
        <f>HLOOKUP(CI$2,NAV!$B$2:$CH$509,ROW(CI136),)+HLOOKUP(CI$2,DIST!$C$1:$CI$508,ROW('NAV plus Dist'!CI136)+1,FALSE)</f>
        <v>0</v>
      </c>
      <c r="CJ137" s="144">
        <f>HLOOKUP(CJ$2,NAV!$B$2:$AAA$509,ROW(CJ136),)+HLOOKUP(CJ$2,DIST!$C$1:$AAJ$508,ROW('NAV plus Dist'!CJ136)+1,FALSE)</f>
        <v>0</v>
      </c>
      <c r="CK137" s="144">
        <f>HLOOKUP(CK$2,NAV!$B$2:$AAA$509,ROW(CK136),)+HLOOKUP(CK$2,DIST!$C$1:$AAJ$508,ROW('NAV plus Dist'!CK136)+1,FALSE)</f>
        <v>0</v>
      </c>
      <c r="CL137" s="144">
        <f>HLOOKUP(CL$2,NAV!$B$2:$AAA$509,ROW(CL136),)+HLOOKUP(CL$2,DIST!$C$1:$AAJ$508,ROW('NAV plus Dist'!CL136)+1,FALSE)</f>
        <v>0</v>
      </c>
      <c r="CM137" s="144">
        <f>HLOOKUP(CM$2,NAV!$B$2:$AAA$509,ROW(CM136),)+HLOOKUP(CM$2,DIST!$C$1:$AAJ$508,ROW('NAV plus Dist'!CM136)+1,FALSE)</f>
        <v>0</v>
      </c>
      <c r="CN137" s="144">
        <f>HLOOKUP(CN$2,NAV!$B$2:$AAA$509,ROW(CN136),)+HLOOKUP(CN$2,DIST!$C$1:$AAJ$508,ROW('NAV plus Dist'!CN136)+1,FALSE)</f>
        <v>0</v>
      </c>
      <c r="CO137" s="144">
        <f>HLOOKUP(CO$2,NAV!$B$2:$AAA$509,ROW(CO136),)+HLOOKUP(CO$2,DIST!$C$1:$AAJ$508,ROW('NAV plus Dist'!CO136)+1,FALSE)</f>
        <v>0</v>
      </c>
      <c r="CP137" s="144">
        <f>HLOOKUP(CP$2,NAV!$B$2:$AAA$509,ROW(CP136),)+HLOOKUP(CP$2,DIST!$C$1:$AAJ$508,ROW('NAV plus Dist'!CP136)+1,FALSE)</f>
        <v>0</v>
      </c>
      <c r="CQ137" s="144">
        <f>HLOOKUP(CQ$2,NAV!$B$2:$AAA$509,ROW(CQ136),)+HLOOKUP(CQ$2,DIST!$C$1:$AAJ$508,ROW('NAV plus Dist'!CQ136)+1,FALSE)</f>
        <v>0</v>
      </c>
      <c r="CR137" s="144">
        <f>HLOOKUP(CR$2,NAV!$B$2:$AAA$509,ROW(CR136),)+HLOOKUP(CR$2,DIST!$C$1:$AAJ$508,ROW('NAV plus Dist'!CR136)+1,FALSE)</f>
        <v>0</v>
      </c>
      <c r="CS137" s="144">
        <f>HLOOKUP(CS$2,NAV!$B$2:$AAA$509,ROW(CS136),)+HLOOKUP(CS$2,DIST!$C$1:$AAJ$508,ROW('NAV plus Dist'!CS136)+1,FALSE)</f>
        <v>0</v>
      </c>
      <c r="CT137" s="144">
        <f>HLOOKUP(CT$2,NAV!$B$2:$AAA$509,ROW(CT136),)+HLOOKUP(CT$2,DIST!$C$1:$AAJ$508,ROW('NAV plus Dist'!CT136)+1,FALSE)</f>
        <v>0</v>
      </c>
      <c r="CU137" s="144">
        <f>HLOOKUP(CU$2,NAV!$B$2:$AAA$509,ROW(CU136),)+HLOOKUP(CU$2,DIST!$C$1:$AAJ$508,ROW('NAV plus Dist'!CU136)+1,FALSE)</f>
        <v>0</v>
      </c>
      <c r="CV137" s="144">
        <f>HLOOKUP(CV$2,NAV!$B$2:$AAA$509,ROW(CV136),)+HLOOKUP(CV$2,DIST!$C$1:$AAJ$508,ROW('NAV plus Dist'!CV136)+1,FALSE)</f>
        <v>0</v>
      </c>
      <c r="CW137" s="144">
        <f>HLOOKUP(CW$2,NAV!$B$2:$AAA$509,ROW(CW136),)+HLOOKUP(CW$2,DIST!$C$1:$AAJ$508,ROW('NAV plus Dist'!CW136)+1,FALSE)</f>
        <v>0</v>
      </c>
      <c r="CX137" s="144">
        <f>HLOOKUP(CX$2,NAV!$B$2:$AAA$509,ROW(CX136),)+HLOOKUP(CX$2,DIST!$C$1:$AAJ$508,ROW('NAV plus Dist'!CX136)+1,FALSE)</f>
        <v>0</v>
      </c>
      <c r="CY137" s="144">
        <f>HLOOKUP(CY$2,NAV!$B$2:$AAA$509,ROW(CY136),)+HLOOKUP(CY$2,DIST!$C$1:$AAJ$508,ROW('NAV plus Dist'!CY136)+1,FALSE)</f>
        <v>0</v>
      </c>
      <c r="CZ137" s="144">
        <f>HLOOKUP(CZ$2,NAV!$B$2:$AAA$509,ROW(CZ136),)+HLOOKUP(CZ$2,DIST!$C$1:$AAJ$508,ROW('NAV plus Dist'!CZ136)+1,FALSE)</f>
        <v>0</v>
      </c>
      <c r="DA137" s="144">
        <f>HLOOKUP(DA$2,NAV!$B$2:$AAA$509,ROW(DA136),)+HLOOKUP(DA$2,DIST!$C$1:$AAJ$508,ROW('NAV plus Dist'!DA136)+1,FALSE)</f>
        <v>0</v>
      </c>
      <c r="DB137" s="144">
        <f>HLOOKUP(DB$2,NAV!$B$2:$AAA$509,ROW(DB136),)+HLOOKUP(DB$2,DIST!$C$1:$AAJ$508,ROW('NAV plus Dist'!DB136)+1,FALSE)</f>
        <v>0</v>
      </c>
      <c r="DC137" s="144">
        <f>HLOOKUP(DC$2,NAV!$B$2:$AAA$509,ROW(DC136),)+HLOOKUP(DC$2,DIST!$C$1:$AAJ$508,ROW('NAV plus Dist'!DC136)+1,FALSE)</f>
        <v>0</v>
      </c>
      <c r="DD137" s="144">
        <f>HLOOKUP(DD$2,NAV!$B$2:$AAA$509,ROW(DD136),)+HLOOKUP(DD$2,DIST!$C$1:$AAJ$508,ROW('NAV plus Dist'!DD136)+1,FALSE)</f>
        <v>0</v>
      </c>
      <c r="DE137" s="144">
        <f>HLOOKUP(DE$2,NAV!$B$2:$AAA$509,ROW(DE136),)+HLOOKUP(DE$2,DIST!$C$1:$AAJ$508,ROW('NAV plus Dist'!DE136)+1,FALSE)</f>
        <v>0</v>
      </c>
      <c r="DF137" s="144">
        <f>HLOOKUP(DF$2,NAV!$B$2:$AAA$509,ROW(DF136),)+HLOOKUP(DF$2,DIST!$C$1:$AAJ$508,ROW('NAV plus Dist'!DF136)+1,FALSE)</f>
        <v>0</v>
      </c>
      <c r="DG137" s="144">
        <f>HLOOKUP(DG$2,NAV!$B$2:$AAA$509,ROW(DG136),)+HLOOKUP(DG$2,DIST!$C$1:$AAJ$508,ROW('NAV plus Dist'!DG136)+1,FALSE)</f>
        <v>0</v>
      </c>
      <c r="DH137" s="144">
        <f>HLOOKUP(DH$2,NAV!$B$2:$AAA$509,ROW(DH136),)+HLOOKUP(DH$2,DIST!$C$1:$AAJ$508,ROW('NAV plus Dist'!DH136)+1,FALSE)</f>
        <v>0</v>
      </c>
    </row>
    <row r="138" spans="1:112">
      <c r="A138" s="94">
        <f t="shared" si="78"/>
        <v>61</v>
      </c>
      <c r="B138" s="150">
        <f t="shared" si="79"/>
        <v>44196</v>
      </c>
      <c r="C138" s="144">
        <f>HLOOKUP(C$2,NAV!$B$2:$CH$509,ROW(C137),)+HLOOKUP(C$2,DIST!$C$1:$CI$508,ROW('NAV plus Dist'!C137)+1,FALSE)</f>
        <v>13.963610000000001</v>
      </c>
      <c r="D138" s="144">
        <f>HLOOKUP(D$2,NAV!$B$2:$CH$509,ROW(D137),)+HLOOKUP(D$2,DIST!$C$1:$CI$508,ROW('NAV plus Dist'!D137)+1,FALSE)</f>
        <v>13.144399999999999</v>
      </c>
      <c r="E138" s="144">
        <f>HLOOKUP(E$2,NAV!$B$2:$CH$509,ROW(E137),)+HLOOKUP(E$2,DIST!$C$1:$CI$508,ROW('NAV plus Dist'!E137)+1,FALSE)</f>
        <v>14.373299999999999</v>
      </c>
      <c r="F138" s="144">
        <f>HLOOKUP(F$2,NAV!$B$2:$CH$509,ROW(F137),)+HLOOKUP(F$2,DIST!$C$1:$CI$508,ROW('NAV plus Dist'!F137)+1,FALSE)</f>
        <v>0</v>
      </c>
      <c r="G138" s="144">
        <f>HLOOKUP(G$2,NAV!$B$2:$CH$509,ROW(G137),)+HLOOKUP(G$2,DIST!$C$1:$CI$508,ROW('NAV plus Dist'!G137)+1,FALSE)</f>
        <v>0</v>
      </c>
      <c r="H138" s="144">
        <f>HLOOKUP(H$2,NAV!$B$2:$CH$509,ROW(H137),)+HLOOKUP(H$2,DIST!$C$1:$CI$508,ROW('NAV plus Dist'!H137)+1,FALSE)</f>
        <v>0</v>
      </c>
      <c r="I138" s="144">
        <f>HLOOKUP(I$2,NAV!$B$2:$CH$509,ROW(I137),)+HLOOKUP(I$2,DIST!$C$1:$CI$508,ROW('NAV plus Dist'!I137)+1,FALSE)</f>
        <v>0</v>
      </c>
      <c r="J138" s="144">
        <f>HLOOKUP(J$2,NAV!$B$2:$CH$509,ROW(J137),)+HLOOKUP(J$2,DIST!$C$1:$CI$508,ROW('NAV plus Dist'!J137)+1,FALSE)</f>
        <v>0</v>
      </c>
      <c r="K138" s="144">
        <f>HLOOKUP(K$2,NAV!$B$2:$CH$509,ROW(K137),)+HLOOKUP(K$2,DIST!$C$1:$CI$508,ROW('NAV plus Dist'!K137)+1,FALSE)</f>
        <v>0</v>
      </c>
      <c r="L138" s="144">
        <f>HLOOKUP(L$2,NAV!$B$2:$CH$509,ROW(L137),)+HLOOKUP(L$2,DIST!$C$1:$CI$508,ROW('NAV plus Dist'!L137)+1,FALSE)</f>
        <v>0</v>
      </c>
      <c r="M138" s="144">
        <f>HLOOKUP(M$2,NAV!$B$2:$CH$509,ROW(M137),)+HLOOKUP(M$2,DIST!$C$1:$CI$508,ROW('NAV plus Dist'!M137)+1,FALSE)</f>
        <v>0</v>
      </c>
      <c r="N138" s="144">
        <f>HLOOKUP(N$2,NAV!$B$2:$CH$509,ROW(N137),)+HLOOKUP(N$2,DIST!$C$1:$CI$508,ROW('NAV plus Dist'!N137)+1,FALSE)</f>
        <v>0</v>
      </c>
      <c r="O138" s="144">
        <f>HLOOKUP(O$2,NAV!$B$2:$CH$509,ROW(O137),)+HLOOKUP(O$2,DIST!$C$1:$CI$508,ROW('NAV plus Dist'!O137)+1,FALSE)</f>
        <v>2.2153999999999998</v>
      </c>
      <c r="P138" s="144">
        <f>HLOOKUP(P$2,NAV!$B$2:$CH$509,ROW(P137),)+HLOOKUP(P$2,DIST!$C$1:$CI$508,ROW('NAV plus Dist'!P137)+1,FALSE)</f>
        <v>2.5787</v>
      </c>
      <c r="Q138" s="144">
        <f>HLOOKUP(Q$2,NAV!$B$2:$CH$509,ROW(Q137),)+HLOOKUP(Q$2,DIST!$C$1:$CI$508,ROW('NAV plus Dist'!Q137)+1,FALSE)</f>
        <v>11.992599999999999</v>
      </c>
      <c r="R138" s="144">
        <f>HLOOKUP(R$2,NAV!$B$2:$CH$509,ROW(R137),)+HLOOKUP(R$2,DIST!$C$1:$CI$508,ROW('NAV plus Dist'!R137)+1,FALSE)</f>
        <v>11.992599999999999</v>
      </c>
      <c r="S138" s="144">
        <f>HLOOKUP(S$2,NAV!$B$2:$CH$509,ROW(S137),)+HLOOKUP(S$2,DIST!$C$1:$CI$508,ROW('NAV plus Dist'!S137)+1,FALSE)</f>
        <v>10.806900000000001</v>
      </c>
      <c r="T138" s="144">
        <f>HLOOKUP(T$2,NAV!$B$2:$CH$509,ROW(T137),)+HLOOKUP(T$2,DIST!$C$1:$CI$508,ROW('NAV plus Dist'!T137)+1,FALSE)</f>
        <v>12.8202</v>
      </c>
      <c r="U138" s="144">
        <f>HLOOKUP(U$2,NAV!$B$2:$CH$509,ROW(U137),)+HLOOKUP(U$2,DIST!$C$1:$CI$508,ROW('NAV plus Dist'!U137)+1,FALSE)</f>
        <v>12.5076</v>
      </c>
      <c r="V138" s="144">
        <f>HLOOKUP(V$2,NAV!$B$2:$CH$509,ROW(V137),)+HLOOKUP(V$2,DIST!$C$1:$CI$508,ROW('NAV plus Dist'!V137)+1,FALSE)</f>
        <v>12.2523</v>
      </c>
      <c r="W138" s="144">
        <f>HLOOKUP(W$2,NAV!$B$2:$CH$509,ROW(W137),)+HLOOKUP(W$2,DIST!$C$1:$CI$508,ROW('NAV plus Dist'!W137)+1,FALSE)</f>
        <v>12.2523</v>
      </c>
      <c r="X138" s="144">
        <f>HLOOKUP(X$2,NAV!$B$2:$CH$509,ROW(X137),)+HLOOKUP(X$2,DIST!$C$1:$CI$508,ROW('NAV plus Dist'!X137)+1,FALSE)</f>
        <v>12.0617</v>
      </c>
      <c r="Y138" s="144">
        <f>HLOOKUP(Y$2,NAV!$B$2:$CH$509,ROW(Y137),)+HLOOKUP(Y$2,DIST!$C$1:$CI$508,ROW('NAV plus Dist'!Y137)+1,FALSE)</f>
        <v>13.777700000000001</v>
      </c>
      <c r="Z138" s="144">
        <f>HLOOKUP(Z$2,NAV!$B$2:$CH$509,ROW(Z137),)+HLOOKUP(Z$2,DIST!$C$1:$CI$508,ROW('NAV plus Dist'!Z137)+1,FALSE)</f>
        <v>13.3001</v>
      </c>
      <c r="AA138" s="144">
        <f>HLOOKUP(AA$2,NAV!$B$2:$CH$509,ROW(AA137),)+HLOOKUP(AA$2,DIST!$C$1:$CI$508,ROW('NAV plus Dist'!AA137)+1,FALSE)</f>
        <v>10.2658</v>
      </c>
      <c r="AB138" s="144">
        <f>HLOOKUP(AB$2,NAV!$B$2:$CH$509,ROW(AB137),)+HLOOKUP(AB$2,DIST!$C$1:$CI$508,ROW('NAV plus Dist'!AB137)+1,FALSE)</f>
        <v>10.336499999999999</v>
      </c>
      <c r="AC138" s="144">
        <f>HLOOKUP(AC$2,NAV!$B$2:$CH$509,ROW(AC137),)+HLOOKUP(AC$2,DIST!$C$1:$CI$508,ROW('NAV plus Dist'!AC137)+1,FALSE)</f>
        <v>11.095000000000001</v>
      </c>
      <c r="AD138" s="144">
        <f>HLOOKUP(AD$2,NAV!$B$2:$CH$509,ROW(AD137),)+HLOOKUP(AD$2,DIST!$C$1:$CI$508,ROW('NAV plus Dist'!AD137)+1,FALSE)</f>
        <v>31.858410000000003</v>
      </c>
      <c r="AE138" s="144">
        <f>HLOOKUP(AE$2,NAV!$B$2:$CH$509,ROW(AE137),)+HLOOKUP(AE$2,DIST!$C$1:$CI$508,ROW('NAV plus Dist'!AE137)+1,FALSE)</f>
        <v>8.8355999999999995</v>
      </c>
      <c r="AF138" s="144">
        <f>HLOOKUP(AF$2,NAV!$B$2:$CH$509,ROW(AF137),)+HLOOKUP(AF$2,DIST!$C$1:$CI$508,ROW('NAV plus Dist'!AF137)+1,FALSE)</f>
        <v>7.8230000000000004</v>
      </c>
      <c r="AG138" s="144">
        <f>HLOOKUP(AG$2,NAV!$B$2:$CH$509,ROW(AG137),)+HLOOKUP(AG$2,DIST!$C$1:$CI$508,ROW('NAV plus Dist'!AG137)+1,FALSE)</f>
        <v>7.8601999999999999</v>
      </c>
      <c r="AH138" s="144">
        <f>HLOOKUP(AH$2,NAV!$B$2:$CH$509,ROW(AH137),)+HLOOKUP(AH$2,DIST!$C$1:$CI$508,ROW('NAV plus Dist'!AH137)+1,FALSE)</f>
        <v>8.069799999999999</v>
      </c>
      <c r="AI138" s="144">
        <f>HLOOKUP(AI$2,NAV!$B$2:$CH$509,ROW(AI137),)+HLOOKUP(AI$2,DIST!$C$1:$CI$508,ROW('NAV plus Dist'!AI137)+1,FALSE)</f>
        <v>15.851699999999999</v>
      </c>
      <c r="AJ138" s="144">
        <f>HLOOKUP(AJ$2,NAV!$B$2:$CH$509,ROW(AJ137),)+HLOOKUP(AJ$2,DIST!$C$1:$CI$508,ROW('NAV plus Dist'!AJ137)+1,FALSE)</f>
        <v>18.188699999999997</v>
      </c>
      <c r="AK138" s="144">
        <f>HLOOKUP(AK$2,NAV!$B$2:$CH$509,ROW(AK137),)+HLOOKUP(AK$2,DIST!$C$1:$CI$508,ROW('NAV plus Dist'!AK137)+1,FALSE)</f>
        <v>14.132999999999999</v>
      </c>
      <c r="AL138" s="144">
        <f>HLOOKUP(AL$2,NAV!$B$2:$CH$509,ROW(AL137),)+HLOOKUP(AL$2,DIST!$C$1:$CI$508,ROW('NAV plus Dist'!AL137)+1,FALSE)</f>
        <v>14.8256</v>
      </c>
      <c r="AM138" s="144">
        <f>HLOOKUP(AM$2,NAV!$B$2:$CH$509,ROW(AM137),)+HLOOKUP(AM$2,DIST!$C$1:$CI$508,ROW('NAV plus Dist'!AM137)+1,FALSE)</f>
        <v>0</v>
      </c>
      <c r="AN138" s="144">
        <f>HLOOKUP(AN$2,NAV!$B$2:$CH$509,ROW(AN137),)+HLOOKUP(AN$2,DIST!$C$1:$CI$508,ROW('NAV plus Dist'!AN137)+1,FALSE)</f>
        <v>0</v>
      </c>
      <c r="AO138" s="144">
        <f>HLOOKUP(AO$2,NAV!$B$2:$CH$509,ROW(AO137),)+HLOOKUP(AO$2,DIST!$C$1:$CI$508,ROW('NAV plus Dist'!AO137)+1,FALSE)</f>
        <v>0</v>
      </c>
      <c r="AP138" s="144">
        <f>HLOOKUP(AP$2,NAV!$B$2:$CH$509,ROW(AP137),)+HLOOKUP(AP$2,DIST!$C$1:$CI$508,ROW('NAV plus Dist'!AP137)+1,FALSE)</f>
        <v>0</v>
      </c>
      <c r="AQ138" s="144">
        <f>HLOOKUP(AQ$2,NAV!$B$2:$CH$509,ROW(AQ137),)+HLOOKUP(AQ$2,DIST!$C$1:$CI$508,ROW('NAV plus Dist'!AQ137)+1,FALSE)</f>
        <v>0</v>
      </c>
      <c r="AR138" s="144">
        <f>HLOOKUP(AR$2,NAV!$B$2:$CH$509,ROW(AR137),)+HLOOKUP(AR$2,DIST!$C$1:$CI$508,ROW('NAV plus Dist'!AR137)+1,FALSE)</f>
        <v>0</v>
      </c>
      <c r="AS138" s="144">
        <f>HLOOKUP(AS$2,NAV!$B$2:$CH$509,ROW(AS137),)+HLOOKUP(AS$2,DIST!$C$1:$CI$508,ROW('NAV plus Dist'!AS137)+1,FALSE)</f>
        <v>0</v>
      </c>
      <c r="AT138" s="144">
        <f>HLOOKUP(AT$2,NAV!$B$2:$CH$509,ROW(AT137),)+HLOOKUP(AT$2,DIST!$C$1:$CI$508,ROW('NAV plus Dist'!AT137)+1,FALSE)</f>
        <v>24.333500000000001</v>
      </c>
      <c r="AU138" s="144">
        <f>HLOOKUP(AU$2,NAV!$B$2:$CH$509,ROW(AU137),)+HLOOKUP(AU$2,DIST!$C$1:$CI$508,ROW('NAV plus Dist'!AU137)+1,FALSE)</f>
        <v>10.125</v>
      </c>
      <c r="AV138" s="144">
        <f>HLOOKUP(AV$2,NAV!$B$2:$CH$509,ROW(AV137),)+HLOOKUP(AV$2,DIST!$C$1:$CI$508,ROW('NAV plus Dist'!AV137)+1,FALSE)</f>
        <v>14.208499999999999</v>
      </c>
      <c r="AW138" s="144">
        <f>HLOOKUP(AW$2,NAV!$B$2:$CH$509,ROW(AW137),)+HLOOKUP(AW$2,DIST!$C$1:$CI$508,ROW('NAV plus Dist'!AW137)+1,FALSE)</f>
        <v>0</v>
      </c>
      <c r="AX138" s="144">
        <f>HLOOKUP(AX$2,NAV!$B$2:$CH$509,ROW(AX137),)+HLOOKUP(AX$2,DIST!$C$1:$CI$508,ROW('NAV plus Dist'!AX137)+1,FALSE)</f>
        <v>0</v>
      </c>
      <c r="AY138" s="144">
        <f>HLOOKUP(AY$2,NAV!$B$2:$CH$509,ROW(AY137),)+HLOOKUP(AY$2,DIST!$C$1:$CI$508,ROW('NAV plus Dist'!AY137)+1,FALSE)</f>
        <v>0</v>
      </c>
      <c r="AZ138" s="144">
        <f>HLOOKUP(AZ$2,NAV!$B$2:$CH$509,ROW(AZ137),)+HLOOKUP(AZ$2,DIST!$C$1:$CI$508,ROW('NAV plus Dist'!AZ137)+1,FALSE)</f>
        <v>0</v>
      </c>
      <c r="BA138" s="144">
        <f>HLOOKUP(BA$2,NAV!$B$2:$CH$509,ROW(BA137),)+HLOOKUP(BA$2,DIST!$C$1:$CI$508,ROW('NAV plus Dist'!BA137)+1,FALSE)</f>
        <v>0</v>
      </c>
      <c r="BB138" s="144">
        <f>HLOOKUP(BB$2,NAV!$B$2:$CH$509,ROW(BB137),)+HLOOKUP(BB$2,DIST!$C$1:$CI$508,ROW('NAV plus Dist'!BB137)+1,FALSE)</f>
        <v>0</v>
      </c>
      <c r="BC138" s="144">
        <f>HLOOKUP(BC$2,NAV!$B$2:$CH$509,ROW(BC137),)+HLOOKUP(BC$2,DIST!$C$1:$CI$508,ROW('NAV plus Dist'!BC137)+1,FALSE)</f>
        <v>0</v>
      </c>
      <c r="BD138" s="144">
        <f>HLOOKUP(BD$2,NAV!$B$2:$CH$509,ROW(BD137),)+HLOOKUP(BD$2,DIST!$C$1:$CI$508,ROW('NAV plus Dist'!BD137)+1,FALSE)</f>
        <v>0</v>
      </c>
      <c r="BE138" s="144">
        <f>HLOOKUP(BE$2,NAV!$B$2:$CH$509,ROW(BE137),)+HLOOKUP(BE$2,DIST!$C$1:$CI$508,ROW('NAV plus Dist'!BE137)+1,FALSE)</f>
        <v>0</v>
      </c>
      <c r="BF138" s="144">
        <f>HLOOKUP(BF$2,NAV!$B$2:$CH$509,ROW(BF137),)+HLOOKUP(BF$2,DIST!$C$1:$CI$508,ROW('NAV plus Dist'!BF137)+1,FALSE)</f>
        <v>0</v>
      </c>
      <c r="BG138" s="144">
        <f>HLOOKUP(BG$2,NAV!$B$2:$CH$509,ROW(BG137),)+HLOOKUP(BG$2,DIST!$C$1:$CI$508,ROW('NAV plus Dist'!BG137)+1,FALSE)</f>
        <v>0</v>
      </c>
      <c r="BH138" s="144">
        <f>HLOOKUP(BH$2,NAV!$B$2:$CH$509,ROW(BH137),)+HLOOKUP(BH$2,DIST!$C$1:$CI$508,ROW('NAV plus Dist'!BH137)+1,FALSE)</f>
        <v>0</v>
      </c>
      <c r="BI138" s="144">
        <f>HLOOKUP(BI$2,NAV!$B$2:$CH$509,ROW(BI137),)+HLOOKUP(BI$2,DIST!$C$1:$CI$508,ROW('NAV plus Dist'!BI137)+1,FALSE)</f>
        <v>0</v>
      </c>
      <c r="BJ138" s="144">
        <f>HLOOKUP(BJ$2,NAV!$B$2:$CH$509,ROW(BJ137),)+HLOOKUP(BJ$2,DIST!$C$1:$CI$508,ROW('NAV plus Dist'!BJ137)+1,FALSE)</f>
        <v>0</v>
      </c>
      <c r="BK138" s="144">
        <f>HLOOKUP(BK$2,NAV!$B$2:$CH$509,ROW(BK137),)+HLOOKUP(BK$2,DIST!$C$1:$CI$508,ROW('NAV plus Dist'!BK137)+1,FALSE)</f>
        <v>0</v>
      </c>
      <c r="BL138" s="144">
        <f>HLOOKUP(BL$2,NAV!$B$2:$CH$509,ROW(BL137),)+HLOOKUP(BL$2,DIST!$C$1:$CI$508,ROW('NAV plus Dist'!BL137)+1,FALSE)</f>
        <v>0</v>
      </c>
      <c r="BM138" s="144">
        <f>HLOOKUP(BM$2,NAV!$B$2:$CH$509,ROW(BM137),)+HLOOKUP(BM$2,DIST!$C$1:$CI$508,ROW('NAV plus Dist'!BM137)+1,FALSE)</f>
        <v>0</v>
      </c>
      <c r="BN138" s="144">
        <f>HLOOKUP(BN$2,NAV!$B$2:$CH$509,ROW(BN137),)+HLOOKUP(BN$2,DIST!$C$1:$CI$508,ROW('NAV plus Dist'!BN137)+1,FALSE)</f>
        <v>0</v>
      </c>
      <c r="BO138" s="144">
        <f>HLOOKUP(BO$2,NAV!$B$2:$CH$509,ROW(BO137),)+HLOOKUP(BO$2,DIST!$C$1:$CI$508,ROW('NAV plus Dist'!BO137)+1,FALSE)</f>
        <v>0</v>
      </c>
      <c r="BP138" s="144">
        <f>HLOOKUP(BP$2,NAV!$B$2:$CH$509,ROW(BP137),)+HLOOKUP(BP$2,DIST!$C$1:$CI$508,ROW('NAV plus Dist'!BP137)+1,FALSE)</f>
        <v>0</v>
      </c>
      <c r="BQ138" s="144">
        <f>HLOOKUP(BQ$2,NAV!$B$2:$CH$509,ROW(BQ137),)+HLOOKUP(BQ$2,DIST!$C$1:$CI$508,ROW('NAV plus Dist'!BQ137)+1,FALSE)</f>
        <v>0</v>
      </c>
      <c r="BR138" s="144">
        <f>HLOOKUP(BR$2,NAV!$B$2:$CH$509,ROW(BR137),)+HLOOKUP(BR$2,DIST!$C$1:$CI$508,ROW('NAV plus Dist'!BR137)+1,FALSE)</f>
        <v>0</v>
      </c>
      <c r="BS138" s="144">
        <f>HLOOKUP(BS$2,NAV!$B$2:$CH$509,ROW(BS137),)+HLOOKUP(BS$2,DIST!$C$1:$CI$508,ROW('NAV plus Dist'!BS137)+1,FALSE)</f>
        <v>0</v>
      </c>
      <c r="BT138" s="144">
        <f>HLOOKUP(BT$2,NAV!$B$2:$CH$509,ROW(BT137),)+HLOOKUP(BT$2,DIST!$C$1:$CI$508,ROW('NAV plus Dist'!BT137)+1,FALSE)</f>
        <v>0</v>
      </c>
      <c r="BU138" s="144">
        <f>HLOOKUP(BU$2,NAV!$B$2:$CH$509,ROW(BU137),)+HLOOKUP(BU$2,DIST!$C$1:$CI$508,ROW('NAV plus Dist'!BU137)+1,FALSE)</f>
        <v>0</v>
      </c>
      <c r="BV138" s="144">
        <f>HLOOKUP(BV$2,NAV!$B$2:$CH$509,ROW(BV137),)+HLOOKUP(BV$2,DIST!$C$1:$CI$508,ROW('NAV plus Dist'!BV137)+1,FALSE)</f>
        <v>0</v>
      </c>
      <c r="BW138" s="144">
        <f>HLOOKUP(BW$2,NAV!$B$2:$CH$509,ROW(BW137),)+HLOOKUP(BW$2,DIST!$C$1:$CI$508,ROW('NAV plus Dist'!BW137)+1,FALSE)</f>
        <v>0</v>
      </c>
      <c r="BX138" s="144">
        <f>HLOOKUP(BX$2,NAV!$B$2:$CH$509,ROW(BX137),)+HLOOKUP(BX$2,DIST!$C$1:$CI$508,ROW('NAV plus Dist'!BX137)+1,FALSE)</f>
        <v>0</v>
      </c>
      <c r="BY138" s="144">
        <f>HLOOKUP(BY$2,NAV!$B$2:$CH$509,ROW(BY137),)+HLOOKUP(BY$2,DIST!$C$1:$CI$508,ROW('NAV plus Dist'!BY137)+1,FALSE)</f>
        <v>0</v>
      </c>
      <c r="BZ138" s="144">
        <f>HLOOKUP(BZ$2,NAV!$B$2:$CH$509,ROW(BZ137),)+HLOOKUP(BZ$2,DIST!$C$1:$CI$508,ROW('NAV plus Dist'!BZ137)+1,FALSE)</f>
        <v>0</v>
      </c>
      <c r="CA138" s="144">
        <f>HLOOKUP(CA$2,NAV!$B$2:$CH$509,ROW(CA137),)+HLOOKUP(CA$2,DIST!$C$1:$CI$508,ROW('NAV plus Dist'!CA137)+1,FALSE)</f>
        <v>0</v>
      </c>
      <c r="CB138" s="144">
        <f>HLOOKUP(CB$2,NAV!$B$2:$CH$509,ROW(CB137),)+HLOOKUP(CB$2,DIST!$C$1:$CI$508,ROW('NAV plus Dist'!CB137)+1,FALSE)</f>
        <v>0</v>
      </c>
      <c r="CC138" s="144">
        <f>HLOOKUP(CC$2,NAV!$B$2:$CH$509,ROW(CC137),)+HLOOKUP(CC$2,DIST!$C$1:$CI$508,ROW('NAV plus Dist'!CC137)+1,FALSE)</f>
        <v>0</v>
      </c>
      <c r="CD138" s="144">
        <f>HLOOKUP(CD$2,NAV!$B$2:$CH$509,ROW(CD137),)+HLOOKUP(CD$2,DIST!$C$1:$CI$508,ROW('NAV plus Dist'!CD137)+1,FALSE)</f>
        <v>0</v>
      </c>
      <c r="CE138" s="144">
        <f>HLOOKUP(CE$2,NAV!$B$2:$CH$509,ROW(CE137),)+HLOOKUP(CE$2,DIST!$C$1:$CI$508,ROW('NAV plus Dist'!CE137)+1,FALSE)</f>
        <v>0</v>
      </c>
      <c r="CF138" s="144">
        <f>HLOOKUP(CF$2,NAV!$B$2:$CH$509,ROW(CF137),)+HLOOKUP(CF$2,DIST!$C$1:$CI$508,ROW('NAV plus Dist'!CF137)+1,FALSE)</f>
        <v>0</v>
      </c>
      <c r="CG138" s="144">
        <f>HLOOKUP(CG$2,NAV!$B$2:$CH$509,ROW(CG137),)+HLOOKUP(CG$2,DIST!$C$1:$CI$508,ROW('NAV plus Dist'!CG137)+1,FALSE)</f>
        <v>0</v>
      </c>
      <c r="CH138" s="144">
        <f>HLOOKUP(CH$2,NAV!$B$2:$CH$509,ROW(CH137),)+HLOOKUP(CH$2,DIST!$C$1:$CI$508,ROW('NAV plus Dist'!CH137)+1,FALSE)</f>
        <v>0</v>
      </c>
      <c r="CI138" s="144">
        <f>HLOOKUP(CI$2,NAV!$B$2:$CH$509,ROW(CI137),)+HLOOKUP(CI$2,DIST!$C$1:$CI$508,ROW('NAV plus Dist'!CI137)+1,FALSE)</f>
        <v>0</v>
      </c>
      <c r="CJ138" s="144">
        <f>HLOOKUP(CJ$2,NAV!$B$2:$AAA$509,ROW(CJ137),)+HLOOKUP(CJ$2,DIST!$C$1:$AAJ$508,ROW('NAV plus Dist'!CJ137)+1,FALSE)</f>
        <v>0</v>
      </c>
      <c r="CK138" s="144">
        <f>HLOOKUP(CK$2,NAV!$B$2:$AAA$509,ROW(CK137),)+HLOOKUP(CK$2,DIST!$C$1:$AAJ$508,ROW('NAV plus Dist'!CK137)+1,FALSE)</f>
        <v>0</v>
      </c>
      <c r="CL138" s="144">
        <f>HLOOKUP(CL$2,NAV!$B$2:$AAA$509,ROW(CL137),)+HLOOKUP(CL$2,DIST!$C$1:$AAJ$508,ROW('NAV plus Dist'!CL137)+1,FALSE)</f>
        <v>0</v>
      </c>
      <c r="CM138" s="144">
        <f>HLOOKUP(CM$2,NAV!$B$2:$AAA$509,ROW(CM137),)+HLOOKUP(CM$2,DIST!$C$1:$AAJ$508,ROW('NAV plus Dist'!CM137)+1,FALSE)</f>
        <v>0</v>
      </c>
      <c r="CN138" s="144">
        <f>HLOOKUP(CN$2,NAV!$B$2:$AAA$509,ROW(CN137),)+HLOOKUP(CN$2,DIST!$C$1:$AAJ$508,ROW('NAV plus Dist'!CN137)+1,FALSE)</f>
        <v>0</v>
      </c>
      <c r="CO138" s="144">
        <f>HLOOKUP(CO$2,NAV!$B$2:$AAA$509,ROW(CO137),)+HLOOKUP(CO$2,DIST!$C$1:$AAJ$508,ROW('NAV plus Dist'!CO137)+1,FALSE)</f>
        <v>0</v>
      </c>
      <c r="CP138" s="144">
        <f>HLOOKUP(CP$2,NAV!$B$2:$AAA$509,ROW(CP137),)+HLOOKUP(CP$2,DIST!$C$1:$AAJ$508,ROW('NAV plus Dist'!CP137)+1,FALSE)</f>
        <v>0</v>
      </c>
      <c r="CQ138" s="144">
        <f>HLOOKUP(CQ$2,NAV!$B$2:$AAA$509,ROW(CQ137),)+HLOOKUP(CQ$2,DIST!$C$1:$AAJ$508,ROW('NAV plus Dist'!CQ137)+1,FALSE)</f>
        <v>0</v>
      </c>
      <c r="CR138" s="144">
        <f>HLOOKUP(CR$2,NAV!$B$2:$AAA$509,ROW(CR137),)+HLOOKUP(CR$2,DIST!$C$1:$AAJ$508,ROW('NAV plus Dist'!CR137)+1,FALSE)</f>
        <v>0</v>
      </c>
      <c r="CS138" s="144">
        <f>HLOOKUP(CS$2,NAV!$B$2:$AAA$509,ROW(CS137),)+HLOOKUP(CS$2,DIST!$C$1:$AAJ$508,ROW('NAV plus Dist'!CS137)+1,FALSE)</f>
        <v>0</v>
      </c>
      <c r="CT138" s="144">
        <f>HLOOKUP(CT$2,NAV!$B$2:$AAA$509,ROW(CT137),)+HLOOKUP(CT$2,DIST!$C$1:$AAJ$508,ROW('NAV plus Dist'!CT137)+1,FALSE)</f>
        <v>0</v>
      </c>
      <c r="CU138" s="144">
        <f>HLOOKUP(CU$2,NAV!$B$2:$AAA$509,ROW(CU137),)+HLOOKUP(CU$2,DIST!$C$1:$AAJ$508,ROW('NAV plus Dist'!CU137)+1,FALSE)</f>
        <v>0</v>
      </c>
      <c r="CV138" s="144">
        <f>HLOOKUP(CV$2,NAV!$B$2:$AAA$509,ROW(CV137),)+HLOOKUP(CV$2,DIST!$C$1:$AAJ$508,ROW('NAV plus Dist'!CV137)+1,FALSE)</f>
        <v>0</v>
      </c>
      <c r="CW138" s="144">
        <f>HLOOKUP(CW$2,NAV!$B$2:$AAA$509,ROW(CW137),)+HLOOKUP(CW$2,DIST!$C$1:$AAJ$508,ROW('NAV plus Dist'!CW137)+1,FALSE)</f>
        <v>0</v>
      </c>
      <c r="CX138" s="144">
        <f>HLOOKUP(CX$2,NAV!$B$2:$AAA$509,ROW(CX137),)+HLOOKUP(CX$2,DIST!$C$1:$AAJ$508,ROW('NAV plus Dist'!CX137)+1,FALSE)</f>
        <v>0</v>
      </c>
      <c r="CY138" s="144">
        <f>HLOOKUP(CY$2,NAV!$B$2:$AAA$509,ROW(CY137),)+HLOOKUP(CY$2,DIST!$C$1:$AAJ$508,ROW('NAV plus Dist'!CY137)+1,FALSE)</f>
        <v>0</v>
      </c>
      <c r="CZ138" s="144">
        <f>HLOOKUP(CZ$2,NAV!$B$2:$AAA$509,ROW(CZ137),)+HLOOKUP(CZ$2,DIST!$C$1:$AAJ$508,ROW('NAV plus Dist'!CZ137)+1,FALSE)</f>
        <v>0</v>
      </c>
      <c r="DA138" s="144">
        <f>HLOOKUP(DA$2,NAV!$B$2:$AAA$509,ROW(DA137),)+HLOOKUP(DA$2,DIST!$C$1:$AAJ$508,ROW('NAV plus Dist'!DA137)+1,FALSE)</f>
        <v>0</v>
      </c>
      <c r="DB138" s="144">
        <f>HLOOKUP(DB$2,NAV!$B$2:$AAA$509,ROW(DB137),)+HLOOKUP(DB$2,DIST!$C$1:$AAJ$508,ROW('NAV plus Dist'!DB137)+1,FALSE)</f>
        <v>0</v>
      </c>
      <c r="DC138" s="144">
        <f>HLOOKUP(DC$2,NAV!$B$2:$AAA$509,ROW(DC137),)+HLOOKUP(DC$2,DIST!$C$1:$AAJ$508,ROW('NAV plus Dist'!DC137)+1,FALSE)</f>
        <v>0</v>
      </c>
      <c r="DD138" s="144">
        <f>HLOOKUP(DD$2,NAV!$B$2:$AAA$509,ROW(DD137),)+HLOOKUP(DD$2,DIST!$C$1:$AAJ$508,ROW('NAV plus Dist'!DD137)+1,FALSE)</f>
        <v>0</v>
      </c>
      <c r="DE138" s="144">
        <f>HLOOKUP(DE$2,NAV!$B$2:$AAA$509,ROW(DE137),)+HLOOKUP(DE$2,DIST!$C$1:$AAJ$508,ROW('NAV plus Dist'!DE137)+1,FALSE)</f>
        <v>0</v>
      </c>
      <c r="DF138" s="144">
        <f>HLOOKUP(DF$2,NAV!$B$2:$AAA$509,ROW(DF137),)+HLOOKUP(DF$2,DIST!$C$1:$AAJ$508,ROW('NAV plus Dist'!DF137)+1,FALSE)</f>
        <v>0</v>
      </c>
      <c r="DG138" s="144">
        <f>HLOOKUP(DG$2,NAV!$B$2:$AAA$509,ROW(DG137),)+HLOOKUP(DG$2,DIST!$C$1:$AAJ$508,ROW('NAV plus Dist'!DG137)+1,FALSE)</f>
        <v>0</v>
      </c>
      <c r="DH138" s="144">
        <f>HLOOKUP(DH$2,NAV!$B$2:$AAA$509,ROW(DH137),)+HLOOKUP(DH$2,DIST!$C$1:$AAJ$508,ROW('NAV plus Dist'!DH137)+1,FALSE)</f>
        <v>0</v>
      </c>
    </row>
    <row r="139" spans="1:112">
      <c r="A139" s="94">
        <f t="shared" si="78"/>
        <v>60</v>
      </c>
      <c r="B139" s="148">
        <f t="shared" si="79"/>
        <v>44227</v>
      </c>
      <c r="C139" s="144">
        <f>HLOOKUP(C$2,NAV!$B$2:$CH$509,ROW(C138),)+HLOOKUP(C$2,DIST!$C$1:$CI$508,ROW('NAV plus Dist'!C138)+1,FALSE)</f>
        <v>13.804399999999999</v>
      </c>
      <c r="D139" s="144">
        <f>HLOOKUP(D$2,NAV!$B$2:$CH$509,ROW(D138),)+HLOOKUP(D$2,DIST!$C$1:$CI$508,ROW('NAV plus Dist'!D138)+1,FALSE)</f>
        <v>13.115399999999999</v>
      </c>
      <c r="E139" s="144">
        <f>HLOOKUP(E$2,NAV!$B$2:$CH$509,ROW(E138),)+HLOOKUP(E$2,DIST!$C$1:$CI$508,ROW('NAV plus Dist'!E138)+1,FALSE)</f>
        <v>14.281099999999999</v>
      </c>
      <c r="F139" s="144">
        <f>HLOOKUP(F$2,NAV!$B$2:$CH$509,ROW(F138),)+HLOOKUP(F$2,DIST!$C$1:$CI$508,ROW('NAV plus Dist'!F138)+1,FALSE)</f>
        <v>0</v>
      </c>
      <c r="G139" s="144">
        <f>HLOOKUP(G$2,NAV!$B$2:$CH$509,ROW(G138),)+HLOOKUP(G$2,DIST!$C$1:$CI$508,ROW('NAV plus Dist'!G138)+1,FALSE)</f>
        <v>0</v>
      </c>
      <c r="H139" s="144">
        <f>HLOOKUP(H$2,NAV!$B$2:$CH$509,ROW(H138),)+HLOOKUP(H$2,DIST!$C$1:$CI$508,ROW('NAV plus Dist'!H138)+1,FALSE)</f>
        <v>0</v>
      </c>
      <c r="I139" s="144">
        <f>HLOOKUP(I$2,NAV!$B$2:$CH$509,ROW(I138),)+HLOOKUP(I$2,DIST!$C$1:$CI$508,ROW('NAV plus Dist'!I138)+1,FALSE)</f>
        <v>0</v>
      </c>
      <c r="J139" s="144">
        <f>HLOOKUP(J$2,NAV!$B$2:$CH$509,ROW(J138),)+HLOOKUP(J$2,DIST!$C$1:$CI$508,ROW('NAV plus Dist'!J138)+1,FALSE)</f>
        <v>0</v>
      </c>
      <c r="K139" s="144">
        <f>HLOOKUP(K$2,NAV!$B$2:$CH$509,ROW(K138),)+HLOOKUP(K$2,DIST!$C$1:$CI$508,ROW('NAV plus Dist'!K138)+1,FALSE)</f>
        <v>0</v>
      </c>
      <c r="L139" s="144">
        <f>HLOOKUP(L$2,NAV!$B$2:$CH$509,ROW(L138),)+HLOOKUP(L$2,DIST!$C$1:$CI$508,ROW('NAV plus Dist'!L138)+1,FALSE)</f>
        <v>0</v>
      </c>
      <c r="M139" s="144">
        <f>HLOOKUP(M$2,NAV!$B$2:$CH$509,ROW(M138),)+HLOOKUP(M$2,DIST!$C$1:$CI$508,ROW('NAV plus Dist'!M138)+1,FALSE)</f>
        <v>0</v>
      </c>
      <c r="N139" s="144">
        <f>HLOOKUP(N$2,NAV!$B$2:$CH$509,ROW(N138),)+HLOOKUP(N$2,DIST!$C$1:$CI$508,ROW('NAV plus Dist'!N138)+1,FALSE)</f>
        <v>0</v>
      </c>
      <c r="O139" s="144">
        <f>HLOOKUP(O$2,NAV!$B$2:$CH$509,ROW(O138),)+HLOOKUP(O$2,DIST!$C$1:$CI$508,ROW('NAV plus Dist'!O138)+1,FALSE)</f>
        <v>2.2759999999999998</v>
      </c>
      <c r="P139" s="144">
        <f>HLOOKUP(P$2,NAV!$B$2:$CH$509,ROW(P138),)+HLOOKUP(P$2,DIST!$C$1:$CI$508,ROW('NAV plus Dist'!P138)+1,FALSE)</f>
        <v>2.6485999999999996</v>
      </c>
      <c r="Q139" s="144">
        <f>HLOOKUP(Q$2,NAV!$B$2:$CH$509,ROW(Q138),)+HLOOKUP(Q$2,DIST!$C$1:$CI$508,ROW('NAV plus Dist'!Q138)+1,FALSE)</f>
        <v>12.035600000000001</v>
      </c>
      <c r="R139" s="144">
        <f>HLOOKUP(R$2,NAV!$B$2:$CH$509,ROW(R138),)+HLOOKUP(R$2,DIST!$C$1:$CI$508,ROW('NAV plus Dist'!R138)+1,FALSE)</f>
        <v>12.035600000000001</v>
      </c>
      <c r="S139" s="144">
        <f>HLOOKUP(S$2,NAV!$B$2:$CH$509,ROW(S138),)+HLOOKUP(S$2,DIST!$C$1:$CI$508,ROW('NAV plus Dist'!S138)+1,FALSE)</f>
        <v>10.829800000000001</v>
      </c>
      <c r="T139" s="144">
        <f>HLOOKUP(T$2,NAV!$B$2:$CH$509,ROW(T138),)+HLOOKUP(T$2,DIST!$C$1:$CI$508,ROW('NAV plus Dist'!T138)+1,FALSE)</f>
        <v>12.875999999999999</v>
      </c>
      <c r="U139" s="144">
        <f>HLOOKUP(U$2,NAV!$B$2:$CH$509,ROW(U138),)+HLOOKUP(U$2,DIST!$C$1:$CI$508,ROW('NAV plus Dist'!U138)+1,FALSE)</f>
        <v>12.5572</v>
      </c>
      <c r="V139" s="144">
        <f>HLOOKUP(V$2,NAV!$B$2:$CH$509,ROW(V138),)+HLOOKUP(V$2,DIST!$C$1:$CI$508,ROW('NAV plus Dist'!V138)+1,FALSE)</f>
        <v>12.061</v>
      </c>
      <c r="W139" s="144">
        <f>HLOOKUP(W$2,NAV!$B$2:$CH$509,ROW(W138),)+HLOOKUP(W$2,DIST!$C$1:$CI$508,ROW('NAV plus Dist'!W138)+1,FALSE)</f>
        <v>12.061</v>
      </c>
      <c r="X139" s="144">
        <f>HLOOKUP(X$2,NAV!$B$2:$CH$509,ROW(X138),)+HLOOKUP(X$2,DIST!$C$1:$CI$508,ROW('NAV plus Dist'!X138)+1,FALSE)</f>
        <v>11.8695</v>
      </c>
      <c r="Y139" s="144">
        <f>HLOOKUP(Y$2,NAV!$B$2:$CH$509,ROW(Y138),)+HLOOKUP(Y$2,DIST!$C$1:$CI$508,ROW('NAV plus Dist'!Y138)+1,FALSE)</f>
        <v>13.584200000000001</v>
      </c>
      <c r="Z139" s="144">
        <f>HLOOKUP(Z$2,NAV!$B$2:$CH$509,ROW(Z138),)+HLOOKUP(Z$2,DIST!$C$1:$CI$508,ROW('NAV plus Dist'!Z138)+1,FALSE)</f>
        <v>13.107900000000001</v>
      </c>
      <c r="AA139" s="144">
        <f>HLOOKUP(AA$2,NAV!$B$2:$CH$509,ROW(AA138),)+HLOOKUP(AA$2,DIST!$C$1:$CI$508,ROW('NAV plus Dist'!AA138)+1,FALSE)</f>
        <v>10.006399999999999</v>
      </c>
      <c r="AB139" s="144">
        <f>HLOOKUP(AB$2,NAV!$B$2:$CH$509,ROW(AB138),)+HLOOKUP(AB$2,DIST!$C$1:$CI$508,ROW('NAV plus Dist'!AB138)+1,FALSE)</f>
        <v>10.123699999999999</v>
      </c>
      <c r="AC139" s="144">
        <f>HLOOKUP(AC$2,NAV!$B$2:$CH$509,ROW(AC138),)+HLOOKUP(AC$2,DIST!$C$1:$CI$508,ROW('NAV plus Dist'!AC138)+1,FALSE)</f>
        <v>10.820499999999999</v>
      </c>
      <c r="AD139" s="144">
        <f>HLOOKUP(AD$2,NAV!$B$2:$CH$509,ROW(AD138),)+HLOOKUP(AD$2,DIST!$C$1:$CI$508,ROW('NAV plus Dist'!AD138)+1,FALSE)</f>
        <v>29.304200000000002</v>
      </c>
      <c r="AE139" s="144">
        <f>HLOOKUP(AE$2,NAV!$B$2:$CH$509,ROW(AE138),)+HLOOKUP(AE$2,DIST!$C$1:$CI$508,ROW('NAV plus Dist'!AE138)+1,FALSE)</f>
        <v>8.7050999999999998</v>
      </c>
      <c r="AF139" s="144">
        <f>HLOOKUP(AF$2,NAV!$B$2:$CH$509,ROW(AF138),)+HLOOKUP(AF$2,DIST!$C$1:$CI$508,ROW('NAV plus Dist'!AF138)+1,FALSE)</f>
        <v>7.7816000000000001</v>
      </c>
      <c r="AG139" s="144">
        <f>HLOOKUP(AG$2,NAV!$B$2:$CH$509,ROW(AG138),)+HLOOKUP(AG$2,DIST!$C$1:$CI$508,ROW('NAV plus Dist'!AG138)+1,FALSE)</f>
        <v>7.8547000000000002</v>
      </c>
      <c r="AH139" s="144">
        <f>HLOOKUP(AH$2,NAV!$B$2:$CH$509,ROW(AH138),)+HLOOKUP(AH$2,DIST!$C$1:$CI$508,ROW('NAV plus Dist'!AH138)+1,FALSE)</f>
        <v>8.0286999999999988</v>
      </c>
      <c r="AI139" s="144">
        <f>HLOOKUP(AI$2,NAV!$B$2:$CH$509,ROW(AI138),)+HLOOKUP(AI$2,DIST!$C$1:$CI$508,ROW('NAV plus Dist'!AI138)+1,FALSE)</f>
        <v>17.152100000000001</v>
      </c>
      <c r="AJ139" s="144">
        <f>HLOOKUP(AJ$2,NAV!$B$2:$CH$509,ROW(AJ138),)+HLOOKUP(AJ$2,DIST!$C$1:$CI$508,ROW('NAV plus Dist'!AJ138)+1,FALSE)</f>
        <v>18.108099999999997</v>
      </c>
      <c r="AK139" s="144">
        <f>HLOOKUP(AK$2,NAV!$B$2:$CH$509,ROW(AK138),)+HLOOKUP(AK$2,DIST!$C$1:$CI$508,ROW('NAV plus Dist'!AK138)+1,FALSE)</f>
        <v>14.032299999999999</v>
      </c>
      <c r="AL139" s="144">
        <f>HLOOKUP(AL$2,NAV!$B$2:$CH$509,ROW(AL138),)+HLOOKUP(AL$2,DIST!$C$1:$CI$508,ROW('NAV plus Dist'!AL138)+1,FALSE)</f>
        <v>14.7271</v>
      </c>
      <c r="AM139" s="144">
        <f>HLOOKUP(AM$2,NAV!$B$2:$CH$509,ROW(AM138),)+HLOOKUP(AM$2,DIST!$C$1:$CI$508,ROW('NAV plus Dist'!AM138)+1,FALSE)</f>
        <v>19.641400000000001</v>
      </c>
      <c r="AN139" s="144">
        <f>HLOOKUP(AN$2,NAV!$B$2:$CH$509,ROW(AN138),)+HLOOKUP(AN$2,DIST!$C$1:$CI$508,ROW('NAV plus Dist'!AN138)+1,FALSE)</f>
        <v>18.499099999999999</v>
      </c>
      <c r="AO139" s="144">
        <f>HLOOKUP(AO$2,NAV!$B$2:$CH$509,ROW(AO138),)+HLOOKUP(AO$2,DIST!$C$1:$CI$508,ROW('NAV plus Dist'!AO138)+1,FALSE)</f>
        <v>18.481300000000001</v>
      </c>
      <c r="AP139" s="144">
        <f>HLOOKUP(AP$2,NAV!$B$2:$CH$509,ROW(AP138),)+HLOOKUP(AP$2,DIST!$C$1:$CI$508,ROW('NAV plus Dist'!AP138)+1,FALSE)</f>
        <v>0</v>
      </c>
      <c r="AQ139" s="144">
        <f>HLOOKUP(AQ$2,NAV!$B$2:$CH$509,ROW(AQ138),)+HLOOKUP(AQ$2,DIST!$C$1:$CI$508,ROW('NAV plus Dist'!AQ138)+1,FALSE)</f>
        <v>0</v>
      </c>
      <c r="AR139" s="144">
        <f>HLOOKUP(AR$2,NAV!$B$2:$CH$509,ROW(AR138),)+HLOOKUP(AR$2,DIST!$C$1:$CI$508,ROW('NAV plus Dist'!AR138)+1,FALSE)</f>
        <v>0</v>
      </c>
      <c r="AS139" s="144">
        <f>HLOOKUP(AS$2,NAV!$B$2:$CH$509,ROW(AS138),)+HLOOKUP(AS$2,DIST!$C$1:$CI$508,ROW('NAV plus Dist'!AS138)+1,FALSE)</f>
        <v>0</v>
      </c>
      <c r="AT139" s="144">
        <f>HLOOKUP(AT$2,NAV!$B$2:$CH$509,ROW(AT138),)+HLOOKUP(AT$2,DIST!$C$1:$CI$508,ROW('NAV plus Dist'!AT138)+1,FALSE)</f>
        <v>24.437999999999999</v>
      </c>
      <c r="AU139" s="144">
        <f>HLOOKUP(AU$2,NAV!$B$2:$CH$509,ROW(AU138),)+HLOOKUP(AU$2,DIST!$C$1:$CI$508,ROW('NAV plus Dist'!AU138)+1,FALSE)</f>
        <v>10</v>
      </c>
      <c r="AV139" s="144">
        <f>HLOOKUP(AV$2,NAV!$B$2:$CH$509,ROW(AV138),)+HLOOKUP(AV$2,DIST!$C$1:$CI$508,ROW('NAV plus Dist'!AV138)+1,FALSE)</f>
        <v>14.437999999999999</v>
      </c>
      <c r="AW139" s="144">
        <f>HLOOKUP(AW$2,NAV!$B$2:$CH$509,ROW(AW138),)+HLOOKUP(AW$2,DIST!$C$1:$CI$508,ROW('NAV plus Dist'!AW138)+1,FALSE)</f>
        <v>0</v>
      </c>
      <c r="AX139" s="144">
        <f>HLOOKUP(AX$2,NAV!$B$2:$CH$509,ROW(AX138),)+HLOOKUP(AX$2,DIST!$C$1:$CI$508,ROW('NAV plus Dist'!AX138)+1,FALSE)</f>
        <v>0</v>
      </c>
      <c r="AY139" s="144">
        <f>HLOOKUP(AY$2,NAV!$B$2:$CH$509,ROW(AY138),)+HLOOKUP(AY$2,DIST!$C$1:$CI$508,ROW('NAV plus Dist'!AY138)+1,FALSE)</f>
        <v>0</v>
      </c>
      <c r="AZ139" s="144">
        <f>HLOOKUP(AZ$2,NAV!$B$2:$CH$509,ROW(AZ138),)+HLOOKUP(AZ$2,DIST!$C$1:$CI$508,ROW('NAV plus Dist'!AZ138)+1,FALSE)</f>
        <v>0</v>
      </c>
      <c r="BA139" s="144">
        <f>HLOOKUP(BA$2,NAV!$B$2:$CH$509,ROW(BA138),)+HLOOKUP(BA$2,DIST!$C$1:$CI$508,ROW('NAV plus Dist'!BA138)+1,FALSE)</f>
        <v>0</v>
      </c>
      <c r="BB139" s="144">
        <f>HLOOKUP(BB$2,NAV!$B$2:$CH$509,ROW(BB138),)+HLOOKUP(BB$2,DIST!$C$1:$CI$508,ROW('NAV plus Dist'!BB138)+1,FALSE)</f>
        <v>0</v>
      </c>
      <c r="BC139" s="144">
        <f>HLOOKUP(BC$2,NAV!$B$2:$CH$509,ROW(BC138),)+HLOOKUP(BC$2,DIST!$C$1:$CI$508,ROW('NAV plus Dist'!BC138)+1,FALSE)</f>
        <v>0</v>
      </c>
      <c r="BD139" s="144">
        <f>HLOOKUP(BD$2,NAV!$B$2:$CH$509,ROW(BD138),)+HLOOKUP(BD$2,DIST!$C$1:$CI$508,ROW('NAV plus Dist'!BD138)+1,FALSE)</f>
        <v>0</v>
      </c>
      <c r="BE139" s="144">
        <f>HLOOKUP(BE$2,NAV!$B$2:$CH$509,ROW(BE138),)+HLOOKUP(BE$2,DIST!$C$1:$CI$508,ROW('NAV plus Dist'!BE138)+1,FALSE)</f>
        <v>0</v>
      </c>
      <c r="BF139" s="144">
        <f>HLOOKUP(BF$2,NAV!$B$2:$CH$509,ROW(BF138),)+HLOOKUP(BF$2,DIST!$C$1:$CI$508,ROW('NAV plus Dist'!BF138)+1,FALSE)</f>
        <v>0</v>
      </c>
      <c r="BG139" s="144">
        <f>HLOOKUP(BG$2,NAV!$B$2:$CH$509,ROW(BG138),)+HLOOKUP(BG$2,DIST!$C$1:$CI$508,ROW('NAV plus Dist'!BG138)+1,FALSE)</f>
        <v>0</v>
      </c>
      <c r="BH139" s="144">
        <f>HLOOKUP(BH$2,NAV!$B$2:$CH$509,ROW(BH138),)+HLOOKUP(BH$2,DIST!$C$1:$CI$508,ROW('NAV plus Dist'!BH138)+1,FALSE)</f>
        <v>0</v>
      </c>
      <c r="BI139" s="144">
        <f>HLOOKUP(BI$2,NAV!$B$2:$CH$509,ROW(BI138),)+HLOOKUP(BI$2,DIST!$C$1:$CI$508,ROW('NAV plus Dist'!BI138)+1,FALSE)</f>
        <v>0</v>
      </c>
      <c r="BJ139" s="144">
        <f>HLOOKUP(BJ$2,NAV!$B$2:$CH$509,ROW(BJ138),)+HLOOKUP(BJ$2,DIST!$C$1:$CI$508,ROW('NAV plus Dist'!BJ138)+1,FALSE)</f>
        <v>0</v>
      </c>
      <c r="BK139" s="144">
        <f>HLOOKUP(BK$2,NAV!$B$2:$CH$509,ROW(BK138),)+HLOOKUP(BK$2,DIST!$C$1:$CI$508,ROW('NAV plus Dist'!BK138)+1,FALSE)</f>
        <v>0</v>
      </c>
      <c r="BL139" s="144">
        <f>HLOOKUP(BL$2,NAV!$B$2:$CH$509,ROW(BL138),)+HLOOKUP(BL$2,DIST!$C$1:$CI$508,ROW('NAV plus Dist'!BL138)+1,FALSE)</f>
        <v>0</v>
      </c>
      <c r="BM139" s="144">
        <f>HLOOKUP(BM$2,NAV!$B$2:$CH$509,ROW(BM138),)+HLOOKUP(BM$2,DIST!$C$1:$CI$508,ROW('NAV plus Dist'!BM138)+1,FALSE)</f>
        <v>0</v>
      </c>
      <c r="BN139" s="144">
        <f>HLOOKUP(BN$2,NAV!$B$2:$CH$509,ROW(BN138),)+HLOOKUP(BN$2,DIST!$C$1:$CI$508,ROW('NAV plus Dist'!BN138)+1,FALSE)</f>
        <v>0</v>
      </c>
      <c r="BO139" s="144">
        <f>HLOOKUP(BO$2,NAV!$B$2:$CH$509,ROW(BO138),)+HLOOKUP(BO$2,DIST!$C$1:$CI$508,ROW('NAV plus Dist'!BO138)+1,FALSE)</f>
        <v>0</v>
      </c>
      <c r="BP139" s="144">
        <f>HLOOKUP(BP$2,NAV!$B$2:$CH$509,ROW(BP138),)+HLOOKUP(BP$2,DIST!$C$1:$CI$508,ROW('NAV plus Dist'!BP138)+1,FALSE)</f>
        <v>0</v>
      </c>
      <c r="BQ139" s="144">
        <f>HLOOKUP(BQ$2,NAV!$B$2:$CH$509,ROW(BQ138),)+HLOOKUP(BQ$2,DIST!$C$1:$CI$508,ROW('NAV plus Dist'!BQ138)+1,FALSE)</f>
        <v>0</v>
      </c>
      <c r="BR139" s="144">
        <f>HLOOKUP(BR$2,NAV!$B$2:$CH$509,ROW(BR138),)+HLOOKUP(BR$2,DIST!$C$1:$CI$508,ROW('NAV plus Dist'!BR138)+1,FALSE)</f>
        <v>0</v>
      </c>
      <c r="BS139" s="144">
        <f>HLOOKUP(BS$2,NAV!$B$2:$CH$509,ROW(BS138),)+HLOOKUP(BS$2,DIST!$C$1:$CI$508,ROW('NAV plus Dist'!BS138)+1,FALSE)</f>
        <v>0</v>
      </c>
      <c r="BT139" s="144">
        <f>HLOOKUP(BT$2,NAV!$B$2:$CH$509,ROW(BT138),)+HLOOKUP(BT$2,DIST!$C$1:$CI$508,ROW('NAV plus Dist'!BT138)+1,FALSE)</f>
        <v>0</v>
      </c>
      <c r="BU139" s="144">
        <f>HLOOKUP(BU$2,NAV!$B$2:$CH$509,ROW(BU138),)+HLOOKUP(BU$2,DIST!$C$1:$CI$508,ROW('NAV plus Dist'!BU138)+1,FALSE)</f>
        <v>0</v>
      </c>
      <c r="BV139" s="144">
        <f>HLOOKUP(BV$2,NAV!$B$2:$CH$509,ROW(BV138),)+HLOOKUP(BV$2,DIST!$C$1:$CI$508,ROW('NAV plus Dist'!BV138)+1,FALSE)</f>
        <v>0</v>
      </c>
      <c r="BW139" s="144">
        <f>HLOOKUP(BW$2,NAV!$B$2:$CH$509,ROW(BW138),)+HLOOKUP(BW$2,DIST!$C$1:$CI$508,ROW('NAV plus Dist'!BW138)+1,FALSE)</f>
        <v>0</v>
      </c>
      <c r="BX139" s="144">
        <f>HLOOKUP(BX$2,NAV!$B$2:$CH$509,ROW(BX138),)+HLOOKUP(BX$2,DIST!$C$1:$CI$508,ROW('NAV plus Dist'!BX138)+1,FALSE)</f>
        <v>0</v>
      </c>
      <c r="BY139" s="144">
        <f>HLOOKUP(BY$2,NAV!$B$2:$CH$509,ROW(BY138),)+HLOOKUP(BY$2,DIST!$C$1:$CI$508,ROW('NAV plus Dist'!BY138)+1,FALSE)</f>
        <v>0</v>
      </c>
      <c r="BZ139" s="144">
        <f>HLOOKUP(BZ$2,NAV!$B$2:$CH$509,ROW(BZ138),)+HLOOKUP(BZ$2,DIST!$C$1:$CI$508,ROW('NAV plus Dist'!BZ138)+1,FALSE)</f>
        <v>0</v>
      </c>
      <c r="CA139" s="144">
        <f>HLOOKUP(CA$2,NAV!$B$2:$CH$509,ROW(CA138),)+HLOOKUP(CA$2,DIST!$C$1:$CI$508,ROW('NAV plus Dist'!CA138)+1,FALSE)</f>
        <v>0</v>
      </c>
      <c r="CB139" s="144">
        <f>HLOOKUP(CB$2,NAV!$B$2:$CH$509,ROW(CB138),)+HLOOKUP(CB$2,DIST!$C$1:$CI$508,ROW('NAV plus Dist'!CB138)+1,FALSE)</f>
        <v>0</v>
      </c>
      <c r="CC139" s="144">
        <f>HLOOKUP(CC$2,NAV!$B$2:$CH$509,ROW(CC138),)+HLOOKUP(CC$2,DIST!$C$1:$CI$508,ROW('NAV plus Dist'!CC138)+1,FALSE)</f>
        <v>0</v>
      </c>
      <c r="CD139" s="144">
        <f>HLOOKUP(CD$2,NAV!$B$2:$CH$509,ROW(CD138),)+HLOOKUP(CD$2,DIST!$C$1:$CI$508,ROW('NAV plus Dist'!CD138)+1,FALSE)</f>
        <v>0</v>
      </c>
      <c r="CE139" s="144">
        <f>HLOOKUP(CE$2,NAV!$B$2:$CH$509,ROW(CE138),)+HLOOKUP(CE$2,DIST!$C$1:$CI$508,ROW('NAV plus Dist'!CE138)+1,FALSE)</f>
        <v>0</v>
      </c>
      <c r="CF139" s="144">
        <f>HLOOKUP(CF$2,NAV!$B$2:$CH$509,ROW(CF138),)+HLOOKUP(CF$2,DIST!$C$1:$CI$508,ROW('NAV plus Dist'!CF138)+1,FALSE)</f>
        <v>0</v>
      </c>
      <c r="CG139" s="144">
        <f>HLOOKUP(CG$2,NAV!$B$2:$CH$509,ROW(CG138),)+HLOOKUP(CG$2,DIST!$C$1:$CI$508,ROW('NAV plus Dist'!CG138)+1,FALSE)</f>
        <v>0</v>
      </c>
      <c r="CH139" s="144">
        <f>HLOOKUP(CH$2,NAV!$B$2:$CH$509,ROW(CH138),)+HLOOKUP(CH$2,DIST!$C$1:$CI$508,ROW('NAV plus Dist'!CH138)+1,FALSE)</f>
        <v>0</v>
      </c>
      <c r="CI139" s="144">
        <f>HLOOKUP(CI$2,NAV!$B$2:$CH$509,ROW(CI138),)+HLOOKUP(CI$2,DIST!$C$1:$CI$508,ROW('NAV plus Dist'!CI138)+1,FALSE)</f>
        <v>0</v>
      </c>
      <c r="CJ139" s="144">
        <f>HLOOKUP(CJ$2,NAV!$B$2:$AAA$509,ROW(CJ138),)+HLOOKUP(CJ$2,DIST!$C$1:$AAJ$508,ROW('NAV plus Dist'!CJ138)+1,FALSE)</f>
        <v>0</v>
      </c>
      <c r="CK139" s="144">
        <f>HLOOKUP(CK$2,NAV!$B$2:$AAA$509,ROW(CK138),)+HLOOKUP(CK$2,DIST!$C$1:$AAJ$508,ROW('NAV plus Dist'!CK138)+1,FALSE)</f>
        <v>0</v>
      </c>
      <c r="CL139" s="144">
        <f>HLOOKUP(CL$2,NAV!$B$2:$AAA$509,ROW(CL138),)+HLOOKUP(CL$2,DIST!$C$1:$AAJ$508,ROW('NAV plus Dist'!CL138)+1,FALSE)</f>
        <v>0</v>
      </c>
      <c r="CM139" s="144">
        <f>HLOOKUP(CM$2,NAV!$B$2:$AAA$509,ROW(CM138),)+HLOOKUP(CM$2,DIST!$C$1:$AAJ$508,ROW('NAV plus Dist'!CM138)+1,FALSE)</f>
        <v>0</v>
      </c>
      <c r="CN139" s="144">
        <f>HLOOKUP(CN$2,NAV!$B$2:$AAA$509,ROW(CN138),)+HLOOKUP(CN$2,DIST!$C$1:$AAJ$508,ROW('NAV plus Dist'!CN138)+1,FALSE)</f>
        <v>0</v>
      </c>
      <c r="CO139" s="144">
        <f>HLOOKUP(CO$2,NAV!$B$2:$AAA$509,ROW(CO138),)+HLOOKUP(CO$2,DIST!$C$1:$AAJ$508,ROW('NAV plus Dist'!CO138)+1,FALSE)</f>
        <v>0</v>
      </c>
      <c r="CP139" s="144">
        <f>HLOOKUP(CP$2,NAV!$B$2:$AAA$509,ROW(CP138),)+HLOOKUP(CP$2,DIST!$C$1:$AAJ$508,ROW('NAV plus Dist'!CP138)+1,FALSE)</f>
        <v>0</v>
      </c>
      <c r="CQ139" s="144">
        <f>HLOOKUP(CQ$2,NAV!$B$2:$AAA$509,ROW(CQ138),)+HLOOKUP(CQ$2,DIST!$C$1:$AAJ$508,ROW('NAV plus Dist'!CQ138)+1,FALSE)</f>
        <v>0</v>
      </c>
      <c r="CR139" s="144">
        <f>HLOOKUP(CR$2,NAV!$B$2:$AAA$509,ROW(CR138),)+HLOOKUP(CR$2,DIST!$C$1:$AAJ$508,ROW('NAV plus Dist'!CR138)+1,FALSE)</f>
        <v>0</v>
      </c>
      <c r="CS139" s="144">
        <f>HLOOKUP(CS$2,NAV!$B$2:$AAA$509,ROW(CS138),)+HLOOKUP(CS$2,DIST!$C$1:$AAJ$508,ROW('NAV plus Dist'!CS138)+1,FALSE)</f>
        <v>0</v>
      </c>
      <c r="CT139" s="144">
        <f>HLOOKUP(CT$2,NAV!$B$2:$AAA$509,ROW(CT138),)+HLOOKUP(CT$2,DIST!$C$1:$AAJ$508,ROW('NAV plus Dist'!CT138)+1,FALSE)</f>
        <v>0</v>
      </c>
      <c r="CU139" s="144">
        <f>HLOOKUP(CU$2,NAV!$B$2:$AAA$509,ROW(CU138),)+HLOOKUP(CU$2,DIST!$C$1:$AAJ$508,ROW('NAV plus Dist'!CU138)+1,FALSE)</f>
        <v>0</v>
      </c>
      <c r="CV139" s="144">
        <f>HLOOKUP(CV$2,NAV!$B$2:$AAA$509,ROW(CV138),)+HLOOKUP(CV$2,DIST!$C$1:$AAJ$508,ROW('NAV plus Dist'!CV138)+1,FALSE)</f>
        <v>0</v>
      </c>
      <c r="CW139" s="144">
        <f>HLOOKUP(CW$2,NAV!$B$2:$AAA$509,ROW(CW138),)+HLOOKUP(CW$2,DIST!$C$1:$AAJ$508,ROW('NAV plus Dist'!CW138)+1,FALSE)</f>
        <v>0</v>
      </c>
      <c r="CX139" s="144">
        <f>HLOOKUP(CX$2,NAV!$B$2:$AAA$509,ROW(CX138),)+HLOOKUP(CX$2,DIST!$C$1:$AAJ$508,ROW('NAV plus Dist'!CX138)+1,FALSE)</f>
        <v>0</v>
      </c>
      <c r="CY139" s="144">
        <f>HLOOKUP(CY$2,NAV!$B$2:$AAA$509,ROW(CY138),)+HLOOKUP(CY$2,DIST!$C$1:$AAJ$508,ROW('NAV plus Dist'!CY138)+1,FALSE)</f>
        <v>0</v>
      </c>
      <c r="CZ139" s="144">
        <f>HLOOKUP(CZ$2,NAV!$B$2:$AAA$509,ROW(CZ138),)+HLOOKUP(CZ$2,DIST!$C$1:$AAJ$508,ROW('NAV plus Dist'!CZ138)+1,FALSE)</f>
        <v>0</v>
      </c>
      <c r="DA139" s="144">
        <f>HLOOKUP(DA$2,NAV!$B$2:$AAA$509,ROW(DA138),)+HLOOKUP(DA$2,DIST!$C$1:$AAJ$508,ROW('NAV plus Dist'!DA138)+1,FALSE)</f>
        <v>0</v>
      </c>
      <c r="DB139" s="144">
        <f>HLOOKUP(DB$2,NAV!$B$2:$AAA$509,ROW(DB138),)+HLOOKUP(DB$2,DIST!$C$1:$AAJ$508,ROW('NAV plus Dist'!DB138)+1,FALSE)</f>
        <v>0</v>
      </c>
      <c r="DC139" s="144">
        <f>HLOOKUP(DC$2,NAV!$B$2:$AAA$509,ROW(DC138),)+HLOOKUP(DC$2,DIST!$C$1:$AAJ$508,ROW('NAV plus Dist'!DC138)+1,FALSE)</f>
        <v>0</v>
      </c>
      <c r="DD139" s="144">
        <f>HLOOKUP(DD$2,NAV!$B$2:$AAA$509,ROW(DD138),)+HLOOKUP(DD$2,DIST!$C$1:$AAJ$508,ROW('NAV plus Dist'!DD138)+1,FALSE)</f>
        <v>0</v>
      </c>
      <c r="DE139" s="144">
        <f>HLOOKUP(DE$2,NAV!$B$2:$AAA$509,ROW(DE138),)+HLOOKUP(DE$2,DIST!$C$1:$AAJ$508,ROW('NAV plus Dist'!DE138)+1,FALSE)</f>
        <v>0</v>
      </c>
      <c r="DF139" s="144">
        <f>HLOOKUP(DF$2,NAV!$B$2:$AAA$509,ROW(DF138),)+HLOOKUP(DF$2,DIST!$C$1:$AAJ$508,ROW('NAV plus Dist'!DF138)+1,FALSE)</f>
        <v>0</v>
      </c>
      <c r="DG139" s="144">
        <f>HLOOKUP(DG$2,NAV!$B$2:$AAA$509,ROW(DG138),)+HLOOKUP(DG$2,DIST!$C$1:$AAJ$508,ROW('NAV plus Dist'!DG138)+1,FALSE)</f>
        <v>0</v>
      </c>
      <c r="DH139" s="144">
        <f>HLOOKUP(DH$2,NAV!$B$2:$AAA$509,ROW(DH138),)+HLOOKUP(DH$2,DIST!$C$1:$AAJ$508,ROW('NAV plus Dist'!DH138)+1,FALSE)</f>
        <v>0</v>
      </c>
    </row>
    <row r="140" spans="1:112">
      <c r="A140" s="94">
        <f t="shared" si="78"/>
        <v>59</v>
      </c>
      <c r="B140" s="148">
        <f t="shared" si="79"/>
        <v>44255</v>
      </c>
      <c r="C140" s="144">
        <f>HLOOKUP(C$2,NAV!$B$2:$CH$509,ROW(C139),)+HLOOKUP(C$2,DIST!$C$1:$CI$508,ROW('NAV plus Dist'!C139)+1,FALSE)</f>
        <v>14.232999999999999</v>
      </c>
      <c r="D140" s="144">
        <f>HLOOKUP(D$2,NAV!$B$2:$CH$509,ROW(D139),)+HLOOKUP(D$2,DIST!$C$1:$CI$508,ROW('NAV plus Dist'!D139)+1,FALSE)</f>
        <v>13.466999999999999</v>
      </c>
      <c r="E140" s="144">
        <f>HLOOKUP(E$2,NAV!$B$2:$CH$509,ROW(E139),)+HLOOKUP(E$2,DIST!$C$1:$CI$508,ROW('NAV plus Dist'!E139)+1,FALSE)</f>
        <v>14.740799999999998</v>
      </c>
      <c r="F140" s="144">
        <f>HLOOKUP(F$2,NAV!$B$2:$CH$509,ROW(F139),)+HLOOKUP(F$2,DIST!$C$1:$CI$508,ROW('NAV plus Dist'!F139)+1,FALSE)</f>
        <v>0</v>
      </c>
      <c r="G140" s="144">
        <f>HLOOKUP(G$2,NAV!$B$2:$CH$509,ROW(G139),)+HLOOKUP(G$2,DIST!$C$1:$CI$508,ROW('NAV plus Dist'!G139)+1,FALSE)</f>
        <v>0</v>
      </c>
      <c r="H140" s="144">
        <f>HLOOKUP(H$2,NAV!$B$2:$CH$509,ROW(H139),)+HLOOKUP(H$2,DIST!$C$1:$CI$508,ROW('NAV plus Dist'!H139)+1,FALSE)</f>
        <v>0</v>
      </c>
      <c r="I140" s="144">
        <f>HLOOKUP(I$2,NAV!$B$2:$CH$509,ROW(I139),)+HLOOKUP(I$2,DIST!$C$1:$CI$508,ROW('NAV plus Dist'!I139)+1,FALSE)</f>
        <v>0</v>
      </c>
      <c r="J140" s="144">
        <f>HLOOKUP(J$2,NAV!$B$2:$CH$509,ROW(J139),)+HLOOKUP(J$2,DIST!$C$1:$CI$508,ROW('NAV plus Dist'!J139)+1,FALSE)</f>
        <v>0</v>
      </c>
      <c r="K140" s="144">
        <f>HLOOKUP(K$2,NAV!$B$2:$CH$509,ROW(K139),)+HLOOKUP(K$2,DIST!$C$1:$CI$508,ROW('NAV plus Dist'!K139)+1,FALSE)</f>
        <v>0</v>
      </c>
      <c r="L140" s="144">
        <f>HLOOKUP(L$2,NAV!$B$2:$CH$509,ROW(L139),)+HLOOKUP(L$2,DIST!$C$1:$CI$508,ROW('NAV plus Dist'!L139)+1,FALSE)</f>
        <v>0</v>
      </c>
      <c r="M140" s="144">
        <f>HLOOKUP(M$2,NAV!$B$2:$CH$509,ROW(M139),)+HLOOKUP(M$2,DIST!$C$1:$CI$508,ROW('NAV plus Dist'!M139)+1,FALSE)</f>
        <v>0</v>
      </c>
      <c r="N140" s="144">
        <f>HLOOKUP(N$2,NAV!$B$2:$CH$509,ROW(N139),)+HLOOKUP(N$2,DIST!$C$1:$CI$508,ROW('NAV plus Dist'!N139)+1,FALSE)</f>
        <v>0</v>
      </c>
      <c r="O140" s="144">
        <f>HLOOKUP(O$2,NAV!$B$2:$CH$509,ROW(O139),)+HLOOKUP(O$2,DIST!$C$1:$CI$508,ROW('NAV plus Dist'!O139)+1,FALSE)</f>
        <v>2.6003999999999996</v>
      </c>
      <c r="P140" s="144">
        <f>HLOOKUP(P$2,NAV!$B$2:$CH$509,ROW(P139),)+HLOOKUP(P$2,DIST!$C$1:$CI$508,ROW('NAV plus Dist'!P139)+1,FALSE)</f>
        <v>3.0347999999999997</v>
      </c>
      <c r="Q140" s="144">
        <f>HLOOKUP(Q$2,NAV!$B$2:$CH$509,ROW(Q139),)+HLOOKUP(Q$2,DIST!$C$1:$CI$508,ROW('NAV plus Dist'!Q139)+1,FALSE)</f>
        <v>12.6111</v>
      </c>
      <c r="R140" s="144">
        <f>HLOOKUP(R$2,NAV!$B$2:$CH$509,ROW(R139),)+HLOOKUP(R$2,DIST!$C$1:$CI$508,ROW('NAV plus Dist'!R139)+1,FALSE)</f>
        <v>12.6111</v>
      </c>
      <c r="S140" s="144">
        <f>HLOOKUP(S$2,NAV!$B$2:$CH$509,ROW(S139),)+HLOOKUP(S$2,DIST!$C$1:$CI$508,ROW('NAV plus Dist'!S139)+1,FALSE)</f>
        <v>11.331900000000001</v>
      </c>
      <c r="T140" s="144">
        <f>HLOOKUP(T$2,NAV!$B$2:$CH$509,ROW(T139),)+HLOOKUP(T$2,DIST!$C$1:$CI$508,ROW('NAV plus Dist'!T139)+1,FALSE)</f>
        <v>13.5016</v>
      </c>
      <c r="U140" s="144">
        <f>HLOOKUP(U$2,NAV!$B$2:$CH$509,ROW(U139),)+HLOOKUP(U$2,DIST!$C$1:$CI$508,ROW('NAV plus Dist'!U139)+1,FALSE)</f>
        <v>13.162599999999999</v>
      </c>
      <c r="V140" s="144">
        <f>HLOOKUP(V$2,NAV!$B$2:$CH$509,ROW(V139),)+HLOOKUP(V$2,DIST!$C$1:$CI$508,ROW('NAV plus Dist'!V139)+1,FALSE)</f>
        <v>11.754</v>
      </c>
      <c r="W140" s="144">
        <f>HLOOKUP(W$2,NAV!$B$2:$CH$509,ROW(W139),)+HLOOKUP(W$2,DIST!$C$1:$CI$508,ROW('NAV plus Dist'!W139)+1,FALSE)</f>
        <v>11.754</v>
      </c>
      <c r="X140" s="144">
        <f>HLOOKUP(X$2,NAV!$B$2:$CH$509,ROW(X139),)+HLOOKUP(X$2,DIST!$C$1:$CI$508,ROW('NAV plus Dist'!X139)+1,FALSE)</f>
        <v>11.563800000000001</v>
      </c>
      <c r="Y140" s="144">
        <f>HLOOKUP(Y$2,NAV!$B$2:$CH$509,ROW(Y139),)+HLOOKUP(Y$2,DIST!$C$1:$CI$508,ROW('NAV plus Dist'!Y139)+1,FALSE)</f>
        <v>13.258700000000001</v>
      </c>
      <c r="Z140" s="144">
        <f>HLOOKUP(Z$2,NAV!$B$2:$CH$509,ROW(Z139),)+HLOOKUP(Z$2,DIST!$C$1:$CI$508,ROW('NAV plus Dist'!Z139)+1,FALSE)</f>
        <v>12.7887</v>
      </c>
      <c r="AA140" s="144">
        <f>HLOOKUP(AA$2,NAV!$B$2:$CH$509,ROW(AA139),)+HLOOKUP(AA$2,DIST!$C$1:$CI$508,ROW('NAV plus Dist'!AA139)+1,FALSE)</f>
        <v>10.4307</v>
      </c>
      <c r="AB140" s="144">
        <f>HLOOKUP(AB$2,NAV!$B$2:$CH$509,ROW(AB139),)+HLOOKUP(AB$2,DIST!$C$1:$CI$508,ROW('NAV plus Dist'!AB139)+1,FALSE)</f>
        <v>10.506499999999999</v>
      </c>
      <c r="AC140" s="144">
        <f>HLOOKUP(AC$2,NAV!$B$2:$CH$509,ROW(AC139),)+HLOOKUP(AC$2,DIST!$C$1:$CI$508,ROW('NAV plus Dist'!AC139)+1,FALSE)</f>
        <v>11.288399999999999</v>
      </c>
      <c r="AD140" s="144">
        <f>HLOOKUP(AD$2,NAV!$B$2:$CH$509,ROW(AD139),)+HLOOKUP(AD$2,DIST!$C$1:$CI$508,ROW('NAV plus Dist'!AD139)+1,FALSE)</f>
        <v>25.73</v>
      </c>
      <c r="AE140" s="144">
        <f>HLOOKUP(AE$2,NAV!$B$2:$CH$509,ROW(AE139),)+HLOOKUP(AE$2,DIST!$C$1:$CI$508,ROW('NAV plus Dist'!AE139)+1,FALSE)</f>
        <v>8.4450000000000003</v>
      </c>
      <c r="AF140" s="144">
        <f>HLOOKUP(AF$2,NAV!$B$2:$CH$509,ROW(AF139),)+HLOOKUP(AF$2,DIST!$C$1:$CI$508,ROW('NAV plus Dist'!AF139)+1,FALSE)</f>
        <v>7.6468999999999996</v>
      </c>
      <c r="AG140" s="144">
        <f>HLOOKUP(AG$2,NAV!$B$2:$CH$509,ROW(AG139),)+HLOOKUP(AG$2,DIST!$C$1:$CI$508,ROW('NAV plus Dist'!AG139)+1,FALSE)</f>
        <v>7.6837999999999997</v>
      </c>
      <c r="AH140" s="144">
        <f>HLOOKUP(AH$2,NAV!$B$2:$CH$509,ROW(AH139),)+HLOOKUP(AH$2,DIST!$C$1:$CI$508,ROW('NAV plus Dist'!AH139)+1,FALSE)</f>
        <v>7.8937999999999997</v>
      </c>
      <c r="AI140" s="144">
        <f>HLOOKUP(AI$2,NAV!$B$2:$CH$509,ROW(AI139),)+HLOOKUP(AI$2,DIST!$C$1:$CI$508,ROW('NAV plus Dist'!AI139)+1,FALSE)</f>
        <v>22.349499999999999</v>
      </c>
      <c r="AJ140" s="144">
        <f>HLOOKUP(AJ$2,NAV!$B$2:$CH$509,ROW(AJ139),)+HLOOKUP(AJ$2,DIST!$C$1:$CI$508,ROW('NAV plus Dist'!AJ139)+1,FALSE)</f>
        <v>17.658899999999999</v>
      </c>
      <c r="AK140" s="144">
        <f>HLOOKUP(AK$2,NAV!$B$2:$CH$509,ROW(AK139),)+HLOOKUP(AK$2,DIST!$C$1:$CI$508,ROW('NAV plus Dist'!AK139)+1,FALSE)</f>
        <v>15.862399999999999</v>
      </c>
      <c r="AL140" s="144">
        <f>HLOOKUP(AL$2,NAV!$B$2:$CH$509,ROW(AL139),)+HLOOKUP(AL$2,DIST!$C$1:$CI$508,ROW('NAV plus Dist'!AL139)+1,FALSE)</f>
        <v>16.668500000000002</v>
      </c>
      <c r="AM140" s="144">
        <f>HLOOKUP(AM$2,NAV!$B$2:$CH$509,ROW(AM139),)+HLOOKUP(AM$2,DIST!$C$1:$CI$508,ROW('NAV plus Dist'!AM139)+1,FALSE)</f>
        <v>17.386600000000001</v>
      </c>
      <c r="AN140" s="144">
        <f>HLOOKUP(AN$2,NAV!$B$2:$CH$509,ROW(AN139),)+HLOOKUP(AN$2,DIST!$C$1:$CI$508,ROW('NAV plus Dist'!AN139)+1,FALSE)</f>
        <v>23.319900000000001</v>
      </c>
      <c r="AO140" s="144">
        <f>HLOOKUP(AO$2,NAV!$B$2:$CH$509,ROW(AO139),)+HLOOKUP(AO$2,DIST!$C$1:$CI$508,ROW('NAV plus Dist'!AO139)+1,FALSE)</f>
        <v>23.409400000000002</v>
      </c>
      <c r="AP140" s="144">
        <f>HLOOKUP(AP$2,NAV!$B$2:$CH$509,ROW(AP139),)+HLOOKUP(AP$2,DIST!$C$1:$CI$508,ROW('NAV plus Dist'!AP139)+1,FALSE)</f>
        <v>0</v>
      </c>
      <c r="AQ140" s="144">
        <f>HLOOKUP(AQ$2,NAV!$B$2:$CH$509,ROW(AQ139),)+HLOOKUP(AQ$2,DIST!$C$1:$CI$508,ROW('NAV plus Dist'!AQ139)+1,FALSE)</f>
        <v>0</v>
      </c>
      <c r="AR140" s="144">
        <f>HLOOKUP(AR$2,NAV!$B$2:$CH$509,ROW(AR139),)+HLOOKUP(AR$2,DIST!$C$1:$CI$508,ROW('NAV plus Dist'!AR139)+1,FALSE)</f>
        <v>0</v>
      </c>
      <c r="AS140" s="144">
        <f>HLOOKUP(AS$2,NAV!$B$2:$CH$509,ROW(AS139),)+HLOOKUP(AS$2,DIST!$C$1:$CI$508,ROW('NAV plus Dist'!AS139)+1,FALSE)</f>
        <v>0</v>
      </c>
      <c r="AT140" s="144">
        <f>HLOOKUP(AT$2,NAV!$B$2:$CH$509,ROW(AT139),)+HLOOKUP(AT$2,DIST!$C$1:$CI$508,ROW('NAV plus Dist'!AT139)+1,FALSE)</f>
        <v>23.683999999999997</v>
      </c>
      <c r="AU140" s="144">
        <f>HLOOKUP(AU$2,NAV!$B$2:$CH$509,ROW(AU139),)+HLOOKUP(AU$2,DIST!$C$1:$CI$508,ROW('NAV plus Dist'!AU139)+1,FALSE)</f>
        <v>10</v>
      </c>
      <c r="AV140" s="144">
        <f>HLOOKUP(AV$2,NAV!$B$2:$CH$509,ROW(AV139),)+HLOOKUP(AV$2,DIST!$C$1:$CI$508,ROW('NAV plus Dist'!AV139)+1,FALSE)</f>
        <v>13.684000000000001</v>
      </c>
      <c r="AW140" s="144">
        <f>HLOOKUP(AW$2,NAV!$B$2:$CH$509,ROW(AW139),)+HLOOKUP(AW$2,DIST!$C$1:$CI$508,ROW('NAV plus Dist'!AW139)+1,FALSE)</f>
        <v>0</v>
      </c>
      <c r="AX140" s="144">
        <f>HLOOKUP(AX$2,NAV!$B$2:$CH$509,ROW(AX139),)+HLOOKUP(AX$2,DIST!$C$1:$CI$508,ROW('NAV plus Dist'!AX139)+1,FALSE)</f>
        <v>0</v>
      </c>
      <c r="AY140" s="144">
        <f>HLOOKUP(AY$2,NAV!$B$2:$CH$509,ROW(AY139),)+HLOOKUP(AY$2,DIST!$C$1:$CI$508,ROW('NAV plus Dist'!AY139)+1,FALSE)</f>
        <v>0</v>
      </c>
      <c r="AZ140" s="144">
        <f>HLOOKUP(AZ$2,NAV!$B$2:$CH$509,ROW(AZ139),)+HLOOKUP(AZ$2,DIST!$C$1:$CI$508,ROW('NAV plus Dist'!AZ139)+1,FALSE)</f>
        <v>0</v>
      </c>
      <c r="BA140" s="144">
        <f>HLOOKUP(BA$2,NAV!$B$2:$CH$509,ROW(BA139),)+HLOOKUP(BA$2,DIST!$C$1:$CI$508,ROW('NAV plus Dist'!BA139)+1,FALSE)</f>
        <v>0</v>
      </c>
      <c r="BB140" s="144">
        <f>HLOOKUP(BB$2,NAV!$B$2:$CH$509,ROW(BB139),)+HLOOKUP(BB$2,DIST!$C$1:$CI$508,ROW('NAV plus Dist'!BB139)+1,FALSE)</f>
        <v>0</v>
      </c>
      <c r="BC140" s="144">
        <f>HLOOKUP(BC$2,NAV!$B$2:$CH$509,ROW(BC139),)+HLOOKUP(BC$2,DIST!$C$1:$CI$508,ROW('NAV plus Dist'!BC139)+1,FALSE)</f>
        <v>0</v>
      </c>
      <c r="BD140" s="144">
        <f>HLOOKUP(BD$2,NAV!$B$2:$CH$509,ROW(BD139),)+HLOOKUP(BD$2,DIST!$C$1:$CI$508,ROW('NAV plus Dist'!BD139)+1,FALSE)</f>
        <v>0</v>
      </c>
      <c r="BE140" s="144">
        <f>HLOOKUP(BE$2,NAV!$B$2:$CH$509,ROW(BE139),)+HLOOKUP(BE$2,DIST!$C$1:$CI$508,ROW('NAV plus Dist'!BE139)+1,FALSE)</f>
        <v>0</v>
      </c>
      <c r="BF140" s="144">
        <f>HLOOKUP(BF$2,NAV!$B$2:$CH$509,ROW(BF139),)+HLOOKUP(BF$2,DIST!$C$1:$CI$508,ROW('NAV plus Dist'!BF139)+1,FALSE)</f>
        <v>0</v>
      </c>
      <c r="BG140" s="144">
        <f>HLOOKUP(BG$2,NAV!$B$2:$CH$509,ROW(BG139),)+HLOOKUP(BG$2,DIST!$C$1:$CI$508,ROW('NAV plus Dist'!BG139)+1,FALSE)</f>
        <v>0</v>
      </c>
      <c r="BH140" s="144">
        <f>HLOOKUP(BH$2,NAV!$B$2:$CH$509,ROW(BH139),)+HLOOKUP(BH$2,DIST!$C$1:$CI$508,ROW('NAV plus Dist'!BH139)+1,FALSE)</f>
        <v>0</v>
      </c>
      <c r="BI140" s="144">
        <f>HLOOKUP(BI$2,NAV!$B$2:$CH$509,ROW(BI139),)+HLOOKUP(BI$2,DIST!$C$1:$CI$508,ROW('NAV plus Dist'!BI139)+1,FALSE)</f>
        <v>0</v>
      </c>
      <c r="BJ140" s="144">
        <f>HLOOKUP(BJ$2,NAV!$B$2:$CH$509,ROW(BJ139),)+HLOOKUP(BJ$2,DIST!$C$1:$CI$508,ROW('NAV plus Dist'!BJ139)+1,FALSE)</f>
        <v>0</v>
      </c>
      <c r="BK140" s="144">
        <f>HLOOKUP(BK$2,NAV!$B$2:$CH$509,ROW(BK139),)+HLOOKUP(BK$2,DIST!$C$1:$CI$508,ROW('NAV plus Dist'!BK139)+1,FALSE)</f>
        <v>0</v>
      </c>
      <c r="BL140" s="144">
        <f>HLOOKUP(BL$2,NAV!$B$2:$CH$509,ROW(BL139),)+HLOOKUP(BL$2,DIST!$C$1:$CI$508,ROW('NAV plus Dist'!BL139)+1,FALSE)</f>
        <v>0</v>
      </c>
      <c r="BM140" s="144">
        <f>HLOOKUP(BM$2,NAV!$B$2:$CH$509,ROW(BM139),)+HLOOKUP(BM$2,DIST!$C$1:$CI$508,ROW('NAV plus Dist'!BM139)+1,FALSE)</f>
        <v>0</v>
      </c>
      <c r="BN140" s="144">
        <f>HLOOKUP(BN$2,NAV!$B$2:$CH$509,ROW(BN139),)+HLOOKUP(BN$2,DIST!$C$1:$CI$508,ROW('NAV plus Dist'!BN139)+1,FALSE)</f>
        <v>0</v>
      </c>
      <c r="BO140" s="144">
        <f>HLOOKUP(BO$2,NAV!$B$2:$CH$509,ROW(BO139),)+HLOOKUP(BO$2,DIST!$C$1:$CI$508,ROW('NAV plus Dist'!BO139)+1,FALSE)</f>
        <v>0</v>
      </c>
      <c r="BP140" s="144">
        <f>HLOOKUP(BP$2,NAV!$B$2:$CH$509,ROW(BP139),)+HLOOKUP(BP$2,DIST!$C$1:$CI$508,ROW('NAV plus Dist'!BP139)+1,FALSE)</f>
        <v>0</v>
      </c>
      <c r="BQ140" s="144">
        <f>HLOOKUP(BQ$2,NAV!$B$2:$CH$509,ROW(BQ139),)+HLOOKUP(BQ$2,DIST!$C$1:$CI$508,ROW('NAV plus Dist'!BQ139)+1,FALSE)</f>
        <v>0</v>
      </c>
      <c r="BR140" s="144">
        <f>HLOOKUP(BR$2,NAV!$B$2:$CH$509,ROW(BR139),)+HLOOKUP(BR$2,DIST!$C$1:$CI$508,ROW('NAV plus Dist'!BR139)+1,FALSE)</f>
        <v>0</v>
      </c>
      <c r="BS140" s="144">
        <f>HLOOKUP(BS$2,NAV!$B$2:$CH$509,ROW(BS139),)+HLOOKUP(BS$2,DIST!$C$1:$CI$508,ROW('NAV plus Dist'!BS139)+1,FALSE)</f>
        <v>0</v>
      </c>
      <c r="BT140" s="144">
        <f>HLOOKUP(BT$2,NAV!$B$2:$CH$509,ROW(BT139),)+HLOOKUP(BT$2,DIST!$C$1:$CI$508,ROW('NAV plus Dist'!BT139)+1,FALSE)</f>
        <v>0</v>
      </c>
      <c r="BU140" s="144">
        <f>HLOOKUP(BU$2,NAV!$B$2:$CH$509,ROW(BU139),)+HLOOKUP(BU$2,DIST!$C$1:$CI$508,ROW('NAV plus Dist'!BU139)+1,FALSE)</f>
        <v>0</v>
      </c>
      <c r="BV140" s="144">
        <f>HLOOKUP(BV$2,NAV!$B$2:$CH$509,ROW(BV139),)+HLOOKUP(BV$2,DIST!$C$1:$CI$508,ROW('NAV plus Dist'!BV139)+1,FALSE)</f>
        <v>0</v>
      </c>
      <c r="BW140" s="144">
        <f>HLOOKUP(BW$2,NAV!$B$2:$CH$509,ROW(BW139),)+HLOOKUP(BW$2,DIST!$C$1:$CI$508,ROW('NAV plus Dist'!BW139)+1,FALSE)</f>
        <v>0</v>
      </c>
      <c r="BX140" s="144">
        <f>HLOOKUP(BX$2,NAV!$B$2:$CH$509,ROW(BX139),)+HLOOKUP(BX$2,DIST!$C$1:$CI$508,ROW('NAV plus Dist'!BX139)+1,FALSE)</f>
        <v>0</v>
      </c>
      <c r="BY140" s="144">
        <f>HLOOKUP(BY$2,NAV!$B$2:$CH$509,ROW(BY139),)+HLOOKUP(BY$2,DIST!$C$1:$CI$508,ROW('NAV plus Dist'!BY139)+1,FALSE)</f>
        <v>0</v>
      </c>
      <c r="BZ140" s="144">
        <f>HLOOKUP(BZ$2,NAV!$B$2:$CH$509,ROW(BZ139),)+HLOOKUP(BZ$2,DIST!$C$1:$CI$508,ROW('NAV plus Dist'!BZ139)+1,FALSE)</f>
        <v>0</v>
      </c>
      <c r="CA140" s="144">
        <f>HLOOKUP(CA$2,NAV!$B$2:$CH$509,ROW(CA139),)+HLOOKUP(CA$2,DIST!$C$1:$CI$508,ROW('NAV plus Dist'!CA139)+1,FALSE)</f>
        <v>0</v>
      </c>
      <c r="CB140" s="144">
        <f>HLOOKUP(CB$2,NAV!$B$2:$CH$509,ROW(CB139),)+HLOOKUP(CB$2,DIST!$C$1:$CI$508,ROW('NAV plus Dist'!CB139)+1,FALSE)</f>
        <v>0</v>
      </c>
      <c r="CC140" s="144">
        <f>HLOOKUP(CC$2,NAV!$B$2:$CH$509,ROW(CC139),)+HLOOKUP(CC$2,DIST!$C$1:$CI$508,ROW('NAV plus Dist'!CC139)+1,FALSE)</f>
        <v>0</v>
      </c>
      <c r="CD140" s="144">
        <f>HLOOKUP(CD$2,NAV!$B$2:$CH$509,ROW(CD139),)+HLOOKUP(CD$2,DIST!$C$1:$CI$508,ROW('NAV plus Dist'!CD139)+1,FALSE)</f>
        <v>0</v>
      </c>
      <c r="CE140" s="144">
        <f>HLOOKUP(CE$2,NAV!$B$2:$CH$509,ROW(CE139),)+HLOOKUP(CE$2,DIST!$C$1:$CI$508,ROW('NAV plus Dist'!CE139)+1,FALSE)</f>
        <v>0</v>
      </c>
      <c r="CF140" s="144">
        <f>HLOOKUP(CF$2,NAV!$B$2:$CH$509,ROW(CF139),)+HLOOKUP(CF$2,DIST!$C$1:$CI$508,ROW('NAV plus Dist'!CF139)+1,FALSE)</f>
        <v>0</v>
      </c>
      <c r="CG140" s="144">
        <f>HLOOKUP(CG$2,NAV!$B$2:$CH$509,ROW(CG139),)+HLOOKUP(CG$2,DIST!$C$1:$CI$508,ROW('NAV plus Dist'!CG139)+1,FALSE)</f>
        <v>0</v>
      </c>
      <c r="CH140" s="144">
        <f>HLOOKUP(CH$2,NAV!$B$2:$CH$509,ROW(CH139),)+HLOOKUP(CH$2,DIST!$C$1:$CI$508,ROW('NAV plus Dist'!CH139)+1,FALSE)</f>
        <v>0</v>
      </c>
      <c r="CI140" s="144">
        <f>HLOOKUP(CI$2,NAV!$B$2:$CH$509,ROW(CI139),)+HLOOKUP(CI$2,DIST!$C$1:$CI$508,ROW('NAV plus Dist'!CI139)+1,FALSE)</f>
        <v>0</v>
      </c>
      <c r="CJ140" s="144">
        <f>HLOOKUP(CJ$2,NAV!$B$2:$AAA$509,ROW(CJ139),)+HLOOKUP(CJ$2,DIST!$C$1:$AAJ$508,ROW('NAV plus Dist'!CJ139)+1,FALSE)</f>
        <v>0</v>
      </c>
      <c r="CK140" s="144">
        <f>HLOOKUP(CK$2,NAV!$B$2:$AAA$509,ROW(CK139),)+HLOOKUP(CK$2,DIST!$C$1:$AAJ$508,ROW('NAV plus Dist'!CK139)+1,FALSE)</f>
        <v>0</v>
      </c>
      <c r="CL140" s="144">
        <f>HLOOKUP(CL$2,NAV!$B$2:$AAA$509,ROW(CL139),)+HLOOKUP(CL$2,DIST!$C$1:$AAJ$508,ROW('NAV plus Dist'!CL139)+1,FALSE)</f>
        <v>0</v>
      </c>
      <c r="CM140" s="144">
        <f>HLOOKUP(CM$2,NAV!$B$2:$AAA$509,ROW(CM139),)+HLOOKUP(CM$2,DIST!$C$1:$AAJ$508,ROW('NAV plus Dist'!CM139)+1,FALSE)</f>
        <v>0</v>
      </c>
      <c r="CN140" s="144">
        <f>HLOOKUP(CN$2,NAV!$B$2:$AAA$509,ROW(CN139),)+HLOOKUP(CN$2,DIST!$C$1:$AAJ$508,ROW('NAV plus Dist'!CN139)+1,FALSE)</f>
        <v>0</v>
      </c>
      <c r="CO140" s="144">
        <f>HLOOKUP(CO$2,NAV!$B$2:$AAA$509,ROW(CO139),)+HLOOKUP(CO$2,DIST!$C$1:$AAJ$508,ROW('NAV plus Dist'!CO139)+1,FALSE)</f>
        <v>0</v>
      </c>
      <c r="CP140" s="144">
        <f>HLOOKUP(CP$2,NAV!$B$2:$AAA$509,ROW(CP139),)+HLOOKUP(CP$2,DIST!$C$1:$AAJ$508,ROW('NAV plus Dist'!CP139)+1,FALSE)</f>
        <v>0</v>
      </c>
      <c r="CQ140" s="144">
        <f>HLOOKUP(CQ$2,NAV!$B$2:$AAA$509,ROW(CQ139),)+HLOOKUP(CQ$2,DIST!$C$1:$AAJ$508,ROW('NAV plus Dist'!CQ139)+1,FALSE)</f>
        <v>0</v>
      </c>
      <c r="CR140" s="144">
        <f>HLOOKUP(CR$2,NAV!$B$2:$AAA$509,ROW(CR139),)+HLOOKUP(CR$2,DIST!$C$1:$AAJ$508,ROW('NAV plus Dist'!CR139)+1,FALSE)</f>
        <v>0</v>
      </c>
      <c r="CS140" s="144">
        <f>HLOOKUP(CS$2,NAV!$B$2:$AAA$509,ROW(CS139),)+HLOOKUP(CS$2,DIST!$C$1:$AAJ$508,ROW('NAV plus Dist'!CS139)+1,FALSE)</f>
        <v>0</v>
      </c>
      <c r="CT140" s="144">
        <f>HLOOKUP(CT$2,NAV!$B$2:$AAA$509,ROW(CT139),)+HLOOKUP(CT$2,DIST!$C$1:$AAJ$508,ROW('NAV plus Dist'!CT139)+1,FALSE)</f>
        <v>0</v>
      </c>
      <c r="CU140" s="144">
        <f>HLOOKUP(CU$2,NAV!$B$2:$AAA$509,ROW(CU139),)+HLOOKUP(CU$2,DIST!$C$1:$AAJ$508,ROW('NAV plus Dist'!CU139)+1,FALSE)</f>
        <v>0</v>
      </c>
      <c r="CV140" s="144">
        <f>HLOOKUP(CV$2,NAV!$B$2:$AAA$509,ROW(CV139),)+HLOOKUP(CV$2,DIST!$C$1:$AAJ$508,ROW('NAV plus Dist'!CV139)+1,FALSE)</f>
        <v>0</v>
      </c>
      <c r="CW140" s="144">
        <f>HLOOKUP(CW$2,NAV!$B$2:$AAA$509,ROW(CW139),)+HLOOKUP(CW$2,DIST!$C$1:$AAJ$508,ROW('NAV plus Dist'!CW139)+1,FALSE)</f>
        <v>0</v>
      </c>
      <c r="CX140" s="144">
        <f>HLOOKUP(CX$2,NAV!$B$2:$AAA$509,ROW(CX139),)+HLOOKUP(CX$2,DIST!$C$1:$AAJ$508,ROW('NAV plus Dist'!CX139)+1,FALSE)</f>
        <v>0</v>
      </c>
      <c r="CY140" s="144">
        <f>HLOOKUP(CY$2,NAV!$B$2:$AAA$509,ROW(CY139),)+HLOOKUP(CY$2,DIST!$C$1:$AAJ$508,ROW('NAV plus Dist'!CY139)+1,FALSE)</f>
        <v>0</v>
      </c>
      <c r="CZ140" s="144">
        <f>HLOOKUP(CZ$2,NAV!$B$2:$AAA$509,ROW(CZ139),)+HLOOKUP(CZ$2,DIST!$C$1:$AAJ$508,ROW('NAV plus Dist'!CZ139)+1,FALSE)</f>
        <v>0</v>
      </c>
      <c r="DA140" s="144">
        <f>HLOOKUP(DA$2,NAV!$B$2:$AAA$509,ROW(DA139),)+HLOOKUP(DA$2,DIST!$C$1:$AAJ$508,ROW('NAV plus Dist'!DA139)+1,FALSE)</f>
        <v>0</v>
      </c>
      <c r="DB140" s="144">
        <f>HLOOKUP(DB$2,NAV!$B$2:$AAA$509,ROW(DB139),)+HLOOKUP(DB$2,DIST!$C$1:$AAJ$508,ROW('NAV plus Dist'!DB139)+1,FALSE)</f>
        <v>0</v>
      </c>
      <c r="DC140" s="144">
        <f>HLOOKUP(DC$2,NAV!$B$2:$AAA$509,ROW(DC139),)+HLOOKUP(DC$2,DIST!$C$1:$AAJ$508,ROW('NAV plus Dist'!DC139)+1,FALSE)</f>
        <v>0</v>
      </c>
      <c r="DD140" s="144">
        <f>HLOOKUP(DD$2,NAV!$B$2:$AAA$509,ROW(DD139),)+HLOOKUP(DD$2,DIST!$C$1:$AAJ$508,ROW('NAV plus Dist'!DD139)+1,FALSE)</f>
        <v>0</v>
      </c>
      <c r="DE140" s="144">
        <f>HLOOKUP(DE$2,NAV!$B$2:$AAA$509,ROW(DE139),)+HLOOKUP(DE$2,DIST!$C$1:$AAJ$508,ROW('NAV plus Dist'!DE139)+1,FALSE)</f>
        <v>0</v>
      </c>
      <c r="DF140" s="144">
        <f>HLOOKUP(DF$2,NAV!$B$2:$AAA$509,ROW(DF139),)+HLOOKUP(DF$2,DIST!$C$1:$AAJ$508,ROW('NAV plus Dist'!DF139)+1,FALSE)</f>
        <v>0</v>
      </c>
      <c r="DG140" s="144">
        <f>HLOOKUP(DG$2,NAV!$B$2:$AAA$509,ROW(DG139),)+HLOOKUP(DG$2,DIST!$C$1:$AAJ$508,ROW('NAV plus Dist'!DG139)+1,FALSE)</f>
        <v>0</v>
      </c>
      <c r="DH140" s="144">
        <f>HLOOKUP(DH$2,NAV!$B$2:$AAA$509,ROW(DH139),)+HLOOKUP(DH$2,DIST!$C$1:$AAJ$508,ROW('NAV plus Dist'!DH139)+1,FALSE)</f>
        <v>0</v>
      </c>
    </row>
    <row r="141" spans="1:112">
      <c r="A141" s="94">
        <f t="shared" si="78"/>
        <v>58</v>
      </c>
      <c r="B141" s="148">
        <f t="shared" si="79"/>
        <v>44286</v>
      </c>
      <c r="C141" s="144">
        <f>HLOOKUP(C$2,NAV!$B$2:$CH$509,ROW(C140),)+HLOOKUP(C$2,DIST!$C$1:$CI$508,ROW('NAV plus Dist'!C140)+1,FALSE)</f>
        <v>14.707899999999999</v>
      </c>
      <c r="D141" s="144">
        <f>HLOOKUP(D$2,NAV!$B$2:$CH$509,ROW(D140),)+HLOOKUP(D$2,DIST!$C$1:$CI$508,ROW('NAV plus Dist'!D140)+1,FALSE)</f>
        <v>13.754499999999998</v>
      </c>
      <c r="E141" s="144">
        <f>HLOOKUP(E$2,NAV!$B$2:$CH$509,ROW(E140),)+HLOOKUP(E$2,DIST!$C$1:$CI$508,ROW('NAV plus Dist'!E140)+1,FALSE)</f>
        <v>15.251399999999999</v>
      </c>
      <c r="F141" s="144">
        <f>HLOOKUP(F$2,NAV!$B$2:$CH$509,ROW(F140),)+HLOOKUP(F$2,DIST!$C$1:$CI$508,ROW('NAV plus Dist'!F140)+1,FALSE)</f>
        <v>0</v>
      </c>
      <c r="G141" s="144">
        <f>HLOOKUP(G$2,NAV!$B$2:$CH$509,ROW(G140),)+HLOOKUP(G$2,DIST!$C$1:$CI$508,ROW('NAV plus Dist'!G140)+1,FALSE)</f>
        <v>0</v>
      </c>
      <c r="H141" s="144">
        <f>HLOOKUP(H$2,NAV!$B$2:$CH$509,ROW(H140),)+HLOOKUP(H$2,DIST!$C$1:$CI$508,ROW('NAV plus Dist'!H140)+1,FALSE)</f>
        <v>0</v>
      </c>
      <c r="I141" s="144">
        <f>HLOOKUP(I$2,NAV!$B$2:$CH$509,ROW(I140),)+HLOOKUP(I$2,DIST!$C$1:$CI$508,ROW('NAV plus Dist'!I140)+1,FALSE)</f>
        <v>0</v>
      </c>
      <c r="J141" s="144">
        <f>HLOOKUP(J$2,NAV!$B$2:$CH$509,ROW(J140),)+HLOOKUP(J$2,DIST!$C$1:$CI$508,ROW('NAV plus Dist'!J140)+1,FALSE)</f>
        <v>0</v>
      </c>
      <c r="K141" s="144">
        <f>HLOOKUP(K$2,NAV!$B$2:$CH$509,ROW(K140),)+HLOOKUP(K$2,DIST!$C$1:$CI$508,ROW('NAV plus Dist'!K140)+1,FALSE)</f>
        <v>0</v>
      </c>
      <c r="L141" s="144">
        <f>HLOOKUP(L$2,NAV!$B$2:$CH$509,ROW(L140),)+HLOOKUP(L$2,DIST!$C$1:$CI$508,ROW('NAV plus Dist'!L140)+1,FALSE)</f>
        <v>0</v>
      </c>
      <c r="M141" s="144">
        <f>HLOOKUP(M$2,NAV!$B$2:$CH$509,ROW(M140),)+HLOOKUP(M$2,DIST!$C$1:$CI$508,ROW('NAV plus Dist'!M140)+1,FALSE)</f>
        <v>0</v>
      </c>
      <c r="N141" s="144">
        <f>HLOOKUP(N$2,NAV!$B$2:$CH$509,ROW(N140),)+HLOOKUP(N$2,DIST!$C$1:$CI$508,ROW('NAV plus Dist'!N140)+1,FALSE)</f>
        <v>0</v>
      </c>
      <c r="O141" s="144">
        <f>HLOOKUP(O$2,NAV!$B$2:$CH$509,ROW(O140),)+HLOOKUP(O$2,DIST!$C$1:$CI$508,ROW('NAV plus Dist'!O140)+1,FALSE)</f>
        <v>2.6505999999999998</v>
      </c>
      <c r="P141" s="144">
        <f>HLOOKUP(P$2,NAV!$B$2:$CH$509,ROW(P140),)+HLOOKUP(P$2,DIST!$C$1:$CI$508,ROW('NAV plus Dist'!P140)+1,FALSE)</f>
        <v>3.1080999999999999</v>
      </c>
      <c r="Q141" s="144">
        <f>HLOOKUP(Q$2,NAV!$B$2:$CH$509,ROW(Q140),)+HLOOKUP(Q$2,DIST!$C$1:$CI$508,ROW('NAV plus Dist'!Q140)+1,FALSE)</f>
        <v>13.1387</v>
      </c>
      <c r="R141" s="144">
        <f>HLOOKUP(R$2,NAV!$B$2:$CH$509,ROW(R140),)+HLOOKUP(R$2,DIST!$C$1:$CI$508,ROW('NAV plus Dist'!R140)+1,FALSE)</f>
        <v>13.1387</v>
      </c>
      <c r="S141" s="144">
        <f>HLOOKUP(S$2,NAV!$B$2:$CH$509,ROW(S140),)+HLOOKUP(S$2,DIST!$C$1:$CI$508,ROW('NAV plus Dist'!S140)+1,FALSE)</f>
        <v>11.7888</v>
      </c>
      <c r="T141" s="144">
        <f>HLOOKUP(T$2,NAV!$B$2:$CH$509,ROW(T140),)+HLOOKUP(T$2,DIST!$C$1:$CI$508,ROW('NAV plus Dist'!T140)+1,FALSE)</f>
        <v>14.077</v>
      </c>
      <c r="U141" s="144">
        <f>HLOOKUP(U$2,NAV!$B$2:$CH$509,ROW(U140),)+HLOOKUP(U$2,DIST!$C$1:$CI$508,ROW('NAV plus Dist'!U140)+1,FALSE)</f>
        <v>13.718500000000001</v>
      </c>
      <c r="V141" s="144">
        <f>HLOOKUP(V$2,NAV!$B$2:$CH$509,ROW(V140),)+HLOOKUP(V$2,DIST!$C$1:$CI$508,ROW('NAV plus Dist'!V140)+1,FALSE)</f>
        <v>12.2478</v>
      </c>
      <c r="W141" s="144">
        <f>HLOOKUP(W$2,NAV!$B$2:$CH$509,ROW(W140),)+HLOOKUP(W$2,DIST!$C$1:$CI$508,ROW('NAV plus Dist'!W140)+1,FALSE)</f>
        <v>12.2478</v>
      </c>
      <c r="X141" s="144">
        <f>HLOOKUP(X$2,NAV!$B$2:$CH$509,ROW(X140),)+HLOOKUP(X$2,DIST!$C$1:$CI$508,ROW('NAV plus Dist'!X140)+1,FALSE)</f>
        <v>12.0456</v>
      </c>
      <c r="Y141" s="144">
        <f>HLOOKUP(Y$2,NAV!$B$2:$CH$509,ROW(Y140),)+HLOOKUP(Y$2,DIST!$C$1:$CI$508,ROW('NAV plus Dist'!Y140)+1,FALSE)</f>
        <v>13.8385</v>
      </c>
      <c r="Z141" s="144">
        <f>HLOOKUP(Z$2,NAV!$B$2:$CH$509,ROW(Z140),)+HLOOKUP(Z$2,DIST!$C$1:$CI$508,ROW('NAV plus Dist'!Z140)+1,FALSE)</f>
        <v>13.3421</v>
      </c>
      <c r="AA141" s="144">
        <f>HLOOKUP(AA$2,NAV!$B$2:$CH$509,ROW(AA140),)+HLOOKUP(AA$2,DIST!$C$1:$CI$508,ROW('NAV plus Dist'!AA140)+1,FALSE)</f>
        <v>10.813800000000001</v>
      </c>
      <c r="AB141" s="144">
        <f>HLOOKUP(AB$2,NAV!$B$2:$CH$509,ROW(AB140),)+HLOOKUP(AB$2,DIST!$C$1:$CI$508,ROW('NAV plus Dist'!AB140)+1,FALSE)</f>
        <v>10.764099999999999</v>
      </c>
      <c r="AC141" s="144">
        <f>HLOOKUP(AC$2,NAV!$B$2:$CH$509,ROW(AC140),)+HLOOKUP(AC$2,DIST!$C$1:$CI$508,ROW('NAV plus Dist'!AC140)+1,FALSE)</f>
        <v>11.715299999999999</v>
      </c>
      <c r="AD141" s="144">
        <f>HLOOKUP(AD$2,NAV!$B$2:$CH$509,ROW(AD140),)+HLOOKUP(AD$2,DIST!$C$1:$CI$508,ROW('NAV plus Dist'!AD140)+1,FALSE)</f>
        <v>26.175000000000001</v>
      </c>
      <c r="AE141" s="144">
        <f>HLOOKUP(AE$2,NAV!$B$2:$CH$509,ROW(AE140),)+HLOOKUP(AE$2,DIST!$C$1:$CI$508,ROW('NAV plus Dist'!AE140)+1,FALSE)</f>
        <v>8.6690000000000005</v>
      </c>
      <c r="AF141" s="144">
        <f>HLOOKUP(AF$2,NAV!$B$2:$CH$509,ROW(AF140),)+HLOOKUP(AF$2,DIST!$C$1:$CI$508,ROW('NAV plus Dist'!AF140)+1,FALSE)</f>
        <v>7.8933</v>
      </c>
      <c r="AG141" s="144">
        <f>HLOOKUP(AG$2,NAV!$B$2:$CH$509,ROW(AG140),)+HLOOKUP(AG$2,DIST!$C$1:$CI$508,ROW('NAV plus Dist'!AG140)+1,FALSE)</f>
        <v>7.8346</v>
      </c>
      <c r="AH141" s="144">
        <f>HLOOKUP(AH$2,NAV!$B$2:$CH$509,ROW(AH140),)+HLOOKUP(AH$2,DIST!$C$1:$CI$508,ROW('NAV plus Dist'!AH140)+1,FALSE)</f>
        <v>8.1517999999999997</v>
      </c>
      <c r="AI141" s="144">
        <f>HLOOKUP(AI$2,NAV!$B$2:$CH$509,ROW(AI140),)+HLOOKUP(AI$2,DIST!$C$1:$CI$508,ROW('NAV plus Dist'!AI140)+1,FALSE)</f>
        <v>24.244800000000001</v>
      </c>
      <c r="AJ141" s="144">
        <f>HLOOKUP(AJ$2,NAV!$B$2:$CH$509,ROW(AJ140),)+HLOOKUP(AJ$2,DIST!$C$1:$CI$508,ROW('NAV plus Dist'!AJ140)+1,FALSE)</f>
        <v>19.073499999999999</v>
      </c>
      <c r="AK141" s="144">
        <f>HLOOKUP(AK$2,NAV!$B$2:$CH$509,ROW(AK140),)+HLOOKUP(AK$2,DIST!$C$1:$CI$508,ROW('NAV plus Dist'!AK140)+1,FALSE)</f>
        <v>16.422700000000003</v>
      </c>
      <c r="AL141" s="144">
        <f>HLOOKUP(AL$2,NAV!$B$2:$CH$509,ROW(AL140),)+HLOOKUP(AL$2,DIST!$C$1:$CI$508,ROW('NAV plus Dist'!AL140)+1,FALSE)</f>
        <v>17.270300000000002</v>
      </c>
      <c r="AM141" s="144">
        <f>HLOOKUP(AM$2,NAV!$B$2:$CH$509,ROW(AM140),)+HLOOKUP(AM$2,DIST!$C$1:$CI$508,ROW('NAV plus Dist'!AM140)+1,FALSE)</f>
        <v>16.07</v>
      </c>
      <c r="AN141" s="144">
        <f>HLOOKUP(AN$2,NAV!$B$2:$CH$509,ROW(AN140),)+HLOOKUP(AN$2,DIST!$C$1:$CI$508,ROW('NAV plus Dist'!AN140)+1,FALSE)</f>
        <v>23.084099999999999</v>
      </c>
      <c r="AO141" s="144">
        <f>HLOOKUP(AO$2,NAV!$B$2:$CH$509,ROW(AO140),)+HLOOKUP(AO$2,DIST!$C$1:$CI$508,ROW('NAV plus Dist'!AO140)+1,FALSE)</f>
        <v>23.466100000000001</v>
      </c>
      <c r="AP141" s="144">
        <f>HLOOKUP(AP$2,NAV!$B$2:$CH$509,ROW(AP140),)+HLOOKUP(AP$2,DIST!$C$1:$CI$508,ROW('NAV plus Dist'!AP140)+1,FALSE)</f>
        <v>0</v>
      </c>
      <c r="AQ141" s="144">
        <f>HLOOKUP(AQ$2,NAV!$B$2:$CH$509,ROW(AQ140),)+HLOOKUP(AQ$2,DIST!$C$1:$CI$508,ROW('NAV plus Dist'!AQ140)+1,FALSE)</f>
        <v>0</v>
      </c>
      <c r="AR141" s="144">
        <f>HLOOKUP(AR$2,NAV!$B$2:$CH$509,ROW(AR140),)+HLOOKUP(AR$2,DIST!$C$1:$CI$508,ROW('NAV plus Dist'!AR140)+1,FALSE)</f>
        <v>0</v>
      </c>
      <c r="AS141" s="144">
        <f>HLOOKUP(AS$2,NAV!$B$2:$CH$509,ROW(AS140),)+HLOOKUP(AS$2,DIST!$C$1:$CI$508,ROW('NAV plus Dist'!AS140)+1,FALSE)</f>
        <v>0</v>
      </c>
      <c r="AT141" s="144">
        <f>HLOOKUP(AT$2,NAV!$B$2:$CH$509,ROW(AT140),)+HLOOKUP(AT$2,DIST!$C$1:$CI$508,ROW('NAV plus Dist'!AT140)+1,FALSE)</f>
        <v>23.790200000000002</v>
      </c>
      <c r="AU141" s="144">
        <f>HLOOKUP(AU$2,NAV!$B$2:$CH$509,ROW(AU140),)+HLOOKUP(AU$2,DIST!$C$1:$CI$508,ROW('NAV plus Dist'!AU140)+1,FALSE)</f>
        <v>10.125</v>
      </c>
      <c r="AV141" s="144">
        <f>HLOOKUP(AV$2,NAV!$B$2:$CH$509,ROW(AV140),)+HLOOKUP(AV$2,DIST!$C$1:$CI$508,ROW('NAV plus Dist'!AV140)+1,FALSE)</f>
        <v>13.665199999999999</v>
      </c>
      <c r="AW141" s="144">
        <f>HLOOKUP(AW$2,NAV!$B$2:$CH$509,ROW(AW140),)+HLOOKUP(AW$2,DIST!$C$1:$CI$508,ROW('NAV plus Dist'!AW140)+1,FALSE)</f>
        <v>0</v>
      </c>
      <c r="AX141" s="144">
        <f>HLOOKUP(AX$2,NAV!$B$2:$CH$509,ROW(AX140),)+HLOOKUP(AX$2,DIST!$C$1:$CI$508,ROW('NAV plus Dist'!AX140)+1,FALSE)</f>
        <v>0</v>
      </c>
      <c r="AY141" s="144">
        <f>HLOOKUP(AY$2,NAV!$B$2:$CH$509,ROW(AY140),)+HLOOKUP(AY$2,DIST!$C$1:$CI$508,ROW('NAV plus Dist'!AY140)+1,FALSE)</f>
        <v>0</v>
      </c>
      <c r="AZ141" s="144">
        <f>HLOOKUP(AZ$2,NAV!$B$2:$CH$509,ROW(AZ140),)+HLOOKUP(AZ$2,DIST!$C$1:$CI$508,ROW('NAV plus Dist'!AZ140)+1,FALSE)</f>
        <v>0</v>
      </c>
      <c r="BA141" s="144">
        <f>HLOOKUP(BA$2,NAV!$B$2:$CH$509,ROW(BA140),)+HLOOKUP(BA$2,DIST!$C$1:$CI$508,ROW('NAV plus Dist'!BA140)+1,FALSE)</f>
        <v>0</v>
      </c>
      <c r="BB141" s="144">
        <f>HLOOKUP(BB$2,NAV!$B$2:$CH$509,ROW(BB140),)+HLOOKUP(BB$2,DIST!$C$1:$CI$508,ROW('NAV plus Dist'!BB140)+1,FALSE)</f>
        <v>0</v>
      </c>
      <c r="BC141" s="144">
        <f>HLOOKUP(BC$2,NAV!$B$2:$CH$509,ROW(BC140),)+HLOOKUP(BC$2,DIST!$C$1:$CI$508,ROW('NAV plus Dist'!BC140)+1,FALSE)</f>
        <v>0</v>
      </c>
      <c r="BD141" s="144">
        <f>HLOOKUP(BD$2,NAV!$B$2:$CH$509,ROW(BD140),)+HLOOKUP(BD$2,DIST!$C$1:$CI$508,ROW('NAV plus Dist'!BD140)+1,FALSE)</f>
        <v>0</v>
      </c>
      <c r="BE141" s="144">
        <f>HLOOKUP(BE$2,NAV!$B$2:$CH$509,ROW(BE140),)+HLOOKUP(BE$2,DIST!$C$1:$CI$508,ROW('NAV plus Dist'!BE140)+1,FALSE)</f>
        <v>0</v>
      </c>
      <c r="BF141" s="144">
        <f>HLOOKUP(BF$2,NAV!$B$2:$CH$509,ROW(BF140),)+HLOOKUP(BF$2,DIST!$C$1:$CI$508,ROW('NAV plus Dist'!BF140)+1,FALSE)</f>
        <v>0</v>
      </c>
      <c r="BG141" s="144">
        <f>HLOOKUP(BG$2,NAV!$B$2:$CH$509,ROW(BG140),)+HLOOKUP(BG$2,DIST!$C$1:$CI$508,ROW('NAV plus Dist'!BG140)+1,FALSE)</f>
        <v>0</v>
      </c>
      <c r="BH141" s="144">
        <f>HLOOKUP(BH$2,NAV!$B$2:$CH$509,ROW(BH140),)+HLOOKUP(BH$2,DIST!$C$1:$CI$508,ROW('NAV plus Dist'!BH140)+1,FALSE)</f>
        <v>0</v>
      </c>
      <c r="BI141" s="144">
        <f>HLOOKUP(BI$2,NAV!$B$2:$CH$509,ROW(BI140),)+HLOOKUP(BI$2,DIST!$C$1:$CI$508,ROW('NAV plus Dist'!BI140)+1,FALSE)</f>
        <v>0</v>
      </c>
      <c r="BJ141" s="144">
        <f>HLOOKUP(BJ$2,NAV!$B$2:$CH$509,ROW(BJ140),)+HLOOKUP(BJ$2,DIST!$C$1:$CI$508,ROW('NAV plus Dist'!BJ140)+1,FALSE)</f>
        <v>0</v>
      </c>
      <c r="BK141" s="144">
        <f>HLOOKUP(BK$2,NAV!$B$2:$CH$509,ROW(BK140),)+HLOOKUP(BK$2,DIST!$C$1:$CI$508,ROW('NAV plus Dist'!BK140)+1,FALSE)</f>
        <v>0</v>
      </c>
      <c r="BL141" s="144">
        <f>HLOOKUP(BL$2,NAV!$B$2:$CH$509,ROW(BL140),)+HLOOKUP(BL$2,DIST!$C$1:$CI$508,ROW('NAV plus Dist'!BL140)+1,FALSE)</f>
        <v>0</v>
      </c>
      <c r="BM141" s="144">
        <f>HLOOKUP(BM$2,NAV!$B$2:$CH$509,ROW(BM140),)+HLOOKUP(BM$2,DIST!$C$1:$CI$508,ROW('NAV plus Dist'!BM140)+1,FALSE)</f>
        <v>0</v>
      </c>
      <c r="BN141" s="144">
        <f>HLOOKUP(BN$2,NAV!$B$2:$CH$509,ROW(BN140),)+HLOOKUP(BN$2,DIST!$C$1:$CI$508,ROW('NAV plus Dist'!BN140)+1,FALSE)</f>
        <v>0</v>
      </c>
      <c r="BO141" s="144">
        <f>HLOOKUP(BO$2,NAV!$B$2:$CH$509,ROW(BO140),)+HLOOKUP(BO$2,DIST!$C$1:$CI$508,ROW('NAV plus Dist'!BO140)+1,FALSE)</f>
        <v>0</v>
      </c>
      <c r="BP141" s="144">
        <f>HLOOKUP(BP$2,NAV!$B$2:$CH$509,ROW(BP140),)+HLOOKUP(BP$2,DIST!$C$1:$CI$508,ROW('NAV plus Dist'!BP140)+1,FALSE)</f>
        <v>0</v>
      </c>
      <c r="BQ141" s="144">
        <f>HLOOKUP(BQ$2,NAV!$B$2:$CH$509,ROW(BQ140),)+HLOOKUP(BQ$2,DIST!$C$1:$CI$508,ROW('NAV plus Dist'!BQ140)+1,FALSE)</f>
        <v>0</v>
      </c>
      <c r="BR141" s="144">
        <f>HLOOKUP(BR$2,NAV!$B$2:$CH$509,ROW(BR140),)+HLOOKUP(BR$2,DIST!$C$1:$CI$508,ROW('NAV plus Dist'!BR140)+1,FALSE)</f>
        <v>0</v>
      </c>
      <c r="BS141" s="144">
        <f>HLOOKUP(BS$2,NAV!$B$2:$CH$509,ROW(BS140),)+HLOOKUP(BS$2,DIST!$C$1:$CI$508,ROW('NAV plus Dist'!BS140)+1,FALSE)</f>
        <v>0</v>
      </c>
      <c r="BT141" s="144">
        <f>HLOOKUP(BT$2,NAV!$B$2:$CH$509,ROW(BT140),)+HLOOKUP(BT$2,DIST!$C$1:$CI$508,ROW('NAV plus Dist'!BT140)+1,FALSE)</f>
        <v>0</v>
      </c>
      <c r="BU141" s="144">
        <f>HLOOKUP(BU$2,NAV!$B$2:$CH$509,ROW(BU140),)+HLOOKUP(BU$2,DIST!$C$1:$CI$508,ROW('NAV plus Dist'!BU140)+1,FALSE)</f>
        <v>0</v>
      </c>
      <c r="BV141" s="144">
        <f>HLOOKUP(BV$2,NAV!$B$2:$CH$509,ROW(BV140),)+HLOOKUP(BV$2,DIST!$C$1:$CI$508,ROW('NAV plus Dist'!BV140)+1,FALSE)</f>
        <v>0</v>
      </c>
      <c r="BW141" s="144">
        <f>HLOOKUP(BW$2,NAV!$B$2:$CH$509,ROW(BW140),)+HLOOKUP(BW$2,DIST!$C$1:$CI$508,ROW('NAV plus Dist'!BW140)+1,FALSE)</f>
        <v>0</v>
      </c>
      <c r="BX141" s="144">
        <f>HLOOKUP(BX$2,NAV!$B$2:$CH$509,ROW(BX140),)+HLOOKUP(BX$2,DIST!$C$1:$CI$508,ROW('NAV plus Dist'!BX140)+1,FALSE)</f>
        <v>0</v>
      </c>
      <c r="BY141" s="144">
        <f>HLOOKUP(BY$2,NAV!$B$2:$CH$509,ROW(BY140),)+HLOOKUP(BY$2,DIST!$C$1:$CI$508,ROW('NAV plus Dist'!BY140)+1,FALSE)</f>
        <v>0</v>
      </c>
      <c r="BZ141" s="144">
        <f>HLOOKUP(BZ$2,NAV!$B$2:$CH$509,ROW(BZ140),)+HLOOKUP(BZ$2,DIST!$C$1:$CI$508,ROW('NAV plus Dist'!BZ140)+1,FALSE)</f>
        <v>0</v>
      </c>
      <c r="CA141" s="144">
        <f>HLOOKUP(CA$2,NAV!$B$2:$CH$509,ROW(CA140),)+HLOOKUP(CA$2,DIST!$C$1:$CI$508,ROW('NAV plus Dist'!CA140)+1,FALSE)</f>
        <v>0</v>
      </c>
      <c r="CB141" s="144">
        <f>HLOOKUP(CB$2,NAV!$B$2:$CH$509,ROW(CB140),)+HLOOKUP(CB$2,DIST!$C$1:$CI$508,ROW('NAV plus Dist'!CB140)+1,FALSE)</f>
        <v>0</v>
      </c>
      <c r="CC141" s="144">
        <f>HLOOKUP(CC$2,NAV!$B$2:$CH$509,ROW(CC140),)+HLOOKUP(CC$2,DIST!$C$1:$CI$508,ROW('NAV plus Dist'!CC140)+1,FALSE)</f>
        <v>0</v>
      </c>
      <c r="CD141" s="144">
        <f>HLOOKUP(CD$2,NAV!$B$2:$CH$509,ROW(CD140),)+HLOOKUP(CD$2,DIST!$C$1:$CI$508,ROW('NAV plus Dist'!CD140)+1,FALSE)</f>
        <v>0</v>
      </c>
      <c r="CE141" s="144">
        <f>HLOOKUP(CE$2,NAV!$B$2:$CH$509,ROW(CE140),)+HLOOKUP(CE$2,DIST!$C$1:$CI$508,ROW('NAV plus Dist'!CE140)+1,FALSE)</f>
        <v>0</v>
      </c>
      <c r="CF141" s="144">
        <f>HLOOKUP(CF$2,NAV!$B$2:$CH$509,ROW(CF140),)+HLOOKUP(CF$2,DIST!$C$1:$CI$508,ROW('NAV plus Dist'!CF140)+1,FALSE)</f>
        <v>0</v>
      </c>
      <c r="CG141" s="144">
        <f>HLOOKUP(CG$2,NAV!$B$2:$CH$509,ROW(CG140),)+HLOOKUP(CG$2,DIST!$C$1:$CI$508,ROW('NAV plus Dist'!CG140)+1,FALSE)</f>
        <v>0</v>
      </c>
      <c r="CH141" s="144">
        <f>HLOOKUP(CH$2,NAV!$B$2:$CH$509,ROW(CH140),)+HLOOKUP(CH$2,DIST!$C$1:$CI$508,ROW('NAV plus Dist'!CH140)+1,FALSE)</f>
        <v>0</v>
      </c>
      <c r="CI141" s="144">
        <f>HLOOKUP(CI$2,NAV!$B$2:$CH$509,ROW(CI140),)+HLOOKUP(CI$2,DIST!$C$1:$CI$508,ROW('NAV plus Dist'!CI140)+1,FALSE)</f>
        <v>0</v>
      </c>
      <c r="CJ141" s="144">
        <f>HLOOKUP(CJ$2,NAV!$B$2:$AAA$509,ROW(CJ140),)+HLOOKUP(CJ$2,DIST!$C$1:$AAJ$508,ROW('NAV plus Dist'!CJ140)+1,FALSE)</f>
        <v>0</v>
      </c>
      <c r="CK141" s="144">
        <f>HLOOKUP(CK$2,NAV!$B$2:$AAA$509,ROW(CK140),)+HLOOKUP(CK$2,DIST!$C$1:$AAJ$508,ROW('NAV plus Dist'!CK140)+1,FALSE)</f>
        <v>0</v>
      </c>
      <c r="CL141" s="144">
        <f>HLOOKUP(CL$2,NAV!$B$2:$AAA$509,ROW(CL140),)+HLOOKUP(CL$2,DIST!$C$1:$AAJ$508,ROW('NAV plus Dist'!CL140)+1,FALSE)</f>
        <v>0</v>
      </c>
      <c r="CM141" s="144">
        <f>HLOOKUP(CM$2,NAV!$B$2:$AAA$509,ROW(CM140),)+HLOOKUP(CM$2,DIST!$C$1:$AAJ$508,ROW('NAV plus Dist'!CM140)+1,FALSE)</f>
        <v>0</v>
      </c>
      <c r="CN141" s="144">
        <f>HLOOKUP(CN$2,NAV!$B$2:$AAA$509,ROW(CN140),)+HLOOKUP(CN$2,DIST!$C$1:$AAJ$508,ROW('NAV plus Dist'!CN140)+1,FALSE)</f>
        <v>0</v>
      </c>
      <c r="CO141" s="144">
        <f>HLOOKUP(CO$2,NAV!$B$2:$AAA$509,ROW(CO140),)+HLOOKUP(CO$2,DIST!$C$1:$AAJ$508,ROW('NAV plus Dist'!CO140)+1,FALSE)</f>
        <v>0</v>
      </c>
      <c r="CP141" s="144">
        <f>HLOOKUP(CP$2,NAV!$B$2:$AAA$509,ROW(CP140),)+HLOOKUP(CP$2,DIST!$C$1:$AAJ$508,ROW('NAV plus Dist'!CP140)+1,FALSE)</f>
        <v>0</v>
      </c>
      <c r="CQ141" s="144">
        <f>HLOOKUP(CQ$2,NAV!$B$2:$AAA$509,ROW(CQ140),)+HLOOKUP(CQ$2,DIST!$C$1:$AAJ$508,ROW('NAV plus Dist'!CQ140)+1,FALSE)</f>
        <v>0</v>
      </c>
      <c r="CR141" s="144">
        <f>HLOOKUP(CR$2,NAV!$B$2:$AAA$509,ROW(CR140),)+HLOOKUP(CR$2,DIST!$C$1:$AAJ$508,ROW('NAV plus Dist'!CR140)+1,FALSE)</f>
        <v>0</v>
      </c>
      <c r="CS141" s="144">
        <f>HLOOKUP(CS$2,NAV!$B$2:$AAA$509,ROW(CS140),)+HLOOKUP(CS$2,DIST!$C$1:$AAJ$508,ROW('NAV plus Dist'!CS140)+1,FALSE)</f>
        <v>0</v>
      </c>
      <c r="CT141" s="144">
        <f>HLOOKUP(CT$2,NAV!$B$2:$AAA$509,ROW(CT140),)+HLOOKUP(CT$2,DIST!$C$1:$AAJ$508,ROW('NAV plus Dist'!CT140)+1,FALSE)</f>
        <v>0</v>
      </c>
      <c r="CU141" s="144">
        <f>HLOOKUP(CU$2,NAV!$B$2:$AAA$509,ROW(CU140),)+HLOOKUP(CU$2,DIST!$C$1:$AAJ$508,ROW('NAV plus Dist'!CU140)+1,FALSE)</f>
        <v>0</v>
      </c>
      <c r="CV141" s="144">
        <f>HLOOKUP(CV$2,NAV!$B$2:$AAA$509,ROW(CV140),)+HLOOKUP(CV$2,DIST!$C$1:$AAJ$508,ROW('NAV plus Dist'!CV140)+1,FALSE)</f>
        <v>0</v>
      </c>
      <c r="CW141" s="144">
        <f>HLOOKUP(CW$2,NAV!$B$2:$AAA$509,ROW(CW140),)+HLOOKUP(CW$2,DIST!$C$1:$AAJ$508,ROW('NAV plus Dist'!CW140)+1,FALSE)</f>
        <v>0</v>
      </c>
      <c r="CX141" s="144">
        <f>HLOOKUP(CX$2,NAV!$B$2:$AAA$509,ROW(CX140),)+HLOOKUP(CX$2,DIST!$C$1:$AAJ$508,ROW('NAV plus Dist'!CX140)+1,FALSE)</f>
        <v>0</v>
      </c>
      <c r="CY141" s="144">
        <f>HLOOKUP(CY$2,NAV!$B$2:$AAA$509,ROW(CY140),)+HLOOKUP(CY$2,DIST!$C$1:$AAJ$508,ROW('NAV plus Dist'!CY140)+1,FALSE)</f>
        <v>0</v>
      </c>
      <c r="CZ141" s="144">
        <f>HLOOKUP(CZ$2,NAV!$B$2:$AAA$509,ROW(CZ140),)+HLOOKUP(CZ$2,DIST!$C$1:$AAJ$508,ROW('NAV plus Dist'!CZ140)+1,FALSE)</f>
        <v>0</v>
      </c>
      <c r="DA141" s="144">
        <f>HLOOKUP(DA$2,NAV!$B$2:$AAA$509,ROW(DA140),)+HLOOKUP(DA$2,DIST!$C$1:$AAJ$508,ROW('NAV plus Dist'!DA140)+1,FALSE)</f>
        <v>0</v>
      </c>
      <c r="DB141" s="144">
        <f>HLOOKUP(DB$2,NAV!$B$2:$AAA$509,ROW(DB140),)+HLOOKUP(DB$2,DIST!$C$1:$AAJ$508,ROW('NAV plus Dist'!DB140)+1,FALSE)</f>
        <v>0</v>
      </c>
      <c r="DC141" s="144">
        <f>HLOOKUP(DC$2,NAV!$B$2:$AAA$509,ROW(DC140),)+HLOOKUP(DC$2,DIST!$C$1:$AAJ$508,ROW('NAV plus Dist'!DC140)+1,FALSE)</f>
        <v>0</v>
      </c>
      <c r="DD141" s="144">
        <f>HLOOKUP(DD$2,NAV!$B$2:$AAA$509,ROW(DD140),)+HLOOKUP(DD$2,DIST!$C$1:$AAJ$508,ROW('NAV plus Dist'!DD140)+1,FALSE)</f>
        <v>0</v>
      </c>
      <c r="DE141" s="144">
        <f>HLOOKUP(DE$2,NAV!$B$2:$AAA$509,ROW(DE140),)+HLOOKUP(DE$2,DIST!$C$1:$AAJ$508,ROW('NAV plus Dist'!DE140)+1,FALSE)</f>
        <v>0</v>
      </c>
      <c r="DF141" s="144">
        <f>HLOOKUP(DF$2,NAV!$B$2:$AAA$509,ROW(DF140),)+HLOOKUP(DF$2,DIST!$C$1:$AAJ$508,ROW('NAV plus Dist'!DF140)+1,FALSE)</f>
        <v>0</v>
      </c>
      <c r="DG141" s="144">
        <f>HLOOKUP(DG$2,NAV!$B$2:$AAA$509,ROW(DG140),)+HLOOKUP(DG$2,DIST!$C$1:$AAJ$508,ROW('NAV plus Dist'!DG140)+1,FALSE)</f>
        <v>0</v>
      </c>
      <c r="DH141" s="144">
        <f>HLOOKUP(DH$2,NAV!$B$2:$AAA$509,ROW(DH140),)+HLOOKUP(DH$2,DIST!$C$1:$AAJ$508,ROW('NAV plus Dist'!DH140)+1,FALSE)</f>
        <v>0</v>
      </c>
    </row>
    <row r="142" spans="1:112">
      <c r="A142" s="94">
        <f t="shared" si="78"/>
        <v>57</v>
      </c>
      <c r="B142" s="148">
        <f t="shared" si="79"/>
        <v>44316</v>
      </c>
      <c r="C142" s="144">
        <f>HLOOKUP(C$2,NAV!$B$2:$CH$509,ROW(C141),)+HLOOKUP(C$2,DIST!$C$1:$CI$508,ROW('NAV plus Dist'!C141)+1,FALSE)</f>
        <v>15.2575</v>
      </c>
      <c r="D142" s="144">
        <f>HLOOKUP(D$2,NAV!$B$2:$CH$509,ROW(D141),)+HLOOKUP(D$2,DIST!$C$1:$CI$508,ROW('NAV plus Dist'!D141)+1,FALSE)</f>
        <v>13.964500000000001</v>
      </c>
      <c r="E142" s="144">
        <f>HLOOKUP(E$2,NAV!$B$2:$CH$509,ROW(E141),)+HLOOKUP(E$2,DIST!$C$1:$CI$508,ROW('NAV plus Dist'!E141)+1,FALSE)</f>
        <v>15.837899999999999</v>
      </c>
      <c r="F142" s="144">
        <f>HLOOKUP(F$2,NAV!$B$2:$CH$509,ROW(F141),)+HLOOKUP(F$2,DIST!$C$1:$CI$508,ROW('NAV plus Dist'!F141)+1,FALSE)</f>
        <v>0</v>
      </c>
      <c r="G142" s="144">
        <f>HLOOKUP(G$2,NAV!$B$2:$CH$509,ROW(G141),)+HLOOKUP(G$2,DIST!$C$1:$CI$508,ROW('NAV plus Dist'!G141)+1,FALSE)</f>
        <v>0</v>
      </c>
      <c r="H142" s="144">
        <f>HLOOKUP(H$2,NAV!$B$2:$CH$509,ROW(H141),)+HLOOKUP(H$2,DIST!$C$1:$CI$508,ROW('NAV plus Dist'!H141)+1,FALSE)</f>
        <v>0</v>
      </c>
      <c r="I142" s="144">
        <f>HLOOKUP(I$2,NAV!$B$2:$CH$509,ROW(I141),)+HLOOKUP(I$2,DIST!$C$1:$CI$508,ROW('NAV plus Dist'!I141)+1,FALSE)</f>
        <v>0</v>
      </c>
      <c r="J142" s="144">
        <f>HLOOKUP(J$2,NAV!$B$2:$CH$509,ROW(J141),)+HLOOKUP(J$2,DIST!$C$1:$CI$508,ROW('NAV plus Dist'!J141)+1,FALSE)</f>
        <v>0</v>
      </c>
      <c r="K142" s="144">
        <f>HLOOKUP(K$2,NAV!$B$2:$CH$509,ROW(K141),)+HLOOKUP(K$2,DIST!$C$1:$CI$508,ROW('NAV plus Dist'!K141)+1,FALSE)</f>
        <v>0</v>
      </c>
      <c r="L142" s="144">
        <f>HLOOKUP(L$2,NAV!$B$2:$CH$509,ROW(L141),)+HLOOKUP(L$2,DIST!$C$1:$CI$508,ROW('NAV plus Dist'!L141)+1,FALSE)</f>
        <v>0</v>
      </c>
      <c r="M142" s="144">
        <f>HLOOKUP(M$2,NAV!$B$2:$CH$509,ROW(M141),)+HLOOKUP(M$2,DIST!$C$1:$CI$508,ROW('NAV plus Dist'!M141)+1,FALSE)</f>
        <v>0</v>
      </c>
      <c r="N142" s="144">
        <f>HLOOKUP(N$2,NAV!$B$2:$CH$509,ROW(N141),)+HLOOKUP(N$2,DIST!$C$1:$CI$508,ROW('NAV plus Dist'!N141)+1,FALSE)</f>
        <v>0</v>
      </c>
      <c r="O142" s="144">
        <f>HLOOKUP(O$2,NAV!$B$2:$CH$509,ROW(O141),)+HLOOKUP(O$2,DIST!$C$1:$CI$508,ROW('NAV plus Dist'!O141)+1,FALSE)</f>
        <v>2.6534</v>
      </c>
      <c r="P142" s="144">
        <f>HLOOKUP(P$2,NAV!$B$2:$CH$509,ROW(P141),)+HLOOKUP(P$2,DIST!$C$1:$CI$508,ROW('NAV plus Dist'!P141)+1,FALSE)</f>
        <v>3.1344999999999996</v>
      </c>
      <c r="Q142" s="144">
        <f>HLOOKUP(Q$2,NAV!$B$2:$CH$509,ROW(Q141),)+HLOOKUP(Q$2,DIST!$C$1:$CI$508,ROW('NAV plus Dist'!Q141)+1,FALSE)</f>
        <v>13.503500000000001</v>
      </c>
      <c r="R142" s="144">
        <f>HLOOKUP(R$2,NAV!$B$2:$CH$509,ROW(R141),)+HLOOKUP(R$2,DIST!$C$1:$CI$508,ROW('NAV plus Dist'!R141)+1,FALSE)</f>
        <v>13.503500000000001</v>
      </c>
      <c r="S142" s="144">
        <f>HLOOKUP(S$2,NAV!$B$2:$CH$509,ROW(S141),)+HLOOKUP(S$2,DIST!$C$1:$CI$508,ROW('NAV plus Dist'!S141)+1,FALSE)</f>
        <v>12.0991</v>
      </c>
      <c r="T142" s="144">
        <f>HLOOKUP(T$2,NAV!$B$2:$CH$509,ROW(T141),)+HLOOKUP(T$2,DIST!$C$1:$CI$508,ROW('NAV plus Dist'!T141)+1,FALSE)</f>
        <v>14.478300000000001</v>
      </c>
      <c r="U142" s="144">
        <f>HLOOKUP(U$2,NAV!$B$2:$CH$509,ROW(U141),)+HLOOKUP(U$2,DIST!$C$1:$CI$508,ROW('NAV plus Dist'!U141)+1,FALSE)</f>
        <v>14.1044</v>
      </c>
      <c r="V142" s="144">
        <f>HLOOKUP(V$2,NAV!$B$2:$CH$509,ROW(V141),)+HLOOKUP(V$2,DIST!$C$1:$CI$508,ROW('NAV plus Dist'!V141)+1,FALSE)</f>
        <v>12.532400000000001</v>
      </c>
      <c r="W142" s="144">
        <f>HLOOKUP(W$2,NAV!$B$2:$CH$509,ROW(W141),)+HLOOKUP(W$2,DIST!$C$1:$CI$508,ROW('NAV plus Dist'!W141)+1,FALSE)</f>
        <v>12.532400000000001</v>
      </c>
      <c r="X142" s="144">
        <f>HLOOKUP(X$2,NAV!$B$2:$CH$509,ROW(X141),)+HLOOKUP(X$2,DIST!$C$1:$CI$508,ROW('NAV plus Dist'!X141)+1,FALSE)</f>
        <v>12.3215</v>
      </c>
      <c r="Y142" s="144">
        <f>HLOOKUP(Y$2,NAV!$B$2:$CH$509,ROW(Y141),)+HLOOKUP(Y$2,DIST!$C$1:$CI$508,ROW('NAV plus Dist'!Y141)+1,FALSE)</f>
        <v>14.182500000000001</v>
      </c>
      <c r="Z142" s="144">
        <f>HLOOKUP(Z$2,NAV!$B$2:$CH$509,ROW(Z141),)+HLOOKUP(Z$2,DIST!$C$1:$CI$508,ROW('NAV plus Dist'!Z141)+1,FALSE)</f>
        <v>13.668100000000001</v>
      </c>
      <c r="AA142" s="144">
        <f>HLOOKUP(AA$2,NAV!$B$2:$CH$509,ROW(AA141),)+HLOOKUP(AA$2,DIST!$C$1:$CI$508,ROW('NAV plus Dist'!AA141)+1,FALSE)</f>
        <v>11.086499999999999</v>
      </c>
      <c r="AB142" s="144">
        <f>HLOOKUP(AB$2,NAV!$B$2:$CH$509,ROW(AB141),)+HLOOKUP(AB$2,DIST!$C$1:$CI$508,ROW('NAV plus Dist'!AB141)+1,FALSE)</f>
        <v>10.802099999999999</v>
      </c>
      <c r="AC142" s="144">
        <f>HLOOKUP(AC$2,NAV!$B$2:$CH$509,ROW(AC141),)+HLOOKUP(AC$2,DIST!$C$1:$CI$508,ROW('NAV plus Dist'!AC141)+1,FALSE)</f>
        <v>12.0252</v>
      </c>
      <c r="AD142" s="144">
        <f>HLOOKUP(AD$2,NAV!$B$2:$CH$509,ROW(AD141),)+HLOOKUP(AD$2,DIST!$C$1:$CI$508,ROW('NAV plus Dist'!AD141)+1,FALSE)</f>
        <v>27.370200000000001</v>
      </c>
      <c r="AE142" s="144">
        <f>HLOOKUP(AE$2,NAV!$B$2:$CH$509,ROW(AE141),)+HLOOKUP(AE$2,DIST!$C$1:$CI$508,ROW('NAV plus Dist'!AE141)+1,FALSE)</f>
        <v>9.0844000000000005</v>
      </c>
      <c r="AF142" s="144">
        <f>HLOOKUP(AF$2,NAV!$B$2:$CH$509,ROW(AF141),)+HLOOKUP(AF$2,DIST!$C$1:$CI$508,ROW('NAV plus Dist'!AF141)+1,FALSE)</f>
        <v>8.1158999999999999</v>
      </c>
      <c r="AG142" s="144">
        <f>HLOOKUP(AG$2,NAV!$B$2:$CH$509,ROW(AG141),)+HLOOKUP(AG$2,DIST!$C$1:$CI$508,ROW('NAV plus Dist'!AG141)+1,FALSE)</f>
        <v>7.8853999999999997</v>
      </c>
      <c r="AH142" s="144">
        <f>HLOOKUP(AH$2,NAV!$B$2:$CH$509,ROW(AH141),)+HLOOKUP(AH$2,DIST!$C$1:$CI$508,ROW('NAV plus Dist'!AH141)+1,FALSE)</f>
        <v>8.3910999999999998</v>
      </c>
      <c r="AI142" s="144">
        <f>HLOOKUP(AI$2,NAV!$B$2:$CH$509,ROW(AI141),)+HLOOKUP(AI$2,DIST!$C$1:$CI$508,ROW('NAV plus Dist'!AI141)+1,FALSE)</f>
        <v>24.190799999999999</v>
      </c>
      <c r="AJ142" s="144">
        <f>HLOOKUP(AJ$2,NAV!$B$2:$CH$509,ROW(AJ141),)+HLOOKUP(AJ$2,DIST!$C$1:$CI$508,ROW('NAV plus Dist'!AJ141)+1,FALSE)</f>
        <v>19.254399999999997</v>
      </c>
      <c r="AK142" s="144">
        <f>HLOOKUP(AK$2,NAV!$B$2:$CH$509,ROW(AK141),)+HLOOKUP(AK$2,DIST!$C$1:$CI$508,ROW('NAV plus Dist'!AK141)+1,FALSE)</f>
        <v>17.197700000000001</v>
      </c>
      <c r="AL142" s="144">
        <f>HLOOKUP(AL$2,NAV!$B$2:$CH$509,ROW(AL141),)+HLOOKUP(AL$2,DIST!$C$1:$CI$508,ROW('NAV plus Dist'!AL141)+1,FALSE)</f>
        <v>18.116</v>
      </c>
      <c r="AM142" s="144">
        <f>HLOOKUP(AM$2,NAV!$B$2:$CH$509,ROW(AM141),)+HLOOKUP(AM$2,DIST!$C$1:$CI$508,ROW('NAV plus Dist'!AM141)+1,FALSE)</f>
        <v>15.014200000000001</v>
      </c>
      <c r="AN142" s="144">
        <f>HLOOKUP(AN$2,NAV!$B$2:$CH$509,ROW(AN141),)+HLOOKUP(AN$2,DIST!$C$1:$CI$508,ROW('NAV plus Dist'!AN141)+1,FALSE)</f>
        <v>23.038900000000002</v>
      </c>
      <c r="AO142" s="144">
        <f>HLOOKUP(AO$2,NAV!$B$2:$CH$509,ROW(AO141),)+HLOOKUP(AO$2,DIST!$C$1:$CI$508,ROW('NAV plus Dist'!AO141)+1,FALSE)</f>
        <v>23.945</v>
      </c>
      <c r="AP142" s="144">
        <f>HLOOKUP(AP$2,NAV!$B$2:$CH$509,ROW(AP141),)+HLOOKUP(AP$2,DIST!$C$1:$CI$508,ROW('NAV plus Dist'!AP141)+1,FALSE)</f>
        <v>0</v>
      </c>
      <c r="AQ142" s="144">
        <f>HLOOKUP(AQ$2,NAV!$B$2:$CH$509,ROW(AQ141),)+HLOOKUP(AQ$2,DIST!$C$1:$CI$508,ROW('NAV plus Dist'!AQ141)+1,FALSE)</f>
        <v>0</v>
      </c>
      <c r="AR142" s="144">
        <f>HLOOKUP(AR$2,NAV!$B$2:$CH$509,ROW(AR141),)+HLOOKUP(AR$2,DIST!$C$1:$CI$508,ROW('NAV plus Dist'!AR141)+1,FALSE)</f>
        <v>0</v>
      </c>
      <c r="AS142" s="144">
        <f>HLOOKUP(AS$2,NAV!$B$2:$CH$509,ROW(AS141),)+HLOOKUP(AS$2,DIST!$C$1:$CI$508,ROW('NAV plus Dist'!AS141)+1,FALSE)</f>
        <v>0</v>
      </c>
      <c r="AT142" s="144">
        <f>HLOOKUP(AT$2,NAV!$B$2:$CH$509,ROW(AT141),)+HLOOKUP(AT$2,DIST!$C$1:$CI$508,ROW('NAV plus Dist'!AT141)+1,FALSE)</f>
        <v>23.706199999999999</v>
      </c>
      <c r="AU142" s="144">
        <f>HLOOKUP(AU$2,NAV!$B$2:$CH$509,ROW(AU141),)+HLOOKUP(AU$2,DIST!$C$1:$CI$508,ROW('NAV plus Dist'!AU141)+1,FALSE)</f>
        <v>10</v>
      </c>
      <c r="AV142" s="144">
        <f>HLOOKUP(AV$2,NAV!$B$2:$CH$509,ROW(AV141),)+HLOOKUP(AV$2,DIST!$C$1:$CI$508,ROW('NAV plus Dist'!AV141)+1,FALSE)</f>
        <v>13.706199999999999</v>
      </c>
      <c r="AW142" s="144">
        <f>HLOOKUP(AW$2,NAV!$B$2:$CH$509,ROW(AW141),)+HLOOKUP(AW$2,DIST!$C$1:$CI$508,ROW('NAV plus Dist'!AW141)+1,FALSE)</f>
        <v>0</v>
      </c>
      <c r="AX142" s="144">
        <f>HLOOKUP(AX$2,NAV!$B$2:$CH$509,ROW(AX141),)+HLOOKUP(AX$2,DIST!$C$1:$CI$508,ROW('NAV plus Dist'!AX141)+1,FALSE)</f>
        <v>0</v>
      </c>
      <c r="AY142" s="144">
        <f>HLOOKUP(AY$2,NAV!$B$2:$CH$509,ROW(AY141),)+HLOOKUP(AY$2,DIST!$C$1:$CI$508,ROW('NAV plus Dist'!AY141)+1,FALSE)</f>
        <v>0</v>
      </c>
      <c r="AZ142" s="144">
        <f>HLOOKUP(AZ$2,NAV!$B$2:$CH$509,ROW(AZ141),)+HLOOKUP(AZ$2,DIST!$C$1:$CI$508,ROW('NAV plus Dist'!AZ141)+1,FALSE)</f>
        <v>0</v>
      </c>
      <c r="BA142" s="144">
        <f>HLOOKUP(BA$2,NAV!$B$2:$CH$509,ROW(BA141),)+HLOOKUP(BA$2,DIST!$C$1:$CI$508,ROW('NAV plus Dist'!BA141)+1,FALSE)</f>
        <v>0</v>
      </c>
      <c r="BB142" s="144">
        <f>HLOOKUP(BB$2,NAV!$B$2:$CH$509,ROW(BB141),)+HLOOKUP(BB$2,DIST!$C$1:$CI$508,ROW('NAV plus Dist'!BB141)+1,FALSE)</f>
        <v>0</v>
      </c>
      <c r="BC142" s="144">
        <f>HLOOKUP(BC$2,NAV!$B$2:$CH$509,ROW(BC141),)+HLOOKUP(BC$2,DIST!$C$1:$CI$508,ROW('NAV plus Dist'!BC141)+1,FALSE)</f>
        <v>0</v>
      </c>
      <c r="BD142" s="144">
        <f>HLOOKUP(BD$2,NAV!$B$2:$CH$509,ROW(BD141),)+HLOOKUP(BD$2,DIST!$C$1:$CI$508,ROW('NAV plus Dist'!BD141)+1,FALSE)</f>
        <v>0</v>
      </c>
      <c r="BE142" s="144">
        <f>HLOOKUP(BE$2,NAV!$B$2:$CH$509,ROW(BE141),)+HLOOKUP(BE$2,DIST!$C$1:$CI$508,ROW('NAV plus Dist'!BE141)+1,FALSE)</f>
        <v>0</v>
      </c>
      <c r="BF142" s="144">
        <f>HLOOKUP(BF$2,NAV!$B$2:$CH$509,ROW(BF141),)+HLOOKUP(BF$2,DIST!$C$1:$CI$508,ROW('NAV plus Dist'!BF141)+1,FALSE)</f>
        <v>0</v>
      </c>
      <c r="BG142" s="144">
        <f>HLOOKUP(BG$2,NAV!$B$2:$CH$509,ROW(BG141),)+HLOOKUP(BG$2,DIST!$C$1:$CI$508,ROW('NAV plus Dist'!BG141)+1,FALSE)</f>
        <v>0</v>
      </c>
      <c r="BH142" s="144">
        <f>HLOOKUP(BH$2,NAV!$B$2:$CH$509,ROW(BH141),)+HLOOKUP(BH$2,DIST!$C$1:$CI$508,ROW('NAV plus Dist'!BH141)+1,FALSE)</f>
        <v>0</v>
      </c>
      <c r="BI142" s="144">
        <f>HLOOKUP(BI$2,NAV!$B$2:$CH$509,ROW(BI141),)+HLOOKUP(BI$2,DIST!$C$1:$CI$508,ROW('NAV plus Dist'!BI141)+1,FALSE)</f>
        <v>0</v>
      </c>
      <c r="BJ142" s="144">
        <f>HLOOKUP(BJ$2,NAV!$B$2:$CH$509,ROW(BJ141),)+HLOOKUP(BJ$2,DIST!$C$1:$CI$508,ROW('NAV plus Dist'!BJ141)+1,FALSE)</f>
        <v>0</v>
      </c>
      <c r="BK142" s="144">
        <f>HLOOKUP(BK$2,NAV!$B$2:$CH$509,ROW(BK141),)+HLOOKUP(BK$2,DIST!$C$1:$CI$508,ROW('NAV plus Dist'!BK141)+1,FALSE)</f>
        <v>0</v>
      </c>
      <c r="BL142" s="144">
        <f>HLOOKUP(BL$2,NAV!$B$2:$CH$509,ROW(BL141),)+HLOOKUP(BL$2,DIST!$C$1:$CI$508,ROW('NAV plus Dist'!BL141)+1,FALSE)</f>
        <v>0</v>
      </c>
      <c r="BM142" s="144">
        <f>HLOOKUP(BM$2,NAV!$B$2:$CH$509,ROW(BM141),)+HLOOKUP(BM$2,DIST!$C$1:$CI$508,ROW('NAV plus Dist'!BM141)+1,FALSE)</f>
        <v>0</v>
      </c>
      <c r="BN142" s="144">
        <f>HLOOKUP(BN$2,NAV!$B$2:$CH$509,ROW(BN141),)+HLOOKUP(BN$2,DIST!$C$1:$CI$508,ROW('NAV plus Dist'!BN141)+1,FALSE)</f>
        <v>0</v>
      </c>
      <c r="BO142" s="144">
        <f>HLOOKUP(BO$2,NAV!$B$2:$CH$509,ROW(BO141),)+HLOOKUP(BO$2,DIST!$C$1:$CI$508,ROW('NAV plus Dist'!BO141)+1,FALSE)</f>
        <v>0</v>
      </c>
      <c r="BP142" s="144">
        <f>HLOOKUP(BP$2,NAV!$B$2:$CH$509,ROW(BP141),)+HLOOKUP(BP$2,DIST!$C$1:$CI$508,ROW('NAV plus Dist'!BP141)+1,FALSE)</f>
        <v>0</v>
      </c>
      <c r="BQ142" s="144">
        <f>HLOOKUP(BQ$2,NAV!$B$2:$CH$509,ROW(BQ141),)+HLOOKUP(BQ$2,DIST!$C$1:$CI$508,ROW('NAV plus Dist'!BQ141)+1,FALSE)</f>
        <v>0</v>
      </c>
      <c r="BR142" s="144">
        <f>HLOOKUP(BR$2,NAV!$B$2:$CH$509,ROW(BR141),)+HLOOKUP(BR$2,DIST!$C$1:$CI$508,ROW('NAV plus Dist'!BR141)+1,FALSE)</f>
        <v>0</v>
      </c>
      <c r="BS142" s="144">
        <f>HLOOKUP(BS$2,NAV!$B$2:$CH$509,ROW(BS141),)+HLOOKUP(BS$2,DIST!$C$1:$CI$508,ROW('NAV plus Dist'!BS141)+1,FALSE)</f>
        <v>0</v>
      </c>
      <c r="BT142" s="144">
        <f>HLOOKUP(BT$2,NAV!$B$2:$CH$509,ROW(BT141),)+HLOOKUP(BT$2,DIST!$C$1:$CI$508,ROW('NAV plus Dist'!BT141)+1,FALSE)</f>
        <v>0</v>
      </c>
      <c r="BU142" s="144">
        <f>HLOOKUP(BU$2,NAV!$B$2:$CH$509,ROW(BU141),)+HLOOKUP(BU$2,DIST!$C$1:$CI$508,ROW('NAV plus Dist'!BU141)+1,FALSE)</f>
        <v>0</v>
      </c>
      <c r="BV142" s="144">
        <f>HLOOKUP(BV$2,NAV!$B$2:$CH$509,ROW(BV141),)+HLOOKUP(BV$2,DIST!$C$1:$CI$508,ROW('NAV plus Dist'!BV141)+1,FALSE)</f>
        <v>0</v>
      </c>
      <c r="BW142" s="144">
        <f>HLOOKUP(BW$2,NAV!$B$2:$CH$509,ROW(BW141),)+HLOOKUP(BW$2,DIST!$C$1:$CI$508,ROW('NAV plus Dist'!BW141)+1,FALSE)</f>
        <v>0</v>
      </c>
      <c r="BX142" s="144">
        <f>HLOOKUP(BX$2,NAV!$B$2:$CH$509,ROW(BX141),)+HLOOKUP(BX$2,DIST!$C$1:$CI$508,ROW('NAV plus Dist'!BX141)+1,FALSE)</f>
        <v>0</v>
      </c>
      <c r="BY142" s="144">
        <f>HLOOKUP(BY$2,NAV!$B$2:$CH$509,ROW(BY141),)+HLOOKUP(BY$2,DIST!$C$1:$CI$508,ROW('NAV plus Dist'!BY141)+1,FALSE)</f>
        <v>0</v>
      </c>
      <c r="BZ142" s="144">
        <f>HLOOKUP(BZ$2,NAV!$B$2:$CH$509,ROW(BZ141),)+HLOOKUP(BZ$2,DIST!$C$1:$CI$508,ROW('NAV plus Dist'!BZ141)+1,FALSE)</f>
        <v>0</v>
      </c>
      <c r="CA142" s="144">
        <f>HLOOKUP(CA$2,NAV!$B$2:$CH$509,ROW(CA141),)+HLOOKUP(CA$2,DIST!$C$1:$CI$508,ROW('NAV plus Dist'!CA141)+1,FALSE)</f>
        <v>0</v>
      </c>
      <c r="CB142" s="144">
        <f>HLOOKUP(CB$2,NAV!$B$2:$CH$509,ROW(CB141),)+HLOOKUP(CB$2,DIST!$C$1:$CI$508,ROW('NAV plus Dist'!CB141)+1,FALSE)</f>
        <v>0</v>
      </c>
      <c r="CC142" s="144">
        <f>HLOOKUP(CC$2,NAV!$B$2:$CH$509,ROW(CC141),)+HLOOKUP(CC$2,DIST!$C$1:$CI$508,ROW('NAV plus Dist'!CC141)+1,FALSE)</f>
        <v>0</v>
      </c>
      <c r="CD142" s="144">
        <f>HLOOKUP(CD$2,NAV!$B$2:$CH$509,ROW(CD141),)+HLOOKUP(CD$2,DIST!$C$1:$CI$508,ROW('NAV plus Dist'!CD141)+1,FALSE)</f>
        <v>0</v>
      </c>
      <c r="CE142" s="144">
        <f>HLOOKUP(CE$2,NAV!$B$2:$CH$509,ROW(CE141),)+HLOOKUP(CE$2,DIST!$C$1:$CI$508,ROW('NAV plus Dist'!CE141)+1,FALSE)</f>
        <v>0</v>
      </c>
      <c r="CF142" s="144">
        <f>HLOOKUP(CF$2,NAV!$B$2:$CH$509,ROW(CF141),)+HLOOKUP(CF$2,DIST!$C$1:$CI$508,ROW('NAV plus Dist'!CF141)+1,FALSE)</f>
        <v>0</v>
      </c>
      <c r="CG142" s="144">
        <f>HLOOKUP(CG$2,NAV!$B$2:$CH$509,ROW(CG141),)+HLOOKUP(CG$2,DIST!$C$1:$CI$508,ROW('NAV plus Dist'!CG141)+1,FALSE)</f>
        <v>0</v>
      </c>
      <c r="CH142" s="144">
        <f>HLOOKUP(CH$2,NAV!$B$2:$CH$509,ROW(CH141),)+HLOOKUP(CH$2,DIST!$C$1:$CI$508,ROW('NAV plus Dist'!CH141)+1,FALSE)</f>
        <v>0</v>
      </c>
      <c r="CI142" s="144">
        <f>HLOOKUP(CI$2,NAV!$B$2:$CH$509,ROW(CI141),)+HLOOKUP(CI$2,DIST!$C$1:$CI$508,ROW('NAV plus Dist'!CI141)+1,FALSE)</f>
        <v>0</v>
      </c>
      <c r="CJ142" s="144">
        <f>HLOOKUP(CJ$2,NAV!$B$2:$AAA$509,ROW(CJ141),)+HLOOKUP(CJ$2,DIST!$C$1:$AAJ$508,ROW('NAV plus Dist'!CJ141)+1,FALSE)</f>
        <v>0</v>
      </c>
      <c r="CK142" s="144">
        <f>HLOOKUP(CK$2,NAV!$B$2:$AAA$509,ROW(CK141),)+HLOOKUP(CK$2,DIST!$C$1:$AAJ$508,ROW('NAV plus Dist'!CK141)+1,FALSE)</f>
        <v>0</v>
      </c>
      <c r="CL142" s="144">
        <f>HLOOKUP(CL$2,NAV!$B$2:$AAA$509,ROW(CL141),)+HLOOKUP(CL$2,DIST!$C$1:$AAJ$508,ROW('NAV plus Dist'!CL141)+1,FALSE)</f>
        <v>0</v>
      </c>
      <c r="CM142" s="144">
        <f>HLOOKUP(CM$2,NAV!$B$2:$AAA$509,ROW(CM141),)+HLOOKUP(CM$2,DIST!$C$1:$AAJ$508,ROW('NAV plus Dist'!CM141)+1,FALSE)</f>
        <v>0</v>
      </c>
      <c r="CN142" s="144">
        <f>HLOOKUP(CN$2,NAV!$B$2:$AAA$509,ROW(CN141),)+HLOOKUP(CN$2,DIST!$C$1:$AAJ$508,ROW('NAV plus Dist'!CN141)+1,FALSE)</f>
        <v>0</v>
      </c>
      <c r="CO142" s="144">
        <f>HLOOKUP(CO$2,NAV!$B$2:$AAA$509,ROW(CO141),)+HLOOKUP(CO$2,DIST!$C$1:$AAJ$508,ROW('NAV plus Dist'!CO141)+1,FALSE)</f>
        <v>0</v>
      </c>
      <c r="CP142" s="144">
        <f>HLOOKUP(CP$2,NAV!$B$2:$AAA$509,ROW(CP141),)+HLOOKUP(CP$2,DIST!$C$1:$AAJ$508,ROW('NAV plus Dist'!CP141)+1,FALSE)</f>
        <v>0</v>
      </c>
      <c r="CQ142" s="144">
        <f>HLOOKUP(CQ$2,NAV!$B$2:$AAA$509,ROW(CQ141),)+HLOOKUP(CQ$2,DIST!$C$1:$AAJ$508,ROW('NAV plus Dist'!CQ141)+1,FALSE)</f>
        <v>0</v>
      </c>
      <c r="CR142" s="144">
        <f>HLOOKUP(CR$2,NAV!$B$2:$AAA$509,ROW(CR141),)+HLOOKUP(CR$2,DIST!$C$1:$AAJ$508,ROW('NAV plus Dist'!CR141)+1,FALSE)</f>
        <v>0</v>
      </c>
      <c r="CS142" s="144">
        <f>HLOOKUP(CS$2,NAV!$B$2:$AAA$509,ROW(CS141),)+HLOOKUP(CS$2,DIST!$C$1:$AAJ$508,ROW('NAV plus Dist'!CS141)+1,FALSE)</f>
        <v>0</v>
      </c>
      <c r="CT142" s="144">
        <f>HLOOKUP(CT$2,NAV!$B$2:$AAA$509,ROW(CT141),)+HLOOKUP(CT$2,DIST!$C$1:$AAJ$508,ROW('NAV plus Dist'!CT141)+1,FALSE)</f>
        <v>0</v>
      </c>
      <c r="CU142" s="144">
        <f>HLOOKUP(CU$2,NAV!$B$2:$AAA$509,ROW(CU141),)+HLOOKUP(CU$2,DIST!$C$1:$AAJ$508,ROW('NAV plus Dist'!CU141)+1,FALSE)</f>
        <v>0</v>
      </c>
      <c r="CV142" s="144">
        <f>HLOOKUP(CV$2,NAV!$B$2:$AAA$509,ROW(CV141),)+HLOOKUP(CV$2,DIST!$C$1:$AAJ$508,ROW('NAV plus Dist'!CV141)+1,FALSE)</f>
        <v>0</v>
      </c>
      <c r="CW142" s="144">
        <f>HLOOKUP(CW$2,NAV!$B$2:$AAA$509,ROW(CW141),)+HLOOKUP(CW$2,DIST!$C$1:$AAJ$508,ROW('NAV plus Dist'!CW141)+1,FALSE)</f>
        <v>0</v>
      </c>
      <c r="CX142" s="144">
        <f>HLOOKUP(CX$2,NAV!$B$2:$AAA$509,ROW(CX141),)+HLOOKUP(CX$2,DIST!$C$1:$AAJ$508,ROW('NAV plus Dist'!CX141)+1,FALSE)</f>
        <v>0</v>
      </c>
      <c r="CY142" s="144">
        <f>HLOOKUP(CY$2,NAV!$B$2:$AAA$509,ROW(CY141),)+HLOOKUP(CY$2,DIST!$C$1:$AAJ$508,ROW('NAV plus Dist'!CY141)+1,FALSE)</f>
        <v>0</v>
      </c>
      <c r="CZ142" s="144">
        <f>HLOOKUP(CZ$2,NAV!$B$2:$AAA$509,ROW(CZ141),)+HLOOKUP(CZ$2,DIST!$C$1:$AAJ$508,ROW('NAV plus Dist'!CZ141)+1,FALSE)</f>
        <v>0</v>
      </c>
      <c r="DA142" s="144">
        <f>HLOOKUP(DA$2,NAV!$B$2:$AAA$509,ROW(DA141),)+HLOOKUP(DA$2,DIST!$C$1:$AAJ$508,ROW('NAV plus Dist'!DA141)+1,FALSE)</f>
        <v>0</v>
      </c>
      <c r="DB142" s="144">
        <f>HLOOKUP(DB$2,NAV!$B$2:$AAA$509,ROW(DB141),)+HLOOKUP(DB$2,DIST!$C$1:$AAJ$508,ROW('NAV plus Dist'!DB141)+1,FALSE)</f>
        <v>0</v>
      </c>
      <c r="DC142" s="144">
        <f>HLOOKUP(DC$2,NAV!$B$2:$AAA$509,ROW(DC141),)+HLOOKUP(DC$2,DIST!$C$1:$AAJ$508,ROW('NAV plus Dist'!DC141)+1,FALSE)</f>
        <v>0</v>
      </c>
      <c r="DD142" s="144">
        <f>HLOOKUP(DD$2,NAV!$B$2:$AAA$509,ROW(DD141),)+HLOOKUP(DD$2,DIST!$C$1:$AAJ$508,ROW('NAV plus Dist'!DD141)+1,FALSE)</f>
        <v>0</v>
      </c>
      <c r="DE142" s="144">
        <f>HLOOKUP(DE$2,NAV!$B$2:$AAA$509,ROW(DE141),)+HLOOKUP(DE$2,DIST!$C$1:$AAJ$508,ROW('NAV plus Dist'!DE141)+1,FALSE)</f>
        <v>0</v>
      </c>
      <c r="DF142" s="144">
        <f>HLOOKUP(DF$2,NAV!$B$2:$AAA$509,ROW(DF141),)+HLOOKUP(DF$2,DIST!$C$1:$AAJ$508,ROW('NAV plus Dist'!DF141)+1,FALSE)</f>
        <v>0</v>
      </c>
      <c r="DG142" s="144">
        <f>HLOOKUP(DG$2,NAV!$B$2:$AAA$509,ROW(DG141),)+HLOOKUP(DG$2,DIST!$C$1:$AAJ$508,ROW('NAV plus Dist'!DG141)+1,FALSE)</f>
        <v>0</v>
      </c>
      <c r="DH142" s="144">
        <f>HLOOKUP(DH$2,NAV!$B$2:$AAA$509,ROW(DH141),)+HLOOKUP(DH$2,DIST!$C$1:$AAJ$508,ROW('NAV plus Dist'!DH141)+1,FALSE)</f>
        <v>0</v>
      </c>
    </row>
    <row r="143" spans="1:112">
      <c r="A143" s="94">
        <f t="shared" si="78"/>
        <v>56</v>
      </c>
      <c r="B143" s="148">
        <f t="shared" si="79"/>
        <v>44347</v>
      </c>
      <c r="C143" s="144">
        <f>HLOOKUP(C$2,NAV!$B$2:$CH$509,ROW(C142),)+HLOOKUP(C$2,DIST!$C$1:$CI$508,ROW('NAV plus Dist'!C142)+1,FALSE)</f>
        <v>15.3969</v>
      </c>
      <c r="D143" s="144">
        <f>HLOOKUP(D$2,NAV!$B$2:$CH$509,ROW(D142),)+HLOOKUP(D$2,DIST!$C$1:$CI$508,ROW('NAV plus Dist'!D142)+1,FALSE)</f>
        <v>13.8451</v>
      </c>
      <c r="E143" s="144">
        <f>HLOOKUP(E$2,NAV!$B$2:$CH$509,ROW(E142),)+HLOOKUP(E$2,DIST!$C$1:$CI$508,ROW('NAV plus Dist'!E142)+1,FALSE)</f>
        <v>16.000299999999999</v>
      </c>
      <c r="F143" s="144">
        <f>HLOOKUP(F$2,NAV!$B$2:$CH$509,ROW(F142),)+HLOOKUP(F$2,DIST!$C$1:$CI$508,ROW('NAV plus Dist'!F142)+1,FALSE)</f>
        <v>0</v>
      </c>
      <c r="G143" s="144">
        <f>HLOOKUP(G$2,NAV!$B$2:$CH$509,ROW(G142),)+HLOOKUP(G$2,DIST!$C$1:$CI$508,ROW('NAV plus Dist'!G142)+1,FALSE)</f>
        <v>0</v>
      </c>
      <c r="H143" s="144">
        <f>HLOOKUP(H$2,NAV!$B$2:$CH$509,ROW(H142),)+HLOOKUP(H$2,DIST!$C$1:$CI$508,ROW('NAV plus Dist'!H142)+1,FALSE)</f>
        <v>0</v>
      </c>
      <c r="I143" s="144">
        <f>HLOOKUP(I$2,NAV!$B$2:$CH$509,ROW(I142),)+HLOOKUP(I$2,DIST!$C$1:$CI$508,ROW('NAV plus Dist'!I142)+1,FALSE)</f>
        <v>0</v>
      </c>
      <c r="J143" s="144">
        <f>HLOOKUP(J$2,NAV!$B$2:$CH$509,ROW(J142),)+HLOOKUP(J$2,DIST!$C$1:$CI$508,ROW('NAV plus Dist'!J142)+1,FALSE)</f>
        <v>0</v>
      </c>
      <c r="K143" s="144">
        <f>HLOOKUP(K$2,NAV!$B$2:$CH$509,ROW(K142),)+HLOOKUP(K$2,DIST!$C$1:$CI$508,ROW('NAV plus Dist'!K142)+1,FALSE)</f>
        <v>0</v>
      </c>
      <c r="L143" s="144">
        <f>HLOOKUP(L$2,NAV!$B$2:$CH$509,ROW(L142),)+HLOOKUP(L$2,DIST!$C$1:$CI$508,ROW('NAV plus Dist'!L142)+1,FALSE)</f>
        <v>0</v>
      </c>
      <c r="M143" s="144">
        <f>HLOOKUP(M$2,NAV!$B$2:$CH$509,ROW(M142),)+HLOOKUP(M$2,DIST!$C$1:$CI$508,ROW('NAV plus Dist'!M142)+1,FALSE)</f>
        <v>0</v>
      </c>
      <c r="N143" s="144">
        <f>HLOOKUP(N$2,NAV!$B$2:$CH$509,ROW(N142),)+HLOOKUP(N$2,DIST!$C$1:$CI$508,ROW('NAV plus Dist'!N142)+1,FALSE)</f>
        <v>0</v>
      </c>
      <c r="O143" s="144">
        <f>HLOOKUP(O$2,NAV!$B$2:$CH$509,ROW(O142),)+HLOOKUP(O$2,DIST!$C$1:$CI$508,ROW('NAV plus Dist'!O142)+1,FALSE)</f>
        <v>2.7815999999999996</v>
      </c>
      <c r="P143" s="144">
        <f>HLOOKUP(P$2,NAV!$B$2:$CH$509,ROW(P142),)+HLOOKUP(P$2,DIST!$C$1:$CI$508,ROW('NAV plus Dist'!P142)+1,FALSE)</f>
        <v>3.3097999999999996</v>
      </c>
      <c r="Q143" s="144">
        <f>HLOOKUP(Q$2,NAV!$B$2:$CH$509,ROW(Q142),)+HLOOKUP(Q$2,DIST!$C$1:$CI$508,ROW('NAV plus Dist'!Q142)+1,FALSE)</f>
        <v>13.754</v>
      </c>
      <c r="R143" s="144">
        <f>HLOOKUP(R$2,NAV!$B$2:$CH$509,ROW(R142),)+HLOOKUP(R$2,DIST!$C$1:$CI$508,ROW('NAV plus Dist'!R142)+1,FALSE)</f>
        <v>13.754</v>
      </c>
      <c r="S143" s="144">
        <f>HLOOKUP(S$2,NAV!$B$2:$CH$509,ROW(S142),)+HLOOKUP(S$2,DIST!$C$1:$CI$508,ROW('NAV plus Dist'!S142)+1,FALSE)</f>
        <v>12.3065</v>
      </c>
      <c r="T143" s="144">
        <f>HLOOKUP(T$2,NAV!$B$2:$CH$509,ROW(T142),)+HLOOKUP(T$2,DIST!$C$1:$CI$508,ROW('NAV plus Dist'!T142)+1,FALSE)</f>
        <v>14.7577</v>
      </c>
      <c r="U143" s="144">
        <f>HLOOKUP(U$2,NAV!$B$2:$CH$509,ROW(U142),)+HLOOKUP(U$2,DIST!$C$1:$CI$508,ROW('NAV plus Dist'!U142)+1,FALSE)</f>
        <v>14.3712</v>
      </c>
      <c r="V143" s="144">
        <f>HLOOKUP(V$2,NAV!$B$2:$CH$509,ROW(V142),)+HLOOKUP(V$2,DIST!$C$1:$CI$508,ROW('NAV plus Dist'!V142)+1,FALSE)</f>
        <v>12.3987</v>
      </c>
      <c r="W143" s="144">
        <f>HLOOKUP(W$2,NAV!$B$2:$CH$509,ROW(W142),)+HLOOKUP(W$2,DIST!$C$1:$CI$508,ROW('NAV plus Dist'!W142)+1,FALSE)</f>
        <v>12.3987</v>
      </c>
      <c r="X143" s="144">
        <f>HLOOKUP(X$2,NAV!$B$2:$CH$509,ROW(X142),)+HLOOKUP(X$2,DIST!$C$1:$CI$508,ROW('NAV plus Dist'!X142)+1,FALSE)</f>
        <v>12.186</v>
      </c>
      <c r="Y143" s="144">
        <f>HLOOKUP(Y$2,NAV!$B$2:$CH$509,ROW(Y142),)+HLOOKUP(Y$2,DIST!$C$1:$CI$508,ROW('NAV plus Dist'!Y142)+1,FALSE)</f>
        <v>14.054</v>
      </c>
      <c r="Z143" s="144">
        <f>HLOOKUP(Z$2,NAV!$B$2:$CH$509,ROW(Z142),)+HLOOKUP(Z$2,DIST!$C$1:$CI$508,ROW('NAV plus Dist'!Z142)+1,FALSE)</f>
        <v>13.5403</v>
      </c>
      <c r="AA143" s="144">
        <f>HLOOKUP(AA$2,NAV!$B$2:$CH$509,ROW(AA142),)+HLOOKUP(AA$2,DIST!$C$1:$CI$508,ROW('NAV plus Dist'!AA142)+1,FALSE)</f>
        <v>11.210900000000001</v>
      </c>
      <c r="AB143" s="144">
        <f>HLOOKUP(AB$2,NAV!$B$2:$CH$509,ROW(AB142),)+HLOOKUP(AB$2,DIST!$C$1:$CI$508,ROW('NAV plus Dist'!AB142)+1,FALSE)</f>
        <v>10.741400000000001</v>
      </c>
      <c r="AC143" s="144">
        <f>HLOOKUP(AC$2,NAV!$B$2:$CH$509,ROW(AC142),)+HLOOKUP(AC$2,DIST!$C$1:$CI$508,ROW('NAV plus Dist'!AC142)+1,FALSE)</f>
        <v>12.183400000000001</v>
      </c>
      <c r="AD143" s="144">
        <f>HLOOKUP(AD$2,NAV!$B$2:$CH$509,ROW(AD142),)+HLOOKUP(AD$2,DIST!$C$1:$CI$508,ROW('NAV plus Dist'!AD142)+1,FALSE)</f>
        <v>30.172599999999999</v>
      </c>
      <c r="AE143" s="144">
        <f>HLOOKUP(AE$2,NAV!$B$2:$CH$509,ROW(AE142),)+HLOOKUP(AE$2,DIST!$C$1:$CI$508,ROW('NAV plus Dist'!AE142)+1,FALSE)</f>
        <v>9.0869999999999997</v>
      </c>
      <c r="AF143" s="144">
        <f>HLOOKUP(AF$2,NAV!$B$2:$CH$509,ROW(AF142),)+HLOOKUP(AF$2,DIST!$C$1:$CI$508,ROW('NAV plus Dist'!AF142)+1,FALSE)</f>
        <v>8.2269999999999985</v>
      </c>
      <c r="AG143" s="144">
        <f>HLOOKUP(AG$2,NAV!$B$2:$CH$509,ROW(AG142),)+HLOOKUP(AG$2,DIST!$C$1:$CI$508,ROW('NAV plus Dist'!AG142)+1,FALSE)</f>
        <v>7.8574000000000002</v>
      </c>
      <c r="AH143" s="144">
        <f>HLOOKUP(AH$2,NAV!$B$2:$CH$509,ROW(AH142),)+HLOOKUP(AH$2,DIST!$C$1:$CI$508,ROW('NAV plus Dist'!AH142)+1,FALSE)</f>
        <v>8.5184999999999995</v>
      </c>
      <c r="AI143" s="144">
        <f>HLOOKUP(AI$2,NAV!$B$2:$CH$509,ROW(AI142),)+HLOOKUP(AI$2,DIST!$C$1:$CI$508,ROW('NAV plus Dist'!AI142)+1,FALSE)</f>
        <v>22.1432</v>
      </c>
      <c r="AJ143" s="144">
        <f>HLOOKUP(AJ$2,NAV!$B$2:$CH$509,ROW(AJ142),)+HLOOKUP(AJ$2,DIST!$C$1:$CI$508,ROW('NAV plus Dist'!AJ142)+1,FALSE)</f>
        <v>19.307299999999998</v>
      </c>
      <c r="AK143" s="144">
        <f>HLOOKUP(AK$2,NAV!$B$2:$CH$509,ROW(AK142),)+HLOOKUP(AK$2,DIST!$C$1:$CI$508,ROW('NAV plus Dist'!AK142)+1,FALSE)</f>
        <v>17.940300000000001</v>
      </c>
      <c r="AL143" s="144">
        <f>HLOOKUP(AL$2,NAV!$B$2:$CH$509,ROW(AL142),)+HLOOKUP(AL$2,DIST!$C$1:$CI$508,ROW('NAV plus Dist'!AL142)+1,FALSE)</f>
        <v>18.9329</v>
      </c>
      <c r="AM143" s="144">
        <f>HLOOKUP(AM$2,NAV!$B$2:$CH$509,ROW(AM142),)+HLOOKUP(AM$2,DIST!$C$1:$CI$508,ROW('NAV plus Dist'!AM142)+1,FALSE)</f>
        <v>14.1836</v>
      </c>
      <c r="AN143" s="144">
        <f>HLOOKUP(AN$2,NAV!$B$2:$CH$509,ROW(AN142),)+HLOOKUP(AN$2,DIST!$C$1:$CI$508,ROW('NAV plus Dist'!AN142)+1,FALSE)</f>
        <v>22.6478</v>
      </c>
      <c r="AO143" s="144">
        <f>HLOOKUP(AO$2,NAV!$B$2:$CH$509,ROW(AO142),)+HLOOKUP(AO$2,DIST!$C$1:$CI$508,ROW('NAV plus Dist'!AO142)+1,FALSE)</f>
        <v>23.970700000000001</v>
      </c>
      <c r="AP143" s="144">
        <f>HLOOKUP(AP$2,NAV!$B$2:$CH$509,ROW(AP142),)+HLOOKUP(AP$2,DIST!$C$1:$CI$508,ROW('NAV plus Dist'!AP142)+1,FALSE)</f>
        <v>0</v>
      </c>
      <c r="AQ143" s="144">
        <f>HLOOKUP(AQ$2,NAV!$B$2:$CH$509,ROW(AQ142),)+HLOOKUP(AQ$2,DIST!$C$1:$CI$508,ROW('NAV plus Dist'!AQ142)+1,FALSE)</f>
        <v>0</v>
      </c>
      <c r="AR143" s="144">
        <f>HLOOKUP(AR$2,NAV!$B$2:$CH$509,ROW(AR142),)+HLOOKUP(AR$2,DIST!$C$1:$CI$508,ROW('NAV plus Dist'!AR142)+1,FALSE)</f>
        <v>0</v>
      </c>
      <c r="AS143" s="144">
        <f>HLOOKUP(AS$2,NAV!$B$2:$CH$509,ROW(AS142),)+HLOOKUP(AS$2,DIST!$C$1:$CI$508,ROW('NAV plus Dist'!AS142)+1,FALSE)</f>
        <v>0</v>
      </c>
      <c r="AT143" s="144">
        <f>HLOOKUP(AT$2,NAV!$B$2:$CH$509,ROW(AT142),)+HLOOKUP(AT$2,DIST!$C$1:$CI$508,ROW('NAV plus Dist'!AT142)+1,FALSE)</f>
        <v>24.273600000000002</v>
      </c>
      <c r="AU143" s="144">
        <f>HLOOKUP(AU$2,NAV!$B$2:$CH$509,ROW(AU142),)+HLOOKUP(AU$2,DIST!$C$1:$CI$508,ROW('NAV plus Dist'!AU142)+1,FALSE)</f>
        <v>10</v>
      </c>
      <c r="AV143" s="144">
        <f>HLOOKUP(AV$2,NAV!$B$2:$CH$509,ROW(AV142),)+HLOOKUP(AV$2,DIST!$C$1:$CI$508,ROW('NAV plus Dist'!AV142)+1,FALSE)</f>
        <v>14.2736</v>
      </c>
      <c r="AW143" s="144">
        <f>HLOOKUP(AW$2,NAV!$B$2:$CH$509,ROW(AW142),)+HLOOKUP(AW$2,DIST!$C$1:$CI$508,ROW('NAV plus Dist'!AW142)+1,FALSE)</f>
        <v>0</v>
      </c>
      <c r="AX143" s="144">
        <f>HLOOKUP(AX$2,NAV!$B$2:$CH$509,ROW(AX142),)+HLOOKUP(AX$2,DIST!$C$1:$CI$508,ROW('NAV plus Dist'!AX142)+1,FALSE)</f>
        <v>0</v>
      </c>
      <c r="AY143" s="144">
        <f>HLOOKUP(AY$2,NAV!$B$2:$CH$509,ROW(AY142),)+HLOOKUP(AY$2,DIST!$C$1:$CI$508,ROW('NAV plus Dist'!AY142)+1,FALSE)</f>
        <v>0</v>
      </c>
      <c r="AZ143" s="144">
        <f>HLOOKUP(AZ$2,NAV!$B$2:$CH$509,ROW(AZ142),)+HLOOKUP(AZ$2,DIST!$C$1:$CI$508,ROW('NAV plus Dist'!AZ142)+1,FALSE)</f>
        <v>0</v>
      </c>
      <c r="BA143" s="144">
        <f>HLOOKUP(BA$2,NAV!$B$2:$CH$509,ROW(BA142),)+HLOOKUP(BA$2,DIST!$C$1:$CI$508,ROW('NAV plus Dist'!BA142)+1,FALSE)</f>
        <v>0</v>
      </c>
      <c r="BB143" s="144">
        <f>HLOOKUP(BB$2,NAV!$B$2:$CH$509,ROW(BB142),)+HLOOKUP(BB$2,DIST!$C$1:$CI$508,ROW('NAV plus Dist'!BB142)+1,FALSE)</f>
        <v>0</v>
      </c>
      <c r="BC143" s="144">
        <f>HLOOKUP(BC$2,NAV!$B$2:$CH$509,ROW(BC142),)+HLOOKUP(BC$2,DIST!$C$1:$CI$508,ROW('NAV plus Dist'!BC142)+1,FALSE)</f>
        <v>0</v>
      </c>
      <c r="BD143" s="144">
        <f>HLOOKUP(BD$2,NAV!$B$2:$CH$509,ROW(BD142),)+HLOOKUP(BD$2,DIST!$C$1:$CI$508,ROW('NAV plus Dist'!BD142)+1,FALSE)</f>
        <v>0</v>
      </c>
      <c r="BE143" s="144">
        <f>HLOOKUP(BE$2,NAV!$B$2:$CH$509,ROW(BE142),)+HLOOKUP(BE$2,DIST!$C$1:$CI$508,ROW('NAV plus Dist'!BE142)+1,FALSE)</f>
        <v>0</v>
      </c>
      <c r="BF143" s="144">
        <f>HLOOKUP(BF$2,NAV!$B$2:$CH$509,ROW(BF142),)+HLOOKUP(BF$2,DIST!$C$1:$CI$508,ROW('NAV plus Dist'!BF142)+1,FALSE)</f>
        <v>0</v>
      </c>
      <c r="BG143" s="144">
        <f>HLOOKUP(BG$2,NAV!$B$2:$CH$509,ROW(BG142),)+HLOOKUP(BG$2,DIST!$C$1:$CI$508,ROW('NAV plus Dist'!BG142)+1,FALSE)</f>
        <v>0</v>
      </c>
      <c r="BH143" s="144">
        <f>HLOOKUP(BH$2,NAV!$B$2:$CH$509,ROW(BH142),)+HLOOKUP(BH$2,DIST!$C$1:$CI$508,ROW('NAV plus Dist'!BH142)+1,FALSE)</f>
        <v>0</v>
      </c>
      <c r="BI143" s="144">
        <f>HLOOKUP(BI$2,NAV!$B$2:$CH$509,ROW(BI142),)+HLOOKUP(BI$2,DIST!$C$1:$CI$508,ROW('NAV plus Dist'!BI142)+1,FALSE)</f>
        <v>0</v>
      </c>
      <c r="BJ143" s="144">
        <f>HLOOKUP(BJ$2,NAV!$B$2:$CH$509,ROW(BJ142),)+HLOOKUP(BJ$2,DIST!$C$1:$CI$508,ROW('NAV plus Dist'!BJ142)+1,FALSE)</f>
        <v>0</v>
      </c>
      <c r="BK143" s="144">
        <f>HLOOKUP(BK$2,NAV!$B$2:$CH$509,ROW(BK142),)+HLOOKUP(BK$2,DIST!$C$1:$CI$508,ROW('NAV plus Dist'!BK142)+1,FALSE)</f>
        <v>0</v>
      </c>
      <c r="BL143" s="144">
        <f>HLOOKUP(BL$2,NAV!$B$2:$CH$509,ROW(BL142),)+HLOOKUP(BL$2,DIST!$C$1:$CI$508,ROW('NAV plus Dist'!BL142)+1,FALSE)</f>
        <v>0</v>
      </c>
      <c r="BM143" s="144">
        <f>HLOOKUP(BM$2,NAV!$B$2:$CH$509,ROW(BM142),)+HLOOKUP(BM$2,DIST!$C$1:$CI$508,ROW('NAV plus Dist'!BM142)+1,FALSE)</f>
        <v>0</v>
      </c>
      <c r="BN143" s="144">
        <f>HLOOKUP(BN$2,NAV!$B$2:$CH$509,ROW(BN142),)+HLOOKUP(BN$2,DIST!$C$1:$CI$508,ROW('NAV plus Dist'!BN142)+1,FALSE)</f>
        <v>0</v>
      </c>
      <c r="BO143" s="144">
        <f>HLOOKUP(BO$2,NAV!$B$2:$CH$509,ROW(BO142),)+HLOOKUP(BO$2,DIST!$C$1:$CI$508,ROW('NAV plus Dist'!BO142)+1,FALSE)</f>
        <v>0</v>
      </c>
      <c r="BP143" s="144">
        <f>HLOOKUP(BP$2,NAV!$B$2:$CH$509,ROW(BP142),)+HLOOKUP(BP$2,DIST!$C$1:$CI$508,ROW('NAV plus Dist'!BP142)+1,FALSE)</f>
        <v>0</v>
      </c>
      <c r="BQ143" s="144">
        <f>HLOOKUP(BQ$2,NAV!$B$2:$CH$509,ROW(BQ142),)+HLOOKUP(BQ$2,DIST!$C$1:$CI$508,ROW('NAV plus Dist'!BQ142)+1,FALSE)</f>
        <v>0</v>
      </c>
      <c r="BR143" s="144">
        <f>HLOOKUP(BR$2,NAV!$B$2:$CH$509,ROW(BR142),)+HLOOKUP(BR$2,DIST!$C$1:$CI$508,ROW('NAV plus Dist'!BR142)+1,FALSE)</f>
        <v>0</v>
      </c>
      <c r="BS143" s="144">
        <f>HLOOKUP(BS$2,NAV!$B$2:$CH$509,ROW(BS142),)+HLOOKUP(BS$2,DIST!$C$1:$CI$508,ROW('NAV plus Dist'!BS142)+1,FALSE)</f>
        <v>0</v>
      </c>
      <c r="BT143" s="144">
        <f>HLOOKUP(BT$2,NAV!$B$2:$CH$509,ROW(BT142),)+HLOOKUP(BT$2,DIST!$C$1:$CI$508,ROW('NAV plus Dist'!BT142)+1,FALSE)</f>
        <v>0</v>
      </c>
      <c r="BU143" s="144">
        <f>HLOOKUP(BU$2,NAV!$B$2:$CH$509,ROW(BU142),)+HLOOKUP(BU$2,DIST!$C$1:$CI$508,ROW('NAV plus Dist'!BU142)+1,FALSE)</f>
        <v>0</v>
      </c>
      <c r="BV143" s="144">
        <f>HLOOKUP(BV$2,NAV!$B$2:$CH$509,ROW(BV142),)+HLOOKUP(BV$2,DIST!$C$1:$CI$508,ROW('NAV plus Dist'!BV142)+1,FALSE)</f>
        <v>0</v>
      </c>
      <c r="BW143" s="144">
        <f>HLOOKUP(BW$2,NAV!$B$2:$CH$509,ROW(BW142),)+HLOOKUP(BW$2,DIST!$C$1:$CI$508,ROW('NAV plus Dist'!BW142)+1,FALSE)</f>
        <v>0</v>
      </c>
      <c r="BX143" s="144">
        <f>HLOOKUP(BX$2,NAV!$B$2:$CH$509,ROW(BX142),)+HLOOKUP(BX$2,DIST!$C$1:$CI$508,ROW('NAV plus Dist'!BX142)+1,FALSE)</f>
        <v>0</v>
      </c>
      <c r="BY143" s="144">
        <f>HLOOKUP(BY$2,NAV!$B$2:$CH$509,ROW(BY142),)+HLOOKUP(BY$2,DIST!$C$1:$CI$508,ROW('NAV plus Dist'!BY142)+1,FALSE)</f>
        <v>0</v>
      </c>
      <c r="BZ143" s="144">
        <f>HLOOKUP(BZ$2,NAV!$B$2:$CH$509,ROW(BZ142),)+HLOOKUP(BZ$2,DIST!$C$1:$CI$508,ROW('NAV plus Dist'!BZ142)+1,FALSE)</f>
        <v>0</v>
      </c>
      <c r="CA143" s="144">
        <f>HLOOKUP(CA$2,NAV!$B$2:$CH$509,ROW(CA142),)+HLOOKUP(CA$2,DIST!$C$1:$CI$508,ROW('NAV plus Dist'!CA142)+1,FALSE)</f>
        <v>0</v>
      </c>
      <c r="CB143" s="144">
        <f>HLOOKUP(CB$2,NAV!$B$2:$CH$509,ROW(CB142),)+HLOOKUP(CB$2,DIST!$C$1:$CI$508,ROW('NAV plus Dist'!CB142)+1,FALSE)</f>
        <v>0</v>
      </c>
      <c r="CC143" s="144">
        <f>HLOOKUP(CC$2,NAV!$B$2:$CH$509,ROW(CC142),)+HLOOKUP(CC$2,DIST!$C$1:$CI$508,ROW('NAV plus Dist'!CC142)+1,FALSE)</f>
        <v>0</v>
      </c>
      <c r="CD143" s="144">
        <f>HLOOKUP(CD$2,NAV!$B$2:$CH$509,ROW(CD142),)+HLOOKUP(CD$2,DIST!$C$1:$CI$508,ROW('NAV plus Dist'!CD142)+1,FALSE)</f>
        <v>0</v>
      </c>
      <c r="CE143" s="144">
        <f>HLOOKUP(CE$2,NAV!$B$2:$CH$509,ROW(CE142),)+HLOOKUP(CE$2,DIST!$C$1:$CI$508,ROW('NAV plus Dist'!CE142)+1,FALSE)</f>
        <v>0</v>
      </c>
      <c r="CF143" s="144">
        <f>HLOOKUP(CF$2,NAV!$B$2:$CH$509,ROW(CF142),)+HLOOKUP(CF$2,DIST!$C$1:$CI$508,ROW('NAV plus Dist'!CF142)+1,FALSE)</f>
        <v>0</v>
      </c>
      <c r="CG143" s="144">
        <f>HLOOKUP(CG$2,NAV!$B$2:$CH$509,ROW(CG142),)+HLOOKUP(CG$2,DIST!$C$1:$CI$508,ROW('NAV plus Dist'!CG142)+1,FALSE)</f>
        <v>0</v>
      </c>
      <c r="CH143" s="144">
        <f>HLOOKUP(CH$2,NAV!$B$2:$CH$509,ROW(CH142),)+HLOOKUP(CH$2,DIST!$C$1:$CI$508,ROW('NAV plus Dist'!CH142)+1,FALSE)</f>
        <v>0</v>
      </c>
      <c r="CI143" s="144">
        <f>HLOOKUP(CI$2,NAV!$B$2:$CH$509,ROW(CI142),)+HLOOKUP(CI$2,DIST!$C$1:$CI$508,ROW('NAV plus Dist'!CI142)+1,FALSE)</f>
        <v>0</v>
      </c>
      <c r="CJ143" s="144">
        <f>HLOOKUP(CJ$2,NAV!$B$2:$AAA$509,ROW(CJ142),)+HLOOKUP(CJ$2,DIST!$C$1:$AAJ$508,ROW('NAV plus Dist'!CJ142)+1,FALSE)</f>
        <v>0</v>
      </c>
      <c r="CK143" s="144">
        <f>HLOOKUP(CK$2,NAV!$B$2:$AAA$509,ROW(CK142),)+HLOOKUP(CK$2,DIST!$C$1:$AAJ$508,ROW('NAV plus Dist'!CK142)+1,FALSE)</f>
        <v>0</v>
      </c>
      <c r="CL143" s="144">
        <f>HLOOKUP(CL$2,NAV!$B$2:$AAA$509,ROW(CL142),)+HLOOKUP(CL$2,DIST!$C$1:$AAJ$508,ROW('NAV plus Dist'!CL142)+1,FALSE)</f>
        <v>0</v>
      </c>
      <c r="CM143" s="144">
        <f>HLOOKUP(CM$2,NAV!$B$2:$AAA$509,ROW(CM142),)+HLOOKUP(CM$2,DIST!$C$1:$AAJ$508,ROW('NAV plus Dist'!CM142)+1,FALSE)</f>
        <v>0</v>
      </c>
      <c r="CN143" s="144">
        <f>HLOOKUP(CN$2,NAV!$B$2:$AAA$509,ROW(CN142),)+HLOOKUP(CN$2,DIST!$C$1:$AAJ$508,ROW('NAV plus Dist'!CN142)+1,FALSE)</f>
        <v>0</v>
      </c>
      <c r="CO143" s="144">
        <f>HLOOKUP(CO$2,NAV!$B$2:$AAA$509,ROW(CO142),)+HLOOKUP(CO$2,DIST!$C$1:$AAJ$508,ROW('NAV plus Dist'!CO142)+1,FALSE)</f>
        <v>0</v>
      </c>
      <c r="CP143" s="144">
        <f>HLOOKUP(CP$2,NAV!$B$2:$AAA$509,ROW(CP142),)+HLOOKUP(CP$2,DIST!$C$1:$AAJ$508,ROW('NAV plus Dist'!CP142)+1,FALSE)</f>
        <v>0</v>
      </c>
      <c r="CQ143" s="144">
        <f>HLOOKUP(CQ$2,NAV!$B$2:$AAA$509,ROW(CQ142),)+HLOOKUP(CQ$2,DIST!$C$1:$AAJ$508,ROW('NAV plus Dist'!CQ142)+1,FALSE)</f>
        <v>0</v>
      </c>
      <c r="CR143" s="144">
        <f>HLOOKUP(CR$2,NAV!$B$2:$AAA$509,ROW(CR142),)+HLOOKUP(CR$2,DIST!$C$1:$AAJ$508,ROW('NAV plus Dist'!CR142)+1,FALSE)</f>
        <v>0</v>
      </c>
      <c r="CS143" s="144">
        <f>HLOOKUP(CS$2,NAV!$B$2:$AAA$509,ROW(CS142),)+HLOOKUP(CS$2,DIST!$C$1:$AAJ$508,ROW('NAV plus Dist'!CS142)+1,FALSE)</f>
        <v>0</v>
      </c>
      <c r="CT143" s="144">
        <f>HLOOKUP(CT$2,NAV!$B$2:$AAA$509,ROW(CT142),)+HLOOKUP(CT$2,DIST!$C$1:$AAJ$508,ROW('NAV plus Dist'!CT142)+1,FALSE)</f>
        <v>0</v>
      </c>
      <c r="CU143" s="144">
        <f>HLOOKUP(CU$2,NAV!$B$2:$AAA$509,ROW(CU142),)+HLOOKUP(CU$2,DIST!$C$1:$AAJ$508,ROW('NAV plus Dist'!CU142)+1,FALSE)</f>
        <v>0</v>
      </c>
      <c r="CV143" s="144">
        <f>HLOOKUP(CV$2,NAV!$B$2:$AAA$509,ROW(CV142),)+HLOOKUP(CV$2,DIST!$C$1:$AAJ$508,ROW('NAV plus Dist'!CV142)+1,FALSE)</f>
        <v>0</v>
      </c>
      <c r="CW143" s="144">
        <f>HLOOKUP(CW$2,NAV!$B$2:$AAA$509,ROW(CW142),)+HLOOKUP(CW$2,DIST!$C$1:$AAJ$508,ROW('NAV plus Dist'!CW142)+1,FALSE)</f>
        <v>0</v>
      </c>
      <c r="CX143" s="144">
        <f>HLOOKUP(CX$2,NAV!$B$2:$AAA$509,ROW(CX142),)+HLOOKUP(CX$2,DIST!$C$1:$AAJ$508,ROW('NAV plus Dist'!CX142)+1,FALSE)</f>
        <v>0</v>
      </c>
      <c r="CY143" s="144">
        <f>HLOOKUP(CY$2,NAV!$B$2:$AAA$509,ROW(CY142),)+HLOOKUP(CY$2,DIST!$C$1:$AAJ$508,ROW('NAV plus Dist'!CY142)+1,FALSE)</f>
        <v>0</v>
      </c>
      <c r="CZ143" s="144">
        <f>HLOOKUP(CZ$2,NAV!$B$2:$AAA$509,ROW(CZ142),)+HLOOKUP(CZ$2,DIST!$C$1:$AAJ$508,ROW('NAV plus Dist'!CZ142)+1,FALSE)</f>
        <v>0</v>
      </c>
      <c r="DA143" s="144">
        <f>HLOOKUP(DA$2,NAV!$B$2:$AAA$509,ROW(DA142),)+HLOOKUP(DA$2,DIST!$C$1:$AAJ$508,ROW('NAV plus Dist'!DA142)+1,FALSE)</f>
        <v>0</v>
      </c>
      <c r="DB143" s="144">
        <f>HLOOKUP(DB$2,NAV!$B$2:$AAA$509,ROW(DB142),)+HLOOKUP(DB$2,DIST!$C$1:$AAJ$508,ROW('NAV plus Dist'!DB142)+1,FALSE)</f>
        <v>0</v>
      </c>
      <c r="DC143" s="144">
        <f>HLOOKUP(DC$2,NAV!$B$2:$AAA$509,ROW(DC142),)+HLOOKUP(DC$2,DIST!$C$1:$AAJ$508,ROW('NAV plus Dist'!DC142)+1,FALSE)</f>
        <v>0</v>
      </c>
      <c r="DD143" s="144">
        <f>HLOOKUP(DD$2,NAV!$B$2:$AAA$509,ROW(DD142),)+HLOOKUP(DD$2,DIST!$C$1:$AAJ$508,ROW('NAV plus Dist'!DD142)+1,FALSE)</f>
        <v>0</v>
      </c>
      <c r="DE143" s="144">
        <f>HLOOKUP(DE$2,NAV!$B$2:$AAA$509,ROW(DE142),)+HLOOKUP(DE$2,DIST!$C$1:$AAJ$508,ROW('NAV plus Dist'!DE142)+1,FALSE)</f>
        <v>0</v>
      </c>
      <c r="DF143" s="144">
        <f>HLOOKUP(DF$2,NAV!$B$2:$AAA$509,ROW(DF142),)+HLOOKUP(DF$2,DIST!$C$1:$AAJ$508,ROW('NAV plus Dist'!DF142)+1,FALSE)</f>
        <v>0</v>
      </c>
      <c r="DG143" s="144">
        <f>HLOOKUP(DG$2,NAV!$B$2:$AAA$509,ROW(DG142),)+HLOOKUP(DG$2,DIST!$C$1:$AAJ$508,ROW('NAV plus Dist'!DG142)+1,FALSE)</f>
        <v>0</v>
      </c>
      <c r="DH143" s="144">
        <f>HLOOKUP(DH$2,NAV!$B$2:$AAA$509,ROW(DH142),)+HLOOKUP(DH$2,DIST!$C$1:$AAJ$508,ROW('NAV plus Dist'!DH142)+1,FALSE)</f>
        <v>0</v>
      </c>
    </row>
    <row r="144" spans="1:112">
      <c r="A144" s="94">
        <f t="shared" si="78"/>
        <v>55</v>
      </c>
      <c r="B144" s="148">
        <f t="shared" si="79"/>
        <v>44377</v>
      </c>
      <c r="C144" s="144">
        <f>HLOOKUP(C$2,NAV!$B$2:$CH$509,ROW(C143),)+HLOOKUP(C$2,DIST!$C$1:$CI$508,ROW('NAV plus Dist'!C143)+1,FALSE)</f>
        <v>16.2392</v>
      </c>
      <c r="D144" s="144">
        <f>HLOOKUP(D$2,NAV!$B$2:$CH$509,ROW(D143),)+HLOOKUP(D$2,DIST!$C$1:$CI$508,ROW('NAV plus Dist'!D143)+1,FALSE)</f>
        <v>14.9726</v>
      </c>
      <c r="E144" s="144">
        <f>HLOOKUP(E$2,NAV!$B$2:$CH$509,ROW(E143),)+HLOOKUP(E$2,DIST!$C$1:$CI$508,ROW('NAV plus Dist'!E143)+1,FALSE)</f>
        <v>16.859400000000001</v>
      </c>
      <c r="F144" s="144">
        <f>HLOOKUP(F$2,NAV!$B$2:$CH$509,ROW(F143),)+HLOOKUP(F$2,DIST!$C$1:$CI$508,ROW('NAV plus Dist'!F143)+1,FALSE)</f>
        <v>0</v>
      </c>
      <c r="G144" s="144">
        <f>HLOOKUP(G$2,NAV!$B$2:$CH$509,ROW(G143),)+HLOOKUP(G$2,DIST!$C$1:$CI$508,ROW('NAV plus Dist'!G143)+1,FALSE)</f>
        <v>0</v>
      </c>
      <c r="H144" s="144">
        <f>HLOOKUP(H$2,NAV!$B$2:$CH$509,ROW(H143),)+HLOOKUP(H$2,DIST!$C$1:$CI$508,ROW('NAV plus Dist'!H143)+1,FALSE)</f>
        <v>0</v>
      </c>
      <c r="I144" s="144">
        <f>HLOOKUP(I$2,NAV!$B$2:$CH$509,ROW(I143),)+HLOOKUP(I$2,DIST!$C$1:$CI$508,ROW('NAV plus Dist'!I143)+1,FALSE)</f>
        <v>0</v>
      </c>
      <c r="J144" s="144">
        <f>HLOOKUP(J$2,NAV!$B$2:$CH$509,ROW(J143),)+HLOOKUP(J$2,DIST!$C$1:$CI$508,ROW('NAV plus Dist'!J143)+1,FALSE)</f>
        <v>0</v>
      </c>
      <c r="K144" s="144">
        <f>HLOOKUP(K$2,NAV!$B$2:$CH$509,ROW(K143),)+HLOOKUP(K$2,DIST!$C$1:$CI$508,ROW('NAV plus Dist'!K143)+1,FALSE)</f>
        <v>0</v>
      </c>
      <c r="L144" s="144">
        <f>HLOOKUP(L$2,NAV!$B$2:$CH$509,ROW(L143),)+HLOOKUP(L$2,DIST!$C$1:$CI$508,ROW('NAV plus Dist'!L143)+1,FALSE)</f>
        <v>0</v>
      </c>
      <c r="M144" s="144">
        <f>HLOOKUP(M$2,NAV!$B$2:$CH$509,ROW(M143),)+HLOOKUP(M$2,DIST!$C$1:$CI$508,ROW('NAV plus Dist'!M143)+1,FALSE)</f>
        <v>0</v>
      </c>
      <c r="N144" s="144">
        <f>HLOOKUP(N$2,NAV!$B$2:$CH$509,ROW(N143),)+HLOOKUP(N$2,DIST!$C$1:$CI$508,ROW('NAV plus Dist'!N143)+1,FALSE)</f>
        <v>0</v>
      </c>
      <c r="O144" s="144">
        <f>HLOOKUP(O$2,NAV!$B$2:$CH$509,ROW(O143),)+HLOOKUP(O$2,DIST!$C$1:$CI$508,ROW('NAV plus Dist'!O143)+1,FALSE)</f>
        <v>2.8331</v>
      </c>
      <c r="P144" s="144">
        <f>HLOOKUP(P$2,NAV!$B$2:$CH$509,ROW(P143),)+HLOOKUP(P$2,DIST!$C$1:$CI$508,ROW('NAV plus Dist'!P143)+1,FALSE)</f>
        <v>3.3460999999999999</v>
      </c>
      <c r="Q144" s="144">
        <f>HLOOKUP(Q$2,NAV!$B$2:$CH$509,ROW(Q143),)+HLOOKUP(Q$2,DIST!$C$1:$CI$508,ROW('NAV plus Dist'!Q143)+1,FALSE)</f>
        <v>13.7879</v>
      </c>
      <c r="R144" s="144">
        <f>HLOOKUP(R$2,NAV!$B$2:$CH$509,ROW(R143),)+HLOOKUP(R$2,DIST!$C$1:$CI$508,ROW('NAV plus Dist'!R143)+1,FALSE)</f>
        <v>13.7879</v>
      </c>
      <c r="S144" s="144">
        <f>HLOOKUP(S$2,NAV!$B$2:$CH$509,ROW(S143),)+HLOOKUP(S$2,DIST!$C$1:$CI$508,ROW('NAV plus Dist'!S143)+1,FALSE)</f>
        <v>12.319599999999999</v>
      </c>
      <c r="T144" s="144">
        <f>HLOOKUP(T$2,NAV!$B$2:$CH$509,ROW(T143),)+HLOOKUP(T$2,DIST!$C$1:$CI$508,ROW('NAV plus Dist'!T143)+1,FALSE)</f>
        <v>14.8047</v>
      </c>
      <c r="U144" s="144">
        <f>HLOOKUP(U$2,NAV!$B$2:$CH$509,ROW(U143),)+HLOOKUP(U$2,DIST!$C$1:$CI$508,ROW('NAV plus Dist'!U143)+1,FALSE)</f>
        <v>14.411799999999999</v>
      </c>
      <c r="V144" s="144">
        <f>HLOOKUP(V$2,NAV!$B$2:$CH$509,ROW(V143),)+HLOOKUP(V$2,DIST!$C$1:$CI$508,ROW('NAV plus Dist'!V143)+1,FALSE)</f>
        <v>12.6142</v>
      </c>
      <c r="W144" s="144">
        <f>HLOOKUP(W$2,NAV!$B$2:$CH$509,ROW(W143),)+HLOOKUP(W$2,DIST!$C$1:$CI$508,ROW('NAV plus Dist'!W143)+1,FALSE)</f>
        <v>12.6142</v>
      </c>
      <c r="X144" s="144">
        <f>HLOOKUP(X$2,NAV!$B$2:$CH$509,ROW(X143),)+HLOOKUP(X$2,DIST!$C$1:$CI$508,ROW('NAV plus Dist'!X143)+1,FALSE)</f>
        <v>12.393700000000001</v>
      </c>
      <c r="Y144" s="144">
        <f>HLOOKUP(Y$2,NAV!$B$2:$CH$509,ROW(Y143),)+HLOOKUP(Y$2,DIST!$C$1:$CI$508,ROW('NAV plus Dist'!Y143)+1,FALSE)</f>
        <v>14.321</v>
      </c>
      <c r="Z144" s="144">
        <f>HLOOKUP(Z$2,NAV!$B$2:$CH$509,ROW(Z143),)+HLOOKUP(Z$2,DIST!$C$1:$CI$508,ROW('NAV plus Dist'!Z143)+1,FALSE)</f>
        <v>13.7918</v>
      </c>
      <c r="AA144" s="144">
        <f>HLOOKUP(AA$2,NAV!$B$2:$CH$509,ROW(AA143),)+HLOOKUP(AA$2,DIST!$C$1:$CI$508,ROW('NAV plus Dist'!AA143)+1,FALSE)</f>
        <v>11.2042</v>
      </c>
      <c r="AB144" s="144">
        <f>HLOOKUP(AB$2,NAV!$B$2:$CH$509,ROW(AB143),)+HLOOKUP(AB$2,DIST!$C$1:$CI$508,ROW('NAV plus Dist'!AB143)+1,FALSE)</f>
        <v>11.010999999999999</v>
      </c>
      <c r="AC144" s="144">
        <f>HLOOKUP(AC$2,NAV!$B$2:$CH$509,ROW(AC143),)+HLOOKUP(AC$2,DIST!$C$1:$CI$508,ROW('NAV plus Dist'!AC143)+1,FALSE)</f>
        <v>12.1678</v>
      </c>
      <c r="AD144" s="144">
        <f>HLOOKUP(AD$2,NAV!$B$2:$CH$509,ROW(AD143),)+HLOOKUP(AD$2,DIST!$C$1:$CI$508,ROW('NAV plus Dist'!AD143)+1,FALSE)</f>
        <v>26.787400000000002</v>
      </c>
      <c r="AE144" s="144">
        <f>HLOOKUP(AE$2,NAV!$B$2:$CH$509,ROW(AE143),)+HLOOKUP(AE$2,DIST!$C$1:$CI$508,ROW('NAV plus Dist'!AE143)+1,FALSE)</f>
        <v>9.3719000000000001</v>
      </c>
      <c r="AF144" s="144">
        <f>HLOOKUP(AF$2,NAV!$B$2:$CH$509,ROW(AF143),)+HLOOKUP(AF$2,DIST!$C$1:$CI$508,ROW('NAV plus Dist'!AF143)+1,FALSE)</f>
        <v>8.35</v>
      </c>
      <c r="AG144" s="144">
        <f>HLOOKUP(AG$2,NAV!$B$2:$CH$509,ROW(AG143),)+HLOOKUP(AG$2,DIST!$C$1:$CI$508,ROW('NAV plus Dist'!AG143)+1,FALSE)</f>
        <v>8.1778999999999993</v>
      </c>
      <c r="AH144" s="144">
        <f>HLOOKUP(AH$2,NAV!$B$2:$CH$509,ROW(AH143),)+HLOOKUP(AH$2,DIST!$C$1:$CI$508,ROW('NAV plus Dist'!AH143)+1,FALSE)</f>
        <v>8.6376999999999988</v>
      </c>
      <c r="AI144" s="144">
        <f>HLOOKUP(AI$2,NAV!$B$2:$CH$509,ROW(AI143),)+HLOOKUP(AI$2,DIST!$C$1:$CI$508,ROW('NAV plus Dist'!AI143)+1,FALSE)</f>
        <v>24.704899999999999</v>
      </c>
      <c r="AJ144" s="144">
        <f>HLOOKUP(AJ$2,NAV!$B$2:$CH$509,ROW(AJ143),)+HLOOKUP(AJ$2,DIST!$C$1:$CI$508,ROW('NAV plus Dist'!AJ143)+1,FALSE)</f>
        <v>19.111499999999999</v>
      </c>
      <c r="AK144" s="144">
        <f>HLOOKUP(AK$2,NAV!$B$2:$CH$509,ROW(AK143),)+HLOOKUP(AK$2,DIST!$C$1:$CI$508,ROW('NAV plus Dist'!AK143)+1,FALSE)</f>
        <v>16.849700000000002</v>
      </c>
      <c r="AL144" s="144">
        <f>HLOOKUP(AL$2,NAV!$B$2:$CH$509,ROW(AL143),)+HLOOKUP(AL$2,DIST!$C$1:$CI$508,ROW('NAV plus Dist'!AL143)+1,FALSE)</f>
        <v>17.779400000000003</v>
      </c>
      <c r="AM144" s="144">
        <f>HLOOKUP(AM$2,NAV!$B$2:$CH$509,ROW(AM143),)+HLOOKUP(AM$2,DIST!$C$1:$CI$508,ROW('NAV plus Dist'!AM143)+1,FALSE)</f>
        <v>15.2014</v>
      </c>
      <c r="AN144" s="144">
        <f>HLOOKUP(AN$2,NAV!$B$2:$CH$509,ROW(AN143),)+HLOOKUP(AN$2,DIST!$C$1:$CI$508,ROW('NAV plus Dist'!AN143)+1,FALSE)</f>
        <v>21.587900000000001</v>
      </c>
      <c r="AO144" s="144">
        <f>HLOOKUP(AO$2,NAV!$B$2:$CH$509,ROW(AO143),)+HLOOKUP(AO$2,DIST!$C$1:$CI$508,ROW('NAV plus Dist'!AO143)+1,FALSE)</f>
        <v>22.247800000000002</v>
      </c>
      <c r="AP144" s="144">
        <f>HLOOKUP(AP$2,NAV!$B$2:$CH$509,ROW(AP143),)+HLOOKUP(AP$2,DIST!$C$1:$CI$508,ROW('NAV plus Dist'!AP143)+1,FALSE)</f>
        <v>0</v>
      </c>
      <c r="AQ144" s="144">
        <f>HLOOKUP(AQ$2,NAV!$B$2:$CH$509,ROW(AQ143),)+HLOOKUP(AQ$2,DIST!$C$1:$CI$508,ROW('NAV plus Dist'!AQ143)+1,FALSE)</f>
        <v>0</v>
      </c>
      <c r="AR144" s="144">
        <f>HLOOKUP(AR$2,NAV!$B$2:$CH$509,ROW(AR143),)+HLOOKUP(AR$2,DIST!$C$1:$CI$508,ROW('NAV plus Dist'!AR143)+1,FALSE)</f>
        <v>0</v>
      </c>
      <c r="AS144" s="144">
        <f>HLOOKUP(AS$2,NAV!$B$2:$CH$509,ROW(AS143),)+HLOOKUP(AS$2,DIST!$C$1:$CI$508,ROW('NAV plus Dist'!AS143)+1,FALSE)</f>
        <v>0</v>
      </c>
      <c r="AT144" s="144">
        <f>HLOOKUP(AT$2,NAV!$B$2:$CH$509,ROW(AT143),)+HLOOKUP(AT$2,DIST!$C$1:$CI$508,ROW('NAV plus Dist'!AT143)+1,FALSE)</f>
        <v>24.937700000000003</v>
      </c>
      <c r="AU144" s="144">
        <f>HLOOKUP(AU$2,NAV!$B$2:$CH$509,ROW(AU143),)+HLOOKUP(AU$2,DIST!$C$1:$CI$508,ROW('NAV plus Dist'!AU143)+1,FALSE)</f>
        <v>10.125</v>
      </c>
      <c r="AV144" s="144">
        <f>HLOOKUP(AV$2,NAV!$B$2:$CH$509,ROW(AV143),)+HLOOKUP(AV$2,DIST!$C$1:$CI$508,ROW('NAV plus Dist'!AV143)+1,FALSE)</f>
        <v>14.8127</v>
      </c>
      <c r="AW144" s="144">
        <f>HLOOKUP(AW$2,NAV!$B$2:$CH$509,ROW(AW143),)+HLOOKUP(AW$2,DIST!$C$1:$CI$508,ROW('NAV plus Dist'!AW143)+1,FALSE)</f>
        <v>0</v>
      </c>
      <c r="AX144" s="144">
        <f>HLOOKUP(AX$2,NAV!$B$2:$CH$509,ROW(AX143),)+HLOOKUP(AX$2,DIST!$C$1:$CI$508,ROW('NAV plus Dist'!AX143)+1,FALSE)</f>
        <v>0</v>
      </c>
      <c r="AY144" s="144">
        <f>HLOOKUP(AY$2,NAV!$B$2:$CH$509,ROW(AY143),)+HLOOKUP(AY$2,DIST!$C$1:$CI$508,ROW('NAV plus Dist'!AY143)+1,FALSE)</f>
        <v>0</v>
      </c>
      <c r="AZ144" s="144">
        <f>HLOOKUP(AZ$2,NAV!$B$2:$CH$509,ROW(AZ143),)+HLOOKUP(AZ$2,DIST!$C$1:$CI$508,ROW('NAV plus Dist'!AZ143)+1,FALSE)</f>
        <v>0</v>
      </c>
      <c r="BA144" s="144">
        <f>HLOOKUP(BA$2,NAV!$B$2:$CH$509,ROW(BA143),)+HLOOKUP(BA$2,DIST!$C$1:$CI$508,ROW('NAV plus Dist'!BA143)+1,FALSE)</f>
        <v>0</v>
      </c>
      <c r="BB144" s="144">
        <f>HLOOKUP(BB$2,NAV!$B$2:$CH$509,ROW(BB143),)+HLOOKUP(BB$2,DIST!$C$1:$CI$508,ROW('NAV plus Dist'!BB143)+1,FALSE)</f>
        <v>0</v>
      </c>
      <c r="BC144" s="144">
        <f>HLOOKUP(BC$2,NAV!$B$2:$CH$509,ROW(BC143),)+HLOOKUP(BC$2,DIST!$C$1:$CI$508,ROW('NAV plus Dist'!BC143)+1,FALSE)</f>
        <v>0</v>
      </c>
      <c r="BD144" s="144">
        <f>HLOOKUP(BD$2,NAV!$B$2:$CH$509,ROW(BD143),)+HLOOKUP(BD$2,DIST!$C$1:$CI$508,ROW('NAV plus Dist'!BD143)+1,FALSE)</f>
        <v>0</v>
      </c>
      <c r="BE144" s="144">
        <f>HLOOKUP(BE$2,NAV!$B$2:$CH$509,ROW(BE143),)+HLOOKUP(BE$2,DIST!$C$1:$CI$508,ROW('NAV plus Dist'!BE143)+1,FALSE)</f>
        <v>0</v>
      </c>
      <c r="BF144" s="144">
        <f>HLOOKUP(BF$2,NAV!$B$2:$CH$509,ROW(BF143),)+HLOOKUP(BF$2,DIST!$C$1:$CI$508,ROW('NAV plus Dist'!BF143)+1,FALSE)</f>
        <v>0</v>
      </c>
      <c r="BG144" s="144">
        <f>HLOOKUP(BG$2,NAV!$B$2:$CH$509,ROW(BG143),)+HLOOKUP(BG$2,DIST!$C$1:$CI$508,ROW('NAV plus Dist'!BG143)+1,FALSE)</f>
        <v>0</v>
      </c>
      <c r="BH144" s="144">
        <f>HLOOKUP(BH$2,NAV!$B$2:$CH$509,ROW(BH143),)+HLOOKUP(BH$2,DIST!$C$1:$CI$508,ROW('NAV plus Dist'!BH143)+1,FALSE)</f>
        <v>0</v>
      </c>
      <c r="BI144" s="144">
        <f>HLOOKUP(BI$2,NAV!$B$2:$CH$509,ROW(BI143),)+HLOOKUP(BI$2,DIST!$C$1:$CI$508,ROW('NAV plus Dist'!BI143)+1,FALSE)</f>
        <v>0</v>
      </c>
      <c r="BJ144" s="144">
        <f>HLOOKUP(BJ$2,NAV!$B$2:$CH$509,ROW(BJ143),)+HLOOKUP(BJ$2,DIST!$C$1:$CI$508,ROW('NAV plus Dist'!BJ143)+1,FALSE)</f>
        <v>0</v>
      </c>
      <c r="BK144" s="144">
        <f>HLOOKUP(BK$2,NAV!$B$2:$CH$509,ROW(BK143),)+HLOOKUP(BK$2,DIST!$C$1:$CI$508,ROW('NAV plus Dist'!BK143)+1,FALSE)</f>
        <v>0</v>
      </c>
      <c r="BL144" s="144">
        <f>HLOOKUP(BL$2,NAV!$B$2:$CH$509,ROW(BL143),)+HLOOKUP(BL$2,DIST!$C$1:$CI$508,ROW('NAV plus Dist'!BL143)+1,FALSE)</f>
        <v>0</v>
      </c>
      <c r="BM144" s="144">
        <f>HLOOKUP(BM$2,NAV!$B$2:$CH$509,ROW(BM143),)+HLOOKUP(BM$2,DIST!$C$1:$CI$508,ROW('NAV plus Dist'!BM143)+1,FALSE)</f>
        <v>0</v>
      </c>
      <c r="BN144" s="144">
        <f>HLOOKUP(BN$2,NAV!$B$2:$CH$509,ROW(BN143),)+HLOOKUP(BN$2,DIST!$C$1:$CI$508,ROW('NAV plus Dist'!BN143)+1,FALSE)</f>
        <v>0</v>
      </c>
      <c r="BO144" s="144">
        <f>HLOOKUP(BO$2,NAV!$B$2:$CH$509,ROW(BO143),)+HLOOKUP(BO$2,DIST!$C$1:$CI$508,ROW('NAV plus Dist'!BO143)+1,FALSE)</f>
        <v>0</v>
      </c>
      <c r="BP144" s="144">
        <f>HLOOKUP(BP$2,NAV!$B$2:$CH$509,ROW(BP143),)+HLOOKUP(BP$2,DIST!$C$1:$CI$508,ROW('NAV plus Dist'!BP143)+1,FALSE)</f>
        <v>0</v>
      </c>
      <c r="BQ144" s="144">
        <f>HLOOKUP(BQ$2,NAV!$B$2:$CH$509,ROW(BQ143),)+HLOOKUP(BQ$2,DIST!$C$1:$CI$508,ROW('NAV plus Dist'!BQ143)+1,FALSE)</f>
        <v>0</v>
      </c>
      <c r="BR144" s="144">
        <f>HLOOKUP(BR$2,NAV!$B$2:$CH$509,ROW(BR143),)+HLOOKUP(BR$2,DIST!$C$1:$CI$508,ROW('NAV plus Dist'!BR143)+1,FALSE)</f>
        <v>0</v>
      </c>
      <c r="BS144" s="144">
        <f>HLOOKUP(BS$2,NAV!$B$2:$CH$509,ROW(BS143),)+HLOOKUP(BS$2,DIST!$C$1:$CI$508,ROW('NAV plus Dist'!BS143)+1,FALSE)</f>
        <v>0</v>
      </c>
      <c r="BT144" s="144">
        <f>HLOOKUP(BT$2,NAV!$B$2:$CH$509,ROW(BT143),)+HLOOKUP(BT$2,DIST!$C$1:$CI$508,ROW('NAV plus Dist'!BT143)+1,FALSE)</f>
        <v>0</v>
      </c>
      <c r="BU144" s="144">
        <f>HLOOKUP(BU$2,NAV!$B$2:$CH$509,ROW(BU143),)+HLOOKUP(BU$2,DIST!$C$1:$CI$508,ROW('NAV plus Dist'!BU143)+1,FALSE)</f>
        <v>0</v>
      </c>
      <c r="BV144" s="144">
        <f>HLOOKUP(BV$2,NAV!$B$2:$CH$509,ROW(BV143),)+HLOOKUP(BV$2,DIST!$C$1:$CI$508,ROW('NAV plus Dist'!BV143)+1,FALSE)</f>
        <v>0</v>
      </c>
      <c r="BW144" s="144">
        <f>HLOOKUP(BW$2,NAV!$B$2:$CH$509,ROW(BW143),)+HLOOKUP(BW$2,DIST!$C$1:$CI$508,ROW('NAV plus Dist'!BW143)+1,FALSE)</f>
        <v>0</v>
      </c>
      <c r="BX144" s="144">
        <f>HLOOKUP(BX$2,NAV!$B$2:$CH$509,ROW(BX143),)+HLOOKUP(BX$2,DIST!$C$1:$CI$508,ROW('NAV plus Dist'!BX143)+1,FALSE)</f>
        <v>0</v>
      </c>
      <c r="BY144" s="144">
        <f>HLOOKUP(BY$2,NAV!$B$2:$CH$509,ROW(BY143),)+HLOOKUP(BY$2,DIST!$C$1:$CI$508,ROW('NAV plus Dist'!BY143)+1,FALSE)</f>
        <v>0</v>
      </c>
      <c r="BZ144" s="144">
        <f>HLOOKUP(BZ$2,NAV!$B$2:$CH$509,ROW(BZ143),)+HLOOKUP(BZ$2,DIST!$C$1:$CI$508,ROW('NAV plus Dist'!BZ143)+1,FALSE)</f>
        <v>0</v>
      </c>
      <c r="CA144" s="144">
        <f>HLOOKUP(CA$2,NAV!$B$2:$CH$509,ROW(CA143),)+HLOOKUP(CA$2,DIST!$C$1:$CI$508,ROW('NAV plus Dist'!CA143)+1,FALSE)</f>
        <v>0</v>
      </c>
      <c r="CB144" s="144">
        <f>HLOOKUP(CB$2,NAV!$B$2:$CH$509,ROW(CB143),)+HLOOKUP(CB$2,DIST!$C$1:$CI$508,ROW('NAV plus Dist'!CB143)+1,FALSE)</f>
        <v>0</v>
      </c>
      <c r="CC144" s="144">
        <f>HLOOKUP(CC$2,NAV!$B$2:$CH$509,ROW(CC143),)+HLOOKUP(CC$2,DIST!$C$1:$CI$508,ROW('NAV plus Dist'!CC143)+1,FALSE)</f>
        <v>0</v>
      </c>
      <c r="CD144" s="144">
        <f>HLOOKUP(CD$2,NAV!$B$2:$CH$509,ROW(CD143),)+HLOOKUP(CD$2,DIST!$C$1:$CI$508,ROW('NAV plus Dist'!CD143)+1,FALSE)</f>
        <v>0</v>
      </c>
      <c r="CE144" s="144">
        <f>HLOOKUP(CE$2,NAV!$B$2:$CH$509,ROW(CE143),)+HLOOKUP(CE$2,DIST!$C$1:$CI$508,ROW('NAV plus Dist'!CE143)+1,FALSE)</f>
        <v>0</v>
      </c>
      <c r="CF144" s="144">
        <f>HLOOKUP(CF$2,NAV!$B$2:$CH$509,ROW(CF143),)+HLOOKUP(CF$2,DIST!$C$1:$CI$508,ROW('NAV plus Dist'!CF143)+1,FALSE)</f>
        <v>0</v>
      </c>
      <c r="CG144" s="144">
        <f>HLOOKUP(CG$2,NAV!$B$2:$CH$509,ROW(CG143),)+HLOOKUP(CG$2,DIST!$C$1:$CI$508,ROW('NAV plus Dist'!CG143)+1,FALSE)</f>
        <v>0</v>
      </c>
      <c r="CH144" s="144">
        <f>HLOOKUP(CH$2,NAV!$B$2:$CH$509,ROW(CH143),)+HLOOKUP(CH$2,DIST!$C$1:$CI$508,ROW('NAV plus Dist'!CH143)+1,FALSE)</f>
        <v>0</v>
      </c>
      <c r="CI144" s="144">
        <f>HLOOKUP(CI$2,NAV!$B$2:$CH$509,ROW(CI143),)+HLOOKUP(CI$2,DIST!$C$1:$CI$508,ROW('NAV plus Dist'!CI143)+1,FALSE)</f>
        <v>0</v>
      </c>
      <c r="CJ144" s="144">
        <f>HLOOKUP(CJ$2,NAV!$B$2:$AAA$509,ROW(CJ143),)+HLOOKUP(CJ$2,DIST!$C$1:$AAJ$508,ROW('NAV plus Dist'!CJ143)+1,FALSE)</f>
        <v>0</v>
      </c>
      <c r="CK144" s="144">
        <f>HLOOKUP(CK$2,NAV!$B$2:$AAA$509,ROW(CK143),)+HLOOKUP(CK$2,DIST!$C$1:$AAJ$508,ROW('NAV plus Dist'!CK143)+1,FALSE)</f>
        <v>0</v>
      </c>
      <c r="CL144" s="144">
        <f>HLOOKUP(CL$2,NAV!$B$2:$AAA$509,ROW(CL143),)+HLOOKUP(CL$2,DIST!$C$1:$AAJ$508,ROW('NAV plus Dist'!CL143)+1,FALSE)</f>
        <v>0</v>
      </c>
      <c r="CM144" s="144">
        <f>HLOOKUP(CM$2,NAV!$B$2:$AAA$509,ROW(CM143),)+HLOOKUP(CM$2,DIST!$C$1:$AAJ$508,ROW('NAV plus Dist'!CM143)+1,FALSE)</f>
        <v>0</v>
      </c>
      <c r="CN144" s="144">
        <f>HLOOKUP(CN$2,NAV!$B$2:$AAA$509,ROW(CN143),)+HLOOKUP(CN$2,DIST!$C$1:$AAJ$508,ROW('NAV plus Dist'!CN143)+1,FALSE)</f>
        <v>0</v>
      </c>
      <c r="CO144" s="144">
        <f>HLOOKUP(CO$2,NAV!$B$2:$AAA$509,ROW(CO143),)+HLOOKUP(CO$2,DIST!$C$1:$AAJ$508,ROW('NAV plus Dist'!CO143)+1,FALSE)</f>
        <v>0</v>
      </c>
      <c r="CP144" s="144">
        <f>HLOOKUP(CP$2,NAV!$B$2:$AAA$509,ROW(CP143),)+HLOOKUP(CP$2,DIST!$C$1:$AAJ$508,ROW('NAV plus Dist'!CP143)+1,FALSE)</f>
        <v>0</v>
      </c>
      <c r="CQ144" s="144">
        <f>HLOOKUP(CQ$2,NAV!$B$2:$AAA$509,ROW(CQ143),)+HLOOKUP(CQ$2,DIST!$C$1:$AAJ$508,ROW('NAV plus Dist'!CQ143)+1,FALSE)</f>
        <v>0</v>
      </c>
      <c r="CR144" s="144">
        <f>HLOOKUP(CR$2,NAV!$B$2:$AAA$509,ROW(CR143),)+HLOOKUP(CR$2,DIST!$C$1:$AAJ$508,ROW('NAV plus Dist'!CR143)+1,FALSE)</f>
        <v>0</v>
      </c>
      <c r="CS144" s="144">
        <f>HLOOKUP(CS$2,NAV!$B$2:$AAA$509,ROW(CS143),)+HLOOKUP(CS$2,DIST!$C$1:$AAJ$508,ROW('NAV plus Dist'!CS143)+1,FALSE)</f>
        <v>0</v>
      </c>
      <c r="CT144" s="144">
        <f>HLOOKUP(CT$2,NAV!$B$2:$AAA$509,ROW(CT143),)+HLOOKUP(CT$2,DIST!$C$1:$AAJ$508,ROW('NAV plus Dist'!CT143)+1,FALSE)</f>
        <v>0</v>
      </c>
      <c r="CU144" s="144">
        <f>HLOOKUP(CU$2,NAV!$B$2:$AAA$509,ROW(CU143),)+HLOOKUP(CU$2,DIST!$C$1:$AAJ$508,ROW('NAV plus Dist'!CU143)+1,FALSE)</f>
        <v>0</v>
      </c>
      <c r="CV144" s="144">
        <f>HLOOKUP(CV$2,NAV!$B$2:$AAA$509,ROW(CV143),)+HLOOKUP(CV$2,DIST!$C$1:$AAJ$508,ROW('NAV plus Dist'!CV143)+1,FALSE)</f>
        <v>0</v>
      </c>
      <c r="CW144" s="144">
        <f>HLOOKUP(CW$2,NAV!$B$2:$AAA$509,ROW(CW143),)+HLOOKUP(CW$2,DIST!$C$1:$AAJ$508,ROW('NAV plus Dist'!CW143)+1,FALSE)</f>
        <v>0</v>
      </c>
      <c r="CX144" s="144">
        <f>HLOOKUP(CX$2,NAV!$B$2:$AAA$509,ROW(CX143),)+HLOOKUP(CX$2,DIST!$C$1:$AAJ$508,ROW('NAV plus Dist'!CX143)+1,FALSE)</f>
        <v>0</v>
      </c>
      <c r="CY144" s="144">
        <f>HLOOKUP(CY$2,NAV!$B$2:$AAA$509,ROW(CY143),)+HLOOKUP(CY$2,DIST!$C$1:$AAJ$508,ROW('NAV plus Dist'!CY143)+1,FALSE)</f>
        <v>0</v>
      </c>
      <c r="CZ144" s="144">
        <f>HLOOKUP(CZ$2,NAV!$B$2:$AAA$509,ROW(CZ143),)+HLOOKUP(CZ$2,DIST!$C$1:$AAJ$508,ROW('NAV plus Dist'!CZ143)+1,FALSE)</f>
        <v>0</v>
      </c>
      <c r="DA144" s="144">
        <f>HLOOKUP(DA$2,NAV!$B$2:$AAA$509,ROW(DA143),)+HLOOKUP(DA$2,DIST!$C$1:$AAJ$508,ROW('NAV plus Dist'!DA143)+1,FALSE)</f>
        <v>0</v>
      </c>
      <c r="DB144" s="144">
        <f>HLOOKUP(DB$2,NAV!$B$2:$AAA$509,ROW(DB143),)+HLOOKUP(DB$2,DIST!$C$1:$AAJ$508,ROW('NAV plus Dist'!DB143)+1,FALSE)</f>
        <v>0</v>
      </c>
      <c r="DC144" s="144">
        <f>HLOOKUP(DC$2,NAV!$B$2:$AAA$509,ROW(DC143),)+HLOOKUP(DC$2,DIST!$C$1:$AAJ$508,ROW('NAV plus Dist'!DC143)+1,FALSE)</f>
        <v>0</v>
      </c>
      <c r="DD144" s="144">
        <f>HLOOKUP(DD$2,NAV!$B$2:$AAA$509,ROW(DD143),)+HLOOKUP(DD$2,DIST!$C$1:$AAJ$508,ROW('NAV plus Dist'!DD143)+1,FALSE)</f>
        <v>0</v>
      </c>
      <c r="DE144" s="144">
        <f>HLOOKUP(DE$2,NAV!$B$2:$AAA$509,ROW(DE143),)+HLOOKUP(DE$2,DIST!$C$1:$AAJ$508,ROW('NAV plus Dist'!DE143)+1,FALSE)</f>
        <v>0</v>
      </c>
      <c r="DF144" s="144">
        <f>HLOOKUP(DF$2,NAV!$B$2:$AAA$509,ROW(DF143),)+HLOOKUP(DF$2,DIST!$C$1:$AAJ$508,ROW('NAV plus Dist'!DF143)+1,FALSE)</f>
        <v>0</v>
      </c>
      <c r="DG144" s="144">
        <f>HLOOKUP(DG$2,NAV!$B$2:$AAA$509,ROW(DG143),)+HLOOKUP(DG$2,DIST!$C$1:$AAJ$508,ROW('NAV plus Dist'!DG143)+1,FALSE)</f>
        <v>0</v>
      </c>
      <c r="DH144" s="144">
        <f>HLOOKUP(DH$2,NAV!$B$2:$AAA$509,ROW(DH143),)+HLOOKUP(DH$2,DIST!$C$1:$AAJ$508,ROW('NAV plus Dist'!DH143)+1,FALSE)</f>
        <v>0</v>
      </c>
    </row>
    <row r="145" spans="1:112">
      <c r="A145" s="94">
        <f t="shared" si="78"/>
        <v>54</v>
      </c>
      <c r="B145" s="148">
        <f t="shared" si="79"/>
        <v>44408</v>
      </c>
      <c r="C145" s="144">
        <f>HLOOKUP(C$2,NAV!$B$2:$CH$509,ROW(C144),)+HLOOKUP(C$2,DIST!$C$1:$CI$508,ROW('NAV plus Dist'!C144)+1,FALSE)</f>
        <v>16.929500000000001</v>
      </c>
      <c r="D145" s="144">
        <f>HLOOKUP(D$2,NAV!$B$2:$CH$509,ROW(D144),)+HLOOKUP(D$2,DIST!$C$1:$CI$508,ROW('NAV plus Dist'!D144)+1,FALSE)</f>
        <v>15.703900000000001</v>
      </c>
      <c r="E145" s="144">
        <f>HLOOKUP(E$2,NAV!$B$2:$CH$509,ROW(E144),)+HLOOKUP(E$2,DIST!$C$1:$CI$508,ROW('NAV plus Dist'!E144)+1,FALSE)</f>
        <v>17.579000000000001</v>
      </c>
      <c r="F145" s="144">
        <f>HLOOKUP(F$2,NAV!$B$2:$CH$509,ROW(F144),)+HLOOKUP(F$2,DIST!$C$1:$CI$508,ROW('NAV plus Dist'!F144)+1,FALSE)</f>
        <v>0</v>
      </c>
      <c r="G145" s="144">
        <f>HLOOKUP(G$2,NAV!$B$2:$CH$509,ROW(G144),)+HLOOKUP(G$2,DIST!$C$1:$CI$508,ROW('NAV plus Dist'!G144)+1,FALSE)</f>
        <v>0</v>
      </c>
      <c r="H145" s="144">
        <f>HLOOKUP(H$2,NAV!$B$2:$CH$509,ROW(H144),)+HLOOKUP(H$2,DIST!$C$1:$CI$508,ROW('NAV plus Dist'!H144)+1,FALSE)</f>
        <v>0</v>
      </c>
      <c r="I145" s="144">
        <f>HLOOKUP(I$2,NAV!$B$2:$CH$509,ROW(I144),)+HLOOKUP(I$2,DIST!$C$1:$CI$508,ROW('NAV plus Dist'!I144)+1,FALSE)</f>
        <v>0</v>
      </c>
      <c r="J145" s="144">
        <f>HLOOKUP(J$2,NAV!$B$2:$CH$509,ROW(J144),)+HLOOKUP(J$2,DIST!$C$1:$CI$508,ROW('NAV plus Dist'!J144)+1,FALSE)</f>
        <v>0</v>
      </c>
      <c r="K145" s="144">
        <f>HLOOKUP(K$2,NAV!$B$2:$CH$509,ROW(K144),)+HLOOKUP(K$2,DIST!$C$1:$CI$508,ROW('NAV plus Dist'!K144)+1,FALSE)</f>
        <v>0</v>
      </c>
      <c r="L145" s="144">
        <f>HLOOKUP(L$2,NAV!$B$2:$CH$509,ROW(L144),)+HLOOKUP(L$2,DIST!$C$1:$CI$508,ROW('NAV plus Dist'!L144)+1,FALSE)</f>
        <v>0</v>
      </c>
      <c r="M145" s="144">
        <f>HLOOKUP(M$2,NAV!$B$2:$CH$509,ROW(M144),)+HLOOKUP(M$2,DIST!$C$1:$CI$508,ROW('NAV plus Dist'!M144)+1,FALSE)</f>
        <v>0</v>
      </c>
      <c r="N145" s="144">
        <f>HLOOKUP(N$2,NAV!$B$2:$CH$509,ROW(N144),)+HLOOKUP(N$2,DIST!$C$1:$CI$508,ROW('NAV plus Dist'!N144)+1,FALSE)</f>
        <v>0</v>
      </c>
      <c r="O145" s="144">
        <f>HLOOKUP(O$2,NAV!$B$2:$CH$509,ROW(O144),)+HLOOKUP(O$2,DIST!$C$1:$CI$508,ROW('NAV plus Dist'!O144)+1,FALSE)</f>
        <v>2.6216999999999997</v>
      </c>
      <c r="P145" s="144">
        <f>HLOOKUP(P$2,NAV!$B$2:$CH$509,ROW(P144),)+HLOOKUP(P$2,DIST!$C$1:$CI$508,ROW('NAV plus Dist'!P144)+1,FALSE)</f>
        <v>3.1000999999999999</v>
      </c>
      <c r="Q145" s="144">
        <f>HLOOKUP(Q$2,NAV!$B$2:$CH$509,ROW(Q144),)+HLOOKUP(Q$2,DIST!$C$1:$CI$508,ROW('NAV plus Dist'!Q144)+1,FALSE)</f>
        <v>13.8741</v>
      </c>
      <c r="R145" s="144">
        <f>HLOOKUP(R$2,NAV!$B$2:$CH$509,ROW(R144),)+HLOOKUP(R$2,DIST!$C$1:$CI$508,ROW('NAV plus Dist'!R144)+1,FALSE)</f>
        <v>13.8741</v>
      </c>
      <c r="S145" s="144">
        <f>HLOOKUP(S$2,NAV!$B$2:$CH$509,ROW(S144),)+HLOOKUP(S$2,DIST!$C$1:$CI$508,ROW('NAV plus Dist'!S144)+1,FALSE)</f>
        <v>12.379</v>
      </c>
      <c r="T145" s="144">
        <f>HLOOKUP(T$2,NAV!$B$2:$CH$509,ROW(T144),)+HLOOKUP(T$2,DIST!$C$1:$CI$508,ROW('NAV plus Dist'!T144)+1,FALSE)</f>
        <v>14.908200000000001</v>
      </c>
      <c r="U145" s="144">
        <f>HLOOKUP(U$2,NAV!$B$2:$CH$509,ROW(U144),)+HLOOKUP(U$2,DIST!$C$1:$CI$508,ROW('NAV plus Dist'!U144)+1,FALSE)</f>
        <v>14.507200000000001</v>
      </c>
      <c r="V145" s="144">
        <f>HLOOKUP(V$2,NAV!$B$2:$CH$509,ROW(V144),)+HLOOKUP(V$2,DIST!$C$1:$CI$508,ROW('NAV plus Dist'!V144)+1,FALSE)</f>
        <v>12.9575</v>
      </c>
      <c r="W145" s="144">
        <f>HLOOKUP(W$2,NAV!$B$2:$CH$509,ROW(W144),)+HLOOKUP(W$2,DIST!$C$1:$CI$508,ROW('NAV plus Dist'!W144)+1,FALSE)</f>
        <v>12.9575</v>
      </c>
      <c r="X145" s="144">
        <f>HLOOKUP(X$2,NAV!$B$2:$CH$509,ROW(X144),)+HLOOKUP(X$2,DIST!$C$1:$CI$508,ROW('NAV plus Dist'!X144)+1,FALSE)</f>
        <v>12.726599999999999</v>
      </c>
      <c r="Y145" s="144">
        <f>HLOOKUP(Y$2,NAV!$B$2:$CH$509,ROW(Y144),)+HLOOKUP(Y$2,DIST!$C$1:$CI$508,ROW('NAV plus Dist'!Y144)+1,FALSE)</f>
        <v>14.7346</v>
      </c>
      <c r="Z145" s="144">
        <f>HLOOKUP(Z$2,NAV!$B$2:$CH$509,ROW(Z144),)+HLOOKUP(Z$2,DIST!$C$1:$CI$508,ROW('NAV plus Dist'!Z144)+1,FALSE)</f>
        <v>14.183400000000001</v>
      </c>
      <c r="AA145" s="144">
        <f>HLOOKUP(AA$2,NAV!$B$2:$CH$509,ROW(AA144),)+HLOOKUP(AA$2,DIST!$C$1:$CI$508,ROW('NAV plus Dist'!AA144)+1,FALSE)</f>
        <v>11.4</v>
      </c>
      <c r="AB145" s="144">
        <f>HLOOKUP(AB$2,NAV!$B$2:$CH$509,ROW(AB144),)+HLOOKUP(AB$2,DIST!$C$1:$CI$508,ROW('NAV plus Dist'!AB144)+1,FALSE)</f>
        <v>11.270199999999999</v>
      </c>
      <c r="AC145" s="144">
        <f>HLOOKUP(AC$2,NAV!$B$2:$CH$509,ROW(AC144),)+HLOOKUP(AC$2,DIST!$C$1:$CI$508,ROW('NAV plus Dist'!AC144)+1,FALSE)</f>
        <v>12.3803</v>
      </c>
      <c r="AD145" s="144">
        <f>HLOOKUP(AD$2,NAV!$B$2:$CH$509,ROW(AD144),)+HLOOKUP(AD$2,DIST!$C$1:$CI$508,ROW('NAV plus Dist'!AD144)+1,FALSE)</f>
        <v>28.0793</v>
      </c>
      <c r="AE145" s="144">
        <f>HLOOKUP(AE$2,NAV!$B$2:$CH$509,ROW(AE144),)+HLOOKUP(AE$2,DIST!$C$1:$CI$508,ROW('NAV plus Dist'!AE144)+1,FALSE)</f>
        <v>9.8621999999999996</v>
      </c>
      <c r="AF145" s="144">
        <f>HLOOKUP(AF$2,NAV!$B$2:$CH$509,ROW(AF144),)+HLOOKUP(AF$2,DIST!$C$1:$CI$508,ROW('NAV plus Dist'!AF144)+1,FALSE)</f>
        <v>8.6011999999999986</v>
      </c>
      <c r="AG145" s="144">
        <f>HLOOKUP(AG$2,NAV!$B$2:$CH$509,ROW(AG144),)+HLOOKUP(AG$2,DIST!$C$1:$CI$508,ROW('NAV plus Dist'!AG144)+1,FALSE)</f>
        <v>8.4756999999999998</v>
      </c>
      <c r="AH145" s="144">
        <f>HLOOKUP(AH$2,NAV!$B$2:$CH$509,ROW(AH144),)+HLOOKUP(AH$2,DIST!$C$1:$CI$508,ROW('NAV plus Dist'!AH144)+1,FALSE)</f>
        <v>8.898299999999999</v>
      </c>
      <c r="AI145" s="144">
        <f>HLOOKUP(AI$2,NAV!$B$2:$CH$509,ROW(AI144),)+HLOOKUP(AI$2,DIST!$C$1:$CI$508,ROW('NAV plus Dist'!AI144)+1,FALSE)</f>
        <v>24.327400000000001</v>
      </c>
      <c r="AJ145" s="144">
        <f>HLOOKUP(AJ$2,NAV!$B$2:$CH$509,ROW(AJ144),)+HLOOKUP(AJ$2,DIST!$C$1:$CI$508,ROW('NAV plus Dist'!AJ144)+1,FALSE)</f>
        <v>19.29</v>
      </c>
      <c r="AK145" s="144">
        <f>HLOOKUP(AK$2,NAV!$B$2:$CH$509,ROW(AK144),)+HLOOKUP(AK$2,DIST!$C$1:$CI$508,ROW('NAV plus Dist'!AK144)+1,FALSE)</f>
        <v>16.379800000000003</v>
      </c>
      <c r="AL145" s="144">
        <f>HLOOKUP(AL$2,NAV!$B$2:$CH$509,ROW(AL144),)+HLOOKUP(AL$2,DIST!$C$1:$CI$508,ROW('NAV plus Dist'!AL144)+1,FALSE)</f>
        <v>17.324300000000001</v>
      </c>
      <c r="AM145" s="144">
        <f>HLOOKUP(AM$2,NAV!$B$2:$CH$509,ROW(AM144),)+HLOOKUP(AM$2,DIST!$C$1:$CI$508,ROW('NAV plus Dist'!AM144)+1,FALSE)</f>
        <v>14.948700000000001</v>
      </c>
      <c r="AN145" s="144">
        <f>HLOOKUP(AN$2,NAV!$B$2:$CH$509,ROW(AN144),)+HLOOKUP(AN$2,DIST!$C$1:$CI$508,ROW('NAV plus Dist'!AN144)+1,FALSE)</f>
        <v>20.3809</v>
      </c>
      <c r="AO145" s="144">
        <f>HLOOKUP(AO$2,NAV!$B$2:$CH$509,ROW(AO144),)+HLOOKUP(AO$2,DIST!$C$1:$CI$508,ROW('NAV plus Dist'!AO144)+1,FALSE)</f>
        <v>20.868099999999998</v>
      </c>
      <c r="AP145" s="144">
        <f>HLOOKUP(AP$2,NAV!$B$2:$CH$509,ROW(AP144),)+HLOOKUP(AP$2,DIST!$C$1:$CI$508,ROW('NAV plus Dist'!AP144)+1,FALSE)</f>
        <v>0</v>
      </c>
      <c r="AQ145" s="144">
        <f>HLOOKUP(AQ$2,NAV!$B$2:$CH$509,ROW(AQ144),)+HLOOKUP(AQ$2,DIST!$C$1:$CI$508,ROW('NAV plus Dist'!AQ144)+1,FALSE)</f>
        <v>0</v>
      </c>
      <c r="AR145" s="144">
        <f>HLOOKUP(AR$2,NAV!$B$2:$CH$509,ROW(AR144),)+HLOOKUP(AR$2,DIST!$C$1:$CI$508,ROW('NAV plus Dist'!AR144)+1,FALSE)</f>
        <v>0</v>
      </c>
      <c r="AS145" s="144">
        <f>HLOOKUP(AS$2,NAV!$B$2:$CH$509,ROW(AS144),)+HLOOKUP(AS$2,DIST!$C$1:$CI$508,ROW('NAV plus Dist'!AS144)+1,FALSE)</f>
        <v>0</v>
      </c>
      <c r="AT145" s="144">
        <f>HLOOKUP(AT$2,NAV!$B$2:$CH$509,ROW(AT144),)+HLOOKUP(AT$2,DIST!$C$1:$CI$508,ROW('NAV plus Dist'!AT144)+1,FALSE)</f>
        <v>25.1</v>
      </c>
      <c r="AU145" s="144">
        <f>HLOOKUP(AU$2,NAV!$B$2:$CH$509,ROW(AU144),)+HLOOKUP(AU$2,DIST!$C$1:$CI$508,ROW('NAV plus Dist'!AU144)+1,FALSE)</f>
        <v>10</v>
      </c>
      <c r="AV145" s="144">
        <f>HLOOKUP(AV$2,NAV!$B$2:$CH$509,ROW(AV144),)+HLOOKUP(AV$2,DIST!$C$1:$CI$508,ROW('NAV plus Dist'!AV144)+1,FALSE)</f>
        <v>15.1</v>
      </c>
      <c r="AW145" s="144">
        <f>HLOOKUP(AW$2,NAV!$B$2:$CH$509,ROW(AW144),)+HLOOKUP(AW$2,DIST!$C$1:$CI$508,ROW('NAV plus Dist'!AW144)+1,FALSE)</f>
        <v>0</v>
      </c>
      <c r="AX145" s="144">
        <f>HLOOKUP(AX$2,NAV!$B$2:$CH$509,ROW(AX144),)+HLOOKUP(AX$2,DIST!$C$1:$CI$508,ROW('NAV plus Dist'!AX144)+1,FALSE)</f>
        <v>0</v>
      </c>
      <c r="AY145" s="144">
        <f>HLOOKUP(AY$2,NAV!$B$2:$CH$509,ROW(AY144),)+HLOOKUP(AY$2,DIST!$C$1:$CI$508,ROW('NAV plus Dist'!AY144)+1,FALSE)</f>
        <v>0</v>
      </c>
      <c r="AZ145" s="144">
        <f>HLOOKUP(AZ$2,NAV!$B$2:$CH$509,ROW(AZ144),)+HLOOKUP(AZ$2,DIST!$C$1:$CI$508,ROW('NAV plus Dist'!AZ144)+1,FALSE)</f>
        <v>0</v>
      </c>
      <c r="BA145" s="144">
        <f>HLOOKUP(BA$2,NAV!$B$2:$CH$509,ROW(BA144),)+HLOOKUP(BA$2,DIST!$C$1:$CI$508,ROW('NAV plus Dist'!BA144)+1,FALSE)</f>
        <v>0</v>
      </c>
      <c r="BB145" s="144">
        <f>HLOOKUP(BB$2,NAV!$B$2:$CH$509,ROW(BB144),)+HLOOKUP(BB$2,DIST!$C$1:$CI$508,ROW('NAV plus Dist'!BB144)+1,FALSE)</f>
        <v>0</v>
      </c>
      <c r="BC145" s="144">
        <f>HLOOKUP(BC$2,NAV!$B$2:$CH$509,ROW(BC144),)+HLOOKUP(BC$2,DIST!$C$1:$CI$508,ROW('NAV plus Dist'!BC144)+1,FALSE)</f>
        <v>0</v>
      </c>
      <c r="BD145" s="144">
        <f>HLOOKUP(BD$2,NAV!$B$2:$CH$509,ROW(BD144),)+HLOOKUP(BD$2,DIST!$C$1:$CI$508,ROW('NAV plus Dist'!BD144)+1,FALSE)</f>
        <v>0</v>
      </c>
      <c r="BE145" s="144">
        <f>HLOOKUP(BE$2,NAV!$B$2:$CH$509,ROW(BE144),)+HLOOKUP(BE$2,DIST!$C$1:$CI$508,ROW('NAV plus Dist'!BE144)+1,FALSE)</f>
        <v>0</v>
      </c>
      <c r="BF145" s="144">
        <f>HLOOKUP(BF$2,NAV!$B$2:$CH$509,ROW(BF144),)+HLOOKUP(BF$2,DIST!$C$1:$CI$508,ROW('NAV plus Dist'!BF144)+1,FALSE)</f>
        <v>0</v>
      </c>
      <c r="BG145" s="144">
        <f>HLOOKUP(BG$2,NAV!$B$2:$CH$509,ROW(BG144),)+HLOOKUP(BG$2,DIST!$C$1:$CI$508,ROW('NAV plus Dist'!BG144)+1,FALSE)</f>
        <v>0</v>
      </c>
      <c r="BH145" s="144">
        <f>HLOOKUP(BH$2,NAV!$B$2:$CH$509,ROW(BH144),)+HLOOKUP(BH$2,DIST!$C$1:$CI$508,ROW('NAV plus Dist'!BH144)+1,FALSE)</f>
        <v>0</v>
      </c>
      <c r="BI145" s="144">
        <f>HLOOKUP(BI$2,NAV!$B$2:$CH$509,ROW(BI144),)+HLOOKUP(BI$2,DIST!$C$1:$CI$508,ROW('NAV plus Dist'!BI144)+1,FALSE)</f>
        <v>0</v>
      </c>
      <c r="BJ145" s="144">
        <f>HLOOKUP(BJ$2,NAV!$B$2:$CH$509,ROW(BJ144),)+HLOOKUP(BJ$2,DIST!$C$1:$CI$508,ROW('NAV plus Dist'!BJ144)+1,FALSE)</f>
        <v>0</v>
      </c>
      <c r="BK145" s="144">
        <f>HLOOKUP(BK$2,NAV!$B$2:$CH$509,ROW(BK144),)+HLOOKUP(BK$2,DIST!$C$1:$CI$508,ROW('NAV plus Dist'!BK144)+1,FALSE)</f>
        <v>0</v>
      </c>
      <c r="BL145" s="144">
        <f>HLOOKUP(BL$2,NAV!$B$2:$CH$509,ROW(BL144),)+HLOOKUP(BL$2,DIST!$C$1:$CI$508,ROW('NAV plus Dist'!BL144)+1,FALSE)</f>
        <v>0</v>
      </c>
      <c r="BM145" s="144">
        <f>HLOOKUP(BM$2,NAV!$B$2:$CH$509,ROW(BM144),)+HLOOKUP(BM$2,DIST!$C$1:$CI$508,ROW('NAV plus Dist'!BM144)+1,FALSE)</f>
        <v>0</v>
      </c>
      <c r="BN145" s="144">
        <f>HLOOKUP(BN$2,NAV!$B$2:$CH$509,ROW(BN144),)+HLOOKUP(BN$2,DIST!$C$1:$CI$508,ROW('NAV plus Dist'!BN144)+1,FALSE)</f>
        <v>0</v>
      </c>
      <c r="BO145" s="144">
        <f>HLOOKUP(BO$2,NAV!$B$2:$CH$509,ROW(BO144),)+HLOOKUP(BO$2,DIST!$C$1:$CI$508,ROW('NAV plus Dist'!BO144)+1,FALSE)</f>
        <v>0</v>
      </c>
      <c r="BP145" s="144">
        <f>HLOOKUP(BP$2,NAV!$B$2:$CH$509,ROW(BP144),)+HLOOKUP(BP$2,DIST!$C$1:$CI$508,ROW('NAV plus Dist'!BP144)+1,FALSE)</f>
        <v>0</v>
      </c>
      <c r="BQ145" s="144">
        <f>HLOOKUP(BQ$2,NAV!$B$2:$CH$509,ROW(BQ144),)+HLOOKUP(BQ$2,DIST!$C$1:$CI$508,ROW('NAV plus Dist'!BQ144)+1,FALSE)</f>
        <v>0</v>
      </c>
      <c r="BR145" s="144">
        <f>HLOOKUP(BR$2,NAV!$B$2:$CH$509,ROW(BR144),)+HLOOKUP(BR$2,DIST!$C$1:$CI$508,ROW('NAV plus Dist'!BR144)+1,FALSE)</f>
        <v>0</v>
      </c>
      <c r="BS145" s="144">
        <f>HLOOKUP(BS$2,NAV!$B$2:$CH$509,ROW(BS144),)+HLOOKUP(BS$2,DIST!$C$1:$CI$508,ROW('NAV plus Dist'!BS144)+1,FALSE)</f>
        <v>0</v>
      </c>
      <c r="BT145" s="144">
        <f>HLOOKUP(BT$2,NAV!$B$2:$CH$509,ROW(BT144),)+HLOOKUP(BT$2,DIST!$C$1:$CI$508,ROW('NAV plus Dist'!BT144)+1,FALSE)</f>
        <v>0</v>
      </c>
      <c r="BU145" s="144">
        <f>HLOOKUP(BU$2,NAV!$B$2:$CH$509,ROW(BU144),)+HLOOKUP(BU$2,DIST!$C$1:$CI$508,ROW('NAV plus Dist'!BU144)+1,FALSE)</f>
        <v>0</v>
      </c>
      <c r="BV145" s="144">
        <f>HLOOKUP(BV$2,NAV!$B$2:$CH$509,ROW(BV144),)+HLOOKUP(BV$2,DIST!$C$1:$CI$508,ROW('NAV plus Dist'!BV144)+1,FALSE)</f>
        <v>0</v>
      </c>
      <c r="BW145" s="144">
        <f>HLOOKUP(BW$2,NAV!$B$2:$CH$509,ROW(BW144),)+HLOOKUP(BW$2,DIST!$C$1:$CI$508,ROW('NAV plus Dist'!BW144)+1,FALSE)</f>
        <v>0</v>
      </c>
      <c r="BX145" s="144">
        <f>HLOOKUP(BX$2,NAV!$B$2:$CH$509,ROW(BX144),)+HLOOKUP(BX$2,DIST!$C$1:$CI$508,ROW('NAV plus Dist'!BX144)+1,FALSE)</f>
        <v>0</v>
      </c>
      <c r="BY145" s="144">
        <f>HLOOKUP(BY$2,NAV!$B$2:$CH$509,ROW(BY144),)+HLOOKUP(BY$2,DIST!$C$1:$CI$508,ROW('NAV plus Dist'!BY144)+1,FALSE)</f>
        <v>0</v>
      </c>
      <c r="BZ145" s="144">
        <f>HLOOKUP(BZ$2,NAV!$B$2:$CH$509,ROW(BZ144),)+HLOOKUP(BZ$2,DIST!$C$1:$CI$508,ROW('NAV plus Dist'!BZ144)+1,FALSE)</f>
        <v>0</v>
      </c>
      <c r="CA145" s="144">
        <f>HLOOKUP(CA$2,NAV!$B$2:$CH$509,ROW(CA144),)+HLOOKUP(CA$2,DIST!$C$1:$CI$508,ROW('NAV plus Dist'!CA144)+1,FALSE)</f>
        <v>0</v>
      </c>
      <c r="CB145" s="144">
        <f>HLOOKUP(CB$2,NAV!$B$2:$CH$509,ROW(CB144),)+HLOOKUP(CB$2,DIST!$C$1:$CI$508,ROW('NAV plus Dist'!CB144)+1,FALSE)</f>
        <v>0</v>
      </c>
      <c r="CC145" s="144">
        <f>HLOOKUP(CC$2,NAV!$B$2:$CH$509,ROW(CC144),)+HLOOKUP(CC$2,DIST!$C$1:$CI$508,ROW('NAV plus Dist'!CC144)+1,FALSE)</f>
        <v>0</v>
      </c>
      <c r="CD145" s="144">
        <f>HLOOKUP(CD$2,NAV!$B$2:$CH$509,ROW(CD144),)+HLOOKUP(CD$2,DIST!$C$1:$CI$508,ROW('NAV plus Dist'!CD144)+1,FALSE)</f>
        <v>0</v>
      </c>
      <c r="CE145" s="144">
        <f>HLOOKUP(CE$2,NAV!$B$2:$CH$509,ROW(CE144),)+HLOOKUP(CE$2,DIST!$C$1:$CI$508,ROW('NAV plus Dist'!CE144)+1,FALSE)</f>
        <v>0</v>
      </c>
      <c r="CF145" s="144">
        <f>HLOOKUP(CF$2,NAV!$B$2:$CH$509,ROW(CF144),)+HLOOKUP(CF$2,DIST!$C$1:$CI$508,ROW('NAV plus Dist'!CF144)+1,FALSE)</f>
        <v>0</v>
      </c>
      <c r="CG145" s="144">
        <f>HLOOKUP(CG$2,NAV!$B$2:$CH$509,ROW(CG144),)+HLOOKUP(CG$2,DIST!$C$1:$CI$508,ROW('NAV plus Dist'!CG144)+1,FALSE)</f>
        <v>0</v>
      </c>
      <c r="CH145" s="144">
        <f>HLOOKUP(CH$2,NAV!$B$2:$CH$509,ROW(CH144),)+HLOOKUP(CH$2,DIST!$C$1:$CI$508,ROW('NAV plus Dist'!CH144)+1,FALSE)</f>
        <v>0</v>
      </c>
      <c r="CI145" s="144">
        <f>HLOOKUP(CI$2,NAV!$B$2:$CH$509,ROW(CI144),)+HLOOKUP(CI$2,DIST!$C$1:$CI$508,ROW('NAV plus Dist'!CI144)+1,FALSE)</f>
        <v>0</v>
      </c>
      <c r="CJ145" s="144">
        <f>HLOOKUP(CJ$2,NAV!$B$2:$AAA$509,ROW(CJ144),)+HLOOKUP(CJ$2,DIST!$C$1:$AAJ$508,ROW('NAV plus Dist'!CJ144)+1,FALSE)</f>
        <v>0</v>
      </c>
      <c r="CK145" s="144">
        <f>HLOOKUP(CK$2,NAV!$B$2:$AAA$509,ROW(CK144),)+HLOOKUP(CK$2,DIST!$C$1:$AAJ$508,ROW('NAV plus Dist'!CK144)+1,FALSE)</f>
        <v>0</v>
      </c>
      <c r="CL145" s="144">
        <f>HLOOKUP(CL$2,NAV!$B$2:$AAA$509,ROW(CL144),)+HLOOKUP(CL$2,DIST!$C$1:$AAJ$508,ROW('NAV plus Dist'!CL144)+1,FALSE)</f>
        <v>0</v>
      </c>
      <c r="CM145" s="144">
        <f>HLOOKUP(CM$2,NAV!$B$2:$AAA$509,ROW(CM144),)+HLOOKUP(CM$2,DIST!$C$1:$AAJ$508,ROW('NAV plus Dist'!CM144)+1,FALSE)</f>
        <v>0</v>
      </c>
      <c r="CN145" s="144">
        <f>HLOOKUP(CN$2,NAV!$B$2:$AAA$509,ROW(CN144),)+HLOOKUP(CN$2,DIST!$C$1:$AAJ$508,ROW('NAV plus Dist'!CN144)+1,FALSE)</f>
        <v>0</v>
      </c>
      <c r="CO145" s="144">
        <f>HLOOKUP(CO$2,NAV!$B$2:$AAA$509,ROW(CO144),)+HLOOKUP(CO$2,DIST!$C$1:$AAJ$508,ROW('NAV plus Dist'!CO144)+1,FALSE)</f>
        <v>0</v>
      </c>
      <c r="CP145" s="144">
        <f>HLOOKUP(CP$2,NAV!$B$2:$AAA$509,ROW(CP144),)+HLOOKUP(CP$2,DIST!$C$1:$AAJ$508,ROW('NAV plus Dist'!CP144)+1,FALSE)</f>
        <v>0</v>
      </c>
      <c r="CQ145" s="144">
        <f>HLOOKUP(CQ$2,NAV!$B$2:$AAA$509,ROW(CQ144),)+HLOOKUP(CQ$2,DIST!$C$1:$AAJ$508,ROW('NAV plus Dist'!CQ144)+1,FALSE)</f>
        <v>0</v>
      </c>
      <c r="CR145" s="144">
        <f>HLOOKUP(CR$2,NAV!$B$2:$AAA$509,ROW(CR144),)+HLOOKUP(CR$2,DIST!$C$1:$AAJ$508,ROW('NAV plus Dist'!CR144)+1,FALSE)</f>
        <v>0</v>
      </c>
      <c r="CS145" s="144">
        <f>HLOOKUP(CS$2,NAV!$B$2:$AAA$509,ROW(CS144),)+HLOOKUP(CS$2,DIST!$C$1:$AAJ$508,ROW('NAV plus Dist'!CS144)+1,FALSE)</f>
        <v>0</v>
      </c>
      <c r="CT145" s="144">
        <f>HLOOKUP(CT$2,NAV!$B$2:$AAA$509,ROW(CT144),)+HLOOKUP(CT$2,DIST!$C$1:$AAJ$508,ROW('NAV plus Dist'!CT144)+1,FALSE)</f>
        <v>0</v>
      </c>
      <c r="CU145" s="144">
        <f>HLOOKUP(CU$2,NAV!$B$2:$AAA$509,ROW(CU144),)+HLOOKUP(CU$2,DIST!$C$1:$AAJ$508,ROW('NAV plus Dist'!CU144)+1,FALSE)</f>
        <v>0</v>
      </c>
      <c r="CV145" s="144">
        <f>HLOOKUP(CV$2,NAV!$B$2:$AAA$509,ROW(CV144),)+HLOOKUP(CV$2,DIST!$C$1:$AAJ$508,ROW('NAV plus Dist'!CV144)+1,FALSE)</f>
        <v>0</v>
      </c>
      <c r="CW145" s="144">
        <f>HLOOKUP(CW$2,NAV!$B$2:$AAA$509,ROW(CW144),)+HLOOKUP(CW$2,DIST!$C$1:$AAJ$508,ROW('NAV plus Dist'!CW144)+1,FALSE)</f>
        <v>0</v>
      </c>
      <c r="CX145" s="144">
        <f>HLOOKUP(CX$2,NAV!$B$2:$AAA$509,ROW(CX144),)+HLOOKUP(CX$2,DIST!$C$1:$AAJ$508,ROW('NAV plus Dist'!CX144)+1,FALSE)</f>
        <v>0</v>
      </c>
      <c r="CY145" s="144">
        <f>HLOOKUP(CY$2,NAV!$B$2:$AAA$509,ROW(CY144),)+HLOOKUP(CY$2,DIST!$C$1:$AAJ$508,ROW('NAV plus Dist'!CY144)+1,FALSE)</f>
        <v>0</v>
      </c>
      <c r="CZ145" s="144">
        <f>HLOOKUP(CZ$2,NAV!$B$2:$AAA$509,ROW(CZ144),)+HLOOKUP(CZ$2,DIST!$C$1:$AAJ$508,ROW('NAV plus Dist'!CZ144)+1,FALSE)</f>
        <v>0</v>
      </c>
      <c r="DA145" s="144">
        <f>HLOOKUP(DA$2,NAV!$B$2:$AAA$509,ROW(DA144),)+HLOOKUP(DA$2,DIST!$C$1:$AAJ$508,ROW('NAV plus Dist'!DA144)+1,FALSE)</f>
        <v>0</v>
      </c>
      <c r="DB145" s="144">
        <f>HLOOKUP(DB$2,NAV!$B$2:$AAA$509,ROW(DB144),)+HLOOKUP(DB$2,DIST!$C$1:$AAJ$508,ROW('NAV plus Dist'!DB144)+1,FALSE)</f>
        <v>0</v>
      </c>
      <c r="DC145" s="144">
        <f>HLOOKUP(DC$2,NAV!$B$2:$AAA$509,ROW(DC144),)+HLOOKUP(DC$2,DIST!$C$1:$AAJ$508,ROW('NAV plus Dist'!DC144)+1,FALSE)</f>
        <v>0</v>
      </c>
      <c r="DD145" s="144">
        <f>HLOOKUP(DD$2,NAV!$B$2:$AAA$509,ROW(DD144),)+HLOOKUP(DD$2,DIST!$C$1:$AAJ$508,ROW('NAV plus Dist'!DD144)+1,FALSE)</f>
        <v>0</v>
      </c>
      <c r="DE145" s="144">
        <f>HLOOKUP(DE$2,NAV!$B$2:$AAA$509,ROW(DE144),)+HLOOKUP(DE$2,DIST!$C$1:$AAJ$508,ROW('NAV plus Dist'!DE144)+1,FALSE)</f>
        <v>0</v>
      </c>
      <c r="DF145" s="144">
        <f>HLOOKUP(DF$2,NAV!$B$2:$AAA$509,ROW(DF144),)+HLOOKUP(DF$2,DIST!$C$1:$AAJ$508,ROW('NAV plus Dist'!DF144)+1,FALSE)</f>
        <v>0</v>
      </c>
      <c r="DG145" s="144">
        <f>HLOOKUP(DG$2,NAV!$B$2:$AAA$509,ROW(DG144),)+HLOOKUP(DG$2,DIST!$C$1:$AAJ$508,ROW('NAV plus Dist'!DG144)+1,FALSE)</f>
        <v>0</v>
      </c>
      <c r="DH145" s="144">
        <f>HLOOKUP(DH$2,NAV!$B$2:$AAA$509,ROW(DH144),)+HLOOKUP(DH$2,DIST!$C$1:$AAJ$508,ROW('NAV plus Dist'!DH144)+1,FALSE)</f>
        <v>0</v>
      </c>
    </row>
    <row r="146" spans="1:112">
      <c r="A146" s="94">
        <f t="shared" si="78"/>
        <v>53</v>
      </c>
      <c r="B146" s="148">
        <f t="shared" si="79"/>
        <v>44439</v>
      </c>
      <c r="C146" s="144">
        <f>HLOOKUP(C$2,NAV!$B$2:$CH$509,ROW(C145),)+HLOOKUP(C$2,DIST!$C$1:$CI$508,ROW('NAV plus Dist'!C145)+1,FALSE)</f>
        <v>17.6234</v>
      </c>
      <c r="D146" s="144">
        <f>HLOOKUP(D$2,NAV!$B$2:$CH$509,ROW(D145),)+HLOOKUP(D$2,DIST!$C$1:$CI$508,ROW('NAV plus Dist'!D145)+1,FALSE)</f>
        <v>16.526800000000001</v>
      </c>
      <c r="E146" s="144">
        <f>HLOOKUP(E$2,NAV!$B$2:$CH$509,ROW(E145),)+HLOOKUP(E$2,DIST!$C$1:$CI$508,ROW('NAV plus Dist'!E145)+1,FALSE)</f>
        <v>18.302900000000001</v>
      </c>
      <c r="F146" s="144">
        <f>HLOOKUP(F$2,NAV!$B$2:$CH$509,ROW(F145),)+HLOOKUP(F$2,DIST!$C$1:$CI$508,ROW('NAV plus Dist'!F145)+1,FALSE)</f>
        <v>0</v>
      </c>
      <c r="G146" s="144">
        <f>HLOOKUP(G$2,NAV!$B$2:$CH$509,ROW(G145),)+HLOOKUP(G$2,DIST!$C$1:$CI$508,ROW('NAV plus Dist'!G145)+1,FALSE)</f>
        <v>0</v>
      </c>
      <c r="H146" s="144">
        <f>HLOOKUP(H$2,NAV!$B$2:$CH$509,ROW(H145),)+HLOOKUP(H$2,DIST!$C$1:$CI$508,ROW('NAV plus Dist'!H145)+1,FALSE)</f>
        <v>0</v>
      </c>
      <c r="I146" s="144">
        <f>HLOOKUP(I$2,NAV!$B$2:$CH$509,ROW(I145),)+HLOOKUP(I$2,DIST!$C$1:$CI$508,ROW('NAV plus Dist'!I145)+1,FALSE)</f>
        <v>0</v>
      </c>
      <c r="J146" s="144">
        <f>HLOOKUP(J$2,NAV!$B$2:$CH$509,ROW(J145),)+HLOOKUP(J$2,DIST!$C$1:$CI$508,ROW('NAV plus Dist'!J145)+1,FALSE)</f>
        <v>0</v>
      </c>
      <c r="K146" s="144">
        <f>HLOOKUP(K$2,NAV!$B$2:$CH$509,ROW(K145),)+HLOOKUP(K$2,DIST!$C$1:$CI$508,ROW('NAV plus Dist'!K145)+1,FALSE)</f>
        <v>0</v>
      </c>
      <c r="L146" s="144">
        <f>HLOOKUP(L$2,NAV!$B$2:$CH$509,ROW(L145),)+HLOOKUP(L$2,DIST!$C$1:$CI$508,ROW('NAV plus Dist'!L145)+1,FALSE)</f>
        <v>0</v>
      </c>
      <c r="M146" s="144">
        <f>HLOOKUP(M$2,NAV!$B$2:$CH$509,ROW(M145),)+HLOOKUP(M$2,DIST!$C$1:$CI$508,ROW('NAV plus Dist'!M145)+1,FALSE)</f>
        <v>0</v>
      </c>
      <c r="N146" s="144">
        <f>HLOOKUP(N$2,NAV!$B$2:$CH$509,ROW(N145),)+HLOOKUP(N$2,DIST!$C$1:$CI$508,ROW('NAV plus Dist'!N145)+1,FALSE)</f>
        <v>0</v>
      </c>
      <c r="O146" s="144">
        <f>HLOOKUP(O$2,NAV!$B$2:$CH$509,ROW(O145),)+HLOOKUP(O$2,DIST!$C$1:$CI$508,ROW('NAV plus Dist'!O145)+1,FALSE)</f>
        <v>2.6002999999999998</v>
      </c>
      <c r="P146" s="144">
        <f>HLOOKUP(P$2,NAV!$B$2:$CH$509,ROW(P145),)+HLOOKUP(P$2,DIST!$C$1:$CI$508,ROW('NAV plus Dist'!P145)+1,FALSE)</f>
        <v>3.0678999999999998</v>
      </c>
      <c r="Q146" s="144">
        <f>HLOOKUP(Q$2,NAV!$B$2:$CH$509,ROW(Q145),)+HLOOKUP(Q$2,DIST!$C$1:$CI$508,ROW('NAV plus Dist'!Q145)+1,FALSE)</f>
        <v>14.084099999999999</v>
      </c>
      <c r="R146" s="144">
        <f>HLOOKUP(R$2,NAV!$B$2:$CH$509,ROW(R145),)+HLOOKUP(R$2,DIST!$C$1:$CI$508,ROW('NAV plus Dist'!R145)+1,FALSE)</f>
        <v>14.084099999999999</v>
      </c>
      <c r="S146" s="144">
        <f>HLOOKUP(S$2,NAV!$B$2:$CH$509,ROW(S145),)+HLOOKUP(S$2,DIST!$C$1:$CI$508,ROW('NAV plus Dist'!S145)+1,FALSE)</f>
        <v>12.548500000000001</v>
      </c>
      <c r="T146" s="144">
        <f>HLOOKUP(T$2,NAV!$B$2:$CH$509,ROW(T145),)+HLOOKUP(T$2,DIST!$C$1:$CI$508,ROW('NAV plus Dist'!T145)+1,FALSE)</f>
        <v>15.145</v>
      </c>
      <c r="U146" s="144">
        <f>HLOOKUP(U$2,NAV!$B$2:$CH$509,ROW(U145),)+HLOOKUP(U$2,DIST!$C$1:$CI$508,ROW('NAV plus Dist'!U145)+1,FALSE)</f>
        <v>14.7323</v>
      </c>
      <c r="V146" s="144">
        <f>HLOOKUP(V$2,NAV!$B$2:$CH$509,ROW(V145),)+HLOOKUP(V$2,DIST!$C$1:$CI$508,ROW('NAV plus Dist'!V145)+1,FALSE)</f>
        <v>13.005000000000001</v>
      </c>
      <c r="W146" s="144">
        <f>HLOOKUP(W$2,NAV!$B$2:$CH$509,ROW(W145),)+HLOOKUP(W$2,DIST!$C$1:$CI$508,ROW('NAV plus Dist'!W145)+1,FALSE)</f>
        <v>13.005000000000001</v>
      </c>
      <c r="X146" s="144">
        <f>HLOOKUP(X$2,NAV!$B$2:$CH$509,ROW(X145),)+HLOOKUP(X$2,DIST!$C$1:$CI$508,ROW('NAV plus Dist'!X145)+1,FALSE)</f>
        <v>12.769</v>
      </c>
      <c r="Y146" s="144">
        <f>HLOOKUP(Y$2,NAV!$B$2:$CH$509,ROW(Y145),)+HLOOKUP(Y$2,DIST!$C$1:$CI$508,ROW('NAV plus Dist'!Y145)+1,FALSE)</f>
        <v>14.8126</v>
      </c>
      <c r="Z146" s="144">
        <f>HLOOKUP(Z$2,NAV!$B$2:$CH$509,ROW(Z145),)+HLOOKUP(Z$2,DIST!$C$1:$CI$508,ROW('NAV plus Dist'!Z145)+1,FALSE)</f>
        <v>14.252800000000001</v>
      </c>
      <c r="AA146" s="144">
        <f>HLOOKUP(AA$2,NAV!$B$2:$CH$509,ROW(AA145),)+HLOOKUP(AA$2,DIST!$C$1:$CI$508,ROW('NAV plus Dist'!AA145)+1,FALSE)</f>
        <v>11.5783</v>
      </c>
      <c r="AB146" s="144">
        <f>HLOOKUP(AB$2,NAV!$B$2:$CH$509,ROW(AB145),)+HLOOKUP(AB$2,DIST!$C$1:$CI$508,ROW('NAV plus Dist'!AB145)+1,FALSE)</f>
        <v>11.5716</v>
      </c>
      <c r="AC146" s="144">
        <f>HLOOKUP(AC$2,NAV!$B$2:$CH$509,ROW(AC145),)+HLOOKUP(AC$2,DIST!$C$1:$CI$508,ROW('NAV plus Dist'!AC145)+1,FALSE)</f>
        <v>12.5753</v>
      </c>
      <c r="AD146" s="144">
        <f>HLOOKUP(AD$2,NAV!$B$2:$CH$509,ROW(AD145),)+HLOOKUP(AD$2,DIST!$C$1:$CI$508,ROW('NAV plus Dist'!AD145)+1,FALSE)</f>
        <v>26.997299999999999</v>
      </c>
      <c r="AE146" s="144">
        <f>HLOOKUP(AE$2,NAV!$B$2:$CH$509,ROW(AE145),)+HLOOKUP(AE$2,DIST!$C$1:$CI$508,ROW('NAV plus Dist'!AE145)+1,FALSE)</f>
        <v>10.0639</v>
      </c>
      <c r="AF146" s="144">
        <f>HLOOKUP(AF$2,NAV!$B$2:$CH$509,ROW(AF145),)+HLOOKUP(AF$2,DIST!$C$1:$CI$508,ROW('NAV plus Dist'!AF145)+1,FALSE)</f>
        <v>8.7561</v>
      </c>
      <c r="AG146" s="144">
        <f>HLOOKUP(AG$2,NAV!$B$2:$CH$509,ROW(AG145),)+HLOOKUP(AG$2,DIST!$C$1:$CI$508,ROW('NAV plus Dist'!AG145)+1,FALSE)</f>
        <v>8.7208999999999985</v>
      </c>
      <c r="AH146" s="144">
        <f>HLOOKUP(AH$2,NAV!$B$2:$CH$509,ROW(AH145),)+HLOOKUP(AH$2,DIST!$C$1:$CI$508,ROW('NAV plus Dist'!AH145)+1,FALSE)</f>
        <v>9.0567999999999991</v>
      </c>
      <c r="AI146" s="144">
        <f>HLOOKUP(AI$2,NAV!$B$2:$CH$509,ROW(AI145),)+HLOOKUP(AI$2,DIST!$C$1:$CI$508,ROW('NAV plus Dist'!AI145)+1,FALSE)</f>
        <v>26.78</v>
      </c>
      <c r="AJ146" s="144">
        <f>HLOOKUP(AJ$2,NAV!$B$2:$CH$509,ROW(AJ145),)+HLOOKUP(AJ$2,DIST!$C$1:$CI$508,ROW('NAV plus Dist'!AJ145)+1,FALSE)</f>
        <v>19.570599999999999</v>
      </c>
      <c r="AK146" s="144">
        <f>HLOOKUP(AK$2,NAV!$B$2:$CH$509,ROW(AK145),)+HLOOKUP(AK$2,DIST!$C$1:$CI$508,ROW('NAV plus Dist'!AK145)+1,FALSE)</f>
        <v>17.209</v>
      </c>
      <c r="AL146" s="144">
        <f>HLOOKUP(AL$2,NAV!$B$2:$CH$509,ROW(AL145),)+HLOOKUP(AL$2,DIST!$C$1:$CI$508,ROW('NAV plus Dist'!AL145)+1,FALSE)</f>
        <v>18.211300000000001</v>
      </c>
      <c r="AM146" s="144">
        <f>HLOOKUP(AM$2,NAV!$B$2:$CH$509,ROW(AM145),)+HLOOKUP(AM$2,DIST!$C$1:$CI$508,ROW('NAV plus Dist'!AM145)+1,FALSE)</f>
        <v>15.4625</v>
      </c>
      <c r="AN146" s="144">
        <f>HLOOKUP(AN$2,NAV!$B$2:$CH$509,ROW(AN145),)+HLOOKUP(AN$2,DIST!$C$1:$CI$508,ROW('NAV plus Dist'!AN145)+1,FALSE)</f>
        <v>21.136600000000001</v>
      </c>
      <c r="AO146" s="144">
        <f>HLOOKUP(AO$2,NAV!$B$2:$CH$509,ROW(AO145),)+HLOOKUP(AO$2,DIST!$C$1:$CI$508,ROW('NAV plus Dist'!AO145)+1,FALSE)</f>
        <v>21.4008</v>
      </c>
      <c r="AP146" s="144">
        <f>HLOOKUP(AP$2,NAV!$B$2:$CH$509,ROW(AP145),)+HLOOKUP(AP$2,DIST!$C$1:$CI$508,ROW('NAV plus Dist'!AP145)+1,FALSE)</f>
        <v>0</v>
      </c>
      <c r="AQ146" s="144">
        <f>HLOOKUP(AQ$2,NAV!$B$2:$CH$509,ROW(AQ145),)+HLOOKUP(AQ$2,DIST!$C$1:$CI$508,ROW('NAV plus Dist'!AQ145)+1,FALSE)</f>
        <v>0</v>
      </c>
      <c r="AR146" s="144">
        <f>HLOOKUP(AR$2,NAV!$B$2:$CH$509,ROW(AR145),)+HLOOKUP(AR$2,DIST!$C$1:$CI$508,ROW('NAV plus Dist'!AR145)+1,FALSE)</f>
        <v>0</v>
      </c>
      <c r="AS146" s="144">
        <f>HLOOKUP(AS$2,NAV!$B$2:$CH$509,ROW(AS145),)+HLOOKUP(AS$2,DIST!$C$1:$CI$508,ROW('NAV plus Dist'!AS145)+1,FALSE)</f>
        <v>0</v>
      </c>
      <c r="AT146" s="144">
        <f>HLOOKUP(AT$2,NAV!$B$2:$CH$509,ROW(AT145),)+HLOOKUP(AT$2,DIST!$C$1:$CI$508,ROW('NAV plus Dist'!AT145)+1,FALSE)</f>
        <v>25.206800000000001</v>
      </c>
      <c r="AU146" s="144">
        <f>HLOOKUP(AU$2,NAV!$B$2:$CH$509,ROW(AU145),)+HLOOKUP(AU$2,DIST!$C$1:$CI$508,ROW('NAV plus Dist'!AU145)+1,FALSE)</f>
        <v>10</v>
      </c>
      <c r="AV146" s="144">
        <f>HLOOKUP(AV$2,NAV!$B$2:$CH$509,ROW(AV145),)+HLOOKUP(AV$2,DIST!$C$1:$CI$508,ROW('NAV plus Dist'!AV145)+1,FALSE)</f>
        <v>15.206799999999999</v>
      </c>
      <c r="AW146" s="144">
        <f>HLOOKUP(AW$2,NAV!$B$2:$CH$509,ROW(AW145),)+HLOOKUP(AW$2,DIST!$C$1:$CI$508,ROW('NAV plus Dist'!AW145)+1,FALSE)</f>
        <v>0</v>
      </c>
      <c r="AX146" s="144">
        <f>HLOOKUP(AX$2,NAV!$B$2:$CH$509,ROW(AX145),)+HLOOKUP(AX$2,DIST!$C$1:$CI$508,ROW('NAV plus Dist'!AX145)+1,FALSE)</f>
        <v>0</v>
      </c>
      <c r="AY146" s="144">
        <f>HLOOKUP(AY$2,NAV!$B$2:$CH$509,ROW(AY145),)+HLOOKUP(AY$2,DIST!$C$1:$CI$508,ROW('NAV plus Dist'!AY145)+1,FALSE)</f>
        <v>0</v>
      </c>
      <c r="AZ146" s="144">
        <f>HLOOKUP(AZ$2,NAV!$B$2:$CH$509,ROW(AZ145),)+HLOOKUP(AZ$2,DIST!$C$1:$CI$508,ROW('NAV plus Dist'!AZ145)+1,FALSE)</f>
        <v>0</v>
      </c>
      <c r="BA146" s="144">
        <f>HLOOKUP(BA$2,NAV!$B$2:$CH$509,ROW(BA145),)+HLOOKUP(BA$2,DIST!$C$1:$CI$508,ROW('NAV plus Dist'!BA145)+1,FALSE)</f>
        <v>0</v>
      </c>
      <c r="BB146" s="144">
        <f>HLOOKUP(BB$2,NAV!$B$2:$CH$509,ROW(BB145),)+HLOOKUP(BB$2,DIST!$C$1:$CI$508,ROW('NAV plus Dist'!BB145)+1,FALSE)</f>
        <v>0</v>
      </c>
      <c r="BC146" s="144">
        <f>HLOOKUP(BC$2,NAV!$B$2:$CH$509,ROW(BC145),)+HLOOKUP(BC$2,DIST!$C$1:$CI$508,ROW('NAV plus Dist'!BC145)+1,FALSE)</f>
        <v>0</v>
      </c>
      <c r="BD146" s="144">
        <f>HLOOKUP(BD$2,NAV!$B$2:$CH$509,ROW(BD145),)+HLOOKUP(BD$2,DIST!$C$1:$CI$508,ROW('NAV plus Dist'!BD145)+1,FALSE)</f>
        <v>0</v>
      </c>
      <c r="BE146" s="144">
        <f>HLOOKUP(BE$2,NAV!$B$2:$CH$509,ROW(BE145),)+HLOOKUP(BE$2,DIST!$C$1:$CI$508,ROW('NAV plus Dist'!BE145)+1,FALSE)</f>
        <v>0</v>
      </c>
      <c r="BF146" s="144">
        <f>HLOOKUP(BF$2,NAV!$B$2:$CH$509,ROW(BF145),)+HLOOKUP(BF$2,DIST!$C$1:$CI$508,ROW('NAV plus Dist'!BF145)+1,FALSE)</f>
        <v>0</v>
      </c>
      <c r="BG146" s="144">
        <f>HLOOKUP(BG$2,NAV!$B$2:$CH$509,ROW(BG145),)+HLOOKUP(BG$2,DIST!$C$1:$CI$508,ROW('NAV plus Dist'!BG145)+1,FALSE)</f>
        <v>0</v>
      </c>
      <c r="BH146" s="144">
        <f>HLOOKUP(BH$2,NAV!$B$2:$CH$509,ROW(BH145),)+HLOOKUP(BH$2,DIST!$C$1:$CI$508,ROW('NAV plus Dist'!BH145)+1,FALSE)</f>
        <v>0</v>
      </c>
      <c r="BI146" s="144">
        <f>HLOOKUP(BI$2,NAV!$B$2:$CH$509,ROW(BI145),)+HLOOKUP(BI$2,DIST!$C$1:$CI$508,ROW('NAV plus Dist'!BI145)+1,FALSE)</f>
        <v>0</v>
      </c>
      <c r="BJ146" s="144">
        <f>HLOOKUP(BJ$2,NAV!$B$2:$CH$509,ROW(BJ145),)+HLOOKUP(BJ$2,DIST!$C$1:$CI$508,ROW('NAV plus Dist'!BJ145)+1,FALSE)</f>
        <v>0</v>
      </c>
      <c r="BK146" s="144">
        <f>HLOOKUP(BK$2,NAV!$B$2:$CH$509,ROW(BK145),)+HLOOKUP(BK$2,DIST!$C$1:$CI$508,ROW('NAV plus Dist'!BK145)+1,FALSE)</f>
        <v>0</v>
      </c>
      <c r="BL146" s="144">
        <f>HLOOKUP(BL$2,NAV!$B$2:$CH$509,ROW(BL145),)+HLOOKUP(BL$2,DIST!$C$1:$CI$508,ROW('NAV plus Dist'!BL145)+1,FALSE)</f>
        <v>0</v>
      </c>
      <c r="BM146" s="144">
        <f>HLOOKUP(BM$2,NAV!$B$2:$CH$509,ROW(BM145),)+HLOOKUP(BM$2,DIST!$C$1:$CI$508,ROW('NAV plus Dist'!BM145)+1,FALSE)</f>
        <v>0</v>
      </c>
      <c r="BN146" s="144">
        <f>HLOOKUP(BN$2,NAV!$B$2:$CH$509,ROW(BN145),)+HLOOKUP(BN$2,DIST!$C$1:$CI$508,ROW('NAV plus Dist'!BN145)+1,FALSE)</f>
        <v>0</v>
      </c>
      <c r="BO146" s="144">
        <f>HLOOKUP(BO$2,NAV!$B$2:$CH$509,ROW(BO145),)+HLOOKUP(BO$2,DIST!$C$1:$CI$508,ROW('NAV plus Dist'!BO145)+1,FALSE)</f>
        <v>0</v>
      </c>
      <c r="BP146" s="144">
        <f>HLOOKUP(BP$2,NAV!$B$2:$CH$509,ROW(BP145),)+HLOOKUP(BP$2,DIST!$C$1:$CI$508,ROW('NAV plus Dist'!BP145)+1,FALSE)</f>
        <v>0</v>
      </c>
      <c r="BQ146" s="144">
        <f>HLOOKUP(BQ$2,NAV!$B$2:$CH$509,ROW(BQ145),)+HLOOKUP(BQ$2,DIST!$C$1:$CI$508,ROW('NAV plus Dist'!BQ145)+1,FALSE)</f>
        <v>0</v>
      </c>
      <c r="BR146" s="144">
        <f>HLOOKUP(BR$2,NAV!$B$2:$CH$509,ROW(BR145),)+HLOOKUP(BR$2,DIST!$C$1:$CI$508,ROW('NAV plus Dist'!BR145)+1,FALSE)</f>
        <v>0</v>
      </c>
      <c r="BS146" s="144">
        <f>HLOOKUP(BS$2,NAV!$B$2:$CH$509,ROW(BS145),)+HLOOKUP(BS$2,DIST!$C$1:$CI$508,ROW('NAV plus Dist'!BS145)+1,FALSE)</f>
        <v>0</v>
      </c>
      <c r="BT146" s="144">
        <f>HLOOKUP(BT$2,NAV!$B$2:$CH$509,ROW(BT145),)+HLOOKUP(BT$2,DIST!$C$1:$CI$508,ROW('NAV plus Dist'!BT145)+1,FALSE)</f>
        <v>0</v>
      </c>
      <c r="BU146" s="144">
        <f>HLOOKUP(BU$2,NAV!$B$2:$CH$509,ROW(BU145),)+HLOOKUP(BU$2,DIST!$C$1:$CI$508,ROW('NAV plus Dist'!BU145)+1,FALSE)</f>
        <v>0</v>
      </c>
      <c r="BV146" s="144">
        <f>HLOOKUP(BV$2,NAV!$B$2:$CH$509,ROW(BV145),)+HLOOKUP(BV$2,DIST!$C$1:$CI$508,ROW('NAV plus Dist'!BV145)+1,FALSE)</f>
        <v>0</v>
      </c>
      <c r="BW146" s="144">
        <f>HLOOKUP(BW$2,NAV!$B$2:$CH$509,ROW(BW145),)+HLOOKUP(BW$2,DIST!$C$1:$CI$508,ROW('NAV plus Dist'!BW145)+1,FALSE)</f>
        <v>0</v>
      </c>
      <c r="BX146" s="144">
        <f>HLOOKUP(BX$2,NAV!$B$2:$CH$509,ROW(BX145),)+HLOOKUP(BX$2,DIST!$C$1:$CI$508,ROW('NAV plus Dist'!BX145)+1,FALSE)</f>
        <v>0</v>
      </c>
      <c r="BY146" s="144">
        <f>HLOOKUP(BY$2,NAV!$B$2:$CH$509,ROW(BY145),)+HLOOKUP(BY$2,DIST!$C$1:$CI$508,ROW('NAV plus Dist'!BY145)+1,FALSE)</f>
        <v>0</v>
      </c>
      <c r="BZ146" s="144">
        <f>HLOOKUP(BZ$2,NAV!$B$2:$CH$509,ROW(BZ145),)+HLOOKUP(BZ$2,DIST!$C$1:$CI$508,ROW('NAV plus Dist'!BZ145)+1,FALSE)</f>
        <v>0</v>
      </c>
      <c r="CA146" s="144">
        <f>HLOOKUP(CA$2,NAV!$B$2:$CH$509,ROW(CA145),)+HLOOKUP(CA$2,DIST!$C$1:$CI$508,ROW('NAV plus Dist'!CA145)+1,FALSE)</f>
        <v>0</v>
      </c>
      <c r="CB146" s="144">
        <f>HLOOKUP(CB$2,NAV!$B$2:$CH$509,ROW(CB145),)+HLOOKUP(CB$2,DIST!$C$1:$CI$508,ROW('NAV plus Dist'!CB145)+1,FALSE)</f>
        <v>0</v>
      </c>
      <c r="CC146" s="144">
        <f>HLOOKUP(CC$2,NAV!$B$2:$CH$509,ROW(CC145),)+HLOOKUP(CC$2,DIST!$C$1:$CI$508,ROW('NAV plus Dist'!CC145)+1,FALSE)</f>
        <v>0</v>
      </c>
      <c r="CD146" s="144">
        <f>HLOOKUP(CD$2,NAV!$B$2:$CH$509,ROW(CD145),)+HLOOKUP(CD$2,DIST!$C$1:$CI$508,ROW('NAV plus Dist'!CD145)+1,FALSE)</f>
        <v>0</v>
      </c>
      <c r="CE146" s="144">
        <f>HLOOKUP(CE$2,NAV!$B$2:$CH$509,ROW(CE145),)+HLOOKUP(CE$2,DIST!$C$1:$CI$508,ROW('NAV plus Dist'!CE145)+1,FALSE)</f>
        <v>0</v>
      </c>
      <c r="CF146" s="144">
        <f>HLOOKUP(CF$2,NAV!$B$2:$CH$509,ROW(CF145),)+HLOOKUP(CF$2,DIST!$C$1:$CI$508,ROW('NAV plus Dist'!CF145)+1,FALSE)</f>
        <v>0</v>
      </c>
      <c r="CG146" s="144">
        <f>HLOOKUP(CG$2,NAV!$B$2:$CH$509,ROW(CG145),)+HLOOKUP(CG$2,DIST!$C$1:$CI$508,ROW('NAV plus Dist'!CG145)+1,FALSE)</f>
        <v>0</v>
      </c>
      <c r="CH146" s="144">
        <f>HLOOKUP(CH$2,NAV!$B$2:$CH$509,ROW(CH145),)+HLOOKUP(CH$2,DIST!$C$1:$CI$508,ROW('NAV plus Dist'!CH145)+1,FALSE)</f>
        <v>0</v>
      </c>
      <c r="CI146" s="144">
        <f>HLOOKUP(CI$2,NAV!$B$2:$CH$509,ROW(CI145),)+HLOOKUP(CI$2,DIST!$C$1:$CI$508,ROW('NAV plus Dist'!CI145)+1,FALSE)</f>
        <v>0</v>
      </c>
      <c r="CJ146" s="144">
        <f>HLOOKUP(CJ$2,NAV!$B$2:$AAA$509,ROW(CJ145),)+HLOOKUP(CJ$2,DIST!$C$1:$AAJ$508,ROW('NAV plus Dist'!CJ145)+1,FALSE)</f>
        <v>0</v>
      </c>
      <c r="CK146" s="144">
        <f>HLOOKUP(CK$2,NAV!$B$2:$AAA$509,ROW(CK145),)+HLOOKUP(CK$2,DIST!$C$1:$AAJ$508,ROW('NAV plus Dist'!CK145)+1,FALSE)</f>
        <v>0</v>
      </c>
      <c r="CL146" s="144">
        <f>HLOOKUP(CL$2,NAV!$B$2:$AAA$509,ROW(CL145),)+HLOOKUP(CL$2,DIST!$C$1:$AAJ$508,ROW('NAV plus Dist'!CL145)+1,FALSE)</f>
        <v>0</v>
      </c>
      <c r="CM146" s="144">
        <f>HLOOKUP(CM$2,NAV!$B$2:$AAA$509,ROW(CM145),)+HLOOKUP(CM$2,DIST!$C$1:$AAJ$508,ROW('NAV plus Dist'!CM145)+1,FALSE)</f>
        <v>0</v>
      </c>
      <c r="CN146" s="144">
        <f>HLOOKUP(CN$2,NAV!$B$2:$AAA$509,ROW(CN145),)+HLOOKUP(CN$2,DIST!$C$1:$AAJ$508,ROW('NAV plus Dist'!CN145)+1,FALSE)</f>
        <v>0</v>
      </c>
      <c r="CO146" s="144">
        <f>HLOOKUP(CO$2,NAV!$B$2:$AAA$509,ROW(CO145),)+HLOOKUP(CO$2,DIST!$C$1:$AAJ$508,ROW('NAV plus Dist'!CO145)+1,FALSE)</f>
        <v>0</v>
      </c>
      <c r="CP146" s="144">
        <f>HLOOKUP(CP$2,NAV!$B$2:$AAA$509,ROW(CP145),)+HLOOKUP(CP$2,DIST!$C$1:$AAJ$508,ROW('NAV plus Dist'!CP145)+1,FALSE)</f>
        <v>0</v>
      </c>
      <c r="CQ146" s="144">
        <f>HLOOKUP(CQ$2,NAV!$B$2:$AAA$509,ROW(CQ145),)+HLOOKUP(CQ$2,DIST!$C$1:$AAJ$508,ROW('NAV plus Dist'!CQ145)+1,FALSE)</f>
        <v>0</v>
      </c>
      <c r="CR146" s="144">
        <f>HLOOKUP(CR$2,NAV!$B$2:$AAA$509,ROW(CR145),)+HLOOKUP(CR$2,DIST!$C$1:$AAJ$508,ROW('NAV plus Dist'!CR145)+1,FALSE)</f>
        <v>0</v>
      </c>
      <c r="CS146" s="144">
        <f>HLOOKUP(CS$2,NAV!$B$2:$AAA$509,ROW(CS145),)+HLOOKUP(CS$2,DIST!$C$1:$AAJ$508,ROW('NAV plus Dist'!CS145)+1,FALSE)</f>
        <v>0</v>
      </c>
      <c r="CT146" s="144">
        <f>HLOOKUP(CT$2,NAV!$B$2:$AAA$509,ROW(CT145),)+HLOOKUP(CT$2,DIST!$C$1:$AAJ$508,ROW('NAV plus Dist'!CT145)+1,FALSE)</f>
        <v>0</v>
      </c>
      <c r="CU146" s="144">
        <f>HLOOKUP(CU$2,NAV!$B$2:$AAA$509,ROW(CU145),)+HLOOKUP(CU$2,DIST!$C$1:$AAJ$508,ROW('NAV plus Dist'!CU145)+1,FALSE)</f>
        <v>0</v>
      </c>
      <c r="CV146" s="144">
        <f>HLOOKUP(CV$2,NAV!$B$2:$AAA$509,ROW(CV145),)+HLOOKUP(CV$2,DIST!$C$1:$AAJ$508,ROW('NAV plus Dist'!CV145)+1,FALSE)</f>
        <v>0</v>
      </c>
      <c r="CW146" s="144">
        <f>HLOOKUP(CW$2,NAV!$B$2:$AAA$509,ROW(CW145),)+HLOOKUP(CW$2,DIST!$C$1:$AAJ$508,ROW('NAV plus Dist'!CW145)+1,FALSE)</f>
        <v>0</v>
      </c>
      <c r="CX146" s="144">
        <f>HLOOKUP(CX$2,NAV!$B$2:$AAA$509,ROW(CX145),)+HLOOKUP(CX$2,DIST!$C$1:$AAJ$508,ROW('NAV plus Dist'!CX145)+1,FALSE)</f>
        <v>0</v>
      </c>
      <c r="CY146" s="144">
        <f>HLOOKUP(CY$2,NAV!$B$2:$AAA$509,ROW(CY145),)+HLOOKUP(CY$2,DIST!$C$1:$AAJ$508,ROW('NAV plus Dist'!CY145)+1,FALSE)</f>
        <v>0</v>
      </c>
      <c r="CZ146" s="144">
        <f>HLOOKUP(CZ$2,NAV!$B$2:$AAA$509,ROW(CZ145),)+HLOOKUP(CZ$2,DIST!$C$1:$AAJ$508,ROW('NAV plus Dist'!CZ145)+1,FALSE)</f>
        <v>0</v>
      </c>
      <c r="DA146" s="144">
        <f>HLOOKUP(DA$2,NAV!$B$2:$AAA$509,ROW(DA145),)+HLOOKUP(DA$2,DIST!$C$1:$AAJ$508,ROW('NAV plus Dist'!DA145)+1,FALSE)</f>
        <v>0</v>
      </c>
      <c r="DB146" s="144">
        <f>HLOOKUP(DB$2,NAV!$B$2:$AAA$509,ROW(DB145),)+HLOOKUP(DB$2,DIST!$C$1:$AAJ$508,ROW('NAV plus Dist'!DB145)+1,FALSE)</f>
        <v>0</v>
      </c>
      <c r="DC146" s="144">
        <f>HLOOKUP(DC$2,NAV!$B$2:$AAA$509,ROW(DC145),)+HLOOKUP(DC$2,DIST!$C$1:$AAJ$508,ROW('NAV plus Dist'!DC145)+1,FALSE)</f>
        <v>0</v>
      </c>
      <c r="DD146" s="144">
        <f>HLOOKUP(DD$2,NAV!$B$2:$AAA$509,ROW(DD145),)+HLOOKUP(DD$2,DIST!$C$1:$AAJ$508,ROW('NAV plus Dist'!DD145)+1,FALSE)</f>
        <v>0</v>
      </c>
      <c r="DE146" s="144">
        <f>HLOOKUP(DE$2,NAV!$B$2:$AAA$509,ROW(DE145),)+HLOOKUP(DE$2,DIST!$C$1:$AAJ$508,ROW('NAV plus Dist'!DE145)+1,FALSE)</f>
        <v>0</v>
      </c>
      <c r="DF146" s="144">
        <f>HLOOKUP(DF$2,NAV!$B$2:$AAA$509,ROW(DF145),)+HLOOKUP(DF$2,DIST!$C$1:$AAJ$508,ROW('NAV plus Dist'!DF145)+1,FALSE)</f>
        <v>0</v>
      </c>
      <c r="DG146" s="144">
        <f>HLOOKUP(DG$2,NAV!$B$2:$AAA$509,ROW(DG145),)+HLOOKUP(DG$2,DIST!$C$1:$AAJ$508,ROW('NAV plus Dist'!DG145)+1,FALSE)</f>
        <v>0</v>
      </c>
      <c r="DH146" s="144">
        <f>HLOOKUP(DH$2,NAV!$B$2:$AAA$509,ROW(DH145),)+HLOOKUP(DH$2,DIST!$C$1:$AAJ$508,ROW('NAV plus Dist'!DH145)+1,FALSE)</f>
        <v>0</v>
      </c>
    </row>
    <row r="147" spans="1:112">
      <c r="A147" s="94">
        <f t="shared" si="78"/>
        <v>52</v>
      </c>
      <c r="B147" s="148">
        <f t="shared" si="79"/>
        <v>44469</v>
      </c>
      <c r="C147" s="144">
        <f>HLOOKUP(C$2,NAV!$B$2:$CH$509,ROW(C146),)+HLOOKUP(C$2,DIST!$C$1:$CI$508,ROW('NAV plus Dist'!C146)+1,FALSE)</f>
        <v>16.631399999999999</v>
      </c>
      <c r="D147" s="144">
        <f>HLOOKUP(D$2,NAV!$B$2:$CH$509,ROW(D146),)+HLOOKUP(D$2,DIST!$C$1:$CI$508,ROW('NAV plus Dist'!D146)+1,FALSE)</f>
        <v>15.652200000000001</v>
      </c>
      <c r="E147" s="144">
        <f>HLOOKUP(E$2,NAV!$B$2:$CH$509,ROW(E146),)+HLOOKUP(E$2,DIST!$C$1:$CI$508,ROW('NAV plus Dist'!E146)+1,FALSE)</f>
        <v>17.273499999999999</v>
      </c>
      <c r="F147" s="144">
        <f>HLOOKUP(F$2,NAV!$B$2:$CH$509,ROW(F146),)+HLOOKUP(F$2,DIST!$C$1:$CI$508,ROW('NAV plus Dist'!F146)+1,FALSE)</f>
        <v>0</v>
      </c>
      <c r="G147" s="144">
        <f>HLOOKUP(G$2,NAV!$B$2:$CH$509,ROW(G146),)+HLOOKUP(G$2,DIST!$C$1:$CI$508,ROW('NAV plus Dist'!G146)+1,FALSE)</f>
        <v>0</v>
      </c>
      <c r="H147" s="144">
        <f>HLOOKUP(H$2,NAV!$B$2:$CH$509,ROW(H146),)+HLOOKUP(H$2,DIST!$C$1:$CI$508,ROW('NAV plus Dist'!H146)+1,FALSE)</f>
        <v>0</v>
      </c>
      <c r="I147" s="144">
        <f>HLOOKUP(I$2,NAV!$B$2:$CH$509,ROW(I146),)+HLOOKUP(I$2,DIST!$C$1:$CI$508,ROW('NAV plus Dist'!I146)+1,FALSE)</f>
        <v>0</v>
      </c>
      <c r="J147" s="144">
        <f>HLOOKUP(J$2,NAV!$B$2:$CH$509,ROW(J146),)+HLOOKUP(J$2,DIST!$C$1:$CI$508,ROW('NAV plus Dist'!J146)+1,FALSE)</f>
        <v>0</v>
      </c>
      <c r="K147" s="144">
        <f>HLOOKUP(K$2,NAV!$B$2:$CH$509,ROW(K146),)+HLOOKUP(K$2,DIST!$C$1:$CI$508,ROW('NAV plus Dist'!K146)+1,FALSE)</f>
        <v>0</v>
      </c>
      <c r="L147" s="144">
        <f>HLOOKUP(L$2,NAV!$B$2:$CH$509,ROW(L146),)+HLOOKUP(L$2,DIST!$C$1:$CI$508,ROW('NAV plus Dist'!L146)+1,FALSE)</f>
        <v>0</v>
      </c>
      <c r="M147" s="144">
        <f>HLOOKUP(M$2,NAV!$B$2:$CH$509,ROW(M146),)+HLOOKUP(M$2,DIST!$C$1:$CI$508,ROW('NAV plus Dist'!M146)+1,FALSE)</f>
        <v>0</v>
      </c>
      <c r="N147" s="144">
        <f>HLOOKUP(N$2,NAV!$B$2:$CH$509,ROW(N146),)+HLOOKUP(N$2,DIST!$C$1:$CI$508,ROW('NAV plus Dist'!N146)+1,FALSE)</f>
        <v>0</v>
      </c>
      <c r="O147" s="144">
        <f>HLOOKUP(O$2,NAV!$B$2:$CH$509,ROW(O146),)+HLOOKUP(O$2,DIST!$C$1:$CI$508,ROW('NAV plus Dist'!O146)+1,FALSE)</f>
        <v>2.8096999999999999</v>
      </c>
      <c r="P147" s="144">
        <f>HLOOKUP(P$2,NAV!$B$2:$CH$509,ROW(P146),)+HLOOKUP(P$2,DIST!$C$1:$CI$508,ROW('NAV plus Dist'!P146)+1,FALSE)</f>
        <v>3.3143999999999996</v>
      </c>
      <c r="Q147" s="144">
        <f>HLOOKUP(Q$2,NAV!$B$2:$CH$509,ROW(Q146),)+HLOOKUP(Q$2,DIST!$C$1:$CI$508,ROW('NAV plus Dist'!Q146)+1,FALSE)</f>
        <v>13.670300000000001</v>
      </c>
      <c r="R147" s="144">
        <f>HLOOKUP(R$2,NAV!$B$2:$CH$509,ROW(R146),)+HLOOKUP(R$2,DIST!$C$1:$CI$508,ROW('NAV plus Dist'!R146)+1,FALSE)</f>
        <v>13.670300000000001</v>
      </c>
      <c r="S147" s="144">
        <f>HLOOKUP(S$2,NAV!$B$2:$CH$509,ROW(S146),)+HLOOKUP(S$2,DIST!$C$1:$CI$508,ROW('NAV plus Dist'!S146)+1,FALSE)</f>
        <v>12.162700000000001</v>
      </c>
      <c r="T147" s="144">
        <f>HLOOKUP(T$2,NAV!$B$2:$CH$509,ROW(T146),)+HLOOKUP(T$2,DIST!$C$1:$CI$508,ROW('NAV plus Dist'!T146)+1,FALSE)</f>
        <v>14.710599999999999</v>
      </c>
      <c r="U147" s="144">
        <f>HLOOKUP(U$2,NAV!$B$2:$CH$509,ROW(U146),)+HLOOKUP(U$2,DIST!$C$1:$CI$508,ROW('NAV plus Dist'!U146)+1,FALSE)</f>
        <v>14.304600000000001</v>
      </c>
      <c r="V147" s="144">
        <f>HLOOKUP(V$2,NAV!$B$2:$CH$509,ROW(V146),)+HLOOKUP(V$2,DIST!$C$1:$CI$508,ROW('NAV plus Dist'!V146)+1,FALSE)</f>
        <v>12.366200000000001</v>
      </c>
      <c r="W147" s="144">
        <f>HLOOKUP(W$2,NAV!$B$2:$CH$509,ROW(W146),)+HLOOKUP(W$2,DIST!$C$1:$CI$508,ROW('NAV plus Dist'!W146)+1,FALSE)</f>
        <v>12.366200000000001</v>
      </c>
      <c r="X147" s="144">
        <f>HLOOKUP(X$2,NAV!$B$2:$CH$509,ROW(X146),)+HLOOKUP(X$2,DIST!$C$1:$CI$508,ROW('NAV plus Dist'!X146)+1,FALSE)</f>
        <v>12.1378</v>
      </c>
      <c r="Y147" s="144">
        <f>HLOOKUP(Y$2,NAV!$B$2:$CH$509,ROW(Y146),)+HLOOKUP(Y$2,DIST!$C$1:$CI$508,ROW('NAV plus Dist'!Y146)+1,FALSE)</f>
        <v>14.1075</v>
      </c>
      <c r="Z147" s="144">
        <f>HLOOKUP(Z$2,NAV!$B$2:$CH$509,ROW(Z146),)+HLOOKUP(Z$2,DIST!$C$1:$CI$508,ROW('NAV plus Dist'!Z146)+1,FALSE)</f>
        <v>13.5693</v>
      </c>
      <c r="AA147" s="144">
        <f>HLOOKUP(AA$2,NAV!$B$2:$CH$509,ROW(AA146),)+HLOOKUP(AA$2,DIST!$C$1:$CI$508,ROW('NAV plus Dist'!AA146)+1,FALSE)</f>
        <v>11.0991</v>
      </c>
      <c r="AB147" s="144">
        <f>HLOOKUP(AB$2,NAV!$B$2:$CH$509,ROW(AB146),)+HLOOKUP(AB$2,DIST!$C$1:$CI$508,ROW('NAV plus Dist'!AB146)+1,FALSE)</f>
        <v>11.1328</v>
      </c>
      <c r="AC147" s="144">
        <f>HLOOKUP(AC$2,NAV!$B$2:$CH$509,ROW(AC146),)+HLOOKUP(AC$2,DIST!$C$1:$CI$508,ROW('NAV plus Dist'!AC146)+1,FALSE)</f>
        <v>12.0556</v>
      </c>
      <c r="AD147" s="144">
        <f>HLOOKUP(AD$2,NAV!$B$2:$CH$509,ROW(AD146),)+HLOOKUP(AD$2,DIST!$C$1:$CI$508,ROW('NAV plus Dist'!AD146)+1,FALSE)</f>
        <v>24.494599999999998</v>
      </c>
      <c r="AE147" s="144">
        <f>HLOOKUP(AE$2,NAV!$B$2:$CH$509,ROW(AE146),)+HLOOKUP(AE$2,DIST!$C$1:$CI$508,ROW('NAV plus Dist'!AE146)+1,FALSE)</f>
        <v>9.3437000000000001</v>
      </c>
      <c r="AF147" s="144">
        <f>HLOOKUP(AF$2,NAV!$B$2:$CH$509,ROW(AF146),)+HLOOKUP(AF$2,DIST!$C$1:$CI$508,ROW('NAV plus Dist'!AF146)+1,FALSE)</f>
        <v>8.2331999999999983</v>
      </c>
      <c r="AG147" s="144">
        <f>HLOOKUP(AG$2,NAV!$B$2:$CH$509,ROW(AG146),)+HLOOKUP(AG$2,DIST!$C$1:$CI$508,ROW('NAV plus Dist'!AG146)+1,FALSE)</f>
        <v>8.2300999999999984</v>
      </c>
      <c r="AH147" s="144">
        <f>HLOOKUP(AH$2,NAV!$B$2:$CH$509,ROW(AH146),)+HLOOKUP(AH$2,DIST!$C$1:$CI$508,ROW('NAV plus Dist'!AH146)+1,FALSE)</f>
        <v>8.5156999999999989</v>
      </c>
      <c r="AI147" s="144">
        <f>HLOOKUP(AI$2,NAV!$B$2:$CH$509,ROW(AI146),)+HLOOKUP(AI$2,DIST!$C$1:$CI$508,ROW('NAV plus Dist'!AI146)+1,FALSE)</f>
        <v>24.176100000000002</v>
      </c>
      <c r="AJ147" s="144">
        <f>HLOOKUP(AJ$2,NAV!$B$2:$CH$509,ROW(AJ146),)+HLOOKUP(AJ$2,DIST!$C$1:$CI$508,ROW('NAV plus Dist'!AJ146)+1,FALSE)</f>
        <v>18.813899999999997</v>
      </c>
      <c r="AK147" s="144">
        <f>HLOOKUP(AK$2,NAV!$B$2:$CH$509,ROW(AK146),)+HLOOKUP(AK$2,DIST!$C$1:$CI$508,ROW('NAV plus Dist'!AK146)+1,FALSE)</f>
        <v>17.309200000000001</v>
      </c>
      <c r="AL147" s="144">
        <f>HLOOKUP(AL$2,NAV!$B$2:$CH$509,ROW(AL146),)+HLOOKUP(AL$2,DIST!$C$1:$CI$508,ROW('NAV plus Dist'!AL146)+1,FALSE)</f>
        <v>18.320900000000002</v>
      </c>
      <c r="AM147" s="144">
        <f>HLOOKUP(AM$2,NAV!$B$2:$CH$509,ROW(AM146),)+HLOOKUP(AM$2,DIST!$C$1:$CI$508,ROW('NAV plus Dist'!AM146)+1,FALSE)</f>
        <v>14.719799999999999</v>
      </c>
      <c r="AN147" s="144">
        <f>HLOOKUP(AN$2,NAV!$B$2:$CH$509,ROW(AN146),)+HLOOKUP(AN$2,DIST!$C$1:$CI$508,ROW('NAV plus Dist'!AN146)+1,FALSE)</f>
        <v>21.816700000000001</v>
      </c>
      <c r="AO147" s="144">
        <f>HLOOKUP(AO$2,NAV!$B$2:$CH$509,ROW(AO146),)+HLOOKUP(AO$2,DIST!$C$1:$CI$508,ROW('NAV plus Dist'!AO146)+1,FALSE)</f>
        <v>22.0031</v>
      </c>
      <c r="AP147" s="144">
        <f>HLOOKUP(AP$2,NAV!$B$2:$CH$509,ROW(AP146),)+HLOOKUP(AP$2,DIST!$C$1:$CI$508,ROW('NAV plus Dist'!AP146)+1,FALSE)</f>
        <v>0</v>
      </c>
      <c r="AQ147" s="144">
        <f>HLOOKUP(AQ$2,NAV!$B$2:$CH$509,ROW(AQ146),)+HLOOKUP(AQ$2,DIST!$C$1:$CI$508,ROW('NAV plus Dist'!AQ146)+1,FALSE)</f>
        <v>0</v>
      </c>
      <c r="AR147" s="144">
        <f>HLOOKUP(AR$2,NAV!$B$2:$CH$509,ROW(AR146),)+HLOOKUP(AR$2,DIST!$C$1:$CI$508,ROW('NAV plus Dist'!AR146)+1,FALSE)</f>
        <v>0</v>
      </c>
      <c r="AS147" s="144">
        <f>HLOOKUP(AS$2,NAV!$B$2:$CH$509,ROW(AS146),)+HLOOKUP(AS$2,DIST!$C$1:$CI$508,ROW('NAV plus Dist'!AS146)+1,FALSE)</f>
        <v>0</v>
      </c>
      <c r="AT147" s="144">
        <f>HLOOKUP(AT$2,NAV!$B$2:$CH$509,ROW(AT146),)+HLOOKUP(AT$2,DIST!$C$1:$CI$508,ROW('NAV plus Dist'!AT146)+1,FALSE)</f>
        <v>23.522500000000001</v>
      </c>
      <c r="AU147" s="144">
        <f>HLOOKUP(AU$2,NAV!$B$2:$CH$509,ROW(AU146),)+HLOOKUP(AU$2,DIST!$C$1:$CI$508,ROW('NAV plus Dist'!AU146)+1,FALSE)</f>
        <v>10.125</v>
      </c>
      <c r="AV147" s="144">
        <f>HLOOKUP(AV$2,NAV!$B$2:$CH$509,ROW(AV146),)+HLOOKUP(AV$2,DIST!$C$1:$CI$508,ROW('NAV plus Dist'!AV146)+1,FALSE)</f>
        <v>13.397499999999999</v>
      </c>
      <c r="AW147" s="144">
        <f>HLOOKUP(AW$2,NAV!$B$2:$CH$509,ROW(AW146),)+HLOOKUP(AW$2,DIST!$C$1:$CI$508,ROW('NAV plus Dist'!AW146)+1,FALSE)</f>
        <v>0</v>
      </c>
      <c r="AX147" s="144">
        <f>HLOOKUP(AX$2,NAV!$B$2:$CH$509,ROW(AX146),)+HLOOKUP(AX$2,DIST!$C$1:$CI$508,ROW('NAV plus Dist'!AX146)+1,FALSE)</f>
        <v>0</v>
      </c>
      <c r="AY147" s="144">
        <f>HLOOKUP(AY$2,NAV!$B$2:$CH$509,ROW(AY146),)+HLOOKUP(AY$2,DIST!$C$1:$CI$508,ROW('NAV plus Dist'!AY146)+1,FALSE)</f>
        <v>0</v>
      </c>
      <c r="AZ147" s="144">
        <f>HLOOKUP(AZ$2,NAV!$B$2:$CH$509,ROW(AZ146),)+HLOOKUP(AZ$2,DIST!$C$1:$CI$508,ROW('NAV plus Dist'!AZ146)+1,FALSE)</f>
        <v>0</v>
      </c>
      <c r="BA147" s="144">
        <f>HLOOKUP(BA$2,NAV!$B$2:$CH$509,ROW(BA146),)+HLOOKUP(BA$2,DIST!$C$1:$CI$508,ROW('NAV plus Dist'!BA146)+1,FALSE)</f>
        <v>0</v>
      </c>
      <c r="BB147" s="144">
        <f>HLOOKUP(BB$2,NAV!$B$2:$CH$509,ROW(BB146),)+HLOOKUP(BB$2,DIST!$C$1:$CI$508,ROW('NAV plus Dist'!BB146)+1,FALSE)</f>
        <v>0</v>
      </c>
      <c r="BC147" s="144">
        <f>HLOOKUP(BC$2,NAV!$B$2:$CH$509,ROW(BC146),)+HLOOKUP(BC$2,DIST!$C$1:$CI$508,ROW('NAV plus Dist'!BC146)+1,FALSE)</f>
        <v>0</v>
      </c>
      <c r="BD147" s="144">
        <f>HLOOKUP(BD$2,NAV!$B$2:$CH$509,ROW(BD146),)+HLOOKUP(BD$2,DIST!$C$1:$CI$508,ROW('NAV plus Dist'!BD146)+1,FALSE)</f>
        <v>0</v>
      </c>
      <c r="BE147" s="144">
        <f>HLOOKUP(BE$2,NAV!$B$2:$CH$509,ROW(BE146),)+HLOOKUP(BE$2,DIST!$C$1:$CI$508,ROW('NAV plus Dist'!BE146)+1,FALSE)</f>
        <v>0</v>
      </c>
      <c r="BF147" s="144">
        <f>HLOOKUP(BF$2,NAV!$B$2:$CH$509,ROW(BF146),)+HLOOKUP(BF$2,DIST!$C$1:$CI$508,ROW('NAV plus Dist'!BF146)+1,FALSE)</f>
        <v>0</v>
      </c>
      <c r="BG147" s="144">
        <f>HLOOKUP(BG$2,NAV!$B$2:$CH$509,ROW(BG146),)+HLOOKUP(BG$2,DIST!$C$1:$CI$508,ROW('NAV plus Dist'!BG146)+1,FALSE)</f>
        <v>0</v>
      </c>
      <c r="BH147" s="144">
        <f>HLOOKUP(BH$2,NAV!$B$2:$CH$509,ROW(BH146),)+HLOOKUP(BH$2,DIST!$C$1:$CI$508,ROW('NAV plus Dist'!BH146)+1,FALSE)</f>
        <v>0</v>
      </c>
      <c r="BI147" s="144">
        <f>HLOOKUP(BI$2,NAV!$B$2:$CH$509,ROW(BI146),)+HLOOKUP(BI$2,DIST!$C$1:$CI$508,ROW('NAV plus Dist'!BI146)+1,FALSE)</f>
        <v>0</v>
      </c>
      <c r="BJ147" s="144">
        <f>HLOOKUP(BJ$2,NAV!$B$2:$CH$509,ROW(BJ146),)+HLOOKUP(BJ$2,DIST!$C$1:$CI$508,ROW('NAV plus Dist'!BJ146)+1,FALSE)</f>
        <v>0</v>
      </c>
      <c r="BK147" s="144">
        <f>HLOOKUP(BK$2,NAV!$B$2:$CH$509,ROW(BK146),)+HLOOKUP(BK$2,DIST!$C$1:$CI$508,ROW('NAV plus Dist'!BK146)+1,FALSE)</f>
        <v>0</v>
      </c>
      <c r="BL147" s="144">
        <f>HLOOKUP(BL$2,NAV!$B$2:$CH$509,ROW(BL146),)+HLOOKUP(BL$2,DIST!$C$1:$CI$508,ROW('NAV plus Dist'!BL146)+1,FALSE)</f>
        <v>0</v>
      </c>
      <c r="BM147" s="144">
        <f>HLOOKUP(BM$2,NAV!$B$2:$CH$509,ROW(BM146),)+HLOOKUP(BM$2,DIST!$C$1:$CI$508,ROW('NAV plus Dist'!BM146)+1,FALSE)</f>
        <v>0</v>
      </c>
      <c r="BN147" s="144">
        <f>HLOOKUP(BN$2,NAV!$B$2:$CH$509,ROW(BN146),)+HLOOKUP(BN$2,DIST!$C$1:$CI$508,ROW('NAV plus Dist'!BN146)+1,FALSE)</f>
        <v>0</v>
      </c>
      <c r="BO147" s="144">
        <f>HLOOKUP(BO$2,NAV!$B$2:$CH$509,ROW(BO146),)+HLOOKUP(BO$2,DIST!$C$1:$CI$508,ROW('NAV plus Dist'!BO146)+1,FALSE)</f>
        <v>0</v>
      </c>
      <c r="BP147" s="144">
        <f>HLOOKUP(BP$2,NAV!$B$2:$CH$509,ROW(BP146),)+HLOOKUP(BP$2,DIST!$C$1:$CI$508,ROW('NAV plus Dist'!BP146)+1,FALSE)</f>
        <v>0</v>
      </c>
      <c r="BQ147" s="144">
        <f>HLOOKUP(BQ$2,NAV!$B$2:$CH$509,ROW(BQ146),)+HLOOKUP(BQ$2,DIST!$C$1:$CI$508,ROW('NAV plus Dist'!BQ146)+1,FALSE)</f>
        <v>0</v>
      </c>
      <c r="BR147" s="144">
        <f>HLOOKUP(BR$2,NAV!$B$2:$CH$509,ROW(BR146),)+HLOOKUP(BR$2,DIST!$C$1:$CI$508,ROW('NAV plus Dist'!BR146)+1,FALSE)</f>
        <v>0</v>
      </c>
      <c r="BS147" s="144">
        <f>HLOOKUP(BS$2,NAV!$B$2:$CH$509,ROW(BS146),)+HLOOKUP(BS$2,DIST!$C$1:$CI$508,ROW('NAV plus Dist'!BS146)+1,FALSE)</f>
        <v>0</v>
      </c>
      <c r="BT147" s="144">
        <f>HLOOKUP(BT$2,NAV!$B$2:$CH$509,ROW(BT146),)+HLOOKUP(BT$2,DIST!$C$1:$CI$508,ROW('NAV plus Dist'!BT146)+1,FALSE)</f>
        <v>0</v>
      </c>
      <c r="BU147" s="144">
        <f>HLOOKUP(BU$2,NAV!$B$2:$CH$509,ROW(BU146),)+HLOOKUP(BU$2,DIST!$C$1:$CI$508,ROW('NAV plus Dist'!BU146)+1,FALSE)</f>
        <v>0</v>
      </c>
      <c r="BV147" s="144">
        <f>HLOOKUP(BV$2,NAV!$B$2:$CH$509,ROW(BV146),)+HLOOKUP(BV$2,DIST!$C$1:$CI$508,ROW('NAV plus Dist'!BV146)+1,FALSE)</f>
        <v>0</v>
      </c>
      <c r="BW147" s="144">
        <f>HLOOKUP(BW$2,NAV!$B$2:$CH$509,ROW(BW146),)+HLOOKUP(BW$2,DIST!$C$1:$CI$508,ROW('NAV plus Dist'!BW146)+1,FALSE)</f>
        <v>0</v>
      </c>
      <c r="BX147" s="144">
        <f>HLOOKUP(BX$2,NAV!$B$2:$CH$509,ROW(BX146),)+HLOOKUP(BX$2,DIST!$C$1:$CI$508,ROW('NAV plus Dist'!BX146)+1,FALSE)</f>
        <v>0</v>
      </c>
      <c r="BY147" s="144">
        <f>HLOOKUP(BY$2,NAV!$B$2:$CH$509,ROW(BY146),)+HLOOKUP(BY$2,DIST!$C$1:$CI$508,ROW('NAV plus Dist'!BY146)+1,FALSE)</f>
        <v>0</v>
      </c>
      <c r="BZ147" s="144">
        <f>HLOOKUP(BZ$2,NAV!$B$2:$CH$509,ROW(BZ146),)+HLOOKUP(BZ$2,DIST!$C$1:$CI$508,ROW('NAV plus Dist'!BZ146)+1,FALSE)</f>
        <v>0</v>
      </c>
      <c r="CA147" s="144">
        <f>HLOOKUP(CA$2,NAV!$B$2:$CH$509,ROW(CA146),)+HLOOKUP(CA$2,DIST!$C$1:$CI$508,ROW('NAV plus Dist'!CA146)+1,FALSE)</f>
        <v>0</v>
      </c>
      <c r="CB147" s="144">
        <f>HLOOKUP(CB$2,NAV!$B$2:$CH$509,ROW(CB146),)+HLOOKUP(CB$2,DIST!$C$1:$CI$508,ROW('NAV plus Dist'!CB146)+1,FALSE)</f>
        <v>0</v>
      </c>
      <c r="CC147" s="144">
        <f>HLOOKUP(CC$2,NAV!$B$2:$CH$509,ROW(CC146),)+HLOOKUP(CC$2,DIST!$C$1:$CI$508,ROW('NAV plus Dist'!CC146)+1,FALSE)</f>
        <v>0</v>
      </c>
      <c r="CD147" s="144">
        <f>HLOOKUP(CD$2,NAV!$B$2:$CH$509,ROW(CD146),)+HLOOKUP(CD$2,DIST!$C$1:$CI$508,ROW('NAV plus Dist'!CD146)+1,FALSE)</f>
        <v>0</v>
      </c>
      <c r="CE147" s="144">
        <f>HLOOKUP(CE$2,NAV!$B$2:$CH$509,ROW(CE146),)+HLOOKUP(CE$2,DIST!$C$1:$CI$508,ROW('NAV plus Dist'!CE146)+1,FALSE)</f>
        <v>0</v>
      </c>
      <c r="CF147" s="144">
        <f>HLOOKUP(CF$2,NAV!$B$2:$CH$509,ROW(CF146),)+HLOOKUP(CF$2,DIST!$C$1:$CI$508,ROW('NAV plus Dist'!CF146)+1,FALSE)</f>
        <v>0</v>
      </c>
      <c r="CG147" s="144">
        <f>HLOOKUP(CG$2,NAV!$B$2:$CH$509,ROW(CG146),)+HLOOKUP(CG$2,DIST!$C$1:$CI$508,ROW('NAV plus Dist'!CG146)+1,FALSE)</f>
        <v>0</v>
      </c>
      <c r="CH147" s="144">
        <f>HLOOKUP(CH$2,NAV!$B$2:$CH$509,ROW(CH146),)+HLOOKUP(CH$2,DIST!$C$1:$CI$508,ROW('NAV plus Dist'!CH146)+1,FALSE)</f>
        <v>0</v>
      </c>
      <c r="CI147" s="144">
        <f>HLOOKUP(CI$2,NAV!$B$2:$CH$509,ROW(CI146),)+HLOOKUP(CI$2,DIST!$C$1:$CI$508,ROW('NAV plus Dist'!CI146)+1,FALSE)</f>
        <v>0</v>
      </c>
      <c r="CJ147" s="144">
        <f>HLOOKUP(CJ$2,NAV!$B$2:$AAA$509,ROW(CJ146),)+HLOOKUP(CJ$2,DIST!$C$1:$AAJ$508,ROW('NAV plus Dist'!CJ146)+1,FALSE)</f>
        <v>0</v>
      </c>
      <c r="CK147" s="144">
        <f>HLOOKUP(CK$2,NAV!$B$2:$AAA$509,ROW(CK146),)+HLOOKUP(CK$2,DIST!$C$1:$AAJ$508,ROW('NAV plus Dist'!CK146)+1,FALSE)</f>
        <v>0</v>
      </c>
      <c r="CL147" s="144">
        <f>HLOOKUP(CL$2,NAV!$B$2:$AAA$509,ROW(CL146),)+HLOOKUP(CL$2,DIST!$C$1:$AAJ$508,ROW('NAV plus Dist'!CL146)+1,FALSE)</f>
        <v>0</v>
      </c>
      <c r="CM147" s="144">
        <f>HLOOKUP(CM$2,NAV!$B$2:$AAA$509,ROW(CM146),)+HLOOKUP(CM$2,DIST!$C$1:$AAJ$508,ROW('NAV plus Dist'!CM146)+1,FALSE)</f>
        <v>0</v>
      </c>
      <c r="CN147" s="144">
        <f>HLOOKUP(CN$2,NAV!$B$2:$AAA$509,ROW(CN146),)+HLOOKUP(CN$2,DIST!$C$1:$AAJ$508,ROW('NAV plus Dist'!CN146)+1,FALSE)</f>
        <v>0</v>
      </c>
      <c r="CO147" s="144">
        <f>HLOOKUP(CO$2,NAV!$B$2:$AAA$509,ROW(CO146),)+HLOOKUP(CO$2,DIST!$C$1:$AAJ$508,ROW('NAV plus Dist'!CO146)+1,FALSE)</f>
        <v>0</v>
      </c>
      <c r="CP147" s="144">
        <f>HLOOKUP(CP$2,NAV!$B$2:$AAA$509,ROW(CP146),)+HLOOKUP(CP$2,DIST!$C$1:$AAJ$508,ROW('NAV plus Dist'!CP146)+1,FALSE)</f>
        <v>0</v>
      </c>
      <c r="CQ147" s="144">
        <f>HLOOKUP(CQ$2,NAV!$B$2:$AAA$509,ROW(CQ146),)+HLOOKUP(CQ$2,DIST!$C$1:$AAJ$508,ROW('NAV plus Dist'!CQ146)+1,FALSE)</f>
        <v>0</v>
      </c>
      <c r="CR147" s="144">
        <f>HLOOKUP(CR$2,NAV!$B$2:$AAA$509,ROW(CR146),)+HLOOKUP(CR$2,DIST!$C$1:$AAJ$508,ROW('NAV plus Dist'!CR146)+1,FALSE)</f>
        <v>0</v>
      </c>
      <c r="CS147" s="144">
        <f>HLOOKUP(CS$2,NAV!$B$2:$AAA$509,ROW(CS146),)+HLOOKUP(CS$2,DIST!$C$1:$AAJ$508,ROW('NAV plus Dist'!CS146)+1,FALSE)</f>
        <v>0</v>
      </c>
      <c r="CT147" s="144">
        <f>HLOOKUP(CT$2,NAV!$B$2:$AAA$509,ROW(CT146),)+HLOOKUP(CT$2,DIST!$C$1:$AAJ$508,ROW('NAV plus Dist'!CT146)+1,FALSE)</f>
        <v>0</v>
      </c>
      <c r="CU147" s="144">
        <f>HLOOKUP(CU$2,NAV!$B$2:$AAA$509,ROW(CU146),)+HLOOKUP(CU$2,DIST!$C$1:$AAJ$508,ROW('NAV plus Dist'!CU146)+1,FALSE)</f>
        <v>0</v>
      </c>
      <c r="CV147" s="144">
        <f>HLOOKUP(CV$2,NAV!$B$2:$AAA$509,ROW(CV146),)+HLOOKUP(CV$2,DIST!$C$1:$AAJ$508,ROW('NAV plus Dist'!CV146)+1,FALSE)</f>
        <v>0</v>
      </c>
      <c r="CW147" s="144">
        <f>HLOOKUP(CW$2,NAV!$B$2:$AAA$509,ROW(CW146),)+HLOOKUP(CW$2,DIST!$C$1:$AAJ$508,ROW('NAV plus Dist'!CW146)+1,FALSE)</f>
        <v>0</v>
      </c>
      <c r="CX147" s="144">
        <f>HLOOKUP(CX$2,NAV!$B$2:$AAA$509,ROW(CX146),)+HLOOKUP(CX$2,DIST!$C$1:$AAJ$508,ROW('NAV plus Dist'!CX146)+1,FALSE)</f>
        <v>0</v>
      </c>
      <c r="CY147" s="144">
        <f>HLOOKUP(CY$2,NAV!$B$2:$AAA$509,ROW(CY146),)+HLOOKUP(CY$2,DIST!$C$1:$AAJ$508,ROW('NAV plus Dist'!CY146)+1,FALSE)</f>
        <v>0</v>
      </c>
      <c r="CZ147" s="144">
        <f>HLOOKUP(CZ$2,NAV!$B$2:$AAA$509,ROW(CZ146),)+HLOOKUP(CZ$2,DIST!$C$1:$AAJ$508,ROW('NAV plus Dist'!CZ146)+1,FALSE)</f>
        <v>0</v>
      </c>
      <c r="DA147" s="144">
        <f>HLOOKUP(DA$2,NAV!$B$2:$AAA$509,ROW(DA146),)+HLOOKUP(DA$2,DIST!$C$1:$AAJ$508,ROW('NAV plus Dist'!DA146)+1,FALSE)</f>
        <v>0</v>
      </c>
      <c r="DB147" s="144">
        <f>HLOOKUP(DB$2,NAV!$B$2:$AAA$509,ROW(DB146),)+HLOOKUP(DB$2,DIST!$C$1:$AAJ$508,ROW('NAV plus Dist'!DB146)+1,FALSE)</f>
        <v>0</v>
      </c>
      <c r="DC147" s="144">
        <f>HLOOKUP(DC$2,NAV!$B$2:$AAA$509,ROW(DC146),)+HLOOKUP(DC$2,DIST!$C$1:$AAJ$508,ROW('NAV plus Dist'!DC146)+1,FALSE)</f>
        <v>0</v>
      </c>
      <c r="DD147" s="144">
        <f>HLOOKUP(DD$2,NAV!$B$2:$AAA$509,ROW(DD146),)+HLOOKUP(DD$2,DIST!$C$1:$AAJ$508,ROW('NAV plus Dist'!DD146)+1,FALSE)</f>
        <v>0</v>
      </c>
      <c r="DE147" s="144">
        <f>HLOOKUP(DE$2,NAV!$B$2:$AAA$509,ROW(DE146),)+HLOOKUP(DE$2,DIST!$C$1:$AAJ$508,ROW('NAV plus Dist'!DE146)+1,FALSE)</f>
        <v>0</v>
      </c>
      <c r="DF147" s="144">
        <f>HLOOKUP(DF$2,NAV!$B$2:$AAA$509,ROW(DF146),)+HLOOKUP(DF$2,DIST!$C$1:$AAJ$508,ROW('NAV plus Dist'!DF146)+1,FALSE)</f>
        <v>0</v>
      </c>
      <c r="DG147" s="144">
        <f>HLOOKUP(DG$2,NAV!$B$2:$AAA$509,ROW(DG146),)+HLOOKUP(DG$2,DIST!$C$1:$AAJ$508,ROW('NAV plus Dist'!DG146)+1,FALSE)</f>
        <v>0</v>
      </c>
      <c r="DH147" s="144">
        <f>HLOOKUP(DH$2,NAV!$B$2:$AAA$509,ROW(DH146),)+HLOOKUP(DH$2,DIST!$C$1:$AAJ$508,ROW('NAV plus Dist'!DH146)+1,FALSE)</f>
        <v>0</v>
      </c>
    </row>
    <row r="148" spans="1:112">
      <c r="A148" s="94">
        <f t="shared" si="78"/>
        <v>51</v>
      </c>
      <c r="B148" s="148">
        <f t="shared" si="79"/>
        <v>44500</v>
      </c>
      <c r="C148" s="144">
        <f>HLOOKUP(C$2,NAV!$B$2:$CH$509,ROW(C147),)+HLOOKUP(C$2,DIST!$C$1:$CI$508,ROW('NAV plus Dist'!C147)+1,FALSE)</f>
        <v>17.801300000000001</v>
      </c>
      <c r="D148" s="144">
        <f>HLOOKUP(D$2,NAV!$B$2:$CH$509,ROW(D147),)+HLOOKUP(D$2,DIST!$C$1:$CI$508,ROW('NAV plus Dist'!D147)+1,FALSE)</f>
        <v>16.368100000000002</v>
      </c>
      <c r="E148" s="144">
        <f>HLOOKUP(E$2,NAV!$B$2:$CH$509,ROW(E147),)+HLOOKUP(E$2,DIST!$C$1:$CI$508,ROW('NAV plus Dist'!E147)+1,FALSE)</f>
        <v>18.495200000000001</v>
      </c>
      <c r="F148" s="144">
        <f>HLOOKUP(F$2,NAV!$B$2:$CH$509,ROW(F147),)+HLOOKUP(F$2,DIST!$C$1:$CI$508,ROW('NAV plus Dist'!F147)+1,FALSE)</f>
        <v>0</v>
      </c>
      <c r="G148" s="144">
        <f>HLOOKUP(G$2,NAV!$B$2:$CH$509,ROW(G147),)+HLOOKUP(G$2,DIST!$C$1:$CI$508,ROW('NAV plus Dist'!G147)+1,FALSE)</f>
        <v>0</v>
      </c>
      <c r="H148" s="144">
        <f>HLOOKUP(H$2,NAV!$B$2:$CH$509,ROW(H147),)+HLOOKUP(H$2,DIST!$C$1:$CI$508,ROW('NAV plus Dist'!H147)+1,FALSE)</f>
        <v>0</v>
      </c>
      <c r="I148" s="144">
        <f>HLOOKUP(I$2,NAV!$B$2:$CH$509,ROW(I147),)+HLOOKUP(I$2,DIST!$C$1:$CI$508,ROW('NAV plus Dist'!I147)+1,FALSE)</f>
        <v>0</v>
      </c>
      <c r="J148" s="144">
        <f>HLOOKUP(J$2,NAV!$B$2:$CH$509,ROW(J147),)+HLOOKUP(J$2,DIST!$C$1:$CI$508,ROW('NAV plus Dist'!J147)+1,FALSE)</f>
        <v>0</v>
      </c>
      <c r="K148" s="144">
        <f>HLOOKUP(K$2,NAV!$B$2:$CH$509,ROW(K147),)+HLOOKUP(K$2,DIST!$C$1:$CI$508,ROW('NAV plus Dist'!K147)+1,FALSE)</f>
        <v>0</v>
      </c>
      <c r="L148" s="144">
        <f>HLOOKUP(L$2,NAV!$B$2:$CH$509,ROW(L147),)+HLOOKUP(L$2,DIST!$C$1:$CI$508,ROW('NAV plus Dist'!L147)+1,FALSE)</f>
        <v>0</v>
      </c>
      <c r="M148" s="144">
        <f>HLOOKUP(M$2,NAV!$B$2:$CH$509,ROW(M147),)+HLOOKUP(M$2,DIST!$C$1:$CI$508,ROW('NAV plus Dist'!M147)+1,FALSE)</f>
        <v>0</v>
      </c>
      <c r="N148" s="144">
        <f>HLOOKUP(N$2,NAV!$B$2:$CH$509,ROW(N147),)+HLOOKUP(N$2,DIST!$C$1:$CI$508,ROW('NAV plus Dist'!N147)+1,FALSE)</f>
        <v>0</v>
      </c>
      <c r="O148" s="144">
        <f>HLOOKUP(O$2,NAV!$B$2:$CH$509,ROW(O147),)+HLOOKUP(O$2,DIST!$C$1:$CI$508,ROW('NAV plus Dist'!O147)+1,FALSE)</f>
        <v>2.9707999999999997</v>
      </c>
      <c r="P148" s="144">
        <f>HLOOKUP(P$2,NAV!$B$2:$CH$509,ROW(P147),)+HLOOKUP(P$2,DIST!$C$1:$CI$508,ROW('NAV plus Dist'!P147)+1,FALSE)</f>
        <v>3.5317999999999996</v>
      </c>
      <c r="Q148" s="144">
        <f>HLOOKUP(Q$2,NAV!$B$2:$CH$509,ROW(Q147),)+HLOOKUP(Q$2,DIST!$C$1:$CI$508,ROW('NAV plus Dist'!Q147)+1,FALSE)</f>
        <v>14.333600000000001</v>
      </c>
      <c r="R148" s="144">
        <f>HLOOKUP(R$2,NAV!$B$2:$CH$509,ROW(R147),)+HLOOKUP(R$2,DIST!$C$1:$CI$508,ROW('NAV plus Dist'!R147)+1,FALSE)</f>
        <v>14.333600000000001</v>
      </c>
      <c r="S148" s="144">
        <f>HLOOKUP(S$2,NAV!$B$2:$CH$509,ROW(S147),)+HLOOKUP(S$2,DIST!$C$1:$CI$508,ROW('NAV plus Dist'!S147)+1,FALSE)</f>
        <v>12.734300000000001</v>
      </c>
      <c r="T148" s="144">
        <f>HLOOKUP(T$2,NAV!$B$2:$CH$509,ROW(T147),)+HLOOKUP(T$2,DIST!$C$1:$CI$508,ROW('NAV plus Dist'!T147)+1,FALSE)</f>
        <v>15.436</v>
      </c>
      <c r="U148" s="144">
        <f>HLOOKUP(U$2,NAV!$B$2:$CH$509,ROW(U147),)+HLOOKUP(U$2,DIST!$C$1:$CI$508,ROW('NAV plus Dist'!U147)+1,FALSE)</f>
        <v>15.0037</v>
      </c>
      <c r="V148" s="144">
        <f>HLOOKUP(V$2,NAV!$B$2:$CH$509,ROW(V147),)+HLOOKUP(V$2,DIST!$C$1:$CI$508,ROW('NAV plus Dist'!V147)+1,FALSE)</f>
        <v>12.642200000000001</v>
      </c>
      <c r="W148" s="144">
        <f>HLOOKUP(W$2,NAV!$B$2:$CH$509,ROW(W147),)+HLOOKUP(W$2,DIST!$C$1:$CI$508,ROW('NAV plus Dist'!W147)+1,FALSE)</f>
        <v>12.642200000000001</v>
      </c>
      <c r="X148" s="144">
        <f>HLOOKUP(X$2,NAV!$B$2:$CH$509,ROW(X147),)+HLOOKUP(X$2,DIST!$C$1:$CI$508,ROW('NAV plus Dist'!X147)+1,FALSE)</f>
        <v>12.404400000000001</v>
      </c>
      <c r="Y148" s="144">
        <f>HLOOKUP(Y$2,NAV!$B$2:$CH$509,ROW(Y147),)+HLOOKUP(Y$2,DIST!$C$1:$CI$508,ROW('NAV plus Dist'!Y147)+1,FALSE)</f>
        <v>14.446300000000001</v>
      </c>
      <c r="Z148" s="144">
        <f>HLOOKUP(Z$2,NAV!$B$2:$CH$509,ROW(Z147),)+HLOOKUP(Z$2,DIST!$C$1:$CI$508,ROW('NAV plus Dist'!Z147)+1,FALSE)</f>
        <v>13.889100000000001</v>
      </c>
      <c r="AA148" s="144">
        <f>HLOOKUP(AA$2,NAV!$B$2:$CH$509,ROW(AA147),)+HLOOKUP(AA$2,DIST!$C$1:$CI$508,ROW('NAV plus Dist'!AA147)+1,FALSE)</f>
        <v>11.5967</v>
      </c>
      <c r="AB148" s="144">
        <f>HLOOKUP(AB$2,NAV!$B$2:$CH$509,ROW(AB147),)+HLOOKUP(AB$2,DIST!$C$1:$CI$508,ROW('NAV plus Dist'!AB147)+1,FALSE)</f>
        <v>11.3665</v>
      </c>
      <c r="AC148" s="144">
        <f>HLOOKUP(AC$2,NAV!$B$2:$CH$509,ROW(AC147),)+HLOOKUP(AC$2,DIST!$C$1:$CI$508,ROW('NAV plus Dist'!AC147)+1,FALSE)</f>
        <v>12.602</v>
      </c>
      <c r="AD148" s="144">
        <f>HLOOKUP(AD$2,NAV!$B$2:$CH$509,ROW(AD147),)+HLOOKUP(AD$2,DIST!$C$1:$CI$508,ROW('NAV plus Dist'!AD147)+1,FALSE)</f>
        <v>25.7468</v>
      </c>
      <c r="AE148" s="144">
        <f>HLOOKUP(AE$2,NAV!$B$2:$CH$509,ROW(AE147),)+HLOOKUP(AE$2,DIST!$C$1:$CI$508,ROW('NAV plus Dist'!AE147)+1,FALSE)</f>
        <v>9.8444000000000003</v>
      </c>
      <c r="AF148" s="144">
        <f>HLOOKUP(AF$2,NAV!$B$2:$CH$509,ROW(AF147),)+HLOOKUP(AF$2,DIST!$C$1:$CI$508,ROW('NAV plus Dist'!AF147)+1,FALSE)</f>
        <v>8.5637999999999987</v>
      </c>
      <c r="AG148" s="144">
        <f>HLOOKUP(AG$2,NAV!$B$2:$CH$509,ROW(AG147),)+HLOOKUP(AG$2,DIST!$C$1:$CI$508,ROW('NAV plus Dist'!AG147)+1,FALSE)</f>
        <v>8.3691999999999993</v>
      </c>
      <c r="AH148" s="144">
        <f>HLOOKUP(AH$2,NAV!$B$2:$CH$509,ROW(AH147),)+HLOOKUP(AH$2,DIST!$C$1:$CI$508,ROW('NAV plus Dist'!AH147)+1,FALSE)</f>
        <v>8.8649999999999984</v>
      </c>
      <c r="AI148" s="144">
        <f>HLOOKUP(AI$2,NAV!$B$2:$CH$509,ROW(AI147),)+HLOOKUP(AI$2,DIST!$C$1:$CI$508,ROW('NAV plus Dist'!AI147)+1,FALSE)</f>
        <v>27.5367</v>
      </c>
      <c r="AJ148" s="144">
        <f>HLOOKUP(AJ$2,NAV!$B$2:$CH$509,ROW(AJ147),)+HLOOKUP(AJ$2,DIST!$C$1:$CI$508,ROW('NAV plus Dist'!AJ147)+1,FALSE)</f>
        <v>19.051199999999998</v>
      </c>
      <c r="AK148" s="144">
        <f>HLOOKUP(AK$2,NAV!$B$2:$CH$509,ROW(AK147),)+HLOOKUP(AK$2,DIST!$C$1:$CI$508,ROW('NAV plus Dist'!AK147)+1,FALSE)</f>
        <v>18.078200000000002</v>
      </c>
      <c r="AL148" s="144">
        <f>HLOOKUP(AL$2,NAV!$B$2:$CH$509,ROW(AL147),)+HLOOKUP(AL$2,DIST!$C$1:$CI$508,ROW('NAV plus Dist'!AL147)+1,FALSE)</f>
        <v>19.165400000000002</v>
      </c>
      <c r="AM148" s="144">
        <f>HLOOKUP(AM$2,NAV!$B$2:$CH$509,ROW(AM147),)+HLOOKUP(AM$2,DIST!$C$1:$CI$508,ROW('NAV plus Dist'!AM147)+1,FALSE)</f>
        <v>16.4267</v>
      </c>
      <c r="AN148" s="144">
        <f>HLOOKUP(AN$2,NAV!$B$2:$CH$509,ROW(AN147),)+HLOOKUP(AN$2,DIST!$C$1:$CI$508,ROW('NAV plus Dist'!AN147)+1,FALSE)</f>
        <v>21.3841</v>
      </c>
      <c r="AO148" s="144">
        <f>HLOOKUP(AO$2,NAV!$B$2:$CH$509,ROW(AO147),)+HLOOKUP(AO$2,DIST!$C$1:$CI$508,ROW('NAV plus Dist'!AO147)+1,FALSE)</f>
        <v>22.072399999999998</v>
      </c>
      <c r="AP148" s="144">
        <f>HLOOKUP(AP$2,NAV!$B$2:$CH$509,ROW(AP147),)+HLOOKUP(AP$2,DIST!$C$1:$CI$508,ROW('NAV plus Dist'!AP147)+1,FALSE)</f>
        <v>0</v>
      </c>
      <c r="AQ148" s="144">
        <f>HLOOKUP(AQ$2,NAV!$B$2:$CH$509,ROW(AQ147),)+HLOOKUP(AQ$2,DIST!$C$1:$CI$508,ROW('NAV plus Dist'!AQ147)+1,FALSE)</f>
        <v>0</v>
      </c>
      <c r="AR148" s="144">
        <f>HLOOKUP(AR$2,NAV!$B$2:$CH$509,ROW(AR147),)+HLOOKUP(AR$2,DIST!$C$1:$CI$508,ROW('NAV plus Dist'!AR147)+1,FALSE)</f>
        <v>0</v>
      </c>
      <c r="AS148" s="144">
        <f>HLOOKUP(AS$2,NAV!$B$2:$CH$509,ROW(AS147),)+HLOOKUP(AS$2,DIST!$C$1:$CI$508,ROW('NAV plus Dist'!AS147)+1,FALSE)</f>
        <v>0</v>
      </c>
      <c r="AT148" s="144">
        <f>HLOOKUP(AT$2,NAV!$B$2:$CH$509,ROW(AT147),)+HLOOKUP(AT$2,DIST!$C$1:$CI$508,ROW('NAV plus Dist'!AT147)+1,FALSE)</f>
        <v>24.032600000000002</v>
      </c>
      <c r="AU148" s="144">
        <f>HLOOKUP(AU$2,NAV!$B$2:$CH$509,ROW(AU147),)+HLOOKUP(AU$2,DIST!$C$1:$CI$508,ROW('NAV plus Dist'!AU147)+1,FALSE)</f>
        <v>10</v>
      </c>
      <c r="AV148" s="144">
        <f>HLOOKUP(AV$2,NAV!$B$2:$CH$509,ROW(AV147),)+HLOOKUP(AV$2,DIST!$C$1:$CI$508,ROW('NAV plus Dist'!AV147)+1,FALSE)</f>
        <v>14.0326</v>
      </c>
      <c r="AW148" s="144">
        <f>HLOOKUP(AW$2,NAV!$B$2:$CH$509,ROW(AW147),)+HLOOKUP(AW$2,DIST!$C$1:$CI$508,ROW('NAV plus Dist'!AW147)+1,FALSE)</f>
        <v>0</v>
      </c>
      <c r="AX148" s="144">
        <f>HLOOKUP(AX$2,NAV!$B$2:$CH$509,ROW(AX147),)+HLOOKUP(AX$2,DIST!$C$1:$CI$508,ROW('NAV plus Dist'!AX147)+1,FALSE)</f>
        <v>0</v>
      </c>
      <c r="AY148" s="144">
        <f>HLOOKUP(AY$2,NAV!$B$2:$CH$509,ROW(AY147),)+HLOOKUP(AY$2,DIST!$C$1:$CI$508,ROW('NAV plus Dist'!AY147)+1,FALSE)</f>
        <v>0</v>
      </c>
      <c r="AZ148" s="144">
        <f>HLOOKUP(AZ$2,NAV!$B$2:$CH$509,ROW(AZ147),)+HLOOKUP(AZ$2,DIST!$C$1:$CI$508,ROW('NAV plus Dist'!AZ147)+1,FALSE)</f>
        <v>0</v>
      </c>
      <c r="BA148" s="144">
        <f>HLOOKUP(BA$2,NAV!$B$2:$CH$509,ROW(BA147),)+HLOOKUP(BA$2,DIST!$C$1:$CI$508,ROW('NAV plus Dist'!BA147)+1,FALSE)</f>
        <v>0</v>
      </c>
      <c r="BB148" s="144">
        <f>HLOOKUP(BB$2,NAV!$B$2:$CH$509,ROW(BB147),)+HLOOKUP(BB$2,DIST!$C$1:$CI$508,ROW('NAV plus Dist'!BB147)+1,FALSE)</f>
        <v>0</v>
      </c>
      <c r="BC148" s="144">
        <f>HLOOKUP(BC$2,NAV!$B$2:$CH$509,ROW(BC147),)+HLOOKUP(BC$2,DIST!$C$1:$CI$508,ROW('NAV plus Dist'!BC147)+1,FALSE)</f>
        <v>0</v>
      </c>
      <c r="BD148" s="144">
        <f>HLOOKUP(BD$2,NAV!$B$2:$CH$509,ROW(BD147),)+HLOOKUP(BD$2,DIST!$C$1:$CI$508,ROW('NAV plus Dist'!BD147)+1,FALSE)</f>
        <v>0</v>
      </c>
      <c r="BE148" s="144">
        <f>HLOOKUP(BE$2,NAV!$B$2:$CH$509,ROW(BE147),)+HLOOKUP(BE$2,DIST!$C$1:$CI$508,ROW('NAV plus Dist'!BE147)+1,FALSE)</f>
        <v>0</v>
      </c>
      <c r="BF148" s="144">
        <f>HLOOKUP(BF$2,NAV!$B$2:$CH$509,ROW(BF147),)+HLOOKUP(BF$2,DIST!$C$1:$CI$508,ROW('NAV plus Dist'!BF147)+1,FALSE)</f>
        <v>0</v>
      </c>
      <c r="BG148" s="144">
        <f>HLOOKUP(BG$2,NAV!$B$2:$CH$509,ROW(BG147),)+HLOOKUP(BG$2,DIST!$C$1:$CI$508,ROW('NAV plus Dist'!BG147)+1,FALSE)</f>
        <v>0</v>
      </c>
      <c r="BH148" s="144">
        <f>HLOOKUP(BH$2,NAV!$B$2:$CH$509,ROW(BH147),)+HLOOKUP(BH$2,DIST!$C$1:$CI$508,ROW('NAV plus Dist'!BH147)+1,FALSE)</f>
        <v>0</v>
      </c>
      <c r="BI148" s="144">
        <f>HLOOKUP(BI$2,NAV!$B$2:$CH$509,ROW(BI147),)+HLOOKUP(BI$2,DIST!$C$1:$CI$508,ROW('NAV plus Dist'!BI147)+1,FALSE)</f>
        <v>0</v>
      </c>
      <c r="BJ148" s="144">
        <f>HLOOKUP(BJ$2,NAV!$B$2:$CH$509,ROW(BJ147),)+HLOOKUP(BJ$2,DIST!$C$1:$CI$508,ROW('NAV plus Dist'!BJ147)+1,FALSE)</f>
        <v>0</v>
      </c>
      <c r="BK148" s="144">
        <f>HLOOKUP(BK$2,NAV!$B$2:$CH$509,ROW(BK147),)+HLOOKUP(BK$2,DIST!$C$1:$CI$508,ROW('NAV plus Dist'!BK147)+1,FALSE)</f>
        <v>0</v>
      </c>
      <c r="BL148" s="144">
        <f>HLOOKUP(BL$2,NAV!$B$2:$CH$509,ROW(BL147),)+HLOOKUP(BL$2,DIST!$C$1:$CI$508,ROW('NAV plus Dist'!BL147)+1,FALSE)</f>
        <v>0</v>
      </c>
      <c r="BM148" s="144">
        <f>HLOOKUP(BM$2,NAV!$B$2:$CH$509,ROW(BM147),)+HLOOKUP(BM$2,DIST!$C$1:$CI$508,ROW('NAV plus Dist'!BM147)+1,FALSE)</f>
        <v>0</v>
      </c>
      <c r="BN148" s="144">
        <f>HLOOKUP(BN$2,NAV!$B$2:$CH$509,ROW(BN147),)+HLOOKUP(BN$2,DIST!$C$1:$CI$508,ROW('NAV plus Dist'!BN147)+1,FALSE)</f>
        <v>0</v>
      </c>
      <c r="BO148" s="144">
        <f>HLOOKUP(BO$2,NAV!$B$2:$CH$509,ROW(BO147),)+HLOOKUP(BO$2,DIST!$C$1:$CI$508,ROW('NAV plus Dist'!BO147)+1,FALSE)</f>
        <v>0</v>
      </c>
      <c r="BP148" s="144">
        <f>HLOOKUP(BP$2,NAV!$B$2:$CH$509,ROW(BP147),)+HLOOKUP(BP$2,DIST!$C$1:$CI$508,ROW('NAV plus Dist'!BP147)+1,FALSE)</f>
        <v>0</v>
      </c>
      <c r="BQ148" s="144">
        <f>HLOOKUP(BQ$2,NAV!$B$2:$CH$509,ROW(BQ147),)+HLOOKUP(BQ$2,DIST!$C$1:$CI$508,ROW('NAV plus Dist'!BQ147)+1,FALSE)</f>
        <v>0</v>
      </c>
      <c r="BR148" s="144">
        <f>HLOOKUP(BR$2,NAV!$B$2:$CH$509,ROW(BR147),)+HLOOKUP(BR$2,DIST!$C$1:$CI$508,ROW('NAV plus Dist'!BR147)+1,FALSE)</f>
        <v>0</v>
      </c>
      <c r="BS148" s="144">
        <f>HLOOKUP(BS$2,NAV!$B$2:$CH$509,ROW(BS147),)+HLOOKUP(BS$2,DIST!$C$1:$CI$508,ROW('NAV plus Dist'!BS147)+1,FALSE)</f>
        <v>0</v>
      </c>
      <c r="BT148" s="144">
        <f>HLOOKUP(BT$2,NAV!$B$2:$CH$509,ROW(BT147),)+HLOOKUP(BT$2,DIST!$C$1:$CI$508,ROW('NAV plus Dist'!BT147)+1,FALSE)</f>
        <v>0</v>
      </c>
      <c r="BU148" s="144">
        <f>HLOOKUP(BU$2,NAV!$B$2:$CH$509,ROW(BU147),)+HLOOKUP(BU$2,DIST!$C$1:$CI$508,ROW('NAV plus Dist'!BU147)+1,FALSE)</f>
        <v>0</v>
      </c>
      <c r="BV148" s="144">
        <f>HLOOKUP(BV$2,NAV!$B$2:$CH$509,ROW(BV147),)+HLOOKUP(BV$2,DIST!$C$1:$CI$508,ROW('NAV plus Dist'!BV147)+1,FALSE)</f>
        <v>0</v>
      </c>
      <c r="BW148" s="144">
        <f>HLOOKUP(BW$2,NAV!$B$2:$CH$509,ROW(BW147),)+HLOOKUP(BW$2,DIST!$C$1:$CI$508,ROW('NAV plus Dist'!BW147)+1,FALSE)</f>
        <v>0</v>
      </c>
      <c r="BX148" s="144">
        <f>HLOOKUP(BX$2,NAV!$B$2:$CH$509,ROW(BX147),)+HLOOKUP(BX$2,DIST!$C$1:$CI$508,ROW('NAV plus Dist'!BX147)+1,FALSE)</f>
        <v>0</v>
      </c>
      <c r="BY148" s="144">
        <f>HLOOKUP(BY$2,NAV!$B$2:$CH$509,ROW(BY147),)+HLOOKUP(BY$2,DIST!$C$1:$CI$508,ROW('NAV plus Dist'!BY147)+1,FALSE)</f>
        <v>0</v>
      </c>
      <c r="BZ148" s="144">
        <f>HLOOKUP(BZ$2,NAV!$B$2:$CH$509,ROW(BZ147),)+HLOOKUP(BZ$2,DIST!$C$1:$CI$508,ROW('NAV plus Dist'!BZ147)+1,FALSE)</f>
        <v>0</v>
      </c>
      <c r="CA148" s="144">
        <f>HLOOKUP(CA$2,NAV!$B$2:$CH$509,ROW(CA147),)+HLOOKUP(CA$2,DIST!$C$1:$CI$508,ROW('NAV plus Dist'!CA147)+1,FALSE)</f>
        <v>0</v>
      </c>
      <c r="CB148" s="144">
        <f>HLOOKUP(CB$2,NAV!$B$2:$CH$509,ROW(CB147),)+HLOOKUP(CB$2,DIST!$C$1:$CI$508,ROW('NAV plus Dist'!CB147)+1,FALSE)</f>
        <v>0</v>
      </c>
      <c r="CC148" s="144">
        <f>HLOOKUP(CC$2,NAV!$B$2:$CH$509,ROW(CC147),)+HLOOKUP(CC$2,DIST!$C$1:$CI$508,ROW('NAV plus Dist'!CC147)+1,FALSE)</f>
        <v>0</v>
      </c>
      <c r="CD148" s="144">
        <f>HLOOKUP(CD$2,NAV!$B$2:$CH$509,ROW(CD147),)+HLOOKUP(CD$2,DIST!$C$1:$CI$508,ROW('NAV plus Dist'!CD147)+1,FALSE)</f>
        <v>0</v>
      </c>
      <c r="CE148" s="144">
        <f>HLOOKUP(CE$2,NAV!$B$2:$CH$509,ROW(CE147),)+HLOOKUP(CE$2,DIST!$C$1:$CI$508,ROW('NAV plus Dist'!CE147)+1,FALSE)</f>
        <v>0</v>
      </c>
      <c r="CF148" s="144">
        <f>HLOOKUP(CF$2,NAV!$B$2:$CH$509,ROW(CF147),)+HLOOKUP(CF$2,DIST!$C$1:$CI$508,ROW('NAV plus Dist'!CF147)+1,FALSE)</f>
        <v>0</v>
      </c>
      <c r="CG148" s="144">
        <f>HLOOKUP(CG$2,NAV!$B$2:$CH$509,ROW(CG147),)+HLOOKUP(CG$2,DIST!$C$1:$CI$508,ROW('NAV plus Dist'!CG147)+1,FALSE)</f>
        <v>0</v>
      </c>
      <c r="CH148" s="144">
        <f>HLOOKUP(CH$2,NAV!$B$2:$CH$509,ROW(CH147),)+HLOOKUP(CH$2,DIST!$C$1:$CI$508,ROW('NAV plus Dist'!CH147)+1,FALSE)</f>
        <v>0</v>
      </c>
      <c r="CI148" s="144">
        <f>HLOOKUP(CI$2,NAV!$B$2:$CH$509,ROW(CI147),)+HLOOKUP(CI$2,DIST!$C$1:$CI$508,ROW('NAV plus Dist'!CI147)+1,FALSE)</f>
        <v>0</v>
      </c>
      <c r="CJ148" s="144">
        <f>HLOOKUP(CJ$2,NAV!$B$2:$AAA$509,ROW(CJ147),)+HLOOKUP(CJ$2,DIST!$C$1:$AAJ$508,ROW('NAV plus Dist'!CJ147)+1,FALSE)</f>
        <v>0</v>
      </c>
      <c r="CK148" s="144">
        <f>HLOOKUP(CK$2,NAV!$B$2:$AAA$509,ROW(CK147),)+HLOOKUP(CK$2,DIST!$C$1:$AAJ$508,ROW('NAV plus Dist'!CK147)+1,FALSE)</f>
        <v>0</v>
      </c>
      <c r="CL148" s="144">
        <f>HLOOKUP(CL$2,NAV!$B$2:$AAA$509,ROW(CL147),)+HLOOKUP(CL$2,DIST!$C$1:$AAJ$508,ROW('NAV plus Dist'!CL147)+1,FALSE)</f>
        <v>0</v>
      </c>
      <c r="CM148" s="144">
        <f>HLOOKUP(CM$2,NAV!$B$2:$AAA$509,ROW(CM147),)+HLOOKUP(CM$2,DIST!$C$1:$AAJ$508,ROW('NAV plus Dist'!CM147)+1,FALSE)</f>
        <v>0</v>
      </c>
      <c r="CN148" s="144">
        <f>HLOOKUP(CN$2,NAV!$B$2:$AAA$509,ROW(CN147),)+HLOOKUP(CN$2,DIST!$C$1:$AAJ$508,ROW('NAV plus Dist'!CN147)+1,FALSE)</f>
        <v>0</v>
      </c>
      <c r="CO148" s="144">
        <f>HLOOKUP(CO$2,NAV!$B$2:$AAA$509,ROW(CO147),)+HLOOKUP(CO$2,DIST!$C$1:$AAJ$508,ROW('NAV plus Dist'!CO147)+1,FALSE)</f>
        <v>0</v>
      </c>
      <c r="CP148" s="144">
        <f>HLOOKUP(CP$2,NAV!$B$2:$AAA$509,ROW(CP147),)+HLOOKUP(CP$2,DIST!$C$1:$AAJ$508,ROW('NAV plus Dist'!CP147)+1,FALSE)</f>
        <v>0</v>
      </c>
      <c r="CQ148" s="144">
        <f>HLOOKUP(CQ$2,NAV!$B$2:$AAA$509,ROW(CQ147),)+HLOOKUP(CQ$2,DIST!$C$1:$AAJ$508,ROW('NAV plus Dist'!CQ147)+1,FALSE)</f>
        <v>0</v>
      </c>
      <c r="CR148" s="144">
        <f>HLOOKUP(CR$2,NAV!$B$2:$AAA$509,ROW(CR147),)+HLOOKUP(CR$2,DIST!$C$1:$AAJ$508,ROW('NAV plus Dist'!CR147)+1,FALSE)</f>
        <v>0</v>
      </c>
      <c r="CS148" s="144">
        <f>HLOOKUP(CS$2,NAV!$B$2:$AAA$509,ROW(CS147),)+HLOOKUP(CS$2,DIST!$C$1:$AAJ$508,ROW('NAV plus Dist'!CS147)+1,FALSE)</f>
        <v>0</v>
      </c>
      <c r="CT148" s="144">
        <f>HLOOKUP(CT$2,NAV!$B$2:$AAA$509,ROW(CT147),)+HLOOKUP(CT$2,DIST!$C$1:$AAJ$508,ROW('NAV plus Dist'!CT147)+1,FALSE)</f>
        <v>0</v>
      </c>
      <c r="CU148" s="144">
        <f>HLOOKUP(CU$2,NAV!$B$2:$AAA$509,ROW(CU147),)+HLOOKUP(CU$2,DIST!$C$1:$AAJ$508,ROW('NAV plus Dist'!CU147)+1,FALSE)</f>
        <v>0</v>
      </c>
      <c r="CV148" s="144">
        <f>HLOOKUP(CV$2,NAV!$B$2:$AAA$509,ROW(CV147),)+HLOOKUP(CV$2,DIST!$C$1:$AAJ$508,ROW('NAV plus Dist'!CV147)+1,FALSE)</f>
        <v>0</v>
      </c>
      <c r="CW148" s="144">
        <f>HLOOKUP(CW$2,NAV!$B$2:$AAA$509,ROW(CW147),)+HLOOKUP(CW$2,DIST!$C$1:$AAJ$508,ROW('NAV plus Dist'!CW147)+1,FALSE)</f>
        <v>0</v>
      </c>
      <c r="CX148" s="144">
        <f>HLOOKUP(CX$2,NAV!$B$2:$AAA$509,ROW(CX147),)+HLOOKUP(CX$2,DIST!$C$1:$AAJ$508,ROW('NAV plus Dist'!CX147)+1,FALSE)</f>
        <v>0</v>
      </c>
      <c r="CY148" s="144">
        <f>HLOOKUP(CY$2,NAV!$B$2:$AAA$509,ROW(CY147),)+HLOOKUP(CY$2,DIST!$C$1:$AAJ$508,ROW('NAV plus Dist'!CY147)+1,FALSE)</f>
        <v>0</v>
      </c>
      <c r="CZ148" s="144">
        <f>HLOOKUP(CZ$2,NAV!$B$2:$AAA$509,ROW(CZ147),)+HLOOKUP(CZ$2,DIST!$C$1:$AAJ$508,ROW('NAV plus Dist'!CZ147)+1,FALSE)</f>
        <v>0</v>
      </c>
      <c r="DA148" s="144">
        <f>HLOOKUP(DA$2,NAV!$B$2:$AAA$509,ROW(DA147),)+HLOOKUP(DA$2,DIST!$C$1:$AAJ$508,ROW('NAV plus Dist'!DA147)+1,FALSE)</f>
        <v>0</v>
      </c>
      <c r="DB148" s="144">
        <f>HLOOKUP(DB$2,NAV!$B$2:$AAA$509,ROW(DB147),)+HLOOKUP(DB$2,DIST!$C$1:$AAJ$508,ROW('NAV plus Dist'!DB147)+1,FALSE)</f>
        <v>0</v>
      </c>
      <c r="DC148" s="144">
        <f>HLOOKUP(DC$2,NAV!$B$2:$AAA$509,ROW(DC147),)+HLOOKUP(DC$2,DIST!$C$1:$AAJ$508,ROW('NAV plus Dist'!DC147)+1,FALSE)</f>
        <v>0</v>
      </c>
      <c r="DD148" s="144">
        <f>HLOOKUP(DD$2,NAV!$B$2:$AAA$509,ROW(DD147),)+HLOOKUP(DD$2,DIST!$C$1:$AAJ$508,ROW('NAV plus Dist'!DD147)+1,FALSE)</f>
        <v>0</v>
      </c>
      <c r="DE148" s="144">
        <f>HLOOKUP(DE$2,NAV!$B$2:$AAA$509,ROW(DE147),)+HLOOKUP(DE$2,DIST!$C$1:$AAJ$508,ROW('NAV plus Dist'!DE147)+1,FALSE)</f>
        <v>0</v>
      </c>
      <c r="DF148" s="144">
        <f>HLOOKUP(DF$2,NAV!$B$2:$AAA$509,ROW(DF147),)+HLOOKUP(DF$2,DIST!$C$1:$AAJ$508,ROW('NAV plus Dist'!DF147)+1,FALSE)</f>
        <v>0</v>
      </c>
      <c r="DG148" s="144">
        <f>HLOOKUP(DG$2,NAV!$B$2:$AAA$509,ROW(DG147),)+HLOOKUP(DG$2,DIST!$C$1:$AAJ$508,ROW('NAV plus Dist'!DG147)+1,FALSE)</f>
        <v>0</v>
      </c>
      <c r="DH148" s="144">
        <f>HLOOKUP(DH$2,NAV!$B$2:$AAA$509,ROW(DH147),)+HLOOKUP(DH$2,DIST!$C$1:$AAJ$508,ROW('NAV plus Dist'!DH147)+1,FALSE)</f>
        <v>0</v>
      </c>
    </row>
    <row r="149" spans="1:112">
      <c r="A149" s="94">
        <f t="shared" si="78"/>
        <v>50</v>
      </c>
      <c r="B149" s="148">
        <f t="shared" si="79"/>
        <v>44530</v>
      </c>
      <c r="C149" s="144">
        <f>HLOOKUP(C$2,NAV!$B$2:$CH$509,ROW(C148),)+HLOOKUP(C$2,DIST!$C$1:$CI$508,ROW('NAV plus Dist'!C148)+1,FALSE)</f>
        <v>18.597200000000001</v>
      </c>
      <c r="D149" s="144">
        <f>HLOOKUP(D$2,NAV!$B$2:$CH$509,ROW(D148),)+HLOOKUP(D$2,DIST!$C$1:$CI$508,ROW('NAV plus Dist'!D148)+1,FALSE)</f>
        <v>17.6172</v>
      </c>
      <c r="E149" s="144">
        <f>HLOOKUP(E$2,NAV!$B$2:$CH$509,ROW(E148),)+HLOOKUP(E$2,DIST!$C$1:$CI$508,ROW('NAV plus Dist'!E148)+1,FALSE)</f>
        <v>19.295000000000002</v>
      </c>
      <c r="F149" s="144">
        <f>HLOOKUP(F$2,NAV!$B$2:$CH$509,ROW(F148),)+HLOOKUP(F$2,DIST!$C$1:$CI$508,ROW('NAV plus Dist'!F148)+1,FALSE)</f>
        <v>0</v>
      </c>
      <c r="G149" s="144">
        <f>HLOOKUP(G$2,NAV!$B$2:$CH$509,ROW(G148),)+HLOOKUP(G$2,DIST!$C$1:$CI$508,ROW('NAV plus Dist'!G148)+1,FALSE)</f>
        <v>0</v>
      </c>
      <c r="H149" s="144">
        <f>HLOOKUP(H$2,NAV!$B$2:$CH$509,ROW(H148),)+HLOOKUP(H$2,DIST!$C$1:$CI$508,ROW('NAV plus Dist'!H148)+1,FALSE)</f>
        <v>0</v>
      </c>
      <c r="I149" s="144">
        <f>HLOOKUP(I$2,NAV!$B$2:$CH$509,ROW(I148),)+HLOOKUP(I$2,DIST!$C$1:$CI$508,ROW('NAV plus Dist'!I148)+1,FALSE)</f>
        <v>0</v>
      </c>
      <c r="J149" s="144">
        <f>HLOOKUP(J$2,NAV!$B$2:$CH$509,ROW(J148),)+HLOOKUP(J$2,DIST!$C$1:$CI$508,ROW('NAV plus Dist'!J148)+1,FALSE)</f>
        <v>0</v>
      </c>
      <c r="K149" s="144">
        <f>HLOOKUP(K$2,NAV!$B$2:$CH$509,ROW(K148),)+HLOOKUP(K$2,DIST!$C$1:$CI$508,ROW('NAV plus Dist'!K148)+1,FALSE)</f>
        <v>0</v>
      </c>
      <c r="L149" s="144">
        <f>HLOOKUP(L$2,NAV!$B$2:$CH$509,ROW(L148),)+HLOOKUP(L$2,DIST!$C$1:$CI$508,ROW('NAV plus Dist'!L148)+1,FALSE)</f>
        <v>0</v>
      </c>
      <c r="M149" s="144">
        <f>HLOOKUP(M$2,NAV!$B$2:$CH$509,ROW(M148),)+HLOOKUP(M$2,DIST!$C$1:$CI$508,ROW('NAV plus Dist'!M148)+1,FALSE)</f>
        <v>0</v>
      </c>
      <c r="N149" s="144">
        <f>HLOOKUP(N$2,NAV!$B$2:$CH$509,ROW(N148),)+HLOOKUP(N$2,DIST!$C$1:$CI$508,ROW('NAV plus Dist'!N148)+1,FALSE)</f>
        <v>0</v>
      </c>
      <c r="O149" s="144">
        <f>HLOOKUP(O$2,NAV!$B$2:$CH$509,ROW(O148),)+HLOOKUP(O$2,DIST!$C$1:$CI$508,ROW('NAV plus Dist'!O148)+1,FALSE)</f>
        <v>2.7757000000000001</v>
      </c>
      <c r="P149" s="144">
        <f>HLOOKUP(P$2,NAV!$B$2:$CH$509,ROW(P148),)+HLOOKUP(P$2,DIST!$C$1:$CI$508,ROW('NAV plus Dist'!P148)+1,FALSE)</f>
        <v>3.2773000000000003</v>
      </c>
      <c r="Q149" s="144">
        <f>HLOOKUP(Q$2,NAV!$B$2:$CH$509,ROW(Q148),)+HLOOKUP(Q$2,DIST!$C$1:$CI$508,ROW('NAV plus Dist'!Q148)+1,FALSE)</f>
        <v>13.911900000000001</v>
      </c>
      <c r="R149" s="144">
        <f>HLOOKUP(R$2,NAV!$B$2:$CH$509,ROW(R148),)+HLOOKUP(R$2,DIST!$C$1:$CI$508,ROW('NAV plus Dist'!R148)+1,FALSE)</f>
        <v>13.911900000000001</v>
      </c>
      <c r="S149" s="144">
        <f>HLOOKUP(S$2,NAV!$B$2:$CH$509,ROW(S148),)+HLOOKUP(S$2,DIST!$C$1:$CI$508,ROW('NAV plus Dist'!S148)+1,FALSE)</f>
        <v>12.3423</v>
      </c>
      <c r="T149" s="144">
        <f>HLOOKUP(T$2,NAV!$B$2:$CH$509,ROW(T148),)+HLOOKUP(T$2,DIST!$C$1:$CI$508,ROW('NAV plus Dist'!T148)+1,FALSE)</f>
        <v>14.992700000000001</v>
      </c>
      <c r="U149" s="144">
        <f>HLOOKUP(U$2,NAV!$B$2:$CH$509,ROW(U148),)+HLOOKUP(U$2,DIST!$C$1:$CI$508,ROW('NAV plus Dist'!U148)+1,FALSE)</f>
        <v>14.5678</v>
      </c>
      <c r="V149" s="144">
        <f>HLOOKUP(V$2,NAV!$B$2:$CH$509,ROW(V148),)+HLOOKUP(V$2,DIST!$C$1:$CI$508,ROW('NAV plus Dist'!V148)+1,FALSE)</f>
        <v>12.278</v>
      </c>
      <c r="W149" s="144">
        <f>HLOOKUP(W$2,NAV!$B$2:$CH$509,ROW(W148),)+HLOOKUP(W$2,DIST!$C$1:$CI$508,ROW('NAV plus Dist'!W148)+1,FALSE)</f>
        <v>12.278</v>
      </c>
      <c r="X149" s="144">
        <f>HLOOKUP(X$2,NAV!$B$2:$CH$509,ROW(X148),)+HLOOKUP(X$2,DIST!$C$1:$CI$508,ROW('NAV plus Dist'!X148)+1,FALSE)</f>
        <v>12.043000000000001</v>
      </c>
      <c r="Y149" s="144">
        <f>HLOOKUP(Y$2,NAV!$B$2:$CH$509,ROW(Y148),)+HLOOKUP(Y$2,DIST!$C$1:$CI$508,ROW('NAV plus Dist'!Y148)+1,FALSE)</f>
        <v>14.053000000000001</v>
      </c>
      <c r="Z149" s="144">
        <f>HLOOKUP(Z$2,NAV!$B$2:$CH$509,ROW(Z148),)+HLOOKUP(Z$2,DIST!$C$1:$CI$508,ROW('NAV plus Dist'!Z148)+1,FALSE)</f>
        <v>13.5054</v>
      </c>
      <c r="AA149" s="144">
        <f>HLOOKUP(AA$2,NAV!$B$2:$CH$509,ROW(AA148),)+HLOOKUP(AA$2,DIST!$C$1:$CI$508,ROW('NAV plus Dist'!AA148)+1,FALSE)</f>
        <v>11.185</v>
      </c>
      <c r="AB149" s="144">
        <f>HLOOKUP(AB$2,NAV!$B$2:$CH$509,ROW(AB148),)+HLOOKUP(AB$2,DIST!$C$1:$CI$508,ROW('NAV plus Dist'!AB148)+1,FALSE)</f>
        <v>11.304400000000001</v>
      </c>
      <c r="AC149" s="144">
        <f>HLOOKUP(AC$2,NAV!$B$2:$CH$509,ROW(AC148),)+HLOOKUP(AC$2,DIST!$C$1:$CI$508,ROW('NAV plus Dist'!AC148)+1,FALSE)</f>
        <v>12.1478</v>
      </c>
      <c r="AD149" s="144">
        <f>HLOOKUP(AD$2,NAV!$B$2:$CH$509,ROW(AD148),)+HLOOKUP(AD$2,DIST!$C$1:$CI$508,ROW('NAV plus Dist'!AD148)+1,FALSE)</f>
        <v>26.3644</v>
      </c>
      <c r="AE149" s="144">
        <f>HLOOKUP(AE$2,NAV!$B$2:$CH$509,ROW(AE148),)+HLOOKUP(AE$2,DIST!$C$1:$CI$508,ROW('NAV plus Dist'!AE148)+1,FALSE)</f>
        <v>9.8568999999999996</v>
      </c>
      <c r="AF149" s="144">
        <f>HLOOKUP(AF$2,NAV!$B$2:$CH$509,ROW(AF148),)+HLOOKUP(AF$2,DIST!$C$1:$CI$508,ROW('NAV plus Dist'!AF148)+1,FALSE)</f>
        <v>8.1981999999999999</v>
      </c>
      <c r="AG149" s="144">
        <f>HLOOKUP(AG$2,NAV!$B$2:$CH$509,ROW(AG148),)+HLOOKUP(AG$2,DIST!$C$1:$CI$508,ROW('NAV plus Dist'!AG148)+1,FALSE)</f>
        <v>8.2557999999999989</v>
      </c>
      <c r="AH149" s="144">
        <f>HLOOKUP(AH$2,NAV!$B$2:$CH$509,ROW(AH148),)+HLOOKUP(AH$2,DIST!$C$1:$CI$508,ROW('NAV plus Dist'!AH148)+1,FALSE)</f>
        <v>8.4752999999999989</v>
      </c>
      <c r="AI149" s="144">
        <f>HLOOKUP(AI$2,NAV!$B$2:$CH$509,ROW(AI148),)+HLOOKUP(AI$2,DIST!$C$1:$CI$508,ROW('NAV plus Dist'!AI148)+1,FALSE)</f>
        <v>27.0898</v>
      </c>
      <c r="AJ149" s="144">
        <f>HLOOKUP(AJ$2,NAV!$B$2:$CH$509,ROW(AJ148),)+HLOOKUP(AJ$2,DIST!$C$1:$CI$508,ROW('NAV plus Dist'!AJ148)+1,FALSE)</f>
        <v>18.771899999999999</v>
      </c>
      <c r="AK149" s="144">
        <f>HLOOKUP(AK$2,NAV!$B$2:$CH$509,ROW(AK148),)+HLOOKUP(AK$2,DIST!$C$1:$CI$508,ROW('NAV plus Dist'!AK148)+1,FALSE)</f>
        <v>17.113</v>
      </c>
      <c r="AL149" s="144">
        <f>HLOOKUP(AL$2,NAV!$B$2:$CH$509,ROW(AL148),)+HLOOKUP(AL$2,DIST!$C$1:$CI$508,ROW('NAV plus Dist'!AL148)+1,FALSE)</f>
        <v>18.154700000000002</v>
      </c>
      <c r="AM149" s="144">
        <f>HLOOKUP(AM$2,NAV!$B$2:$CH$509,ROW(AM148),)+HLOOKUP(AM$2,DIST!$C$1:$CI$508,ROW('NAV plus Dist'!AM148)+1,FALSE)</f>
        <v>16.118099999999998</v>
      </c>
      <c r="AN149" s="144">
        <f>HLOOKUP(AN$2,NAV!$B$2:$CH$509,ROW(AN148),)+HLOOKUP(AN$2,DIST!$C$1:$CI$508,ROW('NAV plus Dist'!AN148)+1,FALSE)</f>
        <v>20.072800000000001</v>
      </c>
      <c r="AO149" s="144">
        <f>HLOOKUP(AO$2,NAV!$B$2:$CH$509,ROW(AO148),)+HLOOKUP(AO$2,DIST!$C$1:$CI$508,ROW('NAV plus Dist'!AO148)+1,FALSE)</f>
        <v>20.075600000000001</v>
      </c>
      <c r="AP149" s="144">
        <f>HLOOKUP(AP$2,NAV!$B$2:$CH$509,ROW(AP148),)+HLOOKUP(AP$2,DIST!$C$1:$CI$508,ROW('NAV plus Dist'!AP148)+1,FALSE)</f>
        <v>0</v>
      </c>
      <c r="AQ149" s="144">
        <f>HLOOKUP(AQ$2,NAV!$B$2:$CH$509,ROW(AQ148),)+HLOOKUP(AQ$2,DIST!$C$1:$CI$508,ROW('NAV plus Dist'!AQ148)+1,FALSE)</f>
        <v>0</v>
      </c>
      <c r="AR149" s="144">
        <f>HLOOKUP(AR$2,NAV!$B$2:$CH$509,ROW(AR148),)+HLOOKUP(AR$2,DIST!$C$1:$CI$508,ROW('NAV plus Dist'!AR148)+1,FALSE)</f>
        <v>0</v>
      </c>
      <c r="AS149" s="144">
        <f>HLOOKUP(AS$2,NAV!$B$2:$CH$509,ROW(AS148),)+HLOOKUP(AS$2,DIST!$C$1:$CI$508,ROW('NAV plus Dist'!AS148)+1,FALSE)</f>
        <v>0</v>
      </c>
      <c r="AT149" s="144">
        <f>HLOOKUP(AT$2,NAV!$B$2:$CH$509,ROW(AT148),)+HLOOKUP(AT$2,DIST!$C$1:$CI$508,ROW('NAV plus Dist'!AT148)+1,FALSE)</f>
        <v>23.218900000000001</v>
      </c>
      <c r="AU149" s="144">
        <f>HLOOKUP(AU$2,NAV!$B$2:$CH$509,ROW(AU148),)+HLOOKUP(AU$2,DIST!$C$1:$CI$508,ROW('NAV plus Dist'!AU148)+1,FALSE)</f>
        <v>10</v>
      </c>
      <c r="AV149" s="144">
        <f>HLOOKUP(AV$2,NAV!$B$2:$CH$509,ROW(AV148),)+HLOOKUP(AV$2,DIST!$C$1:$CI$508,ROW('NAV plus Dist'!AV148)+1,FALSE)</f>
        <v>13.2189</v>
      </c>
      <c r="AW149" s="144">
        <f>HLOOKUP(AW$2,NAV!$B$2:$CH$509,ROW(AW148),)+HLOOKUP(AW$2,DIST!$C$1:$CI$508,ROW('NAV plus Dist'!AW148)+1,FALSE)</f>
        <v>0</v>
      </c>
      <c r="AX149" s="144">
        <f>HLOOKUP(AX$2,NAV!$B$2:$CH$509,ROW(AX148),)+HLOOKUP(AX$2,DIST!$C$1:$CI$508,ROW('NAV plus Dist'!AX148)+1,FALSE)</f>
        <v>0</v>
      </c>
      <c r="AY149" s="144">
        <f>HLOOKUP(AY$2,NAV!$B$2:$CH$509,ROW(AY148),)+HLOOKUP(AY$2,DIST!$C$1:$CI$508,ROW('NAV plus Dist'!AY148)+1,FALSE)</f>
        <v>0</v>
      </c>
      <c r="AZ149" s="144">
        <f>HLOOKUP(AZ$2,NAV!$B$2:$CH$509,ROW(AZ148),)+HLOOKUP(AZ$2,DIST!$C$1:$CI$508,ROW('NAV plus Dist'!AZ148)+1,FALSE)</f>
        <v>0</v>
      </c>
      <c r="BA149" s="144">
        <f>HLOOKUP(BA$2,NAV!$B$2:$CH$509,ROW(BA148),)+HLOOKUP(BA$2,DIST!$C$1:$CI$508,ROW('NAV plus Dist'!BA148)+1,FALSE)</f>
        <v>0</v>
      </c>
      <c r="BB149" s="144">
        <f>HLOOKUP(BB$2,NAV!$B$2:$CH$509,ROW(BB148),)+HLOOKUP(BB$2,DIST!$C$1:$CI$508,ROW('NAV plus Dist'!BB148)+1,FALSE)</f>
        <v>0</v>
      </c>
      <c r="BC149" s="144">
        <f>HLOOKUP(BC$2,NAV!$B$2:$CH$509,ROW(BC148),)+HLOOKUP(BC$2,DIST!$C$1:$CI$508,ROW('NAV plus Dist'!BC148)+1,FALSE)</f>
        <v>0</v>
      </c>
      <c r="BD149" s="144">
        <f>HLOOKUP(BD$2,NAV!$B$2:$CH$509,ROW(BD148),)+HLOOKUP(BD$2,DIST!$C$1:$CI$508,ROW('NAV plus Dist'!BD148)+1,FALSE)</f>
        <v>0</v>
      </c>
      <c r="BE149" s="144">
        <f>HLOOKUP(BE$2,NAV!$B$2:$CH$509,ROW(BE148),)+HLOOKUP(BE$2,DIST!$C$1:$CI$508,ROW('NAV plus Dist'!BE148)+1,FALSE)</f>
        <v>0</v>
      </c>
      <c r="BF149" s="144">
        <f>HLOOKUP(BF$2,NAV!$B$2:$CH$509,ROW(BF148),)+HLOOKUP(BF$2,DIST!$C$1:$CI$508,ROW('NAV plus Dist'!BF148)+1,FALSE)</f>
        <v>0</v>
      </c>
      <c r="BG149" s="144">
        <f>HLOOKUP(BG$2,NAV!$B$2:$CH$509,ROW(BG148),)+HLOOKUP(BG$2,DIST!$C$1:$CI$508,ROW('NAV plus Dist'!BG148)+1,FALSE)</f>
        <v>0</v>
      </c>
      <c r="BH149" s="144">
        <f>HLOOKUP(BH$2,NAV!$B$2:$CH$509,ROW(BH148),)+HLOOKUP(BH$2,DIST!$C$1:$CI$508,ROW('NAV plus Dist'!BH148)+1,FALSE)</f>
        <v>0</v>
      </c>
      <c r="BI149" s="144">
        <f>HLOOKUP(BI$2,NAV!$B$2:$CH$509,ROW(BI148),)+HLOOKUP(BI$2,DIST!$C$1:$CI$508,ROW('NAV plus Dist'!BI148)+1,FALSE)</f>
        <v>0</v>
      </c>
      <c r="BJ149" s="144">
        <f>HLOOKUP(BJ$2,NAV!$B$2:$CH$509,ROW(BJ148),)+HLOOKUP(BJ$2,DIST!$C$1:$CI$508,ROW('NAV plus Dist'!BJ148)+1,FALSE)</f>
        <v>0</v>
      </c>
      <c r="BK149" s="144">
        <f>HLOOKUP(BK$2,NAV!$B$2:$CH$509,ROW(BK148),)+HLOOKUP(BK$2,DIST!$C$1:$CI$508,ROW('NAV plus Dist'!BK148)+1,FALSE)</f>
        <v>0</v>
      </c>
      <c r="BL149" s="144">
        <f>HLOOKUP(BL$2,NAV!$B$2:$CH$509,ROW(BL148),)+HLOOKUP(BL$2,DIST!$C$1:$CI$508,ROW('NAV plus Dist'!BL148)+1,FALSE)</f>
        <v>0</v>
      </c>
      <c r="BM149" s="144">
        <f>HLOOKUP(BM$2,NAV!$B$2:$CH$509,ROW(BM148),)+HLOOKUP(BM$2,DIST!$C$1:$CI$508,ROW('NAV plus Dist'!BM148)+1,FALSE)</f>
        <v>0</v>
      </c>
      <c r="BN149" s="144">
        <f>HLOOKUP(BN$2,NAV!$B$2:$CH$509,ROW(BN148),)+HLOOKUP(BN$2,DIST!$C$1:$CI$508,ROW('NAV plus Dist'!BN148)+1,FALSE)</f>
        <v>0</v>
      </c>
      <c r="BO149" s="144">
        <f>HLOOKUP(BO$2,NAV!$B$2:$CH$509,ROW(BO148),)+HLOOKUP(BO$2,DIST!$C$1:$CI$508,ROW('NAV plus Dist'!BO148)+1,FALSE)</f>
        <v>0</v>
      </c>
      <c r="BP149" s="144">
        <f>HLOOKUP(BP$2,NAV!$B$2:$CH$509,ROW(BP148),)+HLOOKUP(BP$2,DIST!$C$1:$CI$508,ROW('NAV plus Dist'!BP148)+1,FALSE)</f>
        <v>0</v>
      </c>
      <c r="BQ149" s="144">
        <f>HLOOKUP(BQ$2,NAV!$B$2:$CH$509,ROW(BQ148),)+HLOOKUP(BQ$2,DIST!$C$1:$CI$508,ROW('NAV plus Dist'!BQ148)+1,FALSE)</f>
        <v>0</v>
      </c>
      <c r="BR149" s="144">
        <f>HLOOKUP(BR$2,NAV!$B$2:$CH$509,ROW(BR148),)+HLOOKUP(BR$2,DIST!$C$1:$CI$508,ROW('NAV plus Dist'!BR148)+1,FALSE)</f>
        <v>0</v>
      </c>
      <c r="BS149" s="144">
        <f>HLOOKUP(BS$2,NAV!$B$2:$CH$509,ROW(BS148),)+HLOOKUP(BS$2,DIST!$C$1:$CI$508,ROW('NAV plus Dist'!BS148)+1,FALSE)</f>
        <v>0</v>
      </c>
      <c r="BT149" s="144">
        <f>HLOOKUP(BT$2,NAV!$B$2:$CH$509,ROW(BT148),)+HLOOKUP(BT$2,DIST!$C$1:$CI$508,ROW('NAV plus Dist'!BT148)+1,FALSE)</f>
        <v>0</v>
      </c>
      <c r="BU149" s="144">
        <f>HLOOKUP(BU$2,NAV!$B$2:$CH$509,ROW(BU148),)+HLOOKUP(BU$2,DIST!$C$1:$CI$508,ROW('NAV plus Dist'!BU148)+1,FALSE)</f>
        <v>0</v>
      </c>
      <c r="BV149" s="144">
        <f>HLOOKUP(BV$2,NAV!$B$2:$CH$509,ROW(BV148),)+HLOOKUP(BV$2,DIST!$C$1:$CI$508,ROW('NAV plus Dist'!BV148)+1,FALSE)</f>
        <v>0</v>
      </c>
      <c r="BW149" s="144">
        <f>HLOOKUP(BW$2,NAV!$B$2:$CH$509,ROW(BW148),)+HLOOKUP(BW$2,DIST!$C$1:$CI$508,ROW('NAV plus Dist'!BW148)+1,FALSE)</f>
        <v>0</v>
      </c>
      <c r="BX149" s="144">
        <f>HLOOKUP(BX$2,NAV!$B$2:$CH$509,ROW(BX148),)+HLOOKUP(BX$2,DIST!$C$1:$CI$508,ROW('NAV plus Dist'!BX148)+1,FALSE)</f>
        <v>0</v>
      </c>
      <c r="BY149" s="144">
        <f>HLOOKUP(BY$2,NAV!$B$2:$CH$509,ROW(BY148),)+HLOOKUP(BY$2,DIST!$C$1:$CI$508,ROW('NAV plus Dist'!BY148)+1,FALSE)</f>
        <v>0</v>
      </c>
      <c r="BZ149" s="144">
        <f>HLOOKUP(BZ$2,NAV!$B$2:$CH$509,ROW(BZ148),)+HLOOKUP(BZ$2,DIST!$C$1:$CI$508,ROW('NAV plus Dist'!BZ148)+1,FALSE)</f>
        <v>0</v>
      </c>
      <c r="CA149" s="144">
        <f>HLOOKUP(CA$2,NAV!$B$2:$CH$509,ROW(CA148),)+HLOOKUP(CA$2,DIST!$C$1:$CI$508,ROW('NAV plus Dist'!CA148)+1,FALSE)</f>
        <v>0</v>
      </c>
      <c r="CB149" s="144">
        <f>HLOOKUP(CB$2,NAV!$B$2:$CH$509,ROW(CB148),)+HLOOKUP(CB$2,DIST!$C$1:$CI$508,ROW('NAV plus Dist'!CB148)+1,FALSE)</f>
        <v>0</v>
      </c>
      <c r="CC149" s="144">
        <f>HLOOKUP(CC$2,NAV!$B$2:$CH$509,ROW(CC148),)+HLOOKUP(CC$2,DIST!$C$1:$CI$508,ROW('NAV plus Dist'!CC148)+1,FALSE)</f>
        <v>0</v>
      </c>
      <c r="CD149" s="144">
        <f>HLOOKUP(CD$2,NAV!$B$2:$CH$509,ROW(CD148),)+HLOOKUP(CD$2,DIST!$C$1:$CI$508,ROW('NAV plus Dist'!CD148)+1,FALSE)</f>
        <v>0</v>
      </c>
      <c r="CE149" s="144">
        <f>HLOOKUP(CE$2,NAV!$B$2:$CH$509,ROW(CE148),)+HLOOKUP(CE$2,DIST!$C$1:$CI$508,ROW('NAV plus Dist'!CE148)+1,FALSE)</f>
        <v>0</v>
      </c>
      <c r="CF149" s="144">
        <f>HLOOKUP(CF$2,NAV!$B$2:$CH$509,ROW(CF148),)+HLOOKUP(CF$2,DIST!$C$1:$CI$508,ROW('NAV plus Dist'!CF148)+1,FALSE)</f>
        <v>0</v>
      </c>
      <c r="CG149" s="144">
        <f>HLOOKUP(CG$2,NAV!$B$2:$CH$509,ROW(CG148),)+HLOOKUP(CG$2,DIST!$C$1:$CI$508,ROW('NAV plus Dist'!CG148)+1,FALSE)</f>
        <v>0</v>
      </c>
      <c r="CH149" s="144">
        <f>HLOOKUP(CH$2,NAV!$B$2:$CH$509,ROW(CH148),)+HLOOKUP(CH$2,DIST!$C$1:$CI$508,ROW('NAV plus Dist'!CH148)+1,FALSE)</f>
        <v>0</v>
      </c>
      <c r="CI149" s="144">
        <f>HLOOKUP(CI$2,NAV!$B$2:$CH$509,ROW(CI148),)+HLOOKUP(CI$2,DIST!$C$1:$CI$508,ROW('NAV plus Dist'!CI148)+1,FALSE)</f>
        <v>0</v>
      </c>
      <c r="CJ149" s="144">
        <f>HLOOKUP(CJ$2,NAV!$B$2:$AAA$509,ROW(CJ148),)+HLOOKUP(CJ$2,DIST!$C$1:$AAJ$508,ROW('NAV plus Dist'!CJ148)+1,FALSE)</f>
        <v>0</v>
      </c>
      <c r="CK149" s="144">
        <f>HLOOKUP(CK$2,NAV!$B$2:$AAA$509,ROW(CK148),)+HLOOKUP(CK$2,DIST!$C$1:$AAJ$508,ROW('NAV plus Dist'!CK148)+1,FALSE)</f>
        <v>0</v>
      </c>
      <c r="CL149" s="144">
        <f>HLOOKUP(CL$2,NAV!$B$2:$AAA$509,ROW(CL148),)+HLOOKUP(CL$2,DIST!$C$1:$AAJ$508,ROW('NAV plus Dist'!CL148)+1,FALSE)</f>
        <v>0</v>
      </c>
      <c r="CM149" s="144">
        <f>HLOOKUP(CM$2,NAV!$B$2:$AAA$509,ROW(CM148),)+HLOOKUP(CM$2,DIST!$C$1:$AAJ$508,ROW('NAV plus Dist'!CM148)+1,FALSE)</f>
        <v>0</v>
      </c>
      <c r="CN149" s="144">
        <f>HLOOKUP(CN$2,NAV!$B$2:$AAA$509,ROW(CN148),)+HLOOKUP(CN$2,DIST!$C$1:$AAJ$508,ROW('NAV plus Dist'!CN148)+1,FALSE)</f>
        <v>0</v>
      </c>
      <c r="CO149" s="144">
        <f>HLOOKUP(CO$2,NAV!$B$2:$AAA$509,ROW(CO148),)+HLOOKUP(CO$2,DIST!$C$1:$AAJ$508,ROW('NAV plus Dist'!CO148)+1,FALSE)</f>
        <v>0</v>
      </c>
      <c r="CP149" s="144">
        <f>HLOOKUP(CP$2,NAV!$B$2:$AAA$509,ROW(CP148),)+HLOOKUP(CP$2,DIST!$C$1:$AAJ$508,ROW('NAV plus Dist'!CP148)+1,FALSE)</f>
        <v>0</v>
      </c>
      <c r="CQ149" s="144">
        <f>HLOOKUP(CQ$2,NAV!$B$2:$AAA$509,ROW(CQ148),)+HLOOKUP(CQ$2,DIST!$C$1:$AAJ$508,ROW('NAV plus Dist'!CQ148)+1,FALSE)</f>
        <v>0</v>
      </c>
      <c r="CR149" s="144">
        <f>HLOOKUP(CR$2,NAV!$B$2:$AAA$509,ROW(CR148),)+HLOOKUP(CR$2,DIST!$C$1:$AAJ$508,ROW('NAV plus Dist'!CR148)+1,FALSE)</f>
        <v>0</v>
      </c>
      <c r="CS149" s="144">
        <f>HLOOKUP(CS$2,NAV!$B$2:$AAA$509,ROW(CS148),)+HLOOKUP(CS$2,DIST!$C$1:$AAJ$508,ROW('NAV plus Dist'!CS148)+1,FALSE)</f>
        <v>0</v>
      </c>
      <c r="CT149" s="144">
        <f>HLOOKUP(CT$2,NAV!$B$2:$AAA$509,ROW(CT148),)+HLOOKUP(CT$2,DIST!$C$1:$AAJ$508,ROW('NAV plus Dist'!CT148)+1,FALSE)</f>
        <v>0</v>
      </c>
      <c r="CU149" s="144">
        <f>HLOOKUP(CU$2,NAV!$B$2:$AAA$509,ROW(CU148),)+HLOOKUP(CU$2,DIST!$C$1:$AAJ$508,ROW('NAV plus Dist'!CU148)+1,FALSE)</f>
        <v>0</v>
      </c>
      <c r="CV149" s="144">
        <f>HLOOKUP(CV$2,NAV!$B$2:$AAA$509,ROW(CV148),)+HLOOKUP(CV$2,DIST!$C$1:$AAJ$508,ROW('NAV plus Dist'!CV148)+1,FALSE)</f>
        <v>0</v>
      </c>
      <c r="CW149" s="144">
        <f>HLOOKUP(CW$2,NAV!$B$2:$AAA$509,ROW(CW148),)+HLOOKUP(CW$2,DIST!$C$1:$AAJ$508,ROW('NAV plus Dist'!CW148)+1,FALSE)</f>
        <v>0</v>
      </c>
      <c r="CX149" s="144">
        <f>HLOOKUP(CX$2,NAV!$B$2:$AAA$509,ROW(CX148),)+HLOOKUP(CX$2,DIST!$C$1:$AAJ$508,ROW('NAV plus Dist'!CX148)+1,FALSE)</f>
        <v>0</v>
      </c>
      <c r="CY149" s="144">
        <f>HLOOKUP(CY$2,NAV!$B$2:$AAA$509,ROW(CY148),)+HLOOKUP(CY$2,DIST!$C$1:$AAJ$508,ROW('NAV plus Dist'!CY148)+1,FALSE)</f>
        <v>0</v>
      </c>
      <c r="CZ149" s="144">
        <f>HLOOKUP(CZ$2,NAV!$B$2:$AAA$509,ROW(CZ148),)+HLOOKUP(CZ$2,DIST!$C$1:$AAJ$508,ROW('NAV plus Dist'!CZ148)+1,FALSE)</f>
        <v>0</v>
      </c>
      <c r="DA149" s="144">
        <f>HLOOKUP(DA$2,NAV!$B$2:$AAA$509,ROW(DA148),)+HLOOKUP(DA$2,DIST!$C$1:$AAJ$508,ROW('NAV plus Dist'!DA148)+1,FALSE)</f>
        <v>0</v>
      </c>
      <c r="DB149" s="144">
        <f>HLOOKUP(DB$2,NAV!$B$2:$AAA$509,ROW(DB148),)+HLOOKUP(DB$2,DIST!$C$1:$AAJ$508,ROW('NAV plus Dist'!DB148)+1,FALSE)</f>
        <v>0</v>
      </c>
      <c r="DC149" s="144">
        <f>HLOOKUP(DC$2,NAV!$B$2:$AAA$509,ROW(DC148),)+HLOOKUP(DC$2,DIST!$C$1:$AAJ$508,ROW('NAV plus Dist'!DC148)+1,FALSE)</f>
        <v>0</v>
      </c>
      <c r="DD149" s="144">
        <f>HLOOKUP(DD$2,NAV!$B$2:$AAA$509,ROW(DD148),)+HLOOKUP(DD$2,DIST!$C$1:$AAJ$508,ROW('NAV plus Dist'!DD148)+1,FALSE)</f>
        <v>0</v>
      </c>
      <c r="DE149" s="144">
        <f>HLOOKUP(DE$2,NAV!$B$2:$AAA$509,ROW(DE148),)+HLOOKUP(DE$2,DIST!$C$1:$AAJ$508,ROW('NAV plus Dist'!DE148)+1,FALSE)</f>
        <v>0</v>
      </c>
      <c r="DF149" s="144">
        <f>HLOOKUP(DF$2,NAV!$B$2:$AAA$509,ROW(DF148),)+HLOOKUP(DF$2,DIST!$C$1:$AAJ$508,ROW('NAV plus Dist'!DF148)+1,FALSE)</f>
        <v>0</v>
      </c>
      <c r="DG149" s="144">
        <f>HLOOKUP(DG$2,NAV!$B$2:$AAA$509,ROW(DG148),)+HLOOKUP(DG$2,DIST!$C$1:$AAJ$508,ROW('NAV plus Dist'!DG148)+1,FALSE)</f>
        <v>0</v>
      </c>
      <c r="DH149" s="144">
        <f>HLOOKUP(DH$2,NAV!$B$2:$AAA$509,ROW(DH148),)+HLOOKUP(DH$2,DIST!$C$1:$AAJ$508,ROW('NAV plus Dist'!DH148)+1,FALSE)</f>
        <v>0</v>
      </c>
    </row>
    <row r="150" spans="1:112">
      <c r="A150" s="94">
        <f t="shared" si="78"/>
        <v>49</v>
      </c>
      <c r="B150" s="150">
        <f t="shared" si="79"/>
        <v>44561</v>
      </c>
      <c r="C150" s="144">
        <f>HLOOKUP(C$2,NAV!$B$2:$CH$509,ROW(C149),)+HLOOKUP(C$2,DIST!$C$1:$CI$508,ROW('NAV plus Dist'!C149)+1,FALSE)</f>
        <v>18.871200000000002</v>
      </c>
      <c r="D150" s="144">
        <f>HLOOKUP(D$2,NAV!$B$2:$CH$509,ROW(D149),)+HLOOKUP(D$2,DIST!$C$1:$CI$508,ROW('NAV plus Dist'!D149)+1,FALSE)</f>
        <v>17.7225</v>
      </c>
      <c r="E150" s="144">
        <f>HLOOKUP(E$2,NAV!$B$2:$CH$509,ROW(E149),)+HLOOKUP(E$2,DIST!$C$1:$CI$508,ROW('NAV plus Dist'!E149)+1,FALSE)</f>
        <v>19.608900000000002</v>
      </c>
      <c r="F150" s="144">
        <f>HLOOKUP(F$2,NAV!$B$2:$CH$509,ROW(F149),)+HLOOKUP(F$2,DIST!$C$1:$CI$508,ROW('NAV plus Dist'!F149)+1,FALSE)</f>
        <v>0</v>
      </c>
      <c r="G150" s="144">
        <f>HLOOKUP(G$2,NAV!$B$2:$CH$509,ROW(G149),)+HLOOKUP(G$2,DIST!$C$1:$CI$508,ROW('NAV plus Dist'!G149)+1,FALSE)</f>
        <v>0</v>
      </c>
      <c r="H150" s="144">
        <f>HLOOKUP(H$2,NAV!$B$2:$CH$509,ROW(H149),)+HLOOKUP(H$2,DIST!$C$1:$CI$508,ROW('NAV plus Dist'!H149)+1,FALSE)</f>
        <v>0</v>
      </c>
      <c r="I150" s="144">
        <f>HLOOKUP(I$2,NAV!$B$2:$CH$509,ROW(I149),)+HLOOKUP(I$2,DIST!$C$1:$CI$508,ROW('NAV plus Dist'!I149)+1,FALSE)</f>
        <v>0</v>
      </c>
      <c r="J150" s="144">
        <f>HLOOKUP(J$2,NAV!$B$2:$CH$509,ROW(J149),)+HLOOKUP(J$2,DIST!$C$1:$CI$508,ROW('NAV plus Dist'!J149)+1,FALSE)</f>
        <v>0</v>
      </c>
      <c r="K150" s="144">
        <f>HLOOKUP(K$2,NAV!$B$2:$CH$509,ROW(K149),)+HLOOKUP(K$2,DIST!$C$1:$CI$508,ROW('NAV plus Dist'!K149)+1,FALSE)</f>
        <v>0</v>
      </c>
      <c r="L150" s="144">
        <f>HLOOKUP(L$2,NAV!$B$2:$CH$509,ROW(L149),)+HLOOKUP(L$2,DIST!$C$1:$CI$508,ROW('NAV plus Dist'!L149)+1,FALSE)</f>
        <v>0</v>
      </c>
      <c r="M150" s="144">
        <f>HLOOKUP(M$2,NAV!$B$2:$CH$509,ROW(M149),)+HLOOKUP(M$2,DIST!$C$1:$CI$508,ROW('NAV plus Dist'!M149)+1,FALSE)</f>
        <v>0</v>
      </c>
      <c r="N150" s="144">
        <f>HLOOKUP(N$2,NAV!$B$2:$CH$509,ROW(N149),)+HLOOKUP(N$2,DIST!$C$1:$CI$508,ROW('NAV plus Dist'!N149)+1,FALSE)</f>
        <v>0</v>
      </c>
      <c r="O150" s="144">
        <f>HLOOKUP(O$2,NAV!$B$2:$CH$509,ROW(O149),)+HLOOKUP(O$2,DIST!$C$1:$CI$508,ROW('NAV plus Dist'!O149)+1,FALSE)</f>
        <v>2.8442000000000003</v>
      </c>
      <c r="P150" s="144">
        <f>HLOOKUP(P$2,NAV!$B$2:$CH$509,ROW(P149),)+HLOOKUP(P$2,DIST!$C$1:$CI$508,ROW('NAV plus Dist'!P149)+1,FALSE)</f>
        <v>3.3728000000000002</v>
      </c>
      <c r="Q150" s="144">
        <f>HLOOKUP(Q$2,NAV!$B$2:$CH$509,ROW(Q149),)+HLOOKUP(Q$2,DIST!$C$1:$CI$508,ROW('NAV plus Dist'!Q149)+1,FALSE)</f>
        <v>14.6075</v>
      </c>
      <c r="R150" s="144">
        <f>HLOOKUP(R$2,NAV!$B$2:$CH$509,ROW(R149),)+HLOOKUP(R$2,DIST!$C$1:$CI$508,ROW('NAV plus Dist'!R149)+1,FALSE)</f>
        <v>14.6075</v>
      </c>
      <c r="S150" s="144">
        <f>HLOOKUP(S$2,NAV!$B$2:$CH$509,ROW(S149),)+HLOOKUP(S$2,DIST!$C$1:$CI$508,ROW('NAV plus Dist'!S149)+1,FALSE)</f>
        <v>12.9406</v>
      </c>
      <c r="T150" s="144">
        <f>HLOOKUP(T$2,NAV!$B$2:$CH$509,ROW(T149),)+HLOOKUP(T$2,DIST!$C$1:$CI$508,ROW('NAV plus Dist'!T149)+1,FALSE)</f>
        <v>15.754100000000001</v>
      </c>
      <c r="U150" s="144">
        <f>HLOOKUP(U$2,NAV!$B$2:$CH$509,ROW(U149),)+HLOOKUP(U$2,DIST!$C$1:$CI$508,ROW('NAV plus Dist'!U149)+1,FALSE)</f>
        <v>15.302</v>
      </c>
      <c r="V150" s="144">
        <f>HLOOKUP(V$2,NAV!$B$2:$CH$509,ROW(V149),)+HLOOKUP(V$2,DIST!$C$1:$CI$508,ROW('NAV plus Dist'!V149)+1,FALSE)</f>
        <v>12.5877</v>
      </c>
      <c r="W150" s="144">
        <f>HLOOKUP(W$2,NAV!$B$2:$CH$509,ROW(W149),)+HLOOKUP(W$2,DIST!$C$1:$CI$508,ROW('NAV plus Dist'!W149)+1,FALSE)</f>
        <v>12.5877</v>
      </c>
      <c r="X150" s="144">
        <f>HLOOKUP(X$2,NAV!$B$2:$CH$509,ROW(X149),)+HLOOKUP(X$2,DIST!$C$1:$CI$508,ROW('NAV plus Dist'!X149)+1,FALSE)</f>
        <v>12.3423</v>
      </c>
      <c r="Y150" s="144">
        <f>HLOOKUP(Y$2,NAV!$B$2:$CH$509,ROW(Y149),)+HLOOKUP(Y$2,DIST!$C$1:$CI$508,ROW('NAV plus Dist'!Y149)+1,FALSE)</f>
        <v>14.431700000000001</v>
      </c>
      <c r="Z150" s="144">
        <f>HLOOKUP(Z$2,NAV!$B$2:$CH$509,ROW(Z149),)+HLOOKUP(Z$2,DIST!$C$1:$CI$508,ROW('NAV plus Dist'!Z149)+1,FALSE)</f>
        <v>13.863300000000001</v>
      </c>
      <c r="AA150" s="144">
        <f>HLOOKUP(AA$2,NAV!$B$2:$CH$509,ROW(AA149),)+HLOOKUP(AA$2,DIST!$C$1:$CI$508,ROW('NAV plus Dist'!AA149)+1,FALSE)</f>
        <v>11.7715</v>
      </c>
      <c r="AB150" s="144">
        <f>HLOOKUP(AB$2,NAV!$B$2:$CH$509,ROW(AB149),)+HLOOKUP(AB$2,DIST!$C$1:$CI$508,ROW('NAV plus Dist'!AB149)+1,FALSE)</f>
        <v>11.7927</v>
      </c>
      <c r="AC150" s="144">
        <f>HLOOKUP(AC$2,NAV!$B$2:$CH$509,ROW(AC149),)+HLOOKUP(AC$2,DIST!$C$1:$CI$508,ROW('NAV plus Dist'!AC149)+1,FALSE)</f>
        <v>12.802000000000001</v>
      </c>
      <c r="AD150" s="144">
        <f>HLOOKUP(AD$2,NAV!$B$2:$CH$509,ROW(AD149),)+HLOOKUP(AD$2,DIST!$C$1:$CI$508,ROW('NAV plus Dist'!AD149)+1,FALSE)</f>
        <v>26.688400000000001</v>
      </c>
      <c r="AE150" s="144">
        <f>HLOOKUP(AE$2,NAV!$B$2:$CH$509,ROW(AE149),)+HLOOKUP(AE$2,DIST!$C$1:$CI$508,ROW('NAV plus Dist'!AE149)+1,FALSE)</f>
        <v>10.460100000000001</v>
      </c>
      <c r="AF150" s="144">
        <f>HLOOKUP(AF$2,NAV!$B$2:$CH$509,ROW(AF149),)+HLOOKUP(AF$2,DIST!$C$1:$CI$508,ROW('NAV plus Dist'!AF149)+1,FALSE)</f>
        <v>8.8866999999999994</v>
      </c>
      <c r="AG150" s="144">
        <f>HLOOKUP(AG$2,NAV!$B$2:$CH$509,ROW(AG149),)+HLOOKUP(AG$2,DIST!$C$1:$CI$508,ROW('NAV plus Dist'!AG149)+1,FALSE)</f>
        <v>8.8689</v>
      </c>
      <c r="AH150" s="144">
        <f>HLOOKUP(AH$2,NAV!$B$2:$CH$509,ROW(AH149),)+HLOOKUP(AH$2,DIST!$C$1:$CI$508,ROW('NAV plus Dist'!AH149)+1,FALSE)</f>
        <v>9.1960999999999995</v>
      </c>
      <c r="AI150" s="144">
        <f>HLOOKUP(AI$2,NAV!$B$2:$CH$509,ROW(AI149),)+HLOOKUP(AI$2,DIST!$C$1:$CI$508,ROW('NAV plus Dist'!AI149)+1,FALSE)</f>
        <v>22.466799999999999</v>
      </c>
      <c r="AJ150" s="144">
        <f>HLOOKUP(AJ$2,NAV!$B$2:$CH$509,ROW(AJ149),)+HLOOKUP(AJ$2,DIST!$C$1:$CI$508,ROW('NAV plus Dist'!AJ149)+1,FALSE)</f>
        <v>19.645499999999998</v>
      </c>
      <c r="AK150" s="144">
        <f>HLOOKUP(AK$2,NAV!$B$2:$CH$509,ROW(AK149),)+HLOOKUP(AK$2,DIST!$C$1:$CI$508,ROW('NAV plus Dist'!AK149)+1,FALSE)</f>
        <v>17.174900000000001</v>
      </c>
      <c r="AL150" s="144">
        <f>HLOOKUP(AL$2,NAV!$B$2:$CH$509,ROW(AL149),)+HLOOKUP(AL$2,DIST!$C$1:$CI$508,ROW('NAV plus Dist'!AL149)+1,FALSE)</f>
        <v>18.262600000000003</v>
      </c>
      <c r="AM150" s="144">
        <f>HLOOKUP(AM$2,NAV!$B$2:$CH$509,ROW(AM149),)+HLOOKUP(AM$2,DIST!$C$1:$CI$508,ROW('NAV plus Dist'!AM149)+1,FALSE)</f>
        <v>14.8629</v>
      </c>
      <c r="AN150" s="144">
        <f>HLOOKUP(AN$2,NAV!$B$2:$CH$509,ROW(AN149),)+HLOOKUP(AN$2,DIST!$C$1:$CI$508,ROW('NAV plus Dist'!AN149)+1,FALSE)</f>
        <v>21.348199999999999</v>
      </c>
      <c r="AO150" s="144">
        <f>HLOOKUP(AO$2,NAV!$B$2:$CH$509,ROW(AO149),)+HLOOKUP(AO$2,DIST!$C$1:$CI$508,ROW('NAV plus Dist'!AO149)+1,FALSE)</f>
        <v>21.561800000000002</v>
      </c>
      <c r="AP150" s="144">
        <f>HLOOKUP(AP$2,NAV!$B$2:$CH$509,ROW(AP149),)+HLOOKUP(AP$2,DIST!$C$1:$CI$508,ROW('NAV plus Dist'!AP149)+1,FALSE)</f>
        <v>0</v>
      </c>
      <c r="AQ150" s="144">
        <f>HLOOKUP(AQ$2,NAV!$B$2:$CH$509,ROW(AQ149),)+HLOOKUP(AQ$2,DIST!$C$1:$CI$508,ROW('NAV plus Dist'!AQ149)+1,FALSE)</f>
        <v>0</v>
      </c>
      <c r="AR150" s="144">
        <f>HLOOKUP(AR$2,NAV!$B$2:$CH$509,ROW(AR149),)+HLOOKUP(AR$2,DIST!$C$1:$CI$508,ROW('NAV plus Dist'!AR149)+1,FALSE)</f>
        <v>0</v>
      </c>
      <c r="AS150" s="144">
        <f>HLOOKUP(AS$2,NAV!$B$2:$CH$509,ROW(AS149),)+HLOOKUP(AS$2,DIST!$C$1:$CI$508,ROW('NAV plus Dist'!AS149)+1,FALSE)</f>
        <v>0</v>
      </c>
      <c r="AT150" s="144">
        <f>HLOOKUP(AT$2,NAV!$B$2:$CH$509,ROW(AT149),)+HLOOKUP(AT$2,DIST!$C$1:$CI$508,ROW('NAV plus Dist'!AT149)+1,FALSE)</f>
        <v>25.302099999999999</v>
      </c>
      <c r="AU150" s="144">
        <f>HLOOKUP(AU$2,NAV!$B$2:$CH$509,ROW(AU149),)+HLOOKUP(AU$2,DIST!$C$1:$CI$508,ROW('NAV plus Dist'!AU149)+1,FALSE)</f>
        <v>10.125</v>
      </c>
      <c r="AV150" s="144">
        <f>HLOOKUP(AV$2,NAV!$B$2:$CH$509,ROW(AV149),)+HLOOKUP(AV$2,DIST!$C$1:$CI$508,ROW('NAV plus Dist'!AV149)+1,FALSE)</f>
        <v>15.177099999999999</v>
      </c>
      <c r="AW150" s="144">
        <f>HLOOKUP(AW$2,NAV!$B$2:$CH$509,ROW(AW149),)+HLOOKUP(AW$2,DIST!$C$1:$CI$508,ROW('NAV plus Dist'!AW149)+1,FALSE)</f>
        <v>0</v>
      </c>
      <c r="AX150" s="144">
        <f>HLOOKUP(AX$2,NAV!$B$2:$CH$509,ROW(AX149),)+HLOOKUP(AX$2,DIST!$C$1:$CI$508,ROW('NAV plus Dist'!AX149)+1,FALSE)</f>
        <v>0</v>
      </c>
      <c r="AY150" s="144">
        <f>HLOOKUP(AY$2,NAV!$B$2:$CH$509,ROW(AY149),)+HLOOKUP(AY$2,DIST!$C$1:$CI$508,ROW('NAV plus Dist'!AY149)+1,FALSE)</f>
        <v>0</v>
      </c>
      <c r="AZ150" s="144">
        <f>HLOOKUP(AZ$2,NAV!$B$2:$CH$509,ROW(AZ149),)+HLOOKUP(AZ$2,DIST!$C$1:$CI$508,ROW('NAV plus Dist'!AZ149)+1,FALSE)</f>
        <v>0</v>
      </c>
      <c r="BA150" s="144">
        <f>HLOOKUP(BA$2,NAV!$B$2:$CH$509,ROW(BA149),)+HLOOKUP(BA$2,DIST!$C$1:$CI$508,ROW('NAV plus Dist'!BA149)+1,FALSE)</f>
        <v>0</v>
      </c>
      <c r="BB150" s="144">
        <f>HLOOKUP(BB$2,NAV!$B$2:$CH$509,ROW(BB149),)+HLOOKUP(BB$2,DIST!$C$1:$CI$508,ROW('NAV plus Dist'!BB149)+1,FALSE)</f>
        <v>0</v>
      </c>
      <c r="BC150" s="144">
        <f>HLOOKUP(BC$2,NAV!$B$2:$CH$509,ROW(BC149),)+HLOOKUP(BC$2,DIST!$C$1:$CI$508,ROW('NAV plus Dist'!BC149)+1,FALSE)</f>
        <v>0</v>
      </c>
      <c r="BD150" s="144">
        <f>HLOOKUP(BD$2,NAV!$B$2:$CH$509,ROW(BD149),)+HLOOKUP(BD$2,DIST!$C$1:$CI$508,ROW('NAV plus Dist'!BD149)+1,FALSE)</f>
        <v>0</v>
      </c>
      <c r="BE150" s="144">
        <f>HLOOKUP(BE$2,NAV!$B$2:$CH$509,ROW(BE149),)+HLOOKUP(BE$2,DIST!$C$1:$CI$508,ROW('NAV plus Dist'!BE149)+1,FALSE)</f>
        <v>0</v>
      </c>
      <c r="BF150" s="144">
        <f>HLOOKUP(BF$2,NAV!$B$2:$CH$509,ROW(BF149),)+HLOOKUP(BF$2,DIST!$C$1:$CI$508,ROW('NAV plus Dist'!BF149)+1,FALSE)</f>
        <v>0</v>
      </c>
      <c r="BG150" s="144">
        <f>HLOOKUP(BG$2,NAV!$B$2:$CH$509,ROW(BG149),)+HLOOKUP(BG$2,DIST!$C$1:$CI$508,ROW('NAV plus Dist'!BG149)+1,FALSE)</f>
        <v>0</v>
      </c>
      <c r="BH150" s="144">
        <f>HLOOKUP(BH$2,NAV!$B$2:$CH$509,ROW(BH149),)+HLOOKUP(BH$2,DIST!$C$1:$CI$508,ROW('NAV plus Dist'!BH149)+1,FALSE)</f>
        <v>0</v>
      </c>
      <c r="BI150" s="144">
        <f>HLOOKUP(BI$2,NAV!$B$2:$CH$509,ROW(BI149),)+HLOOKUP(BI$2,DIST!$C$1:$CI$508,ROW('NAV plus Dist'!BI149)+1,FALSE)</f>
        <v>0</v>
      </c>
      <c r="BJ150" s="144">
        <f>HLOOKUP(BJ$2,NAV!$B$2:$CH$509,ROW(BJ149),)+HLOOKUP(BJ$2,DIST!$C$1:$CI$508,ROW('NAV plus Dist'!BJ149)+1,FALSE)</f>
        <v>0</v>
      </c>
      <c r="BK150" s="144">
        <f>HLOOKUP(BK$2,NAV!$B$2:$CH$509,ROW(BK149),)+HLOOKUP(BK$2,DIST!$C$1:$CI$508,ROW('NAV plus Dist'!BK149)+1,FALSE)</f>
        <v>0</v>
      </c>
      <c r="BL150" s="144">
        <f>HLOOKUP(BL$2,NAV!$B$2:$CH$509,ROW(BL149),)+HLOOKUP(BL$2,DIST!$C$1:$CI$508,ROW('NAV plus Dist'!BL149)+1,FALSE)</f>
        <v>0</v>
      </c>
      <c r="BM150" s="144">
        <f>HLOOKUP(BM$2,NAV!$B$2:$CH$509,ROW(BM149),)+HLOOKUP(BM$2,DIST!$C$1:$CI$508,ROW('NAV plus Dist'!BM149)+1,FALSE)</f>
        <v>0</v>
      </c>
      <c r="BN150" s="144">
        <f>HLOOKUP(BN$2,NAV!$B$2:$CH$509,ROW(BN149),)+HLOOKUP(BN$2,DIST!$C$1:$CI$508,ROW('NAV plus Dist'!BN149)+1,FALSE)</f>
        <v>0</v>
      </c>
      <c r="BO150" s="144">
        <f>HLOOKUP(BO$2,NAV!$B$2:$CH$509,ROW(BO149),)+HLOOKUP(BO$2,DIST!$C$1:$CI$508,ROW('NAV plus Dist'!BO149)+1,FALSE)</f>
        <v>0</v>
      </c>
      <c r="BP150" s="144">
        <f>HLOOKUP(BP$2,NAV!$B$2:$CH$509,ROW(BP149),)+HLOOKUP(BP$2,DIST!$C$1:$CI$508,ROW('NAV plus Dist'!BP149)+1,FALSE)</f>
        <v>0</v>
      </c>
      <c r="BQ150" s="144">
        <f>HLOOKUP(BQ$2,NAV!$B$2:$CH$509,ROW(BQ149),)+HLOOKUP(BQ$2,DIST!$C$1:$CI$508,ROW('NAV plus Dist'!BQ149)+1,FALSE)</f>
        <v>0</v>
      </c>
      <c r="BR150" s="144">
        <f>HLOOKUP(BR$2,NAV!$B$2:$CH$509,ROW(BR149),)+HLOOKUP(BR$2,DIST!$C$1:$CI$508,ROW('NAV plus Dist'!BR149)+1,FALSE)</f>
        <v>0</v>
      </c>
      <c r="BS150" s="144">
        <f>HLOOKUP(BS$2,NAV!$B$2:$CH$509,ROW(BS149),)+HLOOKUP(BS$2,DIST!$C$1:$CI$508,ROW('NAV plus Dist'!BS149)+1,FALSE)</f>
        <v>0</v>
      </c>
      <c r="BT150" s="144">
        <f>HLOOKUP(BT$2,NAV!$B$2:$CH$509,ROW(BT149),)+HLOOKUP(BT$2,DIST!$C$1:$CI$508,ROW('NAV plus Dist'!BT149)+1,FALSE)</f>
        <v>0</v>
      </c>
      <c r="BU150" s="144">
        <f>HLOOKUP(BU$2,NAV!$B$2:$CH$509,ROW(BU149),)+HLOOKUP(BU$2,DIST!$C$1:$CI$508,ROW('NAV plus Dist'!BU149)+1,FALSE)</f>
        <v>0</v>
      </c>
      <c r="BV150" s="144">
        <f>HLOOKUP(BV$2,NAV!$B$2:$CH$509,ROW(BV149),)+HLOOKUP(BV$2,DIST!$C$1:$CI$508,ROW('NAV plus Dist'!BV149)+1,FALSE)</f>
        <v>0</v>
      </c>
      <c r="BW150" s="144">
        <f>HLOOKUP(BW$2,NAV!$B$2:$CH$509,ROW(BW149),)+HLOOKUP(BW$2,DIST!$C$1:$CI$508,ROW('NAV plus Dist'!BW149)+1,FALSE)</f>
        <v>0</v>
      </c>
      <c r="BX150" s="144">
        <f>HLOOKUP(BX$2,NAV!$B$2:$CH$509,ROW(BX149),)+HLOOKUP(BX$2,DIST!$C$1:$CI$508,ROW('NAV plus Dist'!BX149)+1,FALSE)</f>
        <v>0</v>
      </c>
      <c r="BY150" s="144">
        <f>HLOOKUP(BY$2,NAV!$B$2:$CH$509,ROW(BY149),)+HLOOKUP(BY$2,DIST!$C$1:$CI$508,ROW('NAV plus Dist'!BY149)+1,FALSE)</f>
        <v>0</v>
      </c>
      <c r="BZ150" s="144">
        <f>HLOOKUP(BZ$2,NAV!$B$2:$CH$509,ROW(BZ149),)+HLOOKUP(BZ$2,DIST!$C$1:$CI$508,ROW('NAV plus Dist'!BZ149)+1,FALSE)</f>
        <v>0</v>
      </c>
      <c r="CA150" s="144">
        <f>HLOOKUP(CA$2,NAV!$B$2:$CH$509,ROW(CA149),)+HLOOKUP(CA$2,DIST!$C$1:$CI$508,ROW('NAV plus Dist'!CA149)+1,FALSE)</f>
        <v>0</v>
      </c>
      <c r="CB150" s="144">
        <f>HLOOKUP(CB$2,NAV!$B$2:$CH$509,ROW(CB149),)+HLOOKUP(CB$2,DIST!$C$1:$CI$508,ROW('NAV plus Dist'!CB149)+1,FALSE)</f>
        <v>0</v>
      </c>
      <c r="CC150" s="144">
        <f>HLOOKUP(CC$2,NAV!$B$2:$CH$509,ROW(CC149),)+HLOOKUP(CC$2,DIST!$C$1:$CI$508,ROW('NAV plus Dist'!CC149)+1,FALSE)</f>
        <v>0</v>
      </c>
      <c r="CD150" s="144">
        <f>HLOOKUP(CD$2,NAV!$B$2:$CH$509,ROW(CD149),)+HLOOKUP(CD$2,DIST!$C$1:$CI$508,ROW('NAV plus Dist'!CD149)+1,FALSE)</f>
        <v>0</v>
      </c>
      <c r="CE150" s="144">
        <f>HLOOKUP(CE$2,NAV!$B$2:$CH$509,ROW(CE149),)+HLOOKUP(CE$2,DIST!$C$1:$CI$508,ROW('NAV plus Dist'!CE149)+1,FALSE)</f>
        <v>0</v>
      </c>
      <c r="CF150" s="144">
        <f>HLOOKUP(CF$2,NAV!$B$2:$CH$509,ROW(CF149),)+HLOOKUP(CF$2,DIST!$C$1:$CI$508,ROW('NAV plus Dist'!CF149)+1,FALSE)</f>
        <v>0</v>
      </c>
      <c r="CG150" s="144">
        <f>HLOOKUP(CG$2,NAV!$B$2:$CH$509,ROW(CG149),)+HLOOKUP(CG$2,DIST!$C$1:$CI$508,ROW('NAV plus Dist'!CG149)+1,FALSE)</f>
        <v>0</v>
      </c>
      <c r="CH150" s="144">
        <f>HLOOKUP(CH$2,NAV!$B$2:$CH$509,ROW(CH149),)+HLOOKUP(CH$2,DIST!$C$1:$CI$508,ROW('NAV plus Dist'!CH149)+1,FALSE)</f>
        <v>0</v>
      </c>
      <c r="CI150" s="144">
        <f>HLOOKUP(CI$2,NAV!$B$2:$CH$509,ROW(CI149),)+HLOOKUP(CI$2,DIST!$C$1:$CI$508,ROW('NAV plus Dist'!CI149)+1,FALSE)</f>
        <v>0</v>
      </c>
      <c r="CJ150" s="144">
        <f>HLOOKUP(CJ$2,NAV!$B$2:$AAA$509,ROW(CJ149),)+HLOOKUP(CJ$2,DIST!$C$1:$AAJ$508,ROW('NAV plus Dist'!CJ149)+1,FALSE)</f>
        <v>0</v>
      </c>
      <c r="CK150" s="144">
        <f>HLOOKUP(CK$2,NAV!$B$2:$AAA$509,ROW(CK149),)+HLOOKUP(CK$2,DIST!$C$1:$AAJ$508,ROW('NAV plus Dist'!CK149)+1,FALSE)</f>
        <v>0</v>
      </c>
      <c r="CL150" s="144">
        <f>HLOOKUP(CL$2,NAV!$B$2:$AAA$509,ROW(CL149),)+HLOOKUP(CL$2,DIST!$C$1:$AAJ$508,ROW('NAV plus Dist'!CL149)+1,FALSE)</f>
        <v>0</v>
      </c>
      <c r="CM150" s="144">
        <f>HLOOKUP(CM$2,NAV!$B$2:$AAA$509,ROW(CM149),)+HLOOKUP(CM$2,DIST!$C$1:$AAJ$508,ROW('NAV plus Dist'!CM149)+1,FALSE)</f>
        <v>0</v>
      </c>
      <c r="CN150" s="144">
        <f>HLOOKUP(CN$2,NAV!$B$2:$AAA$509,ROW(CN149),)+HLOOKUP(CN$2,DIST!$C$1:$AAJ$508,ROW('NAV plus Dist'!CN149)+1,FALSE)</f>
        <v>0</v>
      </c>
      <c r="CO150" s="144">
        <f>HLOOKUP(CO$2,NAV!$B$2:$AAA$509,ROW(CO149),)+HLOOKUP(CO$2,DIST!$C$1:$AAJ$508,ROW('NAV plus Dist'!CO149)+1,FALSE)</f>
        <v>0</v>
      </c>
      <c r="CP150" s="144">
        <f>HLOOKUP(CP$2,NAV!$B$2:$AAA$509,ROW(CP149),)+HLOOKUP(CP$2,DIST!$C$1:$AAJ$508,ROW('NAV plus Dist'!CP149)+1,FALSE)</f>
        <v>0</v>
      </c>
      <c r="CQ150" s="144">
        <f>HLOOKUP(CQ$2,NAV!$B$2:$AAA$509,ROW(CQ149),)+HLOOKUP(CQ$2,DIST!$C$1:$AAJ$508,ROW('NAV plus Dist'!CQ149)+1,FALSE)</f>
        <v>0</v>
      </c>
      <c r="CR150" s="144">
        <f>HLOOKUP(CR$2,NAV!$B$2:$AAA$509,ROW(CR149),)+HLOOKUP(CR$2,DIST!$C$1:$AAJ$508,ROW('NAV plus Dist'!CR149)+1,FALSE)</f>
        <v>0</v>
      </c>
      <c r="CS150" s="144">
        <f>HLOOKUP(CS$2,NAV!$B$2:$AAA$509,ROW(CS149),)+HLOOKUP(CS$2,DIST!$C$1:$AAJ$508,ROW('NAV plus Dist'!CS149)+1,FALSE)</f>
        <v>0</v>
      </c>
      <c r="CT150" s="144">
        <f>HLOOKUP(CT$2,NAV!$B$2:$AAA$509,ROW(CT149),)+HLOOKUP(CT$2,DIST!$C$1:$AAJ$508,ROW('NAV plus Dist'!CT149)+1,FALSE)</f>
        <v>0</v>
      </c>
      <c r="CU150" s="144">
        <f>HLOOKUP(CU$2,NAV!$B$2:$AAA$509,ROW(CU149),)+HLOOKUP(CU$2,DIST!$C$1:$AAJ$508,ROW('NAV plus Dist'!CU149)+1,FALSE)</f>
        <v>0</v>
      </c>
      <c r="CV150" s="144">
        <f>HLOOKUP(CV$2,NAV!$B$2:$AAA$509,ROW(CV149),)+HLOOKUP(CV$2,DIST!$C$1:$AAJ$508,ROW('NAV plus Dist'!CV149)+1,FALSE)</f>
        <v>0</v>
      </c>
      <c r="CW150" s="144">
        <f>HLOOKUP(CW$2,NAV!$B$2:$AAA$509,ROW(CW149),)+HLOOKUP(CW$2,DIST!$C$1:$AAJ$508,ROW('NAV plus Dist'!CW149)+1,FALSE)</f>
        <v>0</v>
      </c>
      <c r="CX150" s="144">
        <f>HLOOKUP(CX$2,NAV!$B$2:$AAA$509,ROW(CX149),)+HLOOKUP(CX$2,DIST!$C$1:$AAJ$508,ROW('NAV plus Dist'!CX149)+1,FALSE)</f>
        <v>0</v>
      </c>
      <c r="CY150" s="144">
        <f>HLOOKUP(CY$2,NAV!$B$2:$AAA$509,ROW(CY149),)+HLOOKUP(CY$2,DIST!$C$1:$AAJ$508,ROW('NAV plus Dist'!CY149)+1,FALSE)</f>
        <v>0</v>
      </c>
      <c r="CZ150" s="144">
        <f>HLOOKUP(CZ$2,NAV!$B$2:$AAA$509,ROW(CZ149),)+HLOOKUP(CZ$2,DIST!$C$1:$AAJ$508,ROW('NAV plus Dist'!CZ149)+1,FALSE)</f>
        <v>0</v>
      </c>
      <c r="DA150" s="144">
        <f>HLOOKUP(DA$2,NAV!$B$2:$AAA$509,ROW(DA149),)+HLOOKUP(DA$2,DIST!$C$1:$AAJ$508,ROW('NAV plus Dist'!DA149)+1,FALSE)</f>
        <v>0</v>
      </c>
      <c r="DB150" s="144">
        <f>HLOOKUP(DB$2,NAV!$B$2:$AAA$509,ROW(DB149),)+HLOOKUP(DB$2,DIST!$C$1:$AAJ$508,ROW('NAV plus Dist'!DB149)+1,FALSE)</f>
        <v>0</v>
      </c>
      <c r="DC150" s="144">
        <f>HLOOKUP(DC$2,NAV!$B$2:$AAA$509,ROW(DC149),)+HLOOKUP(DC$2,DIST!$C$1:$AAJ$508,ROW('NAV plus Dist'!DC149)+1,FALSE)</f>
        <v>0</v>
      </c>
      <c r="DD150" s="144">
        <f>HLOOKUP(DD$2,NAV!$B$2:$AAA$509,ROW(DD149),)+HLOOKUP(DD$2,DIST!$C$1:$AAJ$508,ROW('NAV plus Dist'!DD149)+1,FALSE)</f>
        <v>0</v>
      </c>
      <c r="DE150" s="144">
        <f>HLOOKUP(DE$2,NAV!$B$2:$AAA$509,ROW(DE149),)+HLOOKUP(DE$2,DIST!$C$1:$AAJ$508,ROW('NAV plus Dist'!DE149)+1,FALSE)</f>
        <v>0</v>
      </c>
      <c r="DF150" s="144">
        <f>HLOOKUP(DF$2,NAV!$B$2:$AAA$509,ROW(DF149),)+HLOOKUP(DF$2,DIST!$C$1:$AAJ$508,ROW('NAV plus Dist'!DF149)+1,FALSE)</f>
        <v>0</v>
      </c>
      <c r="DG150" s="144">
        <f>HLOOKUP(DG$2,NAV!$B$2:$AAA$509,ROW(DG149),)+HLOOKUP(DG$2,DIST!$C$1:$AAJ$508,ROW('NAV plus Dist'!DG149)+1,FALSE)</f>
        <v>0</v>
      </c>
      <c r="DH150" s="144">
        <f>HLOOKUP(DH$2,NAV!$B$2:$AAA$509,ROW(DH149),)+HLOOKUP(DH$2,DIST!$C$1:$AAJ$508,ROW('NAV plus Dist'!DH149)+1,FALSE)</f>
        <v>0</v>
      </c>
    </row>
    <row r="151" spans="1:112">
      <c r="A151" s="94">
        <f t="shared" si="78"/>
        <v>48</v>
      </c>
      <c r="B151" s="148">
        <f t="shared" si="79"/>
        <v>44592</v>
      </c>
      <c r="C151" s="144">
        <f>HLOOKUP(C$2,NAV!$B$2:$CH$509,ROW(C150),)+HLOOKUP(C$2,DIST!$C$1:$CI$508,ROW('NAV plus Dist'!C150)+1,FALSE)</f>
        <v>17.1023</v>
      </c>
      <c r="D151" s="144">
        <f>HLOOKUP(D$2,NAV!$B$2:$CH$509,ROW(D150),)+HLOOKUP(D$2,DIST!$C$1:$CI$508,ROW('NAV plus Dist'!D150)+1,FALSE)</f>
        <v>16.1355</v>
      </c>
      <c r="E151" s="144">
        <f>HLOOKUP(E$2,NAV!$B$2:$CH$509,ROW(E150),)+HLOOKUP(E$2,DIST!$C$1:$CI$508,ROW('NAV plus Dist'!E150)+1,FALSE)</f>
        <v>17.772500000000001</v>
      </c>
      <c r="F151" s="144">
        <f>HLOOKUP(F$2,NAV!$B$2:$CH$509,ROW(F150),)+HLOOKUP(F$2,DIST!$C$1:$CI$508,ROW('NAV plus Dist'!F150)+1,FALSE)</f>
        <v>0</v>
      </c>
      <c r="G151" s="144">
        <f>HLOOKUP(G$2,NAV!$B$2:$CH$509,ROW(G150),)+HLOOKUP(G$2,DIST!$C$1:$CI$508,ROW('NAV plus Dist'!G150)+1,FALSE)</f>
        <v>0</v>
      </c>
      <c r="H151" s="144">
        <f>HLOOKUP(H$2,NAV!$B$2:$CH$509,ROW(H150),)+HLOOKUP(H$2,DIST!$C$1:$CI$508,ROW('NAV plus Dist'!H150)+1,FALSE)</f>
        <v>0</v>
      </c>
      <c r="I151" s="144">
        <f>HLOOKUP(I$2,NAV!$B$2:$CH$509,ROW(I150),)+HLOOKUP(I$2,DIST!$C$1:$CI$508,ROW('NAV plus Dist'!I150)+1,FALSE)</f>
        <v>0</v>
      </c>
      <c r="J151" s="144">
        <f>HLOOKUP(J$2,NAV!$B$2:$CH$509,ROW(J150),)+HLOOKUP(J$2,DIST!$C$1:$CI$508,ROW('NAV plus Dist'!J150)+1,FALSE)</f>
        <v>0</v>
      </c>
      <c r="K151" s="144">
        <f>HLOOKUP(K$2,NAV!$B$2:$CH$509,ROW(K150),)+HLOOKUP(K$2,DIST!$C$1:$CI$508,ROW('NAV plus Dist'!K150)+1,FALSE)</f>
        <v>0</v>
      </c>
      <c r="L151" s="144">
        <f>HLOOKUP(L$2,NAV!$B$2:$CH$509,ROW(L150),)+HLOOKUP(L$2,DIST!$C$1:$CI$508,ROW('NAV plus Dist'!L150)+1,FALSE)</f>
        <v>0</v>
      </c>
      <c r="M151" s="144">
        <f>HLOOKUP(M$2,NAV!$B$2:$CH$509,ROW(M150),)+HLOOKUP(M$2,DIST!$C$1:$CI$508,ROW('NAV plus Dist'!M150)+1,FALSE)</f>
        <v>0</v>
      </c>
      <c r="N151" s="144">
        <f>HLOOKUP(N$2,NAV!$B$2:$CH$509,ROW(N150),)+HLOOKUP(N$2,DIST!$C$1:$CI$508,ROW('NAV plus Dist'!N150)+1,FALSE)</f>
        <v>0</v>
      </c>
      <c r="O151" s="144">
        <f>HLOOKUP(O$2,NAV!$B$2:$CH$509,ROW(O150),)+HLOOKUP(O$2,DIST!$C$1:$CI$508,ROW('NAV plus Dist'!O150)+1,FALSE)</f>
        <v>3.1839</v>
      </c>
      <c r="P151" s="144">
        <f>HLOOKUP(P$2,NAV!$B$2:$CH$509,ROW(P150),)+HLOOKUP(P$2,DIST!$C$1:$CI$508,ROW('NAV plus Dist'!P150)+1,FALSE)</f>
        <v>3.7771000000000003</v>
      </c>
      <c r="Q151" s="144">
        <f>HLOOKUP(Q$2,NAV!$B$2:$CH$509,ROW(Q150),)+HLOOKUP(Q$2,DIST!$C$1:$CI$508,ROW('NAV plus Dist'!Q150)+1,FALSE)</f>
        <v>14.5504</v>
      </c>
      <c r="R151" s="144">
        <f>HLOOKUP(R$2,NAV!$B$2:$CH$509,ROW(R150),)+HLOOKUP(R$2,DIST!$C$1:$CI$508,ROW('NAV plus Dist'!R150)+1,FALSE)</f>
        <v>14.5504</v>
      </c>
      <c r="S151" s="144">
        <f>HLOOKUP(S$2,NAV!$B$2:$CH$509,ROW(S150),)+HLOOKUP(S$2,DIST!$C$1:$CI$508,ROW('NAV plus Dist'!S150)+1,FALSE)</f>
        <v>12.8714</v>
      </c>
      <c r="T151" s="144">
        <f>HLOOKUP(T$2,NAV!$B$2:$CH$509,ROW(T150),)+HLOOKUP(T$2,DIST!$C$1:$CI$508,ROW('NAV plus Dist'!T150)+1,FALSE)</f>
        <v>15.703900000000001</v>
      </c>
      <c r="U151" s="144">
        <f>HLOOKUP(U$2,NAV!$B$2:$CH$509,ROW(U150),)+HLOOKUP(U$2,DIST!$C$1:$CI$508,ROW('NAV plus Dist'!U150)+1,FALSE)</f>
        <v>15.2477</v>
      </c>
      <c r="V151" s="144">
        <f>HLOOKUP(V$2,NAV!$B$2:$CH$509,ROW(V150),)+HLOOKUP(V$2,DIST!$C$1:$CI$508,ROW('NAV plus Dist'!V150)+1,FALSE)</f>
        <v>12.2004</v>
      </c>
      <c r="W151" s="144">
        <f>HLOOKUP(W$2,NAV!$B$2:$CH$509,ROW(W150),)+HLOOKUP(W$2,DIST!$C$1:$CI$508,ROW('NAV plus Dist'!W150)+1,FALSE)</f>
        <v>12.2004</v>
      </c>
      <c r="X151" s="144">
        <f>HLOOKUP(X$2,NAV!$B$2:$CH$509,ROW(X150),)+HLOOKUP(X$2,DIST!$C$1:$CI$508,ROW('NAV plus Dist'!X150)+1,FALSE)</f>
        <v>11.958400000000001</v>
      </c>
      <c r="Y151" s="144">
        <f>HLOOKUP(Y$2,NAV!$B$2:$CH$509,ROW(Y150),)+HLOOKUP(Y$2,DIST!$C$1:$CI$508,ROW('NAV plus Dist'!Y150)+1,FALSE)</f>
        <v>14.011100000000001</v>
      </c>
      <c r="Z151" s="144">
        <f>HLOOKUP(Z$2,NAV!$B$2:$CH$509,ROW(Z150),)+HLOOKUP(Z$2,DIST!$C$1:$CI$508,ROW('NAV plus Dist'!Z150)+1,FALSE)</f>
        <v>13.4533</v>
      </c>
      <c r="AA151" s="144">
        <f>HLOOKUP(AA$2,NAV!$B$2:$CH$509,ROW(AA150),)+HLOOKUP(AA$2,DIST!$C$1:$CI$508,ROW('NAV plus Dist'!AA150)+1,FALSE)</f>
        <v>11.491200000000001</v>
      </c>
      <c r="AB151" s="144">
        <f>HLOOKUP(AB$2,NAV!$B$2:$CH$509,ROW(AB150),)+HLOOKUP(AB$2,DIST!$C$1:$CI$508,ROW('NAV plus Dist'!AB150)+1,FALSE)</f>
        <v>11.566600000000001</v>
      </c>
      <c r="AC151" s="144">
        <f>HLOOKUP(AC$2,NAV!$B$2:$CH$509,ROW(AC150),)+HLOOKUP(AC$2,DIST!$C$1:$CI$508,ROW('NAV plus Dist'!AC150)+1,FALSE)</f>
        <v>12.4999</v>
      </c>
      <c r="AD151" s="144">
        <f>HLOOKUP(AD$2,NAV!$B$2:$CH$509,ROW(AD150),)+HLOOKUP(AD$2,DIST!$C$1:$CI$508,ROW('NAV plus Dist'!AD150)+1,FALSE)</f>
        <v>24.6343</v>
      </c>
      <c r="AE151" s="144">
        <f>HLOOKUP(AE$2,NAV!$B$2:$CH$509,ROW(AE150),)+HLOOKUP(AE$2,DIST!$C$1:$CI$508,ROW('NAV plus Dist'!AE150)+1,FALSE)</f>
        <v>9.1907999999999994</v>
      </c>
      <c r="AF151" s="144">
        <f>HLOOKUP(AF$2,NAV!$B$2:$CH$509,ROW(AF150),)+HLOOKUP(AF$2,DIST!$C$1:$CI$508,ROW('NAV plus Dist'!AF150)+1,FALSE)</f>
        <v>8.4724999999999984</v>
      </c>
      <c r="AG151" s="144">
        <f>HLOOKUP(AG$2,NAV!$B$2:$CH$509,ROW(AG150),)+HLOOKUP(AG$2,DIST!$C$1:$CI$508,ROW('NAV plus Dist'!AG150)+1,FALSE)</f>
        <v>8.4944999999999986</v>
      </c>
      <c r="AH151" s="144">
        <f>HLOOKUP(AH$2,NAV!$B$2:$CH$509,ROW(AH150),)+HLOOKUP(AH$2,DIST!$C$1:$CI$508,ROW('NAV plus Dist'!AH150)+1,FALSE)</f>
        <v>8.7665999999999986</v>
      </c>
      <c r="AI151" s="144">
        <f>HLOOKUP(AI$2,NAV!$B$2:$CH$509,ROW(AI150),)+HLOOKUP(AI$2,DIST!$C$1:$CI$508,ROW('NAV plus Dist'!AI150)+1,FALSE)</f>
        <v>18.654</v>
      </c>
      <c r="AJ151" s="144">
        <f>HLOOKUP(AJ$2,NAV!$B$2:$CH$509,ROW(AJ150),)+HLOOKUP(AJ$2,DIST!$C$1:$CI$508,ROW('NAV plus Dist'!AJ150)+1,FALSE)</f>
        <v>19.810199999999998</v>
      </c>
      <c r="AK151" s="144">
        <f>HLOOKUP(AK$2,NAV!$B$2:$CH$509,ROW(AK150),)+HLOOKUP(AK$2,DIST!$C$1:$CI$508,ROW('NAV plus Dist'!AK150)+1,FALSE)</f>
        <v>17.555</v>
      </c>
      <c r="AL151" s="144">
        <f>HLOOKUP(AL$2,NAV!$B$2:$CH$509,ROW(AL150),)+HLOOKUP(AL$2,DIST!$C$1:$CI$508,ROW('NAV plus Dist'!AL150)+1,FALSE)</f>
        <v>18.689</v>
      </c>
      <c r="AM151" s="144">
        <f>HLOOKUP(AM$2,NAV!$B$2:$CH$509,ROW(AM150),)+HLOOKUP(AM$2,DIST!$C$1:$CI$508,ROW('NAV plus Dist'!AM150)+1,FALSE)</f>
        <v>12.7233</v>
      </c>
      <c r="AN151" s="144">
        <f>HLOOKUP(AN$2,NAV!$B$2:$CH$509,ROW(AN150),)+HLOOKUP(AN$2,DIST!$C$1:$CI$508,ROW('NAV plus Dist'!AN150)+1,FALSE)</f>
        <v>20.854600000000001</v>
      </c>
      <c r="AO151" s="144">
        <f>HLOOKUP(AO$2,NAV!$B$2:$CH$509,ROW(AO150),)+HLOOKUP(AO$2,DIST!$C$1:$CI$508,ROW('NAV plus Dist'!AO150)+1,FALSE)</f>
        <v>20.9605</v>
      </c>
      <c r="AP151" s="144">
        <f>HLOOKUP(AP$2,NAV!$B$2:$CH$509,ROW(AP150),)+HLOOKUP(AP$2,DIST!$C$1:$CI$508,ROW('NAV plus Dist'!AP150)+1,FALSE)</f>
        <v>0</v>
      </c>
      <c r="AQ151" s="144">
        <f>HLOOKUP(AQ$2,NAV!$B$2:$CH$509,ROW(AQ150),)+HLOOKUP(AQ$2,DIST!$C$1:$CI$508,ROW('NAV plus Dist'!AQ150)+1,FALSE)</f>
        <v>0</v>
      </c>
      <c r="AR151" s="144">
        <f>HLOOKUP(AR$2,NAV!$B$2:$CH$509,ROW(AR150),)+HLOOKUP(AR$2,DIST!$C$1:$CI$508,ROW('NAV plus Dist'!AR150)+1,FALSE)</f>
        <v>0</v>
      </c>
      <c r="AS151" s="144">
        <f>HLOOKUP(AS$2,NAV!$B$2:$CH$509,ROW(AS150),)+HLOOKUP(AS$2,DIST!$C$1:$CI$508,ROW('NAV plus Dist'!AS150)+1,FALSE)</f>
        <v>0</v>
      </c>
      <c r="AT151" s="144">
        <f>HLOOKUP(AT$2,NAV!$B$2:$CH$509,ROW(AT150),)+HLOOKUP(AT$2,DIST!$C$1:$CI$508,ROW('NAV plus Dist'!AT150)+1,FALSE)</f>
        <v>24.824400000000001</v>
      </c>
      <c r="AU151" s="144">
        <f>HLOOKUP(AU$2,NAV!$B$2:$CH$509,ROW(AU150),)+HLOOKUP(AU$2,DIST!$C$1:$CI$508,ROW('NAV plus Dist'!AU150)+1,FALSE)</f>
        <v>10</v>
      </c>
      <c r="AV151" s="144">
        <f>HLOOKUP(AV$2,NAV!$B$2:$CH$509,ROW(AV150),)+HLOOKUP(AV$2,DIST!$C$1:$CI$508,ROW('NAV plus Dist'!AV150)+1,FALSE)</f>
        <v>14.824399999999999</v>
      </c>
      <c r="AW151" s="144">
        <f>HLOOKUP(AW$2,NAV!$B$2:$CH$509,ROW(AW150),)+HLOOKUP(AW$2,DIST!$C$1:$CI$508,ROW('NAV plus Dist'!AW150)+1,FALSE)</f>
        <v>0</v>
      </c>
      <c r="AX151" s="144">
        <f>HLOOKUP(AX$2,NAV!$B$2:$CH$509,ROW(AX150),)+HLOOKUP(AX$2,DIST!$C$1:$CI$508,ROW('NAV plus Dist'!AX150)+1,FALSE)</f>
        <v>0</v>
      </c>
      <c r="AY151" s="144">
        <f>HLOOKUP(AY$2,NAV!$B$2:$CH$509,ROW(AY150),)+HLOOKUP(AY$2,DIST!$C$1:$CI$508,ROW('NAV plus Dist'!AY150)+1,FALSE)</f>
        <v>0</v>
      </c>
      <c r="AZ151" s="144">
        <f>HLOOKUP(AZ$2,NAV!$B$2:$CH$509,ROW(AZ150),)+HLOOKUP(AZ$2,DIST!$C$1:$CI$508,ROW('NAV plus Dist'!AZ150)+1,FALSE)</f>
        <v>0</v>
      </c>
      <c r="BA151" s="144">
        <f>HLOOKUP(BA$2,NAV!$B$2:$CH$509,ROW(BA150),)+HLOOKUP(BA$2,DIST!$C$1:$CI$508,ROW('NAV plus Dist'!BA150)+1,FALSE)</f>
        <v>0</v>
      </c>
      <c r="BB151" s="144">
        <f>HLOOKUP(BB$2,NAV!$B$2:$CH$509,ROW(BB150),)+HLOOKUP(BB$2,DIST!$C$1:$CI$508,ROW('NAV plus Dist'!BB150)+1,FALSE)</f>
        <v>0</v>
      </c>
      <c r="BC151" s="144">
        <f>HLOOKUP(BC$2,NAV!$B$2:$CH$509,ROW(BC150),)+HLOOKUP(BC$2,DIST!$C$1:$CI$508,ROW('NAV plus Dist'!BC150)+1,FALSE)</f>
        <v>0</v>
      </c>
      <c r="BD151" s="144">
        <f>HLOOKUP(BD$2,NAV!$B$2:$CH$509,ROW(BD150),)+HLOOKUP(BD$2,DIST!$C$1:$CI$508,ROW('NAV plus Dist'!BD150)+1,FALSE)</f>
        <v>0</v>
      </c>
      <c r="BE151" s="144">
        <f>HLOOKUP(BE$2,NAV!$B$2:$CH$509,ROW(BE150),)+HLOOKUP(BE$2,DIST!$C$1:$CI$508,ROW('NAV plus Dist'!BE150)+1,FALSE)</f>
        <v>0</v>
      </c>
      <c r="BF151" s="144">
        <f>HLOOKUP(BF$2,NAV!$B$2:$CH$509,ROW(BF150),)+HLOOKUP(BF$2,DIST!$C$1:$CI$508,ROW('NAV plus Dist'!BF150)+1,FALSE)</f>
        <v>0</v>
      </c>
      <c r="BG151" s="144">
        <f>HLOOKUP(BG$2,NAV!$B$2:$CH$509,ROW(BG150),)+HLOOKUP(BG$2,DIST!$C$1:$CI$508,ROW('NAV plus Dist'!BG150)+1,FALSE)</f>
        <v>0</v>
      </c>
      <c r="BH151" s="144">
        <f>HLOOKUP(BH$2,NAV!$B$2:$CH$509,ROW(BH150),)+HLOOKUP(BH$2,DIST!$C$1:$CI$508,ROW('NAV plus Dist'!BH150)+1,FALSE)</f>
        <v>0</v>
      </c>
      <c r="BI151" s="144">
        <f>HLOOKUP(BI$2,NAV!$B$2:$CH$509,ROW(BI150),)+HLOOKUP(BI$2,DIST!$C$1:$CI$508,ROW('NAV plus Dist'!BI150)+1,FALSE)</f>
        <v>0</v>
      </c>
      <c r="BJ151" s="144">
        <f>HLOOKUP(BJ$2,NAV!$B$2:$CH$509,ROW(BJ150),)+HLOOKUP(BJ$2,DIST!$C$1:$CI$508,ROW('NAV plus Dist'!BJ150)+1,FALSE)</f>
        <v>0</v>
      </c>
      <c r="BK151" s="144">
        <f>HLOOKUP(BK$2,NAV!$B$2:$CH$509,ROW(BK150),)+HLOOKUP(BK$2,DIST!$C$1:$CI$508,ROW('NAV plus Dist'!BK150)+1,FALSE)</f>
        <v>0</v>
      </c>
      <c r="BL151" s="144">
        <f>HLOOKUP(BL$2,NAV!$B$2:$CH$509,ROW(BL150),)+HLOOKUP(BL$2,DIST!$C$1:$CI$508,ROW('NAV plus Dist'!BL150)+1,FALSE)</f>
        <v>0</v>
      </c>
      <c r="BM151" s="144">
        <f>HLOOKUP(BM$2,NAV!$B$2:$CH$509,ROW(BM150),)+HLOOKUP(BM$2,DIST!$C$1:$CI$508,ROW('NAV plus Dist'!BM150)+1,FALSE)</f>
        <v>0</v>
      </c>
      <c r="BN151" s="144">
        <f>HLOOKUP(BN$2,NAV!$B$2:$CH$509,ROW(BN150),)+HLOOKUP(BN$2,DIST!$C$1:$CI$508,ROW('NAV plus Dist'!BN150)+1,FALSE)</f>
        <v>0</v>
      </c>
      <c r="BO151" s="144">
        <f>HLOOKUP(BO$2,NAV!$B$2:$CH$509,ROW(BO150),)+HLOOKUP(BO$2,DIST!$C$1:$CI$508,ROW('NAV plus Dist'!BO150)+1,FALSE)</f>
        <v>0</v>
      </c>
      <c r="BP151" s="144">
        <f>HLOOKUP(BP$2,NAV!$B$2:$CH$509,ROW(BP150),)+HLOOKUP(BP$2,DIST!$C$1:$CI$508,ROW('NAV plus Dist'!BP150)+1,FALSE)</f>
        <v>0</v>
      </c>
      <c r="BQ151" s="144">
        <f>HLOOKUP(BQ$2,NAV!$B$2:$CH$509,ROW(BQ150),)+HLOOKUP(BQ$2,DIST!$C$1:$CI$508,ROW('NAV plus Dist'!BQ150)+1,FALSE)</f>
        <v>0</v>
      </c>
      <c r="BR151" s="144">
        <f>HLOOKUP(BR$2,NAV!$B$2:$CH$509,ROW(BR150),)+HLOOKUP(BR$2,DIST!$C$1:$CI$508,ROW('NAV plus Dist'!BR150)+1,FALSE)</f>
        <v>0</v>
      </c>
      <c r="BS151" s="144">
        <f>HLOOKUP(BS$2,NAV!$B$2:$CH$509,ROW(BS150),)+HLOOKUP(BS$2,DIST!$C$1:$CI$508,ROW('NAV plus Dist'!BS150)+1,FALSE)</f>
        <v>0</v>
      </c>
      <c r="BT151" s="144">
        <f>HLOOKUP(BT$2,NAV!$B$2:$CH$509,ROW(BT150),)+HLOOKUP(BT$2,DIST!$C$1:$CI$508,ROW('NAV plus Dist'!BT150)+1,FALSE)</f>
        <v>0</v>
      </c>
      <c r="BU151" s="144">
        <f>HLOOKUP(BU$2,NAV!$B$2:$CH$509,ROW(BU150),)+HLOOKUP(BU$2,DIST!$C$1:$CI$508,ROW('NAV plus Dist'!BU150)+1,FALSE)</f>
        <v>0</v>
      </c>
      <c r="BV151" s="144">
        <f>HLOOKUP(BV$2,NAV!$B$2:$CH$509,ROW(BV150),)+HLOOKUP(BV$2,DIST!$C$1:$CI$508,ROW('NAV plus Dist'!BV150)+1,FALSE)</f>
        <v>0</v>
      </c>
      <c r="BW151" s="144">
        <f>HLOOKUP(BW$2,NAV!$B$2:$CH$509,ROW(BW150),)+HLOOKUP(BW$2,DIST!$C$1:$CI$508,ROW('NAV plus Dist'!BW150)+1,FALSE)</f>
        <v>0</v>
      </c>
      <c r="BX151" s="144">
        <f>HLOOKUP(BX$2,NAV!$B$2:$CH$509,ROW(BX150),)+HLOOKUP(BX$2,DIST!$C$1:$CI$508,ROW('NAV plus Dist'!BX150)+1,FALSE)</f>
        <v>0</v>
      </c>
      <c r="BY151" s="144">
        <f>HLOOKUP(BY$2,NAV!$B$2:$CH$509,ROW(BY150),)+HLOOKUP(BY$2,DIST!$C$1:$CI$508,ROW('NAV plus Dist'!BY150)+1,FALSE)</f>
        <v>0</v>
      </c>
      <c r="BZ151" s="144">
        <f>HLOOKUP(BZ$2,NAV!$B$2:$CH$509,ROW(BZ150),)+HLOOKUP(BZ$2,DIST!$C$1:$CI$508,ROW('NAV plus Dist'!BZ150)+1,FALSE)</f>
        <v>0</v>
      </c>
      <c r="CA151" s="144">
        <f>HLOOKUP(CA$2,NAV!$B$2:$CH$509,ROW(CA150),)+HLOOKUP(CA$2,DIST!$C$1:$CI$508,ROW('NAV plus Dist'!CA150)+1,FALSE)</f>
        <v>0</v>
      </c>
      <c r="CB151" s="144">
        <f>HLOOKUP(CB$2,NAV!$B$2:$CH$509,ROW(CB150),)+HLOOKUP(CB$2,DIST!$C$1:$CI$508,ROW('NAV plus Dist'!CB150)+1,FALSE)</f>
        <v>0</v>
      </c>
      <c r="CC151" s="144">
        <f>HLOOKUP(CC$2,NAV!$B$2:$CH$509,ROW(CC150),)+HLOOKUP(CC$2,DIST!$C$1:$CI$508,ROW('NAV plus Dist'!CC150)+1,FALSE)</f>
        <v>0</v>
      </c>
      <c r="CD151" s="144">
        <f>HLOOKUP(CD$2,NAV!$B$2:$CH$509,ROW(CD150),)+HLOOKUP(CD$2,DIST!$C$1:$CI$508,ROW('NAV plus Dist'!CD150)+1,FALSE)</f>
        <v>0</v>
      </c>
      <c r="CE151" s="144">
        <f>HLOOKUP(CE$2,NAV!$B$2:$CH$509,ROW(CE150),)+HLOOKUP(CE$2,DIST!$C$1:$CI$508,ROW('NAV plus Dist'!CE150)+1,FALSE)</f>
        <v>0</v>
      </c>
      <c r="CF151" s="144">
        <f>HLOOKUP(CF$2,NAV!$B$2:$CH$509,ROW(CF150),)+HLOOKUP(CF$2,DIST!$C$1:$CI$508,ROW('NAV plus Dist'!CF150)+1,FALSE)</f>
        <v>0</v>
      </c>
      <c r="CG151" s="144">
        <f>HLOOKUP(CG$2,NAV!$B$2:$CH$509,ROW(CG150),)+HLOOKUP(CG$2,DIST!$C$1:$CI$508,ROW('NAV plus Dist'!CG150)+1,FALSE)</f>
        <v>0</v>
      </c>
      <c r="CH151" s="144">
        <f>HLOOKUP(CH$2,NAV!$B$2:$CH$509,ROW(CH150),)+HLOOKUP(CH$2,DIST!$C$1:$CI$508,ROW('NAV plus Dist'!CH150)+1,FALSE)</f>
        <v>0</v>
      </c>
      <c r="CI151" s="144">
        <f>HLOOKUP(CI$2,NAV!$B$2:$CH$509,ROW(CI150),)+HLOOKUP(CI$2,DIST!$C$1:$CI$508,ROW('NAV plus Dist'!CI150)+1,FALSE)</f>
        <v>0</v>
      </c>
      <c r="CJ151" s="144">
        <f>HLOOKUP(CJ$2,NAV!$B$2:$AAA$509,ROW(CJ150),)+HLOOKUP(CJ$2,DIST!$C$1:$AAJ$508,ROW('NAV plus Dist'!CJ150)+1,FALSE)</f>
        <v>0</v>
      </c>
      <c r="CK151" s="144">
        <f>HLOOKUP(CK$2,NAV!$B$2:$AAA$509,ROW(CK150),)+HLOOKUP(CK$2,DIST!$C$1:$AAJ$508,ROW('NAV plus Dist'!CK150)+1,FALSE)</f>
        <v>0</v>
      </c>
      <c r="CL151" s="144">
        <f>HLOOKUP(CL$2,NAV!$B$2:$AAA$509,ROW(CL150),)+HLOOKUP(CL$2,DIST!$C$1:$AAJ$508,ROW('NAV plus Dist'!CL150)+1,FALSE)</f>
        <v>0</v>
      </c>
      <c r="CM151" s="144">
        <f>HLOOKUP(CM$2,NAV!$B$2:$AAA$509,ROW(CM150),)+HLOOKUP(CM$2,DIST!$C$1:$AAJ$508,ROW('NAV plus Dist'!CM150)+1,FALSE)</f>
        <v>0</v>
      </c>
      <c r="CN151" s="144">
        <f>HLOOKUP(CN$2,NAV!$B$2:$AAA$509,ROW(CN150),)+HLOOKUP(CN$2,DIST!$C$1:$AAJ$508,ROW('NAV plus Dist'!CN150)+1,FALSE)</f>
        <v>0</v>
      </c>
      <c r="CO151" s="144">
        <f>HLOOKUP(CO$2,NAV!$B$2:$AAA$509,ROW(CO150),)+HLOOKUP(CO$2,DIST!$C$1:$AAJ$508,ROW('NAV plus Dist'!CO150)+1,FALSE)</f>
        <v>0</v>
      </c>
      <c r="CP151" s="144">
        <f>HLOOKUP(CP$2,NAV!$B$2:$AAA$509,ROW(CP150),)+HLOOKUP(CP$2,DIST!$C$1:$AAJ$508,ROW('NAV plus Dist'!CP150)+1,FALSE)</f>
        <v>0</v>
      </c>
      <c r="CQ151" s="144">
        <f>HLOOKUP(CQ$2,NAV!$B$2:$AAA$509,ROW(CQ150),)+HLOOKUP(CQ$2,DIST!$C$1:$AAJ$508,ROW('NAV plus Dist'!CQ150)+1,FALSE)</f>
        <v>0</v>
      </c>
      <c r="CR151" s="144">
        <f>HLOOKUP(CR$2,NAV!$B$2:$AAA$509,ROW(CR150),)+HLOOKUP(CR$2,DIST!$C$1:$AAJ$508,ROW('NAV plus Dist'!CR150)+1,FALSE)</f>
        <v>0</v>
      </c>
      <c r="CS151" s="144">
        <f>HLOOKUP(CS$2,NAV!$B$2:$AAA$509,ROW(CS150),)+HLOOKUP(CS$2,DIST!$C$1:$AAJ$508,ROW('NAV plus Dist'!CS150)+1,FALSE)</f>
        <v>0</v>
      </c>
      <c r="CT151" s="144">
        <f>HLOOKUP(CT$2,NAV!$B$2:$AAA$509,ROW(CT150),)+HLOOKUP(CT$2,DIST!$C$1:$AAJ$508,ROW('NAV plus Dist'!CT150)+1,FALSE)</f>
        <v>0</v>
      </c>
      <c r="CU151" s="144">
        <f>HLOOKUP(CU$2,NAV!$B$2:$AAA$509,ROW(CU150),)+HLOOKUP(CU$2,DIST!$C$1:$AAJ$508,ROW('NAV plus Dist'!CU150)+1,FALSE)</f>
        <v>0</v>
      </c>
      <c r="CV151" s="144">
        <f>HLOOKUP(CV$2,NAV!$B$2:$AAA$509,ROW(CV150),)+HLOOKUP(CV$2,DIST!$C$1:$AAJ$508,ROW('NAV plus Dist'!CV150)+1,FALSE)</f>
        <v>0</v>
      </c>
      <c r="CW151" s="144">
        <f>HLOOKUP(CW$2,NAV!$B$2:$AAA$509,ROW(CW150),)+HLOOKUP(CW$2,DIST!$C$1:$AAJ$508,ROW('NAV plus Dist'!CW150)+1,FALSE)</f>
        <v>0</v>
      </c>
      <c r="CX151" s="144">
        <f>HLOOKUP(CX$2,NAV!$B$2:$AAA$509,ROW(CX150),)+HLOOKUP(CX$2,DIST!$C$1:$AAJ$508,ROW('NAV plus Dist'!CX150)+1,FALSE)</f>
        <v>0</v>
      </c>
      <c r="CY151" s="144">
        <f>HLOOKUP(CY$2,NAV!$B$2:$AAA$509,ROW(CY150),)+HLOOKUP(CY$2,DIST!$C$1:$AAJ$508,ROW('NAV plus Dist'!CY150)+1,FALSE)</f>
        <v>0</v>
      </c>
      <c r="CZ151" s="144">
        <f>HLOOKUP(CZ$2,NAV!$B$2:$AAA$509,ROW(CZ150),)+HLOOKUP(CZ$2,DIST!$C$1:$AAJ$508,ROW('NAV plus Dist'!CZ150)+1,FALSE)</f>
        <v>0</v>
      </c>
      <c r="DA151" s="144">
        <f>HLOOKUP(DA$2,NAV!$B$2:$AAA$509,ROW(DA150),)+HLOOKUP(DA$2,DIST!$C$1:$AAJ$508,ROW('NAV plus Dist'!DA150)+1,FALSE)</f>
        <v>0</v>
      </c>
      <c r="DB151" s="144">
        <f>HLOOKUP(DB$2,NAV!$B$2:$AAA$509,ROW(DB150),)+HLOOKUP(DB$2,DIST!$C$1:$AAJ$508,ROW('NAV plus Dist'!DB150)+1,FALSE)</f>
        <v>0</v>
      </c>
      <c r="DC151" s="144">
        <f>HLOOKUP(DC$2,NAV!$B$2:$AAA$509,ROW(DC150),)+HLOOKUP(DC$2,DIST!$C$1:$AAJ$508,ROW('NAV plus Dist'!DC150)+1,FALSE)</f>
        <v>0</v>
      </c>
      <c r="DD151" s="144">
        <f>HLOOKUP(DD$2,NAV!$B$2:$AAA$509,ROW(DD150),)+HLOOKUP(DD$2,DIST!$C$1:$AAJ$508,ROW('NAV plus Dist'!DD150)+1,FALSE)</f>
        <v>0</v>
      </c>
      <c r="DE151" s="144">
        <f>HLOOKUP(DE$2,NAV!$B$2:$AAA$509,ROW(DE150),)+HLOOKUP(DE$2,DIST!$C$1:$AAJ$508,ROW('NAV plus Dist'!DE150)+1,FALSE)</f>
        <v>0</v>
      </c>
      <c r="DF151" s="144">
        <f>HLOOKUP(DF$2,NAV!$B$2:$AAA$509,ROW(DF150),)+HLOOKUP(DF$2,DIST!$C$1:$AAJ$508,ROW('NAV plus Dist'!DF150)+1,FALSE)</f>
        <v>0</v>
      </c>
      <c r="DG151" s="144">
        <f>HLOOKUP(DG$2,NAV!$B$2:$AAA$509,ROW(DG150),)+HLOOKUP(DG$2,DIST!$C$1:$AAJ$508,ROW('NAV plus Dist'!DG150)+1,FALSE)</f>
        <v>0</v>
      </c>
      <c r="DH151" s="144">
        <f>HLOOKUP(DH$2,NAV!$B$2:$AAA$509,ROW(DH150),)+HLOOKUP(DH$2,DIST!$C$1:$AAJ$508,ROW('NAV plus Dist'!DH150)+1,FALSE)</f>
        <v>0</v>
      </c>
    </row>
    <row r="152" spans="1:112">
      <c r="A152" s="94">
        <f t="shared" si="78"/>
        <v>47</v>
      </c>
      <c r="B152" s="148">
        <f t="shared" si="79"/>
        <v>44620</v>
      </c>
      <c r="C152" s="144">
        <f>HLOOKUP(C$2,NAV!$B$2:$CH$509,ROW(C151),)+HLOOKUP(C$2,DIST!$C$1:$CI$508,ROW('NAV plus Dist'!C151)+1,FALSE)</f>
        <v>16.254900000000003</v>
      </c>
      <c r="D152" s="144">
        <f>HLOOKUP(D$2,NAV!$B$2:$CH$509,ROW(D151),)+HLOOKUP(D$2,DIST!$C$1:$CI$508,ROW('NAV plus Dist'!D151)+1,FALSE)</f>
        <v>15.2986</v>
      </c>
      <c r="E152" s="144">
        <f>HLOOKUP(E$2,NAV!$B$2:$CH$509,ROW(E151),)+HLOOKUP(E$2,DIST!$C$1:$CI$508,ROW('NAV plus Dist'!E151)+1,FALSE)</f>
        <v>16.905800000000003</v>
      </c>
      <c r="F152" s="144">
        <f>HLOOKUP(F$2,NAV!$B$2:$CH$509,ROW(F151),)+HLOOKUP(F$2,DIST!$C$1:$CI$508,ROW('NAV plus Dist'!F151)+1,FALSE)</f>
        <v>0</v>
      </c>
      <c r="G152" s="144">
        <f>HLOOKUP(G$2,NAV!$B$2:$CH$509,ROW(G151),)+HLOOKUP(G$2,DIST!$C$1:$CI$508,ROW('NAV plus Dist'!G151)+1,FALSE)</f>
        <v>0</v>
      </c>
      <c r="H152" s="144">
        <f>HLOOKUP(H$2,NAV!$B$2:$CH$509,ROW(H151),)+HLOOKUP(H$2,DIST!$C$1:$CI$508,ROW('NAV plus Dist'!H151)+1,FALSE)</f>
        <v>0</v>
      </c>
      <c r="I152" s="144">
        <f>HLOOKUP(I$2,NAV!$B$2:$CH$509,ROW(I151),)+HLOOKUP(I$2,DIST!$C$1:$CI$508,ROW('NAV plus Dist'!I151)+1,FALSE)</f>
        <v>0</v>
      </c>
      <c r="J152" s="144">
        <f>HLOOKUP(J$2,NAV!$B$2:$CH$509,ROW(J151),)+HLOOKUP(J$2,DIST!$C$1:$CI$508,ROW('NAV plus Dist'!J151)+1,FALSE)</f>
        <v>0</v>
      </c>
      <c r="K152" s="144">
        <f>HLOOKUP(K$2,NAV!$B$2:$CH$509,ROW(K151),)+HLOOKUP(K$2,DIST!$C$1:$CI$508,ROW('NAV plus Dist'!K151)+1,FALSE)</f>
        <v>0</v>
      </c>
      <c r="L152" s="144">
        <f>HLOOKUP(L$2,NAV!$B$2:$CH$509,ROW(L151),)+HLOOKUP(L$2,DIST!$C$1:$CI$508,ROW('NAV plus Dist'!L151)+1,FALSE)</f>
        <v>0</v>
      </c>
      <c r="M152" s="144">
        <f>HLOOKUP(M$2,NAV!$B$2:$CH$509,ROW(M151),)+HLOOKUP(M$2,DIST!$C$1:$CI$508,ROW('NAV plus Dist'!M151)+1,FALSE)</f>
        <v>0</v>
      </c>
      <c r="N152" s="144">
        <f>HLOOKUP(N$2,NAV!$B$2:$CH$509,ROW(N151),)+HLOOKUP(N$2,DIST!$C$1:$CI$508,ROW('NAV plus Dist'!N151)+1,FALSE)</f>
        <v>0</v>
      </c>
      <c r="O152" s="144">
        <f>HLOOKUP(O$2,NAV!$B$2:$CH$509,ROW(O151),)+HLOOKUP(O$2,DIST!$C$1:$CI$508,ROW('NAV plus Dist'!O151)+1,FALSE)</f>
        <v>3.2841</v>
      </c>
      <c r="P152" s="144">
        <f>HLOOKUP(P$2,NAV!$B$2:$CH$509,ROW(P151),)+HLOOKUP(P$2,DIST!$C$1:$CI$508,ROW('NAV plus Dist'!P151)+1,FALSE)</f>
        <v>3.9024000000000001</v>
      </c>
      <c r="Q152" s="144">
        <f>HLOOKUP(Q$2,NAV!$B$2:$CH$509,ROW(Q151),)+HLOOKUP(Q$2,DIST!$C$1:$CI$508,ROW('NAV plus Dist'!Q151)+1,FALSE)</f>
        <v>14.0671</v>
      </c>
      <c r="R152" s="144">
        <f>HLOOKUP(R$2,NAV!$B$2:$CH$509,ROW(R151),)+HLOOKUP(R$2,DIST!$C$1:$CI$508,ROW('NAV plus Dist'!R151)+1,FALSE)</f>
        <v>14.0671</v>
      </c>
      <c r="S152" s="144">
        <f>HLOOKUP(S$2,NAV!$B$2:$CH$509,ROW(S151),)+HLOOKUP(S$2,DIST!$C$1:$CI$508,ROW('NAV plus Dist'!S151)+1,FALSE)</f>
        <v>12.4269</v>
      </c>
      <c r="T152" s="144">
        <f>HLOOKUP(T$2,NAV!$B$2:$CH$509,ROW(T151),)+HLOOKUP(T$2,DIST!$C$1:$CI$508,ROW('NAV plus Dist'!T151)+1,FALSE)</f>
        <v>15.1929</v>
      </c>
      <c r="U152" s="144">
        <f>HLOOKUP(U$2,NAV!$B$2:$CH$509,ROW(U151),)+HLOOKUP(U$2,DIST!$C$1:$CI$508,ROW('NAV plus Dist'!U151)+1,FALSE)</f>
        <v>14.7461</v>
      </c>
      <c r="V152" s="144">
        <f>HLOOKUP(V$2,NAV!$B$2:$CH$509,ROW(V151),)+HLOOKUP(V$2,DIST!$C$1:$CI$508,ROW('NAV plus Dist'!V151)+1,FALSE)</f>
        <v>11.728400000000001</v>
      </c>
      <c r="W152" s="144">
        <f>HLOOKUP(W$2,NAV!$B$2:$CH$509,ROW(W151),)+HLOOKUP(W$2,DIST!$C$1:$CI$508,ROW('NAV plus Dist'!W151)+1,FALSE)</f>
        <v>11.728400000000001</v>
      </c>
      <c r="X152" s="144">
        <f>HLOOKUP(X$2,NAV!$B$2:$CH$509,ROW(X151),)+HLOOKUP(X$2,DIST!$C$1:$CI$508,ROW('NAV plus Dist'!X151)+1,FALSE)</f>
        <v>11.492000000000001</v>
      </c>
      <c r="Y152" s="144">
        <f>HLOOKUP(Y$2,NAV!$B$2:$CH$509,ROW(Y151),)+HLOOKUP(Y$2,DIST!$C$1:$CI$508,ROW('NAV plus Dist'!Y151)+1,FALSE)</f>
        <v>13.4909</v>
      </c>
      <c r="Z152" s="144">
        <f>HLOOKUP(Z$2,NAV!$B$2:$CH$509,ROW(Z151),)+HLOOKUP(Z$2,DIST!$C$1:$CI$508,ROW('NAV plus Dist'!Z151)+1,FALSE)</f>
        <v>12.9482</v>
      </c>
      <c r="AA152" s="144">
        <f>HLOOKUP(AA$2,NAV!$B$2:$CH$509,ROW(AA151),)+HLOOKUP(AA$2,DIST!$C$1:$CI$508,ROW('NAV plus Dist'!AA151)+1,FALSE)</f>
        <v>11.093300000000001</v>
      </c>
      <c r="AB152" s="144">
        <f>HLOOKUP(AB$2,NAV!$B$2:$CH$509,ROW(AB151),)+HLOOKUP(AB$2,DIST!$C$1:$CI$508,ROW('NAV plus Dist'!AB151)+1,FALSE)</f>
        <v>11.136900000000001</v>
      </c>
      <c r="AC152" s="144">
        <f>HLOOKUP(AC$2,NAV!$B$2:$CH$509,ROW(AC151),)+HLOOKUP(AC$2,DIST!$C$1:$CI$508,ROW('NAV plus Dist'!AC151)+1,FALSE)</f>
        <v>12.074900000000001</v>
      </c>
      <c r="AD152" s="144">
        <f>HLOOKUP(AD$2,NAV!$B$2:$CH$509,ROW(AD151),)+HLOOKUP(AD$2,DIST!$C$1:$CI$508,ROW('NAV plus Dist'!AD151)+1,FALSE)</f>
        <v>27.119499999999999</v>
      </c>
      <c r="AE152" s="144">
        <f>HLOOKUP(AE$2,NAV!$B$2:$CH$509,ROW(AE151),)+HLOOKUP(AE$2,DIST!$C$1:$CI$508,ROW('NAV plus Dist'!AE151)+1,FALSE)</f>
        <v>8.8292999999999999</v>
      </c>
      <c r="AF152" s="144">
        <f>HLOOKUP(AF$2,NAV!$B$2:$CH$509,ROW(AF151),)+HLOOKUP(AF$2,DIST!$C$1:$CI$508,ROW('NAV plus Dist'!AF151)+1,FALSE)</f>
        <v>8.4218999999999991</v>
      </c>
      <c r="AG152" s="144">
        <f>HLOOKUP(AG$2,NAV!$B$2:$CH$509,ROW(AG151),)+HLOOKUP(AG$2,DIST!$C$1:$CI$508,ROW('NAV plus Dist'!AG151)+1,FALSE)</f>
        <v>8.4234999999999989</v>
      </c>
      <c r="AH152" s="144">
        <f>HLOOKUP(AH$2,NAV!$B$2:$CH$509,ROW(AH151),)+HLOOKUP(AH$2,DIST!$C$1:$CI$508,ROW('NAV plus Dist'!AH151)+1,FALSE)</f>
        <v>8.7199999999999989</v>
      </c>
      <c r="AI152" s="144">
        <f>HLOOKUP(AI$2,NAV!$B$2:$CH$509,ROW(AI151),)+HLOOKUP(AI$2,DIST!$C$1:$CI$508,ROW('NAV plus Dist'!AI151)+1,FALSE)</f>
        <v>17.549700000000001</v>
      </c>
      <c r="AJ152" s="144">
        <f>HLOOKUP(AJ$2,NAV!$B$2:$CH$509,ROW(AJ151),)+HLOOKUP(AJ$2,DIST!$C$1:$CI$508,ROW('NAV plus Dist'!AJ151)+1,FALSE)</f>
        <v>19.311799999999998</v>
      </c>
      <c r="AK152" s="144">
        <f>HLOOKUP(AK$2,NAV!$B$2:$CH$509,ROW(AK151),)+HLOOKUP(AK$2,DIST!$C$1:$CI$508,ROW('NAV plus Dist'!AK151)+1,FALSE)</f>
        <v>17.356300000000001</v>
      </c>
      <c r="AL152" s="144">
        <f>HLOOKUP(AL$2,NAV!$B$2:$CH$509,ROW(AL151),)+HLOOKUP(AL$2,DIST!$C$1:$CI$508,ROW('NAV plus Dist'!AL151)+1,FALSE)</f>
        <v>18.494400000000002</v>
      </c>
      <c r="AM152" s="144">
        <f>HLOOKUP(AM$2,NAV!$B$2:$CH$509,ROW(AM151),)+HLOOKUP(AM$2,DIST!$C$1:$CI$508,ROW('NAV plus Dist'!AM151)+1,FALSE)</f>
        <v>13.8103</v>
      </c>
      <c r="AN152" s="144">
        <f>HLOOKUP(AN$2,NAV!$B$2:$CH$509,ROW(AN151),)+HLOOKUP(AN$2,DIST!$C$1:$CI$508,ROW('NAV plus Dist'!AN151)+1,FALSE)</f>
        <v>21.033100000000001</v>
      </c>
      <c r="AO152" s="144">
        <f>HLOOKUP(AO$2,NAV!$B$2:$CH$509,ROW(AO151),)+HLOOKUP(AO$2,DIST!$C$1:$CI$508,ROW('NAV plus Dist'!AO151)+1,FALSE)</f>
        <v>21.200700000000001</v>
      </c>
      <c r="AP152" s="144">
        <f>HLOOKUP(AP$2,NAV!$B$2:$CH$509,ROW(AP151),)+HLOOKUP(AP$2,DIST!$C$1:$CI$508,ROW('NAV plus Dist'!AP151)+1,FALSE)</f>
        <v>0</v>
      </c>
      <c r="AQ152" s="144">
        <f>HLOOKUP(AQ$2,NAV!$B$2:$CH$509,ROW(AQ151),)+HLOOKUP(AQ$2,DIST!$C$1:$CI$508,ROW('NAV plus Dist'!AQ151)+1,FALSE)</f>
        <v>0</v>
      </c>
      <c r="AR152" s="144">
        <f>HLOOKUP(AR$2,NAV!$B$2:$CH$509,ROW(AR151),)+HLOOKUP(AR$2,DIST!$C$1:$CI$508,ROW('NAV plus Dist'!AR151)+1,FALSE)</f>
        <v>0</v>
      </c>
      <c r="AS152" s="144">
        <f>HLOOKUP(AS$2,NAV!$B$2:$CH$509,ROW(AS151),)+HLOOKUP(AS$2,DIST!$C$1:$CI$508,ROW('NAV plus Dist'!AS151)+1,FALSE)</f>
        <v>9.8079999999999998</v>
      </c>
      <c r="AT152" s="144">
        <f>HLOOKUP(AT$2,NAV!$B$2:$CH$509,ROW(AT151),)+HLOOKUP(AT$2,DIST!$C$1:$CI$508,ROW('NAV plus Dist'!AT151)+1,FALSE)</f>
        <v>24.719800000000003</v>
      </c>
      <c r="AU152" s="144">
        <f>HLOOKUP(AU$2,NAV!$B$2:$CH$509,ROW(AU151),)+HLOOKUP(AU$2,DIST!$C$1:$CI$508,ROW('NAV plus Dist'!AU151)+1,FALSE)</f>
        <v>10</v>
      </c>
      <c r="AV152" s="144">
        <f>HLOOKUP(AV$2,NAV!$B$2:$CH$509,ROW(AV151),)+HLOOKUP(AV$2,DIST!$C$1:$CI$508,ROW('NAV plus Dist'!AV151)+1,FALSE)</f>
        <v>14.719799999999999</v>
      </c>
      <c r="AW152" s="144">
        <f>HLOOKUP(AW$2,NAV!$B$2:$CH$509,ROW(AW151),)+HLOOKUP(AW$2,DIST!$C$1:$CI$508,ROW('NAV plus Dist'!AW151)+1,FALSE)</f>
        <v>0</v>
      </c>
      <c r="AX152" s="144">
        <f>HLOOKUP(AX$2,NAV!$B$2:$CH$509,ROW(AX151),)+HLOOKUP(AX$2,DIST!$C$1:$CI$508,ROW('NAV plus Dist'!AX151)+1,FALSE)</f>
        <v>0</v>
      </c>
      <c r="AY152" s="144">
        <f>HLOOKUP(AY$2,NAV!$B$2:$CH$509,ROW(AY151),)+HLOOKUP(AY$2,DIST!$C$1:$CI$508,ROW('NAV plus Dist'!AY151)+1,FALSE)</f>
        <v>0</v>
      </c>
      <c r="AZ152" s="144">
        <f>HLOOKUP(AZ$2,NAV!$B$2:$CH$509,ROW(AZ151),)+HLOOKUP(AZ$2,DIST!$C$1:$CI$508,ROW('NAV plus Dist'!AZ151)+1,FALSE)</f>
        <v>0</v>
      </c>
      <c r="BA152" s="144">
        <f>HLOOKUP(BA$2,NAV!$B$2:$CH$509,ROW(BA151),)+HLOOKUP(BA$2,DIST!$C$1:$CI$508,ROW('NAV plus Dist'!BA151)+1,FALSE)</f>
        <v>0</v>
      </c>
      <c r="BB152" s="144">
        <f>HLOOKUP(BB$2,NAV!$B$2:$CH$509,ROW(BB151),)+HLOOKUP(BB$2,DIST!$C$1:$CI$508,ROW('NAV plus Dist'!BB151)+1,FALSE)</f>
        <v>0</v>
      </c>
      <c r="BC152" s="144">
        <f>HLOOKUP(BC$2,NAV!$B$2:$CH$509,ROW(BC151),)+HLOOKUP(BC$2,DIST!$C$1:$CI$508,ROW('NAV plus Dist'!BC151)+1,FALSE)</f>
        <v>0</v>
      </c>
      <c r="BD152" s="144">
        <f>HLOOKUP(BD$2,NAV!$B$2:$CH$509,ROW(BD151),)+HLOOKUP(BD$2,DIST!$C$1:$CI$508,ROW('NAV plus Dist'!BD151)+1,FALSE)</f>
        <v>0</v>
      </c>
      <c r="BE152" s="144">
        <f>HLOOKUP(BE$2,NAV!$B$2:$CH$509,ROW(BE151),)+HLOOKUP(BE$2,DIST!$C$1:$CI$508,ROW('NAV plus Dist'!BE151)+1,FALSE)</f>
        <v>0</v>
      </c>
      <c r="BF152" s="144">
        <f>HLOOKUP(BF$2,NAV!$B$2:$CH$509,ROW(BF151),)+HLOOKUP(BF$2,DIST!$C$1:$CI$508,ROW('NAV plus Dist'!BF151)+1,FALSE)</f>
        <v>0</v>
      </c>
      <c r="BG152" s="144">
        <f>HLOOKUP(BG$2,NAV!$B$2:$CH$509,ROW(BG151),)+HLOOKUP(BG$2,DIST!$C$1:$CI$508,ROW('NAV plus Dist'!BG151)+1,FALSE)</f>
        <v>0</v>
      </c>
      <c r="BH152" s="144">
        <f>HLOOKUP(BH$2,NAV!$B$2:$CH$509,ROW(BH151),)+HLOOKUP(BH$2,DIST!$C$1:$CI$508,ROW('NAV plus Dist'!BH151)+1,FALSE)</f>
        <v>0</v>
      </c>
      <c r="BI152" s="144">
        <f>HLOOKUP(BI$2,NAV!$B$2:$CH$509,ROW(BI151),)+HLOOKUP(BI$2,DIST!$C$1:$CI$508,ROW('NAV plus Dist'!BI151)+1,FALSE)</f>
        <v>0</v>
      </c>
      <c r="BJ152" s="144">
        <f>HLOOKUP(BJ$2,NAV!$B$2:$CH$509,ROW(BJ151),)+HLOOKUP(BJ$2,DIST!$C$1:$CI$508,ROW('NAV plus Dist'!BJ151)+1,FALSE)</f>
        <v>0</v>
      </c>
      <c r="BK152" s="144">
        <f>HLOOKUP(BK$2,NAV!$B$2:$CH$509,ROW(BK151),)+HLOOKUP(BK$2,DIST!$C$1:$CI$508,ROW('NAV plus Dist'!BK151)+1,FALSE)</f>
        <v>0</v>
      </c>
      <c r="BL152" s="144">
        <f>HLOOKUP(BL$2,NAV!$B$2:$CH$509,ROW(BL151),)+HLOOKUP(BL$2,DIST!$C$1:$CI$508,ROW('NAV plus Dist'!BL151)+1,FALSE)</f>
        <v>0</v>
      </c>
      <c r="BM152" s="144">
        <f>HLOOKUP(BM$2,NAV!$B$2:$CH$509,ROW(BM151),)+HLOOKUP(BM$2,DIST!$C$1:$CI$508,ROW('NAV plus Dist'!BM151)+1,FALSE)</f>
        <v>0</v>
      </c>
      <c r="BN152" s="144">
        <f>HLOOKUP(BN$2,NAV!$B$2:$CH$509,ROW(BN151),)+HLOOKUP(BN$2,DIST!$C$1:$CI$508,ROW('NAV plus Dist'!BN151)+1,FALSE)</f>
        <v>0</v>
      </c>
      <c r="BO152" s="144">
        <f>HLOOKUP(BO$2,NAV!$B$2:$CH$509,ROW(BO151),)+HLOOKUP(BO$2,DIST!$C$1:$CI$508,ROW('NAV plus Dist'!BO151)+1,FALSE)</f>
        <v>0</v>
      </c>
      <c r="BP152" s="144">
        <f>HLOOKUP(BP$2,NAV!$B$2:$CH$509,ROW(BP151),)+HLOOKUP(BP$2,DIST!$C$1:$CI$508,ROW('NAV plus Dist'!BP151)+1,FALSE)</f>
        <v>0</v>
      </c>
      <c r="BQ152" s="144">
        <f>HLOOKUP(BQ$2,NAV!$B$2:$CH$509,ROW(BQ151),)+HLOOKUP(BQ$2,DIST!$C$1:$CI$508,ROW('NAV plus Dist'!BQ151)+1,FALSE)</f>
        <v>0</v>
      </c>
      <c r="BR152" s="144">
        <f>HLOOKUP(BR$2,NAV!$B$2:$CH$509,ROW(BR151),)+HLOOKUP(BR$2,DIST!$C$1:$CI$508,ROW('NAV plus Dist'!BR151)+1,FALSE)</f>
        <v>0</v>
      </c>
      <c r="BS152" s="144">
        <f>HLOOKUP(BS$2,NAV!$B$2:$CH$509,ROW(BS151),)+HLOOKUP(BS$2,DIST!$C$1:$CI$508,ROW('NAV plus Dist'!BS151)+1,FALSE)</f>
        <v>0</v>
      </c>
      <c r="BT152" s="144">
        <f>HLOOKUP(BT$2,NAV!$B$2:$CH$509,ROW(BT151),)+HLOOKUP(BT$2,DIST!$C$1:$CI$508,ROW('NAV plus Dist'!BT151)+1,FALSE)</f>
        <v>0</v>
      </c>
      <c r="BU152" s="144">
        <f>HLOOKUP(BU$2,NAV!$B$2:$CH$509,ROW(BU151),)+HLOOKUP(BU$2,DIST!$C$1:$CI$508,ROW('NAV plus Dist'!BU151)+1,FALSE)</f>
        <v>0</v>
      </c>
      <c r="BV152" s="144">
        <f>HLOOKUP(BV$2,NAV!$B$2:$CH$509,ROW(BV151),)+HLOOKUP(BV$2,DIST!$C$1:$CI$508,ROW('NAV plus Dist'!BV151)+1,FALSE)</f>
        <v>0</v>
      </c>
      <c r="BW152" s="144">
        <f>HLOOKUP(BW$2,NAV!$B$2:$CH$509,ROW(BW151),)+HLOOKUP(BW$2,DIST!$C$1:$CI$508,ROW('NAV plus Dist'!BW151)+1,FALSE)</f>
        <v>0</v>
      </c>
      <c r="BX152" s="144">
        <f>HLOOKUP(BX$2,NAV!$B$2:$CH$509,ROW(BX151),)+HLOOKUP(BX$2,DIST!$C$1:$CI$508,ROW('NAV plus Dist'!BX151)+1,FALSE)</f>
        <v>0</v>
      </c>
      <c r="BY152" s="144">
        <f>HLOOKUP(BY$2,NAV!$B$2:$CH$509,ROW(BY151),)+HLOOKUP(BY$2,DIST!$C$1:$CI$508,ROW('NAV plus Dist'!BY151)+1,FALSE)</f>
        <v>0</v>
      </c>
      <c r="BZ152" s="144">
        <f>HLOOKUP(BZ$2,NAV!$B$2:$CH$509,ROW(BZ151),)+HLOOKUP(BZ$2,DIST!$C$1:$CI$508,ROW('NAV plus Dist'!BZ151)+1,FALSE)</f>
        <v>0</v>
      </c>
      <c r="CA152" s="144">
        <f>HLOOKUP(CA$2,NAV!$B$2:$CH$509,ROW(CA151),)+HLOOKUP(CA$2,DIST!$C$1:$CI$508,ROW('NAV plus Dist'!CA151)+1,FALSE)</f>
        <v>0</v>
      </c>
      <c r="CB152" s="144">
        <f>HLOOKUP(CB$2,NAV!$B$2:$CH$509,ROW(CB151),)+HLOOKUP(CB$2,DIST!$C$1:$CI$508,ROW('NAV plus Dist'!CB151)+1,FALSE)</f>
        <v>0</v>
      </c>
      <c r="CC152" s="144">
        <f>HLOOKUP(CC$2,NAV!$B$2:$CH$509,ROW(CC151),)+HLOOKUP(CC$2,DIST!$C$1:$CI$508,ROW('NAV plus Dist'!CC151)+1,FALSE)</f>
        <v>0</v>
      </c>
      <c r="CD152" s="144">
        <f>HLOOKUP(CD$2,NAV!$B$2:$CH$509,ROW(CD151),)+HLOOKUP(CD$2,DIST!$C$1:$CI$508,ROW('NAV plus Dist'!CD151)+1,FALSE)</f>
        <v>0</v>
      </c>
      <c r="CE152" s="144">
        <f>HLOOKUP(CE$2,NAV!$B$2:$CH$509,ROW(CE151),)+HLOOKUP(CE$2,DIST!$C$1:$CI$508,ROW('NAV plus Dist'!CE151)+1,FALSE)</f>
        <v>0</v>
      </c>
      <c r="CF152" s="144">
        <f>HLOOKUP(CF$2,NAV!$B$2:$CH$509,ROW(CF151),)+HLOOKUP(CF$2,DIST!$C$1:$CI$508,ROW('NAV plus Dist'!CF151)+1,FALSE)</f>
        <v>0</v>
      </c>
      <c r="CG152" s="144">
        <f>HLOOKUP(CG$2,NAV!$B$2:$CH$509,ROW(CG151),)+HLOOKUP(CG$2,DIST!$C$1:$CI$508,ROW('NAV plus Dist'!CG151)+1,FALSE)</f>
        <v>0</v>
      </c>
      <c r="CH152" s="144">
        <f>HLOOKUP(CH$2,NAV!$B$2:$CH$509,ROW(CH151),)+HLOOKUP(CH$2,DIST!$C$1:$CI$508,ROW('NAV plus Dist'!CH151)+1,FALSE)</f>
        <v>0</v>
      </c>
      <c r="CI152" s="144">
        <f>HLOOKUP(CI$2,NAV!$B$2:$CH$509,ROW(CI151),)+HLOOKUP(CI$2,DIST!$C$1:$CI$508,ROW('NAV plus Dist'!CI151)+1,FALSE)</f>
        <v>0</v>
      </c>
      <c r="CJ152" s="144">
        <f>HLOOKUP(CJ$2,NAV!$B$2:$AAA$509,ROW(CJ151),)+HLOOKUP(CJ$2,DIST!$C$1:$AAJ$508,ROW('NAV plus Dist'!CJ151)+1,FALSE)</f>
        <v>0</v>
      </c>
      <c r="CK152" s="144">
        <f>HLOOKUP(CK$2,NAV!$B$2:$AAA$509,ROW(CK151),)+HLOOKUP(CK$2,DIST!$C$1:$AAJ$508,ROW('NAV plus Dist'!CK151)+1,FALSE)</f>
        <v>0</v>
      </c>
      <c r="CL152" s="144">
        <f>HLOOKUP(CL$2,NAV!$B$2:$AAA$509,ROW(CL151),)+HLOOKUP(CL$2,DIST!$C$1:$AAJ$508,ROW('NAV plus Dist'!CL151)+1,FALSE)</f>
        <v>0</v>
      </c>
      <c r="CM152" s="144">
        <f>HLOOKUP(CM$2,NAV!$B$2:$AAA$509,ROW(CM151),)+HLOOKUP(CM$2,DIST!$C$1:$AAJ$508,ROW('NAV plus Dist'!CM151)+1,FALSE)</f>
        <v>0</v>
      </c>
      <c r="CN152" s="144">
        <f>HLOOKUP(CN$2,NAV!$B$2:$AAA$509,ROW(CN151),)+HLOOKUP(CN$2,DIST!$C$1:$AAJ$508,ROW('NAV plus Dist'!CN151)+1,FALSE)</f>
        <v>0</v>
      </c>
      <c r="CO152" s="144">
        <f>HLOOKUP(CO$2,NAV!$B$2:$AAA$509,ROW(CO151),)+HLOOKUP(CO$2,DIST!$C$1:$AAJ$508,ROW('NAV plus Dist'!CO151)+1,FALSE)</f>
        <v>0</v>
      </c>
      <c r="CP152" s="144">
        <f>HLOOKUP(CP$2,NAV!$B$2:$AAA$509,ROW(CP151),)+HLOOKUP(CP$2,DIST!$C$1:$AAJ$508,ROW('NAV plus Dist'!CP151)+1,FALSE)</f>
        <v>0</v>
      </c>
      <c r="CQ152" s="144">
        <f>HLOOKUP(CQ$2,NAV!$B$2:$AAA$509,ROW(CQ151),)+HLOOKUP(CQ$2,DIST!$C$1:$AAJ$508,ROW('NAV plus Dist'!CQ151)+1,FALSE)</f>
        <v>0</v>
      </c>
      <c r="CR152" s="144">
        <f>HLOOKUP(CR$2,NAV!$B$2:$AAA$509,ROW(CR151),)+HLOOKUP(CR$2,DIST!$C$1:$AAJ$508,ROW('NAV plus Dist'!CR151)+1,FALSE)</f>
        <v>0</v>
      </c>
      <c r="CS152" s="144">
        <f>HLOOKUP(CS$2,NAV!$B$2:$AAA$509,ROW(CS151),)+HLOOKUP(CS$2,DIST!$C$1:$AAJ$508,ROW('NAV plus Dist'!CS151)+1,FALSE)</f>
        <v>0</v>
      </c>
      <c r="CT152" s="144">
        <f>HLOOKUP(CT$2,NAV!$B$2:$AAA$509,ROW(CT151),)+HLOOKUP(CT$2,DIST!$C$1:$AAJ$508,ROW('NAV plus Dist'!CT151)+1,FALSE)</f>
        <v>0</v>
      </c>
      <c r="CU152" s="144">
        <f>HLOOKUP(CU$2,NAV!$B$2:$AAA$509,ROW(CU151),)+HLOOKUP(CU$2,DIST!$C$1:$AAJ$508,ROW('NAV plus Dist'!CU151)+1,FALSE)</f>
        <v>0</v>
      </c>
      <c r="CV152" s="144">
        <f>HLOOKUP(CV$2,NAV!$B$2:$AAA$509,ROW(CV151),)+HLOOKUP(CV$2,DIST!$C$1:$AAJ$508,ROW('NAV plus Dist'!CV151)+1,FALSE)</f>
        <v>0</v>
      </c>
      <c r="CW152" s="144">
        <f>HLOOKUP(CW$2,NAV!$B$2:$AAA$509,ROW(CW151),)+HLOOKUP(CW$2,DIST!$C$1:$AAJ$508,ROW('NAV plus Dist'!CW151)+1,FALSE)</f>
        <v>0</v>
      </c>
      <c r="CX152" s="144">
        <f>HLOOKUP(CX$2,NAV!$B$2:$AAA$509,ROW(CX151),)+HLOOKUP(CX$2,DIST!$C$1:$AAJ$508,ROW('NAV plus Dist'!CX151)+1,FALSE)</f>
        <v>0</v>
      </c>
      <c r="CY152" s="144">
        <f>HLOOKUP(CY$2,NAV!$B$2:$AAA$509,ROW(CY151),)+HLOOKUP(CY$2,DIST!$C$1:$AAJ$508,ROW('NAV plus Dist'!CY151)+1,FALSE)</f>
        <v>0</v>
      </c>
      <c r="CZ152" s="144">
        <f>HLOOKUP(CZ$2,NAV!$B$2:$AAA$509,ROW(CZ151),)+HLOOKUP(CZ$2,DIST!$C$1:$AAJ$508,ROW('NAV plus Dist'!CZ151)+1,FALSE)</f>
        <v>0</v>
      </c>
      <c r="DA152" s="144">
        <f>HLOOKUP(DA$2,NAV!$B$2:$AAA$509,ROW(DA151),)+HLOOKUP(DA$2,DIST!$C$1:$AAJ$508,ROW('NAV plus Dist'!DA151)+1,FALSE)</f>
        <v>0</v>
      </c>
      <c r="DB152" s="144">
        <f>HLOOKUP(DB$2,NAV!$B$2:$AAA$509,ROW(DB151),)+HLOOKUP(DB$2,DIST!$C$1:$AAJ$508,ROW('NAV plus Dist'!DB151)+1,FALSE)</f>
        <v>0</v>
      </c>
      <c r="DC152" s="144">
        <f>HLOOKUP(DC$2,NAV!$B$2:$AAA$509,ROW(DC151),)+HLOOKUP(DC$2,DIST!$C$1:$AAJ$508,ROW('NAV plus Dist'!DC151)+1,FALSE)</f>
        <v>0</v>
      </c>
      <c r="DD152" s="144">
        <f>HLOOKUP(DD$2,NAV!$B$2:$AAA$509,ROW(DD151),)+HLOOKUP(DD$2,DIST!$C$1:$AAJ$508,ROW('NAV plus Dist'!DD151)+1,FALSE)</f>
        <v>0</v>
      </c>
      <c r="DE152" s="144">
        <f>HLOOKUP(DE$2,NAV!$B$2:$AAA$509,ROW(DE151),)+HLOOKUP(DE$2,DIST!$C$1:$AAJ$508,ROW('NAV plus Dist'!DE151)+1,FALSE)</f>
        <v>0</v>
      </c>
      <c r="DF152" s="144">
        <f>HLOOKUP(DF$2,NAV!$B$2:$AAA$509,ROW(DF151),)+HLOOKUP(DF$2,DIST!$C$1:$AAJ$508,ROW('NAV plus Dist'!DF151)+1,FALSE)</f>
        <v>0</v>
      </c>
      <c r="DG152" s="144">
        <f>HLOOKUP(DG$2,NAV!$B$2:$AAA$509,ROW(DG151),)+HLOOKUP(DG$2,DIST!$C$1:$AAJ$508,ROW('NAV plus Dist'!DG151)+1,FALSE)</f>
        <v>0</v>
      </c>
      <c r="DH152" s="144">
        <f>HLOOKUP(DH$2,NAV!$B$2:$AAA$509,ROW(DH151),)+HLOOKUP(DH$2,DIST!$C$1:$AAJ$508,ROW('NAV plus Dist'!DH151)+1,FALSE)</f>
        <v>0</v>
      </c>
    </row>
    <row r="153" spans="1:112">
      <c r="A153" s="94">
        <f t="shared" si="78"/>
        <v>46</v>
      </c>
      <c r="B153" s="148">
        <f t="shared" si="79"/>
        <v>44651</v>
      </c>
      <c r="C153" s="144">
        <f>HLOOKUP(C$2,NAV!$B$2:$CH$509,ROW(C152),)+HLOOKUP(C$2,DIST!$C$1:$CI$508,ROW('NAV plus Dist'!C152)+1,FALSE)</f>
        <v>16.440800000000003</v>
      </c>
      <c r="D153" s="144">
        <f>HLOOKUP(D$2,NAV!$B$2:$CH$509,ROW(D152),)+HLOOKUP(D$2,DIST!$C$1:$CI$508,ROW('NAV plus Dist'!D152)+1,FALSE)</f>
        <v>15.293099999999999</v>
      </c>
      <c r="E153" s="144">
        <f>HLOOKUP(E$2,NAV!$B$2:$CH$509,ROW(E152),)+HLOOKUP(E$2,DIST!$C$1:$CI$508,ROW('NAV plus Dist'!E152)+1,FALSE)</f>
        <v>17.145500000000002</v>
      </c>
      <c r="F153" s="144">
        <f>HLOOKUP(F$2,NAV!$B$2:$CH$509,ROW(F152),)+HLOOKUP(F$2,DIST!$C$1:$CI$508,ROW('NAV plus Dist'!F152)+1,FALSE)</f>
        <v>0</v>
      </c>
      <c r="G153" s="144">
        <f>HLOOKUP(G$2,NAV!$B$2:$CH$509,ROW(G152),)+HLOOKUP(G$2,DIST!$C$1:$CI$508,ROW('NAV plus Dist'!G152)+1,FALSE)</f>
        <v>0</v>
      </c>
      <c r="H153" s="144">
        <f>HLOOKUP(H$2,NAV!$B$2:$CH$509,ROW(H152),)+HLOOKUP(H$2,DIST!$C$1:$CI$508,ROW('NAV plus Dist'!H152)+1,FALSE)</f>
        <v>0</v>
      </c>
      <c r="I153" s="144">
        <f>HLOOKUP(I$2,NAV!$B$2:$CH$509,ROW(I152),)+HLOOKUP(I$2,DIST!$C$1:$CI$508,ROW('NAV plus Dist'!I152)+1,FALSE)</f>
        <v>0</v>
      </c>
      <c r="J153" s="144">
        <f>HLOOKUP(J$2,NAV!$B$2:$CH$509,ROW(J152),)+HLOOKUP(J$2,DIST!$C$1:$CI$508,ROW('NAV plus Dist'!J152)+1,FALSE)</f>
        <v>0</v>
      </c>
      <c r="K153" s="144">
        <f>HLOOKUP(K$2,NAV!$B$2:$CH$509,ROW(K152),)+HLOOKUP(K$2,DIST!$C$1:$CI$508,ROW('NAV plus Dist'!K152)+1,FALSE)</f>
        <v>0</v>
      </c>
      <c r="L153" s="144">
        <f>HLOOKUP(L$2,NAV!$B$2:$CH$509,ROW(L152),)+HLOOKUP(L$2,DIST!$C$1:$CI$508,ROW('NAV plus Dist'!L152)+1,FALSE)</f>
        <v>0</v>
      </c>
      <c r="M153" s="144">
        <f>HLOOKUP(M$2,NAV!$B$2:$CH$509,ROW(M152),)+HLOOKUP(M$2,DIST!$C$1:$CI$508,ROW('NAV plus Dist'!M152)+1,FALSE)</f>
        <v>0</v>
      </c>
      <c r="N153" s="144">
        <f>HLOOKUP(N$2,NAV!$B$2:$CH$509,ROW(N152),)+HLOOKUP(N$2,DIST!$C$1:$CI$508,ROW('NAV plus Dist'!N152)+1,FALSE)</f>
        <v>0</v>
      </c>
      <c r="O153" s="144">
        <f>HLOOKUP(O$2,NAV!$B$2:$CH$509,ROW(O152),)+HLOOKUP(O$2,DIST!$C$1:$CI$508,ROW('NAV plus Dist'!O152)+1,FALSE)</f>
        <v>3.56</v>
      </c>
      <c r="P153" s="144">
        <f>HLOOKUP(P$2,NAV!$B$2:$CH$509,ROW(P152),)+HLOOKUP(P$2,DIST!$C$1:$CI$508,ROW('NAV plus Dist'!P152)+1,FALSE)</f>
        <v>4.2485999999999997</v>
      </c>
      <c r="Q153" s="144">
        <f>HLOOKUP(Q$2,NAV!$B$2:$CH$509,ROW(Q152),)+HLOOKUP(Q$2,DIST!$C$1:$CI$508,ROW('NAV plus Dist'!Q152)+1,FALSE)</f>
        <v>14.0802</v>
      </c>
      <c r="R153" s="144">
        <f>HLOOKUP(R$2,NAV!$B$2:$CH$509,ROW(R152),)+HLOOKUP(R$2,DIST!$C$1:$CI$508,ROW('NAV plus Dist'!R152)+1,FALSE)</f>
        <v>14.0802</v>
      </c>
      <c r="S153" s="144">
        <f>HLOOKUP(S$2,NAV!$B$2:$CH$509,ROW(S152),)+HLOOKUP(S$2,DIST!$C$1:$CI$508,ROW('NAV plus Dist'!S152)+1,FALSE)</f>
        <v>12.4201</v>
      </c>
      <c r="T153" s="144">
        <f>HLOOKUP(T$2,NAV!$B$2:$CH$509,ROW(T152),)+HLOOKUP(T$2,DIST!$C$1:$CI$508,ROW('NAV plus Dist'!T152)+1,FALSE)</f>
        <v>15.218500000000001</v>
      </c>
      <c r="U153" s="144">
        <f>HLOOKUP(U$2,NAV!$B$2:$CH$509,ROW(U152),)+HLOOKUP(U$2,DIST!$C$1:$CI$508,ROW('NAV plus Dist'!U152)+1,FALSE)</f>
        <v>14.7653</v>
      </c>
      <c r="V153" s="144">
        <f>HLOOKUP(V$2,NAV!$B$2:$CH$509,ROW(V152),)+HLOOKUP(V$2,DIST!$C$1:$CI$508,ROW('NAV plus Dist'!V152)+1,FALSE)</f>
        <v>12.248800000000001</v>
      </c>
      <c r="W153" s="144">
        <f>HLOOKUP(W$2,NAV!$B$2:$CH$509,ROW(W152),)+HLOOKUP(W$2,DIST!$C$1:$CI$508,ROW('NAV plus Dist'!W152)+1,FALSE)</f>
        <v>12.248800000000001</v>
      </c>
      <c r="X153" s="144">
        <f>HLOOKUP(X$2,NAV!$B$2:$CH$509,ROW(X152),)+HLOOKUP(X$2,DIST!$C$1:$CI$508,ROW('NAV plus Dist'!X152)+1,FALSE)</f>
        <v>11.9975</v>
      </c>
      <c r="Y153" s="144">
        <f>HLOOKUP(Y$2,NAV!$B$2:$CH$509,ROW(Y152),)+HLOOKUP(Y$2,DIST!$C$1:$CI$508,ROW('NAV plus Dist'!Y152)+1,FALSE)</f>
        <v>14.114000000000001</v>
      </c>
      <c r="Z153" s="144">
        <f>HLOOKUP(Z$2,NAV!$B$2:$CH$509,ROW(Z152),)+HLOOKUP(Z$2,DIST!$C$1:$CI$508,ROW('NAV plus Dist'!Z152)+1,FALSE)</f>
        <v>13.540000000000001</v>
      </c>
      <c r="AA153" s="144">
        <f>HLOOKUP(AA$2,NAV!$B$2:$CH$509,ROW(AA152),)+HLOOKUP(AA$2,DIST!$C$1:$CI$508,ROW('NAV plus Dist'!AA152)+1,FALSE)</f>
        <v>11.1889</v>
      </c>
      <c r="AB153" s="144">
        <f>HLOOKUP(AB$2,NAV!$B$2:$CH$509,ROW(AB152),)+HLOOKUP(AB$2,DIST!$C$1:$CI$508,ROW('NAV plus Dist'!AB152)+1,FALSE)</f>
        <v>11.1065</v>
      </c>
      <c r="AC153" s="144">
        <f>HLOOKUP(AC$2,NAV!$B$2:$CH$509,ROW(AC152),)+HLOOKUP(AC$2,DIST!$C$1:$CI$508,ROW('NAV plus Dist'!AC152)+1,FALSE)</f>
        <v>12.214400000000001</v>
      </c>
      <c r="AD153" s="144">
        <f>HLOOKUP(AD$2,NAV!$B$2:$CH$509,ROW(AD152),)+HLOOKUP(AD$2,DIST!$C$1:$CI$508,ROW('NAV plus Dist'!AD152)+1,FALSE)</f>
        <v>29.143799999999999</v>
      </c>
      <c r="AE153" s="144">
        <f>HLOOKUP(AE$2,NAV!$B$2:$CH$509,ROW(AE152),)+HLOOKUP(AE$2,DIST!$C$1:$CI$508,ROW('NAV plus Dist'!AE152)+1,FALSE)</f>
        <v>9.1303999999999998</v>
      </c>
      <c r="AF153" s="144">
        <f>HLOOKUP(AF$2,NAV!$B$2:$CH$509,ROW(AF152),)+HLOOKUP(AF$2,DIST!$C$1:$CI$508,ROW('NAV plus Dist'!AF152)+1,FALSE)</f>
        <v>8.7632999999999992</v>
      </c>
      <c r="AG153" s="144">
        <f>HLOOKUP(AG$2,NAV!$B$2:$CH$509,ROW(AG152),)+HLOOKUP(AG$2,DIST!$C$1:$CI$508,ROW('NAV plus Dist'!AG152)+1,FALSE)</f>
        <v>8.6523999999999983</v>
      </c>
      <c r="AH153" s="144">
        <f>HLOOKUP(AH$2,NAV!$B$2:$CH$509,ROW(AH152),)+HLOOKUP(AH$2,DIST!$C$1:$CI$508,ROW('NAV plus Dist'!AH152)+1,FALSE)</f>
        <v>9.0836999999999986</v>
      </c>
      <c r="AI153" s="144">
        <f>HLOOKUP(AI$2,NAV!$B$2:$CH$509,ROW(AI152),)+HLOOKUP(AI$2,DIST!$C$1:$CI$508,ROW('NAV plus Dist'!AI152)+1,FALSE)</f>
        <v>18.415800000000001</v>
      </c>
      <c r="AJ153" s="144">
        <f>HLOOKUP(AJ$2,NAV!$B$2:$CH$509,ROW(AJ152),)+HLOOKUP(AJ$2,DIST!$C$1:$CI$508,ROW('NAV plus Dist'!AJ152)+1,FALSE)</f>
        <v>19.776599999999998</v>
      </c>
      <c r="AK153" s="144">
        <f>HLOOKUP(AK$2,NAV!$B$2:$CH$509,ROW(AK152),)+HLOOKUP(AK$2,DIST!$C$1:$CI$508,ROW('NAV plus Dist'!AK152)+1,FALSE)</f>
        <v>16.1008</v>
      </c>
      <c r="AL153" s="144">
        <f>HLOOKUP(AL$2,NAV!$B$2:$CH$509,ROW(AL152),)+HLOOKUP(AL$2,DIST!$C$1:$CI$508,ROW('NAV plus Dist'!AL152)+1,FALSE)</f>
        <v>17.200700000000001</v>
      </c>
      <c r="AM153" s="144">
        <f>HLOOKUP(AM$2,NAV!$B$2:$CH$509,ROW(AM152),)+HLOOKUP(AM$2,DIST!$C$1:$CI$508,ROW('NAV plus Dist'!AM152)+1,FALSE)</f>
        <v>14.1501</v>
      </c>
      <c r="AN153" s="144">
        <f>HLOOKUP(AN$2,NAV!$B$2:$CH$509,ROW(AN152),)+HLOOKUP(AN$2,DIST!$C$1:$CI$508,ROW('NAV plus Dist'!AN152)+1,FALSE)</f>
        <v>21.152699999999999</v>
      </c>
      <c r="AO153" s="144">
        <f>HLOOKUP(AO$2,NAV!$B$2:$CH$509,ROW(AO152),)+HLOOKUP(AO$2,DIST!$C$1:$CI$508,ROW('NAV plus Dist'!AO152)+1,FALSE)</f>
        <v>21.6173</v>
      </c>
      <c r="AP153" s="144">
        <f>HLOOKUP(AP$2,NAV!$B$2:$CH$509,ROW(AP152),)+HLOOKUP(AP$2,DIST!$C$1:$CI$508,ROW('NAV plus Dist'!AP152)+1,FALSE)</f>
        <v>0</v>
      </c>
      <c r="AQ153" s="144">
        <f>HLOOKUP(AQ$2,NAV!$B$2:$CH$509,ROW(AQ152),)+HLOOKUP(AQ$2,DIST!$C$1:$CI$508,ROW('NAV plus Dist'!AQ152)+1,FALSE)</f>
        <v>0</v>
      </c>
      <c r="AR153" s="144">
        <f>HLOOKUP(AR$2,NAV!$B$2:$CH$509,ROW(AR152),)+HLOOKUP(AR$2,DIST!$C$1:$CI$508,ROW('NAV plus Dist'!AR152)+1,FALSE)</f>
        <v>0</v>
      </c>
      <c r="AS153" s="144">
        <f>HLOOKUP(AS$2,NAV!$B$2:$CH$509,ROW(AS152),)+HLOOKUP(AS$2,DIST!$C$1:$CI$508,ROW('NAV plus Dist'!AS152)+1,FALSE)</f>
        <v>9.9638000000000009</v>
      </c>
      <c r="AT153" s="144">
        <f>HLOOKUP(AT$2,NAV!$B$2:$CH$509,ROW(AT152),)+HLOOKUP(AT$2,DIST!$C$1:$CI$508,ROW('NAV plus Dist'!AT152)+1,FALSE)</f>
        <v>26.121100000000002</v>
      </c>
      <c r="AU153" s="144">
        <f>HLOOKUP(AU$2,NAV!$B$2:$CH$509,ROW(AU152),)+HLOOKUP(AU$2,DIST!$C$1:$CI$508,ROW('NAV plus Dist'!AU152)+1,FALSE)</f>
        <v>10.125</v>
      </c>
      <c r="AV153" s="144">
        <f>HLOOKUP(AV$2,NAV!$B$2:$CH$509,ROW(AV152),)+HLOOKUP(AV$2,DIST!$C$1:$CI$508,ROW('NAV plus Dist'!AV152)+1,FALSE)</f>
        <v>15.9961</v>
      </c>
      <c r="AW153" s="144">
        <f>HLOOKUP(AW$2,NAV!$B$2:$CH$509,ROW(AW152),)+HLOOKUP(AW$2,DIST!$C$1:$CI$508,ROW('NAV plus Dist'!AW152)+1,FALSE)</f>
        <v>0</v>
      </c>
      <c r="AX153" s="144">
        <f>HLOOKUP(AX$2,NAV!$B$2:$CH$509,ROW(AX152),)+HLOOKUP(AX$2,DIST!$C$1:$CI$508,ROW('NAV plus Dist'!AX152)+1,FALSE)</f>
        <v>0</v>
      </c>
      <c r="AY153" s="144">
        <f>HLOOKUP(AY$2,NAV!$B$2:$CH$509,ROW(AY152),)+HLOOKUP(AY$2,DIST!$C$1:$CI$508,ROW('NAV plus Dist'!AY152)+1,FALSE)</f>
        <v>0</v>
      </c>
      <c r="AZ153" s="144">
        <f>HLOOKUP(AZ$2,NAV!$B$2:$CH$509,ROW(AZ152),)+HLOOKUP(AZ$2,DIST!$C$1:$CI$508,ROW('NAV plus Dist'!AZ152)+1,FALSE)</f>
        <v>0</v>
      </c>
      <c r="BA153" s="144">
        <f>HLOOKUP(BA$2,NAV!$B$2:$CH$509,ROW(BA152),)+HLOOKUP(BA$2,DIST!$C$1:$CI$508,ROW('NAV plus Dist'!BA152)+1,FALSE)</f>
        <v>0</v>
      </c>
      <c r="BB153" s="144">
        <f>HLOOKUP(BB$2,NAV!$B$2:$CH$509,ROW(BB152),)+HLOOKUP(BB$2,DIST!$C$1:$CI$508,ROW('NAV plus Dist'!BB152)+1,FALSE)</f>
        <v>0</v>
      </c>
      <c r="BC153" s="144">
        <f>HLOOKUP(BC$2,NAV!$B$2:$CH$509,ROW(BC152),)+HLOOKUP(BC$2,DIST!$C$1:$CI$508,ROW('NAV plus Dist'!BC152)+1,FALSE)</f>
        <v>0</v>
      </c>
      <c r="BD153" s="144">
        <f>HLOOKUP(BD$2,NAV!$B$2:$CH$509,ROW(BD152),)+HLOOKUP(BD$2,DIST!$C$1:$CI$508,ROW('NAV plus Dist'!BD152)+1,FALSE)</f>
        <v>0</v>
      </c>
      <c r="BE153" s="144">
        <f>HLOOKUP(BE$2,NAV!$B$2:$CH$509,ROW(BE152),)+HLOOKUP(BE$2,DIST!$C$1:$CI$508,ROW('NAV plus Dist'!BE152)+1,FALSE)</f>
        <v>0</v>
      </c>
      <c r="BF153" s="144">
        <f>HLOOKUP(BF$2,NAV!$B$2:$CH$509,ROW(BF152),)+HLOOKUP(BF$2,DIST!$C$1:$CI$508,ROW('NAV plus Dist'!BF152)+1,FALSE)</f>
        <v>0</v>
      </c>
      <c r="BG153" s="144">
        <f>HLOOKUP(BG$2,NAV!$B$2:$CH$509,ROW(BG152),)+HLOOKUP(BG$2,DIST!$C$1:$CI$508,ROW('NAV plus Dist'!BG152)+1,FALSE)</f>
        <v>0</v>
      </c>
      <c r="BH153" s="144">
        <f>HLOOKUP(BH$2,NAV!$B$2:$CH$509,ROW(BH152),)+HLOOKUP(BH$2,DIST!$C$1:$CI$508,ROW('NAV plus Dist'!BH152)+1,FALSE)</f>
        <v>0</v>
      </c>
      <c r="BI153" s="144">
        <f>HLOOKUP(BI$2,NAV!$B$2:$CH$509,ROW(BI152),)+HLOOKUP(BI$2,DIST!$C$1:$CI$508,ROW('NAV plus Dist'!BI152)+1,FALSE)</f>
        <v>0</v>
      </c>
      <c r="BJ153" s="144">
        <f>HLOOKUP(BJ$2,NAV!$B$2:$CH$509,ROW(BJ152),)+HLOOKUP(BJ$2,DIST!$C$1:$CI$508,ROW('NAV plus Dist'!BJ152)+1,FALSE)</f>
        <v>0</v>
      </c>
      <c r="BK153" s="144">
        <f>HLOOKUP(BK$2,NAV!$B$2:$CH$509,ROW(BK152),)+HLOOKUP(BK$2,DIST!$C$1:$CI$508,ROW('NAV plus Dist'!BK152)+1,FALSE)</f>
        <v>0</v>
      </c>
      <c r="BL153" s="144">
        <f>HLOOKUP(BL$2,NAV!$B$2:$CH$509,ROW(BL152),)+HLOOKUP(BL$2,DIST!$C$1:$CI$508,ROW('NAV plus Dist'!BL152)+1,FALSE)</f>
        <v>0</v>
      </c>
      <c r="BM153" s="144">
        <f>HLOOKUP(BM$2,NAV!$B$2:$CH$509,ROW(BM152),)+HLOOKUP(BM$2,DIST!$C$1:$CI$508,ROW('NAV plus Dist'!BM152)+1,FALSE)</f>
        <v>0</v>
      </c>
      <c r="BN153" s="144">
        <f>HLOOKUP(BN$2,NAV!$B$2:$CH$509,ROW(BN152),)+HLOOKUP(BN$2,DIST!$C$1:$CI$508,ROW('NAV plus Dist'!BN152)+1,FALSE)</f>
        <v>0</v>
      </c>
      <c r="BO153" s="144">
        <f>HLOOKUP(BO$2,NAV!$B$2:$CH$509,ROW(BO152),)+HLOOKUP(BO$2,DIST!$C$1:$CI$508,ROW('NAV plus Dist'!BO152)+1,FALSE)</f>
        <v>0</v>
      </c>
      <c r="BP153" s="144">
        <f>HLOOKUP(BP$2,NAV!$B$2:$CH$509,ROW(BP152),)+HLOOKUP(BP$2,DIST!$C$1:$CI$508,ROW('NAV plus Dist'!BP152)+1,FALSE)</f>
        <v>0</v>
      </c>
      <c r="BQ153" s="144">
        <f>HLOOKUP(BQ$2,NAV!$B$2:$CH$509,ROW(BQ152),)+HLOOKUP(BQ$2,DIST!$C$1:$CI$508,ROW('NAV plus Dist'!BQ152)+1,FALSE)</f>
        <v>0</v>
      </c>
      <c r="BR153" s="144">
        <f>HLOOKUP(BR$2,NAV!$B$2:$CH$509,ROW(BR152),)+HLOOKUP(BR$2,DIST!$C$1:$CI$508,ROW('NAV plus Dist'!BR152)+1,FALSE)</f>
        <v>0</v>
      </c>
      <c r="BS153" s="144">
        <f>HLOOKUP(BS$2,NAV!$B$2:$CH$509,ROW(BS152),)+HLOOKUP(BS$2,DIST!$C$1:$CI$508,ROW('NAV plus Dist'!BS152)+1,FALSE)</f>
        <v>0</v>
      </c>
      <c r="BT153" s="144">
        <f>HLOOKUP(BT$2,NAV!$B$2:$CH$509,ROW(BT152),)+HLOOKUP(BT$2,DIST!$C$1:$CI$508,ROW('NAV plus Dist'!BT152)+1,FALSE)</f>
        <v>0</v>
      </c>
      <c r="BU153" s="144">
        <f>HLOOKUP(BU$2,NAV!$B$2:$CH$509,ROW(BU152),)+HLOOKUP(BU$2,DIST!$C$1:$CI$508,ROW('NAV plus Dist'!BU152)+1,FALSE)</f>
        <v>0</v>
      </c>
      <c r="BV153" s="144">
        <f>HLOOKUP(BV$2,NAV!$B$2:$CH$509,ROW(BV152),)+HLOOKUP(BV$2,DIST!$C$1:$CI$508,ROW('NAV plus Dist'!BV152)+1,FALSE)</f>
        <v>0</v>
      </c>
      <c r="BW153" s="144">
        <f>HLOOKUP(BW$2,NAV!$B$2:$CH$509,ROW(BW152),)+HLOOKUP(BW$2,DIST!$C$1:$CI$508,ROW('NAV plus Dist'!BW152)+1,FALSE)</f>
        <v>0</v>
      </c>
      <c r="BX153" s="144">
        <f>HLOOKUP(BX$2,NAV!$B$2:$CH$509,ROW(BX152),)+HLOOKUP(BX$2,DIST!$C$1:$CI$508,ROW('NAV plus Dist'!BX152)+1,FALSE)</f>
        <v>0</v>
      </c>
      <c r="BY153" s="144">
        <f>HLOOKUP(BY$2,NAV!$B$2:$CH$509,ROW(BY152),)+HLOOKUP(BY$2,DIST!$C$1:$CI$508,ROW('NAV plus Dist'!BY152)+1,FALSE)</f>
        <v>0</v>
      </c>
      <c r="BZ153" s="144">
        <f>HLOOKUP(BZ$2,NAV!$B$2:$CH$509,ROW(BZ152),)+HLOOKUP(BZ$2,DIST!$C$1:$CI$508,ROW('NAV plus Dist'!BZ152)+1,FALSE)</f>
        <v>0</v>
      </c>
      <c r="CA153" s="144">
        <f>HLOOKUP(CA$2,NAV!$B$2:$CH$509,ROW(CA152),)+HLOOKUP(CA$2,DIST!$C$1:$CI$508,ROW('NAV plus Dist'!CA152)+1,FALSE)</f>
        <v>0</v>
      </c>
      <c r="CB153" s="144">
        <f>HLOOKUP(CB$2,NAV!$B$2:$CH$509,ROW(CB152),)+HLOOKUP(CB$2,DIST!$C$1:$CI$508,ROW('NAV plus Dist'!CB152)+1,FALSE)</f>
        <v>0</v>
      </c>
      <c r="CC153" s="144">
        <f>HLOOKUP(CC$2,NAV!$B$2:$CH$509,ROW(CC152),)+HLOOKUP(CC$2,DIST!$C$1:$CI$508,ROW('NAV plus Dist'!CC152)+1,FALSE)</f>
        <v>0</v>
      </c>
      <c r="CD153" s="144">
        <f>HLOOKUP(CD$2,NAV!$B$2:$CH$509,ROW(CD152),)+HLOOKUP(CD$2,DIST!$C$1:$CI$508,ROW('NAV plus Dist'!CD152)+1,FALSE)</f>
        <v>0</v>
      </c>
      <c r="CE153" s="144">
        <f>HLOOKUP(CE$2,NAV!$B$2:$CH$509,ROW(CE152),)+HLOOKUP(CE$2,DIST!$C$1:$CI$508,ROW('NAV plus Dist'!CE152)+1,FALSE)</f>
        <v>0</v>
      </c>
      <c r="CF153" s="144">
        <f>HLOOKUP(CF$2,NAV!$B$2:$CH$509,ROW(CF152),)+HLOOKUP(CF$2,DIST!$C$1:$CI$508,ROW('NAV plus Dist'!CF152)+1,FALSE)</f>
        <v>0</v>
      </c>
      <c r="CG153" s="144">
        <f>HLOOKUP(CG$2,NAV!$B$2:$CH$509,ROW(CG152),)+HLOOKUP(CG$2,DIST!$C$1:$CI$508,ROW('NAV plus Dist'!CG152)+1,FALSE)</f>
        <v>0</v>
      </c>
      <c r="CH153" s="144">
        <f>HLOOKUP(CH$2,NAV!$B$2:$CH$509,ROW(CH152),)+HLOOKUP(CH$2,DIST!$C$1:$CI$508,ROW('NAV plus Dist'!CH152)+1,FALSE)</f>
        <v>0</v>
      </c>
      <c r="CI153" s="144">
        <f>HLOOKUP(CI$2,NAV!$B$2:$CH$509,ROW(CI152),)+HLOOKUP(CI$2,DIST!$C$1:$CI$508,ROW('NAV plus Dist'!CI152)+1,FALSE)</f>
        <v>0</v>
      </c>
      <c r="CJ153" s="144">
        <f>HLOOKUP(CJ$2,NAV!$B$2:$AAA$509,ROW(CJ152),)+HLOOKUP(CJ$2,DIST!$C$1:$AAJ$508,ROW('NAV plus Dist'!CJ152)+1,FALSE)</f>
        <v>0</v>
      </c>
      <c r="CK153" s="144">
        <f>HLOOKUP(CK$2,NAV!$B$2:$AAA$509,ROW(CK152),)+HLOOKUP(CK$2,DIST!$C$1:$AAJ$508,ROW('NAV plus Dist'!CK152)+1,FALSE)</f>
        <v>0</v>
      </c>
      <c r="CL153" s="144">
        <f>HLOOKUP(CL$2,NAV!$B$2:$AAA$509,ROW(CL152),)+HLOOKUP(CL$2,DIST!$C$1:$AAJ$508,ROW('NAV plus Dist'!CL152)+1,FALSE)</f>
        <v>0</v>
      </c>
      <c r="CM153" s="144">
        <f>HLOOKUP(CM$2,NAV!$B$2:$AAA$509,ROW(CM152),)+HLOOKUP(CM$2,DIST!$C$1:$AAJ$508,ROW('NAV plus Dist'!CM152)+1,FALSE)</f>
        <v>0</v>
      </c>
      <c r="CN153" s="144">
        <f>HLOOKUP(CN$2,NAV!$B$2:$AAA$509,ROW(CN152),)+HLOOKUP(CN$2,DIST!$C$1:$AAJ$508,ROW('NAV plus Dist'!CN152)+1,FALSE)</f>
        <v>0</v>
      </c>
      <c r="CO153" s="144">
        <f>HLOOKUP(CO$2,NAV!$B$2:$AAA$509,ROW(CO152),)+HLOOKUP(CO$2,DIST!$C$1:$AAJ$508,ROW('NAV plus Dist'!CO152)+1,FALSE)</f>
        <v>0</v>
      </c>
      <c r="CP153" s="144">
        <f>HLOOKUP(CP$2,NAV!$B$2:$AAA$509,ROW(CP152),)+HLOOKUP(CP$2,DIST!$C$1:$AAJ$508,ROW('NAV plus Dist'!CP152)+1,FALSE)</f>
        <v>0</v>
      </c>
      <c r="CQ153" s="144">
        <f>HLOOKUP(CQ$2,NAV!$B$2:$AAA$509,ROW(CQ152),)+HLOOKUP(CQ$2,DIST!$C$1:$AAJ$508,ROW('NAV plus Dist'!CQ152)+1,FALSE)</f>
        <v>0</v>
      </c>
      <c r="CR153" s="144">
        <f>HLOOKUP(CR$2,NAV!$B$2:$AAA$509,ROW(CR152),)+HLOOKUP(CR$2,DIST!$C$1:$AAJ$508,ROW('NAV plus Dist'!CR152)+1,FALSE)</f>
        <v>0</v>
      </c>
      <c r="CS153" s="144">
        <f>HLOOKUP(CS$2,NAV!$B$2:$AAA$509,ROW(CS152),)+HLOOKUP(CS$2,DIST!$C$1:$AAJ$508,ROW('NAV plus Dist'!CS152)+1,FALSE)</f>
        <v>0</v>
      </c>
      <c r="CT153" s="144">
        <f>HLOOKUP(CT$2,NAV!$B$2:$AAA$509,ROW(CT152),)+HLOOKUP(CT$2,DIST!$C$1:$AAJ$508,ROW('NAV plus Dist'!CT152)+1,FALSE)</f>
        <v>0</v>
      </c>
      <c r="CU153" s="144">
        <f>HLOOKUP(CU$2,NAV!$B$2:$AAA$509,ROW(CU152),)+HLOOKUP(CU$2,DIST!$C$1:$AAJ$508,ROW('NAV plus Dist'!CU152)+1,FALSE)</f>
        <v>0</v>
      </c>
      <c r="CV153" s="144">
        <f>HLOOKUP(CV$2,NAV!$B$2:$AAA$509,ROW(CV152),)+HLOOKUP(CV$2,DIST!$C$1:$AAJ$508,ROW('NAV plus Dist'!CV152)+1,FALSE)</f>
        <v>0</v>
      </c>
      <c r="CW153" s="144">
        <f>HLOOKUP(CW$2,NAV!$B$2:$AAA$509,ROW(CW152),)+HLOOKUP(CW$2,DIST!$C$1:$AAJ$508,ROW('NAV plus Dist'!CW152)+1,FALSE)</f>
        <v>0</v>
      </c>
      <c r="CX153" s="144">
        <f>HLOOKUP(CX$2,NAV!$B$2:$AAA$509,ROW(CX152),)+HLOOKUP(CX$2,DIST!$C$1:$AAJ$508,ROW('NAV plus Dist'!CX152)+1,FALSE)</f>
        <v>0</v>
      </c>
      <c r="CY153" s="144">
        <f>HLOOKUP(CY$2,NAV!$B$2:$AAA$509,ROW(CY152),)+HLOOKUP(CY$2,DIST!$C$1:$AAJ$508,ROW('NAV plus Dist'!CY152)+1,FALSE)</f>
        <v>0</v>
      </c>
      <c r="CZ153" s="144">
        <f>HLOOKUP(CZ$2,NAV!$B$2:$AAA$509,ROW(CZ152),)+HLOOKUP(CZ$2,DIST!$C$1:$AAJ$508,ROW('NAV plus Dist'!CZ152)+1,FALSE)</f>
        <v>0</v>
      </c>
      <c r="DA153" s="144">
        <f>HLOOKUP(DA$2,NAV!$B$2:$AAA$509,ROW(DA152),)+HLOOKUP(DA$2,DIST!$C$1:$AAJ$508,ROW('NAV plus Dist'!DA152)+1,FALSE)</f>
        <v>0</v>
      </c>
      <c r="DB153" s="144">
        <f>HLOOKUP(DB$2,NAV!$B$2:$AAA$509,ROW(DB152),)+HLOOKUP(DB$2,DIST!$C$1:$AAJ$508,ROW('NAV plus Dist'!DB152)+1,FALSE)</f>
        <v>0</v>
      </c>
      <c r="DC153" s="144">
        <f>HLOOKUP(DC$2,NAV!$B$2:$AAA$509,ROW(DC152),)+HLOOKUP(DC$2,DIST!$C$1:$AAJ$508,ROW('NAV plus Dist'!DC152)+1,FALSE)</f>
        <v>0</v>
      </c>
      <c r="DD153" s="144">
        <f>HLOOKUP(DD$2,NAV!$B$2:$AAA$509,ROW(DD152),)+HLOOKUP(DD$2,DIST!$C$1:$AAJ$508,ROW('NAV plus Dist'!DD152)+1,FALSE)</f>
        <v>0</v>
      </c>
      <c r="DE153" s="144">
        <f>HLOOKUP(DE$2,NAV!$B$2:$AAA$509,ROW(DE152),)+HLOOKUP(DE$2,DIST!$C$1:$AAJ$508,ROW('NAV plus Dist'!DE152)+1,FALSE)</f>
        <v>0</v>
      </c>
      <c r="DF153" s="144">
        <f>HLOOKUP(DF$2,NAV!$B$2:$AAA$509,ROW(DF152),)+HLOOKUP(DF$2,DIST!$C$1:$AAJ$508,ROW('NAV plus Dist'!DF152)+1,FALSE)</f>
        <v>0</v>
      </c>
      <c r="DG153" s="144">
        <f>HLOOKUP(DG$2,NAV!$B$2:$AAA$509,ROW(DG152),)+HLOOKUP(DG$2,DIST!$C$1:$AAJ$508,ROW('NAV plus Dist'!DG152)+1,FALSE)</f>
        <v>0</v>
      </c>
      <c r="DH153" s="144">
        <f>HLOOKUP(DH$2,NAV!$B$2:$AAA$509,ROW(DH152),)+HLOOKUP(DH$2,DIST!$C$1:$AAJ$508,ROW('NAV plus Dist'!DH152)+1,FALSE)</f>
        <v>0</v>
      </c>
    </row>
    <row r="154" spans="1:112">
      <c r="A154" s="94">
        <f t="shared" si="78"/>
        <v>45</v>
      </c>
      <c r="B154" s="148">
        <f t="shared" si="79"/>
        <v>44681</v>
      </c>
      <c r="C154" s="144">
        <f>HLOOKUP(C$2,NAV!$B$2:$CH$509,ROW(C153),)+HLOOKUP(C$2,DIST!$C$1:$CI$508,ROW('NAV plus Dist'!C153)+1,FALSE)</f>
        <v>14.3893</v>
      </c>
      <c r="D154" s="144">
        <f>HLOOKUP(D$2,NAV!$B$2:$CH$509,ROW(D153),)+HLOOKUP(D$2,DIST!$C$1:$CI$508,ROW('NAV plus Dist'!D153)+1,FALSE)</f>
        <v>13.7568</v>
      </c>
      <c r="E154" s="144">
        <f>HLOOKUP(E$2,NAV!$B$2:$CH$509,ROW(E153),)+HLOOKUP(E$2,DIST!$C$1:$CI$508,ROW('NAV plus Dist'!E153)+1,FALSE)</f>
        <v>15.019299999999999</v>
      </c>
      <c r="F154" s="144">
        <f>HLOOKUP(F$2,NAV!$B$2:$CH$509,ROW(F153),)+HLOOKUP(F$2,DIST!$C$1:$CI$508,ROW('NAV plus Dist'!F153)+1,FALSE)</f>
        <v>0</v>
      </c>
      <c r="G154" s="144">
        <f>HLOOKUP(G$2,NAV!$B$2:$CH$509,ROW(G153),)+HLOOKUP(G$2,DIST!$C$1:$CI$508,ROW('NAV plus Dist'!G153)+1,FALSE)</f>
        <v>0</v>
      </c>
      <c r="H154" s="144">
        <f>HLOOKUP(H$2,NAV!$B$2:$CH$509,ROW(H153),)+HLOOKUP(H$2,DIST!$C$1:$CI$508,ROW('NAV plus Dist'!H153)+1,FALSE)</f>
        <v>0</v>
      </c>
      <c r="I154" s="144">
        <f>HLOOKUP(I$2,NAV!$B$2:$CH$509,ROW(I153),)+HLOOKUP(I$2,DIST!$C$1:$CI$508,ROW('NAV plus Dist'!I153)+1,FALSE)</f>
        <v>0</v>
      </c>
      <c r="J154" s="144">
        <f>HLOOKUP(J$2,NAV!$B$2:$CH$509,ROW(J153),)+HLOOKUP(J$2,DIST!$C$1:$CI$508,ROW('NAV plus Dist'!J153)+1,FALSE)</f>
        <v>0</v>
      </c>
      <c r="K154" s="144">
        <f>HLOOKUP(K$2,NAV!$B$2:$CH$509,ROW(K153),)+HLOOKUP(K$2,DIST!$C$1:$CI$508,ROW('NAV plus Dist'!K153)+1,FALSE)</f>
        <v>0</v>
      </c>
      <c r="L154" s="144">
        <f>HLOOKUP(L$2,NAV!$B$2:$CH$509,ROW(L153),)+HLOOKUP(L$2,DIST!$C$1:$CI$508,ROW('NAV plus Dist'!L153)+1,FALSE)</f>
        <v>0</v>
      </c>
      <c r="M154" s="144">
        <f>HLOOKUP(M$2,NAV!$B$2:$CH$509,ROW(M153),)+HLOOKUP(M$2,DIST!$C$1:$CI$508,ROW('NAV plus Dist'!M153)+1,FALSE)</f>
        <v>0</v>
      </c>
      <c r="N154" s="144">
        <f>HLOOKUP(N$2,NAV!$B$2:$CH$509,ROW(N153),)+HLOOKUP(N$2,DIST!$C$1:$CI$508,ROW('NAV plus Dist'!N153)+1,FALSE)</f>
        <v>0</v>
      </c>
      <c r="O154" s="144">
        <f>HLOOKUP(O$2,NAV!$B$2:$CH$509,ROW(O153),)+HLOOKUP(O$2,DIST!$C$1:$CI$508,ROW('NAV plus Dist'!O153)+1,FALSE)</f>
        <v>3.5017</v>
      </c>
      <c r="P154" s="144">
        <f>HLOOKUP(P$2,NAV!$B$2:$CH$509,ROW(P153),)+HLOOKUP(P$2,DIST!$C$1:$CI$508,ROW('NAV plus Dist'!P153)+1,FALSE)</f>
        <v>4.1499999999999995</v>
      </c>
      <c r="Q154" s="144">
        <f>HLOOKUP(Q$2,NAV!$B$2:$CH$509,ROW(Q153),)+HLOOKUP(Q$2,DIST!$C$1:$CI$508,ROW('NAV plus Dist'!Q153)+1,FALSE)</f>
        <v>13.1614</v>
      </c>
      <c r="R154" s="144">
        <f>HLOOKUP(R$2,NAV!$B$2:$CH$509,ROW(R153),)+HLOOKUP(R$2,DIST!$C$1:$CI$508,ROW('NAV plus Dist'!R153)+1,FALSE)</f>
        <v>13.1614</v>
      </c>
      <c r="S154" s="144">
        <f>HLOOKUP(S$2,NAV!$B$2:$CH$509,ROW(S153),)+HLOOKUP(S$2,DIST!$C$1:$CI$508,ROW('NAV plus Dist'!S153)+1,FALSE)</f>
        <v>11.5928</v>
      </c>
      <c r="T154" s="144">
        <f>HLOOKUP(T$2,NAV!$B$2:$CH$509,ROW(T153),)+HLOOKUP(T$2,DIST!$C$1:$CI$508,ROW('NAV plus Dist'!T153)+1,FALSE)</f>
        <v>14.2363</v>
      </c>
      <c r="U154" s="144">
        <f>HLOOKUP(U$2,NAV!$B$2:$CH$509,ROW(U153),)+HLOOKUP(U$2,DIST!$C$1:$CI$508,ROW('NAV plus Dist'!U153)+1,FALSE)</f>
        <v>13.808300000000001</v>
      </c>
      <c r="V154" s="144">
        <f>HLOOKUP(V$2,NAV!$B$2:$CH$509,ROW(V153),)+HLOOKUP(V$2,DIST!$C$1:$CI$508,ROW('NAV plus Dist'!V153)+1,FALSE)</f>
        <v>11.809900000000001</v>
      </c>
      <c r="W154" s="144">
        <f>HLOOKUP(W$2,NAV!$B$2:$CH$509,ROW(W153),)+HLOOKUP(W$2,DIST!$C$1:$CI$508,ROW('NAV plus Dist'!W153)+1,FALSE)</f>
        <v>11.809900000000001</v>
      </c>
      <c r="X154" s="144">
        <f>HLOOKUP(X$2,NAV!$B$2:$CH$509,ROW(X153),)+HLOOKUP(X$2,DIST!$C$1:$CI$508,ROW('NAV plus Dist'!X153)+1,FALSE)</f>
        <v>11.563600000000001</v>
      </c>
      <c r="Y154" s="144">
        <f>HLOOKUP(Y$2,NAV!$B$2:$CH$509,ROW(Y153),)+HLOOKUP(Y$2,DIST!$C$1:$CI$508,ROW('NAV plus Dist'!Y153)+1,FALSE)</f>
        <v>13.631400000000001</v>
      </c>
      <c r="Z154" s="144">
        <f>HLOOKUP(Z$2,NAV!$B$2:$CH$509,ROW(Z153),)+HLOOKUP(Z$2,DIST!$C$1:$CI$508,ROW('NAV plus Dist'!Z153)+1,FALSE)</f>
        <v>13.0717</v>
      </c>
      <c r="AA154" s="144">
        <f>HLOOKUP(AA$2,NAV!$B$2:$CH$509,ROW(AA153),)+HLOOKUP(AA$2,DIST!$C$1:$CI$508,ROW('NAV plus Dist'!AA153)+1,FALSE)</f>
        <v>10.388500000000001</v>
      </c>
      <c r="AB154" s="144">
        <f>HLOOKUP(AB$2,NAV!$B$2:$CH$509,ROW(AB153),)+HLOOKUP(AB$2,DIST!$C$1:$CI$508,ROW('NAV plus Dist'!AB153)+1,FALSE)</f>
        <v>10.5953</v>
      </c>
      <c r="AC154" s="144">
        <f>HLOOKUP(AC$2,NAV!$B$2:$CH$509,ROW(AC153),)+HLOOKUP(AC$2,DIST!$C$1:$CI$508,ROW('NAV plus Dist'!AC153)+1,FALSE)</f>
        <v>11.344800000000001</v>
      </c>
      <c r="AD154" s="144">
        <f>HLOOKUP(AD$2,NAV!$B$2:$CH$509,ROW(AD153),)+HLOOKUP(AD$2,DIST!$C$1:$CI$508,ROW('NAV plus Dist'!AD153)+1,FALSE)</f>
        <v>27.654399999999999</v>
      </c>
      <c r="AE154" s="144">
        <f>HLOOKUP(AE$2,NAV!$B$2:$CH$509,ROW(AE153),)+HLOOKUP(AE$2,DIST!$C$1:$CI$508,ROW('NAV plus Dist'!AE153)+1,FALSE)</f>
        <v>8.6066000000000003</v>
      </c>
      <c r="AF154" s="144">
        <f>HLOOKUP(AF$2,NAV!$B$2:$CH$509,ROW(AF153),)+HLOOKUP(AF$2,DIST!$C$1:$CI$508,ROW('NAV plus Dist'!AF153)+1,FALSE)</f>
        <v>8.428799999999999</v>
      </c>
      <c r="AG154" s="144">
        <f>HLOOKUP(AG$2,NAV!$B$2:$CH$509,ROW(AG153),)+HLOOKUP(AG$2,DIST!$C$1:$CI$508,ROW('NAV plus Dist'!AG153)+1,FALSE)</f>
        <v>8.5461999999999989</v>
      </c>
      <c r="AH154" s="144">
        <f>HLOOKUP(AH$2,NAV!$B$2:$CH$509,ROW(AH153),)+HLOOKUP(AH$2,DIST!$C$1:$CI$508,ROW('NAV plus Dist'!AH153)+1,FALSE)</f>
        <v>8.734</v>
      </c>
      <c r="AI154" s="144">
        <f>HLOOKUP(AI$2,NAV!$B$2:$CH$509,ROW(AI153),)+HLOOKUP(AI$2,DIST!$C$1:$CI$508,ROW('NAV plus Dist'!AI153)+1,FALSE)</f>
        <v>14.486700000000001</v>
      </c>
      <c r="AJ154" s="144">
        <f>HLOOKUP(AJ$2,NAV!$B$2:$CH$509,ROW(AJ153),)+HLOOKUP(AJ$2,DIST!$C$1:$CI$508,ROW('NAV plus Dist'!AJ153)+1,FALSE)</f>
        <v>19.584699999999998</v>
      </c>
      <c r="AK154" s="144">
        <f>HLOOKUP(AK$2,NAV!$B$2:$CH$509,ROW(AK153),)+HLOOKUP(AK$2,DIST!$C$1:$CI$508,ROW('NAV plus Dist'!AK153)+1,FALSE)</f>
        <v>14.536299999999999</v>
      </c>
      <c r="AL154" s="144">
        <f>HLOOKUP(AL$2,NAV!$B$2:$CH$509,ROW(AL153),)+HLOOKUP(AL$2,DIST!$C$1:$CI$508,ROW('NAV plus Dist'!AL153)+1,FALSE)</f>
        <v>15.5413</v>
      </c>
      <c r="AM154" s="144">
        <f>HLOOKUP(AM$2,NAV!$B$2:$CH$509,ROW(AM153),)+HLOOKUP(AM$2,DIST!$C$1:$CI$508,ROW('NAV plus Dist'!AM153)+1,FALSE)</f>
        <v>12.8087</v>
      </c>
      <c r="AN154" s="144">
        <f>HLOOKUP(AN$2,NAV!$B$2:$CH$509,ROW(AN153),)+HLOOKUP(AN$2,DIST!$C$1:$CI$508,ROW('NAV plus Dist'!AN153)+1,FALSE)</f>
        <v>21.0395</v>
      </c>
      <c r="AO154" s="144">
        <f>HLOOKUP(AO$2,NAV!$B$2:$CH$509,ROW(AO153),)+HLOOKUP(AO$2,DIST!$C$1:$CI$508,ROW('NAV plus Dist'!AO153)+1,FALSE)</f>
        <v>20.923999999999999</v>
      </c>
      <c r="AP154" s="144">
        <f>HLOOKUP(AP$2,NAV!$B$2:$CH$509,ROW(AP153),)+HLOOKUP(AP$2,DIST!$C$1:$CI$508,ROW('NAV plus Dist'!AP153)+1,FALSE)</f>
        <v>0</v>
      </c>
      <c r="AQ154" s="144">
        <f>HLOOKUP(AQ$2,NAV!$B$2:$CH$509,ROW(AQ153),)+HLOOKUP(AQ$2,DIST!$C$1:$CI$508,ROW('NAV plus Dist'!AQ153)+1,FALSE)</f>
        <v>0</v>
      </c>
      <c r="AR154" s="144">
        <f>HLOOKUP(AR$2,NAV!$B$2:$CH$509,ROW(AR153),)+HLOOKUP(AR$2,DIST!$C$1:$CI$508,ROW('NAV plus Dist'!AR153)+1,FALSE)</f>
        <v>0</v>
      </c>
      <c r="AS154" s="144">
        <f>HLOOKUP(AS$2,NAV!$B$2:$CH$509,ROW(AS153),)+HLOOKUP(AS$2,DIST!$C$1:$CI$508,ROW('NAV plus Dist'!AS153)+1,FALSE)</f>
        <v>9.0974000000000004</v>
      </c>
      <c r="AT154" s="144">
        <f>HLOOKUP(AT$2,NAV!$B$2:$CH$509,ROW(AT153),)+HLOOKUP(AT$2,DIST!$C$1:$CI$508,ROW('NAV plus Dist'!AT153)+1,FALSE)</f>
        <v>25.630500000000001</v>
      </c>
      <c r="AU154" s="144">
        <f>HLOOKUP(AU$2,NAV!$B$2:$CH$509,ROW(AU153),)+HLOOKUP(AU$2,DIST!$C$1:$CI$508,ROW('NAV plus Dist'!AU153)+1,FALSE)</f>
        <v>10</v>
      </c>
      <c r="AV154" s="144">
        <f>HLOOKUP(AV$2,NAV!$B$2:$CH$509,ROW(AV153),)+HLOOKUP(AV$2,DIST!$C$1:$CI$508,ROW('NAV plus Dist'!AV153)+1,FALSE)</f>
        <v>15.6305</v>
      </c>
      <c r="AW154" s="144">
        <f>HLOOKUP(AW$2,NAV!$B$2:$CH$509,ROW(AW153),)+HLOOKUP(AW$2,DIST!$C$1:$CI$508,ROW('NAV plus Dist'!AW153)+1,FALSE)</f>
        <v>0</v>
      </c>
      <c r="AX154" s="144">
        <f>HLOOKUP(AX$2,NAV!$B$2:$CH$509,ROW(AX153),)+HLOOKUP(AX$2,DIST!$C$1:$CI$508,ROW('NAV plus Dist'!AX153)+1,FALSE)</f>
        <v>0</v>
      </c>
      <c r="AY154" s="144">
        <f>HLOOKUP(AY$2,NAV!$B$2:$CH$509,ROW(AY153),)+HLOOKUP(AY$2,DIST!$C$1:$CI$508,ROW('NAV plus Dist'!AY153)+1,FALSE)</f>
        <v>0</v>
      </c>
      <c r="AZ154" s="144">
        <f>HLOOKUP(AZ$2,NAV!$B$2:$CH$509,ROW(AZ153),)+HLOOKUP(AZ$2,DIST!$C$1:$CI$508,ROW('NAV plus Dist'!AZ153)+1,FALSE)</f>
        <v>0</v>
      </c>
      <c r="BA154" s="144">
        <f>HLOOKUP(BA$2,NAV!$B$2:$CH$509,ROW(BA153),)+HLOOKUP(BA$2,DIST!$C$1:$CI$508,ROW('NAV plus Dist'!BA153)+1,FALSE)</f>
        <v>0</v>
      </c>
      <c r="BB154" s="144">
        <f>HLOOKUP(BB$2,NAV!$B$2:$CH$509,ROW(BB153),)+HLOOKUP(BB$2,DIST!$C$1:$CI$508,ROW('NAV plus Dist'!BB153)+1,FALSE)</f>
        <v>0</v>
      </c>
      <c r="BC154" s="144">
        <f>HLOOKUP(BC$2,NAV!$B$2:$CH$509,ROW(BC153),)+HLOOKUP(BC$2,DIST!$C$1:$CI$508,ROW('NAV plus Dist'!BC153)+1,FALSE)</f>
        <v>0</v>
      </c>
      <c r="BD154" s="144">
        <f>HLOOKUP(BD$2,NAV!$B$2:$CH$509,ROW(BD153),)+HLOOKUP(BD$2,DIST!$C$1:$CI$508,ROW('NAV plus Dist'!BD153)+1,FALSE)</f>
        <v>0</v>
      </c>
      <c r="BE154" s="144">
        <f>HLOOKUP(BE$2,NAV!$B$2:$CH$509,ROW(BE153),)+HLOOKUP(BE$2,DIST!$C$1:$CI$508,ROW('NAV plus Dist'!BE153)+1,FALSE)</f>
        <v>0</v>
      </c>
      <c r="BF154" s="144">
        <f>HLOOKUP(BF$2,NAV!$B$2:$CH$509,ROW(BF153),)+HLOOKUP(BF$2,DIST!$C$1:$CI$508,ROW('NAV plus Dist'!BF153)+1,FALSE)</f>
        <v>0</v>
      </c>
      <c r="BG154" s="144">
        <f>HLOOKUP(BG$2,NAV!$B$2:$CH$509,ROW(BG153),)+HLOOKUP(BG$2,DIST!$C$1:$CI$508,ROW('NAV plus Dist'!BG153)+1,FALSE)</f>
        <v>0</v>
      </c>
      <c r="BH154" s="144">
        <f>HLOOKUP(BH$2,NAV!$B$2:$CH$509,ROW(BH153),)+HLOOKUP(BH$2,DIST!$C$1:$CI$508,ROW('NAV plus Dist'!BH153)+1,FALSE)</f>
        <v>0</v>
      </c>
      <c r="BI154" s="144">
        <f>HLOOKUP(BI$2,NAV!$B$2:$CH$509,ROW(BI153),)+HLOOKUP(BI$2,DIST!$C$1:$CI$508,ROW('NAV plus Dist'!BI153)+1,FALSE)</f>
        <v>0</v>
      </c>
      <c r="BJ154" s="144">
        <f>HLOOKUP(BJ$2,NAV!$B$2:$CH$509,ROW(BJ153),)+HLOOKUP(BJ$2,DIST!$C$1:$CI$508,ROW('NAV plus Dist'!BJ153)+1,FALSE)</f>
        <v>0</v>
      </c>
      <c r="BK154" s="144">
        <f>HLOOKUP(BK$2,NAV!$B$2:$CH$509,ROW(BK153),)+HLOOKUP(BK$2,DIST!$C$1:$CI$508,ROW('NAV plus Dist'!BK153)+1,FALSE)</f>
        <v>0</v>
      </c>
      <c r="BL154" s="144">
        <f>HLOOKUP(BL$2,NAV!$B$2:$CH$509,ROW(BL153),)+HLOOKUP(BL$2,DIST!$C$1:$CI$508,ROW('NAV plus Dist'!BL153)+1,FALSE)</f>
        <v>0</v>
      </c>
      <c r="BM154" s="144">
        <f>HLOOKUP(BM$2,NAV!$B$2:$CH$509,ROW(BM153),)+HLOOKUP(BM$2,DIST!$C$1:$CI$508,ROW('NAV plus Dist'!BM153)+1,FALSE)</f>
        <v>0</v>
      </c>
      <c r="BN154" s="144">
        <f>HLOOKUP(BN$2,NAV!$B$2:$CH$509,ROW(BN153),)+HLOOKUP(BN$2,DIST!$C$1:$CI$508,ROW('NAV plus Dist'!BN153)+1,FALSE)</f>
        <v>0</v>
      </c>
      <c r="BO154" s="144">
        <f>HLOOKUP(BO$2,NAV!$B$2:$CH$509,ROW(BO153),)+HLOOKUP(BO$2,DIST!$C$1:$CI$508,ROW('NAV plus Dist'!BO153)+1,FALSE)</f>
        <v>0</v>
      </c>
      <c r="BP154" s="144">
        <f>HLOOKUP(BP$2,NAV!$B$2:$CH$509,ROW(BP153),)+HLOOKUP(BP$2,DIST!$C$1:$CI$508,ROW('NAV plus Dist'!BP153)+1,FALSE)</f>
        <v>0</v>
      </c>
      <c r="BQ154" s="144">
        <f>HLOOKUP(BQ$2,NAV!$B$2:$CH$509,ROW(BQ153),)+HLOOKUP(BQ$2,DIST!$C$1:$CI$508,ROW('NAV plus Dist'!BQ153)+1,FALSE)</f>
        <v>0</v>
      </c>
      <c r="BR154" s="144">
        <f>HLOOKUP(BR$2,NAV!$B$2:$CH$509,ROW(BR153),)+HLOOKUP(BR$2,DIST!$C$1:$CI$508,ROW('NAV plus Dist'!BR153)+1,FALSE)</f>
        <v>0</v>
      </c>
      <c r="BS154" s="144">
        <f>HLOOKUP(BS$2,NAV!$B$2:$CH$509,ROW(BS153),)+HLOOKUP(BS$2,DIST!$C$1:$CI$508,ROW('NAV plus Dist'!BS153)+1,FALSE)</f>
        <v>0</v>
      </c>
      <c r="BT154" s="144">
        <f>HLOOKUP(BT$2,NAV!$B$2:$CH$509,ROW(BT153),)+HLOOKUP(BT$2,DIST!$C$1:$CI$508,ROW('NAV plus Dist'!BT153)+1,FALSE)</f>
        <v>0</v>
      </c>
      <c r="BU154" s="144">
        <f>HLOOKUP(BU$2,NAV!$B$2:$CH$509,ROW(BU153),)+HLOOKUP(BU$2,DIST!$C$1:$CI$508,ROW('NAV plus Dist'!BU153)+1,FALSE)</f>
        <v>0</v>
      </c>
      <c r="BV154" s="144">
        <f>HLOOKUP(BV$2,NAV!$B$2:$CH$509,ROW(BV153),)+HLOOKUP(BV$2,DIST!$C$1:$CI$508,ROW('NAV plus Dist'!BV153)+1,FALSE)</f>
        <v>0</v>
      </c>
      <c r="BW154" s="144">
        <f>HLOOKUP(BW$2,NAV!$B$2:$CH$509,ROW(BW153),)+HLOOKUP(BW$2,DIST!$C$1:$CI$508,ROW('NAV plus Dist'!BW153)+1,FALSE)</f>
        <v>0</v>
      </c>
      <c r="BX154" s="144">
        <f>HLOOKUP(BX$2,NAV!$B$2:$CH$509,ROW(BX153),)+HLOOKUP(BX$2,DIST!$C$1:$CI$508,ROW('NAV plus Dist'!BX153)+1,FALSE)</f>
        <v>0</v>
      </c>
      <c r="BY154" s="144">
        <f>HLOOKUP(BY$2,NAV!$B$2:$CH$509,ROW(BY153),)+HLOOKUP(BY$2,DIST!$C$1:$CI$508,ROW('NAV plus Dist'!BY153)+1,FALSE)</f>
        <v>0</v>
      </c>
      <c r="BZ154" s="144">
        <f>HLOOKUP(BZ$2,NAV!$B$2:$CH$509,ROW(BZ153),)+HLOOKUP(BZ$2,DIST!$C$1:$CI$508,ROW('NAV plus Dist'!BZ153)+1,FALSE)</f>
        <v>0</v>
      </c>
      <c r="CA154" s="144">
        <f>HLOOKUP(CA$2,NAV!$B$2:$CH$509,ROW(CA153),)+HLOOKUP(CA$2,DIST!$C$1:$CI$508,ROW('NAV plus Dist'!CA153)+1,FALSE)</f>
        <v>0</v>
      </c>
      <c r="CB154" s="144">
        <f>HLOOKUP(CB$2,NAV!$B$2:$CH$509,ROW(CB153),)+HLOOKUP(CB$2,DIST!$C$1:$CI$508,ROW('NAV plus Dist'!CB153)+1,FALSE)</f>
        <v>0</v>
      </c>
      <c r="CC154" s="144">
        <f>HLOOKUP(CC$2,NAV!$B$2:$CH$509,ROW(CC153),)+HLOOKUP(CC$2,DIST!$C$1:$CI$508,ROW('NAV plus Dist'!CC153)+1,FALSE)</f>
        <v>0</v>
      </c>
      <c r="CD154" s="144">
        <f>HLOOKUP(CD$2,NAV!$B$2:$CH$509,ROW(CD153),)+HLOOKUP(CD$2,DIST!$C$1:$CI$508,ROW('NAV plus Dist'!CD153)+1,FALSE)</f>
        <v>0</v>
      </c>
      <c r="CE154" s="144">
        <f>HLOOKUP(CE$2,NAV!$B$2:$CH$509,ROW(CE153),)+HLOOKUP(CE$2,DIST!$C$1:$CI$508,ROW('NAV plus Dist'!CE153)+1,FALSE)</f>
        <v>0</v>
      </c>
      <c r="CF154" s="144">
        <f>HLOOKUP(CF$2,NAV!$B$2:$CH$509,ROW(CF153),)+HLOOKUP(CF$2,DIST!$C$1:$CI$508,ROW('NAV plus Dist'!CF153)+1,FALSE)</f>
        <v>0</v>
      </c>
      <c r="CG154" s="144">
        <f>HLOOKUP(CG$2,NAV!$B$2:$CH$509,ROW(CG153),)+HLOOKUP(CG$2,DIST!$C$1:$CI$508,ROW('NAV plus Dist'!CG153)+1,FALSE)</f>
        <v>0</v>
      </c>
      <c r="CH154" s="144">
        <f>HLOOKUP(CH$2,NAV!$B$2:$CH$509,ROW(CH153),)+HLOOKUP(CH$2,DIST!$C$1:$CI$508,ROW('NAV plus Dist'!CH153)+1,FALSE)</f>
        <v>0</v>
      </c>
      <c r="CI154" s="144">
        <f>HLOOKUP(CI$2,NAV!$B$2:$CH$509,ROW(CI153),)+HLOOKUP(CI$2,DIST!$C$1:$CI$508,ROW('NAV plus Dist'!CI153)+1,FALSE)</f>
        <v>0</v>
      </c>
      <c r="CJ154" s="144">
        <f>HLOOKUP(CJ$2,NAV!$B$2:$AAA$509,ROW(CJ153),)+HLOOKUP(CJ$2,DIST!$C$1:$AAJ$508,ROW('NAV plus Dist'!CJ153)+1,FALSE)</f>
        <v>0</v>
      </c>
      <c r="CK154" s="144">
        <f>HLOOKUP(CK$2,NAV!$B$2:$AAA$509,ROW(CK153),)+HLOOKUP(CK$2,DIST!$C$1:$AAJ$508,ROW('NAV plus Dist'!CK153)+1,FALSE)</f>
        <v>0</v>
      </c>
      <c r="CL154" s="144">
        <f>HLOOKUP(CL$2,NAV!$B$2:$AAA$509,ROW(CL153),)+HLOOKUP(CL$2,DIST!$C$1:$AAJ$508,ROW('NAV plus Dist'!CL153)+1,FALSE)</f>
        <v>0</v>
      </c>
      <c r="CM154" s="144">
        <f>HLOOKUP(CM$2,NAV!$B$2:$AAA$509,ROW(CM153),)+HLOOKUP(CM$2,DIST!$C$1:$AAJ$508,ROW('NAV plus Dist'!CM153)+1,FALSE)</f>
        <v>0</v>
      </c>
      <c r="CN154" s="144">
        <f>HLOOKUP(CN$2,NAV!$B$2:$AAA$509,ROW(CN153),)+HLOOKUP(CN$2,DIST!$C$1:$AAJ$508,ROW('NAV plus Dist'!CN153)+1,FALSE)</f>
        <v>0</v>
      </c>
      <c r="CO154" s="144">
        <f>HLOOKUP(CO$2,NAV!$B$2:$AAA$509,ROW(CO153),)+HLOOKUP(CO$2,DIST!$C$1:$AAJ$508,ROW('NAV plus Dist'!CO153)+1,FALSE)</f>
        <v>0</v>
      </c>
      <c r="CP154" s="144">
        <f>HLOOKUP(CP$2,NAV!$B$2:$AAA$509,ROW(CP153),)+HLOOKUP(CP$2,DIST!$C$1:$AAJ$508,ROW('NAV plus Dist'!CP153)+1,FALSE)</f>
        <v>0</v>
      </c>
      <c r="CQ154" s="144">
        <f>HLOOKUP(CQ$2,NAV!$B$2:$AAA$509,ROW(CQ153),)+HLOOKUP(CQ$2,DIST!$C$1:$AAJ$508,ROW('NAV plus Dist'!CQ153)+1,FALSE)</f>
        <v>0</v>
      </c>
      <c r="CR154" s="144">
        <f>HLOOKUP(CR$2,NAV!$B$2:$AAA$509,ROW(CR153),)+HLOOKUP(CR$2,DIST!$C$1:$AAJ$508,ROW('NAV plus Dist'!CR153)+1,FALSE)</f>
        <v>0</v>
      </c>
      <c r="CS154" s="144">
        <f>HLOOKUP(CS$2,NAV!$B$2:$AAA$509,ROW(CS153),)+HLOOKUP(CS$2,DIST!$C$1:$AAJ$508,ROW('NAV plus Dist'!CS153)+1,FALSE)</f>
        <v>0</v>
      </c>
      <c r="CT154" s="144">
        <f>HLOOKUP(CT$2,NAV!$B$2:$AAA$509,ROW(CT153),)+HLOOKUP(CT$2,DIST!$C$1:$AAJ$508,ROW('NAV plus Dist'!CT153)+1,FALSE)</f>
        <v>0</v>
      </c>
      <c r="CU154" s="144">
        <f>HLOOKUP(CU$2,NAV!$B$2:$AAA$509,ROW(CU153),)+HLOOKUP(CU$2,DIST!$C$1:$AAJ$508,ROW('NAV plus Dist'!CU153)+1,FALSE)</f>
        <v>0</v>
      </c>
      <c r="CV154" s="144">
        <f>HLOOKUP(CV$2,NAV!$B$2:$AAA$509,ROW(CV153),)+HLOOKUP(CV$2,DIST!$C$1:$AAJ$508,ROW('NAV plus Dist'!CV153)+1,FALSE)</f>
        <v>0</v>
      </c>
      <c r="CW154" s="144">
        <f>HLOOKUP(CW$2,NAV!$B$2:$AAA$509,ROW(CW153),)+HLOOKUP(CW$2,DIST!$C$1:$AAJ$508,ROW('NAV plus Dist'!CW153)+1,FALSE)</f>
        <v>0</v>
      </c>
      <c r="CX154" s="144">
        <f>HLOOKUP(CX$2,NAV!$B$2:$AAA$509,ROW(CX153),)+HLOOKUP(CX$2,DIST!$C$1:$AAJ$508,ROW('NAV plus Dist'!CX153)+1,FALSE)</f>
        <v>0</v>
      </c>
      <c r="CY154" s="144">
        <f>HLOOKUP(CY$2,NAV!$B$2:$AAA$509,ROW(CY153),)+HLOOKUP(CY$2,DIST!$C$1:$AAJ$508,ROW('NAV plus Dist'!CY153)+1,FALSE)</f>
        <v>0</v>
      </c>
      <c r="CZ154" s="144">
        <f>HLOOKUP(CZ$2,NAV!$B$2:$AAA$509,ROW(CZ153),)+HLOOKUP(CZ$2,DIST!$C$1:$AAJ$508,ROW('NAV plus Dist'!CZ153)+1,FALSE)</f>
        <v>0</v>
      </c>
      <c r="DA154" s="144">
        <f>HLOOKUP(DA$2,NAV!$B$2:$AAA$509,ROW(DA153),)+HLOOKUP(DA$2,DIST!$C$1:$AAJ$508,ROW('NAV plus Dist'!DA153)+1,FALSE)</f>
        <v>0</v>
      </c>
      <c r="DB154" s="144">
        <f>HLOOKUP(DB$2,NAV!$B$2:$AAA$509,ROW(DB153),)+HLOOKUP(DB$2,DIST!$C$1:$AAJ$508,ROW('NAV plus Dist'!DB153)+1,FALSE)</f>
        <v>0</v>
      </c>
      <c r="DC154" s="144">
        <f>HLOOKUP(DC$2,NAV!$B$2:$AAA$509,ROW(DC153),)+HLOOKUP(DC$2,DIST!$C$1:$AAJ$508,ROW('NAV plus Dist'!DC153)+1,FALSE)</f>
        <v>0</v>
      </c>
      <c r="DD154" s="144">
        <f>HLOOKUP(DD$2,NAV!$B$2:$AAA$509,ROW(DD153),)+HLOOKUP(DD$2,DIST!$C$1:$AAJ$508,ROW('NAV plus Dist'!DD153)+1,FALSE)</f>
        <v>0</v>
      </c>
      <c r="DE154" s="144">
        <f>HLOOKUP(DE$2,NAV!$B$2:$AAA$509,ROW(DE153),)+HLOOKUP(DE$2,DIST!$C$1:$AAJ$508,ROW('NAV plus Dist'!DE153)+1,FALSE)</f>
        <v>0</v>
      </c>
      <c r="DF154" s="144">
        <f>HLOOKUP(DF$2,NAV!$B$2:$AAA$509,ROW(DF153),)+HLOOKUP(DF$2,DIST!$C$1:$AAJ$508,ROW('NAV plus Dist'!DF153)+1,FALSE)</f>
        <v>0</v>
      </c>
      <c r="DG154" s="144">
        <f>HLOOKUP(DG$2,NAV!$B$2:$AAA$509,ROW(DG153),)+HLOOKUP(DG$2,DIST!$C$1:$AAJ$508,ROW('NAV plus Dist'!DG153)+1,FALSE)</f>
        <v>0</v>
      </c>
      <c r="DH154" s="144">
        <f>HLOOKUP(DH$2,NAV!$B$2:$AAA$509,ROW(DH153),)+HLOOKUP(DH$2,DIST!$C$1:$AAJ$508,ROW('NAV plus Dist'!DH153)+1,FALSE)</f>
        <v>0</v>
      </c>
    </row>
    <row r="155" spans="1:112">
      <c r="A155" s="94">
        <f t="shared" si="78"/>
        <v>44</v>
      </c>
      <c r="B155" s="148">
        <f t="shared" si="79"/>
        <v>44712</v>
      </c>
      <c r="C155" s="144">
        <f>HLOOKUP(C$2,NAV!$B$2:$CH$509,ROW(C154),)+HLOOKUP(C$2,DIST!$C$1:$CI$508,ROW('NAV plus Dist'!C154)+1,FALSE)</f>
        <v>14.3553</v>
      </c>
      <c r="D155" s="144">
        <f>HLOOKUP(D$2,NAV!$B$2:$CH$509,ROW(D154),)+HLOOKUP(D$2,DIST!$C$1:$CI$508,ROW('NAV plus Dist'!D154)+1,FALSE)</f>
        <v>13.5276</v>
      </c>
      <c r="E155" s="144">
        <f>HLOOKUP(E$2,NAV!$B$2:$CH$509,ROW(E154),)+HLOOKUP(E$2,DIST!$C$1:$CI$508,ROW('NAV plus Dist'!E154)+1,FALSE)</f>
        <v>15.009499999999999</v>
      </c>
      <c r="F155" s="144">
        <f>HLOOKUP(F$2,NAV!$B$2:$CH$509,ROW(F154),)+HLOOKUP(F$2,DIST!$C$1:$CI$508,ROW('NAV plus Dist'!F154)+1,FALSE)</f>
        <v>0</v>
      </c>
      <c r="G155" s="144">
        <f>HLOOKUP(G$2,NAV!$B$2:$CH$509,ROW(G154),)+HLOOKUP(G$2,DIST!$C$1:$CI$508,ROW('NAV plus Dist'!G154)+1,FALSE)</f>
        <v>0</v>
      </c>
      <c r="H155" s="144">
        <f>HLOOKUP(H$2,NAV!$B$2:$CH$509,ROW(H154),)+HLOOKUP(H$2,DIST!$C$1:$CI$508,ROW('NAV plus Dist'!H154)+1,FALSE)</f>
        <v>0</v>
      </c>
      <c r="I155" s="144">
        <f>HLOOKUP(I$2,NAV!$B$2:$CH$509,ROW(I154),)+HLOOKUP(I$2,DIST!$C$1:$CI$508,ROW('NAV plus Dist'!I154)+1,FALSE)</f>
        <v>0</v>
      </c>
      <c r="J155" s="144">
        <f>HLOOKUP(J$2,NAV!$B$2:$CH$509,ROW(J154),)+HLOOKUP(J$2,DIST!$C$1:$CI$508,ROW('NAV plus Dist'!J154)+1,FALSE)</f>
        <v>0</v>
      </c>
      <c r="K155" s="144">
        <f>HLOOKUP(K$2,NAV!$B$2:$CH$509,ROW(K154),)+HLOOKUP(K$2,DIST!$C$1:$CI$508,ROW('NAV plus Dist'!K154)+1,FALSE)</f>
        <v>0</v>
      </c>
      <c r="L155" s="144">
        <f>HLOOKUP(L$2,NAV!$B$2:$CH$509,ROW(L154),)+HLOOKUP(L$2,DIST!$C$1:$CI$508,ROW('NAV plus Dist'!L154)+1,FALSE)</f>
        <v>0</v>
      </c>
      <c r="M155" s="144">
        <f>HLOOKUP(M$2,NAV!$B$2:$CH$509,ROW(M154),)+HLOOKUP(M$2,DIST!$C$1:$CI$508,ROW('NAV plus Dist'!M154)+1,FALSE)</f>
        <v>0</v>
      </c>
      <c r="N155" s="144">
        <f>HLOOKUP(N$2,NAV!$B$2:$CH$509,ROW(N154),)+HLOOKUP(N$2,DIST!$C$1:$CI$508,ROW('NAV plus Dist'!N154)+1,FALSE)</f>
        <v>0</v>
      </c>
      <c r="O155" s="144">
        <f>HLOOKUP(O$2,NAV!$B$2:$CH$509,ROW(O154),)+HLOOKUP(O$2,DIST!$C$1:$CI$508,ROW('NAV plus Dist'!O154)+1,FALSE)</f>
        <v>3.8851</v>
      </c>
      <c r="P155" s="144">
        <f>HLOOKUP(P$2,NAV!$B$2:$CH$509,ROW(P154),)+HLOOKUP(P$2,DIST!$C$1:$CI$508,ROW('NAV plus Dist'!P154)+1,FALSE)</f>
        <v>4.6326000000000001</v>
      </c>
      <c r="Q155" s="144">
        <f>HLOOKUP(Q$2,NAV!$B$2:$CH$509,ROW(Q154),)+HLOOKUP(Q$2,DIST!$C$1:$CI$508,ROW('NAV plus Dist'!Q154)+1,FALSE)</f>
        <v>12.788500000000001</v>
      </c>
      <c r="R155" s="144">
        <f>HLOOKUP(R$2,NAV!$B$2:$CH$509,ROW(R154),)+HLOOKUP(R$2,DIST!$C$1:$CI$508,ROW('NAV plus Dist'!R154)+1,FALSE)</f>
        <v>12.788500000000001</v>
      </c>
      <c r="S155" s="144">
        <f>HLOOKUP(S$2,NAV!$B$2:$CH$509,ROW(S154),)+HLOOKUP(S$2,DIST!$C$1:$CI$508,ROW('NAV plus Dist'!S154)+1,FALSE)</f>
        <v>11.2471</v>
      </c>
      <c r="T155" s="144">
        <f>HLOOKUP(T$2,NAV!$B$2:$CH$509,ROW(T154),)+HLOOKUP(T$2,DIST!$C$1:$CI$508,ROW('NAV plus Dist'!T154)+1,FALSE)</f>
        <v>13.8438</v>
      </c>
      <c r="U155" s="144">
        <f>HLOOKUP(U$2,NAV!$B$2:$CH$509,ROW(U154),)+HLOOKUP(U$2,DIST!$C$1:$CI$508,ROW('NAV plus Dist'!U154)+1,FALSE)</f>
        <v>13.4255</v>
      </c>
      <c r="V155" s="144">
        <f>HLOOKUP(V$2,NAV!$B$2:$CH$509,ROW(V154),)+HLOOKUP(V$2,DIST!$C$1:$CI$508,ROW('NAV plus Dist'!V154)+1,FALSE)</f>
        <v>11.3803</v>
      </c>
      <c r="W155" s="144">
        <f>HLOOKUP(W$2,NAV!$B$2:$CH$509,ROW(W154),)+HLOOKUP(W$2,DIST!$C$1:$CI$508,ROW('NAV plus Dist'!W154)+1,FALSE)</f>
        <v>11.3803</v>
      </c>
      <c r="X155" s="144">
        <f>HLOOKUP(X$2,NAV!$B$2:$CH$509,ROW(X154),)+HLOOKUP(X$2,DIST!$C$1:$CI$508,ROW('NAV plus Dist'!X154)+1,FALSE)</f>
        <v>11.1388</v>
      </c>
      <c r="Y155" s="144">
        <f>HLOOKUP(Y$2,NAV!$B$2:$CH$509,ROW(Y154),)+HLOOKUP(Y$2,DIST!$C$1:$CI$508,ROW('NAV plus Dist'!Y154)+1,FALSE)</f>
        <v>13.1585</v>
      </c>
      <c r="Z155" s="144">
        <f>HLOOKUP(Z$2,NAV!$B$2:$CH$509,ROW(Z154),)+HLOOKUP(Z$2,DIST!$C$1:$CI$508,ROW('NAV plus Dist'!Z154)+1,FALSE)</f>
        <v>12.615600000000001</v>
      </c>
      <c r="AA155" s="144">
        <f>HLOOKUP(AA$2,NAV!$B$2:$CH$509,ROW(AA154),)+HLOOKUP(AA$2,DIST!$C$1:$CI$508,ROW('NAV plus Dist'!AA154)+1,FALSE)</f>
        <v>10.419700000000001</v>
      </c>
      <c r="AB155" s="144">
        <f>HLOOKUP(AB$2,NAV!$B$2:$CH$509,ROW(AB154),)+HLOOKUP(AB$2,DIST!$C$1:$CI$508,ROW('NAV plus Dist'!AB154)+1,FALSE)</f>
        <v>10.4703</v>
      </c>
      <c r="AC155" s="144">
        <f>HLOOKUP(AC$2,NAV!$B$2:$CH$509,ROW(AC154),)+HLOOKUP(AC$2,DIST!$C$1:$CI$508,ROW('NAV plus Dist'!AC154)+1,FALSE)</f>
        <v>11.390700000000001</v>
      </c>
      <c r="AD155" s="144">
        <f>HLOOKUP(AD$2,NAV!$B$2:$CH$509,ROW(AD154),)+HLOOKUP(AD$2,DIST!$C$1:$CI$508,ROW('NAV plus Dist'!AD154)+1,FALSE)</f>
        <v>25.220300000000002</v>
      </c>
      <c r="AE155" s="144">
        <f>HLOOKUP(AE$2,NAV!$B$2:$CH$509,ROW(AE154),)+HLOOKUP(AE$2,DIST!$C$1:$CI$508,ROW('NAV plus Dist'!AE154)+1,FALSE)</f>
        <v>8.1207999999999991</v>
      </c>
      <c r="AF155" s="144">
        <f>HLOOKUP(AF$2,NAV!$B$2:$CH$509,ROW(AF154),)+HLOOKUP(AF$2,DIST!$C$1:$CI$508,ROW('NAV plus Dist'!AF154)+1,FALSE)</f>
        <v>8.5028999999999986</v>
      </c>
      <c r="AG155" s="144">
        <f>HLOOKUP(AG$2,NAV!$B$2:$CH$509,ROW(AG154),)+HLOOKUP(AG$2,DIST!$C$1:$CI$508,ROW('NAV plus Dist'!AG154)+1,FALSE)</f>
        <v>8.4951999999999988</v>
      </c>
      <c r="AH155" s="144">
        <f>HLOOKUP(AH$2,NAV!$B$2:$CH$509,ROW(AH154),)+HLOOKUP(AH$2,DIST!$C$1:$CI$508,ROW('NAV plus Dist'!AH154)+1,FALSE)</f>
        <v>8.8191999999999986</v>
      </c>
      <c r="AI155" s="144">
        <f>HLOOKUP(AI$2,NAV!$B$2:$CH$509,ROW(AI154),)+HLOOKUP(AI$2,DIST!$C$1:$CI$508,ROW('NAV plus Dist'!AI154)+1,FALSE)</f>
        <v>12.6968</v>
      </c>
      <c r="AJ155" s="144">
        <f>HLOOKUP(AJ$2,NAV!$B$2:$CH$509,ROW(AJ154),)+HLOOKUP(AJ$2,DIST!$C$1:$CI$508,ROW('NAV plus Dist'!AJ154)+1,FALSE)</f>
        <v>20.1251</v>
      </c>
      <c r="AK155" s="144">
        <f>HLOOKUP(AK$2,NAV!$B$2:$CH$509,ROW(AK154),)+HLOOKUP(AK$2,DIST!$C$1:$CI$508,ROW('NAV plus Dist'!AK154)+1,FALSE)</f>
        <v>15.325899999999999</v>
      </c>
      <c r="AL155" s="144">
        <f>HLOOKUP(AL$2,NAV!$B$2:$CH$509,ROW(AL154),)+HLOOKUP(AL$2,DIST!$C$1:$CI$508,ROW('NAV plus Dist'!AL154)+1,FALSE)</f>
        <v>16.407900000000001</v>
      </c>
      <c r="AM155" s="144">
        <f>HLOOKUP(AM$2,NAV!$B$2:$CH$509,ROW(AM154),)+HLOOKUP(AM$2,DIST!$C$1:$CI$508,ROW('NAV plus Dist'!AM154)+1,FALSE)</f>
        <v>12.8947</v>
      </c>
      <c r="AN155" s="144">
        <f>HLOOKUP(AN$2,NAV!$B$2:$CH$509,ROW(AN154),)+HLOOKUP(AN$2,DIST!$C$1:$CI$508,ROW('NAV plus Dist'!AN154)+1,FALSE)</f>
        <v>18.997599999999998</v>
      </c>
      <c r="AO155" s="144">
        <f>HLOOKUP(AO$2,NAV!$B$2:$CH$509,ROW(AO154),)+HLOOKUP(AO$2,DIST!$C$1:$CI$508,ROW('NAV plus Dist'!AO154)+1,FALSE)</f>
        <v>19.1892</v>
      </c>
      <c r="AP155" s="144">
        <f>HLOOKUP(AP$2,NAV!$B$2:$CH$509,ROW(AP154),)+HLOOKUP(AP$2,DIST!$C$1:$CI$508,ROW('NAV plus Dist'!AP154)+1,FALSE)</f>
        <v>0</v>
      </c>
      <c r="AQ155" s="144">
        <f>HLOOKUP(AQ$2,NAV!$B$2:$CH$509,ROW(AQ154),)+HLOOKUP(AQ$2,DIST!$C$1:$CI$508,ROW('NAV plus Dist'!AQ154)+1,FALSE)</f>
        <v>0</v>
      </c>
      <c r="AR155" s="144">
        <f>HLOOKUP(AR$2,NAV!$B$2:$CH$509,ROW(AR154),)+HLOOKUP(AR$2,DIST!$C$1:$CI$508,ROW('NAV plus Dist'!AR154)+1,FALSE)</f>
        <v>0</v>
      </c>
      <c r="AS155" s="144">
        <f>HLOOKUP(AS$2,NAV!$B$2:$CH$509,ROW(AS154),)+HLOOKUP(AS$2,DIST!$C$1:$CI$508,ROW('NAV plus Dist'!AS154)+1,FALSE)</f>
        <v>9.3259000000000007</v>
      </c>
      <c r="AT155" s="144">
        <f>HLOOKUP(AT$2,NAV!$B$2:$CH$509,ROW(AT154),)+HLOOKUP(AT$2,DIST!$C$1:$CI$508,ROW('NAV plus Dist'!AT154)+1,FALSE)</f>
        <v>26.4604</v>
      </c>
      <c r="AU155" s="144">
        <f>HLOOKUP(AU$2,NAV!$B$2:$CH$509,ROW(AU154),)+HLOOKUP(AU$2,DIST!$C$1:$CI$508,ROW('NAV plus Dist'!AU154)+1,FALSE)</f>
        <v>10</v>
      </c>
      <c r="AV155" s="144">
        <f>HLOOKUP(AV$2,NAV!$B$2:$CH$509,ROW(AV154),)+HLOOKUP(AV$2,DIST!$C$1:$CI$508,ROW('NAV plus Dist'!AV154)+1,FALSE)</f>
        <v>16.4604</v>
      </c>
      <c r="AW155" s="144">
        <f>HLOOKUP(AW$2,NAV!$B$2:$CH$509,ROW(AW154),)+HLOOKUP(AW$2,DIST!$C$1:$CI$508,ROW('NAV plus Dist'!AW154)+1,FALSE)</f>
        <v>0</v>
      </c>
      <c r="AX155" s="144">
        <f>HLOOKUP(AX$2,NAV!$B$2:$CH$509,ROW(AX154),)+HLOOKUP(AX$2,DIST!$C$1:$CI$508,ROW('NAV plus Dist'!AX154)+1,FALSE)</f>
        <v>0</v>
      </c>
      <c r="AY155" s="144">
        <f>HLOOKUP(AY$2,NAV!$B$2:$CH$509,ROW(AY154),)+HLOOKUP(AY$2,DIST!$C$1:$CI$508,ROW('NAV plus Dist'!AY154)+1,FALSE)</f>
        <v>0</v>
      </c>
      <c r="AZ155" s="144">
        <f>HLOOKUP(AZ$2,NAV!$B$2:$CH$509,ROW(AZ154),)+HLOOKUP(AZ$2,DIST!$C$1:$CI$508,ROW('NAV plus Dist'!AZ154)+1,FALSE)</f>
        <v>0</v>
      </c>
      <c r="BA155" s="144">
        <f>HLOOKUP(BA$2,NAV!$B$2:$CH$509,ROW(BA154),)+HLOOKUP(BA$2,DIST!$C$1:$CI$508,ROW('NAV plus Dist'!BA154)+1,FALSE)</f>
        <v>0</v>
      </c>
      <c r="BB155" s="144">
        <f>HLOOKUP(BB$2,NAV!$B$2:$CH$509,ROW(BB154),)+HLOOKUP(BB$2,DIST!$C$1:$CI$508,ROW('NAV plus Dist'!BB154)+1,FALSE)</f>
        <v>0</v>
      </c>
      <c r="BC155" s="144">
        <f>HLOOKUP(BC$2,NAV!$B$2:$CH$509,ROW(BC154),)+HLOOKUP(BC$2,DIST!$C$1:$CI$508,ROW('NAV plus Dist'!BC154)+1,FALSE)</f>
        <v>0</v>
      </c>
      <c r="BD155" s="144">
        <f>HLOOKUP(BD$2,NAV!$B$2:$CH$509,ROW(BD154),)+HLOOKUP(BD$2,DIST!$C$1:$CI$508,ROW('NAV plus Dist'!BD154)+1,FALSE)</f>
        <v>0</v>
      </c>
      <c r="BE155" s="144">
        <f>HLOOKUP(BE$2,NAV!$B$2:$CH$509,ROW(BE154),)+HLOOKUP(BE$2,DIST!$C$1:$CI$508,ROW('NAV plus Dist'!BE154)+1,FALSE)</f>
        <v>0</v>
      </c>
      <c r="BF155" s="144">
        <f>HLOOKUP(BF$2,NAV!$B$2:$CH$509,ROW(BF154),)+HLOOKUP(BF$2,DIST!$C$1:$CI$508,ROW('NAV plus Dist'!BF154)+1,FALSE)</f>
        <v>0</v>
      </c>
      <c r="BG155" s="144">
        <f>HLOOKUP(BG$2,NAV!$B$2:$CH$509,ROW(BG154),)+HLOOKUP(BG$2,DIST!$C$1:$CI$508,ROW('NAV plus Dist'!BG154)+1,FALSE)</f>
        <v>0</v>
      </c>
      <c r="BH155" s="144">
        <f>HLOOKUP(BH$2,NAV!$B$2:$CH$509,ROW(BH154),)+HLOOKUP(BH$2,DIST!$C$1:$CI$508,ROW('NAV plus Dist'!BH154)+1,FALSE)</f>
        <v>0</v>
      </c>
      <c r="BI155" s="144">
        <f>HLOOKUP(BI$2,NAV!$B$2:$CH$509,ROW(BI154),)+HLOOKUP(BI$2,DIST!$C$1:$CI$508,ROW('NAV plus Dist'!BI154)+1,FALSE)</f>
        <v>0</v>
      </c>
      <c r="BJ155" s="144">
        <f>HLOOKUP(BJ$2,NAV!$B$2:$CH$509,ROW(BJ154),)+HLOOKUP(BJ$2,DIST!$C$1:$CI$508,ROW('NAV plus Dist'!BJ154)+1,FALSE)</f>
        <v>0</v>
      </c>
      <c r="BK155" s="144">
        <f>HLOOKUP(BK$2,NAV!$B$2:$CH$509,ROW(BK154),)+HLOOKUP(BK$2,DIST!$C$1:$CI$508,ROW('NAV plus Dist'!BK154)+1,FALSE)</f>
        <v>0</v>
      </c>
      <c r="BL155" s="144">
        <f>HLOOKUP(BL$2,NAV!$B$2:$CH$509,ROW(BL154),)+HLOOKUP(BL$2,DIST!$C$1:$CI$508,ROW('NAV plus Dist'!BL154)+1,FALSE)</f>
        <v>0</v>
      </c>
      <c r="BM155" s="144">
        <f>HLOOKUP(BM$2,NAV!$B$2:$CH$509,ROW(BM154),)+HLOOKUP(BM$2,DIST!$C$1:$CI$508,ROW('NAV plus Dist'!BM154)+1,FALSE)</f>
        <v>0</v>
      </c>
      <c r="BN155" s="144">
        <f>HLOOKUP(BN$2,NAV!$B$2:$CH$509,ROW(BN154),)+HLOOKUP(BN$2,DIST!$C$1:$CI$508,ROW('NAV plus Dist'!BN154)+1,FALSE)</f>
        <v>0</v>
      </c>
      <c r="BO155" s="144">
        <f>HLOOKUP(BO$2,NAV!$B$2:$CH$509,ROW(BO154),)+HLOOKUP(BO$2,DIST!$C$1:$CI$508,ROW('NAV plus Dist'!BO154)+1,FALSE)</f>
        <v>0</v>
      </c>
      <c r="BP155" s="144">
        <f>HLOOKUP(BP$2,NAV!$B$2:$CH$509,ROW(BP154),)+HLOOKUP(BP$2,DIST!$C$1:$CI$508,ROW('NAV plus Dist'!BP154)+1,FALSE)</f>
        <v>0</v>
      </c>
      <c r="BQ155" s="144">
        <f>HLOOKUP(BQ$2,NAV!$B$2:$CH$509,ROW(BQ154),)+HLOOKUP(BQ$2,DIST!$C$1:$CI$508,ROW('NAV plus Dist'!BQ154)+1,FALSE)</f>
        <v>0</v>
      </c>
      <c r="BR155" s="144">
        <f>HLOOKUP(BR$2,NAV!$B$2:$CH$509,ROW(BR154),)+HLOOKUP(BR$2,DIST!$C$1:$CI$508,ROW('NAV plus Dist'!BR154)+1,FALSE)</f>
        <v>0</v>
      </c>
      <c r="BS155" s="144">
        <f>HLOOKUP(BS$2,NAV!$B$2:$CH$509,ROW(BS154),)+HLOOKUP(BS$2,DIST!$C$1:$CI$508,ROW('NAV plus Dist'!BS154)+1,FALSE)</f>
        <v>0</v>
      </c>
      <c r="BT155" s="144">
        <f>HLOOKUP(BT$2,NAV!$B$2:$CH$509,ROW(BT154),)+HLOOKUP(BT$2,DIST!$C$1:$CI$508,ROW('NAV plus Dist'!BT154)+1,FALSE)</f>
        <v>0</v>
      </c>
      <c r="BU155" s="144">
        <f>HLOOKUP(BU$2,NAV!$B$2:$CH$509,ROW(BU154),)+HLOOKUP(BU$2,DIST!$C$1:$CI$508,ROW('NAV plus Dist'!BU154)+1,FALSE)</f>
        <v>0</v>
      </c>
      <c r="BV155" s="144">
        <f>HLOOKUP(BV$2,NAV!$B$2:$CH$509,ROW(BV154),)+HLOOKUP(BV$2,DIST!$C$1:$CI$508,ROW('NAV plus Dist'!BV154)+1,FALSE)</f>
        <v>0</v>
      </c>
      <c r="BW155" s="144">
        <f>HLOOKUP(BW$2,NAV!$B$2:$CH$509,ROW(BW154),)+HLOOKUP(BW$2,DIST!$C$1:$CI$508,ROW('NAV plus Dist'!BW154)+1,FALSE)</f>
        <v>0</v>
      </c>
      <c r="BX155" s="144">
        <f>HLOOKUP(BX$2,NAV!$B$2:$CH$509,ROW(BX154),)+HLOOKUP(BX$2,DIST!$C$1:$CI$508,ROW('NAV plus Dist'!BX154)+1,FALSE)</f>
        <v>0</v>
      </c>
      <c r="BY155" s="144">
        <f>HLOOKUP(BY$2,NAV!$B$2:$CH$509,ROW(BY154),)+HLOOKUP(BY$2,DIST!$C$1:$CI$508,ROW('NAV plus Dist'!BY154)+1,FALSE)</f>
        <v>0</v>
      </c>
      <c r="BZ155" s="144">
        <f>HLOOKUP(BZ$2,NAV!$B$2:$CH$509,ROW(BZ154),)+HLOOKUP(BZ$2,DIST!$C$1:$CI$508,ROW('NAV plus Dist'!BZ154)+1,FALSE)</f>
        <v>0</v>
      </c>
      <c r="CA155" s="144">
        <f>HLOOKUP(CA$2,NAV!$B$2:$CH$509,ROW(CA154),)+HLOOKUP(CA$2,DIST!$C$1:$CI$508,ROW('NAV plus Dist'!CA154)+1,FALSE)</f>
        <v>0</v>
      </c>
      <c r="CB155" s="144">
        <f>HLOOKUP(CB$2,NAV!$B$2:$CH$509,ROW(CB154),)+HLOOKUP(CB$2,DIST!$C$1:$CI$508,ROW('NAV plus Dist'!CB154)+1,FALSE)</f>
        <v>0</v>
      </c>
      <c r="CC155" s="144">
        <f>HLOOKUP(CC$2,NAV!$B$2:$CH$509,ROW(CC154),)+HLOOKUP(CC$2,DIST!$C$1:$CI$508,ROW('NAV plus Dist'!CC154)+1,FALSE)</f>
        <v>0</v>
      </c>
      <c r="CD155" s="144">
        <f>HLOOKUP(CD$2,NAV!$B$2:$CH$509,ROW(CD154),)+HLOOKUP(CD$2,DIST!$C$1:$CI$508,ROW('NAV plus Dist'!CD154)+1,FALSE)</f>
        <v>0</v>
      </c>
      <c r="CE155" s="144">
        <f>HLOOKUP(CE$2,NAV!$B$2:$CH$509,ROW(CE154),)+HLOOKUP(CE$2,DIST!$C$1:$CI$508,ROW('NAV plus Dist'!CE154)+1,FALSE)</f>
        <v>0</v>
      </c>
      <c r="CF155" s="144">
        <f>HLOOKUP(CF$2,NAV!$B$2:$CH$509,ROW(CF154),)+HLOOKUP(CF$2,DIST!$C$1:$CI$508,ROW('NAV plus Dist'!CF154)+1,FALSE)</f>
        <v>0</v>
      </c>
      <c r="CG155" s="144">
        <f>HLOOKUP(CG$2,NAV!$B$2:$CH$509,ROW(CG154),)+HLOOKUP(CG$2,DIST!$C$1:$CI$508,ROW('NAV plus Dist'!CG154)+1,FALSE)</f>
        <v>0</v>
      </c>
      <c r="CH155" s="144">
        <f>HLOOKUP(CH$2,NAV!$B$2:$CH$509,ROW(CH154),)+HLOOKUP(CH$2,DIST!$C$1:$CI$508,ROW('NAV plus Dist'!CH154)+1,FALSE)</f>
        <v>0</v>
      </c>
      <c r="CI155" s="144">
        <f>HLOOKUP(CI$2,NAV!$B$2:$CH$509,ROW(CI154),)+HLOOKUP(CI$2,DIST!$C$1:$CI$508,ROW('NAV plus Dist'!CI154)+1,FALSE)</f>
        <v>0</v>
      </c>
      <c r="CJ155" s="144">
        <f>HLOOKUP(CJ$2,NAV!$B$2:$AAA$509,ROW(CJ154),)+HLOOKUP(CJ$2,DIST!$C$1:$AAJ$508,ROW('NAV plus Dist'!CJ154)+1,FALSE)</f>
        <v>0</v>
      </c>
      <c r="CK155" s="144">
        <f>HLOOKUP(CK$2,NAV!$B$2:$AAA$509,ROW(CK154),)+HLOOKUP(CK$2,DIST!$C$1:$AAJ$508,ROW('NAV plus Dist'!CK154)+1,FALSE)</f>
        <v>0</v>
      </c>
      <c r="CL155" s="144">
        <f>HLOOKUP(CL$2,NAV!$B$2:$AAA$509,ROW(CL154),)+HLOOKUP(CL$2,DIST!$C$1:$AAJ$508,ROW('NAV plus Dist'!CL154)+1,FALSE)</f>
        <v>0</v>
      </c>
      <c r="CM155" s="144">
        <f>HLOOKUP(CM$2,NAV!$B$2:$AAA$509,ROW(CM154),)+HLOOKUP(CM$2,DIST!$C$1:$AAJ$508,ROW('NAV plus Dist'!CM154)+1,FALSE)</f>
        <v>0</v>
      </c>
      <c r="CN155" s="144">
        <f>HLOOKUP(CN$2,NAV!$B$2:$AAA$509,ROW(CN154),)+HLOOKUP(CN$2,DIST!$C$1:$AAJ$508,ROW('NAV plus Dist'!CN154)+1,FALSE)</f>
        <v>0</v>
      </c>
      <c r="CO155" s="144">
        <f>HLOOKUP(CO$2,NAV!$B$2:$AAA$509,ROW(CO154),)+HLOOKUP(CO$2,DIST!$C$1:$AAJ$508,ROW('NAV plus Dist'!CO154)+1,FALSE)</f>
        <v>0</v>
      </c>
      <c r="CP155" s="144">
        <f>HLOOKUP(CP$2,NAV!$B$2:$AAA$509,ROW(CP154),)+HLOOKUP(CP$2,DIST!$C$1:$AAJ$508,ROW('NAV plus Dist'!CP154)+1,FALSE)</f>
        <v>0</v>
      </c>
      <c r="CQ155" s="144">
        <f>HLOOKUP(CQ$2,NAV!$B$2:$AAA$509,ROW(CQ154),)+HLOOKUP(CQ$2,DIST!$C$1:$AAJ$508,ROW('NAV plus Dist'!CQ154)+1,FALSE)</f>
        <v>0</v>
      </c>
      <c r="CR155" s="144">
        <f>HLOOKUP(CR$2,NAV!$B$2:$AAA$509,ROW(CR154),)+HLOOKUP(CR$2,DIST!$C$1:$AAJ$508,ROW('NAV plus Dist'!CR154)+1,FALSE)</f>
        <v>0</v>
      </c>
      <c r="CS155" s="144">
        <f>HLOOKUP(CS$2,NAV!$B$2:$AAA$509,ROW(CS154),)+HLOOKUP(CS$2,DIST!$C$1:$AAJ$508,ROW('NAV plus Dist'!CS154)+1,FALSE)</f>
        <v>0</v>
      </c>
      <c r="CT155" s="144">
        <f>HLOOKUP(CT$2,NAV!$B$2:$AAA$509,ROW(CT154),)+HLOOKUP(CT$2,DIST!$C$1:$AAJ$508,ROW('NAV plus Dist'!CT154)+1,FALSE)</f>
        <v>0</v>
      </c>
      <c r="CU155" s="144">
        <f>HLOOKUP(CU$2,NAV!$B$2:$AAA$509,ROW(CU154),)+HLOOKUP(CU$2,DIST!$C$1:$AAJ$508,ROW('NAV plus Dist'!CU154)+1,FALSE)</f>
        <v>0</v>
      </c>
      <c r="CV155" s="144">
        <f>HLOOKUP(CV$2,NAV!$B$2:$AAA$509,ROW(CV154),)+HLOOKUP(CV$2,DIST!$C$1:$AAJ$508,ROW('NAV plus Dist'!CV154)+1,FALSE)</f>
        <v>0</v>
      </c>
      <c r="CW155" s="144">
        <f>HLOOKUP(CW$2,NAV!$B$2:$AAA$509,ROW(CW154),)+HLOOKUP(CW$2,DIST!$C$1:$AAJ$508,ROW('NAV plus Dist'!CW154)+1,FALSE)</f>
        <v>0</v>
      </c>
      <c r="CX155" s="144">
        <f>HLOOKUP(CX$2,NAV!$B$2:$AAA$509,ROW(CX154),)+HLOOKUP(CX$2,DIST!$C$1:$AAJ$508,ROW('NAV plus Dist'!CX154)+1,FALSE)</f>
        <v>0</v>
      </c>
      <c r="CY155" s="144">
        <f>HLOOKUP(CY$2,NAV!$B$2:$AAA$509,ROW(CY154),)+HLOOKUP(CY$2,DIST!$C$1:$AAJ$508,ROW('NAV plus Dist'!CY154)+1,FALSE)</f>
        <v>0</v>
      </c>
      <c r="CZ155" s="144">
        <f>HLOOKUP(CZ$2,NAV!$B$2:$AAA$509,ROW(CZ154),)+HLOOKUP(CZ$2,DIST!$C$1:$AAJ$508,ROW('NAV plus Dist'!CZ154)+1,FALSE)</f>
        <v>0</v>
      </c>
      <c r="DA155" s="144">
        <f>HLOOKUP(DA$2,NAV!$B$2:$AAA$509,ROW(DA154),)+HLOOKUP(DA$2,DIST!$C$1:$AAJ$508,ROW('NAV plus Dist'!DA154)+1,FALSE)</f>
        <v>0</v>
      </c>
      <c r="DB155" s="144">
        <f>HLOOKUP(DB$2,NAV!$B$2:$AAA$509,ROW(DB154),)+HLOOKUP(DB$2,DIST!$C$1:$AAJ$508,ROW('NAV plus Dist'!DB154)+1,FALSE)</f>
        <v>0</v>
      </c>
      <c r="DC155" s="144">
        <f>HLOOKUP(DC$2,NAV!$B$2:$AAA$509,ROW(DC154),)+HLOOKUP(DC$2,DIST!$C$1:$AAJ$508,ROW('NAV plus Dist'!DC154)+1,FALSE)</f>
        <v>0</v>
      </c>
      <c r="DD155" s="144">
        <f>HLOOKUP(DD$2,NAV!$B$2:$AAA$509,ROW(DD154),)+HLOOKUP(DD$2,DIST!$C$1:$AAJ$508,ROW('NAV plus Dist'!DD154)+1,FALSE)</f>
        <v>0</v>
      </c>
      <c r="DE155" s="144">
        <f>HLOOKUP(DE$2,NAV!$B$2:$AAA$509,ROW(DE154),)+HLOOKUP(DE$2,DIST!$C$1:$AAJ$508,ROW('NAV plus Dist'!DE154)+1,FALSE)</f>
        <v>0</v>
      </c>
      <c r="DF155" s="144">
        <f>HLOOKUP(DF$2,NAV!$B$2:$AAA$509,ROW(DF154),)+HLOOKUP(DF$2,DIST!$C$1:$AAJ$508,ROW('NAV plus Dist'!DF154)+1,FALSE)</f>
        <v>0</v>
      </c>
      <c r="DG155" s="144">
        <f>HLOOKUP(DG$2,NAV!$B$2:$AAA$509,ROW(DG154),)+HLOOKUP(DG$2,DIST!$C$1:$AAJ$508,ROW('NAV plus Dist'!DG154)+1,FALSE)</f>
        <v>0</v>
      </c>
      <c r="DH155" s="144">
        <f>HLOOKUP(DH$2,NAV!$B$2:$AAA$509,ROW(DH154),)+HLOOKUP(DH$2,DIST!$C$1:$AAJ$508,ROW('NAV plus Dist'!DH154)+1,FALSE)</f>
        <v>0</v>
      </c>
    </row>
    <row r="156" spans="1:112">
      <c r="A156" s="94">
        <f t="shared" si="78"/>
        <v>43</v>
      </c>
      <c r="B156" s="148">
        <f t="shared" si="79"/>
        <v>44742</v>
      </c>
      <c r="C156" s="144">
        <f>HLOOKUP(C$2,NAV!$B$2:$CH$509,ROW(C155),)+HLOOKUP(C$2,DIST!$C$1:$CI$508,ROW('NAV plus Dist'!C155)+1,FALSE)</f>
        <v>12.9354</v>
      </c>
      <c r="D156" s="144">
        <f>HLOOKUP(D$2,NAV!$B$2:$CH$509,ROW(D155),)+HLOOKUP(D$2,DIST!$C$1:$CI$508,ROW('NAV plus Dist'!D155)+1,FALSE)</f>
        <v>12.421999999999999</v>
      </c>
      <c r="E156" s="144">
        <f>HLOOKUP(E$2,NAV!$B$2:$CH$509,ROW(E155),)+HLOOKUP(E$2,DIST!$C$1:$CI$508,ROW('NAV plus Dist'!E155)+1,FALSE)</f>
        <v>13.5524</v>
      </c>
      <c r="F156" s="144">
        <f>HLOOKUP(F$2,NAV!$B$2:$CH$509,ROW(F155),)+HLOOKUP(F$2,DIST!$C$1:$CI$508,ROW('NAV plus Dist'!F155)+1,FALSE)</f>
        <v>0</v>
      </c>
      <c r="G156" s="144">
        <f>HLOOKUP(G$2,NAV!$B$2:$CH$509,ROW(G155),)+HLOOKUP(G$2,DIST!$C$1:$CI$508,ROW('NAV plus Dist'!G155)+1,FALSE)</f>
        <v>0</v>
      </c>
      <c r="H156" s="144">
        <f>HLOOKUP(H$2,NAV!$B$2:$CH$509,ROW(H155),)+HLOOKUP(H$2,DIST!$C$1:$CI$508,ROW('NAV plus Dist'!H155)+1,FALSE)</f>
        <v>0</v>
      </c>
      <c r="I156" s="144">
        <f>HLOOKUP(I$2,NAV!$B$2:$CH$509,ROW(I155),)+HLOOKUP(I$2,DIST!$C$1:$CI$508,ROW('NAV plus Dist'!I155)+1,FALSE)</f>
        <v>0</v>
      </c>
      <c r="J156" s="144">
        <f>HLOOKUP(J$2,NAV!$B$2:$CH$509,ROW(J155),)+HLOOKUP(J$2,DIST!$C$1:$CI$508,ROW('NAV plus Dist'!J155)+1,FALSE)</f>
        <v>0</v>
      </c>
      <c r="K156" s="144">
        <f>HLOOKUP(K$2,NAV!$B$2:$CH$509,ROW(K155),)+HLOOKUP(K$2,DIST!$C$1:$CI$508,ROW('NAV plus Dist'!K155)+1,FALSE)</f>
        <v>0</v>
      </c>
      <c r="L156" s="144">
        <f>HLOOKUP(L$2,NAV!$B$2:$CH$509,ROW(L155),)+HLOOKUP(L$2,DIST!$C$1:$CI$508,ROW('NAV plus Dist'!L155)+1,FALSE)</f>
        <v>0</v>
      </c>
      <c r="M156" s="144">
        <f>HLOOKUP(M$2,NAV!$B$2:$CH$509,ROW(M155),)+HLOOKUP(M$2,DIST!$C$1:$CI$508,ROW('NAV plus Dist'!M155)+1,FALSE)</f>
        <v>0</v>
      </c>
      <c r="N156" s="144">
        <f>HLOOKUP(N$2,NAV!$B$2:$CH$509,ROW(N155),)+HLOOKUP(N$2,DIST!$C$1:$CI$508,ROW('NAV plus Dist'!N155)+1,FALSE)</f>
        <v>9.2969000000000008</v>
      </c>
      <c r="O156" s="144">
        <f>HLOOKUP(O$2,NAV!$B$2:$CH$509,ROW(O155),)+HLOOKUP(O$2,DIST!$C$1:$CI$508,ROW('NAV plus Dist'!O155)+1,FALSE)</f>
        <v>3.3515000000000001</v>
      </c>
      <c r="P156" s="144">
        <f>HLOOKUP(P$2,NAV!$B$2:$CH$509,ROW(P155),)+HLOOKUP(P$2,DIST!$C$1:$CI$508,ROW('NAV plus Dist'!P155)+1,FALSE)</f>
        <v>3.9775</v>
      </c>
      <c r="Q156" s="144">
        <f>HLOOKUP(Q$2,NAV!$B$2:$CH$509,ROW(Q155),)+HLOOKUP(Q$2,DIST!$C$1:$CI$508,ROW('NAV plus Dist'!Q155)+1,FALSE)</f>
        <v>11.535600000000001</v>
      </c>
      <c r="R156" s="144">
        <f>HLOOKUP(R$2,NAV!$B$2:$CH$509,ROW(R155),)+HLOOKUP(R$2,DIST!$C$1:$CI$508,ROW('NAV plus Dist'!R155)+1,FALSE)</f>
        <v>11.535600000000001</v>
      </c>
      <c r="S156" s="144">
        <f>HLOOKUP(S$2,NAV!$B$2:$CH$509,ROW(S155),)+HLOOKUP(S$2,DIST!$C$1:$CI$508,ROW('NAV plus Dist'!S155)+1,FALSE)</f>
        <v>10.1295</v>
      </c>
      <c r="T156" s="144">
        <f>HLOOKUP(T$2,NAV!$B$2:$CH$509,ROW(T155),)+HLOOKUP(T$2,DIST!$C$1:$CI$508,ROW('NAV plus Dist'!T155)+1,FALSE)</f>
        <v>12.4975</v>
      </c>
      <c r="U156" s="144">
        <f>HLOOKUP(U$2,NAV!$B$2:$CH$509,ROW(U155),)+HLOOKUP(U$2,DIST!$C$1:$CI$508,ROW('NAV plus Dist'!U155)+1,FALSE)</f>
        <v>12.117900000000001</v>
      </c>
      <c r="V156" s="144">
        <f>HLOOKUP(V$2,NAV!$B$2:$CH$509,ROW(V155),)+HLOOKUP(V$2,DIST!$C$1:$CI$508,ROW('NAV plus Dist'!V155)+1,FALSE)</f>
        <v>10.825800000000001</v>
      </c>
      <c r="W156" s="144">
        <f>HLOOKUP(W$2,NAV!$B$2:$CH$509,ROW(W155),)+HLOOKUP(W$2,DIST!$C$1:$CI$508,ROW('NAV plus Dist'!W155)+1,FALSE)</f>
        <v>10.825800000000001</v>
      </c>
      <c r="X156" s="144">
        <f>HLOOKUP(X$2,NAV!$B$2:$CH$509,ROW(X155),)+HLOOKUP(X$2,DIST!$C$1:$CI$508,ROW('NAV plus Dist'!X155)+1,FALSE)</f>
        <v>10.5922</v>
      </c>
      <c r="Y156" s="144">
        <f>HLOOKUP(Y$2,NAV!$B$2:$CH$509,ROW(Y155),)+HLOOKUP(Y$2,DIST!$C$1:$CI$508,ROW('NAV plus Dist'!Y155)+1,FALSE)</f>
        <v>12.5396</v>
      </c>
      <c r="Z156" s="144">
        <f>HLOOKUP(Z$2,NAV!$B$2:$CH$509,ROW(Z155),)+HLOOKUP(Z$2,DIST!$C$1:$CI$508,ROW('NAV plus Dist'!Z155)+1,FALSE)</f>
        <v>12.019500000000001</v>
      </c>
      <c r="AA156" s="144">
        <f>HLOOKUP(AA$2,NAV!$B$2:$CH$509,ROW(AA155),)+HLOOKUP(AA$2,DIST!$C$1:$CI$508,ROW('NAV plus Dist'!AA155)+1,FALSE)</f>
        <v>9.6596000000000011</v>
      </c>
      <c r="AB156" s="144">
        <f>HLOOKUP(AB$2,NAV!$B$2:$CH$509,ROW(AB155),)+HLOOKUP(AB$2,DIST!$C$1:$CI$508,ROW('NAV plus Dist'!AB155)+1,FALSE)</f>
        <v>9.883700000000001</v>
      </c>
      <c r="AC156" s="144">
        <f>HLOOKUP(AC$2,NAV!$B$2:$CH$509,ROW(AC155),)+HLOOKUP(AC$2,DIST!$C$1:$CI$508,ROW('NAV plus Dist'!AC155)+1,FALSE)</f>
        <v>10.570500000000001</v>
      </c>
      <c r="AD156" s="144">
        <f>HLOOKUP(AD$2,NAV!$B$2:$CH$509,ROW(AD155),)+HLOOKUP(AD$2,DIST!$C$1:$CI$508,ROW('NAV plus Dist'!AD155)+1,FALSE)</f>
        <v>22.0581</v>
      </c>
      <c r="AE156" s="144">
        <f>HLOOKUP(AE$2,NAV!$B$2:$CH$509,ROW(AE155),)+HLOOKUP(AE$2,DIST!$C$1:$CI$508,ROW('NAV plus Dist'!AE155)+1,FALSE)</f>
        <v>7.4135999999999997</v>
      </c>
      <c r="AF156" s="144">
        <f>HLOOKUP(AF$2,NAV!$B$2:$CH$509,ROW(AF155),)+HLOOKUP(AF$2,DIST!$C$1:$CI$508,ROW('NAV plus Dist'!AF155)+1,FALSE)</f>
        <v>8.0859999999999985</v>
      </c>
      <c r="AG156" s="144">
        <f>HLOOKUP(AG$2,NAV!$B$2:$CH$509,ROW(AG155),)+HLOOKUP(AG$2,DIST!$C$1:$CI$508,ROW('NAV plus Dist'!AG155)+1,FALSE)</f>
        <v>8.2338999999999984</v>
      </c>
      <c r="AH156" s="144">
        <f>HLOOKUP(AH$2,NAV!$B$2:$CH$509,ROW(AH155),)+HLOOKUP(AH$2,DIST!$C$1:$CI$508,ROW('NAV plus Dist'!AH155)+1,FALSE)</f>
        <v>8.4013999999999989</v>
      </c>
      <c r="AI156" s="144">
        <f>HLOOKUP(AI$2,NAV!$B$2:$CH$509,ROW(AI155),)+HLOOKUP(AI$2,DIST!$C$1:$CI$508,ROW('NAV plus Dist'!AI155)+1,FALSE)</f>
        <v>9.3811999999999998</v>
      </c>
      <c r="AJ156" s="144">
        <f>HLOOKUP(AJ$2,NAV!$B$2:$CH$509,ROW(AJ155),)+HLOOKUP(AJ$2,DIST!$C$1:$CI$508,ROW('NAV plus Dist'!AJ155)+1,FALSE)</f>
        <v>18.828299999999999</v>
      </c>
      <c r="AK156" s="144">
        <f>HLOOKUP(AK$2,NAV!$B$2:$CH$509,ROW(AK155),)+HLOOKUP(AK$2,DIST!$C$1:$CI$508,ROW('NAV plus Dist'!AK155)+1,FALSE)</f>
        <v>13.504</v>
      </c>
      <c r="AL156" s="144">
        <f>HLOOKUP(AL$2,NAV!$B$2:$CH$509,ROW(AL155),)+HLOOKUP(AL$2,DIST!$C$1:$CI$508,ROW('NAV plus Dist'!AL155)+1,FALSE)</f>
        <v>14.479899999999999</v>
      </c>
      <c r="AM156" s="144">
        <f>HLOOKUP(AM$2,NAV!$B$2:$CH$509,ROW(AM155),)+HLOOKUP(AM$2,DIST!$C$1:$CI$508,ROW('NAV plus Dist'!AM155)+1,FALSE)</f>
        <v>12.270300000000001</v>
      </c>
      <c r="AN156" s="144">
        <f>HLOOKUP(AN$2,NAV!$B$2:$CH$509,ROW(AN155),)+HLOOKUP(AN$2,DIST!$C$1:$CI$508,ROW('NAV plus Dist'!AN155)+1,FALSE)</f>
        <v>15.3759</v>
      </c>
      <c r="AO156" s="144">
        <f>HLOOKUP(AO$2,NAV!$B$2:$CH$509,ROW(AO155),)+HLOOKUP(AO$2,DIST!$C$1:$CI$508,ROW('NAV plus Dist'!AO155)+1,FALSE)</f>
        <v>15.2613</v>
      </c>
      <c r="AP156" s="144">
        <f>HLOOKUP(AP$2,NAV!$B$2:$CH$509,ROW(AP155),)+HLOOKUP(AP$2,DIST!$C$1:$CI$508,ROW('NAV plus Dist'!AP155)+1,FALSE)</f>
        <v>0</v>
      </c>
      <c r="AQ156" s="144">
        <f>HLOOKUP(AQ$2,NAV!$B$2:$CH$509,ROW(AQ155),)+HLOOKUP(AQ$2,DIST!$C$1:$CI$508,ROW('NAV plus Dist'!AQ155)+1,FALSE)</f>
        <v>0</v>
      </c>
      <c r="AR156" s="144">
        <f>HLOOKUP(AR$2,NAV!$B$2:$CH$509,ROW(AR155),)+HLOOKUP(AR$2,DIST!$C$1:$CI$508,ROW('NAV plus Dist'!AR155)+1,FALSE)</f>
        <v>0</v>
      </c>
      <c r="AS156" s="144">
        <f>HLOOKUP(AS$2,NAV!$B$2:$CH$509,ROW(AS155),)+HLOOKUP(AS$2,DIST!$C$1:$CI$508,ROW('NAV plus Dist'!AS155)+1,FALSE)</f>
        <v>8.3880999999999997</v>
      </c>
      <c r="AT156" s="144">
        <f>HLOOKUP(AT$2,NAV!$B$2:$CH$509,ROW(AT155),)+HLOOKUP(AT$2,DIST!$C$1:$CI$508,ROW('NAV plus Dist'!AT155)+1,FALSE)</f>
        <v>26.033100000000001</v>
      </c>
      <c r="AU156" s="144">
        <f>HLOOKUP(AU$2,NAV!$B$2:$CH$509,ROW(AU155),)+HLOOKUP(AU$2,DIST!$C$1:$CI$508,ROW('NAV plus Dist'!AU155)+1,FALSE)</f>
        <v>10.125</v>
      </c>
      <c r="AV156" s="144">
        <f>HLOOKUP(AV$2,NAV!$B$2:$CH$509,ROW(AV155),)+HLOOKUP(AV$2,DIST!$C$1:$CI$508,ROW('NAV plus Dist'!AV155)+1,FALSE)</f>
        <v>15.908099999999999</v>
      </c>
      <c r="AW156" s="144">
        <f>HLOOKUP(AW$2,NAV!$B$2:$CH$509,ROW(AW155),)+HLOOKUP(AW$2,DIST!$C$1:$CI$508,ROW('NAV plus Dist'!AW155)+1,FALSE)</f>
        <v>0</v>
      </c>
      <c r="AX156" s="144">
        <f>HLOOKUP(AX$2,NAV!$B$2:$CH$509,ROW(AX155),)+HLOOKUP(AX$2,DIST!$C$1:$CI$508,ROW('NAV plus Dist'!AX155)+1,FALSE)</f>
        <v>0</v>
      </c>
      <c r="AY156" s="144">
        <f>HLOOKUP(AY$2,NAV!$B$2:$CH$509,ROW(AY155),)+HLOOKUP(AY$2,DIST!$C$1:$CI$508,ROW('NAV plus Dist'!AY155)+1,FALSE)</f>
        <v>0</v>
      </c>
      <c r="AZ156" s="144">
        <f>HLOOKUP(AZ$2,NAV!$B$2:$CH$509,ROW(AZ155),)+HLOOKUP(AZ$2,DIST!$C$1:$CI$508,ROW('NAV plus Dist'!AZ155)+1,FALSE)</f>
        <v>0</v>
      </c>
      <c r="BA156" s="144">
        <f>HLOOKUP(BA$2,NAV!$B$2:$CH$509,ROW(BA155),)+HLOOKUP(BA$2,DIST!$C$1:$CI$508,ROW('NAV plus Dist'!BA155)+1,FALSE)</f>
        <v>0</v>
      </c>
      <c r="BB156" s="144">
        <f>HLOOKUP(BB$2,NAV!$B$2:$CH$509,ROW(BB155),)+HLOOKUP(BB$2,DIST!$C$1:$CI$508,ROW('NAV plus Dist'!BB155)+1,FALSE)</f>
        <v>0</v>
      </c>
      <c r="BC156" s="144">
        <f>HLOOKUP(BC$2,NAV!$B$2:$CH$509,ROW(BC155),)+HLOOKUP(BC$2,DIST!$C$1:$CI$508,ROW('NAV plus Dist'!BC155)+1,FALSE)</f>
        <v>0</v>
      </c>
      <c r="BD156" s="144">
        <f>HLOOKUP(BD$2,NAV!$B$2:$CH$509,ROW(BD155),)+HLOOKUP(BD$2,DIST!$C$1:$CI$508,ROW('NAV plus Dist'!BD155)+1,FALSE)</f>
        <v>0</v>
      </c>
      <c r="BE156" s="144">
        <f>HLOOKUP(BE$2,NAV!$B$2:$CH$509,ROW(BE155),)+HLOOKUP(BE$2,DIST!$C$1:$CI$508,ROW('NAV plus Dist'!BE155)+1,FALSE)</f>
        <v>0</v>
      </c>
      <c r="BF156" s="144">
        <f>HLOOKUP(BF$2,NAV!$B$2:$CH$509,ROW(BF155),)+HLOOKUP(BF$2,DIST!$C$1:$CI$508,ROW('NAV plus Dist'!BF155)+1,FALSE)</f>
        <v>0</v>
      </c>
      <c r="BG156" s="144">
        <f>HLOOKUP(BG$2,NAV!$B$2:$CH$509,ROW(BG155),)+HLOOKUP(BG$2,DIST!$C$1:$CI$508,ROW('NAV plus Dist'!BG155)+1,FALSE)</f>
        <v>0</v>
      </c>
      <c r="BH156" s="144">
        <f>HLOOKUP(BH$2,NAV!$B$2:$CH$509,ROW(BH155),)+HLOOKUP(BH$2,DIST!$C$1:$CI$508,ROW('NAV plus Dist'!BH155)+1,FALSE)</f>
        <v>0</v>
      </c>
      <c r="BI156" s="144">
        <f>HLOOKUP(BI$2,NAV!$B$2:$CH$509,ROW(BI155),)+HLOOKUP(BI$2,DIST!$C$1:$CI$508,ROW('NAV plus Dist'!BI155)+1,FALSE)</f>
        <v>0</v>
      </c>
      <c r="BJ156" s="144">
        <f>HLOOKUP(BJ$2,NAV!$B$2:$CH$509,ROW(BJ155),)+HLOOKUP(BJ$2,DIST!$C$1:$CI$508,ROW('NAV plus Dist'!BJ155)+1,FALSE)</f>
        <v>0</v>
      </c>
      <c r="BK156" s="144">
        <f>HLOOKUP(BK$2,NAV!$B$2:$CH$509,ROW(BK155),)+HLOOKUP(BK$2,DIST!$C$1:$CI$508,ROW('NAV plus Dist'!BK155)+1,FALSE)</f>
        <v>0</v>
      </c>
      <c r="BL156" s="144">
        <f>HLOOKUP(BL$2,NAV!$B$2:$CH$509,ROW(BL155),)+HLOOKUP(BL$2,DIST!$C$1:$CI$508,ROW('NAV plus Dist'!BL155)+1,FALSE)</f>
        <v>0</v>
      </c>
      <c r="BM156" s="144">
        <f>HLOOKUP(BM$2,NAV!$B$2:$CH$509,ROW(BM155),)+HLOOKUP(BM$2,DIST!$C$1:$CI$508,ROW('NAV plus Dist'!BM155)+1,FALSE)</f>
        <v>0</v>
      </c>
      <c r="BN156" s="144">
        <f>HLOOKUP(BN$2,NAV!$B$2:$CH$509,ROW(BN155),)+HLOOKUP(BN$2,DIST!$C$1:$CI$508,ROW('NAV plus Dist'!BN155)+1,FALSE)</f>
        <v>0</v>
      </c>
      <c r="BO156" s="144">
        <f>HLOOKUP(BO$2,NAV!$B$2:$CH$509,ROW(BO155),)+HLOOKUP(BO$2,DIST!$C$1:$CI$508,ROW('NAV plus Dist'!BO155)+1,FALSE)</f>
        <v>0</v>
      </c>
      <c r="BP156" s="144">
        <f>HLOOKUP(BP$2,NAV!$B$2:$CH$509,ROW(BP155),)+HLOOKUP(BP$2,DIST!$C$1:$CI$508,ROW('NAV plus Dist'!BP155)+1,FALSE)</f>
        <v>0</v>
      </c>
      <c r="BQ156" s="144">
        <f>HLOOKUP(BQ$2,NAV!$B$2:$CH$509,ROW(BQ155),)+HLOOKUP(BQ$2,DIST!$C$1:$CI$508,ROW('NAV plus Dist'!BQ155)+1,FALSE)</f>
        <v>0</v>
      </c>
      <c r="BR156" s="144">
        <f>HLOOKUP(BR$2,NAV!$B$2:$CH$509,ROW(BR155),)+HLOOKUP(BR$2,DIST!$C$1:$CI$508,ROW('NAV plus Dist'!BR155)+1,FALSE)</f>
        <v>0</v>
      </c>
      <c r="BS156" s="144">
        <f>HLOOKUP(BS$2,NAV!$B$2:$CH$509,ROW(BS155),)+HLOOKUP(BS$2,DIST!$C$1:$CI$508,ROW('NAV plus Dist'!BS155)+1,FALSE)</f>
        <v>0</v>
      </c>
      <c r="BT156" s="144">
        <f>HLOOKUP(BT$2,NAV!$B$2:$CH$509,ROW(BT155),)+HLOOKUP(BT$2,DIST!$C$1:$CI$508,ROW('NAV plus Dist'!BT155)+1,FALSE)</f>
        <v>0</v>
      </c>
      <c r="BU156" s="144">
        <f>HLOOKUP(BU$2,NAV!$B$2:$CH$509,ROW(BU155),)+HLOOKUP(BU$2,DIST!$C$1:$CI$508,ROW('NAV plus Dist'!BU155)+1,FALSE)</f>
        <v>0</v>
      </c>
      <c r="BV156" s="144">
        <f>HLOOKUP(BV$2,NAV!$B$2:$CH$509,ROW(BV155),)+HLOOKUP(BV$2,DIST!$C$1:$CI$508,ROW('NAV plus Dist'!BV155)+1,FALSE)</f>
        <v>0</v>
      </c>
      <c r="BW156" s="144">
        <f>HLOOKUP(BW$2,NAV!$B$2:$CH$509,ROW(BW155),)+HLOOKUP(BW$2,DIST!$C$1:$CI$508,ROW('NAV plus Dist'!BW155)+1,FALSE)</f>
        <v>0</v>
      </c>
      <c r="BX156" s="144">
        <f>HLOOKUP(BX$2,NAV!$B$2:$CH$509,ROW(BX155),)+HLOOKUP(BX$2,DIST!$C$1:$CI$508,ROW('NAV plus Dist'!BX155)+1,FALSE)</f>
        <v>0</v>
      </c>
      <c r="BY156" s="144">
        <f>HLOOKUP(BY$2,NAV!$B$2:$CH$509,ROW(BY155),)+HLOOKUP(BY$2,DIST!$C$1:$CI$508,ROW('NAV plus Dist'!BY155)+1,FALSE)</f>
        <v>0</v>
      </c>
      <c r="BZ156" s="144">
        <f>HLOOKUP(BZ$2,NAV!$B$2:$CH$509,ROW(BZ155),)+HLOOKUP(BZ$2,DIST!$C$1:$CI$508,ROW('NAV plus Dist'!BZ155)+1,FALSE)</f>
        <v>0</v>
      </c>
      <c r="CA156" s="144">
        <f>HLOOKUP(CA$2,NAV!$B$2:$CH$509,ROW(CA155),)+HLOOKUP(CA$2,DIST!$C$1:$CI$508,ROW('NAV plus Dist'!CA155)+1,FALSE)</f>
        <v>0</v>
      </c>
      <c r="CB156" s="144">
        <f>HLOOKUP(CB$2,NAV!$B$2:$CH$509,ROW(CB155),)+HLOOKUP(CB$2,DIST!$C$1:$CI$508,ROW('NAV plus Dist'!CB155)+1,FALSE)</f>
        <v>0</v>
      </c>
      <c r="CC156" s="144">
        <f>HLOOKUP(CC$2,NAV!$B$2:$CH$509,ROW(CC155),)+HLOOKUP(CC$2,DIST!$C$1:$CI$508,ROW('NAV plus Dist'!CC155)+1,FALSE)</f>
        <v>0</v>
      </c>
      <c r="CD156" s="144">
        <f>HLOOKUP(CD$2,NAV!$B$2:$CH$509,ROW(CD155),)+HLOOKUP(CD$2,DIST!$C$1:$CI$508,ROW('NAV plus Dist'!CD155)+1,FALSE)</f>
        <v>0</v>
      </c>
      <c r="CE156" s="144">
        <f>HLOOKUP(CE$2,NAV!$B$2:$CH$509,ROW(CE155),)+HLOOKUP(CE$2,DIST!$C$1:$CI$508,ROW('NAV plus Dist'!CE155)+1,FALSE)</f>
        <v>0</v>
      </c>
      <c r="CF156" s="144">
        <f>HLOOKUP(CF$2,NAV!$B$2:$CH$509,ROW(CF155),)+HLOOKUP(CF$2,DIST!$C$1:$CI$508,ROW('NAV plus Dist'!CF155)+1,FALSE)</f>
        <v>0</v>
      </c>
      <c r="CG156" s="144">
        <f>HLOOKUP(CG$2,NAV!$B$2:$CH$509,ROW(CG155),)+HLOOKUP(CG$2,DIST!$C$1:$CI$508,ROW('NAV plus Dist'!CG155)+1,FALSE)</f>
        <v>0</v>
      </c>
      <c r="CH156" s="144">
        <f>HLOOKUP(CH$2,NAV!$B$2:$CH$509,ROW(CH155),)+HLOOKUP(CH$2,DIST!$C$1:$CI$508,ROW('NAV plus Dist'!CH155)+1,FALSE)</f>
        <v>0</v>
      </c>
      <c r="CI156" s="144">
        <f>HLOOKUP(CI$2,NAV!$B$2:$CH$509,ROW(CI155),)+HLOOKUP(CI$2,DIST!$C$1:$CI$508,ROW('NAV plus Dist'!CI155)+1,FALSE)</f>
        <v>0</v>
      </c>
      <c r="CJ156" s="144">
        <f>HLOOKUP(CJ$2,NAV!$B$2:$AAA$509,ROW(CJ155),)+HLOOKUP(CJ$2,DIST!$C$1:$AAJ$508,ROW('NAV plus Dist'!CJ155)+1,FALSE)</f>
        <v>0</v>
      </c>
      <c r="CK156" s="144">
        <f>HLOOKUP(CK$2,NAV!$B$2:$AAA$509,ROW(CK155),)+HLOOKUP(CK$2,DIST!$C$1:$AAJ$508,ROW('NAV plus Dist'!CK155)+1,FALSE)</f>
        <v>0</v>
      </c>
      <c r="CL156" s="144">
        <f>HLOOKUP(CL$2,NAV!$B$2:$AAA$509,ROW(CL155),)+HLOOKUP(CL$2,DIST!$C$1:$AAJ$508,ROW('NAV plus Dist'!CL155)+1,FALSE)</f>
        <v>0</v>
      </c>
      <c r="CM156" s="144">
        <f>HLOOKUP(CM$2,NAV!$B$2:$AAA$509,ROW(CM155),)+HLOOKUP(CM$2,DIST!$C$1:$AAJ$508,ROW('NAV plus Dist'!CM155)+1,FALSE)</f>
        <v>0</v>
      </c>
      <c r="CN156" s="144">
        <f>HLOOKUP(CN$2,NAV!$B$2:$AAA$509,ROW(CN155),)+HLOOKUP(CN$2,DIST!$C$1:$AAJ$508,ROW('NAV plus Dist'!CN155)+1,FALSE)</f>
        <v>0</v>
      </c>
      <c r="CO156" s="144">
        <f>HLOOKUP(CO$2,NAV!$B$2:$AAA$509,ROW(CO155),)+HLOOKUP(CO$2,DIST!$C$1:$AAJ$508,ROW('NAV plus Dist'!CO155)+1,FALSE)</f>
        <v>0</v>
      </c>
      <c r="CP156" s="144">
        <f>HLOOKUP(CP$2,NAV!$B$2:$AAA$509,ROW(CP155),)+HLOOKUP(CP$2,DIST!$C$1:$AAJ$508,ROW('NAV plus Dist'!CP155)+1,FALSE)</f>
        <v>0</v>
      </c>
      <c r="CQ156" s="144">
        <f>HLOOKUP(CQ$2,NAV!$B$2:$AAA$509,ROW(CQ155),)+HLOOKUP(CQ$2,DIST!$C$1:$AAJ$508,ROW('NAV plus Dist'!CQ155)+1,FALSE)</f>
        <v>0</v>
      </c>
      <c r="CR156" s="144">
        <f>HLOOKUP(CR$2,NAV!$B$2:$AAA$509,ROW(CR155),)+HLOOKUP(CR$2,DIST!$C$1:$AAJ$508,ROW('NAV plus Dist'!CR155)+1,FALSE)</f>
        <v>0</v>
      </c>
      <c r="CS156" s="144">
        <f>HLOOKUP(CS$2,NAV!$B$2:$AAA$509,ROW(CS155),)+HLOOKUP(CS$2,DIST!$C$1:$AAJ$508,ROW('NAV plus Dist'!CS155)+1,FALSE)</f>
        <v>0</v>
      </c>
      <c r="CT156" s="144">
        <f>HLOOKUP(CT$2,NAV!$B$2:$AAA$509,ROW(CT155),)+HLOOKUP(CT$2,DIST!$C$1:$AAJ$508,ROW('NAV plus Dist'!CT155)+1,FALSE)</f>
        <v>0</v>
      </c>
      <c r="CU156" s="144">
        <f>HLOOKUP(CU$2,NAV!$B$2:$AAA$509,ROW(CU155),)+HLOOKUP(CU$2,DIST!$C$1:$AAJ$508,ROW('NAV plus Dist'!CU155)+1,FALSE)</f>
        <v>0</v>
      </c>
      <c r="CV156" s="144">
        <f>HLOOKUP(CV$2,NAV!$B$2:$AAA$509,ROW(CV155),)+HLOOKUP(CV$2,DIST!$C$1:$AAJ$508,ROW('NAV plus Dist'!CV155)+1,FALSE)</f>
        <v>0</v>
      </c>
      <c r="CW156" s="144">
        <f>HLOOKUP(CW$2,NAV!$B$2:$AAA$509,ROW(CW155),)+HLOOKUP(CW$2,DIST!$C$1:$AAJ$508,ROW('NAV plus Dist'!CW155)+1,FALSE)</f>
        <v>0</v>
      </c>
      <c r="CX156" s="144">
        <f>HLOOKUP(CX$2,NAV!$B$2:$AAA$509,ROW(CX155),)+HLOOKUP(CX$2,DIST!$C$1:$AAJ$508,ROW('NAV plus Dist'!CX155)+1,FALSE)</f>
        <v>0</v>
      </c>
      <c r="CY156" s="144">
        <f>HLOOKUP(CY$2,NAV!$B$2:$AAA$509,ROW(CY155),)+HLOOKUP(CY$2,DIST!$C$1:$AAJ$508,ROW('NAV plus Dist'!CY155)+1,FALSE)</f>
        <v>0</v>
      </c>
      <c r="CZ156" s="144">
        <f>HLOOKUP(CZ$2,NAV!$B$2:$AAA$509,ROW(CZ155),)+HLOOKUP(CZ$2,DIST!$C$1:$AAJ$508,ROW('NAV plus Dist'!CZ155)+1,FALSE)</f>
        <v>0</v>
      </c>
      <c r="DA156" s="144">
        <f>HLOOKUP(DA$2,NAV!$B$2:$AAA$509,ROW(DA155),)+HLOOKUP(DA$2,DIST!$C$1:$AAJ$508,ROW('NAV plus Dist'!DA155)+1,FALSE)</f>
        <v>0</v>
      </c>
      <c r="DB156" s="144">
        <f>HLOOKUP(DB$2,NAV!$B$2:$AAA$509,ROW(DB155),)+HLOOKUP(DB$2,DIST!$C$1:$AAJ$508,ROW('NAV plus Dist'!DB155)+1,FALSE)</f>
        <v>0</v>
      </c>
      <c r="DC156" s="144">
        <f>HLOOKUP(DC$2,NAV!$B$2:$AAA$509,ROW(DC155),)+HLOOKUP(DC$2,DIST!$C$1:$AAJ$508,ROW('NAV plus Dist'!DC155)+1,FALSE)</f>
        <v>0</v>
      </c>
      <c r="DD156" s="144">
        <f>HLOOKUP(DD$2,NAV!$B$2:$AAA$509,ROW(DD155),)+HLOOKUP(DD$2,DIST!$C$1:$AAJ$508,ROW('NAV plus Dist'!DD155)+1,FALSE)</f>
        <v>0</v>
      </c>
      <c r="DE156" s="144">
        <f>HLOOKUP(DE$2,NAV!$B$2:$AAA$509,ROW(DE155),)+HLOOKUP(DE$2,DIST!$C$1:$AAJ$508,ROW('NAV plus Dist'!DE155)+1,FALSE)</f>
        <v>0</v>
      </c>
      <c r="DF156" s="144">
        <f>HLOOKUP(DF$2,NAV!$B$2:$AAA$509,ROW(DF155),)+HLOOKUP(DF$2,DIST!$C$1:$AAJ$508,ROW('NAV plus Dist'!DF155)+1,FALSE)</f>
        <v>0</v>
      </c>
      <c r="DG156" s="144">
        <f>HLOOKUP(DG$2,NAV!$B$2:$AAA$509,ROW(DG155),)+HLOOKUP(DG$2,DIST!$C$1:$AAJ$508,ROW('NAV plus Dist'!DG155)+1,FALSE)</f>
        <v>0</v>
      </c>
      <c r="DH156" s="144">
        <f>HLOOKUP(DH$2,NAV!$B$2:$AAA$509,ROW(DH155),)+HLOOKUP(DH$2,DIST!$C$1:$AAJ$508,ROW('NAV plus Dist'!DH155)+1,FALSE)</f>
        <v>0</v>
      </c>
    </row>
    <row r="157" spans="1:112">
      <c r="A157" s="94">
        <f t="shared" si="78"/>
        <v>42</v>
      </c>
      <c r="B157" s="148">
        <f t="shared" si="79"/>
        <v>44773</v>
      </c>
      <c r="C157" s="144">
        <f>HLOOKUP(C$2,NAV!$B$2:$CH$509,ROW(C156),)+HLOOKUP(C$2,DIST!$C$1:$CI$508,ROW('NAV plus Dist'!C156)+1,FALSE)</f>
        <v>14.183299999999999</v>
      </c>
      <c r="D157" s="144">
        <f>HLOOKUP(D$2,NAV!$B$2:$CH$509,ROW(D156),)+HLOOKUP(D$2,DIST!$C$1:$CI$508,ROW('NAV plus Dist'!D156)+1,FALSE)</f>
        <v>13.557399999999999</v>
      </c>
      <c r="E157" s="144">
        <f>HLOOKUP(E$2,NAV!$B$2:$CH$509,ROW(E156),)+HLOOKUP(E$2,DIST!$C$1:$CI$508,ROW('NAV plus Dist'!E156)+1,FALSE)</f>
        <v>14.878</v>
      </c>
      <c r="F157" s="144">
        <f>HLOOKUP(F$2,NAV!$B$2:$CH$509,ROW(F156),)+HLOOKUP(F$2,DIST!$C$1:$CI$508,ROW('NAV plus Dist'!F156)+1,FALSE)</f>
        <v>0</v>
      </c>
      <c r="G157" s="144">
        <f>HLOOKUP(G$2,NAV!$B$2:$CH$509,ROW(G156),)+HLOOKUP(G$2,DIST!$C$1:$CI$508,ROW('NAV plus Dist'!G156)+1,FALSE)</f>
        <v>0</v>
      </c>
      <c r="H157" s="144">
        <f>HLOOKUP(H$2,NAV!$B$2:$CH$509,ROW(H156),)+HLOOKUP(H$2,DIST!$C$1:$CI$508,ROW('NAV plus Dist'!H156)+1,FALSE)</f>
        <v>0</v>
      </c>
      <c r="I157" s="144">
        <f>HLOOKUP(I$2,NAV!$B$2:$CH$509,ROW(I156),)+HLOOKUP(I$2,DIST!$C$1:$CI$508,ROW('NAV plus Dist'!I156)+1,FALSE)</f>
        <v>0</v>
      </c>
      <c r="J157" s="144">
        <f>HLOOKUP(J$2,NAV!$B$2:$CH$509,ROW(J156),)+HLOOKUP(J$2,DIST!$C$1:$CI$508,ROW('NAV plus Dist'!J156)+1,FALSE)</f>
        <v>0</v>
      </c>
      <c r="K157" s="144">
        <f>HLOOKUP(K$2,NAV!$B$2:$CH$509,ROW(K156),)+HLOOKUP(K$2,DIST!$C$1:$CI$508,ROW('NAV plus Dist'!K156)+1,FALSE)</f>
        <v>0</v>
      </c>
      <c r="L157" s="144">
        <f>HLOOKUP(L$2,NAV!$B$2:$CH$509,ROW(L156),)+HLOOKUP(L$2,DIST!$C$1:$CI$508,ROW('NAV plus Dist'!L156)+1,FALSE)</f>
        <v>0</v>
      </c>
      <c r="M157" s="144">
        <f>HLOOKUP(M$2,NAV!$B$2:$CH$509,ROW(M156),)+HLOOKUP(M$2,DIST!$C$1:$CI$508,ROW('NAV plus Dist'!M156)+1,FALSE)</f>
        <v>0</v>
      </c>
      <c r="N157" s="144">
        <f>HLOOKUP(N$2,NAV!$B$2:$CH$509,ROW(N156),)+HLOOKUP(N$2,DIST!$C$1:$CI$508,ROW('NAV plus Dist'!N156)+1,FALSE)</f>
        <v>9.497399999999999</v>
      </c>
      <c r="O157" s="144">
        <f>HLOOKUP(O$2,NAV!$B$2:$CH$509,ROW(O156),)+HLOOKUP(O$2,DIST!$C$1:$CI$508,ROW('NAV plus Dist'!O156)+1,FALSE)</f>
        <v>3.4948999999999999</v>
      </c>
      <c r="P157" s="144">
        <f>HLOOKUP(P$2,NAV!$B$2:$CH$509,ROW(P156),)+HLOOKUP(P$2,DIST!$C$1:$CI$508,ROW('NAV plus Dist'!P156)+1,FALSE)</f>
        <v>4.1656000000000004</v>
      </c>
      <c r="Q157" s="144">
        <f>HLOOKUP(Q$2,NAV!$B$2:$CH$509,ROW(Q156),)+HLOOKUP(Q$2,DIST!$C$1:$CI$508,ROW('NAV plus Dist'!Q156)+1,FALSE)</f>
        <v>11.945600000000001</v>
      </c>
      <c r="R157" s="144">
        <f>HLOOKUP(R$2,NAV!$B$2:$CH$509,ROW(R156),)+HLOOKUP(R$2,DIST!$C$1:$CI$508,ROW('NAV plus Dist'!R156)+1,FALSE)</f>
        <v>11.945600000000001</v>
      </c>
      <c r="S157" s="144">
        <f>HLOOKUP(S$2,NAV!$B$2:$CH$509,ROW(S156),)+HLOOKUP(S$2,DIST!$C$1:$CI$508,ROW('NAV plus Dist'!S156)+1,FALSE)</f>
        <v>10.472200000000001</v>
      </c>
      <c r="T157" s="144">
        <f>HLOOKUP(T$2,NAV!$B$2:$CH$509,ROW(T156),)+HLOOKUP(T$2,DIST!$C$1:$CI$508,ROW('NAV plus Dist'!T156)+1,FALSE)</f>
        <v>12.9526</v>
      </c>
      <c r="U157" s="144">
        <f>HLOOKUP(U$2,NAV!$B$2:$CH$509,ROW(U156),)+HLOOKUP(U$2,DIST!$C$1:$CI$508,ROW('NAV plus Dist'!U156)+1,FALSE)</f>
        <v>12.557500000000001</v>
      </c>
      <c r="V157" s="144">
        <f>HLOOKUP(V$2,NAV!$B$2:$CH$509,ROW(V156),)+HLOOKUP(V$2,DIST!$C$1:$CI$508,ROW('NAV plus Dist'!V156)+1,FALSE)</f>
        <v>11.3871</v>
      </c>
      <c r="W157" s="144">
        <f>HLOOKUP(W$2,NAV!$B$2:$CH$509,ROW(W156),)+HLOOKUP(W$2,DIST!$C$1:$CI$508,ROW('NAV plus Dist'!W156)+1,FALSE)</f>
        <v>11.3871</v>
      </c>
      <c r="X157" s="144">
        <f>HLOOKUP(X$2,NAV!$B$2:$CH$509,ROW(X156),)+HLOOKUP(X$2,DIST!$C$1:$CI$508,ROW('NAV plus Dist'!X156)+1,FALSE)</f>
        <v>11.1371</v>
      </c>
      <c r="Y157" s="144">
        <f>HLOOKUP(Y$2,NAV!$B$2:$CH$509,ROW(Y156),)+HLOOKUP(Y$2,DIST!$C$1:$CI$508,ROW('NAV plus Dist'!Y156)+1,FALSE)</f>
        <v>13.213900000000001</v>
      </c>
      <c r="Z157" s="144">
        <f>HLOOKUP(Z$2,NAV!$B$2:$CH$509,ROW(Z156),)+HLOOKUP(Z$2,DIST!$C$1:$CI$508,ROW('NAV plus Dist'!Z156)+1,FALSE)</f>
        <v>12.6632</v>
      </c>
      <c r="AA157" s="144">
        <f>HLOOKUP(AA$2,NAV!$B$2:$CH$509,ROW(AA156),)+HLOOKUP(AA$2,DIST!$C$1:$CI$508,ROW('NAV plus Dist'!AA156)+1,FALSE)</f>
        <v>10.141200000000001</v>
      </c>
      <c r="AB157" s="144">
        <f>HLOOKUP(AB$2,NAV!$B$2:$CH$509,ROW(AB156),)+HLOOKUP(AB$2,DIST!$C$1:$CI$508,ROW('NAV plus Dist'!AB156)+1,FALSE)</f>
        <v>10.327200000000001</v>
      </c>
      <c r="AC157" s="144">
        <f>HLOOKUP(AC$2,NAV!$B$2:$CH$509,ROW(AC156),)+HLOOKUP(AC$2,DIST!$C$1:$CI$508,ROW('NAV plus Dist'!AC156)+1,FALSE)</f>
        <v>11.1067</v>
      </c>
      <c r="AD157" s="144">
        <f>HLOOKUP(AD$2,NAV!$B$2:$CH$509,ROW(AD156),)+HLOOKUP(AD$2,DIST!$C$1:$CI$508,ROW('NAV plus Dist'!AD156)+1,FALSE)</f>
        <v>21.597799999999999</v>
      </c>
      <c r="AE157" s="144">
        <f>HLOOKUP(AE$2,NAV!$B$2:$CH$509,ROW(AE156),)+HLOOKUP(AE$2,DIST!$C$1:$CI$508,ROW('NAV plus Dist'!AE156)+1,FALSE)</f>
        <v>7.8319000000000001</v>
      </c>
      <c r="AF157" s="144">
        <f>HLOOKUP(AF$2,NAV!$B$2:$CH$509,ROW(AF156),)+HLOOKUP(AF$2,DIST!$C$1:$CI$508,ROW('NAV plus Dist'!AF156)+1,FALSE)</f>
        <v>8.2431999999999999</v>
      </c>
      <c r="AG157" s="144">
        <f>HLOOKUP(AG$2,NAV!$B$2:$CH$509,ROW(AG156),)+HLOOKUP(AG$2,DIST!$C$1:$CI$508,ROW('NAV plus Dist'!AG156)+1,FALSE)</f>
        <v>8.3550999999999984</v>
      </c>
      <c r="AH157" s="144">
        <f>HLOOKUP(AH$2,NAV!$B$2:$CH$509,ROW(AH156),)+HLOOKUP(AH$2,DIST!$C$1:$CI$508,ROW('NAV plus Dist'!AH156)+1,FALSE)</f>
        <v>8.5704999999999991</v>
      </c>
      <c r="AI157" s="144">
        <f>HLOOKUP(AI$2,NAV!$B$2:$CH$509,ROW(AI156),)+HLOOKUP(AI$2,DIST!$C$1:$CI$508,ROW('NAV plus Dist'!AI156)+1,FALSE)</f>
        <v>11.3659</v>
      </c>
      <c r="AJ157" s="144">
        <f>HLOOKUP(AJ$2,NAV!$B$2:$CH$509,ROW(AJ156),)+HLOOKUP(AJ$2,DIST!$C$1:$CI$508,ROW('NAV plus Dist'!AJ156)+1,FALSE)</f>
        <v>19.193199999999997</v>
      </c>
      <c r="AK157" s="144">
        <f>HLOOKUP(AK$2,NAV!$B$2:$CH$509,ROW(AK156),)+HLOOKUP(AK$2,DIST!$C$1:$CI$508,ROW('NAV plus Dist'!AK156)+1,FALSE)</f>
        <v>14.506</v>
      </c>
      <c r="AL157" s="144">
        <f>HLOOKUP(AL$2,NAV!$B$2:$CH$509,ROW(AL156),)+HLOOKUP(AL$2,DIST!$C$1:$CI$508,ROW('NAV plus Dist'!AL156)+1,FALSE)</f>
        <v>15.571399999999999</v>
      </c>
      <c r="AM157" s="144">
        <f>HLOOKUP(AM$2,NAV!$B$2:$CH$509,ROW(AM156),)+HLOOKUP(AM$2,DIST!$C$1:$CI$508,ROW('NAV plus Dist'!AM156)+1,FALSE)</f>
        <v>13.750299999999999</v>
      </c>
      <c r="AN157" s="144">
        <f>HLOOKUP(AN$2,NAV!$B$2:$CH$509,ROW(AN156),)+HLOOKUP(AN$2,DIST!$C$1:$CI$508,ROW('NAV plus Dist'!AN156)+1,FALSE)</f>
        <v>17.148399999999999</v>
      </c>
      <c r="AO157" s="144">
        <f>HLOOKUP(AO$2,NAV!$B$2:$CH$509,ROW(AO156),)+HLOOKUP(AO$2,DIST!$C$1:$CI$508,ROW('NAV plus Dist'!AO156)+1,FALSE)</f>
        <v>17.108899999999998</v>
      </c>
      <c r="AP157" s="144">
        <f>HLOOKUP(AP$2,NAV!$B$2:$CH$509,ROW(AP156),)+HLOOKUP(AP$2,DIST!$C$1:$CI$508,ROW('NAV plus Dist'!AP156)+1,FALSE)</f>
        <v>0</v>
      </c>
      <c r="AQ157" s="144">
        <f>HLOOKUP(AQ$2,NAV!$B$2:$CH$509,ROW(AQ156),)+HLOOKUP(AQ$2,DIST!$C$1:$CI$508,ROW('NAV plus Dist'!AQ156)+1,FALSE)</f>
        <v>0</v>
      </c>
      <c r="AR157" s="144">
        <f>HLOOKUP(AR$2,NAV!$B$2:$CH$509,ROW(AR156),)+HLOOKUP(AR$2,DIST!$C$1:$CI$508,ROW('NAV plus Dist'!AR156)+1,FALSE)</f>
        <v>0</v>
      </c>
      <c r="AS157" s="144">
        <f>HLOOKUP(AS$2,NAV!$B$2:$CH$509,ROW(AS156),)+HLOOKUP(AS$2,DIST!$C$1:$CI$508,ROW('NAV plus Dist'!AS156)+1,FALSE)</f>
        <v>8.902000000000001</v>
      </c>
      <c r="AT157" s="144">
        <f>HLOOKUP(AT$2,NAV!$B$2:$CH$509,ROW(AT156),)+HLOOKUP(AT$2,DIST!$C$1:$CI$508,ROW('NAV plus Dist'!AT156)+1,FALSE)</f>
        <v>25.5275</v>
      </c>
      <c r="AU157" s="144">
        <f>HLOOKUP(AU$2,NAV!$B$2:$CH$509,ROW(AU156),)+HLOOKUP(AU$2,DIST!$C$1:$CI$508,ROW('NAV plus Dist'!AU156)+1,FALSE)</f>
        <v>10</v>
      </c>
      <c r="AV157" s="144">
        <f>HLOOKUP(AV$2,NAV!$B$2:$CH$509,ROW(AV156),)+HLOOKUP(AV$2,DIST!$C$1:$CI$508,ROW('NAV plus Dist'!AV156)+1,FALSE)</f>
        <v>15.5275</v>
      </c>
      <c r="AW157" s="144">
        <f>HLOOKUP(AW$2,NAV!$B$2:$CH$509,ROW(AW156),)+HLOOKUP(AW$2,DIST!$C$1:$CI$508,ROW('NAV plus Dist'!AW156)+1,FALSE)</f>
        <v>0</v>
      </c>
      <c r="AX157" s="144">
        <f>HLOOKUP(AX$2,NAV!$B$2:$CH$509,ROW(AX156),)+HLOOKUP(AX$2,DIST!$C$1:$CI$508,ROW('NAV plus Dist'!AX156)+1,FALSE)</f>
        <v>0</v>
      </c>
      <c r="AY157" s="144">
        <f>HLOOKUP(AY$2,NAV!$B$2:$CH$509,ROW(AY156),)+HLOOKUP(AY$2,DIST!$C$1:$CI$508,ROW('NAV plus Dist'!AY156)+1,FALSE)</f>
        <v>0</v>
      </c>
      <c r="AZ157" s="144">
        <f>HLOOKUP(AZ$2,NAV!$B$2:$CH$509,ROW(AZ156),)+HLOOKUP(AZ$2,DIST!$C$1:$CI$508,ROW('NAV plus Dist'!AZ156)+1,FALSE)</f>
        <v>0</v>
      </c>
      <c r="BA157" s="144">
        <f>HLOOKUP(BA$2,NAV!$B$2:$CH$509,ROW(BA156),)+HLOOKUP(BA$2,DIST!$C$1:$CI$508,ROW('NAV plus Dist'!BA156)+1,FALSE)</f>
        <v>0</v>
      </c>
      <c r="BB157" s="144">
        <f>HLOOKUP(BB$2,NAV!$B$2:$CH$509,ROW(BB156),)+HLOOKUP(BB$2,DIST!$C$1:$CI$508,ROW('NAV plus Dist'!BB156)+1,FALSE)</f>
        <v>0</v>
      </c>
      <c r="BC157" s="144">
        <f>HLOOKUP(BC$2,NAV!$B$2:$CH$509,ROW(BC156),)+HLOOKUP(BC$2,DIST!$C$1:$CI$508,ROW('NAV plus Dist'!BC156)+1,FALSE)</f>
        <v>0</v>
      </c>
      <c r="BD157" s="144">
        <f>HLOOKUP(BD$2,NAV!$B$2:$CH$509,ROW(BD156),)+HLOOKUP(BD$2,DIST!$C$1:$CI$508,ROW('NAV plus Dist'!BD156)+1,FALSE)</f>
        <v>0</v>
      </c>
      <c r="BE157" s="144">
        <f>HLOOKUP(BE$2,NAV!$B$2:$CH$509,ROW(BE156),)+HLOOKUP(BE$2,DIST!$C$1:$CI$508,ROW('NAV plus Dist'!BE156)+1,FALSE)</f>
        <v>0</v>
      </c>
      <c r="BF157" s="144">
        <f>HLOOKUP(BF$2,NAV!$B$2:$CH$509,ROW(BF156),)+HLOOKUP(BF$2,DIST!$C$1:$CI$508,ROW('NAV plus Dist'!BF156)+1,FALSE)</f>
        <v>0</v>
      </c>
      <c r="BG157" s="144">
        <f>HLOOKUP(BG$2,NAV!$B$2:$CH$509,ROW(BG156),)+HLOOKUP(BG$2,DIST!$C$1:$CI$508,ROW('NAV plus Dist'!BG156)+1,FALSE)</f>
        <v>0</v>
      </c>
      <c r="BH157" s="144">
        <f>HLOOKUP(BH$2,NAV!$B$2:$CH$509,ROW(BH156),)+HLOOKUP(BH$2,DIST!$C$1:$CI$508,ROW('NAV plus Dist'!BH156)+1,FALSE)</f>
        <v>0</v>
      </c>
      <c r="BI157" s="144">
        <f>HLOOKUP(BI$2,NAV!$B$2:$CH$509,ROW(BI156),)+HLOOKUP(BI$2,DIST!$C$1:$CI$508,ROW('NAV plus Dist'!BI156)+1,FALSE)</f>
        <v>0</v>
      </c>
      <c r="BJ157" s="144">
        <f>HLOOKUP(BJ$2,NAV!$B$2:$CH$509,ROW(BJ156),)+HLOOKUP(BJ$2,DIST!$C$1:$CI$508,ROW('NAV plus Dist'!BJ156)+1,FALSE)</f>
        <v>0</v>
      </c>
      <c r="BK157" s="144">
        <f>HLOOKUP(BK$2,NAV!$B$2:$CH$509,ROW(BK156),)+HLOOKUP(BK$2,DIST!$C$1:$CI$508,ROW('NAV plus Dist'!BK156)+1,FALSE)</f>
        <v>0</v>
      </c>
      <c r="BL157" s="144">
        <f>HLOOKUP(BL$2,NAV!$B$2:$CH$509,ROW(BL156),)+HLOOKUP(BL$2,DIST!$C$1:$CI$508,ROW('NAV plus Dist'!BL156)+1,FALSE)</f>
        <v>0</v>
      </c>
      <c r="BM157" s="144">
        <f>HLOOKUP(BM$2,NAV!$B$2:$CH$509,ROW(BM156),)+HLOOKUP(BM$2,DIST!$C$1:$CI$508,ROW('NAV plus Dist'!BM156)+1,FALSE)</f>
        <v>0</v>
      </c>
      <c r="BN157" s="144">
        <f>HLOOKUP(BN$2,NAV!$B$2:$CH$509,ROW(BN156),)+HLOOKUP(BN$2,DIST!$C$1:$CI$508,ROW('NAV plus Dist'!BN156)+1,FALSE)</f>
        <v>0</v>
      </c>
      <c r="BO157" s="144">
        <f>HLOOKUP(BO$2,NAV!$B$2:$CH$509,ROW(BO156),)+HLOOKUP(BO$2,DIST!$C$1:$CI$508,ROW('NAV plus Dist'!BO156)+1,FALSE)</f>
        <v>0</v>
      </c>
      <c r="BP157" s="144">
        <f>HLOOKUP(BP$2,NAV!$B$2:$CH$509,ROW(BP156),)+HLOOKUP(BP$2,DIST!$C$1:$CI$508,ROW('NAV plus Dist'!BP156)+1,FALSE)</f>
        <v>0</v>
      </c>
      <c r="BQ157" s="144">
        <f>HLOOKUP(BQ$2,NAV!$B$2:$CH$509,ROW(BQ156),)+HLOOKUP(BQ$2,DIST!$C$1:$CI$508,ROW('NAV plus Dist'!BQ156)+1,FALSE)</f>
        <v>0</v>
      </c>
      <c r="BR157" s="144">
        <f>HLOOKUP(BR$2,NAV!$B$2:$CH$509,ROW(BR156),)+HLOOKUP(BR$2,DIST!$C$1:$CI$508,ROW('NAV plus Dist'!BR156)+1,FALSE)</f>
        <v>0</v>
      </c>
      <c r="BS157" s="144">
        <f>HLOOKUP(BS$2,NAV!$B$2:$CH$509,ROW(BS156),)+HLOOKUP(BS$2,DIST!$C$1:$CI$508,ROW('NAV plus Dist'!BS156)+1,FALSE)</f>
        <v>0</v>
      </c>
      <c r="BT157" s="144">
        <f>HLOOKUP(BT$2,NAV!$B$2:$CH$509,ROW(BT156),)+HLOOKUP(BT$2,DIST!$C$1:$CI$508,ROW('NAV plus Dist'!BT156)+1,FALSE)</f>
        <v>0</v>
      </c>
      <c r="BU157" s="144">
        <f>HLOOKUP(BU$2,NAV!$B$2:$CH$509,ROW(BU156),)+HLOOKUP(BU$2,DIST!$C$1:$CI$508,ROW('NAV plus Dist'!BU156)+1,FALSE)</f>
        <v>0</v>
      </c>
      <c r="BV157" s="144">
        <f>HLOOKUP(BV$2,NAV!$B$2:$CH$509,ROW(BV156),)+HLOOKUP(BV$2,DIST!$C$1:$CI$508,ROW('NAV plus Dist'!BV156)+1,FALSE)</f>
        <v>0</v>
      </c>
      <c r="BW157" s="144">
        <f>HLOOKUP(BW$2,NAV!$B$2:$CH$509,ROW(BW156),)+HLOOKUP(BW$2,DIST!$C$1:$CI$508,ROW('NAV plus Dist'!BW156)+1,FALSE)</f>
        <v>0</v>
      </c>
      <c r="BX157" s="144">
        <f>HLOOKUP(BX$2,NAV!$B$2:$CH$509,ROW(BX156),)+HLOOKUP(BX$2,DIST!$C$1:$CI$508,ROW('NAV plus Dist'!BX156)+1,FALSE)</f>
        <v>0</v>
      </c>
      <c r="BY157" s="144">
        <f>HLOOKUP(BY$2,NAV!$B$2:$CH$509,ROW(BY156),)+HLOOKUP(BY$2,DIST!$C$1:$CI$508,ROW('NAV plus Dist'!BY156)+1,FALSE)</f>
        <v>0</v>
      </c>
      <c r="BZ157" s="144">
        <f>HLOOKUP(BZ$2,NAV!$B$2:$CH$509,ROW(BZ156),)+HLOOKUP(BZ$2,DIST!$C$1:$CI$508,ROW('NAV plus Dist'!BZ156)+1,FALSE)</f>
        <v>0</v>
      </c>
      <c r="CA157" s="144">
        <f>HLOOKUP(CA$2,NAV!$B$2:$CH$509,ROW(CA156),)+HLOOKUP(CA$2,DIST!$C$1:$CI$508,ROW('NAV plus Dist'!CA156)+1,FALSE)</f>
        <v>0</v>
      </c>
      <c r="CB157" s="144">
        <f>HLOOKUP(CB$2,NAV!$B$2:$CH$509,ROW(CB156),)+HLOOKUP(CB$2,DIST!$C$1:$CI$508,ROW('NAV plus Dist'!CB156)+1,FALSE)</f>
        <v>0</v>
      </c>
      <c r="CC157" s="144">
        <f>HLOOKUP(CC$2,NAV!$B$2:$CH$509,ROW(CC156),)+HLOOKUP(CC$2,DIST!$C$1:$CI$508,ROW('NAV plus Dist'!CC156)+1,FALSE)</f>
        <v>0</v>
      </c>
      <c r="CD157" s="144">
        <f>HLOOKUP(CD$2,NAV!$B$2:$CH$509,ROW(CD156),)+HLOOKUP(CD$2,DIST!$C$1:$CI$508,ROW('NAV plus Dist'!CD156)+1,FALSE)</f>
        <v>0</v>
      </c>
      <c r="CE157" s="144">
        <f>HLOOKUP(CE$2,NAV!$B$2:$CH$509,ROW(CE156),)+HLOOKUP(CE$2,DIST!$C$1:$CI$508,ROW('NAV plus Dist'!CE156)+1,FALSE)</f>
        <v>0</v>
      </c>
      <c r="CF157" s="144">
        <f>HLOOKUP(CF$2,NAV!$B$2:$CH$509,ROW(CF156),)+HLOOKUP(CF$2,DIST!$C$1:$CI$508,ROW('NAV plus Dist'!CF156)+1,FALSE)</f>
        <v>0</v>
      </c>
      <c r="CG157" s="144">
        <f>HLOOKUP(CG$2,NAV!$B$2:$CH$509,ROW(CG156),)+HLOOKUP(CG$2,DIST!$C$1:$CI$508,ROW('NAV plus Dist'!CG156)+1,FALSE)</f>
        <v>0</v>
      </c>
      <c r="CH157" s="144">
        <f>HLOOKUP(CH$2,NAV!$B$2:$CH$509,ROW(CH156),)+HLOOKUP(CH$2,DIST!$C$1:$CI$508,ROW('NAV plus Dist'!CH156)+1,FALSE)</f>
        <v>0</v>
      </c>
      <c r="CI157" s="144">
        <f>HLOOKUP(CI$2,NAV!$B$2:$CH$509,ROW(CI156),)+HLOOKUP(CI$2,DIST!$C$1:$CI$508,ROW('NAV plus Dist'!CI156)+1,FALSE)</f>
        <v>0</v>
      </c>
      <c r="CJ157" s="144">
        <f>HLOOKUP(CJ$2,NAV!$B$2:$AAA$509,ROW(CJ156),)+HLOOKUP(CJ$2,DIST!$C$1:$AAJ$508,ROW('NAV plus Dist'!CJ156)+1,FALSE)</f>
        <v>0</v>
      </c>
      <c r="CK157" s="144">
        <f>HLOOKUP(CK$2,NAV!$B$2:$AAA$509,ROW(CK156),)+HLOOKUP(CK$2,DIST!$C$1:$AAJ$508,ROW('NAV plus Dist'!CK156)+1,FALSE)</f>
        <v>0</v>
      </c>
      <c r="CL157" s="144">
        <f>HLOOKUP(CL$2,NAV!$B$2:$AAA$509,ROW(CL156),)+HLOOKUP(CL$2,DIST!$C$1:$AAJ$508,ROW('NAV plus Dist'!CL156)+1,FALSE)</f>
        <v>0</v>
      </c>
      <c r="CM157" s="144">
        <f>HLOOKUP(CM$2,NAV!$B$2:$AAA$509,ROW(CM156),)+HLOOKUP(CM$2,DIST!$C$1:$AAJ$508,ROW('NAV plus Dist'!CM156)+1,FALSE)</f>
        <v>0</v>
      </c>
      <c r="CN157" s="144">
        <f>HLOOKUP(CN$2,NAV!$B$2:$AAA$509,ROW(CN156),)+HLOOKUP(CN$2,DIST!$C$1:$AAJ$508,ROW('NAV plus Dist'!CN156)+1,FALSE)</f>
        <v>0</v>
      </c>
      <c r="CO157" s="144">
        <f>HLOOKUP(CO$2,NAV!$B$2:$AAA$509,ROW(CO156),)+HLOOKUP(CO$2,DIST!$C$1:$AAJ$508,ROW('NAV plus Dist'!CO156)+1,FALSE)</f>
        <v>0</v>
      </c>
      <c r="CP157" s="144">
        <f>HLOOKUP(CP$2,NAV!$B$2:$AAA$509,ROW(CP156),)+HLOOKUP(CP$2,DIST!$C$1:$AAJ$508,ROW('NAV plus Dist'!CP156)+1,FALSE)</f>
        <v>0</v>
      </c>
      <c r="CQ157" s="144">
        <f>HLOOKUP(CQ$2,NAV!$B$2:$AAA$509,ROW(CQ156),)+HLOOKUP(CQ$2,DIST!$C$1:$AAJ$508,ROW('NAV plus Dist'!CQ156)+1,FALSE)</f>
        <v>0</v>
      </c>
      <c r="CR157" s="144">
        <f>HLOOKUP(CR$2,NAV!$B$2:$AAA$509,ROW(CR156),)+HLOOKUP(CR$2,DIST!$C$1:$AAJ$508,ROW('NAV plus Dist'!CR156)+1,FALSE)</f>
        <v>0</v>
      </c>
      <c r="CS157" s="144">
        <f>HLOOKUP(CS$2,NAV!$B$2:$AAA$509,ROW(CS156),)+HLOOKUP(CS$2,DIST!$C$1:$AAJ$508,ROW('NAV plus Dist'!CS156)+1,FALSE)</f>
        <v>0</v>
      </c>
      <c r="CT157" s="144">
        <f>HLOOKUP(CT$2,NAV!$B$2:$AAA$509,ROW(CT156),)+HLOOKUP(CT$2,DIST!$C$1:$AAJ$508,ROW('NAV plus Dist'!CT156)+1,FALSE)</f>
        <v>0</v>
      </c>
      <c r="CU157" s="144">
        <f>HLOOKUP(CU$2,NAV!$B$2:$AAA$509,ROW(CU156),)+HLOOKUP(CU$2,DIST!$C$1:$AAJ$508,ROW('NAV plus Dist'!CU156)+1,FALSE)</f>
        <v>0</v>
      </c>
      <c r="CV157" s="144">
        <f>HLOOKUP(CV$2,NAV!$B$2:$AAA$509,ROW(CV156),)+HLOOKUP(CV$2,DIST!$C$1:$AAJ$508,ROW('NAV plus Dist'!CV156)+1,FALSE)</f>
        <v>0</v>
      </c>
      <c r="CW157" s="144">
        <f>HLOOKUP(CW$2,NAV!$B$2:$AAA$509,ROW(CW156),)+HLOOKUP(CW$2,DIST!$C$1:$AAJ$508,ROW('NAV plus Dist'!CW156)+1,FALSE)</f>
        <v>0</v>
      </c>
      <c r="CX157" s="144">
        <f>HLOOKUP(CX$2,NAV!$B$2:$AAA$509,ROW(CX156),)+HLOOKUP(CX$2,DIST!$C$1:$AAJ$508,ROW('NAV plus Dist'!CX156)+1,FALSE)</f>
        <v>0</v>
      </c>
      <c r="CY157" s="144">
        <f>HLOOKUP(CY$2,NAV!$B$2:$AAA$509,ROW(CY156),)+HLOOKUP(CY$2,DIST!$C$1:$AAJ$508,ROW('NAV plus Dist'!CY156)+1,FALSE)</f>
        <v>0</v>
      </c>
      <c r="CZ157" s="144">
        <f>HLOOKUP(CZ$2,NAV!$B$2:$AAA$509,ROW(CZ156),)+HLOOKUP(CZ$2,DIST!$C$1:$AAJ$508,ROW('NAV plus Dist'!CZ156)+1,FALSE)</f>
        <v>0</v>
      </c>
      <c r="DA157" s="144">
        <f>HLOOKUP(DA$2,NAV!$B$2:$AAA$509,ROW(DA156),)+HLOOKUP(DA$2,DIST!$C$1:$AAJ$508,ROW('NAV plus Dist'!DA156)+1,FALSE)</f>
        <v>0</v>
      </c>
      <c r="DB157" s="144">
        <f>HLOOKUP(DB$2,NAV!$B$2:$AAA$509,ROW(DB156),)+HLOOKUP(DB$2,DIST!$C$1:$AAJ$508,ROW('NAV plus Dist'!DB156)+1,FALSE)</f>
        <v>0</v>
      </c>
      <c r="DC157" s="144">
        <f>HLOOKUP(DC$2,NAV!$B$2:$AAA$509,ROW(DC156),)+HLOOKUP(DC$2,DIST!$C$1:$AAJ$508,ROW('NAV plus Dist'!DC156)+1,FALSE)</f>
        <v>0</v>
      </c>
      <c r="DD157" s="144">
        <f>HLOOKUP(DD$2,NAV!$B$2:$AAA$509,ROW(DD156),)+HLOOKUP(DD$2,DIST!$C$1:$AAJ$508,ROW('NAV plus Dist'!DD156)+1,FALSE)</f>
        <v>0</v>
      </c>
      <c r="DE157" s="144">
        <f>HLOOKUP(DE$2,NAV!$B$2:$AAA$509,ROW(DE156),)+HLOOKUP(DE$2,DIST!$C$1:$AAJ$508,ROW('NAV plus Dist'!DE156)+1,FALSE)</f>
        <v>0</v>
      </c>
      <c r="DF157" s="144">
        <f>HLOOKUP(DF$2,NAV!$B$2:$AAA$509,ROW(DF156),)+HLOOKUP(DF$2,DIST!$C$1:$AAJ$508,ROW('NAV plus Dist'!DF156)+1,FALSE)</f>
        <v>0</v>
      </c>
      <c r="DG157" s="144">
        <f>HLOOKUP(DG$2,NAV!$B$2:$AAA$509,ROW(DG156),)+HLOOKUP(DG$2,DIST!$C$1:$AAJ$508,ROW('NAV plus Dist'!DG156)+1,FALSE)</f>
        <v>0</v>
      </c>
      <c r="DH157" s="144">
        <f>HLOOKUP(DH$2,NAV!$B$2:$AAA$509,ROW(DH156),)+HLOOKUP(DH$2,DIST!$C$1:$AAJ$508,ROW('NAV plus Dist'!DH156)+1,FALSE)</f>
        <v>0</v>
      </c>
    </row>
    <row r="158" spans="1:112">
      <c r="A158" s="94">
        <f t="shared" si="78"/>
        <v>41</v>
      </c>
      <c r="B158" s="148">
        <f t="shared" si="79"/>
        <v>44804</v>
      </c>
      <c r="C158" s="144">
        <f>HLOOKUP(C$2,NAV!$B$2:$CH$509,ROW(C157),)+HLOOKUP(C$2,DIST!$C$1:$CI$508,ROW('NAV plus Dist'!C157)+1,FALSE)</f>
        <v>13.0665</v>
      </c>
      <c r="D158" s="144">
        <f>HLOOKUP(D$2,NAV!$B$2:$CH$509,ROW(D157),)+HLOOKUP(D$2,DIST!$C$1:$CI$508,ROW('NAV plus Dist'!D157)+1,FALSE)</f>
        <v>12.808</v>
      </c>
      <c r="E158" s="144">
        <f>HLOOKUP(E$2,NAV!$B$2:$CH$509,ROW(E157),)+HLOOKUP(E$2,DIST!$C$1:$CI$508,ROW('NAV plus Dist'!E157)+1,FALSE)</f>
        <v>13.713799999999999</v>
      </c>
      <c r="F158" s="144">
        <f>HLOOKUP(F$2,NAV!$B$2:$CH$509,ROW(F157),)+HLOOKUP(F$2,DIST!$C$1:$CI$508,ROW('NAV plus Dist'!F157)+1,FALSE)</f>
        <v>0</v>
      </c>
      <c r="G158" s="144">
        <f>HLOOKUP(G$2,NAV!$B$2:$CH$509,ROW(G157),)+HLOOKUP(G$2,DIST!$C$1:$CI$508,ROW('NAV plus Dist'!G157)+1,FALSE)</f>
        <v>0</v>
      </c>
      <c r="H158" s="144">
        <f>HLOOKUP(H$2,NAV!$B$2:$CH$509,ROW(H157),)+HLOOKUP(H$2,DIST!$C$1:$CI$508,ROW('NAV plus Dist'!H157)+1,FALSE)</f>
        <v>0</v>
      </c>
      <c r="I158" s="144">
        <f>HLOOKUP(I$2,NAV!$B$2:$CH$509,ROW(I157),)+HLOOKUP(I$2,DIST!$C$1:$CI$508,ROW('NAV plus Dist'!I157)+1,FALSE)</f>
        <v>0</v>
      </c>
      <c r="J158" s="144">
        <f>HLOOKUP(J$2,NAV!$B$2:$CH$509,ROW(J157),)+HLOOKUP(J$2,DIST!$C$1:$CI$508,ROW('NAV plus Dist'!J157)+1,FALSE)</f>
        <v>0</v>
      </c>
      <c r="K158" s="144">
        <f>HLOOKUP(K$2,NAV!$B$2:$CH$509,ROW(K157),)+HLOOKUP(K$2,DIST!$C$1:$CI$508,ROW('NAV plus Dist'!K157)+1,FALSE)</f>
        <v>0</v>
      </c>
      <c r="L158" s="144">
        <f>HLOOKUP(L$2,NAV!$B$2:$CH$509,ROW(L157),)+HLOOKUP(L$2,DIST!$C$1:$CI$508,ROW('NAV plus Dist'!L157)+1,FALSE)</f>
        <v>0</v>
      </c>
      <c r="M158" s="144">
        <f>HLOOKUP(M$2,NAV!$B$2:$CH$509,ROW(M157),)+HLOOKUP(M$2,DIST!$C$1:$CI$508,ROW('NAV plus Dist'!M157)+1,FALSE)</f>
        <v>0</v>
      </c>
      <c r="N158" s="144">
        <f>HLOOKUP(N$2,NAV!$B$2:$CH$509,ROW(N157),)+HLOOKUP(N$2,DIST!$C$1:$CI$508,ROW('NAV plus Dist'!N157)+1,FALSE)</f>
        <v>9.2835999999999999</v>
      </c>
      <c r="O158" s="144">
        <f>HLOOKUP(O$2,NAV!$B$2:$CH$509,ROW(O157),)+HLOOKUP(O$2,DIST!$C$1:$CI$508,ROW('NAV plus Dist'!O157)+1,FALSE)</f>
        <v>3.5223999999999998</v>
      </c>
      <c r="P158" s="144">
        <f>HLOOKUP(P$2,NAV!$B$2:$CH$509,ROW(P157),)+HLOOKUP(P$2,DIST!$C$1:$CI$508,ROW('NAV plus Dist'!P157)+1,FALSE)</f>
        <v>4.1703000000000001</v>
      </c>
      <c r="Q158" s="144">
        <f>HLOOKUP(Q$2,NAV!$B$2:$CH$509,ROW(Q157),)+HLOOKUP(Q$2,DIST!$C$1:$CI$508,ROW('NAV plus Dist'!Q157)+1,FALSE)</f>
        <v>11.4528</v>
      </c>
      <c r="R158" s="144">
        <f>HLOOKUP(R$2,NAV!$B$2:$CH$509,ROW(R157),)+HLOOKUP(R$2,DIST!$C$1:$CI$508,ROW('NAV plus Dist'!R157)+1,FALSE)</f>
        <v>11.4528</v>
      </c>
      <c r="S158" s="144">
        <f>HLOOKUP(S$2,NAV!$B$2:$CH$509,ROW(S157),)+HLOOKUP(S$2,DIST!$C$1:$CI$508,ROW('NAV plus Dist'!S157)+1,FALSE)</f>
        <v>10.023900000000001</v>
      </c>
      <c r="T158" s="144">
        <f>HLOOKUP(T$2,NAV!$B$2:$CH$509,ROW(T157),)+HLOOKUP(T$2,DIST!$C$1:$CI$508,ROW('NAV plus Dist'!T157)+1,FALSE)</f>
        <v>12.428900000000001</v>
      </c>
      <c r="U158" s="144">
        <f>HLOOKUP(U$2,NAV!$B$2:$CH$509,ROW(U157),)+HLOOKUP(U$2,DIST!$C$1:$CI$508,ROW('NAV plus Dist'!U157)+1,FALSE)</f>
        <v>12.0479</v>
      </c>
      <c r="V158" s="144">
        <f>HLOOKUP(V$2,NAV!$B$2:$CH$509,ROW(V157),)+HLOOKUP(V$2,DIST!$C$1:$CI$508,ROW('NAV plus Dist'!V157)+1,FALSE)</f>
        <v>10.980700000000001</v>
      </c>
      <c r="W158" s="144">
        <f>HLOOKUP(W$2,NAV!$B$2:$CH$509,ROW(W157),)+HLOOKUP(W$2,DIST!$C$1:$CI$508,ROW('NAV plus Dist'!W157)+1,FALSE)</f>
        <v>10.980700000000001</v>
      </c>
      <c r="X158" s="144">
        <f>HLOOKUP(X$2,NAV!$B$2:$CH$509,ROW(X157),)+HLOOKUP(X$2,DIST!$C$1:$CI$508,ROW('NAV plus Dist'!X157)+1,FALSE)</f>
        <v>10.7356</v>
      </c>
      <c r="Y158" s="144">
        <f>HLOOKUP(Y$2,NAV!$B$2:$CH$509,ROW(Y157),)+HLOOKUP(Y$2,DIST!$C$1:$CI$508,ROW('NAV plus Dist'!Y157)+1,FALSE)</f>
        <v>12.765499999999999</v>
      </c>
      <c r="Z158" s="144">
        <f>HLOOKUP(Z$2,NAV!$B$2:$CH$509,ROW(Z157),)+HLOOKUP(Z$2,DIST!$C$1:$CI$508,ROW('NAV plus Dist'!Z157)+1,FALSE)</f>
        <v>12.230600000000001</v>
      </c>
      <c r="AA158" s="144">
        <f>HLOOKUP(AA$2,NAV!$B$2:$CH$509,ROW(AA157),)+HLOOKUP(AA$2,DIST!$C$1:$CI$508,ROW('NAV plus Dist'!AA157)+1,FALSE)</f>
        <v>9.7016000000000009</v>
      </c>
      <c r="AB158" s="144">
        <f>HLOOKUP(AB$2,NAV!$B$2:$CH$509,ROW(AB157),)+HLOOKUP(AB$2,DIST!$C$1:$CI$508,ROW('NAV plus Dist'!AB157)+1,FALSE)</f>
        <v>10.133900000000001</v>
      </c>
      <c r="AC158" s="144">
        <f>HLOOKUP(AC$2,NAV!$B$2:$CH$509,ROW(AC157),)+HLOOKUP(AC$2,DIST!$C$1:$CI$508,ROW('NAV plus Dist'!AC157)+1,FALSE)</f>
        <v>10.6309</v>
      </c>
      <c r="AD158" s="144">
        <f>HLOOKUP(AD$2,NAV!$B$2:$CH$509,ROW(AD157),)+HLOOKUP(AD$2,DIST!$C$1:$CI$508,ROW('NAV plus Dist'!AD157)+1,FALSE)</f>
        <v>19.981999999999999</v>
      </c>
      <c r="AE158" s="144">
        <f>HLOOKUP(AE$2,NAV!$B$2:$CH$509,ROW(AE157),)+HLOOKUP(AE$2,DIST!$C$1:$CI$508,ROW('NAV plus Dist'!AE157)+1,FALSE)</f>
        <v>7.4172000000000002</v>
      </c>
      <c r="AF158" s="144">
        <f>HLOOKUP(AF$2,NAV!$B$2:$CH$509,ROW(AF157),)+HLOOKUP(AF$2,DIST!$C$1:$CI$508,ROW('NAV plus Dist'!AF157)+1,FALSE)</f>
        <v>7.7291999999999996</v>
      </c>
      <c r="AG158" s="144">
        <f>HLOOKUP(AG$2,NAV!$B$2:$CH$509,ROW(AG157),)+HLOOKUP(AG$2,DIST!$C$1:$CI$508,ROW('NAV plus Dist'!AG157)+1,FALSE)</f>
        <v>8.0338999999999992</v>
      </c>
      <c r="AH158" s="144">
        <f>HLOOKUP(AH$2,NAV!$B$2:$CH$509,ROW(AH157),)+HLOOKUP(AH$2,DIST!$C$1:$CI$508,ROW('NAV plus Dist'!AH157)+1,FALSE)</f>
        <v>8.0366999999999997</v>
      </c>
      <c r="AI158" s="144">
        <f>HLOOKUP(AI$2,NAV!$B$2:$CH$509,ROW(AI157),)+HLOOKUP(AI$2,DIST!$C$1:$CI$508,ROW('NAV plus Dist'!AI157)+1,FALSE)</f>
        <v>11.2835</v>
      </c>
      <c r="AJ158" s="144">
        <f>HLOOKUP(AJ$2,NAV!$B$2:$CH$509,ROW(AJ157),)+HLOOKUP(AJ$2,DIST!$C$1:$CI$508,ROW('NAV plus Dist'!AJ157)+1,FALSE)</f>
        <v>18.591299999999997</v>
      </c>
      <c r="AK158" s="144">
        <f>HLOOKUP(AK$2,NAV!$B$2:$CH$509,ROW(AK157),)+HLOOKUP(AK$2,DIST!$C$1:$CI$508,ROW('NAV plus Dist'!AK157)+1,FALSE)</f>
        <v>14.1473</v>
      </c>
      <c r="AL158" s="144">
        <f>HLOOKUP(AL$2,NAV!$B$2:$CH$509,ROW(AL157),)+HLOOKUP(AL$2,DIST!$C$1:$CI$508,ROW('NAV plus Dist'!AL157)+1,FALSE)</f>
        <v>15.191099999999999</v>
      </c>
      <c r="AM158" s="144">
        <f>HLOOKUP(AM$2,NAV!$B$2:$CH$509,ROW(AM157),)+HLOOKUP(AM$2,DIST!$C$1:$CI$508,ROW('NAV plus Dist'!AM157)+1,FALSE)</f>
        <v>13.886799999999999</v>
      </c>
      <c r="AN158" s="144">
        <f>HLOOKUP(AN$2,NAV!$B$2:$CH$509,ROW(AN157),)+HLOOKUP(AN$2,DIST!$C$1:$CI$508,ROW('NAV plus Dist'!AN157)+1,FALSE)</f>
        <v>17.179600000000001</v>
      </c>
      <c r="AO158" s="144">
        <f>HLOOKUP(AO$2,NAV!$B$2:$CH$509,ROW(AO157),)+HLOOKUP(AO$2,DIST!$C$1:$CI$508,ROW('NAV plus Dist'!AO157)+1,FALSE)</f>
        <v>16.7119</v>
      </c>
      <c r="AP158" s="144">
        <f>HLOOKUP(AP$2,NAV!$B$2:$CH$509,ROW(AP157),)+HLOOKUP(AP$2,DIST!$C$1:$CI$508,ROW('NAV plus Dist'!AP157)+1,FALSE)</f>
        <v>0</v>
      </c>
      <c r="AQ158" s="144">
        <f>HLOOKUP(AQ$2,NAV!$B$2:$CH$509,ROW(AQ157),)+HLOOKUP(AQ$2,DIST!$C$1:$CI$508,ROW('NAV plus Dist'!AQ157)+1,FALSE)</f>
        <v>0</v>
      </c>
      <c r="AR158" s="144">
        <f>HLOOKUP(AR$2,NAV!$B$2:$CH$509,ROW(AR157),)+HLOOKUP(AR$2,DIST!$C$1:$CI$508,ROW('NAV plus Dist'!AR157)+1,FALSE)</f>
        <v>0</v>
      </c>
      <c r="AS158" s="144">
        <f>HLOOKUP(AS$2,NAV!$B$2:$CH$509,ROW(AS157),)+HLOOKUP(AS$2,DIST!$C$1:$CI$508,ROW('NAV plus Dist'!AS157)+1,FALSE)</f>
        <v>8.4236000000000004</v>
      </c>
      <c r="AT158" s="144">
        <f>HLOOKUP(AT$2,NAV!$B$2:$CH$509,ROW(AT157),)+HLOOKUP(AT$2,DIST!$C$1:$CI$508,ROW('NAV plus Dist'!AT157)+1,FALSE)</f>
        <v>23.490000000000002</v>
      </c>
      <c r="AU158" s="144">
        <f>HLOOKUP(AU$2,NAV!$B$2:$CH$509,ROW(AU157),)+HLOOKUP(AU$2,DIST!$C$1:$CI$508,ROW('NAV plus Dist'!AU157)+1,FALSE)</f>
        <v>10</v>
      </c>
      <c r="AV158" s="144">
        <f>HLOOKUP(AV$2,NAV!$B$2:$CH$509,ROW(AV157),)+HLOOKUP(AV$2,DIST!$C$1:$CI$508,ROW('NAV plus Dist'!AV157)+1,FALSE)</f>
        <v>13.49</v>
      </c>
      <c r="AW158" s="144">
        <f>HLOOKUP(AW$2,NAV!$B$2:$CH$509,ROW(AW157),)+HLOOKUP(AW$2,DIST!$C$1:$CI$508,ROW('NAV plus Dist'!AW157)+1,FALSE)</f>
        <v>0</v>
      </c>
      <c r="AX158" s="144">
        <f>HLOOKUP(AX$2,NAV!$B$2:$CH$509,ROW(AX157),)+HLOOKUP(AX$2,DIST!$C$1:$CI$508,ROW('NAV plus Dist'!AX157)+1,FALSE)</f>
        <v>0</v>
      </c>
      <c r="AY158" s="144">
        <f>HLOOKUP(AY$2,NAV!$B$2:$CH$509,ROW(AY157),)+HLOOKUP(AY$2,DIST!$C$1:$CI$508,ROW('NAV plus Dist'!AY157)+1,FALSE)</f>
        <v>0</v>
      </c>
      <c r="AZ158" s="144">
        <f>HLOOKUP(AZ$2,NAV!$B$2:$CH$509,ROW(AZ157),)+HLOOKUP(AZ$2,DIST!$C$1:$CI$508,ROW('NAV plus Dist'!AZ157)+1,FALSE)</f>
        <v>0</v>
      </c>
      <c r="BA158" s="144">
        <f>HLOOKUP(BA$2,NAV!$B$2:$CH$509,ROW(BA157),)+HLOOKUP(BA$2,DIST!$C$1:$CI$508,ROW('NAV plus Dist'!BA157)+1,FALSE)</f>
        <v>0</v>
      </c>
      <c r="BB158" s="144">
        <f>HLOOKUP(BB$2,NAV!$B$2:$CH$509,ROW(BB157),)+HLOOKUP(BB$2,DIST!$C$1:$CI$508,ROW('NAV plus Dist'!BB157)+1,FALSE)</f>
        <v>0</v>
      </c>
      <c r="BC158" s="144">
        <f>HLOOKUP(BC$2,NAV!$B$2:$CH$509,ROW(BC157),)+HLOOKUP(BC$2,DIST!$C$1:$CI$508,ROW('NAV plus Dist'!BC157)+1,FALSE)</f>
        <v>0</v>
      </c>
      <c r="BD158" s="144">
        <f>HLOOKUP(BD$2,NAV!$B$2:$CH$509,ROW(BD157),)+HLOOKUP(BD$2,DIST!$C$1:$CI$508,ROW('NAV plus Dist'!BD157)+1,FALSE)</f>
        <v>0</v>
      </c>
      <c r="BE158" s="144">
        <f>HLOOKUP(BE$2,NAV!$B$2:$CH$509,ROW(BE157),)+HLOOKUP(BE$2,DIST!$C$1:$CI$508,ROW('NAV plus Dist'!BE157)+1,FALSE)</f>
        <v>0</v>
      </c>
      <c r="BF158" s="144">
        <f>HLOOKUP(BF$2,NAV!$B$2:$CH$509,ROW(BF157),)+HLOOKUP(BF$2,DIST!$C$1:$CI$508,ROW('NAV plus Dist'!BF157)+1,FALSE)</f>
        <v>0</v>
      </c>
      <c r="BG158" s="144">
        <f>HLOOKUP(BG$2,NAV!$B$2:$CH$509,ROW(BG157),)+HLOOKUP(BG$2,DIST!$C$1:$CI$508,ROW('NAV plus Dist'!BG157)+1,FALSE)</f>
        <v>0</v>
      </c>
      <c r="BH158" s="144">
        <f>HLOOKUP(BH$2,NAV!$B$2:$CH$509,ROW(BH157),)+HLOOKUP(BH$2,DIST!$C$1:$CI$508,ROW('NAV plus Dist'!BH157)+1,FALSE)</f>
        <v>0</v>
      </c>
      <c r="BI158" s="144">
        <f>HLOOKUP(BI$2,NAV!$B$2:$CH$509,ROW(BI157),)+HLOOKUP(BI$2,DIST!$C$1:$CI$508,ROW('NAV plus Dist'!BI157)+1,FALSE)</f>
        <v>0</v>
      </c>
      <c r="BJ158" s="144">
        <f>HLOOKUP(BJ$2,NAV!$B$2:$CH$509,ROW(BJ157),)+HLOOKUP(BJ$2,DIST!$C$1:$CI$508,ROW('NAV plus Dist'!BJ157)+1,FALSE)</f>
        <v>0</v>
      </c>
      <c r="BK158" s="144">
        <f>HLOOKUP(BK$2,NAV!$B$2:$CH$509,ROW(BK157),)+HLOOKUP(BK$2,DIST!$C$1:$CI$508,ROW('NAV plus Dist'!BK157)+1,FALSE)</f>
        <v>0</v>
      </c>
      <c r="BL158" s="144">
        <f>HLOOKUP(BL$2,NAV!$B$2:$CH$509,ROW(BL157),)+HLOOKUP(BL$2,DIST!$C$1:$CI$508,ROW('NAV plus Dist'!BL157)+1,FALSE)</f>
        <v>0</v>
      </c>
      <c r="BM158" s="144">
        <f>HLOOKUP(BM$2,NAV!$B$2:$CH$509,ROW(BM157),)+HLOOKUP(BM$2,DIST!$C$1:$CI$508,ROW('NAV plus Dist'!BM157)+1,FALSE)</f>
        <v>0</v>
      </c>
      <c r="BN158" s="144">
        <f>HLOOKUP(BN$2,NAV!$B$2:$CH$509,ROW(BN157),)+HLOOKUP(BN$2,DIST!$C$1:$CI$508,ROW('NAV plus Dist'!BN157)+1,FALSE)</f>
        <v>0</v>
      </c>
      <c r="BO158" s="144">
        <f>HLOOKUP(BO$2,NAV!$B$2:$CH$509,ROW(BO157),)+HLOOKUP(BO$2,DIST!$C$1:$CI$508,ROW('NAV plus Dist'!BO157)+1,FALSE)</f>
        <v>0</v>
      </c>
      <c r="BP158" s="144">
        <f>HLOOKUP(BP$2,NAV!$B$2:$CH$509,ROW(BP157),)+HLOOKUP(BP$2,DIST!$C$1:$CI$508,ROW('NAV plus Dist'!BP157)+1,FALSE)</f>
        <v>0</v>
      </c>
      <c r="BQ158" s="144">
        <f>HLOOKUP(BQ$2,NAV!$B$2:$CH$509,ROW(BQ157),)+HLOOKUP(BQ$2,DIST!$C$1:$CI$508,ROW('NAV plus Dist'!BQ157)+1,FALSE)</f>
        <v>0</v>
      </c>
      <c r="BR158" s="144">
        <f>HLOOKUP(BR$2,NAV!$B$2:$CH$509,ROW(BR157),)+HLOOKUP(BR$2,DIST!$C$1:$CI$508,ROW('NAV plus Dist'!BR157)+1,FALSE)</f>
        <v>0</v>
      </c>
      <c r="BS158" s="144">
        <f>HLOOKUP(BS$2,NAV!$B$2:$CH$509,ROW(BS157),)+HLOOKUP(BS$2,DIST!$C$1:$CI$508,ROW('NAV plus Dist'!BS157)+1,FALSE)</f>
        <v>0</v>
      </c>
      <c r="BT158" s="144">
        <f>HLOOKUP(BT$2,NAV!$B$2:$CH$509,ROW(BT157),)+HLOOKUP(BT$2,DIST!$C$1:$CI$508,ROW('NAV plus Dist'!BT157)+1,FALSE)</f>
        <v>0</v>
      </c>
      <c r="BU158" s="144">
        <f>HLOOKUP(BU$2,NAV!$B$2:$CH$509,ROW(BU157),)+HLOOKUP(BU$2,DIST!$C$1:$CI$508,ROW('NAV plus Dist'!BU157)+1,FALSE)</f>
        <v>0</v>
      </c>
      <c r="BV158" s="144">
        <f>HLOOKUP(BV$2,NAV!$B$2:$CH$509,ROW(BV157),)+HLOOKUP(BV$2,DIST!$C$1:$CI$508,ROW('NAV plus Dist'!BV157)+1,FALSE)</f>
        <v>0</v>
      </c>
      <c r="BW158" s="144">
        <f>HLOOKUP(BW$2,NAV!$B$2:$CH$509,ROW(BW157),)+HLOOKUP(BW$2,DIST!$C$1:$CI$508,ROW('NAV plus Dist'!BW157)+1,FALSE)</f>
        <v>0</v>
      </c>
      <c r="BX158" s="144">
        <f>HLOOKUP(BX$2,NAV!$B$2:$CH$509,ROW(BX157),)+HLOOKUP(BX$2,DIST!$C$1:$CI$508,ROW('NAV plus Dist'!BX157)+1,FALSE)</f>
        <v>0</v>
      </c>
      <c r="BY158" s="144">
        <f>HLOOKUP(BY$2,NAV!$B$2:$CH$509,ROW(BY157),)+HLOOKUP(BY$2,DIST!$C$1:$CI$508,ROW('NAV plus Dist'!BY157)+1,FALSE)</f>
        <v>0</v>
      </c>
      <c r="BZ158" s="144">
        <f>HLOOKUP(BZ$2,NAV!$B$2:$CH$509,ROW(BZ157),)+HLOOKUP(BZ$2,DIST!$C$1:$CI$508,ROW('NAV plus Dist'!BZ157)+1,FALSE)</f>
        <v>0</v>
      </c>
      <c r="CA158" s="144">
        <f>HLOOKUP(CA$2,NAV!$B$2:$CH$509,ROW(CA157),)+HLOOKUP(CA$2,DIST!$C$1:$CI$508,ROW('NAV plus Dist'!CA157)+1,FALSE)</f>
        <v>0</v>
      </c>
      <c r="CB158" s="144">
        <f>HLOOKUP(CB$2,NAV!$B$2:$CH$509,ROW(CB157),)+HLOOKUP(CB$2,DIST!$C$1:$CI$508,ROW('NAV plus Dist'!CB157)+1,FALSE)</f>
        <v>0</v>
      </c>
      <c r="CC158" s="144">
        <f>HLOOKUP(CC$2,NAV!$B$2:$CH$509,ROW(CC157),)+HLOOKUP(CC$2,DIST!$C$1:$CI$508,ROW('NAV plus Dist'!CC157)+1,FALSE)</f>
        <v>0</v>
      </c>
      <c r="CD158" s="144">
        <f>HLOOKUP(CD$2,NAV!$B$2:$CH$509,ROW(CD157),)+HLOOKUP(CD$2,DIST!$C$1:$CI$508,ROW('NAV plus Dist'!CD157)+1,FALSE)</f>
        <v>0</v>
      </c>
      <c r="CE158" s="144">
        <f>HLOOKUP(CE$2,NAV!$B$2:$CH$509,ROW(CE157),)+HLOOKUP(CE$2,DIST!$C$1:$CI$508,ROW('NAV plus Dist'!CE157)+1,FALSE)</f>
        <v>0</v>
      </c>
      <c r="CF158" s="144">
        <f>HLOOKUP(CF$2,NAV!$B$2:$CH$509,ROW(CF157),)+HLOOKUP(CF$2,DIST!$C$1:$CI$508,ROW('NAV plus Dist'!CF157)+1,FALSE)</f>
        <v>0</v>
      </c>
      <c r="CG158" s="144">
        <f>HLOOKUP(CG$2,NAV!$B$2:$CH$509,ROW(CG157),)+HLOOKUP(CG$2,DIST!$C$1:$CI$508,ROW('NAV plus Dist'!CG157)+1,FALSE)</f>
        <v>0</v>
      </c>
      <c r="CH158" s="144">
        <f>HLOOKUP(CH$2,NAV!$B$2:$CH$509,ROW(CH157),)+HLOOKUP(CH$2,DIST!$C$1:$CI$508,ROW('NAV plus Dist'!CH157)+1,FALSE)</f>
        <v>0</v>
      </c>
      <c r="CI158" s="144">
        <f>HLOOKUP(CI$2,NAV!$B$2:$CH$509,ROW(CI157),)+HLOOKUP(CI$2,DIST!$C$1:$CI$508,ROW('NAV plus Dist'!CI157)+1,FALSE)</f>
        <v>0</v>
      </c>
      <c r="CJ158" s="144">
        <f>HLOOKUP(CJ$2,NAV!$B$2:$AAA$509,ROW(CJ157),)+HLOOKUP(CJ$2,DIST!$C$1:$AAJ$508,ROW('NAV plus Dist'!CJ157)+1,FALSE)</f>
        <v>0</v>
      </c>
      <c r="CK158" s="144">
        <f>HLOOKUP(CK$2,NAV!$B$2:$AAA$509,ROW(CK157),)+HLOOKUP(CK$2,DIST!$C$1:$AAJ$508,ROW('NAV plus Dist'!CK157)+1,FALSE)</f>
        <v>0</v>
      </c>
      <c r="CL158" s="144">
        <f>HLOOKUP(CL$2,NAV!$B$2:$AAA$509,ROW(CL157),)+HLOOKUP(CL$2,DIST!$C$1:$AAJ$508,ROW('NAV plus Dist'!CL157)+1,FALSE)</f>
        <v>0</v>
      </c>
      <c r="CM158" s="144">
        <f>HLOOKUP(CM$2,NAV!$B$2:$AAA$509,ROW(CM157),)+HLOOKUP(CM$2,DIST!$C$1:$AAJ$508,ROW('NAV plus Dist'!CM157)+1,FALSE)</f>
        <v>0</v>
      </c>
      <c r="CN158" s="144">
        <f>HLOOKUP(CN$2,NAV!$B$2:$AAA$509,ROW(CN157),)+HLOOKUP(CN$2,DIST!$C$1:$AAJ$508,ROW('NAV plus Dist'!CN157)+1,FALSE)</f>
        <v>0</v>
      </c>
      <c r="CO158" s="144">
        <f>HLOOKUP(CO$2,NAV!$B$2:$AAA$509,ROW(CO157),)+HLOOKUP(CO$2,DIST!$C$1:$AAJ$508,ROW('NAV plus Dist'!CO157)+1,FALSE)</f>
        <v>0</v>
      </c>
      <c r="CP158" s="144">
        <f>HLOOKUP(CP$2,NAV!$B$2:$AAA$509,ROW(CP157),)+HLOOKUP(CP$2,DIST!$C$1:$AAJ$508,ROW('NAV plus Dist'!CP157)+1,FALSE)</f>
        <v>0</v>
      </c>
      <c r="CQ158" s="144">
        <f>HLOOKUP(CQ$2,NAV!$B$2:$AAA$509,ROW(CQ157),)+HLOOKUP(CQ$2,DIST!$C$1:$AAJ$508,ROW('NAV plus Dist'!CQ157)+1,FALSE)</f>
        <v>0</v>
      </c>
      <c r="CR158" s="144">
        <f>HLOOKUP(CR$2,NAV!$B$2:$AAA$509,ROW(CR157),)+HLOOKUP(CR$2,DIST!$C$1:$AAJ$508,ROW('NAV plus Dist'!CR157)+1,FALSE)</f>
        <v>0</v>
      </c>
      <c r="CS158" s="144">
        <f>HLOOKUP(CS$2,NAV!$B$2:$AAA$509,ROW(CS157),)+HLOOKUP(CS$2,DIST!$C$1:$AAJ$508,ROW('NAV plus Dist'!CS157)+1,FALSE)</f>
        <v>0</v>
      </c>
      <c r="CT158" s="144">
        <f>HLOOKUP(CT$2,NAV!$B$2:$AAA$509,ROW(CT157),)+HLOOKUP(CT$2,DIST!$C$1:$AAJ$508,ROW('NAV plus Dist'!CT157)+1,FALSE)</f>
        <v>0</v>
      </c>
      <c r="CU158" s="144">
        <f>HLOOKUP(CU$2,NAV!$B$2:$AAA$509,ROW(CU157),)+HLOOKUP(CU$2,DIST!$C$1:$AAJ$508,ROW('NAV plus Dist'!CU157)+1,FALSE)</f>
        <v>0</v>
      </c>
      <c r="CV158" s="144">
        <f>HLOOKUP(CV$2,NAV!$B$2:$AAA$509,ROW(CV157),)+HLOOKUP(CV$2,DIST!$C$1:$AAJ$508,ROW('NAV plus Dist'!CV157)+1,FALSE)</f>
        <v>0</v>
      </c>
      <c r="CW158" s="144">
        <f>HLOOKUP(CW$2,NAV!$B$2:$AAA$509,ROW(CW157),)+HLOOKUP(CW$2,DIST!$C$1:$AAJ$508,ROW('NAV plus Dist'!CW157)+1,FALSE)</f>
        <v>0</v>
      </c>
      <c r="CX158" s="144">
        <f>HLOOKUP(CX$2,NAV!$B$2:$AAA$509,ROW(CX157),)+HLOOKUP(CX$2,DIST!$C$1:$AAJ$508,ROW('NAV plus Dist'!CX157)+1,FALSE)</f>
        <v>0</v>
      </c>
      <c r="CY158" s="144">
        <f>HLOOKUP(CY$2,NAV!$B$2:$AAA$509,ROW(CY157),)+HLOOKUP(CY$2,DIST!$C$1:$AAJ$508,ROW('NAV plus Dist'!CY157)+1,FALSE)</f>
        <v>0</v>
      </c>
      <c r="CZ158" s="144">
        <f>HLOOKUP(CZ$2,NAV!$B$2:$AAA$509,ROW(CZ157),)+HLOOKUP(CZ$2,DIST!$C$1:$AAJ$508,ROW('NAV plus Dist'!CZ157)+1,FALSE)</f>
        <v>0</v>
      </c>
      <c r="DA158" s="144">
        <f>HLOOKUP(DA$2,NAV!$B$2:$AAA$509,ROW(DA157),)+HLOOKUP(DA$2,DIST!$C$1:$AAJ$508,ROW('NAV plus Dist'!DA157)+1,FALSE)</f>
        <v>0</v>
      </c>
      <c r="DB158" s="144">
        <f>HLOOKUP(DB$2,NAV!$B$2:$AAA$509,ROW(DB157),)+HLOOKUP(DB$2,DIST!$C$1:$AAJ$508,ROW('NAV plus Dist'!DB157)+1,FALSE)</f>
        <v>0</v>
      </c>
      <c r="DC158" s="144">
        <f>HLOOKUP(DC$2,NAV!$B$2:$AAA$509,ROW(DC157),)+HLOOKUP(DC$2,DIST!$C$1:$AAJ$508,ROW('NAV plus Dist'!DC157)+1,FALSE)</f>
        <v>0</v>
      </c>
      <c r="DD158" s="144">
        <f>HLOOKUP(DD$2,NAV!$B$2:$AAA$509,ROW(DD157),)+HLOOKUP(DD$2,DIST!$C$1:$AAJ$508,ROW('NAV plus Dist'!DD157)+1,FALSE)</f>
        <v>0</v>
      </c>
      <c r="DE158" s="144">
        <f>HLOOKUP(DE$2,NAV!$B$2:$AAA$509,ROW(DE157),)+HLOOKUP(DE$2,DIST!$C$1:$AAJ$508,ROW('NAV plus Dist'!DE157)+1,FALSE)</f>
        <v>0</v>
      </c>
      <c r="DF158" s="144">
        <f>HLOOKUP(DF$2,NAV!$B$2:$AAA$509,ROW(DF157),)+HLOOKUP(DF$2,DIST!$C$1:$AAJ$508,ROW('NAV plus Dist'!DF157)+1,FALSE)</f>
        <v>0</v>
      </c>
      <c r="DG158" s="144">
        <f>HLOOKUP(DG$2,NAV!$B$2:$AAA$509,ROW(DG157),)+HLOOKUP(DG$2,DIST!$C$1:$AAJ$508,ROW('NAV plus Dist'!DG157)+1,FALSE)</f>
        <v>0</v>
      </c>
      <c r="DH158" s="144">
        <f>HLOOKUP(DH$2,NAV!$B$2:$AAA$509,ROW(DH157),)+HLOOKUP(DH$2,DIST!$C$1:$AAJ$508,ROW('NAV plus Dist'!DH157)+1,FALSE)</f>
        <v>0</v>
      </c>
    </row>
    <row r="159" spans="1:112">
      <c r="A159" s="94">
        <f t="shared" si="78"/>
        <v>40</v>
      </c>
      <c r="B159" s="148">
        <f t="shared" si="79"/>
        <v>44834</v>
      </c>
      <c r="C159" s="144">
        <f>HLOOKUP(C$2,NAV!$B$2:$CH$509,ROW(C158),)+HLOOKUP(C$2,DIST!$C$1:$CI$508,ROW('NAV plus Dist'!C158)+1,FALSE)</f>
        <v>11.295199999999999</v>
      </c>
      <c r="D159" s="144">
        <f>HLOOKUP(D$2,NAV!$B$2:$CH$509,ROW(D158),)+HLOOKUP(D$2,DIST!$C$1:$CI$508,ROW('NAV plus Dist'!D158)+1,FALSE)</f>
        <v>11.6874</v>
      </c>
      <c r="E159" s="144">
        <f>HLOOKUP(E$2,NAV!$B$2:$CH$509,ROW(E158),)+HLOOKUP(E$2,DIST!$C$1:$CI$508,ROW('NAV plus Dist'!E158)+1,FALSE)</f>
        <v>11.9049</v>
      </c>
      <c r="F159" s="144">
        <f>HLOOKUP(F$2,NAV!$B$2:$CH$509,ROW(F158),)+HLOOKUP(F$2,DIST!$C$1:$CI$508,ROW('NAV plus Dist'!F158)+1,FALSE)</f>
        <v>0</v>
      </c>
      <c r="G159" s="144">
        <f>HLOOKUP(G$2,NAV!$B$2:$CH$509,ROW(G158),)+HLOOKUP(G$2,DIST!$C$1:$CI$508,ROW('NAV plus Dist'!G158)+1,FALSE)</f>
        <v>0</v>
      </c>
      <c r="H159" s="144">
        <f>HLOOKUP(H$2,NAV!$B$2:$CH$509,ROW(H158),)+HLOOKUP(H$2,DIST!$C$1:$CI$508,ROW('NAV plus Dist'!H158)+1,FALSE)</f>
        <v>0</v>
      </c>
      <c r="I159" s="144">
        <f>HLOOKUP(I$2,NAV!$B$2:$CH$509,ROW(I158),)+HLOOKUP(I$2,DIST!$C$1:$CI$508,ROW('NAV plus Dist'!I158)+1,FALSE)</f>
        <v>0</v>
      </c>
      <c r="J159" s="144">
        <f>HLOOKUP(J$2,NAV!$B$2:$CH$509,ROW(J158),)+HLOOKUP(J$2,DIST!$C$1:$CI$508,ROW('NAV plus Dist'!J158)+1,FALSE)</f>
        <v>0</v>
      </c>
      <c r="K159" s="144">
        <f>HLOOKUP(K$2,NAV!$B$2:$CH$509,ROW(K158),)+HLOOKUP(K$2,DIST!$C$1:$CI$508,ROW('NAV plus Dist'!K158)+1,FALSE)</f>
        <v>0</v>
      </c>
      <c r="L159" s="144">
        <f>HLOOKUP(L$2,NAV!$B$2:$CH$509,ROW(L158),)+HLOOKUP(L$2,DIST!$C$1:$CI$508,ROW('NAV plus Dist'!L158)+1,FALSE)</f>
        <v>0</v>
      </c>
      <c r="M159" s="144">
        <f>HLOOKUP(M$2,NAV!$B$2:$CH$509,ROW(M158),)+HLOOKUP(M$2,DIST!$C$1:$CI$508,ROW('NAV plus Dist'!M158)+1,FALSE)</f>
        <v>0</v>
      </c>
      <c r="N159" s="144">
        <f>HLOOKUP(N$2,NAV!$B$2:$CH$509,ROW(N158),)+HLOOKUP(N$2,DIST!$C$1:$CI$508,ROW('NAV plus Dist'!N158)+1,FALSE)</f>
        <v>8.7882999999999996</v>
      </c>
      <c r="O159" s="144">
        <f>HLOOKUP(O$2,NAV!$B$2:$CH$509,ROW(O158),)+HLOOKUP(O$2,DIST!$C$1:$CI$508,ROW('NAV plus Dist'!O158)+1,FALSE)</f>
        <v>3.2147999999999999</v>
      </c>
      <c r="P159" s="144">
        <f>HLOOKUP(P$2,NAV!$B$2:$CH$509,ROW(P158),)+HLOOKUP(P$2,DIST!$C$1:$CI$508,ROW('NAV plus Dist'!P158)+1,FALSE)</f>
        <v>3.7688999999999999</v>
      </c>
      <c r="Q159" s="144">
        <f>HLOOKUP(Q$2,NAV!$B$2:$CH$509,ROW(Q158),)+HLOOKUP(Q$2,DIST!$C$1:$CI$508,ROW('NAV plus Dist'!Q158)+1,FALSE)</f>
        <v>10.779199999999999</v>
      </c>
      <c r="R159" s="144">
        <f>HLOOKUP(R$2,NAV!$B$2:$CH$509,ROW(R158),)+HLOOKUP(R$2,DIST!$C$1:$CI$508,ROW('NAV plus Dist'!R158)+1,FALSE)</f>
        <v>10.779199999999999</v>
      </c>
      <c r="S159" s="144">
        <f>HLOOKUP(S$2,NAV!$B$2:$CH$509,ROW(S158),)+HLOOKUP(S$2,DIST!$C$1:$CI$508,ROW('NAV plus Dist'!S158)+1,FALSE)</f>
        <v>9.4185999999999996</v>
      </c>
      <c r="T159" s="144">
        <f>HLOOKUP(T$2,NAV!$B$2:$CH$509,ROW(T158),)+HLOOKUP(T$2,DIST!$C$1:$CI$508,ROW('NAV plus Dist'!T158)+1,FALSE)</f>
        <v>11.7079</v>
      </c>
      <c r="U159" s="144">
        <f>HLOOKUP(U$2,NAV!$B$2:$CH$509,ROW(U158),)+HLOOKUP(U$2,DIST!$C$1:$CI$508,ROW('NAV plus Dist'!U158)+1,FALSE)</f>
        <v>11.347</v>
      </c>
      <c r="V159" s="144">
        <f>HLOOKUP(V$2,NAV!$B$2:$CH$509,ROW(V158),)+HLOOKUP(V$2,DIST!$C$1:$CI$508,ROW('NAV plus Dist'!V158)+1,FALSE)</f>
        <v>10.257200000000001</v>
      </c>
      <c r="W159" s="144">
        <f>HLOOKUP(W$2,NAV!$B$2:$CH$509,ROW(W158),)+HLOOKUP(W$2,DIST!$C$1:$CI$508,ROW('NAV plus Dist'!W158)+1,FALSE)</f>
        <v>10.257200000000001</v>
      </c>
      <c r="X159" s="144">
        <f>HLOOKUP(X$2,NAV!$B$2:$CH$509,ROW(X158),)+HLOOKUP(X$2,DIST!$C$1:$CI$508,ROW('NAV plus Dist'!X158)+1,FALSE)</f>
        <v>10.023900000000001</v>
      </c>
      <c r="Y159" s="144">
        <f>HLOOKUP(Y$2,NAV!$B$2:$CH$509,ROW(Y158),)+HLOOKUP(Y$2,DIST!$C$1:$CI$508,ROW('NAV plus Dist'!Y158)+1,FALSE)</f>
        <v>11.946300000000001</v>
      </c>
      <c r="Z159" s="144">
        <f>HLOOKUP(Z$2,NAV!$B$2:$CH$509,ROW(Z158),)+HLOOKUP(Z$2,DIST!$C$1:$CI$508,ROW('NAV plus Dist'!Z158)+1,FALSE)</f>
        <v>11.443</v>
      </c>
      <c r="AA159" s="144">
        <f>HLOOKUP(AA$2,NAV!$B$2:$CH$509,ROW(AA158),)+HLOOKUP(AA$2,DIST!$C$1:$CI$508,ROW('NAV plus Dist'!AA158)+1,FALSE)</f>
        <v>8.6712000000000007</v>
      </c>
      <c r="AB159" s="144">
        <f>HLOOKUP(AB$2,NAV!$B$2:$CH$509,ROW(AB158),)+HLOOKUP(AB$2,DIST!$C$1:$CI$508,ROW('NAV plus Dist'!AB158)+1,FALSE)</f>
        <v>9.5606000000000009</v>
      </c>
      <c r="AC159" s="144">
        <f>HLOOKUP(AC$2,NAV!$B$2:$CH$509,ROW(AC158),)+HLOOKUP(AC$2,DIST!$C$1:$CI$508,ROW('NAV plus Dist'!AC158)+1,FALSE)</f>
        <v>9.5389999999999997</v>
      </c>
      <c r="AD159" s="144">
        <f>HLOOKUP(AD$2,NAV!$B$2:$CH$509,ROW(AD158),)+HLOOKUP(AD$2,DIST!$C$1:$CI$508,ROW('NAV plus Dist'!AD158)+1,FALSE)</f>
        <v>21.1844</v>
      </c>
      <c r="AE159" s="144">
        <f>HLOOKUP(AE$2,NAV!$B$2:$CH$509,ROW(AE158),)+HLOOKUP(AE$2,DIST!$C$1:$CI$508,ROW('NAV plus Dist'!AE158)+1,FALSE)</f>
        <v>6.5244</v>
      </c>
      <c r="AF159" s="144">
        <f>HLOOKUP(AF$2,NAV!$B$2:$CH$509,ROW(AF158),)+HLOOKUP(AF$2,DIST!$C$1:$CI$508,ROW('NAV plus Dist'!AF158)+1,FALSE)</f>
        <v>7.4968000000000004</v>
      </c>
      <c r="AG159" s="144">
        <f>HLOOKUP(AG$2,NAV!$B$2:$CH$509,ROW(AG158),)+HLOOKUP(AG$2,DIST!$C$1:$CI$508,ROW('NAV plus Dist'!AG158)+1,FALSE)</f>
        <v>8.2136999999999993</v>
      </c>
      <c r="AH159" s="144">
        <f>HLOOKUP(AH$2,NAV!$B$2:$CH$509,ROW(AH158),)+HLOOKUP(AH$2,DIST!$C$1:$CI$508,ROW('NAV plus Dist'!AH158)+1,FALSE)</f>
        <v>7.8127000000000004</v>
      </c>
      <c r="AI159" s="144">
        <f>HLOOKUP(AI$2,NAV!$B$2:$CH$509,ROW(AI158),)+HLOOKUP(AI$2,DIST!$C$1:$CI$508,ROW('NAV plus Dist'!AI158)+1,FALSE)</f>
        <v>10.338900000000001</v>
      </c>
      <c r="AJ159" s="144">
        <f>HLOOKUP(AJ$2,NAV!$B$2:$CH$509,ROW(AJ158),)+HLOOKUP(AJ$2,DIST!$C$1:$CI$508,ROW('NAV plus Dist'!AJ158)+1,FALSE)</f>
        <v>16.612399999999997</v>
      </c>
      <c r="AK159" s="144">
        <f>HLOOKUP(AK$2,NAV!$B$2:$CH$509,ROW(AK158),)+HLOOKUP(AK$2,DIST!$C$1:$CI$508,ROW('NAV plus Dist'!AK158)+1,FALSE)</f>
        <v>12.967499999999999</v>
      </c>
      <c r="AL159" s="144">
        <f>HLOOKUP(AL$2,NAV!$B$2:$CH$509,ROW(AL158),)+HLOOKUP(AL$2,DIST!$C$1:$CI$508,ROW('NAV plus Dist'!AL158)+1,FALSE)</f>
        <v>13.960899999999999</v>
      </c>
      <c r="AM159" s="144">
        <f>HLOOKUP(AM$2,NAV!$B$2:$CH$509,ROW(AM158),)+HLOOKUP(AM$2,DIST!$C$1:$CI$508,ROW('NAV plus Dist'!AM158)+1,FALSE)</f>
        <v>12.600899999999999</v>
      </c>
      <c r="AN159" s="144">
        <f>HLOOKUP(AN$2,NAV!$B$2:$CH$509,ROW(AN158),)+HLOOKUP(AN$2,DIST!$C$1:$CI$508,ROW('NAV plus Dist'!AN158)+1,FALSE)</f>
        <v>16.353100000000001</v>
      </c>
      <c r="AO159" s="144">
        <f>HLOOKUP(AO$2,NAV!$B$2:$CH$509,ROW(AO158),)+HLOOKUP(AO$2,DIST!$C$1:$CI$508,ROW('NAV plus Dist'!AO158)+1,FALSE)</f>
        <v>15.124599999999999</v>
      </c>
      <c r="AP159" s="144">
        <f>HLOOKUP(AP$2,NAV!$B$2:$CH$509,ROW(AP158),)+HLOOKUP(AP$2,DIST!$C$1:$CI$508,ROW('NAV plus Dist'!AP158)+1,FALSE)</f>
        <v>0</v>
      </c>
      <c r="AQ159" s="144">
        <f>HLOOKUP(AQ$2,NAV!$B$2:$CH$509,ROW(AQ158),)+HLOOKUP(AQ$2,DIST!$C$1:$CI$508,ROW('NAV plus Dist'!AQ158)+1,FALSE)</f>
        <v>0</v>
      </c>
      <c r="AR159" s="144">
        <f>HLOOKUP(AR$2,NAV!$B$2:$CH$509,ROW(AR158),)+HLOOKUP(AR$2,DIST!$C$1:$CI$508,ROW('NAV plus Dist'!AR158)+1,FALSE)</f>
        <v>0</v>
      </c>
      <c r="AS159" s="144">
        <f>HLOOKUP(AS$2,NAV!$B$2:$CH$509,ROW(AS158),)+HLOOKUP(AS$2,DIST!$C$1:$CI$508,ROW('NAV plus Dist'!AS158)+1,FALSE)</f>
        <v>7.5354999999999999</v>
      </c>
      <c r="AT159" s="144">
        <f>HLOOKUP(AT$2,NAV!$B$2:$CH$509,ROW(AT158),)+HLOOKUP(AT$2,DIST!$C$1:$CI$508,ROW('NAV plus Dist'!AT158)+1,FALSE)</f>
        <v>23.045800000000003</v>
      </c>
      <c r="AU159" s="144">
        <f>HLOOKUP(AU$2,NAV!$B$2:$CH$509,ROW(AU158),)+HLOOKUP(AU$2,DIST!$C$1:$CI$508,ROW('NAV plus Dist'!AU158)+1,FALSE)</f>
        <v>10.125</v>
      </c>
      <c r="AV159" s="144">
        <f>HLOOKUP(AV$2,NAV!$B$2:$CH$509,ROW(AV158),)+HLOOKUP(AV$2,DIST!$C$1:$CI$508,ROW('NAV plus Dist'!AV158)+1,FALSE)</f>
        <v>12.9208</v>
      </c>
      <c r="AW159" s="144">
        <f>HLOOKUP(AW$2,NAV!$B$2:$CH$509,ROW(AW158),)+HLOOKUP(AW$2,DIST!$C$1:$CI$508,ROW('NAV plus Dist'!AW158)+1,FALSE)</f>
        <v>0</v>
      </c>
      <c r="AX159" s="144">
        <f>HLOOKUP(AX$2,NAV!$B$2:$CH$509,ROW(AX158),)+HLOOKUP(AX$2,DIST!$C$1:$CI$508,ROW('NAV plus Dist'!AX158)+1,FALSE)</f>
        <v>0</v>
      </c>
      <c r="AY159" s="144">
        <f>HLOOKUP(AY$2,NAV!$B$2:$CH$509,ROW(AY158),)+HLOOKUP(AY$2,DIST!$C$1:$CI$508,ROW('NAV plus Dist'!AY158)+1,FALSE)</f>
        <v>0</v>
      </c>
      <c r="AZ159" s="144">
        <f>HLOOKUP(AZ$2,NAV!$B$2:$CH$509,ROW(AZ158),)+HLOOKUP(AZ$2,DIST!$C$1:$CI$508,ROW('NAV plus Dist'!AZ158)+1,FALSE)</f>
        <v>0</v>
      </c>
      <c r="BA159" s="144">
        <f>HLOOKUP(BA$2,NAV!$B$2:$CH$509,ROW(BA158),)+HLOOKUP(BA$2,DIST!$C$1:$CI$508,ROW('NAV plus Dist'!BA158)+1,FALSE)</f>
        <v>0</v>
      </c>
      <c r="BB159" s="144">
        <f>HLOOKUP(BB$2,NAV!$B$2:$CH$509,ROW(BB158),)+HLOOKUP(BB$2,DIST!$C$1:$CI$508,ROW('NAV plus Dist'!BB158)+1,FALSE)</f>
        <v>0</v>
      </c>
      <c r="BC159" s="144">
        <f>HLOOKUP(BC$2,NAV!$B$2:$CH$509,ROW(BC158),)+HLOOKUP(BC$2,DIST!$C$1:$CI$508,ROW('NAV plus Dist'!BC158)+1,FALSE)</f>
        <v>0</v>
      </c>
      <c r="BD159" s="144">
        <f>HLOOKUP(BD$2,NAV!$B$2:$CH$509,ROW(BD158),)+HLOOKUP(BD$2,DIST!$C$1:$CI$508,ROW('NAV plus Dist'!BD158)+1,FALSE)</f>
        <v>0</v>
      </c>
      <c r="BE159" s="144">
        <f>HLOOKUP(BE$2,NAV!$B$2:$CH$509,ROW(BE158),)+HLOOKUP(BE$2,DIST!$C$1:$CI$508,ROW('NAV plus Dist'!BE158)+1,FALSE)</f>
        <v>0</v>
      </c>
      <c r="BF159" s="144">
        <f>HLOOKUP(BF$2,NAV!$B$2:$CH$509,ROW(BF158),)+HLOOKUP(BF$2,DIST!$C$1:$CI$508,ROW('NAV plus Dist'!BF158)+1,FALSE)</f>
        <v>0</v>
      </c>
      <c r="BG159" s="144">
        <f>HLOOKUP(BG$2,NAV!$B$2:$CH$509,ROW(BG158),)+HLOOKUP(BG$2,DIST!$C$1:$CI$508,ROW('NAV plus Dist'!BG158)+1,FALSE)</f>
        <v>0</v>
      </c>
      <c r="BH159" s="144">
        <f>HLOOKUP(BH$2,NAV!$B$2:$CH$509,ROW(BH158),)+HLOOKUP(BH$2,DIST!$C$1:$CI$508,ROW('NAV plus Dist'!BH158)+1,FALSE)</f>
        <v>0</v>
      </c>
      <c r="BI159" s="144">
        <f>HLOOKUP(BI$2,NAV!$B$2:$CH$509,ROW(BI158),)+HLOOKUP(BI$2,DIST!$C$1:$CI$508,ROW('NAV plus Dist'!BI158)+1,FALSE)</f>
        <v>0</v>
      </c>
      <c r="BJ159" s="144">
        <f>HLOOKUP(BJ$2,NAV!$B$2:$CH$509,ROW(BJ158),)+HLOOKUP(BJ$2,DIST!$C$1:$CI$508,ROW('NAV plus Dist'!BJ158)+1,FALSE)</f>
        <v>0</v>
      </c>
      <c r="BK159" s="144">
        <f>HLOOKUP(BK$2,NAV!$B$2:$CH$509,ROW(BK158),)+HLOOKUP(BK$2,DIST!$C$1:$CI$508,ROW('NAV plus Dist'!BK158)+1,FALSE)</f>
        <v>0</v>
      </c>
      <c r="BL159" s="144">
        <f>HLOOKUP(BL$2,NAV!$B$2:$CH$509,ROW(BL158),)+HLOOKUP(BL$2,DIST!$C$1:$CI$508,ROW('NAV plus Dist'!BL158)+1,FALSE)</f>
        <v>0</v>
      </c>
      <c r="BM159" s="144">
        <f>HLOOKUP(BM$2,NAV!$B$2:$CH$509,ROW(BM158),)+HLOOKUP(BM$2,DIST!$C$1:$CI$508,ROW('NAV plus Dist'!BM158)+1,FALSE)</f>
        <v>0</v>
      </c>
      <c r="BN159" s="144">
        <f>HLOOKUP(BN$2,NAV!$B$2:$CH$509,ROW(BN158),)+HLOOKUP(BN$2,DIST!$C$1:$CI$508,ROW('NAV plus Dist'!BN158)+1,FALSE)</f>
        <v>0</v>
      </c>
      <c r="BO159" s="144">
        <f>HLOOKUP(BO$2,NAV!$B$2:$CH$509,ROW(BO158),)+HLOOKUP(BO$2,DIST!$C$1:$CI$508,ROW('NAV plus Dist'!BO158)+1,FALSE)</f>
        <v>0</v>
      </c>
      <c r="BP159" s="144">
        <f>HLOOKUP(BP$2,NAV!$B$2:$CH$509,ROW(BP158),)+HLOOKUP(BP$2,DIST!$C$1:$CI$508,ROW('NAV plus Dist'!BP158)+1,FALSE)</f>
        <v>0</v>
      </c>
      <c r="BQ159" s="144">
        <f>HLOOKUP(BQ$2,NAV!$B$2:$CH$509,ROW(BQ158),)+HLOOKUP(BQ$2,DIST!$C$1:$CI$508,ROW('NAV plus Dist'!BQ158)+1,FALSE)</f>
        <v>0</v>
      </c>
      <c r="BR159" s="144">
        <f>HLOOKUP(BR$2,NAV!$B$2:$CH$509,ROW(BR158),)+HLOOKUP(BR$2,DIST!$C$1:$CI$508,ROW('NAV plus Dist'!BR158)+1,FALSE)</f>
        <v>0</v>
      </c>
      <c r="BS159" s="144">
        <f>HLOOKUP(BS$2,NAV!$B$2:$CH$509,ROW(BS158),)+HLOOKUP(BS$2,DIST!$C$1:$CI$508,ROW('NAV plus Dist'!BS158)+1,FALSE)</f>
        <v>0</v>
      </c>
      <c r="BT159" s="144">
        <f>HLOOKUP(BT$2,NAV!$B$2:$CH$509,ROW(BT158),)+HLOOKUP(BT$2,DIST!$C$1:$CI$508,ROW('NAV plus Dist'!BT158)+1,FALSE)</f>
        <v>0</v>
      </c>
      <c r="BU159" s="144">
        <f>HLOOKUP(BU$2,NAV!$B$2:$CH$509,ROW(BU158),)+HLOOKUP(BU$2,DIST!$C$1:$CI$508,ROW('NAV plus Dist'!BU158)+1,FALSE)</f>
        <v>0</v>
      </c>
      <c r="BV159" s="144">
        <f>HLOOKUP(BV$2,NAV!$B$2:$CH$509,ROW(BV158),)+HLOOKUP(BV$2,DIST!$C$1:$CI$508,ROW('NAV plus Dist'!BV158)+1,FALSE)</f>
        <v>0</v>
      </c>
      <c r="BW159" s="144">
        <f>HLOOKUP(BW$2,NAV!$B$2:$CH$509,ROW(BW158),)+HLOOKUP(BW$2,DIST!$C$1:$CI$508,ROW('NAV plus Dist'!BW158)+1,FALSE)</f>
        <v>0</v>
      </c>
      <c r="BX159" s="144">
        <f>HLOOKUP(BX$2,NAV!$B$2:$CH$509,ROW(BX158),)+HLOOKUP(BX$2,DIST!$C$1:$CI$508,ROW('NAV plus Dist'!BX158)+1,FALSE)</f>
        <v>0</v>
      </c>
      <c r="BY159" s="144">
        <f>HLOOKUP(BY$2,NAV!$B$2:$CH$509,ROW(BY158),)+HLOOKUP(BY$2,DIST!$C$1:$CI$508,ROW('NAV plus Dist'!BY158)+1,FALSE)</f>
        <v>0</v>
      </c>
      <c r="BZ159" s="144">
        <f>HLOOKUP(BZ$2,NAV!$B$2:$CH$509,ROW(BZ158),)+HLOOKUP(BZ$2,DIST!$C$1:$CI$508,ROW('NAV plus Dist'!BZ158)+1,FALSE)</f>
        <v>0</v>
      </c>
      <c r="CA159" s="144">
        <f>HLOOKUP(CA$2,NAV!$B$2:$CH$509,ROW(CA158),)+HLOOKUP(CA$2,DIST!$C$1:$CI$508,ROW('NAV plus Dist'!CA158)+1,FALSE)</f>
        <v>0</v>
      </c>
      <c r="CB159" s="144">
        <f>HLOOKUP(CB$2,NAV!$B$2:$CH$509,ROW(CB158),)+HLOOKUP(CB$2,DIST!$C$1:$CI$508,ROW('NAV plus Dist'!CB158)+1,FALSE)</f>
        <v>0</v>
      </c>
      <c r="CC159" s="144">
        <f>HLOOKUP(CC$2,NAV!$B$2:$CH$509,ROW(CC158),)+HLOOKUP(CC$2,DIST!$C$1:$CI$508,ROW('NAV plus Dist'!CC158)+1,FALSE)</f>
        <v>0</v>
      </c>
      <c r="CD159" s="144">
        <f>HLOOKUP(CD$2,NAV!$B$2:$CH$509,ROW(CD158),)+HLOOKUP(CD$2,DIST!$C$1:$CI$508,ROW('NAV plus Dist'!CD158)+1,FALSE)</f>
        <v>0</v>
      </c>
      <c r="CE159" s="144">
        <f>HLOOKUP(CE$2,NAV!$B$2:$CH$509,ROW(CE158),)+HLOOKUP(CE$2,DIST!$C$1:$CI$508,ROW('NAV plus Dist'!CE158)+1,FALSE)</f>
        <v>0</v>
      </c>
      <c r="CF159" s="144">
        <f>HLOOKUP(CF$2,NAV!$B$2:$CH$509,ROW(CF158),)+HLOOKUP(CF$2,DIST!$C$1:$CI$508,ROW('NAV plus Dist'!CF158)+1,FALSE)</f>
        <v>0</v>
      </c>
      <c r="CG159" s="144">
        <f>HLOOKUP(CG$2,NAV!$B$2:$CH$509,ROW(CG158),)+HLOOKUP(CG$2,DIST!$C$1:$CI$508,ROW('NAV plus Dist'!CG158)+1,FALSE)</f>
        <v>0</v>
      </c>
      <c r="CH159" s="144">
        <f>HLOOKUP(CH$2,NAV!$B$2:$CH$509,ROW(CH158),)+HLOOKUP(CH$2,DIST!$C$1:$CI$508,ROW('NAV plus Dist'!CH158)+1,FALSE)</f>
        <v>0</v>
      </c>
      <c r="CI159" s="144">
        <f>HLOOKUP(CI$2,NAV!$B$2:$CH$509,ROW(CI158),)+HLOOKUP(CI$2,DIST!$C$1:$CI$508,ROW('NAV plus Dist'!CI158)+1,FALSE)</f>
        <v>0</v>
      </c>
      <c r="CJ159" s="144">
        <f>HLOOKUP(CJ$2,NAV!$B$2:$AAA$509,ROW(CJ158),)+HLOOKUP(CJ$2,DIST!$C$1:$AAJ$508,ROW('NAV plus Dist'!CJ158)+1,FALSE)</f>
        <v>0</v>
      </c>
      <c r="CK159" s="144">
        <f>HLOOKUP(CK$2,NAV!$B$2:$AAA$509,ROW(CK158),)+HLOOKUP(CK$2,DIST!$C$1:$AAJ$508,ROW('NAV plus Dist'!CK158)+1,FALSE)</f>
        <v>0</v>
      </c>
      <c r="CL159" s="144">
        <f>HLOOKUP(CL$2,NAV!$B$2:$AAA$509,ROW(CL158),)+HLOOKUP(CL$2,DIST!$C$1:$AAJ$508,ROW('NAV plus Dist'!CL158)+1,FALSE)</f>
        <v>0</v>
      </c>
      <c r="CM159" s="144">
        <f>HLOOKUP(CM$2,NAV!$B$2:$AAA$509,ROW(CM158),)+HLOOKUP(CM$2,DIST!$C$1:$AAJ$508,ROW('NAV plus Dist'!CM158)+1,FALSE)</f>
        <v>0</v>
      </c>
      <c r="CN159" s="144">
        <f>HLOOKUP(CN$2,NAV!$B$2:$AAA$509,ROW(CN158),)+HLOOKUP(CN$2,DIST!$C$1:$AAJ$508,ROW('NAV plus Dist'!CN158)+1,FALSE)</f>
        <v>0</v>
      </c>
      <c r="CO159" s="144">
        <f>HLOOKUP(CO$2,NAV!$B$2:$AAA$509,ROW(CO158),)+HLOOKUP(CO$2,DIST!$C$1:$AAJ$508,ROW('NAV plus Dist'!CO158)+1,FALSE)</f>
        <v>0</v>
      </c>
      <c r="CP159" s="144">
        <f>HLOOKUP(CP$2,NAV!$B$2:$AAA$509,ROW(CP158),)+HLOOKUP(CP$2,DIST!$C$1:$AAJ$508,ROW('NAV plus Dist'!CP158)+1,FALSE)</f>
        <v>0</v>
      </c>
      <c r="CQ159" s="144">
        <f>HLOOKUP(CQ$2,NAV!$B$2:$AAA$509,ROW(CQ158),)+HLOOKUP(CQ$2,DIST!$C$1:$AAJ$508,ROW('NAV plus Dist'!CQ158)+1,FALSE)</f>
        <v>0</v>
      </c>
      <c r="CR159" s="144">
        <f>HLOOKUP(CR$2,NAV!$B$2:$AAA$509,ROW(CR158),)+HLOOKUP(CR$2,DIST!$C$1:$AAJ$508,ROW('NAV plus Dist'!CR158)+1,FALSE)</f>
        <v>0</v>
      </c>
      <c r="CS159" s="144">
        <f>HLOOKUP(CS$2,NAV!$B$2:$AAA$509,ROW(CS158),)+HLOOKUP(CS$2,DIST!$C$1:$AAJ$508,ROW('NAV plus Dist'!CS158)+1,FALSE)</f>
        <v>0</v>
      </c>
      <c r="CT159" s="144">
        <f>HLOOKUP(CT$2,NAV!$B$2:$AAA$509,ROW(CT158),)+HLOOKUP(CT$2,DIST!$C$1:$AAJ$508,ROW('NAV plus Dist'!CT158)+1,FALSE)</f>
        <v>0</v>
      </c>
      <c r="CU159" s="144">
        <f>HLOOKUP(CU$2,NAV!$B$2:$AAA$509,ROW(CU158),)+HLOOKUP(CU$2,DIST!$C$1:$AAJ$508,ROW('NAV plus Dist'!CU158)+1,FALSE)</f>
        <v>0</v>
      </c>
      <c r="CV159" s="144">
        <f>HLOOKUP(CV$2,NAV!$B$2:$AAA$509,ROW(CV158),)+HLOOKUP(CV$2,DIST!$C$1:$AAJ$508,ROW('NAV plus Dist'!CV158)+1,FALSE)</f>
        <v>0</v>
      </c>
      <c r="CW159" s="144">
        <f>HLOOKUP(CW$2,NAV!$B$2:$AAA$509,ROW(CW158),)+HLOOKUP(CW$2,DIST!$C$1:$AAJ$508,ROW('NAV plus Dist'!CW158)+1,FALSE)</f>
        <v>0</v>
      </c>
      <c r="CX159" s="144">
        <f>HLOOKUP(CX$2,NAV!$B$2:$AAA$509,ROW(CX158),)+HLOOKUP(CX$2,DIST!$C$1:$AAJ$508,ROW('NAV plus Dist'!CX158)+1,FALSE)</f>
        <v>0</v>
      </c>
      <c r="CY159" s="144">
        <f>HLOOKUP(CY$2,NAV!$B$2:$AAA$509,ROW(CY158),)+HLOOKUP(CY$2,DIST!$C$1:$AAJ$508,ROW('NAV plus Dist'!CY158)+1,FALSE)</f>
        <v>0</v>
      </c>
      <c r="CZ159" s="144">
        <f>HLOOKUP(CZ$2,NAV!$B$2:$AAA$509,ROW(CZ158),)+HLOOKUP(CZ$2,DIST!$C$1:$AAJ$508,ROW('NAV plus Dist'!CZ158)+1,FALSE)</f>
        <v>0</v>
      </c>
      <c r="DA159" s="144">
        <f>HLOOKUP(DA$2,NAV!$B$2:$AAA$509,ROW(DA158),)+HLOOKUP(DA$2,DIST!$C$1:$AAJ$508,ROW('NAV plus Dist'!DA158)+1,FALSE)</f>
        <v>0</v>
      </c>
      <c r="DB159" s="144">
        <f>HLOOKUP(DB$2,NAV!$B$2:$AAA$509,ROW(DB158),)+HLOOKUP(DB$2,DIST!$C$1:$AAJ$508,ROW('NAV plus Dist'!DB158)+1,FALSE)</f>
        <v>0</v>
      </c>
      <c r="DC159" s="144">
        <f>HLOOKUP(DC$2,NAV!$B$2:$AAA$509,ROW(DC158),)+HLOOKUP(DC$2,DIST!$C$1:$AAJ$508,ROW('NAV plus Dist'!DC158)+1,FALSE)</f>
        <v>0</v>
      </c>
      <c r="DD159" s="144">
        <f>HLOOKUP(DD$2,NAV!$B$2:$AAA$509,ROW(DD158),)+HLOOKUP(DD$2,DIST!$C$1:$AAJ$508,ROW('NAV plus Dist'!DD158)+1,FALSE)</f>
        <v>0</v>
      </c>
      <c r="DE159" s="144">
        <f>HLOOKUP(DE$2,NAV!$B$2:$AAA$509,ROW(DE158),)+HLOOKUP(DE$2,DIST!$C$1:$AAJ$508,ROW('NAV plus Dist'!DE158)+1,FALSE)</f>
        <v>0</v>
      </c>
      <c r="DF159" s="144">
        <f>HLOOKUP(DF$2,NAV!$B$2:$AAA$509,ROW(DF158),)+HLOOKUP(DF$2,DIST!$C$1:$AAJ$508,ROW('NAV plus Dist'!DF158)+1,FALSE)</f>
        <v>0</v>
      </c>
      <c r="DG159" s="144">
        <f>HLOOKUP(DG$2,NAV!$B$2:$AAA$509,ROW(DG158),)+HLOOKUP(DG$2,DIST!$C$1:$AAJ$508,ROW('NAV plus Dist'!DG158)+1,FALSE)</f>
        <v>0</v>
      </c>
      <c r="DH159" s="144">
        <f>HLOOKUP(DH$2,NAV!$B$2:$AAA$509,ROW(DH158),)+HLOOKUP(DH$2,DIST!$C$1:$AAJ$508,ROW('NAV plus Dist'!DH158)+1,FALSE)</f>
        <v>0</v>
      </c>
    </row>
    <row r="160" spans="1:112">
      <c r="A160" s="94">
        <f t="shared" si="78"/>
        <v>39</v>
      </c>
      <c r="B160" s="148">
        <f t="shared" si="79"/>
        <v>44865</v>
      </c>
      <c r="C160" s="144">
        <f>HLOOKUP(C$2,NAV!$B$2:$CH$509,ROW(C159),)+HLOOKUP(C$2,DIST!$C$1:$CI$508,ROW('NAV plus Dist'!C159)+1,FALSE)</f>
        <v>12.034599999999999</v>
      </c>
      <c r="D160" s="144">
        <f>HLOOKUP(D$2,NAV!$B$2:$CH$509,ROW(D159),)+HLOOKUP(D$2,DIST!$C$1:$CI$508,ROW('NAV plus Dist'!D159)+1,FALSE)</f>
        <v>12.2837</v>
      </c>
      <c r="E160" s="144">
        <f>HLOOKUP(E$2,NAV!$B$2:$CH$509,ROW(E159),)+HLOOKUP(E$2,DIST!$C$1:$CI$508,ROW('NAV plus Dist'!E159)+1,FALSE)</f>
        <v>12.688599999999999</v>
      </c>
      <c r="F160" s="144">
        <f>HLOOKUP(F$2,NAV!$B$2:$CH$509,ROW(F159),)+HLOOKUP(F$2,DIST!$C$1:$CI$508,ROW('NAV plus Dist'!F159)+1,FALSE)</f>
        <v>10.3416</v>
      </c>
      <c r="G160" s="144">
        <f>HLOOKUP(G$2,NAV!$B$2:$CH$509,ROW(G159),)+HLOOKUP(G$2,DIST!$C$1:$CI$508,ROW('NAV plus Dist'!G159)+1,FALSE)</f>
        <v>10.325900000000001</v>
      </c>
      <c r="H160" s="144">
        <f>HLOOKUP(H$2,NAV!$B$2:$CH$509,ROW(H159),)+HLOOKUP(H$2,DIST!$C$1:$CI$508,ROW('NAV plus Dist'!H159)+1,FALSE)</f>
        <v>10.059100000000001</v>
      </c>
      <c r="I160" s="144">
        <f>HLOOKUP(I$2,NAV!$B$2:$CH$509,ROW(I159),)+HLOOKUP(I$2,DIST!$C$1:$CI$508,ROW('NAV plus Dist'!I159)+1,FALSE)</f>
        <v>10.425599999999999</v>
      </c>
      <c r="J160" s="144">
        <f>HLOOKUP(J$2,NAV!$B$2:$CH$509,ROW(J159),)+HLOOKUP(J$2,DIST!$C$1:$CI$508,ROW('NAV plus Dist'!J159)+1,FALSE)</f>
        <v>10.2936</v>
      </c>
      <c r="K160" s="144">
        <f>HLOOKUP(K$2,NAV!$B$2:$CH$509,ROW(K159),)+HLOOKUP(K$2,DIST!$C$1:$CI$508,ROW('NAV plus Dist'!K159)+1,FALSE)</f>
        <v>0</v>
      </c>
      <c r="L160" s="144">
        <f>HLOOKUP(L$2,NAV!$B$2:$CH$509,ROW(L159),)+HLOOKUP(L$2,DIST!$C$1:$CI$508,ROW('NAV plus Dist'!L159)+1,FALSE)</f>
        <v>0</v>
      </c>
      <c r="M160" s="144">
        <f>HLOOKUP(M$2,NAV!$B$2:$CH$509,ROW(M159),)+HLOOKUP(M$2,DIST!$C$1:$CI$508,ROW('NAV plus Dist'!M159)+1,FALSE)</f>
        <v>0</v>
      </c>
      <c r="N160" s="144">
        <f>HLOOKUP(N$2,NAV!$B$2:$CH$509,ROW(N159),)+HLOOKUP(N$2,DIST!$C$1:$CI$508,ROW('NAV plus Dist'!N159)+1,FALSE)</f>
        <v>9.0852999999999984</v>
      </c>
      <c r="O160" s="144">
        <f>HLOOKUP(O$2,NAV!$B$2:$CH$509,ROW(O159),)+HLOOKUP(O$2,DIST!$C$1:$CI$508,ROW('NAV plus Dist'!O159)+1,FALSE)</f>
        <v>3.7349000000000001</v>
      </c>
      <c r="P160" s="144">
        <f>HLOOKUP(P$2,NAV!$B$2:$CH$509,ROW(P159),)+HLOOKUP(P$2,DIST!$C$1:$CI$508,ROW('NAV plus Dist'!P159)+1,FALSE)</f>
        <v>4.4049000000000005</v>
      </c>
      <c r="Q160" s="144">
        <f>HLOOKUP(Q$2,NAV!$B$2:$CH$509,ROW(Q159),)+HLOOKUP(Q$2,DIST!$C$1:$CI$508,ROW('NAV plus Dist'!Q159)+1,FALSE)</f>
        <v>11.116400000000001</v>
      </c>
      <c r="R160" s="144">
        <f>HLOOKUP(R$2,NAV!$B$2:$CH$509,ROW(R159),)+HLOOKUP(R$2,DIST!$C$1:$CI$508,ROW('NAV plus Dist'!R159)+1,FALSE)</f>
        <v>11.116400000000001</v>
      </c>
      <c r="S160" s="144">
        <f>HLOOKUP(S$2,NAV!$B$2:$CH$509,ROW(S159),)+HLOOKUP(S$2,DIST!$C$1:$CI$508,ROW('NAV plus Dist'!S159)+1,FALSE)</f>
        <v>9.696200000000001</v>
      </c>
      <c r="T160" s="144">
        <f>HLOOKUP(T$2,NAV!$B$2:$CH$509,ROW(T159),)+HLOOKUP(T$2,DIST!$C$1:$CI$508,ROW('NAV plus Dist'!T159)+1,FALSE)</f>
        <v>12.085100000000001</v>
      </c>
      <c r="U160" s="144">
        <f>HLOOKUP(U$2,NAV!$B$2:$CH$509,ROW(U159),)+HLOOKUP(U$2,DIST!$C$1:$CI$508,ROW('NAV plus Dist'!U159)+1,FALSE)</f>
        <v>11.7103</v>
      </c>
      <c r="V160" s="144">
        <f>HLOOKUP(V$2,NAV!$B$2:$CH$509,ROW(V159),)+HLOOKUP(V$2,DIST!$C$1:$CI$508,ROW('NAV plus Dist'!V159)+1,FALSE)</f>
        <v>10.7761</v>
      </c>
      <c r="W160" s="144">
        <f>HLOOKUP(W$2,NAV!$B$2:$CH$509,ROW(W159),)+HLOOKUP(W$2,DIST!$C$1:$CI$508,ROW('NAV plus Dist'!W159)+1,FALSE)</f>
        <v>10.7761</v>
      </c>
      <c r="X160" s="144">
        <f>HLOOKUP(X$2,NAV!$B$2:$CH$509,ROW(X159),)+HLOOKUP(X$2,DIST!$C$1:$CI$508,ROW('NAV plus Dist'!X159)+1,FALSE)</f>
        <v>10.5268</v>
      </c>
      <c r="Y160" s="144">
        <f>HLOOKUP(Y$2,NAV!$B$2:$CH$509,ROW(Y159),)+HLOOKUP(Y$2,DIST!$C$1:$CI$508,ROW('NAV plus Dist'!Y159)+1,FALSE)</f>
        <v>12.5748</v>
      </c>
      <c r="Z160" s="144">
        <f>HLOOKUP(Z$2,NAV!$B$2:$CH$509,ROW(Z159),)+HLOOKUP(Z$2,DIST!$C$1:$CI$508,ROW('NAV plus Dist'!Z159)+1,FALSE)</f>
        <v>12.042</v>
      </c>
      <c r="AA160" s="144">
        <f>HLOOKUP(AA$2,NAV!$B$2:$CH$509,ROW(AA159),)+HLOOKUP(AA$2,DIST!$C$1:$CI$508,ROW('NAV plus Dist'!AA159)+1,FALSE)</f>
        <v>9.4962999999999997</v>
      </c>
      <c r="AB160" s="144">
        <f>HLOOKUP(AB$2,NAV!$B$2:$CH$509,ROW(AB159),)+HLOOKUP(AB$2,DIST!$C$1:$CI$508,ROW('NAV plus Dist'!AB159)+1,FALSE)</f>
        <v>10.333400000000001</v>
      </c>
      <c r="AC160" s="144">
        <f>HLOOKUP(AC$2,NAV!$B$2:$CH$509,ROW(AC159),)+HLOOKUP(AC$2,DIST!$C$1:$CI$508,ROW('NAV plus Dist'!AC159)+1,FALSE)</f>
        <v>10.453700000000001</v>
      </c>
      <c r="AD160" s="144">
        <f>HLOOKUP(AD$2,NAV!$B$2:$CH$509,ROW(AD159),)+HLOOKUP(AD$2,DIST!$C$1:$CI$508,ROW('NAV plus Dist'!AD159)+1,FALSE)</f>
        <v>21.248699999999999</v>
      </c>
      <c r="AE160" s="144">
        <f>HLOOKUP(AE$2,NAV!$B$2:$CH$509,ROW(AE159),)+HLOOKUP(AE$2,DIST!$C$1:$CI$508,ROW('NAV plus Dist'!AE159)+1,FALSE)</f>
        <v>6.6653000000000002</v>
      </c>
      <c r="AF160" s="144">
        <f>HLOOKUP(AF$2,NAV!$B$2:$CH$509,ROW(AF159),)+HLOOKUP(AF$2,DIST!$C$1:$CI$508,ROW('NAV plus Dist'!AF159)+1,FALSE)</f>
        <v>8.1529999999999987</v>
      </c>
      <c r="AG160" s="144">
        <f>HLOOKUP(AG$2,NAV!$B$2:$CH$509,ROW(AG159),)+HLOOKUP(AG$2,DIST!$C$1:$CI$508,ROW('NAV plus Dist'!AG159)+1,FALSE)</f>
        <v>8.8193999999999999</v>
      </c>
      <c r="AH160" s="144">
        <f>HLOOKUP(AH$2,NAV!$B$2:$CH$509,ROW(AH159),)+HLOOKUP(AH$2,DIST!$C$1:$CI$508,ROW('NAV plus Dist'!AH159)+1,FALSE)</f>
        <v>8.5028999999999986</v>
      </c>
      <c r="AI160" s="144">
        <f>HLOOKUP(AI$2,NAV!$B$2:$CH$509,ROW(AI159),)+HLOOKUP(AI$2,DIST!$C$1:$CI$508,ROW('NAV plus Dist'!AI159)+1,FALSE)</f>
        <v>10.4459</v>
      </c>
      <c r="AJ160" s="144">
        <f>HLOOKUP(AJ$2,NAV!$B$2:$CH$509,ROW(AJ159),)+HLOOKUP(AJ$2,DIST!$C$1:$CI$508,ROW('NAV plus Dist'!AJ159)+1,FALSE)</f>
        <v>17.235199999999999</v>
      </c>
      <c r="AK160" s="144">
        <f>HLOOKUP(AK$2,NAV!$B$2:$CH$509,ROW(AK159),)+HLOOKUP(AK$2,DIST!$C$1:$CI$508,ROW('NAV plus Dist'!AK159)+1,FALSE)</f>
        <v>14.091099999999999</v>
      </c>
      <c r="AL160" s="144">
        <f>HLOOKUP(AL$2,NAV!$B$2:$CH$509,ROW(AL159),)+HLOOKUP(AL$2,DIST!$C$1:$CI$508,ROW('NAV plus Dist'!AL159)+1,FALSE)</f>
        <v>15.1982</v>
      </c>
      <c r="AM160" s="144">
        <f>HLOOKUP(AM$2,NAV!$B$2:$CH$509,ROW(AM159),)+HLOOKUP(AM$2,DIST!$C$1:$CI$508,ROW('NAV plus Dist'!AM159)+1,FALSE)</f>
        <v>12.271100000000001</v>
      </c>
      <c r="AN160" s="144">
        <f>HLOOKUP(AN$2,NAV!$B$2:$CH$509,ROW(AN159),)+HLOOKUP(AN$2,DIST!$C$1:$CI$508,ROW('NAV plus Dist'!AN159)+1,FALSE)</f>
        <v>18.3308</v>
      </c>
      <c r="AO160" s="144">
        <f>HLOOKUP(AO$2,NAV!$B$2:$CH$509,ROW(AO159),)+HLOOKUP(AO$2,DIST!$C$1:$CI$508,ROW('NAV plus Dist'!AO159)+1,FALSE)</f>
        <v>17.190200000000001</v>
      </c>
      <c r="AP160" s="144">
        <f>HLOOKUP(AP$2,NAV!$B$2:$CH$509,ROW(AP159),)+HLOOKUP(AP$2,DIST!$C$1:$CI$508,ROW('NAV plus Dist'!AP159)+1,FALSE)</f>
        <v>0</v>
      </c>
      <c r="AQ160" s="144">
        <f>HLOOKUP(AQ$2,NAV!$B$2:$CH$509,ROW(AQ159),)+HLOOKUP(AQ$2,DIST!$C$1:$CI$508,ROW('NAV plus Dist'!AQ159)+1,FALSE)</f>
        <v>0</v>
      </c>
      <c r="AR160" s="144">
        <f>HLOOKUP(AR$2,NAV!$B$2:$CH$509,ROW(AR159),)+HLOOKUP(AR$2,DIST!$C$1:$CI$508,ROW('NAV plus Dist'!AR159)+1,FALSE)</f>
        <v>0</v>
      </c>
      <c r="AS160" s="144">
        <f>HLOOKUP(AS$2,NAV!$B$2:$CH$509,ROW(AS159),)+HLOOKUP(AS$2,DIST!$C$1:$CI$508,ROW('NAV plus Dist'!AS159)+1,FALSE)</f>
        <v>8.1377000000000006</v>
      </c>
      <c r="AT160" s="144">
        <f>HLOOKUP(AT$2,NAV!$B$2:$CH$509,ROW(AT159),)+HLOOKUP(AT$2,DIST!$C$1:$CI$508,ROW('NAV plus Dist'!AT159)+1,FALSE)</f>
        <v>24.931000000000001</v>
      </c>
      <c r="AU160" s="144">
        <f>HLOOKUP(AU$2,NAV!$B$2:$CH$509,ROW(AU159),)+HLOOKUP(AU$2,DIST!$C$1:$CI$508,ROW('NAV plus Dist'!AU159)+1,FALSE)</f>
        <v>10</v>
      </c>
      <c r="AV160" s="144">
        <f>HLOOKUP(AV$2,NAV!$B$2:$CH$509,ROW(AV159),)+HLOOKUP(AV$2,DIST!$C$1:$CI$508,ROW('NAV plus Dist'!AV159)+1,FALSE)</f>
        <v>14.930999999999999</v>
      </c>
      <c r="AW160" s="144">
        <f>HLOOKUP(AW$2,NAV!$B$2:$CH$509,ROW(AW159),)+HLOOKUP(AW$2,DIST!$C$1:$CI$508,ROW('NAV plus Dist'!AW159)+1,FALSE)</f>
        <v>0</v>
      </c>
      <c r="AX160" s="144">
        <f>HLOOKUP(AX$2,NAV!$B$2:$CH$509,ROW(AX159),)+HLOOKUP(AX$2,DIST!$C$1:$CI$508,ROW('NAV plus Dist'!AX159)+1,FALSE)</f>
        <v>0</v>
      </c>
      <c r="AY160" s="144">
        <f>HLOOKUP(AY$2,NAV!$B$2:$CH$509,ROW(AY159),)+HLOOKUP(AY$2,DIST!$C$1:$CI$508,ROW('NAV plus Dist'!AY159)+1,FALSE)</f>
        <v>0</v>
      </c>
      <c r="AZ160" s="144">
        <f>HLOOKUP(AZ$2,NAV!$B$2:$CH$509,ROW(AZ159),)+HLOOKUP(AZ$2,DIST!$C$1:$CI$508,ROW('NAV plus Dist'!AZ159)+1,FALSE)</f>
        <v>0</v>
      </c>
      <c r="BA160" s="144">
        <f>HLOOKUP(BA$2,NAV!$B$2:$CH$509,ROW(BA159),)+HLOOKUP(BA$2,DIST!$C$1:$CI$508,ROW('NAV plus Dist'!BA159)+1,FALSE)</f>
        <v>0</v>
      </c>
      <c r="BB160" s="144">
        <f>HLOOKUP(BB$2,NAV!$B$2:$CH$509,ROW(BB159),)+HLOOKUP(BB$2,DIST!$C$1:$CI$508,ROW('NAV plus Dist'!BB159)+1,FALSE)</f>
        <v>0</v>
      </c>
      <c r="BC160" s="144">
        <f>HLOOKUP(BC$2,NAV!$B$2:$CH$509,ROW(BC159),)+HLOOKUP(BC$2,DIST!$C$1:$CI$508,ROW('NAV plus Dist'!BC159)+1,FALSE)</f>
        <v>0</v>
      </c>
      <c r="BD160" s="144">
        <f>HLOOKUP(BD$2,NAV!$B$2:$CH$509,ROW(BD159),)+HLOOKUP(BD$2,DIST!$C$1:$CI$508,ROW('NAV plus Dist'!BD159)+1,FALSE)</f>
        <v>0</v>
      </c>
      <c r="BE160" s="144">
        <f>HLOOKUP(BE$2,NAV!$B$2:$CH$509,ROW(BE159),)+HLOOKUP(BE$2,DIST!$C$1:$CI$508,ROW('NAV plus Dist'!BE159)+1,FALSE)</f>
        <v>0</v>
      </c>
      <c r="BF160" s="144">
        <f>HLOOKUP(BF$2,NAV!$B$2:$CH$509,ROW(BF159),)+HLOOKUP(BF$2,DIST!$C$1:$CI$508,ROW('NAV plus Dist'!BF159)+1,FALSE)</f>
        <v>0</v>
      </c>
      <c r="BG160" s="144">
        <f>HLOOKUP(BG$2,NAV!$B$2:$CH$509,ROW(BG159),)+HLOOKUP(BG$2,DIST!$C$1:$CI$508,ROW('NAV plus Dist'!BG159)+1,FALSE)</f>
        <v>0</v>
      </c>
      <c r="BH160" s="144">
        <f>HLOOKUP(BH$2,NAV!$B$2:$CH$509,ROW(BH159),)+HLOOKUP(BH$2,DIST!$C$1:$CI$508,ROW('NAV plus Dist'!BH159)+1,FALSE)</f>
        <v>0</v>
      </c>
      <c r="BI160" s="144">
        <f>HLOOKUP(BI$2,NAV!$B$2:$CH$509,ROW(BI159),)+HLOOKUP(BI$2,DIST!$C$1:$CI$508,ROW('NAV plus Dist'!BI159)+1,FALSE)</f>
        <v>0</v>
      </c>
      <c r="BJ160" s="144">
        <f>HLOOKUP(BJ$2,NAV!$B$2:$CH$509,ROW(BJ159),)+HLOOKUP(BJ$2,DIST!$C$1:$CI$508,ROW('NAV plus Dist'!BJ159)+1,FALSE)</f>
        <v>0</v>
      </c>
      <c r="BK160" s="144">
        <f>HLOOKUP(BK$2,NAV!$B$2:$CH$509,ROW(BK159),)+HLOOKUP(BK$2,DIST!$C$1:$CI$508,ROW('NAV plus Dist'!BK159)+1,FALSE)</f>
        <v>0</v>
      </c>
      <c r="BL160" s="144">
        <f>HLOOKUP(BL$2,NAV!$B$2:$CH$509,ROW(BL159),)+HLOOKUP(BL$2,DIST!$C$1:$CI$508,ROW('NAV plus Dist'!BL159)+1,FALSE)</f>
        <v>0</v>
      </c>
      <c r="BM160" s="144">
        <f>HLOOKUP(BM$2,NAV!$B$2:$CH$509,ROW(BM159),)+HLOOKUP(BM$2,DIST!$C$1:$CI$508,ROW('NAV plus Dist'!BM159)+1,FALSE)</f>
        <v>0</v>
      </c>
      <c r="BN160" s="144">
        <f>HLOOKUP(BN$2,NAV!$B$2:$CH$509,ROW(BN159),)+HLOOKUP(BN$2,DIST!$C$1:$CI$508,ROW('NAV plus Dist'!BN159)+1,FALSE)</f>
        <v>0</v>
      </c>
      <c r="BO160" s="144">
        <f>HLOOKUP(BO$2,NAV!$B$2:$CH$509,ROW(BO159),)+HLOOKUP(BO$2,DIST!$C$1:$CI$508,ROW('NAV plus Dist'!BO159)+1,FALSE)</f>
        <v>0</v>
      </c>
      <c r="BP160" s="144">
        <f>HLOOKUP(BP$2,NAV!$B$2:$CH$509,ROW(BP159),)+HLOOKUP(BP$2,DIST!$C$1:$CI$508,ROW('NAV plus Dist'!BP159)+1,FALSE)</f>
        <v>0</v>
      </c>
      <c r="BQ160" s="144">
        <f>HLOOKUP(BQ$2,NAV!$B$2:$CH$509,ROW(BQ159),)+HLOOKUP(BQ$2,DIST!$C$1:$CI$508,ROW('NAV plus Dist'!BQ159)+1,FALSE)</f>
        <v>0</v>
      </c>
      <c r="BR160" s="144">
        <f>HLOOKUP(BR$2,NAV!$B$2:$CH$509,ROW(BR159),)+HLOOKUP(BR$2,DIST!$C$1:$CI$508,ROW('NAV plus Dist'!BR159)+1,FALSE)</f>
        <v>0</v>
      </c>
      <c r="BS160" s="144">
        <f>HLOOKUP(BS$2,NAV!$B$2:$CH$509,ROW(BS159),)+HLOOKUP(BS$2,DIST!$C$1:$CI$508,ROW('NAV plus Dist'!BS159)+1,FALSE)</f>
        <v>0</v>
      </c>
      <c r="BT160" s="144">
        <f>HLOOKUP(BT$2,NAV!$B$2:$CH$509,ROW(BT159),)+HLOOKUP(BT$2,DIST!$C$1:$CI$508,ROW('NAV plus Dist'!BT159)+1,FALSE)</f>
        <v>0</v>
      </c>
      <c r="BU160" s="144">
        <f>HLOOKUP(BU$2,NAV!$B$2:$CH$509,ROW(BU159),)+HLOOKUP(BU$2,DIST!$C$1:$CI$508,ROW('NAV plus Dist'!BU159)+1,FALSE)</f>
        <v>0</v>
      </c>
      <c r="BV160" s="144">
        <f>HLOOKUP(BV$2,NAV!$B$2:$CH$509,ROW(BV159),)+HLOOKUP(BV$2,DIST!$C$1:$CI$508,ROW('NAV plus Dist'!BV159)+1,FALSE)</f>
        <v>0</v>
      </c>
      <c r="BW160" s="144">
        <f>HLOOKUP(BW$2,NAV!$B$2:$CH$509,ROW(BW159),)+HLOOKUP(BW$2,DIST!$C$1:$CI$508,ROW('NAV plus Dist'!BW159)+1,FALSE)</f>
        <v>0</v>
      </c>
      <c r="BX160" s="144">
        <f>HLOOKUP(BX$2,NAV!$B$2:$CH$509,ROW(BX159),)+HLOOKUP(BX$2,DIST!$C$1:$CI$508,ROW('NAV plus Dist'!BX159)+1,FALSE)</f>
        <v>0</v>
      </c>
      <c r="BY160" s="144">
        <f>HLOOKUP(BY$2,NAV!$B$2:$CH$509,ROW(BY159),)+HLOOKUP(BY$2,DIST!$C$1:$CI$508,ROW('NAV plus Dist'!BY159)+1,FALSE)</f>
        <v>0</v>
      </c>
      <c r="BZ160" s="144">
        <f>HLOOKUP(BZ$2,NAV!$B$2:$CH$509,ROW(BZ159),)+HLOOKUP(BZ$2,DIST!$C$1:$CI$508,ROW('NAV plus Dist'!BZ159)+1,FALSE)</f>
        <v>0</v>
      </c>
      <c r="CA160" s="144">
        <f>HLOOKUP(CA$2,NAV!$B$2:$CH$509,ROW(CA159),)+HLOOKUP(CA$2,DIST!$C$1:$CI$508,ROW('NAV plus Dist'!CA159)+1,FALSE)</f>
        <v>0</v>
      </c>
      <c r="CB160" s="144">
        <f>HLOOKUP(CB$2,NAV!$B$2:$CH$509,ROW(CB159),)+HLOOKUP(CB$2,DIST!$C$1:$CI$508,ROW('NAV plus Dist'!CB159)+1,FALSE)</f>
        <v>0</v>
      </c>
      <c r="CC160" s="144">
        <f>HLOOKUP(CC$2,NAV!$B$2:$CH$509,ROW(CC159),)+HLOOKUP(CC$2,DIST!$C$1:$CI$508,ROW('NAV plus Dist'!CC159)+1,FALSE)</f>
        <v>0</v>
      </c>
      <c r="CD160" s="144">
        <f>HLOOKUP(CD$2,NAV!$B$2:$CH$509,ROW(CD159),)+HLOOKUP(CD$2,DIST!$C$1:$CI$508,ROW('NAV plus Dist'!CD159)+1,FALSE)</f>
        <v>0</v>
      </c>
      <c r="CE160" s="144">
        <f>HLOOKUP(CE$2,NAV!$B$2:$CH$509,ROW(CE159),)+HLOOKUP(CE$2,DIST!$C$1:$CI$508,ROW('NAV plus Dist'!CE159)+1,FALSE)</f>
        <v>0</v>
      </c>
      <c r="CF160" s="144">
        <f>HLOOKUP(CF$2,NAV!$B$2:$CH$509,ROW(CF159),)+HLOOKUP(CF$2,DIST!$C$1:$CI$508,ROW('NAV plus Dist'!CF159)+1,FALSE)</f>
        <v>0</v>
      </c>
      <c r="CG160" s="144">
        <f>HLOOKUP(CG$2,NAV!$B$2:$CH$509,ROW(CG159),)+HLOOKUP(CG$2,DIST!$C$1:$CI$508,ROW('NAV plus Dist'!CG159)+1,FALSE)</f>
        <v>0</v>
      </c>
      <c r="CH160" s="144">
        <f>HLOOKUP(CH$2,NAV!$B$2:$CH$509,ROW(CH159),)+HLOOKUP(CH$2,DIST!$C$1:$CI$508,ROW('NAV plus Dist'!CH159)+1,FALSE)</f>
        <v>0</v>
      </c>
      <c r="CI160" s="144">
        <f>HLOOKUP(CI$2,NAV!$B$2:$CH$509,ROW(CI159),)+HLOOKUP(CI$2,DIST!$C$1:$CI$508,ROW('NAV plus Dist'!CI159)+1,FALSE)</f>
        <v>0</v>
      </c>
      <c r="CJ160" s="144">
        <f>HLOOKUP(CJ$2,NAV!$B$2:$AAA$509,ROW(CJ159),)+HLOOKUP(CJ$2,DIST!$C$1:$AAJ$508,ROW('NAV plus Dist'!CJ159)+1,FALSE)</f>
        <v>0</v>
      </c>
      <c r="CK160" s="144">
        <f>HLOOKUP(CK$2,NAV!$B$2:$AAA$509,ROW(CK159),)+HLOOKUP(CK$2,DIST!$C$1:$AAJ$508,ROW('NAV plus Dist'!CK159)+1,FALSE)</f>
        <v>0</v>
      </c>
      <c r="CL160" s="144">
        <f>HLOOKUP(CL$2,NAV!$B$2:$AAA$509,ROW(CL159),)+HLOOKUP(CL$2,DIST!$C$1:$AAJ$508,ROW('NAV plus Dist'!CL159)+1,FALSE)</f>
        <v>0</v>
      </c>
      <c r="CM160" s="144">
        <f>HLOOKUP(CM$2,NAV!$B$2:$AAA$509,ROW(CM159),)+HLOOKUP(CM$2,DIST!$C$1:$AAJ$508,ROW('NAV plus Dist'!CM159)+1,FALSE)</f>
        <v>0</v>
      </c>
      <c r="CN160" s="144">
        <f>HLOOKUP(CN$2,NAV!$B$2:$AAA$509,ROW(CN159),)+HLOOKUP(CN$2,DIST!$C$1:$AAJ$508,ROW('NAV plus Dist'!CN159)+1,FALSE)</f>
        <v>0</v>
      </c>
      <c r="CO160" s="144">
        <f>HLOOKUP(CO$2,NAV!$B$2:$AAA$509,ROW(CO159),)+HLOOKUP(CO$2,DIST!$C$1:$AAJ$508,ROW('NAV plus Dist'!CO159)+1,FALSE)</f>
        <v>0</v>
      </c>
      <c r="CP160" s="144">
        <f>HLOOKUP(CP$2,NAV!$B$2:$AAA$509,ROW(CP159),)+HLOOKUP(CP$2,DIST!$C$1:$AAJ$508,ROW('NAV plus Dist'!CP159)+1,FALSE)</f>
        <v>0</v>
      </c>
      <c r="CQ160" s="144">
        <f>HLOOKUP(CQ$2,NAV!$B$2:$AAA$509,ROW(CQ159),)+HLOOKUP(CQ$2,DIST!$C$1:$AAJ$508,ROW('NAV plus Dist'!CQ159)+1,FALSE)</f>
        <v>0</v>
      </c>
      <c r="CR160" s="144">
        <f>HLOOKUP(CR$2,NAV!$B$2:$AAA$509,ROW(CR159),)+HLOOKUP(CR$2,DIST!$C$1:$AAJ$508,ROW('NAV plus Dist'!CR159)+1,FALSE)</f>
        <v>0</v>
      </c>
      <c r="CS160" s="144">
        <f>HLOOKUP(CS$2,NAV!$B$2:$AAA$509,ROW(CS159),)+HLOOKUP(CS$2,DIST!$C$1:$AAJ$508,ROW('NAV plus Dist'!CS159)+1,FALSE)</f>
        <v>0</v>
      </c>
      <c r="CT160" s="144">
        <f>HLOOKUP(CT$2,NAV!$B$2:$AAA$509,ROW(CT159),)+HLOOKUP(CT$2,DIST!$C$1:$AAJ$508,ROW('NAV plus Dist'!CT159)+1,FALSE)</f>
        <v>0</v>
      </c>
      <c r="CU160" s="144">
        <f>HLOOKUP(CU$2,NAV!$B$2:$AAA$509,ROW(CU159),)+HLOOKUP(CU$2,DIST!$C$1:$AAJ$508,ROW('NAV plus Dist'!CU159)+1,FALSE)</f>
        <v>0</v>
      </c>
      <c r="CV160" s="144">
        <f>HLOOKUP(CV$2,NAV!$B$2:$AAA$509,ROW(CV159),)+HLOOKUP(CV$2,DIST!$C$1:$AAJ$508,ROW('NAV plus Dist'!CV159)+1,FALSE)</f>
        <v>0</v>
      </c>
      <c r="CW160" s="144">
        <f>HLOOKUP(CW$2,NAV!$B$2:$AAA$509,ROW(CW159),)+HLOOKUP(CW$2,DIST!$C$1:$AAJ$508,ROW('NAV plus Dist'!CW159)+1,FALSE)</f>
        <v>0</v>
      </c>
      <c r="CX160" s="144">
        <f>HLOOKUP(CX$2,NAV!$B$2:$AAA$509,ROW(CX159),)+HLOOKUP(CX$2,DIST!$C$1:$AAJ$508,ROW('NAV plus Dist'!CX159)+1,FALSE)</f>
        <v>0</v>
      </c>
      <c r="CY160" s="144">
        <f>HLOOKUP(CY$2,NAV!$B$2:$AAA$509,ROW(CY159),)+HLOOKUP(CY$2,DIST!$C$1:$AAJ$508,ROW('NAV plus Dist'!CY159)+1,FALSE)</f>
        <v>0</v>
      </c>
      <c r="CZ160" s="144">
        <f>HLOOKUP(CZ$2,NAV!$B$2:$AAA$509,ROW(CZ159),)+HLOOKUP(CZ$2,DIST!$C$1:$AAJ$508,ROW('NAV plus Dist'!CZ159)+1,FALSE)</f>
        <v>0</v>
      </c>
      <c r="DA160" s="144">
        <f>HLOOKUP(DA$2,NAV!$B$2:$AAA$509,ROW(DA159),)+HLOOKUP(DA$2,DIST!$C$1:$AAJ$508,ROW('NAV plus Dist'!DA159)+1,FALSE)</f>
        <v>0</v>
      </c>
      <c r="DB160" s="144">
        <f>HLOOKUP(DB$2,NAV!$B$2:$AAA$509,ROW(DB159),)+HLOOKUP(DB$2,DIST!$C$1:$AAJ$508,ROW('NAV plus Dist'!DB159)+1,FALSE)</f>
        <v>0</v>
      </c>
      <c r="DC160" s="144">
        <f>HLOOKUP(DC$2,NAV!$B$2:$AAA$509,ROW(DC159),)+HLOOKUP(DC$2,DIST!$C$1:$AAJ$508,ROW('NAV plus Dist'!DC159)+1,FALSE)</f>
        <v>0</v>
      </c>
      <c r="DD160" s="144">
        <f>HLOOKUP(DD$2,NAV!$B$2:$AAA$509,ROW(DD159),)+HLOOKUP(DD$2,DIST!$C$1:$AAJ$508,ROW('NAV plus Dist'!DD159)+1,FALSE)</f>
        <v>0</v>
      </c>
      <c r="DE160" s="144">
        <f>HLOOKUP(DE$2,NAV!$B$2:$AAA$509,ROW(DE159),)+HLOOKUP(DE$2,DIST!$C$1:$AAJ$508,ROW('NAV plus Dist'!DE159)+1,FALSE)</f>
        <v>0</v>
      </c>
      <c r="DF160" s="144">
        <f>HLOOKUP(DF$2,NAV!$B$2:$AAA$509,ROW(DF159),)+HLOOKUP(DF$2,DIST!$C$1:$AAJ$508,ROW('NAV plus Dist'!DF159)+1,FALSE)</f>
        <v>0</v>
      </c>
      <c r="DG160" s="144">
        <f>HLOOKUP(DG$2,NAV!$B$2:$AAA$509,ROW(DG159),)+HLOOKUP(DG$2,DIST!$C$1:$AAJ$508,ROW('NAV plus Dist'!DG159)+1,FALSE)</f>
        <v>0</v>
      </c>
      <c r="DH160" s="144">
        <f>HLOOKUP(DH$2,NAV!$B$2:$AAA$509,ROW(DH159),)+HLOOKUP(DH$2,DIST!$C$1:$AAJ$508,ROW('NAV plus Dist'!DH159)+1,FALSE)</f>
        <v>0</v>
      </c>
    </row>
    <row r="161" spans="1:112">
      <c r="A161" s="94">
        <f t="shared" si="78"/>
        <v>38</v>
      </c>
      <c r="B161" s="148">
        <f t="shared" si="79"/>
        <v>44895</v>
      </c>
      <c r="C161" s="144">
        <f>HLOOKUP(C$2,NAV!$B$2:$CH$509,ROW(C160),)+HLOOKUP(C$2,DIST!$C$1:$CI$508,ROW('NAV plus Dist'!C160)+1,FALSE)</f>
        <v>12.8428</v>
      </c>
      <c r="D161" s="144">
        <f>HLOOKUP(D$2,NAV!$B$2:$CH$509,ROW(D160),)+HLOOKUP(D$2,DIST!$C$1:$CI$508,ROW('NAV plus Dist'!D160)+1,FALSE)</f>
        <v>12.973100000000001</v>
      </c>
      <c r="E161" s="144">
        <f>HLOOKUP(E$2,NAV!$B$2:$CH$509,ROW(E160),)+HLOOKUP(E$2,DIST!$C$1:$CI$508,ROW('NAV plus Dist'!E160)+1,FALSE)</f>
        <v>13.5745</v>
      </c>
      <c r="F161" s="144">
        <f>HLOOKUP(F$2,NAV!$B$2:$CH$509,ROW(F160),)+HLOOKUP(F$2,DIST!$C$1:$CI$508,ROW('NAV plus Dist'!F160)+1,FALSE)</f>
        <v>10.976700000000001</v>
      </c>
      <c r="G161" s="144">
        <f>HLOOKUP(G$2,NAV!$B$2:$CH$509,ROW(G160),)+HLOOKUP(G$2,DIST!$C$1:$CI$508,ROW('NAV plus Dist'!G160)+1,FALSE)</f>
        <v>10.893699999999999</v>
      </c>
      <c r="H161" s="144">
        <f>HLOOKUP(H$2,NAV!$B$2:$CH$509,ROW(H160),)+HLOOKUP(H$2,DIST!$C$1:$CI$508,ROW('NAV plus Dist'!H160)+1,FALSE)</f>
        <v>10.9582</v>
      </c>
      <c r="I161" s="144">
        <f>HLOOKUP(I$2,NAV!$B$2:$CH$509,ROW(I160),)+HLOOKUP(I$2,DIST!$C$1:$CI$508,ROW('NAV plus Dist'!I160)+1,FALSE)</f>
        <v>11.034600000000001</v>
      </c>
      <c r="J161" s="144">
        <f>HLOOKUP(J$2,NAV!$B$2:$CH$509,ROW(J160),)+HLOOKUP(J$2,DIST!$C$1:$CI$508,ROW('NAV plus Dist'!J160)+1,FALSE)</f>
        <v>10.659599999999999</v>
      </c>
      <c r="K161" s="144">
        <f>HLOOKUP(K$2,NAV!$B$2:$CH$509,ROW(K160),)+HLOOKUP(K$2,DIST!$C$1:$CI$508,ROW('NAV plus Dist'!K160)+1,FALSE)</f>
        <v>0</v>
      </c>
      <c r="L161" s="144">
        <f>HLOOKUP(L$2,NAV!$B$2:$CH$509,ROW(L160),)+HLOOKUP(L$2,DIST!$C$1:$CI$508,ROW('NAV plus Dist'!L160)+1,FALSE)</f>
        <v>0</v>
      </c>
      <c r="M161" s="144">
        <f>HLOOKUP(M$2,NAV!$B$2:$CH$509,ROW(M160),)+HLOOKUP(M$2,DIST!$C$1:$CI$508,ROW('NAV plus Dist'!M160)+1,FALSE)</f>
        <v>0</v>
      </c>
      <c r="N161" s="144">
        <f>HLOOKUP(N$2,NAV!$B$2:$CH$509,ROW(N160),)+HLOOKUP(N$2,DIST!$C$1:$CI$508,ROW('NAV plus Dist'!N160)+1,FALSE)</f>
        <v>9.2868999999999993</v>
      </c>
      <c r="O161" s="144">
        <f>HLOOKUP(O$2,NAV!$B$2:$CH$509,ROW(O160),)+HLOOKUP(O$2,DIST!$C$1:$CI$508,ROW('NAV plus Dist'!O160)+1,FALSE)</f>
        <v>3.8670999999999998</v>
      </c>
      <c r="P161" s="144">
        <f>HLOOKUP(P$2,NAV!$B$2:$CH$509,ROW(P160),)+HLOOKUP(P$2,DIST!$C$1:$CI$508,ROW('NAV plus Dist'!P160)+1,FALSE)</f>
        <v>4.5845000000000002</v>
      </c>
      <c r="Q161" s="144">
        <f>HLOOKUP(Q$2,NAV!$B$2:$CH$509,ROW(Q160),)+HLOOKUP(Q$2,DIST!$C$1:$CI$508,ROW('NAV plus Dist'!Q160)+1,FALSE)</f>
        <v>11.7347</v>
      </c>
      <c r="R161" s="144">
        <f>HLOOKUP(R$2,NAV!$B$2:$CH$509,ROW(R160),)+HLOOKUP(R$2,DIST!$C$1:$CI$508,ROW('NAV plus Dist'!R160)+1,FALSE)</f>
        <v>11.7347</v>
      </c>
      <c r="S161" s="144">
        <f>HLOOKUP(S$2,NAV!$B$2:$CH$509,ROW(S160),)+HLOOKUP(S$2,DIST!$C$1:$CI$508,ROW('NAV plus Dist'!S160)+1,FALSE)</f>
        <v>10.2179</v>
      </c>
      <c r="T161" s="144">
        <f>HLOOKUP(T$2,NAV!$B$2:$CH$509,ROW(T160),)+HLOOKUP(T$2,DIST!$C$1:$CI$508,ROW('NAV plus Dist'!T160)+1,FALSE)</f>
        <v>12.7685</v>
      </c>
      <c r="U161" s="144">
        <f>HLOOKUP(U$2,NAV!$B$2:$CH$509,ROW(U160),)+HLOOKUP(U$2,DIST!$C$1:$CI$508,ROW('NAV plus Dist'!U160)+1,FALSE)</f>
        <v>12.370200000000001</v>
      </c>
      <c r="V161" s="144">
        <f>HLOOKUP(V$2,NAV!$B$2:$CH$509,ROW(V160),)+HLOOKUP(V$2,DIST!$C$1:$CI$508,ROW('NAV plus Dist'!V160)+1,FALSE)</f>
        <v>10.9336</v>
      </c>
      <c r="W161" s="144">
        <f>HLOOKUP(W$2,NAV!$B$2:$CH$509,ROW(W160),)+HLOOKUP(W$2,DIST!$C$1:$CI$508,ROW('NAV plus Dist'!W160)+1,FALSE)</f>
        <v>10.9336</v>
      </c>
      <c r="X161" s="144">
        <f>HLOOKUP(X$2,NAV!$B$2:$CH$509,ROW(X160),)+HLOOKUP(X$2,DIST!$C$1:$CI$508,ROW('NAV plus Dist'!X160)+1,FALSE)</f>
        <v>10.6768</v>
      </c>
      <c r="Y161" s="144">
        <f>HLOOKUP(Y$2,NAV!$B$2:$CH$509,ROW(Y160),)+HLOOKUP(Y$2,DIST!$C$1:$CI$508,ROW('NAV plus Dist'!Y160)+1,FALSE)</f>
        <v>12.782400000000001</v>
      </c>
      <c r="Z161" s="144">
        <f>HLOOKUP(Z$2,NAV!$B$2:$CH$509,ROW(Z160),)+HLOOKUP(Z$2,DIST!$C$1:$CI$508,ROW('NAV plus Dist'!Z160)+1,FALSE)</f>
        <v>12.2378</v>
      </c>
      <c r="AA161" s="144">
        <f>HLOOKUP(AA$2,NAV!$B$2:$CH$509,ROW(AA160),)+HLOOKUP(AA$2,DIST!$C$1:$CI$508,ROW('NAV plus Dist'!AA160)+1,FALSE)</f>
        <v>9.9150000000000009</v>
      </c>
      <c r="AB161" s="144">
        <f>HLOOKUP(AB$2,NAV!$B$2:$CH$509,ROW(AB160),)+HLOOKUP(AB$2,DIST!$C$1:$CI$508,ROW('NAV plus Dist'!AB160)+1,FALSE)</f>
        <v>10.675000000000001</v>
      </c>
      <c r="AC161" s="144">
        <f>HLOOKUP(AC$2,NAV!$B$2:$CH$509,ROW(AC160),)+HLOOKUP(AC$2,DIST!$C$1:$CI$508,ROW('NAV plus Dist'!AC160)+1,FALSE)</f>
        <v>10.9369</v>
      </c>
      <c r="AD161" s="144">
        <f>HLOOKUP(AD$2,NAV!$B$2:$CH$509,ROW(AD160),)+HLOOKUP(AD$2,DIST!$C$1:$CI$508,ROW('NAV plus Dist'!AD160)+1,FALSE)</f>
        <v>25.016500000000001</v>
      </c>
      <c r="AE161" s="144">
        <f>HLOOKUP(AE$2,NAV!$B$2:$CH$509,ROW(AE160),)+HLOOKUP(AE$2,DIST!$C$1:$CI$508,ROW('NAV plus Dist'!AE160)+1,FALSE)</f>
        <v>6.9749999999999996</v>
      </c>
      <c r="AF161" s="144">
        <f>HLOOKUP(AF$2,NAV!$B$2:$CH$509,ROW(AF160),)+HLOOKUP(AF$2,DIST!$C$1:$CI$508,ROW('NAV plus Dist'!AF160)+1,FALSE)</f>
        <v>8.4925999999999995</v>
      </c>
      <c r="AG161" s="144">
        <f>HLOOKUP(AG$2,NAV!$B$2:$CH$509,ROW(AG160),)+HLOOKUP(AG$2,DIST!$C$1:$CI$508,ROW('NAV plus Dist'!AG160)+1,FALSE)</f>
        <v>9.0754999999999999</v>
      </c>
      <c r="AH161" s="144">
        <f>HLOOKUP(AH$2,NAV!$B$2:$CH$509,ROW(AH160),)+HLOOKUP(AH$2,DIST!$C$1:$CI$508,ROW('NAV plus Dist'!AH160)+1,FALSE)</f>
        <v>8.8586999999999989</v>
      </c>
      <c r="AI161" s="144">
        <f>HLOOKUP(AI$2,NAV!$B$2:$CH$509,ROW(AI160),)+HLOOKUP(AI$2,DIST!$C$1:$CI$508,ROW('NAV plus Dist'!AI160)+1,FALSE)</f>
        <v>9.5977999999999994</v>
      </c>
      <c r="AJ161" s="144">
        <f>HLOOKUP(AJ$2,NAV!$B$2:$CH$509,ROW(AJ160),)+HLOOKUP(AJ$2,DIST!$C$1:$CI$508,ROW('NAV plus Dist'!AJ160)+1,FALSE)</f>
        <v>17.95</v>
      </c>
      <c r="AK161" s="144">
        <f>HLOOKUP(AK$2,NAV!$B$2:$CH$509,ROW(AK160),)+HLOOKUP(AK$2,DIST!$C$1:$CI$508,ROW('NAV plus Dist'!AK160)+1,FALSE)</f>
        <v>14.7714</v>
      </c>
      <c r="AL161" s="144">
        <f>HLOOKUP(AL$2,NAV!$B$2:$CH$509,ROW(AL160),)+HLOOKUP(AL$2,DIST!$C$1:$CI$508,ROW('NAV plus Dist'!AL160)+1,FALSE)</f>
        <v>15.9747</v>
      </c>
      <c r="AM161" s="144">
        <f>HLOOKUP(AM$2,NAV!$B$2:$CH$509,ROW(AM160),)+HLOOKUP(AM$2,DIST!$C$1:$CI$508,ROW('NAV plus Dist'!AM160)+1,FALSE)</f>
        <v>13.488</v>
      </c>
      <c r="AN161" s="144">
        <f>HLOOKUP(AN$2,NAV!$B$2:$CH$509,ROW(AN160),)+HLOOKUP(AN$2,DIST!$C$1:$CI$508,ROW('NAV plus Dist'!AN160)+1,FALSE)</f>
        <v>19.276499999999999</v>
      </c>
      <c r="AO161" s="144">
        <f>HLOOKUP(AO$2,NAV!$B$2:$CH$509,ROW(AO160),)+HLOOKUP(AO$2,DIST!$C$1:$CI$508,ROW('NAV plus Dist'!AO160)+1,FALSE)</f>
        <v>18.308199999999999</v>
      </c>
      <c r="AP161" s="144">
        <f>HLOOKUP(AP$2,NAV!$B$2:$CH$509,ROW(AP160),)+HLOOKUP(AP$2,DIST!$C$1:$CI$508,ROW('NAV plus Dist'!AP160)+1,FALSE)</f>
        <v>0</v>
      </c>
      <c r="AQ161" s="144">
        <f>HLOOKUP(AQ$2,NAV!$B$2:$CH$509,ROW(AQ160),)+HLOOKUP(AQ$2,DIST!$C$1:$CI$508,ROW('NAV plus Dist'!AQ160)+1,FALSE)</f>
        <v>0</v>
      </c>
      <c r="AR161" s="144">
        <f>HLOOKUP(AR$2,NAV!$B$2:$CH$509,ROW(AR160),)+HLOOKUP(AR$2,DIST!$C$1:$CI$508,ROW('NAV plus Dist'!AR160)+1,FALSE)</f>
        <v>0</v>
      </c>
      <c r="AS161" s="144">
        <f>HLOOKUP(AS$2,NAV!$B$2:$CH$509,ROW(AS160),)+HLOOKUP(AS$2,DIST!$C$1:$CI$508,ROW('NAV plus Dist'!AS160)+1,FALSE)</f>
        <v>8.5502000000000002</v>
      </c>
      <c r="AT161" s="144">
        <f>HLOOKUP(AT$2,NAV!$B$2:$CH$509,ROW(AT160),)+HLOOKUP(AT$2,DIST!$C$1:$CI$508,ROW('NAV plus Dist'!AT160)+1,FALSE)</f>
        <v>26.2286</v>
      </c>
      <c r="AU161" s="144">
        <f>HLOOKUP(AU$2,NAV!$B$2:$CH$509,ROW(AU160),)+HLOOKUP(AU$2,DIST!$C$1:$CI$508,ROW('NAV plus Dist'!AU160)+1,FALSE)</f>
        <v>10</v>
      </c>
      <c r="AV161" s="144">
        <f>HLOOKUP(AV$2,NAV!$B$2:$CH$509,ROW(AV160),)+HLOOKUP(AV$2,DIST!$C$1:$CI$508,ROW('NAV plus Dist'!AV160)+1,FALSE)</f>
        <v>16.2286</v>
      </c>
      <c r="AW161" s="144">
        <f>HLOOKUP(AW$2,NAV!$B$2:$CH$509,ROW(AW160),)+HLOOKUP(AW$2,DIST!$C$1:$CI$508,ROW('NAV plus Dist'!AW160)+1,FALSE)</f>
        <v>0</v>
      </c>
      <c r="AX161" s="144">
        <f>HLOOKUP(AX$2,NAV!$B$2:$CH$509,ROW(AX160),)+HLOOKUP(AX$2,DIST!$C$1:$CI$508,ROW('NAV plus Dist'!AX160)+1,FALSE)</f>
        <v>0</v>
      </c>
      <c r="AY161" s="144">
        <f>HLOOKUP(AY$2,NAV!$B$2:$CH$509,ROW(AY160),)+HLOOKUP(AY$2,DIST!$C$1:$CI$508,ROW('NAV plus Dist'!AY160)+1,FALSE)</f>
        <v>0</v>
      </c>
      <c r="AZ161" s="144">
        <f>HLOOKUP(AZ$2,NAV!$B$2:$CH$509,ROW(AZ160),)+HLOOKUP(AZ$2,DIST!$C$1:$CI$508,ROW('NAV plus Dist'!AZ160)+1,FALSE)</f>
        <v>0</v>
      </c>
      <c r="BA161" s="144">
        <f>HLOOKUP(BA$2,NAV!$B$2:$CH$509,ROW(BA160),)+HLOOKUP(BA$2,DIST!$C$1:$CI$508,ROW('NAV plus Dist'!BA160)+1,FALSE)</f>
        <v>0</v>
      </c>
      <c r="BB161" s="144">
        <f>HLOOKUP(BB$2,NAV!$B$2:$CH$509,ROW(BB160),)+HLOOKUP(BB$2,DIST!$C$1:$CI$508,ROW('NAV plus Dist'!BB160)+1,FALSE)</f>
        <v>0</v>
      </c>
      <c r="BC161" s="144">
        <f>HLOOKUP(BC$2,NAV!$B$2:$CH$509,ROW(BC160),)+HLOOKUP(BC$2,DIST!$C$1:$CI$508,ROW('NAV plus Dist'!BC160)+1,FALSE)</f>
        <v>0</v>
      </c>
      <c r="BD161" s="144">
        <f>HLOOKUP(BD$2,NAV!$B$2:$CH$509,ROW(BD160),)+HLOOKUP(BD$2,DIST!$C$1:$CI$508,ROW('NAV plus Dist'!BD160)+1,FALSE)</f>
        <v>0</v>
      </c>
      <c r="BE161" s="144">
        <f>HLOOKUP(BE$2,NAV!$B$2:$CH$509,ROW(BE160),)+HLOOKUP(BE$2,DIST!$C$1:$CI$508,ROW('NAV plus Dist'!BE160)+1,FALSE)</f>
        <v>0</v>
      </c>
      <c r="BF161" s="144">
        <f>HLOOKUP(BF$2,NAV!$B$2:$CH$509,ROW(BF160),)+HLOOKUP(BF$2,DIST!$C$1:$CI$508,ROW('NAV plus Dist'!BF160)+1,FALSE)</f>
        <v>0</v>
      </c>
      <c r="BG161" s="144">
        <f>HLOOKUP(BG$2,NAV!$B$2:$CH$509,ROW(BG160),)+HLOOKUP(BG$2,DIST!$C$1:$CI$508,ROW('NAV plus Dist'!BG160)+1,FALSE)</f>
        <v>0</v>
      </c>
      <c r="BH161" s="144">
        <f>HLOOKUP(BH$2,NAV!$B$2:$CH$509,ROW(BH160),)+HLOOKUP(BH$2,DIST!$C$1:$CI$508,ROW('NAV plus Dist'!BH160)+1,FALSE)</f>
        <v>0</v>
      </c>
      <c r="BI161" s="144">
        <f>HLOOKUP(BI$2,NAV!$B$2:$CH$509,ROW(BI160),)+HLOOKUP(BI$2,DIST!$C$1:$CI$508,ROW('NAV plus Dist'!BI160)+1,FALSE)</f>
        <v>0</v>
      </c>
      <c r="BJ161" s="144">
        <f>HLOOKUP(BJ$2,NAV!$B$2:$CH$509,ROW(BJ160),)+HLOOKUP(BJ$2,DIST!$C$1:$CI$508,ROW('NAV plus Dist'!BJ160)+1,FALSE)</f>
        <v>0</v>
      </c>
      <c r="BK161" s="144">
        <f>HLOOKUP(BK$2,NAV!$B$2:$CH$509,ROW(BK160),)+HLOOKUP(BK$2,DIST!$C$1:$CI$508,ROW('NAV plus Dist'!BK160)+1,FALSE)</f>
        <v>0</v>
      </c>
      <c r="BL161" s="144">
        <f>HLOOKUP(BL$2,NAV!$B$2:$CH$509,ROW(BL160),)+HLOOKUP(BL$2,DIST!$C$1:$CI$508,ROW('NAV plus Dist'!BL160)+1,FALSE)</f>
        <v>0</v>
      </c>
      <c r="BM161" s="144">
        <f>HLOOKUP(BM$2,NAV!$B$2:$CH$509,ROW(BM160),)+HLOOKUP(BM$2,DIST!$C$1:$CI$508,ROW('NAV plus Dist'!BM160)+1,FALSE)</f>
        <v>0</v>
      </c>
      <c r="BN161" s="144">
        <f>HLOOKUP(BN$2,NAV!$B$2:$CH$509,ROW(BN160),)+HLOOKUP(BN$2,DIST!$C$1:$CI$508,ROW('NAV plus Dist'!BN160)+1,FALSE)</f>
        <v>0</v>
      </c>
      <c r="BO161" s="144">
        <f>HLOOKUP(BO$2,NAV!$B$2:$CH$509,ROW(BO160),)+HLOOKUP(BO$2,DIST!$C$1:$CI$508,ROW('NAV plus Dist'!BO160)+1,FALSE)</f>
        <v>0</v>
      </c>
      <c r="BP161" s="144">
        <f>HLOOKUP(BP$2,NAV!$B$2:$CH$509,ROW(BP160),)+HLOOKUP(BP$2,DIST!$C$1:$CI$508,ROW('NAV plus Dist'!BP160)+1,FALSE)</f>
        <v>0</v>
      </c>
      <c r="BQ161" s="144">
        <f>HLOOKUP(BQ$2,NAV!$B$2:$CH$509,ROW(BQ160),)+HLOOKUP(BQ$2,DIST!$C$1:$CI$508,ROW('NAV plus Dist'!BQ160)+1,FALSE)</f>
        <v>0</v>
      </c>
      <c r="BR161" s="144">
        <f>HLOOKUP(BR$2,NAV!$B$2:$CH$509,ROW(BR160),)+HLOOKUP(BR$2,DIST!$C$1:$CI$508,ROW('NAV plus Dist'!BR160)+1,FALSE)</f>
        <v>0</v>
      </c>
      <c r="BS161" s="144">
        <f>HLOOKUP(BS$2,NAV!$B$2:$CH$509,ROW(BS160),)+HLOOKUP(BS$2,DIST!$C$1:$CI$508,ROW('NAV plus Dist'!BS160)+1,FALSE)</f>
        <v>0</v>
      </c>
      <c r="BT161" s="144">
        <f>HLOOKUP(BT$2,NAV!$B$2:$CH$509,ROW(BT160),)+HLOOKUP(BT$2,DIST!$C$1:$CI$508,ROW('NAV plus Dist'!BT160)+1,FALSE)</f>
        <v>0</v>
      </c>
      <c r="BU161" s="144">
        <f>HLOOKUP(BU$2,NAV!$B$2:$CH$509,ROW(BU160),)+HLOOKUP(BU$2,DIST!$C$1:$CI$508,ROW('NAV plus Dist'!BU160)+1,FALSE)</f>
        <v>0</v>
      </c>
      <c r="BV161" s="144">
        <f>HLOOKUP(BV$2,NAV!$B$2:$CH$509,ROW(BV160),)+HLOOKUP(BV$2,DIST!$C$1:$CI$508,ROW('NAV plus Dist'!BV160)+1,FALSE)</f>
        <v>0</v>
      </c>
      <c r="BW161" s="144">
        <f>HLOOKUP(BW$2,NAV!$B$2:$CH$509,ROW(BW160),)+HLOOKUP(BW$2,DIST!$C$1:$CI$508,ROW('NAV plus Dist'!BW160)+1,FALSE)</f>
        <v>0</v>
      </c>
      <c r="BX161" s="144">
        <f>HLOOKUP(BX$2,NAV!$B$2:$CH$509,ROW(BX160),)+HLOOKUP(BX$2,DIST!$C$1:$CI$508,ROW('NAV plus Dist'!BX160)+1,FALSE)</f>
        <v>0</v>
      </c>
      <c r="BY161" s="144">
        <f>HLOOKUP(BY$2,NAV!$B$2:$CH$509,ROW(BY160),)+HLOOKUP(BY$2,DIST!$C$1:$CI$508,ROW('NAV plus Dist'!BY160)+1,FALSE)</f>
        <v>0</v>
      </c>
      <c r="BZ161" s="144">
        <f>HLOOKUP(BZ$2,NAV!$B$2:$CH$509,ROW(BZ160),)+HLOOKUP(BZ$2,DIST!$C$1:$CI$508,ROW('NAV plus Dist'!BZ160)+1,FALSE)</f>
        <v>0</v>
      </c>
      <c r="CA161" s="144">
        <f>HLOOKUP(CA$2,NAV!$B$2:$CH$509,ROW(CA160),)+HLOOKUP(CA$2,DIST!$C$1:$CI$508,ROW('NAV plus Dist'!CA160)+1,FALSE)</f>
        <v>0</v>
      </c>
      <c r="CB161" s="144">
        <f>HLOOKUP(CB$2,NAV!$B$2:$CH$509,ROW(CB160),)+HLOOKUP(CB$2,DIST!$C$1:$CI$508,ROW('NAV plus Dist'!CB160)+1,FALSE)</f>
        <v>0</v>
      </c>
      <c r="CC161" s="144">
        <f>HLOOKUP(CC$2,NAV!$B$2:$CH$509,ROW(CC160),)+HLOOKUP(CC$2,DIST!$C$1:$CI$508,ROW('NAV plus Dist'!CC160)+1,FALSE)</f>
        <v>0</v>
      </c>
      <c r="CD161" s="144">
        <f>HLOOKUP(CD$2,NAV!$B$2:$CH$509,ROW(CD160),)+HLOOKUP(CD$2,DIST!$C$1:$CI$508,ROW('NAV plus Dist'!CD160)+1,FALSE)</f>
        <v>0</v>
      </c>
      <c r="CE161" s="144">
        <f>HLOOKUP(CE$2,NAV!$B$2:$CH$509,ROW(CE160),)+HLOOKUP(CE$2,DIST!$C$1:$CI$508,ROW('NAV plus Dist'!CE160)+1,FALSE)</f>
        <v>0</v>
      </c>
      <c r="CF161" s="144">
        <f>HLOOKUP(CF$2,NAV!$B$2:$CH$509,ROW(CF160),)+HLOOKUP(CF$2,DIST!$C$1:$CI$508,ROW('NAV plus Dist'!CF160)+1,FALSE)</f>
        <v>0</v>
      </c>
      <c r="CG161" s="144">
        <f>HLOOKUP(CG$2,NAV!$B$2:$CH$509,ROW(CG160),)+HLOOKUP(CG$2,DIST!$C$1:$CI$508,ROW('NAV plus Dist'!CG160)+1,FALSE)</f>
        <v>0</v>
      </c>
      <c r="CH161" s="144">
        <f>HLOOKUP(CH$2,NAV!$B$2:$CH$509,ROW(CH160),)+HLOOKUP(CH$2,DIST!$C$1:$CI$508,ROW('NAV plus Dist'!CH160)+1,FALSE)</f>
        <v>0</v>
      </c>
      <c r="CI161" s="144">
        <f>HLOOKUP(CI$2,NAV!$B$2:$CH$509,ROW(CI160),)+HLOOKUP(CI$2,DIST!$C$1:$CI$508,ROW('NAV plus Dist'!CI160)+1,FALSE)</f>
        <v>0</v>
      </c>
      <c r="CJ161" s="144">
        <f>HLOOKUP(CJ$2,NAV!$B$2:$AAA$509,ROW(CJ160),)+HLOOKUP(CJ$2,DIST!$C$1:$AAJ$508,ROW('NAV plus Dist'!CJ160)+1,FALSE)</f>
        <v>0</v>
      </c>
      <c r="CK161" s="144">
        <f>HLOOKUP(CK$2,NAV!$B$2:$AAA$509,ROW(CK160),)+HLOOKUP(CK$2,DIST!$C$1:$AAJ$508,ROW('NAV plus Dist'!CK160)+1,FALSE)</f>
        <v>0</v>
      </c>
      <c r="CL161" s="144">
        <f>HLOOKUP(CL$2,NAV!$B$2:$AAA$509,ROW(CL160),)+HLOOKUP(CL$2,DIST!$C$1:$AAJ$508,ROW('NAV plus Dist'!CL160)+1,FALSE)</f>
        <v>0</v>
      </c>
      <c r="CM161" s="144">
        <f>HLOOKUP(CM$2,NAV!$B$2:$AAA$509,ROW(CM160),)+HLOOKUP(CM$2,DIST!$C$1:$AAJ$508,ROW('NAV plus Dist'!CM160)+1,FALSE)</f>
        <v>0</v>
      </c>
      <c r="CN161" s="144">
        <f>HLOOKUP(CN$2,NAV!$B$2:$AAA$509,ROW(CN160),)+HLOOKUP(CN$2,DIST!$C$1:$AAJ$508,ROW('NAV plus Dist'!CN160)+1,FALSE)</f>
        <v>0</v>
      </c>
      <c r="CO161" s="144">
        <f>HLOOKUP(CO$2,NAV!$B$2:$AAA$509,ROW(CO160),)+HLOOKUP(CO$2,DIST!$C$1:$AAJ$508,ROW('NAV plus Dist'!CO160)+1,FALSE)</f>
        <v>0</v>
      </c>
      <c r="CP161" s="144">
        <f>HLOOKUP(CP$2,NAV!$B$2:$AAA$509,ROW(CP160),)+HLOOKUP(CP$2,DIST!$C$1:$AAJ$508,ROW('NAV plus Dist'!CP160)+1,FALSE)</f>
        <v>0</v>
      </c>
      <c r="CQ161" s="144">
        <f>HLOOKUP(CQ$2,NAV!$B$2:$AAA$509,ROW(CQ160),)+HLOOKUP(CQ$2,DIST!$C$1:$AAJ$508,ROW('NAV plus Dist'!CQ160)+1,FALSE)</f>
        <v>0</v>
      </c>
      <c r="CR161" s="144">
        <f>HLOOKUP(CR$2,NAV!$B$2:$AAA$509,ROW(CR160),)+HLOOKUP(CR$2,DIST!$C$1:$AAJ$508,ROW('NAV plus Dist'!CR160)+1,FALSE)</f>
        <v>0</v>
      </c>
      <c r="CS161" s="144">
        <f>HLOOKUP(CS$2,NAV!$B$2:$AAA$509,ROW(CS160),)+HLOOKUP(CS$2,DIST!$C$1:$AAJ$508,ROW('NAV plus Dist'!CS160)+1,FALSE)</f>
        <v>0</v>
      </c>
      <c r="CT161" s="144">
        <f>HLOOKUP(CT$2,NAV!$B$2:$AAA$509,ROW(CT160),)+HLOOKUP(CT$2,DIST!$C$1:$AAJ$508,ROW('NAV plus Dist'!CT160)+1,FALSE)</f>
        <v>0</v>
      </c>
      <c r="CU161" s="144">
        <f>HLOOKUP(CU$2,NAV!$B$2:$AAA$509,ROW(CU160),)+HLOOKUP(CU$2,DIST!$C$1:$AAJ$508,ROW('NAV plus Dist'!CU160)+1,FALSE)</f>
        <v>0</v>
      </c>
      <c r="CV161" s="144">
        <f>HLOOKUP(CV$2,NAV!$B$2:$AAA$509,ROW(CV160),)+HLOOKUP(CV$2,DIST!$C$1:$AAJ$508,ROW('NAV plus Dist'!CV160)+1,FALSE)</f>
        <v>0</v>
      </c>
      <c r="CW161" s="144">
        <f>HLOOKUP(CW$2,NAV!$B$2:$AAA$509,ROW(CW160),)+HLOOKUP(CW$2,DIST!$C$1:$AAJ$508,ROW('NAV plus Dist'!CW160)+1,FALSE)</f>
        <v>0</v>
      </c>
      <c r="CX161" s="144">
        <f>HLOOKUP(CX$2,NAV!$B$2:$AAA$509,ROW(CX160),)+HLOOKUP(CX$2,DIST!$C$1:$AAJ$508,ROW('NAV plus Dist'!CX160)+1,FALSE)</f>
        <v>0</v>
      </c>
      <c r="CY161" s="144">
        <f>HLOOKUP(CY$2,NAV!$B$2:$AAA$509,ROW(CY160),)+HLOOKUP(CY$2,DIST!$C$1:$AAJ$508,ROW('NAV plus Dist'!CY160)+1,FALSE)</f>
        <v>0</v>
      </c>
      <c r="CZ161" s="144">
        <f>HLOOKUP(CZ$2,NAV!$B$2:$AAA$509,ROW(CZ160),)+HLOOKUP(CZ$2,DIST!$C$1:$AAJ$508,ROW('NAV plus Dist'!CZ160)+1,FALSE)</f>
        <v>0</v>
      </c>
      <c r="DA161" s="144">
        <f>HLOOKUP(DA$2,NAV!$B$2:$AAA$509,ROW(DA160),)+HLOOKUP(DA$2,DIST!$C$1:$AAJ$508,ROW('NAV plus Dist'!DA160)+1,FALSE)</f>
        <v>0</v>
      </c>
      <c r="DB161" s="144">
        <f>HLOOKUP(DB$2,NAV!$B$2:$AAA$509,ROW(DB160),)+HLOOKUP(DB$2,DIST!$C$1:$AAJ$508,ROW('NAV plus Dist'!DB160)+1,FALSE)</f>
        <v>0</v>
      </c>
      <c r="DC161" s="144">
        <f>HLOOKUP(DC$2,NAV!$B$2:$AAA$509,ROW(DC160),)+HLOOKUP(DC$2,DIST!$C$1:$AAJ$508,ROW('NAV plus Dist'!DC160)+1,FALSE)</f>
        <v>0</v>
      </c>
      <c r="DD161" s="144">
        <f>HLOOKUP(DD$2,NAV!$B$2:$AAA$509,ROW(DD160),)+HLOOKUP(DD$2,DIST!$C$1:$AAJ$508,ROW('NAV plus Dist'!DD160)+1,FALSE)</f>
        <v>0</v>
      </c>
      <c r="DE161" s="144">
        <f>HLOOKUP(DE$2,NAV!$B$2:$AAA$509,ROW(DE160),)+HLOOKUP(DE$2,DIST!$C$1:$AAJ$508,ROW('NAV plus Dist'!DE160)+1,FALSE)</f>
        <v>0</v>
      </c>
      <c r="DF161" s="144">
        <f>HLOOKUP(DF$2,NAV!$B$2:$AAA$509,ROW(DF160),)+HLOOKUP(DF$2,DIST!$C$1:$AAJ$508,ROW('NAV plus Dist'!DF160)+1,FALSE)</f>
        <v>0</v>
      </c>
      <c r="DG161" s="144">
        <f>HLOOKUP(DG$2,NAV!$B$2:$AAA$509,ROW(DG160),)+HLOOKUP(DG$2,DIST!$C$1:$AAJ$508,ROW('NAV plus Dist'!DG160)+1,FALSE)</f>
        <v>0</v>
      </c>
      <c r="DH161" s="144">
        <f>HLOOKUP(DH$2,NAV!$B$2:$AAA$509,ROW(DH160),)+HLOOKUP(DH$2,DIST!$C$1:$AAJ$508,ROW('NAV plus Dist'!DH160)+1,FALSE)</f>
        <v>0</v>
      </c>
    </row>
    <row r="162" spans="1:112">
      <c r="A162" s="94">
        <f t="shared" si="78"/>
        <v>37</v>
      </c>
      <c r="B162" s="150">
        <f t="shared" si="79"/>
        <v>44926</v>
      </c>
      <c r="C162" s="144">
        <f>HLOOKUP(C$2,NAV!$B$2:$CH$509,ROW(C161),)+HLOOKUP(C$2,DIST!$C$1:$CI$508,ROW('NAV plus Dist'!C161)+1,FALSE)</f>
        <v>11.7973</v>
      </c>
      <c r="D162" s="144">
        <f>HLOOKUP(D$2,NAV!$B$2:$CH$509,ROW(D161),)+HLOOKUP(D$2,DIST!$C$1:$CI$508,ROW('NAV plus Dist'!D161)+1,FALSE)</f>
        <v>12.006599999999999</v>
      </c>
      <c r="E162" s="144">
        <f>HLOOKUP(E$2,NAV!$B$2:$CH$509,ROW(E161),)+HLOOKUP(E$2,DIST!$C$1:$CI$508,ROW('NAV plus Dist'!E161)+1,FALSE)</f>
        <v>12.485099999999999</v>
      </c>
      <c r="F162" s="144">
        <f>HLOOKUP(F$2,NAV!$B$2:$CH$509,ROW(F161),)+HLOOKUP(F$2,DIST!$C$1:$CI$508,ROW('NAV plus Dist'!F161)+1,FALSE)</f>
        <v>10.6378</v>
      </c>
      <c r="G162" s="144">
        <f>HLOOKUP(G$2,NAV!$B$2:$CH$509,ROW(G161),)+HLOOKUP(G$2,DIST!$C$1:$CI$508,ROW('NAV plus Dist'!G161)+1,FALSE)</f>
        <v>10.167</v>
      </c>
      <c r="H162" s="144">
        <f>HLOOKUP(H$2,NAV!$B$2:$CH$509,ROW(H161),)+HLOOKUP(H$2,DIST!$C$1:$CI$508,ROW('NAV plus Dist'!H161)+1,FALSE)</f>
        <v>9.9045999999999985</v>
      </c>
      <c r="I162" s="144">
        <f>HLOOKUP(I$2,NAV!$B$2:$CH$509,ROW(I161),)+HLOOKUP(I$2,DIST!$C$1:$CI$508,ROW('NAV plus Dist'!I161)+1,FALSE)</f>
        <v>10.4946</v>
      </c>
      <c r="J162" s="144">
        <f>HLOOKUP(J$2,NAV!$B$2:$CH$509,ROW(J161),)+HLOOKUP(J$2,DIST!$C$1:$CI$508,ROW('NAV plus Dist'!J161)+1,FALSE)</f>
        <v>10.179099999999998</v>
      </c>
      <c r="K162" s="144">
        <f>HLOOKUP(K$2,NAV!$B$2:$CH$509,ROW(K161),)+HLOOKUP(K$2,DIST!$C$1:$CI$508,ROW('NAV plus Dist'!K161)+1,FALSE)</f>
        <v>0</v>
      </c>
      <c r="L162" s="144">
        <f>HLOOKUP(L$2,NAV!$B$2:$CH$509,ROW(L161),)+HLOOKUP(L$2,DIST!$C$1:$CI$508,ROW('NAV plus Dist'!L161)+1,FALSE)</f>
        <v>0</v>
      </c>
      <c r="M162" s="144">
        <f>HLOOKUP(M$2,NAV!$B$2:$CH$509,ROW(M161),)+HLOOKUP(M$2,DIST!$C$1:$CI$508,ROW('NAV plus Dist'!M161)+1,FALSE)</f>
        <v>0</v>
      </c>
      <c r="N162" s="144">
        <f>HLOOKUP(N$2,NAV!$B$2:$CH$509,ROW(N161),)+HLOOKUP(N$2,DIST!$C$1:$CI$508,ROW('NAV plus Dist'!N161)+1,FALSE)</f>
        <v>8.9686999999999983</v>
      </c>
      <c r="O162" s="144">
        <f>HLOOKUP(O$2,NAV!$B$2:$CH$509,ROW(O161),)+HLOOKUP(O$2,DIST!$C$1:$CI$508,ROW('NAV plus Dist'!O161)+1,FALSE)</f>
        <v>3.6789000000000001</v>
      </c>
      <c r="P162" s="144">
        <f>HLOOKUP(P$2,NAV!$B$2:$CH$509,ROW(P161),)+HLOOKUP(P$2,DIST!$C$1:$CI$508,ROW('NAV plus Dist'!P161)+1,FALSE)</f>
        <v>4.3641000000000005</v>
      </c>
      <c r="Q162" s="144">
        <f>HLOOKUP(Q$2,NAV!$B$2:$CH$509,ROW(Q161),)+HLOOKUP(Q$2,DIST!$C$1:$CI$508,ROW('NAV plus Dist'!Q161)+1,FALSE)</f>
        <v>11.0784</v>
      </c>
      <c r="R162" s="144">
        <f>HLOOKUP(R$2,NAV!$B$2:$CH$509,ROW(R161),)+HLOOKUP(R$2,DIST!$C$1:$CI$508,ROW('NAV plus Dist'!R161)+1,FALSE)</f>
        <v>11.0784</v>
      </c>
      <c r="S162" s="144">
        <f>HLOOKUP(S$2,NAV!$B$2:$CH$509,ROW(S161),)+HLOOKUP(S$2,DIST!$C$1:$CI$508,ROW('NAV plus Dist'!S161)+1,FALSE)</f>
        <v>9.6296999999999997</v>
      </c>
      <c r="T162" s="144">
        <f>HLOOKUP(T$2,NAV!$B$2:$CH$509,ROW(T161),)+HLOOKUP(T$2,DIST!$C$1:$CI$508,ROW('NAV plus Dist'!T161)+1,FALSE)</f>
        <v>12.0649</v>
      </c>
      <c r="U162" s="144">
        <f>HLOOKUP(U$2,NAV!$B$2:$CH$509,ROW(U161),)+HLOOKUP(U$2,DIST!$C$1:$CI$508,ROW('NAV plus Dist'!U161)+1,FALSE)</f>
        <v>11.6866</v>
      </c>
      <c r="V162" s="144">
        <f>HLOOKUP(V$2,NAV!$B$2:$CH$509,ROW(V161),)+HLOOKUP(V$2,DIST!$C$1:$CI$508,ROW('NAV plus Dist'!V161)+1,FALSE)</f>
        <v>10.428100000000001</v>
      </c>
      <c r="W162" s="144">
        <f>HLOOKUP(W$2,NAV!$B$2:$CH$509,ROW(W161),)+HLOOKUP(W$2,DIST!$C$1:$CI$508,ROW('NAV plus Dist'!W161)+1,FALSE)</f>
        <v>10.428100000000001</v>
      </c>
      <c r="X162" s="144">
        <f>HLOOKUP(X$2,NAV!$B$2:$CH$509,ROW(X161),)+HLOOKUP(X$2,DIST!$C$1:$CI$508,ROW('NAV plus Dist'!X161)+1,FALSE)</f>
        <v>10.1792</v>
      </c>
      <c r="Y162" s="144">
        <f>HLOOKUP(Y$2,NAV!$B$2:$CH$509,ROW(Y161),)+HLOOKUP(Y$2,DIST!$C$1:$CI$508,ROW('NAV plus Dist'!Y161)+1,FALSE)</f>
        <v>12.214700000000001</v>
      </c>
      <c r="Z162" s="144">
        <f>HLOOKUP(Z$2,NAV!$B$2:$CH$509,ROW(Z161),)+HLOOKUP(Z$2,DIST!$C$1:$CI$508,ROW('NAV plus Dist'!Z161)+1,FALSE)</f>
        <v>11.6915</v>
      </c>
      <c r="AA162" s="144">
        <f>HLOOKUP(AA$2,NAV!$B$2:$CH$509,ROW(AA161),)+HLOOKUP(AA$2,DIST!$C$1:$CI$508,ROW('NAV plus Dist'!AA161)+1,FALSE)</f>
        <v>9.3619000000000003</v>
      </c>
      <c r="AB162" s="144">
        <f>HLOOKUP(AB$2,NAV!$B$2:$CH$509,ROW(AB161),)+HLOOKUP(AB$2,DIST!$C$1:$CI$508,ROW('NAV plus Dist'!AB161)+1,FALSE)</f>
        <v>10.1587</v>
      </c>
      <c r="AC162" s="144">
        <f>HLOOKUP(AC$2,NAV!$B$2:$CH$509,ROW(AC161),)+HLOOKUP(AC$2,DIST!$C$1:$CI$508,ROW('NAV plus Dist'!AC161)+1,FALSE)</f>
        <v>10.341200000000001</v>
      </c>
      <c r="AD162" s="144">
        <f>HLOOKUP(AD$2,NAV!$B$2:$CH$509,ROW(AD161),)+HLOOKUP(AD$2,DIST!$C$1:$CI$508,ROW('NAV plus Dist'!AD161)+1,FALSE)</f>
        <v>25.507200000000001</v>
      </c>
      <c r="AE162" s="144">
        <f>HLOOKUP(AE$2,NAV!$B$2:$CH$509,ROW(AE161),)+HLOOKUP(AE$2,DIST!$C$1:$CI$508,ROW('NAV plus Dist'!AE161)+1,FALSE)</f>
        <v>6.6428000000000003</v>
      </c>
      <c r="AF162" s="144">
        <f>HLOOKUP(AF$2,NAV!$B$2:$CH$509,ROW(AF161),)+HLOOKUP(AF$2,DIST!$C$1:$CI$508,ROW('NAV plus Dist'!AF161)+1,FALSE)</f>
        <v>8.2828999999999997</v>
      </c>
      <c r="AG162" s="144">
        <f>HLOOKUP(AG$2,NAV!$B$2:$CH$509,ROW(AG161),)+HLOOKUP(AG$2,DIST!$C$1:$CI$508,ROW('NAV plus Dist'!AG161)+1,FALSE)</f>
        <v>8.9197999999999986</v>
      </c>
      <c r="AH162" s="144">
        <f>HLOOKUP(AH$2,NAV!$B$2:$CH$509,ROW(AH161),)+HLOOKUP(AH$2,DIST!$C$1:$CI$508,ROW('NAV plus Dist'!AH161)+1,FALSE)</f>
        <v>8.6485999999999983</v>
      </c>
      <c r="AI162" s="144">
        <f>HLOOKUP(AI$2,NAV!$B$2:$CH$509,ROW(AI161),)+HLOOKUP(AI$2,DIST!$C$1:$CI$508,ROW('NAV plus Dist'!AI161)+1,FALSE)</f>
        <v>8.4672999999999998</v>
      </c>
      <c r="AJ162" s="144">
        <f>HLOOKUP(AJ$2,NAV!$B$2:$CH$509,ROW(AJ161),)+HLOOKUP(AJ$2,DIST!$C$1:$CI$508,ROW('NAV plus Dist'!AJ161)+1,FALSE)</f>
        <v>17.424199999999999</v>
      </c>
      <c r="AK162" s="144">
        <f>HLOOKUP(AK$2,NAV!$B$2:$CH$509,ROW(AK161),)+HLOOKUP(AK$2,DIST!$C$1:$CI$508,ROW('NAV plus Dist'!AK161)+1,FALSE)</f>
        <v>13.5383</v>
      </c>
      <c r="AL162" s="144">
        <f>HLOOKUP(AL$2,NAV!$B$2:$CH$509,ROW(AL161),)+HLOOKUP(AL$2,DIST!$C$1:$CI$508,ROW('NAV plus Dist'!AL161)+1,FALSE)</f>
        <v>14.6608</v>
      </c>
      <c r="AM162" s="144">
        <f>HLOOKUP(AM$2,NAV!$B$2:$CH$509,ROW(AM161),)+HLOOKUP(AM$2,DIST!$C$1:$CI$508,ROW('NAV plus Dist'!AM161)+1,FALSE)</f>
        <v>12.6289</v>
      </c>
      <c r="AN162" s="144">
        <f>HLOOKUP(AN$2,NAV!$B$2:$CH$509,ROW(AN161),)+HLOOKUP(AN$2,DIST!$C$1:$CI$508,ROW('NAV plus Dist'!AN161)+1,FALSE)</f>
        <v>17.494900000000001</v>
      </c>
      <c r="AO162" s="144">
        <f>HLOOKUP(AO$2,NAV!$B$2:$CH$509,ROW(AO161),)+HLOOKUP(AO$2,DIST!$C$1:$CI$508,ROW('NAV plus Dist'!AO161)+1,FALSE)</f>
        <v>16.5075</v>
      </c>
      <c r="AP162" s="144">
        <f>HLOOKUP(AP$2,NAV!$B$2:$CH$509,ROW(AP161),)+HLOOKUP(AP$2,DIST!$C$1:$CI$508,ROW('NAV plus Dist'!AP161)+1,FALSE)</f>
        <v>0</v>
      </c>
      <c r="AQ162" s="144">
        <f>HLOOKUP(AQ$2,NAV!$B$2:$CH$509,ROW(AQ161),)+HLOOKUP(AQ$2,DIST!$C$1:$CI$508,ROW('NAV plus Dist'!AQ161)+1,FALSE)</f>
        <v>0</v>
      </c>
      <c r="AR162" s="144">
        <f>HLOOKUP(AR$2,NAV!$B$2:$CH$509,ROW(AR161),)+HLOOKUP(AR$2,DIST!$C$1:$CI$508,ROW('NAV plus Dist'!AR161)+1,FALSE)</f>
        <v>0</v>
      </c>
      <c r="AS162" s="144">
        <f>HLOOKUP(AS$2,NAV!$B$2:$CH$509,ROW(AS161),)+HLOOKUP(AS$2,DIST!$C$1:$CI$508,ROW('NAV plus Dist'!AS161)+1,FALSE)</f>
        <v>8.0002999999999993</v>
      </c>
      <c r="AT162" s="144">
        <f>HLOOKUP(AT$2,NAV!$B$2:$CH$509,ROW(AT161),)+HLOOKUP(AT$2,DIST!$C$1:$CI$508,ROW('NAV plus Dist'!AT161)+1,FALSE)</f>
        <v>25.6328</v>
      </c>
      <c r="AU162" s="144">
        <f>HLOOKUP(AU$2,NAV!$B$2:$CH$509,ROW(AU161),)+HLOOKUP(AU$2,DIST!$C$1:$CI$508,ROW('NAV plus Dist'!AU161)+1,FALSE)</f>
        <v>10.125</v>
      </c>
      <c r="AV162" s="144">
        <f>HLOOKUP(AV$2,NAV!$B$2:$CH$509,ROW(AV161),)+HLOOKUP(AV$2,DIST!$C$1:$CI$508,ROW('NAV plus Dist'!AV161)+1,FALSE)</f>
        <v>15.5078</v>
      </c>
      <c r="AW162" s="144">
        <f>HLOOKUP(AW$2,NAV!$B$2:$CH$509,ROW(AW161),)+HLOOKUP(AW$2,DIST!$C$1:$CI$508,ROW('NAV plus Dist'!AW161)+1,FALSE)</f>
        <v>0</v>
      </c>
      <c r="AX162" s="144">
        <f>HLOOKUP(AX$2,NAV!$B$2:$CH$509,ROW(AX161),)+HLOOKUP(AX$2,DIST!$C$1:$CI$508,ROW('NAV plus Dist'!AX161)+1,FALSE)</f>
        <v>0</v>
      </c>
      <c r="AY162" s="144">
        <f>HLOOKUP(AY$2,NAV!$B$2:$CH$509,ROW(AY161),)+HLOOKUP(AY$2,DIST!$C$1:$CI$508,ROW('NAV plus Dist'!AY161)+1,FALSE)</f>
        <v>0</v>
      </c>
      <c r="AZ162" s="144">
        <f>HLOOKUP(AZ$2,NAV!$B$2:$CH$509,ROW(AZ161),)+HLOOKUP(AZ$2,DIST!$C$1:$CI$508,ROW('NAV plus Dist'!AZ161)+1,FALSE)</f>
        <v>0</v>
      </c>
      <c r="BA162" s="144">
        <f>HLOOKUP(BA$2,NAV!$B$2:$CH$509,ROW(BA161),)+HLOOKUP(BA$2,DIST!$C$1:$CI$508,ROW('NAV plus Dist'!BA161)+1,FALSE)</f>
        <v>0</v>
      </c>
      <c r="BB162" s="144">
        <f>HLOOKUP(BB$2,NAV!$B$2:$CH$509,ROW(BB161),)+HLOOKUP(BB$2,DIST!$C$1:$CI$508,ROW('NAV plus Dist'!BB161)+1,FALSE)</f>
        <v>0</v>
      </c>
      <c r="BC162" s="144">
        <f>HLOOKUP(BC$2,NAV!$B$2:$CH$509,ROW(BC161),)+HLOOKUP(BC$2,DIST!$C$1:$CI$508,ROW('NAV plus Dist'!BC161)+1,FALSE)</f>
        <v>0</v>
      </c>
      <c r="BD162" s="144">
        <f>HLOOKUP(BD$2,NAV!$B$2:$CH$509,ROW(BD161),)+HLOOKUP(BD$2,DIST!$C$1:$CI$508,ROW('NAV plus Dist'!BD161)+1,FALSE)</f>
        <v>0</v>
      </c>
      <c r="BE162" s="144">
        <f>HLOOKUP(BE$2,NAV!$B$2:$CH$509,ROW(BE161),)+HLOOKUP(BE$2,DIST!$C$1:$CI$508,ROW('NAV plus Dist'!BE161)+1,FALSE)</f>
        <v>0</v>
      </c>
      <c r="BF162" s="144">
        <f>HLOOKUP(BF$2,NAV!$B$2:$CH$509,ROW(BF161),)+HLOOKUP(BF$2,DIST!$C$1:$CI$508,ROW('NAV plus Dist'!BF161)+1,FALSE)</f>
        <v>0</v>
      </c>
      <c r="BG162" s="144">
        <f>HLOOKUP(BG$2,NAV!$B$2:$CH$509,ROW(BG161),)+HLOOKUP(BG$2,DIST!$C$1:$CI$508,ROW('NAV plus Dist'!BG161)+1,FALSE)</f>
        <v>0</v>
      </c>
      <c r="BH162" s="144">
        <f>HLOOKUP(BH$2,NAV!$B$2:$CH$509,ROW(BH161),)+HLOOKUP(BH$2,DIST!$C$1:$CI$508,ROW('NAV plus Dist'!BH161)+1,FALSE)</f>
        <v>0</v>
      </c>
      <c r="BI162" s="144">
        <f>HLOOKUP(BI$2,NAV!$B$2:$CH$509,ROW(BI161),)+HLOOKUP(BI$2,DIST!$C$1:$CI$508,ROW('NAV plus Dist'!BI161)+1,FALSE)</f>
        <v>0</v>
      </c>
      <c r="BJ162" s="144">
        <f>HLOOKUP(BJ$2,NAV!$B$2:$CH$509,ROW(BJ161),)+HLOOKUP(BJ$2,DIST!$C$1:$CI$508,ROW('NAV plus Dist'!BJ161)+1,FALSE)</f>
        <v>0</v>
      </c>
      <c r="BK162" s="144">
        <f>HLOOKUP(BK$2,NAV!$B$2:$CH$509,ROW(BK161),)+HLOOKUP(BK$2,DIST!$C$1:$CI$508,ROW('NAV plus Dist'!BK161)+1,FALSE)</f>
        <v>0</v>
      </c>
      <c r="BL162" s="144">
        <f>HLOOKUP(BL$2,NAV!$B$2:$CH$509,ROW(BL161),)+HLOOKUP(BL$2,DIST!$C$1:$CI$508,ROW('NAV plus Dist'!BL161)+1,FALSE)</f>
        <v>0</v>
      </c>
      <c r="BM162" s="144">
        <f>HLOOKUP(BM$2,NAV!$B$2:$CH$509,ROW(BM161),)+HLOOKUP(BM$2,DIST!$C$1:$CI$508,ROW('NAV plus Dist'!BM161)+1,FALSE)</f>
        <v>0</v>
      </c>
      <c r="BN162" s="144">
        <f>HLOOKUP(BN$2,NAV!$B$2:$CH$509,ROW(BN161),)+HLOOKUP(BN$2,DIST!$C$1:$CI$508,ROW('NAV plus Dist'!BN161)+1,FALSE)</f>
        <v>0</v>
      </c>
      <c r="BO162" s="144">
        <f>HLOOKUP(BO$2,NAV!$B$2:$CH$509,ROW(BO161),)+HLOOKUP(BO$2,DIST!$C$1:$CI$508,ROW('NAV plus Dist'!BO161)+1,FALSE)</f>
        <v>0</v>
      </c>
      <c r="BP162" s="144">
        <f>HLOOKUP(BP$2,NAV!$B$2:$CH$509,ROW(BP161),)+HLOOKUP(BP$2,DIST!$C$1:$CI$508,ROW('NAV plus Dist'!BP161)+1,FALSE)</f>
        <v>0</v>
      </c>
      <c r="BQ162" s="144">
        <f>HLOOKUP(BQ$2,NAV!$B$2:$CH$509,ROW(BQ161),)+HLOOKUP(BQ$2,DIST!$C$1:$CI$508,ROW('NAV plus Dist'!BQ161)+1,FALSE)</f>
        <v>0</v>
      </c>
      <c r="BR162" s="144">
        <f>HLOOKUP(BR$2,NAV!$B$2:$CH$509,ROW(BR161),)+HLOOKUP(BR$2,DIST!$C$1:$CI$508,ROW('NAV plus Dist'!BR161)+1,FALSE)</f>
        <v>0</v>
      </c>
      <c r="BS162" s="144">
        <f>HLOOKUP(BS$2,NAV!$B$2:$CH$509,ROW(BS161),)+HLOOKUP(BS$2,DIST!$C$1:$CI$508,ROW('NAV plus Dist'!BS161)+1,FALSE)</f>
        <v>0</v>
      </c>
      <c r="BT162" s="144">
        <f>HLOOKUP(BT$2,NAV!$B$2:$CH$509,ROW(BT161),)+HLOOKUP(BT$2,DIST!$C$1:$CI$508,ROW('NAV plus Dist'!BT161)+1,FALSE)</f>
        <v>0</v>
      </c>
      <c r="BU162" s="144">
        <f>HLOOKUP(BU$2,NAV!$B$2:$CH$509,ROW(BU161),)+HLOOKUP(BU$2,DIST!$C$1:$CI$508,ROW('NAV plus Dist'!BU161)+1,FALSE)</f>
        <v>0</v>
      </c>
      <c r="BV162" s="144">
        <f>HLOOKUP(BV$2,NAV!$B$2:$CH$509,ROW(BV161),)+HLOOKUP(BV$2,DIST!$C$1:$CI$508,ROW('NAV plus Dist'!BV161)+1,FALSE)</f>
        <v>0</v>
      </c>
      <c r="BW162" s="144">
        <f>HLOOKUP(BW$2,NAV!$B$2:$CH$509,ROW(BW161),)+HLOOKUP(BW$2,DIST!$C$1:$CI$508,ROW('NAV plus Dist'!BW161)+1,FALSE)</f>
        <v>0</v>
      </c>
      <c r="BX162" s="144">
        <f>HLOOKUP(BX$2,NAV!$B$2:$CH$509,ROW(BX161),)+HLOOKUP(BX$2,DIST!$C$1:$CI$508,ROW('NAV plus Dist'!BX161)+1,FALSE)</f>
        <v>0</v>
      </c>
      <c r="BY162" s="144">
        <f>HLOOKUP(BY$2,NAV!$B$2:$CH$509,ROW(BY161),)+HLOOKUP(BY$2,DIST!$C$1:$CI$508,ROW('NAV plus Dist'!BY161)+1,FALSE)</f>
        <v>0</v>
      </c>
      <c r="BZ162" s="144">
        <f>HLOOKUP(BZ$2,NAV!$B$2:$CH$509,ROW(BZ161),)+HLOOKUP(BZ$2,DIST!$C$1:$CI$508,ROW('NAV plus Dist'!BZ161)+1,FALSE)</f>
        <v>0</v>
      </c>
      <c r="CA162" s="144">
        <f>HLOOKUP(CA$2,NAV!$B$2:$CH$509,ROW(CA161),)+HLOOKUP(CA$2,DIST!$C$1:$CI$508,ROW('NAV plus Dist'!CA161)+1,FALSE)</f>
        <v>0</v>
      </c>
      <c r="CB162" s="144">
        <f>HLOOKUP(CB$2,NAV!$B$2:$CH$509,ROW(CB161),)+HLOOKUP(CB$2,DIST!$C$1:$CI$508,ROW('NAV plus Dist'!CB161)+1,FALSE)</f>
        <v>0</v>
      </c>
      <c r="CC162" s="144">
        <f>HLOOKUP(CC$2,NAV!$B$2:$CH$509,ROW(CC161),)+HLOOKUP(CC$2,DIST!$C$1:$CI$508,ROW('NAV plus Dist'!CC161)+1,FALSE)</f>
        <v>0</v>
      </c>
      <c r="CD162" s="144">
        <f>HLOOKUP(CD$2,NAV!$B$2:$CH$509,ROW(CD161),)+HLOOKUP(CD$2,DIST!$C$1:$CI$508,ROW('NAV plus Dist'!CD161)+1,FALSE)</f>
        <v>0</v>
      </c>
      <c r="CE162" s="144">
        <f>HLOOKUP(CE$2,NAV!$B$2:$CH$509,ROW(CE161),)+HLOOKUP(CE$2,DIST!$C$1:$CI$508,ROW('NAV plus Dist'!CE161)+1,FALSE)</f>
        <v>0</v>
      </c>
      <c r="CF162" s="144">
        <f>HLOOKUP(CF$2,NAV!$B$2:$CH$509,ROW(CF161),)+HLOOKUP(CF$2,DIST!$C$1:$CI$508,ROW('NAV plus Dist'!CF161)+1,FALSE)</f>
        <v>0</v>
      </c>
      <c r="CG162" s="144">
        <f>HLOOKUP(CG$2,NAV!$B$2:$CH$509,ROW(CG161),)+HLOOKUP(CG$2,DIST!$C$1:$CI$508,ROW('NAV plus Dist'!CG161)+1,FALSE)</f>
        <v>0</v>
      </c>
      <c r="CH162" s="144">
        <f>HLOOKUP(CH$2,NAV!$B$2:$CH$509,ROW(CH161),)+HLOOKUP(CH$2,DIST!$C$1:$CI$508,ROW('NAV plus Dist'!CH161)+1,FALSE)</f>
        <v>0</v>
      </c>
      <c r="CI162" s="144">
        <f>HLOOKUP(CI$2,NAV!$B$2:$CH$509,ROW(CI161),)+HLOOKUP(CI$2,DIST!$C$1:$CI$508,ROW('NAV plus Dist'!CI161)+1,FALSE)</f>
        <v>0</v>
      </c>
      <c r="CJ162" s="144">
        <f>HLOOKUP(CJ$2,NAV!$B$2:$AAA$509,ROW(CJ161),)+HLOOKUP(CJ$2,DIST!$C$1:$AAJ$508,ROW('NAV plus Dist'!CJ161)+1,FALSE)</f>
        <v>0</v>
      </c>
      <c r="CK162" s="144">
        <f>HLOOKUP(CK$2,NAV!$B$2:$AAA$509,ROW(CK161),)+HLOOKUP(CK$2,DIST!$C$1:$AAJ$508,ROW('NAV plus Dist'!CK161)+1,FALSE)</f>
        <v>0</v>
      </c>
      <c r="CL162" s="144">
        <f>HLOOKUP(CL$2,NAV!$B$2:$AAA$509,ROW(CL161),)+HLOOKUP(CL$2,DIST!$C$1:$AAJ$508,ROW('NAV plus Dist'!CL161)+1,FALSE)</f>
        <v>0</v>
      </c>
      <c r="CM162" s="144">
        <f>HLOOKUP(CM$2,NAV!$B$2:$AAA$509,ROW(CM161),)+HLOOKUP(CM$2,DIST!$C$1:$AAJ$508,ROW('NAV plus Dist'!CM161)+1,FALSE)</f>
        <v>0</v>
      </c>
      <c r="CN162" s="144">
        <f>HLOOKUP(CN$2,NAV!$B$2:$AAA$509,ROW(CN161),)+HLOOKUP(CN$2,DIST!$C$1:$AAJ$508,ROW('NAV plus Dist'!CN161)+1,FALSE)</f>
        <v>0</v>
      </c>
      <c r="CO162" s="144">
        <f>HLOOKUP(CO$2,NAV!$B$2:$AAA$509,ROW(CO161),)+HLOOKUP(CO$2,DIST!$C$1:$AAJ$508,ROW('NAV plus Dist'!CO161)+1,FALSE)</f>
        <v>0</v>
      </c>
      <c r="CP162" s="144">
        <f>HLOOKUP(CP$2,NAV!$B$2:$AAA$509,ROW(CP161),)+HLOOKUP(CP$2,DIST!$C$1:$AAJ$508,ROW('NAV plus Dist'!CP161)+1,FALSE)</f>
        <v>0</v>
      </c>
      <c r="CQ162" s="144">
        <f>HLOOKUP(CQ$2,NAV!$B$2:$AAA$509,ROW(CQ161),)+HLOOKUP(CQ$2,DIST!$C$1:$AAJ$508,ROW('NAV plus Dist'!CQ161)+1,FALSE)</f>
        <v>0</v>
      </c>
      <c r="CR162" s="144">
        <f>HLOOKUP(CR$2,NAV!$B$2:$AAA$509,ROW(CR161),)+HLOOKUP(CR$2,DIST!$C$1:$AAJ$508,ROW('NAV plus Dist'!CR161)+1,FALSE)</f>
        <v>0</v>
      </c>
      <c r="CS162" s="144">
        <f>HLOOKUP(CS$2,NAV!$B$2:$AAA$509,ROW(CS161),)+HLOOKUP(CS$2,DIST!$C$1:$AAJ$508,ROW('NAV plus Dist'!CS161)+1,FALSE)</f>
        <v>0</v>
      </c>
      <c r="CT162" s="144">
        <f>HLOOKUP(CT$2,NAV!$B$2:$AAA$509,ROW(CT161),)+HLOOKUP(CT$2,DIST!$C$1:$AAJ$508,ROW('NAV plus Dist'!CT161)+1,FALSE)</f>
        <v>0</v>
      </c>
      <c r="CU162" s="144">
        <f>HLOOKUP(CU$2,NAV!$B$2:$AAA$509,ROW(CU161),)+HLOOKUP(CU$2,DIST!$C$1:$AAJ$508,ROW('NAV plus Dist'!CU161)+1,FALSE)</f>
        <v>0</v>
      </c>
      <c r="CV162" s="144">
        <f>HLOOKUP(CV$2,NAV!$B$2:$AAA$509,ROW(CV161),)+HLOOKUP(CV$2,DIST!$C$1:$AAJ$508,ROW('NAV plus Dist'!CV161)+1,FALSE)</f>
        <v>0</v>
      </c>
      <c r="CW162" s="144">
        <f>HLOOKUP(CW$2,NAV!$B$2:$AAA$509,ROW(CW161),)+HLOOKUP(CW$2,DIST!$C$1:$AAJ$508,ROW('NAV plus Dist'!CW161)+1,FALSE)</f>
        <v>0</v>
      </c>
      <c r="CX162" s="144">
        <f>HLOOKUP(CX$2,NAV!$B$2:$AAA$509,ROW(CX161),)+HLOOKUP(CX$2,DIST!$C$1:$AAJ$508,ROW('NAV plus Dist'!CX161)+1,FALSE)</f>
        <v>0</v>
      </c>
      <c r="CY162" s="144">
        <f>HLOOKUP(CY$2,NAV!$B$2:$AAA$509,ROW(CY161),)+HLOOKUP(CY$2,DIST!$C$1:$AAJ$508,ROW('NAV plus Dist'!CY161)+1,FALSE)</f>
        <v>0</v>
      </c>
      <c r="CZ162" s="144">
        <f>HLOOKUP(CZ$2,NAV!$B$2:$AAA$509,ROW(CZ161),)+HLOOKUP(CZ$2,DIST!$C$1:$AAJ$508,ROW('NAV plus Dist'!CZ161)+1,FALSE)</f>
        <v>0</v>
      </c>
      <c r="DA162" s="144">
        <f>HLOOKUP(DA$2,NAV!$B$2:$AAA$509,ROW(DA161),)+HLOOKUP(DA$2,DIST!$C$1:$AAJ$508,ROW('NAV plus Dist'!DA161)+1,FALSE)</f>
        <v>0</v>
      </c>
      <c r="DB162" s="144">
        <f>HLOOKUP(DB$2,NAV!$B$2:$AAA$509,ROW(DB161),)+HLOOKUP(DB$2,DIST!$C$1:$AAJ$508,ROW('NAV plus Dist'!DB161)+1,FALSE)</f>
        <v>0</v>
      </c>
      <c r="DC162" s="144">
        <f>HLOOKUP(DC$2,NAV!$B$2:$AAA$509,ROW(DC161),)+HLOOKUP(DC$2,DIST!$C$1:$AAJ$508,ROW('NAV plus Dist'!DC161)+1,FALSE)</f>
        <v>0</v>
      </c>
      <c r="DD162" s="144">
        <f>HLOOKUP(DD$2,NAV!$B$2:$AAA$509,ROW(DD161),)+HLOOKUP(DD$2,DIST!$C$1:$AAJ$508,ROW('NAV plus Dist'!DD161)+1,FALSE)</f>
        <v>0</v>
      </c>
      <c r="DE162" s="144">
        <f>HLOOKUP(DE$2,NAV!$B$2:$AAA$509,ROW(DE161),)+HLOOKUP(DE$2,DIST!$C$1:$AAJ$508,ROW('NAV plus Dist'!DE161)+1,FALSE)</f>
        <v>0</v>
      </c>
      <c r="DF162" s="144">
        <f>HLOOKUP(DF$2,NAV!$B$2:$AAA$509,ROW(DF161),)+HLOOKUP(DF$2,DIST!$C$1:$AAJ$508,ROW('NAV plus Dist'!DF161)+1,FALSE)</f>
        <v>0</v>
      </c>
      <c r="DG162" s="144">
        <f>HLOOKUP(DG$2,NAV!$B$2:$AAA$509,ROW(DG161),)+HLOOKUP(DG$2,DIST!$C$1:$AAJ$508,ROW('NAV plus Dist'!DG161)+1,FALSE)</f>
        <v>0</v>
      </c>
      <c r="DH162" s="144">
        <f>HLOOKUP(DH$2,NAV!$B$2:$AAA$509,ROW(DH161),)+HLOOKUP(DH$2,DIST!$C$1:$AAJ$508,ROW('NAV plus Dist'!DH161)+1,FALSE)</f>
        <v>0</v>
      </c>
    </row>
    <row r="163" spans="1:112">
      <c r="A163" s="94">
        <f t="shared" si="78"/>
        <v>36</v>
      </c>
      <c r="B163" s="148">
        <f t="shared" si="79"/>
        <v>44957</v>
      </c>
      <c r="C163" s="144">
        <f>HLOOKUP(C$2,NAV!$B$2:$CH$509,ROW(C162),)+HLOOKUP(C$2,DIST!$C$1:$CI$508,ROW('NAV plus Dist'!C162)+1,FALSE)</f>
        <v>12.849599999999999</v>
      </c>
      <c r="D163" s="144">
        <f>HLOOKUP(D$2,NAV!$B$2:$CH$509,ROW(D162),)+HLOOKUP(D$2,DIST!$C$1:$CI$508,ROW('NAV plus Dist'!D162)+1,FALSE)</f>
        <v>12.865399999999999</v>
      </c>
      <c r="E163" s="144">
        <f>HLOOKUP(E$2,NAV!$B$2:$CH$509,ROW(E162),)+HLOOKUP(E$2,DIST!$C$1:$CI$508,ROW('NAV plus Dist'!E162)+1,FALSE)</f>
        <v>13.6181</v>
      </c>
      <c r="F163" s="144">
        <f>HLOOKUP(F$2,NAV!$B$2:$CH$509,ROW(F162),)+HLOOKUP(F$2,DIST!$C$1:$CI$508,ROW('NAV plus Dist'!F162)+1,FALSE)</f>
        <v>10.436400000000001</v>
      </c>
      <c r="G163" s="144">
        <f>HLOOKUP(G$2,NAV!$B$2:$CH$509,ROW(G162),)+HLOOKUP(G$2,DIST!$C$1:$CI$508,ROW('NAV plus Dist'!G162)+1,FALSE)</f>
        <v>10.632999999999999</v>
      </c>
      <c r="H163" s="144">
        <f>HLOOKUP(H$2,NAV!$B$2:$CH$509,ROW(H162),)+HLOOKUP(H$2,DIST!$C$1:$CI$508,ROW('NAV plus Dist'!H162)+1,FALSE)</f>
        <v>10.9498</v>
      </c>
      <c r="I163" s="144">
        <f>HLOOKUP(I$2,NAV!$B$2:$CH$509,ROW(I162),)+HLOOKUP(I$2,DIST!$C$1:$CI$508,ROW('NAV plus Dist'!I162)+1,FALSE)</f>
        <v>10.894600000000001</v>
      </c>
      <c r="J163" s="144">
        <f>HLOOKUP(J$2,NAV!$B$2:$CH$509,ROW(J162),)+HLOOKUP(J$2,DIST!$C$1:$CI$508,ROW('NAV plus Dist'!J162)+1,FALSE)</f>
        <v>10.9375</v>
      </c>
      <c r="K163" s="144">
        <f>HLOOKUP(K$2,NAV!$B$2:$CH$509,ROW(K162),)+HLOOKUP(K$2,DIST!$C$1:$CI$508,ROW('NAV plus Dist'!K162)+1,FALSE)</f>
        <v>0</v>
      </c>
      <c r="L163" s="144">
        <f>HLOOKUP(L$2,NAV!$B$2:$CH$509,ROW(L162),)+HLOOKUP(L$2,DIST!$C$1:$CI$508,ROW('NAV plus Dist'!L162)+1,FALSE)</f>
        <v>0</v>
      </c>
      <c r="M163" s="144">
        <f>HLOOKUP(M$2,NAV!$B$2:$CH$509,ROW(M162),)+HLOOKUP(M$2,DIST!$C$1:$CI$508,ROW('NAV plus Dist'!M162)+1,FALSE)</f>
        <v>0</v>
      </c>
      <c r="N163" s="144">
        <f>HLOOKUP(N$2,NAV!$B$2:$CH$509,ROW(N162),)+HLOOKUP(N$2,DIST!$C$1:$CI$508,ROW('NAV plus Dist'!N162)+1,FALSE)</f>
        <v>9.5042999999999989</v>
      </c>
      <c r="O163" s="144">
        <f>HLOOKUP(O$2,NAV!$B$2:$CH$509,ROW(O162),)+HLOOKUP(O$2,DIST!$C$1:$CI$508,ROW('NAV plus Dist'!O162)+1,FALSE)</f>
        <v>3.7250999999999999</v>
      </c>
      <c r="P163" s="144">
        <f>HLOOKUP(P$2,NAV!$B$2:$CH$509,ROW(P162),)+HLOOKUP(P$2,DIST!$C$1:$CI$508,ROW('NAV plus Dist'!P162)+1,FALSE)</f>
        <v>4.4428000000000001</v>
      </c>
      <c r="Q163" s="144">
        <f>HLOOKUP(Q$2,NAV!$B$2:$CH$509,ROW(Q162),)+HLOOKUP(Q$2,DIST!$C$1:$CI$508,ROW('NAV plus Dist'!Q162)+1,FALSE)</f>
        <v>11.929400000000001</v>
      </c>
      <c r="R163" s="144">
        <f>HLOOKUP(R$2,NAV!$B$2:$CH$509,ROW(R162),)+HLOOKUP(R$2,DIST!$C$1:$CI$508,ROW('NAV plus Dist'!R162)+1,FALSE)</f>
        <v>11.929400000000001</v>
      </c>
      <c r="S163" s="144">
        <f>HLOOKUP(S$2,NAV!$B$2:$CH$509,ROW(S162),)+HLOOKUP(S$2,DIST!$C$1:$CI$508,ROW('NAV plus Dist'!S162)+1,FALSE)</f>
        <v>10.3512</v>
      </c>
      <c r="T163" s="144">
        <f>HLOOKUP(T$2,NAV!$B$2:$CH$509,ROW(T162),)+HLOOKUP(T$2,DIST!$C$1:$CI$508,ROW('NAV plus Dist'!T162)+1,FALSE)</f>
        <v>13.003299999999999</v>
      </c>
      <c r="U163" s="144">
        <f>HLOOKUP(U$2,NAV!$B$2:$CH$509,ROW(U162),)+HLOOKUP(U$2,DIST!$C$1:$CI$508,ROW('NAV plus Dist'!U162)+1,FALSE)</f>
        <v>12.593400000000001</v>
      </c>
      <c r="V163" s="144">
        <f>HLOOKUP(V$2,NAV!$B$2:$CH$509,ROW(V162),)+HLOOKUP(V$2,DIST!$C$1:$CI$508,ROW('NAV plus Dist'!V162)+1,FALSE)</f>
        <v>10.610300000000001</v>
      </c>
      <c r="W163" s="144">
        <f>HLOOKUP(W$2,NAV!$B$2:$CH$509,ROW(W162),)+HLOOKUP(W$2,DIST!$C$1:$CI$508,ROW('NAV plus Dist'!W162)+1,FALSE)</f>
        <v>10.610300000000001</v>
      </c>
      <c r="X163" s="144">
        <f>HLOOKUP(X$2,NAV!$B$2:$CH$509,ROW(X162),)+HLOOKUP(X$2,DIST!$C$1:$CI$508,ROW('NAV plus Dist'!X162)+1,FALSE)</f>
        <v>10.3528</v>
      </c>
      <c r="Y163" s="144">
        <f>HLOOKUP(Y$2,NAV!$B$2:$CH$509,ROW(Y162),)+HLOOKUP(Y$2,DIST!$C$1:$CI$508,ROW('NAV plus Dist'!Y162)+1,FALSE)</f>
        <v>12.452199999999999</v>
      </c>
      <c r="Z163" s="144">
        <f>HLOOKUP(Z$2,NAV!$B$2:$CH$509,ROW(Z162),)+HLOOKUP(Z$2,DIST!$C$1:$CI$508,ROW('NAV plus Dist'!Z162)+1,FALSE)</f>
        <v>11.915700000000001</v>
      </c>
      <c r="AA163" s="144">
        <f>HLOOKUP(AA$2,NAV!$B$2:$CH$509,ROW(AA162),)+HLOOKUP(AA$2,DIST!$C$1:$CI$508,ROW('NAV plus Dist'!AA162)+1,FALSE)</f>
        <v>9.7259000000000011</v>
      </c>
      <c r="AB163" s="144">
        <f>HLOOKUP(AB$2,NAV!$B$2:$CH$509,ROW(AB162),)+HLOOKUP(AB$2,DIST!$C$1:$CI$508,ROW('NAV plus Dist'!AB162)+1,FALSE)</f>
        <v>10.386200000000001</v>
      </c>
      <c r="AC163" s="144">
        <f>HLOOKUP(AC$2,NAV!$B$2:$CH$509,ROW(AC162),)+HLOOKUP(AC$2,DIST!$C$1:$CI$508,ROW('NAV plus Dist'!AC162)+1,FALSE)</f>
        <v>10.760100000000001</v>
      </c>
      <c r="AD163" s="144">
        <f>HLOOKUP(AD$2,NAV!$B$2:$CH$509,ROW(AD162),)+HLOOKUP(AD$2,DIST!$C$1:$CI$508,ROW('NAV plus Dist'!AD162)+1,FALSE)</f>
        <v>27.916799999999999</v>
      </c>
      <c r="AE163" s="144">
        <f>HLOOKUP(AE$2,NAV!$B$2:$CH$509,ROW(AE162),)+HLOOKUP(AE$2,DIST!$C$1:$CI$508,ROW('NAV plus Dist'!AE162)+1,FALSE)</f>
        <v>7.1041999999999996</v>
      </c>
      <c r="AF163" s="144">
        <f>HLOOKUP(AF$2,NAV!$B$2:$CH$509,ROW(AF162),)+HLOOKUP(AF$2,DIST!$C$1:$CI$508,ROW('NAV plus Dist'!AF162)+1,FALSE)</f>
        <v>8.1397999999999993</v>
      </c>
      <c r="AG163" s="144">
        <f>HLOOKUP(AG$2,NAV!$B$2:$CH$509,ROW(AG162),)+HLOOKUP(AG$2,DIST!$C$1:$CI$508,ROW('NAV plus Dist'!AG162)+1,FALSE)</f>
        <v>8.6252999999999993</v>
      </c>
      <c r="AH163" s="144">
        <f>HLOOKUP(AH$2,NAV!$B$2:$CH$509,ROW(AH162),)+HLOOKUP(AH$2,DIST!$C$1:$CI$508,ROW('NAV plus Dist'!AH162)+1,FALSE)</f>
        <v>8.5084</v>
      </c>
      <c r="AI163" s="144">
        <f>HLOOKUP(AI$2,NAV!$B$2:$CH$509,ROW(AI162),)+HLOOKUP(AI$2,DIST!$C$1:$CI$508,ROW('NAV plus Dist'!AI162)+1,FALSE)</f>
        <v>10.0672</v>
      </c>
      <c r="AJ163" s="144">
        <f>HLOOKUP(AJ$2,NAV!$B$2:$CH$509,ROW(AJ162),)+HLOOKUP(AJ$2,DIST!$C$1:$CI$508,ROW('NAV plus Dist'!AJ162)+1,FALSE)</f>
        <v>17.815899999999999</v>
      </c>
      <c r="AK163" s="144">
        <f>HLOOKUP(AK$2,NAV!$B$2:$CH$509,ROW(AK162),)+HLOOKUP(AK$2,DIST!$C$1:$CI$508,ROW('NAV plus Dist'!AK162)+1,FALSE)</f>
        <v>14.7363</v>
      </c>
      <c r="AL163" s="144">
        <f>HLOOKUP(AL$2,NAV!$B$2:$CH$509,ROW(AL162),)+HLOOKUP(AL$2,DIST!$C$1:$CI$508,ROW('NAV plus Dist'!AL162)+1,FALSE)</f>
        <v>15.9855</v>
      </c>
      <c r="AM163" s="144">
        <f>HLOOKUP(AM$2,NAV!$B$2:$CH$509,ROW(AM162),)+HLOOKUP(AM$2,DIST!$C$1:$CI$508,ROW('NAV plus Dist'!AM162)+1,FALSE)</f>
        <v>13.0349</v>
      </c>
      <c r="AN163" s="144">
        <f>HLOOKUP(AN$2,NAV!$B$2:$CH$509,ROW(AN162),)+HLOOKUP(AN$2,DIST!$C$1:$CI$508,ROW('NAV plus Dist'!AN162)+1,FALSE)</f>
        <v>20.4298</v>
      </c>
      <c r="AO163" s="144">
        <f>HLOOKUP(AO$2,NAV!$B$2:$CH$509,ROW(AO162),)+HLOOKUP(AO$2,DIST!$C$1:$CI$508,ROW('NAV plus Dist'!AO162)+1,FALSE)</f>
        <v>19.616599999999998</v>
      </c>
      <c r="AP163" s="144">
        <f>HLOOKUP(AP$2,NAV!$B$2:$CH$509,ROW(AP162),)+HLOOKUP(AP$2,DIST!$C$1:$CI$508,ROW('NAV plus Dist'!AP162)+1,FALSE)</f>
        <v>0</v>
      </c>
      <c r="AQ163" s="144">
        <f>HLOOKUP(AQ$2,NAV!$B$2:$CH$509,ROW(AQ162),)+HLOOKUP(AQ$2,DIST!$C$1:$CI$508,ROW('NAV plus Dist'!AQ162)+1,FALSE)</f>
        <v>0</v>
      </c>
      <c r="AR163" s="144">
        <f>HLOOKUP(AR$2,NAV!$B$2:$CH$509,ROW(AR162),)+HLOOKUP(AR$2,DIST!$C$1:$CI$508,ROW('NAV plus Dist'!AR162)+1,FALSE)</f>
        <v>0</v>
      </c>
      <c r="AS163" s="144">
        <f>HLOOKUP(AS$2,NAV!$B$2:$CH$509,ROW(AS162),)+HLOOKUP(AS$2,DIST!$C$1:$CI$508,ROW('NAV plus Dist'!AS162)+1,FALSE)</f>
        <v>8.4524000000000008</v>
      </c>
      <c r="AT163" s="144">
        <f>HLOOKUP(AT$2,NAV!$B$2:$CH$509,ROW(AT162),)+HLOOKUP(AT$2,DIST!$C$1:$CI$508,ROW('NAV plus Dist'!AT162)+1,FALSE)</f>
        <v>24.728300000000001</v>
      </c>
      <c r="AU163" s="144">
        <f>HLOOKUP(AU$2,NAV!$B$2:$CH$509,ROW(AU162),)+HLOOKUP(AU$2,DIST!$C$1:$CI$508,ROW('NAV plus Dist'!AU162)+1,FALSE)</f>
        <v>10</v>
      </c>
      <c r="AV163" s="144">
        <f>HLOOKUP(AV$2,NAV!$B$2:$CH$509,ROW(AV162),)+HLOOKUP(AV$2,DIST!$C$1:$CI$508,ROW('NAV plus Dist'!AV162)+1,FALSE)</f>
        <v>14.728299999999999</v>
      </c>
      <c r="AW163" s="144">
        <f>HLOOKUP(AW$2,NAV!$B$2:$CH$509,ROW(AW162),)+HLOOKUP(AW$2,DIST!$C$1:$CI$508,ROW('NAV plus Dist'!AW162)+1,FALSE)</f>
        <v>0</v>
      </c>
      <c r="AX163" s="144">
        <f>HLOOKUP(AX$2,NAV!$B$2:$CH$509,ROW(AX162),)+HLOOKUP(AX$2,DIST!$C$1:$CI$508,ROW('NAV plus Dist'!AX162)+1,FALSE)</f>
        <v>0</v>
      </c>
      <c r="AY163" s="144">
        <f>HLOOKUP(AY$2,NAV!$B$2:$CH$509,ROW(AY162),)+HLOOKUP(AY$2,DIST!$C$1:$CI$508,ROW('NAV plus Dist'!AY162)+1,FALSE)</f>
        <v>0</v>
      </c>
      <c r="AZ163" s="144">
        <f>HLOOKUP(AZ$2,NAV!$B$2:$CH$509,ROW(AZ162),)+HLOOKUP(AZ$2,DIST!$C$1:$CI$508,ROW('NAV plus Dist'!AZ162)+1,FALSE)</f>
        <v>0</v>
      </c>
      <c r="BA163" s="144">
        <f>HLOOKUP(BA$2,NAV!$B$2:$CH$509,ROW(BA162),)+HLOOKUP(BA$2,DIST!$C$1:$CI$508,ROW('NAV plus Dist'!BA162)+1,FALSE)</f>
        <v>0</v>
      </c>
      <c r="BB163" s="144">
        <f>HLOOKUP(BB$2,NAV!$B$2:$CH$509,ROW(BB162),)+HLOOKUP(BB$2,DIST!$C$1:$CI$508,ROW('NAV plus Dist'!BB162)+1,FALSE)</f>
        <v>0</v>
      </c>
      <c r="BC163" s="144">
        <f>HLOOKUP(BC$2,NAV!$B$2:$CH$509,ROW(BC162),)+HLOOKUP(BC$2,DIST!$C$1:$CI$508,ROW('NAV plus Dist'!BC162)+1,FALSE)</f>
        <v>0</v>
      </c>
      <c r="BD163" s="144">
        <f>HLOOKUP(BD$2,NAV!$B$2:$CH$509,ROW(BD162),)+HLOOKUP(BD$2,DIST!$C$1:$CI$508,ROW('NAV plus Dist'!BD162)+1,FALSE)</f>
        <v>0</v>
      </c>
      <c r="BE163" s="144">
        <f>HLOOKUP(BE$2,NAV!$B$2:$CH$509,ROW(BE162),)+HLOOKUP(BE$2,DIST!$C$1:$CI$508,ROW('NAV plus Dist'!BE162)+1,FALSE)</f>
        <v>0</v>
      </c>
      <c r="BF163" s="144">
        <f>HLOOKUP(BF$2,NAV!$B$2:$CH$509,ROW(BF162),)+HLOOKUP(BF$2,DIST!$C$1:$CI$508,ROW('NAV plus Dist'!BF162)+1,FALSE)</f>
        <v>0</v>
      </c>
      <c r="BG163" s="144">
        <f>HLOOKUP(BG$2,NAV!$B$2:$CH$509,ROW(BG162),)+HLOOKUP(BG$2,DIST!$C$1:$CI$508,ROW('NAV plus Dist'!BG162)+1,FALSE)</f>
        <v>0</v>
      </c>
      <c r="BH163" s="144">
        <f>HLOOKUP(BH$2,NAV!$B$2:$CH$509,ROW(BH162),)+HLOOKUP(BH$2,DIST!$C$1:$CI$508,ROW('NAV plus Dist'!BH162)+1,FALSE)</f>
        <v>0</v>
      </c>
      <c r="BI163" s="144">
        <f>HLOOKUP(BI$2,NAV!$B$2:$CH$509,ROW(BI162),)+HLOOKUP(BI$2,DIST!$C$1:$CI$508,ROW('NAV plus Dist'!BI162)+1,FALSE)</f>
        <v>0</v>
      </c>
      <c r="BJ163" s="144">
        <f>HLOOKUP(BJ$2,NAV!$B$2:$CH$509,ROW(BJ162),)+HLOOKUP(BJ$2,DIST!$C$1:$CI$508,ROW('NAV plus Dist'!BJ162)+1,FALSE)</f>
        <v>0</v>
      </c>
      <c r="BK163" s="144">
        <f>HLOOKUP(BK$2,NAV!$B$2:$CH$509,ROW(BK162),)+HLOOKUP(BK$2,DIST!$C$1:$CI$508,ROW('NAV plus Dist'!BK162)+1,FALSE)</f>
        <v>0</v>
      </c>
      <c r="BL163" s="144">
        <f>HLOOKUP(BL$2,NAV!$B$2:$CH$509,ROW(BL162),)+HLOOKUP(BL$2,DIST!$C$1:$CI$508,ROW('NAV plus Dist'!BL162)+1,FALSE)</f>
        <v>0</v>
      </c>
      <c r="BM163" s="144">
        <f>HLOOKUP(BM$2,NAV!$B$2:$CH$509,ROW(BM162),)+HLOOKUP(BM$2,DIST!$C$1:$CI$508,ROW('NAV plus Dist'!BM162)+1,FALSE)</f>
        <v>0</v>
      </c>
      <c r="BN163" s="144">
        <f>HLOOKUP(BN$2,NAV!$B$2:$CH$509,ROW(BN162),)+HLOOKUP(BN$2,DIST!$C$1:$CI$508,ROW('NAV plus Dist'!BN162)+1,FALSE)</f>
        <v>0</v>
      </c>
      <c r="BO163" s="144">
        <f>HLOOKUP(BO$2,NAV!$B$2:$CH$509,ROW(BO162),)+HLOOKUP(BO$2,DIST!$C$1:$CI$508,ROW('NAV plus Dist'!BO162)+1,FALSE)</f>
        <v>0</v>
      </c>
      <c r="BP163" s="144">
        <f>HLOOKUP(BP$2,NAV!$B$2:$CH$509,ROW(BP162),)+HLOOKUP(BP$2,DIST!$C$1:$CI$508,ROW('NAV plus Dist'!BP162)+1,FALSE)</f>
        <v>0</v>
      </c>
      <c r="BQ163" s="144">
        <f>HLOOKUP(BQ$2,NAV!$B$2:$CH$509,ROW(BQ162),)+HLOOKUP(BQ$2,DIST!$C$1:$CI$508,ROW('NAV plus Dist'!BQ162)+1,FALSE)</f>
        <v>0</v>
      </c>
      <c r="BR163" s="144">
        <f>HLOOKUP(BR$2,NAV!$B$2:$CH$509,ROW(BR162),)+HLOOKUP(BR$2,DIST!$C$1:$CI$508,ROW('NAV plus Dist'!BR162)+1,FALSE)</f>
        <v>0</v>
      </c>
      <c r="BS163" s="144">
        <f>HLOOKUP(BS$2,NAV!$B$2:$CH$509,ROW(BS162),)+HLOOKUP(BS$2,DIST!$C$1:$CI$508,ROW('NAV plus Dist'!BS162)+1,FALSE)</f>
        <v>0</v>
      </c>
      <c r="BT163" s="144">
        <f>HLOOKUP(BT$2,NAV!$B$2:$CH$509,ROW(BT162),)+HLOOKUP(BT$2,DIST!$C$1:$CI$508,ROW('NAV plus Dist'!BT162)+1,FALSE)</f>
        <v>0</v>
      </c>
      <c r="BU163" s="144">
        <f>HLOOKUP(BU$2,NAV!$B$2:$CH$509,ROW(BU162),)+HLOOKUP(BU$2,DIST!$C$1:$CI$508,ROW('NAV plus Dist'!BU162)+1,FALSE)</f>
        <v>0</v>
      </c>
      <c r="BV163" s="144">
        <f>HLOOKUP(BV$2,NAV!$B$2:$CH$509,ROW(BV162),)+HLOOKUP(BV$2,DIST!$C$1:$CI$508,ROW('NAV plus Dist'!BV162)+1,FALSE)</f>
        <v>0</v>
      </c>
      <c r="BW163" s="144">
        <f>HLOOKUP(BW$2,NAV!$B$2:$CH$509,ROW(BW162),)+HLOOKUP(BW$2,DIST!$C$1:$CI$508,ROW('NAV plus Dist'!BW162)+1,FALSE)</f>
        <v>0</v>
      </c>
      <c r="BX163" s="144">
        <f>HLOOKUP(BX$2,NAV!$B$2:$CH$509,ROW(BX162),)+HLOOKUP(BX$2,DIST!$C$1:$CI$508,ROW('NAV plus Dist'!BX162)+1,FALSE)</f>
        <v>0</v>
      </c>
      <c r="BY163" s="144">
        <f>HLOOKUP(BY$2,NAV!$B$2:$CH$509,ROW(BY162),)+HLOOKUP(BY$2,DIST!$C$1:$CI$508,ROW('NAV plus Dist'!BY162)+1,FALSE)</f>
        <v>0</v>
      </c>
      <c r="BZ163" s="144">
        <f>HLOOKUP(BZ$2,NAV!$B$2:$CH$509,ROW(BZ162),)+HLOOKUP(BZ$2,DIST!$C$1:$CI$508,ROW('NAV plus Dist'!BZ162)+1,FALSE)</f>
        <v>0</v>
      </c>
      <c r="CA163" s="144">
        <f>HLOOKUP(CA$2,NAV!$B$2:$CH$509,ROW(CA162),)+HLOOKUP(CA$2,DIST!$C$1:$CI$508,ROW('NAV plus Dist'!CA162)+1,FALSE)</f>
        <v>0</v>
      </c>
      <c r="CB163" s="144">
        <f>HLOOKUP(CB$2,NAV!$B$2:$CH$509,ROW(CB162),)+HLOOKUP(CB$2,DIST!$C$1:$CI$508,ROW('NAV plus Dist'!CB162)+1,FALSE)</f>
        <v>0</v>
      </c>
      <c r="CC163" s="144">
        <f>HLOOKUP(CC$2,NAV!$B$2:$CH$509,ROW(CC162),)+HLOOKUP(CC$2,DIST!$C$1:$CI$508,ROW('NAV plus Dist'!CC162)+1,FALSE)</f>
        <v>0</v>
      </c>
      <c r="CD163" s="144">
        <f>HLOOKUP(CD$2,NAV!$B$2:$CH$509,ROW(CD162),)+HLOOKUP(CD$2,DIST!$C$1:$CI$508,ROW('NAV plus Dist'!CD162)+1,FALSE)</f>
        <v>0</v>
      </c>
      <c r="CE163" s="144">
        <f>HLOOKUP(CE$2,NAV!$B$2:$CH$509,ROW(CE162),)+HLOOKUP(CE$2,DIST!$C$1:$CI$508,ROW('NAV plus Dist'!CE162)+1,FALSE)</f>
        <v>0</v>
      </c>
      <c r="CF163" s="144">
        <f>HLOOKUP(CF$2,NAV!$B$2:$CH$509,ROW(CF162),)+HLOOKUP(CF$2,DIST!$C$1:$CI$508,ROW('NAV plus Dist'!CF162)+1,FALSE)</f>
        <v>0</v>
      </c>
      <c r="CG163" s="144">
        <f>HLOOKUP(CG$2,NAV!$B$2:$CH$509,ROW(CG162),)+HLOOKUP(CG$2,DIST!$C$1:$CI$508,ROW('NAV plus Dist'!CG162)+1,FALSE)</f>
        <v>0</v>
      </c>
      <c r="CH163" s="144">
        <f>HLOOKUP(CH$2,NAV!$B$2:$CH$509,ROW(CH162),)+HLOOKUP(CH$2,DIST!$C$1:$CI$508,ROW('NAV plus Dist'!CH162)+1,FALSE)</f>
        <v>0</v>
      </c>
      <c r="CI163" s="144">
        <f>HLOOKUP(CI$2,NAV!$B$2:$CH$509,ROW(CI162),)+HLOOKUP(CI$2,DIST!$C$1:$CI$508,ROW('NAV plus Dist'!CI162)+1,FALSE)</f>
        <v>0</v>
      </c>
      <c r="CJ163" s="144">
        <f>HLOOKUP(CJ$2,NAV!$B$2:$AAA$509,ROW(CJ162),)+HLOOKUP(CJ$2,DIST!$C$1:$AAJ$508,ROW('NAV plus Dist'!CJ162)+1,FALSE)</f>
        <v>0</v>
      </c>
      <c r="CK163" s="144">
        <f>HLOOKUP(CK$2,NAV!$B$2:$AAA$509,ROW(CK162),)+HLOOKUP(CK$2,DIST!$C$1:$AAJ$508,ROW('NAV plus Dist'!CK162)+1,FALSE)</f>
        <v>0</v>
      </c>
      <c r="CL163" s="144">
        <f>HLOOKUP(CL$2,NAV!$B$2:$AAA$509,ROW(CL162),)+HLOOKUP(CL$2,DIST!$C$1:$AAJ$508,ROW('NAV plus Dist'!CL162)+1,FALSE)</f>
        <v>0</v>
      </c>
      <c r="CM163" s="144">
        <f>HLOOKUP(CM$2,NAV!$B$2:$AAA$509,ROW(CM162),)+HLOOKUP(CM$2,DIST!$C$1:$AAJ$508,ROW('NAV plus Dist'!CM162)+1,FALSE)</f>
        <v>0</v>
      </c>
      <c r="CN163" s="144">
        <f>HLOOKUP(CN$2,NAV!$B$2:$AAA$509,ROW(CN162),)+HLOOKUP(CN$2,DIST!$C$1:$AAJ$508,ROW('NAV plus Dist'!CN162)+1,FALSE)</f>
        <v>0</v>
      </c>
      <c r="CO163" s="144">
        <f>HLOOKUP(CO$2,NAV!$B$2:$AAA$509,ROW(CO162),)+HLOOKUP(CO$2,DIST!$C$1:$AAJ$508,ROW('NAV plus Dist'!CO162)+1,FALSE)</f>
        <v>0</v>
      </c>
      <c r="CP163" s="144">
        <f>HLOOKUP(CP$2,NAV!$B$2:$AAA$509,ROW(CP162),)+HLOOKUP(CP$2,DIST!$C$1:$AAJ$508,ROW('NAV plus Dist'!CP162)+1,FALSE)</f>
        <v>0</v>
      </c>
      <c r="CQ163" s="144">
        <f>HLOOKUP(CQ$2,NAV!$B$2:$AAA$509,ROW(CQ162),)+HLOOKUP(CQ$2,DIST!$C$1:$AAJ$508,ROW('NAV plus Dist'!CQ162)+1,FALSE)</f>
        <v>0</v>
      </c>
      <c r="CR163" s="144">
        <f>HLOOKUP(CR$2,NAV!$B$2:$AAA$509,ROW(CR162),)+HLOOKUP(CR$2,DIST!$C$1:$AAJ$508,ROW('NAV plus Dist'!CR162)+1,FALSE)</f>
        <v>0</v>
      </c>
      <c r="CS163" s="144">
        <f>HLOOKUP(CS$2,NAV!$B$2:$AAA$509,ROW(CS162),)+HLOOKUP(CS$2,DIST!$C$1:$AAJ$508,ROW('NAV plus Dist'!CS162)+1,FALSE)</f>
        <v>0</v>
      </c>
      <c r="CT163" s="144">
        <f>HLOOKUP(CT$2,NAV!$B$2:$AAA$509,ROW(CT162),)+HLOOKUP(CT$2,DIST!$C$1:$AAJ$508,ROW('NAV plus Dist'!CT162)+1,FALSE)</f>
        <v>0</v>
      </c>
      <c r="CU163" s="144">
        <f>HLOOKUP(CU$2,NAV!$B$2:$AAA$509,ROW(CU162),)+HLOOKUP(CU$2,DIST!$C$1:$AAJ$508,ROW('NAV plus Dist'!CU162)+1,FALSE)</f>
        <v>0</v>
      </c>
      <c r="CV163" s="144">
        <f>HLOOKUP(CV$2,NAV!$B$2:$AAA$509,ROW(CV162),)+HLOOKUP(CV$2,DIST!$C$1:$AAJ$508,ROW('NAV plus Dist'!CV162)+1,FALSE)</f>
        <v>0</v>
      </c>
      <c r="CW163" s="144">
        <f>HLOOKUP(CW$2,NAV!$B$2:$AAA$509,ROW(CW162),)+HLOOKUP(CW$2,DIST!$C$1:$AAJ$508,ROW('NAV plus Dist'!CW162)+1,FALSE)</f>
        <v>0</v>
      </c>
      <c r="CX163" s="144">
        <f>HLOOKUP(CX$2,NAV!$B$2:$AAA$509,ROW(CX162),)+HLOOKUP(CX$2,DIST!$C$1:$AAJ$508,ROW('NAV plus Dist'!CX162)+1,FALSE)</f>
        <v>0</v>
      </c>
      <c r="CY163" s="144">
        <f>HLOOKUP(CY$2,NAV!$B$2:$AAA$509,ROW(CY162),)+HLOOKUP(CY$2,DIST!$C$1:$AAJ$508,ROW('NAV plus Dist'!CY162)+1,FALSE)</f>
        <v>0</v>
      </c>
      <c r="CZ163" s="144">
        <f>HLOOKUP(CZ$2,NAV!$B$2:$AAA$509,ROW(CZ162),)+HLOOKUP(CZ$2,DIST!$C$1:$AAJ$508,ROW('NAV plus Dist'!CZ162)+1,FALSE)</f>
        <v>0</v>
      </c>
      <c r="DA163" s="144">
        <f>HLOOKUP(DA$2,NAV!$B$2:$AAA$509,ROW(DA162),)+HLOOKUP(DA$2,DIST!$C$1:$AAJ$508,ROW('NAV plus Dist'!DA162)+1,FALSE)</f>
        <v>0</v>
      </c>
      <c r="DB163" s="144">
        <f>HLOOKUP(DB$2,NAV!$B$2:$AAA$509,ROW(DB162),)+HLOOKUP(DB$2,DIST!$C$1:$AAJ$508,ROW('NAV plus Dist'!DB162)+1,FALSE)</f>
        <v>0</v>
      </c>
      <c r="DC163" s="144">
        <f>HLOOKUP(DC$2,NAV!$B$2:$AAA$509,ROW(DC162),)+HLOOKUP(DC$2,DIST!$C$1:$AAJ$508,ROW('NAV plus Dist'!DC162)+1,FALSE)</f>
        <v>0</v>
      </c>
      <c r="DD163" s="144">
        <f>HLOOKUP(DD$2,NAV!$B$2:$AAA$509,ROW(DD162),)+HLOOKUP(DD$2,DIST!$C$1:$AAJ$508,ROW('NAV plus Dist'!DD162)+1,FALSE)</f>
        <v>0</v>
      </c>
      <c r="DE163" s="144">
        <f>HLOOKUP(DE$2,NAV!$B$2:$AAA$509,ROW(DE162),)+HLOOKUP(DE$2,DIST!$C$1:$AAJ$508,ROW('NAV plus Dist'!DE162)+1,FALSE)</f>
        <v>0</v>
      </c>
      <c r="DF163" s="144">
        <f>HLOOKUP(DF$2,NAV!$B$2:$AAA$509,ROW(DF162),)+HLOOKUP(DF$2,DIST!$C$1:$AAJ$508,ROW('NAV plus Dist'!DF162)+1,FALSE)</f>
        <v>0</v>
      </c>
      <c r="DG163" s="144">
        <f>HLOOKUP(DG$2,NAV!$B$2:$AAA$509,ROW(DG162),)+HLOOKUP(DG$2,DIST!$C$1:$AAJ$508,ROW('NAV plus Dist'!DG162)+1,FALSE)</f>
        <v>0</v>
      </c>
      <c r="DH163" s="144">
        <f>HLOOKUP(DH$2,NAV!$B$2:$AAA$509,ROW(DH162),)+HLOOKUP(DH$2,DIST!$C$1:$AAJ$508,ROW('NAV plus Dist'!DH162)+1,FALSE)</f>
        <v>0</v>
      </c>
    </row>
    <row r="164" spans="1:112">
      <c r="A164" s="94">
        <f t="shared" si="78"/>
        <v>35</v>
      </c>
      <c r="B164" s="148">
        <f t="shared" si="79"/>
        <v>44985</v>
      </c>
      <c r="C164" s="144">
        <f>HLOOKUP(C$2,NAV!$B$2:$CH$509,ROW(C163),)+HLOOKUP(C$2,DIST!$C$1:$CI$508,ROW('NAV plus Dist'!C163)+1,FALSE)</f>
        <v>12.6995</v>
      </c>
      <c r="D164" s="144">
        <f>HLOOKUP(D$2,NAV!$B$2:$CH$509,ROW(D163),)+HLOOKUP(D$2,DIST!$C$1:$CI$508,ROW('NAV plus Dist'!D163)+1,FALSE)</f>
        <v>13.0367</v>
      </c>
      <c r="E164" s="144">
        <f>HLOOKUP(E$2,NAV!$B$2:$CH$509,ROW(E163),)+HLOOKUP(E$2,DIST!$C$1:$CI$508,ROW('NAV plus Dist'!E163)+1,FALSE)</f>
        <v>13.4625</v>
      </c>
      <c r="F164" s="144">
        <f>HLOOKUP(F$2,NAV!$B$2:$CH$509,ROW(F163),)+HLOOKUP(F$2,DIST!$C$1:$CI$508,ROW('NAV plus Dist'!F163)+1,FALSE)</f>
        <v>9.8854000000000006</v>
      </c>
      <c r="G164" s="144">
        <f>HLOOKUP(G$2,NAV!$B$2:$CH$509,ROW(G163),)+HLOOKUP(G$2,DIST!$C$1:$CI$508,ROW('NAV plus Dist'!G163)+1,FALSE)</f>
        <v>10.1731</v>
      </c>
      <c r="H164" s="144">
        <f>HLOOKUP(H$2,NAV!$B$2:$CH$509,ROW(H163),)+HLOOKUP(H$2,DIST!$C$1:$CI$508,ROW('NAV plus Dist'!H163)+1,FALSE)</f>
        <v>10.7866</v>
      </c>
      <c r="I164" s="144">
        <f>HLOOKUP(I$2,NAV!$B$2:$CH$509,ROW(I163),)+HLOOKUP(I$2,DIST!$C$1:$CI$508,ROW('NAV plus Dist'!I163)+1,FALSE)</f>
        <v>10.5763</v>
      </c>
      <c r="J164" s="144">
        <f>HLOOKUP(J$2,NAV!$B$2:$CH$509,ROW(J163),)+HLOOKUP(J$2,DIST!$C$1:$CI$508,ROW('NAV plus Dist'!J163)+1,FALSE)</f>
        <v>10.616499999999998</v>
      </c>
      <c r="K164" s="144">
        <f>HLOOKUP(K$2,NAV!$B$2:$CH$509,ROW(K163),)+HLOOKUP(K$2,DIST!$C$1:$CI$508,ROW('NAV plus Dist'!K163)+1,FALSE)</f>
        <v>0</v>
      </c>
      <c r="L164" s="144">
        <f>HLOOKUP(L$2,NAV!$B$2:$CH$509,ROW(L163),)+HLOOKUP(L$2,DIST!$C$1:$CI$508,ROW('NAV plus Dist'!L163)+1,FALSE)</f>
        <v>0</v>
      </c>
      <c r="M164" s="144">
        <f>HLOOKUP(M$2,NAV!$B$2:$CH$509,ROW(M163),)+HLOOKUP(M$2,DIST!$C$1:$CI$508,ROW('NAV plus Dist'!M163)+1,FALSE)</f>
        <v>0</v>
      </c>
      <c r="N164" s="144">
        <f>HLOOKUP(N$2,NAV!$B$2:$CH$509,ROW(N163),)+HLOOKUP(N$2,DIST!$C$1:$CI$508,ROW('NAV plus Dist'!N163)+1,FALSE)</f>
        <v>9.2535999999999987</v>
      </c>
      <c r="O164" s="144">
        <f>HLOOKUP(O$2,NAV!$B$2:$CH$509,ROW(O163),)+HLOOKUP(O$2,DIST!$C$1:$CI$508,ROW('NAV plus Dist'!O163)+1,FALSE)</f>
        <v>3.5128999999999997</v>
      </c>
      <c r="P164" s="144">
        <f>HLOOKUP(P$2,NAV!$B$2:$CH$509,ROW(P163),)+HLOOKUP(P$2,DIST!$C$1:$CI$508,ROW('NAV plus Dist'!P163)+1,FALSE)</f>
        <v>4.1706000000000003</v>
      </c>
      <c r="Q164" s="144">
        <f>HLOOKUP(Q$2,NAV!$B$2:$CH$509,ROW(Q163),)+HLOOKUP(Q$2,DIST!$C$1:$CI$508,ROW('NAV plus Dist'!Q163)+1,FALSE)</f>
        <v>11.755700000000001</v>
      </c>
      <c r="R164" s="144">
        <f>HLOOKUP(R$2,NAV!$B$2:$CH$509,ROW(R163),)+HLOOKUP(R$2,DIST!$C$1:$CI$508,ROW('NAV plus Dist'!R163)+1,FALSE)</f>
        <v>11.755700000000001</v>
      </c>
      <c r="S164" s="144">
        <f>HLOOKUP(S$2,NAV!$B$2:$CH$509,ROW(S163),)+HLOOKUP(S$2,DIST!$C$1:$CI$508,ROW('NAV plus Dist'!S163)+1,FALSE)</f>
        <v>10.1838</v>
      </c>
      <c r="T164" s="144">
        <f>HLOOKUP(T$2,NAV!$B$2:$CH$509,ROW(T163),)+HLOOKUP(T$2,DIST!$C$1:$CI$508,ROW('NAV plus Dist'!T163)+1,FALSE)</f>
        <v>12.8247</v>
      </c>
      <c r="U164" s="144">
        <f>HLOOKUP(U$2,NAV!$B$2:$CH$509,ROW(U163),)+HLOOKUP(U$2,DIST!$C$1:$CI$508,ROW('NAV plus Dist'!U163)+1,FALSE)</f>
        <v>12.418200000000001</v>
      </c>
      <c r="V164" s="144">
        <f>HLOOKUP(V$2,NAV!$B$2:$CH$509,ROW(V163),)+HLOOKUP(V$2,DIST!$C$1:$CI$508,ROW('NAV plus Dist'!V163)+1,FALSE)</f>
        <v>10.5504</v>
      </c>
      <c r="W164" s="144">
        <f>HLOOKUP(W$2,NAV!$B$2:$CH$509,ROW(W163),)+HLOOKUP(W$2,DIST!$C$1:$CI$508,ROW('NAV plus Dist'!W163)+1,FALSE)</f>
        <v>10.5504</v>
      </c>
      <c r="X164" s="144">
        <f>HLOOKUP(X$2,NAV!$B$2:$CH$509,ROW(X163),)+HLOOKUP(X$2,DIST!$C$1:$CI$508,ROW('NAV plus Dist'!X163)+1,FALSE)</f>
        <v>10.2905</v>
      </c>
      <c r="Y164" s="144">
        <f>HLOOKUP(Y$2,NAV!$B$2:$CH$509,ROW(Y163),)+HLOOKUP(Y$2,DIST!$C$1:$CI$508,ROW('NAV plus Dist'!Y163)+1,FALSE)</f>
        <v>12.405000000000001</v>
      </c>
      <c r="Z164" s="144">
        <f>HLOOKUP(Z$2,NAV!$B$2:$CH$509,ROW(Z163),)+HLOOKUP(Z$2,DIST!$C$1:$CI$508,ROW('NAV plus Dist'!Z163)+1,FALSE)</f>
        <v>11.867599999999999</v>
      </c>
      <c r="AA164" s="144">
        <f>HLOOKUP(AA$2,NAV!$B$2:$CH$509,ROW(AA163),)+HLOOKUP(AA$2,DIST!$C$1:$CI$508,ROW('NAV plus Dist'!AA163)+1,FALSE)</f>
        <v>9.3734999999999999</v>
      </c>
      <c r="AB164" s="144">
        <f>HLOOKUP(AB$2,NAV!$B$2:$CH$509,ROW(AB163),)+HLOOKUP(AB$2,DIST!$C$1:$CI$508,ROW('NAV plus Dist'!AB163)+1,FALSE)</f>
        <v>10.271800000000001</v>
      </c>
      <c r="AC164" s="144">
        <f>HLOOKUP(AC$2,NAV!$B$2:$CH$509,ROW(AC163),)+HLOOKUP(AC$2,DIST!$C$1:$CI$508,ROW('NAV plus Dist'!AC163)+1,FALSE)</f>
        <v>10.379000000000001</v>
      </c>
      <c r="AD164" s="144">
        <f>HLOOKUP(AD$2,NAV!$B$2:$CH$509,ROW(AD163),)+HLOOKUP(AD$2,DIST!$C$1:$CI$508,ROW('NAV plus Dist'!AD163)+1,FALSE)</f>
        <v>24.991199999999999</v>
      </c>
      <c r="AE164" s="144">
        <f>HLOOKUP(AE$2,NAV!$B$2:$CH$509,ROW(AE163),)+HLOOKUP(AE$2,DIST!$C$1:$CI$508,ROW('NAV plus Dist'!AE163)+1,FALSE)</f>
        <v>6.7166999999999994</v>
      </c>
      <c r="AF164" s="144">
        <f>HLOOKUP(AF$2,NAV!$B$2:$CH$509,ROW(AF163),)+HLOOKUP(AF$2,DIST!$C$1:$CI$508,ROW('NAV plus Dist'!AF163)+1,FALSE)</f>
        <v>7.8101000000000003</v>
      </c>
      <c r="AG164" s="144">
        <f>HLOOKUP(AG$2,NAV!$B$2:$CH$509,ROW(AG163),)+HLOOKUP(AG$2,DIST!$C$1:$CI$508,ROW('NAV plus Dist'!AG163)+1,FALSE)</f>
        <v>8.4894999999999996</v>
      </c>
      <c r="AH164" s="144">
        <f>HLOOKUP(AH$2,NAV!$B$2:$CH$509,ROW(AH163),)+HLOOKUP(AH$2,DIST!$C$1:$CI$508,ROW('NAV plus Dist'!AH163)+1,FALSE)</f>
        <v>8.1654999999999998</v>
      </c>
      <c r="AI164" s="144">
        <f>HLOOKUP(AI$2,NAV!$B$2:$CH$509,ROW(AI163),)+HLOOKUP(AI$2,DIST!$C$1:$CI$508,ROW('NAV plus Dist'!AI163)+1,FALSE)</f>
        <v>9.6668000000000003</v>
      </c>
      <c r="AJ164" s="144">
        <f>HLOOKUP(AJ$2,NAV!$B$2:$CH$509,ROW(AJ163),)+HLOOKUP(AJ$2,DIST!$C$1:$CI$508,ROW('NAV plus Dist'!AJ163)+1,FALSE)</f>
        <v>17.452199999999998</v>
      </c>
      <c r="AK164" s="144">
        <f>HLOOKUP(AK$2,NAV!$B$2:$CH$509,ROW(AK163),)+HLOOKUP(AK$2,DIST!$C$1:$CI$508,ROW('NAV plus Dist'!AK163)+1,FALSE)</f>
        <v>14.298599999999999</v>
      </c>
      <c r="AL164" s="144">
        <f>HLOOKUP(AL$2,NAV!$B$2:$CH$509,ROW(AL163),)+HLOOKUP(AL$2,DIST!$C$1:$CI$508,ROW('NAV plus Dist'!AL163)+1,FALSE)</f>
        <v>15.505899999999999</v>
      </c>
      <c r="AM164" s="144">
        <f>HLOOKUP(AM$2,NAV!$B$2:$CH$509,ROW(AM163),)+HLOOKUP(AM$2,DIST!$C$1:$CI$508,ROW('NAV plus Dist'!AM163)+1,FALSE)</f>
        <v>12.4071</v>
      </c>
      <c r="AN164" s="144">
        <f>HLOOKUP(AN$2,NAV!$B$2:$CH$509,ROW(AN163),)+HLOOKUP(AN$2,DIST!$C$1:$CI$508,ROW('NAV plus Dist'!AN163)+1,FALSE)</f>
        <v>20.862400000000001</v>
      </c>
      <c r="AO164" s="144">
        <f>HLOOKUP(AO$2,NAV!$B$2:$CH$509,ROW(AO163),)+HLOOKUP(AO$2,DIST!$C$1:$CI$508,ROW('NAV plus Dist'!AO163)+1,FALSE)</f>
        <v>19.5335</v>
      </c>
      <c r="AP164" s="144">
        <f>HLOOKUP(AP$2,NAV!$B$2:$CH$509,ROW(AP163),)+HLOOKUP(AP$2,DIST!$C$1:$CI$508,ROW('NAV plus Dist'!AP163)+1,FALSE)</f>
        <v>0</v>
      </c>
      <c r="AQ164" s="144">
        <f>HLOOKUP(AQ$2,NAV!$B$2:$CH$509,ROW(AQ163),)+HLOOKUP(AQ$2,DIST!$C$1:$CI$508,ROW('NAV plus Dist'!AQ163)+1,FALSE)</f>
        <v>0</v>
      </c>
      <c r="AR164" s="144">
        <f>HLOOKUP(AR$2,NAV!$B$2:$CH$509,ROW(AR163),)+HLOOKUP(AR$2,DIST!$C$1:$CI$508,ROW('NAV plus Dist'!AR163)+1,FALSE)</f>
        <v>0</v>
      </c>
      <c r="AS164" s="144">
        <f>HLOOKUP(AS$2,NAV!$B$2:$CH$509,ROW(AS163),)+HLOOKUP(AS$2,DIST!$C$1:$CI$508,ROW('NAV plus Dist'!AS163)+1,FALSE)</f>
        <v>8.1653000000000002</v>
      </c>
      <c r="AT164" s="144">
        <f>HLOOKUP(AT$2,NAV!$B$2:$CH$509,ROW(AT163),)+HLOOKUP(AT$2,DIST!$C$1:$CI$508,ROW('NAV plus Dist'!AT163)+1,FALSE)</f>
        <v>23.818100000000001</v>
      </c>
      <c r="AU164" s="144">
        <f>HLOOKUP(AU$2,NAV!$B$2:$CH$509,ROW(AU163),)+HLOOKUP(AU$2,DIST!$C$1:$CI$508,ROW('NAV plus Dist'!AU163)+1,FALSE)</f>
        <v>10</v>
      </c>
      <c r="AV164" s="144">
        <f>HLOOKUP(AV$2,NAV!$B$2:$CH$509,ROW(AV163),)+HLOOKUP(AV$2,DIST!$C$1:$CI$508,ROW('NAV plus Dist'!AV163)+1,FALSE)</f>
        <v>13.818099999999999</v>
      </c>
      <c r="AW164" s="144">
        <f>HLOOKUP(AW$2,NAV!$B$2:$CH$509,ROW(AW163),)+HLOOKUP(AW$2,DIST!$C$1:$CI$508,ROW('NAV plus Dist'!AW163)+1,FALSE)</f>
        <v>0</v>
      </c>
      <c r="AX164" s="144">
        <f>HLOOKUP(AX$2,NAV!$B$2:$CH$509,ROW(AX163),)+HLOOKUP(AX$2,DIST!$C$1:$CI$508,ROW('NAV plus Dist'!AX163)+1,FALSE)</f>
        <v>0</v>
      </c>
      <c r="AY164" s="144">
        <f>HLOOKUP(AY$2,NAV!$B$2:$CH$509,ROW(AY163),)+HLOOKUP(AY$2,DIST!$C$1:$CI$508,ROW('NAV plus Dist'!AY163)+1,FALSE)</f>
        <v>0</v>
      </c>
      <c r="AZ164" s="144">
        <f>HLOOKUP(AZ$2,NAV!$B$2:$CH$509,ROW(AZ163),)+HLOOKUP(AZ$2,DIST!$C$1:$CI$508,ROW('NAV plus Dist'!AZ163)+1,FALSE)</f>
        <v>0</v>
      </c>
      <c r="BA164" s="144">
        <f>HLOOKUP(BA$2,NAV!$B$2:$CH$509,ROW(BA163),)+HLOOKUP(BA$2,DIST!$C$1:$CI$508,ROW('NAV plus Dist'!BA163)+1,FALSE)</f>
        <v>0</v>
      </c>
      <c r="BB164" s="144">
        <f>HLOOKUP(BB$2,NAV!$B$2:$CH$509,ROW(BB163),)+HLOOKUP(BB$2,DIST!$C$1:$CI$508,ROW('NAV plus Dist'!BB163)+1,FALSE)</f>
        <v>0</v>
      </c>
      <c r="BC164" s="144">
        <f>HLOOKUP(BC$2,NAV!$B$2:$CH$509,ROW(BC163),)+HLOOKUP(BC$2,DIST!$C$1:$CI$508,ROW('NAV plus Dist'!BC163)+1,FALSE)</f>
        <v>0</v>
      </c>
      <c r="BD164" s="144">
        <f>HLOOKUP(BD$2,NAV!$B$2:$CH$509,ROW(BD163),)+HLOOKUP(BD$2,DIST!$C$1:$CI$508,ROW('NAV plus Dist'!BD163)+1,FALSE)</f>
        <v>0</v>
      </c>
      <c r="BE164" s="144">
        <f>HLOOKUP(BE$2,NAV!$B$2:$CH$509,ROW(BE163),)+HLOOKUP(BE$2,DIST!$C$1:$CI$508,ROW('NAV plus Dist'!BE163)+1,FALSE)</f>
        <v>0</v>
      </c>
      <c r="BF164" s="144">
        <f>HLOOKUP(BF$2,NAV!$B$2:$CH$509,ROW(BF163),)+HLOOKUP(BF$2,DIST!$C$1:$CI$508,ROW('NAV plus Dist'!BF163)+1,FALSE)</f>
        <v>0</v>
      </c>
      <c r="BG164" s="144">
        <f>HLOOKUP(BG$2,NAV!$B$2:$CH$509,ROW(BG163),)+HLOOKUP(BG$2,DIST!$C$1:$CI$508,ROW('NAV plus Dist'!BG163)+1,FALSE)</f>
        <v>0</v>
      </c>
      <c r="BH164" s="144">
        <f>HLOOKUP(BH$2,NAV!$B$2:$CH$509,ROW(BH163),)+HLOOKUP(BH$2,DIST!$C$1:$CI$508,ROW('NAV plus Dist'!BH163)+1,FALSE)</f>
        <v>0</v>
      </c>
      <c r="BI164" s="144">
        <f>HLOOKUP(BI$2,NAV!$B$2:$CH$509,ROW(BI163),)+HLOOKUP(BI$2,DIST!$C$1:$CI$508,ROW('NAV plus Dist'!BI163)+1,FALSE)</f>
        <v>0</v>
      </c>
      <c r="BJ164" s="144">
        <f>HLOOKUP(BJ$2,NAV!$B$2:$CH$509,ROW(BJ163),)+HLOOKUP(BJ$2,DIST!$C$1:$CI$508,ROW('NAV plus Dist'!BJ163)+1,FALSE)</f>
        <v>0</v>
      </c>
      <c r="BK164" s="144">
        <f>HLOOKUP(BK$2,NAV!$B$2:$CH$509,ROW(BK163),)+HLOOKUP(BK$2,DIST!$C$1:$CI$508,ROW('NAV plus Dist'!BK163)+1,FALSE)</f>
        <v>0</v>
      </c>
      <c r="BL164" s="144">
        <f>HLOOKUP(BL$2,NAV!$B$2:$CH$509,ROW(BL163),)+HLOOKUP(BL$2,DIST!$C$1:$CI$508,ROW('NAV plus Dist'!BL163)+1,FALSE)</f>
        <v>0</v>
      </c>
      <c r="BM164" s="144">
        <f>HLOOKUP(BM$2,NAV!$B$2:$CH$509,ROW(BM163),)+HLOOKUP(BM$2,DIST!$C$1:$CI$508,ROW('NAV plus Dist'!BM163)+1,FALSE)</f>
        <v>0</v>
      </c>
      <c r="BN164" s="144">
        <f>HLOOKUP(BN$2,NAV!$B$2:$CH$509,ROW(BN163),)+HLOOKUP(BN$2,DIST!$C$1:$CI$508,ROW('NAV plus Dist'!BN163)+1,FALSE)</f>
        <v>0</v>
      </c>
      <c r="BO164" s="144">
        <f>HLOOKUP(BO$2,NAV!$B$2:$CH$509,ROW(BO163),)+HLOOKUP(BO$2,DIST!$C$1:$CI$508,ROW('NAV plus Dist'!BO163)+1,FALSE)</f>
        <v>0</v>
      </c>
      <c r="BP164" s="144">
        <f>HLOOKUP(BP$2,NAV!$B$2:$CH$509,ROW(BP163),)+HLOOKUP(BP$2,DIST!$C$1:$CI$508,ROW('NAV plus Dist'!BP163)+1,FALSE)</f>
        <v>0</v>
      </c>
      <c r="BQ164" s="144">
        <f>HLOOKUP(BQ$2,NAV!$B$2:$CH$509,ROW(BQ163),)+HLOOKUP(BQ$2,DIST!$C$1:$CI$508,ROW('NAV plus Dist'!BQ163)+1,FALSE)</f>
        <v>0</v>
      </c>
      <c r="BR164" s="144">
        <f>HLOOKUP(BR$2,NAV!$B$2:$CH$509,ROW(BR163),)+HLOOKUP(BR$2,DIST!$C$1:$CI$508,ROW('NAV plus Dist'!BR163)+1,FALSE)</f>
        <v>0</v>
      </c>
      <c r="BS164" s="144">
        <f>HLOOKUP(BS$2,NAV!$B$2:$CH$509,ROW(BS163),)+HLOOKUP(BS$2,DIST!$C$1:$CI$508,ROW('NAV plus Dist'!BS163)+1,FALSE)</f>
        <v>0</v>
      </c>
      <c r="BT164" s="144">
        <f>HLOOKUP(BT$2,NAV!$B$2:$CH$509,ROW(BT163),)+HLOOKUP(BT$2,DIST!$C$1:$CI$508,ROW('NAV plus Dist'!BT163)+1,FALSE)</f>
        <v>0</v>
      </c>
      <c r="BU164" s="144">
        <f>HLOOKUP(BU$2,NAV!$B$2:$CH$509,ROW(BU163),)+HLOOKUP(BU$2,DIST!$C$1:$CI$508,ROW('NAV plus Dist'!BU163)+1,FALSE)</f>
        <v>0</v>
      </c>
      <c r="BV164" s="144">
        <f>HLOOKUP(BV$2,NAV!$B$2:$CH$509,ROW(BV163),)+HLOOKUP(BV$2,DIST!$C$1:$CI$508,ROW('NAV plus Dist'!BV163)+1,FALSE)</f>
        <v>0</v>
      </c>
      <c r="BW164" s="144">
        <f>HLOOKUP(BW$2,NAV!$B$2:$CH$509,ROW(BW163),)+HLOOKUP(BW$2,DIST!$C$1:$CI$508,ROW('NAV plus Dist'!BW163)+1,FALSE)</f>
        <v>0</v>
      </c>
      <c r="BX164" s="144">
        <f>HLOOKUP(BX$2,NAV!$B$2:$CH$509,ROW(BX163),)+HLOOKUP(BX$2,DIST!$C$1:$CI$508,ROW('NAV plus Dist'!BX163)+1,FALSE)</f>
        <v>0</v>
      </c>
      <c r="BY164" s="144">
        <f>HLOOKUP(BY$2,NAV!$B$2:$CH$509,ROW(BY163),)+HLOOKUP(BY$2,DIST!$C$1:$CI$508,ROW('NAV plus Dist'!BY163)+1,FALSE)</f>
        <v>0</v>
      </c>
      <c r="BZ164" s="144">
        <f>HLOOKUP(BZ$2,NAV!$B$2:$CH$509,ROW(BZ163),)+HLOOKUP(BZ$2,DIST!$C$1:$CI$508,ROW('NAV plus Dist'!BZ163)+1,FALSE)</f>
        <v>0</v>
      </c>
      <c r="CA164" s="144">
        <f>HLOOKUP(CA$2,NAV!$B$2:$CH$509,ROW(CA163),)+HLOOKUP(CA$2,DIST!$C$1:$CI$508,ROW('NAV plus Dist'!CA163)+1,FALSE)</f>
        <v>0</v>
      </c>
      <c r="CB164" s="144">
        <f>HLOOKUP(CB$2,NAV!$B$2:$CH$509,ROW(CB163),)+HLOOKUP(CB$2,DIST!$C$1:$CI$508,ROW('NAV plus Dist'!CB163)+1,FALSE)</f>
        <v>0</v>
      </c>
      <c r="CC164" s="144">
        <f>HLOOKUP(CC$2,NAV!$B$2:$CH$509,ROW(CC163),)+HLOOKUP(CC$2,DIST!$C$1:$CI$508,ROW('NAV plus Dist'!CC163)+1,FALSE)</f>
        <v>0</v>
      </c>
      <c r="CD164" s="144">
        <f>HLOOKUP(CD$2,NAV!$B$2:$CH$509,ROW(CD163),)+HLOOKUP(CD$2,DIST!$C$1:$CI$508,ROW('NAV plus Dist'!CD163)+1,FALSE)</f>
        <v>0</v>
      </c>
      <c r="CE164" s="144">
        <f>HLOOKUP(CE$2,NAV!$B$2:$CH$509,ROW(CE163),)+HLOOKUP(CE$2,DIST!$C$1:$CI$508,ROW('NAV plus Dist'!CE163)+1,FALSE)</f>
        <v>0</v>
      </c>
      <c r="CF164" s="144">
        <f>HLOOKUP(CF$2,NAV!$B$2:$CH$509,ROW(CF163),)+HLOOKUP(CF$2,DIST!$C$1:$CI$508,ROW('NAV plus Dist'!CF163)+1,FALSE)</f>
        <v>0</v>
      </c>
      <c r="CG164" s="144">
        <f>HLOOKUP(CG$2,NAV!$B$2:$CH$509,ROW(CG163),)+HLOOKUP(CG$2,DIST!$C$1:$CI$508,ROW('NAV plus Dist'!CG163)+1,FALSE)</f>
        <v>0</v>
      </c>
      <c r="CH164" s="144">
        <f>HLOOKUP(CH$2,NAV!$B$2:$CH$509,ROW(CH163),)+HLOOKUP(CH$2,DIST!$C$1:$CI$508,ROW('NAV plus Dist'!CH163)+1,FALSE)</f>
        <v>0</v>
      </c>
      <c r="CI164" s="144">
        <f>HLOOKUP(CI$2,NAV!$B$2:$CH$509,ROW(CI163),)+HLOOKUP(CI$2,DIST!$C$1:$CI$508,ROW('NAV plus Dist'!CI163)+1,FALSE)</f>
        <v>0</v>
      </c>
      <c r="CJ164" s="144">
        <f>HLOOKUP(CJ$2,NAV!$B$2:$AAA$509,ROW(CJ163),)+HLOOKUP(CJ$2,DIST!$C$1:$AAJ$508,ROW('NAV plus Dist'!CJ163)+1,FALSE)</f>
        <v>0</v>
      </c>
      <c r="CK164" s="144">
        <f>HLOOKUP(CK$2,NAV!$B$2:$AAA$509,ROW(CK163),)+HLOOKUP(CK$2,DIST!$C$1:$AAJ$508,ROW('NAV plus Dist'!CK163)+1,FALSE)</f>
        <v>0</v>
      </c>
      <c r="CL164" s="144">
        <f>HLOOKUP(CL$2,NAV!$B$2:$AAA$509,ROW(CL163),)+HLOOKUP(CL$2,DIST!$C$1:$AAJ$508,ROW('NAV plus Dist'!CL163)+1,FALSE)</f>
        <v>0</v>
      </c>
      <c r="CM164" s="144">
        <f>HLOOKUP(CM$2,NAV!$B$2:$AAA$509,ROW(CM163),)+HLOOKUP(CM$2,DIST!$C$1:$AAJ$508,ROW('NAV plus Dist'!CM163)+1,FALSE)</f>
        <v>0</v>
      </c>
      <c r="CN164" s="144">
        <f>HLOOKUP(CN$2,NAV!$B$2:$AAA$509,ROW(CN163),)+HLOOKUP(CN$2,DIST!$C$1:$AAJ$508,ROW('NAV plus Dist'!CN163)+1,FALSE)</f>
        <v>0</v>
      </c>
      <c r="CO164" s="144">
        <f>HLOOKUP(CO$2,NAV!$B$2:$AAA$509,ROW(CO163),)+HLOOKUP(CO$2,DIST!$C$1:$AAJ$508,ROW('NAV plus Dist'!CO163)+1,FALSE)</f>
        <v>0</v>
      </c>
      <c r="CP164" s="144">
        <f>HLOOKUP(CP$2,NAV!$B$2:$AAA$509,ROW(CP163),)+HLOOKUP(CP$2,DIST!$C$1:$AAJ$508,ROW('NAV plus Dist'!CP163)+1,FALSE)</f>
        <v>0</v>
      </c>
      <c r="CQ164" s="144">
        <f>HLOOKUP(CQ$2,NAV!$B$2:$AAA$509,ROW(CQ163),)+HLOOKUP(CQ$2,DIST!$C$1:$AAJ$508,ROW('NAV plus Dist'!CQ163)+1,FALSE)</f>
        <v>0</v>
      </c>
      <c r="CR164" s="144">
        <f>HLOOKUP(CR$2,NAV!$B$2:$AAA$509,ROW(CR163),)+HLOOKUP(CR$2,DIST!$C$1:$AAJ$508,ROW('NAV plus Dist'!CR163)+1,FALSE)</f>
        <v>0</v>
      </c>
      <c r="CS164" s="144">
        <f>HLOOKUP(CS$2,NAV!$B$2:$AAA$509,ROW(CS163),)+HLOOKUP(CS$2,DIST!$C$1:$AAJ$508,ROW('NAV plus Dist'!CS163)+1,FALSE)</f>
        <v>0</v>
      </c>
      <c r="CT164" s="144">
        <f>HLOOKUP(CT$2,NAV!$B$2:$AAA$509,ROW(CT163),)+HLOOKUP(CT$2,DIST!$C$1:$AAJ$508,ROW('NAV plus Dist'!CT163)+1,FALSE)</f>
        <v>0</v>
      </c>
      <c r="CU164" s="144">
        <f>HLOOKUP(CU$2,NAV!$B$2:$AAA$509,ROW(CU163),)+HLOOKUP(CU$2,DIST!$C$1:$AAJ$508,ROW('NAV plus Dist'!CU163)+1,FALSE)</f>
        <v>0</v>
      </c>
      <c r="CV164" s="144">
        <f>HLOOKUP(CV$2,NAV!$B$2:$AAA$509,ROW(CV163),)+HLOOKUP(CV$2,DIST!$C$1:$AAJ$508,ROW('NAV plus Dist'!CV163)+1,FALSE)</f>
        <v>0</v>
      </c>
      <c r="CW164" s="144">
        <f>HLOOKUP(CW$2,NAV!$B$2:$AAA$509,ROW(CW163),)+HLOOKUP(CW$2,DIST!$C$1:$AAJ$508,ROW('NAV plus Dist'!CW163)+1,FALSE)</f>
        <v>0</v>
      </c>
      <c r="CX164" s="144">
        <f>HLOOKUP(CX$2,NAV!$B$2:$AAA$509,ROW(CX163),)+HLOOKUP(CX$2,DIST!$C$1:$AAJ$508,ROW('NAV plus Dist'!CX163)+1,FALSE)</f>
        <v>0</v>
      </c>
      <c r="CY164" s="144">
        <f>HLOOKUP(CY$2,NAV!$B$2:$AAA$509,ROW(CY163),)+HLOOKUP(CY$2,DIST!$C$1:$AAJ$508,ROW('NAV plus Dist'!CY163)+1,FALSE)</f>
        <v>0</v>
      </c>
      <c r="CZ164" s="144">
        <f>HLOOKUP(CZ$2,NAV!$B$2:$AAA$509,ROW(CZ163),)+HLOOKUP(CZ$2,DIST!$C$1:$AAJ$508,ROW('NAV plus Dist'!CZ163)+1,FALSE)</f>
        <v>0</v>
      </c>
      <c r="DA164" s="144">
        <f>HLOOKUP(DA$2,NAV!$B$2:$AAA$509,ROW(DA163),)+HLOOKUP(DA$2,DIST!$C$1:$AAJ$508,ROW('NAV plus Dist'!DA163)+1,FALSE)</f>
        <v>0</v>
      </c>
      <c r="DB164" s="144">
        <f>HLOOKUP(DB$2,NAV!$B$2:$AAA$509,ROW(DB163),)+HLOOKUP(DB$2,DIST!$C$1:$AAJ$508,ROW('NAV plus Dist'!DB163)+1,FALSE)</f>
        <v>0</v>
      </c>
      <c r="DC164" s="144">
        <f>HLOOKUP(DC$2,NAV!$B$2:$AAA$509,ROW(DC163),)+HLOOKUP(DC$2,DIST!$C$1:$AAJ$508,ROW('NAV plus Dist'!DC163)+1,FALSE)</f>
        <v>0</v>
      </c>
      <c r="DD164" s="144">
        <f>HLOOKUP(DD$2,NAV!$B$2:$AAA$509,ROW(DD163),)+HLOOKUP(DD$2,DIST!$C$1:$AAJ$508,ROW('NAV plus Dist'!DD163)+1,FALSE)</f>
        <v>0</v>
      </c>
      <c r="DE164" s="144">
        <f>HLOOKUP(DE$2,NAV!$B$2:$AAA$509,ROW(DE163),)+HLOOKUP(DE$2,DIST!$C$1:$AAJ$508,ROW('NAV plus Dist'!DE163)+1,FALSE)</f>
        <v>0</v>
      </c>
      <c r="DF164" s="144">
        <f>HLOOKUP(DF$2,NAV!$B$2:$AAA$509,ROW(DF163),)+HLOOKUP(DF$2,DIST!$C$1:$AAJ$508,ROW('NAV plus Dist'!DF163)+1,FALSE)</f>
        <v>0</v>
      </c>
      <c r="DG164" s="144">
        <f>HLOOKUP(DG$2,NAV!$B$2:$AAA$509,ROW(DG163),)+HLOOKUP(DG$2,DIST!$C$1:$AAJ$508,ROW('NAV plus Dist'!DG163)+1,FALSE)</f>
        <v>0</v>
      </c>
      <c r="DH164" s="144">
        <f>HLOOKUP(DH$2,NAV!$B$2:$AAA$509,ROW(DH163),)+HLOOKUP(DH$2,DIST!$C$1:$AAJ$508,ROW('NAV plus Dist'!DH163)+1,FALSE)</f>
        <v>0</v>
      </c>
    </row>
    <row r="165" spans="1:112">
      <c r="A165" s="94">
        <f t="shared" si="78"/>
        <v>34</v>
      </c>
      <c r="B165" s="148">
        <f t="shared" si="79"/>
        <v>45016</v>
      </c>
      <c r="C165" s="144">
        <f>HLOOKUP(C$2,NAV!$B$2:$CH$509,ROW(C164),)+HLOOKUP(C$2,DIST!$C$1:$CI$508,ROW('NAV plus Dist'!C164)+1,FALSE)</f>
        <v>13.8893</v>
      </c>
      <c r="D165" s="144">
        <f>HLOOKUP(D$2,NAV!$B$2:$CH$509,ROW(D164),)+HLOOKUP(D$2,DIST!$C$1:$CI$508,ROW('NAV plus Dist'!D164)+1,FALSE)</f>
        <v>14.130599999999999</v>
      </c>
      <c r="E165" s="144">
        <f>HLOOKUP(E$2,NAV!$B$2:$CH$509,ROW(E164),)+HLOOKUP(E$2,DIST!$C$1:$CI$508,ROW('NAV plus Dist'!E164)+1,FALSE)</f>
        <v>14.7376</v>
      </c>
      <c r="F165" s="144">
        <f>HLOOKUP(F$2,NAV!$B$2:$CH$509,ROW(F164),)+HLOOKUP(F$2,DIST!$C$1:$CI$508,ROW('NAV plus Dist'!F164)+1,FALSE)</f>
        <v>10.2104</v>
      </c>
      <c r="G165" s="144">
        <f>HLOOKUP(G$2,NAV!$B$2:$CH$509,ROW(G164),)+HLOOKUP(G$2,DIST!$C$1:$CI$508,ROW('NAV plus Dist'!G164)+1,FALSE)</f>
        <v>10.4217</v>
      </c>
      <c r="H165" s="144">
        <f>HLOOKUP(H$2,NAV!$B$2:$CH$509,ROW(H164),)+HLOOKUP(H$2,DIST!$C$1:$CI$508,ROW('NAV plus Dist'!H164)+1,FALSE)</f>
        <v>11.998699999999999</v>
      </c>
      <c r="I165" s="144">
        <f>HLOOKUP(I$2,NAV!$B$2:$CH$509,ROW(I164),)+HLOOKUP(I$2,DIST!$C$1:$CI$508,ROW('NAV plus Dist'!I164)+1,FALSE)</f>
        <v>10.818300000000001</v>
      </c>
      <c r="J165" s="144">
        <f>HLOOKUP(J$2,NAV!$B$2:$CH$509,ROW(J164),)+HLOOKUP(J$2,DIST!$C$1:$CI$508,ROW('NAV plus Dist'!J164)+1,FALSE)</f>
        <v>10.3226</v>
      </c>
      <c r="K165" s="144">
        <f>HLOOKUP(K$2,NAV!$B$2:$CH$509,ROW(K164),)+HLOOKUP(K$2,DIST!$C$1:$CI$508,ROW('NAV plus Dist'!K164)+1,FALSE)</f>
        <v>0</v>
      </c>
      <c r="L165" s="144">
        <f>HLOOKUP(L$2,NAV!$B$2:$CH$509,ROW(L164),)+HLOOKUP(L$2,DIST!$C$1:$CI$508,ROW('NAV plus Dist'!L164)+1,FALSE)</f>
        <v>0</v>
      </c>
      <c r="M165" s="144">
        <f>HLOOKUP(M$2,NAV!$B$2:$CH$509,ROW(M164),)+HLOOKUP(M$2,DIST!$C$1:$CI$508,ROW('NAV plus Dist'!M164)+1,FALSE)</f>
        <v>0</v>
      </c>
      <c r="N165" s="144">
        <f>HLOOKUP(N$2,NAV!$B$2:$CH$509,ROW(N164),)+HLOOKUP(N$2,DIST!$C$1:$CI$508,ROW('NAV plus Dist'!N164)+1,FALSE)</f>
        <v>9.1000999999999994</v>
      </c>
      <c r="O165" s="144">
        <f>HLOOKUP(O$2,NAV!$B$2:$CH$509,ROW(O164),)+HLOOKUP(O$2,DIST!$C$1:$CI$508,ROW('NAV plus Dist'!O164)+1,FALSE)</f>
        <v>3.3948</v>
      </c>
      <c r="P165" s="144">
        <f>HLOOKUP(P$2,NAV!$B$2:$CH$509,ROW(P164),)+HLOOKUP(P$2,DIST!$C$1:$CI$508,ROW('NAV plus Dist'!P164)+1,FALSE)</f>
        <v>4.0466000000000006</v>
      </c>
      <c r="Q165" s="144">
        <f>HLOOKUP(Q$2,NAV!$B$2:$CH$509,ROW(Q164),)+HLOOKUP(Q$2,DIST!$C$1:$CI$508,ROW('NAV plus Dist'!Q164)+1,FALSE)</f>
        <v>10.83</v>
      </c>
      <c r="R165" s="144">
        <f>HLOOKUP(R$2,NAV!$B$2:$CH$509,ROW(R164),)+HLOOKUP(R$2,DIST!$C$1:$CI$508,ROW('NAV plus Dist'!R164)+1,FALSE)</f>
        <v>10.83</v>
      </c>
      <c r="S165" s="144">
        <f>HLOOKUP(S$2,NAV!$B$2:$CH$509,ROW(S164),)+HLOOKUP(S$2,DIST!$C$1:$CI$508,ROW('NAV plus Dist'!S164)+1,FALSE)</f>
        <v>9.3652999999999995</v>
      </c>
      <c r="T165" s="144">
        <f>HLOOKUP(T$2,NAV!$B$2:$CH$509,ROW(T164),)+HLOOKUP(T$2,DIST!$C$1:$CI$508,ROW('NAV plus Dist'!T164)+1,FALSE)</f>
        <v>11.825200000000001</v>
      </c>
      <c r="U165" s="144">
        <f>HLOOKUP(U$2,NAV!$B$2:$CH$509,ROW(U164),)+HLOOKUP(U$2,DIST!$C$1:$CI$508,ROW('NAV plus Dist'!U164)+1,FALSE)</f>
        <v>11.448600000000001</v>
      </c>
      <c r="V165" s="144">
        <f>HLOOKUP(V$2,NAV!$B$2:$CH$509,ROW(V164),)+HLOOKUP(V$2,DIST!$C$1:$CI$508,ROW('NAV plus Dist'!V164)+1,FALSE)</f>
        <v>10.4695</v>
      </c>
      <c r="W165" s="144">
        <f>HLOOKUP(W$2,NAV!$B$2:$CH$509,ROW(W164),)+HLOOKUP(W$2,DIST!$C$1:$CI$508,ROW('NAV plus Dist'!W164)+1,FALSE)</f>
        <v>10.4695</v>
      </c>
      <c r="X165" s="144">
        <f>HLOOKUP(X$2,NAV!$B$2:$CH$509,ROW(X164),)+HLOOKUP(X$2,DIST!$C$1:$CI$508,ROW('NAV plus Dist'!X164)+1,FALSE)</f>
        <v>10.2074</v>
      </c>
      <c r="Y165" s="144">
        <f>HLOOKUP(Y$2,NAV!$B$2:$CH$509,ROW(Y164),)+HLOOKUP(Y$2,DIST!$C$1:$CI$508,ROW('NAV plus Dist'!Y164)+1,FALSE)</f>
        <v>12.334</v>
      </c>
      <c r="Z165" s="144">
        <f>HLOOKUP(Z$2,NAV!$B$2:$CH$509,ROW(Z164),)+HLOOKUP(Z$2,DIST!$C$1:$CI$508,ROW('NAV plus Dist'!Z164)+1,FALSE)</f>
        <v>11.7966</v>
      </c>
      <c r="AA165" s="144">
        <f>HLOOKUP(AA$2,NAV!$B$2:$CH$509,ROW(AA164),)+HLOOKUP(AA$2,DIST!$C$1:$CI$508,ROW('NAV plus Dist'!AA164)+1,FALSE)</f>
        <v>9.5686</v>
      </c>
      <c r="AB165" s="144">
        <f>HLOOKUP(AB$2,NAV!$B$2:$CH$509,ROW(AB164),)+HLOOKUP(AB$2,DIST!$C$1:$CI$508,ROW('NAV plus Dist'!AB164)+1,FALSE)</f>
        <v>10.395300000000001</v>
      </c>
      <c r="AC165" s="144">
        <f>HLOOKUP(AC$2,NAV!$B$2:$CH$509,ROW(AC164),)+HLOOKUP(AC$2,DIST!$C$1:$CI$508,ROW('NAV plus Dist'!AC164)+1,FALSE)</f>
        <v>10.605600000000001</v>
      </c>
      <c r="AD165" s="144">
        <f>HLOOKUP(AD$2,NAV!$B$2:$CH$509,ROW(AD164),)+HLOOKUP(AD$2,DIST!$C$1:$CI$508,ROW('NAV plus Dist'!AD164)+1,FALSE)</f>
        <v>28.49</v>
      </c>
      <c r="AE165" s="144">
        <f>HLOOKUP(AE$2,NAV!$B$2:$CH$509,ROW(AE164),)+HLOOKUP(AE$2,DIST!$C$1:$CI$508,ROW('NAV plus Dist'!AE164)+1,FALSE)</f>
        <v>6.4847000000000001</v>
      </c>
      <c r="AF165" s="144">
        <f>HLOOKUP(AF$2,NAV!$B$2:$CH$509,ROW(AF164),)+HLOOKUP(AF$2,DIST!$C$1:$CI$508,ROW('NAV plus Dist'!AF164)+1,FALSE)</f>
        <v>8.0404999999999998</v>
      </c>
      <c r="AG165" s="144">
        <f>HLOOKUP(AG$2,NAV!$B$2:$CH$509,ROW(AG164),)+HLOOKUP(AG$2,DIST!$C$1:$CI$508,ROW('NAV plus Dist'!AG164)+1,FALSE)</f>
        <v>8.6651999999999987</v>
      </c>
      <c r="AH165" s="144">
        <f>HLOOKUP(AH$2,NAV!$B$2:$CH$509,ROW(AH164),)+HLOOKUP(AH$2,DIST!$C$1:$CI$508,ROW('NAV plus Dist'!AH164)+1,FALSE)</f>
        <v>8.4123999999999999</v>
      </c>
      <c r="AI165" s="144">
        <f>HLOOKUP(AI$2,NAV!$B$2:$CH$509,ROW(AI164),)+HLOOKUP(AI$2,DIST!$C$1:$CI$508,ROW('NAV plus Dist'!AI164)+1,FALSE)</f>
        <v>10.2783</v>
      </c>
      <c r="AJ165" s="144">
        <f>HLOOKUP(AJ$2,NAV!$B$2:$CH$509,ROW(AJ164),)+HLOOKUP(AJ$2,DIST!$C$1:$CI$508,ROW('NAV plus Dist'!AJ164)+1,FALSE)</f>
        <v>17.881699999999999</v>
      </c>
      <c r="AK165" s="144">
        <f>HLOOKUP(AK$2,NAV!$B$2:$CH$509,ROW(AK164),)+HLOOKUP(AK$2,DIST!$C$1:$CI$508,ROW('NAV plus Dist'!AK164)+1,FALSE)</f>
        <v>10.877099999999999</v>
      </c>
      <c r="AL165" s="144">
        <f>HLOOKUP(AL$2,NAV!$B$2:$CH$509,ROW(AL164),)+HLOOKUP(AL$2,DIST!$C$1:$CI$508,ROW('NAV plus Dist'!AL164)+1,FALSE)</f>
        <v>11.802</v>
      </c>
      <c r="AM165" s="144">
        <f>HLOOKUP(AM$2,NAV!$B$2:$CH$509,ROW(AM164),)+HLOOKUP(AM$2,DIST!$C$1:$CI$508,ROW('NAV plus Dist'!AM164)+1,FALSE)</f>
        <v>12.479200000000001</v>
      </c>
      <c r="AN165" s="144">
        <f>HLOOKUP(AN$2,NAV!$B$2:$CH$509,ROW(AN164),)+HLOOKUP(AN$2,DIST!$C$1:$CI$508,ROW('NAV plus Dist'!AN164)+1,FALSE)</f>
        <v>20.1709</v>
      </c>
      <c r="AO165" s="144">
        <f>HLOOKUP(AO$2,NAV!$B$2:$CH$509,ROW(AO164),)+HLOOKUP(AO$2,DIST!$C$1:$CI$508,ROW('NAV plus Dist'!AO164)+1,FALSE)</f>
        <v>19.067799999999998</v>
      </c>
      <c r="AP165" s="144">
        <f>HLOOKUP(AP$2,NAV!$B$2:$CH$509,ROW(AP164),)+HLOOKUP(AP$2,DIST!$C$1:$CI$508,ROW('NAV plus Dist'!AP164)+1,FALSE)</f>
        <v>0</v>
      </c>
      <c r="AQ165" s="144">
        <f>HLOOKUP(AQ$2,NAV!$B$2:$CH$509,ROW(AQ164),)+HLOOKUP(AQ$2,DIST!$C$1:$CI$508,ROW('NAV plus Dist'!AQ164)+1,FALSE)</f>
        <v>0</v>
      </c>
      <c r="AR165" s="144">
        <f>HLOOKUP(AR$2,NAV!$B$2:$CH$509,ROW(AR164),)+HLOOKUP(AR$2,DIST!$C$1:$CI$508,ROW('NAV plus Dist'!AR164)+1,FALSE)</f>
        <v>0</v>
      </c>
      <c r="AS165" s="144">
        <f>HLOOKUP(AS$2,NAV!$B$2:$CH$509,ROW(AS164),)+HLOOKUP(AS$2,DIST!$C$1:$CI$508,ROW('NAV plus Dist'!AS164)+1,FALSE)</f>
        <v>7.9522000000000004</v>
      </c>
      <c r="AT165" s="144">
        <f>HLOOKUP(AT$2,NAV!$B$2:$CH$509,ROW(AT164),)+HLOOKUP(AT$2,DIST!$C$1:$CI$508,ROW('NAV plus Dist'!AT164)+1,FALSE)</f>
        <v>24.659500000000001</v>
      </c>
      <c r="AU165" s="144">
        <f>HLOOKUP(AU$2,NAV!$B$2:$CH$509,ROW(AU164),)+HLOOKUP(AU$2,DIST!$C$1:$CI$508,ROW('NAV plus Dist'!AU164)+1,FALSE)</f>
        <v>10.125</v>
      </c>
      <c r="AV165" s="144">
        <f>HLOOKUP(AV$2,NAV!$B$2:$CH$509,ROW(AV164),)+HLOOKUP(AV$2,DIST!$C$1:$CI$508,ROW('NAV plus Dist'!AV164)+1,FALSE)</f>
        <v>14.5345</v>
      </c>
      <c r="AW165" s="144">
        <f>HLOOKUP(AW$2,NAV!$B$2:$CH$509,ROW(AW164),)+HLOOKUP(AW$2,DIST!$C$1:$CI$508,ROW('NAV plus Dist'!AW164)+1,FALSE)</f>
        <v>0</v>
      </c>
      <c r="AX165" s="144">
        <f>HLOOKUP(AX$2,NAV!$B$2:$CH$509,ROW(AX164),)+HLOOKUP(AX$2,DIST!$C$1:$CI$508,ROW('NAV plus Dist'!AX164)+1,FALSE)</f>
        <v>0</v>
      </c>
      <c r="AY165" s="144">
        <f>HLOOKUP(AY$2,NAV!$B$2:$CH$509,ROW(AY164),)+HLOOKUP(AY$2,DIST!$C$1:$CI$508,ROW('NAV plus Dist'!AY164)+1,FALSE)</f>
        <v>0</v>
      </c>
      <c r="AZ165" s="144">
        <f>HLOOKUP(AZ$2,NAV!$B$2:$CH$509,ROW(AZ164),)+HLOOKUP(AZ$2,DIST!$C$1:$CI$508,ROW('NAV plus Dist'!AZ164)+1,FALSE)</f>
        <v>0</v>
      </c>
      <c r="BA165" s="144">
        <f>HLOOKUP(BA$2,NAV!$B$2:$CH$509,ROW(BA164),)+HLOOKUP(BA$2,DIST!$C$1:$CI$508,ROW('NAV plus Dist'!BA164)+1,FALSE)</f>
        <v>0</v>
      </c>
      <c r="BB165" s="144">
        <f>HLOOKUP(BB$2,NAV!$B$2:$CH$509,ROW(BB164),)+HLOOKUP(BB$2,DIST!$C$1:$CI$508,ROW('NAV plus Dist'!BB164)+1,FALSE)</f>
        <v>0</v>
      </c>
      <c r="BC165" s="144">
        <f>HLOOKUP(BC$2,NAV!$B$2:$CH$509,ROW(BC164),)+HLOOKUP(BC$2,DIST!$C$1:$CI$508,ROW('NAV plus Dist'!BC164)+1,FALSE)</f>
        <v>0</v>
      </c>
      <c r="BD165" s="144">
        <f>HLOOKUP(BD$2,NAV!$B$2:$CH$509,ROW(BD164),)+HLOOKUP(BD$2,DIST!$C$1:$CI$508,ROW('NAV plus Dist'!BD164)+1,FALSE)</f>
        <v>0</v>
      </c>
      <c r="BE165" s="144">
        <f>HLOOKUP(BE$2,NAV!$B$2:$CH$509,ROW(BE164),)+HLOOKUP(BE$2,DIST!$C$1:$CI$508,ROW('NAV plus Dist'!BE164)+1,FALSE)</f>
        <v>0</v>
      </c>
      <c r="BF165" s="144">
        <f>HLOOKUP(BF$2,NAV!$B$2:$CH$509,ROW(BF164),)+HLOOKUP(BF$2,DIST!$C$1:$CI$508,ROW('NAV plus Dist'!BF164)+1,FALSE)</f>
        <v>0</v>
      </c>
      <c r="BG165" s="144">
        <f>HLOOKUP(BG$2,NAV!$B$2:$CH$509,ROW(BG164),)+HLOOKUP(BG$2,DIST!$C$1:$CI$508,ROW('NAV plus Dist'!BG164)+1,FALSE)</f>
        <v>0</v>
      </c>
      <c r="BH165" s="144">
        <f>HLOOKUP(BH$2,NAV!$B$2:$CH$509,ROW(BH164),)+HLOOKUP(BH$2,DIST!$C$1:$CI$508,ROW('NAV plus Dist'!BH164)+1,FALSE)</f>
        <v>0</v>
      </c>
      <c r="BI165" s="144">
        <f>HLOOKUP(BI$2,NAV!$B$2:$CH$509,ROW(BI164),)+HLOOKUP(BI$2,DIST!$C$1:$CI$508,ROW('NAV plus Dist'!BI164)+1,FALSE)</f>
        <v>0</v>
      </c>
      <c r="BJ165" s="144">
        <f>HLOOKUP(BJ$2,NAV!$B$2:$CH$509,ROW(BJ164),)+HLOOKUP(BJ$2,DIST!$C$1:$CI$508,ROW('NAV plus Dist'!BJ164)+1,FALSE)</f>
        <v>0</v>
      </c>
      <c r="BK165" s="144">
        <f>HLOOKUP(BK$2,NAV!$B$2:$CH$509,ROW(BK164),)+HLOOKUP(BK$2,DIST!$C$1:$CI$508,ROW('NAV plus Dist'!BK164)+1,FALSE)</f>
        <v>0</v>
      </c>
      <c r="BL165" s="144">
        <f>HLOOKUP(BL$2,NAV!$B$2:$CH$509,ROW(BL164),)+HLOOKUP(BL$2,DIST!$C$1:$CI$508,ROW('NAV plus Dist'!BL164)+1,FALSE)</f>
        <v>0</v>
      </c>
      <c r="BM165" s="144">
        <f>HLOOKUP(BM$2,NAV!$B$2:$CH$509,ROW(BM164),)+HLOOKUP(BM$2,DIST!$C$1:$CI$508,ROW('NAV plus Dist'!BM164)+1,FALSE)</f>
        <v>0</v>
      </c>
      <c r="BN165" s="144">
        <f>HLOOKUP(BN$2,NAV!$B$2:$CH$509,ROW(BN164),)+HLOOKUP(BN$2,DIST!$C$1:$CI$508,ROW('NAV plus Dist'!BN164)+1,FALSE)</f>
        <v>0</v>
      </c>
      <c r="BO165" s="144">
        <f>HLOOKUP(BO$2,NAV!$B$2:$CH$509,ROW(BO164),)+HLOOKUP(BO$2,DIST!$C$1:$CI$508,ROW('NAV plus Dist'!BO164)+1,FALSE)</f>
        <v>0</v>
      </c>
      <c r="BP165" s="144">
        <f>HLOOKUP(BP$2,NAV!$B$2:$CH$509,ROW(BP164),)+HLOOKUP(BP$2,DIST!$C$1:$CI$508,ROW('NAV plus Dist'!BP164)+1,FALSE)</f>
        <v>0</v>
      </c>
      <c r="BQ165" s="144">
        <f>HLOOKUP(BQ$2,NAV!$B$2:$CH$509,ROW(BQ164),)+HLOOKUP(BQ$2,DIST!$C$1:$CI$508,ROW('NAV plus Dist'!BQ164)+1,FALSE)</f>
        <v>0</v>
      </c>
      <c r="BR165" s="144">
        <f>HLOOKUP(BR$2,NAV!$B$2:$CH$509,ROW(BR164),)+HLOOKUP(BR$2,DIST!$C$1:$CI$508,ROW('NAV plus Dist'!BR164)+1,FALSE)</f>
        <v>0</v>
      </c>
      <c r="BS165" s="144">
        <f>HLOOKUP(BS$2,NAV!$B$2:$CH$509,ROW(BS164),)+HLOOKUP(BS$2,DIST!$C$1:$CI$508,ROW('NAV plus Dist'!BS164)+1,FALSE)</f>
        <v>0</v>
      </c>
      <c r="BT165" s="144">
        <f>HLOOKUP(BT$2,NAV!$B$2:$CH$509,ROW(BT164),)+HLOOKUP(BT$2,DIST!$C$1:$CI$508,ROW('NAV plus Dist'!BT164)+1,FALSE)</f>
        <v>0</v>
      </c>
      <c r="BU165" s="144">
        <f>HLOOKUP(BU$2,NAV!$B$2:$CH$509,ROW(BU164),)+HLOOKUP(BU$2,DIST!$C$1:$CI$508,ROW('NAV plus Dist'!BU164)+1,FALSE)</f>
        <v>0</v>
      </c>
      <c r="BV165" s="144">
        <f>HLOOKUP(BV$2,NAV!$B$2:$CH$509,ROW(BV164),)+HLOOKUP(BV$2,DIST!$C$1:$CI$508,ROW('NAV plus Dist'!BV164)+1,FALSE)</f>
        <v>0</v>
      </c>
      <c r="BW165" s="144">
        <f>HLOOKUP(BW$2,NAV!$B$2:$CH$509,ROW(BW164),)+HLOOKUP(BW$2,DIST!$C$1:$CI$508,ROW('NAV plus Dist'!BW164)+1,FALSE)</f>
        <v>0</v>
      </c>
      <c r="BX165" s="144">
        <f>HLOOKUP(BX$2,NAV!$B$2:$CH$509,ROW(BX164),)+HLOOKUP(BX$2,DIST!$C$1:$CI$508,ROW('NAV plus Dist'!BX164)+1,FALSE)</f>
        <v>0</v>
      </c>
      <c r="BY165" s="144">
        <f>HLOOKUP(BY$2,NAV!$B$2:$CH$509,ROW(BY164),)+HLOOKUP(BY$2,DIST!$C$1:$CI$508,ROW('NAV plus Dist'!BY164)+1,FALSE)</f>
        <v>0</v>
      </c>
      <c r="BZ165" s="144">
        <f>HLOOKUP(BZ$2,NAV!$B$2:$CH$509,ROW(BZ164),)+HLOOKUP(BZ$2,DIST!$C$1:$CI$508,ROW('NAV plus Dist'!BZ164)+1,FALSE)</f>
        <v>0</v>
      </c>
      <c r="CA165" s="144">
        <f>HLOOKUP(CA$2,NAV!$B$2:$CH$509,ROW(CA164),)+HLOOKUP(CA$2,DIST!$C$1:$CI$508,ROW('NAV plus Dist'!CA164)+1,FALSE)</f>
        <v>0</v>
      </c>
      <c r="CB165" s="144">
        <f>HLOOKUP(CB$2,NAV!$B$2:$CH$509,ROW(CB164),)+HLOOKUP(CB$2,DIST!$C$1:$CI$508,ROW('NAV plus Dist'!CB164)+1,FALSE)</f>
        <v>0</v>
      </c>
      <c r="CC165" s="144">
        <f>HLOOKUP(CC$2,NAV!$B$2:$CH$509,ROW(CC164),)+HLOOKUP(CC$2,DIST!$C$1:$CI$508,ROW('NAV plus Dist'!CC164)+1,FALSE)</f>
        <v>0</v>
      </c>
      <c r="CD165" s="144">
        <f>HLOOKUP(CD$2,NAV!$B$2:$CH$509,ROW(CD164),)+HLOOKUP(CD$2,DIST!$C$1:$CI$508,ROW('NAV plus Dist'!CD164)+1,FALSE)</f>
        <v>0</v>
      </c>
      <c r="CE165" s="144">
        <f>HLOOKUP(CE$2,NAV!$B$2:$CH$509,ROW(CE164),)+HLOOKUP(CE$2,DIST!$C$1:$CI$508,ROW('NAV plus Dist'!CE164)+1,FALSE)</f>
        <v>0</v>
      </c>
      <c r="CF165" s="144">
        <f>HLOOKUP(CF$2,NAV!$B$2:$CH$509,ROW(CF164),)+HLOOKUP(CF$2,DIST!$C$1:$CI$508,ROW('NAV plus Dist'!CF164)+1,FALSE)</f>
        <v>0</v>
      </c>
      <c r="CG165" s="144">
        <f>HLOOKUP(CG$2,NAV!$B$2:$CH$509,ROW(CG164),)+HLOOKUP(CG$2,DIST!$C$1:$CI$508,ROW('NAV plus Dist'!CG164)+1,FALSE)</f>
        <v>0</v>
      </c>
      <c r="CH165" s="144">
        <f>HLOOKUP(CH$2,NAV!$B$2:$CH$509,ROW(CH164),)+HLOOKUP(CH$2,DIST!$C$1:$CI$508,ROW('NAV plus Dist'!CH164)+1,FALSE)</f>
        <v>0</v>
      </c>
      <c r="CI165" s="144">
        <f>HLOOKUP(CI$2,NAV!$B$2:$CH$509,ROW(CI164),)+HLOOKUP(CI$2,DIST!$C$1:$CI$508,ROW('NAV plus Dist'!CI164)+1,FALSE)</f>
        <v>0</v>
      </c>
      <c r="CJ165" s="144">
        <f>HLOOKUP(CJ$2,NAV!$B$2:$AAA$509,ROW(CJ164),)+HLOOKUP(CJ$2,DIST!$C$1:$AAJ$508,ROW('NAV plus Dist'!CJ164)+1,FALSE)</f>
        <v>0</v>
      </c>
      <c r="CK165" s="144">
        <f>HLOOKUP(CK$2,NAV!$B$2:$AAA$509,ROW(CK164),)+HLOOKUP(CK$2,DIST!$C$1:$AAJ$508,ROW('NAV plus Dist'!CK164)+1,FALSE)</f>
        <v>0</v>
      </c>
      <c r="CL165" s="144">
        <f>HLOOKUP(CL$2,NAV!$B$2:$AAA$509,ROW(CL164),)+HLOOKUP(CL$2,DIST!$C$1:$AAJ$508,ROW('NAV plus Dist'!CL164)+1,FALSE)</f>
        <v>0</v>
      </c>
      <c r="CM165" s="144">
        <f>HLOOKUP(CM$2,NAV!$B$2:$AAA$509,ROW(CM164),)+HLOOKUP(CM$2,DIST!$C$1:$AAJ$508,ROW('NAV plus Dist'!CM164)+1,FALSE)</f>
        <v>0</v>
      </c>
      <c r="CN165" s="144">
        <f>HLOOKUP(CN$2,NAV!$B$2:$AAA$509,ROW(CN164),)+HLOOKUP(CN$2,DIST!$C$1:$AAJ$508,ROW('NAV plus Dist'!CN164)+1,FALSE)</f>
        <v>0</v>
      </c>
      <c r="CO165" s="144">
        <f>HLOOKUP(CO$2,NAV!$B$2:$AAA$509,ROW(CO164),)+HLOOKUP(CO$2,DIST!$C$1:$AAJ$508,ROW('NAV plus Dist'!CO164)+1,FALSE)</f>
        <v>0</v>
      </c>
      <c r="CP165" s="144">
        <f>HLOOKUP(CP$2,NAV!$B$2:$AAA$509,ROW(CP164),)+HLOOKUP(CP$2,DIST!$C$1:$AAJ$508,ROW('NAV plus Dist'!CP164)+1,FALSE)</f>
        <v>0</v>
      </c>
      <c r="CQ165" s="144">
        <f>HLOOKUP(CQ$2,NAV!$B$2:$AAA$509,ROW(CQ164),)+HLOOKUP(CQ$2,DIST!$C$1:$AAJ$508,ROW('NAV plus Dist'!CQ164)+1,FALSE)</f>
        <v>0</v>
      </c>
      <c r="CR165" s="144">
        <f>HLOOKUP(CR$2,NAV!$B$2:$AAA$509,ROW(CR164),)+HLOOKUP(CR$2,DIST!$C$1:$AAJ$508,ROW('NAV plus Dist'!CR164)+1,FALSE)</f>
        <v>0</v>
      </c>
      <c r="CS165" s="144">
        <f>HLOOKUP(CS$2,NAV!$B$2:$AAA$509,ROW(CS164),)+HLOOKUP(CS$2,DIST!$C$1:$AAJ$508,ROW('NAV plus Dist'!CS164)+1,FALSE)</f>
        <v>0</v>
      </c>
      <c r="CT165" s="144">
        <f>HLOOKUP(CT$2,NAV!$B$2:$AAA$509,ROW(CT164),)+HLOOKUP(CT$2,DIST!$C$1:$AAJ$508,ROW('NAV plus Dist'!CT164)+1,FALSE)</f>
        <v>0</v>
      </c>
      <c r="CU165" s="144">
        <f>HLOOKUP(CU$2,NAV!$B$2:$AAA$509,ROW(CU164),)+HLOOKUP(CU$2,DIST!$C$1:$AAJ$508,ROW('NAV plus Dist'!CU164)+1,FALSE)</f>
        <v>0</v>
      </c>
      <c r="CV165" s="144">
        <f>HLOOKUP(CV$2,NAV!$B$2:$AAA$509,ROW(CV164),)+HLOOKUP(CV$2,DIST!$C$1:$AAJ$508,ROW('NAV plus Dist'!CV164)+1,FALSE)</f>
        <v>0</v>
      </c>
      <c r="CW165" s="144">
        <f>HLOOKUP(CW$2,NAV!$B$2:$AAA$509,ROW(CW164),)+HLOOKUP(CW$2,DIST!$C$1:$AAJ$508,ROW('NAV plus Dist'!CW164)+1,FALSE)</f>
        <v>0</v>
      </c>
      <c r="CX165" s="144">
        <f>HLOOKUP(CX$2,NAV!$B$2:$AAA$509,ROW(CX164),)+HLOOKUP(CX$2,DIST!$C$1:$AAJ$508,ROW('NAV plus Dist'!CX164)+1,FALSE)</f>
        <v>0</v>
      </c>
      <c r="CY165" s="144">
        <f>HLOOKUP(CY$2,NAV!$B$2:$AAA$509,ROW(CY164),)+HLOOKUP(CY$2,DIST!$C$1:$AAJ$508,ROW('NAV plus Dist'!CY164)+1,FALSE)</f>
        <v>0</v>
      </c>
      <c r="CZ165" s="144">
        <f>HLOOKUP(CZ$2,NAV!$B$2:$AAA$509,ROW(CZ164),)+HLOOKUP(CZ$2,DIST!$C$1:$AAJ$508,ROW('NAV plus Dist'!CZ164)+1,FALSE)</f>
        <v>0</v>
      </c>
      <c r="DA165" s="144">
        <f>HLOOKUP(DA$2,NAV!$B$2:$AAA$509,ROW(DA164),)+HLOOKUP(DA$2,DIST!$C$1:$AAJ$508,ROW('NAV plus Dist'!DA164)+1,FALSE)</f>
        <v>0</v>
      </c>
      <c r="DB165" s="144">
        <f>HLOOKUP(DB$2,NAV!$B$2:$AAA$509,ROW(DB164),)+HLOOKUP(DB$2,DIST!$C$1:$AAJ$508,ROW('NAV plus Dist'!DB164)+1,FALSE)</f>
        <v>0</v>
      </c>
      <c r="DC165" s="144">
        <f>HLOOKUP(DC$2,NAV!$B$2:$AAA$509,ROW(DC164),)+HLOOKUP(DC$2,DIST!$C$1:$AAJ$508,ROW('NAV plus Dist'!DC164)+1,FALSE)</f>
        <v>0</v>
      </c>
      <c r="DD165" s="144">
        <f>HLOOKUP(DD$2,NAV!$B$2:$AAA$509,ROW(DD164),)+HLOOKUP(DD$2,DIST!$C$1:$AAJ$508,ROW('NAV plus Dist'!DD164)+1,FALSE)</f>
        <v>0</v>
      </c>
      <c r="DE165" s="144">
        <f>HLOOKUP(DE$2,NAV!$B$2:$AAA$509,ROW(DE164),)+HLOOKUP(DE$2,DIST!$C$1:$AAJ$508,ROW('NAV plus Dist'!DE164)+1,FALSE)</f>
        <v>0</v>
      </c>
      <c r="DF165" s="144">
        <f>HLOOKUP(DF$2,NAV!$B$2:$AAA$509,ROW(DF164),)+HLOOKUP(DF$2,DIST!$C$1:$AAJ$508,ROW('NAV plus Dist'!DF164)+1,FALSE)</f>
        <v>0</v>
      </c>
      <c r="DG165" s="144">
        <f>HLOOKUP(DG$2,NAV!$B$2:$AAA$509,ROW(DG164),)+HLOOKUP(DG$2,DIST!$C$1:$AAJ$508,ROW('NAV plus Dist'!DG164)+1,FALSE)</f>
        <v>0</v>
      </c>
      <c r="DH165" s="144">
        <f>HLOOKUP(DH$2,NAV!$B$2:$AAA$509,ROW(DH164),)+HLOOKUP(DH$2,DIST!$C$1:$AAJ$508,ROW('NAV plus Dist'!DH164)+1,FALSE)</f>
        <v>0</v>
      </c>
    </row>
    <row r="166" spans="1:112">
      <c r="A166" s="94">
        <f t="shared" si="78"/>
        <v>33</v>
      </c>
      <c r="B166" s="148">
        <f t="shared" si="79"/>
        <v>45046</v>
      </c>
      <c r="C166" s="144">
        <f>HLOOKUP(C$2,NAV!$B$2:$CH$509,ROW(C165),)+HLOOKUP(C$2,DIST!$C$1:$CI$508,ROW('NAV plus Dist'!C165)+1,FALSE)</f>
        <v>13.698</v>
      </c>
      <c r="D166" s="144">
        <f>HLOOKUP(D$2,NAV!$B$2:$CH$509,ROW(D165),)+HLOOKUP(D$2,DIST!$C$1:$CI$508,ROW('NAV plus Dist'!D165)+1,FALSE)</f>
        <v>13.981999999999999</v>
      </c>
      <c r="E166" s="144">
        <f>HLOOKUP(E$2,NAV!$B$2:$CH$509,ROW(E165),)+HLOOKUP(E$2,DIST!$C$1:$CI$508,ROW('NAV plus Dist'!E165)+1,FALSE)</f>
        <v>14.550599999999999</v>
      </c>
      <c r="F166" s="144">
        <f>HLOOKUP(F$2,NAV!$B$2:$CH$509,ROW(F165),)+HLOOKUP(F$2,DIST!$C$1:$CI$508,ROW('NAV plus Dist'!F165)+1,FALSE)</f>
        <v>10.598700000000001</v>
      </c>
      <c r="G166" s="144">
        <f>HLOOKUP(G$2,NAV!$B$2:$CH$509,ROW(G165),)+HLOOKUP(G$2,DIST!$C$1:$CI$508,ROW('NAV plus Dist'!G165)+1,FALSE)</f>
        <v>10.570499999999999</v>
      </c>
      <c r="H166" s="144">
        <f>HLOOKUP(H$2,NAV!$B$2:$CH$509,ROW(H165),)+HLOOKUP(H$2,DIST!$C$1:$CI$508,ROW('NAV plus Dist'!H165)+1,FALSE)</f>
        <v>11.8218</v>
      </c>
      <c r="I166" s="144">
        <f>HLOOKUP(I$2,NAV!$B$2:$CH$509,ROW(I165),)+HLOOKUP(I$2,DIST!$C$1:$CI$508,ROW('NAV plus Dist'!I165)+1,FALSE)</f>
        <v>11.227500000000001</v>
      </c>
      <c r="J166" s="144">
        <f>HLOOKUP(J$2,NAV!$B$2:$CH$509,ROW(J165),)+HLOOKUP(J$2,DIST!$C$1:$CI$508,ROW('NAV plus Dist'!J165)+1,FALSE)</f>
        <v>10.7273</v>
      </c>
      <c r="K166" s="144">
        <f>HLOOKUP(K$2,NAV!$B$2:$CH$509,ROW(K165),)+HLOOKUP(K$2,DIST!$C$1:$CI$508,ROW('NAV plus Dist'!K165)+1,FALSE)</f>
        <v>0</v>
      </c>
      <c r="L166" s="144">
        <f>HLOOKUP(L$2,NAV!$B$2:$CH$509,ROW(L165),)+HLOOKUP(L$2,DIST!$C$1:$CI$508,ROW('NAV plus Dist'!L165)+1,FALSE)</f>
        <v>0</v>
      </c>
      <c r="M166" s="144">
        <f>HLOOKUP(M$2,NAV!$B$2:$CH$509,ROW(M165),)+HLOOKUP(M$2,DIST!$C$1:$CI$508,ROW('NAV plus Dist'!M165)+1,FALSE)</f>
        <v>0</v>
      </c>
      <c r="N166" s="144">
        <f>HLOOKUP(N$2,NAV!$B$2:$CH$509,ROW(N165),)+HLOOKUP(N$2,DIST!$C$1:$CI$508,ROW('NAV plus Dist'!N165)+1,FALSE)</f>
        <v>9.3724999999999987</v>
      </c>
      <c r="O166" s="144">
        <f>HLOOKUP(O$2,NAV!$B$2:$CH$509,ROW(O165),)+HLOOKUP(O$2,DIST!$C$1:$CI$508,ROW('NAV plus Dist'!O165)+1,FALSE)</f>
        <v>3.4630999999999998</v>
      </c>
      <c r="P166" s="144">
        <f>HLOOKUP(P$2,NAV!$B$2:$CH$509,ROW(P165),)+HLOOKUP(P$2,DIST!$C$1:$CI$508,ROW('NAV plus Dist'!P165)+1,FALSE)</f>
        <v>4.1342000000000008</v>
      </c>
      <c r="Q166" s="144">
        <f>HLOOKUP(Q$2,NAV!$B$2:$CH$509,ROW(Q165),)+HLOOKUP(Q$2,DIST!$C$1:$CI$508,ROW('NAV plus Dist'!Q165)+1,FALSE)</f>
        <v>10.916</v>
      </c>
      <c r="R166" s="144">
        <f>HLOOKUP(R$2,NAV!$B$2:$CH$509,ROW(R165),)+HLOOKUP(R$2,DIST!$C$1:$CI$508,ROW('NAV plus Dist'!R165)+1,FALSE)</f>
        <v>10.916</v>
      </c>
      <c r="S166" s="144">
        <f>HLOOKUP(S$2,NAV!$B$2:$CH$509,ROW(S165),)+HLOOKUP(S$2,DIST!$C$1:$CI$508,ROW('NAV plus Dist'!S165)+1,FALSE)</f>
        <v>9.4229000000000003</v>
      </c>
      <c r="T166" s="144">
        <f>HLOOKUP(T$2,NAV!$B$2:$CH$509,ROW(T165),)+HLOOKUP(T$2,DIST!$C$1:$CI$508,ROW('NAV plus Dist'!T165)+1,FALSE)</f>
        <v>11.930200000000001</v>
      </c>
      <c r="U166" s="144">
        <f>HLOOKUP(U$2,NAV!$B$2:$CH$509,ROW(U165),)+HLOOKUP(U$2,DIST!$C$1:$CI$508,ROW('NAV plus Dist'!U165)+1,FALSE)</f>
        <v>11.548</v>
      </c>
      <c r="V166" s="144">
        <f>HLOOKUP(V$2,NAV!$B$2:$CH$509,ROW(V165),)+HLOOKUP(V$2,DIST!$C$1:$CI$508,ROW('NAV plus Dist'!V165)+1,FALSE)</f>
        <v>10.6158</v>
      </c>
      <c r="W166" s="144">
        <f>HLOOKUP(W$2,NAV!$B$2:$CH$509,ROW(W165),)+HLOOKUP(W$2,DIST!$C$1:$CI$508,ROW('NAV plus Dist'!W165)+1,FALSE)</f>
        <v>10.6158</v>
      </c>
      <c r="X166" s="144">
        <f>HLOOKUP(X$2,NAV!$B$2:$CH$509,ROW(X165),)+HLOOKUP(X$2,DIST!$C$1:$CI$508,ROW('NAV plus Dist'!X165)+1,FALSE)</f>
        <v>10.3461</v>
      </c>
      <c r="Y166" s="144">
        <f>HLOOKUP(Y$2,NAV!$B$2:$CH$509,ROW(Y165),)+HLOOKUP(Y$2,DIST!$C$1:$CI$508,ROW('NAV plus Dist'!Y165)+1,FALSE)</f>
        <v>12.530900000000001</v>
      </c>
      <c r="Z166" s="144">
        <f>HLOOKUP(Z$2,NAV!$B$2:$CH$509,ROW(Z165),)+HLOOKUP(Z$2,DIST!$C$1:$CI$508,ROW('NAV plus Dist'!Z165)+1,FALSE)</f>
        <v>11.9819</v>
      </c>
      <c r="AA166" s="144">
        <f>HLOOKUP(AA$2,NAV!$B$2:$CH$509,ROW(AA165),)+HLOOKUP(AA$2,DIST!$C$1:$CI$508,ROW('NAV plus Dist'!AA165)+1,FALSE)</f>
        <v>9.6928999999999998</v>
      </c>
      <c r="AB166" s="144">
        <f>HLOOKUP(AB$2,NAV!$B$2:$CH$509,ROW(AB165),)+HLOOKUP(AB$2,DIST!$C$1:$CI$508,ROW('NAV plus Dist'!AB165)+1,FALSE)</f>
        <v>10.570300000000001</v>
      </c>
      <c r="AC166" s="144">
        <f>HLOOKUP(AC$2,NAV!$B$2:$CH$509,ROW(AC165),)+HLOOKUP(AC$2,DIST!$C$1:$CI$508,ROW('NAV plus Dist'!AC165)+1,FALSE)</f>
        <v>10.7585</v>
      </c>
      <c r="AD166" s="144">
        <f>HLOOKUP(AD$2,NAV!$B$2:$CH$509,ROW(AD165),)+HLOOKUP(AD$2,DIST!$C$1:$CI$508,ROW('NAV plus Dist'!AD165)+1,FALSE)</f>
        <v>29.501200000000001</v>
      </c>
      <c r="AE166" s="144">
        <f>HLOOKUP(AE$2,NAV!$B$2:$CH$509,ROW(AE165),)+HLOOKUP(AE$2,DIST!$C$1:$CI$508,ROW('NAV plus Dist'!AE165)+1,FALSE)</f>
        <v>6.5000999999999998</v>
      </c>
      <c r="AF166" s="144">
        <f>HLOOKUP(AF$2,NAV!$B$2:$CH$509,ROW(AF165),)+HLOOKUP(AF$2,DIST!$C$1:$CI$508,ROW('NAV plus Dist'!AF165)+1,FALSE)</f>
        <v>8.2687999999999988</v>
      </c>
      <c r="AG166" s="144">
        <f>HLOOKUP(AG$2,NAV!$B$2:$CH$509,ROW(AG165),)+HLOOKUP(AG$2,DIST!$C$1:$CI$508,ROW('NAV plus Dist'!AG165)+1,FALSE)</f>
        <v>8.9408999999999992</v>
      </c>
      <c r="AH166" s="144">
        <f>HLOOKUP(AH$2,NAV!$B$2:$CH$509,ROW(AH165),)+HLOOKUP(AH$2,DIST!$C$1:$CI$508,ROW('NAV plus Dist'!AH165)+1,FALSE)</f>
        <v>8.6564999999999994</v>
      </c>
      <c r="AI166" s="144">
        <f>HLOOKUP(AI$2,NAV!$B$2:$CH$509,ROW(AI165),)+HLOOKUP(AI$2,DIST!$C$1:$CI$508,ROW('NAV plus Dist'!AI165)+1,FALSE)</f>
        <v>10.338699999999999</v>
      </c>
      <c r="AJ166" s="144">
        <f>HLOOKUP(AJ$2,NAV!$B$2:$CH$509,ROW(AJ165),)+HLOOKUP(AJ$2,DIST!$C$1:$CI$508,ROW('NAV plus Dist'!AJ165)+1,FALSE)</f>
        <v>18.293499999999998</v>
      </c>
      <c r="AK166" s="144">
        <f>HLOOKUP(AK$2,NAV!$B$2:$CH$509,ROW(AK165),)+HLOOKUP(AK$2,DIST!$C$1:$CI$508,ROW('NAV plus Dist'!AK165)+1,FALSE)</f>
        <v>10.8215</v>
      </c>
      <c r="AL166" s="144">
        <f>HLOOKUP(AL$2,NAV!$B$2:$CH$509,ROW(AL165),)+HLOOKUP(AL$2,DIST!$C$1:$CI$508,ROW('NAV plus Dist'!AL165)+1,FALSE)</f>
        <v>11.7638</v>
      </c>
      <c r="AM166" s="144">
        <f>HLOOKUP(AM$2,NAV!$B$2:$CH$509,ROW(AM165),)+HLOOKUP(AM$2,DIST!$C$1:$CI$508,ROW('NAV plus Dist'!AM165)+1,FALSE)</f>
        <v>11.8261</v>
      </c>
      <c r="AN166" s="144">
        <f>HLOOKUP(AN$2,NAV!$B$2:$CH$509,ROW(AN165),)+HLOOKUP(AN$2,DIST!$C$1:$CI$508,ROW('NAV plus Dist'!AN165)+1,FALSE)</f>
        <v>20.250499999999999</v>
      </c>
      <c r="AO166" s="144">
        <f>HLOOKUP(AO$2,NAV!$B$2:$CH$509,ROW(AO165),)+HLOOKUP(AO$2,DIST!$C$1:$CI$508,ROW('NAV plus Dist'!AO165)+1,FALSE)</f>
        <v>19.095700000000001</v>
      </c>
      <c r="AP166" s="144">
        <f>HLOOKUP(AP$2,NAV!$B$2:$CH$509,ROW(AP165),)+HLOOKUP(AP$2,DIST!$C$1:$CI$508,ROW('NAV plus Dist'!AP165)+1,FALSE)</f>
        <v>15.165100000000001</v>
      </c>
      <c r="AQ166" s="144">
        <f>HLOOKUP(AQ$2,NAV!$B$2:$CH$509,ROW(AQ165),)+HLOOKUP(AQ$2,DIST!$C$1:$CI$508,ROW('NAV plus Dist'!AQ165)+1,FALSE)</f>
        <v>19.123699999999999</v>
      </c>
      <c r="AR166" s="144">
        <f>HLOOKUP(AR$2,NAV!$B$2:$CH$509,ROW(AR165),)+HLOOKUP(AR$2,DIST!$C$1:$CI$508,ROW('NAV plus Dist'!AR165)+1,FALSE)</f>
        <v>0</v>
      </c>
      <c r="AS166" s="144">
        <f>HLOOKUP(AS$2,NAV!$B$2:$CH$509,ROW(AS165),)+HLOOKUP(AS$2,DIST!$C$1:$CI$508,ROW('NAV plus Dist'!AS165)+1,FALSE)</f>
        <v>8.0938999999999997</v>
      </c>
      <c r="AT166" s="144">
        <f>HLOOKUP(AT$2,NAV!$B$2:$CH$509,ROW(AT165),)+HLOOKUP(AT$2,DIST!$C$1:$CI$508,ROW('NAV plus Dist'!AT165)+1,FALSE)</f>
        <v>24.852</v>
      </c>
      <c r="AU166" s="144">
        <f>HLOOKUP(AU$2,NAV!$B$2:$CH$509,ROW(AU165),)+HLOOKUP(AU$2,DIST!$C$1:$CI$508,ROW('NAV plus Dist'!AU165)+1,FALSE)</f>
        <v>10</v>
      </c>
      <c r="AV166" s="144">
        <f>HLOOKUP(AV$2,NAV!$B$2:$CH$509,ROW(AV165),)+HLOOKUP(AV$2,DIST!$C$1:$CI$508,ROW('NAV plus Dist'!AV165)+1,FALSE)</f>
        <v>14.852</v>
      </c>
      <c r="AW166" s="144">
        <f>HLOOKUP(AW$2,NAV!$B$2:$CH$509,ROW(AW165),)+HLOOKUP(AW$2,DIST!$C$1:$CI$508,ROW('NAV plus Dist'!AW165)+1,FALSE)</f>
        <v>0</v>
      </c>
      <c r="AX166" s="144">
        <f>HLOOKUP(AX$2,NAV!$B$2:$CH$509,ROW(AX165),)+HLOOKUP(AX$2,DIST!$C$1:$CI$508,ROW('NAV plus Dist'!AX165)+1,FALSE)</f>
        <v>0</v>
      </c>
      <c r="AY166" s="144">
        <f>HLOOKUP(AY$2,NAV!$B$2:$CH$509,ROW(AY165),)+HLOOKUP(AY$2,DIST!$C$1:$CI$508,ROW('NAV plus Dist'!AY165)+1,FALSE)</f>
        <v>0</v>
      </c>
      <c r="AZ166" s="144">
        <f>HLOOKUP(AZ$2,NAV!$B$2:$CH$509,ROW(AZ165),)+HLOOKUP(AZ$2,DIST!$C$1:$CI$508,ROW('NAV plus Dist'!AZ165)+1,FALSE)</f>
        <v>0</v>
      </c>
      <c r="BA166" s="144">
        <f>HLOOKUP(BA$2,NAV!$B$2:$CH$509,ROW(BA165),)+HLOOKUP(BA$2,DIST!$C$1:$CI$508,ROW('NAV plus Dist'!BA165)+1,FALSE)</f>
        <v>0</v>
      </c>
      <c r="BB166" s="144">
        <f>HLOOKUP(BB$2,NAV!$B$2:$CH$509,ROW(BB165),)+HLOOKUP(BB$2,DIST!$C$1:$CI$508,ROW('NAV plus Dist'!BB165)+1,FALSE)</f>
        <v>0</v>
      </c>
      <c r="BC166" s="144">
        <f>HLOOKUP(BC$2,NAV!$B$2:$CH$509,ROW(BC165),)+HLOOKUP(BC$2,DIST!$C$1:$CI$508,ROW('NAV plus Dist'!BC165)+1,FALSE)</f>
        <v>0</v>
      </c>
      <c r="BD166" s="144">
        <f>HLOOKUP(BD$2,NAV!$B$2:$CH$509,ROW(BD165),)+HLOOKUP(BD$2,DIST!$C$1:$CI$508,ROW('NAV plus Dist'!BD165)+1,FALSE)</f>
        <v>0</v>
      </c>
      <c r="BE166" s="144">
        <f>HLOOKUP(BE$2,NAV!$B$2:$CH$509,ROW(BE165),)+HLOOKUP(BE$2,DIST!$C$1:$CI$508,ROW('NAV plus Dist'!BE165)+1,FALSE)</f>
        <v>0</v>
      </c>
      <c r="BF166" s="144">
        <f>HLOOKUP(BF$2,NAV!$B$2:$CH$509,ROW(BF165),)+HLOOKUP(BF$2,DIST!$C$1:$CI$508,ROW('NAV plus Dist'!BF165)+1,FALSE)</f>
        <v>0</v>
      </c>
      <c r="BG166" s="144">
        <f>HLOOKUP(BG$2,NAV!$B$2:$CH$509,ROW(BG165),)+HLOOKUP(BG$2,DIST!$C$1:$CI$508,ROW('NAV plus Dist'!BG165)+1,FALSE)</f>
        <v>0</v>
      </c>
      <c r="BH166" s="144">
        <f>HLOOKUP(BH$2,NAV!$B$2:$CH$509,ROW(BH165),)+HLOOKUP(BH$2,DIST!$C$1:$CI$508,ROW('NAV plus Dist'!BH165)+1,FALSE)</f>
        <v>0</v>
      </c>
      <c r="BI166" s="144">
        <f>HLOOKUP(BI$2,NAV!$B$2:$CH$509,ROW(BI165),)+HLOOKUP(BI$2,DIST!$C$1:$CI$508,ROW('NAV plus Dist'!BI165)+1,FALSE)</f>
        <v>0</v>
      </c>
      <c r="BJ166" s="144">
        <f>HLOOKUP(BJ$2,NAV!$B$2:$CH$509,ROW(BJ165),)+HLOOKUP(BJ$2,DIST!$C$1:$CI$508,ROW('NAV plus Dist'!BJ165)+1,FALSE)</f>
        <v>0</v>
      </c>
      <c r="BK166" s="144">
        <f>HLOOKUP(BK$2,NAV!$B$2:$CH$509,ROW(BK165),)+HLOOKUP(BK$2,DIST!$C$1:$CI$508,ROW('NAV plus Dist'!BK165)+1,FALSE)</f>
        <v>0</v>
      </c>
      <c r="BL166" s="144">
        <f>HLOOKUP(BL$2,NAV!$B$2:$CH$509,ROW(BL165),)+HLOOKUP(BL$2,DIST!$C$1:$CI$508,ROW('NAV plus Dist'!BL165)+1,FALSE)</f>
        <v>0</v>
      </c>
      <c r="BM166" s="144">
        <f>HLOOKUP(BM$2,NAV!$B$2:$CH$509,ROW(BM165),)+HLOOKUP(BM$2,DIST!$C$1:$CI$508,ROW('NAV plus Dist'!BM165)+1,FALSE)</f>
        <v>0</v>
      </c>
      <c r="BN166" s="144">
        <f>HLOOKUP(BN$2,NAV!$B$2:$CH$509,ROW(BN165),)+HLOOKUP(BN$2,DIST!$C$1:$CI$508,ROW('NAV plus Dist'!BN165)+1,FALSE)</f>
        <v>0</v>
      </c>
      <c r="BO166" s="144">
        <f>HLOOKUP(BO$2,NAV!$B$2:$CH$509,ROW(BO165),)+HLOOKUP(BO$2,DIST!$C$1:$CI$508,ROW('NAV plus Dist'!BO165)+1,FALSE)</f>
        <v>0</v>
      </c>
      <c r="BP166" s="144">
        <f>HLOOKUP(BP$2,NAV!$B$2:$CH$509,ROW(BP165),)+HLOOKUP(BP$2,DIST!$C$1:$CI$508,ROW('NAV plus Dist'!BP165)+1,FALSE)</f>
        <v>0</v>
      </c>
      <c r="BQ166" s="144">
        <f>HLOOKUP(BQ$2,NAV!$B$2:$CH$509,ROW(BQ165),)+HLOOKUP(BQ$2,DIST!$C$1:$CI$508,ROW('NAV plus Dist'!BQ165)+1,FALSE)</f>
        <v>0</v>
      </c>
      <c r="BR166" s="144">
        <f>HLOOKUP(BR$2,NAV!$B$2:$CH$509,ROW(BR165),)+HLOOKUP(BR$2,DIST!$C$1:$CI$508,ROW('NAV plus Dist'!BR165)+1,FALSE)</f>
        <v>0</v>
      </c>
      <c r="BS166" s="144">
        <f>HLOOKUP(BS$2,NAV!$B$2:$CH$509,ROW(BS165),)+HLOOKUP(BS$2,DIST!$C$1:$CI$508,ROW('NAV plus Dist'!BS165)+1,FALSE)</f>
        <v>0</v>
      </c>
      <c r="BT166" s="144">
        <f>HLOOKUP(BT$2,NAV!$B$2:$CH$509,ROW(BT165),)+HLOOKUP(BT$2,DIST!$C$1:$CI$508,ROW('NAV plus Dist'!BT165)+1,FALSE)</f>
        <v>0</v>
      </c>
      <c r="BU166" s="144">
        <f>HLOOKUP(BU$2,NAV!$B$2:$CH$509,ROW(BU165),)+HLOOKUP(BU$2,DIST!$C$1:$CI$508,ROW('NAV plus Dist'!BU165)+1,FALSE)</f>
        <v>0</v>
      </c>
      <c r="BV166" s="144">
        <f>HLOOKUP(BV$2,NAV!$B$2:$CH$509,ROW(BV165),)+HLOOKUP(BV$2,DIST!$C$1:$CI$508,ROW('NAV plus Dist'!BV165)+1,FALSE)</f>
        <v>0</v>
      </c>
      <c r="BW166" s="144">
        <f>HLOOKUP(BW$2,NAV!$B$2:$CH$509,ROW(BW165),)+HLOOKUP(BW$2,DIST!$C$1:$CI$508,ROW('NAV plus Dist'!BW165)+1,FALSE)</f>
        <v>0</v>
      </c>
      <c r="BX166" s="144">
        <f>HLOOKUP(BX$2,NAV!$B$2:$CH$509,ROW(BX165),)+HLOOKUP(BX$2,DIST!$C$1:$CI$508,ROW('NAV plus Dist'!BX165)+1,FALSE)</f>
        <v>0</v>
      </c>
      <c r="BY166" s="144">
        <f>HLOOKUP(BY$2,NAV!$B$2:$CH$509,ROW(BY165),)+HLOOKUP(BY$2,DIST!$C$1:$CI$508,ROW('NAV plus Dist'!BY165)+1,FALSE)</f>
        <v>0</v>
      </c>
      <c r="BZ166" s="144">
        <f>HLOOKUP(BZ$2,NAV!$B$2:$CH$509,ROW(BZ165),)+HLOOKUP(BZ$2,DIST!$C$1:$CI$508,ROW('NAV plus Dist'!BZ165)+1,FALSE)</f>
        <v>0</v>
      </c>
      <c r="CA166" s="144">
        <f>HLOOKUP(CA$2,NAV!$B$2:$CH$509,ROW(CA165),)+HLOOKUP(CA$2,DIST!$C$1:$CI$508,ROW('NAV plus Dist'!CA165)+1,FALSE)</f>
        <v>0</v>
      </c>
      <c r="CB166" s="144">
        <f>HLOOKUP(CB$2,NAV!$B$2:$CH$509,ROW(CB165),)+HLOOKUP(CB$2,DIST!$C$1:$CI$508,ROW('NAV plus Dist'!CB165)+1,FALSE)</f>
        <v>0</v>
      </c>
      <c r="CC166" s="144">
        <f>HLOOKUP(CC$2,NAV!$B$2:$CH$509,ROW(CC165),)+HLOOKUP(CC$2,DIST!$C$1:$CI$508,ROW('NAV plus Dist'!CC165)+1,FALSE)</f>
        <v>0</v>
      </c>
      <c r="CD166" s="144">
        <f>HLOOKUP(CD$2,NAV!$B$2:$CH$509,ROW(CD165),)+HLOOKUP(CD$2,DIST!$C$1:$CI$508,ROW('NAV plus Dist'!CD165)+1,FALSE)</f>
        <v>0</v>
      </c>
      <c r="CE166" s="144">
        <f>HLOOKUP(CE$2,NAV!$B$2:$CH$509,ROW(CE165),)+HLOOKUP(CE$2,DIST!$C$1:$CI$508,ROW('NAV plus Dist'!CE165)+1,FALSE)</f>
        <v>0</v>
      </c>
      <c r="CF166" s="144">
        <f>HLOOKUP(CF$2,NAV!$B$2:$CH$509,ROW(CF165),)+HLOOKUP(CF$2,DIST!$C$1:$CI$508,ROW('NAV plus Dist'!CF165)+1,FALSE)</f>
        <v>0</v>
      </c>
      <c r="CG166" s="144">
        <f>HLOOKUP(CG$2,NAV!$B$2:$CH$509,ROW(CG165),)+HLOOKUP(CG$2,DIST!$C$1:$CI$508,ROW('NAV plus Dist'!CG165)+1,FALSE)</f>
        <v>0</v>
      </c>
      <c r="CH166" s="144">
        <f>HLOOKUP(CH$2,NAV!$B$2:$CH$509,ROW(CH165),)+HLOOKUP(CH$2,DIST!$C$1:$CI$508,ROW('NAV plus Dist'!CH165)+1,FALSE)</f>
        <v>0</v>
      </c>
      <c r="CI166" s="144">
        <f>HLOOKUP(CI$2,NAV!$B$2:$CH$509,ROW(CI165),)+HLOOKUP(CI$2,DIST!$C$1:$CI$508,ROW('NAV plus Dist'!CI165)+1,FALSE)</f>
        <v>0</v>
      </c>
      <c r="CJ166" s="144">
        <f>HLOOKUP(CJ$2,NAV!$B$2:$AAA$509,ROW(CJ165),)+HLOOKUP(CJ$2,DIST!$C$1:$AAJ$508,ROW('NAV plus Dist'!CJ165)+1,FALSE)</f>
        <v>0</v>
      </c>
      <c r="CK166" s="144">
        <f>HLOOKUP(CK$2,NAV!$B$2:$AAA$509,ROW(CK165),)+HLOOKUP(CK$2,DIST!$C$1:$AAJ$508,ROW('NAV plus Dist'!CK165)+1,FALSE)</f>
        <v>0</v>
      </c>
      <c r="CL166" s="144">
        <f>HLOOKUP(CL$2,NAV!$B$2:$AAA$509,ROW(CL165),)+HLOOKUP(CL$2,DIST!$C$1:$AAJ$508,ROW('NAV plus Dist'!CL165)+1,FALSE)</f>
        <v>0</v>
      </c>
      <c r="CM166" s="144">
        <f>HLOOKUP(CM$2,NAV!$B$2:$AAA$509,ROW(CM165),)+HLOOKUP(CM$2,DIST!$C$1:$AAJ$508,ROW('NAV plus Dist'!CM165)+1,FALSE)</f>
        <v>0</v>
      </c>
      <c r="CN166" s="144">
        <f>HLOOKUP(CN$2,NAV!$B$2:$AAA$509,ROW(CN165),)+HLOOKUP(CN$2,DIST!$C$1:$AAJ$508,ROW('NAV plus Dist'!CN165)+1,FALSE)</f>
        <v>0</v>
      </c>
      <c r="CO166" s="144">
        <f>HLOOKUP(CO$2,NAV!$B$2:$AAA$509,ROW(CO165),)+HLOOKUP(CO$2,DIST!$C$1:$AAJ$508,ROW('NAV plus Dist'!CO165)+1,FALSE)</f>
        <v>0</v>
      </c>
      <c r="CP166" s="144">
        <f>HLOOKUP(CP$2,NAV!$B$2:$AAA$509,ROW(CP165),)+HLOOKUP(CP$2,DIST!$C$1:$AAJ$508,ROW('NAV plus Dist'!CP165)+1,FALSE)</f>
        <v>0</v>
      </c>
      <c r="CQ166" s="144">
        <f>HLOOKUP(CQ$2,NAV!$B$2:$AAA$509,ROW(CQ165),)+HLOOKUP(CQ$2,DIST!$C$1:$AAJ$508,ROW('NAV plus Dist'!CQ165)+1,FALSE)</f>
        <v>0</v>
      </c>
      <c r="CR166" s="144">
        <f>HLOOKUP(CR$2,NAV!$B$2:$AAA$509,ROW(CR165),)+HLOOKUP(CR$2,DIST!$C$1:$AAJ$508,ROW('NAV plus Dist'!CR165)+1,FALSE)</f>
        <v>0</v>
      </c>
      <c r="CS166" s="144">
        <f>HLOOKUP(CS$2,NAV!$B$2:$AAA$509,ROW(CS165),)+HLOOKUP(CS$2,DIST!$C$1:$AAJ$508,ROW('NAV plus Dist'!CS165)+1,FALSE)</f>
        <v>0</v>
      </c>
      <c r="CT166" s="144">
        <f>HLOOKUP(CT$2,NAV!$B$2:$AAA$509,ROW(CT165),)+HLOOKUP(CT$2,DIST!$C$1:$AAJ$508,ROW('NAV plus Dist'!CT165)+1,FALSE)</f>
        <v>0</v>
      </c>
      <c r="CU166" s="144">
        <f>HLOOKUP(CU$2,NAV!$B$2:$AAA$509,ROW(CU165),)+HLOOKUP(CU$2,DIST!$C$1:$AAJ$508,ROW('NAV plus Dist'!CU165)+1,FALSE)</f>
        <v>0</v>
      </c>
      <c r="CV166" s="144">
        <f>HLOOKUP(CV$2,NAV!$B$2:$AAA$509,ROW(CV165),)+HLOOKUP(CV$2,DIST!$C$1:$AAJ$508,ROW('NAV plus Dist'!CV165)+1,FALSE)</f>
        <v>0</v>
      </c>
      <c r="CW166" s="144">
        <f>HLOOKUP(CW$2,NAV!$B$2:$AAA$509,ROW(CW165),)+HLOOKUP(CW$2,DIST!$C$1:$AAJ$508,ROW('NAV plus Dist'!CW165)+1,FALSE)</f>
        <v>0</v>
      </c>
      <c r="CX166" s="144">
        <f>HLOOKUP(CX$2,NAV!$B$2:$AAA$509,ROW(CX165),)+HLOOKUP(CX$2,DIST!$C$1:$AAJ$508,ROW('NAV plus Dist'!CX165)+1,FALSE)</f>
        <v>0</v>
      </c>
      <c r="CY166" s="144">
        <f>HLOOKUP(CY$2,NAV!$B$2:$AAA$509,ROW(CY165),)+HLOOKUP(CY$2,DIST!$C$1:$AAJ$508,ROW('NAV plus Dist'!CY165)+1,FALSE)</f>
        <v>0</v>
      </c>
      <c r="CZ166" s="144">
        <f>HLOOKUP(CZ$2,NAV!$B$2:$AAA$509,ROW(CZ165),)+HLOOKUP(CZ$2,DIST!$C$1:$AAJ$508,ROW('NAV plus Dist'!CZ165)+1,FALSE)</f>
        <v>0</v>
      </c>
      <c r="DA166" s="144">
        <f>HLOOKUP(DA$2,NAV!$B$2:$AAA$509,ROW(DA165),)+HLOOKUP(DA$2,DIST!$C$1:$AAJ$508,ROW('NAV plus Dist'!DA165)+1,FALSE)</f>
        <v>0</v>
      </c>
      <c r="DB166" s="144">
        <f>HLOOKUP(DB$2,NAV!$B$2:$AAA$509,ROW(DB165),)+HLOOKUP(DB$2,DIST!$C$1:$AAJ$508,ROW('NAV plus Dist'!DB165)+1,FALSE)</f>
        <v>0</v>
      </c>
      <c r="DC166" s="144">
        <f>HLOOKUP(DC$2,NAV!$B$2:$AAA$509,ROW(DC165),)+HLOOKUP(DC$2,DIST!$C$1:$AAJ$508,ROW('NAV plus Dist'!DC165)+1,FALSE)</f>
        <v>0</v>
      </c>
      <c r="DD166" s="144">
        <f>HLOOKUP(DD$2,NAV!$B$2:$AAA$509,ROW(DD165),)+HLOOKUP(DD$2,DIST!$C$1:$AAJ$508,ROW('NAV plus Dist'!DD165)+1,FALSE)</f>
        <v>0</v>
      </c>
      <c r="DE166" s="144">
        <f>HLOOKUP(DE$2,NAV!$B$2:$AAA$509,ROW(DE165),)+HLOOKUP(DE$2,DIST!$C$1:$AAJ$508,ROW('NAV plus Dist'!DE165)+1,FALSE)</f>
        <v>0</v>
      </c>
      <c r="DF166" s="144">
        <f>HLOOKUP(DF$2,NAV!$B$2:$AAA$509,ROW(DF165),)+HLOOKUP(DF$2,DIST!$C$1:$AAJ$508,ROW('NAV plus Dist'!DF165)+1,FALSE)</f>
        <v>0</v>
      </c>
      <c r="DG166" s="144">
        <f>HLOOKUP(DG$2,NAV!$B$2:$AAA$509,ROW(DG165),)+HLOOKUP(DG$2,DIST!$C$1:$AAJ$508,ROW('NAV plus Dist'!DG165)+1,FALSE)</f>
        <v>0</v>
      </c>
      <c r="DH166" s="144">
        <f>HLOOKUP(DH$2,NAV!$B$2:$AAA$509,ROW(DH165),)+HLOOKUP(DH$2,DIST!$C$1:$AAJ$508,ROW('NAV plus Dist'!DH165)+1,FALSE)</f>
        <v>0</v>
      </c>
    </row>
    <row r="167" spans="1:112">
      <c r="A167" s="94">
        <f t="shared" si="78"/>
        <v>32</v>
      </c>
      <c r="B167" s="148">
        <f t="shared" si="79"/>
        <v>45077</v>
      </c>
      <c r="C167" s="144">
        <f>HLOOKUP(C$2,NAV!$B$2:$CH$509,ROW(C166),)+HLOOKUP(C$2,DIST!$C$1:$CI$508,ROW('NAV plus Dist'!C166)+1,FALSE)</f>
        <v>14.8263</v>
      </c>
      <c r="D167" s="144">
        <f>HLOOKUP(D$2,NAV!$B$2:$CH$509,ROW(D166),)+HLOOKUP(D$2,DIST!$C$1:$CI$508,ROW('NAV plus Dist'!D166)+1,FALSE)</f>
        <v>15.1638</v>
      </c>
      <c r="E167" s="144">
        <f>HLOOKUP(E$2,NAV!$B$2:$CH$509,ROW(E166),)+HLOOKUP(E$2,DIST!$C$1:$CI$508,ROW('NAV plus Dist'!E166)+1,FALSE)</f>
        <v>15.7538</v>
      </c>
      <c r="F167" s="144">
        <f>HLOOKUP(F$2,NAV!$B$2:$CH$509,ROW(F166),)+HLOOKUP(F$2,DIST!$C$1:$CI$508,ROW('NAV plus Dist'!F166)+1,FALSE)</f>
        <v>10.0016</v>
      </c>
      <c r="G167" s="144">
        <f>HLOOKUP(G$2,NAV!$B$2:$CH$509,ROW(G166),)+HLOOKUP(G$2,DIST!$C$1:$CI$508,ROW('NAV plus Dist'!G166)+1,FALSE)</f>
        <v>10.0847</v>
      </c>
      <c r="H167" s="144">
        <f>HLOOKUP(H$2,NAV!$B$2:$CH$509,ROW(H166),)+HLOOKUP(H$2,DIST!$C$1:$CI$508,ROW('NAV plus Dist'!H166)+1,FALSE)</f>
        <v>13.033199999999999</v>
      </c>
      <c r="I167" s="144">
        <f>HLOOKUP(I$2,NAV!$B$2:$CH$509,ROW(I166),)+HLOOKUP(I$2,DIST!$C$1:$CI$508,ROW('NAV plus Dist'!I166)+1,FALSE)</f>
        <v>10.316600000000001</v>
      </c>
      <c r="J167" s="144">
        <f>HLOOKUP(J$2,NAV!$B$2:$CH$509,ROW(J166),)+HLOOKUP(J$2,DIST!$C$1:$CI$508,ROW('NAV plus Dist'!J166)+1,FALSE)</f>
        <v>10.0345</v>
      </c>
      <c r="K167" s="144">
        <f>HLOOKUP(K$2,NAV!$B$2:$CH$509,ROW(K166),)+HLOOKUP(K$2,DIST!$C$1:$CI$508,ROW('NAV plus Dist'!K166)+1,FALSE)</f>
        <v>0</v>
      </c>
      <c r="L167" s="144">
        <f>HLOOKUP(L$2,NAV!$B$2:$CH$509,ROW(L166),)+HLOOKUP(L$2,DIST!$C$1:$CI$508,ROW('NAV plus Dist'!L166)+1,FALSE)</f>
        <v>0</v>
      </c>
      <c r="M167" s="144">
        <f>HLOOKUP(M$2,NAV!$B$2:$CH$509,ROW(M166),)+HLOOKUP(M$2,DIST!$C$1:$CI$508,ROW('NAV plus Dist'!M166)+1,FALSE)</f>
        <v>0</v>
      </c>
      <c r="N167" s="144">
        <f>HLOOKUP(N$2,NAV!$B$2:$CH$509,ROW(N166),)+HLOOKUP(N$2,DIST!$C$1:$CI$508,ROW('NAV plus Dist'!N166)+1,FALSE)</f>
        <v>8.8764999999999983</v>
      </c>
      <c r="O167" s="144">
        <f>HLOOKUP(O$2,NAV!$B$2:$CH$509,ROW(O166),)+HLOOKUP(O$2,DIST!$C$1:$CI$508,ROW('NAV plus Dist'!O166)+1,FALSE)</f>
        <v>3.1423999999999999</v>
      </c>
      <c r="P167" s="144">
        <f>HLOOKUP(P$2,NAV!$B$2:$CH$509,ROW(P166),)+HLOOKUP(P$2,DIST!$C$1:$CI$508,ROW('NAV plus Dist'!P166)+1,FALSE)</f>
        <v>3.7547999999999999</v>
      </c>
      <c r="Q167" s="144">
        <f>HLOOKUP(Q$2,NAV!$B$2:$CH$509,ROW(Q166),)+HLOOKUP(Q$2,DIST!$C$1:$CI$508,ROW('NAV plus Dist'!Q166)+1,FALSE)</f>
        <v>10.397400000000001</v>
      </c>
      <c r="R167" s="144">
        <f>HLOOKUP(R$2,NAV!$B$2:$CH$509,ROW(R166),)+HLOOKUP(R$2,DIST!$C$1:$CI$508,ROW('NAV plus Dist'!R166)+1,FALSE)</f>
        <v>10.397400000000001</v>
      </c>
      <c r="S167" s="144">
        <f>HLOOKUP(S$2,NAV!$B$2:$CH$509,ROW(S166),)+HLOOKUP(S$2,DIST!$C$1:$CI$508,ROW('NAV plus Dist'!S166)+1,FALSE)</f>
        <v>8.9587000000000003</v>
      </c>
      <c r="T167" s="144">
        <f>HLOOKUP(T$2,NAV!$B$2:$CH$509,ROW(T166),)+HLOOKUP(T$2,DIST!$C$1:$CI$508,ROW('NAV plus Dist'!T166)+1,FALSE)</f>
        <v>11.373900000000001</v>
      </c>
      <c r="U167" s="144">
        <f>HLOOKUP(U$2,NAV!$B$2:$CH$509,ROW(U166),)+HLOOKUP(U$2,DIST!$C$1:$CI$508,ROW('NAV plus Dist'!U166)+1,FALSE)</f>
        <v>11.007400000000001</v>
      </c>
      <c r="V167" s="144">
        <f>HLOOKUP(V$2,NAV!$B$2:$CH$509,ROW(V166),)+HLOOKUP(V$2,DIST!$C$1:$CI$508,ROW('NAV plus Dist'!V166)+1,FALSE)</f>
        <v>10.117800000000001</v>
      </c>
      <c r="W167" s="144">
        <f>HLOOKUP(W$2,NAV!$B$2:$CH$509,ROW(W166),)+HLOOKUP(W$2,DIST!$C$1:$CI$508,ROW('NAV plus Dist'!W166)+1,FALSE)</f>
        <v>10.117800000000001</v>
      </c>
      <c r="X167" s="144">
        <f>HLOOKUP(X$2,NAV!$B$2:$CH$509,ROW(X166),)+HLOOKUP(X$2,DIST!$C$1:$CI$508,ROW('NAV plus Dist'!X166)+1,FALSE)</f>
        <v>9.8567</v>
      </c>
      <c r="Y167" s="144">
        <f>HLOOKUP(Y$2,NAV!$B$2:$CH$509,ROW(Y166),)+HLOOKUP(Y$2,DIST!$C$1:$CI$508,ROW('NAV plus Dist'!Y166)+1,FALSE)</f>
        <v>11.966699999999999</v>
      </c>
      <c r="Z167" s="144">
        <f>HLOOKUP(Z$2,NAV!$B$2:$CH$509,ROW(Z166),)+HLOOKUP(Z$2,DIST!$C$1:$CI$508,ROW('NAV plus Dist'!Z166)+1,FALSE)</f>
        <v>11.439300000000001</v>
      </c>
      <c r="AA167" s="144">
        <f>HLOOKUP(AA$2,NAV!$B$2:$CH$509,ROW(AA166),)+HLOOKUP(AA$2,DIST!$C$1:$CI$508,ROW('NAV plus Dist'!AA166)+1,FALSE)</f>
        <v>9.3280000000000012</v>
      </c>
      <c r="AB167" s="144">
        <f>HLOOKUP(AB$2,NAV!$B$2:$CH$509,ROW(AB166),)+HLOOKUP(AB$2,DIST!$C$1:$CI$508,ROW('NAV plus Dist'!AB166)+1,FALSE)</f>
        <v>10.201400000000001</v>
      </c>
      <c r="AC167" s="144">
        <f>HLOOKUP(AC$2,NAV!$B$2:$CH$509,ROW(AC166),)+HLOOKUP(AC$2,DIST!$C$1:$CI$508,ROW('NAV plus Dist'!AC166)+1,FALSE)</f>
        <v>10.3636</v>
      </c>
      <c r="AD167" s="144">
        <f>HLOOKUP(AD$2,NAV!$B$2:$CH$509,ROW(AD166),)+HLOOKUP(AD$2,DIST!$C$1:$CI$508,ROW('NAV plus Dist'!AD166)+1,FALSE)</f>
        <v>27.258400000000002</v>
      </c>
      <c r="AE167" s="144">
        <f>HLOOKUP(AE$2,NAV!$B$2:$CH$509,ROW(AE166),)+HLOOKUP(AE$2,DIST!$C$1:$CI$508,ROW('NAV plus Dist'!AE166)+1,FALSE)</f>
        <v>6.1758999999999995</v>
      </c>
      <c r="AF167" s="144">
        <f>HLOOKUP(AF$2,NAV!$B$2:$CH$509,ROW(AF166),)+HLOOKUP(AF$2,DIST!$C$1:$CI$508,ROW('NAV plus Dist'!AF166)+1,FALSE)</f>
        <v>7.8933999999999997</v>
      </c>
      <c r="AG167" s="144">
        <f>HLOOKUP(AG$2,NAV!$B$2:$CH$509,ROW(AG166),)+HLOOKUP(AG$2,DIST!$C$1:$CI$508,ROW('NAV plus Dist'!AG166)+1,FALSE)</f>
        <v>8.5601999999999983</v>
      </c>
      <c r="AH167" s="144">
        <f>HLOOKUP(AH$2,NAV!$B$2:$CH$509,ROW(AH166),)+HLOOKUP(AH$2,DIST!$C$1:$CI$508,ROW('NAV plus Dist'!AH166)+1,FALSE)</f>
        <v>8.2698999999999998</v>
      </c>
      <c r="AI167" s="144">
        <f>HLOOKUP(AI$2,NAV!$B$2:$CH$509,ROW(AI166),)+HLOOKUP(AI$2,DIST!$C$1:$CI$508,ROW('NAV plus Dist'!AI166)+1,FALSE)</f>
        <v>10.154199999999999</v>
      </c>
      <c r="AJ167" s="144">
        <f>HLOOKUP(AJ$2,NAV!$B$2:$CH$509,ROW(AJ166),)+HLOOKUP(AJ$2,DIST!$C$1:$CI$508,ROW('NAV plus Dist'!AJ166)+1,FALSE)</f>
        <v>17.0901</v>
      </c>
      <c r="AK167" s="144">
        <f>HLOOKUP(AK$2,NAV!$B$2:$CH$509,ROW(AK166),)+HLOOKUP(AK$2,DIST!$C$1:$CI$508,ROW('NAV plus Dist'!AK166)+1,FALSE)</f>
        <v>10.0769</v>
      </c>
      <c r="AL167" s="144">
        <f>HLOOKUP(AL$2,NAV!$B$2:$CH$509,ROW(AL166),)+HLOOKUP(AL$2,DIST!$C$1:$CI$508,ROW('NAV plus Dist'!AL166)+1,FALSE)</f>
        <v>10.9626</v>
      </c>
      <c r="AM167" s="144">
        <f>HLOOKUP(AM$2,NAV!$B$2:$CH$509,ROW(AM166),)+HLOOKUP(AM$2,DIST!$C$1:$CI$508,ROW('NAV plus Dist'!AM166)+1,FALSE)</f>
        <v>11.5351</v>
      </c>
      <c r="AN167" s="144">
        <f>HLOOKUP(AN$2,NAV!$B$2:$CH$509,ROW(AN166),)+HLOOKUP(AN$2,DIST!$C$1:$CI$508,ROW('NAV plus Dist'!AN166)+1,FALSE)</f>
        <v>19.771799999999999</v>
      </c>
      <c r="AO167" s="144">
        <f>HLOOKUP(AO$2,NAV!$B$2:$CH$509,ROW(AO166),)+HLOOKUP(AO$2,DIST!$C$1:$CI$508,ROW('NAV plus Dist'!AO166)+1,FALSE)</f>
        <v>18.607800000000001</v>
      </c>
      <c r="AP167" s="144">
        <f>HLOOKUP(AP$2,NAV!$B$2:$CH$509,ROW(AP166),)+HLOOKUP(AP$2,DIST!$C$1:$CI$508,ROW('NAV plus Dist'!AP166)+1,FALSE)</f>
        <v>14.808399999999999</v>
      </c>
      <c r="AQ167" s="144">
        <f>HLOOKUP(AQ$2,NAV!$B$2:$CH$509,ROW(AQ166),)+HLOOKUP(AQ$2,DIST!$C$1:$CI$508,ROW('NAV plus Dist'!AQ166)+1,FALSE)</f>
        <v>18.670000000000002</v>
      </c>
      <c r="AR167" s="144">
        <f>HLOOKUP(AR$2,NAV!$B$2:$CH$509,ROW(AR166),)+HLOOKUP(AR$2,DIST!$C$1:$CI$508,ROW('NAV plus Dist'!AR166)+1,FALSE)</f>
        <v>0</v>
      </c>
      <c r="AS167" s="144">
        <f>HLOOKUP(AS$2,NAV!$B$2:$CH$509,ROW(AS166),)+HLOOKUP(AS$2,DIST!$C$1:$CI$508,ROW('NAV plus Dist'!AS166)+1,FALSE)</f>
        <v>7.7759</v>
      </c>
      <c r="AT167" s="144">
        <f>HLOOKUP(AT$2,NAV!$B$2:$CH$509,ROW(AT166),)+HLOOKUP(AT$2,DIST!$C$1:$CI$508,ROW('NAV plus Dist'!AT166)+1,FALSE)</f>
        <v>24.1</v>
      </c>
      <c r="AU167" s="144">
        <f>HLOOKUP(AU$2,NAV!$B$2:$CH$509,ROW(AU166),)+HLOOKUP(AU$2,DIST!$C$1:$CI$508,ROW('NAV plus Dist'!AU166)+1,FALSE)</f>
        <v>10</v>
      </c>
      <c r="AV167" s="144">
        <f>HLOOKUP(AV$2,NAV!$B$2:$CH$509,ROW(AV166),)+HLOOKUP(AV$2,DIST!$C$1:$CI$508,ROW('NAV plus Dist'!AV166)+1,FALSE)</f>
        <v>14.1</v>
      </c>
      <c r="AW167" s="144">
        <f>HLOOKUP(AW$2,NAV!$B$2:$CH$509,ROW(AW166),)+HLOOKUP(AW$2,DIST!$C$1:$CI$508,ROW('NAV plus Dist'!AW166)+1,FALSE)</f>
        <v>0</v>
      </c>
      <c r="AX167" s="144">
        <f>HLOOKUP(AX$2,NAV!$B$2:$CH$509,ROW(AX166),)+HLOOKUP(AX$2,DIST!$C$1:$CI$508,ROW('NAV plus Dist'!AX166)+1,FALSE)</f>
        <v>0</v>
      </c>
      <c r="AY167" s="144">
        <f>HLOOKUP(AY$2,NAV!$B$2:$CH$509,ROW(AY166),)+HLOOKUP(AY$2,DIST!$C$1:$CI$508,ROW('NAV plus Dist'!AY166)+1,FALSE)</f>
        <v>0</v>
      </c>
      <c r="AZ167" s="144">
        <f>HLOOKUP(AZ$2,NAV!$B$2:$CH$509,ROW(AZ166),)+HLOOKUP(AZ$2,DIST!$C$1:$CI$508,ROW('NAV plus Dist'!AZ166)+1,FALSE)</f>
        <v>0</v>
      </c>
      <c r="BA167" s="144">
        <f>HLOOKUP(BA$2,NAV!$B$2:$CH$509,ROW(BA166),)+HLOOKUP(BA$2,DIST!$C$1:$CI$508,ROW('NAV plus Dist'!BA166)+1,FALSE)</f>
        <v>0</v>
      </c>
      <c r="BB167" s="144">
        <f>HLOOKUP(BB$2,NAV!$B$2:$CH$509,ROW(BB166),)+HLOOKUP(BB$2,DIST!$C$1:$CI$508,ROW('NAV plus Dist'!BB166)+1,FALSE)</f>
        <v>0</v>
      </c>
      <c r="BC167" s="144">
        <f>HLOOKUP(BC$2,NAV!$B$2:$CH$509,ROW(BC166),)+HLOOKUP(BC$2,DIST!$C$1:$CI$508,ROW('NAV plus Dist'!BC166)+1,FALSE)</f>
        <v>0</v>
      </c>
      <c r="BD167" s="144">
        <f>HLOOKUP(BD$2,NAV!$B$2:$CH$509,ROW(BD166),)+HLOOKUP(BD$2,DIST!$C$1:$CI$508,ROW('NAV plus Dist'!BD166)+1,FALSE)</f>
        <v>0</v>
      </c>
      <c r="BE167" s="144">
        <f>HLOOKUP(BE$2,NAV!$B$2:$CH$509,ROW(BE166),)+HLOOKUP(BE$2,DIST!$C$1:$CI$508,ROW('NAV plus Dist'!BE166)+1,FALSE)</f>
        <v>0</v>
      </c>
      <c r="BF167" s="144">
        <f>HLOOKUP(BF$2,NAV!$B$2:$CH$509,ROW(BF166),)+HLOOKUP(BF$2,DIST!$C$1:$CI$508,ROW('NAV plus Dist'!BF166)+1,FALSE)</f>
        <v>0</v>
      </c>
      <c r="BG167" s="144">
        <f>HLOOKUP(BG$2,NAV!$B$2:$CH$509,ROW(BG166),)+HLOOKUP(BG$2,DIST!$C$1:$CI$508,ROW('NAV plus Dist'!BG166)+1,FALSE)</f>
        <v>0</v>
      </c>
      <c r="BH167" s="144">
        <f>HLOOKUP(BH$2,NAV!$B$2:$CH$509,ROW(BH166),)+HLOOKUP(BH$2,DIST!$C$1:$CI$508,ROW('NAV plus Dist'!BH166)+1,FALSE)</f>
        <v>0</v>
      </c>
      <c r="BI167" s="144">
        <f>HLOOKUP(BI$2,NAV!$B$2:$CH$509,ROW(BI166),)+HLOOKUP(BI$2,DIST!$C$1:$CI$508,ROW('NAV plus Dist'!BI166)+1,FALSE)</f>
        <v>0</v>
      </c>
      <c r="BJ167" s="144">
        <f>HLOOKUP(BJ$2,NAV!$B$2:$CH$509,ROW(BJ166),)+HLOOKUP(BJ$2,DIST!$C$1:$CI$508,ROW('NAV plus Dist'!BJ166)+1,FALSE)</f>
        <v>0</v>
      </c>
      <c r="BK167" s="144">
        <f>HLOOKUP(BK$2,NAV!$B$2:$CH$509,ROW(BK166),)+HLOOKUP(BK$2,DIST!$C$1:$CI$508,ROW('NAV plus Dist'!BK166)+1,FALSE)</f>
        <v>0</v>
      </c>
      <c r="BL167" s="144">
        <f>HLOOKUP(BL$2,NAV!$B$2:$CH$509,ROW(BL166),)+HLOOKUP(BL$2,DIST!$C$1:$CI$508,ROW('NAV plus Dist'!BL166)+1,FALSE)</f>
        <v>0</v>
      </c>
      <c r="BM167" s="144">
        <f>HLOOKUP(BM$2,NAV!$B$2:$CH$509,ROW(BM166),)+HLOOKUP(BM$2,DIST!$C$1:$CI$508,ROW('NAV plus Dist'!BM166)+1,FALSE)</f>
        <v>0</v>
      </c>
      <c r="BN167" s="144">
        <f>HLOOKUP(BN$2,NAV!$B$2:$CH$509,ROW(BN166),)+HLOOKUP(BN$2,DIST!$C$1:$CI$508,ROW('NAV plus Dist'!BN166)+1,FALSE)</f>
        <v>0</v>
      </c>
      <c r="BO167" s="144">
        <f>HLOOKUP(BO$2,NAV!$B$2:$CH$509,ROW(BO166),)+HLOOKUP(BO$2,DIST!$C$1:$CI$508,ROW('NAV plus Dist'!BO166)+1,FALSE)</f>
        <v>0</v>
      </c>
      <c r="BP167" s="144">
        <f>HLOOKUP(BP$2,NAV!$B$2:$CH$509,ROW(BP166),)+HLOOKUP(BP$2,DIST!$C$1:$CI$508,ROW('NAV plus Dist'!BP166)+1,FALSE)</f>
        <v>0</v>
      </c>
      <c r="BQ167" s="144">
        <f>HLOOKUP(BQ$2,NAV!$B$2:$CH$509,ROW(BQ166),)+HLOOKUP(BQ$2,DIST!$C$1:$CI$508,ROW('NAV plus Dist'!BQ166)+1,FALSE)</f>
        <v>0</v>
      </c>
      <c r="BR167" s="144">
        <f>HLOOKUP(BR$2,NAV!$B$2:$CH$509,ROW(BR166),)+HLOOKUP(BR$2,DIST!$C$1:$CI$508,ROW('NAV plus Dist'!BR166)+1,FALSE)</f>
        <v>0</v>
      </c>
      <c r="BS167" s="144">
        <f>HLOOKUP(BS$2,NAV!$B$2:$CH$509,ROW(BS166),)+HLOOKUP(BS$2,DIST!$C$1:$CI$508,ROW('NAV plus Dist'!BS166)+1,FALSE)</f>
        <v>0</v>
      </c>
      <c r="BT167" s="144">
        <f>HLOOKUP(BT$2,NAV!$B$2:$CH$509,ROW(BT166),)+HLOOKUP(BT$2,DIST!$C$1:$CI$508,ROW('NAV plus Dist'!BT166)+1,FALSE)</f>
        <v>0</v>
      </c>
      <c r="BU167" s="144">
        <f>HLOOKUP(BU$2,NAV!$B$2:$CH$509,ROW(BU166),)+HLOOKUP(BU$2,DIST!$C$1:$CI$508,ROW('NAV plus Dist'!BU166)+1,FALSE)</f>
        <v>0</v>
      </c>
      <c r="BV167" s="144">
        <f>HLOOKUP(BV$2,NAV!$B$2:$CH$509,ROW(BV166),)+HLOOKUP(BV$2,DIST!$C$1:$CI$508,ROW('NAV plus Dist'!BV166)+1,FALSE)</f>
        <v>0</v>
      </c>
      <c r="BW167" s="144">
        <f>HLOOKUP(BW$2,NAV!$B$2:$CH$509,ROW(BW166),)+HLOOKUP(BW$2,DIST!$C$1:$CI$508,ROW('NAV plus Dist'!BW166)+1,FALSE)</f>
        <v>0</v>
      </c>
      <c r="BX167" s="144">
        <f>HLOOKUP(BX$2,NAV!$B$2:$CH$509,ROW(BX166),)+HLOOKUP(BX$2,DIST!$C$1:$CI$508,ROW('NAV plus Dist'!BX166)+1,FALSE)</f>
        <v>0</v>
      </c>
      <c r="BY167" s="144">
        <f>HLOOKUP(BY$2,NAV!$B$2:$CH$509,ROW(BY166),)+HLOOKUP(BY$2,DIST!$C$1:$CI$508,ROW('NAV plus Dist'!BY166)+1,FALSE)</f>
        <v>0</v>
      </c>
      <c r="BZ167" s="144">
        <f>HLOOKUP(BZ$2,NAV!$B$2:$CH$509,ROW(BZ166),)+HLOOKUP(BZ$2,DIST!$C$1:$CI$508,ROW('NAV plus Dist'!BZ166)+1,FALSE)</f>
        <v>0</v>
      </c>
      <c r="CA167" s="144">
        <f>HLOOKUP(CA$2,NAV!$B$2:$CH$509,ROW(CA166),)+HLOOKUP(CA$2,DIST!$C$1:$CI$508,ROW('NAV plus Dist'!CA166)+1,FALSE)</f>
        <v>0</v>
      </c>
      <c r="CB167" s="144">
        <f>HLOOKUP(CB$2,NAV!$B$2:$CH$509,ROW(CB166),)+HLOOKUP(CB$2,DIST!$C$1:$CI$508,ROW('NAV plus Dist'!CB166)+1,FALSE)</f>
        <v>0</v>
      </c>
      <c r="CC167" s="144">
        <f>HLOOKUP(CC$2,NAV!$B$2:$CH$509,ROW(CC166),)+HLOOKUP(CC$2,DIST!$C$1:$CI$508,ROW('NAV plus Dist'!CC166)+1,FALSE)</f>
        <v>0</v>
      </c>
      <c r="CD167" s="144">
        <f>HLOOKUP(CD$2,NAV!$B$2:$CH$509,ROW(CD166),)+HLOOKUP(CD$2,DIST!$C$1:$CI$508,ROW('NAV plus Dist'!CD166)+1,FALSE)</f>
        <v>0</v>
      </c>
      <c r="CE167" s="144">
        <f>HLOOKUP(CE$2,NAV!$B$2:$CH$509,ROW(CE166),)+HLOOKUP(CE$2,DIST!$C$1:$CI$508,ROW('NAV plus Dist'!CE166)+1,FALSE)</f>
        <v>0</v>
      </c>
      <c r="CF167" s="144">
        <f>HLOOKUP(CF$2,NAV!$B$2:$CH$509,ROW(CF166),)+HLOOKUP(CF$2,DIST!$C$1:$CI$508,ROW('NAV plus Dist'!CF166)+1,FALSE)</f>
        <v>0</v>
      </c>
      <c r="CG167" s="144">
        <f>HLOOKUP(CG$2,NAV!$B$2:$CH$509,ROW(CG166),)+HLOOKUP(CG$2,DIST!$C$1:$CI$508,ROW('NAV plus Dist'!CG166)+1,FALSE)</f>
        <v>0</v>
      </c>
      <c r="CH167" s="144">
        <f>HLOOKUP(CH$2,NAV!$B$2:$CH$509,ROW(CH166),)+HLOOKUP(CH$2,DIST!$C$1:$CI$508,ROW('NAV plus Dist'!CH166)+1,FALSE)</f>
        <v>0</v>
      </c>
      <c r="CI167" s="144">
        <f>HLOOKUP(CI$2,NAV!$B$2:$CH$509,ROW(CI166),)+HLOOKUP(CI$2,DIST!$C$1:$CI$508,ROW('NAV plus Dist'!CI166)+1,FALSE)</f>
        <v>0</v>
      </c>
      <c r="CJ167" s="144">
        <f>HLOOKUP(CJ$2,NAV!$B$2:$AAA$509,ROW(CJ166),)+HLOOKUP(CJ$2,DIST!$C$1:$AAJ$508,ROW('NAV plus Dist'!CJ166)+1,FALSE)</f>
        <v>0</v>
      </c>
      <c r="CK167" s="144">
        <f>HLOOKUP(CK$2,NAV!$B$2:$AAA$509,ROW(CK166),)+HLOOKUP(CK$2,DIST!$C$1:$AAJ$508,ROW('NAV plus Dist'!CK166)+1,FALSE)</f>
        <v>0</v>
      </c>
      <c r="CL167" s="144">
        <f>HLOOKUP(CL$2,NAV!$B$2:$AAA$509,ROW(CL166),)+HLOOKUP(CL$2,DIST!$C$1:$AAJ$508,ROW('NAV plus Dist'!CL166)+1,FALSE)</f>
        <v>0</v>
      </c>
      <c r="CM167" s="144">
        <f>HLOOKUP(CM$2,NAV!$B$2:$AAA$509,ROW(CM166),)+HLOOKUP(CM$2,DIST!$C$1:$AAJ$508,ROW('NAV plus Dist'!CM166)+1,FALSE)</f>
        <v>0</v>
      </c>
      <c r="CN167" s="144">
        <f>HLOOKUP(CN$2,NAV!$B$2:$AAA$509,ROW(CN166),)+HLOOKUP(CN$2,DIST!$C$1:$AAJ$508,ROW('NAV plus Dist'!CN166)+1,FALSE)</f>
        <v>0</v>
      </c>
      <c r="CO167" s="144">
        <f>HLOOKUP(CO$2,NAV!$B$2:$AAA$509,ROW(CO166),)+HLOOKUP(CO$2,DIST!$C$1:$AAJ$508,ROW('NAV plus Dist'!CO166)+1,FALSE)</f>
        <v>0</v>
      </c>
      <c r="CP167" s="144">
        <f>HLOOKUP(CP$2,NAV!$B$2:$AAA$509,ROW(CP166),)+HLOOKUP(CP$2,DIST!$C$1:$AAJ$508,ROW('NAV plus Dist'!CP166)+1,FALSE)</f>
        <v>0</v>
      </c>
      <c r="CQ167" s="144">
        <f>HLOOKUP(CQ$2,NAV!$B$2:$AAA$509,ROW(CQ166),)+HLOOKUP(CQ$2,DIST!$C$1:$AAJ$508,ROW('NAV plus Dist'!CQ166)+1,FALSE)</f>
        <v>0</v>
      </c>
      <c r="CR167" s="144">
        <f>HLOOKUP(CR$2,NAV!$B$2:$AAA$509,ROW(CR166),)+HLOOKUP(CR$2,DIST!$C$1:$AAJ$508,ROW('NAV plus Dist'!CR166)+1,FALSE)</f>
        <v>0</v>
      </c>
      <c r="CS167" s="144">
        <f>HLOOKUP(CS$2,NAV!$B$2:$AAA$509,ROW(CS166),)+HLOOKUP(CS$2,DIST!$C$1:$AAJ$508,ROW('NAV plus Dist'!CS166)+1,FALSE)</f>
        <v>0</v>
      </c>
      <c r="CT167" s="144">
        <f>HLOOKUP(CT$2,NAV!$B$2:$AAA$509,ROW(CT166),)+HLOOKUP(CT$2,DIST!$C$1:$AAJ$508,ROW('NAV plus Dist'!CT166)+1,FALSE)</f>
        <v>0</v>
      </c>
      <c r="CU167" s="144">
        <f>HLOOKUP(CU$2,NAV!$B$2:$AAA$509,ROW(CU166),)+HLOOKUP(CU$2,DIST!$C$1:$AAJ$508,ROW('NAV plus Dist'!CU166)+1,FALSE)</f>
        <v>0</v>
      </c>
      <c r="CV167" s="144">
        <f>HLOOKUP(CV$2,NAV!$B$2:$AAA$509,ROW(CV166),)+HLOOKUP(CV$2,DIST!$C$1:$AAJ$508,ROW('NAV plus Dist'!CV166)+1,FALSE)</f>
        <v>0</v>
      </c>
      <c r="CW167" s="144">
        <f>HLOOKUP(CW$2,NAV!$B$2:$AAA$509,ROW(CW166),)+HLOOKUP(CW$2,DIST!$C$1:$AAJ$508,ROW('NAV plus Dist'!CW166)+1,FALSE)</f>
        <v>0</v>
      </c>
      <c r="CX167" s="144">
        <f>HLOOKUP(CX$2,NAV!$B$2:$AAA$509,ROW(CX166),)+HLOOKUP(CX$2,DIST!$C$1:$AAJ$508,ROW('NAV plus Dist'!CX166)+1,FALSE)</f>
        <v>0</v>
      </c>
      <c r="CY167" s="144">
        <f>HLOOKUP(CY$2,NAV!$B$2:$AAA$509,ROW(CY166),)+HLOOKUP(CY$2,DIST!$C$1:$AAJ$508,ROW('NAV plus Dist'!CY166)+1,FALSE)</f>
        <v>0</v>
      </c>
      <c r="CZ167" s="144">
        <f>HLOOKUP(CZ$2,NAV!$B$2:$AAA$509,ROW(CZ166),)+HLOOKUP(CZ$2,DIST!$C$1:$AAJ$508,ROW('NAV plus Dist'!CZ166)+1,FALSE)</f>
        <v>0</v>
      </c>
      <c r="DA167" s="144">
        <f>HLOOKUP(DA$2,NAV!$B$2:$AAA$509,ROW(DA166),)+HLOOKUP(DA$2,DIST!$C$1:$AAJ$508,ROW('NAV plus Dist'!DA166)+1,FALSE)</f>
        <v>0</v>
      </c>
      <c r="DB167" s="144">
        <f>HLOOKUP(DB$2,NAV!$B$2:$AAA$509,ROW(DB166),)+HLOOKUP(DB$2,DIST!$C$1:$AAJ$508,ROW('NAV plus Dist'!DB166)+1,FALSE)</f>
        <v>0</v>
      </c>
      <c r="DC167" s="144">
        <f>HLOOKUP(DC$2,NAV!$B$2:$AAA$509,ROW(DC166),)+HLOOKUP(DC$2,DIST!$C$1:$AAJ$508,ROW('NAV plus Dist'!DC166)+1,FALSE)</f>
        <v>0</v>
      </c>
      <c r="DD167" s="144">
        <f>HLOOKUP(DD$2,NAV!$B$2:$AAA$509,ROW(DD166),)+HLOOKUP(DD$2,DIST!$C$1:$AAJ$508,ROW('NAV plus Dist'!DD166)+1,FALSE)</f>
        <v>0</v>
      </c>
      <c r="DE167" s="144">
        <f>HLOOKUP(DE$2,NAV!$B$2:$AAA$509,ROW(DE166),)+HLOOKUP(DE$2,DIST!$C$1:$AAJ$508,ROW('NAV plus Dist'!DE166)+1,FALSE)</f>
        <v>0</v>
      </c>
      <c r="DF167" s="144">
        <f>HLOOKUP(DF$2,NAV!$B$2:$AAA$509,ROW(DF166),)+HLOOKUP(DF$2,DIST!$C$1:$AAJ$508,ROW('NAV plus Dist'!DF166)+1,FALSE)</f>
        <v>0</v>
      </c>
      <c r="DG167" s="144">
        <f>HLOOKUP(DG$2,NAV!$B$2:$AAA$509,ROW(DG166),)+HLOOKUP(DG$2,DIST!$C$1:$AAJ$508,ROW('NAV plus Dist'!DG166)+1,FALSE)</f>
        <v>0</v>
      </c>
      <c r="DH167" s="144">
        <f>HLOOKUP(DH$2,NAV!$B$2:$AAA$509,ROW(DH166),)+HLOOKUP(DH$2,DIST!$C$1:$AAJ$508,ROW('NAV plus Dist'!DH166)+1,FALSE)</f>
        <v>0</v>
      </c>
    </row>
    <row r="168" spans="1:112">
      <c r="A168" s="94">
        <f t="shared" si="78"/>
        <v>31</v>
      </c>
      <c r="B168" s="148">
        <f t="shared" si="79"/>
        <v>45107</v>
      </c>
      <c r="C168" s="144">
        <f>HLOOKUP(C$2,NAV!$B$2:$CH$509,ROW(C167),)+HLOOKUP(C$2,DIST!$C$1:$CI$508,ROW('NAV plus Dist'!C167)+1,FALSE)</f>
        <v>15.276199999999999</v>
      </c>
      <c r="D168" s="144">
        <f>HLOOKUP(D$2,NAV!$B$2:$CH$509,ROW(D167),)+HLOOKUP(D$2,DIST!$C$1:$CI$508,ROW('NAV plus Dist'!D167)+1,FALSE)</f>
        <v>15.265499999999999</v>
      </c>
      <c r="E168" s="144">
        <f>HLOOKUP(E$2,NAV!$B$2:$CH$509,ROW(E167),)+HLOOKUP(E$2,DIST!$C$1:$CI$508,ROW('NAV plus Dist'!E167)+1,FALSE)</f>
        <v>16.2544</v>
      </c>
      <c r="F168" s="144">
        <f>HLOOKUP(F$2,NAV!$B$2:$CH$509,ROW(F167),)+HLOOKUP(F$2,DIST!$C$1:$CI$508,ROW('NAV plus Dist'!F167)+1,FALSE)</f>
        <v>10.229900000000001</v>
      </c>
      <c r="G168" s="144">
        <f>HLOOKUP(G$2,NAV!$B$2:$CH$509,ROW(G167),)+HLOOKUP(G$2,DIST!$C$1:$CI$508,ROW('NAV plus Dist'!G167)+1,FALSE)</f>
        <v>10.536</v>
      </c>
      <c r="H168" s="144">
        <f>HLOOKUP(H$2,NAV!$B$2:$CH$509,ROW(H167),)+HLOOKUP(H$2,DIST!$C$1:$CI$508,ROW('NAV plus Dist'!H167)+1,FALSE)</f>
        <v>13.5162</v>
      </c>
      <c r="I168" s="144">
        <f>HLOOKUP(I$2,NAV!$B$2:$CH$509,ROW(I167),)+HLOOKUP(I$2,DIST!$C$1:$CI$508,ROW('NAV plus Dist'!I167)+1,FALSE)</f>
        <v>10.277900000000001</v>
      </c>
      <c r="J168" s="144">
        <f>HLOOKUP(J$2,NAV!$B$2:$CH$509,ROW(J167),)+HLOOKUP(J$2,DIST!$C$1:$CI$508,ROW('NAV plus Dist'!J167)+1,FALSE)</f>
        <v>10.097299999999999</v>
      </c>
      <c r="K168" s="144">
        <f>HLOOKUP(K$2,NAV!$B$2:$CH$509,ROW(K167),)+HLOOKUP(K$2,DIST!$C$1:$CI$508,ROW('NAV plus Dist'!K167)+1,FALSE)</f>
        <v>0</v>
      </c>
      <c r="L168" s="144">
        <f>HLOOKUP(L$2,NAV!$B$2:$CH$509,ROW(L167),)+HLOOKUP(L$2,DIST!$C$1:$CI$508,ROW('NAV plus Dist'!L167)+1,FALSE)</f>
        <v>0</v>
      </c>
      <c r="M168" s="144">
        <f>HLOOKUP(M$2,NAV!$B$2:$CH$509,ROW(M167),)+HLOOKUP(M$2,DIST!$C$1:$CI$508,ROW('NAV plus Dist'!M167)+1,FALSE)</f>
        <v>0</v>
      </c>
      <c r="N168" s="144">
        <f>HLOOKUP(N$2,NAV!$B$2:$CH$509,ROW(N167),)+HLOOKUP(N$2,DIST!$C$1:$CI$508,ROW('NAV plus Dist'!N167)+1,FALSE)</f>
        <v>8.976799999999999</v>
      </c>
      <c r="O168" s="144">
        <f>HLOOKUP(O$2,NAV!$B$2:$CH$509,ROW(O167),)+HLOOKUP(O$2,DIST!$C$1:$CI$508,ROW('NAV plus Dist'!O167)+1,FALSE)</f>
        <v>3.2976000000000001</v>
      </c>
      <c r="P168" s="144">
        <f>HLOOKUP(P$2,NAV!$B$2:$CH$509,ROW(P167),)+HLOOKUP(P$2,DIST!$C$1:$CI$508,ROW('NAV plus Dist'!P167)+1,FALSE)</f>
        <v>3.9724999999999997</v>
      </c>
      <c r="Q168" s="144">
        <f>HLOOKUP(Q$2,NAV!$B$2:$CH$509,ROW(Q167),)+HLOOKUP(Q$2,DIST!$C$1:$CI$508,ROW('NAV plus Dist'!Q167)+1,FALSE)</f>
        <v>10.5131</v>
      </c>
      <c r="R168" s="144">
        <f>HLOOKUP(R$2,NAV!$B$2:$CH$509,ROW(R167),)+HLOOKUP(R$2,DIST!$C$1:$CI$508,ROW('NAV plus Dist'!R167)+1,FALSE)</f>
        <v>10.5131</v>
      </c>
      <c r="S168" s="144">
        <f>HLOOKUP(S$2,NAV!$B$2:$CH$509,ROW(S167),)+HLOOKUP(S$2,DIST!$C$1:$CI$508,ROW('NAV plus Dist'!S167)+1,FALSE)</f>
        <v>9.0413999999999994</v>
      </c>
      <c r="T168" s="144">
        <f>HLOOKUP(T$2,NAV!$B$2:$CH$509,ROW(T167),)+HLOOKUP(T$2,DIST!$C$1:$CI$508,ROW('NAV plus Dist'!T167)+1,FALSE)</f>
        <v>11.5115</v>
      </c>
      <c r="U168" s="144">
        <f>HLOOKUP(U$2,NAV!$B$2:$CH$509,ROW(U167),)+HLOOKUP(U$2,DIST!$C$1:$CI$508,ROW('NAV plus Dist'!U167)+1,FALSE)</f>
        <v>11.138300000000001</v>
      </c>
      <c r="V168" s="144">
        <f>HLOOKUP(V$2,NAV!$B$2:$CH$509,ROW(V167),)+HLOOKUP(V$2,DIST!$C$1:$CI$508,ROW('NAV plus Dist'!V167)+1,FALSE)</f>
        <v>10.332800000000001</v>
      </c>
      <c r="W168" s="144">
        <f>HLOOKUP(W$2,NAV!$B$2:$CH$509,ROW(W167),)+HLOOKUP(W$2,DIST!$C$1:$CI$508,ROW('NAV plus Dist'!W167)+1,FALSE)</f>
        <v>10.332800000000001</v>
      </c>
      <c r="X168" s="144">
        <f>HLOOKUP(X$2,NAV!$B$2:$CH$509,ROW(X167),)+HLOOKUP(X$2,DIST!$C$1:$CI$508,ROW('NAV plus Dist'!X167)+1,FALSE)</f>
        <v>10.0619</v>
      </c>
      <c r="Y168" s="144">
        <f>HLOOKUP(Y$2,NAV!$B$2:$CH$509,ROW(Y167),)+HLOOKUP(Y$2,DIST!$C$1:$CI$508,ROW('NAV plus Dist'!Y167)+1,FALSE)</f>
        <v>12.2455</v>
      </c>
      <c r="Z168" s="144">
        <f>HLOOKUP(Z$2,NAV!$B$2:$CH$509,ROW(Z167),)+HLOOKUP(Z$2,DIST!$C$1:$CI$508,ROW('NAV plus Dist'!Z167)+1,FALSE)</f>
        <v>11.7027</v>
      </c>
      <c r="AA168" s="144">
        <f>HLOOKUP(AA$2,NAV!$B$2:$CH$509,ROW(AA167),)+HLOOKUP(AA$2,DIST!$C$1:$CI$508,ROW('NAV plus Dist'!AA167)+1,FALSE)</f>
        <v>9.6631999999999998</v>
      </c>
      <c r="AB168" s="144">
        <f>HLOOKUP(AB$2,NAV!$B$2:$CH$509,ROW(AB167),)+HLOOKUP(AB$2,DIST!$C$1:$CI$508,ROW('NAV plus Dist'!AB167)+1,FALSE)</f>
        <v>10.3308</v>
      </c>
      <c r="AC168" s="144">
        <f>HLOOKUP(AC$2,NAV!$B$2:$CH$509,ROW(AC167),)+HLOOKUP(AC$2,DIST!$C$1:$CI$508,ROW('NAV plus Dist'!AC167)+1,FALSE)</f>
        <v>10.7555</v>
      </c>
      <c r="AD168" s="144">
        <f>HLOOKUP(AD$2,NAV!$B$2:$CH$509,ROW(AD167),)+HLOOKUP(AD$2,DIST!$C$1:$CI$508,ROW('NAV plus Dist'!AD167)+1,FALSE)</f>
        <v>25.661899999999999</v>
      </c>
      <c r="AE168" s="144">
        <f>HLOOKUP(AE$2,NAV!$B$2:$CH$509,ROW(AE167),)+HLOOKUP(AE$2,DIST!$C$1:$CI$508,ROW('NAV plus Dist'!AE167)+1,FALSE)</f>
        <v>6.3246000000000002</v>
      </c>
      <c r="AF168" s="144">
        <f>HLOOKUP(AF$2,NAV!$B$2:$CH$509,ROW(AF167),)+HLOOKUP(AF$2,DIST!$C$1:$CI$508,ROW('NAV plus Dist'!AF167)+1,FALSE)</f>
        <v>8.0625</v>
      </c>
      <c r="AG168" s="144">
        <f>HLOOKUP(AG$2,NAV!$B$2:$CH$509,ROW(AG167),)+HLOOKUP(AG$2,DIST!$C$1:$CI$508,ROW('NAV plus Dist'!AG167)+1,FALSE)</f>
        <v>8.5463999999999984</v>
      </c>
      <c r="AH168" s="144">
        <f>HLOOKUP(AH$2,NAV!$B$2:$CH$509,ROW(AH167),)+HLOOKUP(AH$2,DIST!$C$1:$CI$508,ROW('NAV plus Dist'!AH167)+1,FALSE)</f>
        <v>8.4585999999999988</v>
      </c>
      <c r="AI168" s="144">
        <f>HLOOKUP(AI$2,NAV!$B$2:$CH$509,ROW(AI167),)+HLOOKUP(AI$2,DIST!$C$1:$CI$508,ROW('NAV plus Dist'!AI167)+1,FALSE)</f>
        <v>11.0524</v>
      </c>
      <c r="AJ168" s="144">
        <f>HLOOKUP(AJ$2,NAV!$B$2:$CH$509,ROW(AJ167),)+HLOOKUP(AJ$2,DIST!$C$1:$CI$508,ROW('NAV plus Dist'!AJ167)+1,FALSE)</f>
        <v>17.0077</v>
      </c>
      <c r="AK168" s="144">
        <f>HLOOKUP(AK$2,NAV!$B$2:$CH$509,ROW(AK167),)+HLOOKUP(AK$2,DIST!$C$1:$CI$508,ROW('NAV plus Dist'!AK167)+1,FALSE)</f>
        <v>10.4391</v>
      </c>
      <c r="AL168" s="144">
        <f>HLOOKUP(AL$2,NAV!$B$2:$CH$509,ROW(AL167),)+HLOOKUP(AL$2,DIST!$C$1:$CI$508,ROW('NAV plus Dist'!AL167)+1,FALSE)</f>
        <v>11.384</v>
      </c>
      <c r="AM168" s="144">
        <f>HLOOKUP(AM$2,NAV!$B$2:$CH$509,ROW(AM167),)+HLOOKUP(AM$2,DIST!$C$1:$CI$508,ROW('NAV plus Dist'!AM167)+1,FALSE)</f>
        <v>11.658200000000001</v>
      </c>
      <c r="AN168" s="144">
        <f>HLOOKUP(AN$2,NAV!$B$2:$CH$509,ROW(AN167),)+HLOOKUP(AN$2,DIST!$C$1:$CI$508,ROW('NAV plus Dist'!AN167)+1,FALSE)</f>
        <v>21.876899999999999</v>
      </c>
      <c r="AO168" s="144">
        <f>HLOOKUP(AO$2,NAV!$B$2:$CH$509,ROW(AO167),)+HLOOKUP(AO$2,DIST!$C$1:$CI$508,ROW('NAV plus Dist'!AO167)+1,FALSE)</f>
        <v>21.097899999999999</v>
      </c>
      <c r="AP168" s="144">
        <f>HLOOKUP(AP$2,NAV!$B$2:$CH$509,ROW(AP167),)+HLOOKUP(AP$2,DIST!$C$1:$CI$508,ROW('NAV plus Dist'!AP167)+1,FALSE)</f>
        <v>15.240399999999999</v>
      </c>
      <c r="AQ168" s="144">
        <f>HLOOKUP(AQ$2,NAV!$B$2:$CH$509,ROW(AQ167),)+HLOOKUP(AQ$2,DIST!$C$1:$CI$508,ROW('NAV plus Dist'!AQ167)+1,FALSE)</f>
        <v>20.598700000000001</v>
      </c>
      <c r="AR168" s="144">
        <f>HLOOKUP(AR$2,NAV!$B$2:$CH$509,ROW(AR167),)+HLOOKUP(AR$2,DIST!$C$1:$CI$508,ROW('NAV plus Dist'!AR167)+1,FALSE)</f>
        <v>0</v>
      </c>
      <c r="AS168" s="144">
        <f>HLOOKUP(AS$2,NAV!$B$2:$CH$509,ROW(AS167),)+HLOOKUP(AS$2,DIST!$C$1:$CI$508,ROW('NAV plus Dist'!AS167)+1,FALSE)</f>
        <v>8.0432000000000006</v>
      </c>
      <c r="AT168" s="144">
        <f>HLOOKUP(AT$2,NAV!$B$2:$CH$509,ROW(AT167),)+HLOOKUP(AT$2,DIST!$C$1:$CI$508,ROW('NAV plus Dist'!AT167)+1,FALSE)</f>
        <v>24.554600000000001</v>
      </c>
      <c r="AU168" s="144">
        <f>HLOOKUP(AU$2,NAV!$B$2:$CH$509,ROW(AU167),)+HLOOKUP(AU$2,DIST!$C$1:$CI$508,ROW('NAV plus Dist'!AU167)+1,FALSE)</f>
        <v>10.125</v>
      </c>
      <c r="AV168" s="144">
        <f>HLOOKUP(AV$2,NAV!$B$2:$CH$509,ROW(AV167),)+HLOOKUP(AV$2,DIST!$C$1:$CI$508,ROW('NAV plus Dist'!AV167)+1,FALSE)</f>
        <v>14.429599999999999</v>
      </c>
      <c r="AW168" s="144">
        <f>HLOOKUP(AW$2,NAV!$B$2:$CH$509,ROW(AW167),)+HLOOKUP(AW$2,DIST!$C$1:$CI$508,ROW('NAV plus Dist'!AW167)+1,FALSE)</f>
        <v>0</v>
      </c>
      <c r="AX168" s="144">
        <f>HLOOKUP(AX$2,NAV!$B$2:$CH$509,ROW(AX167),)+HLOOKUP(AX$2,DIST!$C$1:$CI$508,ROW('NAV plus Dist'!AX167)+1,FALSE)</f>
        <v>0</v>
      </c>
      <c r="AY168" s="144">
        <f>HLOOKUP(AY$2,NAV!$B$2:$CH$509,ROW(AY167),)+HLOOKUP(AY$2,DIST!$C$1:$CI$508,ROW('NAV plus Dist'!AY167)+1,FALSE)</f>
        <v>0</v>
      </c>
      <c r="AZ168" s="144">
        <f>HLOOKUP(AZ$2,NAV!$B$2:$CH$509,ROW(AZ167),)+HLOOKUP(AZ$2,DIST!$C$1:$CI$508,ROW('NAV plus Dist'!AZ167)+1,FALSE)</f>
        <v>0</v>
      </c>
      <c r="BA168" s="144">
        <f>HLOOKUP(BA$2,NAV!$B$2:$CH$509,ROW(BA167),)+HLOOKUP(BA$2,DIST!$C$1:$CI$508,ROW('NAV plus Dist'!BA167)+1,FALSE)</f>
        <v>0</v>
      </c>
      <c r="BB168" s="144">
        <f>HLOOKUP(BB$2,NAV!$B$2:$CH$509,ROW(BB167),)+HLOOKUP(BB$2,DIST!$C$1:$CI$508,ROW('NAV plus Dist'!BB167)+1,FALSE)</f>
        <v>0</v>
      </c>
      <c r="BC168" s="144">
        <f>HLOOKUP(BC$2,NAV!$B$2:$CH$509,ROW(BC167),)+HLOOKUP(BC$2,DIST!$C$1:$CI$508,ROW('NAV plus Dist'!BC167)+1,FALSE)</f>
        <v>0</v>
      </c>
      <c r="BD168" s="144">
        <f>HLOOKUP(BD$2,NAV!$B$2:$CH$509,ROW(BD167),)+HLOOKUP(BD$2,DIST!$C$1:$CI$508,ROW('NAV plus Dist'!BD167)+1,FALSE)</f>
        <v>0</v>
      </c>
      <c r="BE168" s="144">
        <f>HLOOKUP(BE$2,NAV!$B$2:$CH$509,ROW(BE167),)+HLOOKUP(BE$2,DIST!$C$1:$CI$508,ROW('NAV plus Dist'!BE167)+1,FALSE)</f>
        <v>0</v>
      </c>
      <c r="BF168" s="144">
        <f>HLOOKUP(BF$2,NAV!$B$2:$CH$509,ROW(BF167),)+HLOOKUP(BF$2,DIST!$C$1:$CI$508,ROW('NAV plus Dist'!BF167)+1,FALSE)</f>
        <v>0</v>
      </c>
      <c r="BG168" s="144">
        <f>HLOOKUP(BG$2,NAV!$B$2:$CH$509,ROW(BG167),)+HLOOKUP(BG$2,DIST!$C$1:$CI$508,ROW('NAV plus Dist'!BG167)+1,FALSE)</f>
        <v>0</v>
      </c>
      <c r="BH168" s="144">
        <f>HLOOKUP(BH$2,NAV!$B$2:$CH$509,ROW(BH167),)+HLOOKUP(BH$2,DIST!$C$1:$CI$508,ROW('NAV plus Dist'!BH167)+1,FALSE)</f>
        <v>0</v>
      </c>
      <c r="BI168" s="144">
        <f>HLOOKUP(BI$2,NAV!$B$2:$CH$509,ROW(BI167),)+HLOOKUP(BI$2,DIST!$C$1:$CI$508,ROW('NAV plus Dist'!BI167)+1,FALSE)</f>
        <v>0</v>
      </c>
      <c r="BJ168" s="144">
        <f>HLOOKUP(BJ$2,NAV!$B$2:$CH$509,ROW(BJ167),)+HLOOKUP(BJ$2,DIST!$C$1:$CI$508,ROW('NAV plus Dist'!BJ167)+1,FALSE)</f>
        <v>0</v>
      </c>
      <c r="BK168" s="144">
        <f>HLOOKUP(BK$2,NAV!$B$2:$CH$509,ROW(BK167),)+HLOOKUP(BK$2,DIST!$C$1:$CI$508,ROW('NAV plus Dist'!BK167)+1,FALSE)</f>
        <v>0</v>
      </c>
      <c r="BL168" s="144">
        <f>HLOOKUP(BL$2,NAV!$B$2:$CH$509,ROW(BL167),)+HLOOKUP(BL$2,DIST!$C$1:$CI$508,ROW('NAV plus Dist'!BL167)+1,FALSE)</f>
        <v>0</v>
      </c>
      <c r="BM168" s="144">
        <f>HLOOKUP(BM$2,NAV!$B$2:$CH$509,ROW(BM167),)+HLOOKUP(BM$2,DIST!$C$1:$CI$508,ROW('NAV plus Dist'!BM167)+1,FALSE)</f>
        <v>0</v>
      </c>
      <c r="BN168" s="144">
        <f>HLOOKUP(BN$2,NAV!$B$2:$CH$509,ROW(BN167),)+HLOOKUP(BN$2,DIST!$C$1:$CI$508,ROW('NAV plus Dist'!BN167)+1,FALSE)</f>
        <v>0</v>
      </c>
      <c r="BO168" s="144">
        <f>HLOOKUP(BO$2,NAV!$B$2:$CH$509,ROW(BO167),)+HLOOKUP(BO$2,DIST!$C$1:$CI$508,ROW('NAV plus Dist'!BO167)+1,FALSE)</f>
        <v>0</v>
      </c>
      <c r="BP168" s="144">
        <f>HLOOKUP(BP$2,NAV!$B$2:$CH$509,ROW(BP167),)+HLOOKUP(BP$2,DIST!$C$1:$CI$508,ROW('NAV plus Dist'!BP167)+1,FALSE)</f>
        <v>0</v>
      </c>
      <c r="BQ168" s="144">
        <f>HLOOKUP(BQ$2,NAV!$B$2:$CH$509,ROW(BQ167),)+HLOOKUP(BQ$2,DIST!$C$1:$CI$508,ROW('NAV plus Dist'!BQ167)+1,FALSE)</f>
        <v>0</v>
      </c>
      <c r="BR168" s="144">
        <f>HLOOKUP(BR$2,NAV!$B$2:$CH$509,ROW(BR167),)+HLOOKUP(BR$2,DIST!$C$1:$CI$508,ROW('NAV plus Dist'!BR167)+1,FALSE)</f>
        <v>0</v>
      </c>
      <c r="BS168" s="144">
        <f>HLOOKUP(BS$2,NAV!$B$2:$CH$509,ROW(BS167),)+HLOOKUP(BS$2,DIST!$C$1:$CI$508,ROW('NAV plus Dist'!BS167)+1,FALSE)</f>
        <v>0</v>
      </c>
      <c r="BT168" s="144">
        <f>HLOOKUP(BT$2,NAV!$B$2:$CH$509,ROW(BT167),)+HLOOKUP(BT$2,DIST!$C$1:$CI$508,ROW('NAV plus Dist'!BT167)+1,FALSE)</f>
        <v>0</v>
      </c>
      <c r="BU168" s="144">
        <f>HLOOKUP(BU$2,NAV!$B$2:$CH$509,ROW(BU167),)+HLOOKUP(BU$2,DIST!$C$1:$CI$508,ROW('NAV plus Dist'!BU167)+1,FALSE)</f>
        <v>0</v>
      </c>
      <c r="BV168" s="144">
        <f>HLOOKUP(BV$2,NAV!$B$2:$CH$509,ROW(BV167),)+HLOOKUP(BV$2,DIST!$C$1:$CI$508,ROW('NAV plus Dist'!BV167)+1,FALSE)</f>
        <v>0</v>
      </c>
      <c r="BW168" s="144">
        <f>HLOOKUP(BW$2,NAV!$B$2:$CH$509,ROW(BW167),)+HLOOKUP(BW$2,DIST!$C$1:$CI$508,ROW('NAV plus Dist'!BW167)+1,FALSE)</f>
        <v>0</v>
      </c>
      <c r="BX168" s="144">
        <f>HLOOKUP(BX$2,NAV!$B$2:$CH$509,ROW(BX167),)+HLOOKUP(BX$2,DIST!$C$1:$CI$508,ROW('NAV plus Dist'!BX167)+1,FALSE)</f>
        <v>0</v>
      </c>
      <c r="BY168" s="144">
        <f>HLOOKUP(BY$2,NAV!$B$2:$CH$509,ROW(BY167),)+HLOOKUP(BY$2,DIST!$C$1:$CI$508,ROW('NAV plus Dist'!BY167)+1,FALSE)</f>
        <v>0</v>
      </c>
      <c r="BZ168" s="144">
        <f>HLOOKUP(BZ$2,NAV!$B$2:$CH$509,ROW(BZ167),)+HLOOKUP(BZ$2,DIST!$C$1:$CI$508,ROW('NAV plus Dist'!BZ167)+1,FALSE)</f>
        <v>0</v>
      </c>
      <c r="CA168" s="144">
        <f>HLOOKUP(CA$2,NAV!$B$2:$CH$509,ROW(CA167),)+HLOOKUP(CA$2,DIST!$C$1:$CI$508,ROW('NAV plus Dist'!CA167)+1,FALSE)</f>
        <v>0</v>
      </c>
      <c r="CB168" s="144">
        <f>HLOOKUP(CB$2,NAV!$B$2:$CH$509,ROW(CB167),)+HLOOKUP(CB$2,DIST!$C$1:$CI$508,ROW('NAV plus Dist'!CB167)+1,FALSE)</f>
        <v>0</v>
      </c>
      <c r="CC168" s="144">
        <f>HLOOKUP(CC$2,NAV!$B$2:$CH$509,ROW(CC167),)+HLOOKUP(CC$2,DIST!$C$1:$CI$508,ROW('NAV plus Dist'!CC167)+1,FALSE)</f>
        <v>0</v>
      </c>
      <c r="CD168" s="144">
        <f>HLOOKUP(CD$2,NAV!$B$2:$CH$509,ROW(CD167),)+HLOOKUP(CD$2,DIST!$C$1:$CI$508,ROW('NAV plus Dist'!CD167)+1,FALSE)</f>
        <v>0</v>
      </c>
      <c r="CE168" s="144">
        <f>HLOOKUP(CE$2,NAV!$B$2:$CH$509,ROW(CE167),)+HLOOKUP(CE$2,DIST!$C$1:$CI$508,ROW('NAV plus Dist'!CE167)+1,FALSE)</f>
        <v>0</v>
      </c>
      <c r="CF168" s="144">
        <f>HLOOKUP(CF$2,NAV!$B$2:$CH$509,ROW(CF167),)+HLOOKUP(CF$2,DIST!$C$1:$CI$508,ROW('NAV plus Dist'!CF167)+1,FALSE)</f>
        <v>0</v>
      </c>
      <c r="CG168" s="144">
        <f>HLOOKUP(CG$2,NAV!$B$2:$CH$509,ROW(CG167),)+HLOOKUP(CG$2,DIST!$C$1:$CI$508,ROW('NAV plus Dist'!CG167)+1,FALSE)</f>
        <v>0</v>
      </c>
      <c r="CH168" s="144">
        <f>HLOOKUP(CH$2,NAV!$B$2:$CH$509,ROW(CH167),)+HLOOKUP(CH$2,DIST!$C$1:$CI$508,ROW('NAV plus Dist'!CH167)+1,FALSE)</f>
        <v>0</v>
      </c>
      <c r="CI168" s="144">
        <f>HLOOKUP(CI$2,NAV!$B$2:$CH$509,ROW(CI167),)+HLOOKUP(CI$2,DIST!$C$1:$CI$508,ROW('NAV plus Dist'!CI167)+1,FALSE)</f>
        <v>0</v>
      </c>
      <c r="CJ168" s="144">
        <f>HLOOKUP(CJ$2,NAV!$B$2:$AAA$509,ROW(CJ167),)+HLOOKUP(CJ$2,DIST!$C$1:$AAJ$508,ROW('NAV plus Dist'!CJ167)+1,FALSE)</f>
        <v>0</v>
      </c>
      <c r="CK168" s="144">
        <f>HLOOKUP(CK$2,NAV!$B$2:$AAA$509,ROW(CK167),)+HLOOKUP(CK$2,DIST!$C$1:$AAJ$508,ROW('NAV plus Dist'!CK167)+1,FALSE)</f>
        <v>0</v>
      </c>
      <c r="CL168" s="144">
        <f>HLOOKUP(CL$2,NAV!$B$2:$AAA$509,ROW(CL167),)+HLOOKUP(CL$2,DIST!$C$1:$AAJ$508,ROW('NAV plus Dist'!CL167)+1,FALSE)</f>
        <v>0</v>
      </c>
      <c r="CM168" s="144">
        <f>HLOOKUP(CM$2,NAV!$B$2:$AAA$509,ROW(CM167),)+HLOOKUP(CM$2,DIST!$C$1:$AAJ$508,ROW('NAV plus Dist'!CM167)+1,FALSE)</f>
        <v>0</v>
      </c>
      <c r="CN168" s="144">
        <f>HLOOKUP(CN$2,NAV!$B$2:$AAA$509,ROW(CN167),)+HLOOKUP(CN$2,DIST!$C$1:$AAJ$508,ROW('NAV plus Dist'!CN167)+1,FALSE)</f>
        <v>0</v>
      </c>
      <c r="CO168" s="144">
        <f>HLOOKUP(CO$2,NAV!$B$2:$AAA$509,ROW(CO167),)+HLOOKUP(CO$2,DIST!$C$1:$AAJ$508,ROW('NAV plus Dist'!CO167)+1,FALSE)</f>
        <v>0</v>
      </c>
      <c r="CP168" s="144">
        <f>HLOOKUP(CP$2,NAV!$B$2:$AAA$509,ROW(CP167),)+HLOOKUP(CP$2,DIST!$C$1:$AAJ$508,ROW('NAV plus Dist'!CP167)+1,FALSE)</f>
        <v>0</v>
      </c>
      <c r="CQ168" s="144">
        <f>HLOOKUP(CQ$2,NAV!$B$2:$AAA$509,ROW(CQ167),)+HLOOKUP(CQ$2,DIST!$C$1:$AAJ$508,ROW('NAV plus Dist'!CQ167)+1,FALSE)</f>
        <v>0</v>
      </c>
      <c r="CR168" s="144">
        <f>HLOOKUP(CR$2,NAV!$B$2:$AAA$509,ROW(CR167),)+HLOOKUP(CR$2,DIST!$C$1:$AAJ$508,ROW('NAV plus Dist'!CR167)+1,FALSE)</f>
        <v>0</v>
      </c>
      <c r="CS168" s="144">
        <f>HLOOKUP(CS$2,NAV!$B$2:$AAA$509,ROW(CS167),)+HLOOKUP(CS$2,DIST!$C$1:$AAJ$508,ROW('NAV plus Dist'!CS167)+1,FALSE)</f>
        <v>0</v>
      </c>
      <c r="CT168" s="144">
        <f>HLOOKUP(CT$2,NAV!$B$2:$AAA$509,ROW(CT167),)+HLOOKUP(CT$2,DIST!$C$1:$AAJ$508,ROW('NAV plus Dist'!CT167)+1,FALSE)</f>
        <v>0</v>
      </c>
      <c r="CU168" s="144">
        <f>HLOOKUP(CU$2,NAV!$B$2:$AAA$509,ROW(CU167),)+HLOOKUP(CU$2,DIST!$C$1:$AAJ$508,ROW('NAV plus Dist'!CU167)+1,FALSE)</f>
        <v>0</v>
      </c>
      <c r="CV168" s="144">
        <f>HLOOKUP(CV$2,NAV!$B$2:$AAA$509,ROW(CV167),)+HLOOKUP(CV$2,DIST!$C$1:$AAJ$508,ROW('NAV plus Dist'!CV167)+1,FALSE)</f>
        <v>0</v>
      </c>
      <c r="CW168" s="144">
        <f>HLOOKUP(CW$2,NAV!$B$2:$AAA$509,ROW(CW167),)+HLOOKUP(CW$2,DIST!$C$1:$AAJ$508,ROW('NAV plus Dist'!CW167)+1,FALSE)</f>
        <v>0</v>
      </c>
      <c r="CX168" s="144">
        <f>HLOOKUP(CX$2,NAV!$B$2:$AAA$509,ROW(CX167),)+HLOOKUP(CX$2,DIST!$C$1:$AAJ$508,ROW('NAV plus Dist'!CX167)+1,FALSE)</f>
        <v>0</v>
      </c>
      <c r="CY168" s="144">
        <f>HLOOKUP(CY$2,NAV!$B$2:$AAA$509,ROW(CY167),)+HLOOKUP(CY$2,DIST!$C$1:$AAJ$508,ROW('NAV plus Dist'!CY167)+1,FALSE)</f>
        <v>0</v>
      </c>
      <c r="CZ168" s="144">
        <f>HLOOKUP(CZ$2,NAV!$B$2:$AAA$509,ROW(CZ167),)+HLOOKUP(CZ$2,DIST!$C$1:$AAJ$508,ROW('NAV plus Dist'!CZ167)+1,FALSE)</f>
        <v>0</v>
      </c>
      <c r="DA168" s="144">
        <f>HLOOKUP(DA$2,NAV!$B$2:$AAA$509,ROW(DA167),)+HLOOKUP(DA$2,DIST!$C$1:$AAJ$508,ROW('NAV plus Dist'!DA167)+1,FALSE)</f>
        <v>0</v>
      </c>
      <c r="DB168" s="144">
        <f>HLOOKUP(DB$2,NAV!$B$2:$AAA$509,ROW(DB167),)+HLOOKUP(DB$2,DIST!$C$1:$AAJ$508,ROW('NAV plus Dist'!DB167)+1,FALSE)</f>
        <v>0</v>
      </c>
      <c r="DC168" s="144">
        <f>HLOOKUP(DC$2,NAV!$B$2:$AAA$509,ROW(DC167),)+HLOOKUP(DC$2,DIST!$C$1:$AAJ$508,ROW('NAV plus Dist'!DC167)+1,FALSE)</f>
        <v>0</v>
      </c>
      <c r="DD168" s="144">
        <f>HLOOKUP(DD$2,NAV!$B$2:$AAA$509,ROW(DD167),)+HLOOKUP(DD$2,DIST!$C$1:$AAJ$508,ROW('NAV plus Dist'!DD167)+1,FALSE)</f>
        <v>0</v>
      </c>
      <c r="DE168" s="144">
        <f>HLOOKUP(DE$2,NAV!$B$2:$AAA$509,ROW(DE167),)+HLOOKUP(DE$2,DIST!$C$1:$AAJ$508,ROW('NAV plus Dist'!DE167)+1,FALSE)</f>
        <v>0</v>
      </c>
      <c r="DF168" s="144">
        <f>HLOOKUP(DF$2,NAV!$B$2:$AAA$509,ROW(DF167),)+HLOOKUP(DF$2,DIST!$C$1:$AAJ$508,ROW('NAV plus Dist'!DF167)+1,FALSE)</f>
        <v>0</v>
      </c>
      <c r="DG168" s="144">
        <f>HLOOKUP(DG$2,NAV!$B$2:$AAA$509,ROW(DG167),)+HLOOKUP(DG$2,DIST!$C$1:$AAJ$508,ROW('NAV plus Dist'!DG167)+1,FALSE)</f>
        <v>0</v>
      </c>
      <c r="DH168" s="144">
        <f>HLOOKUP(DH$2,NAV!$B$2:$AAA$509,ROW(DH167),)+HLOOKUP(DH$2,DIST!$C$1:$AAJ$508,ROW('NAV plus Dist'!DH167)+1,FALSE)</f>
        <v>0</v>
      </c>
    </row>
    <row r="169" spans="1:112">
      <c r="A169" s="94">
        <f t="shared" si="78"/>
        <v>30</v>
      </c>
      <c r="B169" s="148">
        <f t="shared" si="79"/>
        <v>45138</v>
      </c>
      <c r="C169" s="144">
        <f>HLOOKUP(C$2,NAV!$B$2:$CH$509,ROW(C168),)+HLOOKUP(C$2,DIST!$C$1:$CI$508,ROW('NAV plus Dist'!C168)+1,FALSE)</f>
        <v>15.8058</v>
      </c>
      <c r="D169" s="144">
        <f>HLOOKUP(D$2,NAV!$B$2:$CH$509,ROW(D168),)+HLOOKUP(D$2,DIST!$C$1:$CI$508,ROW('NAV plus Dist'!D168)+1,FALSE)</f>
        <v>15.732799999999999</v>
      </c>
      <c r="E169" s="144">
        <f>HLOOKUP(E$2,NAV!$B$2:$CH$509,ROW(E168),)+HLOOKUP(E$2,DIST!$C$1:$CI$508,ROW('NAV plus Dist'!E168)+1,FALSE)</f>
        <v>16.835900000000002</v>
      </c>
      <c r="F169" s="144">
        <f>HLOOKUP(F$2,NAV!$B$2:$CH$509,ROW(F168),)+HLOOKUP(F$2,DIST!$C$1:$CI$508,ROW('NAV plus Dist'!F168)+1,FALSE)</f>
        <v>10.298300000000001</v>
      </c>
      <c r="G169" s="144">
        <f>HLOOKUP(G$2,NAV!$B$2:$CH$509,ROW(G168),)+HLOOKUP(G$2,DIST!$C$1:$CI$508,ROW('NAV plus Dist'!G168)+1,FALSE)</f>
        <v>10.700799999999999</v>
      </c>
      <c r="H169" s="144">
        <f>HLOOKUP(H$2,NAV!$B$2:$CH$509,ROW(H168),)+HLOOKUP(H$2,DIST!$C$1:$CI$508,ROW('NAV plus Dist'!H168)+1,FALSE)</f>
        <v>14.0748</v>
      </c>
      <c r="I169" s="144">
        <f>HLOOKUP(I$2,NAV!$B$2:$CH$509,ROW(I168),)+HLOOKUP(I$2,DIST!$C$1:$CI$508,ROW('NAV plus Dist'!I168)+1,FALSE)</f>
        <v>10.1251</v>
      </c>
      <c r="J169" s="144">
        <f>HLOOKUP(J$2,NAV!$B$2:$CH$509,ROW(J168),)+HLOOKUP(J$2,DIST!$C$1:$CI$508,ROW('NAV plus Dist'!J168)+1,FALSE)</f>
        <v>10.324</v>
      </c>
      <c r="K169" s="144">
        <f>HLOOKUP(K$2,NAV!$B$2:$CH$509,ROW(K168),)+HLOOKUP(K$2,DIST!$C$1:$CI$508,ROW('NAV plus Dist'!K168)+1,FALSE)</f>
        <v>0</v>
      </c>
      <c r="L169" s="144">
        <f>HLOOKUP(L$2,NAV!$B$2:$CH$509,ROW(L168),)+HLOOKUP(L$2,DIST!$C$1:$CI$508,ROW('NAV plus Dist'!L168)+1,FALSE)</f>
        <v>0</v>
      </c>
      <c r="M169" s="144">
        <f>HLOOKUP(M$2,NAV!$B$2:$CH$509,ROW(M168),)+HLOOKUP(M$2,DIST!$C$1:$CI$508,ROW('NAV plus Dist'!M168)+1,FALSE)</f>
        <v>0</v>
      </c>
      <c r="N169" s="144">
        <f>HLOOKUP(N$2,NAV!$B$2:$CH$509,ROW(N168),)+HLOOKUP(N$2,DIST!$C$1:$CI$508,ROW('NAV plus Dist'!N168)+1,FALSE)</f>
        <v>9.1213999999999995</v>
      </c>
      <c r="O169" s="144">
        <f>HLOOKUP(O$2,NAV!$B$2:$CH$509,ROW(O168),)+HLOOKUP(O$2,DIST!$C$1:$CI$508,ROW('NAV plus Dist'!O168)+1,FALSE)</f>
        <v>3.4680999999999997</v>
      </c>
      <c r="P169" s="144">
        <f>HLOOKUP(P$2,NAV!$B$2:$CH$509,ROW(P168),)+HLOOKUP(P$2,DIST!$C$1:$CI$508,ROW('NAV plus Dist'!P168)+1,FALSE)</f>
        <v>4.1906000000000008</v>
      </c>
      <c r="Q169" s="144">
        <f>HLOOKUP(Q$2,NAV!$B$2:$CH$509,ROW(Q168),)+HLOOKUP(Q$2,DIST!$C$1:$CI$508,ROW('NAV plus Dist'!Q168)+1,FALSE)</f>
        <v>10.8347</v>
      </c>
      <c r="R169" s="144">
        <f>HLOOKUP(R$2,NAV!$B$2:$CH$509,ROW(R168),)+HLOOKUP(R$2,DIST!$C$1:$CI$508,ROW('NAV plus Dist'!R168)+1,FALSE)</f>
        <v>10.8347</v>
      </c>
      <c r="S169" s="144">
        <f>HLOOKUP(S$2,NAV!$B$2:$CH$509,ROW(S168),)+HLOOKUP(S$2,DIST!$C$1:$CI$508,ROW('NAV plus Dist'!S168)+1,FALSE)</f>
        <v>9.3003</v>
      </c>
      <c r="T169" s="144">
        <f>HLOOKUP(T$2,NAV!$B$2:$CH$509,ROW(T168),)+HLOOKUP(T$2,DIST!$C$1:$CI$508,ROW('NAV plus Dist'!T168)+1,FALSE)</f>
        <v>11.8751</v>
      </c>
      <c r="U169" s="144">
        <f>HLOOKUP(U$2,NAV!$B$2:$CH$509,ROW(U168),)+HLOOKUP(U$2,DIST!$C$1:$CI$508,ROW('NAV plus Dist'!U168)+1,FALSE)</f>
        <v>11.4877</v>
      </c>
      <c r="V169" s="144">
        <f>HLOOKUP(V$2,NAV!$B$2:$CH$509,ROW(V168),)+HLOOKUP(V$2,DIST!$C$1:$CI$508,ROW('NAV plus Dist'!V168)+1,FALSE)</f>
        <v>10.1745</v>
      </c>
      <c r="W169" s="144">
        <f>HLOOKUP(W$2,NAV!$B$2:$CH$509,ROW(W168),)+HLOOKUP(W$2,DIST!$C$1:$CI$508,ROW('NAV plus Dist'!W168)+1,FALSE)</f>
        <v>10.1745</v>
      </c>
      <c r="X169" s="144">
        <f>HLOOKUP(X$2,NAV!$B$2:$CH$509,ROW(X168),)+HLOOKUP(X$2,DIST!$C$1:$CI$508,ROW('NAV plus Dist'!X168)+1,FALSE)</f>
        <v>9.9035000000000011</v>
      </c>
      <c r="Y169" s="144">
        <f>HLOOKUP(Y$2,NAV!$B$2:$CH$509,ROW(Y168),)+HLOOKUP(Y$2,DIST!$C$1:$CI$508,ROW('NAV plus Dist'!Y168)+1,FALSE)</f>
        <v>12.0822</v>
      </c>
      <c r="Z169" s="144">
        <f>HLOOKUP(Z$2,NAV!$B$2:$CH$509,ROW(Z168),)+HLOOKUP(Z$2,DIST!$C$1:$CI$508,ROW('NAV plus Dist'!Z168)+1,FALSE)</f>
        <v>11.5436</v>
      </c>
      <c r="AA169" s="144">
        <f>HLOOKUP(AA$2,NAV!$B$2:$CH$509,ROW(AA168),)+HLOOKUP(AA$2,DIST!$C$1:$CI$508,ROW('NAV plus Dist'!AA168)+1,FALSE)</f>
        <v>9.809800000000001</v>
      </c>
      <c r="AB169" s="144">
        <f>HLOOKUP(AB$2,NAV!$B$2:$CH$509,ROW(AB168),)+HLOOKUP(AB$2,DIST!$C$1:$CI$508,ROW('NAV plus Dist'!AB168)+1,FALSE)</f>
        <v>10.4468</v>
      </c>
      <c r="AC169" s="144">
        <f>HLOOKUP(AC$2,NAV!$B$2:$CH$509,ROW(AC168),)+HLOOKUP(AC$2,DIST!$C$1:$CI$508,ROW('NAV plus Dist'!AC168)+1,FALSE)</f>
        <v>10.928900000000001</v>
      </c>
      <c r="AD169" s="144">
        <f>HLOOKUP(AD$2,NAV!$B$2:$CH$509,ROW(AD168),)+HLOOKUP(AD$2,DIST!$C$1:$CI$508,ROW('NAV plus Dist'!AD168)+1,FALSE)</f>
        <v>26.5763</v>
      </c>
      <c r="AE169" s="144">
        <f>HLOOKUP(AE$2,NAV!$B$2:$CH$509,ROW(AE168),)+HLOOKUP(AE$2,DIST!$C$1:$CI$508,ROW('NAV plus Dist'!AE168)+1,FALSE)</f>
        <v>6.4417999999999997</v>
      </c>
      <c r="AF169" s="144">
        <f>HLOOKUP(AF$2,NAV!$B$2:$CH$509,ROW(AF168),)+HLOOKUP(AF$2,DIST!$C$1:$CI$508,ROW('NAV plus Dist'!AF168)+1,FALSE)</f>
        <v>8.1037999999999997</v>
      </c>
      <c r="AG169" s="144">
        <f>HLOOKUP(AG$2,NAV!$B$2:$CH$509,ROW(AG168),)+HLOOKUP(AG$2,DIST!$C$1:$CI$508,ROW('NAV plus Dist'!AG168)+1,FALSE)</f>
        <v>8.5547999999999984</v>
      </c>
      <c r="AH169" s="144">
        <f>HLOOKUP(AH$2,NAV!$B$2:$CH$509,ROW(AH168),)+HLOOKUP(AH$2,DIST!$C$1:$CI$508,ROW('NAV plus Dist'!AH168)+1,FALSE)</f>
        <v>8.5052999999999983</v>
      </c>
      <c r="AI169" s="144">
        <f>HLOOKUP(AI$2,NAV!$B$2:$CH$509,ROW(AI168),)+HLOOKUP(AI$2,DIST!$C$1:$CI$508,ROW('NAV plus Dist'!AI168)+1,FALSE)</f>
        <v>12.767300000000001</v>
      </c>
      <c r="AJ169" s="144">
        <f>HLOOKUP(AJ$2,NAV!$B$2:$CH$509,ROW(AJ168),)+HLOOKUP(AJ$2,DIST!$C$1:$CI$508,ROW('NAV plus Dist'!AJ168)+1,FALSE)</f>
        <v>16.842899999999997</v>
      </c>
      <c r="AK169" s="144">
        <f>HLOOKUP(AK$2,NAV!$B$2:$CH$509,ROW(AK168),)+HLOOKUP(AK$2,DIST!$C$1:$CI$508,ROW('NAV plus Dist'!AK168)+1,FALSE)</f>
        <v>11.421799999999999</v>
      </c>
      <c r="AL169" s="144">
        <f>HLOOKUP(AL$2,NAV!$B$2:$CH$509,ROW(AL168),)+HLOOKUP(AL$2,DIST!$C$1:$CI$508,ROW('NAV plus Dist'!AL168)+1,FALSE)</f>
        <v>12.478199999999999</v>
      </c>
      <c r="AM169" s="144">
        <f>HLOOKUP(AM$2,NAV!$B$2:$CH$509,ROW(AM168),)+HLOOKUP(AM$2,DIST!$C$1:$CI$508,ROW('NAV plus Dist'!AM168)+1,FALSE)</f>
        <v>11.5426</v>
      </c>
      <c r="AN169" s="144">
        <f>HLOOKUP(AN$2,NAV!$B$2:$CH$509,ROW(AN168),)+HLOOKUP(AN$2,DIST!$C$1:$CI$508,ROW('NAV plus Dist'!AN168)+1,FALSE)</f>
        <v>22.995899999999999</v>
      </c>
      <c r="AO169" s="144">
        <f>HLOOKUP(AO$2,NAV!$B$2:$CH$509,ROW(AO168),)+HLOOKUP(AO$2,DIST!$C$1:$CI$508,ROW('NAV plus Dist'!AO168)+1,FALSE)</f>
        <v>22.279699999999998</v>
      </c>
      <c r="AP169" s="144">
        <f>HLOOKUP(AP$2,NAV!$B$2:$CH$509,ROW(AP168),)+HLOOKUP(AP$2,DIST!$C$1:$CI$508,ROW('NAV plus Dist'!AP168)+1,FALSE)</f>
        <v>15.6471</v>
      </c>
      <c r="AQ169" s="144">
        <f>HLOOKUP(AQ$2,NAV!$B$2:$CH$509,ROW(AQ168),)+HLOOKUP(AQ$2,DIST!$C$1:$CI$508,ROW('NAV plus Dist'!AQ168)+1,FALSE)</f>
        <v>21.355699999999999</v>
      </c>
      <c r="AR169" s="144">
        <f>HLOOKUP(AR$2,NAV!$B$2:$CH$509,ROW(AR168),)+HLOOKUP(AR$2,DIST!$C$1:$CI$508,ROW('NAV plus Dist'!AR168)+1,FALSE)</f>
        <v>0</v>
      </c>
      <c r="AS169" s="144">
        <f>HLOOKUP(AS$2,NAV!$B$2:$CH$509,ROW(AS168),)+HLOOKUP(AS$2,DIST!$C$1:$CI$508,ROW('NAV plus Dist'!AS168)+1,FALSE)</f>
        <v>8.2925000000000004</v>
      </c>
      <c r="AT169" s="144">
        <f>HLOOKUP(AT$2,NAV!$B$2:$CH$509,ROW(AT168),)+HLOOKUP(AT$2,DIST!$C$1:$CI$508,ROW('NAV plus Dist'!AT168)+1,FALSE)</f>
        <v>24.555800000000001</v>
      </c>
      <c r="AU169" s="144">
        <f>HLOOKUP(AU$2,NAV!$B$2:$CH$509,ROW(AU168),)+HLOOKUP(AU$2,DIST!$C$1:$CI$508,ROW('NAV plus Dist'!AU168)+1,FALSE)</f>
        <v>10</v>
      </c>
      <c r="AV169" s="144">
        <f>HLOOKUP(AV$2,NAV!$B$2:$CH$509,ROW(AV168),)+HLOOKUP(AV$2,DIST!$C$1:$CI$508,ROW('NAV plus Dist'!AV168)+1,FALSE)</f>
        <v>14.5558</v>
      </c>
      <c r="AW169" s="144">
        <f>HLOOKUP(AW$2,NAV!$B$2:$CH$509,ROW(AW168),)+HLOOKUP(AW$2,DIST!$C$1:$CI$508,ROW('NAV plus Dist'!AW168)+1,FALSE)</f>
        <v>0</v>
      </c>
      <c r="AX169" s="144">
        <f>HLOOKUP(AX$2,NAV!$B$2:$CH$509,ROW(AX168),)+HLOOKUP(AX$2,DIST!$C$1:$CI$508,ROW('NAV plus Dist'!AX168)+1,FALSE)</f>
        <v>0</v>
      </c>
      <c r="AY169" s="144">
        <f>HLOOKUP(AY$2,NAV!$B$2:$CH$509,ROW(AY168),)+HLOOKUP(AY$2,DIST!$C$1:$CI$508,ROW('NAV plus Dist'!AY168)+1,FALSE)</f>
        <v>0</v>
      </c>
      <c r="AZ169" s="144">
        <f>HLOOKUP(AZ$2,NAV!$B$2:$CH$509,ROW(AZ168),)+HLOOKUP(AZ$2,DIST!$C$1:$CI$508,ROW('NAV plus Dist'!AZ168)+1,FALSE)</f>
        <v>0</v>
      </c>
      <c r="BA169" s="144">
        <f>HLOOKUP(BA$2,NAV!$B$2:$CH$509,ROW(BA168),)+HLOOKUP(BA$2,DIST!$C$1:$CI$508,ROW('NAV plus Dist'!BA168)+1,FALSE)</f>
        <v>0</v>
      </c>
      <c r="BB169" s="144">
        <f>HLOOKUP(BB$2,NAV!$B$2:$CH$509,ROW(BB168),)+HLOOKUP(BB$2,DIST!$C$1:$CI$508,ROW('NAV plus Dist'!BB168)+1,FALSE)</f>
        <v>0</v>
      </c>
      <c r="BC169" s="144">
        <f>HLOOKUP(BC$2,NAV!$B$2:$CH$509,ROW(BC168),)+HLOOKUP(BC$2,DIST!$C$1:$CI$508,ROW('NAV plus Dist'!BC168)+1,FALSE)</f>
        <v>0</v>
      </c>
      <c r="BD169" s="144">
        <f>HLOOKUP(BD$2,NAV!$B$2:$CH$509,ROW(BD168),)+HLOOKUP(BD$2,DIST!$C$1:$CI$508,ROW('NAV plus Dist'!BD168)+1,FALSE)</f>
        <v>0</v>
      </c>
      <c r="BE169" s="144">
        <f>HLOOKUP(BE$2,NAV!$B$2:$CH$509,ROW(BE168),)+HLOOKUP(BE$2,DIST!$C$1:$CI$508,ROW('NAV plus Dist'!BE168)+1,FALSE)</f>
        <v>0</v>
      </c>
      <c r="BF169" s="144">
        <f>HLOOKUP(BF$2,NAV!$B$2:$CH$509,ROW(BF168),)+HLOOKUP(BF$2,DIST!$C$1:$CI$508,ROW('NAV plus Dist'!BF168)+1,FALSE)</f>
        <v>0</v>
      </c>
      <c r="BG169" s="144">
        <f>HLOOKUP(BG$2,NAV!$B$2:$CH$509,ROW(BG168),)+HLOOKUP(BG$2,DIST!$C$1:$CI$508,ROW('NAV plus Dist'!BG168)+1,FALSE)</f>
        <v>0</v>
      </c>
      <c r="BH169" s="144">
        <f>HLOOKUP(BH$2,NAV!$B$2:$CH$509,ROW(BH168),)+HLOOKUP(BH$2,DIST!$C$1:$CI$508,ROW('NAV plus Dist'!BH168)+1,FALSE)</f>
        <v>0</v>
      </c>
      <c r="BI169" s="144">
        <f>HLOOKUP(BI$2,NAV!$B$2:$CH$509,ROW(BI168),)+HLOOKUP(BI$2,DIST!$C$1:$CI$508,ROW('NAV plus Dist'!BI168)+1,FALSE)</f>
        <v>0</v>
      </c>
      <c r="BJ169" s="144">
        <f>HLOOKUP(BJ$2,NAV!$B$2:$CH$509,ROW(BJ168),)+HLOOKUP(BJ$2,DIST!$C$1:$CI$508,ROW('NAV plus Dist'!BJ168)+1,FALSE)</f>
        <v>0</v>
      </c>
      <c r="BK169" s="144">
        <f>HLOOKUP(BK$2,NAV!$B$2:$CH$509,ROW(BK168),)+HLOOKUP(BK$2,DIST!$C$1:$CI$508,ROW('NAV plus Dist'!BK168)+1,FALSE)</f>
        <v>0</v>
      </c>
      <c r="BL169" s="144">
        <f>HLOOKUP(BL$2,NAV!$B$2:$CH$509,ROW(BL168),)+HLOOKUP(BL$2,DIST!$C$1:$CI$508,ROW('NAV plus Dist'!BL168)+1,FALSE)</f>
        <v>0</v>
      </c>
      <c r="BM169" s="144">
        <f>HLOOKUP(BM$2,NAV!$B$2:$CH$509,ROW(BM168),)+HLOOKUP(BM$2,DIST!$C$1:$CI$508,ROW('NAV plus Dist'!BM168)+1,FALSE)</f>
        <v>0</v>
      </c>
      <c r="BN169" s="144">
        <f>HLOOKUP(BN$2,NAV!$B$2:$CH$509,ROW(BN168),)+HLOOKUP(BN$2,DIST!$C$1:$CI$508,ROW('NAV plus Dist'!BN168)+1,FALSE)</f>
        <v>0</v>
      </c>
      <c r="BO169" s="144">
        <f>HLOOKUP(BO$2,NAV!$B$2:$CH$509,ROW(BO168),)+HLOOKUP(BO$2,DIST!$C$1:$CI$508,ROW('NAV plus Dist'!BO168)+1,FALSE)</f>
        <v>0</v>
      </c>
      <c r="BP169" s="144">
        <f>HLOOKUP(BP$2,NAV!$B$2:$CH$509,ROW(BP168),)+HLOOKUP(BP$2,DIST!$C$1:$CI$508,ROW('NAV plus Dist'!BP168)+1,FALSE)</f>
        <v>0</v>
      </c>
      <c r="BQ169" s="144">
        <f>HLOOKUP(BQ$2,NAV!$B$2:$CH$509,ROW(BQ168),)+HLOOKUP(BQ$2,DIST!$C$1:$CI$508,ROW('NAV plus Dist'!BQ168)+1,FALSE)</f>
        <v>0</v>
      </c>
      <c r="BR169" s="144">
        <f>HLOOKUP(BR$2,NAV!$B$2:$CH$509,ROW(BR168),)+HLOOKUP(BR$2,DIST!$C$1:$CI$508,ROW('NAV plus Dist'!BR168)+1,FALSE)</f>
        <v>0</v>
      </c>
      <c r="BS169" s="144">
        <f>HLOOKUP(BS$2,NAV!$B$2:$CH$509,ROW(BS168),)+HLOOKUP(BS$2,DIST!$C$1:$CI$508,ROW('NAV plus Dist'!BS168)+1,FALSE)</f>
        <v>0</v>
      </c>
      <c r="BT169" s="144">
        <f>HLOOKUP(BT$2,NAV!$B$2:$CH$509,ROW(BT168),)+HLOOKUP(BT$2,DIST!$C$1:$CI$508,ROW('NAV plus Dist'!BT168)+1,FALSE)</f>
        <v>0</v>
      </c>
      <c r="BU169" s="144">
        <f>HLOOKUP(BU$2,NAV!$B$2:$CH$509,ROW(BU168),)+HLOOKUP(BU$2,DIST!$C$1:$CI$508,ROW('NAV plus Dist'!BU168)+1,FALSE)</f>
        <v>0</v>
      </c>
      <c r="BV169" s="144">
        <f>HLOOKUP(BV$2,NAV!$B$2:$CH$509,ROW(BV168),)+HLOOKUP(BV$2,DIST!$C$1:$CI$508,ROW('NAV plus Dist'!BV168)+1,FALSE)</f>
        <v>0</v>
      </c>
      <c r="BW169" s="144">
        <f>HLOOKUP(BW$2,NAV!$B$2:$CH$509,ROW(BW168),)+HLOOKUP(BW$2,DIST!$C$1:$CI$508,ROW('NAV plus Dist'!BW168)+1,FALSE)</f>
        <v>0</v>
      </c>
      <c r="BX169" s="144">
        <f>HLOOKUP(BX$2,NAV!$B$2:$CH$509,ROW(BX168),)+HLOOKUP(BX$2,DIST!$C$1:$CI$508,ROW('NAV plus Dist'!BX168)+1,FALSE)</f>
        <v>0</v>
      </c>
      <c r="BY169" s="144">
        <f>HLOOKUP(BY$2,NAV!$B$2:$CH$509,ROW(BY168),)+HLOOKUP(BY$2,DIST!$C$1:$CI$508,ROW('NAV plus Dist'!BY168)+1,FALSE)</f>
        <v>0</v>
      </c>
      <c r="BZ169" s="144">
        <f>HLOOKUP(BZ$2,NAV!$B$2:$CH$509,ROW(BZ168),)+HLOOKUP(BZ$2,DIST!$C$1:$CI$508,ROW('NAV plus Dist'!BZ168)+1,FALSE)</f>
        <v>0</v>
      </c>
      <c r="CA169" s="144">
        <f>HLOOKUP(CA$2,NAV!$B$2:$CH$509,ROW(CA168),)+HLOOKUP(CA$2,DIST!$C$1:$CI$508,ROW('NAV plus Dist'!CA168)+1,FALSE)</f>
        <v>0</v>
      </c>
      <c r="CB169" s="144">
        <f>HLOOKUP(CB$2,NAV!$B$2:$CH$509,ROW(CB168),)+HLOOKUP(CB$2,DIST!$C$1:$CI$508,ROW('NAV plus Dist'!CB168)+1,FALSE)</f>
        <v>0</v>
      </c>
      <c r="CC169" s="144">
        <f>HLOOKUP(CC$2,NAV!$B$2:$CH$509,ROW(CC168),)+HLOOKUP(CC$2,DIST!$C$1:$CI$508,ROW('NAV plus Dist'!CC168)+1,FALSE)</f>
        <v>0</v>
      </c>
      <c r="CD169" s="144">
        <f>HLOOKUP(CD$2,NAV!$B$2:$CH$509,ROW(CD168),)+HLOOKUP(CD$2,DIST!$C$1:$CI$508,ROW('NAV plus Dist'!CD168)+1,FALSE)</f>
        <v>0</v>
      </c>
      <c r="CE169" s="144">
        <f>HLOOKUP(CE$2,NAV!$B$2:$CH$509,ROW(CE168),)+HLOOKUP(CE$2,DIST!$C$1:$CI$508,ROW('NAV plus Dist'!CE168)+1,FALSE)</f>
        <v>0</v>
      </c>
      <c r="CF169" s="144">
        <f>HLOOKUP(CF$2,NAV!$B$2:$CH$509,ROW(CF168),)+HLOOKUP(CF$2,DIST!$C$1:$CI$508,ROW('NAV plus Dist'!CF168)+1,FALSE)</f>
        <v>0</v>
      </c>
      <c r="CG169" s="144">
        <f>HLOOKUP(CG$2,NAV!$B$2:$CH$509,ROW(CG168),)+HLOOKUP(CG$2,DIST!$C$1:$CI$508,ROW('NAV plus Dist'!CG168)+1,FALSE)</f>
        <v>0</v>
      </c>
      <c r="CH169" s="144">
        <f>HLOOKUP(CH$2,NAV!$B$2:$CH$509,ROW(CH168),)+HLOOKUP(CH$2,DIST!$C$1:$CI$508,ROW('NAV plus Dist'!CH168)+1,FALSE)</f>
        <v>0</v>
      </c>
      <c r="CI169" s="144">
        <f>HLOOKUP(CI$2,NAV!$B$2:$CH$509,ROW(CI168),)+HLOOKUP(CI$2,DIST!$C$1:$CI$508,ROW('NAV plus Dist'!CI168)+1,FALSE)</f>
        <v>0</v>
      </c>
      <c r="CJ169" s="144">
        <f>HLOOKUP(CJ$2,NAV!$B$2:$AAA$509,ROW(CJ168),)+HLOOKUP(CJ$2,DIST!$C$1:$AAJ$508,ROW('NAV plus Dist'!CJ168)+1,FALSE)</f>
        <v>0</v>
      </c>
      <c r="CK169" s="144">
        <f>HLOOKUP(CK$2,NAV!$B$2:$AAA$509,ROW(CK168),)+HLOOKUP(CK$2,DIST!$C$1:$AAJ$508,ROW('NAV plus Dist'!CK168)+1,FALSE)</f>
        <v>0</v>
      </c>
      <c r="CL169" s="144">
        <f>HLOOKUP(CL$2,NAV!$B$2:$AAA$509,ROW(CL168),)+HLOOKUP(CL$2,DIST!$C$1:$AAJ$508,ROW('NAV plus Dist'!CL168)+1,FALSE)</f>
        <v>0</v>
      </c>
      <c r="CM169" s="144">
        <f>HLOOKUP(CM$2,NAV!$B$2:$AAA$509,ROW(CM168),)+HLOOKUP(CM$2,DIST!$C$1:$AAJ$508,ROW('NAV plus Dist'!CM168)+1,FALSE)</f>
        <v>0</v>
      </c>
      <c r="CN169" s="144">
        <f>HLOOKUP(CN$2,NAV!$B$2:$AAA$509,ROW(CN168),)+HLOOKUP(CN$2,DIST!$C$1:$AAJ$508,ROW('NAV plus Dist'!CN168)+1,FALSE)</f>
        <v>0</v>
      </c>
      <c r="CO169" s="144">
        <f>HLOOKUP(CO$2,NAV!$B$2:$AAA$509,ROW(CO168),)+HLOOKUP(CO$2,DIST!$C$1:$AAJ$508,ROW('NAV plus Dist'!CO168)+1,FALSE)</f>
        <v>0</v>
      </c>
      <c r="CP169" s="144">
        <f>HLOOKUP(CP$2,NAV!$B$2:$AAA$509,ROW(CP168),)+HLOOKUP(CP$2,DIST!$C$1:$AAJ$508,ROW('NAV plus Dist'!CP168)+1,FALSE)</f>
        <v>0</v>
      </c>
      <c r="CQ169" s="144">
        <f>HLOOKUP(CQ$2,NAV!$B$2:$AAA$509,ROW(CQ168),)+HLOOKUP(CQ$2,DIST!$C$1:$AAJ$508,ROW('NAV plus Dist'!CQ168)+1,FALSE)</f>
        <v>0</v>
      </c>
      <c r="CR169" s="144">
        <f>HLOOKUP(CR$2,NAV!$B$2:$AAA$509,ROW(CR168),)+HLOOKUP(CR$2,DIST!$C$1:$AAJ$508,ROW('NAV plus Dist'!CR168)+1,FALSE)</f>
        <v>0</v>
      </c>
      <c r="CS169" s="144">
        <f>HLOOKUP(CS$2,NAV!$B$2:$AAA$509,ROW(CS168),)+HLOOKUP(CS$2,DIST!$C$1:$AAJ$508,ROW('NAV plus Dist'!CS168)+1,FALSE)</f>
        <v>0</v>
      </c>
      <c r="CT169" s="144">
        <f>HLOOKUP(CT$2,NAV!$B$2:$AAA$509,ROW(CT168),)+HLOOKUP(CT$2,DIST!$C$1:$AAJ$508,ROW('NAV plus Dist'!CT168)+1,FALSE)</f>
        <v>0</v>
      </c>
      <c r="CU169" s="144">
        <f>HLOOKUP(CU$2,NAV!$B$2:$AAA$509,ROW(CU168),)+HLOOKUP(CU$2,DIST!$C$1:$AAJ$508,ROW('NAV plus Dist'!CU168)+1,FALSE)</f>
        <v>0</v>
      </c>
      <c r="CV169" s="144">
        <f>HLOOKUP(CV$2,NAV!$B$2:$AAA$509,ROW(CV168),)+HLOOKUP(CV$2,DIST!$C$1:$AAJ$508,ROW('NAV plus Dist'!CV168)+1,FALSE)</f>
        <v>0</v>
      </c>
      <c r="CW169" s="144">
        <f>HLOOKUP(CW$2,NAV!$B$2:$AAA$509,ROW(CW168),)+HLOOKUP(CW$2,DIST!$C$1:$AAJ$508,ROW('NAV plus Dist'!CW168)+1,FALSE)</f>
        <v>0</v>
      </c>
      <c r="CX169" s="144">
        <f>HLOOKUP(CX$2,NAV!$B$2:$AAA$509,ROW(CX168),)+HLOOKUP(CX$2,DIST!$C$1:$AAJ$508,ROW('NAV plus Dist'!CX168)+1,FALSE)</f>
        <v>0</v>
      </c>
      <c r="CY169" s="144">
        <f>HLOOKUP(CY$2,NAV!$B$2:$AAA$509,ROW(CY168),)+HLOOKUP(CY$2,DIST!$C$1:$AAJ$508,ROW('NAV plus Dist'!CY168)+1,FALSE)</f>
        <v>0</v>
      </c>
      <c r="CZ169" s="144">
        <f>HLOOKUP(CZ$2,NAV!$B$2:$AAA$509,ROW(CZ168),)+HLOOKUP(CZ$2,DIST!$C$1:$AAJ$508,ROW('NAV plus Dist'!CZ168)+1,FALSE)</f>
        <v>0</v>
      </c>
      <c r="DA169" s="144">
        <f>HLOOKUP(DA$2,NAV!$B$2:$AAA$509,ROW(DA168),)+HLOOKUP(DA$2,DIST!$C$1:$AAJ$508,ROW('NAV plus Dist'!DA168)+1,FALSE)</f>
        <v>0</v>
      </c>
      <c r="DB169" s="144">
        <f>HLOOKUP(DB$2,NAV!$B$2:$AAA$509,ROW(DB168),)+HLOOKUP(DB$2,DIST!$C$1:$AAJ$508,ROW('NAV plus Dist'!DB168)+1,FALSE)</f>
        <v>0</v>
      </c>
      <c r="DC169" s="144">
        <f>HLOOKUP(DC$2,NAV!$B$2:$AAA$509,ROW(DC168),)+HLOOKUP(DC$2,DIST!$C$1:$AAJ$508,ROW('NAV plus Dist'!DC168)+1,FALSE)</f>
        <v>0</v>
      </c>
      <c r="DD169" s="144">
        <f>HLOOKUP(DD$2,NAV!$B$2:$AAA$509,ROW(DD168),)+HLOOKUP(DD$2,DIST!$C$1:$AAJ$508,ROW('NAV plus Dist'!DD168)+1,FALSE)</f>
        <v>0</v>
      </c>
      <c r="DE169" s="144">
        <f>HLOOKUP(DE$2,NAV!$B$2:$AAA$509,ROW(DE168),)+HLOOKUP(DE$2,DIST!$C$1:$AAJ$508,ROW('NAV plus Dist'!DE168)+1,FALSE)</f>
        <v>0</v>
      </c>
      <c r="DF169" s="144">
        <f>HLOOKUP(DF$2,NAV!$B$2:$AAA$509,ROW(DF168),)+HLOOKUP(DF$2,DIST!$C$1:$AAJ$508,ROW('NAV plus Dist'!DF168)+1,FALSE)</f>
        <v>0</v>
      </c>
      <c r="DG169" s="144">
        <f>HLOOKUP(DG$2,NAV!$B$2:$AAA$509,ROW(DG168),)+HLOOKUP(DG$2,DIST!$C$1:$AAJ$508,ROW('NAV plus Dist'!DG168)+1,FALSE)</f>
        <v>0</v>
      </c>
      <c r="DH169" s="144">
        <f>HLOOKUP(DH$2,NAV!$B$2:$AAA$509,ROW(DH168),)+HLOOKUP(DH$2,DIST!$C$1:$AAJ$508,ROW('NAV plus Dist'!DH168)+1,FALSE)</f>
        <v>0</v>
      </c>
    </row>
    <row r="170" spans="1:112">
      <c r="A170" s="94">
        <f t="shared" si="78"/>
        <v>29</v>
      </c>
      <c r="B170" s="148">
        <f t="shared" si="79"/>
        <v>45169</v>
      </c>
      <c r="C170" s="144">
        <f>HLOOKUP(C$2,NAV!$B$2:$CH$509,ROW(C169),)+HLOOKUP(C$2,DIST!$C$1:$CI$508,ROW('NAV plus Dist'!C169)+1,FALSE)</f>
        <v>15.4438</v>
      </c>
      <c r="D170" s="144">
        <f>HLOOKUP(D$2,NAV!$B$2:$CH$509,ROW(D169),)+HLOOKUP(D$2,DIST!$C$1:$CI$508,ROW('NAV plus Dist'!D169)+1,FALSE)</f>
        <v>15.7584</v>
      </c>
      <c r="E170" s="144">
        <f>HLOOKUP(E$2,NAV!$B$2:$CH$509,ROW(E169),)+HLOOKUP(E$2,DIST!$C$1:$CI$508,ROW('NAV plus Dist'!E169)+1,FALSE)</f>
        <v>16.463600000000003</v>
      </c>
      <c r="F170" s="144">
        <f>HLOOKUP(F$2,NAV!$B$2:$CH$509,ROW(F169),)+HLOOKUP(F$2,DIST!$C$1:$CI$508,ROW('NAV plus Dist'!F169)+1,FALSE)</f>
        <v>10.255800000000001</v>
      </c>
      <c r="G170" s="144">
        <f>HLOOKUP(G$2,NAV!$B$2:$CH$509,ROW(G169),)+HLOOKUP(G$2,DIST!$C$1:$CI$508,ROW('NAV plus Dist'!G169)+1,FALSE)</f>
        <v>10.227</v>
      </c>
      <c r="H170" s="144">
        <f>HLOOKUP(H$2,NAV!$B$2:$CH$509,ROW(H169),)+HLOOKUP(H$2,DIST!$C$1:$CI$508,ROW('NAV plus Dist'!H169)+1,FALSE)</f>
        <v>13.667599999999998</v>
      </c>
      <c r="I170" s="144">
        <f>HLOOKUP(I$2,NAV!$B$2:$CH$509,ROW(I169),)+HLOOKUP(I$2,DIST!$C$1:$CI$508,ROW('NAV plus Dist'!I169)+1,FALSE)</f>
        <v>9.7250000000000014</v>
      </c>
      <c r="J170" s="144">
        <f>HLOOKUP(J$2,NAV!$B$2:$CH$509,ROW(J169),)+HLOOKUP(J$2,DIST!$C$1:$CI$508,ROW('NAV plus Dist'!J169)+1,FALSE)</f>
        <v>9.9223999999999997</v>
      </c>
      <c r="K170" s="144">
        <f>HLOOKUP(K$2,NAV!$B$2:$CH$509,ROW(K169),)+HLOOKUP(K$2,DIST!$C$1:$CI$508,ROW('NAV plus Dist'!K169)+1,FALSE)</f>
        <v>0</v>
      </c>
      <c r="L170" s="144">
        <f>HLOOKUP(L$2,NAV!$B$2:$CH$509,ROW(L169),)+HLOOKUP(L$2,DIST!$C$1:$CI$508,ROW('NAV plus Dist'!L169)+1,FALSE)</f>
        <v>0</v>
      </c>
      <c r="M170" s="144">
        <f>HLOOKUP(M$2,NAV!$B$2:$CH$509,ROW(M169),)+HLOOKUP(M$2,DIST!$C$1:$CI$508,ROW('NAV plus Dist'!M169)+1,FALSE)</f>
        <v>0</v>
      </c>
      <c r="N170" s="144">
        <f>HLOOKUP(N$2,NAV!$B$2:$CH$509,ROW(N169),)+HLOOKUP(N$2,DIST!$C$1:$CI$508,ROW('NAV plus Dist'!N169)+1,FALSE)</f>
        <v>8.8015999999999988</v>
      </c>
      <c r="O170" s="144">
        <f>HLOOKUP(O$2,NAV!$B$2:$CH$509,ROW(O169),)+HLOOKUP(O$2,DIST!$C$1:$CI$508,ROW('NAV plus Dist'!O169)+1,FALSE)</f>
        <v>3.5329999999999999</v>
      </c>
      <c r="P170" s="144">
        <f>HLOOKUP(P$2,NAV!$B$2:$CH$509,ROW(P169),)+HLOOKUP(P$2,DIST!$C$1:$CI$508,ROW('NAV plus Dist'!P169)+1,FALSE)</f>
        <v>4.2463000000000006</v>
      </c>
      <c r="Q170" s="144">
        <f>HLOOKUP(Q$2,NAV!$B$2:$CH$509,ROW(Q169),)+HLOOKUP(Q$2,DIST!$C$1:$CI$508,ROW('NAV plus Dist'!Q169)+1,FALSE)</f>
        <v>10.300700000000001</v>
      </c>
      <c r="R170" s="144">
        <f>HLOOKUP(R$2,NAV!$B$2:$CH$509,ROW(R169),)+HLOOKUP(R$2,DIST!$C$1:$CI$508,ROW('NAV plus Dist'!R169)+1,FALSE)</f>
        <v>10.300700000000001</v>
      </c>
      <c r="S170" s="144">
        <f>HLOOKUP(S$2,NAV!$B$2:$CH$509,ROW(S169),)+HLOOKUP(S$2,DIST!$C$1:$CI$508,ROW('NAV plus Dist'!S169)+1,FALSE)</f>
        <v>8.8252000000000006</v>
      </c>
      <c r="T170" s="144">
        <f>HLOOKUP(T$2,NAV!$B$2:$CH$509,ROW(T169),)+HLOOKUP(T$2,DIST!$C$1:$CI$508,ROW('NAV plus Dist'!T169)+1,FALSE)</f>
        <v>11.300600000000001</v>
      </c>
      <c r="U170" s="144">
        <f>HLOOKUP(U$2,NAV!$B$2:$CH$509,ROW(U169),)+HLOOKUP(U$2,DIST!$C$1:$CI$508,ROW('NAV plus Dist'!U169)+1,FALSE)</f>
        <v>10.9299</v>
      </c>
      <c r="V170" s="144">
        <f>HLOOKUP(V$2,NAV!$B$2:$CH$509,ROW(V169),)+HLOOKUP(V$2,DIST!$C$1:$CI$508,ROW('NAV plus Dist'!V169)+1,FALSE)</f>
        <v>10.076000000000001</v>
      </c>
      <c r="W170" s="144">
        <f>HLOOKUP(W$2,NAV!$B$2:$CH$509,ROW(W169),)+HLOOKUP(W$2,DIST!$C$1:$CI$508,ROW('NAV plus Dist'!W169)+1,FALSE)</f>
        <v>10.076000000000001</v>
      </c>
      <c r="X170" s="144">
        <f>HLOOKUP(X$2,NAV!$B$2:$CH$509,ROW(X169),)+HLOOKUP(X$2,DIST!$C$1:$CI$508,ROW('NAV plus Dist'!X169)+1,FALSE)</f>
        <v>9.8033000000000001</v>
      </c>
      <c r="Y170" s="144">
        <f>HLOOKUP(Y$2,NAV!$B$2:$CH$509,ROW(Y169),)+HLOOKUP(Y$2,DIST!$C$1:$CI$508,ROW('NAV plus Dist'!Y169)+1,FALSE)</f>
        <v>11.9899</v>
      </c>
      <c r="Z170" s="144">
        <f>HLOOKUP(Z$2,NAV!$B$2:$CH$509,ROW(Z169),)+HLOOKUP(Z$2,DIST!$C$1:$CI$508,ROW('NAV plus Dist'!Z169)+1,FALSE)</f>
        <v>11.452300000000001</v>
      </c>
      <c r="AA170" s="144">
        <f>HLOOKUP(AA$2,NAV!$B$2:$CH$509,ROW(AA169),)+HLOOKUP(AA$2,DIST!$C$1:$CI$508,ROW('NAV plus Dist'!AA169)+1,FALSE)</f>
        <v>9.4676000000000009</v>
      </c>
      <c r="AB170" s="144">
        <f>HLOOKUP(AB$2,NAV!$B$2:$CH$509,ROW(AB169),)+HLOOKUP(AB$2,DIST!$C$1:$CI$508,ROW('NAV plus Dist'!AB169)+1,FALSE)</f>
        <v>10.3362</v>
      </c>
      <c r="AC170" s="144">
        <f>HLOOKUP(AC$2,NAV!$B$2:$CH$509,ROW(AC169),)+HLOOKUP(AC$2,DIST!$C$1:$CI$508,ROW('NAV plus Dist'!AC169)+1,FALSE)</f>
        <v>10.555400000000001</v>
      </c>
      <c r="AD170" s="144">
        <f>HLOOKUP(AD$2,NAV!$B$2:$CH$509,ROW(AD169),)+HLOOKUP(AD$2,DIST!$C$1:$CI$508,ROW('NAV plus Dist'!AD169)+1,FALSE)</f>
        <v>26.151499999999999</v>
      </c>
      <c r="AE170" s="144">
        <f>HLOOKUP(AE$2,NAV!$B$2:$CH$509,ROW(AE169),)+HLOOKUP(AE$2,DIST!$C$1:$CI$508,ROW('NAV plus Dist'!AE169)+1,FALSE)</f>
        <v>6.2480000000000002</v>
      </c>
      <c r="AF170" s="144">
        <f>HLOOKUP(AF$2,NAV!$B$2:$CH$509,ROW(AF169),)+HLOOKUP(AF$2,DIST!$C$1:$CI$508,ROW('NAV plus Dist'!AF169)+1,FALSE)</f>
        <v>8.0760999999999985</v>
      </c>
      <c r="AG170" s="144">
        <f>HLOOKUP(AG$2,NAV!$B$2:$CH$509,ROW(AG169),)+HLOOKUP(AG$2,DIST!$C$1:$CI$508,ROW('NAV plus Dist'!AG169)+1,FALSE)</f>
        <v>8.7364999999999995</v>
      </c>
      <c r="AH170" s="144">
        <f>HLOOKUP(AH$2,NAV!$B$2:$CH$509,ROW(AH169),)+HLOOKUP(AH$2,DIST!$C$1:$CI$508,ROW('NAV plus Dist'!AH169)+1,FALSE)</f>
        <v>8.4763999999999999</v>
      </c>
      <c r="AI170" s="144">
        <f>HLOOKUP(AI$2,NAV!$B$2:$CH$509,ROW(AI169),)+HLOOKUP(AI$2,DIST!$C$1:$CI$508,ROW('NAV plus Dist'!AI169)+1,FALSE)</f>
        <v>10.963699999999999</v>
      </c>
      <c r="AJ170" s="144">
        <f>HLOOKUP(AJ$2,NAV!$B$2:$CH$509,ROW(AJ169),)+HLOOKUP(AJ$2,DIST!$C$1:$CI$508,ROW('NAV plus Dist'!AJ169)+1,FALSE)</f>
        <v>16.381599999999999</v>
      </c>
      <c r="AK170" s="144">
        <f>HLOOKUP(AK$2,NAV!$B$2:$CH$509,ROW(AK169),)+HLOOKUP(AK$2,DIST!$C$1:$CI$508,ROW('NAV plus Dist'!AK169)+1,FALSE)</f>
        <v>10.3659</v>
      </c>
      <c r="AL170" s="144">
        <f>HLOOKUP(AL$2,NAV!$B$2:$CH$509,ROW(AL169),)+HLOOKUP(AL$2,DIST!$C$1:$CI$508,ROW('NAV plus Dist'!AL169)+1,FALSE)</f>
        <v>11.3401</v>
      </c>
      <c r="AM170" s="144">
        <f>HLOOKUP(AM$2,NAV!$B$2:$CH$509,ROW(AM169),)+HLOOKUP(AM$2,DIST!$C$1:$CI$508,ROW('NAV plus Dist'!AM169)+1,FALSE)</f>
        <v>10.4413</v>
      </c>
      <c r="AN170" s="144">
        <f>HLOOKUP(AN$2,NAV!$B$2:$CH$509,ROW(AN169),)+HLOOKUP(AN$2,DIST!$C$1:$CI$508,ROW('NAV plus Dist'!AN169)+1,FALSE)</f>
        <v>21.942</v>
      </c>
      <c r="AO170" s="144">
        <f>HLOOKUP(AO$2,NAV!$B$2:$CH$509,ROW(AO169),)+HLOOKUP(AO$2,DIST!$C$1:$CI$508,ROW('NAV plus Dist'!AO169)+1,FALSE)</f>
        <v>20.746500000000001</v>
      </c>
      <c r="AP170" s="144">
        <f>HLOOKUP(AP$2,NAV!$B$2:$CH$509,ROW(AP169),)+HLOOKUP(AP$2,DIST!$C$1:$CI$508,ROW('NAV plus Dist'!AP169)+1,FALSE)</f>
        <v>15.010399999999999</v>
      </c>
      <c r="AQ170" s="144">
        <f>HLOOKUP(AQ$2,NAV!$B$2:$CH$509,ROW(AQ169),)+HLOOKUP(AQ$2,DIST!$C$1:$CI$508,ROW('NAV plus Dist'!AQ169)+1,FALSE)</f>
        <v>19.8306</v>
      </c>
      <c r="AR170" s="144">
        <f>HLOOKUP(AR$2,NAV!$B$2:$CH$509,ROW(AR169),)+HLOOKUP(AR$2,DIST!$C$1:$CI$508,ROW('NAV plus Dist'!AR169)+1,FALSE)</f>
        <v>0</v>
      </c>
      <c r="AS170" s="144">
        <f>HLOOKUP(AS$2,NAV!$B$2:$CH$509,ROW(AS169),)+HLOOKUP(AS$2,DIST!$C$1:$CI$508,ROW('NAV plus Dist'!AS169)+1,FALSE)</f>
        <v>7.8609999999999998</v>
      </c>
      <c r="AT170" s="144">
        <f>HLOOKUP(AT$2,NAV!$B$2:$CH$509,ROW(AT169),)+HLOOKUP(AT$2,DIST!$C$1:$CI$508,ROW('NAV plus Dist'!AT169)+1,FALSE)</f>
        <v>24.853899999999999</v>
      </c>
      <c r="AU170" s="144">
        <f>HLOOKUP(AU$2,NAV!$B$2:$CH$509,ROW(AU169),)+HLOOKUP(AU$2,DIST!$C$1:$CI$508,ROW('NAV plus Dist'!AU169)+1,FALSE)</f>
        <v>10</v>
      </c>
      <c r="AV170" s="144">
        <f>HLOOKUP(AV$2,NAV!$B$2:$CH$509,ROW(AV169),)+HLOOKUP(AV$2,DIST!$C$1:$CI$508,ROW('NAV plus Dist'!AV169)+1,FALSE)</f>
        <v>14.853899999999999</v>
      </c>
      <c r="AW170" s="144">
        <f>HLOOKUP(AW$2,NAV!$B$2:$CH$509,ROW(AW169),)+HLOOKUP(AW$2,DIST!$C$1:$CI$508,ROW('NAV plus Dist'!AW169)+1,FALSE)</f>
        <v>0</v>
      </c>
      <c r="AX170" s="144">
        <f>HLOOKUP(AX$2,NAV!$B$2:$CH$509,ROW(AX169),)+HLOOKUP(AX$2,DIST!$C$1:$CI$508,ROW('NAV plus Dist'!AX169)+1,FALSE)</f>
        <v>0</v>
      </c>
      <c r="AY170" s="144">
        <f>HLOOKUP(AY$2,NAV!$B$2:$CH$509,ROW(AY169),)+HLOOKUP(AY$2,DIST!$C$1:$CI$508,ROW('NAV plus Dist'!AY169)+1,FALSE)</f>
        <v>0</v>
      </c>
      <c r="AZ170" s="144">
        <f>HLOOKUP(AZ$2,NAV!$B$2:$CH$509,ROW(AZ169),)+HLOOKUP(AZ$2,DIST!$C$1:$CI$508,ROW('NAV plus Dist'!AZ169)+1,FALSE)</f>
        <v>0</v>
      </c>
      <c r="BA170" s="144">
        <f>HLOOKUP(BA$2,NAV!$B$2:$CH$509,ROW(BA169),)+HLOOKUP(BA$2,DIST!$C$1:$CI$508,ROW('NAV plus Dist'!BA169)+1,FALSE)</f>
        <v>0</v>
      </c>
      <c r="BB170" s="144">
        <f>HLOOKUP(BB$2,NAV!$B$2:$CH$509,ROW(BB169),)+HLOOKUP(BB$2,DIST!$C$1:$CI$508,ROW('NAV plus Dist'!BB169)+1,FALSE)</f>
        <v>0</v>
      </c>
      <c r="BC170" s="144">
        <f>HLOOKUP(BC$2,NAV!$B$2:$CH$509,ROW(BC169),)+HLOOKUP(BC$2,DIST!$C$1:$CI$508,ROW('NAV plus Dist'!BC169)+1,FALSE)</f>
        <v>0</v>
      </c>
      <c r="BD170" s="144">
        <f>HLOOKUP(BD$2,NAV!$B$2:$CH$509,ROW(BD169),)+HLOOKUP(BD$2,DIST!$C$1:$CI$508,ROW('NAV plus Dist'!BD169)+1,FALSE)</f>
        <v>0</v>
      </c>
      <c r="BE170" s="144">
        <f>HLOOKUP(BE$2,NAV!$B$2:$CH$509,ROW(BE169),)+HLOOKUP(BE$2,DIST!$C$1:$CI$508,ROW('NAV plus Dist'!BE169)+1,FALSE)</f>
        <v>0</v>
      </c>
      <c r="BF170" s="144">
        <f>HLOOKUP(BF$2,NAV!$B$2:$CH$509,ROW(BF169),)+HLOOKUP(BF$2,DIST!$C$1:$CI$508,ROW('NAV plus Dist'!BF169)+1,FALSE)</f>
        <v>0</v>
      </c>
      <c r="BG170" s="144">
        <f>HLOOKUP(BG$2,NAV!$B$2:$CH$509,ROW(BG169),)+HLOOKUP(BG$2,DIST!$C$1:$CI$508,ROW('NAV plus Dist'!BG169)+1,FALSE)</f>
        <v>0</v>
      </c>
      <c r="BH170" s="144">
        <f>HLOOKUP(BH$2,NAV!$B$2:$CH$509,ROW(BH169),)+HLOOKUP(BH$2,DIST!$C$1:$CI$508,ROW('NAV plus Dist'!BH169)+1,FALSE)</f>
        <v>0</v>
      </c>
      <c r="BI170" s="144">
        <f>HLOOKUP(BI$2,NAV!$B$2:$CH$509,ROW(BI169),)+HLOOKUP(BI$2,DIST!$C$1:$CI$508,ROW('NAV plus Dist'!BI169)+1,FALSE)</f>
        <v>0</v>
      </c>
      <c r="BJ170" s="144">
        <f>HLOOKUP(BJ$2,NAV!$B$2:$CH$509,ROW(BJ169),)+HLOOKUP(BJ$2,DIST!$C$1:$CI$508,ROW('NAV plus Dist'!BJ169)+1,FALSE)</f>
        <v>0</v>
      </c>
      <c r="BK170" s="144">
        <f>HLOOKUP(BK$2,NAV!$B$2:$CH$509,ROW(BK169),)+HLOOKUP(BK$2,DIST!$C$1:$CI$508,ROW('NAV plus Dist'!BK169)+1,FALSE)</f>
        <v>0</v>
      </c>
      <c r="BL170" s="144">
        <f>HLOOKUP(BL$2,NAV!$B$2:$CH$509,ROW(BL169),)+HLOOKUP(BL$2,DIST!$C$1:$CI$508,ROW('NAV plus Dist'!BL169)+1,FALSE)</f>
        <v>0</v>
      </c>
      <c r="BM170" s="144">
        <f>HLOOKUP(BM$2,NAV!$B$2:$CH$509,ROW(BM169),)+HLOOKUP(BM$2,DIST!$C$1:$CI$508,ROW('NAV plus Dist'!BM169)+1,FALSE)</f>
        <v>0</v>
      </c>
      <c r="BN170" s="144">
        <f>HLOOKUP(BN$2,NAV!$B$2:$CH$509,ROW(BN169),)+HLOOKUP(BN$2,DIST!$C$1:$CI$508,ROW('NAV plus Dist'!BN169)+1,FALSE)</f>
        <v>0</v>
      </c>
      <c r="BO170" s="144">
        <f>HLOOKUP(BO$2,NAV!$B$2:$CH$509,ROW(BO169),)+HLOOKUP(BO$2,DIST!$C$1:$CI$508,ROW('NAV plus Dist'!BO169)+1,FALSE)</f>
        <v>0</v>
      </c>
      <c r="BP170" s="144">
        <f>HLOOKUP(BP$2,NAV!$B$2:$CH$509,ROW(BP169),)+HLOOKUP(BP$2,DIST!$C$1:$CI$508,ROW('NAV plus Dist'!BP169)+1,FALSE)</f>
        <v>0</v>
      </c>
      <c r="BQ170" s="144">
        <f>HLOOKUP(BQ$2,NAV!$B$2:$CH$509,ROW(BQ169),)+HLOOKUP(BQ$2,DIST!$C$1:$CI$508,ROW('NAV plus Dist'!BQ169)+1,FALSE)</f>
        <v>0</v>
      </c>
      <c r="BR170" s="144">
        <f>HLOOKUP(BR$2,NAV!$B$2:$CH$509,ROW(BR169),)+HLOOKUP(BR$2,DIST!$C$1:$CI$508,ROW('NAV plus Dist'!BR169)+1,FALSE)</f>
        <v>0</v>
      </c>
      <c r="BS170" s="144">
        <f>HLOOKUP(BS$2,NAV!$B$2:$CH$509,ROW(BS169),)+HLOOKUP(BS$2,DIST!$C$1:$CI$508,ROW('NAV plus Dist'!BS169)+1,FALSE)</f>
        <v>0</v>
      </c>
      <c r="BT170" s="144">
        <f>HLOOKUP(BT$2,NAV!$B$2:$CH$509,ROW(BT169),)+HLOOKUP(BT$2,DIST!$C$1:$CI$508,ROW('NAV plus Dist'!BT169)+1,FALSE)</f>
        <v>0</v>
      </c>
      <c r="BU170" s="144">
        <f>HLOOKUP(BU$2,NAV!$B$2:$CH$509,ROW(BU169),)+HLOOKUP(BU$2,DIST!$C$1:$CI$508,ROW('NAV plus Dist'!BU169)+1,FALSE)</f>
        <v>0</v>
      </c>
      <c r="BV170" s="144">
        <f>HLOOKUP(BV$2,NAV!$B$2:$CH$509,ROW(BV169),)+HLOOKUP(BV$2,DIST!$C$1:$CI$508,ROW('NAV plus Dist'!BV169)+1,FALSE)</f>
        <v>0</v>
      </c>
      <c r="BW170" s="144">
        <f>HLOOKUP(BW$2,NAV!$B$2:$CH$509,ROW(BW169),)+HLOOKUP(BW$2,DIST!$C$1:$CI$508,ROW('NAV plus Dist'!BW169)+1,FALSE)</f>
        <v>0</v>
      </c>
      <c r="BX170" s="144">
        <f>HLOOKUP(BX$2,NAV!$B$2:$CH$509,ROW(BX169),)+HLOOKUP(BX$2,DIST!$C$1:$CI$508,ROW('NAV plus Dist'!BX169)+1,FALSE)</f>
        <v>0</v>
      </c>
      <c r="BY170" s="144">
        <f>HLOOKUP(BY$2,NAV!$B$2:$CH$509,ROW(BY169),)+HLOOKUP(BY$2,DIST!$C$1:$CI$508,ROW('NAV plus Dist'!BY169)+1,FALSE)</f>
        <v>0</v>
      </c>
      <c r="BZ170" s="144">
        <f>HLOOKUP(BZ$2,NAV!$B$2:$CH$509,ROW(BZ169),)+HLOOKUP(BZ$2,DIST!$C$1:$CI$508,ROW('NAV plus Dist'!BZ169)+1,FALSE)</f>
        <v>0</v>
      </c>
      <c r="CA170" s="144">
        <f>HLOOKUP(CA$2,NAV!$B$2:$CH$509,ROW(CA169),)+HLOOKUP(CA$2,DIST!$C$1:$CI$508,ROW('NAV plus Dist'!CA169)+1,FALSE)</f>
        <v>0</v>
      </c>
      <c r="CB170" s="144">
        <f>HLOOKUP(CB$2,NAV!$B$2:$CH$509,ROW(CB169),)+HLOOKUP(CB$2,DIST!$C$1:$CI$508,ROW('NAV plus Dist'!CB169)+1,FALSE)</f>
        <v>0</v>
      </c>
      <c r="CC170" s="144">
        <f>HLOOKUP(CC$2,NAV!$B$2:$CH$509,ROW(CC169),)+HLOOKUP(CC$2,DIST!$C$1:$CI$508,ROW('NAV plus Dist'!CC169)+1,FALSE)</f>
        <v>0</v>
      </c>
      <c r="CD170" s="144">
        <f>HLOOKUP(CD$2,NAV!$B$2:$CH$509,ROW(CD169),)+HLOOKUP(CD$2,DIST!$C$1:$CI$508,ROW('NAV plus Dist'!CD169)+1,FALSE)</f>
        <v>0</v>
      </c>
      <c r="CE170" s="144">
        <f>HLOOKUP(CE$2,NAV!$B$2:$CH$509,ROW(CE169),)+HLOOKUP(CE$2,DIST!$C$1:$CI$508,ROW('NAV plus Dist'!CE169)+1,FALSE)</f>
        <v>0</v>
      </c>
      <c r="CF170" s="144">
        <f>HLOOKUP(CF$2,NAV!$B$2:$CH$509,ROW(CF169),)+HLOOKUP(CF$2,DIST!$C$1:$CI$508,ROW('NAV plus Dist'!CF169)+1,FALSE)</f>
        <v>0</v>
      </c>
      <c r="CG170" s="144">
        <f>HLOOKUP(CG$2,NAV!$B$2:$CH$509,ROW(CG169),)+HLOOKUP(CG$2,DIST!$C$1:$CI$508,ROW('NAV plus Dist'!CG169)+1,FALSE)</f>
        <v>0</v>
      </c>
      <c r="CH170" s="144">
        <f>HLOOKUP(CH$2,NAV!$B$2:$CH$509,ROW(CH169),)+HLOOKUP(CH$2,DIST!$C$1:$CI$508,ROW('NAV plus Dist'!CH169)+1,FALSE)</f>
        <v>0</v>
      </c>
      <c r="CI170" s="144">
        <f>HLOOKUP(CI$2,NAV!$B$2:$CH$509,ROW(CI169),)+HLOOKUP(CI$2,DIST!$C$1:$CI$508,ROW('NAV plus Dist'!CI169)+1,FALSE)</f>
        <v>0</v>
      </c>
      <c r="CJ170" s="144">
        <f>HLOOKUP(CJ$2,NAV!$B$2:$AAA$509,ROW(CJ169),)+HLOOKUP(CJ$2,DIST!$C$1:$AAJ$508,ROW('NAV plus Dist'!CJ169)+1,FALSE)</f>
        <v>0</v>
      </c>
      <c r="CK170" s="144">
        <f>HLOOKUP(CK$2,NAV!$B$2:$AAA$509,ROW(CK169),)+HLOOKUP(CK$2,DIST!$C$1:$AAJ$508,ROW('NAV plus Dist'!CK169)+1,FALSE)</f>
        <v>0</v>
      </c>
      <c r="CL170" s="144">
        <f>HLOOKUP(CL$2,NAV!$B$2:$AAA$509,ROW(CL169),)+HLOOKUP(CL$2,DIST!$C$1:$AAJ$508,ROW('NAV plus Dist'!CL169)+1,FALSE)</f>
        <v>0</v>
      </c>
      <c r="CM170" s="144">
        <f>HLOOKUP(CM$2,NAV!$B$2:$AAA$509,ROW(CM169),)+HLOOKUP(CM$2,DIST!$C$1:$AAJ$508,ROW('NAV plus Dist'!CM169)+1,FALSE)</f>
        <v>0</v>
      </c>
      <c r="CN170" s="144">
        <f>HLOOKUP(CN$2,NAV!$B$2:$AAA$509,ROW(CN169),)+HLOOKUP(CN$2,DIST!$C$1:$AAJ$508,ROW('NAV plus Dist'!CN169)+1,FALSE)</f>
        <v>0</v>
      </c>
      <c r="CO170" s="144">
        <f>HLOOKUP(CO$2,NAV!$B$2:$AAA$509,ROW(CO169),)+HLOOKUP(CO$2,DIST!$C$1:$AAJ$508,ROW('NAV plus Dist'!CO169)+1,FALSE)</f>
        <v>0</v>
      </c>
      <c r="CP170" s="144">
        <f>HLOOKUP(CP$2,NAV!$B$2:$AAA$509,ROW(CP169),)+HLOOKUP(CP$2,DIST!$C$1:$AAJ$508,ROW('NAV plus Dist'!CP169)+1,FALSE)</f>
        <v>0</v>
      </c>
      <c r="CQ170" s="144">
        <f>HLOOKUP(CQ$2,NAV!$B$2:$AAA$509,ROW(CQ169),)+HLOOKUP(CQ$2,DIST!$C$1:$AAJ$508,ROW('NAV plus Dist'!CQ169)+1,FALSE)</f>
        <v>0</v>
      </c>
      <c r="CR170" s="144">
        <f>HLOOKUP(CR$2,NAV!$B$2:$AAA$509,ROW(CR169),)+HLOOKUP(CR$2,DIST!$C$1:$AAJ$508,ROW('NAV plus Dist'!CR169)+1,FALSE)</f>
        <v>0</v>
      </c>
      <c r="CS170" s="144">
        <f>HLOOKUP(CS$2,NAV!$B$2:$AAA$509,ROW(CS169),)+HLOOKUP(CS$2,DIST!$C$1:$AAJ$508,ROW('NAV plus Dist'!CS169)+1,FALSE)</f>
        <v>0</v>
      </c>
      <c r="CT170" s="144">
        <f>HLOOKUP(CT$2,NAV!$B$2:$AAA$509,ROW(CT169),)+HLOOKUP(CT$2,DIST!$C$1:$AAJ$508,ROW('NAV plus Dist'!CT169)+1,FALSE)</f>
        <v>0</v>
      </c>
      <c r="CU170" s="144">
        <f>HLOOKUP(CU$2,NAV!$B$2:$AAA$509,ROW(CU169),)+HLOOKUP(CU$2,DIST!$C$1:$AAJ$508,ROW('NAV plus Dist'!CU169)+1,FALSE)</f>
        <v>0</v>
      </c>
      <c r="CV170" s="144">
        <f>HLOOKUP(CV$2,NAV!$B$2:$AAA$509,ROW(CV169),)+HLOOKUP(CV$2,DIST!$C$1:$AAJ$508,ROW('NAV plus Dist'!CV169)+1,FALSE)</f>
        <v>0</v>
      </c>
      <c r="CW170" s="144">
        <f>HLOOKUP(CW$2,NAV!$B$2:$AAA$509,ROW(CW169),)+HLOOKUP(CW$2,DIST!$C$1:$AAJ$508,ROW('NAV plus Dist'!CW169)+1,FALSE)</f>
        <v>0</v>
      </c>
      <c r="CX170" s="144">
        <f>HLOOKUP(CX$2,NAV!$B$2:$AAA$509,ROW(CX169),)+HLOOKUP(CX$2,DIST!$C$1:$AAJ$508,ROW('NAV plus Dist'!CX169)+1,FALSE)</f>
        <v>0</v>
      </c>
      <c r="CY170" s="144">
        <f>HLOOKUP(CY$2,NAV!$B$2:$AAA$509,ROW(CY169),)+HLOOKUP(CY$2,DIST!$C$1:$AAJ$508,ROW('NAV plus Dist'!CY169)+1,FALSE)</f>
        <v>0</v>
      </c>
      <c r="CZ170" s="144">
        <f>HLOOKUP(CZ$2,NAV!$B$2:$AAA$509,ROW(CZ169),)+HLOOKUP(CZ$2,DIST!$C$1:$AAJ$508,ROW('NAV plus Dist'!CZ169)+1,FALSE)</f>
        <v>0</v>
      </c>
      <c r="DA170" s="144">
        <f>HLOOKUP(DA$2,NAV!$B$2:$AAA$509,ROW(DA169),)+HLOOKUP(DA$2,DIST!$C$1:$AAJ$508,ROW('NAV plus Dist'!DA169)+1,FALSE)</f>
        <v>0</v>
      </c>
      <c r="DB170" s="144">
        <f>HLOOKUP(DB$2,NAV!$B$2:$AAA$509,ROW(DB169),)+HLOOKUP(DB$2,DIST!$C$1:$AAJ$508,ROW('NAV plus Dist'!DB169)+1,FALSE)</f>
        <v>0</v>
      </c>
      <c r="DC170" s="144">
        <f>HLOOKUP(DC$2,NAV!$B$2:$AAA$509,ROW(DC169),)+HLOOKUP(DC$2,DIST!$C$1:$AAJ$508,ROW('NAV plus Dist'!DC169)+1,FALSE)</f>
        <v>0</v>
      </c>
      <c r="DD170" s="144">
        <f>HLOOKUP(DD$2,NAV!$B$2:$AAA$509,ROW(DD169),)+HLOOKUP(DD$2,DIST!$C$1:$AAJ$508,ROW('NAV plus Dist'!DD169)+1,FALSE)</f>
        <v>0</v>
      </c>
      <c r="DE170" s="144">
        <f>HLOOKUP(DE$2,NAV!$B$2:$AAA$509,ROW(DE169),)+HLOOKUP(DE$2,DIST!$C$1:$AAJ$508,ROW('NAV plus Dist'!DE169)+1,FALSE)</f>
        <v>0</v>
      </c>
      <c r="DF170" s="144">
        <f>HLOOKUP(DF$2,NAV!$B$2:$AAA$509,ROW(DF169),)+HLOOKUP(DF$2,DIST!$C$1:$AAJ$508,ROW('NAV plus Dist'!DF169)+1,FALSE)</f>
        <v>0</v>
      </c>
      <c r="DG170" s="144">
        <f>HLOOKUP(DG$2,NAV!$B$2:$AAA$509,ROW(DG169),)+HLOOKUP(DG$2,DIST!$C$1:$AAJ$508,ROW('NAV plus Dist'!DG169)+1,FALSE)</f>
        <v>0</v>
      </c>
      <c r="DH170" s="144">
        <f>HLOOKUP(DH$2,NAV!$B$2:$AAA$509,ROW(DH169),)+HLOOKUP(DH$2,DIST!$C$1:$AAJ$508,ROW('NAV plus Dist'!DH169)+1,FALSE)</f>
        <v>0</v>
      </c>
    </row>
    <row r="171" spans="1:112">
      <c r="A171" s="94">
        <f t="shared" si="78"/>
        <v>28</v>
      </c>
      <c r="B171" s="148">
        <f t="shared" si="79"/>
        <v>45199</v>
      </c>
      <c r="C171" s="144">
        <f>HLOOKUP(C$2,NAV!$B$2:$CH$509,ROW(C170),)+HLOOKUP(C$2,DIST!$C$1:$CI$508,ROW('NAV plus Dist'!C170)+1,FALSE)</f>
        <v>14.633599999999999</v>
      </c>
      <c r="D171" s="144">
        <f>HLOOKUP(D$2,NAV!$B$2:$CH$509,ROW(D170),)+HLOOKUP(D$2,DIST!$C$1:$CI$508,ROW('NAV plus Dist'!D170)+1,FALSE)</f>
        <v>15.021899999999999</v>
      </c>
      <c r="E171" s="144">
        <f>HLOOKUP(E$2,NAV!$B$2:$CH$509,ROW(E170),)+HLOOKUP(E$2,DIST!$C$1:$CI$508,ROW('NAV plus Dist'!E170)+1,FALSE)</f>
        <v>15.617799999999999</v>
      </c>
      <c r="F171" s="144">
        <f>HLOOKUP(F$2,NAV!$B$2:$CH$509,ROW(F170),)+HLOOKUP(F$2,DIST!$C$1:$CI$508,ROW('NAV plus Dist'!F170)+1,FALSE)</f>
        <v>9.801400000000001</v>
      </c>
      <c r="G171" s="144">
        <f>HLOOKUP(G$2,NAV!$B$2:$CH$509,ROW(G170),)+HLOOKUP(G$2,DIST!$C$1:$CI$508,ROW('NAV plus Dist'!G170)+1,FALSE)</f>
        <v>9.7667999999999999</v>
      </c>
      <c r="H171" s="144">
        <f>HLOOKUP(H$2,NAV!$B$2:$CH$509,ROW(H170),)+HLOOKUP(H$2,DIST!$C$1:$CI$508,ROW('NAV plus Dist'!H170)+1,FALSE)</f>
        <v>12.744300000000001</v>
      </c>
      <c r="I171" s="144">
        <f>HLOOKUP(I$2,NAV!$B$2:$CH$509,ROW(I170),)+HLOOKUP(I$2,DIST!$C$1:$CI$508,ROW('NAV plus Dist'!I170)+1,FALSE)</f>
        <v>9.1325000000000003</v>
      </c>
      <c r="J171" s="144">
        <f>HLOOKUP(J$2,NAV!$B$2:$CH$509,ROW(J170),)+HLOOKUP(J$2,DIST!$C$1:$CI$508,ROW('NAV plus Dist'!J170)+1,FALSE)</f>
        <v>9.3541999999999987</v>
      </c>
      <c r="K171" s="144">
        <f>HLOOKUP(K$2,NAV!$B$2:$CH$509,ROW(K170),)+HLOOKUP(K$2,DIST!$C$1:$CI$508,ROW('NAV plus Dist'!K170)+1,FALSE)</f>
        <v>12.0318</v>
      </c>
      <c r="L171" s="144">
        <f>HLOOKUP(L$2,NAV!$B$2:$CH$509,ROW(L170),)+HLOOKUP(L$2,DIST!$C$1:$CI$508,ROW('NAV plus Dist'!L170)+1,FALSE)</f>
        <v>0</v>
      </c>
      <c r="M171" s="144">
        <f>HLOOKUP(M$2,NAV!$B$2:$CH$509,ROW(M170),)+HLOOKUP(M$2,DIST!$C$1:$CI$508,ROW('NAV plus Dist'!M170)+1,FALSE)</f>
        <v>0</v>
      </c>
      <c r="N171" s="144">
        <f>HLOOKUP(N$2,NAV!$B$2:$CH$509,ROW(N170),)+HLOOKUP(N$2,DIST!$C$1:$CI$508,ROW('NAV plus Dist'!N170)+1,FALSE)</f>
        <v>8.4217999999999993</v>
      </c>
      <c r="O171" s="144">
        <f>HLOOKUP(O$2,NAV!$B$2:$CH$509,ROW(O170),)+HLOOKUP(O$2,DIST!$C$1:$CI$508,ROW('NAV plus Dist'!O170)+1,FALSE)</f>
        <v>3.5659000000000001</v>
      </c>
      <c r="P171" s="144">
        <f>HLOOKUP(P$2,NAV!$B$2:$CH$509,ROW(P170),)+HLOOKUP(P$2,DIST!$C$1:$CI$508,ROW('NAV plus Dist'!P170)+1,FALSE)</f>
        <v>4.2872000000000003</v>
      </c>
      <c r="Q171" s="144">
        <f>HLOOKUP(Q$2,NAV!$B$2:$CH$509,ROW(Q170),)+HLOOKUP(Q$2,DIST!$C$1:$CI$508,ROW('NAV plus Dist'!Q170)+1,FALSE)</f>
        <v>9.8726000000000003</v>
      </c>
      <c r="R171" s="144">
        <f>HLOOKUP(R$2,NAV!$B$2:$CH$509,ROW(R170),)+HLOOKUP(R$2,DIST!$C$1:$CI$508,ROW('NAV plus Dist'!R170)+1,FALSE)</f>
        <v>9.8726000000000003</v>
      </c>
      <c r="S171" s="144">
        <f>HLOOKUP(S$2,NAV!$B$2:$CH$509,ROW(S170),)+HLOOKUP(S$2,DIST!$C$1:$CI$508,ROW('NAV plus Dist'!S170)+1,FALSE)</f>
        <v>8.4428999999999998</v>
      </c>
      <c r="T171" s="144">
        <f>HLOOKUP(T$2,NAV!$B$2:$CH$509,ROW(T170),)+HLOOKUP(T$2,DIST!$C$1:$CI$508,ROW('NAV plus Dist'!T170)+1,FALSE)</f>
        <v>10.842700000000001</v>
      </c>
      <c r="U171" s="144">
        <f>HLOOKUP(U$2,NAV!$B$2:$CH$509,ROW(U170),)+HLOOKUP(U$2,DIST!$C$1:$CI$508,ROW('NAV plus Dist'!U170)+1,FALSE)</f>
        <v>10.4848</v>
      </c>
      <c r="V171" s="144">
        <f>HLOOKUP(V$2,NAV!$B$2:$CH$509,ROW(V170),)+HLOOKUP(V$2,DIST!$C$1:$CI$508,ROW('NAV plus Dist'!V170)+1,FALSE)</f>
        <v>9.5800999999999998</v>
      </c>
      <c r="W171" s="144">
        <f>HLOOKUP(W$2,NAV!$B$2:$CH$509,ROW(W170),)+HLOOKUP(W$2,DIST!$C$1:$CI$508,ROW('NAV plus Dist'!W170)+1,FALSE)</f>
        <v>9.5800999999999998</v>
      </c>
      <c r="X171" s="144">
        <f>HLOOKUP(X$2,NAV!$B$2:$CH$509,ROW(X170),)+HLOOKUP(X$2,DIST!$C$1:$CI$508,ROW('NAV plus Dist'!X170)+1,FALSE)</f>
        <v>9.3169000000000004</v>
      </c>
      <c r="Y171" s="144">
        <f>HLOOKUP(Y$2,NAV!$B$2:$CH$509,ROW(Y170),)+HLOOKUP(Y$2,DIST!$C$1:$CI$508,ROW('NAV plus Dist'!Y170)+1,FALSE)</f>
        <v>11.4231</v>
      </c>
      <c r="Z171" s="144">
        <f>HLOOKUP(Z$2,NAV!$B$2:$CH$509,ROW(Z170),)+HLOOKUP(Z$2,DIST!$C$1:$CI$508,ROW('NAV plus Dist'!Z170)+1,FALSE)</f>
        <v>10.907999999999999</v>
      </c>
      <c r="AA171" s="144">
        <f>HLOOKUP(AA$2,NAV!$B$2:$CH$509,ROW(AA170),)+HLOOKUP(AA$2,DIST!$C$1:$CI$508,ROW('NAV plus Dist'!AA170)+1,FALSE)</f>
        <v>9.1265000000000001</v>
      </c>
      <c r="AB171" s="144">
        <f>HLOOKUP(AB$2,NAV!$B$2:$CH$509,ROW(AB170),)+HLOOKUP(AB$2,DIST!$C$1:$CI$508,ROW('NAV plus Dist'!AB170)+1,FALSE)</f>
        <v>10.027800000000001</v>
      </c>
      <c r="AC171" s="144">
        <f>HLOOKUP(AC$2,NAV!$B$2:$CH$509,ROW(AC170),)+HLOOKUP(AC$2,DIST!$C$1:$CI$508,ROW('NAV plus Dist'!AC170)+1,FALSE)</f>
        <v>10.1889</v>
      </c>
      <c r="AD171" s="144">
        <f>HLOOKUP(AD$2,NAV!$B$2:$CH$509,ROW(AD170),)+HLOOKUP(AD$2,DIST!$C$1:$CI$508,ROW('NAV plus Dist'!AD170)+1,FALSE)</f>
        <v>23.642299999999999</v>
      </c>
      <c r="AE171" s="144">
        <f>HLOOKUP(AE$2,NAV!$B$2:$CH$509,ROW(AE170),)+HLOOKUP(AE$2,DIST!$C$1:$CI$508,ROW('NAV plus Dist'!AE170)+1,FALSE)</f>
        <v>5.7653999999999996</v>
      </c>
      <c r="AF171" s="144">
        <f>HLOOKUP(AF$2,NAV!$B$2:$CH$509,ROW(AF170),)+HLOOKUP(AF$2,DIST!$C$1:$CI$508,ROW('NAV plus Dist'!AF170)+1,FALSE)</f>
        <v>7.8022</v>
      </c>
      <c r="AG171" s="144">
        <f>HLOOKUP(AG$2,NAV!$B$2:$CH$509,ROW(AG170),)+HLOOKUP(AG$2,DIST!$C$1:$CI$508,ROW('NAV plus Dist'!AG170)+1,FALSE)</f>
        <v>8.4941999999999993</v>
      </c>
      <c r="AH171" s="144">
        <f>HLOOKUP(AH$2,NAV!$B$2:$CH$509,ROW(AH170),)+HLOOKUP(AH$2,DIST!$C$1:$CI$508,ROW('NAV plus Dist'!AH170)+1,FALSE)</f>
        <v>8.1972999999999985</v>
      </c>
      <c r="AI171" s="144">
        <f>HLOOKUP(AI$2,NAV!$B$2:$CH$509,ROW(AI170),)+HLOOKUP(AI$2,DIST!$C$1:$CI$508,ROW('NAV plus Dist'!AI170)+1,FALSE)</f>
        <v>9.6641999999999992</v>
      </c>
      <c r="AJ171" s="144">
        <f>HLOOKUP(AJ$2,NAV!$B$2:$CH$509,ROW(AJ170),)+HLOOKUP(AJ$2,DIST!$C$1:$CI$508,ROW('NAV plus Dist'!AJ170)+1,FALSE)</f>
        <v>15.740600000000001</v>
      </c>
      <c r="AK171" s="144">
        <f>HLOOKUP(AK$2,NAV!$B$2:$CH$509,ROW(AK170),)+HLOOKUP(AK$2,DIST!$C$1:$CI$508,ROW('NAV plus Dist'!AK170)+1,FALSE)</f>
        <v>10.026399999999999</v>
      </c>
      <c r="AL171" s="144">
        <f>HLOOKUP(AL$2,NAV!$B$2:$CH$509,ROW(AL170),)+HLOOKUP(AL$2,DIST!$C$1:$CI$508,ROW('NAV plus Dist'!AL170)+1,FALSE)</f>
        <v>10.9903</v>
      </c>
      <c r="AM171" s="144">
        <f>HLOOKUP(AM$2,NAV!$B$2:$CH$509,ROW(AM170),)+HLOOKUP(AM$2,DIST!$C$1:$CI$508,ROW('NAV plus Dist'!AM170)+1,FALSE)</f>
        <v>9.5344999999999995</v>
      </c>
      <c r="AN171" s="144">
        <f>HLOOKUP(AN$2,NAV!$B$2:$CH$509,ROW(AN170),)+HLOOKUP(AN$2,DIST!$C$1:$CI$508,ROW('NAV plus Dist'!AN170)+1,FALSE)</f>
        <v>20.824200000000001</v>
      </c>
      <c r="AO171" s="144">
        <f>HLOOKUP(AO$2,NAV!$B$2:$CH$509,ROW(AO170),)+HLOOKUP(AO$2,DIST!$C$1:$CI$508,ROW('NAV plus Dist'!AO170)+1,FALSE)</f>
        <v>19.587499999999999</v>
      </c>
      <c r="AP171" s="144">
        <f>HLOOKUP(AP$2,NAV!$B$2:$CH$509,ROW(AP170),)+HLOOKUP(AP$2,DIST!$C$1:$CI$508,ROW('NAV plus Dist'!AP170)+1,FALSE)</f>
        <v>14.363099999999999</v>
      </c>
      <c r="AQ171" s="144">
        <f>HLOOKUP(AQ$2,NAV!$B$2:$CH$509,ROW(AQ170),)+HLOOKUP(AQ$2,DIST!$C$1:$CI$508,ROW('NAV plus Dist'!AQ170)+1,FALSE)</f>
        <v>18.6585</v>
      </c>
      <c r="AR171" s="144">
        <f>HLOOKUP(AR$2,NAV!$B$2:$CH$509,ROW(AR170),)+HLOOKUP(AR$2,DIST!$C$1:$CI$508,ROW('NAV plus Dist'!AR170)+1,FALSE)</f>
        <v>0</v>
      </c>
      <c r="AS171" s="144">
        <f>HLOOKUP(AS$2,NAV!$B$2:$CH$509,ROW(AS170),)+HLOOKUP(AS$2,DIST!$C$1:$CI$508,ROW('NAV plus Dist'!AS170)+1,FALSE)</f>
        <v>7.4325999999999999</v>
      </c>
      <c r="AT171" s="144">
        <f>HLOOKUP(AT$2,NAV!$B$2:$CH$509,ROW(AT170),)+HLOOKUP(AT$2,DIST!$C$1:$CI$508,ROW('NAV plus Dist'!AT170)+1,FALSE)</f>
        <v>24.250900000000001</v>
      </c>
      <c r="AU171" s="144">
        <f>HLOOKUP(AU$2,NAV!$B$2:$CH$509,ROW(AU170),)+HLOOKUP(AU$2,DIST!$C$1:$CI$508,ROW('NAV plus Dist'!AU170)+1,FALSE)</f>
        <v>10.125</v>
      </c>
      <c r="AV171" s="144">
        <f>HLOOKUP(AV$2,NAV!$B$2:$CH$509,ROW(AV170),)+HLOOKUP(AV$2,DIST!$C$1:$CI$508,ROW('NAV plus Dist'!AV170)+1,FALSE)</f>
        <v>14.1259</v>
      </c>
      <c r="AW171" s="144">
        <f>HLOOKUP(AW$2,NAV!$B$2:$CH$509,ROW(AW170),)+HLOOKUP(AW$2,DIST!$C$1:$CI$508,ROW('NAV plus Dist'!AW170)+1,FALSE)</f>
        <v>0</v>
      </c>
      <c r="AX171" s="144">
        <f>HLOOKUP(AX$2,NAV!$B$2:$CH$509,ROW(AX170),)+HLOOKUP(AX$2,DIST!$C$1:$CI$508,ROW('NAV plus Dist'!AX170)+1,FALSE)</f>
        <v>0</v>
      </c>
      <c r="AY171" s="144">
        <f>HLOOKUP(AY$2,NAV!$B$2:$CH$509,ROW(AY170),)+HLOOKUP(AY$2,DIST!$C$1:$CI$508,ROW('NAV plus Dist'!AY170)+1,FALSE)</f>
        <v>0</v>
      </c>
      <c r="AZ171" s="144">
        <f>HLOOKUP(AZ$2,NAV!$B$2:$CH$509,ROW(AZ170),)+HLOOKUP(AZ$2,DIST!$C$1:$CI$508,ROW('NAV plus Dist'!AZ170)+1,FALSE)</f>
        <v>0</v>
      </c>
      <c r="BA171" s="144">
        <f>HLOOKUP(BA$2,NAV!$B$2:$CH$509,ROW(BA170),)+HLOOKUP(BA$2,DIST!$C$1:$CI$508,ROW('NAV plus Dist'!BA170)+1,FALSE)</f>
        <v>0</v>
      </c>
      <c r="BB171" s="144">
        <f>HLOOKUP(BB$2,NAV!$B$2:$CH$509,ROW(BB170),)+HLOOKUP(BB$2,DIST!$C$1:$CI$508,ROW('NAV plus Dist'!BB170)+1,FALSE)</f>
        <v>0</v>
      </c>
      <c r="BC171" s="144">
        <f>HLOOKUP(BC$2,NAV!$B$2:$CH$509,ROW(BC170),)+HLOOKUP(BC$2,DIST!$C$1:$CI$508,ROW('NAV plus Dist'!BC170)+1,FALSE)</f>
        <v>0</v>
      </c>
      <c r="BD171" s="144">
        <f>HLOOKUP(BD$2,NAV!$B$2:$CH$509,ROW(BD170),)+HLOOKUP(BD$2,DIST!$C$1:$CI$508,ROW('NAV plus Dist'!BD170)+1,FALSE)</f>
        <v>0</v>
      </c>
      <c r="BE171" s="144">
        <f>HLOOKUP(BE$2,NAV!$B$2:$CH$509,ROW(BE170),)+HLOOKUP(BE$2,DIST!$C$1:$CI$508,ROW('NAV plus Dist'!BE170)+1,FALSE)</f>
        <v>0</v>
      </c>
      <c r="BF171" s="144">
        <f>HLOOKUP(BF$2,NAV!$B$2:$CH$509,ROW(BF170),)+HLOOKUP(BF$2,DIST!$C$1:$CI$508,ROW('NAV plus Dist'!BF170)+1,FALSE)</f>
        <v>0</v>
      </c>
      <c r="BG171" s="144">
        <f>HLOOKUP(BG$2,NAV!$B$2:$CH$509,ROW(BG170),)+HLOOKUP(BG$2,DIST!$C$1:$CI$508,ROW('NAV plus Dist'!BG170)+1,FALSE)</f>
        <v>0</v>
      </c>
      <c r="BH171" s="144">
        <f>HLOOKUP(BH$2,NAV!$B$2:$CH$509,ROW(BH170),)+HLOOKUP(BH$2,DIST!$C$1:$CI$508,ROW('NAV plus Dist'!BH170)+1,FALSE)</f>
        <v>0</v>
      </c>
      <c r="BI171" s="144">
        <f>HLOOKUP(BI$2,NAV!$B$2:$CH$509,ROW(BI170),)+HLOOKUP(BI$2,DIST!$C$1:$CI$508,ROW('NAV plus Dist'!BI170)+1,FALSE)</f>
        <v>0</v>
      </c>
      <c r="BJ171" s="144">
        <f>HLOOKUP(BJ$2,NAV!$B$2:$CH$509,ROW(BJ170),)+HLOOKUP(BJ$2,DIST!$C$1:$CI$508,ROW('NAV plus Dist'!BJ170)+1,FALSE)</f>
        <v>0</v>
      </c>
      <c r="BK171" s="144">
        <f>HLOOKUP(BK$2,NAV!$B$2:$CH$509,ROW(BK170),)+HLOOKUP(BK$2,DIST!$C$1:$CI$508,ROW('NAV plus Dist'!BK170)+1,FALSE)</f>
        <v>0</v>
      </c>
      <c r="BL171" s="144">
        <f>HLOOKUP(BL$2,NAV!$B$2:$CH$509,ROW(BL170),)+HLOOKUP(BL$2,DIST!$C$1:$CI$508,ROW('NAV plus Dist'!BL170)+1,FALSE)</f>
        <v>0</v>
      </c>
      <c r="BM171" s="144">
        <f>HLOOKUP(BM$2,NAV!$B$2:$CH$509,ROW(BM170),)+HLOOKUP(BM$2,DIST!$C$1:$CI$508,ROW('NAV plus Dist'!BM170)+1,FALSE)</f>
        <v>0</v>
      </c>
      <c r="BN171" s="144">
        <f>HLOOKUP(BN$2,NAV!$B$2:$CH$509,ROW(BN170),)+HLOOKUP(BN$2,DIST!$C$1:$CI$508,ROW('NAV plus Dist'!BN170)+1,FALSE)</f>
        <v>0</v>
      </c>
      <c r="BO171" s="144">
        <f>HLOOKUP(BO$2,NAV!$B$2:$CH$509,ROW(BO170),)+HLOOKUP(BO$2,DIST!$C$1:$CI$508,ROW('NAV plus Dist'!BO170)+1,FALSE)</f>
        <v>0</v>
      </c>
      <c r="BP171" s="144">
        <f>HLOOKUP(BP$2,NAV!$B$2:$CH$509,ROW(BP170),)+HLOOKUP(BP$2,DIST!$C$1:$CI$508,ROW('NAV plus Dist'!BP170)+1,FALSE)</f>
        <v>0</v>
      </c>
      <c r="BQ171" s="144">
        <f>HLOOKUP(BQ$2,NAV!$B$2:$CH$509,ROW(BQ170),)+HLOOKUP(BQ$2,DIST!$C$1:$CI$508,ROW('NAV plus Dist'!BQ170)+1,FALSE)</f>
        <v>0</v>
      </c>
      <c r="BR171" s="144">
        <f>HLOOKUP(BR$2,NAV!$B$2:$CH$509,ROW(BR170),)+HLOOKUP(BR$2,DIST!$C$1:$CI$508,ROW('NAV plus Dist'!BR170)+1,FALSE)</f>
        <v>0</v>
      </c>
      <c r="BS171" s="144">
        <f>HLOOKUP(BS$2,NAV!$B$2:$CH$509,ROW(BS170),)+HLOOKUP(BS$2,DIST!$C$1:$CI$508,ROW('NAV plus Dist'!BS170)+1,FALSE)</f>
        <v>0</v>
      </c>
      <c r="BT171" s="144">
        <f>HLOOKUP(BT$2,NAV!$B$2:$CH$509,ROW(BT170),)+HLOOKUP(BT$2,DIST!$C$1:$CI$508,ROW('NAV plus Dist'!BT170)+1,FALSE)</f>
        <v>0</v>
      </c>
      <c r="BU171" s="144">
        <f>HLOOKUP(BU$2,NAV!$B$2:$CH$509,ROW(BU170),)+HLOOKUP(BU$2,DIST!$C$1:$CI$508,ROW('NAV plus Dist'!BU170)+1,FALSE)</f>
        <v>0</v>
      </c>
      <c r="BV171" s="144">
        <f>HLOOKUP(BV$2,NAV!$B$2:$CH$509,ROW(BV170),)+HLOOKUP(BV$2,DIST!$C$1:$CI$508,ROW('NAV plus Dist'!BV170)+1,FALSE)</f>
        <v>0</v>
      </c>
      <c r="BW171" s="144">
        <f>HLOOKUP(BW$2,NAV!$B$2:$CH$509,ROW(BW170),)+HLOOKUP(BW$2,DIST!$C$1:$CI$508,ROW('NAV plus Dist'!BW170)+1,FALSE)</f>
        <v>0</v>
      </c>
      <c r="BX171" s="144">
        <f>HLOOKUP(BX$2,NAV!$B$2:$CH$509,ROW(BX170),)+HLOOKUP(BX$2,DIST!$C$1:$CI$508,ROW('NAV plus Dist'!BX170)+1,FALSE)</f>
        <v>0</v>
      </c>
      <c r="BY171" s="144">
        <f>HLOOKUP(BY$2,NAV!$B$2:$CH$509,ROW(BY170),)+HLOOKUP(BY$2,DIST!$C$1:$CI$508,ROW('NAV plus Dist'!BY170)+1,FALSE)</f>
        <v>0</v>
      </c>
      <c r="BZ171" s="144">
        <f>HLOOKUP(BZ$2,NAV!$B$2:$CH$509,ROW(BZ170),)+HLOOKUP(BZ$2,DIST!$C$1:$CI$508,ROW('NAV plus Dist'!BZ170)+1,FALSE)</f>
        <v>0</v>
      </c>
      <c r="CA171" s="144">
        <f>HLOOKUP(CA$2,NAV!$B$2:$CH$509,ROW(CA170),)+HLOOKUP(CA$2,DIST!$C$1:$CI$508,ROW('NAV plus Dist'!CA170)+1,FALSE)</f>
        <v>0</v>
      </c>
      <c r="CB171" s="144">
        <f>HLOOKUP(CB$2,NAV!$B$2:$CH$509,ROW(CB170),)+HLOOKUP(CB$2,DIST!$C$1:$CI$508,ROW('NAV plus Dist'!CB170)+1,FALSE)</f>
        <v>0</v>
      </c>
      <c r="CC171" s="144">
        <f>HLOOKUP(CC$2,NAV!$B$2:$CH$509,ROW(CC170),)+HLOOKUP(CC$2,DIST!$C$1:$CI$508,ROW('NAV plus Dist'!CC170)+1,FALSE)</f>
        <v>0</v>
      </c>
      <c r="CD171" s="144">
        <f>HLOOKUP(CD$2,NAV!$B$2:$CH$509,ROW(CD170),)+HLOOKUP(CD$2,DIST!$C$1:$CI$508,ROW('NAV plus Dist'!CD170)+1,FALSE)</f>
        <v>0</v>
      </c>
      <c r="CE171" s="144">
        <f>HLOOKUP(CE$2,NAV!$B$2:$CH$509,ROW(CE170),)+HLOOKUP(CE$2,DIST!$C$1:$CI$508,ROW('NAV plus Dist'!CE170)+1,FALSE)</f>
        <v>0</v>
      </c>
      <c r="CF171" s="144">
        <f>HLOOKUP(CF$2,NAV!$B$2:$CH$509,ROW(CF170),)+HLOOKUP(CF$2,DIST!$C$1:$CI$508,ROW('NAV plus Dist'!CF170)+1,FALSE)</f>
        <v>0</v>
      </c>
      <c r="CG171" s="144">
        <f>HLOOKUP(CG$2,NAV!$B$2:$CH$509,ROW(CG170),)+HLOOKUP(CG$2,DIST!$C$1:$CI$508,ROW('NAV plus Dist'!CG170)+1,FALSE)</f>
        <v>0</v>
      </c>
      <c r="CH171" s="144">
        <f>HLOOKUP(CH$2,NAV!$B$2:$CH$509,ROW(CH170),)+HLOOKUP(CH$2,DIST!$C$1:$CI$508,ROW('NAV plus Dist'!CH170)+1,FALSE)</f>
        <v>0</v>
      </c>
      <c r="CI171" s="144">
        <f>HLOOKUP(CI$2,NAV!$B$2:$CH$509,ROW(CI170),)+HLOOKUP(CI$2,DIST!$C$1:$CI$508,ROW('NAV plus Dist'!CI170)+1,FALSE)</f>
        <v>0</v>
      </c>
      <c r="CJ171" s="144">
        <f>HLOOKUP(CJ$2,NAV!$B$2:$AAA$509,ROW(CJ170),)+HLOOKUP(CJ$2,DIST!$C$1:$AAJ$508,ROW('NAV plus Dist'!CJ170)+1,FALSE)</f>
        <v>0</v>
      </c>
      <c r="CK171" s="144">
        <f>HLOOKUP(CK$2,NAV!$B$2:$AAA$509,ROW(CK170),)+HLOOKUP(CK$2,DIST!$C$1:$AAJ$508,ROW('NAV plus Dist'!CK170)+1,FALSE)</f>
        <v>0</v>
      </c>
      <c r="CL171" s="144">
        <f>HLOOKUP(CL$2,NAV!$B$2:$AAA$509,ROW(CL170),)+HLOOKUP(CL$2,DIST!$C$1:$AAJ$508,ROW('NAV plus Dist'!CL170)+1,FALSE)</f>
        <v>0</v>
      </c>
      <c r="CM171" s="144">
        <f>HLOOKUP(CM$2,NAV!$B$2:$AAA$509,ROW(CM170),)+HLOOKUP(CM$2,DIST!$C$1:$AAJ$508,ROW('NAV plus Dist'!CM170)+1,FALSE)</f>
        <v>0</v>
      </c>
      <c r="CN171" s="144">
        <f>HLOOKUP(CN$2,NAV!$B$2:$AAA$509,ROW(CN170),)+HLOOKUP(CN$2,DIST!$C$1:$AAJ$508,ROW('NAV plus Dist'!CN170)+1,FALSE)</f>
        <v>0</v>
      </c>
      <c r="CO171" s="144">
        <f>HLOOKUP(CO$2,NAV!$B$2:$AAA$509,ROW(CO170),)+HLOOKUP(CO$2,DIST!$C$1:$AAJ$508,ROW('NAV plus Dist'!CO170)+1,FALSE)</f>
        <v>0</v>
      </c>
      <c r="CP171" s="144">
        <f>HLOOKUP(CP$2,NAV!$B$2:$AAA$509,ROW(CP170),)+HLOOKUP(CP$2,DIST!$C$1:$AAJ$508,ROW('NAV plus Dist'!CP170)+1,FALSE)</f>
        <v>0</v>
      </c>
      <c r="CQ171" s="144">
        <f>HLOOKUP(CQ$2,NAV!$B$2:$AAA$509,ROW(CQ170),)+HLOOKUP(CQ$2,DIST!$C$1:$AAJ$508,ROW('NAV plus Dist'!CQ170)+1,FALSE)</f>
        <v>0</v>
      </c>
      <c r="CR171" s="144">
        <f>HLOOKUP(CR$2,NAV!$B$2:$AAA$509,ROW(CR170),)+HLOOKUP(CR$2,DIST!$C$1:$AAJ$508,ROW('NAV plus Dist'!CR170)+1,FALSE)</f>
        <v>0</v>
      </c>
      <c r="CS171" s="144">
        <f>HLOOKUP(CS$2,NAV!$B$2:$AAA$509,ROW(CS170),)+HLOOKUP(CS$2,DIST!$C$1:$AAJ$508,ROW('NAV plus Dist'!CS170)+1,FALSE)</f>
        <v>0</v>
      </c>
      <c r="CT171" s="144">
        <f>HLOOKUP(CT$2,NAV!$B$2:$AAA$509,ROW(CT170),)+HLOOKUP(CT$2,DIST!$C$1:$AAJ$508,ROW('NAV plus Dist'!CT170)+1,FALSE)</f>
        <v>0</v>
      </c>
      <c r="CU171" s="144">
        <f>HLOOKUP(CU$2,NAV!$B$2:$AAA$509,ROW(CU170),)+HLOOKUP(CU$2,DIST!$C$1:$AAJ$508,ROW('NAV plus Dist'!CU170)+1,FALSE)</f>
        <v>0</v>
      </c>
      <c r="CV171" s="144">
        <f>HLOOKUP(CV$2,NAV!$B$2:$AAA$509,ROW(CV170),)+HLOOKUP(CV$2,DIST!$C$1:$AAJ$508,ROW('NAV plus Dist'!CV170)+1,FALSE)</f>
        <v>0</v>
      </c>
      <c r="CW171" s="144">
        <f>HLOOKUP(CW$2,NAV!$B$2:$AAA$509,ROW(CW170),)+HLOOKUP(CW$2,DIST!$C$1:$AAJ$508,ROW('NAV plus Dist'!CW170)+1,FALSE)</f>
        <v>0</v>
      </c>
      <c r="CX171" s="144">
        <f>HLOOKUP(CX$2,NAV!$B$2:$AAA$509,ROW(CX170),)+HLOOKUP(CX$2,DIST!$C$1:$AAJ$508,ROW('NAV plus Dist'!CX170)+1,FALSE)</f>
        <v>0</v>
      </c>
      <c r="CY171" s="144">
        <f>HLOOKUP(CY$2,NAV!$B$2:$AAA$509,ROW(CY170),)+HLOOKUP(CY$2,DIST!$C$1:$AAJ$508,ROW('NAV plus Dist'!CY170)+1,FALSE)</f>
        <v>0</v>
      </c>
      <c r="CZ171" s="144">
        <f>HLOOKUP(CZ$2,NAV!$B$2:$AAA$509,ROW(CZ170),)+HLOOKUP(CZ$2,DIST!$C$1:$AAJ$508,ROW('NAV plus Dist'!CZ170)+1,FALSE)</f>
        <v>0</v>
      </c>
      <c r="DA171" s="144">
        <f>HLOOKUP(DA$2,NAV!$B$2:$AAA$509,ROW(DA170),)+HLOOKUP(DA$2,DIST!$C$1:$AAJ$508,ROW('NAV plus Dist'!DA170)+1,FALSE)</f>
        <v>0</v>
      </c>
      <c r="DB171" s="144">
        <f>HLOOKUP(DB$2,NAV!$B$2:$AAA$509,ROW(DB170),)+HLOOKUP(DB$2,DIST!$C$1:$AAJ$508,ROW('NAV plus Dist'!DB170)+1,FALSE)</f>
        <v>0</v>
      </c>
      <c r="DC171" s="144">
        <f>HLOOKUP(DC$2,NAV!$B$2:$AAA$509,ROW(DC170),)+HLOOKUP(DC$2,DIST!$C$1:$AAJ$508,ROW('NAV plus Dist'!DC170)+1,FALSE)</f>
        <v>0</v>
      </c>
      <c r="DD171" s="144">
        <f>HLOOKUP(DD$2,NAV!$B$2:$AAA$509,ROW(DD170),)+HLOOKUP(DD$2,DIST!$C$1:$AAJ$508,ROW('NAV plus Dist'!DD170)+1,FALSE)</f>
        <v>0</v>
      </c>
      <c r="DE171" s="144">
        <f>HLOOKUP(DE$2,NAV!$B$2:$AAA$509,ROW(DE170),)+HLOOKUP(DE$2,DIST!$C$1:$AAJ$508,ROW('NAV plus Dist'!DE170)+1,FALSE)</f>
        <v>0</v>
      </c>
      <c r="DF171" s="144">
        <f>HLOOKUP(DF$2,NAV!$B$2:$AAA$509,ROW(DF170),)+HLOOKUP(DF$2,DIST!$C$1:$AAJ$508,ROW('NAV plus Dist'!DF170)+1,FALSE)</f>
        <v>0</v>
      </c>
      <c r="DG171" s="144">
        <f>HLOOKUP(DG$2,NAV!$B$2:$AAA$509,ROW(DG170),)+HLOOKUP(DG$2,DIST!$C$1:$AAJ$508,ROW('NAV plus Dist'!DG170)+1,FALSE)</f>
        <v>0</v>
      </c>
      <c r="DH171" s="144">
        <f>HLOOKUP(DH$2,NAV!$B$2:$AAA$509,ROW(DH170),)+HLOOKUP(DH$2,DIST!$C$1:$AAJ$508,ROW('NAV plus Dist'!DH170)+1,FALSE)</f>
        <v>0</v>
      </c>
    </row>
    <row r="172" spans="1:112">
      <c r="A172" s="94">
        <f t="shared" si="78"/>
        <v>27</v>
      </c>
      <c r="B172" s="148">
        <f t="shared" si="79"/>
        <v>45230</v>
      </c>
      <c r="C172" s="144">
        <f>HLOOKUP(C$2,NAV!$B$2:$CH$509,ROW(C171),)+HLOOKUP(C$2,DIST!$C$1:$CI$508,ROW('NAV plus Dist'!C171)+1,FALSE)</f>
        <v>14.346299999999999</v>
      </c>
      <c r="D172" s="144">
        <f>HLOOKUP(D$2,NAV!$B$2:$CH$509,ROW(D171),)+HLOOKUP(D$2,DIST!$C$1:$CI$508,ROW('NAV plus Dist'!D171)+1,FALSE)</f>
        <v>15.059999999999999</v>
      </c>
      <c r="E172" s="144">
        <f>HLOOKUP(E$2,NAV!$B$2:$CH$509,ROW(E171),)+HLOOKUP(E$2,DIST!$C$1:$CI$508,ROW('NAV plus Dist'!E171)+1,FALSE)</f>
        <v>15.340599999999998</v>
      </c>
      <c r="F172" s="144">
        <f>HLOOKUP(F$2,NAV!$B$2:$CH$509,ROW(F171),)+HLOOKUP(F$2,DIST!$C$1:$CI$508,ROW('NAV plus Dist'!F171)+1,FALSE)</f>
        <v>9.1502999999999997</v>
      </c>
      <c r="G172" s="144">
        <f>HLOOKUP(G$2,NAV!$B$2:$CH$509,ROW(G171),)+HLOOKUP(G$2,DIST!$C$1:$CI$508,ROW('NAV plus Dist'!G171)+1,FALSE)</f>
        <v>9.4013999999999989</v>
      </c>
      <c r="H172" s="144">
        <f>HLOOKUP(H$2,NAV!$B$2:$CH$509,ROW(H171),)+HLOOKUP(H$2,DIST!$C$1:$CI$508,ROW('NAV plus Dist'!H171)+1,FALSE)</f>
        <v>12.4146</v>
      </c>
      <c r="I172" s="144">
        <f>HLOOKUP(I$2,NAV!$B$2:$CH$509,ROW(I171),)+HLOOKUP(I$2,DIST!$C$1:$CI$508,ROW('NAV plus Dist'!I171)+1,FALSE)</f>
        <v>9.0924000000000014</v>
      </c>
      <c r="J172" s="144">
        <f>HLOOKUP(J$2,NAV!$B$2:$CH$509,ROW(J171),)+HLOOKUP(J$2,DIST!$C$1:$CI$508,ROW('NAV plus Dist'!J171)+1,FALSE)</f>
        <v>8.8825999999999983</v>
      </c>
      <c r="K172" s="144">
        <f>HLOOKUP(K$2,NAV!$B$2:$CH$509,ROW(K171),)+HLOOKUP(K$2,DIST!$C$1:$CI$508,ROW('NAV plus Dist'!K171)+1,FALSE)</f>
        <v>11.4346</v>
      </c>
      <c r="L172" s="144">
        <f>HLOOKUP(L$2,NAV!$B$2:$CH$509,ROW(L171),)+HLOOKUP(L$2,DIST!$C$1:$CI$508,ROW('NAV plus Dist'!L171)+1,FALSE)</f>
        <v>0</v>
      </c>
      <c r="M172" s="144">
        <f>HLOOKUP(M$2,NAV!$B$2:$CH$509,ROW(M171),)+HLOOKUP(M$2,DIST!$C$1:$CI$508,ROW('NAV plus Dist'!M171)+1,FALSE)</f>
        <v>0</v>
      </c>
      <c r="N172" s="144">
        <f>HLOOKUP(N$2,NAV!$B$2:$CH$509,ROW(N171),)+HLOOKUP(N$2,DIST!$C$1:$CI$508,ROW('NAV plus Dist'!N171)+1,FALSE)</f>
        <v>8.1046999999999993</v>
      </c>
      <c r="O172" s="144">
        <f>HLOOKUP(O$2,NAV!$B$2:$CH$509,ROW(O171),)+HLOOKUP(O$2,DIST!$C$1:$CI$508,ROW('NAV plus Dist'!O171)+1,FALSE)</f>
        <v>3.4748999999999999</v>
      </c>
      <c r="P172" s="144">
        <f>HLOOKUP(P$2,NAV!$B$2:$CH$509,ROW(P171),)+HLOOKUP(P$2,DIST!$C$1:$CI$508,ROW('NAV plus Dist'!P171)+1,FALSE)</f>
        <v>4.1642000000000001</v>
      </c>
      <c r="Q172" s="144">
        <f>HLOOKUP(Q$2,NAV!$B$2:$CH$509,ROW(Q171),)+HLOOKUP(Q$2,DIST!$C$1:$CI$508,ROW('NAV plus Dist'!Q171)+1,FALSE)</f>
        <v>9.2311999999999994</v>
      </c>
      <c r="R172" s="144">
        <f>HLOOKUP(R$2,NAV!$B$2:$CH$509,ROW(R171),)+HLOOKUP(R$2,DIST!$C$1:$CI$508,ROW('NAV plus Dist'!R171)+1,FALSE)</f>
        <v>9.2311999999999994</v>
      </c>
      <c r="S172" s="144">
        <f>HLOOKUP(S$2,NAV!$B$2:$CH$509,ROW(S171),)+HLOOKUP(S$2,DIST!$C$1:$CI$508,ROW('NAV plus Dist'!S171)+1,FALSE)</f>
        <v>7.8784000000000001</v>
      </c>
      <c r="T172" s="144">
        <f>HLOOKUP(T$2,NAV!$B$2:$CH$509,ROW(T171),)+HLOOKUP(T$2,DIST!$C$1:$CI$508,ROW('NAV plus Dist'!T171)+1,FALSE)</f>
        <v>10.1486</v>
      </c>
      <c r="U172" s="144">
        <f>HLOOKUP(U$2,NAV!$B$2:$CH$509,ROW(U171),)+HLOOKUP(U$2,DIST!$C$1:$CI$508,ROW('NAV plus Dist'!U171)+1,FALSE)</f>
        <v>9.811300000000001</v>
      </c>
      <c r="V172" s="144">
        <f>HLOOKUP(V$2,NAV!$B$2:$CH$509,ROW(V171),)+HLOOKUP(V$2,DIST!$C$1:$CI$508,ROW('NAV plus Dist'!V171)+1,FALSE)</f>
        <v>9.3890000000000011</v>
      </c>
      <c r="W172" s="144">
        <f>HLOOKUP(W$2,NAV!$B$2:$CH$509,ROW(W171),)+HLOOKUP(W$2,DIST!$C$1:$CI$508,ROW('NAV plus Dist'!W171)+1,FALSE)</f>
        <v>9.3890000000000011</v>
      </c>
      <c r="X172" s="144">
        <f>HLOOKUP(X$2,NAV!$B$2:$CH$509,ROW(X171),)+HLOOKUP(X$2,DIST!$C$1:$CI$508,ROW('NAV plus Dist'!X171)+1,FALSE)</f>
        <v>9.1270000000000007</v>
      </c>
      <c r="Y172" s="144">
        <f>HLOOKUP(Y$2,NAV!$B$2:$CH$509,ROW(Y171),)+HLOOKUP(Y$2,DIST!$C$1:$CI$508,ROW('NAV plus Dist'!Y171)+1,FALSE)</f>
        <v>11.2193</v>
      </c>
      <c r="Z172" s="144">
        <f>HLOOKUP(Z$2,NAV!$B$2:$CH$509,ROW(Z171),)+HLOOKUP(Z$2,DIST!$C$1:$CI$508,ROW('NAV plus Dist'!Z171)+1,FALSE)</f>
        <v>10.709900000000001</v>
      </c>
      <c r="AA172" s="144">
        <f>HLOOKUP(AA$2,NAV!$B$2:$CH$509,ROW(AA171),)+HLOOKUP(AA$2,DIST!$C$1:$CI$508,ROW('NAV plus Dist'!AA171)+1,FALSE)</f>
        <v>8.8923000000000005</v>
      </c>
      <c r="AB172" s="144">
        <f>HLOOKUP(AB$2,NAV!$B$2:$CH$509,ROW(AB171),)+HLOOKUP(AB$2,DIST!$C$1:$CI$508,ROW('NAV plus Dist'!AB171)+1,FALSE)</f>
        <v>9.9934000000000012</v>
      </c>
      <c r="AC172" s="144">
        <f>HLOOKUP(AC$2,NAV!$B$2:$CH$509,ROW(AC171),)+HLOOKUP(AC$2,DIST!$C$1:$CI$508,ROW('NAV plus Dist'!AC171)+1,FALSE)</f>
        <v>9.9463000000000008</v>
      </c>
      <c r="AD172" s="144">
        <f>HLOOKUP(AD$2,NAV!$B$2:$CH$509,ROW(AD171),)+HLOOKUP(AD$2,DIST!$C$1:$CI$508,ROW('NAV plus Dist'!AD171)+1,FALSE)</f>
        <v>25.148</v>
      </c>
      <c r="AE172" s="144">
        <f>HLOOKUP(AE$2,NAV!$B$2:$CH$509,ROW(AE171),)+HLOOKUP(AE$2,DIST!$C$1:$CI$508,ROW('NAV plus Dist'!AE171)+1,FALSE)</f>
        <v>5.4542000000000002</v>
      </c>
      <c r="AF172" s="144">
        <f>HLOOKUP(AF$2,NAV!$B$2:$CH$509,ROW(AF171),)+HLOOKUP(AF$2,DIST!$C$1:$CI$508,ROW('NAV plus Dist'!AF171)+1,FALSE)</f>
        <v>7.3898999999999999</v>
      </c>
      <c r="AG172" s="144">
        <f>HLOOKUP(AG$2,NAV!$B$2:$CH$509,ROW(AG171),)+HLOOKUP(AG$2,DIST!$C$1:$CI$508,ROW('NAV plus Dist'!AG171)+1,FALSE)</f>
        <v>8.2311999999999994</v>
      </c>
      <c r="AH172" s="144">
        <f>HLOOKUP(AH$2,NAV!$B$2:$CH$509,ROW(AH171),)+HLOOKUP(AH$2,DIST!$C$1:$CI$508,ROW('NAV plus Dist'!AH171)+1,FALSE)</f>
        <v>7.7782999999999998</v>
      </c>
      <c r="AI172" s="144">
        <f>HLOOKUP(AI$2,NAV!$B$2:$CH$509,ROW(AI171),)+HLOOKUP(AI$2,DIST!$C$1:$CI$508,ROW('NAV plus Dist'!AI171)+1,FALSE)</f>
        <v>9.6870999999999992</v>
      </c>
      <c r="AJ172" s="144">
        <f>HLOOKUP(AJ$2,NAV!$B$2:$CH$509,ROW(AJ171),)+HLOOKUP(AJ$2,DIST!$C$1:$CI$508,ROW('NAV plus Dist'!AJ171)+1,FALSE)</f>
        <v>15.6454</v>
      </c>
      <c r="AK172" s="144">
        <f>HLOOKUP(AK$2,NAV!$B$2:$CH$509,ROW(AK171),)+HLOOKUP(AK$2,DIST!$C$1:$CI$508,ROW('NAV plus Dist'!AK171)+1,FALSE)</f>
        <v>9.3551000000000002</v>
      </c>
      <c r="AL172" s="144">
        <f>HLOOKUP(AL$2,NAV!$B$2:$CH$509,ROW(AL171),)+HLOOKUP(AL$2,DIST!$C$1:$CI$508,ROW('NAV plus Dist'!AL171)+1,FALSE)</f>
        <v>10.278599999999999</v>
      </c>
      <c r="AM172" s="144">
        <f>HLOOKUP(AM$2,NAV!$B$2:$CH$509,ROW(AM171),)+HLOOKUP(AM$2,DIST!$C$1:$CI$508,ROW('NAV plus Dist'!AM171)+1,FALSE)</f>
        <v>8.6194000000000006</v>
      </c>
      <c r="AN172" s="144">
        <f>HLOOKUP(AN$2,NAV!$B$2:$CH$509,ROW(AN171),)+HLOOKUP(AN$2,DIST!$C$1:$CI$508,ROW('NAV plus Dist'!AN171)+1,FALSE)</f>
        <v>19.587299999999999</v>
      </c>
      <c r="AO172" s="144">
        <f>HLOOKUP(AO$2,NAV!$B$2:$CH$509,ROW(AO171),)+HLOOKUP(AO$2,DIST!$C$1:$CI$508,ROW('NAV plus Dist'!AO171)+1,FALSE)</f>
        <v>18.045300000000001</v>
      </c>
      <c r="AP172" s="144">
        <f>HLOOKUP(AP$2,NAV!$B$2:$CH$509,ROW(AP171),)+HLOOKUP(AP$2,DIST!$C$1:$CI$508,ROW('NAV plus Dist'!AP171)+1,FALSE)</f>
        <v>13.7523</v>
      </c>
      <c r="AQ172" s="144">
        <f>HLOOKUP(AQ$2,NAV!$B$2:$CH$509,ROW(AQ171),)+HLOOKUP(AQ$2,DIST!$C$1:$CI$508,ROW('NAV plus Dist'!AQ171)+1,FALSE)</f>
        <v>17.101800000000001</v>
      </c>
      <c r="AR172" s="144">
        <f>HLOOKUP(AR$2,NAV!$B$2:$CH$509,ROW(AR171),)+HLOOKUP(AR$2,DIST!$C$1:$CI$508,ROW('NAV plus Dist'!AR171)+1,FALSE)</f>
        <v>0</v>
      </c>
      <c r="AS172" s="144">
        <f>HLOOKUP(AS$2,NAV!$B$2:$CH$509,ROW(AS171),)+HLOOKUP(AS$2,DIST!$C$1:$CI$508,ROW('NAV plus Dist'!AS171)+1,FALSE)</f>
        <v>7.0277000000000003</v>
      </c>
      <c r="AT172" s="144">
        <f>HLOOKUP(AT$2,NAV!$B$2:$CH$509,ROW(AT171),)+HLOOKUP(AT$2,DIST!$C$1:$CI$508,ROW('NAV plus Dist'!AT171)+1,FALSE)</f>
        <v>22.639100000000003</v>
      </c>
      <c r="AU172" s="144">
        <f>HLOOKUP(AU$2,NAV!$B$2:$CH$509,ROW(AU171),)+HLOOKUP(AU$2,DIST!$C$1:$CI$508,ROW('NAV plus Dist'!AU171)+1,FALSE)</f>
        <v>10</v>
      </c>
      <c r="AV172" s="144">
        <f>HLOOKUP(AV$2,NAV!$B$2:$CH$509,ROW(AV171),)+HLOOKUP(AV$2,DIST!$C$1:$CI$508,ROW('NAV plus Dist'!AV171)+1,FALSE)</f>
        <v>12.639099999999999</v>
      </c>
      <c r="AW172" s="144">
        <f>HLOOKUP(AW$2,NAV!$B$2:$CH$509,ROW(AW171),)+HLOOKUP(AW$2,DIST!$C$1:$CI$508,ROW('NAV plus Dist'!AW171)+1,FALSE)</f>
        <v>0</v>
      </c>
      <c r="AX172" s="144">
        <f>HLOOKUP(AX$2,NAV!$B$2:$CH$509,ROW(AX171),)+HLOOKUP(AX$2,DIST!$C$1:$CI$508,ROW('NAV plus Dist'!AX171)+1,FALSE)</f>
        <v>0</v>
      </c>
      <c r="AY172" s="144">
        <f>HLOOKUP(AY$2,NAV!$B$2:$CH$509,ROW(AY171),)+HLOOKUP(AY$2,DIST!$C$1:$CI$508,ROW('NAV plus Dist'!AY171)+1,FALSE)</f>
        <v>0</v>
      </c>
      <c r="AZ172" s="144">
        <f>HLOOKUP(AZ$2,NAV!$B$2:$CH$509,ROW(AZ171),)+HLOOKUP(AZ$2,DIST!$C$1:$CI$508,ROW('NAV plus Dist'!AZ171)+1,FALSE)</f>
        <v>0</v>
      </c>
      <c r="BA172" s="144">
        <f>HLOOKUP(BA$2,NAV!$B$2:$CH$509,ROW(BA171),)+HLOOKUP(BA$2,DIST!$C$1:$CI$508,ROW('NAV plus Dist'!BA171)+1,FALSE)</f>
        <v>0</v>
      </c>
      <c r="BB172" s="144">
        <f>HLOOKUP(BB$2,NAV!$B$2:$CH$509,ROW(BB171),)+HLOOKUP(BB$2,DIST!$C$1:$CI$508,ROW('NAV plus Dist'!BB171)+1,FALSE)</f>
        <v>0</v>
      </c>
      <c r="BC172" s="144">
        <f>HLOOKUP(BC$2,NAV!$B$2:$CH$509,ROW(BC171),)+HLOOKUP(BC$2,DIST!$C$1:$CI$508,ROW('NAV plus Dist'!BC171)+1,FALSE)</f>
        <v>0</v>
      </c>
      <c r="BD172" s="144">
        <f>HLOOKUP(BD$2,NAV!$B$2:$CH$509,ROW(BD171),)+HLOOKUP(BD$2,DIST!$C$1:$CI$508,ROW('NAV plus Dist'!BD171)+1,FALSE)</f>
        <v>0</v>
      </c>
      <c r="BE172" s="144">
        <f>HLOOKUP(BE$2,NAV!$B$2:$CH$509,ROW(BE171),)+HLOOKUP(BE$2,DIST!$C$1:$CI$508,ROW('NAV plus Dist'!BE171)+1,FALSE)</f>
        <v>0</v>
      </c>
      <c r="BF172" s="144">
        <f>HLOOKUP(BF$2,NAV!$B$2:$CH$509,ROW(BF171),)+HLOOKUP(BF$2,DIST!$C$1:$CI$508,ROW('NAV plus Dist'!BF171)+1,FALSE)</f>
        <v>0</v>
      </c>
      <c r="BG172" s="144">
        <f>HLOOKUP(BG$2,NAV!$B$2:$CH$509,ROW(BG171),)+HLOOKUP(BG$2,DIST!$C$1:$CI$508,ROW('NAV plus Dist'!BG171)+1,FALSE)</f>
        <v>0</v>
      </c>
      <c r="BH172" s="144">
        <f>HLOOKUP(BH$2,NAV!$B$2:$CH$509,ROW(BH171),)+HLOOKUP(BH$2,DIST!$C$1:$CI$508,ROW('NAV plus Dist'!BH171)+1,FALSE)</f>
        <v>0</v>
      </c>
      <c r="BI172" s="144">
        <f>HLOOKUP(BI$2,NAV!$B$2:$CH$509,ROW(BI171),)+HLOOKUP(BI$2,DIST!$C$1:$CI$508,ROW('NAV plus Dist'!BI171)+1,FALSE)</f>
        <v>0</v>
      </c>
      <c r="BJ172" s="144">
        <f>HLOOKUP(BJ$2,NAV!$B$2:$CH$509,ROW(BJ171),)+HLOOKUP(BJ$2,DIST!$C$1:$CI$508,ROW('NAV plus Dist'!BJ171)+1,FALSE)</f>
        <v>0</v>
      </c>
      <c r="BK172" s="144">
        <f>HLOOKUP(BK$2,NAV!$B$2:$CH$509,ROW(BK171),)+HLOOKUP(BK$2,DIST!$C$1:$CI$508,ROW('NAV plus Dist'!BK171)+1,FALSE)</f>
        <v>0</v>
      </c>
      <c r="BL172" s="144">
        <f>HLOOKUP(BL$2,NAV!$B$2:$CH$509,ROW(BL171),)+HLOOKUP(BL$2,DIST!$C$1:$CI$508,ROW('NAV plus Dist'!BL171)+1,FALSE)</f>
        <v>0</v>
      </c>
      <c r="BM172" s="144">
        <f>HLOOKUP(BM$2,NAV!$B$2:$CH$509,ROW(BM171),)+HLOOKUP(BM$2,DIST!$C$1:$CI$508,ROW('NAV plus Dist'!BM171)+1,FALSE)</f>
        <v>0</v>
      </c>
      <c r="BN172" s="144">
        <f>HLOOKUP(BN$2,NAV!$B$2:$CH$509,ROW(BN171),)+HLOOKUP(BN$2,DIST!$C$1:$CI$508,ROW('NAV plus Dist'!BN171)+1,FALSE)</f>
        <v>0</v>
      </c>
      <c r="BO172" s="144">
        <f>HLOOKUP(BO$2,NAV!$B$2:$CH$509,ROW(BO171),)+HLOOKUP(BO$2,DIST!$C$1:$CI$508,ROW('NAV plus Dist'!BO171)+1,FALSE)</f>
        <v>0</v>
      </c>
      <c r="BP172" s="144">
        <f>HLOOKUP(BP$2,NAV!$B$2:$CH$509,ROW(BP171),)+HLOOKUP(BP$2,DIST!$C$1:$CI$508,ROW('NAV plus Dist'!BP171)+1,FALSE)</f>
        <v>0</v>
      </c>
      <c r="BQ172" s="144">
        <f>HLOOKUP(BQ$2,NAV!$B$2:$CH$509,ROW(BQ171),)+HLOOKUP(BQ$2,DIST!$C$1:$CI$508,ROW('NAV plus Dist'!BQ171)+1,FALSE)</f>
        <v>0</v>
      </c>
      <c r="BR172" s="144">
        <f>HLOOKUP(BR$2,NAV!$B$2:$CH$509,ROW(BR171),)+HLOOKUP(BR$2,DIST!$C$1:$CI$508,ROW('NAV plus Dist'!BR171)+1,FALSE)</f>
        <v>0</v>
      </c>
      <c r="BS172" s="144">
        <f>HLOOKUP(BS$2,NAV!$B$2:$CH$509,ROW(BS171),)+HLOOKUP(BS$2,DIST!$C$1:$CI$508,ROW('NAV plus Dist'!BS171)+1,FALSE)</f>
        <v>0</v>
      </c>
      <c r="BT172" s="144">
        <f>HLOOKUP(BT$2,NAV!$B$2:$CH$509,ROW(BT171),)+HLOOKUP(BT$2,DIST!$C$1:$CI$508,ROW('NAV plus Dist'!BT171)+1,FALSE)</f>
        <v>0</v>
      </c>
      <c r="BU172" s="144">
        <f>HLOOKUP(BU$2,NAV!$B$2:$CH$509,ROW(BU171),)+HLOOKUP(BU$2,DIST!$C$1:$CI$508,ROW('NAV plus Dist'!BU171)+1,FALSE)</f>
        <v>0</v>
      </c>
      <c r="BV172" s="144">
        <f>HLOOKUP(BV$2,NAV!$B$2:$CH$509,ROW(BV171),)+HLOOKUP(BV$2,DIST!$C$1:$CI$508,ROW('NAV plus Dist'!BV171)+1,FALSE)</f>
        <v>0</v>
      </c>
      <c r="BW172" s="144">
        <f>HLOOKUP(BW$2,NAV!$B$2:$CH$509,ROW(BW171),)+HLOOKUP(BW$2,DIST!$C$1:$CI$508,ROW('NAV plus Dist'!BW171)+1,FALSE)</f>
        <v>0</v>
      </c>
      <c r="BX172" s="144">
        <f>HLOOKUP(BX$2,NAV!$B$2:$CH$509,ROW(BX171),)+HLOOKUP(BX$2,DIST!$C$1:$CI$508,ROW('NAV plus Dist'!BX171)+1,FALSE)</f>
        <v>0</v>
      </c>
      <c r="BY172" s="144">
        <f>HLOOKUP(BY$2,NAV!$B$2:$CH$509,ROW(BY171),)+HLOOKUP(BY$2,DIST!$C$1:$CI$508,ROW('NAV plus Dist'!BY171)+1,FALSE)</f>
        <v>0</v>
      </c>
      <c r="BZ172" s="144">
        <f>HLOOKUP(BZ$2,NAV!$B$2:$CH$509,ROW(BZ171),)+HLOOKUP(BZ$2,DIST!$C$1:$CI$508,ROW('NAV plus Dist'!BZ171)+1,FALSE)</f>
        <v>0</v>
      </c>
      <c r="CA172" s="144">
        <f>HLOOKUP(CA$2,NAV!$B$2:$CH$509,ROW(CA171),)+HLOOKUP(CA$2,DIST!$C$1:$CI$508,ROW('NAV plus Dist'!CA171)+1,FALSE)</f>
        <v>0</v>
      </c>
      <c r="CB172" s="144">
        <f>HLOOKUP(CB$2,NAV!$B$2:$CH$509,ROW(CB171),)+HLOOKUP(CB$2,DIST!$C$1:$CI$508,ROW('NAV plus Dist'!CB171)+1,FALSE)</f>
        <v>0</v>
      </c>
      <c r="CC172" s="144">
        <f>HLOOKUP(CC$2,NAV!$B$2:$CH$509,ROW(CC171),)+HLOOKUP(CC$2,DIST!$C$1:$CI$508,ROW('NAV plus Dist'!CC171)+1,FALSE)</f>
        <v>0</v>
      </c>
      <c r="CD172" s="144">
        <f>HLOOKUP(CD$2,NAV!$B$2:$CH$509,ROW(CD171),)+HLOOKUP(CD$2,DIST!$C$1:$CI$508,ROW('NAV plus Dist'!CD171)+1,FALSE)</f>
        <v>0</v>
      </c>
      <c r="CE172" s="144">
        <f>HLOOKUP(CE$2,NAV!$B$2:$CH$509,ROW(CE171),)+HLOOKUP(CE$2,DIST!$C$1:$CI$508,ROW('NAV plus Dist'!CE171)+1,FALSE)</f>
        <v>0</v>
      </c>
      <c r="CF172" s="144">
        <f>HLOOKUP(CF$2,NAV!$B$2:$CH$509,ROW(CF171),)+HLOOKUP(CF$2,DIST!$C$1:$CI$508,ROW('NAV plus Dist'!CF171)+1,FALSE)</f>
        <v>0</v>
      </c>
      <c r="CG172" s="144">
        <f>HLOOKUP(CG$2,NAV!$B$2:$CH$509,ROW(CG171),)+HLOOKUP(CG$2,DIST!$C$1:$CI$508,ROW('NAV plus Dist'!CG171)+1,FALSE)</f>
        <v>0</v>
      </c>
      <c r="CH172" s="144">
        <f>HLOOKUP(CH$2,NAV!$B$2:$CH$509,ROW(CH171),)+HLOOKUP(CH$2,DIST!$C$1:$CI$508,ROW('NAV plus Dist'!CH171)+1,FALSE)</f>
        <v>0</v>
      </c>
      <c r="CI172" s="144">
        <f>HLOOKUP(CI$2,NAV!$B$2:$CH$509,ROW(CI171),)+HLOOKUP(CI$2,DIST!$C$1:$CI$508,ROW('NAV plus Dist'!CI171)+1,FALSE)</f>
        <v>0</v>
      </c>
      <c r="CJ172" s="144">
        <f>HLOOKUP(CJ$2,NAV!$B$2:$AAA$509,ROW(CJ171),)+HLOOKUP(CJ$2,DIST!$C$1:$AAJ$508,ROW('NAV plus Dist'!CJ171)+1,FALSE)</f>
        <v>0</v>
      </c>
      <c r="CK172" s="144">
        <f>HLOOKUP(CK$2,NAV!$B$2:$AAA$509,ROW(CK171),)+HLOOKUP(CK$2,DIST!$C$1:$AAJ$508,ROW('NAV plus Dist'!CK171)+1,FALSE)</f>
        <v>0</v>
      </c>
      <c r="CL172" s="144">
        <f>HLOOKUP(CL$2,NAV!$B$2:$AAA$509,ROW(CL171),)+HLOOKUP(CL$2,DIST!$C$1:$AAJ$508,ROW('NAV plus Dist'!CL171)+1,FALSE)</f>
        <v>0</v>
      </c>
      <c r="CM172" s="144">
        <f>HLOOKUP(CM$2,NAV!$B$2:$AAA$509,ROW(CM171),)+HLOOKUP(CM$2,DIST!$C$1:$AAJ$508,ROW('NAV plus Dist'!CM171)+1,FALSE)</f>
        <v>0</v>
      </c>
      <c r="CN172" s="144">
        <f>HLOOKUP(CN$2,NAV!$B$2:$AAA$509,ROW(CN171),)+HLOOKUP(CN$2,DIST!$C$1:$AAJ$508,ROW('NAV plus Dist'!CN171)+1,FALSE)</f>
        <v>0</v>
      </c>
      <c r="CO172" s="144">
        <f>HLOOKUP(CO$2,NAV!$B$2:$AAA$509,ROW(CO171),)+HLOOKUP(CO$2,DIST!$C$1:$AAJ$508,ROW('NAV plus Dist'!CO171)+1,FALSE)</f>
        <v>0</v>
      </c>
      <c r="CP172" s="144">
        <f>HLOOKUP(CP$2,NAV!$B$2:$AAA$509,ROW(CP171),)+HLOOKUP(CP$2,DIST!$C$1:$AAJ$508,ROW('NAV plus Dist'!CP171)+1,FALSE)</f>
        <v>0</v>
      </c>
      <c r="CQ172" s="144">
        <f>HLOOKUP(CQ$2,NAV!$B$2:$AAA$509,ROW(CQ171),)+HLOOKUP(CQ$2,DIST!$C$1:$AAJ$508,ROW('NAV plus Dist'!CQ171)+1,FALSE)</f>
        <v>0</v>
      </c>
      <c r="CR172" s="144">
        <f>HLOOKUP(CR$2,NAV!$B$2:$AAA$509,ROW(CR171),)+HLOOKUP(CR$2,DIST!$C$1:$AAJ$508,ROW('NAV plus Dist'!CR171)+1,FALSE)</f>
        <v>0</v>
      </c>
      <c r="CS172" s="144">
        <f>HLOOKUP(CS$2,NAV!$B$2:$AAA$509,ROW(CS171),)+HLOOKUP(CS$2,DIST!$C$1:$AAJ$508,ROW('NAV plus Dist'!CS171)+1,FALSE)</f>
        <v>0</v>
      </c>
      <c r="CT172" s="144">
        <f>HLOOKUP(CT$2,NAV!$B$2:$AAA$509,ROW(CT171),)+HLOOKUP(CT$2,DIST!$C$1:$AAJ$508,ROW('NAV plus Dist'!CT171)+1,FALSE)</f>
        <v>0</v>
      </c>
      <c r="CU172" s="144">
        <f>HLOOKUP(CU$2,NAV!$B$2:$AAA$509,ROW(CU171),)+HLOOKUP(CU$2,DIST!$C$1:$AAJ$508,ROW('NAV plus Dist'!CU171)+1,FALSE)</f>
        <v>0</v>
      </c>
      <c r="CV172" s="144">
        <f>HLOOKUP(CV$2,NAV!$B$2:$AAA$509,ROW(CV171),)+HLOOKUP(CV$2,DIST!$C$1:$AAJ$508,ROW('NAV plus Dist'!CV171)+1,FALSE)</f>
        <v>0</v>
      </c>
      <c r="CW172" s="144">
        <f>HLOOKUP(CW$2,NAV!$B$2:$AAA$509,ROW(CW171),)+HLOOKUP(CW$2,DIST!$C$1:$AAJ$508,ROW('NAV plus Dist'!CW171)+1,FALSE)</f>
        <v>0</v>
      </c>
      <c r="CX172" s="144">
        <f>HLOOKUP(CX$2,NAV!$B$2:$AAA$509,ROW(CX171),)+HLOOKUP(CX$2,DIST!$C$1:$AAJ$508,ROW('NAV plus Dist'!CX171)+1,FALSE)</f>
        <v>0</v>
      </c>
      <c r="CY172" s="144">
        <f>HLOOKUP(CY$2,NAV!$B$2:$AAA$509,ROW(CY171),)+HLOOKUP(CY$2,DIST!$C$1:$AAJ$508,ROW('NAV plus Dist'!CY171)+1,FALSE)</f>
        <v>0</v>
      </c>
      <c r="CZ172" s="144">
        <f>HLOOKUP(CZ$2,NAV!$B$2:$AAA$509,ROW(CZ171),)+HLOOKUP(CZ$2,DIST!$C$1:$AAJ$508,ROW('NAV plus Dist'!CZ171)+1,FALSE)</f>
        <v>0</v>
      </c>
      <c r="DA172" s="144">
        <f>HLOOKUP(DA$2,NAV!$B$2:$AAA$509,ROW(DA171),)+HLOOKUP(DA$2,DIST!$C$1:$AAJ$508,ROW('NAV plus Dist'!DA171)+1,FALSE)</f>
        <v>0</v>
      </c>
      <c r="DB172" s="144">
        <f>HLOOKUP(DB$2,NAV!$B$2:$AAA$509,ROW(DB171),)+HLOOKUP(DB$2,DIST!$C$1:$AAJ$508,ROW('NAV plus Dist'!DB171)+1,FALSE)</f>
        <v>0</v>
      </c>
      <c r="DC172" s="144">
        <f>HLOOKUP(DC$2,NAV!$B$2:$AAA$509,ROW(DC171),)+HLOOKUP(DC$2,DIST!$C$1:$AAJ$508,ROW('NAV plus Dist'!DC171)+1,FALSE)</f>
        <v>0</v>
      </c>
      <c r="DD172" s="144">
        <f>HLOOKUP(DD$2,NAV!$B$2:$AAA$509,ROW(DD171),)+HLOOKUP(DD$2,DIST!$C$1:$AAJ$508,ROW('NAV plus Dist'!DD171)+1,FALSE)</f>
        <v>0</v>
      </c>
      <c r="DE172" s="144">
        <f>HLOOKUP(DE$2,NAV!$B$2:$AAA$509,ROW(DE171),)+HLOOKUP(DE$2,DIST!$C$1:$AAJ$508,ROW('NAV plus Dist'!DE171)+1,FALSE)</f>
        <v>0</v>
      </c>
      <c r="DF172" s="144">
        <f>HLOOKUP(DF$2,NAV!$B$2:$AAA$509,ROW(DF171),)+HLOOKUP(DF$2,DIST!$C$1:$AAJ$508,ROW('NAV plus Dist'!DF171)+1,FALSE)</f>
        <v>0</v>
      </c>
      <c r="DG172" s="144">
        <f>HLOOKUP(DG$2,NAV!$B$2:$AAA$509,ROW(DG171),)+HLOOKUP(DG$2,DIST!$C$1:$AAJ$508,ROW('NAV plus Dist'!DG171)+1,FALSE)</f>
        <v>0</v>
      </c>
      <c r="DH172" s="144">
        <f>HLOOKUP(DH$2,NAV!$B$2:$AAA$509,ROW(DH171),)+HLOOKUP(DH$2,DIST!$C$1:$AAJ$508,ROW('NAV plus Dist'!DH171)+1,FALSE)</f>
        <v>0</v>
      </c>
    </row>
    <row r="173" spans="1:112">
      <c r="A173" s="94">
        <f t="shared" si="78"/>
        <v>26</v>
      </c>
      <c r="B173" s="148">
        <f t="shared" si="79"/>
        <v>45260</v>
      </c>
      <c r="C173" s="144">
        <f>HLOOKUP(C$2,NAV!$B$2:$CH$509,ROW(C172),)+HLOOKUP(C$2,DIST!$C$1:$CI$508,ROW('NAV plus Dist'!C172)+1,FALSE)</f>
        <v>15.923299999999999</v>
      </c>
      <c r="D173" s="144">
        <f>HLOOKUP(D$2,NAV!$B$2:$CH$509,ROW(D172),)+HLOOKUP(D$2,DIST!$C$1:$CI$508,ROW('NAV plus Dist'!D172)+1,FALSE)</f>
        <v>16.375700000000002</v>
      </c>
      <c r="E173" s="144">
        <f>HLOOKUP(E$2,NAV!$B$2:$CH$509,ROW(E172),)+HLOOKUP(E$2,DIST!$C$1:$CI$508,ROW('NAV plus Dist'!E172)+1,FALSE)</f>
        <v>17.049500000000002</v>
      </c>
      <c r="F173" s="144">
        <f>HLOOKUP(F$2,NAV!$B$2:$CH$509,ROW(F172),)+HLOOKUP(F$2,DIST!$C$1:$CI$508,ROW('NAV plus Dist'!F172)+1,FALSE)</f>
        <v>9.8491999999999997</v>
      </c>
      <c r="G173" s="144">
        <f>HLOOKUP(G$2,NAV!$B$2:$CH$509,ROW(G172),)+HLOOKUP(G$2,DIST!$C$1:$CI$508,ROW('NAV plus Dist'!G172)+1,FALSE)</f>
        <v>10.059999999999999</v>
      </c>
      <c r="H173" s="144">
        <f>HLOOKUP(H$2,NAV!$B$2:$CH$509,ROW(H172),)+HLOOKUP(H$2,DIST!$C$1:$CI$508,ROW('NAV plus Dist'!H172)+1,FALSE)</f>
        <v>14.094700000000001</v>
      </c>
      <c r="I173" s="144">
        <f>HLOOKUP(I$2,NAV!$B$2:$CH$509,ROW(I172),)+HLOOKUP(I$2,DIST!$C$1:$CI$508,ROW('NAV plus Dist'!I172)+1,FALSE)</f>
        <v>9.7680000000000007</v>
      </c>
      <c r="J173" s="144">
        <f>HLOOKUP(J$2,NAV!$B$2:$CH$509,ROW(J172),)+HLOOKUP(J$2,DIST!$C$1:$CI$508,ROW('NAV plus Dist'!J172)+1,FALSE)</f>
        <v>9.5235999999999983</v>
      </c>
      <c r="K173" s="144">
        <f>HLOOKUP(K$2,NAV!$B$2:$CH$509,ROW(K172),)+HLOOKUP(K$2,DIST!$C$1:$CI$508,ROW('NAV plus Dist'!K172)+1,FALSE)</f>
        <v>12.029500000000001</v>
      </c>
      <c r="L173" s="144">
        <f>HLOOKUP(L$2,NAV!$B$2:$CH$509,ROW(L172),)+HLOOKUP(L$2,DIST!$C$1:$CI$508,ROW('NAV plus Dist'!L172)+1,FALSE)</f>
        <v>0</v>
      </c>
      <c r="M173" s="144">
        <f>HLOOKUP(M$2,NAV!$B$2:$CH$509,ROW(M172),)+HLOOKUP(M$2,DIST!$C$1:$CI$508,ROW('NAV plus Dist'!M172)+1,FALSE)</f>
        <v>0</v>
      </c>
      <c r="N173" s="144">
        <f>HLOOKUP(N$2,NAV!$B$2:$CH$509,ROW(N172),)+HLOOKUP(N$2,DIST!$C$1:$CI$508,ROW('NAV plus Dist'!N172)+1,FALSE)</f>
        <v>8.583499999999999</v>
      </c>
      <c r="O173" s="144">
        <f>HLOOKUP(O$2,NAV!$B$2:$CH$509,ROW(O172),)+HLOOKUP(O$2,DIST!$C$1:$CI$508,ROW('NAV plus Dist'!O172)+1,FALSE)</f>
        <v>3.4706000000000001</v>
      </c>
      <c r="P173" s="144">
        <f>HLOOKUP(P$2,NAV!$B$2:$CH$509,ROW(P172),)+HLOOKUP(P$2,DIST!$C$1:$CI$508,ROW('NAV plus Dist'!P172)+1,FALSE)</f>
        <v>4.1914000000000007</v>
      </c>
      <c r="Q173" s="144">
        <f>HLOOKUP(Q$2,NAV!$B$2:$CH$509,ROW(Q172),)+HLOOKUP(Q$2,DIST!$C$1:$CI$508,ROW('NAV plus Dist'!Q172)+1,FALSE)</f>
        <v>10.0054</v>
      </c>
      <c r="R173" s="144">
        <f>HLOOKUP(R$2,NAV!$B$2:$CH$509,ROW(R172),)+HLOOKUP(R$2,DIST!$C$1:$CI$508,ROW('NAV plus Dist'!R172)+1,FALSE)</f>
        <v>10.0054</v>
      </c>
      <c r="S173" s="144">
        <f>HLOOKUP(S$2,NAV!$B$2:$CH$509,ROW(S172),)+HLOOKUP(S$2,DIST!$C$1:$CI$508,ROW('NAV plus Dist'!S172)+1,FALSE)</f>
        <v>8.5213999999999999</v>
      </c>
      <c r="T173" s="144">
        <f>HLOOKUP(T$2,NAV!$B$2:$CH$509,ROW(T172),)+HLOOKUP(T$2,DIST!$C$1:$CI$508,ROW('NAV plus Dist'!T172)+1,FALSE)</f>
        <v>11.0116</v>
      </c>
      <c r="U173" s="144">
        <f>HLOOKUP(U$2,NAV!$B$2:$CH$509,ROW(U172),)+HLOOKUP(U$2,DIST!$C$1:$CI$508,ROW('NAV plus Dist'!U172)+1,FALSE)</f>
        <v>10.6432</v>
      </c>
      <c r="V173" s="144">
        <f>HLOOKUP(V$2,NAV!$B$2:$CH$509,ROW(V172),)+HLOOKUP(V$2,DIST!$C$1:$CI$508,ROW('NAV plus Dist'!V172)+1,FALSE)</f>
        <v>9.7203999999999997</v>
      </c>
      <c r="W173" s="144">
        <f>HLOOKUP(W$2,NAV!$B$2:$CH$509,ROW(W172),)+HLOOKUP(W$2,DIST!$C$1:$CI$508,ROW('NAV plus Dist'!W172)+1,FALSE)</f>
        <v>9.7203999999999997</v>
      </c>
      <c r="X173" s="144">
        <f>HLOOKUP(X$2,NAV!$B$2:$CH$509,ROW(X172),)+HLOOKUP(X$2,DIST!$C$1:$CI$508,ROW('NAV plus Dist'!X172)+1,FALSE)</f>
        <v>9.4449000000000005</v>
      </c>
      <c r="Y173" s="144">
        <f>HLOOKUP(Y$2,NAV!$B$2:$CH$509,ROW(Y172),)+HLOOKUP(Y$2,DIST!$C$1:$CI$508,ROW('NAV plus Dist'!Y172)+1,FALSE)</f>
        <v>11.6403</v>
      </c>
      <c r="Z173" s="144">
        <f>HLOOKUP(Z$2,NAV!$B$2:$CH$509,ROW(Z172),)+HLOOKUP(Z$2,DIST!$C$1:$CI$508,ROW('NAV plus Dist'!Z172)+1,FALSE)</f>
        <v>11.108600000000001</v>
      </c>
      <c r="AA173" s="144">
        <f>HLOOKUP(AA$2,NAV!$B$2:$CH$509,ROW(AA172),)+HLOOKUP(AA$2,DIST!$C$1:$CI$508,ROW('NAV plus Dist'!AA172)+1,FALSE)</f>
        <v>9.3913000000000011</v>
      </c>
      <c r="AB173" s="144">
        <f>HLOOKUP(AB$2,NAV!$B$2:$CH$509,ROW(AB172),)+HLOOKUP(AB$2,DIST!$C$1:$CI$508,ROW('NAV plus Dist'!AB172)+1,FALSE)</f>
        <v>10.3423</v>
      </c>
      <c r="AC173" s="144">
        <f>HLOOKUP(AC$2,NAV!$B$2:$CH$509,ROW(AC172),)+HLOOKUP(AC$2,DIST!$C$1:$CI$508,ROW('NAV plus Dist'!AC172)+1,FALSE)</f>
        <v>10.519300000000001</v>
      </c>
      <c r="AD173" s="144">
        <f>HLOOKUP(AD$2,NAV!$B$2:$CH$509,ROW(AD172),)+HLOOKUP(AD$2,DIST!$C$1:$CI$508,ROW('NAV plus Dist'!AD172)+1,FALSE)</f>
        <v>27.4133</v>
      </c>
      <c r="AE173" s="144">
        <f>HLOOKUP(AE$2,NAV!$B$2:$CH$509,ROW(AE172),)+HLOOKUP(AE$2,DIST!$C$1:$CI$508,ROW('NAV plus Dist'!AE172)+1,FALSE)</f>
        <v>5.9239999999999995</v>
      </c>
      <c r="AF173" s="144">
        <f>HLOOKUP(AF$2,NAV!$B$2:$CH$509,ROW(AF172),)+HLOOKUP(AF$2,DIST!$C$1:$CI$508,ROW('NAV plus Dist'!AF172)+1,FALSE)</f>
        <v>7.8575999999999997</v>
      </c>
      <c r="AG173" s="144">
        <f>HLOOKUP(AG$2,NAV!$B$2:$CH$509,ROW(AG172),)+HLOOKUP(AG$2,DIST!$C$1:$CI$508,ROW('NAV plus Dist'!AG172)+1,FALSE)</f>
        <v>8.5760999999999985</v>
      </c>
      <c r="AH173" s="144">
        <f>HLOOKUP(AH$2,NAV!$B$2:$CH$509,ROW(AH172),)+HLOOKUP(AH$2,DIST!$C$1:$CI$508,ROW('NAV plus Dist'!AH172)+1,FALSE)</f>
        <v>8.2787999999999986</v>
      </c>
      <c r="AI173" s="144">
        <f>HLOOKUP(AI$2,NAV!$B$2:$CH$509,ROW(AI172),)+HLOOKUP(AI$2,DIST!$C$1:$CI$508,ROW('NAV plus Dist'!AI172)+1,FALSE)</f>
        <v>11.9411</v>
      </c>
      <c r="AJ173" s="144">
        <f>HLOOKUP(AJ$2,NAV!$B$2:$CH$509,ROW(AJ172),)+HLOOKUP(AJ$2,DIST!$C$1:$CI$508,ROW('NAV plus Dist'!AJ172)+1,FALSE)</f>
        <v>16.434899999999999</v>
      </c>
      <c r="AK173" s="144">
        <f>HLOOKUP(AK$2,NAV!$B$2:$CH$509,ROW(AK172),)+HLOOKUP(AK$2,DIST!$C$1:$CI$508,ROW('NAV plus Dist'!AK172)+1,FALSE)</f>
        <v>10.376099999999999</v>
      </c>
      <c r="AL173" s="144">
        <f>HLOOKUP(AL$2,NAV!$B$2:$CH$509,ROW(AL172),)+HLOOKUP(AL$2,DIST!$C$1:$CI$508,ROW('NAV plus Dist'!AL172)+1,FALSE)</f>
        <v>11.4245</v>
      </c>
      <c r="AM173" s="144">
        <f>HLOOKUP(AM$2,NAV!$B$2:$CH$509,ROW(AM172),)+HLOOKUP(AM$2,DIST!$C$1:$CI$508,ROW('NAV plus Dist'!AM172)+1,FALSE)</f>
        <v>9.1166</v>
      </c>
      <c r="AN173" s="144">
        <f>HLOOKUP(AN$2,NAV!$B$2:$CH$509,ROW(AN172),)+HLOOKUP(AN$2,DIST!$C$1:$CI$508,ROW('NAV plus Dist'!AN172)+1,FALSE)</f>
        <v>21.483599999999999</v>
      </c>
      <c r="AO173" s="144">
        <f>HLOOKUP(AO$2,NAV!$B$2:$CH$509,ROW(AO172),)+HLOOKUP(AO$2,DIST!$C$1:$CI$508,ROW('NAV plus Dist'!AO172)+1,FALSE)</f>
        <v>20.2271</v>
      </c>
      <c r="AP173" s="144">
        <f>HLOOKUP(AP$2,NAV!$B$2:$CH$509,ROW(AP172),)+HLOOKUP(AP$2,DIST!$C$1:$CI$508,ROW('NAV plus Dist'!AP172)+1,FALSE)</f>
        <v>14.803699999999999</v>
      </c>
      <c r="AQ173" s="144">
        <f>HLOOKUP(AQ$2,NAV!$B$2:$CH$509,ROW(AQ172),)+HLOOKUP(AQ$2,DIST!$C$1:$CI$508,ROW('NAV plus Dist'!AQ172)+1,FALSE)</f>
        <v>18.646799999999999</v>
      </c>
      <c r="AR173" s="144">
        <f>HLOOKUP(AR$2,NAV!$B$2:$CH$509,ROW(AR172),)+HLOOKUP(AR$2,DIST!$C$1:$CI$508,ROW('NAV plus Dist'!AR172)+1,FALSE)</f>
        <v>0</v>
      </c>
      <c r="AS173" s="144">
        <f>HLOOKUP(AS$2,NAV!$B$2:$CH$509,ROW(AS172),)+HLOOKUP(AS$2,DIST!$C$1:$CI$508,ROW('NAV plus Dist'!AS172)+1,FALSE)</f>
        <v>7.6936</v>
      </c>
      <c r="AT173" s="144">
        <f>HLOOKUP(AT$2,NAV!$B$2:$CH$509,ROW(AT172),)+HLOOKUP(AT$2,DIST!$C$1:$CI$508,ROW('NAV plus Dist'!AT172)+1,FALSE)</f>
        <v>23.12</v>
      </c>
      <c r="AU173" s="144">
        <f>HLOOKUP(AU$2,NAV!$B$2:$CH$509,ROW(AU172),)+HLOOKUP(AU$2,DIST!$C$1:$CI$508,ROW('NAV plus Dist'!AU172)+1,FALSE)</f>
        <v>10</v>
      </c>
      <c r="AV173" s="144">
        <f>HLOOKUP(AV$2,NAV!$B$2:$CH$509,ROW(AV172),)+HLOOKUP(AV$2,DIST!$C$1:$CI$508,ROW('NAV plus Dist'!AV172)+1,FALSE)</f>
        <v>13.12</v>
      </c>
      <c r="AW173" s="144">
        <f>HLOOKUP(AW$2,NAV!$B$2:$CH$509,ROW(AW172),)+HLOOKUP(AW$2,DIST!$C$1:$CI$508,ROW('NAV plus Dist'!AW172)+1,FALSE)</f>
        <v>0</v>
      </c>
      <c r="AX173" s="144">
        <f>HLOOKUP(AX$2,NAV!$B$2:$CH$509,ROW(AX172),)+HLOOKUP(AX$2,DIST!$C$1:$CI$508,ROW('NAV plus Dist'!AX172)+1,FALSE)</f>
        <v>0</v>
      </c>
      <c r="AY173" s="144">
        <f>HLOOKUP(AY$2,NAV!$B$2:$CH$509,ROW(AY172),)+HLOOKUP(AY$2,DIST!$C$1:$CI$508,ROW('NAV plus Dist'!AY172)+1,FALSE)</f>
        <v>0</v>
      </c>
      <c r="AZ173" s="144">
        <f>HLOOKUP(AZ$2,NAV!$B$2:$CH$509,ROW(AZ172),)+HLOOKUP(AZ$2,DIST!$C$1:$CI$508,ROW('NAV plus Dist'!AZ172)+1,FALSE)</f>
        <v>0</v>
      </c>
      <c r="BA173" s="144">
        <f>HLOOKUP(BA$2,NAV!$B$2:$CH$509,ROW(BA172),)+HLOOKUP(BA$2,DIST!$C$1:$CI$508,ROW('NAV plus Dist'!BA172)+1,FALSE)</f>
        <v>0</v>
      </c>
      <c r="BB173" s="144">
        <f>HLOOKUP(BB$2,NAV!$B$2:$CH$509,ROW(BB172),)+HLOOKUP(BB$2,DIST!$C$1:$CI$508,ROW('NAV plus Dist'!BB172)+1,FALSE)</f>
        <v>0</v>
      </c>
      <c r="BC173" s="144">
        <f>HLOOKUP(BC$2,NAV!$B$2:$CH$509,ROW(BC172),)+HLOOKUP(BC$2,DIST!$C$1:$CI$508,ROW('NAV plus Dist'!BC172)+1,FALSE)</f>
        <v>0</v>
      </c>
      <c r="BD173" s="144">
        <f>HLOOKUP(BD$2,NAV!$B$2:$CH$509,ROW(BD172),)+HLOOKUP(BD$2,DIST!$C$1:$CI$508,ROW('NAV plus Dist'!BD172)+1,FALSE)</f>
        <v>0</v>
      </c>
      <c r="BE173" s="144">
        <f>HLOOKUP(BE$2,NAV!$B$2:$CH$509,ROW(BE172),)+HLOOKUP(BE$2,DIST!$C$1:$CI$508,ROW('NAV plus Dist'!BE172)+1,FALSE)</f>
        <v>0</v>
      </c>
      <c r="BF173" s="144">
        <f>HLOOKUP(BF$2,NAV!$B$2:$CH$509,ROW(BF172),)+HLOOKUP(BF$2,DIST!$C$1:$CI$508,ROW('NAV plus Dist'!BF172)+1,FALSE)</f>
        <v>0</v>
      </c>
      <c r="BG173" s="144">
        <f>HLOOKUP(BG$2,NAV!$B$2:$CH$509,ROW(BG172),)+HLOOKUP(BG$2,DIST!$C$1:$CI$508,ROW('NAV plus Dist'!BG172)+1,FALSE)</f>
        <v>0</v>
      </c>
      <c r="BH173" s="144">
        <f>HLOOKUP(BH$2,NAV!$B$2:$CH$509,ROW(BH172),)+HLOOKUP(BH$2,DIST!$C$1:$CI$508,ROW('NAV plus Dist'!BH172)+1,FALSE)</f>
        <v>0</v>
      </c>
      <c r="BI173" s="144">
        <f>HLOOKUP(BI$2,NAV!$B$2:$CH$509,ROW(BI172),)+HLOOKUP(BI$2,DIST!$C$1:$CI$508,ROW('NAV plus Dist'!BI172)+1,FALSE)</f>
        <v>0</v>
      </c>
      <c r="BJ173" s="144">
        <f>HLOOKUP(BJ$2,NAV!$B$2:$CH$509,ROW(BJ172),)+HLOOKUP(BJ$2,DIST!$C$1:$CI$508,ROW('NAV plus Dist'!BJ172)+1,FALSE)</f>
        <v>0</v>
      </c>
      <c r="BK173" s="144">
        <f>HLOOKUP(BK$2,NAV!$B$2:$CH$509,ROW(BK172),)+HLOOKUP(BK$2,DIST!$C$1:$CI$508,ROW('NAV plus Dist'!BK172)+1,FALSE)</f>
        <v>0</v>
      </c>
      <c r="BL173" s="144">
        <f>HLOOKUP(BL$2,NAV!$B$2:$CH$509,ROW(BL172),)+HLOOKUP(BL$2,DIST!$C$1:$CI$508,ROW('NAV plus Dist'!BL172)+1,FALSE)</f>
        <v>0</v>
      </c>
      <c r="BM173" s="144">
        <f>HLOOKUP(BM$2,NAV!$B$2:$CH$509,ROW(BM172),)+HLOOKUP(BM$2,DIST!$C$1:$CI$508,ROW('NAV plus Dist'!BM172)+1,FALSE)</f>
        <v>0</v>
      </c>
      <c r="BN173" s="144">
        <f>HLOOKUP(BN$2,NAV!$B$2:$CH$509,ROW(BN172),)+HLOOKUP(BN$2,DIST!$C$1:$CI$508,ROW('NAV plus Dist'!BN172)+1,FALSE)</f>
        <v>0</v>
      </c>
      <c r="BO173" s="144">
        <f>HLOOKUP(BO$2,NAV!$B$2:$CH$509,ROW(BO172),)+HLOOKUP(BO$2,DIST!$C$1:$CI$508,ROW('NAV plus Dist'!BO172)+1,FALSE)</f>
        <v>0</v>
      </c>
      <c r="BP173" s="144">
        <f>HLOOKUP(BP$2,NAV!$B$2:$CH$509,ROW(BP172),)+HLOOKUP(BP$2,DIST!$C$1:$CI$508,ROW('NAV plus Dist'!BP172)+1,FALSE)</f>
        <v>0</v>
      </c>
      <c r="BQ173" s="144">
        <f>HLOOKUP(BQ$2,NAV!$B$2:$CH$509,ROW(BQ172),)+HLOOKUP(BQ$2,DIST!$C$1:$CI$508,ROW('NAV plus Dist'!BQ172)+1,FALSE)</f>
        <v>0</v>
      </c>
      <c r="BR173" s="144">
        <f>HLOOKUP(BR$2,NAV!$B$2:$CH$509,ROW(BR172),)+HLOOKUP(BR$2,DIST!$C$1:$CI$508,ROW('NAV plus Dist'!BR172)+1,FALSE)</f>
        <v>0</v>
      </c>
      <c r="BS173" s="144">
        <f>HLOOKUP(BS$2,NAV!$B$2:$CH$509,ROW(BS172),)+HLOOKUP(BS$2,DIST!$C$1:$CI$508,ROW('NAV plus Dist'!BS172)+1,FALSE)</f>
        <v>0</v>
      </c>
      <c r="BT173" s="144">
        <f>HLOOKUP(BT$2,NAV!$B$2:$CH$509,ROW(BT172),)+HLOOKUP(BT$2,DIST!$C$1:$CI$508,ROW('NAV plus Dist'!BT172)+1,FALSE)</f>
        <v>0</v>
      </c>
      <c r="BU173" s="144">
        <f>HLOOKUP(BU$2,NAV!$B$2:$CH$509,ROW(BU172),)+HLOOKUP(BU$2,DIST!$C$1:$CI$508,ROW('NAV plus Dist'!BU172)+1,FALSE)</f>
        <v>0</v>
      </c>
      <c r="BV173" s="144">
        <f>HLOOKUP(BV$2,NAV!$B$2:$CH$509,ROW(BV172),)+HLOOKUP(BV$2,DIST!$C$1:$CI$508,ROW('NAV plus Dist'!BV172)+1,FALSE)</f>
        <v>0</v>
      </c>
      <c r="BW173" s="144">
        <f>HLOOKUP(BW$2,NAV!$B$2:$CH$509,ROW(BW172),)+HLOOKUP(BW$2,DIST!$C$1:$CI$508,ROW('NAV plus Dist'!BW172)+1,FALSE)</f>
        <v>0</v>
      </c>
      <c r="BX173" s="144">
        <f>HLOOKUP(BX$2,NAV!$B$2:$CH$509,ROW(BX172),)+HLOOKUP(BX$2,DIST!$C$1:$CI$508,ROW('NAV plus Dist'!BX172)+1,FALSE)</f>
        <v>0</v>
      </c>
      <c r="BY173" s="144">
        <f>HLOOKUP(BY$2,NAV!$B$2:$CH$509,ROW(BY172),)+HLOOKUP(BY$2,DIST!$C$1:$CI$508,ROW('NAV plus Dist'!BY172)+1,FALSE)</f>
        <v>0</v>
      </c>
      <c r="BZ173" s="144">
        <f>HLOOKUP(BZ$2,NAV!$B$2:$CH$509,ROW(BZ172),)+HLOOKUP(BZ$2,DIST!$C$1:$CI$508,ROW('NAV plus Dist'!BZ172)+1,FALSE)</f>
        <v>0</v>
      </c>
      <c r="CA173" s="144">
        <f>HLOOKUP(CA$2,NAV!$B$2:$CH$509,ROW(CA172),)+HLOOKUP(CA$2,DIST!$C$1:$CI$508,ROW('NAV plus Dist'!CA172)+1,FALSE)</f>
        <v>0</v>
      </c>
      <c r="CB173" s="144">
        <f>HLOOKUP(CB$2,NAV!$B$2:$CH$509,ROW(CB172),)+HLOOKUP(CB$2,DIST!$C$1:$CI$508,ROW('NAV plus Dist'!CB172)+1,FALSE)</f>
        <v>0</v>
      </c>
      <c r="CC173" s="144">
        <f>HLOOKUP(CC$2,NAV!$B$2:$CH$509,ROW(CC172),)+HLOOKUP(CC$2,DIST!$C$1:$CI$508,ROW('NAV plus Dist'!CC172)+1,FALSE)</f>
        <v>0</v>
      </c>
      <c r="CD173" s="144">
        <f>HLOOKUP(CD$2,NAV!$B$2:$CH$509,ROW(CD172),)+HLOOKUP(CD$2,DIST!$C$1:$CI$508,ROW('NAV plus Dist'!CD172)+1,FALSE)</f>
        <v>0</v>
      </c>
      <c r="CE173" s="144">
        <f>HLOOKUP(CE$2,NAV!$B$2:$CH$509,ROW(CE172),)+HLOOKUP(CE$2,DIST!$C$1:$CI$508,ROW('NAV plus Dist'!CE172)+1,FALSE)</f>
        <v>0</v>
      </c>
      <c r="CF173" s="144">
        <f>HLOOKUP(CF$2,NAV!$B$2:$CH$509,ROW(CF172),)+HLOOKUP(CF$2,DIST!$C$1:$CI$508,ROW('NAV plus Dist'!CF172)+1,FALSE)</f>
        <v>0</v>
      </c>
      <c r="CG173" s="144">
        <f>HLOOKUP(CG$2,NAV!$B$2:$CH$509,ROW(CG172),)+HLOOKUP(CG$2,DIST!$C$1:$CI$508,ROW('NAV plus Dist'!CG172)+1,FALSE)</f>
        <v>0</v>
      </c>
      <c r="CH173" s="144">
        <f>HLOOKUP(CH$2,NAV!$B$2:$CH$509,ROW(CH172),)+HLOOKUP(CH$2,DIST!$C$1:$CI$508,ROW('NAV plus Dist'!CH172)+1,FALSE)</f>
        <v>0</v>
      </c>
      <c r="CI173" s="144">
        <f>HLOOKUP(CI$2,NAV!$B$2:$CH$509,ROW(CI172),)+HLOOKUP(CI$2,DIST!$C$1:$CI$508,ROW('NAV plus Dist'!CI172)+1,FALSE)</f>
        <v>0</v>
      </c>
      <c r="CJ173" s="144">
        <f>HLOOKUP(CJ$2,NAV!$B$2:$AAA$509,ROW(CJ172),)+HLOOKUP(CJ$2,DIST!$C$1:$AAJ$508,ROW('NAV plus Dist'!CJ172)+1,FALSE)</f>
        <v>0</v>
      </c>
      <c r="CK173" s="144">
        <f>HLOOKUP(CK$2,NAV!$B$2:$AAA$509,ROW(CK172),)+HLOOKUP(CK$2,DIST!$C$1:$AAJ$508,ROW('NAV plus Dist'!CK172)+1,FALSE)</f>
        <v>0</v>
      </c>
      <c r="CL173" s="144">
        <f>HLOOKUP(CL$2,NAV!$B$2:$AAA$509,ROW(CL172),)+HLOOKUP(CL$2,DIST!$C$1:$AAJ$508,ROW('NAV plus Dist'!CL172)+1,FALSE)</f>
        <v>0</v>
      </c>
      <c r="CM173" s="144">
        <f>HLOOKUP(CM$2,NAV!$B$2:$AAA$509,ROW(CM172),)+HLOOKUP(CM$2,DIST!$C$1:$AAJ$508,ROW('NAV plus Dist'!CM172)+1,FALSE)</f>
        <v>0</v>
      </c>
      <c r="CN173" s="144">
        <f>HLOOKUP(CN$2,NAV!$B$2:$AAA$509,ROW(CN172),)+HLOOKUP(CN$2,DIST!$C$1:$AAJ$508,ROW('NAV plus Dist'!CN172)+1,FALSE)</f>
        <v>0</v>
      </c>
      <c r="CO173" s="144">
        <f>HLOOKUP(CO$2,NAV!$B$2:$AAA$509,ROW(CO172),)+HLOOKUP(CO$2,DIST!$C$1:$AAJ$508,ROW('NAV plus Dist'!CO172)+1,FALSE)</f>
        <v>0</v>
      </c>
      <c r="CP173" s="144">
        <f>HLOOKUP(CP$2,NAV!$B$2:$AAA$509,ROW(CP172),)+HLOOKUP(CP$2,DIST!$C$1:$AAJ$508,ROW('NAV plus Dist'!CP172)+1,FALSE)</f>
        <v>0</v>
      </c>
      <c r="CQ173" s="144">
        <f>HLOOKUP(CQ$2,NAV!$B$2:$AAA$509,ROW(CQ172),)+HLOOKUP(CQ$2,DIST!$C$1:$AAJ$508,ROW('NAV plus Dist'!CQ172)+1,FALSE)</f>
        <v>0</v>
      </c>
      <c r="CR173" s="144">
        <f>HLOOKUP(CR$2,NAV!$B$2:$AAA$509,ROW(CR172),)+HLOOKUP(CR$2,DIST!$C$1:$AAJ$508,ROW('NAV plus Dist'!CR172)+1,FALSE)</f>
        <v>0</v>
      </c>
      <c r="CS173" s="144">
        <f>HLOOKUP(CS$2,NAV!$B$2:$AAA$509,ROW(CS172),)+HLOOKUP(CS$2,DIST!$C$1:$AAJ$508,ROW('NAV plus Dist'!CS172)+1,FALSE)</f>
        <v>0</v>
      </c>
      <c r="CT173" s="144">
        <f>HLOOKUP(CT$2,NAV!$B$2:$AAA$509,ROW(CT172),)+HLOOKUP(CT$2,DIST!$C$1:$AAJ$508,ROW('NAV plus Dist'!CT172)+1,FALSE)</f>
        <v>0</v>
      </c>
      <c r="CU173" s="144">
        <f>HLOOKUP(CU$2,NAV!$B$2:$AAA$509,ROW(CU172),)+HLOOKUP(CU$2,DIST!$C$1:$AAJ$508,ROW('NAV plus Dist'!CU172)+1,FALSE)</f>
        <v>0</v>
      </c>
      <c r="CV173" s="144">
        <f>HLOOKUP(CV$2,NAV!$B$2:$AAA$509,ROW(CV172),)+HLOOKUP(CV$2,DIST!$C$1:$AAJ$508,ROW('NAV plus Dist'!CV172)+1,FALSE)</f>
        <v>0</v>
      </c>
      <c r="CW173" s="144">
        <f>HLOOKUP(CW$2,NAV!$B$2:$AAA$509,ROW(CW172),)+HLOOKUP(CW$2,DIST!$C$1:$AAJ$508,ROW('NAV plus Dist'!CW172)+1,FALSE)</f>
        <v>0</v>
      </c>
      <c r="CX173" s="144">
        <f>HLOOKUP(CX$2,NAV!$B$2:$AAA$509,ROW(CX172),)+HLOOKUP(CX$2,DIST!$C$1:$AAJ$508,ROW('NAV plus Dist'!CX172)+1,FALSE)</f>
        <v>0</v>
      </c>
      <c r="CY173" s="144">
        <f>HLOOKUP(CY$2,NAV!$B$2:$AAA$509,ROW(CY172),)+HLOOKUP(CY$2,DIST!$C$1:$AAJ$508,ROW('NAV plus Dist'!CY172)+1,FALSE)</f>
        <v>0</v>
      </c>
      <c r="CZ173" s="144">
        <f>HLOOKUP(CZ$2,NAV!$B$2:$AAA$509,ROW(CZ172),)+HLOOKUP(CZ$2,DIST!$C$1:$AAJ$508,ROW('NAV plus Dist'!CZ172)+1,FALSE)</f>
        <v>0</v>
      </c>
      <c r="DA173" s="144">
        <f>HLOOKUP(DA$2,NAV!$B$2:$AAA$509,ROW(DA172),)+HLOOKUP(DA$2,DIST!$C$1:$AAJ$508,ROW('NAV plus Dist'!DA172)+1,FALSE)</f>
        <v>0</v>
      </c>
      <c r="DB173" s="144">
        <f>HLOOKUP(DB$2,NAV!$B$2:$AAA$509,ROW(DB172),)+HLOOKUP(DB$2,DIST!$C$1:$AAJ$508,ROW('NAV plus Dist'!DB172)+1,FALSE)</f>
        <v>0</v>
      </c>
      <c r="DC173" s="144">
        <f>HLOOKUP(DC$2,NAV!$B$2:$AAA$509,ROW(DC172),)+HLOOKUP(DC$2,DIST!$C$1:$AAJ$508,ROW('NAV plus Dist'!DC172)+1,FALSE)</f>
        <v>0</v>
      </c>
      <c r="DD173" s="144">
        <f>HLOOKUP(DD$2,NAV!$B$2:$AAA$509,ROW(DD172),)+HLOOKUP(DD$2,DIST!$C$1:$AAJ$508,ROW('NAV plus Dist'!DD172)+1,FALSE)</f>
        <v>0</v>
      </c>
      <c r="DE173" s="144">
        <f>HLOOKUP(DE$2,NAV!$B$2:$AAA$509,ROW(DE172),)+HLOOKUP(DE$2,DIST!$C$1:$AAJ$508,ROW('NAV plus Dist'!DE172)+1,FALSE)</f>
        <v>0</v>
      </c>
      <c r="DF173" s="144">
        <f>HLOOKUP(DF$2,NAV!$B$2:$AAA$509,ROW(DF172),)+HLOOKUP(DF$2,DIST!$C$1:$AAJ$508,ROW('NAV plus Dist'!DF172)+1,FALSE)</f>
        <v>0</v>
      </c>
      <c r="DG173" s="144">
        <f>HLOOKUP(DG$2,NAV!$B$2:$AAA$509,ROW(DG172),)+HLOOKUP(DG$2,DIST!$C$1:$AAJ$508,ROW('NAV plus Dist'!DG172)+1,FALSE)</f>
        <v>0</v>
      </c>
      <c r="DH173" s="144">
        <f>HLOOKUP(DH$2,NAV!$B$2:$AAA$509,ROW(DH172),)+HLOOKUP(DH$2,DIST!$C$1:$AAJ$508,ROW('NAV plus Dist'!DH172)+1,FALSE)</f>
        <v>0</v>
      </c>
    </row>
    <row r="174" spans="1:112">
      <c r="A174" s="94">
        <f t="shared" si="78"/>
        <v>25</v>
      </c>
      <c r="B174" s="150">
        <f t="shared" si="79"/>
        <v>45291</v>
      </c>
      <c r="C174" s="144">
        <f>HLOOKUP(C$2,NAV!$B$2:$CH$509,ROW(C173),)+HLOOKUP(C$2,DIST!$C$1:$CI$508,ROW('NAV plus Dist'!C173)+1,FALSE)</f>
        <v>16.487300000000001</v>
      </c>
      <c r="D174" s="144">
        <f>HLOOKUP(D$2,NAV!$B$2:$CH$509,ROW(D173),)+HLOOKUP(D$2,DIST!$C$1:$CI$508,ROW('NAV plus Dist'!D173)+1,FALSE)</f>
        <v>16.572700000000001</v>
      </c>
      <c r="E174" s="144">
        <f>HLOOKUP(E$2,NAV!$B$2:$CH$509,ROW(E173),)+HLOOKUP(E$2,DIST!$C$1:$CI$508,ROW('NAV plus Dist'!E173)+1,FALSE)</f>
        <v>17.6755</v>
      </c>
      <c r="F174" s="144">
        <f>HLOOKUP(F$2,NAV!$B$2:$CH$509,ROW(F173),)+HLOOKUP(F$2,DIST!$C$1:$CI$508,ROW('NAV plus Dist'!F173)+1,FALSE)</f>
        <v>10.1936</v>
      </c>
      <c r="G174" s="144">
        <f>HLOOKUP(G$2,NAV!$B$2:$CH$509,ROW(G173),)+HLOOKUP(G$2,DIST!$C$1:$CI$508,ROW('NAV plus Dist'!G173)+1,FALSE)</f>
        <v>10.3826</v>
      </c>
      <c r="H174" s="144">
        <f>HLOOKUP(H$2,NAV!$B$2:$CH$509,ROW(H173),)+HLOOKUP(H$2,DIST!$C$1:$CI$508,ROW('NAV plus Dist'!H173)+1,FALSE)</f>
        <v>14.7369</v>
      </c>
      <c r="I174" s="144">
        <f>HLOOKUP(I$2,NAV!$B$2:$CH$509,ROW(I173),)+HLOOKUP(I$2,DIST!$C$1:$CI$508,ROW('NAV plus Dist'!I173)+1,FALSE)</f>
        <v>9.7128000000000014</v>
      </c>
      <c r="J174" s="144">
        <f>HLOOKUP(J$2,NAV!$B$2:$CH$509,ROW(J173),)+HLOOKUP(J$2,DIST!$C$1:$CI$508,ROW('NAV plus Dist'!J173)+1,FALSE)</f>
        <v>9.8175999999999988</v>
      </c>
      <c r="K174" s="144">
        <f>HLOOKUP(K$2,NAV!$B$2:$CH$509,ROW(K173),)+HLOOKUP(K$2,DIST!$C$1:$CI$508,ROW('NAV plus Dist'!K173)+1,FALSE)</f>
        <v>12.262500000000001</v>
      </c>
      <c r="L174" s="144">
        <f>HLOOKUP(L$2,NAV!$B$2:$CH$509,ROW(L173),)+HLOOKUP(L$2,DIST!$C$1:$CI$508,ROW('NAV plus Dist'!L173)+1,FALSE)</f>
        <v>0</v>
      </c>
      <c r="M174" s="144">
        <f>HLOOKUP(M$2,NAV!$B$2:$CH$509,ROW(M173),)+HLOOKUP(M$2,DIST!$C$1:$CI$508,ROW('NAV plus Dist'!M173)+1,FALSE)</f>
        <v>0</v>
      </c>
      <c r="N174" s="144">
        <f>HLOOKUP(N$2,NAV!$B$2:$CH$509,ROW(N173),)+HLOOKUP(N$2,DIST!$C$1:$CI$508,ROW('NAV plus Dist'!N173)+1,FALSE)</f>
        <v>8.8428999999999984</v>
      </c>
      <c r="O174" s="144">
        <f>HLOOKUP(O$2,NAV!$B$2:$CH$509,ROW(O173),)+HLOOKUP(O$2,DIST!$C$1:$CI$508,ROW('NAV plus Dist'!O173)+1,FALSE)</f>
        <v>3.4581999999999997</v>
      </c>
      <c r="P174" s="144">
        <f>HLOOKUP(P$2,NAV!$B$2:$CH$509,ROW(P173),)+HLOOKUP(P$2,DIST!$C$1:$CI$508,ROW('NAV plus Dist'!P173)+1,FALSE)</f>
        <v>4.2118000000000002</v>
      </c>
      <c r="Q174" s="144">
        <f>HLOOKUP(Q$2,NAV!$B$2:$CH$509,ROW(Q173),)+HLOOKUP(Q$2,DIST!$C$1:$CI$508,ROW('NAV plus Dist'!Q173)+1,FALSE)</f>
        <v>10.728</v>
      </c>
      <c r="R174" s="144">
        <f>HLOOKUP(R$2,NAV!$B$2:$CH$509,ROW(R173),)+HLOOKUP(R$2,DIST!$C$1:$CI$508,ROW('NAV plus Dist'!R173)+1,FALSE)</f>
        <v>10.728</v>
      </c>
      <c r="S174" s="144">
        <f>HLOOKUP(S$2,NAV!$B$2:$CH$509,ROW(S173),)+HLOOKUP(S$2,DIST!$C$1:$CI$508,ROW('NAV plus Dist'!S173)+1,FALSE)</f>
        <v>9.1185000000000009</v>
      </c>
      <c r="T174" s="144">
        <f>HLOOKUP(T$2,NAV!$B$2:$CH$509,ROW(T173),)+HLOOKUP(T$2,DIST!$C$1:$CI$508,ROW('NAV plus Dist'!T173)+1,FALSE)</f>
        <v>11.8194</v>
      </c>
      <c r="U174" s="144">
        <f>HLOOKUP(U$2,NAV!$B$2:$CH$509,ROW(U173),)+HLOOKUP(U$2,DIST!$C$1:$CI$508,ROW('NAV plus Dist'!U173)+1,FALSE)</f>
        <v>11.4214</v>
      </c>
      <c r="V174" s="144">
        <f>HLOOKUP(V$2,NAV!$B$2:$CH$509,ROW(V173),)+HLOOKUP(V$2,DIST!$C$1:$CI$508,ROW('NAV plus Dist'!V173)+1,FALSE)</f>
        <v>9.9332000000000011</v>
      </c>
      <c r="W174" s="144">
        <f>HLOOKUP(W$2,NAV!$B$2:$CH$509,ROW(W173),)+HLOOKUP(W$2,DIST!$C$1:$CI$508,ROW('NAV plus Dist'!W173)+1,FALSE)</f>
        <v>9.9332000000000011</v>
      </c>
      <c r="X174" s="144">
        <f>HLOOKUP(X$2,NAV!$B$2:$CH$509,ROW(X173),)+HLOOKUP(X$2,DIST!$C$1:$CI$508,ROW('NAV plus Dist'!X173)+1,FALSE)</f>
        <v>9.6476000000000006</v>
      </c>
      <c r="Y174" s="144">
        <f>HLOOKUP(Y$2,NAV!$B$2:$CH$509,ROW(Y173),)+HLOOKUP(Y$2,DIST!$C$1:$CI$508,ROW('NAV plus Dist'!Y173)+1,FALSE)</f>
        <v>11.921000000000001</v>
      </c>
      <c r="Z174" s="144">
        <f>HLOOKUP(Z$2,NAV!$B$2:$CH$509,ROW(Z173),)+HLOOKUP(Z$2,DIST!$C$1:$CI$508,ROW('NAV plus Dist'!Z173)+1,FALSE)</f>
        <v>11.373100000000001</v>
      </c>
      <c r="AA174" s="144">
        <f>HLOOKUP(AA$2,NAV!$B$2:$CH$509,ROW(AA173),)+HLOOKUP(AA$2,DIST!$C$1:$CI$508,ROW('NAV plus Dist'!AA173)+1,FALSE)</f>
        <v>9.6387</v>
      </c>
      <c r="AB174" s="144">
        <f>HLOOKUP(AB$2,NAV!$B$2:$CH$509,ROW(AB173),)+HLOOKUP(AB$2,DIST!$C$1:$CI$508,ROW('NAV plus Dist'!AB173)+1,FALSE)</f>
        <v>10.3887</v>
      </c>
      <c r="AC174" s="144">
        <f>HLOOKUP(AC$2,NAV!$B$2:$CH$509,ROW(AC173),)+HLOOKUP(AC$2,DIST!$C$1:$CI$508,ROW('NAV plus Dist'!AC173)+1,FALSE)</f>
        <v>10.8222</v>
      </c>
      <c r="AD174" s="144">
        <f>HLOOKUP(AD$2,NAV!$B$2:$CH$509,ROW(AD173),)+HLOOKUP(AD$2,DIST!$C$1:$CI$508,ROW('NAV plus Dist'!AD173)+1,FALSE)</f>
        <v>26.532599999999999</v>
      </c>
      <c r="AE174" s="144">
        <f>HLOOKUP(AE$2,NAV!$B$2:$CH$509,ROW(AE173),)+HLOOKUP(AE$2,DIST!$C$1:$CI$508,ROW('NAV plus Dist'!AE173)+1,FALSE)</f>
        <v>6.3317999999999994</v>
      </c>
      <c r="AF174" s="144">
        <f>HLOOKUP(AF$2,NAV!$B$2:$CH$509,ROW(AF173),)+HLOOKUP(AF$2,DIST!$C$1:$CI$508,ROW('NAV plus Dist'!AF173)+1,FALSE)</f>
        <v>8.0862999999999996</v>
      </c>
      <c r="AG174" s="144">
        <f>HLOOKUP(AG$2,NAV!$B$2:$CH$509,ROW(AG173),)+HLOOKUP(AG$2,DIST!$C$1:$CI$508,ROW('NAV plus Dist'!AG173)+1,FALSE)</f>
        <v>8.6375999999999991</v>
      </c>
      <c r="AH174" s="144">
        <f>HLOOKUP(AH$2,NAV!$B$2:$CH$509,ROW(AH173),)+HLOOKUP(AH$2,DIST!$C$1:$CI$508,ROW('NAV plus Dist'!AH173)+1,FALSE)</f>
        <v>8.5368999999999993</v>
      </c>
      <c r="AI174" s="144">
        <f>HLOOKUP(AI$2,NAV!$B$2:$CH$509,ROW(AI173),)+HLOOKUP(AI$2,DIST!$C$1:$CI$508,ROW('NAV plus Dist'!AI173)+1,FALSE)</f>
        <v>15.3002</v>
      </c>
      <c r="AJ174" s="144">
        <f>HLOOKUP(AJ$2,NAV!$B$2:$CH$509,ROW(AJ173),)+HLOOKUP(AJ$2,DIST!$C$1:$CI$508,ROW('NAV plus Dist'!AJ173)+1,FALSE)</f>
        <v>16.387099999999997</v>
      </c>
      <c r="AK174" s="144">
        <f>HLOOKUP(AK$2,NAV!$B$2:$CH$509,ROW(AK173),)+HLOOKUP(AK$2,DIST!$C$1:$CI$508,ROW('NAV plus Dist'!AK173)+1,FALSE)</f>
        <v>11.315899999999999</v>
      </c>
      <c r="AL174" s="144">
        <f>HLOOKUP(AL$2,NAV!$B$2:$CH$509,ROW(AL173),)+HLOOKUP(AL$2,DIST!$C$1:$CI$508,ROW('NAV plus Dist'!AL173)+1,FALSE)</f>
        <v>12.493499999999999</v>
      </c>
      <c r="AM174" s="144">
        <f>HLOOKUP(AM$2,NAV!$B$2:$CH$509,ROW(AM173),)+HLOOKUP(AM$2,DIST!$C$1:$CI$508,ROW('NAV plus Dist'!AM173)+1,FALSE)</f>
        <v>9.8208000000000002</v>
      </c>
      <c r="AN174" s="144">
        <f>HLOOKUP(AN$2,NAV!$B$2:$CH$509,ROW(AN173),)+HLOOKUP(AN$2,DIST!$C$1:$CI$508,ROW('NAV plus Dist'!AN173)+1,FALSE)</f>
        <v>23.2074</v>
      </c>
      <c r="AO174" s="144">
        <f>HLOOKUP(AO$2,NAV!$B$2:$CH$509,ROW(AO173),)+HLOOKUP(AO$2,DIST!$C$1:$CI$508,ROW('NAV plus Dist'!AO173)+1,FALSE)</f>
        <v>22.376100000000001</v>
      </c>
      <c r="AP174" s="144">
        <f>HLOOKUP(AP$2,NAV!$B$2:$CH$509,ROW(AP173),)+HLOOKUP(AP$2,DIST!$C$1:$CI$508,ROW('NAV plus Dist'!AP173)+1,FALSE)</f>
        <v>15.4215</v>
      </c>
      <c r="AQ174" s="144">
        <f>HLOOKUP(AQ$2,NAV!$B$2:$CH$509,ROW(AQ173),)+HLOOKUP(AQ$2,DIST!$C$1:$CI$508,ROW('NAV plus Dist'!AQ173)+1,FALSE)</f>
        <v>20.0383</v>
      </c>
      <c r="AR174" s="144">
        <f>HLOOKUP(AR$2,NAV!$B$2:$CH$509,ROW(AR173),)+HLOOKUP(AR$2,DIST!$C$1:$CI$508,ROW('NAV plus Dist'!AR173)+1,FALSE)</f>
        <v>0</v>
      </c>
      <c r="AS174" s="144">
        <f>HLOOKUP(AS$2,NAV!$B$2:$CH$509,ROW(AS173),)+HLOOKUP(AS$2,DIST!$C$1:$CI$508,ROW('NAV plus Dist'!AS173)+1,FALSE)</f>
        <v>8.0731999999999999</v>
      </c>
      <c r="AT174" s="144">
        <f>HLOOKUP(AT$2,NAV!$B$2:$CH$509,ROW(AT173),)+HLOOKUP(AT$2,DIST!$C$1:$CI$508,ROW('NAV plus Dist'!AT173)+1,FALSE)</f>
        <v>23.851300000000002</v>
      </c>
      <c r="AU174" s="144">
        <f>HLOOKUP(AU$2,NAV!$B$2:$CH$509,ROW(AU173),)+HLOOKUP(AU$2,DIST!$C$1:$CI$508,ROW('NAV plus Dist'!AU173)+1,FALSE)</f>
        <v>10.125</v>
      </c>
      <c r="AV174" s="144">
        <f>HLOOKUP(AV$2,NAV!$B$2:$CH$509,ROW(AV173),)+HLOOKUP(AV$2,DIST!$C$1:$CI$508,ROW('NAV plus Dist'!AV173)+1,FALSE)</f>
        <v>13.7263</v>
      </c>
      <c r="AW174" s="144">
        <f>HLOOKUP(AW$2,NAV!$B$2:$CH$509,ROW(AW173),)+HLOOKUP(AW$2,DIST!$C$1:$CI$508,ROW('NAV plus Dist'!AW173)+1,FALSE)</f>
        <v>0</v>
      </c>
      <c r="AX174" s="144">
        <f>HLOOKUP(AX$2,NAV!$B$2:$CH$509,ROW(AX173),)+HLOOKUP(AX$2,DIST!$C$1:$CI$508,ROW('NAV plus Dist'!AX173)+1,FALSE)</f>
        <v>0</v>
      </c>
      <c r="AY174" s="144">
        <f>HLOOKUP(AY$2,NAV!$B$2:$CH$509,ROW(AY173),)+HLOOKUP(AY$2,DIST!$C$1:$CI$508,ROW('NAV plus Dist'!AY173)+1,FALSE)</f>
        <v>0</v>
      </c>
      <c r="AZ174" s="144">
        <f>HLOOKUP(AZ$2,NAV!$B$2:$CH$509,ROW(AZ173),)+HLOOKUP(AZ$2,DIST!$C$1:$CI$508,ROW('NAV plus Dist'!AZ173)+1,FALSE)</f>
        <v>0</v>
      </c>
      <c r="BA174" s="144">
        <f>HLOOKUP(BA$2,NAV!$B$2:$CH$509,ROW(BA173),)+HLOOKUP(BA$2,DIST!$C$1:$CI$508,ROW('NAV plus Dist'!BA173)+1,FALSE)</f>
        <v>0</v>
      </c>
      <c r="BB174" s="144">
        <f>HLOOKUP(BB$2,NAV!$B$2:$CH$509,ROW(BB173),)+HLOOKUP(BB$2,DIST!$C$1:$CI$508,ROW('NAV plus Dist'!BB173)+1,FALSE)</f>
        <v>0</v>
      </c>
      <c r="BC174" s="144">
        <f>HLOOKUP(BC$2,NAV!$B$2:$CH$509,ROW(BC173),)+HLOOKUP(BC$2,DIST!$C$1:$CI$508,ROW('NAV plus Dist'!BC173)+1,FALSE)</f>
        <v>0</v>
      </c>
      <c r="BD174" s="144">
        <f>HLOOKUP(BD$2,NAV!$B$2:$CH$509,ROW(BD173),)+HLOOKUP(BD$2,DIST!$C$1:$CI$508,ROW('NAV plus Dist'!BD173)+1,FALSE)</f>
        <v>0</v>
      </c>
      <c r="BE174" s="144">
        <f>HLOOKUP(BE$2,NAV!$B$2:$CH$509,ROW(BE173),)+HLOOKUP(BE$2,DIST!$C$1:$CI$508,ROW('NAV plus Dist'!BE173)+1,FALSE)</f>
        <v>0</v>
      </c>
      <c r="BF174" s="144">
        <f>HLOOKUP(BF$2,NAV!$B$2:$CH$509,ROW(BF173),)+HLOOKUP(BF$2,DIST!$C$1:$CI$508,ROW('NAV plus Dist'!BF173)+1,FALSE)</f>
        <v>0</v>
      </c>
      <c r="BG174" s="144">
        <f>HLOOKUP(BG$2,NAV!$B$2:$CH$509,ROW(BG173),)+HLOOKUP(BG$2,DIST!$C$1:$CI$508,ROW('NAV plus Dist'!BG173)+1,FALSE)</f>
        <v>0</v>
      </c>
      <c r="BH174" s="144">
        <f>HLOOKUP(BH$2,NAV!$B$2:$CH$509,ROW(BH173),)+HLOOKUP(BH$2,DIST!$C$1:$CI$508,ROW('NAV plus Dist'!BH173)+1,FALSE)</f>
        <v>0</v>
      </c>
      <c r="BI174" s="144">
        <f>HLOOKUP(BI$2,NAV!$B$2:$CH$509,ROW(BI173),)+HLOOKUP(BI$2,DIST!$C$1:$CI$508,ROW('NAV plus Dist'!BI173)+1,FALSE)</f>
        <v>0</v>
      </c>
      <c r="BJ174" s="144">
        <f>HLOOKUP(BJ$2,NAV!$B$2:$CH$509,ROW(BJ173),)+HLOOKUP(BJ$2,DIST!$C$1:$CI$508,ROW('NAV plus Dist'!BJ173)+1,FALSE)</f>
        <v>0</v>
      </c>
      <c r="BK174" s="144">
        <f>HLOOKUP(BK$2,NAV!$B$2:$CH$509,ROW(BK173),)+HLOOKUP(BK$2,DIST!$C$1:$CI$508,ROW('NAV plus Dist'!BK173)+1,FALSE)</f>
        <v>0</v>
      </c>
      <c r="BL174" s="144">
        <f>HLOOKUP(BL$2,NAV!$B$2:$CH$509,ROW(BL173),)+HLOOKUP(BL$2,DIST!$C$1:$CI$508,ROW('NAV plus Dist'!BL173)+1,FALSE)</f>
        <v>0</v>
      </c>
      <c r="BM174" s="144">
        <f>HLOOKUP(BM$2,NAV!$B$2:$CH$509,ROW(BM173),)+HLOOKUP(BM$2,DIST!$C$1:$CI$508,ROW('NAV plus Dist'!BM173)+1,FALSE)</f>
        <v>0</v>
      </c>
      <c r="BN174" s="144">
        <f>HLOOKUP(BN$2,NAV!$B$2:$CH$509,ROW(BN173),)+HLOOKUP(BN$2,DIST!$C$1:$CI$508,ROW('NAV plus Dist'!BN173)+1,FALSE)</f>
        <v>0</v>
      </c>
      <c r="BO174" s="144">
        <f>HLOOKUP(BO$2,NAV!$B$2:$CH$509,ROW(BO173),)+HLOOKUP(BO$2,DIST!$C$1:$CI$508,ROW('NAV plus Dist'!BO173)+1,FALSE)</f>
        <v>0</v>
      </c>
      <c r="BP174" s="144">
        <f>HLOOKUP(BP$2,NAV!$B$2:$CH$509,ROW(BP173),)+HLOOKUP(BP$2,DIST!$C$1:$CI$508,ROW('NAV plus Dist'!BP173)+1,FALSE)</f>
        <v>0</v>
      </c>
      <c r="BQ174" s="144">
        <f>HLOOKUP(BQ$2,NAV!$B$2:$CH$509,ROW(BQ173),)+HLOOKUP(BQ$2,DIST!$C$1:$CI$508,ROW('NAV plus Dist'!BQ173)+1,FALSE)</f>
        <v>0</v>
      </c>
      <c r="BR174" s="144">
        <f>HLOOKUP(BR$2,NAV!$B$2:$CH$509,ROW(BR173),)+HLOOKUP(BR$2,DIST!$C$1:$CI$508,ROW('NAV plus Dist'!BR173)+1,FALSE)</f>
        <v>0</v>
      </c>
      <c r="BS174" s="144">
        <f>HLOOKUP(BS$2,NAV!$B$2:$CH$509,ROW(BS173),)+HLOOKUP(BS$2,DIST!$C$1:$CI$508,ROW('NAV plus Dist'!BS173)+1,FALSE)</f>
        <v>0</v>
      </c>
      <c r="BT174" s="144">
        <f>HLOOKUP(BT$2,NAV!$B$2:$CH$509,ROW(BT173),)+HLOOKUP(BT$2,DIST!$C$1:$CI$508,ROW('NAV plus Dist'!BT173)+1,FALSE)</f>
        <v>0</v>
      </c>
      <c r="BU174" s="144">
        <f>HLOOKUP(BU$2,NAV!$B$2:$CH$509,ROW(BU173),)+HLOOKUP(BU$2,DIST!$C$1:$CI$508,ROW('NAV plus Dist'!BU173)+1,FALSE)</f>
        <v>0</v>
      </c>
      <c r="BV174" s="144">
        <f>HLOOKUP(BV$2,NAV!$B$2:$CH$509,ROW(BV173),)+HLOOKUP(BV$2,DIST!$C$1:$CI$508,ROW('NAV plus Dist'!BV173)+1,FALSE)</f>
        <v>0</v>
      </c>
      <c r="BW174" s="144">
        <f>HLOOKUP(BW$2,NAV!$B$2:$CH$509,ROW(BW173),)+HLOOKUP(BW$2,DIST!$C$1:$CI$508,ROW('NAV plus Dist'!BW173)+1,FALSE)</f>
        <v>0</v>
      </c>
      <c r="BX174" s="144">
        <f>HLOOKUP(BX$2,NAV!$B$2:$CH$509,ROW(BX173),)+HLOOKUP(BX$2,DIST!$C$1:$CI$508,ROW('NAV plus Dist'!BX173)+1,FALSE)</f>
        <v>0</v>
      </c>
      <c r="BY174" s="144">
        <f>HLOOKUP(BY$2,NAV!$B$2:$CH$509,ROW(BY173),)+HLOOKUP(BY$2,DIST!$C$1:$CI$508,ROW('NAV plus Dist'!BY173)+1,FALSE)</f>
        <v>0</v>
      </c>
      <c r="BZ174" s="144">
        <f>HLOOKUP(BZ$2,NAV!$B$2:$CH$509,ROW(BZ173),)+HLOOKUP(BZ$2,DIST!$C$1:$CI$508,ROW('NAV plus Dist'!BZ173)+1,FALSE)</f>
        <v>0</v>
      </c>
      <c r="CA174" s="144">
        <f>HLOOKUP(CA$2,NAV!$B$2:$CH$509,ROW(CA173),)+HLOOKUP(CA$2,DIST!$C$1:$CI$508,ROW('NAV plus Dist'!CA173)+1,FALSE)</f>
        <v>0</v>
      </c>
      <c r="CB174" s="144">
        <f>HLOOKUP(CB$2,NAV!$B$2:$CH$509,ROW(CB173),)+HLOOKUP(CB$2,DIST!$C$1:$CI$508,ROW('NAV plus Dist'!CB173)+1,FALSE)</f>
        <v>0</v>
      </c>
      <c r="CC174" s="144">
        <f>HLOOKUP(CC$2,NAV!$B$2:$CH$509,ROW(CC173),)+HLOOKUP(CC$2,DIST!$C$1:$CI$508,ROW('NAV plus Dist'!CC173)+1,FALSE)</f>
        <v>0</v>
      </c>
      <c r="CD174" s="144">
        <f>HLOOKUP(CD$2,NAV!$B$2:$CH$509,ROW(CD173),)+HLOOKUP(CD$2,DIST!$C$1:$CI$508,ROW('NAV plus Dist'!CD173)+1,FALSE)</f>
        <v>0</v>
      </c>
      <c r="CE174" s="144">
        <f>HLOOKUP(CE$2,NAV!$B$2:$CH$509,ROW(CE173),)+HLOOKUP(CE$2,DIST!$C$1:$CI$508,ROW('NAV plus Dist'!CE173)+1,FALSE)</f>
        <v>0</v>
      </c>
      <c r="CF174" s="144">
        <f>HLOOKUP(CF$2,NAV!$B$2:$CH$509,ROW(CF173),)+HLOOKUP(CF$2,DIST!$C$1:$CI$508,ROW('NAV plus Dist'!CF173)+1,FALSE)</f>
        <v>0</v>
      </c>
      <c r="CG174" s="144">
        <f>HLOOKUP(CG$2,NAV!$B$2:$CH$509,ROW(CG173),)+HLOOKUP(CG$2,DIST!$C$1:$CI$508,ROW('NAV plus Dist'!CG173)+1,FALSE)</f>
        <v>0</v>
      </c>
      <c r="CH174" s="144">
        <f>HLOOKUP(CH$2,NAV!$B$2:$CH$509,ROW(CH173),)+HLOOKUP(CH$2,DIST!$C$1:$CI$508,ROW('NAV plus Dist'!CH173)+1,FALSE)</f>
        <v>0</v>
      </c>
      <c r="CI174" s="144">
        <f>HLOOKUP(CI$2,NAV!$B$2:$CH$509,ROW(CI173),)+HLOOKUP(CI$2,DIST!$C$1:$CI$508,ROW('NAV plus Dist'!CI173)+1,FALSE)</f>
        <v>0</v>
      </c>
      <c r="CJ174" s="144">
        <f>HLOOKUP(CJ$2,NAV!$B$2:$AAA$509,ROW(CJ173),)+HLOOKUP(CJ$2,DIST!$C$1:$AAJ$508,ROW('NAV plus Dist'!CJ173)+1,FALSE)</f>
        <v>0</v>
      </c>
      <c r="CK174" s="144">
        <f>HLOOKUP(CK$2,NAV!$B$2:$AAA$509,ROW(CK173),)+HLOOKUP(CK$2,DIST!$C$1:$AAJ$508,ROW('NAV plus Dist'!CK173)+1,FALSE)</f>
        <v>0</v>
      </c>
      <c r="CL174" s="144">
        <f>HLOOKUP(CL$2,NAV!$B$2:$AAA$509,ROW(CL173),)+HLOOKUP(CL$2,DIST!$C$1:$AAJ$508,ROW('NAV plus Dist'!CL173)+1,FALSE)</f>
        <v>0</v>
      </c>
      <c r="CM174" s="144">
        <f>HLOOKUP(CM$2,NAV!$B$2:$AAA$509,ROW(CM173),)+HLOOKUP(CM$2,DIST!$C$1:$AAJ$508,ROW('NAV plus Dist'!CM173)+1,FALSE)</f>
        <v>0</v>
      </c>
      <c r="CN174" s="144">
        <f>HLOOKUP(CN$2,NAV!$B$2:$AAA$509,ROW(CN173),)+HLOOKUP(CN$2,DIST!$C$1:$AAJ$508,ROW('NAV plus Dist'!CN173)+1,FALSE)</f>
        <v>0</v>
      </c>
      <c r="CO174" s="144">
        <f>HLOOKUP(CO$2,NAV!$B$2:$AAA$509,ROW(CO173),)+HLOOKUP(CO$2,DIST!$C$1:$AAJ$508,ROW('NAV plus Dist'!CO173)+1,FALSE)</f>
        <v>0</v>
      </c>
      <c r="CP174" s="144">
        <f>HLOOKUP(CP$2,NAV!$B$2:$AAA$509,ROW(CP173),)+HLOOKUP(CP$2,DIST!$C$1:$AAJ$508,ROW('NAV plus Dist'!CP173)+1,FALSE)</f>
        <v>0</v>
      </c>
      <c r="CQ174" s="144">
        <f>HLOOKUP(CQ$2,NAV!$B$2:$AAA$509,ROW(CQ173),)+HLOOKUP(CQ$2,DIST!$C$1:$AAJ$508,ROW('NAV plus Dist'!CQ173)+1,FALSE)</f>
        <v>0</v>
      </c>
      <c r="CR174" s="144">
        <f>HLOOKUP(CR$2,NAV!$B$2:$AAA$509,ROW(CR173),)+HLOOKUP(CR$2,DIST!$C$1:$AAJ$508,ROW('NAV plus Dist'!CR173)+1,FALSE)</f>
        <v>0</v>
      </c>
      <c r="CS174" s="144">
        <f>HLOOKUP(CS$2,NAV!$B$2:$AAA$509,ROW(CS173),)+HLOOKUP(CS$2,DIST!$C$1:$AAJ$508,ROW('NAV plus Dist'!CS173)+1,FALSE)</f>
        <v>0</v>
      </c>
      <c r="CT174" s="144">
        <f>HLOOKUP(CT$2,NAV!$B$2:$AAA$509,ROW(CT173),)+HLOOKUP(CT$2,DIST!$C$1:$AAJ$508,ROW('NAV plus Dist'!CT173)+1,FALSE)</f>
        <v>0</v>
      </c>
      <c r="CU174" s="144">
        <f>HLOOKUP(CU$2,NAV!$B$2:$AAA$509,ROW(CU173),)+HLOOKUP(CU$2,DIST!$C$1:$AAJ$508,ROW('NAV plus Dist'!CU173)+1,FALSE)</f>
        <v>0</v>
      </c>
      <c r="CV174" s="144">
        <f>HLOOKUP(CV$2,NAV!$B$2:$AAA$509,ROW(CV173),)+HLOOKUP(CV$2,DIST!$C$1:$AAJ$508,ROW('NAV plus Dist'!CV173)+1,FALSE)</f>
        <v>0</v>
      </c>
      <c r="CW174" s="144">
        <f>HLOOKUP(CW$2,NAV!$B$2:$AAA$509,ROW(CW173),)+HLOOKUP(CW$2,DIST!$C$1:$AAJ$508,ROW('NAV plus Dist'!CW173)+1,FALSE)</f>
        <v>0</v>
      </c>
      <c r="CX174" s="144">
        <f>HLOOKUP(CX$2,NAV!$B$2:$AAA$509,ROW(CX173),)+HLOOKUP(CX$2,DIST!$C$1:$AAJ$508,ROW('NAV plus Dist'!CX173)+1,FALSE)</f>
        <v>0</v>
      </c>
      <c r="CY174" s="144">
        <f>HLOOKUP(CY$2,NAV!$B$2:$AAA$509,ROW(CY173),)+HLOOKUP(CY$2,DIST!$C$1:$AAJ$508,ROW('NAV plus Dist'!CY173)+1,FALSE)</f>
        <v>0</v>
      </c>
      <c r="CZ174" s="144">
        <f>HLOOKUP(CZ$2,NAV!$B$2:$AAA$509,ROW(CZ173),)+HLOOKUP(CZ$2,DIST!$C$1:$AAJ$508,ROW('NAV plus Dist'!CZ173)+1,FALSE)</f>
        <v>0</v>
      </c>
      <c r="DA174" s="144">
        <f>HLOOKUP(DA$2,NAV!$B$2:$AAA$509,ROW(DA173),)+HLOOKUP(DA$2,DIST!$C$1:$AAJ$508,ROW('NAV plus Dist'!DA173)+1,FALSE)</f>
        <v>0</v>
      </c>
      <c r="DB174" s="144">
        <f>HLOOKUP(DB$2,NAV!$B$2:$AAA$509,ROW(DB173),)+HLOOKUP(DB$2,DIST!$C$1:$AAJ$508,ROW('NAV plus Dist'!DB173)+1,FALSE)</f>
        <v>0</v>
      </c>
      <c r="DC174" s="144">
        <f>HLOOKUP(DC$2,NAV!$B$2:$AAA$509,ROW(DC173),)+HLOOKUP(DC$2,DIST!$C$1:$AAJ$508,ROW('NAV plus Dist'!DC173)+1,FALSE)</f>
        <v>0</v>
      </c>
      <c r="DD174" s="144">
        <f>HLOOKUP(DD$2,NAV!$B$2:$AAA$509,ROW(DD173),)+HLOOKUP(DD$2,DIST!$C$1:$AAJ$508,ROW('NAV plus Dist'!DD173)+1,FALSE)</f>
        <v>0</v>
      </c>
      <c r="DE174" s="144">
        <f>HLOOKUP(DE$2,NAV!$B$2:$AAA$509,ROW(DE173),)+HLOOKUP(DE$2,DIST!$C$1:$AAJ$508,ROW('NAV plus Dist'!DE173)+1,FALSE)</f>
        <v>0</v>
      </c>
      <c r="DF174" s="144">
        <f>HLOOKUP(DF$2,NAV!$B$2:$AAA$509,ROW(DF173),)+HLOOKUP(DF$2,DIST!$C$1:$AAJ$508,ROW('NAV plus Dist'!DF173)+1,FALSE)</f>
        <v>0</v>
      </c>
      <c r="DG174" s="144">
        <f>HLOOKUP(DG$2,NAV!$B$2:$AAA$509,ROW(DG173),)+HLOOKUP(DG$2,DIST!$C$1:$AAJ$508,ROW('NAV plus Dist'!DG173)+1,FALSE)</f>
        <v>0</v>
      </c>
      <c r="DH174" s="144">
        <f>HLOOKUP(DH$2,NAV!$B$2:$AAA$509,ROW(DH173),)+HLOOKUP(DH$2,DIST!$C$1:$AAJ$508,ROW('NAV plus Dist'!DH173)+1,FALSE)</f>
        <v>0</v>
      </c>
    </row>
    <row r="175" spans="1:112">
      <c r="A175" s="94">
        <f t="shared" si="78"/>
        <v>24</v>
      </c>
      <c r="B175" s="148">
        <f t="shared" si="79"/>
        <v>45322</v>
      </c>
      <c r="C175" s="144">
        <f>HLOOKUP(C$2,NAV!$B$2:$CH$509,ROW(C174),)+HLOOKUP(C$2,DIST!$C$1:$CI$508,ROW('NAV plus Dist'!C174)+1,FALSE)</f>
        <v>17.097300000000001</v>
      </c>
      <c r="D175" s="144">
        <f>HLOOKUP(D$2,NAV!$B$2:$CH$509,ROW(D174),)+HLOOKUP(D$2,DIST!$C$1:$CI$508,ROW('NAV plus Dist'!D174)+1,FALSE)</f>
        <v>17.442500000000003</v>
      </c>
      <c r="E175" s="144">
        <f>HLOOKUP(E$2,NAV!$B$2:$CH$509,ROW(E174),)+HLOOKUP(E$2,DIST!$C$1:$CI$508,ROW('NAV plus Dist'!E174)+1,FALSE)</f>
        <v>18.343400000000003</v>
      </c>
      <c r="F175" s="144">
        <f>HLOOKUP(F$2,NAV!$B$2:$CH$509,ROW(F174),)+HLOOKUP(F$2,DIST!$C$1:$CI$508,ROW('NAV plus Dist'!F174)+1,FALSE)</f>
        <v>10.525700000000001</v>
      </c>
      <c r="G175" s="144">
        <f>HLOOKUP(G$2,NAV!$B$2:$CH$509,ROW(G174),)+HLOOKUP(G$2,DIST!$C$1:$CI$508,ROW('NAV plus Dist'!G174)+1,FALSE)</f>
        <v>10.3277</v>
      </c>
      <c r="H175" s="144">
        <f>HLOOKUP(H$2,NAV!$B$2:$CH$509,ROW(H174),)+HLOOKUP(H$2,DIST!$C$1:$CI$508,ROW('NAV plus Dist'!H174)+1,FALSE)</f>
        <v>15.3917</v>
      </c>
      <c r="I175" s="144">
        <f>HLOOKUP(I$2,NAV!$B$2:$CH$509,ROW(I174),)+HLOOKUP(I$2,DIST!$C$1:$CI$508,ROW('NAV plus Dist'!I174)+1,FALSE)</f>
        <v>9.5179000000000009</v>
      </c>
      <c r="J175" s="144">
        <f>HLOOKUP(J$2,NAV!$B$2:$CH$509,ROW(J174),)+HLOOKUP(J$2,DIST!$C$1:$CI$508,ROW('NAV plus Dist'!J174)+1,FALSE)</f>
        <v>9.8206999999999987</v>
      </c>
      <c r="K175" s="144">
        <f>HLOOKUP(K$2,NAV!$B$2:$CH$509,ROW(K174),)+HLOOKUP(K$2,DIST!$C$1:$CI$508,ROW('NAV plus Dist'!K174)+1,FALSE)</f>
        <v>11.940200000000001</v>
      </c>
      <c r="L175" s="144">
        <f>HLOOKUP(L$2,NAV!$B$2:$CH$509,ROW(L174),)+HLOOKUP(L$2,DIST!$C$1:$CI$508,ROW('NAV plus Dist'!L174)+1,FALSE)</f>
        <v>0</v>
      </c>
      <c r="M175" s="144">
        <f>HLOOKUP(M$2,NAV!$B$2:$CH$509,ROW(M174),)+HLOOKUP(M$2,DIST!$C$1:$CI$508,ROW('NAV plus Dist'!M174)+1,FALSE)</f>
        <v>12.124600000000001</v>
      </c>
      <c r="N175" s="144">
        <f>HLOOKUP(N$2,NAV!$B$2:$CH$509,ROW(N174),)+HLOOKUP(N$2,DIST!$C$1:$CI$508,ROW('NAV plus Dist'!N174)+1,FALSE)</f>
        <v>8.7990999999999993</v>
      </c>
      <c r="O175" s="144">
        <f>HLOOKUP(O$2,NAV!$B$2:$CH$509,ROW(O174),)+HLOOKUP(O$2,DIST!$C$1:$CI$508,ROW('NAV plus Dist'!O174)+1,FALSE)</f>
        <v>3.3727999999999998</v>
      </c>
      <c r="P175" s="144">
        <f>HLOOKUP(P$2,NAV!$B$2:$CH$509,ROW(P174),)+HLOOKUP(P$2,DIST!$C$1:$CI$508,ROW('NAV plus Dist'!P174)+1,FALSE)</f>
        <v>4.0970000000000004</v>
      </c>
      <c r="Q175" s="144">
        <f>HLOOKUP(Q$2,NAV!$B$2:$CH$509,ROW(Q174),)+HLOOKUP(Q$2,DIST!$C$1:$CI$508,ROW('NAV plus Dist'!Q174)+1,FALSE)</f>
        <v>10.582100000000001</v>
      </c>
      <c r="R175" s="144">
        <f>HLOOKUP(R$2,NAV!$B$2:$CH$509,ROW(R174),)+HLOOKUP(R$2,DIST!$C$1:$CI$508,ROW('NAV plus Dist'!R174)+1,FALSE)</f>
        <v>10.582100000000001</v>
      </c>
      <c r="S175" s="144">
        <f>HLOOKUP(S$2,NAV!$B$2:$CH$509,ROW(S174),)+HLOOKUP(S$2,DIST!$C$1:$CI$508,ROW('NAV plus Dist'!S174)+1,FALSE)</f>
        <v>8.976700000000001</v>
      </c>
      <c r="T175" s="144">
        <f>HLOOKUP(T$2,NAV!$B$2:$CH$509,ROW(T174),)+HLOOKUP(T$2,DIST!$C$1:$CI$508,ROW('NAV plus Dist'!T174)+1,FALSE)</f>
        <v>11.67</v>
      </c>
      <c r="U175" s="144">
        <f>HLOOKUP(U$2,NAV!$B$2:$CH$509,ROW(U174),)+HLOOKUP(U$2,DIST!$C$1:$CI$508,ROW('NAV plus Dist'!U174)+1,FALSE)</f>
        <v>11.2745</v>
      </c>
      <c r="V175" s="144">
        <f>HLOOKUP(V$2,NAV!$B$2:$CH$509,ROW(V174),)+HLOOKUP(V$2,DIST!$C$1:$CI$508,ROW('NAV plus Dist'!V174)+1,FALSE)</f>
        <v>9.9664000000000001</v>
      </c>
      <c r="W175" s="144">
        <f>HLOOKUP(W$2,NAV!$B$2:$CH$509,ROW(W174),)+HLOOKUP(W$2,DIST!$C$1:$CI$508,ROW('NAV plus Dist'!W174)+1,FALSE)</f>
        <v>9.9664000000000001</v>
      </c>
      <c r="X175" s="144">
        <f>HLOOKUP(X$2,NAV!$B$2:$CH$509,ROW(X174),)+HLOOKUP(X$2,DIST!$C$1:$CI$508,ROW('NAV plus Dist'!X174)+1,FALSE)</f>
        <v>9.6753999999999998</v>
      </c>
      <c r="Y175" s="144">
        <f>HLOOKUP(Y$2,NAV!$B$2:$CH$509,ROW(Y174),)+HLOOKUP(Y$2,DIST!$C$1:$CI$508,ROW('NAV plus Dist'!Y174)+1,FALSE)</f>
        <v>11.9864</v>
      </c>
      <c r="Z175" s="144">
        <f>HLOOKUP(Z$2,NAV!$B$2:$CH$509,ROW(Z174),)+HLOOKUP(Z$2,DIST!$C$1:$CI$508,ROW('NAV plus Dist'!Z174)+1,FALSE)</f>
        <v>11.4321</v>
      </c>
      <c r="AA175" s="144">
        <f>HLOOKUP(AA$2,NAV!$B$2:$CH$509,ROW(AA174),)+HLOOKUP(AA$2,DIST!$C$1:$CI$508,ROW('NAV plus Dist'!AA174)+1,FALSE)</f>
        <v>9.5888000000000009</v>
      </c>
      <c r="AB175" s="144">
        <f>HLOOKUP(AB$2,NAV!$B$2:$CH$509,ROW(AB174),)+HLOOKUP(AB$2,DIST!$C$1:$CI$508,ROW('NAV plus Dist'!AB174)+1,FALSE)</f>
        <v>10.4924</v>
      </c>
      <c r="AC175" s="144">
        <f>HLOOKUP(AC$2,NAV!$B$2:$CH$509,ROW(AC174),)+HLOOKUP(AC$2,DIST!$C$1:$CI$508,ROW('NAV plus Dist'!AC174)+1,FALSE)</f>
        <v>10.7752</v>
      </c>
      <c r="AD175" s="144">
        <f>HLOOKUP(AD$2,NAV!$B$2:$CH$509,ROW(AD174),)+HLOOKUP(AD$2,DIST!$C$1:$CI$508,ROW('NAV plus Dist'!AD174)+1,FALSE)</f>
        <v>24.026599999999998</v>
      </c>
      <c r="AE175" s="144">
        <f>HLOOKUP(AE$2,NAV!$B$2:$CH$509,ROW(AE174),)+HLOOKUP(AE$2,DIST!$C$1:$CI$508,ROW('NAV plus Dist'!AE174)+1,FALSE)</f>
        <v>6.0072999999999999</v>
      </c>
      <c r="AF175" s="144">
        <f>HLOOKUP(AF$2,NAV!$B$2:$CH$509,ROW(AF174),)+HLOOKUP(AF$2,DIST!$C$1:$CI$508,ROW('NAV plus Dist'!AF174)+1,FALSE)</f>
        <v>8.3153999999999986</v>
      </c>
      <c r="AG175" s="144">
        <f>HLOOKUP(AG$2,NAV!$B$2:$CH$509,ROW(AG174),)+HLOOKUP(AG$2,DIST!$C$1:$CI$508,ROW('NAV plus Dist'!AG174)+1,FALSE)</f>
        <v>9.0164999999999988</v>
      </c>
      <c r="AH175" s="144">
        <f>HLOOKUP(AH$2,NAV!$B$2:$CH$509,ROW(AH174),)+HLOOKUP(AH$2,DIST!$C$1:$CI$508,ROW('NAV plus Dist'!AH174)+1,FALSE)</f>
        <v>8.7822999999999993</v>
      </c>
      <c r="AI175" s="144">
        <f>HLOOKUP(AI$2,NAV!$B$2:$CH$509,ROW(AI174),)+HLOOKUP(AI$2,DIST!$C$1:$CI$508,ROW('NAV plus Dist'!AI174)+1,FALSE)</f>
        <v>13.174799999999999</v>
      </c>
      <c r="AJ175" s="144">
        <f>HLOOKUP(AJ$2,NAV!$B$2:$CH$509,ROW(AJ174),)+HLOOKUP(AJ$2,DIST!$C$1:$CI$508,ROW('NAV plus Dist'!AJ174)+1,FALSE)</f>
        <v>16.193399999999997</v>
      </c>
      <c r="AK175" s="144">
        <f>HLOOKUP(AK$2,NAV!$B$2:$CH$509,ROW(AK174),)+HLOOKUP(AK$2,DIST!$C$1:$CI$508,ROW('NAV plus Dist'!AK174)+1,FALSE)</f>
        <v>11.276999999999999</v>
      </c>
      <c r="AL175" s="144">
        <f>HLOOKUP(AL$2,NAV!$B$2:$CH$509,ROW(AL174),)+HLOOKUP(AL$2,DIST!$C$1:$CI$508,ROW('NAV plus Dist'!AL174)+1,FALSE)</f>
        <v>12.463799999999999</v>
      </c>
      <c r="AM175" s="144">
        <f>HLOOKUP(AM$2,NAV!$B$2:$CH$509,ROW(AM174),)+HLOOKUP(AM$2,DIST!$C$1:$CI$508,ROW('NAV plus Dist'!AM174)+1,FALSE)</f>
        <v>8.5914000000000001</v>
      </c>
      <c r="AN175" s="144">
        <f>HLOOKUP(AN$2,NAV!$B$2:$CH$509,ROW(AN174),)+HLOOKUP(AN$2,DIST!$C$1:$CI$508,ROW('NAV plus Dist'!AN174)+1,FALSE)</f>
        <v>23.515899999999998</v>
      </c>
      <c r="AO175" s="144">
        <f>HLOOKUP(AO$2,NAV!$B$2:$CH$509,ROW(AO174),)+HLOOKUP(AO$2,DIST!$C$1:$CI$508,ROW('NAV plus Dist'!AO174)+1,FALSE)</f>
        <v>22.346399999999999</v>
      </c>
      <c r="AP175" s="144">
        <f>HLOOKUP(AP$2,NAV!$B$2:$CH$509,ROW(AP174),)+HLOOKUP(AP$2,DIST!$C$1:$CI$508,ROW('NAV plus Dist'!AP174)+1,FALSE)</f>
        <v>15.513199999999999</v>
      </c>
      <c r="AQ175" s="144">
        <f>HLOOKUP(AQ$2,NAV!$B$2:$CH$509,ROW(AQ174),)+HLOOKUP(AQ$2,DIST!$C$1:$CI$508,ROW('NAV plus Dist'!AQ174)+1,FALSE)</f>
        <v>19.8581</v>
      </c>
      <c r="AR175" s="144">
        <f>HLOOKUP(AR$2,NAV!$B$2:$CH$509,ROW(AR174),)+HLOOKUP(AR$2,DIST!$C$1:$CI$508,ROW('NAV plus Dist'!AR174)+1,FALSE)</f>
        <v>50.109200000000001</v>
      </c>
      <c r="AS175" s="144">
        <f>HLOOKUP(AS$2,NAV!$B$2:$CH$509,ROW(AS174),)+HLOOKUP(AS$2,DIST!$C$1:$CI$508,ROW('NAV plus Dist'!AS174)+1,FALSE)</f>
        <v>8.1189999999999998</v>
      </c>
      <c r="AT175" s="144">
        <f>HLOOKUP(AT$2,NAV!$B$2:$CH$509,ROW(AT174),)+HLOOKUP(AT$2,DIST!$C$1:$CI$508,ROW('NAV plus Dist'!AT174)+1,FALSE)</f>
        <v>24.058299999999999</v>
      </c>
      <c r="AU175" s="144">
        <f>HLOOKUP(AU$2,NAV!$B$2:$CH$509,ROW(AU174),)+HLOOKUP(AU$2,DIST!$C$1:$CI$508,ROW('NAV plus Dist'!AU174)+1,FALSE)</f>
        <v>10</v>
      </c>
      <c r="AV175" s="144">
        <f>HLOOKUP(AV$2,NAV!$B$2:$CH$509,ROW(AV174),)+HLOOKUP(AV$2,DIST!$C$1:$CI$508,ROW('NAV plus Dist'!AV174)+1,FALSE)</f>
        <v>14.058299999999999</v>
      </c>
      <c r="AW175" s="144">
        <f>HLOOKUP(AW$2,NAV!$B$2:$CH$509,ROW(AW174),)+HLOOKUP(AW$2,DIST!$C$1:$CI$508,ROW('NAV plus Dist'!AW174)+1,FALSE)</f>
        <v>12.0054</v>
      </c>
      <c r="AX175" s="144">
        <f>HLOOKUP(AX$2,NAV!$B$2:$CH$509,ROW(AX174),)+HLOOKUP(AX$2,DIST!$C$1:$CI$508,ROW('NAV plus Dist'!AX174)+1,FALSE)</f>
        <v>11.9968</v>
      </c>
      <c r="AY175" s="144">
        <f>HLOOKUP(AY$2,NAV!$B$2:$CH$509,ROW(AY174),)+HLOOKUP(AY$2,DIST!$C$1:$CI$508,ROW('NAV plus Dist'!AY174)+1,FALSE)</f>
        <v>0</v>
      </c>
      <c r="AZ175" s="144">
        <f>HLOOKUP(AZ$2,NAV!$B$2:$CH$509,ROW(AZ174),)+HLOOKUP(AZ$2,DIST!$C$1:$CI$508,ROW('NAV plus Dist'!AZ174)+1,FALSE)</f>
        <v>0</v>
      </c>
      <c r="BA175" s="144">
        <f>HLOOKUP(BA$2,NAV!$B$2:$CH$509,ROW(BA174),)+HLOOKUP(BA$2,DIST!$C$1:$CI$508,ROW('NAV plus Dist'!BA174)+1,FALSE)</f>
        <v>0</v>
      </c>
      <c r="BB175" s="144">
        <f>HLOOKUP(BB$2,NAV!$B$2:$CH$509,ROW(BB174),)+HLOOKUP(BB$2,DIST!$C$1:$CI$508,ROW('NAV plus Dist'!BB174)+1,FALSE)</f>
        <v>0</v>
      </c>
      <c r="BC175" s="144">
        <f>HLOOKUP(BC$2,NAV!$B$2:$CH$509,ROW(BC174),)+HLOOKUP(BC$2,DIST!$C$1:$CI$508,ROW('NAV plus Dist'!BC174)+1,FALSE)</f>
        <v>0</v>
      </c>
      <c r="BD175" s="144">
        <f>HLOOKUP(BD$2,NAV!$B$2:$CH$509,ROW(BD174),)+HLOOKUP(BD$2,DIST!$C$1:$CI$508,ROW('NAV plus Dist'!BD174)+1,FALSE)</f>
        <v>0</v>
      </c>
      <c r="BE175" s="144">
        <f>HLOOKUP(BE$2,NAV!$B$2:$CH$509,ROW(BE174),)+HLOOKUP(BE$2,DIST!$C$1:$CI$508,ROW('NAV plus Dist'!BE174)+1,FALSE)</f>
        <v>0</v>
      </c>
      <c r="BF175" s="144">
        <f>HLOOKUP(BF$2,NAV!$B$2:$CH$509,ROW(BF174),)+HLOOKUP(BF$2,DIST!$C$1:$CI$508,ROW('NAV plus Dist'!BF174)+1,FALSE)</f>
        <v>0</v>
      </c>
      <c r="BG175" s="144">
        <f>HLOOKUP(BG$2,NAV!$B$2:$CH$509,ROW(BG174),)+HLOOKUP(BG$2,DIST!$C$1:$CI$508,ROW('NAV plus Dist'!BG174)+1,FALSE)</f>
        <v>0</v>
      </c>
      <c r="BH175" s="144">
        <f>HLOOKUP(BH$2,NAV!$B$2:$CH$509,ROW(BH174),)+HLOOKUP(BH$2,DIST!$C$1:$CI$508,ROW('NAV plus Dist'!BH174)+1,FALSE)</f>
        <v>0</v>
      </c>
      <c r="BI175" s="144">
        <f>HLOOKUP(BI$2,NAV!$B$2:$CH$509,ROW(BI174),)+HLOOKUP(BI$2,DIST!$C$1:$CI$508,ROW('NAV plus Dist'!BI174)+1,FALSE)</f>
        <v>0</v>
      </c>
      <c r="BJ175" s="144">
        <f>HLOOKUP(BJ$2,NAV!$B$2:$CH$509,ROW(BJ174),)+HLOOKUP(BJ$2,DIST!$C$1:$CI$508,ROW('NAV plus Dist'!BJ174)+1,FALSE)</f>
        <v>0</v>
      </c>
      <c r="BK175" s="144">
        <f>HLOOKUP(BK$2,NAV!$B$2:$CH$509,ROW(BK174),)+HLOOKUP(BK$2,DIST!$C$1:$CI$508,ROW('NAV plus Dist'!BK174)+1,FALSE)</f>
        <v>0</v>
      </c>
      <c r="BL175" s="144">
        <f>HLOOKUP(BL$2,NAV!$B$2:$CH$509,ROW(BL174),)+HLOOKUP(BL$2,DIST!$C$1:$CI$508,ROW('NAV plus Dist'!BL174)+1,FALSE)</f>
        <v>0</v>
      </c>
      <c r="BM175" s="144">
        <f>HLOOKUP(BM$2,NAV!$B$2:$CH$509,ROW(BM174),)+HLOOKUP(BM$2,DIST!$C$1:$CI$508,ROW('NAV plus Dist'!BM174)+1,FALSE)</f>
        <v>0</v>
      </c>
      <c r="BN175" s="144">
        <f>HLOOKUP(BN$2,NAV!$B$2:$CH$509,ROW(BN174),)+HLOOKUP(BN$2,DIST!$C$1:$CI$508,ROW('NAV plus Dist'!BN174)+1,FALSE)</f>
        <v>0</v>
      </c>
      <c r="BO175" s="144">
        <f>HLOOKUP(BO$2,NAV!$B$2:$CH$509,ROW(BO174),)+HLOOKUP(BO$2,DIST!$C$1:$CI$508,ROW('NAV plus Dist'!BO174)+1,FALSE)</f>
        <v>0</v>
      </c>
      <c r="BP175" s="144">
        <f>HLOOKUP(BP$2,NAV!$B$2:$CH$509,ROW(BP174),)+HLOOKUP(BP$2,DIST!$C$1:$CI$508,ROW('NAV plus Dist'!BP174)+1,FALSE)</f>
        <v>0</v>
      </c>
      <c r="BQ175" s="144">
        <f>HLOOKUP(BQ$2,NAV!$B$2:$CH$509,ROW(BQ174),)+HLOOKUP(BQ$2,DIST!$C$1:$CI$508,ROW('NAV plus Dist'!BQ174)+1,FALSE)</f>
        <v>0</v>
      </c>
      <c r="BR175" s="144">
        <f>HLOOKUP(BR$2,NAV!$B$2:$CH$509,ROW(BR174),)+HLOOKUP(BR$2,DIST!$C$1:$CI$508,ROW('NAV plus Dist'!BR174)+1,FALSE)</f>
        <v>0</v>
      </c>
      <c r="BS175" s="144">
        <f>HLOOKUP(BS$2,NAV!$B$2:$CH$509,ROW(BS174),)+HLOOKUP(BS$2,DIST!$C$1:$CI$508,ROW('NAV plus Dist'!BS174)+1,FALSE)</f>
        <v>0</v>
      </c>
      <c r="BT175" s="144">
        <f>HLOOKUP(BT$2,NAV!$B$2:$CH$509,ROW(BT174),)+HLOOKUP(BT$2,DIST!$C$1:$CI$508,ROW('NAV plus Dist'!BT174)+1,FALSE)</f>
        <v>0</v>
      </c>
      <c r="BU175" s="144">
        <f>HLOOKUP(BU$2,NAV!$B$2:$CH$509,ROW(BU174),)+HLOOKUP(BU$2,DIST!$C$1:$CI$508,ROW('NAV plus Dist'!BU174)+1,FALSE)</f>
        <v>0</v>
      </c>
      <c r="BV175" s="144">
        <f>HLOOKUP(BV$2,NAV!$B$2:$CH$509,ROW(BV174),)+HLOOKUP(BV$2,DIST!$C$1:$CI$508,ROW('NAV plus Dist'!BV174)+1,FALSE)</f>
        <v>0</v>
      </c>
      <c r="BW175" s="144">
        <f>HLOOKUP(BW$2,NAV!$B$2:$CH$509,ROW(BW174),)+HLOOKUP(BW$2,DIST!$C$1:$CI$508,ROW('NAV plus Dist'!BW174)+1,FALSE)</f>
        <v>0</v>
      </c>
      <c r="BX175" s="144">
        <f>HLOOKUP(BX$2,NAV!$B$2:$CH$509,ROW(BX174),)+HLOOKUP(BX$2,DIST!$C$1:$CI$508,ROW('NAV plus Dist'!BX174)+1,FALSE)</f>
        <v>0</v>
      </c>
      <c r="BY175" s="144">
        <f>HLOOKUP(BY$2,NAV!$B$2:$CH$509,ROW(BY174),)+HLOOKUP(BY$2,DIST!$C$1:$CI$508,ROW('NAV plus Dist'!BY174)+1,FALSE)</f>
        <v>0</v>
      </c>
      <c r="BZ175" s="144">
        <f>HLOOKUP(BZ$2,NAV!$B$2:$CH$509,ROW(BZ174),)+HLOOKUP(BZ$2,DIST!$C$1:$CI$508,ROW('NAV plus Dist'!BZ174)+1,FALSE)</f>
        <v>0</v>
      </c>
      <c r="CA175" s="144">
        <f>HLOOKUP(CA$2,NAV!$B$2:$CH$509,ROW(CA174),)+HLOOKUP(CA$2,DIST!$C$1:$CI$508,ROW('NAV plus Dist'!CA174)+1,FALSE)</f>
        <v>0</v>
      </c>
      <c r="CB175" s="144">
        <f>HLOOKUP(CB$2,NAV!$B$2:$CH$509,ROW(CB174),)+HLOOKUP(CB$2,DIST!$C$1:$CI$508,ROW('NAV plus Dist'!CB174)+1,FALSE)</f>
        <v>0</v>
      </c>
      <c r="CC175" s="144">
        <f>HLOOKUP(CC$2,NAV!$B$2:$CH$509,ROW(CC174),)+HLOOKUP(CC$2,DIST!$C$1:$CI$508,ROW('NAV plus Dist'!CC174)+1,FALSE)</f>
        <v>0</v>
      </c>
      <c r="CD175" s="144">
        <f>HLOOKUP(CD$2,NAV!$B$2:$CH$509,ROW(CD174),)+HLOOKUP(CD$2,DIST!$C$1:$CI$508,ROW('NAV plus Dist'!CD174)+1,FALSE)</f>
        <v>0</v>
      </c>
      <c r="CE175" s="144">
        <f>HLOOKUP(CE$2,NAV!$B$2:$CH$509,ROW(CE174),)+HLOOKUP(CE$2,DIST!$C$1:$CI$508,ROW('NAV plus Dist'!CE174)+1,FALSE)</f>
        <v>0</v>
      </c>
      <c r="CF175" s="144">
        <f>HLOOKUP(CF$2,NAV!$B$2:$CH$509,ROW(CF174),)+HLOOKUP(CF$2,DIST!$C$1:$CI$508,ROW('NAV plus Dist'!CF174)+1,FALSE)</f>
        <v>0</v>
      </c>
      <c r="CG175" s="144">
        <f>HLOOKUP(CG$2,NAV!$B$2:$CH$509,ROW(CG174),)+HLOOKUP(CG$2,DIST!$C$1:$CI$508,ROW('NAV plus Dist'!CG174)+1,FALSE)</f>
        <v>0</v>
      </c>
      <c r="CH175" s="144">
        <f>HLOOKUP(CH$2,NAV!$B$2:$CH$509,ROW(CH174),)+HLOOKUP(CH$2,DIST!$C$1:$CI$508,ROW('NAV plus Dist'!CH174)+1,FALSE)</f>
        <v>0</v>
      </c>
      <c r="CI175" s="144">
        <f>HLOOKUP(CI$2,NAV!$B$2:$CH$509,ROW(CI174),)+HLOOKUP(CI$2,DIST!$C$1:$CI$508,ROW('NAV plus Dist'!CI174)+1,FALSE)</f>
        <v>0</v>
      </c>
      <c r="CJ175" s="144">
        <f>HLOOKUP(CJ$2,NAV!$B$2:$AAA$509,ROW(CJ174),)+HLOOKUP(CJ$2,DIST!$C$1:$AAJ$508,ROW('NAV plus Dist'!CJ174)+1,FALSE)</f>
        <v>0</v>
      </c>
      <c r="CK175" s="144">
        <f>HLOOKUP(CK$2,NAV!$B$2:$AAA$509,ROW(CK174),)+HLOOKUP(CK$2,DIST!$C$1:$AAJ$508,ROW('NAV plus Dist'!CK174)+1,FALSE)</f>
        <v>0</v>
      </c>
      <c r="CL175" s="144">
        <f>HLOOKUP(CL$2,NAV!$B$2:$AAA$509,ROW(CL174),)+HLOOKUP(CL$2,DIST!$C$1:$AAJ$508,ROW('NAV plus Dist'!CL174)+1,FALSE)</f>
        <v>0</v>
      </c>
      <c r="CM175" s="144">
        <f>HLOOKUP(CM$2,NAV!$B$2:$AAA$509,ROW(CM174),)+HLOOKUP(CM$2,DIST!$C$1:$AAJ$508,ROW('NAV plus Dist'!CM174)+1,FALSE)</f>
        <v>0</v>
      </c>
      <c r="CN175" s="144">
        <f>HLOOKUP(CN$2,NAV!$B$2:$AAA$509,ROW(CN174),)+HLOOKUP(CN$2,DIST!$C$1:$AAJ$508,ROW('NAV plus Dist'!CN174)+1,FALSE)</f>
        <v>0</v>
      </c>
      <c r="CO175" s="144">
        <f>HLOOKUP(CO$2,NAV!$B$2:$AAA$509,ROW(CO174),)+HLOOKUP(CO$2,DIST!$C$1:$AAJ$508,ROW('NAV plus Dist'!CO174)+1,FALSE)</f>
        <v>0</v>
      </c>
      <c r="CP175" s="144">
        <f>HLOOKUP(CP$2,NAV!$B$2:$AAA$509,ROW(CP174),)+HLOOKUP(CP$2,DIST!$C$1:$AAJ$508,ROW('NAV plus Dist'!CP174)+1,FALSE)</f>
        <v>0</v>
      </c>
      <c r="CQ175" s="144">
        <f>HLOOKUP(CQ$2,NAV!$B$2:$AAA$509,ROW(CQ174),)+HLOOKUP(CQ$2,DIST!$C$1:$AAJ$508,ROW('NAV plus Dist'!CQ174)+1,FALSE)</f>
        <v>0</v>
      </c>
      <c r="CR175" s="144">
        <f>HLOOKUP(CR$2,NAV!$B$2:$AAA$509,ROW(CR174),)+HLOOKUP(CR$2,DIST!$C$1:$AAJ$508,ROW('NAV plus Dist'!CR174)+1,FALSE)</f>
        <v>0</v>
      </c>
      <c r="CS175" s="144">
        <f>HLOOKUP(CS$2,NAV!$B$2:$AAA$509,ROW(CS174),)+HLOOKUP(CS$2,DIST!$C$1:$AAJ$508,ROW('NAV plus Dist'!CS174)+1,FALSE)</f>
        <v>0</v>
      </c>
      <c r="CT175" s="144">
        <f>HLOOKUP(CT$2,NAV!$B$2:$AAA$509,ROW(CT174),)+HLOOKUP(CT$2,DIST!$C$1:$AAJ$508,ROW('NAV plus Dist'!CT174)+1,FALSE)</f>
        <v>0</v>
      </c>
      <c r="CU175" s="144">
        <f>HLOOKUP(CU$2,NAV!$B$2:$AAA$509,ROW(CU174),)+HLOOKUP(CU$2,DIST!$C$1:$AAJ$508,ROW('NAV plus Dist'!CU174)+1,FALSE)</f>
        <v>0</v>
      </c>
      <c r="CV175" s="144">
        <f>HLOOKUP(CV$2,NAV!$B$2:$AAA$509,ROW(CV174),)+HLOOKUP(CV$2,DIST!$C$1:$AAJ$508,ROW('NAV plus Dist'!CV174)+1,FALSE)</f>
        <v>0</v>
      </c>
      <c r="CW175" s="144">
        <f>HLOOKUP(CW$2,NAV!$B$2:$AAA$509,ROW(CW174),)+HLOOKUP(CW$2,DIST!$C$1:$AAJ$508,ROW('NAV plus Dist'!CW174)+1,FALSE)</f>
        <v>0</v>
      </c>
      <c r="CX175" s="144">
        <f>HLOOKUP(CX$2,NAV!$B$2:$AAA$509,ROW(CX174),)+HLOOKUP(CX$2,DIST!$C$1:$AAJ$508,ROW('NAV plus Dist'!CX174)+1,FALSE)</f>
        <v>0</v>
      </c>
      <c r="CY175" s="144">
        <f>HLOOKUP(CY$2,NAV!$B$2:$AAA$509,ROW(CY174),)+HLOOKUP(CY$2,DIST!$C$1:$AAJ$508,ROW('NAV plus Dist'!CY174)+1,FALSE)</f>
        <v>0</v>
      </c>
      <c r="CZ175" s="144">
        <f>HLOOKUP(CZ$2,NAV!$B$2:$AAA$509,ROW(CZ174),)+HLOOKUP(CZ$2,DIST!$C$1:$AAJ$508,ROW('NAV plus Dist'!CZ174)+1,FALSE)</f>
        <v>0</v>
      </c>
      <c r="DA175" s="144">
        <f>HLOOKUP(DA$2,NAV!$B$2:$AAA$509,ROW(DA174),)+HLOOKUP(DA$2,DIST!$C$1:$AAJ$508,ROW('NAV plus Dist'!DA174)+1,FALSE)</f>
        <v>0</v>
      </c>
      <c r="DB175" s="144">
        <f>HLOOKUP(DB$2,NAV!$B$2:$AAA$509,ROW(DB174),)+HLOOKUP(DB$2,DIST!$C$1:$AAJ$508,ROW('NAV plus Dist'!DB174)+1,FALSE)</f>
        <v>0</v>
      </c>
      <c r="DC175" s="144">
        <f>HLOOKUP(DC$2,NAV!$B$2:$AAA$509,ROW(DC174),)+HLOOKUP(DC$2,DIST!$C$1:$AAJ$508,ROW('NAV plus Dist'!DC174)+1,FALSE)</f>
        <v>0</v>
      </c>
      <c r="DD175" s="144">
        <f>HLOOKUP(DD$2,NAV!$B$2:$AAA$509,ROW(DD174),)+HLOOKUP(DD$2,DIST!$C$1:$AAJ$508,ROW('NAV plus Dist'!DD174)+1,FALSE)</f>
        <v>0</v>
      </c>
      <c r="DE175" s="144">
        <f>HLOOKUP(DE$2,NAV!$B$2:$AAA$509,ROW(DE174),)+HLOOKUP(DE$2,DIST!$C$1:$AAJ$508,ROW('NAV plus Dist'!DE174)+1,FALSE)</f>
        <v>0</v>
      </c>
      <c r="DF175" s="144">
        <f>HLOOKUP(DF$2,NAV!$B$2:$AAA$509,ROW(DF174),)+HLOOKUP(DF$2,DIST!$C$1:$AAJ$508,ROW('NAV plus Dist'!DF174)+1,FALSE)</f>
        <v>0</v>
      </c>
      <c r="DG175" s="144">
        <f>HLOOKUP(DG$2,NAV!$B$2:$AAA$509,ROW(DG174),)+HLOOKUP(DG$2,DIST!$C$1:$AAJ$508,ROW('NAV plus Dist'!DG174)+1,FALSE)</f>
        <v>0</v>
      </c>
      <c r="DH175" s="144">
        <f>HLOOKUP(DH$2,NAV!$B$2:$AAA$509,ROW(DH174),)+HLOOKUP(DH$2,DIST!$C$1:$AAJ$508,ROW('NAV plus Dist'!DH174)+1,FALSE)</f>
        <v>0</v>
      </c>
    </row>
    <row r="176" spans="1:112">
      <c r="A176" s="94">
        <f>A177+1</f>
        <v>23</v>
      </c>
      <c r="B176" s="148">
        <f t="shared" si="79"/>
        <v>45351</v>
      </c>
      <c r="C176" s="144">
        <f>HLOOKUP(C$2,NAV!$B$2:$CH$509,ROW(C175),)+HLOOKUP(C$2,DIST!$C$1:$CI$508,ROW('NAV plus Dist'!C175)+1,FALSE)</f>
        <v>17.902200000000001</v>
      </c>
      <c r="D176" s="144">
        <f>HLOOKUP(D$2,NAV!$B$2:$CH$509,ROW(D175),)+HLOOKUP(D$2,DIST!$C$1:$CI$508,ROW('NAV plus Dist'!D175)+1,FALSE)</f>
        <v>18.438100000000002</v>
      </c>
      <c r="E176" s="144">
        <f>HLOOKUP(E$2,NAV!$B$2:$CH$509,ROW(E175),)+HLOOKUP(E$2,DIST!$C$1:$CI$508,ROW('NAV plus Dist'!E175)+1,FALSE)</f>
        <v>19.215500000000002</v>
      </c>
      <c r="F176" s="144">
        <f>HLOOKUP(F$2,NAV!$B$2:$CH$509,ROW(F175),)+HLOOKUP(F$2,DIST!$C$1:$CI$508,ROW('NAV plus Dist'!F175)+1,FALSE)</f>
        <v>10.7331</v>
      </c>
      <c r="G176" s="144">
        <f>HLOOKUP(G$2,NAV!$B$2:$CH$509,ROW(G175),)+HLOOKUP(G$2,DIST!$C$1:$CI$508,ROW('NAV plus Dist'!G175)+1,FALSE)</f>
        <v>10.4079</v>
      </c>
      <c r="H176" s="144">
        <f>HLOOKUP(H$2,NAV!$B$2:$CH$509,ROW(H175),)+HLOOKUP(H$2,DIST!$C$1:$CI$508,ROW('NAV plus Dist'!H175)+1,FALSE)</f>
        <v>16.268699999999999</v>
      </c>
      <c r="I176" s="144">
        <f>HLOOKUP(I$2,NAV!$B$2:$CH$509,ROW(I175),)+HLOOKUP(I$2,DIST!$C$1:$CI$508,ROW('NAV plus Dist'!I175)+1,FALSE)</f>
        <v>9.3015000000000008</v>
      </c>
      <c r="J176" s="144">
        <f>HLOOKUP(J$2,NAV!$B$2:$CH$509,ROW(J175),)+HLOOKUP(J$2,DIST!$C$1:$CI$508,ROW('NAV plus Dist'!J175)+1,FALSE)</f>
        <v>9.7683999999999997</v>
      </c>
      <c r="K176" s="144">
        <f>HLOOKUP(K$2,NAV!$B$2:$CH$509,ROW(K175),)+HLOOKUP(K$2,DIST!$C$1:$CI$508,ROW('NAV plus Dist'!K175)+1,FALSE)</f>
        <v>11.6495</v>
      </c>
      <c r="L176" s="144">
        <f>HLOOKUP(L$2,NAV!$B$2:$CH$509,ROW(L175),)+HLOOKUP(L$2,DIST!$C$1:$CI$508,ROW('NAV plus Dist'!L175)+1,FALSE)</f>
        <v>0</v>
      </c>
      <c r="M176" s="144">
        <f>HLOOKUP(M$2,NAV!$B$2:$CH$509,ROW(M175),)+HLOOKUP(M$2,DIST!$C$1:$CI$508,ROW('NAV plus Dist'!M175)+1,FALSE)</f>
        <v>11.832600000000001</v>
      </c>
      <c r="N176" s="144">
        <f>HLOOKUP(N$2,NAV!$B$2:$CH$509,ROW(N175),)+HLOOKUP(N$2,DIST!$C$1:$CI$508,ROW('NAV plus Dist'!N175)+1,FALSE)</f>
        <v>8.7688999999999986</v>
      </c>
      <c r="O176" s="144">
        <f>HLOOKUP(O$2,NAV!$B$2:$CH$509,ROW(O175),)+HLOOKUP(O$2,DIST!$C$1:$CI$508,ROW('NAV plus Dist'!O175)+1,FALSE)</f>
        <v>3.3904999999999998</v>
      </c>
      <c r="P176" s="144">
        <f>HLOOKUP(P$2,NAV!$B$2:$CH$509,ROW(P175),)+HLOOKUP(P$2,DIST!$C$1:$CI$508,ROW('NAV plus Dist'!P175)+1,FALSE)</f>
        <v>4.1156000000000006</v>
      </c>
      <c r="Q176" s="144">
        <f>HLOOKUP(Q$2,NAV!$B$2:$CH$509,ROW(Q175),)+HLOOKUP(Q$2,DIST!$C$1:$CI$508,ROW('NAV plus Dist'!Q175)+1,FALSE)</f>
        <v>10.704700000000001</v>
      </c>
      <c r="R176" s="144">
        <f>HLOOKUP(R$2,NAV!$B$2:$CH$509,ROW(R175),)+HLOOKUP(R$2,DIST!$C$1:$CI$508,ROW('NAV plus Dist'!R175)+1,FALSE)</f>
        <v>10.704700000000001</v>
      </c>
      <c r="S176" s="144">
        <f>HLOOKUP(S$2,NAV!$B$2:$CH$509,ROW(S175),)+HLOOKUP(S$2,DIST!$C$1:$CI$508,ROW('NAV plus Dist'!S175)+1,FALSE)</f>
        <v>9.0629000000000008</v>
      </c>
      <c r="T176" s="144">
        <f>HLOOKUP(T$2,NAV!$B$2:$CH$509,ROW(T175),)+HLOOKUP(T$2,DIST!$C$1:$CI$508,ROW('NAV plus Dist'!T175)+1,FALSE)</f>
        <v>11.816800000000001</v>
      </c>
      <c r="U176" s="144">
        <f>HLOOKUP(U$2,NAV!$B$2:$CH$509,ROW(U175),)+HLOOKUP(U$2,DIST!$C$1:$CI$508,ROW('NAV plus Dist'!U175)+1,FALSE)</f>
        <v>11.414</v>
      </c>
      <c r="V176" s="144">
        <f>HLOOKUP(V$2,NAV!$B$2:$CH$509,ROW(V175),)+HLOOKUP(V$2,DIST!$C$1:$CI$508,ROW('NAV plus Dist'!V175)+1,FALSE)</f>
        <v>10.308400000000001</v>
      </c>
      <c r="W176" s="144">
        <f>HLOOKUP(W$2,NAV!$B$2:$CH$509,ROW(W175),)+HLOOKUP(W$2,DIST!$C$1:$CI$508,ROW('NAV plus Dist'!W175)+1,FALSE)</f>
        <v>10.308400000000001</v>
      </c>
      <c r="X176" s="144">
        <f>HLOOKUP(X$2,NAV!$B$2:$CH$509,ROW(X175),)+HLOOKUP(X$2,DIST!$C$1:$CI$508,ROW('NAV plus Dist'!X175)+1,FALSE)</f>
        <v>10.003</v>
      </c>
      <c r="Y176" s="144">
        <f>HLOOKUP(Y$2,NAV!$B$2:$CH$509,ROW(Y175),)+HLOOKUP(Y$2,DIST!$C$1:$CI$508,ROW('NAV plus Dist'!Y175)+1,FALSE)</f>
        <v>12.423500000000001</v>
      </c>
      <c r="Z176" s="144">
        <f>HLOOKUP(Z$2,NAV!$B$2:$CH$509,ROW(Z175),)+HLOOKUP(Z$2,DIST!$C$1:$CI$508,ROW('NAV plus Dist'!Z175)+1,FALSE)</f>
        <v>11.845700000000001</v>
      </c>
      <c r="AA176" s="144">
        <f>HLOOKUP(AA$2,NAV!$B$2:$CH$509,ROW(AA175),)+HLOOKUP(AA$2,DIST!$C$1:$CI$508,ROW('NAV plus Dist'!AA175)+1,FALSE)</f>
        <v>9.6738999999999997</v>
      </c>
      <c r="AB176" s="144">
        <f>HLOOKUP(AB$2,NAV!$B$2:$CH$509,ROW(AB175),)+HLOOKUP(AB$2,DIST!$C$1:$CI$508,ROW('NAV plus Dist'!AB175)+1,FALSE)</f>
        <v>10.695400000000001</v>
      </c>
      <c r="AC176" s="144">
        <f>HLOOKUP(AC$2,NAV!$B$2:$CH$509,ROW(AC175),)+HLOOKUP(AC$2,DIST!$C$1:$CI$508,ROW('NAV plus Dist'!AC175)+1,FALSE)</f>
        <v>10.882400000000001</v>
      </c>
      <c r="AD176" s="144">
        <f>HLOOKUP(AD$2,NAV!$B$2:$CH$509,ROW(AD175),)+HLOOKUP(AD$2,DIST!$C$1:$CI$508,ROW('NAV plus Dist'!AD175)+1,FALSE)</f>
        <v>22.183299999999999</v>
      </c>
      <c r="AE176" s="144">
        <f>HLOOKUP(AE$2,NAV!$B$2:$CH$509,ROW(AE175),)+HLOOKUP(AE$2,DIST!$C$1:$CI$508,ROW('NAV plus Dist'!AE175)+1,FALSE)</f>
        <v>5.9721000000000002</v>
      </c>
      <c r="AF176" s="144">
        <f>HLOOKUP(AF$2,NAV!$B$2:$CH$509,ROW(AF175),)+HLOOKUP(AF$2,DIST!$C$1:$CI$508,ROW('NAV plus Dist'!AF175)+1,FALSE)</f>
        <v>8.4316999999999993</v>
      </c>
      <c r="AG176" s="144">
        <f>HLOOKUP(AG$2,NAV!$B$2:$CH$509,ROW(AG175),)+HLOOKUP(AG$2,DIST!$C$1:$CI$508,ROW('NAV plus Dist'!AG175)+1,FALSE)</f>
        <v>9.2413999999999987</v>
      </c>
      <c r="AH176" s="144">
        <f>HLOOKUP(AH$2,NAV!$B$2:$CH$509,ROW(AH175),)+HLOOKUP(AH$2,DIST!$C$1:$CI$508,ROW('NAV plus Dist'!AH175)+1,FALSE)</f>
        <v>8.9155999999999995</v>
      </c>
      <c r="AI176" s="144">
        <f>HLOOKUP(AI$2,NAV!$B$2:$CH$509,ROW(AI175),)+HLOOKUP(AI$2,DIST!$C$1:$CI$508,ROW('NAV plus Dist'!AI175)+1,FALSE)</f>
        <v>16.588100000000001</v>
      </c>
      <c r="AJ176" s="144">
        <f>HLOOKUP(AJ$2,NAV!$B$2:$CH$509,ROW(AJ175),)+HLOOKUP(AJ$2,DIST!$C$1:$CI$508,ROW('NAV plus Dist'!AJ175)+1,FALSE)</f>
        <v>15.8697</v>
      </c>
      <c r="AK176" s="144">
        <f>HLOOKUP(AK$2,NAV!$B$2:$CH$509,ROW(AK175),)+HLOOKUP(AK$2,DIST!$C$1:$CI$508,ROW('NAV plus Dist'!AK175)+1,FALSE)</f>
        <v>11.3574</v>
      </c>
      <c r="AL176" s="144">
        <f>HLOOKUP(AL$2,NAV!$B$2:$CH$509,ROW(AL175),)+HLOOKUP(AL$2,DIST!$C$1:$CI$508,ROW('NAV plus Dist'!AL175)+1,FALSE)</f>
        <v>12.57</v>
      </c>
      <c r="AM176" s="144">
        <f>HLOOKUP(AM$2,NAV!$B$2:$CH$509,ROW(AM175),)+HLOOKUP(AM$2,DIST!$C$1:$CI$508,ROW('NAV plus Dist'!AM175)+1,FALSE)</f>
        <v>8.3925999999999998</v>
      </c>
      <c r="AN176" s="144">
        <f>HLOOKUP(AN$2,NAV!$B$2:$CH$509,ROW(AN175),)+HLOOKUP(AN$2,DIST!$C$1:$CI$508,ROW('NAV plus Dist'!AN175)+1,FALSE)</f>
        <v>24.761199999999999</v>
      </c>
      <c r="AO176" s="144">
        <f>HLOOKUP(AO$2,NAV!$B$2:$CH$509,ROW(AO175),)+HLOOKUP(AO$2,DIST!$C$1:$CI$508,ROW('NAV plus Dist'!AO175)+1,FALSE)</f>
        <v>23.3096</v>
      </c>
      <c r="AP176" s="144">
        <f>HLOOKUP(AP$2,NAV!$B$2:$CH$509,ROW(AP175),)+HLOOKUP(AP$2,DIST!$C$1:$CI$508,ROW('NAV plus Dist'!AP175)+1,FALSE)</f>
        <v>15.6332</v>
      </c>
      <c r="AQ176" s="144">
        <f>HLOOKUP(AQ$2,NAV!$B$2:$CH$509,ROW(AQ175),)+HLOOKUP(AQ$2,DIST!$C$1:$CI$508,ROW('NAV plus Dist'!AQ175)+1,FALSE)</f>
        <v>20.424800000000001</v>
      </c>
      <c r="AR176" s="144">
        <f>HLOOKUP(AR$2,NAV!$B$2:$CH$509,ROW(AR175),)+HLOOKUP(AR$2,DIST!$C$1:$CI$508,ROW('NAV plus Dist'!AR175)+1,FALSE)</f>
        <v>50.192299999999996</v>
      </c>
      <c r="AS176" s="144">
        <f>HLOOKUP(AS$2,NAV!$B$2:$CH$509,ROW(AS175),)+HLOOKUP(AS$2,DIST!$C$1:$CI$508,ROW('NAV plus Dist'!AS175)+1,FALSE)</f>
        <v>8.182500000000001</v>
      </c>
      <c r="AT176" s="144">
        <f>HLOOKUP(AT$2,NAV!$B$2:$CH$509,ROW(AT175),)+HLOOKUP(AT$2,DIST!$C$1:$CI$508,ROW('NAV plus Dist'!AT175)+1,FALSE)</f>
        <v>24.264893000000001</v>
      </c>
      <c r="AU176" s="144">
        <f>HLOOKUP(AU$2,NAV!$B$2:$CH$509,ROW(AU175),)+HLOOKUP(AU$2,DIST!$C$1:$CI$508,ROW('NAV plus Dist'!AU175)+1,FALSE)</f>
        <v>10</v>
      </c>
      <c r="AV176" s="144">
        <f>HLOOKUP(AV$2,NAV!$B$2:$CH$509,ROW(AV175),)+HLOOKUP(AV$2,DIST!$C$1:$CI$508,ROW('NAV plus Dist'!AV175)+1,FALSE)</f>
        <v>14.264892999999999</v>
      </c>
      <c r="AW176" s="144">
        <f>HLOOKUP(AW$2,NAV!$B$2:$CH$509,ROW(AW175),)+HLOOKUP(AW$2,DIST!$C$1:$CI$508,ROW('NAV plus Dist'!AW175)+1,FALSE)</f>
        <v>11.769299999999999</v>
      </c>
      <c r="AX176" s="144">
        <f>HLOOKUP(AX$2,NAV!$B$2:$CH$509,ROW(AX175),)+HLOOKUP(AX$2,DIST!$C$1:$CI$508,ROW('NAV plus Dist'!AX175)+1,FALSE)</f>
        <v>11.7683</v>
      </c>
      <c r="AY176" s="144">
        <f>HLOOKUP(AY$2,NAV!$B$2:$CH$509,ROW(AY175),)+HLOOKUP(AY$2,DIST!$C$1:$CI$508,ROW('NAV plus Dist'!AY175)+1,FALSE)</f>
        <v>0</v>
      </c>
      <c r="AZ176" s="144">
        <f>HLOOKUP(AZ$2,NAV!$B$2:$CH$509,ROW(AZ175),)+HLOOKUP(AZ$2,DIST!$C$1:$CI$508,ROW('NAV plus Dist'!AZ175)+1,FALSE)</f>
        <v>0</v>
      </c>
      <c r="BA176" s="144">
        <f>HLOOKUP(BA$2,NAV!$B$2:$CH$509,ROW(BA175),)+HLOOKUP(BA$2,DIST!$C$1:$CI$508,ROW('NAV plus Dist'!BA175)+1,FALSE)</f>
        <v>0</v>
      </c>
      <c r="BB176" s="144">
        <f>HLOOKUP(BB$2,NAV!$B$2:$CH$509,ROW(BB175),)+HLOOKUP(BB$2,DIST!$C$1:$CI$508,ROW('NAV plus Dist'!BB175)+1,FALSE)</f>
        <v>0</v>
      </c>
      <c r="BC176" s="144">
        <f>HLOOKUP(BC$2,NAV!$B$2:$CH$509,ROW(BC175),)+HLOOKUP(BC$2,DIST!$C$1:$CI$508,ROW('NAV plus Dist'!BC175)+1,FALSE)</f>
        <v>0</v>
      </c>
      <c r="BD176" s="144">
        <f>HLOOKUP(BD$2,NAV!$B$2:$CH$509,ROW(BD175),)+HLOOKUP(BD$2,DIST!$C$1:$CI$508,ROW('NAV plus Dist'!BD175)+1,FALSE)</f>
        <v>0</v>
      </c>
      <c r="BE176" s="144">
        <f>HLOOKUP(BE$2,NAV!$B$2:$CH$509,ROW(BE175),)+HLOOKUP(BE$2,DIST!$C$1:$CI$508,ROW('NAV plus Dist'!BE175)+1,FALSE)</f>
        <v>0</v>
      </c>
      <c r="BF176" s="144">
        <f>HLOOKUP(BF$2,NAV!$B$2:$CH$509,ROW(BF175),)+HLOOKUP(BF$2,DIST!$C$1:$CI$508,ROW('NAV plus Dist'!BF175)+1,FALSE)</f>
        <v>0</v>
      </c>
      <c r="BG176" s="144">
        <f>HLOOKUP(BG$2,NAV!$B$2:$CH$509,ROW(BG175),)+HLOOKUP(BG$2,DIST!$C$1:$CI$508,ROW('NAV plus Dist'!BG175)+1,FALSE)</f>
        <v>0</v>
      </c>
      <c r="BH176" s="144">
        <f>HLOOKUP(BH$2,NAV!$B$2:$CH$509,ROW(BH175),)+HLOOKUP(BH$2,DIST!$C$1:$CI$508,ROW('NAV plus Dist'!BH175)+1,FALSE)</f>
        <v>0</v>
      </c>
      <c r="BI176" s="144">
        <f>HLOOKUP(BI$2,NAV!$B$2:$CH$509,ROW(BI175),)+HLOOKUP(BI$2,DIST!$C$1:$CI$508,ROW('NAV plus Dist'!BI175)+1,FALSE)</f>
        <v>0</v>
      </c>
      <c r="BJ176" s="144">
        <f>HLOOKUP(BJ$2,NAV!$B$2:$CH$509,ROW(BJ175),)+HLOOKUP(BJ$2,DIST!$C$1:$CI$508,ROW('NAV plus Dist'!BJ175)+1,FALSE)</f>
        <v>0</v>
      </c>
      <c r="BK176" s="144">
        <f>HLOOKUP(BK$2,NAV!$B$2:$CH$509,ROW(BK175),)+HLOOKUP(BK$2,DIST!$C$1:$CI$508,ROW('NAV plus Dist'!BK175)+1,FALSE)</f>
        <v>0</v>
      </c>
      <c r="BL176" s="144">
        <f>HLOOKUP(BL$2,NAV!$B$2:$CH$509,ROW(BL175),)+HLOOKUP(BL$2,DIST!$C$1:$CI$508,ROW('NAV plus Dist'!BL175)+1,FALSE)</f>
        <v>0</v>
      </c>
      <c r="BM176" s="144">
        <f>HLOOKUP(BM$2,NAV!$B$2:$CH$509,ROW(BM175),)+HLOOKUP(BM$2,DIST!$C$1:$CI$508,ROW('NAV plus Dist'!BM175)+1,FALSE)</f>
        <v>0</v>
      </c>
      <c r="BN176" s="144">
        <f>HLOOKUP(BN$2,NAV!$B$2:$CH$509,ROW(BN175),)+HLOOKUP(BN$2,DIST!$C$1:$CI$508,ROW('NAV plus Dist'!BN175)+1,FALSE)</f>
        <v>0</v>
      </c>
      <c r="BO176" s="144">
        <f>HLOOKUP(BO$2,NAV!$B$2:$CH$509,ROW(BO175),)+HLOOKUP(BO$2,DIST!$C$1:$CI$508,ROW('NAV plus Dist'!BO175)+1,FALSE)</f>
        <v>0</v>
      </c>
      <c r="BP176" s="144">
        <f>HLOOKUP(BP$2,NAV!$B$2:$CH$509,ROW(BP175),)+HLOOKUP(BP$2,DIST!$C$1:$CI$508,ROW('NAV plus Dist'!BP175)+1,FALSE)</f>
        <v>0</v>
      </c>
      <c r="BQ176" s="144">
        <f>HLOOKUP(BQ$2,NAV!$B$2:$CH$509,ROW(BQ175),)+HLOOKUP(BQ$2,DIST!$C$1:$CI$508,ROW('NAV plus Dist'!BQ175)+1,FALSE)</f>
        <v>0</v>
      </c>
      <c r="BR176" s="144">
        <f>HLOOKUP(BR$2,NAV!$B$2:$CH$509,ROW(BR175),)+HLOOKUP(BR$2,DIST!$C$1:$CI$508,ROW('NAV plus Dist'!BR175)+1,FALSE)</f>
        <v>0</v>
      </c>
      <c r="BS176" s="144">
        <f>HLOOKUP(BS$2,NAV!$B$2:$CH$509,ROW(BS175),)+HLOOKUP(BS$2,DIST!$C$1:$CI$508,ROW('NAV plus Dist'!BS175)+1,FALSE)</f>
        <v>0</v>
      </c>
      <c r="BT176" s="144">
        <f>HLOOKUP(BT$2,NAV!$B$2:$CH$509,ROW(BT175),)+HLOOKUP(BT$2,DIST!$C$1:$CI$508,ROW('NAV plus Dist'!BT175)+1,FALSE)</f>
        <v>0</v>
      </c>
      <c r="BU176" s="144">
        <f>HLOOKUP(BU$2,NAV!$B$2:$CH$509,ROW(BU175),)+HLOOKUP(BU$2,DIST!$C$1:$CI$508,ROW('NAV plus Dist'!BU175)+1,FALSE)</f>
        <v>0</v>
      </c>
      <c r="BV176" s="144">
        <f>HLOOKUP(BV$2,NAV!$B$2:$CH$509,ROW(BV175),)+HLOOKUP(BV$2,DIST!$C$1:$CI$508,ROW('NAV plus Dist'!BV175)+1,FALSE)</f>
        <v>0</v>
      </c>
      <c r="BW176" s="144">
        <f>HLOOKUP(BW$2,NAV!$B$2:$CH$509,ROW(BW175),)+HLOOKUP(BW$2,DIST!$C$1:$CI$508,ROW('NAV plus Dist'!BW175)+1,FALSE)</f>
        <v>0</v>
      </c>
      <c r="BX176" s="144">
        <f>HLOOKUP(BX$2,NAV!$B$2:$CH$509,ROW(BX175),)+HLOOKUP(BX$2,DIST!$C$1:$CI$508,ROW('NAV plus Dist'!BX175)+1,FALSE)</f>
        <v>0</v>
      </c>
      <c r="BY176" s="144">
        <f>HLOOKUP(BY$2,NAV!$B$2:$CH$509,ROW(BY175),)+HLOOKUP(BY$2,DIST!$C$1:$CI$508,ROW('NAV plus Dist'!BY175)+1,FALSE)</f>
        <v>0</v>
      </c>
      <c r="BZ176" s="144">
        <f>HLOOKUP(BZ$2,NAV!$B$2:$CH$509,ROW(BZ175),)+HLOOKUP(BZ$2,DIST!$C$1:$CI$508,ROW('NAV plus Dist'!BZ175)+1,FALSE)</f>
        <v>0</v>
      </c>
      <c r="CA176" s="144">
        <f>HLOOKUP(CA$2,NAV!$B$2:$CH$509,ROW(CA175),)+HLOOKUP(CA$2,DIST!$C$1:$CI$508,ROW('NAV plus Dist'!CA175)+1,FALSE)</f>
        <v>0</v>
      </c>
      <c r="CB176" s="144">
        <f>HLOOKUP(CB$2,NAV!$B$2:$CH$509,ROW(CB175),)+HLOOKUP(CB$2,DIST!$C$1:$CI$508,ROW('NAV plus Dist'!CB175)+1,FALSE)</f>
        <v>0</v>
      </c>
      <c r="CC176" s="144">
        <f>HLOOKUP(CC$2,NAV!$B$2:$CH$509,ROW(CC175),)+HLOOKUP(CC$2,DIST!$C$1:$CI$508,ROW('NAV plus Dist'!CC175)+1,FALSE)</f>
        <v>0</v>
      </c>
      <c r="CD176" s="144">
        <f>HLOOKUP(CD$2,NAV!$B$2:$CH$509,ROW(CD175),)+HLOOKUP(CD$2,DIST!$C$1:$CI$508,ROW('NAV plus Dist'!CD175)+1,FALSE)</f>
        <v>0</v>
      </c>
      <c r="CE176" s="144">
        <f>HLOOKUP(CE$2,NAV!$B$2:$CH$509,ROW(CE175),)+HLOOKUP(CE$2,DIST!$C$1:$CI$508,ROW('NAV plus Dist'!CE175)+1,FALSE)</f>
        <v>0</v>
      </c>
      <c r="CF176" s="144">
        <f>HLOOKUP(CF$2,NAV!$B$2:$CH$509,ROW(CF175),)+HLOOKUP(CF$2,DIST!$C$1:$CI$508,ROW('NAV plus Dist'!CF175)+1,FALSE)</f>
        <v>0</v>
      </c>
      <c r="CG176" s="144">
        <f>HLOOKUP(CG$2,NAV!$B$2:$CH$509,ROW(CG175),)+HLOOKUP(CG$2,DIST!$C$1:$CI$508,ROW('NAV plus Dist'!CG175)+1,FALSE)</f>
        <v>0</v>
      </c>
      <c r="CH176" s="144">
        <f>HLOOKUP(CH$2,NAV!$B$2:$CH$509,ROW(CH175),)+HLOOKUP(CH$2,DIST!$C$1:$CI$508,ROW('NAV plus Dist'!CH175)+1,FALSE)</f>
        <v>0</v>
      </c>
      <c r="CI176" s="144">
        <f>HLOOKUP(CI$2,NAV!$B$2:$CH$509,ROW(CI175),)+HLOOKUP(CI$2,DIST!$C$1:$CI$508,ROW('NAV plus Dist'!CI175)+1,FALSE)</f>
        <v>0</v>
      </c>
      <c r="CJ176" s="144">
        <f>HLOOKUP(CJ$2,NAV!$B$2:$AAA$509,ROW(CJ175),)+HLOOKUP(CJ$2,DIST!$C$1:$AAJ$508,ROW('NAV plus Dist'!CJ175)+1,FALSE)</f>
        <v>0</v>
      </c>
      <c r="CK176" s="144">
        <f>HLOOKUP(CK$2,NAV!$B$2:$AAA$509,ROW(CK175),)+HLOOKUP(CK$2,DIST!$C$1:$AAJ$508,ROW('NAV plus Dist'!CK175)+1,FALSE)</f>
        <v>0</v>
      </c>
      <c r="CL176" s="144">
        <f>HLOOKUP(CL$2,NAV!$B$2:$AAA$509,ROW(CL175),)+HLOOKUP(CL$2,DIST!$C$1:$AAJ$508,ROW('NAV plus Dist'!CL175)+1,FALSE)</f>
        <v>0</v>
      </c>
      <c r="CM176" s="144">
        <f>HLOOKUP(CM$2,NAV!$B$2:$AAA$509,ROW(CM175),)+HLOOKUP(CM$2,DIST!$C$1:$AAJ$508,ROW('NAV plus Dist'!CM175)+1,FALSE)</f>
        <v>0</v>
      </c>
      <c r="CN176" s="144">
        <f>HLOOKUP(CN$2,NAV!$B$2:$AAA$509,ROW(CN175),)+HLOOKUP(CN$2,DIST!$C$1:$AAJ$508,ROW('NAV plus Dist'!CN175)+1,FALSE)</f>
        <v>0</v>
      </c>
      <c r="CO176" s="144">
        <f>HLOOKUP(CO$2,NAV!$B$2:$AAA$509,ROW(CO175),)+HLOOKUP(CO$2,DIST!$C$1:$AAJ$508,ROW('NAV plus Dist'!CO175)+1,FALSE)</f>
        <v>0</v>
      </c>
      <c r="CP176" s="144">
        <f>HLOOKUP(CP$2,NAV!$B$2:$AAA$509,ROW(CP175),)+HLOOKUP(CP$2,DIST!$C$1:$AAJ$508,ROW('NAV plus Dist'!CP175)+1,FALSE)</f>
        <v>0</v>
      </c>
      <c r="CQ176" s="144">
        <f>HLOOKUP(CQ$2,NAV!$B$2:$AAA$509,ROW(CQ175),)+HLOOKUP(CQ$2,DIST!$C$1:$AAJ$508,ROW('NAV plus Dist'!CQ175)+1,FALSE)</f>
        <v>0</v>
      </c>
      <c r="CR176" s="144">
        <f>HLOOKUP(CR$2,NAV!$B$2:$AAA$509,ROW(CR175),)+HLOOKUP(CR$2,DIST!$C$1:$AAJ$508,ROW('NAV plus Dist'!CR175)+1,FALSE)</f>
        <v>0</v>
      </c>
      <c r="CS176" s="144">
        <f>HLOOKUP(CS$2,NAV!$B$2:$AAA$509,ROW(CS175),)+HLOOKUP(CS$2,DIST!$C$1:$AAJ$508,ROW('NAV plus Dist'!CS175)+1,FALSE)</f>
        <v>0</v>
      </c>
      <c r="CT176" s="144">
        <f>HLOOKUP(CT$2,NAV!$B$2:$AAA$509,ROW(CT175),)+HLOOKUP(CT$2,DIST!$C$1:$AAJ$508,ROW('NAV plus Dist'!CT175)+1,FALSE)</f>
        <v>0</v>
      </c>
      <c r="CU176" s="144">
        <f>HLOOKUP(CU$2,NAV!$B$2:$AAA$509,ROW(CU175),)+HLOOKUP(CU$2,DIST!$C$1:$AAJ$508,ROW('NAV plus Dist'!CU175)+1,FALSE)</f>
        <v>0</v>
      </c>
      <c r="CV176" s="144">
        <f>HLOOKUP(CV$2,NAV!$B$2:$AAA$509,ROW(CV175),)+HLOOKUP(CV$2,DIST!$C$1:$AAJ$508,ROW('NAV plus Dist'!CV175)+1,FALSE)</f>
        <v>0</v>
      </c>
      <c r="CW176" s="144">
        <f>HLOOKUP(CW$2,NAV!$B$2:$AAA$509,ROW(CW175),)+HLOOKUP(CW$2,DIST!$C$1:$AAJ$508,ROW('NAV plus Dist'!CW175)+1,FALSE)</f>
        <v>0</v>
      </c>
      <c r="CX176" s="144">
        <f>HLOOKUP(CX$2,NAV!$B$2:$AAA$509,ROW(CX175),)+HLOOKUP(CX$2,DIST!$C$1:$AAJ$508,ROW('NAV plus Dist'!CX175)+1,FALSE)</f>
        <v>0</v>
      </c>
      <c r="CY176" s="144">
        <f>HLOOKUP(CY$2,NAV!$B$2:$AAA$509,ROW(CY175),)+HLOOKUP(CY$2,DIST!$C$1:$AAJ$508,ROW('NAV plus Dist'!CY175)+1,FALSE)</f>
        <v>0</v>
      </c>
      <c r="CZ176" s="144">
        <f>HLOOKUP(CZ$2,NAV!$B$2:$AAA$509,ROW(CZ175),)+HLOOKUP(CZ$2,DIST!$C$1:$AAJ$508,ROW('NAV plus Dist'!CZ175)+1,FALSE)</f>
        <v>0</v>
      </c>
      <c r="DA176" s="144">
        <f>HLOOKUP(DA$2,NAV!$B$2:$AAA$509,ROW(DA175),)+HLOOKUP(DA$2,DIST!$C$1:$AAJ$508,ROW('NAV plus Dist'!DA175)+1,FALSE)</f>
        <v>0</v>
      </c>
      <c r="DB176" s="144">
        <f>HLOOKUP(DB$2,NAV!$B$2:$AAA$509,ROW(DB175),)+HLOOKUP(DB$2,DIST!$C$1:$AAJ$508,ROW('NAV plus Dist'!DB175)+1,FALSE)</f>
        <v>0</v>
      </c>
      <c r="DC176" s="144">
        <f>HLOOKUP(DC$2,NAV!$B$2:$AAA$509,ROW(DC175),)+HLOOKUP(DC$2,DIST!$C$1:$AAJ$508,ROW('NAV plus Dist'!DC175)+1,FALSE)</f>
        <v>0</v>
      </c>
      <c r="DD176" s="144">
        <f>HLOOKUP(DD$2,NAV!$B$2:$AAA$509,ROW(DD175),)+HLOOKUP(DD$2,DIST!$C$1:$AAJ$508,ROW('NAV plus Dist'!DD175)+1,FALSE)</f>
        <v>0</v>
      </c>
      <c r="DE176" s="144">
        <f>HLOOKUP(DE$2,NAV!$B$2:$AAA$509,ROW(DE175),)+HLOOKUP(DE$2,DIST!$C$1:$AAJ$508,ROW('NAV plus Dist'!DE175)+1,FALSE)</f>
        <v>0</v>
      </c>
      <c r="DF176" s="144">
        <f>HLOOKUP(DF$2,NAV!$B$2:$AAA$509,ROW(DF175),)+HLOOKUP(DF$2,DIST!$C$1:$AAJ$508,ROW('NAV plus Dist'!DF175)+1,FALSE)</f>
        <v>0</v>
      </c>
      <c r="DG176" s="144">
        <f>HLOOKUP(DG$2,NAV!$B$2:$AAA$509,ROW(DG175),)+HLOOKUP(DG$2,DIST!$C$1:$AAJ$508,ROW('NAV plus Dist'!DG175)+1,FALSE)</f>
        <v>0</v>
      </c>
      <c r="DH176" s="144">
        <f>HLOOKUP(DH$2,NAV!$B$2:$AAA$509,ROW(DH175),)+HLOOKUP(DH$2,DIST!$C$1:$AAJ$508,ROW('NAV plus Dist'!DH175)+1,FALSE)</f>
        <v>0</v>
      </c>
    </row>
    <row r="177" spans="1:112">
      <c r="A177" s="94">
        <f>A178+1</f>
        <v>22</v>
      </c>
      <c r="B177" s="148">
        <f t="shared" si="79"/>
        <v>45382</v>
      </c>
      <c r="C177" s="144">
        <f>HLOOKUP(C$2,NAV!$B$2:$CH$509,ROW(C176),)+HLOOKUP(C$2,DIST!$C$1:$CI$508,ROW('NAV plus Dist'!C176)+1,FALSE)</f>
        <v>18.235600000000002</v>
      </c>
      <c r="D177" s="144">
        <f>HLOOKUP(D$2,NAV!$B$2:$CH$509,ROW(D176),)+HLOOKUP(D$2,DIST!$C$1:$CI$508,ROW('NAV plus Dist'!D176)+1,FALSE)</f>
        <v>18.7576</v>
      </c>
      <c r="E177" s="144">
        <f>HLOOKUP(E$2,NAV!$B$2:$CH$509,ROW(E176),)+HLOOKUP(E$2,DIST!$C$1:$CI$508,ROW('NAV plus Dist'!E176)+1,FALSE)</f>
        <v>19.590800000000002</v>
      </c>
      <c r="F177" s="144">
        <f>HLOOKUP(F$2,NAV!$B$2:$CH$509,ROW(F176),)+HLOOKUP(F$2,DIST!$C$1:$CI$508,ROW('NAV plus Dist'!F176)+1,FALSE)</f>
        <v>10.785</v>
      </c>
      <c r="G177" s="144">
        <f>HLOOKUP(G$2,NAV!$B$2:$CH$509,ROW(G176),)+HLOOKUP(G$2,DIST!$C$1:$CI$508,ROW('NAV plus Dist'!G176)+1,FALSE)</f>
        <v>10.527699999999999</v>
      </c>
      <c r="H177" s="144">
        <f>HLOOKUP(H$2,NAV!$B$2:$CH$509,ROW(H176),)+HLOOKUP(H$2,DIST!$C$1:$CI$508,ROW('NAV plus Dist'!H176)+1,FALSE)</f>
        <v>16.637799999999999</v>
      </c>
      <c r="I177" s="144">
        <f>HLOOKUP(I$2,NAV!$B$2:$CH$509,ROW(I176),)+HLOOKUP(I$2,DIST!$C$1:$CI$508,ROW('NAV plus Dist'!I176)+1,FALSE)</f>
        <v>9.5921000000000003</v>
      </c>
      <c r="J177" s="144">
        <f>HLOOKUP(J$2,NAV!$B$2:$CH$509,ROW(J176),)+HLOOKUP(J$2,DIST!$C$1:$CI$508,ROW('NAV plus Dist'!J176)+1,FALSE)</f>
        <v>10.033999999999999</v>
      </c>
      <c r="K177" s="144">
        <f>HLOOKUP(K$2,NAV!$B$2:$CH$509,ROW(K176),)+HLOOKUP(K$2,DIST!$C$1:$CI$508,ROW('NAV plus Dist'!K176)+1,FALSE)</f>
        <v>11.5977</v>
      </c>
      <c r="L177" s="144">
        <f>HLOOKUP(L$2,NAV!$B$2:$CH$509,ROW(L176),)+HLOOKUP(L$2,DIST!$C$1:$CI$508,ROW('NAV plus Dist'!L176)+1,FALSE)</f>
        <v>0</v>
      </c>
      <c r="M177" s="144">
        <f>HLOOKUP(M$2,NAV!$B$2:$CH$509,ROW(M176),)+HLOOKUP(M$2,DIST!$C$1:$CI$508,ROW('NAV plus Dist'!M176)+1,FALSE)</f>
        <v>11.790800000000001</v>
      </c>
      <c r="N177" s="144">
        <f>HLOOKUP(N$2,NAV!$B$2:$CH$509,ROW(N176),)+HLOOKUP(N$2,DIST!$C$1:$CI$508,ROW('NAV plus Dist'!N176)+1,FALSE)</f>
        <v>8.9695999999999998</v>
      </c>
      <c r="O177" s="144">
        <f>HLOOKUP(O$2,NAV!$B$2:$CH$509,ROW(O176),)+HLOOKUP(O$2,DIST!$C$1:$CI$508,ROW('NAV plus Dist'!O176)+1,FALSE)</f>
        <v>3.6173999999999999</v>
      </c>
      <c r="P177" s="144">
        <f>HLOOKUP(P$2,NAV!$B$2:$CH$509,ROW(P176),)+HLOOKUP(P$2,DIST!$C$1:$CI$508,ROW('NAV plus Dist'!P176)+1,FALSE)</f>
        <v>4.3997000000000002</v>
      </c>
      <c r="Q177" s="144">
        <f>HLOOKUP(Q$2,NAV!$B$2:$CH$509,ROW(Q176),)+HLOOKUP(Q$2,DIST!$C$1:$CI$508,ROW('NAV plus Dist'!Q176)+1,FALSE)</f>
        <v>11.026</v>
      </c>
      <c r="R177" s="144">
        <f>HLOOKUP(R$2,NAV!$B$2:$CH$509,ROW(R176),)+HLOOKUP(R$2,DIST!$C$1:$CI$508,ROW('NAV plus Dist'!R176)+1,FALSE)</f>
        <v>11.026</v>
      </c>
      <c r="S177" s="144">
        <f>HLOOKUP(S$2,NAV!$B$2:$CH$509,ROW(S176),)+HLOOKUP(S$2,DIST!$C$1:$CI$508,ROW('NAV plus Dist'!S176)+1,FALSE)</f>
        <v>9.3162000000000003</v>
      </c>
      <c r="T177" s="144">
        <f>HLOOKUP(T$2,NAV!$B$2:$CH$509,ROW(T176),)+HLOOKUP(T$2,DIST!$C$1:$CI$508,ROW('NAV plus Dist'!T176)+1,FALSE)</f>
        <v>12.1836</v>
      </c>
      <c r="U177" s="144">
        <f>HLOOKUP(U$2,NAV!$B$2:$CH$509,ROW(U176),)+HLOOKUP(U$2,DIST!$C$1:$CI$508,ROW('NAV plus Dist'!U176)+1,FALSE)</f>
        <v>11.7659</v>
      </c>
      <c r="V177" s="144">
        <f>HLOOKUP(V$2,NAV!$B$2:$CH$509,ROW(V176),)+HLOOKUP(V$2,DIST!$C$1:$CI$508,ROW('NAV plus Dist'!V176)+1,FALSE)</f>
        <v>10.161799999999999</v>
      </c>
      <c r="W177" s="144">
        <f>HLOOKUP(W$2,NAV!$B$2:$CH$509,ROW(W176),)+HLOOKUP(W$2,DIST!$C$1:$CI$508,ROW('NAV plus Dist'!W176)+1,FALSE)</f>
        <v>10.161799999999999</v>
      </c>
      <c r="X177" s="144">
        <f>HLOOKUP(X$2,NAV!$B$2:$CH$509,ROW(X176),)+HLOOKUP(X$2,DIST!$C$1:$CI$508,ROW('NAV plus Dist'!X176)+1,FALSE)</f>
        <v>9.8564000000000007</v>
      </c>
      <c r="Y177" s="144">
        <f>HLOOKUP(Y$2,NAV!$B$2:$CH$509,ROW(Y176),)+HLOOKUP(Y$2,DIST!$C$1:$CI$508,ROW('NAV plus Dist'!Y176)+1,FALSE)</f>
        <v>12.273</v>
      </c>
      <c r="Z177" s="144">
        <f>HLOOKUP(Z$2,NAV!$B$2:$CH$509,ROW(Z176),)+HLOOKUP(Z$2,DIST!$C$1:$CI$508,ROW('NAV plus Dist'!Z176)+1,FALSE)</f>
        <v>11.6988</v>
      </c>
      <c r="AA177" s="144">
        <f>HLOOKUP(AA$2,NAV!$B$2:$CH$509,ROW(AA176),)+HLOOKUP(AA$2,DIST!$C$1:$CI$508,ROW('NAV plus Dist'!AA176)+1,FALSE)</f>
        <v>9.7678000000000011</v>
      </c>
      <c r="AB177" s="144">
        <f>HLOOKUP(AB$2,NAV!$B$2:$CH$509,ROW(AB176),)+HLOOKUP(AB$2,DIST!$C$1:$CI$508,ROW('NAV plus Dist'!AB176)+1,FALSE)</f>
        <v>10.789300000000001</v>
      </c>
      <c r="AC177" s="144">
        <f>HLOOKUP(AC$2,NAV!$B$2:$CH$509,ROW(AC176),)+HLOOKUP(AC$2,DIST!$C$1:$CI$508,ROW('NAV plus Dist'!AC176)+1,FALSE)</f>
        <v>11.0001</v>
      </c>
      <c r="AD177" s="144">
        <f>HLOOKUP(AD$2,NAV!$B$2:$CH$509,ROW(AD176),)+HLOOKUP(AD$2,DIST!$C$1:$CI$508,ROW('NAV plus Dist'!AD176)+1,FALSE)</f>
        <v>26.878699999999998</v>
      </c>
      <c r="AE177" s="144">
        <f>HLOOKUP(AE$2,NAV!$B$2:$CH$509,ROW(AE176),)+HLOOKUP(AE$2,DIST!$C$1:$CI$508,ROW('NAV plus Dist'!AE176)+1,FALSE)</f>
        <v>6.0987999999999998</v>
      </c>
      <c r="AF177" s="144">
        <f>HLOOKUP(AF$2,NAV!$B$2:$CH$509,ROW(AF176),)+HLOOKUP(AF$2,DIST!$C$1:$CI$508,ROW('NAV plus Dist'!AF176)+1,FALSE)</f>
        <v>8.4878</v>
      </c>
      <c r="AG177" s="144">
        <f>HLOOKUP(AG$2,NAV!$B$2:$CH$509,ROW(AG176),)+HLOOKUP(AG$2,DIST!$C$1:$CI$508,ROW('NAV plus Dist'!AG176)+1,FALSE)</f>
        <v>9.295399999999999</v>
      </c>
      <c r="AH177" s="144">
        <f>HLOOKUP(AH$2,NAV!$B$2:$CH$509,ROW(AH176),)+HLOOKUP(AH$2,DIST!$C$1:$CI$508,ROW('NAV plus Dist'!AH176)+1,FALSE)</f>
        <v>8.9826999999999995</v>
      </c>
      <c r="AI177" s="144">
        <f>HLOOKUP(AI$2,NAV!$B$2:$CH$509,ROW(AI176),)+HLOOKUP(AI$2,DIST!$C$1:$CI$508,ROW('NAV plus Dist'!AI176)+1,FALSE)</f>
        <v>17.150400000000001</v>
      </c>
      <c r="AJ177" s="144">
        <f>HLOOKUP(AJ$2,NAV!$B$2:$CH$509,ROW(AJ176),)+HLOOKUP(AJ$2,DIST!$C$1:$CI$508,ROW('NAV plus Dist'!AJ176)+1,FALSE)</f>
        <v>16.270699999999998</v>
      </c>
      <c r="AK177" s="144">
        <f>HLOOKUP(AK$2,NAV!$B$2:$CH$509,ROW(AK176),)+HLOOKUP(AK$2,DIST!$C$1:$CI$508,ROW('NAV plus Dist'!AK176)+1,FALSE)</f>
        <v>12.161299999999999</v>
      </c>
      <c r="AL177" s="144">
        <f>HLOOKUP(AL$2,NAV!$B$2:$CH$509,ROW(AL176),)+HLOOKUP(AL$2,DIST!$C$1:$CI$508,ROW('NAV plus Dist'!AL176)+1,FALSE)</f>
        <v>13.478</v>
      </c>
      <c r="AM177" s="144">
        <f>HLOOKUP(AM$2,NAV!$B$2:$CH$509,ROW(AM176),)+HLOOKUP(AM$2,DIST!$C$1:$CI$508,ROW('NAV plus Dist'!AM176)+1,FALSE)</f>
        <v>8.7492999999999999</v>
      </c>
      <c r="AN177" s="144">
        <f>HLOOKUP(AN$2,NAV!$B$2:$CH$509,ROW(AN176),)+HLOOKUP(AN$2,DIST!$C$1:$CI$508,ROW('NAV plus Dist'!AN176)+1,FALSE)</f>
        <v>25.441299999999998</v>
      </c>
      <c r="AO177" s="144">
        <f>HLOOKUP(AO$2,NAV!$B$2:$CH$509,ROW(AO176),)+HLOOKUP(AO$2,DIST!$C$1:$CI$508,ROW('NAV plus Dist'!AO176)+1,FALSE)</f>
        <v>23.995799999999999</v>
      </c>
      <c r="AP177" s="144">
        <f>HLOOKUP(AP$2,NAV!$B$2:$CH$509,ROW(AP176),)+HLOOKUP(AP$2,DIST!$C$1:$CI$508,ROW('NAV plus Dist'!AP176)+1,FALSE)</f>
        <v>16.0303</v>
      </c>
      <c r="AQ177" s="144">
        <f>HLOOKUP(AQ$2,NAV!$B$2:$CH$509,ROW(AQ176),)+HLOOKUP(AQ$2,DIST!$C$1:$CI$508,ROW('NAV plus Dist'!AQ176)+1,FALSE)</f>
        <v>20.829799999999999</v>
      </c>
      <c r="AR177" s="144">
        <f>HLOOKUP(AR$2,NAV!$B$2:$CH$509,ROW(AR176),)+HLOOKUP(AR$2,DIST!$C$1:$CI$508,ROW('NAV plus Dist'!AR176)+1,FALSE)</f>
        <v>50.204999999999998</v>
      </c>
      <c r="AS177" s="144">
        <f>HLOOKUP(AS$2,NAV!$B$2:$CH$509,ROW(AS176),)+HLOOKUP(AS$2,DIST!$C$1:$CI$508,ROW('NAV plus Dist'!AS176)+1,FALSE)</f>
        <v>8.4221000000000004</v>
      </c>
      <c r="AT177" s="144">
        <f>HLOOKUP(AT$2,NAV!$B$2:$CH$509,ROW(AT176),)+HLOOKUP(AT$2,DIST!$C$1:$CI$508,ROW('NAV plus Dist'!AT176)+1,FALSE)</f>
        <v>24.464400000000001</v>
      </c>
      <c r="AU177" s="144">
        <f>HLOOKUP(AU$2,NAV!$B$2:$CH$509,ROW(AU176),)+HLOOKUP(AU$2,DIST!$C$1:$CI$508,ROW('NAV plus Dist'!AU176)+1,FALSE)</f>
        <v>10.125</v>
      </c>
      <c r="AV177" s="144">
        <f>HLOOKUP(AV$2,NAV!$B$2:$CH$509,ROW(AV176),)+HLOOKUP(AV$2,DIST!$C$1:$CI$508,ROW('NAV plus Dist'!AV176)+1,FALSE)</f>
        <v>14.339399999999999</v>
      </c>
      <c r="AW177" s="144">
        <f>HLOOKUP(AW$2,NAV!$B$2:$CH$509,ROW(AW176),)+HLOOKUP(AW$2,DIST!$C$1:$CI$508,ROW('NAV plus Dist'!AW176)+1,FALSE)</f>
        <v>11.7537</v>
      </c>
      <c r="AX177" s="144">
        <f>HLOOKUP(AX$2,NAV!$B$2:$CH$509,ROW(AX176),)+HLOOKUP(AX$2,DIST!$C$1:$CI$508,ROW('NAV plus Dist'!AX176)+1,FALSE)</f>
        <v>11.758699999999999</v>
      </c>
      <c r="AY177" s="144">
        <f>HLOOKUP(AY$2,NAV!$B$2:$CH$509,ROW(AY176),)+HLOOKUP(AY$2,DIST!$C$1:$CI$508,ROW('NAV plus Dist'!AY176)+1,FALSE)</f>
        <v>0</v>
      </c>
      <c r="AZ177" s="144">
        <f>HLOOKUP(AZ$2,NAV!$B$2:$CH$509,ROW(AZ176),)+HLOOKUP(AZ$2,DIST!$C$1:$CI$508,ROW('NAV plus Dist'!AZ176)+1,FALSE)</f>
        <v>0</v>
      </c>
      <c r="BA177" s="144">
        <f>HLOOKUP(BA$2,NAV!$B$2:$CH$509,ROW(BA176),)+HLOOKUP(BA$2,DIST!$C$1:$CI$508,ROW('NAV plus Dist'!BA176)+1,FALSE)</f>
        <v>0</v>
      </c>
      <c r="BB177" s="144">
        <f>HLOOKUP(BB$2,NAV!$B$2:$CH$509,ROW(BB176),)+HLOOKUP(BB$2,DIST!$C$1:$CI$508,ROW('NAV plus Dist'!BB176)+1,FALSE)</f>
        <v>0</v>
      </c>
      <c r="BC177" s="144">
        <f>HLOOKUP(BC$2,NAV!$B$2:$CH$509,ROW(BC176),)+HLOOKUP(BC$2,DIST!$C$1:$CI$508,ROW('NAV plus Dist'!BC176)+1,FALSE)</f>
        <v>0</v>
      </c>
      <c r="BD177" s="144">
        <f>HLOOKUP(BD$2,NAV!$B$2:$CH$509,ROW(BD176),)+HLOOKUP(BD$2,DIST!$C$1:$CI$508,ROW('NAV plus Dist'!BD176)+1,FALSE)</f>
        <v>0</v>
      </c>
      <c r="BE177" s="144">
        <f>HLOOKUP(BE$2,NAV!$B$2:$CH$509,ROW(BE176),)+HLOOKUP(BE$2,DIST!$C$1:$CI$508,ROW('NAV plus Dist'!BE176)+1,FALSE)</f>
        <v>0</v>
      </c>
      <c r="BF177" s="144">
        <f>HLOOKUP(BF$2,NAV!$B$2:$CH$509,ROW(BF176),)+HLOOKUP(BF$2,DIST!$C$1:$CI$508,ROW('NAV plus Dist'!BF176)+1,FALSE)</f>
        <v>0</v>
      </c>
      <c r="BG177" s="144">
        <f>HLOOKUP(BG$2,NAV!$B$2:$CH$509,ROW(BG176),)+HLOOKUP(BG$2,DIST!$C$1:$CI$508,ROW('NAV plus Dist'!BG176)+1,FALSE)</f>
        <v>0</v>
      </c>
      <c r="BH177" s="144">
        <f>HLOOKUP(BH$2,NAV!$B$2:$CH$509,ROW(BH176),)+HLOOKUP(BH$2,DIST!$C$1:$CI$508,ROW('NAV plus Dist'!BH176)+1,FALSE)</f>
        <v>0</v>
      </c>
      <c r="BI177" s="144">
        <f>HLOOKUP(BI$2,NAV!$B$2:$CH$509,ROW(BI176),)+HLOOKUP(BI$2,DIST!$C$1:$CI$508,ROW('NAV plus Dist'!BI176)+1,FALSE)</f>
        <v>0</v>
      </c>
      <c r="BJ177" s="144">
        <f>HLOOKUP(BJ$2,NAV!$B$2:$CH$509,ROW(BJ176),)+HLOOKUP(BJ$2,DIST!$C$1:$CI$508,ROW('NAV plus Dist'!BJ176)+1,FALSE)</f>
        <v>0</v>
      </c>
      <c r="BK177" s="144">
        <f>HLOOKUP(BK$2,NAV!$B$2:$CH$509,ROW(BK176),)+HLOOKUP(BK$2,DIST!$C$1:$CI$508,ROW('NAV plus Dist'!BK176)+1,FALSE)</f>
        <v>0</v>
      </c>
      <c r="BL177" s="144">
        <f>HLOOKUP(BL$2,NAV!$B$2:$CH$509,ROW(BL176),)+HLOOKUP(BL$2,DIST!$C$1:$CI$508,ROW('NAV plus Dist'!BL176)+1,FALSE)</f>
        <v>0</v>
      </c>
      <c r="BM177" s="144">
        <f>HLOOKUP(BM$2,NAV!$B$2:$CH$509,ROW(BM176),)+HLOOKUP(BM$2,DIST!$C$1:$CI$508,ROW('NAV plus Dist'!BM176)+1,FALSE)</f>
        <v>0</v>
      </c>
      <c r="BN177" s="144">
        <f>HLOOKUP(BN$2,NAV!$B$2:$CH$509,ROW(BN176),)+HLOOKUP(BN$2,DIST!$C$1:$CI$508,ROW('NAV plus Dist'!BN176)+1,FALSE)</f>
        <v>0</v>
      </c>
      <c r="BO177" s="144">
        <f>HLOOKUP(BO$2,NAV!$B$2:$CH$509,ROW(BO176),)+HLOOKUP(BO$2,DIST!$C$1:$CI$508,ROW('NAV plus Dist'!BO176)+1,FALSE)</f>
        <v>0</v>
      </c>
      <c r="BP177" s="144">
        <f>HLOOKUP(BP$2,NAV!$B$2:$CH$509,ROW(BP176),)+HLOOKUP(BP$2,DIST!$C$1:$CI$508,ROW('NAV plus Dist'!BP176)+1,FALSE)</f>
        <v>0</v>
      </c>
      <c r="BQ177" s="144">
        <f>HLOOKUP(BQ$2,NAV!$B$2:$CH$509,ROW(BQ176),)+HLOOKUP(BQ$2,DIST!$C$1:$CI$508,ROW('NAV plus Dist'!BQ176)+1,FALSE)</f>
        <v>0</v>
      </c>
      <c r="BR177" s="144">
        <f>HLOOKUP(BR$2,NAV!$B$2:$CH$509,ROW(BR176),)+HLOOKUP(BR$2,DIST!$C$1:$CI$508,ROW('NAV plus Dist'!BR176)+1,FALSE)</f>
        <v>0</v>
      </c>
      <c r="BS177" s="144">
        <f>HLOOKUP(BS$2,NAV!$B$2:$CH$509,ROW(BS176),)+HLOOKUP(BS$2,DIST!$C$1:$CI$508,ROW('NAV plus Dist'!BS176)+1,FALSE)</f>
        <v>0</v>
      </c>
      <c r="BT177" s="144">
        <f>HLOOKUP(BT$2,NAV!$B$2:$CH$509,ROW(BT176),)+HLOOKUP(BT$2,DIST!$C$1:$CI$508,ROW('NAV plus Dist'!BT176)+1,FALSE)</f>
        <v>0</v>
      </c>
      <c r="BU177" s="144">
        <f>HLOOKUP(BU$2,NAV!$B$2:$CH$509,ROW(BU176),)+HLOOKUP(BU$2,DIST!$C$1:$CI$508,ROW('NAV plus Dist'!BU176)+1,FALSE)</f>
        <v>0</v>
      </c>
      <c r="BV177" s="144">
        <f>HLOOKUP(BV$2,NAV!$B$2:$CH$509,ROW(BV176),)+HLOOKUP(BV$2,DIST!$C$1:$CI$508,ROW('NAV plus Dist'!BV176)+1,FALSE)</f>
        <v>0</v>
      </c>
      <c r="BW177" s="144">
        <f>HLOOKUP(BW$2,NAV!$B$2:$CH$509,ROW(BW176),)+HLOOKUP(BW$2,DIST!$C$1:$CI$508,ROW('NAV plus Dist'!BW176)+1,FALSE)</f>
        <v>0</v>
      </c>
      <c r="BX177" s="144">
        <f>HLOOKUP(BX$2,NAV!$B$2:$CH$509,ROW(BX176),)+HLOOKUP(BX$2,DIST!$C$1:$CI$508,ROW('NAV plus Dist'!BX176)+1,FALSE)</f>
        <v>0</v>
      </c>
      <c r="BY177" s="144">
        <f>HLOOKUP(BY$2,NAV!$B$2:$CH$509,ROW(BY176),)+HLOOKUP(BY$2,DIST!$C$1:$CI$508,ROW('NAV plus Dist'!BY176)+1,FALSE)</f>
        <v>0</v>
      </c>
      <c r="BZ177" s="144">
        <f>HLOOKUP(BZ$2,NAV!$B$2:$CH$509,ROW(BZ176),)+HLOOKUP(BZ$2,DIST!$C$1:$CI$508,ROW('NAV plus Dist'!BZ176)+1,FALSE)</f>
        <v>0</v>
      </c>
      <c r="CA177" s="144">
        <f>HLOOKUP(CA$2,NAV!$B$2:$CH$509,ROW(CA176),)+HLOOKUP(CA$2,DIST!$C$1:$CI$508,ROW('NAV plus Dist'!CA176)+1,FALSE)</f>
        <v>0</v>
      </c>
      <c r="CB177" s="144">
        <f>HLOOKUP(CB$2,NAV!$B$2:$CH$509,ROW(CB176),)+HLOOKUP(CB$2,DIST!$C$1:$CI$508,ROW('NAV plus Dist'!CB176)+1,FALSE)</f>
        <v>0</v>
      </c>
      <c r="CC177" s="144">
        <f>HLOOKUP(CC$2,NAV!$B$2:$CH$509,ROW(CC176),)+HLOOKUP(CC$2,DIST!$C$1:$CI$508,ROW('NAV plus Dist'!CC176)+1,FALSE)</f>
        <v>0</v>
      </c>
      <c r="CD177" s="144">
        <f>HLOOKUP(CD$2,NAV!$B$2:$CH$509,ROW(CD176),)+HLOOKUP(CD$2,DIST!$C$1:$CI$508,ROW('NAV plus Dist'!CD176)+1,FALSE)</f>
        <v>0</v>
      </c>
      <c r="CE177" s="144">
        <f>HLOOKUP(CE$2,NAV!$B$2:$CH$509,ROW(CE176),)+HLOOKUP(CE$2,DIST!$C$1:$CI$508,ROW('NAV plus Dist'!CE176)+1,FALSE)</f>
        <v>0</v>
      </c>
      <c r="CF177" s="144">
        <f>HLOOKUP(CF$2,NAV!$B$2:$CH$509,ROW(CF176),)+HLOOKUP(CF$2,DIST!$C$1:$CI$508,ROW('NAV plus Dist'!CF176)+1,FALSE)</f>
        <v>0</v>
      </c>
      <c r="CG177" s="144">
        <f>HLOOKUP(CG$2,NAV!$B$2:$CH$509,ROW(CG176),)+HLOOKUP(CG$2,DIST!$C$1:$CI$508,ROW('NAV plus Dist'!CG176)+1,FALSE)</f>
        <v>0</v>
      </c>
      <c r="CH177" s="144">
        <f>HLOOKUP(CH$2,NAV!$B$2:$CH$509,ROW(CH176),)+HLOOKUP(CH$2,DIST!$C$1:$CI$508,ROW('NAV plus Dist'!CH176)+1,FALSE)</f>
        <v>0</v>
      </c>
      <c r="CI177" s="144">
        <f>HLOOKUP(CI$2,NAV!$B$2:$CH$509,ROW(CI176),)+HLOOKUP(CI$2,DIST!$C$1:$CI$508,ROW('NAV plus Dist'!CI176)+1,FALSE)</f>
        <v>0</v>
      </c>
      <c r="CJ177" s="144">
        <f>HLOOKUP(CJ$2,NAV!$B$2:$AAA$509,ROW(CJ176),)+HLOOKUP(CJ$2,DIST!$C$1:$AAJ$508,ROW('NAV plus Dist'!CJ176)+1,FALSE)</f>
        <v>0</v>
      </c>
      <c r="CK177" s="144">
        <f>HLOOKUP(CK$2,NAV!$B$2:$AAA$509,ROW(CK176),)+HLOOKUP(CK$2,DIST!$C$1:$AAJ$508,ROW('NAV plus Dist'!CK176)+1,FALSE)</f>
        <v>0</v>
      </c>
      <c r="CL177" s="144">
        <f>HLOOKUP(CL$2,NAV!$B$2:$AAA$509,ROW(CL176),)+HLOOKUP(CL$2,DIST!$C$1:$AAJ$508,ROW('NAV plus Dist'!CL176)+1,FALSE)</f>
        <v>0</v>
      </c>
      <c r="CM177" s="144">
        <f>HLOOKUP(CM$2,NAV!$B$2:$AAA$509,ROW(CM176),)+HLOOKUP(CM$2,DIST!$C$1:$AAJ$508,ROW('NAV plus Dist'!CM176)+1,FALSE)</f>
        <v>0</v>
      </c>
      <c r="CN177" s="144">
        <f>HLOOKUP(CN$2,NAV!$B$2:$AAA$509,ROW(CN176),)+HLOOKUP(CN$2,DIST!$C$1:$AAJ$508,ROW('NAV plus Dist'!CN176)+1,FALSE)</f>
        <v>0</v>
      </c>
      <c r="CO177" s="144">
        <f>HLOOKUP(CO$2,NAV!$B$2:$AAA$509,ROW(CO176),)+HLOOKUP(CO$2,DIST!$C$1:$AAJ$508,ROW('NAV plus Dist'!CO176)+1,FALSE)</f>
        <v>0</v>
      </c>
      <c r="CP177" s="144">
        <f>HLOOKUP(CP$2,NAV!$B$2:$AAA$509,ROW(CP176),)+HLOOKUP(CP$2,DIST!$C$1:$AAJ$508,ROW('NAV plus Dist'!CP176)+1,FALSE)</f>
        <v>0</v>
      </c>
      <c r="CQ177" s="144">
        <f>HLOOKUP(CQ$2,NAV!$B$2:$AAA$509,ROW(CQ176),)+HLOOKUP(CQ$2,DIST!$C$1:$AAJ$508,ROW('NAV plus Dist'!CQ176)+1,FALSE)</f>
        <v>0</v>
      </c>
      <c r="CR177" s="144">
        <f>HLOOKUP(CR$2,NAV!$B$2:$AAA$509,ROW(CR176),)+HLOOKUP(CR$2,DIST!$C$1:$AAJ$508,ROW('NAV plus Dist'!CR176)+1,FALSE)</f>
        <v>0</v>
      </c>
      <c r="CS177" s="144">
        <f>HLOOKUP(CS$2,NAV!$B$2:$AAA$509,ROW(CS176),)+HLOOKUP(CS$2,DIST!$C$1:$AAJ$508,ROW('NAV plus Dist'!CS176)+1,FALSE)</f>
        <v>0</v>
      </c>
      <c r="CT177" s="144">
        <f>HLOOKUP(CT$2,NAV!$B$2:$AAA$509,ROW(CT176),)+HLOOKUP(CT$2,DIST!$C$1:$AAJ$508,ROW('NAV plus Dist'!CT176)+1,FALSE)</f>
        <v>0</v>
      </c>
      <c r="CU177" s="144">
        <f>HLOOKUP(CU$2,NAV!$B$2:$AAA$509,ROW(CU176),)+HLOOKUP(CU$2,DIST!$C$1:$AAJ$508,ROW('NAV plus Dist'!CU176)+1,FALSE)</f>
        <v>0</v>
      </c>
      <c r="CV177" s="144">
        <f>HLOOKUP(CV$2,NAV!$B$2:$AAA$509,ROW(CV176),)+HLOOKUP(CV$2,DIST!$C$1:$AAJ$508,ROW('NAV plus Dist'!CV176)+1,FALSE)</f>
        <v>0</v>
      </c>
      <c r="CW177" s="144">
        <f>HLOOKUP(CW$2,NAV!$B$2:$AAA$509,ROW(CW176),)+HLOOKUP(CW$2,DIST!$C$1:$AAJ$508,ROW('NAV plus Dist'!CW176)+1,FALSE)</f>
        <v>0</v>
      </c>
      <c r="CX177" s="144">
        <f>HLOOKUP(CX$2,NAV!$B$2:$AAA$509,ROW(CX176),)+HLOOKUP(CX$2,DIST!$C$1:$AAJ$508,ROW('NAV plus Dist'!CX176)+1,FALSE)</f>
        <v>0</v>
      </c>
      <c r="CY177" s="144">
        <f>HLOOKUP(CY$2,NAV!$B$2:$AAA$509,ROW(CY176),)+HLOOKUP(CY$2,DIST!$C$1:$AAJ$508,ROW('NAV plus Dist'!CY176)+1,FALSE)</f>
        <v>0</v>
      </c>
      <c r="CZ177" s="144">
        <f>HLOOKUP(CZ$2,NAV!$B$2:$AAA$509,ROW(CZ176),)+HLOOKUP(CZ$2,DIST!$C$1:$AAJ$508,ROW('NAV plus Dist'!CZ176)+1,FALSE)</f>
        <v>0</v>
      </c>
      <c r="DA177" s="144">
        <f>HLOOKUP(DA$2,NAV!$B$2:$AAA$509,ROW(DA176),)+HLOOKUP(DA$2,DIST!$C$1:$AAJ$508,ROW('NAV plus Dist'!DA176)+1,FALSE)</f>
        <v>0</v>
      </c>
      <c r="DB177" s="144">
        <f>HLOOKUP(DB$2,NAV!$B$2:$AAA$509,ROW(DB176),)+HLOOKUP(DB$2,DIST!$C$1:$AAJ$508,ROW('NAV plus Dist'!DB176)+1,FALSE)</f>
        <v>0</v>
      </c>
      <c r="DC177" s="144">
        <f>HLOOKUP(DC$2,NAV!$B$2:$AAA$509,ROW(DC176),)+HLOOKUP(DC$2,DIST!$C$1:$AAJ$508,ROW('NAV plus Dist'!DC176)+1,FALSE)</f>
        <v>0</v>
      </c>
      <c r="DD177" s="144">
        <f>HLOOKUP(DD$2,NAV!$B$2:$AAA$509,ROW(DD176),)+HLOOKUP(DD$2,DIST!$C$1:$AAJ$508,ROW('NAV plus Dist'!DD176)+1,FALSE)</f>
        <v>0</v>
      </c>
      <c r="DE177" s="144">
        <f>HLOOKUP(DE$2,NAV!$B$2:$AAA$509,ROW(DE176),)+HLOOKUP(DE$2,DIST!$C$1:$AAJ$508,ROW('NAV plus Dist'!DE176)+1,FALSE)</f>
        <v>0</v>
      </c>
      <c r="DF177" s="144">
        <f>HLOOKUP(DF$2,NAV!$B$2:$AAA$509,ROW(DF176),)+HLOOKUP(DF$2,DIST!$C$1:$AAJ$508,ROW('NAV plus Dist'!DF176)+1,FALSE)</f>
        <v>0</v>
      </c>
      <c r="DG177" s="144">
        <f>HLOOKUP(DG$2,NAV!$B$2:$AAA$509,ROW(DG176),)+HLOOKUP(DG$2,DIST!$C$1:$AAJ$508,ROW('NAV plus Dist'!DG176)+1,FALSE)</f>
        <v>0</v>
      </c>
      <c r="DH177" s="144">
        <f>HLOOKUP(DH$2,NAV!$B$2:$AAA$509,ROW(DH176),)+HLOOKUP(DH$2,DIST!$C$1:$AAJ$508,ROW('NAV plus Dist'!DH176)+1,FALSE)</f>
        <v>0</v>
      </c>
    </row>
    <row r="178" spans="1:112">
      <c r="A178" s="94">
        <f>IF(B178="",0,A179+1)</f>
        <v>21</v>
      </c>
      <c r="B178" s="148">
        <f t="shared" si="79"/>
        <v>45412</v>
      </c>
      <c r="C178" s="144">
        <f>HLOOKUP(C$2,NAV!$B$2:$CH$509,ROW(C177),)+HLOOKUP(C$2,DIST!$C$1:$CI$508,ROW('NAV plus Dist'!C177)+1,FALSE)</f>
        <v>17.1541</v>
      </c>
      <c r="D178" s="144">
        <f>HLOOKUP(D$2,NAV!$B$2:$CH$509,ROW(D177),)+HLOOKUP(D$2,DIST!$C$1:$CI$508,ROW('NAV plus Dist'!D177)+1,FALSE)</f>
        <v>17.946100000000001</v>
      </c>
      <c r="E178" s="144">
        <f>HLOOKUP(E$2,NAV!$B$2:$CH$509,ROW(E177),)+HLOOKUP(E$2,DIST!$C$1:$CI$508,ROW('NAV plus Dist'!E177)+1,FALSE)</f>
        <v>18.4482</v>
      </c>
      <c r="F178" s="144">
        <f>HLOOKUP(F$2,NAV!$B$2:$CH$509,ROW(F177),)+HLOOKUP(F$2,DIST!$C$1:$CI$508,ROW('NAV plus Dist'!F177)+1,FALSE)</f>
        <v>10.2508</v>
      </c>
      <c r="G178" s="144">
        <f>HLOOKUP(G$2,NAV!$B$2:$CH$509,ROW(G177),)+HLOOKUP(G$2,DIST!$C$1:$CI$508,ROW('NAV plus Dist'!G177)+1,FALSE)</f>
        <v>10.153599999999999</v>
      </c>
      <c r="H178" s="144">
        <f>HLOOKUP(H$2,NAV!$B$2:$CH$509,ROW(H177),)+HLOOKUP(H$2,DIST!$C$1:$CI$508,ROW('NAV plus Dist'!H177)+1,FALSE)</f>
        <v>15.4298</v>
      </c>
      <c r="I178" s="144">
        <f>HLOOKUP(I$2,NAV!$B$2:$CH$509,ROW(I177),)+HLOOKUP(I$2,DIST!$C$1:$CI$508,ROW('NAV plus Dist'!I177)+1,FALSE)</f>
        <v>9.5228999999999999</v>
      </c>
      <c r="J178" s="144">
        <f>HLOOKUP(J$2,NAV!$B$2:$CH$509,ROW(J177),)+HLOOKUP(J$2,DIST!$C$1:$CI$508,ROW('NAV plus Dist'!J177)+1,FALSE)</f>
        <v>9.7335999999999991</v>
      </c>
      <c r="K178" s="144">
        <f>HLOOKUP(K$2,NAV!$B$2:$CH$509,ROW(K177),)+HLOOKUP(K$2,DIST!$C$1:$CI$508,ROW('NAV plus Dist'!K177)+1,FALSE)</f>
        <v>10.8895</v>
      </c>
      <c r="L178" s="144">
        <f>HLOOKUP(L$2,NAV!$B$2:$CH$509,ROW(L177),)+HLOOKUP(L$2,DIST!$C$1:$CI$508,ROW('NAV plus Dist'!L177)+1,FALSE)</f>
        <v>0</v>
      </c>
      <c r="M178" s="144">
        <f>HLOOKUP(M$2,NAV!$B$2:$CH$509,ROW(M177),)+HLOOKUP(M$2,DIST!$C$1:$CI$508,ROW('NAV plus Dist'!M177)+1,FALSE)</f>
        <v>11.0732</v>
      </c>
      <c r="N178" s="144">
        <f>HLOOKUP(N$2,NAV!$B$2:$CH$509,ROW(N177),)+HLOOKUP(N$2,DIST!$C$1:$CI$508,ROW('NAV plus Dist'!N177)+1,FALSE)</f>
        <v>8.7600999999999996</v>
      </c>
      <c r="O178" s="144">
        <f>HLOOKUP(O$2,NAV!$B$2:$CH$509,ROW(O177),)+HLOOKUP(O$2,DIST!$C$1:$CI$508,ROW('NAV plus Dist'!O177)+1,FALSE)</f>
        <v>3.5655000000000001</v>
      </c>
      <c r="P178" s="144">
        <f>HLOOKUP(P$2,NAV!$B$2:$CH$509,ROW(P177),)+HLOOKUP(P$2,DIST!$C$1:$CI$508,ROW('NAV plus Dist'!P177)+1,FALSE)</f>
        <v>4.3292999999999999</v>
      </c>
      <c r="Q178" s="144">
        <f>HLOOKUP(Q$2,NAV!$B$2:$CH$509,ROW(Q177),)+HLOOKUP(Q$2,DIST!$C$1:$CI$508,ROW('NAV plus Dist'!Q177)+1,FALSE)</f>
        <v>10.3749</v>
      </c>
      <c r="R178" s="144">
        <f>HLOOKUP(R$2,NAV!$B$2:$CH$509,ROW(R177),)+HLOOKUP(R$2,DIST!$C$1:$CI$508,ROW('NAV plus Dist'!R177)+1,FALSE)</f>
        <v>10.3749</v>
      </c>
      <c r="S178" s="144">
        <f>HLOOKUP(S$2,NAV!$B$2:$CH$509,ROW(S177),)+HLOOKUP(S$2,DIST!$C$1:$CI$508,ROW('NAV plus Dist'!S177)+1,FALSE)</f>
        <v>8.7491000000000003</v>
      </c>
      <c r="T178" s="144">
        <f>HLOOKUP(T$2,NAV!$B$2:$CH$509,ROW(T177),)+HLOOKUP(T$2,DIST!$C$1:$CI$508,ROW('NAV plus Dist'!T177)+1,FALSE)</f>
        <v>11.4754</v>
      </c>
      <c r="U178" s="144">
        <f>HLOOKUP(U$2,NAV!$B$2:$CH$509,ROW(U177),)+HLOOKUP(U$2,DIST!$C$1:$CI$508,ROW('NAV plus Dist'!U177)+1,FALSE)</f>
        <v>11.0799</v>
      </c>
      <c r="V178" s="144">
        <f>HLOOKUP(V$2,NAV!$B$2:$CH$509,ROW(V177),)+HLOOKUP(V$2,DIST!$C$1:$CI$508,ROW('NAV plus Dist'!V177)+1,FALSE)</f>
        <v>9.4768000000000008</v>
      </c>
      <c r="W178" s="144">
        <f>HLOOKUP(W$2,NAV!$B$2:$CH$509,ROW(W177),)+HLOOKUP(W$2,DIST!$C$1:$CI$508,ROW('NAV plus Dist'!W177)+1,FALSE)</f>
        <v>9.4768000000000008</v>
      </c>
      <c r="X178" s="144">
        <f>HLOOKUP(X$2,NAV!$B$2:$CH$509,ROW(X177),)+HLOOKUP(X$2,DIST!$C$1:$CI$508,ROW('NAV plus Dist'!X177)+1,FALSE)</f>
        <v>9.1879000000000008</v>
      </c>
      <c r="Y178" s="144">
        <f>HLOOKUP(Y$2,NAV!$B$2:$CH$509,ROW(Y177),)+HLOOKUP(Y$2,DIST!$C$1:$CI$508,ROW('NAV plus Dist'!Y177)+1,FALSE)</f>
        <v>11.469900000000001</v>
      </c>
      <c r="Z178" s="144">
        <f>HLOOKUP(Z$2,NAV!$B$2:$CH$509,ROW(Z177),)+HLOOKUP(Z$2,DIST!$C$1:$CI$508,ROW('NAV plus Dist'!Z177)+1,FALSE)</f>
        <v>10.930300000000001</v>
      </c>
      <c r="AA178" s="144">
        <f>HLOOKUP(AA$2,NAV!$B$2:$CH$509,ROW(AA177),)+HLOOKUP(AA$2,DIST!$C$1:$CI$508,ROW('NAV plus Dist'!AA177)+1,FALSE)</f>
        <v>9.4961000000000002</v>
      </c>
      <c r="AB178" s="144">
        <f>HLOOKUP(AB$2,NAV!$B$2:$CH$509,ROW(AB177),)+HLOOKUP(AB$2,DIST!$C$1:$CI$508,ROW('NAV plus Dist'!AB177)+1,FALSE)</f>
        <v>10.6753</v>
      </c>
      <c r="AC178" s="144">
        <f>HLOOKUP(AC$2,NAV!$B$2:$CH$509,ROW(AC177),)+HLOOKUP(AC$2,DIST!$C$1:$CI$508,ROW('NAV plus Dist'!AC177)+1,FALSE)</f>
        <v>10.710700000000001</v>
      </c>
      <c r="AD178" s="144">
        <f>HLOOKUP(AD$2,NAV!$B$2:$CH$509,ROW(AD177),)+HLOOKUP(AD$2,DIST!$C$1:$CI$508,ROW('NAV plus Dist'!AD177)+1,FALSE)</f>
        <v>28.3476</v>
      </c>
      <c r="AE178" s="144">
        <f>HLOOKUP(AE$2,NAV!$B$2:$CH$509,ROW(AE177),)+HLOOKUP(AE$2,DIST!$C$1:$CI$508,ROW('NAV plus Dist'!AE177)+1,FALSE)</f>
        <v>5.7961</v>
      </c>
      <c r="AF178" s="144">
        <f>HLOOKUP(AF$2,NAV!$B$2:$CH$509,ROW(AF177),)+HLOOKUP(AF$2,DIST!$C$1:$CI$508,ROW('NAV plus Dist'!AF177)+1,FALSE)</f>
        <v>8.1456</v>
      </c>
      <c r="AG178" s="144">
        <f>HLOOKUP(AG$2,NAV!$B$2:$CH$509,ROW(AG177),)+HLOOKUP(AG$2,DIST!$C$1:$CI$508,ROW('NAV plus Dist'!AG177)+1,FALSE)</f>
        <v>9.0776999999999983</v>
      </c>
      <c r="AH178" s="144">
        <f>HLOOKUP(AH$2,NAV!$B$2:$CH$509,ROW(AH177),)+HLOOKUP(AH$2,DIST!$C$1:$CI$508,ROW('NAV plus Dist'!AH177)+1,FALSE)</f>
        <v>8.629999999999999</v>
      </c>
      <c r="AI178" s="144">
        <f>HLOOKUP(AI$2,NAV!$B$2:$CH$509,ROW(AI177),)+HLOOKUP(AI$2,DIST!$C$1:$CI$508,ROW('NAV plus Dist'!AI177)+1,FALSE)</f>
        <v>14.499000000000001</v>
      </c>
      <c r="AJ178" s="144">
        <f>HLOOKUP(AJ$2,NAV!$B$2:$CH$509,ROW(AJ177),)+HLOOKUP(AJ$2,DIST!$C$1:$CI$508,ROW('NAV plus Dist'!AJ177)+1,FALSE)</f>
        <v>16.235499999999998</v>
      </c>
      <c r="AK178" s="144">
        <f>HLOOKUP(AK$2,NAV!$B$2:$CH$509,ROW(AK177),)+HLOOKUP(AK$2,DIST!$C$1:$CI$508,ROW('NAV plus Dist'!AK177)+1,FALSE)</f>
        <v>11.8713</v>
      </c>
      <c r="AL178" s="144">
        <f>HLOOKUP(AL$2,NAV!$B$2:$CH$509,ROW(AL177),)+HLOOKUP(AL$2,DIST!$C$1:$CI$508,ROW('NAV plus Dist'!AL177)+1,FALSE)</f>
        <v>13.177</v>
      </c>
      <c r="AM178" s="144">
        <f>HLOOKUP(AM$2,NAV!$B$2:$CH$509,ROW(AM177),)+HLOOKUP(AM$2,DIST!$C$1:$CI$508,ROW('NAV plus Dist'!AM177)+1,FALSE)</f>
        <v>8.3338999999999999</v>
      </c>
      <c r="AN178" s="144">
        <f>HLOOKUP(AN$2,NAV!$B$2:$CH$509,ROW(AN177),)+HLOOKUP(AN$2,DIST!$C$1:$CI$508,ROW('NAV plus Dist'!AN177)+1,FALSE)</f>
        <v>24.288399999999999</v>
      </c>
      <c r="AO178" s="144">
        <f>HLOOKUP(AO$2,NAV!$B$2:$CH$509,ROW(AO177),)+HLOOKUP(AO$2,DIST!$C$1:$CI$508,ROW('NAV plus Dist'!AO177)+1,FALSE)</f>
        <v>22.540600000000001</v>
      </c>
      <c r="AP178" s="144">
        <f>HLOOKUP(AP$2,NAV!$B$2:$CH$509,ROW(AP177),)+HLOOKUP(AP$2,DIST!$C$1:$CI$508,ROW('NAV plus Dist'!AP177)+1,FALSE)</f>
        <v>15.517099999999999</v>
      </c>
      <c r="AQ178" s="144">
        <f>HLOOKUP(AQ$2,NAV!$B$2:$CH$509,ROW(AQ177),)+HLOOKUP(AQ$2,DIST!$C$1:$CI$508,ROW('NAV plus Dist'!AQ177)+1,FALSE)</f>
        <v>19.5688</v>
      </c>
      <c r="AR178" s="144">
        <f>HLOOKUP(AR$2,NAV!$B$2:$CH$509,ROW(AR177),)+HLOOKUP(AR$2,DIST!$C$1:$CI$508,ROW('NAV plus Dist'!AR177)+1,FALSE)</f>
        <v>50.217100000000002</v>
      </c>
      <c r="AS178" s="144">
        <f>HLOOKUP(AS$2,NAV!$B$2:$CH$509,ROW(AS177),)+HLOOKUP(AS$2,DIST!$C$1:$CI$508,ROW('NAV plus Dist'!AS177)+1,FALSE)</f>
        <v>8.0745000000000005</v>
      </c>
      <c r="AT178" s="144">
        <f>HLOOKUP(AT$2,NAV!$B$2:$CH$509,ROW(AT177),)+HLOOKUP(AT$2,DIST!$C$1:$CI$508,ROW('NAV plus Dist'!AT177)+1,FALSE)</f>
        <v>23.322300000000002</v>
      </c>
      <c r="AU178" s="144">
        <f>HLOOKUP(AU$2,NAV!$B$2:$CH$509,ROW(AU177),)+HLOOKUP(AU$2,DIST!$C$1:$CI$508,ROW('NAV plus Dist'!AU177)+1,FALSE)</f>
        <v>10</v>
      </c>
      <c r="AV178" s="144">
        <f>HLOOKUP(AV$2,NAV!$B$2:$CH$509,ROW(AV177),)+HLOOKUP(AV$2,DIST!$C$1:$CI$508,ROW('NAV plus Dist'!AV177)+1,FALSE)</f>
        <v>13.3223</v>
      </c>
      <c r="AW178" s="144">
        <f>HLOOKUP(AW$2,NAV!$B$2:$CH$509,ROW(AW177),)+HLOOKUP(AW$2,DIST!$C$1:$CI$508,ROW('NAV plus Dist'!AW177)+1,FALSE)</f>
        <v>11.3788</v>
      </c>
      <c r="AX178" s="144">
        <f>HLOOKUP(AX$2,NAV!$B$2:$CH$509,ROW(AX177),)+HLOOKUP(AX$2,DIST!$C$1:$CI$508,ROW('NAV plus Dist'!AX177)+1,FALSE)</f>
        <v>11.3901</v>
      </c>
      <c r="AY178" s="144">
        <f>HLOOKUP(AY$2,NAV!$B$2:$CH$509,ROW(AY177),)+HLOOKUP(AY$2,DIST!$C$1:$CI$508,ROW('NAV plus Dist'!AY177)+1,FALSE)</f>
        <v>23.730499999999999</v>
      </c>
      <c r="AZ178" s="144">
        <f>HLOOKUP(AZ$2,NAV!$B$2:$CH$509,ROW(AZ177),)+HLOOKUP(AZ$2,DIST!$C$1:$CI$508,ROW('NAV plus Dist'!AZ177)+1,FALSE)</f>
        <v>23.75</v>
      </c>
      <c r="BA178" s="144">
        <f>HLOOKUP(BA$2,NAV!$B$2:$CH$509,ROW(BA177),)+HLOOKUP(BA$2,DIST!$C$1:$CI$508,ROW('NAV plus Dist'!BA177)+1,FALSE)</f>
        <v>11.7461</v>
      </c>
      <c r="BB178" s="144">
        <f>HLOOKUP(BB$2,NAV!$B$2:$CH$509,ROW(BB177),)+HLOOKUP(BB$2,DIST!$C$1:$CI$508,ROW('NAV plus Dist'!BB177)+1,FALSE)</f>
        <v>0</v>
      </c>
      <c r="BC178" s="144">
        <f>HLOOKUP(BC$2,NAV!$B$2:$CH$509,ROW(BC177),)+HLOOKUP(BC$2,DIST!$C$1:$CI$508,ROW('NAV plus Dist'!BC177)+1,FALSE)</f>
        <v>0</v>
      </c>
      <c r="BD178" s="144">
        <f>HLOOKUP(BD$2,NAV!$B$2:$CH$509,ROW(BD177),)+HLOOKUP(BD$2,DIST!$C$1:$CI$508,ROW('NAV plus Dist'!BD177)+1,FALSE)</f>
        <v>0</v>
      </c>
      <c r="BE178" s="144">
        <f>HLOOKUP(BE$2,NAV!$B$2:$CH$509,ROW(BE177),)+HLOOKUP(BE$2,DIST!$C$1:$CI$508,ROW('NAV plus Dist'!BE177)+1,FALSE)</f>
        <v>0</v>
      </c>
      <c r="BF178" s="144">
        <f>HLOOKUP(BF$2,NAV!$B$2:$CH$509,ROW(BF177),)+HLOOKUP(BF$2,DIST!$C$1:$CI$508,ROW('NAV plus Dist'!BF177)+1,FALSE)</f>
        <v>0</v>
      </c>
      <c r="BG178" s="144">
        <f>HLOOKUP(BG$2,NAV!$B$2:$CH$509,ROW(BG177),)+HLOOKUP(BG$2,DIST!$C$1:$CI$508,ROW('NAV plus Dist'!BG177)+1,FALSE)</f>
        <v>0</v>
      </c>
      <c r="BH178" s="144">
        <f>HLOOKUP(BH$2,NAV!$B$2:$CH$509,ROW(BH177),)+HLOOKUP(BH$2,DIST!$C$1:$CI$508,ROW('NAV plus Dist'!BH177)+1,FALSE)</f>
        <v>0</v>
      </c>
      <c r="BI178" s="144">
        <f>HLOOKUP(BI$2,NAV!$B$2:$CH$509,ROW(BI177),)+HLOOKUP(BI$2,DIST!$C$1:$CI$508,ROW('NAV plus Dist'!BI177)+1,FALSE)</f>
        <v>0</v>
      </c>
      <c r="BJ178" s="144">
        <f>HLOOKUP(BJ$2,NAV!$B$2:$CH$509,ROW(BJ177),)+HLOOKUP(BJ$2,DIST!$C$1:$CI$508,ROW('NAV plus Dist'!BJ177)+1,FALSE)</f>
        <v>0</v>
      </c>
      <c r="BK178" s="144">
        <f>HLOOKUP(BK$2,NAV!$B$2:$CH$509,ROW(BK177),)+HLOOKUP(BK$2,DIST!$C$1:$CI$508,ROW('NAV plus Dist'!BK177)+1,FALSE)</f>
        <v>0</v>
      </c>
      <c r="BL178" s="144">
        <f>HLOOKUP(BL$2,NAV!$B$2:$CH$509,ROW(BL177),)+HLOOKUP(BL$2,DIST!$C$1:$CI$508,ROW('NAV plus Dist'!BL177)+1,FALSE)</f>
        <v>0</v>
      </c>
      <c r="BM178" s="144">
        <f>HLOOKUP(BM$2,NAV!$B$2:$CH$509,ROW(BM177),)+HLOOKUP(BM$2,DIST!$C$1:$CI$508,ROW('NAV plus Dist'!BM177)+1,FALSE)</f>
        <v>0</v>
      </c>
      <c r="BN178" s="144">
        <f>HLOOKUP(BN$2,NAV!$B$2:$CH$509,ROW(BN177),)+HLOOKUP(BN$2,DIST!$C$1:$CI$508,ROW('NAV plus Dist'!BN177)+1,FALSE)</f>
        <v>0</v>
      </c>
      <c r="BO178" s="144">
        <f>HLOOKUP(BO$2,NAV!$B$2:$CH$509,ROW(BO177),)+HLOOKUP(BO$2,DIST!$C$1:$CI$508,ROW('NAV plus Dist'!BO177)+1,FALSE)</f>
        <v>0</v>
      </c>
      <c r="BP178" s="144">
        <f>HLOOKUP(BP$2,NAV!$B$2:$CH$509,ROW(BP177),)+HLOOKUP(BP$2,DIST!$C$1:$CI$508,ROW('NAV plus Dist'!BP177)+1,FALSE)</f>
        <v>0</v>
      </c>
      <c r="BQ178" s="144">
        <f>HLOOKUP(BQ$2,NAV!$B$2:$CH$509,ROW(BQ177),)+HLOOKUP(BQ$2,DIST!$C$1:$CI$508,ROW('NAV plus Dist'!BQ177)+1,FALSE)</f>
        <v>0</v>
      </c>
      <c r="BR178" s="144">
        <f>HLOOKUP(BR$2,NAV!$B$2:$CH$509,ROW(BR177),)+HLOOKUP(BR$2,DIST!$C$1:$CI$508,ROW('NAV plus Dist'!BR177)+1,FALSE)</f>
        <v>0</v>
      </c>
      <c r="BS178" s="144">
        <f>HLOOKUP(BS$2,NAV!$B$2:$CH$509,ROW(BS177),)+HLOOKUP(BS$2,DIST!$C$1:$CI$508,ROW('NAV plus Dist'!BS177)+1,FALSE)</f>
        <v>0</v>
      </c>
      <c r="BT178" s="144">
        <f>HLOOKUP(BT$2,NAV!$B$2:$CH$509,ROW(BT177),)+HLOOKUP(BT$2,DIST!$C$1:$CI$508,ROW('NAV plus Dist'!BT177)+1,FALSE)</f>
        <v>0</v>
      </c>
      <c r="BU178" s="144">
        <f>HLOOKUP(BU$2,NAV!$B$2:$CH$509,ROW(BU177),)+HLOOKUP(BU$2,DIST!$C$1:$CI$508,ROW('NAV plus Dist'!BU177)+1,FALSE)</f>
        <v>0</v>
      </c>
      <c r="BV178" s="144">
        <f>HLOOKUP(BV$2,NAV!$B$2:$CH$509,ROW(BV177),)+HLOOKUP(BV$2,DIST!$C$1:$CI$508,ROW('NAV plus Dist'!BV177)+1,FALSE)</f>
        <v>0</v>
      </c>
      <c r="BW178" s="144">
        <f>HLOOKUP(BW$2,NAV!$B$2:$CH$509,ROW(BW177),)+HLOOKUP(BW$2,DIST!$C$1:$CI$508,ROW('NAV plus Dist'!BW177)+1,FALSE)</f>
        <v>0</v>
      </c>
      <c r="BX178" s="144">
        <f>HLOOKUP(BX$2,NAV!$B$2:$CH$509,ROW(BX177),)+HLOOKUP(BX$2,DIST!$C$1:$CI$508,ROW('NAV plus Dist'!BX177)+1,FALSE)</f>
        <v>0</v>
      </c>
      <c r="BY178" s="144">
        <f>HLOOKUP(BY$2,NAV!$B$2:$CH$509,ROW(BY177),)+HLOOKUP(BY$2,DIST!$C$1:$CI$508,ROW('NAV plus Dist'!BY177)+1,FALSE)</f>
        <v>0</v>
      </c>
      <c r="BZ178" s="144">
        <f>HLOOKUP(BZ$2,NAV!$B$2:$CH$509,ROW(BZ177),)+HLOOKUP(BZ$2,DIST!$C$1:$CI$508,ROW('NAV plus Dist'!BZ177)+1,FALSE)</f>
        <v>0</v>
      </c>
      <c r="CA178" s="144">
        <f>HLOOKUP(CA$2,NAV!$B$2:$CH$509,ROW(CA177),)+HLOOKUP(CA$2,DIST!$C$1:$CI$508,ROW('NAV plus Dist'!CA177)+1,FALSE)</f>
        <v>0</v>
      </c>
      <c r="CB178" s="144">
        <f>HLOOKUP(CB$2,NAV!$B$2:$CH$509,ROW(CB177),)+HLOOKUP(CB$2,DIST!$C$1:$CI$508,ROW('NAV plus Dist'!CB177)+1,FALSE)</f>
        <v>0</v>
      </c>
      <c r="CC178" s="144">
        <f>HLOOKUP(CC$2,NAV!$B$2:$CH$509,ROW(CC177),)+HLOOKUP(CC$2,DIST!$C$1:$CI$508,ROW('NAV plus Dist'!CC177)+1,FALSE)</f>
        <v>0</v>
      </c>
      <c r="CD178" s="144">
        <f>HLOOKUP(CD$2,NAV!$B$2:$CH$509,ROW(CD177),)+HLOOKUP(CD$2,DIST!$C$1:$CI$508,ROW('NAV plus Dist'!CD177)+1,FALSE)</f>
        <v>0</v>
      </c>
      <c r="CE178" s="144">
        <f>HLOOKUP(CE$2,NAV!$B$2:$CH$509,ROW(CE177),)+HLOOKUP(CE$2,DIST!$C$1:$CI$508,ROW('NAV plus Dist'!CE177)+1,FALSE)</f>
        <v>0</v>
      </c>
      <c r="CF178" s="144">
        <f>HLOOKUP(CF$2,NAV!$B$2:$CH$509,ROW(CF177),)+HLOOKUP(CF$2,DIST!$C$1:$CI$508,ROW('NAV plus Dist'!CF177)+1,FALSE)</f>
        <v>0</v>
      </c>
      <c r="CG178" s="144">
        <f>HLOOKUP(CG$2,NAV!$B$2:$CH$509,ROW(CG177),)+HLOOKUP(CG$2,DIST!$C$1:$CI$508,ROW('NAV plus Dist'!CG177)+1,FALSE)</f>
        <v>0</v>
      </c>
      <c r="CH178" s="144">
        <f>HLOOKUP(CH$2,NAV!$B$2:$CH$509,ROW(CH177),)+HLOOKUP(CH$2,DIST!$C$1:$CI$508,ROW('NAV plus Dist'!CH177)+1,FALSE)</f>
        <v>0</v>
      </c>
      <c r="CI178" s="144">
        <f>HLOOKUP(CI$2,NAV!$B$2:$CH$509,ROW(CI177),)+HLOOKUP(CI$2,DIST!$C$1:$CI$508,ROW('NAV plus Dist'!CI177)+1,FALSE)</f>
        <v>0</v>
      </c>
      <c r="CJ178" s="144">
        <f>HLOOKUP(CJ$2,NAV!$B$2:$AAA$509,ROW(CJ177),)+HLOOKUP(CJ$2,DIST!$C$1:$AAJ$508,ROW('NAV plus Dist'!CJ177)+1,FALSE)</f>
        <v>0</v>
      </c>
      <c r="CK178" s="144">
        <f>HLOOKUP(CK$2,NAV!$B$2:$AAA$509,ROW(CK177),)+HLOOKUP(CK$2,DIST!$C$1:$AAJ$508,ROW('NAV plus Dist'!CK177)+1,FALSE)</f>
        <v>0</v>
      </c>
      <c r="CL178" s="144">
        <f>HLOOKUP(CL$2,NAV!$B$2:$AAA$509,ROW(CL177),)+HLOOKUP(CL$2,DIST!$C$1:$AAJ$508,ROW('NAV plus Dist'!CL177)+1,FALSE)</f>
        <v>0</v>
      </c>
      <c r="CM178" s="144">
        <f>HLOOKUP(CM$2,NAV!$B$2:$AAA$509,ROW(CM177),)+HLOOKUP(CM$2,DIST!$C$1:$AAJ$508,ROW('NAV plus Dist'!CM177)+1,FALSE)</f>
        <v>0</v>
      </c>
      <c r="CN178" s="144">
        <f>HLOOKUP(CN$2,NAV!$B$2:$AAA$509,ROW(CN177),)+HLOOKUP(CN$2,DIST!$C$1:$AAJ$508,ROW('NAV plus Dist'!CN177)+1,FALSE)</f>
        <v>0</v>
      </c>
      <c r="CO178" s="144">
        <f>HLOOKUP(CO$2,NAV!$B$2:$AAA$509,ROW(CO177),)+HLOOKUP(CO$2,DIST!$C$1:$AAJ$508,ROW('NAV plus Dist'!CO177)+1,FALSE)</f>
        <v>0</v>
      </c>
      <c r="CP178" s="144">
        <f>HLOOKUP(CP$2,NAV!$B$2:$AAA$509,ROW(CP177),)+HLOOKUP(CP$2,DIST!$C$1:$AAJ$508,ROW('NAV plus Dist'!CP177)+1,FALSE)</f>
        <v>0</v>
      </c>
      <c r="CQ178" s="144">
        <f>HLOOKUP(CQ$2,NAV!$B$2:$AAA$509,ROW(CQ177),)+HLOOKUP(CQ$2,DIST!$C$1:$AAJ$508,ROW('NAV plus Dist'!CQ177)+1,FALSE)</f>
        <v>0</v>
      </c>
      <c r="CR178" s="144">
        <f>HLOOKUP(CR$2,NAV!$B$2:$AAA$509,ROW(CR177),)+HLOOKUP(CR$2,DIST!$C$1:$AAJ$508,ROW('NAV plus Dist'!CR177)+1,FALSE)</f>
        <v>0</v>
      </c>
      <c r="CS178" s="144">
        <f>HLOOKUP(CS$2,NAV!$B$2:$AAA$509,ROW(CS177),)+HLOOKUP(CS$2,DIST!$C$1:$AAJ$508,ROW('NAV plus Dist'!CS177)+1,FALSE)</f>
        <v>0</v>
      </c>
      <c r="CT178" s="144">
        <f>HLOOKUP(CT$2,NAV!$B$2:$AAA$509,ROW(CT177),)+HLOOKUP(CT$2,DIST!$C$1:$AAJ$508,ROW('NAV plus Dist'!CT177)+1,FALSE)</f>
        <v>0</v>
      </c>
      <c r="CU178" s="144">
        <f>HLOOKUP(CU$2,NAV!$B$2:$AAA$509,ROW(CU177),)+HLOOKUP(CU$2,DIST!$C$1:$AAJ$508,ROW('NAV plus Dist'!CU177)+1,FALSE)</f>
        <v>0</v>
      </c>
      <c r="CV178" s="144">
        <f>HLOOKUP(CV$2,NAV!$B$2:$AAA$509,ROW(CV177),)+HLOOKUP(CV$2,DIST!$C$1:$AAJ$508,ROW('NAV plus Dist'!CV177)+1,FALSE)</f>
        <v>0</v>
      </c>
      <c r="CW178" s="144">
        <f>HLOOKUP(CW$2,NAV!$B$2:$AAA$509,ROW(CW177),)+HLOOKUP(CW$2,DIST!$C$1:$AAJ$508,ROW('NAV plus Dist'!CW177)+1,FALSE)</f>
        <v>0</v>
      </c>
      <c r="CX178" s="144">
        <f>HLOOKUP(CX$2,NAV!$B$2:$AAA$509,ROW(CX177),)+HLOOKUP(CX$2,DIST!$C$1:$AAJ$508,ROW('NAV plus Dist'!CX177)+1,FALSE)</f>
        <v>0</v>
      </c>
      <c r="CY178" s="144">
        <f>HLOOKUP(CY$2,NAV!$B$2:$AAA$509,ROW(CY177),)+HLOOKUP(CY$2,DIST!$C$1:$AAJ$508,ROW('NAV plus Dist'!CY177)+1,FALSE)</f>
        <v>0</v>
      </c>
      <c r="CZ178" s="144">
        <f>HLOOKUP(CZ$2,NAV!$B$2:$AAA$509,ROW(CZ177),)+HLOOKUP(CZ$2,DIST!$C$1:$AAJ$508,ROW('NAV plus Dist'!CZ177)+1,FALSE)</f>
        <v>0</v>
      </c>
      <c r="DA178" s="144">
        <f>HLOOKUP(DA$2,NAV!$B$2:$AAA$509,ROW(DA177),)+HLOOKUP(DA$2,DIST!$C$1:$AAJ$508,ROW('NAV plus Dist'!DA177)+1,FALSE)</f>
        <v>0</v>
      </c>
      <c r="DB178" s="144">
        <f>HLOOKUP(DB$2,NAV!$B$2:$AAA$509,ROW(DB177),)+HLOOKUP(DB$2,DIST!$C$1:$AAJ$508,ROW('NAV plus Dist'!DB177)+1,FALSE)</f>
        <v>0</v>
      </c>
      <c r="DC178" s="144">
        <f>HLOOKUP(DC$2,NAV!$B$2:$AAA$509,ROW(DC177),)+HLOOKUP(DC$2,DIST!$C$1:$AAJ$508,ROW('NAV plus Dist'!DC177)+1,FALSE)</f>
        <v>0</v>
      </c>
      <c r="DD178" s="144">
        <f>HLOOKUP(DD$2,NAV!$B$2:$AAA$509,ROW(DD177),)+HLOOKUP(DD$2,DIST!$C$1:$AAJ$508,ROW('NAV plus Dist'!DD177)+1,FALSE)</f>
        <v>0</v>
      </c>
      <c r="DE178" s="144">
        <f>HLOOKUP(DE$2,NAV!$B$2:$AAA$509,ROW(DE177),)+HLOOKUP(DE$2,DIST!$C$1:$AAJ$508,ROW('NAV plus Dist'!DE177)+1,FALSE)</f>
        <v>0</v>
      </c>
      <c r="DF178" s="144">
        <f>HLOOKUP(DF$2,NAV!$B$2:$AAA$509,ROW(DF177),)+HLOOKUP(DF$2,DIST!$C$1:$AAJ$508,ROW('NAV plus Dist'!DF177)+1,FALSE)</f>
        <v>0</v>
      </c>
      <c r="DG178" s="144">
        <f>HLOOKUP(DG$2,NAV!$B$2:$AAA$509,ROW(DG177),)+HLOOKUP(DG$2,DIST!$C$1:$AAJ$508,ROW('NAV plus Dist'!DG177)+1,FALSE)</f>
        <v>0</v>
      </c>
      <c r="DH178" s="144">
        <f>HLOOKUP(DH$2,NAV!$B$2:$AAA$509,ROW(DH177),)+HLOOKUP(DH$2,DIST!$C$1:$AAJ$508,ROW('NAV plus Dist'!DH177)+1,FALSE)</f>
        <v>0</v>
      </c>
    </row>
    <row r="179" spans="1:112">
      <c r="A179" s="94">
        <f>IF(B179="",0,A180+1)</f>
        <v>20</v>
      </c>
      <c r="B179" s="148">
        <f t="shared" si="79"/>
        <v>45443</v>
      </c>
      <c r="C179" s="144">
        <f>HLOOKUP(C$2,NAV!$B$2:$CH$509,ROW(C178),)+HLOOKUP(C$2,DIST!$C$1:$CI$508,ROW('NAV plus Dist'!C178)+1,FALSE)</f>
        <v>17.663</v>
      </c>
      <c r="D179" s="144">
        <f>HLOOKUP(D$2,NAV!$B$2:$CH$509,ROW(D178),)+HLOOKUP(D$2,DIST!$C$1:$CI$508,ROW('NAV plus Dist'!D178)+1,FALSE)</f>
        <v>18.3018</v>
      </c>
      <c r="E179" s="144">
        <f>HLOOKUP(E$2,NAV!$B$2:$CH$509,ROW(E178),)+HLOOKUP(E$2,DIST!$C$1:$CI$508,ROW('NAV plus Dist'!E178)+1,FALSE)</f>
        <v>19.006500000000003</v>
      </c>
      <c r="F179" s="144">
        <f>HLOOKUP(F$2,NAV!$B$2:$CH$509,ROW(F178),)+HLOOKUP(F$2,DIST!$C$1:$CI$508,ROW('NAV plus Dist'!F178)+1,FALSE)</f>
        <v>10.4292</v>
      </c>
      <c r="G179" s="144">
        <f>HLOOKUP(G$2,NAV!$B$2:$CH$509,ROW(G178),)+HLOOKUP(G$2,DIST!$C$1:$CI$508,ROW('NAV plus Dist'!G178)+1,FALSE)</f>
        <v>10.205499999999999</v>
      </c>
      <c r="H179" s="144">
        <f>HLOOKUP(H$2,NAV!$B$2:$CH$509,ROW(H178),)+HLOOKUP(H$2,DIST!$C$1:$CI$508,ROW('NAV plus Dist'!H178)+1,FALSE)</f>
        <v>15.912000000000001</v>
      </c>
      <c r="I179" s="144">
        <f>HLOOKUP(I$2,NAV!$B$2:$CH$509,ROW(I178),)+HLOOKUP(I$2,DIST!$C$1:$CI$508,ROW('NAV plus Dist'!I178)+1,FALSE)</f>
        <v>9.9599000000000011</v>
      </c>
      <c r="J179" s="144">
        <f>HLOOKUP(J$2,NAV!$B$2:$CH$509,ROW(J178),)+HLOOKUP(J$2,DIST!$C$1:$CI$508,ROW('NAV plus Dist'!J178)+1,FALSE)</f>
        <v>9.9417999999999989</v>
      </c>
      <c r="K179" s="144">
        <f>HLOOKUP(K$2,NAV!$B$2:$CH$509,ROW(K178),)+HLOOKUP(K$2,DIST!$C$1:$CI$508,ROW('NAV plus Dist'!K178)+1,FALSE)</f>
        <v>10.954500000000001</v>
      </c>
      <c r="L179" s="144">
        <f>HLOOKUP(L$2,NAV!$B$2:$CH$509,ROW(L178),)+HLOOKUP(L$2,DIST!$C$1:$CI$508,ROW('NAV plus Dist'!L178)+1,FALSE)</f>
        <v>0</v>
      </c>
      <c r="M179" s="144">
        <f>HLOOKUP(M$2,NAV!$B$2:$CH$509,ROW(M178),)+HLOOKUP(M$2,DIST!$C$1:$CI$508,ROW('NAV plus Dist'!M178)+1,FALSE)</f>
        <v>11.153</v>
      </c>
      <c r="N179" s="144">
        <f>HLOOKUP(N$2,NAV!$B$2:$CH$509,ROW(N178),)+HLOOKUP(N$2,DIST!$C$1:$CI$508,ROW('NAV plus Dist'!N178)+1,FALSE)</f>
        <v>9.0043999999999986</v>
      </c>
      <c r="O179" s="144">
        <f>HLOOKUP(O$2,NAV!$B$2:$CH$509,ROW(O178),)+HLOOKUP(O$2,DIST!$C$1:$CI$508,ROW('NAV plus Dist'!O178)+1,FALSE)</f>
        <v>3.5625</v>
      </c>
      <c r="P179" s="144">
        <f>HLOOKUP(P$2,NAV!$B$2:$CH$509,ROW(P178),)+HLOOKUP(P$2,DIST!$C$1:$CI$508,ROW('NAV plus Dist'!P178)+1,FALSE)</f>
        <v>4.3431000000000006</v>
      </c>
      <c r="Q179" s="144">
        <f>HLOOKUP(Q$2,NAV!$B$2:$CH$509,ROW(Q178),)+HLOOKUP(Q$2,DIST!$C$1:$CI$508,ROW('NAV plus Dist'!Q178)+1,FALSE)</f>
        <v>10.523400000000001</v>
      </c>
      <c r="R179" s="144">
        <f>HLOOKUP(R$2,NAV!$B$2:$CH$509,ROW(R178),)+HLOOKUP(R$2,DIST!$C$1:$CI$508,ROW('NAV plus Dist'!R178)+1,FALSE)</f>
        <v>10.523400000000001</v>
      </c>
      <c r="S179" s="144">
        <f>HLOOKUP(S$2,NAV!$B$2:$CH$509,ROW(S178),)+HLOOKUP(S$2,DIST!$C$1:$CI$508,ROW('NAV plus Dist'!S178)+1,FALSE)</f>
        <v>8.8558000000000003</v>
      </c>
      <c r="T179" s="144">
        <f>HLOOKUP(T$2,NAV!$B$2:$CH$509,ROW(T178),)+HLOOKUP(T$2,DIST!$C$1:$CI$508,ROW('NAV plus Dist'!T178)+1,FALSE)</f>
        <v>11.6515</v>
      </c>
      <c r="U179" s="144">
        <f>HLOOKUP(U$2,NAV!$B$2:$CH$509,ROW(U178),)+HLOOKUP(U$2,DIST!$C$1:$CI$508,ROW('NAV plus Dist'!U178)+1,FALSE)</f>
        <v>11.2476</v>
      </c>
      <c r="V179" s="144">
        <f>HLOOKUP(V$2,NAV!$B$2:$CH$509,ROW(V178),)+HLOOKUP(V$2,DIST!$C$1:$CI$508,ROW('NAV plus Dist'!V178)+1,FALSE)</f>
        <v>9.3703000000000003</v>
      </c>
      <c r="W179" s="144">
        <f>HLOOKUP(W$2,NAV!$B$2:$CH$509,ROW(W178),)+HLOOKUP(W$2,DIST!$C$1:$CI$508,ROW('NAV plus Dist'!W178)+1,FALSE)</f>
        <v>9.3703000000000003</v>
      </c>
      <c r="X179" s="144">
        <f>HLOOKUP(X$2,NAV!$B$2:$CH$509,ROW(X178),)+HLOOKUP(X$2,DIST!$C$1:$CI$508,ROW('NAV plus Dist'!X178)+1,FALSE)</f>
        <v>9.0803000000000011</v>
      </c>
      <c r="Y179" s="144">
        <f>HLOOKUP(Y$2,NAV!$B$2:$CH$509,ROW(Y178),)+HLOOKUP(Y$2,DIST!$C$1:$CI$508,ROW('NAV plus Dist'!Y178)+1,FALSE)</f>
        <v>11.3666</v>
      </c>
      <c r="Z179" s="144">
        <f>HLOOKUP(Z$2,NAV!$B$2:$CH$509,ROW(Z178),)+HLOOKUP(Z$2,DIST!$C$1:$CI$508,ROW('NAV plus Dist'!Z178)+1,FALSE)</f>
        <v>10.8284</v>
      </c>
      <c r="AA179" s="144">
        <f>HLOOKUP(AA$2,NAV!$B$2:$CH$509,ROW(AA178),)+HLOOKUP(AA$2,DIST!$C$1:$CI$508,ROW('NAV plus Dist'!AA178)+1,FALSE)</f>
        <v>9.6623000000000001</v>
      </c>
      <c r="AB179" s="144">
        <f>HLOOKUP(AB$2,NAV!$B$2:$CH$509,ROW(AB178),)+HLOOKUP(AB$2,DIST!$C$1:$CI$508,ROW('NAV plus Dist'!AB178)+1,FALSE)</f>
        <v>10.7654</v>
      </c>
      <c r="AC179" s="144">
        <f>HLOOKUP(AC$2,NAV!$B$2:$CH$509,ROW(AC178),)+HLOOKUP(AC$2,DIST!$C$1:$CI$508,ROW('NAV plus Dist'!AC178)+1,FALSE)</f>
        <v>10.9099</v>
      </c>
      <c r="AD179" s="144">
        <f>HLOOKUP(AD$2,NAV!$B$2:$CH$509,ROW(AD178),)+HLOOKUP(AD$2,DIST!$C$1:$CI$508,ROW('NAV plus Dist'!AD178)+1,FALSE)</f>
        <v>29.880299999999998</v>
      </c>
      <c r="AE179" s="144">
        <f>HLOOKUP(AE$2,NAV!$B$2:$CH$509,ROW(AE178),)+HLOOKUP(AE$2,DIST!$C$1:$CI$508,ROW('NAV plus Dist'!AE178)+1,FALSE)</f>
        <v>5.9737</v>
      </c>
      <c r="AF179" s="144">
        <f>HLOOKUP(AF$2,NAV!$B$2:$CH$509,ROW(AF178),)+HLOOKUP(AF$2,DIST!$C$1:$CI$508,ROW('NAV plus Dist'!AF178)+1,FALSE)</f>
        <v>8.2675999999999998</v>
      </c>
      <c r="AG179" s="144">
        <f>HLOOKUP(AG$2,NAV!$B$2:$CH$509,ROW(AG178),)+HLOOKUP(AG$2,DIST!$C$1:$CI$508,ROW('NAV plus Dist'!AG178)+1,FALSE)</f>
        <v>9.133799999999999</v>
      </c>
      <c r="AH179" s="144">
        <f>HLOOKUP(AH$2,NAV!$B$2:$CH$509,ROW(AH178),)+HLOOKUP(AH$2,DIST!$C$1:$CI$508,ROW('NAV plus Dist'!AH178)+1,FALSE)</f>
        <v>8.7676999999999996</v>
      </c>
      <c r="AI179" s="144">
        <f>HLOOKUP(AI$2,NAV!$B$2:$CH$509,ROW(AI178),)+HLOOKUP(AI$2,DIST!$C$1:$CI$508,ROW('NAV plus Dist'!AI178)+1,FALSE)</f>
        <v>14.7233</v>
      </c>
      <c r="AJ179" s="144">
        <f>HLOOKUP(AJ$2,NAV!$B$2:$CH$509,ROW(AJ178),)+HLOOKUP(AJ$2,DIST!$C$1:$CI$508,ROW('NAV plus Dist'!AJ178)+1,FALSE)</f>
        <v>16.839299999999998</v>
      </c>
      <c r="AK179" s="144">
        <f>HLOOKUP(AK$2,NAV!$B$2:$CH$509,ROW(AK178),)+HLOOKUP(AK$2,DIST!$C$1:$CI$508,ROW('NAV plus Dist'!AK178)+1,FALSE)</f>
        <v>12.114799999999999</v>
      </c>
      <c r="AL179" s="144">
        <f>HLOOKUP(AL$2,NAV!$B$2:$CH$509,ROW(AL178),)+HLOOKUP(AL$2,DIST!$C$1:$CI$508,ROW('NAV plus Dist'!AL178)+1,FALSE)</f>
        <v>13.4643</v>
      </c>
      <c r="AM179" s="144">
        <f>HLOOKUP(AM$2,NAV!$B$2:$CH$509,ROW(AM178),)+HLOOKUP(AM$2,DIST!$C$1:$CI$508,ROW('NAV plus Dist'!AM178)+1,FALSE)</f>
        <v>9.5664999999999996</v>
      </c>
      <c r="AN179" s="144">
        <f>HLOOKUP(AN$2,NAV!$B$2:$CH$509,ROW(AN178),)+HLOOKUP(AN$2,DIST!$C$1:$CI$508,ROW('NAV plus Dist'!AN178)+1,FALSE)</f>
        <v>23.9877</v>
      </c>
      <c r="AO179" s="144">
        <f>HLOOKUP(AO$2,NAV!$B$2:$CH$509,ROW(AO178),)+HLOOKUP(AO$2,DIST!$C$1:$CI$508,ROW('NAV plus Dist'!AO178)+1,FALSE)</f>
        <v>22.485399999999998</v>
      </c>
      <c r="AP179" s="144">
        <f>HLOOKUP(AP$2,NAV!$B$2:$CH$509,ROW(AP178),)+HLOOKUP(AP$2,DIST!$C$1:$CI$508,ROW('NAV plus Dist'!AP178)+1,FALSE)</f>
        <v>15.7561</v>
      </c>
      <c r="AQ179" s="144">
        <f>HLOOKUP(AQ$2,NAV!$B$2:$CH$509,ROW(AQ178),)+HLOOKUP(AQ$2,DIST!$C$1:$CI$508,ROW('NAV plus Dist'!AQ178)+1,FALSE)</f>
        <v>19.460699999999999</v>
      </c>
      <c r="AR179" s="144">
        <f>HLOOKUP(AR$2,NAV!$B$2:$CH$509,ROW(AR178),)+HLOOKUP(AR$2,DIST!$C$1:$CI$508,ROW('NAV plus Dist'!AR178)+1,FALSE)</f>
        <v>50.201999999999998</v>
      </c>
      <c r="AS179" s="144">
        <f>HLOOKUP(AS$2,NAV!$B$2:$CH$509,ROW(AS178),)+HLOOKUP(AS$2,DIST!$C$1:$CI$508,ROW('NAV plus Dist'!AS178)+1,FALSE)</f>
        <v>8.2219999999999995</v>
      </c>
      <c r="AT179" s="144">
        <f>HLOOKUP(AT$2,NAV!$B$2:$CH$509,ROW(AT178),)+HLOOKUP(AT$2,DIST!$C$1:$CI$508,ROW('NAV plus Dist'!AT178)+1,FALSE)</f>
        <v>23.867599999999999</v>
      </c>
      <c r="AU179" s="144">
        <f>HLOOKUP(AU$2,NAV!$B$2:$CH$509,ROW(AU178),)+HLOOKUP(AU$2,DIST!$C$1:$CI$508,ROW('NAV plus Dist'!AU178)+1,FALSE)</f>
        <v>10</v>
      </c>
      <c r="AV179" s="144">
        <f>HLOOKUP(AV$2,NAV!$B$2:$CH$509,ROW(AV178),)+HLOOKUP(AV$2,DIST!$C$1:$CI$508,ROW('NAV plus Dist'!AV178)+1,FALSE)</f>
        <v>13.867599999999999</v>
      </c>
      <c r="AW179" s="144">
        <f>HLOOKUP(AW$2,NAV!$B$2:$CH$509,ROW(AW178),)+HLOOKUP(AW$2,DIST!$C$1:$CI$508,ROW('NAV plus Dist'!AW178)+1,FALSE)</f>
        <v>11.437100000000001</v>
      </c>
      <c r="AX179" s="144">
        <f>HLOOKUP(AX$2,NAV!$B$2:$CH$509,ROW(AX178),)+HLOOKUP(AX$2,DIST!$C$1:$CI$508,ROW('NAV plus Dist'!AX178)+1,FALSE)</f>
        <v>11.458399999999999</v>
      </c>
      <c r="AY179" s="144">
        <f>HLOOKUP(AY$2,NAV!$B$2:$CH$509,ROW(AY178),)+HLOOKUP(AY$2,DIST!$C$1:$CI$508,ROW('NAV plus Dist'!AY178)+1,FALSE)</f>
        <v>24.031300000000002</v>
      </c>
      <c r="AZ179" s="144">
        <f>HLOOKUP(AZ$2,NAV!$B$2:$CH$509,ROW(AZ178),)+HLOOKUP(AZ$2,DIST!$C$1:$CI$508,ROW('NAV plus Dist'!AZ178)+1,FALSE)</f>
        <v>24.105799999999999</v>
      </c>
      <c r="BA179" s="144">
        <f>HLOOKUP(BA$2,NAV!$B$2:$CH$509,ROW(BA178),)+HLOOKUP(BA$2,DIST!$C$1:$CI$508,ROW('NAV plus Dist'!BA178)+1,FALSE)</f>
        <v>11.6799</v>
      </c>
      <c r="BB179" s="144">
        <f>HLOOKUP(BB$2,NAV!$B$2:$CH$509,ROW(BB178),)+HLOOKUP(BB$2,DIST!$C$1:$CI$508,ROW('NAV plus Dist'!BB178)+1,FALSE)</f>
        <v>0</v>
      </c>
      <c r="BC179" s="144">
        <f>HLOOKUP(BC$2,NAV!$B$2:$CH$509,ROW(BC178),)+HLOOKUP(BC$2,DIST!$C$1:$CI$508,ROW('NAV plus Dist'!BC178)+1,FALSE)</f>
        <v>0</v>
      </c>
      <c r="BD179" s="144">
        <f>HLOOKUP(BD$2,NAV!$B$2:$CH$509,ROW(BD178),)+HLOOKUP(BD$2,DIST!$C$1:$CI$508,ROW('NAV plus Dist'!BD178)+1,FALSE)</f>
        <v>0</v>
      </c>
      <c r="BE179" s="144">
        <f>HLOOKUP(BE$2,NAV!$B$2:$CH$509,ROW(BE178),)+HLOOKUP(BE$2,DIST!$C$1:$CI$508,ROW('NAV plus Dist'!BE178)+1,FALSE)</f>
        <v>0</v>
      </c>
      <c r="BF179" s="144">
        <f>HLOOKUP(BF$2,NAV!$B$2:$CH$509,ROW(BF178),)+HLOOKUP(BF$2,DIST!$C$1:$CI$508,ROW('NAV plus Dist'!BF178)+1,FALSE)</f>
        <v>0</v>
      </c>
      <c r="BG179" s="144">
        <f>HLOOKUP(BG$2,NAV!$B$2:$CH$509,ROW(BG178),)+HLOOKUP(BG$2,DIST!$C$1:$CI$508,ROW('NAV plus Dist'!BG178)+1,FALSE)</f>
        <v>0</v>
      </c>
      <c r="BH179" s="144">
        <f>HLOOKUP(BH$2,NAV!$B$2:$CH$509,ROW(BH178),)+HLOOKUP(BH$2,DIST!$C$1:$CI$508,ROW('NAV plus Dist'!BH178)+1,FALSE)</f>
        <v>0</v>
      </c>
      <c r="BI179" s="144">
        <f>HLOOKUP(BI$2,NAV!$B$2:$CH$509,ROW(BI178),)+HLOOKUP(BI$2,DIST!$C$1:$CI$508,ROW('NAV plus Dist'!BI178)+1,FALSE)</f>
        <v>0</v>
      </c>
      <c r="BJ179" s="144">
        <f>HLOOKUP(BJ$2,NAV!$B$2:$CH$509,ROW(BJ178),)+HLOOKUP(BJ$2,DIST!$C$1:$CI$508,ROW('NAV plus Dist'!BJ178)+1,FALSE)</f>
        <v>0</v>
      </c>
      <c r="BK179" s="144">
        <f>HLOOKUP(BK$2,NAV!$B$2:$CH$509,ROW(BK178),)+HLOOKUP(BK$2,DIST!$C$1:$CI$508,ROW('NAV plus Dist'!BK178)+1,FALSE)</f>
        <v>0</v>
      </c>
      <c r="BL179" s="144">
        <f>HLOOKUP(BL$2,NAV!$B$2:$CH$509,ROW(BL178),)+HLOOKUP(BL$2,DIST!$C$1:$CI$508,ROW('NAV plus Dist'!BL178)+1,FALSE)</f>
        <v>0</v>
      </c>
      <c r="BM179" s="144">
        <f>HLOOKUP(BM$2,NAV!$B$2:$CH$509,ROW(BM178),)+HLOOKUP(BM$2,DIST!$C$1:$CI$508,ROW('NAV plus Dist'!BM178)+1,FALSE)</f>
        <v>0</v>
      </c>
      <c r="BN179" s="144">
        <f>HLOOKUP(BN$2,NAV!$B$2:$CH$509,ROW(BN178),)+HLOOKUP(BN$2,DIST!$C$1:$CI$508,ROW('NAV plus Dist'!BN178)+1,FALSE)</f>
        <v>0</v>
      </c>
      <c r="BO179" s="144">
        <f>HLOOKUP(BO$2,NAV!$B$2:$CH$509,ROW(BO178),)+HLOOKUP(BO$2,DIST!$C$1:$CI$508,ROW('NAV plus Dist'!BO178)+1,FALSE)</f>
        <v>0</v>
      </c>
      <c r="BP179" s="144">
        <f>HLOOKUP(BP$2,NAV!$B$2:$CH$509,ROW(BP178),)+HLOOKUP(BP$2,DIST!$C$1:$CI$508,ROW('NAV plus Dist'!BP178)+1,FALSE)</f>
        <v>0</v>
      </c>
      <c r="BQ179" s="144">
        <f>HLOOKUP(BQ$2,NAV!$B$2:$CH$509,ROW(BQ178),)+HLOOKUP(BQ$2,DIST!$C$1:$CI$508,ROW('NAV plus Dist'!BQ178)+1,FALSE)</f>
        <v>0</v>
      </c>
      <c r="BR179" s="144">
        <f>HLOOKUP(BR$2,NAV!$B$2:$CH$509,ROW(BR178),)+HLOOKUP(BR$2,DIST!$C$1:$CI$508,ROW('NAV plus Dist'!BR178)+1,FALSE)</f>
        <v>0</v>
      </c>
      <c r="BS179" s="144">
        <f>HLOOKUP(BS$2,NAV!$B$2:$CH$509,ROW(BS178),)+HLOOKUP(BS$2,DIST!$C$1:$CI$508,ROW('NAV plus Dist'!BS178)+1,FALSE)</f>
        <v>0</v>
      </c>
      <c r="BT179" s="144">
        <f>HLOOKUP(BT$2,NAV!$B$2:$CH$509,ROW(BT178),)+HLOOKUP(BT$2,DIST!$C$1:$CI$508,ROW('NAV plus Dist'!BT178)+1,FALSE)</f>
        <v>0</v>
      </c>
      <c r="BU179" s="144">
        <f>HLOOKUP(BU$2,NAV!$B$2:$CH$509,ROW(BU178),)+HLOOKUP(BU$2,DIST!$C$1:$CI$508,ROW('NAV plus Dist'!BU178)+1,FALSE)</f>
        <v>0</v>
      </c>
      <c r="BV179" s="144">
        <f>HLOOKUP(BV$2,NAV!$B$2:$CH$509,ROW(BV178),)+HLOOKUP(BV$2,DIST!$C$1:$CI$508,ROW('NAV plus Dist'!BV178)+1,FALSE)</f>
        <v>0</v>
      </c>
      <c r="BW179" s="144">
        <f>HLOOKUP(BW$2,NAV!$B$2:$CH$509,ROW(BW178),)+HLOOKUP(BW$2,DIST!$C$1:$CI$508,ROW('NAV plus Dist'!BW178)+1,FALSE)</f>
        <v>0</v>
      </c>
      <c r="BX179" s="144">
        <f>HLOOKUP(BX$2,NAV!$B$2:$CH$509,ROW(BX178),)+HLOOKUP(BX$2,DIST!$C$1:$CI$508,ROW('NAV plus Dist'!BX178)+1,FALSE)</f>
        <v>0</v>
      </c>
      <c r="BY179" s="144">
        <f>HLOOKUP(BY$2,NAV!$B$2:$CH$509,ROW(BY178),)+HLOOKUP(BY$2,DIST!$C$1:$CI$508,ROW('NAV plus Dist'!BY178)+1,FALSE)</f>
        <v>0</v>
      </c>
      <c r="BZ179" s="144">
        <f>HLOOKUP(BZ$2,NAV!$B$2:$CH$509,ROW(BZ178),)+HLOOKUP(BZ$2,DIST!$C$1:$CI$508,ROW('NAV plus Dist'!BZ178)+1,FALSE)</f>
        <v>0</v>
      </c>
      <c r="CA179" s="144">
        <f>HLOOKUP(CA$2,NAV!$B$2:$CH$509,ROW(CA178),)+HLOOKUP(CA$2,DIST!$C$1:$CI$508,ROW('NAV plus Dist'!CA178)+1,FALSE)</f>
        <v>0</v>
      </c>
      <c r="CB179" s="144">
        <f>HLOOKUP(CB$2,NAV!$B$2:$CH$509,ROW(CB178),)+HLOOKUP(CB$2,DIST!$C$1:$CI$508,ROW('NAV plus Dist'!CB178)+1,FALSE)</f>
        <v>0</v>
      </c>
      <c r="CC179" s="144">
        <f>HLOOKUP(CC$2,NAV!$B$2:$CH$509,ROW(CC178),)+HLOOKUP(CC$2,DIST!$C$1:$CI$508,ROW('NAV plus Dist'!CC178)+1,FALSE)</f>
        <v>0</v>
      </c>
      <c r="CD179" s="144">
        <f>HLOOKUP(CD$2,NAV!$B$2:$CH$509,ROW(CD178),)+HLOOKUP(CD$2,DIST!$C$1:$CI$508,ROW('NAV plus Dist'!CD178)+1,FALSE)</f>
        <v>0</v>
      </c>
      <c r="CE179" s="144">
        <f>HLOOKUP(CE$2,NAV!$B$2:$CH$509,ROW(CE178),)+HLOOKUP(CE$2,DIST!$C$1:$CI$508,ROW('NAV plus Dist'!CE178)+1,FALSE)</f>
        <v>0</v>
      </c>
      <c r="CF179" s="144">
        <f>HLOOKUP(CF$2,NAV!$B$2:$CH$509,ROW(CF178),)+HLOOKUP(CF$2,DIST!$C$1:$CI$508,ROW('NAV plus Dist'!CF178)+1,FALSE)</f>
        <v>0</v>
      </c>
      <c r="CG179" s="144">
        <f>HLOOKUP(CG$2,NAV!$B$2:$CH$509,ROW(CG178),)+HLOOKUP(CG$2,DIST!$C$1:$CI$508,ROW('NAV plus Dist'!CG178)+1,FALSE)</f>
        <v>0</v>
      </c>
      <c r="CH179" s="144">
        <f>HLOOKUP(CH$2,NAV!$B$2:$CH$509,ROW(CH178),)+HLOOKUP(CH$2,DIST!$C$1:$CI$508,ROW('NAV plus Dist'!CH178)+1,FALSE)</f>
        <v>0</v>
      </c>
      <c r="CI179" s="144">
        <f>HLOOKUP(CI$2,NAV!$B$2:$CH$509,ROW(CI178),)+HLOOKUP(CI$2,DIST!$C$1:$CI$508,ROW('NAV plus Dist'!CI178)+1,FALSE)</f>
        <v>0</v>
      </c>
      <c r="CJ179" s="144">
        <f>HLOOKUP(CJ$2,NAV!$B$2:$AAA$509,ROW(CJ178),)+HLOOKUP(CJ$2,DIST!$C$1:$AAJ$508,ROW('NAV plus Dist'!CJ178)+1,FALSE)</f>
        <v>0</v>
      </c>
      <c r="CK179" s="144">
        <f>HLOOKUP(CK$2,NAV!$B$2:$AAA$509,ROW(CK178),)+HLOOKUP(CK$2,DIST!$C$1:$AAJ$508,ROW('NAV plus Dist'!CK178)+1,FALSE)</f>
        <v>0</v>
      </c>
      <c r="CL179" s="144">
        <f>HLOOKUP(CL$2,NAV!$B$2:$AAA$509,ROW(CL178),)+HLOOKUP(CL$2,DIST!$C$1:$AAJ$508,ROW('NAV plus Dist'!CL178)+1,FALSE)</f>
        <v>0</v>
      </c>
      <c r="CM179" s="144">
        <f>HLOOKUP(CM$2,NAV!$B$2:$AAA$509,ROW(CM178),)+HLOOKUP(CM$2,DIST!$C$1:$AAJ$508,ROW('NAV plus Dist'!CM178)+1,FALSE)</f>
        <v>0</v>
      </c>
      <c r="CN179" s="144">
        <f>HLOOKUP(CN$2,NAV!$B$2:$AAA$509,ROW(CN178),)+HLOOKUP(CN$2,DIST!$C$1:$AAJ$508,ROW('NAV plus Dist'!CN178)+1,FALSE)</f>
        <v>0</v>
      </c>
      <c r="CO179" s="144">
        <f>HLOOKUP(CO$2,NAV!$B$2:$AAA$509,ROW(CO178),)+HLOOKUP(CO$2,DIST!$C$1:$AAJ$508,ROW('NAV plus Dist'!CO178)+1,FALSE)</f>
        <v>0</v>
      </c>
      <c r="CP179" s="144">
        <f>HLOOKUP(CP$2,NAV!$B$2:$AAA$509,ROW(CP178),)+HLOOKUP(CP$2,DIST!$C$1:$AAJ$508,ROW('NAV plus Dist'!CP178)+1,FALSE)</f>
        <v>0</v>
      </c>
      <c r="CQ179" s="144">
        <f>HLOOKUP(CQ$2,NAV!$B$2:$AAA$509,ROW(CQ178),)+HLOOKUP(CQ$2,DIST!$C$1:$AAJ$508,ROW('NAV plus Dist'!CQ178)+1,FALSE)</f>
        <v>0</v>
      </c>
      <c r="CR179" s="144">
        <f>HLOOKUP(CR$2,NAV!$B$2:$AAA$509,ROW(CR178),)+HLOOKUP(CR$2,DIST!$C$1:$AAJ$508,ROW('NAV plus Dist'!CR178)+1,FALSE)</f>
        <v>0</v>
      </c>
      <c r="CS179" s="144">
        <f>HLOOKUP(CS$2,NAV!$B$2:$AAA$509,ROW(CS178),)+HLOOKUP(CS$2,DIST!$C$1:$AAJ$508,ROW('NAV plus Dist'!CS178)+1,FALSE)</f>
        <v>0</v>
      </c>
      <c r="CT179" s="144">
        <f>HLOOKUP(CT$2,NAV!$B$2:$AAA$509,ROW(CT178),)+HLOOKUP(CT$2,DIST!$C$1:$AAJ$508,ROW('NAV plus Dist'!CT178)+1,FALSE)</f>
        <v>0</v>
      </c>
      <c r="CU179" s="144">
        <f>HLOOKUP(CU$2,NAV!$B$2:$AAA$509,ROW(CU178),)+HLOOKUP(CU$2,DIST!$C$1:$AAJ$508,ROW('NAV plus Dist'!CU178)+1,FALSE)</f>
        <v>0</v>
      </c>
      <c r="CV179" s="144">
        <f>HLOOKUP(CV$2,NAV!$B$2:$AAA$509,ROW(CV178),)+HLOOKUP(CV$2,DIST!$C$1:$AAJ$508,ROW('NAV plus Dist'!CV178)+1,FALSE)</f>
        <v>0</v>
      </c>
      <c r="CW179" s="144">
        <f>HLOOKUP(CW$2,NAV!$B$2:$AAA$509,ROW(CW178),)+HLOOKUP(CW$2,DIST!$C$1:$AAJ$508,ROW('NAV plus Dist'!CW178)+1,FALSE)</f>
        <v>0</v>
      </c>
      <c r="CX179" s="144">
        <f>HLOOKUP(CX$2,NAV!$B$2:$AAA$509,ROW(CX178),)+HLOOKUP(CX$2,DIST!$C$1:$AAJ$508,ROW('NAV plus Dist'!CX178)+1,FALSE)</f>
        <v>0</v>
      </c>
      <c r="CY179" s="144">
        <f>HLOOKUP(CY$2,NAV!$B$2:$AAA$509,ROW(CY178),)+HLOOKUP(CY$2,DIST!$C$1:$AAJ$508,ROW('NAV plus Dist'!CY178)+1,FALSE)</f>
        <v>0</v>
      </c>
      <c r="CZ179" s="144">
        <f>HLOOKUP(CZ$2,NAV!$B$2:$AAA$509,ROW(CZ178),)+HLOOKUP(CZ$2,DIST!$C$1:$AAJ$508,ROW('NAV plus Dist'!CZ178)+1,FALSE)</f>
        <v>0</v>
      </c>
      <c r="DA179" s="144">
        <f>HLOOKUP(DA$2,NAV!$B$2:$AAA$509,ROW(DA178),)+HLOOKUP(DA$2,DIST!$C$1:$AAJ$508,ROW('NAV plus Dist'!DA178)+1,FALSE)</f>
        <v>0</v>
      </c>
      <c r="DB179" s="144">
        <f>HLOOKUP(DB$2,NAV!$B$2:$AAA$509,ROW(DB178),)+HLOOKUP(DB$2,DIST!$C$1:$AAJ$508,ROW('NAV plus Dist'!DB178)+1,FALSE)</f>
        <v>0</v>
      </c>
      <c r="DC179" s="144">
        <f>HLOOKUP(DC$2,NAV!$B$2:$AAA$509,ROW(DC178),)+HLOOKUP(DC$2,DIST!$C$1:$AAJ$508,ROW('NAV plus Dist'!DC178)+1,FALSE)</f>
        <v>0</v>
      </c>
      <c r="DD179" s="144">
        <f>HLOOKUP(DD$2,NAV!$B$2:$AAA$509,ROW(DD178),)+HLOOKUP(DD$2,DIST!$C$1:$AAJ$508,ROW('NAV plus Dist'!DD178)+1,FALSE)</f>
        <v>0</v>
      </c>
      <c r="DE179" s="144">
        <f>HLOOKUP(DE$2,NAV!$B$2:$AAA$509,ROW(DE178),)+HLOOKUP(DE$2,DIST!$C$1:$AAJ$508,ROW('NAV plus Dist'!DE178)+1,FALSE)</f>
        <v>0</v>
      </c>
      <c r="DF179" s="144">
        <f>HLOOKUP(DF$2,NAV!$B$2:$AAA$509,ROW(DF178),)+HLOOKUP(DF$2,DIST!$C$1:$AAJ$508,ROW('NAV plus Dist'!DF178)+1,FALSE)</f>
        <v>0</v>
      </c>
      <c r="DG179" s="144">
        <f>HLOOKUP(DG$2,NAV!$B$2:$AAA$509,ROW(DG178),)+HLOOKUP(DG$2,DIST!$C$1:$AAJ$508,ROW('NAV plus Dist'!DG178)+1,FALSE)</f>
        <v>0</v>
      </c>
      <c r="DH179" s="144">
        <f>HLOOKUP(DH$2,NAV!$B$2:$AAA$509,ROW(DH178),)+HLOOKUP(DH$2,DIST!$C$1:$AAJ$508,ROW('NAV plus Dist'!DH178)+1,FALSE)</f>
        <v>0</v>
      </c>
    </row>
    <row r="180" spans="1:112">
      <c r="A180" s="94">
        <f>IF(B180="",0,A181+1)</f>
        <v>19</v>
      </c>
      <c r="B180" s="148">
        <f t="shared" si="79"/>
        <v>45473</v>
      </c>
      <c r="C180" s="144">
        <f>HLOOKUP(C$2,NAV!$B$2:$CH$509,ROW(C179),)+HLOOKUP(C$2,DIST!$C$1:$CI$508,ROW('NAV plus Dist'!C179)+1,FALSE)</f>
        <v>19.133200000000002</v>
      </c>
      <c r="D180" s="144">
        <f>HLOOKUP(D$2,NAV!$B$2:$CH$509,ROW(D179),)+HLOOKUP(D$2,DIST!$C$1:$CI$508,ROW('NAV plus Dist'!D179)+1,FALSE)</f>
        <v>19.919800000000002</v>
      </c>
      <c r="E180" s="144">
        <f>HLOOKUP(E$2,NAV!$B$2:$CH$509,ROW(E179),)+HLOOKUP(E$2,DIST!$C$1:$CI$508,ROW('NAV plus Dist'!E179)+1,FALSE)</f>
        <v>20.614700000000003</v>
      </c>
      <c r="F180" s="144">
        <f>HLOOKUP(F$2,NAV!$B$2:$CH$509,ROW(F179),)+HLOOKUP(F$2,DIST!$C$1:$CI$508,ROW('NAV plus Dist'!F179)+1,FALSE)</f>
        <v>10.5824</v>
      </c>
      <c r="G180" s="144" t="e">
        <f>HLOOKUP(G$2,NAV!$B$2:$CH$509,ROW(G179),)+HLOOKUP(G$2,DIST!$C$1:$CI$508,ROW('NAV plus Dist'!G179)+1,FALSE)</f>
        <v>#N/A</v>
      </c>
      <c r="H180" s="144">
        <f>HLOOKUP(H$2,NAV!$B$2:$CH$509,ROW(H179),)+HLOOKUP(H$2,DIST!$C$1:$CI$508,ROW('NAV plus Dist'!H179)+1,FALSE)</f>
        <v>17.634799999999998</v>
      </c>
      <c r="I180" s="144">
        <f>HLOOKUP(I$2,NAV!$B$2:$CH$509,ROW(I179),)+HLOOKUP(I$2,DIST!$C$1:$CI$508,ROW('NAV plus Dist'!I179)+1,FALSE)</f>
        <v>9.6005000000000003</v>
      </c>
      <c r="J180" s="144" t="e">
        <f>HLOOKUP(J$2,NAV!$B$2:$CH$509,ROW(J179),)+HLOOKUP(J$2,DIST!$C$1:$CI$508,ROW('NAV plus Dist'!J179)+1,FALSE)</f>
        <v>#N/A</v>
      </c>
      <c r="K180" s="144">
        <f>HLOOKUP(K$2,NAV!$B$2:$CH$509,ROW(K179),)+HLOOKUP(K$2,DIST!$C$1:$CI$508,ROW('NAV plus Dist'!K179)+1,FALSE)</f>
        <v>10.9785</v>
      </c>
      <c r="L180" s="144">
        <f>HLOOKUP(L$2,NAV!$B$2:$CH$509,ROW(L179),)+HLOOKUP(L$2,DIST!$C$1:$CI$508,ROW('NAV plus Dist'!L179)+1,FALSE)</f>
        <v>11.031700000000001</v>
      </c>
      <c r="M180" s="144">
        <f>HLOOKUP(M$2,NAV!$B$2:$CH$509,ROW(M179),)+HLOOKUP(M$2,DIST!$C$1:$CI$508,ROW('NAV plus Dist'!M179)+1,FALSE)</f>
        <v>11.1858</v>
      </c>
      <c r="N180" s="144">
        <f>HLOOKUP(N$2,NAV!$B$2:$CH$509,ROW(N179),)+HLOOKUP(N$2,DIST!$C$1:$CI$508,ROW('NAV plus Dist'!N179)+1,FALSE)</f>
        <v>8.7252999999999989</v>
      </c>
      <c r="O180" s="144">
        <f>HLOOKUP(O$2,NAV!$B$2:$CH$509,ROW(O179),)+HLOOKUP(O$2,DIST!$C$1:$CI$508,ROW('NAV plus Dist'!O179)+1,FALSE)</f>
        <v>3.4596999999999998</v>
      </c>
      <c r="P180" s="144">
        <f>HLOOKUP(P$2,NAV!$B$2:$CH$509,ROW(P179),)+HLOOKUP(P$2,DIST!$C$1:$CI$508,ROW('NAV plus Dist'!P179)+1,FALSE)</f>
        <v>4.2211000000000007</v>
      </c>
      <c r="Q180" s="144">
        <f>HLOOKUP(Q$2,NAV!$B$2:$CH$509,ROW(Q179),)+HLOOKUP(Q$2,DIST!$C$1:$CI$508,ROW('NAV plus Dist'!Q179)+1,FALSE)</f>
        <v>10.293200000000001</v>
      </c>
      <c r="R180" s="144">
        <f>HLOOKUP(R$2,NAV!$B$2:$CH$509,ROW(R179),)+HLOOKUP(R$2,DIST!$C$1:$CI$508,ROW('NAV plus Dist'!R179)+1,FALSE)</f>
        <v>10.293200000000001</v>
      </c>
      <c r="S180" s="144">
        <f>HLOOKUP(S$2,NAV!$B$2:$CH$509,ROW(S179),)+HLOOKUP(S$2,DIST!$C$1:$CI$508,ROW('NAV plus Dist'!S179)+1,FALSE)</f>
        <v>8.644400000000001</v>
      </c>
      <c r="T180" s="144">
        <f>HLOOKUP(T$2,NAV!$B$2:$CH$509,ROW(T179),)+HLOOKUP(T$2,DIST!$C$1:$CI$508,ROW('NAV plus Dist'!T179)+1,FALSE)</f>
        <v>11.408300000000001</v>
      </c>
      <c r="U180" s="144">
        <f>HLOOKUP(U$2,NAV!$B$2:$CH$509,ROW(U179),)+HLOOKUP(U$2,DIST!$C$1:$CI$508,ROW('NAV plus Dist'!U179)+1,FALSE)</f>
        <v>11.010300000000001</v>
      </c>
      <c r="V180" s="144">
        <f>HLOOKUP(V$2,NAV!$B$2:$CH$509,ROW(V179),)+HLOOKUP(V$2,DIST!$C$1:$CI$508,ROW('NAV plus Dist'!V179)+1,FALSE)</f>
        <v>9.2885000000000009</v>
      </c>
      <c r="W180" s="144">
        <f>HLOOKUP(W$2,NAV!$B$2:$CH$509,ROW(W179),)+HLOOKUP(W$2,DIST!$C$1:$CI$508,ROW('NAV plus Dist'!W179)+1,FALSE)</f>
        <v>9.2885000000000009</v>
      </c>
      <c r="X180" s="144">
        <f>HLOOKUP(X$2,NAV!$B$2:$CH$509,ROW(X179),)+HLOOKUP(X$2,DIST!$C$1:$CI$508,ROW('NAV plus Dist'!X179)+1,FALSE)</f>
        <v>8.9969000000000001</v>
      </c>
      <c r="Y180" s="144">
        <f>HLOOKUP(Y$2,NAV!$B$2:$CH$509,ROW(Y179),)+HLOOKUP(Y$2,DIST!$C$1:$CI$508,ROW('NAV plus Dist'!Y179)+1,FALSE)</f>
        <v>11.2927</v>
      </c>
      <c r="Z180" s="144">
        <f>HLOOKUP(Z$2,NAV!$B$2:$CH$509,ROW(Z179),)+HLOOKUP(Z$2,DIST!$C$1:$CI$508,ROW('NAV plus Dist'!Z179)+1,FALSE)</f>
        <v>10.754100000000001</v>
      </c>
      <c r="AA180" s="144">
        <f>HLOOKUP(AA$2,NAV!$B$2:$CH$509,ROW(AA179),)+HLOOKUP(AA$2,DIST!$C$1:$CI$508,ROW('NAV plus Dist'!AA179)+1,FALSE)</f>
        <v>9.6279000000000003</v>
      </c>
      <c r="AB180" s="144">
        <f>HLOOKUP(AB$2,NAV!$B$2:$CH$509,ROW(AB179),)+HLOOKUP(AB$2,DIST!$C$1:$CI$508,ROW('NAV plus Dist'!AB179)+1,FALSE)</f>
        <v>10.782500000000001</v>
      </c>
      <c r="AC180" s="144">
        <f>HLOOKUP(AC$2,NAV!$B$2:$CH$509,ROW(AC179),)+HLOOKUP(AC$2,DIST!$C$1:$CI$508,ROW('NAV plus Dist'!AC179)+1,FALSE)</f>
        <v>10.887</v>
      </c>
      <c r="AD180" s="144">
        <f>HLOOKUP(AD$2,NAV!$B$2:$CH$509,ROW(AD179),)+HLOOKUP(AD$2,DIST!$C$1:$CI$508,ROW('NAV plus Dist'!AD179)+1,FALSE)</f>
        <v>29.067900000000002</v>
      </c>
      <c r="AE180" s="144">
        <f>HLOOKUP(AE$2,NAV!$B$2:$CH$509,ROW(AE179),)+HLOOKUP(AE$2,DIST!$C$1:$CI$508,ROW('NAV plus Dist'!AE179)+1,FALSE)</f>
        <v>5.9863</v>
      </c>
      <c r="AF180" s="144">
        <f>HLOOKUP(AF$2,NAV!$B$2:$CH$509,ROW(AF179),)+HLOOKUP(AF$2,DIST!$C$1:$CI$508,ROW('NAV plus Dist'!AF179)+1,FALSE)</f>
        <v>8.3663999999999987</v>
      </c>
      <c r="AG180" s="144">
        <f>HLOOKUP(AG$2,NAV!$B$2:$CH$509,ROW(AG179),)+HLOOKUP(AG$2,DIST!$C$1:$CI$508,ROW('NAV plus Dist'!AG179)+1,FALSE)</f>
        <v>9.2888999999999999</v>
      </c>
      <c r="AH180" s="144">
        <f>HLOOKUP(AH$2,NAV!$B$2:$CH$509,ROW(AH179),)+HLOOKUP(AH$2,DIST!$C$1:$CI$508,ROW('NAV plus Dist'!AH179)+1,FALSE)</f>
        <v>8.8808999999999987</v>
      </c>
      <c r="AI180" s="144">
        <f>HLOOKUP(AI$2,NAV!$B$2:$CH$509,ROW(AI179),)+HLOOKUP(AI$2,DIST!$C$1:$CI$508,ROW('NAV plus Dist'!AI179)+1,FALSE)</f>
        <v>16.180299999999999</v>
      </c>
      <c r="AJ180" s="144">
        <f>HLOOKUP(AJ$2,NAV!$B$2:$CH$509,ROW(AJ179),)+HLOOKUP(AJ$2,DIST!$C$1:$CI$508,ROW('NAV plus Dist'!AJ179)+1,FALSE)</f>
        <v>16.347899999999999</v>
      </c>
      <c r="AK180" s="144">
        <f>HLOOKUP(AK$2,NAV!$B$2:$CH$509,ROW(AK179),)+HLOOKUP(AK$2,DIST!$C$1:$CI$508,ROW('NAV plus Dist'!AK179)+1,FALSE)</f>
        <v>12.0526</v>
      </c>
      <c r="AL180" s="144">
        <f>HLOOKUP(AL$2,NAV!$B$2:$CH$509,ROW(AL179),)+HLOOKUP(AL$2,DIST!$C$1:$CI$508,ROW('NAV plus Dist'!AL179)+1,FALSE)</f>
        <v>13.4145</v>
      </c>
      <c r="AM180" s="144">
        <f>HLOOKUP(AM$2,NAV!$B$2:$CH$509,ROW(AM179),)+HLOOKUP(AM$2,DIST!$C$1:$CI$508,ROW('NAV plus Dist'!AM179)+1,FALSE)</f>
        <v>8.3109999999999999</v>
      </c>
      <c r="AN180" s="144">
        <f>HLOOKUP(AN$2,NAV!$B$2:$CH$509,ROW(AN179),)+HLOOKUP(AN$2,DIST!$C$1:$CI$508,ROW('NAV plus Dist'!AN179)+1,FALSE)</f>
        <v>25.017700000000001</v>
      </c>
      <c r="AO180" s="144">
        <f>HLOOKUP(AO$2,NAV!$B$2:$CH$509,ROW(AO179),)+HLOOKUP(AO$2,DIST!$C$1:$CI$508,ROW('NAV plus Dist'!AO179)+1,FALSE)</f>
        <v>23.363499999999998</v>
      </c>
      <c r="AP180" s="144">
        <f>HLOOKUP(AP$2,NAV!$B$2:$CH$509,ROW(AP179),)+HLOOKUP(AP$2,DIST!$C$1:$CI$508,ROW('NAV plus Dist'!AP179)+1,FALSE)</f>
        <v>15.8994</v>
      </c>
      <c r="AQ180" s="144">
        <f>HLOOKUP(AQ$2,NAV!$B$2:$CH$509,ROW(AQ179),)+HLOOKUP(AQ$2,DIST!$C$1:$CI$508,ROW('NAV plus Dist'!AQ179)+1,FALSE)</f>
        <v>19.978300000000001</v>
      </c>
      <c r="AR180" s="144">
        <f>HLOOKUP(AR$2,NAV!$B$2:$CH$509,ROW(AR179),)+HLOOKUP(AR$2,DIST!$C$1:$CI$508,ROW('NAV plus Dist'!AR179)+1,FALSE)</f>
        <v>50.192099999999996</v>
      </c>
      <c r="AS180" s="144">
        <f>HLOOKUP(AS$2,NAV!$B$2:$CH$509,ROW(AS179),)+HLOOKUP(AS$2,DIST!$C$1:$CI$508,ROW('NAV plus Dist'!AS179)+1,FALSE)</f>
        <v>8.3018000000000001</v>
      </c>
      <c r="AT180" s="144">
        <f>HLOOKUP(AT$2,NAV!$B$2:$CH$509,ROW(AT179),)+HLOOKUP(AT$2,DIST!$C$1:$CI$508,ROW('NAV plus Dist'!AT179)+1,FALSE)</f>
        <v>24.222200000000001</v>
      </c>
      <c r="AU180" s="144">
        <f>HLOOKUP(AU$2,NAV!$B$2:$CH$509,ROW(AU179),)+HLOOKUP(AU$2,DIST!$C$1:$CI$508,ROW('NAV plus Dist'!AU179)+1,FALSE)</f>
        <v>10.125</v>
      </c>
      <c r="AV180" s="144">
        <f>HLOOKUP(AV$2,NAV!$B$2:$CH$509,ROW(AV179),)+HLOOKUP(AV$2,DIST!$C$1:$CI$508,ROW('NAV plus Dist'!AV179)+1,FALSE)</f>
        <v>14.097199999999999</v>
      </c>
      <c r="AW180" s="144">
        <f>HLOOKUP(AW$2,NAV!$B$2:$CH$509,ROW(AW179),)+HLOOKUP(AW$2,DIST!$C$1:$CI$508,ROW('NAV plus Dist'!AW179)+1,FALSE)</f>
        <v>11.473100000000001</v>
      </c>
      <c r="AX180" s="144">
        <f>HLOOKUP(AX$2,NAV!$B$2:$CH$509,ROW(AX179),)+HLOOKUP(AX$2,DIST!$C$1:$CI$508,ROW('NAV plus Dist'!AX179)+1,FALSE)</f>
        <v>11.501799999999999</v>
      </c>
      <c r="AY180" s="144">
        <f>HLOOKUP(AY$2,NAV!$B$2:$CH$509,ROW(AY179),)+HLOOKUP(AY$2,DIST!$C$1:$CI$508,ROW('NAV plus Dist'!AY179)+1,FALSE)</f>
        <v>24.2242</v>
      </c>
      <c r="AZ180" s="144">
        <f>HLOOKUP(AZ$2,NAV!$B$2:$CH$509,ROW(AZ179),)+HLOOKUP(AZ$2,DIST!$C$1:$CI$508,ROW('NAV plus Dist'!AZ179)+1,FALSE)</f>
        <v>24.332699999999999</v>
      </c>
      <c r="BA180" s="144">
        <f>HLOOKUP(BA$2,NAV!$B$2:$CH$509,ROW(BA179),)+HLOOKUP(BA$2,DIST!$C$1:$CI$508,ROW('NAV plus Dist'!BA179)+1,FALSE)</f>
        <v>11.436400000000001</v>
      </c>
      <c r="BB180" s="144">
        <f>HLOOKUP(BB$2,NAV!$B$2:$CH$509,ROW(BB179),)+HLOOKUP(BB$2,DIST!$C$1:$CI$508,ROW('NAV plus Dist'!BB179)+1,FALSE)</f>
        <v>0</v>
      </c>
      <c r="BC180" s="144">
        <f>HLOOKUP(BC$2,NAV!$B$2:$CH$509,ROW(BC179),)+HLOOKUP(BC$2,DIST!$C$1:$CI$508,ROW('NAV plus Dist'!BC179)+1,FALSE)</f>
        <v>0</v>
      </c>
      <c r="BD180" s="144">
        <f>HLOOKUP(BD$2,NAV!$B$2:$CH$509,ROW(BD179),)+HLOOKUP(BD$2,DIST!$C$1:$CI$508,ROW('NAV plus Dist'!BD179)+1,FALSE)</f>
        <v>0</v>
      </c>
      <c r="BE180" s="144">
        <f>HLOOKUP(BE$2,NAV!$B$2:$CH$509,ROW(BE179),)+HLOOKUP(BE$2,DIST!$C$1:$CI$508,ROW('NAV plus Dist'!BE179)+1,FALSE)</f>
        <v>0</v>
      </c>
      <c r="BF180" s="144">
        <f>HLOOKUP(BF$2,NAV!$B$2:$CH$509,ROW(BF179),)+HLOOKUP(BF$2,DIST!$C$1:$CI$508,ROW('NAV plus Dist'!BF179)+1,FALSE)</f>
        <v>0</v>
      </c>
      <c r="BG180" s="144">
        <f>HLOOKUP(BG$2,NAV!$B$2:$CH$509,ROW(BG179),)+HLOOKUP(BG$2,DIST!$C$1:$CI$508,ROW('NAV plus Dist'!BG179)+1,FALSE)</f>
        <v>0</v>
      </c>
      <c r="BH180" s="144">
        <f>HLOOKUP(BH$2,NAV!$B$2:$CH$509,ROW(BH179),)+HLOOKUP(BH$2,DIST!$C$1:$CI$508,ROW('NAV plus Dist'!BH179)+1,FALSE)</f>
        <v>0</v>
      </c>
      <c r="BI180" s="144">
        <f>HLOOKUP(BI$2,NAV!$B$2:$CH$509,ROW(BI179),)+HLOOKUP(BI$2,DIST!$C$1:$CI$508,ROW('NAV plus Dist'!BI179)+1,FALSE)</f>
        <v>0</v>
      </c>
      <c r="BJ180" s="144">
        <f>HLOOKUP(BJ$2,NAV!$B$2:$CH$509,ROW(BJ179),)+HLOOKUP(BJ$2,DIST!$C$1:$CI$508,ROW('NAV plus Dist'!BJ179)+1,FALSE)</f>
        <v>0</v>
      </c>
      <c r="BK180" s="144">
        <f>HLOOKUP(BK$2,NAV!$B$2:$CH$509,ROW(BK179),)+HLOOKUP(BK$2,DIST!$C$1:$CI$508,ROW('NAV plus Dist'!BK179)+1,FALSE)</f>
        <v>0</v>
      </c>
      <c r="BL180" s="144">
        <f>HLOOKUP(BL$2,NAV!$B$2:$CH$509,ROW(BL179),)+HLOOKUP(BL$2,DIST!$C$1:$CI$508,ROW('NAV plus Dist'!BL179)+1,FALSE)</f>
        <v>0</v>
      </c>
      <c r="BM180" s="144">
        <f>HLOOKUP(BM$2,NAV!$B$2:$CH$509,ROW(BM179),)+HLOOKUP(BM$2,DIST!$C$1:$CI$508,ROW('NAV plus Dist'!BM179)+1,FALSE)</f>
        <v>0</v>
      </c>
      <c r="BN180" s="144">
        <f>HLOOKUP(BN$2,NAV!$B$2:$CH$509,ROW(BN179),)+HLOOKUP(BN$2,DIST!$C$1:$CI$508,ROW('NAV plus Dist'!BN179)+1,FALSE)</f>
        <v>0</v>
      </c>
      <c r="BO180" s="144">
        <f>HLOOKUP(BO$2,NAV!$B$2:$CH$509,ROW(BO179),)+HLOOKUP(BO$2,DIST!$C$1:$CI$508,ROW('NAV plus Dist'!BO179)+1,FALSE)</f>
        <v>0</v>
      </c>
      <c r="BP180" s="144">
        <f>HLOOKUP(BP$2,NAV!$B$2:$CH$509,ROW(BP179),)+HLOOKUP(BP$2,DIST!$C$1:$CI$508,ROW('NAV plus Dist'!BP179)+1,FALSE)</f>
        <v>0</v>
      </c>
      <c r="BQ180" s="144">
        <f>HLOOKUP(BQ$2,NAV!$B$2:$CH$509,ROW(BQ179),)+HLOOKUP(BQ$2,DIST!$C$1:$CI$508,ROW('NAV plus Dist'!BQ179)+1,FALSE)</f>
        <v>0</v>
      </c>
      <c r="BR180" s="144">
        <f>HLOOKUP(BR$2,NAV!$B$2:$CH$509,ROW(BR179),)+HLOOKUP(BR$2,DIST!$C$1:$CI$508,ROW('NAV plus Dist'!BR179)+1,FALSE)</f>
        <v>0</v>
      </c>
      <c r="BS180" s="144">
        <f>HLOOKUP(BS$2,NAV!$B$2:$CH$509,ROW(BS179),)+HLOOKUP(BS$2,DIST!$C$1:$CI$508,ROW('NAV plus Dist'!BS179)+1,FALSE)</f>
        <v>0</v>
      </c>
      <c r="BT180" s="144">
        <f>HLOOKUP(BT$2,NAV!$B$2:$CH$509,ROW(BT179),)+HLOOKUP(BT$2,DIST!$C$1:$CI$508,ROW('NAV plus Dist'!BT179)+1,FALSE)</f>
        <v>0</v>
      </c>
      <c r="BU180" s="144">
        <f>HLOOKUP(BU$2,NAV!$B$2:$CH$509,ROW(BU179),)+HLOOKUP(BU$2,DIST!$C$1:$CI$508,ROW('NAV plus Dist'!BU179)+1,FALSE)</f>
        <v>0</v>
      </c>
      <c r="BV180" s="144">
        <f>HLOOKUP(BV$2,NAV!$B$2:$CH$509,ROW(BV179),)+HLOOKUP(BV$2,DIST!$C$1:$CI$508,ROW('NAV plus Dist'!BV179)+1,FALSE)</f>
        <v>0</v>
      </c>
      <c r="BW180" s="144">
        <f>HLOOKUP(BW$2,NAV!$B$2:$CH$509,ROW(BW179),)+HLOOKUP(BW$2,DIST!$C$1:$CI$508,ROW('NAV plus Dist'!BW179)+1,FALSE)</f>
        <v>0</v>
      </c>
      <c r="BX180" s="144">
        <f>HLOOKUP(BX$2,NAV!$B$2:$CH$509,ROW(BX179),)+HLOOKUP(BX$2,DIST!$C$1:$CI$508,ROW('NAV plus Dist'!BX179)+1,FALSE)</f>
        <v>0</v>
      </c>
      <c r="BY180" s="144">
        <f>HLOOKUP(BY$2,NAV!$B$2:$CH$509,ROW(BY179),)+HLOOKUP(BY$2,DIST!$C$1:$CI$508,ROW('NAV plus Dist'!BY179)+1,FALSE)</f>
        <v>0</v>
      </c>
      <c r="BZ180" s="144">
        <f>HLOOKUP(BZ$2,NAV!$B$2:$CH$509,ROW(BZ179),)+HLOOKUP(BZ$2,DIST!$C$1:$CI$508,ROW('NAV plus Dist'!BZ179)+1,FALSE)</f>
        <v>0</v>
      </c>
      <c r="CA180" s="144">
        <f>HLOOKUP(CA$2,NAV!$B$2:$CH$509,ROW(CA179),)+HLOOKUP(CA$2,DIST!$C$1:$CI$508,ROW('NAV plus Dist'!CA179)+1,FALSE)</f>
        <v>0</v>
      </c>
      <c r="CB180" s="144">
        <f>HLOOKUP(CB$2,NAV!$B$2:$CH$509,ROW(CB179),)+HLOOKUP(CB$2,DIST!$C$1:$CI$508,ROW('NAV plus Dist'!CB179)+1,FALSE)</f>
        <v>0</v>
      </c>
      <c r="CC180" s="144">
        <f>HLOOKUP(CC$2,NAV!$B$2:$CH$509,ROW(CC179),)+HLOOKUP(CC$2,DIST!$C$1:$CI$508,ROW('NAV plus Dist'!CC179)+1,FALSE)</f>
        <v>0</v>
      </c>
      <c r="CD180" s="144">
        <f>HLOOKUP(CD$2,NAV!$B$2:$CH$509,ROW(CD179),)+HLOOKUP(CD$2,DIST!$C$1:$CI$508,ROW('NAV plus Dist'!CD179)+1,FALSE)</f>
        <v>0</v>
      </c>
      <c r="CE180" s="144">
        <f>HLOOKUP(CE$2,NAV!$B$2:$CH$509,ROW(CE179),)+HLOOKUP(CE$2,DIST!$C$1:$CI$508,ROW('NAV plus Dist'!CE179)+1,FALSE)</f>
        <v>0</v>
      </c>
      <c r="CF180" s="144">
        <f>HLOOKUP(CF$2,NAV!$B$2:$CH$509,ROW(CF179),)+HLOOKUP(CF$2,DIST!$C$1:$CI$508,ROW('NAV plus Dist'!CF179)+1,FALSE)</f>
        <v>0</v>
      </c>
      <c r="CG180" s="144">
        <f>HLOOKUP(CG$2,NAV!$B$2:$CH$509,ROW(CG179),)+HLOOKUP(CG$2,DIST!$C$1:$CI$508,ROW('NAV plus Dist'!CG179)+1,FALSE)</f>
        <v>0</v>
      </c>
      <c r="CH180" s="144">
        <f>HLOOKUP(CH$2,NAV!$B$2:$CH$509,ROW(CH179),)+HLOOKUP(CH$2,DIST!$C$1:$CI$508,ROW('NAV plus Dist'!CH179)+1,FALSE)</f>
        <v>0</v>
      </c>
      <c r="CI180" s="144">
        <f>HLOOKUP(CI$2,NAV!$B$2:$CH$509,ROW(CI179),)+HLOOKUP(CI$2,DIST!$C$1:$CI$508,ROW('NAV plus Dist'!CI179)+1,FALSE)</f>
        <v>0</v>
      </c>
      <c r="CJ180" s="144">
        <f>HLOOKUP(CJ$2,NAV!$B$2:$AAA$509,ROW(CJ179),)+HLOOKUP(CJ$2,DIST!$C$1:$AAJ$508,ROW('NAV plus Dist'!CJ179)+1,FALSE)</f>
        <v>0</v>
      </c>
      <c r="CK180" s="144">
        <f>HLOOKUP(CK$2,NAV!$B$2:$AAA$509,ROW(CK179),)+HLOOKUP(CK$2,DIST!$C$1:$AAJ$508,ROW('NAV plus Dist'!CK179)+1,FALSE)</f>
        <v>0</v>
      </c>
      <c r="CL180" s="144">
        <f>HLOOKUP(CL$2,NAV!$B$2:$AAA$509,ROW(CL179),)+HLOOKUP(CL$2,DIST!$C$1:$AAJ$508,ROW('NAV plus Dist'!CL179)+1,FALSE)</f>
        <v>0</v>
      </c>
      <c r="CM180" s="144">
        <f>HLOOKUP(CM$2,NAV!$B$2:$AAA$509,ROW(CM179),)+HLOOKUP(CM$2,DIST!$C$1:$AAJ$508,ROW('NAV plus Dist'!CM179)+1,FALSE)</f>
        <v>0</v>
      </c>
      <c r="CN180" s="144">
        <f>HLOOKUP(CN$2,NAV!$B$2:$AAA$509,ROW(CN179),)+HLOOKUP(CN$2,DIST!$C$1:$AAJ$508,ROW('NAV plus Dist'!CN179)+1,FALSE)</f>
        <v>0</v>
      </c>
      <c r="CO180" s="144">
        <f>HLOOKUP(CO$2,NAV!$B$2:$AAA$509,ROW(CO179),)+HLOOKUP(CO$2,DIST!$C$1:$AAJ$508,ROW('NAV plus Dist'!CO179)+1,FALSE)</f>
        <v>0</v>
      </c>
      <c r="CP180" s="144">
        <f>HLOOKUP(CP$2,NAV!$B$2:$AAA$509,ROW(CP179),)+HLOOKUP(CP$2,DIST!$C$1:$AAJ$508,ROW('NAV plus Dist'!CP179)+1,FALSE)</f>
        <v>0</v>
      </c>
      <c r="CQ180" s="144">
        <f>HLOOKUP(CQ$2,NAV!$B$2:$AAA$509,ROW(CQ179),)+HLOOKUP(CQ$2,DIST!$C$1:$AAJ$508,ROW('NAV plus Dist'!CQ179)+1,FALSE)</f>
        <v>0</v>
      </c>
      <c r="CR180" s="144">
        <f>HLOOKUP(CR$2,NAV!$B$2:$AAA$509,ROW(CR179),)+HLOOKUP(CR$2,DIST!$C$1:$AAJ$508,ROW('NAV plus Dist'!CR179)+1,FALSE)</f>
        <v>0</v>
      </c>
      <c r="CS180" s="144">
        <f>HLOOKUP(CS$2,NAV!$B$2:$AAA$509,ROW(CS179),)+HLOOKUP(CS$2,DIST!$C$1:$AAJ$508,ROW('NAV plus Dist'!CS179)+1,FALSE)</f>
        <v>0</v>
      </c>
      <c r="CT180" s="144">
        <f>HLOOKUP(CT$2,NAV!$B$2:$AAA$509,ROW(CT179),)+HLOOKUP(CT$2,DIST!$C$1:$AAJ$508,ROW('NAV plus Dist'!CT179)+1,FALSE)</f>
        <v>0</v>
      </c>
      <c r="CU180" s="144">
        <f>HLOOKUP(CU$2,NAV!$B$2:$AAA$509,ROW(CU179),)+HLOOKUP(CU$2,DIST!$C$1:$AAJ$508,ROW('NAV plus Dist'!CU179)+1,FALSE)</f>
        <v>0</v>
      </c>
      <c r="CV180" s="144">
        <f>HLOOKUP(CV$2,NAV!$B$2:$AAA$509,ROW(CV179),)+HLOOKUP(CV$2,DIST!$C$1:$AAJ$508,ROW('NAV plus Dist'!CV179)+1,FALSE)</f>
        <v>0</v>
      </c>
      <c r="CW180" s="144">
        <f>HLOOKUP(CW$2,NAV!$B$2:$AAA$509,ROW(CW179),)+HLOOKUP(CW$2,DIST!$C$1:$AAJ$508,ROW('NAV plus Dist'!CW179)+1,FALSE)</f>
        <v>0</v>
      </c>
      <c r="CX180" s="144">
        <f>HLOOKUP(CX$2,NAV!$B$2:$AAA$509,ROW(CX179),)+HLOOKUP(CX$2,DIST!$C$1:$AAJ$508,ROW('NAV plus Dist'!CX179)+1,FALSE)</f>
        <v>0</v>
      </c>
      <c r="CY180" s="144">
        <f>HLOOKUP(CY$2,NAV!$B$2:$AAA$509,ROW(CY179),)+HLOOKUP(CY$2,DIST!$C$1:$AAJ$508,ROW('NAV plus Dist'!CY179)+1,FALSE)</f>
        <v>0</v>
      </c>
      <c r="CZ180" s="144">
        <f>HLOOKUP(CZ$2,NAV!$B$2:$AAA$509,ROW(CZ179),)+HLOOKUP(CZ$2,DIST!$C$1:$AAJ$508,ROW('NAV plus Dist'!CZ179)+1,FALSE)</f>
        <v>0</v>
      </c>
      <c r="DA180" s="144">
        <f>HLOOKUP(DA$2,NAV!$B$2:$AAA$509,ROW(DA179),)+HLOOKUP(DA$2,DIST!$C$1:$AAJ$508,ROW('NAV plus Dist'!DA179)+1,FALSE)</f>
        <v>0</v>
      </c>
      <c r="DB180" s="144">
        <f>HLOOKUP(DB$2,NAV!$B$2:$AAA$509,ROW(DB179),)+HLOOKUP(DB$2,DIST!$C$1:$AAJ$508,ROW('NAV plus Dist'!DB179)+1,FALSE)</f>
        <v>0</v>
      </c>
      <c r="DC180" s="144">
        <f>HLOOKUP(DC$2,NAV!$B$2:$AAA$509,ROW(DC179),)+HLOOKUP(DC$2,DIST!$C$1:$AAJ$508,ROW('NAV plus Dist'!DC179)+1,FALSE)</f>
        <v>0</v>
      </c>
      <c r="DD180" s="144">
        <f>HLOOKUP(DD$2,NAV!$B$2:$AAA$509,ROW(DD179),)+HLOOKUP(DD$2,DIST!$C$1:$AAJ$508,ROW('NAV plus Dist'!DD179)+1,FALSE)</f>
        <v>0</v>
      </c>
      <c r="DE180" s="144">
        <f>HLOOKUP(DE$2,NAV!$B$2:$AAA$509,ROW(DE179),)+HLOOKUP(DE$2,DIST!$C$1:$AAJ$508,ROW('NAV plus Dist'!DE179)+1,FALSE)</f>
        <v>0</v>
      </c>
      <c r="DF180" s="144">
        <f>HLOOKUP(DF$2,NAV!$B$2:$AAA$509,ROW(DF179),)+HLOOKUP(DF$2,DIST!$C$1:$AAJ$508,ROW('NAV plus Dist'!DF179)+1,FALSE)</f>
        <v>0</v>
      </c>
      <c r="DG180" s="144">
        <f>HLOOKUP(DG$2,NAV!$B$2:$AAA$509,ROW(DG179),)+HLOOKUP(DG$2,DIST!$C$1:$AAJ$508,ROW('NAV plus Dist'!DG179)+1,FALSE)</f>
        <v>0</v>
      </c>
      <c r="DH180" s="144">
        <f>HLOOKUP(DH$2,NAV!$B$2:$AAA$509,ROW(DH179),)+HLOOKUP(DH$2,DIST!$C$1:$AAJ$508,ROW('NAV plus Dist'!DH179)+1,FALSE)</f>
        <v>0</v>
      </c>
    </row>
    <row r="181" spans="1:112">
      <c r="A181" s="94">
        <f t="shared" ref="A181:A198" si="80">IF(B181="",0,A182+1)</f>
        <v>18</v>
      </c>
      <c r="B181" s="148">
        <f t="shared" si="79"/>
        <v>45504</v>
      </c>
      <c r="C181" s="144">
        <f>HLOOKUP(C$2,NAV!$B$2:$CH$509,ROW(C180),)+HLOOKUP(C$2,DIST!$C$1:$CI$508,ROW('NAV plus Dist'!C180)+1,FALSE)</f>
        <v>18.346799999999998</v>
      </c>
      <c r="D181" s="144">
        <f>HLOOKUP(D$2,NAV!$B$2:$CH$509,ROW(D180),)+HLOOKUP(D$2,DIST!$C$1:$CI$508,ROW('NAV plus Dist'!D180)+1,FALSE)</f>
        <v>19.303899999999999</v>
      </c>
      <c r="E181" s="144">
        <f>HLOOKUP(E$2,NAV!$B$2:$CH$509,ROW(E180),)+HLOOKUP(E$2,DIST!$C$1:$CI$508,ROW('NAV plus Dist'!E180)+1,FALSE)</f>
        <v>19.799099999999999</v>
      </c>
      <c r="F181" s="144">
        <f>HLOOKUP(F$2,NAV!$B$2:$CH$509,ROW(F180),)+HLOOKUP(F$2,DIST!$C$1:$CI$508,ROW('NAV plus Dist'!F180)+1,FALSE)</f>
        <v>10.851000000000001</v>
      </c>
      <c r="G181" s="144" t="e">
        <f>HLOOKUP(G$2,NAV!$B$2:$CH$509,ROW(G180),)+HLOOKUP(G$2,DIST!$C$1:$CI$508,ROW('NAV plus Dist'!G180)+1,FALSE)</f>
        <v>#N/A</v>
      </c>
      <c r="H181" s="144">
        <f>HLOOKUP(H$2,NAV!$B$2:$CH$509,ROW(H180),)+HLOOKUP(H$2,DIST!$C$1:$CI$508,ROW('NAV plus Dist'!H180)+1,FALSE)</f>
        <v>16.705499999999997</v>
      </c>
      <c r="I181" s="144">
        <f>HLOOKUP(I$2,NAV!$B$2:$CH$509,ROW(I180),)+HLOOKUP(I$2,DIST!$C$1:$CI$508,ROW('NAV plus Dist'!I180)+1,FALSE)</f>
        <v>10.174399999999999</v>
      </c>
      <c r="J181" s="144" t="e">
        <f>HLOOKUP(J$2,NAV!$B$2:$CH$509,ROW(J180),)+HLOOKUP(J$2,DIST!$C$1:$CI$508,ROW('NAV plus Dist'!J180)+1,FALSE)</f>
        <v>#N/A</v>
      </c>
      <c r="K181" s="144">
        <f>HLOOKUP(K$2,NAV!$B$2:$CH$509,ROW(K180),)+HLOOKUP(K$2,DIST!$C$1:$CI$508,ROW('NAV plus Dist'!K180)+1,FALSE)</f>
        <v>11.1951</v>
      </c>
      <c r="L181" s="144">
        <f>HLOOKUP(L$2,NAV!$B$2:$CH$509,ROW(L180),)+HLOOKUP(L$2,DIST!$C$1:$CI$508,ROW('NAV plus Dist'!L180)+1,FALSE)</f>
        <v>11.3613</v>
      </c>
      <c r="M181" s="144">
        <f>HLOOKUP(M$2,NAV!$B$2:$CH$509,ROW(M180),)+HLOOKUP(M$2,DIST!$C$1:$CI$508,ROW('NAV plus Dist'!M180)+1,FALSE)</f>
        <v>11.4168</v>
      </c>
      <c r="N181" s="144">
        <f>HLOOKUP(N$2,NAV!$B$2:$CH$509,ROW(N180),)+HLOOKUP(N$2,DIST!$C$1:$CI$508,ROW('NAV plus Dist'!N180)+1,FALSE)</f>
        <v>9.1144999999999996</v>
      </c>
      <c r="O181" s="144">
        <f>HLOOKUP(O$2,NAV!$B$2:$CH$509,ROW(O180),)+HLOOKUP(O$2,DIST!$C$1:$CI$508,ROW('NAV plus Dist'!O180)+1,FALSE)</f>
        <v>3.5042999999999997</v>
      </c>
      <c r="P181" s="144">
        <f>HLOOKUP(P$2,NAV!$B$2:$CH$509,ROW(P180),)+HLOOKUP(P$2,DIST!$C$1:$CI$508,ROW('NAV plus Dist'!P180)+1,FALSE)</f>
        <v>4.2730000000000006</v>
      </c>
      <c r="Q181" s="144">
        <f>HLOOKUP(Q$2,NAV!$B$2:$CH$509,ROW(Q180),)+HLOOKUP(Q$2,DIST!$C$1:$CI$508,ROW('NAV plus Dist'!Q180)+1,FALSE)</f>
        <v>10.7659</v>
      </c>
      <c r="R181" s="144">
        <f>HLOOKUP(R$2,NAV!$B$2:$CH$509,ROW(R180),)+HLOOKUP(R$2,DIST!$C$1:$CI$508,ROW('NAV plus Dist'!R180)+1,FALSE)</f>
        <v>10.7659</v>
      </c>
      <c r="S181" s="144">
        <f>HLOOKUP(S$2,NAV!$B$2:$CH$509,ROW(S180),)+HLOOKUP(S$2,DIST!$C$1:$CI$508,ROW('NAV plus Dist'!S180)+1,FALSE)</f>
        <v>9.0222999999999995</v>
      </c>
      <c r="T181" s="144">
        <f>HLOOKUP(T$2,NAV!$B$2:$CH$509,ROW(T180),)+HLOOKUP(T$2,DIST!$C$1:$CI$508,ROW('NAV plus Dist'!T180)+1,FALSE)</f>
        <v>11.944700000000001</v>
      </c>
      <c r="U181" s="144">
        <f>HLOOKUP(U$2,NAV!$B$2:$CH$509,ROW(U180),)+HLOOKUP(U$2,DIST!$C$1:$CI$508,ROW('NAV plus Dist'!U180)+1,FALSE)</f>
        <v>11.5253</v>
      </c>
      <c r="V181" s="144">
        <f>HLOOKUP(V$2,NAV!$B$2:$CH$509,ROW(V180),)+HLOOKUP(V$2,DIST!$C$1:$CI$508,ROW('NAV plus Dist'!V180)+1,FALSE)</f>
        <v>9.6525999999999996</v>
      </c>
      <c r="W181" s="144">
        <f>HLOOKUP(W$2,NAV!$B$2:$CH$509,ROW(W180),)+HLOOKUP(W$2,DIST!$C$1:$CI$508,ROW('NAV plus Dist'!W180)+1,FALSE)</f>
        <v>9.6525999999999996</v>
      </c>
      <c r="X181" s="144">
        <f>HLOOKUP(X$2,NAV!$B$2:$CH$509,ROW(X180),)+HLOOKUP(X$2,DIST!$C$1:$CI$508,ROW('NAV plus Dist'!X180)+1,FALSE)</f>
        <v>9.3449000000000009</v>
      </c>
      <c r="Y181" s="144">
        <f>HLOOKUP(Y$2,NAV!$B$2:$CH$509,ROW(Y180),)+HLOOKUP(Y$2,DIST!$C$1:$CI$508,ROW('NAV plus Dist'!Y180)+1,FALSE)</f>
        <v>11.7624</v>
      </c>
      <c r="Z181" s="144">
        <f>HLOOKUP(Z$2,NAV!$B$2:$CH$509,ROW(Z180),)+HLOOKUP(Z$2,DIST!$C$1:$CI$508,ROW('NAV plus Dist'!Z180)+1,FALSE)</f>
        <v>11.1975</v>
      </c>
      <c r="AA181" s="144">
        <f>HLOOKUP(AA$2,NAV!$B$2:$CH$509,ROW(AA180),)+HLOOKUP(AA$2,DIST!$C$1:$CI$508,ROW('NAV plus Dist'!AA180)+1,FALSE)</f>
        <v>9.8155000000000001</v>
      </c>
      <c r="AB181" s="144">
        <f>HLOOKUP(AB$2,NAV!$B$2:$CH$509,ROW(AB180),)+HLOOKUP(AB$2,DIST!$C$1:$CI$508,ROW('NAV plus Dist'!AB180)+1,FALSE)</f>
        <v>11.1089</v>
      </c>
      <c r="AC181" s="144">
        <f>HLOOKUP(AC$2,NAV!$B$2:$CH$509,ROW(AC180),)+HLOOKUP(AC$2,DIST!$C$1:$CI$508,ROW('NAV plus Dist'!AC180)+1,FALSE)</f>
        <v>11.114699999999999</v>
      </c>
      <c r="AD181" s="144">
        <f>HLOOKUP(AD$2,NAV!$B$2:$CH$509,ROW(AD180),)+HLOOKUP(AD$2,DIST!$C$1:$CI$508,ROW('NAV plus Dist'!AD180)+1,FALSE)</f>
        <v>32.219299999999997</v>
      </c>
      <c r="AE181" s="144">
        <f>HLOOKUP(AE$2,NAV!$B$2:$CH$509,ROW(AE180),)+HLOOKUP(AE$2,DIST!$C$1:$CI$508,ROW('NAV plus Dist'!AE180)+1,FALSE)</f>
        <v>6.2532999999999994</v>
      </c>
      <c r="AF181" s="144">
        <f>HLOOKUP(AF$2,NAV!$B$2:$CH$509,ROW(AF180),)+HLOOKUP(AF$2,DIST!$C$1:$CI$508,ROW('NAV plus Dist'!AF180)+1,FALSE)</f>
        <v>8.5479000000000003</v>
      </c>
      <c r="AG181" s="144">
        <f>HLOOKUP(AG$2,NAV!$B$2:$CH$509,ROW(AG180),)+HLOOKUP(AG$2,DIST!$C$1:$CI$508,ROW('NAV plus Dist'!AG180)+1,FALSE)</f>
        <v>9.5879000000000012</v>
      </c>
      <c r="AH181" s="144">
        <f>HLOOKUP(AH$2,NAV!$B$2:$CH$509,ROW(AH180),)+HLOOKUP(AH$2,DIST!$C$1:$CI$508,ROW('NAV plus Dist'!AH180)+1,FALSE)</f>
        <v>9.0805000000000007</v>
      </c>
      <c r="AI181" s="144">
        <f>HLOOKUP(AI$2,NAV!$B$2:$CH$509,ROW(AI180),)+HLOOKUP(AI$2,DIST!$C$1:$CI$508,ROW('NAV plus Dist'!AI180)+1,FALSE)</f>
        <v>16.819700000000001</v>
      </c>
      <c r="AJ181" s="144">
        <f>HLOOKUP(AJ$2,NAV!$B$2:$CH$509,ROW(AJ180),)+HLOOKUP(AJ$2,DIST!$C$1:$CI$508,ROW('NAV plus Dist'!AJ180)+1,FALSE)</f>
        <v>17.090800000000002</v>
      </c>
      <c r="AK181" s="144">
        <f>HLOOKUP(AK$2,NAV!$B$2:$CH$509,ROW(AK180),)+HLOOKUP(AK$2,DIST!$C$1:$CI$508,ROW('NAV plus Dist'!AK180)+1,FALSE)</f>
        <v>13.077399999999999</v>
      </c>
      <c r="AL181" s="144">
        <f>HLOOKUP(AL$2,NAV!$B$2:$CH$509,ROW(AL180),)+HLOOKUP(AL$2,DIST!$C$1:$CI$508,ROW('NAV plus Dist'!AL180)+1,FALSE)</f>
        <v>14.5762</v>
      </c>
      <c r="AM181" s="144">
        <f>HLOOKUP(AM$2,NAV!$B$2:$CH$509,ROW(AM180),)+HLOOKUP(AM$2,DIST!$C$1:$CI$508,ROW('NAV plus Dist'!AM180)+1,FALSE)</f>
        <v>8.8135999999999992</v>
      </c>
      <c r="AN181" s="144">
        <f>HLOOKUP(AN$2,NAV!$B$2:$CH$509,ROW(AN180),)+HLOOKUP(AN$2,DIST!$C$1:$CI$508,ROW('NAV plus Dist'!AN180)+1,FALSE)</f>
        <v>24.312999999999999</v>
      </c>
      <c r="AO181" s="144">
        <f>HLOOKUP(AO$2,NAV!$B$2:$CH$509,ROW(AO180),)+HLOOKUP(AO$2,DIST!$C$1:$CI$508,ROW('NAV plus Dist'!AO180)+1,FALSE)</f>
        <v>22.498100000000001</v>
      </c>
      <c r="AP181" s="144">
        <f>HLOOKUP(AP$2,NAV!$B$2:$CH$509,ROW(AP180),)+HLOOKUP(AP$2,DIST!$C$1:$CI$508,ROW('NAV plus Dist'!AP180)+1,FALSE)</f>
        <v>16.2544</v>
      </c>
      <c r="AQ181" s="144">
        <f>HLOOKUP(AQ$2,NAV!$B$2:$CH$509,ROW(AQ180),)+HLOOKUP(AQ$2,DIST!$C$1:$CI$508,ROW('NAV plus Dist'!AQ180)+1,FALSE)</f>
        <v>19.212700000000002</v>
      </c>
      <c r="AR181" s="144">
        <f>HLOOKUP(AR$2,NAV!$B$2:$CH$509,ROW(AR180),)+HLOOKUP(AR$2,DIST!$C$1:$CI$508,ROW('NAV plus Dist'!AR180)+1,FALSE)</f>
        <v>50.194000000000003</v>
      </c>
      <c r="AS181" s="144">
        <f>HLOOKUP(AS$2,NAV!$B$2:$CH$509,ROW(AS180),)+HLOOKUP(AS$2,DIST!$C$1:$CI$508,ROW('NAV plus Dist'!AS180)+1,FALSE)</f>
        <v>8.5233999999999988</v>
      </c>
      <c r="AT181" s="144">
        <f>HLOOKUP(AT$2,NAV!$B$2:$CH$509,ROW(AT180),)+HLOOKUP(AT$2,DIST!$C$1:$CI$508,ROW('NAV plus Dist'!AT180)+1,FALSE)</f>
        <v>24.622900000000001</v>
      </c>
      <c r="AU181" s="144">
        <f>HLOOKUP(AU$2,NAV!$B$2:$CH$509,ROW(AU180),)+HLOOKUP(AU$2,DIST!$C$1:$CI$508,ROW('NAV plus Dist'!AU180)+1,FALSE)</f>
        <v>10</v>
      </c>
      <c r="AV181" s="144">
        <f>HLOOKUP(AV$2,NAV!$B$2:$CH$509,ROW(AV180),)+HLOOKUP(AV$2,DIST!$C$1:$CI$508,ROW('NAV plus Dist'!AV180)+1,FALSE)</f>
        <v>14.6229</v>
      </c>
      <c r="AW181" s="144">
        <f>HLOOKUP(AW$2,NAV!$B$2:$CH$509,ROW(AW180),)+HLOOKUP(AW$2,DIST!$C$1:$CI$508,ROW('NAV plus Dist'!AW180)+1,FALSE)</f>
        <v>11.6777</v>
      </c>
      <c r="AX181" s="144">
        <f>HLOOKUP(AX$2,NAV!$B$2:$CH$509,ROW(AX180),)+HLOOKUP(AX$2,DIST!$C$1:$CI$508,ROW('NAV plus Dist'!AX180)+1,FALSE)</f>
        <v>11.713699999999999</v>
      </c>
      <c r="AY181" s="144">
        <f>HLOOKUP(AY$2,NAV!$B$2:$CH$509,ROW(AY180),)+HLOOKUP(AY$2,DIST!$C$1:$CI$508,ROW('NAV plus Dist'!AY180)+1,FALSE)</f>
        <v>24.694300000000002</v>
      </c>
      <c r="AZ181" s="144">
        <f>HLOOKUP(AZ$2,NAV!$B$2:$CH$509,ROW(AZ180),)+HLOOKUP(AZ$2,DIST!$C$1:$CI$508,ROW('NAV plus Dist'!AZ180)+1,FALSE)</f>
        <v>24.8965</v>
      </c>
      <c r="BA181" s="144">
        <f>HLOOKUP(BA$2,NAV!$B$2:$CH$509,ROW(BA180),)+HLOOKUP(BA$2,DIST!$C$1:$CI$508,ROW('NAV plus Dist'!BA180)+1,FALSE)</f>
        <v>11.9472</v>
      </c>
      <c r="BB181" s="144">
        <f>HLOOKUP(BB$2,NAV!$B$2:$CH$509,ROW(BB180),)+HLOOKUP(BB$2,DIST!$C$1:$CI$508,ROW('NAV plus Dist'!BB180)+1,FALSE)</f>
        <v>0</v>
      </c>
      <c r="BC181" s="144">
        <f>HLOOKUP(BC$2,NAV!$B$2:$CH$509,ROW(BC180),)+HLOOKUP(BC$2,DIST!$C$1:$CI$508,ROW('NAV plus Dist'!BC180)+1,FALSE)</f>
        <v>0</v>
      </c>
      <c r="BD181" s="144">
        <f>HLOOKUP(BD$2,NAV!$B$2:$CH$509,ROW(BD180),)+HLOOKUP(BD$2,DIST!$C$1:$CI$508,ROW('NAV plus Dist'!BD180)+1,FALSE)</f>
        <v>0</v>
      </c>
      <c r="BE181" s="144">
        <f>HLOOKUP(BE$2,NAV!$B$2:$CH$509,ROW(BE180),)+HLOOKUP(BE$2,DIST!$C$1:$CI$508,ROW('NAV plus Dist'!BE180)+1,FALSE)</f>
        <v>0</v>
      </c>
      <c r="BF181" s="144">
        <f>HLOOKUP(BF$2,NAV!$B$2:$CH$509,ROW(BF180),)+HLOOKUP(BF$2,DIST!$C$1:$CI$508,ROW('NAV plus Dist'!BF180)+1,FALSE)</f>
        <v>0</v>
      </c>
      <c r="BG181" s="144">
        <f>HLOOKUP(BG$2,NAV!$B$2:$CH$509,ROW(BG180),)+HLOOKUP(BG$2,DIST!$C$1:$CI$508,ROW('NAV plus Dist'!BG180)+1,FALSE)</f>
        <v>0</v>
      </c>
      <c r="BH181" s="144">
        <f>HLOOKUP(BH$2,NAV!$B$2:$CH$509,ROW(BH180),)+HLOOKUP(BH$2,DIST!$C$1:$CI$508,ROW('NAV plus Dist'!BH180)+1,FALSE)</f>
        <v>0</v>
      </c>
      <c r="BI181" s="144">
        <f>HLOOKUP(BI$2,NAV!$B$2:$CH$509,ROW(BI180),)+HLOOKUP(BI$2,DIST!$C$1:$CI$508,ROW('NAV plus Dist'!BI180)+1,FALSE)</f>
        <v>0</v>
      </c>
      <c r="BJ181" s="144">
        <f>HLOOKUP(BJ$2,NAV!$B$2:$CH$509,ROW(BJ180),)+HLOOKUP(BJ$2,DIST!$C$1:$CI$508,ROW('NAV plus Dist'!BJ180)+1,FALSE)</f>
        <v>0</v>
      </c>
      <c r="BK181" s="144">
        <f>HLOOKUP(BK$2,NAV!$B$2:$CH$509,ROW(BK180),)+HLOOKUP(BK$2,DIST!$C$1:$CI$508,ROW('NAV plus Dist'!BK180)+1,FALSE)</f>
        <v>0</v>
      </c>
      <c r="BL181" s="144">
        <f>HLOOKUP(BL$2,NAV!$B$2:$CH$509,ROW(BL180),)+HLOOKUP(BL$2,DIST!$C$1:$CI$508,ROW('NAV plus Dist'!BL180)+1,FALSE)</f>
        <v>0</v>
      </c>
      <c r="BM181" s="144">
        <f>HLOOKUP(BM$2,NAV!$B$2:$CH$509,ROW(BM180),)+HLOOKUP(BM$2,DIST!$C$1:$CI$508,ROW('NAV plus Dist'!BM180)+1,FALSE)</f>
        <v>0</v>
      </c>
      <c r="BN181" s="144">
        <f>HLOOKUP(BN$2,NAV!$B$2:$CH$509,ROW(BN180),)+HLOOKUP(BN$2,DIST!$C$1:$CI$508,ROW('NAV plus Dist'!BN180)+1,FALSE)</f>
        <v>0</v>
      </c>
      <c r="BO181" s="144">
        <f>HLOOKUP(BO$2,NAV!$B$2:$CH$509,ROW(BO180),)+HLOOKUP(BO$2,DIST!$C$1:$CI$508,ROW('NAV plus Dist'!BO180)+1,FALSE)</f>
        <v>0</v>
      </c>
      <c r="BP181" s="144">
        <f>HLOOKUP(BP$2,NAV!$B$2:$CH$509,ROW(BP180),)+HLOOKUP(BP$2,DIST!$C$1:$CI$508,ROW('NAV plus Dist'!BP180)+1,FALSE)</f>
        <v>0</v>
      </c>
      <c r="BQ181" s="144">
        <f>HLOOKUP(BQ$2,NAV!$B$2:$CH$509,ROW(BQ180),)+HLOOKUP(BQ$2,DIST!$C$1:$CI$508,ROW('NAV plus Dist'!BQ180)+1,FALSE)</f>
        <v>0</v>
      </c>
      <c r="BR181" s="144">
        <f>HLOOKUP(BR$2,NAV!$B$2:$CH$509,ROW(BR180),)+HLOOKUP(BR$2,DIST!$C$1:$CI$508,ROW('NAV plus Dist'!BR180)+1,FALSE)</f>
        <v>0</v>
      </c>
      <c r="BS181" s="144">
        <f>HLOOKUP(BS$2,NAV!$B$2:$CH$509,ROW(BS180),)+HLOOKUP(BS$2,DIST!$C$1:$CI$508,ROW('NAV plus Dist'!BS180)+1,FALSE)</f>
        <v>0</v>
      </c>
      <c r="BT181" s="144">
        <f>HLOOKUP(BT$2,NAV!$B$2:$CH$509,ROW(BT180),)+HLOOKUP(BT$2,DIST!$C$1:$CI$508,ROW('NAV plus Dist'!BT180)+1,FALSE)</f>
        <v>0</v>
      </c>
      <c r="BU181" s="144">
        <f>HLOOKUP(BU$2,NAV!$B$2:$CH$509,ROW(BU180),)+HLOOKUP(BU$2,DIST!$C$1:$CI$508,ROW('NAV plus Dist'!BU180)+1,FALSE)</f>
        <v>0</v>
      </c>
      <c r="BV181" s="144">
        <f>HLOOKUP(BV$2,NAV!$B$2:$CH$509,ROW(BV180),)+HLOOKUP(BV$2,DIST!$C$1:$CI$508,ROW('NAV plus Dist'!BV180)+1,FALSE)</f>
        <v>0</v>
      </c>
      <c r="BW181" s="144">
        <f>HLOOKUP(BW$2,NAV!$B$2:$CH$509,ROW(BW180),)+HLOOKUP(BW$2,DIST!$C$1:$CI$508,ROW('NAV plus Dist'!BW180)+1,FALSE)</f>
        <v>0</v>
      </c>
      <c r="BX181" s="144">
        <f>HLOOKUP(BX$2,NAV!$B$2:$CH$509,ROW(BX180),)+HLOOKUP(BX$2,DIST!$C$1:$CI$508,ROW('NAV plus Dist'!BX180)+1,FALSE)</f>
        <v>0</v>
      </c>
      <c r="BY181" s="144">
        <f>HLOOKUP(BY$2,NAV!$B$2:$CH$509,ROW(BY180),)+HLOOKUP(BY$2,DIST!$C$1:$CI$508,ROW('NAV plus Dist'!BY180)+1,FALSE)</f>
        <v>0</v>
      </c>
      <c r="BZ181" s="144">
        <f>HLOOKUP(BZ$2,NAV!$B$2:$CH$509,ROW(BZ180),)+HLOOKUP(BZ$2,DIST!$C$1:$CI$508,ROW('NAV plus Dist'!BZ180)+1,FALSE)</f>
        <v>0</v>
      </c>
      <c r="CA181" s="144">
        <f>HLOOKUP(CA$2,NAV!$B$2:$CH$509,ROW(CA180),)+HLOOKUP(CA$2,DIST!$C$1:$CI$508,ROW('NAV plus Dist'!CA180)+1,FALSE)</f>
        <v>0</v>
      </c>
      <c r="CB181" s="144">
        <f>HLOOKUP(CB$2,NAV!$B$2:$CH$509,ROW(CB180),)+HLOOKUP(CB$2,DIST!$C$1:$CI$508,ROW('NAV plus Dist'!CB180)+1,FALSE)</f>
        <v>0</v>
      </c>
      <c r="CC181" s="144">
        <f>HLOOKUP(CC$2,NAV!$B$2:$CH$509,ROW(CC180),)+HLOOKUP(CC$2,DIST!$C$1:$CI$508,ROW('NAV plus Dist'!CC180)+1,FALSE)</f>
        <v>0</v>
      </c>
      <c r="CD181" s="144">
        <f>HLOOKUP(CD$2,NAV!$B$2:$CH$509,ROW(CD180),)+HLOOKUP(CD$2,DIST!$C$1:$CI$508,ROW('NAV plus Dist'!CD180)+1,FALSE)</f>
        <v>0</v>
      </c>
      <c r="CE181" s="144">
        <f>HLOOKUP(CE$2,NAV!$B$2:$CH$509,ROW(CE180),)+HLOOKUP(CE$2,DIST!$C$1:$CI$508,ROW('NAV plus Dist'!CE180)+1,FALSE)</f>
        <v>0</v>
      </c>
      <c r="CF181" s="144">
        <f>HLOOKUP(CF$2,NAV!$B$2:$CH$509,ROW(CF180),)+HLOOKUP(CF$2,DIST!$C$1:$CI$508,ROW('NAV plus Dist'!CF180)+1,FALSE)</f>
        <v>0</v>
      </c>
      <c r="CG181" s="144">
        <f>HLOOKUP(CG$2,NAV!$B$2:$CH$509,ROW(CG180),)+HLOOKUP(CG$2,DIST!$C$1:$CI$508,ROW('NAV plus Dist'!CG180)+1,FALSE)</f>
        <v>0</v>
      </c>
      <c r="CH181" s="144">
        <f>HLOOKUP(CH$2,NAV!$B$2:$CH$509,ROW(CH180),)+HLOOKUP(CH$2,DIST!$C$1:$CI$508,ROW('NAV plus Dist'!CH180)+1,FALSE)</f>
        <v>0</v>
      </c>
      <c r="CI181" s="144">
        <f>HLOOKUP(CI$2,NAV!$B$2:$CH$509,ROW(CI180),)+HLOOKUP(CI$2,DIST!$C$1:$CI$508,ROW('NAV plus Dist'!CI180)+1,FALSE)</f>
        <v>0</v>
      </c>
      <c r="CJ181" s="144">
        <f>HLOOKUP(CJ$2,NAV!$B$2:$AAA$509,ROW(CJ180),)+HLOOKUP(CJ$2,DIST!$C$1:$AAJ$508,ROW('NAV plus Dist'!CJ180)+1,FALSE)</f>
        <v>0</v>
      </c>
      <c r="CK181" s="144">
        <f>HLOOKUP(CK$2,NAV!$B$2:$AAA$509,ROW(CK180),)+HLOOKUP(CK$2,DIST!$C$1:$AAJ$508,ROW('NAV plus Dist'!CK180)+1,FALSE)</f>
        <v>0</v>
      </c>
      <c r="CL181" s="144">
        <f>HLOOKUP(CL$2,NAV!$B$2:$AAA$509,ROW(CL180),)+HLOOKUP(CL$2,DIST!$C$1:$AAJ$508,ROW('NAV plus Dist'!CL180)+1,FALSE)</f>
        <v>0</v>
      </c>
      <c r="CM181" s="144">
        <f>HLOOKUP(CM$2,NAV!$B$2:$AAA$509,ROW(CM180),)+HLOOKUP(CM$2,DIST!$C$1:$AAJ$508,ROW('NAV plus Dist'!CM180)+1,FALSE)</f>
        <v>0</v>
      </c>
      <c r="CN181" s="144">
        <f>HLOOKUP(CN$2,NAV!$B$2:$AAA$509,ROW(CN180),)+HLOOKUP(CN$2,DIST!$C$1:$AAJ$508,ROW('NAV plus Dist'!CN180)+1,FALSE)</f>
        <v>0</v>
      </c>
      <c r="CO181" s="144">
        <f>HLOOKUP(CO$2,NAV!$B$2:$AAA$509,ROW(CO180),)+HLOOKUP(CO$2,DIST!$C$1:$AAJ$508,ROW('NAV plus Dist'!CO180)+1,FALSE)</f>
        <v>0</v>
      </c>
      <c r="CP181" s="144">
        <f>HLOOKUP(CP$2,NAV!$B$2:$AAA$509,ROW(CP180),)+HLOOKUP(CP$2,DIST!$C$1:$AAJ$508,ROW('NAV plus Dist'!CP180)+1,FALSE)</f>
        <v>0</v>
      </c>
      <c r="CQ181" s="144">
        <f>HLOOKUP(CQ$2,NAV!$B$2:$AAA$509,ROW(CQ180),)+HLOOKUP(CQ$2,DIST!$C$1:$AAJ$508,ROW('NAV plus Dist'!CQ180)+1,FALSE)</f>
        <v>0</v>
      </c>
      <c r="CR181" s="144">
        <f>HLOOKUP(CR$2,NAV!$B$2:$AAA$509,ROW(CR180),)+HLOOKUP(CR$2,DIST!$C$1:$AAJ$508,ROW('NAV plus Dist'!CR180)+1,FALSE)</f>
        <v>0</v>
      </c>
      <c r="CS181" s="144">
        <f>HLOOKUP(CS$2,NAV!$B$2:$AAA$509,ROW(CS180),)+HLOOKUP(CS$2,DIST!$C$1:$AAJ$508,ROW('NAV plus Dist'!CS180)+1,FALSE)</f>
        <v>0</v>
      </c>
      <c r="CT181" s="144">
        <f>HLOOKUP(CT$2,NAV!$B$2:$AAA$509,ROW(CT180),)+HLOOKUP(CT$2,DIST!$C$1:$AAJ$508,ROW('NAV plus Dist'!CT180)+1,FALSE)</f>
        <v>0</v>
      </c>
      <c r="CU181" s="144">
        <f>HLOOKUP(CU$2,NAV!$B$2:$AAA$509,ROW(CU180),)+HLOOKUP(CU$2,DIST!$C$1:$AAJ$508,ROW('NAV plus Dist'!CU180)+1,FALSE)</f>
        <v>0</v>
      </c>
      <c r="CV181" s="144">
        <f>HLOOKUP(CV$2,NAV!$B$2:$AAA$509,ROW(CV180),)+HLOOKUP(CV$2,DIST!$C$1:$AAJ$508,ROW('NAV plus Dist'!CV180)+1,FALSE)</f>
        <v>0</v>
      </c>
      <c r="CW181" s="144">
        <f>HLOOKUP(CW$2,NAV!$B$2:$AAA$509,ROW(CW180),)+HLOOKUP(CW$2,DIST!$C$1:$AAJ$508,ROW('NAV plus Dist'!CW180)+1,FALSE)</f>
        <v>0</v>
      </c>
      <c r="CX181" s="144">
        <f>HLOOKUP(CX$2,NAV!$B$2:$AAA$509,ROW(CX180),)+HLOOKUP(CX$2,DIST!$C$1:$AAJ$508,ROW('NAV plus Dist'!CX180)+1,FALSE)</f>
        <v>0</v>
      </c>
      <c r="CY181" s="144">
        <f>HLOOKUP(CY$2,NAV!$B$2:$AAA$509,ROW(CY180),)+HLOOKUP(CY$2,DIST!$C$1:$AAJ$508,ROW('NAV plus Dist'!CY180)+1,FALSE)</f>
        <v>0</v>
      </c>
      <c r="CZ181" s="144">
        <f>HLOOKUP(CZ$2,NAV!$B$2:$AAA$509,ROW(CZ180),)+HLOOKUP(CZ$2,DIST!$C$1:$AAJ$508,ROW('NAV plus Dist'!CZ180)+1,FALSE)</f>
        <v>0</v>
      </c>
      <c r="DA181" s="144">
        <f>HLOOKUP(DA$2,NAV!$B$2:$AAA$509,ROW(DA180),)+HLOOKUP(DA$2,DIST!$C$1:$AAJ$508,ROW('NAV plus Dist'!DA180)+1,FALSE)</f>
        <v>0</v>
      </c>
      <c r="DB181" s="144">
        <f>HLOOKUP(DB$2,NAV!$B$2:$AAA$509,ROW(DB180),)+HLOOKUP(DB$2,DIST!$C$1:$AAJ$508,ROW('NAV plus Dist'!DB180)+1,FALSE)</f>
        <v>0</v>
      </c>
      <c r="DC181" s="144">
        <f>HLOOKUP(DC$2,NAV!$B$2:$AAA$509,ROW(DC180),)+HLOOKUP(DC$2,DIST!$C$1:$AAJ$508,ROW('NAV plus Dist'!DC180)+1,FALSE)</f>
        <v>0</v>
      </c>
      <c r="DD181" s="144">
        <f>HLOOKUP(DD$2,NAV!$B$2:$AAA$509,ROW(DD180),)+HLOOKUP(DD$2,DIST!$C$1:$AAJ$508,ROW('NAV plus Dist'!DD180)+1,FALSE)</f>
        <v>0</v>
      </c>
      <c r="DE181" s="144">
        <f>HLOOKUP(DE$2,NAV!$B$2:$AAA$509,ROW(DE180),)+HLOOKUP(DE$2,DIST!$C$1:$AAJ$508,ROW('NAV plus Dist'!DE180)+1,FALSE)</f>
        <v>0</v>
      </c>
      <c r="DF181" s="144">
        <f>HLOOKUP(DF$2,NAV!$B$2:$AAA$509,ROW(DF180),)+HLOOKUP(DF$2,DIST!$C$1:$AAJ$508,ROW('NAV plus Dist'!DF180)+1,FALSE)</f>
        <v>0</v>
      </c>
      <c r="DG181" s="144">
        <f>HLOOKUP(DG$2,NAV!$B$2:$AAA$509,ROW(DG180),)+HLOOKUP(DG$2,DIST!$C$1:$AAJ$508,ROW('NAV plus Dist'!DG180)+1,FALSE)</f>
        <v>0</v>
      </c>
      <c r="DH181" s="144">
        <f>HLOOKUP(DH$2,NAV!$B$2:$AAA$509,ROW(DH180),)+HLOOKUP(DH$2,DIST!$C$1:$AAJ$508,ROW('NAV plus Dist'!DH180)+1,FALSE)</f>
        <v>0</v>
      </c>
    </row>
    <row r="182" spans="1:112">
      <c r="A182" s="94">
        <f t="shared" si="80"/>
        <v>17</v>
      </c>
      <c r="B182" s="148">
        <f t="shared" si="79"/>
        <v>45535</v>
      </c>
      <c r="C182" s="144">
        <f>HLOOKUP(C$2,NAV!$B$2:$CH$509,ROW(C181),)+HLOOKUP(C$2,DIST!$C$1:$CI$508,ROW('NAV plus Dist'!C181)+1,FALSE)</f>
        <v>18.470699999999997</v>
      </c>
      <c r="D182" s="144">
        <f>HLOOKUP(D$2,NAV!$B$2:$CH$509,ROW(D181),)+HLOOKUP(D$2,DIST!$C$1:$CI$508,ROW('NAV plus Dist'!D181)+1,FALSE)</f>
        <v>18.997699999999998</v>
      </c>
      <c r="E182" s="144">
        <f>HLOOKUP(E$2,NAV!$B$2:$CH$509,ROW(E181),)+HLOOKUP(E$2,DIST!$C$1:$CI$508,ROW('NAV plus Dist'!E181)+1,FALSE)</f>
        <v>19.965499999999999</v>
      </c>
      <c r="F182" s="144">
        <f>HLOOKUP(F$2,NAV!$B$2:$CH$509,ROW(F181),)+HLOOKUP(F$2,DIST!$C$1:$CI$508,ROW('NAV plus Dist'!F181)+1,FALSE)</f>
        <v>11.497900000000001</v>
      </c>
      <c r="G182" s="144" t="e">
        <f>HLOOKUP(G$2,NAV!$B$2:$CH$509,ROW(G181),)+HLOOKUP(G$2,DIST!$C$1:$CI$508,ROW('NAV plus Dist'!G181)+1,FALSE)</f>
        <v>#N/A</v>
      </c>
      <c r="H182" s="144">
        <f>HLOOKUP(H$2,NAV!$B$2:$CH$509,ROW(H181),)+HLOOKUP(H$2,DIST!$C$1:$CI$508,ROW('NAV plus Dist'!H181)+1,FALSE)</f>
        <v>16.757399999999997</v>
      </c>
      <c r="I182" s="144">
        <f>HLOOKUP(I$2,NAV!$B$2:$CH$509,ROW(I181),)+HLOOKUP(I$2,DIST!$C$1:$CI$508,ROW('NAV plus Dist'!I181)+1,FALSE)</f>
        <v>10.426299999999999</v>
      </c>
      <c r="J182" s="144" t="e">
        <f>HLOOKUP(J$2,NAV!$B$2:$CH$509,ROW(J181),)+HLOOKUP(J$2,DIST!$C$1:$CI$508,ROW('NAV plus Dist'!J181)+1,FALSE)</f>
        <v>#N/A</v>
      </c>
      <c r="K182" s="144">
        <f>HLOOKUP(K$2,NAV!$B$2:$CH$509,ROW(K181),)+HLOOKUP(K$2,DIST!$C$1:$CI$508,ROW('NAV plus Dist'!K181)+1,FALSE)</f>
        <v>11.2081</v>
      </c>
      <c r="L182" s="144">
        <f>HLOOKUP(L$2,NAV!$B$2:$CH$509,ROW(L181),)+HLOOKUP(L$2,DIST!$C$1:$CI$508,ROW('NAV plus Dist'!L181)+1,FALSE)</f>
        <v>11.1198</v>
      </c>
      <c r="M182" s="144">
        <f>HLOOKUP(M$2,NAV!$B$2:$CH$509,ROW(M181),)+HLOOKUP(M$2,DIST!$C$1:$CI$508,ROW('NAV plus Dist'!M181)+1,FALSE)</f>
        <v>11.448600000000001</v>
      </c>
      <c r="N182" s="144">
        <f>HLOOKUP(N$2,NAV!$B$2:$CH$509,ROW(N181),)+HLOOKUP(N$2,DIST!$C$1:$CI$508,ROW('NAV plus Dist'!N181)+1,FALSE)</f>
        <v>9.2998999999999992</v>
      </c>
      <c r="O182" s="144">
        <f>HLOOKUP(O$2,NAV!$B$2:$CH$509,ROW(O181),)+HLOOKUP(O$2,DIST!$C$1:$CI$508,ROW('NAV plus Dist'!O181)+1,FALSE)</f>
        <v>3.4293</v>
      </c>
      <c r="P182" s="144">
        <f>HLOOKUP(P$2,NAV!$B$2:$CH$509,ROW(P181),)+HLOOKUP(P$2,DIST!$C$1:$CI$508,ROW('NAV plus Dist'!P181)+1,FALSE)</f>
        <v>4.2173000000000007</v>
      </c>
      <c r="Q182" s="144">
        <f>HLOOKUP(Q$2,NAV!$B$2:$CH$509,ROW(Q181),)+HLOOKUP(Q$2,DIST!$C$1:$CI$508,ROW('NAV plus Dist'!Q181)+1,FALSE)</f>
        <v>10.972100000000001</v>
      </c>
      <c r="R182" s="144">
        <f>HLOOKUP(R$2,NAV!$B$2:$CH$509,ROW(R181),)+HLOOKUP(R$2,DIST!$C$1:$CI$508,ROW('NAV plus Dist'!R181)+1,FALSE)</f>
        <v>10.972100000000001</v>
      </c>
      <c r="S182" s="144">
        <f>HLOOKUP(S$2,NAV!$B$2:$CH$509,ROW(S181),)+HLOOKUP(S$2,DIST!$C$1:$CI$508,ROW('NAV plus Dist'!S181)+1,FALSE)</f>
        <v>9.1760999999999999</v>
      </c>
      <c r="T182" s="144">
        <f>HLOOKUP(T$2,NAV!$B$2:$CH$509,ROW(T181),)+HLOOKUP(T$2,DIST!$C$1:$CI$508,ROW('NAV plus Dist'!T181)+1,FALSE)</f>
        <v>12.186199999999999</v>
      </c>
      <c r="U182" s="144">
        <f>HLOOKUP(U$2,NAV!$B$2:$CH$509,ROW(U181),)+HLOOKUP(U$2,DIST!$C$1:$CI$508,ROW('NAV plus Dist'!U181)+1,FALSE)</f>
        <v>11.7555</v>
      </c>
      <c r="V182" s="144">
        <f>HLOOKUP(V$2,NAV!$B$2:$CH$509,ROW(V181),)+HLOOKUP(V$2,DIST!$C$1:$CI$508,ROW('NAV plus Dist'!V181)+1,FALSE)</f>
        <v>9.4009</v>
      </c>
      <c r="W182" s="144">
        <f>HLOOKUP(W$2,NAV!$B$2:$CH$509,ROW(W181),)+HLOOKUP(W$2,DIST!$C$1:$CI$508,ROW('NAV plus Dist'!W181)+1,FALSE)</f>
        <v>9.4009</v>
      </c>
      <c r="X182" s="144">
        <f>HLOOKUP(X$2,NAV!$B$2:$CH$509,ROW(X181),)+HLOOKUP(X$2,DIST!$C$1:$CI$508,ROW('NAV plus Dist'!X181)+1,FALSE)</f>
        <v>9.0973000000000006</v>
      </c>
      <c r="Y182" s="144">
        <f>HLOOKUP(Y$2,NAV!$B$2:$CH$509,ROW(Y181),)+HLOOKUP(Y$2,DIST!$C$1:$CI$508,ROW('NAV plus Dist'!Y181)+1,FALSE)</f>
        <v>11.4823</v>
      </c>
      <c r="Z182" s="144">
        <f>HLOOKUP(Z$2,NAV!$B$2:$CH$509,ROW(Z181),)+HLOOKUP(Z$2,DIST!$C$1:$CI$508,ROW('NAV plus Dist'!Z181)+1,FALSE)</f>
        <v>10.928000000000001</v>
      </c>
      <c r="AA182" s="144">
        <f>HLOOKUP(AA$2,NAV!$B$2:$CH$509,ROW(AA181),)+HLOOKUP(AA$2,DIST!$C$1:$CI$508,ROW('NAV plus Dist'!AA181)+1,FALSE)</f>
        <v>10.056199999999999</v>
      </c>
      <c r="AB182" s="144">
        <f>HLOOKUP(AB$2,NAV!$B$2:$CH$509,ROW(AB181),)+HLOOKUP(AB$2,DIST!$C$1:$CI$508,ROW('NAV plus Dist'!AB181)+1,FALSE)</f>
        <v>11.1311</v>
      </c>
      <c r="AC182" s="144">
        <f>HLOOKUP(AC$2,NAV!$B$2:$CH$509,ROW(AC181),)+HLOOKUP(AC$2,DIST!$C$1:$CI$508,ROW('NAV plus Dist'!AC181)+1,FALSE)</f>
        <v>11.409699999999999</v>
      </c>
      <c r="AD182" s="144">
        <f>HLOOKUP(AD$2,NAV!$B$2:$CH$509,ROW(AD181),)+HLOOKUP(AD$2,DIST!$C$1:$CI$508,ROW('NAV plus Dist'!AD181)+1,FALSE)</f>
        <v>33.180900000000001</v>
      </c>
      <c r="AE182" s="144">
        <f>HLOOKUP(AE$2,NAV!$B$2:$CH$509,ROW(AE181),)+HLOOKUP(AE$2,DIST!$C$1:$CI$508,ROW('NAV plus Dist'!AE181)+1,FALSE)</f>
        <v>6.5594000000000001</v>
      </c>
      <c r="AF182" s="144">
        <f>HLOOKUP(AF$2,NAV!$B$2:$CH$509,ROW(AF181),)+HLOOKUP(AF$2,DIST!$C$1:$CI$508,ROW('NAV plus Dist'!AF181)+1,FALSE)</f>
        <v>8.9698000000000011</v>
      </c>
      <c r="AG182" s="144">
        <f>HLOOKUP(AG$2,NAV!$B$2:$CH$509,ROW(AG181),)+HLOOKUP(AG$2,DIST!$C$1:$CI$508,ROW('NAV plus Dist'!AG181)+1,FALSE)</f>
        <v>9.8420000000000005</v>
      </c>
      <c r="AH182" s="144">
        <f>HLOOKUP(AH$2,NAV!$B$2:$CH$509,ROW(AH181),)+HLOOKUP(AH$2,DIST!$C$1:$CI$508,ROW('NAV plus Dist'!AH181)+1,FALSE)</f>
        <v>9.5460000000000012</v>
      </c>
      <c r="AI182" s="144">
        <f>HLOOKUP(AI$2,NAV!$B$2:$CH$509,ROW(AI181),)+HLOOKUP(AI$2,DIST!$C$1:$CI$508,ROW('NAV plus Dist'!AI181)+1,FALSE)</f>
        <v>15.154999999999999</v>
      </c>
      <c r="AJ182" s="144">
        <f>HLOOKUP(AJ$2,NAV!$B$2:$CH$509,ROW(AJ181),)+HLOOKUP(AJ$2,DIST!$C$1:$CI$508,ROW('NAV plus Dist'!AJ181)+1,FALSE)</f>
        <v>17.4773</v>
      </c>
      <c r="AK182" s="144">
        <f>HLOOKUP(AK$2,NAV!$B$2:$CH$509,ROW(AK181),)+HLOOKUP(AK$2,DIST!$C$1:$CI$508,ROW('NAV plus Dist'!AK181)+1,FALSE)</f>
        <v>13.0732</v>
      </c>
      <c r="AL182" s="144">
        <f>HLOOKUP(AL$2,NAV!$B$2:$CH$509,ROW(AL181),)+HLOOKUP(AL$2,DIST!$C$1:$CI$508,ROW('NAV plus Dist'!AL181)+1,FALSE)</f>
        <v>14.604900000000001</v>
      </c>
      <c r="AM182" s="144">
        <f>HLOOKUP(AM$2,NAV!$B$2:$CH$509,ROW(AM181),)+HLOOKUP(AM$2,DIST!$C$1:$CI$508,ROW('NAV plus Dist'!AM181)+1,FALSE)</f>
        <v>8.4990000000000006</v>
      </c>
      <c r="AN182" s="144">
        <f>HLOOKUP(AN$2,NAV!$B$2:$CH$509,ROW(AN181),)+HLOOKUP(AN$2,DIST!$C$1:$CI$508,ROW('NAV plus Dist'!AN181)+1,FALSE)</f>
        <v>23.8947</v>
      </c>
      <c r="AO182" s="144">
        <f>HLOOKUP(AO$2,NAV!$B$2:$CH$509,ROW(AO181),)+HLOOKUP(AO$2,DIST!$C$1:$CI$508,ROW('NAV plus Dist'!AO181)+1,FALSE)</f>
        <v>22.6526</v>
      </c>
      <c r="AP182" s="144">
        <f>HLOOKUP(AP$2,NAV!$B$2:$CH$509,ROW(AP181),)+HLOOKUP(AP$2,DIST!$C$1:$CI$508,ROW('NAV plus Dist'!AP181)+1,FALSE)</f>
        <v>16.4847</v>
      </c>
      <c r="AQ182" s="144">
        <f>HLOOKUP(AQ$2,NAV!$B$2:$CH$509,ROW(AQ181),)+HLOOKUP(AQ$2,DIST!$C$1:$CI$508,ROW('NAV plus Dist'!AQ181)+1,FALSE)</f>
        <v>19.111899999999999</v>
      </c>
      <c r="AR182" s="144">
        <f>HLOOKUP(AR$2,NAV!$B$2:$CH$509,ROW(AR181),)+HLOOKUP(AR$2,DIST!$C$1:$CI$508,ROW('NAV plus Dist'!AR181)+1,FALSE)</f>
        <v>50.186299999999996</v>
      </c>
      <c r="AS182" s="144">
        <f>HLOOKUP(AS$2,NAV!$B$2:$CH$509,ROW(AS181),)+HLOOKUP(AS$2,DIST!$C$1:$CI$508,ROW('NAV plus Dist'!AS181)+1,FALSE)</f>
        <v>8.664299999999999</v>
      </c>
      <c r="AT182" s="144">
        <f>HLOOKUP(AT$2,NAV!$B$2:$CH$509,ROW(AT181),)+HLOOKUP(AT$2,DIST!$C$1:$CI$508,ROW('NAV plus Dist'!AT181)+1,FALSE)</f>
        <v>25.8169</v>
      </c>
      <c r="AU182" s="144">
        <f>HLOOKUP(AU$2,NAV!$B$2:$CH$509,ROW(AU181),)+HLOOKUP(AU$2,DIST!$C$1:$CI$508,ROW('NAV plus Dist'!AU181)+1,FALSE)</f>
        <v>10</v>
      </c>
      <c r="AV182" s="144">
        <f>HLOOKUP(AV$2,NAV!$B$2:$CH$509,ROW(AV181),)+HLOOKUP(AV$2,DIST!$C$1:$CI$508,ROW('NAV plus Dist'!AV181)+1,FALSE)</f>
        <v>15.8169</v>
      </c>
      <c r="AW182" s="144">
        <f>HLOOKUP(AW$2,NAV!$B$2:$CH$509,ROW(AW181),)+HLOOKUP(AW$2,DIST!$C$1:$CI$508,ROW('NAV plus Dist'!AW181)+1,FALSE)</f>
        <v>11.6853</v>
      </c>
      <c r="AX182" s="144">
        <f>HLOOKUP(AX$2,NAV!$B$2:$CH$509,ROW(AX181),)+HLOOKUP(AX$2,DIST!$C$1:$CI$508,ROW('NAV plus Dist'!AX181)+1,FALSE)</f>
        <v>11.741899999999999</v>
      </c>
      <c r="AY182" s="144">
        <f>HLOOKUP(AY$2,NAV!$B$2:$CH$509,ROW(AY181),)+HLOOKUP(AY$2,DIST!$C$1:$CI$508,ROW('NAV plus Dist'!AY181)+1,FALSE)</f>
        <v>25.026</v>
      </c>
      <c r="AZ182" s="144">
        <f>HLOOKUP(AZ$2,NAV!$B$2:$CH$509,ROW(AZ181),)+HLOOKUP(AZ$2,DIST!$C$1:$CI$508,ROW('NAV plus Dist'!AZ181)+1,FALSE)</f>
        <v>25.29</v>
      </c>
      <c r="BA182" s="144">
        <f>HLOOKUP(BA$2,NAV!$B$2:$CH$509,ROW(BA181),)+HLOOKUP(BA$2,DIST!$C$1:$CI$508,ROW('NAV plus Dist'!BA181)+1,FALSE)</f>
        <v>11.751200000000001</v>
      </c>
      <c r="BB182" s="144">
        <f>HLOOKUP(BB$2,NAV!$B$2:$CH$509,ROW(BB181),)+HLOOKUP(BB$2,DIST!$C$1:$CI$508,ROW('NAV plus Dist'!BB181)+1,FALSE)</f>
        <v>11.906000000000001</v>
      </c>
      <c r="BC182" s="144">
        <f>HLOOKUP(BC$2,NAV!$B$2:$CH$509,ROW(BC181),)+HLOOKUP(BC$2,DIST!$C$1:$CI$508,ROW('NAV plus Dist'!BC181)+1,FALSE)</f>
        <v>12.048</v>
      </c>
      <c r="BD182" s="144">
        <f>HLOOKUP(BD$2,NAV!$B$2:$CH$509,ROW(BD181),)+HLOOKUP(BD$2,DIST!$C$1:$CI$508,ROW('NAV plus Dist'!BD181)+1,FALSE)</f>
        <v>11.884600000000001</v>
      </c>
      <c r="BE182" s="144">
        <f>HLOOKUP(BE$2,NAV!$B$2:$CH$509,ROW(BE181),)+HLOOKUP(BE$2,DIST!$C$1:$CI$508,ROW('NAV plus Dist'!BE181)+1,FALSE)</f>
        <v>12.026400000000001</v>
      </c>
      <c r="BF182" s="144">
        <f>HLOOKUP(BF$2,NAV!$B$2:$CH$509,ROW(BF181),)+HLOOKUP(BF$2,DIST!$C$1:$CI$508,ROW('NAV plus Dist'!BF181)+1,FALSE)</f>
        <v>12.384499999999999</v>
      </c>
      <c r="BG182" s="144">
        <f>HLOOKUP(BG$2,NAV!$B$2:$CH$509,ROW(BG181),)+HLOOKUP(BG$2,DIST!$C$1:$CI$508,ROW('NAV plus Dist'!BG181)+1,FALSE)</f>
        <v>12.532400000000001</v>
      </c>
      <c r="BH182" s="144">
        <f>HLOOKUP(BH$2,NAV!$B$2:$CH$509,ROW(BH181),)+HLOOKUP(BH$2,DIST!$C$1:$CI$508,ROW('NAV plus Dist'!BH181)+1,FALSE)</f>
        <v>12.4956</v>
      </c>
      <c r="BI182" s="144">
        <f>HLOOKUP(BI$2,NAV!$B$2:$CH$509,ROW(BI181),)+HLOOKUP(BI$2,DIST!$C$1:$CI$508,ROW('NAV plus Dist'!BI181)+1,FALSE)</f>
        <v>12.6447</v>
      </c>
      <c r="BJ182" s="144">
        <f>HLOOKUP(BJ$2,NAV!$B$2:$CH$509,ROW(BJ181),)+HLOOKUP(BJ$2,DIST!$C$1:$CI$508,ROW('NAV plus Dist'!BJ181)+1,FALSE)</f>
        <v>11.774699999999999</v>
      </c>
      <c r="BK182" s="144">
        <f>HLOOKUP(BK$2,NAV!$B$2:$CH$509,ROW(BK181),)+HLOOKUP(BK$2,DIST!$C$1:$CI$508,ROW('NAV plus Dist'!BK181)+1,FALSE)</f>
        <v>11.9152</v>
      </c>
      <c r="BL182" s="144">
        <f>HLOOKUP(BL$2,NAV!$B$2:$CH$509,ROW(BL181),)+HLOOKUP(BL$2,DIST!$C$1:$CI$508,ROW('NAV plus Dist'!BL181)+1,FALSE)</f>
        <v>11.712199999999999</v>
      </c>
      <c r="BM182" s="144">
        <f>HLOOKUP(BM$2,NAV!$B$2:$CH$509,ROW(BM181),)+HLOOKUP(BM$2,DIST!$C$1:$CI$508,ROW('NAV plus Dist'!BM181)+1,FALSE)</f>
        <v>11.851800000000001</v>
      </c>
      <c r="BN182" s="144">
        <f>HLOOKUP(BN$2,NAV!$B$2:$CH$509,ROW(BN181),)+HLOOKUP(BN$2,DIST!$C$1:$CI$508,ROW('NAV plus Dist'!BN181)+1,FALSE)</f>
        <v>11.0183</v>
      </c>
      <c r="BO182" s="144">
        <f>HLOOKUP(BO$2,NAV!$B$2:$CH$509,ROW(BO181),)+HLOOKUP(BO$2,DIST!$C$1:$CI$508,ROW('NAV plus Dist'!BO181)+1,FALSE)</f>
        <v>11.149699999999999</v>
      </c>
      <c r="BP182" s="144">
        <f>HLOOKUP(BP$2,NAV!$B$2:$CH$509,ROW(BP181),)+HLOOKUP(BP$2,DIST!$C$1:$CI$508,ROW('NAV plus Dist'!BP181)+1,FALSE)</f>
        <v>10.758100000000001</v>
      </c>
      <c r="BQ182" s="144">
        <f>HLOOKUP(BQ$2,NAV!$B$2:$CH$509,ROW(BQ181),)+HLOOKUP(BQ$2,DIST!$C$1:$CI$508,ROW('NAV plus Dist'!BQ181)+1,FALSE)</f>
        <v>10.8863</v>
      </c>
      <c r="BR182" s="144">
        <f>HLOOKUP(BR$2,NAV!$B$2:$CH$509,ROW(BR181),)+HLOOKUP(BR$2,DIST!$C$1:$CI$508,ROW('NAV plus Dist'!BR181)+1,FALSE)</f>
        <v>0</v>
      </c>
      <c r="BS182" s="144">
        <f>HLOOKUP(BS$2,NAV!$B$2:$CH$509,ROW(BS181),)+HLOOKUP(BS$2,DIST!$C$1:$CI$508,ROW('NAV plus Dist'!BS181)+1,FALSE)</f>
        <v>0</v>
      </c>
      <c r="BT182" s="144">
        <f>HLOOKUP(BT$2,NAV!$B$2:$CH$509,ROW(BT181),)+HLOOKUP(BT$2,DIST!$C$1:$CI$508,ROW('NAV plus Dist'!BT181)+1,FALSE)</f>
        <v>0</v>
      </c>
      <c r="BU182" s="144">
        <f>HLOOKUP(BU$2,NAV!$B$2:$CH$509,ROW(BU181),)+HLOOKUP(BU$2,DIST!$C$1:$CI$508,ROW('NAV plus Dist'!BU181)+1,FALSE)</f>
        <v>0</v>
      </c>
      <c r="BV182" s="144">
        <f>HLOOKUP(BV$2,NAV!$B$2:$CH$509,ROW(BV181),)+HLOOKUP(BV$2,DIST!$C$1:$CI$508,ROW('NAV plus Dist'!BV181)+1,FALSE)</f>
        <v>0</v>
      </c>
      <c r="BW182" s="144">
        <f>HLOOKUP(BW$2,NAV!$B$2:$CH$509,ROW(BW181),)+HLOOKUP(BW$2,DIST!$C$1:$CI$508,ROW('NAV plus Dist'!BW181)+1,FALSE)</f>
        <v>0</v>
      </c>
      <c r="BX182" s="144">
        <f>HLOOKUP(BX$2,NAV!$B$2:$CH$509,ROW(BX181),)+HLOOKUP(BX$2,DIST!$C$1:$CI$508,ROW('NAV plus Dist'!BX181)+1,FALSE)</f>
        <v>0</v>
      </c>
      <c r="BY182" s="144">
        <f>HLOOKUP(BY$2,NAV!$B$2:$CH$509,ROW(BY181),)+HLOOKUP(BY$2,DIST!$C$1:$CI$508,ROW('NAV plus Dist'!BY181)+1,FALSE)</f>
        <v>0</v>
      </c>
      <c r="BZ182" s="144">
        <f>HLOOKUP(BZ$2,NAV!$B$2:$CH$509,ROW(BZ181),)+HLOOKUP(BZ$2,DIST!$C$1:$CI$508,ROW('NAV plus Dist'!BZ181)+1,FALSE)</f>
        <v>0</v>
      </c>
      <c r="CA182" s="144">
        <f>HLOOKUP(CA$2,NAV!$B$2:$CH$509,ROW(CA181),)+HLOOKUP(CA$2,DIST!$C$1:$CI$508,ROW('NAV plus Dist'!CA181)+1,FALSE)</f>
        <v>0</v>
      </c>
      <c r="CB182" s="144">
        <f>HLOOKUP(CB$2,NAV!$B$2:$CH$509,ROW(CB181),)+HLOOKUP(CB$2,DIST!$C$1:$CI$508,ROW('NAV plus Dist'!CB181)+1,FALSE)</f>
        <v>0</v>
      </c>
      <c r="CC182" s="144">
        <f>HLOOKUP(CC$2,NAV!$B$2:$CH$509,ROW(CC181),)+HLOOKUP(CC$2,DIST!$C$1:$CI$508,ROW('NAV plus Dist'!CC181)+1,FALSE)</f>
        <v>0</v>
      </c>
      <c r="CD182" s="144">
        <f>HLOOKUP(CD$2,NAV!$B$2:$CH$509,ROW(CD181),)+HLOOKUP(CD$2,DIST!$C$1:$CI$508,ROW('NAV plus Dist'!CD181)+1,FALSE)</f>
        <v>0</v>
      </c>
      <c r="CE182" s="144">
        <f>HLOOKUP(CE$2,NAV!$B$2:$CH$509,ROW(CE181),)+HLOOKUP(CE$2,DIST!$C$1:$CI$508,ROW('NAV plus Dist'!CE181)+1,FALSE)</f>
        <v>0</v>
      </c>
      <c r="CF182" s="144">
        <f>HLOOKUP(CF$2,NAV!$B$2:$CH$509,ROW(CF181),)+HLOOKUP(CF$2,DIST!$C$1:$CI$508,ROW('NAV plus Dist'!CF181)+1,FALSE)</f>
        <v>0</v>
      </c>
      <c r="CG182" s="144">
        <f>HLOOKUP(CG$2,NAV!$B$2:$CH$509,ROW(CG181),)+HLOOKUP(CG$2,DIST!$C$1:$CI$508,ROW('NAV plus Dist'!CG181)+1,FALSE)</f>
        <v>0</v>
      </c>
      <c r="CH182" s="144">
        <f>HLOOKUP(CH$2,NAV!$B$2:$CH$509,ROW(CH181),)+HLOOKUP(CH$2,DIST!$C$1:$CI$508,ROW('NAV plus Dist'!CH181)+1,FALSE)</f>
        <v>0</v>
      </c>
      <c r="CI182" s="144">
        <f>HLOOKUP(CI$2,NAV!$B$2:$CH$509,ROW(CI181),)+HLOOKUP(CI$2,DIST!$C$1:$CI$508,ROW('NAV plus Dist'!CI181)+1,FALSE)</f>
        <v>0</v>
      </c>
      <c r="CJ182" s="144">
        <f>HLOOKUP(CJ$2,NAV!$B$2:$AAA$509,ROW(CJ181),)+HLOOKUP(CJ$2,DIST!$C$1:$AAJ$508,ROW('NAV plus Dist'!CJ181)+1,FALSE)</f>
        <v>0</v>
      </c>
      <c r="CK182" s="144">
        <f>HLOOKUP(CK$2,NAV!$B$2:$AAA$509,ROW(CK181),)+HLOOKUP(CK$2,DIST!$C$1:$AAJ$508,ROW('NAV plus Dist'!CK181)+1,FALSE)</f>
        <v>0</v>
      </c>
      <c r="CL182" s="144">
        <f>HLOOKUP(CL$2,NAV!$B$2:$AAA$509,ROW(CL181),)+HLOOKUP(CL$2,DIST!$C$1:$AAJ$508,ROW('NAV plus Dist'!CL181)+1,FALSE)</f>
        <v>0</v>
      </c>
      <c r="CM182" s="144">
        <f>HLOOKUP(CM$2,NAV!$B$2:$AAA$509,ROW(CM181),)+HLOOKUP(CM$2,DIST!$C$1:$AAJ$508,ROW('NAV plus Dist'!CM181)+1,FALSE)</f>
        <v>0</v>
      </c>
      <c r="CN182" s="144">
        <f>HLOOKUP(CN$2,NAV!$B$2:$AAA$509,ROW(CN181),)+HLOOKUP(CN$2,DIST!$C$1:$AAJ$508,ROW('NAV plus Dist'!CN181)+1,FALSE)</f>
        <v>0</v>
      </c>
      <c r="CO182" s="144">
        <f>HLOOKUP(CO$2,NAV!$B$2:$AAA$509,ROW(CO181),)+HLOOKUP(CO$2,DIST!$C$1:$AAJ$508,ROW('NAV plus Dist'!CO181)+1,FALSE)</f>
        <v>0</v>
      </c>
      <c r="CP182" s="144">
        <f>HLOOKUP(CP$2,NAV!$B$2:$AAA$509,ROW(CP181),)+HLOOKUP(CP$2,DIST!$C$1:$AAJ$508,ROW('NAV plus Dist'!CP181)+1,FALSE)</f>
        <v>0</v>
      </c>
      <c r="CQ182" s="144">
        <f>HLOOKUP(CQ$2,NAV!$B$2:$AAA$509,ROW(CQ181),)+HLOOKUP(CQ$2,DIST!$C$1:$AAJ$508,ROW('NAV plus Dist'!CQ181)+1,FALSE)</f>
        <v>0</v>
      </c>
      <c r="CR182" s="144">
        <f>HLOOKUP(CR$2,NAV!$B$2:$AAA$509,ROW(CR181),)+HLOOKUP(CR$2,DIST!$C$1:$AAJ$508,ROW('NAV plus Dist'!CR181)+1,FALSE)</f>
        <v>0</v>
      </c>
      <c r="CS182" s="144">
        <f>HLOOKUP(CS$2,NAV!$B$2:$AAA$509,ROW(CS181),)+HLOOKUP(CS$2,DIST!$C$1:$AAJ$508,ROW('NAV plus Dist'!CS181)+1,FALSE)</f>
        <v>0</v>
      </c>
      <c r="CT182" s="144">
        <f>HLOOKUP(CT$2,NAV!$B$2:$AAA$509,ROW(CT181),)+HLOOKUP(CT$2,DIST!$C$1:$AAJ$508,ROW('NAV plus Dist'!CT181)+1,FALSE)</f>
        <v>0</v>
      </c>
      <c r="CU182" s="144">
        <f>HLOOKUP(CU$2,NAV!$B$2:$AAA$509,ROW(CU181),)+HLOOKUP(CU$2,DIST!$C$1:$AAJ$508,ROW('NAV plus Dist'!CU181)+1,FALSE)</f>
        <v>0</v>
      </c>
      <c r="CV182" s="144">
        <f>HLOOKUP(CV$2,NAV!$B$2:$AAA$509,ROW(CV181),)+HLOOKUP(CV$2,DIST!$C$1:$AAJ$508,ROW('NAV plus Dist'!CV181)+1,FALSE)</f>
        <v>0</v>
      </c>
      <c r="CW182" s="144">
        <f>HLOOKUP(CW$2,NAV!$B$2:$AAA$509,ROW(CW181),)+HLOOKUP(CW$2,DIST!$C$1:$AAJ$508,ROW('NAV plus Dist'!CW181)+1,FALSE)</f>
        <v>0</v>
      </c>
      <c r="CX182" s="144">
        <f>HLOOKUP(CX$2,NAV!$B$2:$AAA$509,ROW(CX181),)+HLOOKUP(CX$2,DIST!$C$1:$AAJ$508,ROW('NAV plus Dist'!CX181)+1,FALSE)</f>
        <v>0</v>
      </c>
      <c r="CY182" s="144">
        <f>HLOOKUP(CY$2,NAV!$B$2:$AAA$509,ROW(CY181),)+HLOOKUP(CY$2,DIST!$C$1:$AAJ$508,ROW('NAV plus Dist'!CY181)+1,FALSE)</f>
        <v>0</v>
      </c>
      <c r="CZ182" s="144">
        <f>HLOOKUP(CZ$2,NAV!$B$2:$AAA$509,ROW(CZ181),)+HLOOKUP(CZ$2,DIST!$C$1:$AAJ$508,ROW('NAV plus Dist'!CZ181)+1,FALSE)</f>
        <v>0</v>
      </c>
      <c r="DA182" s="144">
        <f>HLOOKUP(DA$2,NAV!$B$2:$AAA$509,ROW(DA181),)+HLOOKUP(DA$2,DIST!$C$1:$AAJ$508,ROW('NAV plus Dist'!DA181)+1,FALSE)</f>
        <v>0</v>
      </c>
      <c r="DB182" s="144">
        <f>HLOOKUP(DB$2,NAV!$B$2:$AAA$509,ROW(DB181),)+HLOOKUP(DB$2,DIST!$C$1:$AAJ$508,ROW('NAV plus Dist'!DB181)+1,FALSE)</f>
        <v>0</v>
      </c>
      <c r="DC182" s="144">
        <f>HLOOKUP(DC$2,NAV!$B$2:$AAA$509,ROW(DC181),)+HLOOKUP(DC$2,DIST!$C$1:$AAJ$508,ROW('NAV plus Dist'!DC181)+1,FALSE)</f>
        <v>0</v>
      </c>
      <c r="DD182" s="144">
        <f>HLOOKUP(DD$2,NAV!$B$2:$AAA$509,ROW(DD181),)+HLOOKUP(DD$2,DIST!$C$1:$AAJ$508,ROW('NAV plus Dist'!DD181)+1,FALSE)</f>
        <v>0</v>
      </c>
      <c r="DE182" s="144">
        <f>HLOOKUP(DE$2,NAV!$B$2:$AAA$509,ROW(DE181),)+HLOOKUP(DE$2,DIST!$C$1:$AAJ$508,ROW('NAV plus Dist'!DE181)+1,FALSE)</f>
        <v>0</v>
      </c>
      <c r="DF182" s="144">
        <f>HLOOKUP(DF$2,NAV!$B$2:$AAA$509,ROW(DF181),)+HLOOKUP(DF$2,DIST!$C$1:$AAJ$508,ROW('NAV plus Dist'!DF181)+1,FALSE)</f>
        <v>0</v>
      </c>
      <c r="DG182" s="144">
        <f>HLOOKUP(DG$2,NAV!$B$2:$AAA$509,ROW(DG181),)+HLOOKUP(DG$2,DIST!$C$1:$AAJ$508,ROW('NAV plus Dist'!DG181)+1,FALSE)</f>
        <v>0</v>
      </c>
      <c r="DH182" s="144">
        <f>HLOOKUP(DH$2,NAV!$B$2:$AAA$509,ROW(DH181),)+HLOOKUP(DH$2,DIST!$C$1:$AAJ$508,ROW('NAV plus Dist'!DH181)+1,FALSE)</f>
        <v>0</v>
      </c>
    </row>
    <row r="183" spans="1:112">
      <c r="A183" s="94">
        <f t="shared" si="80"/>
        <v>16</v>
      </c>
      <c r="B183" s="148">
        <f t="shared" si="79"/>
        <v>45565</v>
      </c>
      <c r="C183" s="144">
        <f>HLOOKUP(C$2,NAV!$B$2:$CH$509,ROW(C182),)+HLOOKUP(C$2,DIST!$C$1:$CI$508,ROW('NAV plus Dist'!C182)+1,FALSE)</f>
        <v>18.868099999999998</v>
      </c>
      <c r="D183" s="144">
        <f>HLOOKUP(D$2,NAV!$B$2:$CH$509,ROW(D182),)+HLOOKUP(D$2,DIST!$C$1:$CI$508,ROW('NAV plus Dist'!D182)+1,FALSE)</f>
        <v>19.503</v>
      </c>
      <c r="E183" s="144">
        <f>HLOOKUP(E$2,NAV!$B$2:$CH$509,ROW(E182),)+HLOOKUP(E$2,DIST!$C$1:$CI$508,ROW('NAV plus Dist'!E182)+1,FALSE)</f>
        <v>20.430799999999998</v>
      </c>
      <c r="F183" s="144">
        <f>HLOOKUP(F$2,NAV!$B$2:$CH$509,ROW(F182),)+HLOOKUP(F$2,DIST!$C$1:$CI$508,ROW('NAV plus Dist'!F182)+1,FALSE)</f>
        <v>11.251100000000001</v>
      </c>
      <c r="G183" s="144" t="e">
        <f>HLOOKUP(G$2,NAV!$B$2:$CH$509,ROW(G182),)+HLOOKUP(G$2,DIST!$C$1:$CI$508,ROW('NAV plus Dist'!G182)+1,FALSE)</f>
        <v>#N/A</v>
      </c>
      <c r="H183" s="144">
        <f>HLOOKUP(H$2,NAV!$B$2:$CH$509,ROW(H182),)+HLOOKUP(H$2,DIST!$C$1:$CI$508,ROW('NAV plus Dist'!H182)+1,FALSE)</f>
        <v>17.196199999999997</v>
      </c>
      <c r="I183" s="144">
        <f>HLOOKUP(I$2,NAV!$B$2:$CH$509,ROW(I182),)+HLOOKUP(I$2,DIST!$C$1:$CI$508,ROW('NAV plus Dist'!I182)+1,FALSE)</f>
        <v>10.6046</v>
      </c>
      <c r="J183" s="144" t="e">
        <f>HLOOKUP(J$2,NAV!$B$2:$CH$509,ROW(J182),)+HLOOKUP(J$2,DIST!$C$1:$CI$508,ROW('NAV plus Dist'!J182)+1,FALSE)</f>
        <v>#N/A</v>
      </c>
      <c r="K183" s="144">
        <f>HLOOKUP(K$2,NAV!$B$2:$CH$509,ROW(K182),)+HLOOKUP(K$2,DIST!$C$1:$CI$508,ROW('NAV plus Dist'!K182)+1,FALSE)</f>
        <v>11.286900000000001</v>
      </c>
      <c r="L183" s="144">
        <f>HLOOKUP(L$2,NAV!$B$2:$CH$509,ROW(L182),)+HLOOKUP(L$2,DIST!$C$1:$CI$508,ROW('NAV plus Dist'!L182)+1,FALSE)</f>
        <v>11.2464</v>
      </c>
      <c r="M183" s="144">
        <f>HLOOKUP(M$2,NAV!$B$2:$CH$509,ROW(M182),)+HLOOKUP(M$2,DIST!$C$1:$CI$508,ROW('NAV plus Dist'!M182)+1,FALSE)</f>
        <v>11.542400000000001</v>
      </c>
      <c r="N183" s="144">
        <f>HLOOKUP(N$2,NAV!$B$2:$CH$509,ROW(N182),)+HLOOKUP(N$2,DIST!$C$1:$CI$508,ROW('NAV plus Dist'!N182)+1,FALSE)</f>
        <v>9.5460999999999991</v>
      </c>
      <c r="O183" s="144">
        <f>HLOOKUP(O$2,NAV!$B$2:$CH$509,ROW(O182),)+HLOOKUP(O$2,DIST!$C$1:$CI$508,ROW('NAV plus Dist'!O182)+1,FALSE)</f>
        <v>3.2448999999999999</v>
      </c>
      <c r="P183" s="144">
        <f>HLOOKUP(P$2,NAV!$B$2:$CH$509,ROW(P182),)+HLOOKUP(P$2,DIST!$C$1:$CI$508,ROW('NAV plus Dist'!P182)+1,FALSE)</f>
        <v>3.9952999999999999</v>
      </c>
      <c r="Q183" s="144">
        <f>HLOOKUP(Q$2,NAV!$B$2:$CH$509,ROW(Q182),)+HLOOKUP(Q$2,DIST!$C$1:$CI$508,ROW('NAV plus Dist'!Q182)+1,FALSE)</f>
        <v>11.3193</v>
      </c>
      <c r="R183" s="144">
        <f>HLOOKUP(R$2,NAV!$B$2:$CH$509,ROW(R182),)+HLOOKUP(R$2,DIST!$C$1:$CI$508,ROW('NAV plus Dist'!R182)+1,FALSE)</f>
        <v>11.3193</v>
      </c>
      <c r="S183" s="144">
        <f>HLOOKUP(S$2,NAV!$B$2:$CH$509,ROW(S182),)+HLOOKUP(S$2,DIST!$C$1:$CI$508,ROW('NAV plus Dist'!S182)+1,FALSE)</f>
        <v>9.4524000000000008</v>
      </c>
      <c r="T183" s="144">
        <f>HLOOKUP(T$2,NAV!$B$2:$CH$509,ROW(T182),)+HLOOKUP(T$2,DIST!$C$1:$CI$508,ROW('NAV plus Dist'!T182)+1,FALSE)</f>
        <v>12.5733</v>
      </c>
      <c r="U183" s="144">
        <f>HLOOKUP(U$2,NAV!$B$2:$CH$509,ROW(U182),)+HLOOKUP(U$2,DIST!$C$1:$CI$508,ROW('NAV plus Dist'!U182)+1,FALSE)</f>
        <v>12.1312</v>
      </c>
      <c r="V183" s="144">
        <f>HLOOKUP(V$2,NAV!$B$2:$CH$509,ROW(V182),)+HLOOKUP(V$2,DIST!$C$1:$CI$508,ROW('NAV plus Dist'!V182)+1,FALSE)</f>
        <v>9.4140999999999995</v>
      </c>
      <c r="W183" s="144">
        <f>HLOOKUP(W$2,NAV!$B$2:$CH$509,ROW(W182),)+HLOOKUP(W$2,DIST!$C$1:$CI$508,ROW('NAV plus Dist'!W182)+1,FALSE)</f>
        <v>9.4140999999999995</v>
      </c>
      <c r="X183" s="144">
        <f>HLOOKUP(X$2,NAV!$B$2:$CH$509,ROW(X182),)+HLOOKUP(X$2,DIST!$C$1:$CI$508,ROW('NAV plus Dist'!X182)+1,FALSE)</f>
        <v>9.1097000000000001</v>
      </c>
      <c r="Y183" s="144">
        <f>HLOOKUP(Y$2,NAV!$B$2:$CH$509,ROW(Y182),)+HLOOKUP(Y$2,DIST!$C$1:$CI$508,ROW('NAV plus Dist'!Y182)+1,FALSE)</f>
        <v>11.514900000000001</v>
      </c>
      <c r="Z183" s="144">
        <f>HLOOKUP(Z$2,NAV!$B$2:$CH$509,ROW(Z182),)+HLOOKUP(Z$2,DIST!$C$1:$CI$508,ROW('NAV plus Dist'!Z182)+1,FALSE)</f>
        <v>10.959300000000001</v>
      </c>
      <c r="AA183" s="144">
        <f>HLOOKUP(AA$2,NAV!$B$2:$CH$509,ROW(AA182),)+HLOOKUP(AA$2,DIST!$C$1:$CI$508,ROW('NAV plus Dist'!AA182)+1,FALSE)</f>
        <v>10.122499999999999</v>
      </c>
      <c r="AB183" s="144">
        <f>HLOOKUP(AB$2,NAV!$B$2:$CH$509,ROW(AB182),)+HLOOKUP(AB$2,DIST!$C$1:$CI$508,ROW('NAV plus Dist'!AB182)+1,FALSE)</f>
        <v>11.261999999999999</v>
      </c>
      <c r="AC183" s="144">
        <f>HLOOKUP(AC$2,NAV!$B$2:$CH$509,ROW(AC182),)+HLOOKUP(AC$2,DIST!$C$1:$CI$508,ROW('NAV plus Dist'!AC182)+1,FALSE)</f>
        <v>11.5046</v>
      </c>
      <c r="AD183" s="144">
        <f>HLOOKUP(AD$2,NAV!$B$2:$CH$509,ROW(AD182),)+HLOOKUP(AD$2,DIST!$C$1:$CI$508,ROW('NAV plus Dist'!AD182)+1,FALSE)</f>
        <v>35.354399999999998</v>
      </c>
      <c r="AE183" s="144">
        <f>HLOOKUP(AE$2,NAV!$B$2:$CH$509,ROW(AE182),)+HLOOKUP(AE$2,DIST!$C$1:$CI$508,ROW('NAV plus Dist'!AE182)+1,FALSE)</f>
        <v>6.6240999999999994</v>
      </c>
      <c r="AF183" s="144">
        <f>HLOOKUP(AF$2,NAV!$B$2:$CH$509,ROW(AF182),)+HLOOKUP(AF$2,DIST!$C$1:$CI$508,ROW('NAV plus Dist'!AF182)+1,FALSE)</f>
        <v>8.8056999999999999</v>
      </c>
      <c r="AG183" s="144">
        <f>HLOOKUP(AG$2,NAV!$B$2:$CH$509,ROW(AG182),)+HLOOKUP(AG$2,DIST!$C$1:$CI$508,ROW('NAV plus Dist'!AG182)+1,FALSE)</f>
        <v>9.7083000000000013</v>
      </c>
      <c r="AH183" s="144">
        <f>HLOOKUP(AH$2,NAV!$B$2:$CH$509,ROW(AH182),)+HLOOKUP(AH$2,DIST!$C$1:$CI$508,ROW('NAV plus Dist'!AH182)+1,FALSE)</f>
        <v>9.3813000000000013</v>
      </c>
      <c r="AI183" s="144">
        <f>HLOOKUP(AI$2,NAV!$B$2:$CH$509,ROW(AI182),)+HLOOKUP(AI$2,DIST!$C$1:$CI$508,ROW('NAV plus Dist'!AI182)+1,FALSE)</f>
        <v>15.558199999999999</v>
      </c>
      <c r="AJ183" s="144">
        <f>HLOOKUP(AJ$2,NAV!$B$2:$CH$509,ROW(AJ182),)+HLOOKUP(AJ$2,DIST!$C$1:$CI$508,ROW('NAV plus Dist'!AJ182)+1,FALSE)</f>
        <v>17.8246</v>
      </c>
      <c r="AK183" s="144">
        <f>HLOOKUP(AK$2,NAV!$B$2:$CH$509,ROW(AK182),)+HLOOKUP(AK$2,DIST!$C$1:$CI$508,ROW('NAV plus Dist'!AK182)+1,FALSE)</f>
        <v>12.7796</v>
      </c>
      <c r="AL183" s="144">
        <f>HLOOKUP(AL$2,NAV!$B$2:$CH$509,ROW(AL182),)+HLOOKUP(AL$2,DIST!$C$1:$CI$508,ROW('NAV plus Dist'!AL182)+1,FALSE)</f>
        <v>14.306900000000001</v>
      </c>
      <c r="AM183" s="144">
        <f>HLOOKUP(AM$2,NAV!$B$2:$CH$509,ROW(AM182),)+HLOOKUP(AM$2,DIST!$C$1:$CI$508,ROW('NAV plus Dist'!AM182)+1,FALSE)</f>
        <v>9.0924999999999994</v>
      </c>
      <c r="AN183" s="144">
        <f>HLOOKUP(AN$2,NAV!$B$2:$CH$509,ROW(AN182),)+HLOOKUP(AN$2,DIST!$C$1:$CI$508,ROW('NAV plus Dist'!AN182)+1,FALSE)</f>
        <v>25.840900000000001</v>
      </c>
      <c r="AO183" s="144">
        <f>HLOOKUP(AO$2,NAV!$B$2:$CH$509,ROW(AO182),)+HLOOKUP(AO$2,DIST!$C$1:$CI$508,ROW('NAV plus Dist'!AO182)+1,FALSE)</f>
        <v>24.410599999999999</v>
      </c>
      <c r="AP183" s="144">
        <f>HLOOKUP(AP$2,NAV!$B$2:$CH$509,ROW(AP182),)+HLOOKUP(AP$2,DIST!$C$1:$CI$508,ROW('NAV plus Dist'!AP182)+1,FALSE)</f>
        <v>16.679199999999998</v>
      </c>
      <c r="AQ183" s="144">
        <f>HLOOKUP(AQ$2,NAV!$B$2:$CH$509,ROW(AQ182),)+HLOOKUP(AQ$2,DIST!$C$1:$CI$508,ROW('NAV plus Dist'!AQ182)+1,FALSE)</f>
        <v>20.185200000000002</v>
      </c>
      <c r="AR183" s="144">
        <f>HLOOKUP(AR$2,NAV!$B$2:$CH$509,ROW(AR182),)+HLOOKUP(AR$2,DIST!$C$1:$CI$508,ROW('NAV plus Dist'!AR182)+1,FALSE)</f>
        <v>50.177099999999996</v>
      </c>
      <c r="AS183" s="144">
        <f>HLOOKUP(AS$2,NAV!$B$2:$CH$509,ROW(AS182),)+HLOOKUP(AS$2,DIST!$C$1:$CI$508,ROW('NAV plus Dist'!AS182)+1,FALSE)</f>
        <v>8.7796000000000003</v>
      </c>
      <c r="AT183" s="144">
        <f>HLOOKUP(AT$2,NAV!$B$2:$CH$509,ROW(AT182),)+HLOOKUP(AT$2,DIST!$C$1:$CI$508,ROW('NAV plus Dist'!AT182)+1,FALSE)</f>
        <v>25.1221</v>
      </c>
      <c r="AU183" s="144">
        <f>HLOOKUP(AU$2,NAV!$B$2:$CH$509,ROW(AU182),)+HLOOKUP(AU$2,DIST!$C$1:$CI$508,ROW('NAV plus Dist'!AU182)+1,FALSE)</f>
        <v>10.125</v>
      </c>
      <c r="AV183" s="144">
        <f>HLOOKUP(AV$2,NAV!$B$2:$CH$509,ROW(AV182),)+HLOOKUP(AV$2,DIST!$C$1:$CI$508,ROW('NAV plus Dist'!AV182)+1,FALSE)</f>
        <v>14.9971</v>
      </c>
      <c r="AW183" s="144">
        <f>HLOOKUP(AW$2,NAV!$B$2:$CH$509,ROW(AW182),)+HLOOKUP(AW$2,DIST!$C$1:$CI$508,ROW('NAV plus Dist'!AW182)+1,FALSE)</f>
        <v>11.7254</v>
      </c>
      <c r="AX183" s="144">
        <f>HLOOKUP(AX$2,NAV!$B$2:$CH$509,ROW(AX182),)+HLOOKUP(AX$2,DIST!$C$1:$CI$508,ROW('NAV plus Dist'!AX182)+1,FALSE)</f>
        <v>11.790699999999999</v>
      </c>
      <c r="AY183" s="144">
        <f>HLOOKUP(AY$2,NAV!$B$2:$CH$509,ROW(AY182),)+HLOOKUP(AY$2,DIST!$C$1:$CI$508,ROW('NAV plus Dist'!AY182)+1,FALSE)</f>
        <v>25.190999999999999</v>
      </c>
      <c r="AZ183" s="144">
        <f>HLOOKUP(AZ$2,NAV!$B$2:$CH$509,ROW(AZ182),)+HLOOKUP(AZ$2,DIST!$C$1:$CI$508,ROW('NAV plus Dist'!AZ182)+1,FALSE)</f>
        <v>25.474299999999999</v>
      </c>
      <c r="BA183" s="144">
        <f>HLOOKUP(BA$2,NAV!$B$2:$CH$509,ROW(BA182),)+HLOOKUP(BA$2,DIST!$C$1:$CI$508,ROW('NAV plus Dist'!BA182)+1,FALSE)</f>
        <v>12.1286</v>
      </c>
      <c r="BB183" s="144">
        <f>HLOOKUP(BB$2,NAV!$B$2:$CH$509,ROW(BB182),)+HLOOKUP(BB$2,DIST!$C$1:$CI$508,ROW('NAV plus Dist'!BB182)+1,FALSE)</f>
        <v>12.355600000000001</v>
      </c>
      <c r="BC183" s="144">
        <f>HLOOKUP(BC$2,NAV!$B$2:$CH$509,ROW(BC182),)+HLOOKUP(BC$2,DIST!$C$1:$CI$508,ROW('NAV plus Dist'!BC182)+1,FALSE)</f>
        <v>12.458400000000001</v>
      </c>
      <c r="BD183" s="144">
        <f>HLOOKUP(BD$2,NAV!$B$2:$CH$509,ROW(BD182),)+HLOOKUP(BD$2,DIST!$C$1:$CI$508,ROW('NAV plus Dist'!BD182)+1,FALSE)</f>
        <v>12.4656</v>
      </c>
      <c r="BE183" s="144">
        <f>HLOOKUP(BE$2,NAV!$B$2:$CH$509,ROW(BE182),)+HLOOKUP(BE$2,DIST!$C$1:$CI$508,ROW('NAV plus Dist'!BE182)+1,FALSE)</f>
        <v>12.5694</v>
      </c>
      <c r="BF183" s="144">
        <f>HLOOKUP(BF$2,NAV!$B$2:$CH$509,ROW(BF182),)+HLOOKUP(BF$2,DIST!$C$1:$CI$508,ROW('NAV plus Dist'!BF182)+1,FALSE)</f>
        <v>11.6797</v>
      </c>
      <c r="BG183" s="144">
        <f>HLOOKUP(BG$2,NAV!$B$2:$CH$509,ROW(BG182),)+HLOOKUP(BG$2,DIST!$C$1:$CI$508,ROW('NAV plus Dist'!BG182)+1,FALSE)</f>
        <v>11.777200000000001</v>
      </c>
      <c r="BH183" s="144">
        <f>HLOOKUP(BH$2,NAV!$B$2:$CH$509,ROW(BH182),)+HLOOKUP(BH$2,DIST!$C$1:$CI$508,ROW('NAV plus Dist'!BH182)+1,FALSE)</f>
        <v>11.5334</v>
      </c>
      <c r="BI183" s="144">
        <f>HLOOKUP(BI$2,NAV!$B$2:$CH$509,ROW(BI182),)+HLOOKUP(BI$2,DIST!$C$1:$CI$508,ROW('NAV plus Dist'!BI182)+1,FALSE)</f>
        <v>11.629199999999999</v>
      </c>
      <c r="BJ183" s="144">
        <f>HLOOKUP(BJ$2,NAV!$B$2:$CH$509,ROW(BJ182),)+HLOOKUP(BJ$2,DIST!$C$1:$CI$508,ROW('NAV plus Dist'!BJ182)+1,FALSE)</f>
        <v>12.132000000000001</v>
      </c>
      <c r="BK183" s="144">
        <f>HLOOKUP(BK$2,NAV!$B$2:$CH$509,ROW(BK182),)+HLOOKUP(BK$2,DIST!$C$1:$CI$508,ROW('NAV plus Dist'!BK182)+1,FALSE)</f>
        <v>12.233000000000001</v>
      </c>
      <c r="BL183" s="144">
        <f>HLOOKUP(BL$2,NAV!$B$2:$CH$509,ROW(BL182),)+HLOOKUP(BL$2,DIST!$C$1:$CI$508,ROW('NAV plus Dist'!BL182)+1,FALSE)</f>
        <v>12.196400000000001</v>
      </c>
      <c r="BM183" s="144">
        <f>HLOOKUP(BM$2,NAV!$B$2:$CH$509,ROW(BM182),)+HLOOKUP(BM$2,DIST!$C$1:$CI$508,ROW('NAV plus Dist'!BM182)+1,FALSE)</f>
        <v>12.2981</v>
      </c>
      <c r="BN183" s="144">
        <f>HLOOKUP(BN$2,NAV!$B$2:$CH$509,ROW(BN182),)+HLOOKUP(BN$2,DIST!$C$1:$CI$508,ROW('NAV plus Dist'!BN182)+1,FALSE)</f>
        <v>11.1921</v>
      </c>
      <c r="BO183" s="144">
        <f>HLOOKUP(BO$2,NAV!$B$2:$CH$509,ROW(BO182),)+HLOOKUP(BO$2,DIST!$C$1:$CI$508,ROW('NAV plus Dist'!BO182)+1,FALSE)</f>
        <v>11.285299999999999</v>
      </c>
      <c r="BP183" s="144">
        <f>HLOOKUP(BP$2,NAV!$B$2:$CH$509,ROW(BP182),)+HLOOKUP(BP$2,DIST!$C$1:$CI$508,ROW('NAV plus Dist'!BP182)+1,FALSE)</f>
        <v>10.8688</v>
      </c>
      <c r="BQ183" s="144">
        <f>HLOOKUP(BQ$2,NAV!$B$2:$CH$509,ROW(BQ182),)+HLOOKUP(BQ$2,DIST!$C$1:$CI$508,ROW('NAV plus Dist'!BQ182)+1,FALSE)</f>
        <v>10.958600000000001</v>
      </c>
      <c r="BR183" s="144">
        <f>HLOOKUP(BR$2,NAV!$B$2:$CH$509,ROW(BR182),)+HLOOKUP(BR$2,DIST!$C$1:$CI$508,ROW('NAV plus Dist'!BR182)+1,FALSE)</f>
        <v>0</v>
      </c>
      <c r="BS183" s="144">
        <f>HLOOKUP(BS$2,NAV!$B$2:$CH$509,ROW(BS182),)+HLOOKUP(BS$2,DIST!$C$1:$CI$508,ROW('NAV plus Dist'!BS182)+1,FALSE)</f>
        <v>0</v>
      </c>
      <c r="BT183" s="144">
        <f>HLOOKUP(BT$2,NAV!$B$2:$CH$509,ROW(BT182),)+HLOOKUP(BT$2,DIST!$C$1:$CI$508,ROW('NAV plus Dist'!BT182)+1,FALSE)</f>
        <v>0</v>
      </c>
      <c r="BU183" s="144">
        <f>HLOOKUP(BU$2,NAV!$B$2:$CH$509,ROW(BU182),)+HLOOKUP(BU$2,DIST!$C$1:$CI$508,ROW('NAV plus Dist'!BU182)+1,FALSE)</f>
        <v>0</v>
      </c>
      <c r="BV183" s="144">
        <f>HLOOKUP(BV$2,NAV!$B$2:$CH$509,ROW(BV182),)+HLOOKUP(BV$2,DIST!$C$1:$CI$508,ROW('NAV plus Dist'!BV182)+1,FALSE)</f>
        <v>0</v>
      </c>
      <c r="BW183" s="144">
        <f>HLOOKUP(BW$2,NAV!$B$2:$CH$509,ROW(BW182),)+HLOOKUP(BW$2,DIST!$C$1:$CI$508,ROW('NAV plus Dist'!BW182)+1,FALSE)</f>
        <v>0</v>
      </c>
      <c r="BX183" s="144">
        <f>HLOOKUP(BX$2,NAV!$B$2:$CH$509,ROW(BX182),)+HLOOKUP(BX$2,DIST!$C$1:$CI$508,ROW('NAV plus Dist'!BX182)+1,FALSE)</f>
        <v>0</v>
      </c>
      <c r="BY183" s="144">
        <f>HLOOKUP(BY$2,NAV!$B$2:$CH$509,ROW(BY182),)+HLOOKUP(BY$2,DIST!$C$1:$CI$508,ROW('NAV plus Dist'!BY182)+1,FALSE)</f>
        <v>0</v>
      </c>
      <c r="BZ183" s="144">
        <f>HLOOKUP(BZ$2,NAV!$B$2:$CH$509,ROW(BZ182),)+HLOOKUP(BZ$2,DIST!$C$1:$CI$508,ROW('NAV plus Dist'!BZ182)+1,FALSE)</f>
        <v>0</v>
      </c>
      <c r="CA183" s="144">
        <f>HLOOKUP(CA$2,NAV!$B$2:$CH$509,ROW(CA182),)+HLOOKUP(CA$2,DIST!$C$1:$CI$508,ROW('NAV plus Dist'!CA182)+1,FALSE)</f>
        <v>0</v>
      </c>
      <c r="CB183" s="144">
        <f>HLOOKUP(CB$2,NAV!$B$2:$CH$509,ROW(CB182),)+HLOOKUP(CB$2,DIST!$C$1:$CI$508,ROW('NAV plus Dist'!CB182)+1,FALSE)</f>
        <v>0</v>
      </c>
      <c r="CC183" s="144">
        <f>HLOOKUP(CC$2,NAV!$B$2:$CH$509,ROW(CC182),)+HLOOKUP(CC$2,DIST!$C$1:$CI$508,ROW('NAV plus Dist'!CC182)+1,FALSE)</f>
        <v>0</v>
      </c>
      <c r="CD183" s="144">
        <f>HLOOKUP(CD$2,NAV!$B$2:$CH$509,ROW(CD182),)+HLOOKUP(CD$2,DIST!$C$1:$CI$508,ROW('NAV plus Dist'!CD182)+1,FALSE)</f>
        <v>0</v>
      </c>
      <c r="CE183" s="144">
        <f>HLOOKUP(CE$2,NAV!$B$2:$CH$509,ROW(CE182),)+HLOOKUP(CE$2,DIST!$C$1:$CI$508,ROW('NAV plus Dist'!CE182)+1,FALSE)</f>
        <v>0</v>
      </c>
      <c r="CF183" s="144">
        <f>HLOOKUP(CF$2,NAV!$B$2:$CH$509,ROW(CF182),)+HLOOKUP(CF$2,DIST!$C$1:$CI$508,ROW('NAV plus Dist'!CF182)+1,FALSE)</f>
        <v>0</v>
      </c>
      <c r="CG183" s="144">
        <f>HLOOKUP(CG$2,NAV!$B$2:$CH$509,ROW(CG182),)+HLOOKUP(CG$2,DIST!$C$1:$CI$508,ROW('NAV plus Dist'!CG182)+1,FALSE)</f>
        <v>0</v>
      </c>
      <c r="CH183" s="144">
        <f>HLOOKUP(CH$2,NAV!$B$2:$CH$509,ROW(CH182),)+HLOOKUP(CH$2,DIST!$C$1:$CI$508,ROW('NAV plus Dist'!CH182)+1,FALSE)</f>
        <v>0</v>
      </c>
      <c r="CI183" s="144">
        <f>HLOOKUP(CI$2,NAV!$B$2:$CH$509,ROW(CI182),)+HLOOKUP(CI$2,DIST!$C$1:$CI$508,ROW('NAV plus Dist'!CI182)+1,FALSE)</f>
        <v>0</v>
      </c>
      <c r="CJ183" s="144">
        <f>HLOOKUP(CJ$2,NAV!$B$2:$AAA$509,ROW(CJ182),)+HLOOKUP(CJ$2,DIST!$C$1:$AAJ$508,ROW('NAV plus Dist'!CJ182)+1,FALSE)</f>
        <v>0</v>
      </c>
      <c r="CK183" s="144">
        <f>HLOOKUP(CK$2,NAV!$B$2:$AAA$509,ROW(CK182),)+HLOOKUP(CK$2,DIST!$C$1:$AAJ$508,ROW('NAV plus Dist'!CK182)+1,FALSE)</f>
        <v>0</v>
      </c>
      <c r="CL183" s="144">
        <f>HLOOKUP(CL$2,NAV!$B$2:$AAA$509,ROW(CL182),)+HLOOKUP(CL$2,DIST!$C$1:$AAJ$508,ROW('NAV plus Dist'!CL182)+1,FALSE)</f>
        <v>0</v>
      </c>
      <c r="CM183" s="144">
        <f>HLOOKUP(CM$2,NAV!$B$2:$AAA$509,ROW(CM182),)+HLOOKUP(CM$2,DIST!$C$1:$AAJ$508,ROW('NAV plus Dist'!CM182)+1,FALSE)</f>
        <v>0</v>
      </c>
      <c r="CN183" s="144">
        <f>HLOOKUP(CN$2,NAV!$B$2:$AAA$509,ROW(CN182),)+HLOOKUP(CN$2,DIST!$C$1:$AAJ$508,ROW('NAV plus Dist'!CN182)+1,FALSE)</f>
        <v>0</v>
      </c>
      <c r="CO183" s="144">
        <f>HLOOKUP(CO$2,NAV!$B$2:$AAA$509,ROW(CO182),)+HLOOKUP(CO$2,DIST!$C$1:$AAJ$508,ROW('NAV plus Dist'!CO182)+1,FALSE)</f>
        <v>0</v>
      </c>
      <c r="CP183" s="144">
        <f>HLOOKUP(CP$2,NAV!$B$2:$AAA$509,ROW(CP182),)+HLOOKUP(CP$2,DIST!$C$1:$AAJ$508,ROW('NAV plus Dist'!CP182)+1,FALSE)</f>
        <v>0</v>
      </c>
      <c r="CQ183" s="144">
        <f>HLOOKUP(CQ$2,NAV!$B$2:$AAA$509,ROW(CQ182),)+HLOOKUP(CQ$2,DIST!$C$1:$AAJ$508,ROW('NAV plus Dist'!CQ182)+1,FALSE)</f>
        <v>0</v>
      </c>
      <c r="CR183" s="144">
        <f>HLOOKUP(CR$2,NAV!$B$2:$AAA$509,ROW(CR182),)+HLOOKUP(CR$2,DIST!$C$1:$AAJ$508,ROW('NAV plus Dist'!CR182)+1,FALSE)</f>
        <v>0</v>
      </c>
      <c r="CS183" s="144">
        <f>HLOOKUP(CS$2,NAV!$B$2:$AAA$509,ROW(CS182),)+HLOOKUP(CS$2,DIST!$C$1:$AAJ$508,ROW('NAV plus Dist'!CS182)+1,FALSE)</f>
        <v>0</v>
      </c>
      <c r="CT183" s="144">
        <f>HLOOKUP(CT$2,NAV!$B$2:$AAA$509,ROW(CT182),)+HLOOKUP(CT$2,DIST!$C$1:$AAJ$508,ROW('NAV plus Dist'!CT182)+1,FALSE)</f>
        <v>0</v>
      </c>
      <c r="CU183" s="144">
        <f>HLOOKUP(CU$2,NAV!$B$2:$AAA$509,ROW(CU182),)+HLOOKUP(CU$2,DIST!$C$1:$AAJ$508,ROW('NAV plus Dist'!CU182)+1,FALSE)</f>
        <v>0</v>
      </c>
      <c r="CV183" s="144">
        <f>HLOOKUP(CV$2,NAV!$B$2:$AAA$509,ROW(CV182),)+HLOOKUP(CV$2,DIST!$C$1:$AAJ$508,ROW('NAV plus Dist'!CV182)+1,FALSE)</f>
        <v>0</v>
      </c>
      <c r="CW183" s="144">
        <f>HLOOKUP(CW$2,NAV!$B$2:$AAA$509,ROW(CW182),)+HLOOKUP(CW$2,DIST!$C$1:$AAJ$508,ROW('NAV plus Dist'!CW182)+1,FALSE)</f>
        <v>0</v>
      </c>
      <c r="CX183" s="144">
        <f>HLOOKUP(CX$2,NAV!$B$2:$AAA$509,ROW(CX182),)+HLOOKUP(CX$2,DIST!$C$1:$AAJ$508,ROW('NAV plus Dist'!CX182)+1,FALSE)</f>
        <v>0</v>
      </c>
      <c r="CY183" s="144">
        <f>HLOOKUP(CY$2,NAV!$B$2:$AAA$509,ROW(CY182),)+HLOOKUP(CY$2,DIST!$C$1:$AAJ$508,ROW('NAV plus Dist'!CY182)+1,FALSE)</f>
        <v>0</v>
      </c>
      <c r="CZ183" s="144">
        <f>HLOOKUP(CZ$2,NAV!$B$2:$AAA$509,ROW(CZ182),)+HLOOKUP(CZ$2,DIST!$C$1:$AAJ$508,ROW('NAV plus Dist'!CZ182)+1,FALSE)</f>
        <v>0</v>
      </c>
      <c r="DA183" s="144">
        <f>HLOOKUP(DA$2,NAV!$B$2:$AAA$509,ROW(DA182),)+HLOOKUP(DA$2,DIST!$C$1:$AAJ$508,ROW('NAV plus Dist'!DA182)+1,FALSE)</f>
        <v>0</v>
      </c>
      <c r="DB183" s="144">
        <f>HLOOKUP(DB$2,NAV!$B$2:$AAA$509,ROW(DB182),)+HLOOKUP(DB$2,DIST!$C$1:$AAJ$508,ROW('NAV plus Dist'!DB182)+1,FALSE)</f>
        <v>0</v>
      </c>
      <c r="DC183" s="144">
        <f>HLOOKUP(DC$2,NAV!$B$2:$AAA$509,ROW(DC182),)+HLOOKUP(DC$2,DIST!$C$1:$AAJ$508,ROW('NAV plus Dist'!DC182)+1,FALSE)</f>
        <v>0</v>
      </c>
      <c r="DD183" s="144">
        <f>HLOOKUP(DD$2,NAV!$B$2:$AAA$509,ROW(DD182),)+HLOOKUP(DD$2,DIST!$C$1:$AAJ$508,ROW('NAV plus Dist'!DD182)+1,FALSE)</f>
        <v>0</v>
      </c>
      <c r="DE183" s="144">
        <f>HLOOKUP(DE$2,NAV!$B$2:$AAA$509,ROW(DE182),)+HLOOKUP(DE$2,DIST!$C$1:$AAJ$508,ROW('NAV plus Dist'!DE182)+1,FALSE)</f>
        <v>0</v>
      </c>
      <c r="DF183" s="144">
        <f>HLOOKUP(DF$2,NAV!$B$2:$AAA$509,ROW(DF182),)+HLOOKUP(DF$2,DIST!$C$1:$AAJ$508,ROW('NAV plus Dist'!DF182)+1,FALSE)</f>
        <v>0</v>
      </c>
      <c r="DG183" s="144">
        <f>HLOOKUP(DG$2,NAV!$B$2:$AAA$509,ROW(DG182),)+HLOOKUP(DG$2,DIST!$C$1:$AAJ$508,ROW('NAV plus Dist'!DG182)+1,FALSE)</f>
        <v>0</v>
      </c>
      <c r="DH183" s="144">
        <f>HLOOKUP(DH$2,NAV!$B$2:$AAA$509,ROW(DH182),)+HLOOKUP(DH$2,DIST!$C$1:$AAJ$508,ROW('NAV plus Dist'!DH182)+1,FALSE)</f>
        <v>0</v>
      </c>
    </row>
    <row r="184" spans="1:112">
      <c r="A184" s="94">
        <f t="shared" si="80"/>
        <v>15</v>
      </c>
      <c r="B184" s="148">
        <f t="shared" si="79"/>
        <v>45596</v>
      </c>
      <c r="C184" s="144">
        <f>HLOOKUP(C$2,NAV!$B$2:$CH$509,ROW(C183),)+HLOOKUP(C$2,DIST!$C$1:$CI$508,ROW('NAV plus Dist'!C183)+1,FALSE)</f>
        <v>18.6038</v>
      </c>
      <c r="D184" s="144">
        <f>HLOOKUP(D$2,NAV!$B$2:$CH$509,ROW(D183),)+HLOOKUP(D$2,DIST!$C$1:$CI$508,ROW('NAV plus Dist'!D183)+1,FALSE)</f>
        <v>19.808999999999997</v>
      </c>
      <c r="E184" s="144">
        <f>HLOOKUP(E$2,NAV!$B$2:$CH$509,ROW(E183),)+HLOOKUP(E$2,DIST!$C$1:$CI$508,ROW('NAV plus Dist'!E183)+1,FALSE)</f>
        <v>20.162800000000001</v>
      </c>
      <c r="F184" s="144">
        <f>HLOOKUP(F$2,NAV!$B$2:$CH$509,ROW(F183),)+HLOOKUP(F$2,DIST!$C$1:$CI$508,ROW('NAV plus Dist'!F183)+1,FALSE)</f>
        <v>10.433900000000001</v>
      </c>
      <c r="G184" s="144" t="e">
        <f>HLOOKUP(G$2,NAV!$B$2:$CH$509,ROW(G183),)+HLOOKUP(G$2,DIST!$C$1:$CI$508,ROW('NAV plus Dist'!G183)+1,FALSE)</f>
        <v>#N/A</v>
      </c>
      <c r="H184" s="144">
        <f>HLOOKUP(H$2,NAV!$B$2:$CH$509,ROW(H183),)+HLOOKUP(H$2,DIST!$C$1:$CI$508,ROW('NAV plus Dist'!H183)+1,FALSE)</f>
        <v>16.893699999999999</v>
      </c>
      <c r="I184" s="144">
        <f>HLOOKUP(I$2,NAV!$B$2:$CH$509,ROW(I183),)+HLOOKUP(I$2,DIST!$C$1:$CI$508,ROW('NAV plus Dist'!I183)+1,FALSE)</f>
        <v>10.566799999999999</v>
      </c>
      <c r="J184" s="144" t="e">
        <f>HLOOKUP(J$2,NAV!$B$2:$CH$509,ROW(J183),)+HLOOKUP(J$2,DIST!$C$1:$CI$508,ROW('NAV plus Dist'!J183)+1,FALSE)</f>
        <v>#N/A</v>
      </c>
      <c r="K184" s="144">
        <f>HLOOKUP(K$2,NAV!$B$2:$CH$509,ROW(K183),)+HLOOKUP(K$2,DIST!$C$1:$CI$508,ROW('NAV plus Dist'!K183)+1,FALSE)</f>
        <v>10.575200000000001</v>
      </c>
      <c r="L184" s="144">
        <f>HLOOKUP(L$2,NAV!$B$2:$CH$509,ROW(L183),)+HLOOKUP(L$2,DIST!$C$1:$CI$508,ROW('NAV plus Dist'!L183)+1,FALSE)</f>
        <v>10.8505</v>
      </c>
      <c r="M184" s="144">
        <f>HLOOKUP(M$2,NAV!$B$2:$CH$509,ROW(M183),)+HLOOKUP(M$2,DIST!$C$1:$CI$508,ROW('NAV plus Dist'!M183)+1,FALSE)</f>
        <v>10.8208</v>
      </c>
      <c r="N184" s="144">
        <f>HLOOKUP(N$2,NAV!$B$2:$CH$509,ROW(N183),)+HLOOKUP(N$2,DIST!$C$1:$CI$508,ROW('NAV plus Dist'!N183)+1,FALSE)</f>
        <v>9.5311999999999983</v>
      </c>
      <c r="O184" s="144">
        <f>HLOOKUP(O$2,NAV!$B$2:$CH$509,ROW(O183),)+HLOOKUP(O$2,DIST!$C$1:$CI$508,ROW('NAV plus Dist'!O183)+1,FALSE)</f>
        <v>3.2199999999999998</v>
      </c>
      <c r="P184" s="144">
        <f>HLOOKUP(P$2,NAV!$B$2:$CH$509,ROW(P183),)+HLOOKUP(P$2,DIST!$C$1:$CI$508,ROW('NAV plus Dist'!P183)+1,FALSE)</f>
        <v>3.9398</v>
      </c>
      <c r="Q184" s="144">
        <f>HLOOKUP(Q$2,NAV!$B$2:$CH$509,ROW(Q183),)+HLOOKUP(Q$2,DIST!$C$1:$CI$508,ROW('NAV plus Dist'!Q183)+1,FALSE)</f>
        <v>11.1456</v>
      </c>
      <c r="R184" s="144">
        <f>HLOOKUP(R$2,NAV!$B$2:$CH$509,ROW(R183),)+HLOOKUP(R$2,DIST!$C$1:$CI$508,ROW('NAV plus Dist'!R183)+1,FALSE)</f>
        <v>11.1456</v>
      </c>
      <c r="S184" s="144">
        <f>HLOOKUP(S$2,NAV!$B$2:$CH$509,ROW(S183),)+HLOOKUP(S$2,DIST!$C$1:$CI$508,ROW('NAV plus Dist'!S183)+1,FALSE)</f>
        <v>9.2956000000000003</v>
      </c>
      <c r="T184" s="144">
        <f>HLOOKUP(T$2,NAV!$B$2:$CH$509,ROW(T183),)+HLOOKUP(T$2,DIST!$C$1:$CI$508,ROW('NAV plus Dist'!T183)+1,FALSE)</f>
        <v>12.386900000000001</v>
      </c>
      <c r="U184" s="144">
        <f>HLOOKUP(U$2,NAV!$B$2:$CH$509,ROW(U183),)+HLOOKUP(U$2,DIST!$C$1:$CI$508,ROW('NAV plus Dist'!U183)+1,FALSE)</f>
        <v>11.949</v>
      </c>
      <c r="V184" s="144">
        <f>HLOOKUP(V$2,NAV!$B$2:$CH$509,ROW(V183),)+HLOOKUP(V$2,DIST!$C$1:$CI$508,ROW('NAV plus Dist'!V183)+1,FALSE)</f>
        <v>9.3088999999999995</v>
      </c>
      <c r="W184" s="144">
        <f>HLOOKUP(W$2,NAV!$B$2:$CH$509,ROW(W183),)+HLOOKUP(W$2,DIST!$C$1:$CI$508,ROW('NAV plus Dist'!W183)+1,FALSE)</f>
        <v>9.3088999999999995</v>
      </c>
      <c r="X184" s="144">
        <f>HLOOKUP(X$2,NAV!$B$2:$CH$509,ROW(X183),)+HLOOKUP(X$2,DIST!$C$1:$CI$508,ROW('NAV plus Dist'!X183)+1,FALSE)</f>
        <v>9.0053999999999998</v>
      </c>
      <c r="Y184" s="144">
        <f>HLOOKUP(Y$2,NAV!$B$2:$CH$509,ROW(Y183),)+HLOOKUP(Y$2,DIST!$C$1:$CI$508,ROW('NAV plus Dist'!Y183)+1,FALSE)</f>
        <v>11.4017</v>
      </c>
      <c r="Z184" s="144">
        <f>HLOOKUP(Z$2,NAV!$B$2:$CH$509,ROW(Z183),)+HLOOKUP(Z$2,DIST!$C$1:$CI$508,ROW('NAV plus Dist'!Z183)+1,FALSE)</f>
        <v>10.8477</v>
      </c>
      <c r="AA184" s="144">
        <f>HLOOKUP(AA$2,NAV!$B$2:$CH$509,ROW(AA183),)+HLOOKUP(AA$2,DIST!$C$1:$CI$508,ROW('NAV plus Dist'!AA183)+1,FALSE)</f>
        <v>9.9869000000000003</v>
      </c>
      <c r="AB184" s="144">
        <f>HLOOKUP(AB$2,NAV!$B$2:$CH$509,ROW(AB183),)+HLOOKUP(AB$2,DIST!$C$1:$CI$508,ROW('NAV plus Dist'!AB183)+1,FALSE)</f>
        <v>11.4565</v>
      </c>
      <c r="AC184" s="144">
        <f>HLOOKUP(AC$2,NAV!$B$2:$CH$509,ROW(AC183),)+HLOOKUP(AC$2,DIST!$C$1:$CI$508,ROW('NAV plus Dist'!AC183)+1,FALSE)</f>
        <v>11.369199999999999</v>
      </c>
      <c r="AD184" s="144">
        <f>HLOOKUP(AD$2,NAV!$B$2:$CH$509,ROW(AD183),)+HLOOKUP(AD$2,DIST!$C$1:$CI$508,ROW('NAV plus Dist'!AD183)+1,FALSE)</f>
        <v>37.155299999999997</v>
      </c>
      <c r="AE184" s="144">
        <f>HLOOKUP(AE$2,NAV!$B$2:$CH$509,ROW(AE183),)+HLOOKUP(AE$2,DIST!$C$1:$CI$508,ROW('NAV plus Dist'!AE183)+1,FALSE)</f>
        <v>6.3092999999999995</v>
      </c>
      <c r="AF184" s="144">
        <f>HLOOKUP(AF$2,NAV!$B$2:$CH$509,ROW(AF183),)+HLOOKUP(AF$2,DIST!$C$1:$CI$508,ROW('NAV plus Dist'!AF183)+1,FALSE)</f>
        <v>8.2990000000000013</v>
      </c>
      <c r="AG184" s="144">
        <f>HLOOKUP(AG$2,NAV!$B$2:$CH$509,ROW(AG183),)+HLOOKUP(AG$2,DIST!$C$1:$CI$508,ROW('NAV plus Dist'!AG183)+1,FALSE)</f>
        <v>9.4328000000000003</v>
      </c>
      <c r="AH184" s="144">
        <f>HLOOKUP(AH$2,NAV!$B$2:$CH$509,ROW(AH183),)+HLOOKUP(AH$2,DIST!$C$1:$CI$508,ROW('NAV plus Dist'!AH183)+1,FALSE)</f>
        <v>8.8518000000000008</v>
      </c>
      <c r="AI184" s="144">
        <f>HLOOKUP(AI$2,NAV!$B$2:$CH$509,ROW(AI183),)+HLOOKUP(AI$2,DIST!$C$1:$CI$508,ROW('NAV plus Dist'!AI183)+1,FALSE)</f>
        <v>16.529399999999999</v>
      </c>
      <c r="AJ184" s="144">
        <f>HLOOKUP(AJ$2,NAV!$B$2:$CH$509,ROW(AJ183),)+HLOOKUP(AJ$2,DIST!$C$1:$CI$508,ROW('NAV plus Dist'!AJ183)+1,FALSE)</f>
        <v>17.671200000000002</v>
      </c>
      <c r="AK184" s="144">
        <f>HLOOKUP(AK$2,NAV!$B$2:$CH$509,ROW(AK183),)+HLOOKUP(AK$2,DIST!$C$1:$CI$508,ROW('NAV plus Dist'!AK183)+1,FALSE)</f>
        <v>13.253500000000001</v>
      </c>
      <c r="AL184" s="144">
        <f>HLOOKUP(AL$2,NAV!$B$2:$CH$509,ROW(AL183),)+HLOOKUP(AL$2,DIST!$C$1:$CI$508,ROW('NAV plus Dist'!AL183)+1,FALSE)</f>
        <v>14.853899999999999</v>
      </c>
      <c r="AM184" s="144">
        <f>HLOOKUP(AM$2,NAV!$B$2:$CH$509,ROW(AM183),)+HLOOKUP(AM$2,DIST!$C$1:$CI$508,ROW('NAV plus Dist'!AM183)+1,FALSE)</f>
        <v>8.4936000000000007</v>
      </c>
      <c r="AN184" s="144">
        <f>HLOOKUP(AN$2,NAV!$B$2:$CH$509,ROW(AN183),)+HLOOKUP(AN$2,DIST!$C$1:$CI$508,ROW('NAV plus Dist'!AN183)+1,FALSE)</f>
        <v>28.430800000000001</v>
      </c>
      <c r="AO184" s="144">
        <f>HLOOKUP(AO$2,NAV!$B$2:$CH$509,ROW(AO183),)+HLOOKUP(AO$2,DIST!$C$1:$CI$508,ROW('NAV plus Dist'!AO183)+1,FALSE)</f>
        <v>26.087399999999999</v>
      </c>
      <c r="AP184" s="144">
        <f>HLOOKUP(AP$2,NAV!$B$2:$CH$509,ROW(AP183),)+HLOOKUP(AP$2,DIST!$C$1:$CI$508,ROW('NAV plus Dist'!AP183)+1,FALSE)</f>
        <v>16.679500000000001</v>
      </c>
      <c r="AQ184" s="144">
        <f>HLOOKUP(AQ$2,NAV!$B$2:$CH$509,ROW(AQ183),)+HLOOKUP(AQ$2,DIST!$C$1:$CI$508,ROW('NAV plus Dist'!AQ183)+1,FALSE)</f>
        <v>21.153200000000002</v>
      </c>
      <c r="AR184" s="144">
        <f>HLOOKUP(AR$2,NAV!$B$2:$CH$509,ROW(AR183),)+HLOOKUP(AR$2,DIST!$C$1:$CI$508,ROW('NAV plus Dist'!AR183)+1,FALSE)</f>
        <v>50.1676</v>
      </c>
      <c r="AS184" s="144">
        <f>HLOOKUP(AS$2,NAV!$B$2:$CH$509,ROW(AS183),)+HLOOKUP(AS$2,DIST!$C$1:$CI$508,ROW('NAV plus Dist'!AS183)+1,FALSE)</f>
        <v>8.7667000000000002</v>
      </c>
      <c r="AT184" s="144">
        <f>HLOOKUP(AT$2,NAV!$B$2:$CH$509,ROW(AT183),)+HLOOKUP(AT$2,DIST!$C$1:$CI$508,ROW('NAV plus Dist'!AT183)+1,FALSE)</f>
        <v>23.9999</v>
      </c>
      <c r="AU184" s="144">
        <f>HLOOKUP(AU$2,NAV!$B$2:$CH$509,ROW(AU183),)+HLOOKUP(AU$2,DIST!$C$1:$CI$508,ROW('NAV plus Dist'!AU183)+1,FALSE)</f>
        <v>10</v>
      </c>
      <c r="AV184" s="144">
        <f>HLOOKUP(AV$2,NAV!$B$2:$CH$509,ROW(AV183),)+HLOOKUP(AV$2,DIST!$C$1:$CI$508,ROW('NAV plus Dist'!AV183)+1,FALSE)</f>
        <v>13.9999</v>
      </c>
      <c r="AW184" s="144">
        <f>HLOOKUP(AW$2,NAV!$B$2:$CH$509,ROW(AW183),)+HLOOKUP(AW$2,DIST!$C$1:$CI$508,ROW('NAV plus Dist'!AW183)+1,FALSE)</f>
        <v>11.302899999999999</v>
      </c>
      <c r="AX184" s="144">
        <f>HLOOKUP(AX$2,NAV!$B$2:$CH$509,ROW(AX183),)+HLOOKUP(AX$2,DIST!$C$1:$CI$508,ROW('NAV plus Dist'!AX183)+1,FALSE)</f>
        <v>11.378299999999999</v>
      </c>
      <c r="AY184" s="144">
        <f>HLOOKUP(AY$2,NAV!$B$2:$CH$509,ROW(AY183),)+HLOOKUP(AY$2,DIST!$C$1:$CI$508,ROW('NAV plus Dist'!AY183)+1,FALSE)</f>
        <v>24.607800000000001</v>
      </c>
      <c r="AZ184" s="144">
        <f>HLOOKUP(AZ$2,NAV!$B$2:$CH$509,ROW(AZ183),)+HLOOKUP(AZ$2,DIST!$C$1:$CI$508,ROW('NAV plus Dist'!AZ183)+1,FALSE)</f>
        <v>24.7105</v>
      </c>
      <c r="BA184" s="144">
        <f>HLOOKUP(BA$2,NAV!$B$2:$CH$509,ROW(BA183),)+HLOOKUP(BA$2,DIST!$C$1:$CI$508,ROW('NAV plus Dist'!BA183)+1,FALSE)</f>
        <v>12.26</v>
      </c>
      <c r="BB184" s="144">
        <f>HLOOKUP(BB$2,NAV!$B$2:$CH$509,ROW(BB183),)+HLOOKUP(BB$2,DIST!$C$1:$CI$508,ROW('NAV plus Dist'!BB183)+1,FALSE)</f>
        <v>12.634500000000001</v>
      </c>
      <c r="BC184" s="144">
        <f>HLOOKUP(BC$2,NAV!$B$2:$CH$509,ROW(BC183),)+HLOOKUP(BC$2,DIST!$C$1:$CI$508,ROW('NAV plus Dist'!BC183)+1,FALSE)</f>
        <v>12.3756</v>
      </c>
      <c r="BD184" s="144">
        <f>HLOOKUP(BD$2,NAV!$B$2:$CH$509,ROW(BD183),)+HLOOKUP(BD$2,DIST!$C$1:$CI$508,ROW('NAV plus Dist'!BD183)+1,FALSE)</f>
        <v>12.721299999999999</v>
      </c>
      <c r="BE184" s="144">
        <f>HLOOKUP(BE$2,NAV!$B$2:$CH$509,ROW(BE183),)+HLOOKUP(BE$2,DIST!$C$1:$CI$508,ROW('NAV plus Dist'!BE183)+1,FALSE)</f>
        <v>12.460800000000001</v>
      </c>
      <c r="BF184" s="144">
        <f>HLOOKUP(BF$2,NAV!$B$2:$CH$509,ROW(BF183),)+HLOOKUP(BF$2,DIST!$C$1:$CI$508,ROW('NAV plus Dist'!BF183)+1,FALSE)</f>
        <v>11.327999999999999</v>
      </c>
      <c r="BG184" s="144">
        <f>HLOOKUP(BG$2,NAV!$B$2:$CH$509,ROW(BG183),)+HLOOKUP(BG$2,DIST!$C$1:$CI$508,ROW('NAV plus Dist'!BG183)+1,FALSE)</f>
        <v>11.096400000000001</v>
      </c>
      <c r="BH184" s="144">
        <f>HLOOKUP(BH$2,NAV!$B$2:$CH$509,ROW(BH183),)+HLOOKUP(BH$2,DIST!$C$1:$CI$508,ROW('NAV plus Dist'!BH183)+1,FALSE)</f>
        <v>10.963200000000001</v>
      </c>
      <c r="BI184" s="144">
        <f>HLOOKUP(BI$2,NAV!$B$2:$CH$509,ROW(BI183),)+HLOOKUP(BI$2,DIST!$C$1:$CI$508,ROW('NAV plus Dist'!BI183)+1,FALSE)</f>
        <v>10.7384</v>
      </c>
      <c r="BJ184" s="144">
        <f>HLOOKUP(BJ$2,NAV!$B$2:$CH$509,ROW(BJ183),)+HLOOKUP(BJ$2,DIST!$C$1:$CI$508,ROW('NAV plus Dist'!BJ183)+1,FALSE)</f>
        <v>11.750400000000001</v>
      </c>
      <c r="BK184" s="144">
        <f>HLOOKUP(BK$2,NAV!$B$2:$CH$509,ROW(BK183),)+HLOOKUP(BK$2,DIST!$C$1:$CI$508,ROW('NAV plus Dist'!BK183)+1,FALSE)</f>
        <v>11.509400000000001</v>
      </c>
      <c r="BL184" s="144">
        <f>HLOOKUP(BL$2,NAV!$B$2:$CH$509,ROW(BL183),)+HLOOKUP(BL$2,DIST!$C$1:$CI$508,ROW('NAV plus Dist'!BL183)+1,FALSE)</f>
        <v>11.6454</v>
      </c>
      <c r="BM184" s="144">
        <f>HLOOKUP(BM$2,NAV!$B$2:$CH$509,ROW(BM183),)+HLOOKUP(BM$2,DIST!$C$1:$CI$508,ROW('NAV plus Dist'!BM183)+1,FALSE)</f>
        <v>11.4069</v>
      </c>
      <c r="BN184" s="144">
        <f>HLOOKUP(BN$2,NAV!$B$2:$CH$509,ROW(BN183),)+HLOOKUP(BN$2,DIST!$C$1:$CI$508,ROW('NAV plus Dist'!BN183)+1,FALSE)</f>
        <v>12.061399999999999</v>
      </c>
      <c r="BO184" s="144">
        <f>HLOOKUP(BO$2,NAV!$B$2:$CH$509,ROW(BO183),)+HLOOKUP(BO$2,DIST!$C$1:$CI$508,ROW('NAV plus Dist'!BO183)+1,FALSE)</f>
        <v>11.8146</v>
      </c>
      <c r="BP184" s="144">
        <f>HLOOKUP(BP$2,NAV!$B$2:$CH$509,ROW(BP183),)+HLOOKUP(BP$2,DIST!$C$1:$CI$508,ROW('NAV plus Dist'!BP183)+1,FALSE)</f>
        <v>11.923300000000001</v>
      </c>
      <c r="BQ184" s="144">
        <f>HLOOKUP(BQ$2,NAV!$B$2:$CH$509,ROW(BQ183),)+HLOOKUP(BQ$2,DIST!$C$1:$CI$508,ROW('NAV plus Dist'!BQ183)+1,FALSE)</f>
        <v>11.679400000000001</v>
      </c>
      <c r="BR184" s="144">
        <f>HLOOKUP(BR$2,NAV!$B$2:$CH$509,ROW(BR183),)+HLOOKUP(BR$2,DIST!$C$1:$CI$508,ROW('NAV plus Dist'!BR183)+1,FALSE)</f>
        <v>0</v>
      </c>
      <c r="BS184" s="144">
        <f>HLOOKUP(BS$2,NAV!$B$2:$CH$509,ROW(BS183),)+HLOOKUP(BS$2,DIST!$C$1:$CI$508,ROW('NAV plus Dist'!BS183)+1,FALSE)</f>
        <v>0</v>
      </c>
      <c r="BT184" s="144">
        <f>HLOOKUP(BT$2,NAV!$B$2:$CH$509,ROW(BT183),)+HLOOKUP(BT$2,DIST!$C$1:$CI$508,ROW('NAV plus Dist'!BT183)+1,FALSE)</f>
        <v>0</v>
      </c>
      <c r="BU184" s="144">
        <f>HLOOKUP(BU$2,NAV!$B$2:$CH$509,ROW(BU183),)+HLOOKUP(BU$2,DIST!$C$1:$CI$508,ROW('NAV plus Dist'!BU183)+1,FALSE)</f>
        <v>0</v>
      </c>
      <c r="BV184" s="144">
        <f>HLOOKUP(BV$2,NAV!$B$2:$CH$509,ROW(BV183),)+HLOOKUP(BV$2,DIST!$C$1:$CI$508,ROW('NAV plus Dist'!BV183)+1,FALSE)</f>
        <v>0</v>
      </c>
      <c r="BW184" s="144">
        <f>HLOOKUP(BW$2,NAV!$B$2:$CH$509,ROW(BW183),)+HLOOKUP(BW$2,DIST!$C$1:$CI$508,ROW('NAV plus Dist'!BW183)+1,FALSE)</f>
        <v>0</v>
      </c>
      <c r="BX184" s="144">
        <f>HLOOKUP(BX$2,NAV!$B$2:$CH$509,ROW(BX183),)+HLOOKUP(BX$2,DIST!$C$1:$CI$508,ROW('NAV plus Dist'!BX183)+1,FALSE)</f>
        <v>0</v>
      </c>
      <c r="BY184" s="144">
        <f>HLOOKUP(BY$2,NAV!$B$2:$CH$509,ROW(BY183),)+HLOOKUP(BY$2,DIST!$C$1:$CI$508,ROW('NAV plus Dist'!BY183)+1,FALSE)</f>
        <v>0</v>
      </c>
      <c r="BZ184" s="144">
        <f>HLOOKUP(BZ$2,NAV!$B$2:$CH$509,ROW(BZ183),)+HLOOKUP(BZ$2,DIST!$C$1:$CI$508,ROW('NAV plus Dist'!BZ183)+1,FALSE)</f>
        <v>0</v>
      </c>
      <c r="CA184" s="144">
        <f>HLOOKUP(CA$2,NAV!$B$2:$CH$509,ROW(CA183),)+HLOOKUP(CA$2,DIST!$C$1:$CI$508,ROW('NAV plus Dist'!CA183)+1,FALSE)</f>
        <v>0</v>
      </c>
      <c r="CB184" s="144">
        <f>HLOOKUP(CB$2,NAV!$B$2:$CH$509,ROW(CB183),)+HLOOKUP(CB$2,DIST!$C$1:$CI$508,ROW('NAV plus Dist'!CB183)+1,FALSE)</f>
        <v>0</v>
      </c>
      <c r="CC184" s="144">
        <f>HLOOKUP(CC$2,NAV!$B$2:$CH$509,ROW(CC183),)+HLOOKUP(CC$2,DIST!$C$1:$CI$508,ROW('NAV plus Dist'!CC183)+1,FALSE)</f>
        <v>0</v>
      </c>
      <c r="CD184" s="144">
        <f>HLOOKUP(CD$2,NAV!$B$2:$CH$509,ROW(CD183),)+HLOOKUP(CD$2,DIST!$C$1:$CI$508,ROW('NAV plus Dist'!CD183)+1,FALSE)</f>
        <v>0</v>
      </c>
      <c r="CE184" s="144">
        <f>HLOOKUP(CE$2,NAV!$B$2:$CH$509,ROW(CE183),)+HLOOKUP(CE$2,DIST!$C$1:$CI$508,ROW('NAV plus Dist'!CE183)+1,FALSE)</f>
        <v>0</v>
      </c>
      <c r="CF184" s="144">
        <f>HLOOKUP(CF$2,NAV!$B$2:$CH$509,ROW(CF183),)+HLOOKUP(CF$2,DIST!$C$1:$CI$508,ROW('NAV plus Dist'!CF183)+1,FALSE)</f>
        <v>0</v>
      </c>
      <c r="CG184" s="144">
        <f>HLOOKUP(CG$2,NAV!$B$2:$CH$509,ROW(CG183),)+HLOOKUP(CG$2,DIST!$C$1:$CI$508,ROW('NAV plus Dist'!CG183)+1,FALSE)</f>
        <v>0</v>
      </c>
      <c r="CH184" s="144">
        <f>HLOOKUP(CH$2,NAV!$B$2:$CH$509,ROW(CH183),)+HLOOKUP(CH$2,DIST!$C$1:$CI$508,ROW('NAV plus Dist'!CH183)+1,FALSE)</f>
        <v>0</v>
      </c>
      <c r="CI184" s="144">
        <f>HLOOKUP(CI$2,NAV!$B$2:$CH$509,ROW(CI183),)+HLOOKUP(CI$2,DIST!$C$1:$CI$508,ROW('NAV plus Dist'!CI183)+1,FALSE)</f>
        <v>0</v>
      </c>
      <c r="CJ184" s="144">
        <f>HLOOKUP(CJ$2,NAV!$B$2:$AAA$509,ROW(CJ183),)+HLOOKUP(CJ$2,DIST!$C$1:$AAJ$508,ROW('NAV plus Dist'!CJ183)+1,FALSE)</f>
        <v>0</v>
      </c>
      <c r="CK184" s="144">
        <f>HLOOKUP(CK$2,NAV!$B$2:$AAA$509,ROW(CK183),)+HLOOKUP(CK$2,DIST!$C$1:$AAJ$508,ROW('NAV plus Dist'!CK183)+1,FALSE)</f>
        <v>0</v>
      </c>
      <c r="CL184" s="144">
        <f>HLOOKUP(CL$2,NAV!$B$2:$AAA$509,ROW(CL183),)+HLOOKUP(CL$2,DIST!$C$1:$AAJ$508,ROW('NAV plus Dist'!CL183)+1,FALSE)</f>
        <v>0</v>
      </c>
      <c r="CM184" s="144">
        <f>HLOOKUP(CM$2,NAV!$B$2:$AAA$509,ROW(CM183),)+HLOOKUP(CM$2,DIST!$C$1:$AAJ$508,ROW('NAV plus Dist'!CM183)+1,FALSE)</f>
        <v>0</v>
      </c>
      <c r="CN184" s="144">
        <f>HLOOKUP(CN$2,NAV!$B$2:$AAA$509,ROW(CN183),)+HLOOKUP(CN$2,DIST!$C$1:$AAJ$508,ROW('NAV plus Dist'!CN183)+1,FALSE)</f>
        <v>0</v>
      </c>
      <c r="CO184" s="144">
        <f>HLOOKUP(CO$2,NAV!$B$2:$AAA$509,ROW(CO183),)+HLOOKUP(CO$2,DIST!$C$1:$AAJ$508,ROW('NAV plus Dist'!CO183)+1,FALSE)</f>
        <v>0</v>
      </c>
      <c r="CP184" s="144">
        <f>HLOOKUP(CP$2,NAV!$B$2:$AAA$509,ROW(CP183),)+HLOOKUP(CP$2,DIST!$C$1:$AAJ$508,ROW('NAV plus Dist'!CP183)+1,FALSE)</f>
        <v>0</v>
      </c>
      <c r="CQ184" s="144">
        <f>HLOOKUP(CQ$2,NAV!$B$2:$AAA$509,ROW(CQ183),)+HLOOKUP(CQ$2,DIST!$C$1:$AAJ$508,ROW('NAV plus Dist'!CQ183)+1,FALSE)</f>
        <v>0</v>
      </c>
      <c r="CR184" s="144">
        <f>HLOOKUP(CR$2,NAV!$B$2:$AAA$509,ROW(CR183),)+HLOOKUP(CR$2,DIST!$C$1:$AAJ$508,ROW('NAV plus Dist'!CR183)+1,FALSE)</f>
        <v>0</v>
      </c>
      <c r="CS184" s="144">
        <f>HLOOKUP(CS$2,NAV!$B$2:$AAA$509,ROW(CS183),)+HLOOKUP(CS$2,DIST!$C$1:$AAJ$508,ROW('NAV plus Dist'!CS183)+1,FALSE)</f>
        <v>0</v>
      </c>
      <c r="CT184" s="144">
        <f>HLOOKUP(CT$2,NAV!$B$2:$AAA$509,ROW(CT183),)+HLOOKUP(CT$2,DIST!$C$1:$AAJ$508,ROW('NAV plus Dist'!CT183)+1,FALSE)</f>
        <v>0</v>
      </c>
      <c r="CU184" s="144">
        <f>HLOOKUP(CU$2,NAV!$B$2:$AAA$509,ROW(CU183),)+HLOOKUP(CU$2,DIST!$C$1:$AAJ$508,ROW('NAV plus Dist'!CU183)+1,FALSE)</f>
        <v>0</v>
      </c>
      <c r="CV184" s="144">
        <f>HLOOKUP(CV$2,NAV!$B$2:$AAA$509,ROW(CV183),)+HLOOKUP(CV$2,DIST!$C$1:$AAJ$508,ROW('NAV plus Dist'!CV183)+1,FALSE)</f>
        <v>0</v>
      </c>
      <c r="CW184" s="144">
        <f>HLOOKUP(CW$2,NAV!$B$2:$AAA$509,ROW(CW183),)+HLOOKUP(CW$2,DIST!$C$1:$AAJ$508,ROW('NAV plus Dist'!CW183)+1,FALSE)</f>
        <v>0</v>
      </c>
      <c r="CX184" s="144">
        <f>HLOOKUP(CX$2,NAV!$B$2:$AAA$509,ROW(CX183),)+HLOOKUP(CX$2,DIST!$C$1:$AAJ$508,ROW('NAV plus Dist'!CX183)+1,FALSE)</f>
        <v>0</v>
      </c>
      <c r="CY184" s="144">
        <f>HLOOKUP(CY$2,NAV!$B$2:$AAA$509,ROW(CY183),)+HLOOKUP(CY$2,DIST!$C$1:$AAJ$508,ROW('NAV plus Dist'!CY183)+1,FALSE)</f>
        <v>0</v>
      </c>
      <c r="CZ184" s="144">
        <f>HLOOKUP(CZ$2,NAV!$B$2:$AAA$509,ROW(CZ183),)+HLOOKUP(CZ$2,DIST!$C$1:$AAJ$508,ROW('NAV plus Dist'!CZ183)+1,FALSE)</f>
        <v>0</v>
      </c>
      <c r="DA184" s="144">
        <f>HLOOKUP(DA$2,NAV!$B$2:$AAA$509,ROW(DA183),)+HLOOKUP(DA$2,DIST!$C$1:$AAJ$508,ROW('NAV plus Dist'!DA183)+1,FALSE)</f>
        <v>0</v>
      </c>
      <c r="DB184" s="144">
        <f>HLOOKUP(DB$2,NAV!$B$2:$AAA$509,ROW(DB183),)+HLOOKUP(DB$2,DIST!$C$1:$AAJ$508,ROW('NAV plus Dist'!DB183)+1,FALSE)</f>
        <v>0</v>
      </c>
      <c r="DC184" s="144">
        <f>HLOOKUP(DC$2,NAV!$B$2:$AAA$509,ROW(DC183),)+HLOOKUP(DC$2,DIST!$C$1:$AAJ$508,ROW('NAV plus Dist'!DC183)+1,FALSE)</f>
        <v>0</v>
      </c>
      <c r="DD184" s="144">
        <f>HLOOKUP(DD$2,NAV!$B$2:$AAA$509,ROW(DD183),)+HLOOKUP(DD$2,DIST!$C$1:$AAJ$508,ROW('NAV plus Dist'!DD183)+1,FALSE)</f>
        <v>0</v>
      </c>
      <c r="DE184" s="144">
        <f>HLOOKUP(DE$2,NAV!$B$2:$AAA$509,ROW(DE183),)+HLOOKUP(DE$2,DIST!$C$1:$AAJ$508,ROW('NAV plus Dist'!DE183)+1,FALSE)</f>
        <v>0</v>
      </c>
      <c r="DF184" s="144">
        <f>HLOOKUP(DF$2,NAV!$B$2:$AAA$509,ROW(DF183),)+HLOOKUP(DF$2,DIST!$C$1:$AAJ$508,ROW('NAV plus Dist'!DF183)+1,FALSE)</f>
        <v>0</v>
      </c>
      <c r="DG184" s="144">
        <f>HLOOKUP(DG$2,NAV!$B$2:$AAA$509,ROW(DG183),)+HLOOKUP(DG$2,DIST!$C$1:$AAJ$508,ROW('NAV plus Dist'!DG183)+1,FALSE)</f>
        <v>0</v>
      </c>
      <c r="DH184" s="144">
        <f>HLOOKUP(DH$2,NAV!$B$2:$AAA$509,ROW(DH183),)+HLOOKUP(DH$2,DIST!$C$1:$AAJ$508,ROW('NAV plus Dist'!DH183)+1,FALSE)</f>
        <v>0</v>
      </c>
    </row>
    <row r="185" spans="1:112">
      <c r="A185" s="94">
        <f t="shared" si="80"/>
        <v>14</v>
      </c>
      <c r="B185" s="148">
        <f t="shared" si="79"/>
        <v>45626</v>
      </c>
      <c r="C185" s="144">
        <f>HLOOKUP(C$2,NAV!$B$2:$CH$509,ROW(C184),)+HLOOKUP(C$2,DIST!$C$1:$CI$508,ROW('NAV plus Dist'!C184)+1,FALSE)</f>
        <v>19.2407</v>
      </c>
      <c r="D185" s="144">
        <f>HLOOKUP(D$2,NAV!$B$2:$CH$509,ROW(D184),)+HLOOKUP(D$2,DIST!$C$1:$CI$508,ROW('NAV plus Dist'!D184)+1,FALSE)</f>
        <v>20.617899999999999</v>
      </c>
      <c r="E185" s="144">
        <f>HLOOKUP(E$2,NAV!$B$2:$CH$509,ROW(E184),)+HLOOKUP(E$2,DIST!$C$1:$CI$508,ROW('NAV plus Dist'!E184)+1,FALSE)</f>
        <v>20.871599999999997</v>
      </c>
      <c r="F185" s="144">
        <f>HLOOKUP(F$2,NAV!$B$2:$CH$509,ROW(F184),)+HLOOKUP(F$2,DIST!$C$1:$CI$508,ROW('NAV plus Dist'!F184)+1,FALSE)</f>
        <v>10.3148</v>
      </c>
      <c r="G185" s="144" t="e">
        <f>HLOOKUP(G$2,NAV!$B$2:$CH$509,ROW(G184),)+HLOOKUP(G$2,DIST!$C$1:$CI$508,ROW('NAV plus Dist'!G184)+1,FALSE)</f>
        <v>#N/A</v>
      </c>
      <c r="H185" s="144">
        <f>HLOOKUP(H$2,NAV!$B$2:$CH$509,ROW(H184),)+HLOOKUP(H$2,DIST!$C$1:$CI$508,ROW('NAV plus Dist'!H184)+1,FALSE)</f>
        <v>17.687199999999997</v>
      </c>
      <c r="I185" s="144">
        <f>HLOOKUP(I$2,NAV!$B$2:$CH$509,ROW(I184),)+HLOOKUP(I$2,DIST!$C$1:$CI$508,ROW('NAV plus Dist'!I184)+1,FALSE)</f>
        <v>11.0588</v>
      </c>
      <c r="J185" s="144" t="e">
        <f>HLOOKUP(J$2,NAV!$B$2:$CH$509,ROW(J184),)+HLOOKUP(J$2,DIST!$C$1:$CI$508,ROW('NAV plus Dist'!J184)+1,FALSE)</f>
        <v>#N/A</v>
      </c>
      <c r="K185" s="144">
        <f>HLOOKUP(K$2,NAV!$B$2:$CH$509,ROW(K184),)+HLOOKUP(K$2,DIST!$C$1:$CI$508,ROW('NAV plus Dist'!K184)+1,FALSE)</f>
        <v>10.6113</v>
      </c>
      <c r="L185" s="144">
        <f>HLOOKUP(L$2,NAV!$B$2:$CH$509,ROW(L184),)+HLOOKUP(L$2,DIST!$C$1:$CI$508,ROW('NAV plus Dist'!L184)+1,FALSE)</f>
        <v>10.964600000000001</v>
      </c>
      <c r="M185" s="144">
        <f>HLOOKUP(M$2,NAV!$B$2:$CH$509,ROW(M184),)+HLOOKUP(M$2,DIST!$C$1:$CI$508,ROW('NAV plus Dist'!M184)+1,FALSE)</f>
        <v>10.8733</v>
      </c>
      <c r="N185" s="144">
        <f>HLOOKUP(N$2,NAV!$B$2:$CH$509,ROW(N184),)+HLOOKUP(N$2,DIST!$C$1:$CI$508,ROW('NAV plus Dist'!N184)+1,FALSE)</f>
        <v>9.9132999999999996</v>
      </c>
      <c r="O185" s="144">
        <f>HLOOKUP(O$2,NAV!$B$2:$CH$509,ROW(O184),)+HLOOKUP(O$2,DIST!$C$1:$CI$508,ROW('NAV plus Dist'!O184)+1,FALSE)</f>
        <v>3.3108999999999997</v>
      </c>
      <c r="P185" s="144">
        <f>HLOOKUP(P$2,NAV!$B$2:$CH$509,ROW(P184),)+HLOOKUP(P$2,DIST!$C$1:$CI$508,ROW('NAV plus Dist'!P184)+1,FALSE)</f>
        <v>4.0539000000000005</v>
      </c>
      <c r="Q185" s="144">
        <f>HLOOKUP(Q$2,NAV!$B$2:$CH$509,ROW(Q184),)+HLOOKUP(Q$2,DIST!$C$1:$CI$508,ROW('NAV plus Dist'!Q184)+1,FALSE)</f>
        <v>11.7182</v>
      </c>
      <c r="R185" s="144">
        <f>HLOOKUP(R$2,NAV!$B$2:$CH$509,ROW(R184),)+HLOOKUP(R$2,DIST!$C$1:$CI$508,ROW('NAV plus Dist'!R184)+1,FALSE)</f>
        <v>11.7182</v>
      </c>
      <c r="S185" s="144">
        <f>HLOOKUP(S$2,NAV!$B$2:$CH$509,ROW(S184),)+HLOOKUP(S$2,DIST!$C$1:$CI$508,ROW('NAV plus Dist'!S184)+1,FALSE)</f>
        <v>9.7531999999999996</v>
      </c>
      <c r="T185" s="144">
        <f>HLOOKUP(T$2,NAV!$B$2:$CH$509,ROW(T184),)+HLOOKUP(T$2,DIST!$C$1:$CI$508,ROW('NAV plus Dist'!T184)+1,FALSE)</f>
        <v>13.0364</v>
      </c>
      <c r="U185" s="144">
        <f>HLOOKUP(U$2,NAV!$B$2:$CH$509,ROW(U184),)+HLOOKUP(U$2,DIST!$C$1:$CI$508,ROW('NAV plus Dist'!U184)+1,FALSE)</f>
        <v>12.572800000000001</v>
      </c>
      <c r="V185" s="144">
        <f>HLOOKUP(V$2,NAV!$B$2:$CH$509,ROW(V184),)+HLOOKUP(V$2,DIST!$C$1:$CI$508,ROW('NAV plus Dist'!V184)+1,FALSE)</f>
        <v>9.5689000000000011</v>
      </c>
      <c r="W185" s="144">
        <f>HLOOKUP(W$2,NAV!$B$2:$CH$509,ROW(W184),)+HLOOKUP(W$2,DIST!$C$1:$CI$508,ROW('NAV plus Dist'!W184)+1,FALSE)</f>
        <v>9.5689000000000011</v>
      </c>
      <c r="X185" s="144">
        <f>HLOOKUP(X$2,NAV!$B$2:$CH$509,ROW(X184),)+HLOOKUP(X$2,DIST!$C$1:$CI$508,ROW('NAV plus Dist'!X184)+1,FALSE)</f>
        <v>9.2524999999999995</v>
      </c>
      <c r="Y185" s="144">
        <f>HLOOKUP(Y$2,NAV!$B$2:$CH$509,ROW(Y184),)+HLOOKUP(Y$2,DIST!$C$1:$CI$508,ROW('NAV plus Dist'!Y184)+1,FALSE)</f>
        <v>11.747400000000001</v>
      </c>
      <c r="Z185" s="144">
        <f>HLOOKUP(Z$2,NAV!$B$2:$CH$509,ROW(Z184),)+HLOOKUP(Z$2,DIST!$C$1:$CI$508,ROW('NAV plus Dist'!Z184)+1,FALSE)</f>
        <v>11.173</v>
      </c>
      <c r="AA185" s="144">
        <f>HLOOKUP(AA$2,NAV!$B$2:$CH$509,ROW(AA184),)+HLOOKUP(AA$2,DIST!$C$1:$CI$508,ROW('NAV plus Dist'!AA184)+1,FALSE)</f>
        <v>10.294699999999999</v>
      </c>
      <c r="AB185" s="144">
        <f>HLOOKUP(AB$2,NAV!$B$2:$CH$509,ROW(AB184),)+HLOOKUP(AB$2,DIST!$C$1:$CI$508,ROW('NAV plus Dist'!AB184)+1,FALSE)</f>
        <v>11.8917</v>
      </c>
      <c r="AC185" s="144">
        <f>HLOOKUP(AC$2,NAV!$B$2:$CH$509,ROW(AC184),)+HLOOKUP(AC$2,DIST!$C$1:$CI$508,ROW('NAV plus Dist'!AC184)+1,FALSE)</f>
        <v>11.7348</v>
      </c>
      <c r="AD185" s="144">
        <f>HLOOKUP(AD$2,NAV!$B$2:$CH$509,ROW(AD184),)+HLOOKUP(AD$2,DIST!$C$1:$CI$508,ROW('NAV plus Dist'!AD184)+1,FALSE)</f>
        <v>35.678100000000001</v>
      </c>
      <c r="AE185" s="144">
        <f>HLOOKUP(AE$2,NAV!$B$2:$CH$509,ROW(AE184),)+HLOOKUP(AE$2,DIST!$C$1:$CI$508,ROW('NAV plus Dist'!AE184)+1,FALSE)</f>
        <v>6.4066999999999998</v>
      </c>
      <c r="AF185" s="144">
        <f>HLOOKUP(AF$2,NAV!$B$2:$CH$509,ROW(AF184),)+HLOOKUP(AF$2,DIST!$C$1:$CI$508,ROW('NAV plus Dist'!AF184)+1,FALSE)</f>
        <v>8.2205000000000013</v>
      </c>
      <c r="AG185" s="144">
        <f>HLOOKUP(AG$2,NAV!$B$2:$CH$509,ROW(AG184),)+HLOOKUP(AG$2,DIST!$C$1:$CI$508,ROW('NAV plus Dist'!AG184)+1,FALSE)</f>
        <v>9.4108000000000001</v>
      </c>
      <c r="AH185" s="144">
        <f>HLOOKUP(AH$2,NAV!$B$2:$CH$509,ROW(AH184),)+HLOOKUP(AH$2,DIST!$C$1:$CI$508,ROW('NAV plus Dist'!AH184)+1,FALSE)</f>
        <v>8.7782</v>
      </c>
      <c r="AI185" s="144">
        <f>HLOOKUP(AI$2,NAV!$B$2:$CH$509,ROW(AI184),)+HLOOKUP(AI$2,DIST!$C$1:$CI$508,ROW('NAV plus Dist'!AI184)+1,FALSE)</f>
        <v>21.0944</v>
      </c>
      <c r="AJ185" s="144">
        <f>HLOOKUP(AJ$2,NAV!$B$2:$CH$509,ROW(AJ184),)+HLOOKUP(AJ$2,DIST!$C$1:$CI$508,ROW('NAV plus Dist'!AJ184)+1,FALSE)</f>
        <v>18.138400000000001</v>
      </c>
      <c r="AK185" s="144">
        <f>HLOOKUP(AK$2,NAV!$B$2:$CH$509,ROW(AK184),)+HLOOKUP(AK$2,DIST!$C$1:$CI$508,ROW('NAV plus Dist'!AK184)+1,FALSE)</f>
        <v>14.728400000000001</v>
      </c>
      <c r="AL185" s="144">
        <f>HLOOKUP(AL$2,NAV!$B$2:$CH$509,ROW(AL184),)+HLOOKUP(AL$2,DIST!$C$1:$CI$508,ROW('NAV plus Dist'!AL184)+1,FALSE)</f>
        <v>16.523099999999999</v>
      </c>
      <c r="AM185" s="144">
        <f>HLOOKUP(AM$2,NAV!$B$2:$CH$509,ROW(AM184),)+HLOOKUP(AM$2,DIST!$C$1:$CI$508,ROW('NAV plus Dist'!AM184)+1,FALSE)</f>
        <v>8.1672999999999991</v>
      </c>
      <c r="AN185" s="144">
        <f>HLOOKUP(AN$2,NAV!$B$2:$CH$509,ROW(AN184),)+HLOOKUP(AN$2,DIST!$C$1:$CI$508,ROW('NAV plus Dist'!AN184)+1,FALSE)</f>
        <v>31.1843</v>
      </c>
      <c r="AO185" s="144">
        <f>HLOOKUP(AO$2,NAV!$B$2:$CH$509,ROW(AO184),)+HLOOKUP(AO$2,DIST!$C$1:$CI$508,ROW('NAV plus Dist'!AO184)+1,FALSE)</f>
        <v>28.454499999999999</v>
      </c>
      <c r="AP185" s="144">
        <f>HLOOKUP(AP$2,NAV!$B$2:$CH$509,ROW(AP184),)+HLOOKUP(AP$2,DIST!$C$1:$CI$508,ROW('NAV plus Dist'!AP184)+1,FALSE)</f>
        <v>17.404199999999999</v>
      </c>
      <c r="AQ185" s="144">
        <f>HLOOKUP(AQ$2,NAV!$B$2:$CH$509,ROW(AQ184),)+HLOOKUP(AQ$2,DIST!$C$1:$CI$508,ROW('NAV plus Dist'!AQ184)+1,FALSE)</f>
        <v>22.639500000000002</v>
      </c>
      <c r="AR185" s="144">
        <f>HLOOKUP(AR$2,NAV!$B$2:$CH$509,ROW(AR184),)+HLOOKUP(AR$2,DIST!$C$1:$CI$508,ROW('NAV plus Dist'!AR184)+1,FALSE)</f>
        <v>50.152299999999997</v>
      </c>
      <c r="AS185" s="144">
        <f>HLOOKUP(AS$2,NAV!$B$2:$CH$509,ROW(AS184),)+HLOOKUP(AS$2,DIST!$C$1:$CI$508,ROW('NAV plus Dist'!AS184)+1,FALSE)</f>
        <v>9.2449999999999992</v>
      </c>
      <c r="AT185" s="144">
        <f>HLOOKUP(AT$2,NAV!$B$2:$CH$509,ROW(AT184),)+HLOOKUP(AT$2,DIST!$C$1:$CI$508,ROW('NAV plus Dist'!AT184)+1,FALSE)</f>
        <v>22.732099999999999</v>
      </c>
      <c r="AU185" s="144">
        <f>HLOOKUP(AU$2,NAV!$B$2:$CH$509,ROW(AU184),)+HLOOKUP(AU$2,DIST!$C$1:$CI$508,ROW('NAV plus Dist'!AU184)+1,FALSE)</f>
        <v>10</v>
      </c>
      <c r="AV185" s="144">
        <f>HLOOKUP(AV$2,NAV!$B$2:$CH$509,ROW(AV184),)+HLOOKUP(AV$2,DIST!$C$1:$CI$508,ROW('NAV plus Dist'!AV184)+1,FALSE)</f>
        <v>12.732099999999999</v>
      </c>
      <c r="AW185" s="144">
        <f>HLOOKUP(AW$2,NAV!$B$2:$CH$509,ROW(AW184),)+HLOOKUP(AW$2,DIST!$C$1:$CI$508,ROW('NAV plus Dist'!AW184)+1,FALSE)</f>
        <v>11.298999999999999</v>
      </c>
      <c r="AX185" s="144">
        <f>HLOOKUP(AX$2,NAV!$B$2:$CH$509,ROW(AX184),)+HLOOKUP(AX$2,DIST!$C$1:$CI$508,ROW('NAV plus Dist'!AX184)+1,FALSE)</f>
        <v>11.392799999999999</v>
      </c>
      <c r="AY185" s="144">
        <f>HLOOKUP(AY$2,NAV!$B$2:$CH$509,ROW(AY184),)+HLOOKUP(AY$2,DIST!$C$1:$CI$508,ROW('NAV plus Dist'!AY184)+1,FALSE)</f>
        <v>25.165400000000002</v>
      </c>
      <c r="AZ185" s="144">
        <f>HLOOKUP(AZ$2,NAV!$B$2:$CH$509,ROW(AZ184),)+HLOOKUP(AZ$2,DIST!$C$1:$CI$508,ROW('NAV plus Dist'!AZ184)+1,FALSE)</f>
        <v>25.3401</v>
      </c>
      <c r="BA185" s="144">
        <f>HLOOKUP(BA$2,NAV!$B$2:$CH$509,ROW(BA184),)+HLOOKUP(BA$2,DIST!$C$1:$CI$508,ROW('NAV plus Dist'!BA184)+1,FALSE)</f>
        <v>12.9656</v>
      </c>
      <c r="BB185" s="144">
        <f>HLOOKUP(BB$2,NAV!$B$2:$CH$509,ROW(BB184),)+HLOOKUP(BB$2,DIST!$C$1:$CI$508,ROW('NAV plus Dist'!BB184)+1,FALSE)</f>
        <v>13.8347</v>
      </c>
      <c r="BC185" s="144">
        <f>HLOOKUP(BC$2,NAV!$B$2:$CH$509,ROW(BC184),)+HLOOKUP(BC$2,DIST!$C$1:$CI$508,ROW('NAV plus Dist'!BC184)+1,FALSE)</f>
        <v>13.4725</v>
      </c>
      <c r="BD185" s="144">
        <f>HLOOKUP(BD$2,NAV!$B$2:$CH$509,ROW(BD184),)+HLOOKUP(BD$2,DIST!$C$1:$CI$508,ROW('NAV plus Dist'!BD184)+1,FALSE)</f>
        <v>14.249700000000001</v>
      </c>
      <c r="BE185" s="144">
        <f>HLOOKUP(BE$2,NAV!$B$2:$CH$509,ROW(BE184),)+HLOOKUP(BE$2,DIST!$C$1:$CI$508,ROW('NAV plus Dist'!BE184)+1,FALSE)</f>
        <v>13.8764</v>
      </c>
      <c r="BF185" s="144">
        <f>HLOOKUP(BF$2,NAV!$B$2:$CH$509,ROW(BF184),)+HLOOKUP(BF$2,DIST!$C$1:$CI$508,ROW('NAV plus Dist'!BF184)+1,FALSE)</f>
        <v>10.6442</v>
      </c>
      <c r="BG185" s="144">
        <f>HLOOKUP(BG$2,NAV!$B$2:$CH$509,ROW(BG184),)+HLOOKUP(BG$2,DIST!$C$1:$CI$508,ROW('NAV plus Dist'!BG184)+1,FALSE)</f>
        <v>10.3651</v>
      </c>
      <c r="BH185" s="144">
        <f>HLOOKUP(BH$2,NAV!$B$2:$CH$509,ROW(BH184),)+HLOOKUP(BH$2,DIST!$C$1:$CI$508,ROW('NAV plus Dist'!BH184)+1,FALSE)</f>
        <v>10.0718</v>
      </c>
      <c r="BI185" s="144">
        <f>HLOOKUP(BI$2,NAV!$B$2:$CH$509,ROW(BI184),)+HLOOKUP(BI$2,DIST!$C$1:$CI$508,ROW('NAV plus Dist'!BI184)+1,FALSE)</f>
        <v>9.8065999999999995</v>
      </c>
      <c r="BJ185" s="144">
        <f>HLOOKUP(BJ$2,NAV!$B$2:$CH$509,ROW(BJ184),)+HLOOKUP(BJ$2,DIST!$C$1:$CI$508,ROW('NAV plus Dist'!BJ184)+1,FALSE)</f>
        <v>12.221400000000001</v>
      </c>
      <c r="BK185" s="144">
        <f>HLOOKUP(BK$2,NAV!$B$2:$CH$509,ROW(BK184),)+HLOOKUP(BK$2,DIST!$C$1:$CI$508,ROW('NAV plus Dist'!BK184)+1,FALSE)</f>
        <v>11.901</v>
      </c>
      <c r="BL185" s="144">
        <f>HLOOKUP(BL$2,NAV!$B$2:$CH$509,ROW(BL184),)+HLOOKUP(BL$2,DIST!$C$1:$CI$508,ROW('NAV plus Dist'!BL184)+1,FALSE)</f>
        <v>12.2197</v>
      </c>
      <c r="BM185" s="144">
        <f>HLOOKUP(BM$2,NAV!$B$2:$CH$509,ROW(BM184),)+HLOOKUP(BM$2,DIST!$C$1:$CI$508,ROW('NAV plus Dist'!BM184)+1,FALSE)</f>
        <v>11.8992</v>
      </c>
      <c r="BN185" s="144">
        <f>HLOOKUP(BN$2,NAV!$B$2:$CH$509,ROW(BN184),)+HLOOKUP(BN$2,DIST!$C$1:$CI$508,ROW('NAV plus Dist'!BN184)+1,FALSE)</f>
        <v>12.5481</v>
      </c>
      <c r="BO185" s="144">
        <f>HLOOKUP(BO$2,NAV!$B$2:$CH$509,ROW(BO184),)+HLOOKUP(BO$2,DIST!$C$1:$CI$508,ROW('NAV plus Dist'!BO184)+1,FALSE)</f>
        <v>12.2186</v>
      </c>
      <c r="BP185" s="144">
        <f>HLOOKUP(BP$2,NAV!$B$2:$CH$509,ROW(BP184),)+HLOOKUP(BP$2,DIST!$C$1:$CI$508,ROW('NAV plus Dist'!BP184)+1,FALSE)</f>
        <v>12.527100000000001</v>
      </c>
      <c r="BQ185" s="144">
        <f>HLOOKUP(BQ$2,NAV!$B$2:$CH$509,ROW(BQ184),)+HLOOKUP(BQ$2,DIST!$C$1:$CI$508,ROW('NAV plus Dist'!BQ184)+1,FALSE)</f>
        <v>12.1975</v>
      </c>
      <c r="BR185" s="144">
        <f>HLOOKUP(BR$2,NAV!$B$2:$CH$509,ROW(BR184),)+HLOOKUP(BR$2,DIST!$C$1:$CI$508,ROW('NAV plus Dist'!BR184)+1,FALSE)</f>
        <v>0</v>
      </c>
      <c r="BS185" s="144">
        <f>HLOOKUP(BS$2,NAV!$B$2:$CH$509,ROW(BS184),)+HLOOKUP(BS$2,DIST!$C$1:$CI$508,ROW('NAV plus Dist'!BS184)+1,FALSE)</f>
        <v>0</v>
      </c>
      <c r="BT185" s="144">
        <f>HLOOKUP(BT$2,NAV!$B$2:$CH$509,ROW(BT184),)+HLOOKUP(BT$2,DIST!$C$1:$CI$508,ROW('NAV plus Dist'!BT184)+1,FALSE)</f>
        <v>0</v>
      </c>
      <c r="BU185" s="144">
        <f>HLOOKUP(BU$2,NAV!$B$2:$CH$509,ROW(BU184),)+HLOOKUP(BU$2,DIST!$C$1:$CI$508,ROW('NAV plus Dist'!BU184)+1,FALSE)</f>
        <v>0</v>
      </c>
      <c r="BV185" s="144">
        <f>HLOOKUP(BV$2,NAV!$B$2:$CH$509,ROW(BV184),)+HLOOKUP(BV$2,DIST!$C$1:$CI$508,ROW('NAV plus Dist'!BV184)+1,FALSE)</f>
        <v>0</v>
      </c>
      <c r="BW185" s="144">
        <f>HLOOKUP(BW$2,NAV!$B$2:$CH$509,ROW(BW184),)+HLOOKUP(BW$2,DIST!$C$1:$CI$508,ROW('NAV plus Dist'!BW184)+1,FALSE)</f>
        <v>0</v>
      </c>
      <c r="BX185" s="144">
        <f>HLOOKUP(BX$2,NAV!$B$2:$CH$509,ROW(BX184),)+HLOOKUP(BX$2,DIST!$C$1:$CI$508,ROW('NAV plus Dist'!BX184)+1,FALSE)</f>
        <v>0</v>
      </c>
      <c r="BY185" s="144">
        <f>HLOOKUP(BY$2,NAV!$B$2:$CH$509,ROW(BY184),)+HLOOKUP(BY$2,DIST!$C$1:$CI$508,ROW('NAV plus Dist'!BY184)+1,FALSE)</f>
        <v>0</v>
      </c>
      <c r="BZ185" s="144">
        <f>HLOOKUP(BZ$2,NAV!$B$2:$CH$509,ROW(BZ184),)+HLOOKUP(BZ$2,DIST!$C$1:$CI$508,ROW('NAV plus Dist'!BZ184)+1,FALSE)</f>
        <v>0</v>
      </c>
      <c r="CA185" s="144">
        <f>HLOOKUP(CA$2,NAV!$B$2:$CH$509,ROW(CA184),)+HLOOKUP(CA$2,DIST!$C$1:$CI$508,ROW('NAV plus Dist'!CA184)+1,FALSE)</f>
        <v>0</v>
      </c>
      <c r="CB185" s="144">
        <f>HLOOKUP(CB$2,NAV!$B$2:$CH$509,ROW(CB184),)+HLOOKUP(CB$2,DIST!$C$1:$CI$508,ROW('NAV plus Dist'!CB184)+1,FALSE)</f>
        <v>0</v>
      </c>
      <c r="CC185" s="144">
        <f>HLOOKUP(CC$2,NAV!$B$2:$CH$509,ROW(CC184),)+HLOOKUP(CC$2,DIST!$C$1:$CI$508,ROW('NAV plus Dist'!CC184)+1,FALSE)</f>
        <v>0</v>
      </c>
      <c r="CD185" s="144">
        <f>HLOOKUP(CD$2,NAV!$B$2:$CH$509,ROW(CD184),)+HLOOKUP(CD$2,DIST!$C$1:$CI$508,ROW('NAV plus Dist'!CD184)+1,FALSE)</f>
        <v>0</v>
      </c>
      <c r="CE185" s="144">
        <f>HLOOKUP(CE$2,NAV!$B$2:$CH$509,ROW(CE184),)+HLOOKUP(CE$2,DIST!$C$1:$CI$508,ROW('NAV plus Dist'!CE184)+1,FALSE)</f>
        <v>0</v>
      </c>
      <c r="CF185" s="144">
        <f>HLOOKUP(CF$2,NAV!$B$2:$CH$509,ROW(CF184),)+HLOOKUP(CF$2,DIST!$C$1:$CI$508,ROW('NAV plus Dist'!CF184)+1,FALSE)</f>
        <v>0</v>
      </c>
      <c r="CG185" s="144">
        <f>HLOOKUP(CG$2,NAV!$B$2:$CH$509,ROW(CG184),)+HLOOKUP(CG$2,DIST!$C$1:$CI$508,ROW('NAV plus Dist'!CG184)+1,FALSE)</f>
        <v>0</v>
      </c>
      <c r="CH185" s="144">
        <f>HLOOKUP(CH$2,NAV!$B$2:$CH$509,ROW(CH184),)+HLOOKUP(CH$2,DIST!$C$1:$CI$508,ROW('NAV plus Dist'!CH184)+1,FALSE)</f>
        <v>0</v>
      </c>
      <c r="CI185" s="144">
        <f>HLOOKUP(CI$2,NAV!$B$2:$CH$509,ROW(CI184),)+HLOOKUP(CI$2,DIST!$C$1:$CI$508,ROW('NAV plus Dist'!CI184)+1,FALSE)</f>
        <v>0</v>
      </c>
      <c r="CJ185" s="144">
        <f>HLOOKUP(CJ$2,NAV!$B$2:$AAA$509,ROW(CJ184),)+HLOOKUP(CJ$2,DIST!$C$1:$AAJ$508,ROW('NAV plus Dist'!CJ184)+1,FALSE)</f>
        <v>0</v>
      </c>
      <c r="CK185" s="144">
        <f>HLOOKUP(CK$2,NAV!$B$2:$AAA$509,ROW(CK184),)+HLOOKUP(CK$2,DIST!$C$1:$AAJ$508,ROW('NAV plus Dist'!CK184)+1,FALSE)</f>
        <v>0</v>
      </c>
      <c r="CL185" s="144">
        <f>HLOOKUP(CL$2,NAV!$B$2:$AAA$509,ROW(CL184),)+HLOOKUP(CL$2,DIST!$C$1:$AAJ$508,ROW('NAV plus Dist'!CL184)+1,FALSE)</f>
        <v>0</v>
      </c>
      <c r="CM185" s="144">
        <f>HLOOKUP(CM$2,NAV!$B$2:$AAA$509,ROW(CM184),)+HLOOKUP(CM$2,DIST!$C$1:$AAJ$508,ROW('NAV plus Dist'!CM184)+1,FALSE)</f>
        <v>0</v>
      </c>
      <c r="CN185" s="144">
        <f>HLOOKUP(CN$2,NAV!$B$2:$AAA$509,ROW(CN184),)+HLOOKUP(CN$2,DIST!$C$1:$AAJ$508,ROW('NAV plus Dist'!CN184)+1,FALSE)</f>
        <v>0</v>
      </c>
      <c r="CO185" s="144">
        <f>HLOOKUP(CO$2,NAV!$B$2:$AAA$509,ROW(CO184),)+HLOOKUP(CO$2,DIST!$C$1:$AAJ$508,ROW('NAV plus Dist'!CO184)+1,FALSE)</f>
        <v>0</v>
      </c>
      <c r="CP185" s="144">
        <f>HLOOKUP(CP$2,NAV!$B$2:$AAA$509,ROW(CP184),)+HLOOKUP(CP$2,DIST!$C$1:$AAJ$508,ROW('NAV plus Dist'!CP184)+1,FALSE)</f>
        <v>0</v>
      </c>
      <c r="CQ185" s="144">
        <f>HLOOKUP(CQ$2,NAV!$B$2:$AAA$509,ROW(CQ184),)+HLOOKUP(CQ$2,DIST!$C$1:$AAJ$508,ROW('NAV plus Dist'!CQ184)+1,FALSE)</f>
        <v>0</v>
      </c>
      <c r="CR185" s="144">
        <f>HLOOKUP(CR$2,NAV!$B$2:$AAA$509,ROW(CR184),)+HLOOKUP(CR$2,DIST!$C$1:$AAJ$508,ROW('NAV plus Dist'!CR184)+1,FALSE)</f>
        <v>0</v>
      </c>
      <c r="CS185" s="144">
        <f>HLOOKUP(CS$2,NAV!$B$2:$AAA$509,ROW(CS184),)+HLOOKUP(CS$2,DIST!$C$1:$AAJ$508,ROW('NAV plus Dist'!CS184)+1,FALSE)</f>
        <v>0</v>
      </c>
      <c r="CT185" s="144">
        <f>HLOOKUP(CT$2,NAV!$B$2:$AAA$509,ROW(CT184),)+HLOOKUP(CT$2,DIST!$C$1:$AAJ$508,ROW('NAV plus Dist'!CT184)+1,FALSE)</f>
        <v>0</v>
      </c>
      <c r="CU185" s="144">
        <f>HLOOKUP(CU$2,NAV!$B$2:$AAA$509,ROW(CU184),)+HLOOKUP(CU$2,DIST!$C$1:$AAJ$508,ROW('NAV plus Dist'!CU184)+1,FALSE)</f>
        <v>0</v>
      </c>
      <c r="CV185" s="144">
        <f>HLOOKUP(CV$2,NAV!$B$2:$AAA$509,ROW(CV184),)+HLOOKUP(CV$2,DIST!$C$1:$AAJ$508,ROW('NAV plus Dist'!CV184)+1,FALSE)</f>
        <v>0</v>
      </c>
      <c r="CW185" s="144">
        <f>HLOOKUP(CW$2,NAV!$B$2:$AAA$509,ROW(CW184),)+HLOOKUP(CW$2,DIST!$C$1:$AAJ$508,ROW('NAV plus Dist'!CW184)+1,FALSE)</f>
        <v>0</v>
      </c>
      <c r="CX185" s="144">
        <f>HLOOKUP(CX$2,NAV!$B$2:$AAA$509,ROW(CX184),)+HLOOKUP(CX$2,DIST!$C$1:$AAJ$508,ROW('NAV plus Dist'!CX184)+1,FALSE)</f>
        <v>0</v>
      </c>
      <c r="CY185" s="144">
        <f>HLOOKUP(CY$2,NAV!$B$2:$AAA$509,ROW(CY184),)+HLOOKUP(CY$2,DIST!$C$1:$AAJ$508,ROW('NAV plus Dist'!CY184)+1,FALSE)</f>
        <v>0</v>
      </c>
      <c r="CZ185" s="144">
        <f>HLOOKUP(CZ$2,NAV!$B$2:$AAA$509,ROW(CZ184),)+HLOOKUP(CZ$2,DIST!$C$1:$AAJ$508,ROW('NAV plus Dist'!CZ184)+1,FALSE)</f>
        <v>0</v>
      </c>
      <c r="DA185" s="144">
        <f>HLOOKUP(DA$2,NAV!$B$2:$AAA$509,ROW(DA184),)+HLOOKUP(DA$2,DIST!$C$1:$AAJ$508,ROW('NAV plus Dist'!DA184)+1,FALSE)</f>
        <v>0</v>
      </c>
      <c r="DB185" s="144">
        <f>HLOOKUP(DB$2,NAV!$B$2:$AAA$509,ROW(DB184),)+HLOOKUP(DB$2,DIST!$C$1:$AAJ$508,ROW('NAV plus Dist'!DB184)+1,FALSE)</f>
        <v>0</v>
      </c>
      <c r="DC185" s="144">
        <f>HLOOKUP(DC$2,NAV!$B$2:$AAA$509,ROW(DC184),)+HLOOKUP(DC$2,DIST!$C$1:$AAJ$508,ROW('NAV plus Dist'!DC184)+1,FALSE)</f>
        <v>0</v>
      </c>
      <c r="DD185" s="144">
        <f>HLOOKUP(DD$2,NAV!$B$2:$AAA$509,ROW(DD184),)+HLOOKUP(DD$2,DIST!$C$1:$AAJ$508,ROW('NAV plus Dist'!DD184)+1,FALSE)</f>
        <v>0</v>
      </c>
      <c r="DE185" s="144">
        <f>HLOOKUP(DE$2,NAV!$B$2:$AAA$509,ROW(DE184),)+HLOOKUP(DE$2,DIST!$C$1:$AAJ$508,ROW('NAV plus Dist'!DE184)+1,FALSE)</f>
        <v>0</v>
      </c>
      <c r="DF185" s="144">
        <f>HLOOKUP(DF$2,NAV!$B$2:$AAA$509,ROW(DF184),)+HLOOKUP(DF$2,DIST!$C$1:$AAJ$508,ROW('NAV plus Dist'!DF184)+1,FALSE)</f>
        <v>0</v>
      </c>
      <c r="DG185" s="144">
        <f>HLOOKUP(DG$2,NAV!$B$2:$AAA$509,ROW(DG184),)+HLOOKUP(DG$2,DIST!$C$1:$AAJ$508,ROW('NAV plus Dist'!DG184)+1,FALSE)</f>
        <v>0</v>
      </c>
      <c r="DH185" s="144">
        <f>HLOOKUP(DH$2,NAV!$B$2:$AAA$509,ROW(DH184),)+HLOOKUP(DH$2,DIST!$C$1:$AAJ$508,ROW('NAV plus Dist'!DH184)+1,FALSE)</f>
        <v>0</v>
      </c>
    </row>
    <row r="186" spans="1:112">
      <c r="A186" s="94">
        <f t="shared" si="80"/>
        <v>13</v>
      </c>
      <c r="B186" s="148">
        <f t="shared" si="79"/>
        <v>45657</v>
      </c>
      <c r="C186" s="144">
        <f>HLOOKUP(C$2,NAV!$B$2:$CH$509,ROW(C185),)+HLOOKUP(C$2,DIST!$C$1:$CI$508,ROW('NAV plus Dist'!C185)+1,FALSE)</f>
        <v>18.763999999999999</v>
      </c>
      <c r="D186" s="144">
        <f>HLOOKUP(D$2,NAV!$B$2:$CH$509,ROW(D185),)+HLOOKUP(D$2,DIST!$C$1:$CI$508,ROW('NAV plus Dist'!D185)+1,FALSE)</f>
        <v>20.688600000000001</v>
      </c>
      <c r="E186" s="144">
        <f>HLOOKUP(E$2,NAV!$B$2:$CH$509,ROW(E185),)+HLOOKUP(E$2,DIST!$C$1:$CI$508,ROW('NAV plus Dist'!E185)+1,FALSE)</f>
        <v>20.401299999999999</v>
      </c>
      <c r="F186" s="144">
        <f>HLOOKUP(F$2,NAV!$B$2:$CH$509,ROW(F185),)+HLOOKUP(F$2,DIST!$C$1:$CI$508,ROW('NAV plus Dist'!F185)+1,FALSE)</f>
        <v>9.4888000000000012</v>
      </c>
      <c r="G186" s="144" t="e">
        <f>HLOOKUP(G$2,NAV!$B$2:$CH$509,ROW(G185),)+HLOOKUP(G$2,DIST!$C$1:$CI$508,ROW('NAV plus Dist'!G185)+1,FALSE)</f>
        <v>#N/A</v>
      </c>
      <c r="H186" s="144">
        <f>HLOOKUP(H$2,NAV!$B$2:$CH$509,ROW(H185),)+HLOOKUP(H$2,DIST!$C$1:$CI$508,ROW('NAV plus Dist'!H185)+1,FALSE)</f>
        <v>17.0307</v>
      </c>
      <c r="I186" s="144">
        <f>HLOOKUP(I$2,NAV!$B$2:$CH$509,ROW(I185),)+HLOOKUP(I$2,DIST!$C$1:$CI$508,ROW('NAV plus Dist'!I185)+1,FALSE)</f>
        <v>10.255599999999999</v>
      </c>
      <c r="J186" s="144" t="e">
        <f>HLOOKUP(J$2,NAV!$B$2:$CH$509,ROW(J185),)+HLOOKUP(J$2,DIST!$C$1:$CI$508,ROW('NAV plus Dist'!J185)+1,FALSE)</f>
        <v>#N/A</v>
      </c>
      <c r="K186" s="144">
        <f>HLOOKUP(K$2,NAV!$B$2:$CH$509,ROW(K185),)+HLOOKUP(K$2,DIST!$C$1:$CI$508,ROW('NAV plus Dist'!K185)+1,FALSE)</f>
        <v>9.817400000000001</v>
      </c>
      <c r="L186" s="144">
        <f>HLOOKUP(L$2,NAV!$B$2:$CH$509,ROW(L185),)+HLOOKUP(L$2,DIST!$C$1:$CI$508,ROW('NAV plus Dist'!L185)+1,FALSE)</f>
        <v>10.438600000000001</v>
      </c>
      <c r="M186" s="144">
        <f>HLOOKUP(M$2,NAV!$B$2:$CH$509,ROW(M185),)+HLOOKUP(M$2,DIST!$C$1:$CI$508,ROW('NAV plus Dist'!M185)+1,FALSE)</f>
        <v>10.081300000000001</v>
      </c>
      <c r="N186" s="144">
        <f>HLOOKUP(N$2,NAV!$B$2:$CH$509,ROW(N185),)+HLOOKUP(N$2,DIST!$C$1:$CI$508,ROW('NAV plus Dist'!N185)+1,FALSE)</f>
        <v>9.5314999999999994</v>
      </c>
      <c r="O186" s="144">
        <f>HLOOKUP(O$2,NAV!$B$2:$CH$509,ROW(O185),)+HLOOKUP(O$2,DIST!$C$1:$CI$508,ROW('NAV plus Dist'!O185)+1,FALSE)</f>
        <v>3.0827</v>
      </c>
      <c r="P186" s="144">
        <f>HLOOKUP(P$2,NAV!$B$2:$CH$509,ROW(P185),)+HLOOKUP(P$2,DIST!$C$1:$CI$508,ROW('NAV plus Dist'!P185)+1,FALSE)</f>
        <v>3.7578</v>
      </c>
      <c r="Q186" s="144">
        <f>HLOOKUP(Q$2,NAV!$B$2:$CH$509,ROW(Q185),)+HLOOKUP(Q$2,DIST!$C$1:$CI$508,ROW('NAV plus Dist'!Q185)+1,FALSE)</f>
        <v>11.274000000000001</v>
      </c>
      <c r="R186" s="144">
        <f>HLOOKUP(R$2,NAV!$B$2:$CH$509,ROW(R185),)+HLOOKUP(R$2,DIST!$C$1:$CI$508,ROW('NAV plus Dist'!R185)+1,FALSE)</f>
        <v>11.274000000000001</v>
      </c>
      <c r="S186" s="144">
        <f>HLOOKUP(S$2,NAV!$B$2:$CH$509,ROW(S185),)+HLOOKUP(S$2,DIST!$C$1:$CI$508,ROW('NAV plus Dist'!S185)+1,FALSE)</f>
        <v>9.3646000000000011</v>
      </c>
      <c r="T186" s="144">
        <f>HLOOKUP(T$2,NAV!$B$2:$CH$509,ROW(T185),)+HLOOKUP(T$2,DIST!$C$1:$CI$508,ROW('NAV plus Dist'!T185)+1,FALSE)</f>
        <v>12.5548</v>
      </c>
      <c r="U186" s="144">
        <f>HLOOKUP(U$2,NAV!$B$2:$CH$509,ROW(U185),)+HLOOKUP(U$2,DIST!$C$1:$CI$508,ROW('NAV plus Dist'!U185)+1,FALSE)</f>
        <v>12.1059</v>
      </c>
      <c r="V186" s="144">
        <f>HLOOKUP(V$2,NAV!$B$2:$CH$509,ROW(V185),)+HLOOKUP(V$2,DIST!$C$1:$CI$508,ROW('NAV plus Dist'!V185)+1,FALSE)</f>
        <v>9.1204000000000001</v>
      </c>
      <c r="W186" s="144">
        <f>HLOOKUP(W$2,NAV!$B$2:$CH$509,ROW(W185),)+HLOOKUP(W$2,DIST!$C$1:$CI$508,ROW('NAV plus Dist'!W185)+1,FALSE)</f>
        <v>9.1204000000000001</v>
      </c>
      <c r="X186" s="144">
        <f>HLOOKUP(X$2,NAV!$B$2:$CH$509,ROW(X185),)+HLOOKUP(X$2,DIST!$C$1:$CI$508,ROW('NAV plus Dist'!X185)+1,FALSE)</f>
        <v>8.8145000000000007</v>
      </c>
      <c r="Y186" s="144">
        <f>HLOOKUP(Y$2,NAV!$B$2:$CH$509,ROW(Y185),)+HLOOKUP(Y$2,DIST!$C$1:$CI$508,ROW('NAV plus Dist'!Y185)+1,FALSE)</f>
        <v>11.222900000000001</v>
      </c>
      <c r="Z186" s="144">
        <f>HLOOKUP(Z$2,NAV!$B$2:$CH$509,ROW(Z185),)+HLOOKUP(Z$2,DIST!$C$1:$CI$508,ROW('NAV plus Dist'!Z185)+1,FALSE)</f>
        <v>10.670300000000001</v>
      </c>
      <c r="AA186" s="144">
        <f>HLOOKUP(AA$2,NAV!$B$2:$CH$509,ROW(AA185),)+HLOOKUP(AA$2,DIST!$C$1:$CI$508,ROW('NAV plus Dist'!AA185)+1,FALSE)</f>
        <v>10.1059</v>
      </c>
      <c r="AB186" s="144">
        <f>HLOOKUP(AB$2,NAV!$B$2:$CH$509,ROW(AB185),)+HLOOKUP(AB$2,DIST!$C$1:$CI$508,ROW('NAV plus Dist'!AB185)+1,FALSE)</f>
        <v>12.007299999999999</v>
      </c>
      <c r="AC186" s="144">
        <f>HLOOKUP(AC$2,NAV!$B$2:$CH$509,ROW(AC185),)+HLOOKUP(AC$2,DIST!$C$1:$CI$508,ROW('NAV plus Dist'!AC185)+1,FALSE)</f>
        <v>11.5406</v>
      </c>
      <c r="AD186" s="144">
        <f>HLOOKUP(AD$2,NAV!$B$2:$CH$509,ROW(AD185),)+HLOOKUP(AD$2,DIST!$C$1:$CI$508,ROW('NAV plus Dist'!AD185)+1,FALSE)</f>
        <v>33.611400000000003</v>
      </c>
      <c r="AE186" s="144">
        <f>HLOOKUP(AE$2,NAV!$B$2:$CH$509,ROW(AE185),)+HLOOKUP(AE$2,DIST!$C$1:$CI$508,ROW('NAV plus Dist'!AE185)+1,FALSE)</f>
        <v>5.9502999999999995</v>
      </c>
      <c r="AF186" s="144">
        <f>HLOOKUP(AF$2,NAV!$B$2:$CH$509,ROW(AF185),)+HLOOKUP(AF$2,DIST!$C$1:$CI$508,ROW('NAV plus Dist'!AF185)+1,FALSE)</f>
        <v>7.7208999999999994</v>
      </c>
      <c r="AG186" s="144">
        <f>HLOOKUP(AG$2,NAV!$B$2:$CH$509,ROW(AG185),)+HLOOKUP(AG$2,DIST!$C$1:$CI$508,ROW('NAV plus Dist'!AG185)+1,FALSE)</f>
        <v>9.0968</v>
      </c>
      <c r="AH186" s="144">
        <f>HLOOKUP(AH$2,NAV!$B$2:$CH$509,ROW(AH185),)+HLOOKUP(AH$2,DIST!$C$1:$CI$508,ROW('NAV plus Dist'!AH185)+1,FALSE)</f>
        <v>8.2614000000000001</v>
      </c>
      <c r="AI186" s="144">
        <f>HLOOKUP(AI$2,NAV!$B$2:$CH$509,ROW(AI185),)+HLOOKUP(AI$2,DIST!$C$1:$CI$508,ROW('NAV plus Dist'!AI185)+1,FALSE)</f>
        <v>18.693899999999999</v>
      </c>
      <c r="AJ186" s="144">
        <f>HLOOKUP(AJ$2,NAV!$B$2:$CH$509,ROW(AJ185),)+HLOOKUP(AJ$2,DIST!$C$1:$CI$508,ROW('NAV plus Dist'!AJ185)+1,FALSE)</f>
        <v>17.251899999999999</v>
      </c>
      <c r="AK186" s="144">
        <f>HLOOKUP(AK$2,NAV!$B$2:$CH$509,ROW(AK185),)+HLOOKUP(AK$2,DIST!$C$1:$CI$508,ROW('NAV plus Dist'!AK185)+1,FALSE)</f>
        <v>13.5029</v>
      </c>
      <c r="AL186" s="144">
        <f>HLOOKUP(AL$2,NAV!$B$2:$CH$509,ROW(AL185),)+HLOOKUP(AL$2,DIST!$C$1:$CI$508,ROW('NAV plus Dist'!AL185)+1,FALSE)</f>
        <v>15.1899</v>
      </c>
      <c r="AM186" s="144">
        <f>HLOOKUP(AM$2,NAV!$B$2:$CH$509,ROW(AM185),)+HLOOKUP(AM$2,DIST!$C$1:$CI$508,ROW('NAV plus Dist'!AM185)+1,FALSE)</f>
        <v>7.7256999999999998</v>
      </c>
      <c r="AN186" s="144">
        <f>HLOOKUP(AN$2,NAV!$B$2:$CH$509,ROW(AN185),)+HLOOKUP(AN$2,DIST!$C$1:$CI$508,ROW('NAV plus Dist'!AN185)+1,FALSE)</f>
        <v>31.029399999999999</v>
      </c>
      <c r="AO186" s="144">
        <f>HLOOKUP(AO$2,NAV!$B$2:$CH$509,ROW(AO185),)+HLOOKUP(AO$2,DIST!$C$1:$CI$508,ROW('NAV plus Dist'!AO185)+1,FALSE)</f>
        <v>27.578600000000002</v>
      </c>
      <c r="AP186" s="144">
        <f>HLOOKUP(AP$2,NAV!$B$2:$CH$509,ROW(AP185),)+HLOOKUP(AP$2,DIST!$C$1:$CI$508,ROW('NAV plus Dist'!AP185)+1,FALSE)</f>
        <v>16.546599999999998</v>
      </c>
      <c r="AQ186" s="144">
        <f>HLOOKUP(AQ$2,NAV!$B$2:$CH$509,ROW(AQ185),)+HLOOKUP(AQ$2,DIST!$C$1:$CI$508,ROW('NAV plus Dist'!AQ185)+1,FALSE)</f>
        <v>21.7775</v>
      </c>
      <c r="AR186" s="144">
        <f>HLOOKUP(AR$2,NAV!$B$2:$CH$509,ROW(AR185),)+HLOOKUP(AR$2,DIST!$C$1:$CI$508,ROW('NAV plus Dist'!AR185)+1,FALSE)</f>
        <v>50.145099999999999</v>
      </c>
      <c r="AS186" s="144">
        <f>HLOOKUP(AS$2,NAV!$B$2:$CH$509,ROW(AS185),)+HLOOKUP(AS$2,DIST!$C$1:$CI$508,ROW('NAV plus Dist'!AS185)+1,FALSE)</f>
        <v>8.6652000000000005</v>
      </c>
      <c r="AT186" s="144">
        <f>HLOOKUP(AT$2,NAV!$B$2:$CH$509,ROW(AT185),)+HLOOKUP(AT$2,DIST!$C$1:$CI$508,ROW('NAV plus Dist'!AT185)+1,FALSE)</f>
        <v>22.050599999999999</v>
      </c>
      <c r="AU186" s="144">
        <f>HLOOKUP(AU$2,NAV!$B$2:$CH$509,ROW(AU185),)+HLOOKUP(AU$2,DIST!$C$1:$CI$508,ROW('NAV plus Dist'!AU185)+1,FALSE)</f>
        <v>10.125</v>
      </c>
      <c r="AV186" s="144">
        <f>HLOOKUP(AV$2,NAV!$B$2:$CH$509,ROW(AV185),)+HLOOKUP(AV$2,DIST!$C$1:$CI$508,ROW('NAV plus Dist'!AV185)+1,FALSE)</f>
        <v>11.925599999999999</v>
      </c>
      <c r="AW186" s="144">
        <f>HLOOKUP(AW$2,NAV!$B$2:$CH$509,ROW(AW185),)+HLOOKUP(AW$2,DIST!$C$1:$CI$508,ROW('NAV plus Dist'!AW185)+1,FALSE)</f>
        <v>10.9869</v>
      </c>
      <c r="AX186" s="144">
        <f>HLOOKUP(AX$2,NAV!$B$2:$CH$509,ROW(AX185),)+HLOOKUP(AX$2,DIST!$C$1:$CI$508,ROW('NAV plus Dist'!AX185)+1,FALSE)</f>
        <v>11.091900000000001</v>
      </c>
      <c r="AY186" s="144">
        <f>HLOOKUP(AY$2,NAV!$B$2:$CH$509,ROW(AY185),)+HLOOKUP(AY$2,DIST!$C$1:$CI$508,ROW('NAV plus Dist'!AY185)+1,FALSE)</f>
        <v>23.9526</v>
      </c>
      <c r="AZ186" s="144">
        <f>HLOOKUP(AZ$2,NAV!$B$2:$CH$509,ROW(AZ185),)+HLOOKUP(AZ$2,DIST!$C$1:$CI$508,ROW('NAV plus Dist'!AZ185)+1,FALSE)</f>
        <v>23.818099999999998</v>
      </c>
      <c r="BA186" s="144">
        <f>HLOOKUP(BA$2,NAV!$B$2:$CH$509,ROW(BA185),)+HLOOKUP(BA$2,DIST!$C$1:$CI$508,ROW('NAV plus Dist'!BA185)+1,FALSE)</f>
        <v>11.884399999999999</v>
      </c>
      <c r="BB186" s="144">
        <f>HLOOKUP(BB$2,NAV!$B$2:$CH$509,ROW(BB185),)+HLOOKUP(BB$2,DIST!$C$1:$CI$508,ROW('NAV plus Dist'!BB185)+1,FALSE)</f>
        <v>14.636000000000001</v>
      </c>
      <c r="BC186" s="144">
        <f>HLOOKUP(BC$2,NAV!$B$2:$CH$509,ROW(BC185),)+HLOOKUP(BC$2,DIST!$C$1:$CI$508,ROW('NAV plus Dist'!BC185)+1,FALSE)</f>
        <v>13.879300000000001</v>
      </c>
      <c r="BD186" s="144">
        <f>HLOOKUP(BD$2,NAV!$B$2:$CH$509,ROW(BD185),)+HLOOKUP(BD$2,DIST!$C$1:$CI$508,ROW('NAV plus Dist'!BD185)+1,FALSE)</f>
        <v>15.259</v>
      </c>
      <c r="BE186" s="144">
        <f>HLOOKUP(BE$2,NAV!$B$2:$CH$509,ROW(BE185),)+HLOOKUP(BE$2,DIST!$C$1:$CI$508,ROW('NAV plus Dist'!BE185)+1,FALSE)</f>
        <v>14.4719</v>
      </c>
      <c r="BF186" s="144">
        <f>HLOOKUP(BF$2,NAV!$B$2:$CH$509,ROW(BF185),)+HLOOKUP(BF$2,DIST!$C$1:$CI$508,ROW('NAV plus Dist'!BF185)+1,FALSE)</f>
        <v>10.554399999999999</v>
      </c>
      <c r="BG186" s="144">
        <f>HLOOKUP(BG$2,NAV!$B$2:$CH$509,ROW(BG185),)+HLOOKUP(BG$2,DIST!$C$1:$CI$508,ROW('NAV plus Dist'!BG185)+1,FALSE)</f>
        <v>10.009500000000001</v>
      </c>
      <c r="BH186" s="144">
        <f>HLOOKUP(BH$2,NAV!$B$2:$CH$509,ROW(BH185),)+HLOOKUP(BH$2,DIST!$C$1:$CI$508,ROW('NAV plus Dist'!BH185)+1,FALSE)</f>
        <v>9.8844999999999992</v>
      </c>
      <c r="BI186" s="144">
        <f>HLOOKUP(BI$2,NAV!$B$2:$CH$509,ROW(BI185),)+HLOOKUP(BI$2,DIST!$C$1:$CI$508,ROW('NAV plus Dist'!BI185)+1,FALSE)</f>
        <v>9.3720999999999997</v>
      </c>
      <c r="BJ186" s="144">
        <f>HLOOKUP(BJ$2,NAV!$B$2:$CH$509,ROW(BJ185),)+HLOOKUP(BJ$2,DIST!$C$1:$CI$508,ROW('NAV plus Dist'!BJ185)+1,FALSE)</f>
        <v>12.3467</v>
      </c>
      <c r="BK186" s="144">
        <f>HLOOKUP(BK$2,NAV!$B$2:$CH$509,ROW(BK185),)+HLOOKUP(BK$2,DIST!$C$1:$CI$508,ROW('NAV plus Dist'!BK185)+1,FALSE)</f>
        <v>11.7087</v>
      </c>
      <c r="BL186" s="144">
        <f>HLOOKUP(BL$2,NAV!$B$2:$CH$509,ROW(BL185),)+HLOOKUP(BL$2,DIST!$C$1:$CI$508,ROW('NAV plus Dist'!BL185)+1,FALSE)</f>
        <v>12.2323</v>
      </c>
      <c r="BM186" s="144">
        <f>HLOOKUP(BM$2,NAV!$B$2:$CH$509,ROW(BM185),)+HLOOKUP(BM$2,DIST!$C$1:$CI$508,ROW('NAV plus Dist'!BM185)+1,FALSE)</f>
        <v>11.6022</v>
      </c>
      <c r="BN186" s="144">
        <f>HLOOKUP(BN$2,NAV!$B$2:$CH$509,ROW(BN185),)+HLOOKUP(BN$2,DIST!$C$1:$CI$508,ROW('NAV plus Dist'!BN185)+1,FALSE)</f>
        <v>12.319799999999999</v>
      </c>
      <c r="BO186" s="144">
        <f>HLOOKUP(BO$2,NAV!$B$2:$CH$509,ROW(BO185),)+HLOOKUP(BO$2,DIST!$C$1:$CI$508,ROW('NAV plus Dist'!BO185)+1,FALSE)</f>
        <v>11.682399999999999</v>
      </c>
      <c r="BP186" s="144">
        <f>HLOOKUP(BP$2,NAV!$B$2:$CH$509,ROW(BP185),)+HLOOKUP(BP$2,DIST!$C$1:$CI$508,ROW('NAV plus Dist'!BP185)+1,FALSE)</f>
        <v>12.154</v>
      </c>
      <c r="BQ186" s="144">
        <f>HLOOKUP(BQ$2,NAV!$B$2:$CH$509,ROW(BQ185),)+HLOOKUP(BQ$2,DIST!$C$1:$CI$508,ROW('NAV plus Dist'!BQ185)+1,FALSE)</f>
        <v>11.5236</v>
      </c>
      <c r="BR186" s="144">
        <f>HLOOKUP(BR$2,NAV!$B$2:$CH$509,ROW(BR185),)+HLOOKUP(BR$2,DIST!$C$1:$CI$508,ROW('NAV plus Dist'!BR185)+1,FALSE)</f>
        <v>0</v>
      </c>
      <c r="BS186" s="144">
        <f>HLOOKUP(BS$2,NAV!$B$2:$CH$509,ROW(BS185),)+HLOOKUP(BS$2,DIST!$C$1:$CI$508,ROW('NAV plus Dist'!BS185)+1,FALSE)</f>
        <v>0</v>
      </c>
      <c r="BT186" s="144">
        <f>HLOOKUP(BT$2,NAV!$B$2:$CH$509,ROW(BT185),)+HLOOKUP(BT$2,DIST!$C$1:$CI$508,ROW('NAV plus Dist'!BT185)+1,FALSE)</f>
        <v>0</v>
      </c>
      <c r="BU186" s="144">
        <f>HLOOKUP(BU$2,NAV!$B$2:$CH$509,ROW(BU185),)+HLOOKUP(BU$2,DIST!$C$1:$CI$508,ROW('NAV plus Dist'!BU185)+1,FALSE)</f>
        <v>0</v>
      </c>
      <c r="BV186" s="144">
        <f>HLOOKUP(BV$2,NAV!$B$2:$CH$509,ROW(BV185),)+HLOOKUP(BV$2,DIST!$C$1:$CI$508,ROW('NAV plus Dist'!BV185)+1,FALSE)</f>
        <v>0</v>
      </c>
      <c r="BW186" s="144">
        <f>HLOOKUP(BW$2,NAV!$B$2:$CH$509,ROW(BW185),)+HLOOKUP(BW$2,DIST!$C$1:$CI$508,ROW('NAV plus Dist'!BW185)+1,FALSE)</f>
        <v>0</v>
      </c>
      <c r="BX186" s="144">
        <f>HLOOKUP(BX$2,NAV!$B$2:$CH$509,ROW(BX185),)+HLOOKUP(BX$2,DIST!$C$1:$CI$508,ROW('NAV plus Dist'!BX185)+1,FALSE)</f>
        <v>0</v>
      </c>
      <c r="BY186" s="144">
        <f>HLOOKUP(BY$2,NAV!$B$2:$CH$509,ROW(BY185),)+HLOOKUP(BY$2,DIST!$C$1:$CI$508,ROW('NAV plus Dist'!BY185)+1,FALSE)</f>
        <v>0</v>
      </c>
      <c r="BZ186" s="144">
        <f>HLOOKUP(BZ$2,NAV!$B$2:$CH$509,ROW(BZ185),)+HLOOKUP(BZ$2,DIST!$C$1:$CI$508,ROW('NAV plus Dist'!BZ185)+1,FALSE)</f>
        <v>0</v>
      </c>
      <c r="CA186" s="144">
        <f>HLOOKUP(CA$2,NAV!$B$2:$CH$509,ROW(CA185),)+HLOOKUP(CA$2,DIST!$C$1:$CI$508,ROW('NAV plus Dist'!CA185)+1,FALSE)</f>
        <v>0</v>
      </c>
      <c r="CB186" s="144">
        <f>HLOOKUP(CB$2,NAV!$B$2:$CH$509,ROW(CB185),)+HLOOKUP(CB$2,DIST!$C$1:$CI$508,ROW('NAV plus Dist'!CB185)+1,FALSE)</f>
        <v>0</v>
      </c>
      <c r="CC186" s="144">
        <f>HLOOKUP(CC$2,NAV!$B$2:$CH$509,ROW(CC185),)+HLOOKUP(CC$2,DIST!$C$1:$CI$508,ROW('NAV plus Dist'!CC185)+1,FALSE)</f>
        <v>0</v>
      </c>
      <c r="CD186" s="144">
        <f>HLOOKUP(CD$2,NAV!$B$2:$CH$509,ROW(CD185),)+HLOOKUP(CD$2,DIST!$C$1:$CI$508,ROW('NAV plus Dist'!CD185)+1,FALSE)</f>
        <v>0</v>
      </c>
      <c r="CE186" s="144">
        <f>HLOOKUP(CE$2,NAV!$B$2:$CH$509,ROW(CE185),)+HLOOKUP(CE$2,DIST!$C$1:$CI$508,ROW('NAV plus Dist'!CE185)+1,FALSE)</f>
        <v>0</v>
      </c>
      <c r="CF186" s="144">
        <f>HLOOKUP(CF$2,NAV!$B$2:$CH$509,ROW(CF185),)+HLOOKUP(CF$2,DIST!$C$1:$CI$508,ROW('NAV plus Dist'!CF185)+1,FALSE)</f>
        <v>0</v>
      </c>
      <c r="CG186" s="144">
        <f>HLOOKUP(CG$2,NAV!$B$2:$CH$509,ROW(CG185),)+HLOOKUP(CG$2,DIST!$C$1:$CI$508,ROW('NAV plus Dist'!CG185)+1,FALSE)</f>
        <v>0</v>
      </c>
      <c r="CH186" s="144">
        <f>HLOOKUP(CH$2,NAV!$B$2:$CH$509,ROW(CH185),)+HLOOKUP(CH$2,DIST!$C$1:$CI$508,ROW('NAV plus Dist'!CH185)+1,FALSE)</f>
        <v>0</v>
      </c>
      <c r="CI186" s="144">
        <f>HLOOKUP(CI$2,NAV!$B$2:$CH$509,ROW(CI185),)+HLOOKUP(CI$2,DIST!$C$1:$CI$508,ROW('NAV plus Dist'!CI185)+1,FALSE)</f>
        <v>0</v>
      </c>
      <c r="CJ186" s="144">
        <f>HLOOKUP(CJ$2,NAV!$B$2:$AAA$509,ROW(CJ185),)+HLOOKUP(CJ$2,DIST!$C$1:$AAJ$508,ROW('NAV plus Dist'!CJ185)+1,FALSE)</f>
        <v>0</v>
      </c>
      <c r="CK186" s="144">
        <f>HLOOKUP(CK$2,NAV!$B$2:$AAA$509,ROW(CK185),)+HLOOKUP(CK$2,DIST!$C$1:$AAJ$508,ROW('NAV plus Dist'!CK185)+1,FALSE)</f>
        <v>0</v>
      </c>
      <c r="CL186" s="144">
        <f>HLOOKUP(CL$2,NAV!$B$2:$AAA$509,ROW(CL185),)+HLOOKUP(CL$2,DIST!$C$1:$AAJ$508,ROW('NAV plus Dist'!CL185)+1,FALSE)</f>
        <v>0</v>
      </c>
      <c r="CM186" s="144">
        <f>HLOOKUP(CM$2,NAV!$B$2:$AAA$509,ROW(CM185),)+HLOOKUP(CM$2,DIST!$C$1:$AAJ$508,ROW('NAV plus Dist'!CM185)+1,FALSE)</f>
        <v>0</v>
      </c>
      <c r="CN186" s="144">
        <f>HLOOKUP(CN$2,NAV!$B$2:$AAA$509,ROW(CN185),)+HLOOKUP(CN$2,DIST!$C$1:$AAJ$508,ROW('NAV plus Dist'!CN185)+1,FALSE)</f>
        <v>0</v>
      </c>
      <c r="CO186" s="144">
        <f>HLOOKUP(CO$2,NAV!$B$2:$AAA$509,ROW(CO185),)+HLOOKUP(CO$2,DIST!$C$1:$AAJ$508,ROW('NAV plus Dist'!CO185)+1,FALSE)</f>
        <v>0</v>
      </c>
      <c r="CP186" s="144">
        <f>HLOOKUP(CP$2,NAV!$B$2:$AAA$509,ROW(CP185),)+HLOOKUP(CP$2,DIST!$C$1:$AAJ$508,ROW('NAV plus Dist'!CP185)+1,FALSE)</f>
        <v>0</v>
      </c>
      <c r="CQ186" s="144">
        <f>HLOOKUP(CQ$2,NAV!$B$2:$AAA$509,ROW(CQ185),)+HLOOKUP(CQ$2,DIST!$C$1:$AAJ$508,ROW('NAV plus Dist'!CQ185)+1,FALSE)</f>
        <v>0</v>
      </c>
      <c r="CR186" s="144">
        <f>HLOOKUP(CR$2,NAV!$B$2:$AAA$509,ROW(CR185),)+HLOOKUP(CR$2,DIST!$C$1:$AAJ$508,ROW('NAV plus Dist'!CR185)+1,FALSE)</f>
        <v>0</v>
      </c>
      <c r="CS186" s="144">
        <f>HLOOKUP(CS$2,NAV!$B$2:$AAA$509,ROW(CS185),)+HLOOKUP(CS$2,DIST!$C$1:$AAJ$508,ROW('NAV plus Dist'!CS185)+1,FALSE)</f>
        <v>0</v>
      </c>
      <c r="CT186" s="144">
        <f>HLOOKUP(CT$2,NAV!$B$2:$AAA$509,ROW(CT185),)+HLOOKUP(CT$2,DIST!$C$1:$AAJ$508,ROW('NAV plus Dist'!CT185)+1,FALSE)</f>
        <v>0</v>
      </c>
      <c r="CU186" s="144">
        <f>HLOOKUP(CU$2,NAV!$B$2:$AAA$509,ROW(CU185),)+HLOOKUP(CU$2,DIST!$C$1:$AAJ$508,ROW('NAV plus Dist'!CU185)+1,FALSE)</f>
        <v>0</v>
      </c>
      <c r="CV186" s="144">
        <f>HLOOKUP(CV$2,NAV!$B$2:$AAA$509,ROW(CV185),)+HLOOKUP(CV$2,DIST!$C$1:$AAJ$508,ROW('NAV plus Dist'!CV185)+1,FALSE)</f>
        <v>0</v>
      </c>
      <c r="CW186" s="144">
        <f>HLOOKUP(CW$2,NAV!$B$2:$AAA$509,ROW(CW185),)+HLOOKUP(CW$2,DIST!$C$1:$AAJ$508,ROW('NAV plus Dist'!CW185)+1,FALSE)</f>
        <v>0</v>
      </c>
      <c r="CX186" s="144">
        <f>HLOOKUP(CX$2,NAV!$B$2:$AAA$509,ROW(CX185),)+HLOOKUP(CX$2,DIST!$C$1:$AAJ$508,ROW('NAV plus Dist'!CX185)+1,FALSE)</f>
        <v>0</v>
      </c>
      <c r="CY186" s="144">
        <f>HLOOKUP(CY$2,NAV!$B$2:$AAA$509,ROW(CY185),)+HLOOKUP(CY$2,DIST!$C$1:$AAJ$508,ROW('NAV plus Dist'!CY185)+1,FALSE)</f>
        <v>0</v>
      </c>
      <c r="CZ186" s="144">
        <f>HLOOKUP(CZ$2,NAV!$B$2:$AAA$509,ROW(CZ185),)+HLOOKUP(CZ$2,DIST!$C$1:$AAJ$508,ROW('NAV plus Dist'!CZ185)+1,FALSE)</f>
        <v>0</v>
      </c>
      <c r="DA186" s="144">
        <f>HLOOKUP(DA$2,NAV!$B$2:$AAA$509,ROW(DA185),)+HLOOKUP(DA$2,DIST!$C$1:$AAJ$508,ROW('NAV plus Dist'!DA185)+1,FALSE)</f>
        <v>0</v>
      </c>
      <c r="DB186" s="144">
        <f>HLOOKUP(DB$2,NAV!$B$2:$AAA$509,ROW(DB185),)+HLOOKUP(DB$2,DIST!$C$1:$AAJ$508,ROW('NAV plus Dist'!DB185)+1,FALSE)</f>
        <v>0</v>
      </c>
      <c r="DC186" s="144">
        <f>HLOOKUP(DC$2,NAV!$B$2:$AAA$509,ROW(DC185),)+HLOOKUP(DC$2,DIST!$C$1:$AAJ$508,ROW('NAV plus Dist'!DC185)+1,FALSE)</f>
        <v>0</v>
      </c>
      <c r="DD186" s="144">
        <f>HLOOKUP(DD$2,NAV!$B$2:$AAA$509,ROW(DD185),)+HLOOKUP(DD$2,DIST!$C$1:$AAJ$508,ROW('NAV plus Dist'!DD185)+1,FALSE)</f>
        <v>0</v>
      </c>
      <c r="DE186" s="144">
        <f>HLOOKUP(DE$2,NAV!$B$2:$AAA$509,ROW(DE185),)+HLOOKUP(DE$2,DIST!$C$1:$AAJ$508,ROW('NAV plus Dist'!DE185)+1,FALSE)</f>
        <v>0</v>
      </c>
      <c r="DF186" s="144">
        <f>HLOOKUP(DF$2,NAV!$B$2:$AAA$509,ROW(DF185),)+HLOOKUP(DF$2,DIST!$C$1:$AAJ$508,ROW('NAV plus Dist'!DF185)+1,FALSE)</f>
        <v>0</v>
      </c>
      <c r="DG186" s="144">
        <f>HLOOKUP(DG$2,NAV!$B$2:$AAA$509,ROW(DG185),)+HLOOKUP(DG$2,DIST!$C$1:$AAJ$508,ROW('NAV plus Dist'!DG185)+1,FALSE)</f>
        <v>0</v>
      </c>
      <c r="DH186" s="144">
        <f>HLOOKUP(DH$2,NAV!$B$2:$AAA$509,ROW(DH185),)+HLOOKUP(DH$2,DIST!$C$1:$AAJ$508,ROW('NAV plus Dist'!DH185)+1,FALSE)</f>
        <v>0</v>
      </c>
    </row>
    <row r="187" spans="1:112">
      <c r="A187" s="94">
        <f>IF(B187="",0,A188+1)</f>
        <v>12</v>
      </c>
      <c r="B187" s="148">
        <f t="shared" si="79"/>
        <v>45688</v>
      </c>
      <c r="C187" s="144">
        <f>HLOOKUP(C$2,NAV!$B$2:$CH$509,ROW(C186),)+HLOOKUP(C$2,DIST!$C$1:$CI$508,ROW('NAV plus Dist'!C186)+1,FALSE)</f>
        <v>18.944500000000001</v>
      </c>
      <c r="D187" s="144">
        <f>HLOOKUP(D$2,NAV!$B$2:$CH$509,ROW(D186),)+HLOOKUP(D$2,DIST!$C$1:$CI$508,ROW('NAV plus Dist'!D186)+1,FALSE)</f>
        <v>21.1585</v>
      </c>
      <c r="E187" s="144">
        <f>HLOOKUP(E$2,NAV!$B$2:$CH$509,ROW(E186),)+HLOOKUP(E$2,DIST!$C$1:$CI$508,ROW('NAV plus Dist'!E186)+1,FALSE)</f>
        <v>20.6342</v>
      </c>
      <c r="F187" s="144">
        <f>HLOOKUP(F$2,NAV!$B$2:$CH$509,ROW(F186),)+HLOOKUP(F$2,DIST!$C$1:$CI$508,ROW('NAV plus Dist'!F186)+1,FALSE)</f>
        <v>10.1959</v>
      </c>
      <c r="G187" s="144" t="e">
        <f>HLOOKUP(G$2,NAV!$B$2:$CH$509,ROW(G186),)+HLOOKUP(G$2,DIST!$C$1:$CI$508,ROW('NAV plus Dist'!G186)+1,FALSE)</f>
        <v>#N/A</v>
      </c>
      <c r="H187" s="144">
        <f>HLOOKUP(H$2,NAV!$B$2:$CH$509,ROW(H186),)+HLOOKUP(H$2,DIST!$C$1:$CI$508,ROW('NAV plus Dist'!H186)+1,FALSE)</f>
        <v>17.229700000000001</v>
      </c>
      <c r="I187" s="144">
        <f>HLOOKUP(I$2,NAV!$B$2:$CH$509,ROW(I186),)+HLOOKUP(I$2,DIST!$C$1:$CI$508,ROW('NAV plus Dist'!I186)+1,FALSE)</f>
        <v>10.2942</v>
      </c>
      <c r="J187" s="144" t="e">
        <f>HLOOKUP(J$2,NAV!$B$2:$CH$509,ROW(J186),)+HLOOKUP(J$2,DIST!$C$1:$CI$508,ROW('NAV plus Dist'!J186)+1,FALSE)</f>
        <v>#N/A</v>
      </c>
      <c r="K187" s="144">
        <f>HLOOKUP(K$2,NAV!$B$2:$CH$509,ROW(K186),)+HLOOKUP(K$2,DIST!$C$1:$CI$508,ROW('NAV plus Dist'!K186)+1,FALSE)</f>
        <v>9.7036999999999995</v>
      </c>
      <c r="L187" s="144">
        <f>HLOOKUP(L$2,NAV!$B$2:$CH$509,ROW(L186),)+HLOOKUP(L$2,DIST!$C$1:$CI$508,ROW('NAV plus Dist'!L186)+1,FALSE)</f>
        <v>10.4514</v>
      </c>
      <c r="M187" s="144">
        <f>HLOOKUP(M$2,NAV!$B$2:$CH$509,ROW(M186),)+HLOOKUP(M$2,DIST!$C$1:$CI$508,ROW('NAV plus Dist'!M186)+1,FALSE)</f>
        <v>9.9776000000000007</v>
      </c>
      <c r="N187" s="144">
        <f>HLOOKUP(N$2,NAV!$B$2:$CH$509,ROW(N186),)+HLOOKUP(N$2,DIST!$C$1:$CI$508,ROW('NAV plus Dist'!N186)+1,FALSE)</f>
        <v>9.5302999999999987</v>
      </c>
      <c r="O187" s="144">
        <f>HLOOKUP(O$2,NAV!$B$2:$CH$509,ROW(O186),)+HLOOKUP(O$2,DIST!$C$1:$CI$508,ROW('NAV plus Dist'!O186)+1,FALSE)</f>
        <v>3.1002999999999998</v>
      </c>
      <c r="P187" s="144">
        <f>HLOOKUP(P$2,NAV!$B$2:$CH$509,ROW(P186),)+HLOOKUP(P$2,DIST!$C$1:$CI$508,ROW('NAV plus Dist'!P186)+1,FALSE)</f>
        <v>3.7774000000000001</v>
      </c>
      <c r="Q187" s="144">
        <f>HLOOKUP(Q$2,NAV!$B$2:$CH$509,ROW(Q186),)+HLOOKUP(Q$2,DIST!$C$1:$CI$508,ROW('NAV plus Dist'!Q186)+1,FALSE)</f>
        <v>11.3964</v>
      </c>
      <c r="R187" s="144">
        <f>HLOOKUP(R$2,NAV!$B$2:$CH$509,ROW(R186),)+HLOOKUP(R$2,DIST!$C$1:$CI$508,ROW('NAV plus Dist'!R186)+1,FALSE)</f>
        <v>11.3964</v>
      </c>
      <c r="S187" s="144">
        <f>HLOOKUP(S$2,NAV!$B$2:$CH$509,ROW(S186),)+HLOOKUP(S$2,DIST!$C$1:$CI$508,ROW('NAV plus Dist'!S186)+1,FALSE)</f>
        <v>9.4464000000000006</v>
      </c>
      <c r="T187" s="144">
        <f>HLOOKUP(T$2,NAV!$B$2:$CH$509,ROW(T186),)+HLOOKUP(T$2,DIST!$C$1:$CI$508,ROW('NAV plus Dist'!T186)+1,FALSE)</f>
        <v>12.7044</v>
      </c>
      <c r="U187" s="144">
        <f>HLOOKUP(U$2,NAV!$B$2:$CH$509,ROW(U186),)+HLOOKUP(U$2,DIST!$C$1:$CI$508,ROW('NAV plus Dist'!U186)+1,FALSE)</f>
        <v>12.2475</v>
      </c>
      <c r="V187" s="144">
        <f>HLOOKUP(V$2,NAV!$B$2:$CH$509,ROW(V186),)+HLOOKUP(V$2,DIST!$C$1:$CI$508,ROW('NAV plus Dist'!V186)+1,FALSE)</f>
        <v>9.089500000000001</v>
      </c>
      <c r="W187" s="144">
        <f>HLOOKUP(W$2,NAV!$B$2:$CH$509,ROW(W186),)+HLOOKUP(W$2,DIST!$C$1:$CI$508,ROW('NAV plus Dist'!W186)+1,FALSE)</f>
        <v>9.089500000000001</v>
      </c>
      <c r="X187" s="144">
        <f>HLOOKUP(X$2,NAV!$B$2:$CH$509,ROW(X186),)+HLOOKUP(X$2,DIST!$C$1:$CI$508,ROW('NAV plus Dist'!X186)+1,FALSE)</f>
        <v>8.7801000000000009</v>
      </c>
      <c r="Y187" s="144">
        <f>HLOOKUP(Y$2,NAV!$B$2:$CH$509,ROW(Y186),)+HLOOKUP(Y$2,DIST!$C$1:$CI$508,ROW('NAV plus Dist'!Y186)+1,FALSE)</f>
        <v>11.2118</v>
      </c>
      <c r="Z187" s="144">
        <f>HLOOKUP(Z$2,NAV!$B$2:$CH$509,ROW(Z186),)+HLOOKUP(Z$2,DIST!$C$1:$CI$508,ROW('NAV plus Dist'!Z186)+1,FALSE)</f>
        <v>10.6563</v>
      </c>
      <c r="AA187" s="144">
        <f>HLOOKUP(AA$2,NAV!$B$2:$CH$509,ROW(AA186),)+HLOOKUP(AA$2,DIST!$C$1:$CI$508,ROW('NAV plus Dist'!AA186)+1,FALSE)</f>
        <v>10.339499999999999</v>
      </c>
      <c r="AB187" s="144">
        <f>HLOOKUP(AB$2,NAV!$B$2:$CH$509,ROW(AB186),)+HLOOKUP(AB$2,DIST!$C$1:$CI$508,ROW('NAV plus Dist'!AB186)+1,FALSE)</f>
        <v>12.4468</v>
      </c>
      <c r="AC187" s="144">
        <f>HLOOKUP(AC$2,NAV!$B$2:$CH$509,ROW(AC186),)+HLOOKUP(AC$2,DIST!$C$1:$CI$508,ROW('NAV plus Dist'!AC186)+1,FALSE)</f>
        <v>11.829499999999999</v>
      </c>
      <c r="AD187" s="144">
        <f>HLOOKUP(AD$2,NAV!$B$2:$CH$509,ROW(AD186),)+HLOOKUP(AD$2,DIST!$C$1:$CI$508,ROW('NAV plus Dist'!AD186)+1,FALSE)</f>
        <v>39.056800000000003</v>
      </c>
      <c r="AE187" s="144">
        <f>HLOOKUP(AE$2,NAV!$B$2:$CH$509,ROW(AE186),)+HLOOKUP(AE$2,DIST!$C$1:$CI$508,ROW('NAV plus Dist'!AE186)+1,FALSE)</f>
        <v>5.9344999999999999</v>
      </c>
      <c r="AF187" s="144">
        <f>HLOOKUP(AF$2,NAV!$B$2:$CH$509,ROW(AF186),)+HLOOKUP(AF$2,DIST!$C$1:$CI$508,ROW('NAV plus Dist'!AF186)+1,FALSE)</f>
        <v>8.1623000000000001</v>
      </c>
      <c r="AG187" s="144">
        <f>HLOOKUP(AG$2,NAV!$B$2:$CH$509,ROW(AG186),)+HLOOKUP(AG$2,DIST!$C$1:$CI$508,ROW('NAV plus Dist'!AG186)+1,FALSE)</f>
        <v>9.7421000000000006</v>
      </c>
      <c r="AH187" s="144">
        <f>HLOOKUP(AH$2,NAV!$B$2:$CH$509,ROW(AH186),)+HLOOKUP(AH$2,DIST!$C$1:$CI$508,ROW('NAV plus Dist'!AH186)+1,FALSE)</f>
        <v>8.7446999999999999</v>
      </c>
      <c r="AI187" s="144">
        <f>HLOOKUP(AI$2,NAV!$B$2:$CH$509,ROW(AI186),)+HLOOKUP(AI$2,DIST!$C$1:$CI$508,ROW('NAV plus Dist'!AI186)+1,FALSE)</f>
        <v>20.095600000000001</v>
      </c>
      <c r="AJ187" s="144">
        <f>HLOOKUP(AJ$2,NAV!$B$2:$CH$509,ROW(AJ186),)+HLOOKUP(AJ$2,DIST!$C$1:$CI$508,ROW('NAV plus Dist'!AJ186)+1,FALSE)</f>
        <v>17.387499999999999</v>
      </c>
      <c r="AK187" s="144">
        <f>HLOOKUP(AK$2,NAV!$B$2:$CH$509,ROW(AK186),)+HLOOKUP(AK$2,DIST!$C$1:$CI$508,ROW('NAV plus Dist'!AK186)+1,FALSE)</f>
        <v>14.380699999999999</v>
      </c>
      <c r="AL187" s="144">
        <f>HLOOKUP(AL$2,NAV!$B$2:$CH$509,ROW(AL186),)+HLOOKUP(AL$2,DIST!$C$1:$CI$508,ROW('NAV plus Dist'!AL186)+1,FALSE)</f>
        <v>16.2089</v>
      </c>
      <c r="AM187" s="144">
        <f>HLOOKUP(AM$2,NAV!$B$2:$CH$509,ROW(AM186),)+HLOOKUP(AM$2,DIST!$C$1:$CI$508,ROW('NAV plus Dist'!AM186)+1,FALSE)</f>
        <v>7.5914999999999999</v>
      </c>
      <c r="AN187" s="144">
        <f>HLOOKUP(AN$2,NAV!$B$2:$CH$509,ROW(AN186),)+HLOOKUP(AN$2,DIST!$C$1:$CI$508,ROW('NAV plus Dist'!AN186)+1,FALSE)</f>
        <v>32.243099999999998</v>
      </c>
      <c r="AO187" s="144">
        <f>HLOOKUP(AO$2,NAV!$B$2:$CH$509,ROW(AO186),)+HLOOKUP(AO$2,DIST!$C$1:$CI$508,ROW('NAV plus Dist'!AO186)+1,FALSE)</f>
        <v>28.343599999999999</v>
      </c>
      <c r="AP187" s="144">
        <f>HLOOKUP(AP$2,NAV!$B$2:$CH$509,ROW(AP186),)+HLOOKUP(AP$2,DIST!$C$1:$CI$508,ROW('NAV plus Dist'!AP186)+1,FALSE)</f>
        <v>16.925000000000001</v>
      </c>
      <c r="AQ187" s="144">
        <f>HLOOKUP(AQ$2,NAV!$B$2:$CH$509,ROW(AQ186),)+HLOOKUP(AQ$2,DIST!$C$1:$CI$508,ROW('NAV plus Dist'!AQ186)+1,FALSE)</f>
        <v>22.176500000000001</v>
      </c>
      <c r="AR187" s="144">
        <f>HLOOKUP(AR$2,NAV!$B$2:$CH$509,ROW(AR186),)+HLOOKUP(AR$2,DIST!$C$1:$CI$508,ROW('NAV plus Dist'!AR186)+1,FALSE)</f>
        <v>50.134599999999999</v>
      </c>
      <c r="AS187" s="144">
        <f>HLOOKUP(AS$2,NAV!$B$2:$CH$509,ROW(AS186),)+HLOOKUP(AS$2,DIST!$C$1:$CI$508,ROW('NAV plus Dist'!AS186)+1,FALSE)</f>
        <v>8.9184000000000001</v>
      </c>
      <c r="AT187" s="144">
        <f>HLOOKUP(AT$2,NAV!$B$2:$CH$509,ROW(AT186),)+HLOOKUP(AT$2,DIST!$C$1:$CI$508,ROW('NAV plus Dist'!AT186)+1,FALSE)</f>
        <v>22.811400000000003</v>
      </c>
      <c r="AU187" s="144">
        <f>HLOOKUP(AU$2,NAV!$B$2:$CH$509,ROW(AU186),)+HLOOKUP(AU$2,DIST!$C$1:$CI$508,ROW('NAV plus Dist'!AU186)+1,FALSE)</f>
        <v>10</v>
      </c>
      <c r="AV187" s="144">
        <f>HLOOKUP(AV$2,NAV!$B$2:$CH$509,ROW(AV186),)+HLOOKUP(AV$2,DIST!$C$1:$CI$508,ROW('NAV plus Dist'!AV186)+1,FALSE)</f>
        <v>12.811399999999999</v>
      </c>
      <c r="AW187" s="144">
        <f>HLOOKUP(AW$2,NAV!$B$2:$CH$509,ROW(AW186),)+HLOOKUP(AW$2,DIST!$C$1:$CI$508,ROW('NAV plus Dist'!AW186)+1,FALSE)</f>
        <v>10.9634</v>
      </c>
      <c r="AX187" s="144">
        <f>HLOOKUP(AX$2,NAV!$B$2:$CH$509,ROW(AX186),)+HLOOKUP(AX$2,DIST!$C$1:$CI$508,ROW('NAV plus Dist'!AX186)+1,FALSE)</f>
        <v>11.0763</v>
      </c>
      <c r="AY187" s="144">
        <f>HLOOKUP(AY$2,NAV!$B$2:$CH$509,ROW(AY186),)+HLOOKUP(AY$2,DIST!$C$1:$CI$508,ROW('NAV plus Dist'!AY186)+1,FALSE)</f>
        <v>24.259</v>
      </c>
      <c r="AZ187" s="144">
        <f>HLOOKUP(AZ$2,NAV!$B$2:$CH$509,ROW(AZ186),)+HLOOKUP(AZ$2,DIST!$C$1:$CI$508,ROW('NAV plus Dist'!AZ186)+1,FALSE)</f>
        <v>24.145799999999998</v>
      </c>
      <c r="BA187" s="144">
        <f>HLOOKUP(BA$2,NAV!$B$2:$CH$509,ROW(BA186),)+HLOOKUP(BA$2,DIST!$C$1:$CI$508,ROW('NAV plus Dist'!BA186)+1,FALSE)</f>
        <v>12.446899999999999</v>
      </c>
      <c r="BB187" s="144">
        <f>HLOOKUP(BB$2,NAV!$B$2:$CH$509,ROW(BB186),)+HLOOKUP(BB$2,DIST!$C$1:$CI$508,ROW('NAV plus Dist'!BB186)+1,FALSE)</f>
        <v>15.8065</v>
      </c>
      <c r="BC187" s="144">
        <f>HLOOKUP(BC$2,NAV!$B$2:$CH$509,ROW(BC186),)+HLOOKUP(BC$2,DIST!$C$1:$CI$508,ROW('NAV plus Dist'!BC186)+1,FALSE)</f>
        <v>14.8177</v>
      </c>
      <c r="BD187" s="144">
        <f>HLOOKUP(BD$2,NAV!$B$2:$CH$509,ROW(BD186),)+HLOOKUP(BD$2,DIST!$C$1:$CI$508,ROW('NAV plus Dist'!BD186)+1,FALSE)</f>
        <v>16.796199999999999</v>
      </c>
      <c r="BE187" s="144">
        <f>HLOOKUP(BE$2,NAV!$B$2:$CH$509,ROW(BE186),)+HLOOKUP(BE$2,DIST!$C$1:$CI$508,ROW('NAV plus Dist'!BE186)+1,FALSE)</f>
        <v>15.746600000000001</v>
      </c>
      <c r="BF187" s="144">
        <f>HLOOKUP(BF$2,NAV!$B$2:$CH$509,ROW(BF186),)+HLOOKUP(BF$2,DIST!$C$1:$CI$508,ROW('NAV plus Dist'!BF186)+1,FALSE)</f>
        <v>10.761200000000001</v>
      </c>
      <c r="BG187" s="144">
        <f>HLOOKUP(BG$2,NAV!$B$2:$CH$509,ROW(BG186),)+HLOOKUP(BG$2,DIST!$C$1:$CI$508,ROW('NAV plus Dist'!BG186)+1,FALSE)</f>
        <v>10.0853</v>
      </c>
      <c r="BH187" s="144">
        <f>HLOOKUP(BH$2,NAV!$B$2:$CH$509,ROW(BH186),)+HLOOKUP(BH$2,DIST!$C$1:$CI$508,ROW('NAV plus Dist'!BH186)+1,FALSE)</f>
        <v>10.177</v>
      </c>
      <c r="BI187" s="144">
        <f>HLOOKUP(BI$2,NAV!$B$2:$CH$509,ROW(BI186),)+HLOOKUP(BI$2,DIST!$C$1:$CI$508,ROW('NAV plus Dist'!BI186)+1,FALSE)</f>
        <v>9.5342000000000002</v>
      </c>
      <c r="BJ187" s="144">
        <f>HLOOKUP(BJ$2,NAV!$B$2:$CH$509,ROW(BJ186),)+HLOOKUP(BJ$2,DIST!$C$1:$CI$508,ROW('NAV plus Dist'!BJ186)+1,FALSE)</f>
        <v>12.250400000000001</v>
      </c>
      <c r="BK187" s="144">
        <f>HLOOKUP(BK$2,NAV!$B$2:$CH$509,ROW(BK186),)+HLOOKUP(BK$2,DIST!$C$1:$CI$508,ROW('NAV plus Dist'!BK186)+1,FALSE)</f>
        <v>11.482900000000001</v>
      </c>
      <c r="BL187" s="144">
        <f>HLOOKUP(BL$2,NAV!$B$2:$CH$509,ROW(BL186),)+HLOOKUP(BL$2,DIST!$C$1:$CI$508,ROW('NAV plus Dist'!BL186)+1,FALSE)</f>
        <v>12.013500000000001</v>
      </c>
      <c r="BM187" s="144">
        <f>HLOOKUP(BM$2,NAV!$B$2:$CH$509,ROW(BM186),)+HLOOKUP(BM$2,DIST!$C$1:$CI$508,ROW('NAV plus Dist'!BM186)+1,FALSE)</f>
        <v>11.261900000000001</v>
      </c>
      <c r="BN187" s="144">
        <f>HLOOKUP(BN$2,NAV!$B$2:$CH$509,ROW(BN186),)+HLOOKUP(BN$2,DIST!$C$1:$CI$508,ROW('NAV plus Dist'!BN186)+1,FALSE)</f>
        <v>11.0756</v>
      </c>
      <c r="BO187" s="144">
        <f>HLOOKUP(BO$2,NAV!$B$2:$CH$509,ROW(BO186),)+HLOOKUP(BO$2,DIST!$C$1:$CI$508,ROW('NAV plus Dist'!BO186)+1,FALSE)</f>
        <v>10.379199999999999</v>
      </c>
      <c r="BP187" s="144">
        <f>HLOOKUP(BP$2,NAV!$B$2:$CH$509,ROW(BP186),)+HLOOKUP(BP$2,DIST!$C$1:$CI$508,ROW('NAV plus Dist'!BP186)+1,FALSE)</f>
        <v>10.5296</v>
      </c>
      <c r="BQ187" s="144">
        <f>HLOOKUP(BQ$2,NAV!$B$2:$CH$509,ROW(BQ186),)+HLOOKUP(BQ$2,DIST!$C$1:$CI$508,ROW('NAV plus Dist'!BQ186)+1,FALSE)</f>
        <v>9.8642000000000003</v>
      </c>
      <c r="BR187" s="144">
        <f>HLOOKUP(BR$2,NAV!$B$2:$CH$509,ROW(BR186),)+HLOOKUP(BR$2,DIST!$C$1:$CI$508,ROW('NAV plus Dist'!BR186)+1,FALSE)</f>
        <v>12.619199999999999</v>
      </c>
      <c r="BS187" s="144">
        <f>HLOOKUP(BS$2,NAV!$B$2:$CH$509,ROW(BS186),)+HLOOKUP(BS$2,DIST!$C$1:$CI$508,ROW('NAV plus Dist'!BS186)+1,FALSE)</f>
        <v>13.985200000000001</v>
      </c>
      <c r="BT187" s="144">
        <f>HLOOKUP(BT$2,NAV!$B$2:$CH$509,ROW(BT186),)+HLOOKUP(BT$2,DIST!$C$1:$CI$508,ROW('NAV plus Dist'!BT186)+1,FALSE)</f>
        <v>14.4133</v>
      </c>
      <c r="BU187" s="144">
        <f>HLOOKUP(BU$2,NAV!$B$2:$CH$509,ROW(BU186),)+HLOOKUP(BU$2,DIST!$C$1:$CI$508,ROW('NAV plus Dist'!BU186)+1,FALSE)</f>
        <v>12.1028</v>
      </c>
      <c r="BV187" s="144">
        <f>HLOOKUP(BV$2,NAV!$B$2:$CH$509,ROW(BV186),)+HLOOKUP(BV$2,DIST!$C$1:$CI$508,ROW('NAV plus Dist'!BV186)+1,FALSE)</f>
        <v>15.9495</v>
      </c>
      <c r="BW187" s="144">
        <f>HLOOKUP(BW$2,NAV!$B$2:$CH$509,ROW(BW186),)+HLOOKUP(BW$2,DIST!$C$1:$CI$508,ROW('NAV plus Dist'!BW186)+1,FALSE)</f>
        <v>12.815099999999999</v>
      </c>
      <c r="BX187" s="144">
        <f>HLOOKUP(BX$2,NAV!$B$2:$CH$509,ROW(BX186),)+HLOOKUP(BX$2,DIST!$C$1:$CI$508,ROW('NAV plus Dist'!BX186)+1,FALSE)</f>
        <v>0</v>
      </c>
      <c r="BY187" s="144">
        <f>HLOOKUP(BY$2,NAV!$B$2:$CH$509,ROW(BY186),)+HLOOKUP(BY$2,DIST!$C$1:$CI$508,ROW('NAV plus Dist'!BY186)+1,FALSE)</f>
        <v>0</v>
      </c>
      <c r="BZ187" s="144">
        <f>HLOOKUP(BZ$2,NAV!$B$2:$CH$509,ROW(BZ186),)+HLOOKUP(BZ$2,DIST!$C$1:$CI$508,ROW('NAV plus Dist'!BZ186)+1,FALSE)</f>
        <v>0</v>
      </c>
      <c r="CA187" s="144">
        <f>HLOOKUP(CA$2,NAV!$B$2:$CH$509,ROW(CA186),)+HLOOKUP(CA$2,DIST!$C$1:$CI$508,ROW('NAV plus Dist'!CA186)+1,FALSE)</f>
        <v>0</v>
      </c>
      <c r="CB187" s="144">
        <f>HLOOKUP(CB$2,NAV!$B$2:$CH$509,ROW(CB186),)+HLOOKUP(CB$2,DIST!$C$1:$CI$508,ROW('NAV plus Dist'!CB186)+1,FALSE)</f>
        <v>0</v>
      </c>
      <c r="CC187" s="144">
        <f>HLOOKUP(CC$2,NAV!$B$2:$CH$509,ROW(CC186),)+HLOOKUP(CC$2,DIST!$C$1:$CI$508,ROW('NAV plus Dist'!CC186)+1,FALSE)</f>
        <v>0</v>
      </c>
      <c r="CD187" s="144">
        <f>HLOOKUP(CD$2,NAV!$B$2:$CH$509,ROW(CD186),)+HLOOKUP(CD$2,DIST!$C$1:$CI$508,ROW('NAV plus Dist'!CD186)+1,FALSE)</f>
        <v>0</v>
      </c>
      <c r="CE187" s="144">
        <f>HLOOKUP(CE$2,NAV!$B$2:$CH$509,ROW(CE186),)+HLOOKUP(CE$2,DIST!$C$1:$CI$508,ROW('NAV plus Dist'!CE186)+1,FALSE)</f>
        <v>0</v>
      </c>
      <c r="CF187" s="144">
        <f>HLOOKUP(CF$2,NAV!$B$2:$CH$509,ROW(CF186),)+HLOOKUP(CF$2,DIST!$C$1:$CI$508,ROW('NAV plus Dist'!CF186)+1,FALSE)</f>
        <v>0</v>
      </c>
      <c r="CG187" s="144">
        <f>HLOOKUP(CG$2,NAV!$B$2:$CH$509,ROW(CG186),)+HLOOKUP(CG$2,DIST!$C$1:$CI$508,ROW('NAV plus Dist'!CG186)+1,FALSE)</f>
        <v>0</v>
      </c>
      <c r="CH187" s="144">
        <f>HLOOKUP(CH$2,NAV!$B$2:$CH$509,ROW(CH186),)+HLOOKUP(CH$2,DIST!$C$1:$CI$508,ROW('NAV plus Dist'!CH186)+1,FALSE)</f>
        <v>0</v>
      </c>
      <c r="CI187" s="144">
        <f>HLOOKUP(CI$2,NAV!$B$2:$CH$509,ROW(CI186),)+HLOOKUP(CI$2,DIST!$C$1:$CI$508,ROW('NAV plus Dist'!CI186)+1,FALSE)</f>
        <v>0</v>
      </c>
      <c r="CJ187" s="144">
        <f>HLOOKUP(CJ$2,NAV!$B$2:$AAA$509,ROW(CJ186),)+HLOOKUP(CJ$2,DIST!$C$1:$AAJ$508,ROW('NAV plus Dist'!CJ186)+1,FALSE)</f>
        <v>0</v>
      </c>
      <c r="CK187" s="144">
        <f>HLOOKUP(CK$2,NAV!$B$2:$AAA$509,ROW(CK186),)+HLOOKUP(CK$2,DIST!$C$1:$AAJ$508,ROW('NAV plus Dist'!CK186)+1,FALSE)</f>
        <v>0</v>
      </c>
      <c r="CL187" s="144">
        <f>HLOOKUP(CL$2,NAV!$B$2:$AAA$509,ROW(CL186),)+HLOOKUP(CL$2,DIST!$C$1:$AAJ$508,ROW('NAV plus Dist'!CL186)+1,FALSE)</f>
        <v>0</v>
      </c>
      <c r="CM187" s="144">
        <f>HLOOKUP(CM$2,NAV!$B$2:$AAA$509,ROW(CM186),)+HLOOKUP(CM$2,DIST!$C$1:$AAJ$508,ROW('NAV plus Dist'!CM186)+1,FALSE)</f>
        <v>0</v>
      </c>
      <c r="CN187" s="144">
        <f>HLOOKUP(CN$2,NAV!$B$2:$AAA$509,ROW(CN186),)+HLOOKUP(CN$2,DIST!$C$1:$AAJ$508,ROW('NAV plus Dist'!CN186)+1,FALSE)</f>
        <v>0</v>
      </c>
      <c r="CO187" s="144">
        <f>HLOOKUP(CO$2,NAV!$B$2:$AAA$509,ROW(CO186),)+HLOOKUP(CO$2,DIST!$C$1:$AAJ$508,ROW('NAV plus Dist'!CO186)+1,FALSE)</f>
        <v>0</v>
      </c>
      <c r="CP187" s="144">
        <f>HLOOKUP(CP$2,NAV!$B$2:$AAA$509,ROW(CP186),)+HLOOKUP(CP$2,DIST!$C$1:$AAJ$508,ROW('NAV plus Dist'!CP186)+1,FALSE)</f>
        <v>0</v>
      </c>
      <c r="CQ187" s="144">
        <f>HLOOKUP(CQ$2,NAV!$B$2:$AAA$509,ROW(CQ186),)+HLOOKUP(CQ$2,DIST!$C$1:$AAJ$508,ROW('NAV plus Dist'!CQ186)+1,FALSE)</f>
        <v>0</v>
      </c>
      <c r="CR187" s="144">
        <f>HLOOKUP(CR$2,NAV!$B$2:$AAA$509,ROW(CR186),)+HLOOKUP(CR$2,DIST!$C$1:$AAJ$508,ROW('NAV plus Dist'!CR186)+1,FALSE)</f>
        <v>0</v>
      </c>
      <c r="CS187" s="144">
        <f>HLOOKUP(CS$2,NAV!$B$2:$AAA$509,ROW(CS186),)+HLOOKUP(CS$2,DIST!$C$1:$AAJ$508,ROW('NAV plus Dist'!CS186)+1,FALSE)</f>
        <v>0</v>
      </c>
      <c r="CT187" s="144">
        <f>HLOOKUP(CT$2,NAV!$B$2:$AAA$509,ROW(CT186),)+HLOOKUP(CT$2,DIST!$C$1:$AAJ$508,ROW('NAV plus Dist'!CT186)+1,FALSE)</f>
        <v>0</v>
      </c>
      <c r="CU187" s="144">
        <f>HLOOKUP(CU$2,NAV!$B$2:$AAA$509,ROW(CU186),)+HLOOKUP(CU$2,DIST!$C$1:$AAJ$508,ROW('NAV plus Dist'!CU186)+1,FALSE)</f>
        <v>0</v>
      </c>
      <c r="CV187" s="144">
        <f>HLOOKUP(CV$2,NAV!$B$2:$AAA$509,ROW(CV186),)+HLOOKUP(CV$2,DIST!$C$1:$AAJ$508,ROW('NAV plus Dist'!CV186)+1,FALSE)</f>
        <v>0</v>
      </c>
      <c r="CW187" s="144">
        <f>HLOOKUP(CW$2,NAV!$B$2:$AAA$509,ROW(CW186),)+HLOOKUP(CW$2,DIST!$C$1:$AAJ$508,ROW('NAV plus Dist'!CW186)+1,FALSE)</f>
        <v>0</v>
      </c>
      <c r="CX187" s="144">
        <f>HLOOKUP(CX$2,NAV!$B$2:$AAA$509,ROW(CX186),)+HLOOKUP(CX$2,DIST!$C$1:$AAJ$508,ROW('NAV plus Dist'!CX186)+1,FALSE)</f>
        <v>0</v>
      </c>
      <c r="CY187" s="144">
        <f>HLOOKUP(CY$2,NAV!$B$2:$AAA$509,ROW(CY186),)+HLOOKUP(CY$2,DIST!$C$1:$AAJ$508,ROW('NAV plus Dist'!CY186)+1,FALSE)</f>
        <v>0</v>
      </c>
      <c r="CZ187" s="144">
        <f>HLOOKUP(CZ$2,NAV!$B$2:$AAA$509,ROW(CZ186),)+HLOOKUP(CZ$2,DIST!$C$1:$AAJ$508,ROW('NAV plus Dist'!CZ186)+1,FALSE)</f>
        <v>0</v>
      </c>
      <c r="DA187" s="144">
        <f>HLOOKUP(DA$2,NAV!$B$2:$AAA$509,ROW(DA186),)+HLOOKUP(DA$2,DIST!$C$1:$AAJ$508,ROW('NAV plus Dist'!DA186)+1,FALSE)</f>
        <v>0</v>
      </c>
      <c r="DB187" s="144">
        <f>HLOOKUP(DB$2,NAV!$B$2:$AAA$509,ROW(DB186),)+HLOOKUP(DB$2,DIST!$C$1:$AAJ$508,ROW('NAV plus Dist'!DB186)+1,FALSE)</f>
        <v>0</v>
      </c>
      <c r="DC187" s="144">
        <f>HLOOKUP(DC$2,NAV!$B$2:$AAA$509,ROW(DC186),)+HLOOKUP(DC$2,DIST!$C$1:$AAJ$508,ROW('NAV plus Dist'!DC186)+1,FALSE)</f>
        <v>0</v>
      </c>
      <c r="DD187" s="144">
        <f>HLOOKUP(DD$2,NAV!$B$2:$AAA$509,ROW(DD186),)+HLOOKUP(DD$2,DIST!$C$1:$AAJ$508,ROW('NAV plus Dist'!DD186)+1,FALSE)</f>
        <v>0</v>
      </c>
      <c r="DE187" s="144">
        <f>HLOOKUP(DE$2,NAV!$B$2:$AAA$509,ROW(DE186),)+HLOOKUP(DE$2,DIST!$C$1:$AAJ$508,ROW('NAV plus Dist'!DE186)+1,FALSE)</f>
        <v>0</v>
      </c>
      <c r="DF187" s="144">
        <f>HLOOKUP(DF$2,NAV!$B$2:$AAA$509,ROW(DF186),)+HLOOKUP(DF$2,DIST!$C$1:$AAJ$508,ROW('NAV plus Dist'!DF186)+1,FALSE)</f>
        <v>0</v>
      </c>
      <c r="DG187" s="144">
        <f>HLOOKUP(DG$2,NAV!$B$2:$AAA$509,ROW(DG186),)+HLOOKUP(DG$2,DIST!$C$1:$AAJ$508,ROW('NAV plus Dist'!DG186)+1,FALSE)</f>
        <v>0</v>
      </c>
      <c r="DH187" s="144">
        <f>HLOOKUP(DH$2,NAV!$B$2:$AAA$509,ROW(DH186),)+HLOOKUP(DH$2,DIST!$C$1:$AAJ$508,ROW('NAV plus Dist'!DH186)+1,FALSE)</f>
        <v>0</v>
      </c>
    </row>
    <row r="188" spans="1:112">
      <c r="A188" s="94">
        <f t="shared" si="80"/>
        <v>11</v>
      </c>
      <c r="B188" s="148">
        <f t="shared" si="79"/>
        <v>45716</v>
      </c>
      <c r="C188" s="144">
        <f>HLOOKUP(C$2,NAV!$B$2:$CH$509,ROW(C187),)+HLOOKUP(C$2,DIST!$C$1:$CI$508,ROW('NAV plus Dist'!C187)+1,FALSE)</f>
        <v>18.068999999999999</v>
      </c>
      <c r="D188" s="144">
        <f>HLOOKUP(D$2,NAV!$B$2:$CH$509,ROW(D187),)+HLOOKUP(D$2,DIST!$C$1:$CI$508,ROW('NAV plus Dist'!D187)+1,FALSE)</f>
        <v>20.142500000000002</v>
      </c>
      <c r="E188" s="144">
        <f>HLOOKUP(E$2,NAV!$B$2:$CH$509,ROW(E187),)+HLOOKUP(E$2,DIST!$C$1:$CI$508,ROW('NAV plus Dist'!E187)+1,FALSE)</f>
        <v>19.729500000000002</v>
      </c>
      <c r="F188" s="144">
        <f>HLOOKUP(F$2,NAV!$B$2:$CH$509,ROW(F187),)+HLOOKUP(F$2,DIST!$C$1:$CI$508,ROW('NAV plus Dist'!F187)+1,FALSE)</f>
        <v>10.142200000000001</v>
      </c>
      <c r="G188" s="144" t="e">
        <f>HLOOKUP(G$2,NAV!$B$2:$CH$509,ROW(G187),)+HLOOKUP(G$2,DIST!$C$1:$CI$508,ROW('NAV plus Dist'!G187)+1,FALSE)</f>
        <v>#N/A</v>
      </c>
      <c r="H188" s="144">
        <f>HLOOKUP(H$2,NAV!$B$2:$CH$509,ROW(H187),)+HLOOKUP(H$2,DIST!$C$1:$CI$508,ROW('NAV plus Dist'!H187)+1,FALSE)</f>
        <v>16.189</v>
      </c>
      <c r="I188" s="144">
        <f>HLOOKUP(I$2,NAV!$B$2:$CH$509,ROW(I187),)+HLOOKUP(I$2,DIST!$C$1:$CI$508,ROW('NAV plus Dist'!I187)+1,FALSE)</f>
        <v>10.787999999999998</v>
      </c>
      <c r="J188" s="144" t="e">
        <f>HLOOKUP(J$2,NAV!$B$2:$CH$509,ROW(J187),)+HLOOKUP(J$2,DIST!$C$1:$CI$508,ROW('NAV plus Dist'!J187)+1,FALSE)</f>
        <v>#N/A</v>
      </c>
      <c r="K188" s="144">
        <f>HLOOKUP(K$2,NAV!$B$2:$CH$509,ROW(K187),)+HLOOKUP(K$2,DIST!$C$1:$CI$508,ROW('NAV plus Dist'!K187)+1,FALSE)</f>
        <v>10.0139</v>
      </c>
      <c r="L188" s="144">
        <f>HLOOKUP(L$2,NAV!$B$2:$CH$509,ROW(L187),)+HLOOKUP(L$2,DIST!$C$1:$CI$508,ROW('NAV plus Dist'!L187)+1,FALSE)</f>
        <v>10.754200000000001</v>
      </c>
      <c r="M188" s="144">
        <f>HLOOKUP(M$2,NAV!$B$2:$CH$509,ROW(M187),)+HLOOKUP(M$2,DIST!$C$1:$CI$508,ROW('NAV plus Dist'!M187)+1,FALSE)</f>
        <v>10.3058</v>
      </c>
      <c r="N188" s="144">
        <f>HLOOKUP(N$2,NAV!$B$2:$CH$509,ROW(N187),)+HLOOKUP(N$2,DIST!$C$1:$CI$508,ROW('NAV plus Dist'!N187)+1,FALSE)</f>
        <v>9.5922999999999998</v>
      </c>
      <c r="O188" s="144">
        <f>HLOOKUP(O$2,NAV!$B$2:$CH$509,ROW(O187),)+HLOOKUP(O$2,DIST!$C$1:$CI$508,ROW('NAV plus Dist'!O187)+1,FALSE)</f>
        <v>3.1397999999999997</v>
      </c>
      <c r="P188" s="144">
        <f>HLOOKUP(P$2,NAV!$B$2:$CH$509,ROW(P187),)+HLOOKUP(P$2,DIST!$C$1:$CI$508,ROW('NAV plus Dist'!P187)+1,FALSE)</f>
        <v>3.8386999999999998</v>
      </c>
      <c r="Q188" s="144">
        <f>HLOOKUP(Q$2,NAV!$B$2:$CH$509,ROW(Q187),)+HLOOKUP(Q$2,DIST!$C$1:$CI$508,ROW('NAV plus Dist'!Q187)+1,FALSE)</f>
        <v>11.2506</v>
      </c>
      <c r="R188" s="144">
        <f>HLOOKUP(R$2,NAV!$B$2:$CH$509,ROW(R187),)+HLOOKUP(R$2,DIST!$C$1:$CI$508,ROW('NAV plus Dist'!R187)+1,FALSE)</f>
        <v>11.2506</v>
      </c>
      <c r="S188" s="144">
        <f>HLOOKUP(S$2,NAV!$B$2:$CH$509,ROW(S187),)+HLOOKUP(S$2,DIST!$C$1:$CI$508,ROW('NAV plus Dist'!S187)+1,FALSE)</f>
        <v>9.3069000000000006</v>
      </c>
      <c r="T188" s="144">
        <f>HLOOKUP(T$2,NAV!$B$2:$CH$509,ROW(T187),)+HLOOKUP(T$2,DIST!$C$1:$CI$508,ROW('NAV plus Dist'!T187)+1,FALSE)</f>
        <v>12.554400000000001</v>
      </c>
      <c r="U188" s="144">
        <f>HLOOKUP(U$2,NAV!$B$2:$CH$509,ROW(U187),)+HLOOKUP(U$2,DIST!$C$1:$CI$508,ROW('NAV plus Dist'!U187)+1,FALSE)</f>
        <v>12.100300000000001</v>
      </c>
      <c r="V188" s="144">
        <f>HLOOKUP(V$2,NAV!$B$2:$CH$509,ROW(V187),)+HLOOKUP(V$2,DIST!$C$1:$CI$508,ROW('NAV plus Dist'!V187)+1,FALSE)</f>
        <v>9.104000000000001</v>
      </c>
      <c r="W188" s="144">
        <f>HLOOKUP(W$2,NAV!$B$2:$CH$509,ROW(W187),)+HLOOKUP(W$2,DIST!$C$1:$CI$508,ROW('NAV plus Dist'!W187)+1,FALSE)</f>
        <v>9.104000000000001</v>
      </c>
      <c r="X188" s="144">
        <f>HLOOKUP(X$2,NAV!$B$2:$CH$509,ROW(X187),)+HLOOKUP(X$2,DIST!$C$1:$CI$508,ROW('NAV plus Dist'!X187)+1,FALSE)</f>
        <v>8.7896999999999998</v>
      </c>
      <c r="Y188" s="144">
        <f>HLOOKUP(Y$2,NAV!$B$2:$CH$509,ROW(Y187),)+HLOOKUP(Y$2,DIST!$C$1:$CI$508,ROW('NAV plus Dist'!Y187)+1,FALSE)</f>
        <v>11.255800000000001</v>
      </c>
      <c r="Z188" s="144">
        <f>HLOOKUP(Z$2,NAV!$B$2:$CH$509,ROW(Z187),)+HLOOKUP(Z$2,DIST!$C$1:$CI$508,ROW('NAV plus Dist'!Z187)+1,FALSE)</f>
        <v>10.694700000000001</v>
      </c>
      <c r="AA188" s="144">
        <f>HLOOKUP(AA$2,NAV!$B$2:$CH$509,ROW(AA187),)+HLOOKUP(AA$2,DIST!$C$1:$CI$508,ROW('NAV plus Dist'!AA187)+1,FALSE)</f>
        <v>10.215299999999999</v>
      </c>
      <c r="AB188" s="144">
        <f>HLOOKUP(AB$2,NAV!$B$2:$CH$509,ROW(AB187),)+HLOOKUP(AB$2,DIST!$C$1:$CI$508,ROW('NAV plus Dist'!AB187)+1,FALSE)</f>
        <v>12.2715</v>
      </c>
      <c r="AC188" s="144">
        <f>HLOOKUP(AC$2,NAV!$B$2:$CH$509,ROW(AC187),)+HLOOKUP(AC$2,DIST!$C$1:$CI$508,ROW('NAV plus Dist'!AC187)+1,FALSE)</f>
        <v>11.7127</v>
      </c>
      <c r="AD188" s="144">
        <f>HLOOKUP(AD$2,NAV!$B$2:$CH$509,ROW(AD187),)+HLOOKUP(AD$2,DIST!$C$1:$CI$508,ROW('NAV plus Dist'!AD187)+1,FALSE)</f>
        <v>38.7042</v>
      </c>
      <c r="AE188" s="144">
        <f>HLOOKUP(AE$2,NAV!$B$2:$CH$509,ROW(AE187),)+HLOOKUP(AE$2,DIST!$C$1:$CI$508,ROW('NAV plus Dist'!AE187)+1,FALSE)</f>
        <v>6.0777999999999999</v>
      </c>
      <c r="AF188" s="144">
        <f>HLOOKUP(AF$2,NAV!$B$2:$CH$509,ROW(AF187),)+HLOOKUP(AF$2,DIST!$C$1:$CI$508,ROW('NAV plus Dist'!AF187)+1,FALSE)</f>
        <v>8.1504000000000012</v>
      </c>
      <c r="AG188" s="144">
        <f>HLOOKUP(AG$2,NAV!$B$2:$CH$509,ROW(AG187),)+HLOOKUP(AG$2,DIST!$C$1:$CI$508,ROW('NAV plus Dist'!AG187)+1,FALSE)</f>
        <v>9.7031000000000009</v>
      </c>
      <c r="AH188" s="144">
        <f>HLOOKUP(AH$2,NAV!$B$2:$CH$509,ROW(AH187),)+HLOOKUP(AH$2,DIST!$C$1:$CI$508,ROW('NAV plus Dist'!AH187)+1,FALSE)</f>
        <v>8.7431000000000001</v>
      </c>
      <c r="AI188" s="144">
        <f>HLOOKUP(AI$2,NAV!$B$2:$CH$509,ROW(AI187),)+HLOOKUP(AI$2,DIST!$C$1:$CI$508,ROW('NAV plus Dist'!AI187)+1,FALSE)</f>
        <v>16.927499999999998</v>
      </c>
      <c r="AJ188" s="144">
        <f>HLOOKUP(AJ$2,NAV!$B$2:$CH$509,ROW(AJ187),)+HLOOKUP(AJ$2,DIST!$C$1:$CI$508,ROW('NAV plus Dist'!AJ187)+1,FALSE)</f>
        <v>18.0291</v>
      </c>
      <c r="AK188" s="144">
        <f>HLOOKUP(AK$2,NAV!$B$2:$CH$509,ROW(AK187),)+HLOOKUP(AK$2,DIST!$C$1:$CI$508,ROW('NAV plus Dist'!AK187)+1,FALSE)</f>
        <v>13.911299999999999</v>
      </c>
      <c r="AL188" s="144">
        <f>HLOOKUP(AL$2,NAV!$B$2:$CH$509,ROW(AL187),)+HLOOKUP(AL$2,DIST!$C$1:$CI$508,ROW('NAV plus Dist'!AL187)+1,FALSE)</f>
        <v>15.7111</v>
      </c>
      <c r="AM188" s="144">
        <f>HLOOKUP(AM$2,NAV!$B$2:$CH$509,ROW(AM187),)+HLOOKUP(AM$2,DIST!$C$1:$CI$508,ROW('NAV plus Dist'!AM187)+1,FALSE)</f>
        <v>7.4282000000000004</v>
      </c>
      <c r="AN188" s="144">
        <f>HLOOKUP(AN$2,NAV!$B$2:$CH$509,ROW(AN187),)+HLOOKUP(AN$2,DIST!$C$1:$CI$508,ROW('NAV plus Dist'!AN187)+1,FALSE)</f>
        <v>31.568000000000001</v>
      </c>
      <c r="AO188" s="144">
        <f>HLOOKUP(AO$2,NAV!$B$2:$CH$509,ROW(AO187),)+HLOOKUP(AO$2,DIST!$C$1:$CI$508,ROW('NAV plus Dist'!AO187)+1,FALSE)</f>
        <v>27.8767</v>
      </c>
      <c r="AP188" s="144">
        <f>HLOOKUP(AP$2,NAV!$B$2:$CH$509,ROW(AP187),)+HLOOKUP(AP$2,DIST!$C$1:$CI$508,ROW('NAV plus Dist'!AP187)+1,FALSE)</f>
        <v>16.743600000000001</v>
      </c>
      <c r="AQ188" s="144">
        <f>HLOOKUP(AQ$2,NAV!$B$2:$CH$509,ROW(AQ187),)+HLOOKUP(AQ$2,DIST!$C$1:$CI$508,ROW('NAV plus Dist'!AQ187)+1,FALSE)</f>
        <v>21.6404</v>
      </c>
      <c r="AR188" s="144">
        <f>HLOOKUP(AR$2,NAV!$B$2:$CH$509,ROW(AR187),)+HLOOKUP(AR$2,DIST!$C$1:$CI$508,ROW('NAV plus Dist'!AR187)+1,FALSE)</f>
        <v>50.111800000000002</v>
      </c>
      <c r="AS188" s="144">
        <f>HLOOKUP(AS$2,NAV!$B$2:$CH$509,ROW(AS187),)+HLOOKUP(AS$2,DIST!$C$1:$CI$508,ROW('NAV plus Dist'!AS187)+1,FALSE)</f>
        <v>8.7860999999999994</v>
      </c>
      <c r="AT188" s="144">
        <f>HLOOKUP(AT$2,NAV!$B$2:$CH$509,ROW(AT187),)+HLOOKUP(AT$2,DIST!$C$1:$CI$508,ROW('NAV plus Dist'!AT187)+1,FALSE)</f>
        <v>23.684700000000003</v>
      </c>
      <c r="AU188" s="144">
        <f>HLOOKUP(AU$2,NAV!$B$2:$CH$509,ROW(AU187),)+HLOOKUP(AU$2,DIST!$C$1:$CI$508,ROW('NAV plus Dist'!AU187)+1,FALSE)</f>
        <v>10</v>
      </c>
      <c r="AV188" s="144">
        <f>HLOOKUP(AV$2,NAV!$B$2:$CH$509,ROW(AV187),)+HLOOKUP(AV$2,DIST!$C$1:$CI$508,ROW('NAV plus Dist'!AV187)+1,FALSE)</f>
        <v>13.684699999999999</v>
      </c>
      <c r="AW188" s="144">
        <f>HLOOKUP(AW$2,NAV!$B$2:$CH$509,ROW(AW187),)+HLOOKUP(AW$2,DIST!$C$1:$CI$508,ROW('NAV plus Dist'!AW187)+1,FALSE)</f>
        <v>11.113799999999999</v>
      </c>
      <c r="AX188" s="144">
        <f>HLOOKUP(AX$2,NAV!$B$2:$CH$509,ROW(AX187),)+HLOOKUP(AX$2,DIST!$C$1:$CI$508,ROW('NAV plus Dist'!AX187)+1,FALSE)</f>
        <v>11.2425</v>
      </c>
      <c r="AY188" s="144">
        <f>HLOOKUP(AY$2,NAV!$B$2:$CH$509,ROW(AY187),)+HLOOKUP(AY$2,DIST!$C$1:$CI$508,ROW('NAV plus Dist'!AY187)+1,FALSE)</f>
        <v>24.341200000000001</v>
      </c>
      <c r="AZ188" s="144">
        <f>HLOOKUP(AZ$2,NAV!$B$2:$CH$509,ROW(AZ187),)+HLOOKUP(AZ$2,DIST!$C$1:$CI$508,ROW('NAV plus Dist'!AZ187)+1,FALSE)</f>
        <v>24.231300000000001</v>
      </c>
      <c r="BA188" s="144">
        <f>HLOOKUP(BA$2,NAV!$B$2:$CH$509,ROW(BA187),)+HLOOKUP(BA$2,DIST!$C$1:$CI$508,ROW('NAV plus Dist'!BA187)+1,FALSE)</f>
        <v>12.1349</v>
      </c>
      <c r="BB188" s="144">
        <f>HLOOKUP(BB$2,NAV!$B$2:$CH$509,ROW(BB187),)+HLOOKUP(BB$2,DIST!$C$1:$CI$508,ROW('NAV plus Dist'!BB187)+1,FALSE)</f>
        <v>14.142900000000001</v>
      </c>
      <c r="BC188" s="144">
        <f>HLOOKUP(BC$2,NAV!$B$2:$CH$509,ROW(BC187),)+HLOOKUP(BC$2,DIST!$C$1:$CI$508,ROW('NAV plus Dist'!BC187)+1,FALSE)</f>
        <v>13.310600000000001</v>
      </c>
      <c r="BD188" s="144">
        <f>HLOOKUP(BD$2,NAV!$B$2:$CH$509,ROW(BD187),)+HLOOKUP(BD$2,DIST!$C$1:$CI$508,ROW('NAV plus Dist'!BD187)+1,FALSE)</f>
        <v>14.542300000000001</v>
      </c>
      <c r="BE188" s="144">
        <f>HLOOKUP(BE$2,NAV!$B$2:$CH$509,ROW(BE187),)+HLOOKUP(BE$2,DIST!$C$1:$CI$508,ROW('NAV plus Dist'!BE187)+1,FALSE)</f>
        <v>13.6867</v>
      </c>
      <c r="BF188" s="144">
        <f>HLOOKUP(BF$2,NAV!$B$2:$CH$509,ROW(BF187),)+HLOOKUP(BF$2,DIST!$C$1:$CI$508,ROW('NAV plus Dist'!BF187)+1,FALSE)</f>
        <v>11.6671</v>
      </c>
      <c r="BG188" s="144">
        <f>HLOOKUP(BG$2,NAV!$B$2:$CH$509,ROW(BG187),)+HLOOKUP(BG$2,DIST!$C$1:$CI$508,ROW('NAV plus Dist'!BG187)+1,FALSE)</f>
        <v>10.972799999999999</v>
      </c>
      <c r="BH188" s="144">
        <f>HLOOKUP(BH$2,NAV!$B$2:$CH$509,ROW(BH187),)+HLOOKUP(BH$2,DIST!$C$1:$CI$508,ROW('NAV plus Dist'!BH187)+1,FALSE)</f>
        <v>11.3848</v>
      </c>
      <c r="BI188" s="144">
        <f>HLOOKUP(BI$2,NAV!$B$2:$CH$509,ROW(BI187),)+HLOOKUP(BI$2,DIST!$C$1:$CI$508,ROW('NAV plus Dist'!BI187)+1,FALSE)</f>
        <v>10.7012</v>
      </c>
      <c r="BJ188" s="144">
        <f>HLOOKUP(BJ$2,NAV!$B$2:$CH$509,ROW(BJ187),)+HLOOKUP(BJ$2,DIST!$C$1:$CI$508,ROW('NAV plus Dist'!BJ187)+1,FALSE)</f>
        <v>11.623800000000001</v>
      </c>
      <c r="BK188" s="144">
        <f>HLOOKUP(BK$2,NAV!$B$2:$CH$509,ROW(BK187),)+HLOOKUP(BK$2,DIST!$C$1:$CI$508,ROW('NAV plus Dist'!BK187)+1,FALSE)</f>
        <v>10.936500000000001</v>
      </c>
      <c r="BL188" s="144">
        <f>HLOOKUP(BL$2,NAV!$B$2:$CH$509,ROW(BL187),)+HLOOKUP(BL$2,DIST!$C$1:$CI$508,ROW('NAV plus Dist'!BL187)+1,FALSE)</f>
        <v>11.2362</v>
      </c>
      <c r="BM188" s="144">
        <f>HLOOKUP(BM$2,NAV!$B$2:$CH$509,ROW(BM187),)+HLOOKUP(BM$2,DIST!$C$1:$CI$508,ROW('NAV plus Dist'!BM187)+1,FALSE)</f>
        <v>10.5715</v>
      </c>
      <c r="BN188" s="144">
        <f>HLOOKUP(BN$2,NAV!$B$2:$CH$509,ROW(BN187),)+HLOOKUP(BN$2,DIST!$C$1:$CI$508,ROW('NAV plus Dist'!BN187)+1,FALSE)</f>
        <v>11.4254</v>
      </c>
      <c r="BO188" s="144">
        <f>HLOOKUP(BO$2,NAV!$B$2:$CH$509,ROW(BO187),)+HLOOKUP(BO$2,DIST!$C$1:$CI$508,ROW('NAV plus Dist'!BO187)+1,FALSE)</f>
        <v>10.7437</v>
      </c>
      <c r="BP188" s="144">
        <f>HLOOKUP(BP$2,NAV!$B$2:$CH$509,ROW(BP187),)+HLOOKUP(BP$2,DIST!$C$1:$CI$508,ROW('NAV plus Dist'!BP187)+1,FALSE)</f>
        <v>10.9206</v>
      </c>
      <c r="BQ188" s="144">
        <f>HLOOKUP(BQ$2,NAV!$B$2:$CH$509,ROW(BQ187),)+HLOOKUP(BQ$2,DIST!$C$1:$CI$508,ROW('NAV plus Dist'!BQ187)+1,FALSE)</f>
        <v>10.2622</v>
      </c>
      <c r="BR188" s="144">
        <f>HLOOKUP(BR$2,NAV!$B$2:$CH$509,ROW(BR187),)+HLOOKUP(BR$2,DIST!$C$1:$CI$508,ROW('NAV plus Dist'!BR187)+1,FALSE)</f>
        <v>8.5466999999999995</v>
      </c>
      <c r="BS188" s="144">
        <f>HLOOKUP(BS$2,NAV!$B$2:$CH$509,ROW(BS187),)+HLOOKUP(BS$2,DIST!$C$1:$CI$508,ROW('NAV plus Dist'!BS187)+1,FALSE)</f>
        <v>10.5913</v>
      </c>
      <c r="BT188" s="144">
        <f>HLOOKUP(BT$2,NAV!$B$2:$CH$509,ROW(BT187),)+HLOOKUP(BT$2,DIST!$C$1:$CI$508,ROW('NAV plus Dist'!BT187)+1,FALSE)</f>
        <v>13.846699999999998</v>
      </c>
      <c r="BU188" s="144">
        <f>HLOOKUP(BU$2,NAV!$B$2:$CH$509,ROW(BU187),)+HLOOKUP(BU$2,DIST!$C$1:$CI$508,ROW('NAV plus Dist'!BU187)+1,FALSE)</f>
        <v>9.4637000000000011</v>
      </c>
      <c r="BV188" s="144">
        <f>HLOOKUP(BV$2,NAV!$B$2:$CH$509,ROW(BV187),)+HLOOKUP(BV$2,DIST!$C$1:$CI$508,ROW('NAV plus Dist'!BV187)+1,FALSE)</f>
        <v>15.627099999999999</v>
      </c>
      <c r="BW188" s="144">
        <f>HLOOKUP(BW$2,NAV!$B$2:$CH$509,ROW(BW187),)+HLOOKUP(BW$2,DIST!$C$1:$CI$508,ROW('NAV plus Dist'!BW187)+1,FALSE)</f>
        <v>11.7355</v>
      </c>
      <c r="BX188" s="144">
        <f>HLOOKUP(BX$2,NAV!$B$2:$CH$509,ROW(BX187),)+HLOOKUP(BX$2,DIST!$C$1:$CI$508,ROW('NAV plus Dist'!BX187)+1,FALSE)</f>
        <v>0</v>
      </c>
      <c r="BY188" s="144">
        <f>HLOOKUP(BY$2,NAV!$B$2:$CH$509,ROW(BY187),)+HLOOKUP(BY$2,DIST!$C$1:$CI$508,ROW('NAV plus Dist'!BY187)+1,FALSE)</f>
        <v>0</v>
      </c>
      <c r="BZ188" s="144">
        <f>HLOOKUP(BZ$2,NAV!$B$2:$CH$509,ROW(BZ187),)+HLOOKUP(BZ$2,DIST!$C$1:$CI$508,ROW('NAV plus Dist'!BZ187)+1,FALSE)</f>
        <v>0</v>
      </c>
      <c r="CA188" s="144">
        <f>HLOOKUP(CA$2,NAV!$B$2:$CH$509,ROW(CA187),)+HLOOKUP(CA$2,DIST!$C$1:$CI$508,ROW('NAV plus Dist'!CA187)+1,FALSE)</f>
        <v>0</v>
      </c>
      <c r="CB188" s="144">
        <f>HLOOKUP(CB$2,NAV!$B$2:$CH$509,ROW(CB187),)+HLOOKUP(CB$2,DIST!$C$1:$CI$508,ROW('NAV plus Dist'!CB187)+1,FALSE)</f>
        <v>0</v>
      </c>
      <c r="CC188" s="144">
        <f>HLOOKUP(CC$2,NAV!$B$2:$CH$509,ROW(CC187),)+HLOOKUP(CC$2,DIST!$C$1:$CI$508,ROW('NAV plus Dist'!CC187)+1,FALSE)</f>
        <v>0</v>
      </c>
      <c r="CD188" s="144">
        <f>HLOOKUP(CD$2,NAV!$B$2:$CH$509,ROW(CD187),)+HLOOKUP(CD$2,DIST!$C$1:$CI$508,ROW('NAV plus Dist'!CD187)+1,FALSE)</f>
        <v>0</v>
      </c>
      <c r="CE188" s="144">
        <f>HLOOKUP(CE$2,NAV!$B$2:$CH$509,ROW(CE187),)+HLOOKUP(CE$2,DIST!$C$1:$CI$508,ROW('NAV plus Dist'!CE187)+1,FALSE)</f>
        <v>0</v>
      </c>
      <c r="CF188" s="144">
        <f>HLOOKUP(CF$2,NAV!$B$2:$CH$509,ROW(CF187),)+HLOOKUP(CF$2,DIST!$C$1:$CI$508,ROW('NAV plus Dist'!CF187)+1,FALSE)</f>
        <v>0</v>
      </c>
      <c r="CG188" s="144">
        <f>HLOOKUP(CG$2,NAV!$B$2:$CH$509,ROW(CG187),)+HLOOKUP(CG$2,DIST!$C$1:$CI$508,ROW('NAV plus Dist'!CG187)+1,FALSE)</f>
        <v>0</v>
      </c>
      <c r="CH188" s="144">
        <f>HLOOKUP(CH$2,NAV!$B$2:$CH$509,ROW(CH187),)+HLOOKUP(CH$2,DIST!$C$1:$CI$508,ROW('NAV plus Dist'!CH187)+1,FALSE)</f>
        <v>0</v>
      </c>
      <c r="CI188" s="144">
        <f>HLOOKUP(CI$2,NAV!$B$2:$CH$509,ROW(CI187),)+HLOOKUP(CI$2,DIST!$C$1:$CI$508,ROW('NAV plus Dist'!CI187)+1,FALSE)</f>
        <v>0</v>
      </c>
      <c r="CJ188" s="144">
        <f>HLOOKUP(CJ$2,NAV!$B$2:$AAA$509,ROW(CJ187),)+HLOOKUP(CJ$2,DIST!$C$1:$AAJ$508,ROW('NAV plus Dist'!CJ187)+1,FALSE)</f>
        <v>0</v>
      </c>
      <c r="CK188" s="144">
        <f>HLOOKUP(CK$2,NAV!$B$2:$AAA$509,ROW(CK187),)+HLOOKUP(CK$2,DIST!$C$1:$AAJ$508,ROW('NAV plus Dist'!CK187)+1,FALSE)</f>
        <v>0</v>
      </c>
      <c r="CL188" s="144">
        <f>HLOOKUP(CL$2,NAV!$B$2:$AAA$509,ROW(CL187),)+HLOOKUP(CL$2,DIST!$C$1:$AAJ$508,ROW('NAV plus Dist'!CL187)+1,FALSE)</f>
        <v>0</v>
      </c>
      <c r="CM188" s="144">
        <f>HLOOKUP(CM$2,NAV!$B$2:$AAA$509,ROW(CM187),)+HLOOKUP(CM$2,DIST!$C$1:$AAJ$508,ROW('NAV plus Dist'!CM187)+1,FALSE)</f>
        <v>0</v>
      </c>
      <c r="CN188" s="144">
        <f>HLOOKUP(CN$2,NAV!$B$2:$AAA$509,ROW(CN187),)+HLOOKUP(CN$2,DIST!$C$1:$AAJ$508,ROW('NAV plus Dist'!CN187)+1,FALSE)</f>
        <v>0</v>
      </c>
      <c r="CO188" s="144">
        <f>HLOOKUP(CO$2,NAV!$B$2:$AAA$509,ROW(CO187),)+HLOOKUP(CO$2,DIST!$C$1:$AAJ$508,ROW('NAV plus Dist'!CO187)+1,FALSE)</f>
        <v>0</v>
      </c>
      <c r="CP188" s="144">
        <f>HLOOKUP(CP$2,NAV!$B$2:$AAA$509,ROW(CP187),)+HLOOKUP(CP$2,DIST!$C$1:$AAJ$508,ROW('NAV plus Dist'!CP187)+1,FALSE)</f>
        <v>0</v>
      </c>
      <c r="CQ188" s="144">
        <f>HLOOKUP(CQ$2,NAV!$B$2:$AAA$509,ROW(CQ187),)+HLOOKUP(CQ$2,DIST!$C$1:$AAJ$508,ROW('NAV plus Dist'!CQ187)+1,FALSE)</f>
        <v>0</v>
      </c>
      <c r="CR188" s="144">
        <f>HLOOKUP(CR$2,NAV!$B$2:$AAA$509,ROW(CR187),)+HLOOKUP(CR$2,DIST!$C$1:$AAJ$508,ROW('NAV plus Dist'!CR187)+1,FALSE)</f>
        <v>0</v>
      </c>
      <c r="CS188" s="144">
        <f>HLOOKUP(CS$2,NAV!$B$2:$AAA$509,ROW(CS187),)+HLOOKUP(CS$2,DIST!$C$1:$AAJ$508,ROW('NAV plus Dist'!CS187)+1,FALSE)</f>
        <v>0</v>
      </c>
      <c r="CT188" s="144">
        <f>HLOOKUP(CT$2,NAV!$B$2:$AAA$509,ROW(CT187),)+HLOOKUP(CT$2,DIST!$C$1:$AAJ$508,ROW('NAV plus Dist'!CT187)+1,FALSE)</f>
        <v>0</v>
      </c>
      <c r="CU188" s="144">
        <f>HLOOKUP(CU$2,NAV!$B$2:$AAA$509,ROW(CU187),)+HLOOKUP(CU$2,DIST!$C$1:$AAJ$508,ROW('NAV plus Dist'!CU187)+1,FALSE)</f>
        <v>0</v>
      </c>
      <c r="CV188" s="144">
        <f>HLOOKUP(CV$2,NAV!$B$2:$AAA$509,ROW(CV187),)+HLOOKUP(CV$2,DIST!$C$1:$AAJ$508,ROW('NAV plus Dist'!CV187)+1,FALSE)</f>
        <v>0</v>
      </c>
      <c r="CW188" s="144">
        <f>HLOOKUP(CW$2,NAV!$B$2:$AAA$509,ROW(CW187),)+HLOOKUP(CW$2,DIST!$C$1:$AAJ$508,ROW('NAV plus Dist'!CW187)+1,FALSE)</f>
        <v>0</v>
      </c>
      <c r="CX188" s="144">
        <f>HLOOKUP(CX$2,NAV!$B$2:$AAA$509,ROW(CX187),)+HLOOKUP(CX$2,DIST!$C$1:$AAJ$508,ROW('NAV plus Dist'!CX187)+1,FALSE)</f>
        <v>0</v>
      </c>
      <c r="CY188" s="144">
        <f>HLOOKUP(CY$2,NAV!$B$2:$AAA$509,ROW(CY187),)+HLOOKUP(CY$2,DIST!$C$1:$AAJ$508,ROW('NAV plus Dist'!CY187)+1,FALSE)</f>
        <v>0</v>
      </c>
      <c r="CZ188" s="144">
        <f>HLOOKUP(CZ$2,NAV!$B$2:$AAA$509,ROW(CZ187),)+HLOOKUP(CZ$2,DIST!$C$1:$AAJ$508,ROW('NAV plus Dist'!CZ187)+1,FALSE)</f>
        <v>0</v>
      </c>
      <c r="DA188" s="144">
        <f>HLOOKUP(DA$2,NAV!$B$2:$AAA$509,ROW(DA187),)+HLOOKUP(DA$2,DIST!$C$1:$AAJ$508,ROW('NAV plus Dist'!DA187)+1,FALSE)</f>
        <v>0</v>
      </c>
      <c r="DB188" s="144">
        <f>HLOOKUP(DB$2,NAV!$B$2:$AAA$509,ROW(DB187),)+HLOOKUP(DB$2,DIST!$C$1:$AAJ$508,ROW('NAV plus Dist'!DB187)+1,FALSE)</f>
        <v>0</v>
      </c>
      <c r="DC188" s="144">
        <f>HLOOKUP(DC$2,NAV!$B$2:$AAA$509,ROW(DC187),)+HLOOKUP(DC$2,DIST!$C$1:$AAJ$508,ROW('NAV plus Dist'!DC187)+1,FALSE)</f>
        <v>0</v>
      </c>
      <c r="DD188" s="144">
        <f>HLOOKUP(DD$2,NAV!$B$2:$AAA$509,ROW(DD187),)+HLOOKUP(DD$2,DIST!$C$1:$AAJ$508,ROW('NAV plus Dist'!DD187)+1,FALSE)</f>
        <v>0</v>
      </c>
      <c r="DE188" s="144">
        <f>HLOOKUP(DE$2,NAV!$B$2:$AAA$509,ROW(DE187),)+HLOOKUP(DE$2,DIST!$C$1:$AAJ$508,ROW('NAV plus Dist'!DE187)+1,FALSE)</f>
        <v>0</v>
      </c>
      <c r="DF188" s="144">
        <f>HLOOKUP(DF$2,NAV!$B$2:$AAA$509,ROW(DF187),)+HLOOKUP(DF$2,DIST!$C$1:$AAJ$508,ROW('NAV plus Dist'!DF187)+1,FALSE)</f>
        <v>0</v>
      </c>
      <c r="DG188" s="144">
        <f>HLOOKUP(DG$2,NAV!$B$2:$AAA$509,ROW(DG187),)+HLOOKUP(DG$2,DIST!$C$1:$AAJ$508,ROW('NAV plus Dist'!DG187)+1,FALSE)</f>
        <v>0</v>
      </c>
      <c r="DH188" s="144">
        <f>HLOOKUP(DH$2,NAV!$B$2:$AAA$509,ROW(DH187),)+HLOOKUP(DH$2,DIST!$C$1:$AAJ$508,ROW('NAV plus Dist'!DH187)+1,FALSE)</f>
        <v>0</v>
      </c>
    </row>
    <row r="189" spans="1:112">
      <c r="A189" s="94">
        <f t="shared" si="80"/>
        <v>10</v>
      </c>
      <c r="B189" s="148">
        <f t="shared" si="79"/>
        <v>45747</v>
      </c>
      <c r="C189" s="144">
        <f>HLOOKUP(C$2,NAV!$B$2:$CH$509,ROW(C188),)+HLOOKUP(C$2,DIST!$C$1:$CI$508,ROW('NAV plus Dist'!C188)+1,FALSE)</f>
        <v>16.504999999999999</v>
      </c>
      <c r="D189" s="144">
        <f>HLOOKUP(D$2,NAV!$B$2:$CH$509,ROW(D188),)+HLOOKUP(D$2,DIST!$C$1:$CI$508,ROW('NAV plus Dist'!D188)+1,FALSE)</f>
        <v>18.3629</v>
      </c>
      <c r="E189" s="144">
        <f>HLOOKUP(E$2,NAV!$B$2:$CH$509,ROW(E188),)+HLOOKUP(E$2,DIST!$C$1:$CI$508,ROW('NAV plus Dist'!E188)+1,FALSE)</f>
        <v>18.080200000000001</v>
      </c>
      <c r="F189" s="144">
        <f>HLOOKUP(F$2,NAV!$B$2:$CH$509,ROW(F188),)+HLOOKUP(F$2,DIST!$C$1:$CI$508,ROW('NAV plus Dist'!F188)+1,FALSE)</f>
        <v>9.8238000000000003</v>
      </c>
      <c r="G189" s="144" t="e">
        <f>HLOOKUP(G$2,NAV!$B$2:$CH$509,ROW(G188),)+HLOOKUP(G$2,DIST!$C$1:$CI$508,ROW('NAV plus Dist'!G188)+1,FALSE)</f>
        <v>#N/A</v>
      </c>
      <c r="H189" s="144">
        <f>HLOOKUP(H$2,NAV!$B$2:$CH$509,ROW(H188),)+HLOOKUP(H$2,DIST!$C$1:$CI$508,ROW('NAV plus Dist'!H188)+1,FALSE)</f>
        <v>14.4564</v>
      </c>
      <c r="I189" s="144">
        <f>HLOOKUP(I$2,NAV!$B$2:$CH$509,ROW(I188),)+HLOOKUP(I$2,DIST!$C$1:$CI$508,ROW('NAV plus Dist'!I188)+1,FALSE)</f>
        <v>10.968699999999998</v>
      </c>
      <c r="J189" s="144" t="e">
        <f>HLOOKUP(J$2,NAV!$B$2:$CH$509,ROW(J188),)+HLOOKUP(J$2,DIST!$C$1:$CI$508,ROW('NAV plus Dist'!J188)+1,FALSE)</f>
        <v>#N/A</v>
      </c>
      <c r="K189" s="144">
        <f>HLOOKUP(K$2,NAV!$B$2:$CH$509,ROW(K188),)+HLOOKUP(K$2,DIST!$C$1:$CI$508,ROW('NAV plus Dist'!K188)+1,FALSE)</f>
        <v>9.8017000000000003</v>
      </c>
      <c r="L189" s="144">
        <f>HLOOKUP(L$2,NAV!$B$2:$CH$509,ROW(L188),)+HLOOKUP(L$2,DIST!$C$1:$CI$508,ROW('NAV plus Dist'!L188)+1,FALSE)</f>
        <v>10.496700000000001</v>
      </c>
      <c r="M189" s="144">
        <f>HLOOKUP(M$2,NAV!$B$2:$CH$509,ROW(M188),)+HLOOKUP(M$2,DIST!$C$1:$CI$508,ROW('NAV plus Dist'!M188)+1,FALSE)</f>
        <v>10.106300000000001</v>
      </c>
      <c r="N189" s="144">
        <f>HLOOKUP(N$2,NAV!$B$2:$CH$509,ROW(N188),)+HLOOKUP(N$2,DIST!$C$1:$CI$508,ROW('NAV plus Dist'!N188)+1,FALSE)</f>
        <v>9.6433999999999997</v>
      </c>
      <c r="O189" s="144">
        <f>HLOOKUP(O$2,NAV!$B$2:$CH$509,ROW(O188),)+HLOOKUP(O$2,DIST!$C$1:$CI$508,ROW('NAV plus Dist'!O188)+1,FALSE)</f>
        <v>3.2366999999999999</v>
      </c>
      <c r="P189" s="144">
        <f>HLOOKUP(P$2,NAV!$B$2:$CH$509,ROW(P188),)+HLOOKUP(P$2,DIST!$C$1:$CI$508,ROW('NAV plus Dist'!P188)+1,FALSE)</f>
        <v>3.9708999999999999</v>
      </c>
      <c r="Q189" s="144">
        <f>HLOOKUP(Q$2,NAV!$B$2:$CH$509,ROW(Q188),)+HLOOKUP(Q$2,DIST!$C$1:$CI$508,ROW('NAV plus Dist'!Q188)+1,FALSE)</f>
        <v>10.7392</v>
      </c>
      <c r="R189" s="144">
        <f>HLOOKUP(R$2,NAV!$B$2:$CH$509,ROW(R188),)+HLOOKUP(R$2,DIST!$C$1:$CI$508,ROW('NAV plus Dist'!R188)+1,FALSE)</f>
        <v>10.7392</v>
      </c>
      <c r="S189" s="144">
        <f>HLOOKUP(S$2,NAV!$B$2:$CH$509,ROW(S188),)+HLOOKUP(S$2,DIST!$C$1:$CI$508,ROW('NAV plus Dist'!S188)+1,FALSE)</f>
        <v>8.8651</v>
      </c>
      <c r="T189" s="144">
        <f>HLOOKUP(T$2,NAV!$B$2:$CH$509,ROW(T188),)+HLOOKUP(T$2,DIST!$C$1:$CI$508,ROW('NAV plus Dist'!T188)+1,FALSE)</f>
        <v>11.9962</v>
      </c>
      <c r="U189" s="144">
        <f>HLOOKUP(U$2,NAV!$B$2:$CH$509,ROW(U188),)+HLOOKUP(U$2,DIST!$C$1:$CI$508,ROW('NAV plus Dist'!U188)+1,FALSE)</f>
        <v>11.559900000000001</v>
      </c>
      <c r="V189" s="144">
        <f>HLOOKUP(V$2,NAV!$B$2:$CH$509,ROW(V188),)+HLOOKUP(V$2,DIST!$C$1:$CI$508,ROW('NAV plus Dist'!V188)+1,FALSE)</f>
        <v>8.6855000000000011</v>
      </c>
      <c r="W189" s="144">
        <f>HLOOKUP(W$2,NAV!$B$2:$CH$509,ROW(W188),)+HLOOKUP(W$2,DIST!$C$1:$CI$508,ROW('NAV plus Dist'!W188)+1,FALSE)</f>
        <v>8.6855000000000011</v>
      </c>
      <c r="X189" s="144">
        <f>HLOOKUP(X$2,NAV!$B$2:$CH$509,ROW(X188),)+HLOOKUP(X$2,DIST!$C$1:$CI$508,ROW('NAV plus Dist'!X188)+1,FALSE)</f>
        <v>8.3815000000000008</v>
      </c>
      <c r="Y189" s="144">
        <f>HLOOKUP(Y$2,NAV!$B$2:$CH$509,ROW(Y188),)+HLOOKUP(Y$2,DIST!$C$1:$CI$508,ROW('NAV plus Dist'!Y188)+1,FALSE)</f>
        <v>10.764800000000001</v>
      </c>
      <c r="Z189" s="144">
        <f>HLOOKUP(Z$2,NAV!$B$2:$CH$509,ROW(Z188),)+HLOOKUP(Z$2,DIST!$C$1:$CI$508,ROW('NAV plus Dist'!Z188)+1,FALSE)</f>
        <v>10.224600000000001</v>
      </c>
      <c r="AA189" s="144">
        <f>HLOOKUP(AA$2,NAV!$B$2:$CH$509,ROW(AA188),)+HLOOKUP(AA$2,DIST!$C$1:$CI$508,ROW('NAV plus Dist'!AA188)+1,FALSE)</f>
        <v>9.7507000000000001</v>
      </c>
      <c r="AB189" s="144">
        <f>HLOOKUP(AB$2,NAV!$B$2:$CH$509,ROW(AB188),)+HLOOKUP(AB$2,DIST!$C$1:$CI$508,ROW('NAV plus Dist'!AB188)+1,FALSE)</f>
        <v>11.6721</v>
      </c>
      <c r="AC189" s="144">
        <f>HLOOKUP(AC$2,NAV!$B$2:$CH$509,ROW(AC188),)+HLOOKUP(AC$2,DIST!$C$1:$CI$508,ROW('NAV plus Dist'!AC188)+1,FALSE)</f>
        <v>11.1974</v>
      </c>
      <c r="AD189" s="144">
        <f>HLOOKUP(AD$2,NAV!$B$2:$CH$509,ROW(AD188),)+HLOOKUP(AD$2,DIST!$C$1:$CI$508,ROW('NAV plus Dist'!AD188)+1,FALSE)</f>
        <v>44.065899999999999</v>
      </c>
      <c r="AE189" s="144">
        <f>HLOOKUP(AE$2,NAV!$B$2:$CH$509,ROW(AE188),)+HLOOKUP(AE$2,DIST!$C$1:$CI$508,ROW('NAV plus Dist'!AE188)+1,FALSE)</f>
        <v>6.0186000000000002</v>
      </c>
      <c r="AF189" s="144">
        <f>HLOOKUP(AF$2,NAV!$B$2:$CH$509,ROW(AF188),)+HLOOKUP(AF$2,DIST!$C$1:$CI$508,ROW('NAV plus Dist'!AF188)+1,FALSE)</f>
        <v>7.9438999999999993</v>
      </c>
      <c r="AG189" s="144">
        <f>HLOOKUP(AG$2,NAV!$B$2:$CH$509,ROW(AG188),)+HLOOKUP(AG$2,DIST!$C$1:$CI$508,ROW('NAV plus Dist'!AG188)+1,FALSE)</f>
        <v>9.4276</v>
      </c>
      <c r="AH189" s="144">
        <f>HLOOKUP(AH$2,NAV!$B$2:$CH$509,ROW(AH188),)+HLOOKUP(AH$2,DIST!$C$1:$CI$508,ROW('NAV plus Dist'!AH188)+1,FALSE)</f>
        <v>8.5345000000000013</v>
      </c>
      <c r="AI189" s="144">
        <f>HLOOKUP(AI$2,NAV!$B$2:$CH$509,ROW(AI188),)+HLOOKUP(AI$2,DIST!$C$1:$CI$508,ROW('NAV plus Dist'!AI188)+1,FALSE)</f>
        <v>14.0097</v>
      </c>
      <c r="AJ189" s="144">
        <f>HLOOKUP(AJ$2,NAV!$B$2:$CH$509,ROW(AJ188),)+HLOOKUP(AJ$2,DIST!$C$1:$CI$508,ROW('NAV plus Dist'!AJ188)+1,FALSE)</f>
        <v>18.296700000000001</v>
      </c>
      <c r="AK189" s="144">
        <f>HLOOKUP(AK$2,NAV!$B$2:$CH$509,ROW(AK188),)+HLOOKUP(AK$2,DIST!$C$1:$CI$508,ROW('NAV plus Dist'!AK188)+1,FALSE)</f>
        <v>12.5869</v>
      </c>
      <c r="AL189" s="144">
        <f>HLOOKUP(AL$2,NAV!$B$2:$CH$509,ROW(AL188),)+HLOOKUP(AL$2,DIST!$C$1:$CI$508,ROW('NAV plus Dist'!AL188)+1,FALSE)</f>
        <v>14.262699999999999</v>
      </c>
      <c r="AM189" s="144">
        <f>HLOOKUP(AM$2,NAV!$B$2:$CH$509,ROW(AM188),)+HLOOKUP(AM$2,DIST!$C$1:$CI$508,ROW('NAV plus Dist'!AM188)+1,FALSE)</f>
        <v>7.2561999999999998</v>
      </c>
      <c r="AN189" s="144">
        <f>HLOOKUP(AN$2,NAV!$B$2:$CH$509,ROW(AN188),)+HLOOKUP(AN$2,DIST!$C$1:$CI$508,ROW('NAV plus Dist'!AN188)+1,FALSE)</f>
        <v>27.119900000000001</v>
      </c>
      <c r="AO189" s="144">
        <f>HLOOKUP(AO$2,NAV!$B$2:$CH$509,ROW(AO188),)+HLOOKUP(AO$2,DIST!$C$1:$CI$508,ROW('NAV plus Dist'!AO188)+1,FALSE)</f>
        <v>24.076799999999999</v>
      </c>
      <c r="AP189" s="144">
        <f>HLOOKUP(AP$2,NAV!$B$2:$CH$509,ROW(AP188),)+HLOOKUP(AP$2,DIST!$C$1:$CI$508,ROW('NAV plus Dist'!AP188)+1,FALSE)</f>
        <v>16.027000000000001</v>
      </c>
      <c r="AQ189" s="144">
        <f>HLOOKUP(AQ$2,NAV!$B$2:$CH$509,ROW(AQ188),)+HLOOKUP(AQ$2,DIST!$C$1:$CI$508,ROW('NAV plus Dist'!AQ188)+1,FALSE)</f>
        <v>18.647600000000001</v>
      </c>
      <c r="AR189" s="245">
        <f>HLOOKUP(AR$2,NAV!$B$2:$CH$509,ROW(AR188),)+HLOOKUP(AR$2,DIST!$C$1:$CI$508,ROW('NAV plus Dist'!AR188)+1,FALSE)</f>
        <v>50.116199999999999</v>
      </c>
      <c r="AS189" s="144">
        <f>HLOOKUP(AS$2,NAV!$B$2:$CH$509,ROW(AS188),)+HLOOKUP(AS$2,DIST!$C$1:$CI$508,ROW('NAV plus Dist'!AS188)+1,FALSE)</f>
        <v>8.2778999999999989</v>
      </c>
      <c r="AT189" s="144">
        <f>HLOOKUP(AT$2,NAV!$B$2:$CH$509,ROW(AT188),)+HLOOKUP(AT$2,DIST!$C$1:$CI$508,ROW('NAV plus Dist'!AT188)+1,FALSE)</f>
        <v>23.386300000000002</v>
      </c>
      <c r="AU189" s="144">
        <f>HLOOKUP(AU$2,NAV!$B$2:$CH$509,ROW(AU188),)+HLOOKUP(AU$2,DIST!$C$1:$CI$508,ROW('NAV plus Dist'!AU188)+1,FALSE)</f>
        <v>10.125</v>
      </c>
      <c r="AV189" s="144">
        <f>HLOOKUP(AV$2,NAV!$B$2:$CH$509,ROW(AV188),)+HLOOKUP(AV$2,DIST!$C$1:$CI$508,ROW('NAV plus Dist'!AV188)+1,FALSE)</f>
        <v>13.2613</v>
      </c>
      <c r="AW189" s="144">
        <f>HLOOKUP(AW$2,NAV!$B$2:$CH$509,ROW(AW188),)+HLOOKUP(AW$2,DIST!$C$1:$CI$508,ROW('NAV plus Dist'!AW188)+1,FALSE)</f>
        <v>11.075699999999999</v>
      </c>
      <c r="AX189" s="144">
        <f>HLOOKUP(AX$2,NAV!$B$2:$CH$509,ROW(AX188),)+HLOOKUP(AX$2,DIST!$C$1:$CI$508,ROW('NAV plus Dist'!AX188)+1,FALSE)</f>
        <v>11.216900000000001</v>
      </c>
      <c r="AY189" s="144">
        <f>HLOOKUP(AY$2,NAV!$B$2:$CH$509,ROW(AY188),)+HLOOKUP(AY$2,DIST!$C$1:$CI$508,ROW('NAV plus Dist'!AY188)+1,FALSE)</f>
        <v>23.901800000000001</v>
      </c>
      <c r="AZ189" s="144">
        <f>HLOOKUP(AZ$2,NAV!$B$2:$CH$509,ROW(AZ188),)+HLOOKUP(AZ$2,DIST!$C$1:$CI$508,ROW('NAV plus Dist'!AZ188)+1,FALSE)</f>
        <v>23.673199999999998</v>
      </c>
      <c r="BA189" s="144">
        <f>HLOOKUP(BA$2,NAV!$B$2:$CH$509,ROW(BA188),)+HLOOKUP(BA$2,DIST!$C$1:$CI$508,ROW('NAV plus Dist'!BA188)+1,FALSE)</f>
        <v>11.532</v>
      </c>
      <c r="BB189" s="144">
        <f>HLOOKUP(BB$2,NAV!$B$2:$CH$509,ROW(BB188),)+HLOOKUP(BB$2,DIST!$C$1:$CI$508,ROW('NAV plus Dist'!BB188)+1,FALSE)</f>
        <v>12.6251</v>
      </c>
      <c r="BC189" s="144">
        <f>HLOOKUP(BC$2,NAV!$B$2:$CH$509,ROW(BC188),)+HLOOKUP(BC$2,DIST!$C$1:$CI$508,ROW('NAV plus Dist'!BC188)+1,FALSE)</f>
        <v>11.9383</v>
      </c>
      <c r="BD189" s="144">
        <f>HLOOKUP(BD$2,NAV!$B$2:$CH$509,ROW(BD188),)+HLOOKUP(BD$2,DIST!$C$1:$CI$508,ROW('NAV plus Dist'!BD188)+1,FALSE)</f>
        <v>12.6069</v>
      </c>
      <c r="BE189" s="144">
        <f>HLOOKUP(BE$2,NAV!$B$2:$CH$509,ROW(BE188),)+HLOOKUP(BE$2,DIST!$C$1:$CI$508,ROW('NAV plus Dist'!BE188)+1,FALSE)</f>
        <v>11.920199999999999</v>
      </c>
      <c r="BF189" s="144">
        <f>HLOOKUP(BF$2,NAV!$B$2:$CH$509,ROW(BF188),)+HLOOKUP(BF$2,DIST!$C$1:$CI$508,ROW('NAV plus Dist'!BF188)+1,FALSE)</f>
        <v>10.5959</v>
      </c>
      <c r="BG189" s="144">
        <f>HLOOKUP(BG$2,NAV!$B$2:$CH$509,ROW(BG188),)+HLOOKUP(BG$2,DIST!$C$1:$CI$508,ROW('NAV plus Dist'!BG188)+1,FALSE)</f>
        <v>10.0098</v>
      </c>
      <c r="BH189" s="144">
        <f>HLOOKUP(BH$2,NAV!$B$2:$CH$509,ROW(BH188),)+HLOOKUP(BH$2,DIST!$C$1:$CI$508,ROW('NAV plus Dist'!BH188)+1,FALSE)</f>
        <v>9.9653999999999989</v>
      </c>
      <c r="BI189" s="144">
        <f>HLOOKUP(BI$2,NAV!$B$2:$CH$509,ROW(BI188),)+HLOOKUP(BI$2,DIST!$C$1:$CI$508,ROW('NAV plus Dist'!BI188)+1,FALSE)</f>
        <v>9.4074999999999989</v>
      </c>
      <c r="BJ189" s="144">
        <f>HLOOKUP(BJ$2,NAV!$B$2:$CH$509,ROW(BJ188),)+HLOOKUP(BJ$2,DIST!$C$1:$CI$508,ROW('NAV plus Dist'!BJ188)+1,FALSE)</f>
        <v>10.880700000000001</v>
      </c>
      <c r="BK189" s="144">
        <f>HLOOKUP(BK$2,NAV!$B$2:$CH$509,ROW(BK188),)+HLOOKUP(BK$2,DIST!$C$1:$CI$508,ROW('NAV plus Dist'!BK188)+1,FALSE)</f>
        <v>10.2842</v>
      </c>
      <c r="BL189" s="144">
        <f>HLOOKUP(BL$2,NAV!$B$2:$CH$509,ROW(BL188),)+HLOOKUP(BL$2,DIST!$C$1:$CI$508,ROW('NAV plus Dist'!BL188)+1,FALSE)</f>
        <v>10.322900000000001</v>
      </c>
      <c r="BM189" s="144">
        <f>HLOOKUP(BM$2,NAV!$B$2:$CH$509,ROW(BM188),)+HLOOKUP(BM$2,DIST!$C$1:$CI$508,ROW('NAV plus Dist'!BM188)+1,FALSE)</f>
        <v>9.7553999999999998</v>
      </c>
      <c r="BN189" s="144">
        <f>HLOOKUP(BN$2,NAV!$B$2:$CH$509,ROW(BN188),)+HLOOKUP(BN$2,DIST!$C$1:$CI$508,ROW('NAV plus Dist'!BN188)+1,FALSE)</f>
        <v>9.8216999999999999</v>
      </c>
      <c r="BO189" s="144">
        <f>HLOOKUP(BO$2,NAV!$B$2:$CH$509,ROW(BO188),)+HLOOKUP(BO$2,DIST!$C$1:$CI$508,ROW('NAV plus Dist'!BO188)+1,FALSE)</f>
        <v>9.275599999999999</v>
      </c>
      <c r="BP189" s="144">
        <f>HLOOKUP(BP$2,NAV!$B$2:$CH$509,ROW(BP188),)+HLOOKUP(BP$2,DIST!$C$1:$CI$508,ROW('NAV plus Dist'!BP188)+1,FALSE)</f>
        <v>8.9793000000000003</v>
      </c>
      <c r="BQ189" s="144">
        <f>HLOOKUP(BQ$2,NAV!$B$2:$CH$509,ROW(BQ188),)+HLOOKUP(BQ$2,DIST!$C$1:$CI$508,ROW('NAV plus Dist'!BQ188)+1,FALSE)</f>
        <v>8.4718999999999998</v>
      </c>
      <c r="BR189" s="144">
        <f>HLOOKUP(BR$2,NAV!$B$2:$CH$509,ROW(BR188),)+HLOOKUP(BR$2,DIST!$C$1:$CI$508,ROW('NAV plus Dist'!BR188)+1,FALSE)</f>
        <v>6.851</v>
      </c>
      <c r="BS189" s="144">
        <f>HLOOKUP(BS$2,NAV!$B$2:$CH$509,ROW(BS188),)+HLOOKUP(BS$2,DIST!$C$1:$CI$508,ROW('NAV plus Dist'!BS188)+1,FALSE)</f>
        <v>8.3373000000000008</v>
      </c>
      <c r="BT189" s="144">
        <f>HLOOKUP(BT$2,NAV!$B$2:$CH$509,ROW(BT188),)+HLOOKUP(BT$2,DIST!$C$1:$CI$508,ROW('NAV plus Dist'!BT188)+1,FALSE)</f>
        <v>11.368599999999999</v>
      </c>
      <c r="BU189" s="144">
        <f>HLOOKUP(BU$2,NAV!$B$2:$CH$509,ROW(BU188),)+HLOOKUP(BU$2,DIST!$C$1:$CI$508,ROW('NAV plus Dist'!BU188)+1,FALSE)</f>
        <v>10.368</v>
      </c>
      <c r="BV189" s="144">
        <f>HLOOKUP(BV$2,NAV!$B$2:$CH$509,ROW(BV188),)+HLOOKUP(BV$2,DIST!$C$1:$CI$508,ROW('NAV plus Dist'!BV188)+1,FALSE)</f>
        <v>15.133199999999999</v>
      </c>
      <c r="BW189" s="144">
        <f>HLOOKUP(BW$2,NAV!$B$2:$CH$509,ROW(BW188),)+HLOOKUP(BW$2,DIST!$C$1:$CI$508,ROW('NAV plus Dist'!BW188)+1,FALSE)</f>
        <v>10.3809</v>
      </c>
      <c r="BX189" s="144">
        <f>HLOOKUP(BX$2,NAV!$B$2:$CH$509,ROW(BX188),)+HLOOKUP(BX$2,DIST!$C$1:$CI$508,ROW('NAV plus Dist'!BX188)+1,FALSE)</f>
        <v>0</v>
      </c>
      <c r="BY189" s="144">
        <f>HLOOKUP(BY$2,NAV!$B$2:$CH$509,ROW(BY188),)+HLOOKUP(BY$2,DIST!$C$1:$CI$508,ROW('NAV plus Dist'!BY188)+1,FALSE)</f>
        <v>12.586799999999998</v>
      </c>
      <c r="BZ189" s="144">
        <f>HLOOKUP(BZ$2,NAV!$B$2:$CH$509,ROW(BZ188),)+HLOOKUP(BZ$2,DIST!$C$1:$CI$508,ROW('NAV plus Dist'!BZ188)+1,FALSE)</f>
        <v>10.568300000000001</v>
      </c>
      <c r="CA189" s="144">
        <f>HLOOKUP(CA$2,NAV!$B$2:$CH$509,ROW(CA188),)+HLOOKUP(CA$2,DIST!$C$1:$CI$508,ROW('NAV plus Dist'!CA188)+1,FALSE)</f>
        <v>9.8323999999999998</v>
      </c>
      <c r="CB189" s="144">
        <f>HLOOKUP(CB$2,NAV!$B$2:$CH$509,ROW(CB188),)+HLOOKUP(CB$2,DIST!$C$1:$CI$508,ROW('NAV plus Dist'!CB188)+1,FALSE)</f>
        <v>10.445399999999999</v>
      </c>
      <c r="CC189" s="144">
        <f>HLOOKUP(CC$2,NAV!$B$2:$CH$509,ROW(CC188),)+HLOOKUP(CC$2,DIST!$C$1:$CI$508,ROW('NAV plus Dist'!CC188)+1,FALSE)</f>
        <v>10.951799999999999</v>
      </c>
      <c r="CD189" s="144">
        <f>HLOOKUP(CD$2,NAV!$B$2:$CH$509,ROW(CD188),)+HLOOKUP(CD$2,DIST!$C$1:$CI$508,ROW('NAV plus Dist'!CD188)+1,FALSE)</f>
        <v>14.2683</v>
      </c>
      <c r="CE189" s="144">
        <f>HLOOKUP(CE$2,NAV!$B$2:$CH$509,ROW(CE188),)+HLOOKUP(CE$2,DIST!$C$1:$CI$508,ROW('NAV plus Dist'!CE188)+1,FALSE)</f>
        <v>11.237</v>
      </c>
      <c r="CF189" s="144">
        <f>HLOOKUP(CF$2,NAV!$B$2:$CH$509,ROW(CF188),)+HLOOKUP(CF$2,DIST!$C$1:$CI$508,ROW('NAV plus Dist'!CF188)+1,FALSE)</f>
        <v>0</v>
      </c>
      <c r="CG189" s="144">
        <f>HLOOKUP(CG$2,NAV!$B$2:$CH$509,ROW(CG188),)+HLOOKUP(CG$2,DIST!$C$1:$CI$508,ROW('NAV plus Dist'!CG188)+1,FALSE)</f>
        <v>0</v>
      </c>
      <c r="CH189" s="144">
        <f>HLOOKUP(CH$2,NAV!$B$2:$CH$509,ROW(CH188),)+HLOOKUP(CH$2,DIST!$C$1:$CI$508,ROW('NAV plus Dist'!CH188)+1,FALSE)</f>
        <v>0</v>
      </c>
      <c r="CI189" s="144">
        <f>HLOOKUP(CI$2,NAV!$B$2:$CH$509,ROW(CI188),)+HLOOKUP(CI$2,DIST!$C$1:$CI$508,ROW('NAV plus Dist'!CI188)+1,FALSE)</f>
        <v>0</v>
      </c>
      <c r="CJ189" s="144">
        <f>HLOOKUP(CJ$2,NAV!$B$2:$AAA$509,ROW(CJ188),)+HLOOKUP(CJ$2,DIST!$C$1:$AAJ$508,ROW('NAV plus Dist'!CJ188)+1,FALSE)</f>
        <v>0</v>
      </c>
      <c r="CK189" s="144">
        <f>HLOOKUP(CK$2,NAV!$B$2:$AAA$509,ROW(CK188),)+HLOOKUP(CK$2,DIST!$C$1:$AAJ$508,ROW('NAV plus Dist'!CK188)+1,FALSE)</f>
        <v>0</v>
      </c>
      <c r="CL189" s="144">
        <f>HLOOKUP(CL$2,NAV!$B$2:$AAA$509,ROW(CL188),)+HLOOKUP(CL$2,DIST!$C$1:$AAJ$508,ROW('NAV plus Dist'!CL188)+1,FALSE)</f>
        <v>0</v>
      </c>
      <c r="CM189" s="144">
        <f>HLOOKUP(CM$2,NAV!$B$2:$AAA$509,ROW(CM188),)+HLOOKUP(CM$2,DIST!$C$1:$AAJ$508,ROW('NAV plus Dist'!CM188)+1,FALSE)</f>
        <v>0</v>
      </c>
      <c r="CN189" s="144">
        <f>HLOOKUP(CN$2,NAV!$B$2:$AAA$509,ROW(CN188),)+HLOOKUP(CN$2,DIST!$C$1:$AAJ$508,ROW('NAV plus Dist'!CN188)+1,FALSE)</f>
        <v>0</v>
      </c>
      <c r="CO189" s="144">
        <f>HLOOKUP(CO$2,NAV!$B$2:$AAA$509,ROW(CO188),)+HLOOKUP(CO$2,DIST!$C$1:$AAJ$508,ROW('NAV plus Dist'!CO188)+1,FALSE)</f>
        <v>0</v>
      </c>
      <c r="CP189" s="144">
        <f>HLOOKUP(CP$2,NAV!$B$2:$AAA$509,ROW(CP188),)+HLOOKUP(CP$2,DIST!$C$1:$AAJ$508,ROW('NAV plus Dist'!CP188)+1,FALSE)</f>
        <v>0</v>
      </c>
      <c r="CQ189" s="144">
        <f>HLOOKUP(CQ$2,NAV!$B$2:$AAA$509,ROW(CQ188),)+HLOOKUP(CQ$2,DIST!$C$1:$AAJ$508,ROW('NAV plus Dist'!CQ188)+1,FALSE)</f>
        <v>0</v>
      </c>
      <c r="CR189" s="144">
        <f>HLOOKUP(CR$2,NAV!$B$2:$AAA$509,ROW(CR188),)+HLOOKUP(CR$2,DIST!$C$1:$AAJ$508,ROW('NAV plus Dist'!CR188)+1,FALSE)</f>
        <v>0</v>
      </c>
      <c r="CS189" s="144">
        <f>HLOOKUP(CS$2,NAV!$B$2:$AAA$509,ROW(CS188),)+HLOOKUP(CS$2,DIST!$C$1:$AAJ$508,ROW('NAV plus Dist'!CS188)+1,FALSE)</f>
        <v>0</v>
      </c>
      <c r="CT189" s="144">
        <f>HLOOKUP(CT$2,NAV!$B$2:$AAA$509,ROW(CT188),)+HLOOKUP(CT$2,DIST!$C$1:$AAJ$508,ROW('NAV plus Dist'!CT188)+1,FALSE)</f>
        <v>0</v>
      </c>
      <c r="CU189" s="144">
        <f>HLOOKUP(CU$2,NAV!$B$2:$AAA$509,ROW(CU188),)+HLOOKUP(CU$2,DIST!$C$1:$AAJ$508,ROW('NAV plus Dist'!CU188)+1,FALSE)</f>
        <v>0</v>
      </c>
      <c r="CV189" s="144">
        <f>HLOOKUP(CV$2,NAV!$B$2:$AAA$509,ROW(CV188),)+HLOOKUP(CV$2,DIST!$C$1:$AAJ$508,ROW('NAV plus Dist'!CV188)+1,FALSE)</f>
        <v>0</v>
      </c>
      <c r="CW189" s="144">
        <f>HLOOKUP(CW$2,NAV!$B$2:$AAA$509,ROW(CW188),)+HLOOKUP(CW$2,DIST!$C$1:$AAJ$508,ROW('NAV plus Dist'!CW188)+1,FALSE)</f>
        <v>0</v>
      </c>
      <c r="CX189" s="144">
        <f>HLOOKUP(CX$2,NAV!$B$2:$AAA$509,ROW(CX188),)+HLOOKUP(CX$2,DIST!$C$1:$AAJ$508,ROW('NAV plus Dist'!CX188)+1,FALSE)</f>
        <v>0</v>
      </c>
      <c r="CY189" s="144">
        <f>HLOOKUP(CY$2,NAV!$B$2:$AAA$509,ROW(CY188),)+HLOOKUP(CY$2,DIST!$C$1:$AAJ$508,ROW('NAV plus Dist'!CY188)+1,FALSE)</f>
        <v>0</v>
      </c>
      <c r="CZ189" s="144">
        <f>HLOOKUP(CZ$2,NAV!$B$2:$AAA$509,ROW(CZ188),)+HLOOKUP(CZ$2,DIST!$C$1:$AAJ$508,ROW('NAV plus Dist'!CZ188)+1,FALSE)</f>
        <v>0</v>
      </c>
      <c r="DA189" s="144">
        <f>HLOOKUP(DA$2,NAV!$B$2:$AAA$509,ROW(DA188),)+HLOOKUP(DA$2,DIST!$C$1:$AAJ$508,ROW('NAV plus Dist'!DA188)+1,FALSE)</f>
        <v>0</v>
      </c>
      <c r="DB189" s="144">
        <f>HLOOKUP(DB$2,NAV!$B$2:$AAA$509,ROW(DB188),)+HLOOKUP(DB$2,DIST!$C$1:$AAJ$508,ROW('NAV plus Dist'!DB188)+1,FALSE)</f>
        <v>0</v>
      </c>
      <c r="DC189" s="144">
        <f>HLOOKUP(DC$2,NAV!$B$2:$AAA$509,ROW(DC188),)+HLOOKUP(DC$2,DIST!$C$1:$AAJ$508,ROW('NAV plus Dist'!DC188)+1,FALSE)</f>
        <v>0</v>
      </c>
      <c r="DD189" s="144">
        <f>HLOOKUP(DD$2,NAV!$B$2:$AAA$509,ROW(DD188),)+HLOOKUP(DD$2,DIST!$C$1:$AAJ$508,ROW('NAV plus Dist'!DD188)+1,FALSE)</f>
        <v>0</v>
      </c>
      <c r="DE189" s="144">
        <f>HLOOKUP(DE$2,NAV!$B$2:$AAA$509,ROW(DE188),)+HLOOKUP(DE$2,DIST!$C$1:$AAJ$508,ROW('NAV plus Dist'!DE188)+1,FALSE)</f>
        <v>0</v>
      </c>
      <c r="DF189" s="144">
        <f>HLOOKUP(DF$2,NAV!$B$2:$AAA$509,ROW(DF188),)+HLOOKUP(DF$2,DIST!$C$1:$AAJ$508,ROW('NAV plus Dist'!DF188)+1,FALSE)</f>
        <v>0</v>
      </c>
      <c r="DG189" s="144">
        <f>HLOOKUP(DG$2,NAV!$B$2:$AAA$509,ROW(DG188),)+HLOOKUP(DG$2,DIST!$C$1:$AAJ$508,ROW('NAV plus Dist'!DG188)+1,FALSE)</f>
        <v>0</v>
      </c>
      <c r="DH189" s="144">
        <f>HLOOKUP(DH$2,NAV!$B$2:$AAA$509,ROW(DH188),)+HLOOKUP(DH$2,DIST!$C$1:$AAJ$508,ROW('NAV plus Dist'!DH188)+1,FALSE)</f>
        <v>0</v>
      </c>
    </row>
    <row r="190" spans="1:112">
      <c r="A190" s="94">
        <f>IF(B190="",0,A191+1)</f>
        <v>9</v>
      </c>
      <c r="B190" s="148">
        <f t="shared" si="79"/>
        <v>45777</v>
      </c>
      <c r="C190" s="144">
        <f>HLOOKUP(C$2,NAV!$B$2:$CH$509,ROW(C189),)+HLOOKUP(C$2,DIST!$C$1:$CI$508,ROW('NAV plus Dist'!C189)+1,FALSE)</f>
        <v>16.2255</v>
      </c>
      <c r="D190" s="144">
        <f>HLOOKUP(D$2,NAV!$B$2:$CH$509,ROW(D189),)+HLOOKUP(D$2,DIST!$C$1:$CI$508,ROW('NAV plus Dist'!D189)+1,FALSE)</f>
        <v>17.349800000000002</v>
      </c>
      <c r="E190" s="144">
        <f>HLOOKUP(E$2,NAV!$B$2:$CH$509,ROW(E189),)+HLOOKUP(E$2,DIST!$C$1:$CI$508,ROW('NAV plus Dist'!E189)+1,FALSE)</f>
        <v>17.829599999999999</v>
      </c>
      <c r="F190" s="144">
        <f>HLOOKUP(F$2,NAV!$B$2:$CH$509,ROW(F189),)+HLOOKUP(F$2,DIST!$C$1:$CI$508,ROW('NAV plus Dist'!F189)+1,FALSE)</f>
        <v>9.154300000000001</v>
      </c>
      <c r="G190" s="144" t="e">
        <f>HLOOKUP(G$2,NAV!$B$2:$CH$509,ROW(G189),)+HLOOKUP(G$2,DIST!$C$1:$CI$508,ROW('NAV plus Dist'!G189)+1,FALSE)</f>
        <v>#N/A</v>
      </c>
      <c r="H190" s="144">
        <f>HLOOKUP(H$2,NAV!$B$2:$CH$509,ROW(H189),)+HLOOKUP(H$2,DIST!$C$1:$CI$508,ROW('NAV plus Dist'!H189)+1,FALSE)</f>
        <v>14.049900000000001</v>
      </c>
      <c r="I190" s="144">
        <f>HLOOKUP(I$2,NAV!$B$2:$CH$509,ROW(I189),)+HLOOKUP(I$2,DIST!$C$1:$CI$508,ROW('NAV plus Dist'!I189)+1,FALSE)</f>
        <v>10.9788</v>
      </c>
      <c r="J190" s="144" t="e">
        <f>HLOOKUP(J$2,NAV!$B$2:$CH$509,ROW(J189),)+HLOOKUP(J$2,DIST!$C$1:$CI$508,ROW('NAV plus Dist'!J189)+1,FALSE)</f>
        <v>#N/A</v>
      </c>
      <c r="K190" s="144">
        <f>HLOOKUP(K$2,NAV!$B$2:$CH$509,ROW(K189),)+HLOOKUP(K$2,DIST!$C$1:$CI$508,ROW('NAV plus Dist'!K189)+1,FALSE)</f>
        <v>9.5342000000000002</v>
      </c>
      <c r="L190" s="144">
        <f>HLOOKUP(L$2,NAV!$B$2:$CH$509,ROW(L189),)+HLOOKUP(L$2,DIST!$C$1:$CI$508,ROW('NAV plus Dist'!L189)+1,FALSE)</f>
        <v>9.8101000000000003</v>
      </c>
      <c r="M190" s="144">
        <f>HLOOKUP(M$2,NAV!$B$2:$CH$509,ROW(M189),)+HLOOKUP(M$2,DIST!$C$1:$CI$508,ROW('NAV plus Dist'!M189)+1,FALSE)</f>
        <v>9.8539000000000012</v>
      </c>
      <c r="N190" s="144">
        <f>HLOOKUP(N$2,NAV!$B$2:$CH$509,ROW(N189),)+HLOOKUP(N$2,DIST!$C$1:$CI$508,ROW('NAV plus Dist'!N189)+1,FALSE)</f>
        <v>9.5501999999999985</v>
      </c>
      <c r="O190" s="144">
        <f>HLOOKUP(O$2,NAV!$B$2:$CH$509,ROW(O189),)+HLOOKUP(O$2,DIST!$C$1:$CI$508,ROW('NAV plus Dist'!O189)+1,FALSE)</f>
        <v>2.7921999999999998</v>
      </c>
      <c r="P190" s="144">
        <f>HLOOKUP(P$2,NAV!$B$2:$CH$509,ROW(P189),)+HLOOKUP(P$2,DIST!$C$1:$CI$508,ROW('NAV plus Dist'!P189)+1,FALSE)</f>
        <v>3.4771999999999998</v>
      </c>
      <c r="Q190" s="144">
        <f>HLOOKUP(Q$2,NAV!$B$2:$CH$509,ROW(Q189),)+HLOOKUP(Q$2,DIST!$C$1:$CI$508,ROW('NAV plus Dist'!Q189)+1,FALSE)</f>
        <v>10.529</v>
      </c>
      <c r="R190" s="144">
        <f>HLOOKUP(R$2,NAV!$B$2:$CH$509,ROW(R189),)+HLOOKUP(R$2,DIST!$C$1:$CI$508,ROW('NAV plus Dist'!R189)+1,FALSE)</f>
        <v>10.529</v>
      </c>
      <c r="S190" s="144">
        <f>HLOOKUP(S$2,NAV!$B$2:$CH$509,ROW(S189),)+HLOOKUP(S$2,DIST!$C$1:$CI$508,ROW('NAV plus Dist'!S189)+1,FALSE)</f>
        <v>8.672600000000001</v>
      </c>
      <c r="T190" s="144">
        <f>HLOOKUP(T$2,NAV!$B$2:$CH$509,ROW(T189),)+HLOOKUP(T$2,DIST!$C$1:$CI$508,ROW('NAV plus Dist'!T189)+1,FALSE)</f>
        <v>11.7738</v>
      </c>
      <c r="U190" s="144">
        <f>HLOOKUP(U$2,NAV!$B$2:$CH$509,ROW(U189),)+HLOOKUP(U$2,DIST!$C$1:$CI$508,ROW('NAV plus Dist'!U189)+1,FALSE)</f>
        <v>11.3431</v>
      </c>
      <c r="V190" s="144">
        <f>HLOOKUP(V$2,NAV!$B$2:$CH$509,ROW(V189),)+HLOOKUP(V$2,DIST!$C$1:$CI$508,ROW('NAV plus Dist'!V189)+1,FALSE)</f>
        <v>8.3191000000000006</v>
      </c>
      <c r="W190" s="144">
        <f>HLOOKUP(W$2,NAV!$B$2:$CH$509,ROW(W189),)+HLOOKUP(W$2,DIST!$C$1:$CI$508,ROW('NAV plus Dist'!W189)+1,FALSE)</f>
        <v>8.3191000000000006</v>
      </c>
      <c r="X190" s="144">
        <f>HLOOKUP(X$2,NAV!$B$2:$CH$509,ROW(X189),)+HLOOKUP(X$2,DIST!$C$1:$CI$508,ROW('NAV plus Dist'!X189)+1,FALSE)</f>
        <v>8.0236999999999998</v>
      </c>
      <c r="Y190" s="144">
        <f>HLOOKUP(Y$2,NAV!$B$2:$CH$509,ROW(Y189),)+HLOOKUP(Y$2,DIST!$C$1:$CI$508,ROW('NAV plus Dist'!Y189)+1,FALSE)</f>
        <v>10.336600000000001</v>
      </c>
      <c r="Z190" s="144">
        <f>HLOOKUP(Z$2,NAV!$B$2:$CH$509,ROW(Z189),)+HLOOKUP(Z$2,DIST!$C$1:$CI$508,ROW('NAV plus Dist'!Z189)+1,FALSE)</f>
        <v>9.8145000000000007</v>
      </c>
      <c r="AA190" s="144">
        <f>HLOOKUP(AA$2,NAV!$B$2:$CH$509,ROW(AA189),)+HLOOKUP(AA$2,DIST!$C$1:$CI$508,ROW('NAV plus Dist'!AA189)+1,FALSE)</f>
        <v>9.4069000000000003</v>
      </c>
      <c r="AB190" s="144">
        <f>HLOOKUP(AB$2,NAV!$B$2:$CH$509,ROW(AB189),)+HLOOKUP(AB$2,DIST!$C$1:$CI$508,ROW('NAV plus Dist'!AB189)+1,FALSE)</f>
        <v>10.829499999999999</v>
      </c>
      <c r="AC190" s="144">
        <f>HLOOKUP(AC$2,NAV!$B$2:$CH$509,ROW(AC189),)+HLOOKUP(AC$2,DIST!$C$1:$CI$508,ROW('NAV plus Dist'!AC189)+1,FALSE)</f>
        <v>10.8421</v>
      </c>
      <c r="AD190" s="144">
        <f>HLOOKUP(AD$2,NAV!$B$2:$CH$509,ROW(AD189),)+HLOOKUP(AD$2,DIST!$C$1:$CI$508,ROW('NAV plus Dist'!AD189)+1,FALSE)</f>
        <v>46.146299999999997</v>
      </c>
      <c r="AE190" s="144">
        <f>HLOOKUP(AE$2,NAV!$B$2:$CH$509,ROW(AE189),)+HLOOKUP(AE$2,DIST!$C$1:$CI$508,ROW('NAV plus Dist'!AE189)+1,FALSE)</f>
        <v>5.8785999999999996</v>
      </c>
      <c r="AF190" s="144">
        <f>HLOOKUP(AF$2,NAV!$B$2:$CH$509,ROW(AF189),)+HLOOKUP(AF$2,DIST!$C$1:$CI$508,ROW('NAV plus Dist'!AF189)+1,FALSE)</f>
        <v>7.5273999999999992</v>
      </c>
      <c r="AG190" s="144">
        <f>HLOOKUP(AG$2,NAV!$B$2:$CH$509,ROW(AG189),)+HLOOKUP(AG$2,DIST!$C$1:$CI$508,ROW('NAV plus Dist'!AG189)+1,FALSE)</f>
        <v>8.5959000000000003</v>
      </c>
      <c r="AH190" s="144">
        <f>HLOOKUP(AH$2,NAV!$B$2:$CH$509,ROW(AH189),)+HLOOKUP(AH$2,DIST!$C$1:$CI$508,ROW('NAV plus Dist'!AH189)+1,FALSE)</f>
        <v>8.1174999999999997</v>
      </c>
      <c r="AI190" s="144">
        <f>HLOOKUP(AI$2,NAV!$B$2:$CH$509,ROW(AI189),)+HLOOKUP(AI$2,DIST!$C$1:$CI$508,ROW('NAV plus Dist'!AI189)+1,FALSE)</f>
        <v>14.4163</v>
      </c>
      <c r="AJ190" s="144">
        <f>HLOOKUP(AJ$2,NAV!$B$2:$CH$509,ROW(AJ189),)+HLOOKUP(AJ$2,DIST!$C$1:$CI$508,ROW('NAV plus Dist'!AJ189)+1,FALSE)</f>
        <v>18.158100000000001</v>
      </c>
      <c r="AK190" s="144">
        <f>HLOOKUP(AK$2,NAV!$B$2:$CH$509,ROW(AK189),)+HLOOKUP(AK$2,DIST!$C$1:$CI$508,ROW('NAV plus Dist'!AK189)+1,FALSE)</f>
        <v>11.844799999999999</v>
      </c>
      <c r="AL190" s="144">
        <f>HLOOKUP(AL$2,NAV!$B$2:$CH$509,ROW(AL189),)+HLOOKUP(AL$2,DIST!$C$1:$CI$508,ROW('NAV plus Dist'!AL189)+1,FALSE)</f>
        <v>13.463799999999999</v>
      </c>
      <c r="AM190" s="144">
        <f>HLOOKUP(AM$2,NAV!$B$2:$CH$509,ROW(AM189),)+HLOOKUP(AM$2,DIST!$C$1:$CI$508,ROW('NAV plus Dist'!AM189)+1,FALSE)</f>
        <v>7.0247000000000002</v>
      </c>
      <c r="AN190" s="144">
        <f>HLOOKUP(AN$2,NAV!$B$2:$CH$509,ROW(AN189),)+HLOOKUP(AN$2,DIST!$C$1:$CI$508,ROW('NAV plus Dist'!AN189)+1,FALSE)</f>
        <v>25.796700000000001</v>
      </c>
      <c r="AO190" s="144">
        <f>HLOOKUP(AO$2,NAV!$B$2:$CH$509,ROW(AO189),)+HLOOKUP(AO$2,DIST!$C$1:$CI$508,ROW('NAV plus Dist'!AO189)+1,FALSE)</f>
        <v>23.906500000000001</v>
      </c>
      <c r="AP190" s="144">
        <f>HLOOKUP(AP$2,NAV!$B$2:$CH$509,ROW(AP189),)+HLOOKUP(AP$2,DIST!$C$1:$CI$508,ROW('NAV plus Dist'!AP189)+1,FALSE)</f>
        <v>15.589399999999999</v>
      </c>
      <c r="AQ190" s="144">
        <f>HLOOKUP(AQ$2,NAV!$B$2:$CH$509,ROW(AQ189),)+HLOOKUP(AQ$2,DIST!$C$1:$CI$508,ROW('NAV plus Dist'!AQ189)+1,FALSE)</f>
        <v>18.203500000000002</v>
      </c>
      <c r="AR190" s="245">
        <f>HLOOKUP(AR$2,NAV!$B$2:$CH$509,ROW(AR189),)+HLOOKUP(AR$2,DIST!$C$1:$CI$508,ROW('NAV plus Dist'!AR189)+1,FALSE)</f>
        <v>50.106699999999996</v>
      </c>
      <c r="AS190" s="144">
        <f>HLOOKUP(AS$2,NAV!$B$2:$CH$509,ROW(AS189),)+HLOOKUP(AS$2,DIST!$C$1:$CI$508,ROW('NAV plus Dist'!AS189)+1,FALSE)</f>
        <v>7.9645999999999999</v>
      </c>
      <c r="AT190" s="144">
        <f>HLOOKUP(AT$2,NAV!$B$2:$CH$509,ROW(AT189),)+HLOOKUP(AT$2,DIST!$C$1:$CI$508,ROW('NAV plus Dist'!AT189)+1,FALSE)</f>
        <v>22.066700000000001</v>
      </c>
      <c r="AU190" s="144">
        <f>HLOOKUP(AU$2,NAV!$B$2:$CH$509,ROW(AU189),)+HLOOKUP(AU$2,DIST!$C$1:$CI$508,ROW('NAV plus Dist'!AU189)+1,FALSE)</f>
        <v>10</v>
      </c>
      <c r="AV190" s="144">
        <f>HLOOKUP(AV$2,NAV!$B$2:$CH$509,ROW(AV189),)+HLOOKUP(AV$2,DIST!$C$1:$CI$508,ROW('NAV plus Dist'!AV189)+1,FALSE)</f>
        <v>12.066699999999999</v>
      </c>
      <c r="AW190" s="144">
        <f>HLOOKUP(AW$2,NAV!$B$2:$CH$509,ROW(AW189),)+HLOOKUP(AW$2,DIST!$C$1:$CI$508,ROW('NAV plus Dist'!AW189)+1,FALSE)</f>
        <v>11.101599999999999</v>
      </c>
      <c r="AX190" s="144">
        <f>HLOOKUP(AX$2,NAV!$B$2:$CH$509,ROW(AX189),)+HLOOKUP(AX$2,DIST!$C$1:$CI$508,ROW('NAV plus Dist'!AX189)+1,FALSE)</f>
        <v>11.271800000000001</v>
      </c>
      <c r="AY190" s="144">
        <f>HLOOKUP(AY$2,NAV!$B$2:$CH$509,ROW(AY189),)+HLOOKUP(AY$2,DIST!$C$1:$CI$508,ROW('NAV plus Dist'!AY189)+1,FALSE)</f>
        <v>23.405100000000001</v>
      </c>
      <c r="AZ190" s="144">
        <f>HLOOKUP(AZ$2,NAV!$B$2:$CH$509,ROW(AZ189),)+HLOOKUP(AZ$2,DIST!$C$1:$CI$508,ROW('NAV plus Dist'!AZ189)+1,FALSE)</f>
        <v>23.039200000000001</v>
      </c>
      <c r="BA190" s="144">
        <f>HLOOKUP(BA$2,NAV!$B$2:$CH$509,ROW(BA189),)+HLOOKUP(BA$2,DIST!$C$1:$CI$508,ROW('NAV plus Dist'!BA189)+1,FALSE)</f>
        <v>11.148</v>
      </c>
      <c r="BB190" s="144">
        <f>HLOOKUP(BB$2,NAV!$B$2:$CH$509,ROW(BB189),)+HLOOKUP(BB$2,DIST!$C$1:$CI$508,ROW('NAV plus Dist'!BB189)+1,FALSE)</f>
        <v>11.611500000000001</v>
      </c>
      <c r="BC190" s="144">
        <f>HLOOKUP(BC$2,NAV!$B$2:$CH$509,ROW(BC189),)+HLOOKUP(BC$2,DIST!$C$1:$CI$508,ROW('NAV plus Dist'!BC189)+1,FALSE)</f>
        <v>11.453900000000001</v>
      </c>
      <c r="BD190" s="144">
        <f>HLOOKUP(BD$2,NAV!$B$2:$CH$509,ROW(BD189),)+HLOOKUP(BD$2,DIST!$C$1:$CI$508,ROW('NAV plus Dist'!BD189)+1,FALSE)</f>
        <v>11.449400000000001</v>
      </c>
      <c r="BE190" s="144">
        <f>HLOOKUP(BE$2,NAV!$B$2:$CH$509,ROW(BE189),)+HLOOKUP(BE$2,DIST!$C$1:$CI$508,ROW('NAV plus Dist'!BE189)+1,FALSE)</f>
        <v>11.292</v>
      </c>
      <c r="BF190" s="144">
        <f>HLOOKUP(BF$2,NAV!$B$2:$CH$509,ROW(BF189),)+HLOOKUP(BF$2,DIST!$C$1:$CI$508,ROW('NAV plus Dist'!BF189)+1,FALSE)</f>
        <v>10.679600000000001</v>
      </c>
      <c r="BG190" s="144">
        <f>HLOOKUP(BG$2,NAV!$B$2:$CH$509,ROW(BG189),)+HLOOKUP(BG$2,DIST!$C$1:$CI$508,ROW('NAV plus Dist'!BG189)+1,FALSE)</f>
        <v>10.521800000000001</v>
      </c>
      <c r="BH190" s="144">
        <f>HLOOKUP(BH$2,NAV!$B$2:$CH$509,ROW(BH189),)+HLOOKUP(BH$2,DIST!$C$1:$CI$508,ROW('NAV plus Dist'!BH189)+1,FALSE)</f>
        <v>10.1081</v>
      </c>
      <c r="BI190" s="144">
        <f>HLOOKUP(BI$2,NAV!$B$2:$CH$509,ROW(BI189),)+HLOOKUP(BI$2,DIST!$C$1:$CI$508,ROW('NAV plus Dist'!BI189)+1,FALSE)</f>
        <v>9.9497999999999998</v>
      </c>
      <c r="BJ190" s="144">
        <f>HLOOKUP(BJ$2,NAV!$B$2:$CH$509,ROW(BJ189),)+HLOOKUP(BJ$2,DIST!$C$1:$CI$508,ROW('NAV plus Dist'!BJ189)+1,FALSE)</f>
        <v>10.7371</v>
      </c>
      <c r="BK190" s="144">
        <f>HLOOKUP(BK$2,NAV!$B$2:$CH$509,ROW(BK189),)+HLOOKUP(BK$2,DIST!$C$1:$CI$508,ROW('NAV plus Dist'!BK189)+1,FALSE)</f>
        <v>10.585700000000001</v>
      </c>
      <c r="BL190" s="144">
        <f>HLOOKUP(BL$2,NAV!$B$2:$CH$509,ROW(BL189),)+HLOOKUP(BL$2,DIST!$C$1:$CI$508,ROW('NAV plus Dist'!BL189)+1,FALSE)</f>
        <v>10.2738</v>
      </c>
      <c r="BM190" s="144">
        <f>HLOOKUP(BM$2,NAV!$B$2:$CH$509,ROW(BM189),)+HLOOKUP(BM$2,DIST!$C$1:$CI$508,ROW('NAV plus Dist'!BM189)+1,FALSE)</f>
        <v>10.125400000000001</v>
      </c>
      <c r="BN190" s="144">
        <f>HLOOKUP(BN$2,NAV!$B$2:$CH$509,ROW(BN189),)+HLOOKUP(BN$2,DIST!$C$1:$CI$508,ROW('NAV plus Dist'!BN189)+1,FALSE)</f>
        <v>9.2960999999999991</v>
      </c>
      <c r="BO190" s="144">
        <f>HLOOKUP(BO$2,NAV!$B$2:$CH$509,ROW(BO189),)+HLOOKUP(BO$2,DIST!$C$1:$CI$508,ROW('NAV plus Dist'!BO189)+1,FALSE)</f>
        <v>9.1540999999999997</v>
      </c>
      <c r="BP190" s="144">
        <f>HLOOKUP(BP$2,NAV!$B$2:$CH$509,ROW(BP189),)+HLOOKUP(BP$2,DIST!$C$1:$CI$508,ROW('NAV plus Dist'!BP189)+1,FALSE)</f>
        <v>8.4056000000000015</v>
      </c>
      <c r="BQ190" s="144">
        <f>HLOOKUP(BQ$2,NAV!$B$2:$CH$509,ROW(BQ189),)+HLOOKUP(BQ$2,DIST!$C$1:$CI$508,ROW('NAV plus Dist'!BQ189)+1,FALSE)</f>
        <v>8.2658000000000005</v>
      </c>
      <c r="BR190" s="144">
        <f>HLOOKUP(BR$2,NAV!$B$2:$CH$509,ROW(BR189),)+HLOOKUP(BR$2,DIST!$C$1:$CI$508,ROW('NAV plus Dist'!BR189)+1,FALSE)</f>
        <v>6.8933999999999997</v>
      </c>
      <c r="BS190" s="144">
        <f>HLOOKUP(BS$2,NAV!$B$2:$CH$509,ROW(BS189),)+HLOOKUP(BS$2,DIST!$C$1:$CI$508,ROW('NAV plus Dist'!BS189)+1,FALSE)</f>
        <v>8.8495999999999988</v>
      </c>
      <c r="BT190" s="144">
        <f>HLOOKUP(BT$2,NAV!$B$2:$CH$509,ROW(BT189),)+HLOOKUP(BT$2,DIST!$C$1:$CI$508,ROW('NAV plus Dist'!BT189)+1,FALSE)</f>
        <v>10.019599999999999</v>
      </c>
      <c r="BU190" s="144">
        <f>HLOOKUP(BU$2,NAV!$B$2:$CH$509,ROW(BU189),)+HLOOKUP(BU$2,DIST!$C$1:$CI$508,ROW('NAV plus Dist'!BU189)+1,FALSE)</f>
        <v>12.1243</v>
      </c>
      <c r="BV190" s="144">
        <f>HLOOKUP(BV$2,NAV!$B$2:$CH$509,ROW(BV189),)+HLOOKUP(BV$2,DIST!$C$1:$CI$508,ROW('NAV plus Dist'!BV189)+1,FALSE)</f>
        <v>19.856000000000002</v>
      </c>
      <c r="BW190" s="144">
        <f>HLOOKUP(BW$2,NAV!$B$2:$CH$509,ROW(BW189),)+HLOOKUP(BW$2,DIST!$C$1:$CI$508,ROW('NAV plus Dist'!BW189)+1,FALSE)</f>
        <v>10.686400000000001</v>
      </c>
      <c r="BX190" s="144">
        <f>HLOOKUP(BX$2,NAV!$B$2:$CH$509,ROW(BX189),)+HLOOKUP(BX$2,DIST!$C$1:$CI$508,ROW('NAV plus Dist'!BX189)+1,FALSE)</f>
        <v>0</v>
      </c>
      <c r="BY190" s="144">
        <f>HLOOKUP(BY$2,NAV!$B$2:$CH$509,ROW(BY189),)+HLOOKUP(BY$2,DIST!$C$1:$CI$508,ROW('NAV plus Dist'!BY189)+1,FALSE)</f>
        <v>10.875299999999999</v>
      </c>
      <c r="BZ190" s="144">
        <f>HLOOKUP(BZ$2,NAV!$B$2:$CH$509,ROW(BZ189),)+HLOOKUP(BZ$2,DIST!$C$1:$CI$508,ROW('NAV plus Dist'!BZ189)+1,FALSE)</f>
        <v>11.5494</v>
      </c>
      <c r="CA190" s="144">
        <f>HLOOKUP(CA$2,NAV!$B$2:$CH$509,ROW(CA189),)+HLOOKUP(CA$2,DIST!$C$1:$CI$508,ROW('NAV plus Dist'!CA189)+1,FALSE)</f>
        <v>10.7928</v>
      </c>
      <c r="CB190" s="144">
        <f>HLOOKUP(CB$2,NAV!$B$2:$CH$509,ROW(CB189),)+HLOOKUP(CB$2,DIST!$C$1:$CI$508,ROW('NAV plus Dist'!CB189)+1,FALSE)</f>
        <v>10.4506</v>
      </c>
      <c r="CC190" s="144">
        <f>HLOOKUP(CC$2,NAV!$B$2:$CH$509,ROW(CC189),)+HLOOKUP(CC$2,DIST!$C$1:$CI$508,ROW('NAV plus Dist'!CC189)+1,FALSE)</f>
        <v>10.726999999999999</v>
      </c>
      <c r="CD190" s="144">
        <f>HLOOKUP(CD$2,NAV!$B$2:$CH$509,ROW(CD189),)+HLOOKUP(CD$2,DIST!$C$1:$CI$508,ROW('NAV plus Dist'!CD189)+1,FALSE)</f>
        <v>17.6769</v>
      </c>
      <c r="CE190" s="144">
        <f>HLOOKUP(CE$2,NAV!$B$2:$CH$509,ROW(CE189),)+HLOOKUP(CE$2,DIST!$C$1:$CI$508,ROW('NAV plus Dist'!CE189)+1,FALSE)</f>
        <v>13.012400000000001</v>
      </c>
      <c r="CF190" s="144">
        <f>HLOOKUP(CF$2,NAV!$B$2:$CH$509,ROW(CF189),)+HLOOKUP(CF$2,DIST!$C$1:$CI$508,ROW('NAV plus Dist'!CF189)+1,FALSE)</f>
        <v>11.864699999999999</v>
      </c>
      <c r="CG190" s="144">
        <f>HLOOKUP(CG$2,NAV!$B$2:$CH$509,ROW(CG189),)+HLOOKUP(CG$2,DIST!$C$1:$CI$508,ROW('NAV plus Dist'!CG189)+1,FALSE)</f>
        <v>11.6686</v>
      </c>
      <c r="CH190" s="144">
        <f>HLOOKUP(CH$2,NAV!$B$2:$CH$509,ROW(CH189),)+HLOOKUP(CH$2,DIST!$C$1:$CI$508,ROW('NAV plus Dist'!CH189)+1,FALSE)</f>
        <v>12.5824</v>
      </c>
      <c r="CI190" s="144">
        <f>HLOOKUP(CI$2,NAV!$B$2:$CH$509,ROW(CI189),)+HLOOKUP(CI$2,DIST!$C$1:$CI$508,ROW('NAV plus Dist'!CI189)+1,FALSE)</f>
        <v>12.595800000000001</v>
      </c>
      <c r="CJ190" s="144">
        <f>HLOOKUP(CJ$2,NAV!$B$2:$AAA$509,ROW(CJ189),)+HLOOKUP(CJ$2,DIST!$C$1:$AAJ$508,ROW('NAV plus Dist'!CJ189)+1,FALSE)</f>
        <v>0</v>
      </c>
      <c r="CK190" s="144">
        <f>HLOOKUP(CK$2,NAV!$B$2:$AAA$509,ROW(CK189),)+HLOOKUP(CK$2,DIST!$C$1:$AAJ$508,ROW('NAV plus Dist'!CK189)+1,FALSE)</f>
        <v>0</v>
      </c>
      <c r="CL190" s="144">
        <f>HLOOKUP(CL$2,NAV!$B$2:$AAA$509,ROW(CL189),)+HLOOKUP(CL$2,DIST!$C$1:$AAJ$508,ROW('NAV plus Dist'!CL189)+1,FALSE)</f>
        <v>0</v>
      </c>
      <c r="CM190" s="144">
        <f>HLOOKUP(CM$2,NAV!$B$2:$AAA$509,ROW(CM189),)+HLOOKUP(CM$2,DIST!$C$1:$AAJ$508,ROW('NAV plus Dist'!CM189)+1,FALSE)</f>
        <v>0</v>
      </c>
      <c r="CN190" s="144">
        <f>HLOOKUP(CN$2,NAV!$B$2:$AAA$509,ROW(CN189),)+HLOOKUP(CN$2,DIST!$C$1:$AAJ$508,ROW('NAV plus Dist'!CN189)+1,FALSE)</f>
        <v>0</v>
      </c>
      <c r="CO190" s="144">
        <f>HLOOKUP(CO$2,NAV!$B$2:$AAA$509,ROW(CO189),)+HLOOKUP(CO$2,DIST!$C$1:$AAJ$508,ROW('NAV plus Dist'!CO189)+1,FALSE)</f>
        <v>0</v>
      </c>
      <c r="CP190" s="144">
        <f>HLOOKUP(CP$2,NAV!$B$2:$AAA$509,ROW(CP189),)+HLOOKUP(CP$2,DIST!$C$1:$AAJ$508,ROW('NAV plus Dist'!CP189)+1,FALSE)</f>
        <v>0</v>
      </c>
      <c r="CQ190" s="144">
        <f>HLOOKUP(CQ$2,NAV!$B$2:$AAA$509,ROW(CQ189),)+HLOOKUP(CQ$2,DIST!$C$1:$AAJ$508,ROW('NAV plus Dist'!CQ189)+1,FALSE)</f>
        <v>0</v>
      </c>
      <c r="CR190" s="144">
        <f>HLOOKUP(CR$2,NAV!$B$2:$AAA$509,ROW(CR189),)+HLOOKUP(CR$2,DIST!$C$1:$AAJ$508,ROW('NAV plus Dist'!CR189)+1,FALSE)</f>
        <v>0</v>
      </c>
      <c r="CS190" s="144">
        <f>HLOOKUP(CS$2,NAV!$B$2:$AAA$509,ROW(CS189),)+HLOOKUP(CS$2,DIST!$C$1:$AAJ$508,ROW('NAV plus Dist'!CS189)+1,FALSE)</f>
        <v>0</v>
      </c>
      <c r="CT190" s="144">
        <f>HLOOKUP(CT$2,NAV!$B$2:$AAA$509,ROW(CT189),)+HLOOKUP(CT$2,DIST!$C$1:$AAJ$508,ROW('NAV plus Dist'!CT189)+1,FALSE)</f>
        <v>0</v>
      </c>
      <c r="CU190" s="144">
        <f>HLOOKUP(CU$2,NAV!$B$2:$AAA$509,ROW(CU189),)+HLOOKUP(CU$2,DIST!$C$1:$AAJ$508,ROW('NAV plus Dist'!CU189)+1,FALSE)</f>
        <v>0</v>
      </c>
      <c r="CV190" s="144">
        <f>HLOOKUP(CV$2,NAV!$B$2:$AAA$509,ROW(CV189),)+HLOOKUP(CV$2,DIST!$C$1:$AAJ$508,ROW('NAV plus Dist'!CV189)+1,FALSE)</f>
        <v>0</v>
      </c>
      <c r="CW190" s="144">
        <f>HLOOKUP(CW$2,NAV!$B$2:$AAA$509,ROW(CW189),)+HLOOKUP(CW$2,DIST!$C$1:$AAJ$508,ROW('NAV plus Dist'!CW189)+1,FALSE)</f>
        <v>0</v>
      </c>
      <c r="CX190" s="144">
        <f>HLOOKUP(CX$2,NAV!$B$2:$AAA$509,ROW(CX189),)+HLOOKUP(CX$2,DIST!$C$1:$AAJ$508,ROW('NAV plus Dist'!CX189)+1,FALSE)</f>
        <v>0</v>
      </c>
      <c r="CY190" s="144">
        <f>HLOOKUP(CY$2,NAV!$B$2:$AAA$509,ROW(CY189),)+HLOOKUP(CY$2,DIST!$C$1:$AAJ$508,ROW('NAV plus Dist'!CY189)+1,FALSE)</f>
        <v>0</v>
      </c>
      <c r="CZ190" s="144">
        <f>HLOOKUP(CZ$2,NAV!$B$2:$AAA$509,ROW(CZ189),)+HLOOKUP(CZ$2,DIST!$C$1:$AAJ$508,ROW('NAV plus Dist'!CZ189)+1,FALSE)</f>
        <v>0</v>
      </c>
      <c r="DA190" s="144">
        <f>HLOOKUP(DA$2,NAV!$B$2:$AAA$509,ROW(DA189),)+HLOOKUP(DA$2,DIST!$C$1:$AAJ$508,ROW('NAV plus Dist'!DA189)+1,FALSE)</f>
        <v>0</v>
      </c>
      <c r="DB190" s="144">
        <f>HLOOKUP(DB$2,NAV!$B$2:$AAA$509,ROW(DB189),)+HLOOKUP(DB$2,DIST!$C$1:$AAJ$508,ROW('NAV plus Dist'!DB189)+1,FALSE)</f>
        <v>0</v>
      </c>
      <c r="DC190" s="144">
        <f>HLOOKUP(DC$2,NAV!$B$2:$AAA$509,ROW(DC189),)+HLOOKUP(DC$2,DIST!$C$1:$AAJ$508,ROW('NAV plus Dist'!DC189)+1,FALSE)</f>
        <v>0</v>
      </c>
      <c r="DD190" s="144">
        <f>HLOOKUP(DD$2,NAV!$B$2:$AAA$509,ROW(DD189),)+HLOOKUP(DD$2,DIST!$C$1:$AAJ$508,ROW('NAV plus Dist'!DD189)+1,FALSE)</f>
        <v>0</v>
      </c>
      <c r="DE190" s="144">
        <f>HLOOKUP(DE$2,NAV!$B$2:$AAA$509,ROW(DE189),)+HLOOKUP(DE$2,DIST!$C$1:$AAJ$508,ROW('NAV plus Dist'!DE189)+1,FALSE)</f>
        <v>0</v>
      </c>
      <c r="DF190" s="144">
        <f>HLOOKUP(DF$2,NAV!$B$2:$AAA$509,ROW(DF189),)+HLOOKUP(DF$2,DIST!$C$1:$AAJ$508,ROW('NAV plus Dist'!DF189)+1,FALSE)</f>
        <v>0</v>
      </c>
      <c r="DG190" s="144">
        <f>HLOOKUP(DG$2,NAV!$B$2:$AAA$509,ROW(DG189),)+HLOOKUP(DG$2,DIST!$C$1:$AAJ$508,ROW('NAV plus Dist'!DG189)+1,FALSE)</f>
        <v>0</v>
      </c>
      <c r="DH190" s="144">
        <f>HLOOKUP(DH$2,NAV!$B$2:$AAA$509,ROW(DH189),)+HLOOKUP(DH$2,DIST!$C$1:$AAJ$508,ROW('NAV plus Dist'!DH189)+1,FALSE)</f>
        <v>0</v>
      </c>
    </row>
    <row r="191" spans="1:112">
      <c r="A191" s="94">
        <f>IF(B191="",0,A192+1)</f>
        <v>8</v>
      </c>
      <c r="B191" s="148">
        <f t="shared" si="79"/>
        <v>45808</v>
      </c>
      <c r="C191" s="144">
        <f>HLOOKUP(C$2,NAV!$B$2:$CH$509,ROW(C190),)+HLOOKUP(C$2,DIST!$C$1:$CI$508,ROW('NAV plus Dist'!C190)+1,FALSE)</f>
        <v>17.335000000000001</v>
      </c>
      <c r="D191" s="144">
        <f>HLOOKUP(D$2,NAV!$B$2:$CH$509,ROW(D190),)+HLOOKUP(D$2,DIST!$C$1:$CI$508,ROW('NAV plus Dist'!D190)+1,FALSE)</f>
        <v>18.480399999999999</v>
      </c>
      <c r="E191" s="144">
        <f>HLOOKUP(E$2,NAV!$B$2:$CH$509,ROW(E190),)+HLOOKUP(E$2,DIST!$C$1:$CI$508,ROW('NAV plus Dist'!E190)+1,FALSE)</f>
        <v>19.0823</v>
      </c>
      <c r="F191" s="144">
        <f>HLOOKUP(F$2,NAV!$B$2:$CH$509,ROW(F190),)+HLOOKUP(F$2,DIST!$C$1:$CI$508,ROW('NAV plus Dist'!F190)+1,FALSE)</f>
        <v>8.6385000000000005</v>
      </c>
      <c r="G191" s="144" t="e">
        <f>HLOOKUP(G$2,NAV!$B$2:$CH$509,ROW(G190),)+HLOOKUP(G$2,DIST!$C$1:$CI$508,ROW('NAV plus Dist'!G190)+1,FALSE)</f>
        <v>#N/A</v>
      </c>
      <c r="H191" s="144">
        <f>HLOOKUP(H$2,NAV!$B$2:$CH$509,ROW(H190),)+HLOOKUP(H$2,DIST!$C$1:$CI$508,ROW('NAV plus Dist'!H190)+1,FALSE)</f>
        <v>15.2118</v>
      </c>
      <c r="I191" s="144">
        <f>HLOOKUP(I$2,NAV!$B$2:$CH$509,ROW(I190),)+HLOOKUP(I$2,DIST!$C$1:$CI$508,ROW('NAV plus Dist'!I190)+1,FALSE)</f>
        <v>11.060099999999998</v>
      </c>
      <c r="J191" s="144" t="e">
        <f>HLOOKUP(J$2,NAV!$B$2:$CH$509,ROW(J190),)+HLOOKUP(J$2,DIST!$C$1:$CI$508,ROW('NAV plus Dist'!J190)+1,FALSE)</f>
        <v>#N/A</v>
      </c>
      <c r="K191" s="144">
        <f>HLOOKUP(K$2,NAV!$B$2:$CH$509,ROW(K190),)+HLOOKUP(K$2,DIST!$C$1:$CI$508,ROW('NAV plus Dist'!K190)+1,FALSE)</f>
        <v>9.1049000000000007</v>
      </c>
      <c r="L191" s="144">
        <f>HLOOKUP(L$2,NAV!$B$2:$CH$509,ROW(L190),)+HLOOKUP(L$2,DIST!$C$1:$CI$508,ROW('NAV plus Dist'!L190)+1,FALSE)</f>
        <v>9.3379000000000012</v>
      </c>
      <c r="M191" s="144">
        <f>HLOOKUP(M$2,NAV!$B$2:$CH$509,ROW(M190),)+HLOOKUP(M$2,DIST!$C$1:$CI$508,ROW('NAV plus Dist'!M190)+1,FALSE)</f>
        <v>9.4230999999999998</v>
      </c>
      <c r="N191" s="144">
        <f>HLOOKUP(N$2,NAV!$B$2:$CH$509,ROW(N190),)+HLOOKUP(N$2,DIST!$C$1:$CI$508,ROW('NAV plus Dist'!N190)+1,FALSE)</f>
        <v>9.8076999999999988</v>
      </c>
      <c r="O191" s="144">
        <f>HLOOKUP(O$2,NAV!$B$2:$CH$509,ROW(O190),)+HLOOKUP(O$2,DIST!$C$1:$CI$508,ROW('NAV plus Dist'!O190)+1,FALSE)</f>
        <v>2.8435999999999999</v>
      </c>
      <c r="P191" s="144">
        <f>HLOOKUP(P$2,NAV!$B$2:$CH$509,ROW(P190),)+HLOOKUP(P$2,DIST!$C$1:$CI$508,ROW('NAV plus Dist'!P190)+1,FALSE)</f>
        <v>3.5533999999999999</v>
      </c>
      <c r="Q191" s="144">
        <f>HLOOKUP(Q$2,NAV!$B$2:$CH$509,ROW(Q190),)+HLOOKUP(Q$2,DIST!$C$1:$CI$508,ROW('NAV plus Dist'!Q190)+1,FALSE)</f>
        <v>11.158100000000001</v>
      </c>
      <c r="R191" s="144">
        <f>HLOOKUP(R$2,NAV!$B$2:$CH$509,ROW(R190),)+HLOOKUP(R$2,DIST!$C$1:$CI$508,ROW('NAV plus Dist'!R190)+1,FALSE)</f>
        <v>11.158100000000001</v>
      </c>
      <c r="S191" s="144">
        <f>HLOOKUP(S$2,NAV!$B$2:$CH$509,ROW(S190),)+HLOOKUP(S$2,DIST!$C$1:$CI$508,ROW('NAV plus Dist'!S190)+1,FALSE)</f>
        <v>9.1692999999999998</v>
      </c>
      <c r="T191" s="144">
        <f>HLOOKUP(T$2,NAV!$B$2:$CH$509,ROW(T190),)+HLOOKUP(T$2,DIST!$C$1:$CI$508,ROW('NAV plus Dist'!T190)+1,FALSE)</f>
        <v>12.4893</v>
      </c>
      <c r="U191" s="144">
        <f>HLOOKUP(U$2,NAV!$B$2:$CH$509,ROW(U190),)+HLOOKUP(U$2,DIST!$C$1:$CI$508,ROW('NAV plus Dist'!U190)+1,FALSE)</f>
        <v>12.031700000000001</v>
      </c>
      <c r="V191" s="144">
        <f>HLOOKUP(V$2,NAV!$B$2:$CH$509,ROW(V190),)+HLOOKUP(V$2,DIST!$C$1:$CI$508,ROW('NAV plus Dist'!V190)+1,FALSE)</f>
        <v>8.5862999999999996</v>
      </c>
      <c r="W191" s="144">
        <f>HLOOKUP(W$2,NAV!$B$2:$CH$509,ROW(W190),)+HLOOKUP(W$2,DIST!$C$1:$CI$508,ROW('NAV plus Dist'!W190)+1,FALSE)</f>
        <v>8.5862999999999996</v>
      </c>
      <c r="X191" s="144">
        <f>HLOOKUP(X$2,NAV!$B$2:$CH$509,ROW(X190),)+HLOOKUP(X$2,DIST!$C$1:$CI$508,ROW('NAV plus Dist'!X190)+1,FALSE)</f>
        <v>8.277000000000001</v>
      </c>
      <c r="Y191" s="144">
        <f>HLOOKUP(Y$2,NAV!$B$2:$CH$509,ROW(Y190),)+HLOOKUP(Y$2,DIST!$C$1:$CI$508,ROW('NAV plus Dist'!Y190)+1,FALSE)</f>
        <v>10.696400000000001</v>
      </c>
      <c r="Z191" s="144">
        <f>HLOOKUP(Z$2,NAV!$B$2:$CH$509,ROW(Z190),)+HLOOKUP(Z$2,DIST!$C$1:$CI$508,ROW('NAV plus Dist'!Z190)+1,FALSE)</f>
        <v>10.152900000000001</v>
      </c>
      <c r="AA191" s="144">
        <f>HLOOKUP(AA$2,NAV!$B$2:$CH$509,ROW(AA190),)+HLOOKUP(AA$2,DIST!$C$1:$CI$508,ROW('NAV plus Dist'!AA190)+1,FALSE)</f>
        <v>9.6928999999999998</v>
      </c>
      <c r="AB191" s="144">
        <f>HLOOKUP(AB$2,NAV!$B$2:$CH$509,ROW(AB190),)+HLOOKUP(AB$2,DIST!$C$1:$CI$508,ROW('NAV plus Dist'!AB190)+1,FALSE)</f>
        <v>11.133599999999999</v>
      </c>
      <c r="AC191" s="144">
        <f>HLOOKUP(AC$2,NAV!$B$2:$CH$509,ROW(AC190),)+HLOOKUP(AC$2,DIST!$C$1:$CI$508,ROW('NAV plus Dist'!AC190)+1,FALSE)</f>
        <v>11.1975</v>
      </c>
      <c r="AD191" s="144">
        <f>HLOOKUP(AD$2,NAV!$B$2:$CH$509,ROW(AD190),)+HLOOKUP(AD$2,DIST!$C$1:$CI$508,ROW('NAV plus Dist'!AD190)+1,FALSE)</f>
        <v>49.379199999999997</v>
      </c>
      <c r="AE191" s="144">
        <f>HLOOKUP(AE$2,NAV!$B$2:$CH$509,ROW(AE190),)+HLOOKUP(AE$2,DIST!$C$1:$CI$508,ROW('NAV plus Dist'!AE190)+1,FALSE)</f>
        <v>5.8788999999999998</v>
      </c>
      <c r="AF191" s="144">
        <f>HLOOKUP(AF$2,NAV!$B$2:$CH$509,ROW(AF190),)+HLOOKUP(AF$2,DIST!$C$1:$CI$508,ROW('NAV plus Dist'!AF190)+1,FALSE)</f>
        <v>7.1987999999999994</v>
      </c>
      <c r="AG191" s="144">
        <f>HLOOKUP(AG$2,NAV!$B$2:$CH$509,ROW(AG190),)+HLOOKUP(AG$2,DIST!$C$1:$CI$508,ROW('NAV plus Dist'!AG190)+1,FALSE)</f>
        <v>8.2061000000000011</v>
      </c>
      <c r="AH191" s="144">
        <f>HLOOKUP(AH$2,NAV!$B$2:$CH$509,ROW(AH190),)+HLOOKUP(AH$2,DIST!$C$1:$CI$508,ROW('NAV plus Dist'!AH190)+1,FALSE)</f>
        <v>7.7814999999999994</v>
      </c>
      <c r="AI191" s="144">
        <f>HLOOKUP(AI$2,NAV!$B$2:$CH$509,ROW(AI190),)+HLOOKUP(AI$2,DIST!$C$1:$CI$508,ROW('NAV plus Dist'!AI190)+1,FALSE)</f>
        <v>15.9795</v>
      </c>
      <c r="AJ191" s="144">
        <f>HLOOKUP(AJ$2,NAV!$B$2:$CH$509,ROW(AJ190),)+HLOOKUP(AJ$2,DIST!$C$1:$CI$508,ROW('NAV plus Dist'!AJ190)+1,FALSE)</f>
        <v>18.337</v>
      </c>
      <c r="AK191" s="144">
        <f>HLOOKUP(AK$2,NAV!$B$2:$CH$509,ROW(AK190),)+HLOOKUP(AK$2,DIST!$C$1:$CI$508,ROW('NAV plus Dist'!AK190)+1,FALSE)</f>
        <v>12.3584</v>
      </c>
      <c r="AL191" s="144">
        <f>HLOOKUP(AL$2,NAV!$B$2:$CH$509,ROW(AL190),)+HLOOKUP(AL$2,DIST!$C$1:$CI$508,ROW('NAV plus Dist'!AL190)+1,FALSE)</f>
        <v>14.0801</v>
      </c>
      <c r="AM191" s="144">
        <f>HLOOKUP(AM$2,NAV!$B$2:$CH$509,ROW(AM190),)+HLOOKUP(AM$2,DIST!$C$1:$CI$508,ROW('NAV plus Dist'!AM190)+1,FALSE)</f>
        <v>7.5743999999999998</v>
      </c>
      <c r="AN191" s="144">
        <f>HLOOKUP(AN$2,NAV!$B$2:$CH$509,ROW(AN190),)+HLOOKUP(AN$2,DIST!$C$1:$CI$508,ROW('NAV plus Dist'!AN190)+1,FALSE)</f>
        <v>28.4574</v>
      </c>
      <c r="AO191" s="144">
        <f>HLOOKUP(AO$2,NAV!$B$2:$CH$509,ROW(AO190),)+HLOOKUP(AO$2,DIST!$C$1:$CI$508,ROW('NAV plus Dist'!AO190)+1,FALSE)</f>
        <v>26.4924</v>
      </c>
      <c r="AP191" s="144">
        <f>HLOOKUP(AP$2,NAV!$B$2:$CH$509,ROW(AP190),)+HLOOKUP(AP$2,DIST!$C$1:$CI$508,ROW('NAV plus Dist'!AP190)+1,FALSE)</f>
        <v>15.980699999999999</v>
      </c>
      <c r="AQ191" s="144">
        <f>HLOOKUP(AQ$2,NAV!$B$2:$CH$509,ROW(AQ190),)+HLOOKUP(AQ$2,DIST!$C$1:$CI$508,ROW('NAV plus Dist'!AQ190)+1,FALSE)</f>
        <v>19.4133</v>
      </c>
      <c r="AR191" s="245">
        <f>HLOOKUP(AR$2,NAV!$B$2:$CH$509,ROW(AR190),)+HLOOKUP(AR$2,DIST!$C$1:$CI$508,ROW('NAV plus Dist'!AR190)+1,FALSE)</f>
        <v>50.1111</v>
      </c>
      <c r="AS191" s="144">
        <f>HLOOKUP(AS$2,NAV!$B$2:$CH$509,ROW(AS190),)+HLOOKUP(AS$2,DIST!$C$1:$CI$508,ROW('NAV plus Dist'!AS190)+1,FALSE)</f>
        <v>8.2250999999999994</v>
      </c>
      <c r="AT191" s="144">
        <f>HLOOKUP(AT$2,NAV!$B$2:$CH$509,ROW(AT190),)+HLOOKUP(AT$2,DIST!$C$1:$CI$508,ROW('NAV plus Dist'!AT190)+1,FALSE)</f>
        <v>21.2058</v>
      </c>
      <c r="AU191" s="144">
        <f>HLOOKUP(AU$2,NAV!$B$2:$CH$509,ROW(AU190),)+HLOOKUP(AU$2,DIST!$C$1:$CI$508,ROW('NAV plus Dist'!AU190)+1,FALSE)</f>
        <v>10</v>
      </c>
      <c r="AV191" s="144">
        <f>HLOOKUP(AV$2,NAV!$B$2:$CH$509,ROW(AV190),)+HLOOKUP(AV$2,DIST!$C$1:$CI$508,ROW('NAV plus Dist'!AV190)+1,FALSE)</f>
        <v>11.2058</v>
      </c>
      <c r="AW191" s="144">
        <f>HLOOKUP(AW$2,NAV!$B$2:$CH$509,ROW(AW190),)+HLOOKUP(AW$2,DIST!$C$1:$CI$508,ROW('NAV plus Dist'!AW190)+1,FALSE)</f>
        <v>10.905100000000001</v>
      </c>
      <c r="AX191" s="144">
        <f>HLOOKUP(AX$2,NAV!$B$2:$CH$509,ROW(AX190),)+HLOOKUP(AX$2,DIST!$C$1:$CI$508,ROW('NAV plus Dist'!AX190)+1,FALSE)</f>
        <v>11.0936</v>
      </c>
      <c r="AY191" s="144">
        <f>HLOOKUP(AY$2,NAV!$B$2:$CH$509,ROW(AY190),)+HLOOKUP(AY$2,DIST!$C$1:$CI$508,ROW('NAV plus Dist'!AY190)+1,FALSE)</f>
        <v>23.452500000000001</v>
      </c>
      <c r="AZ191" s="144">
        <f>HLOOKUP(AZ$2,NAV!$B$2:$CH$509,ROW(AZ190),)+HLOOKUP(AZ$2,DIST!$C$1:$CI$508,ROW('NAV plus Dist'!AZ190)+1,FALSE)</f>
        <v>23.091699999999999</v>
      </c>
      <c r="BA191" s="144">
        <f>HLOOKUP(BA$2,NAV!$B$2:$CH$509,ROW(BA190),)+HLOOKUP(BA$2,DIST!$C$1:$CI$508,ROW('NAV plus Dist'!BA190)+1,FALSE)</f>
        <v>11.593300000000001</v>
      </c>
      <c r="BB191" s="144">
        <f>HLOOKUP(BB$2,NAV!$B$2:$CH$509,ROW(BB190),)+HLOOKUP(BB$2,DIST!$C$1:$CI$508,ROW('NAV plus Dist'!BB190)+1,FALSE)</f>
        <v>12.537600000000001</v>
      </c>
      <c r="BC191" s="144">
        <f>HLOOKUP(BC$2,NAV!$B$2:$CH$509,ROW(BC190),)+HLOOKUP(BC$2,DIST!$C$1:$CI$508,ROW('NAV plus Dist'!BC190)+1,FALSE)</f>
        <v>12.421700000000001</v>
      </c>
      <c r="BD191" s="144">
        <f>HLOOKUP(BD$2,NAV!$B$2:$CH$509,ROW(BD190),)+HLOOKUP(BD$2,DIST!$C$1:$CI$508,ROW('NAV plus Dist'!BD190)+1,FALSE)</f>
        <v>12.606199999999999</v>
      </c>
      <c r="BE191" s="144">
        <f>HLOOKUP(BE$2,NAV!$B$2:$CH$509,ROW(BE190),)+HLOOKUP(BE$2,DIST!$C$1:$CI$508,ROW('NAV plus Dist'!BE190)+1,FALSE)</f>
        <v>12.4869</v>
      </c>
      <c r="BF191" s="144">
        <f>HLOOKUP(BF$2,NAV!$B$2:$CH$509,ROW(BF190),)+HLOOKUP(BF$2,DIST!$C$1:$CI$508,ROW('NAV plus Dist'!BF190)+1,FALSE)</f>
        <v>8.8788</v>
      </c>
      <c r="BG191" s="144">
        <f>HLOOKUP(BG$2,NAV!$B$2:$CH$509,ROW(BG190),)+HLOOKUP(BG$2,DIST!$C$1:$CI$508,ROW('NAV plus Dist'!BG190)+1,FALSE)</f>
        <v>8.7855000000000008</v>
      </c>
      <c r="BH191" s="144">
        <f>HLOOKUP(BH$2,NAV!$B$2:$CH$509,ROW(BH190),)+HLOOKUP(BH$2,DIST!$C$1:$CI$508,ROW('NAV plus Dist'!BH190)+1,FALSE)</f>
        <v>7.9730999999999996</v>
      </c>
      <c r="BI191" s="144">
        <f>HLOOKUP(BI$2,NAV!$B$2:$CH$509,ROW(BI190),)+HLOOKUP(BI$2,DIST!$C$1:$CI$508,ROW('NAV plus Dist'!BI190)+1,FALSE)</f>
        <v>7.8816999999999995</v>
      </c>
      <c r="BJ191" s="144">
        <f>HLOOKUP(BJ$2,NAV!$B$2:$CH$509,ROW(BJ190),)+HLOOKUP(BJ$2,DIST!$C$1:$CI$508,ROW('NAV plus Dist'!BJ190)+1,FALSE)</f>
        <v>11.770900000000001</v>
      </c>
      <c r="BK191" s="144">
        <f>HLOOKUP(BK$2,NAV!$B$2:$CH$509,ROW(BK190),)+HLOOKUP(BK$2,DIST!$C$1:$CI$508,ROW('NAV plus Dist'!BK190)+1,FALSE)</f>
        <v>11.655700000000001</v>
      </c>
      <c r="BL191" s="144">
        <f>HLOOKUP(BL$2,NAV!$B$2:$CH$509,ROW(BL190),)+HLOOKUP(BL$2,DIST!$C$1:$CI$508,ROW('NAV plus Dist'!BL190)+1,FALSE)</f>
        <v>11.6508</v>
      </c>
      <c r="BM191" s="144">
        <f>HLOOKUP(BM$2,NAV!$B$2:$CH$509,ROW(BM190),)+HLOOKUP(BM$2,DIST!$C$1:$CI$508,ROW('NAV plus Dist'!BM190)+1,FALSE)</f>
        <v>11.5321</v>
      </c>
      <c r="BN191" s="144">
        <f>HLOOKUP(BN$2,NAV!$B$2:$CH$509,ROW(BN190),)+HLOOKUP(BN$2,DIST!$C$1:$CI$508,ROW('NAV plus Dist'!BN190)+1,FALSE)</f>
        <v>10.8218</v>
      </c>
      <c r="BO191" s="144">
        <f>HLOOKUP(BO$2,NAV!$B$2:$CH$509,ROW(BO190),)+HLOOKUP(BO$2,DIST!$C$1:$CI$508,ROW('NAV plus Dist'!BO190)+1,FALSE)</f>
        <v>10.7018</v>
      </c>
      <c r="BP191" s="144">
        <f>HLOOKUP(BP$2,NAV!$B$2:$CH$509,ROW(BP190),)+HLOOKUP(BP$2,DIST!$C$1:$CI$508,ROW('NAV plus Dist'!BP190)+1,FALSE)</f>
        <v>10.1012</v>
      </c>
      <c r="BQ191" s="144">
        <f>HLOOKUP(BQ$2,NAV!$B$2:$CH$509,ROW(BQ190),)+HLOOKUP(BQ$2,DIST!$C$1:$CI$508,ROW('NAV plus Dist'!BQ190)+1,FALSE)</f>
        <v>9.9740000000000002</v>
      </c>
      <c r="BR191" s="144">
        <f>HLOOKUP(BR$2,NAV!$B$2:$CH$509,ROW(BR190),)+HLOOKUP(BR$2,DIST!$C$1:$CI$508,ROW('NAV plus Dist'!BR190)+1,FALSE)</f>
        <v>8.1097000000000001</v>
      </c>
      <c r="BS191" s="144">
        <f>HLOOKUP(BS$2,NAV!$B$2:$CH$509,ROW(BS190),)+HLOOKUP(BS$2,DIST!$C$1:$CI$508,ROW('NAV plus Dist'!BS190)+1,FALSE)</f>
        <v>10.142399999999999</v>
      </c>
      <c r="BT191" s="144">
        <f>HLOOKUP(BT$2,NAV!$B$2:$CH$509,ROW(BT190),)+HLOOKUP(BT$2,DIST!$C$1:$CI$508,ROW('NAV plus Dist'!BT190)+1,FALSE)</f>
        <v>11.6343</v>
      </c>
      <c r="BU191" s="144">
        <f>HLOOKUP(BU$2,NAV!$B$2:$CH$509,ROW(BU190),)+HLOOKUP(BU$2,DIST!$C$1:$CI$508,ROW('NAV plus Dist'!BU190)+1,FALSE)</f>
        <v>11.370299999999999</v>
      </c>
      <c r="BV191" s="144">
        <f>HLOOKUP(BV$2,NAV!$B$2:$CH$509,ROW(BV190),)+HLOOKUP(BV$2,DIST!$C$1:$CI$508,ROW('NAV plus Dist'!BV190)+1,FALSE)</f>
        <v>21.740300000000001</v>
      </c>
      <c r="BW191" s="144">
        <f>HLOOKUP(BW$2,NAV!$B$2:$CH$509,ROW(BW190),)+HLOOKUP(BW$2,DIST!$C$1:$CI$508,ROW('NAV plus Dist'!BW190)+1,FALSE)</f>
        <v>11.616300000000001</v>
      </c>
      <c r="BX191" s="144">
        <f>HLOOKUP(BX$2,NAV!$B$2:$CH$509,ROW(BX190),)+HLOOKUP(BX$2,DIST!$C$1:$CI$508,ROW('NAV plus Dist'!BX190)+1,FALSE)</f>
        <v>0</v>
      </c>
      <c r="BY191" s="144">
        <f>HLOOKUP(BY$2,NAV!$B$2:$CH$509,ROW(BY190),)+HLOOKUP(BY$2,DIST!$C$1:$CI$508,ROW('NAV plus Dist'!BY190)+1,FALSE)</f>
        <v>12.111700000000001</v>
      </c>
      <c r="BZ191" s="144">
        <f>HLOOKUP(BZ$2,NAV!$B$2:$CH$509,ROW(BZ190),)+HLOOKUP(BZ$2,DIST!$C$1:$CI$508,ROW('NAV plus Dist'!BZ190)+1,FALSE)</f>
        <v>14.2456</v>
      </c>
      <c r="CA191" s="144">
        <f>HLOOKUP(CA$2,NAV!$B$2:$CH$509,ROW(CA190),)+HLOOKUP(CA$2,DIST!$C$1:$CI$508,ROW('NAV plus Dist'!CA190)+1,FALSE)</f>
        <v>12.5022</v>
      </c>
      <c r="CB191" s="144">
        <f>HLOOKUP(CB$2,NAV!$B$2:$CH$509,ROW(CB190),)+HLOOKUP(CB$2,DIST!$C$1:$CI$508,ROW('NAV plus Dist'!CB190)+1,FALSE)</f>
        <v>10.889899999999999</v>
      </c>
      <c r="CC191" s="144">
        <f>HLOOKUP(CC$2,NAV!$B$2:$CH$509,ROW(CC190),)+HLOOKUP(CC$2,DIST!$C$1:$CI$508,ROW('NAV plus Dist'!CC190)+1,FALSE)</f>
        <v>11.4931</v>
      </c>
      <c r="CD191" s="144">
        <f>HLOOKUP(CD$2,NAV!$B$2:$CH$509,ROW(CD190),)+HLOOKUP(CD$2,DIST!$C$1:$CI$508,ROW('NAV plus Dist'!CD190)+1,FALSE)</f>
        <v>16.359199999999998</v>
      </c>
      <c r="CE191" s="144">
        <f>HLOOKUP(CE$2,NAV!$B$2:$CH$509,ROW(CE190),)+HLOOKUP(CE$2,DIST!$C$1:$CI$508,ROW('NAV plus Dist'!CE190)+1,FALSE)</f>
        <v>13.6792</v>
      </c>
      <c r="CF191" s="144">
        <f>HLOOKUP(CF$2,NAV!$B$2:$CH$509,ROW(CF190),)+HLOOKUP(CF$2,DIST!$C$1:$CI$508,ROW('NAV plus Dist'!CF190)+1,FALSE)</f>
        <v>13.36</v>
      </c>
      <c r="CG191" s="144">
        <f>HLOOKUP(CG$2,NAV!$B$2:$CH$509,ROW(CG190),)+HLOOKUP(CG$2,DIST!$C$1:$CI$508,ROW('NAV plus Dist'!CG190)+1,FALSE)</f>
        <v>13.5342</v>
      </c>
      <c r="CH191" s="144">
        <f>HLOOKUP(CH$2,NAV!$B$2:$CH$509,ROW(CH190),)+HLOOKUP(CH$2,DIST!$C$1:$CI$508,ROW('NAV plus Dist'!CH190)+1,FALSE)</f>
        <v>13.0158</v>
      </c>
      <c r="CI191" s="144">
        <f>HLOOKUP(CI$2,NAV!$B$2:$CH$509,ROW(CI190),)+HLOOKUP(CI$2,DIST!$C$1:$CI$508,ROW('NAV plus Dist'!CI190)+1,FALSE)</f>
        <v>13.102499999999999</v>
      </c>
      <c r="CJ191" s="144">
        <f>HLOOKUP(CJ$2,NAV!$B$2:$AAA$509,ROW(CJ190),)+HLOOKUP(CJ$2,DIST!$C$1:$AAJ$508,ROW('NAV plus Dist'!CJ190)+1,FALSE)</f>
        <v>0</v>
      </c>
      <c r="CK191" s="144">
        <f>HLOOKUP(CK$2,NAV!$B$2:$AAA$509,ROW(CK190),)+HLOOKUP(CK$2,DIST!$C$1:$AAJ$508,ROW('NAV plus Dist'!CK190)+1,FALSE)</f>
        <v>0</v>
      </c>
      <c r="CL191" s="144">
        <f>HLOOKUP(CL$2,NAV!$B$2:$AAA$509,ROW(CL190),)+HLOOKUP(CL$2,DIST!$C$1:$AAJ$508,ROW('NAV plus Dist'!CL190)+1,FALSE)</f>
        <v>0</v>
      </c>
      <c r="CM191" s="144">
        <f>HLOOKUP(CM$2,NAV!$B$2:$AAA$509,ROW(CM190),)+HLOOKUP(CM$2,DIST!$C$1:$AAJ$508,ROW('NAV plus Dist'!CM190)+1,FALSE)</f>
        <v>0</v>
      </c>
      <c r="CN191" s="144">
        <f>HLOOKUP(CN$2,NAV!$B$2:$AAA$509,ROW(CN190),)+HLOOKUP(CN$2,DIST!$C$1:$AAJ$508,ROW('NAV plus Dist'!CN190)+1,FALSE)</f>
        <v>0</v>
      </c>
      <c r="CO191" s="144">
        <f>HLOOKUP(CO$2,NAV!$B$2:$AAA$509,ROW(CO190),)+HLOOKUP(CO$2,DIST!$C$1:$AAJ$508,ROW('NAV plus Dist'!CO190)+1,FALSE)</f>
        <v>0</v>
      </c>
      <c r="CP191" s="144">
        <f>HLOOKUP(CP$2,NAV!$B$2:$AAA$509,ROW(CP190),)+HLOOKUP(CP$2,DIST!$C$1:$AAJ$508,ROW('NAV plus Dist'!CP190)+1,FALSE)</f>
        <v>0</v>
      </c>
      <c r="CQ191" s="144">
        <f>HLOOKUP(CQ$2,NAV!$B$2:$AAA$509,ROW(CQ190),)+HLOOKUP(CQ$2,DIST!$C$1:$AAJ$508,ROW('NAV plus Dist'!CQ190)+1,FALSE)</f>
        <v>0</v>
      </c>
      <c r="CR191" s="144">
        <f>HLOOKUP(CR$2,NAV!$B$2:$AAA$509,ROW(CR190),)+HLOOKUP(CR$2,DIST!$C$1:$AAJ$508,ROW('NAV plus Dist'!CR190)+1,FALSE)</f>
        <v>0</v>
      </c>
      <c r="CS191" s="144">
        <f>HLOOKUP(CS$2,NAV!$B$2:$AAA$509,ROW(CS190),)+HLOOKUP(CS$2,DIST!$C$1:$AAJ$508,ROW('NAV plus Dist'!CS190)+1,FALSE)</f>
        <v>0</v>
      </c>
      <c r="CT191" s="144">
        <f>HLOOKUP(CT$2,NAV!$B$2:$AAA$509,ROW(CT190),)+HLOOKUP(CT$2,DIST!$C$1:$AAJ$508,ROW('NAV plus Dist'!CT190)+1,FALSE)</f>
        <v>0</v>
      </c>
      <c r="CU191" s="144">
        <f>HLOOKUP(CU$2,NAV!$B$2:$AAA$509,ROW(CU190),)+HLOOKUP(CU$2,DIST!$C$1:$AAJ$508,ROW('NAV plus Dist'!CU190)+1,FALSE)</f>
        <v>0</v>
      </c>
      <c r="CV191" s="144">
        <f>HLOOKUP(CV$2,NAV!$B$2:$AAA$509,ROW(CV190),)+HLOOKUP(CV$2,DIST!$C$1:$AAJ$508,ROW('NAV plus Dist'!CV190)+1,FALSE)</f>
        <v>0</v>
      </c>
      <c r="CW191" s="144">
        <f>HLOOKUP(CW$2,NAV!$B$2:$AAA$509,ROW(CW190),)+HLOOKUP(CW$2,DIST!$C$1:$AAJ$508,ROW('NAV plus Dist'!CW190)+1,FALSE)</f>
        <v>0</v>
      </c>
      <c r="CX191" s="144">
        <f>HLOOKUP(CX$2,NAV!$B$2:$AAA$509,ROW(CX190),)+HLOOKUP(CX$2,DIST!$C$1:$AAJ$508,ROW('NAV plus Dist'!CX190)+1,FALSE)</f>
        <v>0</v>
      </c>
      <c r="CY191" s="144">
        <f>HLOOKUP(CY$2,NAV!$B$2:$AAA$509,ROW(CY190),)+HLOOKUP(CY$2,DIST!$C$1:$AAJ$508,ROW('NAV plus Dist'!CY190)+1,FALSE)</f>
        <v>0</v>
      </c>
      <c r="CZ191" s="144">
        <f>HLOOKUP(CZ$2,NAV!$B$2:$AAA$509,ROW(CZ190),)+HLOOKUP(CZ$2,DIST!$C$1:$AAJ$508,ROW('NAV plus Dist'!CZ190)+1,FALSE)</f>
        <v>0</v>
      </c>
      <c r="DA191" s="144">
        <f>HLOOKUP(DA$2,NAV!$B$2:$AAA$509,ROW(DA190),)+HLOOKUP(DA$2,DIST!$C$1:$AAJ$508,ROW('NAV plus Dist'!DA190)+1,FALSE)</f>
        <v>0</v>
      </c>
      <c r="DB191" s="144">
        <f>HLOOKUP(DB$2,NAV!$B$2:$AAA$509,ROW(DB190),)+HLOOKUP(DB$2,DIST!$C$1:$AAJ$508,ROW('NAV plus Dist'!DB190)+1,FALSE)</f>
        <v>0</v>
      </c>
      <c r="DC191" s="144">
        <f>HLOOKUP(DC$2,NAV!$B$2:$AAA$509,ROW(DC190),)+HLOOKUP(DC$2,DIST!$C$1:$AAJ$508,ROW('NAV plus Dist'!DC190)+1,FALSE)</f>
        <v>0</v>
      </c>
      <c r="DD191" s="144">
        <f>HLOOKUP(DD$2,NAV!$B$2:$AAA$509,ROW(DD190),)+HLOOKUP(DD$2,DIST!$C$1:$AAJ$508,ROW('NAV plus Dist'!DD190)+1,FALSE)</f>
        <v>0</v>
      </c>
      <c r="DE191" s="144">
        <f>HLOOKUP(DE$2,NAV!$B$2:$AAA$509,ROW(DE190),)+HLOOKUP(DE$2,DIST!$C$1:$AAJ$508,ROW('NAV plus Dist'!DE190)+1,FALSE)</f>
        <v>0</v>
      </c>
      <c r="DF191" s="144">
        <f>HLOOKUP(DF$2,NAV!$B$2:$AAA$509,ROW(DF190),)+HLOOKUP(DF$2,DIST!$C$1:$AAJ$508,ROW('NAV plus Dist'!DF190)+1,FALSE)</f>
        <v>0</v>
      </c>
      <c r="DG191" s="144">
        <f>HLOOKUP(DG$2,NAV!$B$2:$AAA$509,ROW(DG190),)+HLOOKUP(DG$2,DIST!$C$1:$AAJ$508,ROW('NAV plus Dist'!DG190)+1,FALSE)</f>
        <v>0</v>
      </c>
      <c r="DH191" s="144">
        <f>HLOOKUP(DH$2,NAV!$B$2:$AAA$509,ROW(DH190),)+HLOOKUP(DH$2,DIST!$C$1:$AAJ$508,ROW('NAV plus Dist'!DH190)+1,FALSE)</f>
        <v>0</v>
      </c>
    </row>
    <row r="192" spans="1:112">
      <c r="A192" s="94">
        <f>IF(B192="",0,A193+1)</f>
        <v>7</v>
      </c>
      <c r="B192" s="148">
        <f t="shared" si="79"/>
        <v>45838</v>
      </c>
      <c r="C192" s="144">
        <f>HLOOKUP(C$2,NAV!$B$2:$CH$509,ROW(C191),)+HLOOKUP(C$2,DIST!$C$1:$CI$508,ROW('NAV plus Dist'!C191)+1,FALSE)</f>
        <v>18.647100000000002</v>
      </c>
      <c r="D192" s="144">
        <f>HLOOKUP(D$2,NAV!$B$2:$CH$509,ROW(D191),)+HLOOKUP(D$2,DIST!$C$1:$CI$508,ROW('NAV plus Dist'!D191)+1,FALSE)</f>
        <v>19.769500000000001</v>
      </c>
      <c r="E192" s="144">
        <f>HLOOKUP(E$2,NAV!$B$2:$CH$509,ROW(E191),)+HLOOKUP(E$2,DIST!$C$1:$CI$508,ROW('NAV plus Dist'!E191)+1,FALSE)</f>
        <v>20.577500000000001</v>
      </c>
      <c r="F192" s="144">
        <f>HLOOKUP(F$2,NAV!$B$2:$CH$509,ROW(F191),)+HLOOKUP(F$2,DIST!$C$1:$CI$508,ROW('NAV plus Dist'!F191)+1,FALSE)</f>
        <v>8.6389000000000014</v>
      </c>
      <c r="G192" s="144" t="e">
        <f>HLOOKUP(G$2,NAV!$B$2:$CH$509,ROW(G191),)+HLOOKUP(G$2,DIST!$C$1:$CI$508,ROW('NAV plus Dist'!G191)+1,FALSE)</f>
        <v>#N/A</v>
      </c>
      <c r="H192" s="144">
        <f>HLOOKUP(H$2,NAV!$B$2:$CH$509,ROW(H191),)+HLOOKUP(H$2,DIST!$C$1:$CI$508,ROW('NAV plus Dist'!H191)+1,FALSE)</f>
        <v>16.667000000000002</v>
      </c>
      <c r="I192" s="144">
        <f>HLOOKUP(I$2,NAV!$B$2:$CH$509,ROW(I191),)+HLOOKUP(I$2,DIST!$C$1:$CI$508,ROW('NAV plus Dist'!I191)+1,FALSE)</f>
        <v>11.011999999999999</v>
      </c>
      <c r="J192" s="144" t="e">
        <f>HLOOKUP(J$2,NAV!$B$2:$CH$509,ROW(J191),)+HLOOKUP(J$2,DIST!$C$1:$CI$508,ROW('NAV plus Dist'!J191)+1,FALSE)</f>
        <v>#N/A</v>
      </c>
      <c r="K192" s="144">
        <f>HLOOKUP(K$2,NAV!$B$2:$CH$509,ROW(K191),)+HLOOKUP(K$2,DIST!$C$1:$CI$508,ROW('NAV plus Dist'!K191)+1,FALSE)</f>
        <v>9.1729000000000003</v>
      </c>
      <c r="L192" s="144">
        <f>HLOOKUP(L$2,NAV!$B$2:$CH$509,ROW(L191),)+HLOOKUP(L$2,DIST!$C$1:$CI$508,ROW('NAV plus Dist'!L191)+1,FALSE)</f>
        <v>9.3513000000000002</v>
      </c>
      <c r="M192" s="144">
        <f>HLOOKUP(M$2,NAV!$B$2:$CH$509,ROW(M191),)+HLOOKUP(M$2,DIST!$C$1:$CI$508,ROW('NAV plus Dist'!M191)+1,FALSE)</f>
        <v>9.5125000000000011</v>
      </c>
      <c r="N192" s="144">
        <f>HLOOKUP(N$2,NAV!$B$2:$CH$509,ROW(N191),)+HLOOKUP(N$2,DIST!$C$1:$CI$508,ROW('NAV plus Dist'!N191)+1,FALSE)</f>
        <v>9.9212999999999987</v>
      </c>
      <c r="O192" s="144">
        <f>HLOOKUP(O$2,NAV!$B$2:$CH$509,ROW(O191),)+HLOOKUP(O$2,DIST!$C$1:$CI$508,ROW('NAV plus Dist'!O191)+1,FALSE)</f>
        <v>2.9116999999999997</v>
      </c>
      <c r="P192" s="144">
        <f>HLOOKUP(P$2,NAV!$B$2:$CH$509,ROW(P191),)+HLOOKUP(P$2,DIST!$C$1:$CI$508,ROW('NAV plus Dist'!P191)+1,FALSE)</f>
        <v>3.6555999999999997</v>
      </c>
      <c r="Q192" s="144">
        <f>HLOOKUP(Q$2,NAV!$B$2:$CH$509,ROW(Q191),)+HLOOKUP(Q$2,DIST!$C$1:$CI$508,ROW('NAV plus Dist'!Q191)+1,FALSE)</f>
        <v>11.201599999999999</v>
      </c>
      <c r="R192" s="144">
        <f>HLOOKUP(R$2,NAV!$B$2:$CH$509,ROW(R191),)+HLOOKUP(R$2,DIST!$C$1:$CI$508,ROW('NAV plus Dist'!R191)+1,FALSE)</f>
        <v>11.201599999999999</v>
      </c>
      <c r="S192" s="144">
        <f>HLOOKUP(S$2,NAV!$B$2:$CH$509,ROW(S191),)+HLOOKUP(S$2,DIST!$C$1:$CI$508,ROW('NAV plus Dist'!S191)+1,FALSE)</f>
        <v>9.1860999999999997</v>
      </c>
      <c r="T192" s="144">
        <f>HLOOKUP(T$2,NAV!$B$2:$CH$509,ROW(T191),)+HLOOKUP(T$2,DIST!$C$1:$CI$508,ROW('NAV plus Dist'!T191)+1,FALSE)</f>
        <v>12.5501</v>
      </c>
      <c r="U192" s="144">
        <f>HLOOKUP(U$2,NAV!$B$2:$CH$509,ROW(U191),)+HLOOKUP(U$2,DIST!$C$1:$CI$508,ROW('NAV plus Dist'!U191)+1,FALSE)</f>
        <v>12.0878</v>
      </c>
      <c r="V192" s="144">
        <f>HLOOKUP(V$2,NAV!$B$2:$CH$509,ROW(V191),)+HLOOKUP(V$2,DIST!$C$1:$CI$508,ROW('NAV plus Dist'!V191)+1,FALSE)</f>
        <v>8.3134999999999994</v>
      </c>
      <c r="W192" s="144">
        <f>HLOOKUP(W$2,NAV!$B$2:$CH$509,ROW(W191),)+HLOOKUP(W$2,DIST!$C$1:$CI$508,ROW('NAV plus Dist'!W191)+1,FALSE)</f>
        <v>8.3134999999999994</v>
      </c>
      <c r="X192" s="144">
        <f>HLOOKUP(X$2,NAV!$B$2:$CH$509,ROW(X191),)+HLOOKUP(X$2,DIST!$C$1:$CI$508,ROW('NAV plus Dist'!X191)+1,FALSE)</f>
        <v>8.0098000000000003</v>
      </c>
      <c r="Y192" s="144">
        <f>HLOOKUP(Y$2,NAV!$B$2:$CH$509,ROW(Y191),)+HLOOKUP(Y$2,DIST!$C$1:$CI$508,ROW('NAV plus Dist'!Y191)+1,FALSE)</f>
        <v>10.3811</v>
      </c>
      <c r="Z192" s="144">
        <f>HLOOKUP(Z$2,NAV!$B$2:$CH$509,ROW(Z191),)+HLOOKUP(Z$2,DIST!$C$1:$CI$508,ROW('NAV plus Dist'!Z191)+1,FALSE)</f>
        <v>9.8504000000000005</v>
      </c>
      <c r="AA192" s="144">
        <f>HLOOKUP(AA$2,NAV!$B$2:$CH$509,ROW(AA191),)+HLOOKUP(AA$2,DIST!$C$1:$CI$508,ROW('NAV plus Dist'!AA191)+1,FALSE)</f>
        <v>10.0296</v>
      </c>
      <c r="AB192" s="144">
        <f>HLOOKUP(AB$2,NAV!$B$2:$CH$509,ROW(AB191),)+HLOOKUP(AB$2,DIST!$C$1:$CI$508,ROW('NAV plus Dist'!AB191)+1,FALSE)</f>
        <v>11.4605</v>
      </c>
      <c r="AC192" s="144">
        <f>HLOOKUP(AC$2,NAV!$B$2:$CH$509,ROW(AC191),)+HLOOKUP(AC$2,DIST!$C$1:$CI$508,ROW('NAV plus Dist'!AC191)+1,FALSE)</f>
        <v>11.6168</v>
      </c>
      <c r="AD192" s="144">
        <f>HLOOKUP(AD$2,NAV!$B$2:$CH$509,ROW(AD191),)+HLOOKUP(AD$2,DIST!$C$1:$CI$508,ROW('NAV plus Dist'!AD191)+1,FALSE)</f>
        <v>50.136299999999999</v>
      </c>
      <c r="AE192" s="144">
        <f>HLOOKUP(AE$2,NAV!$B$2:$CH$509,ROW(AE191),)+HLOOKUP(AE$2,DIST!$C$1:$CI$508,ROW('NAV plus Dist'!AE191)+1,FALSE)</f>
        <v>5.8597999999999999</v>
      </c>
      <c r="AF192" s="144">
        <f>HLOOKUP(AF$2,NAV!$B$2:$CH$509,ROW(AF191),)+HLOOKUP(AF$2,DIST!$C$1:$CI$508,ROW('NAV plus Dist'!AF191)+1,FALSE)</f>
        <v>7.2164999999999999</v>
      </c>
      <c r="AG192" s="144">
        <f>HLOOKUP(AG$2,NAV!$B$2:$CH$509,ROW(AG191),)+HLOOKUP(AG$2,DIST!$C$1:$CI$508,ROW('NAV plus Dist'!AG191)+1,FALSE)</f>
        <v>8.1857000000000006</v>
      </c>
      <c r="AH192" s="144">
        <f>HLOOKUP(AH$2,NAV!$B$2:$CH$509,ROW(AH191),)+HLOOKUP(AH$2,DIST!$C$1:$CI$508,ROW('NAV plus Dist'!AH191)+1,FALSE)</f>
        <v>7.8194999999999997</v>
      </c>
      <c r="AI192" s="144">
        <f>HLOOKUP(AI$2,NAV!$B$2:$CH$509,ROW(AI191),)+HLOOKUP(AI$2,DIST!$C$1:$CI$508,ROW('NAV plus Dist'!AI191)+1,FALSE)</f>
        <v>19.172499999999999</v>
      </c>
      <c r="AJ192" s="144">
        <f>HLOOKUP(AJ$2,NAV!$B$2:$CH$509,ROW(AJ191),)+HLOOKUP(AJ$2,DIST!$C$1:$CI$508,ROW('NAV plus Dist'!AJ191)+1,FALSE)</f>
        <v>18.325700000000001</v>
      </c>
      <c r="AK192" s="144">
        <f>HLOOKUP(AK$2,NAV!$B$2:$CH$509,ROW(AK191),)+HLOOKUP(AK$2,DIST!$C$1:$CI$508,ROW('NAV plus Dist'!AK191)+1,FALSE)</f>
        <v>13.269</v>
      </c>
      <c r="AL192" s="144">
        <f>HLOOKUP(AL$2,NAV!$B$2:$CH$509,ROW(AL191),)+HLOOKUP(AL$2,DIST!$C$1:$CI$508,ROW('NAV plus Dist'!AL191)+1,FALSE)</f>
        <v>15.1623</v>
      </c>
      <c r="AM192" s="144">
        <f>HLOOKUP(AM$2,NAV!$B$2:$CH$509,ROW(AM191),)+HLOOKUP(AM$2,DIST!$C$1:$CI$508,ROW('NAV plus Dist'!AM191)+1,FALSE)</f>
        <v>7.9673999999999996</v>
      </c>
      <c r="AN192" s="144">
        <f>HLOOKUP(AN$2,NAV!$B$2:$CH$509,ROW(AN191),)+HLOOKUP(AN$2,DIST!$C$1:$CI$508,ROW('NAV plus Dist'!AN191)+1,FALSE)</f>
        <v>30.0351</v>
      </c>
      <c r="AO192" s="144">
        <f>HLOOKUP(AO$2,NAV!$B$2:$CH$509,ROW(AO191),)+HLOOKUP(AO$2,DIST!$C$1:$CI$508,ROW('NAV plus Dist'!AO191)+1,FALSE)</f>
        <v>28.178699999999999</v>
      </c>
      <c r="AP192" s="144">
        <f>HLOOKUP(AP$2,NAV!$B$2:$CH$509,ROW(AP191),)+HLOOKUP(AP$2,DIST!$C$1:$CI$508,ROW('NAV plus Dist'!AP191)+1,FALSE)</f>
        <v>16.428000000000001</v>
      </c>
      <c r="AQ192" s="144">
        <f>HLOOKUP(AQ$2,NAV!$B$2:$CH$509,ROW(AQ191),)+HLOOKUP(AQ$2,DIST!$C$1:$CI$508,ROW('NAV plus Dist'!AQ191)+1,FALSE)</f>
        <v>20.319099999999999</v>
      </c>
      <c r="AR192" s="245">
        <f>HLOOKUP(AR$2,NAV!$B$2:$CH$509,ROW(AR191),)+HLOOKUP(AR$2,DIST!$C$1:$CI$508,ROW('NAV plus Dist'!AR191)+1,FALSE)</f>
        <v>50.106099999999998</v>
      </c>
      <c r="AS192" s="144">
        <f>HLOOKUP(AS$2,NAV!$B$2:$CH$509,ROW(AS191),)+HLOOKUP(AS$2,DIST!$C$1:$CI$508,ROW('NAV plus Dist'!AS191)+1,FALSE)</f>
        <v>8.5167000000000002</v>
      </c>
      <c r="AT192" s="144">
        <f>HLOOKUP(AT$2,NAV!$B$2:$CH$509,ROW(AT191),)+HLOOKUP(AT$2,DIST!$C$1:$CI$508,ROW('NAV plus Dist'!AT191)+1,FALSE)</f>
        <v>21.0367</v>
      </c>
      <c r="AU192" s="144">
        <f>HLOOKUP(AU$2,NAV!$B$2:$CH$509,ROW(AU191),)+HLOOKUP(AU$2,DIST!$C$1:$CI$508,ROW('NAV plus Dist'!AU191)+1,FALSE)</f>
        <v>10.125</v>
      </c>
      <c r="AV192" s="144">
        <f>HLOOKUP(AV$2,NAV!$B$2:$CH$509,ROW(AV191),)+HLOOKUP(AV$2,DIST!$C$1:$CI$508,ROW('NAV plus Dist'!AV191)+1,FALSE)</f>
        <v>10.9117</v>
      </c>
      <c r="AW192" s="144">
        <f>HLOOKUP(AW$2,NAV!$B$2:$CH$509,ROW(AW191),)+HLOOKUP(AW$2,DIST!$C$1:$CI$508,ROW('NAV plus Dist'!AW191)+1,FALSE)</f>
        <v>10.9437</v>
      </c>
      <c r="AX192" s="144">
        <f>HLOOKUP(AX$2,NAV!$B$2:$CH$509,ROW(AX191),)+HLOOKUP(AX$2,DIST!$C$1:$CI$508,ROW('NAV plus Dist'!AX191)+1,FALSE)</f>
        <v>11.1508</v>
      </c>
      <c r="AY192" s="144">
        <f>HLOOKUP(AY$2,NAV!$B$2:$CH$509,ROW(AY191),)+HLOOKUP(AY$2,DIST!$C$1:$CI$508,ROW('NAV plus Dist'!AY191)+1,FALSE)</f>
        <v>23.782699999999998</v>
      </c>
      <c r="AZ192" s="144">
        <f>HLOOKUP(AZ$2,NAV!$B$2:$CH$509,ROW(AZ191),)+HLOOKUP(AZ$2,DIST!$C$1:$CI$508,ROW('NAV plus Dist'!AZ191)+1,FALSE)</f>
        <v>23.475099999999998</v>
      </c>
      <c r="BA192" s="144">
        <f>HLOOKUP(BA$2,NAV!$B$2:$CH$509,ROW(BA191),)+HLOOKUP(BA$2,DIST!$C$1:$CI$508,ROW('NAV plus Dist'!BA191)+1,FALSE)</f>
        <v>11.850300000000001</v>
      </c>
      <c r="BB192" s="144">
        <f>HLOOKUP(BB$2,NAV!$B$2:$CH$509,ROW(BB191),)+HLOOKUP(BB$2,DIST!$C$1:$CI$508,ROW('NAV plus Dist'!BB191)+1,FALSE)</f>
        <v>13.080400000000001</v>
      </c>
      <c r="BC192" s="144">
        <f>HLOOKUP(BC$2,NAV!$B$2:$CH$509,ROW(BC191),)+HLOOKUP(BC$2,DIST!$C$1:$CI$508,ROW('NAV plus Dist'!BC191)+1,FALSE)</f>
        <v>13.059000000000001</v>
      </c>
      <c r="BD192" s="144">
        <f>HLOOKUP(BD$2,NAV!$B$2:$CH$509,ROW(BD191),)+HLOOKUP(BD$2,DIST!$C$1:$CI$508,ROW('NAV plus Dist'!BD191)+1,FALSE)</f>
        <v>13.3247</v>
      </c>
      <c r="BE192" s="144">
        <f>HLOOKUP(BE$2,NAV!$B$2:$CH$509,ROW(BE191),)+HLOOKUP(BE$2,DIST!$C$1:$CI$508,ROW('NAV plus Dist'!BE191)+1,FALSE)</f>
        <v>13.2979</v>
      </c>
      <c r="BF192" s="144">
        <f>HLOOKUP(BF$2,NAV!$B$2:$CH$509,ROW(BF191),)+HLOOKUP(BF$2,DIST!$C$1:$CI$508,ROW('NAV plus Dist'!BF191)+1,FALSE)</f>
        <v>9.2067999999999994</v>
      </c>
      <c r="BG192" s="144">
        <f>HLOOKUP(BG$2,NAV!$B$2:$CH$509,ROW(BG191),)+HLOOKUP(BG$2,DIST!$C$1:$CI$508,ROW('NAV plus Dist'!BG191)+1,FALSE)</f>
        <v>9.1791999999999998</v>
      </c>
      <c r="BH192" s="144">
        <f>HLOOKUP(BH$2,NAV!$B$2:$CH$509,ROW(BH191),)+HLOOKUP(BH$2,DIST!$C$1:$CI$508,ROW('NAV plus Dist'!BH191)+1,FALSE)</f>
        <v>8.3497000000000003</v>
      </c>
      <c r="BI192" s="144">
        <f>HLOOKUP(BI$2,NAV!$B$2:$CH$509,ROW(BI191),)+HLOOKUP(BI$2,DIST!$C$1:$CI$508,ROW('NAV plus Dist'!BI191)+1,FALSE)</f>
        <v>8.3161000000000005</v>
      </c>
      <c r="BJ192" s="144">
        <f>HLOOKUP(BJ$2,NAV!$B$2:$CH$509,ROW(BJ191),)+HLOOKUP(BJ$2,DIST!$C$1:$CI$508,ROW('NAV plus Dist'!BJ191)+1,FALSE)</f>
        <v>12.215</v>
      </c>
      <c r="BK192" s="144">
        <f>HLOOKUP(BK$2,NAV!$B$2:$CH$509,ROW(BK191),)+HLOOKUP(BK$2,DIST!$C$1:$CI$508,ROW('NAV plus Dist'!BK191)+1,FALSE)</f>
        <v>12.1881</v>
      </c>
      <c r="BL192" s="144">
        <f>HLOOKUP(BL$2,NAV!$B$2:$CH$509,ROW(BL191),)+HLOOKUP(BL$2,DIST!$C$1:$CI$508,ROW('NAV plus Dist'!BL191)+1,FALSE)</f>
        <v>12.2814</v>
      </c>
      <c r="BM192" s="144">
        <f>HLOOKUP(BM$2,NAV!$B$2:$CH$509,ROW(BM191),)+HLOOKUP(BM$2,DIST!$C$1:$CI$508,ROW('NAV plus Dist'!BM191)+1,FALSE)</f>
        <v>12.248699999999999</v>
      </c>
      <c r="BN192" s="144">
        <f>HLOOKUP(BN$2,NAV!$B$2:$CH$509,ROW(BN191),)+HLOOKUP(BN$2,DIST!$C$1:$CI$508,ROW('NAV plus Dist'!BN191)+1,FALSE)</f>
        <v>11.9506</v>
      </c>
      <c r="BO192" s="144">
        <f>HLOOKUP(BO$2,NAV!$B$2:$CH$509,ROW(BO191),)+HLOOKUP(BO$2,DIST!$C$1:$CI$508,ROW('NAV plus Dist'!BO191)+1,FALSE)</f>
        <v>11.908899999999999</v>
      </c>
      <c r="BP192" s="144">
        <f>HLOOKUP(BP$2,NAV!$B$2:$CH$509,ROW(BP191),)+HLOOKUP(BP$2,DIST!$C$1:$CI$508,ROW('NAV plus Dist'!BP191)+1,FALSE)</f>
        <v>11.4787</v>
      </c>
      <c r="BQ192" s="144">
        <f>HLOOKUP(BQ$2,NAV!$B$2:$CH$509,ROW(BQ191),)+HLOOKUP(BQ$2,DIST!$C$1:$CI$508,ROW('NAV plus Dist'!BQ191)+1,FALSE)</f>
        <v>11.418600000000001</v>
      </c>
      <c r="BR192" s="144">
        <f>HLOOKUP(BR$2,NAV!$B$2:$CH$509,ROW(BR191),)+HLOOKUP(BR$2,DIST!$C$1:$CI$508,ROW('NAV plus Dist'!BR191)+1,FALSE)</f>
        <v>7.2386999999999997</v>
      </c>
      <c r="BS192" s="144">
        <f>HLOOKUP(BS$2,NAV!$B$2:$CH$509,ROW(BS191),)+HLOOKUP(BS$2,DIST!$C$1:$CI$508,ROW('NAV plus Dist'!BS191)+1,FALSE)</f>
        <v>12.895299999999999</v>
      </c>
      <c r="BT192" s="144">
        <f>HLOOKUP(BT$2,NAV!$B$2:$CH$509,ROW(BT191),)+HLOOKUP(BT$2,DIST!$C$1:$CI$508,ROW('NAV plus Dist'!BT191)+1,FALSE)</f>
        <v>12.947999999999999</v>
      </c>
      <c r="BU192" s="144">
        <f>HLOOKUP(BU$2,NAV!$B$2:$CH$509,ROW(BU191),)+HLOOKUP(BU$2,DIST!$C$1:$CI$508,ROW('NAV plus Dist'!BU191)+1,FALSE)</f>
        <v>11.945</v>
      </c>
      <c r="BV192" s="144">
        <f>HLOOKUP(BV$2,NAV!$B$2:$CH$509,ROW(BV191),)+HLOOKUP(BV$2,DIST!$C$1:$CI$508,ROW('NAV plus Dist'!BV191)+1,FALSE)</f>
        <v>22.059100000000001</v>
      </c>
      <c r="BW192" s="144">
        <f>HLOOKUP(BW$2,NAV!$B$2:$CH$509,ROW(BW191),)+HLOOKUP(BW$2,DIST!$C$1:$CI$508,ROW('NAV plus Dist'!BW191)+1,FALSE)</f>
        <v>12.5799</v>
      </c>
      <c r="BX192" s="144">
        <f>HLOOKUP(BX$2,NAV!$B$2:$CH$509,ROW(BX191),)+HLOOKUP(BX$2,DIST!$C$1:$CI$508,ROW('NAV plus Dist'!BX191)+1,FALSE)</f>
        <v>0</v>
      </c>
      <c r="BY192" s="144">
        <f>HLOOKUP(BY$2,NAV!$B$2:$CH$509,ROW(BY191),)+HLOOKUP(BY$2,DIST!$C$1:$CI$508,ROW('NAV plus Dist'!BY191)+1,FALSE)</f>
        <v>15.2195</v>
      </c>
      <c r="BZ192" s="144">
        <f>HLOOKUP(BZ$2,NAV!$B$2:$CH$509,ROW(BZ191),)+HLOOKUP(BZ$2,DIST!$C$1:$CI$508,ROW('NAV plus Dist'!BZ191)+1,FALSE)</f>
        <v>16.177499999999998</v>
      </c>
      <c r="CA192" s="144">
        <f>HLOOKUP(CA$2,NAV!$B$2:$CH$509,ROW(CA191),)+HLOOKUP(CA$2,DIST!$C$1:$CI$508,ROW('NAV plus Dist'!CA191)+1,FALSE)</f>
        <v>16.935199999999998</v>
      </c>
      <c r="CB192" s="144">
        <f>HLOOKUP(CB$2,NAV!$B$2:$CH$509,ROW(CB191),)+HLOOKUP(CB$2,DIST!$C$1:$CI$508,ROW('NAV plus Dist'!CB191)+1,FALSE)</f>
        <v>10.185599999999999</v>
      </c>
      <c r="CC192" s="144">
        <f>HLOOKUP(CC$2,NAV!$B$2:$CH$509,ROW(CC191),)+HLOOKUP(CC$2,DIST!$C$1:$CI$508,ROW('NAV plus Dist'!CC191)+1,FALSE)</f>
        <v>11.681299999999998</v>
      </c>
      <c r="CD192" s="144">
        <f>HLOOKUP(CD$2,NAV!$B$2:$CH$509,ROW(CD191),)+HLOOKUP(CD$2,DIST!$C$1:$CI$508,ROW('NAV plus Dist'!CD191)+1,FALSE)</f>
        <v>17.384700000000002</v>
      </c>
      <c r="CE192" s="144">
        <f>HLOOKUP(CE$2,NAV!$B$2:$CH$509,ROW(CE191),)+HLOOKUP(CE$2,DIST!$C$1:$CI$508,ROW('NAV plus Dist'!CE191)+1,FALSE)</f>
        <v>14.954899999999999</v>
      </c>
      <c r="CF192" s="144">
        <f>HLOOKUP(CF$2,NAV!$B$2:$CH$509,ROW(CF191),)+HLOOKUP(CF$2,DIST!$C$1:$CI$508,ROW('NAV plus Dist'!CF191)+1,FALSE)</f>
        <v>13.4741</v>
      </c>
      <c r="CG192" s="144">
        <f>HLOOKUP(CG$2,NAV!$B$2:$CH$509,ROW(CG191),)+HLOOKUP(CG$2,DIST!$C$1:$CI$508,ROW('NAV plus Dist'!CG191)+1,FALSE)</f>
        <v>16.609599999999997</v>
      </c>
      <c r="CH192" s="144">
        <f>HLOOKUP(CH$2,NAV!$B$2:$CH$509,ROW(CH191),)+HLOOKUP(CH$2,DIST!$C$1:$CI$508,ROW('NAV plus Dist'!CH191)+1,FALSE)</f>
        <v>12.9825</v>
      </c>
      <c r="CI192" s="144">
        <f>HLOOKUP(CI$2,NAV!$B$2:$CH$509,ROW(CI191),)+HLOOKUP(CI$2,DIST!$C$1:$CI$508,ROW('NAV plus Dist'!CI191)+1,FALSE)</f>
        <v>13.164299999999999</v>
      </c>
      <c r="CJ192" s="144">
        <f>HLOOKUP(CJ$2,NAV!$B$2:$AAA$509,ROW(CJ191),)+HLOOKUP(CJ$2,DIST!$C$1:$AAJ$508,ROW('NAV plus Dist'!CJ191)+1,FALSE)</f>
        <v>12.6645</v>
      </c>
      <c r="CK192" s="144">
        <f>HLOOKUP(CK$2,NAV!$B$2:$AAA$509,ROW(CK191),)+HLOOKUP(CK$2,DIST!$C$1:$AAJ$508,ROW('NAV plus Dist'!CK191)+1,FALSE)</f>
        <v>0</v>
      </c>
      <c r="CL192" s="144">
        <f>HLOOKUP(CL$2,NAV!$B$2:$AAA$509,ROW(CL191),)+HLOOKUP(CL$2,DIST!$C$1:$AAJ$508,ROW('NAV plus Dist'!CL191)+1,FALSE)</f>
        <v>0</v>
      </c>
      <c r="CM192" s="144">
        <f>HLOOKUP(CM$2,NAV!$B$2:$AAA$509,ROW(CM191),)+HLOOKUP(CM$2,DIST!$C$1:$AAJ$508,ROW('NAV plus Dist'!CM191)+1,FALSE)</f>
        <v>0</v>
      </c>
      <c r="CN192" s="144">
        <f>HLOOKUP(CN$2,NAV!$B$2:$AAA$509,ROW(CN191),)+HLOOKUP(CN$2,DIST!$C$1:$AAJ$508,ROW('NAV plus Dist'!CN191)+1,FALSE)</f>
        <v>0</v>
      </c>
      <c r="CO192" s="144">
        <f>HLOOKUP(CO$2,NAV!$B$2:$AAA$509,ROW(CO191),)+HLOOKUP(CO$2,DIST!$C$1:$AAJ$508,ROW('NAV plus Dist'!CO191)+1,FALSE)</f>
        <v>0</v>
      </c>
      <c r="CP192" s="144">
        <f>HLOOKUP(CP$2,NAV!$B$2:$AAA$509,ROW(CP191),)+HLOOKUP(CP$2,DIST!$C$1:$AAJ$508,ROW('NAV plus Dist'!CP191)+1,FALSE)</f>
        <v>0</v>
      </c>
      <c r="CQ192" s="144">
        <f>HLOOKUP(CQ$2,NAV!$B$2:$AAA$509,ROW(CQ191),)+HLOOKUP(CQ$2,DIST!$C$1:$AAJ$508,ROW('NAV plus Dist'!CQ191)+1,FALSE)</f>
        <v>0</v>
      </c>
      <c r="CR192" s="144">
        <f>HLOOKUP(CR$2,NAV!$B$2:$AAA$509,ROW(CR191),)+HLOOKUP(CR$2,DIST!$C$1:$AAJ$508,ROW('NAV plus Dist'!CR191)+1,FALSE)</f>
        <v>0</v>
      </c>
      <c r="CS192" s="144">
        <f>HLOOKUP(CS$2,NAV!$B$2:$AAA$509,ROW(CS191),)+HLOOKUP(CS$2,DIST!$C$1:$AAJ$508,ROW('NAV plus Dist'!CS191)+1,FALSE)</f>
        <v>0</v>
      </c>
      <c r="CT192" s="144">
        <f>HLOOKUP(CT$2,NAV!$B$2:$AAA$509,ROW(CT191),)+HLOOKUP(CT$2,DIST!$C$1:$AAJ$508,ROW('NAV plus Dist'!CT191)+1,FALSE)</f>
        <v>0</v>
      </c>
      <c r="CU192" s="144">
        <f>HLOOKUP(CU$2,NAV!$B$2:$AAA$509,ROW(CU191),)+HLOOKUP(CU$2,DIST!$C$1:$AAJ$508,ROW('NAV plus Dist'!CU191)+1,FALSE)</f>
        <v>0</v>
      </c>
      <c r="CV192" s="144">
        <f>HLOOKUP(CV$2,NAV!$B$2:$AAA$509,ROW(CV191),)+HLOOKUP(CV$2,DIST!$C$1:$AAJ$508,ROW('NAV plus Dist'!CV191)+1,FALSE)</f>
        <v>0</v>
      </c>
      <c r="CW192" s="144">
        <f>HLOOKUP(CW$2,NAV!$B$2:$AAA$509,ROW(CW191),)+HLOOKUP(CW$2,DIST!$C$1:$AAJ$508,ROW('NAV plus Dist'!CW191)+1,FALSE)</f>
        <v>0</v>
      </c>
      <c r="CX192" s="144">
        <f>HLOOKUP(CX$2,NAV!$B$2:$AAA$509,ROW(CX191),)+HLOOKUP(CX$2,DIST!$C$1:$AAJ$508,ROW('NAV plus Dist'!CX191)+1,FALSE)</f>
        <v>0</v>
      </c>
      <c r="CY192" s="144">
        <f>HLOOKUP(CY$2,NAV!$B$2:$AAA$509,ROW(CY191),)+HLOOKUP(CY$2,DIST!$C$1:$AAJ$508,ROW('NAV plus Dist'!CY191)+1,FALSE)</f>
        <v>0</v>
      </c>
      <c r="CZ192" s="144">
        <f>HLOOKUP(CZ$2,NAV!$B$2:$AAA$509,ROW(CZ191),)+HLOOKUP(CZ$2,DIST!$C$1:$AAJ$508,ROW('NAV plus Dist'!CZ191)+1,FALSE)</f>
        <v>0</v>
      </c>
      <c r="DA192" s="144">
        <f>HLOOKUP(DA$2,NAV!$B$2:$AAA$509,ROW(DA191),)+HLOOKUP(DA$2,DIST!$C$1:$AAJ$508,ROW('NAV plus Dist'!DA191)+1,FALSE)</f>
        <v>0</v>
      </c>
      <c r="DB192" s="144">
        <f>HLOOKUP(DB$2,NAV!$B$2:$AAA$509,ROW(DB191),)+HLOOKUP(DB$2,DIST!$C$1:$AAJ$508,ROW('NAV plus Dist'!DB191)+1,FALSE)</f>
        <v>0</v>
      </c>
      <c r="DC192" s="144">
        <f>HLOOKUP(DC$2,NAV!$B$2:$AAA$509,ROW(DC191),)+HLOOKUP(DC$2,DIST!$C$1:$AAJ$508,ROW('NAV plus Dist'!DC191)+1,FALSE)</f>
        <v>0</v>
      </c>
      <c r="DD192" s="144">
        <f>HLOOKUP(DD$2,NAV!$B$2:$AAA$509,ROW(DD191),)+HLOOKUP(DD$2,DIST!$C$1:$AAJ$508,ROW('NAV plus Dist'!DD191)+1,FALSE)</f>
        <v>0</v>
      </c>
      <c r="DE192" s="144">
        <f>HLOOKUP(DE$2,NAV!$B$2:$AAA$509,ROW(DE191),)+HLOOKUP(DE$2,DIST!$C$1:$AAJ$508,ROW('NAV plus Dist'!DE191)+1,FALSE)</f>
        <v>0</v>
      </c>
      <c r="DF192" s="144">
        <f>HLOOKUP(DF$2,NAV!$B$2:$AAA$509,ROW(DF191),)+HLOOKUP(DF$2,DIST!$C$1:$AAJ$508,ROW('NAV plus Dist'!DF191)+1,FALSE)</f>
        <v>0</v>
      </c>
      <c r="DG192" s="144">
        <f>HLOOKUP(DG$2,NAV!$B$2:$AAA$509,ROW(DG191),)+HLOOKUP(DG$2,DIST!$C$1:$AAJ$508,ROW('NAV plus Dist'!DG191)+1,FALSE)</f>
        <v>0</v>
      </c>
      <c r="DH192" s="144">
        <f>HLOOKUP(DH$2,NAV!$B$2:$AAA$509,ROW(DH191),)+HLOOKUP(DH$2,DIST!$C$1:$AAJ$508,ROW('NAV plus Dist'!DH191)+1,FALSE)</f>
        <v>0</v>
      </c>
    </row>
    <row r="193" spans="1:112">
      <c r="A193" s="94">
        <f t="shared" si="80"/>
        <v>6</v>
      </c>
      <c r="B193" s="148">
        <f t="shared" si="79"/>
        <v>45869</v>
      </c>
      <c r="C193" s="144">
        <f>HLOOKUP(C$2,NAV!$B$2:$CH$509,ROW(C192),)+HLOOKUP(C$2,DIST!$C$1:$CI$508,ROW('NAV plus Dist'!C192)+1,FALSE)</f>
        <v>18.709099999999999</v>
      </c>
      <c r="D193" s="144">
        <f>HLOOKUP(D$2,NAV!$B$2:$CH$509,ROW(D192),)+HLOOKUP(D$2,DIST!$C$1:$CI$508,ROW('NAV plus Dist'!D192)+1,FALSE)</f>
        <v>20.214700000000001</v>
      </c>
      <c r="E193" s="144">
        <f>HLOOKUP(E$2,NAV!$B$2:$CH$509,ROW(E192),)+HLOOKUP(E$2,DIST!$C$1:$CI$508,ROW('NAV plus Dist'!E192)+1,FALSE)</f>
        <v>20.6843</v>
      </c>
      <c r="F193" s="144">
        <f>HLOOKUP(F$2,NAV!$B$2:$CH$509,ROW(F192),)+HLOOKUP(F$2,DIST!$C$1:$CI$508,ROW('NAV plus Dist'!F192)+1,FALSE)</f>
        <v>8.2811000000000003</v>
      </c>
      <c r="G193" s="144" t="e">
        <f>HLOOKUP(G$2,NAV!$B$2:$CH$509,ROW(G192),)+HLOOKUP(G$2,DIST!$C$1:$CI$508,ROW('NAV plus Dist'!G192)+1,FALSE)</f>
        <v>#N/A</v>
      </c>
      <c r="H193" s="144">
        <f>HLOOKUP(H$2,NAV!$B$2:$CH$509,ROW(H192),)+HLOOKUP(H$2,DIST!$C$1:$CI$508,ROW('NAV plus Dist'!H192)+1,FALSE)</f>
        <v>16.680299999999999</v>
      </c>
      <c r="I193" s="144">
        <f>HLOOKUP(I$2,NAV!$B$2:$CH$509,ROW(I192),)+HLOOKUP(I$2,DIST!$C$1:$CI$508,ROW('NAV plus Dist'!I192)+1,FALSE)</f>
        <v>11.1037</v>
      </c>
      <c r="J193" s="144" t="e">
        <f>HLOOKUP(J$2,NAV!$B$2:$CH$509,ROW(J192),)+HLOOKUP(J$2,DIST!$C$1:$CI$508,ROW('NAV plus Dist'!J192)+1,FALSE)</f>
        <v>#N/A</v>
      </c>
      <c r="K193" s="144">
        <f>HLOOKUP(K$2,NAV!$B$2:$CH$509,ROW(K192),)+HLOOKUP(K$2,DIST!$C$1:$CI$508,ROW('NAV plus Dist'!K192)+1,FALSE)</f>
        <v>8.9772000000000016</v>
      </c>
      <c r="L193" s="144">
        <f>HLOOKUP(L$2,NAV!$B$2:$CH$509,ROW(L192),)+HLOOKUP(L$2,DIST!$C$1:$CI$508,ROW('NAV plus Dist'!L192)+1,FALSE)</f>
        <v>9.3276000000000003</v>
      </c>
      <c r="M193" s="144">
        <f>HLOOKUP(M$2,NAV!$B$2:$CH$509,ROW(M192),)+HLOOKUP(M$2,DIST!$C$1:$CI$508,ROW('NAV plus Dist'!M192)+1,FALSE)</f>
        <v>9.327300000000001</v>
      </c>
      <c r="N193" s="144">
        <f>HLOOKUP(N$2,NAV!$B$2:$CH$509,ROW(N192),)+HLOOKUP(N$2,DIST!$C$1:$CI$508,ROW('NAV plus Dist'!N192)+1,FALSE)</f>
        <v>10.104699999999999</v>
      </c>
      <c r="O193" s="144">
        <f>HLOOKUP(O$2,NAV!$B$2:$CH$509,ROW(O192),)+HLOOKUP(O$2,DIST!$C$1:$CI$508,ROW('NAV plus Dist'!O192)+1,FALSE)</f>
        <v>2.9811999999999999</v>
      </c>
      <c r="P193" s="144">
        <f>HLOOKUP(P$2,NAV!$B$2:$CH$509,ROW(P192),)+HLOOKUP(P$2,DIST!$C$1:$CI$508,ROW('NAV plus Dist'!P192)+1,FALSE)</f>
        <v>3.7359</v>
      </c>
      <c r="Q193" s="144" t="e">
        <f>HLOOKUP(Q$2,NAV!$B$2:$CH$509,ROW(Q192),)+HLOOKUP(Q$2,DIST!$C$1:$CI$508,ROW('NAV plus Dist'!Q192)+1,FALSE)</f>
        <v>#N/A</v>
      </c>
      <c r="R193" s="144" t="e">
        <f>HLOOKUP(R$2,NAV!$B$2:$CH$509,ROW(R192),)+HLOOKUP(R$2,DIST!$C$1:$CI$508,ROW('NAV plus Dist'!R192)+1,FALSE)</f>
        <v>#N/A</v>
      </c>
      <c r="S193" s="144" t="e">
        <f>HLOOKUP(S$2,NAV!$B$2:$CH$509,ROW(S192),)+HLOOKUP(S$2,DIST!$C$1:$CI$508,ROW('NAV plus Dist'!S192)+1,FALSE)</f>
        <v>#N/A</v>
      </c>
      <c r="T193" s="144" t="e">
        <f>HLOOKUP(T$2,NAV!$B$2:$CH$509,ROW(T192),)+HLOOKUP(T$2,DIST!$C$1:$CI$508,ROW('NAV plus Dist'!T192)+1,FALSE)</f>
        <v>#N/A</v>
      </c>
      <c r="U193" s="144" t="e">
        <f>HLOOKUP(U$2,NAV!$B$2:$CH$509,ROW(U192),)+HLOOKUP(U$2,DIST!$C$1:$CI$508,ROW('NAV plus Dist'!U192)+1,FALSE)</f>
        <v>#N/A</v>
      </c>
      <c r="V193" s="144" t="e">
        <f>HLOOKUP(V$2,NAV!$B$2:$CH$509,ROW(V192),)+HLOOKUP(V$2,DIST!$C$1:$CI$508,ROW('NAV plus Dist'!V192)+1,FALSE)</f>
        <v>#N/A</v>
      </c>
      <c r="W193" s="144" t="e">
        <f>HLOOKUP(W$2,NAV!$B$2:$CH$509,ROW(W192),)+HLOOKUP(W$2,DIST!$C$1:$CI$508,ROW('NAV plus Dist'!W192)+1,FALSE)</f>
        <v>#N/A</v>
      </c>
      <c r="X193" s="144" t="e">
        <f>HLOOKUP(X$2,NAV!$B$2:$CH$509,ROW(X192),)+HLOOKUP(X$2,DIST!$C$1:$CI$508,ROW('NAV plus Dist'!X192)+1,FALSE)</f>
        <v>#N/A</v>
      </c>
      <c r="Y193" s="144" t="e">
        <f>HLOOKUP(Y$2,NAV!$B$2:$CH$509,ROW(Y192),)+HLOOKUP(Y$2,DIST!$C$1:$CI$508,ROW('NAV plus Dist'!Y192)+1,FALSE)</f>
        <v>#N/A</v>
      </c>
      <c r="Z193" s="144" t="e">
        <f>HLOOKUP(Z$2,NAV!$B$2:$CH$509,ROW(Z192),)+HLOOKUP(Z$2,DIST!$C$1:$CI$508,ROW('NAV plus Dist'!Z192)+1,FALSE)</f>
        <v>#N/A</v>
      </c>
      <c r="AA193" s="144">
        <f>HLOOKUP(AA$2,NAV!$B$2:$CH$509,ROW(AA192),)+HLOOKUP(AA$2,DIST!$C$1:$CI$508,ROW('NAV plus Dist'!AA192)+1,FALSE)</f>
        <v>10.1206</v>
      </c>
      <c r="AB193" s="144">
        <f>HLOOKUP(AB$2,NAV!$B$2:$CH$509,ROW(AB192),)+HLOOKUP(AB$2,DIST!$C$1:$CI$508,ROW('NAV plus Dist'!AB192)+1,FALSE)</f>
        <v>11.7928</v>
      </c>
      <c r="AC193" s="144">
        <f>HLOOKUP(AC$2,NAV!$B$2:$CH$509,ROW(AC192),)+HLOOKUP(AC$2,DIST!$C$1:$CI$508,ROW('NAV plus Dist'!AC192)+1,FALSE)</f>
        <v>11.7486</v>
      </c>
      <c r="AD193" s="144">
        <f>HLOOKUP(AD$2,NAV!$B$2:$CH$509,ROW(AD192),)+HLOOKUP(AD$2,DIST!$C$1:$CI$508,ROW('NAV plus Dist'!AD192)+1,FALSE)</f>
        <v>49.2316</v>
      </c>
      <c r="AE193" s="144">
        <f>HLOOKUP(AE$2,NAV!$B$2:$CH$509,ROW(AE192),)+HLOOKUP(AE$2,DIST!$C$1:$CI$508,ROW('NAV plus Dist'!AE192)+1,FALSE)</f>
        <v>5.7047999999999996</v>
      </c>
      <c r="AF193" s="144">
        <f>HLOOKUP(AF$2,NAV!$B$2:$CH$509,ROW(AF192),)+HLOOKUP(AF$2,DIST!$C$1:$CI$508,ROW('NAV plus Dist'!AF192)+1,FALSE)</f>
        <v>6.9719999999999995</v>
      </c>
      <c r="AG193" s="144">
        <f>HLOOKUP(AG$2,NAV!$B$2:$CH$509,ROW(AG192),)+HLOOKUP(AG$2,DIST!$C$1:$CI$508,ROW('NAV plus Dist'!AG192)+1,FALSE)</f>
        <v>8.065900000000001</v>
      </c>
      <c r="AH193" s="144">
        <f>HLOOKUP(AH$2,NAV!$B$2:$CH$509,ROW(AH192),)+HLOOKUP(AH$2,DIST!$C$1:$CI$508,ROW('NAV plus Dist'!AH192)+1,FALSE)</f>
        <v>7.5696999999999992</v>
      </c>
      <c r="AI193" s="144">
        <f>HLOOKUP(AI$2,NAV!$B$2:$CH$509,ROW(AI192),)+HLOOKUP(AI$2,DIST!$C$1:$CI$508,ROW('NAV plus Dist'!AI192)+1,FALSE)</f>
        <v>20.569700000000001</v>
      </c>
      <c r="AJ193" s="144">
        <f>HLOOKUP(AJ$2,NAV!$B$2:$CH$509,ROW(AJ192),)+HLOOKUP(AJ$2,DIST!$C$1:$CI$508,ROW('NAV plus Dist'!AJ192)+1,FALSE)</f>
        <v>18.496400000000001</v>
      </c>
      <c r="AK193" s="144">
        <f>HLOOKUP(AK$2,NAV!$B$2:$CH$509,ROW(AK192),)+HLOOKUP(AK$2,DIST!$C$1:$CI$508,ROW('NAV plus Dist'!AK192)+1,FALSE)</f>
        <v>13.3994</v>
      </c>
      <c r="AL193" s="144">
        <f>HLOOKUP(AL$2,NAV!$B$2:$CH$509,ROW(AL192),)+HLOOKUP(AL$2,DIST!$C$1:$CI$508,ROW('NAV plus Dist'!AL192)+1,FALSE)</f>
        <v>15.355399999999999</v>
      </c>
      <c r="AM193" s="144">
        <f>HLOOKUP(AM$2,NAV!$B$2:$CH$509,ROW(AM192),)+HLOOKUP(AM$2,DIST!$C$1:$CI$508,ROW('NAV plus Dist'!AM192)+1,FALSE)</f>
        <v>8.6461000000000006</v>
      </c>
      <c r="AN193" s="144">
        <f>HLOOKUP(AN$2,NAV!$B$2:$CH$509,ROW(AN192),)+HLOOKUP(AN$2,DIST!$C$1:$CI$508,ROW('NAV plus Dist'!AN192)+1,FALSE)</f>
        <v>31.159600000000001</v>
      </c>
      <c r="AO193" s="144">
        <f>HLOOKUP(AO$2,NAV!$B$2:$CH$509,ROW(AO192),)+HLOOKUP(AO$2,DIST!$C$1:$CI$508,ROW('NAV plus Dist'!AO192)+1,FALSE)</f>
        <v>28.73</v>
      </c>
      <c r="AP193" s="144">
        <f>HLOOKUP(AP$2,NAV!$B$2:$CH$509,ROW(AP192),)+HLOOKUP(AP$2,DIST!$C$1:$CI$508,ROW('NAV plus Dist'!AP192)+1,FALSE)</f>
        <v>16.474</v>
      </c>
      <c r="AQ193" s="144">
        <f>HLOOKUP(AQ$2,NAV!$B$2:$CH$509,ROW(AQ192),)+HLOOKUP(AQ$2,DIST!$C$1:$CI$508,ROW('NAV plus Dist'!AQ192)+1,FALSE)</f>
        <v>20.422000000000001</v>
      </c>
      <c r="AR193" s="245">
        <f>HLOOKUP(AR$2,NAV!$B$2:$CH$509,ROW(AR192),)+HLOOKUP(AR$2,DIST!$C$1:$CI$508,ROW('NAV plus Dist'!AR192)+1,FALSE)</f>
        <v>50.1068</v>
      </c>
      <c r="AS193" s="144">
        <f>HLOOKUP(AS$2,NAV!$B$2:$CH$509,ROW(AS192),)+HLOOKUP(AS$2,DIST!$C$1:$CI$508,ROW('NAV plus Dist'!AS192)+1,FALSE)</f>
        <v>8.5414999999999992</v>
      </c>
      <c r="AT193" s="144">
        <f>HLOOKUP(AT$2,NAV!$B$2:$CH$509,ROW(AT192),)+HLOOKUP(AT$2,DIST!$C$1:$CI$508,ROW('NAV plus Dist'!AT192)+1,FALSE)</f>
        <v>20.598700000000001</v>
      </c>
      <c r="AU193" s="144">
        <f>HLOOKUP(AU$2,NAV!$B$2:$CH$509,ROW(AU192),)+HLOOKUP(AU$2,DIST!$C$1:$CI$508,ROW('NAV plus Dist'!AU192)+1,FALSE)</f>
        <v>10</v>
      </c>
      <c r="AV193" s="144">
        <f>HLOOKUP(AV$2,NAV!$B$2:$CH$509,ROW(AV192),)+HLOOKUP(AV$2,DIST!$C$1:$CI$508,ROW('NAV plus Dist'!AV192)+1,FALSE)</f>
        <v>10.598699999999999</v>
      </c>
      <c r="AW193" s="144">
        <f>HLOOKUP(AW$2,NAV!$B$2:$CH$509,ROW(AW192),)+HLOOKUP(AW$2,DIST!$C$1:$CI$508,ROW('NAV plus Dist'!AW192)+1,FALSE)</f>
        <v>10.8209</v>
      </c>
      <c r="AX193" s="144">
        <f>HLOOKUP(AX$2,NAV!$B$2:$CH$509,ROW(AX192),)+HLOOKUP(AX$2,DIST!$C$1:$CI$508,ROW('NAV plus Dist'!AX192)+1,FALSE)</f>
        <v>11.035600000000001</v>
      </c>
      <c r="AY193" s="144">
        <f>HLOOKUP(AY$2,NAV!$B$2:$CH$509,ROW(AY192),)+HLOOKUP(AY$2,DIST!$C$1:$CI$508,ROW('NAV plus Dist'!AY192)+1,FALSE)</f>
        <v>23.661300000000001</v>
      </c>
      <c r="AZ193" s="144">
        <f>HLOOKUP(AZ$2,NAV!$B$2:$CH$509,ROW(AZ192),)+HLOOKUP(AZ$2,DIST!$C$1:$CI$508,ROW('NAV plus Dist'!AZ192)+1,FALSE)</f>
        <v>23.300699999999999</v>
      </c>
      <c r="BA193" s="144">
        <f>HLOOKUP(BA$2,NAV!$B$2:$CH$509,ROW(BA192),)+HLOOKUP(BA$2,DIST!$C$1:$CI$508,ROW('NAV plus Dist'!BA192)+1,FALSE)</f>
        <v>12.0228</v>
      </c>
      <c r="BB193" s="144">
        <f>HLOOKUP(BB$2,NAV!$B$2:$CH$509,ROW(BB192),)+HLOOKUP(BB$2,DIST!$C$1:$CI$508,ROW('NAV plus Dist'!BB192)+1,FALSE)</f>
        <v>13.918700000000001</v>
      </c>
      <c r="BC193" s="144">
        <f>HLOOKUP(BC$2,NAV!$B$2:$CH$509,ROW(BC192),)+HLOOKUP(BC$2,DIST!$C$1:$CI$508,ROW('NAV plus Dist'!BC192)+1,FALSE)</f>
        <v>13.656600000000001</v>
      </c>
      <c r="BD193" s="144">
        <f>HLOOKUP(BD$2,NAV!$B$2:$CH$509,ROW(BD192),)+HLOOKUP(BD$2,DIST!$C$1:$CI$508,ROW('NAV plus Dist'!BD192)+1,FALSE)</f>
        <v>14.370699999999999</v>
      </c>
      <c r="BE193" s="144">
        <f>HLOOKUP(BE$2,NAV!$B$2:$CH$509,ROW(BE192),)+HLOOKUP(BE$2,DIST!$C$1:$CI$508,ROW('NAV plus Dist'!BE192)+1,FALSE)</f>
        <v>14.0946</v>
      </c>
      <c r="BF193" s="144">
        <f>HLOOKUP(BF$2,NAV!$B$2:$CH$509,ROW(BF192),)+HLOOKUP(BF$2,DIST!$C$1:$CI$508,ROW('NAV plus Dist'!BF192)+1,FALSE)</f>
        <v>8.8775999999999993</v>
      </c>
      <c r="BG193" s="144">
        <f>HLOOKUP(BG$2,NAV!$B$2:$CH$509,ROW(BG192),)+HLOOKUP(BG$2,DIST!$C$1:$CI$508,ROW('NAV plus Dist'!BG192)+1,FALSE)</f>
        <v>8.6982999999999997</v>
      </c>
      <c r="BH193" s="144">
        <f>HLOOKUP(BH$2,NAV!$B$2:$CH$509,ROW(BH192),)+HLOOKUP(BH$2,DIST!$C$1:$CI$508,ROW('NAV plus Dist'!BH192)+1,FALSE)</f>
        <v>7.9424999999999999</v>
      </c>
      <c r="BI193" s="144">
        <f>HLOOKUP(BI$2,NAV!$B$2:$CH$509,ROW(BI192),)+HLOOKUP(BI$2,DIST!$C$1:$CI$508,ROW('NAV plus Dist'!BI192)+1,FALSE)</f>
        <v>7.7736000000000001</v>
      </c>
      <c r="BJ193" s="144">
        <f>HLOOKUP(BJ$2,NAV!$B$2:$CH$509,ROW(BJ192),)+HLOOKUP(BJ$2,DIST!$C$1:$CI$508,ROW('NAV plus Dist'!BJ192)+1,FALSE)</f>
        <v>12.996400000000001</v>
      </c>
      <c r="BK193" s="144">
        <f>HLOOKUP(BK$2,NAV!$B$2:$CH$509,ROW(BK192),)+HLOOKUP(BK$2,DIST!$C$1:$CI$508,ROW('NAV plus Dist'!BK192)+1,FALSE)</f>
        <v>12.744100000000001</v>
      </c>
      <c r="BL193" s="144">
        <f>HLOOKUP(BL$2,NAV!$B$2:$CH$509,ROW(BL192),)+HLOOKUP(BL$2,DIST!$C$1:$CI$508,ROW('NAV plus Dist'!BL192)+1,FALSE)</f>
        <v>13.2689</v>
      </c>
      <c r="BM193" s="144">
        <f>HLOOKUP(BM$2,NAV!$B$2:$CH$509,ROW(BM192),)+HLOOKUP(BM$2,DIST!$C$1:$CI$508,ROW('NAV plus Dist'!BM192)+1,FALSE)</f>
        <v>13.0052</v>
      </c>
      <c r="BN193" s="144">
        <f>HLOOKUP(BN$2,NAV!$B$2:$CH$509,ROW(BN192),)+HLOOKUP(BN$2,DIST!$C$1:$CI$508,ROW('NAV plus Dist'!BN192)+1,FALSE)</f>
        <v>13.213200000000001</v>
      </c>
      <c r="BO193" s="144">
        <f>HLOOKUP(BO$2,NAV!$B$2:$CH$509,ROW(BO192),)+HLOOKUP(BO$2,DIST!$C$1:$CI$508,ROW('NAV plus Dist'!BO192)+1,FALSE)</f>
        <v>12.9398</v>
      </c>
      <c r="BP193" s="144">
        <f>HLOOKUP(BP$2,NAV!$B$2:$CH$509,ROW(BP192),)+HLOOKUP(BP$2,DIST!$C$1:$CI$508,ROW('NAV plus Dist'!BP192)+1,FALSE)</f>
        <v>12.9299</v>
      </c>
      <c r="BQ193" s="144">
        <f>HLOOKUP(BQ$2,NAV!$B$2:$CH$509,ROW(BQ192),)+HLOOKUP(BQ$2,DIST!$C$1:$CI$508,ROW('NAV plus Dist'!BQ192)+1,FALSE)</f>
        <v>12.6394</v>
      </c>
      <c r="BR193" s="144">
        <f>HLOOKUP(BR$2,NAV!$B$2:$CH$509,ROW(BR192),)+HLOOKUP(BR$2,DIST!$C$1:$CI$508,ROW('NAV plus Dist'!BR192)+1,FALSE)</f>
        <v>7.0419999999999998</v>
      </c>
      <c r="BS193" s="144">
        <f>HLOOKUP(BS$2,NAV!$B$2:$CH$509,ROW(BS192),)+HLOOKUP(BS$2,DIST!$C$1:$CI$508,ROW('NAV plus Dist'!BS192)+1,FALSE)</f>
        <v>13.6877</v>
      </c>
      <c r="BT193" s="144">
        <f>HLOOKUP(BT$2,NAV!$B$2:$CH$509,ROW(BT192),)+HLOOKUP(BT$2,DIST!$C$1:$CI$508,ROW('NAV plus Dist'!BT192)+1,FALSE)</f>
        <v>13.770499999999998</v>
      </c>
      <c r="BU193" s="144">
        <f>HLOOKUP(BU$2,NAV!$B$2:$CH$509,ROW(BU192),)+HLOOKUP(BU$2,DIST!$C$1:$CI$508,ROW('NAV plus Dist'!BU192)+1,FALSE)</f>
        <v>11.842600000000001</v>
      </c>
      <c r="BV193" s="144">
        <f>HLOOKUP(BV$2,NAV!$B$2:$CH$509,ROW(BV192),)+HLOOKUP(BV$2,DIST!$C$1:$CI$508,ROW('NAV plus Dist'!BV192)+1,FALSE)</f>
        <v>25.649100000000001</v>
      </c>
      <c r="BW193" s="144">
        <f>HLOOKUP(BW$2,NAV!$B$2:$CH$509,ROW(BW192),)+HLOOKUP(BW$2,DIST!$C$1:$CI$508,ROW('NAV plus Dist'!BW192)+1,FALSE)</f>
        <v>13.2019</v>
      </c>
      <c r="BX193" s="144">
        <f>HLOOKUP(BX$2,NAV!$B$2:$CH$509,ROW(BX192),)+HLOOKUP(BX$2,DIST!$C$1:$CI$508,ROW('NAV plus Dist'!BX192)+1,FALSE)</f>
        <v>0</v>
      </c>
      <c r="BY193" s="144">
        <f>HLOOKUP(BY$2,NAV!$B$2:$CH$509,ROW(BY192),)+HLOOKUP(BY$2,DIST!$C$1:$CI$508,ROW('NAV plus Dist'!BY192)+1,FALSE)</f>
        <v>18.897399999999998</v>
      </c>
      <c r="BZ193" s="144">
        <f>HLOOKUP(BZ$2,NAV!$B$2:$CH$509,ROW(BZ192),)+HLOOKUP(BZ$2,DIST!$C$1:$CI$508,ROW('NAV plus Dist'!BZ192)+1,FALSE)</f>
        <v>17.4499</v>
      </c>
      <c r="CA193" s="144">
        <f>HLOOKUP(CA$2,NAV!$B$2:$CH$509,ROW(CA192),)+HLOOKUP(CA$2,DIST!$C$1:$CI$508,ROW('NAV plus Dist'!CA192)+1,FALSE)</f>
        <v>17.991099999999999</v>
      </c>
      <c r="CB193" s="144">
        <f>HLOOKUP(CB$2,NAV!$B$2:$CH$509,ROW(CB192),)+HLOOKUP(CB$2,DIST!$C$1:$CI$508,ROW('NAV plus Dist'!CB192)+1,FALSE)</f>
        <v>9.6909999999999989</v>
      </c>
      <c r="CC193" s="144">
        <f>HLOOKUP(CC$2,NAV!$B$2:$CH$509,ROW(CC192),)+HLOOKUP(CC$2,DIST!$C$1:$CI$508,ROW('NAV plus Dist'!CC192)+1,FALSE)</f>
        <v>12.930299999999999</v>
      </c>
      <c r="CD193" s="144">
        <f>HLOOKUP(CD$2,NAV!$B$2:$CH$509,ROW(CD192),)+HLOOKUP(CD$2,DIST!$C$1:$CI$508,ROW('NAV plus Dist'!CD192)+1,FALSE)</f>
        <v>17.090200000000003</v>
      </c>
      <c r="CE193" s="144">
        <f>HLOOKUP(CE$2,NAV!$B$2:$CH$509,ROW(CE192),)+HLOOKUP(CE$2,DIST!$C$1:$CI$508,ROW('NAV plus Dist'!CE192)+1,FALSE)</f>
        <v>12.940999999999999</v>
      </c>
      <c r="CF193" s="144">
        <f>HLOOKUP(CF$2,NAV!$B$2:$CH$509,ROW(CF192),)+HLOOKUP(CF$2,DIST!$C$1:$CI$508,ROW('NAV plus Dist'!CF192)+1,FALSE)</f>
        <v>14.6532</v>
      </c>
      <c r="CG193" s="144">
        <f>HLOOKUP(CG$2,NAV!$B$2:$CH$509,ROW(CG192),)+HLOOKUP(CG$2,DIST!$C$1:$CI$508,ROW('NAV plus Dist'!CG192)+1,FALSE)</f>
        <v>17.814599999999999</v>
      </c>
      <c r="CH193" s="144">
        <f>HLOOKUP(CH$2,NAV!$B$2:$CH$509,ROW(CH192),)+HLOOKUP(CH$2,DIST!$C$1:$CI$508,ROW('NAV plus Dist'!CH192)+1,FALSE)</f>
        <v>12.925000000000001</v>
      </c>
      <c r="CI193" s="144">
        <f>HLOOKUP(CI$2,NAV!$B$2:$CH$509,ROW(CI192),)+HLOOKUP(CI$2,DIST!$C$1:$CI$508,ROW('NAV plus Dist'!CI192)+1,FALSE)</f>
        <v>13.107100000000001</v>
      </c>
      <c r="CJ193" s="144">
        <f>HLOOKUP(CJ$2,NAV!$B$2:$AAA$509,ROW(CJ192),)+HLOOKUP(CJ$2,DIST!$C$1:$AAJ$508,ROW('NAV plus Dist'!CJ192)+1,FALSE)</f>
        <v>13.1198</v>
      </c>
      <c r="CK193" s="144">
        <f>HLOOKUP(CK$2,NAV!$B$2:$AAA$509,ROW(CK192),)+HLOOKUP(CK$2,DIST!$C$1:$AAJ$508,ROW('NAV plus Dist'!CK192)+1,FALSE)</f>
        <v>0</v>
      </c>
      <c r="CL193" s="144">
        <f>HLOOKUP(CL$2,NAV!$B$2:$AAA$509,ROW(CL192),)+HLOOKUP(CL$2,DIST!$C$1:$AAJ$508,ROW('NAV plus Dist'!CL192)+1,FALSE)</f>
        <v>0</v>
      </c>
      <c r="CM193" s="144">
        <f>HLOOKUP(CM$2,NAV!$B$2:$AAA$509,ROW(CM192),)+HLOOKUP(CM$2,DIST!$C$1:$AAJ$508,ROW('NAV plus Dist'!CM192)+1,FALSE)</f>
        <v>0</v>
      </c>
      <c r="CN193" s="144">
        <f>HLOOKUP(CN$2,NAV!$B$2:$AAA$509,ROW(CN192),)+HLOOKUP(CN$2,DIST!$C$1:$AAJ$508,ROW('NAV plus Dist'!CN192)+1,FALSE)</f>
        <v>0</v>
      </c>
      <c r="CO193" s="144">
        <f>HLOOKUP(CO$2,NAV!$B$2:$AAA$509,ROW(CO192),)+HLOOKUP(CO$2,DIST!$C$1:$AAJ$508,ROW('NAV plus Dist'!CO192)+1,FALSE)</f>
        <v>0</v>
      </c>
      <c r="CP193" s="144">
        <f>HLOOKUP(CP$2,NAV!$B$2:$AAA$509,ROW(CP192),)+HLOOKUP(CP$2,DIST!$C$1:$AAJ$508,ROW('NAV plus Dist'!CP192)+1,FALSE)</f>
        <v>0</v>
      </c>
      <c r="CQ193" s="144">
        <f>HLOOKUP(CQ$2,NAV!$B$2:$AAA$509,ROW(CQ192),)+HLOOKUP(CQ$2,DIST!$C$1:$AAJ$508,ROW('NAV plus Dist'!CQ192)+1,FALSE)</f>
        <v>0</v>
      </c>
      <c r="CR193" s="144">
        <f>HLOOKUP(CR$2,NAV!$B$2:$AAA$509,ROW(CR192),)+HLOOKUP(CR$2,DIST!$C$1:$AAJ$508,ROW('NAV plus Dist'!CR192)+1,FALSE)</f>
        <v>0</v>
      </c>
      <c r="CS193" s="144">
        <f>HLOOKUP(CS$2,NAV!$B$2:$AAA$509,ROW(CS192),)+HLOOKUP(CS$2,DIST!$C$1:$AAJ$508,ROW('NAV plus Dist'!CS192)+1,FALSE)</f>
        <v>0</v>
      </c>
      <c r="CT193" s="144">
        <f>HLOOKUP(CT$2,NAV!$B$2:$AAA$509,ROW(CT192),)+HLOOKUP(CT$2,DIST!$C$1:$AAJ$508,ROW('NAV plus Dist'!CT192)+1,FALSE)</f>
        <v>0</v>
      </c>
      <c r="CU193" s="144">
        <f>HLOOKUP(CU$2,NAV!$B$2:$AAA$509,ROW(CU192),)+HLOOKUP(CU$2,DIST!$C$1:$AAJ$508,ROW('NAV plus Dist'!CU192)+1,FALSE)</f>
        <v>0</v>
      </c>
      <c r="CV193" s="144">
        <f>HLOOKUP(CV$2,NAV!$B$2:$AAA$509,ROW(CV192),)+HLOOKUP(CV$2,DIST!$C$1:$AAJ$508,ROW('NAV plus Dist'!CV192)+1,FALSE)</f>
        <v>0</v>
      </c>
      <c r="CW193" s="144">
        <f>HLOOKUP(CW$2,NAV!$B$2:$AAA$509,ROW(CW192),)+HLOOKUP(CW$2,DIST!$C$1:$AAJ$508,ROW('NAV plus Dist'!CW192)+1,FALSE)</f>
        <v>0</v>
      </c>
      <c r="CX193" s="144">
        <f>HLOOKUP(CX$2,NAV!$B$2:$AAA$509,ROW(CX192),)+HLOOKUP(CX$2,DIST!$C$1:$AAJ$508,ROW('NAV plus Dist'!CX192)+1,FALSE)</f>
        <v>0</v>
      </c>
      <c r="CY193" s="144">
        <f>HLOOKUP(CY$2,NAV!$B$2:$AAA$509,ROW(CY192),)+HLOOKUP(CY$2,DIST!$C$1:$AAJ$508,ROW('NAV plus Dist'!CY192)+1,FALSE)</f>
        <v>0</v>
      </c>
      <c r="CZ193" s="144">
        <f>HLOOKUP(CZ$2,NAV!$B$2:$AAA$509,ROW(CZ192),)+HLOOKUP(CZ$2,DIST!$C$1:$AAJ$508,ROW('NAV plus Dist'!CZ192)+1,FALSE)</f>
        <v>0</v>
      </c>
      <c r="DA193" s="144">
        <f>HLOOKUP(DA$2,NAV!$B$2:$AAA$509,ROW(DA192),)+HLOOKUP(DA$2,DIST!$C$1:$AAJ$508,ROW('NAV plus Dist'!DA192)+1,FALSE)</f>
        <v>0</v>
      </c>
      <c r="DB193" s="144">
        <f>HLOOKUP(DB$2,NAV!$B$2:$AAA$509,ROW(DB192),)+HLOOKUP(DB$2,DIST!$C$1:$AAJ$508,ROW('NAV plus Dist'!DB192)+1,FALSE)</f>
        <v>0</v>
      </c>
      <c r="DC193" s="144">
        <f>HLOOKUP(DC$2,NAV!$B$2:$AAA$509,ROW(DC192),)+HLOOKUP(DC$2,DIST!$C$1:$AAJ$508,ROW('NAV plus Dist'!DC192)+1,FALSE)</f>
        <v>0</v>
      </c>
      <c r="DD193" s="144">
        <f>HLOOKUP(DD$2,NAV!$B$2:$AAA$509,ROW(DD192),)+HLOOKUP(DD$2,DIST!$C$1:$AAJ$508,ROW('NAV plus Dist'!DD192)+1,FALSE)</f>
        <v>0</v>
      </c>
      <c r="DE193" s="144">
        <f>HLOOKUP(DE$2,NAV!$B$2:$AAA$509,ROW(DE192),)+HLOOKUP(DE$2,DIST!$C$1:$AAJ$508,ROW('NAV plus Dist'!DE192)+1,FALSE)</f>
        <v>0</v>
      </c>
      <c r="DF193" s="144">
        <f>HLOOKUP(DF$2,NAV!$B$2:$AAA$509,ROW(DF192),)+HLOOKUP(DF$2,DIST!$C$1:$AAJ$508,ROW('NAV plus Dist'!DF192)+1,FALSE)</f>
        <v>0</v>
      </c>
      <c r="DG193" s="144">
        <f>HLOOKUP(DG$2,NAV!$B$2:$AAA$509,ROW(DG192),)+HLOOKUP(DG$2,DIST!$C$1:$AAJ$508,ROW('NAV plus Dist'!DG192)+1,FALSE)</f>
        <v>0</v>
      </c>
      <c r="DH193" s="144">
        <f>HLOOKUP(DH$2,NAV!$B$2:$AAA$509,ROW(DH192),)+HLOOKUP(DH$2,DIST!$C$1:$AAJ$508,ROW('NAV plus Dist'!DH192)+1,FALSE)</f>
        <v>0</v>
      </c>
    </row>
    <row r="194" spans="1:112">
      <c r="A194" s="94">
        <f t="shared" si="80"/>
        <v>5</v>
      </c>
      <c r="B194" s="148">
        <f t="shared" si="79"/>
        <v>45900</v>
      </c>
      <c r="C194" s="144">
        <f>HLOOKUP(C$2,NAV!$B$2:$CH$509,ROW(C193),)+HLOOKUP(C$2,DIST!$C$1:$CI$508,ROW('NAV plus Dist'!C193)+1,FALSE)</f>
        <v>18.684000000000001</v>
      </c>
      <c r="D194" s="144">
        <f>HLOOKUP(D$2,NAV!$B$2:$CH$509,ROW(D193),)+HLOOKUP(D$2,DIST!$C$1:$CI$508,ROW('NAV plus Dist'!D193)+1,FALSE)</f>
        <v>20.056699999999999</v>
      </c>
      <c r="E194" s="144">
        <f>HLOOKUP(E$2,NAV!$B$2:$CH$509,ROW(E193),)+HLOOKUP(E$2,DIST!$C$1:$CI$508,ROW('NAV plus Dist'!E193)+1,FALSE)</f>
        <v>20.709099999999999</v>
      </c>
      <c r="F194" s="144">
        <f>HLOOKUP(F$2,NAV!$B$2:$CH$509,ROW(F193),)+HLOOKUP(F$2,DIST!$C$1:$CI$508,ROW('NAV plus Dist'!F193)+1,FALSE)</f>
        <v>8.8064</v>
      </c>
      <c r="G194" s="144" t="e">
        <f>HLOOKUP(G$2,NAV!$B$2:$CH$509,ROW(G193),)+HLOOKUP(G$2,DIST!$C$1:$CI$508,ROW('NAV plus Dist'!G193)+1,FALSE)</f>
        <v>#N/A</v>
      </c>
      <c r="H194" s="144">
        <f>HLOOKUP(H$2,NAV!$B$2:$CH$509,ROW(H193),)+HLOOKUP(H$2,DIST!$C$1:$CI$508,ROW('NAV plus Dist'!H193)+1,FALSE)</f>
        <v>16.626899999999999</v>
      </c>
      <c r="I194" s="144">
        <f>HLOOKUP(I$2,NAV!$B$2:$CH$509,ROW(I193),)+HLOOKUP(I$2,DIST!$C$1:$CI$508,ROW('NAV plus Dist'!I193)+1,FALSE)</f>
        <v>11.192599999999999</v>
      </c>
      <c r="J194" s="144" t="e">
        <f>HLOOKUP(J$2,NAV!$B$2:$CH$509,ROW(J193),)+HLOOKUP(J$2,DIST!$C$1:$CI$508,ROW('NAV plus Dist'!J193)+1,FALSE)</f>
        <v>#N/A</v>
      </c>
      <c r="K194" s="144">
        <f>HLOOKUP(K$2,NAV!$B$2:$CH$509,ROW(K193),)+HLOOKUP(K$2,DIST!$C$1:$CI$508,ROW('NAV plus Dist'!K193)+1,FALSE)</f>
        <v>8.8727</v>
      </c>
      <c r="L194" s="144">
        <f>HLOOKUP(L$2,NAV!$B$2:$CH$509,ROW(L193),)+HLOOKUP(L$2,DIST!$C$1:$CI$508,ROW('NAV plus Dist'!L193)+1,FALSE)</f>
        <v>9.1586000000000016</v>
      </c>
      <c r="M194" s="144">
        <f>HLOOKUP(M$2,NAV!$B$2:$CH$509,ROW(M193),)+HLOOKUP(M$2,DIST!$C$1:$CI$508,ROW('NAV plus Dist'!M193)+1,FALSE)</f>
        <v>9.24</v>
      </c>
      <c r="N194" s="144">
        <f>HLOOKUP(N$2,NAV!$B$2:$CH$509,ROW(N193),)+HLOOKUP(N$2,DIST!$C$1:$CI$508,ROW('NAV plus Dist'!N193)+1,FALSE)</f>
        <v>10.311499999999999</v>
      </c>
      <c r="O194" s="144">
        <f>HLOOKUP(O$2,NAV!$B$2:$CH$509,ROW(O193),)+HLOOKUP(O$2,DIST!$C$1:$CI$508,ROW('NAV plus Dist'!O193)+1,FALSE)</f>
        <v>3.1038999999999999</v>
      </c>
      <c r="P194" s="144">
        <f>HLOOKUP(P$2,NAV!$B$2:$CH$509,ROW(P193),)+HLOOKUP(P$2,DIST!$C$1:$CI$508,ROW('NAV plus Dist'!P193)+1,FALSE)</f>
        <v>3.9099999999999997</v>
      </c>
      <c r="Q194" s="144" t="e">
        <f>HLOOKUP(Q$2,NAV!$B$2:$CH$509,ROW(Q193),)+HLOOKUP(Q$2,DIST!$C$1:$CI$508,ROW('NAV plus Dist'!Q193)+1,FALSE)</f>
        <v>#N/A</v>
      </c>
      <c r="R194" s="144" t="e">
        <f>HLOOKUP(R$2,NAV!$B$2:$CH$509,ROW(R193),)+HLOOKUP(R$2,DIST!$C$1:$CI$508,ROW('NAV plus Dist'!R193)+1,FALSE)</f>
        <v>#N/A</v>
      </c>
      <c r="S194" s="144" t="e">
        <f>HLOOKUP(S$2,NAV!$B$2:$CH$509,ROW(S193),)+HLOOKUP(S$2,DIST!$C$1:$CI$508,ROW('NAV plus Dist'!S193)+1,FALSE)</f>
        <v>#N/A</v>
      </c>
      <c r="T194" s="144" t="e">
        <f>HLOOKUP(T$2,NAV!$B$2:$CH$509,ROW(T193),)+HLOOKUP(T$2,DIST!$C$1:$CI$508,ROW('NAV plus Dist'!T193)+1,FALSE)</f>
        <v>#N/A</v>
      </c>
      <c r="U194" s="144" t="e">
        <f>HLOOKUP(U$2,NAV!$B$2:$CH$509,ROW(U193),)+HLOOKUP(U$2,DIST!$C$1:$CI$508,ROW('NAV plus Dist'!U193)+1,FALSE)</f>
        <v>#N/A</v>
      </c>
      <c r="V194" s="144" t="e">
        <f>HLOOKUP(V$2,NAV!$B$2:$CH$509,ROW(V193),)+HLOOKUP(V$2,DIST!$C$1:$CI$508,ROW('NAV plus Dist'!V193)+1,FALSE)</f>
        <v>#N/A</v>
      </c>
      <c r="W194" s="144" t="e">
        <f>HLOOKUP(W$2,NAV!$B$2:$CH$509,ROW(W193),)+HLOOKUP(W$2,DIST!$C$1:$CI$508,ROW('NAV plus Dist'!W193)+1,FALSE)</f>
        <v>#N/A</v>
      </c>
      <c r="X194" s="144" t="e">
        <f>HLOOKUP(X$2,NAV!$B$2:$CH$509,ROW(X193),)+HLOOKUP(X$2,DIST!$C$1:$CI$508,ROW('NAV plus Dist'!X193)+1,FALSE)</f>
        <v>#N/A</v>
      </c>
      <c r="Y194" s="144" t="e">
        <f>HLOOKUP(Y$2,NAV!$B$2:$CH$509,ROW(Y193),)+HLOOKUP(Y$2,DIST!$C$1:$CI$508,ROW('NAV plus Dist'!Y193)+1,FALSE)</f>
        <v>#N/A</v>
      </c>
      <c r="Z194" s="144" t="e">
        <f>HLOOKUP(Z$2,NAV!$B$2:$CH$509,ROW(Z193),)+HLOOKUP(Z$2,DIST!$C$1:$CI$508,ROW('NAV plus Dist'!Z193)+1,FALSE)</f>
        <v>#N/A</v>
      </c>
      <c r="AA194" s="144">
        <f>HLOOKUP(AA$2,NAV!$B$2:$CH$509,ROW(AA193),)+HLOOKUP(AA$2,DIST!$C$1:$CI$508,ROW('NAV plus Dist'!AA193)+1,FALSE)</f>
        <v>10.289899999999999</v>
      </c>
      <c r="AB194" s="144">
        <f>HLOOKUP(AB$2,NAV!$B$2:$CH$509,ROW(AB193),)+HLOOKUP(AB$2,DIST!$C$1:$CI$508,ROW('NAV plus Dist'!AB193)+1,FALSE)</f>
        <v>11.913699999999999</v>
      </c>
      <c r="AC194" s="144">
        <f>HLOOKUP(AC$2,NAV!$B$2:$CH$509,ROW(AC193),)+HLOOKUP(AC$2,DIST!$C$1:$CI$508,ROW('NAV plus Dist'!AC193)+1,FALSE)</f>
        <v>11.974599999999999</v>
      </c>
      <c r="AD194" s="144">
        <f>HLOOKUP(AD$2,NAV!$B$2:$CH$509,ROW(AD193),)+HLOOKUP(AD$2,DIST!$C$1:$CI$508,ROW('NAV plus Dist'!AD193)+1,FALSE)</f>
        <v>61.717700000000001</v>
      </c>
      <c r="AE194" s="144">
        <f>HLOOKUP(AE$2,NAV!$B$2:$CH$509,ROW(AE193),)+HLOOKUP(AE$2,DIST!$C$1:$CI$508,ROW('NAV plus Dist'!AE193)+1,FALSE)</f>
        <v>5.7467999999999995</v>
      </c>
      <c r="AF194" s="144">
        <f>HLOOKUP(AF$2,NAV!$B$2:$CH$509,ROW(AF193),)+HLOOKUP(AF$2,DIST!$C$1:$CI$508,ROW('NAV plus Dist'!AF193)+1,FALSE)</f>
        <v>7.3350999999999997</v>
      </c>
      <c r="AG194" s="144">
        <f>HLOOKUP(AG$2,NAV!$B$2:$CH$509,ROW(AG193),)+HLOOKUP(AG$2,DIST!$C$1:$CI$508,ROW('NAV plus Dist'!AG193)+1,FALSE)</f>
        <v>8.4313000000000002</v>
      </c>
      <c r="AH194" s="144">
        <f>HLOOKUP(AH$2,NAV!$B$2:$CH$509,ROW(AH193),)+HLOOKUP(AH$2,DIST!$C$1:$CI$508,ROW('NAV plus Dist'!AH193)+1,FALSE)</f>
        <v>7.9794</v>
      </c>
      <c r="AI194" s="144">
        <f>HLOOKUP(AI$2,NAV!$B$2:$CH$509,ROW(AI193),)+HLOOKUP(AI$2,DIST!$C$1:$CI$508,ROW('NAV plus Dist'!AI193)+1,FALSE)</f>
        <v>21.165199999999999</v>
      </c>
      <c r="AJ194" s="144">
        <f>HLOOKUP(AJ$2,NAV!$B$2:$CH$509,ROW(AJ193),)+HLOOKUP(AJ$2,DIST!$C$1:$CI$508,ROW('NAV plus Dist'!AJ193)+1,FALSE)</f>
        <v>18.508900000000001</v>
      </c>
      <c r="AK194" s="144">
        <f>HLOOKUP(AK$2,NAV!$B$2:$CH$509,ROW(AK193),)+HLOOKUP(AK$2,DIST!$C$1:$CI$508,ROW('NAV plus Dist'!AK193)+1,FALSE)</f>
        <v>13.998199999999999</v>
      </c>
      <c r="AL194" s="144">
        <f>HLOOKUP(AL$2,NAV!$B$2:$CH$509,ROW(AL193),)+HLOOKUP(AL$2,DIST!$C$1:$CI$508,ROW('NAV plus Dist'!AL193)+1,FALSE)</f>
        <v>16.081099999999999</v>
      </c>
      <c r="AM194" s="144">
        <f>HLOOKUP(AM$2,NAV!$B$2:$CH$509,ROW(AM193),)+HLOOKUP(AM$2,DIST!$C$1:$CI$508,ROW('NAV plus Dist'!AM193)+1,FALSE)</f>
        <v>8.9016000000000002</v>
      </c>
      <c r="AN194" s="144">
        <f>HLOOKUP(AN$2,NAV!$B$2:$CH$509,ROW(AN193),)+HLOOKUP(AN$2,DIST!$C$1:$CI$508,ROW('NAV plus Dist'!AN193)+1,FALSE)</f>
        <v>32.925899999999999</v>
      </c>
      <c r="AO194" s="144">
        <f>HLOOKUP(AO$2,NAV!$B$2:$CH$509,ROW(AO193),)+HLOOKUP(AO$2,DIST!$C$1:$CI$508,ROW('NAV plus Dist'!AO193)+1,FALSE)</f>
        <v>30.6294</v>
      </c>
      <c r="AP194" s="144">
        <f>HLOOKUP(AP$2,NAV!$B$2:$CH$509,ROW(AP193),)+HLOOKUP(AP$2,DIST!$C$1:$CI$508,ROW('NAV plus Dist'!AP193)+1,FALSE)</f>
        <v>16.818899999999999</v>
      </c>
      <c r="AQ194" s="144">
        <f>HLOOKUP(AQ$2,NAV!$B$2:$CH$509,ROW(AQ193),)+HLOOKUP(AQ$2,DIST!$C$1:$CI$508,ROW('NAV plus Dist'!AQ193)+1,FALSE)</f>
        <v>21.445699999999999</v>
      </c>
      <c r="AR194" s="245">
        <f>HLOOKUP(AR$2,NAV!$B$2:$CH$509,ROW(AR193),)+HLOOKUP(AR$2,DIST!$C$1:$CI$508,ROW('NAV plus Dist'!AR193)+1,FALSE)</f>
        <v>50.107100000000003</v>
      </c>
      <c r="AS194" s="144">
        <f>HLOOKUP(AS$2,NAV!$B$2:$CH$509,ROW(AS193),)+HLOOKUP(AS$2,DIST!$C$1:$CI$508,ROW('NAV plus Dist'!AS193)+1,FALSE)</f>
        <v>8.7623999999999995</v>
      </c>
      <c r="AT194" s="144">
        <f>HLOOKUP(AT$2,NAV!$B$2:$CH$509,ROW(AT193),)+HLOOKUP(AT$2,DIST!$C$1:$CI$508,ROW('NAV plus Dist'!AT193)+1,FALSE)</f>
        <v>21.710699999999999</v>
      </c>
      <c r="AU194" s="144">
        <f>HLOOKUP(AU$2,NAV!$B$2:$CH$509,ROW(AU193),)+HLOOKUP(AU$2,DIST!$C$1:$CI$508,ROW('NAV plus Dist'!AU193)+1,FALSE)</f>
        <v>10</v>
      </c>
      <c r="AV194" s="144">
        <f>HLOOKUP(AV$2,NAV!$B$2:$CH$509,ROW(AV193),)+HLOOKUP(AV$2,DIST!$C$1:$CI$508,ROW('NAV plus Dist'!AV193)+1,FALSE)</f>
        <v>11.710699999999999</v>
      </c>
      <c r="AW194" s="144">
        <f>HLOOKUP(AW$2,NAV!$B$2:$CH$509,ROW(AW193),)+HLOOKUP(AW$2,DIST!$C$1:$CI$508,ROW('NAV plus Dist'!AW193)+1,FALSE)</f>
        <v>10.8863</v>
      </c>
      <c r="AX194" s="144">
        <f>HLOOKUP(AX$2,NAV!$B$2:$CH$509,ROW(AX193),)+HLOOKUP(AX$2,DIST!$C$1:$CI$508,ROW('NAV plus Dist'!AX193)+1,FALSE)</f>
        <v>11.118399999999999</v>
      </c>
      <c r="AY194" s="144">
        <f>HLOOKUP(AY$2,NAV!$B$2:$CH$509,ROW(AY193),)+HLOOKUP(AY$2,DIST!$C$1:$CI$508,ROW('NAV plus Dist'!AY193)+1,FALSE)</f>
        <v>23.976099999999999</v>
      </c>
      <c r="AZ194" s="144">
        <f>HLOOKUP(AZ$2,NAV!$B$2:$CH$509,ROW(AZ193),)+HLOOKUP(AZ$2,DIST!$C$1:$CI$508,ROW('NAV plus Dist'!AZ193)+1,FALSE)</f>
        <v>23.665800000000001</v>
      </c>
      <c r="BA194" s="144">
        <f>HLOOKUP(BA$2,NAV!$B$2:$CH$509,ROW(BA193),)+HLOOKUP(BA$2,DIST!$C$1:$CI$508,ROW('NAV plus Dist'!BA193)+1,FALSE)</f>
        <v>12.1569</v>
      </c>
      <c r="BB194" s="144">
        <f>HLOOKUP(BB$2,NAV!$B$2:$CH$509,ROW(BB193),)+HLOOKUP(BB$2,DIST!$C$1:$CI$508,ROW('NAV plus Dist'!BB193)+1,FALSE)</f>
        <v>13.596</v>
      </c>
      <c r="BC194" s="144">
        <f>HLOOKUP(BC$2,NAV!$B$2:$CH$509,ROW(BC193),)+HLOOKUP(BC$2,DIST!$C$1:$CI$508,ROW('NAV plus Dist'!BC193)+1,FALSE)</f>
        <v>13.456700000000001</v>
      </c>
      <c r="BD194" s="144">
        <f>HLOOKUP(BD$2,NAV!$B$2:$CH$509,ROW(BD193),)+HLOOKUP(BD$2,DIST!$C$1:$CI$508,ROW('NAV plus Dist'!BD193)+1,FALSE)</f>
        <v>13.9481</v>
      </c>
      <c r="BE194" s="144">
        <f>HLOOKUP(BE$2,NAV!$B$2:$CH$509,ROW(BE193),)+HLOOKUP(BE$2,DIST!$C$1:$CI$508,ROW('NAV plus Dist'!BE193)+1,FALSE)</f>
        <v>13.798999999999999</v>
      </c>
      <c r="BF194" s="144">
        <f>HLOOKUP(BF$2,NAV!$B$2:$CH$509,ROW(BF193),)+HLOOKUP(BF$2,DIST!$C$1:$CI$508,ROW('NAV plus Dist'!BF193)+1,FALSE)</f>
        <v>8.5257000000000005</v>
      </c>
      <c r="BG194" s="144">
        <f>HLOOKUP(BG$2,NAV!$B$2:$CH$509,ROW(BG193),)+HLOOKUP(BG$2,DIST!$C$1:$CI$508,ROW('NAV plus Dist'!BG193)+1,FALSE)</f>
        <v>8.4245999999999999</v>
      </c>
      <c r="BH194" s="144">
        <f>HLOOKUP(BH$2,NAV!$B$2:$CH$509,ROW(BH193),)+HLOOKUP(BH$2,DIST!$C$1:$CI$508,ROW('NAV plus Dist'!BH193)+1,FALSE)</f>
        <v>7.5026000000000002</v>
      </c>
      <c r="BI194" s="144">
        <f>HLOOKUP(BI$2,NAV!$B$2:$CH$509,ROW(BI193),)+HLOOKUP(BI$2,DIST!$C$1:$CI$508,ROW('NAV plus Dist'!BI193)+1,FALSE)</f>
        <v>7.4047999999999998</v>
      </c>
      <c r="BJ194" s="144">
        <f>HLOOKUP(BJ$2,NAV!$B$2:$CH$509,ROW(BJ193),)+HLOOKUP(BJ$2,DIST!$C$1:$CI$508,ROW('NAV plus Dist'!BJ193)+1,FALSE)</f>
        <v>12.306800000000001</v>
      </c>
      <c r="BK194" s="144">
        <f>HLOOKUP(BK$2,NAV!$B$2:$CH$509,ROW(BK193),)+HLOOKUP(BK$2,DIST!$C$1:$CI$508,ROW('NAV plus Dist'!BK193)+1,FALSE)</f>
        <v>12.172800000000001</v>
      </c>
      <c r="BL194" s="144">
        <f>HLOOKUP(BL$2,NAV!$B$2:$CH$509,ROW(BL193),)+HLOOKUP(BL$2,DIST!$C$1:$CI$508,ROW('NAV plus Dist'!BL193)+1,FALSE)</f>
        <v>12.3964</v>
      </c>
      <c r="BM194" s="144">
        <f>HLOOKUP(BM$2,NAV!$B$2:$CH$509,ROW(BM193),)+HLOOKUP(BM$2,DIST!$C$1:$CI$508,ROW('NAV plus Dist'!BM193)+1,FALSE)</f>
        <v>12.2555</v>
      </c>
      <c r="BN194" s="144">
        <f>HLOOKUP(BN$2,NAV!$B$2:$CH$509,ROW(BN193),)+HLOOKUP(BN$2,DIST!$C$1:$CI$508,ROW('NAV plus Dist'!BN193)+1,FALSE)</f>
        <v>12.7669</v>
      </c>
      <c r="BO194" s="144">
        <f>HLOOKUP(BO$2,NAV!$B$2:$CH$509,ROW(BO193),)+HLOOKUP(BO$2,DIST!$C$1:$CI$508,ROW('NAV plus Dist'!BO193)+1,FALSE)</f>
        <v>12.610999999999999</v>
      </c>
      <c r="BP194" s="144">
        <f>HLOOKUP(BP$2,NAV!$B$2:$CH$509,ROW(BP193),)+HLOOKUP(BP$2,DIST!$C$1:$CI$508,ROW('NAV plus Dist'!BP193)+1,FALSE)</f>
        <v>12.387</v>
      </c>
      <c r="BQ194" s="144">
        <f>HLOOKUP(BQ$2,NAV!$B$2:$CH$509,ROW(BQ193),)+HLOOKUP(BQ$2,DIST!$C$1:$CI$508,ROW('NAV plus Dist'!BQ193)+1,FALSE)</f>
        <v>12.2119</v>
      </c>
      <c r="BR194" s="144">
        <f>HLOOKUP(BR$2,NAV!$B$2:$CH$509,ROW(BR193),)+HLOOKUP(BR$2,DIST!$C$1:$CI$508,ROW('NAV plus Dist'!BR193)+1,FALSE)</f>
        <v>7.4462999999999999</v>
      </c>
      <c r="BS194" s="144">
        <f>HLOOKUP(BS$2,NAV!$B$2:$CH$509,ROW(BS193),)+HLOOKUP(BS$2,DIST!$C$1:$CI$508,ROW('NAV plus Dist'!BS193)+1,FALSE)</f>
        <v>11.049199999999999</v>
      </c>
      <c r="BT194" s="144">
        <f>HLOOKUP(BT$2,NAV!$B$2:$CH$509,ROW(BT193),)+HLOOKUP(BT$2,DIST!$C$1:$CI$508,ROW('NAV plus Dist'!BT193)+1,FALSE)</f>
        <v>12.800899999999999</v>
      </c>
      <c r="BU194" s="144">
        <f>HLOOKUP(BU$2,NAV!$B$2:$CH$509,ROW(BU193),)+HLOOKUP(BU$2,DIST!$C$1:$CI$508,ROW('NAV plus Dist'!BU193)+1,FALSE)</f>
        <v>9.7641000000000009</v>
      </c>
      <c r="BV194" s="144">
        <f>HLOOKUP(BV$2,NAV!$B$2:$CH$509,ROW(BV193),)+HLOOKUP(BV$2,DIST!$C$1:$CI$508,ROW('NAV plus Dist'!BV193)+1,FALSE)</f>
        <v>23.8735</v>
      </c>
      <c r="BW194" s="144">
        <f>HLOOKUP(BW$2,NAV!$B$2:$CH$509,ROW(BW193),)+HLOOKUP(BW$2,DIST!$C$1:$CI$508,ROW('NAV plus Dist'!BW193)+1,FALSE)</f>
        <v>12.598599999999999</v>
      </c>
      <c r="BX194" s="144">
        <f>HLOOKUP(BX$2,NAV!$B$2:$CH$509,ROW(BX193),)+HLOOKUP(BX$2,DIST!$C$1:$CI$508,ROW('NAV plus Dist'!BX193)+1,FALSE)</f>
        <v>0</v>
      </c>
      <c r="BY194" s="144">
        <f>HLOOKUP(BY$2,NAV!$B$2:$CH$509,ROW(BY193),)+HLOOKUP(BY$2,DIST!$C$1:$CI$508,ROW('NAV plus Dist'!BY193)+1,FALSE)</f>
        <v>17.029800000000002</v>
      </c>
      <c r="BZ194" s="144">
        <f>HLOOKUP(BZ$2,NAV!$B$2:$CH$509,ROW(BZ193),)+HLOOKUP(BZ$2,DIST!$C$1:$CI$508,ROW('NAV plus Dist'!BZ193)+1,FALSE)</f>
        <v>17.334900000000001</v>
      </c>
      <c r="CA194" s="144">
        <f>HLOOKUP(CA$2,NAV!$B$2:$CH$509,ROW(CA193),)+HLOOKUP(CA$2,DIST!$C$1:$CI$508,ROW('NAV plus Dist'!CA193)+1,FALSE)</f>
        <v>13.5867</v>
      </c>
      <c r="CB194" s="144">
        <f>HLOOKUP(CB$2,NAV!$B$2:$CH$509,ROW(CB193),)+HLOOKUP(CB$2,DIST!$C$1:$CI$508,ROW('NAV plus Dist'!CB193)+1,FALSE)</f>
        <v>9.6236999999999995</v>
      </c>
      <c r="CC194" s="144">
        <f>HLOOKUP(CC$2,NAV!$B$2:$CH$509,ROW(CC193),)+HLOOKUP(CC$2,DIST!$C$1:$CI$508,ROW('NAV plus Dist'!CC193)+1,FALSE)</f>
        <v>14.1281</v>
      </c>
      <c r="CD194" s="144">
        <f>HLOOKUP(CD$2,NAV!$B$2:$CH$509,ROW(CD193),)+HLOOKUP(CD$2,DIST!$C$1:$CI$508,ROW('NAV plus Dist'!CD193)+1,FALSE)</f>
        <v>13.345000000000001</v>
      </c>
      <c r="CE194" s="144">
        <f>HLOOKUP(CE$2,NAV!$B$2:$CH$509,ROW(CE193),)+HLOOKUP(CE$2,DIST!$C$1:$CI$508,ROW('NAV plus Dist'!CE193)+1,FALSE)</f>
        <v>13.3584</v>
      </c>
      <c r="CF194" s="144">
        <f>HLOOKUP(CF$2,NAV!$B$2:$CH$509,ROW(CF193),)+HLOOKUP(CF$2,DIST!$C$1:$CI$508,ROW('NAV plus Dist'!CF193)+1,FALSE)</f>
        <v>13.215400000000001</v>
      </c>
      <c r="CG194" s="144">
        <f>HLOOKUP(CG$2,NAV!$B$2:$CH$509,ROW(CG193),)+HLOOKUP(CG$2,DIST!$C$1:$CI$508,ROW('NAV plus Dist'!CG193)+1,FALSE)</f>
        <v>18.166799999999999</v>
      </c>
      <c r="CH194" s="144">
        <f>HLOOKUP(CH$2,NAV!$B$2:$CH$509,ROW(CH193),)+HLOOKUP(CH$2,DIST!$C$1:$CI$508,ROW('NAV plus Dist'!CH193)+1,FALSE)</f>
        <v>13.0871</v>
      </c>
      <c r="CI194" s="144">
        <f>HLOOKUP(CI$2,NAV!$B$2:$CH$509,ROW(CI193),)+HLOOKUP(CI$2,DIST!$C$1:$CI$508,ROW('NAV plus Dist'!CI193)+1,FALSE)</f>
        <v>13.423999999999999</v>
      </c>
      <c r="CJ194" s="144">
        <f>HLOOKUP(CJ$2,NAV!$B$2:$AAA$509,ROW(CJ193),)+HLOOKUP(CJ$2,DIST!$C$1:$AAJ$508,ROW('NAV plus Dist'!CJ193)+1,FALSE)</f>
        <v>14.6128</v>
      </c>
      <c r="CK194" s="144">
        <f>HLOOKUP(CK$2,NAV!$B$2:$AAA$509,ROW(CK193),)+HLOOKUP(CK$2,DIST!$C$1:$AAJ$508,ROW('NAV plus Dist'!CK193)+1,FALSE)</f>
        <v>11.568199999999999</v>
      </c>
      <c r="CL194" s="144">
        <f>HLOOKUP(CL$2,NAV!$B$2:$AAA$509,ROW(CL193),)+HLOOKUP(CL$2,DIST!$C$1:$AAJ$508,ROW('NAV plus Dist'!CL193)+1,FALSE)</f>
        <v>13.360799999999999</v>
      </c>
      <c r="CM194" s="144">
        <f>HLOOKUP(CM$2,NAV!$B$2:$AAA$509,ROW(CM193),)+HLOOKUP(CM$2,DIST!$C$1:$AAJ$508,ROW('NAV plus Dist'!CM193)+1,FALSE)</f>
        <v>11.549799999999999</v>
      </c>
      <c r="CN194" s="144">
        <f>HLOOKUP(CN$2,NAV!$B$2:$AAA$509,ROW(CN193),)+HLOOKUP(CN$2,DIST!$C$1:$AAJ$508,ROW('NAV plus Dist'!CN193)+1,FALSE)</f>
        <v>12.517200000000001</v>
      </c>
      <c r="CO194" s="144">
        <f>HLOOKUP(CO$2,NAV!$B$2:$AAA$509,ROW(CO193),)+HLOOKUP(CO$2,DIST!$C$1:$AAJ$508,ROW('NAV plus Dist'!CO193)+1,FALSE)</f>
        <v>12.4826</v>
      </c>
      <c r="CP194" s="144">
        <f>HLOOKUP(CP$2,NAV!$B$2:$AAA$509,ROW(CP193),)+HLOOKUP(CP$2,DIST!$C$1:$AAJ$508,ROW('NAV plus Dist'!CP193)+1,FALSE)</f>
        <v>13.015599999999999</v>
      </c>
      <c r="CQ194" s="144">
        <f>HLOOKUP(CQ$2,NAV!$B$2:$AAA$509,ROW(CQ193),)+HLOOKUP(CQ$2,DIST!$C$1:$AAJ$508,ROW('NAV plus Dist'!CQ193)+1,FALSE)</f>
        <v>12.2272</v>
      </c>
      <c r="CR194" s="144">
        <f>HLOOKUP(CR$2,NAV!$B$2:$AAA$509,ROW(CR193),)+HLOOKUP(CR$2,DIST!$C$1:$AAJ$508,ROW('NAV plus Dist'!CR193)+1,FALSE)</f>
        <v>12.6747</v>
      </c>
      <c r="CS194" s="144">
        <f>HLOOKUP(CS$2,NAV!$B$2:$AAA$509,ROW(CS193),)+HLOOKUP(CS$2,DIST!$C$1:$AAJ$508,ROW('NAV plus Dist'!CS193)+1,FALSE)</f>
        <v>12.113300000000001</v>
      </c>
      <c r="CT194" s="144">
        <f>HLOOKUP(CT$2,NAV!$B$2:$AAA$509,ROW(CT193),)+HLOOKUP(CT$2,DIST!$C$1:$AAJ$508,ROW('NAV plus Dist'!CT193)+1,FALSE)</f>
        <v>12.8888</v>
      </c>
      <c r="CU194" s="144">
        <f>HLOOKUP(CU$2,NAV!$B$2:$AAA$509,ROW(CU193),)+HLOOKUP(CU$2,DIST!$C$1:$AAJ$508,ROW('NAV plus Dist'!CU193)+1,FALSE)</f>
        <v>12.206099999999999</v>
      </c>
      <c r="CV194" s="144">
        <f>HLOOKUP(CV$2,NAV!$B$2:$AAA$509,ROW(CV193),)+HLOOKUP(CV$2,DIST!$C$1:$AAJ$508,ROW('NAV plus Dist'!CV193)+1,FALSE)</f>
        <v>11.883900000000001</v>
      </c>
      <c r="CW194" s="144">
        <f>HLOOKUP(CW$2,NAV!$B$2:$AAA$509,ROW(CW193),)+HLOOKUP(CW$2,DIST!$C$1:$AAJ$508,ROW('NAV plus Dist'!CW193)+1,FALSE)</f>
        <v>0</v>
      </c>
      <c r="CX194" s="144">
        <f>HLOOKUP(CX$2,NAV!$B$2:$AAA$509,ROW(CX193),)+HLOOKUP(CX$2,DIST!$C$1:$AAJ$508,ROW('NAV plus Dist'!CX193)+1,FALSE)</f>
        <v>0</v>
      </c>
      <c r="CY194" s="144">
        <f>HLOOKUP(CY$2,NAV!$B$2:$AAA$509,ROW(CY193),)+HLOOKUP(CY$2,DIST!$C$1:$AAJ$508,ROW('NAV plus Dist'!CY193)+1,FALSE)</f>
        <v>0</v>
      </c>
      <c r="CZ194" s="144">
        <f>HLOOKUP(CZ$2,NAV!$B$2:$AAA$509,ROW(CZ193),)+HLOOKUP(CZ$2,DIST!$C$1:$AAJ$508,ROW('NAV plus Dist'!CZ193)+1,FALSE)</f>
        <v>0</v>
      </c>
      <c r="DA194" s="144">
        <f>HLOOKUP(DA$2,NAV!$B$2:$AAA$509,ROW(DA193),)+HLOOKUP(DA$2,DIST!$C$1:$AAJ$508,ROW('NAV plus Dist'!DA193)+1,FALSE)</f>
        <v>0</v>
      </c>
      <c r="DB194" s="144">
        <f>HLOOKUP(DB$2,NAV!$B$2:$AAA$509,ROW(DB193),)+HLOOKUP(DB$2,DIST!$C$1:$AAJ$508,ROW('NAV plus Dist'!DB193)+1,FALSE)</f>
        <v>0</v>
      </c>
      <c r="DC194" s="144">
        <f>HLOOKUP(DC$2,NAV!$B$2:$AAA$509,ROW(DC193),)+HLOOKUP(DC$2,DIST!$C$1:$AAJ$508,ROW('NAV plus Dist'!DC193)+1,FALSE)</f>
        <v>0</v>
      </c>
      <c r="DD194" s="144">
        <f>HLOOKUP(DD$2,NAV!$B$2:$AAA$509,ROW(DD193),)+HLOOKUP(DD$2,DIST!$C$1:$AAJ$508,ROW('NAV plus Dist'!DD193)+1,FALSE)</f>
        <v>0</v>
      </c>
      <c r="DE194" s="144">
        <f>HLOOKUP(DE$2,NAV!$B$2:$AAA$509,ROW(DE193),)+HLOOKUP(DE$2,DIST!$C$1:$AAJ$508,ROW('NAV plus Dist'!DE193)+1,FALSE)</f>
        <v>0</v>
      </c>
      <c r="DF194" s="144">
        <f>HLOOKUP(DF$2,NAV!$B$2:$AAA$509,ROW(DF193),)+HLOOKUP(DF$2,DIST!$C$1:$AAJ$508,ROW('NAV plus Dist'!DF193)+1,FALSE)</f>
        <v>0</v>
      </c>
      <c r="DG194" s="144">
        <f>HLOOKUP(DG$2,NAV!$B$2:$AAA$509,ROW(DG193),)+HLOOKUP(DG$2,DIST!$C$1:$AAJ$508,ROW('NAV plus Dist'!DG193)+1,FALSE)</f>
        <v>0</v>
      </c>
      <c r="DH194" s="144">
        <f>HLOOKUP(DH$2,NAV!$B$2:$AAA$509,ROW(DH193),)+HLOOKUP(DH$2,DIST!$C$1:$AAJ$508,ROW('NAV plus Dist'!DH193)+1,FALSE)</f>
        <v>0</v>
      </c>
    </row>
    <row r="195" spans="1:112">
      <c r="A195" s="94">
        <f t="shared" si="80"/>
        <v>4</v>
      </c>
      <c r="B195" s="148">
        <f t="shared" si="79"/>
        <v>45930</v>
      </c>
      <c r="C195" s="144">
        <f>HLOOKUP(C$2,NAV!$B$2:$CH$509,ROW(C194),)+HLOOKUP(C$2,DIST!$C$1:$CI$508,ROW('NAV plus Dist'!C194)+1,FALSE)</f>
        <v>19.354400000000002</v>
      </c>
      <c r="D195" s="144">
        <f>HLOOKUP(D$2,NAV!$B$2:$CH$509,ROW(D194),)+HLOOKUP(D$2,DIST!$C$1:$CI$508,ROW('NAV plus Dist'!D194)+1,FALSE)</f>
        <v>21.090399999999999</v>
      </c>
      <c r="E195" s="144">
        <f>HLOOKUP(E$2,NAV!$B$2:$CH$509,ROW(E194),)+HLOOKUP(E$2,DIST!$C$1:$CI$508,ROW('NAV plus Dist'!E194)+1,FALSE)</f>
        <v>21.4938</v>
      </c>
      <c r="F195" s="144">
        <f>HLOOKUP(F$2,NAV!$B$2:$CH$509,ROW(F194),)+HLOOKUP(F$2,DIST!$C$1:$CI$508,ROW('NAV plus Dist'!F194)+1,FALSE)</f>
        <v>8.6752000000000002</v>
      </c>
      <c r="G195" s="144" t="e">
        <f>HLOOKUP(G$2,NAV!$B$2:$CH$509,ROW(G194),)+HLOOKUP(G$2,DIST!$C$1:$CI$508,ROW('NAV plus Dist'!G194)+1,FALSE)</f>
        <v>#N/A</v>
      </c>
      <c r="H195" s="144">
        <f>HLOOKUP(H$2,NAV!$B$2:$CH$509,ROW(H194),)+HLOOKUP(H$2,DIST!$C$1:$CI$508,ROW('NAV plus Dist'!H194)+1,FALSE)</f>
        <v>17.3657</v>
      </c>
      <c r="I195" s="144">
        <f>HLOOKUP(I$2,NAV!$B$2:$CH$509,ROW(I194),)+HLOOKUP(I$2,DIST!$C$1:$CI$508,ROW('NAV plus Dist'!I194)+1,FALSE)</f>
        <v>11.1845</v>
      </c>
      <c r="J195" s="144" t="e">
        <f>HLOOKUP(J$2,NAV!$B$2:$CH$509,ROW(J194),)+HLOOKUP(J$2,DIST!$C$1:$CI$508,ROW('NAV plus Dist'!J194)+1,FALSE)</f>
        <v>#N/A</v>
      </c>
      <c r="K195" s="144">
        <f>HLOOKUP(K$2,NAV!$B$2:$CH$509,ROW(K194),)+HLOOKUP(K$2,DIST!$C$1:$CI$508,ROW('NAV plus Dist'!K194)+1,FALSE)</f>
        <v>9.0002000000000013</v>
      </c>
      <c r="L195" s="144">
        <f>HLOOKUP(L$2,NAV!$B$2:$CH$509,ROW(L194),)+HLOOKUP(L$2,DIST!$C$1:$CI$508,ROW('NAV plus Dist'!L194)+1,FALSE)</f>
        <v>9.4318000000000008</v>
      </c>
      <c r="M195" s="144">
        <f>HLOOKUP(M$2,NAV!$B$2:$CH$509,ROW(M194),)+HLOOKUP(M$2,DIST!$C$1:$CI$508,ROW('NAV plus Dist'!M194)+1,FALSE)</f>
        <v>9.3913000000000011</v>
      </c>
      <c r="N195" s="144">
        <f>HLOOKUP(N$2,NAV!$B$2:$CH$509,ROW(N194),)+HLOOKUP(N$2,DIST!$C$1:$CI$508,ROW('NAV plus Dist'!N194)+1,FALSE)</f>
        <v>10.609699999999998</v>
      </c>
      <c r="O195" s="144">
        <f>HLOOKUP(O$2,NAV!$B$2:$CH$509,ROW(O194),)+HLOOKUP(O$2,DIST!$C$1:$CI$508,ROW('NAV plus Dist'!O194)+1,FALSE)</f>
        <v>3.0968</v>
      </c>
      <c r="P195" s="144">
        <f>HLOOKUP(P$2,NAV!$B$2:$CH$509,ROW(P194),)+HLOOKUP(P$2,DIST!$C$1:$CI$508,ROW('NAV plus Dist'!P194)+1,FALSE)</f>
        <v>3.8954999999999997</v>
      </c>
      <c r="Q195" s="144" t="e">
        <f>HLOOKUP(Q$2,NAV!$B$2:$CH$509,ROW(Q194),)+HLOOKUP(Q$2,DIST!$C$1:$CI$508,ROW('NAV plus Dist'!Q194)+1,FALSE)</f>
        <v>#N/A</v>
      </c>
      <c r="R195" s="144" t="e">
        <f>HLOOKUP(R$2,NAV!$B$2:$CH$509,ROW(R194),)+HLOOKUP(R$2,DIST!$C$1:$CI$508,ROW('NAV plus Dist'!R194)+1,FALSE)</f>
        <v>#N/A</v>
      </c>
      <c r="S195" s="144" t="e">
        <f>HLOOKUP(S$2,NAV!$B$2:$CH$509,ROW(S194),)+HLOOKUP(S$2,DIST!$C$1:$CI$508,ROW('NAV plus Dist'!S194)+1,FALSE)</f>
        <v>#N/A</v>
      </c>
      <c r="T195" s="144" t="e">
        <f>HLOOKUP(T$2,NAV!$B$2:$CH$509,ROW(T194),)+HLOOKUP(T$2,DIST!$C$1:$CI$508,ROW('NAV plus Dist'!T194)+1,FALSE)</f>
        <v>#N/A</v>
      </c>
      <c r="U195" s="144" t="e">
        <f>HLOOKUP(U$2,NAV!$B$2:$CH$509,ROW(U194),)+HLOOKUP(U$2,DIST!$C$1:$CI$508,ROW('NAV plus Dist'!U194)+1,FALSE)</f>
        <v>#N/A</v>
      </c>
      <c r="V195" s="144" t="e">
        <f>HLOOKUP(V$2,NAV!$B$2:$CH$509,ROW(V194),)+HLOOKUP(V$2,DIST!$C$1:$CI$508,ROW('NAV plus Dist'!V194)+1,FALSE)</f>
        <v>#N/A</v>
      </c>
      <c r="W195" s="144" t="e">
        <f>HLOOKUP(W$2,NAV!$B$2:$CH$509,ROW(W194),)+HLOOKUP(W$2,DIST!$C$1:$CI$508,ROW('NAV plus Dist'!W194)+1,FALSE)</f>
        <v>#N/A</v>
      </c>
      <c r="X195" s="144" t="e">
        <f>HLOOKUP(X$2,NAV!$B$2:$CH$509,ROW(X194),)+HLOOKUP(X$2,DIST!$C$1:$CI$508,ROW('NAV plus Dist'!X194)+1,FALSE)</f>
        <v>#N/A</v>
      </c>
      <c r="Y195" s="144" t="e">
        <f>HLOOKUP(Y$2,NAV!$B$2:$CH$509,ROW(Y194),)+HLOOKUP(Y$2,DIST!$C$1:$CI$508,ROW('NAV plus Dist'!Y194)+1,FALSE)</f>
        <v>#N/A</v>
      </c>
      <c r="Z195" s="144" t="e">
        <f>HLOOKUP(Z$2,NAV!$B$2:$CH$509,ROW(Z194),)+HLOOKUP(Z$2,DIST!$C$1:$CI$508,ROW('NAV plus Dist'!Z194)+1,FALSE)</f>
        <v>#N/A</v>
      </c>
      <c r="AA195" s="144">
        <f>HLOOKUP(AA$2,NAV!$B$2:$CH$509,ROW(AA194),)+HLOOKUP(AA$2,DIST!$C$1:$CI$508,ROW('NAV plus Dist'!AA194)+1,FALSE)</f>
        <v>10.576799999999999</v>
      </c>
      <c r="AB195" s="144">
        <f>HLOOKUP(AB$2,NAV!$B$2:$CH$509,ROW(AB194),)+HLOOKUP(AB$2,DIST!$C$1:$CI$508,ROW('NAV plus Dist'!AB194)+1,FALSE)</f>
        <v>12.4361</v>
      </c>
      <c r="AC195" s="144">
        <f>HLOOKUP(AC$2,NAV!$B$2:$CH$509,ROW(AC194),)+HLOOKUP(AC$2,DIST!$C$1:$CI$508,ROW('NAV plus Dist'!AC194)+1,FALSE)</f>
        <v>12.3353</v>
      </c>
      <c r="AD195" s="144">
        <f>HLOOKUP(AD$2,NAV!$B$2:$CH$509,ROW(AD194),)+HLOOKUP(AD$2,DIST!$C$1:$CI$508,ROW('NAV plus Dist'!AD194)+1,FALSE)</f>
        <v>76.698400000000007</v>
      </c>
      <c r="AE195" s="144">
        <f>HLOOKUP(AE$2,NAV!$B$2:$CH$509,ROW(AE194),)+HLOOKUP(AE$2,DIST!$C$1:$CI$508,ROW('NAV plus Dist'!AE194)+1,FALSE)</f>
        <v>5.6986999999999997</v>
      </c>
      <c r="AF195" s="144">
        <f>HLOOKUP(AF$2,NAV!$B$2:$CH$509,ROW(AF194),)+HLOOKUP(AF$2,DIST!$C$1:$CI$508,ROW('NAV plus Dist'!AF194)+1,FALSE)</f>
        <v>7.2570999999999994</v>
      </c>
      <c r="AG195" s="144">
        <f>HLOOKUP(AG$2,NAV!$B$2:$CH$509,ROW(AG194),)+HLOOKUP(AG$2,DIST!$C$1:$CI$508,ROW('NAV plus Dist'!AG194)+1,FALSE)</f>
        <v>8.4730000000000008</v>
      </c>
      <c r="AH195" s="144">
        <f>HLOOKUP(AH$2,NAV!$B$2:$CH$509,ROW(AH194),)+HLOOKUP(AH$2,DIST!$C$1:$CI$508,ROW('NAV plus Dist'!AH194)+1,FALSE)</f>
        <v>7.9097</v>
      </c>
      <c r="AI195" s="144">
        <f>HLOOKUP(AI$2,NAV!$B$2:$CH$509,ROW(AI194),)+HLOOKUP(AI$2,DIST!$C$1:$CI$508,ROW('NAV plus Dist'!AI194)+1,FALSE)</f>
        <v>26.596499999999999</v>
      </c>
      <c r="AJ195" s="144">
        <f>HLOOKUP(AJ$2,NAV!$B$2:$CH$509,ROW(AJ194),)+HLOOKUP(AJ$2,DIST!$C$1:$CI$508,ROW('NAV plus Dist'!AJ194)+1,FALSE)</f>
        <v>18.645199999999999</v>
      </c>
      <c r="AK195" s="144">
        <f>HLOOKUP(AK$2,NAV!$B$2:$CH$509,ROW(AK194),)+HLOOKUP(AK$2,DIST!$C$1:$CI$508,ROW('NAV plus Dist'!AK194)+1,FALSE)</f>
        <v>13.8917</v>
      </c>
      <c r="AL195" s="144">
        <f>HLOOKUP(AL$2,NAV!$B$2:$CH$509,ROW(AL194),)+HLOOKUP(AL$2,DIST!$C$1:$CI$508,ROW('NAV plus Dist'!AL194)+1,FALSE)</f>
        <v>15.995099999999999</v>
      </c>
      <c r="AM195" s="144">
        <f>HLOOKUP(AM$2,NAV!$B$2:$CH$509,ROW(AM194),)+HLOOKUP(AM$2,DIST!$C$1:$CI$508,ROW('NAV plus Dist'!AM194)+1,FALSE)</f>
        <v>9.6064000000000007</v>
      </c>
      <c r="AN195" s="144">
        <f>HLOOKUP(AN$2,NAV!$B$2:$CH$509,ROW(AN194),)+HLOOKUP(AN$2,DIST!$C$1:$CI$508,ROW('NAV plus Dist'!AN194)+1,FALSE)</f>
        <v>31.474</v>
      </c>
      <c r="AO195" s="144">
        <f>HLOOKUP(AO$2,NAV!$B$2:$CH$509,ROW(AO194),)+HLOOKUP(AO$2,DIST!$C$1:$CI$508,ROW('NAV plus Dist'!AO194)+1,FALSE)</f>
        <v>28.892700000000001</v>
      </c>
      <c r="AP195" s="144">
        <f>HLOOKUP(AP$2,NAV!$B$2:$CH$509,ROW(AP194),)+HLOOKUP(AP$2,DIST!$C$1:$CI$508,ROW('NAV plus Dist'!AP194)+1,FALSE)</f>
        <v>16.918900000000001</v>
      </c>
      <c r="AQ195" s="144">
        <f>HLOOKUP(AQ$2,NAV!$B$2:$CH$509,ROW(AQ194),)+HLOOKUP(AQ$2,DIST!$C$1:$CI$508,ROW('NAV plus Dist'!AQ194)+1,FALSE)</f>
        <v>20.306799999999999</v>
      </c>
      <c r="AR195" s="245">
        <f>HLOOKUP(AR$2,NAV!$B$2:$CH$509,ROW(AR194),)+HLOOKUP(AR$2,DIST!$C$1:$CI$508,ROW('NAV plus Dist'!AR194)+1,FALSE)</f>
        <v>50.103200000000001</v>
      </c>
      <c r="AS195" s="144">
        <f>HLOOKUP(AS$2,NAV!$B$2:$CH$509,ROW(AS194),)+HLOOKUP(AS$2,DIST!$C$1:$CI$508,ROW('NAV plus Dist'!AS194)+1,FALSE)</f>
        <v>8.8124000000000002</v>
      </c>
      <c r="AT195" s="144">
        <f>HLOOKUP(AT$2,NAV!$B$2:$CH$509,ROW(AT194),)+HLOOKUP(AT$2,DIST!$C$1:$CI$508,ROW('NAV plus Dist'!AT194)+1,FALSE)</f>
        <v>21.9451</v>
      </c>
      <c r="AU195" s="144">
        <f>HLOOKUP(AU$2,NAV!$B$2:$CH$509,ROW(AU194),)+HLOOKUP(AU$2,DIST!$C$1:$CI$508,ROW('NAV plus Dist'!AU194)+1,FALSE)</f>
        <v>10.125</v>
      </c>
      <c r="AV195" s="144">
        <f>HLOOKUP(AV$2,NAV!$B$2:$CH$509,ROW(AV194),)+HLOOKUP(AV$2,DIST!$C$1:$CI$508,ROW('NAV plus Dist'!AV194)+1,FALSE)</f>
        <v>11.8201</v>
      </c>
      <c r="AW195" s="144">
        <f>HLOOKUP(AW$2,NAV!$B$2:$CH$509,ROW(AW194),)+HLOOKUP(AW$2,DIST!$C$1:$CI$508,ROW('NAV plus Dist'!AW194)+1,FALSE)</f>
        <v>10.867699999999999</v>
      </c>
      <c r="AX195" s="144">
        <f>HLOOKUP(AX$2,NAV!$B$2:$CH$509,ROW(AX194),)+HLOOKUP(AX$2,DIST!$C$1:$CI$508,ROW('NAV plus Dist'!AX194)+1,FALSE)</f>
        <v>11.1129</v>
      </c>
      <c r="AY195" s="144">
        <f>HLOOKUP(AY$2,NAV!$B$2:$CH$509,ROW(AY194),)+HLOOKUP(AY$2,DIST!$C$1:$CI$508,ROW('NAV plus Dist'!AY194)+1,FALSE)</f>
        <v>24.1065</v>
      </c>
      <c r="AZ195" s="144">
        <f>HLOOKUP(AZ$2,NAV!$B$2:$CH$509,ROW(AZ194),)+HLOOKUP(AZ$2,DIST!$C$1:$CI$508,ROW('NAV plus Dist'!AZ194)+1,FALSE)</f>
        <v>23.808</v>
      </c>
      <c r="BA195" s="144">
        <f>HLOOKUP(BA$2,NAV!$B$2:$CH$509,ROW(BA194),)+HLOOKUP(BA$2,DIST!$C$1:$CI$508,ROW('NAV plus Dist'!BA194)+1,FALSE)</f>
        <v>12.405000000000001</v>
      </c>
      <c r="BB195" s="144">
        <f>HLOOKUP(BB$2,NAV!$B$2:$CH$509,ROW(BB194),)+HLOOKUP(BB$2,DIST!$C$1:$CI$508,ROW('NAV plus Dist'!BB194)+1,FALSE)</f>
        <v>13.1364</v>
      </c>
      <c r="BC195" s="144">
        <f>HLOOKUP(BC$2,NAV!$B$2:$CH$509,ROW(BC194),)+HLOOKUP(BC$2,DIST!$C$1:$CI$508,ROW('NAV plus Dist'!BC194)+1,FALSE)</f>
        <v>12.828900000000001</v>
      </c>
      <c r="BD195" s="144">
        <f>HLOOKUP(BD$2,NAV!$B$2:$CH$509,ROW(BD194),)+HLOOKUP(BD$2,DIST!$C$1:$CI$508,ROW('NAV plus Dist'!BD194)+1,FALSE)</f>
        <v>13.331099999999999</v>
      </c>
      <c r="BE195" s="144">
        <f>HLOOKUP(BE$2,NAV!$B$2:$CH$509,ROW(BE194),)+HLOOKUP(BE$2,DIST!$C$1:$CI$508,ROW('NAV plus Dist'!BE194)+1,FALSE)</f>
        <v>13.0131</v>
      </c>
      <c r="BF195" s="144">
        <f>HLOOKUP(BF$2,NAV!$B$2:$CH$509,ROW(BF194),)+HLOOKUP(BF$2,DIST!$C$1:$CI$508,ROW('NAV plus Dist'!BF194)+1,FALSE)</f>
        <v>8.7788000000000004</v>
      </c>
      <c r="BG195" s="144">
        <f>HLOOKUP(BG$2,NAV!$B$2:$CH$509,ROW(BG194),)+HLOOKUP(BG$2,DIST!$C$1:$CI$508,ROW('NAV plus Dist'!BG194)+1,FALSE)</f>
        <v>8.5577000000000005</v>
      </c>
      <c r="BH195" s="144">
        <f>HLOOKUP(BH$2,NAV!$B$2:$CH$509,ROW(BH194),)+HLOOKUP(BH$2,DIST!$C$1:$CI$508,ROW('NAV plus Dist'!BH194)+1,FALSE)</f>
        <v>7.7702999999999998</v>
      </c>
      <c r="BI195" s="144">
        <f>HLOOKUP(BI$2,NAV!$B$2:$CH$509,ROW(BI194),)+HLOOKUP(BI$2,DIST!$C$1:$CI$508,ROW('NAV plus Dist'!BI194)+1,FALSE)</f>
        <v>7.5652999999999997</v>
      </c>
      <c r="BJ195" s="144">
        <f>HLOOKUP(BJ$2,NAV!$B$2:$CH$509,ROW(BJ194),)+HLOOKUP(BJ$2,DIST!$C$1:$CI$508,ROW('NAV plus Dist'!BJ194)+1,FALSE)</f>
        <v>12.5611</v>
      </c>
      <c r="BK195" s="144">
        <f>HLOOKUP(BK$2,NAV!$B$2:$CH$509,ROW(BK194),)+HLOOKUP(BK$2,DIST!$C$1:$CI$508,ROW('NAV plus Dist'!BK194)+1,FALSE)</f>
        <v>12.259</v>
      </c>
      <c r="BL195" s="144">
        <f>HLOOKUP(BL$2,NAV!$B$2:$CH$509,ROW(BL194),)+HLOOKUP(BL$2,DIST!$C$1:$CI$508,ROW('NAV plus Dist'!BL194)+1,FALSE)</f>
        <v>12.681000000000001</v>
      </c>
      <c r="BM195" s="144">
        <f>HLOOKUP(BM$2,NAV!$B$2:$CH$509,ROW(BM194),)+HLOOKUP(BM$2,DIST!$C$1:$CI$508,ROW('NAV plus Dist'!BM194)+1,FALSE)</f>
        <v>12.3695</v>
      </c>
      <c r="BN195" s="144">
        <f>HLOOKUP(BN$2,NAV!$B$2:$CH$509,ROW(BN194),)+HLOOKUP(BN$2,DIST!$C$1:$CI$508,ROW('NAV plus Dist'!BN194)+1,FALSE)</f>
        <v>13.467000000000001</v>
      </c>
      <c r="BO195" s="144">
        <f>HLOOKUP(BO$2,NAV!$B$2:$CH$509,ROW(BO194),)+HLOOKUP(BO$2,DIST!$C$1:$CI$508,ROW('NAV plus Dist'!BO194)+1,FALSE)</f>
        <v>13.124599999999999</v>
      </c>
      <c r="BP195" s="144">
        <f>HLOOKUP(BP$2,NAV!$B$2:$CH$509,ROW(BP194),)+HLOOKUP(BP$2,DIST!$C$1:$CI$508,ROW('NAV plus Dist'!BP194)+1,FALSE)</f>
        <v>13.175700000000001</v>
      </c>
      <c r="BQ195" s="144">
        <f>HLOOKUP(BQ$2,NAV!$B$2:$CH$509,ROW(BQ194),)+HLOOKUP(BQ$2,DIST!$C$1:$CI$508,ROW('NAV plus Dist'!BQ194)+1,FALSE)</f>
        <v>12.814500000000001</v>
      </c>
      <c r="BR195" s="144">
        <f>HLOOKUP(BR$2,NAV!$B$2:$CH$509,ROW(BR194),)+HLOOKUP(BR$2,DIST!$C$1:$CI$508,ROW('NAV plus Dist'!BR194)+1,FALSE)</f>
        <v>9.5349000000000004</v>
      </c>
      <c r="BS195" s="144">
        <f>HLOOKUP(BS$2,NAV!$B$2:$CH$509,ROW(BS194),)+HLOOKUP(BS$2,DIST!$C$1:$CI$508,ROW('NAV plus Dist'!BS194)+1,FALSE)</f>
        <v>11.9536</v>
      </c>
      <c r="BT195" s="144">
        <f>HLOOKUP(BT$2,NAV!$B$2:$CH$509,ROW(BT194),)+HLOOKUP(BT$2,DIST!$C$1:$CI$508,ROW('NAV plus Dist'!BT194)+1,FALSE)</f>
        <v>12.8043</v>
      </c>
      <c r="BU195" s="144">
        <f>HLOOKUP(BU$2,NAV!$B$2:$CH$509,ROW(BU194),)+HLOOKUP(BU$2,DIST!$C$1:$CI$508,ROW('NAV plus Dist'!BU194)+1,FALSE)</f>
        <v>9.4321999999999999</v>
      </c>
      <c r="BV195" s="144">
        <f>HLOOKUP(BV$2,NAV!$B$2:$CH$509,ROW(BV194),)+HLOOKUP(BV$2,DIST!$C$1:$CI$508,ROW('NAV plus Dist'!BV194)+1,FALSE)</f>
        <v>27.905200000000001</v>
      </c>
      <c r="BW195" s="144">
        <f>HLOOKUP(BW$2,NAV!$B$2:$CH$509,ROW(BW194),)+HLOOKUP(BW$2,DIST!$C$1:$CI$508,ROW('NAV plus Dist'!BW194)+1,FALSE)</f>
        <v>13.378299999999999</v>
      </c>
      <c r="BX195" s="144">
        <f>HLOOKUP(BX$2,NAV!$B$2:$CH$509,ROW(BX194),)+HLOOKUP(BX$2,DIST!$C$1:$CI$508,ROW('NAV plus Dist'!BX194)+1,FALSE)</f>
        <v>0</v>
      </c>
      <c r="BY195" s="144">
        <f>HLOOKUP(BY$2,NAV!$B$2:$CH$509,ROW(BY194),)+HLOOKUP(BY$2,DIST!$C$1:$CI$508,ROW('NAV plus Dist'!BY194)+1,FALSE)</f>
        <v>16.765499999999999</v>
      </c>
      <c r="BZ195" s="144">
        <f>HLOOKUP(BZ$2,NAV!$B$2:$CH$509,ROW(BZ194),)+HLOOKUP(BZ$2,DIST!$C$1:$CI$508,ROW('NAV plus Dist'!BZ194)+1,FALSE)</f>
        <v>19.469799999999999</v>
      </c>
      <c r="CA195" s="144">
        <f>HLOOKUP(CA$2,NAV!$B$2:$CH$509,ROW(CA194),)+HLOOKUP(CA$2,DIST!$C$1:$CI$508,ROW('NAV plus Dist'!CA194)+1,FALSE)</f>
        <v>14.938700000000001</v>
      </c>
      <c r="CB195" s="144">
        <f>HLOOKUP(CB$2,NAV!$B$2:$CH$509,ROW(CB194),)+HLOOKUP(CB$2,DIST!$C$1:$CI$508,ROW('NAV plus Dist'!CB194)+1,FALSE)</f>
        <v>9.5176999999999996</v>
      </c>
      <c r="CC195" s="144">
        <f>HLOOKUP(CC$2,NAV!$B$2:$CH$509,ROW(CC194),)+HLOOKUP(CC$2,DIST!$C$1:$CI$508,ROW('NAV plus Dist'!CC194)+1,FALSE)</f>
        <v>16.121600000000001</v>
      </c>
      <c r="CD195" s="144">
        <f>HLOOKUP(CD$2,NAV!$B$2:$CH$509,ROW(CD194),)+HLOOKUP(CD$2,DIST!$C$1:$CI$508,ROW('NAV plus Dist'!CD194)+1,FALSE)</f>
        <v>12.6745</v>
      </c>
      <c r="CE195" s="144">
        <f>HLOOKUP(CE$2,NAV!$B$2:$CH$509,ROW(CE194),)+HLOOKUP(CE$2,DIST!$C$1:$CI$508,ROW('NAV plus Dist'!CE194)+1,FALSE)</f>
        <v>13.288499999999999</v>
      </c>
      <c r="CF195" s="144">
        <f>HLOOKUP(CF$2,NAV!$B$2:$CH$509,ROW(CF194),)+HLOOKUP(CF$2,DIST!$C$1:$CI$508,ROW('NAV plus Dist'!CF194)+1,FALSE)</f>
        <v>14.2227</v>
      </c>
      <c r="CG195" s="144">
        <f>HLOOKUP(CG$2,NAV!$B$2:$CH$509,ROW(CG194),)+HLOOKUP(CG$2,DIST!$C$1:$CI$508,ROW('NAV plus Dist'!CG194)+1,FALSE)</f>
        <v>22.977099999999997</v>
      </c>
      <c r="CH195" s="144">
        <f>HLOOKUP(CH$2,NAV!$B$2:$CH$509,ROW(CH194),)+HLOOKUP(CH$2,DIST!$C$1:$CI$508,ROW('NAV plus Dist'!CH194)+1,FALSE)</f>
        <v>13.3179</v>
      </c>
      <c r="CI195" s="144">
        <f>HLOOKUP(CI$2,NAV!$B$2:$CH$509,ROW(CI194),)+HLOOKUP(CI$2,DIST!$C$1:$CI$508,ROW('NAV plus Dist'!CI194)+1,FALSE)</f>
        <v>13.823499999999999</v>
      </c>
      <c r="CJ195" s="144">
        <f>HLOOKUP(CJ$2,NAV!$B$2:$AAA$509,ROW(CJ194),)+HLOOKUP(CJ$2,DIST!$C$1:$AAJ$508,ROW('NAV plus Dist'!CJ194)+1,FALSE)</f>
        <v>16.1843</v>
      </c>
      <c r="CK195" s="144">
        <f>HLOOKUP(CK$2,NAV!$B$2:$AAA$509,ROW(CK194),)+HLOOKUP(CK$2,DIST!$C$1:$AAJ$508,ROW('NAV plus Dist'!CK194)+1,FALSE)</f>
        <v>12.41</v>
      </c>
      <c r="CL195" s="144">
        <f>HLOOKUP(CL$2,NAV!$B$2:$AAA$509,ROW(CL194),)+HLOOKUP(CL$2,DIST!$C$1:$AAJ$508,ROW('NAV plus Dist'!CL194)+1,FALSE)</f>
        <v>15.9087</v>
      </c>
      <c r="CM195" s="144">
        <f>HLOOKUP(CM$2,NAV!$B$2:$AAA$509,ROW(CM194),)+HLOOKUP(CM$2,DIST!$C$1:$AAJ$508,ROW('NAV plus Dist'!CM194)+1,FALSE)</f>
        <v>10.982100000000001</v>
      </c>
      <c r="CN195" s="144">
        <f>HLOOKUP(CN$2,NAV!$B$2:$AAA$509,ROW(CN194),)+HLOOKUP(CN$2,DIST!$C$1:$AAJ$508,ROW('NAV plus Dist'!CN194)+1,FALSE)</f>
        <v>13.946900000000001</v>
      </c>
      <c r="CO195" s="144">
        <f>HLOOKUP(CO$2,NAV!$B$2:$AAA$509,ROW(CO194),)+HLOOKUP(CO$2,DIST!$C$1:$AAJ$508,ROW('NAV plus Dist'!CO194)+1,FALSE)</f>
        <v>13.3222</v>
      </c>
      <c r="CP195" s="144">
        <f>HLOOKUP(CP$2,NAV!$B$2:$AAA$509,ROW(CP194),)+HLOOKUP(CP$2,DIST!$C$1:$AAJ$508,ROW('NAV plus Dist'!CP194)+1,FALSE)</f>
        <v>13.487500000000001</v>
      </c>
      <c r="CQ195" s="144">
        <f>HLOOKUP(CQ$2,NAV!$B$2:$AAA$509,ROW(CQ194),)+HLOOKUP(CQ$2,DIST!$C$1:$AAJ$508,ROW('NAV plus Dist'!CQ194)+1,FALSE)</f>
        <v>12.966100000000001</v>
      </c>
      <c r="CR195" s="144">
        <f>HLOOKUP(CR$2,NAV!$B$2:$AAA$509,ROW(CR194),)+HLOOKUP(CR$2,DIST!$C$1:$AAJ$508,ROW('NAV plus Dist'!CR194)+1,FALSE)</f>
        <v>13.019599999999999</v>
      </c>
      <c r="CS195" s="144">
        <f>HLOOKUP(CS$2,NAV!$B$2:$AAA$509,ROW(CS194),)+HLOOKUP(CS$2,DIST!$C$1:$AAJ$508,ROW('NAV plus Dist'!CS194)+1,FALSE)</f>
        <v>12.9823</v>
      </c>
      <c r="CT195" s="144">
        <f>HLOOKUP(CT$2,NAV!$B$2:$AAA$509,ROW(CT194),)+HLOOKUP(CT$2,DIST!$C$1:$AAJ$508,ROW('NAV plus Dist'!CT194)+1,FALSE)</f>
        <v>13.3637</v>
      </c>
      <c r="CU195" s="144">
        <f>HLOOKUP(CU$2,NAV!$B$2:$AAA$509,ROW(CU194),)+HLOOKUP(CU$2,DIST!$C$1:$AAJ$508,ROW('NAV plus Dist'!CU194)+1,FALSE)</f>
        <v>13.133900000000001</v>
      </c>
      <c r="CV195" s="144">
        <f>HLOOKUP(CV$2,NAV!$B$2:$AAA$509,ROW(CV194),)+HLOOKUP(CV$2,DIST!$C$1:$AAJ$508,ROW('NAV plus Dist'!CV194)+1,FALSE)</f>
        <v>11.6837</v>
      </c>
      <c r="CW195" s="144">
        <f>HLOOKUP(CW$2,NAV!$B$2:$AAA$509,ROW(CW194),)+HLOOKUP(CW$2,DIST!$C$1:$AAJ$508,ROW('NAV plus Dist'!CW194)+1,FALSE)</f>
        <v>14.611599999999999</v>
      </c>
      <c r="CX195" s="144">
        <f>HLOOKUP(CX$2,NAV!$B$2:$AAA$509,ROW(CX194),)+HLOOKUP(CX$2,DIST!$C$1:$AAJ$508,ROW('NAV plus Dist'!CX194)+1,FALSE)</f>
        <v>12.633800000000001</v>
      </c>
      <c r="CY195" s="144">
        <f>HLOOKUP(CY$2,NAV!$B$2:$AAA$509,ROW(CY194),)+HLOOKUP(CY$2,DIST!$C$1:$AAJ$508,ROW('NAV plus Dist'!CY194)+1,FALSE)</f>
        <v>11.343299999999999</v>
      </c>
      <c r="CZ195" s="144">
        <f>HLOOKUP(CZ$2,NAV!$B$2:$AAA$509,ROW(CZ194),)+HLOOKUP(CZ$2,DIST!$C$1:$AAJ$508,ROW('NAV plus Dist'!CZ194)+1,FALSE)</f>
        <v>11.145200000000001</v>
      </c>
      <c r="DA195" s="144">
        <f>HLOOKUP(DA$2,NAV!$B$2:$AAA$509,ROW(DA194),)+HLOOKUP(DA$2,DIST!$C$1:$AAJ$508,ROW('NAV plus Dist'!DA194)+1,FALSE)</f>
        <v>0</v>
      </c>
      <c r="DB195" s="144">
        <f>HLOOKUP(DB$2,NAV!$B$2:$AAA$509,ROW(DB194),)+HLOOKUP(DB$2,DIST!$C$1:$AAJ$508,ROW('NAV plus Dist'!DB194)+1,FALSE)</f>
        <v>0</v>
      </c>
      <c r="DC195" s="144">
        <f>HLOOKUP(DC$2,NAV!$B$2:$AAA$509,ROW(DC194),)+HLOOKUP(DC$2,DIST!$C$1:$AAJ$508,ROW('NAV plus Dist'!DC194)+1,FALSE)</f>
        <v>0</v>
      </c>
      <c r="DD195" s="144">
        <f>HLOOKUP(DD$2,NAV!$B$2:$AAA$509,ROW(DD194),)+HLOOKUP(DD$2,DIST!$C$1:$AAJ$508,ROW('NAV plus Dist'!DD194)+1,FALSE)</f>
        <v>0</v>
      </c>
      <c r="DE195" s="144">
        <f>HLOOKUP(DE$2,NAV!$B$2:$AAA$509,ROW(DE194),)+HLOOKUP(DE$2,DIST!$C$1:$AAJ$508,ROW('NAV plus Dist'!DE194)+1,FALSE)</f>
        <v>0</v>
      </c>
      <c r="DF195" s="144">
        <f>HLOOKUP(DF$2,NAV!$B$2:$AAA$509,ROW(DF194),)+HLOOKUP(DF$2,DIST!$C$1:$AAJ$508,ROW('NAV plus Dist'!DF194)+1,FALSE)</f>
        <v>0</v>
      </c>
      <c r="DG195" s="144">
        <f>HLOOKUP(DG$2,NAV!$B$2:$AAA$509,ROW(DG194),)+HLOOKUP(DG$2,DIST!$C$1:$AAJ$508,ROW('NAV plus Dist'!DG194)+1,FALSE)</f>
        <v>0</v>
      </c>
      <c r="DH195" s="144">
        <f>HLOOKUP(DH$2,NAV!$B$2:$AAA$509,ROW(DH194),)+HLOOKUP(DH$2,DIST!$C$1:$AAJ$508,ROW('NAV plus Dist'!DH194)+1,FALSE)</f>
        <v>0</v>
      </c>
    </row>
    <row r="196" spans="1:112">
      <c r="A196" s="94">
        <f t="shared" si="80"/>
        <v>3</v>
      </c>
      <c r="B196" s="148">
        <f t="shared" si="79"/>
        <v>45961</v>
      </c>
      <c r="C196" s="144">
        <f>HLOOKUP(C$2,NAV!$B$2:$CH$509,ROW(C195),)+HLOOKUP(C$2,DIST!$C$1:$CI$508,ROW('NAV plus Dist'!C195)+1,FALSE)</f>
        <v>19.864000000000001</v>
      </c>
      <c r="D196" s="144">
        <f>HLOOKUP(D$2,NAV!$B$2:$CH$509,ROW(D195),)+HLOOKUP(D$2,DIST!$C$1:$CI$508,ROW('NAV plus Dist'!D195)+1,FALSE)</f>
        <v>21.862000000000002</v>
      </c>
      <c r="E196" s="144">
        <f>HLOOKUP(E$2,NAV!$B$2:$CH$509,ROW(E195),)+HLOOKUP(E$2,DIST!$C$1:$CI$508,ROW('NAV plus Dist'!E195)+1,FALSE)</f>
        <v>22.110500000000002</v>
      </c>
      <c r="F196" s="144">
        <f>HLOOKUP(F$2,NAV!$B$2:$CH$509,ROW(F195),)+HLOOKUP(F$2,DIST!$C$1:$CI$508,ROW('NAV plus Dist'!F195)+1,FALSE)</f>
        <v>8.9770000000000003</v>
      </c>
      <c r="G196" s="144" t="e">
        <f>HLOOKUP(G$2,NAV!$B$2:$CH$509,ROW(G195),)+HLOOKUP(G$2,DIST!$C$1:$CI$508,ROW('NAV plus Dist'!G195)+1,FALSE)</f>
        <v>#N/A</v>
      </c>
      <c r="H196" s="144">
        <f>HLOOKUP(H$2,NAV!$B$2:$CH$509,ROW(H195),)+HLOOKUP(H$2,DIST!$C$1:$CI$508,ROW('NAV plus Dist'!H195)+1,FALSE)</f>
        <v>17.991399999999999</v>
      </c>
      <c r="I196" s="144">
        <f>HLOOKUP(I$2,NAV!$B$2:$CH$509,ROW(I195),)+HLOOKUP(I$2,DIST!$C$1:$CI$508,ROW('NAV plus Dist'!I195)+1,FALSE)</f>
        <v>11.2585</v>
      </c>
      <c r="J196" s="144" t="e">
        <f>HLOOKUP(J$2,NAV!$B$2:$CH$509,ROW(J195),)+HLOOKUP(J$2,DIST!$C$1:$CI$508,ROW('NAV plus Dist'!J195)+1,FALSE)</f>
        <v>#N/A</v>
      </c>
      <c r="K196" s="144">
        <f>HLOOKUP(K$2,NAV!$B$2:$CH$509,ROW(K195),)+HLOOKUP(K$2,DIST!$C$1:$CI$508,ROW('NAV plus Dist'!K195)+1,FALSE)</f>
        <v>8.9796999999999993</v>
      </c>
      <c r="L196" s="144">
        <f>HLOOKUP(L$2,NAV!$B$2:$CH$509,ROW(L195),)+HLOOKUP(L$2,DIST!$C$1:$CI$508,ROW('NAV plus Dist'!L195)+1,FALSE)</f>
        <v>9.5061</v>
      </c>
      <c r="M196" s="144">
        <f>HLOOKUP(M$2,NAV!$B$2:$CH$509,ROW(M195),)+HLOOKUP(M$2,DIST!$C$1:$CI$508,ROW('NAV plus Dist'!M195)+1,FALSE)</f>
        <v>9.3913999999999991</v>
      </c>
      <c r="N196" s="144">
        <f>HLOOKUP(N$2,NAV!$B$2:$CH$509,ROW(N195),)+HLOOKUP(N$2,DIST!$C$1:$CI$508,ROW('NAV plus Dist'!N195)+1,FALSE)</f>
        <v>10.700399999999998</v>
      </c>
      <c r="O196" s="144">
        <f>HLOOKUP(O$2,NAV!$B$2:$CH$509,ROW(O195),)+HLOOKUP(O$2,DIST!$C$1:$CI$508,ROW('NAV plus Dist'!O195)+1,FALSE)</f>
        <v>3.0167999999999999</v>
      </c>
      <c r="P196" s="144">
        <f>HLOOKUP(P$2,NAV!$B$2:$CH$509,ROW(P195),)+HLOOKUP(P$2,DIST!$C$1:$CI$508,ROW('NAV plus Dist'!P195)+1,FALSE)</f>
        <v>3.7974999999999999</v>
      </c>
      <c r="Q196" s="144" t="e">
        <f>HLOOKUP(Q$2,NAV!$B$2:$CH$509,ROW(Q195),)+HLOOKUP(Q$2,DIST!$C$1:$CI$508,ROW('NAV plus Dist'!Q195)+1,FALSE)</f>
        <v>#N/A</v>
      </c>
      <c r="R196" s="144" t="e">
        <f>HLOOKUP(R$2,NAV!$B$2:$CH$509,ROW(R195),)+HLOOKUP(R$2,DIST!$C$1:$CI$508,ROW('NAV plus Dist'!R195)+1,FALSE)</f>
        <v>#N/A</v>
      </c>
      <c r="S196" s="144" t="e">
        <f>HLOOKUP(S$2,NAV!$B$2:$CH$509,ROW(S195),)+HLOOKUP(S$2,DIST!$C$1:$CI$508,ROW('NAV plus Dist'!S195)+1,FALSE)</f>
        <v>#N/A</v>
      </c>
      <c r="T196" s="144" t="e">
        <f>HLOOKUP(T$2,NAV!$B$2:$CH$509,ROW(T195),)+HLOOKUP(T$2,DIST!$C$1:$CI$508,ROW('NAV plus Dist'!T195)+1,FALSE)</f>
        <v>#N/A</v>
      </c>
      <c r="U196" s="144" t="e">
        <f>HLOOKUP(U$2,NAV!$B$2:$CH$509,ROW(U195),)+HLOOKUP(U$2,DIST!$C$1:$CI$508,ROW('NAV plus Dist'!U195)+1,FALSE)</f>
        <v>#N/A</v>
      </c>
      <c r="V196" s="144" t="e">
        <f>HLOOKUP(V$2,NAV!$B$2:$CH$509,ROW(V195),)+HLOOKUP(V$2,DIST!$C$1:$CI$508,ROW('NAV plus Dist'!V195)+1,FALSE)</f>
        <v>#N/A</v>
      </c>
      <c r="W196" s="144" t="e">
        <f>HLOOKUP(W$2,NAV!$B$2:$CH$509,ROW(W195),)+HLOOKUP(W$2,DIST!$C$1:$CI$508,ROW('NAV plus Dist'!W195)+1,FALSE)</f>
        <v>#N/A</v>
      </c>
      <c r="X196" s="144" t="e">
        <f>HLOOKUP(X$2,NAV!$B$2:$CH$509,ROW(X195),)+HLOOKUP(X$2,DIST!$C$1:$CI$508,ROW('NAV plus Dist'!X195)+1,FALSE)</f>
        <v>#N/A</v>
      </c>
      <c r="Y196" s="144" t="e">
        <f>HLOOKUP(Y$2,NAV!$B$2:$CH$509,ROW(Y195),)+HLOOKUP(Y$2,DIST!$C$1:$CI$508,ROW('NAV plus Dist'!Y195)+1,FALSE)</f>
        <v>#N/A</v>
      </c>
      <c r="Z196" s="144" t="e">
        <f>HLOOKUP(Z$2,NAV!$B$2:$CH$509,ROW(Z195),)+HLOOKUP(Z$2,DIST!$C$1:$CI$508,ROW('NAV plus Dist'!Z195)+1,FALSE)</f>
        <v>#N/A</v>
      </c>
      <c r="AA196" s="144">
        <f>HLOOKUP(AA$2,NAV!$B$2:$CH$509,ROW(AA195),)+HLOOKUP(AA$2,DIST!$C$1:$CI$508,ROW('NAV plus Dist'!AA195)+1,FALSE)</f>
        <v>10.8423</v>
      </c>
      <c r="AB196" s="144">
        <f>HLOOKUP(AB$2,NAV!$B$2:$CH$509,ROW(AB195),)+HLOOKUP(AB$2,DIST!$C$1:$CI$508,ROW('NAV plus Dist'!AB195)+1,FALSE)</f>
        <v>12.8796</v>
      </c>
      <c r="AC196" s="144">
        <f>HLOOKUP(AC$2,NAV!$B$2:$CH$509,ROW(AC195),)+HLOOKUP(AC$2,DIST!$C$1:$CI$508,ROW('NAV plus Dist'!AC195)+1,FALSE)</f>
        <v>12.675699999999999</v>
      </c>
      <c r="AD196" s="144">
        <f>HLOOKUP(AD$2,NAV!$B$2:$CH$509,ROW(AD195),)+HLOOKUP(AD$2,DIST!$C$1:$CI$508,ROW('NAV plus Dist'!AD195)+1,FALSE)</f>
        <v>74.073599999999999</v>
      </c>
      <c r="AE196" s="144">
        <f>HLOOKUP(AE$2,NAV!$B$2:$CH$509,ROW(AE195),)+HLOOKUP(AE$2,DIST!$C$1:$CI$508,ROW('NAV plus Dist'!AE195)+1,FALSE)</f>
        <v>5.4917999999999996</v>
      </c>
      <c r="AF196" s="144">
        <f>HLOOKUP(AF$2,NAV!$B$2:$CH$509,ROW(AF195),)+HLOOKUP(AF$2,DIST!$C$1:$CI$508,ROW('NAV plus Dist'!AF195)+1,FALSE)</f>
        <v>7.4518999999999993</v>
      </c>
      <c r="AG196" s="144">
        <f>HLOOKUP(AG$2,NAV!$B$2:$CH$509,ROW(AG195),)+HLOOKUP(AG$2,DIST!$C$1:$CI$508,ROW('NAV plus Dist'!AG195)+1,FALSE)</f>
        <v>8.7911999999999999</v>
      </c>
      <c r="AH196" s="144">
        <f>HLOOKUP(AH$2,NAV!$B$2:$CH$509,ROW(AH195),)+HLOOKUP(AH$2,DIST!$C$1:$CI$508,ROW('NAV plus Dist'!AH195)+1,FALSE)</f>
        <v>8.1392000000000007</v>
      </c>
      <c r="AI196" s="144">
        <f>HLOOKUP(AI$2,NAV!$B$2:$CH$509,ROW(AI195),)+HLOOKUP(AI$2,DIST!$C$1:$CI$508,ROW('NAV plus Dist'!AI195)+1,FALSE)</f>
        <v>29.778199999999998</v>
      </c>
      <c r="AJ196" s="144">
        <f>HLOOKUP(AJ$2,NAV!$B$2:$CH$509,ROW(AJ195),)+HLOOKUP(AJ$2,DIST!$C$1:$CI$508,ROW('NAV plus Dist'!AJ195)+1,FALSE)</f>
        <v>18.655200000000001</v>
      </c>
      <c r="AK196" s="144">
        <f>HLOOKUP(AK$2,NAV!$B$2:$CH$509,ROW(AK195),)+HLOOKUP(AK$2,DIST!$C$1:$CI$508,ROW('NAV plus Dist'!AK195)+1,FALSE)</f>
        <v>13.4438</v>
      </c>
      <c r="AL196" s="144">
        <f>HLOOKUP(AL$2,NAV!$B$2:$CH$509,ROW(AL195),)+HLOOKUP(AL$2,DIST!$C$1:$CI$508,ROW('NAV plus Dist'!AL195)+1,FALSE)</f>
        <v>15.5189</v>
      </c>
      <c r="AM196" s="144">
        <f>HLOOKUP(AM$2,NAV!$B$2:$CH$509,ROW(AM195),)+HLOOKUP(AM$2,DIST!$C$1:$CI$508,ROW('NAV plus Dist'!AM195)+1,FALSE)</f>
        <v>10.6213</v>
      </c>
      <c r="AN196" s="144">
        <f>HLOOKUP(AN$2,NAV!$B$2:$CH$509,ROW(AN195),)+HLOOKUP(AN$2,DIST!$C$1:$CI$508,ROW('NAV plus Dist'!AN195)+1,FALSE)</f>
        <v>30.881699999999999</v>
      </c>
      <c r="AO196" s="144">
        <f>HLOOKUP(AO$2,NAV!$B$2:$CH$509,ROW(AO195),)+HLOOKUP(AO$2,DIST!$C$1:$CI$508,ROW('NAV plus Dist'!AO195)+1,FALSE)</f>
        <v>28.1297</v>
      </c>
      <c r="AP196" s="144">
        <f>HLOOKUP(AP$2,NAV!$B$2:$CH$509,ROW(AP195),)+HLOOKUP(AP$2,DIST!$C$1:$CI$508,ROW('NAV plus Dist'!AP195)+1,FALSE)</f>
        <v>17.036100000000001</v>
      </c>
      <c r="AQ196" s="144">
        <f>HLOOKUP(AQ$2,NAV!$B$2:$CH$509,ROW(AQ195),)+HLOOKUP(AQ$2,DIST!$C$1:$CI$508,ROW('NAV plus Dist'!AQ195)+1,FALSE)</f>
        <v>19.706399999999999</v>
      </c>
      <c r="AR196" s="245">
        <f>HLOOKUP(AR$2,NAV!$B$2:$CH$509,ROW(AR195),)+HLOOKUP(AR$2,DIST!$C$1:$CI$508,ROW('NAV plus Dist'!AR195)+1,FALSE)</f>
        <v>50.103999999999999</v>
      </c>
      <c r="AS196" s="144">
        <f>HLOOKUP(AS$2,NAV!$B$2:$CH$509,ROW(AS195),)+HLOOKUP(AS$2,DIST!$C$1:$CI$508,ROW('NAV plus Dist'!AS195)+1,FALSE)</f>
        <v>8.8746999999999989</v>
      </c>
      <c r="AT196" s="144">
        <f>HLOOKUP(AT$2,NAV!$B$2:$CH$509,ROW(AT195),)+HLOOKUP(AT$2,DIST!$C$1:$CI$508,ROW('NAV plus Dist'!AT195)+1,FALSE)</f>
        <v>22.398700000000002</v>
      </c>
      <c r="AU196" s="144">
        <f>HLOOKUP(AU$2,NAV!$B$2:$CH$509,ROW(AU195),)+HLOOKUP(AU$2,DIST!$C$1:$CI$508,ROW('NAV plus Dist'!AU195)+1,FALSE)</f>
        <v>10</v>
      </c>
      <c r="AV196" s="144">
        <f>HLOOKUP(AV$2,NAV!$B$2:$CH$509,ROW(AV195),)+HLOOKUP(AV$2,DIST!$C$1:$CI$508,ROW('NAV plus Dist'!AV195)+1,FALSE)</f>
        <v>12.3987</v>
      </c>
      <c r="AW196" s="144">
        <f>HLOOKUP(AW$2,NAV!$B$2:$CH$509,ROW(AW195),)+HLOOKUP(AW$2,DIST!$C$1:$CI$508,ROW('NAV plus Dist'!AW195)+1,FALSE)</f>
        <v>10.8636</v>
      </c>
      <c r="AX196" s="144">
        <f>HLOOKUP(AX$2,NAV!$B$2:$CH$509,ROW(AX195),)+HLOOKUP(AX$2,DIST!$C$1:$CI$508,ROW('NAV plus Dist'!AX195)+1,FALSE)</f>
        <v>11.1218</v>
      </c>
      <c r="AY196" s="144">
        <f>HLOOKUP(AY$2,NAV!$B$2:$CH$509,ROW(AY195),)+HLOOKUP(AY$2,DIST!$C$1:$CI$508,ROW('NAV plus Dist'!AY195)+1,FALSE)</f>
        <v>24.2014</v>
      </c>
      <c r="AZ196" s="144">
        <f>HLOOKUP(AZ$2,NAV!$B$2:$CH$509,ROW(AZ195),)+HLOOKUP(AZ$2,DIST!$C$1:$CI$508,ROW('NAV plus Dist'!AZ195)+1,FALSE)</f>
        <v>23.910399999999999</v>
      </c>
      <c r="BA196" s="144">
        <f>HLOOKUP(BA$2,NAV!$B$2:$CH$509,ROW(BA195),)+HLOOKUP(BA$2,DIST!$C$1:$CI$508,ROW('NAV plus Dist'!BA195)+1,FALSE)</f>
        <v>12.380700000000001</v>
      </c>
      <c r="BB196" s="144">
        <f>HLOOKUP(BB$2,NAV!$B$2:$CH$509,ROW(BB195),)+HLOOKUP(BB$2,DIST!$C$1:$CI$508,ROW('NAV plus Dist'!BB195)+1,FALSE)</f>
        <v>14.334100000000001</v>
      </c>
      <c r="BC196" s="144">
        <f>HLOOKUP(BC$2,NAV!$B$2:$CH$509,ROW(BC195),)+HLOOKUP(BC$2,DIST!$C$1:$CI$508,ROW('NAV plus Dist'!BC195)+1,FALSE)</f>
        <v>13.886700000000001</v>
      </c>
      <c r="BD196" s="144">
        <f>HLOOKUP(BD$2,NAV!$B$2:$CH$509,ROW(BD195),)+HLOOKUP(BD$2,DIST!$C$1:$CI$508,ROW('NAV plus Dist'!BD195)+1,FALSE)</f>
        <v>14.8729</v>
      </c>
      <c r="BE196" s="144">
        <f>HLOOKUP(BE$2,NAV!$B$2:$CH$509,ROW(BE195),)+HLOOKUP(BE$2,DIST!$C$1:$CI$508,ROW('NAV plus Dist'!BE195)+1,FALSE)</f>
        <v>14.401400000000001</v>
      </c>
      <c r="BF196" s="144">
        <f>HLOOKUP(BF$2,NAV!$B$2:$CH$509,ROW(BF195),)+HLOOKUP(BF$2,DIST!$C$1:$CI$508,ROW('NAV plus Dist'!BF195)+1,FALSE)</f>
        <v>9.5315000000000012</v>
      </c>
      <c r="BG196" s="144">
        <f>HLOOKUP(BG$2,NAV!$B$2:$CH$509,ROW(BG195),)+HLOOKUP(BG$2,DIST!$C$1:$CI$508,ROW('NAV plus Dist'!BG195)+1,FALSE)</f>
        <v>9.2154000000000007</v>
      </c>
      <c r="BH196" s="144">
        <f>HLOOKUP(BH$2,NAV!$B$2:$CH$509,ROW(BH195),)+HLOOKUP(BH$2,DIST!$C$1:$CI$508,ROW('NAV plus Dist'!BH195)+1,FALSE)</f>
        <v>8.6457999999999995</v>
      </c>
      <c r="BI196" s="144">
        <f>HLOOKUP(BI$2,NAV!$B$2:$CH$509,ROW(BI195),)+HLOOKUP(BI$2,DIST!$C$1:$CI$508,ROW('NAV plus Dist'!BI195)+1,FALSE)</f>
        <v>8.3475999999999999</v>
      </c>
      <c r="BJ196" s="144">
        <f>HLOOKUP(BJ$2,NAV!$B$2:$CH$509,ROW(BJ195),)+HLOOKUP(BJ$2,DIST!$C$1:$CI$508,ROW('NAV plus Dist'!BJ195)+1,FALSE)</f>
        <v>12.612</v>
      </c>
      <c r="BK196" s="144">
        <f>HLOOKUP(BK$2,NAV!$B$2:$CH$509,ROW(BK195),)+HLOOKUP(BK$2,DIST!$C$1:$CI$508,ROW('NAV plus Dist'!BK195)+1,FALSE)</f>
        <v>12.210100000000001</v>
      </c>
      <c r="BL196" s="144">
        <f>HLOOKUP(BL$2,NAV!$B$2:$CH$509,ROW(BL195),)+HLOOKUP(BL$2,DIST!$C$1:$CI$508,ROW('NAV plus Dist'!BL195)+1,FALSE)</f>
        <v>12.7288</v>
      </c>
      <c r="BM196" s="144">
        <f>HLOOKUP(BM$2,NAV!$B$2:$CH$509,ROW(BM195),)+HLOOKUP(BM$2,DIST!$C$1:$CI$508,ROW('NAV plus Dist'!BM195)+1,FALSE)</f>
        <v>12.316000000000001</v>
      </c>
      <c r="BN196" s="144">
        <f>HLOOKUP(BN$2,NAV!$B$2:$CH$509,ROW(BN195),)+HLOOKUP(BN$2,DIST!$C$1:$CI$508,ROW('NAV plus Dist'!BN195)+1,FALSE)</f>
        <v>14.4254</v>
      </c>
      <c r="BO196" s="144">
        <f>HLOOKUP(BO$2,NAV!$B$2:$CH$509,ROW(BO195),)+HLOOKUP(BO$2,DIST!$C$1:$CI$508,ROW('NAV plus Dist'!BO195)+1,FALSE)</f>
        <v>13.945</v>
      </c>
      <c r="BP196" s="144">
        <f>HLOOKUP(BP$2,NAV!$B$2:$CH$509,ROW(BP195),)+HLOOKUP(BP$2,DIST!$C$1:$CI$508,ROW('NAV plus Dist'!BP195)+1,FALSE)</f>
        <v>14.310400000000001</v>
      </c>
      <c r="BQ196" s="144">
        <f>HLOOKUP(BQ$2,NAV!$B$2:$CH$509,ROW(BQ195),)+HLOOKUP(BQ$2,DIST!$C$1:$CI$508,ROW('NAV plus Dist'!BQ195)+1,FALSE)</f>
        <v>13.803700000000001</v>
      </c>
      <c r="BR196" s="144">
        <f>HLOOKUP(BR$2,NAV!$B$2:$CH$509,ROW(BR195),)+HLOOKUP(BR$2,DIST!$C$1:$CI$508,ROW('NAV plus Dist'!BR195)+1,FALSE)</f>
        <v>9.8297000000000008</v>
      </c>
      <c r="BS196" s="144">
        <f>HLOOKUP(BS$2,NAV!$B$2:$CH$509,ROW(BS195),)+HLOOKUP(BS$2,DIST!$C$1:$CI$508,ROW('NAV plus Dist'!BS195)+1,FALSE)</f>
        <v>11.977599999999999</v>
      </c>
      <c r="BT196" s="144">
        <f>HLOOKUP(BT$2,NAV!$B$2:$CH$509,ROW(BT195),)+HLOOKUP(BT$2,DIST!$C$1:$CI$508,ROW('NAV plus Dist'!BT195)+1,FALSE)</f>
        <v>11.049399999999999</v>
      </c>
      <c r="BU196" s="144">
        <f>HLOOKUP(BU$2,NAV!$B$2:$CH$509,ROW(BU195),)+HLOOKUP(BU$2,DIST!$C$1:$CI$508,ROW('NAV plus Dist'!BU195)+1,FALSE)</f>
        <v>7.8991000000000007</v>
      </c>
      <c r="BV196" s="144">
        <f>HLOOKUP(BV$2,NAV!$B$2:$CH$509,ROW(BV195),)+HLOOKUP(BV$2,DIST!$C$1:$CI$508,ROW('NAV plus Dist'!BV195)+1,FALSE)</f>
        <v>30.776199999999999</v>
      </c>
      <c r="BW196" s="144">
        <f>HLOOKUP(BW$2,NAV!$B$2:$CH$509,ROW(BW195),)+HLOOKUP(BW$2,DIST!$C$1:$CI$508,ROW('NAV plus Dist'!BW195)+1,FALSE)</f>
        <v>14.2783</v>
      </c>
      <c r="BX196" s="144">
        <f>HLOOKUP(BX$2,NAV!$B$2:$CH$509,ROW(BX195),)+HLOOKUP(BX$2,DIST!$C$1:$CI$508,ROW('NAV plus Dist'!BX195)+1,FALSE)</f>
        <v>13.8858</v>
      </c>
      <c r="BY196" s="144">
        <f>HLOOKUP(BY$2,NAV!$B$2:$CH$509,ROW(BY195),)+HLOOKUP(BY$2,DIST!$C$1:$CI$508,ROW('NAV plus Dist'!BY195)+1,FALSE)</f>
        <v>25.607699999999998</v>
      </c>
      <c r="BZ196" s="144">
        <f>HLOOKUP(BZ$2,NAV!$B$2:$CH$509,ROW(BZ195),)+HLOOKUP(BZ$2,DIST!$C$1:$CI$508,ROW('NAV plus Dist'!BZ195)+1,FALSE)</f>
        <v>21.998200000000001</v>
      </c>
      <c r="CA196" s="144">
        <f>HLOOKUP(CA$2,NAV!$B$2:$CH$509,ROW(CA195),)+HLOOKUP(CA$2,DIST!$C$1:$CI$508,ROW('NAV plus Dist'!CA195)+1,FALSE)</f>
        <v>14.8881</v>
      </c>
      <c r="CB196" s="144">
        <f>HLOOKUP(CB$2,NAV!$B$2:$CH$509,ROW(CB195),)+HLOOKUP(CB$2,DIST!$C$1:$CI$508,ROW('NAV plus Dist'!CB195)+1,FALSE)</f>
        <v>9.3752999999999993</v>
      </c>
      <c r="CC196" s="144">
        <f>HLOOKUP(CC$2,NAV!$B$2:$CH$509,ROW(CC195),)+HLOOKUP(CC$2,DIST!$C$1:$CI$508,ROW('NAV plus Dist'!CC195)+1,FALSE)</f>
        <v>18.876300000000001</v>
      </c>
      <c r="CD196" s="144">
        <f>HLOOKUP(CD$2,NAV!$B$2:$CH$509,ROW(CD195),)+HLOOKUP(CD$2,DIST!$C$1:$CI$508,ROW('NAV plus Dist'!CD195)+1,FALSE)</f>
        <v>10.0373</v>
      </c>
      <c r="CE196" s="144">
        <f>HLOOKUP(CE$2,NAV!$B$2:$CH$509,ROW(CE195),)+HLOOKUP(CE$2,DIST!$C$1:$CI$508,ROW('NAV plus Dist'!CE195)+1,FALSE)</f>
        <v>12.286199999999999</v>
      </c>
      <c r="CF196" s="144">
        <f>HLOOKUP(CF$2,NAV!$B$2:$CH$509,ROW(CF195),)+HLOOKUP(CF$2,DIST!$C$1:$CI$508,ROW('NAV plus Dist'!CF195)+1,FALSE)</f>
        <v>13.411099999999999</v>
      </c>
      <c r="CG196" s="144">
        <f>HLOOKUP(CG$2,NAV!$B$2:$CH$509,ROW(CG195),)+HLOOKUP(CG$2,DIST!$C$1:$CI$508,ROW('NAV plus Dist'!CG195)+1,FALSE)</f>
        <v>26.587</v>
      </c>
      <c r="CH196" s="144">
        <f>HLOOKUP(CH$2,NAV!$B$2:$CH$509,ROW(CH195),)+HLOOKUP(CH$2,DIST!$C$1:$CI$508,ROW('NAV plus Dist'!CH195)+1,FALSE)</f>
        <v>13.0236</v>
      </c>
      <c r="CI196" s="144">
        <f>HLOOKUP(CI$2,NAV!$B$2:$CH$509,ROW(CI195),)+HLOOKUP(CI$2,DIST!$C$1:$CI$508,ROW('NAV plus Dist'!CI195)+1,FALSE)</f>
        <v>13.4815</v>
      </c>
      <c r="CJ196" s="144">
        <f>HLOOKUP(CJ$2,NAV!$B$2:$AAA$509,ROW(CJ195),)+HLOOKUP(CJ$2,DIST!$C$1:$AAJ$508,ROW('NAV plus Dist'!CJ195)+1,FALSE)</f>
        <v>17.267500000000002</v>
      </c>
      <c r="CK196" s="144">
        <f>HLOOKUP(CK$2,NAV!$B$2:$AAA$509,ROW(CK195),)+HLOOKUP(CK$2,DIST!$C$1:$AAJ$508,ROW('NAV plus Dist'!CK195)+1,FALSE)</f>
        <v>13.114500000000001</v>
      </c>
      <c r="CL196" s="144">
        <f>HLOOKUP(CL$2,NAV!$B$2:$AAA$509,ROW(CL195),)+HLOOKUP(CL$2,DIST!$C$1:$AAJ$508,ROW('NAV plus Dist'!CL195)+1,FALSE)</f>
        <v>15.004</v>
      </c>
      <c r="CM196" s="144">
        <f>HLOOKUP(CM$2,NAV!$B$2:$AAA$509,ROW(CM195),)+HLOOKUP(CM$2,DIST!$C$1:$AAJ$508,ROW('NAV plus Dist'!CM195)+1,FALSE)</f>
        <v>10.6562</v>
      </c>
      <c r="CN196" s="144">
        <f>HLOOKUP(CN$2,NAV!$B$2:$AAA$509,ROW(CN195),)+HLOOKUP(CN$2,DIST!$C$1:$AAJ$508,ROW('NAV plus Dist'!CN195)+1,FALSE)</f>
        <v>17.201699999999999</v>
      </c>
      <c r="CO196" s="144">
        <f>HLOOKUP(CO$2,NAV!$B$2:$AAA$509,ROW(CO195),)+HLOOKUP(CO$2,DIST!$C$1:$AAJ$508,ROW('NAV plus Dist'!CO195)+1,FALSE)</f>
        <v>13.670199999999999</v>
      </c>
      <c r="CP196" s="144">
        <f>HLOOKUP(CP$2,NAV!$B$2:$AAA$509,ROW(CP195),)+HLOOKUP(CP$2,DIST!$C$1:$AAJ$508,ROW('NAV plus Dist'!CP195)+1,FALSE)</f>
        <v>13.4465</v>
      </c>
      <c r="CQ196" s="144">
        <f>HLOOKUP(CQ$2,NAV!$B$2:$AAA$509,ROW(CQ195),)+HLOOKUP(CQ$2,DIST!$C$1:$AAJ$508,ROW('NAV plus Dist'!CQ195)+1,FALSE)</f>
        <v>11.843</v>
      </c>
      <c r="CR196" s="144">
        <f>HLOOKUP(CR$2,NAV!$B$2:$AAA$509,ROW(CR195),)+HLOOKUP(CR$2,DIST!$C$1:$AAJ$508,ROW('NAV plus Dist'!CR195)+1,FALSE)</f>
        <v>13.0746</v>
      </c>
      <c r="CS196" s="144">
        <f>HLOOKUP(CS$2,NAV!$B$2:$AAA$509,ROW(CS195),)+HLOOKUP(CS$2,DIST!$C$1:$AAJ$508,ROW('NAV plus Dist'!CS195)+1,FALSE)</f>
        <v>15.1371</v>
      </c>
      <c r="CT196" s="144">
        <f>HLOOKUP(CT$2,NAV!$B$2:$AAA$509,ROW(CT195),)+HLOOKUP(CT$2,DIST!$C$1:$AAJ$508,ROW('NAV plus Dist'!CT195)+1,FALSE)</f>
        <v>12.602500000000001</v>
      </c>
      <c r="CU196" s="144">
        <f>HLOOKUP(CU$2,NAV!$B$2:$AAA$509,ROW(CU195),)+HLOOKUP(CU$2,DIST!$C$1:$AAJ$508,ROW('NAV plus Dist'!CU195)+1,FALSE)</f>
        <v>13.621</v>
      </c>
      <c r="CV196" s="144">
        <f>HLOOKUP(CV$2,NAV!$B$2:$AAA$509,ROW(CV195),)+HLOOKUP(CV$2,DIST!$C$1:$AAJ$508,ROW('NAV plus Dist'!CV195)+1,FALSE)</f>
        <v>10.697199999999999</v>
      </c>
      <c r="CW196" s="144">
        <f>HLOOKUP(CW$2,NAV!$B$2:$AAA$509,ROW(CW195),)+HLOOKUP(CW$2,DIST!$C$1:$AAJ$508,ROW('NAV plus Dist'!CW195)+1,FALSE)</f>
        <v>15.045400000000001</v>
      </c>
      <c r="CX196" s="144">
        <f>HLOOKUP(CX$2,NAV!$B$2:$AAA$509,ROW(CX195),)+HLOOKUP(CX$2,DIST!$C$1:$AAJ$508,ROW('NAV plus Dist'!CX195)+1,FALSE)</f>
        <v>12.017200000000001</v>
      </c>
      <c r="CY196" s="144">
        <f>HLOOKUP(CY$2,NAV!$B$2:$AAA$509,ROW(CY195),)+HLOOKUP(CY$2,DIST!$C$1:$AAJ$508,ROW('NAV plus Dist'!CY195)+1,FALSE)</f>
        <v>10.0693</v>
      </c>
      <c r="CZ196" s="144">
        <f>HLOOKUP(CZ$2,NAV!$B$2:$AAA$509,ROW(CZ195),)+HLOOKUP(CZ$2,DIST!$C$1:$AAJ$508,ROW('NAV plus Dist'!CZ195)+1,FALSE)</f>
        <v>12.629300000000001</v>
      </c>
      <c r="DA196" s="144">
        <f>HLOOKUP(DA$2,NAV!$B$2:$AAA$509,ROW(DA195),)+HLOOKUP(DA$2,DIST!$C$1:$AAJ$508,ROW('NAV plus Dist'!DA195)+1,FALSE)</f>
        <v>0</v>
      </c>
      <c r="DB196" s="144">
        <f>HLOOKUP(DB$2,NAV!$B$2:$AAA$509,ROW(DB195),)+HLOOKUP(DB$2,DIST!$C$1:$AAJ$508,ROW('NAV plus Dist'!DB195)+1,FALSE)</f>
        <v>0</v>
      </c>
      <c r="DC196" s="144">
        <f>HLOOKUP(DC$2,NAV!$B$2:$AAA$509,ROW(DC195),)+HLOOKUP(DC$2,DIST!$C$1:$AAJ$508,ROW('NAV plus Dist'!DC195)+1,FALSE)</f>
        <v>0</v>
      </c>
      <c r="DD196" s="144">
        <f>HLOOKUP(DD$2,NAV!$B$2:$AAA$509,ROW(DD195),)+HLOOKUP(DD$2,DIST!$C$1:$AAJ$508,ROW('NAV plus Dist'!DD195)+1,FALSE)</f>
        <v>0</v>
      </c>
      <c r="DE196" s="144">
        <f>HLOOKUP(DE$2,NAV!$B$2:$AAA$509,ROW(DE195),)+HLOOKUP(DE$2,DIST!$C$1:$AAJ$508,ROW('NAV plus Dist'!DE195)+1,FALSE)</f>
        <v>0</v>
      </c>
      <c r="DF196" s="144">
        <f>HLOOKUP(DF$2,NAV!$B$2:$AAA$509,ROW(DF195),)+HLOOKUP(DF$2,DIST!$C$1:$AAJ$508,ROW('NAV plus Dist'!DF195)+1,FALSE)</f>
        <v>0</v>
      </c>
      <c r="DG196" s="144">
        <f>HLOOKUP(DG$2,NAV!$B$2:$AAA$509,ROW(DG195),)+HLOOKUP(DG$2,DIST!$C$1:$AAJ$508,ROW('NAV plus Dist'!DG195)+1,FALSE)</f>
        <v>0</v>
      </c>
      <c r="DH196" s="144">
        <f>HLOOKUP(DH$2,NAV!$B$2:$AAA$509,ROW(DH195),)+HLOOKUP(DH$2,DIST!$C$1:$AAJ$508,ROW('NAV plus Dist'!DH195)+1,FALSE)</f>
        <v>0</v>
      </c>
    </row>
    <row r="197" spans="1:112">
      <c r="A197" s="94">
        <f t="shared" si="80"/>
        <v>2</v>
      </c>
      <c r="B197" s="148">
        <f t="shared" si="79"/>
        <v>45991</v>
      </c>
      <c r="C197" s="144">
        <f>HLOOKUP(C$2,NAV!$B$2:$CH$509,ROW(C196),)+HLOOKUP(C$2,DIST!$C$1:$CI$508,ROW('NAV plus Dist'!C196)+1,FALSE)</f>
        <v>18.985500000000002</v>
      </c>
      <c r="D197" s="144">
        <f>HLOOKUP(D$2,NAV!$B$2:$CH$509,ROW(D196),)+HLOOKUP(D$2,DIST!$C$1:$CI$508,ROW('NAV plus Dist'!D196)+1,FALSE)</f>
        <v>20.8659</v>
      </c>
      <c r="E197" s="144">
        <f>HLOOKUP(E$2,NAV!$B$2:$CH$509,ROW(E196),)+HLOOKUP(E$2,DIST!$C$1:$CI$508,ROW('NAV plus Dist'!E196)+1,FALSE)</f>
        <v>21.186399999999999</v>
      </c>
      <c r="F197" s="144">
        <f>HLOOKUP(F$2,NAV!$B$2:$CH$509,ROW(F196),)+HLOOKUP(F$2,DIST!$C$1:$CI$508,ROW('NAV plus Dist'!F196)+1,FALSE)</f>
        <v>9.7129000000000012</v>
      </c>
      <c r="G197" s="144" t="e">
        <f>HLOOKUP(G$2,NAV!$B$2:$CH$509,ROW(G196),)+HLOOKUP(G$2,DIST!$C$1:$CI$508,ROW('NAV plus Dist'!G196)+1,FALSE)</f>
        <v>#N/A</v>
      </c>
      <c r="H197" s="144">
        <f>HLOOKUP(H$2,NAV!$B$2:$CH$509,ROW(H196),)+HLOOKUP(H$2,DIST!$C$1:$CI$508,ROW('NAV plus Dist'!H196)+1,FALSE)</f>
        <v>16.904700000000002</v>
      </c>
      <c r="I197" s="144">
        <f>HLOOKUP(I$2,NAV!$B$2:$CH$509,ROW(I196),)+HLOOKUP(I$2,DIST!$C$1:$CI$508,ROW('NAV plus Dist'!I196)+1,FALSE)</f>
        <v>11.3262</v>
      </c>
      <c r="J197" s="144" t="e">
        <f>HLOOKUP(J$2,NAV!$B$2:$CH$509,ROW(J196),)+HLOOKUP(J$2,DIST!$C$1:$CI$508,ROW('NAV plus Dist'!J196)+1,FALSE)</f>
        <v>#N/A</v>
      </c>
      <c r="K197" s="144">
        <f>HLOOKUP(K$2,NAV!$B$2:$CH$509,ROW(K196),)+HLOOKUP(K$2,DIST!$C$1:$CI$508,ROW('NAV plus Dist'!K196)+1,FALSE)</f>
        <v>8.895999999999999</v>
      </c>
      <c r="L197" s="144">
        <f>HLOOKUP(L$2,NAV!$B$2:$CH$509,ROW(L196),)+HLOOKUP(L$2,DIST!$C$1:$CI$508,ROW('NAV plus Dist'!L196)+1,FALSE)</f>
        <v>9.4029999999999987</v>
      </c>
      <c r="M197" s="144">
        <f>HLOOKUP(M$2,NAV!$B$2:$CH$509,ROW(M196),)+HLOOKUP(M$2,DIST!$C$1:$CI$508,ROW('NAV plus Dist'!M196)+1,FALSE)</f>
        <v>9.3241999999999994</v>
      </c>
      <c r="N197" s="144">
        <f>HLOOKUP(N$2,NAV!$B$2:$CH$509,ROW(N196),)+HLOOKUP(N$2,DIST!$C$1:$CI$508,ROW('NAV plus Dist'!N196)+1,FALSE)</f>
        <v>11.164599999999998</v>
      </c>
      <c r="O197" s="144">
        <f>HLOOKUP(O$2,NAV!$B$2:$CH$509,ROW(O196),)+HLOOKUP(O$2,DIST!$C$1:$CI$508,ROW('NAV plus Dist'!O196)+1,FALSE)</f>
        <v>3.0790999999999999</v>
      </c>
      <c r="P197" s="144">
        <f>HLOOKUP(P$2,NAV!$B$2:$CH$509,ROW(P196),)+HLOOKUP(P$2,DIST!$C$1:$CI$508,ROW('NAV plus Dist'!P196)+1,FALSE)</f>
        <v>3.8914999999999997</v>
      </c>
      <c r="Q197" s="144" t="e">
        <f>HLOOKUP(Q$2,NAV!$B$2:$CH$509,ROW(Q196),)+HLOOKUP(Q$2,DIST!$C$1:$CI$508,ROW('NAV plus Dist'!Q196)+1,FALSE)</f>
        <v>#N/A</v>
      </c>
      <c r="R197" s="144" t="e">
        <f>HLOOKUP(R$2,NAV!$B$2:$CH$509,ROW(R196),)+HLOOKUP(R$2,DIST!$C$1:$CI$508,ROW('NAV plus Dist'!R196)+1,FALSE)</f>
        <v>#N/A</v>
      </c>
      <c r="S197" s="144" t="e">
        <f>HLOOKUP(S$2,NAV!$B$2:$CH$509,ROW(S196),)+HLOOKUP(S$2,DIST!$C$1:$CI$508,ROW('NAV plus Dist'!S196)+1,FALSE)</f>
        <v>#N/A</v>
      </c>
      <c r="T197" s="144" t="e">
        <f>HLOOKUP(T$2,NAV!$B$2:$CH$509,ROW(T196),)+HLOOKUP(T$2,DIST!$C$1:$CI$508,ROW('NAV plus Dist'!T196)+1,FALSE)</f>
        <v>#N/A</v>
      </c>
      <c r="U197" s="144" t="e">
        <f>HLOOKUP(U$2,NAV!$B$2:$CH$509,ROW(U196),)+HLOOKUP(U$2,DIST!$C$1:$CI$508,ROW('NAV plus Dist'!U196)+1,FALSE)</f>
        <v>#N/A</v>
      </c>
      <c r="V197" s="144" t="e">
        <f>HLOOKUP(V$2,NAV!$B$2:$CH$509,ROW(V196),)+HLOOKUP(V$2,DIST!$C$1:$CI$508,ROW('NAV plus Dist'!V196)+1,FALSE)</f>
        <v>#N/A</v>
      </c>
      <c r="W197" s="144" t="e">
        <f>HLOOKUP(W$2,NAV!$B$2:$CH$509,ROW(W196),)+HLOOKUP(W$2,DIST!$C$1:$CI$508,ROW('NAV plus Dist'!W196)+1,FALSE)</f>
        <v>#N/A</v>
      </c>
      <c r="X197" s="144" t="e">
        <f>HLOOKUP(X$2,NAV!$B$2:$CH$509,ROW(X196),)+HLOOKUP(X$2,DIST!$C$1:$CI$508,ROW('NAV plus Dist'!X196)+1,FALSE)</f>
        <v>#N/A</v>
      </c>
      <c r="Y197" s="144" t="e">
        <f>HLOOKUP(Y$2,NAV!$B$2:$CH$509,ROW(Y196),)+HLOOKUP(Y$2,DIST!$C$1:$CI$508,ROW('NAV plus Dist'!Y196)+1,FALSE)</f>
        <v>#N/A</v>
      </c>
      <c r="Z197" s="144" t="e">
        <f>HLOOKUP(Z$2,NAV!$B$2:$CH$509,ROW(Z196),)+HLOOKUP(Z$2,DIST!$C$1:$CI$508,ROW('NAV plus Dist'!Z196)+1,FALSE)</f>
        <v>#N/A</v>
      </c>
      <c r="AA197" s="144">
        <f>HLOOKUP(AA$2,NAV!$B$2:$CH$509,ROW(AA196),)+HLOOKUP(AA$2,DIST!$C$1:$CI$508,ROW('NAV plus Dist'!AA196)+1,FALSE)</f>
        <v>10.8704</v>
      </c>
      <c r="AB197" s="144">
        <f>HLOOKUP(AB$2,NAV!$B$2:$CH$509,ROW(AB196),)+HLOOKUP(AB$2,DIST!$C$1:$CI$508,ROW('NAV plus Dist'!AB196)+1,FALSE)</f>
        <v>12.899799999999999</v>
      </c>
      <c r="AC197" s="144">
        <f>HLOOKUP(AC$2,NAV!$B$2:$CH$509,ROW(AC196),)+HLOOKUP(AC$2,DIST!$C$1:$CI$508,ROW('NAV plus Dist'!AC196)+1,FALSE)</f>
        <v>12.743699999999999</v>
      </c>
      <c r="AD197" s="144">
        <f>HLOOKUP(AD$2,NAV!$B$2:$CH$509,ROW(AD196),)+HLOOKUP(AD$2,DIST!$C$1:$CI$508,ROW('NAV plus Dist'!AD196)+1,FALSE)</f>
        <v>86.917000000000002</v>
      </c>
      <c r="AE197" s="144">
        <f>HLOOKUP(AE$2,NAV!$B$2:$CH$509,ROW(AE196),)+HLOOKUP(AE$2,DIST!$C$1:$CI$508,ROW('NAV plus Dist'!AE196)+1,FALSE)</f>
        <v>5.4919000000000002</v>
      </c>
      <c r="AF197" s="144">
        <f>HLOOKUP(AF$2,NAV!$B$2:$CH$509,ROW(AF196),)+HLOOKUP(AF$2,DIST!$C$1:$CI$508,ROW('NAV plus Dist'!AF196)+1,FALSE)</f>
        <v>7.8971</v>
      </c>
      <c r="AG197" s="144">
        <f>HLOOKUP(AG$2,NAV!$B$2:$CH$509,ROW(AG196),)+HLOOKUP(AG$2,DIST!$C$1:$CI$508,ROW('NAV plus Dist'!AG196)+1,FALSE)</f>
        <v>9.3105000000000011</v>
      </c>
      <c r="AH197" s="144">
        <f>HLOOKUP(AH$2,NAV!$B$2:$CH$509,ROW(AH196),)+HLOOKUP(AH$2,DIST!$C$1:$CI$508,ROW('NAV plus Dist'!AH196)+1,FALSE)</f>
        <v>8.6486000000000001</v>
      </c>
      <c r="AI197" s="144">
        <f>HLOOKUP(AI$2,NAV!$B$2:$CH$509,ROW(AI196),)+HLOOKUP(AI$2,DIST!$C$1:$CI$508,ROW('NAV plus Dist'!AI196)+1,FALSE)</f>
        <v>24.853000000000002</v>
      </c>
      <c r="AJ197" s="144">
        <f>HLOOKUP(AJ$2,NAV!$B$2:$CH$509,ROW(AJ196),)+HLOOKUP(AJ$2,DIST!$C$1:$CI$508,ROW('NAV plus Dist'!AJ196)+1,FALSE)</f>
        <v>18.6554</v>
      </c>
      <c r="AK197" s="144">
        <f>HLOOKUP(AK$2,NAV!$B$2:$CH$509,ROW(AK196),)+HLOOKUP(AK$2,DIST!$C$1:$CI$508,ROW('NAV plus Dist'!AK196)+1,FALSE)</f>
        <v>13.778</v>
      </c>
      <c r="AL197" s="144">
        <f>HLOOKUP(AL$2,NAV!$B$2:$CH$509,ROW(AL196),)+HLOOKUP(AL$2,DIST!$C$1:$CI$508,ROW('NAV plus Dist'!AL196)+1,FALSE)</f>
        <v>15.9495</v>
      </c>
      <c r="AM197" s="144">
        <f>HLOOKUP(AM$2,NAV!$B$2:$CH$509,ROW(AM196),)+HLOOKUP(AM$2,DIST!$C$1:$CI$508,ROW('NAV plus Dist'!AM196)+1,FALSE)</f>
        <v>10.286899999999999</v>
      </c>
      <c r="AN197" s="144">
        <f>HLOOKUP(AN$2,NAV!$B$2:$CH$509,ROW(AN196),)+HLOOKUP(AN$2,DIST!$C$1:$CI$508,ROW('NAV plus Dist'!AN196)+1,FALSE)</f>
        <v>31.920999999999999</v>
      </c>
      <c r="AO197" s="144">
        <f>HLOOKUP(AO$2,NAV!$B$2:$CH$509,ROW(AO196),)+HLOOKUP(AO$2,DIST!$C$1:$CI$508,ROW('NAV plus Dist'!AO196)+1,FALSE)</f>
        <v>29.188800000000001</v>
      </c>
      <c r="AP197" s="144">
        <f>HLOOKUP(AP$2,NAV!$B$2:$CH$509,ROW(AP196),)+HLOOKUP(AP$2,DIST!$C$1:$CI$508,ROW('NAV plus Dist'!AP196)+1,FALSE)</f>
        <v>17.230699999999999</v>
      </c>
      <c r="AQ197" s="144">
        <f>HLOOKUP(AQ$2,NAV!$B$2:$CH$509,ROW(AQ196),)+HLOOKUP(AQ$2,DIST!$C$1:$CI$508,ROW('NAV plus Dist'!AQ196)+1,FALSE)</f>
        <v>20.171099999999999</v>
      </c>
      <c r="AR197" s="245">
        <f>HLOOKUP(AR$2,NAV!$B$2:$CH$509,ROW(AR196),)+HLOOKUP(AR$2,DIST!$C$1:$CI$508,ROW('NAV plus Dist'!AR196)+1,FALSE)</f>
        <v>50.093600000000002</v>
      </c>
      <c r="AS197" s="144">
        <f>HLOOKUP(AS$2,NAV!$B$2:$CH$509,ROW(AS196),)+HLOOKUP(AS$2,DIST!$C$1:$CI$508,ROW('NAV plus Dist'!AS196)+1,FALSE)</f>
        <v>8.9971999999999994</v>
      </c>
      <c r="AT197" s="144">
        <f>HLOOKUP(AT$2,NAV!$B$2:$CH$509,ROW(AT196),)+HLOOKUP(AT$2,DIST!$C$1:$CI$508,ROW('NAV plus Dist'!AT196)+1,FALSE)</f>
        <v>24.2349</v>
      </c>
      <c r="AU197" s="144">
        <f>HLOOKUP(AU$2,NAV!$B$2:$CH$509,ROW(AU196),)+HLOOKUP(AU$2,DIST!$C$1:$CI$508,ROW('NAV plus Dist'!AU196)+1,FALSE)</f>
        <v>10</v>
      </c>
      <c r="AV197" s="144">
        <f>HLOOKUP(AV$2,NAV!$B$2:$CH$509,ROW(AV196),)+HLOOKUP(AV$2,DIST!$C$1:$CI$508,ROW('NAV plus Dist'!AV196)+1,FALSE)</f>
        <v>14.2349</v>
      </c>
      <c r="AW197" s="144">
        <f>HLOOKUP(AW$2,NAV!$B$2:$CH$509,ROW(AW196),)+HLOOKUP(AW$2,DIST!$C$1:$CI$508,ROW('NAV plus Dist'!AW196)+1,FALSE)</f>
        <v>10.873100000000001</v>
      </c>
      <c r="AX197" s="144">
        <f>HLOOKUP(AX$2,NAV!$B$2:$CH$509,ROW(AX196),)+HLOOKUP(AX$2,DIST!$C$1:$CI$508,ROW('NAV plus Dist'!AX196)+1,FALSE)</f>
        <v>11.1515</v>
      </c>
      <c r="AY197" s="144">
        <f>HLOOKUP(AY$2,NAV!$B$2:$CH$509,ROW(AY196),)+HLOOKUP(AY$2,DIST!$C$1:$CI$508,ROW('NAV plus Dist'!AY196)+1,FALSE)</f>
        <v>24.369499999999999</v>
      </c>
      <c r="AZ197" s="144">
        <f>HLOOKUP(AZ$2,NAV!$B$2:$CH$509,ROW(AZ196),)+HLOOKUP(AZ$2,DIST!$C$1:$CI$508,ROW('NAV plus Dist'!AZ196)+1,FALSE)</f>
        <v>24.095700000000001</v>
      </c>
      <c r="BA197" s="144">
        <f>HLOOKUP(BA$2,NAV!$B$2:$CH$509,ROW(BA196),)+HLOOKUP(BA$2,DIST!$C$1:$CI$508,ROW('NAV plus Dist'!BA196)+1,FALSE)</f>
        <v>12.3064</v>
      </c>
      <c r="BB197" s="144">
        <f>HLOOKUP(BB$2,NAV!$B$2:$CH$509,ROW(BB196),)+HLOOKUP(BB$2,DIST!$C$1:$CI$508,ROW('NAV plus Dist'!BB196)+1,FALSE)</f>
        <v>13.6797</v>
      </c>
      <c r="BC197" s="144">
        <f>HLOOKUP(BC$2,NAV!$B$2:$CH$509,ROW(BC196),)+HLOOKUP(BC$2,DIST!$C$1:$CI$508,ROW('NAV plus Dist'!BC196)+1,FALSE)</f>
        <v>13.299800000000001</v>
      </c>
      <c r="BD197" s="144">
        <f>HLOOKUP(BD$2,NAV!$B$2:$CH$509,ROW(BD196),)+HLOOKUP(BD$2,DIST!$C$1:$CI$508,ROW('NAV plus Dist'!BD196)+1,FALSE)</f>
        <v>14.0242</v>
      </c>
      <c r="BE197" s="144">
        <f>HLOOKUP(BE$2,NAV!$B$2:$CH$509,ROW(BE196),)+HLOOKUP(BE$2,DIST!$C$1:$CI$508,ROW('NAV plus Dist'!BE196)+1,FALSE)</f>
        <v>13.6273</v>
      </c>
      <c r="BF197" s="144">
        <f>HLOOKUP(BF$2,NAV!$B$2:$CH$509,ROW(BF196),)+HLOOKUP(BF$2,DIST!$C$1:$CI$508,ROW('NAV plus Dist'!BF196)+1,FALSE)</f>
        <v>10.9443</v>
      </c>
      <c r="BG197" s="144">
        <f>HLOOKUP(BG$2,NAV!$B$2:$CH$509,ROW(BG196),)+HLOOKUP(BG$2,DIST!$C$1:$CI$508,ROW('NAV plus Dist'!BG196)+1,FALSE)</f>
        <v>10.616400000000001</v>
      </c>
      <c r="BH197" s="144">
        <f>HLOOKUP(BH$2,NAV!$B$2:$CH$509,ROW(BH196),)+HLOOKUP(BH$2,DIST!$C$1:$CI$508,ROW('NAV plus Dist'!BH196)+1,FALSE)</f>
        <v>10.3529</v>
      </c>
      <c r="BI197" s="144">
        <f>HLOOKUP(BI$2,NAV!$B$2:$CH$509,ROW(BI196),)+HLOOKUP(BI$2,DIST!$C$1:$CI$508,ROW('NAV plus Dist'!BI196)+1,FALSE)</f>
        <v>10.0276</v>
      </c>
      <c r="BJ197" s="144">
        <f>HLOOKUP(BJ$2,NAV!$B$2:$CH$509,ROW(BJ196),)+HLOOKUP(BJ$2,DIST!$C$1:$CI$508,ROW('NAV plus Dist'!BJ196)+1,FALSE)</f>
        <v>11.878</v>
      </c>
      <c r="BK197" s="144">
        <f>HLOOKUP(BK$2,NAV!$B$2:$CH$509,ROW(BK196),)+HLOOKUP(BK$2,DIST!$C$1:$CI$508,ROW('NAV plus Dist'!BK196)+1,FALSE)</f>
        <v>11.5397</v>
      </c>
      <c r="BL197" s="144">
        <f>HLOOKUP(BL$2,NAV!$B$2:$CH$509,ROW(BL196),)+HLOOKUP(BL$2,DIST!$C$1:$CI$508,ROW('NAV plus Dist'!BL196)+1,FALSE)</f>
        <v>11.819599999999999</v>
      </c>
      <c r="BM197" s="144">
        <f>HLOOKUP(BM$2,NAV!$B$2:$CH$509,ROW(BM196),)+HLOOKUP(BM$2,DIST!$C$1:$CI$508,ROW('NAV plus Dist'!BM196)+1,FALSE)</f>
        <v>11.4756</v>
      </c>
      <c r="BN197" s="144">
        <f>HLOOKUP(BN$2,NAV!$B$2:$CH$509,ROW(BN196),)+HLOOKUP(BN$2,DIST!$C$1:$CI$508,ROW('NAV plus Dist'!BN196)+1,FALSE)</f>
        <v>12.860199999999999</v>
      </c>
      <c r="BO197" s="144">
        <f>HLOOKUP(BO$2,NAV!$B$2:$CH$509,ROW(BO196),)+HLOOKUP(BO$2,DIST!$C$1:$CI$508,ROW('NAV plus Dist'!BO196)+1,FALSE)</f>
        <v>12.474599999999999</v>
      </c>
      <c r="BP197" s="144">
        <f>HLOOKUP(BP$2,NAV!$B$2:$CH$509,ROW(BP196),)+HLOOKUP(BP$2,DIST!$C$1:$CI$508,ROW('NAV plus Dist'!BP196)+1,FALSE)</f>
        <v>12.3628</v>
      </c>
      <c r="BQ197" s="144">
        <f>HLOOKUP(BQ$2,NAV!$B$2:$CH$509,ROW(BQ196),)+HLOOKUP(BQ$2,DIST!$C$1:$CI$508,ROW('NAV plus Dist'!BQ196)+1,FALSE)</f>
        <v>11.9643</v>
      </c>
      <c r="BR197" s="144">
        <f>HLOOKUP(BR$2,NAV!$B$2:$CH$509,ROW(BR196),)+HLOOKUP(BR$2,DIST!$C$1:$CI$508,ROW('NAV plus Dist'!BR196)+1,FALSE)</f>
        <v>9.0767000000000007</v>
      </c>
      <c r="BS197" s="144">
        <f>HLOOKUP(BS$2,NAV!$B$2:$CH$509,ROW(BS196),)+HLOOKUP(BS$2,DIST!$C$1:$CI$508,ROW('NAV plus Dist'!BS196)+1,FALSE)</f>
        <v>9.3410999999999991</v>
      </c>
      <c r="BT197" s="144">
        <f>HLOOKUP(BT$2,NAV!$B$2:$CH$509,ROW(BT196),)+HLOOKUP(BT$2,DIST!$C$1:$CI$508,ROW('NAV plus Dist'!BT196)+1,FALSE)</f>
        <v>10.661399999999999</v>
      </c>
      <c r="BU197" s="144">
        <f>HLOOKUP(BU$2,NAV!$B$2:$CH$509,ROW(BU196),)+HLOOKUP(BU$2,DIST!$C$1:$CI$508,ROW('NAV plus Dist'!BU196)+1,FALSE)</f>
        <v>5.0949</v>
      </c>
      <c r="BV197" s="144">
        <f>HLOOKUP(BV$2,NAV!$B$2:$CH$509,ROW(BV196),)+HLOOKUP(BV$2,DIST!$C$1:$CI$508,ROW('NAV plus Dist'!BV196)+1,FALSE)</f>
        <v>25.478499999999997</v>
      </c>
      <c r="BW197" s="144">
        <f>HLOOKUP(BW$2,NAV!$B$2:$CH$509,ROW(BW196),)+HLOOKUP(BW$2,DIST!$C$1:$CI$508,ROW('NAV plus Dist'!BW196)+1,FALSE)</f>
        <v>13.421999999999999</v>
      </c>
      <c r="BX197" s="144">
        <f>HLOOKUP(BX$2,NAV!$B$2:$CH$509,ROW(BX196),)+HLOOKUP(BX$2,DIST!$C$1:$CI$508,ROW('NAV plus Dist'!BX196)+1,FALSE)</f>
        <v>13.1158</v>
      </c>
      <c r="BY197" s="144">
        <f>HLOOKUP(BY$2,NAV!$B$2:$CH$509,ROW(BY196),)+HLOOKUP(BY$2,DIST!$C$1:$CI$508,ROW('NAV plus Dist'!BY196)+1,FALSE)</f>
        <v>21.110299999999999</v>
      </c>
      <c r="BZ197" s="144">
        <f>HLOOKUP(BZ$2,NAV!$B$2:$CH$509,ROW(BZ196),)+HLOOKUP(BZ$2,DIST!$C$1:$CI$508,ROW('NAV plus Dist'!BZ196)+1,FALSE)</f>
        <v>23.805299999999999</v>
      </c>
      <c r="CA197" s="144">
        <f>HLOOKUP(CA$2,NAV!$B$2:$CH$509,ROW(CA196),)+HLOOKUP(CA$2,DIST!$C$1:$CI$508,ROW('NAV plus Dist'!CA196)+1,FALSE)</f>
        <v>10.846500000000001</v>
      </c>
      <c r="CB197" s="144">
        <f>HLOOKUP(CB$2,NAV!$B$2:$CH$509,ROW(CB196),)+HLOOKUP(CB$2,DIST!$C$1:$CI$508,ROW('NAV plus Dist'!CB196)+1,FALSE)</f>
        <v>9.3004999999999995</v>
      </c>
      <c r="CC197" s="144">
        <f>HLOOKUP(CC$2,NAV!$B$2:$CH$509,ROW(CC196),)+HLOOKUP(CC$2,DIST!$C$1:$CI$508,ROW('NAV plus Dist'!CC196)+1,FALSE)</f>
        <v>21.277200000000001</v>
      </c>
      <c r="CD197" s="144">
        <f>HLOOKUP(CD$2,NAV!$B$2:$CH$509,ROW(CD196),)+HLOOKUP(CD$2,DIST!$C$1:$CI$508,ROW('NAV plus Dist'!CD196)+1,FALSE)</f>
        <v>5.7225999999999999</v>
      </c>
      <c r="CE197" s="144">
        <f>HLOOKUP(CE$2,NAV!$B$2:$CH$509,ROW(CE196),)+HLOOKUP(CE$2,DIST!$C$1:$CI$508,ROW('NAV plus Dist'!CE196)+1,FALSE)</f>
        <v>11.5228</v>
      </c>
      <c r="CF197" s="144">
        <f>HLOOKUP(CF$2,NAV!$B$2:$CH$509,ROW(CF196),)+HLOOKUP(CF$2,DIST!$C$1:$CI$508,ROW('NAV plus Dist'!CF196)+1,FALSE)</f>
        <v>10.420500000000001</v>
      </c>
      <c r="CG197" s="144">
        <f>HLOOKUP(CG$2,NAV!$B$2:$CH$509,ROW(CG196),)+HLOOKUP(CG$2,DIST!$C$1:$CI$508,ROW('NAV plus Dist'!CG196)+1,FALSE)</f>
        <v>20.011099999999999</v>
      </c>
      <c r="CH197" s="144">
        <f>HLOOKUP(CH$2,NAV!$B$2:$CH$509,ROW(CH196),)+HLOOKUP(CH$2,DIST!$C$1:$CI$508,ROW('NAV plus Dist'!CH196)+1,FALSE)</f>
        <v>13.440900000000001</v>
      </c>
      <c r="CI197" s="144">
        <f>HLOOKUP(CI$2,NAV!$B$2:$CH$509,ROW(CI196),)+HLOOKUP(CI$2,DIST!$C$1:$CI$508,ROW('NAV plus Dist'!CI196)+1,FALSE)</f>
        <v>14.0405</v>
      </c>
      <c r="CJ197" s="144">
        <f>HLOOKUP(CJ$2,NAV!$B$2:$AAA$509,ROW(CJ196),)+HLOOKUP(CJ$2,DIST!$C$1:$AAJ$508,ROW('NAV plus Dist'!CJ196)+1,FALSE)</f>
        <v>17.741500000000002</v>
      </c>
      <c r="CK197" s="144">
        <f>HLOOKUP(CK$2,NAV!$B$2:$AAA$509,ROW(CK196),)+HLOOKUP(CK$2,DIST!$C$1:$AAJ$508,ROW('NAV plus Dist'!CK196)+1,FALSE)</f>
        <v>12.4672</v>
      </c>
      <c r="CL197" s="144">
        <f>HLOOKUP(CL$2,NAV!$B$2:$AAA$509,ROW(CL196),)+HLOOKUP(CL$2,DIST!$C$1:$AAJ$508,ROW('NAV plus Dist'!CL196)+1,FALSE)</f>
        <v>16.225999999999999</v>
      </c>
      <c r="CM197" s="144">
        <f>HLOOKUP(CM$2,NAV!$B$2:$AAA$509,ROW(CM196),)+HLOOKUP(CM$2,DIST!$C$1:$AAJ$508,ROW('NAV plus Dist'!CM196)+1,FALSE)</f>
        <v>10.9437</v>
      </c>
      <c r="CN197" s="144">
        <f>HLOOKUP(CN$2,NAV!$B$2:$AAA$509,ROW(CN196),)+HLOOKUP(CN$2,DIST!$C$1:$AAJ$508,ROW('NAV plus Dist'!CN196)+1,FALSE)</f>
        <v>14.5717</v>
      </c>
      <c r="CO197" s="144">
        <f>HLOOKUP(CO$2,NAV!$B$2:$AAA$509,ROW(CO196),)+HLOOKUP(CO$2,DIST!$C$1:$AAJ$508,ROW('NAV plus Dist'!CO196)+1,FALSE)</f>
        <v>13.571</v>
      </c>
      <c r="CP197" s="144">
        <f>HLOOKUP(CP$2,NAV!$B$2:$AAA$509,ROW(CP196),)+HLOOKUP(CP$2,DIST!$C$1:$AAJ$508,ROW('NAV plus Dist'!CP196)+1,FALSE)</f>
        <v>14.0275</v>
      </c>
      <c r="CQ197" s="144">
        <f>HLOOKUP(CQ$2,NAV!$B$2:$AAA$509,ROW(CQ196),)+HLOOKUP(CQ$2,DIST!$C$1:$AAJ$508,ROW('NAV plus Dist'!CQ196)+1,FALSE)</f>
        <v>12.4337</v>
      </c>
      <c r="CR197" s="144">
        <f>HLOOKUP(CR$2,NAV!$B$2:$AAA$509,ROW(CR196),)+HLOOKUP(CR$2,DIST!$C$1:$AAJ$508,ROW('NAV plus Dist'!CR196)+1,FALSE)</f>
        <v>13.681899999999999</v>
      </c>
      <c r="CS197" s="144">
        <f>HLOOKUP(CS$2,NAV!$B$2:$AAA$509,ROW(CS196),)+HLOOKUP(CS$2,DIST!$C$1:$AAJ$508,ROW('NAV plus Dist'!CS196)+1,FALSE)</f>
        <v>13.7409</v>
      </c>
      <c r="CT197" s="144">
        <f>HLOOKUP(CT$2,NAV!$B$2:$AAA$509,ROW(CT196),)+HLOOKUP(CT$2,DIST!$C$1:$AAJ$508,ROW('NAV plus Dist'!CT196)+1,FALSE)</f>
        <v>13.9757</v>
      </c>
      <c r="CU197" s="144">
        <f>HLOOKUP(CU$2,NAV!$B$2:$AAA$509,ROW(CU196),)+HLOOKUP(CU$2,DIST!$C$1:$AAJ$508,ROW('NAV plus Dist'!CU196)+1,FALSE)</f>
        <v>13.868200000000002</v>
      </c>
      <c r="CV197" s="144">
        <f>HLOOKUP(CV$2,NAV!$B$2:$AAA$509,ROW(CV196),)+HLOOKUP(CV$2,DIST!$C$1:$AAJ$508,ROW('NAV plus Dist'!CV196)+1,FALSE)</f>
        <v>9.2155999999999985</v>
      </c>
      <c r="CW197" s="144">
        <f>HLOOKUP(CW$2,NAV!$B$2:$AAA$509,ROW(CW196),)+HLOOKUP(CW$2,DIST!$C$1:$AAJ$508,ROW('NAV plus Dist'!CW196)+1,FALSE)</f>
        <v>12.498000000000001</v>
      </c>
      <c r="CX197" s="144">
        <f>HLOOKUP(CX$2,NAV!$B$2:$AAA$509,ROW(CX196),)+HLOOKUP(CX$2,DIST!$C$1:$AAJ$508,ROW('NAV plus Dist'!CX196)+1,FALSE)</f>
        <v>6.4893999999999998</v>
      </c>
      <c r="CY197" s="144">
        <f>HLOOKUP(CY$2,NAV!$B$2:$AAA$509,ROW(CY196),)+HLOOKUP(CY$2,DIST!$C$1:$AAJ$508,ROW('NAV plus Dist'!CY196)+1,FALSE)</f>
        <v>10.0519</v>
      </c>
      <c r="CZ197" s="144">
        <f>HLOOKUP(CZ$2,NAV!$B$2:$AAA$509,ROW(CZ196),)+HLOOKUP(CZ$2,DIST!$C$1:$AAJ$508,ROW('NAV plus Dist'!CZ196)+1,FALSE)</f>
        <v>12.108000000000001</v>
      </c>
      <c r="DA197" s="144">
        <f>HLOOKUP(DA$2,NAV!$B$2:$AAA$509,ROW(DA196),)+HLOOKUP(DA$2,DIST!$C$1:$AAJ$508,ROW('NAV plus Dist'!DA196)+1,FALSE)</f>
        <v>0</v>
      </c>
      <c r="DB197" s="144">
        <f>HLOOKUP(DB$2,NAV!$B$2:$AAA$509,ROW(DB196),)+HLOOKUP(DB$2,DIST!$C$1:$AAJ$508,ROW('NAV plus Dist'!DB196)+1,FALSE)</f>
        <v>0</v>
      </c>
      <c r="DC197" s="144">
        <f>HLOOKUP(DC$2,NAV!$B$2:$AAA$509,ROW(DC196),)+HLOOKUP(DC$2,DIST!$C$1:$AAJ$508,ROW('NAV plus Dist'!DC196)+1,FALSE)</f>
        <v>0</v>
      </c>
      <c r="DD197" s="144">
        <f>HLOOKUP(DD$2,NAV!$B$2:$AAA$509,ROW(DD196),)+HLOOKUP(DD$2,DIST!$C$1:$AAJ$508,ROW('NAV plus Dist'!DD196)+1,FALSE)</f>
        <v>0</v>
      </c>
      <c r="DE197" s="144">
        <f>HLOOKUP(DE$2,NAV!$B$2:$AAA$509,ROW(DE196),)+HLOOKUP(DE$2,DIST!$C$1:$AAJ$508,ROW('NAV plus Dist'!DE196)+1,FALSE)</f>
        <v>0</v>
      </c>
      <c r="DF197" s="144">
        <f>HLOOKUP(DF$2,NAV!$B$2:$AAA$509,ROW(DF196),)+HLOOKUP(DF$2,DIST!$C$1:$AAJ$508,ROW('NAV plus Dist'!DF196)+1,FALSE)</f>
        <v>0</v>
      </c>
      <c r="DG197" s="144">
        <f>HLOOKUP(DG$2,NAV!$B$2:$AAA$509,ROW(DG196),)+HLOOKUP(DG$2,DIST!$C$1:$AAJ$508,ROW('NAV plus Dist'!DG196)+1,FALSE)</f>
        <v>0</v>
      </c>
      <c r="DH197" s="144">
        <f>HLOOKUP(DH$2,NAV!$B$2:$AAA$509,ROW(DH196),)+HLOOKUP(DH$2,DIST!$C$1:$AAJ$508,ROW('NAV plus Dist'!DH196)+1,FALSE)</f>
        <v>0</v>
      </c>
    </row>
    <row r="198" spans="1:112">
      <c r="A198" s="94">
        <f t="shared" si="80"/>
        <v>1</v>
      </c>
      <c r="B198" s="148">
        <f t="shared" si="79"/>
        <v>46022</v>
      </c>
      <c r="C198" s="144">
        <f>HLOOKUP(C$2,NAV!$B$2:$CH$509,ROW(C197),)+HLOOKUP(C$2,DIST!$C$1:$CI$508,ROW('NAV plus Dist'!C197)+1,FALSE)</f>
        <v>19.227499999999999</v>
      </c>
      <c r="D198" s="144">
        <f>HLOOKUP(D$2,NAV!$B$2:$CH$509,ROW(D197),)+HLOOKUP(D$2,DIST!$C$1:$CI$508,ROW('NAV plus Dist'!D197)+1,FALSE)</f>
        <v>20.823800000000002</v>
      </c>
      <c r="E198" s="144">
        <f>HLOOKUP(E$2,NAV!$B$2:$CH$509,ROW(E197),)+HLOOKUP(E$2,DIST!$C$1:$CI$508,ROW('NAV plus Dist'!E197)+1,FALSE)</f>
        <v>21.525100000000002</v>
      </c>
      <c r="F198" s="144">
        <f>HLOOKUP(F$2,NAV!$B$2:$CH$509,ROW(F197),)+HLOOKUP(F$2,DIST!$C$1:$CI$508,ROW('NAV plus Dist'!F197)+1,FALSE)</f>
        <v>9.372300000000001</v>
      </c>
      <c r="G198" s="144" t="e">
        <f>HLOOKUP(G$2,NAV!$B$2:$CH$509,ROW(G197),)+HLOOKUP(G$2,DIST!$C$1:$CI$508,ROW('NAV plus Dist'!G197)+1,FALSE)</f>
        <v>#N/A</v>
      </c>
      <c r="H198" s="144">
        <f>HLOOKUP(H$2,NAV!$B$2:$CH$509,ROW(H197),)+HLOOKUP(H$2,DIST!$C$1:$CI$508,ROW('NAV plus Dist'!H197)+1,FALSE)</f>
        <v>17.177199999999999</v>
      </c>
      <c r="I198" s="144">
        <f>HLOOKUP(I$2,NAV!$B$2:$CH$509,ROW(I197),)+HLOOKUP(I$2,DIST!$C$1:$CI$508,ROW('NAV plus Dist'!I197)+1,FALSE)</f>
        <v>11.0299</v>
      </c>
      <c r="J198" s="144" t="e">
        <f>HLOOKUP(J$2,NAV!$B$2:$CH$509,ROW(J197),)+HLOOKUP(J$2,DIST!$C$1:$CI$508,ROW('NAV plus Dist'!J197)+1,FALSE)</f>
        <v>#N/A</v>
      </c>
      <c r="K198" s="144">
        <f>HLOOKUP(K$2,NAV!$B$2:$CH$509,ROW(K197),)+HLOOKUP(K$2,DIST!$C$1:$CI$508,ROW('NAV plus Dist'!K197)+1,FALSE)</f>
        <v>8.5850999999999988</v>
      </c>
      <c r="L198" s="144">
        <f>HLOOKUP(L$2,NAV!$B$2:$CH$509,ROW(L197),)+HLOOKUP(L$2,DIST!$C$1:$CI$508,ROW('NAV plus Dist'!L197)+1,FALSE)</f>
        <v>8.9309999999999992</v>
      </c>
      <c r="M198" s="144">
        <f>HLOOKUP(M$2,NAV!$B$2:$CH$509,ROW(M197),)+HLOOKUP(M$2,DIST!$C$1:$CI$508,ROW('NAV plus Dist'!M197)+1,FALSE)</f>
        <v>9.0139999999999993</v>
      </c>
      <c r="N198" s="144">
        <f>HLOOKUP(N$2,NAV!$B$2:$CH$509,ROW(N197),)+HLOOKUP(N$2,DIST!$C$1:$CI$508,ROW('NAV plus Dist'!N197)+1,FALSE)</f>
        <v>11.168699999999999</v>
      </c>
      <c r="O198" s="144">
        <f>HLOOKUP(O$2,NAV!$B$2:$CH$509,ROW(O197),)+HLOOKUP(O$2,DIST!$C$1:$CI$508,ROW('NAV plus Dist'!O197)+1,FALSE)</f>
        <v>3.0364999999999998</v>
      </c>
      <c r="P198" s="144">
        <f>HLOOKUP(P$2,NAV!$B$2:$CH$509,ROW(P197),)+HLOOKUP(P$2,DIST!$C$1:$CI$508,ROW('NAV plus Dist'!P197)+1,FALSE)</f>
        <v>3.8677999999999999</v>
      </c>
      <c r="Q198" s="144" t="e">
        <f>HLOOKUP(Q$2,NAV!$B$2:$CH$509,ROW(Q197),)+HLOOKUP(Q$2,DIST!$C$1:$CI$508,ROW('NAV plus Dist'!Q197)+1,FALSE)</f>
        <v>#N/A</v>
      </c>
      <c r="R198" s="144" t="e">
        <f>HLOOKUP(R$2,NAV!$B$2:$CH$509,ROW(R197),)+HLOOKUP(R$2,DIST!$C$1:$CI$508,ROW('NAV plus Dist'!R197)+1,FALSE)</f>
        <v>#N/A</v>
      </c>
      <c r="S198" s="144" t="e">
        <f>HLOOKUP(S$2,NAV!$B$2:$CH$509,ROW(S197),)+HLOOKUP(S$2,DIST!$C$1:$CI$508,ROW('NAV plus Dist'!S197)+1,FALSE)</f>
        <v>#N/A</v>
      </c>
      <c r="T198" s="144" t="e">
        <f>HLOOKUP(T$2,NAV!$B$2:$CH$509,ROW(T197),)+HLOOKUP(T$2,DIST!$C$1:$CI$508,ROW('NAV plus Dist'!T197)+1,FALSE)</f>
        <v>#N/A</v>
      </c>
      <c r="U198" s="144" t="e">
        <f>HLOOKUP(U$2,NAV!$B$2:$CH$509,ROW(U197),)+HLOOKUP(U$2,DIST!$C$1:$CI$508,ROW('NAV plus Dist'!U197)+1,FALSE)</f>
        <v>#N/A</v>
      </c>
      <c r="V198" s="144" t="e">
        <f>HLOOKUP(V$2,NAV!$B$2:$CH$509,ROW(V197),)+HLOOKUP(V$2,DIST!$C$1:$CI$508,ROW('NAV plus Dist'!V197)+1,FALSE)</f>
        <v>#N/A</v>
      </c>
      <c r="W198" s="144" t="e">
        <f>HLOOKUP(W$2,NAV!$B$2:$CH$509,ROW(W197),)+HLOOKUP(W$2,DIST!$C$1:$CI$508,ROW('NAV plus Dist'!W197)+1,FALSE)</f>
        <v>#N/A</v>
      </c>
      <c r="X198" s="144" t="e">
        <f>HLOOKUP(X$2,NAV!$B$2:$CH$509,ROW(X197),)+HLOOKUP(X$2,DIST!$C$1:$CI$508,ROW('NAV plus Dist'!X197)+1,FALSE)</f>
        <v>#N/A</v>
      </c>
      <c r="Y198" s="144" t="e">
        <f>HLOOKUP(Y$2,NAV!$B$2:$CH$509,ROW(Y197),)+HLOOKUP(Y$2,DIST!$C$1:$CI$508,ROW('NAV plus Dist'!Y197)+1,FALSE)</f>
        <v>#N/A</v>
      </c>
      <c r="Z198" s="144" t="e">
        <f>HLOOKUP(Z$2,NAV!$B$2:$CH$509,ROW(Z197),)+HLOOKUP(Z$2,DIST!$C$1:$CI$508,ROW('NAV plus Dist'!Z197)+1,FALSE)</f>
        <v>#N/A</v>
      </c>
      <c r="AA198" s="144">
        <f>HLOOKUP(AA$2,NAV!$B$2:$CH$509,ROW(AA197),)+HLOOKUP(AA$2,DIST!$C$1:$CI$508,ROW('NAV plus Dist'!AA197)+1,FALSE)</f>
        <v>10.7722</v>
      </c>
      <c r="AB198" s="144">
        <f>HLOOKUP(AB$2,NAV!$B$2:$CH$509,ROW(AB197),)+HLOOKUP(AB$2,DIST!$C$1:$CI$508,ROW('NAV plus Dist'!AB197)+1,FALSE)</f>
        <v>12.598799999999999</v>
      </c>
      <c r="AC198" s="144">
        <f>HLOOKUP(AC$2,NAV!$B$2:$CH$509,ROW(AC197),)+HLOOKUP(AC$2,DIST!$C$1:$CI$508,ROW('NAV plus Dist'!AC197)+1,FALSE)</f>
        <v>12.668699999999999</v>
      </c>
      <c r="AD198" s="144">
        <f>HLOOKUP(AD$2,NAV!$B$2:$CH$509,ROW(AD197),)+HLOOKUP(AD$2,DIST!$C$1:$CI$508,ROW('NAV plus Dist'!AD197)+1,FALSE)</f>
        <v>90.138000000000005</v>
      </c>
      <c r="AE198" s="144">
        <f>HLOOKUP(AE$2,NAV!$B$2:$CH$509,ROW(AE197),)+HLOOKUP(AE$2,DIST!$C$1:$CI$508,ROW('NAV plus Dist'!AE197)+1,FALSE)</f>
        <v>5.3472</v>
      </c>
      <c r="AF198" s="144">
        <f>HLOOKUP(AF$2,NAV!$B$2:$CH$509,ROW(AF197),)+HLOOKUP(AF$2,DIST!$C$1:$CI$508,ROW('NAV plus Dist'!AF197)+1,FALSE)</f>
        <v>7.7573999999999996</v>
      </c>
      <c r="AG198" s="144">
        <f>HLOOKUP(AG$2,NAV!$B$2:$CH$509,ROW(AG197),)+HLOOKUP(AG$2,DIST!$C$1:$CI$508,ROW('NAV plus Dist'!AG197)+1,FALSE)</f>
        <v>9.0111000000000008</v>
      </c>
      <c r="AH198" s="144">
        <f>HLOOKUP(AH$2,NAV!$B$2:$CH$509,ROW(AH197),)+HLOOKUP(AH$2,DIST!$C$1:$CI$508,ROW('NAV plus Dist'!AH197)+1,FALSE)</f>
        <v>8.5163000000000011</v>
      </c>
      <c r="AI198" s="144">
        <f>HLOOKUP(AI$2,NAV!$B$2:$CH$509,ROW(AI197),)+HLOOKUP(AI$2,DIST!$C$1:$CI$508,ROW('NAV plus Dist'!AI197)+1,FALSE)</f>
        <v>21.3248</v>
      </c>
      <c r="AJ198" s="144">
        <f>HLOOKUP(AJ$2,NAV!$B$2:$CH$509,ROW(AJ197),)+HLOOKUP(AJ$2,DIST!$C$1:$CI$508,ROW('NAV plus Dist'!AJ197)+1,FALSE)</f>
        <v>18.451900000000002</v>
      </c>
      <c r="AK198" s="144">
        <f>HLOOKUP(AK$2,NAV!$B$2:$CH$509,ROW(AK197),)+HLOOKUP(AK$2,DIST!$C$1:$CI$508,ROW('NAV plus Dist'!AK197)+1,FALSE)</f>
        <v>14.480499999999999</v>
      </c>
      <c r="AL198" s="144">
        <f>HLOOKUP(AL$2,NAV!$B$2:$CH$509,ROW(AL197),)+HLOOKUP(AL$2,DIST!$C$1:$CI$508,ROW('NAV plus Dist'!AL197)+1,FALSE)</f>
        <v>16.818200000000001</v>
      </c>
      <c r="AM198" s="144">
        <f>HLOOKUP(AM$2,NAV!$B$2:$CH$509,ROW(AM197),)+HLOOKUP(AM$2,DIST!$C$1:$CI$508,ROW('NAV plus Dist'!AM197)+1,FALSE)</f>
        <v>10.0564</v>
      </c>
      <c r="AN198" s="144">
        <f>HLOOKUP(AN$2,NAV!$B$2:$CH$509,ROW(AN197),)+HLOOKUP(AN$2,DIST!$C$1:$CI$508,ROW('NAV plus Dist'!AN197)+1,FALSE)</f>
        <v>33.315100000000001</v>
      </c>
      <c r="AO198" s="144">
        <f>HLOOKUP(AO$2,NAV!$B$2:$CH$509,ROW(AO197),)+HLOOKUP(AO$2,DIST!$C$1:$CI$508,ROW('NAV plus Dist'!AO197)+1,FALSE)</f>
        <v>31.009599999999999</v>
      </c>
      <c r="AP198" s="144">
        <f>HLOOKUP(AP$2,NAV!$B$2:$CH$509,ROW(AP197),)+HLOOKUP(AP$2,DIST!$C$1:$CI$508,ROW('NAV plus Dist'!AP197)+1,FALSE)</f>
        <v>17.267099999999999</v>
      </c>
      <c r="AQ198" s="144">
        <f>HLOOKUP(AQ$2,NAV!$B$2:$CH$509,ROW(AQ197),)+HLOOKUP(AQ$2,DIST!$C$1:$CI$508,ROW('NAV plus Dist'!AQ197)+1,FALSE)</f>
        <v>21.000299999999999</v>
      </c>
      <c r="AR198" s="245">
        <f>HLOOKUP(AR$2,NAV!$B$2:$CH$509,ROW(AR197),)+HLOOKUP(AR$2,DIST!$C$1:$CI$508,ROW('NAV plus Dist'!AR197)+1,FALSE)</f>
        <v>50.090299999999999</v>
      </c>
      <c r="AS198" s="144">
        <f>HLOOKUP(AS$2,NAV!$B$2:$CH$509,ROW(AS197),)+HLOOKUP(AS$2,DIST!$C$1:$CI$508,ROW('NAV plus Dist'!AS197)+1,FALSE)</f>
        <v>9.0167000000000002</v>
      </c>
      <c r="AT198" s="144">
        <f>HLOOKUP(AT$2,NAV!$B$2:$CH$509,ROW(AT197),)+HLOOKUP(AT$2,DIST!$C$1:$CI$508,ROW('NAV plus Dist'!AT197)+1,FALSE)</f>
        <v>24.235800000000001</v>
      </c>
      <c r="AU198" s="144">
        <f>HLOOKUP(AU$2,NAV!$B$2:$CH$509,ROW(AU197),)+HLOOKUP(AU$2,DIST!$C$1:$CI$508,ROW('NAV plus Dist'!AU197)+1,FALSE)</f>
        <v>10.125</v>
      </c>
      <c r="AV198" s="144">
        <f>HLOOKUP(AV$2,NAV!$B$2:$CH$509,ROW(AV197),)+HLOOKUP(AV$2,DIST!$C$1:$CI$508,ROW('NAV plus Dist'!AV197)+1,FALSE)</f>
        <v>14.110799999999999</v>
      </c>
      <c r="AW198" s="144">
        <f>HLOOKUP(AW$2,NAV!$B$2:$CH$509,ROW(AW197),)+HLOOKUP(AW$2,DIST!$C$1:$CI$508,ROW('NAV plus Dist'!AW197)+1,FALSE)</f>
        <v>10.7216</v>
      </c>
      <c r="AX198" s="144">
        <f>HLOOKUP(AX$2,NAV!$B$2:$CH$509,ROW(AX197),)+HLOOKUP(AX$2,DIST!$C$1:$CI$508,ROW('NAV plus Dist'!AX197)+1,FALSE)</f>
        <v>11.022600000000001</v>
      </c>
      <c r="AY198" s="144">
        <f>HLOOKUP(AY$2,NAV!$B$2:$CH$509,ROW(AY197),)+HLOOKUP(AY$2,DIST!$C$1:$CI$508,ROW('NAV plus Dist'!AY197)+1,FALSE)</f>
        <v>24.226400000000002</v>
      </c>
      <c r="AZ198" s="144">
        <f>HLOOKUP(AZ$2,NAV!$B$2:$CH$509,ROW(AZ197),)+HLOOKUP(AZ$2,DIST!$C$1:$CI$508,ROW('NAV plus Dist'!AZ197)+1,FALSE)</f>
        <v>23.875699999999998</v>
      </c>
      <c r="BA198" s="144">
        <f>HLOOKUP(BA$2,NAV!$B$2:$CH$509,ROW(BA197),)+HLOOKUP(BA$2,DIST!$C$1:$CI$508,ROW('NAV plus Dist'!BA197)+1,FALSE)</f>
        <v>12.282999999999999</v>
      </c>
      <c r="BB198" s="144">
        <f>HLOOKUP(BB$2,NAV!$B$2:$CH$509,ROW(BB197),)+HLOOKUP(BB$2,DIST!$C$1:$CI$508,ROW('NAV plus Dist'!BB197)+1,FALSE)</f>
        <v>13.277200000000001</v>
      </c>
      <c r="BC198" s="144">
        <f>HLOOKUP(BC$2,NAV!$B$2:$CH$509,ROW(BC197),)+HLOOKUP(BC$2,DIST!$C$1:$CI$508,ROW('NAV plus Dist'!BC197)+1,FALSE)</f>
        <v>13.1371</v>
      </c>
      <c r="BD198" s="144">
        <f>HLOOKUP(BD$2,NAV!$B$2:$CH$509,ROW(BD197),)+HLOOKUP(BD$2,DIST!$C$1:$CI$508,ROW('NAV plus Dist'!BD197)+1,FALSE)</f>
        <v>13.5784</v>
      </c>
      <c r="BE198" s="144">
        <f>HLOOKUP(BE$2,NAV!$B$2:$CH$509,ROW(BE197),)+HLOOKUP(BE$2,DIST!$C$1:$CI$508,ROW('NAV plus Dist'!BE197)+1,FALSE)</f>
        <v>13.424200000000001</v>
      </c>
      <c r="BF198" s="144">
        <f>HLOOKUP(BF$2,NAV!$B$2:$CH$509,ROW(BF197),)+HLOOKUP(BF$2,DIST!$C$1:$CI$508,ROW('NAV plus Dist'!BF197)+1,FALSE)</f>
        <v>10.751900000000001</v>
      </c>
      <c r="BG198" s="144">
        <f>HLOOKUP(BG$2,NAV!$B$2:$CH$509,ROW(BG197),)+HLOOKUP(BG$2,DIST!$C$1:$CI$508,ROW('NAV plus Dist'!BG197)+1,FALSE)</f>
        <v>10.605600000000001</v>
      </c>
      <c r="BH198" s="144">
        <f>HLOOKUP(BH$2,NAV!$B$2:$CH$509,ROW(BH197),)+HLOOKUP(BH$2,DIST!$C$1:$CI$508,ROW('NAV plus Dist'!BH197)+1,FALSE)</f>
        <v>10.135399999999999</v>
      </c>
      <c r="BI198" s="144">
        <f>HLOOKUP(BI$2,NAV!$B$2:$CH$509,ROW(BI197),)+HLOOKUP(BI$2,DIST!$C$1:$CI$508,ROW('NAV plus Dist'!BI197)+1,FALSE)</f>
        <v>9.9868999999999986</v>
      </c>
      <c r="BJ198" s="144">
        <f>HLOOKUP(BJ$2,NAV!$B$2:$CH$509,ROW(BJ197),)+HLOOKUP(BJ$2,DIST!$C$1:$CI$508,ROW('NAV plus Dist'!BJ197)+1,FALSE)</f>
        <v>11.430200000000001</v>
      </c>
      <c r="BK198" s="144">
        <f>HLOOKUP(BK$2,NAV!$B$2:$CH$509,ROW(BK197),)+HLOOKUP(BK$2,DIST!$C$1:$CI$508,ROW('NAV plus Dist'!BK197)+1,FALSE)</f>
        <v>11.299700000000001</v>
      </c>
      <c r="BL198" s="144">
        <f>HLOOKUP(BL$2,NAV!$B$2:$CH$509,ROW(BL197),)+HLOOKUP(BL$2,DIST!$C$1:$CI$508,ROW('NAV plus Dist'!BL197)+1,FALSE)</f>
        <v>11.3156</v>
      </c>
      <c r="BM198" s="144">
        <f>HLOOKUP(BM$2,NAV!$B$2:$CH$509,ROW(BM197),)+HLOOKUP(BM$2,DIST!$C$1:$CI$508,ROW('NAV plus Dist'!BM197)+1,FALSE)</f>
        <v>11.1783</v>
      </c>
      <c r="BN198" s="144">
        <f>HLOOKUP(BN$2,NAV!$B$2:$CH$509,ROW(BN197),)+HLOOKUP(BN$2,DIST!$C$1:$CI$508,ROW('NAV plus Dist'!BN197)+1,FALSE)</f>
        <v>13.135399999999999</v>
      </c>
      <c r="BO198" s="144">
        <f>HLOOKUP(BO$2,NAV!$B$2:$CH$509,ROW(BO197),)+HLOOKUP(BO$2,DIST!$C$1:$CI$508,ROW('NAV plus Dist'!BO197)+1,FALSE)</f>
        <v>12.973899999999999</v>
      </c>
      <c r="BP198" s="144">
        <f>HLOOKUP(BP$2,NAV!$B$2:$CH$509,ROW(BP197),)+HLOOKUP(BP$2,DIST!$C$1:$CI$508,ROW('NAV plus Dist'!BP197)+1,FALSE)</f>
        <v>12.719799999999999</v>
      </c>
      <c r="BQ198" s="144">
        <f>HLOOKUP(BQ$2,NAV!$B$2:$CH$509,ROW(BQ197),)+HLOOKUP(BQ$2,DIST!$C$1:$CI$508,ROW('NAV plus Dist'!BQ197)+1,FALSE)</f>
        <v>12.532400000000001</v>
      </c>
      <c r="BR198" s="144">
        <f>HLOOKUP(BR$2,NAV!$B$2:$CH$509,ROW(BR197),)+HLOOKUP(BR$2,DIST!$C$1:$CI$508,ROW('NAV plus Dist'!BR197)+1,FALSE)</f>
        <v>9.0935000000000006</v>
      </c>
      <c r="BS198" s="144">
        <f>HLOOKUP(BS$2,NAV!$B$2:$CH$509,ROW(BS197),)+HLOOKUP(BS$2,DIST!$C$1:$CI$508,ROW('NAV plus Dist'!BS197)+1,FALSE)</f>
        <v>7.6970999999999998</v>
      </c>
      <c r="BT198" s="144">
        <f>HLOOKUP(BT$2,NAV!$B$2:$CH$509,ROW(BT197),)+HLOOKUP(BT$2,DIST!$C$1:$CI$508,ROW('NAV plus Dist'!BT197)+1,FALSE)</f>
        <v>10.517399999999999</v>
      </c>
      <c r="BU198" s="144">
        <f>HLOOKUP(BU$2,NAV!$B$2:$CH$509,ROW(BU197),)+HLOOKUP(BU$2,DIST!$C$1:$CI$508,ROW('NAV plus Dist'!BU197)+1,FALSE)</f>
        <v>4.2226000000000008</v>
      </c>
      <c r="BV198" s="144">
        <f>HLOOKUP(BV$2,NAV!$B$2:$CH$509,ROW(BV197),)+HLOOKUP(BV$2,DIST!$C$1:$CI$508,ROW('NAV plus Dist'!BV197)+1,FALSE)</f>
        <v>26.222999999999999</v>
      </c>
      <c r="BW198" s="144">
        <f>HLOOKUP(BW$2,NAV!$B$2:$CH$509,ROW(BW197),)+HLOOKUP(BW$2,DIST!$C$1:$CI$508,ROW('NAV plus Dist'!BW197)+1,FALSE)</f>
        <v>12.4991</v>
      </c>
      <c r="BX198" s="144">
        <f>HLOOKUP(BX$2,NAV!$B$2:$CH$509,ROW(BX197),)+HLOOKUP(BX$2,DIST!$C$1:$CI$508,ROW('NAV plus Dist'!BX197)+1,FALSE)</f>
        <v>12.436500000000001</v>
      </c>
      <c r="BY198" s="144">
        <f>HLOOKUP(BY$2,NAV!$B$2:$CH$509,ROW(BY197),)+HLOOKUP(BY$2,DIST!$C$1:$CI$508,ROW('NAV plus Dist'!BY197)+1,FALSE)</f>
        <v>20.298999999999999</v>
      </c>
      <c r="BZ198" s="144">
        <f>HLOOKUP(BZ$2,NAV!$B$2:$CH$509,ROW(BZ197),)+HLOOKUP(BZ$2,DIST!$C$1:$CI$508,ROW('NAV plus Dist'!BZ197)+1,FALSE)</f>
        <v>19.615400000000001</v>
      </c>
      <c r="CA198" s="144">
        <f>HLOOKUP(CA$2,NAV!$B$2:$CH$509,ROW(CA197),)+HLOOKUP(CA$2,DIST!$C$1:$CI$508,ROW('NAV plus Dist'!CA197)+1,FALSE)</f>
        <v>8.4478999999999989</v>
      </c>
      <c r="CB198" s="144">
        <f>HLOOKUP(CB$2,NAV!$B$2:$CH$509,ROW(CB197),)+HLOOKUP(CB$2,DIST!$C$1:$CI$508,ROW('NAV plus Dist'!CB197)+1,FALSE)</f>
        <v>8.4838000000000005</v>
      </c>
      <c r="CC198" s="144">
        <f>HLOOKUP(CC$2,NAV!$B$2:$CH$509,ROW(CC197),)+HLOOKUP(CC$2,DIST!$C$1:$CI$508,ROW('NAV plus Dist'!CC197)+1,FALSE)</f>
        <v>20.288799999999998</v>
      </c>
      <c r="CD198" s="144">
        <f>HLOOKUP(CD$2,NAV!$B$2:$CH$509,ROW(CD197),)+HLOOKUP(CD$2,DIST!$C$1:$CI$508,ROW('NAV plus Dist'!CD197)+1,FALSE)</f>
        <v>4.4948000000000006</v>
      </c>
      <c r="CE198" s="144">
        <f>HLOOKUP(CE$2,NAV!$B$2:$CH$509,ROW(CE197),)+HLOOKUP(CE$2,DIST!$C$1:$CI$508,ROW('NAV plus Dist'!CE197)+1,FALSE)</f>
        <v>9.5077999999999996</v>
      </c>
      <c r="CF198" s="144">
        <f>HLOOKUP(CF$2,NAV!$B$2:$CH$509,ROW(CF197),)+HLOOKUP(CF$2,DIST!$C$1:$CI$508,ROW('NAV plus Dist'!CF197)+1,FALSE)</f>
        <v>9.7496000000000009</v>
      </c>
      <c r="CG198" s="144">
        <f>HLOOKUP(CG$2,NAV!$B$2:$CH$509,ROW(CG197),)+HLOOKUP(CG$2,DIST!$C$1:$CI$508,ROW('NAV plus Dist'!CG197)+1,FALSE)</f>
        <v>16.382200000000001</v>
      </c>
      <c r="CH198" s="144">
        <f>HLOOKUP(CH$2,NAV!$B$2:$CH$509,ROW(CH197),)+HLOOKUP(CH$2,DIST!$C$1:$CI$508,ROW('NAV plus Dist'!CH197)+1,FALSE)</f>
        <v>13.5107</v>
      </c>
      <c r="CI198" s="144">
        <f>HLOOKUP(CI$2,NAV!$B$2:$CH$509,ROW(CI197),)+HLOOKUP(CI$2,DIST!$C$1:$CI$508,ROW('NAV plus Dist'!CI197)+1,FALSE)</f>
        <v>14.191699999999999</v>
      </c>
      <c r="CJ198" s="144">
        <f>HLOOKUP(CJ$2,NAV!$B$2:$AAA$509,ROW(CJ197),)+HLOOKUP(CJ$2,DIST!$C$1:$AAJ$508,ROW('NAV plus Dist'!CJ197)+1,FALSE)</f>
        <v>16.8551</v>
      </c>
      <c r="CK198" s="144">
        <f>HLOOKUP(CK$2,NAV!$B$2:$AAA$509,ROW(CK197),)+HLOOKUP(CK$2,DIST!$C$1:$AAJ$508,ROW('NAV plus Dist'!CK197)+1,FALSE)</f>
        <v>11.7941</v>
      </c>
      <c r="CL198" s="144">
        <f>HLOOKUP(CL$2,NAV!$B$2:$AAA$509,ROW(CL197),)+HLOOKUP(CL$2,DIST!$C$1:$AAJ$508,ROW('NAV plus Dist'!CL197)+1,FALSE)</f>
        <v>15.4315</v>
      </c>
      <c r="CM198" s="144">
        <f>HLOOKUP(CM$2,NAV!$B$2:$AAA$509,ROW(CM197),)+HLOOKUP(CM$2,DIST!$C$1:$AAJ$508,ROW('NAV plus Dist'!CM197)+1,FALSE)</f>
        <v>10.921900000000001</v>
      </c>
      <c r="CN198" s="144">
        <f>HLOOKUP(CN$2,NAV!$B$2:$AAA$509,ROW(CN197),)+HLOOKUP(CN$2,DIST!$C$1:$AAJ$508,ROW('NAV plus Dist'!CN197)+1,FALSE)</f>
        <v>14.7599</v>
      </c>
      <c r="CO198" s="144">
        <f>HLOOKUP(CO$2,NAV!$B$2:$AAA$509,ROW(CO197),)+HLOOKUP(CO$2,DIST!$C$1:$AAJ$508,ROW('NAV plus Dist'!CO197)+1,FALSE)</f>
        <v>13.5908</v>
      </c>
      <c r="CP198" s="144">
        <f>HLOOKUP(CP$2,NAV!$B$2:$AAA$509,ROW(CP197),)+HLOOKUP(CP$2,DIST!$C$1:$AAJ$508,ROW('NAV plus Dist'!CP197)+1,FALSE)</f>
        <v>13.715200000000001</v>
      </c>
      <c r="CQ198" s="144">
        <f>HLOOKUP(CQ$2,NAV!$B$2:$AAA$509,ROW(CQ197),)+HLOOKUP(CQ$2,DIST!$C$1:$AAJ$508,ROW('NAV plus Dist'!CQ197)+1,FALSE)</f>
        <v>11.778300000000002</v>
      </c>
      <c r="CR198" s="144">
        <f>HLOOKUP(CR$2,NAV!$B$2:$AAA$509,ROW(CR197),)+HLOOKUP(CR$2,DIST!$C$1:$AAJ$508,ROW('NAV plus Dist'!CR197)+1,FALSE)</f>
        <v>14.6075</v>
      </c>
      <c r="CS198" s="144">
        <f>HLOOKUP(CS$2,NAV!$B$2:$AAA$509,ROW(CS197),)+HLOOKUP(CS$2,DIST!$C$1:$AAJ$508,ROW('NAV plus Dist'!CS197)+1,FALSE)</f>
        <v>13.3888</v>
      </c>
      <c r="CT198" s="144">
        <f>HLOOKUP(CT$2,NAV!$B$2:$AAA$509,ROW(CT197),)+HLOOKUP(CT$2,DIST!$C$1:$AAJ$508,ROW('NAV plus Dist'!CT197)+1,FALSE)</f>
        <v>13.540100000000001</v>
      </c>
      <c r="CU198" s="144">
        <f>HLOOKUP(CU$2,NAV!$B$2:$AAA$509,ROW(CU197),)+HLOOKUP(CU$2,DIST!$C$1:$AAJ$508,ROW('NAV plus Dist'!CU197)+1,FALSE)</f>
        <v>15.046600000000002</v>
      </c>
      <c r="CV198" s="144">
        <f>HLOOKUP(CV$2,NAV!$B$2:$AAA$509,ROW(CV197),)+HLOOKUP(CV$2,DIST!$C$1:$AAJ$508,ROW('NAV plus Dist'!CV197)+1,FALSE)</f>
        <v>9.1841999999999988</v>
      </c>
      <c r="CW198" s="144">
        <f>HLOOKUP(CW$2,NAV!$B$2:$AAA$509,ROW(CW197),)+HLOOKUP(CW$2,DIST!$C$1:$AAJ$508,ROW('NAV plus Dist'!CW197)+1,FALSE)</f>
        <v>10.5281</v>
      </c>
      <c r="CX198" s="144">
        <f>HLOOKUP(CX$2,NAV!$B$2:$AAA$509,ROW(CX197),)+HLOOKUP(CX$2,DIST!$C$1:$AAJ$508,ROW('NAV plus Dist'!CX197)+1,FALSE)</f>
        <v>6.1308999999999996</v>
      </c>
      <c r="CY198" s="144">
        <f>HLOOKUP(CY$2,NAV!$B$2:$AAA$509,ROW(CY197),)+HLOOKUP(CY$2,DIST!$C$1:$AAJ$508,ROW('NAV plus Dist'!CY197)+1,FALSE)</f>
        <v>10.172499999999999</v>
      </c>
      <c r="CZ198" s="144">
        <f>HLOOKUP(CZ$2,NAV!$B$2:$AAA$509,ROW(CZ197),)+HLOOKUP(CZ$2,DIST!$C$1:$AAJ$508,ROW('NAV plus Dist'!CZ197)+1,FALSE)</f>
        <v>10.340300000000001</v>
      </c>
      <c r="DA198" s="144">
        <f>HLOOKUP(DA$2,NAV!$B$2:$AAA$509,ROW(DA197),)+HLOOKUP(DA$2,DIST!$C$1:$AAJ$508,ROW('NAV plus Dist'!DA197)+1,FALSE)</f>
        <v>0</v>
      </c>
      <c r="DB198" s="144">
        <f>HLOOKUP(DB$2,NAV!$B$2:$AAA$509,ROW(DB197),)+HLOOKUP(DB$2,DIST!$C$1:$AAJ$508,ROW('NAV plus Dist'!DB197)+1,FALSE)</f>
        <v>0</v>
      </c>
      <c r="DC198" s="144">
        <f>HLOOKUP(DC$2,NAV!$B$2:$AAA$509,ROW(DC197),)+HLOOKUP(DC$2,DIST!$C$1:$AAJ$508,ROW('NAV plus Dist'!DC197)+1,FALSE)</f>
        <v>0</v>
      </c>
      <c r="DD198" s="144">
        <f>HLOOKUP(DD$2,NAV!$B$2:$AAA$509,ROW(DD197),)+HLOOKUP(DD$2,DIST!$C$1:$AAJ$508,ROW('NAV plus Dist'!DD197)+1,FALSE)</f>
        <v>0</v>
      </c>
      <c r="DE198" s="144">
        <f>HLOOKUP(DE$2,NAV!$B$2:$AAA$509,ROW(DE197),)+HLOOKUP(DE$2,DIST!$C$1:$AAJ$508,ROW('NAV plus Dist'!DE197)+1,FALSE)</f>
        <v>0</v>
      </c>
      <c r="DF198" s="144">
        <f>HLOOKUP(DF$2,NAV!$B$2:$AAA$509,ROW(DF197),)+HLOOKUP(DF$2,DIST!$C$1:$AAJ$508,ROW('NAV plus Dist'!DF197)+1,FALSE)</f>
        <v>0</v>
      </c>
      <c r="DG198" s="144">
        <f>HLOOKUP(DG$2,NAV!$B$2:$AAA$509,ROW(DG197),)+HLOOKUP(DG$2,DIST!$C$1:$AAJ$508,ROW('NAV plus Dist'!DG197)+1,FALSE)</f>
        <v>0</v>
      </c>
      <c r="DH198" s="144">
        <f>HLOOKUP(DH$2,NAV!$B$2:$AAA$509,ROW(DH197),)+HLOOKUP(DH$2,DIST!$C$1:$AAJ$508,ROW('NAV plus Dist'!DH197)+1,FALSE)</f>
        <v>0</v>
      </c>
    </row>
    <row r="199" spans="1:112">
      <c r="B199" s="148">
        <f t="shared" si="79"/>
        <v>46053</v>
      </c>
      <c r="C199" s="144">
        <f>HLOOKUP(C$2,NAV!$B$2:$ZZ$509,ROW(C198),)+HLOOKUP(C$2,DIST!$C$1:$ZZ$508,ROW('NAV plus Dist'!C198)+1,FALSE)</f>
        <v>19.162600000000001</v>
      </c>
      <c r="D199" s="144">
        <f>HLOOKUP(D$2,NAV!$B$2:$ZZ$509,ROW(D198),)+HLOOKUP(D$2,DIST!$C$1:$ZZ$508,ROW('NAV plus Dist'!D198)+1,FALSE)</f>
        <v>20.636800000000001</v>
      </c>
      <c r="E199" s="144">
        <f>HLOOKUP(E$2,NAV!$B$2:$ZZ$509,ROW(E198),)+HLOOKUP(E$2,DIST!$C$1:$ZZ$508,ROW('NAV plus Dist'!E198)+1,FALSE)</f>
        <v>21.5076</v>
      </c>
      <c r="F199" s="144">
        <f>HLOOKUP(F$2,NAV!$B$2:$ZZ$509,ROW(F198),)+HLOOKUP(F$2,DIST!$C$1:$ZZ$508,ROW('NAV plus Dist'!F198)+1,FALSE)</f>
        <v>9.2263000000000002</v>
      </c>
      <c r="G199" s="144" t="e">
        <f>HLOOKUP(G$2,NAV!$B$2:$ZZ$509,ROW(G198),)+HLOOKUP(G$2,DIST!$C$1:$ZZ$508,ROW('NAV plus Dist'!G198)+1,FALSE)</f>
        <v>#N/A</v>
      </c>
      <c r="H199" s="144">
        <f>HLOOKUP(H$2,NAV!$B$2:$ZZ$509,ROW(H198),)+HLOOKUP(H$2,DIST!$C$1:$ZZ$508,ROW('NAV plus Dist'!H198)+1,FALSE)</f>
        <v>17.071000000000002</v>
      </c>
      <c r="I199" s="144">
        <f>HLOOKUP(I$2,NAV!$B$2:$ZZ$509,ROW(I198),)+HLOOKUP(I$2,DIST!$C$1:$ZZ$508,ROW('NAV plus Dist'!I198)+1,FALSE)</f>
        <v>11.4678</v>
      </c>
      <c r="J199" s="144" t="e">
        <f>HLOOKUP(J$2,NAV!$B$2:$ZZ$509,ROW(J198),)+HLOOKUP(J$2,DIST!$C$1:$ZZ$508,ROW('NAV plus Dist'!J198)+1,FALSE)</f>
        <v>#N/A</v>
      </c>
      <c r="K199" s="144">
        <f>HLOOKUP(K$2,NAV!$B$2:$ZZ$509,ROW(K198),)+HLOOKUP(K$2,DIST!$C$1:$ZZ$508,ROW('NAV plus Dist'!K198)+1,FALSE)</f>
        <v>8.4798999999999989</v>
      </c>
      <c r="L199" s="144">
        <f>HLOOKUP(L$2,NAV!$B$2:$ZZ$509,ROW(L198),)+HLOOKUP(L$2,DIST!$C$1:$ZZ$508,ROW('NAV plus Dist'!L198)+1,FALSE)</f>
        <v>8.7665999999999986</v>
      </c>
      <c r="M199" s="144">
        <f>HLOOKUP(M$2,NAV!$B$2:$ZZ$509,ROW(M198),)+HLOOKUP(M$2,DIST!$C$1:$ZZ$508,ROW('NAV plus Dist'!M198)+1,FALSE)</f>
        <v>8.92</v>
      </c>
      <c r="N199" s="144">
        <f>HLOOKUP(N$2,NAV!$B$2:$ZZ$509,ROW(N198),)+HLOOKUP(N$2,DIST!$C$1:$ZZ$508,ROW('NAV plus Dist'!N198)+1,FALSE)</f>
        <v>11.3354</v>
      </c>
      <c r="O199" s="144">
        <f>HLOOKUP(O$2,NAV!$B$2:$ZZ$509,ROW(O198),)+HLOOKUP(O$2,DIST!$C$1:$ZZ$508,ROW('NAV plus Dist'!O198)+1,FALSE)</f>
        <v>3.2847999999999997</v>
      </c>
      <c r="P199" s="144">
        <f>HLOOKUP(P$2,NAV!$B$2:$ZZ$509,ROW(P198),)+HLOOKUP(P$2,DIST!$C$1:$ZZ$508,ROW('NAV plus Dist'!P198)+1,FALSE)</f>
        <v>4.2032000000000007</v>
      </c>
      <c r="Q199" s="144" t="e">
        <f>HLOOKUP(Q$2,NAV!$B$2:$ZZ$509,ROW(Q198),)+HLOOKUP(Q$2,DIST!$C$1:$ZZ$508,ROW('NAV plus Dist'!Q198)+1,FALSE)</f>
        <v>#N/A</v>
      </c>
      <c r="R199" s="144" t="e">
        <f>HLOOKUP(R$2,NAV!$B$2:$ZZ$509,ROW(R198),)+HLOOKUP(R$2,DIST!$C$1:$ZZ$508,ROW('NAV plus Dist'!R198)+1,FALSE)</f>
        <v>#N/A</v>
      </c>
      <c r="S199" s="144" t="e">
        <f>HLOOKUP(S$2,NAV!$B$2:$ZZ$509,ROW(S198),)+HLOOKUP(S$2,DIST!$C$1:$ZZ$508,ROW('NAV plus Dist'!S198)+1,FALSE)</f>
        <v>#N/A</v>
      </c>
      <c r="T199" s="144" t="e">
        <f>HLOOKUP(T$2,NAV!$B$2:$ZZ$509,ROW(T198),)+HLOOKUP(T$2,DIST!$C$1:$ZZ$508,ROW('NAV plus Dist'!T198)+1,FALSE)</f>
        <v>#N/A</v>
      </c>
      <c r="U199" s="144" t="e">
        <f>HLOOKUP(U$2,NAV!$B$2:$ZZ$509,ROW(U198),)+HLOOKUP(U$2,DIST!$C$1:$ZZ$508,ROW('NAV plus Dist'!U198)+1,FALSE)</f>
        <v>#N/A</v>
      </c>
      <c r="V199" s="144" t="e">
        <f>HLOOKUP(V$2,NAV!$B$2:$ZZ$509,ROW(V198),)+HLOOKUP(V$2,DIST!$C$1:$ZZ$508,ROW('NAV plus Dist'!V198)+1,FALSE)</f>
        <v>#N/A</v>
      </c>
      <c r="W199" s="144" t="e">
        <f>HLOOKUP(W$2,NAV!$B$2:$ZZ$509,ROW(W198),)+HLOOKUP(W$2,DIST!$C$1:$ZZ$508,ROW('NAV plus Dist'!W198)+1,FALSE)</f>
        <v>#N/A</v>
      </c>
      <c r="X199" s="144" t="e">
        <f>HLOOKUP(X$2,NAV!$B$2:$ZZ$509,ROW(X198),)+HLOOKUP(X$2,DIST!$C$1:$ZZ$508,ROW('NAV plus Dist'!X198)+1,FALSE)</f>
        <v>#N/A</v>
      </c>
      <c r="Y199" s="144" t="e">
        <f>HLOOKUP(Y$2,NAV!$B$2:$ZZ$509,ROW(Y198),)+HLOOKUP(Y$2,DIST!$C$1:$ZZ$508,ROW('NAV plus Dist'!Y198)+1,FALSE)</f>
        <v>#N/A</v>
      </c>
      <c r="Z199" s="144" t="e">
        <f>HLOOKUP(Z$2,NAV!$B$2:$ZZ$509,ROW(Z198),)+HLOOKUP(Z$2,DIST!$C$1:$ZZ$508,ROW('NAV plus Dist'!Z198)+1,FALSE)</f>
        <v>#N/A</v>
      </c>
      <c r="AA199" s="144">
        <f>HLOOKUP(AA$2,NAV!$B$2:$ZZ$509,ROW(AA198),)+HLOOKUP(AA$2,DIST!$C$1:$ZZ$508,ROW('NAV plus Dist'!AA198)+1,FALSE)</f>
        <v>10.7082</v>
      </c>
      <c r="AB199" s="144">
        <f>HLOOKUP(AB$2,NAV!$B$2:$ZZ$509,ROW(AB198),)+HLOOKUP(AB$2,DIST!$C$1:$ZZ$508,ROW('NAV plus Dist'!AB198)+1,FALSE)</f>
        <v>12.454099999999999</v>
      </c>
      <c r="AC199" s="144">
        <f>HLOOKUP(AC$2,NAV!$B$2:$ZZ$509,ROW(AC198),)+HLOOKUP(AC$2,DIST!$C$1:$ZZ$508,ROW('NAV plus Dist'!AC198)+1,FALSE)</f>
        <v>12.623899999999999</v>
      </c>
      <c r="AD199" s="144">
        <f>HLOOKUP(AD$2,NAV!$B$2:$ZZ$509,ROW(AD198),)+HLOOKUP(AD$2,DIST!$C$1:$ZZ$508,ROW('NAV plus Dist'!AD198)+1,FALSE)</f>
        <v>97.328699999999998</v>
      </c>
      <c r="AE199" s="144">
        <f>HLOOKUP(AE$2,NAV!$B$2:$ZZ$509,ROW(AE198),)+HLOOKUP(AE$2,DIST!$C$1:$ZZ$508,ROW('NAV plus Dist'!AE198)+1,FALSE)</f>
        <v>5.4333999999999998</v>
      </c>
      <c r="AF199" s="144">
        <f>HLOOKUP(AF$2,NAV!$B$2:$ZZ$509,ROW(AF198),)+HLOOKUP(AF$2,DIST!$C$1:$ZZ$508,ROW('NAV plus Dist'!AF198)+1,FALSE)</f>
        <v>7.6520999999999999</v>
      </c>
      <c r="AG199" s="144">
        <f>HLOOKUP(AG$2,NAV!$B$2:$ZZ$509,ROW(AG198),)+HLOOKUP(AG$2,DIST!$C$1:$ZZ$508,ROW('NAV plus Dist'!AG198)+1,FALSE)</f>
        <v>8.838000000000001</v>
      </c>
      <c r="AH199" s="144">
        <f>HLOOKUP(AH$2,NAV!$B$2:$ZZ$509,ROW(AH198),)+HLOOKUP(AH$2,DIST!$C$1:$ZZ$508,ROW('NAV plus Dist'!AH198)+1,FALSE)</f>
        <v>8.4164000000000012</v>
      </c>
      <c r="AI199" s="144">
        <f>HLOOKUP(AI$2,NAV!$B$2:$ZZ$509,ROW(AI198),)+HLOOKUP(AI$2,DIST!$C$1:$ZZ$508,ROW('NAV plus Dist'!AI198)+1,FALSE)</f>
        <v>21.896899999999999</v>
      </c>
      <c r="AJ199" s="144">
        <f>HLOOKUP(AJ$2,NAV!$B$2:$ZZ$509,ROW(AJ198),)+HLOOKUP(AJ$2,DIST!$C$1:$ZZ$508,ROW('NAV plus Dist'!AJ198)+1,FALSE)</f>
        <v>19.130800000000001</v>
      </c>
      <c r="AK199" s="144">
        <f>HLOOKUP(AK$2,NAV!$B$2:$ZZ$509,ROW(AK198),)+HLOOKUP(AK$2,DIST!$C$1:$ZZ$508,ROW('NAV plus Dist'!AK198)+1,FALSE)</f>
        <v>14.742699999999999</v>
      </c>
      <c r="AL199" s="144">
        <f>HLOOKUP(AL$2,NAV!$B$2:$ZZ$509,ROW(AL198),)+HLOOKUP(AL$2,DIST!$C$1:$ZZ$508,ROW('NAV plus Dist'!AL198)+1,FALSE)</f>
        <v>17.146500000000003</v>
      </c>
      <c r="AM199" s="144">
        <f>HLOOKUP(AM$2,NAV!$B$2:$ZZ$509,ROW(AM198),)+HLOOKUP(AM$2,DIST!$C$1:$ZZ$508,ROW('NAV plus Dist'!AM198)+1,FALSE)</f>
        <v>11.014900000000001</v>
      </c>
      <c r="AN199" s="144">
        <f>HLOOKUP(AN$2,NAV!$B$2:$ZZ$509,ROW(AN198),)+HLOOKUP(AN$2,DIST!$C$1:$ZZ$508,ROW('NAV plus Dist'!AN198)+1,FALSE)</f>
        <v>32.747</v>
      </c>
      <c r="AO199" s="144">
        <f>HLOOKUP(AO$2,NAV!$B$2:$ZZ$509,ROW(AO198),)+HLOOKUP(AO$2,DIST!$C$1:$ZZ$508,ROW('NAV plus Dist'!AO198)+1,FALSE)</f>
        <v>30.725100000000001</v>
      </c>
      <c r="AP199" s="144">
        <f>HLOOKUP(AP$2,NAV!$B$2:$ZZ$509,ROW(AP198),)+HLOOKUP(AP$2,DIST!$C$1:$ZZ$508,ROW('NAV plus Dist'!AP198)+1,FALSE)</f>
        <v>17.2302</v>
      </c>
      <c r="AQ199" s="144">
        <f>HLOOKUP(AQ$2,NAV!$B$2:$ZZ$509,ROW(AQ198),)+HLOOKUP(AQ$2,DIST!$C$1:$ZZ$508,ROW('NAV plus Dist'!AQ198)+1,FALSE)</f>
        <v>20.571200000000001</v>
      </c>
      <c r="AR199" s="245">
        <f>HLOOKUP(AR$2,NAV!$B$2:$ZZ$509,ROW(AR198),)+HLOOKUP(AR$2,DIST!$C$1:$ZZ$508,ROW('NAV plus Dist'!AR198)+1,FALSE)</f>
        <v>50.085099999999997</v>
      </c>
      <c r="AS199" s="144">
        <f>HLOOKUP(AS$2,NAV!$B$2:$ZZ$509,ROW(AS198),)+HLOOKUP(AS$2,DIST!$C$1:$ZZ$508,ROW('NAV plus Dist'!AS198)+1,FALSE)</f>
        <v>8.9833999999999996</v>
      </c>
      <c r="AT199" s="144">
        <f>HLOOKUP(AT$2,NAV!$B$2:$ZZ$509,ROW(AT198),)+HLOOKUP(AT$2,DIST!$C$1:$ZZ$508,ROW('NAV plus Dist'!AT198)+1,FALSE)</f>
        <v>24.468900000000001</v>
      </c>
      <c r="AU199" s="144">
        <f>HLOOKUP(AU$2,NAV!$B$2:$ZZ$509,ROW(AU198),)+HLOOKUP(AU$2,DIST!$C$1:$ZZ$508,ROW('NAV plus Dist'!AU198)+1,FALSE)</f>
        <v>10</v>
      </c>
      <c r="AV199" s="144">
        <f>HLOOKUP(AV$2,NAV!$B$2:$ZZ$509,ROW(AV198),)+HLOOKUP(AV$2,DIST!$C$1:$ZZ$508,ROW('NAV plus Dist'!AV198)+1,FALSE)</f>
        <v>14.4689</v>
      </c>
      <c r="AW199" s="144">
        <f>HLOOKUP(AW$2,NAV!$B$2:$ZZ$509,ROW(AW198),)+HLOOKUP(AW$2,DIST!$C$1:$ZZ$508,ROW('NAV plus Dist'!AW198)+1,FALSE)</f>
        <v>10.619</v>
      </c>
      <c r="AX199" s="144">
        <f>HLOOKUP(AX$2,NAV!$B$2:$ZZ$509,ROW(AX198),)+HLOOKUP(AX$2,DIST!$C$1:$ZZ$508,ROW('NAV plus Dist'!AX198)+1,FALSE)</f>
        <v>10.9336</v>
      </c>
      <c r="AY199" s="144">
        <f>HLOOKUP(AY$2,NAV!$B$2:$ZZ$509,ROW(AY198),)+HLOOKUP(AY$2,DIST!$C$1:$ZZ$508,ROW('NAV plus Dist'!AY198)+1,FALSE)</f>
        <v>24.129799999999999</v>
      </c>
      <c r="AZ199" s="144">
        <f>HLOOKUP(AZ$2,NAV!$B$2:$ZZ$509,ROW(AZ198),)+HLOOKUP(AZ$2,DIST!$C$1:$ZZ$508,ROW('NAV plus Dist'!AZ198)+1,FALSE)</f>
        <v>23.7376</v>
      </c>
      <c r="BA199" s="144">
        <f>HLOOKUP(BA$2,NAV!$B$2:$ZZ$509,ROW(BA198),)+HLOOKUP(BA$2,DIST!$C$1:$ZZ$508,ROW('NAV plus Dist'!BA198)+1,FALSE)</f>
        <v>12.811900000000001</v>
      </c>
      <c r="BB199" s="144">
        <f>HLOOKUP(BB$2,NAV!$B$2:$ZZ$509,ROW(BB198),)+HLOOKUP(BB$2,DIST!$C$1:$ZZ$508,ROW('NAV plus Dist'!BB198)+1,FALSE)</f>
        <v>13.4573</v>
      </c>
      <c r="BC199" s="144">
        <f>HLOOKUP(BC$2,NAV!$B$2:$ZZ$509,ROW(BC198),)+HLOOKUP(BC$2,DIST!$C$1:$ZZ$508,ROW('NAV plus Dist'!BC198)+1,FALSE)</f>
        <v>13.420400000000001</v>
      </c>
      <c r="BD199" s="144">
        <f>HLOOKUP(BD$2,NAV!$B$2:$ZZ$509,ROW(BD198),)+HLOOKUP(BD$2,DIST!$C$1:$ZZ$508,ROW('NAV plus Dist'!BD198)+1,FALSE)</f>
        <v>13.8405</v>
      </c>
      <c r="BE199" s="144">
        <f>HLOOKUP(BE$2,NAV!$B$2:$ZZ$509,ROW(BE198),)+HLOOKUP(BE$2,DIST!$C$1:$ZZ$508,ROW('NAV plus Dist'!BE198)+1,FALSE)</f>
        <v>13.7913</v>
      </c>
      <c r="BF199" s="144">
        <f>HLOOKUP(BF$2,NAV!$B$2:$ZZ$509,ROW(BF198),)+HLOOKUP(BF$2,DIST!$C$1:$ZZ$508,ROW('NAV plus Dist'!BF198)+1,FALSE)</f>
        <v>10.2502</v>
      </c>
      <c r="BG199" s="144">
        <f>HLOOKUP(BG$2,NAV!$B$2:$ZZ$509,ROW(BG198),)+HLOOKUP(BG$2,DIST!$C$1:$ZZ$508,ROW('NAV plus Dist'!BG198)+1,FALSE)</f>
        <v>10.1898</v>
      </c>
      <c r="BH199" s="144">
        <f>HLOOKUP(BH$2,NAV!$B$2:$ZZ$509,ROW(BH198),)+HLOOKUP(BH$2,DIST!$C$1:$ZZ$508,ROW('NAV plus Dist'!BH198)+1,FALSE)</f>
        <v>9.555299999999999</v>
      </c>
      <c r="BI199" s="144">
        <f>HLOOKUP(BI$2,NAV!$B$2:$ZZ$509,ROW(BI198),)+HLOOKUP(BI$2,DIST!$C$1:$ZZ$508,ROW('NAV plus Dist'!BI198)+1,FALSE)</f>
        <v>9.4884999999999984</v>
      </c>
      <c r="BJ199" s="144">
        <f>HLOOKUP(BJ$2,NAV!$B$2:$ZZ$509,ROW(BJ198),)+HLOOKUP(BJ$2,DIST!$C$1:$ZZ$508,ROW('NAV plus Dist'!BJ198)+1,FALSE)</f>
        <v>10.063700000000001</v>
      </c>
      <c r="BK199" s="144">
        <f>HLOOKUP(BK$2,NAV!$B$2:$ZZ$509,ROW(BK198),)+HLOOKUP(BK$2,DIST!$C$1:$ZZ$508,ROW('NAV plus Dist'!BK198)+1,FALSE)</f>
        <v>10.027100000000001</v>
      </c>
      <c r="BL199" s="144">
        <f>HLOOKUP(BL$2,NAV!$B$2:$ZZ$509,ROW(BL198),)+HLOOKUP(BL$2,DIST!$C$1:$ZZ$508,ROW('NAV plus Dist'!BL198)+1,FALSE)</f>
        <v>9.6523000000000003</v>
      </c>
      <c r="BM199" s="144">
        <f>HLOOKUP(BM$2,NAV!$B$2:$ZZ$509,ROW(BM198),)+HLOOKUP(BM$2,DIST!$C$1:$ZZ$508,ROW('NAV plus Dist'!BM198)+1,FALSE)</f>
        <v>9.6097999999999999</v>
      </c>
      <c r="BN199" s="144">
        <f>HLOOKUP(BN$2,NAV!$B$2:$ZZ$509,ROW(BN198),)+HLOOKUP(BN$2,DIST!$C$1:$ZZ$508,ROW('NAV plus Dist'!BN198)+1,FALSE)</f>
        <v>13.191199999999998</v>
      </c>
      <c r="BO199" s="144">
        <f>HLOOKUP(BO$2,NAV!$B$2:$ZZ$509,ROW(BO198),)+HLOOKUP(BO$2,DIST!$C$1:$ZZ$508,ROW('NAV plus Dist'!BO198)+1,FALSE)</f>
        <v>13.1409</v>
      </c>
      <c r="BP199" s="144">
        <f>HLOOKUP(BP$2,NAV!$B$2:$ZZ$509,ROW(BP198),)+HLOOKUP(BP$2,DIST!$C$1:$ZZ$508,ROW('NAV plus Dist'!BP198)+1,FALSE)</f>
        <v>12.813499999999999</v>
      </c>
      <c r="BQ199" s="144">
        <f>HLOOKUP(BQ$2,NAV!$B$2:$ZZ$509,ROW(BQ198),)+HLOOKUP(BQ$2,DIST!$C$1:$ZZ$508,ROW('NAV plus Dist'!BQ198)+1,FALSE)</f>
        <v>12.7325</v>
      </c>
      <c r="BR199" s="144">
        <f>HLOOKUP(BR$2,NAV!$B$2:$ZZ$509,ROW(BR198),)+HLOOKUP(BR$2,DIST!$C$1:$ZZ$508,ROW('NAV plus Dist'!BR198)+1,FALSE)</f>
        <v>8.4458000000000002</v>
      </c>
      <c r="BS199" s="144">
        <f>HLOOKUP(BS$2,NAV!$B$2:$ZZ$509,ROW(BS198),)+HLOOKUP(BS$2,DIST!$C$1:$ZZ$508,ROW('NAV plus Dist'!BS198)+1,FALSE)</f>
        <v>6.5167999999999999</v>
      </c>
      <c r="BT199" s="144">
        <f>HLOOKUP(BT$2,NAV!$B$2:$ZZ$509,ROW(BT198),)+HLOOKUP(BT$2,DIST!$C$1:$ZZ$508,ROW('NAV plus Dist'!BT198)+1,FALSE)</f>
        <v>11.1768</v>
      </c>
      <c r="BU199" s="144">
        <f>HLOOKUP(BU$2,NAV!$B$2:$ZZ$509,ROW(BU198),)+HLOOKUP(BU$2,DIST!$C$1:$ZZ$508,ROW('NAV plus Dist'!BU198)+1,FALSE)</f>
        <v>4.0701000000000001</v>
      </c>
      <c r="BV199" s="144">
        <f>HLOOKUP(BV$2,NAV!$B$2:$ZZ$509,ROW(BV198),)+HLOOKUP(BV$2,DIST!$C$1:$ZZ$508,ROW('NAV plus Dist'!BV198)+1,FALSE)</f>
        <v>20.2712</v>
      </c>
      <c r="BW199" s="144">
        <f>HLOOKUP(BW$2,NAV!$B$2:$ZZ$509,ROW(BW198),)+HLOOKUP(BW$2,DIST!$C$1:$ZZ$508,ROW('NAV plus Dist'!BW198)+1,FALSE)</f>
        <v>11.6968</v>
      </c>
      <c r="BX199" s="144">
        <f>HLOOKUP(BX$2,NAV!$B$2:$ZZ$509,ROW(BX198),)+HLOOKUP(BX$2,DIST!$C$1:$ZZ$508,ROW('NAV plus Dist'!BX198)+1,FALSE)</f>
        <v>11.739699999999999</v>
      </c>
      <c r="BY199" s="144">
        <f>HLOOKUP(BY$2,NAV!$B$2:$ZZ$509,ROW(BY198),)+HLOOKUP(BY$2,DIST!$C$1:$ZZ$508,ROW('NAV plus Dist'!BY198)+1,FALSE)</f>
        <v>22.0365</v>
      </c>
      <c r="BZ199" s="144">
        <f>HLOOKUP(BZ$2,NAV!$B$2:$ZZ$509,ROW(BZ198),)+HLOOKUP(BZ$2,DIST!$C$1:$ZZ$508,ROW('NAV plus Dist'!BZ198)+1,FALSE)</f>
        <v>18.3019</v>
      </c>
      <c r="CA199" s="144">
        <f>HLOOKUP(CA$2,NAV!$B$2:$ZZ$509,ROW(CA198),)+HLOOKUP(CA$2,DIST!$C$1:$ZZ$508,ROW('NAV plus Dist'!CA198)+1,FALSE)</f>
        <v>6.8198999999999996</v>
      </c>
      <c r="CB199" s="144">
        <f>HLOOKUP(CB$2,NAV!$B$2:$ZZ$509,ROW(CB198),)+HLOOKUP(CB$2,DIST!$C$1:$ZZ$508,ROW('NAV plus Dist'!CB198)+1,FALSE)</f>
        <v>9.02</v>
      </c>
      <c r="CC199" s="144">
        <f>HLOOKUP(CC$2,NAV!$B$2:$ZZ$509,ROW(CC198),)+HLOOKUP(CC$2,DIST!$C$1:$ZZ$508,ROW('NAV plus Dist'!CC198)+1,FALSE)</f>
        <v>21.519300000000001</v>
      </c>
      <c r="CD199" s="144">
        <f>HLOOKUP(CD$2,NAV!$B$2:$ZZ$509,ROW(CD198),)+HLOOKUP(CD$2,DIST!$C$1:$ZZ$508,ROW('NAV plus Dist'!CD198)+1,FALSE)</f>
        <v>4.2637</v>
      </c>
      <c r="CE199" s="144">
        <f>HLOOKUP(CE$2,NAV!$B$2:$ZZ$509,ROW(CE198),)+HLOOKUP(CE$2,DIST!$C$1:$ZZ$508,ROW('NAV plus Dist'!CE198)+1,FALSE)</f>
        <v>8.1164000000000005</v>
      </c>
      <c r="CF199" s="144">
        <f>HLOOKUP(CF$2,NAV!$B$2:$ZZ$509,ROW(CF198),)+HLOOKUP(CF$2,DIST!$C$1:$ZZ$508,ROW('NAV plus Dist'!CF198)+1,FALSE)</f>
        <v>8.9737000000000009</v>
      </c>
      <c r="CG199" s="144">
        <f>HLOOKUP(CG$2,NAV!$B$2:$ZZ$509,ROW(CG198),)+HLOOKUP(CG$2,DIST!$C$1:$ZZ$508,ROW('NAV plus Dist'!CG198)+1,FALSE)</f>
        <v>16.624299999999998</v>
      </c>
      <c r="CH199" s="144">
        <f>HLOOKUP(CH$2,NAV!$B$2:$ZZ$509,ROW(CH198),)+HLOOKUP(CH$2,DIST!$C$1:$ZZ$508,ROW('NAV plus Dist'!CH198)+1,FALSE)</f>
        <v>13.2959</v>
      </c>
      <c r="CI199" s="144">
        <f>HLOOKUP(CI$2,NAV!$B$2:$ZZ$509,ROW(CI198),)+HLOOKUP(CI$2,DIST!$C$1:$ZZ$508,ROW('NAV plus Dist'!CI198)+1,FALSE)</f>
        <v>13.998699999999999</v>
      </c>
      <c r="CJ199" s="144">
        <f>HLOOKUP(CJ$2,NAV!$B$2:$AAA$509,ROW(CJ198),)+HLOOKUP(CJ$2,DIST!$C$1:$AAJ$508,ROW('NAV plus Dist'!CJ198)+1,FALSE)</f>
        <v>15.6797</v>
      </c>
      <c r="CK199" s="144">
        <f>HLOOKUP(CK$2,NAV!$B$2:$AAA$509,ROW(CK198),)+HLOOKUP(CK$2,DIST!$C$1:$AAJ$508,ROW('NAV plus Dist'!CK198)+1,FALSE)</f>
        <v>11.1919</v>
      </c>
      <c r="CL199" s="144">
        <f>HLOOKUP(CL$2,NAV!$B$2:$AAA$509,ROW(CL198),)+HLOOKUP(CL$2,DIST!$C$1:$AAJ$508,ROW('NAV plus Dist'!CL198)+1,FALSE)</f>
        <v>16.607700000000001</v>
      </c>
      <c r="CM199" s="144">
        <f>HLOOKUP(CM$2,NAV!$B$2:$AAA$509,ROW(CM198),)+HLOOKUP(CM$2,DIST!$C$1:$AAJ$508,ROW('NAV plus Dist'!CM198)+1,FALSE)</f>
        <v>11.602300000000001</v>
      </c>
      <c r="CN199" s="144">
        <f>HLOOKUP(CN$2,NAV!$B$2:$AAA$509,ROW(CN198),)+HLOOKUP(CN$2,DIST!$C$1:$AAJ$508,ROW('NAV plus Dist'!CN198)+1,FALSE)</f>
        <v>19.2577</v>
      </c>
      <c r="CO199" s="144">
        <f>HLOOKUP(CO$2,NAV!$B$2:$AAA$509,ROW(CO198),)+HLOOKUP(CO$2,DIST!$C$1:$AAJ$508,ROW('NAV plus Dist'!CO198)+1,FALSE)</f>
        <v>14.0154</v>
      </c>
      <c r="CP199" s="144">
        <f>HLOOKUP(CP$2,NAV!$B$2:$AAA$509,ROW(CP198),)+HLOOKUP(CP$2,DIST!$C$1:$AAJ$508,ROW('NAV plus Dist'!CP198)+1,FALSE)</f>
        <v>14.805099999999999</v>
      </c>
      <c r="CQ199" s="144">
        <f>HLOOKUP(CQ$2,NAV!$B$2:$AAA$509,ROW(CQ198),)+HLOOKUP(CQ$2,DIST!$C$1:$AAJ$508,ROW('NAV plus Dist'!CQ198)+1,FALSE)</f>
        <v>11.8123</v>
      </c>
      <c r="CR199" s="144">
        <f>HLOOKUP(CR$2,NAV!$B$2:$AAA$509,ROW(CR198),)+HLOOKUP(CR$2,DIST!$C$1:$AAJ$508,ROW('NAV plus Dist'!CR198)+1,FALSE)</f>
        <v>14.092499999999999</v>
      </c>
      <c r="CS199" s="144">
        <f>HLOOKUP(CS$2,NAV!$B$2:$AAA$509,ROW(CS198),)+HLOOKUP(CS$2,DIST!$C$1:$AAJ$508,ROW('NAV plus Dist'!CS198)+1,FALSE)</f>
        <v>10.204599999999999</v>
      </c>
      <c r="CT199" s="144">
        <f>HLOOKUP(CT$2,NAV!$B$2:$AAA$509,ROW(CT198),)+HLOOKUP(CT$2,DIST!$C$1:$AAJ$508,ROW('NAV plus Dist'!CT198)+1,FALSE)</f>
        <v>15.993399999999999</v>
      </c>
      <c r="CU199" s="144">
        <f>HLOOKUP(CU$2,NAV!$B$2:$AAA$509,ROW(CU198),)+HLOOKUP(CU$2,DIST!$C$1:$AAJ$508,ROW('NAV plus Dist'!CU198)+1,FALSE)</f>
        <v>14.767100000000001</v>
      </c>
      <c r="CV199" s="144">
        <f>HLOOKUP(CV$2,NAV!$B$2:$AAA$509,ROW(CV198),)+HLOOKUP(CV$2,DIST!$C$1:$AAJ$508,ROW('NAV plus Dist'!CV198)+1,FALSE)</f>
        <v>9.5172999999999988</v>
      </c>
      <c r="CW199" s="144">
        <f>HLOOKUP(CW$2,NAV!$B$2:$AAA$509,ROW(CW198),)+HLOOKUP(CW$2,DIST!$C$1:$AAJ$508,ROW('NAV plus Dist'!CW198)+1,FALSE)</f>
        <v>8.8152000000000008</v>
      </c>
      <c r="CX199" s="144">
        <f>HLOOKUP(CX$2,NAV!$B$2:$AAA$509,ROW(CX198),)+HLOOKUP(CX$2,DIST!$C$1:$AAJ$508,ROW('NAV plus Dist'!CX198)+1,FALSE)</f>
        <v>4.5663999999999998</v>
      </c>
      <c r="CY199" s="144">
        <f>HLOOKUP(CY$2,NAV!$B$2:$AAA$509,ROW(CY198),)+HLOOKUP(CY$2,DIST!$C$1:$AAJ$508,ROW('NAV plus Dist'!CY198)+1,FALSE)</f>
        <v>7.3941999999999997</v>
      </c>
      <c r="CZ199" s="144">
        <f>HLOOKUP(CZ$2,NAV!$B$2:$AAA$509,ROW(CZ198),)+HLOOKUP(CZ$2,DIST!$C$1:$AAJ$508,ROW('NAV plus Dist'!CZ198)+1,FALSE)</f>
        <v>8.5633999999999997</v>
      </c>
      <c r="DA199" s="144">
        <f>HLOOKUP(DA$2,NAV!$B$2:$AAA$509,ROW(DA198),)+HLOOKUP(DA$2,DIST!$C$1:$AAJ$508,ROW('NAV plus Dist'!DA198)+1,FALSE)</f>
        <v>10.3588</v>
      </c>
      <c r="DB199" s="144">
        <f>HLOOKUP(DB$2,NAV!$B$2:$AAA$509,ROW(DB198),)+HLOOKUP(DB$2,DIST!$C$1:$AAJ$508,ROW('NAV plus Dist'!DB198)+1,FALSE)</f>
        <v>10.964700000000001</v>
      </c>
      <c r="DC199" s="144">
        <f>HLOOKUP(DC$2,NAV!$B$2:$AAA$509,ROW(DC198),)+HLOOKUP(DC$2,DIST!$C$1:$AAJ$508,ROW('NAV plus Dist'!DC198)+1,FALSE)</f>
        <v>12.5997</v>
      </c>
      <c r="DD199" s="144">
        <f>HLOOKUP(DD$2,NAV!$B$2:$AAA$509,ROW(DD198),)+HLOOKUP(DD$2,DIST!$C$1:$AAJ$508,ROW('NAV plus Dist'!DD198)+1,FALSE)</f>
        <v>11.5357</v>
      </c>
      <c r="DE199" s="144">
        <f>HLOOKUP(DE$2,NAV!$B$2:$AAA$509,ROW(DE198),)+HLOOKUP(DE$2,DIST!$C$1:$AAJ$508,ROW('NAV plus Dist'!DE198)+1,FALSE)</f>
        <v>11.739100000000001</v>
      </c>
      <c r="DF199" s="144">
        <f>HLOOKUP(DF$2,NAV!$B$2:$AAA$509,ROW(DF198),)+HLOOKUP(DF$2,DIST!$C$1:$AAJ$508,ROW('NAV plus Dist'!DF198)+1,FALSE)</f>
        <v>9.1401000000000003</v>
      </c>
      <c r="DG199" s="144">
        <f>HLOOKUP(DG$2,NAV!$B$2:$AAA$509,ROW(DG198),)+HLOOKUP(DG$2,DIST!$C$1:$AAJ$508,ROW('NAV plus Dist'!DG198)+1,FALSE)</f>
        <v>11.795</v>
      </c>
      <c r="DH199" s="144">
        <f>HLOOKUP(DH$2,NAV!$B$2:$AAA$509,ROW(DH198),)+HLOOKUP(DH$2,DIST!$C$1:$AAJ$508,ROW('NAV plus Dist'!DH198)+1,FALSE)</f>
        <v>11.789099999999999</v>
      </c>
    </row>
  </sheetData>
  <autoFilter ref="A1:D198" xr:uid="{2C6D34F4-F8A0-42D7-850B-52738EDD8E5D}"/>
  <pageMargins left="0.7" right="0.7" top="0.75" bottom="0.75" header="0.3" footer="0.3"/>
  <pageSetup scale="25" orientation="portrait" r:id="rId1"/>
  <rowBreaks count="2" manualBreakCount="2">
    <brk id="132" max="111" man="1"/>
    <brk id="174" max="111" man="1"/>
  </rowBreaks>
  <colBreaks count="1" manualBreakCount="1">
    <brk id="46" max="198" man="1"/>
  </colBreaks>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AB26B-F302-465C-86CD-CC9AF1E49BDE}">
  <sheetPr codeName="Sheet13"/>
  <dimension ref="A1:DG203"/>
  <sheetViews>
    <sheetView showGridLines="0" view="pageBreakPreview" zoomScale="90" zoomScaleNormal="100" zoomScaleSheetLayoutView="90" workbookViewId="0">
      <pane xSplit="1" ySplit="2" topLeftCell="B172" activePane="bottomRight" state="frozen"/>
      <selection pane="bottomRight" activeCell="L202" sqref="L202"/>
      <selection pane="bottomLeft" activeCell="BB192" sqref="BB192"/>
      <selection pane="topRight" activeCell="BB192" sqref="BB192"/>
    </sheetView>
  </sheetViews>
  <sheetFormatPr defaultColWidth="9.140625" defaultRowHeight="14.45"/>
  <cols>
    <col min="1" max="1" width="10.85546875" style="158" bestFit="1" customWidth="1"/>
    <col min="2" max="2" width="9" style="119" bestFit="1" customWidth="1"/>
    <col min="3" max="3" width="10.140625" style="119" customWidth="1"/>
    <col min="4" max="4" width="11.5703125" style="119" customWidth="1"/>
    <col min="5" max="5" width="9.140625" style="119"/>
    <col min="6" max="6" width="0" style="119" hidden="1" customWidth="1"/>
    <col min="7" max="8" width="9.140625" style="119"/>
    <col min="9" max="9" width="0" style="119" hidden="1" customWidth="1"/>
    <col min="10" max="14" width="9.140625" style="119"/>
    <col min="15" max="15" width="12" style="119" bestFit="1" customWidth="1"/>
    <col min="16" max="16" width="8.42578125" style="119" hidden="1" customWidth="1"/>
    <col min="17" max="17" width="10.85546875" style="119" hidden="1" customWidth="1"/>
    <col min="18" max="25" width="0" style="119" hidden="1" customWidth="1"/>
    <col min="26" max="30" width="9.140625" style="119"/>
    <col min="31" max="31" width="12.85546875" style="119" bestFit="1" customWidth="1"/>
    <col min="32" max="35" width="9.140625" style="119"/>
    <col min="36" max="37" width="9.140625" style="137"/>
    <col min="38" max="44" width="9.140625" style="119"/>
    <col min="45" max="45" width="8.85546875" style="119" bestFit="1" customWidth="1"/>
    <col min="46" max="46" width="9.140625" style="119" bestFit="1" customWidth="1"/>
    <col min="47" max="47" width="11" style="119" bestFit="1" customWidth="1"/>
    <col min="48" max="16384" width="9.140625" style="119"/>
  </cols>
  <sheetData>
    <row r="1" spans="1:111" s="155" customFormat="1">
      <c r="A1" s="158"/>
      <c r="B1" s="161" t="s">
        <v>94</v>
      </c>
      <c r="C1" s="161" t="s">
        <v>97</v>
      </c>
      <c r="D1" s="161" t="s">
        <v>99</v>
      </c>
      <c r="E1" s="161" t="s">
        <v>46</v>
      </c>
      <c r="F1" s="161" t="s">
        <v>396</v>
      </c>
      <c r="G1" s="161" t="s">
        <v>48</v>
      </c>
      <c r="H1" s="161" t="s">
        <v>50</v>
      </c>
      <c r="I1" s="161" t="s">
        <v>399</v>
      </c>
      <c r="J1" s="161" t="s">
        <v>108</v>
      </c>
      <c r="K1" s="161" t="s">
        <v>111</v>
      </c>
      <c r="L1" s="161" t="s">
        <v>113</v>
      </c>
      <c r="M1" s="161" t="s">
        <v>30</v>
      </c>
      <c r="N1" s="161" t="s">
        <v>117</v>
      </c>
      <c r="O1" s="161" t="s">
        <v>120</v>
      </c>
      <c r="P1" s="161" t="s">
        <v>124</v>
      </c>
      <c r="Q1" s="161" t="s">
        <v>127</v>
      </c>
      <c r="R1" s="161" t="s">
        <v>129</v>
      </c>
      <c r="S1" s="161" t="s">
        <v>131</v>
      </c>
      <c r="T1" s="161" t="s">
        <v>134</v>
      </c>
      <c r="U1" s="161" t="s">
        <v>136</v>
      </c>
      <c r="V1" s="161" t="s">
        <v>140</v>
      </c>
      <c r="W1" s="161" t="s">
        <v>142</v>
      </c>
      <c r="X1" s="161" t="s">
        <v>144</v>
      </c>
      <c r="Y1" s="161" t="s">
        <v>147</v>
      </c>
      <c r="Z1" s="161" t="s">
        <v>149</v>
      </c>
      <c r="AA1" s="161" t="s">
        <v>152</v>
      </c>
      <c r="AB1" s="161" t="s">
        <v>155</v>
      </c>
      <c r="AC1" s="161" t="s">
        <v>55</v>
      </c>
      <c r="AD1" s="161" t="s">
        <v>159</v>
      </c>
      <c r="AE1" s="161" t="s">
        <v>162</v>
      </c>
      <c r="AF1" s="161" t="s">
        <v>164</v>
      </c>
      <c r="AG1" s="161" t="s">
        <v>167</v>
      </c>
      <c r="AH1" s="161" t="s">
        <v>57</v>
      </c>
      <c r="AI1" s="161" t="s">
        <v>22</v>
      </c>
      <c r="AJ1" s="161" t="s">
        <v>173</v>
      </c>
      <c r="AK1" s="161" t="s">
        <v>175</v>
      </c>
      <c r="AL1" s="161" t="s">
        <v>62</v>
      </c>
      <c r="AM1" s="161" t="s">
        <v>59</v>
      </c>
      <c r="AN1" s="161" t="s">
        <v>61</v>
      </c>
      <c r="AO1" s="161" t="s">
        <v>34</v>
      </c>
      <c r="AP1" s="161" t="s">
        <v>32</v>
      </c>
      <c r="AQ1" s="161" t="s">
        <v>39</v>
      </c>
      <c r="AR1" s="161" t="s">
        <v>52</v>
      </c>
      <c r="AS1" s="158"/>
      <c r="AT1" s="158" t="s">
        <v>189</v>
      </c>
      <c r="AU1" s="158" t="s">
        <v>188</v>
      </c>
      <c r="AV1" s="158" t="s">
        <v>41</v>
      </c>
      <c r="AW1" s="158" t="s">
        <v>44</v>
      </c>
      <c r="AX1" s="158" t="s">
        <v>194</v>
      </c>
      <c r="AY1" s="158" t="s">
        <v>196</v>
      </c>
      <c r="AZ1" s="158" t="s">
        <v>198</v>
      </c>
      <c r="BA1" s="135" t="s">
        <v>201</v>
      </c>
      <c r="BB1" s="135" t="s">
        <v>204</v>
      </c>
      <c r="BC1" s="135" t="s">
        <v>207</v>
      </c>
      <c r="BD1" s="135" t="s">
        <v>210</v>
      </c>
      <c r="BE1" s="135" t="s">
        <v>213</v>
      </c>
      <c r="BF1" s="135" t="s">
        <v>216</v>
      </c>
      <c r="BG1" s="135" t="s">
        <v>220</v>
      </c>
      <c r="BH1" s="135" t="s">
        <v>223</v>
      </c>
      <c r="BI1" s="135" t="s">
        <v>225</v>
      </c>
      <c r="BJ1" s="135" t="s">
        <v>228</v>
      </c>
      <c r="BK1" s="135" t="s">
        <v>231</v>
      </c>
      <c r="BL1" s="135" t="s">
        <v>234</v>
      </c>
      <c r="BM1" s="135" t="s">
        <v>237</v>
      </c>
      <c r="BN1" s="135" t="s">
        <v>240</v>
      </c>
      <c r="BO1" s="135" t="s">
        <v>243</v>
      </c>
      <c r="BP1" s="135" t="s">
        <v>246</v>
      </c>
      <c r="BQ1" s="135" t="s">
        <v>248</v>
      </c>
      <c r="BR1" s="135" t="s">
        <v>252</v>
      </c>
      <c r="BS1" s="135" t="s">
        <v>256</v>
      </c>
      <c r="BT1" s="135" t="s">
        <v>260</v>
      </c>
      <c r="BU1" s="135" t="s">
        <v>264</v>
      </c>
      <c r="BV1" s="135" t="s">
        <v>268</v>
      </c>
      <c r="BW1" s="135" t="s">
        <v>271</v>
      </c>
      <c r="BX1" s="135" t="s">
        <v>273</v>
      </c>
      <c r="BY1" s="135" t="s">
        <v>277</v>
      </c>
      <c r="BZ1" s="135" t="s">
        <v>281</v>
      </c>
      <c r="CA1" s="135" t="s">
        <v>285</v>
      </c>
      <c r="CB1" s="135" t="s">
        <v>289</v>
      </c>
      <c r="CC1" s="135" t="s">
        <v>293</v>
      </c>
      <c r="CD1" s="135" t="s">
        <v>297</v>
      </c>
      <c r="CE1" s="135" t="s">
        <v>300</v>
      </c>
      <c r="CF1" s="135" t="s">
        <v>304</v>
      </c>
      <c r="CG1" s="135" t="s">
        <v>307</v>
      </c>
      <c r="CH1" s="135" t="s">
        <v>310</v>
      </c>
      <c r="CI1" s="135" t="s">
        <v>313</v>
      </c>
      <c r="CJ1" s="135" t="s">
        <v>316</v>
      </c>
      <c r="CK1" s="135" t="s">
        <v>319</v>
      </c>
      <c r="CL1" s="135" t="s">
        <v>322</v>
      </c>
      <c r="CM1" s="135" t="s">
        <v>325</v>
      </c>
      <c r="CN1" s="135" t="s">
        <v>328</v>
      </c>
      <c r="CO1" s="135" t="s">
        <v>331</v>
      </c>
      <c r="CP1" s="135" t="s">
        <v>334</v>
      </c>
      <c r="CQ1" s="135" t="s">
        <v>337</v>
      </c>
      <c r="CR1" s="135" t="s">
        <v>340</v>
      </c>
      <c r="CS1" s="135" t="s">
        <v>343</v>
      </c>
      <c r="CT1" s="135" t="s">
        <v>346</v>
      </c>
      <c r="CU1" s="135" t="s">
        <v>349</v>
      </c>
      <c r="CV1" s="135" t="s">
        <v>352</v>
      </c>
      <c r="CW1" s="135" t="s">
        <v>356</v>
      </c>
      <c r="CX1" s="135" t="s">
        <v>359</v>
      </c>
      <c r="CY1" s="135" t="s">
        <v>362</v>
      </c>
      <c r="CZ1" s="135" t="s">
        <v>365</v>
      </c>
      <c r="DA1" s="135" t="s">
        <v>368</v>
      </c>
      <c r="DB1" s="135" t="s">
        <v>372</v>
      </c>
      <c r="DC1" s="135" t="s">
        <v>376</v>
      </c>
      <c r="DD1" s="135" t="s">
        <v>380</v>
      </c>
      <c r="DE1" s="135" t="s">
        <v>383</v>
      </c>
      <c r="DF1" s="135" t="s">
        <v>386</v>
      </c>
      <c r="DG1" s="135" t="s">
        <v>390</v>
      </c>
    </row>
    <row r="2" spans="1:111" s="155" customFormat="1">
      <c r="A2" s="158" t="s">
        <v>0</v>
      </c>
      <c r="B2" s="161" t="s">
        <v>17</v>
      </c>
      <c r="C2" s="161" t="s">
        <v>19</v>
      </c>
      <c r="D2" s="161" t="s">
        <v>20</v>
      </c>
      <c r="E2" s="161" t="s">
        <v>46</v>
      </c>
      <c r="F2" s="161" t="s">
        <v>83</v>
      </c>
      <c r="G2" s="161" t="s">
        <v>48</v>
      </c>
      <c r="H2" s="161" t="s">
        <v>50</v>
      </c>
      <c r="I2" s="161" t="s">
        <v>85</v>
      </c>
      <c r="J2" s="161" t="s">
        <v>36</v>
      </c>
      <c r="K2" s="161" t="s">
        <v>410</v>
      </c>
      <c r="L2" s="161" t="s">
        <v>38</v>
      </c>
      <c r="M2" s="161" t="s">
        <v>30</v>
      </c>
      <c r="N2" s="161" t="s">
        <v>24</v>
      </c>
      <c r="O2" s="161" t="s">
        <v>26</v>
      </c>
      <c r="P2" s="161" t="s">
        <v>77</v>
      </c>
      <c r="Q2" s="161" t="s">
        <v>79</v>
      </c>
      <c r="R2" s="161" t="s">
        <v>80</v>
      </c>
      <c r="S2" s="161" t="s">
        <v>81</v>
      </c>
      <c r="T2" s="161" t="s">
        <v>82</v>
      </c>
      <c r="U2" s="161" t="s">
        <v>71</v>
      </c>
      <c r="V2" s="161" t="s">
        <v>73</v>
      </c>
      <c r="W2" s="161" t="s">
        <v>74</v>
      </c>
      <c r="X2" s="161" t="s">
        <v>75</v>
      </c>
      <c r="Y2" s="161" t="s">
        <v>76</v>
      </c>
      <c r="Z2" s="161" t="s">
        <v>13</v>
      </c>
      <c r="AA2" s="161" t="s">
        <v>15</v>
      </c>
      <c r="AB2" s="161" t="s">
        <v>16</v>
      </c>
      <c r="AC2" s="161" t="s">
        <v>55</v>
      </c>
      <c r="AD2" s="161" t="s">
        <v>21</v>
      </c>
      <c r="AE2" s="161" t="s">
        <v>9</v>
      </c>
      <c r="AF2" s="161" t="s">
        <v>11</v>
      </c>
      <c r="AG2" s="161" t="s">
        <v>12</v>
      </c>
      <c r="AH2" s="161" t="s">
        <v>57</v>
      </c>
      <c r="AI2" s="161" t="s">
        <v>22</v>
      </c>
      <c r="AJ2" s="161" t="s">
        <v>27</v>
      </c>
      <c r="AK2" s="161" t="s">
        <v>29</v>
      </c>
      <c r="AL2" s="161" t="s">
        <v>62</v>
      </c>
      <c r="AM2" s="161" t="s">
        <v>59</v>
      </c>
      <c r="AN2" s="161" t="s">
        <v>61</v>
      </c>
      <c r="AO2" s="161" t="s">
        <v>34</v>
      </c>
      <c r="AP2" s="161" t="s">
        <v>32</v>
      </c>
      <c r="AQ2" s="161" t="s">
        <v>39</v>
      </c>
      <c r="AR2" s="161" t="s">
        <v>52</v>
      </c>
      <c r="AS2" s="158" t="s">
        <v>64</v>
      </c>
      <c r="AT2" s="158" t="s">
        <v>67</v>
      </c>
      <c r="AU2" s="158" t="s">
        <v>69</v>
      </c>
      <c r="AV2" s="158" t="s">
        <v>42</v>
      </c>
      <c r="AW2" s="158" t="s">
        <v>45</v>
      </c>
      <c r="AX2" s="158" t="s">
        <v>87</v>
      </c>
      <c r="AY2" s="158" t="s">
        <v>88</v>
      </c>
      <c r="AZ2" s="158" t="s">
        <v>89</v>
      </c>
      <c r="BA2" s="135" t="s">
        <v>201</v>
      </c>
      <c r="BB2" s="135" t="s">
        <v>204</v>
      </c>
      <c r="BC2" s="135" t="s">
        <v>207</v>
      </c>
      <c r="BD2" s="135" t="s">
        <v>210</v>
      </c>
      <c r="BE2" s="135" t="s">
        <v>213</v>
      </c>
      <c r="BF2" s="135" t="s">
        <v>216</v>
      </c>
      <c r="BG2" s="135" t="s">
        <v>220</v>
      </c>
      <c r="BH2" s="135" t="s">
        <v>223</v>
      </c>
      <c r="BI2" s="135" t="s">
        <v>225</v>
      </c>
      <c r="BJ2" s="135" t="s">
        <v>228</v>
      </c>
      <c r="BK2" s="135" t="s">
        <v>231</v>
      </c>
      <c r="BL2" s="135" t="s">
        <v>234</v>
      </c>
      <c r="BM2" s="135" t="s">
        <v>237</v>
      </c>
      <c r="BN2" s="135" t="s">
        <v>240</v>
      </c>
      <c r="BO2" s="135" t="s">
        <v>243</v>
      </c>
      <c r="BP2" s="135" t="s">
        <v>246</v>
      </c>
      <c r="BQ2" s="135" t="s">
        <v>248</v>
      </c>
      <c r="BR2" s="135" t="s">
        <v>252</v>
      </c>
      <c r="BS2" s="135" t="s">
        <v>256</v>
      </c>
      <c r="BT2" s="135" t="s">
        <v>260</v>
      </c>
      <c r="BU2" s="135" t="s">
        <v>264</v>
      </c>
      <c r="BV2" s="135" t="s">
        <v>268</v>
      </c>
      <c r="BW2" s="135" t="s">
        <v>271</v>
      </c>
      <c r="BX2" s="135" t="s">
        <v>273</v>
      </c>
      <c r="BY2" s="135" t="s">
        <v>277</v>
      </c>
      <c r="BZ2" s="135" t="s">
        <v>281</v>
      </c>
      <c r="CA2" s="135" t="s">
        <v>285</v>
      </c>
      <c r="CB2" s="135" t="s">
        <v>289</v>
      </c>
      <c r="CC2" s="135" t="s">
        <v>293</v>
      </c>
      <c r="CD2" s="135" t="s">
        <v>297</v>
      </c>
      <c r="CE2" s="135" t="s">
        <v>300</v>
      </c>
      <c r="CF2" s="135" t="s">
        <v>304</v>
      </c>
      <c r="CG2" s="135" t="s">
        <v>307</v>
      </c>
      <c r="CH2" s="135" t="s">
        <v>310</v>
      </c>
      <c r="CI2" s="135" t="s">
        <v>313</v>
      </c>
      <c r="CJ2" s="135" t="s">
        <v>316</v>
      </c>
      <c r="CK2" s="135" t="s">
        <v>319</v>
      </c>
      <c r="CL2" s="135" t="s">
        <v>322</v>
      </c>
      <c r="CM2" s="135" t="s">
        <v>325</v>
      </c>
      <c r="CN2" s="135" t="s">
        <v>328</v>
      </c>
      <c r="CO2" s="135" t="s">
        <v>331</v>
      </c>
      <c r="CP2" s="135" t="s">
        <v>334</v>
      </c>
      <c r="CQ2" s="135" t="s">
        <v>337</v>
      </c>
      <c r="CR2" s="135" t="s">
        <v>340</v>
      </c>
      <c r="CS2" s="135" t="s">
        <v>343</v>
      </c>
      <c r="CT2" s="135" t="s">
        <v>346</v>
      </c>
      <c r="CU2" s="135" t="s">
        <v>349</v>
      </c>
      <c r="CV2" s="135" t="s">
        <v>352</v>
      </c>
      <c r="CW2" s="135" t="s">
        <v>356</v>
      </c>
      <c r="CX2" s="135" t="s">
        <v>359</v>
      </c>
      <c r="CY2" s="135" t="s">
        <v>362</v>
      </c>
      <c r="CZ2" s="135" t="s">
        <v>365</v>
      </c>
      <c r="DA2" s="135" t="s">
        <v>368</v>
      </c>
      <c r="DB2" s="135" t="s">
        <v>372</v>
      </c>
      <c r="DC2" s="135" t="s">
        <v>376</v>
      </c>
      <c r="DD2" s="135" t="s">
        <v>380</v>
      </c>
      <c r="DE2" s="135" t="s">
        <v>383</v>
      </c>
      <c r="DF2" s="135" t="s">
        <v>386</v>
      </c>
      <c r="DG2" s="135" t="s">
        <v>390</v>
      </c>
    </row>
    <row r="3" spans="1:111">
      <c r="A3" s="159">
        <v>40109</v>
      </c>
      <c r="B3" s="136">
        <v>0</v>
      </c>
      <c r="C3" s="136">
        <v>0</v>
      </c>
      <c r="D3" s="136">
        <v>0</v>
      </c>
      <c r="E3" s="119">
        <v>0</v>
      </c>
      <c r="F3" s="119">
        <v>0</v>
      </c>
      <c r="G3" s="119">
        <v>0</v>
      </c>
      <c r="H3" s="119">
        <v>0</v>
      </c>
      <c r="I3" s="119">
        <v>0</v>
      </c>
      <c r="J3" s="119">
        <v>0</v>
      </c>
      <c r="K3" s="119">
        <v>0</v>
      </c>
      <c r="L3" s="119">
        <v>0</v>
      </c>
      <c r="M3" s="119">
        <v>0</v>
      </c>
      <c r="N3" s="119">
        <v>0</v>
      </c>
      <c r="O3" s="119">
        <v>0</v>
      </c>
      <c r="P3" s="119">
        <v>11.19</v>
      </c>
      <c r="Q3" s="119">
        <v>0</v>
      </c>
      <c r="R3" s="119">
        <v>0</v>
      </c>
      <c r="S3" s="119">
        <v>0</v>
      </c>
      <c r="T3" s="119">
        <v>0</v>
      </c>
      <c r="U3" s="119">
        <v>0</v>
      </c>
      <c r="V3" s="119">
        <v>0</v>
      </c>
      <c r="W3" s="119">
        <v>0</v>
      </c>
      <c r="X3" s="119">
        <v>0</v>
      </c>
      <c r="Y3" s="119">
        <v>0</v>
      </c>
      <c r="Z3" s="119">
        <v>0</v>
      </c>
      <c r="AA3" s="119">
        <v>0</v>
      </c>
      <c r="AB3" s="119">
        <v>0</v>
      </c>
      <c r="AC3" s="119">
        <v>0</v>
      </c>
      <c r="AD3" s="119">
        <v>0</v>
      </c>
      <c r="AE3" s="119">
        <v>0</v>
      </c>
      <c r="AF3" s="119">
        <v>0</v>
      </c>
      <c r="AG3" s="119">
        <v>0</v>
      </c>
      <c r="AH3" s="119">
        <v>0</v>
      </c>
      <c r="AI3" s="119">
        <v>0</v>
      </c>
      <c r="AJ3" s="137">
        <v>0</v>
      </c>
      <c r="AK3" s="137">
        <v>0</v>
      </c>
      <c r="AL3" s="119">
        <v>0</v>
      </c>
      <c r="AM3" s="119">
        <v>0</v>
      </c>
      <c r="AN3" s="119">
        <v>0</v>
      </c>
      <c r="AO3" s="119">
        <v>0</v>
      </c>
      <c r="AP3" s="119">
        <v>0</v>
      </c>
      <c r="AQ3" s="119">
        <v>0</v>
      </c>
    </row>
    <row r="4" spans="1:111">
      <c r="A4" s="159">
        <v>40117</v>
      </c>
      <c r="B4" s="136">
        <v>0</v>
      </c>
      <c r="C4" s="136">
        <v>0</v>
      </c>
      <c r="D4" s="136">
        <v>0</v>
      </c>
      <c r="E4" s="119">
        <v>0</v>
      </c>
      <c r="F4" s="119">
        <v>0</v>
      </c>
      <c r="G4" s="119">
        <v>0</v>
      </c>
      <c r="H4" s="119">
        <v>0</v>
      </c>
      <c r="I4" s="119">
        <v>0</v>
      </c>
      <c r="J4" s="119">
        <v>0</v>
      </c>
      <c r="K4" s="119">
        <v>0</v>
      </c>
      <c r="L4" s="119">
        <v>0</v>
      </c>
      <c r="M4" s="119">
        <v>0</v>
      </c>
      <c r="N4" s="119">
        <v>0</v>
      </c>
      <c r="O4" s="119">
        <v>0</v>
      </c>
      <c r="P4" s="119">
        <v>11.13</v>
      </c>
      <c r="Q4" s="119">
        <v>0</v>
      </c>
      <c r="R4" s="119">
        <v>0</v>
      </c>
      <c r="S4" s="119">
        <v>0</v>
      </c>
      <c r="T4" s="119">
        <v>0</v>
      </c>
      <c r="U4" s="119">
        <v>0</v>
      </c>
      <c r="V4" s="119">
        <v>0</v>
      </c>
      <c r="W4" s="119">
        <v>0</v>
      </c>
      <c r="X4" s="119">
        <v>0</v>
      </c>
      <c r="Y4" s="119">
        <v>0</v>
      </c>
      <c r="Z4" s="119">
        <v>0</v>
      </c>
      <c r="AA4" s="119">
        <v>0</v>
      </c>
      <c r="AB4" s="119">
        <v>0</v>
      </c>
      <c r="AC4" s="119">
        <v>0</v>
      </c>
      <c r="AD4" s="119">
        <v>0</v>
      </c>
      <c r="AE4" s="119">
        <v>0</v>
      </c>
      <c r="AF4" s="119">
        <v>0</v>
      </c>
      <c r="AG4" s="119">
        <v>0</v>
      </c>
      <c r="AH4" s="119">
        <v>0</v>
      </c>
      <c r="AI4" s="119">
        <v>0</v>
      </c>
      <c r="AJ4" s="137">
        <v>0</v>
      </c>
      <c r="AK4" s="137">
        <v>0</v>
      </c>
      <c r="AL4" s="119">
        <v>0</v>
      </c>
      <c r="AM4" s="119">
        <v>0</v>
      </c>
      <c r="AN4" s="119">
        <v>0</v>
      </c>
      <c r="AO4" s="119">
        <v>0</v>
      </c>
      <c r="AP4" s="119">
        <v>0</v>
      </c>
      <c r="AQ4" s="119">
        <v>0</v>
      </c>
    </row>
    <row r="5" spans="1:111">
      <c r="A5" s="159">
        <f t="shared" ref="A5:A68" si="0">EOMONTH(A4,1)</f>
        <v>40147</v>
      </c>
      <c r="B5" s="136">
        <v>0</v>
      </c>
      <c r="C5" s="136">
        <v>0</v>
      </c>
      <c r="D5" s="136">
        <v>0</v>
      </c>
      <c r="E5" s="119">
        <v>0</v>
      </c>
      <c r="F5" s="119">
        <v>0</v>
      </c>
      <c r="G5" s="119">
        <v>0</v>
      </c>
      <c r="H5" s="119">
        <v>0</v>
      </c>
      <c r="I5" s="119">
        <v>0</v>
      </c>
      <c r="J5" s="119">
        <v>0</v>
      </c>
      <c r="K5" s="119">
        <v>0</v>
      </c>
      <c r="L5" s="119">
        <v>0</v>
      </c>
      <c r="M5" s="119">
        <v>0</v>
      </c>
      <c r="N5" s="119">
        <v>0</v>
      </c>
      <c r="O5" s="119">
        <v>0</v>
      </c>
      <c r="P5" s="119">
        <v>11.51</v>
      </c>
      <c r="Q5" s="119">
        <v>0</v>
      </c>
      <c r="R5" s="119">
        <v>0</v>
      </c>
      <c r="S5" s="119">
        <v>0</v>
      </c>
      <c r="T5" s="119">
        <v>0</v>
      </c>
      <c r="U5" s="119">
        <v>0</v>
      </c>
      <c r="V5" s="119">
        <v>0</v>
      </c>
      <c r="W5" s="119">
        <v>0</v>
      </c>
      <c r="X5" s="119">
        <v>0</v>
      </c>
      <c r="Y5" s="119">
        <v>0</v>
      </c>
      <c r="Z5" s="119">
        <v>0</v>
      </c>
      <c r="AA5" s="119">
        <v>0</v>
      </c>
      <c r="AB5" s="119">
        <v>0</v>
      </c>
      <c r="AC5" s="119">
        <v>0</v>
      </c>
      <c r="AD5" s="119">
        <v>0</v>
      </c>
      <c r="AE5" s="119">
        <v>0</v>
      </c>
      <c r="AF5" s="119">
        <v>0</v>
      </c>
      <c r="AG5" s="119">
        <v>0</v>
      </c>
      <c r="AH5" s="119">
        <v>0</v>
      </c>
      <c r="AI5" s="119">
        <v>0</v>
      </c>
      <c r="AJ5" s="137">
        <v>0</v>
      </c>
      <c r="AK5" s="137">
        <v>0</v>
      </c>
      <c r="AL5" s="119">
        <v>0</v>
      </c>
      <c r="AM5" s="119">
        <v>0</v>
      </c>
      <c r="AN5" s="119">
        <v>0</v>
      </c>
      <c r="AO5" s="119">
        <v>0</v>
      </c>
      <c r="AP5" s="119">
        <v>0</v>
      </c>
      <c r="AQ5" s="119">
        <v>0</v>
      </c>
    </row>
    <row r="6" spans="1:111">
      <c r="A6" s="159">
        <f t="shared" si="0"/>
        <v>40178</v>
      </c>
      <c r="B6" s="136">
        <v>0</v>
      </c>
      <c r="C6" s="136">
        <v>0</v>
      </c>
      <c r="D6" s="136">
        <v>0</v>
      </c>
      <c r="E6" s="119">
        <v>0</v>
      </c>
      <c r="F6" s="119">
        <v>0</v>
      </c>
      <c r="G6" s="119">
        <v>0</v>
      </c>
      <c r="H6" s="119">
        <v>0</v>
      </c>
      <c r="I6" s="119">
        <v>0</v>
      </c>
      <c r="J6" s="119">
        <v>0</v>
      </c>
      <c r="K6" s="119">
        <v>0</v>
      </c>
      <c r="L6" s="119">
        <v>0</v>
      </c>
      <c r="M6" s="119">
        <v>0</v>
      </c>
      <c r="N6" s="119">
        <v>0</v>
      </c>
      <c r="O6" s="119">
        <v>0</v>
      </c>
      <c r="P6" s="119">
        <v>12.1</v>
      </c>
      <c r="Q6" s="119">
        <v>0</v>
      </c>
      <c r="R6" s="119">
        <v>0</v>
      </c>
      <c r="S6" s="119">
        <v>0</v>
      </c>
      <c r="T6" s="119">
        <v>0</v>
      </c>
      <c r="U6" s="119">
        <v>0</v>
      </c>
      <c r="V6" s="119">
        <v>0</v>
      </c>
      <c r="W6" s="119">
        <v>0</v>
      </c>
      <c r="X6" s="119">
        <v>0</v>
      </c>
      <c r="Y6" s="119">
        <v>0</v>
      </c>
      <c r="Z6" s="119">
        <v>0</v>
      </c>
      <c r="AA6" s="119">
        <v>0</v>
      </c>
      <c r="AB6" s="119">
        <v>0</v>
      </c>
      <c r="AC6" s="119">
        <v>0</v>
      </c>
      <c r="AD6" s="119">
        <v>0</v>
      </c>
      <c r="AE6" s="119">
        <v>0</v>
      </c>
      <c r="AF6" s="119">
        <v>0</v>
      </c>
      <c r="AG6" s="119">
        <v>0</v>
      </c>
      <c r="AH6" s="119">
        <v>0</v>
      </c>
      <c r="AI6" s="119">
        <v>0</v>
      </c>
      <c r="AJ6" s="137">
        <v>0</v>
      </c>
      <c r="AK6" s="137">
        <v>0</v>
      </c>
      <c r="AL6" s="119">
        <v>0</v>
      </c>
      <c r="AM6" s="119">
        <v>0</v>
      </c>
      <c r="AN6" s="119">
        <v>0</v>
      </c>
      <c r="AO6" s="119">
        <v>0</v>
      </c>
      <c r="AP6" s="119">
        <v>0</v>
      </c>
      <c r="AQ6" s="119">
        <v>0</v>
      </c>
    </row>
    <row r="7" spans="1:111">
      <c r="A7" s="159">
        <f t="shared" si="0"/>
        <v>40209</v>
      </c>
      <c r="B7" s="136">
        <v>0</v>
      </c>
      <c r="C7" s="136">
        <v>0</v>
      </c>
      <c r="D7" s="136">
        <v>0</v>
      </c>
      <c r="E7" s="119">
        <v>0</v>
      </c>
      <c r="F7" s="119">
        <v>0</v>
      </c>
      <c r="G7" s="119">
        <v>0</v>
      </c>
      <c r="H7" s="119">
        <v>0</v>
      </c>
      <c r="I7" s="119">
        <v>0</v>
      </c>
      <c r="J7" s="119">
        <v>0</v>
      </c>
      <c r="K7" s="119">
        <v>0</v>
      </c>
      <c r="L7" s="119">
        <v>0</v>
      </c>
      <c r="M7" s="119">
        <v>0</v>
      </c>
      <c r="N7" s="119">
        <v>0</v>
      </c>
      <c r="O7" s="119">
        <v>0</v>
      </c>
      <c r="P7" s="119">
        <v>12.24</v>
      </c>
      <c r="Q7" s="119">
        <v>0</v>
      </c>
      <c r="R7" s="119">
        <v>0</v>
      </c>
      <c r="S7" s="119">
        <v>0</v>
      </c>
      <c r="T7" s="119">
        <v>0</v>
      </c>
      <c r="U7" s="119">
        <v>0</v>
      </c>
      <c r="V7" s="119">
        <v>0</v>
      </c>
      <c r="W7" s="119">
        <v>0</v>
      </c>
      <c r="X7" s="119">
        <v>0</v>
      </c>
      <c r="Y7" s="119">
        <v>0</v>
      </c>
      <c r="Z7" s="119">
        <v>0</v>
      </c>
      <c r="AA7" s="119">
        <v>0</v>
      </c>
      <c r="AB7" s="119">
        <v>0</v>
      </c>
      <c r="AC7" s="119">
        <v>0</v>
      </c>
      <c r="AD7" s="119">
        <v>0</v>
      </c>
      <c r="AE7" s="119">
        <v>0</v>
      </c>
      <c r="AF7" s="119">
        <v>0</v>
      </c>
      <c r="AG7" s="119">
        <v>0</v>
      </c>
      <c r="AH7" s="119">
        <v>0</v>
      </c>
      <c r="AI7" s="119">
        <v>0</v>
      </c>
      <c r="AJ7" s="137">
        <v>0</v>
      </c>
      <c r="AK7" s="137">
        <v>0</v>
      </c>
      <c r="AL7" s="119">
        <v>0</v>
      </c>
      <c r="AM7" s="119">
        <v>0</v>
      </c>
      <c r="AN7" s="119">
        <v>0</v>
      </c>
      <c r="AO7" s="119">
        <v>0</v>
      </c>
      <c r="AP7" s="119">
        <v>0</v>
      </c>
      <c r="AQ7" s="119">
        <v>0</v>
      </c>
    </row>
    <row r="8" spans="1:111">
      <c r="A8" s="159">
        <f t="shared" si="0"/>
        <v>40237</v>
      </c>
      <c r="B8" s="136">
        <v>0</v>
      </c>
      <c r="C8" s="136">
        <v>0</v>
      </c>
      <c r="D8" s="136">
        <v>0</v>
      </c>
      <c r="E8" s="119">
        <v>0</v>
      </c>
      <c r="F8" s="119">
        <v>0</v>
      </c>
      <c r="G8" s="119">
        <v>0</v>
      </c>
      <c r="H8" s="119">
        <v>0</v>
      </c>
      <c r="I8" s="119">
        <v>0</v>
      </c>
      <c r="J8" s="119">
        <v>0</v>
      </c>
      <c r="K8" s="119">
        <v>0</v>
      </c>
      <c r="L8" s="119">
        <v>0</v>
      </c>
      <c r="M8" s="119">
        <v>0</v>
      </c>
      <c r="N8" s="119">
        <v>0</v>
      </c>
      <c r="O8" s="119">
        <v>0</v>
      </c>
      <c r="P8" s="119">
        <v>12.26</v>
      </c>
      <c r="Q8" s="119">
        <v>0</v>
      </c>
      <c r="R8" s="119">
        <v>0</v>
      </c>
      <c r="S8" s="119">
        <v>0</v>
      </c>
      <c r="T8" s="119">
        <v>0</v>
      </c>
      <c r="U8" s="119">
        <v>0</v>
      </c>
      <c r="V8" s="119">
        <v>0</v>
      </c>
      <c r="W8" s="119">
        <v>0</v>
      </c>
      <c r="X8" s="119">
        <v>0</v>
      </c>
      <c r="Y8" s="119">
        <v>0</v>
      </c>
      <c r="Z8" s="119">
        <v>0</v>
      </c>
      <c r="AA8" s="119">
        <v>0</v>
      </c>
      <c r="AB8" s="119">
        <v>0</v>
      </c>
      <c r="AC8" s="119">
        <v>0</v>
      </c>
      <c r="AD8" s="119">
        <v>0</v>
      </c>
      <c r="AE8" s="119">
        <v>0</v>
      </c>
      <c r="AF8" s="119">
        <v>0</v>
      </c>
      <c r="AG8" s="119">
        <v>0</v>
      </c>
      <c r="AH8" s="119">
        <v>0</v>
      </c>
      <c r="AI8" s="119">
        <v>0</v>
      </c>
      <c r="AJ8" s="137">
        <v>0</v>
      </c>
      <c r="AK8" s="137">
        <v>0</v>
      </c>
      <c r="AL8" s="119">
        <v>0</v>
      </c>
      <c r="AM8" s="119">
        <v>0</v>
      </c>
      <c r="AN8" s="119">
        <v>0</v>
      </c>
      <c r="AO8" s="119">
        <v>0</v>
      </c>
      <c r="AP8" s="119">
        <v>0</v>
      </c>
      <c r="AQ8" s="119">
        <v>0</v>
      </c>
    </row>
    <row r="9" spans="1:111">
      <c r="A9" s="159">
        <f t="shared" si="0"/>
        <v>40268</v>
      </c>
      <c r="B9" s="136">
        <v>0</v>
      </c>
      <c r="C9" s="136">
        <v>0</v>
      </c>
      <c r="D9" s="136">
        <v>0</v>
      </c>
      <c r="E9" s="119">
        <v>0</v>
      </c>
      <c r="F9" s="119">
        <v>0</v>
      </c>
      <c r="G9" s="119">
        <v>0</v>
      </c>
      <c r="H9" s="119">
        <v>0</v>
      </c>
      <c r="I9" s="119">
        <v>0</v>
      </c>
      <c r="J9" s="119">
        <v>0</v>
      </c>
      <c r="K9" s="119">
        <v>0</v>
      </c>
      <c r="L9" s="119">
        <v>0</v>
      </c>
      <c r="M9" s="119">
        <v>0</v>
      </c>
      <c r="N9" s="119">
        <v>0</v>
      </c>
      <c r="O9" s="119">
        <v>0</v>
      </c>
      <c r="P9" s="119">
        <v>12.52</v>
      </c>
      <c r="Q9" s="119">
        <v>0</v>
      </c>
      <c r="R9" s="119">
        <v>0</v>
      </c>
      <c r="S9" s="119">
        <v>0</v>
      </c>
      <c r="T9" s="119">
        <v>0</v>
      </c>
      <c r="U9" s="119">
        <v>0</v>
      </c>
      <c r="V9" s="119">
        <v>0</v>
      </c>
      <c r="W9" s="119">
        <v>0</v>
      </c>
      <c r="X9" s="119">
        <v>0</v>
      </c>
      <c r="Y9" s="119">
        <v>0</v>
      </c>
      <c r="Z9" s="119">
        <v>0</v>
      </c>
      <c r="AA9" s="119">
        <v>0</v>
      </c>
      <c r="AB9" s="119">
        <v>0</v>
      </c>
      <c r="AC9" s="119">
        <v>0</v>
      </c>
      <c r="AD9" s="119">
        <v>0</v>
      </c>
      <c r="AE9" s="119">
        <v>0</v>
      </c>
      <c r="AF9" s="119">
        <v>0</v>
      </c>
      <c r="AG9" s="119">
        <v>0</v>
      </c>
      <c r="AH9" s="119">
        <v>0</v>
      </c>
      <c r="AI9" s="119">
        <v>0</v>
      </c>
      <c r="AJ9" s="137">
        <v>0</v>
      </c>
      <c r="AK9" s="137">
        <v>0</v>
      </c>
      <c r="AL9" s="119">
        <v>0</v>
      </c>
      <c r="AM9" s="119">
        <v>0</v>
      </c>
      <c r="AN9" s="119">
        <v>0</v>
      </c>
      <c r="AO9" s="119">
        <v>0</v>
      </c>
      <c r="AP9" s="119">
        <v>0</v>
      </c>
      <c r="AQ9" s="119">
        <v>0</v>
      </c>
    </row>
    <row r="10" spans="1:111">
      <c r="A10" s="159">
        <f t="shared" si="0"/>
        <v>40298</v>
      </c>
      <c r="B10" s="136">
        <v>0</v>
      </c>
      <c r="C10" s="136">
        <v>0</v>
      </c>
      <c r="D10" s="136">
        <v>0</v>
      </c>
      <c r="E10" s="119">
        <v>0</v>
      </c>
      <c r="F10" s="119">
        <v>0</v>
      </c>
      <c r="G10" s="119">
        <v>0</v>
      </c>
      <c r="H10" s="119">
        <v>0</v>
      </c>
      <c r="I10" s="119">
        <v>0</v>
      </c>
      <c r="J10" s="119">
        <v>0</v>
      </c>
      <c r="K10" s="119">
        <v>0</v>
      </c>
      <c r="L10" s="119">
        <v>0</v>
      </c>
      <c r="M10" s="119">
        <v>0</v>
      </c>
      <c r="N10" s="119">
        <v>0</v>
      </c>
      <c r="O10" s="119">
        <v>0</v>
      </c>
      <c r="P10" s="119">
        <v>12.41</v>
      </c>
      <c r="Q10" s="119">
        <v>0</v>
      </c>
      <c r="R10" s="119">
        <v>0</v>
      </c>
      <c r="S10" s="119">
        <v>0</v>
      </c>
      <c r="T10" s="119">
        <v>0</v>
      </c>
      <c r="U10" s="119">
        <v>0</v>
      </c>
      <c r="V10" s="119">
        <v>0</v>
      </c>
      <c r="W10" s="119">
        <v>0</v>
      </c>
      <c r="X10" s="119">
        <v>0</v>
      </c>
      <c r="Y10" s="119">
        <v>0</v>
      </c>
      <c r="Z10" s="119">
        <v>0</v>
      </c>
      <c r="AA10" s="119">
        <v>0</v>
      </c>
      <c r="AB10" s="119">
        <v>0</v>
      </c>
      <c r="AC10" s="119">
        <v>0</v>
      </c>
      <c r="AD10" s="119">
        <v>0</v>
      </c>
      <c r="AE10" s="119">
        <v>0</v>
      </c>
      <c r="AF10" s="119">
        <v>0</v>
      </c>
      <c r="AG10" s="119">
        <v>0</v>
      </c>
      <c r="AH10" s="119">
        <v>0</v>
      </c>
      <c r="AI10" s="119">
        <v>0</v>
      </c>
      <c r="AJ10" s="137">
        <v>0</v>
      </c>
      <c r="AK10" s="137">
        <v>0</v>
      </c>
      <c r="AL10" s="119">
        <v>0</v>
      </c>
      <c r="AM10" s="119">
        <v>0</v>
      </c>
      <c r="AN10" s="119">
        <v>0</v>
      </c>
      <c r="AO10" s="119">
        <v>0</v>
      </c>
      <c r="AP10" s="119">
        <v>0</v>
      </c>
      <c r="AQ10" s="119">
        <v>0</v>
      </c>
    </row>
    <row r="11" spans="1:111">
      <c r="A11" s="159">
        <f t="shared" si="0"/>
        <v>40329</v>
      </c>
      <c r="B11" s="136">
        <v>0</v>
      </c>
      <c r="C11" s="136">
        <v>0</v>
      </c>
      <c r="D11" s="136">
        <v>0</v>
      </c>
      <c r="E11" s="119">
        <v>0</v>
      </c>
      <c r="F11" s="119">
        <v>0</v>
      </c>
      <c r="G11" s="119">
        <v>0</v>
      </c>
      <c r="H11" s="119">
        <v>0</v>
      </c>
      <c r="I11" s="119">
        <v>0</v>
      </c>
      <c r="J11" s="119">
        <v>0</v>
      </c>
      <c r="K11" s="119">
        <v>0</v>
      </c>
      <c r="L11" s="119">
        <v>0</v>
      </c>
      <c r="M11" s="119">
        <v>0</v>
      </c>
      <c r="N11" s="119">
        <v>0</v>
      </c>
      <c r="O11" s="119">
        <v>0</v>
      </c>
      <c r="P11" s="119">
        <v>12.11</v>
      </c>
      <c r="Q11" s="119">
        <v>0</v>
      </c>
      <c r="R11" s="119">
        <v>0</v>
      </c>
      <c r="S11" s="119">
        <v>0</v>
      </c>
      <c r="T11" s="119">
        <v>0</v>
      </c>
      <c r="U11" s="119">
        <v>0</v>
      </c>
      <c r="V11" s="119">
        <v>0</v>
      </c>
      <c r="W11" s="119">
        <v>0</v>
      </c>
      <c r="X11" s="119">
        <v>0</v>
      </c>
      <c r="Y11" s="119">
        <v>0</v>
      </c>
      <c r="Z11" s="119">
        <v>0</v>
      </c>
      <c r="AA11" s="119">
        <v>0</v>
      </c>
      <c r="AB11" s="119">
        <v>0</v>
      </c>
      <c r="AC11" s="119">
        <v>0</v>
      </c>
      <c r="AD11" s="119">
        <v>0</v>
      </c>
      <c r="AE11" s="119">
        <v>0</v>
      </c>
      <c r="AF11" s="119">
        <v>0</v>
      </c>
      <c r="AG11" s="119">
        <v>0</v>
      </c>
      <c r="AH11" s="119">
        <v>0</v>
      </c>
      <c r="AI11" s="119">
        <v>0</v>
      </c>
      <c r="AJ11" s="137">
        <v>0</v>
      </c>
      <c r="AK11" s="137">
        <v>0</v>
      </c>
      <c r="AL11" s="119">
        <v>0</v>
      </c>
      <c r="AM11" s="119">
        <v>0</v>
      </c>
      <c r="AN11" s="119">
        <v>0</v>
      </c>
      <c r="AO11" s="119">
        <v>0</v>
      </c>
      <c r="AP11" s="119">
        <v>0</v>
      </c>
      <c r="AQ11" s="119">
        <v>0</v>
      </c>
    </row>
    <row r="12" spans="1:111">
      <c r="A12" s="159">
        <f t="shared" si="0"/>
        <v>40359</v>
      </c>
      <c r="B12" s="136">
        <v>0</v>
      </c>
      <c r="C12" s="136">
        <v>0</v>
      </c>
      <c r="D12" s="136">
        <v>0</v>
      </c>
      <c r="E12" s="119">
        <v>0</v>
      </c>
      <c r="F12" s="119">
        <v>0</v>
      </c>
      <c r="G12" s="119">
        <v>0</v>
      </c>
      <c r="H12" s="119">
        <v>0</v>
      </c>
      <c r="I12" s="119">
        <v>0</v>
      </c>
      <c r="J12" s="119">
        <v>0</v>
      </c>
      <c r="K12" s="119">
        <v>0</v>
      </c>
      <c r="L12" s="119">
        <v>0</v>
      </c>
      <c r="M12" s="119">
        <v>0</v>
      </c>
      <c r="N12" s="119">
        <v>0</v>
      </c>
      <c r="O12" s="119">
        <v>0</v>
      </c>
      <c r="P12" s="119">
        <v>12.05</v>
      </c>
      <c r="Q12" s="119">
        <v>0</v>
      </c>
      <c r="R12" s="119">
        <v>0</v>
      </c>
      <c r="S12" s="119">
        <v>0</v>
      </c>
      <c r="T12" s="119">
        <v>0</v>
      </c>
      <c r="U12" s="119">
        <v>11.21</v>
      </c>
      <c r="V12" s="119">
        <v>0</v>
      </c>
      <c r="W12" s="119">
        <v>0</v>
      </c>
      <c r="X12" s="119">
        <v>0</v>
      </c>
      <c r="Y12" s="119">
        <v>0</v>
      </c>
      <c r="Z12" s="119">
        <v>0</v>
      </c>
      <c r="AA12" s="119">
        <v>0</v>
      </c>
      <c r="AB12" s="119">
        <v>0</v>
      </c>
      <c r="AC12" s="119">
        <v>0</v>
      </c>
      <c r="AD12" s="119">
        <v>0</v>
      </c>
      <c r="AE12" s="119">
        <v>0</v>
      </c>
      <c r="AF12" s="119">
        <v>0</v>
      </c>
      <c r="AG12" s="119">
        <v>0</v>
      </c>
      <c r="AH12" s="119">
        <v>0</v>
      </c>
      <c r="AI12" s="119">
        <v>0</v>
      </c>
      <c r="AJ12" s="137">
        <v>0</v>
      </c>
      <c r="AK12" s="137">
        <v>0</v>
      </c>
      <c r="AL12" s="119">
        <v>0</v>
      </c>
      <c r="AM12" s="119">
        <v>0</v>
      </c>
      <c r="AN12" s="119">
        <v>0</v>
      </c>
      <c r="AO12" s="119">
        <v>0</v>
      </c>
      <c r="AP12" s="119">
        <v>0</v>
      </c>
      <c r="AQ12" s="119">
        <v>0</v>
      </c>
    </row>
    <row r="13" spans="1:111">
      <c r="A13" s="159">
        <f t="shared" si="0"/>
        <v>40390</v>
      </c>
      <c r="B13" s="136">
        <v>0</v>
      </c>
      <c r="C13" s="136">
        <v>0</v>
      </c>
      <c r="D13" s="136">
        <v>0</v>
      </c>
      <c r="E13" s="119">
        <v>0</v>
      </c>
      <c r="F13" s="119">
        <v>0</v>
      </c>
      <c r="G13" s="119">
        <v>0</v>
      </c>
      <c r="H13" s="119">
        <v>0</v>
      </c>
      <c r="I13" s="119">
        <v>0</v>
      </c>
      <c r="J13" s="119">
        <v>0</v>
      </c>
      <c r="K13" s="119">
        <v>0</v>
      </c>
      <c r="L13" s="119">
        <v>0</v>
      </c>
      <c r="M13" s="119">
        <v>0</v>
      </c>
      <c r="N13" s="119">
        <v>0</v>
      </c>
      <c r="O13" s="119">
        <v>0</v>
      </c>
      <c r="P13" s="119">
        <v>12.54</v>
      </c>
      <c r="Q13" s="119">
        <v>0</v>
      </c>
      <c r="R13" s="119">
        <v>0</v>
      </c>
      <c r="S13" s="119">
        <v>0</v>
      </c>
      <c r="T13" s="119">
        <v>0</v>
      </c>
      <c r="U13" s="119">
        <v>11.45</v>
      </c>
      <c r="V13" s="119">
        <v>0</v>
      </c>
      <c r="W13" s="119">
        <v>0</v>
      </c>
      <c r="X13" s="119">
        <v>0</v>
      </c>
      <c r="Y13" s="119">
        <v>0</v>
      </c>
      <c r="Z13" s="119">
        <v>0</v>
      </c>
      <c r="AA13" s="119">
        <v>0</v>
      </c>
      <c r="AB13" s="119">
        <v>0</v>
      </c>
      <c r="AC13" s="119">
        <v>0</v>
      </c>
      <c r="AD13" s="119">
        <v>0</v>
      </c>
      <c r="AE13" s="119">
        <v>0</v>
      </c>
      <c r="AF13" s="119">
        <v>0</v>
      </c>
      <c r="AG13" s="119">
        <v>0</v>
      </c>
      <c r="AH13" s="119">
        <v>0</v>
      </c>
      <c r="AI13" s="119">
        <v>0</v>
      </c>
      <c r="AJ13" s="137">
        <v>0</v>
      </c>
      <c r="AK13" s="137">
        <v>0</v>
      </c>
      <c r="AL13" s="119">
        <v>0</v>
      </c>
      <c r="AM13" s="119">
        <v>0</v>
      </c>
      <c r="AN13" s="119">
        <v>0</v>
      </c>
      <c r="AO13" s="119">
        <v>0</v>
      </c>
      <c r="AP13" s="119">
        <v>0</v>
      </c>
      <c r="AQ13" s="119">
        <v>0</v>
      </c>
    </row>
    <row r="14" spans="1:111">
      <c r="A14" s="159">
        <f t="shared" si="0"/>
        <v>40421</v>
      </c>
      <c r="B14" s="136">
        <v>0</v>
      </c>
      <c r="C14" s="136">
        <v>0</v>
      </c>
      <c r="D14" s="136">
        <v>0</v>
      </c>
      <c r="E14" s="119">
        <v>0</v>
      </c>
      <c r="F14" s="119">
        <v>0</v>
      </c>
      <c r="G14" s="119">
        <v>0</v>
      </c>
      <c r="H14" s="119">
        <v>0</v>
      </c>
      <c r="I14" s="119">
        <v>0</v>
      </c>
      <c r="J14" s="119">
        <v>0</v>
      </c>
      <c r="K14" s="119">
        <v>0</v>
      </c>
      <c r="L14" s="119">
        <v>0</v>
      </c>
      <c r="M14" s="119">
        <v>0</v>
      </c>
      <c r="N14" s="119">
        <v>0</v>
      </c>
      <c r="O14" s="119">
        <v>0</v>
      </c>
      <c r="P14" s="119">
        <v>12.74</v>
      </c>
      <c r="Q14" s="119">
        <v>0</v>
      </c>
      <c r="R14" s="119">
        <v>0</v>
      </c>
      <c r="S14" s="119">
        <v>0</v>
      </c>
      <c r="T14" s="119">
        <v>0</v>
      </c>
      <c r="U14" s="119">
        <v>11.76</v>
      </c>
      <c r="V14" s="119">
        <v>0</v>
      </c>
      <c r="W14" s="119">
        <v>0</v>
      </c>
      <c r="X14" s="119">
        <v>0</v>
      </c>
      <c r="Y14" s="119">
        <v>0</v>
      </c>
      <c r="Z14" s="119">
        <v>0</v>
      </c>
      <c r="AA14" s="119">
        <v>0</v>
      </c>
      <c r="AB14" s="119">
        <v>0</v>
      </c>
      <c r="AC14" s="119">
        <v>0</v>
      </c>
      <c r="AD14" s="119">
        <v>0</v>
      </c>
      <c r="AE14" s="119">
        <v>0</v>
      </c>
      <c r="AF14" s="119">
        <v>0</v>
      </c>
      <c r="AG14" s="119">
        <v>0</v>
      </c>
      <c r="AH14" s="119">
        <v>0</v>
      </c>
      <c r="AI14" s="119">
        <v>0</v>
      </c>
      <c r="AJ14" s="137">
        <v>0</v>
      </c>
      <c r="AK14" s="137">
        <v>0</v>
      </c>
      <c r="AL14" s="119">
        <v>0</v>
      </c>
      <c r="AM14" s="119">
        <v>0</v>
      </c>
      <c r="AN14" s="119">
        <v>0</v>
      </c>
      <c r="AO14" s="119">
        <v>0</v>
      </c>
      <c r="AP14" s="119">
        <v>0</v>
      </c>
      <c r="AQ14" s="119">
        <v>0</v>
      </c>
    </row>
    <row r="15" spans="1:111">
      <c r="A15" s="159">
        <f t="shared" si="0"/>
        <v>40451</v>
      </c>
      <c r="B15" s="136">
        <v>0</v>
      </c>
      <c r="C15" s="136">
        <v>0</v>
      </c>
      <c r="D15" s="136">
        <v>0</v>
      </c>
      <c r="E15" s="119">
        <v>0</v>
      </c>
      <c r="F15" s="119">
        <v>0</v>
      </c>
      <c r="G15" s="119">
        <v>0</v>
      </c>
      <c r="H15" s="119">
        <v>0</v>
      </c>
      <c r="I15" s="119">
        <v>0</v>
      </c>
      <c r="J15" s="119">
        <v>0</v>
      </c>
      <c r="K15" s="119">
        <v>0</v>
      </c>
      <c r="L15" s="119">
        <v>0</v>
      </c>
      <c r="M15" s="119">
        <v>0</v>
      </c>
      <c r="N15" s="119">
        <v>0</v>
      </c>
      <c r="O15" s="119">
        <v>0</v>
      </c>
      <c r="P15" s="119">
        <v>13.44</v>
      </c>
      <c r="Q15" s="119">
        <v>0</v>
      </c>
      <c r="R15" s="119">
        <v>0</v>
      </c>
      <c r="S15" s="119">
        <v>0</v>
      </c>
      <c r="T15" s="119">
        <v>0</v>
      </c>
      <c r="U15" s="119">
        <v>12.21</v>
      </c>
      <c r="V15" s="119">
        <v>0</v>
      </c>
      <c r="W15" s="119">
        <v>0</v>
      </c>
      <c r="X15" s="119">
        <v>0</v>
      </c>
      <c r="Y15" s="119">
        <v>0</v>
      </c>
      <c r="Z15" s="119">
        <v>0</v>
      </c>
      <c r="AA15" s="119">
        <v>0</v>
      </c>
      <c r="AB15" s="119">
        <v>0</v>
      </c>
      <c r="AC15" s="119">
        <v>0</v>
      </c>
      <c r="AD15" s="119">
        <v>0</v>
      </c>
      <c r="AE15" s="119">
        <v>0</v>
      </c>
      <c r="AF15" s="119">
        <v>0</v>
      </c>
      <c r="AG15" s="119">
        <v>0</v>
      </c>
      <c r="AH15" s="119">
        <v>0</v>
      </c>
      <c r="AI15" s="119">
        <v>0</v>
      </c>
      <c r="AJ15" s="137">
        <v>0</v>
      </c>
      <c r="AK15" s="137">
        <v>0</v>
      </c>
      <c r="AL15" s="119">
        <v>0</v>
      </c>
      <c r="AM15" s="119">
        <v>0</v>
      </c>
      <c r="AN15" s="119">
        <v>0</v>
      </c>
      <c r="AO15" s="119">
        <v>0</v>
      </c>
      <c r="AP15" s="119">
        <v>0</v>
      </c>
      <c r="AQ15" s="119">
        <v>0</v>
      </c>
    </row>
    <row r="16" spans="1:111">
      <c r="A16" s="159">
        <f t="shared" si="0"/>
        <v>40482</v>
      </c>
      <c r="B16" s="136">
        <v>0</v>
      </c>
      <c r="C16" s="136">
        <v>0</v>
      </c>
      <c r="D16" s="136">
        <v>0</v>
      </c>
      <c r="E16" s="119">
        <v>0</v>
      </c>
      <c r="F16" s="119">
        <v>0</v>
      </c>
      <c r="G16" s="119">
        <v>0</v>
      </c>
      <c r="H16" s="119">
        <v>0</v>
      </c>
      <c r="I16" s="119">
        <v>0</v>
      </c>
      <c r="J16" s="119">
        <v>0</v>
      </c>
      <c r="K16" s="119">
        <v>0</v>
      </c>
      <c r="L16" s="119">
        <v>0</v>
      </c>
      <c r="M16" s="119">
        <v>0</v>
      </c>
      <c r="N16" s="119">
        <v>0</v>
      </c>
      <c r="O16" s="119">
        <v>0</v>
      </c>
      <c r="P16" s="119">
        <v>13.59</v>
      </c>
      <c r="Q16" s="119">
        <v>0</v>
      </c>
      <c r="R16" s="119">
        <v>0</v>
      </c>
      <c r="S16" s="119">
        <v>0</v>
      </c>
      <c r="T16" s="119">
        <v>0</v>
      </c>
      <c r="U16" s="119">
        <v>12.74</v>
      </c>
      <c r="V16" s="119">
        <v>0</v>
      </c>
      <c r="W16" s="119">
        <v>0</v>
      </c>
      <c r="X16" s="119">
        <v>0</v>
      </c>
      <c r="Y16" s="119">
        <v>0</v>
      </c>
      <c r="Z16" s="119">
        <v>0</v>
      </c>
      <c r="AA16" s="119">
        <v>0</v>
      </c>
      <c r="AB16" s="119">
        <v>0</v>
      </c>
      <c r="AC16" s="119">
        <v>0</v>
      </c>
      <c r="AD16" s="119">
        <v>0</v>
      </c>
      <c r="AE16" s="119">
        <v>0</v>
      </c>
      <c r="AF16" s="119">
        <v>0</v>
      </c>
      <c r="AG16" s="119">
        <v>0</v>
      </c>
      <c r="AH16" s="119">
        <v>0</v>
      </c>
      <c r="AI16" s="119">
        <v>0</v>
      </c>
      <c r="AJ16" s="137">
        <v>0</v>
      </c>
      <c r="AK16" s="137">
        <v>0</v>
      </c>
      <c r="AL16" s="119">
        <v>0</v>
      </c>
      <c r="AM16" s="119">
        <v>0</v>
      </c>
      <c r="AN16" s="119">
        <v>0</v>
      </c>
      <c r="AO16" s="119">
        <v>0</v>
      </c>
      <c r="AP16" s="119">
        <v>0</v>
      </c>
      <c r="AQ16" s="119">
        <v>0</v>
      </c>
    </row>
    <row r="17" spans="1:43">
      <c r="A17" s="159">
        <f t="shared" si="0"/>
        <v>40512</v>
      </c>
      <c r="B17" s="136">
        <v>0</v>
      </c>
      <c r="C17" s="136">
        <v>0</v>
      </c>
      <c r="D17" s="136">
        <v>0</v>
      </c>
      <c r="E17" s="119">
        <v>0</v>
      </c>
      <c r="F17" s="119">
        <v>0</v>
      </c>
      <c r="G17" s="119">
        <v>0</v>
      </c>
      <c r="H17" s="119">
        <v>0</v>
      </c>
      <c r="I17" s="119">
        <v>0</v>
      </c>
      <c r="J17" s="119">
        <v>0</v>
      </c>
      <c r="K17" s="119">
        <v>0</v>
      </c>
      <c r="L17" s="119">
        <v>0</v>
      </c>
      <c r="M17" s="119">
        <v>0</v>
      </c>
      <c r="N17" s="119">
        <v>0</v>
      </c>
      <c r="O17" s="119">
        <v>0</v>
      </c>
      <c r="P17" s="119">
        <v>13.52</v>
      </c>
      <c r="Q17" s="119">
        <v>0</v>
      </c>
      <c r="R17" s="119">
        <v>0</v>
      </c>
      <c r="S17" s="119">
        <v>0</v>
      </c>
      <c r="T17" s="119">
        <v>0</v>
      </c>
      <c r="U17" s="119">
        <v>12.37</v>
      </c>
      <c r="V17" s="119">
        <v>0</v>
      </c>
      <c r="W17" s="119">
        <v>0</v>
      </c>
      <c r="X17" s="119">
        <v>0</v>
      </c>
      <c r="Y17" s="119">
        <v>0</v>
      </c>
      <c r="Z17" s="119">
        <v>0</v>
      </c>
      <c r="AA17" s="119">
        <v>0</v>
      </c>
      <c r="AB17" s="119">
        <v>0</v>
      </c>
      <c r="AC17" s="119">
        <v>0</v>
      </c>
      <c r="AD17" s="119">
        <v>0</v>
      </c>
      <c r="AE17" s="119">
        <v>0</v>
      </c>
      <c r="AF17" s="119">
        <v>0</v>
      </c>
      <c r="AG17" s="119">
        <v>0</v>
      </c>
      <c r="AH17" s="119">
        <v>0</v>
      </c>
      <c r="AI17" s="119">
        <v>0</v>
      </c>
      <c r="AJ17" s="137">
        <v>0</v>
      </c>
      <c r="AK17" s="137">
        <v>0</v>
      </c>
      <c r="AL17" s="119">
        <v>0</v>
      </c>
      <c r="AM17" s="119">
        <v>0</v>
      </c>
      <c r="AN17" s="119">
        <v>0</v>
      </c>
      <c r="AO17" s="119">
        <v>0</v>
      </c>
      <c r="AP17" s="119">
        <v>0</v>
      </c>
      <c r="AQ17" s="119">
        <v>0</v>
      </c>
    </row>
    <row r="18" spans="1:43">
      <c r="A18" s="159">
        <f t="shared" si="0"/>
        <v>40543</v>
      </c>
      <c r="B18" s="136">
        <v>0</v>
      </c>
      <c r="C18" s="136">
        <v>0</v>
      </c>
      <c r="D18" s="136">
        <v>0</v>
      </c>
      <c r="E18" s="119">
        <v>0</v>
      </c>
      <c r="F18" s="119">
        <v>0</v>
      </c>
      <c r="G18" s="119">
        <v>0</v>
      </c>
      <c r="H18" s="119">
        <v>0</v>
      </c>
      <c r="I18" s="119">
        <v>0</v>
      </c>
      <c r="J18" s="119">
        <v>0</v>
      </c>
      <c r="K18" s="119">
        <v>0</v>
      </c>
      <c r="L18" s="119">
        <v>0</v>
      </c>
      <c r="M18" s="119">
        <v>0</v>
      </c>
      <c r="N18" s="119">
        <v>0</v>
      </c>
      <c r="O18" s="119">
        <v>0</v>
      </c>
      <c r="P18" s="119">
        <v>13.69</v>
      </c>
      <c r="Q18" s="119">
        <v>0</v>
      </c>
      <c r="R18" s="119">
        <v>0</v>
      </c>
      <c r="S18" s="119">
        <v>0</v>
      </c>
      <c r="T18" s="119">
        <v>0</v>
      </c>
      <c r="U18" s="119">
        <v>12.43</v>
      </c>
      <c r="V18" s="119">
        <v>0</v>
      </c>
      <c r="W18" s="119">
        <v>0</v>
      </c>
      <c r="X18" s="119">
        <v>0</v>
      </c>
      <c r="Y18" s="119">
        <v>0</v>
      </c>
      <c r="Z18" s="119">
        <v>0</v>
      </c>
      <c r="AA18" s="119">
        <v>0</v>
      </c>
      <c r="AB18" s="119">
        <v>0</v>
      </c>
      <c r="AC18" s="119">
        <v>0</v>
      </c>
      <c r="AD18" s="119">
        <v>0</v>
      </c>
      <c r="AE18" s="119">
        <v>0</v>
      </c>
      <c r="AF18" s="119">
        <v>0</v>
      </c>
      <c r="AG18" s="119">
        <v>0</v>
      </c>
      <c r="AH18" s="119">
        <v>0</v>
      </c>
      <c r="AI18" s="119">
        <v>0</v>
      </c>
      <c r="AJ18" s="137">
        <v>0</v>
      </c>
      <c r="AK18" s="137">
        <v>0</v>
      </c>
      <c r="AL18" s="119">
        <v>0</v>
      </c>
      <c r="AM18" s="119">
        <v>0</v>
      </c>
      <c r="AN18" s="119">
        <v>0</v>
      </c>
      <c r="AO18" s="119">
        <v>0</v>
      </c>
      <c r="AP18" s="119">
        <v>0</v>
      </c>
      <c r="AQ18" s="119">
        <v>0</v>
      </c>
    </row>
    <row r="19" spans="1:43">
      <c r="A19" s="159">
        <f t="shared" si="0"/>
        <v>40574</v>
      </c>
      <c r="B19" s="136">
        <v>0</v>
      </c>
      <c r="C19" s="136">
        <v>0</v>
      </c>
      <c r="D19" s="136">
        <v>0</v>
      </c>
      <c r="E19" s="119">
        <v>0</v>
      </c>
      <c r="F19" s="119">
        <v>0</v>
      </c>
      <c r="G19" s="119">
        <v>0</v>
      </c>
      <c r="H19" s="119">
        <v>0</v>
      </c>
      <c r="I19" s="119">
        <v>0</v>
      </c>
      <c r="J19" s="119">
        <v>0</v>
      </c>
      <c r="K19" s="119">
        <v>0</v>
      </c>
      <c r="L19" s="119">
        <v>0</v>
      </c>
      <c r="M19" s="119">
        <v>0</v>
      </c>
      <c r="N19" s="119">
        <v>0</v>
      </c>
      <c r="O19" s="119">
        <v>0</v>
      </c>
      <c r="P19" s="119">
        <v>13.92</v>
      </c>
      <c r="Q19" s="119">
        <v>0</v>
      </c>
      <c r="R19" s="119">
        <v>0</v>
      </c>
      <c r="S19" s="119">
        <v>0</v>
      </c>
      <c r="T19" s="119">
        <v>0</v>
      </c>
      <c r="U19" s="119">
        <v>12.93</v>
      </c>
      <c r="V19" s="119">
        <v>0</v>
      </c>
      <c r="W19" s="119">
        <v>0</v>
      </c>
      <c r="X19" s="119">
        <v>0</v>
      </c>
      <c r="Y19" s="119">
        <v>0</v>
      </c>
      <c r="Z19" s="119">
        <v>0</v>
      </c>
      <c r="AA19" s="119">
        <v>0</v>
      </c>
      <c r="AB19" s="119">
        <v>0</v>
      </c>
      <c r="AC19" s="119">
        <v>0</v>
      </c>
      <c r="AD19" s="119">
        <v>0</v>
      </c>
      <c r="AE19" s="119">
        <v>0</v>
      </c>
      <c r="AF19" s="119">
        <v>0</v>
      </c>
      <c r="AG19" s="119">
        <v>0</v>
      </c>
      <c r="AH19" s="119">
        <v>0</v>
      </c>
      <c r="AI19" s="119">
        <v>0</v>
      </c>
      <c r="AJ19" s="137">
        <v>0</v>
      </c>
      <c r="AK19" s="137">
        <v>0</v>
      </c>
      <c r="AL19" s="119">
        <v>0</v>
      </c>
      <c r="AM19" s="119">
        <v>0</v>
      </c>
      <c r="AN19" s="119">
        <v>0</v>
      </c>
      <c r="AO19" s="119">
        <v>0</v>
      </c>
      <c r="AP19" s="119">
        <v>0</v>
      </c>
      <c r="AQ19" s="119">
        <v>0</v>
      </c>
    </row>
    <row r="20" spans="1:43">
      <c r="A20" s="159">
        <f t="shared" si="0"/>
        <v>40602</v>
      </c>
      <c r="B20" s="136">
        <v>0</v>
      </c>
      <c r="C20" s="136">
        <v>0</v>
      </c>
      <c r="D20" s="136">
        <v>0</v>
      </c>
      <c r="E20" s="119">
        <v>0</v>
      </c>
      <c r="F20" s="119">
        <v>0</v>
      </c>
      <c r="G20" s="119">
        <v>0</v>
      </c>
      <c r="H20" s="119">
        <v>0</v>
      </c>
      <c r="I20" s="119">
        <v>0</v>
      </c>
      <c r="J20" s="119">
        <v>0</v>
      </c>
      <c r="K20" s="119">
        <v>0</v>
      </c>
      <c r="L20" s="119">
        <v>0</v>
      </c>
      <c r="M20" s="119">
        <v>0</v>
      </c>
      <c r="N20" s="119">
        <v>0</v>
      </c>
      <c r="O20" s="119">
        <v>0</v>
      </c>
      <c r="P20" s="119">
        <v>14.25</v>
      </c>
      <c r="Q20" s="119">
        <v>0</v>
      </c>
      <c r="R20" s="119">
        <v>0</v>
      </c>
      <c r="S20" s="119">
        <v>0</v>
      </c>
      <c r="T20" s="119">
        <v>0</v>
      </c>
      <c r="U20" s="119">
        <v>13.04</v>
      </c>
      <c r="V20" s="119">
        <v>0</v>
      </c>
      <c r="W20" s="119">
        <v>0</v>
      </c>
      <c r="X20" s="119">
        <v>0</v>
      </c>
      <c r="Y20" s="119">
        <v>0</v>
      </c>
      <c r="Z20" s="119">
        <v>0</v>
      </c>
      <c r="AA20" s="119">
        <v>0</v>
      </c>
      <c r="AB20" s="119">
        <v>0</v>
      </c>
      <c r="AC20" s="119">
        <v>0</v>
      </c>
      <c r="AD20" s="119">
        <v>0</v>
      </c>
      <c r="AE20" s="119">
        <v>0</v>
      </c>
      <c r="AF20" s="119">
        <v>0</v>
      </c>
      <c r="AG20" s="119">
        <v>0</v>
      </c>
      <c r="AH20" s="119">
        <v>0</v>
      </c>
      <c r="AI20" s="119">
        <v>0</v>
      </c>
      <c r="AJ20" s="137">
        <v>0</v>
      </c>
      <c r="AK20" s="137">
        <v>0</v>
      </c>
      <c r="AL20" s="119">
        <v>0</v>
      </c>
      <c r="AM20" s="119">
        <v>0</v>
      </c>
      <c r="AN20" s="119">
        <v>0</v>
      </c>
      <c r="AO20" s="119">
        <v>0</v>
      </c>
      <c r="AP20" s="119">
        <v>0</v>
      </c>
      <c r="AQ20" s="119">
        <v>0</v>
      </c>
    </row>
    <row r="21" spans="1:43">
      <c r="A21" s="159">
        <f t="shared" si="0"/>
        <v>40633</v>
      </c>
      <c r="B21" s="136">
        <v>0</v>
      </c>
      <c r="C21" s="136">
        <v>0</v>
      </c>
      <c r="D21" s="136">
        <v>0</v>
      </c>
      <c r="E21" s="119">
        <v>0</v>
      </c>
      <c r="F21" s="119">
        <v>0</v>
      </c>
      <c r="G21" s="119">
        <v>0</v>
      </c>
      <c r="H21" s="119">
        <v>0</v>
      </c>
      <c r="I21" s="119">
        <v>0</v>
      </c>
      <c r="J21" s="119">
        <v>0</v>
      </c>
      <c r="K21" s="119">
        <v>0</v>
      </c>
      <c r="L21" s="119">
        <v>0</v>
      </c>
      <c r="M21" s="119">
        <v>0</v>
      </c>
      <c r="N21" s="119">
        <v>0</v>
      </c>
      <c r="O21" s="119">
        <v>0</v>
      </c>
      <c r="P21" s="119">
        <v>14.33</v>
      </c>
      <c r="Q21" s="119">
        <v>0</v>
      </c>
      <c r="R21" s="119">
        <v>0</v>
      </c>
      <c r="S21" s="119">
        <v>0</v>
      </c>
      <c r="T21" s="119">
        <v>0</v>
      </c>
      <c r="U21" s="119">
        <v>13.15</v>
      </c>
      <c r="V21" s="119">
        <v>0</v>
      </c>
      <c r="W21" s="119">
        <v>0</v>
      </c>
      <c r="X21" s="119">
        <v>0</v>
      </c>
      <c r="Y21" s="119">
        <v>0</v>
      </c>
      <c r="Z21" s="119">
        <v>0</v>
      </c>
      <c r="AA21" s="119">
        <v>0</v>
      </c>
      <c r="AB21" s="119">
        <v>0</v>
      </c>
      <c r="AC21" s="119">
        <v>0</v>
      </c>
      <c r="AD21" s="119">
        <v>0</v>
      </c>
      <c r="AE21" s="119">
        <v>0</v>
      </c>
      <c r="AF21" s="119">
        <v>0</v>
      </c>
      <c r="AG21" s="119">
        <v>0</v>
      </c>
      <c r="AH21" s="119">
        <v>0</v>
      </c>
      <c r="AI21" s="119">
        <v>0</v>
      </c>
      <c r="AJ21" s="137">
        <v>0</v>
      </c>
      <c r="AK21" s="137">
        <v>0</v>
      </c>
      <c r="AL21" s="119">
        <v>0</v>
      </c>
      <c r="AM21" s="119">
        <v>0</v>
      </c>
      <c r="AN21" s="119">
        <v>0</v>
      </c>
      <c r="AO21" s="119">
        <v>0</v>
      </c>
      <c r="AP21" s="119">
        <v>0</v>
      </c>
      <c r="AQ21" s="119">
        <v>0</v>
      </c>
    </row>
    <row r="22" spans="1:43">
      <c r="A22" s="159">
        <f t="shared" si="0"/>
        <v>40663</v>
      </c>
      <c r="B22" s="136">
        <v>0</v>
      </c>
      <c r="C22" s="136">
        <v>0</v>
      </c>
      <c r="D22" s="136">
        <v>0</v>
      </c>
      <c r="E22" s="119">
        <v>0</v>
      </c>
      <c r="F22" s="119">
        <v>0</v>
      </c>
      <c r="G22" s="119">
        <v>0</v>
      </c>
      <c r="H22" s="119">
        <v>0</v>
      </c>
      <c r="I22" s="119">
        <v>0</v>
      </c>
      <c r="J22" s="119">
        <v>0</v>
      </c>
      <c r="K22" s="119">
        <v>0</v>
      </c>
      <c r="L22" s="119">
        <v>0</v>
      </c>
      <c r="M22" s="119">
        <v>0</v>
      </c>
      <c r="N22" s="119">
        <v>0</v>
      </c>
      <c r="O22" s="119">
        <v>0</v>
      </c>
      <c r="P22" s="119">
        <v>12.92</v>
      </c>
      <c r="Q22" s="119">
        <v>0</v>
      </c>
      <c r="R22" s="119">
        <v>0</v>
      </c>
      <c r="S22" s="119">
        <v>0</v>
      </c>
      <c r="T22" s="119">
        <v>0</v>
      </c>
      <c r="U22" s="119">
        <v>12.84</v>
      </c>
      <c r="V22" s="119">
        <v>0</v>
      </c>
      <c r="W22" s="119">
        <v>0</v>
      </c>
      <c r="X22" s="119">
        <v>0</v>
      </c>
      <c r="Y22" s="119">
        <v>0</v>
      </c>
      <c r="Z22" s="119">
        <v>0</v>
      </c>
      <c r="AA22" s="119">
        <v>0</v>
      </c>
      <c r="AB22" s="119">
        <v>0</v>
      </c>
      <c r="AC22" s="119">
        <v>0</v>
      </c>
      <c r="AD22" s="119">
        <v>0</v>
      </c>
      <c r="AE22" s="119">
        <v>0</v>
      </c>
      <c r="AF22" s="119">
        <v>0</v>
      </c>
      <c r="AG22" s="119">
        <v>0</v>
      </c>
      <c r="AH22" s="119">
        <v>0</v>
      </c>
      <c r="AI22" s="119">
        <v>0</v>
      </c>
      <c r="AJ22" s="137">
        <v>0</v>
      </c>
      <c r="AK22" s="137">
        <v>0</v>
      </c>
      <c r="AL22" s="119">
        <v>0</v>
      </c>
      <c r="AM22" s="119">
        <v>0</v>
      </c>
      <c r="AN22" s="119">
        <v>0</v>
      </c>
      <c r="AO22" s="119">
        <v>0</v>
      </c>
      <c r="AP22" s="119">
        <v>0</v>
      </c>
      <c r="AQ22" s="119">
        <v>0</v>
      </c>
    </row>
    <row r="23" spans="1:43">
      <c r="A23" s="159">
        <f t="shared" si="0"/>
        <v>40694</v>
      </c>
      <c r="B23" s="136">
        <v>0</v>
      </c>
      <c r="C23" s="136">
        <v>0</v>
      </c>
      <c r="D23" s="136">
        <v>0</v>
      </c>
      <c r="E23" s="119">
        <v>0</v>
      </c>
      <c r="F23" s="119">
        <v>0</v>
      </c>
      <c r="G23" s="119">
        <v>0</v>
      </c>
      <c r="H23" s="119">
        <v>0</v>
      </c>
      <c r="I23" s="119">
        <v>0</v>
      </c>
      <c r="J23" s="119">
        <v>0</v>
      </c>
      <c r="K23" s="119">
        <v>0</v>
      </c>
      <c r="L23" s="119">
        <v>0</v>
      </c>
      <c r="M23" s="119">
        <v>0</v>
      </c>
      <c r="N23" s="119">
        <v>0</v>
      </c>
      <c r="O23" s="119">
        <v>0</v>
      </c>
      <c r="P23" s="119">
        <v>13.05</v>
      </c>
      <c r="Q23" s="119">
        <v>0</v>
      </c>
      <c r="R23" s="119">
        <v>0</v>
      </c>
      <c r="S23" s="119">
        <v>0</v>
      </c>
      <c r="T23" s="119">
        <v>0</v>
      </c>
      <c r="U23" s="119">
        <v>13.38</v>
      </c>
      <c r="V23" s="119">
        <v>0</v>
      </c>
      <c r="W23" s="119">
        <v>0</v>
      </c>
      <c r="X23" s="119">
        <v>0</v>
      </c>
      <c r="Y23" s="119">
        <v>0</v>
      </c>
      <c r="Z23" s="119">
        <v>0</v>
      </c>
      <c r="AA23" s="119">
        <v>0</v>
      </c>
      <c r="AB23" s="119">
        <v>0</v>
      </c>
      <c r="AC23" s="119">
        <v>0</v>
      </c>
      <c r="AD23" s="119">
        <v>0</v>
      </c>
      <c r="AE23" s="119">
        <v>0</v>
      </c>
      <c r="AF23" s="119">
        <v>0</v>
      </c>
      <c r="AG23" s="119">
        <v>0</v>
      </c>
      <c r="AH23" s="119">
        <v>0</v>
      </c>
      <c r="AI23" s="119">
        <v>0</v>
      </c>
      <c r="AJ23" s="137">
        <v>0</v>
      </c>
      <c r="AK23" s="137">
        <v>0</v>
      </c>
      <c r="AL23" s="119">
        <v>0</v>
      </c>
      <c r="AM23" s="119">
        <v>0</v>
      </c>
      <c r="AN23" s="119">
        <v>0</v>
      </c>
      <c r="AO23" s="119">
        <v>0</v>
      </c>
      <c r="AP23" s="119">
        <v>0</v>
      </c>
      <c r="AQ23" s="119">
        <v>0</v>
      </c>
    </row>
    <row r="24" spans="1:43">
      <c r="A24" s="159">
        <f t="shared" si="0"/>
        <v>40724</v>
      </c>
      <c r="B24" s="136">
        <v>0</v>
      </c>
      <c r="C24" s="136">
        <v>0</v>
      </c>
      <c r="D24" s="136">
        <v>0</v>
      </c>
      <c r="E24" s="119">
        <v>0</v>
      </c>
      <c r="F24" s="119">
        <v>0</v>
      </c>
      <c r="G24" s="119">
        <v>0</v>
      </c>
      <c r="H24" s="119">
        <v>0</v>
      </c>
      <c r="I24" s="119">
        <v>0</v>
      </c>
      <c r="J24" s="119">
        <v>0</v>
      </c>
      <c r="K24" s="119">
        <v>0</v>
      </c>
      <c r="L24" s="119">
        <v>0</v>
      </c>
      <c r="M24" s="119">
        <v>0</v>
      </c>
      <c r="N24" s="119">
        <v>0</v>
      </c>
      <c r="O24" s="119">
        <v>0</v>
      </c>
      <c r="P24" s="119">
        <v>12.78</v>
      </c>
      <c r="Q24" s="119">
        <v>0</v>
      </c>
      <c r="R24" s="119">
        <v>0</v>
      </c>
      <c r="S24" s="119">
        <v>0</v>
      </c>
      <c r="T24" s="119">
        <v>0</v>
      </c>
      <c r="U24" s="119">
        <v>13.05</v>
      </c>
      <c r="V24" s="119">
        <v>0</v>
      </c>
      <c r="W24" s="119">
        <v>0</v>
      </c>
      <c r="X24" s="119">
        <v>0</v>
      </c>
      <c r="Y24" s="119">
        <v>0</v>
      </c>
      <c r="Z24" s="119">
        <v>0</v>
      </c>
      <c r="AA24" s="119">
        <v>0</v>
      </c>
      <c r="AB24" s="119">
        <v>0</v>
      </c>
      <c r="AC24" s="119">
        <v>0</v>
      </c>
      <c r="AD24" s="119">
        <v>0</v>
      </c>
      <c r="AE24" s="119">
        <v>0</v>
      </c>
      <c r="AF24" s="119">
        <v>0</v>
      </c>
      <c r="AG24" s="119">
        <v>0</v>
      </c>
      <c r="AH24" s="119">
        <v>0</v>
      </c>
      <c r="AI24" s="119">
        <v>0</v>
      </c>
      <c r="AJ24" s="137">
        <v>0</v>
      </c>
      <c r="AK24" s="137">
        <v>0</v>
      </c>
      <c r="AL24" s="119">
        <v>0</v>
      </c>
      <c r="AM24" s="119">
        <v>0</v>
      </c>
      <c r="AN24" s="119">
        <v>0</v>
      </c>
      <c r="AO24" s="119">
        <v>0</v>
      </c>
      <c r="AP24" s="119">
        <v>0</v>
      </c>
      <c r="AQ24" s="119">
        <v>0</v>
      </c>
    </row>
    <row r="25" spans="1:43">
      <c r="A25" s="159">
        <f t="shared" si="0"/>
        <v>40755</v>
      </c>
      <c r="B25" s="136">
        <v>0</v>
      </c>
      <c r="C25" s="136">
        <v>0</v>
      </c>
      <c r="D25" s="136">
        <v>0</v>
      </c>
      <c r="E25" s="119">
        <v>0</v>
      </c>
      <c r="F25" s="119">
        <v>0</v>
      </c>
      <c r="G25" s="119">
        <v>0</v>
      </c>
      <c r="H25" s="119">
        <v>0</v>
      </c>
      <c r="I25" s="119">
        <v>0</v>
      </c>
      <c r="J25" s="119">
        <v>0</v>
      </c>
      <c r="K25" s="119">
        <v>0</v>
      </c>
      <c r="L25" s="119">
        <v>0</v>
      </c>
      <c r="M25" s="119">
        <v>0</v>
      </c>
      <c r="N25" s="119">
        <v>0</v>
      </c>
      <c r="O25" s="119">
        <v>0</v>
      </c>
      <c r="P25" s="119">
        <v>12.37</v>
      </c>
      <c r="Q25" s="119">
        <v>0</v>
      </c>
      <c r="R25" s="119">
        <v>0</v>
      </c>
      <c r="S25" s="119">
        <v>0</v>
      </c>
      <c r="T25" s="119">
        <v>0</v>
      </c>
      <c r="U25" s="119">
        <v>12.63</v>
      </c>
      <c r="V25" s="119">
        <v>0</v>
      </c>
      <c r="W25" s="119">
        <v>0</v>
      </c>
      <c r="X25" s="119">
        <v>0</v>
      </c>
      <c r="Y25" s="119">
        <v>0</v>
      </c>
      <c r="Z25" s="119">
        <v>0</v>
      </c>
      <c r="AA25" s="119">
        <v>0</v>
      </c>
      <c r="AB25" s="119">
        <v>0</v>
      </c>
      <c r="AC25" s="119">
        <v>0</v>
      </c>
      <c r="AD25" s="119">
        <v>0</v>
      </c>
      <c r="AE25" s="119">
        <v>0</v>
      </c>
      <c r="AF25" s="119">
        <v>0</v>
      </c>
      <c r="AG25" s="119">
        <v>0</v>
      </c>
      <c r="AH25" s="119">
        <v>0</v>
      </c>
      <c r="AI25" s="119">
        <v>0</v>
      </c>
      <c r="AJ25" s="137">
        <v>0</v>
      </c>
      <c r="AK25" s="137">
        <v>0</v>
      </c>
      <c r="AL25" s="119">
        <v>0</v>
      </c>
      <c r="AM25" s="119">
        <v>0</v>
      </c>
      <c r="AN25" s="119">
        <v>0</v>
      </c>
      <c r="AO25" s="119">
        <v>0</v>
      </c>
      <c r="AP25" s="119">
        <v>0</v>
      </c>
      <c r="AQ25" s="119">
        <v>0</v>
      </c>
    </row>
    <row r="26" spans="1:43">
      <c r="A26" s="159">
        <f t="shared" si="0"/>
        <v>40786</v>
      </c>
      <c r="B26" s="136">
        <v>0</v>
      </c>
      <c r="C26" s="136">
        <v>0</v>
      </c>
      <c r="D26" s="136">
        <v>0</v>
      </c>
      <c r="E26" s="119">
        <v>0</v>
      </c>
      <c r="F26" s="119">
        <v>0</v>
      </c>
      <c r="G26" s="119">
        <v>0</v>
      </c>
      <c r="H26" s="119">
        <v>0</v>
      </c>
      <c r="I26" s="119">
        <v>0</v>
      </c>
      <c r="J26" s="119">
        <v>0</v>
      </c>
      <c r="K26" s="119">
        <v>0</v>
      </c>
      <c r="L26" s="119">
        <v>0</v>
      </c>
      <c r="M26" s="119">
        <v>0</v>
      </c>
      <c r="N26" s="119">
        <v>0</v>
      </c>
      <c r="O26" s="119">
        <v>0</v>
      </c>
      <c r="P26" s="119">
        <v>11.94</v>
      </c>
      <c r="Q26" s="119">
        <v>0</v>
      </c>
      <c r="R26" s="119">
        <v>0</v>
      </c>
      <c r="S26" s="119">
        <v>0</v>
      </c>
      <c r="T26" s="119">
        <v>0</v>
      </c>
      <c r="U26" s="119">
        <v>12.49</v>
      </c>
      <c r="V26" s="119">
        <v>0</v>
      </c>
      <c r="W26" s="119">
        <v>0</v>
      </c>
      <c r="X26" s="119">
        <v>0</v>
      </c>
      <c r="Y26" s="119">
        <v>0</v>
      </c>
      <c r="Z26" s="119">
        <v>0</v>
      </c>
      <c r="AA26" s="119">
        <v>0</v>
      </c>
      <c r="AB26" s="119">
        <v>0</v>
      </c>
      <c r="AC26" s="119">
        <v>0</v>
      </c>
      <c r="AD26" s="119">
        <v>0</v>
      </c>
      <c r="AE26" s="119">
        <v>0</v>
      </c>
      <c r="AF26" s="119">
        <v>0</v>
      </c>
      <c r="AG26" s="119">
        <v>0</v>
      </c>
      <c r="AH26" s="119">
        <v>0</v>
      </c>
      <c r="AI26" s="119">
        <v>0</v>
      </c>
      <c r="AJ26" s="137">
        <v>0</v>
      </c>
      <c r="AK26" s="137">
        <v>0</v>
      </c>
      <c r="AL26" s="119">
        <v>0</v>
      </c>
      <c r="AM26" s="119">
        <v>0</v>
      </c>
      <c r="AN26" s="119">
        <v>0</v>
      </c>
      <c r="AO26" s="119">
        <v>0</v>
      </c>
      <c r="AP26" s="119">
        <v>0</v>
      </c>
      <c r="AQ26" s="119">
        <v>0</v>
      </c>
    </row>
    <row r="27" spans="1:43">
      <c r="A27" s="159">
        <f t="shared" si="0"/>
        <v>40816</v>
      </c>
      <c r="B27" s="136">
        <v>0</v>
      </c>
      <c r="C27" s="136">
        <v>0</v>
      </c>
      <c r="D27" s="136">
        <v>0</v>
      </c>
      <c r="E27" s="119">
        <v>0</v>
      </c>
      <c r="F27" s="119">
        <v>0</v>
      </c>
      <c r="G27" s="119">
        <v>0</v>
      </c>
      <c r="H27" s="119">
        <v>0</v>
      </c>
      <c r="I27" s="119">
        <v>0</v>
      </c>
      <c r="J27" s="119">
        <v>0</v>
      </c>
      <c r="K27" s="119">
        <v>0</v>
      </c>
      <c r="L27" s="119">
        <v>0</v>
      </c>
      <c r="M27" s="119">
        <v>0</v>
      </c>
      <c r="N27" s="119">
        <v>0</v>
      </c>
      <c r="O27" s="119">
        <v>0</v>
      </c>
      <c r="P27" s="119">
        <v>11.25</v>
      </c>
      <c r="Q27" s="119">
        <v>0</v>
      </c>
      <c r="R27" s="119">
        <v>0</v>
      </c>
      <c r="S27" s="119">
        <v>0</v>
      </c>
      <c r="T27" s="119">
        <v>0</v>
      </c>
      <c r="U27" s="119">
        <v>11.88</v>
      </c>
      <c r="V27" s="119">
        <v>0</v>
      </c>
      <c r="W27" s="119">
        <v>0</v>
      </c>
      <c r="X27" s="119">
        <v>0</v>
      </c>
      <c r="Y27" s="119">
        <v>0</v>
      </c>
      <c r="Z27" s="119">
        <v>0</v>
      </c>
      <c r="AA27" s="119">
        <v>0</v>
      </c>
      <c r="AB27" s="119">
        <v>0</v>
      </c>
      <c r="AC27" s="119">
        <v>0</v>
      </c>
      <c r="AD27" s="119">
        <v>0</v>
      </c>
      <c r="AE27" s="119">
        <v>0</v>
      </c>
      <c r="AF27" s="119">
        <v>0</v>
      </c>
      <c r="AG27" s="119">
        <v>0</v>
      </c>
      <c r="AH27" s="119">
        <v>0</v>
      </c>
      <c r="AI27" s="119">
        <v>0</v>
      </c>
      <c r="AJ27" s="137">
        <v>0</v>
      </c>
      <c r="AK27" s="137">
        <v>0</v>
      </c>
      <c r="AL27" s="119">
        <v>0</v>
      </c>
      <c r="AM27" s="119">
        <v>0</v>
      </c>
      <c r="AN27" s="119">
        <v>0</v>
      </c>
      <c r="AO27" s="119">
        <v>0</v>
      </c>
      <c r="AP27" s="119">
        <v>0</v>
      </c>
      <c r="AQ27" s="119">
        <v>0</v>
      </c>
    </row>
    <row r="28" spans="1:43">
      <c r="A28" s="159">
        <f t="shared" si="0"/>
        <v>40847</v>
      </c>
      <c r="B28" s="136">
        <v>0</v>
      </c>
      <c r="C28" s="136">
        <v>0</v>
      </c>
      <c r="D28" s="136">
        <v>0</v>
      </c>
      <c r="E28" s="119">
        <v>0</v>
      </c>
      <c r="F28" s="119">
        <v>0</v>
      </c>
      <c r="G28" s="119">
        <v>0</v>
      </c>
      <c r="H28" s="119">
        <v>0</v>
      </c>
      <c r="I28" s="119">
        <v>0</v>
      </c>
      <c r="J28" s="119">
        <v>0</v>
      </c>
      <c r="K28" s="119">
        <v>0</v>
      </c>
      <c r="L28" s="119">
        <v>0</v>
      </c>
      <c r="M28" s="119">
        <v>0</v>
      </c>
      <c r="N28" s="119">
        <v>0</v>
      </c>
      <c r="O28" s="119">
        <v>0</v>
      </c>
      <c r="P28" s="119">
        <v>11.4695</v>
      </c>
      <c r="Q28" s="119">
        <v>11.4695</v>
      </c>
      <c r="R28" s="119">
        <v>11.467700000000001</v>
      </c>
      <c r="S28" s="119">
        <v>11.471</v>
      </c>
      <c r="T28" s="119">
        <v>0</v>
      </c>
      <c r="U28" s="119">
        <v>12.0901</v>
      </c>
      <c r="V28" s="119">
        <v>0</v>
      </c>
      <c r="W28" s="119">
        <v>0</v>
      </c>
      <c r="X28" s="119">
        <v>0</v>
      </c>
      <c r="Y28" s="119">
        <v>0</v>
      </c>
      <c r="Z28" s="119">
        <v>0</v>
      </c>
      <c r="AA28" s="119">
        <v>0</v>
      </c>
      <c r="AB28" s="119">
        <v>0</v>
      </c>
      <c r="AC28" s="119">
        <v>0</v>
      </c>
      <c r="AD28" s="119">
        <v>0</v>
      </c>
      <c r="AE28" s="119">
        <v>0</v>
      </c>
      <c r="AF28" s="119">
        <v>0</v>
      </c>
      <c r="AG28" s="119">
        <v>0</v>
      </c>
      <c r="AH28" s="119">
        <v>0</v>
      </c>
      <c r="AI28" s="119">
        <v>0</v>
      </c>
      <c r="AJ28" s="137">
        <v>0</v>
      </c>
      <c r="AK28" s="137">
        <v>0</v>
      </c>
      <c r="AL28" s="119">
        <v>0</v>
      </c>
      <c r="AM28" s="119">
        <v>0</v>
      </c>
      <c r="AN28" s="119">
        <v>0</v>
      </c>
      <c r="AO28" s="119">
        <v>0</v>
      </c>
      <c r="AP28" s="119">
        <v>0</v>
      </c>
      <c r="AQ28" s="119">
        <v>0</v>
      </c>
    </row>
    <row r="29" spans="1:43">
      <c r="A29" s="159">
        <f t="shared" si="0"/>
        <v>40877</v>
      </c>
      <c r="B29" s="136">
        <v>0</v>
      </c>
      <c r="C29" s="136">
        <v>0</v>
      </c>
      <c r="D29" s="136">
        <v>0</v>
      </c>
      <c r="E29" s="119">
        <v>0</v>
      </c>
      <c r="F29" s="119">
        <v>0</v>
      </c>
      <c r="G29" s="119">
        <v>0</v>
      </c>
      <c r="H29" s="119">
        <v>0</v>
      </c>
      <c r="I29" s="119">
        <v>0</v>
      </c>
      <c r="J29" s="119">
        <v>0</v>
      </c>
      <c r="K29" s="119">
        <v>0</v>
      </c>
      <c r="L29" s="119">
        <v>0</v>
      </c>
      <c r="M29" s="119">
        <v>0</v>
      </c>
      <c r="N29" s="119">
        <v>0</v>
      </c>
      <c r="O29" s="119">
        <v>0</v>
      </c>
      <c r="P29" s="119">
        <v>11.4552</v>
      </c>
      <c r="Q29" s="119">
        <v>11.4552</v>
      </c>
      <c r="R29" s="119">
        <v>11.440099999999999</v>
      </c>
      <c r="S29" s="119">
        <v>11.4567</v>
      </c>
      <c r="T29" s="119">
        <v>0</v>
      </c>
      <c r="U29" s="119">
        <v>12.4323</v>
      </c>
      <c r="V29" s="119">
        <v>0</v>
      </c>
      <c r="W29" s="119">
        <v>0</v>
      </c>
      <c r="X29" s="119">
        <v>0</v>
      </c>
      <c r="Y29" s="119">
        <v>0</v>
      </c>
      <c r="Z29" s="119">
        <v>0</v>
      </c>
      <c r="AA29" s="119">
        <v>0</v>
      </c>
      <c r="AB29" s="119">
        <v>0</v>
      </c>
      <c r="AC29" s="119">
        <v>0</v>
      </c>
      <c r="AD29" s="119">
        <v>0</v>
      </c>
      <c r="AE29" s="119">
        <v>0</v>
      </c>
      <c r="AF29" s="119">
        <v>0</v>
      </c>
      <c r="AG29" s="119">
        <v>0</v>
      </c>
      <c r="AH29" s="119">
        <v>0</v>
      </c>
      <c r="AI29" s="119">
        <v>0</v>
      </c>
      <c r="AJ29" s="137">
        <v>0</v>
      </c>
      <c r="AK29" s="137">
        <v>0</v>
      </c>
      <c r="AL29" s="119">
        <v>0</v>
      </c>
      <c r="AM29" s="119">
        <v>0</v>
      </c>
      <c r="AN29" s="119">
        <v>0</v>
      </c>
      <c r="AO29" s="119">
        <v>0</v>
      </c>
      <c r="AP29" s="119">
        <v>0</v>
      </c>
      <c r="AQ29" s="119">
        <v>0</v>
      </c>
    </row>
    <row r="30" spans="1:43">
      <c r="A30" s="159">
        <f t="shared" si="0"/>
        <v>40908</v>
      </c>
      <c r="B30" s="136">
        <v>0</v>
      </c>
      <c r="C30" s="136">
        <v>0</v>
      </c>
      <c r="D30" s="136">
        <v>0</v>
      </c>
      <c r="E30" s="119">
        <v>0</v>
      </c>
      <c r="F30" s="119">
        <v>0</v>
      </c>
      <c r="G30" s="119">
        <v>0</v>
      </c>
      <c r="H30" s="119">
        <v>0</v>
      </c>
      <c r="I30" s="119">
        <v>0</v>
      </c>
      <c r="J30" s="119">
        <v>0</v>
      </c>
      <c r="K30" s="119">
        <v>0</v>
      </c>
      <c r="L30" s="119">
        <v>0</v>
      </c>
      <c r="M30" s="119">
        <v>0</v>
      </c>
      <c r="N30" s="119">
        <v>0</v>
      </c>
      <c r="O30" s="119">
        <v>0</v>
      </c>
      <c r="P30" s="119">
        <v>11.6173</v>
      </c>
      <c r="Q30" s="119">
        <v>11.6173</v>
      </c>
      <c r="R30" s="119">
        <v>11.6113</v>
      </c>
      <c r="S30" s="119">
        <v>11.641500000000001</v>
      </c>
      <c r="T30" s="119">
        <v>0</v>
      </c>
      <c r="U30" s="119">
        <v>12.464700000000001</v>
      </c>
      <c r="V30" s="119">
        <v>0</v>
      </c>
      <c r="W30" s="119">
        <v>0</v>
      </c>
      <c r="X30" s="119">
        <v>0</v>
      </c>
      <c r="Y30" s="119">
        <v>0</v>
      </c>
      <c r="Z30" s="119">
        <v>0</v>
      </c>
      <c r="AA30" s="119">
        <v>0</v>
      </c>
      <c r="AB30" s="119">
        <v>0</v>
      </c>
      <c r="AC30" s="119">
        <v>0</v>
      </c>
      <c r="AD30" s="119">
        <v>0</v>
      </c>
      <c r="AE30" s="119">
        <v>0</v>
      </c>
      <c r="AF30" s="119">
        <v>0</v>
      </c>
      <c r="AG30" s="119">
        <v>0</v>
      </c>
      <c r="AH30" s="119">
        <v>0</v>
      </c>
      <c r="AI30" s="119">
        <v>0</v>
      </c>
      <c r="AJ30" s="137">
        <v>0</v>
      </c>
      <c r="AK30" s="137">
        <v>0</v>
      </c>
      <c r="AL30" s="119">
        <v>0</v>
      </c>
      <c r="AM30" s="119">
        <v>0</v>
      </c>
      <c r="AN30" s="119">
        <v>0</v>
      </c>
      <c r="AO30" s="119">
        <v>0</v>
      </c>
      <c r="AP30" s="119">
        <v>0</v>
      </c>
      <c r="AQ30" s="119">
        <v>0</v>
      </c>
    </row>
    <row r="31" spans="1:43" s="123" customFormat="1">
      <c r="A31" s="159">
        <f t="shared" si="0"/>
        <v>40939</v>
      </c>
      <c r="B31" s="136">
        <v>0</v>
      </c>
      <c r="C31" s="136">
        <v>0</v>
      </c>
      <c r="D31" s="136">
        <v>0</v>
      </c>
      <c r="E31" s="119">
        <v>0</v>
      </c>
      <c r="F31" s="119">
        <v>0</v>
      </c>
      <c r="G31" s="119">
        <v>0</v>
      </c>
      <c r="H31" s="119">
        <v>0</v>
      </c>
      <c r="I31" s="119">
        <v>0</v>
      </c>
      <c r="J31" s="119">
        <v>0</v>
      </c>
      <c r="K31" s="119">
        <v>0</v>
      </c>
      <c r="L31" s="119">
        <v>0</v>
      </c>
      <c r="M31" s="119">
        <v>0</v>
      </c>
      <c r="N31" s="119">
        <v>0</v>
      </c>
      <c r="O31" s="119">
        <v>0</v>
      </c>
      <c r="P31" s="119">
        <v>11.981400000000001</v>
      </c>
      <c r="Q31" s="119">
        <v>11.981400000000001</v>
      </c>
      <c r="R31" s="119">
        <v>11.9657</v>
      </c>
      <c r="S31" s="119">
        <v>12.0113</v>
      </c>
      <c r="T31" s="119">
        <v>0</v>
      </c>
      <c r="U31" s="119">
        <v>12.5794</v>
      </c>
      <c r="V31" s="119">
        <v>0</v>
      </c>
      <c r="W31" s="119">
        <v>0</v>
      </c>
      <c r="X31" s="119">
        <v>0</v>
      </c>
      <c r="Y31" s="119">
        <v>0</v>
      </c>
      <c r="Z31" s="119">
        <v>0</v>
      </c>
      <c r="AA31" s="119">
        <v>0</v>
      </c>
      <c r="AB31" s="119">
        <v>0</v>
      </c>
      <c r="AC31" s="119">
        <v>0</v>
      </c>
      <c r="AD31" s="119">
        <v>0</v>
      </c>
      <c r="AE31" s="119">
        <v>0</v>
      </c>
      <c r="AF31" s="119">
        <v>0</v>
      </c>
      <c r="AG31" s="119">
        <v>0</v>
      </c>
      <c r="AH31" s="119">
        <v>0</v>
      </c>
      <c r="AI31" s="119">
        <v>0</v>
      </c>
      <c r="AJ31" s="137">
        <v>0</v>
      </c>
      <c r="AK31" s="137">
        <v>0</v>
      </c>
      <c r="AL31" s="119">
        <v>0</v>
      </c>
      <c r="AM31" s="119">
        <v>0</v>
      </c>
      <c r="AN31" s="119">
        <v>0</v>
      </c>
      <c r="AO31" s="119">
        <v>0</v>
      </c>
      <c r="AP31" s="119">
        <v>0</v>
      </c>
      <c r="AQ31" s="119">
        <v>0</v>
      </c>
    </row>
    <row r="32" spans="1:43" s="123" customFormat="1">
      <c r="A32" s="159">
        <f t="shared" si="0"/>
        <v>40968</v>
      </c>
      <c r="B32" s="136">
        <v>0</v>
      </c>
      <c r="C32" s="136">
        <v>0</v>
      </c>
      <c r="D32" s="136">
        <v>0</v>
      </c>
      <c r="E32" s="119">
        <v>0</v>
      </c>
      <c r="F32" s="119">
        <v>0</v>
      </c>
      <c r="G32" s="119">
        <v>0</v>
      </c>
      <c r="H32" s="119">
        <v>0</v>
      </c>
      <c r="I32" s="119">
        <v>0</v>
      </c>
      <c r="J32" s="119">
        <v>0</v>
      </c>
      <c r="K32" s="119">
        <v>0</v>
      </c>
      <c r="L32" s="119">
        <v>0</v>
      </c>
      <c r="M32" s="119">
        <v>0</v>
      </c>
      <c r="N32" s="119">
        <v>0</v>
      </c>
      <c r="O32" s="119">
        <v>0</v>
      </c>
      <c r="P32" s="119">
        <v>12.340199999999999</v>
      </c>
      <c r="Q32" s="119">
        <v>12.340199999999999</v>
      </c>
      <c r="R32" s="119">
        <v>12.3155</v>
      </c>
      <c r="S32" s="119">
        <v>12.375999999999999</v>
      </c>
      <c r="T32" s="119">
        <v>0</v>
      </c>
      <c r="U32" s="119">
        <v>12.8583</v>
      </c>
      <c r="V32" s="119">
        <v>0</v>
      </c>
      <c r="W32" s="119">
        <v>0</v>
      </c>
      <c r="X32" s="119">
        <v>0</v>
      </c>
      <c r="Y32" s="119">
        <v>0</v>
      </c>
      <c r="Z32" s="119">
        <v>0</v>
      </c>
      <c r="AA32" s="119">
        <v>0</v>
      </c>
      <c r="AB32" s="119">
        <v>0</v>
      </c>
      <c r="AC32" s="119">
        <v>0</v>
      </c>
      <c r="AD32" s="119">
        <v>0</v>
      </c>
      <c r="AE32" s="119">
        <v>0</v>
      </c>
      <c r="AF32" s="119">
        <v>0</v>
      </c>
      <c r="AG32" s="119">
        <v>0</v>
      </c>
      <c r="AH32" s="119">
        <v>0</v>
      </c>
      <c r="AI32" s="119">
        <v>0</v>
      </c>
      <c r="AJ32" s="137">
        <v>0</v>
      </c>
      <c r="AK32" s="137">
        <v>0</v>
      </c>
      <c r="AL32" s="119">
        <v>0</v>
      </c>
      <c r="AM32" s="119">
        <v>0</v>
      </c>
      <c r="AN32" s="119">
        <v>0</v>
      </c>
      <c r="AO32" s="119">
        <v>0</v>
      </c>
      <c r="AP32" s="119">
        <v>0</v>
      </c>
      <c r="AQ32" s="119">
        <v>0</v>
      </c>
    </row>
    <row r="33" spans="1:43" s="123" customFormat="1">
      <c r="A33" s="159">
        <f t="shared" si="0"/>
        <v>40999</v>
      </c>
      <c r="B33" s="136">
        <v>0</v>
      </c>
      <c r="C33" s="136">
        <v>0</v>
      </c>
      <c r="D33" s="136">
        <v>0</v>
      </c>
      <c r="E33" s="119">
        <v>0</v>
      </c>
      <c r="F33" s="119">
        <v>0</v>
      </c>
      <c r="G33" s="119">
        <v>0</v>
      </c>
      <c r="H33" s="119">
        <v>0</v>
      </c>
      <c r="I33" s="119">
        <v>0</v>
      </c>
      <c r="J33" s="119">
        <v>0</v>
      </c>
      <c r="K33" s="119">
        <v>0</v>
      </c>
      <c r="L33" s="119">
        <v>0</v>
      </c>
      <c r="M33" s="119">
        <v>0</v>
      </c>
      <c r="N33" s="119">
        <v>0</v>
      </c>
      <c r="O33" s="119">
        <v>0</v>
      </c>
      <c r="P33" s="119">
        <v>12.407999999999999</v>
      </c>
      <c r="Q33" s="119">
        <v>12.407999999999999</v>
      </c>
      <c r="R33" s="119">
        <v>12.3711</v>
      </c>
      <c r="S33" s="119">
        <v>12.4491</v>
      </c>
      <c r="T33" s="119">
        <v>0</v>
      </c>
      <c r="U33" s="119">
        <v>13.0181</v>
      </c>
      <c r="V33" s="119">
        <v>0</v>
      </c>
      <c r="W33" s="119">
        <v>0</v>
      </c>
      <c r="X33" s="119">
        <v>0</v>
      </c>
      <c r="Y33" s="119">
        <v>0</v>
      </c>
      <c r="Z33" s="119">
        <v>0</v>
      </c>
      <c r="AA33" s="119">
        <v>0</v>
      </c>
      <c r="AB33" s="119">
        <v>0</v>
      </c>
      <c r="AC33" s="119">
        <v>0</v>
      </c>
      <c r="AD33" s="119">
        <v>0</v>
      </c>
      <c r="AE33" s="119">
        <v>0</v>
      </c>
      <c r="AF33" s="119">
        <v>0</v>
      </c>
      <c r="AG33" s="119">
        <v>0</v>
      </c>
      <c r="AH33" s="119">
        <v>0</v>
      </c>
      <c r="AI33" s="119">
        <v>0</v>
      </c>
      <c r="AJ33" s="137">
        <v>0</v>
      </c>
      <c r="AK33" s="137">
        <v>0</v>
      </c>
      <c r="AL33" s="119">
        <v>0</v>
      </c>
      <c r="AM33" s="119">
        <v>0</v>
      </c>
      <c r="AN33" s="119">
        <v>0</v>
      </c>
      <c r="AO33" s="119">
        <v>0</v>
      </c>
      <c r="AP33" s="119">
        <v>0</v>
      </c>
      <c r="AQ33" s="119">
        <v>0</v>
      </c>
    </row>
    <row r="34" spans="1:43" s="123" customFormat="1">
      <c r="A34" s="159">
        <f t="shared" si="0"/>
        <v>41029</v>
      </c>
      <c r="B34" s="136">
        <v>0</v>
      </c>
      <c r="C34" s="136">
        <v>0</v>
      </c>
      <c r="D34" s="136">
        <v>0</v>
      </c>
      <c r="E34" s="119">
        <v>0</v>
      </c>
      <c r="F34" s="119">
        <v>0</v>
      </c>
      <c r="G34" s="119">
        <v>0</v>
      </c>
      <c r="H34" s="119">
        <v>0</v>
      </c>
      <c r="I34" s="119">
        <v>0</v>
      </c>
      <c r="J34" s="119">
        <v>0</v>
      </c>
      <c r="K34" s="119">
        <v>0</v>
      </c>
      <c r="L34" s="119">
        <v>0</v>
      </c>
      <c r="M34" s="119">
        <v>0</v>
      </c>
      <c r="N34" s="119">
        <v>0</v>
      </c>
      <c r="O34" s="119">
        <v>0</v>
      </c>
      <c r="P34" s="119">
        <v>12.493399999999999</v>
      </c>
      <c r="Q34" s="119">
        <v>12.493399999999999</v>
      </c>
      <c r="R34" s="119">
        <v>12.4475</v>
      </c>
      <c r="S34" s="119">
        <v>12.5397</v>
      </c>
      <c r="T34" s="119">
        <v>0</v>
      </c>
      <c r="U34" s="119">
        <v>13.212300000000001</v>
      </c>
      <c r="V34" s="119">
        <v>0</v>
      </c>
      <c r="W34" s="119">
        <v>0</v>
      </c>
      <c r="X34" s="119">
        <v>0</v>
      </c>
      <c r="Y34" s="119">
        <v>0</v>
      </c>
      <c r="Z34" s="119">
        <v>0</v>
      </c>
      <c r="AA34" s="119">
        <v>0</v>
      </c>
      <c r="AB34" s="119">
        <v>0</v>
      </c>
      <c r="AC34" s="119">
        <v>0</v>
      </c>
      <c r="AD34" s="119">
        <v>0</v>
      </c>
      <c r="AE34" s="119">
        <v>0</v>
      </c>
      <c r="AF34" s="119">
        <v>0</v>
      </c>
      <c r="AG34" s="119">
        <v>0</v>
      </c>
      <c r="AH34" s="119">
        <v>0</v>
      </c>
      <c r="AI34" s="119">
        <v>0</v>
      </c>
      <c r="AJ34" s="137">
        <v>0</v>
      </c>
      <c r="AK34" s="137">
        <v>0</v>
      </c>
      <c r="AL34" s="119">
        <v>0</v>
      </c>
      <c r="AM34" s="119">
        <v>0</v>
      </c>
      <c r="AN34" s="119">
        <v>0</v>
      </c>
      <c r="AO34" s="119">
        <v>0</v>
      </c>
      <c r="AP34" s="119">
        <v>0</v>
      </c>
      <c r="AQ34" s="119">
        <v>0</v>
      </c>
    </row>
    <row r="35" spans="1:43" s="123" customFormat="1">
      <c r="A35" s="159">
        <f t="shared" si="0"/>
        <v>41060</v>
      </c>
      <c r="B35" s="136">
        <v>0</v>
      </c>
      <c r="C35" s="136">
        <v>0</v>
      </c>
      <c r="D35" s="136">
        <v>0</v>
      </c>
      <c r="E35" s="119">
        <v>0</v>
      </c>
      <c r="F35" s="119">
        <v>0</v>
      </c>
      <c r="G35" s="119">
        <v>0</v>
      </c>
      <c r="H35" s="119">
        <v>0</v>
      </c>
      <c r="I35" s="119">
        <v>0</v>
      </c>
      <c r="J35" s="119">
        <v>0</v>
      </c>
      <c r="K35" s="119">
        <v>0</v>
      </c>
      <c r="L35" s="119">
        <v>0</v>
      </c>
      <c r="M35" s="119">
        <v>0</v>
      </c>
      <c r="N35" s="119">
        <v>0</v>
      </c>
      <c r="O35" s="119">
        <v>0</v>
      </c>
      <c r="P35" s="119">
        <v>11.985900000000001</v>
      </c>
      <c r="Q35" s="119">
        <v>11.985900000000001</v>
      </c>
      <c r="R35" s="119">
        <v>11.9369</v>
      </c>
      <c r="S35" s="119">
        <v>12.0388</v>
      </c>
      <c r="T35" s="119">
        <v>0</v>
      </c>
      <c r="U35" s="119">
        <v>13.063800000000001</v>
      </c>
      <c r="V35" s="119">
        <v>0</v>
      </c>
      <c r="W35" s="119">
        <v>0</v>
      </c>
      <c r="X35" s="119">
        <v>0</v>
      </c>
      <c r="Y35" s="119">
        <v>0</v>
      </c>
      <c r="Z35" s="119">
        <v>0</v>
      </c>
      <c r="AA35" s="119">
        <v>0</v>
      </c>
      <c r="AB35" s="119">
        <v>0</v>
      </c>
      <c r="AC35" s="119">
        <v>0</v>
      </c>
      <c r="AD35" s="119">
        <v>0</v>
      </c>
      <c r="AE35" s="119">
        <v>0</v>
      </c>
      <c r="AF35" s="119">
        <v>0</v>
      </c>
      <c r="AG35" s="119">
        <v>0</v>
      </c>
      <c r="AH35" s="119">
        <v>0</v>
      </c>
      <c r="AI35" s="119">
        <v>0</v>
      </c>
      <c r="AJ35" s="137">
        <v>0</v>
      </c>
      <c r="AK35" s="137">
        <v>0</v>
      </c>
      <c r="AL35" s="119">
        <v>0</v>
      </c>
      <c r="AM35" s="119">
        <v>0</v>
      </c>
      <c r="AN35" s="119">
        <v>0</v>
      </c>
      <c r="AO35" s="119">
        <v>0</v>
      </c>
      <c r="AP35" s="119">
        <v>0</v>
      </c>
      <c r="AQ35" s="119">
        <v>0</v>
      </c>
    </row>
    <row r="36" spans="1:43" s="123" customFormat="1">
      <c r="A36" s="159">
        <f t="shared" si="0"/>
        <v>41090</v>
      </c>
      <c r="B36" s="136">
        <v>0</v>
      </c>
      <c r="C36" s="136">
        <v>0</v>
      </c>
      <c r="D36" s="136">
        <v>0</v>
      </c>
      <c r="E36" s="119">
        <v>0</v>
      </c>
      <c r="F36" s="119">
        <v>0</v>
      </c>
      <c r="G36" s="119">
        <v>0</v>
      </c>
      <c r="H36" s="119">
        <v>0</v>
      </c>
      <c r="I36" s="119">
        <v>0</v>
      </c>
      <c r="J36" s="119">
        <v>0</v>
      </c>
      <c r="K36" s="119">
        <v>0</v>
      </c>
      <c r="L36" s="119">
        <v>0</v>
      </c>
      <c r="M36" s="119">
        <v>0</v>
      </c>
      <c r="N36" s="119">
        <v>0</v>
      </c>
      <c r="O36" s="119">
        <v>0</v>
      </c>
      <c r="P36" s="119">
        <v>12.150499999999999</v>
      </c>
      <c r="Q36" s="119">
        <v>12.150499999999999</v>
      </c>
      <c r="R36" s="119">
        <v>12.118600000000001</v>
      </c>
      <c r="S36" s="119">
        <v>12.209</v>
      </c>
      <c r="T36" s="119">
        <v>0</v>
      </c>
      <c r="U36" s="119">
        <v>13.104200000000001</v>
      </c>
      <c r="V36" s="119">
        <v>13.104200000000001</v>
      </c>
      <c r="W36" s="119">
        <v>13.0853</v>
      </c>
      <c r="X36" s="119">
        <v>13.104200000000001</v>
      </c>
      <c r="Y36" s="119">
        <v>0</v>
      </c>
      <c r="Z36" s="119">
        <v>0</v>
      </c>
      <c r="AA36" s="119">
        <v>0</v>
      </c>
      <c r="AB36" s="119">
        <v>0</v>
      </c>
      <c r="AC36" s="119">
        <v>0</v>
      </c>
      <c r="AD36" s="119">
        <v>0</v>
      </c>
      <c r="AE36" s="119">
        <v>0</v>
      </c>
      <c r="AF36" s="119">
        <v>0</v>
      </c>
      <c r="AG36" s="119">
        <v>0</v>
      </c>
      <c r="AH36" s="119">
        <v>0</v>
      </c>
      <c r="AI36" s="119">
        <v>0</v>
      </c>
      <c r="AJ36" s="137">
        <v>0</v>
      </c>
      <c r="AK36" s="137">
        <v>0</v>
      </c>
      <c r="AL36" s="119">
        <v>0</v>
      </c>
      <c r="AM36" s="119">
        <v>0</v>
      </c>
      <c r="AN36" s="119">
        <v>0</v>
      </c>
      <c r="AO36" s="119">
        <v>0</v>
      </c>
      <c r="AP36" s="119">
        <v>0</v>
      </c>
      <c r="AQ36" s="119">
        <v>0</v>
      </c>
    </row>
    <row r="37" spans="1:43" s="123" customFormat="1">
      <c r="A37" s="159">
        <f t="shared" si="0"/>
        <v>41121</v>
      </c>
      <c r="B37" s="136">
        <v>0</v>
      </c>
      <c r="C37" s="136">
        <v>0</v>
      </c>
      <c r="D37" s="136">
        <v>0</v>
      </c>
      <c r="E37" s="119">
        <v>0</v>
      </c>
      <c r="F37" s="119">
        <v>0</v>
      </c>
      <c r="G37" s="119">
        <v>0</v>
      </c>
      <c r="H37" s="119">
        <v>0</v>
      </c>
      <c r="I37" s="119">
        <v>0</v>
      </c>
      <c r="J37" s="119">
        <v>0</v>
      </c>
      <c r="K37" s="119">
        <v>0</v>
      </c>
      <c r="L37" s="119">
        <v>0</v>
      </c>
      <c r="M37" s="119">
        <v>0</v>
      </c>
      <c r="N37" s="119">
        <v>0</v>
      </c>
      <c r="O37" s="119">
        <v>0</v>
      </c>
      <c r="P37" s="119">
        <v>12.2143</v>
      </c>
      <c r="Q37" s="119">
        <v>12.2143</v>
      </c>
      <c r="R37" s="119">
        <v>12.172599999999999</v>
      </c>
      <c r="S37" s="119">
        <v>12.2783</v>
      </c>
      <c r="T37" s="119">
        <v>0</v>
      </c>
      <c r="U37" s="119">
        <v>13.4374</v>
      </c>
      <c r="V37" s="119">
        <v>13.4374</v>
      </c>
      <c r="W37" s="119">
        <v>13.4183</v>
      </c>
      <c r="X37" s="119">
        <v>13.4445</v>
      </c>
      <c r="Y37" s="119">
        <v>0</v>
      </c>
      <c r="Z37" s="119">
        <v>0</v>
      </c>
      <c r="AA37" s="119">
        <v>0</v>
      </c>
      <c r="AB37" s="119">
        <v>0</v>
      </c>
      <c r="AC37" s="119">
        <v>0</v>
      </c>
      <c r="AD37" s="119">
        <v>0</v>
      </c>
      <c r="AE37" s="119">
        <v>0</v>
      </c>
      <c r="AF37" s="119">
        <v>0</v>
      </c>
      <c r="AG37" s="119">
        <v>0</v>
      </c>
      <c r="AH37" s="119">
        <v>0</v>
      </c>
      <c r="AI37" s="119">
        <v>0</v>
      </c>
      <c r="AJ37" s="137">
        <v>0</v>
      </c>
      <c r="AK37" s="137">
        <v>0</v>
      </c>
      <c r="AL37" s="119">
        <v>0</v>
      </c>
      <c r="AM37" s="119">
        <v>0</v>
      </c>
      <c r="AN37" s="119">
        <v>0</v>
      </c>
      <c r="AO37" s="119">
        <v>0</v>
      </c>
      <c r="AP37" s="119">
        <v>0</v>
      </c>
      <c r="AQ37" s="119">
        <v>0</v>
      </c>
    </row>
    <row r="38" spans="1:43" s="123" customFormat="1">
      <c r="A38" s="159">
        <f t="shared" si="0"/>
        <v>41152</v>
      </c>
      <c r="B38" s="136">
        <v>0</v>
      </c>
      <c r="C38" s="136">
        <v>0</v>
      </c>
      <c r="D38" s="136">
        <v>0</v>
      </c>
      <c r="E38" s="119">
        <v>0</v>
      </c>
      <c r="F38" s="119">
        <v>0</v>
      </c>
      <c r="G38" s="119">
        <v>0</v>
      </c>
      <c r="H38" s="119">
        <v>0</v>
      </c>
      <c r="I38" s="119">
        <v>0</v>
      </c>
      <c r="J38" s="119">
        <v>0</v>
      </c>
      <c r="K38" s="119">
        <v>0</v>
      </c>
      <c r="L38" s="119">
        <v>0</v>
      </c>
      <c r="M38" s="119">
        <v>0</v>
      </c>
      <c r="N38" s="119">
        <v>0</v>
      </c>
      <c r="O38" s="119">
        <v>0</v>
      </c>
      <c r="P38" s="119">
        <v>12.277799999999999</v>
      </c>
      <c r="Q38" s="119">
        <v>12.277799999999999</v>
      </c>
      <c r="R38" s="119">
        <v>12.195</v>
      </c>
      <c r="S38" s="119">
        <v>12.347099999999999</v>
      </c>
      <c r="T38" s="119">
        <v>0</v>
      </c>
      <c r="U38" s="119">
        <v>13.523300000000001</v>
      </c>
      <c r="V38" s="119">
        <v>13.523300000000001</v>
      </c>
      <c r="W38" s="119">
        <v>13.5238</v>
      </c>
      <c r="X38" s="119">
        <v>13.5663</v>
      </c>
      <c r="Y38" s="119">
        <v>0</v>
      </c>
      <c r="Z38" s="119">
        <v>0</v>
      </c>
      <c r="AA38" s="119">
        <v>0</v>
      </c>
      <c r="AB38" s="119">
        <v>0</v>
      </c>
      <c r="AC38" s="119">
        <v>0</v>
      </c>
      <c r="AD38" s="119">
        <v>0</v>
      </c>
      <c r="AE38" s="119">
        <v>0</v>
      </c>
      <c r="AF38" s="119">
        <v>0</v>
      </c>
      <c r="AG38" s="119">
        <v>0</v>
      </c>
      <c r="AH38" s="119">
        <v>0</v>
      </c>
      <c r="AI38" s="119">
        <v>0</v>
      </c>
      <c r="AJ38" s="137">
        <v>0</v>
      </c>
      <c r="AK38" s="137">
        <v>0</v>
      </c>
      <c r="AL38" s="119">
        <v>0</v>
      </c>
      <c r="AM38" s="119">
        <v>0</v>
      </c>
      <c r="AN38" s="119">
        <v>0</v>
      </c>
      <c r="AO38" s="119">
        <v>0</v>
      </c>
      <c r="AP38" s="119">
        <v>0</v>
      </c>
      <c r="AQ38" s="119">
        <v>0</v>
      </c>
    </row>
    <row r="39" spans="1:43">
      <c r="A39" s="159">
        <f t="shared" si="0"/>
        <v>41182</v>
      </c>
      <c r="B39" s="136">
        <v>0</v>
      </c>
      <c r="C39" s="136">
        <v>0</v>
      </c>
      <c r="D39" s="136">
        <v>0</v>
      </c>
      <c r="E39" s="119">
        <v>0</v>
      </c>
      <c r="F39" s="119">
        <v>0</v>
      </c>
      <c r="G39" s="119">
        <v>0</v>
      </c>
      <c r="H39" s="119">
        <v>0</v>
      </c>
      <c r="I39" s="119">
        <v>0</v>
      </c>
      <c r="J39" s="119">
        <v>0</v>
      </c>
      <c r="K39" s="119">
        <v>0</v>
      </c>
      <c r="L39" s="119">
        <v>0</v>
      </c>
      <c r="M39" s="119">
        <v>0</v>
      </c>
      <c r="N39" s="119">
        <v>0</v>
      </c>
      <c r="O39" s="119">
        <v>0</v>
      </c>
      <c r="P39" s="119">
        <v>12.3269</v>
      </c>
      <c r="Q39" s="119">
        <v>12.3269</v>
      </c>
      <c r="R39" s="119">
        <v>12.233700000000001</v>
      </c>
      <c r="S39" s="119">
        <v>12.4017</v>
      </c>
      <c r="T39" s="119">
        <v>0</v>
      </c>
      <c r="U39" s="119">
        <v>13.715400000000001</v>
      </c>
      <c r="V39" s="119">
        <v>13.715400000000001</v>
      </c>
      <c r="W39" s="119">
        <v>13.7136</v>
      </c>
      <c r="X39" s="119">
        <v>13.7723</v>
      </c>
      <c r="Y39" s="119">
        <v>0</v>
      </c>
      <c r="Z39" s="119">
        <v>0</v>
      </c>
      <c r="AA39" s="119">
        <v>0</v>
      </c>
      <c r="AB39" s="119">
        <v>0</v>
      </c>
      <c r="AC39" s="119">
        <v>0</v>
      </c>
      <c r="AD39" s="119">
        <v>0</v>
      </c>
      <c r="AE39" s="119">
        <v>0</v>
      </c>
      <c r="AF39" s="119">
        <v>0</v>
      </c>
      <c r="AG39" s="119">
        <v>0</v>
      </c>
      <c r="AH39" s="119">
        <v>0</v>
      </c>
      <c r="AI39" s="119">
        <v>0</v>
      </c>
      <c r="AJ39" s="137">
        <v>0</v>
      </c>
      <c r="AK39" s="137">
        <v>0</v>
      </c>
      <c r="AL39" s="119">
        <v>0</v>
      </c>
      <c r="AM39" s="119">
        <v>0</v>
      </c>
      <c r="AN39" s="119">
        <v>0</v>
      </c>
      <c r="AO39" s="119">
        <v>0</v>
      </c>
      <c r="AP39" s="119">
        <v>0</v>
      </c>
      <c r="AQ39" s="119">
        <v>0</v>
      </c>
    </row>
    <row r="40" spans="1:43">
      <c r="A40" s="159">
        <f t="shared" si="0"/>
        <v>41213</v>
      </c>
      <c r="B40" s="136">
        <v>0</v>
      </c>
      <c r="C40" s="136">
        <v>0</v>
      </c>
      <c r="D40" s="136">
        <v>0</v>
      </c>
      <c r="E40" s="119">
        <v>0</v>
      </c>
      <c r="F40" s="119">
        <v>0</v>
      </c>
      <c r="G40" s="119">
        <v>0</v>
      </c>
      <c r="H40" s="119">
        <v>0</v>
      </c>
      <c r="I40" s="119">
        <v>0</v>
      </c>
      <c r="J40" s="119">
        <v>0</v>
      </c>
      <c r="K40" s="119">
        <v>0</v>
      </c>
      <c r="L40" s="119">
        <v>0</v>
      </c>
      <c r="M40" s="119">
        <v>0</v>
      </c>
      <c r="N40" s="119">
        <v>0</v>
      </c>
      <c r="O40" s="119">
        <v>0</v>
      </c>
      <c r="P40" s="119">
        <v>12.348800000000001</v>
      </c>
      <c r="Q40" s="119">
        <v>12.348800000000001</v>
      </c>
      <c r="R40" s="119">
        <v>12.2441</v>
      </c>
      <c r="S40" s="119">
        <v>12.428900000000001</v>
      </c>
      <c r="T40" s="119">
        <v>0</v>
      </c>
      <c r="U40" s="119">
        <v>13.749599999999999</v>
      </c>
      <c r="V40" s="119">
        <v>13.749599999999999</v>
      </c>
      <c r="W40" s="119">
        <v>13.743600000000001</v>
      </c>
      <c r="X40" s="119">
        <v>13.821300000000001</v>
      </c>
      <c r="Y40" s="119">
        <v>0</v>
      </c>
      <c r="Z40" s="119">
        <v>0</v>
      </c>
      <c r="AA40" s="119">
        <v>0</v>
      </c>
      <c r="AB40" s="119">
        <v>0</v>
      </c>
      <c r="AC40" s="119">
        <v>0</v>
      </c>
      <c r="AD40" s="119">
        <v>0</v>
      </c>
      <c r="AE40" s="119">
        <v>0</v>
      </c>
      <c r="AF40" s="119">
        <v>0</v>
      </c>
      <c r="AG40" s="119">
        <v>0</v>
      </c>
      <c r="AH40" s="119">
        <v>0</v>
      </c>
      <c r="AI40" s="119">
        <v>0</v>
      </c>
      <c r="AJ40" s="137">
        <v>0</v>
      </c>
      <c r="AK40" s="137">
        <v>0</v>
      </c>
      <c r="AL40" s="119">
        <v>0</v>
      </c>
      <c r="AM40" s="119">
        <v>0</v>
      </c>
      <c r="AN40" s="119">
        <v>0</v>
      </c>
      <c r="AO40" s="119">
        <v>0</v>
      </c>
      <c r="AP40" s="119">
        <v>0</v>
      </c>
      <c r="AQ40" s="119">
        <v>0</v>
      </c>
    </row>
    <row r="41" spans="1:43">
      <c r="A41" s="159">
        <f t="shared" si="0"/>
        <v>41243</v>
      </c>
      <c r="B41" s="136">
        <v>0</v>
      </c>
      <c r="C41" s="136">
        <v>0</v>
      </c>
      <c r="D41" s="136">
        <v>0</v>
      </c>
      <c r="E41" s="119">
        <v>0</v>
      </c>
      <c r="F41" s="119">
        <v>0</v>
      </c>
      <c r="G41" s="119">
        <v>0</v>
      </c>
      <c r="H41" s="119">
        <v>0</v>
      </c>
      <c r="I41" s="119">
        <v>0</v>
      </c>
      <c r="J41" s="119">
        <v>0</v>
      </c>
      <c r="K41" s="119">
        <v>0</v>
      </c>
      <c r="L41" s="119">
        <v>0</v>
      </c>
      <c r="M41" s="119">
        <v>0</v>
      </c>
      <c r="N41" s="119">
        <v>0</v>
      </c>
      <c r="O41" s="119">
        <v>0</v>
      </c>
      <c r="P41" s="119">
        <v>12.192</v>
      </c>
      <c r="Q41" s="119">
        <v>12.192</v>
      </c>
      <c r="R41" s="119">
        <v>12.0786</v>
      </c>
      <c r="S41" s="119">
        <v>12.2761</v>
      </c>
      <c r="T41" s="119">
        <v>0</v>
      </c>
      <c r="U41" s="119">
        <v>13.536799999999999</v>
      </c>
      <c r="V41" s="119">
        <v>13.536799999999999</v>
      </c>
      <c r="W41" s="119">
        <v>13.527900000000001</v>
      </c>
      <c r="X41" s="119">
        <v>13.6205</v>
      </c>
      <c r="Y41" s="119">
        <v>0</v>
      </c>
      <c r="Z41" s="119">
        <v>0</v>
      </c>
      <c r="AA41" s="119">
        <v>0</v>
      </c>
      <c r="AB41" s="119">
        <v>0</v>
      </c>
      <c r="AC41" s="119">
        <v>0</v>
      </c>
      <c r="AD41" s="119">
        <v>0</v>
      </c>
      <c r="AE41" s="119">
        <v>0</v>
      </c>
      <c r="AF41" s="119">
        <v>0</v>
      </c>
      <c r="AG41" s="119">
        <v>0</v>
      </c>
      <c r="AH41" s="119">
        <v>0</v>
      </c>
      <c r="AI41" s="119">
        <v>0</v>
      </c>
      <c r="AJ41" s="137">
        <v>0</v>
      </c>
      <c r="AK41" s="137">
        <v>0</v>
      </c>
      <c r="AL41" s="119">
        <v>0</v>
      </c>
      <c r="AM41" s="119">
        <v>0</v>
      </c>
      <c r="AN41" s="119">
        <v>0</v>
      </c>
      <c r="AO41" s="119">
        <v>0</v>
      </c>
      <c r="AP41" s="119">
        <v>0</v>
      </c>
      <c r="AQ41" s="119">
        <v>0</v>
      </c>
    </row>
    <row r="42" spans="1:43">
      <c r="A42" s="159">
        <f t="shared" si="0"/>
        <v>41274</v>
      </c>
      <c r="B42" s="136">
        <v>0</v>
      </c>
      <c r="C42" s="136">
        <v>0</v>
      </c>
      <c r="D42" s="136">
        <v>0</v>
      </c>
      <c r="E42" s="119">
        <v>0</v>
      </c>
      <c r="F42" s="119">
        <v>0</v>
      </c>
      <c r="G42" s="119">
        <v>0</v>
      </c>
      <c r="H42" s="119">
        <v>0</v>
      </c>
      <c r="I42" s="119">
        <v>0</v>
      </c>
      <c r="J42" s="119">
        <v>0</v>
      </c>
      <c r="K42" s="119">
        <v>0</v>
      </c>
      <c r="L42" s="119">
        <v>0</v>
      </c>
      <c r="M42" s="119">
        <v>0</v>
      </c>
      <c r="N42" s="119">
        <v>0</v>
      </c>
      <c r="O42" s="119">
        <v>0</v>
      </c>
      <c r="P42" s="119">
        <v>12.4793</v>
      </c>
      <c r="Q42" s="119">
        <v>12.4793</v>
      </c>
      <c r="R42" s="119">
        <v>12.434699999999999</v>
      </c>
      <c r="S42" s="119">
        <v>12.6334</v>
      </c>
      <c r="T42" s="119">
        <v>0</v>
      </c>
      <c r="U42" s="119">
        <v>13.697100000000001</v>
      </c>
      <c r="V42" s="119">
        <v>13.697100000000001</v>
      </c>
      <c r="W42" s="119">
        <v>13.7089</v>
      </c>
      <c r="X42" s="119">
        <v>13.807399999999999</v>
      </c>
      <c r="Y42" s="119">
        <v>0</v>
      </c>
      <c r="Z42" s="119">
        <v>0</v>
      </c>
      <c r="AA42" s="119">
        <v>0</v>
      </c>
      <c r="AB42" s="119">
        <v>0</v>
      </c>
      <c r="AC42" s="119">
        <v>0</v>
      </c>
      <c r="AD42" s="119">
        <v>0</v>
      </c>
      <c r="AE42" s="119">
        <v>0</v>
      </c>
      <c r="AF42" s="119">
        <v>0</v>
      </c>
      <c r="AG42" s="119">
        <v>0</v>
      </c>
      <c r="AH42" s="119">
        <v>0</v>
      </c>
      <c r="AI42" s="119">
        <v>0</v>
      </c>
      <c r="AJ42" s="137">
        <v>0</v>
      </c>
      <c r="AK42" s="137">
        <v>0</v>
      </c>
      <c r="AL42" s="119">
        <v>0</v>
      </c>
      <c r="AM42" s="119">
        <v>0</v>
      </c>
      <c r="AN42" s="119">
        <v>0</v>
      </c>
      <c r="AO42" s="119">
        <v>0</v>
      </c>
      <c r="AP42" s="119">
        <v>0</v>
      </c>
      <c r="AQ42" s="119">
        <v>0</v>
      </c>
    </row>
    <row r="43" spans="1:43">
      <c r="A43" s="159">
        <f t="shared" si="0"/>
        <v>41305</v>
      </c>
      <c r="B43" s="136">
        <v>0</v>
      </c>
      <c r="C43" s="136">
        <v>0</v>
      </c>
      <c r="D43" s="136">
        <v>0</v>
      </c>
      <c r="E43" s="119">
        <v>0</v>
      </c>
      <c r="F43" s="119">
        <v>0</v>
      </c>
      <c r="G43" s="119">
        <v>0</v>
      </c>
      <c r="H43" s="119">
        <v>0</v>
      </c>
      <c r="I43" s="119">
        <v>0</v>
      </c>
      <c r="J43" s="119">
        <v>0</v>
      </c>
      <c r="K43" s="119">
        <v>0</v>
      </c>
      <c r="L43" s="119">
        <v>0</v>
      </c>
      <c r="M43" s="119">
        <v>0</v>
      </c>
      <c r="N43" s="119">
        <v>0</v>
      </c>
      <c r="O43" s="119">
        <v>0</v>
      </c>
      <c r="P43" s="119">
        <v>12.742800000000001</v>
      </c>
      <c r="Q43" s="119">
        <v>12.742800000000001</v>
      </c>
      <c r="R43" s="119">
        <v>12.6866</v>
      </c>
      <c r="S43" s="119">
        <v>12.906000000000001</v>
      </c>
      <c r="T43" s="119">
        <v>0</v>
      </c>
      <c r="U43" s="119">
        <v>14.000500000000001</v>
      </c>
      <c r="V43" s="119">
        <v>14.000500000000001</v>
      </c>
      <c r="W43" s="119">
        <v>14.0084</v>
      </c>
      <c r="X43" s="119">
        <v>14.127700000000001</v>
      </c>
      <c r="Y43" s="119">
        <v>0</v>
      </c>
      <c r="Z43" s="119">
        <v>0</v>
      </c>
      <c r="AA43" s="119">
        <v>0</v>
      </c>
      <c r="AB43" s="119">
        <v>0</v>
      </c>
      <c r="AC43" s="119">
        <v>0</v>
      </c>
      <c r="AD43" s="119">
        <v>0</v>
      </c>
      <c r="AE43" s="119">
        <v>0</v>
      </c>
      <c r="AF43" s="119">
        <v>0</v>
      </c>
      <c r="AG43" s="119">
        <v>0</v>
      </c>
      <c r="AH43" s="119">
        <v>0</v>
      </c>
      <c r="AI43" s="119">
        <v>0</v>
      </c>
      <c r="AJ43" s="137">
        <v>0</v>
      </c>
      <c r="AK43" s="137">
        <v>0</v>
      </c>
      <c r="AL43" s="119">
        <v>0</v>
      </c>
      <c r="AM43" s="119">
        <v>0</v>
      </c>
      <c r="AN43" s="119">
        <v>0</v>
      </c>
      <c r="AO43" s="119">
        <v>0</v>
      </c>
      <c r="AP43" s="119">
        <v>0</v>
      </c>
      <c r="AQ43" s="119">
        <v>0</v>
      </c>
    </row>
    <row r="44" spans="1:43">
      <c r="A44" s="159">
        <f t="shared" si="0"/>
        <v>41333</v>
      </c>
      <c r="B44" s="136">
        <v>0</v>
      </c>
      <c r="C44" s="136">
        <v>0</v>
      </c>
      <c r="D44" s="136">
        <v>0</v>
      </c>
      <c r="E44" s="119">
        <v>0</v>
      </c>
      <c r="F44" s="119">
        <v>0</v>
      </c>
      <c r="G44" s="119">
        <v>0</v>
      </c>
      <c r="H44" s="119">
        <v>0</v>
      </c>
      <c r="I44" s="119">
        <v>0</v>
      </c>
      <c r="J44" s="119">
        <v>0</v>
      </c>
      <c r="K44" s="119">
        <v>0</v>
      </c>
      <c r="L44" s="119">
        <v>0</v>
      </c>
      <c r="M44" s="119">
        <v>0</v>
      </c>
      <c r="N44" s="119">
        <v>0</v>
      </c>
      <c r="O44" s="119">
        <v>0</v>
      </c>
      <c r="P44" s="119">
        <v>12.9102</v>
      </c>
      <c r="Q44" s="119">
        <v>12.9102</v>
      </c>
      <c r="R44" s="119">
        <v>12.843500000000001</v>
      </c>
      <c r="S44" s="119">
        <v>13.081</v>
      </c>
      <c r="T44" s="119">
        <v>0</v>
      </c>
      <c r="U44" s="119">
        <v>14.0151</v>
      </c>
      <c r="V44" s="119">
        <v>14.0151</v>
      </c>
      <c r="W44" s="119">
        <v>14.0204</v>
      </c>
      <c r="X44" s="119">
        <v>14.155799999999999</v>
      </c>
      <c r="Y44" s="119">
        <v>0</v>
      </c>
      <c r="Z44" s="119">
        <v>0</v>
      </c>
      <c r="AA44" s="119">
        <v>0</v>
      </c>
      <c r="AB44" s="119">
        <v>0</v>
      </c>
      <c r="AC44" s="119">
        <v>0</v>
      </c>
      <c r="AD44" s="119">
        <v>0</v>
      </c>
      <c r="AE44" s="119">
        <v>0</v>
      </c>
      <c r="AF44" s="119">
        <v>0</v>
      </c>
      <c r="AG44" s="119">
        <v>0</v>
      </c>
      <c r="AH44" s="119">
        <v>0</v>
      </c>
      <c r="AI44" s="119">
        <v>0</v>
      </c>
      <c r="AJ44" s="137">
        <v>0</v>
      </c>
      <c r="AK44" s="137">
        <v>0</v>
      </c>
      <c r="AL44" s="119">
        <v>0</v>
      </c>
      <c r="AM44" s="119">
        <v>0</v>
      </c>
      <c r="AN44" s="119">
        <v>0</v>
      </c>
      <c r="AO44" s="119">
        <v>0</v>
      </c>
      <c r="AP44" s="119">
        <v>0</v>
      </c>
      <c r="AQ44" s="119">
        <v>0</v>
      </c>
    </row>
    <row r="45" spans="1:43">
      <c r="A45" s="159">
        <f t="shared" si="0"/>
        <v>41364</v>
      </c>
      <c r="B45" s="136">
        <v>0</v>
      </c>
      <c r="C45" s="136">
        <v>0</v>
      </c>
      <c r="D45" s="136">
        <v>0</v>
      </c>
      <c r="E45" s="119">
        <v>0</v>
      </c>
      <c r="F45" s="119">
        <v>0</v>
      </c>
      <c r="G45" s="119">
        <v>0</v>
      </c>
      <c r="H45" s="119">
        <v>0</v>
      </c>
      <c r="I45" s="119">
        <v>0</v>
      </c>
      <c r="J45" s="119">
        <v>0</v>
      </c>
      <c r="K45" s="119">
        <v>0</v>
      </c>
      <c r="L45" s="119">
        <v>0</v>
      </c>
      <c r="M45" s="119">
        <v>0</v>
      </c>
      <c r="N45" s="119">
        <v>0</v>
      </c>
      <c r="O45" s="119">
        <v>0</v>
      </c>
      <c r="P45" s="119">
        <v>12.8931</v>
      </c>
      <c r="Q45" s="119">
        <v>12.8931</v>
      </c>
      <c r="R45" s="119">
        <v>12.815799999999999</v>
      </c>
      <c r="S45" s="119">
        <v>13.069900000000001</v>
      </c>
      <c r="T45" s="119">
        <v>0</v>
      </c>
      <c r="U45" s="119">
        <v>14.1875</v>
      </c>
      <c r="V45" s="119">
        <v>14.1875</v>
      </c>
      <c r="W45" s="119">
        <v>14.1897</v>
      </c>
      <c r="X45" s="119">
        <v>14.344799999999999</v>
      </c>
      <c r="Y45" s="119">
        <v>0</v>
      </c>
      <c r="Z45" s="119">
        <v>0</v>
      </c>
      <c r="AA45" s="119">
        <v>0</v>
      </c>
      <c r="AB45" s="119">
        <v>0</v>
      </c>
      <c r="AC45" s="119">
        <v>0</v>
      </c>
      <c r="AD45" s="119">
        <v>0</v>
      </c>
      <c r="AE45" s="119">
        <v>0</v>
      </c>
      <c r="AF45" s="119">
        <v>0</v>
      </c>
      <c r="AG45" s="119">
        <v>0</v>
      </c>
      <c r="AH45" s="119">
        <v>0</v>
      </c>
      <c r="AI45" s="119">
        <v>0</v>
      </c>
      <c r="AJ45" s="137">
        <v>0</v>
      </c>
      <c r="AK45" s="137">
        <v>0</v>
      </c>
      <c r="AL45" s="119">
        <v>0</v>
      </c>
      <c r="AM45" s="119">
        <v>0</v>
      </c>
      <c r="AN45" s="119">
        <v>0</v>
      </c>
      <c r="AO45" s="119">
        <v>0</v>
      </c>
      <c r="AP45" s="119">
        <v>0</v>
      </c>
      <c r="AQ45" s="119">
        <v>0</v>
      </c>
    </row>
    <row r="46" spans="1:43">
      <c r="A46" s="159">
        <f t="shared" si="0"/>
        <v>41394</v>
      </c>
      <c r="B46" s="136">
        <v>0</v>
      </c>
      <c r="C46" s="136">
        <v>0</v>
      </c>
      <c r="D46" s="136">
        <v>0</v>
      </c>
      <c r="E46" s="119">
        <v>0</v>
      </c>
      <c r="F46" s="119">
        <v>0</v>
      </c>
      <c r="G46" s="119">
        <v>0</v>
      </c>
      <c r="H46" s="119">
        <v>0</v>
      </c>
      <c r="I46" s="119">
        <v>0</v>
      </c>
      <c r="J46" s="119">
        <v>0</v>
      </c>
      <c r="K46" s="119">
        <v>0</v>
      </c>
      <c r="L46" s="119">
        <v>0</v>
      </c>
      <c r="M46" s="119">
        <v>0</v>
      </c>
      <c r="N46" s="119">
        <v>0</v>
      </c>
      <c r="O46" s="119">
        <v>0</v>
      </c>
      <c r="P46" s="119">
        <v>12.9992</v>
      </c>
      <c r="Q46" s="119">
        <v>12.9992</v>
      </c>
      <c r="R46" s="119">
        <v>12.910500000000001</v>
      </c>
      <c r="S46" s="119">
        <v>13.183999999999999</v>
      </c>
      <c r="T46" s="119">
        <v>0</v>
      </c>
      <c r="U46" s="119">
        <v>14.365</v>
      </c>
      <c r="V46" s="119">
        <v>14.365</v>
      </c>
      <c r="W46" s="119">
        <v>14.3637</v>
      </c>
      <c r="X46" s="119">
        <v>14.539099999999999</v>
      </c>
      <c r="Y46" s="119">
        <v>0</v>
      </c>
      <c r="Z46" s="119">
        <v>0</v>
      </c>
      <c r="AA46" s="119">
        <v>0</v>
      </c>
      <c r="AB46" s="119">
        <v>0</v>
      </c>
      <c r="AC46" s="119">
        <v>0</v>
      </c>
      <c r="AD46" s="119">
        <v>0</v>
      </c>
      <c r="AE46" s="119">
        <v>0</v>
      </c>
      <c r="AF46" s="119">
        <v>0</v>
      </c>
      <c r="AG46" s="119">
        <v>0</v>
      </c>
      <c r="AH46" s="119">
        <v>0</v>
      </c>
      <c r="AI46" s="119">
        <v>0</v>
      </c>
      <c r="AJ46" s="137">
        <v>0</v>
      </c>
      <c r="AK46" s="137">
        <v>0</v>
      </c>
      <c r="AL46" s="119">
        <v>0</v>
      </c>
      <c r="AM46" s="119">
        <v>0</v>
      </c>
      <c r="AN46" s="119">
        <v>0</v>
      </c>
      <c r="AO46" s="119">
        <v>0</v>
      </c>
      <c r="AP46" s="119">
        <v>0</v>
      </c>
      <c r="AQ46" s="119">
        <v>0</v>
      </c>
    </row>
    <row r="47" spans="1:43">
      <c r="A47" s="159">
        <f t="shared" si="0"/>
        <v>41425</v>
      </c>
      <c r="B47" s="136">
        <v>0</v>
      </c>
      <c r="C47" s="136">
        <v>0</v>
      </c>
      <c r="D47" s="136">
        <v>0</v>
      </c>
      <c r="E47" s="119">
        <v>0</v>
      </c>
      <c r="F47" s="119">
        <v>0</v>
      </c>
      <c r="G47" s="119">
        <v>0</v>
      </c>
      <c r="H47" s="119">
        <v>0</v>
      </c>
      <c r="I47" s="119">
        <v>0</v>
      </c>
      <c r="J47" s="119">
        <v>0</v>
      </c>
      <c r="K47" s="119">
        <v>0</v>
      </c>
      <c r="L47" s="119">
        <v>0</v>
      </c>
      <c r="M47" s="119">
        <v>0</v>
      </c>
      <c r="N47" s="119">
        <v>0</v>
      </c>
      <c r="O47" s="119">
        <v>0</v>
      </c>
      <c r="P47" s="119">
        <v>13.1761</v>
      </c>
      <c r="Q47" s="119">
        <v>13.1761</v>
      </c>
      <c r="R47" s="119">
        <v>13.075200000000001</v>
      </c>
      <c r="S47" s="119">
        <v>13.3698</v>
      </c>
      <c r="T47" s="119">
        <v>0</v>
      </c>
      <c r="U47" s="119">
        <v>14.225199999999999</v>
      </c>
      <c r="V47" s="119">
        <v>14.225199999999999</v>
      </c>
      <c r="W47" s="119">
        <v>14.220700000000001</v>
      </c>
      <c r="X47" s="119">
        <v>14.4124</v>
      </c>
      <c r="Y47" s="119">
        <v>0</v>
      </c>
      <c r="Z47" s="119">
        <v>0</v>
      </c>
      <c r="AA47" s="119">
        <v>0</v>
      </c>
      <c r="AB47" s="119">
        <v>0</v>
      </c>
      <c r="AC47" s="119">
        <v>0</v>
      </c>
      <c r="AD47" s="119">
        <v>0</v>
      </c>
      <c r="AE47" s="119">
        <v>0</v>
      </c>
      <c r="AF47" s="119">
        <v>0</v>
      </c>
      <c r="AG47" s="119">
        <v>0</v>
      </c>
      <c r="AH47" s="119">
        <v>0</v>
      </c>
      <c r="AI47" s="119">
        <v>0</v>
      </c>
      <c r="AJ47" s="137">
        <v>0</v>
      </c>
      <c r="AK47" s="137">
        <v>0</v>
      </c>
      <c r="AL47" s="119">
        <v>0</v>
      </c>
      <c r="AM47" s="119">
        <v>0</v>
      </c>
      <c r="AN47" s="119">
        <v>0</v>
      </c>
      <c r="AO47" s="119">
        <v>0</v>
      </c>
      <c r="AP47" s="119">
        <v>0</v>
      </c>
      <c r="AQ47" s="119">
        <v>0</v>
      </c>
    </row>
    <row r="48" spans="1:43">
      <c r="A48" s="159">
        <f t="shared" si="0"/>
        <v>41455</v>
      </c>
      <c r="B48" s="136">
        <v>0</v>
      </c>
      <c r="C48" s="136">
        <v>0</v>
      </c>
      <c r="D48" s="136">
        <v>0</v>
      </c>
      <c r="E48" s="119">
        <v>0</v>
      </c>
      <c r="F48" s="119">
        <v>0</v>
      </c>
      <c r="G48" s="119">
        <v>0</v>
      </c>
      <c r="H48" s="119">
        <v>0</v>
      </c>
      <c r="I48" s="119">
        <v>0</v>
      </c>
      <c r="J48" s="119">
        <v>0</v>
      </c>
      <c r="K48" s="119">
        <v>0</v>
      </c>
      <c r="L48" s="119">
        <v>0</v>
      </c>
      <c r="M48" s="119">
        <v>0</v>
      </c>
      <c r="N48" s="119">
        <v>0</v>
      </c>
      <c r="O48" s="119">
        <v>0</v>
      </c>
      <c r="P48" s="119">
        <v>12.7277</v>
      </c>
      <c r="Q48" s="119">
        <v>12.7277</v>
      </c>
      <c r="R48" s="119">
        <v>12.619300000000001</v>
      </c>
      <c r="S48" s="119">
        <v>12.9208</v>
      </c>
      <c r="T48" s="119">
        <v>0</v>
      </c>
      <c r="U48" s="119">
        <v>13.873200000000001</v>
      </c>
      <c r="V48" s="119">
        <v>13.873200000000001</v>
      </c>
      <c r="W48" s="119">
        <v>13.898999999999999</v>
      </c>
      <c r="X48" s="119">
        <v>14.0863</v>
      </c>
      <c r="Y48" s="119">
        <v>0</v>
      </c>
      <c r="Z48" s="119">
        <v>0</v>
      </c>
      <c r="AA48" s="119">
        <v>0</v>
      </c>
      <c r="AB48" s="119">
        <v>0</v>
      </c>
      <c r="AC48" s="119">
        <v>0</v>
      </c>
      <c r="AD48" s="119">
        <v>0</v>
      </c>
      <c r="AE48" s="119">
        <v>0</v>
      </c>
      <c r="AF48" s="119">
        <v>0</v>
      </c>
      <c r="AG48" s="119">
        <v>0</v>
      </c>
      <c r="AH48" s="119">
        <v>0</v>
      </c>
      <c r="AI48" s="119">
        <v>0</v>
      </c>
      <c r="AJ48" s="137">
        <v>0</v>
      </c>
      <c r="AK48" s="137">
        <v>0</v>
      </c>
      <c r="AL48" s="119">
        <v>0</v>
      </c>
      <c r="AM48" s="119">
        <v>0</v>
      </c>
      <c r="AN48" s="119">
        <v>0</v>
      </c>
      <c r="AO48" s="119">
        <v>0</v>
      </c>
      <c r="AP48" s="119">
        <v>0</v>
      </c>
      <c r="AQ48" s="119">
        <v>0</v>
      </c>
    </row>
    <row r="49" spans="1:43">
      <c r="A49" s="159">
        <f t="shared" si="0"/>
        <v>41486</v>
      </c>
      <c r="B49" s="136">
        <v>0</v>
      </c>
      <c r="C49" s="136">
        <v>0</v>
      </c>
      <c r="D49" s="136">
        <v>0</v>
      </c>
      <c r="E49" s="119">
        <v>0</v>
      </c>
      <c r="F49" s="119">
        <v>0</v>
      </c>
      <c r="G49" s="119">
        <v>0</v>
      </c>
      <c r="H49" s="119">
        <v>0</v>
      </c>
      <c r="I49" s="119">
        <v>0</v>
      </c>
      <c r="J49" s="119">
        <v>0</v>
      </c>
      <c r="K49" s="119">
        <v>0</v>
      </c>
      <c r="L49" s="119">
        <v>0</v>
      </c>
      <c r="M49" s="119">
        <v>0</v>
      </c>
      <c r="N49" s="119">
        <v>0</v>
      </c>
      <c r="O49" s="119">
        <v>0</v>
      </c>
      <c r="P49" s="119">
        <v>12.899699999999999</v>
      </c>
      <c r="Q49" s="119">
        <v>12.899699999999999</v>
      </c>
      <c r="R49" s="119">
        <v>12.779400000000001</v>
      </c>
      <c r="S49" s="119">
        <v>13.101599999999999</v>
      </c>
      <c r="T49" s="119">
        <v>0</v>
      </c>
      <c r="U49" s="119">
        <v>14.001300000000001</v>
      </c>
      <c r="V49" s="119">
        <v>14.001300000000001</v>
      </c>
      <c r="W49" s="119">
        <v>14.0244</v>
      </c>
      <c r="X49" s="119">
        <v>14.2311</v>
      </c>
      <c r="Y49" s="119">
        <v>0</v>
      </c>
      <c r="Z49" s="119">
        <v>0</v>
      </c>
      <c r="AA49" s="119">
        <v>0</v>
      </c>
      <c r="AB49" s="119">
        <v>0</v>
      </c>
      <c r="AC49" s="119">
        <v>0</v>
      </c>
      <c r="AD49" s="119">
        <v>0</v>
      </c>
      <c r="AE49" s="119">
        <v>0</v>
      </c>
      <c r="AF49" s="119">
        <v>0</v>
      </c>
      <c r="AG49" s="119">
        <v>0</v>
      </c>
      <c r="AH49" s="119">
        <v>0</v>
      </c>
      <c r="AI49" s="119">
        <v>0</v>
      </c>
      <c r="AJ49" s="137">
        <v>0</v>
      </c>
      <c r="AK49" s="137">
        <v>0</v>
      </c>
      <c r="AL49" s="119">
        <v>0</v>
      </c>
      <c r="AM49" s="119">
        <v>0</v>
      </c>
      <c r="AN49" s="119">
        <v>0</v>
      </c>
      <c r="AO49" s="119">
        <v>0</v>
      </c>
      <c r="AP49" s="119">
        <v>0</v>
      </c>
      <c r="AQ49" s="119">
        <v>0</v>
      </c>
    </row>
    <row r="50" spans="1:43">
      <c r="A50" s="159">
        <f t="shared" si="0"/>
        <v>41517</v>
      </c>
      <c r="B50" s="136">
        <v>0</v>
      </c>
      <c r="C50" s="136">
        <v>0</v>
      </c>
      <c r="D50" s="136">
        <v>0</v>
      </c>
      <c r="E50" s="119">
        <v>0</v>
      </c>
      <c r="F50" s="119">
        <v>0</v>
      </c>
      <c r="G50" s="119">
        <v>0</v>
      </c>
      <c r="H50" s="119">
        <v>0</v>
      </c>
      <c r="I50" s="119">
        <v>0</v>
      </c>
      <c r="J50" s="119">
        <v>0</v>
      </c>
      <c r="K50" s="119">
        <v>0</v>
      </c>
      <c r="L50" s="119">
        <v>0</v>
      </c>
      <c r="M50" s="119">
        <v>0</v>
      </c>
      <c r="N50" s="119">
        <v>0</v>
      </c>
      <c r="O50" s="119">
        <v>0</v>
      </c>
      <c r="P50" s="119">
        <v>12.5616</v>
      </c>
      <c r="Q50" s="119">
        <v>12.5616</v>
      </c>
      <c r="R50" s="119">
        <v>12.4336</v>
      </c>
      <c r="S50" s="119">
        <v>12.7643</v>
      </c>
      <c r="T50" s="119">
        <v>0</v>
      </c>
      <c r="U50" s="119">
        <v>13.756</v>
      </c>
      <c r="V50" s="119">
        <v>13.756</v>
      </c>
      <c r="W50" s="119">
        <v>13.775600000000001</v>
      </c>
      <c r="X50" s="119">
        <v>13.9964</v>
      </c>
      <c r="Y50" s="119">
        <v>0</v>
      </c>
      <c r="Z50" s="119">
        <v>0</v>
      </c>
      <c r="AA50" s="119">
        <v>0</v>
      </c>
      <c r="AB50" s="119">
        <v>0</v>
      </c>
      <c r="AC50" s="119">
        <v>0</v>
      </c>
      <c r="AD50" s="119">
        <v>0</v>
      </c>
      <c r="AE50" s="119">
        <v>0</v>
      </c>
      <c r="AF50" s="119">
        <v>0</v>
      </c>
      <c r="AG50" s="119">
        <v>0</v>
      </c>
      <c r="AH50" s="119">
        <v>0</v>
      </c>
      <c r="AI50" s="119">
        <v>0</v>
      </c>
      <c r="AJ50" s="137">
        <v>0</v>
      </c>
      <c r="AK50" s="137">
        <v>0</v>
      </c>
      <c r="AL50" s="119">
        <v>0</v>
      </c>
      <c r="AM50" s="119">
        <v>0</v>
      </c>
      <c r="AN50" s="119">
        <v>0</v>
      </c>
      <c r="AO50" s="119">
        <v>0</v>
      </c>
      <c r="AP50" s="119">
        <v>0</v>
      </c>
      <c r="AQ50" s="119">
        <v>0</v>
      </c>
    </row>
    <row r="51" spans="1:43">
      <c r="A51" s="159">
        <f t="shared" si="0"/>
        <v>41547</v>
      </c>
      <c r="B51" s="136">
        <v>0</v>
      </c>
      <c r="C51" s="136">
        <v>0</v>
      </c>
      <c r="D51" s="136">
        <v>0</v>
      </c>
      <c r="E51" s="119">
        <v>0</v>
      </c>
      <c r="F51" s="119">
        <v>0</v>
      </c>
      <c r="G51" s="119">
        <v>0</v>
      </c>
      <c r="H51" s="119">
        <v>0</v>
      </c>
      <c r="I51" s="119">
        <v>0</v>
      </c>
      <c r="J51" s="119">
        <v>0</v>
      </c>
      <c r="K51" s="119">
        <v>0</v>
      </c>
      <c r="L51" s="119">
        <v>0</v>
      </c>
      <c r="M51" s="119">
        <v>0</v>
      </c>
      <c r="N51" s="119">
        <v>0</v>
      </c>
      <c r="O51" s="119">
        <v>0</v>
      </c>
      <c r="P51" s="119">
        <v>12.674200000000001</v>
      </c>
      <c r="Q51" s="119">
        <v>12.674200000000001</v>
      </c>
      <c r="R51" s="119">
        <v>12.5345</v>
      </c>
      <c r="S51" s="119">
        <v>12.8847</v>
      </c>
      <c r="T51" s="119">
        <v>0</v>
      </c>
      <c r="U51" s="119">
        <v>13.920199999999999</v>
      </c>
      <c r="V51" s="119">
        <v>13.920199999999999</v>
      </c>
      <c r="W51" s="119">
        <v>13.936999999999999</v>
      </c>
      <c r="X51" s="119">
        <v>14.178000000000001</v>
      </c>
      <c r="Y51" s="119">
        <v>0</v>
      </c>
      <c r="Z51" s="119">
        <v>0</v>
      </c>
      <c r="AA51" s="119">
        <v>0</v>
      </c>
      <c r="AB51" s="119">
        <v>0</v>
      </c>
      <c r="AC51" s="119">
        <v>0</v>
      </c>
      <c r="AD51" s="119">
        <v>0</v>
      </c>
      <c r="AE51" s="119">
        <v>0</v>
      </c>
      <c r="AF51" s="119">
        <v>0</v>
      </c>
      <c r="AG51" s="119">
        <v>0</v>
      </c>
      <c r="AH51" s="119">
        <v>0</v>
      </c>
      <c r="AI51" s="119">
        <v>0</v>
      </c>
      <c r="AJ51" s="137">
        <v>0</v>
      </c>
      <c r="AK51" s="137">
        <v>0</v>
      </c>
      <c r="AL51" s="119">
        <v>0</v>
      </c>
      <c r="AM51" s="119">
        <v>0</v>
      </c>
      <c r="AN51" s="119">
        <v>0</v>
      </c>
      <c r="AO51" s="119">
        <v>0</v>
      </c>
      <c r="AP51" s="119">
        <v>0</v>
      </c>
      <c r="AQ51" s="119">
        <v>0</v>
      </c>
    </row>
    <row r="52" spans="1:43">
      <c r="A52" s="159">
        <f t="shared" si="0"/>
        <v>41578</v>
      </c>
      <c r="B52" s="136">
        <v>0</v>
      </c>
      <c r="C52" s="136">
        <v>0</v>
      </c>
      <c r="D52" s="136">
        <v>0</v>
      </c>
      <c r="E52" s="119">
        <v>0</v>
      </c>
      <c r="F52" s="119">
        <v>0</v>
      </c>
      <c r="G52" s="119">
        <v>0</v>
      </c>
      <c r="H52" s="119">
        <v>0</v>
      </c>
      <c r="I52" s="119">
        <v>0</v>
      </c>
      <c r="J52" s="119">
        <v>0</v>
      </c>
      <c r="K52" s="119">
        <v>0</v>
      </c>
      <c r="L52" s="119">
        <v>0</v>
      </c>
      <c r="M52" s="119">
        <v>0</v>
      </c>
      <c r="N52" s="119">
        <v>0</v>
      </c>
      <c r="O52" s="119">
        <v>0</v>
      </c>
      <c r="P52" s="119">
        <v>13.093</v>
      </c>
      <c r="Q52" s="119">
        <v>13.093</v>
      </c>
      <c r="R52" s="119">
        <v>12.9373</v>
      </c>
      <c r="S52" s="119">
        <v>13.316800000000001</v>
      </c>
      <c r="T52" s="119">
        <v>0</v>
      </c>
      <c r="U52" s="119">
        <v>14.265499999999999</v>
      </c>
      <c r="V52" s="119">
        <v>14.265499999999999</v>
      </c>
      <c r="W52" s="119">
        <v>14.279500000000001</v>
      </c>
      <c r="X52" s="119">
        <v>14.5451</v>
      </c>
      <c r="Y52" s="119">
        <v>0</v>
      </c>
      <c r="Z52" s="119">
        <v>0</v>
      </c>
      <c r="AA52" s="119">
        <v>0</v>
      </c>
      <c r="AB52" s="119">
        <v>0</v>
      </c>
      <c r="AC52" s="119">
        <v>0</v>
      </c>
      <c r="AD52" s="119">
        <v>0</v>
      </c>
      <c r="AE52" s="119">
        <v>0</v>
      </c>
      <c r="AF52" s="119">
        <v>0</v>
      </c>
      <c r="AG52" s="119">
        <v>0</v>
      </c>
      <c r="AH52" s="119">
        <v>0</v>
      </c>
      <c r="AI52" s="119">
        <v>0</v>
      </c>
      <c r="AJ52" s="137">
        <v>0</v>
      </c>
      <c r="AK52" s="137">
        <v>0</v>
      </c>
      <c r="AL52" s="119">
        <v>0</v>
      </c>
      <c r="AM52" s="119">
        <v>0</v>
      </c>
      <c r="AN52" s="119">
        <v>0</v>
      </c>
      <c r="AO52" s="119">
        <v>0</v>
      </c>
      <c r="AP52" s="119">
        <v>0</v>
      </c>
      <c r="AQ52" s="119">
        <v>0</v>
      </c>
    </row>
    <row r="53" spans="1:43">
      <c r="A53" s="159">
        <f t="shared" si="0"/>
        <v>41608</v>
      </c>
      <c r="B53" s="136">
        <v>0</v>
      </c>
      <c r="C53" s="136">
        <v>0</v>
      </c>
      <c r="D53" s="136">
        <v>0</v>
      </c>
      <c r="E53" s="119">
        <v>0</v>
      </c>
      <c r="F53" s="119">
        <v>0</v>
      </c>
      <c r="G53" s="119">
        <v>0</v>
      </c>
      <c r="H53" s="119">
        <v>0</v>
      </c>
      <c r="I53" s="119">
        <v>0</v>
      </c>
      <c r="J53" s="119">
        <v>0</v>
      </c>
      <c r="K53" s="119">
        <v>0</v>
      </c>
      <c r="L53" s="119">
        <v>0</v>
      </c>
      <c r="M53" s="119">
        <v>0</v>
      </c>
      <c r="N53" s="119">
        <v>0</v>
      </c>
      <c r="O53" s="119">
        <v>0</v>
      </c>
      <c r="P53" s="119">
        <v>13.3241</v>
      </c>
      <c r="Q53" s="119">
        <v>13.3241</v>
      </c>
      <c r="R53" s="119">
        <v>13.154299999999999</v>
      </c>
      <c r="S53" s="119">
        <v>13.5581</v>
      </c>
      <c r="T53" s="119">
        <v>0</v>
      </c>
      <c r="U53" s="119">
        <v>14.2319</v>
      </c>
      <c r="V53" s="119">
        <v>14.2319</v>
      </c>
      <c r="W53" s="119">
        <v>14.2433</v>
      </c>
      <c r="X53" s="119">
        <v>14.5261</v>
      </c>
      <c r="Y53" s="119">
        <v>0</v>
      </c>
      <c r="Z53" s="119">
        <v>0</v>
      </c>
      <c r="AA53" s="119">
        <v>0</v>
      </c>
      <c r="AB53" s="119">
        <v>0</v>
      </c>
      <c r="AC53" s="119">
        <v>0</v>
      </c>
      <c r="AD53" s="119">
        <v>0</v>
      </c>
      <c r="AE53" s="119">
        <v>0</v>
      </c>
      <c r="AF53" s="119">
        <v>0</v>
      </c>
      <c r="AG53" s="119">
        <v>0</v>
      </c>
      <c r="AH53" s="119">
        <v>0</v>
      </c>
      <c r="AI53" s="119">
        <v>0</v>
      </c>
      <c r="AJ53" s="137">
        <v>0</v>
      </c>
      <c r="AK53" s="137">
        <v>0</v>
      </c>
      <c r="AL53" s="119">
        <v>0</v>
      </c>
      <c r="AM53" s="119">
        <v>0</v>
      </c>
      <c r="AN53" s="119">
        <v>0</v>
      </c>
      <c r="AO53" s="119">
        <v>0</v>
      </c>
      <c r="AP53" s="119">
        <v>0</v>
      </c>
      <c r="AQ53" s="119">
        <v>0</v>
      </c>
    </row>
    <row r="54" spans="1:43">
      <c r="A54" s="159">
        <f t="shared" si="0"/>
        <v>41639</v>
      </c>
      <c r="B54" s="136">
        <v>0</v>
      </c>
      <c r="C54" s="136">
        <v>0</v>
      </c>
      <c r="D54" s="136">
        <v>0</v>
      </c>
      <c r="E54" s="119">
        <v>0</v>
      </c>
      <c r="F54" s="119">
        <v>0</v>
      </c>
      <c r="G54" s="119">
        <v>0</v>
      </c>
      <c r="H54" s="119">
        <v>0</v>
      </c>
      <c r="I54" s="119">
        <v>0</v>
      </c>
      <c r="J54" s="119">
        <v>0</v>
      </c>
      <c r="K54" s="119">
        <v>0</v>
      </c>
      <c r="L54" s="119">
        <v>0</v>
      </c>
      <c r="M54" s="119">
        <v>0</v>
      </c>
      <c r="N54" s="119">
        <v>0</v>
      </c>
      <c r="O54" s="119">
        <v>0</v>
      </c>
      <c r="P54" s="119">
        <v>13.42</v>
      </c>
      <c r="Q54" s="119">
        <v>13.42</v>
      </c>
      <c r="R54" s="119">
        <v>13.2516</v>
      </c>
      <c r="S54" s="119">
        <v>13.7003</v>
      </c>
      <c r="T54" s="119">
        <v>0</v>
      </c>
      <c r="U54" s="119">
        <v>14.4678</v>
      </c>
      <c r="V54" s="119">
        <v>14.4678</v>
      </c>
      <c r="W54" s="119">
        <v>14.502700000000001</v>
      </c>
      <c r="X54" s="119">
        <v>14.8154</v>
      </c>
      <c r="Y54" s="119">
        <v>0</v>
      </c>
      <c r="Z54" s="119">
        <v>0</v>
      </c>
      <c r="AA54" s="119">
        <v>0</v>
      </c>
      <c r="AB54" s="119">
        <v>0</v>
      </c>
      <c r="AC54" s="119">
        <v>0</v>
      </c>
      <c r="AD54" s="119">
        <v>0</v>
      </c>
      <c r="AE54" s="119">
        <v>0</v>
      </c>
      <c r="AF54" s="119">
        <v>0</v>
      </c>
      <c r="AG54" s="119">
        <v>0</v>
      </c>
      <c r="AH54" s="119">
        <v>0</v>
      </c>
      <c r="AI54" s="119">
        <v>0</v>
      </c>
      <c r="AJ54" s="137">
        <v>0</v>
      </c>
      <c r="AK54" s="137">
        <v>0</v>
      </c>
      <c r="AL54" s="119">
        <v>0</v>
      </c>
      <c r="AM54" s="119">
        <v>0</v>
      </c>
      <c r="AN54" s="119">
        <v>0</v>
      </c>
      <c r="AO54" s="119">
        <v>0</v>
      </c>
      <c r="AP54" s="119">
        <v>0</v>
      </c>
      <c r="AQ54" s="119">
        <v>0</v>
      </c>
    </row>
    <row r="55" spans="1:43">
      <c r="A55" s="159">
        <f t="shared" si="0"/>
        <v>41670</v>
      </c>
      <c r="B55" s="136">
        <v>0</v>
      </c>
      <c r="C55" s="136">
        <v>0</v>
      </c>
      <c r="D55" s="136">
        <v>0</v>
      </c>
      <c r="E55" s="119">
        <v>0</v>
      </c>
      <c r="F55" s="119">
        <v>0</v>
      </c>
      <c r="G55" s="119">
        <v>0</v>
      </c>
      <c r="H55" s="119">
        <v>0</v>
      </c>
      <c r="I55" s="119">
        <v>0</v>
      </c>
      <c r="J55" s="119">
        <v>0</v>
      </c>
      <c r="K55" s="119">
        <v>0</v>
      </c>
      <c r="L55" s="119">
        <v>0</v>
      </c>
      <c r="M55" s="119">
        <v>0</v>
      </c>
      <c r="N55" s="119">
        <v>0</v>
      </c>
      <c r="O55" s="119">
        <v>0</v>
      </c>
      <c r="P55" s="119">
        <v>13.5267</v>
      </c>
      <c r="Q55" s="119">
        <v>13.5267</v>
      </c>
      <c r="R55" s="119">
        <v>13.3452</v>
      </c>
      <c r="S55" s="119">
        <v>13.816000000000001</v>
      </c>
      <c r="T55" s="119">
        <v>0</v>
      </c>
      <c r="U55" s="119">
        <v>14.443300000000001</v>
      </c>
      <c r="V55" s="119">
        <v>14.443300000000001</v>
      </c>
      <c r="W55" s="119">
        <v>14.4742</v>
      </c>
      <c r="X55" s="119">
        <v>14.8057</v>
      </c>
      <c r="Y55" s="119">
        <v>0</v>
      </c>
      <c r="Z55" s="119">
        <v>0</v>
      </c>
      <c r="AA55" s="119">
        <v>0</v>
      </c>
      <c r="AB55" s="119">
        <v>0</v>
      </c>
      <c r="AC55" s="119">
        <v>0</v>
      </c>
      <c r="AD55" s="119">
        <v>0</v>
      </c>
      <c r="AE55" s="119">
        <v>0</v>
      </c>
      <c r="AF55" s="119">
        <v>0</v>
      </c>
      <c r="AG55" s="119">
        <v>0</v>
      </c>
      <c r="AH55" s="119">
        <v>0</v>
      </c>
      <c r="AI55" s="119">
        <v>0</v>
      </c>
      <c r="AJ55" s="137">
        <v>0</v>
      </c>
      <c r="AK55" s="137">
        <v>0</v>
      </c>
      <c r="AL55" s="119">
        <v>0</v>
      </c>
      <c r="AM55" s="119">
        <v>0</v>
      </c>
      <c r="AN55" s="119">
        <v>0</v>
      </c>
      <c r="AO55" s="119">
        <v>0</v>
      </c>
      <c r="AP55" s="119">
        <v>0</v>
      </c>
      <c r="AQ55" s="119">
        <v>0</v>
      </c>
    </row>
    <row r="56" spans="1:43">
      <c r="A56" s="159">
        <f t="shared" si="0"/>
        <v>41698</v>
      </c>
      <c r="B56" s="136">
        <v>0</v>
      </c>
      <c r="C56" s="136">
        <v>0</v>
      </c>
      <c r="D56" s="136">
        <v>0</v>
      </c>
      <c r="E56" s="119">
        <v>0</v>
      </c>
      <c r="F56" s="119">
        <v>0</v>
      </c>
      <c r="G56" s="119">
        <v>0</v>
      </c>
      <c r="H56" s="119">
        <v>0</v>
      </c>
      <c r="I56" s="119">
        <v>0</v>
      </c>
      <c r="J56" s="119">
        <v>0</v>
      </c>
      <c r="K56" s="119">
        <v>0</v>
      </c>
      <c r="L56" s="119">
        <v>0</v>
      </c>
      <c r="M56" s="119">
        <v>0</v>
      </c>
      <c r="N56" s="119">
        <v>0</v>
      </c>
      <c r="O56" s="119">
        <v>0</v>
      </c>
      <c r="P56" s="119">
        <v>13.8027</v>
      </c>
      <c r="Q56" s="119">
        <v>13.8027</v>
      </c>
      <c r="R56" s="119">
        <v>13.606400000000001</v>
      </c>
      <c r="S56" s="119">
        <v>14.104200000000001</v>
      </c>
      <c r="T56" s="119">
        <v>0</v>
      </c>
      <c r="U56" s="119">
        <v>14.7628</v>
      </c>
      <c r="V56" s="119">
        <v>14.7628</v>
      </c>
      <c r="W56" s="119">
        <v>14.7913</v>
      </c>
      <c r="X56" s="119">
        <v>15.148300000000001</v>
      </c>
      <c r="Y56" s="119">
        <v>0</v>
      </c>
      <c r="Z56" s="119">
        <v>0</v>
      </c>
      <c r="AA56" s="119">
        <v>0</v>
      </c>
      <c r="AB56" s="119">
        <v>0</v>
      </c>
      <c r="AC56" s="119">
        <v>0</v>
      </c>
      <c r="AD56" s="119">
        <v>0</v>
      </c>
      <c r="AE56" s="119">
        <v>0</v>
      </c>
      <c r="AF56" s="119">
        <v>0</v>
      </c>
      <c r="AG56" s="119">
        <v>0</v>
      </c>
      <c r="AH56" s="119">
        <v>0</v>
      </c>
      <c r="AI56" s="119">
        <v>0</v>
      </c>
      <c r="AJ56" s="137">
        <v>0</v>
      </c>
      <c r="AK56" s="137">
        <v>0</v>
      </c>
      <c r="AL56" s="119">
        <v>0</v>
      </c>
      <c r="AM56" s="119">
        <v>0</v>
      </c>
      <c r="AN56" s="119">
        <v>0</v>
      </c>
      <c r="AO56" s="119">
        <v>0</v>
      </c>
      <c r="AP56" s="119">
        <v>0</v>
      </c>
      <c r="AQ56" s="119">
        <v>0</v>
      </c>
    </row>
    <row r="57" spans="1:43">
      <c r="A57" s="159">
        <f t="shared" si="0"/>
        <v>41729</v>
      </c>
      <c r="B57" s="136">
        <v>0</v>
      </c>
      <c r="C57" s="136">
        <v>0</v>
      </c>
      <c r="D57" s="136">
        <v>0</v>
      </c>
      <c r="E57" s="119">
        <v>0</v>
      </c>
      <c r="F57" s="119">
        <v>0</v>
      </c>
      <c r="G57" s="119">
        <v>0</v>
      </c>
      <c r="H57" s="119">
        <v>0</v>
      </c>
      <c r="I57" s="119">
        <v>0</v>
      </c>
      <c r="J57" s="119">
        <v>0</v>
      </c>
      <c r="K57" s="119">
        <v>0</v>
      </c>
      <c r="L57" s="119">
        <v>0</v>
      </c>
      <c r="M57" s="119">
        <v>0</v>
      </c>
      <c r="N57" s="119">
        <v>0</v>
      </c>
      <c r="O57" s="119">
        <v>0</v>
      </c>
      <c r="P57" s="119">
        <v>13.9284</v>
      </c>
      <c r="Q57" s="119">
        <v>13.9284</v>
      </c>
      <c r="R57" s="119">
        <v>13.7181</v>
      </c>
      <c r="S57" s="119">
        <v>14.239699999999999</v>
      </c>
      <c r="T57" s="119">
        <v>0</v>
      </c>
      <c r="U57" s="119">
        <v>15.051600000000001</v>
      </c>
      <c r="V57" s="119">
        <v>15.051600000000001</v>
      </c>
      <c r="W57" s="119">
        <v>15.077199999999999</v>
      </c>
      <c r="X57" s="119">
        <v>15.461399999999999</v>
      </c>
      <c r="Y57" s="119">
        <v>0</v>
      </c>
      <c r="Z57" s="119">
        <v>0</v>
      </c>
      <c r="AA57" s="119">
        <v>0</v>
      </c>
      <c r="AB57" s="119">
        <v>0</v>
      </c>
      <c r="AC57" s="119">
        <v>0</v>
      </c>
      <c r="AD57" s="119">
        <v>0</v>
      </c>
      <c r="AE57" s="119">
        <v>0</v>
      </c>
      <c r="AF57" s="119">
        <v>0</v>
      </c>
      <c r="AG57" s="119">
        <v>0</v>
      </c>
      <c r="AH57" s="119">
        <v>0</v>
      </c>
      <c r="AI57" s="119">
        <v>0</v>
      </c>
      <c r="AJ57" s="137">
        <v>0</v>
      </c>
      <c r="AK57" s="137">
        <v>0</v>
      </c>
      <c r="AL57" s="119">
        <v>0</v>
      </c>
      <c r="AM57" s="119">
        <v>0</v>
      </c>
      <c r="AN57" s="119">
        <v>0</v>
      </c>
      <c r="AO57" s="119">
        <v>0</v>
      </c>
      <c r="AP57" s="119">
        <v>0</v>
      </c>
      <c r="AQ57" s="119">
        <v>0</v>
      </c>
    </row>
    <row r="58" spans="1:43">
      <c r="A58" s="159">
        <f t="shared" si="0"/>
        <v>41759</v>
      </c>
      <c r="B58" s="136">
        <v>0</v>
      </c>
      <c r="C58" s="136">
        <v>0</v>
      </c>
      <c r="D58" s="136">
        <v>0</v>
      </c>
      <c r="E58" s="119">
        <v>0</v>
      </c>
      <c r="F58" s="119">
        <v>0</v>
      </c>
      <c r="G58" s="119">
        <v>0</v>
      </c>
      <c r="H58" s="119">
        <v>0</v>
      </c>
      <c r="I58" s="119">
        <v>0</v>
      </c>
      <c r="J58" s="119">
        <v>0</v>
      </c>
      <c r="K58" s="119">
        <v>0</v>
      </c>
      <c r="L58" s="119">
        <v>0</v>
      </c>
      <c r="M58" s="119">
        <v>0</v>
      </c>
      <c r="N58" s="119">
        <v>0</v>
      </c>
      <c r="O58" s="119">
        <v>0</v>
      </c>
      <c r="P58" s="119">
        <v>13.6609</v>
      </c>
      <c r="Q58" s="119">
        <v>13.6609</v>
      </c>
      <c r="R58" s="119">
        <v>13.4429</v>
      </c>
      <c r="S58" s="119">
        <v>13.973000000000001</v>
      </c>
      <c r="T58" s="119">
        <v>0</v>
      </c>
      <c r="U58" s="119">
        <v>14.974299999999999</v>
      </c>
      <c r="V58" s="119">
        <v>14.974299999999999</v>
      </c>
      <c r="W58" s="119">
        <v>14.9962</v>
      </c>
      <c r="X58" s="119">
        <v>15.398099999999999</v>
      </c>
      <c r="Y58" s="119">
        <v>0</v>
      </c>
      <c r="Z58" s="119">
        <v>0</v>
      </c>
      <c r="AA58" s="119">
        <v>0</v>
      </c>
      <c r="AB58" s="119">
        <v>0</v>
      </c>
      <c r="AC58" s="119">
        <v>0</v>
      </c>
      <c r="AD58" s="119">
        <v>0</v>
      </c>
      <c r="AE58" s="119">
        <v>0</v>
      </c>
      <c r="AF58" s="119">
        <v>0</v>
      </c>
      <c r="AG58" s="119">
        <v>0</v>
      </c>
      <c r="AH58" s="119">
        <v>0</v>
      </c>
      <c r="AI58" s="119">
        <v>0</v>
      </c>
      <c r="AJ58" s="137">
        <v>0</v>
      </c>
      <c r="AK58" s="137">
        <v>0</v>
      </c>
      <c r="AL58" s="119">
        <v>0</v>
      </c>
      <c r="AM58" s="119">
        <v>0</v>
      </c>
      <c r="AN58" s="119">
        <v>0</v>
      </c>
      <c r="AO58" s="119">
        <v>0</v>
      </c>
      <c r="AP58" s="119">
        <v>0</v>
      </c>
      <c r="AQ58" s="119">
        <v>0</v>
      </c>
    </row>
    <row r="59" spans="1:43">
      <c r="A59" s="159">
        <f t="shared" si="0"/>
        <v>41790</v>
      </c>
      <c r="B59" s="136">
        <v>0</v>
      </c>
      <c r="C59" s="136">
        <v>0</v>
      </c>
      <c r="D59" s="136">
        <v>0</v>
      </c>
      <c r="E59" s="119">
        <v>0</v>
      </c>
      <c r="F59" s="119">
        <v>0</v>
      </c>
      <c r="G59" s="119">
        <v>0</v>
      </c>
      <c r="H59" s="119">
        <v>0</v>
      </c>
      <c r="I59" s="119">
        <v>0</v>
      </c>
      <c r="J59" s="119">
        <v>0</v>
      </c>
      <c r="K59" s="119">
        <v>0</v>
      </c>
      <c r="L59" s="119">
        <v>0</v>
      </c>
      <c r="M59" s="119">
        <v>0</v>
      </c>
      <c r="N59" s="119">
        <v>0</v>
      </c>
      <c r="O59" s="119">
        <v>0</v>
      </c>
      <c r="P59" s="119">
        <v>13.663</v>
      </c>
      <c r="Q59" s="119">
        <v>13.663</v>
      </c>
      <c r="R59" s="119">
        <v>13.432600000000001</v>
      </c>
      <c r="S59" s="119">
        <v>13.982100000000001</v>
      </c>
      <c r="T59" s="119">
        <v>0</v>
      </c>
      <c r="U59" s="119">
        <v>14.9445</v>
      </c>
      <c r="V59" s="119">
        <v>14.9445</v>
      </c>
      <c r="W59" s="119">
        <v>14.9628</v>
      </c>
      <c r="X59" s="119">
        <v>15.3842</v>
      </c>
      <c r="Y59" s="119">
        <v>0</v>
      </c>
      <c r="Z59" s="119">
        <v>0</v>
      </c>
      <c r="AA59" s="119">
        <v>0</v>
      </c>
      <c r="AB59" s="119">
        <v>0</v>
      </c>
      <c r="AC59" s="119">
        <v>0</v>
      </c>
      <c r="AD59" s="119">
        <v>0</v>
      </c>
      <c r="AE59" s="119">
        <v>0</v>
      </c>
      <c r="AF59" s="119">
        <v>0</v>
      </c>
      <c r="AG59" s="119">
        <v>0</v>
      </c>
      <c r="AH59" s="119">
        <v>0</v>
      </c>
      <c r="AI59" s="119">
        <v>0</v>
      </c>
      <c r="AJ59" s="137">
        <v>0</v>
      </c>
      <c r="AK59" s="137">
        <v>0</v>
      </c>
      <c r="AL59" s="119">
        <v>0</v>
      </c>
      <c r="AM59" s="119">
        <v>0</v>
      </c>
      <c r="AN59" s="119">
        <v>0</v>
      </c>
      <c r="AO59" s="119">
        <v>0</v>
      </c>
      <c r="AP59" s="119">
        <v>0</v>
      </c>
      <c r="AQ59" s="119">
        <v>0</v>
      </c>
    </row>
    <row r="60" spans="1:43">
      <c r="A60" s="159">
        <f t="shared" si="0"/>
        <v>41820</v>
      </c>
      <c r="B60" s="136">
        <v>0</v>
      </c>
      <c r="C60" s="136">
        <v>0</v>
      </c>
      <c r="D60" s="136">
        <v>0</v>
      </c>
      <c r="E60" s="119">
        <v>0</v>
      </c>
      <c r="F60" s="119">
        <v>0</v>
      </c>
      <c r="G60" s="119">
        <v>0</v>
      </c>
      <c r="H60" s="119">
        <v>0</v>
      </c>
      <c r="I60" s="119">
        <v>0</v>
      </c>
      <c r="J60" s="119">
        <v>0</v>
      </c>
      <c r="K60" s="119">
        <v>0</v>
      </c>
      <c r="L60" s="119">
        <v>0</v>
      </c>
      <c r="M60" s="119">
        <v>0</v>
      </c>
      <c r="N60" s="119">
        <v>0</v>
      </c>
      <c r="O60" s="119">
        <v>0</v>
      </c>
      <c r="P60" s="119">
        <v>13.8401</v>
      </c>
      <c r="Q60" s="119">
        <v>13.8401</v>
      </c>
      <c r="R60" s="119">
        <v>13.601900000000001</v>
      </c>
      <c r="S60" s="119">
        <v>14.1942</v>
      </c>
      <c r="T60" s="119">
        <v>13.8401</v>
      </c>
      <c r="U60" s="119">
        <v>14.9724</v>
      </c>
      <c r="V60" s="119">
        <v>14.9724</v>
      </c>
      <c r="W60" s="119">
        <v>15.017300000000001</v>
      </c>
      <c r="X60" s="119">
        <v>15.4527</v>
      </c>
      <c r="Y60" s="119">
        <v>14.9724</v>
      </c>
      <c r="Z60" s="119">
        <v>0</v>
      </c>
      <c r="AA60" s="119">
        <v>0</v>
      </c>
      <c r="AB60" s="119">
        <v>0</v>
      </c>
      <c r="AC60" s="119">
        <v>0</v>
      </c>
      <c r="AD60" s="119">
        <v>0</v>
      </c>
      <c r="AE60" s="119">
        <v>0</v>
      </c>
      <c r="AF60" s="119">
        <v>0</v>
      </c>
      <c r="AG60" s="119">
        <v>0</v>
      </c>
      <c r="AH60" s="119">
        <v>0</v>
      </c>
      <c r="AI60" s="119">
        <v>0</v>
      </c>
      <c r="AJ60" s="137">
        <v>0</v>
      </c>
      <c r="AK60" s="137">
        <v>0</v>
      </c>
      <c r="AL60" s="119">
        <v>0</v>
      </c>
      <c r="AM60" s="119">
        <v>0</v>
      </c>
      <c r="AN60" s="119">
        <v>0</v>
      </c>
      <c r="AO60" s="119">
        <v>0</v>
      </c>
      <c r="AP60" s="119">
        <v>0</v>
      </c>
      <c r="AQ60" s="119">
        <v>0</v>
      </c>
    </row>
    <row r="61" spans="1:43">
      <c r="A61" s="159">
        <f t="shared" si="0"/>
        <v>41851</v>
      </c>
      <c r="B61" s="136">
        <v>0</v>
      </c>
      <c r="C61" s="136">
        <v>0</v>
      </c>
      <c r="D61" s="136">
        <v>0</v>
      </c>
      <c r="E61" s="119">
        <v>0</v>
      </c>
      <c r="F61" s="119">
        <v>0</v>
      </c>
      <c r="G61" s="119">
        <v>0</v>
      </c>
      <c r="H61" s="119">
        <v>0</v>
      </c>
      <c r="I61" s="119">
        <v>0</v>
      </c>
      <c r="J61" s="119">
        <v>0</v>
      </c>
      <c r="K61" s="119">
        <v>0</v>
      </c>
      <c r="L61" s="119">
        <v>0</v>
      </c>
      <c r="M61" s="119">
        <v>0</v>
      </c>
      <c r="N61" s="119">
        <v>0</v>
      </c>
      <c r="O61" s="119">
        <v>0</v>
      </c>
      <c r="P61" s="119">
        <v>13.9397</v>
      </c>
      <c r="Q61" s="119">
        <v>13.9397</v>
      </c>
      <c r="R61" s="119">
        <v>13.6874</v>
      </c>
      <c r="S61" s="119">
        <v>14.3035</v>
      </c>
      <c r="T61" s="119">
        <v>13.941000000000001</v>
      </c>
      <c r="U61" s="119">
        <v>14.9223</v>
      </c>
      <c r="V61" s="119">
        <v>14.9223</v>
      </c>
      <c r="W61" s="119">
        <v>14.963699999999999</v>
      </c>
      <c r="X61" s="119">
        <v>15.417999999999999</v>
      </c>
      <c r="Y61" s="119">
        <v>14.9299</v>
      </c>
      <c r="Z61" s="119">
        <v>9.0348000000000006</v>
      </c>
      <c r="AA61" s="119">
        <v>0</v>
      </c>
      <c r="AB61" s="119">
        <v>9.0358999999999998</v>
      </c>
      <c r="AC61" s="119">
        <v>0</v>
      </c>
      <c r="AD61" s="119">
        <v>0</v>
      </c>
      <c r="AE61" s="119">
        <v>0</v>
      </c>
      <c r="AF61" s="119">
        <v>0</v>
      </c>
      <c r="AG61" s="119">
        <v>0</v>
      </c>
      <c r="AH61" s="119">
        <v>0</v>
      </c>
      <c r="AI61" s="119">
        <v>0</v>
      </c>
      <c r="AJ61" s="137">
        <v>0</v>
      </c>
      <c r="AK61" s="137">
        <v>0</v>
      </c>
      <c r="AL61" s="119">
        <v>0</v>
      </c>
      <c r="AM61" s="119">
        <v>0</v>
      </c>
      <c r="AN61" s="119">
        <v>0</v>
      </c>
      <c r="AO61" s="119">
        <v>0</v>
      </c>
      <c r="AP61" s="119">
        <v>0</v>
      </c>
      <c r="AQ61" s="119">
        <v>0</v>
      </c>
    </row>
    <row r="62" spans="1:43">
      <c r="A62" s="159">
        <f t="shared" si="0"/>
        <v>41882</v>
      </c>
      <c r="B62" s="136">
        <v>0</v>
      </c>
      <c r="C62" s="136">
        <v>0</v>
      </c>
      <c r="D62" s="136">
        <v>0</v>
      </c>
      <c r="E62" s="119">
        <v>0</v>
      </c>
      <c r="F62" s="119">
        <v>0</v>
      </c>
      <c r="G62" s="119">
        <v>0</v>
      </c>
      <c r="H62" s="119">
        <v>0</v>
      </c>
      <c r="I62" s="119">
        <v>0</v>
      </c>
      <c r="J62" s="119">
        <v>0</v>
      </c>
      <c r="K62" s="119">
        <v>0</v>
      </c>
      <c r="L62" s="119">
        <v>0</v>
      </c>
      <c r="M62" s="119">
        <v>0</v>
      </c>
      <c r="N62" s="119">
        <v>0</v>
      </c>
      <c r="O62" s="119">
        <v>0</v>
      </c>
      <c r="P62" s="119">
        <v>14.1006</v>
      </c>
      <c r="Q62" s="119">
        <v>14.1006</v>
      </c>
      <c r="R62" s="119">
        <v>13.832800000000001</v>
      </c>
      <c r="S62" s="119">
        <v>14.476100000000001</v>
      </c>
      <c r="T62" s="119">
        <v>14.102</v>
      </c>
      <c r="U62" s="119">
        <v>15.415699999999999</v>
      </c>
      <c r="V62" s="119">
        <v>15.415699999999999</v>
      </c>
      <c r="W62" s="119">
        <v>15.452199999999999</v>
      </c>
      <c r="X62" s="119">
        <v>15.9427</v>
      </c>
      <c r="Y62" s="119">
        <v>15.4298</v>
      </c>
      <c r="Z62" s="119">
        <v>9.2653999999999996</v>
      </c>
      <c r="AA62" s="119">
        <v>0</v>
      </c>
      <c r="AB62" s="119">
        <v>9.2493999999999996</v>
      </c>
      <c r="AC62" s="119">
        <v>0</v>
      </c>
      <c r="AD62" s="119">
        <v>0</v>
      </c>
      <c r="AE62" s="119">
        <v>0</v>
      </c>
      <c r="AF62" s="119">
        <v>0</v>
      </c>
      <c r="AG62" s="119">
        <v>0</v>
      </c>
      <c r="AH62" s="119">
        <v>0</v>
      </c>
      <c r="AI62" s="119">
        <v>0</v>
      </c>
      <c r="AJ62" s="137">
        <v>0</v>
      </c>
      <c r="AK62" s="137">
        <v>0</v>
      </c>
      <c r="AL62" s="119">
        <v>0</v>
      </c>
      <c r="AM62" s="119">
        <v>0</v>
      </c>
      <c r="AN62" s="119">
        <v>0</v>
      </c>
      <c r="AO62" s="119">
        <v>0</v>
      </c>
      <c r="AP62" s="119">
        <v>0</v>
      </c>
      <c r="AQ62" s="119">
        <v>0</v>
      </c>
    </row>
    <row r="63" spans="1:43">
      <c r="A63" s="159">
        <f t="shared" si="0"/>
        <v>41912</v>
      </c>
      <c r="B63" s="136">
        <v>0</v>
      </c>
      <c r="C63" s="136">
        <v>0</v>
      </c>
      <c r="D63" s="136">
        <v>0</v>
      </c>
      <c r="E63" s="119">
        <v>0</v>
      </c>
      <c r="F63" s="119">
        <v>0</v>
      </c>
      <c r="G63" s="119">
        <v>0</v>
      </c>
      <c r="H63" s="119">
        <v>0</v>
      </c>
      <c r="I63" s="119">
        <v>0</v>
      </c>
      <c r="J63" s="119">
        <v>0</v>
      </c>
      <c r="K63" s="119">
        <v>0</v>
      </c>
      <c r="L63" s="119">
        <v>0</v>
      </c>
      <c r="M63" s="119">
        <v>0</v>
      </c>
      <c r="N63" s="119">
        <v>0</v>
      </c>
      <c r="O63" s="119">
        <v>0</v>
      </c>
      <c r="P63" s="119">
        <v>13.946</v>
      </c>
      <c r="Q63" s="119">
        <v>13.946</v>
      </c>
      <c r="R63" s="119">
        <v>13.669</v>
      </c>
      <c r="S63" s="119">
        <v>14.3247</v>
      </c>
      <c r="T63" s="119">
        <v>13.9476</v>
      </c>
      <c r="U63" s="119">
        <v>14.925599999999999</v>
      </c>
      <c r="V63" s="119">
        <v>14.925599999999999</v>
      </c>
      <c r="W63" s="119">
        <v>14.957599999999999</v>
      </c>
      <c r="X63" s="119">
        <v>15.4527</v>
      </c>
      <c r="Y63" s="119">
        <v>14.950200000000001</v>
      </c>
      <c r="Z63" s="119">
        <v>9.1123999999999992</v>
      </c>
      <c r="AA63" s="119">
        <v>0</v>
      </c>
      <c r="AB63" s="119">
        <v>9.0853000000000002</v>
      </c>
      <c r="AC63" s="119">
        <v>0</v>
      </c>
      <c r="AD63" s="119">
        <v>0</v>
      </c>
      <c r="AE63" s="119">
        <v>0</v>
      </c>
      <c r="AF63" s="119">
        <v>0</v>
      </c>
      <c r="AG63" s="119">
        <v>0</v>
      </c>
      <c r="AH63" s="119">
        <v>0</v>
      </c>
      <c r="AI63" s="119">
        <v>0</v>
      </c>
      <c r="AJ63" s="137">
        <v>0</v>
      </c>
      <c r="AK63" s="137">
        <v>0</v>
      </c>
      <c r="AL63" s="119">
        <v>0</v>
      </c>
      <c r="AM63" s="119">
        <v>0</v>
      </c>
      <c r="AN63" s="119">
        <v>0</v>
      </c>
      <c r="AO63" s="119">
        <v>0</v>
      </c>
      <c r="AP63" s="119">
        <v>0</v>
      </c>
      <c r="AQ63" s="119">
        <v>0</v>
      </c>
    </row>
    <row r="64" spans="1:43">
      <c r="A64" s="159">
        <f t="shared" si="0"/>
        <v>41943</v>
      </c>
      <c r="B64" s="136">
        <v>0</v>
      </c>
      <c r="C64" s="136">
        <v>0</v>
      </c>
      <c r="D64" s="136">
        <v>0</v>
      </c>
      <c r="E64" s="119">
        <v>0</v>
      </c>
      <c r="F64" s="119">
        <v>0</v>
      </c>
      <c r="G64" s="119">
        <v>0</v>
      </c>
      <c r="H64" s="119">
        <v>0</v>
      </c>
      <c r="I64" s="119">
        <v>0</v>
      </c>
      <c r="J64" s="119">
        <v>0</v>
      </c>
      <c r="K64" s="119">
        <v>0</v>
      </c>
      <c r="L64" s="119">
        <v>0</v>
      </c>
      <c r="M64" s="119">
        <v>0</v>
      </c>
      <c r="N64" s="119">
        <v>9.4710999999999999</v>
      </c>
      <c r="O64" s="119">
        <v>9.4696999999999996</v>
      </c>
      <c r="P64" s="119">
        <v>14.0085</v>
      </c>
      <c r="Q64" s="119">
        <v>14.0085</v>
      </c>
      <c r="R64" s="119">
        <v>13.717700000000001</v>
      </c>
      <c r="S64" s="119">
        <v>14.3962</v>
      </c>
      <c r="T64" s="119">
        <v>14.0106</v>
      </c>
      <c r="U64" s="119">
        <v>14.683</v>
      </c>
      <c r="V64" s="119">
        <v>14.683</v>
      </c>
      <c r="W64" s="119">
        <v>14.7111</v>
      </c>
      <c r="X64" s="119">
        <v>15.2187</v>
      </c>
      <c r="Y64" s="119">
        <v>14.7179</v>
      </c>
      <c r="Z64" s="119">
        <v>9.0539000000000005</v>
      </c>
      <c r="AA64" s="119">
        <v>0</v>
      </c>
      <c r="AB64" s="119">
        <v>9.0258000000000003</v>
      </c>
      <c r="AC64" s="119">
        <v>0</v>
      </c>
      <c r="AD64" s="119">
        <v>0</v>
      </c>
      <c r="AE64" s="119">
        <v>0</v>
      </c>
      <c r="AF64" s="119">
        <v>0</v>
      </c>
      <c r="AG64" s="119">
        <v>0</v>
      </c>
      <c r="AH64" s="119">
        <v>0</v>
      </c>
      <c r="AI64" s="119">
        <v>0</v>
      </c>
      <c r="AJ64" s="137">
        <v>0</v>
      </c>
      <c r="AK64" s="137">
        <v>0</v>
      </c>
      <c r="AL64" s="119">
        <v>0</v>
      </c>
      <c r="AM64" s="119">
        <v>0</v>
      </c>
      <c r="AN64" s="119">
        <v>0</v>
      </c>
      <c r="AO64" s="119">
        <v>0</v>
      </c>
      <c r="AP64" s="119">
        <v>0</v>
      </c>
      <c r="AQ64" s="119">
        <v>0</v>
      </c>
    </row>
    <row r="65" spans="1:43">
      <c r="A65" s="159">
        <f t="shared" si="0"/>
        <v>41973</v>
      </c>
      <c r="B65" s="136">
        <v>0</v>
      </c>
      <c r="C65" s="136">
        <v>0</v>
      </c>
      <c r="D65" s="136">
        <v>0</v>
      </c>
      <c r="E65" s="119">
        <v>0</v>
      </c>
      <c r="F65" s="119">
        <v>0</v>
      </c>
      <c r="G65" s="119">
        <v>0</v>
      </c>
      <c r="H65" s="119">
        <v>0</v>
      </c>
      <c r="I65" s="119">
        <v>0</v>
      </c>
      <c r="J65" s="119">
        <v>0</v>
      </c>
      <c r="K65" s="119">
        <v>0</v>
      </c>
      <c r="L65" s="119">
        <v>0</v>
      </c>
      <c r="M65" s="119">
        <v>0</v>
      </c>
      <c r="N65" s="119">
        <v>8.4681999999999995</v>
      </c>
      <c r="O65" s="119">
        <v>8.4591999999999992</v>
      </c>
      <c r="P65" s="119">
        <v>14.1448</v>
      </c>
      <c r="Q65" s="119">
        <v>14.1448</v>
      </c>
      <c r="R65" s="119">
        <v>13.838699999999999</v>
      </c>
      <c r="S65" s="119">
        <v>14.543699999999999</v>
      </c>
      <c r="T65" s="119">
        <v>14.148199999999999</v>
      </c>
      <c r="U65" s="119">
        <v>14.511900000000001</v>
      </c>
      <c r="V65" s="119">
        <v>14.511900000000001</v>
      </c>
      <c r="W65" s="119">
        <v>14.5364</v>
      </c>
      <c r="X65" s="119">
        <v>15.058</v>
      </c>
      <c r="Y65" s="119">
        <v>14.5562</v>
      </c>
      <c r="Z65" s="119">
        <v>9.3813999999999993</v>
      </c>
      <c r="AA65" s="119">
        <v>0</v>
      </c>
      <c r="AB65" s="119">
        <v>9.3405000000000005</v>
      </c>
      <c r="AC65" s="119">
        <v>0</v>
      </c>
      <c r="AD65" s="119">
        <v>0</v>
      </c>
      <c r="AE65" s="119">
        <v>0</v>
      </c>
      <c r="AF65" s="119">
        <v>0</v>
      </c>
      <c r="AG65" s="119">
        <v>0</v>
      </c>
      <c r="AH65" s="119">
        <v>0</v>
      </c>
      <c r="AI65" s="119">
        <v>0</v>
      </c>
      <c r="AJ65" s="137">
        <v>0</v>
      </c>
      <c r="AK65" s="137">
        <v>0</v>
      </c>
      <c r="AL65" s="119">
        <v>0</v>
      </c>
      <c r="AM65" s="119">
        <v>0</v>
      </c>
      <c r="AN65" s="119">
        <v>0</v>
      </c>
      <c r="AO65" s="119">
        <v>0</v>
      </c>
      <c r="AP65" s="119">
        <v>0</v>
      </c>
      <c r="AQ65" s="119">
        <v>0</v>
      </c>
    </row>
    <row r="66" spans="1:43">
      <c r="A66" s="159">
        <f t="shared" si="0"/>
        <v>42004</v>
      </c>
      <c r="B66" s="136">
        <v>0</v>
      </c>
      <c r="C66" s="136">
        <v>0</v>
      </c>
      <c r="D66" s="136">
        <v>0</v>
      </c>
      <c r="E66" s="119">
        <v>0</v>
      </c>
      <c r="F66" s="119">
        <v>0</v>
      </c>
      <c r="G66" s="119">
        <v>0</v>
      </c>
      <c r="H66" s="119">
        <v>0</v>
      </c>
      <c r="I66" s="119">
        <v>0</v>
      </c>
      <c r="J66" s="119">
        <v>0</v>
      </c>
      <c r="K66" s="119">
        <v>0</v>
      </c>
      <c r="L66" s="119">
        <v>0</v>
      </c>
      <c r="M66" s="119">
        <v>0</v>
      </c>
      <c r="N66" s="119">
        <v>8.1608999999999998</v>
      </c>
      <c r="O66" s="119">
        <v>8.1569000000000003</v>
      </c>
      <c r="P66" s="119">
        <v>14.056699999999999</v>
      </c>
      <c r="Q66" s="119">
        <v>14.056699999999999</v>
      </c>
      <c r="R66" s="119">
        <v>13.7654</v>
      </c>
      <c r="S66" s="119">
        <v>14.5207</v>
      </c>
      <c r="T66" s="119">
        <v>14.1149</v>
      </c>
      <c r="U66" s="119">
        <v>14.6553</v>
      </c>
      <c r="V66" s="119">
        <v>14.6553</v>
      </c>
      <c r="W66" s="119">
        <v>14.717700000000001</v>
      </c>
      <c r="X66" s="119">
        <v>15.2721</v>
      </c>
      <c r="Y66" s="119">
        <v>14.7599</v>
      </c>
      <c r="Z66" s="119">
        <v>9.0935000000000006</v>
      </c>
      <c r="AA66" s="119">
        <v>0</v>
      </c>
      <c r="AB66" s="119">
        <v>9.0493000000000006</v>
      </c>
      <c r="AC66" s="119">
        <v>0</v>
      </c>
      <c r="AD66" s="119">
        <v>0</v>
      </c>
      <c r="AE66" s="119">
        <v>9.2329000000000008</v>
      </c>
      <c r="AF66" s="119">
        <v>0</v>
      </c>
      <c r="AG66" s="119">
        <v>0</v>
      </c>
      <c r="AH66" s="119">
        <v>0</v>
      </c>
      <c r="AI66" s="119">
        <v>0</v>
      </c>
      <c r="AJ66" s="137">
        <v>0</v>
      </c>
      <c r="AK66" s="137">
        <v>0</v>
      </c>
      <c r="AL66" s="119">
        <v>0</v>
      </c>
      <c r="AM66" s="119">
        <v>0</v>
      </c>
      <c r="AN66" s="119">
        <v>0</v>
      </c>
      <c r="AO66" s="119">
        <v>0</v>
      </c>
      <c r="AP66" s="119">
        <v>0</v>
      </c>
      <c r="AQ66" s="119">
        <v>0</v>
      </c>
    </row>
    <row r="67" spans="1:43">
      <c r="A67" s="159">
        <f t="shared" si="0"/>
        <v>42035</v>
      </c>
      <c r="B67" s="136">
        <v>0</v>
      </c>
      <c r="C67" s="136">
        <v>0</v>
      </c>
      <c r="D67" s="136">
        <v>0</v>
      </c>
      <c r="E67" s="119">
        <v>0</v>
      </c>
      <c r="F67" s="119">
        <v>0</v>
      </c>
      <c r="G67" s="119">
        <v>0</v>
      </c>
      <c r="H67" s="119">
        <v>0</v>
      </c>
      <c r="I67" s="119">
        <v>0</v>
      </c>
      <c r="J67" s="119">
        <v>0</v>
      </c>
      <c r="K67" s="119">
        <v>0</v>
      </c>
      <c r="L67" s="119">
        <v>0</v>
      </c>
      <c r="M67" s="119">
        <v>0</v>
      </c>
      <c r="N67" s="119">
        <v>7.7609000000000004</v>
      </c>
      <c r="O67" s="119">
        <v>7.7313000000000001</v>
      </c>
      <c r="P67" s="119">
        <v>13.773300000000001</v>
      </c>
      <c r="Q67" s="119">
        <v>13.773300000000001</v>
      </c>
      <c r="R67" s="119">
        <v>13.4754</v>
      </c>
      <c r="S67" s="119">
        <v>14.2357</v>
      </c>
      <c r="T67" s="119">
        <v>13.8316</v>
      </c>
      <c r="U67" s="119">
        <v>14.550599999999999</v>
      </c>
      <c r="V67" s="119">
        <v>14.550599999999999</v>
      </c>
      <c r="W67" s="119">
        <v>14.609299999999999</v>
      </c>
      <c r="X67" s="119">
        <v>15.1805</v>
      </c>
      <c r="Y67" s="119">
        <v>14.6639</v>
      </c>
      <c r="Z67" s="119">
        <v>8.5972000000000008</v>
      </c>
      <c r="AA67" s="119">
        <v>0</v>
      </c>
      <c r="AB67" s="119">
        <v>8.5890000000000004</v>
      </c>
      <c r="AC67" s="119">
        <v>0</v>
      </c>
      <c r="AD67" s="119">
        <v>0</v>
      </c>
      <c r="AE67" s="119">
        <v>9.2713999999999999</v>
      </c>
      <c r="AF67" s="119">
        <v>0</v>
      </c>
      <c r="AG67" s="119">
        <v>0</v>
      </c>
      <c r="AH67" s="119">
        <v>0</v>
      </c>
      <c r="AI67" s="119">
        <v>0</v>
      </c>
      <c r="AJ67" s="137">
        <v>0</v>
      </c>
      <c r="AK67" s="137">
        <v>0</v>
      </c>
      <c r="AL67" s="119">
        <v>0</v>
      </c>
      <c r="AM67" s="119">
        <v>0</v>
      </c>
      <c r="AN67" s="119">
        <v>0</v>
      </c>
      <c r="AO67" s="119">
        <v>0</v>
      </c>
      <c r="AP67" s="119">
        <v>0</v>
      </c>
      <c r="AQ67" s="119">
        <v>0</v>
      </c>
    </row>
    <row r="68" spans="1:43">
      <c r="A68" s="159">
        <f t="shared" si="0"/>
        <v>42063</v>
      </c>
      <c r="B68" s="136">
        <v>0</v>
      </c>
      <c r="C68" s="136">
        <v>0</v>
      </c>
      <c r="D68" s="136">
        <v>0</v>
      </c>
      <c r="E68" s="119">
        <v>0</v>
      </c>
      <c r="F68" s="119">
        <v>0</v>
      </c>
      <c r="G68" s="119">
        <v>0</v>
      </c>
      <c r="H68" s="119">
        <v>0</v>
      </c>
      <c r="I68" s="119">
        <v>0</v>
      </c>
      <c r="J68" s="119">
        <v>0</v>
      </c>
      <c r="K68" s="119">
        <v>0</v>
      </c>
      <c r="L68" s="119">
        <v>0</v>
      </c>
      <c r="M68" s="119">
        <v>0</v>
      </c>
      <c r="N68" s="119">
        <v>8.1489999999999991</v>
      </c>
      <c r="O68" s="119">
        <v>8.1072000000000006</v>
      </c>
      <c r="P68" s="119">
        <v>14.213200000000001</v>
      </c>
      <c r="Q68" s="119">
        <v>14.213200000000001</v>
      </c>
      <c r="R68" s="119">
        <v>13.8941</v>
      </c>
      <c r="S68" s="119">
        <v>14.697900000000001</v>
      </c>
      <c r="T68" s="119">
        <v>14.2761</v>
      </c>
      <c r="U68" s="119">
        <v>15.057700000000001</v>
      </c>
      <c r="V68" s="119">
        <v>15.057700000000001</v>
      </c>
      <c r="W68" s="119">
        <v>15.115500000000001</v>
      </c>
      <c r="X68" s="119">
        <v>15.7262</v>
      </c>
      <c r="Y68" s="119">
        <v>15.184900000000001</v>
      </c>
      <c r="Z68" s="119">
        <v>9.0452999999999992</v>
      </c>
      <c r="AA68" s="119">
        <v>0</v>
      </c>
      <c r="AB68" s="119">
        <v>9.0216999999999992</v>
      </c>
      <c r="AC68" s="119">
        <v>0</v>
      </c>
      <c r="AD68" s="119">
        <v>0</v>
      </c>
      <c r="AE68" s="119">
        <v>9.5208999999999993</v>
      </c>
      <c r="AF68" s="119">
        <v>0</v>
      </c>
      <c r="AG68" s="119">
        <v>0</v>
      </c>
      <c r="AH68" s="119">
        <v>0</v>
      </c>
      <c r="AI68" s="119">
        <v>0</v>
      </c>
      <c r="AJ68" s="137">
        <v>0</v>
      </c>
      <c r="AK68" s="137">
        <v>0</v>
      </c>
      <c r="AL68" s="119">
        <v>0</v>
      </c>
      <c r="AM68" s="119">
        <v>0</v>
      </c>
      <c r="AN68" s="119">
        <v>0</v>
      </c>
      <c r="AO68" s="119">
        <v>0</v>
      </c>
      <c r="AP68" s="119">
        <v>0</v>
      </c>
      <c r="AQ68" s="119">
        <v>0</v>
      </c>
    </row>
    <row r="69" spans="1:43">
      <c r="A69" s="159">
        <f t="shared" ref="A69:A132" si="1">EOMONTH(A68,1)</f>
        <v>42094</v>
      </c>
      <c r="B69" s="136">
        <v>0</v>
      </c>
      <c r="C69" s="136">
        <v>0</v>
      </c>
      <c r="D69" s="136">
        <v>0</v>
      </c>
      <c r="E69" s="119">
        <v>0</v>
      </c>
      <c r="F69" s="119">
        <v>0</v>
      </c>
      <c r="G69" s="119">
        <v>0</v>
      </c>
      <c r="H69" s="119">
        <v>0</v>
      </c>
      <c r="I69" s="119">
        <v>0</v>
      </c>
      <c r="J69" s="119">
        <v>0</v>
      </c>
      <c r="K69" s="119">
        <v>0</v>
      </c>
      <c r="L69" s="119">
        <v>0</v>
      </c>
      <c r="M69" s="119">
        <v>0</v>
      </c>
      <c r="N69" s="119">
        <v>7.8764000000000003</v>
      </c>
      <c r="O69" s="119">
        <v>7.8407</v>
      </c>
      <c r="P69" s="119">
        <v>14.030099999999999</v>
      </c>
      <c r="Q69" s="119">
        <v>14.030099999999999</v>
      </c>
      <c r="R69" s="119">
        <v>13.702199999999999</v>
      </c>
      <c r="S69" s="119">
        <v>14.516500000000001</v>
      </c>
      <c r="T69" s="119">
        <v>14.093999999999999</v>
      </c>
      <c r="U69" s="119">
        <v>14.6089</v>
      </c>
      <c r="V69" s="119">
        <v>14.6089</v>
      </c>
      <c r="W69" s="119">
        <v>14.6617</v>
      </c>
      <c r="X69" s="119">
        <v>15.275499999999999</v>
      </c>
      <c r="Y69" s="119">
        <v>14.743499999999999</v>
      </c>
      <c r="Z69" s="119">
        <v>8.7532999999999994</v>
      </c>
      <c r="AA69" s="119">
        <v>0</v>
      </c>
      <c r="AB69" s="119">
        <v>8.7340999999999998</v>
      </c>
      <c r="AC69" s="119">
        <v>0</v>
      </c>
      <c r="AD69" s="119">
        <v>0</v>
      </c>
      <c r="AE69" s="119">
        <v>9.5520999999999994</v>
      </c>
      <c r="AF69" s="119">
        <v>0</v>
      </c>
      <c r="AG69" s="119">
        <v>0</v>
      </c>
      <c r="AH69" s="119">
        <v>0</v>
      </c>
      <c r="AI69" s="119">
        <v>0</v>
      </c>
      <c r="AJ69" s="137">
        <v>0</v>
      </c>
      <c r="AK69" s="137">
        <v>0</v>
      </c>
      <c r="AL69" s="119">
        <v>0</v>
      </c>
      <c r="AM69" s="119">
        <v>0</v>
      </c>
      <c r="AN69" s="119">
        <v>0</v>
      </c>
      <c r="AO69" s="119">
        <v>0</v>
      </c>
      <c r="AP69" s="119">
        <v>0</v>
      </c>
      <c r="AQ69" s="119">
        <v>0</v>
      </c>
    </row>
    <row r="70" spans="1:43">
      <c r="A70" s="159">
        <f t="shared" si="1"/>
        <v>42124</v>
      </c>
      <c r="B70" s="136">
        <v>0</v>
      </c>
      <c r="C70" s="136">
        <v>0</v>
      </c>
      <c r="D70" s="136">
        <v>0</v>
      </c>
      <c r="E70" s="119">
        <v>0</v>
      </c>
      <c r="F70" s="119">
        <v>0</v>
      </c>
      <c r="G70" s="119">
        <v>0</v>
      </c>
      <c r="H70" s="119">
        <v>0</v>
      </c>
      <c r="I70" s="119">
        <v>0</v>
      </c>
      <c r="J70" s="119">
        <v>0</v>
      </c>
      <c r="K70" s="119">
        <v>0</v>
      </c>
      <c r="L70" s="119">
        <v>0</v>
      </c>
      <c r="M70" s="119">
        <v>0</v>
      </c>
      <c r="N70" s="119">
        <v>8.3099000000000007</v>
      </c>
      <c r="O70" s="119">
        <v>8.2988</v>
      </c>
      <c r="P70" s="119">
        <v>14.0662</v>
      </c>
      <c r="Q70" s="119">
        <v>14.0662</v>
      </c>
      <c r="R70" s="119">
        <v>13.725</v>
      </c>
      <c r="S70" s="119">
        <v>14.5616</v>
      </c>
      <c r="T70" s="119">
        <v>14.133699999999999</v>
      </c>
      <c r="U70" s="119">
        <v>14.824299999999999</v>
      </c>
      <c r="V70" s="119">
        <v>14.824299999999999</v>
      </c>
      <c r="W70" s="119">
        <v>14.874700000000001</v>
      </c>
      <c r="X70" s="119">
        <v>15.5183</v>
      </c>
      <c r="Y70" s="119">
        <v>14.9716</v>
      </c>
      <c r="Z70" s="119">
        <v>8.9268999999999998</v>
      </c>
      <c r="AA70" s="119">
        <v>0</v>
      </c>
      <c r="AB70" s="119">
        <v>8.9085000000000001</v>
      </c>
      <c r="AC70" s="119">
        <v>0</v>
      </c>
      <c r="AD70" s="119">
        <v>0</v>
      </c>
      <c r="AE70" s="119">
        <v>9.5472000000000001</v>
      </c>
      <c r="AF70" s="119">
        <v>0</v>
      </c>
      <c r="AG70" s="119">
        <v>0</v>
      </c>
      <c r="AH70" s="119">
        <v>0</v>
      </c>
      <c r="AI70" s="119">
        <v>0</v>
      </c>
      <c r="AJ70" s="137">
        <v>0</v>
      </c>
      <c r="AK70" s="137">
        <v>0</v>
      </c>
      <c r="AL70" s="119">
        <v>0</v>
      </c>
      <c r="AM70" s="119">
        <v>0</v>
      </c>
      <c r="AN70" s="119">
        <v>0</v>
      </c>
      <c r="AO70" s="119">
        <v>0</v>
      </c>
      <c r="AP70" s="119">
        <v>0</v>
      </c>
      <c r="AQ70" s="119">
        <v>0</v>
      </c>
    </row>
    <row r="71" spans="1:43">
      <c r="A71" s="159">
        <f t="shared" si="1"/>
        <v>42155</v>
      </c>
      <c r="B71" s="136">
        <v>9.3523999999999994</v>
      </c>
      <c r="C71" s="136">
        <v>0</v>
      </c>
      <c r="D71" s="136">
        <v>0</v>
      </c>
      <c r="E71" s="119">
        <v>0</v>
      </c>
      <c r="F71" s="119">
        <v>0</v>
      </c>
      <c r="G71" s="119">
        <v>0</v>
      </c>
      <c r="H71" s="119">
        <v>0</v>
      </c>
      <c r="I71" s="119">
        <v>0</v>
      </c>
      <c r="J71" s="119">
        <v>0</v>
      </c>
      <c r="K71" s="119">
        <v>0</v>
      </c>
      <c r="L71" s="119">
        <v>0</v>
      </c>
      <c r="M71" s="119">
        <v>0</v>
      </c>
      <c r="N71" s="119">
        <v>7.7941000000000003</v>
      </c>
      <c r="O71" s="119">
        <v>7.7811000000000003</v>
      </c>
      <c r="P71" s="119">
        <v>14.028600000000001</v>
      </c>
      <c r="Q71" s="119">
        <v>14.028600000000001</v>
      </c>
      <c r="R71" s="119">
        <v>13.6754</v>
      </c>
      <c r="S71" s="119">
        <v>14.530799999999999</v>
      </c>
      <c r="T71" s="119">
        <v>14.0974</v>
      </c>
      <c r="U71" s="119">
        <v>14.633699999999999</v>
      </c>
      <c r="V71" s="119">
        <v>14.633699999999999</v>
      </c>
      <c r="W71" s="119">
        <v>14.680199999999999</v>
      </c>
      <c r="X71" s="119">
        <v>15.337</v>
      </c>
      <c r="Y71" s="119">
        <v>14.791399999999999</v>
      </c>
      <c r="Z71" s="119">
        <v>8.8890999999999991</v>
      </c>
      <c r="AA71" s="119">
        <v>0</v>
      </c>
      <c r="AB71" s="119">
        <v>8.8808000000000007</v>
      </c>
      <c r="AC71" s="119">
        <v>0</v>
      </c>
      <c r="AD71" s="119">
        <v>0</v>
      </c>
      <c r="AE71" s="119">
        <v>9.6943000000000001</v>
      </c>
      <c r="AF71" s="119">
        <v>0</v>
      </c>
      <c r="AG71" s="119">
        <v>0</v>
      </c>
      <c r="AH71" s="119">
        <v>0</v>
      </c>
      <c r="AI71" s="119">
        <v>0</v>
      </c>
      <c r="AJ71" s="137">
        <v>0</v>
      </c>
      <c r="AK71" s="137">
        <v>0</v>
      </c>
      <c r="AL71" s="119">
        <v>0</v>
      </c>
      <c r="AM71" s="119">
        <v>0</v>
      </c>
      <c r="AN71" s="119">
        <v>0</v>
      </c>
      <c r="AO71" s="119">
        <v>0</v>
      </c>
      <c r="AP71" s="119">
        <v>0</v>
      </c>
      <c r="AQ71" s="119">
        <v>0</v>
      </c>
    </row>
    <row r="72" spans="1:43">
      <c r="A72" s="159">
        <f t="shared" si="1"/>
        <v>42185</v>
      </c>
      <c r="B72" s="136">
        <v>8.7911000000000001</v>
      </c>
      <c r="C72" s="136">
        <v>0</v>
      </c>
      <c r="D72" s="136">
        <v>0</v>
      </c>
      <c r="E72" s="119">
        <v>0</v>
      </c>
      <c r="F72" s="119">
        <v>0</v>
      </c>
      <c r="G72" s="119">
        <v>0</v>
      </c>
      <c r="H72" s="119">
        <v>0</v>
      </c>
      <c r="I72" s="119">
        <v>0</v>
      </c>
      <c r="J72" s="119">
        <v>0</v>
      </c>
      <c r="K72" s="119">
        <v>0</v>
      </c>
      <c r="L72" s="119">
        <v>0</v>
      </c>
      <c r="M72" s="119">
        <v>0</v>
      </c>
      <c r="N72" s="119">
        <v>7.5781000000000001</v>
      </c>
      <c r="O72" s="119">
        <v>7.5587</v>
      </c>
      <c r="P72" s="119">
        <v>13.8354</v>
      </c>
      <c r="Q72" s="119">
        <v>13.8354</v>
      </c>
      <c r="R72" s="119">
        <v>13.495799999999999</v>
      </c>
      <c r="S72" s="119">
        <v>14.3858</v>
      </c>
      <c r="T72" s="119">
        <v>13.9442</v>
      </c>
      <c r="U72" s="119">
        <v>14.208399999999999</v>
      </c>
      <c r="V72" s="119">
        <v>14.208399999999999</v>
      </c>
      <c r="W72" s="119">
        <v>14.286199999999999</v>
      </c>
      <c r="X72" s="119">
        <v>14.941700000000001</v>
      </c>
      <c r="Y72" s="119">
        <v>14.3742</v>
      </c>
      <c r="Z72" s="119">
        <v>8.6661000000000001</v>
      </c>
      <c r="AA72" s="119">
        <v>0</v>
      </c>
      <c r="AB72" s="119">
        <v>8.6555999999999997</v>
      </c>
      <c r="AC72" s="119">
        <v>0</v>
      </c>
      <c r="AD72" s="119">
        <v>0</v>
      </c>
      <c r="AE72" s="119">
        <v>9.5248000000000008</v>
      </c>
      <c r="AF72" s="119">
        <v>0</v>
      </c>
      <c r="AG72" s="119">
        <v>0</v>
      </c>
      <c r="AH72" s="119">
        <v>0</v>
      </c>
      <c r="AI72" s="119">
        <v>0</v>
      </c>
      <c r="AJ72" s="137">
        <v>0</v>
      </c>
      <c r="AK72" s="137">
        <v>0</v>
      </c>
      <c r="AL72" s="119">
        <v>0</v>
      </c>
      <c r="AM72" s="119">
        <v>0</v>
      </c>
      <c r="AN72" s="119">
        <v>0</v>
      </c>
      <c r="AO72" s="119">
        <v>0</v>
      </c>
      <c r="AP72" s="119">
        <v>0</v>
      </c>
      <c r="AQ72" s="119">
        <v>0</v>
      </c>
    </row>
    <row r="73" spans="1:43">
      <c r="A73" s="159">
        <f t="shared" si="1"/>
        <v>42216</v>
      </c>
      <c r="B73" s="136">
        <v>8.75</v>
      </c>
      <c r="C73" s="136">
        <v>0</v>
      </c>
      <c r="D73" s="136">
        <v>0</v>
      </c>
      <c r="E73" s="119">
        <v>0</v>
      </c>
      <c r="F73" s="119">
        <v>0</v>
      </c>
      <c r="G73" s="119">
        <v>0</v>
      </c>
      <c r="H73" s="119">
        <v>0</v>
      </c>
      <c r="I73" s="119">
        <v>0</v>
      </c>
      <c r="J73" s="119">
        <v>0</v>
      </c>
      <c r="K73" s="119">
        <v>0</v>
      </c>
      <c r="L73" s="119">
        <v>0</v>
      </c>
      <c r="M73" s="119">
        <v>0</v>
      </c>
      <c r="N73" s="119">
        <v>6.9523999999999999</v>
      </c>
      <c r="O73" s="119">
        <v>6.9455</v>
      </c>
      <c r="P73" s="119">
        <v>14.028700000000001</v>
      </c>
      <c r="Q73" s="119">
        <v>14.028700000000001</v>
      </c>
      <c r="R73" s="119">
        <v>13.6715</v>
      </c>
      <c r="S73" s="119">
        <v>14.5952</v>
      </c>
      <c r="T73" s="119">
        <v>14.142899999999999</v>
      </c>
      <c r="U73" s="119">
        <v>13.804399999999999</v>
      </c>
      <c r="V73" s="119">
        <v>13.804399999999999</v>
      </c>
      <c r="W73" s="119">
        <v>13.877000000000001</v>
      </c>
      <c r="X73" s="119">
        <v>14.5344</v>
      </c>
      <c r="Y73" s="119">
        <v>13.9754</v>
      </c>
      <c r="Z73" s="119">
        <v>8.7286000000000001</v>
      </c>
      <c r="AA73" s="119">
        <v>0</v>
      </c>
      <c r="AB73" s="119">
        <v>8.7362000000000002</v>
      </c>
      <c r="AC73" s="119">
        <v>0</v>
      </c>
      <c r="AD73" s="119">
        <v>0</v>
      </c>
      <c r="AE73" s="119">
        <v>9.8984000000000005</v>
      </c>
      <c r="AF73" s="119">
        <v>0</v>
      </c>
      <c r="AG73" s="119">
        <v>0</v>
      </c>
      <c r="AH73" s="119">
        <v>0</v>
      </c>
      <c r="AI73" s="119">
        <v>0</v>
      </c>
      <c r="AJ73" s="137">
        <v>0</v>
      </c>
      <c r="AK73" s="137">
        <v>0</v>
      </c>
      <c r="AL73" s="119">
        <v>0</v>
      </c>
      <c r="AM73" s="119">
        <v>0</v>
      </c>
      <c r="AN73" s="119">
        <v>0</v>
      </c>
      <c r="AO73" s="119">
        <v>0</v>
      </c>
      <c r="AP73" s="119">
        <v>0</v>
      </c>
      <c r="AQ73" s="119">
        <v>0</v>
      </c>
    </row>
    <row r="74" spans="1:43">
      <c r="A74" s="159">
        <f t="shared" si="1"/>
        <v>42247</v>
      </c>
      <c r="B74" s="136">
        <v>8.0730000000000004</v>
      </c>
      <c r="C74" s="136">
        <v>0</v>
      </c>
      <c r="D74" s="136">
        <v>0</v>
      </c>
      <c r="E74" s="119">
        <v>0</v>
      </c>
      <c r="F74" s="119">
        <v>0</v>
      </c>
      <c r="G74" s="119">
        <v>0</v>
      </c>
      <c r="H74" s="119">
        <v>0</v>
      </c>
      <c r="I74" s="119">
        <v>0</v>
      </c>
      <c r="J74" s="119">
        <v>0</v>
      </c>
      <c r="K74" s="119">
        <v>0</v>
      </c>
      <c r="L74" s="119">
        <v>0</v>
      </c>
      <c r="M74" s="119">
        <v>0</v>
      </c>
      <c r="N74" s="119">
        <v>6.5006000000000004</v>
      </c>
      <c r="O74" s="119">
        <v>6.5076000000000001</v>
      </c>
      <c r="P74" s="119">
        <v>13.5184</v>
      </c>
      <c r="Q74" s="119">
        <v>13.5184</v>
      </c>
      <c r="R74" s="119">
        <v>13.1616</v>
      </c>
      <c r="S74" s="119">
        <v>14.0726</v>
      </c>
      <c r="T74" s="119">
        <v>13.631</v>
      </c>
      <c r="U74" s="119">
        <v>13.2796</v>
      </c>
      <c r="V74" s="119">
        <v>13.2796</v>
      </c>
      <c r="W74" s="119">
        <v>13.3466</v>
      </c>
      <c r="X74" s="119">
        <v>13.9991</v>
      </c>
      <c r="Y74" s="119">
        <v>13.4549</v>
      </c>
      <c r="Z74" s="119">
        <v>8.1300000000000008</v>
      </c>
      <c r="AA74" s="119">
        <v>0</v>
      </c>
      <c r="AB74" s="119">
        <v>8.1486999999999998</v>
      </c>
      <c r="AC74" s="119">
        <v>0</v>
      </c>
      <c r="AD74" s="119">
        <v>0</v>
      </c>
      <c r="AE74" s="119">
        <v>9.0462000000000007</v>
      </c>
      <c r="AF74" s="119">
        <v>0</v>
      </c>
      <c r="AG74" s="119">
        <v>0</v>
      </c>
      <c r="AH74" s="119">
        <v>0</v>
      </c>
      <c r="AI74" s="119">
        <v>0</v>
      </c>
      <c r="AJ74" s="137">
        <v>0</v>
      </c>
      <c r="AK74" s="137">
        <v>0</v>
      </c>
      <c r="AL74" s="119">
        <v>0</v>
      </c>
      <c r="AM74" s="119">
        <v>0</v>
      </c>
      <c r="AN74" s="119">
        <v>0</v>
      </c>
      <c r="AO74" s="119">
        <v>0</v>
      </c>
      <c r="AP74" s="119">
        <v>0</v>
      </c>
      <c r="AQ74" s="119">
        <v>0</v>
      </c>
    </row>
    <row r="75" spans="1:43">
      <c r="A75" s="159">
        <f t="shared" si="1"/>
        <v>42277</v>
      </c>
      <c r="B75" s="136">
        <v>7.8051000000000004</v>
      </c>
      <c r="C75" s="136">
        <v>0</v>
      </c>
      <c r="D75" s="136">
        <v>0</v>
      </c>
      <c r="E75" s="119">
        <v>0</v>
      </c>
      <c r="F75" s="119">
        <v>0</v>
      </c>
      <c r="G75" s="119">
        <v>0</v>
      </c>
      <c r="H75" s="119">
        <v>0</v>
      </c>
      <c r="I75" s="119">
        <v>0</v>
      </c>
      <c r="J75" s="119">
        <v>0</v>
      </c>
      <c r="K75" s="119">
        <v>0</v>
      </c>
      <c r="L75" s="119">
        <v>0</v>
      </c>
      <c r="M75" s="119">
        <v>0</v>
      </c>
      <c r="N75" s="119">
        <v>5.9635999999999996</v>
      </c>
      <c r="O75" s="119">
        <v>5.9729000000000001</v>
      </c>
      <c r="P75" s="119">
        <v>13.6015</v>
      </c>
      <c r="Q75" s="119">
        <v>13.6015</v>
      </c>
      <c r="R75" s="119">
        <v>13.2301</v>
      </c>
      <c r="S75" s="119">
        <v>14.167199999999999</v>
      </c>
      <c r="T75" s="119">
        <v>13.7171</v>
      </c>
      <c r="U75" s="119">
        <v>12.3847</v>
      </c>
      <c r="V75" s="119">
        <v>12.3847</v>
      </c>
      <c r="W75" s="119">
        <v>12.444699999999999</v>
      </c>
      <c r="X75" s="119">
        <v>13.0718</v>
      </c>
      <c r="Y75" s="119">
        <v>12.5581</v>
      </c>
      <c r="Z75" s="119">
        <v>7.9683000000000002</v>
      </c>
      <c r="AA75" s="119">
        <v>0</v>
      </c>
      <c r="AB75" s="119">
        <v>7.9938000000000002</v>
      </c>
      <c r="AC75" s="119">
        <v>0</v>
      </c>
      <c r="AD75" s="119">
        <v>0</v>
      </c>
      <c r="AE75" s="119">
        <v>8.4621999999999993</v>
      </c>
      <c r="AF75" s="119">
        <v>0</v>
      </c>
      <c r="AG75" s="119">
        <v>0</v>
      </c>
      <c r="AH75" s="119">
        <v>0</v>
      </c>
      <c r="AI75" s="119">
        <v>0</v>
      </c>
      <c r="AJ75" s="137">
        <v>0</v>
      </c>
      <c r="AK75" s="137">
        <v>0</v>
      </c>
      <c r="AL75" s="119">
        <v>0</v>
      </c>
      <c r="AM75" s="119">
        <v>0</v>
      </c>
      <c r="AN75" s="119">
        <v>0</v>
      </c>
      <c r="AO75" s="119">
        <v>0</v>
      </c>
      <c r="AP75" s="119">
        <v>0</v>
      </c>
      <c r="AQ75" s="119">
        <v>0</v>
      </c>
    </row>
    <row r="76" spans="1:43">
      <c r="A76" s="159">
        <f t="shared" si="1"/>
        <v>42308</v>
      </c>
      <c r="B76" s="136">
        <v>8.4983000000000004</v>
      </c>
      <c r="C76" s="136">
        <v>0</v>
      </c>
      <c r="D76" s="136">
        <v>0</v>
      </c>
      <c r="E76" s="119">
        <v>0</v>
      </c>
      <c r="F76" s="119">
        <v>0</v>
      </c>
      <c r="G76" s="119">
        <v>0</v>
      </c>
      <c r="H76" s="119">
        <v>0</v>
      </c>
      <c r="I76" s="119">
        <v>0</v>
      </c>
      <c r="J76" s="119">
        <v>0</v>
      </c>
      <c r="K76" s="119">
        <v>0</v>
      </c>
      <c r="L76" s="119">
        <v>0</v>
      </c>
      <c r="M76" s="119">
        <v>0</v>
      </c>
      <c r="N76" s="119">
        <v>6.4051999999999998</v>
      </c>
      <c r="O76" s="119">
        <v>6.4261999999999997</v>
      </c>
      <c r="P76" s="119">
        <v>13.718</v>
      </c>
      <c r="Q76" s="119">
        <v>13.718</v>
      </c>
      <c r="R76" s="119">
        <v>13.330500000000001</v>
      </c>
      <c r="S76" s="119">
        <v>14.296799999999999</v>
      </c>
      <c r="T76" s="119">
        <v>13.836600000000001</v>
      </c>
      <c r="U76" s="119">
        <v>12.761100000000001</v>
      </c>
      <c r="V76" s="119">
        <v>12.761100000000001</v>
      </c>
      <c r="W76" s="119">
        <v>12.8203</v>
      </c>
      <c r="X76" s="119">
        <v>13.485900000000001</v>
      </c>
      <c r="Y76" s="119">
        <v>12.9503</v>
      </c>
      <c r="Z76" s="119">
        <v>8.5816999999999997</v>
      </c>
      <c r="AA76" s="119">
        <v>0</v>
      </c>
      <c r="AB76" s="119">
        <v>8.6134000000000004</v>
      </c>
      <c r="AC76" s="119">
        <v>0</v>
      </c>
      <c r="AD76" s="119">
        <v>0</v>
      </c>
      <c r="AE76" s="119">
        <v>8.9833999999999996</v>
      </c>
      <c r="AF76" s="119">
        <v>0</v>
      </c>
      <c r="AG76" s="119">
        <v>0</v>
      </c>
      <c r="AH76" s="119">
        <v>0</v>
      </c>
      <c r="AI76" s="119">
        <v>0</v>
      </c>
      <c r="AJ76" s="137">
        <v>0</v>
      </c>
      <c r="AK76" s="137">
        <v>0</v>
      </c>
      <c r="AL76" s="119">
        <v>0</v>
      </c>
      <c r="AM76" s="119">
        <v>0</v>
      </c>
      <c r="AN76" s="119">
        <v>0</v>
      </c>
      <c r="AO76" s="119">
        <v>0</v>
      </c>
      <c r="AP76" s="119">
        <v>0</v>
      </c>
      <c r="AQ76" s="119">
        <v>0</v>
      </c>
    </row>
    <row r="77" spans="1:43">
      <c r="A77" s="159">
        <f t="shared" si="1"/>
        <v>42338</v>
      </c>
      <c r="B77" s="136">
        <v>8.4678000000000004</v>
      </c>
      <c r="C77" s="136">
        <v>0</v>
      </c>
      <c r="D77" s="136">
        <v>0</v>
      </c>
      <c r="E77" s="119">
        <v>0</v>
      </c>
      <c r="F77" s="119">
        <v>0</v>
      </c>
      <c r="G77" s="119">
        <v>0</v>
      </c>
      <c r="H77" s="119">
        <v>0</v>
      </c>
      <c r="I77" s="119">
        <v>0</v>
      </c>
      <c r="J77" s="119">
        <v>0</v>
      </c>
      <c r="K77" s="119">
        <v>0</v>
      </c>
      <c r="L77" s="119">
        <v>0</v>
      </c>
      <c r="M77" s="119">
        <v>0</v>
      </c>
      <c r="N77" s="119">
        <v>6.3129999999999997</v>
      </c>
      <c r="O77" s="119">
        <v>6.3333000000000004</v>
      </c>
      <c r="P77" s="119">
        <v>13.8032</v>
      </c>
      <c r="Q77" s="119">
        <v>13.8032</v>
      </c>
      <c r="R77" s="119">
        <v>13.400700000000001</v>
      </c>
      <c r="S77" s="119">
        <v>14.394</v>
      </c>
      <c r="T77" s="119">
        <v>13.9247</v>
      </c>
      <c r="U77" s="119">
        <v>12.3775</v>
      </c>
      <c r="V77" s="119">
        <v>12.3775</v>
      </c>
      <c r="W77" s="119">
        <v>12.4322</v>
      </c>
      <c r="X77" s="119">
        <v>13.0967</v>
      </c>
      <c r="Y77" s="119">
        <v>12.571</v>
      </c>
      <c r="Z77" s="119">
        <v>8.5670999999999999</v>
      </c>
      <c r="AA77" s="119">
        <v>0</v>
      </c>
      <c r="AB77" s="119">
        <v>8.5929000000000002</v>
      </c>
      <c r="AC77" s="119">
        <v>0</v>
      </c>
      <c r="AD77" s="119">
        <v>0</v>
      </c>
      <c r="AE77" s="119">
        <v>8.8725000000000005</v>
      </c>
      <c r="AF77" s="119">
        <v>0</v>
      </c>
      <c r="AG77" s="119">
        <v>0</v>
      </c>
      <c r="AH77" s="119">
        <v>0</v>
      </c>
      <c r="AI77" s="119">
        <v>0</v>
      </c>
      <c r="AJ77" s="137">
        <v>0</v>
      </c>
      <c r="AK77" s="137">
        <v>0</v>
      </c>
      <c r="AL77" s="119">
        <v>0</v>
      </c>
      <c r="AM77" s="119">
        <v>0</v>
      </c>
      <c r="AN77" s="119">
        <v>0</v>
      </c>
      <c r="AO77" s="119">
        <v>0</v>
      </c>
      <c r="AP77" s="119">
        <v>0</v>
      </c>
      <c r="AQ77" s="119">
        <v>0</v>
      </c>
    </row>
    <row r="78" spans="1:43">
      <c r="A78" s="159">
        <f t="shared" si="1"/>
        <v>42369</v>
      </c>
      <c r="B78" s="136">
        <v>8.2650000000000006</v>
      </c>
      <c r="C78" s="136">
        <v>0</v>
      </c>
      <c r="D78" s="136">
        <v>0</v>
      </c>
      <c r="E78" s="119">
        <v>0</v>
      </c>
      <c r="F78" s="119">
        <v>0</v>
      </c>
      <c r="G78" s="119">
        <v>0</v>
      </c>
      <c r="H78" s="119">
        <v>0</v>
      </c>
      <c r="I78" s="119">
        <v>0</v>
      </c>
      <c r="J78" s="119">
        <v>0</v>
      </c>
      <c r="K78" s="119">
        <v>0</v>
      </c>
      <c r="L78" s="119">
        <v>0</v>
      </c>
      <c r="M78" s="119">
        <v>0</v>
      </c>
      <c r="N78" s="119">
        <v>5.4649999999999999</v>
      </c>
      <c r="O78" s="119">
        <v>5.4901</v>
      </c>
      <c r="P78" s="119">
        <v>13.6275</v>
      </c>
      <c r="Q78" s="119">
        <v>13.6275</v>
      </c>
      <c r="R78" s="119">
        <v>13.224299999999999</v>
      </c>
      <c r="S78" s="119">
        <v>14.2644</v>
      </c>
      <c r="T78" s="119">
        <v>13.771599999999999</v>
      </c>
      <c r="U78" s="119">
        <v>11.8073</v>
      </c>
      <c r="V78" s="119">
        <v>11.8073</v>
      </c>
      <c r="W78" s="119">
        <v>11.8691</v>
      </c>
      <c r="X78" s="119">
        <v>12.5375</v>
      </c>
      <c r="Y78" s="119">
        <v>12.022</v>
      </c>
      <c r="Z78" s="119">
        <v>8.4476999999999993</v>
      </c>
      <c r="AA78" s="119">
        <v>0</v>
      </c>
      <c r="AB78" s="119">
        <v>8.5056999999999992</v>
      </c>
      <c r="AC78" s="119">
        <v>0</v>
      </c>
      <c r="AD78" s="119">
        <v>0</v>
      </c>
      <c r="AE78" s="119">
        <v>8.9266000000000005</v>
      </c>
      <c r="AF78" s="119">
        <v>0</v>
      </c>
      <c r="AG78" s="119">
        <v>0</v>
      </c>
      <c r="AH78" s="119">
        <v>0</v>
      </c>
      <c r="AI78" s="119">
        <v>0</v>
      </c>
      <c r="AJ78" s="137">
        <v>0</v>
      </c>
      <c r="AK78" s="137">
        <v>0</v>
      </c>
      <c r="AL78" s="119">
        <v>0</v>
      </c>
      <c r="AM78" s="119">
        <v>0</v>
      </c>
      <c r="AN78" s="119">
        <v>0</v>
      </c>
      <c r="AO78" s="119">
        <v>0</v>
      </c>
      <c r="AP78" s="119">
        <v>0</v>
      </c>
      <c r="AQ78" s="119">
        <v>0</v>
      </c>
    </row>
    <row r="79" spans="1:43">
      <c r="A79" s="159">
        <f t="shared" si="1"/>
        <v>42400</v>
      </c>
      <c r="B79" s="136">
        <v>7.5728</v>
      </c>
      <c r="C79" s="136">
        <v>0</v>
      </c>
      <c r="D79" s="136">
        <v>0</v>
      </c>
      <c r="E79" s="119">
        <v>0</v>
      </c>
      <c r="F79" s="119">
        <v>0</v>
      </c>
      <c r="G79" s="119">
        <v>0</v>
      </c>
      <c r="H79" s="119">
        <v>0</v>
      </c>
      <c r="I79" s="119">
        <v>0</v>
      </c>
      <c r="J79" s="119">
        <v>0</v>
      </c>
      <c r="K79" s="119">
        <v>0</v>
      </c>
      <c r="L79" s="119">
        <v>0</v>
      </c>
      <c r="M79" s="119">
        <v>0</v>
      </c>
      <c r="N79" s="119">
        <v>5.2221000000000002</v>
      </c>
      <c r="O79" s="119">
        <v>5.2732999999999999</v>
      </c>
      <c r="P79" s="119">
        <v>13.051600000000001</v>
      </c>
      <c r="Q79" s="119">
        <v>13.051600000000001</v>
      </c>
      <c r="R79" s="119">
        <v>12.652900000000001</v>
      </c>
      <c r="S79" s="119">
        <v>13.670299999999999</v>
      </c>
      <c r="T79" s="119">
        <v>13.192299999999999</v>
      </c>
      <c r="U79" s="119">
        <v>11.5556</v>
      </c>
      <c r="V79" s="119">
        <v>11.5556</v>
      </c>
      <c r="W79" s="119">
        <v>11.613899999999999</v>
      </c>
      <c r="X79" s="119">
        <v>12.286199999999999</v>
      </c>
      <c r="Y79" s="119">
        <v>11.7753</v>
      </c>
      <c r="Z79" s="119">
        <v>8.1198999999999995</v>
      </c>
      <c r="AA79" s="119">
        <v>0</v>
      </c>
      <c r="AB79" s="119">
        <v>8.1843000000000004</v>
      </c>
      <c r="AC79" s="119">
        <v>0</v>
      </c>
      <c r="AD79" s="119">
        <v>0</v>
      </c>
      <c r="AE79" s="119">
        <v>8.2743000000000002</v>
      </c>
      <c r="AF79" s="119">
        <v>0</v>
      </c>
      <c r="AG79" s="119">
        <v>0</v>
      </c>
      <c r="AH79" s="119">
        <v>0</v>
      </c>
      <c r="AI79" s="119">
        <v>0</v>
      </c>
      <c r="AJ79" s="137">
        <v>0</v>
      </c>
      <c r="AK79" s="137">
        <v>0</v>
      </c>
      <c r="AL79" s="119">
        <v>0</v>
      </c>
      <c r="AM79" s="119">
        <v>0</v>
      </c>
      <c r="AN79" s="119">
        <v>0</v>
      </c>
      <c r="AO79" s="119">
        <v>0</v>
      </c>
      <c r="AP79" s="119">
        <v>0</v>
      </c>
      <c r="AQ79" s="119">
        <v>0</v>
      </c>
    </row>
    <row r="80" spans="1:43">
      <c r="A80" s="159">
        <f t="shared" si="1"/>
        <v>42429</v>
      </c>
      <c r="B80" s="136">
        <v>7.5339</v>
      </c>
      <c r="C80" s="136">
        <v>0</v>
      </c>
      <c r="D80" s="136">
        <v>0</v>
      </c>
      <c r="E80" s="119">
        <v>0</v>
      </c>
      <c r="F80" s="119">
        <v>0</v>
      </c>
      <c r="G80" s="119">
        <v>0</v>
      </c>
      <c r="H80" s="119">
        <v>0</v>
      </c>
      <c r="I80" s="119">
        <v>0</v>
      </c>
      <c r="J80" s="119">
        <v>0</v>
      </c>
      <c r="K80" s="119">
        <v>0</v>
      </c>
      <c r="L80" s="119">
        <v>0</v>
      </c>
      <c r="M80" s="119">
        <v>0</v>
      </c>
      <c r="N80" s="119">
        <v>5.0354999999999999</v>
      </c>
      <c r="O80" s="119">
        <v>5.1002999999999998</v>
      </c>
      <c r="P80" s="119">
        <v>12.6853</v>
      </c>
      <c r="Q80" s="119">
        <v>12.6853</v>
      </c>
      <c r="R80" s="119">
        <v>12.286199999999999</v>
      </c>
      <c r="S80" s="119">
        <v>13.2948</v>
      </c>
      <c r="T80" s="119">
        <v>12.8247</v>
      </c>
      <c r="U80" s="119">
        <v>12.019600000000001</v>
      </c>
      <c r="V80" s="119">
        <v>12.019600000000001</v>
      </c>
      <c r="W80" s="119">
        <v>12.0778</v>
      </c>
      <c r="X80" s="119">
        <v>12.7957</v>
      </c>
      <c r="Y80" s="119">
        <v>12.2577</v>
      </c>
      <c r="Z80" s="119">
        <v>7.8944000000000001</v>
      </c>
      <c r="AA80" s="119">
        <v>0</v>
      </c>
      <c r="AB80" s="119">
        <v>7.9394</v>
      </c>
      <c r="AC80" s="119">
        <v>0</v>
      </c>
      <c r="AD80" s="119">
        <v>0</v>
      </c>
      <c r="AE80" s="119">
        <v>8.1068999999999996</v>
      </c>
      <c r="AF80" s="119">
        <v>0</v>
      </c>
      <c r="AG80" s="119">
        <v>0</v>
      </c>
      <c r="AH80" s="119">
        <v>0</v>
      </c>
      <c r="AI80" s="119">
        <v>0</v>
      </c>
      <c r="AJ80" s="137">
        <v>0</v>
      </c>
      <c r="AK80" s="137">
        <v>0</v>
      </c>
      <c r="AL80" s="119">
        <v>0</v>
      </c>
      <c r="AM80" s="119">
        <v>0</v>
      </c>
      <c r="AN80" s="119">
        <v>0</v>
      </c>
      <c r="AO80" s="119">
        <v>0</v>
      </c>
      <c r="AP80" s="119">
        <v>0</v>
      </c>
      <c r="AQ80" s="119">
        <v>0</v>
      </c>
    </row>
    <row r="81" spans="1:43">
      <c r="A81" s="159">
        <f t="shared" si="1"/>
        <v>42460</v>
      </c>
      <c r="B81" s="136">
        <v>8.0272000000000006</v>
      </c>
      <c r="C81" s="136">
        <v>0</v>
      </c>
      <c r="D81" s="136">
        <v>0</v>
      </c>
      <c r="E81" s="119">
        <v>0</v>
      </c>
      <c r="F81" s="119">
        <v>0</v>
      </c>
      <c r="G81" s="119">
        <v>0</v>
      </c>
      <c r="H81" s="119">
        <v>0</v>
      </c>
      <c r="I81" s="119">
        <v>0</v>
      </c>
      <c r="J81" s="119">
        <v>0</v>
      </c>
      <c r="K81" s="119">
        <v>0</v>
      </c>
      <c r="L81" s="119">
        <v>0</v>
      </c>
      <c r="M81" s="119">
        <v>0</v>
      </c>
      <c r="N81" s="119">
        <v>5.3868</v>
      </c>
      <c r="O81" s="119">
        <v>5.4976000000000003</v>
      </c>
      <c r="P81" s="119">
        <v>13.181699999999999</v>
      </c>
      <c r="Q81" s="119">
        <v>13.181699999999999</v>
      </c>
      <c r="R81" s="119">
        <v>12.7544</v>
      </c>
      <c r="S81" s="119">
        <v>13.824</v>
      </c>
      <c r="T81" s="119">
        <v>13.3293</v>
      </c>
      <c r="U81" s="119">
        <v>12.6518</v>
      </c>
      <c r="V81" s="119">
        <v>12.6518</v>
      </c>
      <c r="W81" s="119">
        <v>12.7103</v>
      </c>
      <c r="X81" s="119">
        <v>13.4861</v>
      </c>
      <c r="Y81" s="119">
        <v>12.9129</v>
      </c>
      <c r="Z81" s="119">
        <v>8.2928999999999995</v>
      </c>
      <c r="AA81" s="119">
        <v>0</v>
      </c>
      <c r="AB81" s="119">
        <v>8.4194999999999993</v>
      </c>
      <c r="AC81" s="119">
        <v>0</v>
      </c>
      <c r="AD81" s="119">
        <v>0</v>
      </c>
      <c r="AE81" s="119">
        <v>8.3374000000000006</v>
      </c>
      <c r="AF81" s="119">
        <v>0</v>
      </c>
      <c r="AG81" s="119">
        <v>0</v>
      </c>
      <c r="AH81" s="119">
        <v>0</v>
      </c>
      <c r="AI81" s="119">
        <v>0</v>
      </c>
      <c r="AJ81" s="137">
        <v>0</v>
      </c>
      <c r="AK81" s="137">
        <v>0</v>
      </c>
      <c r="AL81" s="119">
        <v>0</v>
      </c>
      <c r="AM81" s="119">
        <v>0</v>
      </c>
      <c r="AN81" s="119">
        <v>0</v>
      </c>
      <c r="AO81" s="119">
        <v>0</v>
      </c>
      <c r="AP81" s="119">
        <v>0</v>
      </c>
      <c r="AQ81" s="119">
        <v>0</v>
      </c>
    </row>
    <row r="82" spans="1:43">
      <c r="A82" s="159">
        <f t="shared" si="1"/>
        <v>42490</v>
      </c>
      <c r="B82" s="136">
        <v>7.7537000000000003</v>
      </c>
      <c r="C82" s="136">
        <v>0</v>
      </c>
      <c r="D82" s="136">
        <v>0</v>
      </c>
      <c r="E82" s="119">
        <v>0</v>
      </c>
      <c r="F82" s="119">
        <v>0</v>
      </c>
      <c r="G82" s="119">
        <v>0</v>
      </c>
      <c r="H82" s="119">
        <v>0</v>
      </c>
      <c r="I82" s="119">
        <v>0</v>
      </c>
      <c r="J82" s="119">
        <v>0</v>
      </c>
      <c r="K82" s="119">
        <v>0</v>
      </c>
      <c r="L82" s="119">
        <v>0</v>
      </c>
      <c r="M82" s="119">
        <v>0</v>
      </c>
      <c r="N82" s="119">
        <v>5.8075000000000001</v>
      </c>
      <c r="O82" s="119">
        <v>5.9448999999999996</v>
      </c>
      <c r="P82" s="119">
        <v>13.388400000000001</v>
      </c>
      <c r="Q82" s="119">
        <v>13.388400000000001</v>
      </c>
      <c r="R82" s="119">
        <v>12.9419</v>
      </c>
      <c r="S82" s="119">
        <v>14.0494</v>
      </c>
      <c r="T82" s="119">
        <v>13.5412</v>
      </c>
      <c r="U82" s="119">
        <v>12.8651</v>
      </c>
      <c r="V82" s="119">
        <v>12.8651</v>
      </c>
      <c r="W82" s="119">
        <v>12.921900000000001</v>
      </c>
      <c r="X82" s="119">
        <v>13.7309</v>
      </c>
      <c r="Y82" s="119">
        <v>13.1411</v>
      </c>
      <c r="Z82" s="119">
        <v>8.2485999999999997</v>
      </c>
      <c r="AA82" s="119">
        <v>0</v>
      </c>
      <c r="AB82" s="119">
        <v>8.3756000000000004</v>
      </c>
      <c r="AC82" s="119">
        <v>0</v>
      </c>
      <c r="AD82" s="119">
        <v>0</v>
      </c>
      <c r="AE82" s="119">
        <v>8.6267999999999994</v>
      </c>
      <c r="AF82" s="119">
        <v>0</v>
      </c>
      <c r="AG82" s="119">
        <v>0</v>
      </c>
      <c r="AH82" s="119">
        <v>0</v>
      </c>
      <c r="AI82" s="119">
        <v>0</v>
      </c>
      <c r="AJ82" s="137">
        <v>0</v>
      </c>
      <c r="AK82" s="137">
        <v>0</v>
      </c>
      <c r="AL82" s="119">
        <v>0</v>
      </c>
      <c r="AM82" s="119">
        <v>0</v>
      </c>
      <c r="AN82" s="119">
        <v>0</v>
      </c>
      <c r="AO82" s="119">
        <v>0</v>
      </c>
      <c r="AP82" s="119">
        <v>0</v>
      </c>
      <c r="AQ82" s="119">
        <v>0</v>
      </c>
    </row>
    <row r="83" spans="1:43">
      <c r="A83" s="159">
        <f t="shared" si="1"/>
        <v>42521</v>
      </c>
      <c r="B83" s="136">
        <v>7.9973999999999998</v>
      </c>
      <c r="C83" s="136">
        <v>0</v>
      </c>
      <c r="D83" s="136">
        <v>0</v>
      </c>
      <c r="E83" s="119">
        <v>0</v>
      </c>
      <c r="F83" s="119">
        <v>0</v>
      </c>
      <c r="G83" s="119">
        <v>0</v>
      </c>
      <c r="H83" s="119">
        <v>0</v>
      </c>
      <c r="I83" s="119">
        <v>0</v>
      </c>
      <c r="J83" s="119">
        <v>0</v>
      </c>
      <c r="K83" s="119">
        <v>0</v>
      </c>
      <c r="L83" s="119">
        <v>0</v>
      </c>
      <c r="M83" s="119">
        <v>0</v>
      </c>
      <c r="N83" s="119">
        <v>5.6978</v>
      </c>
      <c r="O83" s="119">
        <v>5.8566000000000003</v>
      </c>
      <c r="P83" s="119">
        <v>13.812900000000001</v>
      </c>
      <c r="Q83" s="119">
        <v>13.812900000000001</v>
      </c>
      <c r="R83" s="119">
        <v>13.338900000000001</v>
      </c>
      <c r="S83" s="119">
        <v>14.504099999999999</v>
      </c>
      <c r="T83" s="119">
        <v>13.9734</v>
      </c>
      <c r="U83" s="119">
        <v>12.947699999999999</v>
      </c>
      <c r="V83" s="119">
        <v>12.947699999999999</v>
      </c>
      <c r="W83" s="119">
        <v>13.0021</v>
      </c>
      <c r="X83" s="119">
        <v>13.8371</v>
      </c>
      <c r="Y83" s="119">
        <v>13.236599999999999</v>
      </c>
      <c r="Z83" s="119">
        <v>8.2725000000000009</v>
      </c>
      <c r="AA83" s="119">
        <v>0</v>
      </c>
      <c r="AB83" s="119">
        <v>8.4078999999999997</v>
      </c>
      <c r="AC83" s="119">
        <v>0</v>
      </c>
      <c r="AD83" s="119">
        <v>0</v>
      </c>
      <c r="AE83" s="119">
        <v>8.7195</v>
      </c>
      <c r="AF83" s="119">
        <v>0</v>
      </c>
      <c r="AG83" s="119">
        <v>0</v>
      </c>
      <c r="AH83" s="119">
        <v>0</v>
      </c>
      <c r="AI83" s="119">
        <v>0</v>
      </c>
      <c r="AJ83" s="137">
        <v>0</v>
      </c>
      <c r="AK83" s="137">
        <v>0</v>
      </c>
      <c r="AL83" s="119">
        <v>0</v>
      </c>
      <c r="AM83" s="119">
        <v>0</v>
      </c>
      <c r="AN83" s="119">
        <v>0</v>
      </c>
      <c r="AO83" s="119">
        <v>0</v>
      </c>
      <c r="AP83" s="119">
        <v>0</v>
      </c>
      <c r="AQ83" s="119">
        <v>0</v>
      </c>
    </row>
    <row r="84" spans="1:43">
      <c r="A84" s="159">
        <f t="shared" si="1"/>
        <v>42551</v>
      </c>
      <c r="B84" s="136">
        <v>7.8087</v>
      </c>
      <c r="C84" s="136">
        <v>0</v>
      </c>
      <c r="D84" s="136">
        <v>0</v>
      </c>
      <c r="E84" s="119">
        <v>0</v>
      </c>
      <c r="F84" s="119">
        <v>0</v>
      </c>
      <c r="G84" s="119">
        <v>0</v>
      </c>
      <c r="H84" s="119">
        <v>0</v>
      </c>
      <c r="I84" s="119">
        <v>0</v>
      </c>
      <c r="J84" s="119">
        <v>0</v>
      </c>
      <c r="K84" s="119">
        <v>0</v>
      </c>
      <c r="L84" s="119">
        <v>0</v>
      </c>
      <c r="M84" s="119">
        <v>0</v>
      </c>
      <c r="N84" s="119">
        <v>5.8453999999999997</v>
      </c>
      <c r="O84" s="119">
        <v>6.0461</v>
      </c>
      <c r="P84" s="119">
        <v>13.3116</v>
      </c>
      <c r="Q84" s="119">
        <v>13.3116</v>
      </c>
      <c r="R84" s="119">
        <v>12.8422</v>
      </c>
      <c r="S84" s="119">
        <v>13.9864</v>
      </c>
      <c r="T84" s="119">
        <v>13.4693</v>
      </c>
      <c r="U84" s="119">
        <v>12.801</v>
      </c>
      <c r="V84" s="119">
        <v>12.801</v>
      </c>
      <c r="W84" s="119">
        <v>12.8521</v>
      </c>
      <c r="X84" s="119">
        <v>13.6981</v>
      </c>
      <c r="Y84" s="119">
        <v>13.0975</v>
      </c>
      <c r="Z84" s="119">
        <v>8.2028999999999996</v>
      </c>
      <c r="AA84" s="119">
        <v>0</v>
      </c>
      <c r="AB84" s="119">
        <v>8.3361999999999998</v>
      </c>
      <c r="AC84" s="119">
        <v>0</v>
      </c>
      <c r="AD84" s="119">
        <v>0</v>
      </c>
      <c r="AE84" s="119">
        <v>8.8131000000000004</v>
      </c>
      <c r="AF84" s="119">
        <v>0</v>
      </c>
      <c r="AG84" s="119">
        <v>0</v>
      </c>
      <c r="AH84" s="119">
        <v>0</v>
      </c>
      <c r="AI84" s="119">
        <v>0</v>
      </c>
      <c r="AJ84" s="137">
        <v>0</v>
      </c>
      <c r="AK84" s="137">
        <v>0</v>
      </c>
      <c r="AL84" s="119">
        <v>0</v>
      </c>
      <c r="AM84" s="119">
        <v>0</v>
      </c>
      <c r="AN84" s="119">
        <v>0</v>
      </c>
      <c r="AO84" s="119">
        <v>0</v>
      </c>
      <c r="AP84" s="119">
        <v>0</v>
      </c>
      <c r="AQ84" s="119">
        <v>0</v>
      </c>
    </row>
    <row r="85" spans="1:43">
      <c r="A85" s="159">
        <f t="shared" si="1"/>
        <v>42582</v>
      </c>
      <c r="B85" s="136">
        <v>8.1523000000000003</v>
      </c>
      <c r="C85" s="136">
        <v>0</v>
      </c>
      <c r="D85" s="136">
        <v>0</v>
      </c>
      <c r="E85" s="119">
        <v>0</v>
      </c>
      <c r="F85" s="119">
        <v>0</v>
      </c>
      <c r="G85" s="119">
        <v>0</v>
      </c>
      <c r="H85" s="119">
        <v>0</v>
      </c>
      <c r="I85" s="119">
        <v>0</v>
      </c>
      <c r="J85" s="119">
        <v>0</v>
      </c>
      <c r="K85" s="119">
        <v>0</v>
      </c>
      <c r="L85" s="119">
        <v>0</v>
      </c>
      <c r="M85" s="119">
        <v>0</v>
      </c>
      <c r="N85" s="119">
        <v>5.702</v>
      </c>
      <c r="O85" s="119">
        <v>5.9185999999999996</v>
      </c>
      <c r="P85" s="119">
        <v>13.6739</v>
      </c>
      <c r="Q85" s="119">
        <v>13.6739</v>
      </c>
      <c r="R85" s="119">
        <v>13.178699999999999</v>
      </c>
      <c r="S85" s="119">
        <v>14.376200000000001</v>
      </c>
      <c r="T85" s="119">
        <v>13.838900000000001</v>
      </c>
      <c r="U85" s="119">
        <v>12.944100000000001</v>
      </c>
      <c r="V85" s="119">
        <v>12.944100000000001</v>
      </c>
      <c r="W85" s="119">
        <v>12.992900000000001</v>
      </c>
      <c r="X85" s="119">
        <v>13.869300000000001</v>
      </c>
      <c r="Y85" s="119">
        <v>13.255000000000001</v>
      </c>
      <c r="Z85" s="119">
        <v>8.2949999999999999</v>
      </c>
      <c r="AA85" s="119">
        <v>0</v>
      </c>
      <c r="AB85" s="119">
        <v>8.4504999999999999</v>
      </c>
      <c r="AC85" s="119">
        <v>0</v>
      </c>
      <c r="AD85" s="119">
        <v>0</v>
      </c>
      <c r="AE85" s="119">
        <v>9.0792999999999999</v>
      </c>
      <c r="AF85" s="119">
        <v>0</v>
      </c>
      <c r="AG85" s="119">
        <v>0</v>
      </c>
      <c r="AH85" s="119">
        <v>0</v>
      </c>
      <c r="AI85" s="119">
        <v>0</v>
      </c>
      <c r="AJ85" s="137">
        <v>0</v>
      </c>
      <c r="AK85" s="137">
        <v>0</v>
      </c>
      <c r="AL85" s="119">
        <v>0</v>
      </c>
      <c r="AM85" s="119">
        <v>0</v>
      </c>
      <c r="AN85" s="119">
        <v>0</v>
      </c>
      <c r="AO85" s="119">
        <v>0</v>
      </c>
      <c r="AP85" s="119">
        <v>0</v>
      </c>
      <c r="AQ85" s="119">
        <v>0</v>
      </c>
    </row>
    <row r="86" spans="1:43">
      <c r="A86" s="159">
        <f t="shared" si="1"/>
        <v>42613</v>
      </c>
      <c r="B86" s="136">
        <v>8.2538</v>
      </c>
      <c r="C86" s="136">
        <v>0</v>
      </c>
      <c r="D86" s="136">
        <v>0</v>
      </c>
      <c r="E86" s="119">
        <v>0</v>
      </c>
      <c r="F86" s="119">
        <v>0</v>
      </c>
      <c r="G86" s="119">
        <v>0</v>
      </c>
      <c r="H86" s="119">
        <v>0</v>
      </c>
      <c r="I86" s="119">
        <v>0</v>
      </c>
      <c r="J86" s="119">
        <v>0</v>
      </c>
      <c r="K86" s="119">
        <v>0</v>
      </c>
      <c r="L86" s="119">
        <v>0</v>
      </c>
      <c r="M86" s="119">
        <v>0</v>
      </c>
      <c r="N86" s="119">
        <v>5.7354000000000003</v>
      </c>
      <c r="O86" s="119">
        <v>5.9527999999999999</v>
      </c>
      <c r="P86" s="119">
        <v>13.754300000000001</v>
      </c>
      <c r="Q86" s="119">
        <v>13.754300000000001</v>
      </c>
      <c r="R86" s="119">
        <v>13.242800000000001</v>
      </c>
      <c r="S86" s="119">
        <v>14.47</v>
      </c>
      <c r="T86" s="119">
        <v>13.923299999999999</v>
      </c>
      <c r="U86" s="119">
        <v>13.0191</v>
      </c>
      <c r="V86" s="119">
        <v>13.0191</v>
      </c>
      <c r="W86" s="119">
        <v>13.065300000000001</v>
      </c>
      <c r="X86" s="119">
        <v>13.968</v>
      </c>
      <c r="Y86" s="119">
        <v>13.3431</v>
      </c>
      <c r="Z86" s="119">
        <v>8.3460999999999999</v>
      </c>
      <c r="AA86" s="119">
        <v>0</v>
      </c>
      <c r="AB86" s="119">
        <v>8.4992999999999999</v>
      </c>
      <c r="AC86" s="119">
        <v>0</v>
      </c>
      <c r="AD86" s="119">
        <v>0</v>
      </c>
      <c r="AE86" s="119">
        <v>8.6948000000000008</v>
      </c>
      <c r="AF86" s="119">
        <v>0</v>
      </c>
      <c r="AG86" s="119">
        <v>0</v>
      </c>
      <c r="AH86" s="119">
        <v>0</v>
      </c>
      <c r="AI86" s="119">
        <v>0</v>
      </c>
      <c r="AJ86" s="137">
        <v>0</v>
      </c>
      <c r="AK86" s="137">
        <v>0</v>
      </c>
      <c r="AL86" s="119">
        <v>0</v>
      </c>
      <c r="AM86" s="119">
        <v>0</v>
      </c>
      <c r="AN86" s="119">
        <v>0</v>
      </c>
      <c r="AO86" s="119">
        <v>0</v>
      </c>
      <c r="AP86" s="119">
        <v>0</v>
      </c>
      <c r="AQ86" s="119">
        <v>0</v>
      </c>
    </row>
    <row r="87" spans="1:43">
      <c r="A87" s="159">
        <f t="shared" si="1"/>
        <v>42643</v>
      </c>
      <c r="B87" s="136">
        <v>8.3757999999999999</v>
      </c>
      <c r="C87" s="136">
        <v>0</v>
      </c>
      <c r="D87" s="136">
        <v>0</v>
      </c>
      <c r="E87" s="119">
        <v>0</v>
      </c>
      <c r="F87" s="119">
        <v>0</v>
      </c>
      <c r="G87" s="119">
        <v>0</v>
      </c>
      <c r="H87" s="119">
        <v>0</v>
      </c>
      <c r="I87" s="119">
        <v>0</v>
      </c>
      <c r="J87" s="119">
        <v>0</v>
      </c>
      <c r="K87" s="119">
        <v>0</v>
      </c>
      <c r="L87" s="119">
        <v>0</v>
      </c>
      <c r="M87" s="119">
        <v>0</v>
      </c>
      <c r="N87" s="119">
        <v>5.8403</v>
      </c>
      <c r="O87" s="119">
        <v>6.0609999999999999</v>
      </c>
      <c r="P87" s="119">
        <v>13.5723</v>
      </c>
      <c r="Q87" s="119">
        <v>13.5723</v>
      </c>
      <c r="R87" s="119">
        <v>13.0547</v>
      </c>
      <c r="S87" s="119">
        <v>14.2875</v>
      </c>
      <c r="T87" s="119">
        <v>13.741899999999999</v>
      </c>
      <c r="U87" s="119">
        <v>13.3612</v>
      </c>
      <c r="V87" s="119">
        <v>13.3612</v>
      </c>
      <c r="W87" s="119">
        <v>13.405799999999999</v>
      </c>
      <c r="X87" s="119">
        <v>14.3535</v>
      </c>
      <c r="Y87" s="119">
        <v>13.7052</v>
      </c>
      <c r="Z87" s="119">
        <v>8.3541000000000007</v>
      </c>
      <c r="AA87" s="119">
        <v>0</v>
      </c>
      <c r="AB87" s="119">
        <v>8.5070999999999994</v>
      </c>
      <c r="AC87" s="119">
        <v>0</v>
      </c>
      <c r="AD87" s="119">
        <v>0</v>
      </c>
      <c r="AE87" s="119">
        <v>8.5533000000000001</v>
      </c>
      <c r="AF87" s="119">
        <v>0</v>
      </c>
      <c r="AG87" s="119">
        <v>0</v>
      </c>
      <c r="AH87" s="119">
        <v>0</v>
      </c>
      <c r="AI87" s="119">
        <v>0</v>
      </c>
      <c r="AJ87" s="137">
        <v>0</v>
      </c>
      <c r="AK87" s="137">
        <v>0</v>
      </c>
      <c r="AL87" s="119">
        <v>0</v>
      </c>
      <c r="AM87" s="119">
        <v>0</v>
      </c>
      <c r="AN87" s="119">
        <v>0</v>
      </c>
      <c r="AO87" s="119">
        <v>0</v>
      </c>
      <c r="AP87" s="119">
        <v>0</v>
      </c>
      <c r="AQ87" s="119">
        <v>0</v>
      </c>
    </row>
    <row r="88" spans="1:43">
      <c r="A88" s="159">
        <f t="shared" si="1"/>
        <v>42674</v>
      </c>
      <c r="B88" s="136">
        <v>8.2339000000000002</v>
      </c>
      <c r="C88" s="136">
        <v>0</v>
      </c>
      <c r="D88" s="136">
        <v>0</v>
      </c>
      <c r="E88" s="119">
        <v>0</v>
      </c>
      <c r="F88" s="119">
        <v>0</v>
      </c>
      <c r="G88" s="119">
        <v>0</v>
      </c>
      <c r="H88" s="119">
        <v>0</v>
      </c>
      <c r="I88" s="119">
        <v>0</v>
      </c>
      <c r="J88" s="119">
        <v>0</v>
      </c>
      <c r="K88" s="119">
        <v>0</v>
      </c>
      <c r="L88" s="119">
        <v>0</v>
      </c>
      <c r="M88" s="119">
        <v>0</v>
      </c>
      <c r="N88" s="119">
        <v>5.7347000000000001</v>
      </c>
      <c r="O88" s="119">
        <v>5.9431000000000003</v>
      </c>
      <c r="P88" s="119">
        <v>13.804399999999999</v>
      </c>
      <c r="Q88" s="119">
        <v>13.804399999999999</v>
      </c>
      <c r="R88" s="119">
        <v>13.2643</v>
      </c>
      <c r="S88" s="119">
        <v>14.5412</v>
      </c>
      <c r="T88" s="119">
        <v>13.979799999999999</v>
      </c>
      <c r="U88" s="119">
        <v>13.3157</v>
      </c>
      <c r="V88" s="119">
        <v>13.3157</v>
      </c>
      <c r="W88" s="119">
        <v>13.357200000000001</v>
      </c>
      <c r="X88" s="119">
        <v>14.323600000000001</v>
      </c>
      <c r="Y88" s="119">
        <v>13.670400000000001</v>
      </c>
      <c r="Z88" s="119">
        <v>8.1913999999999998</v>
      </c>
      <c r="AA88" s="119">
        <v>0</v>
      </c>
      <c r="AB88" s="119">
        <v>8.3422000000000001</v>
      </c>
      <c r="AC88" s="119">
        <v>0</v>
      </c>
      <c r="AD88" s="119">
        <v>0</v>
      </c>
      <c r="AE88" s="119">
        <v>7.8395999999999999</v>
      </c>
      <c r="AF88" s="119">
        <v>0</v>
      </c>
      <c r="AG88" s="119">
        <v>0</v>
      </c>
      <c r="AH88" s="119">
        <v>0</v>
      </c>
      <c r="AI88" s="119">
        <v>0</v>
      </c>
      <c r="AJ88" s="137">
        <v>0</v>
      </c>
      <c r="AK88" s="137">
        <v>0</v>
      </c>
      <c r="AL88" s="119">
        <v>0</v>
      </c>
      <c r="AM88" s="119">
        <v>0</v>
      </c>
      <c r="AN88" s="119">
        <v>0</v>
      </c>
      <c r="AO88" s="119">
        <v>0</v>
      </c>
      <c r="AP88" s="119">
        <v>0</v>
      </c>
      <c r="AQ88" s="119">
        <v>0</v>
      </c>
    </row>
    <row r="89" spans="1:43">
      <c r="A89" s="159">
        <f t="shared" si="1"/>
        <v>42704</v>
      </c>
      <c r="B89" s="136">
        <v>8.1700999999999997</v>
      </c>
      <c r="C89" s="136">
        <v>0</v>
      </c>
      <c r="D89" s="136">
        <v>0</v>
      </c>
      <c r="E89" s="119">
        <v>0</v>
      </c>
      <c r="F89" s="119">
        <v>0</v>
      </c>
      <c r="G89" s="119">
        <v>0</v>
      </c>
      <c r="H89" s="119">
        <v>0</v>
      </c>
      <c r="I89" s="119">
        <v>0</v>
      </c>
      <c r="J89" s="119">
        <v>0</v>
      </c>
      <c r="K89" s="119">
        <v>0</v>
      </c>
      <c r="L89" s="119">
        <v>0</v>
      </c>
      <c r="M89" s="119">
        <v>0</v>
      </c>
      <c r="N89" s="119">
        <v>6.0839999999999996</v>
      </c>
      <c r="O89" s="119">
        <v>6.3021000000000003</v>
      </c>
      <c r="P89" s="119">
        <v>14.5228</v>
      </c>
      <c r="Q89" s="119">
        <v>14.5228</v>
      </c>
      <c r="R89" s="119">
        <v>13.9406</v>
      </c>
      <c r="S89" s="119">
        <v>15.3065</v>
      </c>
      <c r="T89" s="119">
        <v>14.7102</v>
      </c>
      <c r="U89" s="119">
        <v>13.6441</v>
      </c>
      <c r="V89" s="119">
        <v>13.6441</v>
      </c>
      <c r="W89" s="119">
        <v>13.6823</v>
      </c>
      <c r="X89" s="119">
        <v>14.6957</v>
      </c>
      <c r="Y89" s="119">
        <v>14.0185</v>
      </c>
      <c r="Z89" s="119">
        <v>8.4115000000000002</v>
      </c>
      <c r="AA89" s="119">
        <v>0</v>
      </c>
      <c r="AB89" s="119">
        <v>8.5646000000000004</v>
      </c>
      <c r="AC89" s="119">
        <v>0</v>
      </c>
      <c r="AD89" s="119">
        <v>0</v>
      </c>
      <c r="AE89" s="119">
        <v>7.8108000000000004</v>
      </c>
      <c r="AF89" s="119">
        <v>0</v>
      </c>
      <c r="AG89" s="119">
        <v>0</v>
      </c>
      <c r="AH89" s="119">
        <v>0</v>
      </c>
      <c r="AI89" s="119">
        <v>0</v>
      </c>
      <c r="AJ89" s="137">
        <v>0</v>
      </c>
      <c r="AK89" s="137">
        <v>0</v>
      </c>
      <c r="AL89" s="119">
        <v>0</v>
      </c>
      <c r="AM89" s="119">
        <v>0</v>
      </c>
      <c r="AN89" s="119">
        <v>0</v>
      </c>
      <c r="AO89" s="119">
        <v>0</v>
      </c>
      <c r="AP89" s="119">
        <v>0</v>
      </c>
      <c r="AQ89" s="119">
        <v>0</v>
      </c>
    </row>
    <row r="90" spans="1:43">
      <c r="A90" s="159">
        <f t="shared" si="1"/>
        <v>42735</v>
      </c>
      <c r="B90" s="136">
        <v>8.1260999999999992</v>
      </c>
      <c r="C90" s="136">
        <v>0</v>
      </c>
      <c r="D90" s="136">
        <v>0</v>
      </c>
      <c r="E90" s="119">
        <v>0</v>
      </c>
      <c r="F90" s="119">
        <v>0</v>
      </c>
      <c r="G90" s="119">
        <v>0</v>
      </c>
      <c r="H90" s="119">
        <v>0</v>
      </c>
      <c r="I90" s="119">
        <v>0</v>
      </c>
      <c r="J90" s="119">
        <v>0</v>
      </c>
      <c r="K90" s="119">
        <v>0</v>
      </c>
      <c r="L90" s="119">
        <v>0</v>
      </c>
      <c r="M90" s="119">
        <v>0</v>
      </c>
      <c r="N90" s="119">
        <v>6.1595000000000004</v>
      </c>
      <c r="O90" s="119">
        <v>6.3837000000000002</v>
      </c>
      <c r="P90" s="119">
        <v>14.9369</v>
      </c>
      <c r="Q90" s="119">
        <v>14.9369</v>
      </c>
      <c r="R90" s="119">
        <v>14.323700000000001</v>
      </c>
      <c r="S90" s="119">
        <v>15.752800000000001</v>
      </c>
      <c r="T90" s="119">
        <v>15.1327</v>
      </c>
      <c r="U90" s="119">
        <v>14.0192</v>
      </c>
      <c r="V90" s="119">
        <v>14.0192</v>
      </c>
      <c r="W90" s="119">
        <v>14.055099999999999</v>
      </c>
      <c r="X90" s="119">
        <v>15.1196</v>
      </c>
      <c r="Y90" s="119">
        <v>14.415100000000001</v>
      </c>
      <c r="Z90" s="119">
        <v>8.5401000000000007</v>
      </c>
      <c r="AA90" s="119">
        <v>0</v>
      </c>
      <c r="AB90" s="119">
        <v>8.7005999999999997</v>
      </c>
      <c r="AC90" s="119">
        <v>0</v>
      </c>
      <c r="AD90" s="119">
        <v>0</v>
      </c>
      <c r="AE90" s="119">
        <v>7.9143999999999997</v>
      </c>
      <c r="AF90" s="119">
        <v>0</v>
      </c>
      <c r="AG90" s="119">
        <v>0</v>
      </c>
      <c r="AH90" s="119">
        <v>0</v>
      </c>
      <c r="AI90" s="119">
        <v>0</v>
      </c>
      <c r="AJ90" s="137">
        <v>0</v>
      </c>
      <c r="AK90" s="137">
        <v>0</v>
      </c>
      <c r="AL90" s="119">
        <v>0</v>
      </c>
      <c r="AM90" s="119">
        <v>0</v>
      </c>
      <c r="AN90" s="119">
        <v>0</v>
      </c>
      <c r="AO90" s="119">
        <v>0</v>
      </c>
      <c r="AP90" s="119">
        <v>0</v>
      </c>
      <c r="AQ90" s="119">
        <v>0</v>
      </c>
    </row>
    <row r="91" spans="1:43">
      <c r="A91" s="159">
        <f t="shared" si="1"/>
        <v>42766</v>
      </c>
      <c r="B91" s="136">
        <v>8.3795999999999999</v>
      </c>
      <c r="C91" s="136">
        <v>0</v>
      </c>
      <c r="D91" s="136">
        <v>0</v>
      </c>
      <c r="E91" s="119">
        <v>0</v>
      </c>
      <c r="F91" s="119">
        <v>0</v>
      </c>
      <c r="G91" s="119">
        <v>0</v>
      </c>
      <c r="H91" s="119">
        <v>0</v>
      </c>
      <c r="I91" s="119">
        <v>0</v>
      </c>
      <c r="J91" s="119">
        <v>0</v>
      </c>
      <c r="K91" s="119">
        <v>0</v>
      </c>
      <c r="L91" s="119">
        <v>0</v>
      </c>
      <c r="M91" s="119">
        <v>0</v>
      </c>
      <c r="N91" s="119">
        <v>5.9844999999999997</v>
      </c>
      <c r="O91" s="119">
        <v>6.2244000000000002</v>
      </c>
      <c r="P91" s="119">
        <v>14.873699999999999</v>
      </c>
      <c r="Q91" s="119">
        <v>14.873699999999999</v>
      </c>
      <c r="R91" s="119">
        <v>14.2486</v>
      </c>
      <c r="S91" s="119">
        <v>15.6959</v>
      </c>
      <c r="T91" s="119">
        <v>15.071899999999999</v>
      </c>
      <c r="U91" s="119">
        <v>13.713200000000001</v>
      </c>
      <c r="V91" s="119">
        <v>13.713200000000001</v>
      </c>
      <c r="W91" s="119">
        <v>13.7454</v>
      </c>
      <c r="X91" s="119">
        <v>14.8095</v>
      </c>
      <c r="Y91" s="119">
        <v>14.1135</v>
      </c>
      <c r="Z91" s="119">
        <v>8.5640000000000001</v>
      </c>
      <c r="AA91" s="119">
        <v>0</v>
      </c>
      <c r="AB91" s="119">
        <v>8.7304999999999993</v>
      </c>
      <c r="AC91" s="119">
        <v>0</v>
      </c>
      <c r="AD91" s="119">
        <v>0</v>
      </c>
      <c r="AE91" s="119">
        <v>7.9752999999999998</v>
      </c>
      <c r="AF91" s="119">
        <v>0</v>
      </c>
      <c r="AG91" s="119">
        <v>0</v>
      </c>
      <c r="AH91" s="119">
        <v>0</v>
      </c>
      <c r="AI91" s="119">
        <v>0</v>
      </c>
      <c r="AJ91" s="137">
        <v>0</v>
      </c>
      <c r="AK91" s="137">
        <v>0</v>
      </c>
      <c r="AL91" s="119">
        <v>0</v>
      </c>
      <c r="AM91" s="119">
        <v>0</v>
      </c>
      <c r="AN91" s="119">
        <v>0</v>
      </c>
      <c r="AO91" s="119">
        <v>0</v>
      </c>
      <c r="AP91" s="119">
        <v>0</v>
      </c>
      <c r="AQ91" s="119">
        <v>0</v>
      </c>
    </row>
    <row r="92" spans="1:43">
      <c r="A92" s="159">
        <f t="shared" si="1"/>
        <v>42794</v>
      </c>
      <c r="B92" s="136">
        <v>8.6358999999999995</v>
      </c>
      <c r="C92" s="136">
        <v>0</v>
      </c>
      <c r="D92" s="136">
        <v>0</v>
      </c>
      <c r="E92" s="119">
        <v>0</v>
      </c>
      <c r="F92" s="119">
        <v>0</v>
      </c>
      <c r="G92" s="119">
        <v>0</v>
      </c>
      <c r="H92" s="119">
        <v>0</v>
      </c>
      <c r="I92" s="119">
        <v>0</v>
      </c>
      <c r="J92" s="119">
        <v>0</v>
      </c>
      <c r="K92" s="119">
        <v>0</v>
      </c>
      <c r="L92" s="119">
        <v>0</v>
      </c>
      <c r="M92" s="119">
        <v>0</v>
      </c>
      <c r="N92" s="119">
        <v>5.7679</v>
      </c>
      <c r="O92" s="119">
        <v>5.9905999999999997</v>
      </c>
      <c r="P92" s="119">
        <v>15.1822</v>
      </c>
      <c r="Q92" s="119">
        <v>15.1822</v>
      </c>
      <c r="R92" s="119">
        <v>14.5303</v>
      </c>
      <c r="S92" s="119">
        <v>16.031099999999999</v>
      </c>
      <c r="T92" s="119">
        <v>15.3874</v>
      </c>
      <c r="U92" s="119">
        <v>13.9925</v>
      </c>
      <c r="V92" s="119">
        <v>13.9925</v>
      </c>
      <c r="W92" s="119">
        <v>14.0223</v>
      </c>
      <c r="X92" s="119">
        <v>15.130100000000001</v>
      </c>
      <c r="Y92" s="119">
        <v>14.412599999999999</v>
      </c>
      <c r="Z92" s="119">
        <v>8.8127999999999993</v>
      </c>
      <c r="AA92" s="119">
        <v>0</v>
      </c>
      <c r="AB92" s="119">
        <v>8.9899000000000004</v>
      </c>
      <c r="AC92" s="119">
        <v>0</v>
      </c>
      <c r="AD92" s="119">
        <v>0</v>
      </c>
      <c r="AE92" s="119">
        <v>8.3516999999999992</v>
      </c>
      <c r="AF92" s="119">
        <v>0</v>
      </c>
      <c r="AG92" s="119">
        <v>8.2569999999999997</v>
      </c>
      <c r="AH92" s="119">
        <v>0</v>
      </c>
      <c r="AI92" s="119">
        <v>0</v>
      </c>
      <c r="AJ92" s="137">
        <v>0</v>
      </c>
      <c r="AK92" s="137">
        <v>0</v>
      </c>
      <c r="AL92" s="119">
        <v>0</v>
      </c>
      <c r="AM92" s="119">
        <v>0</v>
      </c>
      <c r="AN92" s="119">
        <v>0</v>
      </c>
      <c r="AO92" s="119">
        <v>0</v>
      </c>
      <c r="AP92" s="119">
        <v>0</v>
      </c>
      <c r="AQ92" s="119">
        <v>0</v>
      </c>
    </row>
    <row r="93" spans="1:43">
      <c r="A93" s="159">
        <f t="shared" si="1"/>
        <v>42825</v>
      </c>
      <c r="B93" s="136">
        <v>8.7520000000000007</v>
      </c>
      <c r="C93" s="136">
        <v>0</v>
      </c>
      <c r="D93" s="136">
        <v>0</v>
      </c>
      <c r="E93" s="119">
        <v>0</v>
      </c>
      <c r="F93" s="119">
        <v>0</v>
      </c>
      <c r="G93" s="119">
        <v>0</v>
      </c>
      <c r="H93" s="119">
        <v>0</v>
      </c>
      <c r="I93" s="119">
        <v>0</v>
      </c>
      <c r="J93" s="119">
        <v>0</v>
      </c>
      <c r="K93" s="119">
        <v>0</v>
      </c>
      <c r="L93" s="119">
        <v>0</v>
      </c>
      <c r="M93" s="119">
        <v>0</v>
      </c>
      <c r="N93" s="119">
        <v>5.6925999999999997</v>
      </c>
      <c r="O93" s="119">
        <v>5.91</v>
      </c>
      <c r="P93" s="119">
        <v>14.944699999999999</v>
      </c>
      <c r="Q93" s="119">
        <v>14.944699999999999</v>
      </c>
      <c r="R93" s="119">
        <v>14.2883</v>
      </c>
      <c r="S93" s="119">
        <v>15.7903</v>
      </c>
      <c r="T93" s="119">
        <v>15.149900000000001</v>
      </c>
      <c r="U93" s="119">
        <v>14.0313</v>
      </c>
      <c r="V93" s="119">
        <v>14.0313</v>
      </c>
      <c r="W93" s="119">
        <v>14.058</v>
      </c>
      <c r="X93" s="119">
        <v>15.192500000000001</v>
      </c>
      <c r="Y93" s="119">
        <v>14.465400000000001</v>
      </c>
      <c r="Z93" s="119">
        <v>8.7829999999999995</v>
      </c>
      <c r="AA93" s="119">
        <v>0</v>
      </c>
      <c r="AB93" s="119">
        <v>8.9603999999999999</v>
      </c>
      <c r="AC93" s="119">
        <v>0</v>
      </c>
      <c r="AD93" s="119">
        <v>0</v>
      </c>
      <c r="AE93" s="119">
        <v>8.3082999999999991</v>
      </c>
      <c r="AF93" s="119">
        <v>0</v>
      </c>
      <c r="AG93" s="119">
        <v>8.2085000000000008</v>
      </c>
      <c r="AH93" s="119">
        <v>0</v>
      </c>
      <c r="AI93" s="119">
        <v>0</v>
      </c>
      <c r="AJ93" s="137">
        <v>0</v>
      </c>
      <c r="AK93" s="137">
        <v>0</v>
      </c>
      <c r="AL93" s="119">
        <v>0</v>
      </c>
      <c r="AM93" s="119">
        <v>0</v>
      </c>
      <c r="AN93" s="119">
        <v>0</v>
      </c>
      <c r="AO93" s="119">
        <v>0</v>
      </c>
      <c r="AP93" s="119">
        <v>0</v>
      </c>
      <c r="AQ93" s="119">
        <v>0</v>
      </c>
    </row>
    <row r="94" spans="1:43">
      <c r="A94" s="159">
        <f t="shared" si="1"/>
        <v>42855</v>
      </c>
      <c r="B94" s="136">
        <v>8.9171999999999993</v>
      </c>
      <c r="C94" s="136">
        <v>0</v>
      </c>
      <c r="D94" s="136">
        <v>0</v>
      </c>
      <c r="E94" s="119">
        <v>0</v>
      </c>
      <c r="F94" s="119">
        <v>0</v>
      </c>
      <c r="G94" s="119">
        <v>0</v>
      </c>
      <c r="H94" s="119">
        <v>0</v>
      </c>
      <c r="I94" s="119">
        <v>0</v>
      </c>
      <c r="J94" s="119">
        <v>0</v>
      </c>
      <c r="K94" s="119">
        <v>0</v>
      </c>
      <c r="L94" s="119">
        <v>0</v>
      </c>
      <c r="M94" s="119">
        <v>0</v>
      </c>
      <c r="N94" s="119">
        <v>5.5339999999999998</v>
      </c>
      <c r="O94" s="119">
        <v>5.7377000000000002</v>
      </c>
      <c r="P94" s="119">
        <v>14.9305</v>
      </c>
      <c r="Q94" s="119">
        <v>14.9305</v>
      </c>
      <c r="R94" s="119">
        <v>14.260400000000001</v>
      </c>
      <c r="S94" s="119">
        <v>15.7851</v>
      </c>
      <c r="T94" s="119">
        <v>15.1387</v>
      </c>
      <c r="U94" s="119">
        <v>14.006</v>
      </c>
      <c r="V94" s="119">
        <v>14.006</v>
      </c>
      <c r="W94" s="119">
        <v>14.029500000000001</v>
      </c>
      <c r="X94" s="119">
        <v>15.184900000000001</v>
      </c>
      <c r="Y94" s="119">
        <v>14.4511</v>
      </c>
      <c r="Z94" s="119">
        <v>8.8101000000000003</v>
      </c>
      <c r="AA94" s="119">
        <v>0</v>
      </c>
      <c r="AB94" s="119">
        <v>8.9842999999999993</v>
      </c>
      <c r="AC94" s="119">
        <v>0</v>
      </c>
      <c r="AD94" s="119">
        <v>0</v>
      </c>
      <c r="AE94" s="119">
        <v>8.4130000000000003</v>
      </c>
      <c r="AF94" s="119">
        <v>0</v>
      </c>
      <c r="AG94" s="119">
        <v>8.3056999999999999</v>
      </c>
      <c r="AH94" s="119">
        <v>0</v>
      </c>
      <c r="AI94" s="119">
        <v>0</v>
      </c>
      <c r="AJ94" s="137">
        <v>0</v>
      </c>
      <c r="AK94" s="137">
        <v>0</v>
      </c>
      <c r="AL94" s="119">
        <v>0</v>
      </c>
      <c r="AM94" s="119">
        <v>0</v>
      </c>
      <c r="AN94" s="119">
        <v>0</v>
      </c>
      <c r="AO94" s="119">
        <v>0</v>
      </c>
      <c r="AP94" s="119">
        <v>0</v>
      </c>
      <c r="AQ94" s="119">
        <v>0</v>
      </c>
    </row>
    <row r="95" spans="1:43">
      <c r="A95" s="159">
        <f t="shared" si="1"/>
        <v>42886</v>
      </c>
      <c r="B95" s="136">
        <v>9.1336999999999993</v>
      </c>
      <c r="C95" s="136">
        <v>0</v>
      </c>
      <c r="D95" s="136">
        <v>0</v>
      </c>
      <c r="E95" s="119">
        <v>0</v>
      </c>
      <c r="F95" s="119">
        <v>0</v>
      </c>
      <c r="G95" s="119">
        <v>0</v>
      </c>
      <c r="H95" s="119">
        <v>0</v>
      </c>
      <c r="I95" s="119">
        <v>0</v>
      </c>
      <c r="J95" s="119">
        <v>0</v>
      </c>
      <c r="K95" s="119">
        <v>0</v>
      </c>
      <c r="L95" s="119">
        <v>0</v>
      </c>
      <c r="M95" s="119">
        <v>0</v>
      </c>
      <c r="N95" s="119">
        <v>5.2606000000000002</v>
      </c>
      <c r="O95" s="119">
        <v>5.4669999999999996</v>
      </c>
      <c r="P95" s="119">
        <v>14.5227</v>
      </c>
      <c r="Q95" s="119">
        <v>14.5227</v>
      </c>
      <c r="R95" s="119">
        <v>13.856299999999999</v>
      </c>
      <c r="S95" s="119">
        <v>15.363899999999999</v>
      </c>
      <c r="T95" s="119">
        <v>14.728300000000001</v>
      </c>
      <c r="U95" s="119">
        <v>13.907299999999999</v>
      </c>
      <c r="V95" s="119">
        <v>13.907299999999999</v>
      </c>
      <c r="W95" s="119">
        <v>13.9275</v>
      </c>
      <c r="X95" s="119">
        <v>15.0985</v>
      </c>
      <c r="Y95" s="119">
        <v>14.362299999999999</v>
      </c>
      <c r="Z95" s="119">
        <v>8.8461999999999996</v>
      </c>
      <c r="AA95" s="119">
        <v>0</v>
      </c>
      <c r="AB95" s="119">
        <v>9.0321999999999996</v>
      </c>
      <c r="AC95" s="119">
        <v>0</v>
      </c>
      <c r="AD95" s="119">
        <v>0</v>
      </c>
      <c r="AE95" s="119">
        <v>8.4498999999999995</v>
      </c>
      <c r="AF95" s="119">
        <v>0</v>
      </c>
      <c r="AG95" s="119">
        <v>8.3462999999999994</v>
      </c>
      <c r="AH95" s="119">
        <v>0</v>
      </c>
      <c r="AI95" s="119">
        <v>0</v>
      </c>
      <c r="AJ95" s="137">
        <v>0</v>
      </c>
      <c r="AK95" s="137">
        <v>0</v>
      </c>
      <c r="AL95" s="119">
        <v>0</v>
      </c>
      <c r="AM95" s="119">
        <v>0</v>
      </c>
      <c r="AN95" s="119">
        <v>0</v>
      </c>
      <c r="AO95" s="119">
        <v>0</v>
      </c>
      <c r="AP95" s="119">
        <v>0</v>
      </c>
      <c r="AQ95" s="119">
        <v>0</v>
      </c>
    </row>
    <row r="96" spans="1:43">
      <c r="A96" s="159">
        <f t="shared" si="1"/>
        <v>42916</v>
      </c>
      <c r="B96" s="136">
        <v>9.0051000000000005</v>
      </c>
      <c r="C96" s="136">
        <v>0</v>
      </c>
      <c r="D96" s="136">
        <v>8.8651999999999997</v>
      </c>
      <c r="E96" s="119">
        <v>0</v>
      </c>
      <c r="F96" s="119">
        <v>0</v>
      </c>
      <c r="G96" s="119">
        <v>0</v>
      </c>
      <c r="H96" s="119">
        <v>0</v>
      </c>
      <c r="I96" s="119">
        <v>0</v>
      </c>
      <c r="J96" s="119">
        <v>0</v>
      </c>
      <c r="K96" s="119">
        <v>0</v>
      </c>
      <c r="L96" s="119">
        <v>0</v>
      </c>
      <c r="M96" s="119">
        <v>0</v>
      </c>
      <c r="N96" s="119">
        <v>5.1553000000000004</v>
      </c>
      <c r="O96" s="119">
        <v>5.3968999999999996</v>
      </c>
      <c r="P96" s="119">
        <v>14.6509</v>
      </c>
      <c r="Q96" s="119">
        <v>14.6509</v>
      </c>
      <c r="R96" s="119">
        <v>13.964499999999999</v>
      </c>
      <c r="S96" s="119">
        <v>15.509499999999999</v>
      </c>
      <c r="T96" s="119">
        <v>14.861599999999999</v>
      </c>
      <c r="U96" s="119">
        <v>13.702999999999999</v>
      </c>
      <c r="V96" s="119">
        <v>13.702999999999999</v>
      </c>
      <c r="W96" s="119">
        <v>13.7197</v>
      </c>
      <c r="X96" s="119">
        <v>14.896599999999999</v>
      </c>
      <c r="Y96" s="119">
        <v>14.163600000000001</v>
      </c>
      <c r="Z96" s="119">
        <v>8.8217999999999996</v>
      </c>
      <c r="AA96" s="119">
        <v>0</v>
      </c>
      <c r="AB96" s="119">
        <v>9.0261999999999993</v>
      </c>
      <c r="AC96" s="119">
        <v>0</v>
      </c>
      <c r="AD96" s="119">
        <v>9.8431999999999995</v>
      </c>
      <c r="AE96" s="119">
        <v>8.6654999999999998</v>
      </c>
      <c r="AF96" s="119">
        <v>0</v>
      </c>
      <c r="AG96" s="119">
        <v>8.5808999999999997</v>
      </c>
      <c r="AH96" s="119">
        <v>0</v>
      </c>
      <c r="AI96" s="119">
        <v>0</v>
      </c>
      <c r="AJ96" s="137">
        <v>0</v>
      </c>
      <c r="AK96" s="137">
        <v>0</v>
      </c>
      <c r="AL96" s="119">
        <v>0</v>
      </c>
      <c r="AM96" s="119">
        <v>0</v>
      </c>
      <c r="AN96" s="119">
        <v>0</v>
      </c>
      <c r="AO96" s="119">
        <v>0</v>
      </c>
      <c r="AP96" s="119">
        <v>0</v>
      </c>
      <c r="AQ96" s="119">
        <v>0</v>
      </c>
    </row>
    <row r="97" spans="1:47">
      <c r="A97" s="159">
        <f t="shared" si="1"/>
        <v>42947</v>
      </c>
      <c r="B97" s="136">
        <v>9.2243999999999993</v>
      </c>
      <c r="C97" s="136">
        <v>0</v>
      </c>
      <c r="D97" s="136">
        <v>9.1152999999999995</v>
      </c>
      <c r="E97" s="119">
        <v>0</v>
      </c>
      <c r="F97" s="119">
        <v>0</v>
      </c>
      <c r="G97" s="119">
        <v>0</v>
      </c>
      <c r="H97" s="119">
        <v>0</v>
      </c>
      <c r="I97" s="119">
        <v>0</v>
      </c>
      <c r="J97" s="119">
        <v>0</v>
      </c>
      <c r="K97" s="119">
        <v>0</v>
      </c>
      <c r="L97" s="119">
        <v>0</v>
      </c>
      <c r="M97" s="119">
        <v>0</v>
      </c>
      <c r="N97" s="119">
        <v>5.2068000000000003</v>
      </c>
      <c r="O97" s="119">
        <v>5.4992000000000001</v>
      </c>
      <c r="P97" s="119">
        <v>14.4276</v>
      </c>
      <c r="Q97" s="119">
        <v>14.4276</v>
      </c>
      <c r="R97" s="119">
        <v>13.7372</v>
      </c>
      <c r="S97" s="119">
        <v>15.283099999999999</v>
      </c>
      <c r="T97" s="119">
        <v>14.6381</v>
      </c>
      <c r="U97" s="119">
        <v>13.2486</v>
      </c>
      <c r="V97" s="119">
        <v>13.2486</v>
      </c>
      <c r="W97" s="119">
        <v>13.261799999999999</v>
      </c>
      <c r="X97" s="119">
        <v>14.422700000000001</v>
      </c>
      <c r="Y97" s="119">
        <v>13.706099999999999</v>
      </c>
      <c r="Z97" s="119">
        <v>8.8442000000000007</v>
      </c>
      <c r="AA97" s="119">
        <v>0</v>
      </c>
      <c r="AB97" s="119">
        <v>9.0693000000000001</v>
      </c>
      <c r="AC97" s="119">
        <v>0</v>
      </c>
      <c r="AD97" s="119">
        <v>9.8513000000000002</v>
      </c>
      <c r="AE97" s="119">
        <v>8.5905000000000005</v>
      </c>
      <c r="AF97" s="119">
        <v>0</v>
      </c>
      <c r="AG97" s="119">
        <v>8.5234000000000005</v>
      </c>
      <c r="AH97" s="119">
        <v>0</v>
      </c>
      <c r="AI97" s="119">
        <v>0</v>
      </c>
      <c r="AJ97" s="137">
        <v>0</v>
      </c>
      <c r="AK97" s="137">
        <v>0</v>
      </c>
      <c r="AL97" s="119">
        <v>0</v>
      </c>
      <c r="AM97" s="119">
        <v>0</v>
      </c>
      <c r="AN97" s="119">
        <v>0</v>
      </c>
      <c r="AO97" s="119">
        <v>0</v>
      </c>
      <c r="AP97" s="119">
        <v>0</v>
      </c>
      <c r="AQ97" s="119">
        <v>0</v>
      </c>
    </row>
    <row r="98" spans="1:47">
      <c r="A98" s="159">
        <f t="shared" si="1"/>
        <v>42978</v>
      </c>
      <c r="B98" s="136">
        <v>9.3825000000000003</v>
      </c>
      <c r="C98" s="136">
        <v>0</v>
      </c>
      <c r="D98" s="136">
        <v>9.2667000000000002</v>
      </c>
      <c r="E98" s="119">
        <v>0</v>
      </c>
      <c r="F98" s="119">
        <v>0</v>
      </c>
      <c r="G98" s="119">
        <v>0</v>
      </c>
      <c r="H98" s="119">
        <v>0</v>
      </c>
      <c r="I98" s="119">
        <v>0</v>
      </c>
      <c r="J98" s="119">
        <v>0</v>
      </c>
      <c r="K98" s="119">
        <v>0</v>
      </c>
      <c r="L98" s="119">
        <v>0</v>
      </c>
      <c r="M98" s="119">
        <v>0</v>
      </c>
      <c r="N98" s="119">
        <v>4.9398999999999997</v>
      </c>
      <c r="O98" s="119">
        <v>5.2184999999999997</v>
      </c>
      <c r="P98" s="119">
        <v>14.243</v>
      </c>
      <c r="Q98" s="119">
        <v>14.243</v>
      </c>
      <c r="R98" s="119">
        <v>13.546900000000001</v>
      </c>
      <c r="S98" s="119">
        <v>15.0976</v>
      </c>
      <c r="T98" s="119">
        <v>14.454000000000001</v>
      </c>
      <c r="U98" s="119">
        <v>13.0967</v>
      </c>
      <c r="V98" s="119">
        <v>13.0967</v>
      </c>
      <c r="W98" s="119">
        <v>13.1067</v>
      </c>
      <c r="X98" s="119">
        <v>14.278700000000001</v>
      </c>
      <c r="Y98" s="119">
        <v>13.561</v>
      </c>
      <c r="Z98" s="119">
        <v>8.7764000000000006</v>
      </c>
      <c r="AA98" s="119">
        <v>0</v>
      </c>
      <c r="AB98" s="119">
        <v>8.9961000000000002</v>
      </c>
      <c r="AC98" s="119">
        <v>0</v>
      </c>
      <c r="AD98" s="119">
        <v>9.9807000000000006</v>
      </c>
      <c r="AE98" s="119">
        <v>8.6065000000000005</v>
      </c>
      <c r="AF98" s="119">
        <v>0</v>
      </c>
      <c r="AG98" s="119">
        <v>8.5350000000000001</v>
      </c>
      <c r="AH98" s="119">
        <v>0</v>
      </c>
      <c r="AI98" s="119">
        <v>0</v>
      </c>
      <c r="AJ98" s="137">
        <v>0</v>
      </c>
      <c r="AK98" s="137">
        <v>0</v>
      </c>
      <c r="AL98" s="119">
        <v>0</v>
      </c>
      <c r="AM98" s="119">
        <v>0</v>
      </c>
      <c r="AN98" s="119">
        <v>0</v>
      </c>
      <c r="AO98" s="119">
        <v>0</v>
      </c>
      <c r="AP98" s="119">
        <v>0</v>
      </c>
      <c r="AQ98" s="119">
        <v>0</v>
      </c>
    </row>
    <row r="99" spans="1:47">
      <c r="A99" s="159">
        <f t="shared" si="1"/>
        <v>43008</v>
      </c>
      <c r="B99" s="136">
        <v>9.4619</v>
      </c>
      <c r="C99" s="136">
        <v>0</v>
      </c>
      <c r="D99" s="136">
        <v>9.3482000000000003</v>
      </c>
      <c r="E99" s="119">
        <v>0</v>
      </c>
      <c r="F99" s="119">
        <v>0</v>
      </c>
      <c r="G99" s="119">
        <v>0</v>
      </c>
      <c r="H99" s="119">
        <v>0</v>
      </c>
      <c r="I99" s="119">
        <v>0</v>
      </c>
      <c r="J99" s="119">
        <v>0</v>
      </c>
      <c r="K99" s="119">
        <v>0</v>
      </c>
      <c r="L99" s="119">
        <v>0</v>
      </c>
      <c r="M99" s="119">
        <v>0</v>
      </c>
      <c r="N99" s="119">
        <v>5.2731000000000003</v>
      </c>
      <c r="O99" s="119">
        <v>5.5781000000000001</v>
      </c>
      <c r="P99" s="119">
        <v>14.5063</v>
      </c>
      <c r="Q99" s="119">
        <v>14.5063</v>
      </c>
      <c r="R99" s="119">
        <v>13.784000000000001</v>
      </c>
      <c r="S99" s="119">
        <v>15.3878</v>
      </c>
      <c r="T99" s="119">
        <v>14.7254</v>
      </c>
      <c r="U99" s="119">
        <v>13.225300000000001</v>
      </c>
      <c r="V99" s="119">
        <v>13.225300000000001</v>
      </c>
      <c r="W99" s="119">
        <v>13.2316</v>
      </c>
      <c r="X99" s="119">
        <v>14.438499999999999</v>
      </c>
      <c r="Y99" s="119">
        <v>13.7059</v>
      </c>
      <c r="Z99" s="119">
        <v>8.8318999999999992</v>
      </c>
      <c r="AA99" s="119">
        <v>0</v>
      </c>
      <c r="AB99" s="119">
        <v>9.0730000000000004</v>
      </c>
      <c r="AC99" s="119">
        <v>0</v>
      </c>
      <c r="AD99" s="119">
        <v>9.8048999999999999</v>
      </c>
      <c r="AE99" s="119">
        <v>8.6109000000000009</v>
      </c>
      <c r="AF99" s="119">
        <v>0</v>
      </c>
      <c r="AG99" s="119">
        <v>8.5510000000000002</v>
      </c>
      <c r="AH99" s="119">
        <v>0</v>
      </c>
      <c r="AI99" s="119">
        <v>0</v>
      </c>
      <c r="AJ99" s="137">
        <v>0</v>
      </c>
      <c r="AK99" s="137">
        <v>0</v>
      </c>
      <c r="AL99" s="119">
        <v>0</v>
      </c>
      <c r="AM99" s="119">
        <v>0</v>
      </c>
      <c r="AN99" s="119">
        <v>0</v>
      </c>
      <c r="AO99" s="119">
        <v>0</v>
      </c>
      <c r="AP99" s="119">
        <v>0</v>
      </c>
      <c r="AQ99" s="119">
        <v>0</v>
      </c>
    </row>
    <row r="100" spans="1:47" s="139" customFormat="1">
      <c r="A100" s="160">
        <f t="shared" si="1"/>
        <v>43039</v>
      </c>
      <c r="B100" s="138">
        <v>10.000999999999999</v>
      </c>
      <c r="C100" s="138">
        <v>0</v>
      </c>
      <c r="D100" s="138">
        <v>9.8703000000000003</v>
      </c>
      <c r="E100" s="139">
        <v>0</v>
      </c>
      <c r="F100" s="139">
        <v>0</v>
      </c>
      <c r="G100" s="139">
        <v>0</v>
      </c>
      <c r="H100" s="139">
        <v>0</v>
      </c>
      <c r="I100" s="139">
        <v>0</v>
      </c>
      <c r="J100" s="139">
        <v>0</v>
      </c>
      <c r="K100" s="119">
        <v>0</v>
      </c>
      <c r="L100" s="139">
        <v>0</v>
      </c>
      <c r="M100" s="139">
        <v>0</v>
      </c>
      <c r="N100" s="139">
        <v>5.1634000000000002</v>
      </c>
      <c r="O100" s="139">
        <v>5.4587000000000003</v>
      </c>
      <c r="P100" s="139">
        <v>14.9894</v>
      </c>
      <c r="Q100" s="139">
        <v>14.9894</v>
      </c>
      <c r="R100" s="139">
        <v>14.228300000000001</v>
      </c>
      <c r="S100" s="139">
        <v>15.9102</v>
      </c>
      <c r="T100" s="139">
        <v>15.2193</v>
      </c>
      <c r="U100" s="139">
        <v>13.3956</v>
      </c>
      <c r="V100" s="139">
        <v>13.3956</v>
      </c>
      <c r="W100" s="139">
        <v>13.398899999999999</v>
      </c>
      <c r="X100" s="139">
        <v>14.645099999999999</v>
      </c>
      <c r="Y100" s="139">
        <v>13.8954</v>
      </c>
      <c r="Z100" s="139">
        <v>9.1158000000000001</v>
      </c>
      <c r="AA100" s="139">
        <v>0</v>
      </c>
      <c r="AB100" s="139">
        <v>9.3577999999999992</v>
      </c>
      <c r="AC100" s="139">
        <v>0</v>
      </c>
      <c r="AD100" s="139">
        <v>9.9367999999999999</v>
      </c>
      <c r="AE100" s="139">
        <v>8.2860999999999994</v>
      </c>
      <c r="AF100" s="139">
        <v>0</v>
      </c>
      <c r="AG100" s="139">
        <v>8.2317</v>
      </c>
      <c r="AH100" s="139">
        <v>0</v>
      </c>
      <c r="AI100" s="139">
        <v>0</v>
      </c>
      <c r="AJ100" s="140">
        <v>0</v>
      </c>
      <c r="AK100" s="140">
        <v>0</v>
      </c>
      <c r="AL100" s="139">
        <v>0</v>
      </c>
      <c r="AM100" s="139">
        <v>0</v>
      </c>
      <c r="AN100" s="139">
        <v>0</v>
      </c>
      <c r="AO100" s="139">
        <v>0</v>
      </c>
      <c r="AP100" s="139">
        <v>0</v>
      </c>
      <c r="AQ100" s="139">
        <v>0</v>
      </c>
      <c r="AS100" s="141">
        <v>0</v>
      </c>
      <c r="AT100" s="141">
        <v>0</v>
      </c>
      <c r="AU100" s="141">
        <v>0</v>
      </c>
    </row>
    <row r="101" spans="1:47">
      <c r="A101" s="159">
        <f t="shared" si="1"/>
        <v>43069</v>
      </c>
      <c r="B101" s="136">
        <v>9.9928000000000008</v>
      </c>
      <c r="C101" s="136">
        <v>0</v>
      </c>
      <c r="D101" s="136">
        <v>9.8625000000000007</v>
      </c>
      <c r="E101" s="119">
        <v>0</v>
      </c>
      <c r="F101" s="119">
        <v>0</v>
      </c>
      <c r="G101" s="119">
        <v>0</v>
      </c>
      <c r="H101" s="119">
        <v>0</v>
      </c>
      <c r="I101" s="119">
        <v>0</v>
      </c>
      <c r="J101" s="119">
        <v>0</v>
      </c>
      <c r="K101" s="119">
        <v>0</v>
      </c>
      <c r="L101" s="119">
        <v>0</v>
      </c>
      <c r="M101" s="119">
        <v>0</v>
      </c>
      <c r="N101" s="119">
        <v>5.16</v>
      </c>
      <c r="O101" s="119">
        <v>5.4604999999999997</v>
      </c>
      <c r="P101" s="119">
        <v>15.1654</v>
      </c>
      <c r="Q101" s="119">
        <v>15.1654</v>
      </c>
      <c r="R101" s="119">
        <v>14.3797</v>
      </c>
      <c r="S101" s="119">
        <v>16.107600000000001</v>
      </c>
      <c r="T101" s="119">
        <v>15.4015</v>
      </c>
      <c r="U101" s="119">
        <v>13.442500000000001</v>
      </c>
      <c r="V101" s="119">
        <v>13.442500000000001</v>
      </c>
      <c r="W101" s="119">
        <v>13.442600000000001</v>
      </c>
      <c r="X101" s="119">
        <v>14.716699999999999</v>
      </c>
      <c r="Y101" s="119">
        <v>13.9572</v>
      </c>
      <c r="Z101" s="119">
        <v>9.4047000000000001</v>
      </c>
      <c r="AA101" s="119">
        <v>0</v>
      </c>
      <c r="AB101" s="119">
        <v>9.6522000000000006</v>
      </c>
      <c r="AC101" s="119">
        <v>0</v>
      </c>
      <c r="AD101" s="119">
        <v>10.035299999999999</v>
      </c>
      <c r="AE101" s="119">
        <v>8.3923000000000005</v>
      </c>
      <c r="AF101" s="119">
        <v>0</v>
      </c>
      <c r="AG101" s="119">
        <v>8.3358000000000008</v>
      </c>
      <c r="AH101" s="119">
        <v>0</v>
      </c>
      <c r="AI101" s="119">
        <v>0</v>
      </c>
      <c r="AJ101" s="137">
        <v>0</v>
      </c>
      <c r="AK101" s="137">
        <v>0</v>
      </c>
      <c r="AL101" s="119">
        <v>0</v>
      </c>
      <c r="AM101" s="119">
        <v>0</v>
      </c>
      <c r="AN101" s="119">
        <v>0</v>
      </c>
      <c r="AO101" s="119">
        <v>0</v>
      </c>
      <c r="AP101" s="119">
        <v>0</v>
      </c>
      <c r="AQ101" s="119">
        <v>0</v>
      </c>
      <c r="AS101" s="119">
        <v>23.7956</v>
      </c>
      <c r="AT101" s="119">
        <v>10</v>
      </c>
      <c r="AU101" s="119">
        <v>13.7956</v>
      </c>
    </row>
    <row r="102" spans="1:47">
      <c r="A102" s="159">
        <f t="shared" si="1"/>
        <v>43100</v>
      </c>
      <c r="B102" s="136">
        <v>9.8679000000000006</v>
      </c>
      <c r="C102" s="136">
        <v>0</v>
      </c>
      <c r="D102" s="136">
        <v>9.7429000000000006</v>
      </c>
      <c r="E102" s="119">
        <v>0</v>
      </c>
      <c r="F102" s="119">
        <v>0</v>
      </c>
      <c r="G102" s="119">
        <v>0</v>
      </c>
      <c r="H102" s="119">
        <v>0</v>
      </c>
      <c r="I102" s="119">
        <v>0</v>
      </c>
      <c r="J102" s="119">
        <v>0</v>
      </c>
      <c r="K102" s="119">
        <v>0</v>
      </c>
      <c r="L102" s="119">
        <v>0</v>
      </c>
      <c r="M102" s="119">
        <v>0</v>
      </c>
      <c r="N102" s="119">
        <v>5.3906000000000001</v>
      </c>
      <c r="O102" s="119">
        <v>5.7248999999999999</v>
      </c>
      <c r="P102" s="119">
        <v>14.4011</v>
      </c>
      <c r="Q102" s="119">
        <v>14.4011</v>
      </c>
      <c r="R102" s="119">
        <v>13.5776</v>
      </c>
      <c r="S102" s="119">
        <v>15.0426</v>
      </c>
      <c r="T102" s="119">
        <v>14.8492</v>
      </c>
      <c r="U102" s="119">
        <v>13.444000000000001</v>
      </c>
      <c r="V102" s="119">
        <v>13.444000000000001</v>
      </c>
      <c r="W102" s="119">
        <v>13.440899999999999</v>
      </c>
      <c r="X102" s="119">
        <v>14.740500000000001</v>
      </c>
      <c r="Y102" s="119">
        <v>13.971399999999999</v>
      </c>
      <c r="Z102" s="119">
        <v>9.4430999999999994</v>
      </c>
      <c r="AA102" s="119">
        <v>0</v>
      </c>
      <c r="AB102" s="119">
        <v>9.7075999999999993</v>
      </c>
      <c r="AC102" s="119">
        <v>0</v>
      </c>
      <c r="AD102" s="119">
        <v>10.039</v>
      </c>
      <c r="AE102" s="119">
        <v>8.2612000000000005</v>
      </c>
      <c r="AF102" s="119">
        <v>0</v>
      </c>
      <c r="AG102" s="119">
        <v>8.2135999999999996</v>
      </c>
      <c r="AH102" s="119">
        <v>0</v>
      </c>
      <c r="AI102" s="119">
        <v>0</v>
      </c>
      <c r="AJ102" s="137">
        <v>0</v>
      </c>
      <c r="AK102" s="137">
        <v>0</v>
      </c>
      <c r="AL102" s="119">
        <v>0</v>
      </c>
      <c r="AM102" s="119">
        <v>0</v>
      </c>
      <c r="AN102" s="119">
        <v>0</v>
      </c>
      <c r="AO102" s="119">
        <v>0</v>
      </c>
      <c r="AP102" s="119">
        <v>0</v>
      </c>
      <c r="AQ102" s="119">
        <v>0</v>
      </c>
      <c r="AS102" s="119">
        <v>23.732900000000001</v>
      </c>
      <c r="AT102" s="119">
        <v>10</v>
      </c>
      <c r="AU102" s="119">
        <v>13.732900000000001</v>
      </c>
    </row>
    <row r="103" spans="1:47">
      <c r="A103" s="159">
        <f t="shared" si="1"/>
        <v>43131</v>
      </c>
      <c r="B103" s="136">
        <v>10.418900000000001</v>
      </c>
      <c r="C103" s="136">
        <v>0</v>
      </c>
      <c r="D103" s="136">
        <v>10.3056</v>
      </c>
      <c r="E103" s="119">
        <v>0</v>
      </c>
      <c r="F103" s="119">
        <v>0</v>
      </c>
      <c r="G103" s="119">
        <v>0</v>
      </c>
      <c r="H103" s="119">
        <v>0</v>
      </c>
      <c r="I103" s="119">
        <v>0</v>
      </c>
      <c r="J103" s="119">
        <v>0</v>
      </c>
      <c r="K103" s="119">
        <v>0</v>
      </c>
      <c r="L103" s="119">
        <v>0</v>
      </c>
      <c r="M103" s="119">
        <v>0</v>
      </c>
      <c r="N103" s="119">
        <v>5.4934000000000003</v>
      </c>
      <c r="O103" s="119">
        <v>5.8529999999999998</v>
      </c>
      <c r="P103" s="119">
        <v>14.509499999999999</v>
      </c>
      <c r="Q103" s="119">
        <v>14.509499999999999</v>
      </c>
      <c r="R103" s="119">
        <v>13.6645</v>
      </c>
      <c r="S103" s="119">
        <v>15.1648</v>
      </c>
      <c r="T103" s="119">
        <v>14.9651</v>
      </c>
      <c r="U103" s="119">
        <v>12.8888</v>
      </c>
      <c r="V103" s="119">
        <v>12.8888</v>
      </c>
      <c r="W103" s="119">
        <v>12.8826</v>
      </c>
      <c r="X103" s="119">
        <v>14.1523</v>
      </c>
      <c r="Y103" s="119">
        <v>13.406700000000001</v>
      </c>
      <c r="Z103" s="119">
        <v>9.7074999999999996</v>
      </c>
      <c r="AA103" s="119">
        <v>0</v>
      </c>
      <c r="AB103" s="119">
        <v>10.0045</v>
      </c>
      <c r="AC103" s="119">
        <v>0</v>
      </c>
      <c r="AD103" s="119">
        <v>9.7927</v>
      </c>
      <c r="AE103" s="119">
        <v>8.5937000000000001</v>
      </c>
      <c r="AF103" s="119">
        <v>0</v>
      </c>
      <c r="AG103" s="119">
        <v>8.5540000000000003</v>
      </c>
      <c r="AH103" s="119">
        <v>0</v>
      </c>
      <c r="AI103" s="119">
        <v>0</v>
      </c>
      <c r="AJ103" s="137">
        <v>20</v>
      </c>
      <c r="AK103" s="137">
        <v>20</v>
      </c>
      <c r="AL103" s="119">
        <v>0</v>
      </c>
      <c r="AM103" s="119">
        <v>0</v>
      </c>
      <c r="AN103" s="119">
        <v>0</v>
      </c>
      <c r="AO103" s="119">
        <v>0</v>
      </c>
      <c r="AP103" s="119">
        <v>0</v>
      </c>
      <c r="AQ103" s="119">
        <v>0</v>
      </c>
      <c r="AS103" s="119">
        <v>24.252099999999999</v>
      </c>
      <c r="AT103" s="119">
        <v>10</v>
      </c>
      <c r="AU103" s="119">
        <v>14.2521</v>
      </c>
    </row>
    <row r="104" spans="1:47">
      <c r="A104" s="159">
        <f t="shared" si="1"/>
        <v>43159</v>
      </c>
      <c r="B104" s="136">
        <v>10.395</v>
      </c>
      <c r="C104" s="136">
        <v>0</v>
      </c>
      <c r="D104" s="136">
        <v>10.271100000000001</v>
      </c>
      <c r="E104" s="119">
        <v>0</v>
      </c>
      <c r="F104" s="119">
        <v>0</v>
      </c>
      <c r="G104" s="119">
        <v>0</v>
      </c>
      <c r="H104" s="119">
        <v>0</v>
      </c>
      <c r="I104" s="119">
        <v>0</v>
      </c>
      <c r="J104" s="119">
        <v>0</v>
      </c>
      <c r="K104" s="119">
        <v>0</v>
      </c>
      <c r="L104" s="119">
        <v>0</v>
      </c>
      <c r="M104" s="119">
        <v>0</v>
      </c>
      <c r="N104" s="119">
        <v>4.8775000000000004</v>
      </c>
      <c r="O104" s="119">
        <v>5.1970000000000001</v>
      </c>
      <c r="P104" s="119">
        <v>14.153499999999999</v>
      </c>
      <c r="Q104" s="119">
        <v>14.153499999999999</v>
      </c>
      <c r="R104" s="119">
        <v>13.315099999999999</v>
      </c>
      <c r="S104" s="119">
        <v>14.801</v>
      </c>
      <c r="T104" s="119">
        <v>14.601900000000001</v>
      </c>
      <c r="U104" s="119">
        <v>12.4518</v>
      </c>
      <c r="V104" s="119">
        <v>12.4518</v>
      </c>
      <c r="W104" s="119">
        <v>12.442399999999999</v>
      </c>
      <c r="X104" s="119">
        <v>13.690300000000001</v>
      </c>
      <c r="Y104" s="119">
        <v>12.9628</v>
      </c>
      <c r="Z104" s="119">
        <v>9.3638999999999992</v>
      </c>
      <c r="AA104" s="119">
        <v>0</v>
      </c>
      <c r="AB104" s="119">
        <v>9.6503999999999994</v>
      </c>
      <c r="AC104" s="119">
        <v>0</v>
      </c>
      <c r="AD104" s="119">
        <v>9.1715999999999998</v>
      </c>
      <c r="AE104" s="119">
        <v>8.1457999999999995</v>
      </c>
      <c r="AF104" s="119">
        <v>0</v>
      </c>
      <c r="AG104" s="119">
        <v>8.1166</v>
      </c>
      <c r="AH104" s="119">
        <v>9.9722000000000008</v>
      </c>
      <c r="AI104" s="119">
        <v>0</v>
      </c>
      <c r="AJ104" s="137">
        <v>19.5197</v>
      </c>
      <c r="AK104" s="137">
        <v>19.3995</v>
      </c>
      <c r="AL104" s="119">
        <v>0</v>
      </c>
      <c r="AM104" s="119">
        <v>0</v>
      </c>
      <c r="AN104" s="119">
        <v>0</v>
      </c>
      <c r="AO104" s="119">
        <v>0</v>
      </c>
      <c r="AP104" s="119">
        <v>0</v>
      </c>
      <c r="AQ104" s="119">
        <v>0</v>
      </c>
      <c r="AS104" s="119">
        <v>23.55556</v>
      </c>
      <c r="AT104" s="119">
        <v>10</v>
      </c>
      <c r="AU104" s="119">
        <v>13.55556</v>
      </c>
    </row>
    <row r="105" spans="1:47">
      <c r="A105" s="159">
        <f t="shared" si="1"/>
        <v>43190</v>
      </c>
      <c r="B105" s="136">
        <v>10.0738</v>
      </c>
      <c r="C105" s="136">
        <v>0</v>
      </c>
      <c r="D105" s="136">
        <v>9.9511000000000003</v>
      </c>
      <c r="E105" s="119">
        <v>0</v>
      </c>
      <c r="F105" s="119">
        <v>0</v>
      </c>
      <c r="G105" s="119">
        <v>0</v>
      </c>
      <c r="H105" s="119">
        <v>0</v>
      </c>
      <c r="I105" s="119">
        <v>0</v>
      </c>
      <c r="J105" s="119">
        <v>0</v>
      </c>
      <c r="K105" s="119">
        <v>0</v>
      </c>
      <c r="L105" s="119">
        <v>0</v>
      </c>
      <c r="M105" s="119">
        <v>0</v>
      </c>
      <c r="N105" s="119">
        <v>4.9863</v>
      </c>
      <c r="O105" s="119">
        <v>5.3177000000000003</v>
      </c>
      <c r="P105" s="119">
        <v>13.9307</v>
      </c>
      <c r="Q105" s="119">
        <v>13.9307</v>
      </c>
      <c r="R105" s="119">
        <v>13.092000000000001</v>
      </c>
      <c r="S105" s="119">
        <v>14.576599999999999</v>
      </c>
      <c r="T105" s="119">
        <v>14.376099999999999</v>
      </c>
      <c r="U105" s="119">
        <v>12.2956</v>
      </c>
      <c r="V105" s="119">
        <v>12.2956</v>
      </c>
      <c r="W105" s="119">
        <v>12.283200000000001</v>
      </c>
      <c r="X105" s="119">
        <v>13.538399999999999</v>
      </c>
      <c r="Y105" s="119">
        <v>12.8124</v>
      </c>
      <c r="Z105" s="119">
        <v>9.1216000000000008</v>
      </c>
      <c r="AA105" s="119">
        <v>0</v>
      </c>
      <c r="AB105" s="119">
        <v>9.4041999999999994</v>
      </c>
      <c r="AC105" s="119">
        <v>0</v>
      </c>
      <c r="AD105" s="119">
        <v>9.4364000000000008</v>
      </c>
      <c r="AE105" s="119">
        <v>8.0010999999999992</v>
      </c>
      <c r="AF105" s="119">
        <v>0</v>
      </c>
      <c r="AG105" s="119">
        <v>7.9744999999999999</v>
      </c>
      <c r="AH105" s="119">
        <v>8.4528999999999996</v>
      </c>
      <c r="AI105" s="119">
        <v>0</v>
      </c>
      <c r="AJ105" s="137">
        <v>18.4056</v>
      </c>
      <c r="AK105" s="137">
        <v>18.297999999999998</v>
      </c>
      <c r="AL105" s="119">
        <v>0</v>
      </c>
      <c r="AM105" s="119">
        <v>0</v>
      </c>
      <c r="AN105" s="119">
        <v>0</v>
      </c>
      <c r="AO105" s="119">
        <v>0</v>
      </c>
      <c r="AP105" s="119">
        <v>0</v>
      </c>
      <c r="AQ105" s="119">
        <v>0</v>
      </c>
      <c r="AS105" s="119">
        <v>23.02045</v>
      </c>
      <c r="AT105" s="119">
        <v>10</v>
      </c>
      <c r="AU105" s="119">
        <v>13.02045</v>
      </c>
    </row>
    <row r="106" spans="1:47">
      <c r="A106" s="159">
        <f t="shared" si="1"/>
        <v>43220</v>
      </c>
      <c r="B106" s="136">
        <v>10.0814</v>
      </c>
      <c r="C106" s="136">
        <v>0</v>
      </c>
      <c r="D106" s="136">
        <v>9.956784587662499</v>
      </c>
      <c r="E106" s="119">
        <v>0</v>
      </c>
      <c r="F106" s="119">
        <v>0</v>
      </c>
      <c r="G106" s="119">
        <v>0</v>
      </c>
      <c r="H106" s="119">
        <v>0</v>
      </c>
      <c r="I106" s="119">
        <v>0</v>
      </c>
      <c r="J106" s="119">
        <v>0</v>
      </c>
      <c r="K106" s="119">
        <v>0</v>
      </c>
      <c r="L106" s="119">
        <v>0</v>
      </c>
      <c r="M106" s="119">
        <v>0</v>
      </c>
      <c r="N106" s="119">
        <v>5.4353999999999996</v>
      </c>
      <c r="O106" s="119">
        <v>5.8038925084874995</v>
      </c>
      <c r="P106" s="119">
        <v>13.7477</v>
      </c>
      <c r="Q106" s="119">
        <v>13.7477</v>
      </c>
      <c r="R106" s="119">
        <v>12.9054</v>
      </c>
      <c r="S106" s="119">
        <v>14.392899999999999</v>
      </c>
      <c r="T106" s="119">
        <v>14.1915</v>
      </c>
      <c r="U106" s="119">
        <v>12.2211</v>
      </c>
      <c r="V106" s="119">
        <v>12.2211</v>
      </c>
      <c r="W106" s="119">
        <v>12.2058</v>
      </c>
      <c r="X106" s="119">
        <v>13.4762</v>
      </c>
      <c r="Y106" s="119">
        <v>12.746600000000001</v>
      </c>
      <c r="Z106" s="119">
        <v>9.0321999999999996</v>
      </c>
      <c r="AA106" s="119">
        <v>0</v>
      </c>
      <c r="AB106" s="119">
        <v>9.3250126775749997</v>
      </c>
      <c r="AC106" s="119">
        <v>0</v>
      </c>
      <c r="AD106" s="119">
        <v>9.5157000000000007</v>
      </c>
      <c r="AE106" s="119">
        <v>8.0023999999999997</v>
      </c>
      <c r="AF106" s="119">
        <v>0</v>
      </c>
      <c r="AG106" s="119">
        <v>7.9759000000000002</v>
      </c>
      <c r="AH106" s="119">
        <v>8.9273000000000007</v>
      </c>
      <c r="AI106" s="119">
        <v>0</v>
      </c>
      <c r="AJ106" s="137">
        <v>18.2895</v>
      </c>
      <c r="AK106" s="137">
        <v>18.191299999999998</v>
      </c>
      <c r="AL106" s="119">
        <v>0</v>
      </c>
      <c r="AM106" s="119">
        <v>0</v>
      </c>
      <c r="AN106" s="119">
        <v>0</v>
      </c>
      <c r="AO106" s="119">
        <v>0</v>
      </c>
      <c r="AP106" s="119">
        <v>0</v>
      </c>
      <c r="AQ106" s="119">
        <v>0</v>
      </c>
      <c r="AS106" s="119">
        <v>22.962600000000002</v>
      </c>
      <c r="AT106" s="119">
        <v>10</v>
      </c>
      <c r="AU106" s="119">
        <v>12.9626</v>
      </c>
    </row>
    <row r="107" spans="1:47">
      <c r="A107" s="159">
        <f t="shared" si="1"/>
        <v>43251</v>
      </c>
      <c r="B107" s="136">
        <v>10.613899999999999</v>
      </c>
      <c r="C107" s="136">
        <v>0</v>
      </c>
      <c r="D107" s="136">
        <v>10.4763</v>
      </c>
      <c r="E107" s="119">
        <v>0</v>
      </c>
      <c r="F107" s="119">
        <v>0</v>
      </c>
      <c r="G107" s="119">
        <v>0</v>
      </c>
      <c r="H107" s="119">
        <v>0</v>
      </c>
      <c r="I107" s="119">
        <v>0</v>
      </c>
      <c r="J107" s="119">
        <v>0</v>
      </c>
      <c r="K107" s="119">
        <v>0</v>
      </c>
      <c r="L107" s="119">
        <v>0</v>
      </c>
      <c r="M107" s="119">
        <v>0</v>
      </c>
      <c r="N107" s="119">
        <v>5.5011000000000001</v>
      </c>
      <c r="O107" s="119">
        <v>5.8737000000000004</v>
      </c>
      <c r="P107" s="119">
        <v>13.907299999999999</v>
      </c>
      <c r="Q107" s="119">
        <v>13.907299999999999</v>
      </c>
      <c r="R107" s="119">
        <v>13.0403</v>
      </c>
      <c r="S107" s="119">
        <v>14.568899999999999</v>
      </c>
      <c r="T107" s="119">
        <v>14.3606</v>
      </c>
      <c r="U107" s="119">
        <v>12.4564</v>
      </c>
      <c r="V107" s="119">
        <v>12.4564</v>
      </c>
      <c r="W107" s="119">
        <v>12.4377</v>
      </c>
      <c r="X107" s="119">
        <v>13.756399999999999</v>
      </c>
      <c r="Y107" s="119">
        <v>13.005000000000001</v>
      </c>
      <c r="Z107" s="119">
        <v>9.0939999999999994</v>
      </c>
      <c r="AA107" s="119">
        <v>0</v>
      </c>
      <c r="AB107" s="119">
        <v>9.3938000000000006</v>
      </c>
      <c r="AC107" s="119">
        <v>0</v>
      </c>
      <c r="AD107" s="119">
        <v>9.5991999999999997</v>
      </c>
      <c r="AE107" s="119">
        <v>7.9912999999999998</v>
      </c>
      <c r="AF107" s="119">
        <v>0</v>
      </c>
      <c r="AG107" s="119">
        <v>7.9679000000000002</v>
      </c>
      <c r="AH107" s="119">
        <v>8.4832999999999998</v>
      </c>
      <c r="AI107" s="119">
        <v>0</v>
      </c>
      <c r="AJ107" s="137">
        <v>17.9452</v>
      </c>
      <c r="AK107" s="137">
        <v>17.859200000000001</v>
      </c>
      <c r="AL107" s="119">
        <v>0</v>
      </c>
      <c r="AM107" s="119">
        <v>0</v>
      </c>
      <c r="AN107" s="119">
        <v>0</v>
      </c>
      <c r="AO107" s="119">
        <v>0</v>
      </c>
      <c r="AP107" s="119">
        <v>0</v>
      </c>
      <c r="AQ107" s="119">
        <v>0</v>
      </c>
      <c r="AS107" s="119">
        <v>23.136600000000001</v>
      </c>
      <c r="AT107" s="119">
        <v>10</v>
      </c>
      <c r="AU107" s="119">
        <v>13.1366</v>
      </c>
    </row>
    <row r="108" spans="1:47">
      <c r="A108" s="159">
        <f t="shared" si="1"/>
        <v>43281</v>
      </c>
      <c r="B108" s="136">
        <v>10.262700000000001</v>
      </c>
      <c r="C108" s="136">
        <v>0</v>
      </c>
      <c r="D108" s="136">
        <v>10.147</v>
      </c>
      <c r="E108" s="119">
        <v>0</v>
      </c>
      <c r="F108" s="119">
        <v>0</v>
      </c>
      <c r="G108" s="119">
        <v>0</v>
      </c>
      <c r="H108" s="119">
        <v>0</v>
      </c>
      <c r="I108" s="119">
        <v>0</v>
      </c>
      <c r="J108" s="119">
        <v>0</v>
      </c>
      <c r="K108" s="119">
        <v>0</v>
      </c>
      <c r="L108" s="119">
        <v>0</v>
      </c>
      <c r="M108" s="119">
        <v>0</v>
      </c>
      <c r="N108" s="119">
        <v>5.5061</v>
      </c>
      <c r="O108" s="119">
        <v>5.8867000000000003</v>
      </c>
      <c r="P108" s="119">
        <v>13.8558</v>
      </c>
      <c r="Q108" s="119">
        <v>13.8558</v>
      </c>
      <c r="R108" s="119">
        <v>12.9773</v>
      </c>
      <c r="S108" s="119">
        <v>14.5237</v>
      </c>
      <c r="T108" s="119">
        <v>14.3116</v>
      </c>
      <c r="U108" s="119">
        <v>12.6319</v>
      </c>
      <c r="V108" s="119">
        <v>12.6319</v>
      </c>
      <c r="W108" s="119">
        <v>12.6096</v>
      </c>
      <c r="X108" s="119">
        <v>13.9703</v>
      </c>
      <c r="Y108" s="119">
        <v>13.2006</v>
      </c>
      <c r="Z108" s="119">
        <v>9.0082000000000004</v>
      </c>
      <c r="AA108" s="119">
        <v>0</v>
      </c>
      <c r="AB108" s="119">
        <v>9.3068000000000008</v>
      </c>
      <c r="AC108" s="119">
        <v>0</v>
      </c>
      <c r="AD108" s="119">
        <v>9.7082999999999995</v>
      </c>
      <c r="AE108" s="119">
        <v>8.0530000000000008</v>
      </c>
      <c r="AF108" s="119">
        <v>0</v>
      </c>
      <c r="AG108" s="119">
        <v>8.0343</v>
      </c>
      <c r="AH108" s="119">
        <v>7.6616999999999997</v>
      </c>
      <c r="AI108" s="119">
        <v>0</v>
      </c>
      <c r="AJ108" s="137">
        <v>17.574300000000001</v>
      </c>
      <c r="AK108" s="137">
        <v>17.505099999999999</v>
      </c>
      <c r="AL108" s="119">
        <v>0</v>
      </c>
      <c r="AM108" s="119">
        <v>0</v>
      </c>
      <c r="AN108" s="119">
        <v>0</v>
      </c>
      <c r="AO108" s="119">
        <v>0</v>
      </c>
      <c r="AP108" s="119">
        <v>0</v>
      </c>
      <c r="AQ108" s="119">
        <v>0</v>
      </c>
      <c r="AS108" s="119">
        <v>23.011400000000002</v>
      </c>
      <c r="AT108" s="119">
        <v>10</v>
      </c>
      <c r="AU108" s="119">
        <v>13.0114</v>
      </c>
    </row>
    <row r="109" spans="1:47">
      <c r="A109" s="159">
        <f t="shared" si="1"/>
        <v>43312</v>
      </c>
      <c r="B109" s="136">
        <v>10.4085</v>
      </c>
      <c r="C109" s="136">
        <v>0</v>
      </c>
      <c r="D109" s="136">
        <v>10.297000000000001</v>
      </c>
      <c r="E109" s="119">
        <v>0</v>
      </c>
      <c r="F109" s="119">
        <v>0</v>
      </c>
      <c r="G109" s="119">
        <v>0</v>
      </c>
      <c r="H109" s="119">
        <v>0</v>
      </c>
      <c r="I109" s="119">
        <v>0</v>
      </c>
      <c r="J109" s="119">
        <v>0</v>
      </c>
      <c r="K109" s="119">
        <v>0</v>
      </c>
      <c r="L109" s="119">
        <v>0</v>
      </c>
      <c r="M109" s="119">
        <v>0</v>
      </c>
      <c r="N109" s="119">
        <v>5.5815999999999999</v>
      </c>
      <c r="O109" s="119">
        <v>5.9711999999999996</v>
      </c>
      <c r="P109" s="119">
        <v>14.136100000000001</v>
      </c>
      <c r="Q109" s="119">
        <v>14.136100000000001</v>
      </c>
      <c r="R109" s="119">
        <v>13.2248</v>
      </c>
      <c r="S109" s="119">
        <v>14.827</v>
      </c>
      <c r="T109" s="119">
        <v>14.606199999999999</v>
      </c>
      <c r="U109" s="119">
        <v>12.806800000000001</v>
      </c>
      <c r="V109" s="119">
        <v>12.806800000000001</v>
      </c>
      <c r="W109" s="119">
        <v>12.780200000000001</v>
      </c>
      <c r="X109" s="119">
        <v>14.184100000000001</v>
      </c>
      <c r="Y109" s="119">
        <v>13.3957</v>
      </c>
      <c r="Z109" s="119">
        <v>9.3064</v>
      </c>
      <c r="AA109" s="119">
        <v>0</v>
      </c>
      <c r="AB109" s="119">
        <v>9.6285000000000007</v>
      </c>
      <c r="AC109" s="119">
        <v>0</v>
      </c>
      <c r="AD109" s="119">
        <v>9.8071000000000002</v>
      </c>
      <c r="AE109" s="119">
        <v>8.4262999999999995</v>
      </c>
      <c r="AF109" s="119">
        <v>0</v>
      </c>
      <c r="AG109" s="119">
        <v>8.4162999999999997</v>
      </c>
      <c r="AH109" s="119">
        <v>7.6429</v>
      </c>
      <c r="AI109" s="119">
        <v>0</v>
      </c>
      <c r="AJ109" s="137">
        <v>18.496200000000002</v>
      </c>
      <c r="AK109" s="137">
        <v>18.446999999999999</v>
      </c>
      <c r="AL109" s="119">
        <v>0</v>
      </c>
      <c r="AM109" s="119">
        <v>0</v>
      </c>
      <c r="AN109" s="119">
        <v>0</v>
      </c>
      <c r="AO109" s="119">
        <v>0</v>
      </c>
      <c r="AP109" s="119">
        <v>0</v>
      </c>
      <c r="AQ109" s="119">
        <v>0</v>
      </c>
      <c r="AS109" s="119">
        <v>24.397399999999998</v>
      </c>
      <c r="AT109" s="119">
        <v>10</v>
      </c>
      <c r="AU109" s="119">
        <v>14.397399999999999</v>
      </c>
    </row>
    <row r="110" spans="1:47">
      <c r="A110" s="159">
        <f t="shared" si="1"/>
        <v>43343</v>
      </c>
      <c r="B110" s="136">
        <v>10.831300000000001</v>
      </c>
      <c r="C110" s="136">
        <v>0</v>
      </c>
      <c r="D110" s="136">
        <v>10.716799999999999</v>
      </c>
      <c r="E110" s="119">
        <v>0</v>
      </c>
      <c r="F110" s="119">
        <v>0</v>
      </c>
      <c r="G110" s="119">
        <v>0</v>
      </c>
      <c r="H110" s="119">
        <v>0</v>
      </c>
      <c r="I110" s="119">
        <v>0</v>
      </c>
      <c r="J110" s="119">
        <v>0</v>
      </c>
      <c r="K110" s="119">
        <v>0</v>
      </c>
      <c r="L110" s="119">
        <v>0</v>
      </c>
      <c r="M110" s="119">
        <v>0</v>
      </c>
      <c r="N110" s="119">
        <v>5.4151999999999996</v>
      </c>
      <c r="O110" s="119">
        <v>5.8048000000000002</v>
      </c>
      <c r="P110" s="119">
        <v>14.1928</v>
      </c>
      <c r="Q110" s="119">
        <v>14.1928</v>
      </c>
      <c r="R110" s="119">
        <v>13.262</v>
      </c>
      <c r="S110" s="119">
        <v>14.8956</v>
      </c>
      <c r="T110" s="119">
        <v>14.6692</v>
      </c>
      <c r="U110" s="119">
        <v>13.1286</v>
      </c>
      <c r="V110" s="119">
        <v>13.1286</v>
      </c>
      <c r="W110" s="119">
        <v>13.1007</v>
      </c>
      <c r="X110" s="119">
        <v>14.5624</v>
      </c>
      <c r="Y110" s="119">
        <v>13.7456</v>
      </c>
      <c r="Z110" s="119">
        <v>9.4970999999999997</v>
      </c>
      <c r="AA110" s="119">
        <v>0</v>
      </c>
      <c r="AB110" s="119">
        <v>9.8309999999999995</v>
      </c>
      <c r="AC110" s="119">
        <v>0</v>
      </c>
      <c r="AD110" s="119">
        <v>9.8754000000000008</v>
      </c>
      <c r="AE110" s="119">
        <v>8.6105999999999998</v>
      </c>
      <c r="AF110" s="119">
        <v>0</v>
      </c>
      <c r="AG110" s="119">
        <v>8.6030999999999995</v>
      </c>
      <c r="AH110" s="119">
        <v>8.1487999999999996</v>
      </c>
      <c r="AI110" s="119">
        <v>0</v>
      </c>
      <c r="AJ110" s="137">
        <v>18.5778</v>
      </c>
      <c r="AK110" s="137">
        <v>18.537400000000002</v>
      </c>
      <c r="AL110" s="119">
        <v>0</v>
      </c>
      <c r="AM110" s="119">
        <v>0</v>
      </c>
      <c r="AN110" s="119">
        <v>0</v>
      </c>
      <c r="AO110" s="119">
        <v>0</v>
      </c>
      <c r="AP110" s="119">
        <v>0</v>
      </c>
      <c r="AQ110" s="119">
        <v>0</v>
      </c>
      <c r="AS110" s="119">
        <v>24.717199999999998</v>
      </c>
      <c r="AT110" s="119">
        <v>10</v>
      </c>
      <c r="AU110" s="119">
        <v>14.7172</v>
      </c>
    </row>
    <row r="111" spans="1:47">
      <c r="A111" s="159">
        <f t="shared" si="1"/>
        <v>43373</v>
      </c>
      <c r="B111" s="136">
        <v>10.812200000000001</v>
      </c>
      <c r="C111" s="136">
        <v>0</v>
      </c>
      <c r="D111" s="136">
        <v>10.706799999999999</v>
      </c>
      <c r="E111" s="119">
        <v>0</v>
      </c>
      <c r="F111" s="119">
        <v>0</v>
      </c>
      <c r="G111" s="119">
        <v>0</v>
      </c>
      <c r="H111" s="119">
        <v>0</v>
      </c>
      <c r="I111" s="119">
        <v>0</v>
      </c>
      <c r="J111" s="119">
        <v>0</v>
      </c>
      <c r="K111" s="119">
        <v>0</v>
      </c>
      <c r="L111" s="119">
        <v>0</v>
      </c>
      <c r="M111" s="119">
        <v>0</v>
      </c>
      <c r="N111" s="119">
        <v>5.4751000000000003</v>
      </c>
      <c r="O111" s="119">
        <v>5.8758999999999997</v>
      </c>
      <c r="P111" s="119">
        <v>13.770300000000001</v>
      </c>
      <c r="Q111" s="119">
        <v>13.770300000000001</v>
      </c>
      <c r="R111" s="119">
        <v>12.852499999999999</v>
      </c>
      <c r="S111" s="119">
        <v>14.4603</v>
      </c>
      <c r="T111" s="119">
        <v>14.236700000000001</v>
      </c>
      <c r="U111" s="119">
        <v>12.7927</v>
      </c>
      <c r="V111" s="119">
        <v>12.7927</v>
      </c>
      <c r="W111" s="119">
        <v>12.7639</v>
      </c>
      <c r="X111" s="119">
        <v>14.211499999999999</v>
      </c>
      <c r="Y111" s="119">
        <v>13.406499999999999</v>
      </c>
      <c r="Z111" s="119">
        <v>9.5136000000000003</v>
      </c>
      <c r="AA111" s="119">
        <v>0</v>
      </c>
      <c r="AB111" s="119">
        <v>9.8589000000000002</v>
      </c>
      <c r="AC111" s="119">
        <v>0</v>
      </c>
      <c r="AD111" s="119">
        <v>9.6118000000000006</v>
      </c>
      <c r="AE111" s="119">
        <v>8.6797000000000004</v>
      </c>
      <c r="AF111" s="119">
        <v>0</v>
      </c>
      <c r="AG111" s="119">
        <v>8.6753</v>
      </c>
      <c r="AH111" s="119">
        <v>7.1822999999999997</v>
      </c>
      <c r="AI111" s="119">
        <v>0</v>
      </c>
      <c r="AJ111" s="137">
        <v>17.627600000000001</v>
      </c>
      <c r="AK111" s="137">
        <v>17.586600000000001</v>
      </c>
      <c r="AL111" s="119">
        <v>0</v>
      </c>
      <c r="AM111" s="119">
        <v>0</v>
      </c>
      <c r="AN111" s="119">
        <v>0</v>
      </c>
      <c r="AO111" s="119">
        <v>0</v>
      </c>
      <c r="AP111" s="119">
        <v>0</v>
      </c>
      <c r="AQ111" s="119">
        <v>0</v>
      </c>
      <c r="AS111" s="119">
        <v>25.062100000000001</v>
      </c>
      <c r="AT111" s="119">
        <v>10</v>
      </c>
      <c r="AU111" s="119">
        <v>15.062099999999999</v>
      </c>
    </row>
    <row r="112" spans="1:47">
      <c r="A112" s="159">
        <f t="shared" si="1"/>
        <v>43404</v>
      </c>
      <c r="B112" s="136">
        <v>9.9898000000000007</v>
      </c>
      <c r="C112" s="136">
        <v>0</v>
      </c>
      <c r="D112" s="136">
        <v>9.9004999999999992</v>
      </c>
      <c r="E112" s="119">
        <v>0</v>
      </c>
      <c r="F112" s="119">
        <v>0</v>
      </c>
      <c r="G112" s="119">
        <v>0</v>
      </c>
      <c r="H112" s="119">
        <v>0</v>
      </c>
      <c r="I112" s="119">
        <v>0</v>
      </c>
      <c r="J112" s="119">
        <v>0</v>
      </c>
      <c r="K112" s="119">
        <v>0</v>
      </c>
      <c r="L112" s="119">
        <v>0</v>
      </c>
      <c r="M112" s="119">
        <v>0</v>
      </c>
      <c r="N112" s="119">
        <v>4.7892999999999999</v>
      </c>
      <c r="O112" s="119">
        <v>5.1433</v>
      </c>
      <c r="P112" s="119">
        <v>13.220499999999999</v>
      </c>
      <c r="Q112" s="119">
        <v>13.220499999999999</v>
      </c>
      <c r="R112" s="119">
        <v>12.324199999999999</v>
      </c>
      <c r="S112" s="119">
        <v>13.892099999999999</v>
      </c>
      <c r="T112" s="119">
        <v>13.6723</v>
      </c>
      <c r="U112" s="119">
        <v>12.23</v>
      </c>
      <c r="V112" s="119">
        <v>12.23</v>
      </c>
      <c r="W112" s="119">
        <v>12.1997</v>
      </c>
      <c r="X112" s="119">
        <v>13.6073</v>
      </c>
      <c r="Y112" s="119">
        <v>12.829599999999999</v>
      </c>
      <c r="Z112" s="119">
        <v>9.0030999999999999</v>
      </c>
      <c r="AA112" s="119">
        <v>0</v>
      </c>
      <c r="AB112" s="119">
        <v>9.3375000000000004</v>
      </c>
      <c r="AC112" s="119">
        <v>0</v>
      </c>
      <c r="AD112" s="119">
        <v>9.2848000000000006</v>
      </c>
      <c r="AE112" s="119">
        <v>8.0550999999999995</v>
      </c>
      <c r="AF112" s="119">
        <v>0</v>
      </c>
      <c r="AG112" s="119">
        <v>8.0584000000000007</v>
      </c>
      <c r="AH112" s="119">
        <v>6.2685000000000004</v>
      </c>
      <c r="AI112" s="119">
        <v>0</v>
      </c>
      <c r="AJ112" s="137">
        <v>16.793500000000002</v>
      </c>
      <c r="AK112" s="137">
        <v>16.716999999999999</v>
      </c>
      <c r="AL112" s="119">
        <v>0</v>
      </c>
      <c r="AM112" s="119">
        <v>0</v>
      </c>
      <c r="AN112" s="119">
        <v>0</v>
      </c>
      <c r="AO112" s="119">
        <v>0</v>
      </c>
      <c r="AP112" s="119">
        <v>0</v>
      </c>
      <c r="AQ112" s="119">
        <v>0</v>
      </c>
      <c r="AS112" s="119">
        <v>23.875399999999999</v>
      </c>
      <c r="AT112" s="119">
        <v>10</v>
      </c>
      <c r="AU112" s="119">
        <v>13.875400000000001</v>
      </c>
    </row>
    <row r="113" spans="1:47">
      <c r="A113" s="159">
        <f t="shared" si="1"/>
        <v>43434</v>
      </c>
      <c r="B113" s="136">
        <v>9.9323999999999995</v>
      </c>
      <c r="C113" s="136">
        <v>0</v>
      </c>
      <c r="D113" s="136">
        <v>9.8537999999999997</v>
      </c>
      <c r="E113" s="119">
        <v>0</v>
      </c>
      <c r="F113" s="119">
        <v>0</v>
      </c>
      <c r="G113" s="119">
        <v>0</v>
      </c>
      <c r="H113" s="119">
        <v>0</v>
      </c>
      <c r="I113" s="119">
        <v>0</v>
      </c>
      <c r="J113" s="119">
        <v>0</v>
      </c>
      <c r="K113" s="119">
        <v>0</v>
      </c>
      <c r="L113" s="119">
        <v>0</v>
      </c>
      <c r="M113" s="119">
        <v>0</v>
      </c>
      <c r="N113" s="119">
        <v>4.6115000000000004</v>
      </c>
      <c r="O113" s="119">
        <v>4.9527999999999999</v>
      </c>
      <c r="P113" s="119">
        <v>13.5052</v>
      </c>
      <c r="Q113" s="119">
        <v>13.5052</v>
      </c>
      <c r="R113" s="119">
        <v>12.574</v>
      </c>
      <c r="S113" s="119">
        <v>14.1997</v>
      </c>
      <c r="T113" s="119">
        <v>13.9709</v>
      </c>
      <c r="U113" s="119">
        <v>12.491400000000001</v>
      </c>
      <c r="V113" s="119">
        <v>12.491400000000001</v>
      </c>
      <c r="W113" s="119">
        <v>12.4579</v>
      </c>
      <c r="X113" s="119">
        <v>13.9191</v>
      </c>
      <c r="Y113" s="119">
        <v>13.1167</v>
      </c>
      <c r="Z113" s="119">
        <v>9.1820000000000004</v>
      </c>
      <c r="AA113" s="119">
        <v>0</v>
      </c>
      <c r="AB113" s="119">
        <v>9.5326000000000004</v>
      </c>
      <c r="AC113" s="119">
        <v>0</v>
      </c>
      <c r="AD113" s="119">
        <v>9.4216999999999995</v>
      </c>
      <c r="AE113" s="119">
        <v>8.4526000000000003</v>
      </c>
      <c r="AF113" s="119">
        <v>0</v>
      </c>
      <c r="AG113" s="119">
        <v>8.4596999999999998</v>
      </c>
      <c r="AH113" s="119">
        <v>5.8548999999999998</v>
      </c>
      <c r="AI113" s="119">
        <v>0</v>
      </c>
      <c r="AJ113" s="137">
        <v>16.872699999999998</v>
      </c>
      <c r="AK113" s="137">
        <v>16.783100000000001</v>
      </c>
      <c r="AL113" s="119">
        <v>0</v>
      </c>
      <c r="AM113" s="119">
        <v>0</v>
      </c>
      <c r="AN113" s="119">
        <v>0</v>
      </c>
      <c r="AO113" s="119">
        <v>0</v>
      </c>
      <c r="AP113" s="119">
        <v>0</v>
      </c>
      <c r="AQ113" s="119">
        <v>0</v>
      </c>
      <c r="AS113" s="119">
        <v>25.4251</v>
      </c>
      <c r="AT113" s="119">
        <v>10</v>
      </c>
      <c r="AU113" s="119">
        <v>15.4251</v>
      </c>
    </row>
    <row r="114" spans="1:47">
      <c r="A114" s="159">
        <f t="shared" si="1"/>
        <v>43465</v>
      </c>
      <c r="B114" s="136">
        <v>9.1987000000000005</v>
      </c>
      <c r="C114" s="136">
        <v>0</v>
      </c>
      <c r="D114" s="136">
        <v>9.1465999999999994</v>
      </c>
      <c r="E114" s="119">
        <v>0</v>
      </c>
      <c r="F114" s="119">
        <v>0</v>
      </c>
      <c r="G114" s="119">
        <v>0</v>
      </c>
      <c r="H114" s="119">
        <v>0</v>
      </c>
      <c r="I114" s="119">
        <v>0</v>
      </c>
      <c r="J114" s="119">
        <v>0</v>
      </c>
      <c r="K114" s="119">
        <v>0</v>
      </c>
      <c r="L114" s="119">
        <v>0</v>
      </c>
      <c r="M114" s="119">
        <v>0</v>
      </c>
      <c r="N114" s="119">
        <v>4.1055999999999999</v>
      </c>
      <c r="O114" s="119">
        <v>4.4097</v>
      </c>
      <c r="P114" s="119">
        <v>12.576499999999999</v>
      </c>
      <c r="Q114" s="119">
        <v>12.576499999999999</v>
      </c>
      <c r="R114" s="119">
        <v>11.6944</v>
      </c>
      <c r="S114" s="119">
        <v>13.2311</v>
      </c>
      <c r="T114" s="119">
        <v>13.013299999999999</v>
      </c>
      <c r="U114" s="119">
        <v>11.4763</v>
      </c>
      <c r="V114" s="119">
        <v>11.4763</v>
      </c>
      <c r="W114" s="119">
        <v>11.3779</v>
      </c>
      <c r="X114" s="119">
        <v>12.457100000000001</v>
      </c>
      <c r="Y114" s="119">
        <v>11.896599999999999</v>
      </c>
      <c r="Z114" s="119">
        <v>8.4105000000000008</v>
      </c>
      <c r="AA114" s="119">
        <v>0</v>
      </c>
      <c r="AB114" s="119">
        <v>8.7514000000000003</v>
      </c>
      <c r="AC114" s="119">
        <v>0</v>
      </c>
      <c r="AD114" s="119">
        <v>8.8869000000000007</v>
      </c>
      <c r="AE114" s="119">
        <v>7.798</v>
      </c>
      <c r="AF114" s="119">
        <v>0</v>
      </c>
      <c r="AG114" s="119">
        <v>7.8235000000000001</v>
      </c>
      <c r="AH114" s="119">
        <v>5.2398999999999996</v>
      </c>
      <c r="AI114" s="119">
        <v>0</v>
      </c>
      <c r="AJ114" s="137">
        <v>14.3666</v>
      </c>
      <c r="AK114" s="137">
        <v>14.3072</v>
      </c>
      <c r="AL114" s="119">
        <v>0</v>
      </c>
      <c r="AM114" s="119">
        <v>0</v>
      </c>
      <c r="AN114" s="119">
        <v>0</v>
      </c>
      <c r="AO114" s="119">
        <v>0</v>
      </c>
      <c r="AP114" s="119">
        <v>0</v>
      </c>
      <c r="AQ114" s="119">
        <v>0</v>
      </c>
      <c r="AS114" s="119">
        <v>24.052399999999999</v>
      </c>
      <c r="AT114" s="119">
        <v>10</v>
      </c>
      <c r="AU114" s="119">
        <v>14.0524</v>
      </c>
    </row>
    <row r="115" spans="1:47">
      <c r="A115" s="159">
        <f t="shared" si="1"/>
        <v>43496</v>
      </c>
      <c r="B115" s="136">
        <v>9.6565999999999992</v>
      </c>
      <c r="C115" s="136">
        <v>0</v>
      </c>
      <c r="D115" s="136">
        <v>9.6053999999999995</v>
      </c>
      <c r="E115" s="119">
        <v>0</v>
      </c>
      <c r="F115" s="119">
        <v>0</v>
      </c>
      <c r="G115" s="119">
        <v>0</v>
      </c>
      <c r="H115" s="119">
        <v>0</v>
      </c>
      <c r="I115" s="119">
        <v>0</v>
      </c>
      <c r="J115" s="119">
        <v>0</v>
      </c>
      <c r="K115" s="119">
        <v>0</v>
      </c>
      <c r="L115" s="119">
        <v>0</v>
      </c>
      <c r="M115" s="119">
        <v>0</v>
      </c>
      <c r="N115" s="119">
        <v>4.4625000000000004</v>
      </c>
      <c r="O115" s="119">
        <v>4.8183999999999996</v>
      </c>
      <c r="P115" s="119">
        <v>13.378</v>
      </c>
      <c r="Q115" s="119">
        <v>13.378</v>
      </c>
      <c r="R115" s="119">
        <v>12.4231</v>
      </c>
      <c r="S115" s="119">
        <v>14.0832</v>
      </c>
      <c r="T115" s="119">
        <v>13.847</v>
      </c>
      <c r="U115" s="119">
        <v>12.207700000000001</v>
      </c>
      <c r="V115" s="119">
        <v>12.207700000000001</v>
      </c>
      <c r="W115" s="119">
        <v>12.101100000000001</v>
      </c>
      <c r="X115" s="119">
        <v>13.273400000000001</v>
      </c>
      <c r="Y115" s="119">
        <v>12.668699999999999</v>
      </c>
      <c r="Z115" s="119">
        <v>8.7407000000000004</v>
      </c>
      <c r="AA115" s="119">
        <v>0</v>
      </c>
      <c r="AB115" s="119">
        <v>9.0957000000000008</v>
      </c>
      <c r="AC115" s="119">
        <v>21.1617</v>
      </c>
      <c r="AD115" s="119">
        <v>9.5183</v>
      </c>
      <c r="AE115" s="119">
        <v>7.9749999999999996</v>
      </c>
      <c r="AF115" s="119">
        <v>0</v>
      </c>
      <c r="AG115" s="119">
        <v>8.0043000000000006</v>
      </c>
      <c r="AH115" s="119">
        <v>5.8746999999999998</v>
      </c>
      <c r="AI115" s="119">
        <v>20.353999999999999</v>
      </c>
      <c r="AJ115" s="137">
        <v>15.670400000000001</v>
      </c>
      <c r="AK115" s="137">
        <v>15.6448</v>
      </c>
      <c r="AL115" s="119">
        <v>0</v>
      </c>
      <c r="AM115" s="119">
        <v>0</v>
      </c>
      <c r="AN115" s="119">
        <v>0</v>
      </c>
      <c r="AO115" s="119">
        <v>0</v>
      </c>
      <c r="AP115" s="119">
        <v>0</v>
      </c>
      <c r="AQ115" s="119">
        <v>0</v>
      </c>
      <c r="AS115" s="119">
        <v>23.4011</v>
      </c>
      <c r="AT115" s="119">
        <v>10</v>
      </c>
      <c r="AU115" s="119">
        <v>13.4011</v>
      </c>
    </row>
    <row r="116" spans="1:47">
      <c r="A116" s="159">
        <f t="shared" si="1"/>
        <v>43524</v>
      </c>
      <c r="B116" s="136">
        <v>10.0718</v>
      </c>
      <c r="C116" s="136">
        <v>0</v>
      </c>
      <c r="D116" s="136">
        <v>10.0261</v>
      </c>
      <c r="E116" s="119">
        <v>0</v>
      </c>
      <c r="F116" s="119">
        <v>0</v>
      </c>
      <c r="G116" s="119">
        <v>0</v>
      </c>
      <c r="H116" s="119">
        <v>0</v>
      </c>
      <c r="I116" s="119">
        <v>0</v>
      </c>
      <c r="J116" s="119">
        <v>0</v>
      </c>
      <c r="K116" s="119">
        <v>0</v>
      </c>
      <c r="L116" s="119">
        <v>0</v>
      </c>
      <c r="M116" s="119">
        <v>0</v>
      </c>
      <c r="N116" s="119">
        <v>4.5091999999999999</v>
      </c>
      <c r="O116" s="119">
        <v>4.8798000000000004</v>
      </c>
      <c r="P116" s="119">
        <v>13.678900000000001</v>
      </c>
      <c r="Q116" s="119">
        <v>13.678900000000001</v>
      </c>
      <c r="R116" s="119">
        <v>12.6882</v>
      </c>
      <c r="S116" s="119">
        <v>14.406599999999999</v>
      </c>
      <c r="T116" s="119">
        <v>14.1629</v>
      </c>
      <c r="U116" s="119">
        <v>12.363300000000001</v>
      </c>
      <c r="V116" s="119">
        <v>12.363300000000001</v>
      </c>
      <c r="W116" s="119">
        <v>12.2523</v>
      </c>
      <c r="X116" s="119">
        <v>13.4604</v>
      </c>
      <c r="Y116" s="119">
        <v>12.8423</v>
      </c>
      <c r="Z116" s="119">
        <v>9.0008999999999997</v>
      </c>
      <c r="AA116" s="119">
        <v>0</v>
      </c>
      <c r="AB116" s="119">
        <v>9.3720999999999997</v>
      </c>
      <c r="AC116" s="119">
        <v>20.5046</v>
      </c>
      <c r="AD116" s="119">
        <v>9.6166</v>
      </c>
      <c r="AE116" s="119">
        <v>8.0020000000000007</v>
      </c>
      <c r="AF116" s="119">
        <v>0</v>
      </c>
      <c r="AG116" s="119">
        <v>8.0399999999999991</v>
      </c>
      <c r="AH116" s="119">
        <v>6.6673</v>
      </c>
      <c r="AI116" s="119">
        <v>20.660900000000002</v>
      </c>
      <c r="AJ116" s="137">
        <v>16.111499999999999</v>
      </c>
      <c r="AK116" s="137">
        <v>16.0974</v>
      </c>
      <c r="AL116" s="119">
        <v>0</v>
      </c>
      <c r="AM116" s="119">
        <v>0</v>
      </c>
      <c r="AN116" s="119">
        <v>0</v>
      </c>
      <c r="AO116" s="119">
        <v>0</v>
      </c>
      <c r="AP116" s="119">
        <v>0</v>
      </c>
      <c r="AQ116" s="119">
        <v>0</v>
      </c>
      <c r="AS116" s="119">
        <v>24.012</v>
      </c>
      <c r="AT116" s="119">
        <v>10</v>
      </c>
      <c r="AU116" s="119">
        <v>14.012</v>
      </c>
    </row>
    <row r="117" spans="1:47">
      <c r="A117" s="159">
        <f t="shared" si="1"/>
        <v>43555</v>
      </c>
      <c r="B117" s="136">
        <v>10.399800000000001</v>
      </c>
      <c r="C117" s="136">
        <v>0</v>
      </c>
      <c r="D117" s="136">
        <v>10.3531</v>
      </c>
      <c r="E117" s="119">
        <v>0</v>
      </c>
      <c r="F117" s="119">
        <v>0</v>
      </c>
      <c r="G117" s="119">
        <v>0</v>
      </c>
      <c r="H117" s="119">
        <v>0</v>
      </c>
      <c r="I117" s="119">
        <v>0</v>
      </c>
      <c r="J117" s="119">
        <v>0</v>
      </c>
      <c r="K117" s="119">
        <v>0</v>
      </c>
      <c r="L117" s="119">
        <v>0</v>
      </c>
      <c r="M117" s="119">
        <v>0</v>
      </c>
      <c r="N117" s="119">
        <v>4.5401999999999996</v>
      </c>
      <c r="O117" s="119">
        <v>4.9143999999999997</v>
      </c>
      <c r="P117" s="119">
        <v>13.7128</v>
      </c>
      <c r="Q117" s="119">
        <v>13.7128</v>
      </c>
      <c r="R117" s="119">
        <v>12.7042</v>
      </c>
      <c r="S117" s="119">
        <v>14.4519</v>
      </c>
      <c r="T117" s="119">
        <v>14.203200000000001</v>
      </c>
      <c r="U117" s="119">
        <v>12.762700000000001</v>
      </c>
      <c r="V117" s="119">
        <v>12.762700000000001</v>
      </c>
      <c r="W117" s="119">
        <v>12.644299999999999</v>
      </c>
      <c r="X117" s="119">
        <v>13.914400000000001</v>
      </c>
      <c r="Y117" s="119">
        <v>13.2697</v>
      </c>
      <c r="Z117" s="119">
        <v>9.1422000000000008</v>
      </c>
      <c r="AA117" s="119">
        <v>0</v>
      </c>
      <c r="AB117" s="119">
        <v>9.5252999999999997</v>
      </c>
      <c r="AC117" s="119">
        <v>20.854500000000002</v>
      </c>
      <c r="AD117" s="119">
        <v>9.9259000000000004</v>
      </c>
      <c r="AE117" s="119">
        <v>7.8479999999999999</v>
      </c>
      <c r="AF117" s="119">
        <v>0</v>
      </c>
      <c r="AG117" s="119">
        <v>7.8893000000000004</v>
      </c>
      <c r="AH117" s="119">
        <v>6.9146999999999998</v>
      </c>
      <c r="AI117" s="119">
        <v>21.157900000000001</v>
      </c>
      <c r="AJ117" s="137">
        <v>15.1389</v>
      </c>
      <c r="AK117" s="137">
        <v>15.1343</v>
      </c>
      <c r="AL117" s="119">
        <v>0</v>
      </c>
      <c r="AM117" s="119">
        <v>0</v>
      </c>
      <c r="AN117" s="119">
        <v>0</v>
      </c>
      <c r="AO117" s="119">
        <v>0</v>
      </c>
      <c r="AP117" s="119">
        <v>0</v>
      </c>
      <c r="AQ117" s="119">
        <v>0</v>
      </c>
      <c r="AS117" s="119">
        <v>23.997799999999998</v>
      </c>
      <c r="AT117" s="119">
        <v>10</v>
      </c>
      <c r="AU117" s="119">
        <v>13.9978</v>
      </c>
    </row>
    <row r="118" spans="1:47">
      <c r="A118" s="159">
        <f t="shared" si="1"/>
        <v>43585</v>
      </c>
      <c r="B118" s="136">
        <v>10.809900000000001</v>
      </c>
      <c r="C118" s="136">
        <v>0</v>
      </c>
      <c r="D118" s="136">
        <v>10.7654</v>
      </c>
      <c r="E118" s="119">
        <v>0</v>
      </c>
      <c r="F118" s="119">
        <v>0</v>
      </c>
      <c r="G118" s="119">
        <v>0</v>
      </c>
      <c r="H118" s="119">
        <v>0</v>
      </c>
      <c r="I118" s="119">
        <v>0</v>
      </c>
      <c r="J118" s="119">
        <v>0</v>
      </c>
      <c r="K118" s="119">
        <v>0</v>
      </c>
      <c r="L118" s="119">
        <v>0</v>
      </c>
      <c r="M118" s="119">
        <v>0</v>
      </c>
      <c r="N118" s="119">
        <v>4.5693999999999999</v>
      </c>
      <c r="O118" s="119">
        <v>4.9490999999999996</v>
      </c>
      <c r="P118" s="119">
        <v>14.1578</v>
      </c>
      <c r="Q118" s="119">
        <v>14.1578</v>
      </c>
      <c r="R118" s="119">
        <v>13.1006</v>
      </c>
      <c r="S118" s="119">
        <v>14.9285</v>
      </c>
      <c r="T118" s="119">
        <v>14.668200000000001</v>
      </c>
      <c r="U118" s="119">
        <v>12.736499999999999</v>
      </c>
      <c r="V118" s="119">
        <v>12.736499999999999</v>
      </c>
      <c r="W118" s="119">
        <v>12.614599999999999</v>
      </c>
      <c r="X118" s="119">
        <v>13.905099999999999</v>
      </c>
      <c r="Y118" s="119">
        <v>13.2547</v>
      </c>
      <c r="Z118" s="119">
        <v>9.5149000000000008</v>
      </c>
      <c r="AA118" s="119">
        <v>0</v>
      </c>
      <c r="AB118" s="119">
        <v>9.9174000000000007</v>
      </c>
      <c r="AC118" s="119">
        <v>19.332100000000001</v>
      </c>
      <c r="AD118" s="119">
        <v>9.8434000000000008</v>
      </c>
      <c r="AE118" s="119">
        <v>7.4797000000000002</v>
      </c>
      <c r="AF118" s="119">
        <v>0</v>
      </c>
      <c r="AG118" s="119">
        <v>7.5240999999999998</v>
      </c>
      <c r="AH118" s="119">
        <v>7.1238999999999999</v>
      </c>
      <c r="AI118" s="119">
        <v>21.122699999999998</v>
      </c>
      <c r="AJ118" s="137">
        <v>16.412500000000001</v>
      </c>
      <c r="AK118" s="137">
        <v>16.416899999999998</v>
      </c>
      <c r="AL118" s="119">
        <v>0</v>
      </c>
      <c r="AM118" s="119">
        <v>0</v>
      </c>
      <c r="AN118" s="119">
        <v>0</v>
      </c>
      <c r="AO118" s="119">
        <v>0</v>
      </c>
      <c r="AP118" s="119">
        <v>0</v>
      </c>
      <c r="AQ118" s="119">
        <v>0</v>
      </c>
      <c r="AS118" s="119">
        <v>23.0806</v>
      </c>
      <c r="AT118" s="119">
        <v>10</v>
      </c>
      <c r="AU118" s="119">
        <v>13.0806</v>
      </c>
    </row>
    <row r="119" spans="1:47">
      <c r="A119" s="159">
        <f t="shared" si="1"/>
        <v>43616</v>
      </c>
      <c r="B119" s="136">
        <v>9.8780999999999999</v>
      </c>
      <c r="C119" s="136">
        <v>0</v>
      </c>
      <c r="D119" s="136">
        <v>9.8474000000000004</v>
      </c>
      <c r="E119" s="119">
        <v>0</v>
      </c>
      <c r="F119" s="119">
        <v>0</v>
      </c>
      <c r="G119" s="119">
        <v>0</v>
      </c>
      <c r="H119" s="119">
        <v>0</v>
      </c>
      <c r="I119" s="119">
        <v>0</v>
      </c>
      <c r="J119" s="119">
        <v>0</v>
      </c>
      <c r="K119" s="119">
        <v>0</v>
      </c>
      <c r="L119" s="119">
        <v>0</v>
      </c>
      <c r="M119" s="119">
        <v>0</v>
      </c>
      <c r="N119" s="119">
        <v>4.0475000000000003</v>
      </c>
      <c r="O119" s="119">
        <v>4.3879999999999999</v>
      </c>
      <c r="P119" s="119">
        <v>13.4537</v>
      </c>
      <c r="Q119" s="119">
        <v>13.4537</v>
      </c>
      <c r="R119" s="119">
        <v>12.4329</v>
      </c>
      <c r="S119" s="119">
        <v>14.193899999999999</v>
      </c>
      <c r="T119" s="119">
        <v>13.941800000000001</v>
      </c>
      <c r="U119" s="119">
        <v>12.806900000000001</v>
      </c>
      <c r="V119" s="119">
        <v>12.806900000000001</v>
      </c>
      <c r="W119" s="119">
        <v>12.6806</v>
      </c>
      <c r="X119" s="119">
        <v>14.0022</v>
      </c>
      <c r="Y119" s="119">
        <v>13.3405</v>
      </c>
      <c r="Z119" s="119">
        <v>8.8587000000000007</v>
      </c>
      <c r="AA119" s="119">
        <v>0</v>
      </c>
      <c r="AB119" s="119">
        <v>9.2448999999999995</v>
      </c>
      <c r="AC119" s="119">
        <v>20.015000000000001</v>
      </c>
      <c r="AD119" s="119">
        <v>9.9578000000000007</v>
      </c>
      <c r="AE119" s="119">
        <v>7.2431999999999999</v>
      </c>
      <c r="AF119" s="119">
        <v>0</v>
      </c>
      <c r="AG119" s="119">
        <v>7.2916999999999996</v>
      </c>
      <c r="AH119" s="119">
        <v>6.6120000000000001</v>
      </c>
      <c r="AI119" s="119">
        <v>20.804400000000001</v>
      </c>
      <c r="AJ119" s="137">
        <v>14.8164</v>
      </c>
      <c r="AK119" s="137">
        <v>14.838200000000001</v>
      </c>
      <c r="AL119" s="119">
        <v>0</v>
      </c>
      <c r="AM119" s="119">
        <v>0</v>
      </c>
      <c r="AN119" s="119">
        <v>0</v>
      </c>
      <c r="AO119" s="119">
        <v>0</v>
      </c>
      <c r="AP119" s="119">
        <v>0</v>
      </c>
      <c r="AQ119" s="119">
        <v>0</v>
      </c>
      <c r="AS119" s="119">
        <v>22.412599999999998</v>
      </c>
      <c r="AT119" s="119">
        <v>10</v>
      </c>
      <c r="AU119" s="119">
        <v>12.412599999999999</v>
      </c>
    </row>
    <row r="120" spans="1:47">
      <c r="A120" s="159">
        <f t="shared" si="1"/>
        <v>43646</v>
      </c>
      <c r="B120" s="136">
        <v>10.513999999999999</v>
      </c>
      <c r="C120" s="136">
        <v>0</v>
      </c>
      <c r="D120" s="136">
        <v>10.488899999999999</v>
      </c>
      <c r="E120" s="119">
        <v>0</v>
      </c>
      <c r="F120" s="119">
        <v>0</v>
      </c>
      <c r="G120" s="119">
        <v>0</v>
      </c>
      <c r="H120" s="119">
        <v>0</v>
      </c>
      <c r="I120" s="119">
        <v>0</v>
      </c>
      <c r="J120" s="119">
        <v>0</v>
      </c>
      <c r="K120" s="119">
        <v>0</v>
      </c>
      <c r="L120" s="119">
        <v>0</v>
      </c>
      <c r="M120" s="119">
        <v>0</v>
      </c>
      <c r="N120" s="119">
        <v>4.3117000000000001</v>
      </c>
      <c r="O120" s="119">
        <v>4.6990999999999996</v>
      </c>
      <c r="P120" s="119">
        <v>13.6294</v>
      </c>
      <c r="Q120" s="119">
        <v>13.6294</v>
      </c>
      <c r="R120" s="119">
        <v>12.579599999999999</v>
      </c>
      <c r="S120" s="119">
        <v>14.388500000000001</v>
      </c>
      <c r="T120" s="119">
        <v>14.128399999999999</v>
      </c>
      <c r="U120" s="119">
        <v>12.8933</v>
      </c>
      <c r="V120" s="119">
        <v>12.8933</v>
      </c>
      <c r="W120" s="119">
        <v>12.763999999999999</v>
      </c>
      <c r="X120" s="119">
        <v>14.1174</v>
      </c>
      <c r="Y120" s="119">
        <v>13.443</v>
      </c>
      <c r="Z120" s="119">
        <v>9.3330000000000002</v>
      </c>
      <c r="AA120" s="119">
        <v>0</v>
      </c>
      <c r="AB120" s="119">
        <v>9.7512000000000008</v>
      </c>
      <c r="AC120" s="119">
        <v>22.760200000000001</v>
      </c>
      <c r="AD120" s="119">
        <v>9.9794</v>
      </c>
      <c r="AE120" s="119">
        <v>7.6007999999999996</v>
      </c>
      <c r="AF120" s="119">
        <v>0</v>
      </c>
      <c r="AG120" s="119">
        <v>7.6632999999999996</v>
      </c>
      <c r="AH120" s="119">
        <v>6.6970999999999998</v>
      </c>
      <c r="AI120" s="119">
        <v>21.2395</v>
      </c>
      <c r="AJ120" s="137">
        <v>15.74</v>
      </c>
      <c r="AK120" s="137">
        <v>15.769500000000001</v>
      </c>
      <c r="AL120" s="119">
        <v>0</v>
      </c>
      <c r="AM120" s="119">
        <v>0</v>
      </c>
      <c r="AN120" s="119">
        <v>0</v>
      </c>
      <c r="AO120" s="119">
        <v>0</v>
      </c>
      <c r="AP120" s="119">
        <v>0</v>
      </c>
      <c r="AQ120" s="119">
        <v>0</v>
      </c>
      <c r="AS120" s="119">
        <v>23.0442</v>
      </c>
      <c r="AT120" s="119">
        <v>10</v>
      </c>
      <c r="AU120" s="119">
        <v>13.0442</v>
      </c>
    </row>
    <row r="121" spans="1:47">
      <c r="A121" s="159">
        <f t="shared" si="1"/>
        <v>43677</v>
      </c>
      <c r="B121" s="136">
        <v>10.716200000000001</v>
      </c>
      <c r="C121" s="136">
        <v>0</v>
      </c>
      <c r="D121" s="136">
        <v>10.7003</v>
      </c>
      <c r="E121" s="119">
        <v>0</v>
      </c>
      <c r="F121" s="119">
        <v>0</v>
      </c>
      <c r="G121" s="119">
        <v>0</v>
      </c>
      <c r="H121" s="119">
        <v>0</v>
      </c>
      <c r="I121" s="119">
        <v>0</v>
      </c>
      <c r="J121" s="119">
        <v>0</v>
      </c>
      <c r="K121" s="119">
        <v>0</v>
      </c>
      <c r="L121" s="119">
        <v>0</v>
      </c>
      <c r="M121" s="119">
        <v>0</v>
      </c>
      <c r="N121" s="119">
        <v>4.2275999999999998</v>
      </c>
      <c r="O121" s="119">
        <v>4.609</v>
      </c>
      <c r="P121" s="119">
        <v>13.769299999999999</v>
      </c>
      <c r="Q121" s="119">
        <v>13.769299999999999</v>
      </c>
      <c r="R121" s="119">
        <v>12.693</v>
      </c>
      <c r="S121" s="119">
        <v>14.5457</v>
      </c>
      <c r="T121" s="119">
        <v>14.2783</v>
      </c>
      <c r="U121" s="119">
        <v>12.861599999999999</v>
      </c>
      <c r="V121" s="119">
        <v>12.861599999999999</v>
      </c>
      <c r="W121" s="119">
        <v>12.7281</v>
      </c>
      <c r="X121" s="119">
        <v>14.1029</v>
      </c>
      <c r="Y121" s="119">
        <v>13.422599999999999</v>
      </c>
      <c r="Z121" s="119">
        <v>9.4832000000000001</v>
      </c>
      <c r="AA121" s="119">
        <v>0</v>
      </c>
      <c r="AB121" s="119">
        <v>9.9154999999999998</v>
      </c>
      <c r="AC121" s="119">
        <v>23.7028</v>
      </c>
      <c r="AD121" s="119">
        <v>10.0662</v>
      </c>
      <c r="AE121" s="119">
        <v>7.4801000000000002</v>
      </c>
      <c r="AF121" s="119">
        <v>0</v>
      </c>
      <c r="AG121" s="119">
        <v>7.5464000000000002</v>
      </c>
      <c r="AH121" s="119">
        <v>6.9960000000000004</v>
      </c>
      <c r="AI121" s="119">
        <v>21.102599999999999</v>
      </c>
      <c r="AJ121" s="137">
        <v>16.275400000000001</v>
      </c>
      <c r="AK121" s="137">
        <v>16.309100000000001</v>
      </c>
      <c r="AL121" s="119">
        <v>0</v>
      </c>
      <c r="AM121" s="119">
        <v>0</v>
      </c>
      <c r="AN121" s="119">
        <v>0</v>
      </c>
      <c r="AO121" s="119">
        <v>0</v>
      </c>
      <c r="AP121" s="119">
        <v>0</v>
      </c>
      <c r="AQ121" s="119">
        <v>0</v>
      </c>
      <c r="AS121" s="119">
        <v>22.394199999999998</v>
      </c>
      <c r="AT121" s="119">
        <v>10</v>
      </c>
      <c r="AU121" s="119">
        <v>12.3942</v>
      </c>
    </row>
    <row r="122" spans="1:47">
      <c r="A122" s="159">
        <f t="shared" si="1"/>
        <v>43708</v>
      </c>
      <c r="B122" s="136">
        <v>10.4154</v>
      </c>
      <c r="C122" s="136">
        <v>0</v>
      </c>
      <c r="D122" s="136">
        <v>10.4148</v>
      </c>
      <c r="E122" s="119">
        <v>0</v>
      </c>
      <c r="F122" s="119">
        <v>0</v>
      </c>
      <c r="G122" s="119">
        <v>0</v>
      </c>
      <c r="H122" s="119">
        <v>0</v>
      </c>
      <c r="I122" s="119">
        <v>0</v>
      </c>
      <c r="J122" s="119">
        <v>0</v>
      </c>
      <c r="K122" s="119">
        <v>0</v>
      </c>
      <c r="L122" s="119">
        <v>0</v>
      </c>
      <c r="M122" s="119">
        <v>0</v>
      </c>
      <c r="N122" s="119">
        <v>3.8481000000000001</v>
      </c>
      <c r="O122" s="119">
        <v>4.1996000000000002</v>
      </c>
      <c r="P122" s="119">
        <v>13.5533</v>
      </c>
      <c r="Q122" s="119">
        <v>13.5533</v>
      </c>
      <c r="R122" s="119">
        <v>12.478</v>
      </c>
      <c r="S122" s="119">
        <v>14.326700000000001</v>
      </c>
      <c r="T122" s="119">
        <v>14.0588</v>
      </c>
      <c r="U122" s="119">
        <v>12.9337</v>
      </c>
      <c r="V122" s="119">
        <v>12.9337</v>
      </c>
      <c r="W122" s="119">
        <v>12.7958</v>
      </c>
      <c r="X122" s="119">
        <v>14.202999999999999</v>
      </c>
      <c r="Y122" s="119">
        <v>13.793900000000001</v>
      </c>
      <c r="Z122" s="119">
        <v>9.2157999999999998</v>
      </c>
      <c r="AA122" s="119">
        <v>0</v>
      </c>
      <c r="AB122" s="119">
        <v>9.6464999999999996</v>
      </c>
      <c r="AC122" s="119">
        <v>26.100899999999999</v>
      </c>
      <c r="AD122" s="119">
        <v>10.2257</v>
      </c>
      <c r="AE122" s="119">
        <v>7.4318</v>
      </c>
      <c r="AF122" s="119">
        <v>0</v>
      </c>
      <c r="AG122" s="119">
        <v>7.5042</v>
      </c>
      <c r="AH122" s="119">
        <v>6.17</v>
      </c>
      <c r="AI122" s="119">
        <v>21.338699999999999</v>
      </c>
      <c r="AJ122" s="137">
        <v>14.934900000000001</v>
      </c>
      <c r="AK122" s="137">
        <v>14.9823</v>
      </c>
      <c r="AL122" s="119">
        <v>0</v>
      </c>
      <c r="AM122" s="119">
        <v>0</v>
      </c>
      <c r="AN122" s="119">
        <v>0</v>
      </c>
      <c r="AO122" s="119">
        <v>0</v>
      </c>
      <c r="AP122" s="119">
        <v>0</v>
      </c>
      <c r="AQ122" s="119">
        <v>0</v>
      </c>
      <c r="AS122" s="119">
        <v>22.813400000000001</v>
      </c>
      <c r="AT122" s="119">
        <v>10</v>
      </c>
      <c r="AU122" s="119">
        <v>12.8134</v>
      </c>
    </row>
    <row r="123" spans="1:47">
      <c r="A123" s="159">
        <f t="shared" si="1"/>
        <v>43738</v>
      </c>
      <c r="B123" s="136">
        <v>10.33</v>
      </c>
      <c r="C123" s="136">
        <v>0</v>
      </c>
      <c r="D123" s="136">
        <v>10.335699999999999</v>
      </c>
      <c r="E123" s="119">
        <v>0</v>
      </c>
      <c r="F123" s="119">
        <v>0</v>
      </c>
      <c r="G123" s="119">
        <v>0</v>
      </c>
      <c r="H123" s="119">
        <v>0</v>
      </c>
      <c r="I123" s="119">
        <v>0</v>
      </c>
      <c r="J123" s="119">
        <v>0</v>
      </c>
      <c r="K123" s="119">
        <v>0</v>
      </c>
      <c r="L123" s="119">
        <v>0</v>
      </c>
      <c r="M123" s="119">
        <v>0</v>
      </c>
      <c r="N123" s="119">
        <v>4.0022000000000002</v>
      </c>
      <c r="O123" s="119">
        <v>4.3754999999999997</v>
      </c>
      <c r="P123" s="119">
        <v>14.0397</v>
      </c>
      <c r="Q123" s="119">
        <v>14.0397</v>
      </c>
      <c r="R123" s="119">
        <v>12.9094</v>
      </c>
      <c r="S123" s="119">
        <v>14.8504</v>
      </c>
      <c r="T123" s="119">
        <v>14.568</v>
      </c>
      <c r="U123" s="119">
        <v>12.891400000000001</v>
      </c>
      <c r="V123" s="119">
        <v>12.891400000000001</v>
      </c>
      <c r="W123" s="119">
        <v>12.7502</v>
      </c>
      <c r="X123" s="119">
        <v>14.175000000000001</v>
      </c>
      <c r="Y123" s="119">
        <v>13.7631</v>
      </c>
      <c r="Z123" s="119">
        <v>9.3361000000000001</v>
      </c>
      <c r="AA123" s="119">
        <v>0</v>
      </c>
      <c r="AB123" s="119">
        <v>9.7806999999999995</v>
      </c>
      <c r="AC123" s="119">
        <v>23.626899999999999</v>
      </c>
      <c r="AD123" s="119">
        <v>10.343299999999999</v>
      </c>
      <c r="AE123" s="119">
        <v>7.3616000000000001</v>
      </c>
      <c r="AF123" s="119">
        <v>0</v>
      </c>
      <c r="AG123" s="119">
        <v>7.4344000000000001</v>
      </c>
      <c r="AH123" s="119">
        <v>6.0526</v>
      </c>
      <c r="AI123" s="119">
        <v>21.927299999999999</v>
      </c>
      <c r="AJ123" s="137">
        <v>15.7019</v>
      </c>
      <c r="AK123" s="137">
        <v>15.7614</v>
      </c>
      <c r="AL123" s="119">
        <v>0</v>
      </c>
      <c r="AM123" s="119">
        <v>0</v>
      </c>
      <c r="AN123" s="119">
        <v>0</v>
      </c>
      <c r="AO123" s="119">
        <v>0</v>
      </c>
      <c r="AP123" s="119">
        <v>0</v>
      </c>
      <c r="AQ123" s="119">
        <v>0</v>
      </c>
      <c r="AS123" s="119">
        <v>23.008800000000001</v>
      </c>
      <c r="AT123" s="119">
        <v>10</v>
      </c>
      <c r="AU123" s="119">
        <v>13.008800000000001</v>
      </c>
    </row>
    <row r="124" spans="1:47">
      <c r="A124" s="159">
        <f t="shared" si="1"/>
        <v>43769</v>
      </c>
      <c r="B124" s="136">
        <v>10.5535</v>
      </c>
      <c r="C124" s="136">
        <v>0</v>
      </c>
      <c r="D124" s="136">
        <v>10.571</v>
      </c>
      <c r="E124" s="119">
        <v>0</v>
      </c>
      <c r="F124" s="119">
        <v>0</v>
      </c>
      <c r="G124" s="119">
        <v>0</v>
      </c>
      <c r="H124" s="119">
        <v>0</v>
      </c>
      <c r="I124" s="119">
        <v>0</v>
      </c>
      <c r="J124" s="119">
        <v>0</v>
      </c>
      <c r="K124" s="119">
        <v>0</v>
      </c>
      <c r="L124" s="119">
        <v>0</v>
      </c>
      <c r="M124" s="119">
        <v>0</v>
      </c>
      <c r="N124" s="119">
        <v>3.9188999999999998</v>
      </c>
      <c r="O124" s="119">
        <v>4.2956000000000003</v>
      </c>
      <c r="P124" s="119">
        <v>14.0146</v>
      </c>
      <c r="Q124" s="119">
        <v>14.0146</v>
      </c>
      <c r="R124" s="119">
        <v>12.8695</v>
      </c>
      <c r="S124" s="119">
        <v>14.833600000000001</v>
      </c>
      <c r="T124" s="119">
        <v>14.543100000000001</v>
      </c>
      <c r="U124" s="119">
        <v>12.7409</v>
      </c>
      <c r="V124" s="119">
        <v>12.7409</v>
      </c>
      <c r="W124" s="119">
        <v>12.5976</v>
      </c>
      <c r="X124" s="119">
        <v>14.0299</v>
      </c>
      <c r="Y124" s="119">
        <v>13.617800000000001</v>
      </c>
      <c r="Z124" s="119">
        <v>9.3977000000000004</v>
      </c>
      <c r="AA124" s="119">
        <v>0</v>
      </c>
      <c r="AB124" s="119">
        <v>9.8590999999999998</v>
      </c>
      <c r="AC124" s="119">
        <v>24.4239</v>
      </c>
      <c r="AD124" s="119">
        <v>10.435600000000001</v>
      </c>
      <c r="AE124" s="119">
        <v>7.6620999999999997</v>
      </c>
      <c r="AF124" s="119">
        <v>0</v>
      </c>
      <c r="AG124" s="119">
        <v>7.7464000000000004</v>
      </c>
      <c r="AH124" s="119">
        <v>6.1741999999999999</v>
      </c>
      <c r="AI124" s="119">
        <v>21.8157</v>
      </c>
      <c r="AJ124" s="137">
        <v>16.083300000000001</v>
      </c>
      <c r="AK124" s="137">
        <v>16.165099999999999</v>
      </c>
      <c r="AL124" s="119">
        <v>0</v>
      </c>
      <c r="AM124" s="119">
        <v>0</v>
      </c>
      <c r="AN124" s="119">
        <v>0</v>
      </c>
      <c r="AO124" s="119">
        <v>0</v>
      </c>
      <c r="AP124" s="119">
        <v>0</v>
      </c>
      <c r="AQ124" s="119">
        <v>0</v>
      </c>
      <c r="AS124" s="119">
        <v>23.972099999999998</v>
      </c>
      <c r="AT124" s="119">
        <v>10</v>
      </c>
      <c r="AU124" s="119">
        <v>13.972099999999999</v>
      </c>
    </row>
    <row r="125" spans="1:47">
      <c r="A125" s="159">
        <f t="shared" si="1"/>
        <v>43799</v>
      </c>
      <c r="B125" s="136">
        <v>11.043200000000001</v>
      </c>
      <c r="C125" s="136">
        <v>0</v>
      </c>
      <c r="D125" s="136">
        <v>11.0602</v>
      </c>
      <c r="E125" s="119">
        <v>0</v>
      </c>
      <c r="F125" s="119">
        <v>0</v>
      </c>
      <c r="G125" s="119">
        <v>0</v>
      </c>
      <c r="H125" s="119">
        <v>0</v>
      </c>
      <c r="I125" s="119">
        <v>0</v>
      </c>
      <c r="J125" s="119">
        <v>0</v>
      </c>
      <c r="K125" s="119">
        <v>0</v>
      </c>
      <c r="L125" s="119">
        <v>0</v>
      </c>
      <c r="M125" s="119">
        <v>0</v>
      </c>
      <c r="N125" s="119">
        <v>3.9411</v>
      </c>
      <c r="O125" s="119">
        <v>4.3171999999999997</v>
      </c>
      <c r="P125" s="119">
        <v>14.2887</v>
      </c>
      <c r="Q125" s="119">
        <v>14.2887</v>
      </c>
      <c r="R125" s="119">
        <v>13.1051</v>
      </c>
      <c r="S125" s="119">
        <v>15.1334</v>
      </c>
      <c r="T125" s="119">
        <v>14.8322</v>
      </c>
      <c r="U125" s="119">
        <v>13.1563</v>
      </c>
      <c r="V125" s="119">
        <v>13.1563</v>
      </c>
      <c r="W125" s="119">
        <v>13.004099999999999</v>
      </c>
      <c r="X125" s="119">
        <v>14.507999999999999</v>
      </c>
      <c r="Y125" s="119">
        <v>14.076499999999999</v>
      </c>
      <c r="Z125" s="119">
        <v>9.6720000000000006</v>
      </c>
      <c r="AA125" s="119">
        <v>0</v>
      </c>
      <c r="AB125" s="119">
        <v>10.1496</v>
      </c>
      <c r="AC125" s="119">
        <v>23.604299999999999</v>
      </c>
      <c r="AD125" s="119">
        <v>10.3536</v>
      </c>
      <c r="AE125" s="119">
        <v>7.8654999999999999</v>
      </c>
      <c r="AF125" s="119">
        <v>0</v>
      </c>
      <c r="AG125" s="119">
        <v>7.9524999999999997</v>
      </c>
      <c r="AH125" s="119">
        <v>6.3135000000000003</v>
      </c>
      <c r="AI125" s="119">
        <v>21.7986</v>
      </c>
      <c r="AJ125" s="137">
        <v>16.729500000000002</v>
      </c>
      <c r="AK125" s="137">
        <v>16.8062</v>
      </c>
      <c r="AL125" s="119">
        <v>0</v>
      </c>
      <c r="AM125" s="119">
        <v>0</v>
      </c>
      <c r="AN125" s="119">
        <v>0</v>
      </c>
      <c r="AO125" s="119">
        <v>0</v>
      </c>
      <c r="AP125" s="119">
        <v>0</v>
      </c>
      <c r="AQ125" s="119">
        <v>0</v>
      </c>
      <c r="AS125" s="119">
        <v>24.4099</v>
      </c>
      <c r="AT125" s="119">
        <v>10</v>
      </c>
      <c r="AU125" s="119">
        <v>14.4099</v>
      </c>
    </row>
    <row r="126" spans="1:47">
      <c r="A126" s="159">
        <f t="shared" si="1"/>
        <v>43830</v>
      </c>
      <c r="B126" s="136">
        <v>11.3826</v>
      </c>
      <c r="C126" s="136">
        <v>0</v>
      </c>
      <c r="D126" s="136">
        <v>11.411300000000001</v>
      </c>
      <c r="E126" s="119">
        <v>0</v>
      </c>
      <c r="F126" s="119">
        <v>0</v>
      </c>
      <c r="G126" s="119">
        <v>0</v>
      </c>
      <c r="H126" s="119">
        <v>0</v>
      </c>
      <c r="I126" s="119">
        <v>0</v>
      </c>
      <c r="J126" s="119">
        <v>0</v>
      </c>
      <c r="K126" s="119">
        <v>0</v>
      </c>
      <c r="L126" s="119">
        <v>0</v>
      </c>
      <c r="M126" s="119">
        <v>0</v>
      </c>
      <c r="N126" s="119">
        <v>4.1319999999999997</v>
      </c>
      <c r="O126" s="119">
        <v>4.5488</v>
      </c>
      <c r="P126" s="119">
        <v>13.8423</v>
      </c>
      <c r="Q126" s="119">
        <v>13.8423</v>
      </c>
      <c r="R126" s="119">
        <v>12.6792</v>
      </c>
      <c r="S126" s="119">
        <v>14.670199999999999</v>
      </c>
      <c r="T126" s="119">
        <v>14.3735</v>
      </c>
      <c r="U126" s="119">
        <v>12.9392</v>
      </c>
      <c r="V126" s="119">
        <v>12.9392</v>
      </c>
      <c r="W126" s="119">
        <v>12.785600000000001</v>
      </c>
      <c r="X126" s="119">
        <v>14.2895</v>
      </c>
      <c r="Y126" s="119">
        <v>13.8592</v>
      </c>
      <c r="Z126" s="119">
        <v>9.9026999999999994</v>
      </c>
      <c r="AA126" s="119">
        <v>0</v>
      </c>
      <c r="AB126" s="119">
        <v>10.4032</v>
      </c>
      <c r="AC126" s="119">
        <v>24.688600000000001</v>
      </c>
      <c r="AD126" s="119">
        <v>10.266999999999999</v>
      </c>
      <c r="AE126" s="119">
        <v>8.0986999999999991</v>
      </c>
      <c r="AF126" s="119">
        <v>0</v>
      </c>
      <c r="AG126" s="119">
        <v>8.1963000000000008</v>
      </c>
      <c r="AH126" s="119">
        <v>6.3455000000000004</v>
      </c>
      <c r="AI126" s="119">
        <v>21.892199999999999</v>
      </c>
      <c r="AJ126" s="137">
        <v>17.101500000000001</v>
      </c>
      <c r="AK126" s="137">
        <v>17.195499999999999</v>
      </c>
      <c r="AL126" s="119">
        <v>0</v>
      </c>
      <c r="AM126" s="119">
        <v>0</v>
      </c>
      <c r="AN126" s="119">
        <v>0</v>
      </c>
      <c r="AO126" s="119">
        <v>0</v>
      </c>
      <c r="AP126" s="119">
        <v>0</v>
      </c>
      <c r="AQ126" s="119">
        <v>0</v>
      </c>
      <c r="AS126" s="119">
        <v>25.412700000000001</v>
      </c>
      <c r="AT126" s="119">
        <v>10</v>
      </c>
      <c r="AU126" s="119">
        <v>15.412699999999999</v>
      </c>
    </row>
    <row r="127" spans="1:47">
      <c r="A127" s="159">
        <f t="shared" si="1"/>
        <v>43861</v>
      </c>
      <c r="B127" s="136">
        <v>11.5844</v>
      </c>
      <c r="C127" s="136">
        <v>0</v>
      </c>
      <c r="D127" s="136">
        <v>11.6127</v>
      </c>
      <c r="E127" s="119">
        <v>0</v>
      </c>
      <c r="F127" s="119">
        <v>0</v>
      </c>
      <c r="G127" s="119">
        <v>0</v>
      </c>
      <c r="H127" s="119">
        <v>0</v>
      </c>
      <c r="I127" s="119">
        <v>0</v>
      </c>
      <c r="J127" s="119">
        <v>0</v>
      </c>
      <c r="K127" s="119">
        <v>0</v>
      </c>
      <c r="L127" s="119">
        <v>0</v>
      </c>
      <c r="M127" s="119">
        <v>0</v>
      </c>
      <c r="N127" s="119">
        <v>3.7486000000000002</v>
      </c>
      <c r="O127" s="119">
        <v>4.1165000000000003</v>
      </c>
      <c r="P127" s="119">
        <v>14.058299999999999</v>
      </c>
      <c r="Q127" s="119">
        <v>14.058299999999999</v>
      </c>
      <c r="R127" s="119">
        <v>12.8607</v>
      </c>
      <c r="S127" s="119">
        <v>14.908899999999999</v>
      </c>
      <c r="T127" s="119">
        <v>14.602499999999999</v>
      </c>
      <c r="U127" s="119">
        <v>13.260300000000001</v>
      </c>
      <c r="V127" s="119">
        <v>13.260300000000001</v>
      </c>
      <c r="W127" s="119">
        <v>13.0989</v>
      </c>
      <c r="X127" s="119">
        <v>14.6655</v>
      </c>
      <c r="Y127" s="119">
        <v>14.218299999999999</v>
      </c>
      <c r="Z127" s="119">
        <v>9.8127999999999993</v>
      </c>
      <c r="AA127" s="119">
        <v>0</v>
      </c>
      <c r="AB127" s="119">
        <v>10.307</v>
      </c>
      <c r="AC127" s="119">
        <v>25.6709</v>
      </c>
      <c r="AD127" s="119">
        <v>10.3969</v>
      </c>
      <c r="AE127" s="119">
        <v>7.7539999999999996</v>
      </c>
      <c r="AF127" s="119">
        <v>0</v>
      </c>
      <c r="AG127" s="119">
        <v>7.851</v>
      </c>
      <c r="AH127" s="119">
        <v>6.6383999999999999</v>
      </c>
      <c r="AI127" s="119">
        <v>22.4923</v>
      </c>
      <c r="AJ127" s="137">
        <v>16.0929</v>
      </c>
      <c r="AK127" s="137">
        <v>16.1877</v>
      </c>
      <c r="AL127" s="119">
        <v>0</v>
      </c>
      <c r="AM127" s="119">
        <v>0</v>
      </c>
      <c r="AN127" s="119">
        <v>0</v>
      </c>
      <c r="AO127" s="119">
        <v>0</v>
      </c>
      <c r="AP127" s="119">
        <v>0</v>
      </c>
      <c r="AQ127" s="119">
        <v>0</v>
      </c>
      <c r="AS127" s="119">
        <v>24.540500000000002</v>
      </c>
      <c r="AT127" s="119">
        <v>10</v>
      </c>
      <c r="AU127" s="119">
        <v>14.5405</v>
      </c>
    </row>
    <row r="128" spans="1:47">
      <c r="A128" s="159">
        <f t="shared" si="1"/>
        <v>43890</v>
      </c>
      <c r="B128" s="136">
        <v>10.8118</v>
      </c>
      <c r="C128" s="136">
        <v>0</v>
      </c>
      <c r="D128" s="136">
        <v>10.8514</v>
      </c>
      <c r="E128" s="119">
        <v>0</v>
      </c>
      <c r="F128" s="119">
        <v>0</v>
      </c>
      <c r="G128" s="119">
        <v>0</v>
      </c>
      <c r="H128" s="119">
        <v>0</v>
      </c>
      <c r="I128" s="119">
        <v>0</v>
      </c>
      <c r="J128" s="119">
        <v>0</v>
      </c>
      <c r="K128" s="119">
        <v>0</v>
      </c>
      <c r="L128" s="119">
        <v>0</v>
      </c>
      <c r="M128" s="119">
        <v>0</v>
      </c>
      <c r="N128" s="119">
        <v>3.24</v>
      </c>
      <c r="O128" s="119">
        <v>3.5537000000000001</v>
      </c>
      <c r="P128" s="119">
        <v>13.1419</v>
      </c>
      <c r="Q128" s="119">
        <v>13.1419</v>
      </c>
      <c r="R128" s="119">
        <v>12.007199999999999</v>
      </c>
      <c r="S128" s="119">
        <v>13.946400000000001</v>
      </c>
      <c r="T128" s="119">
        <v>13.655200000000001</v>
      </c>
      <c r="U128" s="119">
        <v>12.3733</v>
      </c>
      <c r="V128" s="119">
        <v>12.3733</v>
      </c>
      <c r="W128" s="119">
        <v>12.2188</v>
      </c>
      <c r="X128" s="119">
        <v>13.7043</v>
      </c>
      <c r="Y128" s="119">
        <v>13.281599999999999</v>
      </c>
      <c r="Z128" s="119">
        <v>8.7553999999999998</v>
      </c>
      <c r="AA128" s="119">
        <v>0</v>
      </c>
      <c r="AB128" s="119">
        <v>9.2091999999999992</v>
      </c>
      <c r="AC128" s="119">
        <v>23.931799999999999</v>
      </c>
      <c r="AD128" s="119">
        <v>9.5488999999999997</v>
      </c>
      <c r="AE128" s="119">
        <v>7.2904</v>
      </c>
      <c r="AF128" s="119">
        <v>0</v>
      </c>
      <c r="AG128" s="119">
        <v>7.3876999999999997</v>
      </c>
      <c r="AH128" s="119">
        <v>6.2976999999999999</v>
      </c>
      <c r="AI128" s="119">
        <v>20.782399999999999</v>
      </c>
      <c r="AJ128" s="137">
        <v>14.042199999999999</v>
      </c>
      <c r="AK128" s="137">
        <v>14.144600000000001</v>
      </c>
      <c r="AL128" s="119">
        <v>0</v>
      </c>
      <c r="AM128" s="119">
        <v>0</v>
      </c>
      <c r="AN128" s="119">
        <v>0</v>
      </c>
      <c r="AO128" s="119">
        <v>0</v>
      </c>
      <c r="AP128" s="119">
        <v>0</v>
      </c>
      <c r="AQ128" s="119">
        <v>0</v>
      </c>
      <c r="AS128" s="119">
        <v>22.673999999999999</v>
      </c>
      <c r="AT128" s="119">
        <v>10</v>
      </c>
      <c r="AU128" s="119">
        <v>12.673999999999999</v>
      </c>
    </row>
    <row r="129" spans="1:47">
      <c r="A129" s="159">
        <f t="shared" si="1"/>
        <v>43921</v>
      </c>
      <c r="B129" s="136">
        <v>9.7134999999999998</v>
      </c>
      <c r="C129" s="136">
        <v>10.0044</v>
      </c>
      <c r="D129" s="136">
        <v>9.8821999999999992</v>
      </c>
      <c r="E129" s="119">
        <v>0</v>
      </c>
      <c r="F129" s="119">
        <v>0</v>
      </c>
      <c r="G129" s="119">
        <v>0</v>
      </c>
      <c r="H129" s="119">
        <v>0</v>
      </c>
      <c r="I129" s="119">
        <v>0</v>
      </c>
      <c r="J129" s="119">
        <v>0</v>
      </c>
      <c r="K129" s="119">
        <v>0</v>
      </c>
      <c r="L129" s="119">
        <v>0</v>
      </c>
      <c r="M129" s="119">
        <v>0</v>
      </c>
      <c r="N129" s="119">
        <v>1.9766999999999999</v>
      </c>
      <c r="O129" s="119">
        <v>2.1924999999999999</v>
      </c>
      <c r="P129" s="119">
        <v>10.6793</v>
      </c>
      <c r="Q129" s="119">
        <v>10.6793</v>
      </c>
      <c r="R129" s="119">
        <v>9.7431000000000001</v>
      </c>
      <c r="S129" s="119">
        <v>11.3423</v>
      </c>
      <c r="T129" s="119">
        <v>11.1006</v>
      </c>
      <c r="U129" s="119">
        <v>10.4994</v>
      </c>
      <c r="V129" s="119">
        <v>10.4994</v>
      </c>
      <c r="W129" s="119">
        <v>10.364699999999999</v>
      </c>
      <c r="X129" s="119">
        <v>11.6478</v>
      </c>
      <c r="Y129" s="119">
        <v>11.2821</v>
      </c>
      <c r="Z129" s="119">
        <v>7.6146000000000003</v>
      </c>
      <c r="AA129" s="119">
        <v>8.3667999999999996</v>
      </c>
      <c r="AB129" s="119">
        <v>8.1159999999999997</v>
      </c>
      <c r="AC129" s="119">
        <v>22.6187</v>
      </c>
      <c r="AD129" s="119">
        <v>7.6708999999999996</v>
      </c>
      <c r="AE129" s="119">
        <v>6.8804999999999996</v>
      </c>
      <c r="AF129" s="119">
        <v>7.5503999999999998</v>
      </c>
      <c r="AG129" s="119">
        <v>7.0212000000000003</v>
      </c>
      <c r="AH129" s="119">
        <v>5.4527999999999999</v>
      </c>
      <c r="AI129" s="119">
        <v>17.438099999999999</v>
      </c>
      <c r="AJ129" s="137">
        <v>9.9030000000000005</v>
      </c>
      <c r="AK129" s="137">
        <v>10.190300000000001</v>
      </c>
      <c r="AL129" s="119">
        <v>0</v>
      </c>
      <c r="AM129" s="119">
        <v>0</v>
      </c>
      <c r="AN129" s="119">
        <v>0</v>
      </c>
      <c r="AO129" s="119">
        <v>0</v>
      </c>
      <c r="AP129" s="119">
        <v>0</v>
      </c>
      <c r="AQ129" s="119">
        <v>0</v>
      </c>
      <c r="AS129" s="119">
        <v>21.9024</v>
      </c>
      <c r="AT129" s="119">
        <v>10</v>
      </c>
      <c r="AU129" s="119">
        <v>11.9024</v>
      </c>
    </row>
    <row r="130" spans="1:47">
      <c r="A130" s="159">
        <f t="shared" si="1"/>
        <v>43951</v>
      </c>
      <c r="B130" s="136">
        <v>10.729699999999999</v>
      </c>
      <c r="C130" s="136">
        <v>10.955500000000001</v>
      </c>
      <c r="D130" s="136">
        <v>10.9412</v>
      </c>
      <c r="E130" s="119">
        <v>0</v>
      </c>
      <c r="F130" s="119">
        <v>0</v>
      </c>
      <c r="G130" s="119">
        <v>0</v>
      </c>
      <c r="H130" s="119">
        <v>0</v>
      </c>
      <c r="I130" s="119">
        <v>0</v>
      </c>
      <c r="J130" s="119">
        <v>0</v>
      </c>
      <c r="K130" s="119">
        <v>0</v>
      </c>
      <c r="L130" s="119">
        <v>0</v>
      </c>
      <c r="M130" s="119">
        <v>0</v>
      </c>
      <c r="N130" s="119">
        <v>2.3340000000000001</v>
      </c>
      <c r="O130" s="119">
        <v>2.6027</v>
      </c>
      <c r="P130" s="119">
        <v>11.094099999999999</v>
      </c>
      <c r="Q130" s="119">
        <v>11.094099999999999</v>
      </c>
      <c r="R130" s="119">
        <v>10.1075</v>
      </c>
      <c r="S130" s="119">
        <v>11.791700000000001</v>
      </c>
      <c r="T130" s="119">
        <v>11.536199999999999</v>
      </c>
      <c r="U130" s="119">
        <v>11.5863</v>
      </c>
      <c r="V130" s="119">
        <v>11.5863</v>
      </c>
      <c r="W130" s="119">
        <v>11.4344</v>
      </c>
      <c r="X130" s="119">
        <v>12.873100000000001</v>
      </c>
      <c r="Y130" s="119">
        <v>12.4659</v>
      </c>
      <c r="Z130" s="119">
        <v>8.2772000000000006</v>
      </c>
      <c r="AA130" s="119">
        <v>9.0195000000000007</v>
      </c>
      <c r="AB130" s="119">
        <v>8.8447999999999993</v>
      </c>
      <c r="AC130" s="119">
        <v>30.99</v>
      </c>
      <c r="AD130" s="119">
        <v>8.2318999999999996</v>
      </c>
      <c r="AE130" s="119">
        <v>7.6032999999999999</v>
      </c>
      <c r="AF130" s="119">
        <v>8.2666000000000004</v>
      </c>
      <c r="AG130" s="119">
        <v>7.7686000000000002</v>
      </c>
      <c r="AH130" s="119">
        <v>6.7830000000000004</v>
      </c>
      <c r="AI130" s="119">
        <v>17.8994</v>
      </c>
      <c r="AJ130" s="137">
        <v>11.0641</v>
      </c>
      <c r="AK130" s="137">
        <v>11.424899999999999</v>
      </c>
      <c r="AL130" s="119">
        <v>0</v>
      </c>
      <c r="AM130" s="119">
        <v>0</v>
      </c>
      <c r="AN130" s="119">
        <v>0</v>
      </c>
      <c r="AO130" s="119">
        <v>0</v>
      </c>
      <c r="AP130" s="119">
        <v>0</v>
      </c>
      <c r="AQ130" s="119">
        <v>0</v>
      </c>
      <c r="AS130" s="119">
        <v>24.0627</v>
      </c>
      <c r="AT130" s="119">
        <v>10</v>
      </c>
      <c r="AU130" s="119">
        <v>14.0627</v>
      </c>
    </row>
    <row r="131" spans="1:47">
      <c r="A131" s="159">
        <f t="shared" si="1"/>
        <v>43982</v>
      </c>
      <c r="B131" s="136">
        <v>11.4628</v>
      </c>
      <c r="C131" s="136">
        <v>11.583399999999999</v>
      </c>
      <c r="D131" s="136">
        <v>11.6958</v>
      </c>
      <c r="E131" s="119">
        <v>0</v>
      </c>
      <c r="F131" s="119">
        <v>0</v>
      </c>
      <c r="G131" s="119">
        <v>0</v>
      </c>
      <c r="H131" s="119">
        <v>0</v>
      </c>
      <c r="I131" s="119">
        <v>0</v>
      </c>
      <c r="J131" s="119">
        <v>0</v>
      </c>
      <c r="K131" s="119">
        <v>0</v>
      </c>
      <c r="L131" s="119">
        <v>0</v>
      </c>
      <c r="M131" s="119">
        <v>0</v>
      </c>
      <c r="N131" s="119">
        <v>2.3702000000000001</v>
      </c>
      <c r="O131" s="119">
        <v>2.6574</v>
      </c>
      <c r="P131" s="119">
        <v>10.9208</v>
      </c>
      <c r="Q131" s="119">
        <v>10.9208</v>
      </c>
      <c r="R131" s="119">
        <v>9.9351000000000003</v>
      </c>
      <c r="S131" s="119">
        <v>11.616400000000001</v>
      </c>
      <c r="T131" s="119">
        <v>11.3605</v>
      </c>
      <c r="U131" s="119">
        <v>11.6637</v>
      </c>
      <c r="V131" s="119">
        <v>11.6637</v>
      </c>
      <c r="W131" s="119">
        <v>11.507199999999999</v>
      </c>
      <c r="X131" s="119">
        <v>12.9796</v>
      </c>
      <c r="Y131" s="119">
        <v>12.563700000000001</v>
      </c>
      <c r="Z131" s="119">
        <v>8.5972000000000008</v>
      </c>
      <c r="AA131" s="119">
        <v>9.2760999999999996</v>
      </c>
      <c r="AB131" s="119">
        <v>9.1958000000000002</v>
      </c>
      <c r="AC131" s="119">
        <v>32.740400000000001</v>
      </c>
      <c r="AD131" s="119">
        <v>8.3409999999999993</v>
      </c>
      <c r="AE131" s="119">
        <v>7.6837</v>
      </c>
      <c r="AF131" s="119">
        <v>8.2751000000000001</v>
      </c>
      <c r="AG131" s="119">
        <v>7.859</v>
      </c>
      <c r="AH131" s="119">
        <v>7.0206</v>
      </c>
      <c r="AI131" s="119">
        <v>18.314399999999999</v>
      </c>
      <c r="AJ131" s="137">
        <v>11.1767</v>
      </c>
      <c r="AK131" s="137">
        <v>11.5939</v>
      </c>
      <c r="AL131" s="119">
        <v>0</v>
      </c>
      <c r="AM131" s="119">
        <v>0</v>
      </c>
      <c r="AN131" s="119">
        <v>0</v>
      </c>
      <c r="AO131" s="119">
        <v>0</v>
      </c>
      <c r="AP131" s="119">
        <v>0</v>
      </c>
      <c r="AQ131" s="119">
        <v>0</v>
      </c>
      <c r="AS131" s="119">
        <v>24.291600000000003</v>
      </c>
      <c r="AT131" s="119">
        <v>10</v>
      </c>
      <c r="AU131" s="119">
        <v>14.291600000000001</v>
      </c>
    </row>
    <row r="132" spans="1:47">
      <c r="A132" s="159">
        <f t="shared" si="1"/>
        <v>44012</v>
      </c>
      <c r="B132" s="136">
        <v>11.773899999999999</v>
      </c>
      <c r="C132" s="136">
        <v>11.7569</v>
      </c>
      <c r="D132" s="136">
        <v>12.036300000000001</v>
      </c>
      <c r="E132" s="119">
        <v>0</v>
      </c>
      <c r="F132" s="119">
        <v>0</v>
      </c>
      <c r="G132" s="119">
        <v>0</v>
      </c>
      <c r="H132" s="119">
        <v>0</v>
      </c>
      <c r="I132" s="119">
        <v>0</v>
      </c>
      <c r="J132" s="119">
        <v>0</v>
      </c>
      <c r="K132" s="119">
        <v>0</v>
      </c>
      <c r="L132" s="119">
        <v>0</v>
      </c>
      <c r="M132" s="119">
        <v>0</v>
      </c>
      <c r="N132" s="119">
        <v>2.3473999999999999</v>
      </c>
      <c r="O132" s="119">
        <v>2.6486999999999998</v>
      </c>
      <c r="P132" s="119">
        <v>11.1343</v>
      </c>
      <c r="Q132" s="119">
        <v>11.1343</v>
      </c>
      <c r="R132" s="119">
        <v>10.1151</v>
      </c>
      <c r="S132" s="119">
        <v>11.852399999999999</v>
      </c>
      <c r="T132" s="119">
        <v>11.587300000000001</v>
      </c>
      <c r="U132" s="119">
        <v>11.3653</v>
      </c>
      <c r="V132" s="119">
        <v>11.3653</v>
      </c>
      <c r="W132" s="119">
        <v>11.209199999999999</v>
      </c>
      <c r="X132" s="119">
        <v>12.667199999999999</v>
      </c>
      <c r="Y132" s="119">
        <v>12.257</v>
      </c>
      <c r="Z132" s="119">
        <v>8.7144999999999992</v>
      </c>
      <c r="AA132" s="119">
        <v>9.2971000000000004</v>
      </c>
      <c r="AB132" s="119">
        <v>9.3472000000000008</v>
      </c>
      <c r="AC132" s="119">
        <v>33.539499999999997</v>
      </c>
      <c r="AD132" s="119">
        <v>8.3595000000000006</v>
      </c>
      <c r="AE132" s="119">
        <v>7.4219999999999997</v>
      </c>
      <c r="AF132" s="119">
        <v>7.8996000000000004</v>
      </c>
      <c r="AG132" s="119">
        <v>7.6060999999999996</v>
      </c>
      <c r="AH132" s="119">
        <v>7.4340000000000002</v>
      </c>
      <c r="AI132" s="119">
        <v>17.992000000000001</v>
      </c>
      <c r="AJ132" s="137">
        <v>11.206799999999999</v>
      </c>
      <c r="AK132" s="137">
        <v>11.665100000000001</v>
      </c>
      <c r="AL132" s="119">
        <v>0</v>
      </c>
      <c r="AM132" s="119">
        <v>0</v>
      </c>
      <c r="AN132" s="119">
        <v>0</v>
      </c>
      <c r="AO132" s="119">
        <v>0</v>
      </c>
      <c r="AP132" s="119">
        <v>0</v>
      </c>
      <c r="AQ132" s="119">
        <v>0</v>
      </c>
      <c r="AS132" s="119">
        <v>23.8766</v>
      </c>
      <c r="AT132" s="119">
        <v>10</v>
      </c>
      <c r="AU132" s="119">
        <v>13.8766</v>
      </c>
    </row>
    <row r="133" spans="1:47">
      <c r="A133" s="159">
        <f t="shared" ref="A133:A199" si="2">EOMONTH(A132,1)</f>
        <v>44043</v>
      </c>
      <c r="B133" s="136">
        <v>12.213900000000001</v>
      </c>
      <c r="C133" s="136">
        <v>12.0449</v>
      </c>
      <c r="D133" s="136">
        <v>12.5002</v>
      </c>
      <c r="E133" s="119">
        <v>0</v>
      </c>
      <c r="F133" s="119">
        <v>0</v>
      </c>
      <c r="G133" s="119">
        <v>0</v>
      </c>
      <c r="H133" s="119">
        <v>0</v>
      </c>
      <c r="I133" s="119">
        <v>0</v>
      </c>
      <c r="J133" s="119">
        <v>0</v>
      </c>
      <c r="K133" s="119">
        <v>0</v>
      </c>
      <c r="L133" s="119">
        <v>0</v>
      </c>
      <c r="M133" s="119">
        <v>0</v>
      </c>
      <c r="N133" s="119">
        <v>2.2404000000000002</v>
      </c>
      <c r="O133" s="119">
        <v>2.5432000000000001</v>
      </c>
      <c r="P133" s="119">
        <v>11.2134</v>
      </c>
      <c r="Q133" s="119">
        <v>11.2134</v>
      </c>
      <c r="R133" s="119">
        <v>10.1723</v>
      </c>
      <c r="S133" s="119">
        <v>11.9457</v>
      </c>
      <c r="T133" s="119">
        <v>11.6746</v>
      </c>
      <c r="U133" s="119">
        <v>11.7661</v>
      </c>
      <c r="V133" s="119">
        <v>11.7661</v>
      </c>
      <c r="W133" s="119">
        <v>11.600899999999999</v>
      </c>
      <c r="X133" s="119">
        <v>13.134600000000001</v>
      </c>
      <c r="Y133" s="119">
        <v>12.7041</v>
      </c>
      <c r="Z133" s="119">
        <v>8.9296000000000006</v>
      </c>
      <c r="AA133" s="119">
        <v>9.4092000000000002</v>
      </c>
      <c r="AB133" s="119">
        <v>9.5889000000000006</v>
      </c>
      <c r="AC133" s="119">
        <v>39.3416</v>
      </c>
      <c r="AD133" s="119">
        <v>8.7105999999999995</v>
      </c>
      <c r="AE133" s="119">
        <v>7.6504000000000003</v>
      </c>
      <c r="AF133" s="119">
        <v>8.0443999999999996</v>
      </c>
      <c r="AG133" s="119">
        <v>7.8489000000000004</v>
      </c>
      <c r="AH133" s="119">
        <v>11.889900000000001</v>
      </c>
      <c r="AI133" s="119">
        <v>17.962499999999999</v>
      </c>
      <c r="AJ133" s="137">
        <v>11.232900000000001</v>
      </c>
      <c r="AK133" s="137">
        <v>11.703099999999999</v>
      </c>
      <c r="AL133" s="119">
        <v>0</v>
      </c>
      <c r="AM133" s="119">
        <v>0</v>
      </c>
      <c r="AN133" s="119">
        <v>0</v>
      </c>
      <c r="AO133" s="119">
        <v>0</v>
      </c>
      <c r="AP133" s="119">
        <v>0</v>
      </c>
      <c r="AQ133" s="119">
        <v>0</v>
      </c>
      <c r="AS133" s="119">
        <v>24.280099999999997</v>
      </c>
      <c r="AT133" s="119">
        <v>10</v>
      </c>
      <c r="AU133" s="119">
        <v>14.280099999999999</v>
      </c>
    </row>
    <row r="134" spans="1:47">
      <c r="A134" s="159">
        <f t="shared" si="2"/>
        <v>44074</v>
      </c>
      <c r="B134" s="136">
        <v>13.1607</v>
      </c>
      <c r="C134" s="136">
        <v>12.652699999999999</v>
      </c>
      <c r="D134" s="136">
        <v>13.488099999999999</v>
      </c>
      <c r="E134" s="119">
        <v>0</v>
      </c>
      <c r="F134" s="119">
        <v>0</v>
      </c>
      <c r="G134" s="119">
        <v>0</v>
      </c>
      <c r="H134" s="119">
        <v>0</v>
      </c>
      <c r="I134" s="119">
        <v>0</v>
      </c>
      <c r="J134" s="119">
        <v>0</v>
      </c>
      <c r="K134" s="119">
        <v>0</v>
      </c>
      <c r="L134" s="119">
        <v>0</v>
      </c>
      <c r="M134" s="119">
        <v>0</v>
      </c>
      <c r="N134" s="119">
        <v>2.1867000000000001</v>
      </c>
      <c r="O134" s="119">
        <v>2.5059999999999998</v>
      </c>
      <c r="P134" s="119">
        <v>11.327999999999999</v>
      </c>
      <c r="Q134" s="119">
        <v>11.327999999999999</v>
      </c>
      <c r="R134" s="119">
        <v>10.2613</v>
      </c>
      <c r="S134" s="119">
        <v>12.077</v>
      </c>
      <c r="T134" s="119">
        <v>11.7986</v>
      </c>
      <c r="U134" s="119">
        <v>11.7791</v>
      </c>
      <c r="V134" s="119">
        <v>11.7791</v>
      </c>
      <c r="W134" s="119">
        <v>11.6099</v>
      </c>
      <c r="X134" s="119">
        <v>13.1699</v>
      </c>
      <c r="Y134" s="119">
        <v>12.733000000000001</v>
      </c>
      <c r="Z134" s="119">
        <v>9.4291</v>
      </c>
      <c r="AA134" s="119">
        <v>9.6911000000000005</v>
      </c>
      <c r="AB134" s="119">
        <v>10.144299999999999</v>
      </c>
      <c r="AC134" s="119">
        <v>38.14</v>
      </c>
      <c r="AD134" s="119">
        <v>8.6522000000000006</v>
      </c>
      <c r="AE134" s="119">
        <v>7.7912999999999997</v>
      </c>
      <c r="AF134" s="119">
        <v>7.9908999999999999</v>
      </c>
      <c r="AG134" s="119">
        <v>8.0063999999999993</v>
      </c>
      <c r="AH134" s="119">
        <v>12.1995</v>
      </c>
      <c r="AI134" s="119">
        <v>17.601299999999998</v>
      </c>
      <c r="AJ134" s="137">
        <v>11.447100000000001</v>
      </c>
      <c r="AK134" s="137">
        <v>11.9421</v>
      </c>
      <c r="AL134" s="119">
        <v>0</v>
      </c>
      <c r="AM134" s="119">
        <v>0</v>
      </c>
      <c r="AN134" s="119">
        <v>0</v>
      </c>
      <c r="AO134" s="119">
        <v>0</v>
      </c>
      <c r="AP134" s="119">
        <v>0</v>
      </c>
      <c r="AQ134" s="119">
        <v>0</v>
      </c>
      <c r="AS134" s="119">
        <v>24.448900000000002</v>
      </c>
      <c r="AT134" s="119">
        <v>10</v>
      </c>
      <c r="AU134" s="119">
        <v>14.4489</v>
      </c>
    </row>
    <row r="135" spans="1:47">
      <c r="A135" s="159">
        <f t="shared" si="2"/>
        <v>44104</v>
      </c>
      <c r="B135" s="136">
        <v>12.6045</v>
      </c>
      <c r="C135" s="136">
        <v>12.3786</v>
      </c>
      <c r="D135" s="136">
        <v>12.9285</v>
      </c>
      <c r="E135" s="119">
        <v>0</v>
      </c>
      <c r="F135" s="119">
        <v>0</v>
      </c>
      <c r="G135" s="119">
        <v>0</v>
      </c>
      <c r="H135" s="119">
        <v>0</v>
      </c>
      <c r="I135" s="119">
        <v>0</v>
      </c>
      <c r="J135" s="119">
        <v>0</v>
      </c>
      <c r="K135" s="119">
        <v>0</v>
      </c>
      <c r="L135" s="119">
        <v>0</v>
      </c>
      <c r="M135" s="119">
        <v>0</v>
      </c>
      <c r="N135" s="119">
        <v>1.8709</v>
      </c>
      <c r="O135" s="119">
        <v>2.1360999999999999</v>
      </c>
      <c r="P135" s="119">
        <v>10.9199</v>
      </c>
      <c r="Q135" s="119">
        <v>10.9199</v>
      </c>
      <c r="R135" s="119">
        <v>9.8772000000000002</v>
      </c>
      <c r="S135" s="119">
        <v>11.651</v>
      </c>
      <c r="T135" s="119">
        <v>11.3781</v>
      </c>
      <c r="U135" s="119">
        <v>11.6965</v>
      </c>
      <c r="V135" s="119">
        <v>11.6965</v>
      </c>
      <c r="W135" s="119">
        <v>11.524800000000001</v>
      </c>
      <c r="X135" s="119">
        <v>13.098000000000001</v>
      </c>
      <c r="Y135" s="119">
        <v>12.658200000000001</v>
      </c>
      <c r="Z135" s="119">
        <v>9.0619999999999994</v>
      </c>
      <c r="AA135" s="119">
        <v>9.5114000000000001</v>
      </c>
      <c r="AB135" s="119">
        <v>9.7538</v>
      </c>
      <c r="AC135" s="119">
        <v>36.674399999999999</v>
      </c>
      <c r="AD135" s="119">
        <v>8.4293999999999993</v>
      </c>
      <c r="AE135" s="119">
        <v>7.5918999999999999</v>
      </c>
      <c r="AF135" s="119">
        <v>7.9497</v>
      </c>
      <c r="AG135" s="119">
        <v>7.8010000000000002</v>
      </c>
      <c r="AH135" s="119">
        <v>11.8834</v>
      </c>
      <c r="AI135" s="119">
        <v>17.325099999999999</v>
      </c>
      <c r="AJ135" s="137">
        <v>11.0092</v>
      </c>
      <c r="AK135" s="137">
        <v>11.487399999999999</v>
      </c>
      <c r="AL135" s="119">
        <v>0</v>
      </c>
      <c r="AM135" s="119">
        <v>0</v>
      </c>
      <c r="AN135" s="119">
        <v>0</v>
      </c>
      <c r="AO135" s="119">
        <v>0</v>
      </c>
      <c r="AP135" s="119">
        <v>0</v>
      </c>
      <c r="AQ135" s="119">
        <v>0</v>
      </c>
      <c r="AS135" s="119">
        <v>23.695999999999998</v>
      </c>
      <c r="AT135" s="119">
        <v>10</v>
      </c>
      <c r="AU135" s="119">
        <v>13.696</v>
      </c>
    </row>
    <row r="136" spans="1:47">
      <c r="A136" s="159">
        <f t="shared" si="2"/>
        <v>44135</v>
      </c>
      <c r="B136" s="136">
        <v>11.978899999999999</v>
      </c>
      <c r="C136" s="136">
        <v>11.7821</v>
      </c>
      <c r="D136" s="136">
        <v>12.301399999999999</v>
      </c>
      <c r="E136" s="119">
        <v>0</v>
      </c>
      <c r="F136" s="119">
        <v>0</v>
      </c>
      <c r="G136" s="119">
        <v>0</v>
      </c>
      <c r="H136" s="119">
        <v>0</v>
      </c>
      <c r="I136" s="119">
        <v>0</v>
      </c>
      <c r="J136" s="119">
        <v>0</v>
      </c>
      <c r="K136" s="119">
        <v>0</v>
      </c>
      <c r="L136" s="119">
        <v>0</v>
      </c>
      <c r="M136" s="119">
        <v>0</v>
      </c>
      <c r="N136" s="119">
        <v>1.7496</v>
      </c>
      <c r="O136" s="119">
        <v>2.0019999999999998</v>
      </c>
      <c r="P136" s="119">
        <v>10.557499999999999</v>
      </c>
      <c r="Q136" s="119">
        <v>10.557499999999999</v>
      </c>
      <c r="R136" s="119">
        <v>9.5350000000000001</v>
      </c>
      <c r="S136" s="119">
        <v>11.273400000000001</v>
      </c>
      <c r="T136" s="119">
        <v>11.005000000000001</v>
      </c>
      <c r="U136" s="119">
        <v>11.179500000000001</v>
      </c>
      <c r="V136" s="119">
        <v>11.179500000000001</v>
      </c>
      <c r="W136" s="119">
        <v>11.011699999999999</v>
      </c>
      <c r="X136" s="119">
        <v>12.5396</v>
      </c>
      <c r="Y136" s="119">
        <v>12.1134</v>
      </c>
      <c r="Z136" s="119">
        <v>8.7342999999999993</v>
      </c>
      <c r="AA136" s="119">
        <v>9.1821000000000002</v>
      </c>
      <c r="AB136" s="119">
        <v>9.4122000000000003</v>
      </c>
      <c r="AC136" s="119">
        <v>34.534799999999997</v>
      </c>
      <c r="AD136" s="119">
        <v>8.1043000000000003</v>
      </c>
      <c r="AE136" s="119">
        <v>7.0949999999999998</v>
      </c>
      <c r="AF136" s="119">
        <v>7.4425999999999997</v>
      </c>
      <c r="AG136" s="119">
        <v>7.2980999999999998</v>
      </c>
      <c r="AH136" s="119">
        <v>11.5421</v>
      </c>
      <c r="AI136" s="119">
        <v>17.037600000000001</v>
      </c>
      <c r="AJ136" s="137">
        <v>11.347799999999999</v>
      </c>
      <c r="AK136" s="137">
        <v>11.8531</v>
      </c>
      <c r="AL136" s="119">
        <v>0</v>
      </c>
      <c r="AM136" s="119">
        <v>0</v>
      </c>
      <c r="AN136" s="119">
        <v>0</v>
      </c>
      <c r="AO136" s="119">
        <v>0</v>
      </c>
      <c r="AP136" s="119">
        <v>0</v>
      </c>
      <c r="AQ136" s="119">
        <v>0</v>
      </c>
      <c r="AS136" s="119">
        <v>21.6374</v>
      </c>
      <c r="AT136" s="119">
        <v>10</v>
      </c>
      <c r="AU136" s="119">
        <v>11.6374</v>
      </c>
    </row>
    <row r="137" spans="1:47">
      <c r="A137" s="159">
        <f t="shared" si="2"/>
        <v>44165</v>
      </c>
      <c r="B137" s="136">
        <v>13.382199999999999</v>
      </c>
      <c r="C137" s="136">
        <v>12.839399999999999</v>
      </c>
      <c r="D137" s="136">
        <v>13.756399999999999</v>
      </c>
      <c r="E137" s="119">
        <v>0</v>
      </c>
      <c r="F137" s="119">
        <v>0</v>
      </c>
      <c r="G137" s="119">
        <v>0</v>
      </c>
      <c r="H137" s="119">
        <v>0</v>
      </c>
      <c r="I137" s="119">
        <v>0</v>
      </c>
      <c r="J137" s="119">
        <v>0</v>
      </c>
      <c r="K137" s="119">
        <v>0</v>
      </c>
      <c r="L137" s="119">
        <v>0</v>
      </c>
      <c r="M137" s="119">
        <v>0</v>
      </c>
      <c r="N137" s="119">
        <v>2.1471</v>
      </c>
      <c r="O137" s="119">
        <v>2.4830999999999999</v>
      </c>
      <c r="P137" s="119">
        <v>11.9734</v>
      </c>
      <c r="Q137" s="119">
        <v>11.9734</v>
      </c>
      <c r="R137" s="119">
        <v>10.798500000000001</v>
      </c>
      <c r="S137" s="119">
        <v>12.7948</v>
      </c>
      <c r="T137" s="119">
        <v>12.4857</v>
      </c>
      <c r="U137" s="119">
        <v>11.934699999999999</v>
      </c>
      <c r="V137" s="119">
        <v>11.934699999999999</v>
      </c>
      <c r="W137" s="119">
        <v>11.751799999999999</v>
      </c>
      <c r="X137" s="119">
        <v>13.4076</v>
      </c>
      <c r="Y137" s="119">
        <v>12.9458</v>
      </c>
      <c r="Z137" s="119">
        <v>9.7721</v>
      </c>
      <c r="AA137" s="119">
        <v>10.0238</v>
      </c>
      <c r="AB137" s="119">
        <v>10.543699999999999</v>
      </c>
      <c r="AC137" s="119">
        <v>31.087900000000001</v>
      </c>
      <c r="AD137" s="119">
        <v>8.5822000000000003</v>
      </c>
      <c r="AE137" s="119">
        <v>7.6273999999999997</v>
      </c>
      <c r="AF137" s="119">
        <v>7.8075000000000001</v>
      </c>
      <c r="AG137" s="119">
        <v>7.8544</v>
      </c>
      <c r="AH137" s="119">
        <v>13.698600000000001</v>
      </c>
      <c r="AI137" s="119">
        <v>18.1645</v>
      </c>
      <c r="AJ137" s="137">
        <v>13.039099999999999</v>
      </c>
      <c r="AK137" s="137">
        <v>13.6516</v>
      </c>
      <c r="AL137" s="119">
        <v>0</v>
      </c>
      <c r="AM137" s="119">
        <v>0</v>
      </c>
      <c r="AN137" s="119">
        <v>0</v>
      </c>
      <c r="AO137" s="119">
        <v>0</v>
      </c>
      <c r="AP137" s="119">
        <v>0</v>
      </c>
      <c r="AQ137" s="119">
        <v>0</v>
      </c>
      <c r="AS137" s="119">
        <v>23.789300000000001</v>
      </c>
      <c r="AT137" s="119">
        <v>10</v>
      </c>
      <c r="AU137" s="119">
        <v>13.789300000000001</v>
      </c>
    </row>
    <row r="138" spans="1:47">
      <c r="A138" s="159">
        <f t="shared" si="2"/>
        <v>44196</v>
      </c>
      <c r="B138" s="136">
        <v>13.8352</v>
      </c>
      <c r="C138" s="136">
        <v>13.0861</v>
      </c>
      <c r="D138" s="136">
        <v>14.315</v>
      </c>
      <c r="E138" s="119">
        <v>0</v>
      </c>
      <c r="F138" s="119">
        <v>0</v>
      </c>
      <c r="G138" s="119">
        <v>0</v>
      </c>
      <c r="H138" s="119">
        <v>0</v>
      </c>
      <c r="I138" s="119">
        <v>0</v>
      </c>
      <c r="J138" s="119">
        <v>0</v>
      </c>
      <c r="K138" s="119">
        <v>0</v>
      </c>
      <c r="L138" s="119">
        <v>0</v>
      </c>
      <c r="M138" s="119">
        <v>0</v>
      </c>
      <c r="N138" s="119">
        <v>2.2054</v>
      </c>
      <c r="O138" s="119">
        <v>2.5687000000000002</v>
      </c>
      <c r="P138" s="119">
        <v>11.922599999999999</v>
      </c>
      <c r="Q138" s="119">
        <v>11.922599999999999</v>
      </c>
      <c r="R138" s="119">
        <v>10.7369</v>
      </c>
      <c r="S138" s="119">
        <v>12.7502</v>
      </c>
      <c r="T138" s="119">
        <v>12.4376</v>
      </c>
      <c r="U138" s="119">
        <v>12.1823</v>
      </c>
      <c r="V138" s="119">
        <v>12.1823</v>
      </c>
      <c r="W138" s="119">
        <v>11.9917</v>
      </c>
      <c r="X138" s="119">
        <v>13.707700000000001</v>
      </c>
      <c r="Y138" s="119">
        <v>13.2301</v>
      </c>
      <c r="Z138" s="119">
        <v>10.211600000000001</v>
      </c>
      <c r="AA138" s="119">
        <v>10.282299999999999</v>
      </c>
      <c r="AB138" s="119">
        <v>11.040800000000001</v>
      </c>
      <c r="AC138" s="119">
        <v>31.020800000000001</v>
      </c>
      <c r="AD138" s="119">
        <v>8.7897999999999996</v>
      </c>
      <c r="AE138" s="119">
        <v>7.7647000000000004</v>
      </c>
      <c r="AF138" s="119">
        <v>7.8018999999999998</v>
      </c>
      <c r="AG138" s="119">
        <v>8.0114999999999998</v>
      </c>
      <c r="AH138" s="119">
        <v>15.851699999999999</v>
      </c>
      <c r="AI138" s="119">
        <v>18.072099999999999</v>
      </c>
      <c r="AJ138" s="137">
        <v>14.0497</v>
      </c>
      <c r="AK138" s="137">
        <v>14.7423</v>
      </c>
      <c r="AL138" s="119">
        <v>0</v>
      </c>
      <c r="AM138" s="119">
        <v>0</v>
      </c>
      <c r="AN138" s="119">
        <v>0</v>
      </c>
      <c r="AO138" s="119">
        <v>0</v>
      </c>
      <c r="AP138" s="119">
        <v>0</v>
      </c>
      <c r="AQ138" s="119">
        <v>0</v>
      </c>
      <c r="AS138" s="119">
        <v>24.105399999999999</v>
      </c>
      <c r="AT138" s="119">
        <v>10</v>
      </c>
      <c r="AU138" s="119">
        <v>14.105399999999999</v>
      </c>
    </row>
    <row r="139" spans="1:47">
      <c r="A139" s="159">
        <f t="shared" si="2"/>
        <v>44227</v>
      </c>
      <c r="B139" s="136">
        <v>13.7461</v>
      </c>
      <c r="C139" s="136">
        <v>13.0571</v>
      </c>
      <c r="D139" s="136">
        <v>14.222799999999999</v>
      </c>
      <c r="E139" s="119">
        <v>0</v>
      </c>
      <c r="F139" s="119">
        <v>0</v>
      </c>
      <c r="G139" s="119">
        <v>0</v>
      </c>
      <c r="H139" s="119">
        <v>0</v>
      </c>
      <c r="I139" s="119">
        <v>0</v>
      </c>
      <c r="J139" s="119">
        <v>0</v>
      </c>
      <c r="K139" s="119">
        <v>0</v>
      </c>
      <c r="L139" s="119">
        <v>0</v>
      </c>
      <c r="M139" s="119">
        <v>0</v>
      </c>
      <c r="N139" s="119">
        <v>2.266</v>
      </c>
      <c r="O139" s="119">
        <v>2.6385999999999998</v>
      </c>
      <c r="P139" s="119">
        <v>11.9656</v>
      </c>
      <c r="Q139" s="119">
        <v>11.9656</v>
      </c>
      <c r="R139" s="119">
        <v>10.7598</v>
      </c>
      <c r="S139" s="119">
        <v>12.805999999999999</v>
      </c>
      <c r="T139" s="119">
        <v>12.4872</v>
      </c>
      <c r="U139" s="119">
        <v>11.991</v>
      </c>
      <c r="V139" s="119">
        <v>11.991</v>
      </c>
      <c r="W139" s="119">
        <v>11.7995</v>
      </c>
      <c r="X139" s="119">
        <v>13.514200000000001</v>
      </c>
      <c r="Y139" s="119">
        <v>13.0379</v>
      </c>
      <c r="Z139" s="119">
        <v>9.9521999999999995</v>
      </c>
      <c r="AA139" s="119">
        <v>10.0695</v>
      </c>
      <c r="AB139" s="119">
        <v>10.766299999999999</v>
      </c>
      <c r="AC139" s="119">
        <v>29.304200000000002</v>
      </c>
      <c r="AD139" s="119">
        <v>8.6593</v>
      </c>
      <c r="AE139" s="119">
        <v>7.7233000000000001</v>
      </c>
      <c r="AF139" s="119">
        <v>7.7964000000000002</v>
      </c>
      <c r="AG139" s="119">
        <v>7.9703999999999997</v>
      </c>
      <c r="AH139" s="119">
        <v>17.152100000000001</v>
      </c>
      <c r="AI139" s="119">
        <v>17.991499999999998</v>
      </c>
      <c r="AJ139" s="137">
        <v>13.949</v>
      </c>
      <c r="AK139" s="137">
        <v>14.643800000000001</v>
      </c>
      <c r="AL139" s="119">
        <v>19.641400000000001</v>
      </c>
      <c r="AM139" s="119">
        <v>18.499099999999999</v>
      </c>
      <c r="AN139" s="119">
        <v>18.481300000000001</v>
      </c>
      <c r="AO139" s="119">
        <v>0</v>
      </c>
      <c r="AP139" s="119">
        <v>0</v>
      </c>
      <c r="AQ139" s="119">
        <v>0</v>
      </c>
      <c r="AS139" s="119">
        <v>24.334899999999998</v>
      </c>
      <c r="AT139" s="119">
        <v>10</v>
      </c>
      <c r="AU139" s="119">
        <v>14.334899999999999</v>
      </c>
    </row>
    <row r="140" spans="1:47">
      <c r="A140" s="159">
        <f t="shared" si="2"/>
        <v>44255</v>
      </c>
      <c r="B140" s="136">
        <v>14.1747</v>
      </c>
      <c r="C140" s="136">
        <v>13.4087</v>
      </c>
      <c r="D140" s="136">
        <v>14.682499999999999</v>
      </c>
      <c r="E140" s="119">
        <v>0</v>
      </c>
      <c r="F140" s="119">
        <v>0</v>
      </c>
      <c r="G140" s="119">
        <v>0</v>
      </c>
      <c r="H140" s="119">
        <v>0</v>
      </c>
      <c r="I140" s="119">
        <v>0</v>
      </c>
      <c r="J140" s="119">
        <v>0</v>
      </c>
      <c r="K140" s="119">
        <v>0</v>
      </c>
      <c r="L140" s="119">
        <v>0</v>
      </c>
      <c r="M140" s="119">
        <v>0</v>
      </c>
      <c r="N140" s="119">
        <v>2.5903999999999998</v>
      </c>
      <c r="O140" s="119">
        <v>3.0247999999999999</v>
      </c>
      <c r="P140" s="119">
        <v>12.5411</v>
      </c>
      <c r="Q140" s="119">
        <v>12.5411</v>
      </c>
      <c r="R140" s="119">
        <v>11.261900000000001</v>
      </c>
      <c r="S140" s="119">
        <v>13.4316</v>
      </c>
      <c r="T140" s="119">
        <v>13.092599999999999</v>
      </c>
      <c r="U140" s="119">
        <v>11.683999999999999</v>
      </c>
      <c r="V140" s="119">
        <v>11.683999999999999</v>
      </c>
      <c r="W140" s="119">
        <v>11.4938</v>
      </c>
      <c r="X140" s="119">
        <v>13.188700000000001</v>
      </c>
      <c r="Y140" s="119">
        <v>12.7187</v>
      </c>
      <c r="Z140" s="119">
        <v>10.3765</v>
      </c>
      <c r="AA140" s="119">
        <v>10.452299999999999</v>
      </c>
      <c r="AB140" s="119">
        <v>11.2342</v>
      </c>
      <c r="AC140" s="119">
        <v>25.73</v>
      </c>
      <c r="AD140" s="119">
        <v>8.3992000000000004</v>
      </c>
      <c r="AE140" s="119">
        <v>7.5885999999999996</v>
      </c>
      <c r="AF140" s="119">
        <v>7.6254999999999997</v>
      </c>
      <c r="AG140" s="119">
        <v>7.8354999999999997</v>
      </c>
      <c r="AH140" s="119">
        <v>22.349499999999999</v>
      </c>
      <c r="AI140" s="119">
        <v>17.542300000000001</v>
      </c>
      <c r="AJ140" s="137">
        <v>15.7791</v>
      </c>
      <c r="AK140" s="137">
        <v>16.5852</v>
      </c>
      <c r="AL140" s="119">
        <v>17.386600000000001</v>
      </c>
      <c r="AM140" s="119">
        <v>23.319900000000001</v>
      </c>
      <c r="AN140" s="119">
        <v>23.409400000000002</v>
      </c>
      <c r="AO140" s="119">
        <v>0</v>
      </c>
      <c r="AP140" s="119">
        <v>0</v>
      </c>
      <c r="AQ140" s="119">
        <v>0</v>
      </c>
      <c r="AS140" s="119">
        <v>22.864899999999999</v>
      </c>
      <c r="AT140" s="119">
        <v>10</v>
      </c>
      <c r="AU140" s="119">
        <v>12.8649</v>
      </c>
    </row>
    <row r="141" spans="1:47">
      <c r="A141" s="159">
        <f t="shared" si="2"/>
        <v>44286</v>
      </c>
      <c r="B141" s="136">
        <v>14.6496</v>
      </c>
      <c r="C141" s="136">
        <v>13.696199999999999</v>
      </c>
      <c r="D141" s="136">
        <v>15.193099999999999</v>
      </c>
      <c r="E141" s="119">
        <v>0</v>
      </c>
      <c r="F141" s="119">
        <v>0</v>
      </c>
      <c r="G141" s="119">
        <v>0</v>
      </c>
      <c r="H141" s="119">
        <v>0</v>
      </c>
      <c r="I141" s="119">
        <v>0</v>
      </c>
      <c r="J141" s="119">
        <v>0</v>
      </c>
      <c r="K141" s="119">
        <v>0</v>
      </c>
      <c r="L141" s="119">
        <v>0</v>
      </c>
      <c r="M141" s="119">
        <v>0</v>
      </c>
      <c r="N141" s="119">
        <v>2.6406000000000001</v>
      </c>
      <c r="O141" s="119">
        <v>3.0981000000000001</v>
      </c>
      <c r="P141" s="119">
        <v>13.0687</v>
      </c>
      <c r="Q141" s="119">
        <v>13.0687</v>
      </c>
      <c r="R141" s="119">
        <v>11.7188</v>
      </c>
      <c r="S141" s="119">
        <v>14.007</v>
      </c>
      <c r="T141" s="119">
        <v>13.6485</v>
      </c>
      <c r="U141" s="119">
        <v>12.1778</v>
      </c>
      <c r="V141" s="119">
        <v>12.1778</v>
      </c>
      <c r="W141" s="119">
        <v>11.9756</v>
      </c>
      <c r="X141" s="119">
        <v>13.7685</v>
      </c>
      <c r="Y141" s="119">
        <v>13.2721</v>
      </c>
      <c r="Z141" s="119">
        <v>10.759600000000001</v>
      </c>
      <c r="AA141" s="119">
        <v>10.709899999999999</v>
      </c>
      <c r="AB141" s="119">
        <v>11.661099999999999</v>
      </c>
      <c r="AC141" s="119">
        <v>26.175000000000001</v>
      </c>
      <c r="AD141" s="119">
        <v>8.6232000000000006</v>
      </c>
      <c r="AE141" s="119">
        <v>7.835</v>
      </c>
      <c r="AF141" s="119">
        <v>7.7763</v>
      </c>
      <c r="AG141" s="119">
        <v>8.0935000000000006</v>
      </c>
      <c r="AH141" s="119">
        <v>24.244800000000001</v>
      </c>
      <c r="AI141" s="119">
        <v>18.956900000000001</v>
      </c>
      <c r="AJ141" s="137">
        <v>16.339400000000001</v>
      </c>
      <c r="AK141" s="137">
        <v>17.187000000000001</v>
      </c>
      <c r="AL141" s="119">
        <v>16.07</v>
      </c>
      <c r="AM141" s="119">
        <v>23.084099999999999</v>
      </c>
      <c r="AN141" s="119">
        <v>23.466100000000001</v>
      </c>
      <c r="AO141" s="119">
        <v>0</v>
      </c>
      <c r="AP141" s="119">
        <v>0</v>
      </c>
      <c r="AQ141" s="119">
        <v>0</v>
      </c>
      <c r="AS141" s="119">
        <v>23.562100000000001</v>
      </c>
      <c r="AT141" s="119">
        <v>10</v>
      </c>
      <c r="AU141" s="119">
        <v>13.562099999999999</v>
      </c>
    </row>
    <row r="142" spans="1:47">
      <c r="A142" s="159">
        <f t="shared" si="2"/>
        <v>44316</v>
      </c>
      <c r="B142" s="136">
        <v>15.1875</v>
      </c>
      <c r="C142" s="136">
        <v>13.894500000000001</v>
      </c>
      <c r="D142" s="136">
        <v>15.767899999999999</v>
      </c>
      <c r="E142" s="119">
        <v>0</v>
      </c>
      <c r="F142" s="119">
        <v>0</v>
      </c>
      <c r="G142" s="119">
        <v>0</v>
      </c>
      <c r="H142" s="119">
        <v>0</v>
      </c>
      <c r="I142" s="119">
        <v>0</v>
      </c>
      <c r="J142" s="119">
        <v>0</v>
      </c>
      <c r="K142" s="119">
        <v>0</v>
      </c>
      <c r="L142" s="119">
        <v>0</v>
      </c>
      <c r="M142" s="119">
        <v>0</v>
      </c>
      <c r="N142" s="119">
        <v>2.6434000000000002</v>
      </c>
      <c r="O142" s="119">
        <v>3.1244999999999998</v>
      </c>
      <c r="P142" s="119">
        <v>13.4335</v>
      </c>
      <c r="Q142" s="119">
        <v>13.4335</v>
      </c>
      <c r="R142" s="119">
        <v>12.0291</v>
      </c>
      <c r="S142" s="119">
        <v>14.408300000000001</v>
      </c>
      <c r="T142" s="119">
        <v>14.0344</v>
      </c>
      <c r="U142" s="119">
        <v>12.462400000000001</v>
      </c>
      <c r="V142" s="119">
        <v>12.462400000000001</v>
      </c>
      <c r="W142" s="119">
        <v>12.2515</v>
      </c>
      <c r="X142" s="119">
        <v>14.112500000000001</v>
      </c>
      <c r="Y142" s="119">
        <v>13.598100000000001</v>
      </c>
      <c r="Z142" s="119">
        <v>11.032299999999999</v>
      </c>
      <c r="AA142" s="119">
        <v>10.7479</v>
      </c>
      <c r="AB142" s="119">
        <v>11.971</v>
      </c>
      <c r="AC142" s="119">
        <v>27.370200000000001</v>
      </c>
      <c r="AD142" s="119">
        <v>9.0386000000000006</v>
      </c>
      <c r="AE142" s="119">
        <v>8.0576000000000008</v>
      </c>
      <c r="AF142" s="119">
        <v>7.8270999999999997</v>
      </c>
      <c r="AG142" s="119">
        <v>8.3328000000000007</v>
      </c>
      <c r="AH142" s="119">
        <v>24.190799999999999</v>
      </c>
      <c r="AI142" s="119">
        <v>19.137799999999999</v>
      </c>
      <c r="AJ142" s="137">
        <v>17.1144</v>
      </c>
      <c r="AK142" s="137">
        <v>18.032699999999998</v>
      </c>
      <c r="AL142" s="119">
        <v>15.014200000000001</v>
      </c>
      <c r="AM142" s="119">
        <v>23.038900000000002</v>
      </c>
      <c r="AN142" s="119">
        <v>23.945</v>
      </c>
      <c r="AO142" s="119">
        <v>0</v>
      </c>
      <c r="AP142" s="119">
        <v>0</v>
      </c>
      <c r="AQ142" s="119">
        <v>0</v>
      </c>
      <c r="AS142" s="119">
        <v>23.603099999999998</v>
      </c>
      <c r="AT142" s="119">
        <v>10</v>
      </c>
      <c r="AU142" s="119">
        <v>13.6031</v>
      </c>
    </row>
    <row r="143" spans="1:47">
      <c r="A143" s="159">
        <f t="shared" si="2"/>
        <v>44347</v>
      </c>
      <c r="B143" s="136">
        <v>15.3269</v>
      </c>
      <c r="C143" s="136">
        <v>13.7751</v>
      </c>
      <c r="D143" s="136">
        <v>15.930300000000001</v>
      </c>
      <c r="E143" s="119">
        <v>0</v>
      </c>
      <c r="F143" s="119">
        <v>0</v>
      </c>
      <c r="G143" s="119">
        <v>0</v>
      </c>
      <c r="H143" s="119">
        <v>0</v>
      </c>
      <c r="I143" s="119">
        <v>0</v>
      </c>
      <c r="J143" s="119">
        <v>0</v>
      </c>
      <c r="K143" s="119">
        <v>0</v>
      </c>
      <c r="L143" s="119">
        <v>0</v>
      </c>
      <c r="M143" s="119">
        <v>0</v>
      </c>
      <c r="N143" s="119">
        <v>2.7715999999999998</v>
      </c>
      <c r="O143" s="119">
        <v>3.2997999999999998</v>
      </c>
      <c r="P143" s="119">
        <v>13.683999999999999</v>
      </c>
      <c r="Q143" s="119">
        <v>13.683999999999999</v>
      </c>
      <c r="R143" s="119">
        <v>12.236499999999999</v>
      </c>
      <c r="S143" s="119">
        <v>14.6877</v>
      </c>
      <c r="T143" s="119">
        <v>14.3012</v>
      </c>
      <c r="U143" s="119">
        <v>12.3287</v>
      </c>
      <c r="V143" s="119">
        <v>12.3287</v>
      </c>
      <c r="W143" s="119">
        <v>12.116</v>
      </c>
      <c r="X143" s="119">
        <v>13.984</v>
      </c>
      <c r="Y143" s="119">
        <v>13.4703</v>
      </c>
      <c r="Z143" s="119">
        <v>11.156700000000001</v>
      </c>
      <c r="AA143" s="119">
        <v>10.687200000000001</v>
      </c>
      <c r="AB143" s="119">
        <v>12.129200000000001</v>
      </c>
      <c r="AC143" s="119">
        <v>30.172599999999999</v>
      </c>
      <c r="AD143" s="119">
        <v>9.0411999999999999</v>
      </c>
      <c r="AE143" s="119">
        <v>8.1686999999999994</v>
      </c>
      <c r="AF143" s="119">
        <v>7.7991000000000001</v>
      </c>
      <c r="AG143" s="119">
        <v>8.4602000000000004</v>
      </c>
      <c r="AH143" s="119">
        <v>22.1432</v>
      </c>
      <c r="AI143" s="119">
        <v>19.1907</v>
      </c>
      <c r="AJ143" s="137">
        <v>17.856999999999999</v>
      </c>
      <c r="AK143" s="137">
        <v>18.849599999999999</v>
      </c>
      <c r="AL143" s="119">
        <v>14.1836</v>
      </c>
      <c r="AM143" s="119">
        <v>22.6478</v>
      </c>
      <c r="AN143" s="119">
        <v>23.970700000000001</v>
      </c>
      <c r="AO143" s="119">
        <v>0</v>
      </c>
      <c r="AP143" s="119">
        <v>0</v>
      </c>
      <c r="AQ143" s="119">
        <v>0</v>
      </c>
      <c r="AS143" s="119">
        <v>24.170500000000001</v>
      </c>
      <c r="AT143" s="119">
        <v>10</v>
      </c>
      <c r="AU143" s="119">
        <v>14.170500000000001</v>
      </c>
    </row>
    <row r="144" spans="1:47">
      <c r="A144" s="159">
        <f t="shared" si="2"/>
        <v>44377</v>
      </c>
      <c r="B144" s="136">
        <v>16.1692</v>
      </c>
      <c r="C144" s="136">
        <v>14.9026</v>
      </c>
      <c r="D144" s="136">
        <v>16.789400000000001</v>
      </c>
      <c r="E144" s="119">
        <v>0</v>
      </c>
      <c r="F144" s="119">
        <v>0</v>
      </c>
      <c r="G144" s="119">
        <v>0</v>
      </c>
      <c r="H144" s="119">
        <v>0</v>
      </c>
      <c r="I144" s="119">
        <v>0</v>
      </c>
      <c r="J144" s="119">
        <v>0</v>
      </c>
      <c r="K144" s="119">
        <v>0</v>
      </c>
      <c r="L144" s="119">
        <v>0</v>
      </c>
      <c r="M144" s="119">
        <v>0</v>
      </c>
      <c r="N144" s="119">
        <v>2.8231000000000002</v>
      </c>
      <c r="O144" s="119">
        <v>3.3361000000000001</v>
      </c>
      <c r="P144" s="119">
        <v>13.7179</v>
      </c>
      <c r="Q144" s="119">
        <v>13.7179</v>
      </c>
      <c r="R144" s="119">
        <v>12.249599999999999</v>
      </c>
      <c r="S144" s="119">
        <v>14.7347</v>
      </c>
      <c r="T144" s="119">
        <v>14.341799999999999</v>
      </c>
      <c r="U144" s="119">
        <v>12.5442</v>
      </c>
      <c r="V144" s="119">
        <v>12.5442</v>
      </c>
      <c r="W144" s="119">
        <v>12.323700000000001</v>
      </c>
      <c r="X144" s="119">
        <v>14.250999999999999</v>
      </c>
      <c r="Y144" s="119">
        <v>13.7218</v>
      </c>
      <c r="Z144" s="119">
        <v>11.15</v>
      </c>
      <c r="AA144" s="119">
        <v>10.956799999999999</v>
      </c>
      <c r="AB144" s="119">
        <v>12.1136</v>
      </c>
      <c r="AC144" s="119">
        <v>26.787400000000002</v>
      </c>
      <c r="AD144" s="119">
        <v>9.3261000000000003</v>
      </c>
      <c r="AE144" s="119">
        <v>8.2917000000000005</v>
      </c>
      <c r="AF144" s="119">
        <v>8.1196000000000002</v>
      </c>
      <c r="AG144" s="119">
        <v>8.5793999999999997</v>
      </c>
      <c r="AH144" s="119">
        <v>24.704899999999999</v>
      </c>
      <c r="AI144" s="119">
        <v>18.994900000000001</v>
      </c>
      <c r="AJ144" s="137">
        <v>16.766400000000001</v>
      </c>
      <c r="AK144" s="137">
        <v>17.696100000000001</v>
      </c>
      <c r="AL144" s="119">
        <v>15.2014</v>
      </c>
      <c r="AM144" s="119">
        <v>21.587900000000001</v>
      </c>
      <c r="AN144" s="119">
        <v>22.247800000000002</v>
      </c>
      <c r="AO144" s="119">
        <v>0</v>
      </c>
      <c r="AP144" s="119">
        <v>0</v>
      </c>
      <c r="AQ144" s="119">
        <v>0</v>
      </c>
      <c r="AS144" s="119">
        <v>24.709600000000002</v>
      </c>
      <c r="AT144" s="119">
        <v>10</v>
      </c>
      <c r="AU144" s="119">
        <v>14.7096</v>
      </c>
    </row>
    <row r="145" spans="1:47">
      <c r="A145" s="159">
        <f t="shared" si="2"/>
        <v>44408</v>
      </c>
      <c r="B145" s="136">
        <v>16.859500000000001</v>
      </c>
      <c r="C145" s="136">
        <v>15.633900000000001</v>
      </c>
      <c r="D145" s="136">
        <v>17.509</v>
      </c>
      <c r="E145" s="119">
        <v>0</v>
      </c>
      <c r="F145" s="119">
        <v>0</v>
      </c>
      <c r="G145" s="119">
        <v>0</v>
      </c>
      <c r="H145" s="119">
        <v>0</v>
      </c>
      <c r="I145" s="119">
        <v>0</v>
      </c>
      <c r="J145" s="119">
        <v>0</v>
      </c>
      <c r="K145" s="119">
        <v>0</v>
      </c>
      <c r="L145" s="119">
        <v>0</v>
      </c>
      <c r="M145" s="119">
        <v>0</v>
      </c>
      <c r="N145" s="119">
        <v>2.6116999999999999</v>
      </c>
      <c r="O145" s="119">
        <v>3.0901000000000001</v>
      </c>
      <c r="P145" s="119">
        <v>13.8041</v>
      </c>
      <c r="Q145" s="119">
        <v>13.8041</v>
      </c>
      <c r="R145" s="119">
        <v>12.308999999999999</v>
      </c>
      <c r="S145" s="119">
        <v>14.838200000000001</v>
      </c>
      <c r="T145" s="119">
        <v>14.437200000000001</v>
      </c>
      <c r="U145" s="119">
        <v>12.887499999999999</v>
      </c>
      <c r="V145" s="119">
        <v>12.887499999999999</v>
      </c>
      <c r="W145" s="119">
        <v>12.656599999999999</v>
      </c>
      <c r="X145" s="119">
        <v>14.6646</v>
      </c>
      <c r="Y145" s="119">
        <v>14.1134</v>
      </c>
      <c r="Z145" s="119">
        <v>11.345800000000001</v>
      </c>
      <c r="AA145" s="119">
        <v>11.215999999999999</v>
      </c>
      <c r="AB145" s="119">
        <v>12.3261</v>
      </c>
      <c r="AC145" s="119">
        <v>28.0793</v>
      </c>
      <c r="AD145" s="119">
        <v>9.8163999999999998</v>
      </c>
      <c r="AE145" s="119">
        <v>8.5428999999999995</v>
      </c>
      <c r="AF145" s="119">
        <v>8.4174000000000007</v>
      </c>
      <c r="AG145" s="119">
        <v>8.84</v>
      </c>
      <c r="AH145" s="119">
        <v>24.327400000000001</v>
      </c>
      <c r="AI145" s="119">
        <v>19.173400000000001</v>
      </c>
      <c r="AJ145" s="137">
        <v>16.296500000000002</v>
      </c>
      <c r="AK145" s="137">
        <v>17.241</v>
      </c>
      <c r="AL145" s="119">
        <v>14.948700000000001</v>
      </c>
      <c r="AM145" s="119">
        <v>20.3809</v>
      </c>
      <c r="AN145" s="119">
        <v>20.868099999999998</v>
      </c>
      <c r="AO145" s="119">
        <v>0</v>
      </c>
      <c r="AP145" s="119">
        <v>0</v>
      </c>
      <c r="AQ145" s="119">
        <v>0</v>
      </c>
      <c r="AS145" s="119">
        <v>24.9969</v>
      </c>
      <c r="AT145" s="119">
        <v>10</v>
      </c>
      <c r="AU145" s="119">
        <v>14.9969</v>
      </c>
    </row>
    <row r="146" spans="1:47">
      <c r="A146" s="159">
        <f t="shared" si="2"/>
        <v>44439</v>
      </c>
      <c r="B146" s="136">
        <v>17.5534</v>
      </c>
      <c r="C146" s="136">
        <v>16.456800000000001</v>
      </c>
      <c r="D146" s="136">
        <v>18.232900000000001</v>
      </c>
      <c r="E146" s="119">
        <v>0</v>
      </c>
      <c r="F146" s="119">
        <v>0</v>
      </c>
      <c r="G146" s="119">
        <v>0</v>
      </c>
      <c r="H146" s="119">
        <v>0</v>
      </c>
      <c r="I146" s="119">
        <v>0</v>
      </c>
      <c r="J146" s="119">
        <v>0</v>
      </c>
      <c r="K146" s="119">
        <v>0</v>
      </c>
      <c r="L146" s="119">
        <v>0</v>
      </c>
      <c r="M146" s="119">
        <v>0</v>
      </c>
      <c r="N146" s="119">
        <v>2.5903</v>
      </c>
      <c r="O146" s="119">
        <v>3.0579000000000001</v>
      </c>
      <c r="P146" s="119">
        <v>14.014099999999999</v>
      </c>
      <c r="Q146" s="119">
        <v>14.014099999999999</v>
      </c>
      <c r="R146" s="119">
        <v>12.4785</v>
      </c>
      <c r="S146" s="119">
        <v>15.074999999999999</v>
      </c>
      <c r="T146" s="119">
        <v>14.6623</v>
      </c>
      <c r="U146" s="119">
        <v>12.935</v>
      </c>
      <c r="V146" s="119">
        <v>12.935</v>
      </c>
      <c r="W146" s="119">
        <v>12.699</v>
      </c>
      <c r="X146" s="119">
        <v>14.742599999999999</v>
      </c>
      <c r="Y146" s="119">
        <v>14.1828</v>
      </c>
      <c r="Z146" s="119">
        <v>11.524100000000001</v>
      </c>
      <c r="AA146" s="119">
        <v>11.5174</v>
      </c>
      <c r="AB146" s="119">
        <v>12.521100000000001</v>
      </c>
      <c r="AC146" s="119">
        <v>26.997299999999999</v>
      </c>
      <c r="AD146" s="119">
        <v>10.0181</v>
      </c>
      <c r="AE146" s="119">
        <v>8.6978000000000009</v>
      </c>
      <c r="AF146" s="119">
        <v>8.6625999999999994</v>
      </c>
      <c r="AG146" s="119">
        <v>8.9984999999999999</v>
      </c>
      <c r="AH146" s="119">
        <v>26.78</v>
      </c>
      <c r="AI146" s="119">
        <v>19.454000000000001</v>
      </c>
      <c r="AJ146" s="137">
        <v>17.125699999999998</v>
      </c>
      <c r="AK146" s="137">
        <v>18.128</v>
      </c>
      <c r="AL146" s="119">
        <v>15.4625</v>
      </c>
      <c r="AM146" s="119">
        <v>21.136600000000001</v>
      </c>
      <c r="AN146" s="119">
        <v>21.4008</v>
      </c>
      <c r="AO146" s="119">
        <v>0</v>
      </c>
      <c r="AP146" s="119">
        <v>0</v>
      </c>
      <c r="AQ146" s="119">
        <v>0</v>
      </c>
      <c r="AS146" s="119">
        <v>25.1037</v>
      </c>
      <c r="AT146" s="119">
        <v>10</v>
      </c>
      <c r="AU146" s="119">
        <v>15.1037</v>
      </c>
    </row>
    <row r="147" spans="1:47">
      <c r="A147" s="159">
        <f t="shared" si="2"/>
        <v>44469</v>
      </c>
      <c r="B147" s="136">
        <v>16.561399999999999</v>
      </c>
      <c r="C147" s="136">
        <v>15.5822</v>
      </c>
      <c r="D147" s="136">
        <v>17.203499999999998</v>
      </c>
      <c r="E147" s="119">
        <v>0</v>
      </c>
      <c r="F147" s="119">
        <v>0</v>
      </c>
      <c r="G147" s="119">
        <v>0</v>
      </c>
      <c r="H147" s="119">
        <v>0</v>
      </c>
      <c r="I147" s="119">
        <v>0</v>
      </c>
      <c r="J147" s="119">
        <v>0</v>
      </c>
      <c r="K147" s="119">
        <v>0</v>
      </c>
      <c r="L147" s="119">
        <v>0</v>
      </c>
      <c r="M147" s="119">
        <v>0</v>
      </c>
      <c r="N147" s="119">
        <v>2.7997000000000001</v>
      </c>
      <c r="O147" s="119">
        <v>3.3043999999999998</v>
      </c>
      <c r="P147" s="119">
        <v>13.600300000000001</v>
      </c>
      <c r="Q147" s="119">
        <v>13.600300000000001</v>
      </c>
      <c r="R147" s="119">
        <v>12.092700000000001</v>
      </c>
      <c r="S147" s="119">
        <v>14.640599999999999</v>
      </c>
      <c r="T147" s="119">
        <v>14.2346</v>
      </c>
      <c r="U147" s="119">
        <v>12.296200000000001</v>
      </c>
      <c r="V147" s="119">
        <v>12.296200000000001</v>
      </c>
      <c r="W147" s="119">
        <v>12.0678</v>
      </c>
      <c r="X147" s="119">
        <v>14.0375</v>
      </c>
      <c r="Y147" s="119">
        <v>13.4993</v>
      </c>
      <c r="Z147" s="119">
        <v>11.0449</v>
      </c>
      <c r="AA147" s="119">
        <v>11.0786</v>
      </c>
      <c r="AB147" s="119">
        <v>12.0014</v>
      </c>
      <c r="AC147" s="119">
        <v>24.494599999999998</v>
      </c>
      <c r="AD147" s="119">
        <v>9.2979000000000003</v>
      </c>
      <c r="AE147" s="119">
        <v>8.1748999999999992</v>
      </c>
      <c r="AF147" s="119">
        <v>8.1717999999999993</v>
      </c>
      <c r="AG147" s="119">
        <v>8.4573999999999998</v>
      </c>
      <c r="AH147" s="119">
        <v>24.176100000000002</v>
      </c>
      <c r="AI147" s="119">
        <v>18.697299999999998</v>
      </c>
      <c r="AJ147" s="137">
        <v>17.225899999999999</v>
      </c>
      <c r="AK147" s="137">
        <v>18.2376</v>
      </c>
      <c r="AL147" s="119">
        <v>14.719799999999999</v>
      </c>
      <c r="AM147" s="119">
        <v>21.816700000000001</v>
      </c>
      <c r="AN147" s="119">
        <v>22.0031</v>
      </c>
      <c r="AO147" s="119">
        <v>0</v>
      </c>
      <c r="AP147" s="119">
        <v>0</v>
      </c>
      <c r="AQ147" s="119">
        <v>0</v>
      </c>
      <c r="AS147" s="119">
        <v>23.2944</v>
      </c>
      <c r="AT147" s="119">
        <v>10</v>
      </c>
      <c r="AU147" s="119">
        <v>13.2944</v>
      </c>
    </row>
    <row r="148" spans="1:47">
      <c r="A148" s="159">
        <f t="shared" si="2"/>
        <v>44500</v>
      </c>
      <c r="B148" s="136">
        <v>17.731300000000001</v>
      </c>
      <c r="C148" s="136">
        <v>16.298100000000002</v>
      </c>
      <c r="D148" s="136">
        <v>18.4252</v>
      </c>
      <c r="E148" s="119">
        <v>0</v>
      </c>
      <c r="F148" s="119">
        <v>0</v>
      </c>
      <c r="G148" s="119">
        <v>0</v>
      </c>
      <c r="H148" s="119">
        <v>0</v>
      </c>
      <c r="I148" s="119">
        <v>0</v>
      </c>
      <c r="J148" s="119">
        <v>0</v>
      </c>
      <c r="K148" s="119">
        <v>0</v>
      </c>
      <c r="L148" s="119">
        <v>0</v>
      </c>
      <c r="M148" s="119">
        <v>0</v>
      </c>
      <c r="N148" s="119">
        <v>2.9607999999999999</v>
      </c>
      <c r="O148" s="119">
        <v>3.5217999999999998</v>
      </c>
      <c r="P148" s="119">
        <v>14.2636</v>
      </c>
      <c r="Q148" s="119">
        <v>14.2636</v>
      </c>
      <c r="R148" s="119">
        <v>12.664300000000001</v>
      </c>
      <c r="S148" s="119">
        <v>15.366</v>
      </c>
      <c r="T148" s="119">
        <v>14.9337</v>
      </c>
      <c r="U148" s="119">
        <v>12.5722</v>
      </c>
      <c r="V148" s="119">
        <v>12.5722</v>
      </c>
      <c r="W148" s="119">
        <v>12.3344</v>
      </c>
      <c r="X148" s="119">
        <v>14.376300000000001</v>
      </c>
      <c r="Y148" s="119">
        <v>13.819100000000001</v>
      </c>
      <c r="Z148" s="119">
        <v>11.5425</v>
      </c>
      <c r="AA148" s="119">
        <v>11.3123</v>
      </c>
      <c r="AB148" s="119">
        <v>12.547800000000001</v>
      </c>
      <c r="AC148" s="119">
        <v>25.7468</v>
      </c>
      <c r="AD148" s="119">
        <v>9.7986000000000004</v>
      </c>
      <c r="AE148" s="119">
        <v>8.5054999999999996</v>
      </c>
      <c r="AF148" s="119">
        <v>8.3109000000000002</v>
      </c>
      <c r="AG148" s="119">
        <v>8.8066999999999993</v>
      </c>
      <c r="AH148" s="119">
        <v>27.5367</v>
      </c>
      <c r="AI148" s="119">
        <v>18.9346</v>
      </c>
      <c r="AJ148" s="137">
        <v>17.994900000000001</v>
      </c>
      <c r="AK148" s="137">
        <v>19.082100000000001</v>
      </c>
      <c r="AL148" s="119">
        <v>16.4267</v>
      </c>
      <c r="AM148" s="119">
        <v>21.3841</v>
      </c>
      <c r="AN148" s="119">
        <v>22.072399999999998</v>
      </c>
      <c r="AO148" s="119">
        <v>0</v>
      </c>
      <c r="AP148" s="119">
        <v>0</v>
      </c>
      <c r="AQ148" s="119">
        <v>0</v>
      </c>
      <c r="AS148" s="119">
        <v>23.929500000000001</v>
      </c>
      <c r="AT148" s="119">
        <v>10</v>
      </c>
      <c r="AU148" s="119">
        <v>13.929500000000001</v>
      </c>
    </row>
    <row r="149" spans="1:47">
      <c r="A149" s="159">
        <f t="shared" si="2"/>
        <v>44530</v>
      </c>
      <c r="B149" s="136">
        <v>18.527200000000001</v>
      </c>
      <c r="C149" s="136">
        <v>17.5472</v>
      </c>
      <c r="D149" s="136">
        <v>19.225000000000001</v>
      </c>
      <c r="E149" s="119">
        <v>0</v>
      </c>
      <c r="F149" s="119">
        <v>0</v>
      </c>
      <c r="G149" s="119">
        <v>0</v>
      </c>
      <c r="H149" s="119">
        <v>0</v>
      </c>
      <c r="I149" s="119">
        <v>0</v>
      </c>
      <c r="J149" s="119">
        <v>0</v>
      </c>
      <c r="K149" s="119">
        <v>0</v>
      </c>
      <c r="L149" s="119">
        <v>0</v>
      </c>
      <c r="M149" s="119">
        <v>0</v>
      </c>
      <c r="N149" s="119">
        <v>2.7606999999999999</v>
      </c>
      <c r="O149" s="119">
        <v>3.2623000000000002</v>
      </c>
      <c r="P149" s="119">
        <v>13.841900000000001</v>
      </c>
      <c r="Q149" s="119">
        <v>13.841900000000001</v>
      </c>
      <c r="R149" s="119">
        <v>12.2723</v>
      </c>
      <c r="S149" s="119">
        <v>14.922700000000001</v>
      </c>
      <c r="T149" s="119">
        <v>14.4978</v>
      </c>
      <c r="U149" s="119">
        <v>12.208</v>
      </c>
      <c r="V149" s="119">
        <v>12.208</v>
      </c>
      <c r="W149" s="119">
        <v>11.973000000000001</v>
      </c>
      <c r="X149" s="119">
        <v>13.983000000000001</v>
      </c>
      <c r="Y149" s="119">
        <v>13.4354</v>
      </c>
      <c r="Z149" s="119">
        <v>11.125</v>
      </c>
      <c r="AA149" s="119">
        <v>11.244400000000001</v>
      </c>
      <c r="AB149" s="119">
        <v>12.0878</v>
      </c>
      <c r="AC149" s="119">
        <v>26.3644</v>
      </c>
      <c r="AD149" s="119">
        <v>9.8110999999999997</v>
      </c>
      <c r="AE149" s="119">
        <v>8.1399000000000008</v>
      </c>
      <c r="AF149" s="119">
        <v>8.1974999999999998</v>
      </c>
      <c r="AG149" s="119">
        <v>8.4169999999999998</v>
      </c>
      <c r="AH149" s="119">
        <v>27.0898</v>
      </c>
      <c r="AI149" s="119">
        <v>18.6553</v>
      </c>
      <c r="AJ149" s="137">
        <v>17.029699999999998</v>
      </c>
      <c r="AK149" s="137">
        <v>18.071400000000001</v>
      </c>
      <c r="AL149" s="119">
        <v>16.118099999999998</v>
      </c>
      <c r="AM149" s="119">
        <v>20.072800000000001</v>
      </c>
      <c r="AN149" s="119">
        <v>20.075600000000001</v>
      </c>
      <c r="AO149" s="119">
        <v>0</v>
      </c>
      <c r="AP149" s="119">
        <v>0</v>
      </c>
      <c r="AQ149" s="119">
        <v>0</v>
      </c>
      <c r="AS149" s="119">
        <v>23.1158</v>
      </c>
      <c r="AT149" s="119">
        <v>10</v>
      </c>
      <c r="AU149" s="119">
        <v>13.1158</v>
      </c>
    </row>
    <row r="150" spans="1:47">
      <c r="A150" s="159">
        <f t="shared" si="2"/>
        <v>44561</v>
      </c>
      <c r="B150" s="136">
        <v>18.801200000000001</v>
      </c>
      <c r="C150" s="136">
        <v>17.6525</v>
      </c>
      <c r="D150" s="136">
        <v>19.538900000000002</v>
      </c>
      <c r="E150" s="119">
        <v>0</v>
      </c>
      <c r="F150" s="119">
        <v>0</v>
      </c>
      <c r="G150" s="119">
        <v>0</v>
      </c>
      <c r="H150" s="119">
        <v>0</v>
      </c>
      <c r="I150" s="119">
        <v>0</v>
      </c>
      <c r="J150" s="119">
        <v>0</v>
      </c>
      <c r="K150" s="119">
        <v>0</v>
      </c>
      <c r="L150" s="119">
        <v>0</v>
      </c>
      <c r="M150" s="119">
        <v>0</v>
      </c>
      <c r="N150" s="119">
        <v>2.8292000000000002</v>
      </c>
      <c r="O150" s="119">
        <v>3.3578000000000001</v>
      </c>
      <c r="P150" s="119">
        <v>14.5375</v>
      </c>
      <c r="Q150" s="119">
        <v>14.5375</v>
      </c>
      <c r="R150" s="119">
        <v>12.8706</v>
      </c>
      <c r="S150" s="119">
        <v>15.684100000000001</v>
      </c>
      <c r="T150" s="119">
        <v>15.231999999999999</v>
      </c>
      <c r="U150" s="119">
        <v>12.5177</v>
      </c>
      <c r="V150" s="119">
        <v>12.5177</v>
      </c>
      <c r="W150" s="119">
        <v>12.2723</v>
      </c>
      <c r="X150" s="119">
        <v>14.361700000000001</v>
      </c>
      <c r="Y150" s="119">
        <v>13.7933</v>
      </c>
      <c r="Z150" s="119">
        <v>11.711499999999999</v>
      </c>
      <c r="AA150" s="119">
        <v>11.732699999999999</v>
      </c>
      <c r="AB150" s="119">
        <v>12.742000000000001</v>
      </c>
      <c r="AC150" s="119">
        <v>26.688400000000001</v>
      </c>
      <c r="AD150" s="119">
        <v>10.414300000000001</v>
      </c>
      <c r="AE150" s="119">
        <v>8.8284000000000002</v>
      </c>
      <c r="AF150" s="119">
        <v>8.8106000000000009</v>
      </c>
      <c r="AG150" s="119">
        <v>9.1378000000000004</v>
      </c>
      <c r="AH150" s="119">
        <v>22.466799999999999</v>
      </c>
      <c r="AI150" s="119">
        <v>19.5289</v>
      </c>
      <c r="AJ150" s="137">
        <v>17.0916</v>
      </c>
      <c r="AK150" s="137">
        <v>18.179300000000001</v>
      </c>
      <c r="AL150" s="119">
        <v>14.8629</v>
      </c>
      <c r="AM150" s="119">
        <v>21.348199999999999</v>
      </c>
      <c r="AN150" s="119">
        <v>21.561800000000002</v>
      </c>
      <c r="AO150" s="119">
        <v>0</v>
      </c>
      <c r="AP150" s="119">
        <v>0</v>
      </c>
      <c r="AQ150" s="119">
        <v>0</v>
      </c>
      <c r="AS150" s="119">
        <v>25.073999999999998</v>
      </c>
      <c r="AT150" s="119">
        <v>10</v>
      </c>
      <c r="AU150" s="119">
        <v>15.074</v>
      </c>
    </row>
    <row r="151" spans="1:47">
      <c r="A151" s="159">
        <f t="shared" si="2"/>
        <v>44592</v>
      </c>
      <c r="B151" s="136">
        <v>17.032299999999999</v>
      </c>
      <c r="C151" s="136">
        <v>16.0655</v>
      </c>
      <c r="D151" s="136">
        <v>17.702500000000001</v>
      </c>
      <c r="E151" s="119">
        <v>0</v>
      </c>
      <c r="F151" s="119">
        <v>0</v>
      </c>
      <c r="G151" s="119">
        <v>0</v>
      </c>
      <c r="H151" s="119">
        <v>0</v>
      </c>
      <c r="I151" s="119">
        <v>0</v>
      </c>
      <c r="J151" s="119">
        <v>0</v>
      </c>
      <c r="K151" s="119">
        <v>0</v>
      </c>
      <c r="L151" s="119">
        <v>0</v>
      </c>
      <c r="M151" s="119">
        <v>0</v>
      </c>
      <c r="N151" s="119">
        <v>3.1688999999999998</v>
      </c>
      <c r="O151" s="119">
        <v>3.7621000000000002</v>
      </c>
      <c r="P151" s="119">
        <v>14.480399999999999</v>
      </c>
      <c r="Q151" s="119">
        <v>14.480399999999999</v>
      </c>
      <c r="R151" s="119">
        <v>12.801399999999999</v>
      </c>
      <c r="S151" s="119">
        <v>15.633900000000001</v>
      </c>
      <c r="T151" s="119">
        <v>15.1777</v>
      </c>
      <c r="U151" s="119">
        <v>12.1304</v>
      </c>
      <c r="V151" s="119">
        <v>12.1304</v>
      </c>
      <c r="W151" s="119">
        <v>11.888400000000001</v>
      </c>
      <c r="X151" s="119">
        <v>13.9411</v>
      </c>
      <c r="Y151" s="119">
        <v>13.3833</v>
      </c>
      <c r="Z151" s="119">
        <v>11.4312</v>
      </c>
      <c r="AA151" s="119">
        <v>11.506600000000001</v>
      </c>
      <c r="AB151" s="119">
        <v>12.4399</v>
      </c>
      <c r="AC151" s="119">
        <v>24.6343</v>
      </c>
      <c r="AD151" s="119">
        <v>9.1449999999999996</v>
      </c>
      <c r="AE151" s="119">
        <v>8.4141999999999992</v>
      </c>
      <c r="AF151" s="119">
        <v>8.4361999999999995</v>
      </c>
      <c r="AG151" s="119">
        <v>8.7082999999999995</v>
      </c>
      <c r="AH151" s="119">
        <v>18.654</v>
      </c>
      <c r="AI151" s="119">
        <v>19.6936</v>
      </c>
      <c r="AJ151" s="137">
        <v>17.471699999999998</v>
      </c>
      <c r="AK151" s="137">
        <v>18.605699999999999</v>
      </c>
      <c r="AL151" s="119">
        <v>12.7233</v>
      </c>
      <c r="AM151" s="119">
        <v>20.854600000000001</v>
      </c>
      <c r="AN151" s="119">
        <v>20.9605</v>
      </c>
      <c r="AO151" s="119">
        <v>0</v>
      </c>
      <c r="AP151" s="119">
        <v>0</v>
      </c>
      <c r="AQ151" s="119">
        <v>0</v>
      </c>
      <c r="AR151" s="119">
        <v>0</v>
      </c>
      <c r="AS151" s="119">
        <v>24.721299999999999</v>
      </c>
      <c r="AT151" s="119">
        <v>10</v>
      </c>
      <c r="AU151" s="119">
        <v>14.721299999999999</v>
      </c>
    </row>
    <row r="152" spans="1:47">
      <c r="A152" s="159">
        <f t="shared" si="2"/>
        <v>44620</v>
      </c>
      <c r="B152" s="136">
        <v>16.154900000000001</v>
      </c>
      <c r="C152" s="136">
        <v>15.198600000000001</v>
      </c>
      <c r="D152" s="136">
        <v>16.805800000000001</v>
      </c>
      <c r="E152" s="119">
        <v>0</v>
      </c>
      <c r="F152" s="119">
        <v>0</v>
      </c>
      <c r="G152" s="119">
        <v>0</v>
      </c>
      <c r="H152" s="119">
        <v>0</v>
      </c>
      <c r="I152" s="119">
        <v>0</v>
      </c>
      <c r="J152" s="119">
        <v>0</v>
      </c>
      <c r="K152" s="119">
        <v>0</v>
      </c>
      <c r="L152" s="119">
        <v>0</v>
      </c>
      <c r="M152" s="119">
        <v>0</v>
      </c>
      <c r="N152" s="119">
        <v>3.2690999999999999</v>
      </c>
      <c r="O152" s="119">
        <v>3.8874</v>
      </c>
      <c r="P152" s="119">
        <v>13.9971</v>
      </c>
      <c r="Q152" s="119">
        <v>13.9971</v>
      </c>
      <c r="R152" s="119">
        <v>12.3569</v>
      </c>
      <c r="S152" s="119">
        <v>15.1229</v>
      </c>
      <c r="T152" s="119">
        <v>14.6761</v>
      </c>
      <c r="U152" s="119">
        <v>11.6584</v>
      </c>
      <c r="V152" s="119">
        <v>11.6584</v>
      </c>
      <c r="W152" s="119">
        <v>11.422000000000001</v>
      </c>
      <c r="X152" s="119">
        <v>13.4209</v>
      </c>
      <c r="Y152" s="119">
        <v>12.8782</v>
      </c>
      <c r="Z152" s="119">
        <v>11.033300000000001</v>
      </c>
      <c r="AA152" s="119">
        <v>11.0769</v>
      </c>
      <c r="AB152" s="119">
        <v>12.014900000000001</v>
      </c>
      <c r="AC152" s="119">
        <v>27.119499999999999</v>
      </c>
      <c r="AD152" s="119">
        <v>8.7835000000000001</v>
      </c>
      <c r="AE152" s="119">
        <v>8.3635999999999999</v>
      </c>
      <c r="AF152" s="119">
        <v>8.3651999999999997</v>
      </c>
      <c r="AG152" s="119">
        <v>8.6616999999999997</v>
      </c>
      <c r="AH152" s="119">
        <v>17.549700000000001</v>
      </c>
      <c r="AI152" s="119">
        <v>19.1952</v>
      </c>
      <c r="AJ152" s="137">
        <v>17.273</v>
      </c>
      <c r="AK152" s="137">
        <v>18.411100000000001</v>
      </c>
      <c r="AL152" s="119">
        <v>13.8103</v>
      </c>
      <c r="AM152" s="119">
        <v>21.033100000000001</v>
      </c>
      <c r="AN152" s="119">
        <v>21.200700000000001</v>
      </c>
      <c r="AO152" s="119">
        <v>0</v>
      </c>
      <c r="AP152" s="119">
        <v>0</v>
      </c>
      <c r="AQ152" s="119">
        <v>0</v>
      </c>
      <c r="AR152" s="119">
        <v>9.8079999999999998</v>
      </c>
      <c r="AS152" s="119">
        <v>24.616700000000002</v>
      </c>
      <c r="AT152" s="119">
        <v>10</v>
      </c>
      <c r="AU152" s="119">
        <v>14.6167</v>
      </c>
    </row>
    <row r="153" spans="1:47">
      <c r="A153" s="159">
        <f t="shared" si="2"/>
        <v>44651</v>
      </c>
      <c r="B153" s="136">
        <v>16.340800000000002</v>
      </c>
      <c r="C153" s="136">
        <v>15.193099999999999</v>
      </c>
      <c r="D153" s="136">
        <v>17.045500000000001</v>
      </c>
      <c r="E153" s="119">
        <v>0</v>
      </c>
      <c r="F153" s="119">
        <v>0</v>
      </c>
      <c r="G153" s="119">
        <v>0</v>
      </c>
      <c r="H153" s="119">
        <v>0</v>
      </c>
      <c r="I153" s="119">
        <v>0</v>
      </c>
      <c r="J153" s="119">
        <v>0</v>
      </c>
      <c r="K153" s="119">
        <v>0</v>
      </c>
      <c r="L153" s="119">
        <v>0</v>
      </c>
      <c r="M153" s="119">
        <v>0</v>
      </c>
      <c r="N153" s="119">
        <v>3.5449999999999999</v>
      </c>
      <c r="O153" s="119">
        <v>4.2336</v>
      </c>
      <c r="P153" s="119">
        <v>14.010199999999999</v>
      </c>
      <c r="Q153" s="119">
        <v>14.010199999999999</v>
      </c>
      <c r="R153" s="119">
        <v>12.350099999999999</v>
      </c>
      <c r="S153" s="119">
        <v>15.1485</v>
      </c>
      <c r="T153" s="119">
        <v>14.6953</v>
      </c>
      <c r="U153" s="119">
        <v>12.178800000000001</v>
      </c>
      <c r="V153" s="119">
        <v>12.178800000000001</v>
      </c>
      <c r="W153" s="119">
        <v>11.9275</v>
      </c>
      <c r="X153" s="119">
        <v>14.044</v>
      </c>
      <c r="Y153" s="119">
        <v>13.47</v>
      </c>
      <c r="Z153" s="119">
        <v>11.1289</v>
      </c>
      <c r="AA153" s="119">
        <v>11.0465</v>
      </c>
      <c r="AB153" s="119">
        <v>12.154400000000001</v>
      </c>
      <c r="AC153" s="119">
        <v>29.143799999999999</v>
      </c>
      <c r="AD153" s="119">
        <v>9.0846</v>
      </c>
      <c r="AE153" s="119">
        <v>8.7050000000000001</v>
      </c>
      <c r="AF153" s="119">
        <v>8.5940999999999992</v>
      </c>
      <c r="AG153" s="119">
        <v>9.0253999999999994</v>
      </c>
      <c r="AH153" s="119">
        <v>18.415800000000001</v>
      </c>
      <c r="AI153" s="119">
        <v>19.66</v>
      </c>
      <c r="AJ153" s="137">
        <v>16.017499999999998</v>
      </c>
      <c r="AK153" s="137">
        <v>17.1174</v>
      </c>
      <c r="AL153" s="119">
        <v>14.1501</v>
      </c>
      <c r="AM153" s="119">
        <v>21.152699999999999</v>
      </c>
      <c r="AN153" s="119">
        <v>21.6173</v>
      </c>
      <c r="AO153" s="119">
        <v>0</v>
      </c>
      <c r="AP153" s="119">
        <v>0</v>
      </c>
      <c r="AQ153" s="119">
        <v>0</v>
      </c>
      <c r="AR153" s="119">
        <v>9.8930000000000007</v>
      </c>
      <c r="AS153" s="119">
        <v>25.893000000000001</v>
      </c>
      <c r="AT153" s="119">
        <v>10</v>
      </c>
      <c r="AU153" s="119">
        <v>15.893000000000001</v>
      </c>
    </row>
    <row r="154" spans="1:47">
      <c r="A154" s="159">
        <f t="shared" si="2"/>
        <v>44681</v>
      </c>
      <c r="B154" s="136">
        <v>14.289300000000001</v>
      </c>
      <c r="C154" s="136">
        <v>13.6568</v>
      </c>
      <c r="D154" s="136">
        <v>14.9193</v>
      </c>
      <c r="E154" s="119">
        <v>0</v>
      </c>
      <c r="F154" s="119">
        <v>0</v>
      </c>
      <c r="G154" s="119">
        <v>0</v>
      </c>
      <c r="H154" s="119">
        <v>0</v>
      </c>
      <c r="I154" s="119">
        <v>0</v>
      </c>
      <c r="J154" s="119">
        <v>0</v>
      </c>
      <c r="K154" s="119">
        <v>0</v>
      </c>
      <c r="L154" s="119">
        <v>0</v>
      </c>
      <c r="M154" s="119">
        <v>0</v>
      </c>
      <c r="N154" s="119">
        <v>3.4866999999999999</v>
      </c>
      <c r="O154" s="119">
        <v>4.1349999999999998</v>
      </c>
      <c r="P154" s="119">
        <v>13.0914</v>
      </c>
      <c r="Q154" s="119">
        <v>13.0914</v>
      </c>
      <c r="R154" s="119">
        <v>11.5228</v>
      </c>
      <c r="S154" s="119">
        <v>14.1663</v>
      </c>
      <c r="T154" s="119">
        <v>13.738300000000001</v>
      </c>
      <c r="U154" s="119">
        <v>11.7399</v>
      </c>
      <c r="V154" s="119">
        <v>11.7399</v>
      </c>
      <c r="W154" s="119">
        <v>11.493600000000001</v>
      </c>
      <c r="X154" s="119">
        <v>13.561400000000001</v>
      </c>
      <c r="Y154" s="119">
        <v>13.0017</v>
      </c>
      <c r="Z154" s="119">
        <v>10.3285</v>
      </c>
      <c r="AA154" s="119">
        <v>10.535299999999999</v>
      </c>
      <c r="AB154" s="119">
        <v>11.284800000000001</v>
      </c>
      <c r="AC154" s="119">
        <v>27.654399999999999</v>
      </c>
      <c r="AD154" s="119">
        <v>8.5608000000000004</v>
      </c>
      <c r="AE154" s="119">
        <v>8.3704999999999998</v>
      </c>
      <c r="AF154" s="119">
        <v>8.4878999999999998</v>
      </c>
      <c r="AG154" s="119">
        <v>8.6757000000000009</v>
      </c>
      <c r="AH154" s="119">
        <v>14.486700000000001</v>
      </c>
      <c r="AI154" s="119">
        <v>19.4681</v>
      </c>
      <c r="AJ154" s="137">
        <v>14.452999999999999</v>
      </c>
      <c r="AK154" s="137">
        <v>15.458</v>
      </c>
      <c r="AL154" s="119">
        <v>12.8087</v>
      </c>
      <c r="AM154" s="119">
        <v>21.0395</v>
      </c>
      <c r="AN154" s="119">
        <v>20.923999999999999</v>
      </c>
      <c r="AO154" s="119">
        <v>0</v>
      </c>
      <c r="AP154" s="119">
        <v>0</v>
      </c>
      <c r="AQ154" s="119">
        <v>0</v>
      </c>
      <c r="AR154" s="119">
        <v>9.0266000000000002</v>
      </c>
      <c r="AS154" s="119">
        <v>25.5274</v>
      </c>
      <c r="AT154" s="119">
        <v>10</v>
      </c>
      <c r="AU154" s="119">
        <v>15.5274</v>
      </c>
    </row>
    <row r="155" spans="1:47">
      <c r="A155" s="159">
        <f t="shared" si="2"/>
        <v>44712</v>
      </c>
      <c r="B155" s="136">
        <v>14.2553</v>
      </c>
      <c r="C155" s="136">
        <v>13.4276</v>
      </c>
      <c r="D155" s="136">
        <v>14.9095</v>
      </c>
      <c r="E155" s="119">
        <v>0</v>
      </c>
      <c r="F155" s="119">
        <v>0</v>
      </c>
      <c r="G155" s="119">
        <v>0</v>
      </c>
      <c r="H155" s="119">
        <v>0</v>
      </c>
      <c r="I155" s="119">
        <v>0</v>
      </c>
      <c r="J155" s="119">
        <v>0</v>
      </c>
      <c r="K155" s="119">
        <v>0</v>
      </c>
      <c r="L155" s="119">
        <v>0</v>
      </c>
      <c r="M155" s="119">
        <v>0</v>
      </c>
      <c r="N155" s="119">
        <v>3.8700999999999999</v>
      </c>
      <c r="O155" s="119">
        <v>4.6176000000000004</v>
      </c>
      <c r="P155" s="119">
        <v>12.718500000000001</v>
      </c>
      <c r="Q155" s="119">
        <v>12.718500000000001</v>
      </c>
      <c r="R155" s="119">
        <v>11.177099999999999</v>
      </c>
      <c r="S155" s="119">
        <v>13.7738</v>
      </c>
      <c r="T155" s="119">
        <v>13.355499999999999</v>
      </c>
      <c r="U155" s="119">
        <v>11.3103</v>
      </c>
      <c r="V155" s="119">
        <v>11.3103</v>
      </c>
      <c r="W155" s="119">
        <v>11.0688</v>
      </c>
      <c r="X155" s="119">
        <v>13.0885</v>
      </c>
      <c r="Y155" s="119">
        <v>12.5456</v>
      </c>
      <c r="Z155" s="119">
        <v>10.3597</v>
      </c>
      <c r="AA155" s="119">
        <v>10.410299999999999</v>
      </c>
      <c r="AB155" s="119">
        <v>11.3307</v>
      </c>
      <c r="AC155" s="119">
        <v>25.220300000000002</v>
      </c>
      <c r="AD155" s="119">
        <v>8.0749999999999993</v>
      </c>
      <c r="AE155" s="119">
        <v>8.4445999999999994</v>
      </c>
      <c r="AF155" s="119">
        <v>8.4368999999999996</v>
      </c>
      <c r="AG155" s="119">
        <v>8.7608999999999995</v>
      </c>
      <c r="AH155" s="119">
        <v>12.6968</v>
      </c>
      <c r="AI155" s="119">
        <v>20.008500000000002</v>
      </c>
      <c r="AJ155" s="137">
        <v>15.242599999999999</v>
      </c>
      <c r="AK155" s="137">
        <v>16.3246</v>
      </c>
      <c r="AL155" s="119">
        <v>12.8947</v>
      </c>
      <c r="AM155" s="119">
        <v>18.997599999999998</v>
      </c>
      <c r="AN155" s="119">
        <v>19.1892</v>
      </c>
      <c r="AO155" s="119">
        <v>0</v>
      </c>
      <c r="AP155" s="119">
        <v>0</v>
      </c>
      <c r="AQ155" s="119">
        <v>0</v>
      </c>
      <c r="AR155" s="119">
        <v>9.2551000000000005</v>
      </c>
      <c r="AS155" s="119">
        <v>26.357299999999999</v>
      </c>
      <c r="AT155" s="119">
        <v>10</v>
      </c>
      <c r="AU155" s="119">
        <v>16.357299999999999</v>
      </c>
    </row>
    <row r="156" spans="1:47">
      <c r="A156" s="159">
        <f t="shared" si="2"/>
        <v>44742</v>
      </c>
      <c r="B156" s="136">
        <v>12.8354</v>
      </c>
      <c r="C156" s="136">
        <v>12.321999999999999</v>
      </c>
      <c r="D156" s="136">
        <v>13.452400000000001</v>
      </c>
      <c r="E156" s="119">
        <v>0</v>
      </c>
      <c r="F156" s="119">
        <v>0</v>
      </c>
      <c r="G156" s="119">
        <v>0</v>
      </c>
      <c r="H156" s="119">
        <v>0</v>
      </c>
      <c r="I156" s="119">
        <v>0</v>
      </c>
      <c r="J156" s="119">
        <v>0</v>
      </c>
      <c r="K156" s="119">
        <v>0</v>
      </c>
      <c r="L156" s="119">
        <v>0</v>
      </c>
      <c r="M156" s="119">
        <v>9.2969000000000008</v>
      </c>
      <c r="N156" s="119">
        <v>3.3365</v>
      </c>
      <c r="O156" s="119">
        <v>3.9624999999999999</v>
      </c>
      <c r="P156" s="119">
        <v>11.4656</v>
      </c>
      <c r="Q156" s="119">
        <v>11.4656</v>
      </c>
      <c r="R156" s="119">
        <v>10.0595</v>
      </c>
      <c r="S156" s="119">
        <v>12.4275</v>
      </c>
      <c r="T156" s="119">
        <v>12.0479</v>
      </c>
      <c r="U156" s="119">
        <v>10.755800000000001</v>
      </c>
      <c r="V156" s="119">
        <v>10.755800000000001</v>
      </c>
      <c r="W156" s="119">
        <v>10.5222</v>
      </c>
      <c r="X156" s="119">
        <v>12.4696</v>
      </c>
      <c r="Y156" s="119">
        <v>11.9495</v>
      </c>
      <c r="Z156" s="119">
        <v>9.5996000000000006</v>
      </c>
      <c r="AA156" s="119">
        <v>9.8237000000000005</v>
      </c>
      <c r="AB156" s="119">
        <v>10.5105</v>
      </c>
      <c r="AC156" s="119">
        <v>22.0581</v>
      </c>
      <c r="AD156" s="119">
        <v>7.3677999999999999</v>
      </c>
      <c r="AE156" s="119">
        <v>8.0276999999999994</v>
      </c>
      <c r="AF156" s="119">
        <v>8.1755999999999993</v>
      </c>
      <c r="AG156" s="119">
        <v>8.3430999999999997</v>
      </c>
      <c r="AH156" s="119">
        <v>9.3811999999999998</v>
      </c>
      <c r="AI156" s="119">
        <v>18.7117</v>
      </c>
      <c r="AJ156" s="137">
        <v>13.4207</v>
      </c>
      <c r="AK156" s="137">
        <v>14.396599999999999</v>
      </c>
      <c r="AL156" s="119">
        <v>12.270300000000001</v>
      </c>
      <c r="AM156" s="119">
        <v>15.3759</v>
      </c>
      <c r="AN156" s="119">
        <v>15.2613</v>
      </c>
      <c r="AO156" s="119">
        <v>0</v>
      </c>
      <c r="AP156" s="119">
        <v>0</v>
      </c>
      <c r="AQ156" s="119">
        <v>0</v>
      </c>
      <c r="AR156" s="119">
        <v>8.3172999999999995</v>
      </c>
      <c r="AS156" s="119">
        <v>25.805</v>
      </c>
      <c r="AT156" s="119">
        <v>10</v>
      </c>
      <c r="AU156" s="119">
        <v>15.805</v>
      </c>
    </row>
    <row r="157" spans="1:47">
      <c r="A157" s="159">
        <f t="shared" si="2"/>
        <v>44773</v>
      </c>
      <c r="B157" s="136">
        <v>14.083299999999999</v>
      </c>
      <c r="C157" s="136">
        <v>13.4574</v>
      </c>
      <c r="D157" s="136">
        <v>14.778</v>
      </c>
      <c r="E157" s="119">
        <v>0</v>
      </c>
      <c r="F157" s="119">
        <v>0</v>
      </c>
      <c r="G157" s="119">
        <v>0</v>
      </c>
      <c r="H157" s="119">
        <v>0</v>
      </c>
      <c r="I157" s="119">
        <v>0</v>
      </c>
      <c r="J157" s="119">
        <v>0</v>
      </c>
      <c r="K157" s="119">
        <v>0</v>
      </c>
      <c r="L157" s="119">
        <v>0</v>
      </c>
      <c r="M157" s="119">
        <v>9.4390999999999998</v>
      </c>
      <c r="N157" s="119">
        <v>3.4699</v>
      </c>
      <c r="O157" s="119">
        <v>4.1406000000000001</v>
      </c>
      <c r="P157" s="119">
        <v>11.8756</v>
      </c>
      <c r="Q157" s="119">
        <v>11.8756</v>
      </c>
      <c r="R157" s="119">
        <v>10.402200000000001</v>
      </c>
      <c r="S157" s="119">
        <v>12.8826</v>
      </c>
      <c r="T157" s="119">
        <v>12.487500000000001</v>
      </c>
      <c r="U157" s="119">
        <v>11.3171</v>
      </c>
      <c r="V157" s="119">
        <v>11.3171</v>
      </c>
      <c r="W157" s="119">
        <v>11.0671</v>
      </c>
      <c r="X157" s="119">
        <v>13.1439</v>
      </c>
      <c r="Y157" s="119">
        <v>12.5932</v>
      </c>
      <c r="Z157" s="119">
        <v>10.081200000000001</v>
      </c>
      <c r="AA157" s="119">
        <v>10.267200000000001</v>
      </c>
      <c r="AB157" s="119">
        <v>11.0467</v>
      </c>
      <c r="AC157" s="119">
        <v>21.597799999999999</v>
      </c>
      <c r="AD157" s="119">
        <v>7.7861000000000002</v>
      </c>
      <c r="AE157" s="119">
        <v>8.1849000000000007</v>
      </c>
      <c r="AF157" s="119">
        <v>8.2967999999999993</v>
      </c>
      <c r="AG157" s="119">
        <v>8.5122</v>
      </c>
      <c r="AH157" s="119">
        <v>11.3659</v>
      </c>
      <c r="AI157" s="119">
        <v>19.076599999999999</v>
      </c>
      <c r="AJ157" s="137">
        <v>14.422700000000001</v>
      </c>
      <c r="AK157" s="137">
        <v>15.488099999999999</v>
      </c>
      <c r="AL157" s="119">
        <v>13.750299999999999</v>
      </c>
      <c r="AM157" s="119">
        <v>17.148399999999999</v>
      </c>
      <c r="AN157" s="119">
        <v>17.108899999999998</v>
      </c>
      <c r="AO157" s="119">
        <v>0</v>
      </c>
      <c r="AP157" s="119">
        <v>0</v>
      </c>
      <c r="AQ157" s="119">
        <v>0</v>
      </c>
      <c r="AR157" s="119">
        <v>8.8312000000000008</v>
      </c>
      <c r="AS157" s="119">
        <v>25.424399999999999</v>
      </c>
      <c r="AT157" s="119">
        <v>10</v>
      </c>
      <c r="AU157" s="119">
        <v>15.4244</v>
      </c>
    </row>
    <row r="158" spans="1:47">
      <c r="A158" s="159">
        <f t="shared" si="2"/>
        <v>44804</v>
      </c>
      <c r="B158" s="136">
        <v>12.9665</v>
      </c>
      <c r="C158" s="136">
        <v>12.708</v>
      </c>
      <c r="D158" s="136">
        <v>13.613799999999999</v>
      </c>
      <c r="E158" s="119">
        <v>0</v>
      </c>
      <c r="F158" s="119">
        <v>0</v>
      </c>
      <c r="G158" s="119">
        <v>0</v>
      </c>
      <c r="H158" s="119">
        <v>0</v>
      </c>
      <c r="I158" s="119">
        <v>0</v>
      </c>
      <c r="J158" s="119">
        <v>0</v>
      </c>
      <c r="K158" s="119">
        <v>0</v>
      </c>
      <c r="L158" s="119">
        <v>0</v>
      </c>
      <c r="M158" s="119">
        <v>9.2253000000000007</v>
      </c>
      <c r="N158" s="119">
        <v>3.4973999999999998</v>
      </c>
      <c r="O158" s="119">
        <v>4.1452999999999998</v>
      </c>
      <c r="P158" s="119">
        <v>11.3828</v>
      </c>
      <c r="Q158" s="119">
        <v>11.3828</v>
      </c>
      <c r="R158" s="119">
        <v>9.9539000000000009</v>
      </c>
      <c r="S158" s="119">
        <v>12.3589</v>
      </c>
      <c r="T158" s="119">
        <v>11.9779</v>
      </c>
      <c r="U158" s="119">
        <v>10.9107</v>
      </c>
      <c r="V158" s="119">
        <v>10.9107</v>
      </c>
      <c r="W158" s="119">
        <v>10.6656</v>
      </c>
      <c r="X158" s="119">
        <v>12.695499999999999</v>
      </c>
      <c r="Y158" s="119">
        <v>12.160600000000001</v>
      </c>
      <c r="Z158" s="119">
        <v>9.6416000000000004</v>
      </c>
      <c r="AA158" s="119">
        <v>10.0739</v>
      </c>
      <c r="AB158" s="119">
        <v>10.5709</v>
      </c>
      <c r="AC158" s="119">
        <v>19.981999999999999</v>
      </c>
      <c r="AD158" s="119">
        <v>7.3714000000000004</v>
      </c>
      <c r="AE158" s="119">
        <v>7.6708999999999996</v>
      </c>
      <c r="AF158" s="119">
        <v>7.9756</v>
      </c>
      <c r="AG158" s="119">
        <v>7.9783999999999997</v>
      </c>
      <c r="AH158" s="119">
        <v>11.2835</v>
      </c>
      <c r="AI158" s="119">
        <v>18.474699999999999</v>
      </c>
      <c r="AJ158" s="137">
        <v>14.064</v>
      </c>
      <c r="AK158" s="137">
        <v>15.107799999999999</v>
      </c>
      <c r="AL158" s="119">
        <v>13.886799999999999</v>
      </c>
      <c r="AM158" s="119">
        <v>17.179600000000001</v>
      </c>
      <c r="AN158" s="119">
        <v>16.7119</v>
      </c>
      <c r="AO158" s="119">
        <v>0</v>
      </c>
      <c r="AP158" s="119">
        <v>0</v>
      </c>
      <c r="AQ158" s="119">
        <v>0</v>
      </c>
      <c r="AR158" s="119">
        <v>8.3528000000000002</v>
      </c>
      <c r="AS158" s="119">
        <v>23.386900000000001</v>
      </c>
      <c r="AT158" s="119">
        <v>10</v>
      </c>
      <c r="AU158" s="119">
        <v>13.386900000000001</v>
      </c>
    </row>
    <row r="159" spans="1:47">
      <c r="A159" s="159">
        <f t="shared" si="2"/>
        <v>44834</v>
      </c>
      <c r="B159" s="136">
        <v>11.1952</v>
      </c>
      <c r="C159" s="136">
        <v>11.587400000000001</v>
      </c>
      <c r="D159" s="136">
        <v>11.8049</v>
      </c>
      <c r="E159" s="119">
        <v>0</v>
      </c>
      <c r="F159" s="119">
        <v>0</v>
      </c>
      <c r="G159" s="119">
        <v>0</v>
      </c>
      <c r="H159" s="119">
        <v>0</v>
      </c>
      <c r="I159" s="119">
        <v>0</v>
      </c>
      <c r="J159" s="119">
        <v>0</v>
      </c>
      <c r="K159" s="119">
        <v>0</v>
      </c>
      <c r="L159" s="119">
        <v>0</v>
      </c>
      <c r="M159" s="119">
        <v>8.73</v>
      </c>
      <c r="N159" s="119">
        <v>3.1898</v>
      </c>
      <c r="O159" s="119">
        <v>3.7439</v>
      </c>
      <c r="P159" s="119">
        <v>10.709199999999999</v>
      </c>
      <c r="Q159" s="119">
        <v>10.709199999999999</v>
      </c>
      <c r="R159" s="119">
        <v>9.3485999999999994</v>
      </c>
      <c r="S159" s="119">
        <v>11.6379</v>
      </c>
      <c r="T159" s="119">
        <v>11.276999999999999</v>
      </c>
      <c r="U159" s="119">
        <v>10.187200000000001</v>
      </c>
      <c r="V159" s="119">
        <v>10.187200000000001</v>
      </c>
      <c r="W159" s="119">
        <v>9.9539000000000009</v>
      </c>
      <c r="X159" s="119">
        <v>11.876300000000001</v>
      </c>
      <c r="Y159" s="119">
        <v>11.372999999999999</v>
      </c>
      <c r="Z159" s="119">
        <v>8.6112000000000002</v>
      </c>
      <c r="AA159" s="119">
        <v>9.5006000000000004</v>
      </c>
      <c r="AB159" s="119">
        <v>9.4789999999999992</v>
      </c>
      <c r="AC159" s="119">
        <v>21.1844</v>
      </c>
      <c r="AD159" s="119">
        <v>6.4786000000000001</v>
      </c>
      <c r="AE159" s="119">
        <v>7.4385000000000003</v>
      </c>
      <c r="AF159" s="119">
        <v>8.1554000000000002</v>
      </c>
      <c r="AG159" s="119">
        <v>7.7544000000000004</v>
      </c>
      <c r="AH159" s="119">
        <v>10.338900000000001</v>
      </c>
      <c r="AI159" s="119">
        <v>16.495799999999999</v>
      </c>
      <c r="AJ159" s="137">
        <v>12.8842</v>
      </c>
      <c r="AK159" s="137">
        <v>13.877599999999999</v>
      </c>
      <c r="AL159" s="119">
        <v>12.600899999999999</v>
      </c>
      <c r="AM159" s="119">
        <v>16.353100000000001</v>
      </c>
      <c r="AN159" s="119">
        <v>15.124599999999999</v>
      </c>
      <c r="AO159" s="119">
        <v>0</v>
      </c>
      <c r="AP159" s="119">
        <v>0</v>
      </c>
      <c r="AQ159" s="119">
        <v>0</v>
      </c>
      <c r="AR159" s="119">
        <v>7.4646999999999997</v>
      </c>
      <c r="AS159" s="119">
        <v>22.817700000000002</v>
      </c>
      <c r="AT159" s="119">
        <v>10</v>
      </c>
      <c r="AU159" s="119">
        <v>12.8177</v>
      </c>
    </row>
    <row r="160" spans="1:47">
      <c r="A160" s="159">
        <f t="shared" si="2"/>
        <v>44865</v>
      </c>
      <c r="B160" s="136">
        <v>11.9346</v>
      </c>
      <c r="C160" s="136">
        <v>12.1837</v>
      </c>
      <c r="D160" s="136">
        <v>12.5886</v>
      </c>
      <c r="E160" s="119">
        <v>10.3416</v>
      </c>
      <c r="F160" s="119">
        <v>10.325900000000001</v>
      </c>
      <c r="G160" s="119">
        <v>10.059100000000001</v>
      </c>
      <c r="H160" s="119">
        <v>10.425599999999999</v>
      </c>
      <c r="I160" s="119">
        <v>10.2936</v>
      </c>
      <c r="J160" s="119">
        <v>0</v>
      </c>
      <c r="K160" s="119">
        <v>0</v>
      </c>
      <c r="L160" s="119">
        <v>0</v>
      </c>
      <c r="M160" s="119">
        <v>9.0269999999999992</v>
      </c>
      <c r="N160" s="119">
        <v>3.7099000000000002</v>
      </c>
      <c r="O160" s="119">
        <v>4.3799000000000001</v>
      </c>
      <c r="P160" s="119">
        <v>11.0464</v>
      </c>
      <c r="Q160" s="119">
        <v>11.0464</v>
      </c>
      <c r="R160" s="119">
        <v>9.6262000000000008</v>
      </c>
      <c r="S160" s="119">
        <v>12.0151</v>
      </c>
      <c r="T160" s="119">
        <v>11.6403</v>
      </c>
      <c r="U160" s="119">
        <v>10.706099999999999</v>
      </c>
      <c r="V160" s="119">
        <v>10.706099999999999</v>
      </c>
      <c r="W160" s="119">
        <v>10.456799999999999</v>
      </c>
      <c r="X160" s="119">
        <v>12.504799999999999</v>
      </c>
      <c r="Y160" s="119">
        <v>11.972</v>
      </c>
      <c r="Z160" s="119">
        <v>9.4362999999999992</v>
      </c>
      <c r="AA160" s="119">
        <v>10.273400000000001</v>
      </c>
      <c r="AB160" s="119">
        <v>10.393700000000001</v>
      </c>
      <c r="AC160" s="119">
        <v>21.248699999999999</v>
      </c>
      <c r="AD160" s="119">
        <v>6.6195000000000004</v>
      </c>
      <c r="AE160" s="119">
        <v>8.0946999999999996</v>
      </c>
      <c r="AF160" s="119">
        <v>8.7611000000000008</v>
      </c>
      <c r="AG160" s="119">
        <v>8.4445999999999994</v>
      </c>
      <c r="AH160" s="119">
        <v>10.4459</v>
      </c>
      <c r="AI160" s="119">
        <v>17.118600000000001</v>
      </c>
      <c r="AJ160" s="137">
        <v>14.0078</v>
      </c>
      <c r="AK160" s="137">
        <v>15.1149</v>
      </c>
      <c r="AL160" s="119">
        <v>12.271100000000001</v>
      </c>
      <c r="AM160" s="119">
        <v>18.3308</v>
      </c>
      <c r="AN160" s="119">
        <v>17.190200000000001</v>
      </c>
      <c r="AO160" s="119">
        <v>0</v>
      </c>
      <c r="AP160" s="119">
        <v>0</v>
      </c>
      <c r="AQ160" s="119">
        <v>0</v>
      </c>
      <c r="AR160" s="119">
        <v>8.0669000000000004</v>
      </c>
      <c r="AS160" s="119">
        <v>24.8279</v>
      </c>
      <c r="AT160" s="119">
        <v>10</v>
      </c>
      <c r="AU160" s="119">
        <v>14.8279</v>
      </c>
    </row>
    <row r="161" spans="1:49">
      <c r="A161" s="159">
        <f t="shared" si="2"/>
        <v>44895</v>
      </c>
      <c r="B161" s="136">
        <v>12.742800000000001</v>
      </c>
      <c r="C161" s="136">
        <v>12.873100000000001</v>
      </c>
      <c r="D161" s="136">
        <v>13.474500000000001</v>
      </c>
      <c r="E161" s="119">
        <v>10.885400000000001</v>
      </c>
      <c r="F161" s="119">
        <v>10.8127</v>
      </c>
      <c r="G161" s="119">
        <v>10.851900000000001</v>
      </c>
      <c r="H161" s="119">
        <v>10.9495</v>
      </c>
      <c r="I161" s="119">
        <v>10.5792</v>
      </c>
      <c r="J161" s="119">
        <v>0</v>
      </c>
      <c r="K161" s="119">
        <v>0</v>
      </c>
      <c r="L161" s="119">
        <v>0</v>
      </c>
      <c r="M161" s="119">
        <v>9.2286000000000001</v>
      </c>
      <c r="N161" s="119">
        <v>3.8420999999999998</v>
      </c>
      <c r="O161" s="119">
        <v>4.5594999999999999</v>
      </c>
      <c r="P161" s="119">
        <v>11.6647</v>
      </c>
      <c r="Q161" s="119">
        <v>11.6647</v>
      </c>
      <c r="R161" s="119">
        <v>10.1479</v>
      </c>
      <c r="S161" s="119">
        <v>12.698499999999999</v>
      </c>
      <c r="T161" s="119">
        <v>12.3002</v>
      </c>
      <c r="U161" s="119">
        <v>10.8636</v>
      </c>
      <c r="V161" s="119">
        <v>10.8636</v>
      </c>
      <c r="W161" s="119">
        <v>10.6068</v>
      </c>
      <c r="X161" s="119">
        <v>12.712400000000001</v>
      </c>
      <c r="Y161" s="119">
        <v>12.1678</v>
      </c>
      <c r="Z161" s="119">
        <v>9.8550000000000004</v>
      </c>
      <c r="AA161" s="119">
        <v>10.615</v>
      </c>
      <c r="AB161" s="119">
        <v>10.876899999999999</v>
      </c>
      <c r="AC161" s="119">
        <v>25.016500000000001</v>
      </c>
      <c r="AD161" s="119">
        <v>6.9291999999999998</v>
      </c>
      <c r="AE161" s="119">
        <v>8.4343000000000004</v>
      </c>
      <c r="AF161" s="119">
        <v>9.0172000000000008</v>
      </c>
      <c r="AG161" s="119">
        <v>8.8003999999999998</v>
      </c>
      <c r="AH161" s="119">
        <v>9.5977999999999994</v>
      </c>
      <c r="AI161" s="119">
        <v>17.833400000000001</v>
      </c>
      <c r="AJ161" s="137">
        <v>14.6881</v>
      </c>
      <c r="AK161" s="137">
        <v>15.891400000000001</v>
      </c>
      <c r="AL161" s="119">
        <v>13.488</v>
      </c>
      <c r="AM161" s="119">
        <v>19.276499999999999</v>
      </c>
      <c r="AN161" s="119">
        <v>18.308199999999999</v>
      </c>
      <c r="AO161" s="119">
        <v>0</v>
      </c>
      <c r="AP161" s="119">
        <v>0</v>
      </c>
      <c r="AQ161" s="119">
        <v>0</v>
      </c>
      <c r="AR161" s="119">
        <v>8.4794</v>
      </c>
      <c r="AS161" s="119">
        <v>26.125499999999999</v>
      </c>
      <c r="AT161" s="119">
        <v>10</v>
      </c>
      <c r="AU161" s="119">
        <v>16.125499999999999</v>
      </c>
    </row>
    <row r="162" spans="1:49">
      <c r="A162" s="159">
        <f t="shared" si="2"/>
        <v>44926</v>
      </c>
      <c r="B162" s="136">
        <v>11.6973</v>
      </c>
      <c r="C162" s="136">
        <v>11.906599999999999</v>
      </c>
      <c r="D162" s="136">
        <v>12.3851</v>
      </c>
      <c r="E162" s="119">
        <v>10.5465</v>
      </c>
      <c r="F162" s="119">
        <v>10.086</v>
      </c>
      <c r="G162" s="119">
        <v>9.7982999999999993</v>
      </c>
      <c r="H162" s="119">
        <v>10.4095</v>
      </c>
      <c r="I162" s="119">
        <v>10.098699999999999</v>
      </c>
      <c r="J162" s="119">
        <v>0</v>
      </c>
      <c r="K162" s="119">
        <v>0</v>
      </c>
      <c r="L162" s="119">
        <v>0</v>
      </c>
      <c r="M162" s="119">
        <v>8.9103999999999992</v>
      </c>
      <c r="N162" s="119">
        <v>3.6539000000000001</v>
      </c>
      <c r="O162" s="119">
        <v>4.3391000000000002</v>
      </c>
      <c r="P162" s="119">
        <v>11.0084</v>
      </c>
      <c r="Q162" s="119">
        <v>11.0084</v>
      </c>
      <c r="R162" s="119">
        <v>9.5596999999999994</v>
      </c>
      <c r="S162" s="119">
        <v>11.994899999999999</v>
      </c>
      <c r="T162" s="119">
        <v>11.6166</v>
      </c>
      <c r="U162" s="119">
        <v>10.3581</v>
      </c>
      <c r="V162" s="119">
        <v>10.3581</v>
      </c>
      <c r="W162" s="119">
        <v>10.1092</v>
      </c>
      <c r="X162" s="119">
        <v>12.1447</v>
      </c>
      <c r="Y162" s="119">
        <v>11.621499999999999</v>
      </c>
      <c r="Z162" s="119">
        <v>9.3018999999999998</v>
      </c>
      <c r="AA162" s="119">
        <v>10.098699999999999</v>
      </c>
      <c r="AB162" s="119">
        <v>10.2812</v>
      </c>
      <c r="AC162" s="119">
        <v>25.507200000000001</v>
      </c>
      <c r="AD162" s="119">
        <v>6.5970000000000004</v>
      </c>
      <c r="AE162" s="119">
        <v>8.2246000000000006</v>
      </c>
      <c r="AF162" s="119">
        <v>8.8614999999999995</v>
      </c>
      <c r="AG162" s="119">
        <v>8.5902999999999992</v>
      </c>
      <c r="AH162" s="119">
        <v>8.4672999999999998</v>
      </c>
      <c r="AI162" s="119">
        <v>17.307600000000001</v>
      </c>
      <c r="AJ162" s="137">
        <v>13.455</v>
      </c>
      <c r="AK162" s="137">
        <v>14.577500000000001</v>
      </c>
      <c r="AL162" s="119">
        <v>12.6289</v>
      </c>
      <c r="AM162" s="119">
        <v>17.494900000000001</v>
      </c>
      <c r="AN162" s="119">
        <v>16.5075</v>
      </c>
      <c r="AO162" s="119">
        <v>0</v>
      </c>
      <c r="AP162" s="119">
        <v>0</v>
      </c>
      <c r="AQ162" s="119">
        <v>0</v>
      </c>
      <c r="AR162" s="119">
        <v>7.9295</v>
      </c>
      <c r="AS162" s="119">
        <v>25.404699999999998</v>
      </c>
      <c r="AT162" s="119">
        <v>10</v>
      </c>
      <c r="AU162" s="119">
        <v>15.4047</v>
      </c>
    </row>
    <row r="163" spans="1:49">
      <c r="A163" s="159">
        <f t="shared" si="2"/>
        <v>44957</v>
      </c>
      <c r="B163" s="136">
        <v>12.749599999999999</v>
      </c>
      <c r="C163" s="136">
        <v>12.7654</v>
      </c>
      <c r="D163" s="136">
        <v>13.5181</v>
      </c>
      <c r="E163" s="119">
        <v>10.3451</v>
      </c>
      <c r="F163" s="119">
        <v>10.552</v>
      </c>
      <c r="G163" s="119">
        <v>10.843500000000001</v>
      </c>
      <c r="H163" s="119">
        <v>10.8095</v>
      </c>
      <c r="I163" s="119">
        <v>10.857100000000001</v>
      </c>
      <c r="J163" s="119">
        <v>0</v>
      </c>
      <c r="K163" s="119">
        <v>0</v>
      </c>
      <c r="L163" s="119">
        <v>0</v>
      </c>
      <c r="M163" s="119">
        <v>9.4459999999999997</v>
      </c>
      <c r="N163" s="119">
        <v>3.7000999999999999</v>
      </c>
      <c r="O163" s="119">
        <v>4.4177999999999997</v>
      </c>
      <c r="P163" s="119">
        <v>11.859400000000001</v>
      </c>
      <c r="Q163" s="119">
        <v>11.859400000000001</v>
      </c>
      <c r="R163" s="119">
        <v>10.2812</v>
      </c>
      <c r="S163" s="119">
        <v>12.933299999999999</v>
      </c>
      <c r="T163" s="119">
        <v>12.523400000000001</v>
      </c>
      <c r="U163" s="119">
        <v>10.5403</v>
      </c>
      <c r="V163" s="119">
        <v>10.5403</v>
      </c>
      <c r="W163" s="119">
        <v>10.2828</v>
      </c>
      <c r="X163" s="119">
        <v>12.382199999999999</v>
      </c>
      <c r="Y163" s="119">
        <v>11.845700000000001</v>
      </c>
      <c r="Z163" s="119">
        <v>9.6659000000000006</v>
      </c>
      <c r="AA163" s="119">
        <v>10.3262</v>
      </c>
      <c r="AB163" s="119">
        <v>10.700100000000001</v>
      </c>
      <c r="AC163" s="119">
        <v>27.916799999999999</v>
      </c>
      <c r="AD163" s="119">
        <v>7.0583999999999998</v>
      </c>
      <c r="AE163" s="119">
        <v>8.0815000000000001</v>
      </c>
      <c r="AF163" s="119">
        <v>8.5670000000000002</v>
      </c>
      <c r="AG163" s="119">
        <v>8.4501000000000008</v>
      </c>
      <c r="AH163" s="119">
        <v>10.0672</v>
      </c>
      <c r="AI163" s="119">
        <v>17.699300000000001</v>
      </c>
      <c r="AJ163" s="137">
        <v>14.653</v>
      </c>
      <c r="AK163" s="137">
        <v>15.902200000000001</v>
      </c>
      <c r="AL163" s="119">
        <v>13.0349</v>
      </c>
      <c r="AM163" s="119">
        <v>20.4298</v>
      </c>
      <c r="AN163" s="119">
        <v>19.616599999999998</v>
      </c>
      <c r="AO163" s="119">
        <v>0</v>
      </c>
      <c r="AP163" s="119">
        <v>0</v>
      </c>
      <c r="AQ163" s="119">
        <v>0</v>
      </c>
      <c r="AR163" s="119">
        <v>8.3816000000000006</v>
      </c>
      <c r="AS163" s="119">
        <v>24.6252</v>
      </c>
      <c r="AT163" s="119">
        <v>10</v>
      </c>
      <c r="AU163" s="119">
        <v>14.6252</v>
      </c>
    </row>
    <row r="164" spans="1:49">
      <c r="A164" s="159">
        <f t="shared" si="2"/>
        <v>44985</v>
      </c>
      <c r="B164" s="136">
        <v>12.599500000000001</v>
      </c>
      <c r="C164" s="136">
        <v>12.9367</v>
      </c>
      <c r="D164" s="136">
        <v>13.362500000000001</v>
      </c>
      <c r="E164" s="119">
        <v>9.7941000000000003</v>
      </c>
      <c r="F164" s="119">
        <v>10.0921</v>
      </c>
      <c r="G164" s="119">
        <v>10.680300000000001</v>
      </c>
      <c r="H164" s="119">
        <v>10.491199999999999</v>
      </c>
      <c r="I164" s="119">
        <v>10.536099999999999</v>
      </c>
      <c r="J164" s="119">
        <v>0</v>
      </c>
      <c r="K164" s="119">
        <v>0</v>
      </c>
      <c r="L164" s="119">
        <v>0</v>
      </c>
      <c r="M164" s="119">
        <v>9.1952999999999996</v>
      </c>
      <c r="N164" s="119">
        <v>3.4878999999999998</v>
      </c>
      <c r="O164" s="119">
        <v>4.1456</v>
      </c>
      <c r="P164" s="119">
        <v>11.685700000000001</v>
      </c>
      <c r="Q164" s="119">
        <v>11.685700000000001</v>
      </c>
      <c r="R164" s="119">
        <v>10.113799999999999</v>
      </c>
      <c r="S164" s="119">
        <v>12.7547</v>
      </c>
      <c r="T164" s="119">
        <v>12.3482</v>
      </c>
      <c r="U164" s="119">
        <v>10.480399999999999</v>
      </c>
      <c r="V164" s="119">
        <v>10.480399999999999</v>
      </c>
      <c r="W164" s="119">
        <v>10.220499999999999</v>
      </c>
      <c r="X164" s="119">
        <v>12.335000000000001</v>
      </c>
      <c r="Y164" s="119">
        <v>11.797599999999999</v>
      </c>
      <c r="Z164" s="119">
        <v>9.3134999999999994</v>
      </c>
      <c r="AA164" s="119">
        <v>10.2118</v>
      </c>
      <c r="AB164" s="119">
        <v>10.319000000000001</v>
      </c>
      <c r="AC164" s="119">
        <v>24.991199999999999</v>
      </c>
      <c r="AD164" s="119">
        <v>6.6708999999999996</v>
      </c>
      <c r="AE164" s="119">
        <v>7.7518000000000002</v>
      </c>
      <c r="AF164" s="119">
        <v>8.4312000000000005</v>
      </c>
      <c r="AG164" s="119">
        <v>8.1072000000000006</v>
      </c>
      <c r="AH164" s="119">
        <v>9.6668000000000003</v>
      </c>
      <c r="AI164" s="119">
        <v>17.335599999999999</v>
      </c>
      <c r="AJ164" s="137">
        <v>14.215299999999999</v>
      </c>
      <c r="AK164" s="137">
        <v>15.422599999999999</v>
      </c>
      <c r="AL164" s="119">
        <v>12.4071</v>
      </c>
      <c r="AM164" s="119">
        <v>20.862400000000001</v>
      </c>
      <c r="AN164" s="119">
        <v>19.5335</v>
      </c>
      <c r="AO164" s="119">
        <v>0</v>
      </c>
      <c r="AP164" s="119">
        <v>0</v>
      </c>
      <c r="AQ164" s="119">
        <v>0</v>
      </c>
      <c r="AR164" s="119">
        <v>8.0945</v>
      </c>
      <c r="AS164" s="119">
        <v>23.715</v>
      </c>
      <c r="AT164" s="119">
        <v>10</v>
      </c>
      <c r="AU164" s="119">
        <v>13.715</v>
      </c>
    </row>
    <row r="165" spans="1:49">
      <c r="A165" s="159">
        <f t="shared" si="2"/>
        <v>45016</v>
      </c>
      <c r="B165" s="136">
        <v>13.789300000000001</v>
      </c>
      <c r="C165" s="136">
        <v>14.0306</v>
      </c>
      <c r="D165" s="136">
        <v>14.637600000000001</v>
      </c>
      <c r="E165" s="119">
        <v>10.1191</v>
      </c>
      <c r="F165" s="119">
        <v>10.3407</v>
      </c>
      <c r="G165" s="119">
        <v>11.8924</v>
      </c>
      <c r="H165" s="119">
        <v>10.7332</v>
      </c>
      <c r="I165" s="119">
        <v>10.2422</v>
      </c>
      <c r="J165" s="119">
        <v>0</v>
      </c>
      <c r="K165" s="119">
        <v>0</v>
      </c>
      <c r="L165" s="119">
        <v>0</v>
      </c>
      <c r="M165" s="119">
        <v>9.0418000000000003</v>
      </c>
      <c r="N165" s="119">
        <v>3.3698000000000001</v>
      </c>
      <c r="O165" s="119">
        <v>4.0216000000000003</v>
      </c>
      <c r="P165" s="119">
        <v>10.76</v>
      </c>
      <c r="Q165" s="119">
        <v>10.76</v>
      </c>
      <c r="R165" s="119">
        <v>9.2952999999999992</v>
      </c>
      <c r="S165" s="119">
        <v>11.7552</v>
      </c>
      <c r="T165" s="119">
        <v>11.3786</v>
      </c>
      <c r="U165" s="119">
        <v>10.3995</v>
      </c>
      <c r="V165" s="119">
        <v>10.3995</v>
      </c>
      <c r="W165" s="119">
        <v>10.1374</v>
      </c>
      <c r="X165" s="119">
        <v>12.263999999999999</v>
      </c>
      <c r="Y165" s="119">
        <v>11.726599999999999</v>
      </c>
      <c r="Z165" s="119">
        <v>9.5085999999999995</v>
      </c>
      <c r="AA165" s="119">
        <v>10.3353</v>
      </c>
      <c r="AB165" s="119">
        <v>10.5456</v>
      </c>
      <c r="AC165" s="119">
        <v>28.49</v>
      </c>
      <c r="AD165" s="119">
        <v>6.4389000000000003</v>
      </c>
      <c r="AE165" s="119">
        <v>7.9821999999999997</v>
      </c>
      <c r="AF165" s="119">
        <v>8.6068999999999996</v>
      </c>
      <c r="AG165" s="119">
        <v>8.3541000000000007</v>
      </c>
      <c r="AH165" s="119">
        <v>10.2783</v>
      </c>
      <c r="AI165" s="119">
        <v>17.7651</v>
      </c>
      <c r="AJ165" s="137">
        <v>10.793799999999999</v>
      </c>
      <c r="AK165" s="137">
        <v>11.7187</v>
      </c>
      <c r="AL165" s="119">
        <v>12.479200000000001</v>
      </c>
      <c r="AM165" s="119">
        <v>20.1709</v>
      </c>
      <c r="AN165" s="119">
        <v>19.067799999999998</v>
      </c>
      <c r="AO165" s="119">
        <v>0</v>
      </c>
      <c r="AP165" s="119">
        <v>0</v>
      </c>
      <c r="AQ165" s="119">
        <v>0</v>
      </c>
      <c r="AR165" s="119">
        <v>7.8814000000000002</v>
      </c>
      <c r="AS165" s="119">
        <v>24.4314</v>
      </c>
      <c r="AT165" s="119">
        <v>10</v>
      </c>
      <c r="AU165" s="119">
        <v>14.4314</v>
      </c>
    </row>
    <row r="166" spans="1:49">
      <c r="A166" s="159">
        <f t="shared" si="2"/>
        <v>45046</v>
      </c>
      <c r="B166" s="136">
        <v>13.598000000000001</v>
      </c>
      <c r="C166" s="136">
        <v>13.882</v>
      </c>
      <c r="D166" s="136">
        <v>14.4506</v>
      </c>
      <c r="E166" s="119">
        <v>10.507400000000001</v>
      </c>
      <c r="F166" s="119">
        <v>10.4895</v>
      </c>
      <c r="G166" s="119">
        <v>11.7155</v>
      </c>
      <c r="H166" s="119">
        <v>11.1424</v>
      </c>
      <c r="I166" s="119">
        <v>10.6469</v>
      </c>
      <c r="J166" s="119">
        <v>0</v>
      </c>
      <c r="K166" s="119">
        <v>0</v>
      </c>
      <c r="L166" s="119">
        <v>0</v>
      </c>
      <c r="M166" s="119">
        <v>9.3141999999999996</v>
      </c>
      <c r="N166" s="119">
        <v>3.4380999999999999</v>
      </c>
      <c r="O166" s="119">
        <v>4.1092000000000004</v>
      </c>
      <c r="P166" s="119">
        <v>10.846</v>
      </c>
      <c r="Q166" s="119">
        <v>10.846</v>
      </c>
      <c r="R166" s="119">
        <v>9.3529</v>
      </c>
      <c r="S166" s="119">
        <v>11.860200000000001</v>
      </c>
      <c r="T166" s="119">
        <v>11.478</v>
      </c>
      <c r="U166" s="119">
        <v>10.5458</v>
      </c>
      <c r="V166" s="119">
        <v>10.5458</v>
      </c>
      <c r="W166" s="119">
        <v>10.2761</v>
      </c>
      <c r="X166" s="119">
        <v>12.460900000000001</v>
      </c>
      <c r="Y166" s="119">
        <v>11.911899999999999</v>
      </c>
      <c r="Z166" s="119">
        <v>9.6328999999999994</v>
      </c>
      <c r="AA166" s="119">
        <v>10.510300000000001</v>
      </c>
      <c r="AB166" s="119">
        <v>10.698499999999999</v>
      </c>
      <c r="AC166" s="119">
        <v>29.501200000000001</v>
      </c>
      <c r="AD166" s="119">
        <v>6.4542999999999999</v>
      </c>
      <c r="AE166" s="119">
        <v>8.2104999999999997</v>
      </c>
      <c r="AF166" s="119">
        <v>8.8826000000000001</v>
      </c>
      <c r="AG166" s="119">
        <v>8.5982000000000003</v>
      </c>
      <c r="AH166" s="119">
        <v>10.338699999999999</v>
      </c>
      <c r="AI166" s="119">
        <v>18.1769</v>
      </c>
      <c r="AJ166" s="137">
        <v>10.738200000000001</v>
      </c>
      <c r="AK166" s="137">
        <v>11.6805</v>
      </c>
      <c r="AL166" s="119">
        <v>11.8261</v>
      </c>
      <c r="AM166" s="119">
        <v>20.250499999999999</v>
      </c>
      <c r="AN166" s="119">
        <v>19.095700000000001</v>
      </c>
      <c r="AO166" s="119">
        <v>15.165100000000001</v>
      </c>
      <c r="AP166" s="119">
        <v>19.123699999999999</v>
      </c>
      <c r="AQ166" s="119">
        <v>0</v>
      </c>
      <c r="AR166" s="119">
        <v>8.0230999999999995</v>
      </c>
      <c r="AS166" s="119">
        <v>24.748899999999999</v>
      </c>
      <c r="AT166" s="119">
        <v>10</v>
      </c>
      <c r="AU166" s="119">
        <v>14.748900000000001</v>
      </c>
    </row>
    <row r="167" spans="1:49">
      <c r="A167" s="159">
        <f t="shared" si="2"/>
        <v>45077</v>
      </c>
      <c r="B167" s="136">
        <v>14.7263</v>
      </c>
      <c r="C167" s="136">
        <v>15.063800000000001</v>
      </c>
      <c r="D167" s="136">
        <v>15.6538</v>
      </c>
      <c r="E167" s="119">
        <v>9.9102999999999994</v>
      </c>
      <c r="F167" s="119">
        <v>10.0037</v>
      </c>
      <c r="G167" s="119">
        <v>12.9269</v>
      </c>
      <c r="H167" s="119">
        <v>10.2315</v>
      </c>
      <c r="I167" s="119">
        <v>9.9541000000000004</v>
      </c>
      <c r="J167" s="119">
        <v>0</v>
      </c>
      <c r="K167" s="119">
        <v>0</v>
      </c>
      <c r="L167" s="119">
        <v>0</v>
      </c>
      <c r="M167" s="119">
        <v>8.8181999999999992</v>
      </c>
      <c r="N167" s="119">
        <v>3.1173999999999999</v>
      </c>
      <c r="O167" s="119">
        <v>3.7298</v>
      </c>
      <c r="P167" s="119">
        <v>10.327400000000001</v>
      </c>
      <c r="Q167" s="119">
        <v>10.327400000000001</v>
      </c>
      <c r="R167" s="119">
        <v>8.8887</v>
      </c>
      <c r="S167" s="119">
        <v>11.303900000000001</v>
      </c>
      <c r="T167" s="119">
        <v>10.9374</v>
      </c>
      <c r="U167" s="119">
        <v>10.047800000000001</v>
      </c>
      <c r="V167" s="119">
        <v>10.047800000000001</v>
      </c>
      <c r="W167" s="119">
        <v>9.7866999999999997</v>
      </c>
      <c r="X167" s="119">
        <v>11.896699999999999</v>
      </c>
      <c r="Y167" s="119">
        <v>11.369300000000001</v>
      </c>
      <c r="Z167" s="119">
        <v>9.2680000000000007</v>
      </c>
      <c r="AA167" s="119">
        <v>10.141400000000001</v>
      </c>
      <c r="AB167" s="119">
        <v>10.303599999999999</v>
      </c>
      <c r="AC167" s="119">
        <v>27.258400000000002</v>
      </c>
      <c r="AD167" s="119">
        <v>6.1300999999999997</v>
      </c>
      <c r="AE167" s="119">
        <v>7.8350999999999997</v>
      </c>
      <c r="AF167" s="119">
        <v>8.5018999999999991</v>
      </c>
      <c r="AG167" s="119">
        <v>8.2116000000000007</v>
      </c>
      <c r="AH167" s="119">
        <v>10.154199999999999</v>
      </c>
      <c r="AI167" s="119">
        <v>16.973500000000001</v>
      </c>
      <c r="AJ167" s="137">
        <v>9.9936000000000007</v>
      </c>
      <c r="AK167" s="137">
        <v>10.879300000000001</v>
      </c>
      <c r="AL167" s="119">
        <v>11.5351</v>
      </c>
      <c r="AM167" s="119">
        <v>19.771799999999999</v>
      </c>
      <c r="AN167" s="119">
        <v>18.607800000000001</v>
      </c>
      <c r="AO167" s="119">
        <v>14.708399999999999</v>
      </c>
      <c r="AP167" s="119">
        <v>18.510000000000002</v>
      </c>
      <c r="AQ167" s="119">
        <v>0</v>
      </c>
      <c r="AR167" s="119">
        <v>7.7050999999999998</v>
      </c>
      <c r="AS167" s="119">
        <v>23.9969</v>
      </c>
      <c r="AT167" s="119">
        <v>10</v>
      </c>
      <c r="AU167" s="119">
        <v>13.9969</v>
      </c>
    </row>
    <row r="168" spans="1:49">
      <c r="A168" s="159">
        <f t="shared" si="2"/>
        <v>45107</v>
      </c>
      <c r="B168" s="136">
        <v>15.1762</v>
      </c>
      <c r="C168" s="136">
        <v>15.1655</v>
      </c>
      <c r="D168" s="136">
        <v>16.154399999999999</v>
      </c>
      <c r="E168" s="119">
        <v>10.1386</v>
      </c>
      <c r="F168" s="119">
        <v>10.455</v>
      </c>
      <c r="G168" s="119">
        <v>13.4099</v>
      </c>
      <c r="H168" s="119">
        <v>10.1928</v>
      </c>
      <c r="I168" s="119">
        <v>10.0169</v>
      </c>
      <c r="J168" s="119">
        <v>0</v>
      </c>
      <c r="K168" s="119">
        <v>0</v>
      </c>
      <c r="L168" s="119">
        <v>0</v>
      </c>
      <c r="M168" s="119">
        <v>8.9184999999999999</v>
      </c>
      <c r="N168" s="119">
        <v>3.2726000000000002</v>
      </c>
      <c r="O168" s="119">
        <v>3.9474999999999998</v>
      </c>
      <c r="P168" s="119">
        <v>10.443099999999999</v>
      </c>
      <c r="Q168" s="119">
        <v>10.443099999999999</v>
      </c>
      <c r="R168" s="119">
        <v>8.9713999999999992</v>
      </c>
      <c r="S168" s="119">
        <v>11.4415</v>
      </c>
      <c r="T168" s="119">
        <v>11.068300000000001</v>
      </c>
      <c r="U168" s="119">
        <v>10.2628</v>
      </c>
      <c r="V168" s="119">
        <v>10.2628</v>
      </c>
      <c r="W168" s="119">
        <v>9.9918999999999993</v>
      </c>
      <c r="X168" s="119">
        <v>12.1755</v>
      </c>
      <c r="Y168" s="119">
        <v>11.6327</v>
      </c>
      <c r="Z168" s="119">
        <v>9.6031999999999993</v>
      </c>
      <c r="AA168" s="119">
        <v>10.270799999999999</v>
      </c>
      <c r="AB168" s="119">
        <v>10.695499999999999</v>
      </c>
      <c r="AC168" s="119">
        <v>25.661899999999999</v>
      </c>
      <c r="AD168" s="119">
        <v>6.2788000000000004</v>
      </c>
      <c r="AE168" s="119">
        <v>8.0042000000000009</v>
      </c>
      <c r="AF168" s="119">
        <v>8.4880999999999993</v>
      </c>
      <c r="AG168" s="119">
        <v>8.4002999999999997</v>
      </c>
      <c r="AH168" s="119">
        <v>11.0524</v>
      </c>
      <c r="AI168" s="119">
        <v>16.891100000000002</v>
      </c>
      <c r="AJ168" s="137">
        <v>10.3558</v>
      </c>
      <c r="AK168" s="137">
        <v>11.300700000000001</v>
      </c>
      <c r="AL168" s="119">
        <v>11.658200000000001</v>
      </c>
      <c r="AM168" s="119">
        <v>21.876899999999999</v>
      </c>
      <c r="AN168" s="119">
        <v>21.097899999999999</v>
      </c>
      <c r="AO168" s="119">
        <v>15.1404</v>
      </c>
      <c r="AP168" s="119">
        <v>20.438700000000001</v>
      </c>
      <c r="AQ168" s="119">
        <v>0</v>
      </c>
      <c r="AR168" s="119">
        <v>7.9724000000000004</v>
      </c>
      <c r="AS168" s="119">
        <v>24.326499999999999</v>
      </c>
      <c r="AT168" s="119">
        <v>10</v>
      </c>
      <c r="AU168" s="119">
        <v>14.326499999999999</v>
      </c>
    </row>
    <row r="169" spans="1:49">
      <c r="A169" s="159">
        <f t="shared" si="2"/>
        <v>45138</v>
      </c>
      <c r="B169" s="136">
        <v>15.7058</v>
      </c>
      <c r="C169" s="136">
        <v>15.6328</v>
      </c>
      <c r="D169" s="136">
        <v>16.735900000000001</v>
      </c>
      <c r="E169" s="119">
        <v>10.207000000000001</v>
      </c>
      <c r="F169" s="119">
        <v>10.6198</v>
      </c>
      <c r="G169" s="119">
        <v>13.968500000000001</v>
      </c>
      <c r="H169" s="119">
        <v>10.039999999999999</v>
      </c>
      <c r="I169" s="119">
        <v>10.243600000000001</v>
      </c>
      <c r="J169" s="119">
        <v>0</v>
      </c>
      <c r="K169" s="119">
        <v>0</v>
      </c>
      <c r="L169" s="119">
        <v>0</v>
      </c>
      <c r="M169" s="119">
        <v>9.0631000000000004</v>
      </c>
      <c r="N169" s="119">
        <v>3.4430999999999998</v>
      </c>
      <c r="O169" s="119">
        <v>4.1656000000000004</v>
      </c>
      <c r="P169" s="119">
        <v>10.764699999999999</v>
      </c>
      <c r="Q169" s="119">
        <v>10.764699999999999</v>
      </c>
      <c r="R169" s="119">
        <v>9.2302999999999997</v>
      </c>
      <c r="S169" s="119">
        <v>11.805099999999999</v>
      </c>
      <c r="T169" s="119">
        <v>11.4177</v>
      </c>
      <c r="U169" s="119">
        <v>10.1045</v>
      </c>
      <c r="V169" s="119">
        <v>10.1045</v>
      </c>
      <c r="W169" s="119">
        <v>9.8335000000000008</v>
      </c>
      <c r="X169" s="119">
        <v>12.0122</v>
      </c>
      <c r="Y169" s="119">
        <v>11.473599999999999</v>
      </c>
      <c r="Z169" s="119">
        <v>9.7498000000000005</v>
      </c>
      <c r="AA169" s="119">
        <v>10.386799999999999</v>
      </c>
      <c r="AB169" s="119">
        <v>10.8689</v>
      </c>
      <c r="AC169" s="119">
        <v>26.5763</v>
      </c>
      <c r="AD169" s="119">
        <v>6.3959999999999999</v>
      </c>
      <c r="AE169" s="119">
        <v>8.0455000000000005</v>
      </c>
      <c r="AF169" s="119">
        <v>8.4964999999999993</v>
      </c>
      <c r="AG169" s="119">
        <v>8.4469999999999992</v>
      </c>
      <c r="AH169" s="119">
        <v>12.767300000000001</v>
      </c>
      <c r="AI169" s="119">
        <v>16.726299999999998</v>
      </c>
      <c r="AJ169" s="137">
        <v>11.3385</v>
      </c>
      <c r="AK169" s="137">
        <v>12.3949</v>
      </c>
      <c r="AL169" s="119">
        <v>11.5426</v>
      </c>
      <c r="AM169" s="119">
        <v>22.995899999999999</v>
      </c>
      <c r="AN169" s="119">
        <v>22.279699999999998</v>
      </c>
      <c r="AO169" s="119">
        <v>15.5471</v>
      </c>
      <c r="AP169" s="119">
        <v>21.195699999999999</v>
      </c>
      <c r="AQ169" s="119">
        <v>0</v>
      </c>
      <c r="AR169" s="119">
        <v>8.2217000000000002</v>
      </c>
      <c r="AS169" s="119">
        <v>24.4527</v>
      </c>
      <c r="AT169" s="119">
        <v>10</v>
      </c>
      <c r="AU169" s="119">
        <v>14.4527</v>
      </c>
    </row>
    <row r="170" spans="1:49">
      <c r="A170" s="159">
        <f t="shared" si="2"/>
        <v>45169</v>
      </c>
      <c r="B170" s="136">
        <v>15.3438</v>
      </c>
      <c r="C170" s="136">
        <v>15.6584</v>
      </c>
      <c r="D170" s="136">
        <v>16.363600000000002</v>
      </c>
      <c r="E170" s="119">
        <v>10.1645</v>
      </c>
      <c r="F170" s="119">
        <v>10.146000000000001</v>
      </c>
      <c r="G170" s="119">
        <v>13.561299999999999</v>
      </c>
      <c r="H170" s="119">
        <v>9.6399000000000008</v>
      </c>
      <c r="I170" s="119">
        <v>9.8420000000000005</v>
      </c>
      <c r="J170" s="119">
        <v>0</v>
      </c>
      <c r="K170" s="119">
        <v>0</v>
      </c>
      <c r="L170" s="119">
        <v>0</v>
      </c>
      <c r="M170" s="119">
        <v>8.7432999999999996</v>
      </c>
      <c r="N170" s="119">
        <v>3.508</v>
      </c>
      <c r="O170" s="119">
        <v>4.2213000000000003</v>
      </c>
      <c r="P170" s="119">
        <v>10.230700000000001</v>
      </c>
      <c r="Q170" s="119">
        <v>10.230700000000001</v>
      </c>
      <c r="R170" s="119">
        <v>8.7552000000000003</v>
      </c>
      <c r="S170" s="119">
        <v>11.230600000000001</v>
      </c>
      <c r="T170" s="119">
        <v>10.8599</v>
      </c>
      <c r="U170" s="119">
        <v>10.006</v>
      </c>
      <c r="V170" s="119">
        <v>10.006</v>
      </c>
      <c r="W170" s="119">
        <v>9.7332999999999998</v>
      </c>
      <c r="X170" s="119">
        <v>11.9199</v>
      </c>
      <c r="Y170" s="119">
        <v>11.382300000000001</v>
      </c>
      <c r="Z170" s="119">
        <v>9.4076000000000004</v>
      </c>
      <c r="AA170" s="119">
        <v>10.276199999999999</v>
      </c>
      <c r="AB170" s="119">
        <v>10.4954</v>
      </c>
      <c r="AC170" s="119">
        <v>26.151499999999999</v>
      </c>
      <c r="AD170" s="119">
        <v>6.2022000000000004</v>
      </c>
      <c r="AE170" s="119">
        <v>8.0177999999999994</v>
      </c>
      <c r="AF170" s="119">
        <v>8.6782000000000004</v>
      </c>
      <c r="AG170" s="119">
        <v>8.4181000000000008</v>
      </c>
      <c r="AH170" s="119">
        <v>10.963699999999999</v>
      </c>
      <c r="AI170" s="119">
        <v>16.265000000000001</v>
      </c>
      <c r="AJ170" s="137">
        <v>10.2826</v>
      </c>
      <c r="AK170" s="137">
        <v>11.2568</v>
      </c>
      <c r="AL170" s="119">
        <v>10.4413</v>
      </c>
      <c r="AM170" s="119">
        <v>21.942</v>
      </c>
      <c r="AN170" s="119">
        <v>20.746500000000001</v>
      </c>
      <c r="AO170" s="119">
        <v>14.910399999999999</v>
      </c>
      <c r="AP170" s="119">
        <v>19.6706</v>
      </c>
      <c r="AQ170" s="119">
        <v>0</v>
      </c>
      <c r="AR170" s="119">
        <v>7.7901999999999996</v>
      </c>
      <c r="AS170" s="119">
        <v>24.750799999999998</v>
      </c>
      <c r="AT170" s="119">
        <v>10</v>
      </c>
      <c r="AU170" s="119">
        <v>14.7508</v>
      </c>
    </row>
    <row r="171" spans="1:49">
      <c r="A171" s="159">
        <f t="shared" si="2"/>
        <v>45199</v>
      </c>
      <c r="B171" s="136">
        <v>14.5136</v>
      </c>
      <c r="C171" s="136">
        <v>14.901899999999999</v>
      </c>
      <c r="D171" s="136">
        <v>15.4978</v>
      </c>
      <c r="E171" s="119">
        <v>9.7101000000000006</v>
      </c>
      <c r="F171" s="119">
        <v>9.6858000000000004</v>
      </c>
      <c r="G171" s="119">
        <v>12.6143</v>
      </c>
      <c r="H171" s="119">
        <v>9.0473999999999997</v>
      </c>
      <c r="I171" s="119">
        <v>9.2737999999999996</v>
      </c>
      <c r="J171" s="119">
        <v>12.0318</v>
      </c>
      <c r="K171" s="119">
        <v>0</v>
      </c>
      <c r="L171" s="119">
        <v>0</v>
      </c>
      <c r="M171" s="119">
        <v>8.3635000000000002</v>
      </c>
      <c r="N171" s="119">
        <v>3.5409000000000002</v>
      </c>
      <c r="O171" s="119">
        <v>4.2622</v>
      </c>
      <c r="P171" s="119">
        <v>9.8026</v>
      </c>
      <c r="Q171" s="119">
        <v>9.8026</v>
      </c>
      <c r="R171" s="119">
        <v>8.3728999999999996</v>
      </c>
      <c r="S171" s="119">
        <v>10.7727</v>
      </c>
      <c r="T171" s="119">
        <v>10.4148</v>
      </c>
      <c r="U171" s="119">
        <v>9.5100999999999996</v>
      </c>
      <c r="V171" s="119">
        <v>9.5100999999999996</v>
      </c>
      <c r="W171" s="119">
        <v>9.2469000000000001</v>
      </c>
      <c r="X171" s="119">
        <v>11.3531</v>
      </c>
      <c r="Y171" s="119">
        <v>10.837999999999999</v>
      </c>
      <c r="Z171" s="119">
        <v>9.0664999999999996</v>
      </c>
      <c r="AA171" s="119">
        <v>9.9678000000000004</v>
      </c>
      <c r="AB171" s="119">
        <v>10.1289</v>
      </c>
      <c r="AC171" s="119">
        <v>23.642299999999999</v>
      </c>
      <c r="AD171" s="119">
        <v>5.7195999999999998</v>
      </c>
      <c r="AE171" s="119">
        <v>7.7439</v>
      </c>
      <c r="AF171" s="119">
        <v>8.4359000000000002</v>
      </c>
      <c r="AG171" s="119">
        <v>8.1389999999999993</v>
      </c>
      <c r="AH171" s="119">
        <v>9.6641999999999992</v>
      </c>
      <c r="AI171" s="119">
        <v>15.624000000000001</v>
      </c>
      <c r="AJ171" s="137">
        <v>9.9430999999999994</v>
      </c>
      <c r="AK171" s="137">
        <v>10.907</v>
      </c>
      <c r="AL171" s="119">
        <v>9.5344999999999995</v>
      </c>
      <c r="AM171" s="119">
        <v>20.824200000000001</v>
      </c>
      <c r="AN171" s="119">
        <v>19.587499999999999</v>
      </c>
      <c r="AO171" s="119">
        <v>14.2631</v>
      </c>
      <c r="AP171" s="119">
        <v>18.4985</v>
      </c>
      <c r="AQ171" s="119">
        <v>0</v>
      </c>
      <c r="AR171" s="119">
        <v>7.3617999999999997</v>
      </c>
      <c r="AS171" s="119">
        <v>24.0228</v>
      </c>
      <c r="AT171" s="119">
        <v>10</v>
      </c>
      <c r="AU171" s="119">
        <v>14.0228</v>
      </c>
    </row>
    <row r="172" spans="1:49">
      <c r="A172" s="159">
        <f t="shared" si="2"/>
        <v>45230</v>
      </c>
      <c r="B172" s="136">
        <v>14.2263</v>
      </c>
      <c r="C172" s="136">
        <v>14.94</v>
      </c>
      <c r="D172" s="136">
        <v>15.220599999999999</v>
      </c>
      <c r="E172" s="119">
        <v>9.0589999999999993</v>
      </c>
      <c r="F172" s="119">
        <v>9.3203999999999994</v>
      </c>
      <c r="G172" s="119">
        <v>12.284599999999999</v>
      </c>
      <c r="H172" s="119">
        <v>9.0073000000000008</v>
      </c>
      <c r="I172" s="119">
        <v>8.8021999999999991</v>
      </c>
      <c r="J172" s="119">
        <v>11.284599999999999</v>
      </c>
      <c r="K172" s="119">
        <v>0</v>
      </c>
      <c r="L172" s="119">
        <v>0</v>
      </c>
      <c r="M172" s="119">
        <v>8.0464000000000002</v>
      </c>
      <c r="N172" s="119">
        <v>3.4499</v>
      </c>
      <c r="O172" s="119">
        <v>4.1391999999999998</v>
      </c>
      <c r="P172" s="119">
        <v>9.1611999999999991</v>
      </c>
      <c r="Q172" s="119">
        <v>9.1611999999999991</v>
      </c>
      <c r="R172" s="119">
        <v>7.8083999999999998</v>
      </c>
      <c r="S172" s="119">
        <v>10.0786</v>
      </c>
      <c r="T172" s="119">
        <v>9.7413000000000007</v>
      </c>
      <c r="U172" s="119">
        <v>9.3190000000000008</v>
      </c>
      <c r="V172" s="119">
        <v>9.3190000000000008</v>
      </c>
      <c r="W172" s="119">
        <v>9.0570000000000004</v>
      </c>
      <c r="X172" s="119">
        <v>11.1493</v>
      </c>
      <c r="Y172" s="119">
        <v>10.639900000000001</v>
      </c>
      <c r="Z172" s="119">
        <v>8.8323</v>
      </c>
      <c r="AA172" s="119">
        <v>9.9334000000000007</v>
      </c>
      <c r="AB172" s="119">
        <v>9.8863000000000003</v>
      </c>
      <c r="AC172" s="119">
        <v>25.148</v>
      </c>
      <c r="AD172" s="119">
        <v>5.4084000000000003</v>
      </c>
      <c r="AE172" s="119">
        <v>7.3315999999999999</v>
      </c>
      <c r="AF172" s="119">
        <v>8.1729000000000003</v>
      </c>
      <c r="AG172" s="119">
        <v>7.72</v>
      </c>
      <c r="AH172" s="119">
        <v>9.6870999999999992</v>
      </c>
      <c r="AI172" s="119">
        <v>15.5288</v>
      </c>
      <c r="AJ172" s="137">
        <v>9.2718000000000007</v>
      </c>
      <c r="AK172" s="137">
        <v>10.1953</v>
      </c>
      <c r="AL172" s="119">
        <v>8.6194000000000006</v>
      </c>
      <c r="AM172" s="119">
        <v>19.587299999999999</v>
      </c>
      <c r="AN172" s="119">
        <v>18.045300000000001</v>
      </c>
      <c r="AO172" s="119">
        <v>13.6523</v>
      </c>
      <c r="AP172" s="119">
        <v>16.941800000000001</v>
      </c>
      <c r="AQ172" s="119">
        <v>0</v>
      </c>
      <c r="AR172" s="119">
        <v>6.9569000000000001</v>
      </c>
      <c r="AS172" s="119">
        <v>22.536000000000001</v>
      </c>
      <c r="AT172" s="119">
        <v>10</v>
      </c>
      <c r="AU172" s="119">
        <v>12.536</v>
      </c>
    </row>
    <row r="173" spans="1:49">
      <c r="A173" s="159">
        <f t="shared" si="2"/>
        <v>45260</v>
      </c>
      <c r="B173" s="136">
        <v>15.8033</v>
      </c>
      <c r="C173" s="136">
        <v>16.255700000000001</v>
      </c>
      <c r="D173" s="136">
        <v>16.929500000000001</v>
      </c>
      <c r="E173" s="119">
        <v>9.7578999999999994</v>
      </c>
      <c r="F173" s="119">
        <v>9.9789999999999992</v>
      </c>
      <c r="G173" s="119">
        <v>13.964700000000001</v>
      </c>
      <c r="H173" s="119">
        <v>9.6829000000000001</v>
      </c>
      <c r="I173" s="119">
        <v>9.4431999999999992</v>
      </c>
      <c r="J173" s="119">
        <v>11.8795</v>
      </c>
      <c r="K173" s="119">
        <v>0</v>
      </c>
      <c r="L173" s="119">
        <v>0</v>
      </c>
      <c r="M173" s="119">
        <v>8.5251999999999999</v>
      </c>
      <c r="N173" s="119">
        <v>3.4456000000000002</v>
      </c>
      <c r="O173" s="119">
        <v>4.1664000000000003</v>
      </c>
      <c r="P173" s="119">
        <v>9.9353999999999996</v>
      </c>
      <c r="Q173" s="119">
        <v>9.9353999999999996</v>
      </c>
      <c r="R173" s="119">
        <v>8.4513999999999996</v>
      </c>
      <c r="S173" s="119">
        <v>10.941599999999999</v>
      </c>
      <c r="T173" s="119">
        <v>10.5732</v>
      </c>
      <c r="U173" s="119">
        <v>9.6503999999999994</v>
      </c>
      <c r="V173" s="119">
        <v>9.6503999999999994</v>
      </c>
      <c r="W173" s="119">
        <v>9.3749000000000002</v>
      </c>
      <c r="X173" s="119">
        <v>11.5703</v>
      </c>
      <c r="Y173" s="119">
        <v>11.038600000000001</v>
      </c>
      <c r="Z173" s="119">
        <v>9.3313000000000006</v>
      </c>
      <c r="AA173" s="119">
        <v>10.282299999999999</v>
      </c>
      <c r="AB173" s="119">
        <v>10.459300000000001</v>
      </c>
      <c r="AC173" s="119">
        <v>27.4133</v>
      </c>
      <c r="AD173" s="119">
        <v>5.8781999999999996</v>
      </c>
      <c r="AE173" s="119">
        <v>7.7992999999999997</v>
      </c>
      <c r="AF173" s="119">
        <v>8.5177999999999994</v>
      </c>
      <c r="AG173" s="119">
        <v>8.2204999999999995</v>
      </c>
      <c r="AH173" s="119">
        <v>11.9411</v>
      </c>
      <c r="AI173" s="119">
        <v>16.318300000000001</v>
      </c>
      <c r="AJ173" s="137">
        <v>10.2928</v>
      </c>
      <c r="AK173" s="137">
        <v>11.341200000000001</v>
      </c>
      <c r="AL173" s="119">
        <v>9.1166</v>
      </c>
      <c r="AM173" s="119">
        <v>21.483599999999999</v>
      </c>
      <c r="AN173" s="119">
        <v>20.2271</v>
      </c>
      <c r="AO173" s="119">
        <v>14.7037</v>
      </c>
      <c r="AP173" s="119">
        <v>18.486799999999999</v>
      </c>
      <c r="AQ173" s="119">
        <v>0</v>
      </c>
      <c r="AR173" s="119">
        <v>7.6227999999999998</v>
      </c>
      <c r="AS173" s="119">
        <v>23.0169</v>
      </c>
      <c r="AT173" s="119">
        <v>10</v>
      </c>
      <c r="AU173" s="119">
        <v>13.0169</v>
      </c>
    </row>
    <row r="174" spans="1:49">
      <c r="A174" s="159">
        <f t="shared" si="2"/>
        <v>45291</v>
      </c>
      <c r="B174" s="136">
        <v>16.3673</v>
      </c>
      <c r="C174" s="136">
        <v>16.4527</v>
      </c>
      <c r="D174" s="136">
        <v>17.555499999999999</v>
      </c>
      <c r="E174" s="119">
        <v>10.1023</v>
      </c>
      <c r="F174" s="119">
        <v>10.301600000000001</v>
      </c>
      <c r="G174" s="119">
        <v>14.6069</v>
      </c>
      <c r="H174" s="119">
        <v>9.6277000000000008</v>
      </c>
      <c r="I174" s="119">
        <v>9.7371999999999996</v>
      </c>
      <c r="J174" s="119">
        <v>12.112500000000001</v>
      </c>
      <c r="K174" s="119">
        <v>0</v>
      </c>
      <c r="L174" s="119">
        <v>0</v>
      </c>
      <c r="M174" s="119">
        <v>8.7845999999999993</v>
      </c>
      <c r="N174" s="119">
        <v>3.4331999999999998</v>
      </c>
      <c r="O174" s="119">
        <v>4.1867999999999999</v>
      </c>
      <c r="P174" s="119">
        <v>10.657999999999999</v>
      </c>
      <c r="Q174" s="119">
        <v>10.657999999999999</v>
      </c>
      <c r="R174" s="119">
        <v>9.0485000000000007</v>
      </c>
      <c r="S174" s="119">
        <v>11.7494</v>
      </c>
      <c r="T174" s="119">
        <v>11.3514</v>
      </c>
      <c r="U174" s="119">
        <v>9.8632000000000009</v>
      </c>
      <c r="V174" s="119">
        <v>9.8632000000000009</v>
      </c>
      <c r="W174" s="119">
        <v>9.5776000000000003</v>
      </c>
      <c r="X174" s="119">
        <v>11.851000000000001</v>
      </c>
      <c r="Y174" s="119">
        <v>11.303100000000001</v>
      </c>
      <c r="Z174" s="119">
        <v>9.5786999999999995</v>
      </c>
      <c r="AA174" s="119">
        <v>10.3287</v>
      </c>
      <c r="AB174" s="119">
        <v>10.7622</v>
      </c>
      <c r="AC174" s="119">
        <v>26.532599999999999</v>
      </c>
      <c r="AD174" s="119">
        <v>6.2859999999999996</v>
      </c>
      <c r="AE174" s="119">
        <v>8.0280000000000005</v>
      </c>
      <c r="AF174" s="119">
        <v>8.5792999999999999</v>
      </c>
      <c r="AG174" s="119">
        <v>8.4786000000000001</v>
      </c>
      <c r="AH174" s="119">
        <v>15.3002</v>
      </c>
      <c r="AI174" s="119">
        <v>16.270499999999998</v>
      </c>
      <c r="AJ174" s="137">
        <v>11.2326</v>
      </c>
      <c r="AK174" s="137">
        <v>12.4102</v>
      </c>
      <c r="AL174" s="119">
        <v>9.8208000000000002</v>
      </c>
      <c r="AM174" s="119">
        <v>23.2074</v>
      </c>
      <c r="AN174" s="119">
        <v>22.376100000000001</v>
      </c>
      <c r="AO174" s="119">
        <v>15.3215</v>
      </c>
      <c r="AP174" s="119">
        <v>19.878299999999999</v>
      </c>
      <c r="AQ174" s="119">
        <v>0</v>
      </c>
      <c r="AR174" s="119">
        <v>8.0023999999999997</v>
      </c>
      <c r="AS174" s="119">
        <v>23.623200000000001</v>
      </c>
      <c r="AT174" s="119">
        <v>10</v>
      </c>
      <c r="AU174" s="119">
        <v>13.623200000000001</v>
      </c>
    </row>
    <row r="175" spans="1:49">
      <c r="A175" s="159">
        <f t="shared" si="2"/>
        <v>45322</v>
      </c>
      <c r="B175" s="136">
        <v>16.9773</v>
      </c>
      <c r="C175" s="136">
        <v>17.322500000000002</v>
      </c>
      <c r="D175" s="136">
        <v>18.223400000000002</v>
      </c>
      <c r="E175" s="119">
        <v>10.4344</v>
      </c>
      <c r="F175" s="119">
        <v>10.246700000000001</v>
      </c>
      <c r="G175" s="119">
        <v>15.261699999999999</v>
      </c>
      <c r="H175" s="119">
        <v>9.4328000000000003</v>
      </c>
      <c r="I175" s="119">
        <v>9.7402999999999995</v>
      </c>
      <c r="J175" s="119">
        <v>11.7902</v>
      </c>
      <c r="K175" s="119">
        <v>0</v>
      </c>
      <c r="L175" s="119">
        <v>11.974600000000001</v>
      </c>
      <c r="M175" s="119">
        <v>8.7408000000000001</v>
      </c>
      <c r="N175" s="119">
        <v>3.3477999999999999</v>
      </c>
      <c r="O175" s="119">
        <v>4.0720000000000001</v>
      </c>
      <c r="P175" s="119">
        <v>10.5121</v>
      </c>
      <c r="Q175" s="119">
        <v>10.5121</v>
      </c>
      <c r="R175" s="119">
        <v>8.9067000000000007</v>
      </c>
      <c r="S175" s="119">
        <v>11.6</v>
      </c>
      <c r="T175" s="119">
        <v>11.204499999999999</v>
      </c>
      <c r="U175" s="119">
        <v>9.8963999999999999</v>
      </c>
      <c r="V175" s="119">
        <v>9.8963999999999999</v>
      </c>
      <c r="W175" s="119">
        <v>9.6053999999999995</v>
      </c>
      <c r="X175" s="119">
        <v>11.916399999999999</v>
      </c>
      <c r="Y175" s="119">
        <v>11.3621</v>
      </c>
      <c r="Z175" s="119">
        <v>9.5288000000000004</v>
      </c>
      <c r="AA175" s="119">
        <v>10.432399999999999</v>
      </c>
      <c r="AB175" s="119">
        <v>10.715199999999999</v>
      </c>
      <c r="AC175" s="119">
        <v>24.026599999999998</v>
      </c>
      <c r="AD175" s="119">
        <v>5.9615</v>
      </c>
      <c r="AE175" s="119">
        <v>8.2570999999999994</v>
      </c>
      <c r="AF175" s="119">
        <v>8.9581999999999997</v>
      </c>
      <c r="AG175" s="119">
        <v>8.7240000000000002</v>
      </c>
      <c r="AH175" s="119">
        <v>13.174799999999999</v>
      </c>
      <c r="AI175" s="119">
        <v>16.076799999999999</v>
      </c>
      <c r="AJ175" s="137">
        <v>11.1937</v>
      </c>
      <c r="AK175" s="137">
        <v>12.3805</v>
      </c>
      <c r="AL175" s="119">
        <v>8.5914000000000001</v>
      </c>
      <c r="AM175" s="119">
        <v>23.515899999999998</v>
      </c>
      <c r="AN175" s="119">
        <v>22.346399999999999</v>
      </c>
      <c r="AO175" s="119">
        <v>15.4132</v>
      </c>
      <c r="AP175" s="119">
        <v>19.6981</v>
      </c>
      <c r="AQ175" s="142">
        <v>50</v>
      </c>
      <c r="AR175" s="119">
        <v>8.0481999999999996</v>
      </c>
      <c r="AS175" s="119">
        <v>23.955199999999998</v>
      </c>
      <c r="AT175" s="119">
        <v>10</v>
      </c>
      <c r="AU175" s="119">
        <v>13.9552</v>
      </c>
      <c r="AV175" s="119">
        <v>12.0054</v>
      </c>
      <c r="AW175" s="119">
        <v>11.9968</v>
      </c>
    </row>
    <row r="176" spans="1:49">
      <c r="A176" s="159">
        <f t="shared" si="2"/>
        <v>45351</v>
      </c>
      <c r="B176" s="136">
        <v>17.7822</v>
      </c>
      <c r="C176" s="136">
        <v>18.318100000000001</v>
      </c>
      <c r="D176" s="136">
        <v>19.095500000000001</v>
      </c>
      <c r="E176" s="119">
        <v>10.6418</v>
      </c>
      <c r="F176" s="119">
        <v>10.3269</v>
      </c>
      <c r="G176" s="119">
        <v>16.1387</v>
      </c>
      <c r="H176" s="119">
        <v>9.2164000000000001</v>
      </c>
      <c r="I176" s="119">
        <v>9.6880000000000006</v>
      </c>
      <c r="J176" s="119">
        <v>11.499499999999999</v>
      </c>
      <c r="K176" s="119">
        <v>0</v>
      </c>
      <c r="L176" s="119">
        <v>11.682600000000001</v>
      </c>
      <c r="M176" s="119">
        <v>8.7105999999999995</v>
      </c>
      <c r="N176" s="119">
        <v>3.3654999999999999</v>
      </c>
      <c r="O176" s="119">
        <v>4.0906000000000002</v>
      </c>
      <c r="P176" s="119">
        <v>10.6347</v>
      </c>
      <c r="Q176" s="119">
        <v>10.6347</v>
      </c>
      <c r="R176" s="119">
        <v>8.9929000000000006</v>
      </c>
      <c r="S176" s="119">
        <v>11.7468</v>
      </c>
      <c r="T176" s="119">
        <v>11.343999999999999</v>
      </c>
      <c r="U176" s="119">
        <v>10.2384</v>
      </c>
      <c r="V176" s="119">
        <v>10.2384</v>
      </c>
      <c r="W176" s="119">
        <v>9.9329999999999998</v>
      </c>
      <c r="X176" s="119">
        <v>12.3535</v>
      </c>
      <c r="Y176" s="119">
        <v>11.775700000000001</v>
      </c>
      <c r="Z176" s="119">
        <v>9.6138999999999992</v>
      </c>
      <c r="AA176" s="119">
        <v>10.635400000000001</v>
      </c>
      <c r="AB176" s="119">
        <v>10.8224</v>
      </c>
      <c r="AC176" s="119">
        <v>22.183299999999999</v>
      </c>
      <c r="AD176" s="119">
        <v>5.9263000000000003</v>
      </c>
      <c r="AE176" s="119">
        <v>8.3734000000000002</v>
      </c>
      <c r="AF176" s="119">
        <v>9.1830999999999996</v>
      </c>
      <c r="AG176" s="119">
        <v>8.8573000000000004</v>
      </c>
      <c r="AH176" s="119">
        <v>16.588100000000001</v>
      </c>
      <c r="AI176" s="119">
        <v>15.7531</v>
      </c>
      <c r="AJ176" s="137">
        <v>11.274100000000001</v>
      </c>
      <c r="AK176" s="137">
        <v>12.486700000000001</v>
      </c>
      <c r="AL176" s="119">
        <v>8.3925999999999998</v>
      </c>
      <c r="AM176" s="119">
        <v>24.761199999999999</v>
      </c>
      <c r="AN176" s="119">
        <v>23.3096</v>
      </c>
      <c r="AO176" s="119">
        <v>15.533200000000001</v>
      </c>
      <c r="AP176" s="119">
        <v>20.264800000000001</v>
      </c>
      <c r="AQ176" s="142">
        <v>49.999899999999997</v>
      </c>
      <c r="AR176" s="119">
        <v>8.1117000000000008</v>
      </c>
      <c r="AS176" s="119">
        <v>24.0885</v>
      </c>
      <c r="AT176" s="119">
        <v>10</v>
      </c>
      <c r="AU176" s="119">
        <v>14.0885</v>
      </c>
      <c r="AV176" s="119">
        <v>11.689299999999999</v>
      </c>
      <c r="AW176" s="119">
        <v>11.6883</v>
      </c>
    </row>
    <row r="177" spans="1:87">
      <c r="A177" s="159">
        <f t="shared" si="2"/>
        <v>45382</v>
      </c>
      <c r="B177" s="136">
        <v>18.115600000000001</v>
      </c>
      <c r="C177" s="136">
        <v>18.637599999999999</v>
      </c>
      <c r="D177" s="136">
        <v>19.470800000000001</v>
      </c>
      <c r="E177" s="119">
        <v>10.6937</v>
      </c>
      <c r="F177" s="119">
        <v>10.4467</v>
      </c>
      <c r="G177" s="119">
        <v>16.5078</v>
      </c>
      <c r="H177" s="119">
        <v>9.5069999999999997</v>
      </c>
      <c r="I177" s="119">
        <v>9.9535999999999998</v>
      </c>
      <c r="J177" s="119">
        <v>11.447699999999999</v>
      </c>
      <c r="K177" s="119">
        <v>0</v>
      </c>
      <c r="L177" s="119">
        <v>11.6408</v>
      </c>
      <c r="M177" s="119">
        <v>8.9113000000000007</v>
      </c>
      <c r="N177" s="119">
        <v>3.5924</v>
      </c>
      <c r="O177" s="119">
        <v>4.3746999999999998</v>
      </c>
      <c r="P177" s="119">
        <v>10.956</v>
      </c>
      <c r="Q177" s="119">
        <v>10.956</v>
      </c>
      <c r="R177" s="119">
        <v>9.2462</v>
      </c>
      <c r="S177" s="119">
        <v>12.1136</v>
      </c>
      <c r="T177" s="119">
        <v>11.6959</v>
      </c>
      <c r="U177" s="119">
        <v>10.091799999999999</v>
      </c>
      <c r="V177" s="119">
        <v>10.091799999999999</v>
      </c>
      <c r="W177" s="119">
        <v>9.7864000000000004</v>
      </c>
      <c r="X177" s="119">
        <v>12.202999999999999</v>
      </c>
      <c r="Y177" s="119">
        <v>11.6288</v>
      </c>
      <c r="Z177" s="119">
        <v>9.7078000000000007</v>
      </c>
      <c r="AA177" s="119">
        <v>10.7293</v>
      </c>
      <c r="AB177" s="119">
        <v>10.940099999999999</v>
      </c>
      <c r="AC177" s="119">
        <v>26.878699999999998</v>
      </c>
      <c r="AD177" s="119">
        <v>6.0529999999999999</v>
      </c>
      <c r="AE177" s="119">
        <v>8.4295000000000009</v>
      </c>
      <c r="AF177" s="119">
        <v>9.2370999999999999</v>
      </c>
      <c r="AG177" s="119">
        <v>8.9244000000000003</v>
      </c>
      <c r="AH177" s="119">
        <v>17.150400000000001</v>
      </c>
      <c r="AI177" s="119">
        <v>16.1541</v>
      </c>
      <c r="AJ177" s="137">
        <v>12.077999999999999</v>
      </c>
      <c r="AK177" s="137">
        <v>13.3947</v>
      </c>
      <c r="AL177" s="119">
        <v>8.7492999999999999</v>
      </c>
      <c r="AM177" s="119">
        <v>25.441299999999998</v>
      </c>
      <c r="AN177" s="119">
        <v>23.995799999999999</v>
      </c>
      <c r="AO177" s="119">
        <v>15.930300000000001</v>
      </c>
      <c r="AP177" s="119">
        <v>20.669799999999999</v>
      </c>
      <c r="AQ177" s="142">
        <v>50.019799999999996</v>
      </c>
      <c r="AR177" s="119">
        <v>8.3513000000000002</v>
      </c>
      <c r="AS177" s="119">
        <v>24.2363</v>
      </c>
      <c r="AT177" s="119">
        <v>10</v>
      </c>
      <c r="AU177" s="119">
        <v>14.2363</v>
      </c>
      <c r="AV177" s="119">
        <v>11.6737</v>
      </c>
      <c r="AW177" s="119">
        <v>11.678699999999999</v>
      </c>
      <c r="AX177" s="139"/>
      <c r="AY177" s="139"/>
      <c r="AZ177" s="139"/>
    </row>
    <row r="178" spans="1:87">
      <c r="A178" s="159">
        <f t="shared" si="2"/>
        <v>45412</v>
      </c>
      <c r="B178" s="136">
        <v>17.034099999999999</v>
      </c>
      <c r="C178" s="136">
        <v>17.8261</v>
      </c>
      <c r="D178" s="136">
        <v>18.328199999999999</v>
      </c>
      <c r="E178" s="119">
        <v>10.1595</v>
      </c>
      <c r="F178" s="119">
        <v>10.0726</v>
      </c>
      <c r="G178" s="119">
        <v>15.299799999999999</v>
      </c>
      <c r="H178" s="119">
        <v>9.4377999999999993</v>
      </c>
      <c r="I178" s="119">
        <v>9.6532</v>
      </c>
      <c r="J178" s="119">
        <v>10.7395</v>
      </c>
      <c r="K178" s="119">
        <v>0</v>
      </c>
      <c r="L178" s="119">
        <v>10.9232</v>
      </c>
      <c r="M178" s="119">
        <v>8.7018000000000004</v>
      </c>
      <c r="N178" s="119">
        <v>3.5405000000000002</v>
      </c>
      <c r="O178" s="119">
        <v>4.3042999999999996</v>
      </c>
      <c r="P178" s="119">
        <v>10.3049</v>
      </c>
      <c r="Q178" s="119">
        <v>10.3049</v>
      </c>
      <c r="R178" s="119">
        <v>8.6791</v>
      </c>
      <c r="S178" s="119">
        <v>11.4054</v>
      </c>
      <c r="T178" s="119">
        <v>11.0099</v>
      </c>
      <c r="U178" s="119">
        <v>9.4068000000000005</v>
      </c>
      <c r="V178" s="119">
        <v>9.4068000000000005</v>
      </c>
      <c r="W178" s="119">
        <v>9.1179000000000006</v>
      </c>
      <c r="X178" s="119">
        <v>11.399900000000001</v>
      </c>
      <c r="Y178" s="119">
        <v>10.860300000000001</v>
      </c>
      <c r="Z178" s="119">
        <v>9.4360999999999997</v>
      </c>
      <c r="AA178" s="119">
        <v>10.6153</v>
      </c>
      <c r="AB178" s="119">
        <v>10.650700000000001</v>
      </c>
      <c r="AC178" s="119">
        <v>28.3476</v>
      </c>
      <c r="AD178" s="119">
        <v>5.7503000000000002</v>
      </c>
      <c r="AE178" s="119">
        <v>8.0873000000000008</v>
      </c>
      <c r="AF178" s="119">
        <v>9.0193999999999992</v>
      </c>
      <c r="AG178" s="119">
        <v>8.5716999999999999</v>
      </c>
      <c r="AH178" s="119">
        <v>14.499000000000001</v>
      </c>
      <c r="AI178" s="119">
        <v>16.1189</v>
      </c>
      <c r="AJ178" s="137">
        <v>11.788</v>
      </c>
      <c r="AK178" s="137">
        <v>13.0937</v>
      </c>
      <c r="AL178" s="119">
        <v>8.3338999999999999</v>
      </c>
      <c r="AM178" s="119">
        <v>24.288399999999999</v>
      </c>
      <c r="AN178" s="119">
        <v>22.540600000000001</v>
      </c>
      <c r="AO178" s="119">
        <v>15.4171</v>
      </c>
      <c r="AP178" s="119">
        <v>19.408799999999999</v>
      </c>
      <c r="AQ178" s="142">
        <v>50</v>
      </c>
      <c r="AR178" s="119">
        <v>8.0037000000000003</v>
      </c>
      <c r="AS178" s="119">
        <v>23.219200000000001</v>
      </c>
      <c r="AT178" s="119">
        <v>10</v>
      </c>
      <c r="AU178" s="119">
        <v>13.219200000000001</v>
      </c>
      <c r="AV178" s="119">
        <v>11.2988</v>
      </c>
      <c r="AW178" s="119">
        <v>11.3101</v>
      </c>
      <c r="AX178" s="116">
        <v>23.570499999999999</v>
      </c>
      <c r="AY178" s="116">
        <v>23.55</v>
      </c>
      <c r="AZ178" s="116">
        <v>11.7461</v>
      </c>
    </row>
    <row r="179" spans="1:87">
      <c r="A179" s="159">
        <f t="shared" si="2"/>
        <v>45443</v>
      </c>
      <c r="B179" s="136">
        <v>17.542999999999999</v>
      </c>
      <c r="C179" s="136">
        <v>18.181799999999999</v>
      </c>
      <c r="D179" s="136">
        <v>18.886500000000002</v>
      </c>
      <c r="E179" s="119">
        <v>10.337899999999999</v>
      </c>
      <c r="F179" s="119">
        <v>10.124499999999999</v>
      </c>
      <c r="G179" s="119">
        <v>15.782</v>
      </c>
      <c r="H179" s="119">
        <v>9.8748000000000005</v>
      </c>
      <c r="I179" s="119">
        <v>9.8613999999999997</v>
      </c>
      <c r="J179" s="119">
        <v>10.804500000000001</v>
      </c>
      <c r="K179" s="119">
        <v>0</v>
      </c>
      <c r="L179" s="119">
        <v>11.003</v>
      </c>
      <c r="M179" s="119">
        <v>8.9460999999999995</v>
      </c>
      <c r="N179" s="119">
        <v>3.5375000000000001</v>
      </c>
      <c r="O179" s="119">
        <v>4.3181000000000003</v>
      </c>
      <c r="P179" s="119">
        <v>10.4534</v>
      </c>
      <c r="Q179" s="119">
        <v>10.4534</v>
      </c>
      <c r="R179" s="119">
        <v>8.7858000000000001</v>
      </c>
      <c r="S179" s="119">
        <v>11.5815</v>
      </c>
      <c r="T179" s="119">
        <v>11.1776</v>
      </c>
      <c r="U179" s="119">
        <v>9.3003</v>
      </c>
      <c r="V179" s="119">
        <v>9.3003</v>
      </c>
      <c r="W179" s="119">
        <v>9.0103000000000009</v>
      </c>
      <c r="X179" s="119">
        <v>11.2966</v>
      </c>
      <c r="Y179" s="119">
        <v>10.7584</v>
      </c>
      <c r="Z179" s="119">
        <v>9.6022999999999996</v>
      </c>
      <c r="AA179" s="119">
        <v>10.705399999999999</v>
      </c>
      <c r="AB179" s="119">
        <v>10.8499</v>
      </c>
      <c r="AC179" s="119">
        <v>29.880299999999998</v>
      </c>
      <c r="AD179" s="119">
        <v>5.9279000000000002</v>
      </c>
      <c r="AE179" s="119">
        <v>8.2093000000000007</v>
      </c>
      <c r="AF179" s="119">
        <v>9.0754999999999999</v>
      </c>
      <c r="AG179" s="119">
        <v>8.7094000000000005</v>
      </c>
      <c r="AH179" s="119">
        <v>14.7233</v>
      </c>
      <c r="AI179" s="119">
        <v>16.7227</v>
      </c>
      <c r="AJ179" s="137">
        <v>12.031499999999999</v>
      </c>
      <c r="AK179" s="137">
        <v>13.381</v>
      </c>
      <c r="AL179" s="119">
        <v>9.5664999999999996</v>
      </c>
      <c r="AM179" s="119">
        <v>23.9877</v>
      </c>
      <c r="AN179" s="119">
        <v>22.485399999999998</v>
      </c>
      <c r="AO179" s="119">
        <v>15.6561</v>
      </c>
      <c r="AP179" s="119">
        <v>19.300699999999999</v>
      </c>
      <c r="AQ179" s="142">
        <v>50</v>
      </c>
      <c r="AR179" s="119">
        <v>8.1511999999999993</v>
      </c>
      <c r="AS179" s="119">
        <v>23.764499999999998</v>
      </c>
      <c r="AT179" s="119">
        <v>10</v>
      </c>
      <c r="AU179" s="119">
        <v>13.7645</v>
      </c>
      <c r="AV179" s="119">
        <v>11.357100000000001</v>
      </c>
      <c r="AW179" s="119">
        <v>11.378399999999999</v>
      </c>
      <c r="AX179" s="119">
        <v>23.871300000000002</v>
      </c>
      <c r="AY179" s="119">
        <v>23.905799999999999</v>
      </c>
      <c r="AZ179" s="119">
        <v>11.6099</v>
      </c>
    </row>
    <row r="180" spans="1:87">
      <c r="A180" s="159">
        <f t="shared" si="2"/>
        <v>45473</v>
      </c>
      <c r="B180" s="119">
        <v>19.013200000000001</v>
      </c>
      <c r="C180" s="119">
        <v>19.799800000000001</v>
      </c>
      <c r="D180" s="119">
        <v>20.494700000000002</v>
      </c>
      <c r="E180" s="119">
        <v>10.491099999999999</v>
      </c>
      <c r="F180" s="119" t="e">
        <v>#N/A</v>
      </c>
      <c r="G180" s="119">
        <v>17.504799999999999</v>
      </c>
      <c r="H180" s="119">
        <v>9.5153999999999996</v>
      </c>
      <c r="I180" s="119" t="e">
        <v>#N/A</v>
      </c>
      <c r="J180" s="119">
        <v>10.8285</v>
      </c>
      <c r="K180" s="119">
        <v>10.8817</v>
      </c>
      <c r="L180" s="119">
        <v>11.0358</v>
      </c>
      <c r="M180" s="119">
        <v>8.6669999999999998</v>
      </c>
      <c r="N180" s="119">
        <v>3.4346999999999999</v>
      </c>
      <c r="O180" s="119">
        <v>4.1961000000000004</v>
      </c>
      <c r="P180" s="119">
        <v>10.2232</v>
      </c>
      <c r="Q180" s="119">
        <v>10.2232</v>
      </c>
      <c r="R180" s="119">
        <v>8.5744000000000007</v>
      </c>
      <c r="S180" s="119">
        <v>11.3383</v>
      </c>
      <c r="T180" s="119">
        <v>10.940300000000001</v>
      </c>
      <c r="U180" s="119">
        <v>9.2185000000000006</v>
      </c>
      <c r="V180" s="119">
        <v>9.2185000000000006</v>
      </c>
      <c r="W180" s="119">
        <v>8.9268999999999998</v>
      </c>
      <c r="X180" s="119">
        <v>11.2227</v>
      </c>
      <c r="Y180" s="119">
        <v>10.684100000000001</v>
      </c>
      <c r="Z180" s="119">
        <v>9.5678999999999998</v>
      </c>
      <c r="AA180" s="119">
        <v>10.7225</v>
      </c>
      <c r="AB180" s="119">
        <v>10.827</v>
      </c>
      <c r="AC180" s="119">
        <v>29.067900000000002</v>
      </c>
      <c r="AD180" s="119">
        <v>5.9405000000000001</v>
      </c>
      <c r="AE180" s="119">
        <v>8.3080999999999996</v>
      </c>
      <c r="AF180" s="119">
        <v>9.2306000000000008</v>
      </c>
      <c r="AG180" s="119">
        <v>8.8225999999999996</v>
      </c>
      <c r="AH180" s="119">
        <v>16.180299999999999</v>
      </c>
      <c r="AI180" s="119">
        <v>16.231300000000001</v>
      </c>
      <c r="AJ180" s="137">
        <v>11.9693</v>
      </c>
      <c r="AK180" s="137">
        <v>13.331200000000001</v>
      </c>
      <c r="AL180" s="119">
        <v>8.3109999999999999</v>
      </c>
      <c r="AM180" s="119">
        <v>25.017700000000001</v>
      </c>
      <c r="AN180" s="119">
        <v>23.363499999999998</v>
      </c>
      <c r="AO180" s="119">
        <v>15.7994</v>
      </c>
      <c r="AP180" s="119">
        <v>19.818300000000001</v>
      </c>
      <c r="AQ180" s="142">
        <v>49.999699999999997</v>
      </c>
      <c r="AR180" s="119">
        <v>8.2309999999999999</v>
      </c>
      <c r="AS180" s="119">
        <v>23.9941</v>
      </c>
      <c r="AT180" s="119">
        <v>10</v>
      </c>
      <c r="AU180" s="119">
        <v>13.9941</v>
      </c>
      <c r="AV180" s="119">
        <v>11.3931</v>
      </c>
      <c r="AW180" s="119">
        <v>11.421799999999999</v>
      </c>
      <c r="AX180" s="119">
        <v>24.0642</v>
      </c>
      <c r="AY180" s="119">
        <v>24.1327</v>
      </c>
      <c r="AZ180" s="119">
        <v>11.366400000000001</v>
      </c>
    </row>
    <row r="181" spans="1:87">
      <c r="A181" s="159">
        <f>EOMONTH(A180,1)</f>
        <v>45504</v>
      </c>
      <c r="B181" s="119">
        <v>18.216799999999999</v>
      </c>
      <c r="C181" s="119">
        <v>19.1739</v>
      </c>
      <c r="D181" s="119">
        <v>19.6691</v>
      </c>
      <c r="E181" s="119">
        <v>10.7576</v>
      </c>
      <c r="F181" s="119" t="e">
        <v>#N/A</v>
      </c>
      <c r="G181" s="119">
        <v>16.555499999999999</v>
      </c>
      <c r="H181" s="119">
        <v>10.086399999999999</v>
      </c>
      <c r="I181" s="119" t="e">
        <v>#N/A</v>
      </c>
      <c r="J181" s="119">
        <v>11.0451</v>
      </c>
      <c r="K181" s="119">
        <v>11.2113</v>
      </c>
      <c r="L181" s="119">
        <v>11.2668</v>
      </c>
      <c r="M181" s="119">
        <v>9.0562000000000005</v>
      </c>
      <c r="N181" s="119">
        <v>3.4792999999999998</v>
      </c>
      <c r="O181" s="119">
        <v>4.2480000000000002</v>
      </c>
      <c r="P181" s="119">
        <v>10.6959</v>
      </c>
      <c r="Q181" s="119">
        <v>10.6959</v>
      </c>
      <c r="R181" s="119">
        <v>8.9522999999999993</v>
      </c>
      <c r="S181" s="119">
        <v>11.874700000000001</v>
      </c>
      <c r="T181" s="119">
        <v>11.455299999999999</v>
      </c>
      <c r="U181" s="119">
        <v>9.5825999999999993</v>
      </c>
      <c r="V181" s="119">
        <v>9.5825999999999993</v>
      </c>
      <c r="W181" s="119">
        <v>9.2749000000000006</v>
      </c>
      <c r="X181" s="119">
        <v>11.692399999999999</v>
      </c>
      <c r="Y181" s="119">
        <v>11.1275</v>
      </c>
      <c r="Z181" s="119">
        <v>9.7505000000000006</v>
      </c>
      <c r="AA181" s="119">
        <v>11.043900000000001</v>
      </c>
      <c r="AB181" s="119">
        <v>11.0497</v>
      </c>
      <c r="AC181" s="119">
        <v>32.219299999999997</v>
      </c>
      <c r="AD181" s="119">
        <v>6.2074999999999996</v>
      </c>
      <c r="AE181" s="119">
        <v>8.4878999999999998</v>
      </c>
      <c r="AF181" s="119">
        <v>9.5279000000000007</v>
      </c>
      <c r="AG181" s="119">
        <v>9.0205000000000002</v>
      </c>
      <c r="AH181" s="119">
        <v>16.819700000000001</v>
      </c>
      <c r="AI181" s="119">
        <v>16.969200000000001</v>
      </c>
      <c r="AJ181" s="137">
        <v>12.987399999999999</v>
      </c>
      <c r="AK181" s="137">
        <v>14.4862</v>
      </c>
      <c r="AL181" s="119">
        <v>8.8135999999999992</v>
      </c>
      <c r="AM181" s="119">
        <v>24.312999999999999</v>
      </c>
      <c r="AN181" s="119">
        <v>22.498100000000001</v>
      </c>
      <c r="AO181" s="119">
        <v>16.144400000000001</v>
      </c>
      <c r="AP181" s="119">
        <v>19.052700000000002</v>
      </c>
      <c r="AQ181" s="142">
        <v>50</v>
      </c>
      <c r="AR181" s="119">
        <v>8.4492999999999991</v>
      </c>
      <c r="AS181" s="119">
        <f>AT181+AU181</f>
        <v>24.5198</v>
      </c>
      <c r="AT181" s="119">
        <v>10</v>
      </c>
      <c r="AU181" s="119">
        <v>14.5198</v>
      </c>
      <c r="AV181" s="119">
        <v>11.5977</v>
      </c>
      <c r="AW181" s="119">
        <v>11.633699999999999</v>
      </c>
      <c r="AX181" s="119">
        <v>24.534300000000002</v>
      </c>
      <c r="AY181" s="119">
        <v>24.6965</v>
      </c>
      <c r="AZ181" s="119">
        <v>11.8772</v>
      </c>
    </row>
    <row r="182" spans="1:87">
      <c r="A182" s="159">
        <f t="shared" si="2"/>
        <v>45535</v>
      </c>
      <c r="B182" s="119">
        <v>18.340699999999998</v>
      </c>
      <c r="C182" s="119">
        <v>18.867699999999999</v>
      </c>
      <c r="D182" s="119">
        <v>19.8355</v>
      </c>
      <c r="E182" s="119">
        <v>11.404500000000001</v>
      </c>
      <c r="F182" s="119" t="e">
        <v>#N/A</v>
      </c>
      <c r="G182" s="119">
        <v>16.607399999999998</v>
      </c>
      <c r="H182" s="119">
        <v>10.3383</v>
      </c>
      <c r="I182" s="119" t="e">
        <v>#N/A</v>
      </c>
      <c r="J182" s="119">
        <v>11.0581</v>
      </c>
      <c r="K182" s="119">
        <v>10.969799999999999</v>
      </c>
      <c r="L182" s="119">
        <v>11.2986</v>
      </c>
      <c r="M182" s="119">
        <v>9.2416</v>
      </c>
      <c r="N182" s="119">
        <v>3.4043000000000001</v>
      </c>
      <c r="O182" s="119">
        <v>4.1923000000000004</v>
      </c>
      <c r="P182" s="119">
        <v>10.902100000000001</v>
      </c>
      <c r="Q182" s="119">
        <v>10.902100000000001</v>
      </c>
      <c r="R182" s="119">
        <v>9.1060999999999996</v>
      </c>
      <c r="S182" s="119">
        <v>12.116199999999999</v>
      </c>
      <c r="T182" s="119">
        <v>11.685499999999999</v>
      </c>
      <c r="U182" s="119">
        <v>9.3308999999999997</v>
      </c>
      <c r="V182" s="119">
        <v>9.3308999999999997</v>
      </c>
      <c r="W182" s="119">
        <v>9.0273000000000003</v>
      </c>
      <c r="X182" s="119">
        <v>11.4123</v>
      </c>
      <c r="Y182" s="119">
        <v>10.858000000000001</v>
      </c>
      <c r="Z182" s="119">
        <v>9.9911999999999992</v>
      </c>
      <c r="AA182" s="119">
        <v>11.0661</v>
      </c>
      <c r="AB182" s="119">
        <v>11.3447</v>
      </c>
      <c r="AC182" s="119">
        <v>33.180900000000001</v>
      </c>
      <c r="AD182" s="119">
        <v>6.5136000000000003</v>
      </c>
      <c r="AE182" s="119">
        <v>8.9098000000000006</v>
      </c>
      <c r="AF182" s="119">
        <v>9.782</v>
      </c>
      <c r="AG182" s="119">
        <v>9.4860000000000007</v>
      </c>
      <c r="AH182" s="119">
        <v>15.154999999999999</v>
      </c>
      <c r="AI182" s="119">
        <v>17.355699999999999</v>
      </c>
      <c r="AJ182" s="137">
        <v>12.9832</v>
      </c>
      <c r="AK182" s="137">
        <v>14.514900000000001</v>
      </c>
      <c r="AL182" s="119">
        <v>8.4990000000000006</v>
      </c>
      <c r="AM182" s="119">
        <v>23.8947</v>
      </c>
      <c r="AN182" s="119">
        <v>22.6526</v>
      </c>
      <c r="AO182" s="119">
        <v>16.374700000000001</v>
      </c>
      <c r="AP182" s="119">
        <v>18.951899999999998</v>
      </c>
      <c r="AQ182" s="142">
        <v>49.999699999999997</v>
      </c>
      <c r="AR182" s="119">
        <v>8.5901999999999994</v>
      </c>
      <c r="AS182" s="119">
        <v>25.713799999999999</v>
      </c>
      <c r="AT182" s="119">
        <v>10</v>
      </c>
      <c r="AU182" s="119">
        <v>15.713800000000001</v>
      </c>
      <c r="AV182" s="119">
        <v>11.6053</v>
      </c>
      <c r="AW182" s="119">
        <v>11.661899999999999</v>
      </c>
      <c r="AX182" s="119">
        <v>24.866</v>
      </c>
      <c r="AY182" s="119">
        <v>25.09</v>
      </c>
      <c r="AZ182" s="119">
        <v>11.6812</v>
      </c>
      <c r="BA182" s="119">
        <v>11.906000000000001</v>
      </c>
      <c r="BB182" s="119">
        <v>12.048</v>
      </c>
      <c r="BC182" s="119">
        <v>11.884600000000001</v>
      </c>
      <c r="BD182" s="119">
        <v>12.026400000000001</v>
      </c>
      <c r="BE182" s="119">
        <v>12.384499999999999</v>
      </c>
      <c r="BF182" s="119">
        <v>12.532400000000001</v>
      </c>
      <c r="BG182" s="119">
        <v>12.4956</v>
      </c>
      <c r="BH182" s="119">
        <v>12.6447</v>
      </c>
      <c r="BI182" s="119">
        <v>11.774699999999999</v>
      </c>
      <c r="BJ182" s="119">
        <v>11.9152</v>
      </c>
      <c r="BK182" s="119">
        <v>11.712199999999999</v>
      </c>
      <c r="BL182" s="119">
        <v>11.851800000000001</v>
      </c>
      <c r="BM182" s="119">
        <v>11.0183</v>
      </c>
      <c r="BN182" s="119">
        <v>11.149699999999999</v>
      </c>
      <c r="BO182" s="119">
        <v>10.758100000000001</v>
      </c>
      <c r="BP182" s="119">
        <v>10.8863</v>
      </c>
    </row>
    <row r="183" spans="1:87">
      <c r="A183" s="159">
        <f t="shared" si="2"/>
        <v>45565</v>
      </c>
      <c r="B183" s="119">
        <v>18.738099999999999</v>
      </c>
      <c r="C183" s="136">
        <v>19.373000000000001</v>
      </c>
      <c r="D183" s="119">
        <v>20.300799999999999</v>
      </c>
      <c r="E183" s="119">
        <v>11.1577</v>
      </c>
      <c r="F183" s="119" t="e">
        <v>#N/A</v>
      </c>
      <c r="G183" s="119">
        <v>17.046199999999999</v>
      </c>
      <c r="H183" s="119">
        <v>10.5166</v>
      </c>
      <c r="I183" s="119" t="e">
        <v>#N/A</v>
      </c>
      <c r="J183" s="119">
        <v>11.136900000000001</v>
      </c>
      <c r="K183" s="119">
        <v>11.096399999999999</v>
      </c>
      <c r="L183" s="119">
        <v>11.3924</v>
      </c>
      <c r="M183" s="119">
        <v>9.4878</v>
      </c>
      <c r="N183" s="119">
        <v>3.2199</v>
      </c>
      <c r="O183" s="119">
        <v>3.9702999999999999</v>
      </c>
      <c r="P183" s="119">
        <v>11.2493</v>
      </c>
      <c r="Q183" s="119">
        <v>11.2493</v>
      </c>
      <c r="R183" s="119">
        <v>9.3824000000000005</v>
      </c>
      <c r="S183" s="119">
        <v>12.503299999999999</v>
      </c>
      <c r="T183" s="119">
        <v>12.061199999999999</v>
      </c>
      <c r="U183" s="119">
        <v>9.3440999999999992</v>
      </c>
      <c r="V183" s="119">
        <v>9.3440999999999992</v>
      </c>
      <c r="W183" s="119">
        <v>9.0396999999999998</v>
      </c>
      <c r="X183" s="119">
        <v>11.444900000000001</v>
      </c>
      <c r="Y183" s="119">
        <v>10.8893</v>
      </c>
      <c r="Z183" s="119">
        <v>10.057499999999999</v>
      </c>
      <c r="AA183" s="119">
        <v>11.196999999999999</v>
      </c>
      <c r="AB183" s="119">
        <v>11.4396</v>
      </c>
      <c r="AC183" s="119">
        <v>35.354399999999998</v>
      </c>
      <c r="AD183" s="119">
        <v>6.5782999999999996</v>
      </c>
      <c r="AE183" s="119">
        <v>8.7456999999999994</v>
      </c>
      <c r="AF183" s="119">
        <v>9.6483000000000008</v>
      </c>
      <c r="AG183" s="119">
        <v>9.3213000000000008</v>
      </c>
      <c r="AH183" s="119">
        <v>15.558199999999999</v>
      </c>
      <c r="AI183" s="119">
        <v>17.702999999999999</v>
      </c>
      <c r="AJ183" s="137">
        <v>12.6896</v>
      </c>
      <c r="AK183" s="137">
        <v>14.216900000000001</v>
      </c>
      <c r="AL183" s="119">
        <v>9.0924999999999994</v>
      </c>
      <c r="AM183" s="119">
        <v>25.840900000000001</v>
      </c>
      <c r="AN183" s="119">
        <v>24.410599999999999</v>
      </c>
      <c r="AO183" s="119">
        <v>16.569199999999999</v>
      </c>
      <c r="AP183" s="119">
        <v>20.025200000000002</v>
      </c>
      <c r="AQ183" s="142">
        <v>50.004199999999997</v>
      </c>
      <c r="AR183" s="119">
        <v>8.7055000000000007</v>
      </c>
      <c r="AS183" s="119">
        <v>24.893999999999998</v>
      </c>
      <c r="AT183" s="119">
        <v>10</v>
      </c>
      <c r="AU183" s="119">
        <v>14.894</v>
      </c>
      <c r="AV183" s="119">
        <v>11.6454</v>
      </c>
      <c r="AW183" s="119">
        <v>11.710699999999999</v>
      </c>
      <c r="AX183" s="119">
        <v>25.030999999999999</v>
      </c>
      <c r="AY183" s="119">
        <v>25.2743</v>
      </c>
      <c r="AZ183" s="119">
        <v>12.0586</v>
      </c>
      <c r="BA183" s="119">
        <v>12.2156</v>
      </c>
      <c r="BB183" s="119">
        <v>12.3184</v>
      </c>
      <c r="BC183" s="119">
        <v>12.3056</v>
      </c>
      <c r="BD183" s="119">
        <v>12.4094</v>
      </c>
      <c r="BE183" s="119">
        <v>11.5197</v>
      </c>
      <c r="BF183" s="119">
        <v>11.6172</v>
      </c>
      <c r="BG183" s="119">
        <v>11.353400000000001</v>
      </c>
      <c r="BH183" s="119">
        <v>11.449199999999999</v>
      </c>
      <c r="BI183" s="119">
        <v>11.992000000000001</v>
      </c>
      <c r="BJ183" s="119">
        <v>12.093</v>
      </c>
      <c r="BK183" s="119">
        <v>12.0364</v>
      </c>
      <c r="BL183" s="119">
        <v>12.1381</v>
      </c>
      <c r="BM183" s="119">
        <v>11.0121</v>
      </c>
      <c r="BN183" s="119">
        <v>11.1053</v>
      </c>
      <c r="BO183" s="119">
        <v>10.6488</v>
      </c>
      <c r="BP183" s="119">
        <v>10.7386</v>
      </c>
    </row>
    <row r="184" spans="1:87">
      <c r="A184" s="159">
        <f t="shared" si="2"/>
        <v>45596</v>
      </c>
      <c r="B184" s="119">
        <v>18.473800000000001</v>
      </c>
      <c r="C184" s="136">
        <v>19.678999999999998</v>
      </c>
      <c r="D184" s="119">
        <v>20.032800000000002</v>
      </c>
      <c r="E184" s="119">
        <v>10.3405</v>
      </c>
      <c r="F184" s="119" t="e">
        <v>#N/A</v>
      </c>
      <c r="G184" s="119">
        <v>16.7437</v>
      </c>
      <c r="H184" s="119">
        <v>10.4788</v>
      </c>
      <c r="I184" s="119" t="e">
        <v>#N/A</v>
      </c>
      <c r="J184" s="119">
        <v>10.4252</v>
      </c>
      <c r="K184" s="119">
        <v>10.7005</v>
      </c>
      <c r="L184" s="119">
        <v>10.6708</v>
      </c>
      <c r="M184" s="119">
        <v>9.4728999999999992</v>
      </c>
      <c r="N184" s="119">
        <v>3.1949999999999998</v>
      </c>
      <c r="O184" s="119">
        <v>3.9148000000000001</v>
      </c>
      <c r="P184" s="119">
        <v>11.0756</v>
      </c>
      <c r="Q184" s="119">
        <v>11.0756</v>
      </c>
      <c r="R184" s="119">
        <v>9.2256</v>
      </c>
      <c r="S184" s="119">
        <v>12.3169</v>
      </c>
      <c r="T184" s="119">
        <v>11.879</v>
      </c>
      <c r="U184" s="119">
        <v>9.2388999999999992</v>
      </c>
      <c r="V184" s="119">
        <v>9.2388999999999992</v>
      </c>
      <c r="W184" s="119">
        <v>8.9353999999999996</v>
      </c>
      <c r="X184" s="119">
        <v>11.3317</v>
      </c>
      <c r="Y184" s="119">
        <v>10.777699999999999</v>
      </c>
      <c r="Z184" s="119">
        <v>9.9219000000000008</v>
      </c>
      <c r="AA184" s="119">
        <v>11.391500000000001</v>
      </c>
      <c r="AB184" s="119">
        <v>11.3042</v>
      </c>
      <c r="AC184" s="119">
        <v>37.155299999999997</v>
      </c>
      <c r="AD184" s="119">
        <v>6.2634999999999996</v>
      </c>
      <c r="AE184" s="119">
        <v>8.2390000000000008</v>
      </c>
      <c r="AF184" s="119">
        <v>9.3727999999999998</v>
      </c>
      <c r="AG184" s="119">
        <v>8.7918000000000003</v>
      </c>
      <c r="AH184" s="119">
        <v>16.529399999999999</v>
      </c>
      <c r="AI184" s="119">
        <v>17.549600000000002</v>
      </c>
      <c r="AJ184" s="137">
        <v>13.163500000000001</v>
      </c>
      <c r="AK184" s="137">
        <v>14.7639</v>
      </c>
      <c r="AL184" s="119">
        <v>8.4936000000000007</v>
      </c>
      <c r="AM184" s="119">
        <v>28.430800000000001</v>
      </c>
      <c r="AN184" s="119">
        <v>26.087399999999999</v>
      </c>
      <c r="AO184" s="119">
        <v>16.569500000000001</v>
      </c>
      <c r="AP184" s="119">
        <v>20.993200000000002</v>
      </c>
      <c r="AQ184" s="142">
        <v>50</v>
      </c>
      <c r="AR184" s="119">
        <v>8.6926000000000005</v>
      </c>
      <c r="AS184" s="119">
        <v>23.896799999999999</v>
      </c>
      <c r="AT184" s="119">
        <v>10</v>
      </c>
      <c r="AU184" s="119">
        <v>13.896800000000001</v>
      </c>
      <c r="AV184" s="119">
        <v>11.222899999999999</v>
      </c>
      <c r="AW184" s="119">
        <v>11.298299999999999</v>
      </c>
      <c r="AX184" s="119">
        <v>24.447800000000001</v>
      </c>
      <c r="AY184" s="119">
        <v>24.5105</v>
      </c>
      <c r="AZ184" s="119">
        <v>12.19</v>
      </c>
      <c r="BA184" s="119">
        <v>12.4945</v>
      </c>
      <c r="BB184" s="119">
        <v>12.2356</v>
      </c>
      <c r="BC184" s="119">
        <v>12.561299999999999</v>
      </c>
      <c r="BD184" s="119">
        <v>12.300800000000001</v>
      </c>
      <c r="BE184" s="119">
        <v>11.167999999999999</v>
      </c>
      <c r="BF184" s="119">
        <v>10.936400000000001</v>
      </c>
      <c r="BG184" s="119">
        <v>10.783200000000001</v>
      </c>
      <c r="BH184" s="119">
        <v>10.558400000000001</v>
      </c>
      <c r="BI184" s="119">
        <v>11.6104</v>
      </c>
      <c r="BJ184" s="119">
        <v>11.369400000000001</v>
      </c>
      <c r="BK184" s="119">
        <v>11.4854</v>
      </c>
      <c r="BL184" s="119">
        <v>11.2469</v>
      </c>
      <c r="BM184" s="119">
        <v>11.881399999999999</v>
      </c>
      <c r="BN184" s="119">
        <v>11.634600000000001</v>
      </c>
      <c r="BO184" s="119">
        <v>11.7033</v>
      </c>
      <c r="BP184" s="119">
        <v>11.4594</v>
      </c>
    </row>
    <row r="185" spans="1:87">
      <c r="A185" s="159">
        <f t="shared" si="2"/>
        <v>45626</v>
      </c>
      <c r="B185" s="119">
        <v>19.110700000000001</v>
      </c>
      <c r="C185" s="136">
        <v>20.4879</v>
      </c>
      <c r="D185" s="119">
        <v>20.741599999999998</v>
      </c>
      <c r="E185" s="119">
        <v>10.221399999999999</v>
      </c>
      <c r="F185" s="119" t="e">
        <v>#N/A</v>
      </c>
      <c r="G185" s="119">
        <v>17.537199999999999</v>
      </c>
      <c r="H185" s="119">
        <v>10.970800000000001</v>
      </c>
      <c r="I185" s="119" t="e">
        <v>#N/A</v>
      </c>
      <c r="J185" s="119">
        <v>10.4613</v>
      </c>
      <c r="K185" s="119">
        <v>10.8146</v>
      </c>
      <c r="L185" s="119">
        <v>10.7233</v>
      </c>
      <c r="M185" s="119">
        <v>9.8550000000000004</v>
      </c>
      <c r="N185" s="119">
        <v>3.2858999999999998</v>
      </c>
      <c r="O185" s="119">
        <v>4.0289000000000001</v>
      </c>
      <c r="P185" s="119">
        <v>11.648199999999999</v>
      </c>
      <c r="Q185" s="119">
        <v>11.648199999999999</v>
      </c>
      <c r="R185" s="119">
        <v>9.6831999999999994</v>
      </c>
      <c r="S185" s="119">
        <v>12.9664</v>
      </c>
      <c r="T185" s="119">
        <v>12.502800000000001</v>
      </c>
      <c r="U185" s="119">
        <v>9.4989000000000008</v>
      </c>
      <c r="V185" s="119">
        <v>9.4989000000000008</v>
      </c>
      <c r="W185" s="119">
        <v>9.1824999999999992</v>
      </c>
      <c r="X185" s="119">
        <v>11.6774</v>
      </c>
      <c r="Y185" s="119">
        <v>11.103</v>
      </c>
      <c r="Z185" s="119">
        <v>10.229699999999999</v>
      </c>
      <c r="AA185" s="119">
        <v>11.826700000000001</v>
      </c>
      <c r="AB185" s="119">
        <v>11.6698</v>
      </c>
      <c r="AC185" s="119">
        <v>35.678100000000001</v>
      </c>
      <c r="AD185" s="119">
        <v>6.3609</v>
      </c>
      <c r="AE185" s="119">
        <v>8.1605000000000008</v>
      </c>
      <c r="AF185" s="119">
        <v>9.3507999999999996</v>
      </c>
      <c r="AG185" s="119">
        <v>8.7181999999999995</v>
      </c>
      <c r="AH185" s="119">
        <v>21.0944</v>
      </c>
      <c r="AI185" s="119">
        <v>18.0168</v>
      </c>
      <c r="AJ185" s="137">
        <v>14.638400000000001</v>
      </c>
      <c r="AK185" s="137">
        <v>16.4331</v>
      </c>
      <c r="AL185" s="119">
        <v>8.1672999999999991</v>
      </c>
      <c r="AM185" s="119">
        <v>31.1843</v>
      </c>
      <c r="AN185" s="119">
        <v>28.454499999999999</v>
      </c>
      <c r="AO185" s="119">
        <v>17.2942</v>
      </c>
      <c r="AP185" s="119">
        <v>22.479500000000002</v>
      </c>
      <c r="AQ185" s="142">
        <v>50</v>
      </c>
      <c r="AR185" s="119">
        <v>9.1708999999999996</v>
      </c>
      <c r="AS185" s="119">
        <v>22.628999999999998</v>
      </c>
      <c r="AT185" s="119">
        <v>10</v>
      </c>
      <c r="AU185" s="119">
        <v>12.629</v>
      </c>
      <c r="AV185" s="119">
        <v>11.218999999999999</v>
      </c>
      <c r="AW185" s="119">
        <v>11.312799999999999</v>
      </c>
      <c r="AX185" s="119">
        <v>25.005400000000002</v>
      </c>
      <c r="AY185" s="119">
        <v>25.1401</v>
      </c>
      <c r="AZ185" s="119">
        <v>12.8956</v>
      </c>
      <c r="BA185" s="119">
        <v>13.694699999999999</v>
      </c>
      <c r="BB185" s="119">
        <v>13.3325</v>
      </c>
      <c r="BC185" s="119">
        <v>14.089700000000001</v>
      </c>
      <c r="BD185" s="119">
        <v>13.7164</v>
      </c>
      <c r="BE185" s="119">
        <v>10.4842</v>
      </c>
      <c r="BF185" s="119">
        <v>10.2051</v>
      </c>
      <c r="BG185" s="119">
        <v>9.8917999999999999</v>
      </c>
      <c r="BH185" s="119">
        <v>9.6265999999999998</v>
      </c>
      <c r="BI185" s="119">
        <v>12.0814</v>
      </c>
      <c r="BJ185" s="119">
        <v>11.760999999999999</v>
      </c>
      <c r="BK185" s="119">
        <v>12.059699999999999</v>
      </c>
      <c r="BL185" s="119">
        <v>11.7392</v>
      </c>
      <c r="BM185" s="119">
        <v>12.3681</v>
      </c>
      <c r="BN185" s="119">
        <v>12.038600000000001</v>
      </c>
      <c r="BO185" s="119">
        <v>12.3071</v>
      </c>
      <c r="BP185" s="119">
        <v>11.977499999999999</v>
      </c>
    </row>
    <row r="186" spans="1:87">
      <c r="A186" s="159">
        <v>45657</v>
      </c>
      <c r="B186" s="119">
        <v>18.623999999999999</v>
      </c>
      <c r="C186" s="136">
        <v>20.5486</v>
      </c>
      <c r="D186" s="119">
        <v>20.261299999999999</v>
      </c>
      <c r="E186" s="119">
        <v>9.3954000000000004</v>
      </c>
      <c r="F186" s="119" t="e">
        <v>#N/A</v>
      </c>
      <c r="G186" s="119">
        <v>16.870699999999999</v>
      </c>
      <c r="H186" s="119">
        <v>10.1676</v>
      </c>
      <c r="I186" s="119" t="e">
        <v>#N/A</v>
      </c>
      <c r="J186" s="119">
        <v>9.6674000000000007</v>
      </c>
      <c r="K186" s="119">
        <v>10.288600000000001</v>
      </c>
      <c r="L186" s="119">
        <v>9.9313000000000002</v>
      </c>
      <c r="M186" s="119">
        <v>9.4732000000000003</v>
      </c>
      <c r="N186" s="119">
        <v>3.0577000000000001</v>
      </c>
      <c r="O186" s="119">
        <v>3.7328000000000001</v>
      </c>
      <c r="P186" s="119">
        <v>11.204000000000001</v>
      </c>
      <c r="Q186" s="119">
        <v>11.204000000000001</v>
      </c>
      <c r="R186" s="119">
        <v>9.2946000000000009</v>
      </c>
      <c r="S186" s="119">
        <v>12.4848</v>
      </c>
      <c r="T186" s="119">
        <v>12.0359</v>
      </c>
      <c r="U186" s="119">
        <v>9.0503999999999998</v>
      </c>
      <c r="V186" s="119">
        <v>9.0503999999999998</v>
      </c>
      <c r="W186" s="119">
        <v>8.7445000000000004</v>
      </c>
      <c r="X186" s="119">
        <v>11.152900000000001</v>
      </c>
      <c r="Y186" s="119">
        <v>10.600300000000001</v>
      </c>
      <c r="Z186" s="119">
        <v>10.040900000000001</v>
      </c>
      <c r="AA186" s="119">
        <v>11.942299999999999</v>
      </c>
      <c r="AB186" s="119">
        <v>11.4756</v>
      </c>
      <c r="AC186" s="119">
        <v>33.611400000000003</v>
      </c>
      <c r="AD186" s="119">
        <v>5.9044999999999996</v>
      </c>
      <c r="AE186" s="119">
        <v>7.6608999999999998</v>
      </c>
      <c r="AF186" s="119">
        <v>9.0367999999999995</v>
      </c>
      <c r="AG186" s="119">
        <v>8.2013999999999996</v>
      </c>
      <c r="AH186" s="119">
        <v>18.693899999999999</v>
      </c>
      <c r="AI186" s="119">
        <v>17.130299999999998</v>
      </c>
      <c r="AJ186" s="137">
        <v>13.402900000000001</v>
      </c>
      <c r="AK186" s="137">
        <v>15.0899</v>
      </c>
      <c r="AL186" s="119">
        <v>7.7256999999999998</v>
      </c>
      <c r="AM186" s="119">
        <v>31.029399999999999</v>
      </c>
      <c r="AN186" s="119">
        <v>27.578600000000002</v>
      </c>
      <c r="AO186" s="119">
        <v>16.436599999999999</v>
      </c>
      <c r="AP186" s="119">
        <v>21.6175</v>
      </c>
      <c r="AQ186" s="142">
        <v>50</v>
      </c>
      <c r="AR186" s="119">
        <v>8.5911000000000008</v>
      </c>
      <c r="AS186" s="119">
        <v>21.822499999999998</v>
      </c>
      <c r="AT186" s="119">
        <v>10</v>
      </c>
      <c r="AU186" s="119">
        <v>11.8225</v>
      </c>
      <c r="AV186" s="119">
        <v>10.9069</v>
      </c>
      <c r="AW186" s="119">
        <v>11.011900000000001</v>
      </c>
      <c r="AX186" s="119">
        <v>23.7926</v>
      </c>
      <c r="AY186" s="119">
        <v>23.618099999999998</v>
      </c>
      <c r="AZ186" s="119">
        <v>11.814399999999999</v>
      </c>
      <c r="BA186" s="119">
        <v>14.496</v>
      </c>
      <c r="BB186" s="119">
        <v>13.7393</v>
      </c>
      <c r="BC186" s="119">
        <v>15.099</v>
      </c>
      <c r="BD186" s="119">
        <v>14.3119</v>
      </c>
      <c r="BE186" s="119">
        <v>10.394399999999999</v>
      </c>
      <c r="BF186" s="119">
        <v>9.8495000000000008</v>
      </c>
      <c r="BG186" s="119">
        <v>9.7044999999999995</v>
      </c>
      <c r="BH186" s="119">
        <v>9.1920999999999999</v>
      </c>
      <c r="BI186" s="119">
        <v>12.2067</v>
      </c>
      <c r="BJ186" s="119">
        <v>11.5687</v>
      </c>
      <c r="BK186" s="119">
        <v>12.0723</v>
      </c>
      <c r="BL186" s="119">
        <v>11.4422</v>
      </c>
      <c r="BM186" s="119">
        <v>12.139799999999999</v>
      </c>
      <c r="BN186" s="119">
        <v>11.5024</v>
      </c>
      <c r="BO186" s="119">
        <v>11.933999999999999</v>
      </c>
      <c r="BP186" s="119">
        <v>11.303599999999999</v>
      </c>
    </row>
    <row r="187" spans="1:87">
      <c r="A187" s="159">
        <f t="shared" si="2"/>
        <v>45688</v>
      </c>
      <c r="B187" s="119">
        <v>18.804500000000001</v>
      </c>
      <c r="C187" s="136">
        <v>21.0185</v>
      </c>
      <c r="D187" s="119">
        <v>20.494199999999999</v>
      </c>
      <c r="E187" s="119">
        <v>10.102499999999999</v>
      </c>
      <c r="F187" s="119" t="e">
        <v>#N/A</v>
      </c>
      <c r="G187" s="119">
        <v>17.069700000000001</v>
      </c>
      <c r="H187" s="119">
        <v>10.206200000000001</v>
      </c>
      <c r="I187" s="119" t="e">
        <v>#N/A</v>
      </c>
      <c r="J187" s="119">
        <v>9.5536999999999992</v>
      </c>
      <c r="K187" s="119">
        <v>10.301399999999999</v>
      </c>
      <c r="L187" s="119">
        <v>9.8276000000000003</v>
      </c>
      <c r="M187" s="119">
        <v>9.4719999999999995</v>
      </c>
      <c r="N187" s="119">
        <v>3.0752999999999999</v>
      </c>
      <c r="O187" s="119">
        <v>3.7524000000000002</v>
      </c>
      <c r="P187" s="119">
        <v>11.3264</v>
      </c>
      <c r="Q187" s="119">
        <v>11.3264</v>
      </c>
      <c r="R187" s="119">
        <v>9.3764000000000003</v>
      </c>
      <c r="S187" s="119">
        <v>12.634399999999999</v>
      </c>
      <c r="T187" s="119">
        <v>12.1775</v>
      </c>
      <c r="U187" s="119">
        <v>9.0195000000000007</v>
      </c>
      <c r="V187" s="119">
        <v>9.0195000000000007</v>
      </c>
      <c r="W187" s="119">
        <v>8.7101000000000006</v>
      </c>
      <c r="X187" s="119">
        <v>11.1418</v>
      </c>
      <c r="Y187" s="119">
        <v>10.5863</v>
      </c>
      <c r="Z187" s="119">
        <v>10.2745</v>
      </c>
      <c r="AA187" s="119">
        <v>12.3818</v>
      </c>
      <c r="AB187" s="119">
        <v>11.7645</v>
      </c>
      <c r="AC187" s="119">
        <v>39.056800000000003</v>
      </c>
      <c r="AD187" s="119">
        <v>5.8887</v>
      </c>
      <c r="AE187" s="119">
        <v>8.1022999999999996</v>
      </c>
      <c r="AF187" s="119">
        <v>9.6821000000000002</v>
      </c>
      <c r="AG187" s="119">
        <v>8.6846999999999994</v>
      </c>
      <c r="AH187" s="119">
        <v>20.095600000000001</v>
      </c>
      <c r="AI187" s="119">
        <v>17.265899999999998</v>
      </c>
      <c r="AJ187" s="119">
        <v>14.2807</v>
      </c>
      <c r="AK187" s="119">
        <v>16.108899999999998</v>
      </c>
      <c r="AL187" s="119">
        <v>7.5914999999999999</v>
      </c>
      <c r="AM187" s="119">
        <v>32.243099999999998</v>
      </c>
      <c r="AN187" s="119">
        <v>28.343599999999999</v>
      </c>
      <c r="AO187" s="119">
        <v>16.815000000000001</v>
      </c>
      <c r="AP187" s="119">
        <v>22.016500000000001</v>
      </c>
      <c r="AQ187" s="142">
        <v>49.9998</v>
      </c>
      <c r="AR187" s="119">
        <v>8.8443000000000005</v>
      </c>
      <c r="AS187" s="119">
        <v>22.708300000000001</v>
      </c>
      <c r="AT187" s="119">
        <v>10</v>
      </c>
      <c r="AU187" s="119">
        <v>12.708299999999999</v>
      </c>
      <c r="AV187" s="119">
        <v>10.8834</v>
      </c>
      <c r="AW187" s="119">
        <v>10.9963</v>
      </c>
      <c r="AX187" s="119">
        <v>24.099</v>
      </c>
      <c r="AY187" s="119">
        <v>23.945799999999998</v>
      </c>
      <c r="AZ187" s="119">
        <v>12.376899999999999</v>
      </c>
      <c r="BA187" s="119">
        <v>15.666499999999999</v>
      </c>
      <c r="BB187" s="119">
        <v>14.6777</v>
      </c>
      <c r="BC187" s="119">
        <v>16.636199999999999</v>
      </c>
      <c r="BD187" s="119">
        <v>15.586600000000001</v>
      </c>
      <c r="BE187" s="119">
        <v>10.6012</v>
      </c>
      <c r="BF187" s="119">
        <v>9.9253</v>
      </c>
      <c r="BG187" s="119">
        <v>9.9969999999999999</v>
      </c>
      <c r="BH187" s="119">
        <v>9.3542000000000005</v>
      </c>
      <c r="BI187" s="119">
        <v>12.1104</v>
      </c>
      <c r="BJ187" s="119">
        <v>11.3429</v>
      </c>
      <c r="BK187" s="119">
        <v>11.8535</v>
      </c>
      <c r="BL187" s="119">
        <v>11.101900000000001</v>
      </c>
      <c r="BM187" s="119">
        <v>10.8956</v>
      </c>
      <c r="BN187" s="119">
        <v>10.199199999999999</v>
      </c>
      <c r="BO187" s="119">
        <v>10.3096</v>
      </c>
      <c r="BP187" s="119">
        <v>9.6441999999999997</v>
      </c>
      <c r="BQ187" s="119">
        <v>12.619199999999999</v>
      </c>
      <c r="BR187" s="119">
        <v>13.985200000000001</v>
      </c>
      <c r="BS187" s="119">
        <v>14.4133</v>
      </c>
      <c r="BT187" s="119">
        <v>12.1028</v>
      </c>
      <c r="BU187" s="119">
        <v>15.9495</v>
      </c>
      <c r="BV187" s="119">
        <v>12.815099999999999</v>
      </c>
    </row>
    <row r="188" spans="1:87">
      <c r="A188" s="159">
        <f t="shared" si="2"/>
        <v>45716</v>
      </c>
      <c r="B188" s="119">
        <v>17.928999999999998</v>
      </c>
      <c r="C188" s="136">
        <v>20.002500000000001</v>
      </c>
      <c r="D188" s="119">
        <v>19.589500000000001</v>
      </c>
      <c r="E188" s="119">
        <v>10.0488</v>
      </c>
      <c r="F188" s="119" t="e">
        <v>#N/A</v>
      </c>
      <c r="G188" s="119">
        <v>16.029</v>
      </c>
      <c r="H188" s="119">
        <v>10.7</v>
      </c>
      <c r="I188" s="119" t="e">
        <v>#N/A</v>
      </c>
      <c r="J188" s="119">
        <v>9.8638999999999992</v>
      </c>
      <c r="K188" s="119">
        <v>10.604200000000001</v>
      </c>
      <c r="L188" s="119">
        <v>10.155799999999999</v>
      </c>
      <c r="M188" s="119">
        <v>9.5340000000000007</v>
      </c>
      <c r="N188" s="119">
        <v>3.1147999999999998</v>
      </c>
      <c r="O188" s="119">
        <v>3.8136999999999999</v>
      </c>
      <c r="P188" s="119">
        <v>11.1806</v>
      </c>
      <c r="Q188" s="119">
        <v>11.1806</v>
      </c>
      <c r="R188" s="119">
        <v>9.2369000000000003</v>
      </c>
      <c r="S188" s="119">
        <v>12.484400000000001</v>
      </c>
      <c r="T188" s="119">
        <v>12.0303</v>
      </c>
      <c r="U188" s="119">
        <v>9.0340000000000007</v>
      </c>
      <c r="V188" s="119">
        <v>9.0340000000000007</v>
      </c>
      <c r="W188" s="119">
        <v>8.7196999999999996</v>
      </c>
      <c r="X188" s="119">
        <v>11.1858</v>
      </c>
      <c r="Y188" s="119">
        <v>10.624700000000001</v>
      </c>
      <c r="Z188" s="119">
        <v>10.1503</v>
      </c>
      <c r="AA188" s="119">
        <v>12.2065</v>
      </c>
      <c r="AB188" s="119">
        <v>11.6477</v>
      </c>
      <c r="AC188" s="119">
        <v>38.7042</v>
      </c>
      <c r="AD188" s="119">
        <v>6.032</v>
      </c>
      <c r="AE188" s="119">
        <v>8.0904000000000007</v>
      </c>
      <c r="AF188" s="119">
        <v>9.6431000000000004</v>
      </c>
      <c r="AG188" s="119">
        <v>8.6830999999999996</v>
      </c>
      <c r="AH188" s="119">
        <v>16.927499999999998</v>
      </c>
      <c r="AI188" s="119">
        <v>17.907499999999999</v>
      </c>
      <c r="AJ188" s="119">
        <v>13.811299999999999</v>
      </c>
      <c r="AK188" s="119">
        <v>15.6111</v>
      </c>
      <c r="AL188" s="119">
        <v>7.4282000000000004</v>
      </c>
      <c r="AM188" s="119">
        <v>31.568000000000001</v>
      </c>
      <c r="AN188" s="119">
        <v>27.8767</v>
      </c>
      <c r="AO188" s="119">
        <v>16.633600000000001</v>
      </c>
      <c r="AP188" s="119">
        <v>21.480399999999999</v>
      </c>
      <c r="AQ188" s="142">
        <v>49.9998</v>
      </c>
      <c r="AR188" s="119">
        <v>8.7119999999999997</v>
      </c>
      <c r="AS188" s="119">
        <v>23.581600000000002</v>
      </c>
      <c r="AT188" s="119">
        <v>10</v>
      </c>
      <c r="AU188" s="119">
        <v>13.5816</v>
      </c>
      <c r="AV188" s="119">
        <v>11.033799999999999</v>
      </c>
      <c r="AW188" s="119">
        <v>11.1625</v>
      </c>
      <c r="AX188" s="119">
        <v>24.1812</v>
      </c>
      <c r="AY188" s="119">
        <v>24.031300000000002</v>
      </c>
      <c r="AZ188" s="119">
        <v>12.0649</v>
      </c>
      <c r="BA188" s="119">
        <v>14.0029</v>
      </c>
      <c r="BB188" s="119">
        <v>13.1706</v>
      </c>
      <c r="BC188" s="119">
        <v>14.382300000000001</v>
      </c>
      <c r="BD188" s="119">
        <v>13.5267</v>
      </c>
      <c r="BE188" s="119">
        <v>11.507099999999999</v>
      </c>
      <c r="BF188" s="119">
        <v>10.812799999999999</v>
      </c>
      <c r="BG188" s="119">
        <v>11.204800000000001</v>
      </c>
      <c r="BH188" s="119">
        <v>10.5212</v>
      </c>
      <c r="BI188" s="119">
        <v>11.4838</v>
      </c>
      <c r="BJ188" s="119">
        <v>10.7965</v>
      </c>
      <c r="BK188" s="119">
        <v>11.0762</v>
      </c>
      <c r="BL188" s="119">
        <v>10.4115</v>
      </c>
      <c r="BM188" s="119">
        <v>11.2454</v>
      </c>
      <c r="BN188" s="119">
        <v>10.563700000000001</v>
      </c>
      <c r="BO188" s="119">
        <v>10.7006</v>
      </c>
      <c r="BP188" s="119">
        <v>10.042199999999999</v>
      </c>
      <c r="BQ188" s="119">
        <v>8.2266999999999992</v>
      </c>
      <c r="BR188" s="119">
        <v>10.2913</v>
      </c>
      <c r="BS188" s="119">
        <v>13.646699999999999</v>
      </c>
      <c r="BT188" s="119">
        <v>9.0637000000000008</v>
      </c>
      <c r="BU188" s="119">
        <v>15.257099999999999</v>
      </c>
      <c r="BV188" s="119">
        <v>11.4855</v>
      </c>
    </row>
    <row r="189" spans="1:87">
      <c r="A189" s="159">
        <f t="shared" si="2"/>
        <v>45747</v>
      </c>
      <c r="B189" s="119">
        <v>16.364999999999998</v>
      </c>
      <c r="C189" s="136">
        <v>18.222899999999999</v>
      </c>
      <c r="D189" s="119">
        <v>17.940200000000001</v>
      </c>
      <c r="E189" s="119">
        <v>9.7303999999999995</v>
      </c>
      <c r="F189" s="119" t="e">
        <v>#N/A</v>
      </c>
      <c r="G189" s="119">
        <v>14.2964</v>
      </c>
      <c r="H189" s="119">
        <v>10.880699999999999</v>
      </c>
      <c r="I189" s="119" t="e">
        <v>#N/A</v>
      </c>
      <c r="J189" s="119">
        <v>9.6516999999999999</v>
      </c>
      <c r="K189" s="119">
        <v>10.3467</v>
      </c>
      <c r="L189" s="119">
        <v>9.9563000000000006</v>
      </c>
      <c r="M189" s="119">
        <v>9.5851000000000006</v>
      </c>
      <c r="N189" s="119">
        <v>3.2117</v>
      </c>
      <c r="O189" s="119">
        <v>3.9459</v>
      </c>
      <c r="P189" s="119">
        <v>10.6692</v>
      </c>
      <c r="Q189" s="119">
        <v>10.6692</v>
      </c>
      <c r="R189" s="119">
        <v>8.7950999999999997</v>
      </c>
      <c r="S189" s="119">
        <v>11.9262</v>
      </c>
      <c r="T189" s="119">
        <v>11.4899</v>
      </c>
      <c r="U189" s="119">
        <v>8.6155000000000008</v>
      </c>
      <c r="V189" s="119">
        <v>8.6155000000000008</v>
      </c>
      <c r="W189" s="119">
        <v>8.3115000000000006</v>
      </c>
      <c r="X189" s="119">
        <v>10.694800000000001</v>
      </c>
      <c r="Y189" s="119">
        <v>10.1546</v>
      </c>
      <c r="Z189" s="119">
        <v>9.6857000000000006</v>
      </c>
      <c r="AA189" s="119">
        <v>11.607100000000001</v>
      </c>
      <c r="AB189" s="119">
        <v>11.132400000000001</v>
      </c>
      <c r="AC189" s="119">
        <v>44.065899999999999</v>
      </c>
      <c r="AD189" s="119">
        <v>5.9728000000000003</v>
      </c>
      <c r="AE189" s="119">
        <v>7.8838999999999997</v>
      </c>
      <c r="AF189" s="119">
        <v>9.3675999999999995</v>
      </c>
      <c r="AG189" s="119">
        <v>8.4745000000000008</v>
      </c>
      <c r="AH189" s="119">
        <v>14.0097</v>
      </c>
      <c r="AI189" s="119">
        <v>18.1751</v>
      </c>
      <c r="AJ189" s="119">
        <v>12.4869</v>
      </c>
      <c r="AK189" s="119">
        <v>14.162699999999999</v>
      </c>
      <c r="AL189" s="119">
        <v>7.2561999999999998</v>
      </c>
      <c r="AM189" s="119">
        <v>27.119900000000001</v>
      </c>
      <c r="AN189" s="119">
        <v>24.076799999999999</v>
      </c>
      <c r="AO189" s="119">
        <v>15.917</v>
      </c>
      <c r="AP189" s="119">
        <v>18.4876</v>
      </c>
      <c r="AQ189" s="142">
        <v>50</v>
      </c>
      <c r="AR189" s="119">
        <v>8.2037999999999993</v>
      </c>
      <c r="AS189" s="119">
        <v>23.158200000000001</v>
      </c>
      <c r="AT189" s="119">
        <v>10</v>
      </c>
      <c r="AU189" s="119">
        <v>13.158200000000001</v>
      </c>
      <c r="AV189" s="119">
        <v>10.995699999999999</v>
      </c>
      <c r="AW189" s="119">
        <v>11.136900000000001</v>
      </c>
      <c r="AX189" s="119">
        <v>23.741800000000001</v>
      </c>
      <c r="AY189" s="119">
        <v>23.473199999999999</v>
      </c>
      <c r="AZ189" s="119">
        <v>11.462</v>
      </c>
      <c r="BA189" s="119">
        <v>12.485099999999999</v>
      </c>
      <c r="BB189" s="119">
        <v>11.798299999999999</v>
      </c>
      <c r="BC189" s="119">
        <v>12.446899999999999</v>
      </c>
      <c r="BD189" s="119">
        <v>11.760199999999999</v>
      </c>
      <c r="BE189" s="119">
        <v>10.4359</v>
      </c>
      <c r="BF189" s="119">
        <v>9.8498000000000001</v>
      </c>
      <c r="BG189" s="119">
        <v>9.7853999999999992</v>
      </c>
      <c r="BH189" s="119">
        <v>9.2274999999999991</v>
      </c>
      <c r="BI189" s="119">
        <v>10.7407</v>
      </c>
      <c r="BJ189" s="119">
        <v>10.1442</v>
      </c>
      <c r="BK189" s="119">
        <v>10.1629</v>
      </c>
      <c r="BL189" s="119">
        <v>9.5953999999999997</v>
      </c>
      <c r="BM189" s="119">
        <v>9.6417000000000002</v>
      </c>
      <c r="BN189" s="119">
        <v>9.0955999999999992</v>
      </c>
      <c r="BO189" s="119">
        <v>8.7592999999999996</v>
      </c>
      <c r="BP189" s="119">
        <v>8.2518999999999991</v>
      </c>
      <c r="BQ189" s="119">
        <v>6.5609999999999999</v>
      </c>
      <c r="BR189" s="119">
        <v>8.0373000000000001</v>
      </c>
      <c r="BS189" s="119">
        <v>11.1686</v>
      </c>
      <c r="BT189" s="119">
        <v>9.968</v>
      </c>
      <c r="BU189" s="119">
        <v>14.683199999999999</v>
      </c>
      <c r="BV189" s="119">
        <v>10.1309</v>
      </c>
      <c r="BX189" s="119">
        <v>12.386799999999999</v>
      </c>
      <c r="BY189" s="119">
        <v>10.4183</v>
      </c>
      <c r="BZ189" s="119">
        <v>9.4323999999999995</v>
      </c>
      <c r="CA189" s="119">
        <v>10.3454</v>
      </c>
      <c r="CB189" s="119">
        <v>10.831799999999999</v>
      </c>
      <c r="CC189" s="119">
        <v>13.6683</v>
      </c>
      <c r="CD189" s="119">
        <v>11.097</v>
      </c>
    </row>
    <row r="190" spans="1:87">
      <c r="A190" s="159">
        <f t="shared" si="2"/>
        <v>45777</v>
      </c>
      <c r="B190" s="119">
        <v>16.0855</v>
      </c>
      <c r="C190" s="136">
        <v>17.209800000000001</v>
      </c>
      <c r="D190" s="119">
        <v>17.689599999999999</v>
      </c>
      <c r="E190" s="119">
        <v>9.0609000000000002</v>
      </c>
      <c r="F190" s="119" t="e">
        <v>#N/A</v>
      </c>
      <c r="G190" s="119">
        <v>13.889900000000001</v>
      </c>
      <c r="H190" s="119">
        <v>10.8908</v>
      </c>
      <c r="I190" s="119" t="e">
        <v>#N/A</v>
      </c>
      <c r="J190" s="119">
        <v>9.3841999999999999</v>
      </c>
      <c r="K190" s="119">
        <v>9.6600999999999999</v>
      </c>
      <c r="L190" s="119">
        <v>9.7039000000000009</v>
      </c>
      <c r="M190" s="119">
        <v>9.4918999999999993</v>
      </c>
      <c r="N190" s="119">
        <v>2.7671999999999999</v>
      </c>
      <c r="O190" s="119">
        <v>3.4521999999999999</v>
      </c>
      <c r="P190" s="119">
        <v>10.459</v>
      </c>
      <c r="Q190" s="119">
        <v>10.459</v>
      </c>
      <c r="R190" s="119">
        <v>8.6026000000000007</v>
      </c>
      <c r="S190" s="119">
        <v>11.703799999999999</v>
      </c>
      <c r="T190" s="119">
        <v>11.273099999999999</v>
      </c>
      <c r="U190" s="119">
        <v>8.2491000000000003</v>
      </c>
      <c r="V190" s="119">
        <v>8.2491000000000003</v>
      </c>
      <c r="W190" s="119">
        <v>7.9537000000000004</v>
      </c>
      <c r="X190" s="119">
        <v>10.2666</v>
      </c>
      <c r="Y190" s="119">
        <v>9.7445000000000004</v>
      </c>
      <c r="Z190" s="119">
        <v>9.3419000000000008</v>
      </c>
      <c r="AA190" s="119">
        <v>10.7645</v>
      </c>
      <c r="AB190" s="119">
        <v>10.777100000000001</v>
      </c>
      <c r="AC190" s="119">
        <v>46.146299999999997</v>
      </c>
      <c r="AD190" s="119">
        <v>5.8327999999999998</v>
      </c>
      <c r="AE190" s="119">
        <v>7.4673999999999996</v>
      </c>
      <c r="AF190" s="119">
        <v>8.5358999999999998</v>
      </c>
      <c r="AG190" s="119">
        <v>8.0574999999999992</v>
      </c>
      <c r="AH190" s="119">
        <v>14.4163</v>
      </c>
      <c r="AI190" s="119">
        <v>18.0365</v>
      </c>
      <c r="AJ190" s="119">
        <v>11.7448</v>
      </c>
      <c r="AK190" s="119">
        <v>13.363799999999999</v>
      </c>
      <c r="AL190" s="119">
        <v>7.0247000000000002</v>
      </c>
      <c r="AM190" s="119">
        <v>25.796700000000001</v>
      </c>
      <c r="AN190" s="119">
        <v>23.906500000000001</v>
      </c>
      <c r="AO190" s="119">
        <v>15.4794</v>
      </c>
      <c r="AP190" s="119">
        <v>18.043500000000002</v>
      </c>
      <c r="AQ190" s="142">
        <v>50.003799999999998</v>
      </c>
      <c r="AR190" s="119">
        <v>7.8905000000000003</v>
      </c>
      <c r="AS190" s="119">
        <v>21.9636</v>
      </c>
      <c r="AT190" s="119">
        <v>10</v>
      </c>
      <c r="AU190" s="119">
        <v>11.9636</v>
      </c>
      <c r="AV190" s="119">
        <v>11.021599999999999</v>
      </c>
      <c r="AW190" s="119">
        <v>11.191800000000001</v>
      </c>
      <c r="AX190" s="119">
        <v>23.245100000000001</v>
      </c>
      <c r="AY190" s="119">
        <v>22.839200000000002</v>
      </c>
      <c r="AZ190" s="119">
        <v>11.077999999999999</v>
      </c>
      <c r="BA190" s="119">
        <v>11.471500000000001</v>
      </c>
      <c r="BB190" s="119">
        <v>11.3139</v>
      </c>
      <c r="BC190" s="119">
        <v>11.289400000000001</v>
      </c>
      <c r="BD190" s="119">
        <v>11.132</v>
      </c>
      <c r="BE190" s="119">
        <v>10.519600000000001</v>
      </c>
      <c r="BF190" s="119">
        <v>10.361800000000001</v>
      </c>
      <c r="BG190" s="119">
        <v>9.9281000000000006</v>
      </c>
      <c r="BH190" s="119">
        <v>9.7698</v>
      </c>
      <c r="BI190" s="119">
        <v>10.597099999999999</v>
      </c>
      <c r="BJ190" s="119">
        <v>10.4457</v>
      </c>
      <c r="BK190" s="119">
        <v>10.113799999999999</v>
      </c>
      <c r="BL190" s="119">
        <v>9.9654000000000007</v>
      </c>
      <c r="BM190" s="119">
        <v>9.1160999999999994</v>
      </c>
      <c r="BN190" s="119">
        <v>8.9741</v>
      </c>
      <c r="BO190" s="119">
        <v>8.1856000000000009</v>
      </c>
      <c r="BP190" s="119">
        <v>8.0457999999999998</v>
      </c>
      <c r="BQ190" s="119">
        <v>6.6234000000000002</v>
      </c>
      <c r="BR190" s="119">
        <v>8.5695999999999994</v>
      </c>
      <c r="BS190" s="119">
        <v>9.8195999999999994</v>
      </c>
      <c r="BT190" s="119">
        <v>11.724299999999999</v>
      </c>
      <c r="BU190" s="119">
        <v>19.306000000000001</v>
      </c>
      <c r="BV190" s="119">
        <v>10.436400000000001</v>
      </c>
      <c r="BX190" s="119">
        <v>10.6753</v>
      </c>
      <c r="BY190" s="119">
        <v>11.3994</v>
      </c>
      <c r="BZ190" s="119">
        <v>10.392799999999999</v>
      </c>
      <c r="CA190" s="119">
        <v>10.3506</v>
      </c>
      <c r="CB190" s="119">
        <v>10.606999999999999</v>
      </c>
      <c r="CC190" s="119">
        <v>17.0169</v>
      </c>
      <c r="CD190" s="119">
        <v>12.872400000000001</v>
      </c>
      <c r="CE190" s="119">
        <v>11.864699999999999</v>
      </c>
      <c r="CF190" s="119">
        <v>11.6686</v>
      </c>
      <c r="CG190" s="119">
        <v>12.5824</v>
      </c>
      <c r="CH190" s="119">
        <v>12.595800000000001</v>
      </c>
      <c r="CI190" s="119">
        <v>0</v>
      </c>
    </row>
    <row r="191" spans="1:87">
      <c r="A191" s="159">
        <v>45808</v>
      </c>
      <c r="B191" s="119">
        <v>17.195</v>
      </c>
      <c r="C191" s="119">
        <v>18.340399999999999</v>
      </c>
      <c r="D191" s="119">
        <v>18.942299999999999</v>
      </c>
      <c r="E191" s="119">
        <v>8.5450999999999997</v>
      </c>
      <c r="F191" s="119" t="e">
        <v>#N/A</v>
      </c>
      <c r="G191" s="119">
        <v>15.0518</v>
      </c>
      <c r="H191" s="119">
        <v>10.972099999999999</v>
      </c>
      <c r="I191" s="119" t="e">
        <v>#N/A</v>
      </c>
      <c r="J191" s="119">
        <v>8.9549000000000003</v>
      </c>
      <c r="K191" s="119">
        <v>9.1879000000000008</v>
      </c>
      <c r="L191" s="119">
        <v>9.2730999999999995</v>
      </c>
      <c r="M191" s="119">
        <v>9.7493999999999996</v>
      </c>
      <c r="N191" s="119">
        <v>2.8186</v>
      </c>
      <c r="O191" s="119">
        <v>3.5284</v>
      </c>
      <c r="P191" s="119">
        <v>11.088100000000001</v>
      </c>
      <c r="Q191" s="119">
        <v>11.088100000000001</v>
      </c>
      <c r="R191" s="119">
        <v>9.0992999999999995</v>
      </c>
      <c r="S191" s="119">
        <v>12.4193</v>
      </c>
      <c r="T191" s="119">
        <v>11.9617</v>
      </c>
      <c r="U191" s="119">
        <v>8.5162999999999993</v>
      </c>
      <c r="V191" s="119">
        <v>8.5162999999999993</v>
      </c>
      <c r="W191" s="119">
        <v>8.2070000000000007</v>
      </c>
      <c r="X191" s="119">
        <v>10.6264</v>
      </c>
      <c r="Y191" s="119">
        <v>10.0829</v>
      </c>
      <c r="Z191" s="119">
        <v>9.6279000000000003</v>
      </c>
      <c r="AA191" s="119">
        <v>11.0686</v>
      </c>
      <c r="AB191" s="119">
        <v>11.1325</v>
      </c>
      <c r="AC191" s="119">
        <v>49.379199999999997</v>
      </c>
      <c r="AD191" s="119">
        <v>5.8331</v>
      </c>
      <c r="AE191" s="119">
        <v>7.1387999999999998</v>
      </c>
      <c r="AF191" s="119">
        <v>8.1461000000000006</v>
      </c>
      <c r="AG191" s="119">
        <v>7.7214999999999998</v>
      </c>
      <c r="AH191" s="119">
        <v>15.9795</v>
      </c>
      <c r="AI191" s="119">
        <v>18.215399999999999</v>
      </c>
      <c r="AJ191" s="119">
        <v>12.2584</v>
      </c>
      <c r="AK191" s="119">
        <v>13.9801</v>
      </c>
      <c r="AL191" s="119">
        <v>7.5743999999999998</v>
      </c>
      <c r="AM191" s="119">
        <v>28.4574</v>
      </c>
      <c r="AN191" s="119">
        <v>26.4924</v>
      </c>
      <c r="AO191" s="119">
        <v>15.870699999999999</v>
      </c>
      <c r="AP191" s="119">
        <v>19.253299999999999</v>
      </c>
      <c r="AQ191" s="142">
        <v>50.003300000000003</v>
      </c>
      <c r="AR191" s="119">
        <v>8.1509999999999998</v>
      </c>
      <c r="AS191" s="205">
        <v>21.102699999999999</v>
      </c>
      <c r="AT191" s="119">
        <v>10</v>
      </c>
      <c r="AU191" s="119">
        <v>11.1027</v>
      </c>
      <c r="AV191" s="119">
        <v>10.825100000000001</v>
      </c>
      <c r="AW191" s="119">
        <v>11.0136</v>
      </c>
      <c r="AX191" s="119">
        <v>23.2925</v>
      </c>
      <c r="AY191" s="119">
        <v>22.8917</v>
      </c>
      <c r="AZ191" s="119">
        <v>11.523300000000001</v>
      </c>
      <c r="BA191" s="119">
        <v>12.397600000000001</v>
      </c>
      <c r="BB191" s="119">
        <v>12.281700000000001</v>
      </c>
      <c r="BC191" s="119">
        <v>12.446199999999999</v>
      </c>
      <c r="BD191" s="119">
        <v>12.3269</v>
      </c>
      <c r="BE191" s="119">
        <v>8.7187999999999999</v>
      </c>
      <c r="BF191" s="119">
        <v>8.6255000000000006</v>
      </c>
      <c r="BG191" s="119">
        <v>7.7930999999999999</v>
      </c>
      <c r="BH191" s="119">
        <v>7.7016999999999998</v>
      </c>
      <c r="BI191" s="119">
        <v>11.6309</v>
      </c>
      <c r="BJ191" s="119">
        <v>11.515700000000001</v>
      </c>
      <c r="BK191" s="119">
        <v>11.4908</v>
      </c>
      <c r="BL191" s="119">
        <v>11.3721</v>
      </c>
      <c r="BM191" s="119">
        <v>10.6418</v>
      </c>
      <c r="BN191" s="119">
        <v>10.521800000000001</v>
      </c>
      <c r="BO191" s="119">
        <v>9.8811999999999998</v>
      </c>
      <c r="BP191" s="119">
        <v>9.7539999999999996</v>
      </c>
      <c r="BQ191" s="119">
        <v>7.8597000000000001</v>
      </c>
      <c r="BR191" s="119">
        <v>9.8623999999999992</v>
      </c>
      <c r="BS191" s="119">
        <v>11.4343</v>
      </c>
      <c r="BT191" s="119">
        <v>11.000299999999999</v>
      </c>
      <c r="BU191" s="119">
        <v>21.190300000000001</v>
      </c>
      <c r="BV191" s="119">
        <v>11.366300000000001</v>
      </c>
      <c r="BX191" s="119">
        <v>11.8917</v>
      </c>
      <c r="BY191" s="119">
        <v>14.0656</v>
      </c>
      <c r="BZ191" s="119">
        <v>12.1022</v>
      </c>
      <c r="CA191" s="119">
        <v>10.789899999999999</v>
      </c>
      <c r="CB191" s="119">
        <v>11.373100000000001</v>
      </c>
      <c r="CC191" s="119">
        <v>15.699199999999999</v>
      </c>
      <c r="CD191" s="119">
        <v>13.5192</v>
      </c>
      <c r="CE191" s="119">
        <v>13.12</v>
      </c>
      <c r="CF191" s="119">
        <v>13.2042</v>
      </c>
      <c r="CG191" s="119">
        <v>12.9358</v>
      </c>
      <c r="CH191" s="119">
        <v>13.102499999999999</v>
      </c>
      <c r="CI191" s="119">
        <v>0</v>
      </c>
    </row>
    <row r="192" spans="1:87">
      <c r="A192" s="159">
        <v>45838</v>
      </c>
      <c r="B192" s="119">
        <v>18.507100000000001</v>
      </c>
      <c r="C192" s="119">
        <v>19.6295</v>
      </c>
      <c r="D192" s="119">
        <v>20.4375</v>
      </c>
      <c r="E192" s="119">
        <v>8.5455000000000005</v>
      </c>
      <c r="F192" s="119" t="e">
        <v>#N/A</v>
      </c>
      <c r="G192" s="119">
        <v>16.507000000000001</v>
      </c>
      <c r="H192" s="119">
        <v>10.923999999999999</v>
      </c>
      <c r="I192" s="119" t="e">
        <v>#N/A</v>
      </c>
      <c r="J192" s="119">
        <v>9.0428999999999995</v>
      </c>
      <c r="K192" s="119">
        <v>9.2212999999999994</v>
      </c>
      <c r="L192" s="119">
        <v>9.3825000000000003</v>
      </c>
      <c r="M192" s="119">
        <v>9.8629999999999995</v>
      </c>
      <c r="N192" s="119">
        <v>2.8866999999999998</v>
      </c>
      <c r="O192" s="119">
        <v>3.6305999999999998</v>
      </c>
      <c r="P192" s="119">
        <v>11.201599999999999</v>
      </c>
      <c r="Q192" s="119">
        <v>11.201599999999999</v>
      </c>
      <c r="R192" s="119">
        <v>9.1860999999999997</v>
      </c>
      <c r="S192" s="119">
        <v>12.5501</v>
      </c>
      <c r="T192" s="119">
        <v>12.0878</v>
      </c>
      <c r="U192" s="119">
        <v>8.3134999999999994</v>
      </c>
      <c r="V192" s="119">
        <v>8.3134999999999994</v>
      </c>
      <c r="W192" s="119">
        <v>8.0098000000000003</v>
      </c>
      <c r="X192" s="119">
        <v>10.3811</v>
      </c>
      <c r="Y192" s="119">
        <v>9.8504000000000005</v>
      </c>
      <c r="Z192" s="119">
        <v>9.9646000000000008</v>
      </c>
      <c r="AA192" s="119">
        <v>11.3955</v>
      </c>
      <c r="AB192" s="119">
        <v>11.5518</v>
      </c>
      <c r="AC192" s="119">
        <v>50.136299999999999</v>
      </c>
      <c r="AD192" s="119">
        <v>5.8140000000000001</v>
      </c>
      <c r="AE192" s="119">
        <v>7.1565000000000003</v>
      </c>
      <c r="AF192" s="119">
        <v>8.1257000000000001</v>
      </c>
      <c r="AG192" s="119">
        <v>7.7595000000000001</v>
      </c>
      <c r="AH192" s="119">
        <v>19.172499999999999</v>
      </c>
      <c r="AI192" s="119">
        <v>18.2041</v>
      </c>
      <c r="AJ192" s="119">
        <v>13.169</v>
      </c>
      <c r="AK192" s="119">
        <v>15.0623</v>
      </c>
      <c r="AL192" s="119">
        <v>7.9673999999999996</v>
      </c>
      <c r="AM192" s="119">
        <v>30.0351</v>
      </c>
      <c r="AN192" s="119">
        <v>28.178699999999999</v>
      </c>
      <c r="AO192" s="119">
        <v>16.318000000000001</v>
      </c>
      <c r="AP192" s="119">
        <v>20.159099999999999</v>
      </c>
      <c r="AQ192" s="142">
        <v>50</v>
      </c>
      <c r="AR192" s="119">
        <v>8.4426000000000005</v>
      </c>
      <c r="AS192" s="205">
        <v>20.808599999999998</v>
      </c>
      <c r="AT192" s="119">
        <v>10</v>
      </c>
      <c r="AU192" s="119">
        <v>10.8086</v>
      </c>
      <c r="AV192" s="119">
        <v>10.8637</v>
      </c>
      <c r="AW192" s="119">
        <v>11.0708</v>
      </c>
      <c r="AX192" s="119">
        <v>23.622699999999998</v>
      </c>
      <c r="AY192" s="119">
        <v>23.275099999999998</v>
      </c>
      <c r="AZ192" s="119">
        <v>11.7803</v>
      </c>
      <c r="BA192" s="119">
        <v>12.9404</v>
      </c>
      <c r="BB192" s="119">
        <v>12.919</v>
      </c>
      <c r="BC192" s="119">
        <v>13.1647</v>
      </c>
      <c r="BD192" s="119">
        <v>13.1379</v>
      </c>
      <c r="BE192" s="119">
        <v>9.0467999999999993</v>
      </c>
      <c r="BF192" s="119">
        <v>9.0191999999999997</v>
      </c>
      <c r="BG192" s="119">
        <v>8.1697000000000006</v>
      </c>
      <c r="BH192" s="119">
        <v>8.1361000000000008</v>
      </c>
      <c r="BI192" s="119">
        <v>12.074999999999999</v>
      </c>
      <c r="BJ192" s="119">
        <v>12.0481</v>
      </c>
      <c r="BK192" s="119">
        <v>12.1214</v>
      </c>
      <c r="BL192" s="119">
        <v>12.088699999999999</v>
      </c>
      <c r="BM192" s="119">
        <v>11.7706</v>
      </c>
      <c r="BN192" s="119">
        <v>11.728899999999999</v>
      </c>
      <c r="BO192" s="119">
        <v>11.258699999999999</v>
      </c>
      <c r="BP192" s="119">
        <v>11.198600000000001</v>
      </c>
      <c r="BQ192" s="119">
        <v>6.9886999999999997</v>
      </c>
      <c r="BR192" s="119">
        <v>12.6153</v>
      </c>
      <c r="BS192" s="119">
        <v>12.747999999999999</v>
      </c>
      <c r="BT192" s="119">
        <v>11.615</v>
      </c>
      <c r="BU192" s="119">
        <v>21.5091</v>
      </c>
      <c r="BV192" s="119">
        <v>12.3299</v>
      </c>
      <c r="BX192" s="119">
        <v>14.9795</v>
      </c>
      <c r="BY192" s="119">
        <v>15.9575</v>
      </c>
      <c r="BZ192" s="119">
        <v>16.5352</v>
      </c>
      <c r="CA192" s="119">
        <v>10.085599999999999</v>
      </c>
      <c r="CB192" s="119">
        <v>11.561299999999999</v>
      </c>
      <c r="CC192" s="119">
        <v>16.784700000000001</v>
      </c>
      <c r="CD192" s="119">
        <v>14.754899999999999</v>
      </c>
      <c r="CE192" s="119">
        <v>13.2341</v>
      </c>
      <c r="CF192" s="119">
        <v>16.279599999999999</v>
      </c>
      <c r="CG192" s="119">
        <v>12.9025</v>
      </c>
      <c r="CH192" s="119">
        <v>13.074299999999999</v>
      </c>
      <c r="CI192" s="119">
        <v>12.6645</v>
      </c>
    </row>
    <row r="193" spans="1:111">
      <c r="A193" s="159">
        <v>45869</v>
      </c>
      <c r="B193" s="119">
        <v>18.569099999999999</v>
      </c>
      <c r="C193" s="119">
        <v>20.0747</v>
      </c>
      <c r="D193" s="119">
        <v>20.5443</v>
      </c>
      <c r="E193" s="119">
        <v>8.1876999999999995</v>
      </c>
      <c r="F193" s="119" t="e">
        <v>#N/A</v>
      </c>
      <c r="G193" s="119">
        <v>16.520299999999999</v>
      </c>
      <c r="H193" s="119">
        <v>11.015700000000001</v>
      </c>
      <c r="I193" s="119" t="e">
        <v>#N/A</v>
      </c>
      <c r="J193" s="119">
        <v>8.8472000000000008</v>
      </c>
      <c r="K193" s="119">
        <v>9.1975999999999996</v>
      </c>
      <c r="L193" s="119">
        <v>9.1973000000000003</v>
      </c>
      <c r="M193" s="119">
        <v>10.0464</v>
      </c>
      <c r="N193" s="119">
        <v>2.9561999999999999</v>
      </c>
      <c r="O193" s="119">
        <v>3.7109000000000001</v>
      </c>
      <c r="P193" s="119" t="e">
        <v>#N/A</v>
      </c>
      <c r="Q193" s="119" t="e">
        <v>#N/A</v>
      </c>
      <c r="R193" s="119" t="e">
        <v>#N/A</v>
      </c>
      <c r="S193" s="119" t="e">
        <v>#N/A</v>
      </c>
      <c r="T193" s="119" t="e">
        <v>#N/A</v>
      </c>
      <c r="U193" s="119" t="e">
        <v>#N/A</v>
      </c>
      <c r="V193" s="119" t="e">
        <v>#N/A</v>
      </c>
      <c r="W193" s="119" t="e">
        <v>#N/A</v>
      </c>
      <c r="X193" s="119" t="e">
        <v>#N/A</v>
      </c>
      <c r="Y193" s="119" t="e">
        <v>#N/A</v>
      </c>
      <c r="Z193" s="119">
        <v>10.0556</v>
      </c>
      <c r="AA193" s="119">
        <v>11.7278</v>
      </c>
      <c r="AB193" s="119">
        <v>11.6836</v>
      </c>
      <c r="AC193" s="119">
        <v>49.2316</v>
      </c>
      <c r="AD193" s="119">
        <v>5.6589999999999998</v>
      </c>
      <c r="AE193" s="119">
        <v>6.9119999999999999</v>
      </c>
      <c r="AF193" s="119">
        <v>8.0059000000000005</v>
      </c>
      <c r="AG193" s="119">
        <v>7.5096999999999996</v>
      </c>
      <c r="AH193" s="119">
        <v>20.569700000000001</v>
      </c>
      <c r="AI193" s="119">
        <v>18.3748</v>
      </c>
      <c r="AJ193" s="119">
        <v>13.2994</v>
      </c>
      <c r="AK193" s="119">
        <v>15.2554</v>
      </c>
      <c r="AL193" s="119">
        <v>8.6461000000000006</v>
      </c>
      <c r="AM193" s="119">
        <v>31.159600000000001</v>
      </c>
      <c r="AN193" s="119">
        <v>28.73</v>
      </c>
      <c r="AO193" s="119">
        <v>16.364000000000001</v>
      </c>
      <c r="AP193" s="119">
        <v>20.262</v>
      </c>
      <c r="AQ193" s="142">
        <v>49.9998</v>
      </c>
      <c r="AR193" s="119">
        <v>8.4673999999999996</v>
      </c>
      <c r="AS193" s="205">
        <v>20.4956</v>
      </c>
      <c r="AT193" s="119">
        <v>10</v>
      </c>
      <c r="AU193" s="119">
        <v>10.4956</v>
      </c>
      <c r="AV193" s="119">
        <v>10.7409</v>
      </c>
      <c r="AW193" s="119">
        <v>10.9556</v>
      </c>
      <c r="AX193" s="119">
        <v>23.501300000000001</v>
      </c>
      <c r="AY193" s="119">
        <v>23.1007</v>
      </c>
      <c r="AZ193" s="119">
        <v>11.9528</v>
      </c>
      <c r="BA193" s="119">
        <v>13.778700000000001</v>
      </c>
      <c r="BB193" s="119">
        <v>13.5166</v>
      </c>
      <c r="BC193" s="119">
        <v>14.210699999999999</v>
      </c>
      <c r="BD193" s="119">
        <v>13.9346</v>
      </c>
      <c r="BE193" s="119">
        <v>8.7175999999999991</v>
      </c>
      <c r="BF193" s="119">
        <v>8.5382999999999996</v>
      </c>
      <c r="BG193" s="119">
        <v>7.7625000000000002</v>
      </c>
      <c r="BH193" s="119">
        <v>7.5936000000000003</v>
      </c>
      <c r="BI193" s="119">
        <v>12.856400000000001</v>
      </c>
      <c r="BJ193" s="119">
        <v>12.604100000000001</v>
      </c>
      <c r="BK193" s="119">
        <v>13.1089</v>
      </c>
      <c r="BL193" s="119">
        <v>12.8452</v>
      </c>
      <c r="BM193" s="119">
        <v>13.033200000000001</v>
      </c>
      <c r="BN193" s="119">
        <v>12.7598</v>
      </c>
      <c r="BO193" s="119">
        <v>12.709899999999999</v>
      </c>
      <c r="BP193" s="119">
        <v>12.4194</v>
      </c>
      <c r="BQ193" s="119">
        <v>6.7919999999999998</v>
      </c>
      <c r="BR193" s="119">
        <v>13.4077</v>
      </c>
      <c r="BS193" s="119">
        <v>13.570499999999999</v>
      </c>
      <c r="BT193" s="119">
        <v>11.512600000000001</v>
      </c>
      <c r="BU193" s="119">
        <v>25.0991</v>
      </c>
      <c r="BV193" s="119">
        <v>12.9519</v>
      </c>
      <c r="BX193" s="119">
        <v>18.657399999999999</v>
      </c>
      <c r="BY193" s="119">
        <v>17.229900000000001</v>
      </c>
      <c r="BZ193" s="119">
        <v>17.591100000000001</v>
      </c>
      <c r="CA193" s="119">
        <v>9.5909999999999993</v>
      </c>
      <c r="CB193" s="119">
        <v>12.8103</v>
      </c>
      <c r="CC193" s="119">
        <v>16.490200000000002</v>
      </c>
      <c r="CD193" s="119">
        <v>12.741</v>
      </c>
      <c r="CE193" s="119">
        <v>14.4132</v>
      </c>
      <c r="CF193" s="119">
        <v>17.4846</v>
      </c>
      <c r="CG193" s="119">
        <v>12.845000000000001</v>
      </c>
      <c r="CH193" s="119">
        <v>13.107100000000001</v>
      </c>
      <c r="CI193" s="119">
        <v>12.9998</v>
      </c>
    </row>
    <row r="194" spans="1:111">
      <c r="A194" s="159">
        <v>45900</v>
      </c>
      <c r="B194" s="119">
        <v>18.544</v>
      </c>
      <c r="C194" s="119">
        <v>19.916699999999999</v>
      </c>
      <c r="D194" s="119">
        <v>20.569099999999999</v>
      </c>
      <c r="E194" s="119">
        <v>8.7129999999999992</v>
      </c>
      <c r="F194" s="119" t="e">
        <v>#N/A</v>
      </c>
      <c r="G194" s="119">
        <v>16.466899999999999</v>
      </c>
      <c r="H194" s="119">
        <v>11.1046</v>
      </c>
      <c r="I194" s="119" t="e">
        <v>#N/A</v>
      </c>
      <c r="J194" s="119">
        <v>8.7426999999999992</v>
      </c>
      <c r="K194" s="119">
        <v>9.0286000000000008</v>
      </c>
      <c r="L194" s="119">
        <v>9.11</v>
      </c>
      <c r="M194" s="119">
        <v>10.2532</v>
      </c>
      <c r="N194" s="119">
        <v>3.0789</v>
      </c>
      <c r="O194" s="119">
        <v>3.8849999999999998</v>
      </c>
      <c r="P194" s="119" t="e">
        <v>#N/A</v>
      </c>
      <c r="Q194" s="119" t="e">
        <v>#N/A</v>
      </c>
      <c r="R194" s="119" t="e">
        <v>#N/A</v>
      </c>
      <c r="S194" s="119" t="e">
        <v>#N/A</v>
      </c>
      <c r="T194" s="119" t="e">
        <v>#N/A</v>
      </c>
      <c r="U194" s="119" t="e">
        <v>#N/A</v>
      </c>
      <c r="V194" s="119" t="e">
        <v>#N/A</v>
      </c>
      <c r="W194" s="119" t="e">
        <v>#N/A</v>
      </c>
      <c r="X194" s="119" t="e">
        <v>#N/A</v>
      </c>
      <c r="Y194" s="119" t="e">
        <v>#N/A</v>
      </c>
      <c r="Z194" s="119">
        <v>10.2249</v>
      </c>
      <c r="AA194" s="119">
        <v>11.848699999999999</v>
      </c>
      <c r="AB194" s="119">
        <v>11.909599999999999</v>
      </c>
      <c r="AC194" s="119">
        <v>61.717700000000001</v>
      </c>
      <c r="AD194" s="119">
        <v>5.7009999999999996</v>
      </c>
      <c r="AE194" s="119">
        <v>7.2751000000000001</v>
      </c>
      <c r="AF194" s="119">
        <v>8.3712999999999997</v>
      </c>
      <c r="AG194" s="119">
        <v>7.9194000000000004</v>
      </c>
      <c r="AH194" s="119">
        <v>21.165199999999999</v>
      </c>
      <c r="AI194" s="119">
        <v>18.3873</v>
      </c>
      <c r="AJ194" s="119">
        <v>13.898199999999999</v>
      </c>
      <c r="AK194" s="119">
        <v>15.9811</v>
      </c>
      <c r="AL194" s="119">
        <v>8.9016000000000002</v>
      </c>
      <c r="AM194" s="119">
        <v>32.925899999999999</v>
      </c>
      <c r="AN194" s="119">
        <v>30.6294</v>
      </c>
      <c r="AO194" s="119">
        <v>16.7089</v>
      </c>
      <c r="AP194" s="119">
        <v>21.285699999999999</v>
      </c>
      <c r="AQ194" s="142">
        <v>50</v>
      </c>
      <c r="AR194" s="119">
        <v>8.6882999999999999</v>
      </c>
      <c r="AS194" s="205">
        <v>21.607599999999998</v>
      </c>
      <c r="AT194" s="119">
        <v>10</v>
      </c>
      <c r="AU194" s="119">
        <v>11.6076</v>
      </c>
      <c r="AV194" s="119">
        <v>10.8063</v>
      </c>
      <c r="AW194" s="119">
        <v>11.038399999999999</v>
      </c>
      <c r="AX194" s="119">
        <v>23.816099999999999</v>
      </c>
      <c r="AY194" s="119">
        <v>23.465800000000002</v>
      </c>
      <c r="AZ194" s="119">
        <v>12.0869</v>
      </c>
      <c r="BA194" s="119">
        <v>13.456</v>
      </c>
      <c r="BB194" s="119">
        <v>13.316700000000001</v>
      </c>
      <c r="BC194" s="119">
        <v>13.7881</v>
      </c>
      <c r="BD194" s="119">
        <v>13.638999999999999</v>
      </c>
      <c r="BE194" s="119">
        <v>8.3757000000000001</v>
      </c>
      <c r="BF194" s="119">
        <v>8.2745999999999995</v>
      </c>
      <c r="BG194" s="119">
        <v>7.3376000000000001</v>
      </c>
      <c r="BH194" s="119">
        <v>7.2397999999999998</v>
      </c>
      <c r="BI194" s="119">
        <v>12.1668</v>
      </c>
      <c r="BJ194" s="119">
        <v>12.0328</v>
      </c>
      <c r="BK194" s="119">
        <v>12.2364</v>
      </c>
      <c r="BL194" s="119">
        <v>12.095499999999999</v>
      </c>
      <c r="BM194" s="119">
        <v>12.5869</v>
      </c>
      <c r="BN194" s="119">
        <v>12.430999999999999</v>
      </c>
      <c r="BO194" s="119">
        <v>12.167</v>
      </c>
      <c r="BP194" s="119">
        <v>11.991899999999999</v>
      </c>
      <c r="BQ194" s="119">
        <v>7.1962999999999999</v>
      </c>
      <c r="BR194" s="119">
        <v>10.7692</v>
      </c>
      <c r="BS194" s="119">
        <v>12.600899999999999</v>
      </c>
      <c r="BT194" s="119">
        <v>9.4541000000000004</v>
      </c>
      <c r="BU194" s="119">
        <v>23.323499999999999</v>
      </c>
      <c r="BV194" s="119">
        <v>12.348599999999999</v>
      </c>
      <c r="BX194" s="119">
        <v>16.7498</v>
      </c>
      <c r="BY194" s="119">
        <v>17.064900000000002</v>
      </c>
      <c r="BZ194" s="119">
        <v>13.1867</v>
      </c>
      <c r="CA194" s="119">
        <v>9.5236999999999998</v>
      </c>
      <c r="CB194" s="119">
        <v>14.008100000000001</v>
      </c>
      <c r="CC194" s="119">
        <v>12.795</v>
      </c>
      <c r="CD194" s="119">
        <v>13.1584</v>
      </c>
      <c r="CE194" s="119">
        <v>12.9754</v>
      </c>
      <c r="CF194" s="119">
        <v>17.8368</v>
      </c>
      <c r="CG194" s="119">
        <v>13.007099999999999</v>
      </c>
      <c r="CH194" s="119">
        <v>13.423999999999999</v>
      </c>
      <c r="CI194" s="119">
        <v>14.472799999999999</v>
      </c>
      <c r="CJ194" s="119">
        <v>11.568199999999999</v>
      </c>
      <c r="CK194" s="119">
        <v>13.360799999999999</v>
      </c>
      <c r="CL194" s="119">
        <v>11.549799999999999</v>
      </c>
      <c r="CM194" s="119">
        <v>12.517200000000001</v>
      </c>
      <c r="CN194" s="119">
        <v>12.4826</v>
      </c>
      <c r="CO194" s="119">
        <v>13.015599999999999</v>
      </c>
      <c r="CP194" s="119">
        <v>12.2272</v>
      </c>
      <c r="CQ194" s="119">
        <v>12.6747</v>
      </c>
      <c r="CR194" s="119">
        <v>12.113300000000001</v>
      </c>
      <c r="CS194" s="119">
        <v>12.8888</v>
      </c>
      <c r="CT194" s="119">
        <v>12.206099999999999</v>
      </c>
      <c r="CU194" s="119">
        <v>11.883900000000001</v>
      </c>
    </row>
    <row r="195" spans="1:111">
      <c r="A195" s="159">
        <v>45930</v>
      </c>
      <c r="B195" s="119">
        <v>19.214400000000001</v>
      </c>
      <c r="C195" s="119">
        <v>20.950399999999998</v>
      </c>
      <c r="D195" s="119">
        <v>21.3538</v>
      </c>
      <c r="E195" s="119">
        <v>8.5817999999999994</v>
      </c>
      <c r="F195" s="119" t="e">
        <v>#N/A</v>
      </c>
      <c r="G195" s="119">
        <v>17.2057</v>
      </c>
      <c r="H195" s="119">
        <v>11.096500000000001</v>
      </c>
      <c r="I195" s="119" t="e">
        <v>#N/A</v>
      </c>
      <c r="J195" s="119">
        <v>8.8702000000000005</v>
      </c>
      <c r="K195" s="119">
        <v>9.3018000000000001</v>
      </c>
      <c r="L195" s="119">
        <v>9.2613000000000003</v>
      </c>
      <c r="M195" s="119">
        <v>10.551399999999999</v>
      </c>
      <c r="N195" s="119">
        <v>3.0718000000000001</v>
      </c>
      <c r="O195" s="119">
        <v>3.8704999999999998</v>
      </c>
      <c r="P195" s="119" t="e">
        <v>#N/A</v>
      </c>
      <c r="Q195" s="119" t="e">
        <v>#N/A</v>
      </c>
      <c r="R195" s="119" t="e">
        <v>#N/A</v>
      </c>
      <c r="S195" s="119" t="e">
        <v>#N/A</v>
      </c>
      <c r="T195" s="119" t="e">
        <v>#N/A</v>
      </c>
      <c r="U195" s="119" t="e">
        <v>#N/A</v>
      </c>
      <c r="V195" s="119" t="e">
        <v>#N/A</v>
      </c>
      <c r="W195" s="119" t="e">
        <v>#N/A</v>
      </c>
      <c r="X195" s="119" t="e">
        <v>#N/A</v>
      </c>
      <c r="Y195" s="119" t="e">
        <v>#N/A</v>
      </c>
      <c r="Z195" s="119">
        <v>10.511799999999999</v>
      </c>
      <c r="AA195" s="119">
        <v>12.3711</v>
      </c>
      <c r="AB195" s="119">
        <v>12.270300000000001</v>
      </c>
      <c r="AC195" s="119">
        <v>76.698400000000007</v>
      </c>
      <c r="AD195" s="119">
        <v>5.6528999999999998</v>
      </c>
      <c r="AE195" s="119">
        <v>7.1970999999999998</v>
      </c>
      <c r="AF195" s="119">
        <v>8.4130000000000003</v>
      </c>
      <c r="AG195" s="119">
        <v>7.8497000000000003</v>
      </c>
      <c r="AH195" s="119">
        <v>26.596499999999999</v>
      </c>
      <c r="AI195" s="119">
        <v>18.523599999999998</v>
      </c>
      <c r="AJ195" s="119">
        <v>13.791700000000001</v>
      </c>
      <c r="AK195" s="119">
        <v>15.895099999999999</v>
      </c>
      <c r="AL195" s="119">
        <v>9.6064000000000007</v>
      </c>
      <c r="AM195" s="119">
        <v>31.474</v>
      </c>
      <c r="AN195" s="119">
        <v>28.892700000000001</v>
      </c>
      <c r="AO195" s="119">
        <v>16.808900000000001</v>
      </c>
      <c r="AP195" s="119">
        <v>20.146799999999999</v>
      </c>
      <c r="AQ195" s="142">
        <v>50</v>
      </c>
      <c r="AR195" s="119">
        <v>8.7383000000000006</v>
      </c>
      <c r="AS195" s="205">
        <v>21.716999999999999</v>
      </c>
      <c r="AT195" s="119">
        <v>10</v>
      </c>
      <c r="AU195" s="119">
        <v>11.717000000000001</v>
      </c>
      <c r="AV195" s="119">
        <v>10.787699999999999</v>
      </c>
      <c r="AW195" s="119">
        <v>11.0329</v>
      </c>
      <c r="AX195" s="119">
        <v>23.9465</v>
      </c>
      <c r="AY195" s="119">
        <v>23.608000000000001</v>
      </c>
      <c r="AZ195" s="119">
        <v>12.335000000000001</v>
      </c>
      <c r="BA195" s="119">
        <v>12.9964</v>
      </c>
      <c r="BB195" s="119">
        <v>12.6889</v>
      </c>
      <c r="BC195" s="119">
        <v>13.171099999999999</v>
      </c>
      <c r="BD195" s="119">
        <v>12.8531</v>
      </c>
      <c r="BE195" s="119">
        <v>8.6288</v>
      </c>
      <c r="BF195" s="119">
        <v>8.4077000000000002</v>
      </c>
      <c r="BG195" s="119">
        <v>7.6052999999999997</v>
      </c>
      <c r="BH195" s="119">
        <v>7.4002999999999997</v>
      </c>
      <c r="BI195" s="119">
        <v>12.421099999999999</v>
      </c>
      <c r="BJ195" s="119">
        <v>12.119</v>
      </c>
      <c r="BK195" s="119">
        <v>12.521000000000001</v>
      </c>
      <c r="BL195" s="119">
        <v>12.2095</v>
      </c>
      <c r="BM195" s="119">
        <v>13.287000000000001</v>
      </c>
      <c r="BN195" s="119">
        <v>12.944599999999999</v>
      </c>
      <c r="BO195" s="119">
        <v>12.9557</v>
      </c>
      <c r="BP195" s="119">
        <v>12.5945</v>
      </c>
      <c r="BQ195" s="119">
        <v>9.2849000000000004</v>
      </c>
      <c r="BR195" s="119">
        <v>11.6736</v>
      </c>
      <c r="BS195" s="119">
        <v>12.6043</v>
      </c>
      <c r="BT195" s="119">
        <v>9.1221999999999994</v>
      </c>
      <c r="BU195" s="119">
        <v>27.3552</v>
      </c>
      <c r="BV195" s="119">
        <v>13.128299999999999</v>
      </c>
      <c r="BW195" s="119">
        <v>0</v>
      </c>
      <c r="BX195" s="119">
        <v>16.485499999999998</v>
      </c>
      <c r="BY195" s="119">
        <v>19.149799999999999</v>
      </c>
      <c r="BZ195" s="119">
        <v>14.5387</v>
      </c>
      <c r="CA195" s="119">
        <v>9.4177</v>
      </c>
      <c r="CB195" s="119">
        <v>15.9716</v>
      </c>
      <c r="CC195" s="119">
        <v>12.124499999999999</v>
      </c>
      <c r="CD195" s="119">
        <v>13.0885</v>
      </c>
      <c r="CE195" s="119">
        <v>13.982699999999999</v>
      </c>
      <c r="CF195" s="119">
        <v>22.647099999999998</v>
      </c>
      <c r="CG195" s="119">
        <v>13.2379</v>
      </c>
      <c r="CH195" s="119">
        <v>13.733499999999999</v>
      </c>
      <c r="CI195" s="119">
        <v>16.0443</v>
      </c>
      <c r="CJ195" s="119">
        <v>12.225</v>
      </c>
      <c r="CK195" s="119">
        <v>15.748699999999999</v>
      </c>
      <c r="CL195" s="119">
        <v>10.8421</v>
      </c>
      <c r="CM195" s="119">
        <v>13.726900000000001</v>
      </c>
      <c r="CN195" s="119">
        <v>13.1622</v>
      </c>
      <c r="CO195" s="119">
        <v>13.3375</v>
      </c>
      <c r="CP195" s="119">
        <v>12.8361</v>
      </c>
      <c r="CQ195" s="119">
        <v>12.909599999999999</v>
      </c>
      <c r="CR195" s="119">
        <v>12.7323</v>
      </c>
      <c r="CS195" s="119">
        <v>13.223699999999999</v>
      </c>
      <c r="CT195" s="119">
        <v>13.0039</v>
      </c>
      <c r="CU195" s="119">
        <v>11.563700000000001</v>
      </c>
      <c r="CV195" s="119">
        <v>14.611599999999999</v>
      </c>
      <c r="CW195" s="119">
        <v>12.633800000000001</v>
      </c>
      <c r="CX195" s="119">
        <v>11.343299999999999</v>
      </c>
      <c r="CY195" s="119">
        <v>11.145200000000001</v>
      </c>
    </row>
    <row r="196" spans="1:111">
      <c r="A196" s="159">
        <v>45961</v>
      </c>
      <c r="B196" s="119">
        <v>19.724</v>
      </c>
      <c r="C196" s="119">
        <v>21.722000000000001</v>
      </c>
      <c r="D196" s="119">
        <v>21.970500000000001</v>
      </c>
      <c r="E196" s="119">
        <v>8.8835999999999995</v>
      </c>
      <c r="F196" s="119" t="e">
        <v>#N/A</v>
      </c>
      <c r="G196" s="119">
        <v>17.831399999999999</v>
      </c>
      <c r="H196" s="119">
        <v>11.170500000000001</v>
      </c>
      <c r="I196" s="119" t="e">
        <v>#N/A</v>
      </c>
      <c r="J196" s="119">
        <v>8.8696999999999999</v>
      </c>
      <c r="K196" s="119">
        <v>9.3961000000000006</v>
      </c>
      <c r="L196" s="119">
        <v>9.2813999999999997</v>
      </c>
      <c r="M196" s="119">
        <v>10.642099999999999</v>
      </c>
      <c r="N196" s="119">
        <v>2.9918</v>
      </c>
      <c r="O196" s="119">
        <v>3.7725</v>
      </c>
      <c r="P196" s="119" t="e">
        <v>#N/A</v>
      </c>
      <c r="Q196" s="119" t="e">
        <v>#N/A</v>
      </c>
      <c r="R196" s="119" t="e">
        <v>#N/A</v>
      </c>
      <c r="S196" s="119" t="e">
        <v>#N/A</v>
      </c>
      <c r="T196" s="119" t="e">
        <v>#N/A</v>
      </c>
      <c r="U196" s="119" t="e">
        <v>#N/A</v>
      </c>
      <c r="V196" s="119" t="e">
        <v>#N/A</v>
      </c>
      <c r="W196" s="119" t="e">
        <v>#N/A</v>
      </c>
      <c r="X196" s="119" t="e">
        <v>#N/A</v>
      </c>
      <c r="Y196" s="119" t="e">
        <v>#N/A</v>
      </c>
      <c r="Z196" s="119">
        <v>10.7773</v>
      </c>
      <c r="AA196" s="119">
        <v>12.8146</v>
      </c>
      <c r="AB196" s="119">
        <v>12.6107</v>
      </c>
      <c r="AC196" s="119">
        <v>74.073599999999999</v>
      </c>
      <c r="AD196" s="119">
        <v>5.4459999999999997</v>
      </c>
      <c r="AE196" s="119">
        <v>7.3918999999999997</v>
      </c>
      <c r="AF196" s="119">
        <v>8.7311999999999994</v>
      </c>
      <c r="AG196" s="119">
        <v>8.0792000000000002</v>
      </c>
      <c r="AH196" s="119">
        <v>29.778199999999998</v>
      </c>
      <c r="AI196" s="119">
        <v>18.5336</v>
      </c>
      <c r="AJ196" s="119">
        <v>13.3438</v>
      </c>
      <c r="AK196" s="119">
        <v>15.418900000000001</v>
      </c>
      <c r="AL196" s="119">
        <v>10.6213</v>
      </c>
      <c r="AM196" s="119">
        <v>30.881699999999999</v>
      </c>
      <c r="AN196" s="119">
        <v>28.1297</v>
      </c>
      <c r="AO196" s="119">
        <v>16.926100000000002</v>
      </c>
      <c r="AP196" s="119">
        <v>19.546399999999998</v>
      </c>
      <c r="AQ196" s="142">
        <v>50</v>
      </c>
      <c r="AR196" s="119">
        <v>8.8005999999999993</v>
      </c>
      <c r="AS196" s="205">
        <v>22.2956</v>
      </c>
      <c r="AT196" s="119">
        <v>10</v>
      </c>
      <c r="AU196" s="119">
        <v>12.2956</v>
      </c>
      <c r="AV196" s="119">
        <v>10.7836</v>
      </c>
      <c r="AW196" s="119">
        <v>11.0418</v>
      </c>
      <c r="AX196" s="119">
        <v>24.041399999999999</v>
      </c>
      <c r="AY196" s="119">
        <v>23.7104</v>
      </c>
      <c r="AZ196" s="119">
        <v>12.310700000000001</v>
      </c>
      <c r="BA196" s="119">
        <v>14.194100000000001</v>
      </c>
      <c r="BB196" s="119">
        <v>13.746700000000001</v>
      </c>
      <c r="BC196" s="119">
        <v>14.712899999999999</v>
      </c>
      <c r="BD196" s="119">
        <v>14.241400000000001</v>
      </c>
      <c r="BE196" s="119">
        <v>9.3815000000000008</v>
      </c>
      <c r="BF196" s="119">
        <v>9.0654000000000003</v>
      </c>
      <c r="BG196" s="119">
        <v>8.4808000000000003</v>
      </c>
      <c r="BH196" s="119">
        <v>8.1826000000000008</v>
      </c>
      <c r="BI196" s="119">
        <v>12.472</v>
      </c>
      <c r="BJ196" s="119">
        <v>12.0701</v>
      </c>
      <c r="BK196" s="119">
        <v>12.5688</v>
      </c>
      <c r="BL196" s="119">
        <v>12.156000000000001</v>
      </c>
      <c r="BM196" s="119">
        <v>14.2454</v>
      </c>
      <c r="BN196" s="119">
        <v>13.765000000000001</v>
      </c>
      <c r="BO196" s="119">
        <v>14.090400000000001</v>
      </c>
      <c r="BP196" s="119">
        <v>13.5837</v>
      </c>
      <c r="BQ196" s="119">
        <v>9.5797000000000008</v>
      </c>
      <c r="BR196" s="119">
        <v>11.6976</v>
      </c>
      <c r="BS196" s="119">
        <v>10.849399999999999</v>
      </c>
      <c r="BT196" s="119">
        <v>7.6191000000000004</v>
      </c>
      <c r="BU196" s="119">
        <v>30.126200000000001</v>
      </c>
      <c r="BV196" s="119">
        <v>14.0183</v>
      </c>
      <c r="BW196" s="119">
        <v>13.645799999999999</v>
      </c>
      <c r="BX196" s="119">
        <v>25.207699999999999</v>
      </c>
      <c r="BY196" s="119">
        <v>21.6282</v>
      </c>
      <c r="BZ196" s="119">
        <v>14.488099999999999</v>
      </c>
      <c r="CA196" s="119">
        <v>9.2752999999999997</v>
      </c>
      <c r="CB196" s="119">
        <v>18.676300000000001</v>
      </c>
      <c r="CC196" s="119">
        <v>9.5873000000000008</v>
      </c>
      <c r="CD196" s="119">
        <v>12.0862</v>
      </c>
      <c r="CE196" s="119">
        <v>13.171099999999999</v>
      </c>
      <c r="CF196" s="119">
        <v>26.157</v>
      </c>
      <c r="CG196" s="119">
        <v>12.9436</v>
      </c>
      <c r="CH196" s="119">
        <v>13.4815</v>
      </c>
      <c r="CI196" s="119">
        <v>17.127500000000001</v>
      </c>
      <c r="CJ196" s="119">
        <v>12.929500000000001</v>
      </c>
      <c r="CK196" s="119">
        <v>14.843999999999999</v>
      </c>
      <c r="CL196" s="119">
        <v>10.5162</v>
      </c>
      <c r="CM196" s="119">
        <v>16.9817</v>
      </c>
      <c r="CN196" s="119">
        <v>13.510199999999999</v>
      </c>
      <c r="CO196" s="119">
        <v>13.2965</v>
      </c>
      <c r="CP196" s="119">
        <v>11.712999999999999</v>
      </c>
      <c r="CQ196" s="119">
        <v>12.964600000000001</v>
      </c>
      <c r="CR196" s="119">
        <v>14.8871</v>
      </c>
      <c r="CS196" s="119">
        <v>12.4625</v>
      </c>
      <c r="CT196" s="119">
        <v>13.491</v>
      </c>
      <c r="CU196" s="119">
        <v>10.577199999999999</v>
      </c>
      <c r="CV196" s="119">
        <v>14.7454</v>
      </c>
      <c r="CW196" s="119">
        <v>11.6172</v>
      </c>
      <c r="CX196" s="119">
        <v>9.7193000000000005</v>
      </c>
      <c r="CY196" s="119">
        <v>12.3093</v>
      </c>
    </row>
    <row r="197" spans="1:111">
      <c r="A197" s="159">
        <v>45991</v>
      </c>
      <c r="B197" s="119">
        <v>18.845500000000001</v>
      </c>
      <c r="C197" s="119">
        <v>20.725899999999999</v>
      </c>
      <c r="D197" s="119">
        <v>21.046399999999998</v>
      </c>
      <c r="E197" s="119">
        <v>9.6195000000000004</v>
      </c>
      <c r="F197" s="119" t="e">
        <v>#N/A</v>
      </c>
      <c r="G197" s="119">
        <v>16.744700000000002</v>
      </c>
      <c r="H197" s="119">
        <v>11.238200000000001</v>
      </c>
      <c r="I197" s="119" t="e">
        <v>#N/A</v>
      </c>
      <c r="J197" s="119">
        <v>8.7859999999999996</v>
      </c>
      <c r="K197" s="119">
        <v>9.2929999999999993</v>
      </c>
      <c r="L197" s="119">
        <v>9.2141999999999999</v>
      </c>
      <c r="M197" s="119">
        <v>11.106299999999999</v>
      </c>
      <c r="N197" s="119">
        <v>3.0541</v>
      </c>
      <c r="O197" s="119">
        <v>3.8664999999999998</v>
      </c>
      <c r="P197" s="119" t="e">
        <v>#N/A</v>
      </c>
      <c r="Q197" s="119" t="e">
        <v>#N/A</v>
      </c>
      <c r="R197" s="119" t="e">
        <v>#N/A</v>
      </c>
      <c r="S197" s="119" t="e">
        <v>#N/A</v>
      </c>
      <c r="T197" s="119" t="e">
        <v>#N/A</v>
      </c>
      <c r="U197" s="119" t="e">
        <v>#N/A</v>
      </c>
      <c r="V197" s="119" t="e">
        <v>#N/A</v>
      </c>
      <c r="W197" s="119" t="e">
        <v>#N/A</v>
      </c>
      <c r="X197" s="119" t="e">
        <v>#N/A</v>
      </c>
      <c r="Y197" s="119" t="e">
        <v>#N/A</v>
      </c>
      <c r="Z197" s="119">
        <v>10.805400000000001</v>
      </c>
      <c r="AA197" s="119">
        <v>12.8348</v>
      </c>
      <c r="AB197" s="119">
        <v>12.678699999999999</v>
      </c>
      <c r="AC197" s="119">
        <v>86.917000000000002</v>
      </c>
      <c r="AD197" s="119">
        <v>5.4461000000000004</v>
      </c>
      <c r="AE197" s="119">
        <v>7.8371000000000004</v>
      </c>
      <c r="AF197" s="119">
        <v>9.2505000000000006</v>
      </c>
      <c r="AG197" s="119">
        <v>8.5885999999999996</v>
      </c>
      <c r="AH197" s="119">
        <v>24.853000000000002</v>
      </c>
      <c r="AI197" s="119">
        <v>18.533799999999999</v>
      </c>
      <c r="AJ197" s="119">
        <v>13.678000000000001</v>
      </c>
      <c r="AK197" s="119">
        <v>15.849500000000001</v>
      </c>
      <c r="AL197" s="119">
        <v>10.286899999999999</v>
      </c>
      <c r="AM197" s="119">
        <v>31.920999999999999</v>
      </c>
      <c r="AN197" s="119">
        <v>29.188800000000001</v>
      </c>
      <c r="AO197" s="119">
        <v>17.120699999999999</v>
      </c>
      <c r="AP197" s="119">
        <v>20.011099999999999</v>
      </c>
      <c r="AQ197" s="142">
        <v>50.000100000000003</v>
      </c>
      <c r="AR197" s="119">
        <v>8.9230999999999998</v>
      </c>
      <c r="AS197" s="205">
        <v>24.131799999999998</v>
      </c>
      <c r="AT197" s="119">
        <v>10</v>
      </c>
      <c r="AU197" s="119">
        <v>14.1318</v>
      </c>
      <c r="AV197" s="119">
        <v>10.793100000000001</v>
      </c>
      <c r="AW197" s="119">
        <v>11.0715</v>
      </c>
      <c r="AX197" s="119">
        <v>24.209499999999998</v>
      </c>
      <c r="AY197" s="119">
        <v>23.895700000000001</v>
      </c>
      <c r="AZ197" s="119">
        <v>12.2364</v>
      </c>
      <c r="BA197" s="119">
        <v>13.5397</v>
      </c>
      <c r="BB197" s="119">
        <v>13.159800000000001</v>
      </c>
      <c r="BC197" s="119">
        <v>13.8642</v>
      </c>
      <c r="BD197" s="119">
        <v>13.4673</v>
      </c>
      <c r="BE197" s="119">
        <v>10.7943</v>
      </c>
      <c r="BF197" s="119">
        <v>10.4664</v>
      </c>
      <c r="BG197" s="119">
        <v>10.187900000000001</v>
      </c>
      <c r="BH197" s="119">
        <v>9.8626000000000005</v>
      </c>
      <c r="BI197" s="119">
        <v>11.738</v>
      </c>
      <c r="BJ197" s="119">
        <v>11.399699999999999</v>
      </c>
      <c r="BK197" s="119">
        <v>11.659599999999999</v>
      </c>
      <c r="BL197" s="119">
        <v>11.3156</v>
      </c>
      <c r="BM197" s="119">
        <v>12.6602</v>
      </c>
      <c r="BN197" s="119">
        <v>12.284599999999999</v>
      </c>
      <c r="BO197" s="119">
        <v>12.1128</v>
      </c>
      <c r="BP197" s="119">
        <v>11.724299999999999</v>
      </c>
      <c r="BQ197" s="119">
        <v>8.8267000000000007</v>
      </c>
      <c r="BR197" s="119">
        <v>9.0610999999999997</v>
      </c>
      <c r="BS197" s="119">
        <v>10.461399999999999</v>
      </c>
      <c r="BT197" s="119">
        <v>4.8449</v>
      </c>
      <c r="BU197" s="119">
        <v>24.828499999999998</v>
      </c>
      <c r="BV197" s="119">
        <v>13.151999999999999</v>
      </c>
      <c r="BW197" s="119">
        <v>12.8558</v>
      </c>
      <c r="BX197" s="119">
        <v>20.660299999999999</v>
      </c>
      <c r="BY197" s="119">
        <v>23.325299999999999</v>
      </c>
      <c r="BZ197" s="119">
        <v>10.4465</v>
      </c>
      <c r="CA197" s="119">
        <v>9.2004999999999999</v>
      </c>
      <c r="CB197" s="119">
        <v>21.007200000000001</v>
      </c>
      <c r="CC197" s="119">
        <v>5.3726000000000003</v>
      </c>
      <c r="CD197" s="119">
        <v>11.322800000000001</v>
      </c>
      <c r="CE197" s="119">
        <v>10.1805</v>
      </c>
      <c r="CF197" s="119">
        <v>19.581099999999999</v>
      </c>
      <c r="CG197" s="119">
        <v>13.360900000000001</v>
      </c>
      <c r="CH197" s="119">
        <v>14.0405</v>
      </c>
      <c r="CI197" s="119">
        <v>17.601500000000001</v>
      </c>
      <c r="CJ197" s="119">
        <v>12.2822</v>
      </c>
      <c r="CK197" s="119">
        <v>16.026</v>
      </c>
      <c r="CL197" s="119">
        <v>10.803699999999999</v>
      </c>
      <c r="CM197" s="119">
        <v>14.3117</v>
      </c>
      <c r="CN197" s="119">
        <v>13.411</v>
      </c>
      <c r="CO197" s="119">
        <v>13.8775</v>
      </c>
      <c r="CP197" s="119">
        <v>12.303699999999999</v>
      </c>
      <c r="CQ197" s="119">
        <v>13.571899999999999</v>
      </c>
      <c r="CR197" s="119">
        <v>13.4909</v>
      </c>
      <c r="CS197" s="119">
        <v>13.835699999999999</v>
      </c>
      <c r="CT197" s="119">
        <v>13.738200000000001</v>
      </c>
      <c r="CU197" s="119">
        <v>9.0955999999999992</v>
      </c>
      <c r="CV197" s="119">
        <v>12.198</v>
      </c>
      <c r="CW197" s="119">
        <v>6.1894</v>
      </c>
      <c r="CX197" s="119">
        <v>9.7019000000000002</v>
      </c>
      <c r="CY197" s="119">
        <v>11.788</v>
      </c>
    </row>
    <row r="198" spans="1:111">
      <c r="A198" s="159">
        <v>46022</v>
      </c>
      <c r="B198" s="119">
        <v>19.087499999999999</v>
      </c>
      <c r="C198" s="119">
        <v>20.683800000000002</v>
      </c>
      <c r="D198" s="119">
        <v>21.385100000000001</v>
      </c>
      <c r="E198" s="119">
        <v>9.2789000000000001</v>
      </c>
      <c r="F198" s="119" t="e">
        <v>#N/A</v>
      </c>
      <c r="G198" s="119">
        <v>17.017199999999999</v>
      </c>
      <c r="H198" s="119">
        <v>10.9419</v>
      </c>
      <c r="I198" s="119" t="e">
        <v>#N/A</v>
      </c>
      <c r="J198" s="119">
        <v>8.4750999999999994</v>
      </c>
      <c r="K198" s="119">
        <v>8.8209999999999997</v>
      </c>
      <c r="L198" s="119">
        <v>8.9039999999999999</v>
      </c>
      <c r="M198" s="119">
        <v>11.1104</v>
      </c>
      <c r="N198" s="119">
        <v>3.0114999999999998</v>
      </c>
      <c r="O198" s="119">
        <v>3.8428</v>
      </c>
      <c r="P198" s="119" t="e">
        <v>#N/A</v>
      </c>
      <c r="Q198" s="119" t="e">
        <v>#N/A</v>
      </c>
      <c r="R198" s="119" t="e">
        <v>#N/A</v>
      </c>
      <c r="S198" s="119" t="e">
        <v>#N/A</v>
      </c>
      <c r="T198" s="119" t="e">
        <v>#N/A</v>
      </c>
      <c r="U198" s="119" t="e">
        <v>#N/A</v>
      </c>
      <c r="V198" s="119" t="e">
        <v>#N/A</v>
      </c>
      <c r="W198" s="119" t="e">
        <v>#N/A</v>
      </c>
      <c r="X198" s="119" t="e">
        <v>#N/A</v>
      </c>
      <c r="Y198" s="119" t="e">
        <v>#N/A</v>
      </c>
      <c r="Z198" s="119">
        <v>10.7072</v>
      </c>
      <c r="AA198" s="119">
        <v>12.533799999999999</v>
      </c>
      <c r="AB198" s="119">
        <v>12.6037</v>
      </c>
      <c r="AC198" s="119">
        <v>90.138000000000005</v>
      </c>
      <c r="AD198" s="119">
        <v>5.3014000000000001</v>
      </c>
      <c r="AE198" s="119">
        <v>7.6974</v>
      </c>
      <c r="AF198" s="119">
        <v>8.9511000000000003</v>
      </c>
      <c r="AG198" s="119">
        <v>8.4563000000000006</v>
      </c>
      <c r="AH198" s="119">
        <v>21.3248</v>
      </c>
      <c r="AI198" s="119">
        <v>18.330300000000001</v>
      </c>
      <c r="AJ198" s="119">
        <v>14.3805</v>
      </c>
      <c r="AK198" s="119">
        <v>16.7182</v>
      </c>
      <c r="AL198" s="119">
        <v>10.0564</v>
      </c>
      <c r="AM198" s="119">
        <v>33.315100000000001</v>
      </c>
      <c r="AN198" s="119">
        <v>31.009599999999999</v>
      </c>
      <c r="AO198" s="119">
        <v>17.1571</v>
      </c>
      <c r="AP198" s="119">
        <v>20.840299999999999</v>
      </c>
      <c r="AQ198" s="142">
        <v>49.999899999999997</v>
      </c>
      <c r="AR198" s="119">
        <v>8.9426000000000005</v>
      </c>
      <c r="AS198" s="205">
        <v>24.0077</v>
      </c>
      <c r="AT198" s="119">
        <v>10</v>
      </c>
      <c r="AU198" s="119">
        <v>14.0077</v>
      </c>
      <c r="AV198" s="119">
        <v>10.6416</v>
      </c>
      <c r="AW198" s="119">
        <v>10.942600000000001</v>
      </c>
      <c r="AX198" s="119">
        <v>24.066400000000002</v>
      </c>
      <c r="AY198" s="119">
        <v>23.675699999999999</v>
      </c>
      <c r="AZ198" s="119">
        <v>12.212999999999999</v>
      </c>
      <c r="BA198" s="119">
        <v>13.1372</v>
      </c>
      <c r="BB198" s="119">
        <v>12.9971</v>
      </c>
      <c r="BC198" s="119">
        <v>13.4184</v>
      </c>
      <c r="BD198" s="119">
        <v>13.264200000000001</v>
      </c>
      <c r="BE198" s="119">
        <v>10.601900000000001</v>
      </c>
      <c r="BF198" s="119">
        <v>10.4556</v>
      </c>
      <c r="BG198" s="119">
        <v>9.9703999999999997</v>
      </c>
      <c r="BH198" s="119">
        <v>9.8218999999999994</v>
      </c>
      <c r="BI198" s="119">
        <v>11.2902</v>
      </c>
      <c r="BJ198" s="119">
        <v>11.159700000000001</v>
      </c>
      <c r="BK198" s="119">
        <v>11.1556</v>
      </c>
      <c r="BL198" s="119">
        <v>11.0183</v>
      </c>
      <c r="BM198" s="119">
        <v>12.9354</v>
      </c>
      <c r="BN198" s="119">
        <v>12.783899999999999</v>
      </c>
      <c r="BO198" s="119">
        <v>12.469799999999999</v>
      </c>
      <c r="BP198" s="119">
        <v>12.292400000000001</v>
      </c>
      <c r="BQ198" s="119">
        <v>8.8435000000000006</v>
      </c>
      <c r="BR198" s="119">
        <v>7.4470999999999998</v>
      </c>
      <c r="BS198" s="119">
        <v>10.317399999999999</v>
      </c>
      <c r="BT198" s="119">
        <v>4.0726000000000004</v>
      </c>
      <c r="BU198" s="119">
        <v>25.573</v>
      </c>
      <c r="BV198" s="119">
        <v>12.229100000000001</v>
      </c>
      <c r="BW198" s="119">
        <v>12.176500000000001</v>
      </c>
      <c r="BX198" s="119">
        <v>19.849</v>
      </c>
      <c r="BY198" s="119">
        <v>19.135400000000001</v>
      </c>
      <c r="BZ198" s="119">
        <v>8.0978999999999992</v>
      </c>
      <c r="CA198" s="119">
        <v>8.3838000000000008</v>
      </c>
      <c r="CB198" s="119">
        <v>20.018799999999999</v>
      </c>
      <c r="CC198" s="119">
        <v>4.2948000000000004</v>
      </c>
      <c r="CD198" s="119">
        <v>9.3078000000000003</v>
      </c>
      <c r="CE198" s="119">
        <v>9.5096000000000007</v>
      </c>
      <c r="CF198" s="119">
        <v>15.952199999999999</v>
      </c>
      <c r="CG198" s="119">
        <v>13.4307</v>
      </c>
      <c r="CH198" s="119">
        <v>14.101699999999999</v>
      </c>
      <c r="CI198" s="119">
        <v>16.685099999999998</v>
      </c>
      <c r="CJ198" s="119">
        <v>11.6091</v>
      </c>
      <c r="CK198" s="119">
        <v>15.1815</v>
      </c>
      <c r="CL198" s="119">
        <v>10.7819</v>
      </c>
      <c r="CM198" s="119">
        <v>14.4999</v>
      </c>
      <c r="CN198" s="119">
        <v>13.4308</v>
      </c>
      <c r="CO198" s="119">
        <v>13.565200000000001</v>
      </c>
      <c r="CP198" s="119">
        <v>11.648300000000001</v>
      </c>
      <c r="CQ198" s="119">
        <v>14.4975</v>
      </c>
      <c r="CR198" s="119">
        <v>13.1388</v>
      </c>
      <c r="CS198" s="119">
        <v>13.4001</v>
      </c>
      <c r="CT198" s="119">
        <v>14.916600000000001</v>
      </c>
      <c r="CU198" s="119">
        <v>9.0641999999999996</v>
      </c>
      <c r="CV198" s="119">
        <v>10.2281</v>
      </c>
      <c r="CW198" s="119">
        <v>5.8308999999999997</v>
      </c>
      <c r="CX198" s="119">
        <v>9.8224999999999998</v>
      </c>
      <c r="CY198" s="119">
        <v>10.020300000000001</v>
      </c>
    </row>
    <row r="199" spans="1:111">
      <c r="A199" s="159">
        <f t="shared" si="2"/>
        <v>46053</v>
      </c>
      <c r="B199" s="119">
        <f>IF(RIGHT(B$1,1)="U",SUMIFS('Price -File'!$F:$F,'Price -File'!$B:$B,NAV!B$1,'Price -File'!$E:$E,"USD"),VLOOKUP(NAV!B$1,'Price -File'!$B:$Q,5,FALSE))</f>
        <v>19.002600000000001</v>
      </c>
      <c r="C199" s="119">
        <f>IF(RIGHT(C$1,1)="U",SUMIFS('Price -File'!$F:$F,'Price -File'!$B:$B,NAV!C$1,'Price -File'!$E:$E,"USD"),VLOOKUP(NAV!C$1,'Price -File'!$B:$Q,5,FALSE))</f>
        <v>20.476800000000001</v>
      </c>
      <c r="D199" s="119">
        <f>IF(RIGHT(D$1,1)="U",SUMIFS('Price -File'!$F:$F,'Price -File'!$B:$B,NAV!D$1,'Price -File'!$E:$E,"USD"),VLOOKUP(NAV!D$1,'Price -File'!$B:$Q,5,FALSE))</f>
        <v>21.3476</v>
      </c>
      <c r="E199" s="119">
        <f>IF(RIGHT(E$1,1)="U",SUMIFS('Price -File'!$F:$F,'Price -File'!$B:$B,NAV!E$1,'Price -File'!$E:$E,"USD"),VLOOKUP(NAV!E$1,'Price -File'!$B:$Q,5,FALSE))</f>
        <v>9.1328999999999994</v>
      </c>
      <c r="F199" s="119" t="e">
        <f>IF(RIGHT(F$1,1)="U",SUMIFS('Price -File'!$F:$F,'Price -File'!$B:$B,NAV!F$1,'Price -File'!$E:$E,"USD"),VLOOKUP(NAV!F$1,'Price -File'!$B:$Q,5,FALSE))</f>
        <v>#N/A</v>
      </c>
      <c r="G199" s="119">
        <f>IF(RIGHT(G$1,1)="U",SUMIFS('Price -File'!$F:$F,'Price -File'!$B:$B,NAV!G$1,'Price -File'!$E:$E,"USD"),VLOOKUP(NAV!G$1,'Price -File'!$B:$Q,5,FALSE))</f>
        <v>16.896000000000001</v>
      </c>
      <c r="H199" s="119">
        <f>IF(RIGHT(H$1,1)="U",SUMIFS('Price -File'!$F:$F,'Price -File'!$B:$B,NAV!H$1,'Price -File'!$E:$E,"USD"),VLOOKUP(NAV!H$1,'Price -File'!$B:$Q,5,FALSE))</f>
        <v>11.3728</v>
      </c>
      <c r="I199" s="119" t="e">
        <f>IF(RIGHT(I$1,1)="U",SUMIFS('Price -File'!$F:$F,'Price -File'!$B:$B,NAV!I$1,'Price -File'!$E:$E,"USD"),VLOOKUP(NAV!I$1,'Price -File'!$B:$Q,5,FALSE))</f>
        <v>#N/A</v>
      </c>
      <c r="J199" s="119">
        <f>IF(RIGHT(J$1,1)="U",SUMIFS('Price -File'!$F:$F,'Price -File'!$B:$B,NAV!J$1,'Price -File'!$E:$E,"USD"),VLOOKUP(NAV!J$1,'Price -File'!$B:$Q,5,FALSE))</f>
        <v>8.3698999999999995</v>
      </c>
      <c r="K199" s="119">
        <f>IF(RIGHT(K$1,1)="U",SUMIFS('Price -File'!$F:$F,'Price -File'!$B:$B,NAV!K$1,'Price -File'!$E:$E,"USD"),VLOOKUP(NAV!K$1,'Price -File'!$B:$Q,5,FALSE))</f>
        <v>8.6565999999999992</v>
      </c>
      <c r="L199" s="119">
        <f>IF(RIGHT(L$1,1)="U",SUMIFS('Price -File'!$F:$F,'Price -File'!$B:$B,NAV!L$1,'Price -File'!$E:$E,"USD"),VLOOKUP(NAV!L$1,'Price -File'!$B:$Q,5,FALSE))</f>
        <v>8.81</v>
      </c>
      <c r="M199" s="119">
        <f>IF(RIGHT(M$1,1)="U",SUMIFS('Price -File'!$F:$F,'Price -File'!$B:$B,NAV!M$1,'Price -File'!$E:$E,"USD"),VLOOKUP(NAV!M$1,'Price -File'!$B:$Q,5,FALSE))</f>
        <v>11.2654</v>
      </c>
      <c r="N199" s="119">
        <f>IF(RIGHT(N$1,1)="U",SUMIFS('Price -File'!$F:$F,'Price -File'!$B:$B,NAV!N$1,'Price -File'!$E:$E,"USD"),VLOOKUP(NAV!N$1,'Price -File'!$B:$Q,5,FALSE))</f>
        <v>3.2597999999999998</v>
      </c>
      <c r="O199" s="119">
        <f>IF(RIGHT(O$1,1)="U",SUMIFS('Price -File'!$F:$F,'Price -File'!$B:$B,NAV!O$1,'Price -File'!$E:$E,"USD"),VLOOKUP(NAV!O$1,'Price -File'!$B:$Q,5,FALSE))</f>
        <v>4.1782000000000004</v>
      </c>
      <c r="P199" s="119" t="e">
        <f>Q199</f>
        <v>#N/A</v>
      </c>
      <c r="Q199" s="119" t="e">
        <f>IF(RIGHT(Q$1,1)="U",SUMIFS('Price -File'!$F:$F,'Price -File'!$B:$B,NAV!Q$1,'Price -File'!$E:$E,"USD"),VLOOKUP(NAV!Q$1,'Price -File'!$B:$Q,5,FALSE))</f>
        <v>#N/A</v>
      </c>
      <c r="R199" s="119" t="e">
        <f>IF(RIGHT(R$1,1)="U",SUMIFS('Price -File'!$F:$F,'Price -File'!$B:$B,NAV!R$1,'Price -File'!$E:$E,"USD"),VLOOKUP(NAV!R$1,'Price -File'!$B:$Q,5,FALSE))</f>
        <v>#N/A</v>
      </c>
      <c r="S199" s="119" t="e">
        <f>IF(RIGHT(S$1,1)="U",SUMIFS('Price -File'!$F:$F,'Price -File'!$B:$B,NAV!S$1,'Price -File'!$E:$E,"USD"),VLOOKUP(NAV!S$1,'Price -File'!$B:$Q,5,FALSE))</f>
        <v>#N/A</v>
      </c>
      <c r="T199" s="119" t="e">
        <f>IF(RIGHT(T$1,1)="U",SUMIFS('Price -File'!$F:$F,'Price -File'!$B:$B,NAV!T$1,'Price -File'!$E:$E,"USD"),VLOOKUP(NAV!T$1,'Price -File'!$B:$Q,5,FALSE))</f>
        <v>#N/A</v>
      </c>
      <c r="U199" s="119" t="e">
        <f>V199</f>
        <v>#N/A</v>
      </c>
      <c r="V199" s="119" t="e">
        <f>IF(RIGHT(V$1,1)="U",SUMIFS('Price -File'!$F:$F,'Price -File'!$B:$B,NAV!V$1,'Price -File'!$E:$E,"USD"),VLOOKUP(NAV!V$1,'Price -File'!$B:$Q,5,FALSE))</f>
        <v>#N/A</v>
      </c>
      <c r="W199" s="119" t="e">
        <f>IF(RIGHT(W$1,1)="U",SUMIFS('Price -File'!$F:$F,'Price -File'!$B:$B,NAV!W$1,'Price -File'!$E:$E,"USD"),VLOOKUP(NAV!W$1,'Price -File'!$B:$Q,5,FALSE))</f>
        <v>#N/A</v>
      </c>
      <c r="X199" s="119" t="e">
        <f>IF(RIGHT(X$1,1)="U",SUMIFS('Price -File'!$F:$F,'Price -File'!$B:$B,NAV!X$1,'Price -File'!$E:$E,"USD"),VLOOKUP(NAV!X$1,'Price -File'!$B:$Q,5,FALSE))</f>
        <v>#N/A</v>
      </c>
      <c r="Y199" s="119" t="e">
        <f>IF(RIGHT(Y$1,1)="U",SUMIFS('Price -File'!$F:$F,'Price -File'!$B:$B,NAV!Y$1,'Price -File'!$E:$E,"USD"),VLOOKUP(NAV!Y$1,'Price -File'!$B:$Q,5,FALSE))</f>
        <v>#N/A</v>
      </c>
      <c r="Z199" s="119">
        <f>IF(RIGHT(Z$1,1)="U",SUMIFS('Price -File'!$F:$F,'Price -File'!$B:$B,NAV!Z$1,'Price -File'!$E:$E,"USD"),VLOOKUP(NAV!Z$1,'Price -File'!$B:$Q,5,FALSE))</f>
        <v>10.6332</v>
      </c>
      <c r="AA199" s="119">
        <f>IF(RIGHT(AA$1,1)="U",SUMIFS('Price -File'!$F:$F,'Price -File'!$B:$B,NAV!AA$1,'Price -File'!$E:$E,"USD"),VLOOKUP(NAV!AA$1,'Price -File'!$B:$Q,5,FALSE))</f>
        <v>12.379099999999999</v>
      </c>
      <c r="AB199" s="119">
        <f>IF(RIGHT(AB$1,1)="U",SUMIFS('Price -File'!$F:$F,'Price -File'!$B:$B,NAV!AB$1,'Price -File'!$E:$E,"USD"),VLOOKUP(NAV!AB$1,'Price -File'!$B:$Q,5,FALSE))</f>
        <v>12.5489</v>
      </c>
      <c r="AC199" s="119">
        <f>IF(RIGHT(AC$1,1)="U",SUMIFS('Price -File'!$F:$F,'Price -File'!$B:$B,NAV!AC$1,'Price -File'!$E:$E,"USD"),VLOOKUP(NAV!AC$1,'Price -File'!$B:$Q,5,FALSE))</f>
        <v>97.328699999999998</v>
      </c>
      <c r="AD199" s="119">
        <f>IF(RIGHT(AD$1,1)="U",SUMIFS('Price -File'!$F:$F,'Price -File'!$B:$B,NAV!AD$1,'Price -File'!$E:$E,"USD"),VLOOKUP(NAV!AD$1,'Price -File'!$B:$Q,5,FALSE))</f>
        <v>5.3875999999999999</v>
      </c>
      <c r="AE199" s="119">
        <f>IF(RIGHT(AE$1,1)="U",SUMIFS('Price -File'!$F:$F,'Price -File'!$B:$B,NAV!AE$1,'Price -File'!$E:$E,"USD"),VLOOKUP(NAV!AE$1,'Price -File'!$B:$Q,5,FALSE))</f>
        <v>7.5921000000000003</v>
      </c>
      <c r="AF199" s="119">
        <f>IF(RIGHT(AF$1,1)="U",SUMIFS('Price -File'!$F:$F,'Price -File'!$B:$B,NAV!AF$1,'Price -File'!$E:$E,"USD"),VLOOKUP(NAV!AF$1,'Price -File'!$B:$Q,5,FALSE))</f>
        <v>8.7780000000000005</v>
      </c>
      <c r="AG199" s="119">
        <f>IF(RIGHT(AG$1,1)="U",SUMIFS('Price -File'!$F:$F,'Price -File'!$B:$B,NAV!AG$1,'Price -File'!$E:$E,"USD"),VLOOKUP(NAV!AG$1,'Price -File'!$B:$Q,5,FALSE))</f>
        <v>8.3564000000000007</v>
      </c>
      <c r="AH199" s="119">
        <f>IF(RIGHT(AH$1,1)="U",SUMIFS('Price -File'!$F:$F,'Price -File'!$B:$B,NAV!AH$1,'Price -File'!$E:$E,"USD"),VLOOKUP(NAV!AH$1,'Price -File'!$B:$Q,5,FALSE))</f>
        <v>21.896899999999999</v>
      </c>
      <c r="AI199" s="119">
        <f>IF(RIGHT(AI$1,1)="U",SUMIFS('Price -File'!$F:$F,'Price -File'!$B:$B,NAV!AI$1,'Price -File'!$E:$E,"USD"),VLOOKUP(NAV!AI$1,'Price -File'!$B:$Q,5,FALSE))</f>
        <v>19.000800000000002</v>
      </c>
      <c r="AJ199" s="119">
        <f>IF(RIGHT(AJ$1,1)="U",SUMIFS('Price -File'!$F:$F,'Price -File'!$B:$B,NAV!AJ$1,'Price -File'!$E:$E,"USD"),VLOOKUP(NAV!AJ$1,'Price -File'!$B:$Q,5,FALSE))</f>
        <v>14.6427</v>
      </c>
      <c r="AK199" s="119">
        <f>IF(RIGHT(AK$1,1)="U",SUMIFS('Price -File'!$F:$F,'Price -File'!$B:$B,NAV!AK$1,'Price -File'!$E:$E,"USD"),VLOOKUP(NAV!AK$1,'Price -File'!$B:$Q,5,FALSE))</f>
        <v>17.046500000000002</v>
      </c>
      <c r="AL199" s="119">
        <f>IF(RIGHT(AL$1,1)="U",SUMIFS('Price -File'!$F:$F,'Price -File'!$B:$B,NAV!AL$1,'Price -File'!$E:$E,"USD"),VLOOKUP(NAV!AL$1,'Price -File'!$B:$Q,5,FALSE))</f>
        <v>11.014900000000001</v>
      </c>
      <c r="AM199" s="119">
        <f>IF(RIGHT(AM$1,1)="U",SUMIFS('Price -File'!$F:$F,'Price -File'!$B:$B,NAV!AM$1,'Price -File'!$E:$E,"USD"),VLOOKUP(NAV!AM$1,'Price -File'!$B:$Q,5,FALSE))</f>
        <v>32.747</v>
      </c>
      <c r="AN199" s="119">
        <f>IF(RIGHT(AN$1,1)="U",SUMIFS('Price -File'!$F:$F,'Price -File'!$B:$B,NAV!AN$1,'Price -File'!$E:$E,"USD"),VLOOKUP(NAV!AN$1,'Price -File'!$B:$Q,5,FALSE))</f>
        <v>30.725100000000001</v>
      </c>
      <c r="AO199" s="119">
        <f>IF(RIGHT(AO$1,1)="U",SUMIFS('Price -File'!$F:$F,'Price -File'!$B:$B,NAV!AO$1,'Price -File'!$E:$E,"USD"),VLOOKUP(NAV!AO$1,'Price -File'!$B:$Q,5,FALSE))</f>
        <v>17.100200000000001</v>
      </c>
      <c r="AP199" s="119">
        <f>IF(RIGHT(AP$1,1)="U",SUMIFS('Price -File'!$F:$F,'Price -File'!$B:$B,NAV!AP$1,'Price -File'!$E:$E,"USD"),VLOOKUP(NAV!AP$1,'Price -File'!$B:$Q,5,FALSE))</f>
        <v>20.391200000000001</v>
      </c>
      <c r="AQ199" s="142">
        <f>IF(RIGHT(AQ$1,1)="U",SUMIFS('Price -File'!$F:$F,'Price -File'!$B:$B,NAV!AQ$1,'Price -File'!$E:$E,"USD"),VLOOKUP(NAV!AQ$1,'Price -File'!$B:$Q,5,FALSE))</f>
        <v>50.003599999999999</v>
      </c>
      <c r="AR199" s="119">
        <f>IF(RIGHT(AR$1,1)="U",SUMIFS('Price -File'!$F:$F,'Price -File'!$B:$B,NAV!AR$1,'Price -File'!$E:$E,"USD"),VLOOKUP(NAV!AR$1,'Price -File'!$B:$Q,5,FALSE))</f>
        <v>8.8933999999999997</v>
      </c>
      <c r="AS199" s="205">
        <f>AT199+AU199</f>
        <v>24.3658</v>
      </c>
      <c r="AT199" s="119">
        <f>IF(RIGHT(AT$1,1)="U",SUMIFS('Price -File'!$F:$F,'Price -File'!$B:$B,NAV!AT$1,'Price -File'!$E:$E,"USD"),VLOOKUP(NAV!AT$1,'Price -File'!$B:$Q,5,FALSE))</f>
        <v>10</v>
      </c>
      <c r="AU199" s="119">
        <f>IF(RIGHT(AU$1,1)="U",SUMIFS('Price -File'!$F:$F,'Price -File'!$B:$B,NAV!AU$1,'Price -File'!$E:$E,"USD"),VLOOKUP(NAV!AU$1,'Price -File'!$B:$Q,5,FALSE))</f>
        <v>14.3658</v>
      </c>
      <c r="AV199" s="119">
        <f>IF(RIGHT(AV$1,1)="U",SUMIFS('Price -File'!$F:$F,'Price -File'!$B:$B,NAV!AV$1,'Price -File'!$E:$E,"USD"),VLOOKUP(NAV!AV$1,'Price -File'!$B:$Q,5,FALSE))</f>
        <v>10.539</v>
      </c>
      <c r="AW199" s="119">
        <f>IF(RIGHT(AW$1,1)="U",SUMIFS('Price -File'!$F:$F,'Price -File'!$B:$B,NAV!AW$1,'Price -File'!$E:$E,"USD"),VLOOKUP(NAV!AW$1,'Price -File'!$B:$Q,5,FALSE))</f>
        <v>10.8536</v>
      </c>
      <c r="AX199" s="119">
        <f>IF(RIGHT(AX$1,1)="U",SUMIFS('Price -File'!$F:$F,'Price -File'!$B:$B,NAV!AX$1,'Price -File'!$E:$E,"USD"),VLOOKUP(NAV!AX$1,'Price -File'!$B:$Q,5,FALSE))</f>
        <v>23.969799999999999</v>
      </c>
      <c r="AY199" s="119">
        <f>IF(RIGHT(AY$1,1)="U",SUMIFS('Price -File'!$F:$F,'Price -File'!$B:$B,NAV!AY$1,'Price -File'!$E:$E,"USD"),VLOOKUP(NAV!AY$1,'Price -File'!$B:$Q,5,FALSE))</f>
        <v>23.537600000000001</v>
      </c>
      <c r="AZ199" s="119">
        <f>IF(RIGHT(AZ$1,1)="U",SUMIFS('Price -File'!$F:$F,'Price -File'!$B:$B,NAV!AZ$1,'Price -File'!$E:$E,"USD"),VLOOKUP(NAV!AZ$1,'Price -File'!$B:$Q,5,FALSE))</f>
        <v>12.726900000000001</v>
      </c>
      <c r="BA199" s="119">
        <f>IF(RIGHT(BA$1,1)="U",SUMIFS('Price -File'!$F:$F,'Price -File'!$B:$B,NAV!BA$1,'Price -File'!$E:$E,"USD"),VLOOKUP(NAV!BA$1,'Price -File'!$B:$Q,5,FALSE))</f>
        <v>13.317299999999999</v>
      </c>
      <c r="BB199" s="119">
        <f>IF(RIGHT(BB$1,1)="U",SUMIFS('Price -File'!$F:$F,'Price -File'!$B:$B,NAV!BB$1,'Price -File'!$E:$E,"USD"),VLOOKUP(NAV!BB$1,'Price -File'!$B:$Q,5,FALSE))</f>
        <v>13.2804</v>
      </c>
      <c r="BC199" s="119">
        <f>IF(RIGHT(BC$1,1)="U",SUMIFS('Price -File'!$F:$F,'Price -File'!$B:$B,NAV!BC$1,'Price -File'!$E:$E,"USD"),VLOOKUP(NAV!BC$1,'Price -File'!$B:$Q,5,FALSE))</f>
        <v>13.6805</v>
      </c>
      <c r="BD199" s="119">
        <f>IF(RIGHT(BD$1,1)="U",SUMIFS('Price -File'!$F:$F,'Price -File'!$B:$B,NAV!BD$1,'Price -File'!$E:$E,"USD"),VLOOKUP(NAV!BD$1,'Price -File'!$B:$Q,5,FALSE))</f>
        <v>13.6313</v>
      </c>
      <c r="BE199" s="119">
        <f>IF(RIGHT(BE$1,1)="U",SUMIFS('Price -File'!$F:$F,'Price -File'!$B:$B,NAV!BE$1,'Price -File'!$E:$E,"USD"),VLOOKUP(NAV!BE$1,'Price -File'!$B:$Q,5,FALSE))</f>
        <v>10.100199999999999</v>
      </c>
      <c r="BF199" s="119">
        <f>IF(RIGHT(BF$1,1)="U",SUMIFS('Price -File'!$F:$F,'Price -File'!$B:$B,NAV!BF$1,'Price -File'!$E:$E,"USD"),VLOOKUP(NAV!BF$1,'Price -File'!$B:$Q,5,FALSE))</f>
        <v>10.0398</v>
      </c>
      <c r="BG199" s="119">
        <f>IF(RIGHT(BG$1,1)="U",SUMIFS('Price -File'!$F:$F,'Price -File'!$B:$B,NAV!BG$1,'Price -File'!$E:$E,"USD"),VLOOKUP(NAV!BG$1,'Price -File'!$B:$Q,5,FALSE))</f>
        <v>9.3902999999999999</v>
      </c>
      <c r="BH199" s="119">
        <f>IF(RIGHT(BH$1,1)="U",SUMIFS('Price -File'!$F:$F,'Price -File'!$B:$B,NAV!BH$1,'Price -File'!$E:$E,"USD"),VLOOKUP(NAV!BH$1,'Price -File'!$B:$Q,5,FALSE))</f>
        <v>9.3234999999999992</v>
      </c>
      <c r="BI199" s="119">
        <f>IF(RIGHT(BI$1,1)="U",SUMIFS('Price -File'!$F:$F,'Price -File'!$B:$B,NAV!BI$1,'Price -File'!$E:$E,"USD"),VLOOKUP(NAV!BI$1,'Price -File'!$B:$Q,5,FALSE))</f>
        <v>9.9237000000000002</v>
      </c>
      <c r="BJ199" s="119">
        <f>IF(RIGHT(BJ$1,1)="U",SUMIFS('Price -File'!$F:$F,'Price -File'!$B:$B,NAV!BJ$1,'Price -File'!$E:$E,"USD"),VLOOKUP(NAV!BJ$1,'Price -File'!$B:$Q,5,FALSE))</f>
        <v>9.8871000000000002</v>
      </c>
      <c r="BK199" s="119">
        <f>IF(RIGHT(BK$1,1)="U",SUMIFS('Price -File'!$F:$F,'Price -File'!$B:$B,NAV!BK$1,'Price -File'!$E:$E,"USD"),VLOOKUP(NAV!BK$1,'Price -File'!$B:$Q,5,FALSE))</f>
        <v>9.4923000000000002</v>
      </c>
      <c r="BL199" s="119">
        <f>IF(RIGHT(BL$1,1)="U",SUMIFS('Price -File'!$F:$F,'Price -File'!$B:$B,NAV!BL$1,'Price -File'!$E:$E,"USD"),VLOOKUP(NAV!BL$1,'Price -File'!$B:$Q,5,FALSE))</f>
        <v>9.4497999999999998</v>
      </c>
      <c r="BM199" s="119">
        <f>IF(RIGHT(BM$1,1)="U",SUMIFS('Price -File'!$F:$F,'Price -File'!$B:$B,NAV!BM$1,'Price -File'!$E:$E,"USD"),VLOOKUP(NAV!BM$1,'Price -File'!$B:$Q,5,FALSE))</f>
        <v>12.991199999999999</v>
      </c>
      <c r="BN199" s="119">
        <f>IF(RIGHT(BN$1,1)="U",SUMIFS('Price -File'!$F:$F,'Price -File'!$B:$B,NAV!BN$1,'Price -File'!$E:$E,"USD"),VLOOKUP(NAV!BN$1,'Price -File'!$B:$Q,5,FALSE))</f>
        <v>12.950900000000001</v>
      </c>
      <c r="BO199" s="119">
        <f>IF(RIGHT(BO$1,1)="U",SUMIFS('Price -File'!$F:$F,'Price -File'!$B:$B,NAV!BO$1,'Price -File'!$E:$E,"USD"),VLOOKUP(NAV!BO$1,'Price -File'!$B:$Q,5,FALSE))</f>
        <v>12.563499999999999</v>
      </c>
      <c r="BP199" s="119">
        <f>IF(RIGHT(BP$1,1)="U",SUMIFS('Price -File'!$F:$F,'Price -File'!$B:$B,NAV!BP$1,'Price -File'!$E:$E,"USD"),VLOOKUP(NAV!BP$1,'Price -File'!$B:$Q,5,FALSE))</f>
        <v>12.4925</v>
      </c>
      <c r="BQ199" s="119">
        <f>IF(RIGHT(BQ$1,1)="U",SUMIFS('Price -File'!$F:$F,'Price -File'!$B:$B,NAV!BQ$1,'Price -File'!$E:$E,"USD"),VLOOKUP(NAV!BQ$1,'Price -File'!$B:$Q,5,FALSE))</f>
        <v>8.1958000000000002</v>
      </c>
      <c r="BR199" s="119">
        <f>IF(RIGHT(BR$1,1)="U",SUMIFS('Price -File'!$F:$F,'Price -File'!$B:$B,NAV!BR$1,'Price -File'!$E:$E,"USD"),VLOOKUP(NAV!BR$1,'Price -File'!$B:$Q,5,FALSE))</f>
        <v>6.2667999999999999</v>
      </c>
      <c r="BS199" s="119">
        <f>IF(RIGHT(BS$1,1)="U",SUMIFS('Price -File'!$F:$F,'Price -File'!$B:$B,NAV!BS$1,'Price -File'!$E:$E,"USD"),VLOOKUP(NAV!BS$1,'Price -File'!$B:$Q,5,FALSE))</f>
        <v>10.976800000000001</v>
      </c>
      <c r="BT199" s="119">
        <f>IF(RIGHT(BT$1,1)="U",SUMIFS('Price -File'!$F:$F,'Price -File'!$B:$B,NAV!BT$1,'Price -File'!$E:$E,"USD"),VLOOKUP(NAV!BT$1,'Price -File'!$B:$Q,5,FALSE))</f>
        <v>3.9201000000000001</v>
      </c>
      <c r="BU199" s="119">
        <f>IF(RIGHT(BU$1,1)="U",SUMIFS('Price -File'!$F:$F,'Price -File'!$B:$B,NAV!BU$1,'Price -File'!$E:$E,"USD"),VLOOKUP(NAV!BU$1,'Price -File'!$B:$Q,5,FALSE))</f>
        <v>19.621200000000002</v>
      </c>
      <c r="BV199" s="119">
        <f>IF(RIGHT(BV$1,1)="U",SUMIFS('Price -File'!$F:$F,'Price -File'!$B:$B,NAV!BV$1,'Price -File'!$E:$E,"USD"),VLOOKUP(NAV!BV$1,'Price -File'!$B:$Q,5,FALSE))</f>
        <v>11.4268</v>
      </c>
      <c r="BW199" s="119">
        <f>IF(RIGHT(BW$1,1)="U",SUMIFS('Price -File'!$F:$F,'Price -File'!$B:$B,NAV!BW$1,'Price -File'!$E:$E,"USD"),VLOOKUP(NAV!BW$1,'Price -File'!$B:$Q,5,FALSE))</f>
        <v>11.479699999999999</v>
      </c>
      <c r="BX199" s="119">
        <f>IF(RIGHT(BX$1,1)="U",SUMIFS('Price -File'!$F:$F,'Price -File'!$B:$B,NAV!BX$1,'Price -File'!$E:$E,"USD"),VLOOKUP(NAV!BX$1,'Price -File'!$B:$Q,5,FALSE))</f>
        <v>21.486499999999999</v>
      </c>
      <c r="BY199" s="119">
        <f>IF(RIGHT(BY$1,1)="U",SUMIFS('Price -File'!$F:$F,'Price -File'!$B:$B,NAV!BY$1,'Price -File'!$E:$E,"USD"),VLOOKUP(NAV!BY$1,'Price -File'!$B:$Q,5,FALSE))</f>
        <v>17.821899999999999</v>
      </c>
      <c r="BZ199" s="119">
        <f>IF(RIGHT(BZ$1,1)="U",SUMIFS('Price -File'!$F:$F,'Price -File'!$B:$B,NAV!BZ$1,'Price -File'!$E:$E,"USD"),VLOOKUP(NAV!BZ$1,'Price -File'!$B:$Q,5,FALSE))</f>
        <v>6.4699</v>
      </c>
      <c r="CA199" s="119">
        <f>IF(RIGHT(CA$1,1)="U",SUMIFS('Price -File'!$F:$F,'Price -File'!$B:$B,NAV!CA$1,'Price -File'!$E:$E,"USD"),VLOOKUP(NAV!CA$1,'Price -File'!$B:$Q,5,FALSE))</f>
        <v>8.92</v>
      </c>
      <c r="CB199" s="119">
        <f>IF(RIGHT(CB$1,1)="U",SUMIFS('Price -File'!$F:$F,'Price -File'!$B:$B,NAV!CB$1,'Price -File'!$E:$E,"USD"),VLOOKUP(NAV!CB$1,'Price -File'!$B:$Q,5,FALSE))</f>
        <v>21.249300000000002</v>
      </c>
      <c r="CC199" s="119">
        <f>IF(RIGHT(CC$1,1)="U",SUMIFS('Price -File'!$F:$F,'Price -File'!$B:$B,NAV!CC$1,'Price -File'!$E:$E,"USD"),VLOOKUP(NAV!CC$1,'Price -File'!$B:$Q,5,FALSE))</f>
        <v>4.0636999999999999</v>
      </c>
      <c r="CD199" s="119">
        <f>IF(RIGHT(CD$1,1)="U",SUMIFS('Price -File'!$F:$F,'Price -File'!$B:$B,NAV!CD$1,'Price -File'!$E:$E,"USD"),VLOOKUP(NAV!CD$1,'Price -File'!$B:$Q,5,FALSE))</f>
        <v>7.9564000000000004</v>
      </c>
      <c r="CE199" s="119">
        <f>IF(RIGHT(CE$1,1)="U",SUMIFS('Price -File'!$F:$F,'Price -File'!$B:$B,NAV!CE$1,'Price -File'!$E:$E,"USD"),VLOOKUP(NAV!CE$1,'Price -File'!$B:$Q,5,FALSE))</f>
        <v>8.7337000000000007</v>
      </c>
      <c r="CF199" s="119">
        <f>IF(RIGHT(CF$1,1)="U",SUMIFS('Price -File'!$F:$F,'Price -File'!$B:$B,NAV!CF$1,'Price -File'!$E:$E,"USD"),VLOOKUP(NAV!CF$1,'Price -File'!$B:$Q,5,FALSE))</f>
        <v>16.194299999999998</v>
      </c>
      <c r="CG199" s="119">
        <f>IF(RIGHT(CG$1,1)="U",SUMIFS('Price -File'!$F:$F,'Price -File'!$B:$B,NAV!CG$1,'Price -File'!$E:$E,"USD"),VLOOKUP(NAV!CG$1,'Price -File'!$B:$Q,5,FALSE))</f>
        <v>13.2159</v>
      </c>
      <c r="CH199" s="119">
        <f>IF(RIGHT(CH$1,1)="U",SUMIFS('Price -File'!$F:$F,'Price -File'!$B:$B,NAV!CH$1,'Price -File'!$E:$E,"USD"),VLOOKUP(NAV!CH$1,'Price -File'!$B:$Q,5,FALSE))</f>
        <v>13.998699999999999</v>
      </c>
      <c r="CI199" s="119">
        <f>IF(RIGHT(CI$1,1)="U",SUMIFS('Price -File'!$F:$F,'Price -File'!$B:$B,NAV!CI$1,'Price -File'!$E:$E,"USD"),VLOOKUP(NAV!CI$1,'Price -File'!$B:$Q,5,FALSE))</f>
        <v>15.5097</v>
      </c>
      <c r="CJ199" s="119">
        <f>IF(RIGHT(CJ$1,1)="U",SUMIFS('Price -File'!$F:$F,'Price -File'!$B:$B,NAV!CJ$1,'Price -File'!$E:$E,"USD"),VLOOKUP(NAV!CJ$1,'Price -File'!$B:$Q,5,FALSE))</f>
        <v>11.0069</v>
      </c>
      <c r="CK199" s="119">
        <f>IF(RIGHT(CK$1,1)="U",SUMIFS('Price -File'!$F:$F,'Price -File'!$B:$B,NAV!CK$1,'Price -File'!$E:$E,"USD"),VLOOKUP(NAV!CK$1,'Price -File'!$B:$Q,5,FALSE))</f>
        <v>16.287700000000001</v>
      </c>
      <c r="CL199" s="119">
        <f>IF(RIGHT(CL$1,1)="U",SUMIFS('Price -File'!$F:$F,'Price -File'!$B:$B,NAV!CL$1,'Price -File'!$E:$E,"USD"),VLOOKUP(NAV!CL$1,'Price -File'!$B:$Q,5,FALSE))</f>
        <v>11.462300000000001</v>
      </c>
      <c r="CM199" s="119">
        <f>IF(RIGHT(CM$1,1)="U",SUMIFS('Price -File'!$F:$F,'Price -File'!$B:$B,NAV!CM$1,'Price -File'!$E:$E,"USD"),VLOOKUP(NAV!CM$1,'Price -File'!$B:$Q,5,FALSE))</f>
        <v>18.9177</v>
      </c>
      <c r="CN199" s="119">
        <f>IF(RIGHT(CN$1,1)="U",SUMIFS('Price -File'!$F:$F,'Price -File'!$B:$B,NAV!CN$1,'Price -File'!$E:$E,"USD"),VLOOKUP(NAV!CN$1,'Price -File'!$B:$Q,5,FALSE))</f>
        <v>13.855399999999999</v>
      </c>
      <c r="CO199" s="119">
        <f>IF(RIGHT(CO$1,1)="U",SUMIFS('Price -File'!$F:$F,'Price -File'!$B:$B,NAV!CO$1,'Price -File'!$E:$E,"USD"),VLOOKUP(NAV!CO$1,'Price -File'!$B:$Q,5,FALSE))</f>
        <v>14.6251</v>
      </c>
      <c r="CP199" s="119">
        <f>IF(RIGHT(CP$1,1)="U",SUMIFS('Price -File'!$F:$F,'Price -File'!$B:$B,NAV!CP$1,'Price -File'!$E:$E,"USD"),VLOOKUP(NAV!CP$1,'Price -File'!$B:$Q,5,FALSE))</f>
        <v>11.6823</v>
      </c>
      <c r="CQ199" s="119">
        <f>IF(RIGHT(CQ$1,1)="U",SUMIFS('Price -File'!$F:$F,'Price -File'!$B:$B,NAV!CQ$1,'Price -File'!$E:$E,"USD"),VLOOKUP(NAV!CQ$1,'Price -File'!$B:$Q,5,FALSE))</f>
        <v>13.9825</v>
      </c>
      <c r="CR199" s="119">
        <f>IF(RIGHT(CR$1,1)="U",SUMIFS('Price -File'!$F:$F,'Price -File'!$B:$B,NAV!CR$1,'Price -File'!$E:$E,"USD"),VLOOKUP(NAV!CR$1,'Price -File'!$B:$Q,5,FALSE))</f>
        <v>9.9545999999999992</v>
      </c>
      <c r="CS199" s="119">
        <f>IF(RIGHT(CS$1,1)="U",SUMIFS('Price -File'!$F:$F,'Price -File'!$B:$B,NAV!CS$1,'Price -File'!$E:$E,"USD"),VLOOKUP(NAV!CS$1,'Price -File'!$B:$Q,5,FALSE))</f>
        <v>15.823399999999999</v>
      </c>
      <c r="CT199" s="119">
        <f>IF(RIGHT(CT$1,1)="U",SUMIFS('Price -File'!$F:$F,'Price -File'!$B:$B,NAV!CT$1,'Price -File'!$E:$E,"USD"),VLOOKUP(NAV!CT$1,'Price -File'!$B:$Q,5,FALSE))</f>
        <v>14.6371</v>
      </c>
      <c r="CU199" s="119">
        <f>IF(RIGHT(CU$1,1)="U",SUMIFS('Price -File'!$F:$F,'Price -File'!$B:$B,NAV!CU$1,'Price -File'!$E:$E,"USD"),VLOOKUP(NAV!CU$1,'Price -File'!$B:$Q,5,FALSE))</f>
        <v>9.3972999999999995</v>
      </c>
      <c r="CV199" s="119">
        <f>IF(RIGHT(CV$1,1)="U",SUMIFS('Price -File'!$F:$F,'Price -File'!$B:$B,NAV!CV$1,'Price -File'!$E:$E,"USD"),VLOOKUP(NAV!CV$1,'Price -File'!$B:$Q,5,FALSE))</f>
        <v>8.5152000000000001</v>
      </c>
      <c r="CW199" s="119">
        <f>IF(RIGHT(CW$1,1)="U",SUMIFS('Price -File'!$F:$F,'Price -File'!$B:$B,NAV!CW$1,'Price -File'!$E:$E,"USD"),VLOOKUP(NAV!CW$1,'Price -File'!$B:$Q,5,FALSE))</f>
        <v>4.3163999999999998</v>
      </c>
      <c r="CX199" s="119">
        <f>IF(RIGHT(CX$1,1)="U",SUMIFS('Price -File'!$F:$F,'Price -File'!$B:$B,NAV!CX$1,'Price -File'!$E:$E,"USD"),VLOOKUP(NAV!CX$1,'Price -File'!$B:$Q,5,FALSE))</f>
        <v>7.0442</v>
      </c>
      <c r="CY199" s="119">
        <f>IF(RIGHT(CY$1,1)="U",SUMIFS('Price -File'!$F:$F,'Price -File'!$B:$B,NAV!CY$1,'Price -File'!$E:$E,"USD"),VLOOKUP(NAV!CY$1,'Price -File'!$B:$Q,5,FALSE))</f>
        <v>8.2433999999999994</v>
      </c>
      <c r="CZ199" s="119">
        <f>IF(RIGHT(CZ$1,1)="U",SUMIFS('Price -File'!$F:$F,'Price -File'!$B:$B,NAV!CZ$1,'Price -File'!$E:$E,"USD"),VLOOKUP(NAV!CZ$1,'Price -File'!$B:$Q,5,FALSE))</f>
        <v>10.3588</v>
      </c>
      <c r="DA199" s="119">
        <f>IF(RIGHT(DA$1,1)="U",SUMIFS('Price -File'!$F:$F,'Price -File'!$B:$B,NAV!DA$1,'Price -File'!$E:$E,"USD"),VLOOKUP(NAV!DA$1,'Price -File'!$B:$Q,5,FALSE))</f>
        <v>10.964700000000001</v>
      </c>
      <c r="DB199" s="119">
        <f>IF(RIGHT(DB$1,1)="U",SUMIFS('Price -File'!$F:$F,'Price -File'!$B:$B,NAV!DB$1,'Price -File'!$E:$E,"USD"),VLOOKUP(NAV!DB$1,'Price -File'!$B:$Q,5,FALSE))</f>
        <v>12.5997</v>
      </c>
      <c r="DC199" s="119">
        <f>IF(RIGHT(DC$1,1)="U",SUMIFS('Price -File'!$F:$F,'Price -File'!$B:$B,NAV!DC$1,'Price -File'!$E:$E,"USD"),VLOOKUP(NAV!DC$1,'Price -File'!$B:$Q,5,FALSE))</f>
        <v>11.5357</v>
      </c>
      <c r="DD199" s="119">
        <f>IF(RIGHT(DD$1,1)="U",SUMIFS('Price -File'!$F:$F,'Price -File'!$B:$B,NAV!DD$1,'Price -File'!$E:$E,"USD"),VLOOKUP(NAV!DD$1,'Price -File'!$B:$Q,5,FALSE))</f>
        <v>11.739100000000001</v>
      </c>
      <c r="DE199" s="119">
        <f>IF(RIGHT(DE$1,1)="U",SUMIFS('Price -File'!$F:$F,'Price -File'!$B:$B,NAV!DE$1,'Price -File'!$E:$E,"USD"),VLOOKUP(NAV!DE$1,'Price -File'!$B:$Q,5,FALSE))</f>
        <v>9.1401000000000003</v>
      </c>
      <c r="DF199" s="119">
        <f>IF(RIGHT(DF$1,1)="U",SUMIFS('Price -File'!$F:$F,'Price -File'!$B:$B,NAV!DF$1,'Price -File'!$E:$E,"USD"),VLOOKUP(NAV!DF$1,'Price -File'!$B:$Q,5,FALSE))</f>
        <v>11.725</v>
      </c>
      <c r="DG199" s="119">
        <f>IF(RIGHT(DG$1,1)="U",SUMIFS('Price -File'!$F:$F,'Price -File'!$B:$B,NAV!DG$1,'Price -File'!$E:$E,"USD"),VLOOKUP(NAV!DG$1,'Price -File'!$B:$Q,5,FALSE))</f>
        <v>11.719099999999999</v>
      </c>
    </row>
    <row r="200" spans="1:111">
      <c r="AJ200" s="119"/>
      <c r="AK200" s="119"/>
    </row>
    <row r="202" spans="1:111">
      <c r="AJ202" s="119"/>
      <c r="AK202" s="119"/>
    </row>
    <row r="203" spans="1:111">
      <c r="B203" s="119" t="s">
        <v>529</v>
      </c>
    </row>
  </sheetData>
  <autoFilter ref="A2:AQ191" xr:uid="{10CAB26B-F302-465C-86CD-CC9AF1E49BDE}"/>
  <pageMargins left="0.7" right="0.7" top="0.75" bottom="0.75" header="0.3" footer="0.3"/>
  <pageSetup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D2386-E0AA-40E5-A1F9-BC19330540E9}">
  <sheetPr codeName="Sheet14"/>
  <dimension ref="A1:DH234"/>
  <sheetViews>
    <sheetView showGridLines="0" view="pageBreakPreview" zoomScale="90" zoomScaleNormal="115" zoomScaleSheetLayoutView="90" workbookViewId="0">
      <pane xSplit="2" ySplit="2" topLeftCell="AK172" activePane="bottomRight" state="frozen"/>
      <selection pane="bottomRight" activeCell="AL203" sqref="AL203"/>
      <selection pane="bottomLeft" activeCell="BB192" sqref="BB192"/>
      <selection pane="topRight" activeCell="BB192" sqref="BB192"/>
    </sheetView>
  </sheetViews>
  <sheetFormatPr defaultColWidth="9.140625" defaultRowHeight="14.45"/>
  <cols>
    <col min="1" max="1" width="3.140625" style="128" hidden="1" customWidth="1"/>
    <col min="2" max="2" width="17.85546875" style="174" bestFit="1" customWidth="1"/>
    <col min="3" max="6" width="7.140625" style="119" bestFit="1" customWidth="1"/>
    <col min="7" max="7" width="7.140625" style="119" hidden="1" customWidth="1"/>
    <col min="8" max="9" width="7.140625" style="119" bestFit="1" customWidth="1"/>
    <col min="10" max="10" width="7.140625" style="119" hidden="1" customWidth="1"/>
    <col min="11" max="11" width="7.85546875" style="119" bestFit="1" customWidth="1"/>
    <col min="12" max="12" width="7.85546875" style="119" customWidth="1"/>
    <col min="13" max="13" width="8" style="119" bestFit="1" customWidth="1"/>
    <col min="14" max="16" width="7.140625" style="119" bestFit="1" customWidth="1"/>
    <col min="17" max="26" width="7.140625" style="119" hidden="1" customWidth="1"/>
    <col min="27" max="36" width="7.140625" style="119" bestFit="1" customWidth="1"/>
    <col min="37" max="37" width="8" style="119" bestFit="1" customWidth="1"/>
    <col min="38" max="38" width="8.140625" style="119" bestFit="1" customWidth="1"/>
    <col min="39" max="39" width="7.140625" style="119" bestFit="1" customWidth="1"/>
    <col min="40" max="40" width="7.85546875" style="119" bestFit="1" customWidth="1"/>
    <col min="41" max="41" width="8.140625" style="119" bestFit="1" customWidth="1"/>
    <col min="42" max="43" width="7.140625" style="119" bestFit="1" customWidth="1"/>
    <col min="44" max="44" width="7.140625" style="116" bestFit="1" customWidth="1"/>
    <col min="45" max="45" width="7.140625" style="119" bestFit="1" customWidth="1"/>
    <col min="46" max="46" width="9" style="119" bestFit="1" customWidth="1"/>
    <col min="47" max="47" width="9.140625" style="119"/>
    <col min="48" max="48" width="12" style="119" bestFit="1" customWidth="1"/>
    <col min="49" max="16384" width="9.140625" style="119"/>
  </cols>
  <sheetData>
    <row r="1" spans="1:112" s="130" customFormat="1">
      <c r="A1" s="128"/>
      <c r="B1" s="128" t="s">
        <v>0</v>
      </c>
      <c r="C1" s="129" t="s">
        <v>17</v>
      </c>
      <c r="D1" s="129" t="s">
        <v>19</v>
      </c>
      <c r="E1" s="129" t="s">
        <v>20</v>
      </c>
      <c r="F1" s="129" t="s">
        <v>46</v>
      </c>
      <c r="G1" s="129" t="s">
        <v>83</v>
      </c>
      <c r="H1" s="129" t="s">
        <v>48</v>
      </c>
      <c r="I1" s="129" t="s">
        <v>50</v>
      </c>
      <c r="J1" s="129" t="s">
        <v>85</v>
      </c>
      <c r="K1" s="129" t="s">
        <v>36</v>
      </c>
      <c r="L1" s="129" t="s">
        <v>530</v>
      </c>
      <c r="M1" s="129" t="s">
        <v>38</v>
      </c>
      <c r="N1" s="129" t="s">
        <v>30</v>
      </c>
      <c r="O1" s="129" t="s">
        <v>24</v>
      </c>
      <c r="P1" s="129" t="s">
        <v>26</v>
      </c>
      <c r="Q1" s="129" t="s">
        <v>77</v>
      </c>
      <c r="R1" s="129" t="s">
        <v>79</v>
      </c>
      <c r="S1" s="129" t="s">
        <v>80</v>
      </c>
      <c r="T1" s="129" t="s">
        <v>81</v>
      </c>
      <c r="U1" s="129" t="s">
        <v>82</v>
      </c>
      <c r="V1" s="129" t="s">
        <v>71</v>
      </c>
      <c r="W1" s="129" t="s">
        <v>73</v>
      </c>
      <c r="X1" s="129" t="s">
        <v>74</v>
      </c>
      <c r="Y1" s="129" t="s">
        <v>75</v>
      </c>
      <c r="Z1" s="129" t="s">
        <v>76</v>
      </c>
      <c r="AA1" s="129" t="s">
        <v>13</v>
      </c>
      <c r="AB1" s="129" t="s">
        <v>15</v>
      </c>
      <c r="AC1" s="129" t="s">
        <v>16</v>
      </c>
      <c r="AD1" s="129" t="s">
        <v>55</v>
      </c>
      <c r="AE1" s="129" t="s">
        <v>21</v>
      </c>
      <c r="AF1" s="129" t="s">
        <v>9</v>
      </c>
      <c r="AG1" s="129" t="s">
        <v>11</v>
      </c>
      <c r="AH1" s="129" t="s">
        <v>12</v>
      </c>
      <c r="AI1" s="129" t="s">
        <v>57</v>
      </c>
      <c r="AJ1" s="129" t="s">
        <v>22</v>
      </c>
      <c r="AK1" s="129" t="s">
        <v>27</v>
      </c>
      <c r="AL1" s="129" t="s">
        <v>29</v>
      </c>
      <c r="AM1" s="129" t="s">
        <v>62</v>
      </c>
      <c r="AN1" s="129" t="s">
        <v>59</v>
      </c>
      <c r="AO1" s="129" t="s">
        <v>61</v>
      </c>
      <c r="AP1" s="129" t="s">
        <v>34</v>
      </c>
      <c r="AQ1" s="129" t="s">
        <v>32</v>
      </c>
      <c r="AR1" s="129" t="s">
        <v>39</v>
      </c>
      <c r="AS1" s="129" t="s">
        <v>52</v>
      </c>
      <c r="AT1" s="128" t="s">
        <v>64</v>
      </c>
      <c r="AU1" s="128" t="s">
        <v>67</v>
      </c>
      <c r="AV1" s="128" t="s">
        <v>69</v>
      </c>
      <c r="AW1" s="128" t="s">
        <v>42</v>
      </c>
      <c r="AX1" s="128" t="s">
        <v>45</v>
      </c>
      <c r="AY1" s="128" t="s">
        <v>87</v>
      </c>
      <c r="AZ1" s="128" t="s">
        <v>88</v>
      </c>
      <c r="BA1" s="128" t="s">
        <v>89</v>
      </c>
      <c r="BB1" s="134" t="s">
        <v>201</v>
      </c>
      <c r="BC1" s="134" t="s">
        <v>204</v>
      </c>
      <c r="BD1" s="134" t="s">
        <v>207</v>
      </c>
      <c r="BE1" s="134" t="s">
        <v>210</v>
      </c>
      <c r="BF1" s="134" t="s">
        <v>213</v>
      </c>
      <c r="BG1" s="134" t="s">
        <v>216</v>
      </c>
      <c r="BH1" s="134" t="s">
        <v>220</v>
      </c>
      <c r="BI1" s="134" t="s">
        <v>223</v>
      </c>
      <c r="BJ1" s="134" t="s">
        <v>225</v>
      </c>
      <c r="BK1" s="134" t="s">
        <v>228</v>
      </c>
      <c r="BL1" s="134" t="s">
        <v>231</v>
      </c>
      <c r="BM1" s="134" t="s">
        <v>234</v>
      </c>
      <c r="BN1" s="134" t="s">
        <v>237</v>
      </c>
      <c r="BO1" s="134" t="s">
        <v>240</v>
      </c>
      <c r="BP1" s="134" t="s">
        <v>243</v>
      </c>
      <c r="BQ1" s="134" t="s">
        <v>246</v>
      </c>
      <c r="BR1" s="134" t="s">
        <v>248</v>
      </c>
      <c r="BS1" s="134" t="s">
        <v>252</v>
      </c>
      <c r="BT1" s="134" t="s">
        <v>256</v>
      </c>
      <c r="BU1" s="134" t="s">
        <v>260</v>
      </c>
      <c r="BV1" s="134" t="s">
        <v>264</v>
      </c>
      <c r="BW1" s="134" t="s">
        <v>268</v>
      </c>
      <c r="BX1" s="134" t="s">
        <v>271</v>
      </c>
      <c r="BY1" s="134" t="s">
        <v>273</v>
      </c>
      <c r="BZ1" s="134" t="s">
        <v>277</v>
      </c>
      <c r="CA1" s="134" t="s">
        <v>281</v>
      </c>
      <c r="CB1" s="134" t="s">
        <v>285</v>
      </c>
      <c r="CC1" s="134" t="s">
        <v>289</v>
      </c>
      <c r="CD1" s="134" t="s">
        <v>293</v>
      </c>
      <c r="CE1" s="134" t="s">
        <v>297</v>
      </c>
      <c r="CF1" s="134" t="s">
        <v>300</v>
      </c>
      <c r="CG1" s="134" t="s">
        <v>304</v>
      </c>
      <c r="CH1" s="134" t="s">
        <v>307</v>
      </c>
      <c r="CI1" s="134" t="s">
        <v>310</v>
      </c>
      <c r="CJ1" s="134" t="s">
        <v>313</v>
      </c>
      <c r="CK1" s="134" t="s">
        <v>316</v>
      </c>
      <c r="CL1" s="134" t="s">
        <v>319</v>
      </c>
      <c r="CM1" s="134" t="s">
        <v>322</v>
      </c>
      <c r="CN1" s="134" t="s">
        <v>325</v>
      </c>
      <c r="CO1" s="134" t="s">
        <v>328</v>
      </c>
      <c r="CP1" s="134" t="s">
        <v>331</v>
      </c>
      <c r="CQ1" s="134" t="s">
        <v>334</v>
      </c>
      <c r="CR1" s="134" t="s">
        <v>337</v>
      </c>
      <c r="CS1" s="134" t="s">
        <v>340</v>
      </c>
      <c r="CT1" s="134" t="s">
        <v>343</v>
      </c>
      <c r="CU1" s="134" t="s">
        <v>346</v>
      </c>
      <c r="CV1" s="134" t="s">
        <v>349</v>
      </c>
      <c r="CW1" s="134" t="s">
        <v>352</v>
      </c>
      <c r="CX1" s="134" t="s">
        <v>356</v>
      </c>
      <c r="CY1" s="134" t="s">
        <v>359</v>
      </c>
      <c r="CZ1" s="134" t="s">
        <v>362</v>
      </c>
      <c r="DA1" s="134" t="s">
        <v>365</v>
      </c>
      <c r="DB1" s="134" t="s">
        <v>368</v>
      </c>
      <c r="DC1" s="134" t="s">
        <v>372</v>
      </c>
      <c r="DD1" s="134" t="s">
        <v>376</v>
      </c>
      <c r="DE1" s="134" t="s">
        <v>380</v>
      </c>
      <c r="DF1" s="134" t="s">
        <v>383</v>
      </c>
      <c r="DG1" s="134" t="s">
        <v>386</v>
      </c>
      <c r="DH1" s="134" t="s">
        <v>390</v>
      </c>
    </row>
    <row r="2" spans="1:112" s="130" customFormat="1">
      <c r="A2" s="128" t="s">
        <v>531</v>
      </c>
      <c r="B2" s="128" t="s">
        <v>532</v>
      </c>
      <c r="C2" s="129" t="s">
        <v>533</v>
      </c>
      <c r="D2" s="129" t="s">
        <v>534</v>
      </c>
      <c r="E2" s="129" t="s">
        <v>535</v>
      </c>
      <c r="F2" s="129" t="s">
        <v>46</v>
      </c>
      <c r="G2" s="129" t="s">
        <v>83</v>
      </c>
      <c r="H2" s="129" t="s">
        <v>48</v>
      </c>
      <c r="I2" s="129" t="s">
        <v>50</v>
      </c>
      <c r="J2" s="129" t="s">
        <v>85</v>
      </c>
      <c r="K2" s="129" t="s">
        <v>536</v>
      </c>
      <c r="L2" s="129" t="s">
        <v>537</v>
      </c>
      <c r="M2" s="129" t="s">
        <v>538</v>
      </c>
      <c r="N2" s="129" t="s">
        <v>30</v>
      </c>
      <c r="O2" s="129" t="s">
        <v>539</v>
      </c>
      <c r="P2" s="129" t="s">
        <v>540</v>
      </c>
      <c r="Q2" s="129"/>
      <c r="R2" s="129"/>
      <c r="S2" s="129"/>
      <c r="T2" s="129"/>
      <c r="U2" s="129"/>
      <c r="V2" s="129"/>
      <c r="W2" s="129"/>
      <c r="X2" s="129"/>
      <c r="Y2" s="129"/>
      <c r="Z2" s="129"/>
      <c r="AA2" s="129" t="s">
        <v>541</v>
      </c>
      <c r="AB2" s="129" t="s">
        <v>542</v>
      </c>
      <c r="AC2" s="129" t="s">
        <v>543</v>
      </c>
      <c r="AD2" s="129" t="s">
        <v>55</v>
      </c>
      <c r="AE2" s="129" t="s">
        <v>159</v>
      </c>
      <c r="AF2" s="129" t="s">
        <v>544</v>
      </c>
      <c r="AG2" s="129" t="s">
        <v>545</v>
      </c>
      <c r="AH2" s="129" t="s">
        <v>546</v>
      </c>
      <c r="AI2" s="129" t="s">
        <v>57</v>
      </c>
      <c r="AJ2" s="129" t="s">
        <v>22</v>
      </c>
      <c r="AK2" s="129" t="s">
        <v>547</v>
      </c>
      <c r="AL2" s="129" t="s">
        <v>548</v>
      </c>
      <c r="AM2" s="129" t="s">
        <v>62</v>
      </c>
      <c r="AN2" s="129" t="s">
        <v>549</v>
      </c>
      <c r="AO2" s="129" t="s">
        <v>550</v>
      </c>
      <c r="AP2" s="129" t="s">
        <v>34</v>
      </c>
      <c r="AQ2" s="129" t="s">
        <v>32</v>
      </c>
      <c r="AR2" s="129" t="s">
        <v>39</v>
      </c>
      <c r="AS2" s="129" t="s">
        <v>52</v>
      </c>
      <c r="AT2" s="128" t="s">
        <v>188</v>
      </c>
      <c r="AU2" s="128" t="s">
        <v>189</v>
      </c>
      <c r="AV2" s="128" t="s">
        <v>188</v>
      </c>
      <c r="AW2" s="128" t="s">
        <v>551</v>
      </c>
      <c r="AX2" s="128" t="s">
        <v>552</v>
      </c>
      <c r="AY2" s="128" t="s">
        <v>553</v>
      </c>
      <c r="AZ2" s="128" t="s">
        <v>554</v>
      </c>
      <c r="BA2" s="128" t="s">
        <v>555</v>
      </c>
      <c r="BB2" s="134" t="str">
        <f>LEFT(BB1,4)&amp;RIGHT(BB1,1)</f>
        <v>HRQBA</v>
      </c>
      <c r="BC2" s="134" t="str">
        <f t="shared" ref="BC2:BQ2" si="0">LEFT(BC1,4)&amp;RIGHT(BC1,1)</f>
        <v>HRQBU</v>
      </c>
      <c r="BD2" s="134" t="str">
        <f t="shared" si="0"/>
        <v>HRQDA</v>
      </c>
      <c r="BE2" s="134" t="s">
        <v>212</v>
      </c>
      <c r="BF2" s="134" t="str">
        <f t="shared" si="0"/>
        <v>HRQEA</v>
      </c>
      <c r="BG2" s="134" t="str">
        <f t="shared" si="0"/>
        <v>HRQEU</v>
      </c>
      <c r="BH2" s="134" t="str">
        <f t="shared" si="0"/>
        <v>HRVRA</v>
      </c>
      <c r="BI2" s="134" t="str">
        <f t="shared" si="0"/>
        <v>HRVRU</v>
      </c>
      <c r="BJ2" s="134" t="str">
        <f t="shared" si="0"/>
        <v>HRVSA</v>
      </c>
      <c r="BK2" s="134" t="str">
        <f t="shared" si="0"/>
        <v>HRVSU</v>
      </c>
      <c r="BL2" s="134" t="str">
        <f t="shared" si="0"/>
        <v>HRVUA</v>
      </c>
      <c r="BM2" s="134" t="str">
        <f t="shared" si="0"/>
        <v>HRVUU</v>
      </c>
      <c r="BN2" s="134" t="str">
        <f t="shared" si="0"/>
        <v>HRVXA</v>
      </c>
      <c r="BO2" s="134" t="str">
        <f t="shared" si="0"/>
        <v>HRVXU</v>
      </c>
      <c r="BP2" s="134" t="str">
        <f t="shared" si="0"/>
        <v>HRVYA</v>
      </c>
      <c r="BQ2" s="134" t="str">
        <f t="shared" si="0"/>
        <v>HRVYU</v>
      </c>
      <c r="BR2" s="134" t="s">
        <v>251</v>
      </c>
      <c r="BS2" s="134" t="s">
        <v>255</v>
      </c>
      <c r="BT2" s="134" t="s">
        <v>259</v>
      </c>
      <c r="BU2" s="134" t="s">
        <v>263</v>
      </c>
      <c r="BV2" s="134" t="s">
        <v>267</v>
      </c>
      <c r="BW2" s="134" t="s">
        <v>556</v>
      </c>
      <c r="BX2" s="134" t="s">
        <v>557</v>
      </c>
      <c r="BY2" s="134" t="s">
        <v>276</v>
      </c>
      <c r="BZ2" s="134" t="s">
        <v>280</v>
      </c>
      <c r="CA2" s="134" t="s">
        <v>284</v>
      </c>
      <c r="CB2" s="134" t="s">
        <v>288</v>
      </c>
      <c r="CC2" s="134" t="s">
        <v>292</v>
      </c>
      <c r="CD2" s="134" t="s">
        <v>296</v>
      </c>
      <c r="CE2" s="134" t="s">
        <v>558</v>
      </c>
      <c r="CF2" s="134" t="s">
        <v>559</v>
      </c>
      <c r="CG2" s="134" t="s">
        <v>560</v>
      </c>
      <c r="CH2" s="134" t="s">
        <v>561</v>
      </c>
      <c r="CI2" s="134" t="s">
        <v>562</v>
      </c>
      <c r="CJ2" s="134" t="s">
        <v>563</v>
      </c>
      <c r="CK2" s="134" t="s">
        <v>564</v>
      </c>
      <c r="CL2" s="134" t="s">
        <v>565</v>
      </c>
      <c r="CM2" s="134" t="s">
        <v>566</v>
      </c>
      <c r="CN2" s="134" t="s">
        <v>567</v>
      </c>
      <c r="CO2" s="134" t="s">
        <v>568</v>
      </c>
      <c r="CP2" s="134" t="s">
        <v>569</v>
      </c>
      <c r="CQ2" s="134" t="s">
        <v>570</v>
      </c>
      <c r="CR2" s="134" t="s">
        <v>571</v>
      </c>
      <c r="CS2" s="134" t="s">
        <v>572</v>
      </c>
      <c r="CT2" s="134" t="s">
        <v>573</v>
      </c>
      <c r="CU2" s="134" t="s">
        <v>574</v>
      </c>
      <c r="CV2" s="134" t="s">
        <v>575</v>
      </c>
      <c r="CW2" s="134" t="s">
        <v>576</v>
      </c>
      <c r="CX2" s="134" t="s">
        <v>577</v>
      </c>
      <c r="CY2" s="134" t="s">
        <v>578</v>
      </c>
      <c r="CZ2" s="134" t="s">
        <v>579</v>
      </c>
      <c r="DA2" s="134" t="s">
        <v>580</v>
      </c>
      <c r="DB2" s="134" t="s">
        <v>581</v>
      </c>
      <c r="DC2" s="134" t="s">
        <v>582</v>
      </c>
      <c r="DD2" s="134" t="s">
        <v>583</v>
      </c>
      <c r="DE2" s="134" t="s">
        <v>584</v>
      </c>
      <c r="DF2" s="134" t="s">
        <v>585</v>
      </c>
      <c r="DG2" s="134" t="s">
        <v>586</v>
      </c>
      <c r="DH2" s="134" t="s">
        <v>587</v>
      </c>
    </row>
    <row r="3" spans="1:112">
      <c r="B3" s="168">
        <v>40109</v>
      </c>
      <c r="C3" s="117">
        <v>0</v>
      </c>
      <c r="D3" s="117">
        <v>0</v>
      </c>
      <c r="E3" s="117">
        <v>0</v>
      </c>
      <c r="F3" s="117">
        <v>0</v>
      </c>
      <c r="G3" s="117">
        <v>0</v>
      </c>
      <c r="H3" s="117">
        <v>0</v>
      </c>
      <c r="I3" s="117">
        <v>0</v>
      </c>
      <c r="J3" s="117">
        <v>0</v>
      </c>
      <c r="K3" s="117">
        <v>0</v>
      </c>
      <c r="L3" s="117">
        <v>0</v>
      </c>
      <c r="M3" s="117">
        <v>0</v>
      </c>
      <c r="N3" s="117">
        <v>0</v>
      </c>
      <c r="O3" s="117">
        <v>0</v>
      </c>
      <c r="P3" s="117">
        <v>0</v>
      </c>
      <c r="Q3" s="117">
        <v>0</v>
      </c>
      <c r="R3" s="117">
        <v>0</v>
      </c>
      <c r="S3" s="117">
        <v>0</v>
      </c>
      <c r="T3" s="117">
        <v>0</v>
      </c>
      <c r="U3" s="117">
        <v>0</v>
      </c>
      <c r="V3" s="117">
        <v>0</v>
      </c>
      <c r="W3" s="117">
        <v>0</v>
      </c>
      <c r="X3" s="117">
        <v>0</v>
      </c>
      <c r="Y3" s="117">
        <v>0</v>
      </c>
      <c r="Z3" s="117">
        <v>0</v>
      </c>
      <c r="AA3" s="117">
        <v>0</v>
      </c>
      <c r="AB3" s="117">
        <v>0</v>
      </c>
      <c r="AC3" s="117">
        <v>0</v>
      </c>
      <c r="AD3" s="117">
        <v>0</v>
      </c>
      <c r="AE3" s="117">
        <v>0</v>
      </c>
      <c r="AF3" s="117">
        <v>0</v>
      </c>
      <c r="AG3" s="117">
        <v>0</v>
      </c>
      <c r="AH3" s="117">
        <v>0</v>
      </c>
      <c r="AI3" s="117">
        <v>0</v>
      </c>
      <c r="AJ3" s="117">
        <v>0</v>
      </c>
      <c r="AK3" s="117">
        <v>0</v>
      </c>
      <c r="AL3" s="117">
        <v>0</v>
      </c>
      <c r="AM3" s="117">
        <v>0</v>
      </c>
      <c r="AN3" s="117">
        <v>0</v>
      </c>
      <c r="AO3" s="117">
        <v>0</v>
      </c>
      <c r="AP3" s="117">
        <v>0</v>
      </c>
      <c r="AQ3" s="117">
        <v>0</v>
      </c>
      <c r="AR3" s="118">
        <v>0</v>
      </c>
      <c r="AS3" s="117"/>
    </row>
    <row r="4" spans="1:112">
      <c r="B4" s="168">
        <v>40117</v>
      </c>
      <c r="C4" s="117">
        <v>0</v>
      </c>
      <c r="D4" s="117">
        <v>0</v>
      </c>
      <c r="E4" s="117">
        <v>0</v>
      </c>
      <c r="F4" s="117">
        <v>0</v>
      </c>
      <c r="G4" s="117">
        <v>0</v>
      </c>
      <c r="H4" s="117">
        <v>0</v>
      </c>
      <c r="I4" s="117">
        <v>0</v>
      </c>
      <c r="J4" s="117">
        <v>0</v>
      </c>
      <c r="K4" s="117">
        <v>0</v>
      </c>
      <c r="L4" s="117">
        <v>0</v>
      </c>
      <c r="M4" s="117">
        <v>0</v>
      </c>
      <c r="N4" s="117">
        <v>0</v>
      </c>
      <c r="O4" s="117">
        <v>0</v>
      </c>
      <c r="P4" s="117">
        <v>0</v>
      </c>
      <c r="Q4" s="117">
        <v>0</v>
      </c>
      <c r="R4" s="117">
        <v>0</v>
      </c>
      <c r="S4" s="117">
        <v>0</v>
      </c>
      <c r="T4" s="117">
        <v>0</v>
      </c>
      <c r="U4" s="117">
        <v>0</v>
      </c>
      <c r="V4" s="117">
        <v>0</v>
      </c>
      <c r="W4" s="117">
        <v>0</v>
      </c>
      <c r="X4" s="117">
        <v>0</v>
      </c>
      <c r="Y4" s="117">
        <v>0</v>
      </c>
      <c r="Z4" s="117">
        <v>0</v>
      </c>
      <c r="AA4" s="117">
        <v>0</v>
      </c>
      <c r="AB4" s="117">
        <v>0</v>
      </c>
      <c r="AC4" s="117">
        <v>0</v>
      </c>
      <c r="AD4" s="117">
        <v>0</v>
      </c>
      <c r="AE4" s="117">
        <v>0</v>
      </c>
      <c r="AF4" s="117">
        <v>0</v>
      </c>
      <c r="AG4" s="117">
        <v>0</v>
      </c>
      <c r="AH4" s="117">
        <v>0</v>
      </c>
      <c r="AI4" s="117">
        <v>0</v>
      </c>
      <c r="AJ4" s="117">
        <v>0</v>
      </c>
      <c r="AK4" s="117">
        <v>0</v>
      </c>
      <c r="AL4" s="117">
        <v>0</v>
      </c>
      <c r="AM4" s="117">
        <v>0</v>
      </c>
      <c r="AN4" s="117">
        <v>0</v>
      </c>
      <c r="AO4" s="117">
        <v>0</v>
      </c>
      <c r="AP4" s="117">
        <v>0</v>
      </c>
      <c r="AQ4" s="117">
        <v>0</v>
      </c>
      <c r="AR4" s="118">
        <v>0</v>
      </c>
      <c r="AS4" s="117"/>
    </row>
    <row r="5" spans="1:112">
      <c r="B5" s="168">
        <f t="shared" ref="B5:B68" si="1">EOMONTH(B4,1)</f>
        <v>40147</v>
      </c>
      <c r="C5" s="117">
        <v>0</v>
      </c>
      <c r="D5" s="117">
        <v>0</v>
      </c>
      <c r="E5" s="117">
        <v>0</v>
      </c>
      <c r="F5" s="117">
        <v>0</v>
      </c>
      <c r="G5" s="117">
        <v>0</v>
      </c>
      <c r="H5" s="117">
        <v>0</v>
      </c>
      <c r="I5" s="117">
        <v>0</v>
      </c>
      <c r="J5" s="117">
        <v>0</v>
      </c>
      <c r="K5" s="117">
        <v>0</v>
      </c>
      <c r="L5" s="117">
        <v>0</v>
      </c>
      <c r="M5" s="117">
        <v>0</v>
      </c>
      <c r="N5" s="117">
        <v>0</v>
      </c>
      <c r="O5" s="117">
        <v>0</v>
      </c>
      <c r="P5" s="117">
        <v>0</v>
      </c>
      <c r="Q5" s="117">
        <v>7.0000000000000007E-2</v>
      </c>
      <c r="R5" s="117">
        <v>0</v>
      </c>
      <c r="S5" s="117">
        <v>0</v>
      </c>
      <c r="T5" s="117">
        <v>0</v>
      </c>
      <c r="U5" s="117">
        <v>0</v>
      </c>
      <c r="V5" s="117">
        <v>0</v>
      </c>
      <c r="W5" s="117">
        <v>0</v>
      </c>
      <c r="X5" s="117">
        <v>0</v>
      </c>
      <c r="Y5" s="117">
        <v>0</v>
      </c>
      <c r="Z5" s="117">
        <v>0</v>
      </c>
      <c r="AA5" s="117">
        <v>0</v>
      </c>
      <c r="AB5" s="117">
        <v>0</v>
      </c>
      <c r="AC5" s="117">
        <v>0</v>
      </c>
      <c r="AD5" s="117">
        <v>0</v>
      </c>
      <c r="AE5" s="117">
        <v>0</v>
      </c>
      <c r="AF5" s="117">
        <v>0</v>
      </c>
      <c r="AG5" s="117">
        <v>0</v>
      </c>
      <c r="AH5" s="117">
        <v>0</v>
      </c>
      <c r="AI5" s="117">
        <v>0</v>
      </c>
      <c r="AJ5" s="117">
        <v>0</v>
      </c>
      <c r="AK5" s="117">
        <v>0</v>
      </c>
      <c r="AL5" s="117">
        <v>0</v>
      </c>
      <c r="AM5" s="117">
        <v>0</v>
      </c>
      <c r="AN5" s="117">
        <v>0</v>
      </c>
      <c r="AO5" s="117">
        <v>0</v>
      </c>
      <c r="AP5" s="117">
        <v>0</v>
      </c>
      <c r="AQ5" s="117">
        <v>0</v>
      </c>
      <c r="AR5" s="118">
        <v>0</v>
      </c>
      <c r="AS5" s="117"/>
    </row>
    <row r="6" spans="1:112">
      <c r="B6" s="168">
        <f t="shared" si="1"/>
        <v>40178</v>
      </c>
      <c r="C6" s="117">
        <v>0</v>
      </c>
      <c r="D6" s="117">
        <v>0</v>
      </c>
      <c r="E6" s="117">
        <v>0</v>
      </c>
      <c r="F6" s="117">
        <v>0</v>
      </c>
      <c r="G6" s="117">
        <v>0</v>
      </c>
      <c r="H6" s="117">
        <v>0</v>
      </c>
      <c r="I6" s="117">
        <v>0</v>
      </c>
      <c r="J6" s="117">
        <v>0</v>
      </c>
      <c r="K6" s="117">
        <v>0</v>
      </c>
      <c r="L6" s="117">
        <v>0</v>
      </c>
      <c r="M6" s="117">
        <v>0</v>
      </c>
      <c r="N6" s="117">
        <v>0</v>
      </c>
      <c r="O6" s="117">
        <v>0</v>
      </c>
      <c r="P6" s="117">
        <v>0</v>
      </c>
      <c r="Q6" s="117">
        <v>7.0000000000000007E-2</v>
      </c>
      <c r="R6" s="117">
        <v>0</v>
      </c>
      <c r="S6" s="117">
        <v>0</v>
      </c>
      <c r="T6" s="117">
        <v>0</v>
      </c>
      <c r="U6" s="117">
        <v>0</v>
      </c>
      <c r="V6" s="117">
        <v>0</v>
      </c>
      <c r="W6" s="117">
        <v>0</v>
      </c>
      <c r="X6" s="117">
        <v>0</v>
      </c>
      <c r="Y6" s="117">
        <v>0</v>
      </c>
      <c r="Z6" s="117">
        <v>0</v>
      </c>
      <c r="AA6" s="117">
        <v>0</v>
      </c>
      <c r="AB6" s="117">
        <v>0</v>
      </c>
      <c r="AC6" s="117">
        <v>0</v>
      </c>
      <c r="AD6" s="117">
        <v>0</v>
      </c>
      <c r="AE6" s="117">
        <v>0</v>
      </c>
      <c r="AF6" s="117">
        <v>0</v>
      </c>
      <c r="AG6" s="117">
        <v>0</v>
      </c>
      <c r="AH6" s="117">
        <v>0</v>
      </c>
      <c r="AI6" s="117">
        <v>0</v>
      </c>
      <c r="AJ6" s="117">
        <v>0</v>
      </c>
      <c r="AK6" s="117">
        <v>0</v>
      </c>
      <c r="AL6" s="117">
        <v>0</v>
      </c>
      <c r="AM6" s="117">
        <v>0</v>
      </c>
      <c r="AN6" s="117">
        <v>0</v>
      </c>
      <c r="AO6" s="117">
        <v>0</v>
      </c>
      <c r="AP6" s="117">
        <v>0</v>
      </c>
      <c r="AQ6" s="117">
        <v>0</v>
      </c>
      <c r="AR6" s="118">
        <v>0</v>
      </c>
      <c r="AS6" s="117"/>
    </row>
    <row r="7" spans="1:112">
      <c r="B7" s="168">
        <f t="shared" si="1"/>
        <v>40209</v>
      </c>
      <c r="C7" s="117">
        <v>0</v>
      </c>
      <c r="D7" s="117">
        <v>0</v>
      </c>
      <c r="E7" s="117">
        <v>0</v>
      </c>
      <c r="F7" s="117">
        <v>0</v>
      </c>
      <c r="G7" s="117">
        <v>0</v>
      </c>
      <c r="H7" s="117">
        <v>0</v>
      </c>
      <c r="I7" s="117">
        <v>0</v>
      </c>
      <c r="J7" s="117">
        <v>0</v>
      </c>
      <c r="K7" s="117">
        <v>0</v>
      </c>
      <c r="L7" s="117">
        <v>0</v>
      </c>
      <c r="M7" s="117">
        <v>0</v>
      </c>
      <c r="N7" s="117">
        <v>0</v>
      </c>
      <c r="O7" s="117">
        <v>0</v>
      </c>
      <c r="P7" s="117">
        <v>0</v>
      </c>
      <c r="Q7" s="117">
        <v>7.0000000000000007E-2</v>
      </c>
      <c r="R7" s="117">
        <v>0</v>
      </c>
      <c r="S7" s="117">
        <v>0</v>
      </c>
      <c r="T7" s="117">
        <v>0</v>
      </c>
      <c r="U7" s="117">
        <v>0</v>
      </c>
      <c r="V7" s="117">
        <v>0</v>
      </c>
      <c r="W7" s="117">
        <v>0</v>
      </c>
      <c r="X7" s="117">
        <v>0</v>
      </c>
      <c r="Y7" s="117">
        <v>0</v>
      </c>
      <c r="Z7" s="117">
        <v>0</v>
      </c>
      <c r="AA7" s="117">
        <v>0</v>
      </c>
      <c r="AB7" s="117">
        <v>0</v>
      </c>
      <c r="AC7" s="117">
        <v>0</v>
      </c>
      <c r="AD7" s="117">
        <v>0</v>
      </c>
      <c r="AE7" s="117">
        <v>0</v>
      </c>
      <c r="AF7" s="117">
        <v>0</v>
      </c>
      <c r="AG7" s="117">
        <v>0</v>
      </c>
      <c r="AH7" s="117">
        <v>0</v>
      </c>
      <c r="AI7" s="117">
        <v>0</v>
      </c>
      <c r="AJ7" s="117">
        <v>0</v>
      </c>
      <c r="AK7" s="117">
        <v>0</v>
      </c>
      <c r="AL7" s="117">
        <v>0</v>
      </c>
      <c r="AM7" s="117">
        <v>0</v>
      </c>
      <c r="AN7" s="117">
        <v>0</v>
      </c>
      <c r="AO7" s="117">
        <v>0</v>
      </c>
      <c r="AP7" s="117">
        <v>0</v>
      </c>
      <c r="AQ7" s="117">
        <v>0</v>
      </c>
      <c r="AR7" s="118">
        <v>0</v>
      </c>
      <c r="AS7" s="117"/>
    </row>
    <row r="8" spans="1:112">
      <c r="B8" s="168">
        <f t="shared" si="1"/>
        <v>40237</v>
      </c>
      <c r="C8" s="117">
        <v>0</v>
      </c>
      <c r="D8" s="117">
        <v>0</v>
      </c>
      <c r="E8" s="117">
        <v>0</v>
      </c>
      <c r="F8" s="117">
        <v>0</v>
      </c>
      <c r="G8" s="117">
        <v>0</v>
      </c>
      <c r="H8" s="117">
        <v>0</v>
      </c>
      <c r="I8" s="117">
        <v>0</v>
      </c>
      <c r="J8" s="117">
        <v>0</v>
      </c>
      <c r="K8" s="117">
        <v>0</v>
      </c>
      <c r="L8" s="117">
        <v>0</v>
      </c>
      <c r="M8" s="117">
        <v>0</v>
      </c>
      <c r="N8" s="117">
        <v>0</v>
      </c>
      <c r="O8" s="117">
        <v>0</v>
      </c>
      <c r="P8" s="117">
        <v>0</v>
      </c>
      <c r="Q8" s="117">
        <v>7.0000000000000007E-2</v>
      </c>
      <c r="R8" s="117">
        <v>0</v>
      </c>
      <c r="S8" s="117">
        <v>0</v>
      </c>
      <c r="T8" s="117">
        <v>0</v>
      </c>
      <c r="U8" s="117">
        <v>0</v>
      </c>
      <c r="V8" s="117">
        <v>0</v>
      </c>
      <c r="W8" s="117">
        <v>0</v>
      </c>
      <c r="X8" s="117">
        <v>0</v>
      </c>
      <c r="Y8" s="117">
        <v>0</v>
      </c>
      <c r="Z8" s="117">
        <v>0</v>
      </c>
      <c r="AA8" s="117">
        <v>0</v>
      </c>
      <c r="AB8" s="117">
        <v>0</v>
      </c>
      <c r="AC8" s="117">
        <v>0</v>
      </c>
      <c r="AD8" s="117">
        <v>0</v>
      </c>
      <c r="AE8" s="117">
        <v>0</v>
      </c>
      <c r="AF8" s="117">
        <v>0</v>
      </c>
      <c r="AG8" s="117">
        <v>0</v>
      </c>
      <c r="AH8" s="117">
        <v>0</v>
      </c>
      <c r="AI8" s="117">
        <v>0</v>
      </c>
      <c r="AJ8" s="117">
        <v>0</v>
      </c>
      <c r="AK8" s="117">
        <v>0</v>
      </c>
      <c r="AL8" s="117">
        <v>0</v>
      </c>
      <c r="AM8" s="117">
        <v>0</v>
      </c>
      <c r="AN8" s="117">
        <v>0</v>
      </c>
      <c r="AO8" s="117">
        <v>0</v>
      </c>
      <c r="AP8" s="117">
        <v>0</v>
      </c>
      <c r="AQ8" s="117">
        <v>0</v>
      </c>
      <c r="AR8" s="118">
        <v>0</v>
      </c>
      <c r="AS8" s="117"/>
    </row>
    <row r="9" spans="1:112">
      <c r="B9" s="168">
        <f t="shared" si="1"/>
        <v>40268</v>
      </c>
      <c r="C9" s="117">
        <v>0</v>
      </c>
      <c r="D9" s="117">
        <v>0</v>
      </c>
      <c r="E9" s="117">
        <v>0</v>
      </c>
      <c r="F9" s="117">
        <v>0</v>
      </c>
      <c r="G9" s="117">
        <v>0</v>
      </c>
      <c r="H9" s="117">
        <v>0</v>
      </c>
      <c r="I9" s="117">
        <v>0</v>
      </c>
      <c r="J9" s="117">
        <v>0</v>
      </c>
      <c r="K9" s="117">
        <v>0</v>
      </c>
      <c r="L9" s="117">
        <v>0</v>
      </c>
      <c r="M9" s="117">
        <v>0</v>
      </c>
      <c r="N9" s="117">
        <v>0</v>
      </c>
      <c r="O9" s="117">
        <v>0</v>
      </c>
      <c r="P9" s="117">
        <v>0</v>
      </c>
      <c r="Q9" s="117">
        <v>7.0000000000000007E-2</v>
      </c>
      <c r="R9" s="117">
        <v>0</v>
      </c>
      <c r="S9" s="117">
        <v>0</v>
      </c>
      <c r="T9" s="117">
        <v>0</v>
      </c>
      <c r="U9" s="117">
        <v>0</v>
      </c>
      <c r="V9" s="117">
        <v>0</v>
      </c>
      <c r="W9" s="117">
        <v>0</v>
      </c>
      <c r="X9" s="117">
        <v>0</v>
      </c>
      <c r="Y9" s="117">
        <v>0</v>
      </c>
      <c r="Z9" s="117">
        <v>0</v>
      </c>
      <c r="AA9" s="117">
        <v>0</v>
      </c>
      <c r="AB9" s="117">
        <v>0</v>
      </c>
      <c r="AC9" s="117">
        <v>0</v>
      </c>
      <c r="AD9" s="117">
        <v>0</v>
      </c>
      <c r="AE9" s="117">
        <v>0</v>
      </c>
      <c r="AF9" s="117">
        <v>0</v>
      </c>
      <c r="AG9" s="117">
        <v>0</v>
      </c>
      <c r="AH9" s="117">
        <v>0</v>
      </c>
      <c r="AI9" s="117">
        <v>0</v>
      </c>
      <c r="AJ9" s="117">
        <v>0</v>
      </c>
      <c r="AK9" s="117">
        <v>0</v>
      </c>
      <c r="AL9" s="117">
        <v>0</v>
      </c>
      <c r="AM9" s="117">
        <v>0</v>
      </c>
      <c r="AN9" s="117">
        <v>0</v>
      </c>
      <c r="AO9" s="117">
        <v>0</v>
      </c>
      <c r="AP9" s="117">
        <v>0</v>
      </c>
      <c r="AQ9" s="117">
        <v>0</v>
      </c>
      <c r="AR9" s="118">
        <v>0</v>
      </c>
      <c r="AS9" s="117"/>
    </row>
    <row r="10" spans="1:112">
      <c r="B10" s="168">
        <f t="shared" si="1"/>
        <v>40298</v>
      </c>
      <c r="C10" s="117">
        <v>0</v>
      </c>
      <c r="D10" s="117">
        <v>0</v>
      </c>
      <c r="E10" s="117">
        <v>0</v>
      </c>
      <c r="F10" s="117">
        <v>0</v>
      </c>
      <c r="G10" s="117">
        <v>0</v>
      </c>
      <c r="H10" s="117">
        <v>0</v>
      </c>
      <c r="I10" s="117">
        <v>0</v>
      </c>
      <c r="J10" s="117">
        <v>0</v>
      </c>
      <c r="K10" s="117">
        <v>0</v>
      </c>
      <c r="L10" s="117">
        <v>0</v>
      </c>
      <c r="M10" s="117">
        <v>0</v>
      </c>
      <c r="N10" s="117">
        <v>0</v>
      </c>
      <c r="O10" s="117">
        <v>0</v>
      </c>
      <c r="P10" s="117">
        <v>0</v>
      </c>
      <c r="Q10" s="117">
        <v>7.0000000000000007E-2</v>
      </c>
      <c r="R10" s="117">
        <v>0</v>
      </c>
      <c r="S10" s="117">
        <v>0</v>
      </c>
      <c r="T10" s="117">
        <v>0</v>
      </c>
      <c r="U10" s="117">
        <v>0</v>
      </c>
      <c r="V10" s="117">
        <v>0</v>
      </c>
      <c r="W10" s="117">
        <v>0</v>
      </c>
      <c r="X10" s="117">
        <v>0</v>
      </c>
      <c r="Y10" s="117">
        <v>0</v>
      </c>
      <c r="Z10" s="117">
        <v>0</v>
      </c>
      <c r="AA10" s="117">
        <v>0</v>
      </c>
      <c r="AB10" s="117">
        <v>0</v>
      </c>
      <c r="AC10" s="117">
        <v>0</v>
      </c>
      <c r="AD10" s="117">
        <v>0</v>
      </c>
      <c r="AE10" s="117">
        <v>0</v>
      </c>
      <c r="AF10" s="117">
        <v>0</v>
      </c>
      <c r="AG10" s="117">
        <v>0</v>
      </c>
      <c r="AH10" s="117">
        <v>0</v>
      </c>
      <c r="AI10" s="117">
        <v>0</v>
      </c>
      <c r="AJ10" s="117">
        <v>0</v>
      </c>
      <c r="AK10" s="117">
        <v>0</v>
      </c>
      <c r="AL10" s="117">
        <v>0</v>
      </c>
      <c r="AM10" s="117">
        <v>0</v>
      </c>
      <c r="AN10" s="117">
        <v>0</v>
      </c>
      <c r="AO10" s="117">
        <v>0</v>
      </c>
      <c r="AP10" s="117">
        <v>0</v>
      </c>
      <c r="AQ10" s="117">
        <v>0</v>
      </c>
      <c r="AR10" s="118">
        <v>0</v>
      </c>
      <c r="AS10" s="117"/>
    </row>
    <row r="11" spans="1:112">
      <c r="B11" s="168">
        <f t="shared" si="1"/>
        <v>40329</v>
      </c>
      <c r="C11" s="117">
        <v>0</v>
      </c>
      <c r="D11" s="117">
        <v>0</v>
      </c>
      <c r="E11" s="117">
        <v>0</v>
      </c>
      <c r="F11" s="117">
        <v>0</v>
      </c>
      <c r="G11" s="117">
        <v>0</v>
      </c>
      <c r="H11" s="117">
        <v>0</v>
      </c>
      <c r="I11" s="117">
        <v>0</v>
      </c>
      <c r="J11" s="117">
        <v>0</v>
      </c>
      <c r="K11" s="117">
        <v>0</v>
      </c>
      <c r="L11" s="117">
        <v>0</v>
      </c>
      <c r="M11" s="117">
        <v>0</v>
      </c>
      <c r="N11" s="117">
        <v>0</v>
      </c>
      <c r="O11" s="117">
        <v>0</v>
      </c>
      <c r="P11" s="117">
        <v>0</v>
      </c>
      <c r="Q11" s="117">
        <v>7.0000000000000007E-2</v>
      </c>
      <c r="R11" s="117">
        <v>0</v>
      </c>
      <c r="S11" s="117">
        <v>0</v>
      </c>
      <c r="T11" s="117">
        <v>0</v>
      </c>
      <c r="U11" s="117">
        <v>0</v>
      </c>
      <c r="V11" s="117">
        <v>0</v>
      </c>
      <c r="W11" s="117">
        <v>0</v>
      </c>
      <c r="X11" s="117">
        <v>0</v>
      </c>
      <c r="Y11" s="117">
        <v>0</v>
      </c>
      <c r="Z11" s="117">
        <v>0</v>
      </c>
      <c r="AA11" s="117">
        <v>0</v>
      </c>
      <c r="AB11" s="117">
        <v>0</v>
      </c>
      <c r="AC11" s="117">
        <v>0</v>
      </c>
      <c r="AD11" s="117">
        <v>0</v>
      </c>
      <c r="AE11" s="117">
        <v>0</v>
      </c>
      <c r="AF11" s="117">
        <v>0</v>
      </c>
      <c r="AG11" s="117">
        <v>0</v>
      </c>
      <c r="AH11" s="117">
        <v>0</v>
      </c>
      <c r="AI11" s="117">
        <v>0</v>
      </c>
      <c r="AJ11" s="117">
        <v>0</v>
      </c>
      <c r="AK11" s="117">
        <v>0</v>
      </c>
      <c r="AL11" s="117">
        <v>0</v>
      </c>
      <c r="AM11" s="117">
        <v>0</v>
      </c>
      <c r="AN11" s="117">
        <v>0</v>
      </c>
      <c r="AO11" s="117">
        <v>0</v>
      </c>
      <c r="AP11" s="117">
        <v>0</v>
      </c>
      <c r="AQ11" s="117">
        <v>0</v>
      </c>
      <c r="AR11" s="118">
        <v>0</v>
      </c>
      <c r="AS11" s="117"/>
    </row>
    <row r="12" spans="1:112">
      <c r="B12" s="168">
        <f t="shared" si="1"/>
        <v>40359</v>
      </c>
      <c r="C12" s="117">
        <v>0</v>
      </c>
      <c r="D12" s="117">
        <v>0</v>
      </c>
      <c r="E12" s="117">
        <v>0</v>
      </c>
      <c r="F12" s="117">
        <v>0</v>
      </c>
      <c r="G12" s="117">
        <v>0</v>
      </c>
      <c r="H12" s="117">
        <v>0</v>
      </c>
      <c r="I12" s="117">
        <v>0</v>
      </c>
      <c r="J12" s="117">
        <v>0</v>
      </c>
      <c r="K12" s="117">
        <v>0</v>
      </c>
      <c r="L12" s="117">
        <v>0</v>
      </c>
      <c r="M12" s="117">
        <v>0</v>
      </c>
      <c r="N12" s="117">
        <v>0</v>
      </c>
      <c r="O12" s="117">
        <v>0</v>
      </c>
      <c r="P12" s="117">
        <v>0</v>
      </c>
      <c r="Q12" s="117">
        <v>7.0000000000000007E-2</v>
      </c>
      <c r="R12" s="117">
        <v>0</v>
      </c>
      <c r="S12" s="117">
        <v>0</v>
      </c>
      <c r="T12" s="117">
        <v>0</v>
      </c>
      <c r="U12" s="117">
        <v>0</v>
      </c>
      <c r="V12" s="117">
        <v>0</v>
      </c>
      <c r="W12" s="117">
        <v>0</v>
      </c>
      <c r="X12" s="117">
        <v>0</v>
      </c>
      <c r="Y12" s="117">
        <v>0</v>
      </c>
      <c r="Z12" s="117">
        <v>0</v>
      </c>
      <c r="AA12" s="117">
        <v>0</v>
      </c>
      <c r="AB12" s="117">
        <v>0</v>
      </c>
      <c r="AC12" s="117">
        <v>0</v>
      </c>
      <c r="AD12" s="117">
        <v>0</v>
      </c>
      <c r="AE12" s="117">
        <v>0</v>
      </c>
      <c r="AF12" s="117">
        <v>0</v>
      </c>
      <c r="AG12" s="117">
        <v>0</v>
      </c>
      <c r="AH12" s="117">
        <v>0</v>
      </c>
      <c r="AI12" s="117">
        <v>0</v>
      </c>
      <c r="AJ12" s="117">
        <v>0</v>
      </c>
      <c r="AK12" s="117">
        <v>0</v>
      </c>
      <c r="AL12" s="117">
        <v>0</v>
      </c>
      <c r="AM12" s="117">
        <v>0</v>
      </c>
      <c r="AN12" s="117">
        <v>0</v>
      </c>
      <c r="AO12" s="117">
        <v>0</v>
      </c>
      <c r="AP12" s="117">
        <v>0</v>
      </c>
      <c r="AQ12" s="117">
        <v>0</v>
      </c>
      <c r="AR12" s="118">
        <v>0</v>
      </c>
      <c r="AS12" s="117"/>
    </row>
    <row r="13" spans="1:112">
      <c r="B13" s="168">
        <f t="shared" si="1"/>
        <v>40390</v>
      </c>
      <c r="C13" s="117">
        <v>0</v>
      </c>
      <c r="D13" s="117">
        <v>0</v>
      </c>
      <c r="E13" s="117">
        <v>0</v>
      </c>
      <c r="F13" s="117">
        <v>0</v>
      </c>
      <c r="G13" s="117">
        <v>0</v>
      </c>
      <c r="H13" s="117">
        <v>0</v>
      </c>
      <c r="I13" s="117">
        <v>0</v>
      </c>
      <c r="J13" s="117">
        <v>0</v>
      </c>
      <c r="K13" s="117">
        <v>0</v>
      </c>
      <c r="L13" s="117">
        <v>0</v>
      </c>
      <c r="M13" s="117">
        <v>0</v>
      </c>
      <c r="N13" s="117">
        <v>0</v>
      </c>
      <c r="O13" s="117">
        <v>0</v>
      </c>
      <c r="P13" s="117">
        <v>0</v>
      </c>
      <c r="Q13" s="117">
        <v>7.0000000000000007E-2</v>
      </c>
      <c r="R13" s="117">
        <v>0</v>
      </c>
      <c r="S13" s="117">
        <v>0</v>
      </c>
      <c r="T13" s="117">
        <v>0</v>
      </c>
      <c r="U13" s="117">
        <v>0</v>
      </c>
      <c r="V13" s="117">
        <v>7.0000000000000007E-2</v>
      </c>
      <c r="W13" s="117">
        <v>0</v>
      </c>
      <c r="X13" s="117">
        <v>0</v>
      </c>
      <c r="Y13" s="117">
        <v>0</v>
      </c>
      <c r="Z13" s="117">
        <v>0</v>
      </c>
      <c r="AA13" s="117">
        <v>0</v>
      </c>
      <c r="AB13" s="117">
        <v>0</v>
      </c>
      <c r="AC13" s="117">
        <v>0</v>
      </c>
      <c r="AD13" s="117">
        <v>0</v>
      </c>
      <c r="AE13" s="117">
        <v>0</v>
      </c>
      <c r="AF13" s="117">
        <v>0</v>
      </c>
      <c r="AG13" s="117">
        <v>0</v>
      </c>
      <c r="AH13" s="117">
        <v>0</v>
      </c>
      <c r="AI13" s="117">
        <v>0</v>
      </c>
      <c r="AJ13" s="117">
        <v>0</v>
      </c>
      <c r="AK13" s="117">
        <v>0</v>
      </c>
      <c r="AL13" s="117">
        <v>0</v>
      </c>
      <c r="AM13" s="117">
        <v>0</v>
      </c>
      <c r="AN13" s="117">
        <v>0</v>
      </c>
      <c r="AO13" s="117">
        <v>0</v>
      </c>
      <c r="AP13" s="117">
        <v>0</v>
      </c>
      <c r="AQ13" s="117">
        <v>0</v>
      </c>
      <c r="AR13" s="118">
        <v>0</v>
      </c>
      <c r="AS13" s="117"/>
    </row>
    <row r="14" spans="1:112" ht="12.6" customHeight="1">
      <c r="B14" s="168">
        <f t="shared" si="1"/>
        <v>40421</v>
      </c>
      <c r="C14" s="117">
        <v>0</v>
      </c>
      <c r="D14" s="117">
        <v>0</v>
      </c>
      <c r="E14" s="117">
        <v>0</v>
      </c>
      <c r="F14" s="117">
        <v>0</v>
      </c>
      <c r="G14" s="117">
        <v>0</v>
      </c>
      <c r="H14" s="117">
        <v>0</v>
      </c>
      <c r="I14" s="117">
        <v>0</v>
      </c>
      <c r="J14" s="117">
        <v>0</v>
      </c>
      <c r="K14" s="117">
        <v>0</v>
      </c>
      <c r="L14" s="117">
        <v>0</v>
      </c>
      <c r="M14" s="117">
        <v>0</v>
      </c>
      <c r="N14" s="117">
        <v>0</v>
      </c>
      <c r="O14" s="117">
        <v>0</v>
      </c>
      <c r="P14" s="117">
        <v>0</v>
      </c>
      <c r="Q14" s="117">
        <v>7.0000000000000007E-2</v>
      </c>
      <c r="R14" s="117">
        <v>0</v>
      </c>
      <c r="S14" s="117">
        <v>0</v>
      </c>
      <c r="T14" s="117">
        <v>0</v>
      </c>
      <c r="U14" s="117">
        <v>0</v>
      </c>
      <c r="V14" s="117">
        <v>7.0000000000000007E-2</v>
      </c>
      <c r="W14" s="117">
        <v>0</v>
      </c>
      <c r="X14" s="117">
        <v>0</v>
      </c>
      <c r="Y14" s="117">
        <v>0</v>
      </c>
      <c r="Z14" s="117">
        <v>0</v>
      </c>
      <c r="AA14" s="117">
        <v>0</v>
      </c>
      <c r="AB14" s="117">
        <v>0</v>
      </c>
      <c r="AC14" s="117">
        <v>0</v>
      </c>
      <c r="AD14" s="117">
        <v>0</v>
      </c>
      <c r="AE14" s="117">
        <v>0</v>
      </c>
      <c r="AF14" s="117">
        <v>0</v>
      </c>
      <c r="AG14" s="117">
        <v>0</v>
      </c>
      <c r="AH14" s="117">
        <v>0</v>
      </c>
      <c r="AI14" s="117">
        <v>0</v>
      </c>
      <c r="AJ14" s="117">
        <v>0</v>
      </c>
      <c r="AK14" s="117">
        <v>0</v>
      </c>
      <c r="AL14" s="117">
        <v>0</v>
      </c>
      <c r="AM14" s="117">
        <v>0</v>
      </c>
      <c r="AN14" s="117">
        <v>0</v>
      </c>
      <c r="AO14" s="117">
        <v>0</v>
      </c>
      <c r="AP14" s="117">
        <v>0</v>
      </c>
      <c r="AQ14" s="117">
        <v>0</v>
      </c>
      <c r="AR14" s="118">
        <v>0</v>
      </c>
      <c r="AS14" s="117"/>
    </row>
    <row r="15" spans="1:112">
      <c r="B15" s="168">
        <f t="shared" si="1"/>
        <v>40451</v>
      </c>
      <c r="C15" s="117">
        <v>0</v>
      </c>
      <c r="D15" s="117">
        <v>0</v>
      </c>
      <c r="E15" s="117">
        <v>0</v>
      </c>
      <c r="F15" s="117">
        <v>0</v>
      </c>
      <c r="G15" s="117">
        <v>0</v>
      </c>
      <c r="H15" s="117">
        <v>0</v>
      </c>
      <c r="I15" s="117">
        <v>0</v>
      </c>
      <c r="J15" s="117">
        <v>0</v>
      </c>
      <c r="K15" s="117">
        <v>0</v>
      </c>
      <c r="L15" s="117">
        <v>0</v>
      </c>
      <c r="M15" s="117">
        <v>0</v>
      </c>
      <c r="N15" s="117">
        <v>0</v>
      </c>
      <c r="O15" s="117">
        <v>0</v>
      </c>
      <c r="P15" s="117">
        <v>0</v>
      </c>
      <c r="Q15" s="117">
        <v>7.0000000000000007E-2</v>
      </c>
      <c r="R15" s="117">
        <v>0</v>
      </c>
      <c r="S15" s="117">
        <v>0</v>
      </c>
      <c r="T15" s="117">
        <v>0</v>
      </c>
      <c r="U15" s="117">
        <v>0</v>
      </c>
      <c r="V15" s="117">
        <v>7.0000000000000007E-2</v>
      </c>
      <c r="W15" s="117">
        <v>0</v>
      </c>
      <c r="X15" s="117">
        <v>0</v>
      </c>
      <c r="Y15" s="117">
        <v>0</v>
      </c>
      <c r="Z15" s="117">
        <v>0</v>
      </c>
      <c r="AA15" s="117">
        <v>0</v>
      </c>
      <c r="AB15" s="117">
        <v>0</v>
      </c>
      <c r="AC15" s="117">
        <v>0</v>
      </c>
      <c r="AD15" s="117">
        <v>0</v>
      </c>
      <c r="AE15" s="117">
        <v>0</v>
      </c>
      <c r="AF15" s="117">
        <v>0</v>
      </c>
      <c r="AG15" s="117">
        <v>0</v>
      </c>
      <c r="AH15" s="117">
        <v>0</v>
      </c>
      <c r="AI15" s="117">
        <v>0</v>
      </c>
      <c r="AJ15" s="117">
        <v>0</v>
      </c>
      <c r="AK15" s="117">
        <v>0</v>
      </c>
      <c r="AL15" s="117">
        <v>0</v>
      </c>
      <c r="AM15" s="117">
        <v>0</v>
      </c>
      <c r="AN15" s="117">
        <v>0</v>
      </c>
      <c r="AO15" s="117">
        <v>0</v>
      </c>
      <c r="AP15" s="117">
        <v>0</v>
      </c>
      <c r="AQ15" s="117">
        <v>0</v>
      </c>
      <c r="AR15" s="118">
        <v>0</v>
      </c>
      <c r="AS15" s="117"/>
    </row>
    <row r="16" spans="1:112">
      <c r="B16" s="168">
        <f t="shared" si="1"/>
        <v>40482</v>
      </c>
      <c r="C16" s="117">
        <v>0</v>
      </c>
      <c r="D16" s="117">
        <v>0</v>
      </c>
      <c r="E16" s="117">
        <v>0</v>
      </c>
      <c r="F16" s="117">
        <v>0</v>
      </c>
      <c r="G16" s="117">
        <v>0</v>
      </c>
      <c r="H16" s="117">
        <v>0</v>
      </c>
      <c r="I16" s="117">
        <v>0</v>
      </c>
      <c r="J16" s="117">
        <v>0</v>
      </c>
      <c r="K16" s="117">
        <v>0</v>
      </c>
      <c r="L16" s="117">
        <v>0</v>
      </c>
      <c r="M16" s="117">
        <v>0</v>
      </c>
      <c r="N16" s="117">
        <v>0</v>
      </c>
      <c r="O16" s="117">
        <v>0</v>
      </c>
      <c r="P16" s="117">
        <v>0</v>
      </c>
      <c r="Q16" s="117">
        <v>7.0000000000000007E-2</v>
      </c>
      <c r="R16" s="117">
        <v>0</v>
      </c>
      <c r="S16" s="117">
        <v>0</v>
      </c>
      <c r="T16" s="117">
        <v>0</v>
      </c>
      <c r="U16" s="117">
        <v>0</v>
      </c>
      <c r="V16" s="117">
        <v>7.0000000000000007E-2</v>
      </c>
      <c r="W16" s="117">
        <v>0</v>
      </c>
      <c r="X16" s="117">
        <v>0</v>
      </c>
      <c r="Y16" s="117">
        <v>0</v>
      </c>
      <c r="Z16" s="117">
        <v>0</v>
      </c>
      <c r="AA16" s="117">
        <v>0</v>
      </c>
      <c r="AB16" s="117">
        <v>0</v>
      </c>
      <c r="AC16" s="117">
        <v>0</v>
      </c>
      <c r="AD16" s="117">
        <v>0</v>
      </c>
      <c r="AE16" s="117">
        <v>0</v>
      </c>
      <c r="AF16" s="117">
        <v>0</v>
      </c>
      <c r="AG16" s="117">
        <v>0</v>
      </c>
      <c r="AH16" s="117">
        <v>0</v>
      </c>
      <c r="AI16" s="117">
        <v>0</v>
      </c>
      <c r="AJ16" s="117">
        <v>0</v>
      </c>
      <c r="AK16" s="117">
        <v>0</v>
      </c>
      <c r="AL16" s="117">
        <v>0</v>
      </c>
      <c r="AM16" s="117">
        <v>0</v>
      </c>
      <c r="AN16" s="117">
        <v>0</v>
      </c>
      <c r="AO16" s="117">
        <v>0</v>
      </c>
      <c r="AP16" s="117">
        <v>0</v>
      </c>
      <c r="AQ16" s="117">
        <v>0</v>
      </c>
      <c r="AR16" s="118">
        <v>0</v>
      </c>
      <c r="AS16" s="117"/>
    </row>
    <row r="17" spans="2:45">
      <c r="B17" s="168">
        <f t="shared" si="1"/>
        <v>40512</v>
      </c>
      <c r="C17" s="117">
        <v>0</v>
      </c>
      <c r="D17" s="117">
        <v>0</v>
      </c>
      <c r="E17" s="117">
        <v>0</v>
      </c>
      <c r="F17" s="117">
        <v>0</v>
      </c>
      <c r="G17" s="117">
        <v>0</v>
      </c>
      <c r="H17" s="117">
        <v>0</v>
      </c>
      <c r="I17" s="117">
        <v>0</v>
      </c>
      <c r="J17" s="117">
        <v>0</v>
      </c>
      <c r="K17" s="117">
        <v>0</v>
      </c>
      <c r="L17" s="117">
        <v>0</v>
      </c>
      <c r="M17" s="117">
        <v>0</v>
      </c>
      <c r="N17" s="117">
        <v>0</v>
      </c>
      <c r="O17" s="117">
        <v>0</v>
      </c>
      <c r="P17" s="117">
        <v>0</v>
      </c>
      <c r="Q17" s="117">
        <v>0.19</v>
      </c>
      <c r="R17" s="117">
        <v>0</v>
      </c>
      <c r="S17" s="117">
        <v>0</v>
      </c>
      <c r="T17" s="117">
        <v>0</v>
      </c>
      <c r="U17" s="117">
        <v>0</v>
      </c>
      <c r="V17" s="117">
        <v>0.17</v>
      </c>
      <c r="W17" s="117">
        <v>0</v>
      </c>
      <c r="X17" s="117">
        <v>0</v>
      </c>
      <c r="Y17" s="117">
        <v>0</v>
      </c>
      <c r="Z17" s="117">
        <v>0</v>
      </c>
      <c r="AA17" s="117">
        <v>0</v>
      </c>
      <c r="AB17" s="117">
        <v>0</v>
      </c>
      <c r="AC17" s="117">
        <v>0</v>
      </c>
      <c r="AD17" s="117">
        <v>0</v>
      </c>
      <c r="AE17" s="117">
        <v>0</v>
      </c>
      <c r="AF17" s="117">
        <v>0</v>
      </c>
      <c r="AG17" s="117">
        <v>0</v>
      </c>
      <c r="AH17" s="117">
        <v>0</v>
      </c>
      <c r="AI17" s="117">
        <v>0</v>
      </c>
      <c r="AJ17" s="117">
        <v>0</v>
      </c>
      <c r="AK17" s="117">
        <v>0</v>
      </c>
      <c r="AL17" s="117">
        <v>0</v>
      </c>
      <c r="AM17" s="117">
        <v>0</v>
      </c>
      <c r="AN17" s="117">
        <v>0</v>
      </c>
      <c r="AO17" s="117">
        <v>0</v>
      </c>
      <c r="AP17" s="117">
        <v>0</v>
      </c>
      <c r="AQ17" s="117">
        <v>0</v>
      </c>
      <c r="AR17" s="118">
        <v>0</v>
      </c>
      <c r="AS17" s="117"/>
    </row>
    <row r="18" spans="2:45">
      <c r="B18" s="168">
        <f t="shared" si="1"/>
        <v>40543</v>
      </c>
      <c r="C18" s="117">
        <v>0</v>
      </c>
      <c r="D18" s="117">
        <v>0</v>
      </c>
      <c r="E18" s="117">
        <v>0</v>
      </c>
      <c r="F18" s="117">
        <v>0</v>
      </c>
      <c r="G18" s="117">
        <v>0</v>
      </c>
      <c r="H18" s="117">
        <v>0</v>
      </c>
      <c r="I18" s="117">
        <v>0</v>
      </c>
      <c r="J18" s="117">
        <v>0</v>
      </c>
      <c r="K18" s="117">
        <v>0</v>
      </c>
      <c r="L18" s="117">
        <v>0</v>
      </c>
      <c r="M18" s="117">
        <v>0</v>
      </c>
      <c r="N18" s="117">
        <v>0</v>
      </c>
      <c r="O18" s="117">
        <v>0</v>
      </c>
      <c r="P18" s="117">
        <v>0</v>
      </c>
      <c r="Q18" s="117">
        <v>7.0000000000000007E-2</v>
      </c>
      <c r="R18" s="117">
        <v>0</v>
      </c>
      <c r="S18" s="117">
        <v>0</v>
      </c>
      <c r="T18" s="117">
        <v>0</v>
      </c>
      <c r="U18" s="117">
        <v>0</v>
      </c>
      <c r="V18" s="117">
        <v>0.1</v>
      </c>
      <c r="W18" s="117">
        <v>0</v>
      </c>
      <c r="X18" s="117">
        <v>0</v>
      </c>
      <c r="Y18" s="117">
        <v>0</v>
      </c>
      <c r="Z18" s="117">
        <v>0</v>
      </c>
      <c r="AA18" s="117">
        <v>0</v>
      </c>
      <c r="AB18" s="117">
        <v>0</v>
      </c>
      <c r="AC18" s="117">
        <v>0</v>
      </c>
      <c r="AD18" s="117">
        <v>0</v>
      </c>
      <c r="AE18" s="117">
        <v>0</v>
      </c>
      <c r="AF18" s="117">
        <v>0</v>
      </c>
      <c r="AG18" s="117">
        <v>0</v>
      </c>
      <c r="AH18" s="117">
        <v>0</v>
      </c>
      <c r="AI18" s="117">
        <v>0</v>
      </c>
      <c r="AJ18" s="117">
        <v>0</v>
      </c>
      <c r="AK18" s="117">
        <v>0</v>
      </c>
      <c r="AL18" s="117">
        <v>0</v>
      </c>
      <c r="AM18" s="117">
        <v>0</v>
      </c>
      <c r="AN18" s="117">
        <v>0</v>
      </c>
      <c r="AO18" s="117">
        <v>0</v>
      </c>
      <c r="AP18" s="117">
        <v>0</v>
      </c>
      <c r="AQ18" s="117">
        <v>0</v>
      </c>
      <c r="AR18" s="118">
        <v>0</v>
      </c>
      <c r="AS18" s="117"/>
    </row>
    <row r="19" spans="2:45">
      <c r="B19" s="168">
        <f t="shared" si="1"/>
        <v>40574</v>
      </c>
      <c r="C19" s="117">
        <v>0</v>
      </c>
      <c r="D19" s="117">
        <v>0</v>
      </c>
      <c r="E19" s="117">
        <v>0</v>
      </c>
      <c r="F19" s="117">
        <v>0</v>
      </c>
      <c r="G19" s="117">
        <v>0</v>
      </c>
      <c r="H19" s="117">
        <v>0</v>
      </c>
      <c r="I19" s="117">
        <v>0</v>
      </c>
      <c r="J19" s="117">
        <v>0</v>
      </c>
      <c r="K19" s="117">
        <v>0</v>
      </c>
      <c r="L19" s="117">
        <v>0</v>
      </c>
      <c r="M19" s="117">
        <v>0</v>
      </c>
      <c r="N19" s="117">
        <v>0</v>
      </c>
      <c r="O19" s="117">
        <v>0</v>
      </c>
      <c r="P19" s="117">
        <v>0</v>
      </c>
      <c r="Q19" s="117">
        <v>7.0000000000000007E-2</v>
      </c>
      <c r="R19" s="117">
        <v>0</v>
      </c>
      <c r="S19" s="117">
        <v>0</v>
      </c>
      <c r="T19" s="117">
        <v>0</v>
      </c>
      <c r="U19" s="117">
        <v>0</v>
      </c>
      <c r="V19" s="117">
        <v>7.0000000000000007E-2</v>
      </c>
      <c r="W19" s="117">
        <v>0</v>
      </c>
      <c r="X19" s="117">
        <v>0</v>
      </c>
      <c r="Y19" s="117">
        <v>0</v>
      </c>
      <c r="Z19" s="117">
        <v>0</v>
      </c>
      <c r="AA19" s="117">
        <v>0</v>
      </c>
      <c r="AB19" s="117">
        <v>0</v>
      </c>
      <c r="AC19" s="117">
        <v>0</v>
      </c>
      <c r="AD19" s="117">
        <v>0</v>
      </c>
      <c r="AE19" s="117">
        <v>0</v>
      </c>
      <c r="AF19" s="117">
        <v>0</v>
      </c>
      <c r="AG19" s="117">
        <v>0</v>
      </c>
      <c r="AH19" s="117">
        <v>0</v>
      </c>
      <c r="AI19" s="117">
        <v>0</v>
      </c>
      <c r="AJ19" s="117">
        <v>0</v>
      </c>
      <c r="AK19" s="117">
        <v>0</v>
      </c>
      <c r="AL19" s="117">
        <v>0</v>
      </c>
      <c r="AM19" s="117">
        <v>0</v>
      </c>
      <c r="AN19" s="117">
        <v>0</v>
      </c>
      <c r="AO19" s="117">
        <v>0</v>
      </c>
      <c r="AP19" s="117">
        <v>0</v>
      </c>
      <c r="AQ19" s="117">
        <v>0</v>
      </c>
      <c r="AR19" s="118">
        <v>0</v>
      </c>
      <c r="AS19" s="117"/>
    </row>
    <row r="20" spans="2:45">
      <c r="B20" s="168">
        <f t="shared" si="1"/>
        <v>40602</v>
      </c>
      <c r="C20" s="117">
        <v>0</v>
      </c>
      <c r="D20" s="117">
        <v>0</v>
      </c>
      <c r="E20" s="117">
        <v>0</v>
      </c>
      <c r="F20" s="117">
        <v>0</v>
      </c>
      <c r="G20" s="117">
        <v>0</v>
      </c>
      <c r="H20" s="117">
        <v>0</v>
      </c>
      <c r="I20" s="117">
        <v>0</v>
      </c>
      <c r="J20" s="117">
        <v>0</v>
      </c>
      <c r="K20" s="117">
        <v>0</v>
      </c>
      <c r="L20" s="117">
        <v>0</v>
      </c>
      <c r="M20" s="117">
        <v>0</v>
      </c>
      <c r="N20" s="117">
        <v>0</v>
      </c>
      <c r="O20" s="117">
        <v>0</v>
      </c>
      <c r="P20" s="117">
        <v>0</v>
      </c>
      <c r="Q20" s="117">
        <v>7.0000000000000007E-2</v>
      </c>
      <c r="R20" s="117">
        <v>0</v>
      </c>
      <c r="S20" s="117">
        <v>0</v>
      </c>
      <c r="T20" s="117">
        <v>0</v>
      </c>
      <c r="U20" s="117">
        <v>0</v>
      </c>
      <c r="V20" s="117">
        <v>7.0000000000000007E-2</v>
      </c>
      <c r="W20" s="117">
        <v>0</v>
      </c>
      <c r="X20" s="117">
        <v>0</v>
      </c>
      <c r="Y20" s="117">
        <v>0</v>
      </c>
      <c r="Z20" s="117">
        <v>0</v>
      </c>
      <c r="AA20" s="117">
        <v>0</v>
      </c>
      <c r="AB20" s="117">
        <v>0</v>
      </c>
      <c r="AC20" s="117">
        <v>0</v>
      </c>
      <c r="AD20" s="117">
        <v>0</v>
      </c>
      <c r="AE20" s="117">
        <v>0</v>
      </c>
      <c r="AF20" s="117">
        <v>0</v>
      </c>
      <c r="AG20" s="117">
        <v>0</v>
      </c>
      <c r="AH20" s="117">
        <v>0</v>
      </c>
      <c r="AI20" s="117">
        <v>0</v>
      </c>
      <c r="AJ20" s="117">
        <v>0</v>
      </c>
      <c r="AK20" s="117">
        <v>0</v>
      </c>
      <c r="AL20" s="117">
        <v>0</v>
      </c>
      <c r="AM20" s="117">
        <v>0</v>
      </c>
      <c r="AN20" s="117">
        <v>0</v>
      </c>
      <c r="AO20" s="117">
        <v>0</v>
      </c>
      <c r="AP20" s="117">
        <v>0</v>
      </c>
      <c r="AQ20" s="117">
        <v>0</v>
      </c>
      <c r="AR20" s="118">
        <v>0</v>
      </c>
      <c r="AS20" s="117"/>
    </row>
    <row r="21" spans="2:45">
      <c r="B21" s="168">
        <f t="shared" si="1"/>
        <v>40633</v>
      </c>
      <c r="C21" s="117">
        <v>0</v>
      </c>
      <c r="D21" s="117">
        <v>0</v>
      </c>
      <c r="E21" s="117">
        <v>0</v>
      </c>
      <c r="F21" s="117">
        <v>0</v>
      </c>
      <c r="G21" s="117">
        <v>0</v>
      </c>
      <c r="H21" s="117">
        <v>0</v>
      </c>
      <c r="I21" s="117">
        <v>0</v>
      </c>
      <c r="J21" s="117">
        <v>0</v>
      </c>
      <c r="K21" s="117">
        <v>0</v>
      </c>
      <c r="L21" s="117">
        <v>0</v>
      </c>
      <c r="M21" s="117">
        <v>0</v>
      </c>
      <c r="N21" s="117">
        <v>0</v>
      </c>
      <c r="O21" s="117">
        <v>0</v>
      </c>
      <c r="P21" s="117">
        <v>0</v>
      </c>
      <c r="Q21" s="117">
        <v>7.0000000000000007E-2</v>
      </c>
      <c r="R21" s="117">
        <v>0</v>
      </c>
      <c r="S21" s="117">
        <v>0</v>
      </c>
      <c r="T21" s="117">
        <v>0</v>
      </c>
      <c r="U21" s="117">
        <v>0</v>
      </c>
      <c r="V21" s="117">
        <v>7.0000000000000007E-2</v>
      </c>
      <c r="W21" s="117">
        <v>0</v>
      </c>
      <c r="X21" s="117">
        <v>0</v>
      </c>
      <c r="Y21" s="117">
        <v>0</v>
      </c>
      <c r="Z21" s="117">
        <v>0</v>
      </c>
      <c r="AA21" s="117">
        <v>0</v>
      </c>
      <c r="AB21" s="117">
        <v>0</v>
      </c>
      <c r="AC21" s="117">
        <v>0</v>
      </c>
      <c r="AD21" s="117">
        <v>0</v>
      </c>
      <c r="AE21" s="117">
        <v>0</v>
      </c>
      <c r="AF21" s="117">
        <v>0</v>
      </c>
      <c r="AG21" s="117">
        <v>0</v>
      </c>
      <c r="AH21" s="117">
        <v>0</v>
      </c>
      <c r="AI21" s="117">
        <v>0</v>
      </c>
      <c r="AJ21" s="117">
        <v>0</v>
      </c>
      <c r="AK21" s="117">
        <v>0</v>
      </c>
      <c r="AL21" s="117">
        <v>0</v>
      </c>
      <c r="AM21" s="117">
        <v>0</v>
      </c>
      <c r="AN21" s="117">
        <v>0</v>
      </c>
      <c r="AO21" s="117">
        <v>0</v>
      </c>
      <c r="AP21" s="117">
        <v>0</v>
      </c>
      <c r="AQ21" s="117">
        <v>0</v>
      </c>
      <c r="AR21" s="118">
        <v>0</v>
      </c>
      <c r="AS21" s="117"/>
    </row>
    <row r="22" spans="2:45">
      <c r="B22" s="168">
        <f t="shared" si="1"/>
        <v>40663</v>
      </c>
      <c r="C22" s="117">
        <v>0</v>
      </c>
      <c r="D22" s="117">
        <v>0</v>
      </c>
      <c r="E22" s="117">
        <v>0</v>
      </c>
      <c r="F22" s="117">
        <v>0</v>
      </c>
      <c r="G22" s="117">
        <v>0</v>
      </c>
      <c r="H22" s="117">
        <v>0</v>
      </c>
      <c r="I22" s="117">
        <v>0</v>
      </c>
      <c r="J22" s="117">
        <v>0</v>
      </c>
      <c r="K22" s="117">
        <v>0</v>
      </c>
      <c r="L22" s="117">
        <v>0</v>
      </c>
      <c r="M22" s="117">
        <v>0</v>
      </c>
      <c r="N22" s="117">
        <v>0</v>
      </c>
      <c r="O22" s="117">
        <v>0</v>
      </c>
      <c r="P22" s="117">
        <v>0</v>
      </c>
      <c r="Q22" s="117">
        <v>7.0000000000000007E-2</v>
      </c>
      <c r="R22" s="117">
        <v>0</v>
      </c>
      <c r="S22" s="117">
        <v>0</v>
      </c>
      <c r="T22" s="117">
        <v>0</v>
      </c>
      <c r="U22" s="117">
        <v>0</v>
      </c>
      <c r="V22" s="117">
        <v>7.0000000000000007E-2</v>
      </c>
      <c r="W22" s="117">
        <v>0</v>
      </c>
      <c r="X22" s="117">
        <v>0</v>
      </c>
      <c r="Y22" s="117">
        <v>0</v>
      </c>
      <c r="Z22" s="117">
        <v>0</v>
      </c>
      <c r="AA22" s="117">
        <v>0</v>
      </c>
      <c r="AB22" s="117">
        <v>0</v>
      </c>
      <c r="AC22" s="117">
        <v>0</v>
      </c>
      <c r="AD22" s="117">
        <v>0</v>
      </c>
      <c r="AE22" s="117">
        <v>0</v>
      </c>
      <c r="AF22" s="117">
        <v>0</v>
      </c>
      <c r="AG22" s="117">
        <v>0</v>
      </c>
      <c r="AH22" s="117">
        <v>0</v>
      </c>
      <c r="AI22" s="117">
        <v>0</v>
      </c>
      <c r="AJ22" s="117">
        <v>0</v>
      </c>
      <c r="AK22" s="117">
        <v>0</v>
      </c>
      <c r="AL22" s="117">
        <v>0</v>
      </c>
      <c r="AM22" s="117">
        <v>0</v>
      </c>
      <c r="AN22" s="117">
        <v>0</v>
      </c>
      <c r="AO22" s="117">
        <v>0</v>
      </c>
      <c r="AP22" s="117">
        <v>0</v>
      </c>
      <c r="AQ22" s="117">
        <v>0</v>
      </c>
      <c r="AR22" s="118">
        <v>0</v>
      </c>
      <c r="AS22" s="117"/>
    </row>
    <row r="23" spans="2:45">
      <c r="B23" s="168">
        <f t="shared" si="1"/>
        <v>40694</v>
      </c>
      <c r="C23" s="117">
        <v>0</v>
      </c>
      <c r="D23" s="117">
        <v>0</v>
      </c>
      <c r="E23" s="117">
        <v>0</v>
      </c>
      <c r="F23" s="117">
        <v>0</v>
      </c>
      <c r="G23" s="117">
        <v>0</v>
      </c>
      <c r="H23" s="117">
        <v>0</v>
      </c>
      <c r="I23" s="117">
        <v>0</v>
      </c>
      <c r="J23" s="117">
        <v>0</v>
      </c>
      <c r="K23" s="117">
        <v>0</v>
      </c>
      <c r="L23" s="117">
        <v>0</v>
      </c>
      <c r="M23" s="117">
        <v>0</v>
      </c>
      <c r="N23" s="117">
        <v>0</v>
      </c>
      <c r="O23" s="117">
        <v>0</v>
      </c>
      <c r="P23" s="117">
        <v>0</v>
      </c>
      <c r="Q23" s="117">
        <v>7.0000000000000007E-2</v>
      </c>
      <c r="R23" s="117">
        <v>0</v>
      </c>
      <c r="S23" s="117">
        <v>0</v>
      </c>
      <c r="T23" s="117">
        <v>0</v>
      </c>
      <c r="U23" s="117">
        <v>0</v>
      </c>
      <c r="V23" s="117">
        <v>7.0000000000000007E-2</v>
      </c>
      <c r="W23" s="117">
        <v>0</v>
      </c>
      <c r="X23" s="117">
        <v>0</v>
      </c>
      <c r="Y23" s="117">
        <v>0</v>
      </c>
      <c r="Z23" s="117">
        <v>0</v>
      </c>
      <c r="AA23" s="117">
        <v>0</v>
      </c>
      <c r="AB23" s="117">
        <v>0</v>
      </c>
      <c r="AC23" s="117">
        <v>0</v>
      </c>
      <c r="AD23" s="117">
        <v>0</v>
      </c>
      <c r="AE23" s="117">
        <v>0</v>
      </c>
      <c r="AF23" s="117">
        <v>0</v>
      </c>
      <c r="AG23" s="117">
        <v>0</v>
      </c>
      <c r="AH23" s="117">
        <v>0</v>
      </c>
      <c r="AI23" s="117">
        <v>0</v>
      </c>
      <c r="AJ23" s="117">
        <v>0</v>
      </c>
      <c r="AK23" s="117">
        <v>0</v>
      </c>
      <c r="AL23" s="117">
        <v>0</v>
      </c>
      <c r="AM23" s="117">
        <v>0</v>
      </c>
      <c r="AN23" s="117">
        <v>0</v>
      </c>
      <c r="AO23" s="117">
        <v>0</v>
      </c>
      <c r="AP23" s="117">
        <v>0</v>
      </c>
      <c r="AQ23" s="117">
        <v>0</v>
      </c>
      <c r="AR23" s="118">
        <v>0</v>
      </c>
      <c r="AS23" s="117"/>
    </row>
    <row r="24" spans="2:45">
      <c r="B24" s="168">
        <f t="shared" si="1"/>
        <v>40724</v>
      </c>
      <c r="C24" s="117">
        <v>0</v>
      </c>
      <c r="D24" s="117">
        <v>0</v>
      </c>
      <c r="E24" s="117">
        <v>0</v>
      </c>
      <c r="F24" s="117">
        <v>0</v>
      </c>
      <c r="G24" s="117">
        <v>0</v>
      </c>
      <c r="H24" s="117">
        <v>0</v>
      </c>
      <c r="I24" s="117">
        <v>0</v>
      </c>
      <c r="J24" s="117">
        <v>0</v>
      </c>
      <c r="K24" s="117">
        <v>0</v>
      </c>
      <c r="L24" s="117">
        <v>0</v>
      </c>
      <c r="M24" s="117">
        <v>0</v>
      </c>
      <c r="N24" s="117">
        <v>0</v>
      </c>
      <c r="O24" s="117">
        <v>0</v>
      </c>
      <c r="P24" s="117">
        <v>0</v>
      </c>
      <c r="Q24" s="117">
        <v>7.0000000000000007E-2</v>
      </c>
      <c r="R24" s="117">
        <v>0</v>
      </c>
      <c r="S24" s="117">
        <v>0</v>
      </c>
      <c r="T24" s="117">
        <v>0</v>
      </c>
      <c r="U24" s="117">
        <v>0</v>
      </c>
      <c r="V24" s="117">
        <v>7.0000000000000007E-2</v>
      </c>
      <c r="W24" s="117">
        <v>0</v>
      </c>
      <c r="X24" s="117">
        <v>0</v>
      </c>
      <c r="Y24" s="117">
        <v>0</v>
      </c>
      <c r="Z24" s="117">
        <v>0</v>
      </c>
      <c r="AA24" s="117">
        <v>0</v>
      </c>
      <c r="AB24" s="117">
        <v>0</v>
      </c>
      <c r="AC24" s="117">
        <v>0</v>
      </c>
      <c r="AD24" s="117">
        <v>0</v>
      </c>
      <c r="AE24" s="117">
        <v>0</v>
      </c>
      <c r="AF24" s="117">
        <v>0</v>
      </c>
      <c r="AG24" s="117">
        <v>0</v>
      </c>
      <c r="AH24" s="117">
        <v>0</v>
      </c>
      <c r="AI24" s="117">
        <v>0</v>
      </c>
      <c r="AJ24" s="117">
        <v>0</v>
      </c>
      <c r="AK24" s="117">
        <v>0</v>
      </c>
      <c r="AL24" s="117">
        <v>0</v>
      </c>
      <c r="AM24" s="117">
        <v>0</v>
      </c>
      <c r="AN24" s="117">
        <v>0</v>
      </c>
      <c r="AO24" s="117">
        <v>0</v>
      </c>
      <c r="AP24" s="117">
        <v>0</v>
      </c>
      <c r="AQ24" s="117">
        <v>0</v>
      </c>
      <c r="AR24" s="118">
        <v>0</v>
      </c>
      <c r="AS24" s="117"/>
    </row>
    <row r="25" spans="2:45">
      <c r="B25" s="168">
        <f t="shared" si="1"/>
        <v>40755</v>
      </c>
      <c r="C25" s="117">
        <v>0</v>
      </c>
      <c r="D25" s="117">
        <v>0</v>
      </c>
      <c r="E25" s="117">
        <v>0</v>
      </c>
      <c r="F25" s="117">
        <v>0</v>
      </c>
      <c r="G25" s="117">
        <v>0</v>
      </c>
      <c r="H25" s="117">
        <v>0</v>
      </c>
      <c r="I25" s="117">
        <v>0</v>
      </c>
      <c r="J25" s="117">
        <v>0</v>
      </c>
      <c r="K25" s="117">
        <v>0</v>
      </c>
      <c r="L25" s="117">
        <v>0</v>
      </c>
      <c r="M25" s="117">
        <v>0</v>
      </c>
      <c r="N25" s="117">
        <v>0</v>
      </c>
      <c r="O25" s="117">
        <v>0</v>
      </c>
      <c r="P25" s="117">
        <v>0</v>
      </c>
      <c r="Q25" s="117">
        <v>7.0000000000000007E-2</v>
      </c>
      <c r="R25" s="117">
        <v>0</v>
      </c>
      <c r="S25" s="117">
        <v>0</v>
      </c>
      <c r="T25" s="117">
        <v>0</v>
      </c>
      <c r="U25" s="117">
        <v>0</v>
      </c>
      <c r="V25" s="117">
        <v>7.0000000000000007E-2</v>
      </c>
      <c r="W25" s="117">
        <v>0</v>
      </c>
      <c r="X25" s="117">
        <v>0</v>
      </c>
      <c r="Y25" s="117">
        <v>0</v>
      </c>
      <c r="Z25" s="117">
        <v>0</v>
      </c>
      <c r="AA25" s="117">
        <v>0</v>
      </c>
      <c r="AB25" s="117">
        <v>0</v>
      </c>
      <c r="AC25" s="117">
        <v>0</v>
      </c>
      <c r="AD25" s="117">
        <v>0</v>
      </c>
      <c r="AE25" s="117">
        <v>0</v>
      </c>
      <c r="AF25" s="117">
        <v>0</v>
      </c>
      <c r="AG25" s="117">
        <v>0</v>
      </c>
      <c r="AH25" s="117">
        <v>0</v>
      </c>
      <c r="AI25" s="117">
        <v>0</v>
      </c>
      <c r="AJ25" s="117">
        <v>0</v>
      </c>
      <c r="AK25" s="117">
        <v>0</v>
      </c>
      <c r="AL25" s="117">
        <v>0</v>
      </c>
      <c r="AM25" s="117">
        <v>0</v>
      </c>
      <c r="AN25" s="117">
        <v>0</v>
      </c>
      <c r="AO25" s="117">
        <v>0</v>
      </c>
      <c r="AP25" s="117">
        <v>0</v>
      </c>
      <c r="AQ25" s="117">
        <v>0</v>
      </c>
      <c r="AR25" s="118">
        <v>0</v>
      </c>
      <c r="AS25" s="117"/>
    </row>
    <row r="26" spans="2:45">
      <c r="B26" s="168">
        <f t="shared" si="1"/>
        <v>40786</v>
      </c>
      <c r="C26" s="117">
        <v>0</v>
      </c>
      <c r="D26" s="117">
        <v>0</v>
      </c>
      <c r="E26" s="117">
        <v>0</v>
      </c>
      <c r="F26" s="117">
        <v>0</v>
      </c>
      <c r="G26" s="117">
        <v>0</v>
      </c>
      <c r="H26" s="117">
        <v>0</v>
      </c>
      <c r="I26" s="117">
        <v>0</v>
      </c>
      <c r="J26" s="117">
        <v>0</v>
      </c>
      <c r="K26" s="117">
        <v>0</v>
      </c>
      <c r="L26" s="117">
        <v>0</v>
      </c>
      <c r="M26" s="117">
        <v>0</v>
      </c>
      <c r="N26" s="117">
        <v>0</v>
      </c>
      <c r="O26" s="117">
        <v>0</v>
      </c>
      <c r="P26" s="117">
        <v>0</v>
      </c>
      <c r="Q26" s="117">
        <v>7.0000000000000007E-2</v>
      </c>
      <c r="R26" s="117">
        <v>0</v>
      </c>
      <c r="S26" s="117">
        <v>0</v>
      </c>
      <c r="T26" s="117">
        <v>0</v>
      </c>
      <c r="U26" s="117">
        <v>0</v>
      </c>
      <c r="V26" s="117">
        <v>7.0000000000000007E-2</v>
      </c>
      <c r="W26" s="117">
        <v>0</v>
      </c>
      <c r="X26" s="117">
        <v>0</v>
      </c>
      <c r="Y26" s="117">
        <v>0</v>
      </c>
      <c r="Z26" s="117">
        <v>0</v>
      </c>
      <c r="AA26" s="117">
        <v>0</v>
      </c>
      <c r="AB26" s="117">
        <v>0</v>
      </c>
      <c r="AC26" s="117">
        <v>0</v>
      </c>
      <c r="AD26" s="117">
        <v>0</v>
      </c>
      <c r="AE26" s="117">
        <v>0</v>
      </c>
      <c r="AF26" s="117">
        <v>0</v>
      </c>
      <c r="AG26" s="117">
        <v>0</v>
      </c>
      <c r="AH26" s="117">
        <v>0</v>
      </c>
      <c r="AI26" s="117">
        <v>0</v>
      </c>
      <c r="AJ26" s="117">
        <v>0</v>
      </c>
      <c r="AK26" s="117">
        <v>0</v>
      </c>
      <c r="AL26" s="117">
        <v>0</v>
      </c>
      <c r="AM26" s="117">
        <v>0</v>
      </c>
      <c r="AN26" s="117">
        <v>0</v>
      </c>
      <c r="AO26" s="117">
        <v>0</v>
      </c>
      <c r="AP26" s="117">
        <v>0</v>
      </c>
      <c r="AQ26" s="117">
        <v>0</v>
      </c>
      <c r="AR26" s="118">
        <v>0</v>
      </c>
      <c r="AS26" s="117"/>
    </row>
    <row r="27" spans="2:45">
      <c r="B27" s="168">
        <f t="shared" si="1"/>
        <v>40816</v>
      </c>
      <c r="C27" s="117">
        <v>0</v>
      </c>
      <c r="D27" s="117">
        <v>0</v>
      </c>
      <c r="E27" s="117">
        <v>0</v>
      </c>
      <c r="F27" s="117">
        <v>0</v>
      </c>
      <c r="G27" s="117">
        <v>0</v>
      </c>
      <c r="H27" s="117">
        <v>0</v>
      </c>
      <c r="I27" s="117">
        <v>0</v>
      </c>
      <c r="J27" s="117">
        <v>0</v>
      </c>
      <c r="K27" s="117">
        <v>0</v>
      </c>
      <c r="L27" s="117">
        <v>0</v>
      </c>
      <c r="M27" s="117">
        <v>0</v>
      </c>
      <c r="N27" s="117">
        <v>0</v>
      </c>
      <c r="O27" s="117">
        <v>0</v>
      </c>
      <c r="P27" s="117">
        <v>0</v>
      </c>
      <c r="Q27" s="117">
        <v>7.0000000000000007E-2</v>
      </c>
      <c r="R27" s="117">
        <v>0</v>
      </c>
      <c r="S27" s="117">
        <v>0</v>
      </c>
      <c r="T27" s="117">
        <v>0</v>
      </c>
      <c r="U27" s="117">
        <v>0</v>
      </c>
      <c r="V27" s="117">
        <v>7.0000000000000007E-2</v>
      </c>
      <c r="W27" s="117">
        <v>0</v>
      </c>
      <c r="X27" s="117">
        <v>0</v>
      </c>
      <c r="Y27" s="117">
        <v>0</v>
      </c>
      <c r="Z27" s="117">
        <v>0</v>
      </c>
      <c r="AA27" s="117">
        <v>0</v>
      </c>
      <c r="AB27" s="117">
        <v>0</v>
      </c>
      <c r="AC27" s="117">
        <v>0</v>
      </c>
      <c r="AD27" s="117">
        <v>0</v>
      </c>
      <c r="AE27" s="117">
        <v>0</v>
      </c>
      <c r="AF27" s="117">
        <v>0</v>
      </c>
      <c r="AG27" s="117">
        <v>0</v>
      </c>
      <c r="AH27" s="117">
        <v>0</v>
      </c>
      <c r="AI27" s="117">
        <v>0</v>
      </c>
      <c r="AJ27" s="117">
        <v>0</v>
      </c>
      <c r="AK27" s="117">
        <v>0</v>
      </c>
      <c r="AL27" s="117">
        <v>0</v>
      </c>
      <c r="AM27" s="117">
        <v>0</v>
      </c>
      <c r="AN27" s="117">
        <v>0</v>
      </c>
      <c r="AO27" s="117">
        <v>0</v>
      </c>
      <c r="AP27" s="117">
        <v>0</v>
      </c>
      <c r="AQ27" s="117">
        <v>0</v>
      </c>
      <c r="AR27" s="118">
        <v>0</v>
      </c>
      <c r="AS27" s="117"/>
    </row>
    <row r="28" spans="2:45">
      <c r="B28" s="168">
        <f t="shared" si="1"/>
        <v>40847</v>
      </c>
      <c r="C28" s="117">
        <v>0</v>
      </c>
      <c r="D28" s="117">
        <v>0</v>
      </c>
      <c r="E28" s="117">
        <v>0</v>
      </c>
      <c r="F28" s="117">
        <v>0</v>
      </c>
      <c r="G28" s="117">
        <v>0</v>
      </c>
      <c r="H28" s="117">
        <v>0</v>
      </c>
      <c r="I28" s="117">
        <v>0</v>
      </c>
      <c r="J28" s="117">
        <v>0</v>
      </c>
      <c r="K28" s="117">
        <v>0</v>
      </c>
      <c r="L28" s="117">
        <v>0</v>
      </c>
      <c r="M28" s="117">
        <v>0</v>
      </c>
      <c r="N28" s="117">
        <v>0</v>
      </c>
      <c r="O28" s="117">
        <v>0</v>
      </c>
      <c r="P28" s="117">
        <v>0</v>
      </c>
      <c r="Q28" s="117">
        <v>7.0000000000000007E-2</v>
      </c>
      <c r="R28" s="117">
        <v>7.0000000000000007E-2</v>
      </c>
      <c r="S28" s="117">
        <v>7.0000000000000007E-2</v>
      </c>
      <c r="T28" s="117">
        <v>7.0000000000000007E-2</v>
      </c>
      <c r="U28" s="117">
        <v>0</v>
      </c>
      <c r="V28" s="117">
        <v>7.0000000000000007E-2</v>
      </c>
      <c r="W28" s="117">
        <v>0</v>
      </c>
      <c r="X28" s="117">
        <v>0</v>
      </c>
      <c r="Y28" s="117">
        <v>0</v>
      </c>
      <c r="Z28" s="117">
        <v>0</v>
      </c>
      <c r="AA28" s="117">
        <v>0</v>
      </c>
      <c r="AB28" s="117">
        <v>0</v>
      </c>
      <c r="AC28" s="117">
        <v>0</v>
      </c>
      <c r="AD28" s="117">
        <v>0</v>
      </c>
      <c r="AE28" s="117">
        <v>0</v>
      </c>
      <c r="AF28" s="117">
        <v>0</v>
      </c>
      <c r="AG28" s="117">
        <v>0</v>
      </c>
      <c r="AH28" s="117">
        <v>0</v>
      </c>
      <c r="AI28" s="117">
        <v>0</v>
      </c>
      <c r="AJ28" s="117">
        <v>0</v>
      </c>
      <c r="AK28" s="117">
        <v>0</v>
      </c>
      <c r="AL28" s="117">
        <v>0</v>
      </c>
      <c r="AM28" s="117">
        <v>0</v>
      </c>
      <c r="AN28" s="117">
        <v>0</v>
      </c>
      <c r="AO28" s="117">
        <v>0</v>
      </c>
      <c r="AP28" s="117">
        <v>0</v>
      </c>
      <c r="AQ28" s="117">
        <v>0</v>
      </c>
      <c r="AR28" s="118">
        <v>0</v>
      </c>
      <c r="AS28" s="117"/>
    </row>
    <row r="29" spans="2:45">
      <c r="B29" s="168">
        <f t="shared" si="1"/>
        <v>40877</v>
      </c>
      <c r="C29" s="117">
        <v>0</v>
      </c>
      <c r="D29" s="117">
        <v>0</v>
      </c>
      <c r="E29" s="117">
        <v>0</v>
      </c>
      <c r="F29" s="117">
        <v>0</v>
      </c>
      <c r="G29" s="117">
        <v>0</v>
      </c>
      <c r="H29" s="117">
        <v>0</v>
      </c>
      <c r="I29" s="117">
        <v>0</v>
      </c>
      <c r="J29" s="117">
        <v>0</v>
      </c>
      <c r="K29" s="117">
        <v>0</v>
      </c>
      <c r="L29" s="117">
        <v>0</v>
      </c>
      <c r="M29" s="117">
        <v>0</v>
      </c>
      <c r="N29" s="117">
        <v>0</v>
      </c>
      <c r="O29" s="117">
        <v>0</v>
      </c>
      <c r="P29" s="117">
        <v>0</v>
      </c>
      <c r="Q29" s="117">
        <v>7.0000000000000007E-2</v>
      </c>
      <c r="R29" s="117">
        <v>7.0000000000000007E-2</v>
      </c>
      <c r="S29" s="117">
        <v>7.0000000000000007E-2</v>
      </c>
      <c r="T29" s="117">
        <v>7.0000000000000007E-2</v>
      </c>
      <c r="U29" s="117">
        <v>0</v>
      </c>
      <c r="V29" s="117">
        <v>7.0000000000000007E-2</v>
      </c>
      <c r="W29" s="117">
        <v>0</v>
      </c>
      <c r="X29" s="117">
        <v>0</v>
      </c>
      <c r="Y29" s="117">
        <v>0</v>
      </c>
      <c r="Z29" s="117">
        <v>0</v>
      </c>
      <c r="AA29" s="117">
        <v>0</v>
      </c>
      <c r="AB29" s="117">
        <v>0</v>
      </c>
      <c r="AC29" s="117">
        <v>0</v>
      </c>
      <c r="AD29" s="117">
        <v>0</v>
      </c>
      <c r="AE29" s="117">
        <v>0</v>
      </c>
      <c r="AF29" s="117">
        <v>0</v>
      </c>
      <c r="AG29" s="117">
        <v>0</v>
      </c>
      <c r="AH29" s="117">
        <v>0</v>
      </c>
      <c r="AI29" s="117">
        <v>0</v>
      </c>
      <c r="AJ29" s="117">
        <v>0</v>
      </c>
      <c r="AK29" s="117">
        <v>0</v>
      </c>
      <c r="AL29" s="117">
        <v>0</v>
      </c>
      <c r="AM29" s="117">
        <v>0</v>
      </c>
      <c r="AN29" s="117">
        <v>0</v>
      </c>
      <c r="AO29" s="117">
        <v>0</v>
      </c>
      <c r="AP29" s="117">
        <v>0</v>
      </c>
      <c r="AQ29" s="117">
        <v>0</v>
      </c>
      <c r="AR29" s="118">
        <v>0</v>
      </c>
      <c r="AS29" s="117"/>
    </row>
    <row r="30" spans="2:45" ht="12.95" customHeight="1">
      <c r="B30" s="168">
        <f t="shared" si="1"/>
        <v>40908</v>
      </c>
      <c r="C30" s="117">
        <v>0</v>
      </c>
      <c r="D30" s="117">
        <v>0</v>
      </c>
      <c r="E30" s="117">
        <v>0</v>
      </c>
      <c r="F30" s="117">
        <v>0</v>
      </c>
      <c r="G30" s="117">
        <v>0</v>
      </c>
      <c r="H30" s="117">
        <v>0</v>
      </c>
      <c r="I30" s="117">
        <v>0</v>
      </c>
      <c r="J30" s="117">
        <v>0</v>
      </c>
      <c r="K30" s="117">
        <v>0</v>
      </c>
      <c r="L30" s="117">
        <v>0</v>
      </c>
      <c r="M30" s="117">
        <v>0</v>
      </c>
      <c r="N30" s="117">
        <v>0</v>
      </c>
      <c r="O30" s="117">
        <v>0</v>
      </c>
      <c r="P30" s="117">
        <v>0</v>
      </c>
      <c r="Q30" s="117">
        <v>7.0000000000000007E-2</v>
      </c>
      <c r="R30" s="117">
        <v>7.0000000000000007E-2</v>
      </c>
      <c r="S30" s="117">
        <v>7.0000000000000007E-2</v>
      </c>
      <c r="T30" s="117">
        <v>7.0000000000000007E-2</v>
      </c>
      <c r="U30" s="117">
        <v>0</v>
      </c>
      <c r="V30" s="117">
        <v>7.0000000000000007E-2</v>
      </c>
      <c r="W30" s="117">
        <v>0</v>
      </c>
      <c r="X30" s="117">
        <v>0</v>
      </c>
      <c r="Y30" s="117">
        <v>0</v>
      </c>
      <c r="Z30" s="117">
        <v>0</v>
      </c>
      <c r="AA30" s="117">
        <v>0</v>
      </c>
      <c r="AB30" s="117">
        <v>0</v>
      </c>
      <c r="AC30" s="117">
        <v>0</v>
      </c>
      <c r="AD30" s="117">
        <v>0</v>
      </c>
      <c r="AE30" s="117">
        <v>0</v>
      </c>
      <c r="AF30" s="117">
        <v>0</v>
      </c>
      <c r="AG30" s="117">
        <v>0</v>
      </c>
      <c r="AH30" s="117">
        <v>0</v>
      </c>
      <c r="AI30" s="117">
        <v>0</v>
      </c>
      <c r="AJ30" s="117">
        <v>0</v>
      </c>
      <c r="AK30" s="117">
        <v>0</v>
      </c>
      <c r="AL30" s="117">
        <v>0</v>
      </c>
      <c r="AM30" s="117">
        <v>0</v>
      </c>
      <c r="AN30" s="117">
        <v>0</v>
      </c>
      <c r="AO30" s="117">
        <v>0</v>
      </c>
      <c r="AP30" s="117">
        <v>0</v>
      </c>
      <c r="AQ30" s="117">
        <v>0</v>
      </c>
      <c r="AR30" s="118">
        <v>0</v>
      </c>
      <c r="AS30" s="117"/>
    </row>
    <row r="31" spans="2:45" ht="18" customHeight="1">
      <c r="B31" s="168">
        <f t="shared" si="1"/>
        <v>40939</v>
      </c>
      <c r="C31" s="117">
        <v>0</v>
      </c>
      <c r="D31" s="117">
        <v>0</v>
      </c>
      <c r="E31" s="117">
        <v>0</v>
      </c>
      <c r="F31" s="117">
        <v>0</v>
      </c>
      <c r="G31" s="117">
        <v>0</v>
      </c>
      <c r="H31" s="117">
        <v>0</v>
      </c>
      <c r="I31" s="117">
        <v>0</v>
      </c>
      <c r="J31" s="117">
        <v>0</v>
      </c>
      <c r="K31" s="117">
        <v>0</v>
      </c>
      <c r="L31" s="117">
        <v>0</v>
      </c>
      <c r="M31" s="117">
        <v>0</v>
      </c>
      <c r="N31" s="117">
        <v>0</v>
      </c>
      <c r="O31" s="117">
        <v>0</v>
      </c>
      <c r="P31" s="117">
        <v>0</v>
      </c>
      <c r="Q31" s="117">
        <v>7.0000000000000007E-2</v>
      </c>
      <c r="R31" s="117">
        <v>7.0000000000000007E-2</v>
      </c>
      <c r="S31" s="117">
        <v>7.0000000000000007E-2</v>
      </c>
      <c r="T31" s="117">
        <v>7.0000000000000007E-2</v>
      </c>
      <c r="U31" s="117">
        <v>0</v>
      </c>
      <c r="V31" s="117">
        <v>7.0000000000000007E-2</v>
      </c>
      <c r="W31" s="117">
        <v>0</v>
      </c>
      <c r="X31" s="117">
        <v>0</v>
      </c>
      <c r="Y31" s="117">
        <v>0</v>
      </c>
      <c r="Z31" s="117">
        <v>0</v>
      </c>
      <c r="AA31" s="117">
        <v>0</v>
      </c>
      <c r="AB31" s="117">
        <v>0</v>
      </c>
      <c r="AC31" s="117">
        <v>0</v>
      </c>
      <c r="AD31" s="117">
        <v>0</v>
      </c>
      <c r="AE31" s="117">
        <v>0</v>
      </c>
      <c r="AF31" s="117">
        <v>0</v>
      </c>
      <c r="AG31" s="117">
        <v>0</v>
      </c>
      <c r="AH31" s="117">
        <v>0</v>
      </c>
      <c r="AI31" s="117">
        <v>0</v>
      </c>
      <c r="AJ31" s="117">
        <v>0</v>
      </c>
      <c r="AK31" s="117">
        <v>0</v>
      </c>
      <c r="AL31" s="117">
        <v>0</v>
      </c>
      <c r="AM31" s="117">
        <v>0</v>
      </c>
      <c r="AN31" s="117">
        <v>0</v>
      </c>
      <c r="AO31" s="117">
        <v>0</v>
      </c>
      <c r="AP31" s="117">
        <v>0</v>
      </c>
      <c r="AQ31" s="117">
        <v>0</v>
      </c>
      <c r="AR31" s="118">
        <v>0</v>
      </c>
      <c r="AS31" s="117"/>
    </row>
    <row r="32" spans="2:45">
      <c r="B32" s="168">
        <f t="shared" si="1"/>
        <v>40968</v>
      </c>
      <c r="C32" s="117">
        <v>0</v>
      </c>
      <c r="D32" s="117">
        <v>0</v>
      </c>
      <c r="E32" s="117">
        <v>0</v>
      </c>
      <c r="F32" s="117">
        <v>0</v>
      </c>
      <c r="G32" s="117">
        <v>0</v>
      </c>
      <c r="H32" s="117">
        <v>0</v>
      </c>
      <c r="I32" s="117">
        <v>0</v>
      </c>
      <c r="J32" s="117">
        <v>0</v>
      </c>
      <c r="K32" s="117">
        <v>0</v>
      </c>
      <c r="L32" s="117">
        <v>0</v>
      </c>
      <c r="M32" s="117">
        <v>0</v>
      </c>
      <c r="N32" s="117">
        <v>0</v>
      </c>
      <c r="O32" s="117">
        <v>0</v>
      </c>
      <c r="P32" s="117">
        <v>0</v>
      </c>
      <c r="Q32" s="117">
        <v>7.0000000000000007E-2</v>
      </c>
      <c r="R32" s="117">
        <v>7.0000000000000007E-2</v>
      </c>
      <c r="S32" s="117">
        <v>7.0000000000000007E-2</v>
      </c>
      <c r="T32" s="117">
        <v>7.0000000000000007E-2</v>
      </c>
      <c r="U32" s="117">
        <v>0</v>
      </c>
      <c r="V32" s="117">
        <v>7.0000000000000007E-2</v>
      </c>
      <c r="W32" s="117">
        <v>0</v>
      </c>
      <c r="X32" s="117">
        <v>0</v>
      </c>
      <c r="Y32" s="117">
        <v>0</v>
      </c>
      <c r="Z32" s="117">
        <v>0</v>
      </c>
      <c r="AA32" s="117">
        <v>0</v>
      </c>
      <c r="AB32" s="117">
        <v>0</v>
      </c>
      <c r="AC32" s="117">
        <v>0</v>
      </c>
      <c r="AD32" s="117">
        <v>0</v>
      </c>
      <c r="AE32" s="117">
        <v>0</v>
      </c>
      <c r="AF32" s="117">
        <v>0</v>
      </c>
      <c r="AG32" s="117">
        <v>0</v>
      </c>
      <c r="AH32" s="117">
        <v>0</v>
      </c>
      <c r="AI32" s="117">
        <v>0</v>
      </c>
      <c r="AJ32" s="117">
        <v>0</v>
      </c>
      <c r="AK32" s="117">
        <v>0</v>
      </c>
      <c r="AL32" s="117">
        <v>0</v>
      </c>
      <c r="AM32" s="117">
        <v>0</v>
      </c>
      <c r="AN32" s="117">
        <v>0</v>
      </c>
      <c r="AO32" s="117">
        <v>0</v>
      </c>
      <c r="AP32" s="117">
        <v>0</v>
      </c>
      <c r="AQ32" s="117">
        <v>0</v>
      </c>
      <c r="AR32" s="118">
        <v>0</v>
      </c>
      <c r="AS32" s="117"/>
    </row>
    <row r="33" spans="2:45">
      <c r="B33" s="168">
        <f t="shared" si="1"/>
        <v>40999</v>
      </c>
      <c r="C33" s="117">
        <v>0</v>
      </c>
      <c r="D33" s="117">
        <v>0</v>
      </c>
      <c r="E33" s="117">
        <v>0</v>
      </c>
      <c r="F33" s="117">
        <v>0</v>
      </c>
      <c r="G33" s="117">
        <v>0</v>
      </c>
      <c r="H33" s="117">
        <v>0</v>
      </c>
      <c r="I33" s="117">
        <v>0</v>
      </c>
      <c r="J33" s="117">
        <v>0</v>
      </c>
      <c r="K33" s="117">
        <v>0</v>
      </c>
      <c r="L33" s="117">
        <v>0</v>
      </c>
      <c r="M33" s="117">
        <v>0</v>
      </c>
      <c r="N33" s="117">
        <v>0</v>
      </c>
      <c r="O33" s="117">
        <v>0</v>
      </c>
      <c r="P33" s="117">
        <v>0</v>
      </c>
      <c r="Q33" s="117">
        <v>7.0000000000000007E-2</v>
      </c>
      <c r="R33" s="117">
        <v>7.0000000000000007E-2</v>
      </c>
      <c r="S33" s="117">
        <v>7.0000000000000007E-2</v>
      </c>
      <c r="T33" s="117">
        <v>7.0000000000000007E-2</v>
      </c>
      <c r="U33" s="117">
        <v>0</v>
      </c>
      <c r="V33" s="117">
        <v>7.0000000000000007E-2</v>
      </c>
      <c r="W33" s="117">
        <v>0</v>
      </c>
      <c r="X33" s="117">
        <v>0</v>
      </c>
      <c r="Y33" s="117">
        <v>0</v>
      </c>
      <c r="Z33" s="117">
        <v>0</v>
      </c>
      <c r="AA33" s="117">
        <v>0</v>
      </c>
      <c r="AB33" s="117">
        <v>0</v>
      </c>
      <c r="AC33" s="117">
        <v>0</v>
      </c>
      <c r="AD33" s="117">
        <v>0</v>
      </c>
      <c r="AE33" s="117">
        <v>0</v>
      </c>
      <c r="AF33" s="117">
        <v>0</v>
      </c>
      <c r="AG33" s="117">
        <v>0</v>
      </c>
      <c r="AH33" s="117">
        <v>0</v>
      </c>
      <c r="AI33" s="117">
        <v>0</v>
      </c>
      <c r="AJ33" s="117">
        <v>0</v>
      </c>
      <c r="AK33" s="117">
        <v>0</v>
      </c>
      <c r="AL33" s="117">
        <v>0</v>
      </c>
      <c r="AM33" s="117">
        <v>0</v>
      </c>
      <c r="AN33" s="117">
        <v>0</v>
      </c>
      <c r="AO33" s="117">
        <v>0</v>
      </c>
      <c r="AP33" s="117">
        <v>0</v>
      </c>
      <c r="AQ33" s="117">
        <v>0</v>
      </c>
      <c r="AR33" s="118">
        <v>0</v>
      </c>
      <c r="AS33" s="117"/>
    </row>
    <row r="34" spans="2:45">
      <c r="B34" s="168">
        <f t="shared" si="1"/>
        <v>41029</v>
      </c>
      <c r="C34" s="117">
        <v>0</v>
      </c>
      <c r="D34" s="117">
        <v>0</v>
      </c>
      <c r="E34" s="117">
        <v>0</v>
      </c>
      <c r="F34" s="117">
        <v>0</v>
      </c>
      <c r="G34" s="117">
        <v>0</v>
      </c>
      <c r="H34" s="117">
        <v>0</v>
      </c>
      <c r="I34" s="117">
        <v>0</v>
      </c>
      <c r="J34" s="117">
        <v>0</v>
      </c>
      <c r="K34" s="117">
        <v>0</v>
      </c>
      <c r="L34" s="117">
        <v>0</v>
      </c>
      <c r="M34" s="117">
        <v>0</v>
      </c>
      <c r="N34" s="117">
        <v>0</v>
      </c>
      <c r="O34" s="117">
        <v>0</v>
      </c>
      <c r="P34" s="117">
        <v>0</v>
      </c>
      <c r="Q34" s="117">
        <v>7.0000000000000007E-2</v>
      </c>
      <c r="R34" s="117">
        <v>7.0000000000000007E-2</v>
      </c>
      <c r="S34" s="117">
        <v>7.0000000000000007E-2</v>
      </c>
      <c r="T34" s="117">
        <v>7.0000000000000007E-2</v>
      </c>
      <c r="U34" s="117">
        <v>0</v>
      </c>
      <c r="V34" s="117">
        <v>7.0000000000000007E-2</v>
      </c>
      <c r="W34" s="117">
        <v>0</v>
      </c>
      <c r="X34" s="117">
        <v>0</v>
      </c>
      <c r="Y34" s="117">
        <v>0</v>
      </c>
      <c r="Z34" s="117">
        <v>0</v>
      </c>
      <c r="AA34" s="117">
        <v>0</v>
      </c>
      <c r="AB34" s="117">
        <v>0</v>
      </c>
      <c r="AC34" s="117">
        <v>0</v>
      </c>
      <c r="AD34" s="117">
        <v>0</v>
      </c>
      <c r="AE34" s="117">
        <v>0</v>
      </c>
      <c r="AF34" s="117">
        <v>0</v>
      </c>
      <c r="AG34" s="117">
        <v>0</v>
      </c>
      <c r="AH34" s="117">
        <v>0</v>
      </c>
      <c r="AI34" s="117">
        <v>0</v>
      </c>
      <c r="AJ34" s="117">
        <v>0</v>
      </c>
      <c r="AK34" s="117">
        <v>0</v>
      </c>
      <c r="AL34" s="117">
        <v>0</v>
      </c>
      <c r="AM34" s="117">
        <v>0</v>
      </c>
      <c r="AN34" s="117">
        <v>0</v>
      </c>
      <c r="AO34" s="117">
        <v>0</v>
      </c>
      <c r="AP34" s="117">
        <v>0</v>
      </c>
      <c r="AQ34" s="117">
        <v>0</v>
      </c>
      <c r="AR34" s="118">
        <v>0</v>
      </c>
      <c r="AS34" s="117"/>
    </row>
    <row r="35" spans="2:45">
      <c r="B35" s="168">
        <f t="shared" si="1"/>
        <v>41060</v>
      </c>
      <c r="C35" s="117">
        <v>0</v>
      </c>
      <c r="D35" s="117">
        <v>0</v>
      </c>
      <c r="E35" s="117">
        <v>0</v>
      </c>
      <c r="F35" s="117">
        <v>0</v>
      </c>
      <c r="G35" s="117">
        <v>0</v>
      </c>
      <c r="H35" s="117">
        <v>0</v>
      </c>
      <c r="I35" s="117">
        <v>0</v>
      </c>
      <c r="J35" s="117">
        <v>0</v>
      </c>
      <c r="K35" s="117">
        <v>0</v>
      </c>
      <c r="L35" s="117">
        <v>0</v>
      </c>
      <c r="M35" s="117">
        <v>0</v>
      </c>
      <c r="N35" s="117">
        <v>0</v>
      </c>
      <c r="O35" s="117">
        <v>0</v>
      </c>
      <c r="P35" s="117">
        <v>0</v>
      </c>
      <c r="Q35" s="117">
        <v>7.0000000000000007E-2</v>
      </c>
      <c r="R35" s="117">
        <v>7.0000000000000007E-2</v>
      </c>
      <c r="S35" s="117">
        <v>7.0000000000000007E-2</v>
      </c>
      <c r="T35" s="117">
        <v>7.0000000000000007E-2</v>
      </c>
      <c r="U35" s="117">
        <v>0</v>
      </c>
      <c r="V35" s="117">
        <v>7.0000000000000007E-2</v>
      </c>
      <c r="W35" s="117">
        <v>0</v>
      </c>
      <c r="X35" s="117">
        <v>0</v>
      </c>
      <c r="Y35" s="117">
        <v>0</v>
      </c>
      <c r="Z35" s="117">
        <v>0</v>
      </c>
      <c r="AA35" s="117">
        <v>0</v>
      </c>
      <c r="AB35" s="117">
        <v>0</v>
      </c>
      <c r="AC35" s="117">
        <v>0</v>
      </c>
      <c r="AD35" s="117">
        <v>0</v>
      </c>
      <c r="AE35" s="117">
        <v>0</v>
      </c>
      <c r="AF35" s="117">
        <v>0</v>
      </c>
      <c r="AG35" s="117">
        <v>0</v>
      </c>
      <c r="AH35" s="117">
        <v>0</v>
      </c>
      <c r="AI35" s="117">
        <v>0</v>
      </c>
      <c r="AJ35" s="117">
        <v>0</v>
      </c>
      <c r="AK35" s="117">
        <v>0</v>
      </c>
      <c r="AL35" s="117">
        <v>0</v>
      </c>
      <c r="AM35" s="117">
        <v>0</v>
      </c>
      <c r="AN35" s="117">
        <v>0</v>
      </c>
      <c r="AO35" s="117">
        <v>0</v>
      </c>
      <c r="AP35" s="117">
        <v>0</v>
      </c>
      <c r="AQ35" s="117">
        <v>0</v>
      </c>
      <c r="AR35" s="118">
        <v>0</v>
      </c>
      <c r="AS35" s="117"/>
    </row>
    <row r="36" spans="2:45">
      <c r="B36" s="168">
        <f t="shared" si="1"/>
        <v>41090</v>
      </c>
      <c r="C36" s="117">
        <v>0</v>
      </c>
      <c r="D36" s="117">
        <v>0</v>
      </c>
      <c r="E36" s="117">
        <v>0</v>
      </c>
      <c r="F36" s="117">
        <v>0</v>
      </c>
      <c r="G36" s="117">
        <v>0</v>
      </c>
      <c r="H36" s="117">
        <v>0</v>
      </c>
      <c r="I36" s="117">
        <v>0</v>
      </c>
      <c r="J36" s="117">
        <v>0</v>
      </c>
      <c r="K36" s="117">
        <v>0</v>
      </c>
      <c r="L36" s="117">
        <v>0</v>
      </c>
      <c r="M36" s="117">
        <v>0</v>
      </c>
      <c r="N36" s="117">
        <v>0</v>
      </c>
      <c r="O36" s="117">
        <v>0</v>
      </c>
      <c r="P36" s="117">
        <v>0</v>
      </c>
      <c r="Q36" s="117">
        <v>7.0000000000000007E-2</v>
      </c>
      <c r="R36" s="117">
        <v>7.0000000000000007E-2</v>
      </c>
      <c r="S36" s="117">
        <v>7.0000000000000007E-2</v>
      </c>
      <c r="T36" s="117">
        <v>7.0000000000000007E-2</v>
      </c>
      <c r="U36" s="117">
        <v>0</v>
      </c>
      <c r="V36" s="117">
        <v>7.0000000000000007E-2</v>
      </c>
      <c r="W36" s="117">
        <v>7.0000000000000007E-2</v>
      </c>
      <c r="X36" s="117">
        <v>7.0000000000000007E-2</v>
      </c>
      <c r="Y36" s="117">
        <v>7.0000000000000007E-2</v>
      </c>
      <c r="Z36" s="117">
        <v>0</v>
      </c>
      <c r="AA36" s="117">
        <v>0</v>
      </c>
      <c r="AB36" s="117">
        <v>0</v>
      </c>
      <c r="AC36" s="117">
        <v>0</v>
      </c>
      <c r="AD36" s="117">
        <v>0</v>
      </c>
      <c r="AE36" s="117">
        <v>0</v>
      </c>
      <c r="AF36" s="117">
        <v>0</v>
      </c>
      <c r="AG36" s="117">
        <v>0</v>
      </c>
      <c r="AH36" s="117">
        <v>0</v>
      </c>
      <c r="AI36" s="117">
        <v>0</v>
      </c>
      <c r="AJ36" s="117">
        <v>0</v>
      </c>
      <c r="AK36" s="117">
        <v>0</v>
      </c>
      <c r="AL36" s="117">
        <v>0</v>
      </c>
      <c r="AM36" s="117">
        <v>0</v>
      </c>
      <c r="AN36" s="117">
        <v>0</v>
      </c>
      <c r="AO36" s="117">
        <v>0</v>
      </c>
      <c r="AP36" s="117">
        <v>0</v>
      </c>
      <c r="AQ36" s="117">
        <v>0</v>
      </c>
      <c r="AR36" s="118">
        <v>0</v>
      </c>
      <c r="AS36" s="117"/>
    </row>
    <row r="37" spans="2:45">
      <c r="B37" s="168">
        <f t="shared" si="1"/>
        <v>41121</v>
      </c>
      <c r="C37" s="117">
        <v>0</v>
      </c>
      <c r="D37" s="117">
        <v>0</v>
      </c>
      <c r="E37" s="117">
        <v>0</v>
      </c>
      <c r="F37" s="117">
        <v>0</v>
      </c>
      <c r="G37" s="117">
        <v>0</v>
      </c>
      <c r="H37" s="117">
        <v>0</v>
      </c>
      <c r="I37" s="117">
        <v>0</v>
      </c>
      <c r="J37" s="117">
        <v>0</v>
      </c>
      <c r="K37" s="117">
        <v>0</v>
      </c>
      <c r="L37" s="117">
        <v>0</v>
      </c>
      <c r="M37" s="117">
        <v>0</v>
      </c>
      <c r="N37" s="117">
        <v>0</v>
      </c>
      <c r="O37" s="117">
        <v>0</v>
      </c>
      <c r="P37" s="117">
        <v>0</v>
      </c>
      <c r="Q37" s="117">
        <v>7.0000000000000007E-2</v>
      </c>
      <c r="R37" s="117">
        <v>7.0000000000000007E-2</v>
      </c>
      <c r="S37" s="117">
        <v>7.0000000000000007E-2</v>
      </c>
      <c r="T37" s="117">
        <v>7.0000000000000007E-2</v>
      </c>
      <c r="U37" s="117">
        <v>0</v>
      </c>
      <c r="V37" s="117">
        <v>7.0000000000000007E-2</v>
      </c>
      <c r="W37" s="117">
        <v>7.0000000000000007E-2</v>
      </c>
      <c r="X37" s="117">
        <v>7.0000000000000007E-2</v>
      </c>
      <c r="Y37" s="117">
        <v>7.0000000000000007E-2</v>
      </c>
      <c r="Z37" s="117">
        <v>0</v>
      </c>
      <c r="AA37" s="117">
        <v>0</v>
      </c>
      <c r="AB37" s="117">
        <v>0</v>
      </c>
      <c r="AC37" s="117">
        <v>0</v>
      </c>
      <c r="AD37" s="117">
        <v>0</v>
      </c>
      <c r="AE37" s="117">
        <v>0</v>
      </c>
      <c r="AF37" s="117">
        <v>0</v>
      </c>
      <c r="AG37" s="117">
        <v>0</v>
      </c>
      <c r="AH37" s="117">
        <v>0</v>
      </c>
      <c r="AI37" s="117">
        <v>0</v>
      </c>
      <c r="AJ37" s="117">
        <v>0</v>
      </c>
      <c r="AK37" s="117">
        <v>0</v>
      </c>
      <c r="AL37" s="117">
        <v>0</v>
      </c>
      <c r="AM37" s="117">
        <v>0</v>
      </c>
      <c r="AN37" s="117">
        <v>0</v>
      </c>
      <c r="AO37" s="117">
        <v>0</v>
      </c>
      <c r="AP37" s="117">
        <v>0</v>
      </c>
      <c r="AQ37" s="117">
        <v>0</v>
      </c>
      <c r="AR37" s="118">
        <v>0</v>
      </c>
      <c r="AS37" s="117"/>
    </row>
    <row r="38" spans="2:45">
      <c r="B38" s="168">
        <f t="shared" si="1"/>
        <v>41152</v>
      </c>
      <c r="C38" s="117">
        <v>0</v>
      </c>
      <c r="D38" s="117">
        <v>0</v>
      </c>
      <c r="E38" s="117">
        <v>0</v>
      </c>
      <c r="F38" s="117">
        <v>0</v>
      </c>
      <c r="G38" s="117">
        <v>0</v>
      </c>
      <c r="H38" s="117">
        <v>0</v>
      </c>
      <c r="I38" s="117">
        <v>0</v>
      </c>
      <c r="J38" s="117">
        <v>0</v>
      </c>
      <c r="K38" s="117">
        <v>0</v>
      </c>
      <c r="L38" s="117">
        <v>0</v>
      </c>
      <c r="M38" s="117">
        <v>0</v>
      </c>
      <c r="N38" s="117">
        <v>0</v>
      </c>
      <c r="O38" s="117">
        <v>0</v>
      </c>
      <c r="P38" s="117">
        <v>0</v>
      </c>
      <c r="Q38" s="117">
        <v>7.0000000000000007E-2</v>
      </c>
      <c r="R38" s="117">
        <v>7.0000000000000007E-2</v>
      </c>
      <c r="S38" s="117">
        <v>7.0000000000000007E-2</v>
      </c>
      <c r="T38" s="117">
        <v>7.0000000000000007E-2</v>
      </c>
      <c r="U38" s="117">
        <v>0</v>
      </c>
      <c r="V38" s="117">
        <v>7.0000000000000007E-2</v>
      </c>
      <c r="W38" s="117">
        <v>7.0000000000000007E-2</v>
      </c>
      <c r="X38" s="117">
        <v>7.0000000000000007E-2</v>
      </c>
      <c r="Y38" s="117">
        <v>7.0000000000000007E-2</v>
      </c>
      <c r="Z38" s="117">
        <v>0</v>
      </c>
      <c r="AA38" s="117">
        <v>0</v>
      </c>
      <c r="AB38" s="117">
        <v>0</v>
      </c>
      <c r="AC38" s="117">
        <v>0</v>
      </c>
      <c r="AD38" s="117">
        <v>0</v>
      </c>
      <c r="AE38" s="117">
        <v>0</v>
      </c>
      <c r="AF38" s="117">
        <v>0</v>
      </c>
      <c r="AG38" s="117">
        <v>0</v>
      </c>
      <c r="AH38" s="117">
        <v>0</v>
      </c>
      <c r="AI38" s="117">
        <v>0</v>
      </c>
      <c r="AJ38" s="117">
        <v>0</v>
      </c>
      <c r="AK38" s="117">
        <v>0</v>
      </c>
      <c r="AL38" s="117">
        <v>0</v>
      </c>
      <c r="AM38" s="117">
        <v>0</v>
      </c>
      <c r="AN38" s="117">
        <v>0</v>
      </c>
      <c r="AO38" s="117">
        <v>0</v>
      </c>
      <c r="AP38" s="117">
        <v>0</v>
      </c>
      <c r="AQ38" s="117">
        <v>0</v>
      </c>
      <c r="AR38" s="118">
        <v>0</v>
      </c>
      <c r="AS38" s="117"/>
    </row>
    <row r="39" spans="2:45">
      <c r="B39" s="168">
        <f t="shared" si="1"/>
        <v>41182</v>
      </c>
      <c r="C39" s="117">
        <v>0</v>
      </c>
      <c r="D39" s="117">
        <v>0</v>
      </c>
      <c r="E39" s="117">
        <v>0</v>
      </c>
      <c r="F39" s="117">
        <v>0</v>
      </c>
      <c r="G39" s="117">
        <v>0</v>
      </c>
      <c r="H39" s="117">
        <v>0</v>
      </c>
      <c r="I39" s="117">
        <v>0</v>
      </c>
      <c r="J39" s="117">
        <v>0</v>
      </c>
      <c r="K39" s="117">
        <v>0</v>
      </c>
      <c r="L39" s="117">
        <v>0</v>
      </c>
      <c r="M39" s="117">
        <v>0</v>
      </c>
      <c r="N39" s="117">
        <v>0</v>
      </c>
      <c r="O39" s="117">
        <v>0</v>
      </c>
      <c r="P39" s="117">
        <v>0</v>
      </c>
      <c r="Q39" s="117">
        <v>7.0000000000000007E-2</v>
      </c>
      <c r="R39" s="117">
        <v>7.0000000000000007E-2</v>
      </c>
      <c r="S39" s="117">
        <v>7.0000000000000007E-2</v>
      </c>
      <c r="T39" s="117">
        <v>7.0000000000000007E-2</v>
      </c>
      <c r="U39" s="117">
        <v>0</v>
      </c>
      <c r="V39" s="117">
        <v>7.0000000000000007E-2</v>
      </c>
      <c r="W39" s="117">
        <v>7.0000000000000007E-2</v>
      </c>
      <c r="X39" s="117">
        <v>7.0000000000000007E-2</v>
      </c>
      <c r="Y39" s="117">
        <v>7.0000000000000007E-2</v>
      </c>
      <c r="Z39" s="117">
        <v>0</v>
      </c>
      <c r="AA39" s="117">
        <v>0</v>
      </c>
      <c r="AB39" s="117">
        <v>0</v>
      </c>
      <c r="AC39" s="117">
        <v>0</v>
      </c>
      <c r="AD39" s="117">
        <v>0</v>
      </c>
      <c r="AE39" s="117">
        <v>0</v>
      </c>
      <c r="AF39" s="117">
        <v>0</v>
      </c>
      <c r="AG39" s="117">
        <v>0</v>
      </c>
      <c r="AH39" s="117">
        <v>0</v>
      </c>
      <c r="AI39" s="117">
        <v>0</v>
      </c>
      <c r="AJ39" s="117">
        <v>0</v>
      </c>
      <c r="AK39" s="117">
        <v>0</v>
      </c>
      <c r="AL39" s="117">
        <v>0</v>
      </c>
      <c r="AM39" s="117">
        <v>0</v>
      </c>
      <c r="AN39" s="117">
        <v>0</v>
      </c>
      <c r="AO39" s="117">
        <v>0</v>
      </c>
      <c r="AP39" s="117">
        <v>0</v>
      </c>
      <c r="AQ39" s="117">
        <v>0</v>
      </c>
      <c r="AR39" s="118">
        <v>0</v>
      </c>
      <c r="AS39" s="117"/>
    </row>
    <row r="40" spans="2:45">
      <c r="B40" s="168">
        <f t="shared" si="1"/>
        <v>41213</v>
      </c>
      <c r="C40" s="117">
        <v>0</v>
      </c>
      <c r="D40" s="117">
        <v>0</v>
      </c>
      <c r="E40" s="117">
        <v>0</v>
      </c>
      <c r="F40" s="117">
        <v>0</v>
      </c>
      <c r="G40" s="117">
        <v>0</v>
      </c>
      <c r="H40" s="117">
        <v>0</v>
      </c>
      <c r="I40" s="117">
        <v>0</v>
      </c>
      <c r="J40" s="117">
        <v>0</v>
      </c>
      <c r="K40" s="117">
        <v>0</v>
      </c>
      <c r="L40" s="117">
        <v>0</v>
      </c>
      <c r="M40" s="117">
        <v>0</v>
      </c>
      <c r="N40" s="117">
        <v>0</v>
      </c>
      <c r="O40" s="117">
        <v>0</v>
      </c>
      <c r="P40" s="117">
        <v>0</v>
      </c>
      <c r="Q40" s="117">
        <v>7.0000000000000007E-2</v>
      </c>
      <c r="R40" s="117">
        <v>7.0000000000000007E-2</v>
      </c>
      <c r="S40" s="117">
        <v>7.0000000000000007E-2</v>
      </c>
      <c r="T40" s="117">
        <v>7.0000000000000007E-2</v>
      </c>
      <c r="U40" s="117">
        <v>0</v>
      </c>
      <c r="V40" s="117">
        <v>7.0000000000000007E-2</v>
      </c>
      <c r="W40" s="117">
        <v>7.0000000000000007E-2</v>
      </c>
      <c r="X40" s="117">
        <v>7.0000000000000007E-2</v>
      </c>
      <c r="Y40" s="117">
        <v>7.0000000000000007E-2</v>
      </c>
      <c r="Z40" s="117">
        <v>0</v>
      </c>
      <c r="AA40" s="117">
        <v>0</v>
      </c>
      <c r="AB40" s="117">
        <v>0</v>
      </c>
      <c r="AC40" s="117">
        <v>0</v>
      </c>
      <c r="AD40" s="117">
        <v>0</v>
      </c>
      <c r="AE40" s="117">
        <v>0</v>
      </c>
      <c r="AF40" s="117">
        <v>0</v>
      </c>
      <c r="AG40" s="117">
        <v>0</v>
      </c>
      <c r="AH40" s="117">
        <v>0</v>
      </c>
      <c r="AI40" s="117">
        <v>0</v>
      </c>
      <c r="AJ40" s="117">
        <v>0</v>
      </c>
      <c r="AK40" s="117">
        <v>0</v>
      </c>
      <c r="AL40" s="117">
        <v>0</v>
      </c>
      <c r="AM40" s="117">
        <v>0</v>
      </c>
      <c r="AN40" s="117">
        <v>0</v>
      </c>
      <c r="AO40" s="117">
        <v>0</v>
      </c>
      <c r="AP40" s="117">
        <v>0</v>
      </c>
      <c r="AQ40" s="117">
        <v>0</v>
      </c>
      <c r="AR40" s="118">
        <v>0</v>
      </c>
      <c r="AS40" s="117"/>
    </row>
    <row r="41" spans="2:45">
      <c r="B41" s="168">
        <f t="shared" si="1"/>
        <v>41243</v>
      </c>
      <c r="C41" s="117">
        <v>0</v>
      </c>
      <c r="D41" s="117">
        <v>0</v>
      </c>
      <c r="E41" s="117">
        <v>0</v>
      </c>
      <c r="F41" s="117">
        <v>0</v>
      </c>
      <c r="G41" s="117">
        <v>0</v>
      </c>
      <c r="H41" s="117">
        <v>0</v>
      </c>
      <c r="I41" s="117">
        <v>0</v>
      </c>
      <c r="J41" s="117">
        <v>0</v>
      </c>
      <c r="K41" s="117">
        <v>0</v>
      </c>
      <c r="L41" s="117">
        <v>0</v>
      </c>
      <c r="M41" s="117">
        <v>0</v>
      </c>
      <c r="N41" s="117">
        <v>0</v>
      </c>
      <c r="O41" s="117">
        <v>0</v>
      </c>
      <c r="P41" s="117">
        <v>0</v>
      </c>
      <c r="Q41" s="117">
        <v>7.0000000000000007E-2</v>
      </c>
      <c r="R41" s="117">
        <v>7.0000000000000007E-2</v>
      </c>
      <c r="S41" s="117">
        <v>7.0000000000000007E-2</v>
      </c>
      <c r="T41" s="117">
        <v>7.0000000000000007E-2</v>
      </c>
      <c r="U41" s="117">
        <v>0</v>
      </c>
      <c r="V41" s="117">
        <v>7.0000000000000007E-2</v>
      </c>
      <c r="W41" s="117">
        <v>7.0000000000000007E-2</v>
      </c>
      <c r="X41" s="117">
        <v>7.0000000000000007E-2</v>
      </c>
      <c r="Y41" s="117">
        <v>7.0000000000000007E-2</v>
      </c>
      <c r="Z41" s="117">
        <v>0</v>
      </c>
      <c r="AA41" s="117">
        <v>0</v>
      </c>
      <c r="AB41" s="117">
        <v>0</v>
      </c>
      <c r="AC41" s="117">
        <v>0</v>
      </c>
      <c r="AD41" s="117">
        <v>0</v>
      </c>
      <c r="AE41" s="117">
        <v>0</v>
      </c>
      <c r="AF41" s="117">
        <v>0</v>
      </c>
      <c r="AG41" s="117">
        <v>0</v>
      </c>
      <c r="AH41" s="117">
        <v>0</v>
      </c>
      <c r="AI41" s="117">
        <v>0</v>
      </c>
      <c r="AJ41" s="117">
        <v>0</v>
      </c>
      <c r="AK41" s="117">
        <v>0</v>
      </c>
      <c r="AL41" s="117">
        <v>0</v>
      </c>
      <c r="AM41" s="117">
        <v>0</v>
      </c>
      <c r="AN41" s="117">
        <v>0</v>
      </c>
      <c r="AO41" s="117">
        <v>0</v>
      </c>
      <c r="AP41" s="117">
        <v>0</v>
      </c>
      <c r="AQ41" s="117">
        <v>0</v>
      </c>
      <c r="AR41" s="118">
        <v>0</v>
      </c>
      <c r="AS41" s="117"/>
    </row>
    <row r="42" spans="2:45">
      <c r="B42" s="168">
        <f t="shared" si="1"/>
        <v>41274</v>
      </c>
      <c r="C42" s="117">
        <v>0</v>
      </c>
      <c r="D42" s="117">
        <v>0</v>
      </c>
      <c r="E42" s="117">
        <v>0</v>
      </c>
      <c r="F42" s="117">
        <v>0</v>
      </c>
      <c r="G42" s="117">
        <v>0</v>
      </c>
      <c r="H42" s="117">
        <v>0</v>
      </c>
      <c r="I42" s="117">
        <v>0</v>
      </c>
      <c r="J42" s="117">
        <v>0</v>
      </c>
      <c r="K42" s="117">
        <v>0</v>
      </c>
      <c r="L42" s="117">
        <v>0</v>
      </c>
      <c r="M42" s="117">
        <v>0</v>
      </c>
      <c r="N42" s="117">
        <v>0</v>
      </c>
      <c r="O42" s="117">
        <v>0</v>
      </c>
      <c r="P42" s="117">
        <v>0</v>
      </c>
      <c r="Q42" s="117">
        <v>7.0000000000000007E-2</v>
      </c>
      <c r="R42" s="117">
        <v>7.0000000000000007E-2</v>
      </c>
      <c r="S42" s="117">
        <v>7.0000000000000007E-2</v>
      </c>
      <c r="T42" s="117">
        <v>7.0000000000000007E-2</v>
      </c>
      <c r="U42" s="117">
        <v>0</v>
      </c>
      <c r="V42" s="117">
        <v>7.0000000000000007E-2</v>
      </c>
      <c r="W42" s="117">
        <v>7.0000000000000007E-2</v>
      </c>
      <c r="X42" s="117">
        <v>7.0000000000000007E-2</v>
      </c>
      <c r="Y42" s="117">
        <v>7.0000000000000007E-2</v>
      </c>
      <c r="Z42" s="117">
        <v>0</v>
      </c>
      <c r="AA42" s="117">
        <v>0</v>
      </c>
      <c r="AB42" s="117">
        <v>0</v>
      </c>
      <c r="AC42" s="117">
        <v>0</v>
      </c>
      <c r="AD42" s="117">
        <v>0</v>
      </c>
      <c r="AE42" s="117">
        <v>0</v>
      </c>
      <c r="AF42" s="117">
        <v>0</v>
      </c>
      <c r="AG42" s="117">
        <v>0</v>
      </c>
      <c r="AH42" s="117">
        <v>0</v>
      </c>
      <c r="AI42" s="117">
        <v>0</v>
      </c>
      <c r="AJ42" s="117">
        <v>0</v>
      </c>
      <c r="AK42" s="117">
        <v>0</v>
      </c>
      <c r="AL42" s="117">
        <v>0</v>
      </c>
      <c r="AM42" s="117">
        <v>0</v>
      </c>
      <c r="AN42" s="117">
        <v>0</v>
      </c>
      <c r="AO42" s="117">
        <v>0</v>
      </c>
      <c r="AP42" s="117">
        <v>0</v>
      </c>
      <c r="AQ42" s="117">
        <v>0</v>
      </c>
      <c r="AR42" s="118">
        <v>0</v>
      </c>
      <c r="AS42" s="117"/>
    </row>
    <row r="43" spans="2:45">
      <c r="B43" s="168">
        <f t="shared" si="1"/>
        <v>41305</v>
      </c>
      <c r="C43" s="117">
        <v>0</v>
      </c>
      <c r="D43" s="117">
        <v>0</v>
      </c>
      <c r="E43" s="117">
        <v>0</v>
      </c>
      <c r="F43" s="117">
        <v>0</v>
      </c>
      <c r="G43" s="117">
        <v>0</v>
      </c>
      <c r="H43" s="117">
        <v>0</v>
      </c>
      <c r="I43" s="117">
        <v>0</v>
      </c>
      <c r="J43" s="117">
        <v>0</v>
      </c>
      <c r="K43" s="117">
        <v>0</v>
      </c>
      <c r="L43" s="117">
        <v>0</v>
      </c>
      <c r="M43" s="117">
        <v>0</v>
      </c>
      <c r="N43" s="117">
        <v>0</v>
      </c>
      <c r="O43" s="117">
        <v>0</v>
      </c>
      <c r="P43" s="117">
        <v>0</v>
      </c>
      <c r="Q43" s="117">
        <v>7.0000000000000007E-2</v>
      </c>
      <c r="R43" s="117">
        <v>7.0000000000000007E-2</v>
      </c>
      <c r="S43" s="117">
        <v>7.0000000000000007E-2</v>
      </c>
      <c r="T43" s="117">
        <v>7.0000000000000007E-2</v>
      </c>
      <c r="U43" s="117">
        <v>0</v>
      </c>
      <c r="V43" s="117">
        <v>7.0000000000000007E-2</v>
      </c>
      <c r="W43" s="117">
        <v>7.0000000000000007E-2</v>
      </c>
      <c r="X43" s="117">
        <v>7.0000000000000007E-2</v>
      </c>
      <c r="Y43" s="117">
        <v>7.0000000000000007E-2</v>
      </c>
      <c r="Z43" s="117">
        <v>0</v>
      </c>
      <c r="AA43" s="117">
        <v>0</v>
      </c>
      <c r="AB43" s="117">
        <v>0</v>
      </c>
      <c r="AC43" s="117">
        <v>0</v>
      </c>
      <c r="AD43" s="117">
        <v>0</v>
      </c>
      <c r="AE43" s="117">
        <v>0</v>
      </c>
      <c r="AF43" s="117">
        <v>0</v>
      </c>
      <c r="AG43" s="117">
        <v>0</v>
      </c>
      <c r="AH43" s="117">
        <v>0</v>
      </c>
      <c r="AI43" s="117">
        <v>0</v>
      </c>
      <c r="AJ43" s="117">
        <v>0</v>
      </c>
      <c r="AK43" s="117">
        <v>0</v>
      </c>
      <c r="AL43" s="117">
        <v>0</v>
      </c>
      <c r="AM43" s="117">
        <v>0</v>
      </c>
      <c r="AN43" s="117">
        <v>0</v>
      </c>
      <c r="AO43" s="117">
        <v>0</v>
      </c>
      <c r="AP43" s="117">
        <v>0</v>
      </c>
      <c r="AQ43" s="117">
        <v>0</v>
      </c>
      <c r="AR43" s="118">
        <v>0</v>
      </c>
      <c r="AS43" s="117"/>
    </row>
    <row r="44" spans="2:45">
      <c r="B44" s="168">
        <f t="shared" si="1"/>
        <v>41333</v>
      </c>
      <c r="C44" s="117">
        <v>0</v>
      </c>
      <c r="D44" s="117">
        <v>0</v>
      </c>
      <c r="E44" s="117">
        <v>0</v>
      </c>
      <c r="F44" s="117">
        <v>0</v>
      </c>
      <c r="G44" s="117">
        <v>0</v>
      </c>
      <c r="H44" s="117">
        <v>0</v>
      </c>
      <c r="I44" s="117">
        <v>0</v>
      </c>
      <c r="J44" s="117">
        <v>0</v>
      </c>
      <c r="K44" s="117">
        <v>0</v>
      </c>
      <c r="L44" s="117">
        <v>0</v>
      </c>
      <c r="M44" s="117">
        <v>0</v>
      </c>
      <c r="N44" s="117">
        <v>0</v>
      </c>
      <c r="O44" s="117">
        <v>0</v>
      </c>
      <c r="P44" s="117">
        <v>0</v>
      </c>
      <c r="Q44" s="117">
        <v>7.0000000000000007E-2</v>
      </c>
      <c r="R44" s="117">
        <v>7.0000000000000007E-2</v>
      </c>
      <c r="S44" s="117">
        <v>7.0000000000000007E-2</v>
      </c>
      <c r="T44" s="117">
        <v>7.0000000000000007E-2</v>
      </c>
      <c r="U44" s="117">
        <v>0</v>
      </c>
      <c r="V44" s="117">
        <v>7.0000000000000007E-2</v>
      </c>
      <c r="W44" s="117">
        <v>7.0000000000000007E-2</v>
      </c>
      <c r="X44" s="117">
        <v>7.0000000000000007E-2</v>
      </c>
      <c r="Y44" s="117">
        <v>7.0000000000000007E-2</v>
      </c>
      <c r="Z44" s="117">
        <v>0</v>
      </c>
      <c r="AA44" s="117">
        <v>0</v>
      </c>
      <c r="AB44" s="117">
        <v>0</v>
      </c>
      <c r="AC44" s="117">
        <v>0</v>
      </c>
      <c r="AD44" s="117">
        <v>0</v>
      </c>
      <c r="AE44" s="117">
        <v>0</v>
      </c>
      <c r="AF44" s="117">
        <v>0</v>
      </c>
      <c r="AG44" s="117">
        <v>0</v>
      </c>
      <c r="AH44" s="117">
        <v>0</v>
      </c>
      <c r="AI44" s="117">
        <v>0</v>
      </c>
      <c r="AJ44" s="117">
        <v>0</v>
      </c>
      <c r="AK44" s="117">
        <v>0</v>
      </c>
      <c r="AL44" s="117">
        <v>0</v>
      </c>
      <c r="AM44" s="117">
        <v>0</v>
      </c>
      <c r="AN44" s="117">
        <v>0</v>
      </c>
      <c r="AO44" s="117">
        <v>0</v>
      </c>
      <c r="AP44" s="117">
        <v>0</v>
      </c>
      <c r="AQ44" s="117">
        <v>0</v>
      </c>
      <c r="AR44" s="118">
        <v>0</v>
      </c>
      <c r="AS44" s="117"/>
    </row>
    <row r="45" spans="2:45">
      <c r="B45" s="168">
        <f t="shared" si="1"/>
        <v>41364</v>
      </c>
      <c r="C45" s="117">
        <v>0</v>
      </c>
      <c r="D45" s="117">
        <v>0</v>
      </c>
      <c r="E45" s="117">
        <v>0</v>
      </c>
      <c r="F45" s="117">
        <v>0</v>
      </c>
      <c r="G45" s="117">
        <v>0</v>
      </c>
      <c r="H45" s="117">
        <v>0</v>
      </c>
      <c r="I45" s="117">
        <v>0</v>
      </c>
      <c r="J45" s="117">
        <v>0</v>
      </c>
      <c r="K45" s="117">
        <v>0</v>
      </c>
      <c r="L45" s="117">
        <v>0</v>
      </c>
      <c r="M45" s="117">
        <v>0</v>
      </c>
      <c r="N45" s="117">
        <v>0</v>
      </c>
      <c r="O45" s="117">
        <v>0</v>
      </c>
      <c r="P45" s="117">
        <v>0</v>
      </c>
      <c r="Q45" s="117">
        <v>7.0000000000000007E-2</v>
      </c>
      <c r="R45" s="117">
        <v>7.0000000000000007E-2</v>
      </c>
      <c r="S45" s="117">
        <v>7.0000000000000007E-2</v>
      </c>
      <c r="T45" s="117">
        <v>7.0000000000000007E-2</v>
      </c>
      <c r="U45" s="117">
        <v>0</v>
      </c>
      <c r="V45" s="117">
        <v>7.0000000000000007E-2</v>
      </c>
      <c r="W45" s="117">
        <v>7.0000000000000007E-2</v>
      </c>
      <c r="X45" s="117">
        <v>7.0000000000000007E-2</v>
      </c>
      <c r="Y45" s="117">
        <v>7.0000000000000007E-2</v>
      </c>
      <c r="Z45" s="117">
        <v>0</v>
      </c>
      <c r="AA45" s="117">
        <v>0</v>
      </c>
      <c r="AB45" s="117">
        <v>0</v>
      </c>
      <c r="AC45" s="117">
        <v>0</v>
      </c>
      <c r="AD45" s="117">
        <v>0</v>
      </c>
      <c r="AE45" s="117">
        <v>0</v>
      </c>
      <c r="AF45" s="117">
        <v>0</v>
      </c>
      <c r="AG45" s="117">
        <v>0</v>
      </c>
      <c r="AH45" s="117">
        <v>0</v>
      </c>
      <c r="AI45" s="117">
        <v>0</v>
      </c>
      <c r="AJ45" s="117">
        <v>0</v>
      </c>
      <c r="AK45" s="117">
        <v>0</v>
      </c>
      <c r="AL45" s="117">
        <v>0</v>
      </c>
      <c r="AM45" s="117">
        <v>0</v>
      </c>
      <c r="AN45" s="117">
        <v>0</v>
      </c>
      <c r="AO45" s="117">
        <v>0</v>
      </c>
      <c r="AP45" s="117">
        <v>0</v>
      </c>
      <c r="AQ45" s="117">
        <v>0</v>
      </c>
      <c r="AR45" s="118">
        <v>0</v>
      </c>
      <c r="AS45" s="117"/>
    </row>
    <row r="46" spans="2:45">
      <c r="B46" s="168">
        <f t="shared" si="1"/>
        <v>41394</v>
      </c>
      <c r="C46" s="117">
        <v>0</v>
      </c>
      <c r="D46" s="117">
        <v>0</v>
      </c>
      <c r="E46" s="117">
        <v>0</v>
      </c>
      <c r="F46" s="117">
        <v>0</v>
      </c>
      <c r="G46" s="117">
        <v>0</v>
      </c>
      <c r="H46" s="117">
        <v>0</v>
      </c>
      <c r="I46" s="117">
        <v>0</v>
      </c>
      <c r="J46" s="117">
        <v>0</v>
      </c>
      <c r="K46" s="117">
        <v>0</v>
      </c>
      <c r="L46" s="117">
        <v>0</v>
      </c>
      <c r="M46" s="117">
        <v>0</v>
      </c>
      <c r="N46" s="117">
        <v>0</v>
      </c>
      <c r="O46" s="117">
        <v>0</v>
      </c>
      <c r="P46" s="117">
        <v>0</v>
      </c>
      <c r="Q46" s="117">
        <v>7.0000000000000007E-2</v>
      </c>
      <c r="R46" s="117">
        <v>7.0000000000000007E-2</v>
      </c>
      <c r="S46" s="117">
        <v>7.0000000000000007E-2</v>
      </c>
      <c r="T46" s="117">
        <v>7.0000000000000007E-2</v>
      </c>
      <c r="U46" s="117">
        <v>0</v>
      </c>
      <c r="V46" s="117">
        <v>7.0000000000000007E-2</v>
      </c>
      <c r="W46" s="117">
        <v>7.0000000000000007E-2</v>
      </c>
      <c r="X46" s="117">
        <v>7.0000000000000007E-2</v>
      </c>
      <c r="Y46" s="117">
        <v>7.0000000000000007E-2</v>
      </c>
      <c r="Z46" s="117">
        <v>0</v>
      </c>
      <c r="AA46" s="117">
        <v>0</v>
      </c>
      <c r="AB46" s="117">
        <v>0</v>
      </c>
      <c r="AC46" s="117">
        <v>0</v>
      </c>
      <c r="AD46" s="117">
        <v>0</v>
      </c>
      <c r="AE46" s="117">
        <v>0</v>
      </c>
      <c r="AF46" s="117">
        <v>0</v>
      </c>
      <c r="AG46" s="117">
        <v>0</v>
      </c>
      <c r="AH46" s="117">
        <v>0</v>
      </c>
      <c r="AI46" s="117">
        <v>0</v>
      </c>
      <c r="AJ46" s="117">
        <v>0</v>
      </c>
      <c r="AK46" s="117">
        <v>0</v>
      </c>
      <c r="AL46" s="117">
        <v>0</v>
      </c>
      <c r="AM46" s="117">
        <v>0</v>
      </c>
      <c r="AN46" s="117">
        <v>0</v>
      </c>
      <c r="AO46" s="117">
        <v>0</v>
      </c>
      <c r="AP46" s="117">
        <v>0</v>
      </c>
      <c r="AQ46" s="117">
        <v>0</v>
      </c>
      <c r="AR46" s="118">
        <v>0</v>
      </c>
      <c r="AS46" s="117"/>
    </row>
    <row r="47" spans="2:45">
      <c r="B47" s="168">
        <f t="shared" si="1"/>
        <v>41425</v>
      </c>
      <c r="C47" s="117">
        <v>0</v>
      </c>
      <c r="D47" s="117">
        <v>0</v>
      </c>
      <c r="E47" s="117">
        <v>0</v>
      </c>
      <c r="F47" s="117">
        <v>0</v>
      </c>
      <c r="G47" s="117">
        <v>0</v>
      </c>
      <c r="H47" s="117">
        <v>0</v>
      </c>
      <c r="I47" s="117">
        <v>0</v>
      </c>
      <c r="J47" s="117">
        <v>0</v>
      </c>
      <c r="K47" s="117">
        <v>0</v>
      </c>
      <c r="L47" s="117">
        <v>0</v>
      </c>
      <c r="M47" s="117">
        <v>0</v>
      </c>
      <c r="N47" s="117">
        <v>0</v>
      </c>
      <c r="O47" s="117">
        <v>0</v>
      </c>
      <c r="P47" s="117">
        <v>0</v>
      </c>
      <c r="Q47" s="117">
        <v>7.0000000000000007E-2</v>
      </c>
      <c r="R47" s="117">
        <v>7.0000000000000007E-2</v>
      </c>
      <c r="S47" s="117">
        <v>7.0000000000000007E-2</v>
      </c>
      <c r="T47" s="117">
        <v>7.0000000000000007E-2</v>
      </c>
      <c r="U47" s="117">
        <v>0</v>
      </c>
      <c r="V47" s="117">
        <v>7.0000000000000007E-2</v>
      </c>
      <c r="W47" s="117">
        <v>7.0000000000000007E-2</v>
      </c>
      <c r="X47" s="117">
        <v>7.0000000000000007E-2</v>
      </c>
      <c r="Y47" s="117">
        <v>7.0000000000000007E-2</v>
      </c>
      <c r="Z47" s="117">
        <v>0</v>
      </c>
      <c r="AA47" s="117">
        <v>0</v>
      </c>
      <c r="AB47" s="117">
        <v>0</v>
      </c>
      <c r="AC47" s="117">
        <v>0</v>
      </c>
      <c r="AD47" s="117">
        <v>0</v>
      </c>
      <c r="AE47" s="117">
        <v>0</v>
      </c>
      <c r="AF47" s="117">
        <v>0</v>
      </c>
      <c r="AG47" s="117">
        <v>0</v>
      </c>
      <c r="AH47" s="117">
        <v>0</v>
      </c>
      <c r="AI47" s="117">
        <v>0</v>
      </c>
      <c r="AJ47" s="117">
        <v>0</v>
      </c>
      <c r="AK47" s="117">
        <v>0</v>
      </c>
      <c r="AL47" s="117">
        <v>0</v>
      </c>
      <c r="AM47" s="117">
        <v>0</v>
      </c>
      <c r="AN47" s="117">
        <v>0</v>
      </c>
      <c r="AO47" s="117">
        <v>0</v>
      </c>
      <c r="AP47" s="117">
        <v>0</v>
      </c>
      <c r="AQ47" s="117">
        <v>0</v>
      </c>
      <c r="AR47" s="118">
        <v>0</v>
      </c>
      <c r="AS47" s="117"/>
    </row>
    <row r="48" spans="2:45">
      <c r="B48" s="168">
        <f t="shared" si="1"/>
        <v>41455</v>
      </c>
      <c r="C48" s="117">
        <v>0</v>
      </c>
      <c r="D48" s="117">
        <v>0</v>
      </c>
      <c r="E48" s="117">
        <v>0</v>
      </c>
      <c r="F48" s="117">
        <v>0</v>
      </c>
      <c r="G48" s="117">
        <v>0</v>
      </c>
      <c r="H48" s="117">
        <v>0</v>
      </c>
      <c r="I48" s="117">
        <v>0</v>
      </c>
      <c r="J48" s="117">
        <v>0</v>
      </c>
      <c r="K48" s="117">
        <v>0</v>
      </c>
      <c r="L48" s="117">
        <v>0</v>
      </c>
      <c r="M48" s="117">
        <v>0</v>
      </c>
      <c r="N48" s="117">
        <v>0</v>
      </c>
      <c r="O48" s="117">
        <v>0</v>
      </c>
      <c r="P48" s="117">
        <v>0</v>
      </c>
      <c r="Q48" s="117">
        <v>7.0000000000000007E-2</v>
      </c>
      <c r="R48" s="117">
        <v>7.0000000000000007E-2</v>
      </c>
      <c r="S48" s="117">
        <v>7.0000000000000007E-2</v>
      </c>
      <c r="T48" s="117">
        <v>7.0000000000000007E-2</v>
      </c>
      <c r="U48" s="117">
        <v>0</v>
      </c>
      <c r="V48" s="117">
        <v>7.0000000000000007E-2</v>
      </c>
      <c r="W48" s="117">
        <v>7.0000000000000007E-2</v>
      </c>
      <c r="X48" s="117">
        <v>7.0000000000000007E-2</v>
      </c>
      <c r="Y48" s="117">
        <v>7.0000000000000007E-2</v>
      </c>
      <c r="Z48" s="117">
        <v>0</v>
      </c>
      <c r="AA48" s="117">
        <v>0</v>
      </c>
      <c r="AB48" s="117">
        <v>0</v>
      </c>
      <c r="AC48" s="117">
        <v>0</v>
      </c>
      <c r="AD48" s="117">
        <v>0</v>
      </c>
      <c r="AE48" s="117">
        <v>0</v>
      </c>
      <c r="AF48" s="117">
        <v>0</v>
      </c>
      <c r="AG48" s="117">
        <v>0</v>
      </c>
      <c r="AH48" s="117">
        <v>0</v>
      </c>
      <c r="AI48" s="117">
        <v>0</v>
      </c>
      <c r="AJ48" s="117">
        <v>0</v>
      </c>
      <c r="AK48" s="117">
        <v>0</v>
      </c>
      <c r="AL48" s="117">
        <v>0</v>
      </c>
      <c r="AM48" s="117">
        <v>0</v>
      </c>
      <c r="AN48" s="117">
        <v>0</v>
      </c>
      <c r="AO48" s="117">
        <v>0</v>
      </c>
      <c r="AP48" s="117">
        <v>0</v>
      </c>
      <c r="AQ48" s="117">
        <v>0</v>
      </c>
      <c r="AR48" s="118">
        <v>0</v>
      </c>
      <c r="AS48" s="117"/>
    </row>
    <row r="49" spans="2:45">
      <c r="B49" s="168">
        <f t="shared" si="1"/>
        <v>41486</v>
      </c>
      <c r="C49" s="117">
        <v>0</v>
      </c>
      <c r="D49" s="117">
        <v>0</v>
      </c>
      <c r="E49" s="117">
        <v>0</v>
      </c>
      <c r="F49" s="117">
        <v>0</v>
      </c>
      <c r="G49" s="117">
        <v>0</v>
      </c>
      <c r="H49" s="117">
        <v>0</v>
      </c>
      <c r="I49" s="117">
        <v>0</v>
      </c>
      <c r="J49" s="117">
        <v>0</v>
      </c>
      <c r="K49" s="117">
        <v>0</v>
      </c>
      <c r="L49" s="117">
        <v>0</v>
      </c>
      <c r="M49" s="117">
        <v>0</v>
      </c>
      <c r="N49" s="117">
        <v>0</v>
      </c>
      <c r="O49" s="117">
        <v>0</v>
      </c>
      <c r="P49" s="117">
        <v>0</v>
      </c>
      <c r="Q49" s="117">
        <v>7.0000000000000007E-2</v>
      </c>
      <c r="R49" s="117">
        <v>7.0000000000000007E-2</v>
      </c>
      <c r="S49" s="117">
        <v>7.0000000000000007E-2</v>
      </c>
      <c r="T49" s="117">
        <v>7.0000000000000007E-2</v>
      </c>
      <c r="U49" s="117">
        <v>0</v>
      </c>
      <c r="V49" s="117">
        <v>7.0000000000000007E-2</v>
      </c>
      <c r="W49" s="117">
        <v>7.0000000000000007E-2</v>
      </c>
      <c r="X49" s="117">
        <v>7.0000000000000007E-2</v>
      </c>
      <c r="Y49" s="117">
        <v>7.0000000000000007E-2</v>
      </c>
      <c r="Z49" s="117">
        <v>0</v>
      </c>
      <c r="AA49" s="117">
        <v>0</v>
      </c>
      <c r="AB49" s="117">
        <v>0</v>
      </c>
      <c r="AC49" s="117">
        <v>0</v>
      </c>
      <c r="AD49" s="117">
        <v>0</v>
      </c>
      <c r="AE49" s="117">
        <v>0</v>
      </c>
      <c r="AF49" s="117">
        <v>0</v>
      </c>
      <c r="AG49" s="117">
        <v>0</v>
      </c>
      <c r="AH49" s="117">
        <v>0</v>
      </c>
      <c r="AI49" s="117">
        <v>0</v>
      </c>
      <c r="AJ49" s="117">
        <v>0</v>
      </c>
      <c r="AK49" s="117">
        <v>0</v>
      </c>
      <c r="AL49" s="117">
        <v>0</v>
      </c>
      <c r="AM49" s="117">
        <v>0</v>
      </c>
      <c r="AN49" s="117">
        <v>0</v>
      </c>
      <c r="AO49" s="117">
        <v>0</v>
      </c>
      <c r="AP49" s="117">
        <v>0</v>
      </c>
      <c r="AQ49" s="117">
        <v>0</v>
      </c>
      <c r="AR49" s="118">
        <v>0</v>
      </c>
      <c r="AS49" s="117"/>
    </row>
    <row r="50" spans="2:45">
      <c r="B50" s="168">
        <f t="shared" si="1"/>
        <v>41517</v>
      </c>
      <c r="C50" s="117">
        <v>0</v>
      </c>
      <c r="D50" s="117">
        <v>0</v>
      </c>
      <c r="E50" s="117">
        <v>0</v>
      </c>
      <c r="F50" s="117">
        <v>0</v>
      </c>
      <c r="G50" s="117">
        <v>0</v>
      </c>
      <c r="H50" s="117">
        <v>0</v>
      </c>
      <c r="I50" s="117">
        <v>0</v>
      </c>
      <c r="J50" s="117">
        <v>0</v>
      </c>
      <c r="K50" s="117">
        <v>0</v>
      </c>
      <c r="L50" s="117">
        <v>0</v>
      </c>
      <c r="M50" s="117">
        <v>0</v>
      </c>
      <c r="N50" s="117">
        <v>0</v>
      </c>
      <c r="O50" s="117">
        <v>0</v>
      </c>
      <c r="P50" s="117">
        <v>0</v>
      </c>
      <c r="Q50" s="117">
        <v>7.0000000000000007E-2</v>
      </c>
      <c r="R50" s="117">
        <v>7.0000000000000007E-2</v>
      </c>
      <c r="S50" s="117">
        <v>7.0000000000000007E-2</v>
      </c>
      <c r="T50" s="117">
        <v>7.0000000000000007E-2</v>
      </c>
      <c r="U50" s="117">
        <v>0</v>
      </c>
      <c r="V50" s="117">
        <v>7.0000000000000007E-2</v>
      </c>
      <c r="W50" s="117">
        <v>7.0000000000000007E-2</v>
      </c>
      <c r="X50" s="117">
        <v>7.0000000000000007E-2</v>
      </c>
      <c r="Y50" s="117">
        <v>7.0000000000000007E-2</v>
      </c>
      <c r="Z50" s="117">
        <v>0</v>
      </c>
      <c r="AA50" s="117">
        <v>0</v>
      </c>
      <c r="AB50" s="117">
        <v>0</v>
      </c>
      <c r="AC50" s="117">
        <v>0</v>
      </c>
      <c r="AD50" s="117">
        <v>0</v>
      </c>
      <c r="AE50" s="117">
        <v>0</v>
      </c>
      <c r="AF50" s="117">
        <v>0</v>
      </c>
      <c r="AG50" s="117">
        <v>0</v>
      </c>
      <c r="AH50" s="117">
        <v>0</v>
      </c>
      <c r="AI50" s="117">
        <v>0</v>
      </c>
      <c r="AJ50" s="117">
        <v>0</v>
      </c>
      <c r="AK50" s="117">
        <v>0</v>
      </c>
      <c r="AL50" s="117">
        <v>0</v>
      </c>
      <c r="AM50" s="117">
        <v>0</v>
      </c>
      <c r="AN50" s="117">
        <v>0</v>
      </c>
      <c r="AO50" s="117">
        <v>0</v>
      </c>
      <c r="AP50" s="117">
        <v>0</v>
      </c>
      <c r="AQ50" s="117">
        <v>0</v>
      </c>
      <c r="AR50" s="118">
        <v>0</v>
      </c>
      <c r="AS50" s="117"/>
    </row>
    <row r="51" spans="2:45">
      <c r="B51" s="168">
        <f t="shared" si="1"/>
        <v>41547</v>
      </c>
      <c r="C51" s="117">
        <v>0</v>
      </c>
      <c r="D51" s="117">
        <v>0</v>
      </c>
      <c r="E51" s="117">
        <v>0</v>
      </c>
      <c r="F51" s="117">
        <v>0</v>
      </c>
      <c r="G51" s="117">
        <v>0</v>
      </c>
      <c r="H51" s="117">
        <v>0</v>
      </c>
      <c r="I51" s="117">
        <v>0</v>
      </c>
      <c r="J51" s="117">
        <v>0</v>
      </c>
      <c r="K51" s="117">
        <v>0</v>
      </c>
      <c r="L51" s="117">
        <v>0</v>
      </c>
      <c r="M51" s="117">
        <v>0</v>
      </c>
      <c r="N51" s="117">
        <v>0</v>
      </c>
      <c r="O51" s="117">
        <v>0</v>
      </c>
      <c r="P51" s="117">
        <v>0</v>
      </c>
      <c r="Q51" s="117">
        <v>7.0000000000000007E-2</v>
      </c>
      <c r="R51" s="117">
        <v>7.0000000000000007E-2</v>
      </c>
      <c r="S51" s="117">
        <v>7.0000000000000007E-2</v>
      </c>
      <c r="T51" s="117">
        <v>7.0000000000000007E-2</v>
      </c>
      <c r="U51" s="117">
        <v>0</v>
      </c>
      <c r="V51" s="117">
        <v>7.0000000000000007E-2</v>
      </c>
      <c r="W51" s="117">
        <v>7.0000000000000007E-2</v>
      </c>
      <c r="X51" s="117">
        <v>7.0000000000000007E-2</v>
      </c>
      <c r="Y51" s="117">
        <v>7.0000000000000007E-2</v>
      </c>
      <c r="Z51" s="117">
        <v>0</v>
      </c>
      <c r="AA51" s="117">
        <v>0</v>
      </c>
      <c r="AB51" s="117">
        <v>0</v>
      </c>
      <c r="AC51" s="117">
        <v>0</v>
      </c>
      <c r="AD51" s="117">
        <v>0</v>
      </c>
      <c r="AE51" s="117">
        <v>0</v>
      </c>
      <c r="AF51" s="117">
        <v>0</v>
      </c>
      <c r="AG51" s="117">
        <v>0</v>
      </c>
      <c r="AH51" s="117">
        <v>0</v>
      </c>
      <c r="AI51" s="117">
        <v>0</v>
      </c>
      <c r="AJ51" s="117">
        <v>0</v>
      </c>
      <c r="AK51" s="117">
        <v>0</v>
      </c>
      <c r="AL51" s="117">
        <v>0</v>
      </c>
      <c r="AM51" s="117">
        <v>0</v>
      </c>
      <c r="AN51" s="117">
        <v>0</v>
      </c>
      <c r="AO51" s="117">
        <v>0</v>
      </c>
      <c r="AP51" s="117">
        <v>0</v>
      </c>
      <c r="AQ51" s="117">
        <v>0</v>
      </c>
      <c r="AR51" s="118">
        <v>0</v>
      </c>
      <c r="AS51" s="117"/>
    </row>
    <row r="52" spans="2:45">
      <c r="B52" s="168">
        <f t="shared" si="1"/>
        <v>41578</v>
      </c>
      <c r="C52" s="117">
        <v>0</v>
      </c>
      <c r="D52" s="117">
        <v>0</v>
      </c>
      <c r="E52" s="117">
        <v>0</v>
      </c>
      <c r="F52" s="117">
        <v>0</v>
      </c>
      <c r="G52" s="117">
        <v>0</v>
      </c>
      <c r="H52" s="117">
        <v>0</v>
      </c>
      <c r="I52" s="117">
        <v>0</v>
      </c>
      <c r="J52" s="117">
        <v>0</v>
      </c>
      <c r="K52" s="117">
        <v>0</v>
      </c>
      <c r="L52" s="117">
        <v>0</v>
      </c>
      <c r="M52" s="117">
        <v>0</v>
      </c>
      <c r="N52" s="117">
        <v>0</v>
      </c>
      <c r="O52" s="117">
        <v>0</v>
      </c>
      <c r="P52" s="117">
        <v>0</v>
      </c>
      <c r="Q52" s="117">
        <v>7.0000000000000007E-2</v>
      </c>
      <c r="R52" s="117">
        <v>7.0000000000000007E-2</v>
      </c>
      <c r="S52" s="117">
        <v>7.0000000000000007E-2</v>
      </c>
      <c r="T52" s="117">
        <v>7.0000000000000007E-2</v>
      </c>
      <c r="U52" s="117">
        <v>0</v>
      </c>
      <c r="V52" s="117">
        <v>7.0000000000000007E-2</v>
      </c>
      <c r="W52" s="117">
        <v>7.0000000000000007E-2</v>
      </c>
      <c r="X52" s="117">
        <v>7.0000000000000007E-2</v>
      </c>
      <c r="Y52" s="117">
        <v>7.0000000000000007E-2</v>
      </c>
      <c r="Z52" s="117">
        <v>0</v>
      </c>
      <c r="AA52" s="117">
        <v>0</v>
      </c>
      <c r="AB52" s="117">
        <v>0</v>
      </c>
      <c r="AC52" s="117">
        <v>0</v>
      </c>
      <c r="AD52" s="117">
        <v>0</v>
      </c>
      <c r="AE52" s="117">
        <v>0</v>
      </c>
      <c r="AF52" s="117">
        <v>0</v>
      </c>
      <c r="AG52" s="117">
        <v>0</v>
      </c>
      <c r="AH52" s="117">
        <v>0</v>
      </c>
      <c r="AI52" s="117">
        <v>0</v>
      </c>
      <c r="AJ52" s="117">
        <v>0</v>
      </c>
      <c r="AK52" s="117">
        <v>0</v>
      </c>
      <c r="AL52" s="117">
        <v>0</v>
      </c>
      <c r="AM52" s="117">
        <v>0</v>
      </c>
      <c r="AN52" s="117">
        <v>0</v>
      </c>
      <c r="AO52" s="117">
        <v>0</v>
      </c>
      <c r="AP52" s="117">
        <v>0</v>
      </c>
      <c r="AQ52" s="117">
        <v>0</v>
      </c>
      <c r="AR52" s="118">
        <v>0</v>
      </c>
      <c r="AS52" s="117"/>
    </row>
    <row r="53" spans="2:45">
      <c r="B53" s="168">
        <f t="shared" si="1"/>
        <v>41608</v>
      </c>
      <c r="C53" s="117">
        <v>0</v>
      </c>
      <c r="D53" s="117">
        <v>0</v>
      </c>
      <c r="E53" s="117">
        <v>0</v>
      </c>
      <c r="F53" s="117">
        <v>0</v>
      </c>
      <c r="G53" s="117">
        <v>0</v>
      </c>
      <c r="H53" s="117">
        <v>0</v>
      </c>
      <c r="I53" s="117">
        <v>0</v>
      </c>
      <c r="J53" s="117">
        <v>0</v>
      </c>
      <c r="K53" s="117">
        <v>0</v>
      </c>
      <c r="L53" s="117">
        <v>0</v>
      </c>
      <c r="M53" s="117">
        <v>0</v>
      </c>
      <c r="N53" s="117">
        <v>0</v>
      </c>
      <c r="O53" s="117">
        <v>0</v>
      </c>
      <c r="P53" s="117">
        <v>0</v>
      </c>
      <c r="Q53" s="117">
        <v>7.0000000000000007E-2</v>
      </c>
      <c r="R53" s="117">
        <v>7.0000000000000007E-2</v>
      </c>
      <c r="S53" s="117">
        <v>7.0000000000000007E-2</v>
      </c>
      <c r="T53" s="117">
        <v>7.0000000000000007E-2</v>
      </c>
      <c r="U53" s="117">
        <v>0</v>
      </c>
      <c r="V53" s="117">
        <v>7.0000000000000007E-2</v>
      </c>
      <c r="W53" s="117">
        <v>7.0000000000000007E-2</v>
      </c>
      <c r="X53" s="117">
        <v>7.0000000000000007E-2</v>
      </c>
      <c r="Y53" s="117">
        <v>7.0000000000000007E-2</v>
      </c>
      <c r="Z53" s="117">
        <v>0</v>
      </c>
      <c r="AA53" s="117">
        <v>0</v>
      </c>
      <c r="AB53" s="117">
        <v>0</v>
      </c>
      <c r="AC53" s="117">
        <v>0</v>
      </c>
      <c r="AD53" s="117">
        <v>0</v>
      </c>
      <c r="AE53" s="117">
        <v>0</v>
      </c>
      <c r="AF53" s="117">
        <v>0</v>
      </c>
      <c r="AG53" s="117">
        <v>0</v>
      </c>
      <c r="AH53" s="117">
        <v>0</v>
      </c>
      <c r="AI53" s="117">
        <v>0</v>
      </c>
      <c r="AJ53" s="117">
        <v>0</v>
      </c>
      <c r="AK53" s="117">
        <v>0</v>
      </c>
      <c r="AL53" s="117">
        <v>0</v>
      </c>
      <c r="AM53" s="117">
        <v>0</v>
      </c>
      <c r="AN53" s="117">
        <v>0</v>
      </c>
      <c r="AO53" s="117">
        <v>0</v>
      </c>
      <c r="AP53" s="117">
        <v>0</v>
      </c>
      <c r="AQ53" s="117">
        <v>0</v>
      </c>
      <c r="AR53" s="118">
        <v>0</v>
      </c>
      <c r="AS53" s="117"/>
    </row>
    <row r="54" spans="2:45">
      <c r="B54" s="168">
        <f t="shared" si="1"/>
        <v>41639</v>
      </c>
      <c r="C54" s="117">
        <v>0</v>
      </c>
      <c r="D54" s="117">
        <v>0</v>
      </c>
      <c r="E54" s="117">
        <v>0</v>
      </c>
      <c r="F54" s="117">
        <v>0</v>
      </c>
      <c r="G54" s="117">
        <v>0</v>
      </c>
      <c r="H54" s="117">
        <v>0</v>
      </c>
      <c r="I54" s="117">
        <v>0</v>
      </c>
      <c r="J54" s="117">
        <v>0</v>
      </c>
      <c r="K54" s="117">
        <v>0</v>
      </c>
      <c r="L54" s="117">
        <v>0</v>
      </c>
      <c r="M54" s="117">
        <v>0</v>
      </c>
      <c r="N54" s="117">
        <v>0</v>
      </c>
      <c r="O54" s="117">
        <v>0</v>
      </c>
      <c r="P54" s="117">
        <v>0</v>
      </c>
      <c r="Q54" s="117">
        <v>7.0000000000000007E-2</v>
      </c>
      <c r="R54" s="117">
        <v>7.0000000000000007E-2</v>
      </c>
      <c r="S54" s="117">
        <v>7.0000000000000007E-2</v>
      </c>
      <c r="T54" s="117">
        <v>7.0000000000000007E-2</v>
      </c>
      <c r="U54" s="117">
        <v>0</v>
      </c>
      <c r="V54" s="117">
        <v>7.0000000000000007E-2</v>
      </c>
      <c r="W54" s="117">
        <v>7.0000000000000007E-2</v>
      </c>
      <c r="X54" s="117">
        <v>7.0000000000000007E-2</v>
      </c>
      <c r="Y54" s="117">
        <v>7.0000000000000007E-2</v>
      </c>
      <c r="Z54" s="117">
        <v>0</v>
      </c>
      <c r="AA54" s="117">
        <v>0</v>
      </c>
      <c r="AB54" s="117">
        <v>0</v>
      </c>
      <c r="AC54" s="117">
        <v>0</v>
      </c>
      <c r="AD54" s="117">
        <v>0</v>
      </c>
      <c r="AE54" s="117">
        <v>0</v>
      </c>
      <c r="AF54" s="117">
        <v>0</v>
      </c>
      <c r="AG54" s="117">
        <v>0</v>
      </c>
      <c r="AH54" s="117">
        <v>0</v>
      </c>
      <c r="AI54" s="117">
        <v>0</v>
      </c>
      <c r="AJ54" s="117">
        <v>0</v>
      </c>
      <c r="AK54" s="117">
        <v>0</v>
      </c>
      <c r="AL54" s="117">
        <v>0</v>
      </c>
      <c r="AM54" s="117">
        <v>0</v>
      </c>
      <c r="AN54" s="117">
        <v>0</v>
      </c>
      <c r="AO54" s="117">
        <v>0</v>
      </c>
      <c r="AP54" s="117">
        <v>0</v>
      </c>
      <c r="AQ54" s="117">
        <v>0</v>
      </c>
      <c r="AR54" s="118">
        <v>0</v>
      </c>
      <c r="AS54" s="117"/>
    </row>
    <row r="55" spans="2:45">
      <c r="B55" s="168">
        <f t="shared" si="1"/>
        <v>41670</v>
      </c>
      <c r="C55" s="117">
        <v>0</v>
      </c>
      <c r="D55" s="117">
        <v>0</v>
      </c>
      <c r="E55" s="117">
        <v>0</v>
      </c>
      <c r="F55" s="117">
        <v>0</v>
      </c>
      <c r="G55" s="117">
        <v>0</v>
      </c>
      <c r="H55" s="117">
        <v>0</v>
      </c>
      <c r="I55" s="117">
        <v>0</v>
      </c>
      <c r="J55" s="117">
        <v>0</v>
      </c>
      <c r="K55" s="117">
        <v>0</v>
      </c>
      <c r="L55" s="117">
        <v>0</v>
      </c>
      <c r="M55" s="117">
        <v>0</v>
      </c>
      <c r="N55" s="117">
        <v>0</v>
      </c>
      <c r="O55" s="117">
        <v>0</v>
      </c>
      <c r="P55" s="117">
        <v>0</v>
      </c>
      <c r="Q55" s="117">
        <v>7.0000000000000007E-2</v>
      </c>
      <c r="R55" s="117">
        <v>7.0000000000000007E-2</v>
      </c>
      <c r="S55" s="117">
        <v>7.0000000000000007E-2</v>
      </c>
      <c r="T55" s="117">
        <v>7.0000000000000007E-2</v>
      </c>
      <c r="U55" s="117">
        <v>0</v>
      </c>
      <c r="V55" s="117">
        <v>7.0000000000000007E-2</v>
      </c>
      <c r="W55" s="117">
        <v>7.0000000000000007E-2</v>
      </c>
      <c r="X55" s="117">
        <v>7.0000000000000007E-2</v>
      </c>
      <c r="Y55" s="117">
        <v>7.0000000000000007E-2</v>
      </c>
      <c r="Z55" s="117">
        <v>0</v>
      </c>
      <c r="AA55" s="117">
        <v>0</v>
      </c>
      <c r="AB55" s="117">
        <v>0</v>
      </c>
      <c r="AC55" s="117">
        <v>0</v>
      </c>
      <c r="AD55" s="117">
        <v>0</v>
      </c>
      <c r="AE55" s="117">
        <v>0</v>
      </c>
      <c r="AF55" s="117">
        <v>0</v>
      </c>
      <c r="AG55" s="117">
        <v>0</v>
      </c>
      <c r="AH55" s="117">
        <v>0</v>
      </c>
      <c r="AI55" s="117">
        <v>0</v>
      </c>
      <c r="AJ55" s="117">
        <v>0</v>
      </c>
      <c r="AK55" s="117">
        <v>0</v>
      </c>
      <c r="AL55" s="117">
        <v>0</v>
      </c>
      <c r="AM55" s="117">
        <v>0</v>
      </c>
      <c r="AN55" s="117">
        <v>0</v>
      </c>
      <c r="AO55" s="117">
        <v>0</v>
      </c>
      <c r="AP55" s="117">
        <v>0</v>
      </c>
      <c r="AQ55" s="117">
        <v>0</v>
      </c>
      <c r="AR55" s="118">
        <v>0</v>
      </c>
      <c r="AS55" s="117"/>
    </row>
    <row r="56" spans="2:45">
      <c r="B56" s="168">
        <f t="shared" si="1"/>
        <v>41698</v>
      </c>
      <c r="C56" s="117">
        <v>0</v>
      </c>
      <c r="D56" s="117">
        <v>0</v>
      </c>
      <c r="E56" s="117">
        <v>0</v>
      </c>
      <c r="F56" s="117">
        <v>0</v>
      </c>
      <c r="G56" s="117">
        <v>0</v>
      </c>
      <c r="H56" s="117">
        <v>0</v>
      </c>
      <c r="I56" s="117">
        <v>0</v>
      </c>
      <c r="J56" s="117">
        <v>0</v>
      </c>
      <c r="K56" s="117">
        <v>0</v>
      </c>
      <c r="L56" s="117">
        <v>0</v>
      </c>
      <c r="M56" s="117">
        <v>0</v>
      </c>
      <c r="N56" s="117">
        <v>0</v>
      </c>
      <c r="O56" s="117">
        <v>0</v>
      </c>
      <c r="P56" s="117">
        <v>0</v>
      </c>
      <c r="Q56" s="117">
        <v>7.0000000000000007E-2</v>
      </c>
      <c r="R56" s="117">
        <v>7.0000000000000007E-2</v>
      </c>
      <c r="S56" s="117">
        <v>7.0000000000000007E-2</v>
      </c>
      <c r="T56" s="117">
        <v>7.0000000000000007E-2</v>
      </c>
      <c r="U56" s="117">
        <v>0</v>
      </c>
      <c r="V56" s="117">
        <v>7.0000000000000007E-2</v>
      </c>
      <c r="W56" s="117">
        <v>7.0000000000000007E-2</v>
      </c>
      <c r="X56" s="117">
        <v>7.0000000000000007E-2</v>
      </c>
      <c r="Y56" s="117">
        <v>7.0000000000000007E-2</v>
      </c>
      <c r="Z56" s="117">
        <v>0</v>
      </c>
      <c r="AA56" s="117">
        <v>0</v>
      </c>
      <c r="AB56" s="117">
        <v>0</v>
      </c>
      <c r="AC56" s="117">
        <v>0</v>
      </c>
      <c r="AD56" s="117">
        <v>0</v>
      </c>
      <c r="AE56" s="117">
        <v>0</v>
      </c>
      <c r="AF56" s="117">
        <v>0</v>
      </c>
      <c r="AG56" s="117">
        <v>0</v>
      </c>
      <c r="AH56" s="117">
        <v>0</v>
      </c>
      <c r="AI56" s="117">
        <v>0</v>
      </c>
      <c r="AJ56" s="117">
        <v>0</v>
      </c>
      <c r="AK56" s="117">
        <v>0</v>
      </c>
      <c r="AL56" s="117">
        <v>0</v>
      </c>
      <c r="AM56" s="117">
        <v>0</v>
      </c>
      <c r="AN56" s="117">
        <v>0</v>
      </c>
      <c r="AO56" s="117">
        <v>0</v>
      </c>
      <c r="AP56" s="117">
        <v>0</v>
      </c>
      <c r="AQ56" s="117">
        <v>0</v>
      </c>
      <c r="AR56" s="118">
        <v>0</v>
      </c>
      <c r="AS56" s="117"/>
    </row>
    <row r="57" spans="2:45">
      <c r="B57" s="168">
        <f t="shared" si="1"/>
        <v>41729</v>
      </c>
      <c r="C57" s="117">
        <v>0</v>
      </c>
      <c r="D57" s="117">
        <v>0</v>
      </c>
      <c r="E57" s="117">
        <v>0</v>
      </c>
      <c r="F57" s="117">
        <v>0</v>
      </c>
      <c r="G57" s="117">
        <v>0</v>
      </c>
      <c r="H57" s="117">
        <v>0</v>
      </c>
      <c r="I57" s="117">
        <v>0</v>
      </c>
      <c r="J57" s="117">
        <v>0</v>
      </c>
      <c r="K57" s="117">
        <v>0</v>
      </c>
      <c r="L57" s="117">
        <v>0</v>
      </c>
      <c r="M57" s="117">
        <v>0</v>
      </c>
      <c r="N57" s="117">
        <v>0</v>
      </c>
      <c r="O57" s="117">
        <v>0</v>
      </c>
      <c r="P57" s="117">
        <v>0</v>
      </c>
      <c r="Q57" s="117">
        <v>7.0000000000000007E-2</v>
      </c>
      <c r="R57" s="117">
        <v>7.0000000000000007E-2</v>
      </c>
      <c r="S57" s="117">
        <v>7.0000000000000007E-2</v>
      </c>
      <c r="T57" s="117">
        <v>7.0000000000000007E-2</v>
      </c>
      <c r="U57" s="117">
        <v>0</v>
      </c>
      <c r="V57" s="117">
        <v>7.0000000000000007E-2</v>
      </c>
      <c r="W57" s="117">
        <v>7.0000000000000007E-2</v>
      </c>
      <c r="X57" s="117">
        <v>7.0000000000000007E-2</v>
      </c>
      <c r="Y57" s="117">
        <v>7.0000000000000007E-2</v>
      </c>
      <c r="Z57" s="117">
        <v>0</v>
      </c>
      <c r="AA57" s="117">
        <v>0</v>
      </c>
      <c r="AB57" s="117">
        <v>0</v>
      </c>
      <c r="AC57" s="117">
        <v>0</v>
      </c>
      <c r="AD57" s="117">
        <v>0</v>
      </c>
      <c r="AE57" s="117">
        <v>0</v>
      </c>
      <c r="AF57" s="117">
        <v>0</v>
      </c>
      <c r="AG57" s="117">
        <v>0</v>
      </c>
      <c r="AH57" s="117">
        <v>0</v>
      </c>
      <c r="AI57" s="117">
        <v>0</v>
      </c>
      <c r="AJ57" s="117">
        <v>0</v>
      </c>
      <c r="AK57" s="117">
        <v>0</v>
      </c>
      <c r="AL57" s="117">
        <v>0</v>
      </c>
      <c r="AM57" s="117">
        <v>0</v>
      </c>
      <c r="AN57" s="117">
        <v>0</v>
      </c>
      <c r="AO57" s="117">
        <v>0</v>
      </c>
      <c r="AP57" s="117">
        <v>0</v>
      </c>
      <c r="AQ57" s="117">
        <v>0</v>
      </c>
      <c r="AR57" s="118">
        <v>0</v>
      </c>
      <c r="AS57" s="117"/>
    </row>
    <row r="58" spans="2:45">
      <c r="B58" s="168">
        <f t="shared" si="1"/>
        <v>41759</v>
      </c>
      <c r="C58" s="117">
        <v>0</v>
      </c>
      <c r="D58" s="117">
        <v>0</v>
      </c>
      <c r="E58" s="117">
        <v>0</v>
      </c>
      <c r="F58" s="117">
        <v>0</v>
      </c>
      <c r="G58" s="117">
        <v>0</v>
      </c>
      <c r="H58" s="117">
        <v>0</v>
      </c>
      <c r="I58" s="117">
        <v>0</v>
      </c>
      <c r="J58" s="117">
        <v>0</v>
      </c>
      <c r="K58" s="117">
        <v>0</v>
      </c>
      <c r="L58" s="117">
        <v>0</v>
      </c>
      <c r="M58" s="117">
        <v>0</v>
      </c>
      <c r="N58" s="117">
        <v>0</v>
      </c>
      <c r="O58" s="117">
        <v>0</v>
      </c>
      <c r="P58" s="117">
        <v>0</v>
      </c>
      <c r="Q58" s="117">
        <v>7.0000000000000007E-2</v>
      </c>
      <c r="R58" s="117">
        <v>7.0000000000000007E-2</v>
      </c>
      <c r="S58" s="117">
        <v>7.0000000000000007E-2</v>
      </c>
      <c r="T58" s="117">
        <v>7.0000000000000007E-2</v>
      </c>
      <c r="U58" s="117">
        <v>0</v>
      </c>
      <c r="V58" s="117">
        <v>7.0000000000000007E-2</v>
      </c>
      <c r="W58" s="117">
        <v>7.0000000000000007E-2</v>
      </c>
      <c r="X58" s="117">
        <v>7.0000000000000007E-2</v>
      </c>
      <c r="Y58" s="117">
        <v>7.0000000000000007E-2</v>
      </c>
      <c r="Z58" s="117">
        <v>0</v>
      </c>
      <c r="AA58" s="117">
        <v>0</v>
      </c>
      <c r="AB58" s="117">
        <v>0</v>
      </c>
      <c r="AC58" s="117">
        <v>0</v>
      </c>
      <c r="AD58" s="117">
        <v>0</v>
      </c>
      <c r="AE58" s="117">
        <v>0</v>
      </c>
      <c r="AF58" s="117">
        <v>0</v>
      </c>
      <c r="AG58" s="117">
        <v>0</v>
      </c>
      <c r="AH58" s="117">
        <v>0</v>
      </c>
      <c r="AI58" s="117">
        <v>0</v>
      </c>
      <c r="AJ58" s="117">
        <v>0</v>
      </c>
      <c r="AK58" s="117">
        <v>0</v>
      </c>
      <c r="AL58" s="117">
        <v>0</v>
      </c>
      <c r="AM58" s="117">
        <v>0</v>
      </c>
      <c r="AN58" s="117">
        <v>0</v>
      </c>
      <c r="AO58" s="117">
        <v>0</v>
      </c>
      <c r="AP58" s="117">
        <v>0</v>
      </c>
      <c r="AQ58" s="117">
        <v>0</v>
      </c>
      <c r="AR58" s="118">
        <v>0</v>
      </c>
      <c r="AS58" s="117"/>
    </row>
    <row r="59" spans="2:45">
      <c r="B59" s="168">
        <f t="shared" si="1"/>
        <v>41790</v>
      </c>
      <c r="C59" s="117">
        <v>0</v>
      </c>
      <c r="D59" s="117">
        <v>0</v>
      </c>
      <c r="E59" s="117">
        <v>0</v>
      </c>
      <c r="F59" s="117">
        <v>0</v>
      </c>
      <c r="G59" s="117">
        <v>0</v>
      </c>
      <c r="H59" s="117">
        <v>0</v>
      </c>
      <c r="I59" s="117">
        <v>0</v>
      </c>
      <c r="J59" s="117">
        <v>0</v>
      </c>
      <c r="K59" s="117">
        <v>0</v>
      </c>
      <c r="L59" s="117">
        <v>0</v>
      </c>
      <c r="M59" s="117">
        <v>0</v>
      </c>
      <c r="N59" s="117">
        <v>0</v>
      </c>
      <c r="O59" s="117">
        <v>0</v>
      </c>
      <c r="P59" s="117">
        <v>0</v>
      </c>
      <c r="Q59" s="117">
        <v>7.0000000000000007E-2</v>
      </c>
      <c r="R59" s="117">
        <v>7.0000000000000007E-2</v>
      </c>
      <c r="S59" s="117">
        <v>7.0000000000000007E-2</v>
      </c>
      <c r="T59" s="117">
        <v>7.0000000000000007E-2</v>
      </c>
      <c r="U59" s="117">
        <v>0</v>
      </c>
      <c r="V59" s="117">
        <v>7.0000000000000007E-2</v>
      </c>
      <c r="W59" s="117">
        <v>7.0000000000000007E-2</v>
      </c>
      <c r="X59" s="117">
        <v>7.0000000000000007E-2</v>
      </c>
      <c r="Y59" s="117">
        <v>7.0000000000000007E-2</v>
      </c>
      <c r="Z59" s="117">
        <v>0</v>
      </c>
      <c r="AA59" s="117">
        <v>0</v>
      </c>
      <c r="AB59" s="117">
        <v>0</v>
      </c>
      <c r="AC59" s="117">
        <v>0</v>
      </c>
      <c r="AD59" s="117">
        <v>0</v>
      </c>
      <c r="AE59" s="117">
        <v>0</v>
      </c>
      <c r="AF59" s="117">
        <v>0</v>
      </c>
      <c r="AG59" s="117">
        <v>0</v>
      </c>
      <c r="AH59" s="117">
        <v>0</v>
      </c>
      <c r="AI59" s="117">
        <v>0</v>
      </c>
      <c r="AJ59" s="117">
        <v>0</v>
      </c>
      <c r="AK59" s="117">
        <v>0</v>
      </c>
      <c r="AL59" s="117">
        <v>0</v>
      </c>
      <c r="AM59" s="117">
        <v>0</v>
      </c>
      <c r="AN59" s="117">
        <v>0</v>
      </c>
      <c r="AO59" s="117">
        <v>0</v>
      </c>
      <c r="AP59" s="117">
        <v>0</v>
      </c>
      <c r="AQ59" s="117">
        <v>0</v>
      </c>
      <c r="AR59" s="118">
        <v>0</v>
      </c>
      <c r="AS59" s="117"/>
    </row>
    <row r="60" spans="2:45">
      <c r="B60" s="168">
        <f t="shared" si="1"/>
        <v>41820</v>
      </c>
      <c r="C60" s="117">
        <v>0</v>
      </c>
      <c r="D60" s="117">
        <v>0</v>
      </c>
      <c r="E60" s="117">
        <v>0</v>
      </c>
      <c r="F60" s="117">
        <v>0</v>
      </c>
      <c r="G60" s="117">
        <v>0</v>
      </c>
      <c r="H60" s="117">
        <v>0</v>
      </c>
      <c r="I60" s="117">
        <v>0</v>
      </c>
      <c r="J60" s="117">
        <v>0</v>
      </c>
      <c r="K60" s="117">
        <v>0</v>
      </c>
      <c r="L60" s="117">
        <v>0</v>
      </c>
      <c r="M60" s="117">
        <v>0</v>
      </c>
      <c r="N60" s="117">
        <v>0</v>
      </c>
      <c r="O60" s="117">
        <v>0</v>
      </c>
      <c r="P60" s="117">
        <v>0</v>
      </c>
      <c r="Q60" s="117">
        <v>7.0000000000000007E-2</v>
      </c>
      <c r="R60" s="117">
        <v>7.0000000000000007E-2</v>
      </c>
      <c r="S60" s="117">
        <v>7.0000000000000007E-2</v>
      </c>
      <c r="T60" s="117">
        <v>7.0000000000000007E-2</v>
      </c>
      <c r="U60" s="117">
        <v>0</v>
      </c>
      <c r="V60" s="117">
        <v>7.0000000000000007E-2</v>
      </c>
      <c r="W60" s="117">
        <v>7.0000000000000007E-2</v>
      </c>
      <c r="X60" s="117">
        <v>7.0000000000000007E-2</v>
      </c>
      <c r="Y60" s="117">
        <v>7.0000000000000007E-2</v>
      </c>
      <c r="Z60" s="117">
        <v>0</v>
      </c>
      <c r="AA60" s="117">
        <v>0</v>
      </c>
      <c r="AB60" s="117">
        <v>0</v>
      </c>
      <c r="AC60" s="117">
        <v>0</v>
      </c>
      <c r="AD60" s="117">
        <v>0</v>
      </c>
      <c r="AE60" s="117">
        <v>0</v>
      </c>
      <c r="AF60" s="117">
        <v>0</v>
      </c>
      <c r="AG60" s="117">
        <v>0</v>
      </c>
      <c r="AH60" s="117">
        <v>0</v>
      </c>
      <c r="AI60" s="117">
        <v>0</v>
      </c>
      <c r="AJ60" s="117">
        <v>0</v>
      </c>
      <c r="AK60" s="117">
        <v>0</v>
      </c>
      <c r="AL60" s="117">
        <v>0</v>
      </c>
      <c r="AM60" s="117">
        <v>0</v>
      </c>
      <c r="AN60" s="117">
        <v>0</v>
      </c>
      <c r="AO60" s="117">
        <v>0</v>
      </c>
      <c r="AP60" s="117">
        <v>0</v>
      </c>
      <c r="AQ60" s="117">
        <v>0</v>
      </c>
      <c r="AR60" s="118">
        <v>0</v>
      </c>
      <c r="AS60" s="117"/>
    </row>
    <row r="61" spans="2:45">
      <c r="B61" s="168">
        <f t="shared" si="1"/>
        <v>41851</v>
      </c>
      <c r="C61" s="117">
        <v>0</v>
      </c>
      <c r="D61" s="117">
        <v>0</v>
      </c>
      <c r="E61" s="117">
        <v>0</v>
      </c>
      <c r="F61" s="117">
        <v>0</v>
      </c>
      <c r="G61" s="117">
        <v>0</v>
      </c>
      <c r="H61" s="117">
        <v>0</v>
      </c>
      <c r="I61" s="117">
        <v>0</v>
      </c>
      <c r="J61" s="117">
        <v>0</v>
      </c>
      <c r="K61" s="117">
        <v>0</v>
      </c>
      <c r="L61" s="117">
        <v>0</v>
      </c>
      <c r="M61" s="117">
        <v>0</v>
      </c>
      <c r="N61" s="117">
        <v>0</v>
      </c>
      <c r="O61" s="117">
        <v>0</v>
      </c>
      <c r="P61" s="117">
        <v>0</v>
      </c>
      <c r="Q61" s="117">
        <v>7.0000000000000007E-2</v>
      </c>
      <c r="R61" s="117">
        <v>7.0000000000000007E-2</v>
      </c>
      <c r="S61" s="117">
        <v>7.0000000000000007E-2</v>
      </c>
      <c r="T61" s="117">
        <v>7.0000000000000007E-2</v>
      </c>
      <c r="U61" s="117">
        <v>7.0000000000000007E-2</v>
      </c>
      <c r="V61" s="117">
        <v>7.0000000000000007E-2</v>
      </c>
      <c r="W61" s="117">
        <v>7.0000000000000007E-2</v>
      </c>
      <c r="X61" s="117">
        <v>7.0000000000000007E-2</v>
      </c>
      <c r="Y61" s="117">
        <v>7.0000000000000007E-2</v>
      </c>
      <c r="Z61" s="117">
        <v>7.0000000000000007E-2</v>
      </c>
      <c r="AA61" s="117">
        <v>0</v>
      </c>
      <c r="AB61" s="117">
        <v>0</v>
      </c>
      <c r="AC61" s="117">
        <v>0</v>
      </c>
      <c r="AD61" s="117">
        <v>0</v>
      </c>
      <c r="AE61" s="117">
        <v>0</v>
      </c>
      <c r="AF61" s="117">
        <v>0</v>
      </c>
      <c r="AG61" s="117">
        <v>0</v>
      </c>
      <c r="AH61" s="117">
        <v>0</v>
      </c>
      <c r="AI61" s="117">
        <v>0</v>
      </c>
      <c r="AJ61" s="117">
        <v>0</v>
      </c>
      <c r="AK61" s="117">
        <v>0</v>
      </c>
      <c r="AL61" s="117">
        <v>0</v>
      </c>
      <c r="AM61" s="117">
        <v>0</v>
      </c>
      <c r="AN61" s="117">
        <v>0</v>
      </c>
      <c r="AO61" s="117">
        <v>0</v>
      </c>
      <c r="AP61" s="117">
        <v>0</v>
      </c>
      <c r="AQ61" s="117">
        <v>0</v>
      </c>
      <c r="AR61" s="118">
        <v>0</v>
      </c>
      <c r="AS61" s="117"/>
    </row>
    <row r="62" spans="2:45">
      <c r="B62" s="168">
        <f t="shared" si="1"/>
        <v>41882</v>
      </c>
      <c r="C62" s="117">
        <v>0</v>
      </c>
      <c r="D62" s="117">
        <v>0</v>
      </c>
      <c r="E62" s="117">
        <v>0</v>
      </c>
      <c r="F62" s="117">
        <v>0</v>
      </c>
      <c r="G62" s="117">
        <v>0</v>
      </c>
      <c r="H62" s="117">
        <v>0</v>
      </c>
      <c r="I62" s="117">
        <v>0</v>
      </c>
      <c r="J62" s="117">
        <v>0</v>
      </c>
      <c r="K62" s="117">
        <v>0</v>
      </c>
      <c r="L62" s="117">
        <v>0</v>
      </c>
      <c r="M62" s="117">
        <v>0</v>
      </c>
      <c r="N62" s="117">
        <v>0</v>
      </c>
      <c r="O62" s="117">
        <v>0</v>
      </c>
      <c r="P62" s="117">
        <v>0</v>
      </c>
      <c r="Q62" s="117">
        <v>7.0000000000000007E-2</v>
      </c>
      <c r="R62" s="117">
        <v>7.0000000000000007E-2</v>
      </c>
      <c r="S62" s="117">
        <v>7.0000000000000007E-2</v>
      </c>
      <c r="T62" s="117">
        <v>7.0000000000000007E-2</v>
      </c>
      <c r="U62" s="117">
        <v>7.0000000000000007E-2</v>
      </c>
      <c r="V62" s="117">
        <v>7.0000000000000007E-2</v>
      </c>
      <c r="W62" s="117">
        <v>7.0000000000000007E-2</v>
      </c>
      <c r="X62" s="117">
        <v>7.0000000000000007E-2</v>
      </c>
      <c r="Y62" s="117">
        <v>7.0000000000000007E-2</v>
      </c>
      <c r="Z62" s="117">
        <v>7.0000000000000007E-2</v>
      </c>
      <c r="AA62" s="117">
        <v>5.4199999999999998E-2</v>
      </c>
      <c r="AB62" s="117">
        <v>0</v>
      </c>
      <c r="AC62" s="117">
        <v>5.4199999999999998E-2</v>
      </c>
      <c r="AD62" s="117">
        <v>0</v>
      </c>
      <c r="AE62" s="117">
        <v>0</v>
      </c>
      <c r="AF62" s="117">
        <v>0</v>
      </c>
      <c r="AG62" s="117">
        <v>0</v>
      </c>
      <c r="AH62" s="117">
        <v>0</v>
      </c>
      <c r="AI62" s="117">
        <v>0</v>
      </c>
      <c r="AJ62" s="117">
        <v>0</v>
      </c>
      <c r="AK62" s="117">
        <v>0</v>
      </c>
      <c r="AL62" s="117">
        <v>0</v>
      </c>
      <c r="AM62" s="117">
        <v>0</v>
      </c>
      <c r="AN62" s="117">
        <v>0</v>
      </c>
      <c r="AO62" s="117">
        <v>0</v>
      </c>
      <c r="AP62" s="117">
        <v>0</v>
      </c>
      <c r="AQ62" s="117">
        <v>0</v>
      </c>
      <c r="AR62" s="118">
        <v>0</v>
      </c>
      <c r="AS62" s="117"/>
    </row>
    <row r="63" spans="2:45">
      <c r="B63" s="168">
        <f t="shared" si="1"/>
        <v>41912</v>
      </c>
      <c r="C63" s="117">
        <v>0</v>
      </c>
      <c r="D63" s="117">
        <v>0</v>
      </c>
      <c r="E63" s="117">
        <v>0</v>
      </c>
      <c r="F63" s="117">
        <v>0</v>
      </c>
      <c r="G63" s="117">
        <v>0</v>
      </c>
      <c r="H63" s="117">
        <v>0</v>
      </c>
      <c r="I63" s="117">
        <v>0</v>
      </c>
      <c r="J63" s="117">
        <v>0</v>
      </c>
      <c r="K63" s="117">
        <v>0</v>
      </c>
      <c r="L63" s="117">
        <v>0</v>
      </c>
      <c r="M63" s="117">
        <v>0</v>
      </c>
      <c r="N63" s="117">
        <v>0</v>
      </c>
      <c r="O63" s="117">
        <v>0</v>
      </c>
      <c r="P63" s="117">
        <v>0</v>
      </c>
      <c r="Q63" s="117">
        <v>7.0000000000000007E-2</v>
      </c>
      <c r="R63" s="117">
        <v>7.0000000000000007E-2</v>
      </c>
      <c r="S63" s="117">
        <v>7.0000000000000007E-2</v>
      </c>
      <c r="T63" s="117">
        <v>7.0000000000000007E-2</v>
      </c>
      <c r="U63" s="117">
        <v>7.0000000000000007E-2</v>
      </c>
      <c r="V63" s="117">
        <v>7.0000000000000007E-2</v>
      </c>
      <c r="W63" s="117">
        <v>7.0000000000000007E-2</v>
      </c>
      <c r="X63" s="117">
        <v>7.0000000000000007E-2</v>
      </c>
      <c r="Y63" s="117">
        <v>7.0000000000000007E-2</v>
      </c>
      <c r="Z63" s="117">
        <v>7.0000000000000007E-2</v>
      </c>
      <c r="AA63" s="117">
        <v>5.4199999999999998E-2</v>
      </c>
      <c r="AB63" s="117">
        <v>0</v>
      </c>
      <c r="AC63" s="117">
        <v>5.4199999999999998E-2</v>
      </c>
      <c r="AD63" s="117">
        <v>0</v>
      </c>
      <c r="AE63" s="117">
        <v>0</v>
      </c>
      <c r="AF63" s="117">
        <v>0</v>
      </c>
      <c r="AG63" s="117">
        <v>0</v>
      </c>
      <c r="AH63" s="117">
        <v>0</v>
      </c>
      <c r="AI63" s="117">
        <v>0</v>
      </c>
      <c r="AJ63" s="117">
        <v>0</v>
      </c>
      <c r="AK63" s="117">
        <v>0</v>
      </c>
      <c r="AL63" s="117">
        <v>0</v>
      </c>
      <c r="AM63" s="117">
        <v>0</v>
      </c>
      <c r="AN63" s="117">
        <v>0</v>
      </c>
      <c r="AO63" s="117">
        <v>0</v>
      </c>
      <c r="AP63" s="117">
        <v>0</v>
      </c>
      <c r="AQ63" s="117">
        <v>0</v>
      </c>
      <c r="AR63" s="118">
        <v>0</v>
      </c>
      <c r="AS63" s="117"/>
    </row>
    <row r="64" spans="2:45">
      <c r="B64" s="168">
        <f t="shared" si="1"/>
        <v>41943</v>
      </c>
      <c r="C64" s="117">
        <v>0</v>
      </c>
      <c r="D64" s="117">
        <v>0</v>
      </c>
      <c r="E64" s="117">
        <v>0</v>
      </c>
      <c r="F64" s="117">
        <v>0</v>
      </c>
      <c r="G64" s="117">
        <v>0</v>
      </c>
      <c r="H64" s="117">
        <v>0</v>
      </c>
      <c r="I64" s="117">
        <v>0</v>
      </c>
      <c r="J64" s="117">
        <v>0</v>
      </c>
      <c r="K64" s="117">
        <v>0</v>
      </c>
      <c r="L64" s="117">
        <v>0</v>
      </c>
      <c r="M64" s="117">
        <v>0</v>
      </c>
      <c r="N64" s="117">
        <v>0</v>
      </c>
      <c r="O64" s="117">
        <v>0</v>
      </c>
      <c r="P64" s="117">
        <v>0</v>
      </c>
      <c r="Q64" s="117">
        <v>7.0000000000000007E-2</v>
      </c>
      <c r="R64" s="117">
        <v>7.0000000000000007E-2</v>
      </c>
      <c r="S64" s="117">
        <v>7.0000000000000007E-2</v>
      </c>
      <c r="T64" s="117">
        <v>7.0000000000000007E-2</v>
      </c>
      <c r="U64" s="117">
        <v>7.0000000000000007E-2</v>
      </c>
      <c r="V64" s="117">
        <v>7.0000000000000007E-2</v>
      </c>
      <c r="W64" s="117">
        <v>7.0000000000000007E-2</v>
      </c>
      <c r="X64" s="117">
        <v>7.0000000000000007E-2</v>
      </c>
      <c r="Y64" s="117">
        <v>7.0000000000000007E-2</v>
      </c>
      <c r="Z64" s="117">
        <v>7.0000000000000007E-2</v>
      </c>
      <c r="AA64" s="117">
        <v>5.4199999999999998E-2</v>
      </c>
      <c r="AB64" s="117">
        <v>0</v>
      </c>
      <c r="AC64" s="117">
        <v>5.4199999999999998E-2</v>
      </c>
      <c r="AD64" s="117">
        <v>0</v>
      </c>
      <c r="AE64" s="117">
        <v>0</v>
      </c>
      <c r="AF64" s="117">
        <v>0</v>
      </c>
      <c r="AG64" s="117">
        <v>0</v>
      </c>
      <c r="AH64" s="117">
        <v>0</v>
      </c>
      <c r="AI64" s="117">
        <v>0</v>
      </c>
      <c r="AJ64" s="117">
        <v>0</v>
      </c>
      <c r="AK64" s="117">
        <v>0</v>
      </c>
      <c r="AL64" s="117">
        <v>0</v>
      </c>
      <c r="AM64" s="117">
        <v>0</v>
      </c>
      <c r="AN64" s="117">
        <v>0</v>
      </c>
      <c r="AO64" s="117">
        <v>0</v>
      </c>
      <c r="AP64" s="117">
        <v>0</v>
      </c>
      <c r="AQ64" s="117">
        <v>0</v>
      </c>
      <c r="AR64" s="118">
        <v>0</v>
      </c>
      <c r="AS64" s="117"/>
    </row>
    <row r="65" spans="2:45">
      <c r="B65" s="168">
        <f t="shared" si="1"/>
        <v>41973</v>
      </c>
      <c r="C65" s="117">
        <v>0</v>
      </c>
      <c r="D65" s="117">
        <v>0</v>
      </c>
      <c r="E65" s="117">
        <v>0</v>
      </c>
      <c r="F65" s="117">
        <v>0</v>
      </c>
      <c r="G65" s="117">
        <v>0</v>
      </c>
      <c r="H65" s="117">
        <v>0</v>
      </c>
      <c r="I65" s="117">
        <v>0</v>
      </c>
      <c r="J65" s="117">
        <v>0</v>
      </c>
      <c r="K65" s="117">
        <v>0</v>
      </c>
      <c r="L65" s="117">
        <v>0</v>
      </c>
      <c r="M65" s="117">
        <v>0</v>
      </c>
      <c r="N65" s="117">
        <v>0</v>
      </c>
      <c r="O65" s="117">
        <v>5.8299999999999998E-2</v>
      </c>
      <c r="P65" s="117">
        <v>5.8299999999999998E-2</v>
      </c>
      <c r="Q65" s="117">
        <v>7.0000000000000007E-2</v>
      </c>
      <c r="R65" s="117">
        <v>7.0000000000000007E-2</v>
      </c>
      <c r="S65" s="117">
        <v>7.0000000000000007E-2</v>
      </c>
      <c r="T65" s="117">
        <v>7.0000000000000007E-2</v>
      </c>
      <c r="U65" s="117">
        <v>7.0000000000000007E-2</v>
      </c>
      <c r="V65" s="117">
        <v>7.0000000000000007E-2</v>
      </c>
      <c r="W65" s="117">
        <v>7.0000000000000007E-2</v>
      </c>
      <c r="X65" s="117">
        <v>7.0000000000000007E-2</v>
      </c>
      <c r="Y65" s="117">
        <v>7.0000000000000007E-2</v>
      </c>
      <c r="Z65" s="117">
        <v>7.0000000000000007E-2</v>
      </c>
      <c r="AA65" s="117">
        <v>5.4199999999999998E-2</v>
      </c>
      <c r="AB65" s="117">
        <v>0</v>
      </c>
      <c r="AC65" s="117">
        <v>5.4199999999999998E-2</v>
      </c>
      <c r="AD65" s="117">
        <v>0</v>
      </c>
      <c r="AE65" s="117">
        <v>0</v>
      </c>
      <c r="AF65" s="117">
        <v>0</v>
      </c>
      <c r="AG65" s="117">
        <v>0</v>
      </c>
      <c r="AH65" s="117">
        <v>0</v>
      </c>
      <c r="AI65" s="117">
        <v>0</v>
      </c>
      <c r="AJ65" s="117">
        <v>0</v>
      </c>
      <c r="AK65" s="117">
        <v>0</v>
      </c>
      <c r="AL65" s="117">
        <v>0</v>
      </c>
      <c r="AM65" s="117">
        <v>0</v>
      </c>
      <c r="AN65" s="117">
        <v>0</v>
      </c>
      <c r="AO65" s="117">
        <v>0</v>
      </c>
      <c r="AP65" s="117">
        <v>0</v>
      </c>
      <c r="AQ65" s="117">
        <v>0</v>
      </c>
      <c r="AR65" s="118">
        <v>0</v>
      </c>
      <c r="AS65" s="117"/>
    </row>
    <row r="66" spans="2:45">
      <c r="B66" s="168">
        <f t="shared" si="1"/>
        <v>42004</v>
      </c>
      <c r="C66" s="117">
        <v>0</v>
      </c>
      <c r="D66" s="117">
        <v>0</v>
      </c>
      <c r="E66" s="117">
        <v>0</v>
      </c>
      <c r="F66" s="117">
        <v>0</v>
      </c>
      <c r="G66" s="117">
        <v>0</v>
      </c>
      <c r="H66" s="117">
        <v>0</v>
      </c>
      <c r="I66" s="117">
        <v>0</v>
      </c>
      <c r="J66" s="117">
        <v>0</v>
      </c>
      <c r="K66" s="117">
        <v>0</v>
      </c>
      <c r="L66" s="117">
        <v>0</v>
      </c>
      <c r="M66" s="117">
        <v>0</v>
      </c>
      <c r="N66" s="117">
        <v>0</v>
      </c>
      <c r="O66" s="117">
        <v>5.8299999999999998E-2</v>
      </c>
      <c r="P66" s="117">
        <v>5.8299999999999998E-2</v>
      </c>
      <c r="Q66" s="117">
        <v>7.0000000000000007E-2</v>
      </c>
      <c r="R66" s="117">
        <v>7.0000000000000007E-2</v>
      </c>
      <c r="S66" s="117">
        <v>7.0000000000000007E-2</v>
      </c>
      <c r="T66" s="117">
        <v>7.0000000000000007E-2</v>
      </c>
      <c r="U66" s="117">
        <v>7.0000000000000007E-2</v>
      </c>
      <c r="V66" s="117">
        <v>7.0000000000000007E-2</v>
      </c>
      <c r="W66" s="117">
        <v>7.0000000000000007E-2</v>
      </c>
      <c r="X66" s="117">
        <v>7.0000000000000007E-2</v>
      </c>
      <c r="Y66" s="117">
        <v>7.0000000000000007E-2</v>
      </c>
      <c r="Z66" s="117">
        <v>7.0000000000000007E-2</v>
      </c>
      <c r="AA66" s="117">
        <v>5.4199999999999998E-2</v>
      </c>
      <c r="AB66" s="117">
        <v>0</v>
      </c>
      <c r="AC66" s="117">
        <v>5.4199999999999998E-2</v>
      </c>
      <c r="AD66" s="117">
        <v>0</v>
      </c>
      <c r="AE66" s="117">
        <v>0</v>
      </c>
      <c r="AF66" s="117">
        <v>0</v>
      </c>
      <c r="AG66" s="117">
        <v>0</v>
      </c>
      <c r="AH66" s="117">
        <v>0</v>
      </c>
      <c r="AI66" s="117">
        <v>0</v>
      </c>
      <c r="AJ66" s="117">
        <v>0</v>
      </c>
      <c r="AK66" s="117">
        <v>0</v>
      </c>
      <c r="AL66" s="117">
        <v>0</v>
      </c>
      <c r="AM66" s="117">
        <v>0</v>
      </c>
      <c r="AN66" s="117">
        <v>0</v>
      </c>
      <c r="AO66" s="117">
        <v>0</v>
      </c>
      <c r="AP66" s="117">
        <v>0</v>
      </c>
      <c r="AQ66" s="117">
        <v>0</v>
      </c>
      <c r="AR66" s="118">
        <v>0</v>
      </c>
      <c r="AS66" s="117"/>
    </row>
    <row r="67" spans="2:45">
      <c r="B67" s="168">
        <f t="shared" si="1"/>
        <v>42035</v>
      </c>
      <c r="C67" s="117">
        <v>0</v>
      </c>
      <c r="D67" s="117">
        <v>0</v>
      </c>
      <c r="E67" s="117">
        <v>0</v>
      </c>
      <c r="F67" s="117">
        <v>0</v>
      </c>
      <c r="G67" s="117">
        <v>0</v>
      </c>
      <c r="H67" s="117">
        <v>0</v>
      </c>
      <c r="I67" s="117">
        <v>0</v>
      </c>
      <c r="J67" s="117">
        <v>0</v>
      </c>
      <c r="K67" s="117">
        <v>0</v>
      </c>
      <c r="L67" s="117">
        <v>0</v>
      </c>
      <c r="M67" s="117">
        <v>0</v>
      </c>
      <c r="N67" s="117">
        <v>0</v>
      </c>
      <c r="O67" s="117">
        <v>5.8299999999999998E-2</v>
      </c>
      <c r="P67" s="117">
        <v>5.8299999999999998E-2</v>
      </c>
      <c r="Q67" s="117">
        <v>7.0000000000000007E-2</v>
      </c>
      <c r="R67" s="117">
        <v>7.0000000000000007E-2</v>
      </c>
      <c r="S67" s="117">
        <v>7.0000000000000007E-2</v>
      </c>
      <c r="T67" s="117">
        <v>7.0000000000000007E-2</v>
      </c>
      <c r="U67" s="117">
        <v>7.0000000000000007E-2</v>
      </c>
      <c r="V67" s="117">
        <v>7.0000000000000007E-2</v>
      </c>
      <c r="W67" s="117">
        <v>7.0000000000000007E-2</v>
      </c>
      <c r="X67" s="117">
        <v>7.0000000000000007E-2</v>
      </c>
      <c r="Y67" s="117">
        <v>7.0000000000000007E-2</v>
      </c>
      <c r="Z67" s="117">
        <v>7.0000000000000007E-2</v>
      </c>
      <c r="AA67" s="117">
        <v>5.4199999999999998E-2</v>
      </c>
      <c r="AB67" s="117">
        <v>0</v>
      </c>
      <c r="AC67" s="117">
        <v>5.4199999999999998E-2</v>
      </c>
      <c r="AD67" s="117">
        <v>0</v>
      </c>
      <c r="AE67" s="117">
        <v>0</v>
      </c>
      <c r="AF67" s="117">
        <v>5.8299999999999998E-2</v>
      </c>
      <c r="AG67" s="117">
        <v>0</v>
      </c>
      <c r="AH67" s="117">
        <v>0</v>
      </c>
      <c r="AI67" s="117">
        <v>0</v>
      </c>
      <c r="AJ67" s="117">
        <v>0</v>
      </c>
      <c r="AK67" s="117">
        <v>0</v>
      </c>
      <c r="AL67" s="117">
        <v>0</v>
      </c>
      <c r="AM67" s="117">
        <v>0</v>
      </c>
      <c r="AN67" s="117">
        <v>0</v>
      </c>
      <c r="AO67" s="117">
        <v>0</v>
      </c>
      <c r="AP67" s="117">
        <v>0</v>
      </c>
      <c r="AQ67" s="117">
        <v>0</v>
      </c>
      <c r="AR67" s="118">
        <v>0</v>
      </c>
      <c r="AS67" s="117"/>
    </row>
    <row r="68" spans="2:45">
      <c r="B68" s="168">
        <f t="shared" si="1"/>
        <v>42063</v>
      </c>
      <c r="C68" s="117">
        <v>0</v>
      </c>
      <c r="D68" s="117">
        <v>0</v>
      </c>
      <c r="E68" s="117">
        <v>0</v>
      </c>
      <c r="F68" s="117">
        <v>0</v>
      </c>
      <c r="G68" s="117">
        <v>0</v>
      </c>
      <c r="H68" s="117">
        <v>0</v>
      </c>
      <c r="I68" s="117">
        <v>0</v>
      </c>
      <c r="J68" s="117">
        <v>0</v>
      </c>
      <c r="K68" s="117">
        <v>0</v>
      </c>
      <c r="L68" s="117">
        <v>0</v>
      </c>
      <c r="M68" s="117">
        <v>0</v>
      </c>
      <c r="N68" s="117">
        <v>0</v>
      </c>
      <c r="O68" s="117">
        <v>5.8299999999999998E-2</v>
      </c>
      <c r="P68" s="117">
        <v>5.8299999999999998E-2</v>
      </c>
      <c r="Q68" s="117">
        <v>7.0000000000000007E-2</v>
      </c>
      <c r="R68" s="117">
        <v>7.0000000000000007E-2</v>
      </c>
      <c r="S68" s="117">
        <v>7.0000000000000007E-2</v>
      </c>
      <c r="T68" s="117">
        <v>7.0000000000000007E-2</v>
      </c>
      <c r="U68" s="117">
        <v>7.0000000000000007E-2</v>
      </c>
      <c r="V68" s="117">
        <v>7.0000000000000007E-2</v>
      </c>
      <c r="W68" s="117">
        <v>7.0000000000000007E-2</v>
      </c>
      <c r="X68" s="117">
        <v>7.0000000000000007E-2</v>
      </c>
      <c r="Y68" s="117">
        <v>7.0000000000000007E-2</v>
      </c>
      <c r="Z68" s="117">
        <v>7.0000000000000007E-2</v>
      </c>
      <c r="AA68" s="117">
        <v>5.4199999999999998E-2</v>
      </c>
      <c r="AB68" s="117">
        <v>0</v>
      </c>
      <c r="AC68" s="117">
        <v>5.4199999999999998E-2</v>
      </c>
      <c r="AD68" s="117">
        <v>0</v>
      </c>
      <c r="AE68" s="117">
        <v>0</v>
      </c>
      <c r="AF68" s="117">
        <v>5.8299999999999998E-2</v>
      </c>
      <c r="AG68" s="117">
        <v>0</v>
      </c>
      <c r="AH68" s="117">
        <v>0</v>
      </c>
      <c r="AI68" s="117">
        <v>0</v>
      </c>
      <c r="AJ68" s="117">
        <v>0</v>
      </c>
      <c r="AK68" s="117">
        <v>0</v>
      </c>
      <c r="AL68" s="117">
        <v>0</v>
      </c>
      <c r="AM68" s="117">
        <v>0</v>
      </c>
      <c r="AN68" s="117">
        <v>0</v>
      </c>
      <c r="AO68" s="117">
        <v>0</v>
      </c>
      <c r="AP68" s="117">
        <v>0</v>
      </c>
      <c r="AQ68" s="117">
        <v>0</v>
      </c>
      <c r="AR68" s="118">
        <v>0</v>
      </c>
      <c r="AS68" s="117"/>
    </row>
    <row r="69" spans="2:45">
      <c r="B69" s="168">
        <f t="shared" ref="B69:B132" si="2">EOMONTH(B68,1)</f>
        <v>42094</v>
      </c>
      <c r="C69" s="117">
        <v>0</v>
      </c>
      <c r="D69" s="117">
        <v>0</v>
      </c>
      <c r="E69" s="117">
        <v>0</v>
      </c>
      <c r="F69" s="117">
        <v>0</v>
      </c>
      <c r="G69" s="117">
        <v>0</v>
      </c>
      <c r="H69" s="117">
        <v>0</v>
      </c>
      <c r="I69" s="117">
        <v>0</v>
      </c>
      <c r="J69" s="117">
        <v>0</v>
      </c>
      <c r="K69" s="117">
        <v>0</v>
      </c>
      <c r="L69" s="117">
        <v>0</v>
      </c>
      <c r="M69" s="117">
        <v>0</v>
      </c>
      <c r="N69" s="117">
        <v>0</v>
      </c>
      <c r="O69" s="117">
        <v>5.8299999999999998E-2</v>
      </c>
      <c r="P69" s="117">
        <v>5.8299999999999998E-2</v>
      </c>
      <c r="Q69" s="117">
        <v>7.0000000000000007E-2</v>
      </c>
      <c r="R69" s="117">
        <v>7.0000000000000007E-2</v>
      </c>
      <c r="S69" s="117">
        <v>7.0000000000000007E-2</v>
      </c>
      <c r="T69" s="117">
        <v>7.0000000000000007E-2</v>
      </c>
      <c r="U69" s="117">
        <v>7.0000000000000007E-2</v>
      </c>
      <c r="V69" s="117">
        <v>7.0000000000000007E-2</v>
      </c>
      <c r="W69" s="117">
        <v>7.0000000000000007E-2</v>
      </c>
      <c r="X69" s="117">
        <v>7.0000000000000007E-2</v>
      </c>
      <c r="Y69" s="117">
        <v>7.0000000000000007E-2</v>
      </c>
      <c r="Z69" s="117">
        <v>7.0000000000000007E-2</v>
      </c>
      <c r="AA69" s="117">
        <v>5.4199999999999998E-2</v>
      </c>
      <c r="AB69" s="117">
        <v>0</v>
      </c>
      <c r="AC69" s="117">
        <v>5.4199999999999998E-2</v>
      </c>
      <c r="AD69" s="117">
        <v>0</v>
      </c>
      <c r="AE69" s="117">
        <v>0</v>
      </c>
      <c r="AF69" s="117">
        <v>5.8299999999999998E-2</v>
      </c>
      <c r="AG69" s="117">
        <v>0</v>
      </c>
      <c r="AH69" s="117">
        <v>0</v>
      </c>
      <c r="AI69" s="117">
        <v>0</v>
      </c>
      <c r="AJ69" s="117">
        <v>0</v>
      </c>
      <c r="AK69" s="117">
        <v>0</v>
      </c>
      <c r="AL69" s="117">
        <v>0</v>
      </c>
      <c r="AM69" s="117">
        <v>0</v>
      </c>
      <c r="AN69" s="117">
        <v>0</v>
      </c>
      <c r="AO69" s="117">
        <v>0</v>
      </c>
      <c r="AP69" s="117">
        <v>0</v>
      </c>
      <c r="AQ69" s="117">
        <v>0</v>
      </c>
      <c r="AR69" s="118">
        <v>0</v>
      </c>
      <c r="AS69" s="117"/>
    </row>
    <row r="70" spans="2:45">
      <c r="B70" s="168">
        <f t="shared" si="2"/>
        <v>42124</v>
      </c>
      <c r="C70" s="117">
        <v>0</v>
      </c>
      <c r="D70" s="117">
        <v>0</v>
      </c>
      <c r="E70" s="117">
        <v>0</v>
      </c>
      <c r="F70" s="117">
        <v>0</v>
      </c>
      <c r="G70" s="117">
        <v>0</v>
      </c>
      <c r="H70" s="117">
        <v>0</v>
      </c>
      <c r="I70" s="117">
        <v>0</v>
      </c>
      <c r="J70" s="117">
        <v>0</v>
      </c>
      <c r="K70" s="117">
        <v>0</v>
      </c>
      <c r="L70" s="117">
        <v>0</v>
      </c>
      <c r="M70" s="117">
        <v>0</v>
      </c>
      <c r="N70" s="117">
        <v>0</v>
      </c>
      <c r="O70" s="117">
        <v>5.8299999999999998E-2</v>
      </c>
      <c r="P70" s="117">
        <v>5.8299999999999998E-2</v>
      </c>
      <c r="Q70" s="117">
        <v>7.0000000000000007E-2</v>
      </c>
      <c r="R70" s="117">
        <v>7.0000000000000007E-2</v>
      </c>
      <c r="S70" s="117">
        <v>7.0000000000000007E-2</v>
      </c>
      <c r="T70" s="117">
        <v>7.0000000000000007E-2</v>
      </c>
      <c r="U70" s="117">
        <v>7.0000000000000007E-2</v>
      </c>
      <c r="V70" s="117">
        <v>7.0000000000000007E-2</v>
      </c>
      <c r="W70" s="117">
        <v>7.0000000000000007E-2</v>
      </c>
      <c r="X70" s="117">
        <v>7.0000000000000007E-2</v>
      </c>
      <c r="Y70" s="117">
        <v>7.0000000000000007E-2</v>
      </c>
      <c r="Z70" s="117">
        <v>7.0000000000000007E-2</v>
      </c>
      <c r="AA70" s="117">
        <v>5.4199999999999998E-2</v>
      </c>
      <c r="AB70" s="117">
        <v>0</v>
      </c>
      <c r="AC70" s="117">
        <v>5.4199999999999998E-2</v>
      </c>
      <c r="AD70" s="117">
        <v>0</v>
      </c>
      <c r="AE70" s="117">
        <v>0</v>
      </c>
      <c r="AF70" s="117">
        <v>5.8299999999999998E-2</v>
      </c>
      <c r="AG70" s="117">
        <v>0</v>
      </c>
      <c r="AH70" s="117">
        <v>0</v>
      </c>
      <c r="AI70" s="117">
        <v>0</v>
      </c>
      <c r="AJ70" s="117">
        <v>0</v>
      </c>
      <c r="AK70" s="117">
        <v>0</v>
      </c>
      <c r="AL70" s="117">
        <v>0</v>
      </c>
      <c r="AM70" s="117">
        <v>0</v>
      </c>
      <c r="AN70" s="117">
        <v>0</v>
      </c>
      <c r="AO70" s="117">
        <v>0</v>
      </c>
      <c r="AP70" s="117">
        <v>0</v>
      </c>
      <c r="AQ70" s="117">
        <v>0</v>
      </c>
      <c r="AR70" s="118">
        <v>0</v>
      </c>
      <c r="AS70" s="117"/>
    </row>
    <row r="71" spans="2:45">
      <c r="B71" s="168">
        <f t="shared" si="2"/>
        <v>42155</v>
      </c>
      <c r="C71" s="117">
        <v>0</v>
      </c>
      <c r="D71" s="117">
        <v>0</v>
      </c>
      <c r="E71" s="117">
        <v>0</v>
      </c>
      <c r="F71" s="117">
        <v>0</v>
      </c>
      <c r="G71" s="117">
        <v>0</v>
      </c>
      <c r="H71" s="117">
        <v>0</v>
      </c>
      <c r="I71" s="117">
        <v>0</v>
      </c>
      <c r="J71" s="117">
        <v>0</v>
      </c>
      <c r="K71" s="117">
        <v>0</v>
      </c>
      <c r="L71" s="117">
        <v>0</v>
      </c>
      <c r="M71" s="117">
        <v>0</v>
      </c>
      <c r="N71" s="117">
        <v>0</v>
      </c>
      <c r="O71" s="117">
        <v>5.8299999999999998E-2</v>
      </c>
      <c r="P71" s="117">
        <v>5.8299999999999998E-2</v>
      </c>
      <c r="Q71" s="117">
        <v>7.0000000000000007E-2</v>
      </c>
      <c r="R71" s="117">
        <v>7.0000000000000007E-2</v>
      </c>
      <c r="S71" s="117">
        <v>7.0000000000000007E-2</v>
      </c>
      <c r="T71" s="117">
        <v>7.0000000000000007E-2</v>
      </c>
      <c r="U71" s="117">
        <v>7.0000000000000007E-2</v>
      </c>
      <c r="V71" s="117">
        <v>7.0000000000000007E-2</v>
      </c>
      <c r="W71" s="117">
        <v>7.0000000000000007E-2</v>
      </c>
      <c r="X71" s="117">
        <v>7.0000000000000007E-2</v>
      </c>
      <c r="Y71" s="117">
        <v>7.0000000000000007E-2</v>
      </c>
      <c r="Z71" s="117">
        <v>7.0000000000000007E-2</v>
      </c>
      <c r="AA71" s="117">
        <v>5.4199999999999998E-2</v>
      </c>
      <c r="AB71" s="117">
        <v>0</v>
      </c>
      <c r="AC71" s="117">
        <v>5.4199999999999998E-2</v>
      </c>
      <c r="AD71" s="117">
        <v>0</v>
      </c>
      <c r="AE71" s="117">
        <v>0</v>
      </c>
      <c r="AF71" s="117">
        <v>5.8299999999999998E-2</v>
      </c>
      <c r="AG71" s="117">
        <v>0</v>
      </c>
      <c r="AH71" s="117">
        <v>0</v>
      </c>
      <c r="AI71" s="117">
        <v>0</v>
      </c>
      <c r="AJ71" s="117">
        <v>0</v>
      </c>
      <c r="AK71" s="117">
        <v>0</v>
      </c>
      <c r="AL71" s="117">
        <v>0</v>
      </c>
      <c r="AM71" s="117">
        <v>0</v>
      </c>
      <c r="AN71" s="117">
        <v>0</v>
      </c>
      <c r="AO71" s="117">
        <v>0</v>
      </c>
      <c r="AP71" s="117">
        <v>0</v>
      </c>
      <c r="AQ71" s="117">
        <v>0</v>
      </c>
      <c r="AR71" s="118">
        <v>0</v>
      </c>
      <c r="AS71" s="117"/>
    </row>
    <row r="72" spans="2:45">
      <c r="B72" s="168">
        <f t="shared" si="2"/>
        <v>42185</v>
      </c>
      <c r="C72" s="117">
        <v>5.8299999999999998E-2</v>
      </c>
      <c r="D72" s="117">
        <v>0</v>
      </c>
      <c r="E72" s="117">
        <v>0</v>
      </c>
      <c r="F72" s="117">
        <v>0</v>
      </c>
      <c r="G72" s="117">
        <v>0</v>
      </c>
      <c r="H72" s="117">
        <v>0</v>
      </c>
      <c r="I72" s="117">
        <v>0</v>
      </c>
      <c r="J72" s="117">
        <v>0</v>
      </c>
      <c r="K72" s="117">
        <v>0</v>
      </c>
      <c r="L72" s="117">
        <v>0</v>
      </c>
      <c r="M72" s="117">
        <v>0</v>
      </c>
      <c r="N72" s="117">
        <v>0</v>
      </c>
      <c r="O72" s="117">
        <v>5.8299999999999998E-2</v>
      </c>
      <c r="P72" s="117">
        <v>5.8299999999999998E-2</v>
      </c>
      <c r="Q72" s="117">
        <v>7.0000000000000007E-2</v>
      </c>
      <c r="R72" s="117">
        <v>7.0000000000000007E-2</v>
      </c>
      <c r="S72" s="117">
        <v>7.0000000000000007E-2</v>
      </c>
      <c r="T72" s="117">
        <v>7.0000000000000007E-2</v>
      </c>
      <c r="U72" s="117">
        <v>7.0000000000000007E-2</v>
      </c>
      <c r="V72" s="117">
        <v>7.0000000000000007E-2</v>
      </c>
      <c r="W72" s="117">
        <v>7.0000000000000007E-2</v>
      </c>
      <c r="X72" s="117">
        <v>7.0000000000000007E-2</v>
      </c>
      <c r="Y72" s="117">
        <v>7.0000000000000007E-2</v>
      </c>
      <c r="Z72" s="117">
        <v>7.0000000000000007E-2</v>
      </c>
      <c r="AA72" s="117">
        <v>5.4199999999999998E-2</v>
      </c>
      <c r="AB72" s="117">
        <v>0</v>
      </c>
      <c r="AC72" s="117">
        <v>5.4199999999999998E-2</v>
      </c>
      <c r="AD72" s="117">
        <v>0</v>
      </c>
      <c r="AE72" s="117">
        <v>0</v>
      </c>
      <c r="AF72" s="117">
        <v>5.8299999999999998E-2</v>
      </c>
      <c r="AG72" s="117">
        <v>0</v>
      </c>
      <c r="AH72" s="117">
        <v>0</v>
      </c>
      <c r="AI72" s="117">
        <v>0</v>
      </c>
      <c r="AJ72" s="117">
        <v>0</v>
      </c>
      <c r="AK72" s="117">
        <v>0</v>
      </c>
      <c r="AL72" s="117">
        <v>0</v>
      </c>
      <c r="AM72" s="117">
        <v>0</v>
      </c>
      <c r="AN72" s="117">
        <v>0</v>
      </c>
      <c r="AO72" s="117">
        <v>0</v>
      </c>
      <c r="AP72" s="117">
        <v>0</v>
      </c>
      <c r="AQ72" s="117">
        <v>0</v>
      </c>
      <c r="AR72" s="118">
        <v>0</v>
      </c>
      <c r="AS72" s="117"/>
    </row>
    <row r="73" spans="2:45">
      <c r="B73" s="168">
        <f t="shared" si="2"/>
        <v>42216</v>
      </c>
      <c r="C73" s="117">
        <v>5.8299999999999998E-2</v>
      </c>
      <c r="D73" s="117">
        <v>0</v>
      </c>
      <c r="E73" s="117">
        <v>0</v>
      </c>
      <c r="F73" s="117">
        <v>0</v>
      </c>
      <c r="G73" s="117">
        <v>0</v>
      </c>
      <c r="H73" s="117">
        <v>0</v>
      </c>
      <c r="I73" s="117">
        <v>0</v>
      </c>
      <c r="J73" s="117">
        <v>0</v>
      </c>
      <c r="K73" s="117">
        <v>0</v>
      </c>
      <c r="L73" s="117">
        <v>0</v>
      </c>
      <c r="M73" s="117">
        <v>0</v>
      </c>
      <c r="N73" s="117">
        <v>0</v>
      </c>
      <c r="O73" s="117">
        <v>5.8299999999999998E-2</v>
      </c>
      <c r="P73" s="117">
        <v>5.8299999999999998E-2</v>
      </c>
      <c r="Q73" s="117">
        <v>7.0000000000000007E-2</v>
      </c>
      <c r="R73" s="117">
        <v>7.0000000000000007E-2</v>
      </c>
      <c r="S73" s="117">
        <v>7.0000000000000007E-2</v>
      </c>
      <c r="T73" s="117">
        <v>7.0000000000000007E-2</v>
      </c>
      <c r="U73" s="117">
        <v>7.0000000000000007E-2</v>
      </c>
      <c r="V73" s="117">
        <v>7.0000000000000007E-2</v>
      </c>
      <c r="W73" s="117">
        <v>7.0000000000000007E-2</v>
      </c>
      <c r="X73" s="117">
        <v>7.0000000000000007E-2</v>
      </c>
      <c r="Y73" s="117">
        <v>7.0000000000000007E-2</v>
      </c>
      <c r="Z73" s="117">
        <v>7.0000000000000007E-2</v>
      </c>
      <c r="AA73" s="117">
        <v>5.4199999999999998E-2</v>
      </c>
      <c r="AB73" s="117">
        <v>0</v>
      </c>
      <c r="AC73" s="117">
        <v>5.4199999999999998E-2</v>
      </c>
      <c r="AD73" s="117">
        <v>0</v>
      </c>
      <c r="AE73" s="117">
        <v>0</v>
      </c>
      <c r="AF73" s="117">
        <v>5.8299999999999998E-2</v>
      </c>
      <c r="AG73" s="117">
        <v>0</v>
      </c>
      <c r="AH73" s="117">
        <v>0</v>
      </c>
      <c r="AI73" s="117">
        <v>0</v>
      </c>
      <c r="AJ73" s="117">
        <v>0</v>
      </c>
      <c r="AK73" s="117">
        <v>0</v>
      </c>
      <c r="AL73" s="117">
        <v>0</v>
      </c>
      <c r="AM73" s="117">
        <v>0</v>
      </c>
      <c r="AN73" s="117">
        <v>0</v>
      </c>
      <c r="AO73" s="117">
        <v>0</v>
      </c>
      <c r="AP73" s="117">
        <v>0</v>
      </c>
      <c r="AQ73" s="117">
        <v>0</v>
      </c>
      <c r="AR73" s="118">
        <v>0</v>
      </c>
      <c r="AS73" s="117"/>
    </row>
    <row r="74" spans="2:45">
      <c r="B74" s="168">
        <f t="shared" si="2"/>
        <v>42247</v>
      </c>
      <c r="C74" s="117">
        <v>5.8299999999999998E-2</v>
      </c>
      <c r="D74" s="117">
        <v>0</v>
      </c>
      <c r="E74" s="117">
        <v>0</v>
      </c>
      <c r="F74" s="117">
        <v>0</v>
      </c>
      <c r="G74" s="117">
        <v>0</v>
      </c>
      <c r="H74" s="117">
        <v>0</v>
      </c>
      <c r="I74" s="117">
        <v>0</v>
      </c>
      <c r="J74" s="117">
        <v>0</v>
      </c>
      <c r="K74" s="117">
        <v>0</v>
      </c>
      <c r="L74" s="117">
        <v>0</v>
      </c>
      <c r="M74" s="117">
        <v>0</v>
      </c>
      <c r="N74" s="117">
        <v>0</v>
      </c>
      <c r="O74" s="117">
        <v>5.8299999999999998E-2</v>
      </c>
      <c r="P74" s="117">
        <v>5.8299999999999998E-2</v>
      </c>
      <c r="Q74" s="117">
        <v>7.0000000000000007E-2</v>
      </c>
      <c r="R74" s="117">
        <v>7.0000000000000007E-2</v>
      </c>
      <c r="S74" s="117">
        <v>7.0000000000000007E-2</v>
      </c>
      <c r="T74" s="117">
        <v>7.0000000000000007E-2</v>
      </c>
      <c r="U74" s="117">
        <v>7.0000000000000007E-2</v>
      </c>
      <c r="V74" s="117">
        <v>7.0000000000000007E-2</v>
      </c>
      <c r="W74" s="117">
        <v>7.0000000000000007E-2</v>
      </c>
      <c r="X74" s="117">
        <v>7.0000000000000007E-2</v>
      </c>
      <c r="Y74" s="117">
        <v>7.0000000000000007E-2</v>
      </c>
      <c r="Z74" s="117">
        <v>7.0000000000000007E-2</v>
      </c>
      <c r="AA74" s="117">
        <v>5.4199999999999998E-2</v>
      </c>
      <c r="AB74" s="117">
        <v>0</v>
      </c>
      <c r="AC74" s="117">
        <v>5.4199999999999998E-2</v>
      </c>
      <c r="AD74" s="117">
        <v>0</v>
      </c>
      <c r="AE74" s="117">
        <v>0</v>
      </c>
      <c r="AF74" s="117">
        <v>5.8299999999999998E-2</v>
      </c>
      <c r="AG74" s="117">
        <v>0</v>
      </c>
      <c r="AH74" s="117">
        <v>0</v>
      </c>
      <c r="AI74" s="117">
        <v>0</v>
      </c>
      <c r="AJ74" s="117">
        <v>0</v>
      </c>
      <c r="AK74" s="117">
        <v>0</v>
      </c>
      <c r="AL74" s="117">
        <v>0</v>
      </c>
      <c r="AM74" s="117">
        <v>0</v>
      </c>
      <c r="AN74" s="117">
        <v>0</v>
      </c>
      <c r="AO74" s="117">
        <v>0</v>
      </c>
      <c r="AP74" s="117">
        <v>0</v>
      </c>
      <c r="AQ74" s="117">
        <v>0</v>
      </c>
      <c r="AR74" s="118">
        <v>0</v>
      </c>
      <c r="AS74" s="117"/>
    </row>
    <row r="75" spans="2:45">
      <c r="B75" s="168">
        <f t="shared" si="2"/>
        <v>42277</v>
      </c>
      <c r="C75" s="117">
        <v>5.8299999999999998E-2</v>
      </c>
      <c r="D75" s="117">
        <v>0</v>
      </c>
      <c r="E75" s="117">
        <v>0</v>
      </c>
      <c r="F75" s="117">
        <v>0</v>
      </c>
      <c r="G75" s="117">
        <v>0</v>
      </c>
      <c r="H75" s="117">
        <v>0</v>
      </c>
      <c r="I75" s="117">
        <v>0</v>
      </c>
      <c r="J75" s="117">
        <v>0</v>
      </c>
      <c r="K75" s="117">
        <v>0</v>
      </c>
      <c r="L75" s="117">
        <v>0</v>
      </c>
      <c r="M75" s="117">
        <v>0</v>
      </c>
      <c r="N75" s="117">
        <v>0</v>
      </c>
      <c r="O75" s="117">
        <v>5.8299999999999998E-2</v>
      </c>
      <c r="P75" s="117">
        <v>5.8299999999999998E-2</v>
      </c>
      <c r="Q75" s="117">
        <v>7.0000000000000007E-2</v>
      </c>
      <c r="R75" s="117">
        <v>7.0000000000000007E-2</v>
      </c>
      <c r="S75" s="117">
        <v>7.0000000000000007E-2</v>
      </c>
      <c r="T75" s="117">
        <v>7.0000000000000007E-2</v>
      </c>
      <c r="U75" s="117">
        <v>7.0000000000000007E-2</v>
      </c>
      <c r="V75" s="117">
        <v>7.0000000000000007E-2</v>
      </c>
      <c r="W75" s="117">
        <v>7.0000000000000007E-2</v>
      </c>
      <c r="X75" s="117">
        <v>7.0000000000000007E-2</v>
      </c>
      <c r="Y75" s="117">
        <v>7.0000000000000007E-2</v>
      </c>
      <c r="Z75" s="117">
        <v>7.0000000000000007E-2</v>
      </c>
      <c r="AA75" s="117">
        <v>5.4199999999999998E-2</v>
      </c>
      <c r="AB75" s="117">
        <v>0</v>
      </c>
      <c r="AC75" s="117">
        <v>5.4199999999999998E-2</v>
      </c>
      <c r="AD75" s="117">
        <v>0</v>
      </c>
      <c r="AE75" s="117">
        <v>0</v>
      </c>
      <c r="AF75" s="117">
        <v>5.8299999999999998E-2</v>
      </c>
      <c r="AG75" s="117">
        <v>0</v>
      </c>
      <c r="AH75" s="117">
        <v>0</v>
      </c>
      <c r="AI75" s="117">
        <v>0</v>
      </c>
      <c r="AJ75" s="117">
        <v>0</v>
      </c>
      <c r="AK75" s="117">
        <v>0</v>
      </c>
      <c r="AL75" s="117">
        <v>0</v>
      </c>
      <c r="AM75" s="117">
        <v>0</v>
      </c>
      <c r="AN75" s="117">
        <v>0</v>
      </c>
      <c r="AO75" s="117">
        <v>0</v>
      </c>
      <c r="AP75" s="117">
        <v>0</v>
      </c>
      <c r="AQ75" s="117">
        <v>0</v>
      </c>
      <c r="AR75" s="118">
        <v>0</v>
      </c>
      <c r="AS75" s="117"/>
    </row>
    <row r="76" spans="2:45">
      <c r="B76" s="168">
        <f t="shared" si="2"/>
        <v>42308</v>
      </c>
      <c r="C76" s="117">
        <v>5.8299999999999998E-2</v>
      </c>
      <c r="D76" s="117">
        <v>0</v>
      </c>
      <c r="E76" s="117">
        <v>0</v>
      </c>
      <c r="F76" s="117">
        <v>0</v>
      </c>
      <c r="G76" s="117">
        <v>0</v>
      </c>
      <c r="H76" s="117">
        <v>0</v>
      </c>
      <c r="I76" s="117">
        <v>0</v>
      </c>
      <c r="J76" s="117">
        <v>0</v>
      </c>
      <c r="K76" s="117">
        <v>0</v>
      </c>
      <c r="L76" s="117">
        <v>0</v>
      </c>
      <c r="M76" s="117">
        <v>0</v>
      </c>
      <c r="N76" s="117">
        <v>0</v>
      </c>
      <c r="O76" s="117">
        <v>5.8299999999999998E-2</v>
      </c>
      <c r="P76" s="117">
        <v>5.8299999999999998E-2</v>
      </c>
      <c r="Q76" s="117">
        <v>7.0000000000000007E-2</v>
      </c>
      <c r="R76" s="117">
        <v>7.0000000000000007E-2</v>
      </c>
      <c r="S76" s="117">
        <v>7.0000000000000007E-2</v>
      </c>
      <c r="T76" s="117">
        <v>7.0000000000000007E-2</v>
      </c>
      <c r="U76" s="117">
        <v>7.0000000000000007E-2</v>
      </c>
      <c r="V76" s="117">
        <v>7.0000000000000007E-2</v>
      </c>
      <c r="W76" s="117">
        <v>7.0000000000000007E-2</v>
      </c>
      <c r="X76" s="117">
        <v>7.0000000000000007E-2</v>
      </c>
      <c r="Y76" s="117">
        <v>7.0000000000000007E-2</v>
      </c>
      <c r="Z76" s="117">
        <v>7.0000000000000007E-2</v>
      </c>
      <c r="AA76" s="117">
        <v>5.4199999999999998E-2</v>
      </c>
      <c r="AB76" s="117">
        <v>0</v>
      </c>
      <c r="AC76" s="117">
        <v>5.4199999999999998E-2</v>
      </c>
      <c r="AD76" s="117">
        <v>0</v>
      </c>
      <c r="AE76" s="117">
        <v>0</v>
      </c>
      <c r="AF76" s="117">
        <v>5.8299999999999998E-2</v>
      </c>
      <c r="AG76" s="117">
        <v>0</v>
      </c>
      <c r="AH76" s="117">
        <v>0</v>
      </c>
      <c r="AI76" s="117">
        <v>0</v>
      </c>
      <c r="AJ76" s="117">
        <v>0</v>
      </c>
      <c r="AK76" s="117">
        <v>0</v>
      </c>
      <c r="AL76" s="117">
        <v>0</v>
      </c>
      <c r="AM76" s="117">
        <v>0</v>
      </c>
      <c r="AN76" s="117">
        <v>0</v>
      </c>
      <c r="AO76" s="117">
        <v>0</v>
      </c>
      <c r="AP76" s="117">
        <v>0</v>
      </c>
      <c r="AQ76" s="117">
        <v>0</v>
      </c>
      <c r="AR76" s="118">
        <v>0</v>
      </c>
      <c r="AS76" s="117"/>
    </row>
    <row r="77" spans="2:45">
      <c r="B77" s="168">
        <f t="shared" si="2"/>
        <v>42338</v>
      </c>
      <c r="C77" s="117">
        <v>5.8299999999999998E-2</v>
      </c>
      <c r="D77" s="117">
        <v>0</v>
      </c>
      <c r="E77" s="117">
        <v>0</v>
      </c>
      <c r="F77" s="117">
        <v>0</v>
      </c>
      <c r="G77" s="117">
        <v>0</v>
      </c>
      <c r="H77" s="117">
        <v>0</v>
      </c>
      <c r="I77" s="117">
        <v>0</v>
      </c>
      <c r="J77" s="117">
        <v>0</v>
      </c>
      <c r="K77" s="117">
        <v>0</v>
      </c>
      <c r="L77" s="117">
        <v>0</v>
      </c>
      <c r="M77" s="117">
        <v>0</v>
      </c>
      <c r="N77" s="117">
        <v>0</v>
      </c>
      <c r="O77" s="117">
        <v>5.8299999999999998E-2</v>
      </c>
      <c r="P77" s="117">
        <v>5.8299999999999998E-2</v>
      </c>
      <c r="Q77" s="117">
        <v>7.0000000000000007E-2</v>
      </c>
      <c r="R77" s="117">
        <v>7.0000000000000007E-2</v>
      </c>
      <c r="S77" s="117">
        <v>7.0000000000000007E-2</v>
      </c>
      <c r="T77" s="117">
        <v>7.0000000000000007E-2</v>
      </c>
      <c r="U77" s="117">
        <v>7.0000000000000007E-2</v>
      </c>
      <c r="V77" s="117">
        <v>7.0000000000000007E-2</v>
      </c>
      <c r="W77" s="117">
        <v>7.0000000000000007E-2</v>
      </c>
      <c r="X77" s="117">
        <v>7.0000000000000007E-2</v>
      </c>
      <c r="Y77" s="117">
        <v>7.0000000000000007E-2</v>
      </c>
      <c r="Z77" s="117">
        <v>7.0000000000000007E-2</v>
      </c>
      <c r="AA77" s="117">
        <v>5.4199999999999998E-2</v>
      </c>
      <c r="AB77" s="117">
        <v>0</v>
      </c>
      <c r="AC77" s="117">
        <v>5.4199999999999998E-2</v>
      </c>
      <c r="AD77" s="117">
        <v>0</v>
      </c>
      <c r="AE77" s="117">
        <v>0</v>
      </c>
      <c r="AF77" s="117">
        <v>5.8299999999999998E-2</v>
      </c>
      <c r="AG77" s="117">
        <v>0</v>
      </c>
      <c r="AH77" s="117">
        <v>0</v>
      </c>
      <c r="AI77" s="117">
        <v>0</v>
      </c>
      <c r="AJ77" s="117">
        <v>0</v>
      </c>
      <c r="AK77" s="117">
        <v>0</v>
      </c>
      <c r="AL77" s="117">
        <v>0</v>
      </c>
      <c r="AM77" s="117">
        <v>0</v>
      </c>
      <c r="AN77" s="117">
        <v>0</v>
      </c>
      <c r="AO77" s="117">
        <v>0</v>
      </c>
      <c r="AP77" s="117">
        <v>0</v>
      </c>
      <c r="AQ77" s="117">
        <v>0</v>
      </c>
      <c r="AR77" s="118">
        <v>0</v>
      </c>
      <c r="AS77" s="117"/>
    </row>
    <row r="78" spans="2:45">
      <c r="B78" s="168">
        <f t="shared" si="2"/>
        <v>42369</v>
      </c>
      <c r="C78" s="117">
        <v>5.8299999999999998E-2</v>
      </c>
      <c r="D78" s="117">
        <v>0</v>
      </c>
      <c r="E78" s="117">
        <v>0</v>
      </c>
      <c r="F78" s="117">
        <v>0</v>
      </c>
      <c r="G78" s="117">
        <v>0</v>
      </c>
      <c r="H78" s="117">
        <v>0</v>
      </c>
      <c r="I78" s="117">
        <v>0</v>
      </c>
      <c r="J78" s="117">
        <v>0</v>
      </c>
      <c r="K78" s="117">
        <v>0</v>
      </c>
      <c r="L78" s="117">
        <v>0</v>
      </c>
      <c r="M78" s="117">
        <v>0</v>
      </c>
      <c r="N78" s="117">
        <v>0</v>
      </c>
      <c r="O78" s="117">
        <v>5.8299999999999998E-2</v>
      </c>
      <c r="P78" s="117">
        <v>5.8299999999999998E-2</v>
      </c>
      <c r="Q78" s="117">
        <v>7.0000000000000007E-2</v>
      </c>
      <c r="R78" s="117">
        <v>7.0000000000000007E-2</v>
      </c>
      <c r="S78" s="117">
        <v>7.0000000000000007E-2</v>
      </c>
      <c r="T78" s="117">
        <v>7.0000000000000007E-2</v>
      </c>
      <c r="U78" s="117">
        <v>7.0000000000000007E-2</v>
      </c>
      <c r="V78" s="117">
        <v>7.0000000000000007E-2</v>
      </c>
      <c r="W78" s="117">
        <v>7.0000000000000007E-2</v>
      </c>
      <c r="X78" s="117">
        <v>7.0000000000000007E-2</v>
      </c>
      <c r="Y78" s="117">
        <v>7.0000000000000007E-2</v>
      </c>
      <c r="Z78" s="117">
        <v>7.0000000000000007E-2</v>
      </c>
      <c r="AA78" s="117">
        <v>5.4199999999999998E-2</v>
      </c>
      <c r="AB78" s="117">
        <v>0</v>
      </c>
      <c r="AC78" s="117">
        <v>5.4199999999999998E-2</v>
      </c>
      <c r="AD78" s="117">
        <v>0</v>
      </c>
      <c r="AE78" s="117">
        <v>0</v>
      </c>
      <c r="AF78" s="117">
        <v>5.8299999999999998E-2</v>
      </c>
      <c r="AG78" s="117">
        <v>0</v>
      </c>
      <c r="AH78" s="117">
        <v>0</v>
      </c>
      <c r="AI78" s="117">
        <v>0</v>
      </c>
      <c r="AJ78" s="117">
        <v>0</v>
      </c>
      <c r="AK78" s="117">
        <v>0</v>
      </c>
      <c r="AL78" s="117">
        <v>0</v>
      </c>
      <c r="AM78" s="117">
        <v>0</v>
      </c>
      <c r="AN78" s="117">
        <v>0</v>
      </c>
      <c r="AO78" s="117">
        <v>0</v>
      </c>
      <c r="AP78" s="117">
        <v>0</v>
      </c>
      <c r="AQ78" s="117">
        <v>0</v>
      </c>
      <c r="AR78" s="118">
        <v>0</v>
      </c>
      <c r="AS78" s="117"/>
    </row>
    <row r="79" spans="2:45">
      <c r="B79" s="168">
        <f t="shared" si="2"/>
        <v>42400</v>
      </c>
      <c r="C79" s="117">
        <v>5.8299999999999998E-2</v>
      </c>
      <c r="D79" s="117">
        <v>0</v>
      </c>
      <c r="E79" s="117">
        <v>0</v>
      </c>
      <c r="F79" s="117">
        <v>0</v>
      </c>
      <c r="G79" s="117">
        <v>0</v>
      </c>
      <c r="H79" s="117">
        <v>0</v>
      </c>
      <c r="I79" s="117">
        <v>0</v>
      </c>
      <c r="J79" s="117">
        <v>0</v>
      </c>
      <c r="K79" s="117">
        <v>0</v>
      </c>
      <c r="L79" s="117">
        <v>0</v>
      </c>
      <c r="M79" s="117">
        <v>0</v>
      </c>
      <c r="N79" s="117">
        <v>0</v>
      </c>
      <c r="O79" s="117">
        <v>5.8299999999999998E-2</v>
      </c>
      <c r="P79" s="117">
        <v>5.8299999999999998E-2</v>
      </c>
      <c r="Q79" s="117">
        <v>7.0000000000000007E-2</v>
      </c>
      <c r="R79" s="117">
        <v>7.0000000000000007E-2</v>
      </c>
      <c r="S79" s="117">
        <v>7.0000000000000007E-2</v>
      </c>
      <c r="T79" s="117">
        <v>7.0000000000000007E-2</v>
      </c>
      <c r="U79" s="117">
        <v>7.0000000000000007E-2</v>
      </c>
      <c r="V79" s="117">
        <v>7.0000000000000007E-2</v>
      </c>
      <c r="W79" s="117">
        <v>7.0000000000000007E-2</v>
      </c>
      <c r="X79" s="117">
        <v>7.0000000000000007E-2</v>
      </c>
      <c r="Y79" s="117">
        <v>7.0000000000000007E-2</v>
      </c>
      <c r="Z79" s="117">
        <v>7.0000000000000007E-2</v>
      </c>
      <c r="AA79" s="117">
        <v>5.4199999999999998E-2</v>
      </c>
      <c r="AB79" s="117">
        <v>0</v>
      </c>
      <c r="AC79" s="117">
        <v>5.4199999999999998E-2</v>
      </c>
      <c r="AD79" s="117">
        <v>0</v>
      </c>
      <c r="AE79" s="117">
        <v>0</v>
      </c>
      <c r="AF79" s="117">
        <v>5.8299999999999998E-2</v>
      </c>
      <c r="AG79" s="117">
        <v>0</v>
      </c>
      <c r="AH79" s="117">
        <v>0</v>
      </c>
      <c r="AI79" s="117">
        <v>0</v>
      </c>
      <c r="AJ79" s="117">
        <v>0</v>
      </c>
      <c r="AK79" s="117">
        <v>0</v>
      </c>
      <c r="AL79" s="117">
        <v>0</v>
      </c>
      <c r="AM79" s="117">
        <v>0</v>
      </c>
      <c r="AN79" s="117">
        <v>0</v>
      </c>
      <c r="AO79" s="117">
        <v>0</v>
      </c>
      <c r="AP79" s="117">
        <v>0</v>
      </c>
      <c r="AQ79" s="117">
        <v>0</v>
      </c>
      <c r="AR79" s="118">
        <v>0</v>
      </c>
      <c r="AS79" s="117"/>
    </row>
    <row r="80" spans="2:45">
      <c r="B80" s="168">
        <f t="shared" si="2"/>
        <v>42429</v>
      </c>
      <c r="C80" s="117">
        <v>5.8299999999999998E-2</v>
      </c>
      <c r="D80" s="117">
        <v>0</v>
      </c>
      <c r="E80" s="117">
        <v>0</v>
      </c>
      <c r="F80" s="117">
        <v>0</v>
      </c>
      <c r="G80" s="117">
        <v>0</v>
      </c>
      <c r="H80" s="117">
        <v>0</v>
      </c>
      <c r="I80" s="117">
        <v>0</v>
      </c>
      <c r="J80" s="117">
        <v>0</v>
      </c>
      <c r="K80" s="117">
        <v>0</v>
      </c>
      <c r="L80" s="117">
        <v>0</v>
      </c>
      <c r="M80" s="117">
        <v>0</v>
      </c>
      <c r="N80" s="117">
        <v>0</v>
      </c>
      <c r="O80" s="117">
        <v>5.8299999999999998E-2</v>
      </c>
      <c r="P80" s="117">
        <v>5.8299999999999998E-2</v>
      </c>
      <c r="Q80" s="117">
        <v>7.0000000000000007E-2</v>
      </c>
      <c r="R80" s="117">
        <v>7.0000000000000007E-2</v>
      </c>
      <c r="S80" s="117">
        <v>7.0000000000000007E-2</v>
      </c>
      <c r="T80" s="117">
        <v>7.0000000000000007E-2</v>
      </c>
      <c r="U80" s="117">
        <v>7.0000000000000007E-2</v>
      </c>
      <c r="V80" s="117">
        <v>7.0000000000000007E-2</v>
      </c>
      <c r="W80" s="117">
        <v>7.0000000000000007E-2</v>
      </c>
      <c r="X80" s="117">
        <v>7.0000000000000007E-2</v>
      </c>
      <c r="Y80" s="117">
        <v>7.0000000000000007E-2</v>
      </c>
      <c r="Z80" s="117">
        <v>7.0000000000000007E-2</v>
      </c>
      <c r="AA80" s="117">
        <v>5.4199999999999998E-2</v>
      </c>
      <c r="AB80" s="117">
        <v>0</v>
      </c>
      <c r="AC80" s="117">
        <v>5.4199999999999998E-2</v>
      </c>
      <c r="AD80" s="117">
        <v>0</v>
      </c>
      <c r="AE80" s="117">
        <v>0</v>
      </c>
      <c r="AF80" s="117">
        <v>5.8299999999999998E-2</v>
      </c>
      <c r="AG80" s="117">
        <v>0</v>
      </c>
      <c r="AH80" s="117">
        <v>0</v>
      </c>
      <c r="AI80" s="117">
        <v>0</v>
      </c>
      <c r="AJ80" s="117">
        <v>0</v>
      </c>
      <c r="AK80" s="117">
        <v>0</v>
      </c>
      <c r="AL80" s="117">
        <v>0</v>
      </c>
      <c r="AM80" s="117">
        <v>0</v>
      </c>
      <c r="AN80" s="117">
        <v>0</v>
      </c>
      <c r="AO80" s="117">
        <v>0</v>
      </c>
      <c r="AP80" s="117">
        <v>0</v>
      </c>
      <c r="AQ80" s="117">
        <v>0</v>
      </c>
      <c r="AR80" s="118">
        <v>0</v>
      </c>
      <c r="AS80" s="117"/>
    </row>
    <row r="81" spans="2:45">
      <c r="B81" s="168">
        <f t="shared" si="2"/>
        <v>42460</v>
      </c>
      <c r="C81" s="117">
        <v>5.8299999999999998E-2</v>
      </c>
      <c r="D81" s="117">
        <v>0</v>
      </c>
      <c r="E81" s="117">
        <v>0</v>
      </c>
      <c r="F81" s="117">
        <v>0</v>
      </c>
      <c r="G81" s="117">
        <v>0</v>
      </c>
      <c r="H81" s="117">
        <v>0</v>
      </c>
      <c r="I81" s="117">
        <v>0</v>
      </c>
      <c r="J81" s="117">
        <v>0</v>
      </c>
      <c r="K81" s="117">
        <v>0</v>
      </c>
      <c r="L81" s="117">
        <v>0</v>
      </c>
      <c r="M81" s="117">
        <v>0</v>
      </c>
      <c r="N81" s="117">
        <v>0</v>
      </c>
      <c r="O81" s="117">
        <v>5.8299999999999998E-2</v>
      </c>
      <c r="P81" s="117">
        <v>5.8299999999999998E-2</v>
      </c>
      <c r="Q81" s="117">
        <v>7.0000000000000007E-2</v>
      </c>
      <c r="R81" s="117">
        <v>7.0000000000000007E-2</v>
      </c>
      <c r="S81" s="117">
        <v>7.0000000000000007E-2</v>
      </c>
      <c r="T81" s="117">
        <v>7.0000000000000007E-2</v>
      </c>
      <c r="U81" s="117">
        <v>7.0000000000000007E-2</v>
      </c>
      <c r="V81" s="117">
        <v>7.0000000000000007E-2</v>
      </c>
      <c r="W81" s="117">
        <v>7.0000000000000007E-2</v>
      </c>
      <c r="X81" s="117">
        <v>7.0000000000000007E-2</v>
      </c>
      <c r="Y81" s="117">
        <v>7.0000000000000007E-2</v>
      </c>
      <c r="Z81" s="117">
        <v>7.0000000000000007E-2</v>
      </c>
      <c r="AA81" s="117">
        <v>5.4199999999999998E-2</v>
      </c>
      <c r="AB81" s="117">
        <v>0</v>
      </c>
      <c r="AC81" s="117">
        <v>5.4199999999999998E-2</v>
      </c>
      <c r="AD81" s="117">
        <v>0</v>
      </c>
      <c r="AE81" s="117">
        <v>0</v>
      </c>
      <c r="AF81" s="117">
        <v>5.8299999999999998E-2</v>
      </c>
      <c r="AG81" s="117">
        <v>0</v>
      </c>
      <c r="AH81" s="117">
        <v>0</v>
      </c>
      <c r="AI81" s="117">
        <v>0</v>
      </c>
      <c r="AJ81" s="117">
        <v>0</v>
      </c>
      <c r="AK81" s="117">
        <v>0</v>
      </c>
      <c r="AL81" s="117">
        <v>0</v>
      </c>
      <c r="AM81" s="117">
        <v>0</v>
      </c>
      <c r="AN81" s="117">
        <v>0</v>
      </c>
      <c r="AO81" s="117">
        <v>0</v>
      </c>
      <c r="AP81" s="117">
        <v>0</v>
      </c>
      <c r="AQ81" s="117">
        <v>0</v>
      </c>
      <c r="AR81" s="118">
        <v>0</v>
      </c>
      <c r="AS81" s="117"/>
    </row>
    <row r="82" spans="2:45">
      <c r="B82" s="168">
        <f t="shared" si="2"/>
        <v>42490</v>
      </c>
      <c r="C82" s="117">
        <v>5.8299999999999998E-2</v>
      </c>
      <c r="D82" s="117">
        <v>0</v>
      </c>
      <c r="E82" s="117">
        <v>0</v>
      </c>
      <c r="F82" s="117">
        <v>0</v>
      </c>
      <c r="G82" s="117">
        <v>0</v>
      </c>
      <c r="H82" s="117">
        <v>0</v>
      </c>
      <c r="I82" s="117">
        <v>0</v>
      </c>
      <c r="J82" s="117">
        <v>0</v>
      </c>
      <c r="K82" s="117">
        <v>0</v>
      </c>
      <c r="L82" s="117">
        <v>0</v>
      </c>
      <c r="M82" s="117">
        <v>0</v>
      </c>
      <c r="N82" s="117">
        <v>0</v>
      </c>
      <c r="O82" s="117">
        <v>5.8299999999999998E-2</v>
      </c>
      <c r="P82" s="117">
        <v>5.8299999999999998E-2</v>
      </c>
      <c r="Q82" s="117">
        <v>7.0000000000000007E-2</v>
      </c>
      <c r="R82" s="117">
        <v>7.0000000000000007E-2</v>
      </c>
      <c r="S82" s="117">
        <v>7.0000000000000007E-2</v>
      </c>
      <c r="T82" s="117">
        <v>7.0000000000000007E-2</v>
      </c>
      <c r="U82" s="117">
        <v>7.0000000000000007E-2</v>
      </c>
      <c r="V82" s="117">
        <v>7.0000000000000007E-2</v>
      </c>
      <c r="W82" s="117">
        <v>7.0000000000000007E-2</v>
      </c>
      <c r="X82" s="117">
        <v>7.0000000000000007E-2</v>
      </c>
      <c r="Y82" s="117">
        <v>7.0000000000000007E-2</v>
      </c>
      <c r="Z82" s="117">
        <v>7.0000000000000007E-2</v>
      </c>
      <c r="AA82" s="117">
        <v>5.4199999999999998E-2</v>
      </c>
      <c r="AB82" s="117">
        <v>0</v>
      </c>
      <c r="AC82" s="117">
        <v>5.4199999999999998E-2</v>
      </c>
      <c r="AD82" s="117">
        <v>0</v>
      </c>
      <c r="AE82" s="117">
        <v>0</v>
      </c>
      <c r="AF82" s="117">
        <v>5.8299999999999998E-2</v>
      </c>
      <c r="AG82" s="117">
        <v>0</v>
      </c>
      <c r="AH82" s="117">
        <v>0</v>
      </c>
      <c r="AI82" s="117">
        <v>0</v>
      </c>
      <c r="AJ82" s="117">
        <v>0</v>
      </c>
      <c r="AK82" s="117">
        <v>0</v>
      </c>
      <c r="AL82" s="117">
        <v>0</v>
      </c>
      <c r="AM82" s="117">
        <v>0</v>
      </c>
      <c r="AN82" s="117">
        <v>0</v>
      </c>
      <c r="AO82" s="117">
        <v>0</v>
      </c>
      <c r="AP82" s="117">
        <v>0</v>
      </c>
      <c r="AQ82" s="117">
        <v>0</v>
      </c>
      <c r="AR82" s="118">
        <v>0</v>
      </c>
      <c r="AS82" s="117"/>
    </row>
    <row r="83" spans="2:45">
      <c r="B83" s="168">
        <f t="shared" si="2"/>
        <v>42521</v>
      </c>
      <c r="C83" s="117">
        <v>5.8299999999999998E-2</v>
      </c>
      <c r="D83" s="117">
        <v>0</v>
      </c>
      <c r="E83" s="117">
        <v>0</v>
      </c>
      <c r="F83" s="117">
        <v>0</v>
      </c>
      <c r="G83" s="117">
        <v>0</v>
      </c>
      <c r="H83" s="117">
        <v>0</v>
      </c>
      <c r="I83" s="117">
        <v>0</v>
      </c>
      <c r="J83" s="117">
        <v>0</v>
      </c>
      <c r="K83" s="117">
        <v>0</v>
      </c>
      <c r="L83" s="117">
        <v>0</v>
      </c>
      <c r="M83" s="117">
        <v>0</v>
      </c>
      <c r="N83" s="117">
        <v>0</v>
      </c>
      <c r="O83" s="117">
        <v>5.8299999999999998E-2</v>
      </c>
      <c r="P83" s="117">
        <v>5.8299999999999998E-2</v>
      </c>
      <c r="Q83" s="117">
        <v>7.0000000000000007E-2</v>
      </c>
      <c r="R83" s="117">
        <v>7.0000000000000007E-2</v>
      </c>
      <c r="S83" s="117">
        <v>7.0000000000000007E-2</v>
      </c>
      <c r="T83" s="117">
        <v>7.0000000000000007E-2</v>
      </c>
      <c r="U83" s="117">
        <v>7.0000000000000007E-2</v>
      </c>
      <c r="V83" s="117">
        <v>7.0000000000000007E-2</v>
      </c>
      <c r="W83" s="117">
        <v>7.0000000000000007E-2</v>
      </c>
      <c r="X83" s="117">
        <v>7.0000000000000007E-2</v>
      </c>
      <c r="Y83" s="117">
        <v>7.0000000000000007E-2</v>
      </c>
      <c r="Z83" s="117">
        <v>7.0000000000000007E-2</v>
      </c>
      <c r="AA83" s="117">
        <v>5.4199999999999998E-2</v>
      </c>
      <c r="AB83" s="117">
        <v>0</v>
      </c>
      <c r="AC83" s="117">
        <v>5.4199999999999998E-2</v>
      </c>
      <c r="AD83" s="117">
        <v>0</v>
      </c>
      <c r="AE83" s="117">
        <v>0</v>
      </c>
      <c r="AF83" s="117">
        <v>5.8299999999999998E-2</v>
      </c>
      <c r="AG83" s="117">
        <v>0</v>
      </c>
      <c r="AH83" s="117">
        <v>0</v>
      </c>
      <c r="AI83" s="117">
        <v>0</v>
      </c>
      <c r="AJ83" s="117">
        <v>0</v>
      </c>
      <c r="AK83" s="117">
        <v>0</v>
      </c>
      <c r="AL83" s="117">
        <v>0</v>
      </c>
      <c r="AM83" s="117">
        <v>0</v>
      </c>
      <c r="AN83" s="117">
        <v>0</v>
      </c>
      <c r="AO83" s="117">
        <v>0</v>
      </c>
      <c r="AP83" s="117">
        <v>0</v>
      </c>
      <c r="AQ83" s="117">
        <v>0</v>
      </c>
      <c r="AR83" s="118">
        <v>0</v>
      </c>
      <c r="AS83" s="117"/>
    </row>
    <row r="84" spans="2:45">
      <c r="B84" s="168">
        <f t="shared" si="2"/>
        <v>42551</v>
      </c>
      <c r="C84" s="117">
        <v>5.8299999999999998E-2</v>
      </c>
      <c r="D84" s="117">
        <v>0</v>
      </c>
      <c r="E84" s="117">
        <v>0</v>
      </c>
      <c r="F84" s="117">
        <v>0</v>
      </c>
      <c r="G84" s="117">
        <v>0</v>
      </c>
      <c r="H84" s="117">
        <v>0</v>
      </c>
      <c r="I84" s="117">
        <v>0</v>
      </c>
      <c r="J84" s="117">
        <v>0</v>
      </c>
      <c r="K84" s="117">
        <v>0</v>
      </c>
      <c r="L84" s="117">
        <v>0</v>
      </c>
      <c r="M84" s="117">
        <v>0</v>
      </c>
      <c r="N84" s="117">
        <v>0</v>
      </c>
      <c r="O84" s="117">
        <v>5.8299999999999998E-2</v>
      </c>
      <c r="P84" s="117">
        <v>5.8299999999999998E-2</v>
      </c>
      <c r="Q84" s="117">
        <v>7.0000000000000007E-2</v>
      </c>
      <c r="R84" s="117">
        <v>7.0000000000000007E-2</v>
      </c>
      <c r="S84" s="117">
        <v>7.0000000000000007E-2</v>
      </c>
      <c r="T84" s="117">
        <v>7.0000000000000007E-2</v>
      </c>
      <c r="U84" s="117">
        <v>7.0000000000000007E-2</v>
      </c>
      <c r="V84" s="117">
        <v>7.0000000000000007E-2</v>
      </c>
      <c r="W84" s="117">
        <v>7.0000000000000007E-2</v>
      </c>
      <c r="X84" s="117">
        <v>7.0000000000000007E-2</v>
      </c>
      <c r="Y84" s="117">
        <v>7.0000000000000007E-2</v>
      </c>
      <c r="Z84" s="117">
        <v>7.0000000000000007E-2</v>
      </c>
      <c r="AA84" s="117">
        <v>5.4199999999999998E-2</v>
      </c>
      <c r="AB84" s="117">
        <v>0</v>
      </c>
      <c r="AC84" s="117">
        <v>5.4199999999999998E-2</v>
      </c>
      <c r="AD84" s="117">
        <v>0</v>
      </c>
      <c r="AE84" s="117">
        <v>0</v>
      </c>
      <c r="AF84" s="117">
        <v>5.8299999999999998E-2</v>
      </c>
      <c r="AG84" s="117">
        <v>0</v>
      </c>
      <c r="AH84" s="117">
        <v>0</v>
      </c>
      <c r="AI84" s="117">
        <v>0</v>
      </c>
      <c r="AJ84" s="117">
        <v>0</v>
      </c>
      <c r="AK84" s="117">
        <v>0</v>
      </c>
      <c r="AL84" s="117">
        <v>0</v>
      </c>
      <c r="AM84" s="117">
        <v>0</v>
      </c>
      <c r="AN84" s="117">
        <v>0</v>
      </c>
      <c r="AO84" s="117">
        <v>0</v>
      </c>
      <c r="AP84" s="117">
        <v>0</v>
      </c>
      <c r="AQ84" s="117">
        <v>0</v>
      </c>
      <c r="AR84" s="118">
        <v>0</v>
      </c>
      <c r="AS84" s="117"/>
    </row>
    <row r="85" spans="2:45">
      <c r="B85" s="168">
        <f t="shared" si="2"/>
        <v>42582</v>
      </c>
      <c r="C85" s="117">
        <v>5.8299999999999998E-2</v>
      </c>
      <c r="D85" s="117">
        <v>0</v>
      </c>
      <c r="E85" s="117">
        <v>0</v>
      </c>
      <c r="F85" s="117">
        <v>0</v>
      </c>
      <c r="G85" s="117">
        <v>0</v>
      </c>
      <c r="H85" s="117">
        <v>0</v>
      </c>
      <c r="I85" s="117">
        <v>0</v>
      </c>
      <c r="J85" s="117">
        <v>0</v>
      </c>
      <c r="K85" s="117">
        <v>0</v>
      </c>
      <c r="L85" s="117">
        <v>0</v>
      </c>
      <c r="M85" s="117">
        <v>0</v>
      </c>
      <c r="N85" s="117">
        <v>0</v>
      </c>
      <c r="O85" s="117">
        <v>5.8299999999999998E-2</v>
      </c>
      <c r="P85" s="117">
        <v>5.8299999999999998E-2</v>
      </c>
      <c r="Q85" s="117">
        <v>7.0000000000000007E-2</v>
      </c>
      <c r="R85" s="117">
        <v>7.0000000000000007E-2</v>
      </c>
      <c r="S85" s="117">
        <v>7.0000000000000007E-2</v>
      </c>
      <c r="T85" s="117">
        <v>7.0000000000000007E-2</v>
      </c>
      <c r="U85" s="117">
        <v>7.0000000000000007E-2</v>
      </c>
      <c r="V85" s="117">
        <v>7.0000000000000007E-2</v>
      </c>
      <c r="W85" s="117">
        <v>7.0000000000000007E-2</v>
      </c>
      <c r="X85" s="117">
        <v>7.0000000000000007E-2</v>
      </c>
      <c r="Y85" s="117">
        <v>7.0000000000000007E-2</v>
      </c>
      <c r="Z85" s="117">
        <v>7.0000000000000007E-2</v>
      </c>
      <c r="AA85" s="117">
        <v>5.4199999999999998E-2</v>
      </c>
      <c r="AB85" s="117">
        <v>0</v>
      </c>
      <c r="AC85" s="117">
        <v>5.4199999999999998E-2</v>
      </c>
      <c r="AD85" s="117">
        <v>0</v>
      </c>
      <c r="AE85" s="117">
        <v>0</v>
      </c>
      <c r="AF85" s="117">
        <v>5.8299999999999998E-2</v>
      </c>
      <c r="AG85" s="117">
        <v>0</v>
      </c>
      <c r="AH85" s="117">
        <v>0</v>
      </c>
      <c r="AI85" s="117">
        <v>0</v>
      </c>
      <c r="AJ85" s="117">
        <v>0</v>
      </c>
      <c r="AK85" s="117">
        <v>0</v>
      </c>
      <c r="AL85" s="117">
        <v>0</v>
      </c>
      <c r="AM85" s="117">
        <v>0</v>
      </c>
      <c r="AN85" s="117">
        <v>0</v>
      </c>
      <c r="AO85" s="117">
        <v>0</v>
      </c>
      <c r="AP85" s="117">
        <v>0</v>
      </c>
      <c r="AQ85" s="117">
        <v>0</v>
      </c>
      <c r="AR85" s="118">
        <v>0</v>
      </c>
      <c r="AS85" s="117"/>
    </row>
    <row r="86" spans="2:45">
      <c r="B86" s="168">
        <f t="shared" si="2"/>
        <v>42613</v>
      </c>
      <c r="C86" s="117">
        <v>5.8299999999999998E-2</v>
      </c>
      <c r="D86" s="117">
        <v>0</v>
      </c>
      <c r="E86" s="117">
        <v>0</v>
      </c>
      <c r="F86" s="117">
        <v>0</v>
      </c>
      <c r="G86" s="117">
        <v>0</v>
      </c>
      <c r="H86" s="117">
        <v>0</v>
      </c>
      <c r="I86" s="117">
        <v>0</v>
      </c>
      <c r="J86" s="117">
        <v>0</v>
      </c>
      <c r="K86" s="117">
        <v>0</v>
      </c>
      <c r="L86" s="117">
        <v>0</v>
      </c>
      <c r="M86" s="117">
        <v>0</v>
      </c>
      <c r="N86" s="117">
        <v>0</v>
      </c>
      <c r="O86" s="117">
        <v>5.8299999999999998E-2</v>
      </c>
      <c r="P86" s="117">
        <v>5.8299999999999998E-2</v>
      </c>
      <c r="Q86" s="117">
        <v>7.0000000000000007E-2</v>
      </c>
      <c r="R86" s="117">
        <v>7.0000000000000007E-2</v>
      </c>
      <c r="S86" s="117">
        <v>7.0000000000000007E-2</v>
      </c>
      <c r="T86" s="117">
        <v>7.0000000000000007E-2</v>
      </c>
      <c r="U86" s="117">
        <v>7.0000000000000007E-2</v>
      </c>
      <c r="V86" s="117">
        <v>7.0000000000000007E-2</v>
      </c>
      <c r="W86" s="117">
        <v>7.0000000000000007E-2</v>
      </c>
      <c r="X86" s="117">
        <v>7.0000000000000007E-2</v>
      </c>
      <c r="Y86" s="117">
        <v>7.0000000000000007E-2</v>
      </c>
      <c r="Z86" s="117">
        <v>7.0000000000000007E-2</v>
      </c>
      <c r="AA86" s="117">
        <v>5.4199999999999998E-2</v>
      </c>
      <c r="AB86" s="117">
        <v>0</v>
      </c>
      <c r="AC86" s="117">
        <v>5.4199999999999998E-2</v>
      </c>
      <c r="AD86" s="117">
        <v>0</v>
      </c>
      <c r="AE86" s="117">
        <v>0</v>
      </c>
      <c r="AF86" s="117">
        <v>5.8299999999999998E-2</v>
      </c>
      <c r="AG86" s="117">
        <v>0</v>
      </c>
      <c r="AH86" s="117">
        <v>0</v>
      </c>
      <c r="AI86" s="117">
        <v>0</v>
      </c>
      <c r="AJ86" s="117">
        <v>0</v>
      </c>
      <c r="AK86" s="117">
        <v>0</v>
      </c>
      <c r="AL86" s="117">
        <v>0</v>
      </c>
      <c r="AM86" s="117">
        <v>0</v>
      </c>
      <c r="AN86" s="117">
        <v>0</v>
      </c>
      <c r="AO86" s="117">
        <v>0</v>
      </c>
      <c r="AP86" s="117">
        <v>0</v>
      </c>
      <c r="AQ86" s="117">
        <v>0</v>
      </c>
      <c r="AR86" s="118">
        <v>0</v>
      </c>
      <c r="AS86" s="117"/>
    </row>
    <row r="87" spans="2:45">
      <c r="B87" s="168">
        <f t="shared" si="2"/>
        <v>42643</v>
      </c>
      <c r="C87" s="117">
        <v>5.8299999999999998E-2</v>
      </c>
      <c r="D87" s="117">
        <v>0</v>
      </c>
      <c r="E87" s="117">
        <v>0</v>
      </c>
      <c r="F87" s="117">
        <v>0</v>
      </c>
      <c r="G87" s="117">
        <v>0</v>
      </c>
      <c r="H87" s="117">
        <v>0</v>
      </c>
      <c r="I87" s="117">
        <v>0</v>
      </c>
      <c r="J87" s="117">
        <v>0</v>
      </c>
      <c r="K87" s="117">
        <v>0</v>
      </c>
      <c r="L87" s="117">
        <v>0</v>
      </c>
      <c r="M87" s="117">
        <v>0</v>
      </c>
      <c r="N87" s="117">
        <v>0</v>
      </c>
      <c r="O87" s="117">
        <v>5.8299999999999998E-2</v>
      </c>
      <c r="P87" s="117">
        <v>5.8299999999999998E-2</v>
      </c>
      <c r="Q87" s="117">
        <v>7.0000000000000007E-2</v>
      </c>
      <c r="R87" s="117">
        <v>7.0000000000000007E-2</v>
      </c>
      <c r="S87" s="117">
        <v>7.0000000000000007E-2</v>
      </c>
      <c r="T87" s="117">
        <v>7.0000000000000007E-2</v>
      </c>
      <c r="U87" s="117">
        <v>7.0000000000000007E-2</v>
      </c>
      <c r="V87" s="117">
        <v>7.0000000000000007E-2</v>
      </c>
      <c r="W87" s="117">
        <v>7.0000000000000007E-2</v>
      </c>
      <c r="X87" s="117">
        <v>7.0000000000000007E-2</v>
      </c>
      <c r="Y87" s="117">
        <v>7.0000000000000007E-2</v>
      </c>
      <c r="Z87" s="117">
        <v>7.0000000000000007E-2</v>
      </c>
      <c r="AA87" s="117">
        <v>5.4199999999999998E-2</v>
      </c>
      <c r="AB87" s="117">
        <v>0</v>
      </c>
      <c r="AC87" s="117">
        <v>5.4199999999999998E-2</v>
      </c>
      <c r="AD87" s="117">
        <v>0</v>
      </c>
      <c r="AE87" s="117">
        <v>0</v>
      </c>
      <c r="AF87" s="117">
        <v>5.8299999999999998E-2</v>
      </c>
      <c r="AG87" s="117">
        <v>0</v>
      </c>
      <c r="AH87" s="117">
        <v>0</v>
      </c>
      <c r="AI87" s="117">
        <v>0</v>
      </c>
      <c r="AJ87" s="117">
        <v>0</v>
      </c>
      <c r="AK87" s="117">
        <v>0</v>
      </c>
      <c r="AL87" s="117">
        <v>0</v>
      </c>
      <c r="AM87" s="117">
        <v>0</v>
      </c>
      <c r="AN87" s="117">
        <v>0</v>
      </c>
      <c r="AO87" s="117">
        <v>0</v>
      </c>
      <c r="AP87" s="117">
        <v>0</v>
      </c>
      <c r="AQ87" s="117">
        <v>0</v>
      </c>
      <c r="AR87" s="118">
        <v>0</v>
      </c>
      <c r="AS87" s="117"/>
    </row>
    <row r="88" spans="2:45">
      <c r="B88" s="168">
        <f t="shared" si="2"/>
        <v>42674</v>
      </c>
      <c r="C88" s="117">
        <v>5.8299999999999998E-2</v>
      </c>
      <c r="D88" s="117">
        <v>0</v>
      </c>
      <c r="E88" s="117">
        <v>0</v>
      </c>
      <c r="F88" s="117">
        <v>0</v>
      </c>
      <c r="G88" s="117">
        <v>0</v>
      </c>
      <c r="H88" s="117">
        <v>0</v>
      </c>
      <c r="I88" s="117">
        <v>0</v>
      </c>
      <c r="J88" s="117">
        <v>0</v>
      </c>
      <c r="K88" s="117">
        <v>0</v>
      </c>
      <c r="L88" s="117">
        <v>0</v>
      </c>
      <c r="M88" s="117">
        <v>0</v>
      </c>
      <c r="N88" s="117">
        <v>0</v>
      </c>
      <c r="O88" s="117">
        <v>5.8299999999999998E-2</v>
      </c>
      <c r="P88" s="117">
        <v>5.8299999999999998E-2</v>
      </c>
      <c r="Q88" s="117">
        <v>7.0000000000000007E-2</v>
      </c>
      <c r="R88" s="117">
        <v>7.0000000000000007E-2</v>
      </c>
      <c r="S88" s="117">
        <v>7.0000000000000007E-2</v>
      </c>
      <c r="T88" s="117">
        <v>7.0000000000000007E-2</v>
      </c>
      <c r="U88" s="117">
        <v>7.0000000000000007E-2</v>
      </c>
      <c r="V88" s="117">
        <v>7.0000000000000007E-2</v>
      </c>
      <c r="W88" s="117">
        <v>7.0000000000000007E-2</v>
      </c>
      <c r="X88" s="117">
        <v>7.0000000000000007E-2</v>
      </c>
      <c r="Y88" s="117">
        <v>7.0000000000000007E-2</v>
      </c>
      <c r="Z88" s="117">
        <v>7.0000000000000007E-2</v>
      </c>
      <c r="AA88" s="117">
        <v>5.4199999999999998E-2</v>
      </c>
      <c r="AB88" s="117">
        <v>0</v>
      </c>
      <c r="AC88" s="117">
        <v>5.4199999999999998E-2</v>
      </c>
      <c r="AD88" s="117">
        <v>0</v>
      </c>
      <c r="AE88" s="117">
        <v>0</v>
      </c>
      <c r="AF88" s="117">
        <v>5.8299999999999998E-2</v>
      </c>
      <c r="AG88" s="117">
        <v>0</v>
      </c>
      <c r="AH88" s="117">
        <v>0</v>
      </c>
      <c r="AI88" s="117">
        <v>0</v>
      </c>
      <c r="AJ88" s="117">
        <v>0</v>
      </c>
      <c r="AK88" s="117">
        <v>0</v>
      </c>
      <c r="AL88" s="117">
        <v>0</v>
      </c>
      <c r="AM88" s="117">
        <v>0</v>
      </c>
      <c r="AN88" s="117">
        <v>0</v>
      </c>
      <c r="AO88" s="117">
        <v>0</v>
      </c>
      <c r="AP88" s="117">
        <v>0</v>
      </c>
      <c r="AQ88" s="117">
        <v>0</v>
      </c>
      <c r="AR88" s="118">
        <v>0</v>
      </c>
      <c r="AS88" s="117"/>
    </row>
    <row r="89" spans="2:45">
      <c r="B89" s="168">
        <f t="shared" si="2"/>
        <v>42704</v>
      </c>
      <c r="C89" s="117">
        <v>5.8299999999999998E-2</v>
      </c>
      <c r="D89" s="117">
        <v>0</v>
      </c>
      <c r="E89" s="117">
        <v>0</v>
      </c>
      <c r="F89" s="117">
        <v>0</v>
      </c>
      <c r="G89" s="117">
        <v>0</v>
      </c>
      <c r="H89" s="117">
        <v>0</v>
      </c>
      <c r="I89" s="117">
        <v>0</v>
      </c>
      <c r="J89" s="117">
        <v>0</v>
      </c>
      <c r="K89" s="117">
        <v>0</v>
      </c>
      <c r="L89" s="117">
        <v>0</v>
      </c>
      <c r="M89" s="117">
        <v>0</v>
      </c>
      <c r="N89" s="117">
        <v>0</v>
      </c>
      <c r="O89" s="117">
        <v>5.8299999999999998E-2</v>
      </c>
      <c r="P89" s="117">
        <v>5.8299999999999998E-2</v>
      </c>
      <c r="Q89" s="117">
        <v>7.0000000000000007E-2</v>
      </c>
      <c r="R89" s="117">
        <v>7.0000000000000007E-2</v>
      </c>
      <c r="S89" s="117">
        <v>7.0000000000000007E-2</v>
      </c>
      <c r="T89" s="117">
        <v>7.0000000000000007E-2</v>
      </c>
      <c r="U89" s="117">
        <v>7.0000000000000007E-2</v>
      </c>
      <c r="V89" s="117">
        <v>7.0000000000000007E-2</v>
      </c>
      <c r="W89" s="117">
        <v>7.0000000000000007E-2</v>
      </c>
      <c r="X89" s="117">
        <v>7.0000000000000007E-2</v>
      </c>
      <c r="Y89" s="117">
        <v>7.0000000000000007E-2</v>
      </c>
      <c r="Z89" s="117">
        <v>7.0000000000000007E-2</v>
      </c>
      <c r="AA89" s="117">
        <v>5.4199999999999998E-2</v>
      </c>
      <c r="AB89" s="117">
        <v>0</v>
      </c>
      <c r="AC89" s="117">
        <v>5.4199999999999998E-2</v>
      </c>
      <c r="AD89" s="117">
        <v>0</v>
      </c>
      <c r="AE89" s="117">
        <v>0</v>
      </c>
      <c r="AF89" s="117">
        <v>5.8299999999999998E-2</v>
      </c>
      <c r="AG89" s="117">
        <v>0</v>
      </c>
      <c r="AH89" s="117">
        <v>0</v>
      </c>
      <c r="AI89" s="117">
        <v>0</v>
      </c>
      <c r="AJ89" s="117">
        <v>0</v>
      </c>
      <c r="AK89" s="117">
        <v>0</v>
      </c>
      <c r="AL89" s="117">
        <v>0</v>
      </c>
      <c r="AM89" s="117">
        <v>0</v>
      </c>
      <c r="AN89" s="117">
        <v>0</v>
      </c>
      <c r="AO89" s="117">
        <v>0</v>
      </c>
      <c r="AP89" s="117">
        <v>0</v>
      </c>
      <c r="AQ89" s="117">
        <v>0</v>
      </c>
      <c r="AR89" s="118">
        <v>0</v>
      </c>
      <c r="AS89" s="117"/>
    </row>
    <row r="90" spans="2:45">
      <c r="B90" s="168">
        <f t="shared" si="2"/>
        <v>42735</v>
      </c>
      <c r="C90" s="117">
        <v>5.8299999999999998E-2</v>
      </c>
      <c r="D90" s="117">
        <v>0</v>
      </c>
      <c r="E90" s="117">
        <v>0</v>
      </c>
      <c r="F90" s="117">
        <v>0</v>
      </c>
      <c r="G90" s="117">
        <v>0</v>
      </c>
      <c r="H90" s="117">
        <v>0</v>
      </c>
      <c r="I90" s="117">
        <v>0</v>
      </c>
      <c r="J90" s="117">
        <v>0</v>
      </c>
      <c r="K90" s="117">
        <v>0</v>
      </c>
      <c r="L90" s="117">
        <v>0</v>
      </c>
      <c r="M90" s="117">
        <v>0</v>
      </c>
      <c r="N90" s="117">
        <v>0</v>
      </c>
      <c r="O90" s="117">
        <v>5.8299999999999998E-2</v>
      </c>
      <c r="P90" s="117">
        <v>5.8299999999999998E-2</v>
      </c>
      <c r="Q90" s="117">
        <v>7.0000000000000007E-2</v>
      </c>
      <c r="R90" s="117">
        <v>7.0000000000000007E-2</v>
      </c>
      <c r="S90" s="117">
        <v>7.0000000000000007E-2</v>
      </c>
      <c r="T90" s="117">
        <v>7.0000000000000007E-2</v>
      </c>
      <c r="U90" s="117">
        <v>7.0000000000000007E-2</v>
      </c>
      <c r="V90" s="117">
        <v>7.0000000000000007E-2</v>
      </c>
      <c r="W90" s="117">
        <v>7.0000000000000007E-2</v>
      </c>
      <c r="X90" s="117">
        <v>7.0000000000000007E-2</v>
      </c>
      <c r="Y90" s="117">
        <v>7.0000000000000007E-2</v>
      </c>
      <c r="Z90" s="117">
        <v>7.0000000000000007E-2</v>
      </c>
      <c r="AA90" s="117">
        <v>5.4199999999999998E-2</v>
      </c>
      <c r="AB90" s="117">
        <v>0</v>
      </c>
      <c r="AC90" s="117">
        <v>5.4199999999999998E-2</v>
      </c>
      <c r="AD90" s="117">
        <v>0</v>
      </c>
      <c r="AE90" s="117">
        <v>0</v>
      </c>
      <c r="AF90" s="117">
        <v>5.8299999999999998E-2</v>
      </c>
      <c r="AG90" s="117">
        <v>0</v>
      </c>
      <c r="AH90" s="117">
        <v>0</v>
      </c>
      <c r="AI90" s="117">
        <v>0</v>
      </c>
      <c r="AJ90" s="117">
        <v>0</v>
      </c>
      <c r="AK90" s="117">
        <v>0</v>
      </c>
      <c r="AL90" s="117">
        <v>0</v>
      </c>
      <c r="AM90" s="117">
        <v>0</v>
      </c>
      <c r="AN90" s="117">
        <v>0</v>
      </c>
      <c r="AO90" s="117">
        <v>0</v>
      </c>
      <c r="AP90" s="117">
        <v>0</v>
      </c>
      <c r="AQ90" s="117">
        <v>0</v>
      </c>
      <c r="AR90" s="118">
        <v>0</v>
      </c>
      <c r="AS90" s="117"/>
    </row>
    <row r="91" spans="2:45">
      <c r="B91" s="168">
        <f t="shared" si="2"/>
        <v>42766</v>
      </c>
      <c r="C91" s="117">
        <v>5.8299999999999998E-2</v>
      </c>
      <c r="D91" s="117">
        <v>0</v>
      </c>
      <c r="E91" s="117">
        <v>0</v>
      </c>
      <c r="F91" s="117">
        <v>0</v>
      </c>
      <c r="G91" s="117">
        <v>0</v>
      </c>
      <c r="H91" s="117">
        <v>0</v>
      </c>
      <c r="I91" s="117">
        <v>0</v>
      </c>
      <c r="J91" s="117">
        <v>0</v>
      </c>
      <c r="K91" s="117">
        <v>0</v>
      </c>
      <c r="L91" s="117">
        <v>0</v>
      </c>
      <c r="M91" s="117">
        <v>0</v>
      </c>
      <c r="N91" s="117">
        <v>0</v>
      </c>
      <c r="O91" s="117">
        <v>5.8299999999999998E-2</v>
      </c>
      <c r="P91" s="117">
        <v>5.8299999999999998E-2</v>
      </c>
      <c r="Q91" s="117">
        <v>7.0000000000000007E-2</v>
      </c>
      <c r="R91" s="117">
        <v>7.0000000000000007E-2</v>
      </c>
      <c r="S91" s="117">
        <v>7.0000000000000007E-2</v>
      </c>
      <c r="T91" s="117">
        <v>7.0000000000000007E-2</v>
      </c>
      <c r="U91" s="117">
        <v>7.0000000000000007E-2</v>
      </c>
      <c r="V91" s="117">
        <v>7.0000000000000007E-2</v>
      </c>
      <c r="W91" s="117">
        <v>7.0000000000000007E-2</v>
      </c>
      <c r="X91" s="117">
        <v>7.0000000000000007E-2</v>
      </c>
      <c r="Y91" s="117">
        <v>7.0000000000000007E-2</v>
      </c>
      <c r="Z91" s="117">
        <v>7.0000000000000007E-2</v>
      </c>
      <c r="AA91" s="117">
        <v>5.4199999999999998E-2</v>
      </c>
      <c r="AB91" s="117">
        <v>0</v>
      </c>
      <c r="AC91" s="117">
        <v>5.4199999999999998E-2</v>
      </c>
      <c r="AD91" s="117">
        <v>0</v>
      </c>
      <c r="AE91" s="117">
        <v>0</v>
      </c>
      <c r="AF91" s="117">
        <v>5.8299999999999998E-2</v>
      </c>
      <c r="AG91" s="117">
        <v>0</v>
      </c>
      <c r="AH91" s="117">
        <v>0</v>
      </c>
      <c r="AI91" s="117">
        <v>0</v>
      </c>
      <c r="AJ91" s="117">
        <v>0</v>
      </c>
      <c r="AK91" s="117">
        <v>0</v>
      </c>
      <c r="AL91" s="117">
        <v>0</v>
      </c>
      <c r="AM91" s="117">
        <v>0</v>
      </c>
      <c r="AN91" s="117">
        <v>0</v>
      </c>
      <c r="AO91" s="117">
        <v>0</v>
      </c>
      <c r="AP91" s="117">
        <v>0</v>
      </c>
      <c r="AQ91" s="117">
        <v>0</v>
      </c>
      <c r="AR91" s="118">
        <v>0</v>
      </c>
      <c r="AS91" s="117"/>
    </row>
    <row r="92" spans="2:45">
      <c r="B92" s="168">
        <f t="shared" si="2"/>
        <v>42794</v>
      </c>
      <c r="C92" s="117">
        <v>5.8299999999999998E-2</v>
      </c>
      <c r="D92" s="117">
        <v>0</v>
      </c>
      <c r="E92" s="117">
        <v>0</v>
      </c>
      <c r="F92" s="117">
        <v>0</v>
      </c>
      <c r="G92" s="117">
        <v>0</v>
      </c>
      <c r="H92" s="117">
        <v>0</v>
      </c>
      <c r="I92" s="117">
        <v>0</v>
      </c>
      <c r="J92" s="117">
        <v>0</v>
      </c>
      <c r="K92" s="117">
        <v>0</v>
      </c>
      <c r="L92" s="117">
        <v>0</v>
      </c>
      <c r="M92" s="117">
        <v>0</v>
      </c>
      <c r="N92" s="117">
        <v>0</v>
      </c>
      <c r="O92" s="117">
        <v>5.8299999999999998E-2</v>
      </c>
      <c r="P92" s="117">
        <v>5.8299999999999998E-2</v>
      </c>
      <c r="Q92" s="117">
        <v>7.0000000000000007E-2</v>
      </c>
      <c r="R92" s="117">
        <v>7.0000000000000007E-2</v>
      </c>
      <c r="S92" s="117">
        <v>7.0000000000000007E-2</v>
      </c>
      <c r="T92" s="117">
        <v>7.0000000000000007E-2</v>
      </c>
      <c r="U92" s="117">
        <v>7.0000000000000007E-2</v>
      </c>
      <c r="V92" s="117">
        <v>7.0000000000000007E-2</v>
      </c>
      <c r="W92" s="117">
        <v>7.0000000000000007E-2</v>
      </c>
      <c r="X92" s="117">
        <v>7.0000000000000007E-2</v>
      </c>
      <c r="Y92" s="117">
        <v>7.0000000000000007E-2</v>
      </c>
      <c r="Z92" s="117">
        <v>7.0000000000000007E-2</v>
      </c>
      <c r="AA92" s="117">
        <v>5.4199999999999998E-2</v>
      </c>
      <c r="AB92" s="117">
        <v>0</v>
      </c>
      <c r="AC92" s="117">
        <v>5.4199999999999998E-2</v>
      </c>
      <c r="AD92" s="117">
        <v>0</v>
      </c>
      <c r="AE92" s="117">
        <v>0</v>
      </c>
      <c r="AF92" s="117">
        <v>5.8299999999999998E-2</v>
      </c>
      <c r="AG92" s="117">
        <v>0</v>
      </c>
      <c r="AH92" s="117">
        <v>5.8299999999999998E-2</v>
      </c>
      <c r="AI92" s="117">
        <v>0</v>
      </c>
      <c r="AJ92" s="117">
        <v>0</v>
      </c>
      <c r="AK92" s="117">
        <v>0</v>
      </c>
      <c r="AL92" s="117">
        <v>0</v>
      </c>
      <c r="AM92" s="117">
        <v>0</v>
      </c>
      <c r="AN92" s="117">
        <v>0</v>
      </c>
      <c r="AO92" s="117">
        <v>0</v>
      </c>
      <c r="AP92" s="117">
        <v>0</v>
      </c>
      <c r="AQ92" s="117">
        <v>0</v>
      </c>
      <c r="AR92" s="118">
        <v>0</v>
      </c>
      <c r="AS92" s="117"/>
    </row>
    <row r="93" spans="2:45">
      <c r="B93" s="168">
        <f t="shared" si="2"/>
        <v>42825</v>
      </c>
      <c r="C93" s="117">
        <v>5.8299999999999998E-2</v>
      </c>
      <c r="D93" s="117">
        <v>0</v>
      </c>
      <c r="E93" s="117">
        <v>0</v>
      </c>
      <c r="F93" s="117">
        <v>0</v>
      </c>
      <c r="G93" s="117">
        <v>0</v>
      </c>
      <c r="H93" s="117">
        <v>0</v>
      </c>
      <c r="I93" s="117">
        <v>0</v>
      </c>
      <c r="J93" s="117">
        <v>0</v>
      </c>
      <c r="K93" s="117">
        <v>0</v>
      </c>
      <c r="L93" s="117">
        <v>0</v>
      </c>
      <c r="M93" s="117">
        <v>0</v>
      </c>
      <c r="N93" s="117">
        <v>0</v>
      </c>
      <c r="O93" s="117">
        <v>5.8299999999999998E-2</v>
      </c>
      <c r="P93" s="117">
        <v>5.8299999999999998E-2</v>
      </c>
      <c r="Q93" s="117">
        <v>7.0000000000000007E-2</v>
      </c>
      <c r="R93" s="117">
        <v>7.0000000000000007E-2</v>
      </c>
      <c r="S93" s="117">
        <v>7.0000000000000007E-2</v>
      </c>
      <c r="T93" s="117">
        <v>7.0000000000000007E-2</v>
      </c>
      <c r="U93" s="117">
        <v>7.0000000000000007E-2</v>
      </c>
      <c r="V93" s="117">
        <v>7.0000000000000007E-2</v>
      </c>
      <c r="W93" s="117">
        <v>7.0000000000000007E-2</v>
      </c>
      <c r="X93" s="117">
        <v>7.0000000000000007E-2</v>
      </c>
      <c r="Y93" s="117">
        <v>7.0000000000000007E-2</v>
      </c>
      <c r="Z93" s="117">
        <v>7.0000000000000007E-2</v>
      </c>
      <c r="AA93" s="117">
        <v>5.4199999999999998E-2</v>
      </c>
      <c r="AB93" s="117">
        <v>0</v>
      </c>
      <c r="AC93" s="117">
        <v>5.4199999999999998E-2</v>
      </c>
      <c r="AD93" s="117">
        <v>0</v>
      </c>
      <c r="AE93" s="117">
        <v>0</v>
      </c>
      <c r="AF93" s="117">
        <v>5.8299999999999998E-2</v>
      </c>
      <c r="AG93" s="117">
        <v>0</v>
      </c>
      <c r="AH93" s="117">
        <v>5.8299999999999998E-2</v>
      </c>
      <c r="AI93" s="117">
        <v>0</v>
      </c>
      <c r="AJ93" s="117">
        <v>0</v>
      </c>
      <c r="AK93" s="117">
        <v>0</v>
      </c>
      <c r="AL93" s="117">
        <v>0</v>
      </c>
      <c r="AM93" s="117">
        <v>0</v>
      </c>
      <c r="AN93" s="117">
        <v>0</v>
      </c>
      <c r="AO93" s="117">
        <v>0</v>
      </c>
      <c r="AP93" s="117">
        <v>0</v>
      </c>
      <c r="AQ93" s="117">
        <v>0</v>
      </c>
      <c r="AR93" s="118">
        <v>0</v>
      </c>
      <c r="AS93" s="117"/>
    </row>
    <row r="94" spans="2:45">
      <c r="B94" s="168">
        <f t="shared" si="2"/>
        <v>42855</v>
      </c>
      <c r="C94" s="117">
        <v>5.8299999999999998E-2</v>
      </c>
      <c r="D94" s="117">
        <v>0</v>
      </c>
      <c r="E94" s="117">
        <v>0</v>
      </c>
      <c r="F94" s="117">
        <v>0</v>
      </c>
      <c r="G94" s="117">
        <v>0</v>
      </c>
      <c r="H94" s="117">
        <v>0</v>
      </c>
      <c r="I94" s="117">
        <v>0</v>
      </c>
      <c r="J94" s="117">
        <v>0</v>
      </c>
      <c r="K94" s="117">
        <v>0</v>
      </c>
      <c r="L94" s="117">
        <v>0</v>
      </c>
      <c r="M94" s="117">
        <v>0</v>
      </c>
      <c r="N94" s="117">
        <v>0</v>
      </c>
      <c r="O94" s="117">
        <v>5.8299999999999998E-2</v>
      </c>
      <c r="P94" s="117">
        <v>5.8299999999999998E-2</v>
      </c>
      <c r="Q94" s="117">
        <v>7.0000000000000007E-2</v>
      </c>
      <c r="R94" s="117">
        <v>7.0000000000000007E-2</v>
      </c>
      <c r="S94" s="117">
        <v>7.0000000000000007E-2</v>
      </c>
      <c r="T94" s="117">
        <v>7.0000000000000007E-2</v>
      </c>
      <c r="U94" s="117">
        <v>7.0000000000000007E-2</v>
      </c>
      <c r="V94" s="117">
        <v>7.0000000000000007E-2</v>
      </c>
      <c r="W94" s="117">
        <v>7.0000000000000007E-2</v>
      </c>
      <c r="X94" s="117">
        <v>7.0000000000000007E-2</v>
      </c>
      <c r="Y94" s="117">
        <v>7.0000000000000007E-2</v>
      </c>
      <c r="Z94" s="117">
        <v>7.0000000000000007E-2</v>
      </c>
      <c r="AA94" s="117">
        <v>5.4199999999999998E-2</v>
      </c>
      <c r="AB94" s="117">
        <v>0</v>
      </c>
      <c r="AC94" s="117">
        <v>5.4199999999999998E-2</v>
      </c>
      <c r="AD94" s="117">
        <v>0</v>
      </c>
      <c r="AE94" s="117">
        <v>0</v>
      </c>
      <c r="AF94" s="117">
        <v>5.8299999999999998E-2</v>
      </c>
      <c r="AG94" s="117">
        <v>0</v>
      </c>
      <c r="AH94" s="117">
        <v>5.8299999999999998E-2</v>
      </c>
      <c r="AI94" s="117">
        <v>0</v>
      </c>
      <c r="AJ94" s="117">
        <v>0</v>
      </c>
      <c r="AK94" s="117">
        <v>0</v>
      </c>
      <c r="AL94" s="117">
        <v>0</v>
      </c>
      <c r="AM94" s="117">
        <v>0</v>
      </c>
      <c r="AN94" s="117">
        <v>0</v>
      </c>
      <c r="AO94" s="117">
        <v>0</v>
      </c>
      <c r="AP94" s="117">
        <v>0</v>
      </c>
      <c r="AQ94" s="117">
        <v>0</v>
      </c>
      <c r="AR94" s="118">
        <v>0</v>
      </c>
      <c r="AS94" s="117"/>
    </row>
    <row r="95" spans="2:45">
      <c r="B95" s="168">
        <f t="shared" si="2"/>
        <v>42886</v>
      </c>
      <c r="C95" s="117">
        <v>5.8299999999999998E-2</v>
      </c>
      <c r="D95" s="117">
        <v>0</v>
      </c>
      <c r="E95" s="117">
        <v>0</v>
      </c>
      <c r="F95" s="117">
        <v>0</v>
      </c>
      <c r="G95" s="117">
        <v>0</v>
      </c>
      <c r="H95" s="117">
        <v>0</v>
      </c>
      <c r="I95" s="117">
        <v>0</v>
      </c>
      <c r="J95" s="117">
        <v>0</v>
      </c>
      <c r="K95" s="117">
        <v>0</v>
      </c>
      <c r="L95" s="117">
        <v>0</v>
      </c>
      <c r="M95" s="117">
        <v>0</v>
      </c>
      <c r="N95" s="117">
        <v>0</v>
      </c>
      <c r="O95" s="117">
        <v>5.8299999999999998E-2</v>
      </c>
      <c r="P95" s="117">
        <v>5.8299999999999998E-2</v>
      </c>
      <c r="Q95" s="117">
        <v>7.0000000000000007E-2</v>
      </c>
      <c r="R95" s="117">
        <v>7.0000000000000007E-2</v>
      </c>
      <c r="S95" s="117">
        <v>7.0000000000000007E-2</v>
      </c>
      <c r="T95" s="117">
        <v>7.0000000000000007E-2</v>
      </c>
      <c r="U95" s="117">
        <v>7.0000000000000007E-2</v>
      </c>
      <c r="V95" s="117">
        <v>7.0000000000000007E-2</v>
      </c>
      <c r="W95" s="117">
        <v>7.0000000000000007E-2</v>
      </c>
      <c r="X95" s="117">
        <v>7.0000000000000007E-2</v>
      </c>
      <c r="Y95" s="117">
        <v>7.0000000000000007E-2</v>
      </c>
      <c r="Z95" s="117">
        <v>7.0000000000000007E-2</v>
      </c>
      <c r="AA95" s="117">
        <v>5.4199999999999998E-2</v>
      </c>
      <c r="AB95" s="117">
        <v>0</v>
      </c>
      <c r="AC95" s="117">
        <v>5.4199999999999998E-2</v>
      </c>
      <c r="AD95" s="117">
        <v>0</v>
      </c>
      <c r="AE95" s="117">
        <v>0</v>
      </c>
      <c r="AF95" s="117">
        <v>5.8299999999999998E-2</v>
      </c>
      <c r="AG95" s="117">
        <v>0</v>
      </c>
      <c r="AH95" s="117">
        <v>5.8299999999999998E-2</v>
      </c>
      <c r="AI95" s="117">
        <v>0</v>
      </c>
      <c r="AJ95" s="117">
        <v>0</v>
      </c>
      <c r="AK95" s="117">
        <v>0</v>
      </c>
      <c r="AL95" s="117">
        <v>0</v>
      </c>
      <c r="AM95" s="117">
        <v>0</v>
      </c>
      <c r="AN95" s="117">
        <v>0</v>
      </c>
      <c r="AO95" s="117">
        <v>0</v>
      </c>
      <c r="AP95" s="117">
        <v>0</v>
      </c>
      <c r="AQ95" s="117">
        <v>0</v>
      </c>
      <c r="AR95" s="118">
        <v>0</v>
      </c>
      <c r="AS95" s="117"/>
    </row>
    <row r="96" spans="2:45">
      <c r="B96" s="168">
        <f t="shared" si="2"/>
        <v>42916</v>
      </c>
      <c r="C96" s="117">
        <v>5.8299999999999998E-2</v>
      </c>
      <c r="D96" s="117">
        <v>0</v>
      </c>
      <c r="E96" s="117">
        <v>0</v>
      </c>
      <c r="F96" s="117">
        <v>0</v>
      </c>
      <c r="G96" s="117">
        <v>0</v>
      </c>
      <c r="H96" s="117">
        <v>0</v>
      </c>
      <c r="I96" s="117">
        <v>0</v>
      </c>
      <c r="J96" s="117">
        <v>0</v>
      </c>
      <c r="K96" s="117">
        <v>0</v>
      </c>
      <c r="L96" s="117">
        <v>0</v>
      </c>
      <c r="M96" s="117">
        <v>0</v>
      </c>
      <c r="N96" s="117">
        <v>0</v>
      </c>
      <c r="O96" s="117">
        <v>5.8299999999999998E-2</v>
      </c>
      <c r="P96" s="117">
        <v>5.8299999999999998E-2</v>
      </c>
      <c r="Q96" s="117">
        <v>7.0000000000000007E-2</v>
      </c>
      <c r="R96" s="117">
        <v>7.0000000000000007E-2</v>
      </c>
      <c r="S96" s="117">
        <v>7.0000000000000007E-2</v>
      </c>
      <c r="T96" s="117">
        <v>7.0000000000000007E-2</v>
      </c>
      <c r="U96" s="117">
        <v>7.0000000000000007E-2</v>
      </c>
      <c r="V96" s="117">
        <v>7.0000000000000007E-2</v>
      </c>
      <c r="W96" s="117">
        <v>7.0000000000000007E-2</v>
      </c>
      <c r="X96" s="117">
        <v>7.0000000000000007E-2</v>
      </c>
      <c r="Y96" s="117">
        <v>7.0000000000000007E-2</v>
      </c>
      <c r="Z96" s="117">
        <v>7.0000000000000007E-2</v>
      </c>
      <c r="AA96" s="117">
        <v>5.4199999999999998E-2</v>
      </c>
      <c r="AB96" s="117">
        <v>0</v>
      </c>
      <c r="AC96" s="117">
        <v>5.4199999999999998E-2</v>
      </c>
      <c r="AD96" s="117">
        <v>0</v>
      </c>
      <c r="AE96" s="117">
        <v>0</v>
      </c>
      <c r="AF96" s="117">
        <v>5.8299999999999998E-2</v>
      </c>
      <c r="AG96" s="117">
        <v>0</v>
      </c>
      <c r="AH96" s="117">
        <v>5.8299999999999998E-2</v>
      </c>
      <c r="AI96" s="117">
        <v>0</v>
      </c>
      <c r="AJ96" s="117">
        <v>0</v>
      </c>
      <c r="AK96" s="117">
        <v>0</v>
      </c>
      <c r="AL96" s="117">
        <v>0</v>
      </c>
      <c r="AM96" s="117">
        <v>0</v>
      </c>
      <c r="AN96" s="117">
        <v>0</v>
      </c>
      <c r="AO96" s="117">
        <v>0</v>
      </c>
      <c r="AP96" s="117">
        <v>0</v>
      </c>
      <c r="AQ96" s="117">
        <v>0</v>
      </c>
      <c r="AR96" s="118">
        <v>0</v>
      </c>
      <c r="AS96" s="117"/>
    </row>
    <row r="97" spans="2:48">
      <c r="B97" s="168">
        <f t="shared" si="2"/>
        <v>42947</v>
      </c>
      <c r="C97" s="117">
        <v>5.8299999999999998E-2</v>
      </c>
      <c r="D97" s="117">
        <v>0</v>
      </c>
      <c r="E97" s="117">
        <v>5.8299999999999998E-2</v>
      </c>
      <c r="F97" s="117">
        <v>0</v>
      </c>
      <c r="G97" s="117">
        <v>0</v>
      </c>
      <c r="H97" s="117">
        <v>0</v>
      </c>
      <c r="I97" s="117">
        <v>0</v>
      </c>
      <c r="J97" s="117">
        <v>0</v>
      </c>
      <c r="K97" s="117">
        <v>0</v>
      </c>
      <c r="L97" s="117">
        <v>0</v>
      </c>
      <c r="M97" s="117">
        <v>0</v>
      </c>
      <c r="N97" s="117">
        <v>0</v>
      </c>
      <c r="O97" s="117">
        <v>5.8299999999999998E-2</v>
      </c>
      <c r="P97" s="117">
        <v>5.8299999999999998E-2</v>
      </c>
      <c r="Q97" s="117">
        <v>7.0000000000000007E-2</v>
      </c>
      <c r="R97" s="117">
        <v>7.0000000000000007E-2</v>
      </c>
      <c r="S97" s="117">
        <v>7.0000000000000007E-2</v>
      </c>
      <c r="T97" s="117">
        <v>7.0000000000000007E-2</v>
      </c>
      <c r="U97" s="117">
        <v>7.0000000000000007E-2</v>
      </c>
      <c r="V97" s="117">
        <v>7.0000000000000007E-2</v>
      </c>
      <c r="W97" s="117">
        <v>7.0000000000000007E-2</v>
      </c>
      <c r="X97" s="117">
        <v>7.0000000000000007E-2</v>
      </c>
      <c r="Y97" s="117">
        <v>7.0000000000000007E-2</v>
      </c>
      <c r="Z97" s="117">
        <v>7.0000000000000007E-2</v>
      </c>
      <c r="AA97" s="117">
        <v>5.4199999999999998E-2</v>
      </c>
      <c r="AB97" s="117">
        <v>0</v>
      </c>
      <c r="AC97" s="117">
        <v>5.4199999999999998E-2</v>
      </c>
      <c r="AD97" s="117">
        <v>0</v>
      </c>
      <c r="AE97" s="117">
        <v>4.58E-2</v>
      </c>
      <c r="AF97" s="117">
        <v>5.8299999999999998E-2</v>
      </c>
      <c r="AG97" s="117">
        <v>0</v>
      </c>
      <c r="AH97" s="117">
        <v>5.8299999999999998E-2</v>
      </c>
      <c r="AI97" s="117">
        <v>0</v>
      </c>
      <c r="AJ97" s="117">
        <v>0</v>
      </c>
      <c r="AK97" s="117">
        <v>0</v>
      </c>
      <c r="AL97" s="117">
        <v>0</v>
      </c>
      <c r="AM97" s="117">
        <v>0</v>
      </c>
      <c r="AN97" s="117">
        <v>0</v>
      </c>
      <c r="AO97" s="117">
        <v>0</v>
      </c>
      <c r="AP97" s="117">
        <v>0</v>
      </c>
      <c r="AQ97" s="117">
        <v>0</v>
      </c>
      <c r="AR97" s="118">
        <v>0</v>
      </c>
      <c r="AS97" s="117"/>
    </row>
    <row r="98" spans="2:48">
      <c r="B98" s="168">
        <f t="shared" si="2"/>
        <v>42978</v>
      </c>
      <c r="C98" s="117">
        <v>5.8299999999999998E-2</v>
      </c>
      <c r="D98" s="117">
        <v>0</v>
      </c>
      <c r="E98" s="117">
        <v>5.8299999999999998E-2</v>
      </c>
      <c r="F98" s="117">
        <v>0</v>
      </c>
      <c r="G98" s="117">
        <v>0</v>
      </c>
      <c r="H98" s="117">
        <v>0</v>
      </c>
      <c r="I98" s="117">
        <v>0</v>
      </c>
      <c r="J98" s="117">
        <v>0</v>
      </c>
      <c r="K98" s="117">
        <v>0</v>
      </c>
      <c r="L98" s="117">
        <v>0</v>
      </c>
      <c r="M98" s="117">
        <v>0</v>
      </c>
      <c r="N98" s="117">
        <v>0</v>
      </c>
      <c r="O98" s="117">
        <v>5.8299999999999998E-2</v>
      </c>
      <c r="P98" s="117">
        <v>5.8299999999999998E-2</v>
      </c>
      <c r="Q98" s="117">
        <v>7.0000000000000007E-2</v>
      </c>
      <c r="R98" s="117">
        <v>7.0000000000000007E-2</v>
      </c>
      <c r="S98" s="117">
        <v>7.0000000000000007E-2</v>
      </c>
      <c r="T98" s="117">
        <v>7.0000000000000007E-2</v>
      </c>
      <c r="U98" s="117">
        <v>7.0000000000000007E-2</v>
      </c>
      <c r="V98" s="117">
        <v>7.0000000000000007E-2</v>
      </c>
      <c r="W98" s="117">
        <v>7.0000000000000007E-2</v>
      </c>
      <c r="X98" s="117">
        <v>7.0000000000000007E-2</v>
      </c>
      <c r="Y98" s="117">
        <v>7.0000000000000007E-2</v>
      </c>
      <c r="Z98" s="117">
        <v>7.0000000000000007E-2</v>
      </c>
      <c r="AA98" s="117">
        <v>5.4199999999999998E-2</v>
      </c>
      <c r="AB98" s="117">
        <v>0</v>
      </c>
      <c r="AC98" s="117">
        <v>5.4199999999999998E-2</v>
      </c>
      <c r="AD98" s="117">
        <v>0</v>
      </c>
      <c r="AE98" s="117">
        <v>4.58E-2</v>
      </c>
      <c r="AF98" s="117">
        <v>5.8299999999999998E-2</v>
      </c>
      <c r="AG98" s="117">
        <v>0</v>
      </c>
      <c r="AH98" s="117">
        <v>5.8299999999999998E-2</v>
      </c>
      <c r="AI98" s="117">
        <v>0</v>
      </c>
      <c r="AJ98" s="117">
        <v>0</v>
      </c>
      <c r="AK98" s="117">
        <v>0</v>
      </c>
      <c r="AL98" s="117">
        <v>0</v>
      </c>
      <c r="AM98" s="117">
        <v>0</v>
      </c>
      <c r="AN98" s="117">
        <v>0</v>
      </c>
      <c r="AO98" s="117">
        <v>0</v>
      </c>
      <c r="AP98" s="117">
        <v>0</v>
      </c>
      <c r="AQ98" s="117">
        <v>0</v>
      </c>
      <c r="AR98" s="118">
        <v>0</v>
      </c>
      <c r="AS98" s="117"/>
    </row>
    <row r="99" spans="2:48">
      <c r="B99" s="168">
        <f t="shared" si="2"/>
        <v>43008</v>
      </c>
      <c r="C99" s="117">
        <v>5.8299999999999998E-2</v>
      </c>
      <c r="D99" s="117">
        <v>0</v>
      </c>
      <c r="E99" s="117">
        <v>5.8299999999999998E-2</v>
      </c>
      <c r="F99" s="117">
        <v>0</v>
      </c>
      <c r="G99" s="117">
        <v>0</v>
      </c>
      <c r="H99" s="117">
        <v>0</v>
      </c>
      <c r="I99" s="117">
        <v>0</v>
      </c>
      <c r="J99" s="117">
        <v>0</v>
      </c>
      <c r="K99" s="117">
        <v>0</v>
      </c>
      <c r="L99" s="117">
        <v>0</v>
      </c>
      <c r="M99" s="117">
        <v>0</v>
      </c>
      <c r="N99" s="117">
        <v>0</v>
      </c>
      <c r="O99" s="117">
        <v>5.8299999999999998E-2</v>
      </c>
      <c r="P99" s="117">
        <v>5.8299999999999998E-2</v>
      </c>
      <c r="Q99" s="117">
        <v>7.0000000000000007E-2</v>
      </c>
      <c r="R99" s="117">
        <v>7.0000000000000007E-2</v>
      </c>
      <c r="S99" s="117">
        <v>7.0000000000000007E-2</v>
      </c>
      <c r="T99" s="117">
        <v>7.0000000000000007E-2</v>
      </c>
      <c r="U99" s="117">
        <v>7.0000000000000007E-2</v>
      </c>
      <c r="V99" s="117">
        <v>7.0000000000000007E-2</v>
      </c>
      <c r="W99" s="117">
        <v>7.0000000000000007E-2</v>
      </c>
      <c r="X99" s="117">
        <v>7.0000000000000007E-2</v>
      </c>
      <c r="Y99" s="117">
        <v>7.0000000000000007E-2</v>
      </c>
      <c r="Z99" s="117">
        <v>7.0000000000000007E-2</v>
      </c>
      <c r="AA99" s="117">
        <v>5.4199999999999998E-2</v>
      </c>
      <c r="AB99" s="117">
        <v>0</v>
      </c>
      <c r="AC99" s="117">
        <v>5.4199999999999998E-2</v>
      </c>
      <c r="AD99" s="117">
        <v>0</v>
      </c>
      <c r="AE99" s="117">
        <v>4.58E-2</v>
      </c>
      <c r="AF99" s="117">
        <v>5.8299999999999998E-2</v>
      </c>
      <c r="AG99" s="117">
        <v>0</v>
      </c>
      <c r="AH99" s="117">
        <v>5.8299999999999998E-2</v>
      </c>
      <c r="AI99" s="117">
        <v>0</v>
      </c>
      <c r="AJ99" s="117">
        <v>0</v>
      </c>
      <c r="AK99" s="117">
        <v>0</v>
      </c>
      <c r="AL99" s="117">
        <v>0</v>
      </c>
      <c r="AM99" s="117">
        <v>0</v>
      </c>
      <c r="AN99" s="117">
        <v>0</v>
      </c>
      <c r="AO99" s="117">
        <v>0</v>
      </c>
      <c r="AP99" s="117">
        <v>0</v>
      </c>
      <c r="AQ99" s="117">
        <v>0</v>
      </c>
      <c r="AR99" s="118">
        <v>0</v>
      </c>
      <c r="AS99" s="117"/>
    </row>
    <row r="100" spans="2:48">
      <c r="B100" s="168">
        <f t="shared" si="2"/>
        <v>43039</v>
      </c>
      <c r="C100" s="117">
        <v>5.8299999999999998E-2</v>
      </c>
      <c r="D100" s="117">
        <v>0</v>
      </c>
      <c r="E100" s="117">
        <v>5.8299999999999998E-2</v>
      </c>
      <c r="F100" s="117">
        <v>0</v>
      </c>
      <c r="G100" s="117">
        <v>0</v>
      </c>
      <c r="H100" s="117">
        <v>0</v>
      </c>
      <c r="I100" s="117">
        <v>0</v>
      </c>
      <c r="J100" s="117">
        <v>0</v>
      </c>
      <c r="K100" s="117">
        <v>0</v>
      </c>
      <c r="L100" s="117">
        <v>0</v>
      </c>
      <c r="M100" s="117">
        <v>0</v>
      </c>
      <c r="N100" s="117">
        <v>0</v>
      </c>
      <c r="O100" s="117">
        <v>5.8299999999999998E-2</v>
      </c>
      <c r="P100" s="117">
        <v>5.8299999999999998E-2</v>
      </c>
      <c r="Q100" s="117">
        <v>7.0000000000000007E-2</v>
      </c>
      <c r="R100" s="117">
        <v>7.0000000000000007E-2</v>
      </c>
      <c r="S100" s="117">
        <v>7.0000000000000007E-2</v>
      </c>
      <c r="T100" s="117">
        <v>7.0000000000000007E-2</v>
      </c>
      <c r="U100" s="117">
        <v>7.0000000000000007E-2</v>
      </c>
      <c r="V100" s="117">
        <v>7.0000000000000007E-2</v>
      </c>
      <c r="W100" s="117">
        <v>7.0000000000000007E-2</v>
      </c>
      <c r="X100" s="117">
        <v>7.0000000000000007E-2</v>
      </c>
      <c r="Y100" s="117">
        <v>7.0000000000000007E-2</v>
      </c>
      <c r="Z100" s="117">
        <v>7.0000000000000007E-2</v>
      </c>
      <c r="AA100" s="117">
        <v>5.4199999999999998E-2</v>
      </c>
      <c r="AB100" s="117">
        <v>0</v>
      </c>
      <c r="AC100" s="117">
        <v>5.4199999999999998E-2</v>
      </c>
      <c r="AD100" s="117">
        <v>0</v>
      </c>
      <c r="AE100" s="117">
        <v>4.58E-2</v>
      </c>
      <c r="AF100" s="117">
        <v>5.8299999999999998E-2</v>
      </c>
      <c r="AG100" s="117">
        <v>0</v>
      </c>
      <c r="AH100" s="117">
        <v>5.8299999999999998E-2</v>
      </c>
      <c r="AI100" s="117">
        <v>0</v>
      </c>
      <c r="AJ100" s="117">
        <v>0</v>
      </c>
      <c r="AK100" s="117">
        <v>0</v>
      </c>
      <c r="AL100" s="117">
        <v>0</v>
      </c>
      <c r="AM100" s="117">
        <v>0</v>
      </c>
      <c r="AN100" s="117">
        <v>0</v>
      </c>
      <c r="AO100" s="117">
        <v>0</v>
      </c>
      <c r="AP100" s="117">
        <v>0</v>
      </c>
      <c r="AQ100" s="117">
        <v>0</v>
      </c>
      <c r="AR100" s="118">
        <v>0</v>
      </c>
      <c r="AS100" s="117"/>
    </row>
    <row r="101" spans="2:48">
      <c r="B101" s="168">
        <f t="shared" si="2"/>
        <v>43069</v>
      </c>
      <c r="C101" s="117">
        <v>5.8299999999999998E-2</v>
      </c>
      <c r="D101" s="117">
        <v>0</v>
      </c>
      <c r="E101" s="117">
        <v>5.8299999999999998E-2</v>
      </c>
      <c r="F101" s="117">
        <v>0</v>
      </c>
      <c r="G101" s="117">
        <v>0</v>
      </c>
      <c r="H101" s="117">
        <v>0</v>
      </c>
      <c r="I101" s="117">
        <v>0</v>
      </c>
      <c r="J101" s="117">
        <v>0</v>
      </c>
      <c r="K101" s="117">
        <v>0</v>
      </c>
      <c r="L101" s="117">
        <v>0</v>
      </c>
      <c r="M101" s="117">
        <v>0</v>
      </c>
      <c r="N101" s="117">
        <v>0</v>
      </c>
      <c r="O101" s="117">
        <v>5.8299999999999998E-2</v>
      </c>
      <c r="P101" s="117">
        <v>5.8299999999999998E-2</v>
      </c>
      <c r="Q101" s="117">
        <v>7.0000000000000007E-2</v>
      </c>
      <c r="R101" s="117">
        <v>7.0000000000000007E-2</v>
      </c>
      <c r="S101" s="117">
        <v>7.0000000000000007E-2</v>
      </c>
      <c r="T101" s="117">
        <v>7.0000000000000007E-2</v>
      </c>
      <c r="U101" s="117">
        <v>7.0000000000000007E-2</v>
      </c>
      <c r="V101" s="117">
        <v>7.0000000000000007E-2</v>
      </c>
      <c r="W101" s="117">
        <v>7.0000000000000007E-2</v>
      </c>
      <c r="X101" s="117">
        <v>7.0000000000000007E-2</v>
      </c>
      <c r="Y101" s="117">
        <v>7.0000000000000007E-2</v>
      </c>
      <c r="Z101" s="117">
        <v>7.0000000000000007E-2</v>
      </c>
      <c r="AA101" s="117">
        <v>5.4199999999999998E-2</v>
      </c>
      <c r="AB101" s="117">
        <v>0</v>
      </c>
      <c r="AC101" s="117">
        <v>5.4199999999999998E-2</v>
      </c>
      <c r="AD101" s="117">
        <v>0</v>
      </c>
      <c r="AE101" s="117">
        <v>4.58E-2</v>
      </c>
      <c r="AF101" s="117">
        <v>5.8299999999999998E-2</v>
      </c>
      <c r="AG101" s="117">
        <v>0</v>
      </c>
      <c r="AH101" s="117">
        <v>5.8299999999999998E-2</v>
      </c>
      <c r="AI101" s="117">
        <v>0</v>
      </c>
      <c r="AJ101" s="117">
        <v>0</v>
      </c>
      <c r="AK101" s="117">
        <v>0</v>
      </c>
      <c r="AL101" s="117">
        <v>0</v>
      </c>
      <c r="AM101" s="117">
        <v>0</v>
      </c>
      <c r="AN101" s="117">
        <v>0</v>
      </c>
      <c r="AO101" s="117">
        <v>0</v>
      </c>
      <c r="AP101" s="117">
        <v>0</v>
      </c>
      <c r="AQ101" s="117">
        <v>0</v>
      </c>
      <c r="AR101" s="118">
        <v>0</v>
      </c>
      <c r="AS101" s="117"/>
      <c r="AT101" s="120">
        <f>-AU101+AV101</f>
        <v>0</v>
      </c>
      <c r="AU101" s="120">
        <v>0</v>
      </c>
      <c r="AV101" s="120">
        <v>0</v>
      </c>
    </row>
    <row r="102" spans="2:48" hidden="1">
      <c r="B102" s="168">
        <f t="shared" si="2"/>
        <v>43100</v>
      </c>
      <c r="C102" s="117">
        <v>5.8299999999999998E-2</v>
      </c>
      <c r="D102" s="117">
        <v>0</v>
      </c>
      <c r="E102" s="117">
        <v>5.8299999999999998E-2</v>
      </c>
      <c r="F102" s="117">
        <v>0</v>
      </c>
      <c r="G102" s="117">
        <v>0</v>
      </c>
      <c r="H102" s="117">
        <v>0</v>
      </c>
      <c r="I102" s="117">
        <v>0</v>
      </c>
      <c r="J102" s="117">
        <v>0</v>
      </c>
      <c r="K102" s="117">
        <v>0</v>
      </c>
      <c r="L102" s="117">
        <v>0</v>
      </c>
      <c r="M102" s="117">
        <v>0</v>
      </c>
      <c r="N102" s="117">
        <v>0</v>
      </c>
      <c r="O102" s="117">
        <v>5.8299999999999998E-2</v>
      </c>
      <c r="P102" s="117">
        <v>5.8299999999999998E-2</v>
      </c>
      <c r="Q102" s="117">
        <v>0.93689999999999996</v>
      </c>
      <c r="R102" s="117">
        <v>0.93689999999999996</v>
      </c>
      <c r="S102" s="117">
        <v>0.95389999999999997</v>
      </c>
      <c r="T102" s="117">
        <v>1.2542</v>
      </c>
      <c r="U102" s="117">
        <v>0.73</v>
      </c>
      <c r="V102" s="117">
        <v>7.0000000000000007E-2</v>
      </c>
      <c r="W102" s="117">
        <v>7.0000000000000007E-2</v>
      </c>
      <c r="X102" s="117">
        <v>7.0000000000000007E-2</v>
      </c>
      <c r="Y102" s="117">
        <v>7.0000000000000007E-2</v>
      </c>
      <c r="Z102" s="117">
        <v>7.0000000000000007E-2</v>
      </c>
      <c r="AA102" s="117">
        <v>5.4199999999999998E-2</v>
      </c>
      <c r="AB102" s="117">
        <v>0</v>
      </c>
      <c r="AC102" s="117">
        <v>5.4199999999999998E-2</v>
      </c>
      <c r="AD102" s="117">
        <v>0</v>
      </c>
      <c r="AE102" s="117">
        <v>4.58E-2</v>
      </c>
      <c r="AF102" s="117">
        <v>5.8299999999999998E-2</v>
      </c>
      <c r="AG102" s="117">
        <v>0</v>
      </c>
      <c r="AH102" s="117">
        <v>5.8299999999999998E-2</v>
      </c>
      <c r="AI102" s="117">
        <v>0</v>
      </c>
      <c r="AJ102" s="117">
        <v>0</v>
      </c>
      <c r="AK102" s="117">
        <v>0</v>
      </c>
      <c r="AL102" s="117">
        <v>0</v>
      </c>
      <c r="AM102" s="117">
        <v>0</v>
      </c>
      <c r="AN102" s="117">
        <v>0</v>
      </c>
      <c r="AO102" s="117">
        <v>0</v>
      </c>
      <c r="AP102" s="117">
        <v>0</v>
      </c>
      <c r="AQ102" s="117">
        <v>0</v>
      </c>
      <c r="AR102" s="118">
        <v>0</v>
      </c>
      <c r="AS102" s="117"/>
      <c r="AT102" s="120">
        <f>AU102+AV102</f>
        <v>0.15473000000000001</v>
      </c>
      <c r="AU102" s="120">
        <v>5.1630000000000002E-2</v>
      </c>
      <c r="AV102" s="120">
        <v>0.1031</v>
      </c>
    </row>
    <row r="103" spans="2:48" hidden="1">
      <c r="B103" s="168">
        <f t="shared" si="2"/>
        <v>43131</v>
      </c>
      <c r="C103" s="117">
        <v>5.8299999999999998E-2</v>
      </c>
      <c r="D103" s="117">
        <v>0</v>
      </c>
      <c r="E103" s="117">
        <v>5.8299999999999998E-2</v>
      </c>
      <c r="F103" s="117">
        <v>0</v>
      </c>
      <c r="G103" s="117">
        <v>0</v>
      </c>
      <c r="H103" s="117">
        <v>0</v>
      </c>
      <c r="I103" s="117">
        <v>0</v>
      </c>
      <c r="J103" s="117">
        <v>0</v>
      </c>
      <c r="K103" s="117">
        <v>0</v>
      </c>
      <c r="L103" s="117">
        <v>0</v>
      </c>
      <c r="M103" s="117">
        <v>0</v>
      </c>
      <c r="N103" s="117">
        <v>0</v>
      </c>
      <c r="O103" s="117">
        <v>0.03</v>
      </c>
      <c r="P103" s="117">
        <v>0.03</v>
      </c>
      <c r="Q103" s="117">
        <v>7.0000000000000007E-2</v>
      </c>
      <c r="R103" s="117">
        <v>7.0000000000000007E-2</v>
      </c>
      <c r="S103" s="117">
        <v>7.0000000000000007E-2</v>
      </c>
      <c r="T103" s="117">
        <v>7.0000000000000007E-2</v>
      </c>
      <c r="U103" s="117">
        <v>7.0000000000000007E-2</v>
      </c>
      <c r="V103" s="117">
        <v>7.0000000000000007E-2</v>
      </c>
      <c r="W103" s="117">
        <v>7.0000000000000007E-2</v>
      </c>
      <c r="X103" s="117">
        <v>7.0000000000000007E-2</v>
      </c>
      <c r="Y103" s="117">
        <v>7.0000000000000007E-2</v>
      </c>
      <c r="Z103" s="117">
        <v>7.0000000000000007E-2</v>
      </c>
      <c r="AA103" s="117">
        <v>5.4199999999999998E-2</v>
      </c>
      <c r="AB103" s="117">
        <v>0</v>
      </c>
      <c r="AC103" s="117">
        <v>5.4199999999999998E-2</v>
      </c>
      <c r="AD103" s="117">
        <v>0</v>
      </c>
      <c r="AE103" s="117">
        <v>4.58E-2</v>
      </c>
      <c r="AF103" s="117">
        <v>5.8299999999999998E-2</v>
      </c>
      <c r="AG103" s="117">
        <v>0</v>
      </c>
      <c r="AH103" s="117">
        <v>5.8299999999999998E-2</v>
      </c>
      <c r="AI103" s="117">
        <v>0</v>
      </c>
      <c r="AJ103" s="117">
        <v>0</v>
      </c>
      <c r="AK103" s="121">
        <v>0</v>
      </c>
      <c r="AL103" s="121">
        <v>0</v>
      </c>
      <c r="AM103" s="117">
        <v>0</v>
      </c>
      <c r="AN103" s="117">
        <v>0</v>
      </c>
      <c r="AO103" s="117">
        <v>0</v>
      </c>
      <c r="AP103" s="117">
        <v>0</v>
      </c>
      <c r="AQ103" s="117">
        <v>0</v>
      </c>
      <c r="AR103" s="118">
        <v>0</v>
      </c>
      <c r="AS103" s="117"/>
      <c r="AT103" s="120">
        <f t="shared" ref="AT103:AT166" si="3">AU103+AV103</f>
        <v>0.1031</v>
      </c>
      <c r="AU103" s="120">
        <v>0</v>
      </c>
      <c r="AV103" s="120">
        <v>0.1031</v>
      </c>
    </row>
    <row r="104" spans="2:48" hidden="1">
      <c r="B104" s="168">
        <f t="shared" si="2"/>
        <v>43159</v>
      </c>
      <c r="C104" s="117">
        <v>5.8299999999999998E-2</v>
      </c>
      <c r="D104" s="117">
        <v>0</v>
      </c>
      <c r="E104" s="117">
        <v>5.8299999999999998E-2</v>
      </c>
      <c r="F104" s="117">
        <v>0</v>
      </c>
      <c r="G104" s="117">
        <v>0</v>
      </c>
      <c r="H104" s="117">
        <v>0</v>
      </c>
      <c r="I104" s="117">
        <v>0</v>
      </c>
      <c r="J104" s="117">
        <v>0</v>
      </c>
      <c r="K104" s="117">
        <v>0</v>
      </c>
      <c r="L104" s="117">
        <v>0</v>
      </c>
      <c r="M104" s="117">
        <v>0</v>
      </c>
      <c r="N104" s="117">
        <v>0</v>
      </c>
      <c r="O104" s="117">
        <v>0.03</v>
      </c>
      <c r="P104" s="117">
        <v>0.03</v>
      </c>
      <c r="Q104" s="117">
        <v>7.0000000000000007E-2</v>
      </c>
      <c r="R104" s="117">
        <v>7.0000000000000007E-2</v>
      </c>
      <c r="S104" s="117">
        <v>7.0000000000000007E-2</v>
      </c>
      <c r="T104" s="117">
        <v>7.0000000000000007E-2</v>
      </c>
      <c r="U104" s="117">
        <v>7.0000000000000007E-2</v>
      </c>
      <c r="V104" s="117">
        <v>7.0000000000000007E-2</v>
      </c>
      <c r="W104" s="117">
        <v>7.0000000000000007E-2</v>
      </c>
      <c r="X104" s="117">
        <v>7.0000000000000007E-2</v>
      </c>
      <c r="Y104" s="117">
        <v>7.0000000000000007E-2</v>
      </c>
      <c r="Z104" s="117">
        <v>7.0000000000000007E-2</v>
      </c>
      <c r="AA104" s="117">
        <v>5.4199999999999998E-2</v>
      </c>
      <c r="AB104" s="117">
        <v>0</v>
      </c>
      <c r="AC104" s="117">
        <v>5.4199999999999998E-2</v>
      </c>
      <c r="AD104" s="117">
        <v>0</v>
      </c>
      <c r="AE104" s="117">
        <v>4.58E-2</v>
      </c>
      <c r="AF104" s="117">
        <v>5.8299999999999998E-2</v>
      </c>
      <c r="AG104" s="117">
        <v>0</v>
      </c>
      <c r="AH104" s="117">
        <v>5.8299999999999998E-2</v>
      </c>
      <c r="AI104" s="117">
        <v>0</v>
      </c>
      <c r="AJ104" s="117">
        <v>0</v>
      </c>
      <c r="AK104" s="117">
        <v>8.3299999999999999E-2</v>
      </c>
      <c r="AL104" s="117">
        <v>8.3299999999999999E-2</v>
      </c>
      <c r="AM104" s="117">
        <v>0</v>
      </c>
      <c r="AN104" s="117">
        <v>0</v>
      </c>
      <c r="AO104" s="117">
        <v>0</v>
      </c>
      <c r="AP104" s="117">
        <v>0</v>
      </c>
      <c r="AQ104" s="117">
        <v>0</v>
      </c>
      <c r="AR104" s="118">
        <v>0</v>
      </c>
      <c r="AS104" s="117"/>
      <c r="AT104" s="120">
        <f t="shared" si="3"/>
        <v>0.1031</v>
      </c>
      <c r="AU104" s="120">
        <v>0</v>
      </c>
      <c r="AV104" s="120">
        <v>0.1031</v>
      </c>
    </row>
    <row r="105" spans="2:48" hidden="1">
      <c r="B105" s="168">
        <f t="shared" si="2"/>
        <v>43190</v>
      </c>
      <c r="C105" s="117">
        <v>5.8299999999999998E-2</v>
      </c>
      <c r="D105" s="117">
        <v>0</v>
      </c>
      <c r="E105" s="117">
        <v>5.8299999999999998E-2</v>
      </c>
      <c r="F105" s="117">
        <v>0</v>
      </c>
      <c r="G105" s="117">
        <v>0</v>
      </c>
      <c r="H105" s="117">
        <v>0</v>
      </c>
      <c r="I105" s="117">
        <v>0</v>
      </c>
      <c r="J105" s="117">
        <v>0</v>
      </c>
      <c r="K105" s="117">
        <v>0</v>
      </c>
      <c r="L105" s="117">
        <v>0</v>
      </c>
      <c r="M105" s="117">
        <v>0</v>
      </c>
      <c r="N105" s="117">
        <v>0</v>
      </c>
      <c r="O105" s="117">
        <v>0.03</v>
      </c>
      <c r="P105" s="117">
        <v>0.03</v>
      </c>
      <c r="Q105" s="117">
        <v>7.0000000000000007E-2</v>
      </c>
      <c r="R105" s="117">
        <v>7.0000000000000007E-2</v>
      </c>
      <c r="S105" s="117">
        <v>7.0000000000000007E-2</v>
      </c>
      <c r="T105" s="117">
        <v>7.0000000000000007E-2</v>
      </c>
      <c r="U105" s="117">
        <v>7.0000000000000007E-2</v>
      </c>
      <c r="V105" s="117">
        <v>7.0000000000000007E-2</v>
      </c>
      <c r="W105" s="117">
        <v>7.0000000000000007E-2</v>
      </c>
      <c r="X105" s="117">
        <v>7.0000000000000007E-2</v>
      </c>
      <c r="Y105" s="117">
        <v>7.0000000000000007E-2</v>
      </c>
      <c r="Z105" s="117">
        <v>7.0000000000000007E-2</v>
      </c>
      <c r="AA105" s="117">
        <v>5.4199999999999998E-2</v>
      </c>
      <c r="AB105" s="117">
        <v>0</v>
      </c>
      <c r="AC105" s="117">
        <v>5.4199999999999998E-2</v>
      </c>
      <c r="AD105" s="117">
        <v>0</v>
      </c>
      <c r="AE105" s="117">
        <v>4.58E-2</v>
      </c>
      <c r="AF105" s="117">
        <v>5.8299999999999998E-2</v>
      </c>
      <c r="AG105" s="117">
        <v>0</v>
      </c>
      <c r="AH105" s="117">
        <v>5.8299999999999998E-2</v>
      </c>
      <c r="AI105" s="117">
        <v>0</v>
      </c>
      <c r="AJ105" s="117">
        <v>0</v>
      </c>
      <c r="AK105" s="117">
        <v>8.3299999999999999E-2</v>
      </c>
      <c r="AL105" s="117">
        <v>8.3299999999999999E-2</v>
      </c>
      <c r="AM105" s="117">
        <v>0</v>
      </c>
      <c r="AN105" s="117">
        <v>0</v>
      </c>
      <c r="AO105" s="117">
        <v>0</v>
      </c>
      <c r="AP105" s="117">
        <v>0</v>
      </c>
      <c r="AQ105" s="117">
        <v>0</v>
      </c>
      <c r="AR105" s="118">
        <v>0</v>
      </c>
      <c r="AS105" s="117"/>
      <c r="AT105" s="120">
        <f t="shared" si="3"/>
        <v>0.2281</v>
      </c>
      <c r="AU105" s="120">
        <v>0.125</v>
      </c>
      <c r="AV105" s="120">
        <v>0.1031</v>
      </c>
    </row>
    <row r="106" spans="2:48" hidden="1">
      <c r="B106" s="168">
        <f t="shared" si="2"/>
        <v>43220</v>
      </c>
      <c r="C106" s="117">
        <v>5.8299999999999998E-2</v>
      </c>
      <c r="D106" s="117">
        <v>0</v>
      </c>
      <c r="E106" s="117">
        <v>5.8299999999999998E-2</v>
      </c>
      <c r="F106" s="117">
        <v>0</v>
      </c>
      <c r="G106" s="117">
        <v>0</v>
      </c>
      <c r="H106" s="117">
        <v>0</v>
      </c>
      <c r="I106" s="117">
        <v>0</v>
      </c>
      <c r="J106" s="117">
        <v>0</v>
      </c>
      <c r="K106" s="117">
        <v>0</v>
      </c>
      <c r="L106" s="117">
        <v>0</v>
      </c>
      <c r="M106" s="117">
        <v>0</v>
      </c>
      <c r="N106" s="117">
        <v>0</v>
      </c>
      <c r="O106" s="117">
        <v>0.03</v>
      </c>
      <c r="P106" s="117">
        <v>0.03</v>
      </c>
      <c r="Q106" s="117">
        <v>7.0000000000000007E-2</v>
      </c>
      <c r="R106" s="117">
        <v>7.0000000000000007E-2</v>
      </c>
      <c r="S106" s="117">
        <v>7.0000000000000007E-2</v>
      </c>
      <c r="T106" s="117">
        <v>7.0000000000000007E-2</v>
      </c>
      <c r="U106" s="117">
        <v>7.0000000000000007E-2</v>
      </c>
      <c r="V106" s="117">
        <v>7.0000000000000007E-2</v>
      </c>
      <c r="W106" s="117">
        <v>7.0000000000000007E-2</v>
      </c>
      <c r="X106" s="117">
        <v>7.0000000000000007E-2</v>
      </c>
      <c r="Y106" s="117">
        <v>7.0000000000000007E-2</v>
      </c>
      <c r="Z106" s="117">
        <v>7.0000000000000007E-2</v>
      </c>
      <c r="AA106" s="117">
        <v>5.4199999999999998E-2</v>
      </c>
      <c r="AB106" s="117">
        <v>0</v>
      </c>
      <c r="AC106" s="117">
        <v>5.4199999999999998E-2</v>
      </c>
      <c r="AD106" s="117">
        <v>0</v>
      </c>
      <c r="AE106" s="117">
        <v>4.58E-2</v>
      </c>
      <c r="AF106" s="117">
        <v>5.8299999999999998E-2</v>
      </c>
      <c r="AG106" s="117">
        <v>0</v>
      </c>
      <c r="AH106" s="117">
        <v>5.8299999999999998E-2</v>
      </c>
      <c r="AI106" s="117">
        <v>0</v>
      </c>
      <c r="AJ106" s="117">
        <v>0</v>
      </c>
      <c r="AK106" s="117">
        <v>8.3299999999999999E-2</v>
      </c>
      <c r="AL106" s="117">
        <v>8.3299999999999999E-2</v>
      </c>
      <c r="AM106" s="117">
        <v>0</v>
      </c>
      <c r="AN106" s="117">
        <v>0</v>
      </c>
      <c r="AO106" s="117">
        <v>0</v>
      </c>
      <c r="AP106" s="117">
        <v>0</v>
      </c>
      <c r="AQ106" s="117">
        <v>0</v>
      </c>
      <c r="AR106" s="118">
        <v>0</v>
      </c>
      <c r="AS106" s="117"/>
      <c r="AT106" s="120">
        <f t="shared" si="3"/>
        <v>0.1031</v>
      </c>
      <c r="AU106" s="120">
        <v>0</v>
      </c>
      <c r="AV106" s="120">
        <v>0.1031</v>
      </c>
    </row>
    <row r="107" spans="2:48" hidden="1">
      <c r="B107" s="168">
        <f t="shared" si="2"/>
        <v>43251</v>
      </c>
      <c r="C107" s="117">
        <v>5.8299999999999998E-2</v>
      </c>
      <c r="D107" s="117">
        <v>0</v>
      </c>
      <c r="E107" s="117">
        <v>5.8299999999999998E-2</v>
      </c>
      <c r="F107" s="117">
        <v>0</v>
      </c>
      <c r="G107" s="117">
        <v>0</v>
      </c>
      <c r="H107" s="117">
        <v>0</v>
      </c>
      <c r="I107" s="117">
        <v>0</v>
      </c>
      <c r="J107" s="117">
        <v>0</v>
      </c>
      <c r="K107" s="117">
        <v>0</v>
      </c>
      <c r="L107" s="117">
        <v>0</v>
      </c>
      <c r="M107" s="117">
        <v>0</v>
      </c>
      <c r="N107" s="117">
        <v>0</v>
      </c>
      <c r="O107" s="117">
        <v>0.03</v>
      </c>
      <c r="P107" s="117">
        <v>0.03</v>
      </c>
      <c r="Q107" s="117">
        <v>7.0000000000000007E-2</v>
      </c>
      <c r="R107" s="117">
        <v>7.0000000000000007E-2</v>
      </c>
      <c r="S107" s="117">
        <v>7.0000000000000007E-2</v>
      </c>
      <c r="T107" s="117">
        <v>7.0000000000000007E-2</v>
      </c>
      <c r="U107" s="117">
        <v>7.0000000000000007E-2</v>
      </c>
      <c r="V107" s="117">
        <v>7.0000000000000007E-2</v>
      </c>
      <c r="W107" s="117">
        <v>7.0000000000000007E-2</v>
      </c>
      <c r="X107" s="117">
        <v>7.0000000000000007E-2</v>
      </c>
      <c r="Y107" s="117">
        <v>7.0000000000000007E-2</v>
      </c>
      <c r="Z107" s="117">
        <v>7.0000000000000007E-2</v>
      </c>
      <c r="AA107" s="117">
        <v>5.4199999999999998E-2</v>
      </c>
      <c r="AB107" s="117">
        <v>0</v>
      </c>
      <c r="AC107" s="117">
        <v>5.4199999999999998E-2</v>
      </c>
      <c r="AD107" s="117">
        <v>0</v>
      </c>
      <c r="AE107" s="117">
        <v>4.58E-2</v>
      </c>
      <c r="AF107" s="117">
        <v>5.8299999999999998E-2</v>
      </c>
      <c r="AG107" s="117">
        <v>0</v>
      </c>
      <c r="AH107" s="117">
        <v>5.8299999999999998E-2</v>
      </c>
      <c r="AI107" s="117">
        <v>0</v>
      </c>
      <c r="AJ107" s="117">
        <v>0</v>
      </c>
      <c r="AK107" s="117">
        <v>8.3299999999999999E-2</v>
      </c>
      <c r="AL107" s="117">
        <v>8.3299999999999999E-2</v>
      </c>
      <c r="AM107" s="117">
        <v>0</v>
      </c>
      <c r="AN107" s="117">
        <v>0</v>
      </c>
      <c r="AO107" s="117">
        <v>0</v>
      </c>
      <c r="AP107" s="117">
        <v>0</v>
      </c>
      <c r="AQ107" s="117">
        <v>0</v>
      </c>
      <c r="AR107" s="118">
        <v>0</v>
      </c>
      <c r="AS107" s="117"/>
      <c r="AT107" s="120">
        <f t="shared" si="3"/>
        <v>0.1031</v>
      </c>
      <c r="AU107" s="120">
        <v>0</v>
      </c>
      <c r="AV107" s="120">
        <v>0.1031</v>
      </c>
    </row>
    <row r="108" spans="2:48" hidden="1">
      <c r="B108" s="168">
        <f t="shared" si="2"/>
        <v>43281</v>
      </c>
      <c r="C108" s="117">
        <v>5.8299999999999998E-2</v>
      </c>
      <c r="D108" s="117">
        <v>0</v>
      </c>
      <c r="E108" s="117">
        <v>5.8299999999999998E-2</v>
      </c>
      <c r="F108" s="117">
        <v>0</v>
      </c>
      <c r="G108" s="117">
        <v>0</v>
      </c>
      <c r="H108" s="117">
        <v>0</v>
      </c>
      <c r="I108" s="117">
        <v>0</v>
      </c>
      <c r="J108" s="117">
        <v>0</v>
      </c>
      <c r="K108" s="117">
        <v>0</v>
      </c>
      <c r="L108" s="117">
        <v>0</v>
      </c>
      <c r="M108" s="117">
        <v>0</v>
      </c>
      <c r="N108" s="117">
        <v>0</v>
      </c>
      <c r="O108" s="117">
        <v>0.03</v>
      </c>
      <c r="P108" s="117">
        <v>0.03</v>
      </c>
      <c r="Q108" s="117">
        <v>7.0000000000000007E-2</v>
      </c>
      <c r="R108" s="117">
        <v>7.0000000000000007E-2</v>
      </c>
      <c r="S108" s="117">
        <v>7.0000000000000007E-2</v>
      </c>
      <c r="T108" s="117">
        <v>7.0000000000000007E-2</v>
      </c>
      <c r="U108" s="117">
        <v>7.0000000000000007E-2</v>
      </c>
      <c r="V108" s="117">
        <v>7.0000000000000007E-2</v>
      </c>
      <c r="W108" s="117">
        <v>7.0000000000000007E-2</v>
      </c>
      <c r="X108" s="117">
        <v>7.0000000000000007E-2</v>
      </c>
      <c r="Y108" s="117">
        <v>7.0000000000000007E-2</v>
      </c>
      <c r="Z108" s="117">
        <v>7.0000000000000007E-2</v>
      </c>
      <c r="AA108" s="117">
        <v>5.4199999999999998E-2</v>
      </c>
      <c r="AB108" s="117">
        <v>0</v>
      </c>
      <c r="AC108" s="117">
        <v>5.4199999999999998E-2</v>
      </c>
      <c r="AD108" s="117">
        <v>0</v>
      </c>
      <c r="AE108" s="117">
        <v>4.58E-2</v>
      </c>
      <c r="AF108" s="117">
        <v>5.8299999999999998E-2</v>
      </c>
      <c r="AG108" s="117">
        <v>0</v>
      </c>
      <c r="AH108" s="117">
        <v>5.8299999999999998E-2</v>
      </c>
      <c r="AI108" s="117">
        <v>0</v>
      </c>
      <c r="AJ108" s="117">
        <v>0</v>
      </c>
      <c r="AK108" s="117">
        <v>8.3299999999999999E-2</v>
      </c>
      <c r="AL108" s="117">
        <v>8.3299999999999999E-2</v>
      </c>
      <c r="AM108" s="117">
        <v>0</v>
      </c>
      <c r="AN108" s="117">
        <v>0</v>
      </c>
      <c r="AO108" s="117">
        <v>0</v>
      </c>
      <c r="AP108" s="117">
        <v>0</v>
      </c>
      <c r="AQ108" s="117">
        <v>0</v>
      </c>
      <c r="AR108" s="118">
        <v>0</v>
      </c>
      <c r="AS108" s="117"/>
      <c r="AT108" s="120">
        <f t="shared" si="3"/>
        <v>0.2281</v>
      </c>
      <c r="AU108" s="120">
        <v>0.125</v>
      </c>
      <c r="AV108" s="120">
        <v>0.1031</v>
      </c>
    </row>
    <row r="109" spans="2:48" hidden="1">
      <c r="B109" s="168">
        <f t="shared" si="2"/>
        <v>43312</v>
      </c>
      <c r="C109" s="117">
        <v>5.8299999999999998E-2</v>
      </c>
      <c r="D109" s="117">
        <v>0</v>
      </c>
      <c r="E109" s="117">
        <v>5.8299999999999998E-2</v>
      </c>
      <c r="F109" s="117">
        <v>0</v>
      </c>
      <c r="G109" s="117">
        <v>0</v>
      </c>
      <c r="H109" s="117">
        <v>0</v>
      </c>
      <c r="I109" s="117">
        <v>0</v>
      </c>
      <c r="J109" s="117">
        <v>0</v>
      </c>
      <c r="K109" s="117">
        <v>0</v>
      </c>
      <c r="L109" s="117">
        <v>0</v>
      </c>
      <c r="M109" s="117">
        <v>0</v>
      </c>
      <c r="N109" s="117">
        <v>0</v>
      </c>
      <c r="O109" s="117">
        <v>0.03</v>
      </c>
      <c r="P109" s="117">
        <v>0.03</v>
      </c>
      <c r="Q109" s="117">
        <v>7.0000000000000007E-2</v>
      </c>
      <c r="R109" s="117">
        <v>7.0000000000000007E-2</v>
      </c>
      <c r="S109" s="117">
        <v>7.0000000000000007E-2</v>
      </c>
      <c r="T109" s="117">
        <v>7.0000000000000007E-2</v>
      </c>
      <c r="U109" s="117">
        <v>7.0000000000000007E-2</v>
      </c>
      <c r="V109" s="117">
        <v>7.0000000000000007E-2</v>
      </c>
      <c r="W109" s="117">
        <v>7.0000000000000007E-2</v>
      </c>
      <c r="X109" s="117">
        <v>7.0000000000000007E-2</v>
      </c>
      <c r="Y109" s="117">
        <v>7.0000000000000007E-2</v>
      </c>
      <c r="Z109" s="117">
        <v>7.0000000000000007E-2</v>
      </c>
      <c r="AA109" s="117">
        <v>5.4199999999999998E-2</v>
      </c>
      <c r="AB109" s="117">
        <v>0</v>
      </c>
      <c r="AC109" s="117">
        <v>5.4199999999999998E-2</v>
      </c>
      <c r="AD109" s="117">
        <v>0</v>
      </c>
      <c r="AE109" s="117">
        <v>4.58E-2</v>
      </c>
      <c r="AF109" s="117">
        <v>5.8299999999999998E-2</v>
      </c>
      <c r="AG109" s="117">
        <v>0</v>
      </c>
      <c r="AH109" s="117">
        <v>5.8299999999999998E-2</v>
      </c>
      <c r="AI109" s="117">
        <v>0</v>
      </c>
      <c r="AJ109" s="117">
        <v>0</v>
      </c>
      <c r="AK109" s="117">
        <v>8.3299999999999999E-2</v>
      </c>
      <c r="AL109" s="117">
        <v>8.3299999999999999E-2</v>
      </c>
      <c r="AM109" s="117">
        <v>0</v>
      </c>
      <c r="AN109" s="117">
        <v>0</v>
      </c>
      <c r="AO109" s="117">
        <v>0</v>
      </c>
      <c r="AP109" s="117">
        <v>0</v>
      </c>
      <c r="AQ109" s="117">
        <v>0</v>
      </c>
      <c r="AR109" s="118">
        <v>0</v>
      </c>
      <c r="AS109" s="117"/>
      <c r="AT109" s="120">
        <f t="shared" si="3"/>
        <v>0.1031</v>
      </c>
      <c r="AU109" s="120">
        <v>0</v>
      </c>
      <c r="AV109" s="120">
        <v>0.1031</v>
      </c>
    </row>
    <row r="110" spans="2:48" hidden="1">
      <c r="B110" s="168">
        <f t="shared" si="2"/>
        <v>43343</v>
      </c>
      <c r="C110" s="117">
        <v>5.8299999999999998E-2</v>
      </c>
      <c r="D110" s="117">
        <v>0</v>
      </c>
      <c r="E110" s="117">
        <v>5.8299999999999998E-2</v>
      </c>
      <c r="F110" s="117">
        <v>0</v>
      </c>
      <c r="G110" s="117">
        <v>0</v>
      </c>
      <c r="H110" s="117">
        <v>0</v>
      </c>
      <c r="I110" s="117">
        <v>0</v>
      </c>
      <c r="J110" s="117">
        <v>0</v>
      </c>
      <c r="K110" s="117">
        <v>0</v>
      </c>
      <c r="L110" s="117">
        <v>0</v>
      </c>
      <c r="M110" s="117">
        <v>0</v>
      </c>
      <c r="N110" s="117">
        <v>0</v>
      </c>
      <c r="O110" s="117">
        <v>0.03</v>
      </c>
      <c r="P110" s="117">
        <v>0.03</v>
      </c>
      <c r="Q110" s="117">
        <v>7.0000000000000007E-2</v>
      </c>
      <c r="R110" s="117">
        <v>7.0000000000000007E-2</v>
      </c>
      <c r="S110" s="117">
        <v>7.0000000000000007E-2</v>
      </c>
      <c r="T110" s="117">
        <v>7.0000000000000007E-2</v>
      </c>
      <c r="U110" s="117">
        <v>7.0000000000000007E-2</v>
      </c>
      <c r="V110" s="117">
        <v>7.0000000000000007E-2</v>
      </c>
      <c r="W110" s="117">
        <v>7.0000000000000007E-2</v>
      </c>
      <c r="X110" s="117">
        <v>7.0000000000000007E-2</v>
      </c>
      <c r="Y110" s="117">
        <v>7.0000000000000007E-2</v>
      </c>
      <c r="Z110" s="117">
        <v>7.0000000000000007E-2</v>
      </c>
      <c r="AA110" s="117">
        <v>5.4199999999999998E-2</v>
      </c>
      <c r="AB110" s="117">
        <v>0</v>
      </c>
      <c r="AC110" s="117">
        <v>5.4199999999999998E-2</v>
      </c>
      <c r="AD110" s="117">
        <v>0</v>
      </c>
      <c r="AE110" s="117">
        <v>4.58E-2</v>
      </c>
      <c r="AF110" s="117">
        <v>5.8299999999999998E-2</v>
      </c>
      <c r="AG110" s="117">
        <v>0</v>
      </c>
      <c r="AH110" s="117">
        <v>5.8299999999999998E-2</v>
      </c>
      <c r="AI110" s="117">
        <v>0</v>
      </c>
      <c r="AJ110" s="117">
        <v>0</v>
      </c>
      <c r="AK110" s="117">
        <v>8.3299999999999999E-2</v>
      </c>
      <c r="AL110" s="117">
        <v>8.3299999999999999E-2</v>
      </c>
      <c r="AM110" s="117">
        <v>0</v>
      </c>
      <c r="AN110" s="117">
        <v>0</v>
      </c>
      <c r="AO110" s="117">
        <v>0</v>
      </c>
      <c r="AP110" s="117">
        <v>0</v>
      </c>
      <c r="AQ110" s="117">
        <v>0</v>
      </c>
      <c r="AR110" s="118">
        <v>0</v>
      </c>
      <c r="AS110" s="117"/>
      <c r="AT110" s="120">
        <f t="shared" si="3"/>
        <v>0.1031</v>
      </c>
      <c r="AU110" s="120">
        <v>0</v>
      </c>
      <c r="AV110" s="120">
        <v>0.1031</v>
      </c>
    </row>
    <row r="111" spans="2:48" hidden="1">
      <c r="B111" s="168">
        <f t="shared" si="2"/>
        <v>43373</v>
      </c>
      <c r="C111" s="117">
        <v>5.8299999999999998E-2</v>
      </c>
      <c r="D111" s="117">
        <v>0</v>
      </c>
      <c r="E111" s="117">
        <v>5.8299999999999998E-2</v>
      </c>
      <c r="F111" s="117">
        <v>0</v>
      </c>
      <c r="G111" s="117">
        <v>0</v>
      </c>
      <c r="H111" s="117">
        <v>0</v>
      </c>
      <c r="I111" s="117">
        <v>0</v>
      </c>
      <c r="J111" s="117">
        <v>0</v>
      </c>
      <c r="K111" s="117">
        <v>0</v>
      </c>
      <c r="L111" s="117">
        <v>0</v>
      </c>
      <c r="M111" s="117">
        <v>0</v>
      </c>
      <c r="N111" s="117">
        <v>0</v>
      </c>
      <c r="O111" s="117">
        <v>0.03</v>
      </c>
      <c r="P111" s="117">
        <v>0.03</v>
      </c>
      <c r="Q111" s="117">
        <v>7.0000000000000007E-2</v>
      </c>
      <c r="R111" s="117">
        <v>7.0000000000000007E-2</v>
      </c>
      <c r="S111" s="117">
        <v>7.0000000000000007E-2</v>
      </c>
      <c r="T111" s="117">
        <v>7.0000000000000007E-2</v>
      </c>
      <c r="U111" s="117">
        <v>7.0000000000000007E-2</v>
      </c>
      <c r="V111" s="117">
        <v>7.0000000000000007E-2</v>
      </c>
      <c r="W111" s="117">
        <v>7.0000000000000007E-2</v>
      </c>
      <c r="X111" s="117">
        <v>7.0000000000000007E-2</v>
      </c>
      <c r="Y111" s="117">
        <v>7.0000000000000007E-2</v>
      </c>
      <c r="Z111" s="117">
        <v>7.0000000000000007E-2</v>
      </c>
      <c r="AA111" s="117">
        <v>5.4199999999999998E-2</v>
      </c>
      <c r="AB111" s="117">
        <v>0</v>
      </c>
      <c r="AC111" s="117">
        <v>5.4199999999999998E-2</v>
      </c>
      <c r="AD111" s="117">
        <v>0</v>
      </c>
      <c r="AE111" s="117">
        <v>4.58E-2</v>
      </c>
      <c r="AF111" s="117">
        <v>5.8299999999999998E-2</v>
      </c>
      <c r="AG111" s="117">
        <v>0</v>
      </c>
      <c r="AH111" s="117">
        <v>5.8299999999999998E-2</v>
      </c>
      <c r="AI111" s="117">
        <v>0</v>
      </c>
      <c r="AJ111" s="117">
        <v>0</v>
      </c>
      <c r="AK111" s="117">
        <v>8.3299999999999999E-2</v>
      </c>
      <c r="AL111" s="117">
        <v>8.3299999999999999E-2</v>
      </c>
      <c r="AM111" s="117">
        <v>0</v>
      </c>
      <c r="AN111" s="117">
        <v>0</v>
      </c>
      <c r="AO111" s="117">
        <v>0</v>
      </c>
      <c r="AP111" s="117">
        <v>0</v>
      </c>
      <c r="AQ111" s="117">
        <v>0</v>
      </c>
      <c r="AR111" s="118">
        <v>0</v>
      </c>
      <c r="AS111" s="117"/>
      <c r="AT111" s="120">
        <f t="shared" si="3"/>
        <v>0.2281</v>
      </c>
      <c r="AU111" s="120">
        <v>0.125</v>
      </c>
      <c r="AV111" s="120">
        <v>0.1031</v>
      </c>
    </row>
    <row r="112" spans="2:48" hidden="1">
      <c r="B112" s="168">
        <f t="shared" si="2"/>
        <v>43404</v>
      </c>
      <c r="C112" s="117">
        <v>5.8299999999999998E-2</v>
      </c>
      <c r="D112" s="117">
        <v>0</v>
      </c>
      <c r="E112" s="117">
        <v>5.8299999999999998E-2</v>
      </c>
      <c r="F112" s="117">
        <v>0</v>
      </c>
      <c r="G112" s="117">
        <v>0</v>
      </c>
      <c r="H112" s="117">
        <v>0</v>
      </c>
      <c r="I112" s="117">
        <v>0</v>
      </c>
      <c r="J112" s="117">
        <v>0</v>
      </c>
      <c r="K112" s="117">
        <v>0</v>
      </c>
      <c r="L112" s="117">
        <v>0</v>
      </c>
      <c r="M112" s="117">
        <v>0</v>
      </c>
      <c r="N112" s="117">
        <v>0</v>
      </c>
      <c r="O112" s="117">
        <v>0.03</v>
      </c>
      <c r="P112" s="117">
        <v>0.03</v>
      </c>
      <c r="Q112" s="117">
        <v>7.0000000000000007E-2</v>
      </c>
      <c r="R112" s="117">
        <v>7.0000000000000007E-2</v>
      </c>
      <c r="S112" s="117">
        <v>7.0000000000000007E-2</v>
      </c>
      <c r="T112" s="117">
        <v>7.0000000000000007E-2</v>
      </c>
      <c r="U112" s="117">
        <v>7.0000000000000007E-2</v>
      </c>
      <c r="V112" s="117">
        <v>7.0000000000000007E-2</v>
      </c>
      <c r="W112" s="117">
        <v>7.0000000000000007E-2</v>
      </c>
      <c r="X112" s="117">
        <v>7.0000000000000007E-2</v>
      </c>
      <c r="Y112" s="117">
        <v>7.0000000000000007E-2</v>
      </c>
      <c r="Z112" s="117">
        <v>7.0000000000000007E-2</v>
      </c>
      <c r="AA112" s="117">
        <v>5.4199999999999998E-2</v>
      </c>
      <c r="AB112" s="117">
        <v>0</v>
      </c>
      <c r="AC112" s="117">
        <v>5.4199999999999998E-2</v>
      </c>
      <c r="AD112" s="117">
        <v>0</v>
      </c>
      <c r="AE112" s="117">
        <v>4.58E-2</v>
      </c>
      <c r="AF112" s="117">
        <v>5.8299999999999998E-2</v>
      </c>
      <c r="AG112" s="117">
        <v>0</v>
      </c>
      <c r="AH112" s="117">
        <v>5.8299999999999998E-2</v>
      </c>
      <c r="AI112" s="117">
        <v>0</v>
      </c>
      <c r="AJ112" s="117">
        <v>0</v>
      </c>
      <c r="AK112" s="117">
        <v>8.3299999999999999E-2</v>
      </c>
      <c r="AL112" s="117">
        <v>8.3299999999999999E-2</v>
      </c>
      <c r="AM112" s="117">
        <v>0</v>
      </c>
      <c r="AN112" s="117">
        <v>0</v>
      </c>
      <c r="AO112" s="117">
        <v>0</v>
      </c>
      <c r="AP112" s="117">
        <v>0</v>
      </c>
      <c r="AQ112" s="117">
        <v>0</v>
      </c>
      <c r="AR112" s="118">
        <v>0</v>
      </c>
      <c r="AS112" s="117"/>
      <c r="AT112" s="120">
        <f t="shared" si="3"/>
        <v>0.1031</v>
      </c>
      <c r="AU112" s="120">
        <v>0</v>
      </c>
      <c r="AV112" s="120">
        <v>0.1031</v>
      </c>
    </row>
    <row r="113" spans="2:48" hidden="1">
      <c r="B113" s="168">
        <f t="shared" si="2"/>
        <v>43434</v>
      </c>
      <c r="C113" s="117">
        <v>5.8299999999999998E-2</v>
      </c>
      <c r="D113" s="117">
        <v>0</v>
      </c>
      <c r="E113" s="117">
        <v>5.8299999999999998E-2</v>
      </c>
      <c r="F113" s="117">
        <v>0</v>
      </c>
      <c r="G113" s="117">
        <v>0</v>
      </c>
      <c r="H113" s="117">
        <v>0</v>
      </c>
      <c r="I113" s="117">
        <v>0</v>
      </c>
      <c r="J113" s="117">
        <v>0</v>
      </c>
      <c r="K113" s="117">
        <v>0</v>
      </c>
      <c r="L113" s="117">
        <v>0</v>
      </c>
      <c r="M113" s="117">
        <v>0</v>
      </c>
      <c r="N113" s="117">
        <v>0</v>
      </c>
      <c r="O113" s="117">
        <v>0.03</v>
      </c>
      <c r="P113" s="117">
        <v>0.03</v>
      </c>
      <c r="Q113" s="117">
        <v>7.0000000000000007E-2</v>
      </c>
      <c r="R113" s="117">
        <v>7.0000000000000007E-2</v>
      </c>
      <c r="S113" s="117">
        <v>7.0000000000000007E-2</v>
      </c>
      <c r="T113" s="117">
        <v>7.0000000000000007E-2</v>
      </c>
      <c r="U113" s="117">
        <v>7.0000000000000007E-2</v>
      </c>
      <c r="V113" s="117">
        <v>7.0000000000000007E-2</v>
      </c>
      <c r="W113" s="117">
        <v>7.0000000000000007E-2</v>
      </c>
      <c r="X113" s="117">
        <v>7.0000000000000007E-2</v>
      </c>
      <c r="Y113" s="117">
        <v>7.0000000000000007E-2</v>
      </c>
      <c r="Z113" s="117">
        <v>7.0000000000000007E-2</v>
      </c>
      <c r="AA113" s="117">
        <v>5.4199999999999998E-2</v>
      </c>
      <c r="AB113" s="117">
        <v>0</v>
      </c>
      <c r="AC113" s="117">
        <v>5.4199999999999998E-2</v>
      </c>
      <c r="AD113" s="117">
        <v>0</v>
      </c>
      <c r="AE113" s="117">
        <v>4.58E-2</v>
      </c>
      <c r="AF113" s="117">
        <v>5.8299999999999998E-2</v>
      </c>
      <c r="AG113" s="117">
        <v>0</v>
      </c>
      <c r="AH113" s="117">
        <v>5.8299999999999998E-2</v>
      </c>
      <c r="AI113" s="117">
        <v>0</v>
      </c>
      <c r="AJ113" s="117">
        <v>0</v>
      </c>
      <c r="AK113" s="117">
        <v>8.3299999999999999E-2</v>
      </c>
      <c r="AL113" s="117">
        <v>8.3299999999999999E-2</v>
      </c>
      <c r="AM113" s="117">
        <v>0</v>
      </c>
      <c r="AN113" s="117">
        <v>0</v>
      </c>
      <c r="AO113" s="117">
        <v>0</v>
      </c>
      <c r="AP113" s="117">
        <v>0</v>
      </c>
      <c r="AQ113" s="117">
        <v>0</v>
      </c>
      <c r="AR113" s="118">
        <v>0</v>
      </c>
      <c r="AS113" s="117"/>
      <c r="AT113" s="120">
        <f t="shared" si="3"/>
        <v>0.1031</v>
      </c>
      <c r="AU113" s="120">
        <v>0</v>
      </c>
      <c r="AV113" s="120">
        <v>0.1031</v>
      </c>
    </row>
    <row r="114" spans="2:48" hidden="1">
      <c r="B114" s="168">
        <f t="shared" si="2"/>
        <v>43465</v>
      </c>
      <c r="C114" s="117">
        <v>5.8299999999999998E-2</v>
      </c>
      <c r="D114" s="117">
        <v>0</v>
      </c>
      <c r="E114" s="117">
        <v>5.8299999999999998E-2</v>
      </c>
      <c r="F114" s="117">
        <v>0</v>
      </c>
      <c r="G114" s="117">
        <v>0</v>
      </c>
      <c r="H114" s="117">
        <v>0</v>
      </c>
      <c r="I114" s="117">
        <v>0</v>
      </c>
      <c r="J114" s="117">
        <v>0</v>
      </c>
      <c r="K114" s="117">
        <v>0</v>
      </c>
      <c r="L114" s="117">
        <v>0</v>
      </c>
      <c r="M114" s="117">
        <v>0</v>
      </c>
      <c r="N114" s="117">
        <v>0</v>
      </c>
      <c r="O114" s="117">
        <v>0.03</v>
      </c>
      <c r="P114" s="117">
        <v>0.03</v>
      </c>
      <c r="Q114" s="117">
        <v>7.0000000000000007E-2</v>
      </c>
      <c r="R114" s="117">
        <v>7.0000000000000007E-2</v>
      </c>
      <c r="S114" s="117">
        <v>7.0000000000000007E-2</v>
      </c>
      <c r="T114" s="117">
        <v>7.0000000000000007E-2</v>
      </c>
      <c r="U114" s="117">
        <v>7.0000000000000007E-2</v>
      </c>
      <c r="V114" s="117">
        <v>0.28071824000000001</v>
      </c>
      <c r="W114" s="117">
        <v>0.28071824000000001</v>
      </c>
      <c r="X114" s="117">
        <v>0.34493963</v>
      </c>
      <c r="Y114" s="117">
        <v>0.65685798000000006</v>
      </c>
      <c r="Z114" s="117">
        <v>0.45846659000000001</v>
      </c>
      <c r="AA114" s="117">
        <v>5.4199999999999998E-2</v>
      </c>
      <c r="AB114" s="117">
        <v>0</v>
      </c>
      <c r="AC114" s="117">
        <v>5.4199999999999998E-2</v>
      </c>
      <c r="AD114" s="117">
        <v>0</v>
      </c>
      <c r="AE114" s="117">
        <v>4.58E-2</v>
      </c>
      <c r="AF114" s="117">
        <v>5.8299999999999998E-2</v>
      </c>
      <c r="AG114" s="117">
        <v>0</v>
      </c>
      <c r="AH114" s="117">
        <v>5.8299999999999998E-2</v>
      </c>
      <c r="AI114" s="117">
        <v>0</v>
      </c>
      <c r="AJ114" s="117">
        <v>0</v>
      </c>
      <c r="AK114" s="117">
        <v>8.3299999999999999E-2</v>
      </c>
      <c r="AL114" s="117">
        <v>8.3299999999999999E-2</v>
      </c>
      <c r="AM114" s="117">
        <v>0</v>
      </c>
      <c r="AN114" s="117">
        <v>0</v>
      </c>
      <c r="AO114" s="117">
        <v>0</v>
      </c>
      <c r="AP114" s="117">
        <v>0</v>
      </c>
      <c r="AQ114" s="117">
        <v>0</v>
      </c>
      <c r="AR114" s="118">
        <v>0</v>
      </c>
      <c r="AS114" s="117"/>
      <c r="AT114" s="120">
        <f t="shared" si="3"/>
        <v>0.2281</v>
      </c>
      <c r="AU114" s="120">
        <v>0.125</v>
      </c>
      <c r="AV114" s="120">
        <v>0.1031</v>
      </c>
    </row>
    <row r="115" spans="2:48" hidden="1">
      <c r="B115" s="168">
        <f t="shared" si="2"/>
        <v>43496</v>
      </c>
      <c r="C115" s="117">
        <v>5.8299999999999998E-2</v>
      </c>
      <c r="D115" s="117">
        <v>0</v>
      </c>
      <c r="E115" s="117">
        <v>5.8299999999999998E-2</v>
      </c>
      <c r="F115" s="117">
        <v>0</v>
      </c>
      <c r="G115" s="117">
        <v>0</v>
      </c>
      <c r="H115" s="117">
        <v>0</v>
      </c>
      <c r="I115" s="117">
        <v>0</v>
      </c>
      <c r="J115" s="117">
        <v>0</v>
      </c>
      <c r="K115" s="117">
        <v>0</v>
      </c>
      <c r="L115" s="117">
        <v>0</v>
      </c>
      <c r="M115" s="117">
        <v>0</v>
      </c>
      <c r="N115" s="117">
        <v>0</v>
      </c>
      <c r="O115" s="117">
        <v>0.03</v>
      </c>
      <c r="P115" s="117">
        <v>0.03</v>
      </c>
      <c r="Q115" s="117">
        <v>7.0000000000000007E-2</v>
      </c>
      <c r="R115" s="117">
        <v>7.0000000000000007E-2</v>
      </c>
      <c r="S115" s="117">
        <v>7.0000000000000007E-2</v>
      </c>
      <c r="T115" s="117">
        <v>7.0000000000000007E-2</v>
      </c>
      <c r="U115" s="117">
        <v>7.0000000000000007E-2</v>
      </c>
      <c r="V115" s="117">
        <v>7.0000000000000007E-2</v>
      </c>
      <c r="W115" s="117">
        <v>7.0000000000000007E-2</v>
      </c>
      <c r="X115" s="117">
        <v>7.0000000000000007E-2</v>
      </c>
      <c r="Y115" s="117">
        <v>7.0000000000000007E-2</v>
      </c>
      <c r="Z115" s="117">
        <v>7.0000000000000007E-2</v>
      </c>
      <c r="AA115" s="117">
        <v>5.4199999999999998E-2</v>
      </c>
      <c r="AB115" s="117">
        <v>0</v>
      </c>
      <c r="AC115" s="117">
        <v>5.4199999999999998E-2</v>
      </c>
      <c r="AD115" s="117">
        <v>0</v>
      </c>
      <c r="AE115" s="117">
        <v>4.58E-2</v>
      </c>
      <c r="AF115" s="117">
        <v>5.8299999999999998E-2</v>
      </c>
      <c r="AG115" s="117">
        <v>0</v>
      </c>
      <c r="AH115" s="117">
        <v>5.8299999999999998E-2</v>
      </c>
      <c r="AI115" s="117">
        <v>0</v>
      </c>
      <c r="AJ115" s="117">
        <v>0</v>
      </c>
      <c r="AK115" s="117">
        <v>8.3299999999999999E-2</v>
      </c>
      <c r="AL115" s="117">
        <v>8.3299999999999999E-2</v>
      </c>
      <c r="AM115" s="117">
        <v>0</v>
      </c>
      <c r="AN115" s="117">
        <v>0</v>
      </c>
      <c r="AO115" s="117">
        <v>0</v>
      </c>
      <c r="AP115" s="117">
        <v>0</v>
      </c>
      <c r="AQ115" s="117">
        <v>0</v>
      </c>
      <c r="AR115" s="118">
        <v>0</v>
      </c>
      <c r="AS115" s="117"/>
      <c r="AT115" s="120">
        <f t="shared" si="3"/>
        <v>0.1031</v>
      </c>
      <c r="AU115" s="120">
        <v>0</v>
      </c>
      <c r="AV115" s="120">
        <v>0.1031</v>
      </c>
    </row>
    <row r="116" spans="2:48" hidden="1">
      <c r="B116" s="168">
        <f t="shared" si="2"/>
        <v>43524</v>
      </c>
      <c r="C116" s="117">
        <v>5.8299999999999998E-2</v>
      </c>
      <c r="D116" s="117">
        <v>0</v>
      </c>
      <c r="E116" s="117">
        <v>5.8299999999999998E-2</v>
      </c>
      <c r="F116" s="117">
        <v>0</v>
      </c>
      <c r="G116" s="117">
        <v>0</v>
      </c>
      <c r="H116" s="117">
        <v>0</v>
      </c>
      <c r="I116" s="117">
        <v>0</v>
      </c>
      <c r="J116" s="117">
        <v>0</v>
      </c>
      <c r="K116" s="117">
        <v>0</v>
      </c>
      <c r="L116" s="117">
        <v>0</v>
      </c>
      <c r="M116" s="117">
        <v>0</v>
      </c>
      <c r="N116" s="117">
        <v>0</v>
      </c>
      <c r="O116" s="117">
        <v>0.03</v>
      </c>
      <c r="P116" s="117">
        <v>0.03</v>
      </c>
      <c r="Q116" s="117">
        <v>7.0000000000000007E-2</v>
      </c>
      <c r="R116" s="117">
        <v>7.0000000000000007E-2</v>
      </c>
      <c r="S116" s="117">
        <v>7.0000000000000007E-2</v>
      </c>
      <c r="T116" s="117">
        <v>7.0000000000000007E-2</v>
      </c>
      <c r="U116" s="117">
        <v>7.0000000000000007E-2</v>
      </c>
      <c r="V116" s="117">
        <v>7.0000000000000007E-2</v>
      </c>
      <c r="W116" s="117">
        <v>7.0000000000000007E-2</v>
      </c>
      <c r="X116" s="117">
        <v>7.0000000000000007E-2</v>
      </c>
      <c r="Y116" s="117">
        <v>7.0000000000000007E-2</v>
      </c>
      <c r="Z116" s="117">
        <v>7.0000000000000007E-2</v>
      </c>
      <c r="AA116" s="117">
        <v>5.4199999999999998E-2</v>
      </c>
      <c r="AB116" s="117">
        <v>0</v>
      </c>
      <c r="AC116" s="117">
        <v>5.4199999999999998E-2</v>
      </c>
      <c r="AD116" s="117">
        <v>0</v>
      </c>
      <c r="AE116" s="117">
        <v>4.58E-2</v>
      </c>
      <c r="AF116" s="117">
        <v>5.8299999999999998E-2</v>
      </c>
      <c r="AG116" s="117">
        <v>0</v>
      </c>
      <c r="AH116" s="117">
        <v>5.8299999999999998E-2</v>
      </c>
      <c r="AI116" s="117">
        <v>0</v>
      </c>
      <c r="AJ116" s="117">
        <v>0</v>
      </c>
      <c r="AK116" s="117">
        <v>8.3299999999999999E-2</v>
      </c>
      <c r="AL116" s="117">
        <v>8.3299999999999999E-2</v>
      </c>
      <c r="AM116" s="117">
        <v>0</v>
      </c>
      <c r="AN116" s="117">
        <v>0</v>
      </c>
      <c r="AO116" s="117">
        <v>0</v>
      </c>
      <c r="AP116" s="117">
        <v>0</v>
      </c>
      <c r="AQ116" s="117">
        <v>0</v>
      </c>
      <c r="AR116" s="118">
        <v>0</v>
      </c>
      <c r="AS116" s="117"/>
      <c r="AT116" s="120">
        <f t="shared" si="3"/>
        <v>0.1031</v>
      </c>
      <c r="AU116" s="120">
        <v>0</v>
      </c>
      <c r="AV116" s="120">
        <v>0.1031</v>
      </c>
    </row>
    <row r="117" spans="2:48" hidden="1">
      <c r="B117" s="168">
        <f t="shared" si="2"/>
        <v>43555</v>
      </c>
      <c r="C117" s="117">
        <v>5.8299999999999998E-2</v>
      </c>
      <c r="D117" s="117">
        <v>0</v>
      </c>
      <c r="E117" s="117">
        <v>5.8299999999999998E-2</v>
      </c>
      <c r="F117" s="117">
        <v>0</v>
      </c>
      <c r="G117" s="117">
        <v>0</v>
      </c>
      <c r="H117" s="117">
        <v>0</v>
      </c>
      <c r="I117" s="117">
        <v>0</v>
      </c>
      <c r="J117" s="117">
        <v>0</v>
      </c>
      <c r="K117" s="117">
        <v>0</v>
      </c>
      <c r="L117" s="117">
        <v>0</v>
      </c>
      <c r="M117" s="117">
        <v>0</v>
      </c>
      <c r="N117" s="117">
        <v>0</v>
      </c>
      <c r="O117" s="117">
        <v>0.03</v>
      </c>
      <c r="P117" s="117">
        <v>0.03</v>
      </c>
      <c r="Q117" s="117">
        <v>7.0000000000000007E-2</v>
      </c>
      <c r="R117" s="117">
        <v>7.0000000000000007E-2</v>
      </c>
      <c r="S117" s="117">
        <v>7.0000000000000007E-2</v>
      </c>
      <c r="T117" s="117">
        <v>7.0000000000000007E-2</v>
      </c>
      <c r="U117" s="117">
        <v>7.0000000000000007E-2</v>
      </c>
      <c r="V117" s="117">
        <v>7.0000000000000007E-2</v>
      </c>
      <c r="W117" s="117">
        <v>7.0000000000000007E-2</v>
      </c>
      <c r="X117" s="117">
        <v>7.0000000000000007E-2</v>
      </c>
      <c r="Y117" s="117">
        <v>7.0000000000000007E-2</v>
      </c>
      <c r="Z117" s="117">
        <v>7.0000000000000007E-2</v>
      </c>
      <c r="AA117" s="117">
        <v>5.4199999999999998E-2</v>
      </c>
      <c r="AB117" s="117">
        <v>0</v>
      </c>
      <c r="AC117" s="117">
        <v>5.4199999999999998E-2</v>
      </c>
      <c r="AD117" s="117">
        <v>0</v>
      </c>
      <c r="AE117" s="117">
        <v>4.58E-2</v>
      </c>
      <c r="AF117" s="117">
        <v>5.8299999999999998E-2</v>
      </c>
      <c r="AG117" s="117">
        <v>0</v>
      </c>
      <c r="AH117" s="117">
        <v>5.8299999999999998E-2</v>
      </c>
      <c r="AI117" s="117">
        <v>0</v>
      </c>
      <c r="AJ117" s="117">
        <v>0.1166</v>
      </c>
      <c r="AK117" s="117">
        <v>8.3299999999999999E-2</v>
      </c>
      <c r="AL117" s="117">
        <v>8.3299999999999999E-2</v>
      </c>
      <c r="AM117" s="117">
        <v>0</v>
      </c>
      <c r="AN117" s="117">
        <v>0</v>
      </c>
      <c r="AO117" s="117">
        <v>0</v>
      </c>
      <c r="AP117" s="117">
        <v>0</v>
      </c>
      <c r="AQ117" s="117">
        <v>0</v>
      </c>
      <c r="AR117" s="118">
        <v>0</v>
      </c>
      <c r="AS117" s="117"/>
      <c r="AT117" s="120">
        <f t="shared" si="3"/>
        <v>0.2281</v>
      </c>
      <c r="AU117" s="120">
        <v>0.125</v>
      </c>
      <c r="AV117" s="120">
        <v>0.1031</v>
      </c>
    </row>
    <row r="118" spans="2:48" hidden="1">
      <c r="B118" s="168">
        <f t="shared" si="2"/>
        <v>43585</v>
      </c>
      <c r="C118" s="117">
        <v>5.8299999999999998E-2</v>
      </c>
      <c r="D118" s="117">
        <v>0</v>
      </c>
      <c r="E118" s="117">
        <v>5.8299999999999998E-2</v>
      </c>
      <c r="F118" s="117">
        <v>0</v>
      </c>
      <c r="G118" s="117">
        <v>0</v>
      </c>
      <c r="H118" s="117">
        <v>0</v>
      </c>
      <c r="I118" s="117">
        <v>0</v>
      </c>
      <c r="J118" s="117">
        <v>0</v>
      </c>
      <c r="K118" s="117">
        <v>0</v>
      </c>
      <c r="L118" s="117">
        <v>0</v>
      </c>
      <c r="M118" s="117">
        <v>0</v>
      </c>
      <c r="N118" s="117">
        <v>0</v>
      </c>
      <c r="O118" s="117">
        <v>0.03</v>
      </c>
      <c r="P118" s="117">
        <v>0.03</v>
      </c>
      <c r="Q118" s="117">
        <v>7.0000000000000007E-2</v>
      </c>
      <c r="R118" s="117">
        <v>7.0000000000000007E-2</v>
      </c>
      <c r="S118" s="117">
        <v>7.0000000000000007E-2</v>
      </c>
      <c r="T118" s="117">
        <v>7.0000000000000007E-2</v>
      </c>
      <c r="U118" s="117">
        <v>7.0000000000000007E-2</v>
      </c>
      <c r="V118" s="117">
        <v>7.0000000000000007E-2</v>
      </c>
      <c r="W118" s="117">
        <v>7.0000000000000007E-2</v>
      </c>
      <c r="X118" s="117">
        <v>7.0000000000000007E-2</v>
      </c>
      <c r="Y118" s="117">
        <v>7.0000000000000007E-2</v>
      </c>
      <c r="Z118" s="117">
        <v>7.0000000000000007E-2</v>
      </c>
      <c r="AA118" s="117">
        <v>5.4199999999999998E-2</v>
      </c>
      <c r="AB118" s="117">
        <v>0</v>
      </c>
      <c r="AC118" s="117">
        <v>5.4199999999999998E-2</v>
      </c>
      <c r="AD118" s="117">
        <v>0</v>
      </c>
      <c r="AE118" s="117">
        <v>4.58E-2</v>
      </c>
      <c r="AF118" s="117">
        <v>5.8299999999999998E-2</v>
      </c>
      <c r="AG118" s="117">
        <v>0</v>
      </c>
      <c r="AH118" s="117">
        <v>5.8299999999999998E-2</v>
      </c>
      <c r="AI118" s="117">
        <v>0</v>
      </c>
      <c r="AJ118" s="117">
        <v>0.1166</v>
      </c>
      <c r="AK118" s="117">
        <v>8.3299999999999999E-2</v>
      </c>
      <c r="AL118" s="117">
        <v>8.3299999999999999E-2</v>
      </c>
      <c r="AM118" s="117">
        <v>0</v>
      </c>
      <c r="AN118" s="117">
        <v>0</v>
      </c>
      <c r="AO118" s="117">
        <v>0</v>
      </c>
      <c r="AP118" s="117">
        <v>0</v>
      </c>
      <c r="AQ118" s="117">
        <v>0</v>
      </c>
      <c r="AR118" s="118">
        <v>0</v>
      </c>
      <c r="AS118" s="117"/>
      <c r="AT118" s="120">
        <f t="shared" si="3"/>
        <v>0.1031</v>
      </c>
      <c r="AU118" s="120">
        <v>0</v>
      </c>
      <c r="AV118" s="120">
        <v>0.1031</v>
      </c>
    </row>
    <row r="119" spans="2:48" hidden="1">
      <c r="B119" s="168">
        <f t="shared" si="2"/>
        <v>43616</v>
      </c>
      <c r="C119" s="117">
        <v>5.8299999999999998E-2</v>
      </c>
      <c r="D119" s="117">
        <v>0</v>
      </c>
      <c r="E119" s="117">
        <v>5.8299999999999998E-2</v>
      </c>
      <c r="F119" s="117">
        <v>0</v>
      </c>
      <c r="G119" s="117">
        <v>0</v>
      </c>
      <c r="H119" s="117">
        <v>0</v>
      </c>
      <c r="I119" s="117">
        <v>0</v>
      </c>
      <c r="J119" s="117">
        <v>0</v>
      </c>
      <c r="K119" s="117">
        <v>0</v>
      </c>
      <c r="L119" s="117">
        <v>0</v>
      </c>
      <c r="M119" s="117">
        <v>0</v>
      </c>
      <c r="N119" s="117">
        <v>0</v>
      </c>
      <c r="O119" s="117">
        <v>0.03</v>
      </c>
      <c r="P119" s="117">
        <v>0.03</v>
      </c>
      <c r="Q119" s="117">
        <v>7.0000000000000007E-2</v>
      </c>
      <c r="R119" s="117">
        <v>7.0000000000000007E-2</v>
      </c>
      <c r="S119" s="117">
        <v>7.0000000000000007E-2</v>
      </c>
      <c r="T119" s="117">
        <v>7.0000000000000007E-2</v>
      </c>
      <c r="U119" s="117">
        <v>7.0000000000000007E-2</v>
      </c>
      <c r="V119" s="117">
        <v>7.0000000000000007E-2</v>
      </c>
      <c r="W119" s="117">
        <v>7.0000000000000007E-2</v>
      </c>
      <c r="X119" s="117">
        <v>7.0000000000000007E-2</v>
      </c>
      <c r="Y119" s="117">
        <v>7.0000000000000007E-2</v>
      </c>
      <c r="Z119" s="117">
        <v>7.0000000000000007E-2</v>
      </c>
      <c r="AA119" s="117">
        <v>5.4199999999999998E-2</v>
      </c>
      <c r="AB119" s="117">
        <v>0</v>
      </c>
      <c r="AC119" s="117">
        <v>5.4199999999999998E-2</v>
      </c>
      <c r="AD119" s="117">
        <v>0</v>
      </c>
      <c r="AE119" s="117">
        <v>4.58E-2</v>
      </c>
      <c r="AF119" s="117">
        <v>5.8299999999999998E-2</v>
      </c>
      <c r="AG119" s="117">
        <v>0</v>
      </c>
      <c r="AH119" s="117">
        <v>5.8299999999999998E-2</v>
      </c>
      <c r="AI119" s="117">
        <v>0</v>
      </c>
      <c r="AJ119" s="117">
        <v>0.1166</v>
      </c>
      <c r="AK119" s="117">
        <v>8.3299999999999999E-2</v>
      </c>
      <c r="AL119" s="117">
        <v>8.3299999999999999E-2</v>
      </c>
      <c r="AM119" s="117">
        <v>0</v>
      </c>
      <c r="AN119" s="117">
        <v>0</v>
      </c>
      <c r="AO119" s="117">
        <v>0</v>
      </c>
      <c r="AP119" s="117">
        <v>0</v>
      </c>
      <c r="AQ119" s="117">
        <v>0</v>
      </c>
      <c r="AR119" s="118">
        <v>0</v>
      </c>
      <c r="AS119" s="117"/>
      <c r="AT119" s="120">
        <f t="shared" si="3"/>
        <v>0.1031</v>
      </c>
      <c r="AU119" s="120">
        <v>0</v>
      </c>
      <c r="AV119" s="120">
        <v>0.1031</v>
      </c>
    </row>
    <row r="120" spans="2:48" hidden="1">
      <c r="B120" s="168">
        <f t="shared" si="2"/>
        <v>43646</v>
      </c>
      <c r="C120" s="117">
        <v>5.8299999999999998E-2</v>
      </c>
      <c r="D120" s="117">
        <v>0</v>
      </c>
      <c r="E120" s="117">
        <v>5.8299999999999998E-2</v>
      </c>
      <c r="F120" s="117">
        <v>0</v>
      </c>
      <c r="G120" s="117">
        <v>0</v>
      </c>
      <c r="H120" s="117">
        <v>0</v>
      </c>
      <c r="I120" s="117">
        <v>0</v>
      </c>
      <c r="J120" s="117">
        <v>0</v>
      </c>
      <c r="K120" s="117">
        <v>0</v>
      </c>
      <c r="L120" s="117">
        <v>0</v>
      </c>
      <c r="M120" s="117">
        <v>0</v>
      </c>
      <c r="N120" s="117">
        <v>0</v>
      </c>
      <c r="O120" s="117">
        <v>0.03</v>
      </c>
      <c r="P120" s="117">
        <v>0.03</v>
      </c>
      <c r="Q120" s="117">
        <v>7.0000000000000007E-2</v>
      </c>
      <c r="R120" s="117">
        <v>7.0000000000000007E-2</v>
      </c>
      <c r="S120" s="117">
        <v>7.0000000000000007E-2</v>
      </c>
      <c r="T120" s="117">
        <v>7.0000000000000007E-2</v>
      </c>
      <c r="U120" s="117">
        <v>7.0000000000000007E-2</v>
      </c>
      <c r="V120" s="117">
        <v>7.0000000000000007E-2</v>
      </c>
      <c r="W120" s="117">
        <v>7.0000000000000007E-2</v>
      </c>
      <c r="X120" s="117">
        <v>7.0000000000000007E-2</v>
      </c>
      <c r="Y120" s="117">
        <v>7.0000000000000007E-2</v>
      </c>
      <c r="Z120" s="117">
        <v>7.0000000000000007E-2</v>
      </c>
      <c r="AA120" s="117">
        <v>5.4199999999999998E-2</v>
      </c>
      <c r="AB120" s="117">
        <v>0</v>
      </c>
      <c r="AC120" s="117">
        <v>5.4199999999999998E-2</v>
      </c>
      <c r="AD120" s="117">
        <v>0</v>
      </c>
      <c r="AE120" s="117">
        <v>4.58E-2</v>
      </c>
      <c r="AF120" s="117">
        <v>5.8299999999999998E-2</v>
      </c>
      <c r="AG120" s="117">
        <v>0</v>
      </c>
      <c r="AH120" s="117">
        <v>5.8299999999999998E-2</v>
      </c>
      <c r="AI120" s="117">
        <v>0</v>
      </c>
      <c r="AJ120" s="117">
        <v>0.1166</v>
      </c>
      <c r="AK120" s="117">
        <v>8.3299999999999999E-2</v>
      </c>
      <c r="AL120" s="117">
        <v>8.3299999999999999E-2</v>
      </c>
      <c r="AM120" s="117">
        <v>0</v>
      </c>
      <c r="AN120" s="117">
        <v>0</v>
      </c>
      <c r="AO120" s="117">
        <v>0</v>
      </c>
      <c r="AP120" s="117">
        <v>0</v>
      </c>
      <c r="AQ120" s="117">
        <v>0</v>
      </c>
      <c r="AR120" s="118">
        <v>0</v>
      </c>
      <c r="AS120" s="117"/>
      <c r="AT120" s="120">
        <f t="shared" si="3"/>
        <v>0.2281</v>
      </c>
      <c r="AU120" s="120">
        <v>0.125</v>
      </c>
      <c r="AV120" s="120">
        <v>0.1031</v>
      </c>
    </row>
    <row r="121" spans="2:48" hidden="1">
      <c r="B121" s="168">
        <f t="shared" si="2"/>
        <v>43677</v>
      </c>
      <c r="C121" s="117">
        <v>5.8299999999999998E-2</v>
      </c>
      <c r="D121" s="117">
        <v>0</v>
      </c>
      <c r="E121" s="117">
        <v>5.8299999999999998E-2</v>
      </c>
      <c r="F121" s="117">
        <v>0</v>
      </c>
      <c r="G121" s="117">
        <v>0</v>
      </c>
      <c r="H121" s="117">
        <v>0</v>
      </c>
      <c r="I121" s="117">
        <v>0</v>
      </c>
      <c r="J121" s="117">
        <v>0</v>
      </c>
      <c r="K121" s="117">
        <v>0</v>
      </c>
      <c r="L121" s="117">
        <v>0</v>
      </c>
      <c r="M121" s="117">
        <v>0</v>
      </c>
      <c r="N121" s="117">
        <v>0</v>
      </c>
      <c r="O121" s="117">
        <v>0.03</v>
      </c>
      <c r="P121" s="117">
        <v>0.03</v>
      </c>
      <c r="Q121" s="117">
        <v>7.0000000000000007E-2</v>
      </c>
      <c r="R121" s="117">
        <v>7.0000000000000007E-2</v>
      </c>
      <c r="S121" s="117">
        <v>7.0000000000000007E-2</v>
      </c>
      <c r="T121" s="117">
        <v>7.0000000000000007E-2</v>
      </c>
      <c r="U121" s="117">
        <v>7.0000000000000007E-2</v>
      </c>
      <c r="V121" s="117">
        <v>7.0000000000000007E-2</v>
      </c>
      <c r="W121" s="117">
        <v>7.0000000000000007E-2</v>
      </c>
      <c r="X121" s="117">
        <v>7.0000000000000007E-2</v>
      </c>
      <c r="Y121" s="117">
        <v>7.0000000000000007E-2</v>
      </c>
      <c r="Z121" s="117">
        <v>7.0000000000000007E-2</v>
      </c>
      <c r="AA121" s="117">
        <v>5.4199999999999998E-2</v>
      </c>
      <c r="AB121" s="117">
        <v>0</v>
      </c>
      <c r="AC121" s="117">
        <v>5.4199999999999998E-2</v>
      </c>
      <c r="AD121" s="117">
        <v>0</v>
      </c>
      <c r="AE121" s="117">
        <v>4.58E-2</v>
      </c>
      <c r="AF121" s="117">
        <v>5.8299999999999998E-2</v>
      </c>
      <c r="AG121" s="117">
        <v>0</v>
      </c>
      <c r="AH121" s="117">
        <v>5.8299999999999998E-2</v>
      </c>
      <c r="AI121" s="117">
        <v>0</v>
      </c>
      <c r="AJ121" s="117">
        <v>0.1166</v>
      </c>
      <c r="AK121" s="117">
        <v>8.3299999999999999E-2</v>
      </c>
      <c r="AL121" s="117">
        <v>8.3299999999999999E-2</v>
      </c>
      <c r="AM121" s="117">
        <v>0</v>
      </c>
      <c r="AN121" s="117">
        <v>0</v>
      </c>
      <c r="AO121" s="117">
        <v>0</v>
      </c>
      <c r="AP121" s="117">
        <v>0</v>
      </c>
      <c r="AQ121" s="117">
        <v>0</v>
      </c>
      <c r="AR121" s="118">
        <v>0</v>
      </c>
      <c r="AS121" s="117"/>
      <c r="AT121" s="120">
        <f t="shared" si="3"/>
        <v>0.1031</v>
      </c>
      <c r="AU121" s="120">
        <v>0</v>
      </c>
      <c r="AV121" s="120">
        <v>0.1031</v>
      </c>
    </row>
    <row r="122" spans="2:48" hidden="1">
      <c r="B122" s="168">
        <f t="shared" si="2"/>
        <v>43708</v>
      </c>
      <c r="C122" s="117">
        <v>5.8299999999999998E-2</v>
      </c>
      <c r="D122" s="117">
        <v>0</v>
      </c>
      <c r="E122" s="117">
        <v>5.8299999999999998E-2</v>
      </c>
      <c r="F122" s="117">
        <v>0</v>
      </c>
      <c r="G122" s="117">
        <v>0</v>
      </c>
      <c r="H122" s="117">
        <v>0</v>
      </c>
      <c r="I122" s="117">
        <v>0</v>
      </c>
      <c r="J122" s="117">
        <v>0</v>
      </c>
      <c r="K122" s="117">
        <v>0</v>
      </c>
      <c r="L122" s="117">
        <v>0</v>
      </c>
      <c r="M122" s="117">
        <v>0</v>
      </c>
      <c r="N122" s="117">
        <v>0</v>
      </c>
      <c r="O122" s="117">
        <v>0.03</v>
      </c>
      <c r="P122" s="117">
        <v>0.03</v>
      </c>
      <c r="Q122" s="117">
        <v>7.0000000000000007E-2</v>
      </c>
      <c r="R122" s="117">
        <v>7.0000000000000007E-2</v>
      </c>
      <c r="S122" s="117">
        <v>7.0000000000000007E-2</v>
      </c>
      <c r="T122" s="117">
        <v>7.0000000000000007E-2</v>
      </c>
      <c r="U122" s="117">
        <v>7.0000000000000007E-2</v>
      </c>
      <c r="V122" s="117">
        <v>7.0000000000000007E-2</v>
      </c>
      <c r="W122" s="117">
        <v>7.0000000000000007E-2</v>
      </c>
      <c r="X122" s="117">
        <v>7.0000000000000007E-2</v>
      </c>
      <c r="Y122" s="117">
        <v>7.0000000000000007E-2</v>
      </c>
      <c r="Z122" s="117">
        <v>7.0000000000000007E-2</v>
      </c>
      <c r="AA122" s="117">
        <v>5.4199999999999998E-2</v>
      </c>
      <c r="AB122" s="117">
        <v>0</v>
      </c>
      <c r="AC122" s="117">
        <v>5.4199999999999998E-2</v>
      </c>
      <c r="AD122" s="117">
        <v>0</v>
      </c>
      <c r="AE122" s="117">
        <v>4.58E-2</v>
      </c>
      <c r="AF122" s="117">
        <v>5.8299999999999998E-2</v>
      </c>
      <c r="AG122" s="117">
        <v>0</v>
      </c>
      <c r="AH122" s="117">
        <v>5.8299999999999998E-2</v>
      </c>
      <c r="AI122" s="117">
        <v>0</v>
      </c>
      <c r="AJ122" s="117">
        <v>0.1166</v>
      </c>
      <c r="AK122" s="117">
        <v>8.3299999999999999E-2</v>
      </c>
      <c r="AL122" s="117">
        <v>8.3299999999999999E-2</v>
      </c>
      <c r="AM122" s="117">
        <v>0</v>
      </c>
      <c r="AN122" s="117">
        <v>0</v>
      </c>
      <c r="AO122" s="117">
        <v>0</v>
      </c>
      <c r="AP122" s="117">
        <v>0</v>
      </c>
      <c r="AQ122" s="117">
        <v>0</v>
      </c>
      <c r="AR122" s="118">
        <v>0</v>
      </c>
      <c r="AS122" s="117"/>
      <c r="AT122" s="120">
        <f t="shared" si="3"/>
        <v>0.1031</v>
      </c>
      <c r="AU122" s="120">
        <v>0</v>
      </c>
      <c r="AV122" s="120">
        <v>0.1031</v>
      </c>
    </row>
    <row r="123" spans="2:48" hidden="1">
      <c r="B123" s="168">
        <f t="shared" si="2"/>
        <v>43738</v>
      </c>
      <c r="C123" s="117">
        <v>5.8299999999999998E-2</v>
      </c>
      <c r="D123" s="117">
        <v>0</v>
      </c>
      <c r="E123" s="117">
        <v>5.8299999999999998E-2</v>
      </c>
      <c r="F123" s="117">
        <v>0</v>
      </c>
      <c r="G123" s="117">
        <v>0</v>
      </c>
      <c r="H123" s="117">
        <v>0</v>
      </c>
      <c r="I123" s="117">
        <v>0</v>
      </c>
      <c r="J123" s="117">
        <v>0</v>
      </c>
      <c r="K123" s="117">
        <v>0</v>
      </c>
      <c r="L123" s="117">
        <v>0</v>
      </c>
      <c r="M123" s="117">
        <v>0</v>
      </c>
      <c r="N123" s="117">
        <v>0</v>
      </c>
      <c r="O123" s="117">
        <v>0.03</v>
      </c>
      <c r="P123" s="117">
        <v>0.03</v>
      </c>
      <c r="Q123" s="117">
        <v>7.0000000000000007E-2</v>
      </c>
      <c r="R123" s="117">
        <v>7.0000000000000007E-2</v>
      </c>
      <c r="S123" s="117">
        <v>7.0000000000000007E-2</v>
      </c>
      <c r="T123" s="117">
        <v>7.0000000000000007E-2</v>
      </c>
      <c r="U123" s="117">
        <v>7.0000000000000007E-2</v>
      </c>
      <c r="V123" s="117">
        <v>7.0000000000000007E-2</v>
      </c>
      <c r="W123" s="117">
        <v>7.0000000000000007E-2</v>
      </c>
      <c r="X123" s="117">
        <v>7.0000000000000007E-2</v>
      </c>
      <c r="Y123" s="117">
        <v>7.0000000000000007E-2</v>
      </c>
      <c r="Z123" s="117">
        <v>7.0000000000000007E-2</v>
      </c>
      <c r="AA123" s="117">
        <v>5.4199999999999998E-2</v>
      </c>
      <c r="AB123" s="117">
        <v>0</v>
      </c>
      <c r="AC123" s="117">
        <v>5.4199999999999998E-2</v>
      </c>
      <c r="AD123" s="117">
        <v>0</v>
      </c>
      <c r="AE123" s="117">
        <v>4.58E-2</v>
      </c>
      <c r="AF123" s="117">
        <v>5.8299999999999998E-2</v>
      </c>
      <c r="AG123" s="117">
        <v>0</v>
      </c>
      <c r="AH123" s="117">
        <v>5.8299999999999998E-2</v>
      </c>
      <c r="AI123" s="117">
        <v>0</v>
      </c>
      <c r="AJ123" s="117">
        <v>0.1166</v>
      </c>
      <c r="AK123" s="117">
        <v>8.3299999999999999E-2</v>
      </c>
      <c r="AL123" s="117">
        <v>8.3299999999999999E-2</v>
      </c>
      <c r="AM123" s="117">
        <v>0</v>
      </c>
      <c r="AN123" s="117">
        <v>0</v>
      </c>
      <c r="AO123" s="117">
        <v>0</v>
      </c>
      <c r="AP123" s="117">
        <v>0</v>
      </c>
      <c r="AQ123" s="117">
        <v>0</v>
      </c>
      <c r="AR123" s="118">
        <v>0</v>
      </c>
      <c r="AS123" s="117"/>
      <c r="AT123" s="120">
        <f t="shared" si="3"/>
        <v>0.2281</v>
      </c>
      <c r="AU123" s="120">
        <v>0.125</v>
      </c>
      <c r="AV123" s="120">
        <v>0.1031</v>
      </c>
    </row>
    <row r="124" spans="2:48" hidden="1">
      <c r="B124" s="168">
        <f t="shared" si="2"/>
        <v>43769</v>
      </c>
      <c r="C124" s="117">
        <v>5.8299999999999998E-2</v>
      </c>
      <c r="D124" s="117">
        <v>0</v>
      </c>
      <c r="E124" s="117">
        <v>5.8299999999999998E-2</v>
      </c>
      <c r="F124" s="117">
        <v>0</v>
      </c>
      <c r="G124" s="117">
        <v>0</v>
      </c>
      <c r="H124" s="117">
        <v>0</v>
      </c>
      <c r="I124" s="117">
        <v>0</v>
      </c>
      <c r="J124" s="117">
        <v>0</v>
      </c>
      <c r="K124" s="117">
        <v>0</v>
      </c>
      <c r="L124" s="117">
        <v>0</v>
      </c>
      <c r="M124" s="117">
        <v>0</v>
      </c>
      <c r="N124" s="117">
        <v>0</v>
      </c>
      <c r="O124" s="117">
        <v>0.03</v>
      </c>
      <c r="P124" s="117">
        <v>0.03</v>
      </c>
      <c r="Q124" s="117">
        <v>7.0000000000000007E-2</v>
      </c>
      <c r="R124" s="117">
        <v>7.0000000000000007E-2</v>
      </c>
      <c r="S124" s="117">
        <v>7.0000000000000007E-2</v>
      </c>
      <c r="T124" s="117">
        <v>7.0000000000000007E-2</v>
      </c>
      <c r="U124" s="117">
        <v>7.0000000000000007E-2</v>
      </c>
      <c r="V124" s="117">
        <v>7.0000000000000007E-2</v>
      </c>
      <c r="W124" s="117">
        <v>7.0000000000000007E-2</v>
      </c>
      <c r="X124" s="117">
        <v>7.0000000000000007E-2</v>
      </c>
      <c r="Y124" s="117">
        <v>7.0000000000000007E-2</v>
      </c>
      <c r="Z124" s="117">
        <v>7.0000000000000007E-2</v>
      </c>
      <c r="AA124" s="117">
        <v>5.4199999999999998E-2</v>
      </c>
      <c r="AB124" s="117">
        <v>0</v>
      </c>
      <c r="AC124" s="117">
        <v>5.4199999999999998E-2</v>
      </c>
      <c r="AD124" s="117">
        <v>0</v>
      </c>
      <c r="AE124" s="117">
        <v>4.58E-2</v>
      </c>
      <c r="AF124" s="117">
        <v>5.8299999999999998E-2</v>
      </c>
      <c r="AG124" s="117">
        <v>0</v>
      </c>
      <c r="AH124" s="117">
        <v>5.8299999999999998E-2</v>
      </c>
      <c r="AI124" s="117">
        <v>0</v>
      </c>
      <c r="AJ124" s="117">
        <v>0.1166</v>
      </c>
      <c r="AK124" s="117">
        <v>8.3299999999999999E-2</v>
      </c>
      <c r="AL124" s="117">
        <v>8.3299999999999999E-2</v>
      </c>
      <c r="AM124" s="117">
        <v>0</v>
      </c>
      <c r="AN124" s="117">
        <v>0</v>
      </c>
      <c r="AO124" s="117">
        <v>0</v>
      </c>
      <c r="AP124" s="117">
        <v>0</v>
      </c>
      <c r="AQ124" s="117">
        <v>0</v>
      </c>
      <c r="AR124" s="118">
        <v>0</v>
      </c>
      <c r="AS124" s="117"/>
      <c r="AT124" s="120">
        <f t="shared" si="3"/>
        <v>0.1031</v>
      </c>
      <c r="AU124" s="120">
        <v>0</v>
      </c>
      <c r="AV124" s="120">
        <v>0.1031</v>
      </c>
    </row>
    <row r="125" spans="2:48" hidden="1">
      <c r="B125" s="168">
        <f t="shared" si="2"/>
        <v>43799</v>
      </c>
      <c r="C125" s="117">
        <v>5.8299999999999998E-2</v>
      </c>
      <c r="D125" s="117">
        <v>0</v>
      </c>
      <c r="E125" s="117">
        <v>5.8299999999999998E-2</v>
      </c>
      <c r="F125" s="117">
        <v>0</v>
      </c>
      <c r="G125" s="117">
        <v>0</v>
      </c>
      <c r="H125" s="117">
        <v>0</v>
      </c>
      <c r="I125" s="117">
        <v>0</v>
      </c>
      <c r="J125" s="117">
        <v>0</v>
      </c>
      <c r="K125" s="117">
        <v>0</v>
      </c>
      <c r="L125" s="117">
        <v>0</v>
      </c>
      <c r="M125" s="117">
        <v>0</v>
      </c>
      <c r="N125" s="117">
        <v>0</v>
      </c>
      <c r="O125" s="117">
        <v>0.03</v>
      </c>
      <c r="P125" s="117">
        <v>0.03</v>
      </c>
      <c r="Q125" s="117">
        <v>7.0000000000000007E-2</v>
      </c>
      <c r="R125" s="117">
        <v>7.0000000000000007E-2</v>
      </c>
      <c r="S125" s="117">
        <v>7.0000000000000007E-2</v>
      </c>
      <c r="T125" s="117">
        <v>7.0000000000000007E-2</v>
      </c>
      <c r="U125" s="117">
        <v>7.0000000000000007E-2</v>
      </c>
      <c r="V125" s="117">
        <v>7.0000000000000007E-2</v>
      </c>
      <c r="W125" s="117">
        <v>7.0000000000000007E-2</v>
      </c>
      <c r="X125" s="117">
        <v>7.0000000000000007E-2</v>
      </c>
      <c r="Y125" s="117">
        <v>7.0000000000000007E-2</v>
      </c>
      <c r="Z125" s="117">
        <v>7.0000000000000007E-2</v>
      </c>
      <c r="AA125" s="117">
        <v>5.4199999999999998E-2</v>
      </c>
      <c r="AB125" s="117">
        <v>0</v>
      </c>
      <c r="AC125" s="117">
        <v>5.4199999999999998E-2</v>
      </c>
      <c r="AD125" s="117">
        <v>0</v>
      </c>
      <c r="AE125" s="117">
        <v>4.58E-2</v>
      </c>
      <c r="AF125" s="117">
        <v>5.8299999999999998E-2</v>
      </c>
      <c r="AG125" s="117">
        <v>0</v>
      </c>
      <c r="AH125" s="117">
        <v>5.8299999999999998E-2</v>
      </c>
      <c r="AI125" s="117">
        <v>0</v>
      </c>
      <c r="AJ125" s="117">
        <v>0.1166</v>
      </c>
      <c r="AK125" s="117">
        <v>8.3299999999999999E-2</v>
      </c>
      <c r="AL125" s="117">
        <v>8.3299999999999999E-2</v>
      </c>
      <c r="AM125" s="117">
        <v>0</v>
      </c>
      <c r="AN125" s="117">
        <v>0</v>
      </c>
      <c r="AO125" s="117">
        <v>0</v>
      </c>
      <c r="AP125" s="117">
        <v>0</v>
      </c>
      <c r="AQ125" s="117">
        <v>0</v>
      </c>
      <c r="AR125" s="118">
        <v>0</v>
      </c>
      <c r="AS125" s="117"/>
      <c r="AT125" s="120">
        <f t="shared" si="3"/>
        <v>0.1031</v>
      </c>
      <c r="AU125" s="120">
        <v>0</v>
      </c>
      <c r="AV125" s="120">
        <v>0.1031</v>
      </c>
    </row>
    <row r="126" spans="2:48" hidden="1">
      <c r="B126" s="168">
        <f t="shared" si="2"/>
        <v>43830</v>
      </c>
      <c r="C126" s="117">
        <v>5.8299999999999998E-2</v>
      </c>
      <c r="D126" s="117">
        <v>0</v>
      </c>
      <c r="E126" s="117">
        <v>5.8299999999999998E-2</v>
      </c>
      <c r="F126" s="117">
        <v>0</v>
      </c>
      <c r="G126" s="117">
        <v>0</v>
      </c>
      <c r="H126" s="117">
        <v>0</v>
      </c>
      <c r="I126" s="117">
        <v>0</v>
      </c>
      <c r="J126" s="117">
        <v>0</v>
      </c>
      <c r="K126" s="117">
        <v>0</v>
      </c>
      <c r="L126" s="117">
        <v>0</v>
      </c>
      <c r="M126" s="117">
        <v>0</v>
      </c>
      <c r="N126" s="117">
        <v>0</v>
      </c>
      <c r="O126" s="117">
        <v>0.03</v>
      </c>
      <c r="P126" s="117">
        <v>0.03</v>
      </c>
      <c r="Q126" s="117">
        <v>7.0000000000000007E-2</v>
      </c>
      <c r="R126" s="117">
        <v>7.0000000000000007E-2</v>
      </c>
      <c r="S126" s="117">
        <v>7.0000000000000007E-2</v>
      </c>
      <c r="T126" s="117">
        <v>7.0000000000000007E-2</v>
      </c>
      <c r="U126" s="117">
        <v>7.0000000000000007E-2</v>
      </c>
      <c r="V126" s="117">
        <v>7.0000000000000007E-2</v>
      </c>
      <c r="W126" s="117">
        <v>7.0000000000000007E-2</v>
      </c>
      <c r="X126" s="117">
        <v>7.0000000000000007E-2</v>
      </c>
      <c r="Y126" s="117">
        <v>7.0000000000000007E-2</v>
      </c>
      <c r="Z126" s="117">
        <v>7.0000000000000007E-2</v>
      </c>
      <c r="AA126" s="117">
        <v>5.4199999999999998E-2</v>
      </c>
      <c r="AB126" s="117">
        <v>0</v>
      </c>
      <c r="AC126" s="117">
        <v>5.4199999999999998E-2</v>
      </c>
      <c r="AD126" s="117">
        <v>0.13411000000000001</v>
      </c>
      <c r="AE126" s="117">
        <v>4.58E-2</v>
      </c>
      <c r="AF126" s="117">
        <v>5.8299999999999998E-2</v>
      </c>
      <c r="AG126" s="117">
        <v>0</v>
      </c>
      <c r="AH126" s="117">
        <v>5.8299999999999998E-2</v>
      </c>
      <c r="AI126" s="117">
        <v>0</v>
      </c>
      <c r="AJ126" s="117">
        <v>0.1166</v>
      </c>
      <c r="AK126" s="117">
        <v>8.3299999999999999E-2</v>
      </c>
      <c r="AL126" s="117">
        <v>8.3299999999999999E-2</v>
      </c>
      <c r="AM126" s="117">
        <v>0</v>
      </c>
      <c r="AN126" s="117">
        <v>0</v>
      </c>
      <c r="AO126" s="117">
        <v>0</v>
      </c>
      <c r="AP126" s="117">
        <v>0</v>
      </c>
      <c r="AQ126" s="117">
        <v>0</v>
      </c>
      <c r="AR126" s="118">
        <v>0</v>
      </c>
      <c r="AS126" s="117"/>
      <c r="AT126" s="120">
        <f t="shared" si="3"/>
        <v>0.2281</v>
      </c>
      <c r="AU126" s="120">
        <v>0.125</v>
      </c>
      <c r="AV126" s="120">
        <v>0.1031</v>
      </c>
    </row>
    <row r="127" spans="2:48" hidden="1">
      <c r="B127" s="168">
        <f t="shared" si="2"/>
        <v>43861</v>
      </c>
      <c r="C127" s="117">
        <v>5.8299999999999998E-2</v>
      </c>
      <c r="D127" s="117">
        <v>0</v>
      </c>
      <c r="E127" s="117">
        <v>5.8299999999999998E-2</v>
      </c>
      <c r="F127" s="117">
        <v>0</v>
      </c>
      <c r="G127" s="117">
        <v>0</v>
      </c>
      <c r="H127" s="117">
        <v>0</v>
      </c>
      <c r="I127" s="117">
        <v>0</v>
      </c>
      <c r="J127" s="117">
        <v>0</v>
      </c>
      <c r="K127" s="117">
        <v>0</v>
      </c>
      <c r="L127" s="117">
        <v>0</v>
      </c>
      <c r="M127" s="117">
        <v>0</v>
      </c>
      <c r="N127" s="117">
        <v>0</v>
      </c>
      <c r="O127" s="117">
        <v>0.03</v>
      </c>
      <c r="P127" s="117">
        <v>0.03</v>
      </c>
      <c r="Q127" s="117">
        <v>7.0000000000000007E-2</v>
      </c>
      <c r="R127" s="117">
        <v>7.0000000000000007E-2</v>
      </c>
      <c r="S127" s="117">
        <v>7.0000000000000007E-2</v>
      </c>
      <c r="T127" s="117">
        <v>7.0000000000000007E-2</v>
      </c>
      <c r="U127" s="117">
        <v>7.0000000000000007E-2</v>
      </c>
      <c r="V127" s="117">
        <v>7.0000000000000007E-2</v>
      </c>
      <c r="W127" s="117">
        <v>7.0000000000000007E-2</v>
      </c>
      <c r="X127" s="117">
        <v>7.0000000000000007E-2</v>
      </c>
      <c r="Y127" s="117">
        <v>7.0000000000000007E-2</v>
      </c>
      <c r="Z127" s="117">
        <v>7.0000000000000007E-2</v>
      </c>
      <c r="AA127" s="117">
        <v>5.4199999999999998E-2</v>
      </c>
      <c r="AB127" s="117">
        <v>0</v>
      </c>
      <c r="AC127" s="117">
        <v>5.4199999999999998E-2</v>
      </c>
      <c r="AD127" s="117">
        <v>0</v>
      </c>
      <c r="AE127" s="117">
        <v>4.58E-2</v>
      </c>
      <c r="AF127" s="117">
        <v>5.8299999999999998E-2</v>
      </c>
      <c r="AG127" s="117">
        <v>0</v>
      </c>
      <c r="AH127" s="117">
        <v>5.8299999999999998E-2</v>
      </c>
      <c r="AI127" s="117">
        <v>0</v>
      </c>
      <c r="AJ127" s="117">
        <v>0.1166</v>
      </c>
      <c r="AK127" s="117">
        <v>8.3299999999999999E-2</v>
      </c>
      <c r="AL127" s="117">
        <v>8.3299999999999999E-2</v>
      </c>
      <c r="AM127" s="117">
        <v>0</v>
      </c>
      <c r="AN127" s="117">
        <v>0</v>
      </c>
      <c r="AO127" s="117">
        <v>0</v>
      </c>
      <c r="AP127" s="117">
        <v>0</v>
      </c>
      <c r="AQ127" s="117">
        <v>0</v>
      </c>
      <c r="AR127" s="118">
        <v>0</v>
      </c>
      <c r="AS127" s="117"/>
      <c r="AT127" s="120">
        <f t="shared" si="3"/>
        <v>0.1031</v>
      </c>
      <c r="AU127" s="120">
        <v>0</v>
      </c>
      <c r="AV127" s="120">
        <v>0.1031</v>
      </c>
    </row>
    <row r="128" spans="2:48" hidden="1">
      <c r="B128" s="168">
        <f t="shared" si="2"/>
        <v>43890</v>
      </c>
      <c r="C128" s="117">
        <v>5.8299999999999998E-2</v>
      </c>
      <c r="D128" s="117">
        <v>0</v>
      </c>
      <c r="E128" s="117">
        <v>5.8299999999999998E-2</v>
      </c>
      <c r="F128" s="117">
        <v>0</v>
      </c>
      <c r="G128" s="117">
        <v>0</v>
      </c>
      <c r="H128" s="117">
        <v>0</v>
      </c>
      <c r="I128" s="117">
        <v>0</v>
      </c>
      <c r="J128" s="117">
        <v>0</v>
      </c>
      <c r="K128" s="117">
        <v>0</v>
      </c>
      <c r="L128" s="117">
        <v>0</v>
      </c>
      <c r="M128" s="117">
        <v>0</v>
      </c>
      <c r="N128" s="117">
        <v>0</v>
      </c>
      <c r="O128" s="117">
        <v>0.03</v>
      </c>
      <c r="P128" s="117">
        <v>0.03</v>
      </c>
      <c r="Q128" s="117">
        <v>7.0000000000000007E-2</v>
      </c>
      <c r="R128" s="117">
        <v>7.0000000000000007E-2</v>
      </c>
      <c r="S128" s="117">
        <v>7.0000000000000007E-2</v>
      </c>
      <c r="T128" s="117">
        <v>7.0000000000000007E-2</v>
      </c>
      <c r="U128" s="117">
        <v>7.0000000000000007E-2</v>
      </c>
      <c r="V128" s="117">
        <v>7.0000000000000007E-2</v>
      </c>
      <c r="W128" s="117">
        <v>7.0000000000000007E-2</v>
      </c>
      <c r="X128" s="117">
        <v>7.0000000000000007E-2</v>
      </c>
      <c r="Y128" s="117">
        <v>7.0000000000000007E-2</v>
      </c>
      <c r="Z128" s="117">
        <v>7.0000000000000007E-2</v>
      </c>
      <c r="AA128" s="117">
        <v>5.4199999999999998E-2</v>
      </c>
      <c r="AB128" s="117">
        <v>0</v>
      </c>
      <c r="AC128" s="117">
        <v>5.4199999999999998E-2</v>
      </c>
      <c r="AD128" s="117">
        <v>0</v>
      </c>
      <c r="AE128" s="117">
        <v>4.58E-2</v>
      </c>
      <c r="AF128" s="117">
        <v>5.8299999999999998E-2</v>
      </c>
      <c r="AG128" s="117">
        <v>0</v>
      </c>
      <c r="AH128" s="117">
        <v>5.8299999999999998E-2</v>
      </c>
      <c r="AI128" s="117">
        <v>0</v>
      </c>
      <c r="AJ128" s="117">
        <v>0.1166</v>
      </c>
      <c r="AK128" s="117">
        <v>8.3299999999999999E-2</v>
      </c>
      <c r="AL128" s="117">
        <v>8.3299999999999999E-2</v>
      </c>
      <c r="AM128" s="117">
        <v>0</v>
      </c>
      <c r="AN128" s="117">
        <v>0</v>
      </c>
      <c r="AO128" s="117">
        <v>0</v>
      </c>
      <c r="AP128" s="117">
        <v>0</v>
      </c>
      <c r="AQ128" s="117">
        <v>0</v>
      </c>
      <c r="AR128" s="118">
        <v>0</v>
      </c>
      <c r="AS128" s="117"/>
      <c r="AT128" s="120">
        <f t="shared" si="3"/>
        <v>0.1031</v>
      </c>
      <c r="AU128" s="120">
        <v>0</v>
      </c>
      <c r="AV128" s="120">
        <v>0.1031</v>
      </c>
    </row>
    <row r="129" spans="2:48">
      <c r="B129" s="168">
        <f t="shared" si="2"/>
        <v>43921</v>
      </c>
      <c r="C129" s="117">
        <v>5.8299999999999998E-2</v>
      </c>
      <c r="D129" s="117">
        <v>5.8299999999999998E-2</v>
      </c>
      <c r="E129" s="117">
        <v>5.8299999999999998E-2</v>
      </c>
      <c r="F129" s="117">
        <v>0</v>
      </c>
      <c r="G129" s="117">
        <v>0</v>
      </c>
      <c r="H129" s="117">
        <v>0</v>
      </c>
      <c r="I129" s="117">
        <v>0</v>
      </c>
      <c r="J129" s="117">
        <v>0</v>
      </c>
      <c r="K129" s="117">
        <v>0</v>
      </c>
      <c r="L129" s="117">
        <v>0</v>
      </c>
      <c r="M129" s="117">
        <v>0</v>
      </c>
      <c r="N129" s="117">
        <v>0</v>
      </c>
      <c r="O129" s="117">
        <v>0.03</v>
      </c>
      <c r="P129" s="117">
        <v>0.03</v>
      </c>
      <c r="Q129" s="117">
        <v>7.0000000000000007E-2</v>
      </c>
      <c r="R129" s="117">
        <v>7.0000000000000007E-2</v>
      </c>
      <c r="S129" s="117">
        <v>7.0000000000000007E-2</v>
      </c>
      <c r="T129" s="117">
        <v>7.0000000000000007E-2</v>
      </c>
      <c r="U129" s="117">
        <v>7.0000000000000007E-2</v>
      </c>
      <c r="V129" s="117">
        <v>7.0000000000000007E-2</v>
      </c>
      <c r="W129" s="117">
        <v>7.0000000000000007E-2</v>
      </c>
      <c r="X129" s="117">
        <v>7.0000000000000007E-2</v>
      </c>
      <c r="Y129" s="117">
        <v>7.0000000000000007E-2</v>
      </c>
      <c r="Z129" s="117">
        <v>7.0000000000000007E-2</v>
      </c>
      <c r="AA129" s="117">
        <v>5.4199999999999998E-2</v>
      </c>
      <c r="AB129" s="117">
        <v>5.4199999999999998E-2</v>
      </c>
      <c r="AC129" s="117">
        <v>5.4199999999999998E-2</v>
      </c>
      <c r="AD129" s="117">
        <v>0</v>
      </c>
      <c r="AE129" s="117">
        <v>4.58E-2</v>
      </c>
      <c r="AF129" s="117">
        <v>5.8299999999999998E-2</v>
      </c>
      <c r="AG129" s="117">
        <v>5.8299999999999998E-2</v>
      </c>
      <c r="AH129" s="117">
        <v>5.8299999999999998E-2</v>
      </c>
      <c r="AI129" s="117">
        <v>0</v>
      </c>
      <c r="AJ129" s="117">
        <v>0.1166</v>
      </c>
      <c r="AK129" s="117">
        <v>8.3299999999999999E-2</v>
      </c>
      <c r="AL129" s="117">
        <v>8.3299999999999999E-2</v>
      </c>
      <c r="AM129" s="117">
        <v>0</v>
      </c>
      <c r="AN129" s="117">
        <v>0</v>
      </c>
      <c r="AO129" s="117">
        <v>0</v>
      </c>
      <c r="AP129" s="117">
        <v>0</v>
      </c>
      <c r="AQ129" s="117">
        <v>0</v>
      </c>
      <c r="AR129" s="118">
        <v>0</v>
      </c>
      <c r="AS129" s="117"/>
      <c r="AT129" s="120">
        <f t="shared" si="3"/>
        <v>0.2281</v>
      </c>
      <c r="AU129" s="120">
        <v>0.125</v>
      </c>
      <c r="AV129" s="120">
        <v>0.1031</v>
      </c>
    </row>
    <row r="130" spans="2:48">
      <c r="B130" s="168">
        <f t="shared" si="2"/>
        <v>43951</v>
      </c>
      <c r="C130" s="117">
        <v>5.8299999999999998E-2</v>
      </c>
      <c r="D130" s="117">
        <v>5.8299999999999998E-2</v>
      </c>
      <c r="E130" s="117">
        <v>5.8299999999999998E-2</v>
      </c>
      <c r="F130" s="117">
        <v>0</v>
      </c>
      <c r="G130" s="117">
        <v>0</v>
      </c>
      <c r="H130" s="117">
        <v>0</v>
      </c>
      <c r="I130" s="117">
        <v>0</v>
      </c>
      <c r="J130" s="117">
        <v>0</v>
      </c>
      <c r="K130" s="117">
        <v>0</v>
      </c>
      <c r="L130" s="117">
        <v>0</v>
      </c>
      <c r="M130" s="117">
        <v>0</v>
      </c>
      <c r="N130" s="117">
        <v>0</v>
      </c>
      <c r="O130" s="117">
        <v>0.03</v>
      </c>
      <c r="P130" s="117">
        <v>0.03</v>
      </c>
      <c r="Q130" s="117">
        <v>7.0000000000000007E-2</v>
      </c>
      <c r="R130" s="117">
        <v>7.0000000000000007E-2</v>
      </c>
      <c r="S130" s="117">
        <v>7.0000000000000007E-2</v>
      </c>
      <c r="T130" s="117">
        <v>7.0000000000000007E-2</v>
      </c>
      <c r="U130" s="117">
        <v>7.0000000000000007E-2</v>
      </c>
      <c r="V130" s="117">
        <v>7.0000000000000007E-2</v>
      </c>
      <c r="W130" s="117">
        <v>7.0000000000000007E-2</v>
      </c>
      <c r="X130" s="117">
        <v>7.0000000000000007E-2</v>
      </c>
      <c r="Y130" s="117">
        <v>7.0000000000000007E-2</v>
      </c>
      <c r="Z130" s="117">
        <v>7.0000000000000007E-2</v>
      </c>
      <c r="AA130" s="117">
        <v>5.4199999999999998E-2</v>
      </c>
      <c r="AB130" s="117">
        <v>5.4199999999999998E-2</v>
      </c>
      <c r="AC130" s="117">
        <v>5.4199999999999998E-2</v>
      </c>
      <c r="AD130" s="117">
        <v>0</v>
      </c>
      <c r="AE130" s="117">
        <v>4.58E-2</v>
      </c>
      <c r="AF130" s="117">
        <v>5.8299999999999998E-2</v>
      </c>
      <c r="AG130" s="117">
        <v>5.8299999999999998E-2</v>
      </c>
      <c r="AH130" s="117">
        <v>5.8299999999999998E-2</v>
      </c>
      <c r="AI130" s="117">
        <v>0</v>
      </c>
      <c r="AJ130" s="117">
        <v>0.1166</v>
      </c>
      <c r="AK130" s="117">
        <v>8.3299999999999999E-2</v>
      </c>
      <c r="AL130" s="117">
        <v>8.3299999999999999E-2</v>
      </c>
      <c r="AM130" s="117">
        <v>0</v>
      </c>
      <c r="AN130" s="117">
        <v>0</v>
      </c>
      <c r="AO130" s="117">
        <v>0</v>
      </c>
      <c r="AP130" s="117">
        <v>0</v>
      </c>
      <c r="AQ130" s="117">
        <v>0</v>
      </c>
      <c r="AR130" s="118">
        <v>0</v>
      </c>
      <c r="AS130" s="117"/>
      <c r="AT130" s="120">
        <f t="shared" si="3"/>
        <v>0.1031</v>
      </c>
      <c r="AU130" s="120">
        <v>0</v>
      </c>
      <c r="AV130" s="120">
        <v>0.1031</v>
      </c>
    </row>
    <row r="131" spans="2:48">
      <c r="B131" s="168">
        <f t="shared" si="2"/>
        <v>43982</v>
      </c>
      <c r="C131" s="117">
        <v>5.8299999999999998E-2</v>
      </c>
      <c r="D131" s="117">
        <v>5.8299999999999998E-2</v>
      </c>
      <c r="E131" s="117">
        <v>5.8299999999999998E-2</v>
      </c>
      <c r="F131" s="117">
        <v>0</v>
      </c>
      <c r="G131" s="117">
        <v>0</v>
      </c>
      <c r="H131" s="117">
        <v>0</v>
      </c>
      <c r="I131" s="117">
        <v>0</v>
      </c>
      <c r="J131" s="117">
        <v>0</v>
      </c>
      <c r="K131" s="117">
        <v>0</v>
      </c>
      <c r="L131" s="117">
        <v>0</v>
      </c>
      <c r="M131" s="117">
        <v>0</v>
      </c>
      <c r="N131" s="117">
        <v>0</v>
      </c>
      <c r="O131" s="117">
        <v>0.03</v>
      </c>
      <c r="P131" s="117">
        <v>0.03</v>
      </c>
      <c r="Q131" s="117">
        <v>7.0000000000000007E-2</v>
      </c>
      <c r="R131" s="117">
        <v>7.0000000000000007E-2</v>
      </c>
      <c r="S131" s="117">
        <v>7.0000000000000007E-2</v>
      </c>
      <c r="T131" s="117">
        <v>7.0000000000000007E-2</v>
      </c>
      <c r="U131" s="117">
        <v>7.0000000000000007E-2</v>
      </c>
      <c r="V131" s="117">
        <v>7.0000000000000007E-2</v>
      </c>
      <c r="W131" s="117">
        <v>7.0000000000000007E-2</v>
      </c>
      <c r="X131" s="117">
        <v>7.0000000000000007E-2</v>
      </c>
      <c r="Y131" s="117">
        <v>7.0000000000000007E-2</v>
      </c>
      <c r="Z131" s="117">
        <v>7.0000000000000007E-2</v>
      </c>
      <c r="AA131" s="117">
        <v>5.4199999999999998E-2</v>
      </c>
      <c r="AB131" s="117">
        <v>5.4199999999999998E-2</v>
      </c>
      <c r="AC131" s="117">
        <v>5.4199999999999998E-2</v>
      </c>
      <c r="AD131" s="117">
        <v>0</v>
      </c>
      <c r="AE131" s="117">
        <v>4.58E-2</v>
      </c>
      <c r="AF131" s="117">
        <v>5.8299999999999998E-2</v>
      </c>
      <c r="AG131" s="117">
        <v>5.8299999999999998E-2</v>
      </c>
      <c r="AH131" s="117">
        <v>5.8299999999999998E-2</v>
      </c>
      <c r="AI131" s="117">
        <v>0</v>
      </c>
      <c r="AJ131" s="117">
        <v>0.1166</v>
      </c>
      <c r="AK131" s="117">
        <v>8.3299999999999999E-2</v>
      </c>
      <c r="AL131" s="117">
        <v>8.3299999999999999E-2</v>
      </c>
      <c r="AM131" s="117">
        <v>0</v>
      </c>
      <c r="AN131" s="117">
        <v>0</v>
      </c>
      <c r="AO131" s="117">
        <v>0</v>
      </c>
      <c r="AP131" s="117">
        <v>0</v>
      </c>
      <c r="AQ131" s="117">
        <v>0</v>
      </c>
      <c r="AR131" s="118">
        <v>0</v>
      </c>
      <c r="AS131" s="117"/>
      <c r="AT131" s="120">
        <f t="shared" si="3"/>
        <v>0.1031</v>
      </c>
      <c r="AU131" s="120">
        <v>0</v>
      </c>
      <c r="AV131" s="120">
        <v>0.1031</v>
      </c>
    </row>
    <row r="132" spans="2:48">
      <c r="B132" s="168">
        <f t="shared" si="2"/>
        <v>44012</v>
      </c>
      <c r="C132" s="117">
        <v>5.8299999999999998E-2</v>
      </c>
      <c r="D132" s="117">
        <v>5.8299999999999998E-2</v>
      </c>
      <c r="E132" s="117">
        <v>5.8299999999999998E-2</v>
      </c>
      <c r="F132" s="117">
        <v>0</v>
      </c>
      <c r="G132" s="117">
        <v>0</v>
      </c>
      <c r="H132" s="117">
        <v>0</v>
      </c>
      <c r="I132" s="117">
        <v>0</v>
      </c>
      <c r="J132" s="117">
        <v>0</v>
      </c>
      <c r="K132" s="117">
        <v>0</v>
      </c>
      <c r="L132" s="117">
        <v>0</v>
      </c>
      <c r="M132" s="117">
        <v>0</v>
      </c>
      <c r="N132" s="117">
        <v>0</v>
      </c>
      <c r="O132" s="117">
        <v>0.03</v>
      </c>
      <c r="P132" s="117">
        <v>0.03</v>
      </c>
      <c r="Q132" s="117">
        <v>7.0000000000000007E-2</v>
      </c>
      <c r="R132" s="117">
        <v>7.0000000000000007E-2</v>
      </c>
      <c r="S132" s="117">
        <v>7.0000000000000007E-2</v>
      </c>
      <c r="T132" s="117">
        <v>7.0000000000000007E-2</v>
      </c>
      <c r="U132" s="117">
        <v>7.0000000000000007E-2</v>
      </c>
      <c r="V132" s="117">
        <v>7.0000000000000007E-2</v>
      </c>
      <c r="W132" s="117">
        <v>7.0000000000000007E-2</v>
      </c>
      <c r="X132" s="117">
        <v>7.0000000000000007E-2</v>
      </c>
      <c r="Y132" s="117">
        <v>7.0000000000000007E-2</v>
      </c>
      <c r="Z132" s="117">
        <v>7.0000000000000007E-2</v>
      </c>
      <c r="AA132" s="117">
        <v>5.4199999999999998E-2</v>
      </c>
      <c r="AB132" s="117">
        <v>5.4199999999999998E-2</v>
      </c>
      <c r="AC132" s="117">
        <v>5.4199999999999998E-2</v>
      </c>
      <c r="AD132" s="117">
        <v>0</v>
      </c>
      <c r="AE132" s="117">
        <v>4.58E-2</v>
      </c>
      <c r="AF132" s="117">
        <v>5.8299999999999998E-2</v>
      </c>
      <c r="AG132" s="117">
        <v>5.8299999999999998E-2</v>
      </c>
      <c r="AH132" s="117">
        <v>5.8299999999999998E-2</v>
      </c>
      <c r="AI132" s="117">
        <v>0</v>
      </c>
      <c r="AJ132" s="117">
        <v>0.1166</v>
      </c>
      <c r="AK132" s="117">
        <v>8.3299999999999999E-2</v>
      </c>
      <c r="AL132" s="117">
        <v>8.3299999999999999E-2</v>
      </c>
      <c r="AM132" s="117">
        <v>0</v>
      </c>
      <c r="AN132" s="117">
        <v>0</v>
      </c>
      <c r="AO132" s="117">
        <v>0</v>
      </c>
      <c r="AP132" s="117">
        <v>0</v>
      </c>
      <c r="AQ132" s="117">
        <v>0</v>
      </c>
      <c r="AR132" s="118">
        <v>0</v>
      </c>
      <c r="AS132" s="117"/>
      <c r="AT132" s="120">
        <f t="shared" si="3"/>
        <v>0.2281</v>
      </c>
      <c r="AU132" s="120">
        <v>0.125</v>
      </c>
      <c r="AV132" s="120">
        <v>0.1031</v>
      </c>
    </row>
    <row r="133" spans="2:48">
      <c r="B133" s="168">
        <f t="shared" ref="B133:B199" si="4">EOMONTH(B132,1)</f>
        <v>44043</v>
      </c>
      <c r="C133" s="117">
        <v>5.8299999999999998E-2</v>
      </c>
      <c r="D133" s="117">
        <v>5.8299999999999998E-2</v>
      </c>
      <c r="E133" s="117">
        <v>5.8299999999999998E-2</v>
      </c>
      <c r="F133" s="117">
        <v>0</v>
      </c>
      <c r="G133" s="117">
        <v>0</v>
      </c>
      <c r="H133" s="117">
        <v>0</v>
      </c>
      <c r="I133" s="117">
        <v>0</v>
      </c>
      <c r="J133" s="117">
        <v>0</v>
      </c>
      <c r="K133" s="117">
        <v>0</v>
      </c>
      <c r="L133" s="117">
        <v>0</v>
      </c>
      <c r="M133" s="117">
        <v>0</v>
      </c>
      <c r="N133" s="117">
        <v>0</v>
      </c>
      <c r="O133" s="117">
        <v>0.03</v>
      </c>
      <c r="P133" s="117">
        <v>0.03</v>
      </c>
      <c r="Q133" s="117">
        <v>7.0000000000000007E-2</v>
      </c>
      <c r="R133" s="117">
        <v>7.0000000000000007E-2</v>
      </c>
      <c r="S133" s="117">
        <v>7.0000000000000007E-2</v>
      </c>
      <c r="T133" s="117">
        <v>7.0000000000000007E-2</v>
      </c>
      <c r="U133" s="117">
        <v>7.0000000000000007E-2</v>
      </c>
      <c r="V133" s="117">
        <v>7.0000000000000007E-2</v>
      </c>
      <c r="W133" s="117">
        <v>7.0000000000000007E-2</v>
      </c>
      <c r="X133" s="117">
        <v>7.0000000000000007E-2</v>
      </c>
      <c r="Y133" s="117">
        <v>7.0000000000000007E-2</v>
      </c>
      <c r="Z133" s="117">
        <v>7.0000000000000007E-2</v>
      </c>
      <c r="AA133" s="117">
        <v>5.4199999999999998E-2</v>
      </c>
      <c r="AB133" s="117">
        <v>5.4199999999999998E-2</v>
      </c>
      <c r="AC133" s="117">
        <v>5.4199999999999998E-2</v>
      </c>
      <c r="AD133" s="117">
        <v>0</v>
      </c>
      <c r="AE133" s="117">
        <v>4.58E-2</v>
      </c>
      <c r="AF133" s="117">
        <v>5.8299999999999998E-2</v>
      </c>
      <c r="AG133" s="117">
        <v>5.8299999999999998E-2</v>
      </c>
      <c r="AH133" s="117">
        <v>5.8299999999999998E-2</v>
      </c>
      <c r="AI133" s="117">
        <v>0</v>
      </c>
      <c r="AJ133" s="117">
        <v>0.1166</v>
      </c>
      <c r="AK133" s="117">
        <v>8.3299999999999999E-2</v>
      </c>
      <c r="AL133" s="117">
        <v>8.3299999999999999E-2</v>
      </c>
      <c r="AM133" s="117">
        <v>0</v>
      </c>
      <c r="AN133" s="117">
        <v>0</v>
      </c>
      <c r="AO133" s="117">
        <v>0</v>
      </c>
      <c r="AP133" s="117">
        <v>0</v>
      </c>
      <c r="AQ133" s="117">
        <v>0</v>
      </c>
      <c r="AR133" s="118">
        <v>0</v>
      </c>
      <c r="AS133" s="117"/>
      <c r="AT133" s="120">
        <f t="shared" si="3"/>
        <v>0.1031</v>
      </c>
      <c r="AU133" s="120">
        <v>0</v>
      </c>
      <c r="AV133" s="120">
        <v>0.1031</v>
      </c>
    </row>
    <row r="134" spans="2:48">
      <c r="B134" s="168">
        <f t="shared" si="4"/>
        <v>44074</v>
      </c>
      <c r="C134" s="117">
        <v>5.8299999999999998E-2</v>
      </c>
      <c r="D134" s="117">
        <v>5.8299999999999998E-2</v>
      </c>
      <c r="E134" s="117">
        <v>5.8299999999999998E-2</v>
      </c>
      <c r="F134" s="117">
        <v>0</v>
      </c>
      <c r="G134" s="117">
        <v>0</v>
      </c>
      <c r="H134" s="117">
        <v>0</v>
      </c>
      <c r="I134" s="117">
        <v>0</v>
      </c>
      <c r="J134" s="117">
        <v>0</v>
      </c>
      <c r="K134" s="117">
        <v>0</v>
      </c>
      <c r="L134" s="117">
        <v>0</v>
      </c>
      <c r="M134" s="117">
        <v>0</v>
      </c>
      <c r="N134" s="117">
        <v>0</v>
      </c>
      <c r="O134" s="117">
        <v>0.03</v>
      </c>
      <c r="P134" s="117">
        <v>0.03</v>
      </c>
      <c r="Q134" s="117">
        <v>7.0000000000000007E-2</v>
      </c>
      <c r="R134" s="117">
        <v>7.0000000000000007E-2</v>
      </c>
      <c r="S134" s="117">
        <v>7.0000000000000007E-2</v>
      </c>
      <c r="T134" s="117">
        <v>7.0000000000000007E-2</v>
      </c>
      <c r="U134" s="117">
        <v>7.0000000000000007E-2</v>
      </c>
      <c r="V134" s="117">
        <v>7.0000000000000007E-2</v>
      </c>
      <c r="W134" s="117">
        <v>7.0000000000000007E-2</v>
      </c>
      <c r="X134" s="117">
        <v>7.0000000000000007E-2</v>
      </c>
      <c r="Y134" s="117">
        <v>7.0000000000000007E-2</v>
      </c>
      <c r="Z134" s="117">
        <v>7.0000000000000007E-2</v>
      </c>
      <c r="AA134" s="117">
        <v>5.4199999999999998E-2</v>
      </c>
      <c r="AB134" s="117">
        <v>5.4199999999999998E-2</v>
      </c>
      <c r="AC134" s="117">
        <v>5.4199999999999998E-2</v>
      </c>
      <c r="AD134" s="117">
        <v>0</v>
      </c>
      <c r="AE134" s="117">
        <v>4.58E-2</v>
      </c>
      <c r="AF134" s="117">
        <v>5.8299999999999998E-2</v>
      </c>
      <c r="AG134" s="117">
        <v>5.8299999999999998E-2</v>
      </c>
      <c r="AH134" s="117">
        <v>5.8299999999999998E-2</v>
      </c>
      <c r="AI134" s="117">
        <v>0</v>
      </c>
      <c r="AJ134" s="117">
        <v>0.1166</v>
      </c>
      <c r="AK134" s="117">
        <v>8.3299999999999999E-2</v>
      </c>
      <c r="AL134" s="117">
        <v>8.3299999999999999E-2</v>
      </c>
      <c r="AM134" s="117">
        <v>0</v>
      </c>
      <c r="AN134" s="117">
        <v>0</v>
      </c>
      <c r="AO134" s="117">
        <v>0</v>
      </c>
      <c r="AP134" s="117">
        <v>0</v>
      </c>
      <c r="AQ134" s="117">
        <v>0</v>
      </c>
      <c r="AR134" s="118">
        <v>0</v>
      </c>
      <c r="AS134" s="117"/>
      <c r="AT134" s="120">
        <f t="shared" si="3"/>
        <v>0.1031</v>
      </c>
      <c r="AU134" s="120">
        <v>0</v>
      </c>
      <c r="AV134" s="120">
        <v>0.1031</v>
      </c>
    </row>
    <row r="135" spans="2:48">
      <c r="B135" s="168">
        <f t="shared" si="4"/>
        <v>44104</v>
      </c>
      <c r="C135" s="117">
        <v>5.8299999999999998E-2</v>
      </c>
      <c r="D135" s="117">
        <v>5.8299999999999998E-2</v>
      </c>
      <c r="E135" s="117">
        <v>5.8299999999999998E-2</v>
      </c>
      <c r="F135" s="117">
        <v>0</v>
      </c>
      <c r="G135" s="117">
        <v>0</v>
      </c>
      <c r="H135" s="117">
        <v>0</v>
      </c>
      <c r="I135" s="117">
        <v>0</v>
      </c>
      <c r="J135" s="117">
        <v>0</v>
      </c>
      <c r="K135" s="117">
        <v>0</v>
      </c>
      <c r="L135" s="117">
        <v>0</v>
      </c>
      <c r="M135" s="117">
        <v>0</v>
      </c>
      <c r="N135" s="117">
        <v>0</v>
      </c>
      <c r="O135" s="117">
        <v>0.03</v>
      </c>
      <c r="P135" s="117">
        <v>0.03</v>
      </c>
      <c r="Q135" s="117">
        <v>7.0000000000000007E-2</v>
      </c>
      <c r="R135" s="117">
        <v>7.0000000000000007E-2</v>
      </c>
      <c r="S135" s="117">
        <v>7.0000000000000007E-2</v>
      </c>
      <c r="T135" s="117">
        <v>7.0000000000000007E-2</v>
      </c>
      <c r="U135" s="117">
        <v>7.0000000000000007E-2</v>
      </c>
      <c r="V135" s="117">
        <v>7.0000000000000007E-2</v>
      </c>
      <c r="W135" s="117">
        <v>7.0000000000000007E-2</v>
      </c>
      <c r="X135" s="117">
        <v>7.0000000000000007E-2</v>
      </c>
      <c r="Y135" s="117">
        <v>7.0000000000000007E-2</v>
      </c>
      <c r="Z135" s="117">
        <v>7.0000000000000007E-2</v>
      </c>
      <c r="AA135" s="117">
        <v>5.4199999999999998E-2</v>
      </c>
      <c r="AB135" s="117">
        <v>5.4199999999999998E-2</v>
      </c>
      <c r="AC135" s="117">
        <v>5.4199999999999998E-2</v>
      </c>
      <c r="AD135" s="117">
        <v>0</v>
      </c>
      <c r="AE135" s="117">
        <v>4.58E-2</v>
      </c>
      <c r="AF135" s="117">
        <v>5.8299999999999998E-2</v>
      </c>
      <c r="AG135" s="117">
        <v>5.8299999999999998E-2</v>
      </c>
      <c r="AH135" s="117">
        <v>5.8299999999999998E-2</v>
      </c>
      <c r="AI135" s="117">
        <v>0</v>
      </c>
      <c r="AJ135" s="117">
        <v>0.1166</v>
      </c>
      <c r="AK135" s="117">
        <v>8.3299999999999999E-2</v>
      </c>
      <c r="AL135" s="117">
        <v>8.3299999999999999E-2</v>
      </c>
      <c r="AM135" s="117">
        <v>0</v>
      </c>
      <c r="AN135" s="117">
        <v>0</v>
      </c>
      <c r="AO135" s="117">
        <v>0</v>
      </c>
      <c r="AP135" s="117">
        <v>0</v>
      </c>
      <c r="AQ135" s="117">
        <v>0</v>
      </c>
      <c r="AR135" s="118">
        <v>0</v>
      </c>
      <c r="AS135" s="117"/>
      <c r="AT135" s="120">
        <f t="shared" si="3"/>
        <v>0.2281</v>
      </c>
      <c r="AU135" s="120">
        <v>0.125</v>
      </c>
      <c r="AV135" s="120">
        <v>0.1031</v>
      </c>
    </row>
    <row r="136" spans="2:48">
      <c r="B136" s="168">
        <f t="shared" si="4"/>
        <v>44135</v>
      </c>
      <c r="C136" s="117">
        <v>5.8299999999999998E-2</v>
      </c>
      <c r="D136" s="117">
        <v>5.8299999999999998E-2</v>
      </c>
      <c r="E136" s="117">
        <v>5.8299999999999998E-2</v>
      </c>
      <c r="F136" s="117">
        <v>0</v>
      </c>
      <c r="G136" s="117">
        <v>0</v>
      </c>
      <c r="H136" s="117">
        <v>0</v>
      </c>
      <c r="I136" s="117">
        <v>0</v>
      </c>
      <c r="J136" s="117">
        <v>0</v>
      </c>
      <c r="K136" s="117">
        <v>0</v>
      </c>
      <c r="L136" s="117">
        <v>0</v>
      </c>
      <c r="M136" s="117">
        <v>0</v>
      </c>
      <c r="N136" s="117">
        <v>0</v>
      </c>
      <c r="O136" s="117">
        <v>0.03</v>
      </c>
      <c r="P136" s="117">
        <v>0.03</v>
      </c>
      <c r="Q136" s="117">
        <v>7.0000000000000007E-2</v>
      </c>
      <c r="R136" s="117">
        <v>7.0000000000000007E-2</v>
      </c>
      <c r="S136" s="117">
        <v>7.0000000000000007E-2</v>
      </c>
      <c r="T136" s="117">
        <v>7.0000000000000007E-2</v>
      </c>
      <c r="U136" s="117">
        <v>7.0000000000000007E-2</v>
      </c>
      <c r="V136" s="117">
        <v>7.0000000000000007E-2</v>
      </c>
      <c r="W136" s="117">
        <v>7.0000000000000007E-2</v>
      </c>
      <c r="X136" s="117">
        <v>7.0000000000000007E-2</v>
      </c>
      <c r="Y136" s="117">
        <v>7.0000000000000007E-2</v>
      </c>
      <c r="Z136" s="117">
        <v>7.0000000000000007E-2</v>
      </c>
      <c r="AA136" s="117">
        <v>5.4199999999999998E-2</v>
      </c>
      <c r="AB136" s="117">
        <v>5.4199999999999998E-2</v>
      </c>
      <c r="AC136" s="117">
        <v>5.4199999999999998E-2</v>
      </c>
      <c r="AD136" s="117">
        <v>0</v>
      </c>
      <c r="AE136" s="117">
        <v>4.58E-2</v>
      </c>
      <c r="AF136" s="117">
        <v>5.8299999999999998E-2</v>
      </c>
      <c r="AG136" s="117">
        <v>5.8299999999999998E-2</v>
      </c>
      <c r="AH136" s="117">
        <v>5.8299999999999998E-2</v>
      </c>
      <c r="AI136" s="117">
        <v>0</v>
      </c>
      <c r="AJ136" s="117">
        <v>0.1166</v>
      </c>
      <c r="AK136" s="117">
        <v>8.3299999999999999E-2</v>
      </c>
      <c r="AL136" s="117">
        <v>8.3299999999999999E-2</v>
      </c>
      <c r="AM136" s="117">
        <v>0</v>
      </c>
      <c r="AN136" s="117">
        <v>0</v>
      </c>
      <c r="AO136" s="117">
        <v>0</v>
      </c>
      <c r="AP136" s="117">
        <v>0</v>
      </c>
      <c r="AQ136" s="117">
        <v>0</v>
      </c>
      <c r="AR136" s="118">
        <v>0</v>
      </c>
      <c r="AS136" s="117"/>
      <c r="AT136" s="120">
        <f t="shared" si="3"/>
        <v>0.1031</v>
      </c>
      <c r="AU136" s="120">
        <v>0</v>
      </c>
      <c r="AV136" s="120">
        <v>0.1031</v>
      </c>
    </row>
    <row r="137" spans="2:48">
      <c r="B137" s="168">
        <f t="shared" si="4"/>
        <v>44165</v>
      </c>
      <c r="C137" s="117">
        <v>5.8299999999999998E-2</v>
      </c>
      <c r="D137" s="117">
        <v>5.8299999999999998E-2</v>
      </c>
      <c r="E137" s="117">
        <v>5.8299999999999998E-2</v>
      </c>
      <c r="F137" s="117">
        <v>0</v>
      </c>
      <c r="G137" s="117">
        <v>0</v>
      </c>
      <c r="H137" s="117">
        <v>0</v>
      </c>
      <c r="I137" s="117">
        <v>0</v>
      </c>
      <c r="J137" s="117">
        <v>0</v>
      </c>
      <c r="K137" s="117">
        <v>0</v>
      </c>
      <c r="L137" s="117">
        <v>0</v>
      </c>
      <c r="M137" s="117">
        <v>0</v>
      </c>
      <c r="N137" s="117">
        <v>0</v>
      </c>
      <c r="O137" s="117">
        <v>0.03</v>
      </c>
      <c r="P137" s="117">
        <v>0.03</v>
      </c>
      <c r="Q137" s="117">
        <v>7.0000000000000007E-2</v>
      </c>
      <c r="R137" s="117">
        <v>7.0000000000000007E-2</v>
      </c>
      <c r="S137" s="117">
        <v>7.0000000000000007E-2</v>
      </c>
      <c r="T137" s="117">
        <v>7.0000000000000007E-2</v>
      </c>
      <c r="U137" s="117">
        <v>7.0000000000000007E-2</v>
      </c>
      <c r="V137" s="117">
        <v>7.0000000000000007E-2</v>
      </c>
      <c r="W137" s="117">
        <v>7.0000000000000007E-2</v>
      </c>
      <c r="X137" s="117">
        <v>7.0000000000000007E-2</v>
      </c>
      <c r="Y137" s="117">
        <v>7.0000000000000007E-2</v>
      </c>
      <c r="Z137" s="117">
        <v>7.0000000000000007E-2</v>
      </c>
      <c r="AA137" s="117">
        <v>5.4199999999999998E-2</v>
      </c>
      <c r="AB137" s="117">
        <v>5.4199999999999998E-2</v>
      </c>
      <c r="AC137" s="117">
        <v>5.4199999999999998E-2</v>
      </c>
      <c r="AD137" s="117">
        <v>0</v>
      </c>
      <c r="AE137" s="117">
        <v>4.58E-2</v>
      </c>
      <c r="AF137" s="117">
        <v>5.8299999999999998E-2</v>
      </c>
      <c r="AG137" s="117">
        <v>5.8299999999999998E-2</v>
      </c>
      <c r="AH137" s="117">
        <v>5.8299999999999998E-2</v>
      </c>
      <c r="AI137" s="117">
        <v>0</v>
      </c>
      <c r="AJ137" s="117">
        <v>0.1166</v>
      </c>
      <c r="AK137" s="117">
        <v>8.3299999999999999E-2</v>
      </c>
      <c r="AL137" s="117">
        <v>8.3299999999999999E-2</v>
      </c>
      <c r="AM137" s="117">
        <v>0</v>
      </c>
      <c r="AN137" s="117">
        <v>0</v>
      </c>
      <c r="AO137" s="117">
        <v>0</v>
      </c>
      <c r="AP137" s="117">
        <v>0</v>
      </c>
      <c r="AQ137" s="117">
        <v>0</v>
      </c>
      <c r="AR137" s="118">
        <v>0</v>
      </c>
      <c r="AS137" s="117"/>
      <c r="AT137" s="120">
        <f t="shared" si="3"/>
        <v>0.1031</v>
      </c>
      <c r="AU137" s="120">
        <v>0</v>
      </c>
      <c r="AV137" s="120">
        <v>0.1031</v>
      </c>
    </row>
    <row r="138" spans="2:48">
      <c r="B138" s="168">
        <f t="shared" si="4"/>
        <v>44196</v>
      </c>
      <c r="C138" s="117">
        <v>0.12841</v>
      </c>
      <c r="D138" s="117">
        <v>5.8299999999999998E-2</v>
      </c>
      <c r="E138" s="117">
        <v>5.8299999999999998E-2</v>
      </c>
      <c r="F138" s="117">
        <v>0</v>
      </c>
      <c r="G138" s="117">
        <v>0</v>
      </c>
      <c r="H138" s="117">
        <v>0</v>
      </c>
      <c r="I138" s="117">
        <v>0</v>
      </c>
      <c r="J138" s="117">
        <v>0</v>
      </c>
      <c r="K138" s="117">
        <v>0</v>
      </c>
      <c r="L138" s="117">
        <v>0</v>
      </c>
      <c r="M138" s="117">
        <v>0</v>
      </c>
      <c r="N138" s="117">
        <v>0</v>
      </c>
      <c r="O138" s="117">
        <v>0.01</v>
      </c>
      <c r="P138" s="117">
        <v>0.01</v>
      </c>
      <c r="Q138" s="117">
        <v>7.0000000000000007E-2</v>
      </c>
      <c r="R138" s="117">
        <v>7.0000000000000007E-2</v>
      </c>
      <c r="S138" s="117">
        <v>7.0000000000000007E-2</v>
      </c>
      <c r="T138" s="117">
        <v>7.0000000000000007E-2</v>
      </c>
      <c r="U138" s="117">
        <v>7.0000000000000007E-2</v>
      </c>
      <c r="V138" s="117">
        <v>7.0000000000000007E-2</v>
      </c>
      <c r="W138" s="117">
        <v>7.0000000000000007E-2</v>
      </c>
      <c r="X138" s="117">
        <v>7.0000000000000007E-2</v>
      </c>
      <c r="Y138" s="117">
        <v>7.0000000000000007E-2</v>
      </c>
      <c r="Z138" s="117">
        <v>7.0000000000000007E-2</v>
      </c>
      <c r="AA138" s="117">
        <v>5.4199999999999998E-2</v>
      </c>
      <c r="AB138" s="117">
        <v>5.4199999999999998E-2</v>
      </c>
      <c r="AC138" s="117">
        <v>5.4199999999999998E-2</v>
      </c>
      <c r="AD138" s="117">
        <v>0.83760999999999997</v>
      </c>
      <c r="AE138" s="117">
        <v>4.58E-2</v>
      </c>
      <c r="AF138" s="117">
        <v>5.8299999999999998E-2</v>
      </c>
      <c r="AG138" s="117">
        <v>5.8299999999999998E-2</v>
      </c>
      <c r="AH138" s="117">
        <v>5.8299999999999998E-2</v>
      </c>
      <c r="AI138" s="117">
        <v>0</v>
      </c>
      <c r="AJ138" s="117">
        <v>0.1166</v>
      </c>
      <c r="AK138" s="117">
        <v>8.3299999999999999E-2</v>
      </c>
      <c r="AL138" s="117">
        <v>8.3299999999999999E-2</v>
      </c>
      <c r="AM138" s="117">
        <v>0</v>
      </c>
      <c r="AN138" s="117">
        <v>0</v>
      </c>
      <c r="AO138" s="117">
        <v>0</v>
      </c>
      <c r="AP138" s="117">
        <v>0</v>
      </c>
      <c r="AQ138" s="117">
        <v>0</v>
      </c>
      <c r="AR138" s="118">
        <v>0</v>
      </c>
      <c r="AS138" s="117"/>
      <c r="AT138" s="120">
        <f t="shared" si="3"/>
        <v>0.2281</v>
      </c>
      <c r="AU138" s="120">
        <v>0.125</v>
      </c>
      <c r="AV138" s="120">
        <v>0.1031</v>
      </c>
    </row>
    <row r="139" spans="2:48">
      <c r="B139" s="168">
        <f t="shared" si="4"/>
        <v>44227</v>
      </c>
      <c r="C139" s="117">
        <v>5.8299999999999998E-2</v>
      </c>
      <c r="D139" s="117">
        <v>5.8299999999999998E-2</v>
      </c>
      <c r="E139" s="117">
        <v>5.8299999999999998E-2</v>
      </c>
      <c r="F139" s="117">
        <v>0</v>
      </c>
      <c r="G139" s="117">
        <v>0</v>
      </c>
      <c r="H139" s="117">
        <v>0</v>
      </c>
      <c r="I139" s="117">
        <v>0</v>
      </c>
      <c r="J139" s="117">
        <v>0</v>
      </c>
      <c r="K139" s="117">
        <v>0</v>
      </c>
      <c r="L139" s="117">
        <v>0</v>
      </c>
      <c r="M139" s="117">
        <v>0</v>
      </c>
      <c r="N139" s="117">
        <v>0</v>
      </c>
      <c r="O139" s="117">
        <v>0.01</v>
      </c>
      <c r="P139" s="117">
        <v>0.01</v>
      </c>
      <c r="Q139" s="117">
        <v>7.0000000000000007E-2</v>
      </c>
      <c r="R139" s="117">
        <v>7.0000000000000007E-2</v>
      </c>
      <c r="S139" s="117">
        <v>7.0000000000000007E-2</v>
      </c>
      <c r="T139" s="117">
        <v>7.0000000000000007E-2</v>
      </c>
      <c r="U139" s="117">
        <v>7.0000000000000007E-2</v>
      </c>
      <c r="V139" s="117">
        <v>7.0000000000000007E-2</v>
      </c>
      <c r="W139" s="117">
        <v>7.0000000000000007E-2</v>
      </c>
      <c r="X139" s="117">
        <v>7.0000000000000007E-2</v>
      </c>
      <c r="Y139" s="117">
        <v>7.0000000000000007E-2</v>
      </c>
      <c r="Z139" s="117">
        <v>7.0000000000000007E-2</v>
      </c>
      <c r="AA139" s="117">
        <v>5.4199999999999998E-2</v>
      </c>
      <c r="AB139" s="117">
        <v>5.4199999999999998E-2</v>
      </c>
      <c r="AC139" s="117">
        <v>5.4199999999999998E-2</v>
      </c>
      <c r="AD139" s="117">
        <v>0</v>
      </c>
      <c r="AE139" s="117">
        <v>4.58E-2</v>
      </c>
      <c r="AF139" s="117">
        <v>5.8299999999999998E-2</v>
      </c>
      <c r="AG139" s="117">
        <v>5.8299999999999998E-2</v>
      </c>
      <c r="AH139" s="117">
        <v>5.8299999999999998E-2</v>
      </c>
      <c r="AI139" s="117">
        <v>0</v>
      </c>
      <c r="AJ139" s="117">
        <v>0.1166</v>
      </c>
      <c r="AK139" s="117">
        <v>8.3299999999999999E-2</v>
      </c>
      <c r="AL139" s="117">
        <v>8.3299999999999999E-2</v>
      </c>
      <c r="AM139" s="117">
        <v>0</v>
      </c>
      <c r="AN139" s="117">
        <v>0</v>
      </c>
      <c r="AO139" s="117">
        <v>0</v>
      </c>
      <c r="AP139" s="117">
        <v>0</v>
      </c>
      <c r="AQ139" s="117">
        <v>0</v>
      </c>
      <c r="AR139" s="118">
        <v>0</v>
      </c>
      <c r="AS139" s="117"/>
      <c r="AT139" s="120">
        <f t="shared" si="3"/>
        <v>0.1031</v>
      </c>
      <c r="AU139" s="120">
        <v>0</v>
      </c>
      <c r="AV139" s="120">
        <v>0.1031</v>
      </c>
    </row>
    <row r="140" spans="2:48">
      <c r="B140" s="168">
        <f t="shared" si="4"/>
        <v>44255</v>
      </c>
      <c r="C140" s="117">
        <v>5.8299999999999998E-2</v>
      </c>
      <c r="D140" s="117">
        <v>5.8299999999999998E-2</v>
      </c>
      <c r="E140" s="117">
        <v>5.8299999999999998E-2</v>
      </c>
      <c r="F140" s="117">
        <v>0</v>
      </c>
      <c r="G140" s="117">
        <v>0</v>
      </c>
      <c r="H140" s="117">
        <v>0</v>
      </c>
      <c r="I140" s="117">
        <v>0</v>
      </c>
      <c r="J140" s="117">
        <v>0</v>
      </c>
      <c r="K140" s="117">
        <v>0</v>
      </c>
      <c r="L140" s="117">
        <v>0</v>
      </c>
      <c r="M140" s="117">
        <v>0</v>
      </c>
      <c r="N140" s="117">
        <v>0</v>
      </c>
      <c r="O140" s="117">
        <v>0.01</v>
      </c>
      <c r="P140" s="117">
        <v>0.01</v>
      </c>
      <c r="Q140" s="117">
        <v>7.0000000000000007E-2</v>
      </c>
      <c r="R140" s="117">
        <v>7.0000000000000007E-2</v>
      </c>
      <c r="S140" s="117">
        <v>7.0000000000000007E-2</v>
      </c>
      <c r="T140" s="117">
        <v>7.0000000000000007E-2</v>
      </c>
      <c r="U140" s="117">
        <v>7.0000000000000007E-2</v>
      </c>
      <c r="V140" s="117">
        <v>7.0000000000000007E-2</v>
      </c>
      <c r="W140" s="117">
        <v>7.0000000000000007E-2</v>
      </c>
      <c r="X140" s="117">
        <v>7.0000000000000007E-2</v>
      </c>
      <c r="Y140" s="117">
        <v>7.0000000000000007E-2</v>
      </c>
      <c r="Z140" s="117">
        <v>7.0000000000000007E-2</v>
      </c>
      <c r="AA140" s="117">
        <v>5.4199999999999998E-2</v>
      </c>
      <c r="AB140" s="117">
        <v>5.4199999999999998E-2</v>
      </c>
      <c r="AC140" s="117">
        <v>5.4199999999999998E-2</v>
      </c>
      <c r="AD140" s="117">
        <v>0</v>
      </c>
      <c r="AE140" s="117">
        <v>4.58E-2</v>
      </c>
      <c r="AF140" s="117">
        <v>5.8299999999999998E-2</v>
      </c>
      <c r="AG140" s="117">
        <v>5.8299999999999998E-2</v>
      </c>
      <c r="AH140" s="117">
        <v>5.8299999999999998E-2</v>
      </c>
      <c r="AI140" s="117">
        <v>0</v>
      </c>
      <c r="AJ140" s="117">
        <v>0.1166</v>
      </c>
      <c r="AK140" s="117">
        <v>8.3299999999999999E-2</v>
      </c>
      <c r="AL140" s="117">
        <v>8.3299999999999999E-2</v>
      </c>
      <c r="AM140" s="117">
        <v>0</v>
      </c>
      <c r="AN140" s="117">
        <v>0</v>
      </c>
      <c r="AO140" s="117">
        <v>0</v>
      </c>
      <c r="AP140" s="117">
        <v>0</v>
      </c>
      <c r="AQ140" s="117">
        <v>0</v>
      </c>
      <c r="AR140" s="118">
        <v>0</v>
      </c>
      <c r="AS140" s="117"/>
      <c r="AT140" s="120">
        <f t="shared" si="3"/>
        <v>0.81909999999999994</v>
      </c>
      <c r="AU140" s="120">
        <v>0</v>
      </c>
      <c r="AV140" s="120">
        <v>0.81909999999999994</v>
      </c>
    </row>
    <row r="141" spans="2:48">
      <c r="B141" s="168">
        <f t="shared" si="4"/>
        <v>44286</v>
      </c>
      <c r="C141" s="117">
        <v>5.8299999999999998E-2</v>
      </c>
      <c r="D141" s="117">
        <v>5.8299999999999998E-2</v>
      </c>
      <c r="E141" s="117">
        <v>5.8299999999999998E-2</v>
      </c>
      <c r="F141" s="117">
        <v>0</v>
      </c>
      <c r="G141" s="117">
        <v>0</v>
      </c>
      <c r="H141" s="117">
        <v>0</v>
      </c>
      <c r="I141" s="117">
        <v>0</v>
      </c>
      <c r="J141" s="117">
        <v>0</v>
      </c>
      <c r="K141" s="117">
        <v>0</v>
      </c>
      <c r="L141" s="117">
        <v>0</v>
      </c>
      <c r="M141" s="117">
        <v>0</v>
      </c>
      <c r="N141" s="117">
        <v>0</v>
      </c>
      <c r="O141" s="117">
        <v>0.01</v>
      </c>
      <c r="P141" s="117">
        <v>0.01</v>
      </c>
      <c r="Q141" s="117">
        <v>7.0000000000000007E-2</v>
      </c>
      <c r="R141" s="117">
        <v>7.0000000000000007E-2</v>
      </c>
      <c r="S141" s="117">
        <v>7.0000000000000007E-2</v>
      </c>
      <c r="T141" s="117">
        <v>7.0000000000000007E-2</v>
      </c>
      <c r="U141" s="117">
        <v>7.0000000000000007E-2</v>
      </c>
      <c r="V141" s="117">
        <v>7.0000000000000007E-2</v>
      </c>
      <c r="W141" s="117">
        <v>7.0000000000000007E-2</v>
      </c>
      <c r="X141" s="117">
        <v>7.0000000000000007E-2</v>
      </c>
      <c r="Y141" s="117">
        <v>7.0000000000000007E-2</v>
      </c>
      <c r="Z141" s="117">
        <v>7.0000000000000007E-2</v>
      </c>
      <c r="AA141" s="117">
        <v>5.4199999999999998E-2</v>
      </c>
      <c r="AB141" s="117">
        <v>5.4199999999999998E-2</v>
      </c>
      <c r="AC141" s="117">
        <v>5.4199999999999998E-2</v>
      </c>
      <c r="AD141" s="117">
        <v>0</v>
      </c>
      <c r="AE141" s="117">
        <v>4.58E-2</v>
      </c>
      <c r="AF141" s="117">
        <v>5.8299999999999998E-2</v>
      </c>
      <c r="AG141" s="117">
        <v>5.8299999999999998E-2</v>
      </c>
      <c r="AH141" s="117">
        <v>5.8299999999999998E-2</v>
      </c>
      <c r="AI141" s="117">
        <v>0</v>
      </c>
      <c r="AJ141" s="117">
        <v>0.1166</v>
      </c>
      <c r="AK141" s="117">
        <v>8.3299999999999999E-2</v>
      </c>
      <c r="AL141" s="117">
        <v>8.3299999999999999E-2</v>
      </c>
      <c r="AM141" s="117">
        <v>0</v>
      </c>
      <c r="AN141" s="117">
        <v>0</v>
      </c>
      <c r="AO141" s="117">
        <v>0</v>
      </c>
      <c r="AP141" s="117">
        <v>0</v>
      </c>
      <c r="AQ141" s="117">
        <v>0</v>
      </c>
      <c r="AR141" s="118">
        <v>0</v>
      </c>
      <c r="AS141" s="117"/>
      <c r="AT141" s="120">
        <f t="shared" si="3"/>
        <v>0.2281</v>
      </c>
      <c r="AU141" s="120">
        <v>0.125</v>
      </c>
      <c r="AV141" s="120">
        <v>0.1031</v>
      </c>
    </row>
    <row r="142" spans="2:48">
      <c r="B142" s="168">
        <f t="shared" si="4"/>
        <v>44316</v>
      </c>
      <c r="C142" s="117">
        <v>7.0000000000000007E-2</v>
      </c>
      <c r="D142" s="117">
        <v>7.0000000000000007E-2</v>
      </c>
      <c r="E142" s="117">
        <v>7.0000000000000007E-2</v>
      </c>
      <c r="F142" s="117">
        <v>0</v>
      </c>
      <c r="G142" s="117">
        <v>0</v>
      </c>
      <c r="H142" s="117">
        <v>0</v>
      </c>
      <c r="I142" s="117">
        <v>0</v>
      </c>
      <c r="J142" s="117">
        <v>0</v>
      </c>
      <c r="K142" s="117">
        <v>0</v>
      </c>
      <c r="L142" s="117">
        <v>0</v>
      </c>
      <c r="M142" s="117">
        <v>0</v>
      </c>
      <c r="N142" s="117">
        <v>0</v>
      </c>
      <c r="O142" s="117">
        <v>0.01</v>
      </c>
      <c r="P142" s="117">
        <v>0.01</v>
      </c>
      <c r="Q142" s="117">
        <v>7.0000000000000007E-2</v>
      </c>
      <c r="R142" s="117">
        <v>7.0000000000000007E-2</v>
      </c>
      <c r="S142" s="117">
        <v>7.0000000000000007E-2</v>
      </c>
      <c r="T142" s="117">
        <v>7.0000000000000007E-2</v>
      </c>
      <c r="U142" s="117">
        <v>7.0000000000000007E-2</v>
      </c>
      <c r="V142" s="117">
        <v>7.0000000000000007E-2</v>
      </c>
      <c r="W142" s="117">
        <v>7.0000000000000007E-2</v>
      </c>
      <c r="X142" s="117">
        <v>7.0000000000000007E-2</v>
      </c>
      <c r="Y142" s="117">
        <v>7.0000000000000007E-2</v>
      </c>
      <c r="Z142" s="117">
        <v>7.0000000000000007E-2</v>
      </c>
      <c r="AA142" s="117">
        <v>5.4199999999999998E-2</v>
      </c>
      <c r="AB142" s="117">
        <v>5.4199999999999998E-2</v>
      </c>
      <c r="AC142" s="117">
        <v>5.4199999999999998E-2</v>
      </c>
      <c r="AD142" s="117">
        <v>0</v>
      </c>
      <c r="AE142" s="117">
        <v>4.58E-2</v>
      </c>
      <c r="AF142" s="117">
        <v>5.8299999999999998E-2</v>
      </c>
      <c r="AG142" s="117">
        <v>5.8299999999999998E-2</v>
      </c>
      <c r="AH142" s="117">
        <v>5.8299999999999998E-2</v>
      </c>
      <c r="AI142" s="117">
        <v>0</v>
      </c>
      <c r="AJ142" s="117">
        <v>0.1166</v>
      </c>
      <c r="AK142" s="117">
        <v>8.3299999999999999E-2</v>
      </c>
      <c r="AL142" s="117">
        <v>8.3299999999999999E-2</v>
      </c>
      <c r="AM142" s="117">
        <v>0</v>
      </c>
      <c r="AN142" s="117">
        <v>0</v>
      </c>
      <c r="AO142" s="117">
        <v>0</v>
      </c>
      <c r="AP142" s="117">
        <v>0</v>
      </c>
      <c r="AQ142" s="117">
        <v>0</v>
      </c>
      <c r="AR142" s="118">
        <v>0</v>
      </c>
      <c r="AS142" s="117"/>
      <c r="AT142" s="120">
        <f t="shared" si="3"/>
        <v>0.1031</v>
      </c>
      <c r="AU142" s="120">
        <v>0</v>
      </c>
      <c r="AV142" s="120">
        <v>0.1031</v>
      </c>
    </row>
    <row r="143" spans="2:48">
      <c r="B143" s="168">
        <f t="shared" si="4"/>
        <v>44347</v>
      </c>
      <c r="C143" s="117">
        <v>7.0000000000000007E-2</v>
      </c>
      <c r="D143" s="117">
        <v>7.0000000000000007E-2</v>
      </c>
      <c r="E143" s="117">
        <v>7.0000000000000007E-2</v>
      </c>
      <c r="F143" s="117">
        <v>0</v>
      </c>
      <c r="G143" s="117">
        <v>0</v>
      </c>
      <c r="H143" s="117">
        <v>0</v>
      </c>
      <c r="I143" s="117">
        <v>0</v>
      </c>
      <c r="J143" s="117">
        <v>0</v>
      </c>
      <c r="K143" s="117">
        <v>0</v>
      </c>
      <c r="L143" s="117">
        <v>0</v>
      </c>
      <c r="M143" s="117">
        <v>0</v>
      </c>
      <c r="N143" s="117">
        <v>0</v>
      </c>
      <c r="O143" s="117">
        <v>0.01</v>
      </c>
      <c r="P143" s="117">
        <v>0.01</v>
      </c>
      <c r="Q143" s="117">
        <v>7.0000000000000007E-2</v>
      </c>
      <c r="R143" s="117">
        <v>7.0000000000000007E-2</v>
      </c>
      <c r="S143" s="117">
        <v>7.0000000000000007E-2</v>
      </c>
      <c r="T143" s="117">
        <v>7.0000000000000007E-2</v>
      </c>
      <c r="U143" s="117">
        <v>7.0000000000000007E-2</v>
      </c>
      <c r="V143" s="117">
        <v>7.0000000000000007E-2</v>
      </c>
      <c r="W143" s="117">
        <v>7.0000000000000007E-2</v>
      </c>
      <c r="X143" s="117">
        <v>7.0000000000000007E-2</v>
      </c>
      <c r="Y143" s="117">
        <v>7.0000000000000007E-2</v>
      </c>
      <c r="Z143" s="117">
        <v>7.0000000000000007E-2</v>
      </c>
      <c r="AA143" s="117">
        <v>5.4199999999999998E-2</v>
      </c>
      <c r="AB143" s="117">
        <v>5.4199999999999998E-2</v>
      </c>
      <c r="AC143" s="117">
        <v>5.4199999999999998E-2</v>
      </c>
      <c r="AD143" s="117">
        <v>0</v>
      </c>
      <c r="AE143" s="117">
        <v>4.58E-2</v>
      </c>
      <c r="AF143" s="117">
        <v>5.8299999999999998E-2</v>
      </c>
      <c r="AG143" s="117">
        <v>5.8299999999999998E-2</v>
      </c>
      <c r="AH143" s="117">
        <v>5.8299999999999998E-2</v>
      </c>
      <c r="AI143" s="117">
        <v>0</v>
      </c>
      <c r="AJ143" s="117">
        <v>0.1166</v>
      </c>
      <c r="AK143" s="117">
        <v>8.3299999999999999E-2</v>
      </c>
      <c r="AL143" s="117">
        <v>8.3299999999999999E-2</v>
      </c>
      <c r="AM143" s="117">
        <v>0</v>
      </c>
      <c r="AN143" s="117">
        <v>0</v>
      </c>
      <c r="AO143" s="117">
        <v>0</v>
      </c>
      <c r="AP143" s="117">
        <v>0</v>
      </c>
      <c r="AQ143" s="117">
        <v>0</v>
      </c>
      <c r="AR143" s="118">
        <v>0</v>
      </c>
      <c r="AS143" s="117"/>
      <c r="AT143" s="120">
        <f t="shared" si="3"/>
        <v>0.1031</v>
      </c>
      <c r="AU143" s="120">
        <v>0</v>
      </c>
      <c r="AV143" s="120">
        <v>0.1031</v>
      </c>
    </row>
    <row r="144" spans="2:48">
      <c r="B144" s="168">
        <f t="shared" si="4"/>
        <v>44377</v>
      </c>
      <c r="C144" s="117">
        <v>7.0000000000000007E-2</v>
      </c>
      <c r="D144" s="117">
        <v>7.0000000000000007E-2</v>
      </c>
      <c r="E144" s="117">
        <v>7.0000000000000007E-2</v>
      </c>
      <c r="F144" s="117">
        <v>0</v>
      </c>
      <c r="G144" s="117">
        <v>0</v>
      </c>
      <c r="H144" s="117">
        <v>0</v>
      </c>
      <c r="I144" s="117">
        <v>0</v>
      </c>
      <c r="J144" s="117">
        <v>0</v>
      </c>
      <c r="K144" s="117">
        <v>0</v>
      </c>
      <c r="L144" s="117">
        <v>0</v>
      </c>
      <c r="M144" s="117">
        <v>0</v>
      </c>
      <c r="N144" s="117">
        <v>0</v>
      </c>
      <c r="O144" s="117">
        <v>0.01</v>
      </c>
      <c r="P144" s="117">
        <v>0.01</v>
      </c>
      <c r="Q144" s="117">
        <v>7.0000000000000007E-2</v>
      </c>
      <c r="R144" s="117">
        <v>7.0000000000000007E-2</v>
      </c>
      <c r="S144" s="117">
        <v>7.0000000000000007E-2</v>
      </c>
      <c r="T144" s="117">
        <v>7.0000000000000007E-2</v>
      </c>
      <c r="U144" s="117">
        <v>7.0000000000000007E-2</v>
      </c>
      <c r="V144" s="117">
        <v>7.0000000000000007E-2</v>
      </c>
      <c r="W144" s="117">
        <v>7.0000000000000007E-2</v>
      </c>
      <c r="X144" s="117">
        <v>7.0000000000000007E-2</v>
      </c>
      <c r="Y144" s="117">
        <v>7.0000000000000007E-2</v>
      </c>
      <c r="Z144" s="117">
        <v>7.0000000000000007E-2</v>
      </c>
      <c r="AA144" s="117">
        <v>5.4199999999999998E-2</v>
      </c>
      <c r="AB144" s="117">
        <v>5.4199999999999998E-2</v>
      </c>
      <c r="AC144" s="117">
        <v>5.4199999999999998E-2</v>
      </c>
      <c r="AD144" s="117">
        <v>0</v>
      </c>
      <c r="AE144" s="117">
        <v>4.58E-2</v>
      </c>
      <c r="AF144" s="117">
        <v>5.8299999999999998E-2</v>
      </c>
      <c r="AG144" s="117">
        <v>5.8299999999999998E-2</v>
      </c>
      <c r="AH144" s="117">
        <v>5.8299999999999998E-2</v>
      </c>
      <c r="AI144" s="117">
        <v>0</v>
      </c>
      <c r="AJ144" s="117">
        <v>0.1166</v>
      </c>
      <c r="AK144" s="117">
        <v>8.3299999999999999E-2</v>
      </c>
      <c r="AL144" s="117">
        <v>8.3299999999999999E-2</v>
      </c>
      <c r="AM144" s="117">
        <v>0</v>
      </c>
      <c r="AN144" s="117">
        <v>0</v>
      </c>
      <c r="AO144" s="117">
        <v>0</v>
      </c>
      <c r="AP144" s="117">
        <v>0</v>
      </c>
      <c r="AQ144" s="117">
        <v>0</v>
      </c>
      <c r="AR144" s="118">
        <v>0</v>
      </c>
      <c r="AS144" s="117"/>
      <c r="AT144" s="120">
        <f t="shared" si="3"/>
        <v>0.2281</v>
      </c>
      <c r="AU144" s="120">
        <v>0.125</v>
      </c>
      <c r="AV144" s="120">
        <v>0.1031</v>
      </c>
    </row>
    <row r="145" spans="2:48">
      <c r="B145" s="168">
        <f t="shared" si="4"/>
        <v>44408</v>
      </c>
      <c r="C145" s="117">
        <v>7.0000000000000007E-2</v>
      </c>
      <c r="D145" s="117">
        <v>7.0000000000000007E-2</v>
      </c>
      <c r="E145" s="117">
        <v>7.0000000000000007E-2</v>
      </c>
      <c r="F145" s="117">
        <v>0</v>
      </c>
      <c r="G145" s="117">
        <v>0</v>
      </c>
      <c r="H145" s="117">
        <v>0</v>
      </c>
      <c r="I145" s="117">
        <v>0</v>
      </c>
      <c r="J145" s="117">
        <v>0</v>
      </c>
      <c r="K145" s="117">
        <v>0</v>
      </c>
      <c r="L145" s="117">
        <v>0</v>
      </c>
      <c r="M145" s="117">
        <v>0</v>
      </c>
      <c r="N145" s="117">
        <v>0</v>
      </c>
      <c r="O145" s="117">
        <v>0.01</v>
      </c>
      <c r="P145" s="117">
        <v>0.01</v>
      </c>
      <c r="Q145" s="117">
        <v>7.0000000000000007E-2</v>
      </c>
      <c r="R145" s="117">
        <v>7.0000000000000007E-2</v>
      </c>
      <c r="S145" s="117">
        <v>7.0000000000000007E-2</v>
      </c>
      <c r="T145" s="117">
        <v>7.0000000000000007E-2</v>
      </c>
      <c r="U145" s="117">
        <v>7.0000000000000007E-2</v>
      </c>
      <c r="V145" s="117">
        <v>7.0000000000000007E-2</v>
      </c>
      <c r="W145" s="117">
        <v>7.0000000000000007E-2</v>
      </c>
      <c r="X145" s="117">
        <v>7.0000000000000007E-2</v>
      </c>
      <c r="Y145" s="117">
        <v>7.0000000000000007E-2</v>
      </c>
      <c r="Z145" s="117">
        <v>7.0000000000000007E-2</v>
      </c>
      <c r="AA145" s="117">
        <v>5.4199999999999998E-2</v>
      </c>
      <c r="AB145" s="117">
        <v>5.4199999999999998E-2</v>
      </c>
      <c r="AC145" s="117">
        <v>5.4199999999999998E-2</v>
      </c>
      <c r="AD145" s="117">
        <v>0</v>
      </c>
      <c r="AE145" s="117">
        <v>4.58E-2</v>
      </c>
      <c r="AF145" s="117">
        <v>5.8299999999999998E-2</v>
      </c>
      <c r="AG145" s="117">
        <v>5.8299999999999998E-2</v>
      </c>
      <c r="AH145" s="117">
        <v>5.8299999999999998E-2</v>
      </c>
      <c r="AI145" s="117">
        <v>0</v>
      </c>
      <c r="AJ145" s="117">
        <v>0.1166</v>
      </c>
      <c r="AK145" s="117">
        <v>8.3299999999999999E-2</v>
      </c>
      <c r="AL145" s="117">
        <v>8.3299999999999999E-2</v>
      </c>
      <c r="AM145" s="117">
        <v>0</v>
      </c>
      <c r="AN145" s="117">
        <v>0</v>
      </c>
      <c r="AO145" s="117">
        <v>0</v>
      </c>
      <c r="AP145" s="117">
        <v>0</v>
      </c>
      <c r="AQ145" s="117">
        <v>0</v>
      </c>
      <c r="AR145" s="118">
        <v>0</v>
      </c>
      <c r="AS145" s="117"/>
      <c r="AT145" s="120">
        <f t="shared" si="3"/>
        <v>0.1031</v>
      </c>
      <c r="AU145" s="120">
        <v>0</v>
      </c>
      <c r="AV145" s="120">
        <v>0.1031</v>
      </c>
    </row>
    <row r="146" spans="2:48">
      <c r="B146" s="168">
        <f t="shared" si="4"/>
        <v>44439</v>
      </c>
      <c r="C146" s="117">
        <v>7.0000000000000007E-2</v>
      </c>
      <c r="D146" s="117">
        <v>7.0000000000000007E-2</v>
      </c>
      <c r="E146" s="117">
        <v>7.0000000000000007E-2</v>
      </c>
      <c r="F146" s="117">
        <v>0</v>
      </c>
      <c r="G146" s="117">
        <v>0</v>
      </c>
      <c r="H146" s="117">
        <v>0</v>
      </c>
      <c r="I146" s="117">
        <v>0</v>
      </c>
      <c r="J146" s="117">
        <v>0</v>
      </c>
      <c r="K146" s="117">
        <v>0</v>
      </c>
      <c r="L146" s="117">
        <v>0</v>
      </c>
      <c r="M146" s="117">
        <v>0</v>
      </c>
      <c r="N146" s="117">
        <v>0</v>
      </c>
      <c r="O146" s="117">
        <v>0.01</v>
      </c>
      <c r="P146" s="117">
        <v>0.01</v>
      </c>
      <c r="Q146" s="117">
        <v>7.0000000000000007E-2</v>
      </c>
      <c r="R146" s="117">
        <v>7.0000000000000007E-2</v>
      </c>
      <c r="S146" s="117">
        <v>7.0000000000000007E-2</v>
      </c>
      <c r="T146" s="117">
        <v>7.0000000000000007E-2</v>
      </c>
      <c r="U146" s="117">
        <v>7.0000000000000007E-2</v>
      </c>
      <c r="V146" s="117">
        <v>7.0000000000000007E-2</v>
      </c>
      <c r="W146" s="117">
        <v>7.0000000000000007E-2</v>
      </c>
      <c r="X146" s="117">
        <v>7.0000000000000007E-2</v>
      </c>
      <c r="Y146" s="117">
        <v>7.0000000000000007E-2</v>
      </c>
      <c r="Z146" s="117">
        <v>7.0000000000000007E-2</v>
      </c>
      <c r="AA146" s="117">
        <v>5.4199999999999998E-2</v>
      </c>
      <c r="AB146" s="117">
        <v>5.4199999999999998E-2</v>
      </c>
      <c r="AC146" s="117">
        <v>5.4199999999999998E-2</v>
      </c>
      <c r="AD146" s="117">
        <v>0</v>
      </c>
      <c r="AE146" s="117">
        <v>4.58E-2</v>
      </c>
      <c r="AF146" s="117">
        <v>5.8299999999999998E-2</v>
      </c>
      <c r="AG146" s="117">
        <v>5.8299999999999998E-2</v>
      </c>
      <c r="AH146" s="117">
        <v>5.8299999999999998E-2</v>
      </c>
      <c r="AI146" s="117">
        <v>0</v>
      </c>
      <c r="AJ146" s="117">
        <v>0.1166</v>
      </c>
      <c r="AK146" s="117">
        <v>8.3299999999999999E-2</v>
      </c>
      <c r="AL146" s="117">
        <v>8.3299999999999999E-2</v>
      </c>
      <c r="AM146" s="117">
        <v>0</v>
      </c>
      <c r="AN146" s="117">
        <v>0</v>
      </c>
      <c r="AO146" s="117">
        <v>0</v>
      </c>
      <c r="AP146" s="117">
        <v>0</v>
      </c>
      <c r="AQ146" s="117">
        <v>0</v>
      </c>
      <c r="AR146" s="118">
        <v>0</v>
      </c>
      <c r="AS146" s="117"/>
      <c r="AT146" s="120">
        <f t="shared" si="3"/>
        <v>0.1031</v>
      </c>
      <c r="AU146" s="120">
        <v>0</v>
      </c>
      <c r="AV146" s="120">
        <v>0.1031</v>
      </c>
    </row>
    <row r="147" spans="2:48">
      <c r="B147" s="168">
        <f t="shared" si="4"/>
        <v>44469</v>
      </c>
      <c r="C147" s="117">
        <v>7.0000000000000007E-2</v>
      </c>
      <c r="D147" s="117">
        <v>7.0000000000000007E-2</v>
      </c>
      <c r="E147" s="117">
        <v>7.0000000000000007E-2</v>
      </c>
      <c r="F147" s="117">
        <v>0</v>
      </c>
      <c r="G147" s="117">
        <v>0</v>
      </c>
      <c r="H147" s="117">
        <v>0</v>
      </c>
      <c r="I147" s="117">
        <v>0</v>
      </c>
      <c r="J147" s="117">
        <v>0</v>
      </c>
      <c r="K147" s="117">
        <v>0</v>
      </c>
      <c r="L147" s="117">
        <v>0</v>
      </c>
      <c r="M147" s="117">
        <v>0</v>
      </c>
      <c r="N147" s="117">
        <v>0</v>
      </c>
      <c r="O147" s="117">
        <v>0.01</v>
      </c>
      <c r="P147" s="117">
        <v>0.01</v>
      </c>
      <c r="Q147" s="117">
        <v>7.0000000000000007E-2</v>
      </c>
      <c r="R147" s="117">
        <v>7.0000000000000007E-2</v>
      </c>
      <c r="S147" s="117">
        <v>7.0000000000000007E-2</v>
      </c>
      <c r="T147" s="117">
        <v>7.0000000000000007E-2</v>
      </c>
      <c r="U147" s="117">
        <v>7.0000000000000007E-2</v>
      </c>
      <c r="V147" s="117">
        <v>7.0000000000000007E-2</v>
      </c>
      <c r="W147" s="117">
        <v>7.0000000000000007E-2</v>
      </c>
      <c r="X147" s="117">
        <v>7.0000000000000007E-2</v>
      </c>
      <c r="Y147" s="117">
        <v>7.0000000000000007E-2</v>
      </c>
      <c r="Z147" s="117">
        <v>7.0000000000000007E-2</v>
      </c>
      <c r="AA147" s="117">
        <v>5.4199999999999998E-2</v>
      </c>
      <c r="AB147" s="117">
        <v>5.4199999999999998E-2</v>
      </c>
      <c r="AC147" s="117">
        <v>5.4199999999999998E-2</v>
      </c>
      <c r="AD147" s="117">
        <v>0</v>
      </c>
      <c r="AE147" s="117">
        <v>4.58E-2</v>
      </c>
      <c r="AF147" s="117">
        <v>5.8299999999999998E-2</v>
      </c>
      <c r="AG147" s="117">
        <v>5.8299999999999998E-2</v>
      </c>
      <c r="AH147" s="117">
        <v>5.8299999999999998E-2</v>
      </c>
      <c r="AI147" s="117">
        <v>0</v>
      </c>
      <c r="AJ147" s="117">
        <v>0.1166</v>
      </c>
      <c r="AK147" s="117">
        <v>8.3299999999999999E-2</v>
      </c>
      <c r="AL147" s="117">
        <v>8.3299999999999999E-2</v>
      </c>
      <c r="AM147" s="117">
        <v>0</v>
      </c>
      <c r="AN147" s="117">
        <v>0</v>
      </c>
      <c r="AO147" s="117">
        <v>0</v>
      </c>
      <c r="AP147" s="117">
        <v>0</v>
      </c>
      <c r="AQ147" s="117">
        <v>0</v>
      </c>
      <c r="AR147" s="118">
        <v>0</v>
      </c>
      <c r="AS147" s="117"/>
      <c r="AT147" s="120">
        <f t="shared" si="3"/>
        <v>0.2281</v>
      </c>
      <c r="AU147" s="120">
        <v>0.125</v>
      </c>
      <c r="AV147" s="120">
        <v>0.1031</v>
      </c>
    </row>
    <row r="148" spans="2:48">
      <c r="B148" s="168">
        <f t="shared" si="4"/>
        <v>44500</v>
      </c>
      <c r="C148" s="117">
        <v>7.0000000000000007E-2</v>
      </c>
      <c r="D148" s="117">
        <v>7.0000000000000007E-2</v>
      </c>
      <c r="E148" s="117">
        <v>7.0000000000000007E-2</v>
      </c>
      <c r="F148" s="117">
        <v>0</v>
      </c>
      <c r="G148" s="117">
        <v>0</v>
      </c>
      <c r="H148" s="117">
        <v>0</v>
      </c>
      <c r="I148" s="117">
        <v>0</v>
      </c>
      <c r="J148" s="117">
        <v>0</v>
      </c>
      <c r="K148" s="117">
        <v>0</v>
      </c>
      <c r="L148" s="117">
        <v>0</v>
      </c>
      <c r="M148" s="117">
        <v>0</v>
      </c>
      <c r="N148" s="117">
        <v>0</v>
      </c>
      <c r="O148" s="117">
        <v>0.01</v>
      </c>
      <c r="P148" s="117">
        <v>0.01</v>
      </c>
      <c r="Q148" s="117">
        <v>7.0000000000000007E-2</v>
      </c>
      <c r="R148" s="117">
        <v>7.0000000000000007E-2</v>
      </c>
      <c r="S148" s="117">
        <v>7.0000000000000007E-2</v>
      </c>
      <c r="T148" s="117">
        <v>7.0000000000000007E-2</v>
      </c>
      <c r="U148" s="117">
        <v>7.0000000000000007E-2</v>
      </c>
      <c r="V148" s="117">
        <v>7.0000000000000007E-2</v>
      </c>
      <c r="W148" s="117">
        <v>7.0000000000000007E-2</v>
      </c>
      <c r="X148" s="117">
        <v>7.0000000000000007E-2</v>
      </c>
      <c r="Y148" s="117">
        <v>7.0000000000000007E-2</v>
      </c>
      <c r="Z148" s="117">
        <v>7.0000000000000007E-2</v>
      </c>
      <c r="AA148" s="117">
        <v>5.4199999999999998E-2</v>
      </c>
      <c r="AB148" s="117">
        <v>5.4199999999999998E-2</v>
      </c>
      <c r="AC148" s="117">
        <v>5.4199999999999998E-2</v>
      </c>
      <c r="AD148" s="117">
        <v>0</v>
      </c>
      <c r="AE148" s="117">
        <v>4.58E-2</v>
      </c>
      <c r="AF148" s="117">
        <v>5.8299999999999998E-2</v>
      </c>
      <c r="AG148" s="117">
        <v>5.8299999999999998E-2</v>
      </c>
      <c r="AH148" s="117">
        <v>5.8299999999999998E-2</v>
      </c>
      <c r="AI148" s="117">
        <v>0</v>
      </c>
      <c r="AJ148" s="117">
        <v>0.1166</v>
      </c>
      <c r="AK148" s="117">
        <v>8.3299999999999999E-2</v>
      </c>
      <c r="AL148" s="117">
        <v>8.3299999999999999E-2</v>
      </c>
      <c r="AM148" s="117">
        <v>0</v>
      </c>
      <c r="AN148" s="117">
        <v>0</v>
      </c>
      <c r="AO148" s="117">
        <v>0</v>
      </c>
      <c r="AP148" s="117">
        <v>0</v>
      </c>
      <c r="AQ148" s="117">
        <v>0</v>
      </c>
      <c r="AR148" s="118">
        <v>0</v>
      </c>
      <c r="AS148" s="117"/>
      <c r="AT148" s="120">
        <f t="shared" si="3"/>
        <v>0.1031</v>
      </c>
      <c r="AU148" s="120">
        <v>0</v>
      </c>
      <c r="AV148" s="120">
        <v>0.1031</v>
      </c>
    </row>
    <row r="149" spans="2:48">
      <c r="B149" s="168">
        <f t="shared" si="4"/>
        <v>44530</v>
      </c>
      <c r="C149" s="117">
        <v>7.0000000000000007E-2</v>
      </c>
      <c r="D149" s="117">
        <v>7.0000000000000007E-2</v>
      </c>
      <c r="E149" s="117">
        <v>7.0000000000000007E-2</v>
      </c>
      <c r="F149" s="117">
        <v>0</v>
      </c>
      <c r="G149" s="117">
        <v>0</v>
      </c>
      <c r="H149" s="117">
        <v>0</v>
      </c>
      <c r="I149" s="117">
        <v>0</v>
      </c>
      <c r="J149" s="117">
        <v>0</v>
      </c>
      <c r="K149" s="117">
        <v>0</v>
      </c>
      <c r="L149" s="117">
        <v>0</v>
      </c>
      <c r="M149" s="117">
        <v>0</v>
      </c>
      <c r="N149" s="117">
        <v>0</v>
      </c>
      <c r="O149" s="117">
        <v>1.4999999999999999E-2</v>
      </c>
      <c r="P149" s="117">
        <v>1.4999999999999999E-2</v>
      </c>
      <c r="Q149" s="117">
        <v>7.0000000000000007E-2</v>
      </c>
      <c r="R149" s="117">
        <v>7.0000000000000007E-2</v>
      </c>
      <c r="S149" s="117">
        <v>7.0000000000000007E-2</v>
      </c>
      <c r="T149" s="117">
        <v>7.0000000000000007E-2</v>
      </c>
      <c r="U149" s="117">
        <v>7.0000000000000007E-2</v>
      </c>
      <c r="V149" s="117">
        <v>7.0000000000000007E-2</v>
      </c>
      <c r="W149" s="117">
        <v>7.0000000000000007E-2</v>
      </c>
      <c r="X149" s="117">
        <v>7.0000000000000007E-2</v>
      </c>
      <c r="Y149" s="117">
        <v>7.0000000000000007E-2</v>
      </c>
      <c r="Z149" s="117">
        <v>7.0000000000000007E-2</v>
      </c>
      <c r="AA149" s="117">
        <v>0.06</v>
      </c>
      <c r="AB149" s="117">
        <v>0.06</v>
      </c>
      <c r="AC149" s="117">
        <v>0.06</v>
      </c>
      <c r="AD149" s="117">
        <v>0</v>
      </c>
      <c r="AE149" s="117">
        <v>4.58E-2</v>
      </c>
      <c r="AF149" s="117">
        <v>5.8299999999999998E-2</v>
      </c>
      <c r="AG149" s="117">
        <v>5.8299999999999998E-2</v>
      </c>
      <c r="AH149" s="117">
        <v>5.8299999999999998E-2</v>
      </c>
      <c r="AI149" s="117">
        <v>0</v>
      </c>
      <c r="AJ149" s="117">
        <v>0.1166</v>
      </c>
      <c r="AK149" s="117">
        <v>8.3299999999999999E-2</v>
      </c>
      <c r="AL149" s="117">
        <v>8.3299999999999999E-2</v>
      </c>
      <c r="AM149" s="117">
        <v>0</v>
      </c>
      <c r="AN149" s="117">
        <v>0</v>
      </c>
      <c r="AO149" s="117">
        <v>0</v>
      </c>
      <c r="AP149" s="117">
        <v>0</v>
      </c>
      <c r="AQ149" s="117">
        <v>0</v>
      </c>
      <c r="AR149" s="118">
        <v>0</v>
      </c>
      <c r="AS149" s="117"/>
      <c r="AT149" s="120">
        <f t="shared" si="3"/>
        <v>0.1031</v>
      </c>
      <c r="AU149" s="120">
        <v>0</v>
      </c>
      <c r="AV149" s="120">
        <v>0.1031</v>
      </c>
    </row>
    <row r="150" spans="2:48">
      <c r="B150" s="168">
        <f t="shared" si="4"/>
        <v>44561</v>
      </c>
      <c r="C150" s="117">
        <v>7.0000000000000007E-2</v>
      </c>
      <c r="D150" s="117">
        <v>7.0000000000000007E-2</v>
      </c>
      <c r="E150" s="117">
        <v>7.0000000000000007E-2</v>
      </c>
      <c r="F150" s="117">
        <v>0</v>
      </c>
      <c r="G150" s="117">
        <v>0</v>
      </c>
      <c r="H150" s="117">
        <v>0</v>
      </c>
      <c r="I150" s="117">
        <v>0</v>
      </c>
      <c r="J150" s="117">
        <v>0</v>
      </c>
      <c r="K150" s="117">
        <v>0</v>
      </c>
      <c r="L150" s="117">
        <v>0</v>
      </c>
      <c r="M150" s="117">
        <v>0</v>
      </c>
      <c r="N150" s="117">
        <v>0</v>
      </c>
      <c r="O150" s="117">
        <v>1.4999999999999999E-2</v>
      </c>
      <c r="P150" s="117">
        <v>1.4999999999999999E-2</v>
      </c>
      <c r="Q150" s="117">
        <v>7.0000000000000007E-2</v>
      </c>
      <c r="R150" s="117">
        <v>7.0000000000000007E-2</v>
      </c>
      <c r="S150" s="117">
        <v>7.0000000000000007E-2</v>
      </c>
      <c r="T150" s="117">
        <v>7.0000000000000007E-2</v>
      </c>
      <c r="U150" s="117">
        <v>7.0000000000000007E-2</v>
      </c>
      <c r="V150" s="117">
        <v>7.0000000000000007E-2</v>
      </c>
      <c r="W150" s="117">
        <v>7.0000000000000007E-2</v>
      </c>
      <c r="X150" s="117">
        <v>7.0000000000000007E-2</v>
      </c>
      <c r="Y150" s="117">
        <v>7.0000000000000007E-2</v>
      </c>
      <c r="Z150" s="117">
        <v>7.0000000000000007E-2</v>
      </c>
      <c r="AA150" s="117">
        <v>0.06</v>
      </c>
      <c r="AB150" s="117">
        <v>0.06</v>
      </c>
      <c r="AC150" s="117">
        <v>0.06</v>
      </c>
      <c r="AD150" s="117">
        <v>0</v>
      </c>
      <c r="AE150" s="117">
        <v>4.58E-2</v>
      </c>
      <c r="AF150" s="117">
        <v>5.8299999999999998E-2</v>
      </c>
      <c r="AG150" s="117">
        <v>5.8299999999999998E-2</v>
      </c>
      <c r="AH150" s="117">
        <v>5.8299999999999998E-2</v>
      </c>
      <c r="AI150" s="117">
        <v>0</v>
      </c>
      <c r="AJ150" s="117">
        <v>0.1166</v>
      </c>
      <c r="AK150" s="117">
        <v>8.3299999999999999E-2</v>
      </c>
      <c r="AL150" s="117">
        <v>8.3299999999999999E-2</v>
      </c>
      <c r="AM150" s="117">
        <v>0</v>
      </c>
      <c r="AN150" s="117">
        <v>0</v>
      </c>
      <c r="AO150" s="117">
        <v>0</v>
      </c>
      <c r="AP150" s="117">
        <v>0</v>
      </c>
      <c r="AQ150" s="117">
        <v>0</v>
      </c>
      <c r="AR150" s="118">
        <v>0</v>
      </c>
      <c r="AS150" s="117"/>
      <c r="AT150" s="120">
        <f t="shared" si="3"/>
        <v>0.2281</v>
      </c>
      <c r="AU150" s="120">
        <v>0.125</v>
      </c>
      <c r="AV150" s="120">
        <v>0.1031</v>
      </c>
    </row>
    <row r="151" spans="2:48">
      <c r="B151" s="168">
        <f t="shared" si="4"/>
        <v>44592</v>
      </c>
      <c r="C151" s="117">
        <v>7.0000000000000007E-2</v>
      </c>
      <c r="D151" s="117">
        <v>7.0000000000000007E-2</v>
      </c>
      <c r="E151" s="117">
        <v>7.0000000000000007E-2</v>
      </c>
      <c r="F151" s="117">
        <v>0</v>
      </c>
      <c r="G151" s="117">
        <v>0</v>
      </c>
      <c r="H151" s="117">
        <v>0</v>
      </c>
      <c r="I151" s="117">
        <v>0</v>
      </c>
      <c r="J151" s="117">
        <v>0</v>
      </c>
      <c r="K151" s="117">
        <v>0</v>
      </c>
      <c r="L151" s="117">
        <v>0</v>
      </c>
      <c r="M151" s="117">
        <v>0</v>
      </c>
      <c r="N151" s="117">
        <v>0</v>
      </c>
      <c r="O151" s="117">
        <v>1.4999999999999999E-2</v>
      </c>
      <c r="P151" s="117">
        <v>1.4999999999999999E-2</v>
      </c>
      <c r="Q151" s="117">
        <v>7.0000000000000007E-2</v>
      </c>
      <c r="R151" s="117">
        <v>7.0000000000000007E-2</v>
      </c>
      <c r="S151" s="117">
        <v>7.0000000000000007E-2</v>
      </c>
      <c r="T151" s="117">
        <v>7.0000000000000007E-2</v>
      </c>
      <c r="U151" s="117">
        <v>7.0000000000000007E-2</v>
      </c>
      <c r="V151" s="117">
        <v>7.0000000000000007E-2</v>
      </c>
      <c r="W151" s="117">
        <v>7.0000000000000007E-2</v>
      </c>
      <c r="X151" s="117">
        <v>7.0000000000000007E-2</v>
      </c>
      <c r="Y151" s="117">
        <v>7.0000000000000007E-2</v>
      </c>
      <c r="Z151" s="117">
        <v>7.0000000000000007E-2</v>
      </c>
      <c r="AA151" s="117">
        <v>0.06</v>
      </c>
      <c r="AB151" s="117">
        <v>0.06</v>
      </c>
      <c r="AC151" s="117">
        <v>0.06</v>
      </c>
      <c r="AD151" s="117">
        <v>0</v>
      </c>
      <c r="AE151" s="117">
        <v>4.58E-2</v>
      </c>
      <c r="AF151" s="117">
        <v>5.8299999999999998E-2</v>
      </c>
      <c r="AG151" s="117">
        <v>5.8299999999999998E-2</v>
      </c>
      <c r="AH151" s="117">
        <v>5.8299999999999998E-2</v>
      </c>
      <c r="AI151" s="117">
        <v>0</v>
      </c>
      <c r="AJ151" s="117">
        <v>0.1166</v>
      </c>
      <c r="AK151" s="117">
        <v>8.3299999999999999E-2</v>
      </c>
      <c r="AL151" s="117">
        <v>8.3299999999999999E-2</v>
      </c>
      <c r="AM151" s="117">
        <v>0</v>
      </c>
      <c r="AN151" s="117">
        <v>0</v>
      </c>
      <c r="AO151" s="117">
        <v>0</v>
      </c>
      <c r="AP151" s="117">
        <v>0</v>
      </c>
      <c r="AQ151" s="117">
        <v>0</v>
      </c>
      <c r="AR151" s="118">
        <v>0</v>
      </c>
      <c r="AS151" s="117"/>
      <c r="AT151" s="120">
        <f t="shared" si="3"/>
        <v>0.1031</v>
      </c>
      <c r="AU151" s="120">
        <v>0</v>
      </c>
      <c r="AV151" s="120">
        <v>0.1031</v>
      </c>
    </row>
    <row r="152" spans="2:48">
      <c r="B152" s="168">
        <f t="shared" si="4"/>
        <v>44620</v>
      </c>
      <c r="C152" s="117">
        <v>0.1</v>
      </c>
      <c r="D152" s="117">
        <v>0.1</v>
      </c>
      <c r="E152" s="117">
        <v>0.1</v>
      </c>
      <c r="F152" s="117">
        <v>0</v>
      </c>
      <c r="G152" s="117">
        <v>0</v>
      </c>
      <c r="H152" s="117">
        <v>0</v>
      </c>
      <c r="I152" s="117">
        <v>0</v>
      </c>
      <c r="J152" s="117">
        <v>0</v>
      </c>
      <c r="K152" s="117">
        <v>0</v>
      </c>
      <c r="L152" s="117">
        <v>0</v>
      </c>
      <c r="M152" s="117">
        <v>0</v>
      </c>
      <c r="N152" s="117">
        <v>0</v>
      </c>
      <c r="O152" s="117">
        <v>1.4999999999999999E-2</v>
      </c>
      <c r="P152" s="117">
        <v>1.4999999999999999E-2</v>
      </c>
      <c r="Q152" s="117">
        <v>7.0000000000000007E-2</v>
      </c>
      <c r="R152" s="117">
        <v>7.0000000000000007E-2</v>
      </c>
      <c r="S152" s="117">
        <v>7.0000000000000007E-2</v>
      </c>
      <c r="T152" s="117">
        <v>7.0000000000000007E-2</v>
      </c>
      <c r="U152" s="117">
        <v>7.0000000000000007E-2</v>
      </c>
      <c r="V152" s="117">
        <v>7.0000000000000007E-2</v>
      </c>
      <c r="W152" s="117">
        <v>7.0000000000000007E-2</v>
      </c>
      <c r="X152" s="117">
        <v>7.0000000000000007E-2</v>
      </c>
      <c r="Y152" s="117">
        <v>7.0000000000000007E-2</v>
      </c>
      <c r="Z152" s="117">
        <v>7.0000000000000007E-2</v>
      </c>
      <c r="AA152" s="117">
        <v>0.06</v>
      </c>
      <c r="AB152" s="117">
        <v>0.06</v>
      </c>
      <c r="AC152" s="117">
        <v>0.06</v>
      </c>
      <c r="AD152" s="117">
        <v>0</v>
      </c>
      <c r="AE152" s="117">
        <v>4.58E-2</v>
      </c>
      <c r="AF152" s="117">
        <v>5.8299999999999998E-2</v>
      </c>
      <c r="AG152" s="117">
        <v>5.8299999999999998E-2</v>
      </c>
      <c r="AH152" s="117">
        <v>5.8299999999999998E-2</v>
      </c>
      <c r="AI152" s="117">
        <v>0</v>
      </c>
      <c r="AJ152" s="117">
        <v>0.1166</v>
      </c>
      <c r="AK152" s="117">
        <v>8.3299999999999999E-2</v>
      </c>
      <c r="AL152" s="117">
        <v>8.3299999999999999E-2</v>
      </c>
      <c r="AM152" s="117">
        <v>0</v>
      </c>
      <c r="AN152" s="117">
        <v>0</v>
      </c>
      <c r="AO152" s="117">
        <v>0</v>
      </c>
      <c r="AP152" s="117">
        <v>0</v>
      </c>
      <c r="AQ152" s="117">
        <v>0</v>
      </c>
      <c r="AR152" s="118">
        <v>0</v>
      </c>
      <c r="AS152" s="117">
        <v>0</v>
      </c>
      <c r="AT152" s="120">
        <f t="shared" si="3"/>
        <v>0.1031</v>
      </c>
      <c r="AU152" s="120">
        <v>0</v>
      </c>
      <c r="AV152" s="120">
        <v>0.1031</v>
      </c>
    </row>
    <row r="153" spans="2:48">
      <c r="B153" s="168">
        <f t="shared" si="4"/>
        <v>44651</v>
      </c>
      <c r="C153" s="117">
        <v>0.1</v>
      </c>
      <c r="D153" s="117">
        <v>0.1</v>
      </c>
      <c r="E153" s="117">
        <v>0.1</v>
      </c>
      <c r="F153" s="117">
        <v>0</v>
      </c>
      <c r="G153" s="117">
        <v>0</v>
      </c>
      <c r="H153" s="117">
        <v>0</v>
      </c>
      <c r="I153" s="117">
        <v>0</v>
      </c>
      <c r="J153" s="117">
        <v>0</v>
      </c>
      <c r="K153" s="117">
        <v>0</v>
      </c>
      <c r="L153" s="117">
        <v>0</v>
      </c>
      <c r="M153" s="117">
        <v>0</v>
      </c>
      <c r="N153" s="117">
        <v>0</v>
      </c>
      <c r="O153" s="117">
        <v>1.4999999999999999E-2</v>
      </c>
      <c r="P153" s="117">
        <v>1.4999999999999999E-2</v>
      </c>
      <c r="Q153" s="117">
        <v>7.0000000000000007E-2</v>
      </c>
      <c r="R153" s="117">
        <v>7.0000000000000007E-2</v>
      </c>
      <c r="S153" s="117">
        <v>7.0000000000000007E-2</v>
      </c>
      <c r="T153" s="117">
        <v>7.0000000000000007E-2</v>
      </c>
      <c r="U153" s="117">
        <v>7.0000000000000007E-2</v>
      </c>
      <c r="V153" s="117">
        <v>7.0000000000000007E-2</v>
      </c>
      <c r="W153" s="117">
        <v>7.0000000000000007E-2</v>
      </c>
      <c r="X153" s="117">
        <v>7.0000000000000007E-2</v>
      </c>
      <c r="Y153" s="117">
        <v>7.0000000000000007E-2</v>
      </c>
      <c r="Z153" s="117">
        <v>7.0000000000000007E-2</v>
      </c>
      <c r="AA153" s="117">
        <v>0.06</v>
      </c>
      <c r="AB153" s="117">
        <v>0.06</v>
      </c>
      <c r="AC153" s="117">
        <v>0.06</v>
      </c>
      <c r="AD153" s="117">
        <v>0</v>
      </c>
      <c r="AE153" s="117">
        <v>4.58E-2</v>
      </c>
      <c r="AF153" s="117">
        <v>5.8299999999999998E-2</v>
      </c>
      <c r="AG153" s="117">
        <v>5.8299999999999998E-2</v>
      </c>
      <c r="AH153" s="117">
        <v>5.8299999999999998E-2</v>
      </c>
      <c r="AI153" s="117">
        <v>0</v>
      </c>
      <c r="AJ153" s="117">
        <v>0.1166</v>
      </c>
      <c r="AK153" s="117">
        <v>8.3299999999999999E-2</v>
      </c>
      <c r="AL153" s="117">
        <v>8.3299999999999999E-2</v>
      </c>
      <c r="AM153" s="117">
        <v>0</v>
      </c>
      <c r="AN153" s="117">
        <v>0</v>
      </c>
      <c r="AO153" s="117">
        <v>0</v>
      </c>
      <c r="AP153" s="117">
        <v>0</v>
      </c>
      <c r="AQ153" s="117">
        <v>0</v>
      </c>
      <c r="AR153" s="118">
        <v>0</v>
      </c>
      <c r="AS153" s="117">
        <v>7.0800000000000002E-2</v>
      </c>
      <c r="AT153" s="120">
        <f t="shared" si="3"/>
        <v>0.2281</v>
      </c>
      <c r="AU153" s="120">
        <v>0.125</v>
      </c>
      <c r="AV153" s="120">
        <v>0.1031</v>
      </c>
    </row>
    <row r="154" spans="2:48">
      <c r="B154" s="168">
        <f t="shared" si="4"/>
        <v>44681</v>
      </c>
      <c r="C154" s="117">
        <v>0.1</v>
      </c>
      <c r="D154" s="117">
        <v>0.1</v>
      </c>
      <c r="E154" s="117">
        <v>0.1</v>
      </c>
      <c r="F154" s="117">
        <v>0</v>
      </c>
      <c r="G154" s="117">
        <v>0</v>
      </c>
      <c r="H154" s="117">
        <v>0</v>
      </c>
      <c r="I154" s="117">
        <v>0</v>
      </c>
      <c r="J154" s="117">
        <v>0</v>
      </c>
      <c r="K154" s="117">
        <v>0</v>
      </c>
      <c r="L154" s="117">
        <v>0</v>
      </c>
      <c r="M154" s="117">
        <v>0</v>
      </c>
      <c r="N154" s="117">
        <v>0</v>
      </c>
      <c r="O154" s="117">
        <v>1.4999999999999999E-2</v>
      </c>
      <c r="P154" s="117">
        <v>1.4999999999999999E-2</v>
      </c>
      <c r="Q154" s="117">
        <v>7.0000000000000007E-2</v>
      </c>
      <c r="R154" s="117">
        <v>7.0000000000000007E-2</v>
      </c>
      <c r="S154" s="117">
        <v>7.0000000000000007E-2</v>
      </c>
      <c r="T154" s="117">
        <v>7.0000000000000007E-2</v>
      </c>
      <c r="U154" s="117">
        <v>7.0000000000000007E-2</v>
      </c>
      <c r="V154" s="117">
        <v>7.0000000000000007E-2</v>
      </c>
      <c r="W154" s="117">
        <v>7.0000000000000007E-2</v>
      </c>
      <c r="X154" s="117">
        <v>7.0000000000000007E-2</v>
      </c>
      <c r="Y154" s="117">
        <v>7.0000000000000007E-2</v>
      </c>
      <c r="Z154" s="117">
        <v>7.0000000000000007E-2</v>
      </c>
      <c r="AA154" s="117">
        <v>0.06</v>
      </c>
      <c r="AB154" s="117">
        <v>0.06</v>
      </c>
      <c r="AC154" s="117">
        <v>0.06</v>
      </c>
      <c r="AD154" s="117">
        <v>0</v>
      </c>
      <c r="AE154" s="117">
        <v>4.58E-2</v>
      </c>
      <c r="AF154" s="117">
        <v>5.8299999999999998E-2</v>
      </c>
      <c r="AG154" s="117">
        <v>5.8299999999999998E-2</v>
      </c>
      <c r="AH154" s="117">
        <v>5.8299999999999998E-2</v>
      </c>
      <c r="AI154" s="117">
        <v>0</v>
      </c>
      <c r="AJ154" s="117">
        <v>0.1166</v>
      </c>
      <c r="AK154" s="117">
        <v>8.3299999999999999E-2</v>
      </c>
      <c r="AL154" s="117">
        <v>8.3299999999999999E-2</v>
      </c>
      <c r="AM154" s="117">
        <v>0</v>
      </c>
      <c r="AN154" s="117">
        <v>0</v>
      </c>
      <c r="AO154" s="117">
        <v>0</v>
      </c>
      <c r="AP154" s="117">
        <v>0</v>
      </c>
      <c r="AQ154" s="117">
        <v>0</v>
      </c>
      <c r="AR154" s="118">
        <v>0</v>
      </c>
      <c r="AS154" s="117">
        <v>7.0800000000000002E-2</v>
      </c>
      <c r="AT154" s="120">
        <f t="shared" si="3"/>
        <v>0.1031</v>
      </c>
      <c r="AU154" s="120">
        <v>0</v>
      </c>
      <c r="AV154" s="120">
        <v>0.1031</v>
      </c>
    </row>
    <row r="155" spans="2:48">
      <c r="B155" s="168">
        <f t="shared" si="4"/>
        <v>44712</v>
      </c>
      <c r="C155" s="117">
        <v>0.1</v>
      </c>
      <c r="D155" s="117">
        <v>0.1</v>
      </c>
      <c r="E155" s="117">
        <v>0.1</v>
      </c>
      <c r="F155" s="117">
        <v>0</v>
      </c>
      <c r="G155" s="117">
        <v>0</v>
      </c>
      <c r="H155" s="117">
        <v>0</v>
      </c>
      <c r="I155" s="117">
        <v>0</v>
      </c>
      <c r="J155" s="117">
        <v>0</v>
      </c>
      <c r="K155" s="117">
        <v>0</v>
      </c>
      <c r="L155" s="117">
        <v>0</v>
      </c>
      <c r="M155" s="117">
        <v>0</v>
      </c>
      <c r="N155" s="117">
        <v>0</v>
      </c>
      <c r="O155" s="117">
        <v>1.4999999999999999E-2</v>
      </c>
      <c r="P155" s="117">
        <v>1.4999999999999999E-2</v>
      </c>
      <c r="Q155" s="117">
        <v>7.0000000000000007E-2</v>
      </c>
      <c r="R155" s="117">
        <v>7.0000000000000007E-2</v>
      </c>
      <c r="S155" s="117">
        <v>7.0000000000000007E-2</v>
      </c>
      <c r="T155" s="117">
        <v>7.0000000000000007E-2</v>
      </c>
      <c r="U155" s="117">
        <v>7.0000000000000007E-2</v>
      </c>
      <c r="V155" s="117">
        <v>7.0000000000000007E-2</v>
      </c>
      <c r="W155" s="117">
        <v>7.0000000000000007E-2</v>
      </c>
      <c r="X155" s="117">
        <v>7.0000000000000007E-2</v>
      </c>
      <c r="Y155" s="117">
        <v>7.0000000000000007E-2</v>
      </c>
      <c r="Z155" s="117">
        <v>7.0000000000000007E-2</v>
      </c>
      <c r="AA155" s="117">
        <v>0.06</v>
      </c>
      <c r="AB155" s="117">
        <v>0.06</v>
      </c>
      <c r="AC155" s="117">
        <v>0.06</v>
      </c>
      <c r="AD155" s="117">
        <v>0</v>
      </c>
      <c r="AE155" s="117">
        <v>4.58E-2</v>
      </c>
      <c r="AF155" s="117">
        <v>5.8299999999999998E-2</v>
      </c>
      <c r="AG155" s="117">
        <v>5.8299999999999998E-2</v>
      </c>
      <c r="AH155" s="117">
        <v>5.8299999999999998E-2</v>
      </c>
      <c r="AI155" s="117">
        <v>0</v>
      </c>
      <c r="AJ155" s="117">
        <v>0.1166</v>
      </c>
      <c r="AK155" s="117">
        <v>8.3299999999999999E-2</v>
      </c>
      <c r="AL155" s="117">
        <v>8.3299999999999999E-2</v>
      </c>
      <c r="AM155" s="117">
        <v>0</v>
      </c>
      <c r="AN155" s="117">
        <v>0</v>
      </c>
      <c r="AO155" s="117">
        <v>0</v>
      </c>
      <c r="AP155" s="117">
        <v>0</v>
      </c>
      <c r="AQ155" s="117">
        <v>0</v>
      </c>
      <c r="AR155" s="118">
        <v>0</v>
      </c>
      <c r="AS155" s="117">
        <v>7.0800000000000002E-2</v>
      </c>
      <c r="AT155" s="120">
        <f t="shared" si="3"/>
        <v>0.1031</v>
      </c>
      <c r="AU155" s="120">
        <v>0</v>
      </c>
      <c r="AV155" s="120">
        <v>0.1031</v>
      </c>
    </row>
    <row r="156" spans="2:48">
      <c r="B156" s="168">
        <f t="shared" si="4"/>
        <v>44742</v>
      </c>
      <c r="C156" s="117">
        <v>0.1</v>
      </c>
      <c r="D156" s="117">
        <v>0.1</v>
      </c>
      <c r="E156" s="117">
        <v>0.1</v>
      </c>
      <c r="F156" s="117">
        <v>0</v>
      </c>
      <c r="G156" s="117">
        <v>0</v>
      </c>
      <c r="H156" s="117">
        <v>0</v>
      </c>
      <c r="I156" s="117">
        <v>0</v>
      </c>
      <c r="J156" s="117">
        <v>0</v>
      </c>
      <c r="K156" s="117">
        <v>0</v>
      </c>
      <c r="L156" s="117">
        <v>0</v>
      </c>
      <c r="M156" s="117">
        <v>0</v>
      </c>
      <c r="N156" s="117">
        <v>0</v>
      </c>
      <c r="O156" s="117">
        <v>1.4999999999999999E-2</v>
      </c>
      <c r="P156" s="117">
        <v>1.4999999999999999E-2</v>
      </c>
      <c r="Q156" s="117">
        <v>7.0000000000000007E-2</v>
      </c>
      <c r="R156" s="117">
        <v>7.0000000000000007E-2</v>
      </c>
      <c r="S156" s="117">
        <v>7.0000000000000007E-2</v>
      </c>
      <c r="T156" s="117">
        <v>7.0000000000000007E-2</v>
      </c>
      <c r="U156" s="117">
        <v>7.0000000000000007E-2</v>
      </c>
      <c r="V156" s="117">
        <v>7.0000000000000007E-2</v>
      </c>
      <c r="W156" s="117">
        <v>7.0000000000000007E-2</v>
      </c>
      <c r="X156" s="117">
        <v>7.0000000000000007E-2</v>
      </c>
      <c r="Y156" s="117">
        <v>7.0000000000000007E-2</v>
      </c>
      <c r="Z156" s="117">
        <v>7.0000000000000007E-2</v>
      </c>
      <c r="AA156" s="117">
        <v>0.06</v>
      </c>
      <c r="AB156" s="117">
        <v>0.06</v>
      </c>
      <c r="AC156" s="117">
        <v>0.06</v>
      </c>
      <c r="AD156" s="117">
        <v>0</v>
      </c>
      <c r="AE156" s="117">
        <v>4.58E-2</v>
      </c>
      <c r="AF156" s="117">
        <v>5.8299999999999998E-2</v>
      </c>
      <c r="AG156" s="117">
        <v>5.8299999999999998E-2</v>
      </c>
      <c r="AH156" s="117">
        <v>5.8299999999999998E-2</v>
      </c>
      <c r="AI156" s="117">
        <v>0</v>
      </c>
      <c r="AJ156" s="117">
        <v>0.1166</v>
      </c>
      <c r="AK156" s="117">
        <v>8.3299999999999999E-2</v>
      </c>
      <c r="AL156" s="117">
        <v>8.3299999999999999E-2</v>
      </c>
      <c r="AM156" s="117">
        <v>0</v>
      </c>
      <c r="AN156" s="117">
        <v>0</v>
      </c>
      <c r="AO156" s="117">
        <v>0</v>
      </c>
      <c r="AP156" s="117">
        <v>0</v>
      </c>
      <c r="AQ156" s="117">
        <v>0</v>
      </c>
      <c r="AR156" s="118">
        <v>0</v>
      </c>
      <c r="AS156" s="117">
        <v>7.0800000000000002E-2</v>
      </c>
      <c r="AT156" s="120">
        <f t="shared" si="3"/>
        <v>0.2281</v>
      </c>
      <c r="AU156" s="120">
        <v>0.125</v>
      </c>
      <c r="AV156" s="120">
        <v>0.1031</v>
      </c>
    </row>
    <row r="157" spans="2:48">
      <c r="B157" s="168">
        <f t="shared" si="4"/>
        <v>44773</v>
      </c>
      <c r="C157" s="117">
        <v>0.1</v>
      </c>
      <c r="D157" s="117">
        <v>0.1</v>
      </c>
      <c r="E157" s="117">
        <v>0.1</v>
      </c>
      <c r="F157" s="117">
        <v>0</v>
      </c>
      <c r="G157" s="117">
        <v>0</v>
      </c>
      <c r="H157" s="117">
        <v>0</v>
      </c>
      <c r="I157" s="117">
        <v>0</v>
      </c>
      <c r="J157" s="117">
        <v>0</v>
      </c>
      <c r="K157" s="117">
        <v>0</v>
      </c>
      <c r="L157" s="117">
        <v>0</v>
      </c>
      <c r="M157" s="117">
        <v>0</v>
      </c>
      <c r="N157" s="117">
        <v>5.8299999999999998E-2</v>
      </c>
      <c r="O157" s="117">
        <v>2.5000000000000001E-2</v>
      </c>
      <c r="P157" s="117">
        <v>2.5000000000000001E-2</v>
      </c>
      <c r="Q157" s="117">
        <v>7.0000000000000007E-2</v>
      </c>
      <c r="R157" s="117">
        <v>7.0000000000000007E-2</v>
      </c>
      <c r="S157" s="117">
        <v>7.0000000000000007E-2</v>
      </c>
      <c r="T157" s="117">
        <v>7.0000000000000007E-2</v>
      </c>
      <c r="U157" s="117">
        <v>7.0000000000000007E-2</v>
      </c>
      <c r="V157" s="117">
        <v>7.0000000000000007E-2</v>
      </c>
      <c r="W157" s="117">
        <v>7.0000000000000007E-2</v>
      </c>
      <c r="X157" s="117">
        <v>7.0000000000000007E-2</v>
      </c>
      <c r="Y157" s="117">
        <v>7.0000000000000007E-2</v>
      </c>
      <c r="Z157" s="117">
        <v>7.0000000000000007E-2</v>
      </c>
      <c r="AA157" s="117">
        <v>0.06</v>
      </c>
      <c r="AB157" s="117">
        <v>0.06</v>
      </c>
      <c r="AC157" s="117">
        <v>0.06</v>
      </c>
      <c r="AD157" s="117">
        <v>0</v>
      </c>
      <c r="AE157" s="117">
        <v>4.58E-2</v>
      </c>
      <c r="AF157" s="117">
        <v>5.8299999999999998E-2</v>
      </c>
      <c r="AG157" s="117">
        <v>5.8299999999999998E-2</v>
      </c>
      <c r="AH157" s="117">
        <v>5.8299999999999998E-2</v>
      </c>
      <c r="AI157" s="117">
        <v>0</v>
      </c>
      <c r="AJ157" s="117">
        <v>0.1166</v>
      </c>
      <c r="AK157" s="117">
        <v>8.3299999999999999E-2</v>
      </c>
      <c r="AL157" s="117">
        <v>8.3299999999999999E-2</v>
      </c>
      <c r="AM157" s="117">
        <v>0</v>
      </c>
      <c r="AN157" s="117">
        <v>0</v>
      </c>
      <c r="AO157" s="117">
        <v>0</v>
      </c>
      <c r="AP157" s="117">
        <v>0</v>
      </c>
      <c r="AQ157" s="117">
        <v>0</v>
      </c>
      <c r="AR157" s="118">
        <v>0</v>
      </c>
      <c r="AS157" s="117">
        <v>7.0800000000000002E-2</v>
      </c>
      <c r="AT157" s="120">
        <f t="shared" si="3"/>
        <v>0.1031</v>
      </c>
      <c r="AU157" s="120">
        <v>0</v>
      </c>
      <c r="AV157" s="120">
        <v>0.1031</v>
      </c>
    </row>
    <row r="158" spans="2:48">
      <c r="B158" s="168">
        <f t="shared" si="4"/>
        <v>44804</v>
      </c>
      <c r="C158" s="117">
        <v>0.1</v>
      </c>
      <c r="D158" s="117">
        <v>0.1</v>
      </c>
      <c r="E158" s="117">
        <v>0.1</v>
      </c>
      <c r="F158" s="117">
        <v>0</v>
      </c>
      <c r="G158" s="117">
        <v>0</v>
      </c>
      <c r="H158" s="117">
        <v>0</v>
      </c>
      <c r="I158" s="117">
        <v>0</v>
      </c>
      <c r="J158" s="117">
        <v>0</v>
      </c>
      <c r="K158" s="117">
        <v>0</v>
      </c>
      <c r="L158" s="117">
        <v>0</v>
      </c>
      <c r="M158" s="117">
        <v>0</v>
      </c>
      <c r="N158" s="117">
        <v>5.8299999999999998E-2</v>
      </c>
      <c r="O158" s="117">
        <v>2.5000000000000001E-2</v>
      </c>
      <c r="P158" s="117">
        <v>2.5000000000000001E-2</v>
      </c>
      <c r="Q158" s="117">
        <v>7.0000000000000007E-2</v>
      </c>
      <c r="R158" s="117">
        <v>7.0000000000000007E-2</v>
      </c>
      <c r="S158" s="117">
        <v>7.0000000000000007E-2</v>
      </c>
      <c r="T158" s="117">
        <v>7.0000000000000007E-2</v>
      </c>
      <c r="U158" s="117">
        <v>7.0000000000000007E-2</v>
      </c>
      <c r="V158" s="117">
        <v>7.0000000000000007E-2</v>
      </c>
      <c r="W158" s="117">
        <v>7.0000000000000007E-2</v>
      </c>
      <c r="X158" s="117">
        <v>7.0000000000000007E-2</v>
      </c>
      <c r="Y158" s="117">
        <v>7.0000000000000007E-2</v>
      </c>
      <c r="Z158" s="117">
        <v>7.0000000000000007E-2</v>
      </c>
      <c r="AA158" s="117">
        <v>0.06</v>
      </c>
      <c r="AB158" s="117">
        <v>0.06</v>
      </c>
      <c r="AC158" s="117">
        <v>0.06</v>
      </c>
      <c r="AD158" s="117">
        <v>0</v>
      </c>
      <c r="AE158" s="117">
        <v>4.58E-2</v>
      </c>
      <c r="AF158" s="117">
        <v>5.8299999999999998E-2</v>
      </c>
      <c r="AG158" s="117">
        <v>5.8299999999999998E-2</v>
      </c>
      <c r="AH158" s="117">
        <v>5.8299999999999998E-2</v>
      </c>
      <c r="AI158" s="117">
        <v>0</v>
      </c>
      <c r="AJ158" s="117">
        <v>0.1166</v>
      </c>
      <c r="AK158" s="117">
        <v>8.3299999999999999E-2</v>
      </c>
      <c r="AL158" s="117">
        <v>8.3299999999999999E-2</v>
      </c>
      <c r="AM158" s="117">
        <v>0</v>
      </c>
      <c r="AN158" s="117">
        <v>0</v>
      </c>
      <c r="AO158" s="117">
        <v>0</v>
      </c>
      <c r="AP158" s="117">
        <v>0</v>
      </c>
      <c r="AQ158" s="117">
        <v>0</v>
      </c>
      <c r="AR158" s="118">
        <v>0</v>
      </c>
      <c r="AS158" s="117">
        <v>7.0800000000000002E-2</v>
      </c>
      <c r="AT158" s="120">
        <f t="shared" si="3"/>
        <v>0.1031</v>
      </c>
      <c r="AU158" s="120">
        <v>0</v>
      </c>
      <c r="AV158" s="120">
        <v>0.1031</v>
      </c>
    </row>
    <row r="159" spans="2:48">
      <c r="B159" s="168">
        <f t="shared" si="4"/>
        <v>44834</v>
      </c>
      <c r="C159" s="117">
        <v>0.1</v>
      </c>
      <c r="D159" s="117">
        <v>0.1</v>
      </c>
      <c r="E159" s="117">
        <v>0.1</v>
      </c>
      <c r="F159" s="117">
        <v>0</v>
      </c>
      <c r="G159" s="117">
        <v>0</v>
      </c>
      <c r="H159" s="117">
        <v>0</v>
      </c>
      <c r="I159" s="117">
        <v>0</v>
      </c>
      <c r="J159" s="117">
        <v>0</v>
      </c>
      <c r="K159" s="117">
        <v>0</v>
      </c>
      <c r="L159" s="117">
        <v>0</v>
      </c>
      <c r="M159" s="117">
        <v>0</v>
      </c>
      <c r="N159" s="117">
        <v>5.8299999999999998E-2</v>
      </c>
      <c r="O159" s="117">
        <v>2.5000000000000001E-2</v>
      </c>
      <c r="P159" s="117">
        <v>2.5000000000000001E-2</v>
      </c>
      <c r="Q159" s="117">
        <v>7.0000000000000007E-2</v>
      </c>
      <c r="R159" s="117">
        <v>7.0000000000000007E-2</v>
      </c>
      <c r="S159" s="117">
        <v>7.0000000000000007E-2</v>
      </c>
      <c r="T159" s="117">
        <v>7.0000000000000007E-2</v>
      </c>
      <c r="U159" s="117">
        <v>7.0000000000000007E-2</v>
      </c>
      <c r="V159" s="117">
        <v>7.0000000000000007E-2</v>
      </c>
      <c r="W159" s="117">
        <v>7.0000000000000007E-2</v>
      </c>
      <c r="X159" s="117">
        <v>7.0000000000000007E-2</v>
      </c>
      <c r="Y159" s="117">
        <v>7.0000000000000007E-2</v>
      </c>
      <c r="Z159" s="117">
        <v>7.0000000000000007E-2</v>
      </c>
      <c r="AA159" s="117">
        <v>0.06</v>
      </c>
      <c r="AB159" s="117">
        <v>0.06</v>
      </c>
      <c r="AC159" s="117">
        <v>0.06</v>
      </c>
      <c r="AD159" s="117">
        <v>0</v>
      </c>
      <c r="AE159" s="117">
        <v>4.58E-2</v>
      </c>
      <c r="AF159" s="117">
        <v>5.8299999999999998E-2</v>
      </c>
      <c r="AG159" s="117">
        <v>5.8299999999999998E-2</v>
      </c>
      <c r="AH159" s="117">
        <v>5.8299999999999998E-2</v>
      </c>
      <c r="AI159" s="117">
        <v>0</v>
      </c>
      <c r="AJ159" s="117">
        <v>0.1166</v>
      </c>
      <c r="AK159" s="117">
        <v>8.3299999999999999E-2</v>
      </c>
      <c r="AL159" s="117">
        <v>8.3299999999999999E-2</v>
      </c>
      <c r="AM159" s="117">
        <v>0</v>
      </c>
      <c r="AN159" s="117">
        <v>0</v>
      </c>
      <c r="AO159" s="117">
        <v>0</v>
      </c>
      <c r="AP159" s="117">
        <v>0</v>
      </c>
      <c r="AQ159" s="117">
        <v>0</v>
      </c>
      <c r="AR159" s="118">
        <v>0</v>
      </c>
      <c r="AS159" s="117">
        <v>7.0800000000000002E-2</v>
      </c>
      <c r="AT159" s="120">
        <f t="shared" si="3"/>
        <v>0.2281</v>
      </c>
      <c r="AU159" s="120">
        <v>0.125</v>
      </c>
      <c r="AV159" s="120">
        <v>0.1031</v>
      </c>
    </row>
    <row r="160" spans="2:48">
      <c r="B160" s="168">
        <f t="shared" si="4"/>
        <v>44865</v>
      </c>
      <c r="C160" s="117">
        <v>0.1</v>
      </c>
      <c r="D160" s="117">
        <v>0.1</v>
      </c>
      <c r="E160" s="117">
        <v>0.1</v>
      </c>
      <c r="F160" s="117">
        <v>0</v>
      </c>
      <c r="G160" s="117">
        <v>0</v>
      </c>
      <c r="H160" s="117">
        <v>0</v>
      </c>
      <c r="I160" s="117">
        <v>0</v>
      </c>
      <c r="J160" s="117">
        <v>0</v>
      </c>
      <c r="K160" s="117">
        <v>0</v>
      </c>
      <c r="L160" s="117">
        <v>0</v>
      </c>
      <c r="M160" s="117">
        <v>0</v>
      </c>
      <c r="N160" s="117">
        <v>5.8299999999999998E-2</v>
      </c>
      <c r="O160" s="117">
        <v>2.5000000000000001E-2</v>
      </c>
      <c r="P160" s="117">
        <v>2.5000000000000001E-2</v>
      </c>
      <c r="Q160" s="117">
        <v>7.0000000000000007E-2</v>
      </c>
      <c r="R160" s="117">
        <v>7.0000000000000007E-2</v>
      </c>
      <c r="S160" s="117">
        <v>7.0000000000000007E-2</v>
      </c>
      <c r="T160" s="117">
        <v>7.0000000000000007E-2</v>
      </c>
      <c r="U160" s="117">
        <v>7.0000000000000007E-2</v>
      </c>
      <c r="V160" s="117">
        <v>7.0000000000000007E-2</v>
      </c>
      <c r="W160" s="117">
        <v>7.0000000000000007E-2</v>
      </c>
      <c r="X160" s="117">
        <v>7.0000000000000007E-2</v>
      </c>
      <c r="Y160" s="117">
        <v>7.0000000000000007E-2</v>
      </c>
      <c r="Z160" s="117">
        <v>7.0000000000000007E-2</v>
      </c>
      <c r="AA160" s="117">
        <v>0.06</v>
      </c>
      <c r="AB160" s="117">
        <v>0.06</v>
      </c>
      <c r="AC160" s="117">
        <v>0.06</v>
      </c>
      <c r="AD160" s="117">
        <v>0</v>
      </c>
      <c r="AE160" s="117">
        <v>4.58E-2</v>
      </c>
      <c r="AF160" s="117">
        <v>5.8299999999999998E-2</v>
      </c>
      <c r="AG160" s="117">
        <v>5.8299999999999998E-2</v>
      </c>
      <c r="AH160" s="117">
        <v>5.8299999999999998E-2</v>
      </c>
      <c r="AI160" s="117">
        <v>0</v>
      </c>
      <c r="AJ160" s="117">
        <v>0.1166</v>
      </c>
      <c r="AK160" s="117">
        <v>8.3299999999999999E-2</v>
      </c>
      <c r="AL160" s="117">
        <v>8.3299999999999999E-2</v>
      </c>
      <c r="AM160" s="117">
        <v>0</v>
      </c>
      <c r="AN160" s="117">
        <v>0</v>
      </c>
      <c r="AO160" s="117">
        <v>0</v>
      </c>
      <c r="AP160" s="117">
        <v>0</v>
      </c>
      <c r="AQ160" s="117">
        <v>0</v>
      </c>
      <c r="AR160" s="118">
        <v>0</v>
      </c>
      <c r="AS160" s="117">
        <v>7.0800000000000002E-2</v>
      </c>
      <c r="AT160" s="120">
        <f t="shared" si="3"/>
        <v>0.1031</v>
      </c>
      <c r="AU160" s="120">
        <v>0</v>
      </c>
      <c r="AV160" s="120">
        <v>0.1031</v>
      </c>
    </row>
    <row r="161" spans="2:50">
      <c r="B161" s="168">
        <f t="shared" si="4"/>
        <v>44895</v>
      </c>
      <c r="C161" s="117">
        <v>0.1</v>
      </c>
      <c r="D161" s="117">
        <v>0.1</v>
      </c>
      <c r="E161" s="117">
        <v>0.1</v>
      </c>
      <c r="F161" s="117">
        <v>9.1300000000000006E-2</v>
      </c>
      <c r="G161" s="117">
        <v>8.1000000000000003E-2</v>
      </c>
      <c r="H161" s="117">
        <v>0.10630000000000001</v>
      </c>
      <c r="I161" s="117">
        <v>8.5099999999999995E-2</v>
      </c>
      <c r="J161" s="117">
        <v>8.0399999999999999E-2</v>
      </c>
      <c r="K161" s="117">
        <v>0</v>
      </c>
      <c r="L161" s="117">
        <v>0</v>
      </c>
      <c r="M161" s="117">
        <v>0</v>
      </c>
      <c r="N161" s="117">
        <v>5.8299999999999998E-2</v>
      </c>
      <c r="O161" s="117">
        <v>2.5000000000000001E-2</v>
      </c>
      <c r="P161" s="117">
        <v>2.5000000000000001E-2</v>
      </c>
      <c r="Q161" s="117">
        <v>7.0000000000000007E-2</v>
      </c>
      <c r="R161" s="117">
        <v>7.0000000000000007E-2</v>
      </c>
      <c r="S161" s="117">
        <v>7.0000000000000007E-2</v>
      </c>
      <c r="T161" s="117">
        <v>7.0000000000000007E-2</v>
      </c>
      <c r="U161" s="117">
        <v>7.0000000000000007E-2</v>
      </c>
      <c r="V161" s="117">
        <v>7.0000000000000007E-2</v>
      </c>
      <c r="W161" s="117">
        <v>7.0000000000000007E-2</v>
      </c>
      <c r="X161" s="117">
        <v>7.0000000000000007E-2</v>
      </c>
      <c r="Y161" s="117">
        <v>7.0000000000000007E-2</v>
      </c>
      <c r="Z161" s="117">
        <v>7.0000000000000007E-2</v>
      </c>
      <c r="AA161" s="117">
        <v>0.06</v>
      </c>
      <c r="AB161" s="117">
        <v>0.06</v>
      </c>
      <c r="AC161" s="117">
        <v>0.06</v>
      </c>
      <c r="AD161" s="117">
        <v>0</v>
      </c>
      <c r="AE161" s="117">
        <v>4.58E-2</v>
      </c>
      <c r="AF161" s="117">
        <v>5.8299999999999998E-2</v>
      </c>
      <c r="AG161" s="117">
        <v>5.8299999999999998E-2</v>
      </c>
      <c r="AH161" s="117">
        <v>5.8299999999999998E-2</v>
      </c>
      <c r="AI161" s="117">
        <v>0</v>
      </c>
      <c r="AJ161" s="117">
        <v>0.1166</v>
      </c>
      <c r="AK161" s="117">
        <v>8.3299999999999999E-2</v>
      </c>
      <c r="AL161" s="117">
        <v>8.3299999999999999E-2</v>
      </c>
      <c r="AM161" s="117">
        <v>0</v>
      </c>
      <c r="AN161" s="117">
        <v>0</v>
      </c>
      <c r="AO161" s="117">
        <v>0</v>
      </c>
      <c r="AP161" s="117">
        <v>0</v>
      </c>
      <c r="AQ161" s="117">
        <v>0</v>
      </c>
      <c r="AR161" s="118">
        <v>0</v>
      </c>
      <c r="AS161" s="117">
        <v>7.0800000000000002E-2</v>
      </c>
      <c r="AT161" s="120">
        <f t="shared" si="3"/>
        <v>0.1031</v>
      </c>
      <c r="AU161" s="120">
        <v>0</v>
      </c>
      <c r="AV161" s="120">
        <v>0.1031</v>
      </c>
    </row>
    <row r="162" spans="2:50">
      <c r="B162" s="168">
        <f t="shared" si="4"/>
        <v>44926</v>
      </c>
      <c r="C162" s="117">
        <v>0.1</v>
      </c>
      <c r="D162" s="117">
        <v>0.1</v>
      </c>
      <c r="E162" s="117">
        <v>0.1</v>
      </c>
      <c r="F162" s="117">
        <v>9.1300000000000006E-2</v>
      </c>
      <c r="G162" s="117">
        <v>8.1000000000000003E-2</v>
      </c>
      <c r="H162" s="117">
        <v>0.10630000000000001</v>
      </c>
      <c r="I162" s="117">
        <v>8.5099999999999995E-2</v>
      </c>
      <c r="J162" s="117">
        <v>8.0399999999999999E-2</v>
      </c>
      <c r="K162" s="117">
        <v>0</v>
      </c>
      <c r="L162" s="117">
        <v>0</v>
      </c>
      <c r="M162" s="117">
        <v>0</v>
      </c>
      <c r="N162" s="117">
        <v>5.8299999999999998E-2</v>
      </c>
      <c r="O162" s="117">
        <v>2.5000000000000001E-2</v>
      </c>
      <c r="P162" s="117">
        <v>2.5000000000000001E-2</v>
      </c>
      <c r="Q162" s="117">
        <v>7.0000000000000007E-2</v>
      </c>
      <c r="R162" s="117">
        <v>7.0000000000000007E-2</v>
      </c>
      <c r="S162" s="117">
        <v>7.0000000000000007E-2</v>
      </c>
      <c r="T162" s="117">
        <v>7.0000000000000007E-2</v>
      </c>
      <c r="U162" s="117">
        <v>7.0000000000000007E-2</v>
      </c>
      <c r="V162" s="117">
        <v>7.0000000000000007E-2</v>
      </c>
      <c r="W162" s="117">
        <v>7.0000000000000007E-2</v>
      </c>
      <c r="X162" s="117">
        <v>7.0000000000000007E-2</v>
      </c>
      <c r="Y162" s="117">
        <v>7.0000000000000007E-2</v>
      </c>
      <c r="Z162" s="117">
        <v>7.0000000000000007E-2</v>
      </c>
      <c r="AA162" s="117">
        <v>0.06</v>
      </c>
      <c r="AB162" s="117">
        <v>0.06</v>
      </c>
      <c r="AC162" s="117">
        <v>0.06</v>
      </c>
      <c r="AD162" s="117">
        <v>0</v>
      </c>
      <c r="AE162" s="117">
        <v>4.58E-2</v>
      </c>
      <c r="AF162" s="117">
        <v>5.8299999999999998E-2</v>
      </c>
      <c r="AG162" s="117">
        <v>5.8299999999999998E-2</v>
      </c>
      <c r="AH162" s="117">
        <v>5.8299999999999998E-2</v>
      </c>
      <c r="AI162" s="117">
        <v>0</v>
      </c>
      <c r="AJ162" s="117">
        <v>0.1166</v>
      </c>
      <c r="AK162" s="117">
        <v>8.3299999999999999E-2</v>
      </c>
      <c r="AL162" s="117">
        <v>8.3299999999999999E-2</v>
      </c>
      <c r="AM162" s="117">
        <v>0</v>
      </c>
      <c r="AN162" s="117">
        <v>0</v>
      </c>
      <c r="AO162" s="117">
        <v>0</v>
      </c>
      <c r="AP162" s="117">
        <v>0</v>
      </c>
      <c r="AQ162" s="117">
        <v>0</v>
      </c>
      <c r="AR162" s="118">
        <v>0</v>
      </c>
      <c r="AS162" s="117">
        <v>7.0800000000000002E-2</v>
      </c>
      <c r="AT162" s="120">
        <f t="shared" si="3"/>
        <v>0.2281</v>
      </c>
      <c r="AU162" s="120">
        <v>0.125</v>
      </c>
      <c r="AV162" s="120">
        <v>0.1031</v>
      </c>
    </row>
    <row r="163" spans="2:50">
      <c r="B163" s="168">
        <f t="shared" si="4"/>
        <v>44957</v>
      </c>
      <c r="C163" s="117">
        <v>0.1</v>
      </c>
      <c r="D163" s="117">
        <v>0.1</v>
      </c>
      <c r="E163" s="117">
        <v>0.1</v>
      </c>
      <c r="F163" s="117">
        <v>9.1300000000000006E-2</v>
      </c>
      <c r="G163" s="117">
        <v>8.1000000000000003E-2</v>
      </c>
      <c r="H163" s="117">
        <v>0.10630000000000001</v>
      </c>
      <c r="I163" s="117">
        <v>8.5099999999999995E-2</v>
      </c>
      <c r="J163" s="117">
        <v>8.0399999999999999E-2</v>
      </c>
      <c r="K163" s="117">
        <v>0</v>
      </c>
      <c r="L163" s="117">
        <v>0</v>
      </c>
      <c r="M163" s="117">
        <v>0</v>
      </c>
      <c r="N163" s="117">
        <v>5.8299999999999998E-2</v>
      </c>
      <c r="O163" s="117">
        <v>2.5000000000000001E-2</v>
      </c>
      <c r="P163" s="117">
        <v>2.5000000000000001E-2</v>
      </c>
      <c r="Q163" s="117">
        <v>7.0000000000000007E-2</v>
      </c>
      <c r="R163" s="117">
        <v>7.0000000000000007E-2</v>
      </c>
      <c r="S163" s="117">
        <v>7.0000000000000007E-2</v>
      </c>
      <c r="T163" s="117">
        <v>7.0000000000000007E-2</v>
      </c>
      <c r="U163" s="117">
        <v>7.0000000000000007E-2</v>
      </c>
      <c r="V163" s="117">
        <v>7.0000000000000007E-2</v>
      </c>
      <c r="W163" s="117">
        <v>7.0000000000000007E-2</v>
      </c>
      <c r="X163" s="117">
        <v>7.0000000000000007E-2</v>
      </c>
      <c r="Y163" s="117">
        <v>7.0000000000000007E-2</v>
      </c>
      <c r="Z163" s="117">
        <v>7.0000000000000007E-2</v>
      </c>
      <c r="AA163" s="117">
        <v>0.06</v>
      </c>
      <c r="AB163" s="117">
        <v>0.06</v>
      </c>
      <c r="AC163" s="117">
        <v>0.06</v>
      </c>
      <c r="AD163" s="117">
        <v>0</v>
      </c>
      <c r="AE163" s="117">
        <v>4.58E-2</v>
      </c>
      <c r="AF163" s="117">
        <v>5.8299999999999998E-2</v>
      </c>
      <c r="AG163" s="117">
        <v>5.8299999999999998E-2</v>
      </c>
      <c r="AH163" s="117">
        <v>5.8299999999999998E-2</v>
      </c>
      <c r="AI163" s="117">
        <v>0</v>
      </c>
      <c r="AJ163" s="117">
        <v>0.1166</v>
      </c>
      <c r="AK163" s="117">
        <v>8.3299999999999999E-2</v>
      </c>
      <c r="AL163" s="117">
        <v>8.3299999999999999E-2</v>
      </c>
      <c r="AM163" s="117">
        <v>0</v>
      </c>
      <c r="AN163" s="117">
        <v>0</v>
      </c>
      <c r="AO163" s="117">
        <v>0</v>
      </c>
      <c r="AP163" s="117">
        <v>0</v>
      </c>
      <c r="AQ163" s="117">
        <v>0</v>
      </c>
      <c r="AR163" s="118">
        <v>0</v>
      </c>
      <c r="AS163" s="117">
        <v>7.0800000000000002E-2</v>
      </c>
      <c r="AT163" s="120">
        <f t="shared" si="3"/>
        <v>0.1031</v>
      </c>
      <c r="AU163" s="120">
        <v>0</v>
      </c>
      <c r="AV163" s="120">
        <v>0.1031</v>
      </c>
    </row>
    <row r="164" spans="2:50">
      <c r="B164" s="168">
        <f t="shared" si="4"/>
        <v>44985</v>
      </c>
      <c r="C164" s="117">
        <v>0.1</v>
      </c>
      <c r="D164" s="117">
        <v>0.1</v>
      </c>
      <c r="E164" s="117">
        <v>0.1</v>
      </c>
      <c r="F164" s="117">
        <v>9.1300000000000006E-2</v>
      </c>
      <c r="G164" s="117">
        <v>8.1000000000000003E-2</v>
      </c>
      <c r="H164" s="117">
        <v>0.10630000000000001</v>
      </c>
      <c r="I164" s="117">
        <v>8.5099999999999995E-2</v>
      </c>
      <c r="J164" s="117">
        <v>8.0399999999999999E-2</v>
      </c>
      <c r="K164" s="117">
        <v>0</v>
      </c>
      <c r="L164" s="117">
        <v>0</v>
      </c>
      <c r="M164" s="117">
        <v>0</v>
      </c>
      <c r="N164" s="117">
        <v>5.8299999999999998E-2</v>
      </c>
      <c r="O164" s="117">
        <v>2.5000000000000001E-2</v>
      </c>
      <c r="P164" s="117">
        <v>2.5000000000000001E-2</v>
      </c>
      <c r="Q164" s="117">
        <v>7.0000000000000007E-2</v>
      </c>
      <c r="R164" s="117">
        <v>7.0000000000000007E-2</v>
      </c>
      <c r="S164" s="117">
        <v>7.0000000000000007E-2</v>
      </c>
      <c r="T164" s="117">
        <v>7.0000000000000007E-2</v>
      </c>
      <c r="U164" s="117">
        <v>7.0000000000000007E-2</v>
      </c>
      <c r="V164" s="117">
        <v>7.0000000000000007E-2</v>
      </c>
      <c r="W164" s="117">
        <v>7.0000000000000007E-2</v>
      </c>
      <c r="X164" s="117">
        <v>7.0000000000000007E-2</v>
      </c>
      <c r="Y164" s="117">
        <v>7.0000000000000007E-2</v>
      </c>
      <c r="Z164" s="117">
        <v>7.0000000000000007E-2</v>
      </c>
      <c r="AA164" s="117">
        <v>0.06</v>
      </c>
      <c r="AB164" s="117">
        <v>0.06</v>
      </c>
      <c r="AC164" s="117">
        <v>0.06</v>
      </c>
      <c r="AD164" s="117">
        <v>0</v>
      </c>
      <c r="AE164" s="117">
        <v>4.58E-2</v>
      </c>
      <c r="AF164" s="117">
        <v>5.8299999999999998E-2</v>
      </c>
      <c r="AG164" s="117">
        <v>5.8299999999999998E-2</v>
      </c>
      <c r="AH164" s="117">
        <v>5.8299999999999998E-2</v>
      </c>
      <c r="AI164" s="117">
        <v>0</v>
      </c>
      <c r="AJ164" s="117">
        <v>0.1166</v>
      </c>
      <c r="AK164" s="117">
        <v>8.3299999999999999E-2</v>
      </c>
      <c r="AL164" s="117">
        <v>8.3299999999999999E-2</v>
      </c>
      <c r="AM164" s="117">
        <v>0</v>
      </c>
      <c r="AN164" s="117">
        <v>0</v>
      </c>
      <c r="AO164" s="117">
        <v>0</v>
      </c>
      <c r="AP164" s="117">
        <v>0</v>
      </c>
      <c r="AQ164" s="117">
        <v>0</v>
      </c>
      <c r="AR164" s="118">
        <v>0</v>
      </c>
      <c r="AS164" s="117">
        <v>7.0800000000000002E-2</v>
      </c>
      <c r="AT164" s="120">
        <f t="shared" si="3"/>
        <v>0.1031</v>
      </c>
      <c r="AU164" s="120">
        <v>0</v>
      </c>
      <c r="AV164" s="120">
        <v>0.1031</v>
      </c>
    </row>
    <row r="165" spans="2:50">
      <c r="B165" s="168">
        <f t="shared" si="4"/>
        <v>45016</v>
      </c>
      <c r="C165" s="117">
        <v>0.1</v>
      </c>
      <c r="D165" s="117">
        <v>0.1</v>
      </c>
      <c r="E165" s="117">
        <v>0.1</v>
      </c>
      <c r="F165" s="117">
        <v>9.1300000000000006E-2</v>
      </c>
      <c r="G165" s="117">
        <v>8.1000000000000003E-2</v>
      </c>
      <c r="H165" s="117">
        <v>0.10630000000000001</v>
      </c>
      <c r="I165" s="117">
        <v>8.5099999999999995E-2</v>
      </c>
      <c r="J165" s="117">
        <v>8.0399999999999999E-2</v>
      </c>
      <c r="K165" s="117">
        <v>0</v>
      </c>
      <c r="L165" s="117">
        <v>0</v>
      </c>
      <c r="M165" s="117">
        <v>0</v>
      </c>
      <c r="N165" s="117">
        <v>5.8299999999999998E-2</v>
      </c>
      <c r="O165" s="117">
        <v>2.5000000000000001E-2</v>
      </c>
      <c r="P165" s="117">
        <v>2.5000000000000001E-2</v>
      </c>
      <c r="Q165" s="117">
        <v>7.0000000000000007E-2</v>
      </c>
      <c r="R165" s="117">
        <v>7.0000000000000007E-2</v>
      </c>
      <c r="S165" s="117">
        <v>7.0000000000000007E-2</v>
      </c>
      <c r="T165" s="117">
        <v>7.0000000000000007E-2</v>
      </c>
      <c r="U165" s="117">
        <v>7.0000000000000007E-2</v>
      </c>
      <c r="V165" s="117">
        <v>7.0000000000000007E-2</v>
      </c>
      <c r="W165" s="117">
        <v>7.0000000000000007E-2</v>
      </c>
      <c r="X165" s="117">
        <v>7.0000000000000007E-2</v>
      </c>
      <c r="Y165" s="117">
        <v>7.0000000000000007E-2</v>
      </c>
      <c r="Z165" s="117">
        <v>7.0000000000000007E-2</v>
      </c>
      <c r="AA165" s="117">
        <v>0.06</v>
      </c>
      <c r="AB165" s="117">
        <v>0.06</v>
      </c>
      <c r="AC165" s="117">
        <v>0.06</v>
      </c>
      <c r="AD165" s="117">
        <v>0</v>
      </c>
      <c r="AE165" s="117">
        <v>4.58E-2</v>
      </c>
      <c r="AF165" s="117">
        <v>5.8299999999999998E-2</v>
      </c>
      <c r="AG165" s="117">
        <v>5.8299999999999998E-2</v>
      </c>
      <c r="AH165" s="117">
        <v>5.8299999999999998E-2</v>
      </c>
      <c r="AI165" s="117">
        <v>0</v>
      </c>
      <c r="AJ165" s="117">
        <v>0.1166</v>
      </c>
      <c r="AK165" s="117">
        <v>8.3299999999999999E-2</v>
      </c>
      <c r="AL165" s="117">
        <v>8.3299999999999999E-2</v>
      </c>
      <c r="AM165" s="117">
        <v>0</v>
      </c>
      <c r="AN165" s="117">
        <v>0</v>
      </c>
      <c r="AO165" s="117">
        <v>0</v>
      </c>
      <c r="AP165" s="117">
        <v>0</v>
      </c>
      <c r="AQ165" s="117">
        <v>0</v>
      </c>
      <c r="AR165" s="118">
        <v>0</v>
      </c>
      <c r="AS165" s="117">
        <v>7.0800000000000002E-2</v>
      </c>
      <c r="AT165" s="120">
        <f t="shared" si="3"/>
        <v>0.2281</v>
      </c>
      <c r="AU165" s="120">
        <v>0.125</v>
      </c>
      <c r="AV165" s="120">
        <v>0.1031</v>
      </c>
    </row>
    <row r="166" spans="2:50">
      <c r="B166" s="168">
        <f t="shared" si="4"/>
        <v>45046</v>
      </c>
      <c r="C166" s="117">
        <v>0.1</v>
      </c>
      <c r="D166" s="117">
        <v>0.1</v>
      </c>
      <c r="E166" s="117">
        <v>0.1</v>
      </c>
      <c r="F166" s="117">
        <v>9.1300000000000006E-2</v>
      </c>
      <c r="G166" s="117">
        <v>8.1000000000000003E-2</v>
      </c>
      <c r="H166" s="117">
        <v>0.10630000000000001</v>
      </c>
      <c r="I166" s="117">
        <v>8.5099999999999995E-2</v>
      </c>
      <c r="J166" s="117">
        <v>8.0399999999999999E-2</v>
      </c>
      <c r="K166" s="117">
        <v>0</v>
      </c>
      <c r="L166" s="117">
        <v>0</v>
      </c>
      <c r="M166" s="117">
        <v>0</v>
      </c>
      <c r="N166" s="117">
        <v>5.8299999999999998E-2</v>
      </c>
      <c r="O166" s="117">
        <v>2.5000000000000001E-2</v>
      </c>
      <c r="P166" s="117">
        <v>2.5000000000000001E-2</v>
      </c>
      <c r="Q166" s="117">
        <v>7.0000000000000007E-2</v>
      </c>
      <c r="R166" s="117">
        <v>7.0000000000000007E-2</v>
      </c>
      <c r="S166" s="117">
        <v>7.0000000000000007E-2</v>
      </c>
      <c r="T166" s="117">
        <v>7.0000000000000007E-2</v>
      </c>
      <c r="U166" s="117">
        <v>7.0000000000000007E-2</v>
      </c>
      <c r="V166" s="117">
        <v>7.0000000000000007E-2</v>
      </c>
      <c r="W166" s="117">
        <v>7.0000000000000007E-2</v>
      </c>
      <c r="X166" s="117">
        <v>7.0000000000000007E-2</v>
      </c>
      <c r="Y166" s="117">
        <v>7.0000000000000007E-2</v>
      </c>
      <c r="Z166" s="117">
        <v>7.0000000000000007E-2</v>
      </c>
      <c r="AA166" s="117">
        <v>0.06</v>
      </c>
      <c r="AB166" s="117">
        <v>0.06</v>
      </c>
      <c r="AC166" s="117">
        <v>0.06</v>
      </c>
      <c r="AD166" s="117">
        <v>0</v>
      </c>
      <c r="AE166" s="117">
        <v>4.58E-2</v>
      </c>
      <c r="AF166" s="117">
        <v>5.8299999999999998E-2</v>
      </c>
      <c r="AG166" s="117">
        <v>5.8299999999999998E-2</v>
      </c>
      <c r="AH166" s="117">
        <v>5.8299999999999998E-2</v>
      </c>
      <c r="AI166" s="117">
        <v>0</v>
      </c>
      <c r="AJ166" s="117">
        <v>0.1166</v>
      </c>
      <c r="AK166" s="117">
        <v>8.3299999999999999E-2</v>
      </c>
      <c r="AL166" s="117">
        <v>8.3299999999999999E-2</v>
      </c>
      <c r="AM166" s="117">
        <v>0</v>
      </c>
      <c r="AN166" s="117">
        <v>0</v>
      </c>
      <c r="AO166" s="117">
        <v>0</v>
      </c>
      <c r="AP166" s="117">
        <v>0</v>
      </c>
      <c r="AQ166" s="117">
        <v>0</v>
      </c>
      <c r="AR166" s="118">
        <v>0</v>
      </c>
      <c r="AS166" s="117">
        <v>7.0800000000000002E-2</v>
      </c>
      <c r="AT166" s="120">
        <f t="shared" si="3"/>
        <v>0.1031</v>
      </c>
      <c r="AU166" s="120">
        <v>0</v>
      </c>
      <c r="AV166" s="120">
        <v>0.1031</v>
      </c>
    </row>
    <row r="167" spans="2:50">
      <c r="B167" s="168">
        <f t="shared" si="4"/>
        <v>45077</v>
      </c>
      <c r="C167" s="117">
        <v>0.1</v>
      </c>
      <c r="D167" s="117">
        <v>0.1</v>
      </c>
      <c r="E167" s="117">
        <v>0.1</v>
      </c>
      <c r="F167" s="117">
        <v>9.1300000000000006E-2</v>
      </c>
      <c r="G167" s="117">
        <v>8.1000000000000003E-2</v>
      </c>
      <c r="H167" s="117">
        <v>0.10630000000000001</v>
      </c>
      <c r="I167" s="117">
        <v>8.5099999999999995E-2</v>
      </c>
      <c r="J167" s="117">
        <v>8.0399999999999999E-2</v>
      </c>
      <c r="K167" s="117">
        <v>0</v>
      </c>
      <c r="L167" s="117">
        <v>0</v>
      </c>
      <c r="M167" s="117">
        <v>0</v>
      </c>
      <c r="N167" s="117">
        <v>5.8299999999999998E-2</v>
      </c>
      <c r="O167" s="117">
        <v>2.5000000000000001E-2</v>
      </c>
      <c r="P167" s="117">
        <v>2.5000000000000001E-2</v>
      </c>
      <c r="Q167" s="117">
        <v>7.0000000000000007E-2</v>
      </c>
      <c r="R167" s="117">
        <v>7.0000000000000007E-2</v>
      </c>
      <c r="S167" s="117">
        <v>7.0000000000000007E-2</v>
      </c>
      <c r="T167" s="117">
        <v>7.0000000000000007E-2</v>
      </c>
      <c r="U167" s="117">
        <v>7.0000000000000007E-2</v>
      </c>
      <c r="V167" s="117">
        <v>7.0000000000000007E-2</v>
      </c>
      <c r="W167" s="117">
        <v>7.0000000000000007E-2</v>
      </c>
      <c r="X167" s="117">
        <v>7.0000000000000007E-2</v>
      </c>
      <c r="Y167" s="117">
        <v>7.0000000000000007E-2</v>
      </c>
      <c r="Z167" s="117">
        <v>7.0000000000000007E-2</v>
      </c>
      <c r="AA167" s="117">
        <v>0.06</v>
      </c>
      <c r="AB167" s="117">
        <v>0.06</v>
      </c>
      <c r="AC167" s="117">
        <v>0.06</v>
      </c>
      <c r="AD167" s="117">
        <v>0</v>
      </c>
      <c r="AE167" s="117">
        <v>4.58E-2</v>
      </c>
      <c r="AF167" s="117">
        <v>5.8299999999999998E-2</v>
      </c>
      <c r="AG167" s="117">
        <v>5.8299999999999998E-2</v>
      </c>
      <c r="AH167" s="117">
        <v>5.8299999999999998E-2</v>
      </c>
      <c r="AI167" s="117">
        <v>0</v>
      </c>
      <c r="AJ167" s="117">
        <v>0.1166</v>
      </c>
      <c r="AK167" s="117">
        <v>8.3299999999999999E-2</v>
      </c>
      <c r="AL167" s="117">
        <v>8.3299999999999999E-2</v>
      </c>
      <c r="AM167" s="117">
        <v>0</v>
      </c>
      <c r="AN167" s="117">
        <v>0</v>
      </c>
      <c r="AO167" s="117">
        <v>0</v>
      </c>
      <c r="AP167" s="117">
        <v>0.1</v>
      </c>
      <c r="AQ167" s="117">
        <v>0.16</v>
      </c>
      <c r="AR167" s="118">
        <v>0</v>
      </c>
      <c r="AS167" s="117">
        <v>7.0800000000000002E-2</v>
      </c>
      <c r="AT167" s="120">
        <f t="shared" ref="AT167:AT183" si="5">AU167+AV167</f>
        <v>0.1031</v>
      </c>
      <c r="AU167" s="120">
        <v>0</v>
      </c>
      <c r="AV167" s="120">
        <v>0.1031</v>
      </c>
    </row>
    <row r="168" spans="2:50">
      <c r="B168" s="168">
        <f t="shared" si="4"/>
        <v>45107</v>
      </c>
      <c r="C168" s="117">
        <v>0.1</v>
      </c>
      <c r="D168" s="117">
        <v>0.1</v>
      </c>
      <c r="E168" s="117">
        <v>0.1</v>
      </c>
      <c r="F168" s="117">
        <v>9.1300000000000006E-2</v>
      </c>
      <c r="G168" s="117">
        <v>8.1000000000000003E-2</v>
      </c>
      <c r="H168" s="117">
        <v>0.10630000000000001</v>
      </c>
      <c r="I168" s="117">
        <v>8.5099999999999995E-2</v>
      </c>
      <c r="J168" s="117">
        <v>8.0399999999999999E-2</v>
      </c>
      <c r="K168" s="117">
        <v>0</v>
      </c>
      <c r="L168" s="117">
        <v>0</v>
      </c>
      <c r="M168" s="117">
        <v>0</v>
      </c>
      <c r="N168" s="117">
        <v>5.8299999999999998E-2</v>
      </c>
      <c r="O168" s="117">
        <v>2.5000000000000001E-2</v>
      </c>
      <c r="P168" s="117">
        <v>2.5000000000000001E-2</v>
      </c>
      <c r="Q168" s="117">
        <v>7.0000000000000007E-2</v>
      </c>
      <c r="R168" s="117">
        <v>7.0000000000000007E-2</v>
      </c>
      <c r="S168" s="117">
        <v>7.0000000000000007E-2</v>
      </c>
      <c r="T168" s="117">
        <v>7.0000000000000007E-2</v>
      </c>
      <c r="U168" s="117">
        <v>7.0000000000000007E-2</v>
      </c>
      <c r="V168" s="117">
        <v>7.0000000000000007E-2</v>
      </c>
      <c r="W168" s="117">
        <v>7.0000000000000007E-2</v>
      </c>
      <c r="X168" s="117">
        <v>7.0000000000000007E-2</v>
      </c>
      <c r="Y168" s="117">
        <v>7.0000000000000007E-2</v>
      </c>
      <c r="Z168" s="117">
        <v>7.0000000000000007E-2</v>
      </c>
      <c r="AA168" s="117">
        <v>0.06</v>
      </c>
      <c r="AB168" s="117">
        <v>0.06</v>
      </c>
      <c r="AC168" s="117">
        <v>0.06</v>
      </c>
      <c r="AD168" s="117">
        <v>0</v>
      </c>
      <c r="AE168" s="117">
        <v>4.58E-2</v>
      </c>
      <c r="AF168" s="117">
        <v>5.8299999999999998E-2</v>
      </c>
      <c r="AG168" s="117">
        <v>5.8299999999999998E-2</v>
      </c>
      <c r="AH168" s="117">
        <v>5.8299999999999998E-2</v>
      </c>
      <c r="AI168" s="117">
        <v>0</v>
      </c>
      <c r="AJ168" s="117">
        <v>0.1166</v>
      </c>
      <c r="AK168" s="117">
        <v>8.3299999999999999E-2</v>
      </c>
      <c r="AL168" s="117">
        <v>8.3299999999999999E-2</v>
      </c>
      <c r="AM168" s="117">
        <v>0</v>
      </c>
      <c r="AN168" s="117">
        <v>0</v>
      </c>
      <c r="AO168" s="117">
        <v>0</v>
      </c>
      <c r="AP168" s="117">
        <v>0.1</v>
      </c>
      <c r="AQ168" s="117">
        <v>0.16</v>
      </c>
      <c r="AR168" s="118">
        <v>0</v>
      </c>
      <c r="AS168" s="117">
        <v>7.0800000000000002E-2</v>
      </c>
      <c r="AT168" s="120">
        <f t="shared" si="5"/>
        <v>0.2281</v>
      </c>
      <c r="AU168" s="120">
        <v>0.125</v>
      </c>
      <c r="AV168" s="120">
        <v>0.1031</v>
      </c>
    </row>
    <row r="169" spans="2:50">
      <c r="B169" s="168">
        <f t="shared" si="4"/>
        <v>45138</v>
      </c>
      <c r="C169" s="117">
        <v>0.1</v>
      </c>
      <c r="D169" s="117">
        <v>0.1</v>
      </c>
      <c r="E169" s="117">
        <v>0.1</v>
      </c>
      <c r="F169" s="117">
        <v>9.1300000000000006E-2</v>
      </c>
      <c r="G169" s="117">
        <v>8.1000000000000003E-2</v>
      </c>
      <c r="H169" s="117">
        <v>0.10630000000000001</v>
      </c>
      <c r="I169" s="117">
        <v>8.5099999999999995E-2</v>
      </c>
      <c r="J169" s="117">
        <v>8.0399999999999999E-2</v>
      </c>
      <c r="K169" s="117">
        <v>0</v>
      </c>
      <c r="L169" s="117">
        <v>0</v>
      </c>
      <c r="M169" s="117">
        <v>0</v>
      </c>
      <c r="N169" s="117">
        <v>5.8299999999999998E-2</v>
      </c>
      <c r="O169" s="117">
        <v>2.5000000000000001E-2</v>
      </c>
      <c r="P169" s="117">
        <v>2.5000000000000001E-2</v>
      </c>
      <c r="Q169" s="117">
        <v>7.0000000000000007E-2</v>
      </c>
      <c r="R169" s="117">
        <v>7.0000000000000007E-2</v>
      </c>
      <c r="S169" s="117">
        <v>7.0000000000000007E-2</v>
      </c>
      <c r="T169" s="117">
        <v>7.0000000000000007E-2</v>
      </c>
      <c r="U169" s="117">
        <v>7.0000000000000007E-2</v>
      </c>
      <c r="V169" s="117">
        <v>7.0000000000000007E-2</v>
      </c>
      <c r="W169" s="117">
        <v>7.0000000000000007E-2</v>
      </c>
      <c r="X169" s="117">
        <v>7.0000000000000007E-2</v>
      </c>
      <c r="Y169" s="117">
        <v>7.0000000000000007E-2</v>
      </c>
      <c r="Z169" s="117">
        <v>7.0000000000000007E-2</v>
      </c>
      <c r="AA169" s="117">
        <v>0.06</v>
      </c>
      <c r="AB169" s="117">
        <v>0.06</v>
      </c>
      <c r="AC169" s="117">
        <v>0.06</v>
      </c>
      <c r="AD169" s="117">
        <v>0</v>
      </c>
      <c r="AE169" s="117">
        <v>4.58E-2</v>
      </c>
      <c r="AF169" s="117">
        <v>5.8299999999999998E-2</v>
      </c>
      <c r="AG169" s="117">
        <v>5.8299999999999998E-2</v>
      </c>
      <c r="AH169" s="117">
        <v>5.8299999999999998E-2</v>
      </c>
      <c r="AI169" s="117">
        <v>0</v>
      </c>
      <c r="AJ169" s="117">
        <v>0.1166</v>
      </c>
      <c r="AK169" s="117">
        <v>8.3299999999999999E-2</v>
      </c>
      <c r="AL169" s="117">
        <v>8.3299999999999999E-2</v>
      </c>
      <c r="AM169" s="117">
        <v>0</v>
      </c>
      <c r="AN169" s="117">
        <v>0</v>
      </c>
      <c r="AO169" s="117">
        <v>0</v>
      </c>
      <c r="AP169" s="117">
        <v>0.1</v>
      </c>
      <c r="AQ169" s="117">
        <v>0.16</v>
      </c>
      <c r="AR169" s="118">
        <v>0</v>
      </c>
      <c r="AS169" s="117">
        <v>7.0800000000000002E-2</v>
      </c>
      <c r="AT169" s="120">
        <f t="shared" si="5"/>
        <v>0.1031</v>
      </c>
      <c r="AU169" s="120">
        <v>0</v>
      </c>
      <c r="AV169" s="120">
        <v>0.1031</v>
      </c>
    </row>
    <row r="170" spans="2:50">
      <c r="B170" s="168">
        <f t="shared" si="4"/>
        <v>45169</v>
      </c>
      <c r="C170" s="117">
        <v>0.1</v>
      </c>
      <c r="D170" s="117">
        <v>0.1</v>
      </c>
      <c r="E170" s="117">
        <v>0.1</v>
      </c>
      <c r="F170" s="117">
        <v>9.1300000000000006E-2</v>
      </c>
      <c r="G170" s="117">
        <v>8.1000000000000003E-2</v>
      </c>
      <c r="H170" s="117">
        <v>0.10630000000000001</v>
      </c>
      <c r="I170" s="117">
        <v>8.5099999999999995E-2</v>
      </c>
      <c r="J170" s="117">
        <v>8.0399999999999999E-2</v>
      </c>
      <c r="K170" s="117">
        <v>0</v>
      </c>
      <c r="L170" s="117">
        <v>0</v>
      </c>
      <c r="M170" s="117">
        <v>0</v>
      </c>
      <c r="N170" s="117">
        <v>5.8299999999999998E-2</v>
      </c>
      <c r="O170" s="117">
        <v>2.5000000000000001E-2</v>
      </c>
      <c r="P170" s="117">
        <v>2.5000000000000001E-2</v>
      </c>
      <c r="Q170" s="117">
        <v>7.0000000000000007E-2</v>
      </c>
      <c r="R170" s="117">
        <v>7.0000000000000007E-2</v>
      </c>
      <c r="S170" s="117">
        <v>7.0000000000000007E-2</v>
      </c>
      <c r="T170" s="117">
        <v>7.0000000000000007E-2</v>
      </c>
      <c r="U170" s="117">
        <v>7.0000000000000007E-2</v>
      </c>
      <c r="V170" s="117">
        <v>7.0000000000000007E-2</v>
      </c>
      <c r="W170" s="117">
        <v>7.0000000000000007E-2</v>
      </c>
      <c r="X170" s="117">
        <v>7.0000000000000007E-2</v>
      </c>
      <c r="Y170" s="117">
        <v>7.0000000000000007E-2</v>
      </c>
      <c r="Z170" s="117">
        <v>7.0000000000000007E-2</v>
      </c>
      <c r="AA170" s="117">
        <v>0.06</v>
      </c>
      <c r="AB170" s="117">
        <v>0.06</v>
      </c>
      <c r="AC170" s="117">
        <v>0.06</v>
      </c>
      <c r="AD170" s="117">
        <v>0</v>
      </c>
      <c r="AE170" s="117">
        <v>4.58E-2</v>
      </c>
      <c r="AF170" s="117">
        <v>5.8299999999999998E-2</v>
      </c>
      <c r="AG170" s="117">
        <v>5.8299999999999998E-2</v>
      </c>
      <c r="AH170" s="117">
        <v>5.8299999999999998E-2</v>
      </c>
      <c r="AI170" s="117">
        <v>0</v>
      </c>
      <c r="AJ170" s="117">
        <v>0.1166</v>
      </c>
      <c r="AK170" s="117">
        <v>8.3299999999999999E-2</v>
      </c>
      <c r="AL170" s="117">
        <v>8.3299999999999999E-2</v>
      </c>
      <c r="AM170" s="117">
        <v>0</v>
      </c>
      <c r="AN170" s="117">
        <v>0</v>
      </c>
      <c r="AO170" s="117">
        <v>0</v>
      </c>
      <c r="AP170" s="117">
        <v>0.1</v>
      </c>
      <c r="AQ170" s="117">
        <v>0.16</v>
      </c>
      <c r="AR170" s="118">
        <v>0</v>
      </c>
      <c r="AS170" s="117">
        <v>7.0800000000000002E-2</v>
      </c>
      <c r="AT170" s="120">
        <f t="shared" si="5"/>
        <v>0.1031</v>
      </c>
      <c r="AU170" s="120">
        <v>0</v>
      </c>
      <c r="AV170" s="120">
        <v>0.1031</v>
      </c>
    </row>
    <row r="171" spans="2:50">
      <c r="B171" s="168">
        <f t="shared" si="4"/>
        <v>45199</v>
      </c>
      <c r="C171" s="117">
        <v>0.12</v>
      </c>
      <c r="D171" s="117">
        <v>0.12</v>
      </c>
      <c r="E171" s="117">
        <v>0.12</v>
      </c>
      <c r="F171" s="117">
        <v>9.1300000000000006E-2</v>
      </c>
      <c r="G171" s="117">
        <v>8.1000000000000003E-2</v>
      </c>
      <c r="H171" s="117">
        <v>0.13</v>
      </c>
      <c r="I171" s="117">
        <v>8.5099999999999995E-2</v>
      </c>
      <c r="J171" s="117">
        <v>8.0399999999999999E-2</v>
      </c>
      <c r="K171" s="117">
        <v>0</v>
      </c>
      <c r="L171" s="117">
        <v>0</v>
      </c>
      <c r="M171" s="117">
        <v>0</v>
      </c>
      <c r="N171" s="117">
        <v>5.8299999999999998E-2</v>
      </c>
      <c r="O171" s="117">
        <v>2.5000000000000001E-2</v>
      </c>
      <c r="P171" s="117">
        <v>2.5000000000000001E-2</v>
      </c>
      <c r="Q171" s="117">
        <v>7.0000000000000007E-2</v>
      </c>
      <c r="R171" s="117">
        <v>7.0000000000000007E-2</v>
      </c>
      <c r="S171" s="117">
        <v>7.0000000000000007E-2</v>
      </c>
      <c r="T171" s="117">
        <v>7.0000000000000007E-2</v>
      </c>
      <c r="U171" s="117">
        <v>7.0000000000000007E-2</v>
      </c>
      <c r="V171" s="117">
        <v>7.0000000000000007E-2</v>
      </c>
      <c r="W171" s="117">
        <v>7.0000000000000007E-2</v>
      </c>
      <c r="X171" s="117">
        <v>7.0000000000000007E-2</v>
      </c>
      <c r="Y171" s="117">
        <v>7.0000000000000007E-2</v>
      </c>
      <c r="Z171" s="117">
        <v>7.0000000000000007E-2</v>
      </c>
      <c r="AA171" s="117">
        <v>0.06</v>
      </c>
      <c r="AB171" s="117">
        <v>0.06</v>
      </c>
      <c r="AC171" s="117">
        <v>0.06</v>
      </c>
      <c r="AD171" s="117">
        <v>0</v>
      </c>
      <c r="AE171" s="117">
        <v>4.58E-2</v>
      </c>
      <c r="AF171" s="117">
        <v>5.8299999999999998E-2</v>
      </c>
      <c r="AG171" s="117">
        <v>5.8299999999999998E-2</v>
      </c>
      <c r="AH171" s="117">
        <v>5.8299999999999998E-2</v>
      </c>
      <c r="AI171" s="117">
        <v>0</v>
      </c>
      <c r="AJ171" s="117">
        <v>0.1166</v>
      </c>
      <c r="AK171" s="117">
        <v>8.3299999999999999E-2</v>
      </c>
      <c r="AL171" s="117">
        <v>8.3299999999999999E-2</v>
      </c>
      <c r="AM171" s="117">
        <v>0</v>
      </c>
      <c r="AN171" s="117">
        <v>0</v>
      </c>
      <c r="AO171" s="117">
        <v>0</v>
      </c>
      <c r="AP171" s="117">
        <v>0.1</v>
      </c>
      <c r="AQ171" s="117">
        <v>0.16</v>
      </c>
      <c r="AR171" s="118">
        <v>0</v>
      </c>
      <c r="AS171" s="117">
        <v>7.0800000000000002E-2</v>
      </c>
      <c r="AT171" s="120">
        <f t="shared" si="5"/>
        <v>0.2281</v>
      </c>
      <c r="AU171" s="120">
        <v>0.125</v>
      </c>
      <c r="AV171" s="120">
        <v>0.1031</v>
      </c>
    </row>
    <row r="172" spans="2:50">
      <c r="B172" s="168">
        <f t="shared" si="4"/>
        <v>45230</v>
      </c>
      <c r="C172" s="117">
        <v>0.12</v>
      </c>
      <c r="D172" s="117">
        <v>0.12</v>
      </c>
      <c r="E172" s="117">
        <v>0.12</v>
      </c>
      <c r="F172" s="117">
        <v>9.1300000000000006E-2</v>
      </c>
      <c r="G172" s="117">
        <v>8.1000000000000003E-2</v>
      </c>
      <c r="H172" s="117">
        <v>0.13</v>
      </c>
      <c r="I172" s="117">
        <v>8.5099999999999995E-2</v>
      </c>
      <c r="J172" s="117">
        <v>8.0399999999999999E-2</v>
      </c>
      <c r="K172" s="117">
        <v>0.15</v>
      </c>
      <c r="L172" s="117">
        <v>0</v>
      </c>
      <c r="M172" s="117">
        <v>0</v>
      </c>
      <c r="N172" s="117">
        <v>5.8299999999999998E-2</v>
      </c>
      <c r="O172" s="117">
        <v>2.5000000000000001E-2</v>
      </c>
      <c r="P172" s="117">
        <v>2.5000000000000001E-2</v>
      </c>
      <c r="Q172" s="117">
        <v>7.0000000000000007E-2</v>
      </c>
      <c r="R172" s="117">
        <v>7.0000000000000007E-2</v>
      </c>
      <c r="S172" s="117">
        <v>7.0000000000000007E-2</v>
      </c>
      <c r="T172" s="117">
        <v>7.0000000000000007E-2</v>
      </c>
      <c r="U172" s="117">
        <v>7.0000000000000007E-2</v>
      </c>
      <c r="V172" s="117">
        <v>7.0000000000000007E-2</v>
      </c>
      <c r="W172" s="117">
        <v>7.0000000000000007E-2</v>
      </c>
      <c r="X172" s="117">
        <v>7.0000000000000007E-2</v>
      </c>
      <c r="Y172" s="117">
        <v>7.0000000000000007E-2</v>
      </c>
      <c r="Z172" s="117">
        <v>7.0000000000000007E-2</v>
      </c>
      <c r="AA172" s="117">
        <v>0.06</v>
      </c>
      <c r="AB172" s="117">
        <v>0.06</v>
      </c>
      <c r="AC172" s="117">
        <v>0.06</v>
      </c>
      <c r="AD172" s="117">
        <v>0</v>
      </c>
      <c r="AE172" s="117">
        <v>4.58E-2</v>
      </c>
      <c r="AF172" s="117">
        <v>5.8299999999999998E-2</v>
      </c>
      <c r="AG172" s="117">
        <v>5.8299999999999998E-2</v>
      </c>
      <c r="AH172" s="117">
        <v>5.8299999999999998E-2</v>
      </c>
      <c r="AI172" s="117">
        <v>0</v>
      </c>
      <c r="AJ172" s="117">
        <v>0.1166</v>
      </c>
      <c r="AK172" s="117">
        <v>8.3299999999999999E-2</v>
      </c>
      <c r="AL172" s="117">
        <v>8.3299999999999999E-2</v>
      </c>
      <c r="AM172" s="117">
        <v>0</v>
      </c>
      <c r="AN172" s="117">
        <v>0</v>
      </c>
      <c r="AO172" s="117">
        <v>0</v>
      </c>
      <c r="AP172" s="117">
        <v>0.1</v>
      </c>
      <c r="AQ172" s="117">
        <v>0.16</v>
      </c>
      <c r="AR172" s="118">
        <v>0</v>
      </c>
      <c r="AS172" s="117">
        <v>7.0800000000000002E-2</v>
      </c>
      <c r="AT172" s="120">
        <f t="shared" si="5"/>
        <v>0.1031</v>
      </c>
      <c r="AU172" s="120">
        <v>0</v>
      </c>
      <c r="AV172" s="120">
        <v>0.1031</v>
      </c>
    </row>
    <row r="173" spans="2:50">
      <c r="B173" s="168">
        <f t="shared" si="4"/>
        <v>45260</v>
      </c>
      <c r="C173" s="117">
        <v>0.12</v>
      </c>
      <c r="D173" s="117">
        <v>0.12</v>
      </c>
      <c r="E173" s="117">
        <v>0.12</v>
      </c>
      <c r="F173" s="117">
        <v>9.1300000000000006E-2</v>
      </c>
      <c r="G173" s="117">
        <v>8.1000000000000003E-2</v>
      </c>
      <c r="H173" s="117">
        <v>0.13</v>
      </c>
      <c r="I173" s="117">
        <v>8.5099999999999995E-2</v>
      </c>
      <c r="J173" s="117">
        <v>8.0399999999999999E-2</v>
      </c>
      <c r="K173" s="117">
        <v>0.15</v>
      </c>
      <c r="L173" s="117">
        <v>0</v>
      </c>
      <c r="M173" s="117">
        <v>0</v>
      </c>
      <c r="N173" s="117">
        <v>5.8299999999999998E-2</v>
      </c>
      <c r="O173" s="117">
        <v>2.5000000000000001E-2</v>
      </c>
      <c r="P173" s="117">
        <v>2.5000000000000001E-2</v>
      </c>
      <c r="Q173" s="117">
        <v>7.0000000000000007E-2</v>
      </c>
      <c r="R173" s="117">
        <v>7.0000000000000007E-2</v>
      </c>
      <c r="S173" s="117">
        <v>7.0000000000000007E-2</v>
      </c>
      <c r="T173" s="117">
        <v>7.0000000000000007E-2</v>
      </c>
      <c r="U173" s="117">
        <v>7.0000000000000007E-2</v>
      </c>
      <c r="V173" s="117">
        <v>7.0000000000000007E-2</v>
      </c>
      <c r="W173" s="117">
        <v>7.0000000000000007E-2</v>
      </c>
      <c r="X173" s="117">
        <v>7.0000000000000007E-2</v>
      </c>
      <c r="Y173" s="117">
        <v>7.0000000000000007E-2</v>
      </c>
      <c r="Z173" s="117">
        <v>7.0000000000000007E-2</v>
      </c>
      <c r="AA173" s="117">
        <v>0.06</v>
      </c>
      <c r="AB173" s="117">
        <v>0.06</v>
      </c>
      <c r="AC173" s="117">
        <v>0.06</v>
      </c>
      <c r="AD173" s="117">
        <v>0</v>
      </c>
      <c r="AE173" s="117">
        <v>4.58E-2</v>
      </c>
      <c r="AF173" s="117">
        <v>5.8299999999999998E-2</v>
      </c>
      <c r="AG173" s="117">
        <v>5.8299999999999998E-2</v>
      </c>
      <c r="AH173" s="117">
        <v>5.8299999999999998E-2</v>
      </c>
      <c r="AI173" s="117">
        <v>0</v>
      </c>
      <c r="AJ173" s="117">
        <v>0.1166</v>
      </c>
      <c r="AK173" s="117">
        <v>8.3299999999999999E-2</v>
      </c>
      <c r="AL173" s="117">
        <v>8.3299999999999999E-2</v>
      </c>
      <c r="AM173" s="117">
        <v>0</v>
      </c>
      <c r="AN173" s="117">
        <v>0</v>
      </c>
      <c r="AO173" s="117">
        <v>0</v>
      </c>
      <c r="AP173" s="117">
        <v>0.1</v>
      </c>
      <c r="AQ173" s="117">
        <v>0.16</v>
      </c>
      <c r="AR173" s="118">
        <v>0</v>
      </c>
      <c r="AS173" s="117">
        <v>7.0800000000000002E-2</v>
      </c>
      <c r="AT173" s="120">
        <f t="shared" si="5"/>
        <v>0.1031</v>
      </c>
      <c r="AU173" s="120">
        <v>0</v>
      </c>
      <c r="AV173" s="120">
        <v>0.1031</v>
      </c>
    </row>
    <row r="174" spans="2:50">
      <c r="B174" s="168">
        <f t="shared" si="4"/>
        <v>45291</v>
      </c>
      <c r="C174" s="117">
        <v>0.12</v>
      </c>
      <c r="D174" s="117">
        <v>0.12</v>
      </c>
      <c r="E174" s="117">
        <v>0.12</v>
      </c>
      <c r="F174" s="117">
        <v>9.1300000000000006E-2</v>
      </c>
      <c r="G174" s="117">
        <v>8.1000000000000003E-2</v>
      </c>
      <c r="H174" s="117">
        <v>0.13</v>
      </c>
      <c r="I174" s="117">
        <v>8.5099999999999995E-2</v>
      </c>
      <c r="J174" s="117">
        <v>8.0399999999999999E-2</v>
      </c>
      <c r="K174" s="117">
        <v>0.15</v>
      </c>
      <c r="L174" s="117">
        <v>0</v>
      </c>
      <c r="M174" s="117">
        <v>0</v>
      </c>
      <c r="N174" s="117">
        <v>5.8299999999999998E-2</v>
      </c>
      <c r="O174" s="117">
        <v>2.5000000000000001E-2</v>
      </c>
      <c r="P174" s="117">
        <v>2.5000000000000001E-2</v>
      </c>
      <c r="Q174" s="117">
        <v>7.0000000000000007E-2</v>
      </c>
      <c r="R174" s="117">
        <v>7.0000000000000007E-2</v>
      </c>
      <c r="S174" s="117">
        <v>7.0000000000000007E-2</v>
      </c>
      <c r="T174" s="117">
        <v>7.0000000000000007E-2</v>
      </c>
      <c r="U174" s="117">
        <v>7.0000000000000007E-2</v>
      </c>
      <c r="V174" s="117">
        <v>7.0000000000000007E-2</v>
      </c>
      <c r="W174" s="117">
        <v>7.0000000000000007E-2</v>
      </c>
      <c r="X174" s="117">
        <v>7.0000000000000007E-2</v>
      </c>
      <c r="Y174" s="117">
        <v>7.0000000000000007E-2</v>
      </c>
      <c r="Z174" s="117">
        <v>7.0000000000000007E-2</v>
      </c>
      <c r="AA174" s="117">
        <v>0.06</v>
      </c>
      <c r="AB174" s="117">
        <v>0.06</v>
      </c>
      <c r="AC174" s="117">
        <v>0.06</v>
      </c>
      <c r="AD174" s="117">
        <v>0</v>
      </c>
      <c r="AE174" s="117">
        <v>4.58E-2</v>
      </c>
      <c r="AF174" s="117">
        <v>5.8299999999999998E-2</v>
      </c>
      <c r="AG174" s="117">
        <v>5.8299999999999998E-2</v>
      </c>
      <c r="AH174" s="117">
        <v>5.8299999999999998E-2</v>
      </c>
      <c r="AI174" s="117">
        <v>0</v>
      </c>
      <c r="AJ174" s="117">
        <v>0.1166</v>
      </c>
      <c r="AK174" s="117">
        <v>8.3299999999999999E-2</v>
      </c>
      <c r="AL174" s="117">
        <v>8.3299999999999999E-2</v>
      </c>
      <c r="AM174" s="117">
        <v>0</v>
      </c>
      <c r="AN174" s="117">
        <v>0</v>
      </c>
      <c r="AO174" s="117">
        <v>0</v>
      </c>
      <c r="AP174" s="117">
        <v>0.1</v>
      </c>
      <c r="AQ174" s="117">
        <v>0.16</v>
      </c>
      <c r="AR174" s="118">
        <v>0</v>
      </c>
      <c r="AS174" s="117">
        <v>7.0800000000000002E-2</v>
      </c>
      <c r="AT174" s="120">
        <f t="shared" si="5"/>
        <v>0.2281</v>
      </c>
      <c r="AU174" s="120">
        <v>0.125</v>
      </c>
      <c r="AV174" s="120">
        <v>0.1031</v>
      </c>
    </row>
    <row r="175" spans="2:50">
      <c r="B175" s="168">
        <f t="shared" si="4"/>
        <v>45322</v>
      </c>
      <c r="C175" s="117">
        <v>0.12</v>
      </c>
      <c r="D175" s="117">
        <v>0.12</v>
      </c>
      <c r="E175" s="117">
        <v>0.12</v>
      </c>
      <c r="F175" s="117">
        <v>9.1300000000000006E-2</v>
      </c>
      <c r="G175" s="117">
        <v>8.1000000000000003E-2</v>
      </c>
      <c r="H175" s="117">
        <v>0.13</v>
      </c>
      <c r="I175" s="117">
        <v>8.5099999999999995E-2</v>
      </c>
      <c r="J175" s="117">
        <v>8.0399999999999999E-2</v>
      </c>
      <c r="K175" s="117">
        <v>0.15</v>
      </c>
      <c r="L175" s="117">
        <v>0</v>
      </c>
      <c r="M175" s="117">
        <v>0.15</v>
      </c>
      <c r="N175" s="117">
        <v>5.8299999999999998E-2</v>
      </c>
      <c r="O175" s="117">
        <v>2.5000000000000001E-2</v>
      </c>
      <c r="P175" s="117">
        <v>2.5000000000000001E-2</v>
      </c>
      <c r="Q175" s="117">
        <v>7.0000000000000007E-2</v>
      </c>
      <c r="R175" s="117">
        <v>7.0000000000000007E-2</v>
      </c>
      <c r="S175" s="117">
        <v>7.0000000000000007E-2</v>
      </c>
      <c r="T175" s="117">
        <v>7.0000000000000007E-2</v>
      </c>
      <c r="U175" s="117">
        <v>7.0000000000000007E-2</v>
      </c>
      <c r="V175" s="117">
        <v>7.0000000000000007E-2</v>
      </c>
      <c r="W175" s="117">
        <v>7.0000000000000007E-2</v>
      </c>
      <c r="X175" s="117">
        <v>7.0000000000000007E-2</v>
      </c>
      <c r="Y175" s="117">
        <v>7.0000000000000007E-2</v>
      </c>
      <c r="Z175" s="117">
        <v>7.0000000000000007E-2</v>
      </c>
      <c r="AA175" s="117">
        <v>0.06</v>
      </c>
      <c r="AB175" s="117">
        <v>0.06</v>
      </c>
      <c r="AC175" s="117">
        <v>0.06</v>
      </c>
      <c r="AD175" s="117">
        <v>0</v>
      </c>
      <c r="AE175" s="117">
        <v>4.58E-2</v>
      </c>
      <c r="AF175" s="117">
        <v>5.8299999999999998E-2</v>
      </c>
      <c r="AG175" s="117">
        <v>5.8299999999999998E-2</v>
      </c>
      <c r="AH175" s="117">
        <v>5.8299999999999998E-2</v>
      </c>
      <c r="AI175" s="117">
        <v>0</v>
      </c>
      <c r="AJ175" s="117">
        <v>0.1166</v>
      </c>
      <c r="AK175" s="117">
        <v>8.3299999999999999E-2</v>
      </c>
      <c r="AL175" s="117">
        <v>8.3299999999999999E-2</v>
      </c>
      <c r="AM175" s="117">
        <v>0</v>
      </c>
      <c r="AN175" s="117">
        <v>0</v>
      </c>
      <c r="AO175" s="117">
        <v>0</v>
      </c>
      <c r="AP175" s="117">
        <v>0.1</v>
      </c>
      <c r="AQ175" s="117">
        <v>0.16</v>
      </c>
      <c r="AR175" s="118">
        <v>0.10920000000000001</v>
      </c>
      <c r="AS175" s="117">
        <v>7.0800000000000002E-2</v>
      </c>
      <c r="AT175" s="120">
        <f t="shared" si="5"/>
        <v>0.1031</v>
      </c>
      <c r="AU175" s="120">
        <v>0</v>
      </c>
      <c r="AV175" s="120">
        <v>0.1031</v>
      </c>
    </row>
    <row r="176" spans="2:50">
      <c r="B176" s="168">
        <f t="shared" si="4"/>
        <v>45351</v>
      </c>
      <c r="C176" s="117">
        <v>0.12</v>
      </c>
      <c r="D176" s="117">
        <v>0.12</v>
      </c>
      <c r="E176" s="117">
        <v>0.12</v>
      </c>
      <c r="F176" s="117">
        <v>9.1300000000000006E-2</v>
      </c>
      <c r="G176" s="117">
        <v>8.1000000000000003E-2</v>
      </c>
      <c r="H176" s="117">
        <v>0.13</v>
      </c>
      <c r="I176" s="117">
        <v>8.5099999999999995E-2</v>
      </c>
      <c r="J176" s="117">
        <v>8.0399999999999999E-2</v>
      </c>
      <c r="K176" s="117">
        <v>0.15</v>
      </c>
      <c r="L176" s="117">
        <v>0</v>
      </c>
      <c r="M176" s="117">
        <v>0.15</v>
      </c>
      <c r="N176" s="117">
        <v>5.8299999999999998E-2</v>
      </c>
      <c r="O176" s="117">
        <v>2.5000000000000001E-2</v>
      </c>
      <c r="P176" s="117">
        <v>2.5000000000000001E-2</v>
      </c>
      <c r="Q176" s="117">
        <v>7.0000000000000007E-2</v>
      </c>
      <c r="R176" s="117">
        <v>7.0000000000000007E-2</v>
      </c>
      <c r="S176" s="117">
        <v>7.0000000000000007E-2</v>
      </c>
      <c r="T176" s="117">
        <v>7.0000000000000007E-2</v>
      </c>
      <c r="U176" s="117">
        <v>7.0000000000000007E-2</v>
      </c>
      <c r="V176" s="117">
        <v>7.0000000000000007E-2</v>
      </c>
      <c r="W176" s="117">
        <v>7.0000000000000007E-2</v>
      </c>
      <c r="X176" s="117">
        <v>7.0000000000000007E-2</v>
      </c>
      <c r="Y176" s="117">
        <v>7.0000000000000007E-2</v>
      </c>
      <c r="Z176" s="117">
        <v>7.0000000000000007E-2</v>
      </c>
      <c r="AA176" s="117">
        <v>0.06</v>
      </c>
      <c r="AB176" s="117">
        <v>0.06</v>
      </c>
      <c r="AC176" s="117">
        <v>0.06</v>
      </c>
      <c r="AD176" s="117">
        <v>0</v>
      </c>
      <c r="AE176" s="117">
        <v>4.58E-2</v>
      </c>
      <c r="AF176" s="117">
        <v>5.8299999999999998E-2</v>
      </c>
      <c r="AG176" s="117">
        <v>5.8299999999999998E-2</v>
      </c>
      <c r="AH176" s="117">
        <v>5.8299999999999998E-2</v>
      </c>
      <c r="AI176" s="117">
        <v>0</v>
      </c>
      <c r="AJ176" s="117">
        <v>0.1166</v>
      </c>
      <c r="AK176" s="117">
        <v>8.3299999999999999E-2</v>
      </c>
      <c r="AL176" s="117">
        <v>8.3299999999999999E-2</v>
      </c>
      <c r="AM176" s="117">
        <v>0</v>
      </c>
      <c r="AN176" s="117">
        <v>0</v>
      </c>
      <c r="AO176" s="117">
        <v>0</v>
      </c>
      <c r="AP176" s="117">
        <v>0.1</v>
      </c>
      <c r="AQ176" s="117">
        <v>0.16</v>
      </c>
      <c r="AR176" s="118">
        <v>0.19239999999999999</v>
      </c>
      <c r="AS176" s="117">
        <v>7.0800000000000002E-2</v>
      </c>
      <c r="AT176" s="120">
        <f t="shared" si="5"/>
        <v>0.17639299999999999</v>
      </c>
      <c r="AU176" s="120">
        <v>0</v>
      </c>
      <c r="AV176" s="120">
        <v>0.17639299999999999</v>
      </c>
      <c r="AW176" s="119">
        <v>0.08</v>
      </c>
      <c r="AX176" s="119">
        <v>0.08</v>
      </c>
    </row>
    <row r="177" spans="1:100">
      <c r="B177" s="168">
        <f t="shared" si="4"/>
        <v>45382</v>
      </c>
      <c r="C177" s="117">
        <v>0.12</v>
      </c>
      <c r="D177" s="117">
        <v>0.12</v>
      </c>
      <c r="E177" s="117">
        <v>0.12</v>
      </c>
      <c r="F177" s="117">
        <v>9.1300000000000006E-2</v>
      </c>
      <c r="G177" s="117">
        <v>8.1000000000000003E-2</v>
      </c>
      <c r="H177" s="117">
        <v>0.13</v>
      </c>
      <c r="I177" s="117">
        <v>8.5099999999999995E-2</v>
      </c>
      <c r="J177" s="117">
        <v>8.0399999999999999E-2</v>
      </c>
      <c r="K177" s="117">
        <v>0.15</v>
      </c>
      <c r="L177" s="117">
        <v>0</v>
      </c>
      <c r="M177" s="117">
        <v>0.15</v>
      </c>
      <c r="N177" s="117">
        <v>5.8299999999999998E-2</v>
      </c>
      <c r="O177" s="117">
        <v>2.5000000000000001E-2</v>
      </c>
      <c r="P177" s="117">
        <v>2.5000000000000001E-2</v>
      </c>
      <c r="Q177" s="117">
        <v>7.0000000000000007E-2</v>
      </c>
      <c r="R177" s="117">
        <v>7.0000000000000007E-2</v>
      </c>
      <c r="S177" s="117">
        <v>7.0000000000000007E-2</v>
      </c>
      <c r="T177" s="117">
        <v>7.0000000000000007E-2</v>
      </c>
      <c r="U177" s="117">
        <v>7.0000000000000007E-2</v>
      </c>
      <c r="V177" s="117">
        <v>7.0000000000000007E-2</v>
      </c>
      <c r="W177" s="117">
        <v>7.0000000000000007E-2</v>
      </c>
      <c r="X177" s="117">
        <v>7.0000000000000007E-2</v>
      </c>
      <c r="Y177" s="117">
        <v>7.0000000000000007E-2</v>
      </c>
      <c r="Z177" s="117">
        <v>7.0000000000000007E-2</v>
      </c>
      <c r="AA177" s="117">
        <v>0.06</v>
      </c>
      <c r="AB177" s="117">
        <v>0.06</v>
      </c>
      <c r="AC177" s="117">
        <v>0.06</v>
      </c>
      <c r="AD177" s="117">
        <v>0</v>
      </c>
      <c r="AE177" s="117">
        <v>4.58E-2</v>
      </c>
      <c r="AF177" s="117">
        <v>5.8299999999999998E-2</v>
      </c>
      <c r="AG177" s="117">
        <v>5.8299999999999998E-2</v>
      </c>
      <c r="AH177" s="117">
        <v>5.8299999999999998E-2</v>
      </c>
      <c r="AI177" s="117">
        <v>0</v>
      </c>
      <c r="AJ177" s="117">
        <v>0.1166</v>
      </c>
      <c r="AK177" s="117">
        <v>8.3299999999999999E-2</v>
      </c>
      <c r="AL177" s="117">
        <v>8.3299999999999999E-2</v>
      </c>
      <c r="AM177" s="117">
        <v>0</v>
      </c>
      <c r="AN177" s="117">
        <v>0</v>
      </c>
      <c r="AO177" s="117">
        <v>0</v>
      </c>
      <c r="AP177" s="117">
        <v>0.1</v>
      </c>
      <c r="AQ177" s="117">
        <v>0.16</v>
      </c>
      <c r="AR177" s="118">
        <v>0.1852</v>
      </c>
      <c r="AS177" s="117">
        <v>7.0800000000000002E-2</v>
      </c>
      <c r="AT177" s="120">
        <f t="shared" si="5"/>
        <v>0.2281</v>
      </c>
      <c r="AU177" s="120">
        <v>0.125</v>
      </c>
      <c r="AV177" s="120">
        <v>0.1031</v>
      </c>
      <c r="AW177" s="119">
        <v>0.08</v>
      </c>
      <c r="AX177" s="119">
        <v>0.08</v>
      </c>
    </row>
    <row r="178" spans="1:100">
      <c r="B178" s="168">
        <f t="shared" si="4"/>
        <v>45412</v>
      </c>
      <c r="C178" s="117">
        <v>0.12</v>
      </c>
      <c r="D178" s="117">
        <v>0.12</v>
      </c>
      <c r="E178" s="117">
        <v>0.12</v>
      </c>
      <c r="F178" s="117">
        <v>9.1300000000000006E-2</v>
      </c>
      <c r="G178" s="117">
        <v>8.1000000000000003E-2</v>
      </c>
      <c r="H178" s="117">
        <v>0.13</v>
      </c>
      <c r="I178" s="117">
        <v>8.5099999999999995E-2</v>
      </c>
      <c r="J178" s="117">
        <v>8.0399999999999999E-2</v>
      </c>
      <c r="K178" s="117">
        <v>0.15</v>
      </c>
      <c r="L178" s="117">
        <v>0</v>
      </c>
      <c r="M178" s="117">
        <v>0.15</v>
      </c>
      <c r="N178" s="117">
        <v>5.8299999999999998E-2</v>
      </c>
      <c r="O178" s="117">
        <v>2.5000000000000001E-2</v>
      </c>
      <c r="P178" s="117">
        <v>2.5000000000000001E-2</v>
      </c>
      <c r="Q178" s="117">
        <v>7.0000000000000007E-2</v>
      </c>
      <c r="R178" s="117">
        <v>7.0000000000000007E-2</v>
      </c>
      <c r="S178" s="117">
        <v>7.0000000000000007E-2</v>
      </c>
      <c r="T178" s="117">
        <v>7.0000000000000007E-2</v>
      </c>
      <c r="U178" s="117">
        <v>7.0000000000000007E-2</v>
      </c>
      <c r="V178" s="117">
        <v>7.0000000000000007E-2</v>
      </c>
      <c r="W178" s="117">
        <v>7.0000000000000007E-2</v>
      </c>
      <c r="X178" s="117">
        <v>7.0000000000000007E-2</v>
      </c>
      <c r="Y178" s="117">
        <v>7.0000000000000007E-2</v>
      </c>
      <c r="Z178" s="117">
        <v>7.0000000000000007E-2</v>
      </c>
      <c r="AA178" s="117">
        <v>0.06</v>
      </c>
      <c r="AB178" s="117">
        <v>0.06</v>
      </c>
      <c r="AC178" s="117">
        <v>0.06</v>
      </c>
      <c r="AD178" s="117">
        <v>0</v>
      </c>
      <c r="AE178" s="117">
        <v>4.58E-2</v>
      </c>
      <c r="AF178" s="117">
        <v>5.8299999999999998E-2</v>
      </c>
      <c r="AG178" s="117">
        <v>5.8299999999999998E-2</v>
      </c>
      <c r="AH178" s="117">
        <v>5.8299999999999998E-2</v>
      </c>
      <c r="AI178" s="117">
        <v>0</v>
      </c>
      <c r="AJ178" s="117">
        <v>0.1166</v>
      </c>
      <c r="AK178" s="117">
        <v>8.3299999999999999E-2</v>
      </c>
      <c r="AL178" s="117">
        <v>8.3299999999999999E-2</v>
      </c>
      <c r="AM178" s="117">
        <v>0</v>
      </c>
      <c r="AN178" s="117">
        <v>0</v>
      </c>
      <c r="AO178" s="117">
        <v>0</v>
      </c>
      <c r="AP178" s="117">
        <v>0.1</v>
      </c>
      <c r="AQ178" s="117">
        <v>0.16</v>
      </c>
      <c r="AR178" s="118">
        <v>0.21709999999999999</v>
      </c>
      <c r="AS178" s="117">
        <v>7.0800000000000002E-2</v>
      </c>
      <c r="AT178" s="120">
        <f t="shared" si="5"/>
        <v>0.1031</v>
      </c>
      <c r="AU178" s="120">
        <v>0</v>
      </c>
      <c r="AV178" s="120">
        <v>0.1031</v>
      </c>
      <c r="AW178" s="119">
        <v>0.08</v>
      </c>
      <c r="AX178" s="119">
        <v>0.08</v>
      </c>
      <c r="AY178" s="116">
        <v>0.16</v>
      </c>
      <c r="AZ178" s="116">
        <v>0.2</v>
      </c>
      <c r="BA178" s="116">
        <v>0</v>
      </c>
    </row>
    <row r="179" spans="1:100">
      <c r="B179" s="168">
        <f t="shared" si="4"/>
        <v>45443</v>
      </c>
      <c r="C179" s="117">
        <v>0.12</v>
      </c>
      <c r="D179" s="117">
        <v>0.12</v>
      </c>
      <c r="E179" s="117">
        <v>0.12</v>
      </c>
      <c r="F179" s="117">
        <v>9.1300000000000006E-2</v>
      </c>
      <c r="G179" s="117">
        <v>8.1000000000000003E-2</v>
      </c>
      <c r="H179" s="117">
        <v>0.13</v>
      </c>
      <c r="I179" s="117">
        <v>8.5099999999999995E-2</v>
      </c>
      <c r="J179" s="117">
        <v>8.0399999999999999E-2</v>
      </c>
      <c r="K179" s="117">
        <v>0.15</v>
      </c>
      <c r="L179" s="117">
        <v>0</v>
      </c>
      <c r="M179" s="117">
        <v>0.15</v>
      </c>
      <c r="N179" s="117">
        <v>5.8299999999999998E-2</v>
      </c>
      <c r="O179" s="117">
        <v>2.5000000000000001E-2</v>
      </c>
      <c r="P179" s="117">
        <v>2.5000000000000001E-2</v>
      </c>
      <c r="Q179" s="117">
        <f>Q178</f>
        <v>7.0000000000000007E-2</v>
      </c>
      <c r="R179" s="117">
        <f t="shared" ref="R179:Z179" si="6">R178</f>
        <v>7.0000000000000007E-2</v>
      </c>
      <c r="S179" s="117">
        <f t="shared" si="6"/>
        <v>7.0000000000000007E-2</v>
      </c>
      <c r="T179" s="117">
        <f t="shared" si="6"/>
        <v>7.0000000000000007E-2</v>
      </c>
      <c r="U179" s="117">
        <f t="shared" si="6"/>
        <v>7.0000000000000007E-2</v>
      </c>
      <c r="V179" s="117">
        <f t="shared" si="6"/>
        <v>7.0000000000000007E-2</v>
      </c>
      <c r="W179" s="117">
        <f t="shared" si="6"/>
        <v>7.0000000000000007E-2</v>
      </c>
      <c r="X179" s="117">
        <f t="shared" si="6"/>
        <v>7.0000000000000007E-2</v>
      </c>
      <c r="Y179" s="117">
        <f t="shared" si="6"/>
        <v>7.0000000000000007E-2</v>
      </c>
      <c r="Z179" s="117">
        <f t="shared" si="6"/>
        <v>7.0000000000000007E-2</v>
      </c>
      <c r="AA179" s="117">
        <v>0.06</v>
      </c>
      <c r="AB179" s="117">
        <v>0.06</v>
      </c>
      <c r="AC179" s="117">
        <v>0.06</v>
      </c>
      <c r="AD179" s="117">
        <v>0</v>
      </c>
      <c r="AE179" s="117">
        <f>VLOOKUP(AE$1,Distribution!$A:$D,4,FALSE)</f>
        <v>4.58E-2</v>
      </c>
      <c r="AF179" s="117">
        <v>5.8299999999999998E-2</v>
      </c>
      <c r="AG179" s="117">
        <v>5.8299999999999998E-2</v>
      </c>
      <c r="AH179" s="117">
        <v>5.8299999999999998E-2</v>
      </c>
      <c r="AI179" s="117">
        <v>0</v>
      </c>
      <c r="AJ179" s="117">
        <v>0.1166</v>
      </c>
      <c r="AK179" s="117">
        <v>8.3299999999999999E-2</v>
      </c>
      <c r="AL179" s="117">
        <v>8.3299999999999999E-2</v>
      </c>
      <c r="AM179" s="117">
        <v>0</v>
      </c>
      <c r="AN179" s="117">
        <v>0</v>
      </c>
      <c r="AO179" s="117">
        <v>0</v>
      </c>
      <c r="AP179" s="117">
        <v>0.1</v>
      </c>
      <c r="AQ179" s="117">
        <f>VLOOKUP(AQ$1,Distribution!$A:$D,4,FALSE)</f>
        <v>0.16</v>
      </c>
      <c r="AR179" s="118">
        <v>0.20200000000000001</v>
      </c>
      <c r="AS179" s="117">
        <v>7.0800000000000002E-2</v>
      </c>
      <c r="AT179" s="120">
        <f t="shared" si="5"/>
        <v>0.1031</v>
      </c>
      <c r="AU179" s="119">
        <v>0</v>
      </c>
      <c r="AV179" s="122">
        <v>0.1031</v>
      </c>
      <c r="AW179" s="119">
        <v>0.08</v>
      </c>
      <c r="AX179" s="119">
        <v>0.08</v>
      </c>
      <c r="AY179" s="119">
        <v>0.16</v>
      </c>
      <c r="AZ179" s="119">
        <v>0.2</v>
      </c>
      <c r="BA179" s="119">
        <v>7.0000000000000007E-2</v>
      </c>
    </row>
    <row r="180" spans="1:100">
      <c r="B180" s="168">
        <f t="shared" si="4"/>
        <v>45473</v>
      </c>
      <c r="C180" s="117">
        <v>0.12</v>
      </c>
      <c r="D180" s="117">
        <v>0.12</v>
      </c>
      <c r="E180" s="117">
        <v>0.12</v>
      </c>
      <c r="F180" s="117">
        <v>9.1300000000000006E-2</v>
      </c>
      <c r="G180" s="117">
        <v>8.1000000000000003E-2</v>
      </c>
      <c r="H180" s="117">
        <v>0.13</v>
      </c>
      <c r="I180" s="117">
        <f>I179</f>
        <v>8.5099999999999995E-2</v>
      </c>
      <c r="J180" s="117">
        <v>8.0399999999999999E-2</v>
      </c>
      <c r="K180" s="117">
        <v>0.15</v>
      </c>
      <c r="L180" s="117">
        <v>0.15</v>
      </c>
      <c r="M180" s="117">
        <v>0.15</v>
      </c>
      <c r="N180" s="117">
        <v>5.8299999999999998E-2</v>
      </c>
      <c r="O180" s="117">
        <v>2.5000000000000001E-2</v>
      </c>
      <c r="P180" s="117">
        <v>2.5000000000000001E-2</v>
      </c>
      <c r="Q180" s="117">
        <f>Q179</f>
        <v>7.0000000000000007E-2</v>
      </c>
      <c r="R180" s="117">
        <f t="shared" ref="R180:Z180" si="7">R179</f>
        <v>7.0000000000000007E-2</v>
      </c>
      <c r="S180" s="117">
        <f t="shared" si="7"/>
        <v>7.0000000000000007E-2</v>
      </c>
      <c r="T180" s="117">
        <f t="shared" si="7"/>
        <v>7.0000000000000007E-2</v>
      </c>
      <c r="U180" s="117">
        <f t="shared" si="7"/>
        <v>7.0000000000000007E-2</v>
      </c>
      <c r="V180" s="117">
        <f t="shared" si="7"/>
        <v>7.0000000000000007E-2</v>
      </c>
      <c r="W180" s="117">
        <f t="shared" si="7"/>
        <v>7.0000000000000007E-2</v>
      </c>
      <c r="X180" s="117">
        <f t="shared" si="7"/>
        <v>7.0000000000000007E-2</v>
      </c>
      <c r="Y180" s="117">
        <f t="shared" si="7"/>
        <v>7.0000000000000007E-2</v>
      </c>
      <c r="Z180" s="117">
        <f t="shared" si="7"/>
        <v>7.0000000000000007E-2</v>
      </c>
      <c r="AA180" s="117">
        <v>0.06</v>
      </c>
      <c r="AB180" s="117">
        <v>0.06</v>
      </c>
      <c r="AC180" s="117">
        <v>0.06</v>
      </c>
      <c r="AD180" s="117">
        <f>AD179</f>
        <v>0</v>
      </c>
      <c r="AE180" s="117">
        <f>AE179</f>
        <v>4.58E-2</v>
      </c>
      <c r="AF180" s="117">
        <v>5.8299999999999998E-2</v>
      </c>
      <c r="AG180" s="117">
        <f>AG179</f>
        <v>5.8299999999999998E-2</v>
      </c>
      <c r="AH180" s="117">
        <f>AH179</f>
        <v>5.8299999999999998E-2</v>
      </c>
      <c r="AI180" s="117">
        <f>AI179</f>
        <v>0</v>
      </c>
      <c r="AJ180" s="117">
        <v>0.1166</v>
      </c>
      <c r="AK180" s="117">
        <v>8.3299999999999999E-2</v>
      </c>
      <c r="AL180" s="117">
        <v>8.3299999999999999E-2</v>
      </c>
      <c r="AM180" s="117">
        <f>AM179</f>
        <v>0</v>
      </c>
      <c r="AN180" s="117">
        <f>AN179</f>
        <v>0</v>
      </c>
      <c r="AO180" s="117">
        <f>AO179</f>
        <v>0</v>
      </c>
      <c r="AP180" s="117">
        <v>0.1</v>
      </c>
      <c r="AQ180" s="117">
        <f>AQ179</f>
        <v>0.16</v>
      </c>
      <c r="AR180" s="118">
        <v>0.19239999999999999</v>
      </c>
      <c r="AS180" s="117">
        <v>7.0800000000000002E-2</v>
      </c>
      <c r="AT180" s="120">
        <f t="shared" si="5"/>
        <v>0.2281</v>
      </c>
      <c r="AU180" s="123">
        <v>0.125</v>
      </c>
      <c r="AV180" s="123">
        <f>AV179</f>
        <v>0.1031</v>
      </c>
      <c r="AW180" s="119">
        <v>0.08</v>
      </c>
      <c r="AX180" s="119">
        <v>0.08</v>
      </c>
      <c r="AY180" s="119">
        <v>0.16</v>
      </c>
      <c r="AZ180" s="119">
        <v>0.2</v>
      </c>
      <c r="BA180" s="119">
        <v>7.0000000000000007E-2</v>
      </c>
    </row>
    <row r="181" spans="1:100">
      <c r="B181" s="168">
        <f t="shared" si="4"/>
        <v>45504</v>
      </c>
      <c r="C181" s="117">
        <v>0.13</v>
      </c>
      <c r="D181" s="117">
        <v>0.13</v>
      </c>
      <c r="E181" s="117">
        <v>0.13</v>
      </c>
      <c r="F181" s="117">
        <f>VLOOKUP(F$1,Distribution!$A$36:$D$76,4,FALSE)</f>
        <v>9.3399999999999997E-2</v>
      </c>
      <c r="G181" s="117" t="e">
        <f>VLOOKUP(G$1,Distribution!$A$36:$D$76,4,FALSE)</f>
        <v>#N/A</v>
      </c>
      <c r="H181" s="117">
        <v>0.15</v>
      </c>
      <c r="I181" s="117">
        <v>8.7999999999999995E-2</v>
      </c>
      <c r="J181" s="117" t="e">
        <f>VLOOKUP(J$1,Distribution!$A$36:$D$76,4,FALSE)</f>
        <v>#N/A</v>
      </c>
      <c r="K181" s="117">
        <f>VLOOKUP(K$1,Distribution!$A$36:$D$76,4,FALSE)</f>
        <v>0.15</v>
      </c>
      <c r="L181" s="117">
        <v>0.15</v>
      </c>
      <c r="M181" s="117">
        <v>0.15</v>
      </c>
      <c r="N181" s="117">
        <v>5.8299999999999998E-2</v>
      </c>
      <c r="O181" s="117">
        <v>2.5000000000000001E-2</v>
      </c>
      <c r="P181" s="117">
        <f>VLOOKUP(P$1,Distribution!$A$36:$D$76,4,FALSE)</f>
        <v>2.5000000000000001E-2</v>
      </c>
      <c r="Q181" s="117">
        <f>Q179</f>
        <v>7.0000000000000007E-2</v>
      </c>
      <c r="R181" s="117">
        <f t="shared" ref="R181:Y181" si="8">R179</f>
        <v>7.0000000000000007E-2</v>
      </c>
      <c r="S181" s="117">
        <f t="shared" si="8"/>
        <v>7.0000000000000007E-2</v>
      </c>
      <c r="T181" s="117">
        <f t="shared" si="8"/>
        <v>7.0000000000000007E-2</v>
      </c>
      <c r="U181" s="117">
        <f t="shared" si="8"/>
        <v>7.0000000000000007E-2</v>
      </c>
      <c r="V181" s="117">
        <f t="shared" si="8"/>
        <v>7.0000000000000007E-2</v>
      </c>
      <c r="W181" s="117">
        <f t="shared" si="8"/>
        <v>7.0000000000000007E-2</v>
      </c>
      <c r="X181" s="117">
        <f t="shared" si="8"/>
        <v>7.0000000000000007E-2</v>
      </c>
      <c r="Y181" s="117">
        <f t="shared" si="8"/>
        <v>7.0000000000000007E-2</v>
      </c>
      <c r="Z181" s="117">
        <f>Z179</f>
        <v>7.0000000000000007E-2</v>
      </c>
      <c r="AA181" s="117">
        <v>6.5000000000000002E-2</v>
      </c>
      <c r="AB181" s="117">
        <v>6.5000000000000002E-2</v>
      </c>
      <c r="AC181" s="117">
        <v>6.5000000000000002E-2</v>
      </c>
      <c r="AD181" s="117">
        <v>0</v>
      </c>
      <c r="AE181" s="117">
        <f>AE180</f>
        <v>4.58E-2</v>
      </c>
      <c r="AF181" s="117">
        <v>0.06</v>
      </c>
      <c r="AG181" s="117">
        <v>0.06</v>
      </c>
      <c r="AH181" s="117">
        <v>0.06</v>
      </c>
      <c r="AI181" s="117">
        <f>AI179</f>
        <v>0</v>
      </c>
      <c r="AJ181" s="117">
        <v>0.1216</v>
      </c>
      <c r="AK181" s="117">
        <v>0.09</v>
      </c>
      <c r="AL181" s="117">
        <v>0.09</v>
      </c>
      <c r="AM181" s="117">
        <f>AM179</f>
        <v>0</v>
      </c>
      <c r="AN181" s="117">
        <f>AN179</f>
        <v>0</v>
      </c>
      <c r="AO181" s="117">
        <f>AO179</f>
        <v>0</v>
      </c>
      <c r="AP181" s="117">
        <f>VLOOKUP(AP$1,Distribution!$A$36:$D$76,4,FALSE)</f>
        <v>0.11</v>
      </c>
      <c r="AQ181" s="117">
        <f>VLOOKUP(AQ$1,Distribution!$A$36:$D$76,4,FALSE)</f>
        <v>0.16</v>
      </c>
      <c r="AR181" s="118">
        <v>0.19400000000000001</v>
      </c>
      <c r="AS181" s="117">
        <v>7.4099999999999999E-2</v>
      </c>
      <c r="AT181" s="120">
        <f t="shared" si="5"/>
        <v>0.1031</v>
      </c>
      <c r="AU181" s="119">
        <v>0</v>
      </c>
      <c r="AV181" s="124">
        <f>AV180</f>
        <v>0.1031</v>
      </c>
      <c r="AW181" s="119">
        <v>0.08</v>
      </c>
      <c r="AX181" s="119">
        <v>0.08</v>
      </c>
      <c r="AY181" s="119">
        <v>0.16</v>
      </c>
      <c r="AZ181" s="119">
        <v>0.2</v>
      </c>
      <c r="BA181" s="119">
        <v>7.0000000000000007E-2</v>
      </c>
    </row>
    <row r="182" spans="1:100">
      <c r="A182" s="128">
        <v>9</v>
      </c>
      <c r="B182" s="168">
        <f t="shared" si="4"/>
        <v>45535</v>
      </c>
      <c r="C182" s="117">
        <f t="shared" ref="C182:K182" si="9">C181</f>
        <v>0.13</v>
      </c>
      <c r="D182" s="117">
        <f t="shared" si="9"/>
        <v>0.13</v>
      </c>
      <c r="E182" s="117">
        <f t="shared" si="9"/>
        <v>0.13</v>
      </c>
      <c r="F182" s="117">
        <f t="shared" si="9"/>
        <v>9.3399999999999997E-2</v>
      </c>
      <c r="G182" s="117" t="e">
        <f t="shared" si="9"/>
        <v>#N/A</v>
      </c>
      <c r="H182" s="117">
        <f t="shared" si="9"/>
        <v>0.15</v>
      </c>
      <c r="I182" s="117">
        <f t="shared" si="9"/>
        <v>8.7999999999999995E-2</v>
      </c>
      <c r="J182" s="117" t="e">
        <f t="shared" si="9"/>
        <v>#N/A</v>
      </c>
      <c r="K182" s="117">
        <f t="shared" si="9"/>
        <v>0.15</v>
      </c>
      <c r="L182" s="117">
        <v>0.15</v>
      </c>
      <c r="M182" s="117">
        <f t="shared" ref="M182:Z182" si="10">M181</f>
        <v>0.15</v>
      </c>
      <c r="N182" s="117">
        <f t="shared" si="10"/>
        <v>5.8299999999999998E-2</v>
      </c>
      <c r="O182" s="117">
        <f t="shared" si="10"/>
        <v>2.5000000000000001E-2</v>
      </c>
      <c r="P182" s="117">
        <f t="shared" si="10"/>
        <v>2.5000000000000001E-2</v>
      </c>
      <c r="Q182" s="117">
        <f t="shared" si="10"/>
        <v>7.0000000000000007E-2</v>
      </c>
      <c r="R182" s="117">
        <f t="shared" si="10"/>
        <v>7.0000000000000007E-2</v>
      </c>
      <c r="S182" s="117">
        <f t="shared" si="10"/>
        <v>7.0000000000000007E-2</v>
      </c>
      <c r="T182" s="117">
        <f t="shared" si="10"/>
        <v>7.0000000000000007E-2</v>
      </c>
      <c r="U182" s="117">
        <f t="shared" si="10"/>
        <v>7.0000000000000007E-2</v>
      </c>
      <c r="V182" s="117">
        <f t="shared" si="10"/>
        <v>7.0000000000000007E-2</v>
      </c>
      <c r="W182" s="117">
        <f t="shared" si="10"/>
        <v>7.0000000000000007E-2</v>
      </c>
      <c r="X182" s="117">
        <f t="shared" si="10"/>
        <v>7.0000000000000007E-2</v>
      </c>
      <c r="Y182" s="117">
        <f t="shared" si="10"/>
        <v>7.0000000000000007E-2</v>
      </c>
      <c r="Z182" s="117">
        <f t="shared" si="10"/>
        <v>7.0000000000000007E-2</v>
      </c>
      <c r="AA182" s="117">
        <v>6.5000000000000002E-2</v>
      </c>
      <c r="AB182" s="117">
        <f>AB181</f>
        <v>6.5000000000000002E-2</v>
      </c>
      <c r="AC182" s="117">
        <f>AC181</f>
        <v>6.5000000000000002E-2</v>
      </c>
      <c r="AD182" s="117">
        <f>AD181</f>
        <v>0</v>
      </c>
      <c r="AE182" s="117">
        <f>AE181</f>
        <v>4.58E-2</v>
      </c>
      <c r="AF182" s="117">
        <f t="shared" ref="AF182:AQ182" si="11">AF181</f>
        <v>0.06</v>
      </c>
      <c r="AG182" s="117">
        <f t="shared" si="11"/>
        <v>0.06</v>
      </c>
      <c r="AH182" s="117">
        <f t="shared" si="11"/>
        <v>0.06</v>
      </c>
      <c r="AI182" s="117">
        <f t="shared" si="11"/>
        <v>0</v>
      </c>
      <c r="AJ182" s="117">
        <f t="shared" si="11"/>
        <v>0.1216</v>
      </c>
      <c r="AK182" s="117">
        <f t="shared" si="11"/>
        <v>0.09</v>
      </c>
      <c r="AL182" s="117">
        <f t="shared" si="11"/>
        <v>0.09</v>
      </c>
      <c r="AM182" s="117">
        <f t="shared" si="11"/>
        <v>0</v>
      </c>
      <c r="AN182" s="117">
        <f t="shared" si="11"/>
        <v>0</v>
      </c>
      <c r="AO182" s="117">
        <f t="shared" si="11"/>
        <v>0</v>
      </c>
      <c r="AP182" s="117">
        <f t="shared" si="11"/>
        <v>0.11</v>
      </c>
      <c r="AQ182" s="117">
        <f t="shared" si="11"/>
        <v>0.16</v>
      </c>
      <c r="AR182" s="118">
        <v>0.18659999999999999</v>
      </c>
      <c r="AS182" s="117">
        <f>AS181</f>
        <v>7.4099999999999999E-2</v>
      </c>
      <c r="AT182" s="120">
        <f t="shared" si="5"/>
        <v>0.1031</v>
      </c>
      <c r="AU182" s="123">
        <v>0</v>
      </c>
      <c r="AV182" s="119">
        <f>AV181</f>
        <v>0.1031</v>
      </c>
      <c r="AW182" s="127">
        <v>0.08</v>
      </c>
      <c r="AX182" s="127">
        <v>0.08</v>
      </c>
      <c r="AY182" s="127">
        <v>0.16</v>
      </c>
      <c r="AZ182" s="127">
        <v>0.2</v>
      </c>
      <c r="BA182" s="127">
        <v>7.0000000000000007E-2</v>
      </c>
    </row>
    <row r="183" spans="1:100">
      <c r="A183" s="128">
        <v>10</v>
      </c>
      <c r="B183" s="168">
        <f t="shared" si="4"/>
        <v>45565</v>
      </c>
      <c r="C183" s="117">
        <v>0.13</v>
      </c>
      <c r="D183" s="117">
        <v>0.13</v>
      </c>
      <c r="E183" s="117">
        <v>0.13</v>
      </c>
      <c r="F183" s="117">
        <v>9.3399999999999997E-2</v>
      </c>
      <c r="G183" s="117" t="e">
        <v>#N/A</v>
      </c>
      <c r="H183" s="117">
        <v>0.15</v>
      </c>
      <c r="I183" s="117">
        <v>8.7999999999999995E-2</v>
      </c>
      <c r="J183" s="117" t="e">
        <v>#N/A</v>
      </c>
      <c r="K183" s="117">
        <v>0.15</v>
      </c>
      <c r="L183" s="117">
        <v>0.15</v>
      </c>
      <c r="M183" s="117">
        <v>0.15</v>
      </c>
      <c r="N183" s="117">
        <v>5.8299999999999998E-2</v>
      </c>
      <c r="O183" s="117">
        <v>2.5000000000000001E-2</v>
      </c>
      <c r="P183" s="117">
        <v>2.5000000000000001E-2</v>
      </c>
      <c r="Q183" s="117">
        <v>7.0000000000000007E-2</v>
      </c>
      <c r="R183" s="117">
        <v>7.0000000000000007E-2</v>
      </c>
      <c r="S183" s="117">
        <v>7.0000000000000007E-2</v>
      </c>
      <c r="T183" s="117">
        <v>7.0000000000000007E-2</v>
      </c>
      <c r="U183" s="117">
        <v>7.0000000000000007E-2</v>
      </c>
      <c r="V183" s="117">
        <v>7.0000000000000007E-2</v>
      </c>
      <c r="W183" s="117">
        <v>7.0000000000000007E-2</v>
      </c>
      <c r="X183" s="117">
        <v>7.0000000000000007E-2</v>
      </c>
      <c r="Y183" s="117">
        <v>7.0000000000000007E-2</v>
      </c>
      <c r="Z183" s="117">
        <v>7.0000000000000007E-2</v>
      </c>
      <c r="AA183" s="117">
        <v>6.5000000000000002E-2</v>
      </c>
      <c r="AB183" s="117">
        <v>6.5000000000000002E-2</v>
      </c>
      <c r="AC183" s="117">
        <v>6.5000000000000002E-2</v>
      </c>
      <c r="AD183" s="117">
        <v>0</v>
      </c>
      <c r="AE183" s="117">
        <v>4.58E-2</v>
      </c>
      <c r="AF183" s="117">
        <v>0.06</v>
      </c>
      <c r="AG183" s="117">
        <v>0.06</v>
      </c>
      <c r="AH183" s="117">
        <v>0.06</v>
      </c>
      <c r="AI183" s="117">
        <v>0</v>
      </c>
      <c r="AJ183" s="117">
        <v>0.1216</v>
      </c>
      <c r="AK183" s="117">
        <v>0.09</v>
      </c>
      <c r="AL183" s="117">
        <v>0.09</v>
      </c>
      <c r="AM183" s="117">
        <v>0</v>
      </c>
      <c r="AN183" s="117">
        <v>0</v>
      </c>
      <c r="AO183" s="117">
        <v>0</v>
      </c>
      <c r="AP183" s="117">
        <v>0.11</v>
      </c>
      <c r="AQ183" s="117">
        <v>0.16</v>
      </c>
      <c r="AR183" s="118">
        <v>0.1729</v>
      </c>
      <c r="AS183" s="117">
        <v>7.4099999999999999E-2</v>
      </c>
      <c r="AT183" s="120">
        <f t="shared" si="5"/>
        <v>0.2281</v>
      </c>
      <c r="AU183" s="123">
        <v>0.125</v>
      </c>
      <c r="AV183" s="119">
        <v>0.1031</v>
      </c>
      <c r="AW183" s="127">
        <v>0.08</v>
      </c>
      <c r="AX183" s="127">
        <v>0.08</v>
      </c>
      <c r="AY183" s="127">
        <v>0.16</v>
      </c>
      <c r="AZ183" s="127">
        <v>0.2</v>
      </c>
      <c r="BA183" s="127">
        <v>7.0000000000000007E-2</v>
      </c>
      <c r="BB183" s="127">
        <v>0.14000000000000001</v>
      </c>
      <c r="BC183" s="127">
        <v>0.14000000000000001</v>
      </c>
      <c r="BD183" s="127">
        <v>0.16</v>
      </c>
      <c r="BE183" s="127">
        <v>0.16</v>
      </c>
      <c r="BF183" s="127">
        <v>0.16</v>
      </c>
      <c r="BG183" s="127">
        <v>0.16</v>
      </c>
      <c r="BH183" s="119">
        <v>0.18</v>
      </c>
      <c r="BI183" s="119">
        <v>0.18</v>
      </c>
      <c r="BJ183" s="119">
        <v>0.14000000000000001</v>
      </c>
      <c r="BK183" s="119">
        <v>0.14000000000000001</v>
      </c>
      <c r="BL183" s="119">
        <v>0.16</v>
      </c>
      <c r="BM183" s="119">
        <v>0.16</v>
      </c>
      <c r="BN183" s="119">
        <v>0.18</v>
      </c>
      <c r="BO183" s="119">
        <v>0.18</v>
      </c>
      <c r="BP183" s="119">
        <v>0.22</v>
      </c>
      <c r="BQ183" s="119">
        <v>0.22</v>
      </c>
    </row>
    <row r="184" spans="1:100">
      <c r="A184" s="128">
        <v>11</v>
      </c>
      <c r="B184" s="168">
        <f t="shared" si="4"/>
        <v>45596</v>
      </c>
      <c r="C184" s="117">
        <v>0.13</v>
      </c>
      <c r="D184" s="117">
        <v>0.13</v>
      </c>
      <c r="E184" s="117">
        <v>0.13</v>
      </c>
      <c r="F184" s="117">
        <v>9.3399999999999997E-2</v>
      </c>
      <c r="G184" s="117" t="e">
        <v>#N/A</v>
      </c>
      <c r="H184" s="117">
        <v>0.15</v>
      </c>
      <c r="I184" s="117">
        <v>8.7999999999999995E-2</v>
      </c>
      <c r="J184" s="117" t="e">
        <v>#N/A</v>
      </c>
      <c r="K184" s="117">
        <v>0.15</v>
      </c>
      <c r="L184" s="117">
        <v>0.15</v>
      </c>
      <c r="M184" s="117">
        <v>0.15</v>
      </c>
      <c r="N184" s="117">
        <v>5.8299999999999998E-2</v>
      </c>
      <c r="O184" s="117">
        <v>2.5000000000000001E-2</v>
      </c>
      <c r="P184" s="117">
        <v>2.5000000000000001E-2</v>
      </c>
      <c r="Q184" s="117">
        <v>7.0000000000000007E-2</v>
      </c>
      <c r="R184" s="117">
        <v>7.0000000000000007E-2</v>
      </c>
      <c r="S184" s="117">
        <v>7.0000000000000007E-2</v>
      </c>
      <c r="T184" s="117">
        <v>7.0000000000000007E-2</v>
      </c>
      <c r="U184" s="117">
        <v>7.0000000000000007E-2</v>
      </c>
      <c r="V184" s="117">
        <v>7.0000000000000007E-2</v>
      </c>
      <c r="W184" s="117">
        <v>7.0000000000000007E-2</v>
      </c>
      <c r="X184" s="117">
        <v>7.0000000000000007E-2</v>
      </c>
      <c r="Y184" s="117">
        <v>7.0000000000000007E-2</v>
      </c>
      <c r="Z184" s="117">
        <v>7.0000000000000007E-2</v>
      </c>
      <c r="AA184" s="117">
        <v>6.5000000000000002E-2</v>
      </c>
      <c r="AB184" s="117">
        <v>6.5000000000000002E-2</v>
      </c>
      <c r="AC184" s="117">
        <v>6.5000000000000002E-2</v>
      </c>
      <c r="AD184" s="117">
        <v>0</v>
      </c>
      <c r="AE184" s="117">
        <v>4.58E-2</v>
      </c>
      <c r="AF184" s="117">
        <v>0.06</v>
      </c>
      <c r="AG184" s="117">
        <v>0.06</v>
      </c>
      <c r="AH184" s="117">
        <v>0.06</v>
      </c>
      <c r="AI184" s="117">
        <v>0</v>
      </c>
      <c r="AJ184" s="117">
        <v>0.1216</v>
      </c>
      <c r="AK184" s="117">
        <v>0.09</v>
      </c>
      <c r="AL184" s="117">
        <v>0.09</v>
      </c>
      <c r="AM184" s="117">
        <v>0</v>
      </c>
      <c r="AN184" s="117">
        <v>0</v>
      </c>
      <c r="AO184" s="117">
        <v>0</v>
      </c>
      <c r="AP184" s="117">
        <v>0.11</v>
      </c>
      <c r="AQ184" s="117">
        <v>0.16</v>
      </c>
      <c r="AR184" s="118">
        <v>0.1676</v>
      </c>
      <c r="AS184" s="117">
        <v>7.4099999999999999E-2</v>
      </c>
      <c r="AT184" s="120">
        <v>0.1031</v>
      </c>
      <c r="AU184" s="123">
        <v>0</v>
      </c>
      <c r="AV184" s="119">
        <v>0.1031</v>
      </c>
      <c r="AW184" s="127">
        <v>0.08</v>
      </c>
      <c r="AX184" s="127">
        <v>0.08</v>
      </c>
      <c r="AY184" s="127">
        <v>0.16</v>
      </c>
      <c r="AZ184" s="127">
        <v>0.2</v>
      </c>
      <c r="BA184" s="127">
        <v>7.0000000000000007E-2</v>
      </c>
      <c r="BB184" s="127">
        <v>0.14000000000000001</v>
      </c>
      <c r="BC184" s="127">
        <v>0.14000000000000001</v>
      </c>
      <c r="BD184" s="127">
        <v>0.16</v>
      </c>
      <c r="BE184" s="127">
        <v>0.16</v>
      </c>
      <c r="BF184" s="127">
        <v>0.16</v>
      </c>
      <c r="BG184" s="127">
        <v>0.16</v>
      </c>
      <c r="BH184" s="119">
        <v>0.18</v>
      </c>
      <c r="BI184" s="119">
        <v>0.18</v>
      </c>
      <c r="BJ184" s="119">
        <v>0.14000000000000001</v>
      </c>
      <c r="BK184" s="119">
        <v>0.14000000000000001</v>
      </c>
      <c r="BL184" s="119">
        <v>0.16</v>
      </c>
      <c r="BM184" s="119">
        <v>0.16</v>
      </c>
      <c r="BN184" s="119">
        <v>0.18</v>
      </c>
      <c r="BO184" s="119">
        <v>0.18</v>
      </c>
      <c r="BP184" s="119">
        <v>0.22</v>
      </c>
      <c r="BQ184" s="119">
        <v>0.22</v>
      </c>
    </row>
    <row r="185" spans="1:100">
      <c r="A185" s="128">
        <v>12</v>
      </c>
      <c r="B185" s="168">
        <f t="shared" si="4"/>
        <v>45626</v>
      </c>
      <c r="C185" s="117">
        <v>0.13</v>
      </c>
      <c r="D185" s="117">
        <v>0.13</v>
      </c>
      <c r="E185" s="117">
        <v>0.13</v>
      </c>
      <c r="F185" s="117">
        <v>9.3399999999999997E-2</v>
      </c>
      <c r="G185" s="117" t="e">
        <v>#N/A</v>
      </c>
      <c r="H185" s="117">
        <v>0.15</v>
      </c>
      <c r="I185" s="117">
        <v>8.7999999999999995E-2</v>
      </c>
      <c r="J185" s="117" t="e">
        <v>#N/A</v>
      </c>
      <c r="K185" s="117">
        <v>0.15</v>
      </c>
      <c r="L185" s="117">
        <v>0.15</v>
      </c>
      <c r="M185" s="117">
        <v>0.15</v>
      </c>
      <c r="N185" s="117">
        <v>5.8299999999999998E-2</v>
      </c>
      <c r="O185" s="117">
        <v>2.5000000000000001E-2</v>
      </c>
      <c r="P185" s="117">
        <v>2.5000000000000001E-2</v>
      </c>
      <c r="Q185" s="117">
        <v>7.0000000000000007E-2</v>
      </c>
      <c r="R185" s="117">
        <v>7.0000000000000007E-2</v>
      </c>
      <c r="S185" s="117">
        <v>7.0000000000000007E-2</v>
      </c>
      <c r="T185" s="117">
        <v>7.0000000000000007E-2</v>
      </c>
      <c r="U185" s="117">
        <v>7.0000000000000007E-2</v>
      </c>
      <c r="V185" s="117">
        <v>7.0000000000000007E-2</v>
      </c>
      <c r="W185" s="117">
        <v>7.0000000000000007E-2</v>
      </c>
      <c r="X185" s="117">
        <v>7.0000000000000007E-2</v>
      </c>
      <c r="Y185" s="117">
        <v>7.0000000000000007E-2</v>
      </c>
      <c r="Z185" s="117">
        <v>7.0000000000000007E-2</v>
      </c>
      <c r="AA185" s="117">
        <v>6.5000000000000002E-2</v>
      </c>
      <c r="AB185" s="117">
        <v>6.5000000000000002E-2</v>
      </c>
      <c r="AC185" s="117">
        <v>6.5000000000000002E-2</v>
      </c>
      <c r="AD185" s="117">
        <v>0</v>
      </c>
      <c r="AE185" s="117">
        <v>4.58E-2</v>
      </c>
      <c r="AF185" s="117">
        <v>0.06</v>
      </c>
      <c r="AG185" s="117">
        <v>0.06</v>
      </c>
      <c r="AH185" s="117">
        <v>0.06</v>
      </c>
      <c r="AI185" s="117">
        <v>0</v>
      </c>
      <c r="AJ185" s="117">
        <v>0.1216</v>
      </c>
      <c r="AK185" s="117">
        <v>0.09</v>
      </c>
      <c r="AL185" s="117">
        <v>0.09</v>
      </c>
      <c r="AM185" s="117">
        <v>0</v>
      </c>
      <c r="AN185" s="117">
        <v>0</v>
      </c>
      <c r="AO185" s="117">
        <v>0</v>
      </c>
      <c r="AP185" s="117">
        <v>0.11</v>
      </c>
      <c r="AQ185" s="117">
        <v>0.16</v>
      </c>
      <c r="AR185" s="118">
        <v>0.15229999999999999</v>
      </c>
      <c r="AS185" s="117">
        <f>AS184</f>
        <v>7.4099999999999999E-2</v>
      </c>
      <c r="AT185" s="120">
        <f>AU185+AV185</f>
        <v>0.1031</v>
      </c>
      <c r="AU185" s="123">
        <v>0</v>
      </c>
      <c r="AV185" s="119">
        <f>AV184</f>
        <v>0.1031</v>
      </c>
      <c r="AW185" s="127">
        <v>0.08</v>
      </c>
      <c r="AX185" s="127">
        <v>0.08</v>
      </c>
      <c r="AY185" s="127">
        <v>0.16</v>
      </c>
      <c r="AZ185" s="127">
        <v>0.2</v>
      </c>
      <c r="BA185" s="127">
        <v>7.0000000000000007E-2</v>
      </c>
      <c r="BB185" s="127">
        <v>0.14000000000000001</v>
      </c>
      <c r="BC185" s="127">
        <v>0.14000000000000001</v>
      </c>
      <c r="BD185" s="127">
        <v>0.16</v>
      </c>
      <c r="BE185" s="127">
        <v>0.16</v>
      </c>
      <c r="BF185" s="127">
        <v>0.16</v>
      </c>
      <c r="BG185" s="127">
        <v>0.16</v>
      </c>
      <c r="BH185" s="119">
        <v>0.18</v>
      </c>
      <c r="BI185" s="119">
        <v>0.18</v>
      </c>
      <c r="BJ185" s="119">
        <v>0.14000000000000001</v>
      </c>
      <c r="BK185" s="119">
        <v>0.14000000000000001</v>
      </c>
      <c r="BL185" s="119">
        <v>0.16</v>
      </c>
      <c r="BM185" s="119">
        <v>0.16</v>
      </c>
      <c r="BN185" s="119">
        <v>0.18</v>
      </c>
      <c r="BO185" s="119">
        <v>0.18</v>
      </c>
      <c r="BP185" s="119">
        <v>0.22</v>
      </c>
      <c r="BQ185" s="119">
        <v>0.22</v>
      </c>
    </row>
    <row r="186" spans="1:100">
      <c r="A186" s="128">
        <v>13</v>
      </c>
      <c r="B186" s="168">
        <v>45657</v>
      </c>
      <c r="C186" s="117">
        <v>0.14000000000000001</v>
      </c>
      <c r="D186" s="117">
        <v>0.14000000000000001</v>
      </c>
      <c r="E186" s="117">
        <v>0.14000000000000001</v>
      </c>
      <c r="F186" s="117">
        <v>9.3399999999999997E-2</v>
      </c>
      <c r="G186" s="117" t="e">
        <v>#N/A</v>
      </c>
      <c r="H186" s="117">
        <v>0.16</v>
      </c>
      <c r="I186" s="117">
        <v>8.7999999999999995E-2</v>
      </c>
      <c r="J186" s="117" t="e">
        <v>#N/A</v>
      </c>
      <c r="K186" s="117">
        <v>0.15</v>
      </c>
      <c r="L186" s="117">
        <v>0.15</v>
      </c>
      <c r="M186" s="117">
        <v>0.15</v>
      </c>
      <c r="N186" s="117">
        <v>5.8299999999999998E-2</v>
      </c>
      <c r="O186" s="117">
        <v>2.5000000000000001E-2</v>
      </c>
      <c r="P186" s="117">
        <v>2.5000000000000001E-2</v>
      </c>
      <c r="Q186" s="117">
        <v>7.0000000000000007E-2</v>
      </c>
      <c r="R186" s="117">
        <v>7.0000000000000007E-2</v>
      </c>
      <c r="S186" s="117">
        <v>7.0000000000000007E-2</v>
      </c>
      <c r="T186" s="117">
        <v>7.0000000000000007E-2</v>
      </c>
      <c r="U186" s="117">
        <v>7.0000000000000007E-2</v>
      </c>
      <c r="V186" s="117">
        <v>7.0000000000000007E-2</v>
      </c>
      <c r="W186" s="117">
        <v>7.0000000000000007E-2</v>
      </c>
      <c r="X186" s="117">
        <v>7.0000000000000007E-2</v>
      </c>
      <c r="Y186" s="117">
        <v>7.0000000000000007E-2</v>
      </c>
      <c r="Z186" s="117">
        <v>7.0000000000000007E-2</v>
      </c>
      <c r="AA186" s="117">
        <v>6.5000000000000002E-2</v>
      </c>
      <c r="AB186" s="117">
        <v>6.5000000000000002E-2</v>
      </c>
      <c r="AC186" s="117">
        <v>6.5000000000000002E-2</v>
      </c>
      <c r="AD186" s="117">
        <v>0</v>
      </c>
      <c r="AE186" s="117">
        <v>4.58E-2</v>
      </c>
      <c r="AF186" s="117">
        <v>0.06</v>
      </c>
      <c r="AG186" s="117">
        <v>0.06</v>
      </c>
      <c r="AH186" s="117">
        <v>0.06</v>
      </c>
      <c r="AI186" s="117">
        <v>0</v>
      </c>
      <c r="AJ186" s="117">
        <v>0.1216</v>
      </c>
      <c r="AK186" s="117">
        <v>0.1</v>
      </c>
      <c r="AL186" s="117">
        <v>0.1</v>
      </c>
      <c r="AM186" s="117">
        <v>0</v>
      </c>
      <c r="AN186" s="117">
        <v>0</v>
      </c>
      <c r="AO186" s="117">
        <v>0</v>
      </c>
      <c r="AP186" s="117">
        <v>0.11</v>
      </c>
      <c r="AQ186" s="117">
        <v>0.16</v>
      </c>
      <c r="AR186" s="118">
        <v>0.14510000000000001</v>
      </c>
      <c r="AS186" s="117">
        <v>7.4099999999999999E-2</v>
      </c>
      <c r="AT186" s="120">
        <v>0.2281</v>
      </c>
      <c r="AU186" s="123">
        <v>0.125</v>
      </c>
      <c r="AV186" s="119">
        <v>0.1031</v>
      </c>
      <c r="AW186" s="127">
        <v>0.08</v>
      </c>
      <c r="AX186" s="127">
        <v>0.08</v>
      </c>
      <c r="AY186" s="127">
        <v>0.16</v>
      </c>
      <c r="AZ186" s="127">
        <v>0.2</v>
      </c>
      <c r="BA186" s="127">
        <v>7.0000000000000007E-2</v>
      </c>
      <c r="BB186" s="127">
        <v>0.14000000000000001</v>
      </c>
      <c r="BC186" s="127">
        <v>0.14000000000000001</v>
      </c>
      <c r="BD186" s="127">
        <v>0.16</v>
      </c>
      <c r="BE186" s="127">
        <v>0.16</v>
      </c>
      <c r="BF186" s="127">
        <v>0.16</v>
      </c>
      <c r="BG186" s="127">
        <v>0.16</v>
      </c>
      <c r="BH186" s="119">
        <v>0.18</v>
      </c>
      <c r="BI186" s="119">
        <v>0.18</v>
      </c>
      <c r="BJ186" s="119">
        <v>0.14000000000000001</v>
      </c>
      <c r="BK186" s="119">
        <v>0.14000000000000001</v>
      </c>
      <c r="BL186" s="119">
        <v>0.16</v>
      </c>
      <c r="BM186" s="119">
        <v>0.16</v>
      </c>
      <c r="BN186" s="119">
        <v>0.18</v>
      </c>
      <c r="BO186" s="119">
        <v>0.18</v>
      </c>
      <c r="BP186" s="119">
        <v>0.22</v>
      </c>
      <c r="BQ186" s="119">
        <v>0.22</v>
      </c>
    </row>
    <row r="187" spans="1:100">
      <c r="A187" s="128">
        <v>2</v>
      </c>
      <c r="B187" s="168">
        <f t="shared" si="4"/>
        <v>45688</v>
      </c>
      <c r="C187" s="117">
        <v>0.14000000000000001</v>
      </c>
      <c r="D187" s="117">
        <v>0.14000000000000001</v>
      </c>
      <c r="E187" s="117">
        <v>0.14000000000000001</v>
      </c>
      <c r="F187" s="117">
        <v>9.3399999999999997E-2</v>
      </c>
      <c r="G187" s="117" t="e">
        <v>#N/A</v>
      </c>
      <c r="H187" s="117">
        <v>0.16</v>
      </c>
      <c r="I187" s="117">
        <v>8.7999999999999995E-2</v>
      </c>
      <c r="J187" s="117" t="e">
        <v>#N/A</v>
      </c>
      <c r="K187" s="117">
        <v>0.15</v>
      </c>
      <c r="L187" s="117">
        <v>0.15</v>
      </c>
      <c r="M187" s="117">
        <v>0.15</v>
      </c>
      <c r="N187" s="117">
        <v>5.8299999999999998E-2</v>
      </c>
      <c r="O187" s="117">
        <v>2.5000000000000001E-2</v>
      </c>
      <c r="P187" s="117">
        <v>2.5000000000000001E-2</v>
      </c>
      <c r="Q187" s="117">
        <v>7.0000000000000007E-2</v>
      </c>
      <c r="R187" s="117">
        <v>7.0000000000000007E-2</v>
      </c>
      <c r="S187" s="117">
        <v>7.0000000000000007E-2</v>
      </c>
      <c r="T187" s="117">
        <v>7.0000000000000007E-2</v>
      </c>
      <c r="U187" s="117">
        <v>7.0000000000000007E-2</v>
      </c>
      <c r="V187" s="117">
        <v>7.0000000000000007E-2</v>
      </c>
      <c r="W187" s="117">
        <v>7.0000000000000007E-2</v>
      </c>
      <c r="X187" s="117">
        <v>7.0000000000000007E-2</v>
      </c>
      <c r="Y187" s="117">
        <v>7.0000000000000007E-2</v>
      </c>
      <c r="Z187" s="117">
        <v>7.0000000000000007E-2</v>
      </c>
      <c r="AA187" s="117">
        <v>6.5000000000000002E-2</v>
      </c>
      <c r="AB187" s="117">
        <v>6.5000000000000002E-2</v>
      </c>
      <c r="AC187" s="117">
        <v>6.5000000000000002E-2</v>
      </c>
      <c r="AD187" s="117">
        <v>0</v>
      </c>
      <c r="AE187" s="117">
        <v>4.58E-2</v>
      </c>
      <c r="AF187" s="117">
        <v>0.06</v>
      </c>
      <c r="AG187" s="117">
        <v>0.06</v>
      </c>
      <c r="AH187" s="117">
        <v>0.06</v>
      </c>
      <c r="AI187" s="117">
        <v>0</v>
      </c>
      <c r="AJ187" s="117">
        <v>0.1216</v>
      </c>
      <c r="AK187" s="117">
        <v>0.1</v>
      </c>
      <c r="AL187" s="117">
        <v>0.1</v>
      </c>
      <c r="AM187" s="117">
        <v>0</v>
      </c>
      <c r="AN187" s="117">
        <v>0</v>
      </c>
      <c r="AO187" s="117">
        <v>0</v>
      </c>
      <c r="AP187" s="117">
        <v>0.11</v>
      </c>
      <c r="AQ187" s="117">
        <v>0.16</v>
      </c>
      <c r="AR187" s="118">
        <v>0.1348</v>
      </c>
      <c r="AS187" s="117">
        <v>7.4099999999999999E-2</v>
      </c>
      <c r="AT187" s="120">
        <v>0.1031</v>
      </c>
      <c r="AU187" s="123">
        <v>0</v>
      </c>
      <c r="AV187" s="119">
        <v>0.1031</v>
      </c>
      <c r="AW187" s="127">
        <v>0.08</v>
      </c>
      <c r="AX187" s="127">
        <v>0.08</v>
      </c>
      <c r="AY187" s="127">
        <v>0.16</v>
      </c>
      <c r="AZ187" s="127">
        <v>0.2</v>
      </c>
      <c r="BA187" s="127">
        <v>7.0000000000000007E-2</v>
      </c>
      <c r="BB187" s="127">
        <v>0.14000000000000001</v>
      </c>
      <c r="BC187" s="127">
        <v>0.14000000000000001</v>
      </c>
      <c r="BD187" s="127">
        <v>0.16</v>
      </c>
      <c r="BE187" s="127">
        <v>0.16</v>
      </c>
      <c r="BF187" s="127">
        <v>0.16</v>
      </c>
      <c r="BG187" s="127">
        <v>0.16</v>
      </c>
      <c r="BH187" s="119">
        <v>0.18</v>
      </c>
      <c r="BI187" s="119">
        <v>0.18</v>
      </c>
      <c r="BJ187" s="119">
        <v>0.14000000000000001</v>
      </c>
      <c r="BK187" s="119">
        <v>0.14000000000000001</v>
      </c>
      <c r="BL187" s="119">
        <v>0.16</v>
      </c>
      <c r="BM187" s="119">
        <v>0.16</v>
      </c>
      <c r="BN187" s="119">
        <v>0.18</v>
      </c>
      <c r="BO187" s="119">
        <v>0.18</v>
      </c>
      <c r="BP187" s="119">
        <v>0.22</v>
      </c>
      <c r="BQ187" s="119">
        <v>0.22</v>
      </c>
    </row>
    <row r="188" spans="1:100">
      <c r="A188" s="128">
        <v>3</v>
      </c>
      <c r="B188" s="168">
        <f t="shared" si="4"/>
        <v>45716</v>
      </c>
      <c r="C188" s="117">
        <v>0.14000000000000001</v>
      </c>
      <c r="D188" s="117">
        <v>0.14000000000000001</v>
      </c>
      <c r="E188" s="117">
        <v>0.14000000000000001</v>
      </c>
      <c r="F188" s="117">
        <v>9.3399999999999997E-2</v>
      </c>
      <c r="G188" s="117" t="e">
        <v>#N/A</v>
      </c>
      <c r="H188" s="117">
        <v>0.16</v>
      </c>
      <c r="I188" s="117">
        <v>8.7999999999999995E-2</v>
      </c>
      <c r="J188" s="117" t="e">
        <v>#N/A</v>
      </c>
      <c r="K188" s="117">
        <v>0.15</v>
      </c>
      <c r="L188" s="117">
        <v>0.15</v>
      </c>
      <c r="M188" s="117">
        <v>0.15</v>
      </c>
      <c r="N188" s="117">
        <v>5.8299999999999998E-2</v>
      </c>
      <c r="O188" s="117">
        <v>2.5000000000000001E-2</v>
      </c>
      <c r="P188" s="117">
        <v>2.5000000000000001E-2</v>
      </c>
      <c r="Q188" s="117">
        <v>7.0000000000000007E-2</v>
      </c>
      <c r="R188" s="117">
        <v>7.0000000000000007E-2</v>
      </c>
      <c r="S188" s="117">
        <v>7.0000000000000007E-2</v>
      </c>
      <c r="T188" s="117">
        <v>7.0000000000000007E-2</v>
      </c>
      <c r="U188" s="117">
        <v>7.0000000000000007E-2</v>
      </c>
      <c r="V188" s="117">
        <v>7.0000000000000007E-2</v>
      </c>
      <c r="W188" s="117">
        <v>7.0000000000000007E-2</v>
      </c>
      <c r="X188" s="117">
        <v>7.0000000000000007E-2</v>
      </c>
      <c r="Y188" s="117">
        <v>7.0000000000000007E-2</v>
      </c>
      <c r="Z188" s="117">
        <v>7.0000000000000007E-2</v>
      </c>
      <c r="AA188" s="117">
        <v>6.5000000000000002E-2</v>
      </c>
      <c r="AB188" s="117">
        <v>6.5000000000000002E-2</v>
      </c>
      <c r="AC188" s="117">
        <v>6.5000000000000002E-2</v>
      </c>
      <c r="AD188" s="117">
        <v>0</v>
      </c>
      <c r="AE188" s="117">
        <v>4.58E-2</v>
      </c>
      <c r="AF188" s="117">
        <v>0.06</v>
      </c>
      <c r="AG188" s="117">
        <v>0.06</v>
      </c>
      <c r="AH188" s="117">
        <v>0.06</v>
      </c>
      <c r="AI188" s="117">
        <v>0</v>
      </c>
      <c r="AJ188" s="117">
        <v>0.1216</v>
      </c>
      <c r="AK188" s="117">
        <v>0.1</v>
      </c>
      <c r="AL188" s="117">
        <v>0.1</v>
      </c>
      <c r="AM188" s="117">
        <v>0</v>
      </c>
      <c r="AN188" s="117">
        <v>0</v>
      </c>
      <c r="AO188" s="117">
        <v>0</v>
      </c>
      <c r="AP188" s="117">
        <v>0.11</v>
      </c>
      <c r="AQ188" s="117">
        <v>0.16</v>
      </c>
      <c r="AR188" s="125">
        <v>0.112</v>
      </c>
      <c r="AS188" s="117">
        <v>7.4099999999999999E-2</v>
      </c>
      <c r="AT188" s="120">
        <v>0.1031</v>
      </c>
      <c r="AU188" s="123">
        <v>0</v>
      </c>
      <c r="AV188" s="119">
        <v>0.1031</v>
      </c>
      <c r="AW188" s="127">
        <v>0.08</v>
      </c>
      <c r="AX188" s="127">
        <v>0.08</v>
      </c>
      <c r="AY188" s="127">
        <v>0.16</v>
      </c>
      <c r="AZ188" s="127">
        <v>0.2</v>
      </c>
      <c r="BA188" s="127">
        <v>7.0000000000000007E-2</v>
      </c>
      <c r="BB188" s="127">
        <v>0.14000000000000001</v>
      </c>
      <c r="BC188" s="127">
        <v>0.14000000000000001</v>
      </c>
      <c r="BD188" s="127">
        <v>0.16</v>
      </c>
      <c r="BE188" s="127">
        <v>0.16</v>
      </c>
      <c r="BF188" s="127">
        <v>0.16</v>
      </c>
      <c r="BG188" s="127">
        <v>0.16</v>
      </c>
      <c r="BH188" s="119">
        <v>0.18</v>
      </c>
      <c r="BI188" s="119">
        <v>0.18</v>
      </c>
      <c r="BJ188" s="119">
        <v>0.14000000000000001</v>
      </c>
      <c r="BK188" s="119">
        <v>0.14000000000000001</v>
      </c>
      <c r="BL188" s="119">
        <v>0.16</v>
      </c>
      <c r="BM188" s="119">
        <v>0.16</v>
      </c>
      <c r="BN188" s="119">
        <v>0.18</v>
      </c>
      <c r="BO188" s="119">
        <v>0.18</v>
      </c>
      <c r="BP188" s="119">
        <v>0.22</v>
      </c>
      <c r="BQ188" s="119">
        <v>0.22</v>
      </c>
      <c r="BR188" s="119">
        <v>0.32</v>
      </c>
      <c r="BS188" s="119">
        <v>0.3</v>
      </c>
      <c r="BT188" s="119">
        <v>0.2</v>
      </c>
      <c r="BU188" s="119">
        <v>0.4</v>
      </c>
      <c r="BV188" s="119">
        <v>0.37</v>
      </c>
      <c r="BW188" s="119">
        <v>0.25</v>
      </c>
    </row>
    <row r="189" spans="1:100">
      <c r="A189" s="128">
        <v>4</v>
      </c>
      <c r="B189" s="168">
        <f t="shared" si="4"/>
        <v>45747</v>
      </c>
      <c r="C189" s="117">
        <v>0.14000000000000001</v>
      </c>
      <c r="D189" s="117">
        <v>0.14000000000000001</v>
      </c>
      <c r="E189" s="117">
        <v>0.14000000000000001</v>
      </c>
      <c r="F189" s="117">
        <v>9.3399999999999997E-2</v>
      </c>
      <c r="G189" s="117" t="e">
        <v>#N/A</v>
      </c>
      <c r="H189" s="117">
        <v>0.16</v>
      </c>
      <c r="I189" s="117">
        <v>8.7999999999999995E-2</v>
      </c>
      <c r="J189" s="117" t="e">
        <v>#N/A</v>
      </c>
      <c r="K189" s="117">
        <v>0.15</v>
      </c>
      <c r="L189" s="117">
        <v>0.15</v>
      </c>
      <c r="M189" s="117">
        <v>0.15</v>
      </c>
      <c r="N189" s="117">
        <v>5.8299999999999998E-2</v>
      </c>
      <c r="O189" s="117">
        <v>2.5000000000000001E-2</v>
      </c>
      <c r="P189" s="117">
        <v>2.5000000000000001E-2</v>
      </c>
      <c r="Q189" s="117">
        <v>7.0000000000000007E-2</v>
      </c>
      <c r="R189" s="117">
        <v>7.0000000000000007E-2</v>
      </c>
      <c r="S189" s="117">
        <v>7.0000000000000007E-2</v>
      </c>
      <c r="T189" s="117">
        <v>7.0000000000000007E-2</v>
      </c>
      <c r="U189" s="117">
        <v>7.0000000000000007E-2</v>
      </c>
      <c r="V189" s="117">
        <v>7.0000000000000007E-2</v>
      </c>
      <c r="W189" s="117">
        <v>7.0000000000000007E-2</v>
      </c>
      <c r="X189" s="117">
        <v>7.0000000000000007E-2</v>
      </c>
      <c r="Y189" s="117">
        <v>7.0000000000000007E-2</v>
      </c>
      <c r="Z189" s="117">
        <v>7.0000000000000007E-2</v>
      </c>
      <c r="AA189" s="117">
        <v>6.5000000000000002E-2</v>
      </c>
      <c r="AB189" s="117">
        <v>6.5000000000000002E-2</v>
      </c>
      <c r="AC189" s="117">
        <v>6.5000000000000002E-2</v>
      </c>
      <c r="AD189" s="117">
        <v>0</v>
      </c>
      <c r="AE189" s="117">
        <v>4.58E-2</v>
      </c>
      <c r="AF189" s="117">
        <v>0.06</v>
      </c>
      <c r="AG189" s="117">
        <v>0.06</v>
      </c>
      <c r="AH189" s="117">
        <v>0.06</v>
      </c>
      <c r="AI189" s="117">
        <v>0</v>
      </c>
      <c r="AJ189" s="117">
        <v>0.1216</v>
      </c>
      <c r="AK189" s="117">
        <v>0.1</v>
      </c>
      <c r="AL189" s="117">
        <v>0.1</v>
      </c>
      <c r="AM189" s="117">
        <v>0</v>
      </c>
      <c r="AN189" s="117">
        <v>0</v>
      </c>
      <c r="AO189" s="117">
        <v>0</v>
      </c>
      <c r="AP189" s="117">
        <v>0.11</v>
      </c>
      <c r="AQ189" s="117">
        <v>0.16</v>
      </c>
      <c r="AR189" s="125">
        <v>0.1162</v>
      </c>
      <c r="AS189" s="117">
        <v>7.4099999999999999E-2</v>
      </c>
      <c r="AT189" s="120">
        <v>0.2281</v>
      </c>
      <c r="AU189" s="123">
        <v>0.125</v>
      </c>
      <c r="AV189" s="119">
        <v>0.1031</v>
      </c>
      <c r="AW189" s="127">
        <v>0.08</v>
      </c>
      <c r="AX189" s="127">
        <v>0.08</v>
      </c>
      <c r="AY189" s="127">
        <v>0.16</v>
      </c>
      <c r="AZ189" s="127">
        <v>0.2</v>
      </c>
      <c r="BA189" s="127">
        <v>7.0000000000000007E-2</v>
      </c>
      <c r="BB189" s="127">
        <v>0.14000000000000001</v>
      </c>
      <c r="BC189" s="127">
        <v>0.14000000000000001</v>
      </c>
      <c r="BD189" s="127">
        <v>0.16</v>
      </c>
      <c r="BE189" s="127">
        <v>0.16</v>
      </c>
      <c r="BF189" s="127">
        <v>0.16</v>
      </c>
      <c r="BG189" s="127">
        <v>0.16</v>
      </c>
      <c r="BH189" s="119">
        <v>0.18</v>
      </c>
      <c r="BI189" s="119">
        <v>0.18</v>
      </c>
      <c r="BJ189" s="119">
        <v>0.14000000000000001</v>
      </c>
      <c r="BK189" s="119">
        <v>0.14000000000000001</v>
      </c>
      <c r="BL189" s="119">
        <v>0.16</v>
      </c>
      <c r="BM189" s="119">
        <v>0.16</v>
      </c>
      <c r="BN189" s="119">
        <v>0.18</v>
      </c>
      <c r="BO189" s="119">
        <v>0.18</v>
      </c>
      <c r="BP189" s="119">
        <v>0.22</v>
      </c>
      <c r="BQ189" s="119">
        <v>0.22</v>
      </c>
      <c r="BR189" s="119">
        <v>0.28999999999999998</v>
      </c>
      <c r="BS189" s="119">
        <v>0.3</v>
      </c>
      <c r="BT189" s="119">
        <v>0.2</v>
      </c>
      <c r="BU189" s="119">
        <v>0.4</v>
      </c>
      <c r="BV189" s="119">
        <v>0.45</v>
      </c>
      <c r="BW189" s="119">
        <v>0.25</v>
      </c>
      <c r="BY189" s="119">
        <v>0.2</v>
      </c>
      <c r="BZ189" s="119">
        <v>0.15</v>
      </c>
      <c r="CA189" s="119">
        <v>0.4</v>
      </c>
      <c r="CB189" s="119">
        <v>0.1</v>
      </c>
      <c r="CC189" s="119">
        <v>0.12</v>
      </c>
      <c r="CD189" s="119">
        <v>0.6</v>
      </c>
      <c r="CE189" s="119">
        <v>0.14000000000000001</v>
      </c>
    </row>
    <row r="190" spans="1:100">
      <c r="A190" s="128">
        <v>5</v>
      </c>
      <c r="B190" s="168">
        <f t="shared" si="4"/>
        <v>45777</v>
      </c>
      <c r="C190" s="117">
        <v>0.14000000000000001</v>
      </c>
      <c r="D190" s="117">
        <v>0.14000000000000001</v>
      </c>
      <c r="E190" s="117">
        <v>0.14000000000000001</v>
      </c>
      <c r="F190" s="117">
        <v>9.3399999999999997E-2</v>
      </c>
      <c r="G190" s="117" t="e">
        <v>#N/A</v>
      </c>
      <c r="H190" s="117">
        <v>0.16</v>
      </c>
      <c r="I190" s="117">
        <v>8.7999999999999995E-2</v>
      </c>
      <c r="J190" s="117" t="e">
        <v>#N/A</v>
      </c>
      <c r="K190" s="117">
        <v>0.15</v>
      </c>
      <c r="L190" s="117">
        <v>0.15</v>
      </c>
      <c r="M190" s="117">
        <v>0.15</v>
      </c>
      <c r="N190" s="117">
        <v>5.8299999999999998E-2</v>
      </c>
      <c r="O190" s="117">
        <v>2.5000000000000001E-2</v>
      </c>
      <c r="P190" s="117">
        <v>2.5000000000000001E-2</v>
      </c>
      <c r="Q190" s="117">
        <v>7.0000000000000007E-2</v>
      </c>
      <c r="R190" s="117">
        <v>7.0000000000000007E-2</v>
      </c>
      <c r="S190" s="117">
        <v>7.0000000000000007E-2</v>
      </c>
      <c r="T190" s="117">
        <v>7.0000000000000007E-2</v>
      </c>
      <c r="U190" s="117">
        <v>7.0000000000000007E-2</v>
      </c>
      <c r="V190" s="117">
        <v>7.0000000000000007E-2</v>
      </c>
      <c r="W190" s="117">
        <v>7.0000000000000007E-2</v>
      </c>
      <c r="X190" s="117">
        <v>7.0000000000000007E-2</v>
      </c>
      <c r="Y190" s="117">
        <v>7.0000000000000007E-2</v>
      </c>
      <c r="Z190" s="117">
        <v>7.0000000000000007E-2</v>
      </c>
      <c r="AA190" s="117">
        <v>6.5000000000000002E-2</v>
      </c>
      <c r="AB190" s="117">
        <v>6.5000000000000002E-2</v>
      </c>
      <c r="AC190" s="117">
        <v>6.5000000000000002E-2</v>
      </c>
      <c r="AD190" s="117">
        <v>0</v>
      </c>
      <c r="AE190" s="117">
        <v>4.58E-2</v>
      </c>
      <c r="AF190" s="117">
        <v>0.06</v>
      </c>
      <c r="AG190" s="117">
        <v>0.06</v>
      </c>
      <c r="AH190" s="117">
        <v>0.06</v>
      </c>
      <c r="AI190" s="117">
        <v>0</v>
      </c>
      <c r="AJ190" s="117">
        <v>0.1216</v>
      </c>
      <c r="AK190" s="117">
        <v>0.1</v>
      </c>
      <c r="AL190" s="117">
        <v>0.1</v>
      </c>
      <c r="AM190" s="117">
        <v>0</v>
      </c>
      <c r="AN190" s="117">
        <v>0</v>
      </c>
      <c r="AO190" s="117">
        <v>0</v>
      </c>
      <c r="AP190" s="117">
        <v>0.11</v>
      </c>
      <c r="AQ190" s="117">
        <v>0.16</v>
      </c>
      <c r="AR190" s="126">
        <v>0.10290000000000001</v>
      </c>
      <c r="AS190" s="117">
        <v>7.4099999999999999E-2</v>
      </c>
      <c r="AT190" s="120">
        <v>0.1031</v>
      </c>
      <c r="AU190" s="123">
        <v>0</v>
      </c>
      <c r="AV190" s="119">
        <v>0.1031</v>
      </c>
      <c r="AW190" s="127">
        <v>0.08</v>
      </c>
      <c r="AX190" s="127">
        <v>0.08</v>
      </c>
      <c r="AY190" s="127">
        <v>0.16</v>
      </c>
      <c r="AZ190" s="127">
        <v>0.2</v>
      </c>
      <c r="BA190" s="127">
        <v>7.0000000000000007E-2</v>
      </c>
      <c r="BB190" s="127">
        <v>0.14000000000000001</v>
      </c>
      <c r="BC190" s="127">
        <v>0.14000000000000001</v>
      </c>
      <c r="BD190" s="127">
        <v>0.16</v>
      </c>
      <c r="BE190" s="127">
        <v>0.16</v>
      </c>
      <c r="BF190" s="127">
        <v>0.16</v>
      </c>
      <c r="BG190" s="127">
        <v>0.16</v>
      </c>
      <c r="BH190" s="119">
        <v>0.18</v>
      </c>
      <c r="BI190" s="119">
        <v>0.18</v>
      </c>
      <c r="BJ190" s="119">
        <v>0.14000000000000001</v>
      </c>
      <c r="BK190" s="119">
        <v>0.14000000000000001</v>
      </c>
      <c r="BL190" s="119">
        <v>0.16</v>
      </c>
      <c r="BM190" s="119">
        <v>0.16</v>
      </c>
      <c r="BN190" s="119">
        <v>0.18</v>
      </c>
      <c r="BO190" s="119">
        <v>0.18</v>
      </c>
      <c r="BP190" s="119">
        <v>0.22</v>
      </c>
      <c r="BQ190" s="119">
        <v>0.22</v>
      </c>
      <c r="BR190" s="119">
        <v>0.27</v>
      </c>
      <c r="BS190" s="119">
        <v>0.28000000000000003</v>
      </c>
      <c r="BT190" s="119">
        <v>0.2</v>
      </c>
      <c r="BU190" s="119">
        <v>0.4</v>
      </c>
      <c r="BV190" s="119">
        <v>0.55000000000000004</v>
      </c>
      <c r="BW190" s="119">
        <v>0.25</v>
      </c>
      <c r="BY190" s="119">
        <v>0.2</v>
      </c>
      <c r="BZ190" s="119">
        <v>0.15</v>
      </c>
      <c r="CA190" s="119">
        <v>0.4</v>
      </c>
      <c r="CB190" s="119">
        <v>0.1</v>
      </c>
      <c r="CC190" s="119">
        <v>0.12</v>
      </c>
      <c r="CD190" s="119">
        <v>0.66</v>
      </c>
      <c r="CE190" s="119">
        <v>0.14000000000000001</v>
      </c>
    </row>
    <row r="191" spans="1:100">
      <c r="A191" s="128">
        <v>6</v>
      </c>
      <c r="B191" s="168">
        <v>45808</v>
      </c>
      <c r="C191" s="117">
        <v>0.14000000000000001</v>
      </c>
      <c r="D191" s="117">
        <v>0.14000000000000001</v>
      </c>
      <c r="E191" s="117">
        <v>0.14000000000000001</v>
      </c>
      <c r="F191" s="117">
        <v>9.3399999999999997E-2</v>
      </c>
      <c r="G191" s="117" t="e">
        <v>#N/A</v>
      </c>
      <c r="H191" s="117">
        <v>0.16</v>
      </c>
      <c r="I191" s="117">
        <v>8.7999999999999995E-2</v>
      </c>
      <c r="J191" s="117" t="e">
        <v>#N/A</v>
      </c>
      <c r="K191" s="117">
        <v>0.15</v>
      </c>
      <c r="L191" s="117">
        <v>0.15</v>
      </c>
      <c r="M191" s="117">
        <v>0.15</v>
      </c>
      <c r="N191" s="117">
        <v>5.8299999999999998E-2</v>
      </c>
      <c r="O191" s="117">
        <v>2.5000000000000001E-2</v>
      </c>
      <c r="P191" s="117">
        <v>2.5000000000000001E-2</v>
      </c>
      <c r="Q191" s="117">
        <v>7.0000000000000007E-2</v>
      </c>
      <c r="R191" s="117">
        <v>7.0000000000000007E-2</v>
      </c>
      <c r="S191" s="117">
        <v>7.0000000000000007E-2</v>
      </c>
      <c r="T191" s="117">
        <v>7.0000000000000007E-2</v>
      </c>
      <c r="U191" s="117">
        <v>7.0000000000000007E-2</v>
      </c>
      <c r="V191" s="117">
        <v>7.0000000000000007E-2</v>
      </c>
      <c r="W191" s="117">
        <v>7.0000000000000007E-2</v>
      </c>
      <c r="X191" s="117">
        <v>7.0000000000000007E-2</v>
      </c>
      <c r="Y191" s="117">
        <v>7.0000000000000007E-2</v>
      </c>
      <c r="Z191" s="117">
        <v>7.0000000000000007E-2</v>
      </c>
      <c r="AA191" s="117">
        <v>6.5000000000000002E-2</v>
      </c>
      <c r="AB191" s="117">
        <v>6.5000000000000002E-2</v>
      </c>
      <c r="AC191" s="117">
        <v>6.5000000000000002E-2</v>
      </c>
      <c r="AD191" s="117">
        <v>0</v>
      </c>
      <c r="AE191" s="117">
        <v>4.58E-2</v>
      </c>
      <c r="AF191" s="117">
        <v>0.06</v>
      </c>
      <c r="AG191" s="117">
        <v>0.06</v>
      </c>
      <c r="AH191" s="117">
        <v>0.06</v>
      </c>
      <c r="AI191" s="117">
        <v>0</v>
      </c>
      <c r="AJ191" s="117">
        <v>0.1216</v>
      </c>
      <c r="AK191" s="117">
        <v>0.1</v>
      </c>
      <c r="AL191" s="117">
        <v>0.1</v>
      </c>
      <c r="AM191" s="117">
        <v>0</v>
      </c>
      <c r="AN191" s="117">
        <v>0</v>
      </c>
      <c r="AO191" s="117">
        <v>0</v>
      </c>
      <c r="AP191" s="117">
        <v>0.11</v>
      </c>
      <c r="AQ191" s="117">
        <v>0.16</v>
      </c>
      <c r="AR191" s="126">
        <v>0.10779999999999999</v>
      </c>
      <c r="AS191" s="117">
        <v>7.4099999999999999E-2</v>
      </c>
      <c r="AT191" s="120">
        <v>0.1031</v>
      </c>
      <c r="AU191" s="123">
        <v>0</v>
      </c>
      <c r="AV191" s="119">
        <v>0.1031</v>
      </c>
      <c r="AW191" s="127">
        <v>0.08</v>
      </c>
      <c r="AX191" s="127">
        <v>0.08</v>
      </c>
      <c r="AY191" s="127">
        <v>0.16</v>
      </c>
      <c r="AZ191" s="127">
        <v>0.2</v>
      </c>
      <c r="BA191" s="127">
        <v>7.0000000000000007E-2</v>
      </c>
      <c r="BB191" s="127">
        <v>0.14000000000000001</v>
      </c>
      <c r="BC191" s="127">
        <v>0.14000000000000001</v>
      </c>
      <c r="BD191" s="127">
        <v>0.16</v>
      </c>
      <c r="BE191" s="127">
        <v>0.16</v>
      </c>
      <c r="BF191" s="127">
        <v>0.16</v>
      </c>
      <c r="BG191" s="127">
        <v>0.16</v>
      </c>
      <c r="BH191" s="127">
        <v>0.18</v>
      </c>
      <c r="BI191" s="127">
        <v>0.18</v>
      </c>
      <c r="BJ191" s="127">
        <v>0.14000000000000001</v>
      </c>
      <c r="BK191" s="127">
        <v>0.14000000000000001</v>
      </c>
      <c r="BL191" s="127">
        <v>0.16</v>
      </c>
      <c r="BM191" s="127">
        <v>0.16</v>
      </c>
      <c r="BN191" s="127">
        <v>0.18</v>
      </c>
      <c r="BO191" s="127">
        <v>0.18</v>
      </c>
      <c r="BP191" s="127">
        <v>0.22</v>
      </c>
      <c r="BQ191" s="127">
        <v>0.22</v>
      </c>
      <c r="BR191" s="127">
        <v>0.25</v>
      </c>
      <c r="BS191" s="127">
        <v>0.28000000000000003</v>
      </c>
      <c r="BT191" s="127">
        <v>0.2</v>
      </c>
      <c r="BU191" s="127">
        <v>0.37</v>
      </c>
      <c r="BV191" s="127">
        <v>0.55000000000000004</v>
      </c>
      <c r="BW191" s="127">
        <v>0.25</v>
      </c>
      <c r="BX191" s="127"/>
      <c r="BY191" s="127">
        <v>0.22</v>
      </c>
      <c r="BZ191" s="127">
        <v>0.18</v>
      </c>
      <c r="CA191" s="127">
        <v>0.4</v>
      </c>
      <c r="CB191" s="127">
        <v>0.1</v>
      </c>
      <c r="CC191" s="127">
        <v>0.12</v>
      </c>
      <c r="CD191" s="127">
        <v>0.66</v>
      </c>
      <c r="CE191" s="127">
        <v>0.16</v>
      </c>
      <c r="CF191" s="127">
        <v>0.24</v>
      </c>
      <c r="CG191" s="127">
        <v>0.33</v>
      </c>
      <c r="CH191" s="127">
        <v>0.08</v>
      </c>
      <c r="CI191" s="127">
        <v>0</v>
      </c>
      <c r="CJ191" s="127">
        <v>0</v>
      </c>
      <c r="CK191" s="127"/>
      <c r="CL191" s="127"/>
      <c r="CM191" s="127"/>
      <c r="CN191" s="127"/>
      <c r="CO191" s="127"/>
      <c r="CP191" s="127"/>
      <c r="CQ191" s="127"/>
      <c r="CR191" s="127"/>
      <c r="CS191" s="127"/>
      <c r="CT191" s="127"/>
      <c r="CU191" s="127"/>
      <c r="CV191" s="127"/>
    </row>
    <row r="192" spans="1:100">
      <c r="A192" s="128">
        <v>7</v>
      </c>
      <c r="B192" s="168">
        <v>45838</v>
      </c>
      <c r="C192" s="117">
        <v>0.14000000000000001</v>
      </c>
      <c r="D192" s="117">
        <v>0.14000000000000001</v>
      </c>
      <c r="E192" s="117">
        <v>0.14000000000000001</v>
      </c>
      <c r="F192" s="117">
        <v>9.3399999999999997E-2</v>
      </c>
      <c r="G192" s="117" t="e">
        <v>#N/A</v>
      </c>
      <c r="H192" s="117">
        <v>0.16</v>
      </c>
      <c r="I192" s="117">
        <v>8.7999999999999995E-2</v>
      </c>
      <c r="J192" s="117" t="e">
        <v>#N/A</v>
      </c>
      <c r="K192" s="117">
        <v>0.13</v>
      </c>
      <c r="L192" s="117">
        <v>0.13</v>
      </c>
      <c r="M192" s="117">
        <v>0.13</v>
      </c>
      <c r="N192" s="117">
        <v>5.8299999999999998E-2</v>
      </c>
      <c r="O192" s="117">
        <v>2.5000000000000001E-2</v>
      </c>
      <c r="P192" s="117">
        <v>2.5000000000000001E-2</v>
      </c>
      <c r="Q192" s="117">
        <v>0</v>
      </c>
      <c r="R192" s="117">
        <v>0</v>
      </c>
      <c r="S192" s="117">
        <v>0</v>
      </c>
      <c r="T192" s="117">
        <v>0</v>
      </c>
      <c r="U192" s="117">
        <v>0</v>
      </c>
      <c r="V192" s="117">
        <v>0</v>
      </c>
      <c r="W192" s="117">
        <v>0</v>
      </c>
      <c r="X192" s="117">
        <v>0</v>
      </c>
      <c r="Y192" s="117">
        <v>0</v>
      </c>
      <c r="Z192" s="117">
        <v>0</v>
      </c>
      <c r="AA192" s="117">
        <v>6.5000000000000002E-2</v>
      </c>
      <c r="AB192" s="117">
        <v>6.5000000000000002E-2</v>
      </c>
      <c r="AC192" s="117">
        <v>6.5000000000000002E-2</v>
      </c>
      <c r="AD192" s="117">
        <v>0</v>
      </c>
      <c r="AE192" s="117">
        <v>4.58E-2</v>
      </c>
      <c r="AF192" s="117">
        <v>0.06</v>
      </c>
      <c r="AG192" s="117">
        <v>0.06</v>
      </c>
      <c r="AH192" s="117">
        <v>0.06</v>
      </c>
      <c r="AI192" s="117">
        <v>0</v>
      </c>
      <c r="AJ192" s="117">
        <v>0.1216</v>
      </c>
      <c r="AK192" s="117">
        <v>0.1</v>
      </c>
      <c r="AL192" s="117">
        <v>0.1</v>
      </c>
      <c r="AM192" s="117">
        <v>0</v>
      </c>
      <c r="AN192" s="117">
        <v>0</v>
      </c>
      <c r="AO192" s="117">
        <v>0</v>
      </c>
      <c r="AP192" s="117">
        <v>0.11</v>
      </c>
      <c r="AQ192" s="117">
        <v>0.16</v>
      </c>
      <c r="AR192" s="126">
        <v>0.1061</v>
      </c>
      <c r="AS192" s="117">
        <v>7.4099999999999999E-2</v>
      </c>
      <c r="AT192" s="120">
        <v>0.2281</v>
      </c>
      <c r="AU192" s="123">
        <v>0.125</v>
      </c>
      <c r="AV192" s="119">
        <v>0.1031</v>
      </c>
      <c r="AW192" s="127">
        <v>0.08</v>
      </c>
      <c r="AX192" s="127">
        <v>0.08</v>
      </c>
      <c r="AY192" s="127">
        <v>0.16</v>
      </c>
      <c r="AZ192" s="127">
        <v>0.2</v>
      </c>
      <c r="BA192" s="127">
        <v>7.0000000000000007E-2</v>
      </c>
      <c r="BB192" s="127">
        <v>0.14000000000000001</v>
      </c>
      <c r="BC192" s="127">
        <v>0.14000000000000001</v>
      </c>
      <c r="BD192" s="127">
        <v>0.16</v>
      </c>
      <c r="BE192" s="127">
        <v>0.16</v>
      </c>
      <c r="BF192" s="127">
        <v>0.16</v>
      </c>
      <c r="BG192" s="127">
        <v>0.16</v>
      </c>
      <c r="BH192" s="127">
        <v>0.18</v>
      </c>
      <c r="BI192" s="127">
        <v>0.18</v>
      </c>
      <c r="BJ192" s="127">
        <v>0.14000000000000001</v>
      </c>
      <c r="BK192" s="127">
        <v>0.14000000000000001</v>
      </c>
      <c r="BL192" s="127">
        <v>0.16</v>
      </c>
      <c r="BM192" s="127">
        <v>0.16</v>
      </c>
      <c r="BN192" s="127">
        <v>0.18</v>
      </c>
      <c r="BO192" s="127">
        <v>0.18</v>
      </c>
      <c r="BP192" s="127">
        <v>0.22</v>
      </c>
      <c r="BQ192" s="127">
        <v>0.22</v>
      </c>
      <c r="BR192" s="127">
        <v>0.25</v>
      </c>
      <c r="BS192" s="127">
        <v>0.28000000000000003</v>
      </c>
      <c r="BT192" s="127">
        <v>0.2</v>
      </c>
      <c r="BU192" s="127">
        <v>0.33</v>
      </c>
      <c r="BV192" s="127">
        <v>0.55000000000000004</v>
      </c>
      <c r="BW192" s="127">
        <v>0.25</v>
      </c>
      <c r="BX192" s="127"/>
      <c r="BY192" s="127">
        <v>0.24</v>
      </c>
      <c r="BZ192" s="127">
        <v>0.22</v>
      </c>
      <c r="CA192" s="127">
        <v>0.4</v>
      </c>
      <c r="CB192" s="127">
        <v>0.1</v>
      </c>
      <c r="CC192" s="127">
        <v>0.12</v>
      </c>
      <c r="CD192" s="127">
        <v>0.6</v>
      </c>
      <c r="CE192" s="127">
        <v>0.2</v>
      </c>
      <c r="CF192" s="127">
        <v>0.24</v>
      </c>
      <c r="CG192" s="127">
        <v>0.33</v>
      </c>
      <c r="CH192" s="127">
        <v>0.08</v>
      </c>
      <c r="CI192" s="127">
        <v>0.09</v>
      </c>
      <c r="CJ192" s="127">
        <v>0</v>
      </c>
      <c r="CK192" s="127"/>
      <c r="CL192" s="127"/>
      <c r="CM192" s="127"/>
      <c r="CN192" s="127"/>
      <c r="CO192" s="127"/>
      <c r="CP192" s="127"/>
      <c r="CQ192" s="127"/>
      <c r="CR192" s="127"/>
      <c r="CS192" s="127"/>
      <c r="CT192" s="127"/>
      <c r="CU192" s="127"/>
      <c r="CV192" s="127"/>
    </row>
    <row r="193" spans="1:112">
      <c r="A193" s="128">
        <v>8</v>
      </c>
      <c r="B193" s="168">
        <v>45869</v>
      </c>
      <c r="C193" s="117">
        <v>0.14000000000000001</v>
      </c>
      <c r="D193" s="117">
        <v>0.14000000000000001</v>
      </c>
      <c r="E193" s="117">
        <v>0.14000000000000001</v>
      </c>
      <c r="F193" s="117">
        <v>9.3399999999999997E-2</v>
      </c>
      <c r="G193" s="117" t="e">
        <v>#N/A</v>
      </c>
      <c r="H193" s="117">
        <v>0.16</v>
      </c>
      <c r="I193" s="117">
        <v>8.7999999999999995E-2</v>
      </c>
      <c r="J193" s="117" t="e">
        <v>#N/A</v>
      </c>
      <c r="K193" s="117">
        <v>0.13</v>
      </c>
      <c r="L193" s="117">
        <v>0.13</v>
      </c>
      <c r="M193" s="117">
        <v>0.13</v>
      </c>
      <c r="N193" s="117">
        <v>5.8299999999999998E-2</v>
      </c>
      <c r="O193" s="117">
        <v>2.5000000000000001E-2</v>
      </c>
      <c r="P193" s="117">
        <v>2.5000000000000001E-2</v>
      </c>
      <c r="Q193" s="117">
        <v>0</v>
      </c>
      <c r="R193" s="117">
        <v>0</v>
      </c>
      <c r="S193" s="117">
        <v>0</v>
      </c>
      <c r="T193" s="117">
        <v>0</v>
      </c>
      <c r="U193" s="117">
        <v>0</v>
      </c>
      <c r="V193" s="117">
        <v>0</v>
      </c>
      <c r="W193" s="117">
        <v>0</v>
      </c>
      <c r="X193" s="117">
        <v>0</v>
      </c>
      <c r="Y193" s="117">
        <v>0</v>
      </c>
      <c r="Z193" s="117">
        <v>0</v>
      </c>
      <c r="AA193" s="117">
        <v>6.5000000000000002E-2</v>
      </c>
      <c r="AB193" s="117">
        <v>6.5000000000000002E-2</v>
      </c>
      <c r="AC193" s="117">
        <v>6.5000000000000002E-2</v>
      </c>
      <c r="AD193" s="117">
        <v>0</v>
      </c>
      <c r="AE193" s="117">
        <v>4.58E-2</v>
      </c>
      <c r="AF193" s="117">
        <v>0.06</v>
      </c>
      <c r="AG193" s="117">
        <v>0.06</v>
      </c>
      <c r="AH193" s="117">
        <v>0.06</v>
      </c>
      <c r="AI193" s="117">
        <v>0</v>
      </c>
      <c r="AJ193" s="117">
        <v>0.1216</v>
      </c>
      <c r="AK193" s="117">
        <v>0.1</v>
      </c>
      <c r="AL193" s="117">
        <v>0.1</v>
      </c>
      <c r="AM193" s="117">
        <v>0</v>
      </c>
      <c r="AN193" s="117">
        <v>0</v>
      </c>
      <c r="AO193" s="117">
        <v>0</v>
      </c>
      <c r="AP193" s="117">
        <v>0.11</v>
      </c>
      <c r="AQ193" s="117">
        <v>0.16</v>
      </c>
      <c r="AR193" s="126">
        <v>0.107</v>
      </c>
      <c r="AS193" s="117">
        <v>7.4099999999999999E-2</v>
      </c>
      <c r="AT193" s="120">
        <v>0.1031</v>
      </c>
      <c r="AU193" s="123">
        <v>0</v>
      </c>
      <c r="AV193" s="119">
        <v>0.1031</v>
      </c>
      <c r="AW193" s="127">
        <v>0.08</v>
      </c>
      <c r="AX193" s="127">
        <v>0.08</v>
      </c>
      <c r="AY193" s="127">
        <v>0.16</v>
      </c>
      <c r="AZ193" s="127">
        <v>0.2</v>
      </c>
      <c r="BA193" s="127">
        <v>7.0000000000000007E-2</v>
      </c>
      <c r="BB193" s="127">
        <v>0.14000000000000001</v>
      </c>
      <c r="BC193" s="127">
        <v>0.14000000000000001</v>
      </c>
      <c r="BD193" s="127">
        <v>0.16</v>
      </c>
      <c r="BE193" s="127">
        <v>0.16</v>
      </c>
      <c r="BF193" s="127">
        <v>0.16</v>
      </c>
      <c r="BG193" s="127">
        <v>0.16</v>
      </c>
      <c r="BH193" s="127">
        <v>0.18</v>
      </c>
      <c r="BI193" s="127">
        <v>0.18</v>
      </c>
      <c r="BJ193" s="127">
        <v>0.14000000000000001</v>
      </c>
      <c r="BK193" s="127">
        <v>0.14000000000000001</v>
      </c>
      <c r="BL193" s="127">
        <v>0.16</v>
      </c>
      <c r="BM193" s="127">
        <v>0.16</v>
      </c>
      <c r="BN193" s="127">
        <v>0.18</v>
      </c>
      <c r="BO193" s="127">
        <v>0.18</v>
      </c>
      <c r="BP193" s="127">
        <v>0.22</v>
      </c>
      <c r="BQ193" s="127">
        <v>0.22</v>
      </c>
      <c r="BR193" s="127">
        <v>0.25</v>
      </c>
      <c r="BS193" s="127">
        <v>0.28000000000000003</v>
      </c>
      <c r="BT193" s="127">
        <v>0.2</v>
      </c>
      <c r="BU193" s="127">
        <v>0.33</v>
      </c>
      <c r="BV193" s="127">
        <v>0.55000000000000004</v>
      </c>
      <c r="BW193" s="127">
        <v>0.25</v>
      </c>
      <c r="BX193" s="127"/>
      <c r="BY193" s="127">
        <v>0.24</v>
      </c>
      <c r="BZ193" s="127">
        <v>0.22</v>
      </c>
      <c r="CA193" s="127">
        <v>0.4</v>
      </c>
      <c r="CB193" s="127">
        <v>0.1</v>
      </c>
      <c r="CC193" s="127">
        <v>0.12</v>
      </c>
      <c r="CD193" s="127">
        <v>0.6</v>
      </c>
      <c r="CE193" s="127">
        <v>0.2</v>
      </c>
      <c r="CF193" s="127">
        <v>0.24</v>
      </c>
      <c r="CG193" s="127">
        <v>0.33</v>
      </c>
      <c r="CH193" s="127">
        <v>0.08</v>
      </c>
      <c r="CI193" s="127">
        <v>0</v>
      </c>
      <c r="CJ193" s="127">
        <v>0.12</v>
      </c>
      <c r="CK193" s="127"/>
      <c r="CL193" s="127"/>
      <c r="CM193" s="127"/>
      <c r="CN193" s="127"/>
      <c r="CO193" s="127"/>
      <c r="CP193" s="127"/>
      <c r="CQ193" s="127"/>
      <c r="CR193" s="127"/>
      <c r="CS193" s="127"/>
      <c r="CT193" s="127"/>
      <c r="CU193" s="127"/>
      <c r="CV193" s="127"/>
    </row>
    <row r="194" spans="1:112">
      <c r="A194" s="128">
        <v>9</v>
      </c>
      <c r="B194" s="168">
        <v>45900</v>
      </c>
      <c r="C194" s="117">
        <v>0.14000000000000001</v>
      </c>
      <c r="D194" s="117">
        <v>0.14000000000000001</v>
      </c>
      <c r="E194" s="117">
        <v>0.14000000000000001</v>
      </c>
      <c r="F194" s="117">
        <v>9.3399999999999997E-2</v>
      </c>
      <c r="G194" s="117" t="e">
        <v>#N/A</v>
      </c>
      <c r="H194" s="117">
        <v>0.16</v>
      </c>
      <c r="I194" s="117">
        <v>8.7999999999999995E-2</v>
      </c>
      <c r="J194" s="117" t="e">
        <v>#N/A</v>
      </c>
      <c r="K194" s="117">
        <v>0.13</v>
      </c>
      <c r="L194" s="117">
        <v>0.13</v>
      </c>
      <c r="M194" s="117">
        <v>0.13</v>
      </c>
      <c r="N194" s="117">
        <v>5.8299999999999998E-2</v>
      </c>
      <c r="O194" s="117">
        <v>2.5000000000000001E-2</v>
      </c>
      <c r="P194" s="117">
        <v>2.5000000000000001E-2</v>
      </c>
      <c r="Q194" s="117">
        <v>0</v>
      </c>
      <c r="R194" s="117">
        <v>0</v>
      </c>
      <c r="S194" s="117">
        <v>0</v>
      </c>
      <c r="T194" s="117">
        <v>0</v>
      </c>
      <c r="U194" s="117">
        <v>0</v>
      </c>
      <c r="V194" s="117">
        <v>0</v>
      </c>
      <c r="W194" s="117">
        <v>0</v>
      </c>
      <c r="X194" s="117">
        <v>0</v>
      </c>
      <c r="Y194" s="117">
        <v>0</v>
      </c>
      <c r="Z194" s="117">
        <v>0</v>
      </c>
      <c r="AA194" s="117">
        <v>6.5000000000000002E-2</v>
      </c>
      <c r="AB194" s="117">
        <v>6.5000000000000002E-2</v>
      </c>
      <c r="AC194" s="117">
        <v>6.5000000000000002E-2</v>
      </c>
      <c r="AD194" s="117">
        <v>0</v>
      </c>
      <c r="AE194" s="117">
        <v>4.58E-2</v>
      </c>
      <c r="AF194" s="117">
        <v>0.06</v>
      </c>
      <c r="AG194" s="117">
        <v>0.06</v>
      </c>
      <c r="AH194" s="117">
        <v>0.06</v>
      </c>
      <c r="AI194" s="117">
        <v>0</v>
      </c>
      <c r="AJ194" s="117">
        <v>0.1216</v>
      </c>
      <c r="AK194" s="117">
        <v>0.1</v>
      </c>
      <c r="AL194" s="117">
        <v>0.1</v>
      </c>
      <c r="AM194" s="117">
        <v>0</v>
      </c>
      <c r="AN194" s="117">
        <v>0</v>
      </c>
      <c r="AO194" s="117">
        <v>0</v>
      </c>
      <c r="AP194" s="117">
        <v>0.11</v>
      </c>
      <c r="AQ194" s="117">
        <v>0.16</v>
      </c>
      <c r="AR194" s="126">
        <v>0.1071</v>
      </c>
      <c r="AS194" s="117">
        <v>7.4099999999999999E-2</v>
      </c>
      <c r="AT194" s="120">
        <v>0.1031</v>
      </c>
      <c r="AU194" s="123">
        <v>0</v>
      </c>
      <c r="AV194" s="119">
        <v>0.1031</v>
      </c>
      <c r="AW194" s="127">
        <v>0.08</v>
      </c>
      <c r="AX194" s="127">
        <v>0.08</v>
      </c>
      <c r="AY194" s="127">
        <v>0.16</v>
      </c>
      <c r="AZ194" s="127">
        <v>0.2</v>
      </c>
      <c r="BA194" s="127">
        <v>7.0000000000000007E-2</v>
      </c>
      <c r="BB194" s="127">
        <v>0.14000000000000001</v>
      </c>
      <c r="BC194" s="127">
        <v>0.14000000000000001</v>
      </c>
      <c r="BD194" s="127">
        <v>0.16</v>
      </c>
      <c r="BE194" s="127">
        <v>0.16</v>
      </c>
      <c r="BF194" s="127">
        <v>0.15</v>
      </c>
      <c r="BG194" s="127">
        <v>0.15</v>
      </c>
      <c r="BH194" s="127">
        <v>0.16500000000000001</v>
      </c>
      <c r="BI194" s="127">
        <v>0.16500000000000001</v>
      </c>
      <c r="BJ194" s="127">
        <v>0.14000000000000001</v>
      </c>
      <c r="BK194" s="127">
        <v>0.14000000000000001</v>
      </c>
      <c r="BL194" s="127">
        <v>0.16</v>
      </c>
      <c r="BM194" s="127">
        <v>0.16</v>
      </c>
      <c r="BN194" s="127">
        <v>0.18</v>
      </c>
      <c r="BO194" s="127">
        <v>0.18</v>
      </c>
      <c r="BP194" s="127">
        <v>0.22</v>
      </c>
      <c r="BQ194" s="127">
        <v>0.22</v>
      </c>
      <c r="BR194" s="127">
        <v>0.25</v>
      </c>
      <c r="BS194" s="127">
        <v>0.28000000000000003</v>
      </c>
      <c r="BT194" s="127">
        <v>0.2</v>
      </c>
      <c r="BU194" s="127">
        <v>0.31</v>
      </c>
      <c r="BV194" s="127">
        <v>0.55000000000000004</v>
      </c>
      <c r="BW194" s="127">
        <v>0.25</v>
      </c>
      <c r="BX194" s="127"/>
      <c r="BY194" s="127">
        <v>0.28000000000000003</v>
      </c>
      <c r="BZ194" s="127">
        <v>0.27</v>
      </c>
      <c r="CA194" s="127">
        <v>0.4</v>
      </c>
      <c r="CB194" s="127">
        <v>0.1</v>
      </c>
      <c r="CC194" s="127">
        <v>0.12</v>
      </c>
      <c r="CD194" s="127">
        <v>0.55000000000000004</v>
      </c>
      <c r="CE194" s="127">
        <v>0.2</v>
      </c>
      <c r="CF194" s="127">
        <v>0.24</v>
      </c>
      <c r="CG194" s="127">
        <v>0.33</v>
      </c>
      <c r="CH194" s="127">
        <v>0.08</v>
      </c>
      <c r="CI194" s="127">
        <v>0</v>
      </c>
      <c r="CJ194" s="127">
        <v>0.14000000000000001</v>
      </c>
      <c r="CK194" s="127">
        <v>0</v>
      </c>
      <c r="CL194" s="127">
        <v>0</v>
      </c>
      <c r="CM194" s="127">
        <v>0</v>
      </c>
      <c r="CN194" s="127">
        <v>0</v>
      </c>
      <c r="CO194" s="127">
        <v>0</v>
      </c>
      <c r="CP194" s="127">
        <v>0</v>
      </c>
      <c r="CQ194" s="127">
        <v>0</v>
      </c>
      <c r="CR194" s="127">
        <v>0</v>
      </c>
      <c r="CS194" s="127">
        <v>0</v>
      </c>
      <c r="CT194" s="127">
        <v>0</v>
      </c>
      <c r="CU194" s="127">
        <v>0</v>
      </c>
      <c r="CV194" s="127">
        <v>0</v>
      </c>
    </row>
    <row r="195" spans="1:112">
      <c r="A195" s="128">
        <v>10</v>
      </c>
      <c r="B195" s="168">
        <v>45930</v>
      </c>
      <c r="C195" s="117">
        <v>0.14000000000000001</v>
      </c>
      <c r="D195" s="117">
        <v>0.14000000000000001</v>
      </c>
      <c r="E195" s="117">
        <v>0.14000000000000001</v>
      </c>
      <c r="F195" s="117">
        <v>9.3399999999999997E-2</v>
      </c>
      <c r="G195" s="117" t="e">
        <v>#N/A</v>
      </c>
      <c r="H195" s="117">
        <v>0.16</v>
      </c>
      <c r="I195" s="117">
        <v>8.7999999999999995E-2</v>
      </c>
      <c r="J195" s="117" t="e">
        <v>#N/A</v>
      </c>
      <c r="K195" s="117">
        <v>0.13</v>
      </c>
      <c r="L195" s="117">
        <v>0.13</v>
      </c>
      <c r="M195" s="117">
        <v>0.13</v>
      </c>
      <c r="N195" s="117">
        <v>5.8299999999999998E-2</v>
      </c>
      <c r="O195" s="117">
        <v>2.5000000000000001E-2</v>
      </c>
      <c r="P195" s="117">
        <v>2.5000000000000001E-2</v>
      </c>
      <c r="Q195" s="117">
        <v>0</v>
      </c>
      <c r="R195" s="117">
        <v>0</v>
      </c>
      <c r="S195" s="117">
        <v>0</v>
      </c>
      <c r="T195" s="117">
        <v>0</v>
      </c>
      <c r="U195" s="117">
        <v>0</v>
      </c>
      <c r="V195" s="117">
        <v>0</v>
      </c>
      <c r="W195" s="117">
        <v>0</v>
      </c>
      <c r="X195" s="117">
        <v>0</v>
      </c>
      <c r="Y195" s="117">
        <v>0</v>
      </c>
      <c r="Z195" s="117">
        <v>0</v>
      </c>
      <c r="AA195" s="117">
        <v>6.5000000000000002E-2</v>
      </c>
      <c r="AB195" s="117">
        <v>6.5000000000000002E-2</v>
      </c>
      <c r="AC195" s="117">
        <v>6.5000000000000002E-2</v>
      </c>
      <c r="AD195" s="117">
        <v>0</v>
      </c>
      <c r="AE195" s="117">
        <v>4.58E-2</v>
      </c>
      <c r="AF195" s="117">
        <v>0.06</v>
      </c>
      <c r="AG195" s="117">
        <v>0.06</v>
      </c>
      <c r="AH195" s="117">
        <v>0.06</v>
      </c>
      <c r="AI195" s="117">
        <v>0</v>
      </c>
      <c r="AJ195" s="117">
        <v>0.1216</v>
      </c>
      <c r="AK195" s="117">
        <v>0.1</v>
      </c>
      <c r="AL195" s="117">
        <v>0.1</v>
      </c>
      <c r="AM195" s="117">
        <v>0</v>
      </c>
      <c r="AN195" s="117">
        <v>0</v>
      </c>
      <c r="AO195" s="117">
        <v>0</v>
      </c>
      <c r="AP195" s="117">
        <v>0.11</v>
      </c>
      <c r="AQ195" s="117">
        <v>0.16</v>
      </c>
      <c r="AR195" s="126">
        <v>0.1032</v>
      </c>
      <c r="AS195" s="117">
        <v>7.4099999999999999E-2</v>
      </c>
      <c r="AT195" s="120">
        <v>0.2281</v>
      </c>
      <c r="AU195" s="123">
        <v>0.125</v>
      </c>
      <c r="AV195" s="119">
        <v>0.1031</v>
      </c>
      <c r="AW195" s="127">
        <v>0.08</v>
      </c>
      <c r="AX195" s="127">
        <v>0.08</v>
      </c>
      <c r="AY195" s="127">
        <v>0.16</v>
      </c>
      <c r="AZ195" s="127">
        <v>0.2</v>
      </c>
      <c r="BA195" s="127">
        <v>7.0000000000000007E-2</v>
      </c>
      <c r="BB195" s="127">
        <v>0.14000000000000001</v>
      </c>
      <c r="BC195" s="127">
        <v>0.14000000000000001</v>
      </c>
      <c r="BD195" s="127">
        <v>0.16</v>
      </c>
      <c r="BE195" s="127">
        <v>0.16</v>
      </c>
      <c r="BF195" s="127">
        <v>0.15</v>
      </c>
      <c r="BG195" s="127">
        <v>0.15</v>
      </c>
      <c r="BH195" s="127">
        <v>0.16500000000000001</v>
      </c>
      <c r="BI195" s="127">
        <v>0.16500000000000001</v>
      </c>
      <c r="BJ195" s="127">
        <v>0.14000000000000001</v>
      </c>
      <c r="BK195" s="127">
        <v>0.14000000000000001</v>
      </c>
      <c r="BL195" s="127">
        <v>0.16</v>
      </c>
      <c r="BM195" s="127">
        <v>0.16</v>
      </c>
      <c r="BN195" s="127">
        <v>0.18</v>
      </c>
      <c r="BO195" s="127">
        <v>0.18</v>
      </c>
      <c r="BP195" s="127">
        <v>0.22</v>
      </c>
      <c r="BQ195" s="127">
        <v>0.22</v>
      </c>
      <c r="BR195" s="127">
        <v>0.25</v>
      </c>
      <c r="BS195" s="127">
        <v>0.28000000000000003</v>
      </c>
      <c r="BT195" s="127">
        <v>0.2</v>
      </c>
      <c r="BU195" s="127">
        <v>0.31</v>
      </c>
      <c r="BV195" s="127">
        <v>0.55000000000000004</v>
      </c>
      <c r="BW195" s="127">
        <v>0.25</v>
      </c>
      <c r="BX195" s="127"/>
      <c r="BY195" s="127">
        <v>0.28000000000000003</v>
      </c>
      <c r="BZ195" s="127">
        <v>0.32</v>
      </c>
      <c r="CA195" s="127">
        <v>0.4</v>
      </c>
      <c r="CB195" s="127">
        <v>0.1</v>
      </c>
      <c r="CC195" s="127">
        <v>0.15</v>
      </c>
      <c r="CD195" s="127">
        <v>0.55000000000000004</v>
      </c>
      <c r="CE195" s="127">
        <v>0.2</v>
      </c>
      <c r="CF195" s="127">
        <v>0.24</v>
      </c>
      <c r="CG195" s="127">
        <v>0.33</v>
      </c>
      <c r="CH195" s="127">
        <v>0.08</v>
      </c>
      <c r="CI195" s="127">
        <v>0.09</v>
      </c>
      <c r="CJ195" s="127">
        <v>0.14000000000000001</v>
      </c>
      <c r="CK195" s="127">
        <v>0.185</v>
      </c>
      <c r="CL195" s="127">
        <v>0.16</v>
      </c>
      <c r="CM195" s="127">
        <v>0.14000000000000001</v>
      </c>
      <c r="CN195" s="127">
        <v>0.22</v>
      </c>
      <c r="CO195" s="127">
        <v>0.16</v>
      </c>
      <c r="CP195" s="127">
        <v>0.15</v>
      </c>
      <c r="CQ195" s="127">
        <v>0.13</v>
      </c>
      <c r="CR195" s="127">
        <v>0.11</v>
      </c>
      <c r="CS195" s="127">
        <v>0.25</v>
      </c>
      <c r="CT195" s="127">
        <v>0.14000000000000001</v>
      </c>
      <c r="CU195" s="127">
        <v>0.13</v>
      </c>
      <c r="CV195" s="127">
        <v>0.12</v>
      </c>
      <c r="CW195" s="127">
        <v>0</v>
      </c>
      <c r="CX195" s="127">
        <v>0</v>
      </c>
      <c r="CY195" s="127">
        <v>0</v>
      </c>
      <c r="CZ195" s="127">
        <v>0</v>
      </c>
      <c r="DA195" s="127"/>
      <c r="DB195" s="127"/>
      <c r="DC195" s="127"/>
      <c r="DD195" s="127"/>
      <c r="DE195" s="127"/>
      <c r="DF195" s="127"/>
      <c r="DG195" s="127"/>
      <c r="DH195" s="127"/>
    </row>
    <row r="196" spans="1:112">
      <c r="A196" s="128">
        <v>11</v>
      </c>
      <c r="B196" s="168">
        <v>45961</v>
      </c>
      <c r="C196" s="117">
        <v>0.14000000000000001</v>
      </c>
      <c r="D196" s="117">
        <v>0.14000000000000001</v>
      </c>
      <c r="E196" s="117">
        <v>0.14000000000000001</v>
      </c>
      <c r="F196" s="117">
        <v>9.3399999999999997E-2</v>
      </c>
      <c r="G196" s="117" t="e">
        <v>#N/A</v>
      </c>
      <c r="H196" s="117">
        <v>0.16</v>
      </c>
      <c r="I196" s="117">
        <v>8.7999999999999995E-2</v>
      </c>
      <c r="J196" s="117" t="e">
        <v>#N/A</v>
      </c>
      <c r="K196" s="117">
        <v>0.11</v>
      </c>
      <c r="L196" s="117">
        <v>0.11</v>
      </c>
      <c r="M196" s="117">
        <v>0.11</v>
      </c>
      <c r="N196" s="117">
        <v>5.8299999999999998E-2</v>
      </c>
      <c r="O196" s="117">
        <v>2.5000000000000001E-2</v>
      </c>
      <c r="P196" s="117">
        <v>2.5000000000000001E-2</v>
      </c>
      <c r="Q196" s="117">
        <v>0</v>
      </c>
      <c r="R196" s="117">
        <v>0</v>
      </c>
      <c r="S196" s="117">
        <v>0</v>
      </c>
      <c r="T196" s="117">
        <v>0</v>
      </c>
      <c r="U196" s="117">
        <v>0</v>
      </c>
      <c r="V196" s="117">
        <v>0</v>
      </c>
      <c r="W196" s="117">
        <v>0</v>
      </c>
      <c r="X196" s="117">
        <v>0</v>
      </c>
      <c r="Y196" s="117">
        <v>0</v>
      </c>
      <c r="Z196" s="117">
        <v>0</v>
      </c>
      <c r="AA196" s="117">
        <v>6.5000000000000002E-2</v>
      </c>
      <c r="AB196" s="117">
        <v>6.5000000000000002E-2</v>
      </c>
      <c r="AC196" s="117">
        <v>6.5000000000000002E-2</v>
      </c>
      <c r="AD196" s="117">
        <v>0</v>
      </c>
      <c r="AE196" s="117">
        <v>4.58E-2</v>
      </c>
      <c r="AF196" s="117">
        <v>0.06</v>
      </c>
      <c r="AG196" s="117">
        <v>0.06</v>
      </c>
      <c r="AH196" s="117">
        <v>0.06</v>
      </c>
      <c r="AI196" s="117">
        <v>0</v>
      </c>
      <c r="AJ196" s="117">
        <v>0.1216</v>
      </c>
      <c r="AK196" s="117">
        <v>0.1</v>
      </c>
      <c r="AL196" s="117">
        <v>0.1</v>
      </c>
      <c r="AM196" s="117">
        <v>0</v>
      </c>
      <c r="AN196" s="117">
        <v>0</v>
      </c>
      <c r="AO196" s="117">
        <v>0</v>
      </c>
      <c r="AP196" s="117">
        <v>0.11</v>
      </c>
      <c r="AQ196" s="117">
        <v>0.16</v>
      </c>
      <c r="AR196" s="126">
        <v>0.104</v>
      </c>
      <c r="AS196" s="117">
        <v>7.4099999999999999E-2</v>
      </c>
      <c r="AT196" s="120">
        <v>0.1031</v>
      </c>
      <c r="AU196" s="123">
        <v>0</v>
      </c>
      <c r="AV196" s="119">
        <v>0.1031</v>
      </c>
      <c r="AW196" s="127">
        <v>0.08</v>
      </c>
      <c r="AX196" s="127">
        <v>0.08</v>
      </c>
      <c r="AY196" s="127">
        <v>0.16</v>
      </c>
      <c r="AZ196" s="127">
        <v>0.2</v>
      </c>
      <c r="BA196" s="127">
        <v>7.0000000000000007E-2</v>
      </c>
      <c r="BB196" s="127">
        <v>0.14000000000000001</v>
      </c>
      <c r="BC196" s="127">
        <v>0.14000000000000001</v>
      </c>
      <c r="BD196" s="127">
        <v>0.16</v>
      </c>
      <c r="BE196" s="127">
        <v>0.16</v>
      </c>
      <c r="BF196" s="127">
        <v>0.15</v>
      </c>
      <c r="BG196" s="127">
        <v>0.15</v>
      </c>
      <c r="BH196" s="127">
        <v>0.16500000000000001</v>
      </c>
      <c r="BI196" s="127">
        <v>0.16500000000000001</v>
      </c>
      <c r="BJ196" s="127">
        <v>0.14000000000000001</v>
      </c>
      <c r="BK196" s="127">
        <v>0.14000000000000001</v>
      </c>
      <c r="BL196" s="127">
        <v>0.16</v>
      </c>
      <c r="BM196" s="127">
        <v>0.16</v>
      </c>
      <c r="BN196" s="127">
        <v>0.18</v>
      </c>
      <c r="BO196" s="127">
        <v>0.18</v>
      </c>
      <c r="BP196" s="127">
        <v>0.22</v>
      </c>
      <c r="BQ196" s="127">
        <v>0.22</v>
      </c>
      <c r="BR196" s="127">
        <v>0.25</v>
      </c>
      <c r="BS196" s="127">
        <v>0.28000000000000003</v>
      </c>
      <c r="BT196" s="127">
        <v>0.2</v>
      </c>
      <c r="BU196" s="127">
        <v>0.28000000000000003</v>
      </c>
      <c r="BV196" s="127">
        <v>0.65</v>
      </c>
      <c r="BW196" s="127">
        <v>0.26</v>
      </c>
      <c r="BX196" s="127">
        <v>0.24</v>
      </c>
      <c r="BY196" s="127">
        <v>0.4</v>
      </c>
      <c r="BZ196" s="127">
        <v>0.37</v>
      </c>
      <c r="CA196" s="127">
        <v>0.4</v>
      </c>
      <c r="CB196" s="127">
        <v>0.1</v>
      </c>
      <c r="CC196" s="127">
        <v>0.2</v>
      </c>
      <c r="CD196" s="127">
        <v>0.45</v>
      </c>
      <c r="CE196" s="127">
        <v>0.2</v>
      </c>
      <c r="CF196" s="127">
        <v>0.24</v>
      </c>
      <c r="CG196" s="127">
        <v>0.43</v>
      </c>
      <c r="CH196" s="127">
        <v>0.08</v>
      </c>
      <c r="CI196" s="127">
        <v>0</v>
      </c>
      <c r="CJ196" s="127">
        <v>0.14000000000000001</v>
      </c>
      <c r="CK196" s="127">
        <v>0.185</v>
      </c>
      <c r="CL196" s="127">
        <v>0.16</v>
      </c>
      <c r="CM196" s="127">
        <v>0.14000000000000001</v>
      </c>
      <c r="CN196" s="127">
        <v>0.22</v>
      </c>
      <c r="CO196" s="127">
        <v>0.16</v>
      </c>
      <c r="CP196" s="127">
        <v>0.15</v>
      </c>
      <c r="CQ196" s="127">
        <v>0.13</v>
      </c>
      <c r="CR196" s="127">
        <v>0.11</v>
      </c>
      <c r="CS196" s="127">
        <v>0.25</v>
      </c>
      <c r="CT196" s="127">
        <v>0.14000000000000001</v>
      </c>
      <c r="CU196" s="127">
        <v>0.13</v>
      </c>
      <c r="CV196" s="127">
        <v>0.12</v>
      </c>
      <c r="CW196" s="127">
        <v>0.3</v>
      </c>
      <c r="CX196" s="127">
        <v>0.4</v>
      </c>
      <c r="CY196" s="127">
        <v>0.35</v>
      </c>
      <c r="CZ196" s="127">
        <v>0.32</v>
      </c>
      <c r="DA196" s="127"/>
      <c r="DB196" s="127"/>
      <c r="DC196" s="127"/>
      <c r="DD196" s="127"/>
      <c r="DE196" s="127"/>
      <c r="DF196" s="127"/>
      <c r="DG196" s="127"/>
      <c r="DH196" s="127"/>
    </row>
    <row r="197" spans="1:112">
      <c r="A197" s="128">
        <v>12</v>
      </c>
      <c r="B197" s="168">
        <v>45991</v>
      </c>
      <c r="C197" s="117">
        <v>0.14000000000000001</v>
      </c>
      <c r="D197" s="117">
        <v>0.14000000000000001</v>
      </c>
      <c r="E197" s="117">
        <v>0.14000000000000001</v>
      </c>
      <c r="F197" s="117">
        <v>9.3399999999999997E-2</v>
      </c>
      <c r="G197" s="117" t="e">
        <v>#N/A</v>
      </c>
      <c r="H197" s="117">
        <v>0.16</v>
      </c>
      <c r="I197" s="117">
        <v>8.7999999999999995E-2</v>
      </c>
      <c r="J197" s="117" t="e">
        <v>#N/A</v>
      </c>
      <c r="K197" s="117">
        <v>0.11</v>
      </c>
      <c r="L197" s="117">
        <v>0.11</v>
      </c>
      <c r="M197" s="117">
        <v>0.11</v>
      </c>
      <c r="N197" s="117">
        <v>5.8299999999999998E-2</v>
      </c>
      <c r="O197" s="117">
        <v>2.5000000000000001E-2</v>
      </c>
      <c r="P197" s="117">
        <v>2.5000000000000001E-2</v>
      </c>
      <c r="Q197" s="117">
        <v>0</v>
      </c>
      <c r="R197" s="117">
        <v>0</v>
      </c>
      <c r="S197" s="117">
        <v>0</v>
      </c>
      <c r="T197" s="117">
        <v>0</v>
      </c>
      <c r="U197" s="117">
        <v>0</v>
      </c>
      <c r="V197" s="117">
        <v>0</v>
      </c>
      <c r="W197" s="117">
        <v>0</v>
      </c>
      <c r="X197" s="117">
        <v>0</v>
      </c>
      <c r="Y197" s="117">
        <v>0</v>
      </c>
      <c r="Z197" s="117">
        <v>0</v>
      </c>
      <c r="AA197" s="117">
        <v>6.5000000000000002E-2</v>
      </c>
      <c r="AB197" s="117">
        <v>6.5000000000000002E-2</v>
      </c>
      <c r="AC197" s="117">
        <v>6.5000000000000002E-2</v>
      </c>
      <c r="AD197" s="117">
        <v>0</v>
      </c>
      <c r="AE197" s="117">
        <v>4.58E-2</v>
      </c>
      <c r="AF197" s="117">
        <v>0.06</v>
      </c>
      <c r="AG197" s="117">
        <v>0.06</v>
      </c>
      <c r="AH197" s="117">
        <v>0.06</v>
      </c>
      <c r="AI197" s="117">
        <v>0</v>
      </c>
      <c r="AJ197" s="117">
        <v>0.1216</v>
      </c>
      <c r="AK197" s="117">
        <v>0.1</v>
      </c>
      <c r="AL197" s="117">
        <v>0.1</v>
      </c>
      <c r="AM197" s="117">
        <v>0</v>
      </c>
      <c r="AN197" s="117">
        <v>0</v>
      </c>
      <c r="AO197" s="117">
        <v>0</v>
      </c>
      <c r="AP197" s="117">
        <v>0.11</v>
      </c>
      <c r="AQ197" s="117">
        <v>0.16</v>
      </c>
      <c r="AR197" s="126">
        <v>9.35E-2</v>
      </c>
      <c r="AS197" s="117">
        <v>7.4099999999999999E-2</v>
      </c>
      <c r="AT197" s="120">
        <v>0.1031</v>
      </c>
      <c r="AU197" s="123">
        <v>0</v>
      </c>
      <c r="AV197" s="119">
        <v>0.1031</v>
      </c>
      <c r="AW197" s="127">
        <v>0.08</v>
      </c>
      <c r="AX197" s="127">
        <v>0.08</v>
      </c>
      <c r="AY197" s="127">
        <v>0.16</v>
      </c>
      <c r="AZ197" s="127">
        <v>0.2</v>
      </c>
      <c r="BA197" s="127">
        <v>7.0000000000000007E-2</v>
      </c>
      <c r="BB197" s="127">
        <v>0.14000000000000001</v>
      </c>
      <c r="BC197" s="127">
        <v>0.14000000000000001</v>
      </c>
      <c r="BD197" s="127">
        <v>0.16</v>
      </c>
      <c r="BE197" s="127">
        <v>0.16</v>
      </c>
      <c r="BF197" s="127">
        <v>0.15</v>
      </c>
      <c r="BG197" s="127">
        <v>0.15</v>
      </c>
      <c r="BH197" s="127">
        <v>0.16500000000000001</v>
      </c>
      <c r="BI197" s="127">
        <v>0.16500000000000001</v>
      </c>
      <c r="BJ197" s="127">
        <v>0.14000000000000001</v>
      </c>
      <c r="BK197" s="127">
        <v>0.14000000000000001</v>
      </c>
      <c r="BL197" s="127">
        <v>0.16</v>
      </c>
      <c r="BM197" s="127">
        <v>0.16</v>
      </c>
      <c r="BN197" s="127">
        <v>0.2</v>
      </c>
      <c r="BO197" s="127">
        <v>0.19</v>
      </c>
      <c r="BP197" s="127">
        <v>0.25</v>
      </c>
      <c r="BQ197" s="127">
        <v>0.24</v>
      </c>
      <c r="BR197" s="127">
        <v>0.25</v>
      </c>
      <c r="BS197" s="127">
        <v>0.28000000000000003</v>
      </c>
      <c r="BT197" s="127">
        <v>0.2</v>
      </c>
      <c r="BU197" s="127">
        <v>0.25</v>
      </c>
      <c r="BV197" s="127">
        <v>0.65</v>
      </c>
      <c r="BW197" s="127">
        <v>0.27</v>
      </c>
      <c r="BX197" s="127">
        <v>0.26</v>
      </c>
      <c r="BY197" s="127">
        <v>0.45</v>
      </c>
      <c r="BZ197" s="127">
        <v>0.48</v>
      </c>
      <c r="CA197" s="127">
        <v>0.4</v>
      </c>
      <c r="CB197" s="127">
        <v>0.1</v>
      </c>
      <c r="CC197" s="127">
        <v>0.27</v>
      </c>
      <c r="CD197" s="127">
        <v>0.35</v>
      </c>
      <c r="CE197" s="127">
        <v>0.2</v>
      </c>
      <c r="CF197" s="127">
        <v>0.24</v>
      </c>
      <c r="CG197" s="127">
        <v>0.43</v>
      </c>
      <c r="CH197" s="127">
        <v>0.08</v>
      </c>
      <c r="CI197" s="127">
        <v>0</v>
      </c>
      <c r="CJ197" s="127">
        <v>0.14000000000000001</v>
      </c>
      <c r="CK197" s="127">
        <v>0.185</v>
      </c>
      <c r="CL197" s="127">
        <v>0.2</v>
      </c>
      <c r="CM197" s="127">
        <v>0.14000000000000001</v>
      </c>
      <c r="CN197" s="127">
        <v>0.26</v>
      </c>
      <c r="CO197" s="127">
        <v>0.16</v>
      </c>
      <c r="CP197" s="127">
        <v>0.15</v>
      </c>
      <c r="CQ197" s="127">
        <v>0.13</v>
      </c>
      <c r="CR197" s="127">
        <v>0.11</v>
      </c>
      <c r="CS197" s="127">
        <v>0.25</v>
      </c>
      <c r="CT197" s="127">
        <v>0.14000000000000001</v>
      </c>
      <c r="CU197" s="127">
        <v>0.13</v>
      </c>
      <c r="CV197" s="127">
        <v>0.12</v>
      </c>
      <c r="CW197" s="127">
        <v>0.3</v>
      </c>
      <c r="CX197" s="127">
        <v>0.3</v>
      </c>
      <c r="CY197" s="127">
        <v>0.35</v>
      </c>
      <c r="CZ197" s="127">
        <v>0.32</v>
      </c>
      <c r="DA197" s="127"/>
      <c r="DB197" s="127"/>
      <c r="DC197" s="127"/>
      <c r="DD197" s="127"/>
      <c r="DE197" s="127"/>
      <c r="DF197" s="127"/>
      <c r="DG197" s="127"/>
      <c r="DH197" s="127"/>
    </row>
    <row r="198" spans="1:112">
      <c r="A198" s="128">
        <v>13</v>
      </c>
      <c r="B198" s="168">
        <v>46022</v>
      </c>
      <c r="C198" s="117">
        <v>0.14000000000000001</v>
      </c>
      <c r="D198" s="117">
        <v>0.14000000000000001</v>
      </c>
      <c r="E198" s="117">
        <v>0.14000000000000001</v>
      </c>
      <c r="F198" s="117">
        <v>9.3399999999999997E-2</v>
      </c>
      <c r="G198" s="117" t="e">
        <v>#N/A</v>
      </c>
      <c r="H198" s="117">
        <v>0.16</v>
      </c>
      <c r="I198" s="117">
        <v>8.7999999999999995E-2</v>
      </c>
      <c r="J198" s="117" t="e">
        <v>#N/A</v>
      </c>
      <c r="K198" s="117">
        <v>0.11</v>
      </c>
      <c r="L198" s="117">
        <v>0.11</v>
      </c>
      <c r="M198" s="117">
        <v>0.11</v>
      </c>
      <c r="N198" s="117">
        <v>5.8299999999999998E-2</v>
      </c>
      <c r="O198" s="117">
        <v>2.5000000000000001E-2</v>
      </c>
      <c r="P198" s="117">
        <v>2.5000000000000001E-2</v>
      </c>
      <c r="Q198" s="117">
        <v>0</v>
      </c>
      <c r="R198" s="117">
        <v>0</v>
      </c>
      <c r="S198" s="117">
        <v>0</v>
      </c>
      <c r="T198" s="117">
        <v>0</v>
      </c>
      <c r="U198" s="117">
        <v>0</v>
      </c>
      <c r="V198" s="117">
        <v>0</v>
      </c>
      <c r="W198" s="117">
        <v>0</v>
      </c>
      <c r="X198" s="117">
        <v>0</v>
      </c>
      <c r="Y198" s="117">
        <v>0</v>
      </c>
      <c r="Z198" s="117">
        <v>0</v>
      </c>
      <c r="AA198" s="117">
        <v>6.5000000000000002E-2</v>
      </c>
      <c r="AB198" s="117">
        <v>6.5000000000000002E-2</v>
      </c>
      <c r="AC198" s="117">
        <v>6.5000000000000002E-2</v>
      </c>
      <c r="AD198" s="117">
        <v>0</v>
      </c>
      <c r="AE198" s="117">
        <v>4.58E-2</v>
      </c>
      <c r="AF198" s="117">
        <v>0.06</v>
      </c>
      <c r="AG198" s="117">
        <v>0.06</v>
      </c>
      <c r="AH198" s="117">
        <v>0.06</v>
      </c>
      <c r="AI198" s="117">
        <v>0</v>
      </c>
      <c r="AJ198" s="117">
        <v>0.1216</v>
      </c>
      <c r="AK198" s="117">
        <v>0.1</v>
      </c>
      <c r="AL198" s="117">
        <v>0.1</v>
      </c>
      <c r="AM198" s="117">
        <v>0</v>
      </c>
      <c r="AN198" s="117">
        <v>0</v>
      </c>
      <c r="AO198" s="117">
        <v>0</v>
      </c>
      <c r="AP198" s="117">
        <v>0.11</v>
      </c>
      <c r="AQ198" s="117">
        <v>0.16</v>
      </c>
      <c r="AR198" s="126">
        <v>9.0399999999999994E-2</v>
      </c>
      <c r="AS198" s="117">
        <v>7.4099999999999999E-2</v>
      </c>
      <c r="AT198" s="120">
        <v>0.2281</v>
      </c>
      <c r="AU198" s="123">
        <v>0.125</v>
      </c>
      <c r="AV198" s="119">
        <v>0.1031</v>
      </c>
      <c r="AW198" s="127">
        <v>0.08</v>
      </c>
      <c r="AX198" s="127">
        <v>0.08</v>
      </c>
      <c r="AY198" s="127">
        <v>0.16</v>
      </c>
      <c r="AZ198" s="127">
        <v>0.2</v>
      </c>
      <c r="BA198" s="127">
        <v>7.0000000000000007E-2</v>
      </c>
      <c r="BB198" s="127">
        <v>0.14000000000000001</v>
      </c>
      <c r="BC198" s="127">
        <v>0.14000000000000001</v>
      </c>
      <c r="BD198" s="127">
        <v>0.16</v>
      </c>
      <c r="BE198" s="127">
        <v>0.16</v>
      </c>
      <c r="BF198" s="127">
        <v>0.15</v>
      </c>
      <c r="BG198" s="127">
        <v>0.15</v>
      </c>
      <c r="BH198" s="127">
        <v>0.16500000000000001</v>
      </c>
      <c r="BI198" s="127">
        <v>0.16500000000000001</v>
      </c>
      <c r="BJ198" s="127">
        <v>0.14000000000000001</v>
      </c>
      <c r="BK198" s="127">
        <v>0.14000000000000001</v>
      </c>
      <c r="BL198" s="127">
        <v>0.16</v>
      </c>
      <c r="BM198" s="127">
        <v>0.16</v>
      </c>
      <c r="BN198" s="127">
        <v>0.2</v>
      </c>
      <c r="BO198" s="127">
        <v>0.19</v>
      </c>
      <c r="BP198" s="127">
        <v>0.25</v>
      </c>
      <c r="BQ198" s="127">
        <v>0.24</v>
      </c>
      <c r="BR198" s="127">
        <v>0.25</v>
      </c>
      <c r="BS198" s="127">
        <v>0.25</v>
      </c>
      <c r="BT198" s="127">
        <v>0.2</v>
      </c>
      <c r="BU198" s="127">
        <v>0.15</v>
      </c>
      <c r="BV198" s="127">
        <v>0.65</v>
      </c>
      <c r="BW198" s="127">
        <v>0.27</v>
      </c>
      <c r="BX198" s="127">
        <v>0.26</v>
      </c>
      <c r="BY198" s="127">
        <v>0.45</v>
      </c>
      <c r="BZ198" s="127">
        <v>0.48</v>
      </c>
      <c r="CA198" s="127">
        <v>0.35</v>
      </c>
      <c r="CB198" s="127">
        <v>0.1</v>
      </c>
      <c r="CC198" s="127">
        <v>0.27</v>
      </c>
      <c r="CD198" s="127">
        <v>0.2</v>
      </c>
      <c r="CE198" s="127">
        <v>0.2</v>
      </c>
      <c r="CF198" s="127">
        <v>0.24</v>
      </c>
      <c r="CG198" s="127">
        <v>0.43</v>
      </c>
      <c r="CH198" s="127">
        <v>0.08</v>
      </c>
      <c r="CI198" s="127">
        <v>0.09</v>
      </c>
      <c r="CJ198" s="127">
        <v>0.17</v>
      </c>
      <c r="CK198" s="127">
        <v>0.185</v>
      </c>
      <c r="CL198" s="127">
        <v>0.25</v>
      </c>
      <c r="CM198" s="127">
        <v>0.14000000000000001</v>
      </c>
      <c r="CN198" s="127">
        <v>0.26</v>
      </c>
      <c r="CO198" s="127">
        <v>0.16</v>
      </c>
      <c r="CP198" s="127">
        <v>0.15</v>
      </c>
      <c r="CQ198" s="127">
        <v>0.13</v>
      </c>
      <c r="CR198" s="127">
        <v>0.11</v>
      </c>
      <c r="CS198" s="127">
        <v>0.25</v>
      </c>
      <c r="CT198" s="127">
        <v>0.14000000000000001</v>
      </c>
      <c r="CU198" s="127">
        <v>0.13</v>
      </c>
      <c r="CV198" s="127">
        <v>0.12</v>
      </c>
      <c r="CW198" s="127">
        <v>0.3</v>
      </c>
      <c r="CX198" s="127">
        <v>0.3</v>
      </c>
      <c r="CY198" s="127">
        <v>0.35</v>
      </c>
      <c r="CZ198" s="127">
        <v>0.32</v>
      </c>
      <c r="DA198" s="127"/>
      <c r="DB198" s="127"/>
      <c r="DC198" s="127"/>
      <c r="DD198" s="127"/>
      <c r="DE198" s="127"/>
      <c r="DF198" s="127"/>
      <c r="DG198" s="127"/>
      <c r="DH198" s="127"/>
    </row>
    <row r="199" spans="1:112">
      <c r="A199" s="128">
        <v>2</v>
      </c>
      <c r="B199" s="168">
        <f t="shared" si="4"/>
        <v>46053</v>
      </c>
      <c r="C199" s="117">
        <f>IFERROR(VLOOKUP(C$2,'Distribution Consolidated'!$B$21:$N$999,$A199,FALSE),0)</f>
        <v>0.16</v>
      </c>
      <c r="D199" s="117">
        <f>IFERROR(VLOOKUP(D$2,'Distribution Consolidated'!$B$21:$N$999,$A199,FALSE),0)</f>
        <v>0.16</v>
      </c>
      <c r="E199" s="117">
        <f>IFERROR(VLOOKUP(E$2,'Distribution Consolidated'!$B$21:$N$999,$A199,FALSE),0)</f>
        <v>0.16</v>
      </c>
      <c r="F199" s="117">
        <f>IFERROR(VLOOKUP(F$2,'Distribution Consolidated'!$B$21:$N$999,$A199,FALSE),0)</f>
        <v>9.3399999999999997E-2</v>
      </c>
      <c r="G199" s="117" t="e">
        <v>#N/A</v>
      </c>
      <c r="H199" s="117">
        <f>IFERROR(VLOOKUP(H$2,'Distribution Consolidated'!$B$21:$N$999,$A199,FALSE),0)</f>
        <v>0.17499999999999999</v>
      </c>
      <c r="I199" s="117">
        <f>IFERROR(VLOOKUP(I$2,'Distribution Consolidated'!$B$21:$N$999,$A199,FALSE),0)</f>
        <v>9.5000000000000001E-2</v>
      </c>
      <c r="J199" s="117" t="e">
        <v>#N/A</v>
      </c>
      <c r="K199" s="117">
        <f>IFERROR(VLOOKUP(K$2,'Distribution Consolidated'!$B$21:$N$999,$A199,FALSE),0)</f>
        <v>0.11</v>
      </c>
      <c r="L199" s="117">
        <f>IFERROR(VLOOKUP(L$2,'Distribution Consolidated'!$B$21:$N$999,$A199,FALSE),0)</f>
        <v>0.11</v>
      </c>
      <c r="M199" s="117">
        <f>IFERROR(VLOOKUP(M$2,'Distribution Consolidated'!$B$21:$N$999,$A199,FALSE),0)</f>
        <v>0.11</v>
      </c>
      <c r="N199" s="117">
        <f>IFERROR(VLOOKUP(N$2,'Distribution Consolidated'!$B$21:$N$999,$A199,FALSE),0)</f>
        <v>7.0000000000000007E-2</v>
      </c>
      <c r="O199" s="117">
        <f>IFERROR(VLOOKUP(O$2,'Distribution Consolidated'!$B$21:$N$999,$A199,FALSE),0)</f>
        <v>2.5000000000000001E-2</v>
      </c>
      <c r="P199" s="117">
        <f>IFERROR(VLOOKUP(P$2,'Distribution Consolidated'!$B$21:$N$999,$A199,FALSE),0)</f>
        <v>2.5000000000000001E-2</v>
      </c>
      <c r="Q199" s="117">
        <v>0</v>
      </c>
      <c r="R199" s="117">
        <v>0</v>
      </c>
      <c r="S199" s="117">
        <v>0</v>
      </c>
      <c r="T199" s="117">
        <v>0</v>
      </c>
      <c r="U199" s="117">
        <v>0</v>
      </c>
      <c r="V199" s="117">
        <v>0</v>
      </c>
      <c r="W199" s="117">
        <v>0</v>
      </c>
      <c r="X199" s="117">
        <v>0</v>
      </c>
      <c r="Y199" s="117">
        <v>0</v>
      </c>
      <c r="Z199" s="117">
        <v>0</v>
      </c>
      <c r="AA199" s="117">
        <f>IFERROR(VLOOKUP(AA$2,'Distribution Consolidated'!$B$21:$N$999,$A199,FALSE),0)</f>
        <v>7.4999999999999997E-2</v>
      </c>
      <c r="AB199" s="117">
        <f>IFERROR(VLOOKUP(AB$2,'Distribution Consolidated'!$B$21:$N$999,$A199,FALSE),0)</f>
        <v>7.4999999999999997E-2</v>
      </c>
      <c r="AC199" s="117">
        <f>IFERROR(VLOOKUP(AC$2,'Distribution Consolidated'!$B$21:$N$999,$A199,FALSE),0)</f>
        <v>7.4999999999999997E-2</v>
      </c>
      <c r="AD199" s="117">
        <f>IFERROR(VLOOKUP(AD$2,'Distribution Consolidated'!$B$21:$N$999,$A199,FALSE),0)</f>
        <v>0</v>
      </c>
      <c r="AE199" s="117">
        <f>IFERROR(VLOOKUP(AE$2,'Distribution Consolidated'!$B$21:$N$999,$A199,FALSE),0)</f>
        <v>4.58E-2</v>
      </c>
      <c r="AF199" s="117">
        <f>IFERROR(VLOOKUP(AF$2,'Distribution Consolidated'!$B$21:$N$999,$A199,FALSE),0)</f>
        <v>0.06</v>
      </c>
      <c r="AG199" s="117">
        <f>IFERROR(VLOOKUP(AG$2,'Distribution Consolidated'!$B$21:$N$999,$A199,FALSE),0)</f>
        <v>0.06</v>
      </c>
      <c r="AH199" s="117">
        <f>IFERROR(VLOOKUP(AH$2,'Distribution Consolidated'!$B$21:$N$999,$A199,FALSE),0)</f>
        <v>0.06</v>
      </c>
      <c r="AI199" s="117">
        <f>IFERROR(VLOOKUP(AI$2,'Distribution Consolidated'!$B$21:$N$999,$A199,FALSE),0)</f>
        <v>0</v>
      </c>
      <c r="AJ199" s="117">
        <f>IFERROR(VLOOKUP(AJ$2,'Distribution Consolidated'!$B$21:$N$999,$A199,FALSE),0)</f>
        <v>0.13</v>
      </c>
      <c r="AK199" s="117">
        <f>IFERROR(VLOOKUP(AK$2,'Distribution Consolidated'!$B$21:$N$999,$A199,FALSE),0)</f>
        <v>0.1</v>
      </c>
      <c r="AL199" s="117">
        <f>IFERROR(VLOOKUP(AL$2,'Distribution Consolidated'!$B$21:$N$999,$A199,FALSE),0)</f>
        <v>0.1</v>
      </c>
      <c r="AM199" s="117">
        <f>IFERROR(VLOOKUP(AM$2,'Distribution Consolidated'!$B$21:$N$999,$A199,FALSE),0)</f>
        <v>0</v>
      </c>
      <c r="AN199" s="117">
        <f>IFERROR(VLOOKUP(AN$2,'Distribution Consolidated'!$B$21:$N$999,$A199,FALSE),0)</f>
        <v>0</v>
      </c>
      <c r="AO199" s="117">
        <f>IFERROR(VLOOKUP(AO$2,'Distribution Consolidated'!$B$21:$N$999,$A199,FALSE),0)</f>
        <v>0</v>
      </c>
      <c r="AP199" s="117">
        <f>IFERROR(VLOOKUP(AP$2,'Distribution Consolidated'!$B$21:$N$999,$A199,FALSE),0)</f>
        <v>0.13</v>
      </c>
      <c r="AQ199" s="117">
        <f>IFERROR(VLOOKUP(AQ$2,'Distribution Consolidated'!$B$21:$N$999,$A199,FALSE),0)</f>
        <v>0.18</v>
      </c>
      <c r="AR199" s="126">
        <f>IFERROR(VLOOKUP(AR$2,'Distribution Consolidated'!$B$21:$N$999,$A199,FALSE),0)</f>
        <v>8.1500000000000003E-2</v>
      </c>
      <c r="AS199" s="117">
        <f>IFERROR(VLOOKUP(AS$2,'Distribution Consolidated'!$B$21:$N$999,$A199,FALSE),0)</f>
        <v>0.09</v>
      </c>
      <c r="AT199" s="120">
        <f t="shared" ref="AT199" si="12">AU199+AV199</f>
        <v>0.1031</v>
      </c>
      <c r="AU199" s="123">
        <f>IFERROR(VLOOKUP(AU$2,'Distribution Consolidated'!$B$21:$N$999,$A199,FALSE),0)</f>
        <v>0</v>
      </c>
      <c r="AV199" s="119">
        <f>IFERROR(VLOOKUP(AV$2,'Distribution Consolidated'!$B$21:$N$999,$A199,FALSE),0)</f>
        <v>0.1031</v>
      </c>
      <c r="AW199" s="127">
        <f>IFERROR(VLOOKUP(AW$2,'Distribution Consolidated'!$B$21:$N$999,$A199,FALSE),0)</f>
        <v>0.08</v>
      </c>
      <c r="AX199" s="127">
        <f>IFERROR(VLOOKUP(AX$2,'Distribution Consolidated'!$B$21:$N$999,$A199,FALSE),0)</f>
        <v>0.08</v>
      </c>
      <c r="AY199" s="127">
        <f>IFERROR(VLOOKUP(AY$2,'Distribution Consolidated'!$B$21:$N$999,$A199,FALSE),0)</f>
        <v>0.16</v>
      </c>
      <c r="AZ199" s="127">
        <f>IFERROR(VLOOKUP(AZ$2,'Distribution Consolidated'!$B$21:$N$999,$A199,FALSE),0)</f>
        <v>0.2</v>
      </c>
      <c r="BA199" s="127">
        <f>IFERROR(VLOOKUP(BA$2,'Distribution Consolidated'!$B$21:$N$999,$A199,FALSE),0)</f>
        <v>8.5000000000000006E-2</v>
      </c>
      <c r="BB199" s="127">
        <f>IFERROR(VLOOKUP(BB$2,'Distribution Consolidated'!$B$21:$N$999,$A199,FALSE),0)</f>
        <v>0.14000000000000001</v>
      </c>
      <c r="BC199" s="127">
        <f>IFERROR(VLOOKUP(BC$2,'Distribution Consolidated'!$B$21:$N$999,$A199,FALSE),0)</f>
        <v>0.14000000000000001</v>
      </c>
      <c r="BD199" s="127">
        <f>IFERROR(VLOOKUP(BD$2,'Distribution Consolidated'!$B$21:$N$999,$A199,FALSE),0)</f>
        <v>0.16</v>
      </c>
      <c r="BE199" s="127">
        <f>IFERROR(VLOOKUP(BE$2,'Distribution Consolidated'!$B$21:$N$999,$A199,FALSE),0)</f>
        <v>0.16</v>
      </c>
      <c r="BF199" s="127">
        <f>IFERROR(VLOOKUP(BF$2,'Distribution Consolidated'!$B$21:$N$999,$A199,FALSE),0)</f>
        <v>0.15</v>
      </c>
      <c r="BG199" s="127">
        <f>IFERROR(VLOOKUP(BG$2,'Distribution Consolidated'!$B$21:$N$999,$A199,FALSE),0)</f>
        <v>0.15</v>
      </c>
      <c r="BH199" s="127">
        <f>IFERROR(VLOOKUP(BH$2,'Distribution Consolidated'!$B$21:$N$999,$A199,FALSE),0)</f>
        <v>0.16500000000000001</v>
      </c>
      <c r="BI199" s="127">
        <f>IFERROR(VLOOKUP(BI$2,'Distribution Consolidated'!$B$21:$N$999,$A199,FALSE),0)</f>
        <v>0.16500000000000001</v>
      </c>
      <c r="BJ199" s="127">
        <f>IFERROR(VLOOKUP(BJ$2,'Distribution Consolidated'!$B$21:$N$999,$A199,FALSE),0)</f>
        <v>0.14000000000000001</v>
      </c>
      <c r="BK199" s="127">
        <f>IFERROR(VLOOKUP(BK$2,'Distribution Consolidated'!$B$21:$N$999,$A199,FALSE),0)</f>
        <v>0.14000000000000001</v>
      </c>
      <c r="BL199" s="127">
        <f>IFERROR(VLOOKUP(BL$2,'Distribution Consolidated'!$B$21:$N$999,$A199,FALSE),0)</f>
        <v>0.16</v>
      </c>
      <c r="BM199" s="127">
        <f>IFERROR(VLOOKUP(BM$2,'Distribution Consolidated'!$B$21:$N$999,$A199,FALSE),0)</f>
        <v>0.16</v>
      </c>
      <c r="BN199" s="127">
        <f>IFERROR(VLOOKUP(BN$2,'Distribution Consolidated'!$B$21:$N$999,$A199,FALSE),0)</f>
        <v>0.2</v>
      </c>
      <c r="BO199" s="127">
        <f>IFERROR(VLOOKUP(BO$2,'Distribution Consolidated'!$B$21:$N$999,$A199,FALSE),0)</f>
        <v>0.19</v>
      </c>
      <c r="BP199" s="127">
        <f>IFERROR(VLOOKUP(BP$2,'Distribution Consolidated'!$B$21:$N$999,$A199,FALSE),0)</f>
        <v>0.25</v>
      </c>
      <c r="BQ199" s="127">
        <f>IFERROR(VLOOKUP(BQ$2,'Distribution Consolidated'!$B$21:$N$999,$A199,FALSE),0)</f>
        <v>0.24</v>
      </c>
      <c r="BR199" s="127">
        <f>IFERROR(VLOOKUP(BR$2,'Distribution Consolidated'!$B$21:$N$999,$A199,FALSE),0)</f>
        <v>0.25</v>
      </c>
      <c r="BS199" s="127">
        <f>IFERROR(VLOOKUP(BS$2,'Distribution Consolidated'!$B$21:$N$999,$A199,FALSE),0)</f>
        <v>0.25</v>
      </c>
      <c r="BT199" s="127">
        <f>IFERROR(VLOOKUP(BT$2,'Distribution Consolidated'!$B$21:$N$999,$A199,FALSE),0)</f>
        <v>0.2</v>
      </c>
      <c r="BU199" s="127">
        <f>IFERROR(VLOOKUP(BU$2,'Distribution Consolidated'!$B$21:$N$999,$A199,FALSE),0)</f>
        <v>0.15</v>
      </c>
      <c r="BV199" s="127">
        <f>IFERROR(VLOOKUP(BV$2,'Distribution Consolidated'!$B$21:$N$999,$A199,FALSE),0)</f>
        <v>0.65</v>
      </c>
      <c r="BW199" s="127">
        <f>IFERROR(VLOOKUP(BW$2,'Distribution Consolidated'!$B$21:$N$999,$A199,FALSE),0)</f>
        <v>0.27</v>
      </c>
      <c r="BX199" s="127">
        <f>IFERROR(VLOOKUP(BX$2,'Distribution Consolidated'!$B$21:$N$999,$A199,FALSE),0)</f>
        <v>0.26</v>
      </c>
      <c r="BY199" s="127">
        <f>IFERROR(VLOOKUP(BY$2,'Distribution Consolidated'!$B$21:$N$999,$A199,FALSE),0)</f>
        <v>0.55000000000000004</v>
      </c>
      <c r="BZ199" s="127">
        <f>IFERROR(VLOOKUP(BZ$2,'Distribution Consolidated'!$B$21:$N$999,$A199,FALSE),0)</f>
        <v>0.48</v>
      </c>
      <c r="CA199" s="127">
        <f>IFERROR(VLOOKUP(CA$2,'Distribution Consolidated'!$B$21:$N$999,$A199,FALSE),0)</f>
        <v>0.35</v>
      </c>
      <c r="CB199" s="127">
        <f>IFERROR(VLOOKUP(CB$2,'Distribution Consolidated'!$B$21:$N$999,$A199,FALSE),0)</f>
        <v>0.1</v>
      </c>
      <c r="CC199" s="127">
        <f>IFERROR(VLOOKUP(CC$2,'Distribution Consolidated'!$B$21:$N$999,$A199,FALSE),0)</f>
        <v>0.27</v>
      </c>
      <c r="CD199" s="127">
        <f>IFERROR(VLOOKUP(CD$2,'Distribution Consolidated'!$B$21:$N$999,$A199,FALSE),0)</f>
        <v>0.2</v>
      </c>
      <c r="CE199" s="127">
        <f>IFERROR(VLOOKUP(CE$2,'Distribution Consolidated'!$B$21:$N$999,$A199,FALSE),0)</f>
        <v>0.16</v>
      </c>
      <c r="CF199" s="127">
        <f>IFERROR(VLOOKUP(CF$2,'Distribution Consolidated'!$B$21:$N$999,$A199,FALSE),0)</f>
        <v>0.24</v>
      </c>
      <c r="CG199" s="127">
        <f>IFERROR(VLOOKUP(CG$2,'Distribution Consolidated'!$B$21:$N$999,$A199,FALSE),0)</f>
        <v>0.43</v>
      </c>
      <c r="CH199" s="127">
        <f>IFERROR(VLOOKUP(CH$2,'Distribution Consolidated'!$B$21:$N$999,$A199,FALSE),0)</f>
        <v>0.08</v>
      </c>
      <c r="CI199" s="127">
        <f>IFERROR(VLOOKUP(CI$2,'Distribution Consolidated'!$B$21:$N$999,$A199,FALSE),0)</f>
        <v>0</v>
      </c>
      <c r="CJ199" s="127">
        <f>IFERROR(VLOOKUP(CJ$2,'Distribution Consolidated'!$B$21:$N$999,$A199,FALSE),0)</f>
        <v>0.17</v>
      </c>
      <c r="CK199" s="127">
        <f>IFERROR(VLOOKUP(CK$2,'Distribution Consolidated'!$B$21:$N$999,$A199,FALSE),0)</f>
        <v>0.185</v>
      </c>
      <c r="CL199" s="127">
        <f>IFERROR(VLOOKUP(CL$2,'Distribution Consolidated'!$B$21:$N$999,$A199,FALSE),0)</f>
        <v>0.32</v>
      </c>
      <c r="CM199" s="127">
        <f>IFERROR(VLOOKUP(CM$2,'Distribution Consolidated'!$B$21:$N$999,$A199,FALSE),0)</f>
        <v>0.14000000000000001</v>
      </c>
      <c r="CN199" s="127">
        <f>IFERROR(VLOOKUP(CN$2,'Distribution Consolidated'!$B$21:$N$999,$A199,FALSE),0)</f>
        <v>0.34</v>
      </c>
      <c r="CO199" s="127">
        <f>IFERROR(VLOOKUP(CO$2,'Distribution Consolidated'!$B$21:$N$999,$A199,FALSE),0)</f>
        <v>0.16</v>
      </c>
      <c r="CP199" s="127">
        <f>IFERROR(VLOOKUP(CP$2,'Distribution Consolidated'!$B$21:$N$999,$A199,FALSE),0)</f>
        <v>0.18</v>
      </c>
      <c r="CQ199" s="127">
        <f>IFERROR(VLOOKUP(CQ$2,'Distribution Consolidated'!$B$21:$N$999,$A199,FALSE),0)</f>
        <v>0.13</v>
      </c>
      <c r="CR199" s="127">
        <f>IFERROR(VLOOKUP(CR$2,'Distribution Consolidated'!$B$21:$N$999,$A199,FALSE),0)</f>
        <v>0.11</v>
      </c>
      <c r="CS199" s="127">
        <f>IFERROR(VLOOKUP(CS$2,'Distribution Consolidated'!$B$21:$N$999,$A199,FALSE),0)</f>
        <v>0.25</v>
      </c>
      <c r="CT199" s="127">
        <f>IFERROR(VLOOKUP(CT$2,'Distribution Consolidated'!$B$21:$N$999,$A199,FALSE),0)</f>
        <v>0.17</v>
      </c>
      <c r="CU199" s="127">
        <f>IFERROR(VLOOKUP(CU$2,'Distribution Consolidated'!$B$21:$N$999,$A199,FALSE),0)</f>
        <v>0.13</v>
      </c>
      <c r="CV199" s="127">
        <f>IFERROR(VLOOKUP(CV$2,'Distribution Consolidated'!$B$21:$N$999,$A199,FALSE),0)</f>
        <v>0.12</v>
      </c>
      <c r="CW199" s="127">
        <f>IFERROR(VLOOKUP(CW$2,'Distribution Consolidated'!$B$21:$N$999,$A199,FALSE),0)</f>
        <v>0.3</v>
      </c>
      <c r="CX199" s="127">
        <f>IFERROR(VLOOKUP(CX$2,'Distribution Consolidated'!$B$21:$N$999,$A199,FALSE),0)</f>
        <v>0.25</v>
      </c>
      <c r="CY199" s="127">
        <f>IFERROR(VLOOKUP(CY$2,'Distribution Consolidated'!$B$21:$N$999,$A199,FALSE),0)</f>
        <v>0.35</v>
      </c>
      <c r="CZ199" s="127">
        <f>IFERROR(VLOOKUP(CZ$2,'Distribution Consolidated'!$B$21:$N$999,$A199,FALSE),0)</f>
        <v>0.32</v>
      </c>
      <c r="DA199" s="127">
        <f>IFERROR(VLOOKUP(DA$2,'Distribution Consolidated'!$B$21:$N$999,$A199,FALSE),0)</f>
        <v>0</v>
      </c>
      <c r="DB199" s="127">
        <f>IFERROR(VLOOKUP(DB$2,'Distribution Consolidated'!$B$21:$N$999,$A199,FALSE),0)</f>
        <v>0</v>
      </c>
      <c r="DC199" s="127">
        <f>IFERROR(VLOOKUP(DC$2,'Distribution Consolidated'!$B$21:$N$999,$A199,FALSE),0)</f>
        <v>0</v>
      </c>
      <c r="DD199" s="127">
        <f>IFERROR(VLOOKUP(DD$2,'Distribution Consolidated'!$B$21:$N$999,$A199,FALSE),0)</f>
        <v>0</v>
      </c>
      <c r="DE199" s="127">
        <f>IFERROR(VLOOKUP(DE$2,'Distribution Consolidated'!$B$21:$N$999,$A199,FALSE),0)</f>
        <v>0</v>
      </c>
      <c r="DF199" s="127">
        <f>IFERROR(VLOOKUP(DF$2,'Distribution Consolidated'!$B$21:$N$999,$A199,FALSE),0)</f>
        <v>0</v>
      </c>
      <c r="DG199" s="127">
        <f>IFERROR(VLOOKUP(DG$2,'Distribution Consolidated'!$B$21:$N$999,$A199,FALSE),0)</f>
        <v>7.0000000000000007E-2</v>
      </c>
      <c r="DH199" s="127">
        <f>IFERROR(VLOOKUP(DH$2,'Distribution Consolidated'!$B$21:$N$999,$A199,FALSE),0)</f>
        <v>7.0000000000000007E-2</v>
      </c>
    </row>
    <row r="200" spans="1:112" ht="15">
      <c r="A200" s="128">
        <v>3</v>
      </c>
      <c r="B200" s="168">
        <v>46080</v>
      </c>
      <c r="AR200" s="116">
        <v>8.0399999999999999E-2</v>
      </c>
    </row>
    <row r="201" spans="1:112" ht="15">
      <c r="A201" s="128">
        <v>4</v>
      </c>
      <c r="AR201" s="265">
        <f>SUM(AR175:AR200)</f>
        <v>3.5637000000000003</v>
      </c>
    </row>
    <row r="202" spans="1:112">
      <c r="A202" s="128">
        <v>5</v>
      </c>
    </row>
    <row r="203" spans="1:112">
      <c r="A203" s="128">
        <v>6</v>
      </c>
    </row>
    <row r="204" spans="1:112">
      <c r="A204" s="128">
        <v>7</v>
      </c>
    </row>
    <row r="205" spans="1:112">
      <c r="A205" s="128">
        <v>8</v>
      </c>
    </row>
    <row r="206" spans="1:112">
      <c r="A206" s="128">
        <v>9</v>
      </c>
    </row>
    <row r="207" spans="1:112">
      <c r="A207" s="128">
        <v>10</v>
      </c>
    </row>
    <row r="208" spans="1:112">
      <c r="A208" s="128">
        <v>11</v>
      </c>
    </row>
    <row r="209" spans="1:1">
      <c r="A209" s="128">
        <v>12</v>
      </c>
    </row>
    <row r="210" spans="1:1">
      <c r="A210" s="128">
        <v>13</v>
      </c>
    </row>
    <row r="211" spans="1:1">
      <c r="A211" s="128">
        <v>2</v>
      </c>
    </row>
    <row r="212" spans="1:1">
      <c r="A212" s="128">
        <v>3</v>
      </c>
    </row>
    <row r="213" spans="1:1">
      <c r="A213" s="128">
        <v>4</v>
      </c>
    </row>
    <row r="214" spans="1:1">
      <c r="A214" s="128">
        <v>5</v>
      </c>
    </row>
    <row r="215" spans="1:1">
      <c r="A215" s="128">
        <v>6</v>
      </c>
    </row>
    <row r="216" spans="1:1">
      <c r="A216" s="128">
        <v>7</v>
      </c>
    </row>
    <row r="217" spans="1:1">
      <c r="A217" s="128">
        <v>8</v>
      </c>
    </row>
    <row r="218" spans="1:1">
      <c r="A218" s="128">
        <v>9</v>
      </c>
    </row>
    <row r="219" spans="1:1">
      <c r="A219" s="128">
        <v>10</v>
      </c>
    </row>
    <row r="220" spans="1:1">
      <c r="A220" s="128">
        <v>11</v>
      </c>
    </row>
    <row r="221" spans="1:1">
      <c r="A221" s="128">
        <v>12</v>
      </c>
    </row>
    <row r="222" spans="1:1">
      <c r="A222" s="128">
        <v>13</v>
      </c>
    </row>
    <row r="223" spans="1:1">
      <c r="A223" s="128">
        <v>2</v>
      </c>
    </row>
    <row r="224" spans="1:1">
      <c r="A224" s="128">
        <v>3</v>
      </c>
    </row>
    <row r="225" spans="1:1">
      <c r="A225" s="128">
        <v>4</v>
      </c>
    </row>
    <row r="226" spans="1:1">
      <c r="A226" s="128">
        <v>5</v>
      </c>
    </row>
    <row r="227" spans="1:1">
      <c r="A227" s="128">
        <v>6</v>
      </c>
    </row>
    <row r="228" spans="1:1">
      <c r="A228" s="128">
        <v>7</v>
      </c>
    </row>
    <row r="229" spans="1:1">
      <c r="A229" s="128">
        <v>8</v>
      </c>
    </row>
    <row r="230" spans="1:1">
      <c r="A230" s="128">
        <v>9</v>
      </c>
    </row>
    <row r="231" spans="1:1">
      <c r="A231" s="128">
        <v>10</v>
      </c>
    </row>
    <row r="232" spans="1:1">
      <c r="A232" s="128">
        <v>11</v>
      </c>
    </row>
    <row r="233" spans="1:1">
      <c r="A233" s="128">
        <v>12</v>
      </c>
    </row>
    <row r="234" spans="1:1">
      <c r="A234" s="128">
        <v>13</v>
      </c>
    </row>
  </sheetData>
  <phoneticPr fontId="9" type="noConversion"/>
  <pageMargins left="0.7" right="0.7" top="0.75" bottom="0.75" header="0.3" footer="0.3"/>
  <pageSetup scale="48" orientation="portrait" r:id="rId1"/>
  <colBreaks count="1" manualBreakCount="1">
    <brk id="23" max="198" man="1"/>
  </colBreaks>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7007E-0374-440C-8E56-AF360E9D5C81}">
  <sheetPr codeName="Sheet15" filterMode="1"/>
  <dimension ref="A1:Q118"/>
  <sheetViews>
    <sheetView showGridLines="0" workbookViewId="0">
      <selection activeCell="D128" sqref="D128"/>
    </sheetView>
  </sheetViews>
  <sheetFormatPr defaultRowHeight="15.6"/>
  <cols>
    <col min="1" max="1" width="8.85546875" style="107"/>
    <col min="2" max="2" width="13.140625" style="107" customWidth="1"/>
    <col min="3" max="3" width="8.85546875" style="107" customWidth="1"/>
    <col min="4" max="4" width="59.85546875" style="107" customWidth="1"/>
    <col min="5" max="5" width="9.85546875" style="107" customWidth="1"/>
    <col min="6" max="6" width="9.140625" style="107" customWidth="1"/>
    <col min="7" max="7" width="10.42578125" style="107" customWidth="1"/>
    <col min="8" max="8" width="13.140625" style="107" customWidth="1"/>
    <col min="9" max="9" width="16.85546875" style="107" customWidth="1"/>
    <col min="10" max="10" width="33.42578125" style="107" customWidth="1"/>
    <col min="11" max="11" width="18.85546875" style="107" customWidth="1"/>
    <col min="12" max="12" width="22.140625" style="107" customWidth="1"/>
    <col min="13" max="13" width="49.42578125" style="107" customWidth="1"/>
    <col min="14" max="14" width="25.140625" style="107" customWidth="1"/>
    <col min="15" max="15" width="39.85546875" style="107" customWidth="1"/>
    <col min="16" max="17" width="18.140625" style="107" customWidth="1"/>
    <col min="18" max="258" width="8.85546875" style="107"/>
    <col min="259" max="259" width="8.85546875" style="107" customWidth="1"/>
    <col min="260" max="260" width="58.140625" style="107" customWidth="1"/>
    <col min="261" max="261" width="9.85546875" style="107" customWidth="1"/>
    <col min="262" max="262" width="9.140625" style="107" customWidth="1"/>
    <col min="263" max="263" width="10.42578125" style="107" customWidth="1"/>
    <col min="264" max="264" width="13.140625" style="107" customWidth="1"/>
    <col min="265" max="265" width="16.85546875" style="107" customWidth="1"/>
    <col min="266" max="266" width="33.42578125" style="107" customWidth="1"/>
    <col min="267" max="267" width="18.85546875" style="107" customWidth="1"/>
    <col min="268" max="268" width="22.140625" style="107" customWidth="1"/>
    <col min="269" max="269" width="49.42578125" style="107" customWidth="1"/>
    <col min="270" max="270" width="25.140625" style="107" customWidth="1"/>
    <col min="271" max="271" width="39.85546875" style="107" customWidth="1"/>
    <col min="272" max="273" width="18.140625" style="107" customWidth="1"/>
    <col min="274" max="514" width="8.85546875" style="107"/>
    <col min="515" max="515" width="8.85546875" style="107" customWidth="1"/>
    <col min="516" max="516" width="58.140625" style="107" customWidth="1"/>
    <col min="517" max="517" width="9.85546875" style="107" customWidth="1"/>
    <col min="518" max="518" width="9.140625" style="107" customWidth="1"/>
    <col min="519" max="519" width="10.42578125" style="107" customWidth="1"/>
    <col min="520" max="520" width="13.140625" style="107" customWidth="1"/>
    <col min="521" max="521" width="16.85546875" style="107" customWidth="1"/>
    <col min="522" max="522" width="33.42578125" style="107" customWidth="1"/>
    <col min="523" max="523" width="18.85546875" style="107" customWidth="1"/>
    <col min="524" max="524" width="22.140625" style="107" customWidth="1"/>
    <col min="525" max="525" width="49.42578125" style="107" customWidth="1"/>
    <col min="526" max="526" width="25.140625" style="107" customWidth="1"/>
    <col min="527" max="527" width="39.85546875" style="107" customWidth="1"/>
    <col min="528" max="529" width="18.140625" style="107" customWidth="1"/>
    <col min="530" max="770" width="8.85546875" style="107"/>
    <col min="771" max="771" width="8.85546875" style="107" customWidth="1"/>
    <col min="772" max="772" width="58.140625" style="107" customWidth="1"/>
    <col min="773" max="773" width="9.85546875" style="107" customWidth="1"/>
    <col min="774" max="774" width="9.140625" style="107" customWidth="1"/>
    <col min="775" max="775" width="10.42578125" style="107" customWidth="1"/>
    <col min="776" max="776" width="13.140625" style="107" customWidth="1"/>
    <col min="777" max="777" width="16.85546875" style="107" customWidth="1"/>
    <col min="778" max="778" width="33.42578125" style="107" customWidth="1"/>
    <col min="779" max="779" width="18.85546875" style="107" customWidth="1"/>
    <col min="780" max="780" width="22.140625" style="107" customWidth="1"/>
    <col min="781" max="781" width="49.42578125" style="107" customWidth="1"/>
    <col min="782" max="782" width="25.140625" style="107" customWidth="1"/>
    <col min="783" max="783" width="39.85546875" style="107" customWidth="1"/>
    <col min="784" max="785" width="18.140625" style="107" customWidth="1"/>
    <col min="786" max="1026" width="8.85546875" style="107"/>
    <col min="1027" max="1027" width="8.85546875" style="107" customWidth="1"/>
    <col min="1028" max="1028" width="58.140625" style="107" customWidth="1"/>
    <col min="1029" max="1029" width="9.85546875" style="107" customWidth="1"/>
    <col min="1030" max="1030" width="9.140625" style="107" customWidth="1"/>
    <col min="1031" max="1031" width="10.42578125" style="107" customWidth="1"/>
    <col min="1032" max="1032" width="13.140625" style="107" customWidth="1"/>
    <col min="1033" max="1033" width="16.85546875" style="107" customWidth="1"/>
    <col min="1034" max="1034" width="33.42578125" style="107" customWidth="1"/>
    <col min="1035" max="1035" width="18.85546875" style="107" customWidth="1"/>
    <col min="1036" max="1036" width="22.140625" style="107" customWidth="1"/>
    <col min="1037" max="1037" width="49.42578125" style="107" customWidth="1"/>
    <col min="1038" max="1038" width="25.140625" style="107" customWidth="1"/>
    <col min="1039" max="1039" width="39.85546875" style="107" customWidth="1"/>
    <col min="1040" max="1041" width="18.140625" style="107" customWidth="1"/>
    <col min="1042" max="1282" width="8.85546875" style="107"/>
    <col min="1283" max="1283" width="8.85546875" style="107" customWidth="1"/>
    <col min="1284" max="1284" width="58.140625" style="107" customWidth="1"/>
    <col min="1285" max="1285" width="9.85546875" style="107" customWidth="1"/>
    <col min="1286" max="1286" width="9.140625" style="107" customWidth="1"/>
    <col min="1287" max="1287" width="10.42578125" style="107" customWidth="1"/>
    <col min="1288" max="1288" width="13.140625" style="107" customWidth="1"/>
    <col min="1289" max="1289" width="16.85546875" style="107" customWidth="1"/>
    <col min="1290" max="1290" width="33.42578125" style="107" customWidth="1"/>
    <col min="1291" max="1291" width="18.85546875" style="107" customWidth="1"/>
    <col min="1292" max="1292" width="22.140625" style="107" customWidth="1"/>
    <col min="1293" max="1293" width="49.42578125" style="107" customWidth="1"/>
    <col min="1294" max="1294" width="25.140625" style="107" customWidth="1"/>
    <col min="1295" max="1295" width="39.85546875" style="107" customWidth="1"/>
    <col min="1296" max="1297" width="18.140625" style="107" customWidth="1"/>
    <col min="1298" max="1538" width="8.85546875" style="107"/>
    <col min="1539" max="1539" width="8.85546875" style="107" customWidth="1"/>
    <col min="1540" max="1540" width="58.140625" style="107" customWidth="1"/>
    <col min="1541" max="1541" width="9.85546875" style="107" customWidth="1"/>
    <col min="1542" max="1542" width="9.140625" style="107" customWidth="1"/>
    <col min="1543" max="1543" width="10.42578125" style="107" customWidth="1"/>
    <col min="1544" max="1544" width="13.140625" style="107" customWidth="1"/>
    <col min="1545" max="1545" width="16.85546875" style="107" customWidth="1"/>
    <col min="1546" max="1546" width="33.42578125" style="107" customWidth="1"/>
    <col min="1547" max="1547" width="18.85546875" style="107" customWidth="1"/>
    <col min="1548" max="1548" width="22.140625" style="107" customWidth="1"/>
    <col min="1549" max="1549" width="49.42578125" style="107" customWidth="1"/>
    <col min="1550" max="1550" width="25.140625" style="107" customWidth="1"/>
    <col min="1551" max="1551" width="39.85546875" style="107" customWidth="1"/>
    <col min="1552" max="1553" width="18.140625" style="107" customWidth="1"/>
    <col min="1554" max="1794" width="8.85546875" style="107"/>
    <col min="1795" max="1795" width="8.85546875" style="107" customWidth="1"/>
    <col min="1796" max="1796" width="58.140625" style="107" customWidth="1"/>
    <col min="1797" max="1797" width="9.85546875" style="107" customWidth="1"/>
    <col min="1798" max="1798" width="9.140625" style="107" customWidth="1"/>
    <col min="1799" max="1799" width="10.42578125" style="107" customWidth="1"/>
    <col min="1800" max="1800" width="13.140625" style="107" customWidth="1"/>
    <col min="1801" max="1801" width="16.85546875" style="107" customWidth="1"/>
    <col min="1802" max="1802" width="33.42578125" style="107" customWidth="1"/>
    <col min="1803" max="1803" width="18.85546875" style="107" customWidth="1"/>
    <col min="1804" max="1804" width="22.140625" style="107" customWidth="1"/>
    <col min="1805" max="1805" width="49.42578125" style="107" customWidth="1"/>
    <col min="1806" max="1806" width="25.140625" style="107" customWidth="1"/>
    <col min="1807" max="1807" width="39.85546875" style="107" customWidth="1"/>
    <col min="1808" max="1809" width="18.140625" style="107" customWidth="1"/>
    <col min="1810" max="2050" width="8.85546875" style="107"/>
    <col min="2051" max="2051" width="8.85546875" style="107" customWidth="1"/>
    <col min="2052" max="2052" width="58.140625" style="107" customWidth="1"/>
    <col min="2053" max="2053" width="9.85546875" style="107" customWidth="1"/>
    <col min="2054" max="2054" width="9.140625" style="107" customWidth="1"/>
    <col min="2055" max="2055" width="10.42578125" style="107" customWidth="1"/>
    <col min="2056" max="2056" width="13.140625" style="107" customWidth="1"/>
    <col min="2057" max="2057" width="16.85546875" style="107" customWidth="1"/>
    <col min="2058" max="2058" width="33.42578125" style="107" customWidth="1"/>
    <col min="2059" max="2059" width="18.85546875" style="107" customWidth="1"/>
    <col min="2060" max="2060" width="22.140625" style="107" customWidth="1"/>
    <col min="2061" max="2061" width="49.42578125" style="107" customWidth="1"/>
    <col min="2062" max="2062" width="25.140625" style="107" customWidth="1"/>
    <col min="2063" max="2063" width="39.85546875" style="107" customWidth="1"/>
    <col min="2064" max="2065" width="18.140625" style="107" customWidth="1"/>
    <col min="2066" max="2306" width="8.85546875" style="107"/>
    <col min="2307" max="2307" width="8.85546875" style="107" customWidth="1"/>
    <col min="2308" max="2308" width="58.140625" style="107" customWidth="1"/>
    <col min="2309" max="2309" width="9.85546875" style="107" customWidth="1"/>
    <col min="2310" max="2310" width="9.140625" style="107" customWidth="1"/>
    <col min="2311" max="2311" width="10.42578125" style="107" customWidth="1"/>
    <col min="2312" max="2312" width="13.140625" style="107" customWidth="1"/>
    <col min="2313" max="2313" width="16.85546875" style="107" customWidth="1"/>
    <col min="2314" max="2314" width="33.42578125" style="107" customWidth="1"/>
    <col min="2315" max="2315" width="18.85546875" style="107" customWidth="1"/>
    <col min="2316" max="2316" width="22.140625" style="107" customWidth="1"/>
    <col min="2317" max="2317" width="49.42578125" style="107" customWidth="1"/>
    <col min="2318" max="2318" width="25.140625" style="107" customWidth="1"/>
    <col min="2319" max="2319" width="39.85546875" style="107" customWidth="1"/>
    <col min="2320" max="2321" width="18.140625" style="107" customWidth="1"/>
    <col min="2322" max="2562" width="8.85546875" style="107"/>
    <col min="2563" max="2563" width="8.85546875" style="107" customWidth="1"/>
    <col min="2564" max="2564" width="58.140625" style="107" customWidth="1"/>
    <col min="2565" max="2565" width="9.85546875" style="107" customWidth="1"/>
    <col min="2566" max="2566" width="9.140625" style="107" customWidth="1"/>
    <col min="2567" max="2567" width="10.42578125" style="107" customWidth="1"/>
    <col min="2568" max="2568" width="13.140625" style="107" customWidth="1"/>
    <col min="2569" max="2569" width="16.85546875" style="107" customWidth="1"/>
    <col min="2570" max="2570" width="33.42578125" style="107" customWidth="1"/>
    <col min="2571" max="2571" width="18.85546875" style="107" customWidth="1"/>
    <col min="2572" max="2572" width="22.140625" style="107" customWidth="1"/>
    <col min="2573" max="2573" width="49.42578125" style="107" customWidth="1"/>
    <col min="2574" max="2574" width="25.140625" style="107" customWidth="1"/>
    <col min="2575" max="2575" width="39.85546875" style="107" customWidth="1"/>
    <col min="2576" max="2577" width="18.140625" style="107" customWidth="1"/>
    <col min="2578" max="2818" width="8.85546875" style="107"/>
    <col min="2819" max="2819" width="8.85546875" style="107" customWidth="1"/>
    <col min="2820" max="2820" width="58.140625" style="107" customWidth="1"/>
    <col min="2821" max="2821" width="9.85546875" style="107" customWidth="1"/>
    <col min="2822" max="2822" width="9.140625" style="107" customWidth="1"/>
    <col min="2823" max="2823" width="10.42578125" style="107" customWidth="1"/>
    <col min="2824" max="2824" width="13.140625" style="107" customWidth="1"/>
    <col min="2825" max="2825" width="16.85546875" style="107" customWidth="1"/>
    <col min="2826" max="2826" width="33.42578125" style="107" customWidth="1"/>
    <col min="2827" max="2827" width="18.85546875" style="107" customWidth="1"/>
    <col min="2828" max="2828" width="22.140625" style="107" customWidth="1"/>
    <col min="2829" max="2829" width="49.42578125" style="107" customWidth="1"/>
    <col min="2830" max="2830" width="25.140625" style="107" customWidth="1"/>
    <col min="2831" max="2831" width="39.85546875" style="107" customWidth="1"/>
    <col min="2832" max="2833" width="18.140625" style="107" customWidth="1"/>
    <col min="2834" max="3074" width="8.85546875" style="107"/>
    <col min="3075" max="3075" width="8.85546875" style="107" customWidth="1"/>
    <col min="3076" max="3076" width="58.140625" style="107" customWidth="1"/>
    <col min="3077" max="3077" width="9.85546875" style="107" customWidth="1"/>
    <col min="3078" max="3078" width="9.140625" style="107" customWidth="1"/>
    <col min="3079" max="3079" width="10.42578125" style="107" customWidth="1"/>
    <col min="3080" max="3080" width="13.140625" style="107" customWidth="1"/>
    <col min="3081" max="3081" width="16.85546875" style="107" customWidth="1"/>
    <col min="3082" max="3082" width="33.42578125" style="107" customWidth="1"/>
    <col min="3083" max="3083" width="18.85546875" style="107" customWidth="1"/>
    <col min="3084" max="3084" width="22.140625" style="107" customWidth="1"/>
    <col min="3085" max="3085" width="49.42578125" style="107" customWidth="1"/>
    <col min="3086" max="3086" width="25.140625" style="107" customWidth="1"/>
    <col min="3087" max="3087" width="39.85546875" style="107" customWidth="1"/>
    <col min="3088" max="3089" width="18.140625" style="107" customWidth="1"/>
    <col min="3090" max="3330" width="8.85546875" style="107"/>
    <col min="3331" max="3331" width="8.85546875" style="107" customWidth="1"/>
    <col min="3332" max="3332" width="58.140625" style="107" customWidth="1"/>
    <col min="3333" max="3333" width="9.85546875" style="107" customWidth="1"/>
    <col min="3334" max="3334" width="9.140625" style="107" customWidth="1"/>
    <col min="3335" max="3335" width="10.42578125" style="107" customWidth="1"/>
    <col min="3336" max="3336" width="13.140625" style="107" customWidth="1"/>
    <col min="3337" max="3337" width="16.85546875" style="107" customWidth="1"/>
    <col min="3338" max="3338" width="33.42578125" style="107" customWidth="1"/>
    <col min="3339" max="3339" width="18.85546875" style="107" customWidth="1"/>
    <col min="3340" max="3340" width="22.140625" style="107" customWidth="1"/>
    <col min="3341" max="3341" width="49.42578125" style="107" customWidth="1"/>
    <col min="3342" max="3342" width="25.140625" style="107" customWidth="1"/>
    <col min="3343" max="3343" width="39.85546875" style="107" customWidth="1"/>
    <col min="3344" max="3345" width="18.140625" style="107" customWidth="1"/>
    <col min="3346" max="3586" width="8.85546875" style="107"/>
    <col min="3587" max="3587" width="8.85546875" style="107" customWidth="1"/>
    <col min="3588" max="3588" width="58.140625" style="107" customWidth="1"/>
    <col min="3589" max="3589" width="9.85546875" style="107" customWidth="1"/>
    <col min="3590" max="3590" width="9.140625" style="107" customWidth="1"/>
    <col min="3591" max="3591" width="10.42578125" style="107" customWidth="1"/>
    <col min="3592" max="3592" width="13.140625" style="107" customWidth="1"/>
    <col min="3593" max="3593" width="16.85546875" style="107" customWidth="1"/>
    <col min="3594" max="3594" width="33.42578125" style="107" customWidth="1"/>
    <col min="3595" max="3595" width="18.85546875" style="107" customWidth="1"/>
    <col min="3596" max="3596" width="22.140625" style="107" customWidth="1"/>
    <col min="3597" max="3597" width="49.42578125" style="107" customWidth="1"/>
    <col min="3598" max="3598" width="25.140625" style="107" customWidth="1"/>
    <col min="3599" max="3599" width="39.85546875" style="107" customWidth="1"/>
    <col min="3600" max="3601" width="18.140625" style="107" customWidth="1"/>
    <col min="3602" max="3842" width="8.85546875" style="107"/>
    <col min="3843" max="3843" width="8.85546875" style="107" customWidth="1"/>
    <col min="3844" max="3844" width="58.140625" style="107" customWidth="1"/>
    <col min="3845" max="3845" width="9.85546875" style="107" customWidth="1"/>
    <col min="3846" max="3846" width="9.140625" style="107" customWidth="1"/>
    <col min="3847" max="3847" width="10.42578125" style="107" customWidth="1"/>
    <col min="3848" max="3848" width="13.140625" style="107" customWidth="1"/>
    <col min="3849" max="3849" width="16.85546875" style="107" customWidth="1"/>
    <col min="3850" max="3850" width="33.42578125" style="107" customWidth="1"/>
    <col min="3851" max="3851" width="18.85546875" style="107" customWidth="1"/>
    <col min="3852" max="3852" width="22.140625" style="107" customWidth="1"/>
    <col min="3853" max="3853" width="49.42578125" style="107" customWidth="1"/>
    <col min="3854" max="3854" width="25.140625" style="107" customWidth="1"/>
    <col min="3855" max="3855" width="39.85546875" style="107" customWidth="1"/>
    <col min="3856" max="3857" width="18.140625" style="107" customWidth="1"/>
    <col min="3858" max="4098" width="8.85546875" style="107"/>
    <col min="4099" max="4099" width="8.85546875" style="107" customWidth="1"/>
    <col min="4100" max="4100" width="58.140625" style="107" customWidth="1"/>
    <col min="4101" max="4101" width="9.85546875" style="107" customWidth="1"/>
    <col min="4102" max="4102" width="9.140625" style="107" customWidth="1"/>
    <col min="4103" max="4103" width="10.42578125" style="107" customWidth="1"/>
    <col min="4104" max="4104" width="13.140625" style="107" customWidth="1"/>
    <col min="4105" max="4105" width="16.85546875" style="107" customWidth="1"/>
    <col min="4106" max="4106" width="33.42578125" style="107" customWidth="1"/>
    <col min="4107" max="4107" width="18.85546875" style="107" customWidth="1"/>
    <col min="4108" max="4108" width="22.140625" style="107" customWidth="1"/>
    <col min="4109" max="4109" width="49.42578125" style="107" customWidth="1"/>
    <col min="4110" max="4110" width="25.140625" style="107" customWidth="1"/>
    <col min="4111" max="4111" width="39.85546875" style="107" customWidth="1"/>
    <col min="4112" max="4113" width="18.140625" style="107" customWidth="1"/>
    <col min="4114" max="4354" width="8.85546875" style="107"/>
    <col min="4355" max="4355" width="8.85546875" style="107" customWidth="1"/>
    <col min="4356" max="4356" width="58.140625" style="107" customWidth="1"/>
    <col min="4357" max="4357" width="9.85546875" style="107" customWidth="1"/>
    <col min="4358" max="4358" width="9.140625" style="107" customWidth="1"/>
    <col min="4359" max="4359" width="10.42578125" style="107" customWidth="1"/>
    <col min="4360" max="4360" width="13.140625" style="107" customWidth="1"/>
    <col min="4361" max="4361" width="16.85546875" style="107" customWidth="1"/>
    <col min="4362" max="4362" width="33.42578125" style="107" customWidth="1"/>
    <col min="4363" max="4363" width="18.85546875" style="107" customWidth="1"/>
    <col min="4364" max="4364" width="22.140625" style="107" customWidth="1"/>
    <col min="4365" max="4365" width="49.42578125" style="107" customWidth="1"/>
    <col min="4366" max="4366" width="25.140625" style="107" customWidth="1"/>
    <col min="4367" max="4367" width="39.85546875" style="107" customWidth="1"/>
    <col min="4368" max="4369" width="18.140625" style="107" customWidth="1"/>
    <col min="4370" max="4610" width="8.85546875" style="107"/>
    <col min="4611" max="4611" width="8.85546875" style="107" customWidth="1"/>
    <col min="4612" max="4612" width="58.140625" style="107" customWidth="1"/>
    <col min="4613" max="4613" width="9.85546875" style="107" customWidth="1"/>
    <col min="4614" max="4614" width="9.140625" style="107" customWidth="1"/>
    <col min="4615" max="4615" width="10.42578125" style="107" customWidth="1"/>
    <col min="4616" max="4616" width="13.140625" style="107" customWidth="1"/>
    <col min="4617" max="4617" width="16.85546875" style="107" customWidth="1"/>
    <col min="4618" max="4618" width="33.42578125" style="107" customWidth="1"/>
    <col min="4619" max="4619" width="18.85546875" style="107" customWidth="1"/>
    <col min="4620" max="4620" width="22.140625" style="107" customWidth="1"/>
    <col min="4621" max="4621" width="49.42578125" style="107" customWidth="1"/>
    <col min="4622" max="4622" width="25.140625" style="107" customWidth="1"/>
    <col min="4623" max="4623" width="39.85546875" style="107" customWidth="1"/>
    <col min="4624" max="4625" width="18.140625" style="107" customWidth="1"/>
    <col min="4626" max="4866" width="8.85546875" style="107"/>
    <col min="4867" max="4867" width="8.85546875" style="107" customWidth="1"/>
    <col min="4868" max="4868" width="58.140625" style="107" customWidth="1"/>
    <col min="4869" max="4869" width="9.85546875" style="107" customWidth="1"/>
    <col min="4870" max="4870" width="9.140625" style="107" customWidth="1"/>
    <col min="4871" max="4871" width="10.42578125" style="107" customWidth="1"/>
    <col min="4872" max="4872" width="13.140625" style="107" customWidth="1"/>
    <col min="4873" max="4873" width="16.85546875" style="107" customWidth="1"/>
    <col min="4874" max="4874" width="33.42578125" style="107" customWidth="1"/>
    <col min="4875" max="4875" width="18.85546875" style="107" customWidth="1"/>
    <col min="4876" max="4876" width="22.140625" style="107" customWidth="1"/>
    <col min="4877" max="4877" width="49.42578125" style="107" customWidth="1"/>
    <col min="4878" max="4878" width="25.140625" style="107" customWidth="1"/>
    <col min="4879" max="4879" width="39.85546875" style="107" customWidth="1"/>
    <col min="4880" max="4881" width="18.140625" style="107" customWidth="1"/>
    <col min="4882" max="5122" width="8.85546875" style="107"/>
    <col min="5123" max="5123" width="8.85546875" style="107" customWidth="1"/>
    <col min="5124" max="5124" width="58.140625" style="107" customWidth="1"/>
    <col min="5125" max="5125" width="9.85546875" style="107" customWidth="1"/>
    <col min="5126" max="5126" width="9.140625" style="107" customWidth="1"/>
    <col min="5127" max="5127" width="10.42578125" style="107" customWidth="1"/>
    <col min="5128" max="5128" width="13.140625" style="107" customWidth="1"/>
    <col min="5129" max="5129" width="16.85546875" style="107" customWidth="1"/>
    <col min="5130" max="5130" width="33.42578125" style="107" customWidth="1"/>
    <col min="5131" max="5131" width="18.85546875" style="107" customWidth="1"/>
    <col min="5132" max="5132" width="22.140625" style="107" customWidth="1"/>
    <col min="5133" max="5133" width="49.42578125" style="107" customWidth="1"/>
    <col min="5134" max="5134" width="25.140625" style="107" customWidth="1"/>
    <col min="5135" max="5135" width="39.85546875" style="107" customWidth="1"/>
    <col min="5136" max="5137" width="18.140625" style="107" customWidth="1"/>
    <col min="5138" max="5378" width="8.85546875" style="107"/>
    <col min="5379" max="5379" width="8.85546875" style="107" customWidth="1"/>
    <col min="5380" max="5380" width="58.140625" style="107" customWidth="1"/>
    <col min="5381" max="5381" width="9.85546875" style="107" customWidth="1"/>
    <col min="5382" max="5382" width="9.140625" style="107" customWidth="1"/>
    <col min="5383" max="5383" width="10.42578125" style="107" customWidth="1"/>
    <col min="5384" max="5384" width="13.140625" style="107" customWidth="1"/>
    <col min="5385" max="5385" width="16.85546875" style="107" customWidth="1"/>
    <col min="5386" max="5386" width="33.42578125" style="107" customWidth="1"/>
    <col min="5387" max="5387" width="18.85546875" style="107" customWidth="1"/>
    <col min="5388" max="5388" width="22.140625" style="107" customWidth="1"/>
    <col min="5389" max="5389" width="49.42578125" style="107" customWidth="1"/>
    <col min="5390" max="5390" width="25.140625" style="107" customWidth="1"/>
    <col min="5391" max="5391" width="39.85546875" style="107" customWidth="1"/>
    <col min="5392" max="5393" width="18.140625" style="107" customWidth="1"/>
    <col min="5394" max="5634" width="8.85546875" style="107"/>
    <col min="5635" max="5635" width="8.85546875" style="107" customWidth="1"/>
    <col min="5636" max="5636" width="58.140625" style="107" customWidth="1"/>
    <col min="5637" max="5637" width="9.85546875" style="107" customWidth="1"/>
    <col min="5638" max="5638" width="9.140625" style="107" customWidth="1"/>
    <col min="5639" max="5639" width="10.42578125" style="107" customWidth="1"/>
    <col min="5640" max="5640" width="13.140625" style="107" customWidth="1"/>
    <col min="5641" max="5641" width="16.85546875" style="107" customWidth="1"/>
    <col min="5642" max="5642" width="33.42578125" style="107" customWidth="1"/>
    <col min="5643" max="5643" width="18.85546875" style="107" customWidth="1"/>
    <col min="5644" max="5644" width="22.140625" style="107" customWidth="1"/>
    <col min="5645" max="5645" width="49.42578125" style="107" customWidth="1"/>
    <col min="5646" max="5646" width="25.140625" style="107" customWidth="1"/>
    <col min="5647" max="5647" width="39.85546875" style="107" customWidth="1"/>
    <col min="5648" max="5649" width="18.140625" style="107" customWidth="1"/>
    <col min="5650" max="5890" width="8.85546875" style="107"/>
    <col min="5891" max="5891" width="8.85546875" style="107" customWidth="1"/>
    <col min="5892" max="5892" width="58.140625" style="107" customWidth="1"/>
    <col min="5893" max="5893" width="9.85546875" style="107" customWidth="1"/>
    <col min="5894" max="5894" width="9.140625" style="107" customWidth="1"/>
    <col min="5895" max="5895" width="10.42578125" style="107" customWidth="1"/>
    <col min="5896" max="5896" width="13.140625" style="107" customWidth="1"/>
    <col min="5897" max="5897" width="16.85546875" style="107" customWidth="1"/>
    <col min="5898" max="5898" width="33.42578125" style="107" customWidth="1"/>
    <col min="5899" max="5899" width="18.85546875" style="107" customWidth="1"/>
    <col min="5900" max="5900" width="22.140625" style="107" customWidth="1"/>
    <col min="5901" max="5901" width="49.42578125" style="107" customWidth="1"/>
    <col min="5902" max="5902" width="25.140625" style="107" customWidth="1"/>
    <col min="5903" max="5903" width="39.85546875" style="107" customWidth="1"/>
    <col min="5904" max="5905" width="18.140625" style="107" customWidth="1"/>
    <col min="5906" max="6146" width="8.85546875" style="107"/>
    <col min="6147" max="6147" width="8.85546875" style="107" customWidth="1"/>
    <col min="6148" max="6148" width="58.140625" style="107" customWidth="1"/>
    <col min="6149" max="6149" width="9.85546875" style="107" customWidth="1"/>
    <col min="6150" max="6150" width="9.140625" style="107" customWidth="1"/>
    <col min="6151" max="6151" width="10.42578125" style="107" customWidth="1"/>
    <col min="6152" max="6152" width="13.140625" style="107" customWidth="1"/>
    <col min="6153" max="6153" width="16.85546875" style="107" customWidth="1"/>
    <col min="6154" max="6154" width="33.42578125" style="107" customWidth="1"/>
    <col min="6155" max="6155" width="18.85546875" style="107" customWidth="1"/>
    <col min="6156" max="6156" width="22.140625" style="107" customWidth="1"/>
    <col min="6157" max="6157" width="49.42578125" style="107" customWidth="1"/>
    <col min="6158" max="6158" width="25.140625" style="107" customWidth="1"/>
    <col min="6159" max="6159" width="39.85546875" style="107" customWidth="1"/>
    <col min="6160" max="6161" width="18.140625" style="107" customWidth="1"/>
    <col min="6162" max="6402" width="8.85546875" style="107"/>
    <col min="6403" max="6403" width="8.85546875" style="107" customWidth="1"/>
    <col min="6404" max="6404" width="58.140625" style="107" customWidth="1"/>
    <col min="6405" max="6405" width="9.85546875" style="107" customWidth="1"/>
    <col min="6406" max="6406" width="9.140625" style="107" customWidth="1"/>
    <col min="6407" max="6407" width="10.42578125" style="107" customWidth="1"/>
    <col min="6408" max="6408" width="13.140625" style="107" customWidth="1"/>
    <col min="6409" max="6409" width="16.85546875" style="107" customWidth="1"/>
    <col min="6410" max="6410" width="33.42578125" style="107" customWidth="1"/>
    <col min="6411" max="6411" width="18.85546875" style="107" customWidth="1"/>
    <col min="6412" max="6412" width="22.140625" style="107" customWidth="1"/>
    <col min="6413" max="6413" width="49.42578125" style="107" customWidth="1"/>
    <col min="6414" max="6414" width="25.140625" style="107" customWidth="1"/>
    <col min="6415" max="6415" width="39.85546875" style="107" customWidth="1"/>
    <col min="6416" max="6417" width="18.140625" style="107" customWidth="1"/>
    <col min="6418" max="6658" width="8.85546875" style="107"/>
    <col min="6659" max="6659" width="8.85546875" style="107" customWidth="1"/>
    <col min="6660" max="6660" width="58.140625" style="107" customWidth="1"/>
    <col min="6661" max="6661" width="9.85546875" style="107" customWidth="1"/>
    <col min="6662" max="6662" width="9.140625" style="107" customWidth="1"/>
    <col min="6663" max="6663" width="10.42578125" style="107" customWidth="1"/>
    <col min="6664" max="6664" width="13.140625" style="107" customWidth="1"/>
    <col min="6665" max="6665" width="16.85546875" style="107" customWidth="1"/>
    <col min="6666" max="6666" width="33.42578125" style="107" customWidth="1"/>
    <col min="6667" max="6667" width="18.85546875" style="107" customWidth="1"/>
    <col min="6668" max="6668" width="22.140625" style="107" customWidth="1"/>
    <col min="6669" max="6669" width="49.42578125" style="107" customWidth="1"/>
    <col min="6670" max="6670" width="25.140625" style="107" customWidth="1"/>
    <col min="6671" max="6671" width="39.85546875" style="107" customWidth="1"/>
    <col min="6672" max="6673" width="18.140625" style="107" customWidth="1"/>
    <col min="6674" max="6914" width="8.85546875" style="107"/>
    <col min="6915" max="6915" width="8.85546875" style="107" customWidth="1"/>
    <col min="6916" max="6916" width="58.140625" style="107" customWidth="1"/>
    <col min="6917" max="6917" width="9.85546875" style="107" customWidth="1"/>
    <col min="6918" max="6918" width="9.140625" style="107" customWidth="1"/>
    <col min="6919" max="6919" width="10.42578125" style="107" customWidth="1"/>
    <col min="6920" max="6920" width="13.140625" style="107" customWidth="1"/>
    <col min="6921" max="6921" width="16.85546875" style="107" customWidth="1"/>
    <col min="6922" max="6922" width="33.42578125" style="107" customWidth="1"/>
    <col min="6923" max="6923" width="18.85546875" style="107" customWidth="1"/>
    <col min="6924" max="6924" width="22.140625" style="107" customWidth="1"/>
    <col min="6925" max="6925" width="49.42578125" style="107" customWidth="1"/>
    <col min="6926" max="6926" width="25.140625" style="107" customWidth="1"/>
    <col min="6927" max="6927" width="39.85546875" style="107" customWidth="1"/>
    <col min="6928" max="6929" width="18.140625" style="107" customWidth="1"/>
    <col min="6930" max="7170" width="8.85546875" style="107"/>
    <col min="7171" max="7171" width="8.85546875" style="107" customWidth="1"/>
    <col min="7172" max="7172" width="58.140625" style="107" customWidth="1"/>
    <col min="7173" max="7173" width="9.85546875" style="107" customWidth="1"/>
    <col min="7174" max="7174" width="9.140625" style="107" customWidth="1"/>
    <col min="7175" max="7175" width="10.42578125" style="107" customWidth="1"/>
    <col min="7176" max="7176" width="13.140625" style="107" customWidth="1"/>
    <col min="7177" max="7177" width="16.85546875" style="107" customWidth="1"/>
    <col min="7178" max="7178" width="33.42578125" style="107" customWidth="1"/>
    <col min="7179" max="7179" width="18.85546875" style="107" customWidth="1"/>
    <col min="7180" max="7180" width="22.140625" style="107" customWidth="1"/>
    <col min="7181" max="7181" width="49.42578125" style="107" customWidth="1"/>
    <col min="7182" max="7182" width="25.140625" style="107" customWidth="1"/>
    <col min="7183" max="7183" width="39.85546875" style="107" customWidth="1"/>
    <col min="7184" max="7185" width="18.140625" style="107" customWidth="1"/>
    <col min="7186" max="7426" width="8.85546875" style="107"/>
    <col min="7427" max="7427" width="8.85546875" style="107" customWidth="1"/>
    <col min="7428" max="7428" width="58.140625" style="107" customWidth="1"/>
    <col min="7429" max="7429" width="9.85546875" style="107" customWidth="1"/>
    <col min="7430" max="7430" width="9.140625" style="107" customWidth="1"/>
    <col min="7431" max="7431" width="10.42578125" style="107" customWidth="1"/>
    <col min="7432" max="7432" width="13.140625" style="107" customWidth="1"/>
    <col min="7433" max="7433" width="16.85546875" style="107" customWidth="1"/>
    <col min="7434" max="7434" width="33.42578125" style="107" customWidth="1"/>
    <col min="7435" max="7435" width="18.85546875" style="107" customWidth="1"/>
    <col min="7436" max="7436" width="22.140625" style="107" customWidth="1"/>
    <col min="7437" max="7437" width="49.42578125" style="107" customWidth="1"/>
    <col min="7438" max="7438" width="25.140625" style="107" customWidth="1"/>
    <col min="7439" max="7439" width="39.85546875" style="107" customWidth="1"/>
    <col min="7440" max="7441" width="18.140625" style="107" customWidth="1"/>
    <col min="7442" max="7682" width="8.85546875" style="107"/>
    <col min="7683" max="7683" width="8.85546875" style="107" customWidth="1"/>
    <col min="7684" max="7684" width="58.140625" style="107" customWidth="1"/>
    <col min="7685" max="7685" width="9.85546875" style="107" customWidth="1"/>
    <col min="7686" max="7686" width="9.140625" style="107" customWidth="1"/>
    <col min="7687" max="7687" width="10.42578125" style="107" customWidth="1"/>
    <col min="7688" max="7688" width="13.140625" style="107" customWidth="1"/>
    <col min="7689" max="7689" width="16.85546875" style="107" customWidth="1"/>
    <col min="7690" max="7690" width="33.42578125" style="107" customWidth="1"/>
    <col min="7691" max="7691" width="18.85546875" style="107" customWidth="1"/>
    <col min="7692" max="7692" width="22.140625" style="107" customWidth="1"/>
    <col min="7693" max="7693" width="49.42578125" style="107" customWidth="1"/>
    <col min="7694" max="7694" width="25.140625" style="107" customWidth="1"/>
    <col min="7695" max="7695" width="39.85546875" style="107" customWidth="1"/>
    <col min="7696" max="7697" width="18.140625" style="107" customWidth="1"/>
    <col min="7698" max="7938" width="8.85546875" style="107"/>
    <col min="7939" max="7939" width="8.85546875" style="107" customWidth="1"/>
    <col min="7940" max="7940" width="58.140625" style="107" customWidth="1"/>
    <col min="7941" max="7941" width="9.85546875" style="107" customWidth="1"/>
    <col min="7942" max="7942" width="9.140625" style="107" customWidth="1"/>
    <col min="7943" max="7943" width="10.42578125" style="107" customWidth="1"/>
    <col min="7944" max="7944" width="13.140625" style="107" customWidth="1"/>
    <col min="7945" max="7945" width="16.85546875" style="107" customWidth="1"/>
    <col min="7946" max="7946" width="33.42578125" style="107" customWidth="1"/>
    <col min="7947" max="7947" width="18.85546875" style="107" customWidth="1"/>
    <col min="7948" max="7948" width="22.140625" style="107" customWidth="1"/>
    <col min="7949" max="7949" width="49.42578125" style="107" customWidth="1"/>
    <col min="7950" max="7950" width="25.140625" style="107" customWidth="1"/>
    <col min="7951" max="7951" width="39.85546875" style="107" customWidth="1"/>
    <col min="7952" max="7953" width="18.140625" style="107" customWidth="1"/>
    <col min="7954" max="8194" width="8.85546875" style="107"/>
    <col min="8195" max="8195" width="8.85546875" style="107" customWidth="1"/>
    <col min="8196" max="8196" width="58.140625" style="107" customWidth="1"/>
    <col min="8197" max="8197" width="9.85546875" style="107" customWidth="1"/>
    <col min="8198" max="8198" width="9.140625" style="107" customWidth="1"/>
    <col min="8199" max="8199" width="10.42578125" style="107" customWidth="1"/>
    <col min="8200" max="8200" width="13.140625" style="107" customWidth="1"/>
    <col min="8201" max="8201" width="16.85546875" style="107" customWidth="1"/>
    <col min="8202" max="8202" width="33.42578125" style="107" customWidth="1"/>
    <col min="8203" max="8203" width="18.85546875" style="107" customWidth="1"/>
    <col min="8204" max="8204" width="22.140625" style="107" customWidth="1"/>
    <col min="8205" max="8205" width="49.42578125" style="107" customWidth="1"/>
    <col min="8206" max="8206" width="25.140625" style="107" customWidth="1"/>
    <col min="8207" max="8207" width="39.85546875" style="107" customWidth="1"/>
    <col min="8208" max="8209" width="18.140625" style="107" customWidth="1"/>
    <col min="8210" max="8450" width="8.85546875" style="107"/>
    <col min="8451" max="8451" width="8.85546875" style="107" customWidth="1"/>
    <col min="8452" max="8452" width="58.140625" style="107" customWidth="1"/>
    <col min="8453" max="8453" width="9.85546875" style="107" customWidth="1"/>
    <col min="8454" max="8454" width="9.140625" style="107" customWidth="1"/>
    <col min="8455" max="8455" width="10.42578125" style="107" customWidth="1"/>
    <col min="8456" max="8456" width="13.140625" style="107" customWidth="1"/>
    <col min="8457" max="8457" width="16.85546875" style="107" customWidth="1"/>
    <col min="8458" max="8458" width="33.42578125" style="107" customWidth="1"/>
    <col min="8459" max="8459" width="18.85546875" style="107" customWidth="1"/>
    <col min="8460" max="8460" width="22.140625" style="107" customWidth="1"/>
    <col min="8461" max="8461" width="49.42578125" style="107" customWidth="1"/>
    <col min="8462" max="8462" width="25.140625" style="107" customWidth="1"/>
    <col min="8463" max="8463" width="39.85546875" style="107" customWidth="1"/>
    <col min="8464" max="8465" width="18.140625" style="107" customWidth="1"/>
    <col min="8466" max="8706" width="8.85546875" style="107"/>
    <col min="8707" max="8707" width="8.85546875" style="107" customWidth="1"/>
    <col min="8708" max="8708" width="58.140625" style="107" customWidth="1"/>
    <col min="8709" max="8709" width="9.85546875" style="107" customWidth="1"/>
    <col min="8710" max="8710" width="9.140625" style="107" customWidth="1"/>
    <col min="8711" max="8711" width="10.42578125" style="107" customWidth="1"/>
    <col min="8712" max="8712" width="13.140625" style="107" customWidth="1"/>
    <col min="8713" max="8713" width="16.85546875" style="107" customWidth="1"/>
    <col min="8714" max="8714" width="33.42578125" style="107" customWidth="1"/>
    <col min="8715" max="8715" width="18.85546875" style="107" customWidth="1"/>
    <col min="8716" max="8716" width="22.140625" style="107" customWidth="1"/>
    <col min="8717" max="8717" width="49.42578125" style="107" customWidth="1"/>
    <col min="8718" max="8718" width="25.140625" style="107" customWidth="1"/>
    <col min="8719" max="8719" width="39.85546875" style="107" customWidth="1"/>
    <col min="8720" max="8721" width="18.140625" style="107" customWidth="1"/>
    <col min="8722" max="8962" width="8.85546875" style="107"/>
    <col min="8963" max="8963" width="8.85546875" style="107" customWidth="1"/>
    <col min="8964" max="8964" width="58.140625" style="107" customWidth="1"/>
    <col min="8965" max="8965" width="9.85546875" style="107" customWidth="1"/>
    <col min="8966" max="8966" width="9.140625" style="107" customWidth="1"/>
    <col min="8967" max="8967" width="10.42578125" style="107" customWidth="1"/>
    <col min="8968" max="8968" width="13.140625" style="107" customWidth="1"/>
    <col min="8969" max="8969" width="16.85546875" style="107" customWidth="1"/>
    <col min="8970" max="8970" width="33.42578125" style="107" customWidth="1"/>
    <col min="8971" max="8971" width="18.85546875" style="107" customWidth="1"/>
    <col min="8972" max="8972" width="22.140625" style="107" customWidth="1"/>
    <col min="8973" max="8973" width="49.42578125" style="107" customWidth="1"/>
    <col min="8974" max="8974" width="25.140625" style="107" customWidth="1"/>
    <col min="8975" max="8975" width="39.85546875" style="107" customWidth="1"/>
    <col min="8976" max="8977" width="18.140625" style="107" customWidth="1"/>
    <col min="8978" max="9218" width="8.85546875" style="107"/>
    <col min="9219" max="9219" width="8.85546875" style="107" customWidth="1"/>
    <col min="9220" max="9220" width="58.140625" style="107" customWidth="1"/>
    <col min="9221" max="9221" width="9.85546875" style="107" customWidth="1"/>
    <col min="9222" max="9222" width="9.140625" style="107" customWidth="1"/>
    <col min="9223" max="9223" width="10.42578125" style="107" customWidth="1"/>
    <col min="9224" max="9224" width="13.140625" style="107" customWidth="1"/>
    <col min="9225" max="9225" width="16.85546875" style="107" customWidth="1"/>
    <col min="9226" max="9226" width="33.42578125" style="107" customWidth="1"/>
    <col min="9227" max="9227" width="18.85546875" style="107" customWidth="1"/>
    <col min="9228" max="9228" width="22.140625" style="107" customWidth="1"/>
    <col min="9229" max="9229" width="49.42578125" style="107" customWidth="1"/>
    <col min="9230" max="9230" width="25.140625" style="107" customWidth="1"/>
    <col min="9231" max="9231" width="39.85546875" style="107" customWidth="1"/>
    <col min="9232" max="9233" width="18.140625" style="107" customWidth="1"/>
    <col min="9234" max="9474" width="8.85546875" style="107"/>
    <col min="9475" max="9475" width="8.85546875" style="107" customWidth="1"/>
    <col min="9476" max="9476" width="58.140625" style="107" customWidth="1"/>
    <col min="9477" max="9477" width="9.85546875" style="107" customWidth="1"/>
    <col min="9478" max="9478" width="9.140625" style="107" customWidth="1"/>
    <col min="9479" max="9479" width="10.42578125" style="107" customWidth="1"/>
    <col min="9480" max="9480" width="13.140625" style="107" customWidth="1"/>
    <col min="9481" max="9481" width="16.85546875" style="107" customWidth="1"/>
    <col min="9482" max="9482" width="33.42578125" style="107" customWidth="1"/>
    <col min="9483" max="9483" width="18.85546875" style="107" customWidth="1"/>
    <col min="9484" max="9484" width="22.140625" style="107" customWidth="1"/>
    <col min="9485" max="9485" width="49.42578125" style="107" customWidth="1"/>
    <col min="9486" max="9486" width="25.140625" style="107" customWidth="1"/>
    <col min="9487" max="9487" width="39.85546875" style="107" customWidth="1"/>
    <col min="9488" max="9489" width="18.140625" style="107" customWidth="1"/>
    <col min="9490" max="9730" width="8.85546875" style="107"/>
    <col min="9731" max="9731" width="8.85546875" style="107" customWidth="1"/>
    <col min="9732" max="9732" width="58.140625" style="107" customWidth="1"/>
    <col min="9733" max="9733" width="9.85546875" style="107" customWidth="1"/>
    <col min="9734" max="9734" width="9.140625" style="107" customWidth="1"/>
    <col min="9735" max="9735" width="10.42578125" style="107" customWidth="1"/>
    <col min="9736" max="9736" width="13.140625" style="107" customWidth="1"/>
    <col min="9737" max="9737" width="16.85546875" style="107" customWidth="1"/>
    <col min="9738" max="9738" width="33.42578125" style="107" customWidth="1"/>
    <col min="9739" max="9739" width="18.85546875" style="107" customWidth="1"/>
    <col min="9740" max="9740" width="22.140625" style="107" customWidth="1"/>
    <col min="9741" max="9741" width="49.42578125" style="107" customWidth="1"/>
    <col min="9742" max="9742" width="25.140625" style="107" customWidth="1"/>
    <col min="9743" max="9743" width="39.85546875" style="107" customWidth="1"/>
    <col min="9744" max="9745" width="18.140625" style="107" customWidth="1"/>
    <col min="9746" max="9986" width="8.85546875" style="107"/>
    <col min="9987" max="9987" width="8.85546875" style="107" customWidth="1"/>
    <col min="9988" max="9988" width="58.140625" style="107" customWidth="1"/>
    <col min="9989" max="9989" width="9.85546875" style="107" customWidth="1"/>
    <col min="9990" max="9990" width="9.140625" style="107" customWidth="1"/>
    <col min="9991" max="9991" width="10.42578125" style="107" customWidth="1"/>
    <col min="9992" max="9992" width="13.140625" style="107" customWidth="1"/>
    <col min="9993" max="9993" width="16.85546875" style="107" customWidth="1"/>
    <col min="9994" max="9994" width="33.42578125" style="107" customWidth="1"/>
    <col min="9995" max="9995" width="18.85546875" style="107" customWidth="1"/>
    <col min="9996" max="9996" width="22.140625" style="107" customWidth="1"/>
    <col min="9997" max="9997" width="49.42578125" style="107" customWidth="1"/>
    <col min="9998" max="9998" width="25.140625" style="107" customWidth="1"/>
    <col min="9999" max="9999" width="39.85546875" style="107" customWidth="1"/>
    <col min="10000" max="10001" width="18.140625" style="107" customWidth="1"/>
    <col min="10002" max="10242" width="8.85546875" style="107"/>
    <col min="10243" max="10243" width="8.85546875" style="107" customWidth="1"/>
    <col min="10244" max="10244" width="58.140625" style="107" customWidth="1"/>
    <col min="10245" max="10245" width="9.85546875" style="107" customWidth="1"/>
    <col min="10246" max="10246" width="9.140625" style="107" customWidth="1"/>
    <col min="10247" max="10247" width="10.42578125" style="107" customWidth="1"/>
    <col min="10248" max="10248" width="13.140625" style="107" customWidth="1"/>
    <col min="10249" max="10249" width="16.85546875" style="107" customWidth="1"/>
    <col min="10250" max="10250" width="33.42578125" style="107" customWidth="1"/>
    <col min="10251" max="10251" width="18.85546875" style="107" customWidth="1"/>
    <col min="10252" max="10252" width="22.140625" style="107" customWidth="1"/>
    <col min="10253" max="10253" width="49.42578125" style="107" customWidth="1"/>
    <col min="10254" max="10254" width="25.140625" style="107" customWidth="1"/>
    <col min="10255" max="10255" width="39.85546875" style="107" customWidth="1"/>
    <col min="10256" max="10257" width="18.140625" style="107" customWidth="1"/>
    <col min="10258" max="10498" width="8.85546875" style="107"/>
    <col min="10499" max="10499" width="8.85546875" style="107" customWidth="1"/>
    <col min="10500" max="10500" width="58.140625" style="107" customWidth="1"/>
    <col min="10501" max="10501" width="9.85546875" style="107" customWidth="1"/>
    <col min="10502" max="10502" width="9.140625" style="107" customWidth="1"/>
    <col min="10503" max="10503" width="10.42578125" style="107" customWidth="1"/>
    <col min="10504" max="10504" width="13.140625" style="107" customWidth="1"/>
    <col min="10505" max="10505" width="16.85546875" style="107" customWidth="1"/>
    <col min="10506" max="10506" width="33.42578125" style="107" customWidth="1"/>
    <col min="10507" max="10507" width="18.85546875" style="107" customWidth="1"/>
    <col min="10508" max="10508" width="22.140625" style="107" customWidth="1"/>
    <col min="10509" max="10509" width="49.42578125" style="107" customWidth="1"/>
    <col min="10510" max="10510" width="25.140625" style="107" customWidth="1"/>
    <col min="10511" max="10511" width="39.85546875" style="107" customWidth="1"/>
    <col min="10512" max="10513" width="18.140625" style="107" customWidth="1"/>
    <col min="10514" max="10754" width="8.85546875" style="107"/>
    <col min="10755" max="10755" width="8.85546875" style="107" customWidth="1"/>
    <col min="10756" max="10756" width="58.140625" style="107" customWidth="1"/>
    <col min="10757" max="10757" width="9.85546875" style="107" customWidth="1"/>
    <col min="10758" max="10758" width="9.140625" style="107" customWidth="1"/>
    <col min="10759" max="10759" width="10.42578125" style="107" customWidth="1"/>
    <col min="10760" max="10760" width="13.140625" style="107" customWidth="1"/>
    <col min="10761" max="10761" width="16.85546875" style="107" customWidth="1"/>
    <col min="10762" max="10762" width="33.42578125" style="107" customWidth="1"/>
    <col min="10763" max="10763" width="18.85546875" style="107" customWidth="1"/>
    <col min="10764" max="10764" width="22.140625" style="107" customWidth="1"/>
    <col min="10765" max="10765" width="49.42578125" style="107" customWidth="1"/>
    <col min="10766" max="10766" width="25.140625" style="107" customWidth="1"/>
    <col min="10767" max="10767" width="39.85546875" style="107" customWidth="1"/>
    <col min="10768" max="10769" width="18.140625" style="107" customWidth="1"/>
    <col min="10770" max="11010" width="8.85546875" style="107"/>
    <col min="11011" max="11011" width="8.85546875" style="107" customWidth="1"/>
    <col min="11012" max="11012" width="58.140625" style="107" customWidth="1"/>
    <col min="11013" max="11013" width="9.85546875" style="107" customWidth="1"/>
    <col min="11014" max="11014" width="9.140625" style="107" customWidth="1"/>
    <col min="11015" max="11015" width="10.42578125" style="107" customWidth="1"/>
    <col min="11016" max="11016" width="13.140625" style="107" customWidth="1"/>
    <col min="11017" max="11017" width="16.85546875" style="107" customWidth="1"/>
    <col min="11018" max="11018" width="33.42578125" style="107" customWidth="1"/>
    <col min="11019" max="11019" width="18.85546875" style="107" customWidth="1"/>
    <col min="11020" max="11020" width="22.140625" style="107" customWidth="1"/>
    <col min="11021" max="11021" width="49.42578125" style="107" customWidth="1"/>
    <col min="11022" max="11022" width="25.140625" style="107" customWidth="1"/>
    <col min="11023" max="11023" width="39.85546875" style="107" customWidth="1"/>
    <col min="11024" max="11025" width="18.140625" style="107" customWidth="1"/>
    <col min="11026" max="11266" width="8.85546875" style="107"/>
    <col min="11267" max="11267" width="8.85546875" style="107" customWidth="1"/>
    <col min="11268" max="11268" width="58.140625" style="107" customWidth="1"/>
    <col min="11269" max="11269" width="9.85546875" style="107" customWidth="1"/>
    <col min="11270" max="11270" width="9.140625" style="107" customWidth="1"/>
    <col min="11271" max="11271" width="10.42578125" style="107" customWidth="1"/>
    <col min="11272" max="11272" width="13.140625" style="107" customWidth="1"/>
    <col min="11273" max="11273" width="16.85546875" style="107" customWidth="1"/>
    <col min="11274" max="11274" width="33.42578125" style="107" customWidth="1"/>
    <col min="11275" max="11275" width="18.85546875" style="107" customWidth="1"/>
    <col min="11276" max="11276" width="22.140625" style="107" customWidth="1"/>
    <col min="11277" max="11277" width="49.42578125" style="107" customWidth="1"/>
    <col min="11278" max="11278" width="25.140625" style="107" customWidth="1"/>
    <col min="11279" max="11279" width="39.85546875" style="107" customWidth="1"/>
    <col min="11280" max="11281" width="18.140625" style="107" customWidth="1"/>
    <col min="11282" max="11522" width="8.85546875" style="107"/>
    <col min="11523" max="11523" width="8.85546875" style="107" customWidth="1"/>
    <col min="11524" max="11524" width="58.140625" style="107" customWidth="1"/>
    <col min="11525" max="11525" width="9.85546875" style="107" customWidth="1"/>
    <col min="11526" max="11526" width="9.140625" style="107" customWidth="1"/>
    <col min="11527" max="11527" width="10.42578125" style="107" customWidth="1"/>
    <col min="11528" max="11528" width="13.140625" style="107" customWidth="1"/>
    <col min="11529" max="11529" width="16.85546875" style="107" customWidth="1"/>
    <col min="11530" max="11530" width="33.42578125" style="107" customWidth="1"/>
    <col min="11531" max="11531" width="18.85546875" style="107" customWidth="1"/>
    <col min="11532" max="11532" width="22.140625" style="107" customWidth="1"/>
    <col min="11533" max="11533" width="49.42578125" style="107" customWidth="1"/>
    <col min="11534" max="11534" width="25.140625" style="107" customWidth="1"/>
    <col min="11535" max="11535" width="39.85546875" style="107" customWidth="1"/>
    <col min="11536" max="11537" width="18.140625" style="107" customWidth="1"/>
    <col min="11538" max="11778" width="8.85546875" style="107"/>
    <col min="11779" max="11779" width="8.85546875" style="107" customWidth="1"/>
    <col min="11780" max="11780" width="58.140625" style="107" customWidth="1"/>
    <col min="11781" max="11781" width="9.85546875" style="107" customWidth="1"/>
    <col min="11782" max="11782" width="9.140625" style="107" customWidth="1"/>
    <col min="11783" max="11783" width="10.42578125" style="107" customWidth="1"/>
    <col min="11784" max="11784" width="13.140625" style="107" customWidth="1"/>
    <col min="11785" max="11785" width="16.85546875" style="107" customWidth="1"/>
    <col min="11786" max="11786" width="33.42578125" style="107" customWidth="1"/>
    <col min="11787" max="11787" width="18.85546875" style="107" customWidth="1"/>
    <col min="11788" max="11788" width="22.140625" style="107" customWidth="1"/>
    <col min="11789" max="11789" width="49.42578125" style="107" customWidth="1"/>
    <col min="11790" max="11790" width="25.140625" style="107" customWidth="1"/>
    <col min="11791" max="11791" width="39.85546875" style="107" customWidth="1"/>
    <col min="11792" max="11793" width="18.140625" style="107" customWidth="1"/>
    <col min="11794" max="12034" width="8.85546875" style="107"/>
    <col min="12035" max="12035" width="8.85546875" style="107" customWidth="1"/>
    <col min="12036" max="12036" width="58.140625" style="107" customWidth="1"/>
    <col min="12037" max="12037" width="9.85546875" style="107" customWidth="1"/>
    <col min="12038" max="12038" width="9.140625" style="107" customWidth="1"/>
    <col min="12039" max="12039" width="10.42578125" style="107" customWidth="1"/>
    <col min="12040" max="12040" width="13.140625" style="107" customWidth="1"/>
    <col min="12041" max="12041" width="16.85546875" style="107" customWidth="1"/>
    <col min="12042" max="12042" width="33.42578125" style="107" customWidth="1"/>
    <col min="12043" max="12043" width="18.85546875" style="107" customWidth="1"/>
    <col min="12044" max="12044" width="22.140625" style="107" customWidth="1"/>
    <col min="12045" max="12045" width="49.42578125" style="107" customWidth="1"/>
    <col min="12046" max="12046" width="25.140625" style="107" customWidth="1"/>
    <col min="12047" max="12047" width="39.85546875" style="107" customWidth="1"/>
    <col min="12048" max="12049" width="18.140625" style="107" customWidth="1"/>
    <col min="12050" max="12290" width="8.85546875" style="107"/>
    <col min="12291" max="12291" width="8.85546875" style="107" customWidth="1"/>
    <col min="12292" max="12292" width="58.140625" style="107" customWidth="1"/>
    <col min="12293" max="12293" width="9.85546875" style="107" customWidth="1"/>
    <col min="12294" max="12294" width="9.140625" style="107" customWidth="1"/>
    <col min="12295" max="12295" width="10.42578125" style="107" customWidth="1"/>
    <col min="12296" max="12296" width="13.140625" style="107" customWidth="1"/>
    <col min="12297" max="12297" width="16.85546875" style="107" customWidth="1"/>
    <col min="12298" max="12298" width="33.42578125" style="107" customWidth="1"/>
    <col min="12299" max="12299" width="18.85546875" style="107" customWidth="1"/>
    <col min="12300" max="12300" width="22.140625" style="107" customWidth="1"/>
    <col min="12301" max="12301" width="49.42578125" style="107" customWidth="1"/>
    <col min="12302" max="12302" width="25.140625" style="107" customWidth="1"/>
    <col min="12303" max="12303" width="39.85546875" style="107" customWidth="1"/>
    <col min="12304" max="12305" width="18.140625" style="107" customWidth="1"/>
    <col min="12306" max="12546" width="8.85546875" style="107"/>
    <col min="12547" max="12547" width="8.85546875" style="107" customWidth="1"/>
    <col min="12548" max="12548" width="58.140625" style="107" customWidth="1"/>
    <col min="12549" max="12549" width="9.85546875" style="107" customWidth="1"/>
    <col min="12550" max="12550" width="9.140625" style="107" customWidth="1"/>
    <col min="12551" max="12551" width="10.42578125" style="107" customWidth="1"/>
    <col min="12552" max="12552" width="13.140625" style="107" customWidth="1"/>
    <col min="12553" max="12553" width="16.85546875" style="107" customWidth="1"/>
    <col min="12554" max="12554" width="33.42578125" style="107" customWidth="1"/>
    <col min="12555" max="12555" width="18.85546875" style="107" customWidth="1"/>
    <col min="12556" max="12556" width="22.140625" style="107" customWidth="1"/>
    <col min="12557" max="12557" width="49.42578125" style="107" customWidth="1"/>
    <col min="12558" max="12558" width="25.140625" style="107" customWidth="1"/>
    <col min="12559" max="12559" width="39.85546875" style="107" customWidth="1"/>
    <col min="12560" max="12561" width="18.140625" style="107" customWidth="1"/>
    <col min="12562" max="12802" width="8.85546875" style="107"/>
    <col min="12803" max="12803" width="8.85546875" style="107" customWidth="1"/>
    <col min="12804" max="12804" width="58.140625" style="107" customWidth="1"/>
    <col min="12805" max="12805" width="9.85546875" style="107" customWidth="1"/>
    <col min="12806" max="12806" width="9.140625" style="107" customWidth="1"/>
    <col min="12807" max="12807" width="10.42578125" style="107" customWidth="1"/>
    <col min="12808" max="12808" width="13.140625" style="107" customWidth="1"/>
    <col min="12809" max="12809" width="16.85546875" style="107" customWidth="1"/>
    <col min="12810" max="12810" width="33.42578125" style="107" customWidth="1"/>
    <col min="12811" max="12811" width="18.85546875" style="107" customWidth="1"/>
    <col min="12812" max="12812" width="22.140625" style="107" customWidth="1"/>
    <col min="12813" max="12813" width="49.42578125" style="107" customWidth="1"/>
    <col min="12814" max="12814" width="25.140625" style="107" customWidth="1"/>
    <col min="12815" max="12815" width="39.85546875" style="107" customWidth="1"/>
    <col min="12816" max="12817" width="18.140625" style="107" customWidth="1"/>
    <col min="12818" max="13058" width="8.85546875" style="107"/>
    <col min="13059" max="13059" width="8.85546875" style="107" customWidth="1"/>
    <col min="13060" max="13060" width="58.140625" style="107" customWidth="1"/>
    <col min="13061" max="13061" width="9.85546875" style="107" customWidth="1"/>
    <col min="13062" max="13062" width="9.140625" style="107" customWidth="1"/>
    <col min="13063" max="13063" width="10.42578125" style="107" customWidth="1"/>
    <col min="13064" max="13064" width="13.140625" style="107" customWidth="1"/>
    <col min="13065" max="13065" width="16.85546875" style="107" customWidth="1"/>
    <col min="13066" max="13066" width="33.42578125" style="107" customWidth="1"/>
    <col min="13067" max="13067" width="18.85546875" style="107" customWidth="1"/>
    <col min="13068" max="13068" width="22.140625" style="107" customWidth="1"/>
    <col min="13069" max="13069" width="49.42578125" style="107" customWidth="1"/>
    <col min="13070" max="13070" width="25.140625" style="107" customWidth="1"/>
    <col min="13071" max="13071" width="39.85546875" style="107" customWidth="1"/>
    <col min="13072" max="13073" width="18.140625" style="107" customWidth="1"/>
    <col min="13074" max="13314" width="8.85546875" style="107"/>
    <col min="13315" max="13315" width="8.85546875" style="107" customWidth="1"/>
    <col min="13316" max="13316" width="58.140625" style="107" customWidth="1"/>
    <col min="13317" max="13317" width="9.85546875" style="107" customWidth="1"/>
    <col min="13318" max="13318" width="9.140625" style="107" customWidth="1"/>
    <col min="13319" max="13319" width="10.42578125" style="107" customWidth="1"/>
    <col min="13320" max="13320" width="13.140625" style="107" customWidth="1"/>
    <col min="13321" max="13321" width="16.85546875" style="107" customWidth="1"/>
    <col min="13322" max="13322" width="33.42578125" style="107" customWidth="1"/>
    <col min="13323" max="13323" width="18.85546875" style="107" customWidth="1"/>
    <col min="13324" max="13324" width="22.140625" style="107" customWidth="1"/>
    <col min="13325" max="13325" width="49.42578125" style="107" customWidth="1"/>
    <col min="13326" max="13326" width="25.140625" style="107" customWidth="1"/>
    <col min="13327" max="13327" width="39.85546875" style="107" customWidth="1"/>
    <col min="13328" max="13329" width="18.140625" style="107" customWidth="1"/>
    <col min="13330" max="13570" width="8.85546875" style="107"/>
    <col min="13571" max="13571" width="8.85546875" style="107" customWidth="1"/>
    <col min="13572" max="13572" width="58.140625" style="107" customWidth="1"/>
    <col min="13573" max="13573" width="9.85546875" style="107" customWidth="1"/>
    <col min="13574" max="13574" width="9.140625" style="107" customWidth="1"/>
    <col min="13575" max="13575" width="10.42578125" style="107" customWidth="1"/>
    <col min="13576" max="13576" width="13.140625" style="107" customWidth="1"/>
    <col min="13577" max="13577" width="16.85546875" style="107" customWidth="1"/>
    <col min="13578" max="13578" width="33.42578125" style="107" customWidth="1"/>
    <col min="13579" max="13579" width="18.85546875" style="107" customWidth="1"/>
    <col min="13580" max="13580" width="22.140625" style="107" customWidth="1"/>
    <col min="13581" max="13581" width="49.42578125" style="107" customWidth="1"/>
    <col min="13582" max="13582" width="25.140625" style="107" customWidth="1"/>
    <col min="13583" max="13583" width="39.85546875" style="107" customWidth="1"/>
    <col min="13584" max="13585" width="18.140625" style="107" customWidth="1"/>
    <col min="13586" max="13826" width="8.85546875" style="107"/>
    <col min="13827" max="13827" width="8.85546875" style="107" customWidth="1"/>
    <col min="13828" max="13828" width="58.140625" style="107" customWidth="1"/>
    <col min="13829" max="13829" width="9.85546875" style="107" customWidth="1"/>
    <col min="13830" max="13830" width="9.140625" style="107" customWidth="1"/>
    <col min="13831" max="13831" width="10.42578125" style="107" customWidth="1"/>
    <col min="13832" max="13832" width="13.140625" style="107" customWidth="1"/>
    <col min="13833" max="13833" width="16.85546875" style="107" customWidth="1"/>
    <col min="13834" max="13834" width="33.42578125" style="107" customWidth="1"/>
    <col min="13835" max="13835" width="18.85546875" style="107" customWidth="1"/>
    <col min="13836" max="13836" width="22.140625" style="107" customWidth="1"/>
    <col min="13837" max="13837" width="49.42578125" style="107" customWidth="1"/>
    <col min="13838" max="13838" width="25.140625" style="107" customWidth="1"/>
    <col min="13839" max="13839" width="39.85546875" style="107" customWidth="1"/>
    <col min="13840" max="13841" width="18.140625" style="107" customWidth="1"/>
    <col min="13842" max="14082" width="8.85546875" style="107"/>
    <col min="14083" max="14083" width="8.85546875" style="107" customWidth="1"/>
    <col min="14084" max="14084" width="58.140625" style="107" customWidth="1"/>
    <col min="14085" max="14085" width="9.85546875" style="107" customWidth="1"/>
    <col min="14086" max="14086" width="9.140625" style="107" customWidth="1"/>
    <col min="14087" max="14087" width="10.42578125" style="107" customWidth="1"/>
    <col min="14088" max="14088" width="13.140625" style="107" customWidth="1"/>
    <col min="14089" max="14089" width="16.85546875" style="107" customWidth="1"/>
    <col min="14090" max="14090" width="33.42578125" style="107" customWidth="1"/>
    <col min="14091" max="14091" width="18.85546875" style="107" customWidth="1"/>
    <col min="14092" max="14092" width="22.140625" style="107" customWidth="1"/>
    <col min="14093" max="14093" width="49.42578125" style="107" customWidth="1"/>
    <col min="14094" max="14094" width="25.140625" style="107" customWidth="1"/>
    <col min="14095" max="14095" width="39.85546875" style="107" customWidth="1"/>
    <col min="14096" max="14097" width="18.140625" style="107" customWidth="1"/>
    <col min="14098" max="14338" width="8.85546875" style="107"/>
    <col min="14339" max="14339" width="8.85546875" style="107" customWidth="1"/>
    <col min="14340" max="14340" width="58.140625" style="107" customWidth="1"/>
    <col min="14341" max="14341" width="9.85546875" style="107" customWidth="1"/>
    <col min="14342" max="14342" width="9.140625" style="107" customWidth="1"/>
    <col min="14343" max="14343" width="10.42578125" style="107" customWidth="1"/>
    <col min="14344" max="14344" width="13.140625" style="107" customWidth="1"/>
    <col min="14345" max="14345" width="16.85546875" style="107" customWidth="1"/>
    <col min="14346" max="14346" width="33.42578125" style="107" customWidth="1"/>
    <col min="14347" max="14347" width="18.85546875" style="107" customWidth="1"/>
    <col min="14348" max="14348" width="22.140625" style="107" customWidth="1"/>
    <col min="14349" max="14349" width="49.42578125" style="107" customWidth="1"/>
    <col min="14350" max="14350" width="25.140625" style="107" customWidth="1"/>
    <col min="14351" max="14351" width="39.85546875" style="107" customWidth="1"/>
    <col min="14352" max="14353" width="18.140625" style="107" customWidth="1"/>
    <col min="14354" max="14594" width="8.85546875" style="107"/>
    <col min="14595" max="14595" width="8.85546875" style="107" customWidth="1"/>
    <col min="14596" max="14596" width="58.140625" style="107" customWidth="1"/>
    <col min="14597" max="14597" width="9.85546875" style="107" customWidth="1"/>
    <col min="14598" max="14598" width="9.140625" style="107" customWidth="1"/>
    <col min="14599" max="14599" width="10.42578125" style="107" customWidth="1"/>
    <col min="14600" max="14600" width="13.140625" style="107" customWidth="1"/>
    <col min="14601" max="14601" width="16.85546875" style="107" customWidth="1"/>
    <col min="14602" max="14602" width="33.42578125" style="107" customWidth="1"/>
    <col min="14603" max="14603" width="18.85546875" style="107" customWidth="1"/>
    <col min="14604" max="14604" width="22.140625" style="107" customWidth="1"/>
    <col min="14605" max="14605" width="49.42578125" style="107" customWidth="1"/>
    <col min="14606" max="14606" width="25.140625" style="107" customWidth="1"/>
    <col min="14607" max="14607" width="39.85546875" style="107" customWidth="1"/>
    <col min="14608" max="14609" width="18.140625" style="107" customWidth="1"/>
    <col min="14610" max="14850" width="8.85546875" style="107"/>
    <col min="14851" max="14851" width="8.85546875" style="107" customWidth="1"/>
    <col min="14852" max="14852" width="58.140625" style="107" customWidth="1"/>
    <col min="14853" max="14853" width="9.85546875" style="107" customWidth="1"/>
    <col min="14854" max="14854" width="9.140625" style="107" customWidth="1"/>
    <col min="14855" max="14855" width="10.42578125" style="107" customWidth="1"/>
    <col min="14856" max="14856" width="13.140625" style="107" customWidth="1"/>
    <col min="14857" max="14857" width="16.85546875" style="107" customWidth="1"/>
    <col min="14858" max="14858" width="33.42578125" style="107" customWidth="1"/>
    <col min="14859" max="14859" width="18.85546875" style="107" customWidth="1"/>
    <col min="14860" max="14860" width="22.140625" style="107" customWidth="1"/>
    <col min="14861" max="14861" width="49.42578125" style="107" customWidth="1"/>
    <col min="14862" max="14862" width="25.140625" style="107" customWidth="1"/>
    <col min="14863" max="14863" width="39.85546875" style="107" customWidth="1"/>
    <col min="14864" max="14865" width="18.140625" style="107" customWidth="1"/>
    <col min="14866" max="15106" width="8.85546875" style="107"/>
    <col min="15107" max="15107" width="8.85546875" style="107" customWidth="1"/>
    <col min="15108" max="15108" width="58.140625" style="107" customWidth="1"/>
    <col min="15109" max="15109" width="9.85546875" style="107" customWidth="1"/>
    <col min="15110" max="15110" width="9.140625" style="107" customWidth="1"/>
    <col min="15111" max="15111" width="10.42578125" style="107" customWidth="1"/>
    <col min="15112" max="15112" width="13.140625" style="107" customWidth="1"/>
    <col min="15113" max="15113" width="16.85546875" style="107" customWidth="1"/>
    <col min="15114" max="15114" width="33.42578125" style="107" customWidth="1"/>
    <col min="15115" max="15115" width="18.85546875" style="107" customWidth="1"/>
    <col min="15116" max="15116" width="22.140625" style="107" customWidth="1"/>
    <col min="15117" max="15117" width="49.42578125" style="107" customWidth="1"/>
    <col min="15118" max="15118" width="25.140625" style="107" customWidth="1"/>
    <col min="15119" max="15119" width="39.85546875" style="107" customWidth="1"/>
    <col min="15120" max="15121" width="18.140625" style="107" customWidth="1"/>
    <col min="15122" max="15362" width="8.85546875" style="107"/>
    <col min="15363" max="15363" width="8.85546875" style="107" customWidth="1"/>
    <col min="15364" max="15364" width="58.140625" style="107" customWidth="1"/>
    <col min="15365" max="15365" width="9.85546875" style="107" customWidth="1"/>
    <col min="15366" max="15366" width="9.140625" style="107" customWidth="1"/>
    <col min="15367" max="15367" width="10.42578125" style="107" customWidth="1"/>
    <col min="15368" max="15368" width="13.140625" style="107" customWidth="1"/>
    <col min="15369" max="15369" width="16.85546875" style="107" customWidth="1"/>
    <col min="15370" max="15370" width="33.42578125" style="107" customWidth="1"/>
    <col min="15371" max="15371" width="18.85546875" style="107" customWidth="1"/>
    <col min="15372" max="15372" width="22.140625" style="107" customWidth="1"/>
    <col min="15373" max="15373" width="49.42578125" style="107" customWidth="1"/>
    <col min="15374" max="15374" width="25.140625" style="107" customWidth="1"/>
    <col min="15375" max="15375" width="39.85546875" style="107" customWidth="1"/>
    <col min="15376" max="15377" width="18.140625" style="107" customWidth="1"/>
    <col min="15378" max="15618" width="8.85546875" style="107"/>
    <col min="15619" max="15619" width="8.85546875" style="107" customWidth="1"/>
    <col min="15620" max="15620" width="58.140625" style="107" customWidth="1"/>
    <col min="15621" max="15621" width="9.85546875" style="107" customWidth="1"/>
    <col min="15622" max="15622" width="9.140625" style="107" customWidth="1"/>
    <col min="15623" max="15623" width="10.42578125" style="107" customWidth="1"/>
    <col min="15624" max="15624" width="13.140625" style="107" customWidth="1"/>
    <col min="15625" max="15625" width="16.85546875" style="107" customWidth="1"/>
    <col min="15626" max="15626" width="33.42578125" style="107" customWidth="1"/>
    <col min="15627" max="15627" width="18.85546875" style="107" customWidth="1"/>
    <col min="15628" max="15628" width="22.140625" style="107" customWidth="1"/>
    <col min="15629" max="15629" width="49.42578125" style="107" customWidth="1"/>
    <col min="15630" max="15630" width="25.140625" style="107" customWidth="1"/>
    <col min="15631" max="15631" width="39.85546875" style="107" customWidth="1"/>
    <col min="15632" max="15633" width="18.140625" style="107" customWidth="1"/>
    <col min="15634" max="15874" width="8.85546875" style="107"/>
    <col min="15875" max="15875" width="8.85546875" style="107" customWidth="1"/>
    <col min="15876" max="15876" width="58.140625" style="107" customWidth="1"/>
    <col min="15877" max="15877" width="9.85546875" style="107" customWidth="1"/>
    <col min="15878" max="15878" width="9.140625" style="107" customWidth="1"/>
    <col min="15879" max="15879" width="10.42578125" style="107" customWidth="1"/>
    <col min="15880" max="15880" width="13.140625" style="107" customWidth="1"/>
    <col min="15881" max="15881" width="16.85546875" style="107" customWidth="1"/>
    <col min="15882" max="15882" width="33.42578125" style="107" customWidth="1"/>
    <col min="15883" max="15883" width="18.85546875" style="107" customWidth="1"/>
    <col min="15884" max="15884" width="22.140625" style="107" customWidth="1"/>
    <col min="15885" max="15885" width="49.42578125" style="107" customWidth="1"/>
    <col min="15886" max="15886" width="25.140625" style="107" customWidth="1"/>
    <col min="15887" max="15887" width="39.85546875" style="107" customWidth="1"/>
    <col min="15888" max="15889" width="18.140625" style="107" customWidth="1"/>
    <col min="15890" max="16130" width="8.85546875" style="107"/>
    <col min="16131" max="16131" width="8.85546875" style="107" customWidth="1"/>
    <col min="16132" max="16132" width="58.140625" style="107" customWidth="1"/>
    <col min="16133" max="16133" width="9.85546875" style="107" customWidth="1"/>
    <col min="16134" max="16134" width="9.140625" style="107" customWidth="1"/>
    <col min="16135" max="16135" width="10.42578125" style="107" customWidth="1"/>
    <col min="16136" max="16136" width="13.140625" style="107" customWidth="1"/>
    <col min="16137" max="16137" width="16.85546875" style="107" customWidth="1"/>
    <col min="16138" max="16138" width="33.42578125" style="107" customWidth="1"/>
    <col min="16139" max="16139" width="18.85546875" style="107" customWidth="1"/>
    <col min="16140" max="16140" width="22.140625" style="107" customWidth="1"/>
    <col min="16141" max="16141" width="49.42578125" style="107" customWidth="1"/>
    <col min="16142" max="16142" width="25.140625" style="107" customWidth="1"/>
    <col min="16143" max="16143" width="39.85546875" style="107" customWidth="1"/>
    <col min="16144" max="16145" width="18.140625" style="107" customWidth="1"/>
    <col min="16146" max="16384" width="8.85546875" style="107"/>
  </cols>
  <sheetData>
    <row r="1" spans="1:17" ht="12.95" customHeight="1">
      <c r="C1" s="108"/>
      <c r="D1" s="108"/>
      <c r="E1" s="108"/>
      <c r="F1" s="108"/>
      <c r="G1" s="108"/>
      <c r="H1" s="108"/>
      <c r="I1" s="109"/>
      <c r="J1" s="108"/>
      <c r="K1" s="108"/>
      <c r="L1" s="108"/>
      <c r="M1" s="108"/>
      <c r="N1" s="108"/>
      <c r="O1" s="108"/>
      <c r="P1" s="108"/>
      <c r="Q1" s="108"/>
    </row>
    <row r="2" spans="1:17" ht="12.95" customHeight="1">
      <c r="C2" s="108"/>
      <c r="D2" s="108"/>
      <c r="E2" s="108"/>
      <c r="F2" s="108"/>
      <c r="G2" s="108"/>
      <c r="H2" s="108"/>
      <c r="I2" s="109" t="s">
        <v>588</v>
      </c>
      <c r="J2" s="266" t="s">
        <v>527</v>
      </c>
      <c r="K2" s="266"/>
      <c r="L2" s="266"/>
      <c r="M2" s="108"/>
      <c r="N2" s="108"/>
      <c r="O2" s="108"/>
      <c r="P2" s="108"/>
      <c r="Q2" s="108"/>
    </row>
    <row r="3" spans="1:17" ht="12.95" customHeight="1" thickBot="1">
      <c r="C3" s="108"/>
      <c r="D3" s="108"/>
      <c r="E3" s="108"/>
      <c r="F3" s="108"/>
      <c r="G3" s="108"/>
      <c r="H3" s="108"/>
      <c r="I3" s="109"/>
      <c r="J3" s="109"/>
      <c r="K3" s="109"/>
      <c r="L3" s="109"/>
      <c r="M3" s="108"/>
      <c r="N3" s="108"/>
      <c r="O3" s="108"/>
      <c r="P3" s="108"/>
      <c r="Q3" s="108"/>
    </row>
    <row r="4" spans="1:17" ht="12.95" hidden="1" customHeight="1">
      <c r="A4" s="112"/>
      <c r="B4" s="113" t="str">
        <f>C4&amp;"_"&amp;RIGHT(D4,1)</f>
        <v>Fund ID_e</v>
      </c>
      <c r="C4" s="111" t="s">
        <v>589</v>
      </c>
      <c r="D4" s="110" t="s">
        <v>590</v>
      </c>
      <c r="E4" s="110" t="s">
        <v>591</v>
      </c>
      <c r="F4" s="110" t="s">
        <v>592</v>
      </c>
      <c r="G4" s="110" t="s">
        <v>593</v>
      </c>
      <c r="H4" s="110" t="s">
        <v>594</v>
      </c>
      <c r="I4" s="110" t="s">
        <v>595</v>
      </c>
      <c r="J4" s="110" t="s">
        <v>596</v>
      </c>
      <c r="K4" s="110" t="s">
        <v>597</v>
      </c>
      <c r="L4" s="110" t="s">
        <v>598</v>
      </c>
      <c r="M4" s="110" t="s">
        <v>599</v>
      </c>
      <c r="N4" s="110" t="s">
        <v>600</v>
      </c>
      <c r="O4" s="110" t="s">
        <v>601</v>
      </c>
      <c r="P4" s="110" t="s">
        <v>602</v>
      </c>
      <c r="Q4" s="110" t="s">
        <v>603</v>
      </c>
    </row>
    <row r="5" spans="1:17" ht="12.95" hidden="1" customHeight="1">
      <c r="A5" s="114" t="str">
        <f>VLOOKUP(B5,Mapping!P:P,1,FALSE)</f>
        <v>HR21_A</v>
      </c>
      <c r="B5" s="235" t="str">
        <f>IF(D5="Big Pharma Split Corp Preferred class ","HRTSP",IF(D5="Big Pharma Split Corp",C5,IF(RIGHT(D5,3)="ETF",C5,C5&amp;"_"&amp;RIGHT(D5,1))))</f>
        <v>HR21_A</v>
      </c>
      <c r="C5" s="250" t="s">
        <v>604</v>
      </c>
      <c r="D5" s="250" t="s">
        <v>605</v>
      </c>
      <c r="E5" s="250" t="s">
        <v>454</v>
      </c>
      <c r="F5" s="251">
        <v>19.002600000000001</v>
      </c>
      <c r="G5" s="251">
        <v>19.4696</v>
      </c>
      <c r="H5" s="251">
        <v>-0.46700000000000003</v>
      </c>
      <c r="I5" s="252">
        <v>-2.3986E-2</v>
      </c>
      <c r="J5" s="253">
        <v>37501707</v>
      </c>
      <c r="K5" s="253">
        <v>712629767.42999995</v>
      </c>
      <c r="L5" s="253">
        <v>730143685.28999996</v>
      </c>
      <c r="M5" s="253">
        <v>-17513917.859999999</v>
      </c>
      <c r="N5" s="251">
        <v>0.16</v>
      </c>
      <c r="O5" s="254"/>
      <c r="P5" s="255">
        <v>1</v>
      </c>
      <c r="Q5" s="255">
        <v>1</v>
      </c>
    </row>
    <row r="6" spans="1:17" ht="12.95" hidden="1" customHeight="1">
      <c r="A6" s="114" t="str">
        <f>VLOOKUP(B6,Mapping!P:P,1,FALSE)</f>
        <v>HR21_U</v>
      </c>
      <c r="B6" s="235" t="str">
        <f t="shared" ref="B6:B61" si="0">IF(D6="Big Pharma Split Corp Preferred class ","HRTSP",IF(D6="Big Pharma Split Corp",C6,IF(RIGHT(D6,3)="ETF",C6,C6&amp;"_"&amp;RIGHT(D6,1))))</f>
        <v>HR21_U</v>
      </c>
      <c r="C6" s="250" t="s">
        <v>604</v>
      </c>
      <c r="D6" s="250" t="s">
        <v>606</v>
      </c>
      <c r="E6" s="250" t="s">
        <v>454</v>
      </c>
      <c r="F6" s="251">
        <v>29.067900000000002</v>
      </c>
      <c r="G6" s="251">
        <v>29.485800000000001</v>
      </c>
      <c r="H6" s="251">
        <v>-0.41789999999999999</v>
      </c>
      <c r="I6" s="252">
        <v>-1.4173E-2</v>
      </c>
      <c r="J6" s="253">
        <v>1775000</v>
      </c>
      <c r="K6" s="253">
        <v>51595566.450000003</v>
      </c>
      <c r="L6" s="253">
        <v>52337349.240000002</v>
      </c>
      <c r="M6" s="253">
        <v>-741782.79</v>
      </c>
      <c r="N6" s="251">
        <v>0.21790000000000001</v>
      </c>
      <c r="O6" s="254"/>
      <c r="P6" s="255">
        <v>1.36165</v>
      </c>
      <c r="Q6" s="255">
        <v>0.73440300000000003</v>
      </c>
    </row>
    <row r="7" spans="1:17" ht="12.95" hidden="1" customHeight="1">
      <c r="A7" s="114" t="str">
        <f>VLOOKUP(B7,Mapping!P:P,1,FALSE)</f>
        <v>HR21_U</v>
      </c>
      <c r="B7" s="235" t="str">
        <f t="shared" si="0"/>
        <v>HR21_U</v>
      </c>
      <c r="C7" s="250" t="s">
        <v>604</v>
      </c>
      <c r="D7" s="250" t="s">
        <v>606</v>
      </c>
      <c r="E7" s="250" t="s">
        <v>472</v>
      </c>
      <c r="F7" s="251">
        <v>21.3476</v>
      </c>
      <c r="G7" s="251">
        <v>21.855899999999998</v>
      </c>
      <c r="H7" s="251">
        <v>-0.50829999999999997</v>
      </c>
      <c r="I7" s="252">
        <v>-2.3258999999999998E-2</v>
      </c>
      <c r="J7" s="253">
        <v>1775000</v>
      </c>
      <c r="K7" s="253">
        <v>37891944.659999996</v>
      </c>
      <c r="L7" s="253">
        <v>38794269.689999998</v>
      </c>
      <c r="M7" s="253">
        <v>-902325.03</v>
      </c>
      <c r="N7" s="251">
        <v>0.16</v>
      </c>
      <c r="O7" s="254"/>
      <c r="P7" s="255">
        <v>1.36165</v>
      </c>
      <c r="Q7" s="255">
        <v>0.73440300000000003</v>
      </c>
    </row>
    <row r="8" spans="1:17" ht="12.95" hidden="1" customHeight="1">
      <c r="A8" s="114" t="str">
        <f>VLOOKUP(B8,Mapping!P:P,1,FALSE)</f>
        <v>HR21_B</v>
      </c>
      <c r="B8" s="235" t="str">
        <f t="shared" si="0"/>
        <v>HR21_B</v>
      </c>
      <c r="C8" s="250" t="s">
        <v>604</v>
      </c>
      <c r="D8" s="250" t="s">
        <v>607</v>
      </c>
      <c r="E8" s="250" t="s">
        <v>454</v>
      </c>
      <c r="F8" s="251">
        <v>20.476800000000001</v>
      </c>
      <c r="G8" s="251">
        <v>20.777999999999999</v>
      </c>
      <c r="H8" s="251">
        <v>-0.30120000000000002</v>
      </c>
      <c r="I8" s="252">
        <v>-1.4496E-2</v>
      </c>
      <c r="J8" s="253">
        <v>350000</v>
      </c>
      <c r="K8" s="253">
        <v>7166870.3099999996</v>
      </c>
      <c r="L8" s="253">
        <v>7272304.5</v>
      </c>
      <c r="M8" s="253">
        <v>-105434.19</v>
      </c>
      <c r="N8" s="251">
        <v>0.16</v>
      </c>
      <c r="O8" s="254"/>
      <c r="P8" s="255">
        <v>1</v>
      </c>
      <c r="Q8" s="255">
        <v>1</v>
      </c>
    </row>
    <row r="9" spans="1:17" hidden="1">
      <c r="A9" s="114" t="str">
        <f>VLOOKUP(B9,Mapping!P:P,1,FALSE)</f>
        <v>HRA1</v>
      </c>
      <c r="B9" s="235" t="str">
        <f t="shared" si="0"/>
        <v>HRA1</v>
      </c>
      <c r="C9" s="250" t="s">
        <v>46</v>
      </c>
      <c r="D9" s="250" t="s">
        <v>101</v>
      </c>
      <c r="E9" s="250" t="s">
        <v>454</v>
      </c>
      <c r="F9" s="251">
        <v>9.1328999999999994</v>
      </c>
      <c r="G9" s="251">
        <v>9.1667000000000005</v>
      </c>
      <c r="H9" s="251">
        <v>-3.3799999999999997E-2</v>
      </c>
      <c r="I9" s="252">
        <v>-3.6870000000000002E-3</v>
      </c>
      <c r="J9" s="253">
        <v>9825000</v>
      </c>
      <c r="K9" s="253">
        <v>89730505.409999996</v>
      </c>
      <c r="L9" s="253">
        <v>90062458.730000004</v>
      </c>
      <c r="M9" s="253">
        <v>-331953.32</v>
      </c>
      <c r="N9" s="251">
        <v>9.3399999999999997E-2</v>
      </c>
      <c r="O9" s="254"/>
      <c r="P9" s="255"/>
      <c r="Q9" s="255"/>
    </row>
    <row r="10" spans="1:17" hidden="1">
      <c r="A10" s="114" t="str">
        <f>VLOOKUP(B10,Mapping!P:P,1,FALSE)</f>
        <v>HRA3</v>
      </c>
      <c r="B10" s="235" t="str">
        <f t="shared" si="0"/>
        <v>HRA3</v>
      </c>
      <c r="C10" s="250" t="s">
        <v>48</v>
      </c>
      <c r="D10" s="250" t="s">
        <v>104</v>
      </c>
      <c r="E10" s="250" t="s">
        <v>454</v>
      </c>
      <c r="F10" s="251">
        <v>16.896000000000001</v>
      </c>
      <c r="G10" s="251">
        <v>17.439299999999999</v>
      </c>
      <c r="H10" s="251">
        <v>-0.54330000000000001</v>
      </c>
      <c r="I10" s="252">
        <v>-3.1154000000000001E-2</v>
      </c>
      <c r="J10" s="253">
        <v>4900000</v>
      </c>
      <c r="K10" s="253">
        <v>82790356.489999995</v>
      </c>
      <c r="L10" s="253">
        <v>85452752.170000002</v>
      </c>
      <c r="M10" s="253">
        <v>-2662395.6800000002</v>
      </c>
      <c r="N10" s="251">
        <v>0.17499999999999999</v>
      </c>
      <c r="O10" s="254"/>
      <c r="P10" s="255"/>
      <c r="Q10" s="255"/>
    </row>
    <row r="11" spans="1:17" hidden="1">
      <c r="A11" s="114" t="str">
        <f>VLOOKUP(B11,Mapping!P:P,1,FALSE)</f>
        <v>HRA4</v>
      </c>
      <c r="B11" s="235" t="str">
        <f t="shared" si="0"/>
        <v>HRA4</v>
      </c>
      <c r="C11" s="250" t="s">
        <v>50</v>
      </c>
      <c r="D11" s="250" t="s">
        <v>105</v>
      </c>
      <c r="E11" s="250" t="s">
        <v>454</v>
      </c>
      <c r="F11" s="251">
        <v>11.3728</v>
      </c>
      <c r="G11" s="251">
        <v>11.527799999999999</v>
      </c>
      <c r="H11" s="251">
        <v>-0.155</v>
      </c>
      <c r="I11" s="252">
        <v>-1.3446E-2</v>
      </c>
      <c r="J11" s="253">
        <v>7200000</v>
      </c>
      <c r="K11" s="253">
        <v>81883816.069999993</v>
      </c>
      <c r="L11" s="253">
        <v>82712208.189999998</v>
      </c>
      <c r="M11" s="253">
        <v>-828392.12</v>
      </c>
      <c r="N11" s="251">
        <v>9.5000000000000001E-2</v>
      </c>
      <c r="O11" s="254"/>
      <c r="P11" s="255"/>
      <c r="Q11" s="255"/>
    </row>
    <row r="12" spans="1:17" hidden="1">
      <c r="A12" s="114" t="str">
        <f>VLOOKUP(B12,Mapping!P:P,1,FALSE)</f>
        <v>HRA7_A</v>
      </c>
      <c r="B12" s="235" t="str">
        <f t="shared" si="0"/>
        <v>HRA7_A</v>
      </c>
      <c r="C12" s="250" t="s">
        <v>580</v>
      </c>
      <c r="D12" s="250" t="s">
        <v>608</v>
      </c>
      <c r="E12" s="250" t="s">
        <v>454</v>
      </c>
      <c r="F12" s="251">
        <v>10.3588</v>
      </c>
      <c r="G12" s="251">
        <v>10.612500000000001</v>
      </c>
      <c r="H12" s="251">
        <v>-0.25369999999999998</v>
      </c>
      <c r="I12" s="252">
        <v>-2.3906E-2</v>
      </c>
      <c r="J12" s="253">
        <v>125000</v>
      </c>
      <c r="K12" s="253">
        <v>1294848.44</v>
      </c>
      <c r="L12" s="253">
        <v>1326557.58</v>
      </c>
      <c r="M12" s="253">
        <v>-31709.14</v>
      </c>
      <c r="N12" s="251"/>
      <c r="O12" s="254"/>
      <c r="P12" s="255">
        <v>1</v>
      </c>
      <c r="Q12" s="255">
        <v>1</v>
      </c>
    </row>
    <row r="13" spans="1:17" hidden="1">
      <c r="A13" s="114" t="str">
        <f>VLOOKUP(B13,Mapping!P:P,1,FALSE)</f>
        <v>HRA8_A</v>
      </c>
      <c r="B13" s="235" t="str">
        <f t="shared" si="0"/>
        <v>HRA8_A</v>
      </c>
      <c r="C13" s="250" t="s">
        <v>581</v>
      </c>
      <c r="D13" s="250" t="s">
        <v>609</v>
      </c>
      <c r="E13" s="250" t="s">
        <v>454</v>
      </c>
      <c r="F13" s="251">
        <v>10.964700000000001</v>
      </c>
      <c r="G13" s="251">
        <v>10.9537</v>
      </c>
      <c r="H13" s="251">
        <v>1.0999999999999999E-2</v>
      </c>
      <c r="I13" s="252">
        <v>1.0039999999999999E-3</v>
      </c>
      <c r="J13" s="253">
        <v>3325000</v>
      </c>
      <c r="K13" s="253">
        <v>36457732.390000001</v>
      </c>
      <c r="L13" s="253">
        <v>35873249.469999999</v>
      </c>
      <c r="M13" s="253">
        <v>584482.92000000004</v>
      </c>
      <c r="N13" s="251"/>
      <c r="O13" s="254"/>
      <c r="P13" s="255">
        <v>1</v>
      </c>
      <c r="Q13" s="255">
        <v>1</v>
      </c>
    </row>
    <row r="14" spans="1:17" hidden="1">
      <c r="A14" s="114" t="str">
        <f>VLOOKUP(B14,Mapping!P:P,1,FALSE)</f>
        <v>HRA9_A</v>
      </c>
      <c r="B14" s="235" t="str">
        <f t="shared" si="0"/>
        <v>HRA9_A</v>
      </c>
      <c r="C14" s="250" t="s">
        <v>582</v>
      </c>
      <c r="D14" s="250" t="s">
        <v>610</v>
      </c>
      <c r="E14" s="250" t="s">
        <v>454</v>
      </c>
      <c r="F14" s="251">
        <v>12.5997</v>
      </c>
      <c r="G14" s="251">
        <v>12.479200000000001</v>
      </c>
      <c r="H14" s="251">
        <v>0.1205</v>
      </c>
      <c r="I14" s="252">
        <v>9.6559999999999997E-3</v>
      </c>
      <c r="J14" s="253">
        <v>175000</v>
      </c>
      <c r="K14" s="253">
        <v>2204946.4500000002</v>
      </c>
      <c r="L14" s="253">
        <v>2183866.81</v>
      </c>
      <c r="M14" s="253">
        <v>21079.64</v>
      </c>
      <c r="N14" s="251"/>
      <c r="O14" s="254"/>
      <c r="P14" s="255">
        <v>1</v>
      </c>
      <c r="Q14" s="255">
        <v>1</v>
      </c>
    </row>
    <row r="15" spans="1:17" hidden="1">
      <c r="A15" s="114" t="str">
        <f>VLOOKUP(B15,Mapping!P:P,1,FALSE)</f>
        <v>HRAS_A</v>
      </c>
      <c r="B15" s="235" t="str">
        <f t="shared" si="0"/>
        <v>HRAS_A</v>
      </c>
      <c r="C15" s="250" t="s">
        <v>611</v>
      </c>
      <c r="D15" s="250" t="s">
        <v>612</v>
      </c>
      <c r="E15" s="250" t="s">
        <v>454</v>
      </c>
      <c r="F15" s="251">
        <v>8.3698999999999995</v>
      </c>
      <c r="G15" s="251">
        <v>8.5223999999999993</v>
      </c>
      <c r="H15" s="251">
        <v>-0.1525</v>
      </c>
      <c r="I15" s="252">
        <v>-1.7894E-2</v>
      </c>
      <c r="J15" s="253">
        <v>50275000</v>
      </c>
      <c r="K15" s="253">
        <v>420795681.06999999</v>
      </c>
      <c r="L15" s="253">
        <v>429956998.88</v>
      </c>
      <c r="M15" s="253">
        <v>-9161317.8100000005</v>
      </c>
      <c r="N15" s="251">
        <v>0.11</v>
      </c>
      <c r="O15" s="254"/>
      <c r="P15" s="255"/>
      <c r="Q15" s="255"/>
    </row>
    <row r="16" spans="1:17" hidden="1">
      <c r="A16" s="114" t="str">
        <f>VLOOKUP(B16,Mapping!P:P,1,FALSE)</f>
        <v>HRAS_U</v>
      </c>
      <c r="B16" s="235" t="str">
        <f t="shared" si="0"/>
        <v>HRAS_U</v>
      </c>
      <c r="C16" s="250" t="s">
        <v>611</v>
      </c>
      <c r="D16" s="250" t="s">
        <v>613</v>
      </c>
      <c r="E16" s="250" t="s">
        <v>454</v>
      </c>
      <c r="F16" s="251">
        <v>11.9961</v>
      </c>
      <c r="G16" s="251">
        <v>12.094200000000001</v>
      </c>
      <c r="H16" s="251">
        <v>-9.8100000000000007E-2</v>
      </c>
      <c r="I16" s="252">
        <v>-8.1110000000000002E-3</v>
      </c>
      <c r="J16" s="253">
        <v>2650000</v>
      </c>
      <c r="K16" s="253">
        <v>31789695.07</v>
      </c>
      <c r="L16" s="253">
        <v>32049709.02</v>
      </c>
      <c r="M16" s="253">
        <v>-260013.95</v>
      </c>
      <c r="N16" s="251">
        <v>0.14979999999999999</v>
      </c>
      <c r="O16" s="254"/>
      <c r="P16" s="255">
        <v>1.36165</v>
      </c>
      <c r="Q16" s="255">
        <v>0.73440300000000003</v>
      </c>
    </row>
    <row r="17" spans="1:17" hidden="1">
      <c r="A17" s="114" t="str">
        <f>VLOOKUP(B17,Mapping!P:P,1,FALSE)</f>
        <v>HRAS_U</v>
      </c>
      <c r="B17" s="235" t="str">
        <f>IF(D17="Big Pharma Split Corp Preferred class ","HRTSP",IF(D17="Big Pharma Split Corp",C17,IF(RIGHT(D17,3)="ETF",C17,C17&amp;"_"&amp;RIGHT(D17,1))))</f>
        <v>HRAS_U</v>
      </c>
      <c r="C17" s="250" t="s">
        <v>611</v>
      </c>
      <c r="D17" s="250" t="s">
        <v>613</v>
      </c>
      <c r="E17" s="250" t="s">
        <v>472</v>
      </c>
      <c r="F17" s="251">
        <v>8.81</v>
      </c>
      <c r="G17" s="251">
        <v>8.9646000000000008</v>
      </c>
      <c r="H17" s="251">
        <v>-0.1547</v>
      </c>
      <c r="I17" s="252">
        <v>-1.7253000000000001E-2</v>
      </c>
      <c r="J17" s="253">
        <v>2650000</v>
      </c>
      <c r="K17" s="253">
        <v>23346451.050000001</v>
      </c>
      <c r="L17" s="253">
        <v>23756362.780000001</v>
      </c>
      <c r="M17" s="253">
        <v>-409911.73</v>
      </c>
      <c r="N17" s="251">
        <v>0.11</v>
      </c>
      <c r="O17" s="254"/>
      <c r="P17" s="255">
        <v>1.36165</v>
      </c>
      <c r="Q17" s="255">
        <v>0.73440300000000003</v>
      </c>
    </row>
    <row r="18" spans="1:17" hidden="1">
      <c r="A18" s="114" t="str">
        <f>VLOOKUP(B18,Mapping!P:P,1,FALSE)</f>
        <v>HRAS_B</v>
      </c>
      <c r="B18" s="235" t="str">
        <f t="shared" si="0"/>
        <v>HRAS_B</v>
      </c>
      <c r="C18" s="250" t="s">
        <v>611</v>
      </c>
      <c r="D18" s="250" t="s">
        <v>614</v>
      </c>
      <c r="E18" s="250" t="s">
        <v>454</v>
      </c>
      <c r="F18" s="251">
        <v>8.6565999999999992</v>
      </c>
      <c r="G18" s="251">
        <v>8.7293000000000003</v>
      </c>
      <c r="H18" s="251">
        <v>-7.2700000000000001E-2</v>
      </c>
      <c r="I18" s="252">
        <v>-8.3280000000000003E-3</v>
      </c>
      <c r="J18" s="253">
        <v>1075000</v>
      </c>
      <c r="K18" s="253">
        <v>9305820.7799999993</v>
      </c>
      <c r="L18" s="253">
        <v>9384047.6699999999</v>
      </c>
      <c r="M18" s="253">
        <v>-78226.89</v>
      </c>
      <c r="N18" s="251">
        <v>0.11</v>
      </c>
      <c r="O18" s="254"/>
      <c r="P18" s="255">
        <v>1</v>
      </c>
      <c r="Q18" s="255">
        <v>1</v>
      </c>
    </row>
    <row r="19" spans="1:17" hidden="1">
      <c r="A19" s="114" t="str">
        <f>VLOOKUP(B19,Mapping!P:P,1,FALSE)</f>
        <v>HRAX</v>
      </c>
      <c r="B19" s="235" t="str">
        <f t="shared" si="0"/>
        <v>HRAX</v>
      </c>
      <c r="C19" s="250" t="s">
        <v>52</v>
      </c>
      <c r="D19" s="250" t="s">
        <v>54</v>
      </c>
      <c r="E19" s="250" t="s">
        <v>454</v>
      </c>
      <c r="F19" s="251">
        <v>8.8933999999999997</v>
      </c>
      <c r="G19" s="251">
        <v>9.0378000000000007</v>
      </c>
      <c r="H19" s="251">
        <v>-0.1444</v>
      </c>
      <c r="I19" s="252">
        <v>-1.5977000000000002E-2</v>
      </c>
      <c r="J19" s="253">
        <v>52900000</v>
      </c>
      <c r="K19" s="253">
        <v>470463504.63999999</v>
      </c>
      <c r="L19" s="253">
        <v>477422028.45999998</v>
      </c>
      <c r="M19" s="253">
        <v>-6958523.8200000003</v>
      </c>
      <c r="N19" s="251">
        <v>0.09</v>
      </c>
      <c r="O19" s="254"/>
      <c r="P19" s="255"/>
      <c r="Q19" s="255"/>
    </row>
    <row r="20" spans="1:17" hidden="1">
      <c r="A20" s="114" t="str">
        <f>VLOOKUP(B20,Mapping!P:P,1,FALSE)</f>
        <v>HRCF_A</v>
      </c>
      <c r="B20" s="235" t="str">
        <f t="shared" si="0"/>
        <v>HRCF_A</v>
      </c>
      <c r="C20" s="250" t="s">
        <v>583</v>
      </c>
      <c r="D20" s="250" t="s">
        <v>615</v>
      </c>
      <c r="E20" s="250" t="s">
        <v>454</v>
      </c>
      <c r="F20" s="251">
        <v>11.5357</v>
      </c>
      <c r="G20" s="251">
        <v>11.4513</v>
      </c>
      <c r="H20" s="251">
        <v>8.4400000000000003E-2</v>
      </c>
      <c r="I20" s="252">
        <v>7.3699999999999998E-3</v>
      </c>
      <c r="J20" s="253">
        <v>150000</v>
      </c>
      <c r="K20" s="253">
        <v>1730361.51</v>
      </c>
      <c r="L20" s="253">
        <v>1717691.51</v>
      </c>
      <c r="M20" s="253">
        <v>12670</v>
      </c>
      <c r="N20" s="251"/>
      <c r="O20" s="254"/>
      <c r="P20" s="255">
        <v>1</v>
      </c>
      <c r="Q20" s="255">
        <v>1</v>
      </c>
    </row>
    <row r="21" spans="1:17" hidden="1">
      <c r="A21" s="114" t="str">
        <f>VLOOKUP(B21,Mapping!P:P,1,FALSE)</f>
        <v>HRCG_A</v>
      </c>
      <c r="B21" s="235" t="str">
        <f t="shared" si="0"/>
        <v>HRCG_A</v>
      </c>
      <c r="C21" s="250" t="s">
        <v>584</v>
      </c>
      <c r="D21" s="250" t="s">
        <v>616</v>
      </c>
      <c r="E21" s="250" t="s">
        <v>454</v>
      </c>
      <c r="F21" s="251">
        <v>11.739100000000001</v>
      </c>
      <c r="G21" s="251">
        <v>11.604900000000001</v>
      </c>
      <c r="H21" s="251">
        <v>0.13420000000000001</v>
      </c>
      <c r="I21" s="252">
        <v>1.1564E-2</v>
      </c>
      <c r="J21" s="253">
        <v>150000</v>
      </c>
      <c r="K21" s="253">
        <v>1760860.53</v>
      </c>
      <c r="L21" s="253">
        <v>1740733.69</v>
      </c>
      <c r="M21" s="253">
        <v>20126.84</v>
      </c>
      <c r="N21" s="251"/>
      <c r="O21" s="254"/>
      <c r="P21" s="255">
        <v>1</v>
      </c>
      <c r="Q21" s="255">
        <v>1</v>
      </c>
    </row>
    <row r="22" spans="1:17" hidden="1">
      <c r="A22" s="114" t="str">
        <f>VLOOKUP(B22,Mapping!P:P,1,FALSE)</f>
        <v>HRCH_A</v>
      </c>
      <c r="B22" s="235" t="str">
        <f t="shared" si="0"/>
        <v>HRCH_A</v>
      </c>
      <c r="C22" s="250" t="s">
        <v>585</v>
      </c>
      <c r="D22" s="250" t="s">
        <v>617</v>
      </c>
      <c r="E22" s="250" t="s">
        <v>454</v>
      </c>
      <c r="F22" s="251">
        <v>9.1401000000000003</v>
      </c>
      <c r="G22" s="251">
        <v>9.3511000000000006</v>
      </c>
      <c r="H22" s="251">
        <v>-0.21099999999999999</v>
      </c>
      <c r="I22" s="252">
        <v>-2.2564000000000001E-2</v>
      </c>
      <c r="J22" s="253">
        <v>250000</v>
      </c>
      <c r="K22" s="253">
        <v>2285026.36</v>
      </c>
      <c r="L22" s="253">
        <v>2104002.84</v>
      </c>
      <c r="M22" s="253">
        <v>181023.52</v>
      </c>
      <c r="N22" s="251"/>
      <c r="O22" s="254"/>
      <c r="P22" s="255">
        <v>1</v>
      </c>
      <c r="Q22" s="255">
        <v>1</v>
      </c>
    </row>
    <row r="23" spans="1:17" hidden="1">
      <c r="A23" s="114" t="str">
        <f>VLOOKUP(B23,Mapping!P:P,1,FALSE)</f>
        <v>HRCJ_A</v>
      </c>
      <c r="B23" s="235" t="str">
        <f t="shared" si="0"/>
        <v>HRCJ_A</v>
      </c>
      <c r="C23" s="250" t="s">
        <v>586</v>
      </c>
      <c r="D23" s="250" t="s">
        <v>618</v>
      </c>
      <c r="E23" s="250" t="s">
        <v>454</v>
      </c>
      <c r="F23" s="251">
        <v>11.725</v>
      </c>
      <c r="G23" s="251">
        <v>11.898999999999999</v>
      </c>
      <c r="H23" s="251">
        <v>-0.17399999999999999</v>
      </c>
      <c r="I23" s="252">
        <v>-1.4623000000000001E-2</v>
      </c>
      <c r="J23" s="253">
        <v>425000</v>
      </c>
      <c r="K23" s="253">
        <v>4983127.3899999997</v>
      </c>
      <c r="L23" s="253">
        <v>4759595.67</v>
      </c>
      <c r="M23" s="253">
        <v>223531.72</v>
      </c>
      <c r="N23" s="251">
        <v>7.0000000000000007E-2</v>
      </c>
      <c r="O23" s="254"/>
      <c r="P23" s="255">
        <v>1</v>
      </c>
      <c r="Q23" s="255">
        <v>1</v>
      </c>
    </row>
    <row r="24" spans="1:17" hidden="1">
      <c r="A24" s="114" t="str">
        <f>VLOOKUP(B24,Mapping!P:P,1,FALSE)</f>
        <v>HRCL_A</v>
      </c>
      <c r="B24" s="235" t="str">
        <f t="shared" si="0"/>
        <v>HRCL_A</v>
      </c>
      <c r="C24" s="250" t="s">
        <v>587</v>
      </c>
      <c r="D24" s="250" t="s">
        <v>619</v>
      </c>
      <c r="E24" s="250" t="s">
        <v>454</v>
      </c>
      <c r="F24" s="251">
        <v>11.719099999999999</v>
      </c>
      <c r="G24" s="251">
        <v>11.731199999999999</v>
      </c>
      <c r="H24" s="251">
        <v>-1.21E-2</v>
      </c>
      <c r="I24" s="252">
        <v>-1.031E-3</v>
      </c>
      <c r="J24" s="253">
        <v>700000</v>
      </c>
      <c r="K24" s="253">
        <v>8203404.5999999996</v>
      </c>
      <c r="L24" s="253">
        <v>7918556.7800000003</v>
      </c>
      <c r="M24" s="253">
        <v>284847.82</v>
      </c>
      <c r="N24" s="251">
        <v>7.0000000000000007E-2</v>
      </c>
      <c r="O24" s="254"/>
      <c r="P24" s="255">
        <v>1</v>
      </c>
      <c r="Q24" s="255">
        <v>1</v>
      </c>
    </row>
    <row r="25" spans="1:17" hidden="1">
      <c r="A25" s="114" t="str">
        <f>VLOOKUP(B25,Mapping!P:P,1,FALSE)</f>
        <v>HRQ1_A</v>
      </c>
      <c r="B25" s="235" t="str">
        <f t="shared" si="0"/>
        <v>HRQ1_A</v>
      </c>
      <c r="C25" s="250" t="s">
        <v>568</v>
      </c>
      <c r="D25" s="250" t="s">
        <v>620</v>
      </c>
      <c r="E25" s="250" t="s">
        <v>454</v>
      </c>
      <c r="F25" s="251">
        <v>13.855399999999999</v>
      </c>
      <c r="G25" s="251">
        <v>14.5511</v>
      </c>
      <c r="H25" s="251">
        <v>-0.69569999999999999</v>
      </c>
      <c r="I25" s="252">
        <v>-4.7810999999999999E-2</v>
      </c>
      <c r="J25" s="253">
        <v>10550000</v>
      </c>
      <c r="K25" s="253">
        <v>146174124.25999999</v>
      </c>
      <c r="L25" s="253">
        <v>152422663.22999999</v>
      </c>
      <c r="M25" s="253">
        <v>-6248538.9699999997</v>
      </c>
      <c r="N25" s="251">
        <v>0.16</v>
      </c>
      <c r="O25" s="254"/>
      <c r="P25" s="255">
        <v>1</v>
      </c>
      <c r="Q25" s="255">
        <v>1</v>
      </c>
    </row>
    <row r="26" spans="1:17" hidden="1">
      <c r="A26" s="114" t="str">
        <f>VLOOKUP(B26,Mapping!P:P,1,FALSE)</f>
        <v>HRQ2_A</v>
      </c>
      <c r="B26" s="235" t="str">
        <f t="shared" si="0"/>
        <v>HRQ2_A</v>
      </c>
      <c r="C26" s="250" t="s">
        <v>567</v>
      </c>
      <c r="D26" s="250" t="s">
        <v>621</v>
      </c>
      <c r="E26" s="250" t="s">
        <v>454</v>
      </c>
      <c r="F26" s="251">
        <v>18.9177</v>
      </c>
      <c r="G26" s="251">
        <v>20.675000000000001</v>
      </c>
      <c r="H26" s="251">
        <v>-1.7573000000000001</v>
      </c>
      <c r="I26" s="252">
        <v>-8.4996000000000002E-2</v>
      </c>
      <c r="J26" s="253">
        <v>700000</v>
      </c>
      <c r="K26" s="253">
        <v>13242357.869999999</v>
      </c>
      <c r="L26" s="253">
        <v>13955656.58</v>
      </c>
      <c r="M26" s="253">
        <v>-713298.71</v>
      </c>
      <c r="N26" s="251">
        <v>0.34</v>
      </c>
      <c r="O26" s="254"/>
      <c r="P26" s="255">
        <v>1</v>
      </c>
      <c r="Q26" s="255">
        <v>1</v>
      </c>
    </row>
    <row r="27" spans="1:17" hidden="1">
      <c r="A27" s="114" t="str">
        <f>VLOOKUP(B27,Mapping!P:P,1,FALSE)</f>
        <v>HRQ3_A</v>
      </c>
      <c r="B27" s="235" t="str">
        <f t="shared" si="0"/>
        <v>HRQ3_A</v>
      </c>
      <c r="C27" s="250" t="s">
        <v>565</v>
      </c>
      <c r="D27" s="250" t="s">
        <v>622</v>
      </c>
      <c r="E27" s="250" t="s">
        <v>454</v>
      </c>
      <c r="F27" s="251">
        <v>16.287700000000001</v>
      </c>
      <c r="G27" s="251">
        <v>18.826599999999999</v>
      </c>
      <c r="H27" s="251">
        <v>-2.5388999999999999</v>
      </c>
      <c r="I27" s="252">
        <v>-0.134857</v>
      </c>
      <c r="J27" s="253">
        <v>600000</v>
      </c>
      <c r="K27" s="253">
        <v>9772623.7300000004</v>
      </c>
      <c r="L27" s="253">
        <v>10825322.5</v>
      </c>
      <c r="M27" s="253">
        <v>-1052698.77</v>
      </c>
      <c r="N27" s="251">
        <v>0.32</v>
      </c>
      <c r="O27" s="254"/>
      <c r="P27" s="255">
        <v>1</v>
      </c>
      <c r="Q27" s="255">
        <v>1</v>
      </c>
    </row>
    <row r="28" spans="1:17" hidden="1">
      <c r="A28" s="114" t="str">
        <f>VLOOKUP(B28,Mapping!P:P,1,FALSE)</f>
        <v>HRQ4_A</v>
      </c>
      <c r="B28" s="235" t="str">
        <f t="shared" si="0"/>
        <v>HRQ4_A</v>
      </c>
      <c r="C28" s="250" t="s">
        <v>576</v>
      </c>
      <c r="D28" s="250" t="s">
        <v>623</v>
      </c>
      <c r="E28" s="250" t="s">
        <v>454</v>
      </c>
      <c r="F28" s="251">
        <v>8.5152000000000001</v>
      </c>
      <c r="G28" s="251">
        <v>8.9208999999999996</v>
      </c>
      <c r="H28" s="251">
        <v>-0.40570000000000001</v>
      </c>
      <c r="I28" s="252">
        <v>-4.5476999999999997E-2</v>
      </c>
      <c r="J28" s="253">
        <v>4200000</v>
      </c>
      <c r="K28" s="253">
        <v>35763962.659999996</v>
      </c>
      <c r="L28" s="253">
        <v>37690621.109999999</v>
      </c>
      <c r="M28" s="253">
        <v>-1926658.45</v>
      </c>
      <c r="N28" s="251">
        <v>0.3</v>
      </c>
      <c r="O28" s="254"/>
      <c r="P28" s="255">
        <v>1</v>
      </c>
      <c r="Q28" s="255">
        <v>1</v>
      </c>
    </row>
    <row r="29" spans="1:17" hidden="1">
      <c r="A29" s="114" t="str">
        <f>VLOOKUP(B29,Mapping!P:P,1,FALSE)</f>
        <v>HRQ5_A</v>
      </c>
      <c r="B29" s="235" t="str">
        <f t="shared" si="0"/>
        <v>HRQ5_A</v>
      </c>
      <c r="C29" s="250" t="s">
        <v>577</v>
      </c>
      <c r="D29" s="250" t="s">
        <v>624</v>
      </c>
      <c r="E29" s="250" t="s">
        <v>454</v>
      </c>
      <c r="F29" s="251">
        <v>4.3163999999999998</v>
      </c>
      <c r="G29" s="251">
        <v>4.8438999999999997</v>
      </c>
      <c r="H29" s="251">
        <v>-0.52749999999999997</v>
      </c>
      <c r="I29" s="252">
        <v>-0.1089</v>
      </c>
      <c r="J29" s="253">
        <v>10025000</v>
      </c>
      <c r="K29" s="253">
        <v>43272030.210000001</v>
      </c>
      <c r="L29" s="253">
        <v>47591189.280000001</v>
      </c>
      <c r="M29" s="253">
        <v>-4319159.07</v>
      </c>
      <c r="N29" s="251">
        <v>0.25</v>
      </c>
      <c r="O29" s="254"/>
      <c r="P29" s="255">
        <v>1</v>
      </c>
      <c r="Q29" s="255">
        <v>1</v>
      </c>
    </row>
    <row r="30" spans="1:17" hidden="1">
      <c r="A30" s="114" t="str">
        <f>VLOOKUP(B30,Mapping!P:P,1,FALSE)</f>
        <v>HRQ6_A</v>
      </c>
      <c r="B30" s="235" t="str">
        <f t="shared" si="0"/>
        <v>HRQ6_A</v>
      </c>
      <c r="C30" s="250" t="s">
        <v>578</v>
      </c>
      <c r="D30" s="250" t="s">
        <v>625</v>
      </c>
      <c r="E30" s="250" t="s">
        <v>454</v>
      </c>
      <c r="F30" s="251">
        <v>7.0442</v>
      </c>
      <c r="G30" s="251">
        <v>7.8255999999999997</v>
      </c>
      <c r="H30" s="251">
        <v>-0.78139999999999998</v>
      </c>
      <c r="I30" s="252">
        <v>-9.9851999999999996E-2</v>
      </c>
      <c r="J30" s="253">
        <v>6100000</v>
      </c>
      <c r="K30" s="253">
        <v>42969682.890000001</v>
      </c>
      <c r="L30" s="253">
        <v>47149528.240000002</v>
      </c>
      <c r="M30" s="253">
        <v>-4179845.35</v>
      </c>
      <c r="N30" s="251">
        <v>0.35</v>
      </c>
      <c r="O30" s="254"/>
      <c r="P30" s="255">
        <v>1</v>
      </c>
      <c r="Q30" s="255">
        <v>1</v>
      </c>
    </row>
    <row r="31" spans="1:17" hidden="1">
      <c r="A31" s="114" t="str">
        <f>VLOOKUP(B31,Mapping!P:P,1,FALSE)</f>
        <v>HRQ7_A</v>
      </c>
      <c r="B31" s="235" t="str">
        <f t="shared" si="0"/>
        <v>HRQ7_A</v>
      </c>
      <c r="C31" s="250" t="s">
        <v>579</v>
      </c>
      <c r="D31" s="250" t="s">
        <v>626</v>
      </c>
      <c r="E31" s="250" t="s">
        <v>454</v>
      </c>
      <c r="F31" s="251">
        <v>8.2433999999999994</v>
      </c>
      <c r="G31" s="251">
        <v>9.1713000000000005</v>
      </c>
      <c r="H31" s="251">
        <v>-0.92789999999999995</v>
      </c>
      <c r="I31" s="252">
        <v>-0.101174</v>
      </c>
      <c r="J31" s="253">
        <v>5425000</v>
      </c>
      <c r="K31" s="253">
        <v>44720329.590000004</v>
      </c>
      <c r="L31" s="253">
        <v>49295740.259999998</v>
      </c>
      <c r="M31" s="253">
        <v>-4575410.67</v>
      </c>
      <c r="N31" s="251">
        <v>0.32</v>
      </c>
      <c r="O31" s="254"/>
      <c r="P31" s="255">
        <v>1</v>
      </c>
      <c r="Q31" s="255">
        <v>1</v>
      </c>
    </row>
    <row r="32" spans="1:17" hidden="1">
      <c r="A32" s="114" t="str">
        <f>VLOOKUP(B32,Mapping!P:P,1,FALSE)</f>
        <v>HRQA</v>
      </c>
      <c r="B32" s="235" t="str">
        <f t="shared" si="0"/>
        <v>HRQA</v>
      </c>
      <c r="C32" s="250" t="s">
        <v>30</v>
      </c>
      <c r="D32" s="250" t="s">
        <v>115</v>
      </c>
      <c r="E32" s="250" t="s">
        <v>454</v>
      </c>
      <c r="F32" s="251">
        <v>11.2654</v>
      </c>
      <c r="G32" s="251">
        <v>11.413600000000001</v>
      </c>
      <c r="H32" s="251">
        <v>-0.1482</v>
      </c>
      <c r="I32" s="252">
        <v>-1.2985E-2</v>
      </c>
      <c r="J32" s="253">
        <v>12300000</v>
      </c>
      <c r="K32" s="253">
        <v>138564141.97</v>
      </c>
      <c r="L32" s="253">
        <v>140387041.31</v>
      </c>
      <c r="M32" s="253">
        <v>-1822899.34</v>
      </c>
      <c r="N32" s="251">
        <v>7.0000000000000007E-2</v>
      </c>
      <c r="O32" s="254"/>
      <c r="P32" s="255"/>
      <c r="Q32" s="255"/>
    </row>
    <row r="33" spans="1:17" hidden="1">
      <c r="A33" s="114" t="str">
        <f>VLOOKUP(B33,Mapping!P:P,1,FALSE)</f>
        <v>HRQB_A</v>
      </c>
      <c r="B33" s="235" t="str">
        <f t="shared" si="0"/>
        <v>HRQB_A</v>
      </c>
      <c r="C33" s="250" t="s">
        <v>627</v>
      </c>
      <c r="D33" s="250" t="s">
        <v>628</v>
      </c>
      <c r="E33" s="250" t="s">
        <v>454</v>
      </c>
      <c r="F33" s="251">
        <v>13.317299999999999</v>
      </c>
      <c r="G33" s="251">
        <v>13.442399999999999</v>
      </c>
      <c r="H33" s="251">
        <v>-0.12509999999999999</v>
      </c>
      <c r="I33" s="252">
        <v>-9.306E-3</v>
      </c>
      <c r="J33" s="253">
        <v>1525000</v>
      </c>
      <c r="K33" s="253">
        <v>20308901.5</v>
      </c>
      <c r="L33" s="253">
        <v>20499704.739999998</v>
      </c>
      <c r="M33" s="253">
        <v>-190803.24</v>
      </c>
      <c r="N33" s="251">
        <v>0.14000000000000001</v>
      </c>
      <c r="O33" s="254"/>
      <c r="P33" s="255">
        <v>1</v>
      </c>
      <c r="Q33" s="255">
        <v>1</v>
      </c>
    </row>
    <row r="34" spans="1:17" hidden="1">
      <c r="A34" s="114" t="str">
        <f>VLOOKUP(B34,Mapping!P:P,1,FALSE)</f>
        <v>HRQB_U</v>
      </c>
      <c r="B34" s="235" t="str">
        <f t="shared" si="0"/>
        <v>HRQB_U</v>
      </c>
      <c r="C34" s="250" t="s">
        <v>627</v>
      </c>
      <c r="D34" s="250" t="s">
        <v>629</v>
      </c>
      <c r="E34" s="250" t="s">
        <v>454</v>
      </c>
      <c r="F34" s="251">
        <v>18.083300000000001</v>
      </c>
      <c r="G34" s="251">
        <v>18.253599999999999</v>
      </c>
      <c r="H34" s="251">
        <v>-0.17030000000000001</v>
      </c>
      <c r="I34" s="252">
        <v>-9.3299999999999998E-3</v>
      </c>
      <c r="J34" s="253">
        <v>275000</v>
      </c>
      <c r="K34" s="253">
        <v>4972908.6900000004</v>
      </c>
      <c r="L34" s="253">
        <v>5019743.38</v>
      </c>
      <c r="M34" s="253">
        <v>-46834.69</v>
      </c>
      <c r="N34" s="251">
        <v>0.19059999999999999</v>
      </c>
      <c r="O34" s="254"/>
      <c r="P34" s="255">
        <v>1.36165</v>
      </c>
      <c r="Q34" s="255">
        <v>0.73440300000000003</v>
      </c>
    </row>
    <row r="35" spans="1:17" hidden="1">
      <c r="A35" s="114" t="str">
        <f>VLOOKUP(B35,Mapping!P:P,1,FALSE)</f>
        <v>HRQB_U</v>
      </c>
      <c r="B35" s="235" t="str">
        <f t="shared" si="0"/>
        <v>HRQB_U</v>
      </c>
      <c r="C35" s="250" t="s">
        <v>627</v>
      </c>
      <c r="D35" s="250" t="s">
        <v>629</v>
      </c>
      <c r="E35" s="250" t="s">
        <v>472</v>
      </c>
      <c r="F35" s="251">
        <v>13.2804</v>
      </c>
      <c r="G35" s="251">
        <v>13.530200000000001</v>
      </c>
      <c r="H35" s="251">
        <v>-0.24979999999999999</v>
      </c>
      <c r="I35" s="252">
        <v>-1.8460000000000001E-2</v>
      </c>
      <c r="J35" s="253">
        <v>275000</v>
      </c>
      <c r="K35" s="253">
        <v>3652119.63</v>
      </c>
      <c r="L35" s="253">
        <v>3720808.97</v>
      </c>
      <c r="M35" s="253">
        <v>-68689.34</v>
      </c>
      <c r="N35" s="251">
        <v>0.14000000000000001</v>
      </c>
      <c r="O35" s="254"/>
      <c r="P35" s="255">
        <v>1.36165</v>
      </c>
      <c r="Q35" s="255">
        <v>0.73440300000000003</v>
      </c>
    </row>
    <row r="36" spans="1:17" hidden="1">
      <c r="A36" s="114" t="str">
        <f>VLOOKUP(B36,Mapping!P:P,1,FALSE)</f>
        <v>HRQD_A</v>
      </c>
      <c r="B36" s="235" t="str">
        <f t="shared" si="0"/>
        <v>HRQD_A</v>
      </c>
      <c r="C36" s="250" t="s">
        <v>212</v>
      </c>
      <c r="D36" s="250" t="s">
        <v>630</v>
      </c>
      <c r="E36" s="250" t="s">
        <v>454</v>
      </c>
      <c r="F36" s="251">
        <v>13.6805</v>
      </c>
      <c r="G36" s="251">
        <v>13.853199999999999</v>
      </c>
      <c r="H36" s="251">
        <v>-0.17269999999999999</v>
      </c>
      <c r="I36" s="252">
        <v>-1.2466E-2</v>
      </c>
      <c r="J36" s="253">
        <v>8150000</v>
      </c>
      <c r="K36" s="253">
        <v>111496329.18000001</v>
      </c>
      <c r="L36" s="253">
        <v>112557417.89</v>
      </c>
      <c r="M36" s="253">
        <v>-1061088.71</v>
      </c>
      <c r="N36" s="251">
        <v>0.16</v>
      </c>
      <c r="O36" s="254"/>
      <c r="P36" s="255">
        <v>1</v>
      </c>
      <c r="Q36" s="255">
        <v>1</v>
      </c>
    </row>
    <row r="37" spans="1:17" hidden="1">
      <c r="A37" s="114" t="str">
        <f>VLOOKUP(B37,Mapping!P:P,1,FALSE)</f>
        <v>HRQD_U</v>
      </c>
      <c r="B37" s="235" t="str">
        <f t="shared" si="0"/>
        <v>HRQD_U</v>
      </c>
      <c r="C37" s="250" t="s">
        <v>212</v>
      </c>
      <c r="D37" s="250" t="s">
        <v>631</v>
      </c>
      <c r="E37" s="250" t="s">
        <v>454</v>
      </c>
      <c r="F37" s="251">
        <v>18.561</v>
      </c>
      <c r="G37" s="251">
        <v>18.795999999999999</v>
      </c>
      <c r="H37" s="251">
        <v>-0.23499999999999999</v>
      </c>
      <c r="I37" s="252">
        <v>-1.2503E-2</v>
      </c>
      <c r="J37" s="253">
        <v>175000</v>
      </c>
      <c r="K37" s="253">
        <v>3248173.81</v>
      </c>
      <c r="L37" s="253">
        <v>3289292.73</v>
      </c>
      <c r="M37" s="253">
        <v>-41118.92</v>
      </c>
      <c r="N37" s="251">
        <v>0.21790000000000001</v>
      </c>
      <c r="O37" s="254"/>
      <c r="P37" s="255">
        <v>1.36165</v>
      </c>
      <c r="Q37" s="255">
        <v>0.73440300000000003</v>
      </c>
    </row>
    <row r="38" spans="1:17" hidden="1">
      <c r="A38" s="114" t="str">
        <f>VLOOKUP(B38,Mapping!P:P,1,FALSE)</f>
        <v>HRQD_U</v>
      </c>
      <c r="B38" s="235" t="str">
        <f t="shared" si="0"/>
        <v>HRQD_U</v>
      </c>
      <c r="C38" s="250" t="s">
        <v>212</v>
      </c>
      <c r="D38" s="250" t="s">
        <v>631</v>
      </c>
      <c r="E38" s="250" t="s">
        <v>472</v>
      </c>
      <c r="F38" s="251">
        <v>13.6313</v>
      </c>
      <c r="G38" s="251">
        <v>13.9323</v>
      </c>
      <c r="H38" s="251">
        <v>-0.30099999999999999</v>
      </c>
      <c r="I38" s="252">
        <v>-2.1604000000000002E-2</v>
      </c>
      <c r="J38" s="253">
        <v>175000</v>
      </c>
      <c r="K38" s="253">
        <v>2385468.96</v>
      </c>
      <c r="L38" s="253">
        <v>2438138.56</v>
      </c>
      <c r="M38" s="253">
        <v>-52669.599999999999</v>
      </c>
      <c r="N38" s="251">
        <v>0.16</v>
      </c>
      <c r="O38" s="254"/>
      <c r="P38" s="255">
        <v>1.36165</v>
      </c>
      <c r="Q38" s="255">
        <v>0.73440300000000003</v>
      </c>
    </row>
    <row r="39" spans="1:17" hidden="1">
      <c r="A39" s="114" t="str">
        <f>VLOOKUP(B39,Mapping!P:P,1,FALSE)</f>
        <v>HRQE_A</v>
      </c>
      <c r="B39" s="235" t="str">
        <f t="shared" si="0"/>
        <v>HRQE_A</v>
      </c>
      <c r="C39" s="250" t="s">
        <v>218</v>
      </c>
      <c r="D39" s="250" t="s">
        <v>632</v>
      </c>
      <c r="E39" s="250" t="s">
        <v>454</v>
      </c>
      <c r="F39" s="251">
        <v>10.100199999999999</v>
      </c>
      <c r="G39" s="251">
        <v>10.0412</v>
      </c>
      <c r="H39" s="251">
        <v>5.8999999999999997E-2</v>
      </c>
      <c r="I39" s="252">
        <v>5.8760000000000001E-3</v>
      </c>
      <c r="J39" s="253">
        <v>3025000</v>
      </c>
      <c r="K39" s="253">
        <v>30553150.16</v>
      </c>
      <c r="L39" s="253">
        <v>30374686.98</v>
      </c>
      <c r="M39" s="253">
        <v>178463.18</v>
      </c>
      <c r="N39" s="251">
        <v>0.15</v>
      </c>
      <c r="O39" s="254"/>
      <c r="P39" s="255">
        <v>1</v>
      </c>
      <c r="Q39" s="255">
        <v>1</v>
      </c>
    </row>
    <row r="40" spans="1:17" hidden="1">
      <c r="A40" s="114" t="str">
        <f>VLOOKUP(B40,Mapping!P:P,1,FALSE)</f>
        <v>HRQE_U</v>
      </c>
      <c r="B40" s="235" t="str">
        <f t="shared" si="0"/>
        <v>HRQE_U</v>
      </c>
      <c r="C40" s="250" t="s">
        <v>218</v>
      </c>
      <c r="D40" s="250" t="s">
        <v>633</v>
      </c>
      <c r="E40" s="250" t="s">
        <v>454</v>
      </c>
      <c r="F40" s="251">
        <v>13.6706</v>
      </c>
      <c r="G40" s="251">
        <v>13.591900000000001</v>
      </c>
      <c r="H40" s="251">
        <v>7.8700000000000006E-2</v>
      </c>
      <c r="I40" s="252">
        <v>5.79E-3</v>
      </c>
      <c r="J40" s="253">
        <v>150000</v>
      </c>
      <c r="K40" s="253">
        <v>2050592.83</v>
      </c>
      <c r="L40" s="253">
        <v>2038781.67</v>
      </c>
      <c r="M40" s="253">
        <v>11811.16</v>
      </c>
      <c r="N40" s="251">
        <v>0.20419999999999999</v>
      </c>
      <c r="O40" s="254"/>
      <c r="P40" s="255">
        <v>1.36165</v>
      </c>
      <c r="Q40" s="255">
        <v>0.73440300000000003</v>
      </c>
    </row>
    <row r="41" spans="1:17" hidden="1">
      <c r="A41" s="114" t="str">
        <f>VLOOKUP(B41,Mapping!P:P,1,FALSE)</f>
        <v>HRQE_U</v>
      </c>
      <c r="B41" s="235" t="str">
        <f t="shared" si="0"/>
        <v>HRQE_U</v>
      </c>
      <c r="C41" s="250" t="s">
        <v>218</v>
      </c>
      <c r="D41" s="250" t="s">
        <v>633</v>
      </c>
      <c r="E41" s="250" t="s">
        <v>472</v>
      </c>
      <c r="F41" s="251">
        <v>10.0398</v>
      </c>
      <c r="G41" s="251">
        <v>10.0748</v>
      </c>
      <c r="H41" s="251">
        <v>-3.5099999999999999E-2</v>
      </c>
      <c r="I41" s="252">
        <v>-3.48E-3</v>
      </c>
      <c r="J41" s="253">
        <v>150000</v>
      </c>
      <c r="K41" s="253">
        <v>1505961.76</v>
      </c>
      <c r="L41" s="253">
        <v>1511216.12</v>
      </c>
      <c r="M41" s="253">
        <v>-5254.36</v>
      </c>
      <c r="N41" s="251">
        <v>0.15</v>
      </c>
      <c r="O41" s="254"/>
      <c r="P41" s="255">
        <v>1.36165</v>
      </c>
      <c r="Q41" s="255">
        <v>0.73440300000000003</v>
      </c>
    </row>
    <row r="42" spans="1:17" hidden="1">
      <c r="A42" s="114" t="str">
        <f>VLOOKUP(B42,Mapping!P:P,1,FALSE)</f>
        <v>HRQF_A</v>
      </c>
      <c r="B42" s="235" t="str">
        <f t="shared" si="0"/>
        <v>HRQF_A</v>
      </c>
      <c r="C42" s="250" t="s">
        <v>276</v>
      </c>
      <c r="D42" s="250" t="s">
        <v>634</v>
      </c>
      <c r="E42" s="250" t="s">
        <v>454</v>
      </c>
      <c r="F42" s="251">
        <v>21.486499999999999</v>
      </c>
      <c r="G42" s="251">
        <v>23.275099999999998</v>
      </c>
      <c r="H42" s="251">
        <v>-1.7886</v>
      </c>
      <c r="I42" s="252">
        <v>-7.6845999999999998E-2</v>
      </c>
      <c r="J42" s="253">
        <v>4475000</v>
      </c>
      <c r="K42" s="253">
        <v>96152088.040000007</v>
      </c>
      <c r="L42" s="253">
        <v>105319720.06999999</v>
      </c>
      <c r="M42" s="253">
        <v>-9167632.0299999993</v>
      </c>
      <c r="N42" s="251">
        <v>0.55000000000000004</v>
      </c>
      <c r="O42" s="254"/>
      <c r="P42" s="255">
        <v>1</v>
      </c>
      <c r="Q42" s="255">
        <v>1</v>
      </c>
    </row>
    <row r="43" spans="1:17" hidden="1">
      <c r="A43" s="114" t="str">
        <f>VLOOKUP(B43,Mapping!P:P,1,FALSE)</f>
        <v>HRQG_A</v>
      </c>
      <c r="B43" s="235" t="str">
        <f t="shared" si="0"/>
        <v>HRQG_A</v>
      </c>
      <c r="C43" s="250" t="s">
        <v>280</v>
      </c>
      <c r="D43" s="250" t="s">
        <v>635</v>
      </c>
      <c r="E43" s="250" t="s">
        <v>454</v>
      </c>
      <c r="F43" s="251">
        <v>17.821899999999999</v>
      </c>
      <c r="G43" s="251">
        <v>18.083100000000002</v>
      </c>
      <c r="H43" s="251">
        <v>-0.26119999999999999</v>
      </c>
      <c r="I43" s="252">
        <v>-1.4444E-2</v>
      </c>
      <c r="J43" s="253">
        <v>5750000</v>
      </c>
      <c r="K43" s="253">
        <v>102475670.66</v>
      </c>
      <c r="L43" s="253">
        <v>103977925.97</v>
      </c>
      <c r="M43" s="253">
        <v>-1502255.31</v>
      </c>
      <c r="N43" s="251">
        <v>0.48</v>
      </c>
      <c r="O43" s="254"/>
      <c r="P43" s="255">
        <v>1</v>
      </c>
      <c r="Q43" s="255">
        <v>1</v>
      </c>
    </row>
    <row r="44" spans="1:17" hidden="1">
      <c r="A44" s="114" t="str">
        <f>VLOOKUP(B44,Mapping!P:P,1,FALSE)</f>
        <v>HRQH_A</v>
      </c>
      <c r="B44" s="235" t="str">
        <f t="shared" si="0"/>
        <v>HRQH_A</v>
      </c>
      <c r="C44" s="250" t="s">
        <v>284</v>
      </c>
      <c r="D44" s="250" t="s">
        <v>636</v>
      </c>
      <c r="E44" s="250" t="s">
        <v>454</v>
      </c>
      <c r="F44" s="251">
        <v>6.4699</v>
      </c>
      <c r="G44" s="251">
        <v>6.9516</v>
      </c>
      <c r="H44" s="251">
        <v>-0.48170000000000002</v>
      </c>
      <c r="I44" s="252">
        <v>-6.9292999999999993E-2</v>
      </c>
      <c r="J44" s="253">
        <v>10625000</v>
      </c>
      <c r="K44" s="253">
        <v>68742269.590000004</v>
      </c>
      <c r="L44" s="253">
        <v>73339004.269999996</v>
      </c>
      <c r="M44" s="253">
        <v>-4596734.68</v>
      </c>
      <c r="N44" s="251">
        <v>0.35</v>
      </c>
      <c r="O44" s="254"/>
      <c r="P44" s="255">
        <v>1</v>
      </c>
      <c r="Q44" s="255">
        <v>1</v>
      </c>
    </row>
    <row r="45" spans="1:17" hidden="1">
      <c r="A45" s="114" t="str">
        <f>VLOOKUP(B45,Mapping!P:P,1,FALSE)</f>
        <v>HRQJ_A</v>
      </c>
      <c r="B45" s="235" t="str">
        <f t="shared" si="0"/>
        <v>HRQJ_A</v>
      </c>
      <c r="C45" s="250" t="s">
        <v>559</v>
      </c>
      <c r="D45" s="250" t="s">
        <v>637</v>
      </c>
      <c r="E45" s="250" t="s">
        <v>454</v>
      </c>
      <c r="F45" s="251">
        <v>8.7337000000000007</v>
      </c>
      <c r="G45" s="251">
        <v>8.9159000000000006</v>
      </c>
      <c r="H45" s="251">
        <v>-0.1822</v>
      </c>
      <c r="I45" s="252">
        <v>-2.0434999999999998E-2</v>
      </c>
      <c r="J45" s="253">
        <v>5200000</v>
      </c>
      <c r="K45" s="253">
        <v>45415197.409999996</v>
      </c>
      <c r="L45" s="253">
        <v>45916851.899999999</v>
      </c>
      <c r="M45" s="253">
        <v>-501654.49</v>
      </c>
      <c r="N45" s="251">
        <v>0.24</v>
      </c>
      <c r="O45" s="254"/>
      <c r="P45" s="255"/>
      <c r="Q45" s="255"/>
    </row>
    <row r="46" spans="1:17" hidden="1">
      <c r="A46" s="114" t="str">
        <f>VLOOKUP(B46,Mapping!P:P,1,FALSE)</f>
        <v>HRQL_A</v>
      </c>
      <c r="B46" s="235" t="str">
        <f t="shared" si="0"/>
        <v>HRQL_A</v>
      </c>
      <c r="C46" s="250" t="s">
        <v>560</v>
      </c>
      <c r="D46" s="250" t="s">
        <v>638</v>
      </c>
      <c r="E46" s="250" t="s">
        <v>454</v>
      </c>
      <c r="F46" s="251">
        <v>16.194299999999998</v>
      </c>
      <c r="G46" s="251">
        <v>17.39</v>
      </c>
      <c r="H46" s="251">
        <v>-1.1957</v>
      </c>
      <c r="I46" s="252">
        <v>-6.8758E-2</v>
      </c>
      <c r="J46" s="253">
        <v>3025000</v>
      </c>
      <c r="K46" s="253">
        <v>48987776.939999998</v>
      </c>
      <c r="L46" s="253">
        <v>52604692.640000001</v>
      </c>
      <c r="M46" s="253">
        <v>-3616915.7</v>
      </c>
      <c r="N46" s="251">
        <v>0.43</v>
      </c>
      <c r="O46" s="254"/>
      <c r="P46" s="255"/>
      <c r="Q46" s="255"/>
    </row>
    <row r="47" spans="1:17" hidden="1">
      <c r="A47" s="114" t="str">
        <f>VLOOKUP(B47,Mapping!P:P,1,FALSE)</f>
        <v>HRQM_A</v>
      </c>
      <c r="B47" s="235" t="str">
        <f t="shared" si="0"/>
        <v>HRQM_A</v>
      </c>
      <c r="C47" s="250" t="s">
        <v>561</v>
      </c>
      <c r="D47" s="250" t="s">
        <v>639</v>
      </c>
      <c r="E47" s="250" t="s">
        <v>454</v>
      </c>
      <c r="F47" s="251">
        <v>13.2159</v>
      </c>
      <c r="G47" s="251">
        <v>13.504200000000001</v>
      </c>
      <c r="H47" s="251">
        <v>-0.2883</v>
      </c>
      <c r="I47" s="252">
        <v>-2.1349E-2</v>
      </c>
      <c r="J47" s="253">
        <v>4000000</v>
      </c>
      <c r="K47" s="253">
        <v>52863518.899999999</v>
      </c>
      <c r="L47" s="253">
        <v>54016825.899999999</v>
      </c>
      <c r="M47" s="253">
        <v>-1153307</v>
      </c>
      <c r="N47" s="251">
        <v>0.08</v>
      </c>
      <c r="O47" s="254"/>
      <c r="P47" s="255"/>
      <c r="Q47" s="255"/>
    </row>
    <row r="48" spans="1:17" hidden="1">
      <c r="A48" s="114" t="str">
        <f>VLOOKUP(B48,Mapping!P:P,1,FALSE)</f>
        <v>HRQN_A</v>
      </c>
      <c r="B48" s="235" t="str">
        <f t="shared" si="0"/>
        <v>HRQN_A</v>
      </c>
      <c r="C48" s="250" t="s">
        <v>562</v>
      </c>
      <c r="D48" s="250" t="s">
        <v>640</v>
      </c>
      <c r="E48" s="250" t="s">
        <v>454</v>
      </c>
      <c r="F48" s="251">
        <v>13.998699999999999</v>
      </c>
      <c r="G48" s="251">
        <v>14.241</v>
      </c>
      <c r="H48" s="251">
        <v>-0.24229999999999999</v>
      </c>
      <c r="I48" s="252">
        <v>-1.7014000000000001E-2</v>
      </c>
      <c r="J48" s="253">
        <v>350000</v>
      </c>
      <c r="K48" s="253">
        <v>4899552.76</v>
      </c>
      <c r="L48" s="253">
        <v>6764465.8499999996</v>
      </c>
      <c r="M48" s="253">
        <v>-1864913.09</v>
      </c>
      <c r="N48" s="251"/>
      <c r="O48" s="254"/>
      <c r="P48" s="255"/>
      <c r="Q48" s="255"/>
    </row>
    <row r="49" spans="1:17" hidden="1">
      <c r="A49" s="114" t="str">
        <f>VLOOKUP(B49,Mapping!P:P,1,FALSE)</f>
        <v>HRQO_A</v>
      </c>
      <c r="B49" s="235" t="str">
        <f t="shared" si="0"/>
        <v>HRQO_A</v>
      </c>
      <c r="C49" s="250" t="s">
        <v>563</v>
      </c>
      <c r="D49" s="250" t="s">
        <v>641</v>
      </c>
      <c r="E49" s="250" t="s">
        <v>454</v>
      </c>
      <c r="F49" s="251">
        <v>15.5097</v>
      </c>
      <c r="G49" s="251">
        <v>15.4154</v>
      </c>
      <c r="H49" s="251">
        <v>9.4299999999999995E-2</v>
      </c>
      <c r="I49" s="252">
        <v>6.117E-3</v>
      </c>
      <c r="J49" s="253">
        <v>6075000</v>
      </c>
      <c r="K49" s="253">
        <v>94221538.629999995</v>
      </c>
      <c r="L49" s="253">
        <v>93648683.510000005</v>
      </c>
      <c r="M49" s="253">
        <v>572855.12</v>
      </c>
      <c r="N49" s="251">
        <v>0.17</v>
      </c>
      <c r="O49" s="254"/>
      <c r="P49" s="255">
        <v>1</v>
      </c>
      <c r="Q49" s="255">
        <v>1</v>
      </c>
    </row>
    <row r="50" spans="1:17" hidden="1">
      <c r="A50" s="114" t="str">
        <f>VLOOKUP(B50,Mapping!P:P,1,FALSE)</f>
        <v>HRQP_A</v>
      </c>
      <c r="B50" s="235" t="str">
        <f t="shared" si="0"/>
        <v>HRQP_A</v>
      </c>
      <c r="C50" s="250" t="s">
        <v>564</v>
      </c>
      <c r="D50" s="250" t="s">
        <v>642</v>
      </c>
      <c r="E50" s="250" t="s">
        <v>454</v>
      </c>
      <c r="F50" s="251">
        <v>11.0069</v>
      </c>
      <c r="G50" s="251">
        <v>11.190099999999999</v>
      </c>
      <c r="H50" s="251">
        <v>-0.1832</v>
      </c>
      <c r="I50" s="252">
        <v>-1.6372000000000001E-2</v>
      </c>
      <c r="J50" s="253">
        <v>7350000</v>
      </c>
      <c r="K50" s="253">
        <v>80900510.189999998</v>
      </c>
      <c r="L50" s="253">
        <v>82247009.810000002</v>
      </c>
      <c r="M50" s="253">
        <v>-1346499.62</v>
      </c>
      <c r="N50" s="251">
        <v>0.185</v>
      </c>
      <c r="O50" s="254"/>
      <c r="P50" s="255">
        <v>1</v>
      </c>
      <c r="Q50" s="255">
        <v>1</v>
      </c>
    </row>
    <row r="51" spans="1:17" hidden="1">
      <c r="A51" s="114" t="str">
        <f>VLOOKUP(B51,Mapping!P:P,1,FALSE)</f>
        <v>HRQR_A</v>
      </c>
      <c r="B51" s="235" t="str">
        <f t="shared" si="0"/>
        <v>HRQR_A</v>
      </c>
      <c r="C51" s="250" t="s">
        <v>569</v>
      </c>
      <c r="D51" s="250" t="s">
        <v>643</v>
      </c>
      <c r="E51" s="250" t="s">
        <v>454</v>
      </c>
      <c r="F51" s="251">
        <v>14.6251</v>
      </c>
      <c r="G51" s="251">
        <v>14.903700000000001</v>
      </c>
      <c r="H51" s="251">
        <v>-0.27860000000000001</v>
      </c>
      <c r="I51" s="252">
        <v>-1.8693000000000001E-2</v>
      </c>
      <c r="J51" s="253">
        <v>375000</v>
      </c>
      <c r="K51" s="253">
        <v>5484428.9699999997</v>
      </c>
      <c r="L51" s="253">
        <v>5588878.4500000002</v>
      </c>
      <c r="M51" s="253">
        <v>-104449.48</v>
      </c>
      <c r="N51" s="251">
        <v>0.18</v>
      </c>
      <c r="O51" s="254"/>
      <c r="P51" s="255">
        <v>1</v>
      </c>
      <c r="Q51" s="255">
        <v>1</v>
      </c>
    </row>
    <row r="52" spans="1:17" hidden="1">
      <c r="A52" s="114" t="str">
        <f>VLOOKUP(B52,Mapping!P:P,1,FALSE)</f>
        <v>HRQS_A</v>
      </c>
      <c r="B52" s="235" t="str">
        <f t="shared" si="0"/>
        <v>HRQS_A</v>
      </c>
      <c r="C52" s="250" t="s">
        <v>570</v>
      </c>
      <c r="D52" s="250" t="s">
        <v>644</v>
      </c>
      <c r="E52" s="250" t="s">
        <v>454</v>
      </c>
      <c r="F52" s="251">
        <v>11.6823</v>
      </c>
      <c r="G52" s="251">
        <v>11.7973</v>
      </c>
      <c r="H52" s="251">
        <v>-0.115</v>
      </c>
      <c r="I52" s="252">
        <v>-9.7479999999999997E-3</v>
      </c>
      <c r="J52" s="253">
        <v>475000</v>
      </c>
      <c r="K52" s="253">
        <v>5549073.3099999996</v>
      </c>
      <c r="L52" s="253">
        <v>5603706.0899999999</v>
      </c>
      <c r="M52" s="253">
        <v>-54632.78</v>
      </c>
      <c r="N52" s="251">
        <v>0.13</v>
      </c>
      <c r="O52" s="254"/>
      <c r="P52" s="255">
        <v>1</v>
      </c>
      <c r="Q52" s="255">
        <v>1</v>
      </c>
    </row>
    <row r="53" spans="1:17" hidden="1">
      <c r="A53" s="114" t="str">
        <f>VLOOKUP(B53,Mapping!P:P,1,FALSE)</f>
        <v>HRQU_A</v>
      </c>
      <c r="B53" s="235" t="str">
        <f t="shared" si="0"/>
        <v>HRQU_A</v>
      </c>
      <c r="C53" s="250" t="s">
        <v>571</v>
      </c>
      <c r="D53" s="250" t="s">
        <v>645</v>
      </c>
      <c r="E53" s="250" t="s">
        <v>454</v>
      </c>
      <c r="F53" s="251">
        <v>13.9825</v>
      </c>
      <c r="G53" s="251">
        <v>14.1577</v>
      </c>
      <c r="H53" s="251">
        <v>-0.17519999999999999</v>
      </c>
      <c r="I53" s="252">
        <v>-1.2375000000000001E-2</v>
      </c>
      <c r="J53" s="253">
        <v>250000</v>
      </c>
      <c r="K53" s="253">
        <v>3495634.2</v>
      </c>
      <c r="L53" s="253">
        <v>3539414.56</v>
      </c>
      <c r="M53" s="253">
        <v>-43780.36</v>
      </c>
      <c r="N53" s="251">
        <v>0.11</v>
      </c>
      <c r="O53" s="254"/>
      <c r="P53" s="255">
        <v>1</v>
      </c>
      <c r="Q53" s="255">
        <v>1</v>
      </c>
    </row>
    <row r="54" spans="1:17" hidden="1">
      <c r="A54" s="114" t="str">
        <f>VLOOKUP(B54,Mapping!P:P,1,FALSE)</f>
        <v>HRQV_A</v>
      </c>
      <c r="B54" s="235" t="str">
        <f t="shared" si="0"/>
        <v>HRQV_A</v>
      </c>
      <c r="C54" s="250" t="s">
        <v>572</v>
      </c>
      <c r="D54" s="250" t="s">
        <v>646</v>
      </c>
      <c r="E54" s="250" t="s">
        <v>454</v>
      </c>
      <c r="F54" s="251">
        <v>9.9545999999999992</v>
      </c>
      <c r="G54" s="251">
        <v>11.2926</v>
      </c>
      <c r="H54" s="251">
        <v>-1.3380000000000001</v>
      </c>
      <c r="I54" s="252">
        <v>-0.11848499999999999</v>
      </c>
      <c r="J54" s="253">
        <v>1075000</v>
      </c>
      <c r="K54" s="253">
        <v>10701230.49</v>
      </c>
      <c r="L54" s="253">
        <v>11857276.25</v>
      </c>
      <c r="M54" s="253">
        <v>-1156045.76</v>
      </c>
      <c r="N54" s="251">
        <v>0.25</v>
      </c>
      <c r="O54" s="254"/>
      <c r="P54" s="255">
        <v>1</v>
      </c>
      <c r="Q54" s="255">
        <v>1</v>
      </c>
    </row>
    <row r="55" spans="1:17" hidden="1">
      <c r="A55" s="114" t="str">
        <f>VLOOKUP(B55,Mapping!P:P,1,FALSE)</f>
        <v>HRQW_A</v>
      </c>
      <c r="B55" s="235" t="str">
        <f t="shared" si="0"/>
        <v>HRQW_A</v>
      </c>
      <c r="C55" s="250" t="s">
        <v>574</v>
      </c>
      <c r="D55" s="250" t="s">
        <v>647</v>
      </c>
      <c r="E55" s="250" t="s">
        <v>454</v>
      </c>
      <c r="F55" s="251">
        <v>14.6371</v>
      </c>
      <c r="G55" s="251">
        <v>14.8726</v>
      </c>
      <c r="H55" s="251">
        <v>-0.23549999999999999</v>
      </c>
      <c r="I55" s="252">
        <v>-1.5834000000000001E-2</v>
      </c>
      <c r="J55" s="253">
        <v>250000</v>
      </c>
      <c r="K55" s="253">
        <v>3659285.12</v>
      </c>
      <c r="L55" s="253">
        <v>3718140.07</v>
      </c>
      <c r="M55" s="253">
        <v>-58854.95</v>
      </c>
      <c r="N55" s="251">
        <v>0.13</v>
      </c>
      <c r="O55" s="254"/>
      <c r="P55" s="255">
        <v>1</v>
      </c>
      <c r="Q55" s="255">
        <v>1</v>
      </c>
    </row>
    <row r="56" spans="1:17" hidden="1">
      <c r="A56" s="114" t="str">
        <f>VLOOKUP(B56,Mapping!P:P,1,FALSE)</f>
        <v>HRQX_A</v>
      </c>
      <c r="B56" s="235" t="str">
        <f t="shared" si="0"/>
        <v>HRQX_A</v>
      </c>
      <c r="C56" s="250" t="s">
        <v>573</v>
      </c>
      <c r="D56" s="250" t="s">
        <v>648</v>
      </c>
      <c r="E56" s="250" t="s">
        <v>454</v>
      </c>
      <c r="F56" s="251">
        <v>15.823399999999999</v>
      </c>
      <c r="G56" s="251">
        <v>16.031099999999999</v>
      </c>
      <c r="H56" s="251">
        <v>-0.2077</v>
      </c>
      <c r="I56" s="252">
        <v>-1.2956000000000001E-2</v>
      </c>
      <c r="J56" s="253">
        <v>125000</v>
      </c>
      <c r="K56" s="253">
        <v>1977924.28</v>
      </c>
      <c r="L56" s="253">
        <v>2003882.58</v>
      </c>
      <c r="M56" s="253">
        <v>-25958.3</v>
      </c>
      <c r="N56" s="251">
        <v>0.17</v>
      </c>
      <c r="O56" s="254"/>
      <c r="P56" s="255">
        <v>1</v>
      </c>
      <c r="Q56" s="255">
        <v>1</v>
      </c>
    </row>
    <row r="57" spans="1:17" hidden="1">
      <c r="A57" s="114" t="str">
        <f>VLOOKUP(B57,Mapping!P:P,1,FALSE)</f>
        <v>HRQY_A</v>
      </c>
      <c r="B57" s="235" t="str">
        <f t="shared" si="0"/>
        <v>HRQY_A</v>
      </c>
      <c r="C57" s="250" t="s">
        <v>566</v>
      </c>
      <c r="D57" s="250" t="s">
        <v>649</v>
      </c>
      <c r="E57" s="250" t="s">
        <v>454</v>
      </c>
      <c r="F57" s="251">
        <v>11.462300000000001</v>
      </c>
      <c r="G57" s="251">
        <v>11.3292</v>
      </c>
      <c r="H57" s="251">
        <v>0.1331</v>
      </c>
      <c r="I57" s="252">
        <v>1.1748E-2</v>
      </c>
      <c r="J57" s="253">
        <v>800000</v>
      </c>
      <c r="K57" s="253">
        <v>9169858.6799999997</v>
      </c>
      <c r="L57" s="253">
        <v>9063374.8499999996</v>
      </c>
      <c r="M57" s="253">
        <v>106483.83</v>
      </c>
      <c r="N57" s="251">
        <v>0.14000000000000001</v>
      </c>
      <c r="O57" s="254"/>
      <c r="P57" s="255">
        <v>1</v>
      </c>
      <c r="Q57" s="255">
        <v>1</v>
      </c>
    </row>
    <row r="58" spans="1:17" hidden="1">
      <c r="A58" s="114" t="str">
        <f>VLOOKUP(B58,Mapping!P:P,1,FALSE)</f>
        <v>HRQZ_A</v>
      </c>
      <c r="B58" s="235" t="str">
        <f t="shared" si="0"/>
        <v>HRQZ_A</v>
      </c>
      <c r="C58" s="250" t="s">
        <v>575</v>
      </c>
      <c r="D58" s="250" t="s">
        <v>650</v>
      </c>
      <c r="E58" s="250" t="s">
        <v>454</v>
      </c>
      <c r="F58" s="251">
        <v>9.3972999999999995</v>
      </c>
      <c r="G58" s="251">
        <v>9.3901000000000003</v>
      </c>
      <c r="H58" s="251">
        <v>7.1999999999999998E-3</v>
      </c>
      <c r="I58" s="252">
        <v>7.67E-4</v>
      </c>
      <c r="J58" s="253">
        <v>575000</v>
      </c>
      <c r="K58" s="253">
        <v>5403466.5300000003</v>
      </c>
      <c r="L58" s="253">
        <v>5399312.8099999996</v>
      </c>
      <c r="M58" s="253">
        <v>4153.72</v>
      </c>
      <c r="N58" s="251">
        <v>0.12</v>
      </c>
      <c r="O58" s="254"/>
      <c r="P58" s="255">
        <v>1</v>
      </c>
      <c r="Q58" s="255">
        <v>1</v>
      </c>
    </row>
    <row r="59" spans="1:17" hidden="1">
      <c r="A59" s="114" t="str">
        <f>VLOOKUP(B59,Mapping!P:P,1,FALSE)</f>
        <v>HRRA_A</v>
      </c>
      <c r="B59" s="235" t="str">
        <f t="shared" si="0"/>
        <v>HRRA_A</v>
      </c>
      <c r="C59" s="250" t="s">
        <v>556</v>
      </c>
      <c r="D59" s="250" t="s">
        <v>651</v>
      </c>
      <c r="E59" s="250" t="s">
        <v>454</v>
      </c>
      <c r="F59" s="251">
        <v>11.4268</v>
      </c>
      <c r="G59" s="251">
        <v>11.728400000000001</v>
      </c>
      <c r="H59" s="251">
        <v>-0.30159999999999998</v>
      </c>
      <c r="I59" s="252">
        <v>-2.5714999999999998E-2</v>
      </c>
      <c r="J59" s="253">
        <v>107550000</v>
      </c>
      <c r="K59" s="253">
        <v>1228953411.9300001</v>
      </c>
      <c r="L59" s="253">
        <v>1259336574.8800001</v>
      </c>
      <c r="M59" s="253">
        <v>-30383162.949999999</v>
      </c>
      <c r="N59" s="251">
        <v>0.27</v>
      </c>
      <c r="O59" s="254"/>
      <c r="P59" s="255">
        <v>1</v>
      </c>
      <c r="Q59" s="255">
        <v>1</v>
      </c>
    </row>
    <row r="60" spans="1:17" hidden="1">
      <c r="A60" s="114" t="str">
        <f>VLOOKUP(B60,Mapping!P:P,1,FALSE)</f>
        <v>HRRA_U</v>
      </c>
      <c r="B60" s="235" t="str">
        <f t="shared" si="0"/>
        <v>HRRA_U</v>
      </c>
      <c r="C60" s="250" t="s">
        <v>556</v>
      </c>
      <c r="D60" s="250" t="s">
        <v>652</v>
      </c>
      <c r="E60" s="250" t="s">
        <v>454</v>
      </c>
      <c r="F60" s="251">
        <v>15.631399999999999</v>
      </c>
      <c r="G60" s="251">
        <v>16.028600000000001</v>
      </c>
      <c r="H60" s="251">
        <v>-0.3972</v>
      </c>
      <c r="I60" s="252">
        <v>-2.4781000000000001E-2</v>
      </c>
      <c r="J60" s="253">
        <v>1950000</v>
      </c>
      <c r="K60" s="253">
        <v>30481153.739999998</v>
      </c>
      <c r="L60" s="253">
        <v>30454256.699999999</v>
      </c>
      <c r="M60" s="253">
        <v>26897.040000000001</v>
      </c>
      <c r="N60" s="251">
        <v>0.35399999999999998</v>
      </c>
      <c r="O60" s="254"/>
      <c r="P60" s="255">
        <v>1.36165</v>
      </c>
      <c r="Q60" s="255">
        <v>0.73440300000000003</v>
      </c>
    </row>
    <row r="61" spans="1:17" hidden="1">
      <c r="A61" s="114" t="str">
        <f>VLOOKUP(B61,Mapping!P:P,1,FALSE)</f>
        <v>HRRA_U</v>
      </c>
      <c r="B61" s="235" t="str">
        <f t="shared" si="0"/>
        <v>HRRA_U</v>
      </c>
      <c r="C61" s="250" t="s">
        <v>556</v>
      </c>
      <c r="D61" s="250" t="s">
        <v>652</v>
      </c>
      <c r="E61" s="250" t="s">
        <v>472</v>
      </c>
      <c r="F61" s="251">
        <v>11.479699999999999</v>
      </c>
      <c r="G61" s="251">
        <v>11.881</v>
      </c>
      <c r="H61" s="251">
        <v>-0.4012</v>
      </c>
      <c r="I61" s="252">
        <v>-3.3769E-2</v>
      </c>
      <c r="J61" s="253">
        <v>1950000</v>
      </c>
      <c r="K61" s="253">
        <v>22385454.219999999</v>
      </c>
      <c r="L61" s="253">
        <v>22573757.84</v>
      </c>
      <c r="M61" s="253">
        <v>-188303.62</v>
      </c>
      <c r="N61" s="251">
        <v>0.26</v>
      </c>
      <c r="O61" s="254"/>
      <c r="P61" s="255">
        <v>1.36165</v>
      </c>
      <c r="Q61" s="255">
        <v>0.73440300000000003</v>
      </c>
    </row>
    <row r="62" spans="1:17" hidden="1">
      <c r="A62" s="114" t="str">
        <f>VLOOKUP(B62,Mapping!P:P,1,FALSE)</f>
        <v>HRT0_A</v>
      </c>
      <c r="B62" s="235" t="str">
        <f t="shared" ref="B62:B92" si="1">IF(D62="Big Pharma Split Corp Preferred class ","HRTSP",IF(D62="Big Pharma Split Corp",C62,IF(RIGHT(D62,3)="ETF",C62,C62&amp;"_"&amp;RIGHT(D62,1))))</f>
        <v>HRT0_A</v>
      </c>
      <c r="C62" s="250" t="s">
        <v>653</v>
      </c>
      <c r="D62" s="250" t="s">
        <v>654</v>
      </c>
      <c r="E62" s="250" t="s">
        <v>454</v>
      </c>
      <c r="F62" s="251">
        <v>3.2597999999999998</v>
      </c>
      <c r="G62" s="251">
        <v>3.2793000000000001</v>
      </c>
      <c r="H62" s="251">
        <v>-1.95E-2</v>
      </c>
      <c r="I62" s="252">
        <v>-5.9459999999999999E-3</v>
      </c>
      <c r="J62" s="253">
        <v>16852271</v>
      </c>
      <c r="K62" s="253">
        <v>54934389.109999999</v>
      </c>
      <c r="L62" s="253">
        <v>55262991.299999997</v>
      </c>
      <c r="M62" s="253">
        <v>-328602.19</v>
      </c>
      <c r="N62" s="251">
        <v>2.5000000000000001E-2</v>
      </c>
      <c r="O62" s="254"/>
      <c r="P62" s="255">
        <v>1</v>
      </c>
      <c r="Q62" s="255">
        <v>1</v>
      </c>
    </row>
    <row r="63" spans="1:17" hidden="1">
      <c r="A63" s="114" t="str">
        <f>VLOOKUP(B63,Mapping!P:P,1,FALSE)</f>
        <v>HRT0_U</v>
      </c>
      <c r="B63" s="235" t="str">
        <f t="shared" si="1"/>
        <v>HRT0_U</v>
      </c>
      <c r="C63" s="250" t="s">
        <v>653</v>
      </c>
      <c r="D63" s="250" t="s">
        <v>655</v>
      </c>
      <c r="E63" s="250" t="s">
        <v>454</v>
      </c>
      <c r="F63" s="251">
        <v>5.6891999999999996</v>
      </c>
      <c r="G63" s="251">
        <v>5.6765999999999996</v>
      </c>
      <c r="H63" s="251">
        <v>1.26E-2</v>
      </c>
      <c r="I63" s="252">
        <v>2.2200000000000002E-3</v>
      </c>
      <c r="J63" s="253">
        <v>560770</v>
      </c>
      <c r="K63" s="253">
        <v>3190342.36</v>
      </c>
      <c r="L63" s="253">
        <v>3183240.23</v>
      </c>
      <c r="M63" s="253">
        <v>7102.13</v>
      </c>
      <c r="N63" s="251">
        <v>3.4000000000000002E-2</v>
      </c>
      <c r="O63" s="254"/>
      <c r="P63" s="255">
        <v>1.36165</v>
      </c>
      <c r="Q63" s="255">
        <v>0.73440300000000003</v>
      </c>
    </row>
    <row r="64" spans="1:17" hidden="1">
      <c r="A64" s="114" t="str">
        <f>VLOOKUP(B64,Mapping!P:P,1,FALSE)</f>
        <v>HRT0_U</v>
      </c>
      <c r="B64" s="235" t="str">
        <f t="shared" si="1"/>
        <v>HRT0_U</v>
      </c>
      <c r="C64" s="250" t="s">
        <v>653</v>
      </c>
      <c r="D64" s="250" t="s">
        <v>655</v>
      </c>
      <c r="E64" s="250" t="s">
        <v>472</v>
      </c>
      <c r="F64" s="251">
        <v>4.1782000000000004</v>
      </c>
      <c r="G64" s="251">
        <v>4.2077</v>
      </c>
      <c r="H64" s="251">
        <v>-2.9499999999999998E-2</v>
      </c>
      <c r="I64" s="252">
        <v>-7.0179999999999999E-3</v>
      </c>
      <c r="J64" s="253">
        <v>560770</v>
      </c>
      <c r="K64" s="253">
        <v>2342997.36</v>
      </c>
      <c r="L64" s="253">
        <v>2359528.75</v>
      </c>
      <c r="M64" s="253">
        <v>-16531.38</v>
      </c>
      <c r="N64" s="251">
        <v>2.5000000000000001E-2</v>
      </c>
      <c r="O64" s="254"/>
      <c r="P64" s="255">
        <v>1.36165</v>
      </c>
      <c r="Q64" s="255">
        <v>0.73440300000000003</v>
      </c>
    </row>
    <row r="65" spans="1:17" hidden="1">
      <c r="A65" s="114" t="str">
        <f>VLOOKUP(B65,Mapping!P:P,1,FALSE)</f>
        <v>HRT9_A</v>
      </c>
      <c r="B65" s="235" t="str">
        <f t="shared" si="1"/>
        <v>HRT9_A</v>
      </c>
      <c r="C65" s="250" t="s">
        <v>656</v>
      </c>
      <c r="D65" s="250" t="s">
        <v>657</v>
      </c>
      <c r="E65" s="250" t="s">
        <v>454</v>
      </c>
      <c r="F65" s="251">
        <v>10.6332</v>
      </c>
      <c r="G65" s="251">
        <v>10.681800000000001</v>
      </c>
      <c r="H65" s="251">
        <v>-4.8599999999999997E-2</v>
      </c>
      <c r="I65" s="252">
        <v>-4.5500000000000002E-3</v>
      </c>
      <c r="J65" s="253">
        <v>49244039</v>
      </c>
      <c r="K65" s="253">
        <v>523619537.01999998</v>
      </c>
      <c r="L65" s="253">
        <v>525745723.55000001</v>
      </c>
      <c r="M65" s="253">
        <v>-2126186.5299999998</v>
      </c>
      <c r="N65" s="251">
        <v>7.4999999999999997E-2</v>
      </c>
      <c r="O65" s="254"/>
      <c r="P65" s="255">
        <v>1</v>
      </c>
      <c r="Q65" s="255">
        <v>1</v>
      </c>
    </row>
    <row r="66" spans="1:17" hidden="1">
      <c r="A66" s="114" t="str">
        <f>VLOOKUP(B66,Mapping!P:P,1,FALSE)</f>
        <v>HRT9_U</v>
      </c>
      <c r="B66" s="235" t="str">
        <f t="shared" si="1"/>
        <v>HRT9_U</v>
      </c>
      <c r="C66" s="250" t="s">
        <v>656</v>
      </c>
      <c r="D66" s="250" t="s">
        <v>658</v>
      </c>
      <c r="E66" s="250" t="s">
        <v>454</v>
      </c>
      <c r="F66" s="251">
        <v>17.087199999999999</v>
      </c>
      <c r="G66" s="251">
        <v>16.993099999999998</v>
      </c>
      <c r="H66" s="251">
        <v>9.4100000000000003E-2</v>
      </c>
      <c r="I66" s="252">
        <v>5.5380000000000004E-3</v>
      </c>
      <c r="J66" s="253">
        <v>3086950</v>
      </c>
      <c r="K66" s="253">
        <v>52747475.630000003</v>
      </c>
      <c r="L66" s="253">
        <v>52456777.07</v>
      </c>
      <c r="M66" s="253">
        <v>290698.56</v>
      </c>
      <c r="N66" s="251">
        <v>0.1021</v>
      </c>
      <c r="O66" s="254"/>
      <c r="P66" s="255">
        <v>1.36165</v>
      </c>
      <c r="Q66" s="255">
        <v>0.73440300000000003</v>
      </c>
    </row>
    <row r="67" spans="1:17" hidden="1">
      <c r="A67" s="114" t="str">
        <f>VLOOKUP(B67,Mapping!P:P,1,FALSE)</f>
        <v>HRT9_U</v>
      </c>
      <c r="B67" s="235" t="str">
        <f t="shared" si="1"/>
        <v>HRT9_U</v>
      </c>
      <c r="C67" s="250" t="s">
        <v>656</v>
      </c>
      <c r="D67" s="250" t="s">
        <v>658</v>
      </c>
      <c r="E67" s="250" t="s">
        <v>472</v>
      </c>
      <c r="F67" s="251">
        <v>12.5489</v>
      </c>
      <c r="G67" s="251">
        <v>12.5959</v>
      </c>
      <c r="H67" s="251">
        <v>-4.7E-2</v>
      </c>
      <c r="I67" s="252">
        <v>-3.7299999999999998E-3</v>
      </c>
      <c r="J67" s="253">
        <v>3086950</v>
      </c>
      <c r="K67" s="253">
        <v>38737910.350000001</v>
      </c>
      <c r="L67" s="253">
        <v>38882793.770000003</v>
      </c>
      <c r="M67" s="253">
        <v>-144883.41</v>
      </c>
      <c r="N67" s="251">
        <v>7.4999999999999997E-2</v>
      </c>
      <c r="O67" s="254"/>
      <c r="P67" s="255">
        <v>1.36165</v>
      </c>
      <c r="Q67" s="255">
        <v>0.73440300000000003</v>
      </c>
    </row>
    <row r="68" spans="1:17" hidden="1">
      <c r="A68" s="114" t="str">
        <f>VLOOKUP(B68,Mapping!P:P,1,FALSE)</f>
        <v>HRT9_B</v>
      </c>
      <c r="B68" s="235" t="str">
        <f t="shared" si="1"/>
        <v>HRT9_B</v>
      </c>
      <c r="C68" s="250" t="s">
        <v>656</v>
      </c>
      <c r="D68" s="250" t="s">
        <v>659</v>
      </c>
      <c r="E68" s="250" t="s">
        <v>454</v>
      </c>
      <c r="F68" s="251">
        <v>12.379099999999999</v>
      </c>
      <c r="G68" s="251">
        <v>12.311999999999999</v>
      </c>
      <c r="H68" s="251">
        <v>6.7100000000000007E-2</v>
      </c>
      <c r="I68" s="252">
        <v>5.45E-3</v>
      </c>
      <c r="J68" s="253">
        <v>2600000</v>
      </c>
      <c r="K68" s="253">
        <v>32185726.329999998</v>
      </c>
      <c r="L68" s="253">
        <v>32011328.579999998</v>
      </c>
      <c r="M68" s="253">
        <v>174397.75</v>
      </c>
      <c r="N68" s="251">
        <v>7.4999999999999997E-2</v>
      </c>
      <c r="O68" s="254"/>
      <c r="P68" s="255">
        <v>1</v>
      </c>
      <c r="Q68" s="255">
        <v>1</v>
      </c>
    </row>
    <row r="69" spans="1:17" hidden="1">
      <c r="A69" s="114" t="str">
        <f>VLOOKUP(B69,Mapping!P:P,1,FALSE)</f>
        <v>HRTF</v>
      </c>
      <c r="B69" s="235" t="str">
        <f t="shared" si="1"/>
        <v>HRTF</v>
      </c>
      <c r="C69" s="250" t="s">
        <v>55</v>
      </c>
      <c r="D69" s="250" t="s">
        <v>157</v>
      </c>
      <c r="E69" s="250" t="s">
        <v>454</v>
      </c>
      <c r="F69" s="251">
        <v>97.328699999999998</v>
      </c>
      <c r="G69" s="251">
        <v>108.2886</v>
      </c>
      <c r="H69" s="251">
        <v>-10.959899999999999</v>
      </c>
      <c r="I69" s="252">
        <v>-0.10120999999999999</v>
      </c>
      <c r="J69" s="253">
        <v>650000</v>
      </c>
      <c r="K69" s="253">
        <v>63263650.390000001</v>
      </c>
      <c r="L69" s="253">
        <v>70387618.969999999</v>
      </c>
      <c r="M69" s="253">
        <v>-7123968.5800000001</v>
      </c>
      <c r="N69" s="251"/>
      <c r="O69" s="254"/>
      <c r="P69" s="255"/>
      <c r="Q69" s="255"/>
    </row>
    <row r="70" spans="1:17" hidden="1">
      <c r="A70" s="114" t="str">
        <f>VLOOKUP(B70,Mapping!P:P,1,FALSE)</f>
        <v>HRTG</v>
      </c>
      <c r="B70" s="235" t="str">
        <f t="shared" si="1"/>
        <v>HRTG</v>
      </c>
      <c r="C70" s="250" t="s">
        <v>159</v>
      </c>
      <c r="D70" s="250" t="s">
        <v>160</v>
      </c>
      <c r="E70" s="250" t="s">
        <v>454</v>
      </c>
      <c r="F70" s="251">
        <v>5.3875999999999999</v>
      </c>
      <c r="G70" s="251">
        <v>5.4196</v>
      </c>
      <c r="H70" s="251">
        <v>-3.2000000000000001E-2</v>
      </c>
      <c r="I70" s="252">
        <v>-5.9040000000000004E-3</v>
      </c>
      <c r="J70" s="253">
        <v>5875000</v>
      </c>
      <c r="K70" s="253">
        <v>31652426.16</v>
      </c>
      <c r="L70" s="253">
        <v>31840423.84</v>
      </c>
      <c r="M70" s="253">
        <v>-187997.68</v>
      </c>
      <c r="N70" s="251">
        <v>4.58E-2</v>
      </c>
      <c r="O70" s="254"/>
      <c r="P70" s="255"/>
      <c r="Q70" s="255"/>
    </row>
    <row r="71" spans="1:17" hidden="1">
      <c r="A71" s="114" t="str">
        <f>VLOOKUP(B71,Mapping!P:P,1,FALSE)</f>
        <v>HRTH_A</v>
      </c>
      <c r="B71" s="235" t="str">
        <f t="shared" si="1"/>
        <v>HRTH_A</v>
      </c>
      <c r="C71" s="250" t="s">
        <v>660</v>
      </c>
      <c r="D71" s="250" t="s">
        <v>661</v>
      </c>
      <c r="E71" s="250" t="s">
        <v>454</v>
      </c>
      <c r="F71" s="251">
        <v>7.5921000000000003</v>
      </c>
      <c r="G71" s="251">
        <v>7.61</v>
      </c>
      <c r="H71" s="251">
        <v>-1.7899999999999999E-2</v>
      </c>
      <c r="I71" s="252">
        <v>-2.3519999999999999E-3</v>
      </c>
      <c r="J71" s="253">
        <v>212524053</v>
      </c>
      <c r="K71" s="253">
        <v>1613513422.3399999</v>
      </c>
      <c r="L71" s="253">
        <v>1614639187.9100001</v>
      </c>
      <c r="M71" s="253">
        <v>-1125765.57</v>
      </c>
      <c r="N71" s="251">
        <v>0.06</v>
      </c>
      <c r="O71" s="254"/>
      <c r="P71" s="255">
        <v>1</v>
      </c>
      <c r="Q71" s="255">
        <v>1</v>
      </c>
    </row>
    <row r="72" spans="1:17" hidden="1">
      <c r="A72" s="114" t="str">
        <f>VLOOKUP(B72,Mapping!P:P,1,FALSE)</f>
        <v>HRTH_U</v>
      </c>
      <c r="B72" s="235" t="str">
        <f t="shared" si="1"/>
        <v>HRTH_U</v>
      </c>
      <c r="C72" s="250" t="s">
        <v>660</v>
      </c>
      <c r="D72" s="250" t="s">
        <v>662</v>
      </c>
      <c r="E72" s="250" t="s">
        <v>454</v>
      </c>
      <c r="F72" s="251">
        <v>11.378399999999999</v>
      </c>
      <c r="G72" s="251">
        <v>11.2948</v>
      </c>
      <c r="H72" s="251">
        <v>8.3599999999999994E-2</v>
      </c>
      <c r="I72" s="252">
        <v>7.4019999999999997E-3</v>
      </c>
      <c r="J72" s="253">
        <v>13175000</v>
      </c>
      <c r="K72" s="253">
        <v>149910808.46000001</v>
      </c>
      <c r="L72" s="253">
        <v>148808493.03</v>
      </c>
      <c r="M72" s="253">
        <v>1102315.43</v>
      </c>
      <c r="N72" s="251">
        <v>8.1699999999999995E-2</v>
      </c>
      <c r="O72" s="254"/>
      <c r="P72" s="255">
        <v>1.36165</v>
      </c>
      <c r="Q72" s="255">
        <v>0.73440300000000003</v>
      </c>
    </row>
    <row r="73" spans="1:17" hidden="1">
      <c r="A73" s="114" t="str">
        <f>VLOOKUP(B73,Mapping!P:P,1,FALSE)</f>
        <v>HRTH_U</v>
      </c>
      <c r="B73" s="235" t="str">
        <f t="shared" si="1"/>
        <v>HRTH_U</v>
      </c>
      <c r="C73" s="250" t="s">
        <v>660</v>
      </c>
      <c r="D73" s="250" t="s">
        <v>662</v>
      </c>
      <c r="E73" s="250" t="s">
        <v>472</v>
      </c>
      <c r="F73" s="251">
        <v>8.3564000000000007</v>
      </c>
      <c r="G73" s="251">
        <v>8.3720999999999997</v>
      </c>
      <c r="H73" s="251">
        <v>-1.5800000000000002E-2</v>
      </c>
      <c r="I73" s="252">
        <v>-1.8829999999999999E-3</v>
      </c>
      <c r="J73" s="253">
        <v>13175000</v>
      </c>
      <c r="K73" s="253">
        <v>110094964.54000001</v>
      </c>
      <c r="L73" s="253">
        <v>110302048.05</v>
      </c>
      <c r="M73" s="253">
        <v>-207083.51999999999</v>
      </c>
      <c r="N73" s="251">
        <v>0.06</v>
      </c>
      <c r="O73" s="254"/>
      <c r="P73" s="255">
        <v>1.36165</v>
      </c>
      <c r="Q73" s="255">
        <v>0.73440300000000003</v>
      </c>
    </row>
    <row r="74" spans="1:17" hidden="1">
      <c r="A74" s="114" t="str">
        <f>VLOOKUP(B74,Mapping!P:P,1,FALSE)</f>
        <v>HRTH_B</v>
      </c>
      <c r="B74" s="235" t="str">
        <f t="shared" si="1"/>
        <v>HRTH_B</v>
      </c>
      <c r="C74" s="250" t="s">
        <v>660</v>
      </c>
      <c r="D74" s="250" t="s">
        <v>663</v>
      </c>
      <c r="E74" s="250" t="s">
        <v>454</v>
      </c>
      <c r="F74" s="251">
        <v>8.7780000000000005</v>
      </c>
      <c r="G74" s="251">
        <v>8.7105999999999995</v>
      </c>
      <c r="H74" s="251">
        <v>6.7400000000000002E-2</v>
      </c>
      <c r="I74" s="252">
        <v>7.7380000000000001E-3</v>
      </c>
      <c r="J74" s="253">
        <v>1675000</v>
      </c>
      <c r="K74" s="253">
        <v>14703090.32</v>
      </c>
      <c r="L74" s="253">
        <v>14590179.83</v>
      </c>
      <c r="M74" s="253">
        <v>112910.49</v>
      </c>
      <c r="N74" s="251">
        <v>0.06</v>
      </c>
      <c r="O74" s="254"/>
      <c r="P74" s="255">
        <v>1</v>
      </c>
      <c r="Q74" s="255">
        <v>1</v>
      </c>
    </row>
    <row r="75" spans="1:17" hidden="1">
      <c r="A75" s="114" t="str">
        <f>VLOOKUP(B75,Mapping!P:P,1,FALSE)</f>
        <v>HRTJ</v>
      </c>
      <c r="B75" s="235" t="str">
        <f t="shared" si="1"/>
        <v>HRTJ</v>
      </c>
      <c r="C75" s="250" t="s">
        <v>57</v>
      </c>
      <c r="D75" s="250" t="s">
        <v>169</v>
      </c>
      <c r="E75" s="250" t="s">
        <v>454</v>
      </c>
      <c r="F75" s="251">
        <v>21.896899999999999</v>
      </c>
      <c r="G75" s="251">
        <v>22.772500000000001</v>
      </c>
      <c r="H75" s="251">
        <v>-0.87560000000000004</v>
      </c>
      <c r="I75" s="252">
        <v>-3.8449999999999998E-2</v>
      </c>
      <c r="J75" s="253">
        <v>980000</v>
      </c>
      <c r="K75" s="253">
        <v>21458998.859999999</v>
      </c>
      <c r="L75" s="253">
        <v>22317082.329999998</v>
      </c>
      <c r="M75" s="253">
        <v>-858083.47</v>
      </c>
      <c r="N75" s="251"/>
      <c r="O75" s="254"/>
      <c r="P75" s="255">
        <v>1</v>
      </c>
      <c r="Q75" s="255">
        <v>1</v>
      </c>
    </row>
    <row r="76" spans="1:17" hidden="1">
      <c r="A76" s="114" t="str">
        <f>VLOOKUP(B76,Mapping!P:P,1,FALSE)</f>
        <v>HRTM</v>
      </c>
      <c r="B76" s="235" t="str">
        <f t="shared" si="1"/>
        <v>HRTM</v>
      </c>
      <c r="C76" s="250" t="s">
        <v>22</v>
      </c>
      <c r="D76" s="250" t="s">
        <v>172</v>
      </c>
      <c r="E76" s="250" t="s">
        <v>454</v>
      </c>
      <c r="F76" s="251">
        <v>19.000800000000002</v>
      </c>
      <c r="G76" s="251">
        <v>19.039300000000001</v>
      </c>
      <c r="H76" s="251">
        <v>-3.85E-2</v>
      </c>
      <c r="I76" s="252">
        <v>-2.0219999999999999E-3</v>
      </c>
      <c r="J76" s="253">
        <v>22575000</v>
      </c>
      <c r="K76" s="253">
        <v>428942103.04000002</v>
      </c>
      <c r="L76" s="253">
        <v>429811474.19</v>
      </c>
      <c r="M76" s="253">
        <v>-869371.15</v>
      </c>
      <c r="N76" s="251">
        <v>0.13</v>
      </c>
      <c r="O76" s="254"/>
      <c r="P76" s="255"/>
      <c r="Q76" s="255"/>
    </row>
    <row r="77" spans="1:17" hidden="1">
      <c r="A77" s="114" t="str">
        <f>VLOOKUP(B77,Mapping!P:P,1,FALSE)</f>
        <v>HRTP_A</v>
      </c>
      <c r="B77" s="235" t="str">
        <f t="shared" si="1"/>
        <v>HRTP_A</v>
      </c>
      <c r="C77" s="250" t="s">
        <v>664</v>
      </c>
      <c r="D77" s="250" t="s">
        <v>665</v>
      </c>
      <c r="E77" s="250" t="s">
        <v>454</v>
      </c>
      <c r="F77" s="251">
        <v>14.6427</v>
      </c>
      <c r="G77" s="251">
        <v>14.721</v>
      </c>
      <c r="H77" s="251">
        <v>-7.8299999999999995E-2</v>
      </c>
      <c r="I77" s="252">
        <v>-5.3189999999999999E-3</v>
      </c>
      <c r="J77" s="253">
        <v>7550000</v>
      </c>
      <c r="K77" s="253">
        <v>110552751.52</v>
      </c>
      <c r="L77" s="253">
        <v>111143193.47</v>
      </c>
      <c r="M77" s="253">
        <v>-590441.94999999995</v>
      </c>
      <c r="N77" s="251">
        <v>0.1</v>
      </c>
      <c r="O77" s="254"/>
      <c r="P77" s="255">
        <v>1</v>
      </c>
      <c r="Q77" s="255">
        <v>1</v>
      </c>
    </row>
    <row r="78" spans="1:17" hidden="1">
      <c r="A78" s="114" t="str">
        <f>VLOOKUP(B78,Mapping!P:P,1,FALSE)</f>
        <v>HRTP_U</v>
      </c>
      <c r="B78" s="235" t="str">
        <f t="shared" si="1"/>
        <v>HRTP_U</v>
      </c>
      <c r="C78" s="250" t="s">
        <v>664</v>
      </c>
      <c r="D78" s="250" t="s">
        <v>666</v>
      </c>
      <c r="E78" s="250" t="s">
        <v>454</v>
      </c>
      <c r="F78" s="251">
        <v>23.211400000000001</v>
      </c>
      <c r="G78" s="251">
        <v>23.102399999999999</v>
      </c>
      <c r="H78" s="251">
        <v>0.109</v>
      </c>
      <c r="I78" s="252">
        <v>4.718E-3</v>
      </c>
      <c r="J78" s="253">
        <v>775000</v>
      </c>
      <c r="K78" s="253">
        <v>17988799.719999999</v>
      </c>
      <c r="L78" s="253">
        <v>17904379.91</v>
      </c>
      <c r="M78" s="253">
        <v>84419.81</v>
      </c>
      <c r="N78" s="251">
        <v>0.13619999999999999</v>
      </c>
      <c r="O78" s="254"/>
      <c r="P78" s="255">
        <v>1.36165</v>
      </c>
      <c r="Q78" s="255">
        <v>0.73440300000000003</v>
      </c>
    </row>
    <row r="79" spans="1:17" hidden="1">
      <c r="A79" s="114" t="str">
        <f>VLOOKUP(B79,Mapping!P:P,1,FALSE)</f>
        <v>HRTP_U</v>
      </c>
      <c r="B79" s="235" t="str">
        <f t="shared" si="1"/>
        <v>HRTP_U</v>
      </c>
      <c r="C79" s="250" t="s">
        <v>664</v>
      </c>
      <c r="D79" s="250" t="s">
        <v>666</v>
      </c>
      <c r="E79" s="250" t="s">
        <v>472</v>
      </c>
      <c r="F79" s="251">
        <v>17.046500000000002</v>
      </c>
      <c r="G79" s="251">
        <v>17.124300000000002</v>
      </c>
      <c r="H79" s="251">
        <v>-7.7799999999999994E-2</v>
      </c>
      <c r="I79" s="252">
        <v>-4.542E-3</v>
      </c>
      <c r="J79" s="253">
        <v>775000</v>
      </c>
      <c r="K79" s="253">
        <v>13211030.529999999</v>
      </c>
      <c r="L79" s="253">
        <v>13271351.199999999</v>
      </c>
      <c r="M79" s="253">
        <v>-60320.68</v>
      </c>
      <c r="N79" s="251">
        <v>0.1</v>
      </c>
      <c r="O79" s="254"/>
      <c r="P79" s="255">
        <v>1.36165</v>
      </c>
      <c r="Q79" s="255">
        <v>0.73440300000000003</v>
      </c>
    </row>
    <row r="80" spans="1:17" hidden="1">
      <c r="A80" s="114" t="str">
        <f>VLOOKUP(B80,Mapping!P:P,1,FALSE)</f>
        <v>HRTS</v>
      </c>
      <c r="B80" s="235" t="str">
        <f t="shared" si="1"/>
        <v>HRTS</v>
      </c>
      <c r="C80" s="250" t="s">
        <v>188</v>
      </c>
      <c r="D80" s="250" t="s">
        <v>68</v>
      </c>
      <c r="E80" s="250" t="s">
        <v>454</v>
      </c>
      <c r="F80" s="251">
        <v>14.3658</v>
      </c>
      <c r="G80" s="251">
        <v>14.257899999999999</v>
      </c>
      <c r="H80" s="251">
        <v>0.1079</v>
      </c>
      <c r="I80" s="252">
        <v>7.5680000000000001E-3</v>
      </c>
      <c r="J80" s="253">
        <v>1304938</v>
      </c>
      <c r="K80" s="253">
        <v>18746475.710000001</v>
      </c>
      <c r="L80" s="253">
        <v>18605722.829999998</v>
      </c>
      <c r="M80" s="253">
        <v>140752.88</v>
      </c>
      <c r="N80" s="251">
        <v>0.1031</v>
      </c>
      <c r="O80" s="254"/>
      <c r="P80" s="255"/>
      <c r="Q80" s="255"/>
    </row>
    <row r="81" spans="1:17" hidden="1">
      <c r="A81" s="114" t="str">
        <f>VLOOKUP(B81,Mapping!P:P,1,FALSE)</f>
        <v>HRTSP</v>
      </c>
      <c r="B81" s="235" t="str">
        <f t="shared" si="1"/>
        <v>HRTSP</v>
      </c>
      <c r="C81" s="250" t="s">
        <v>188</v>
      </c>
      <c r="D81" s="250" t="s">
        <v>70</v>
      </c>
      <c r="E81" s="250" t="s">
        <v>454</v>
      </c>
      <c r="F81" s="251">
        <v>10</v>
      </c>
      <c r="G81" s="251">
        <v>10</v>
      </c>
      <c r="H81" s="251">
        <v>0</v>
      </c>
      <c r="I81" s="252">
        <v>0</v>
      </c>
      <c r="J81" s="253">
        <v>1316938</v>
      </c>
      <c r="K81" s="253">
        <v>13169380</v>
      </c>
      <c r="L81" s="253">
        <v>13169380</v>
      </c>
      <c r="M81" s="253">
        <v>0</v>
      </c>
      <c r="N81" s="251"/>
      <c r="O81" s="254"/>
      <c r="P81" s="255">
        <v>1.36165</v>
      </c>
      <c r="Q81" s="255">
        <v>0.73440300000000003</v>
      </c>
    </row>
    <row r="82" spans="1:17" hidden="1">
      <c r="A82" s="114" t="str">
        <f>VLOOKUP(B82,Mapping!P:P,1,FALSE)</f>
        <v>HRTX</v>
      </c>
      <c r="B82" s="235" t="str">
        <f t="shared" si="1"/>
        <v>HRTX</v>
      </c>
      <c r="C82" s="250" t="s">
        <v>62</v>
      </c>
      <c r="D82" s="250" t="s">
        <v>178</v>
      </c>
      <c r="E82" s="250" t="s">
        <v>454</v>
      </c>
      <c r="F82" s="251">
        <v>11.014900000000001</v>
      </c>
      <c r="G82" s="251">
        <v>11.1569</v>
      </c>
      <c r="H82" s="251">
        <v>-0.14199999999999999</v>
      </c>
      <c r="I82" s="252">
        <v>-1.2728E-2</v>
      </c>
      <c r="J82" s="253">
        <v>1950000</v>
      </c>
      <c r="K82" s="253">
        <v>21479018.07</v>
      </c>
      <c r="L82" s="253">
        <v>21755889.16</v>
      </c>
      <c r="M82" s="253">
        <v>-276871.09000000003</v>
      </c>
      <c r="N82" s="251"/>
      <c r="O82" s="254"/>
      <c r="P82" s="255"/>
      <c r="Q82" s="255"/>
    </row>
    <row r="83" spans="1:17" hidden="1">
      <c r="A83" s="114" t="str">
        <f>VLOOKUP(B83,Mapping!P:P,1,FALSE)</f>
        <v>HRTY_A</v>
      </c>
      <c r="B83" s="235" t="str">
        <f t="shared" si="1"/>
        <v>HRTY_A</v>
      </c>
      <c r="C83" s="250" t="s">
        <v>667</v>
      </c>
      <c r="D83" s="250" t="s">
        <v>668</v>
      </c>
      <c r="E83" s="250" t="s">
        <v>454</v>
      </c>
      <c r="F83" s="251">
        <v>32.747</v>
      </c>
      <c r="G83" s="251">
        <v>33.0824</v>
      </c>
      <c r="H83" s="251">
        <v>-0.33539999999999998</v>
      </c>
      <c r="I83" s="252">
        <v>-1.0137999999999999E-2</v>
      </c>
      <c r="J83" s="253">
        <v>1225000</v>
      </c>
      <c r="K83" s="253">
        <v>40115134.170000002</v>
      </c>
      <c r="L83" s="253">
        <v>40525967.399999999</v>
      </c>
      <c r="M83" s="253">
        <v>-410833.23</v>
      </c>
      <c r="N83" s="251"/>
      <c r="O83" s="254"/>
      <c r="P83" s="255">
        <v>1</v>
      </c>
      <c r="Q83" s="255">
        <v>1</v>
      </c>
    </row>
    <row r="84" spans="1:17" hidden="1">
      <c r="A84" s="114" t="str">
        <f>VLOOKUP(B84,Mapping!P:P,1,FALSE)</f>
        <v>HRTY_U</v>
      </c>
      <c r="B84" s="235" t="str">
        <f t="shared" si="1"/>
        <v>HRTY_U</v>
      </c>
      <c r="C84" s="250" t="s">
        <v>667</v>
      </c>
      <c r="D84" s="250" t="s">
        <v>669</v>
      </c>
      <c r="E84" s="250" t="s">
        <v>454</v>
      </c>
      <c r="F84" s="251">
        <v>41.836799999999997</v>
      </c>
      <c r="G84" s="251">
        <v>42.265000000000001</v>
      </c>
      <c r="H84" s="251">
        <v>-0.42820000000000003</v>
      </c>
      <c r="I84" s="252">
        <v>-1.0130999999999999E-2</v>
      </c>
      <c r="J84" s="253">
        <v>75000</v>
      </c>
      <c r="K84" s="253">
        <v>3137760.78</v>
      </c>
      <c r="L84" s="253">
        <v>3169875.28</v>
      </c>
      <c r="M84" s="253">
        <v>-32114.5</v>
      </c>
      <c r="N84" s="251"/>
      <c r="O84" s="254"/>
      <c r="P84" s="255">
        <v>1.36165</v>
      </c>
      <c r="Q84" s="255">
        <v>0.73440300000000003</v>
      </c>
    </row>
    <row r="85" spans="1:17" hidden="1">
      <c r="A85" s="114" t="str">
        <f>VLOOKUP(B85,Mapping!P:P,1,FALSE)</f>
        <v>HRTY_U</v>
      </c>
      <c r="B85" s="235" t="str">
        <f t="shared" si="1"/>
        <v>HRTY_U</v>
      </c>
      <c r="C85" s="250" t="s">
        <v>667</v>
      </c>
      <c r="D85" s="250" t="s">
        <v>669</v>
      </c>
      <c r="E85" s="250" t="s">
        <v>472</v>
      </c>
      <c r="F85" s="251">
        <v>30.725100000000001</v>
      </c>
      <c r="G85" s="251">
        <v>31.328299999999999</v>
      </c>
      <c r="H85" s="251">
        <v>-0.60319999999999996</v>
      </c>
      <c r="I85" s="252">
        <v>-1.9255000000000001E-2</v>
      </c>
      <c r="J85" s="253">
        <v>75000</v>
      </c>
      <c r="K85" s="253">
        <v>2304381.29</v>
      </c>
      <c r="L85" s="253">
        <v>2349622.1800000002</v>
      </c>
      <c r="M85" s="253">
        <v>-45240.89</v>
      </c>
      <c r="N85" s="251"/>
      <c r="O85" s="254"/>
      <c r="P85" s="255">
        <v>1.36165</v>
      </c>
      <c r="Q85" s="255">
        <v>0.73440300000000003</v>
      </c>
    </row>
    <row r="86" spans="1:17" hidden="1">
      <c r="A86" s="114" t="str">
        <f>VLOOKUP(B86,Mapping!P:P,1,FALSE)</f>
        <v>HRV1_A</v>
      </c>
      <c r="B86" s="235" t="str">
        <f t="shared" si="1"/>
        <v>HRV1_A</v>
      </c>
      <c r="C86" s="250" t="s">
        <v>251</v>
      </c>
      <c r="D86" s="250" t="s">
        <v>670</v>
      </c>
      <c r="E86" s="250" t="s">
        <v>454</v>
      </c>
      <c r="F86" s="251">
        <v>8.1958000000000002</v>
      </c>
      <c r="G86" s="251">
        <v>8.0495000000000001</v>
      </c>
      <c r="H86" s="251">
        <v>0.14630000000000001</v>
      </c>
      <c r="I86" s="252">
        <v>1.8175E-2</v>
      </c>
      <c r="J86" s="253">
        <v>30625000</v>
      </c>
      <c r="K86" s="253">
        <v>250996684.97</v>
      </c>
      <c r="L86" s="253">
        <v>245108336.69999999</v>
      </c>
      <c r="M86" s="253">
        <v>5888348.2699999996</v>
      </c>
      <c r="N86" s="251">
        <v>0.25</v>
      </c>
      <c r="O86" s="254"/>
      <c r="P86" s="255">
        <v>1</v>
      </c>
      <c r="Q86" s="255">
        <v>1</v>
      </c>
    </row>
    <row r="87" spans="1:17" hidden="1">
      <c r="A87" s="114" t="str">
        <f>VLOOKUP(B87,Mapping!P:P,1,FALSE)</f>
        <v>HRV2_A</v>
      </c>
      <c r="B87" s="235" t="str">
        <f t="shared" si="1"/>
        <v>HRV2_A</v>
      </c>
      <c r="C87" s="250" t="s">
        <v>255</v>
      </c>
      <c r="D87" s="250" t="s">
        <v>671</v>
      </c>
      <c r="E87" s="250" t="s">
        <v>454</v>
      </c>
      <c r="F87" s="251">
        <v>6.2667999999999999</v>
      </c>
      <c r="G87" s="251">
        <v>6.5984999999999996</v>
      </c>
      <c r="H87" s="251">
        <v>-0.33169999999999999</v>
      </c>
      <c r="I87" s="252">
        <v>-5.0269000000000001E-2</v>
      </c>
      <c r="J87" s="253">
        <v>1800000</v>
      </c>
      <c r="K87" s="253">
        <v>11280203.52</v>
      </c>
      <c r="L87" s="253">
        <v>11877253.550000001</v>
      </c>
      <c r="M87" s="253">
        <v>-597050.03</v>
      </c>
      <c r="N87" s="251">
        <v>0.25</v>
      </c>
      <c r="O87" s="254"/>
      <c r="P87" s="255">
        <v>1</v>
      </c>
      <c r="Q87" s="255">
        <v>1</v>
      </c>
    </row>
    <row r="88" spans="1:17" hidden="1">
      <c r="A88" s="114" t="str">
        <f>VLOOKUP(B88,Mapping!P:P,1,FALSE)</f>
        <v>HRV3_A</v>
      </c>
      <c r="B88" s="235" t="str">
        <f t="shared" si="1"/>
        <v>HRV3_A</v>
      </c>
      <c r="C88" s="250" t="s">
        <v>259</v>
      </c>
      <c r="D88" s="250" t="s">
        <v>672</v>
      </c>
      <c r="E88" s="250" t="s">
        <v>454</v>
      </c>
      <c r="F88" s="251">
        <v>10.976800000000001</v>
      </c>
      <c r="G88" s="251">
        <v>11.361599999999999</v>
      </c>
      <c r="H88" s="251">
        <v>-0.38479999999999998</v>
      </c>
      <c r="I88" s="252">
        <v>-3.3868000000000002E-2</v>
      </c>
      <c r="J88" s="253">
        <v>10275000</v>
      </c>
      <c r="K88" s="253">
        <v>112786927.05</v>
      </c>
      <c r="L88" s="253">
        <v>118160434.62</v>
      </c>
      <c r="M88" s="253">
        <v>-5373507.5700000003</v>
      </c>
      <c r="N88" s="251">
        <v>0.2</v>
      </c>
      <c r="O88" s="254"/>
      <c r="P88" s="255">
        <v>1</v>
      </c>
      <c r="Q88" s="255">
        <v>1</v>
      </c>
    </row>
    <row r="89" spans="1:17" hidden="1">
      <c r="A89" s="114" t="str">
        <f>VLOOKUP(B89,Mapping!P:P,1,FALSE)</f>
        <v>HRV4_A</v>
      </c>
      <c r="B89" s="235" t="str">
        <f t="shared" si="1"/>
        <v>HRV4_A</v>
      </c>
      <c r="C89" s="250" t="s">
        <v>263</v>
      </c>
      <c r="D89" s="250" t="s">
        <v>673</v>
      </c>
      <c r="E89" s="250" t="s">
        <v>454</v>
      </c>
      <c r="F89" s="251">
        <v>3.9201000000000001</v>
      </c>
      <c r="G89" s="251">
        <v>3.8708999999999998</v>
      </c>
      <c r="H89" s="251">
        <v>4.9200000000000001E-2</v>
      </c>
      <c r="I89" s="252">
        <v>1.2710000000000001E-2</v>
      </c>
      <c r="J89" s="253">
        <v>15150000</v>
      </c>
      <c r="K89" s="253">
        <v>59389589.640000001</v>
      </c>
      <c r="L89" s="253">
        <v>59225454.25</v>
      </c>
      <c r="M89" s="253">
        <v>164135.39000000001</v>
      </c>
      <c r="N89" s="251">
        <v>0.15</v>
      </c>
      <c r="O89" s="254"/>
      <c r="P89" s="255">
        <v>1</v>
      </c>
      <c r="Q89" s="255">
        <v>1</v>
      </c>
    </row>
    <row r="90" spans="1:17" hidden="1">
      <c r="A90" s="114" t="str">
        <f>VLOOKUP(B90,Mapping!P:P,1,FALSE)</f>
        <v>HRV5_A</v>
      </c>
      <c r="B90" s="235" t="str">
        <f t="shared" si="1"/>
        <v>HRV5_A</v>
      </c>
      <c r="C90" s="250" t="s">
        <v>267</v>
      </c>
      <c r="D90" s="250" t="s">
        <v>674</v>
      </c>
      <c r="E90" s="250" t="s">
        <v>454</v>
      </c>
      <c r="F90" s="251">
        <v>19.621200000000002</v>
      </c>
      <c r="G90" s="251">
        <v>20.977799999999998</v>
      </c>
      <c r="H90" s="251">
        <v>-1.3566</v>
      </c>
      <c r="I90" s="252">
        <v>-6.4668000000000003E-2</v>
      </c>
      <c r="J90" s="253">
        <v>7100000</v>
      </c>
      <c r="K90" s="253">
        <v>139310329.43000001</v>
      </c>
      <c r="L90" s="253">
        <v>147368869.83000001</v>
      </c>
      <c r="M90" s="253">
        <v>-8058540.4000000004</v>
      </c>
      <c r="N90" s="251">
        <v>0.65</v>
      </c>
      <c r="O90" s="254"/>
      <c r="P90" s="255">
        <v>1</v>
      </c>
      <c r="Q90" s="255">
        <v>1</v>
      </c>
    </row>
    <row r="91" spans="1:17" hidden="1">
      <c r="A91" s="114" t="str">
        <f>VLOOKUP(B91,Mapping!P:P,1,FALSE)</f>
        <v>HRV6_A</v>
      </c>
      <c r="B91" s="235" t="str">
        <f t="shared" si="1"/>
        <v>HRV6_A</v>
      </c>
      <c r="C91" s="250" t="s">
        <v>288</v>
      </c>
      <c r="D91" s="250" t="s">
        <v>675</v>
      </c>
      <c r="E91" s="250" t="s">
        <v>454</v>
      </c>
      <c r="F91" s="251">
        <v>8.92</v>
      </c>
      <c r="G91" s="251">
        <v>9.0481999999999996</v>
      </c>
      <c r="H91" s="251">
        <v>-0.12820000000000001</v>
      </c>
      <c r="I91" s="252">
        <v>-1.4168999999999999E-2</v>
      </c>
      <c r="J91" s="253">
        <v>9025000</v>
      </c>
      <c r="K91" s="253">
        <v>80502639.209999993</v>
      </c>
      <c r="L91" s="253">
        <v>81433606.060000002</v>
      </c>
      <c r="M91" s="253">
        <v>-930966.85</v>
      </c>
      <c r="N91" s="251">
        <v>0.1</v>
      </c>
      <c r="O91" s="254"/>
      <c r="P91" s="255">
        <v>1</v>
      </c>
      <c r="Q91" s="255">
        <v>1</v>
      </c>
    </row>
    <row r="92" spans="1:17" hidden="1">
      <c r="A92" s="114" t="str">
        <f>VLOOKUP(B92,Mapping!P:P,1,FALSE)</f>
        <v>HRV7_A</v>
      </c>
      <c r="B92" s="235" t="str">
        <f t="shared" si="1"/>
        <v>HRV7_A</v>
      </c>
      <c r="C92" s="250" t="s">
        <v>292</v>
      </c>
      <c r="D92" s="250" t="s">
        <v>676</v>
      </c>
      <c r="E92" s="250" t="s">
        <v>454</v>
      </c>
      <c r="F92" s="251">
        <v>21.249300000000002</v>
      </c>
      <c r="G92" s="251">
        <v>21.3309</v>
      </c>
      <c r="H92" s="251">
        <v>-8.1600000000000006E-2</v>
      </c>
      <c r="I92" s="252">
        <v>-3.8249999999999998E-3</v>
      </c>
      <c r="J92" s="253">
        <v>5025000</v>
      </c>
      <c r="K92" s="253">
        <v>106777494.89</v>
      </c>
      <c r="L92" s="253">
        <v>107187890.05</v>
      </c>
      <c r="M92" s="253">
        <v>-410395.16</v>
      </c>
      <c r="N92" s="251">
        <v>0.27</v>
      </c>
      <c r="O92" s="254"/>
      <c r="P92" s="255">
        <v>1</v>
      </c>
      <c r="Q92" s="255">
        <v>1</v>
      </c>
    </row>
    <row r="93" spans="1:17" hidden="1">
      <c r="A93" s="114" t="str">
        <f>VLOOKUP(B93,Mapping!P:P,1,FALSE)</f>
        <v>HRV8_A</v>
      </c>
      <c r="B93" s="235" t="str">
        <f t="shared" ref="B93:B108" si="2">IF(D93="Big Pharma Split Corp Preferred class ","HRTSP",IF(D93="Big Pharma Split Corp",C93,IF(RIGHT(D93,3)="ETF",C93,C93&amp;"_"&amp;RIGHT(D93,1))))</f>
        <v>HRV8_A</v>
      </c>
      <c r="C93" s="250" t="s">
        <v>296</v>
      </c>
      <c r="D93" s="250" t="s">
        <v>677</v>
      </c>
      <c r="E93" s="250" t="s">
        <v>454</v>
      </c>
      <c r="F93" s="251">
        <v>4.0636999999999999</v>
      </c>
      <c r="G93" s="251">
        <v>4.0114999999999998</v>
      </c>
      <c r="H93" s="251">
        <v>5.2200000000000003E-2</v>
      </c>
      <c r="I93" s="252">
        <v>1.3013E-2</v>
      </c>
      <c r="J93" s="253">
        <v>79900000</v>
      </c>
      <c r="K93" s="253">
        <v>324691344.55000001</v>
      </c>
      <c r="L93" s="253">
        <v>314102010.75</v>
      </c>
      <c r="M93" s="253">
        <v>10589333.800000001</v>
      </c>
      <c r="N93" s="251">
        <v>0.2</v>
      </c>
      <c r="O93" s="254"/>
      <c r="P93" s="255">
        <v>1</v>
      </c>
      <c r="Q93" s="255">
        <v>1</v>
      </c>
    </row>
    <row r="94" spans="1:17" hidden="1">
      <c r="A94" s="114" t="str">
        <f>VLOOKUP(B94,Mapping!P:P,1,FALSE)</f>
        <v>HRV9_A</v>
      </c>
      <c r="B94" s="235" t="str">
        <f t="shared" si="2"/>
        <v>HRV9_A</v>
      </c>
      <c r="C94" s="250" t="s">
        <v>558</v>
      </c>
      <c r="D94" s="250" t="s">
        <v>678</v>
      </c>
      <c r="E94" s="250" t="s">
        <v>454</v>
      </c>
      <c r="F94" s="251">
        <v>7.9564000000000004</v>
      </c>
      <c r="G94" s="251">
        <v>8.0015000000000001</v>
      </c>
      <c r="H94" s="251">
        <v>-4.5100000000000001E-2</v>
      </c>
      <c r="I94" s="252">
        <v>-5.6360000000000004E-3</v>
      </c>
      <c r="J94" s="253">
        <v>8250000</v>
      </c>
      <c r="K94" s="253">
        <v>65640391.039999999</v>
      </c>
      <c r="L94" s="253">
        <v>65612293.850000001</v>
      </c>
      <c r="M94" s="253">
        <v>28097.19</v>
      </c>
      <c r="N94" s="251">
        <v>0.16</v>
      </c>
      <c r="O94" s="254"/>
      <c r="P94" s="255">
        <v>1</v>
      </c>
      <c r="Q94" s="255">
        <v>1</v>
      </c>
    </row>
    <row r="95" spans="1:17">
      <c r="A95" s="114" t="str">
        <f>VLOOKUP(B95,Mapping!P:P,1,FALSE)</f>
        <v>HRVF</v>
      </c>
      <c r="B95" s="235" t="str">
        <f t="shared" si="2"/>
        <v>HRVF</v>
      </c>
      <c r="C95" s="250" t="s">
        <v>34</v>
      </c>
      <c r="D95" s="250" t="s">
        <v>183</v>
      </c>
      <c r="E95" s="250" t="s">
        <v>454</v>
      </c>
      <c r="F95" s="251">
        <v>17.100200000000001</v>
      </c>
      <c r="G95" s="251">
        <v>17.313300000000002</v>
      </c>
      <c r="H95" s="251">
        <v>-0.21310000000000001</v>
      </c>
      <c r="I95" s="252">
        <v>-1.2307999999999999E-2</v>
      </c>
      <c r="J95" s="253">
        <v>1375000</v>
      </c>
      <c r="K95" s="253">
        <v>23512797.670000002</v>
      </c>
      <c r="L95" s="253">
        <v>23805762.920000002</v>
      </c>
      <c r="M95" s="253">
        <v>-292965.25</v>
      </c>
      <c r="N95" s="251">
        <v>0.13</v>
      </c>
      <c r="O95" s="254"/>
      <c r="P95" s="255"/>
      <c r="Q95" s="255"/>
    </row>
    <row r="96" spans="1:17" hidden="1">
      <c r="A96" s="114" t="str">
        <f>VLOOKUP(B96,Mapping!P:P,1,FALSE)</f>
        <v>HRVG</v>
      </c>
      <c r="B96" s="235" t="str">
        <f t="shared" si="2"/>
        <v>HRVG</v>
      </c>
      <c r="C96" s="250" t="s">
        <v>32</v>
      </c>
      <c r="D96" s="250" t="s">
        <v>185</v>
      </c>
      <c r="E96" s="250" t="s">
        <v>454</v>
      </c>
      <c r="F96" s="251">
        <v>20.391200000000001</v>
      </c>
      <c r="G96" s="251">
        <v>20.91</v>
      </c>
      <c r="H96" s="251">
        <v>-0.51880000000000004</v>
      </c>
      <c r="I96" s="252">
        <v>-2.4811E-2</v>
      </c>
      <c r="J96" s="253">
        <v>2525000</v>
      </c>
      <c r="K96" s="253">
        <v>51487798.350000001</v>
      </c>
      <c r="L96" s="253">
        <v>52797707.68</v>
      </c>
      <c r="M96" s="253">
        <v>-1309909.33</v>
      </c>
      <c r="N96" s="251">
        <v>0.18</v>
      </c>
      <c r="O96" s="254"/>
      <c r="P96" s="255"/>
      <c r="Q96" s="255"/>
    </row>
    <row r="97" spans="1:17" hidden="1">
      <c r="A97" s="114" t="str">
        <f>VLOOKUP(B97,Mapping!P:P,1,FALSE)</f>
        <v>HRVJ</v>
      </c>
      <c r="B97" s="235" t="str">
        <f t="shared" si="2"/>
        <v>HRVJ</v>
      </c>
      <c r="C97" s="250" t="s">
        <v>39</v>
      </c>
      <c r="D97" s="250" t="s">
        <v>186</v>
      </c>
      <c r="E97" s="250" t="s">
        <v>454</v>
      </c>
      <c r="F97" s="251">
        <v>50.003599999999999</v>
      </c>
      <c r="G97" s="251">
        <v>50.081499999999998</v>
      </c>
      <c r="H97" s="251">
        <v>-7.7899999999999997E-2</v>
      </c>
      <c r="I97" s="252">
        <v>-1.555E-3</v>
      </c>
      <c r="J97" s="253">
        <v>3350000</v>
      </c>
      <c r="K97" s="253">
        <v>167512175.69</v>
      </c>
      <c r="L97" s="253">
        <v>107675269.51000001</v>
      </c>
      <c r="M97" s="253">
        <v>59836906.18</v>
      </c>
      <c r="N97" s="251">
        <v>8.1500000000000003E-2</v>
      </c>
      <c r="O97" s="254"/>
      <c r="P97" s="255">
        <v>1</v>
      </c>
      <c r="Q97" s="255">
        <v>1</v>
      </c>
    </row>
    <row r="98" spans="1:17" hidden="1">
      <c r="A98" s="114" t="str">
        <f>VLOOKUP(B98,Mapping!P:P,1,FALSE)</f>
        <v>HRVL_A</v>
      </c>
      <c r="B98" s="235" t="str">
        <f t="shared" si="2"/>
        <v>HRVL_A</v>
      </c>
      <c r="C98" s="250" t="s">
        <v>679</v>
      </c>
      <c r="D98" s="250" t="s">
        <v>680</v>
      </c>
      <c r="E98" s="250" t="s">
        <v>454</v>
      </c>
      <c r="F98" s="251">
        <v>10.539</v>
      </c>
      <c r="G98" s="251">
        <v>10.616300000000001</v>
      </c>
      <c r="H98" s="251">
        <v>-7.7299999999999994E-2</v>
      </c>
      <c r="I98" s="252">
        <v>-7.2810000000000001E-3</v>
      </c>
      <c r="J98" s="253">
        <v>24275000</v>
      </c>
      <c r="K98" s="253">
        <v>255834007.5</v>
      </c>
      <c r="L98" s="253">
        <v>257444774.12</v>
      </c>
      <c r="M98" s="253">
        <v>-1610766.62</v>
      </c>
      <c r="N98" s="251">
        <v>0.08</v>
      </c>
      <c r="O98" s="254"/>
      <c r="P98" s="255">
        <v>1</v>
      </c>
      <c r="Q98" s="255">
        <v>1</v>
      </c>
    </row>
    <row r="99" spans="1:17" hidden="1">
      <c r="A99" s="114" t="str">
        <f>VLOOKUP(B99,Mapping!P:P,1,FALSE)</f>
        <v>HRVL_U</v>
      </c>
      <c r="B99" s="235" t="str">
        <f t="shared" si="2"/>
        <v>HRVL_U</v>
      </c>
      <c r="C99" s="250" t="s">
        <v>679</v>
      </c>
      <c r="D99" s="250" t="s">
        <v>681</v>
      </c>
      <c r="E99" s="250" t="s">
        <v>454</v>
      </c>
      <c r="F99" s="251">
        <v>14.7789</v>
      </c>
      <c r="G99" s="251">
        <v>14.759399999999999</v>
      </c>
      <c r="H99" s="251">
        <v>1.95E-2</v>
      </c>
      <c r="I99" s="252">
        <v>1.3209999999999999E-3</v>
      </c>
      <c r="J99" s="253">
        <v>1125000</v>
      </c>
      <c r="K99" s="253">
        <v>16626218.060000001</v>
      </c>
      <c r="L99" s="253">
        <v>16604327.75</v>
      </c>
      <c r="M99" s="253">
        <v>21890.31</v>
      </c>
      <c r="N99" s="251">
        <v>0.1089</v>
      </c>
      <c r="O99" s="254"/>
      <c r="P99" s="255">
        <v>1.36165</v>
      </c>
      <c r="Q99" s="255">
        <v>0.73440300000000003</v>
      </c>
    </row>
    <row r="100" spans="1:17" hidden="1">
      <c r="A100" s="114" t="str">
        <f>VLOOKUP(B100,Mapping!P:P,1,FALSE)</f>
        <v>HRVL_U</v>
      </c>
      <c r="B100" s="235" t="str">
        <f t="shared" si="2"/>
        <v>HRVL_U</v>
      </c>
      <c r="C100" s="250" t="s">
        <v>679</v>
      </c>
      <c r="D100" s="250" t="s">
        <v>681</v>
      </c>
      <c r="E100" s="250" t="s">
        <v>472</v>
      </c>
      <c r="F100" s="251">
        <v>10.8536</v>
      </c>
      <c r="G100" s="251">
        <v>10.940200000000001</v>
      </c>
      <c r="H100" s="251">
        <v>-8.6499999999999994E-2</v>
      </c>
      <c r="I100" s="252">
        <v>-7.9080000000000001E-3</v>
      </c>
      <c r="J100" s="253">
        <v>1125000</v>
      </c>
      <c r="K100" s="253">
        <v>12210346.32</v>
      </c>
      <c r="L100" s="253">
        <v>12307707.18</v>
      </c>
      <c r="M100" s="253">
        <v>-97360.86</v>
      </c>
      <c r="N100" s="251">
        <v>0.08</v>
      </c>
      <c r="O100" s="254"/>
      <c r="P100" s="255">
        <v>1.36165</v>
      </c>
      <c r="Q100" s="255">
        <v>0.73440300000000003</v>
      </c>
    </row>
    <row r="101" spans="1:17" hidden="1">
      <c r="A101" s="114" t="str">
        <f>VLOOKUP(B101,Mapping!P:P,1,FALSE)</f>
        <v>HRVN</v>
      </c>
      <c r="B101" s="235" t="str">
        <f t="shared" si="2"/>
        <v>HRVN</v>
      </c>
      <c r="C101" s="250" t="s">
        <v>194</v>
      </c>
      <c r="D101" s="250" t="s">
        <v>195</v>
      </c>
      <c r="E101" s="250" t="s">
        <v>454</v>
      </c>
      <c r="F101" s="251">
        <v>23.969799999999999</v>
      </c>
      <c r="G101" s="251">
        <v>24.2087</v>
      </c>
      <c r="H101" s="251">
        <v>-0.2389</v>
      </c>
      <c r="I101" s="252">
        <v>-9.868E-3</v>
      </c>
      <c r="J101" s="253">
        <v>400000</v>
      </c>
      <c r="K101" s="253">
        <v>9587937.0999999996</v>
      </c>
      <c r="L101" s="253">
        <v>9683477.1300000008</v>
      </c>
      <c r="M101" s="253">
        <v>-95540.03</v>
      </c>
      <c r="N101" s="251">
        <v>0.16</v>
      </c>
      <c r="O101" s="254"/>
      <c r="P101" s="255">
        <v>1</v>
      </c>
      <c r="Q101" s="255">
        <v>1</v>
      </c>
    </row>
    <row r="102" spans="1:17" hidden="1">
      <c r="A102" s="114" t="str">
        <f>VLOOKUP(B102,Mapping!P:P,1,FALSE)</f>
        <v>HRVO</v>
      </c>
      <c r="B102" s="235" t="str">
        <f t="shared" si="2"/>
        <v>HRVO</v>
      </c>
      <c r="C102" s="250" t="s">
        <v>196</v>
      </c>
      <c r="D102" s="250" t="s">
        <v>197</v>
      </c>
      <c r="E102" s="250" t="s">
        <v>454</v>
      </c>
      <c r="F102" s="251">
        <v>23.537600000000001</v>
      </c>
      <c r="G102" s="251">
        <v>23.8353</v>
      </c>
      <c r="H102" s="251">
        <v>-0.29770000000000002</v>
      </c>
      <c r="I102" s="252">
        <v>-1.2489999999999999E-2</v>
      </c>
      <c r="J102" s="253">
        <v>525000</v>
      </c>
      <c r="K102" s="253">
        <v>12357240.210000001</v>
      </c>
      <c r="L102" s="253">
        <v>12513532.43</v>
      </c>
      <c r="M102" s="253">
        <v>-156292.22</v>
      </c>
      <c r="N102" s="251">
        <v>0.2</v>
      </c>
      <c r="O102" s="254"/>
      <c r="P102" s="255">
        <v>1</v>
      </c>
      <c r="Q102" s="255">
        <v>1</v>
      </c>
    </row>
    <row r="103" spans="1:17" hidden="1">
      <c r="A103" s="114" t="str">
        <f>VLOOKUP(B103,Mapping!P:P,1,FALSE)</f>
        <v>HRVP</v>
      </c>
      <c r="B103" s="235" t="str">
        <f t="shared" si="2"/>
        <v>HRVP</v>
      </c>
      <c r="C103" s="250" t="s">
        <v>198</v>
      </c>
      <c r="D103" s="250" t="s">
        <v>199</v>
      </c>
      <c r="E103" s="250" t="s">
        <v>454</v>
      </c>
      <c r="F103" s="251">
        <v>12.726900000000001</v>
      </c>
      <c r="G103" s="251">
        <v>12.7773</v>
      </c>
      <c r="H103" s="251">
        <v>-5.04E-2</v>
      </c>
      <c r="I103" s="252">
        <v>-3.9439999999999996E-3</v>
      </c>
      <c r="J103" s="253">
        <v>5875000</v>
      </c>
      <c r="K103" s="253">
        <v>74770449.540000007</v>
      </c>
      <c r="L103" s="253">
        <v>75066434.459999993</v>
      </c>
      <c r="M103" s="253">
        <v>-295984.92</v>
      </c>
      <c r="N103" s="251">
        <v>8.5000000000000006E-2</v>
      </c>
      <c r="O103" s="254"/>
      <c r="P103" s="255">
        <v>1</v>
      </c>
      <c r="Q103" s="255">
        <v>1</v>
      </c>
    </row>
    <row r="104" spans="1:17" hidden="1">
      <c r="A104" s="114" t="str">
        <f>VLOOKUP(B104,Mapping!P:P,1,FALSE)</f>
        <v>HRVR_A</v>
      </c>
      <c r="B104" s="235" t="str">
        <f t="shared" si="2"/>
        <v>HRVR_A</v>
      </c>
      <c r="C104" s="250" t="s">
        <v>682</v>
      </c>
      <c r="D104" s="250" t="s">
        <v>683</v>
      </c>
      <c r="E104" s="250" t="s">
        <v>454</v>
      </c>
      <c r="F104" s="251">
        <v>9.3902999999999999</v>
      </c>
      <c r="G104" s="251">
        <v>9.3269000000000002</v>
      </c>
      <c r="H104" s="251">
        <v>6.3399999999999998E-2</v>
      </c>
      <c r="I104" s="252">
        <v>6.7980000000000002E-3</v>
      </c>
      <c r="J104" s="253">
        <v>18875000</v>
      </c>
      <c r="K104" s="253">
        <v>177242832.86000001</v>
      </c>
      <c r="L104" s="253">
        <v>175578773.16</v>
      </c>
      <c r="M104" s="253">
        <v>1664059.7</v>
      </c>
      <c r="N104" s="251">
        <v>0.16500000000000001</v>
      </c>
      <c r="O104" s="254"/>
      <c r="P104" s="255">
        <v>1</v>
      </c>
      <c r="Q104" s="255">
        <v>1</v>
      </c>
    </row>
    <row r="105" spans="1:17" hidden="1">
      <c r="A105" s="114" t="str">
        <f>VLOOKUP(B105,Mapping!P:P,1,FALSE)</f>
        <v>HRVR_U</v>
      </c>
      <c r="B105" s="235" t="str">
        <f t="shared" si="2"/>
        <v>HRVR_U</v>
      </c>
      <c r="C105" s="107" t="s">
        <v>682</v>
      </c>
      <c r="D105" s="107" t="s">
        <v>684</v>
      </c>
      <c r="E105" s="107" t="s">
        <v>454</v>
      </c>
      <c r="F105" s="259">
        <v>12.695399999999999</v>
      </c>
      <c r="G105" s="259">
        <v>12.6111</v>
      </c>
      <c r="H105" s="259">
        <v>8.43E-2</v>
      </c>
      <c r="I105" s="260">
        <v>6.685E-3</v>
      </c>
      <c r="J105" s="261">
        <v>575000</v>
      </c>
      <c r="K105" s="261">
        <v>7299851.3899999997</v>
      </c>
      <c r="L105" s="261">
        <v>7251376.5499999998</v>
      </c>
      <c r="M105" s="261">
        <v>48474.84</v>
      </c>
      <c r="N105" s="259">
        <v>0.22470000000000001</v>
      </c>
      <c r="P105" s="262">
        <v>1.36165</v>
      </c>
      <c r="Q105" s="262">
        <v>0.73440300000000003</v>
      </c>
    </row>
    <row r="106" spans="1:17" hidden="1">
      <c r="A106" s="114" t="str">
        <f>VLOOKUP(B106,Mapping!P:P,1,FALSE)</f>
        <v>HRVR_U</v>
      </c>
      <c r="B106" s="235" t="str">
        <f t="shared" si="2"/>
        <v>HRVR_U</v>
      </c>
      <c r="C106" s="107" t="s">
        <v>682</v>
      </c>
      <c r="D106" s="107" t="s">
        <v>684</v>
      </c>
      <c r="E106" s="107" t="s">
        <v>472</v>
      </c>
      <c r="F106" s="259">
        <v>9.3234999999999992</v>
      </c>
      <c r="G106" s="259">
        <v>9.3477999999999994</v>
      </c>
      <c r="H106" s="259">
        <v>-2.4199999999999999E-2</v>
      </c>
      <c r="I106" s="260">
        <v>-2.594E-3</v>
      </c>
      <c r="J106" s="261">
        <v>575000</v>
      </c>
      <c r="K106" s="261">
        <v>5361033.59</v>
      </c>
      <c r="L106" s="261">
        <v>5374973.3499999996</v>
      </c>
      <c r="M106" s="261">
        <v>-13939.76</v>
      </c>
      <c r="N106" s="259">
        <v>0.16500000000000001</v>
      </c>
      <c r="P106" s="262">
        <v>1.36165</v>
      </c>
      <c r="Q106" s="262">
        <v>0.73440300000000003</v>
      </c>
    </row>
    <row r="107" spans="1:17" hidden="1">
      <c r="A107" s="114" t="str">
        <f>VLOOKUP(B107,Mapping!P:P,1,FALSE)</f>
        <v>HRVS_A</v>
      </c>
      <c r="B107" s="235" t="str">
        <f t="shared" si="2"/>
        <v>HRVS_A</v>
      </c>
      <c r="C107" s="107" t="s">
        <v>230</v>
      </c>
      <c r="D107" s="107" t="s">
        <v>685</v>
      </c>
      <c r="E107" s="107" t="s">
        <v>454</v>
      </c>
      <c r="F107" s="259">
        <v>9.9237000000000002</v>
      </c>
      <c r="G107" s="259">
        <v>10.0412</v>
      </c>
      <c r="H107" s="259">
        <v>-0.11749999999999999</v>
      </c>
      <c r="I107" s="260">
        <v>-1.1702000000000001E-2</v>
      </c>
      <c r="J107" s="261">
        <v>2200000</v>
      </c>
      <c r="K107" s="261">
        <v>21832207.640000001</v>
      </c>
      <c r="L107" s="261">
        <v>20333405.870000001</v>
      </c>
      <c r="M107" s="261">
        <v>1498801.77</v>
      </c>
      <c r="N107" s="259">
        <v>0.14000000000000001</v>
      </c>
      <c r="P107" s="262">
        <v>1</v>
      </c>
      <c r="Q107" s="262">
        <v>1</v>
      </c>
    </row>
    <row r="108" spans="1:17" hidden="1">
      <c r="A108" s="114" t="str">
        <f>VLOOKUP(B108,Mapping!P:P,1,FALSE)</f>
        <v>HRVS_U</v>
      </c>
      <c r="B108" s="235" t="str">
        <f t="shared" si="2"/>
        <v>HRVS_U</v>
      </c>
      <c r="C108" s="107" t="s">
        <v>230</v>
      </c>
      <c r="D108" s="107" t="s">
        <v>686</v>
      </c>
      <c r="E108" s="107" t="s">
        <v>454</v>
      </c>
      <c r="F108" s="259">
        <v>13.4628</v>
      </c>
      <c r="G108" s="259">
        <v>13.6228</v>
      </c>
      <c r="H108" s="259">
        <v>-0.16</v>
      </c>
      <c r="I108" s="260">
        <v>-1.1745E-2</v>
      </c>
      <c r="J108" s="261">
        <v>425000</v>
      </c>
      <c r="K108" s="261">
        <v>5721684.9500000002</v>
      </c>
      <c r="L108" s="261">
        <v>5789691.7599999998</v>
      </c>
      <c r="M108" s="261">
        <v>-68006.81</v>
      </c>
      <c r="N108" s="259">
        <v>0.19059999999999999</v>
      </c>
      <c r="P108" s="262">
        <v>1.36165</v>
      </c>
      <c r="Q108" s="262">
        <v>0.73440300000000003</v>
      </c>
    </row>
    <row r="109" spans="1:17" hidden="1">
      <c r="A109" s="114" t="str">
        <f>VLOOKUP(B109,Mapping!P:P,1,FALSE)</f>
        <v>HRVS_U</v>
      </c>
      <c r="B109" s="235" t="str">
        <f t="shared" ref="B109:B110" si="3">IF(D109="Big Pharma Split Corp Preferred class ","HRTSP",IF(D109="Big Pharma Split Corp",C109,IF(RIGHT(D109,3)="ETF",C109,C109&amp;"_"&amp;RIGHT(D109,1))))</f>
        <v>HRVS_U</v>
      </c>
      <c r="C109" s="107" t="s">
        <v>230</v>
      </c>
      <c r="D109" s="107" t="s">
        <v>686</v>
      </c>
      <c r="E109" s="107" t="s">
        <v>472</v>
      </c>
      <c r="F109" s="259">
        <v>9.8871000000000002</v>
      </c>
      <c r="G109" s="259">
        <v>10.0977</v>
      </c>
      <c r="H109" s="259">
        <v>-0.21060000000000001</v>
      </c>
      <c r="I109" s="260">
        <v>-2.0854000000000001E-2</v>
      </c>
      <c r="J109" s="261">
        <v>425000</v>
      </c>
      <c r="K109" s="261">
        <v>4202023.24</v>
      </c>
      <c r="L109" s="261">
        <v>4291521.58</v>
      </c>
      <c r="M109" s="261">
        <v>-89498.33</v>
      </c>
      <c r="N109" s="259">
        <v>0.14000000000000001</v>
      </c>
      <c r="P109" s="262">
        <v>1.36165</v>
      </c>
      <c r="Q109" s="262">
        <v>0.73440300000000003</v>
      </c>
    </row>
    <row r="110" spans="1:17" hidden="1">
      <c r="A110" s="114" t="str">
        <f>VLOOKUP(B110,Mapping!P:P,1,FALSE)</f>
        <v>HRVU_A</v>
      </c>
      <c r="B110" s="235" t="str">
        <f t="shared" si="3"/>
        <v>HRVU_A</v>
      </c>
      <c r="C110" s="107" t="s">
        <v>236</v>
      </c>
      <c r="D110" s="107" t="s">
        <v>687</v>
      </c>
      <c r="E110" s="107" t="s">
        <v>454</v>
      </c>
      <c r="F110" s="259">
        <v>9.4923000000000002</v>
      </c>
      <c r="G110" s="259">
        <v>9.6509</v>
      </c>
      <c r="H110" s="259">
        <v>-0.15859999999999999</v>
      </c>
      <c r="I110" s="260">
        <v>-1.6434000000000001E-2</v>
      </c>
      <c r="J110" s="261">
        <v>10075000</v>
      </c>
      <c r="K110" s="261">
        <v>95634686.819999993</v>
      </c>
      <c r="L110" s="261">
        <v>95060930.75</v>
      </c>
      <c r="M110" s="261">
        <v>573756.06999999995</v>
      </c>
      <c r="N110" s="259">
        <v>0.16</v>
      </c>
      <c r="P110" s="262">
        <v>1</v>
      </c>
      <c r="Q110" s="262">
        <v>1</v>
      </c>
    </row>
    <row r="111" spans="1:17" hidden="1">
      <c r="A111" s="114" t="str">
        <f>VLOOKUP(B111,Mapping!P:P,1,FALSE)</f>
        <v>HRVU_U</v>
      </c>
      <c r="B111" s="235" t="str">
        <f t="shared" ref="B111:B118" si="4">IF(D111="Big Pharma Split Corp Preferred class ","HRTSP",IF(D111="Big Pharma Split Corp",C111,IF(RIGHT(D111,3)="ETF",C111,C111&amp;"_"&amp;RIGHT(D111,1))))</f>
        <v>HRVU_U</v>
      </c>
      <c r="C111" s="107" t="s">
        <v>236</v>
      </c>
      <c r="D111" s="107" t="s">
        <v>688</v>
      </c>
      <c r="E111" s="107" t="s">
        <v>454</v>
      </c>
      <c r="F111" s="259">
        <v>12.8673</v>
      </c>
      <c r="G111" s="259">
        <v>13.0832</v>
      </c>
      <c r="H111" s="259">
        <v>-0.21590000000000001</v>
      </c>
      <c r="I111" s="260">
        <v>-1.6501999999999999E-2</v>
      </c>
      <c r="J111" s="261">
        <v>225000</v>
      </c>
      <c r="K111" s="261">
        <v>2895152.82</v>
      </c>
      <c r="L111" s="261">
        <v>2943723.1</v>
      </c>
      <c r="M111" s="261">
        <v>-48570.28</v>
      </c>
      <c r="N111" s="259">
        <v>0.21790000000000001</v>
      </c>
      <c r="P111" s="262">
        <v>1.36165</v>
      </c>
      <c r="Q111" s="262">
        <v>0.73440300000000003</v>
      </c>
    </row>
    <row r="112" spans="1:17" hidden="1">
      <c r="A112" s="114" t="str">
        <f>VLOOKUP(B112,Mapping!P:P,1,FALSE)</f>
        <v>HRVU_U</v>
      </c>
      <c r="B112" s="235" t="str">
        <f t="shared" si="4"/>
        <v>HRVU_U</v>
      </c>
      <c r="C112" s="107" t="s">
        <v>236</v>
      </c>
      <c r="D112" s="107" t="s">
        <v>688</v>
      </c>
      <c r="E112" s="107" t="s">
        <v>472</v>
      </c>
      <c r="F112" s="259">
        <v>9.4497999999999998</v>
      </c>
      <c r="G112" s="259">
        <v>9.6976999999999993</v>
      </c>
      <c r="H112" s="259">
        <v>-0.24790000000000001</v>
      </c>
      <c r="I112" s="260">
        <v>-2.5566999999999999E-2</v>
      </c>
      <c r="J112" s="261">
        <v>225000</v>
      </c>
      <c r="K112" s="261">
        <v>2126209.25</v>
      </c>
      <c r="L112" s="261">
        <v>2181990.29</v>
      </c>
      <c r="M112" s="261">
        <v>-55781.04</v>
      </c>
      <c r="N112" s="259">
        <v>0.16</v>
      </c>
      <c r="P112" s="262">
        <v>1.36165</v>
      </c>
      <c r="Q112" s="262">
        <v>0.73440300000000003</v>
      </c>
    </row>
    <row r="113" spans="1:17" hidden="1">
      <c r="A113" s="114" t="str">
        <f>VLOOKUP(B113,Mapping!P:P,1,FALSE)</f>
        <v>HRVX_A</v>
      </c>
      <c r="B113" s="235" t="str">
        <f t="shared" si="4"/>
        <v>HRVX_A</v>
      </c>
      <c r="C113" s="107" t="s">
        <v>242</v>
      </c>
      <c r="D113" s="107" t="s">
        <v>689</v>
      </c>
      <c r="E113" s="107" t="s">
        <v>454</v>
      </c>
      <c r="F113" s="259">
        <v>12.991199999999999</v>
      </c>
      <c r="G113" s="259">
        <v>13.145099999999999</v>
      </c>
      <c r="H113" s="259">
        <v>-0.15390000000000001</v>
      </c>
      <c r="I113" s="260">
        <v>-1.1708E-2</v>
      </c>
      <c r="J113" s="261">
        <v>2425000</v>
      </c>
      <c r="K113" s="261">
        <v>31503603.629999999</v>
      </c>
      <c r="L113" s="261">
        <v>31876873.219999999</v>
      </c>
      <c r="M113" s="261">
        <v>-373269.59</v>
      </c>
      <c r="N113" s="259">
        <v>0.2</v>
      </c>
      <c r="P113" s="262">
        <v>1</v>
      </c>
      <c r="Q113" s="262">
        <v>1</v>
      </c>
    </row>
    <row r="114" spans="1:17" hidden="1">
      <c r="A114" s="114" t="str">
        <f>VLOOKUP(B114,Mapping!P:P,1,FALSE)</f>
        <v>HRVX_U</v>
      </c>
      <c r="B114" s="235" t="str">
        <f t="shared" si="4"/>
        <v>HRVX_U</v>
      </c>
      <c r="C114" s="107" t="s">
        <v>242</v>
      </c>
      <c r="D114" s="107" t="s">
        <v>690</v>
      </c>
      <c r="E114" s="107" t="s">
        <v>454</v>
      </c>
      <c r="F114" s="259">
        <v>17.634599999999999</v>
      </c>
      <c r="G114" s="259">
        <v>17.8307</v>
      </c>
      <c r="H114" s="259">
        <v>-0.1961</v>
      </c>
      <c r="I114" s="260">
        <v>-1.0998000000000001E-2</v>
      </c>
      <c r="J114" s="261">
        <v>275000</v>
      </c>
      <c r="K114" s="261">
        <v>4849513.03</v>
      </c>
      <c r="L114" s="261">
        <v>4903440.62</v>
      </c>
      <c r="M114" s="261">
        <v>-53927.59</v>
      </c>
      <c r="N114" s="259">
        <v>0.25869999999999999</v>
      </c>
      <c r="P114" s="262">
        <v>1.36165</v>
      </c>
      <c r="Q114" s="262">
        <v>0.73440300000000003</v>
      </c>
    </row>
    <row r="115" spans="1:17" hidden="1">
      <c r="A115" s="114" t="str">
        <f>VLOOKUP(B115,Mapping!P:P,1,FALSE)</f>
        <v>HRVX_U</v>
      </c>
      <c r="B115" s="235" t="str">
        <f t="shared" si="4"/>
        <v>HRVX_U</v>
      </c>
      <c r="C115" s="107" t="s">
        <v>242</v>
      </c>
      <c r="D115" s="107" t="s">
        <v>690</v>
      </c>
      <c r="E115" s="107" t="s">
        <v>472</v>
      </c>
      <c r="F115" s="259">
        <v>12.950900000000001</v>
      </c>
      <c r="G115" s="259">
        <v>13.216699999999999</v>
      </c>
      <c r="H115" s="259">
        <v>-0.26579999999999998</v>
      </c>
      <c r="I115" s="260">
        <v>-2.0112999999999999E-2</v>
      </c>
      <c r="J115" s="261">
        <v>275000</v>
      </c>
      <c r="K115" s="261">
        <v>3561497.47</v>
      </c>
      <c r="L115" s="261">
        <v>3634601.3</v>
      </c>
      <c r="M115" s="261">
        <v>-73103.83</v>
      </c>
      <c r="N115" s="259">
        <v>0.19</v>
      </c>
      <c r="P115" s="262">
        <v>1.36165</v>
      </c>
      <c r="Q115" s="262">
        <v>0.73440300000000003</v>
      </c>
    </row>
    <row r="116" spans="1:17" hidden="1">
      <c r="A116" s="114" t="str">
        <f>VLOOKUP(B116,Mapping!P:P,1,FALSE)</f>
        <v>HRVY_A</v>
      </c>
      <c r="B116" s="235" t="str">
        <f t="shared" si="4"/>
        <v>HRVY_A</v>
      </c>
      <c r="C116" s="107" t="s">
        <v>691</v>
      </c>
      <c r="D116" s="107" t="s">
        <v>692</v>
      </c>
      <c r="E116" s="107" t="s">
        <v>454</v>
      </c>
      <c r="F116" s="259">
        <v>12.563499999999999</v>
      </c>
      <c r="G116" s="259">
        <v>12.779199999999999</v>
      </c>
      <c r="H116" s="259">
        <v>-0.2157</v>
      </c>
      <c r="I116" s="260">
        <v>-1.6879000000000002E-2</v>
      </c>
      <c r="J116" s="261">
        <v>15625000</v>
      </c>
      <c r="K116" s="261">
        <v>196305164.84</v>
      </c>
      <c r="L116" s="261">
        <v>199675522.24000001</v>
      </c>
      <c r="M116" s="261">
        <v>-3370357.4</v>
      </c>
      <c r="N116" s="259">
        <v>0.25</v>
      </c>
      <c r="P116" s="262">
        <v>1</v>
      </c>
      <c r="Q116" s="262">
        <v>1</v>
      </c>
    </row>
    <row r="117" spans="1:17" hidden="1">
      <c r="A117" s="114" t="str">
        <f>VLOOKUP(B117,Mapping!P:P,1,FALSE)</f>
        <v>HRVY_U</v>
      </c>
      <c r="B117" s="235" t="str">
        <f t="shared" si="4"/>
        <v>HRVY_U</v>
      </c>
      <c r="C117" s="107" t="s">
        <v>691</v>
      </c>
      <c r="D117" s="107" t="s">
        <v>693</v>
      </c>
      <c r="E117" s="107" t="s">
        <v>454</v>
      </c>
      <c r="F117" s="259">
        <v>17.010400000000001</v>
      </c>
      <c r="G117" s="259">
        <v>17.290600000000001</v>
      </c>
      <c r="H117" s="259">
        <v>-0.2802</v>
      </c>
      <c r="I117" s="260">
        <v>-1.6205000000000001E-2</v>
      </c>
      <c r="J117" s="261">
        <v>625000</v>
      </c>
      <c r="K117" s="261">
        <v>10631479.630000001</v>
      </c>
      <c r="L117" s="261">
        <v>10374389.619999999</v>
      </c>
      <c r="M117" s="261">
        <v>257090.01</v>
      </c>
      <c r="N117" s="259">
        <v>0.32679999999999998</v>
      </c>
      <c r="P117" s="262">
        <v>1.36165</v>
      </c>
      <c r="Q117" s="262">
        <v>0.73440300000000003</v>
      </c>
    </row>
    <row r="118" spans="1:17" hidden="1">
      <c r="A118" s="114" t="str">
        <f>VLOOKUP(B118,Mapping!P:P,1,FALSE)</f>
        <v>HRVY_U</v>
      </c>
      <c r="B118" s="235" t="str">
        <f t="shared" si="4"/>
        <v>HRVY_U</v>
      </c>
      <c r="C118" s="107" t="s">
        <v>691</v>
      </c>
      <c r="D118" s="107" t="s">
        <v>693</v>
      </c>
      <c r="E118" s="107" t="s">
        <v>472</v>
      </c>
      <c r="F118" s="259">
        <v>12.4925</v>
      </c>
      <c r="G118" s="259">
        <v>12.8164</v>
      </c>
      <c r="H118" s="259">
        <v>-0.32390000000000002</v>
      </c>
      <c r="I118" s="260">
        <v>-2.5273E-2</v>
      </c>
      <c r="J118" s="261">
        <v>625000</v>
      </c>
      <c r="K118" s="261">
        <v>7807791.75</v>
      </c>
      <c r="L118" s="261">
        <v>7689859.6200000001</v>
      </c>
      <c r="M118" s="261">
        <v>117932.12</v>
      </c>
      <c r="N118" s="259">
        <v>0.24</v>
      </c>
      <c r="P118" s="262">
        <v>1.36165</v>
      </c>
      <c r="Q118" s="262">
        <v>0.73440300000000003</v>
      </c>
    </row>
  </sheetData>
  <autoFilter ref="C3:Q118" xr:uid="{FC77007E-0374-440C-8E56-AF360E9D5C81}">
    <filterColumn colId="0">
      <filters>
        <filter val="HRVF"/>
      </filters>
    </filterColumn>
  </autoFilter>
  <mergeCells count="1">
    <mergeCell ref="J2:L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CC50F-70B5-47A8-B699-929C294B2B74}">
  <sheetPr codeName="Sheet16"/>
  <dimension ref="B1:DP112"/>
  <sheetViews>
    <sheetView workbookViewId="0">
      <pane xSplit="2" ySplit="4" topLeftCell="C92" activePane="bottomRight" state="frozen"/>
      <selection pane="bottomRight" activeCell="Q104" sqref="Q104"/>
      <selection pane="bottomLeft" activeCell="J191" sqref="J191"/>
      <selection pane="topRight" activeCell="J191" sqref="J191"/>
    </sheetView>
  </sheetViews>
  <sheetFormatPr defaultRowHeight="14.45"/>
  <cols>
    <col min="2" max="2" width="25.5703125" bestFit="1" customWidth="1"/>
    <col min="3" max="3" width="8.85546875" bestFit="1" customWidth="1"/>
    <col min="4" max="4" width="9.140625" bestFit="1" customWidth="1"/>
    <col min="5" max="5" width="9.5703125" bestFit="1" customWidth="1"/>
    <col min="6" max="6" width="9.140625" bestFit="1" customWidth="1"/>
    <col min="7" max="7" width="9.85546875" bestFit="1" customWidth="1"/>
    <col min="8" max="8" width="9" bestFit="1" customWidth="1"/>
    <col min="9" max="9" width="8.42578125" bestFit="1" customWidth="1"/>
    <col min="10" max="10" width="9.42578125" bestFit="1" customWidth="1"/>
    <col min="11" max="11" width="9.140625" bestFit="1" customWidth="1"/>
    <col min="12" max="12" width="9" bestFit="1" customWidth="1"/>
    <col min="13" max="13" width="9.5703125" bestFit="1" customWidth="1"/>
    <col min="14" max="14" width="9.140625" bestFit="1" customWidth="1"/>
    <col min="15" max="17" width="7.42578125" bestFit="1" customWidth="1"/>
    <col min="18" max="18" width="11.42578125" bestFit="1" customWidth="1"/>
    <col min="19" max="29" width="7.42578125" bestFit="1" customWidth="1"/>
    <col min="30" max="42" width="15.85546875" bestFit="1" customWidth="1"/>
    <col min="43" max="43" width="8.140625" bestFit="1" customWidth="1"/>
    <col min="44" max="44" width="9" bestFit="1" customWidth="1"/>
    <col min="45" max="47" width="15.85546875" bestFit="1" customWidth="1"/>
    <col min="48" max="58" width="15.85546875" customWidth="1"/>
    <col min="73" max="73" width="15.140625" bestFit="1" customWidth="1"/>
    <col min="74" max="74" width="15.5703125" bestFit="1" customWidth="1"/>
    <col min="75" max="75" width="11.140625" bestFit="1" customWidth="1"/>
    <col min="76" max="76" width="8.85546875" bestFit="1" customWidth="1"/>
    <col min="77" max="80" width="7.42578125" bestFit="1" customWidth="1"/>
    <col min="82" max="82" width="15.140625" bestFit="1" customWidth="1"/>
    <col min="83" max="83" width="15.5703125" bestFit="1" customWidth="1"/>
    <col min="84" max="84" width="11.140625" bestFit="1" customWidth="1"/>
    <col min="85" max="85" width="8.85546875" bestFit="1" customWidth="1"/>
    <col min="86" max="91" width="7.42578125" bestFit="1" customWidth="1"/>
    <col min="92" max="92" width="8" bestFit="1" customWidth="1"/>
    <col min="93" max="93" width="7.42578125" bestFit="1" customWidth="1"/>
    <col min="94" max="94" width="8" bestFit="1" customWidth="1"/>
    <col min="95" max="96" width="7.85546875" bestFit="1" customWidth="1"/>
    <col min="97" max="97" width="7.42578125" bestFit="1" customWidth="1"/>
    <col min="98" max="98" width="8" bestFit="1" customWidth="1"/>
    <col min="99" max="99" width="7.85546875" bestFit="1" customWidth="1"/>
    <col min="100" max="100" width="7.5703125" bestFit="1" customWidth="1"/>
    <col min="103" max="103" width="24.42578125" bestFit="1" customWidth="1"/>
    <col min="104" max="104" width="17.42578125" bestFit="1" customWidth="1"/>
    <col min="105" max="105" width="16.140625" bestFit="1" customWidth="1"/>
    <col min="106" max="106" width="11.5703125" bestFit="1" customWidth="1"/>
    <col min="108" max="108" width="40.5703125" bestFit="1" customWidth="1"/>
    <col min="110" max="110" width="20" bestFit="1" customWidth="1"/>
    <col min="111" max="111" width="16.140625" bestFit="1" customWidth="1"/>
    <col min="112" max="112" width="11.5703125" bestFit="1" customWidth="1"/>
    <col min="113" max="113" width="8.85546875" bestFit="1" customWidth="1"/>
    <col min="114" max="114" width="40.85546875" bestFit="1" customWidth="1"/>
    <col min="116" max="116" width="15.5703125" bestFit="1" customWidth="1"/>
    <col min="117" max="117" width="16.140625" bestFit="1" customWidth="1"/>
    <col min="118" max="118" width="11.5703125" bestFit="1" customWidth="1"/>
    <col min="119" max="119" width="8.5703125" bestFit="1" customWidth="1"/>
    <col min="120" max="120" width="9.42578125" bestFit="1" customWidth="1"/>
  </cols>
  <sheetData>
    <row r="1" spans="2:120">
      <c r="B1" s="94" t="s">
        <v>694</v>
      </c>
      <c r="C1" s="94"/>
      <c r="D1" s="94"/>
      <c r="E1" s="94"/>
      <c r="F1" s="94"/>
      <c r="G1" s="94"/>
      <c r="H1" s="94"/>
      <c r="I1" s="94"/>
      <c r="J1" s="94"/>
      <c r="K1" s="94"/>
      <c r="L1" s="94"/>
      <c r="M1" s="94"/>
      <c r="N1" s="94"/>
      <c r="O1" s="94"/>
      <c r="P1" s="94"/>
      <c r="Q1" s="94"/>
      <c r="R1" s="94"/>
      <c r="S1" s="94"/>
      <c r="T1" s="94"/>
      <c r="U1" s="94"/>
      <c r="V1" s="94"/>
      <c r="W1" s="94"/>
      <c r="X1" s="94"/>
      <c r="Y1" s="94"/>
      <c r="Z1" s="94"/>
      <c r="AA1" s="94"/>
      <c r="AB1" s="94"/>
      <c r="AC1" s="94"/>
      <c r="AD1" s="94"/>
      <c r="AE1" s="94"/>
      <c r="AF1" s="94"/>
      <c r="AG1" s="94"/>
      <c r="AH1" s="94"/>
      <c r="AI1" s="94"/>
      <c r="AJ1" s="94"/>
      <c r="AK1" s="94"/>
      <c r="AL1" s="94"/>
      <c r="AM1" s="94"/>
      <c r="AN1" s="94"/>
      <c r="AO1" s="94"/>
      <c r="AP1" s="94"/>
      <c r="AQ1" s="94"/>
      <c r="AR1" s="94"/>
      <c r="AS1" s="94"/>
      <c r="AT1" s="94"/>
      <c r="AU1" s="94"/>
      <c r="AV1" s="94"/>
      <c r="AW1" s="94"/>
      <c r="AX1" s="94"/>
      <c r="AY1" s="94"/>
      <c r="AZ1" s="94"/>
      <c r="BA1" s="94"/>
      <c r="BB1" s="94"/>
      <c r="BC1" s="94"/>
      <c r="BD1" s="94"/>
      <c r="BE1" s="94"/>
      <c r="BF1" s="94"/>
      <c r="BG1" s="94"/>
      <c r="BH1" s="94"/>
      <c r="BI1" s="94"/>
      <c r="BJ1" s="94"/>
      <c r="BK1" s="94"/>
      <c r="BL1" s="94"/>
      <c r="BM1" s="94"/>
      <c r="BN1" s="94"/>
      <c r="BO1" s="94"/>
      <c r="BP1" s="94"/>
      <c r="BQ1" s="94"/>
      <c r="BR1" s="94"/>
      <c r="BS1" s="94"/>
      <c r="BT1" s="94"/>
      <c r="BU1" s="94"/>
      <c r="BV1" s="94"/>
      <c r="BW1" s="94"/>
      <c r="BX1" s="94"/>
      <c r="BY1" s="94"/>
      <c r="BZ1" s="94"/>
      <c r="CA1" s="94"/>
      <c r="CB1" s="94"/>
      <c r="CC1" s="94"/>
      <c r="CD1" s="94"/>
      <c r="CE1" s="94"/>
      <c r="CF1" s="94"/>
      <c r="CG1" s="94"/>
      <c r="CH1" s="94"/>
      <c r="CI1" s="94"/>
      <c r="CJ1" s="94"/>
      <c r="CK1" s="94"/>
      <c r="CL1" s="94"/>
      <c r="CM1" s="94"/>
      <c r="CN1" s="94"/>
      <c r="CO1" s="94"/>
      <c r="CP1" s="94"/>
      <c r="CQ1" s="94"/>
      <c r="CR1" s="94"/>
      <c r="CS1" s="94"/>
      <c r="CT1" s="94"/>
      <c r="CU1" s="94"/>
      <c r="CV1" s="94"/>
    </row>
    <row r="2" spans="2:120" ht="15" thickBot="1">
      <c r="B2" s="94" t="s">
        <v>695</v>
      </c>
      <c r="C2" s="94"/>
      <c r="D2" s="94"/>
      <c r="E2" s="94"/>
      <c r="F2" s="94"/>
      <c r="G2" s="94"/>
      <c r="H2" s="94"/>
      <c r="I2" s="94"/>
      <c r="J2" s="94"/>
      <c r="K2" s="94"/>
      <c r="L2" s="94"/>
      <c r="M2" s="94"/>
      <c r="N2" s="94"/>
      <c r="O2" s="94"/>
      <c r="P2" s="94"/>
      <c r="Q2" s="94"/>
      <c r="R2" s="94"/>
      <c r="S2" s="94"/>
      <c r="T2" s="94"/>
      <c r="U2" s="94"/>
      <c r="V2" s="94"/>
      <c r="W2" s="94"/>
      <c r="X2" s="94"/>
      <c r="Y2" s="94"/>
      <c r="Z2" s="94"/>
      <c r="AA2" s="94"/>
      <c r="AB2" s="94"/>
      <c r="AC2" s="94"/>
      <c r="AD2" s="99"/>
      <c r="AE2" s="99"/>
      <c r="AF2" s="99"/>
      <c r="AG2" s="99"/>
      <c r="AH2" s="99"/>
      <c r="AI2" s="99"/>
      <c r="AJ2" s="99"/>
      <c r="AK2" s="99"/>
      <c r="AL2" s="99"/>
      <c r="AM2" s="99"/>
      <c r="AN2" s="99"/>
      <c r="AO2" s="99"/>
      <c r="AP2" s="99"/>
      <c r="AQ2" s="99"/>
      <c r="AR2" s="99"/>
      <c r="AS2" s="99"/>
      <c r="AT2" s="99"/>
      <c r="AU2" s="99"/>
      <c r="AV2" s="99"/>
      <c r="AW2" s="99"/>
      <c r="AX2" s="99"/>
      <c r="AY2" s="99"/>
      <c r="AZ2" s="99"/>
      <c r="BA2" s="99"/>
      <c r="BB2" s="99"/>
      <c r="BC2" s="99"/>
      <c r="BD2" s="99"/>
      <c r="BE2" s="99"/>
      <c r="BF2" s="99"/>
      <c r="BG2" s="94"/>
      <c r="BH2" s="94"/>
      <c r="BI2" s="94"/>
      <c r="BJ2" s="94"/>
      <c r="BK2" s="94"/>
      <c r="BL2" s="94"/>
      <c r="BM2" s="94"/>
      <c r="BN2" s="94"/>
      <c r="BO2" s="94"/>
      <c r="BP2" s="94"/>
      <c r="BQ2" s="94"/>
      <c r="BR2" s="94"/>
      <c r="BS2" s="94"/>
      <c r="BT2" s="94"/>
      <c r="BU2" s="94"/>
      <c r="BV2" s="94"/>
      <c r="BW2" s="94"/>
      <c r="BX2" s="94"/>
      <c r="BY2" s="94"/>
      <c r="BZ2" s="94"/>
      <c r="CA2" s="94"/>
      <c r="CB2" s="94"/>
      <c r="CC2" s="94"/>
      <c r="CD2" s="94"/>
      <c r="CE2" s="94"/>
      <c r="CF2" s="94"/>
      <c r="CG2" s="94"/>
      <c r="CH2" s="94"/>
      <c r="CI2" s="94"/>
      <c r="CJ2" s="94"/>
      <c r="CK2" s="94"/>
      <c r="CL2" s="94"/>
      <c r="CM2" s="94"/>
      <c r="CN2" s="94"/>
      <c r="CO2" s="94"/>
      <c r="CP2" s="94"/>
      <c r="CQ2" s="94"/>
      <c r="CR2" s="94"/>
      <c r="CS2" s="94"/>
      <c r="CT2" s="94"/>
      <c r="CU2" s="94"/>
      <c r="CV2" s="94"/>
      <c r="CY2" s="94" t="s">
        <v>186</v>
      </c>
      <c r="DF2" s="94" t="s">
        <v>696</v>
      </c>
      <c r="DG2" s="94"/>
      <c r="DH2" s="94"/>
      <c r="DI2" s="94"/>
      <c r="DJ2" s="94"/>
      <c r="DK2" s="94"/>
      <c r="DL2" s="94"/>
      <c r="DM2" s="94"/>
      <c r="DN2" s="94"/>
      <c r="DO2" s="94"/>
      <c r="DP2" s="94"/>
    </row>
    <row r="3" spans="2:120" ht="15" thickBot="1">
      <c r="B3" s="98"/>
      <c r="C3" s="100" t="s">
        <v>541</v>
      </c>
      <c r="D3" s="100" t="s">
        <v>539</v>
      </c>
      <c r="E3" s="100" t="s">
        <v>544</v>
      </c>
      <c r="F3" s="100" t="s">
        <v>533</v>
      </c>
      <c r="G3" s="100" t="s">
        <v>159</v>
      </c>
      <c r="H3" s="100" t="s">
        <v>547</v>
      </c>
      <c r="I3" s="100" t="s">
        <v>22</v>
      </c>
      <c r="J3" s="100" t="s">
        <v>52</v>
      </c>
      <c r="K3" s="100" t="s">
        <v>30</v>
      </c>
      <c r="L3" s="100" t="s">
        <v>46</v>
      </c>
      <c r="M3" s="100" t="s">
        <v>48</v>
      </c>
      <c r="N3" s="100" t="s">
        <v>50</v>
      </c>
      <c r="O3" s="100" t="s">
        <v>34</v>
      </c>
      <c r="P3" s="100" t="s">
        <v>32</v>
      </c>
      <c r="Q3" s="100" t="s">
        <v>536</v>
      </c>
      <c r="R3" s="100" t="s">
        <v>551</v>
      </c>
      <c r="S3" s="100" t="s">
        <v>553</v>
      </c>
      <c r="T3" s="100" t="s">
        <v>554</v>
      </c>
      <c r="U3" s="100" t="s">
        <v>555</v>
      </c>
      <c r="V3" s="100" t="s">
        <v>561</v>
      </c>
      <c r="W3" s="100" t="s">
        <v>562</v>
      </c>
      <c r="X3" s="100" t="s">
        <v>559</v>
      </c>
      <c r="Y3" s="100" t="s">
        <v>560</v>
      </c>
      <c r="Z3" s="100" t="s">
        <v>697</v>
      </c>
      <c r="AA3" s="100" t="s">
        <v>698</v>
      </c>
      <c r="AB3" s="100" t="s">
        <v>699</v>
      </c>
      <c r="AC3" s="100" t="s">
        <v>700</v>
      </c>
      <c r="AD3" s="100" t="s">
        <v>701</v>
      </c>
      <c r="AE3" s="100" t="s">
        <v>702</v>
      </c>
      <c r="AF3" s="100" t="s">
        <v>703</v>
      </c>
      <c r="AG3" s="100" t="s">
        <v>704</v>
      </c>
      <c r="AH3" s="100" t="s">
        <v>251</v>
      </c>
      <c r="AI3" s="100" t="s">
        <v>255</v>
      </c>
      <c r="AJ3" s="100" t="s">
        <v>259</v>
      </c>
      <c r="AK3" s="100" t="s">
        <v>263</v>
      </c>
      <c r="AL3" s="100" t="s">
        <v>267</v>
      </c>
      <c r="AM3" s="100" t="s">
        <v>556</v>
      </c>
      <c r="AN3" s="100" t="s">
        <v>276</v>
      </c>
      <c r="AO3" s="100" t="s">
        <v>280</v>
      </c>
      <c r="AP3" s="100" t="s">
        <v>284</v>
      </c>
      <c r="AQ3" s="100" t="s">
        <v>288</v>
      </c>
      <c r="AR3" s="100" t="s">
        <v>292</v>
      </c>
      <c r="AS3" s="100" t="s">
        <v>296</v>
      </c>
      <c r="AT3" s="100" t="s">
        <v>558</v>
      </c>
      <c r="AU3" s="100" t="s">
        <v>563</v>
      </c>
      <c r="AV3" s="100" t="s">
        <v>564</v>
      </c>
      <c r="AW3" s="100" t="s">
        <v>565</v>
      </c>
      <c r="AX3" s="100" t="s">
        <v>566</v>
      </c>
      <c r="AY3" s="100" t="s">
        <v>567</v>
      </c>
      <c r="AZ3" s="100" t="s">
        <v>568</v>
      </c>
      <c r="BA3" s="100" t="s">
        <v>569</v>
      </c>
      <c r="BB3" s="100" t="s">
        <v>570</v>
      </c>
      <c r="BC3" s="100" t="s">
        <v>571</v>
      </c>
      <c r="BD3" s="100" t="s">
        <v>572</v>
      </c>
      <c r="BE3" s="100" t="s">
        <v>573</v>
      </c>
      <c r="BF3" s="100" t="s">
        <v>574</v>
      </c>
      <c r="BG3" s="100" t="s">
        <v>575</v>
      </c>
      <c r="BH3" s="100" t="s">
        <v>576</v>
      </c>
      <c r="BI3" s="100" t="s">
        <v>577</v>
      </c>
      <c r="BJ3" s="100" t="s">
        <v>578</v>
      </c>
      <c r="BK3" s="100" t="s">
        <v>579</v>
      </c>
      <c r="BL3" s="98" t="s">
        <v>580</v>
      </c>
      <c r="BM3" s="98" t="s">
        <v>581</v>
      </c>
      <c r="BN3" s="98" t="s">
        <v>582</v>
      </c>
      <c r="BO3" s="98" t="s">
        <v>583</v>
      </c>
      <c r="BP3" s="98" t="s">
        <v>584</v>
      </c>
      <c r="BQ3" s="98" t="s">
        <v>585</v>
      </c>
      <c r="BR3" s="263" t="s">
        <v>586</v>
      </c>
      <c r="BS3" s="263" t="s">
        <v>587</v>
      </c>
      <c r="BT3" s="94"/>
      <c r="BU3" s="267" t="s">
        <v>705</v>
      </c>
      <c r="BV3" s="268"/>
      <c r="BW3" s="94"/>
      <c r="BX3" s="94"/>
      <c r="BY3" s="94" t="s">
        <v>542</v>
      </c>
      <c r="BZ3" s="94" t="s">
        <v>545</v>
      </c>
      <c r="CA3" s="94" t="s">
        <v>534</v>
      </c>
      <c r="CB3" s="94" t="s">
        <v>537</v>
      </c>
      <c r="CC3" s="94"/>
      <c r="CD3" s="95" t="s">
        <v>706</v>
      </c>
      <c r="CE3" s="94"/>
      <c r="CF3" s="94"/>
      <c r="CG3" s="94"/>
      <c r="CH3" s="100" t="s">
        <v>543</v>
      </c>
      <c r="CI3" s="100" t="s">
        <v>540</v>
      </c>
      <c r="CJ3" s="100" t="s">
        <v>546</v>
      </c>
      <c r="CK3" s="100" t="s">
        <v>535</v>
      </c>
      <c r="CL3" s="100" t="s">
        <v>548</v>
      </c>
      <c r="CM3" s="100" t="s">
        <v>538</v>
      </c>
      <c r="CN3" s="100" t="s">
        <v>552</v>
      </c>
      <c r="CO3" s="100" t="s">
        <v>707</v>
      </c>
      <c r="CP3" s="100" t="s">
        <v>708</v>
      </c>
      <c r="CQ3" s="100" t="s">
        <v>709</v>
      </c>
      <c r="CR3" s="100" t="s">
        <v>710</v>
      </c>
      <c r="CS3" s="100" t="s">
        <v>711</v>
      </c>
      <c r="CT3" s="100" t="s">
        <v>212</v>
      </c>
      <c r="CU3" s="100" t="s">
        <v>712</v>
      </c>
      <c r="CV3" s="100" t="s">
        <v>713</v>
      </c>
      <c r="CW3" s="100" t="s">
        <v>557</v>
      </c>
      <c r="CY3" s="95" t="s">
        <v>714</v>
      </c>
      <c r="CZ3" s="94"/>
      <c r="DA3" s="94"/>
      <c r="DB3" s="94"/>
      <c r="DC3" s="94"/>
      <c r="DD3" s="131" t="s">
        <v>39</v>
      </c>
      <c r="DF3" s="95" t="s">
        <v>714</v>
      </c>
      <c r="DG3" s="94"/>
      <c r="DH3" s="94"/>
      <c r="DI3" s="94"/>
      <c r="DJ3" s="94" t="s">
        <v>188</v>
      </c>
      <c r="DK3" s="94"/>
      <c r="DL3" s="95" t="s">
        <v>715</v>
      </c>
      <c r="DM3" s="94"/>
      <c r="DN3" s="94"/>
      <c r="DO3" s="94"/>
      <c r="DP3" s="103" t="s">
        <v>189</v>
      </c>
    </row>
    <row r="4" spans="2:120" ht="15" thickBot="1">
      <c r="B4" s="95" t="s">
        <v>714</v>
      </c>
      <c r="C4" s="269" t="s">
        <v>716</v>
      </c>
      <c r="D4" s="270"/>
      <c r="E4" s="270"/>
      <c r="F4" s="270"/>
      <c r="G4" s="270"/>
      <c r="H4" s="270"/>
      <c r="I4" s="270"/>
      <c r="J4" s="102"/>
      <c r="K4" s="102"/>
      <c r="L4" s="102"/>
      <c r="M4" s="102"/>
      <c r="N4" s="102"/>
      <c r="O4" s="102"/>
      <c r="P4" s="102"/>
      <c r="Q4" s="102"/>
      <c r="R4" s="102"/>
      <c r="S4" s="102"/>
      <c r="T4" s="102"/>
      <c r="U4" s="102"/>
      <c r="V4" s="102"/>
      <c r="W4" s="102"/>
      <c r="X4" s="102"/>
      <c r="Y4" s="102"/>
      <c r="Z4" s="102"/>
      <c r="AA4" s="102"/>
      <c r="AB4" s="102"/>
      <c r="AC4" s="102"/>
      <c r="AD4" s="102"/>
      <c r="AE4" s="102"/>
      <c r="AF4" s="102"/>
      <c r="AG4" s="102"/>
      <c r="AH4" s="102"/>
      <c r="AI4" s="102"/>
      <c r="AJ4" s="102"/>
      <c r="AK4" s="102"/>
      <c r="AL4" s="102"/>
      <c r="AM4" s="102"/>
      <c r="AN4" s="102"/>
      <c r="AO4" s="102"/>
      <c r="AP4" s="102"/>
      <c r="AQ4" s="102"/>
      <c r="AR4" s="102"/>
      <c r="AS4" s="102"/>
      <c r="AT4" s="102"/>
      <c r="AU4" s="102"/>
      <c r="AV4" s="102"/>
      <c r="AW4" s="102"/>
      <c r="AX4" s="102"/>
      <c r="AY4" s="102"/>
      <c r="AZ4" s="102"/>
      <c r="BA4" s="102"/>
      <c r="BB4" s="102"/>
      <c r="BC4" s="102"/>
      <c r="BD4" s="102"/>
      <c r="BE4" s="102"/>
      <c r="BF4" s="102"/>
      <c r="BG4" s="102"/>
      <c r="BH4" s="102"/>
      <c r="BI4" s="102"/>
      <c r="BJ4" s="102"/>
      <c r="BK4" s="102"/>
      <c r="BL4" s="102"/>
      <c r="BM4" s="102"/>
      <c r="BN4" s="102"/>
      <c r="BO4" s="102"/>
      <c r="BP4" s="102"/>
      <c r="BQ4" s="102"/>
      <c r="BR4" s="102"/>
      <c r="BS4" s="102"/>
      <c r="BT4" s="94"/>
      <c r="BU4" s="94"/>
      <c r="BV4" s="94"/>
      <c r="BW4" s="94"/>
      <c r="BX4" s="94"/>
      <c r="BY4" s="271" t="s">
        <v>716</v>
      </c>
      <c r="BZ4" s="272"/>
      <c r="CA4" s="272"/>
      <c r="CB4" s="273"/>
      <c r="CC4" s="94"/>
      <c r="CD4" s="94"/>
      <c r="CE4" s="94"/>
      <c r="CF4" s="94"/>
      <c r="CG4" s="94"/>
      <c r="CH4" s="269" t="s">
        <v>717</v>
      </c>
      <c r="CI4" s="270"/>
      <c r="CJ4" s="270"/>
      <c r="CK4" s="270"/>
      <c r="CL4" s="270"/>
      <c r="CM4" s="270"/>
      <c r="CN4" s="270"/>
      <c r="CO4" s="277"/>
      <c r="CP4" s="277"/>
      <c r="CQ4" s="277"/>
      <c r="CR4" s="277"/>
      <c r="CS4" s="277"/>
      <c r="CT4" s="277"/>
      <c r="CU4" s="277"/>
      <c r="CV4" s="277"/>
      <c r="CW4" s="102"/>
      <c r="CY4" s="94"/>
      <c r="CZ4" s="94"/>
      <c r="DA4" s="94"/>
      <c r="DB4" s="94"/>
      <c r="DC4" s="94"/>
      <c r="DD4" s="132" t="s">
        <v>716</v>
      </c>
      <c r="DF4" s="94"/>
      <c r="DG4" s="94"/>
      <c r="DH4" s="94"/>
      <c r="DI4" s="94"/>
      <c r="DJ4" s="101" t="s">
        <v>716</v>
      </c>
      <c r="DK4" s="94"/>
      <c r="DL4" s="94"/>
      <c r="DM4" s="94"/>
      <c r="DN4" s="94"/>
      <c r="DO4" s="94"/>
      <c r="DP4" s="104" t="s">
        <v>718</v>
      </c>
    </row>
    <row r="5" spans="2:120">
      <c r="B5" s="96" t="s">
        <v>719</v>
      </c>
      <c r="C5" s="96" t="s">
        <v>14</v>
      </c>
      <c r="D5" s="96" t="s">
        <v>25</v>
      </c>
      <c r="E5" s="96" t="s">
        <v>10</v>
      </c>
      <c r="F5" s="96" t="s">
        <v>18</v>
      </c>
      <c r="G5" s="96" t="s">
        <v>21</v>
      </c>
      <c r="H5" s="96" t="s">
        <v>28</v>
      </c>
      <c r="I5" s="96" t="s">
        <v>23</v>
      </c>
      <c r="J5" s="96" t="s">
        <v>53</v>
      </c>
      <c r="K5" s="96" t="s">
        <v>31</v>
      </c>
      <c r="L5" s="96" t="s">
        <v>47</v>
      </c>
      <c r="M5" s="96" t="s">
        <v>49</v>
      </c>
      <c r="N5" s="96" t="s">
        <v>51</v>
      </c>
      <c r="O5" s="96" t="s">
        <v>35</v>
      </c>
      <c r="P5" s="96" t="s">
        <v>33</v>
      </c>
      <c r="Q5" s="96" t="s">
        <v>37</v>
      </c>
      <c r="R5" s="96" t="s">
        <v>90</v>
      </c>
      <c r="S5" s="96" t="s">
        <v>87</v>
      </c>
      <c r="T5" s="96" t="s">
        <v>88</v>
      </c>
      <c r="U5" s="96" t="s">
        <v>89</v>
      </c>
      <c r="V5" s="96" t="s">
        <v>308</v>
      </c>
      <c r="W5" s="96" t="s">
        <v>311</v>
      </c>
      <c r="X5" s="96" t="s">
        <v>301</v>
      </c>
      <c r="Y5" s="96" t="s">
        <v>305</v>
      </c>
      <c r="Z5" s="96" t="s">
        <v>214</v>
      </c>
      <c r="AA5" s="96" t="s">
        <v>202</v>
      </c>
      <c r="AB5" s="96" t="s">
        <v>226</v>
      </c>
      <c r="AC5" s="96" t="s">
        <v>238</v>
      </c>
      <c r="AD5" s="96" t="s">
        <v>221</v>
      </c>
      <c r="AE5" s="96" t="s">
        <v>208</v>
      </c>
      <c r="AF5" s="96" t="s">
        <v>232</v>
      </c>
      <c r="AG5" s="96" t="s">
        <v>244</v>
      </c>
      <c r="AH5" s="96" t="s">
        <v>249</v>
      </c>
      <c r="AI5" s="96" t="s">
        <v>253</v>
      </c>
      <c r="AJ5" s="96" t="s">
        <v>257</v>
      </c>
      <c r="AK5" s="96" t="s">
        <v>261</v>
      </c>
      <c r="AL5" s="96" t="s">
        <v>265</v>
      </c>
      <c r="AM5" s="96" t="s">
        <v>269</v>
      </c>
      <c r="AN5" s="96" t="s">
        <v>274</v>
      </c>
      <c r="AO5" s="96" t="s">
        <v>278</v>
      </c>
      <c r="AP5" s="96" t="s">
        <v>282</v>
      </c>
      <c r="AQ5" s="96" t="s">
        <v>286</v>
      </c>
      <c r="AR5" s="96" t="s">
        <v>290</v>
      </c>
      <c r="AS5" s="96" t="s">
        <v>294</v>
      </c>
      <c r="AT5" s="96" t="s">
        <v>298</v>
      </c>
      <c r="AU5" s="96" t="s">
        <v>314</v>
      </c>
      <c r="AV5" s="96" t="s">
        <v>317</v>
      </c>
      <c r="AW5" s="96" t="s">
        <v>320</v>
      </c>
      <c r="AX5" s="96" t="s">
        <v>323</v>
      </c>
      <c r="AY5" s="96" t="s">
        <v>326</v>
      </c>
      <c r="AZ5" s="96" t="s">
        <v>329</v>
      </c>
      <c r="BA5" s="96" t="s">
        <v>332</v>
      </c>
      <c r="BB5" s="96" t="s">
        <v>335</v>
      </c>
      <c r="BC5" s="96" t="s">
        <v>338</v>
      </c>
      <c r="BD5" s="96" t="s">
        <v>341</v>
      </c>
      <c r="BE5" s="96" t="s">
        <v>344</v>
      </c>
      <c r="BF5" s="96" t="s">
        <v>347</v>
      </c>
      <c r="BG5" s="96" t="s">
        <v>350</v>
      </c>
      <c r="BH5" s="96" t="s">
        <v>353</v>
      </c>
      <c r="BI5" s="96" t="s">
        <v>357</v>
      </c>
      <c r="BJ5" s="96" t="s">
        <v>360</v>
      </c>
      <c r="BK5" s="96" t="s">
        <v>363</v>
      </c>
      <c r="BL5" s="96" t="s">
        <v>366</v>
      </c>
      <c r="BM5" s="96" t="s">
        <v>369</v>
      </c>
      <c r="BN5" s="96" t="s">
        <v>373</v>
      </c>
      <c r="BO5" s="96" t="s">
        <v>377</v>
      </c>
      <c r="BP5" s="96" t="s">
        <v>381</v>
      </c>
      <c r="BQ5" s="96" t="s">
        <v>384</v>
      </c>
      <c r="BR5" s="96" t="s">
        <v>387</v>
      </c>
      <c r="BS5" s="96" t="s">
        <v>391</v>
      </c>
      <c r="BT5" s="94"/>
      <c r="BU5" s="96" t="s">
        <v>720</v>
      </c>
      <c r="BV5" s="96" t="s">
        <v>719</v>
      </c>
      <c r="BW5" s="96" t="s">
        <v>721</v>
      </c>
      <c r="BX5" s="96" t="s">
        <v>722</v>
      </c>
      <c r="BY5" s="96" t="s">
        <v>153</v>
      </c>
      <c r="BZ5" s="96" t="s">
        <v>165</v>
      </c>
      <c r="CA5" s="96" t="s">
        <v>98</v>
      </c>
      <c r="CB5" s="96" t="s">
        <v>112</v>
      </c>
      <c r="CC5" s="94"/>
      <c r="CD5" s="96" t="s">
        <v>720</v>
      </c>
      <c r="CE5" s="96" t="s">
        <v>719</v>
      </c>
      <c r="CF5" s="96" t="s">
        <v>721</v>
      </c>
      <c r="CG5" s="96" t="s">
        <v>722</v>
      </c>
      <c r="CH5" s="96" t="s">
        <v>156</v>
      </c>
      <c r="CI5" s="96" t="s">
        <v>121</v>
      </c>
      <c r="CJ5" s="96" t="s">
        <v>168</v>
      </c>
      <c r="CK5" s="96" t="s">
        <v>100</v>
      </c>
      <c r="CL5" s="96" t="s">
        <v>176</v>
      </c>
      <c r="CM5" s="96" t="s">
        <v>114</v>
      </c>
      <c r="CN5" s="96" t="s">
        <v>192</v>
      </c>
      <c r="CO5" s="96" t="s">
        <v>217</v>
      </c>
      <c r="CP5" s="96" t="s">
        <v>205</v>
      </c>
      <c r="CQ5" s="96" t="s">
        <v>229</v>
      </c>
      <c r="CR5" s="96" t="s">
        <v>241</v>
      </c>
      <c r="CS5" s="96" t="s">
        <v>224</v>
      </c>
      <c r="CT5" s="96" t="s">
        <v>211</v>
      </c>
      <c r="CU5" s="96" t="s">
        <v>235</v>
      </c>
      <c r="CV5" s="96" t="s">
        <v>247</v>
      </c>
      <c r="CW5" s="96" t="s">
        <v>272</v>
      </c>
      <c r="CY5" s="96" t="s">
        <v>720</v>
      </c>
      <c r="CZ5" s="96" t="s">
        <v>723</v>
      </c>
      <c r="DA5" s="96" t="s">
        <v>719</v>
      </c>
      <c r="DB5" s="96" t="s">
        <v>721</v>
      </c>
      <c r="DC5" s="96" t="s">
        <v>722</v>
      </c>
      <c r="DD5" s="96" t="s">
        <v>40</v>
      </c>
      <c r="DF5" s="96" t="s">
        <v>720</v>
      </c>
      <c r="DG5" s="96" t="s">
        <v>719</v>
      </c>
      <c r="DH5" s="96" t="s">
        <v>721</v>
      </c>
      <c r="DI5" s="96" t="s">
        <v>722</v>
      </c>
      <c r="DJ5" s="96" t="s">
        <v>65</v>
      </c>
      <c r="DK5" s="94"/>
      <c r="DL5" s="96" t="s">
        <v>720</v>
      </c>
      <c r="DM5" s="96" t="s">
        <v>719</v>
      </c>
      <c r="DN5" s="96" t="s">
        <v>721</v>
      </c>
      <c r="DO5" s="96" t="s">
        <v>722</v>
      </c>
      <c r="DP5" s="96" t="s">
        <v>190</v>
      </c>
    </row>
    <row r="6" spans="2:120">
      <c r="B6" s="97">
        <v>46052</v>
      </c>
      <c r="C6" s="104">
        <v>7.4999999999999997E-2</v>
      </c>
      <c r="D6" s="104">
        <v>2.5000000000000001E-2</v>
      </c>
      <c r="E6" s="104">
        <v>0.06</v>
      </c>
      <c r="F6" s="104">
        <v>0.16</v>
      </c>
      <c r="G6" s="104">
        <v>4.58E-2</v>
      </c>
      <c r="H6" s="104">
        <v>0.1</v>
      </c>
      <c r="I6" s="104">
        <v>0.13</v>
      </c>
      <c r="J6" s="104">
        <v>0.09</v>
      </c>
      <c r="K6" s="104">
        <v>7.0000000000000007E-2</v>
      </c>
      <c r="L6" s="104">
        <v>9.3399999999999997E-2</v>
      </c>
      <c r="M6" s="104">
        <v>0.17499999999999999</v>
      </c>
      <c r="N6" s="104">
        <v>9.5000000000000001E-2</v>
      </c>
      <c r="O6" s="104">
        <v>0.13</v>
      </c>
      <c r="P6" s="104">
        <v>0.18</v>
      </c>
      <c r="Q6" s="104">
        <v>0.11</v>
      </c>
      <c r="R6" s="104">
        <v>0.08</v>
      </c>
      <c r="S6" s="104">
        <v>0.16</v>
      </c>
      <c r="T6" s="104">
        <v>0.2</v>
      </c>
      <c r="U6" s="104">
        <v>8.5000000000000006E-2</v>
      </c>
      <c r="V6" s="104">
        <v>0.08</v>
      </c>
      <c r="W6" s="104">
        <v>0</v>
      </c>
      <c r="X6" s="104">
        <v>0.24</v>
      </c>
      <c r="Y6" s="104">
        <v>0.43</v>
      </c>
      <c r="Z6" s="104">
        <v>0.15</v>
      </c>
      <c r="AA6" s="104">
        <v>0.14000000000000001</v>
      </c>
      <c r="AB6" s="104">
        <v>0.14000000000000001</v>
      </c>
      <c r="AC6" s="104">
        <v>0.2</v>
      </c>
      <c r="AD6" s="104">
        <v>0.16500000000000001</v>
      </c>
      <c r="AE6" s="104">
        <v>0.16</v>
      </c>
      <c r="AF6" s="104">
        <v>0.16</v>
      </c>
      <c r="AG6" s="104">
        <v>0.25</v>
      </c>
      <c r="AH6" s="104">
        <v>0.25</v>
      </c>
      <c r="AI6" s="104">
        <v>0.25</v>
      </c>
      <c r="AJ6" s="104">
        <v>0.2</v>
      </c>
      <c r="AK6" s="104">
        <v>0.15</v>
      </c>
      <c r="AL6" s="104">
        <v>0.65</v>
      </c>
      <c r="AM6" s="104">
        <v>0.27</v>
      </c>
      <c r="AN6" s="104">
        <v>0.55000000000000004</v>
      </c>
      <c r="AO6" s="104">
        <v>0.48</v>
      </c>
      <c r="AP6" s="104">
        <v>0.35</v>
      </c>
      <c r="AQ6" s="104">
        <v>0.1</v>
      </c>
      <c r="AR6" s="104">
        <v>0.27</v>
      </c>
      <c r="AS6" s="104">
        <v>0.2</v>
      </c>
      <c r="AT6" s="104">
        <v>0.16</v>
      </c>
      <c r="AU6" s="104">
        <v>0.17</v>
      </c>
      <c r="AV6" s="104">
        <v>0.185</v>
      </c>
      <c r="AW6" s="104">
        <v>0.32</v>
      </c>
      <c r="AX6" s="104">
        <v>0.14000000000000001</v>
      </c>
      <c r="AY6" s="104">
        <v>0.34</v>
      </c>
      <c r="AZ6" s="104">
        <v>0.16</v>
      </c>
      <c r="BA6" s="104">
        <v>0.18</v>
      </c>
      <c r="BB6" s="104">
        <v>0.13</v>
      </c>
      <c r="BC6" s="104">
        <v>0.11</v>
      </c>
      <c r="BD6" s="104">
        <v>0.25</v>
      </c>
      <c r="BE6" s="104">
        <v>0.17</v>
      </c>
      <c r="BF6" s="104">
        <v>0.13</v>
      </c>
      <c r="BG6" s="104">
        <v>0.12</v>
      </c>
      <c r="BH6" s="104">
        <v>0.3</v>
      </c>
      <c r="BI6" s="104">
        <v>0.25</v>
      </c>
      <c r="BJ6" s="104">
        <v>0.35</v>
      </c>
      <c r="BK6" s="104">
        <v>0.32</v>
      </c>
      <c r="BL6" s="104"/>
      <c r="BM6" s="104"/>
      <c r="BN6" s="104"/>
      <c r="BO6" s="104"/>
      <c r="BP6" s="104"/>
      <c r="BQ6" s="104"/>
      <c r="BR6" s="104">
        <v>7.0000000000000007E-2</v>
      </c>
      <c r="BS6" s="104">
        <v>7.0000000000000007E-2</v>
      </c>
      <c r="BT6" s="94"/>
      <c r="BU6" s="97">
        <v>46045</v>
      </c>
      <c r="BV6" s="97">
        <v>46052</v>
      </c>
      <c r="BW6" s="97">
        <v>46052</v>
      </c>
      <c r="BX6" s="97">
        <v>46059</v>
      </c>
      <c r="BY6" s="104">
        <v>7.4999999999999997E-2</v>
      </c>
      <c r="BZ6" s="104">
        <v>0.06</v>
      </c>
      <c r="CA6" s="104">
        <v>0.16</v>
      </c>
      <c r="CB6" s="104">
        <v>0.11</v>
      </c>
      <c r="CC6" s="94"/>
      <c r="CD6" s="97">
        <v>46045</v>
      </c>
      <c r="CE6" s="97">
        <v>46052</v>
      </c>
      <c r="CF6" s="97">
        <v>46052</v>
      </c>
      <c r="CG6" s="97">
        <v>46059</v>
      </c>
      <c r="CH6" s="104">
        <v>7.4999999999999997E-2</v>
      </c>
      <c r="CI6" s="104">
        <v>2.5000000000000001E-2</v>
      </c>
      <c r="CJ6" s="104">
        <v>0.06</v>
      </c>
      <c r="CK6" s="104">
        <v>0.16</v>
      </c>
      <c r="CL6" s="104">
        <v>0.1</v>
      </c>
      <c r="CM6" s="104">
        <v>0.11</v>
      </c>
      <c r="CN6" s="104">
        <v>0.08</v>
      </c>
      <c r="CO6" s="104">
        <v>0.15</v>
      </c>
      <c r="CP6" s="104">
        <v>0.14000000000000001</v>
      </c>
      <c r="CQ6" s="104">
        <v>0.14000000000000001</v>
      </c>
      <c r="CR6" s="104">
        <v>0.19</v>
      </c>
      <c r="CS6" s="104">
        <v>0.16500000000000001</v>
      </c>
      <c r="CT6" s="104">
        <v>0.16</v>
      </c>
      <c r="CU6" s="104">
        <v>0.16</v>
      </c>
      <c r="CV6" s="104">
        <v>0.24</v>
      </c>
      <c r="CW6" s="104">
        <v>0.26</v>
      </c>
      <c r="CY6" s="97">
        <v>46045</v>
      </c>
      <c r="CZ6" s="97">
        <v>46051</v>
      </c>
      <c r="DA6" s="97">
        <v>46052</v>
      </c>
      <c r="DB6" s="97">
        <v>46052</v>
      </c>
      <c r="DC6" s="97">
        <v>46059</v>
      </c>
      <c r="DD6" s="104">
        <v>8.1500000000000003E-2</v>
      </c>
      <c r="DF6" s="97">
        <v>46045</v>
      </c>
      <c r="DG6" s="97">
        <v>46052</v>
      </c>
      <c r="DH6" s="97">
        <v>46052</v>
      </c>
      <c r="DI6" s="97">
        <v>46059</v>
      </c>
      <c r="DJ6" s="104">
        <v>0.1031</v>
      </c>
      <c r="DK6" s="94"/>
      <c r="DL6" s="97"/>
      <c r="DM6" s="97"/>
      <c r="DN6" s="97"/>
      <c r="DO6" s="97"/>
      <c r="DP6" s="133"/>
    </row>
    <row r="7" spans="2:120">
      <c r="B7" s="97">
        <v>46080</v>
      </c>
      <c r="C7" s="104"/>
      <c r="D7" s="104"/>
      <c r="E7" s="104"/>
      <c r="F7" s="104"/>
      <c r="G7" s="104"/>
      <c r="H7" s="104"/>
      <c r="I7" s="104"/>
      <c r="J7" s="104"/>
      <c r="K7" s="104"/>
      <c r="L7" s="104"/>
      <c r="M7" s="104"/>
      <c r="N7" s="104"/>
      <c r="O7" s="104"/>
      <c r="P7" s="104"/>
      <c r="Q7" s="104"/>
      <c r="R7" s="104"/>
      <c r="S7" s="104"/>
      <c r="T7" s="104"/>
      <c r="U7" s="104"/>
      <c r="V7" s="104"/>
      <c r="W7" s="104"/>
      <c r="X7" s="104"/>
      <c r="Y7" s="104"/>
      <c r="Z7" s="104"/>
      <c r="AA7" s="104"/>
      <c r="AB7" s="104"/>
      <c r="AC7" s="104"/>
      <c r="AD7" s="104"/>
      <c r="AE7" s="104"/>
      <c r="AF7" s="104"/>
      <c r="AG7" s="104"/>
      <c r="AH7" s="104"/>
      <c r="AI7" s="104"/>
      <c r="AJ7" s="104"/>
      <c r="AK7" s="104"/>
      <c r="AL7" s="104"/>
      <c r="AM7" s="104"/>
      <c r="AN7" s="104"/>
      <c r="AO7" s="104"/>
      <c r="AP7" s="104"/>
      <c r="AQ7" s="104"/>
      <c r="AR7" s="104"/>
      <c r="AS7" s="104"/>
      <c r="AT7" s="104"/>
      <c r="AU7" s="104"/>
      <c r="AV7" s="104"/>
      <c r="AW7" s="104"/>
      <c r="AX7" s="104"/>
      <c r="AY7" s="104"/>
      <c r="AZ7" s="104"/>
      <c r="BA7" s="104"/>
      <c r="BB7" s="104"/>
      <c r="BC7" s="104"/>
      <c r="BD7" s="104"/>
      <c r="BE7" s="104"/>
      <c r="BF7" s="104"/>
      <c r="BG7" s="104"/>
      <c r="BH7" s="104"/>
      <c r="BI7" s="104"/>
      <c r="BJ7" s="104"/>
      <c r="BK7" s="104"/>
      <c r="BL7" s="104">
        <v>0.24</v>
      </c>
      <c r="BM7" s="104">
        <v>0.22</v>
      </c>
      <c r="BN7" s="104">
        <v>0.12</v>
      </c>
      <c r="BO7" s="104">
        <v>0.14000000000000001</v>
      </c>
      <c r="BP7" s="104">
        <v>0.24</v>
      </c>
      <c r="BQ7" s="104">
        <v>0.25</v>
      </c>
      <c r="BR7" s="104">
        <v>7.0000000000000007E-2</v>
      </c>
      <c r="BS7" s="104">
        <v>7.0000000000000007E-2</v>
      </c>
      <c r="BT7" s="94"/>
      <c r="BU7" s="97">
        <v>46073</v>
      </c>
      <c r="BV7" s="97">
        <v>46080</v>
      </c>
      <c r="BW7" s="97">
        <v>46080</v>
      </c>
      <c r="BX7" s="97">
        <v>46087</v>
      </c>
      <c r="BY7" s="104"/>
      <c r="BZ7" s="104"/>
      <c r="CA7" s="104"/>
      <c r="CB7" s="104"/>
      <c r="CC7" s="94"/>
      <c r="CD7" s="97">
        <v>46073</v>
      </c>
      <c r="CE7" s="97">
        <v>46080</v>
      </c>
      <c r="CF7" s="97">
        <v>46080</v>
      </c>
      <c r="CG7" s="97">
        <v>46087</v>
      </c>
      <c r="CH7" s="104"/>
      <c r="CI7" s="104"/>
      <c r="CJ7" s="104"/>
      <c r="CK7" s="104"/>
      <c r="CL7" s="104"/>
      <c r="CM7" s="104"/>
      <c r="CN7" s="104"/>
      <c r="CO7" s="104"/>
      <c r="CP7" s="104"/>
      <c r="CQ7" s="104"/>
      <c r="CR7" s="104"/>
      <c r="CS7" s="104"/>
      <c r="CT7" s="104"/>
      <c r="CU7" s="104"/>
      <c r="CV7" s="104"/>
      <c r="CW7" s="104"/>
      <c r="CY7" s="97">
        <v>46073</v>
      </c>
      <c r="CZ7" s="97">
        <v>46079</v>
      </c>
      <c r="DA7" s="97">
        <v>46080</v>
      </c>
      <c r="DB7" s="97">
        <v>46080</v>
      </c>
      <c r="DC7" s="97">
        <v>46087</v>
      </c>
      <c r="DD7" s="104"/>
      <c r="DF7" s="97">
        <v>46073</v>
      </c>
      <c r="DG7" s="97">
        <v>46080</v>
      </c>
      <c r="DH7" s="97">
        <v>46080</v>
      </c>
      <c r="DI7" s="97">
        <v>46087</v>
      </c>
      <c r="DJ7" s="104"/>
      <c r="DK7" s="94"/>
      <c r="DL7" s="97"/>
      <c r="DM7" s="97"/>
      <c r="DN7" s="97"/>
      <c r="DO7" s="97"/>
      <c r="DP7" s="133"/>
    </row>
    <row r="8" spans="2:120">
      <c r="B8" s="97">
        <v>46112</v>
      </c>
      <c r="C8" s="104"/>
      <c r="D8" s="104"/>
      <c r="E8" s="104"/>
      <c r="F8" s="104"/>
      <c r="G8" s="104"/>
      <c r="H8" s="104"/>
      <c r="I8" s="104"/>
      <c r="J8" s="104"/>
      <c r="K8" s="104"/>
      <c r="L8" s="104"/>
      <c r="M8" s="104"/>
      <c r="N8" s="104"/>
      <c r="O8" s="104"/>
      <c r="P8" s="104"/>
      <c r="Q8" s="104"/>
      <c r="R8" s="104"/>
      <c r="S8" s="104"/>
      <c r="T8" s="104"/>
      <c r="U8" s="104"/>
      <c r="V8" s="104"/>
      <c r="W8" s="104"/>
      <c r="X8" s="104"/>
      <c r="Y8" s="104"/>
      <c r="Z8" s="104"/>
      <c r="AA8" s="104"/>
      <c r="AB8" s="104"/>
      <c r="AC8" s="104"/>
      <c r="AD8" s="104"/>
      <c r="AE8" s="104"/>
      <c r="AF8" s="104"/>
      <c r="AG8" s="104"/>
      <c r="AH8" s="104"/>
      <c r="AI8" s="104"/>
      <c r="AJ8" s="104"/>
      <c r="AK8" s="104"/>
      <c r="AL8" s="104"/>
      <c r="AM8" s="104"/>
      <c r="AN8" s="104"/>
      <c r="AO8" s="104"/>
      <c r="AP8" s="104"/>
      <c r="AQ8" s="104"/>
      <c r="AR8" s="104"/>
      <c r="AS8" s="104"/>
      <c r="AT8" s="104"/>
      <c r="AU8" s="104"/>
      <c r="AV8" s="104"/>
      <c r="AW8" s="104"/>
      <c r="AX8" s="104"/>
      <c r="AY8" s="104"/>
      <c r="AZ8" s="104"/>
      <c r="BA8" s="104"/>
      <c r="BB8" s="104"/>
      <c r="BC8" s="104"/>
      <c r="BD8" s="104"/>
      <c r="BE8" s="104"/>
      <c r="BF8" s="104"/>
      <c r="BG8" s="104"/>
      <c r="BH8" s="104"/>
      <c r="BI8" s="104"/>
      <c r="BJ8" s="104"/>
      <c r="BK8" s="104"/>
      <c r="BL8" s="104"/>
      <c r="BM8" s="104"/>
      <c r="BN8" s="104"/>
      <c r="BO8" s="104"/>
      <c r="BP8" s="104"/>
      <c r="BQ8" s="104"/>
      <c r="BR8" s="104"/>
      <c r="BS8" s="104"/>
      <c r="BT8" s="94"/>
      <c r="BU8" s="97">
        <v>46105</v>
      </c>
      <c r="BV8" s="97">
        <v>46112</v>
      </c>
      <c r="BW8" s="97">
        <v>46112</v>
      </c>
      <c r="BX8" s="97">
        <v>46118</v>
      </c>
      <c r="BY8" s="104"/>
      <c r="BZ8" s="104"/>
      <c r="CA8" s="104"/>
      <c r="CB8" s="104"/>
      <c r="CC8" s="94"/>
      <c r="CD8" s="97">
        <v>46105</v>
      </c>
      <c r="CE8" s="97">
        <v>46112</v>
      </c>
      <c r="CF8" s="97">
        <v>46112</v>
      </c>
      <c r="CG8" s="97">
        <v>46118</v>
      </c>
      <c r="CH8" s="104"/>
      <c r="CI8" s="104"/>
      <c r="CJ8" s="104"/>
      <c r="CK8" s="104"/>
      <c r="CL8" s="104"/>
      <c r="CM8" s="104"/>
      <c r="CN8" s="104"/>
      <c r="CO8" s="104"/>
      <c r="CP8" s="104"/>
      <c r="CQ8" s="104"/>
      <c r="CR8" s="104"/>
      <c r="CS8" s="104"/>
      <c r="CT8" s="104"/>
      <c r="CU8" s="104"/>
      <c r="CV8" s="104"/>
      <c r="CW8" s="104"/>
      <c r="CY8" s="97">
        <v>46105</v>
      </c>
      <c r="CZ8" s="97">
        <v>46111</v>
      </c>
      <c r="DA8" s="97">
        <v>46112</v>
      </c>
      <c r="DB8" s="97">
        <v>46112</v>
      </c>
      <c r="DC8" s="97">
        <v>46118</v>
      </c>
      <c r="DD8" s="104"/>
      <c r="DF8" s="97">
        <v>46105</v>
      </c>
      <c r="DG8" s="97">
        <v>46112</v>
      </c>
      <c r="DH8" s="97">
        <v>46112</v>
      </c>
      <c r="DI8" s="97">
        <v>46118</v>
      </c>
      <c r="DJ8" s="104"/>
      <c r="DK8" s="94"/>
      <c r="DL8" s="97">
        <v>45740</v>
      </c>
      <c r="DM8" s="97">
        <v>45747</v>
      </c>
      <c r="DN8" s="97">
        <v>45747</v>
      </c>
      <c r="DO8" s="97">
        <v>45756</v>
      </c>
      <c r="DP8" s="104"/>
    </row>
    <row r="9" spans="2:120">
      <c r="B9" s="97">
        <v>46142</v>
      </c>
      <c r="C9" s="104"/>
      <c r="D9" s="104"/>
      <c r="E9" s="104"/>
      <c r="F9" s="104"/>
      <c r="G9" s="104"/>
      <c r="H9" s="104"/>
      <c r="I9" s="104"/>
      <c r="J9" s="104"/>
      <c r="K9" s="104"/>
      <c r="L9" s="104"/>
      <c r="M9" s="104"/>
      <c r="N9" s="104"/>
      <c r="O9" s="104"/>
      <c r="P9" s="104"/>
      <c r="Q9" s="104"/>
      <c r="R9" s="104"/>
      <c r="S9" s="104"/>
      <c r="T9" s="104"/>
      <c r="U9" s="10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c r="BO9" s="104"/>
      <c r="BP9" s="104"/>
      <c r="BQ9" s="104"/>
      <c r="BR9" s="104"/>
      <c r="BS9" s="104"/>
      <c r="BT9" s="94"/>
      <c r="BU9" s="97">
        <v>46135</v>
      </c>
      <c r="BV9" s="97">
        <v>46142</v>
      </c>
      <c r="BW9" s="97">
        <v>46142</v>
      </c>
      <c r="BX9" s="97">
        <v>46148</v>
      </c>
      <c r="BY9" s="104"/>
      <c r="BZ9" s="104"/>
      <c r="CA9" s="104"/>
      <c r="CB9" s="104"/>
      <c r="CC9" s="94"/>
      <c r="CD9" s="97">
        <v>46135</v>
      </c>
      <c r="CE9" s="97">
        <v>46142</v>
      </c>
      <c r="CF9" s="97">
        <v>46142</v>
      </c>
      <c r="CG9" s="97">
        <v>46148</v>
      </c>
      <c r="CH9" s="104"/>
      <c r="CI9" s="104"/>
      <c r="CJ9" s="104"/>
      <c r="CK9" s="104"/>
      <c r="CL9" s="104"/>
      <c r="CM9" s="104"/>
      <c r="CN9" s="104"/>
      <c r="CO9" s="104"/>
      <c r="CP9" s="104"/>
      <c r="CQ9" s="104"/>
      <c r="CR9" s="104"/>
      <c r="CS9" s="104"/>
      <c r="CT9" s="104"/>
      <c r="CU9" s="104"/>
      <c r="CV9" s="104"/>
      <c r="CW9" s="104"/>
      <c r="CY9" s="97">
        <v>46135</v>
      </c>
      <c r="CZ9" s="97">
        <v>46141</v>
      </c>
      <c r="DA9" s="97">
        <v>46142</v>
      </c>
      <c r="DB9" s="97">
        <v>46142</v>
      </c>
      <c r="DC9" s="97">
        <v>46148</v>
      </c>
      <c r="DD9" s="104"/>
      <c r="DF9" s="97">
        <v>46135</v>
      </c>
      <c r="DG9" s="97">
        <v>46142</v>
      </c>
      <c r="DH9" s="97">
        <v>46142</v>
      </c>
      <c r="DI9" s="97">
        <v>46148</v>
      </c>
      <c r="DJ9" s="104"/>
      <c r="DK9" s="94"/>
      <c r="DL9" s="97"/>
      <c r="DM9" s="97"/>
      <c r="DN9" s="97"/>
      <c r="DO9" s="97"/>
      <c r="DP9" s="133"/>
    </row>
    <row r="10" spans="2:120">
      <c r="B10" s="97">
        <v>46171</v>
      </c>
      <c r="C10" s="104"/>
      <c r="D10" s="104"/>
      <c r="E10" s="104"/>
      <c r="F10" s="104"/>
      <c r="G10" s="104"/>
      <c r="H10" s="104"/>
      <c r="I10" s="104"/>
      <c r="J10" s="104"/>
      <c r="K10" s="104"/>
      <c r="L10" s="104"/>
      <c r="M10" s="104"/>
      <c r="N10" s="104"/>
      <c r="O10" s="104"/>
      <c r="P10" s="104"/>
      <c r="Q10" s="104"/>
      <c r="R10" s="104"/>
      <c r="S10" s="104"/>
      <c r="T10" s="104"/>
      <c r="U10" s="104"/>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94"/>
      <c r="BU10" s="97">
        <v>46164</v>
      </c>
      <c r="BV10" s="97">
        <v>46171</v>
      </c>
      <c r="BW10" s="97">
        <v>46171</v>
      </c>
      <c r="BX10" s="97">
        <v>46178</v>
      </c>
      <c r="BY10" s="104"/>
      <c r="BZ10" s="104"/>
      <c r="CA10" s="104"/>
      <c r="CB10" s="104"/>
      <c r="CC10" s="94"/>
      <c r="CD10" s="97">
        <v>46164</v>
      </c>
      <c r="CE10" s="97">
        <v>46171</v>
      </c>
      <c r="CF10" s="97">
        <v>46171</v>
      </c>
      <c r="CG10" s="97">
        <v>46178</v>
      </c>
      <c r="CH10" s="104"/>
      <c r="CI10" s="104"/>
      <c r="CJ10" s="104"/>
      <c r="CK10" s="104"/>
      <c r="CL10" s="104"/>
      <c r="CM10" s="104"/>
      <c r="CN10" s="104"/>
      <c r="CO10" s="104"/>
      <c r="CP10" s="104"/>
      <c r="CQ10" s="104"/>
      <c r="CR10" s="104"/>
      <c r="CS10" s="104"/>
      <c r="CT10" s="104"/>
      <c r="CU10" s="104"/>
      <c r="CV10" s="104"/>
      <c r="CW10" s="104"/>
      <c r="CY10" s="97">
        <v>46164</v>
      </c>
      <c r="CZ10" s="97">
        <v>46170</v>
      </c>
      <c r="DA10" s="97">
        <v>46171</v>
      </c>
      <c r="DB10" s="97">
        <v>46171</v>
      </c>
      <c r="DC10" s="97">
        <v>46178</v>
      </c>
      <c r="DD10" s="104"/>
      <c r="DF10" s="97">
        <v>46164</v>
      </c>
      <c r="DG10" s="97">
        <v>46171</v>
      </c>
      <c r="DH10" s="97">
        <v>46171</v>
      </c>
      <c r="DI10" s="97">
        <v>46178</v>
      </c>
      <c r="DJ10" s="104"/>
      <c r="DK10" s="94"/>
      <c r="DL10" s="97"/>
      <c r="DM10" s="97"/>
      <c r="DN10" s="97"/>
      <c r="DO10" s="97"/>
      <c r="DP10" s="133"/>
    </row>
    <row r="11" spans="2:120">
      <c r="B11" s="97">
        <v>46203</v>
      </c>
      <c r="C11" s="104"/>
      <c r="D11" s="104"/>
      <c r="E11" s="104"/>
      <c r="F11" s="104"/>
      <c r="G11" s="104"/>
      <c r="H11" s="104"/>
      <c r="I11" s="104"/>
      <c r="J11" s="104"/>
      <c r="K11" s="104"/>
      <c r="L11" s="104"/>
      <c r="M11" s="104"/>
      <c r="N11" s="104"/>
      <c r="O11" s="104"/>
      <c r="P11" s="104"/>
      <c r="Q11" s="104"/>
      <c r="R11" s="104"/>
      <c r="S11" s="104"/>
      <c r="T11" s="104"/>
      <c r="U11" s="104"/>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94"/>
      <c r="BU11" s="97">
        <v>46196</v>
      </c>
      <c r="BV11" s="97">
        <v>46203</v>
      </c>
      <c r="BW11" s="97">
        <v>46203</v>
      </c>
      <c r="BX11" s="97">
        <v>46209</v>
      </c>
      <c r="BY11" s="104"/>
      <c r="BZ11" s="104"/>
      <c r="CA11" s="104"/>
      <c r="CB11" s="105"/>
      <c r="CC11" s="94"/>
      <c r="CD11" s="97">
        <v>46196</v>
      </c>
      <c r="CE11" s="97">
        <v>46203</v>
      </c>
      <c r="CF11" s="97">
        <v>46203</v>
      </c>
      <c r="CG11" s="97">
        <v>46209</v>
      </c>
      <c r="CH11" s="104"/>
      <c r="CI11" s="104"/>
      <c r="CJ11" s="104"/>
      <c r="CK11" s="104"/>
      <c r="CL11" s="104"/>
      <c r="CM11" s="105"/>
      <c r="CN11" s="104"/>
      <c r="CO11" s="104"/>
      <c r="CP11" s="104"/>
      <c r="CQ11" s="104"/>
      <c r="CR11" s="104"/>
      <c r="CS11" s="104"/>
      <c r="CT11" s="104"/>
      <c r="CU11" s="104"/>
      <c r="CV11" s="104"/>
      <c r="CW11" s="104"/>
      <c r="CY11" s="97">
        <v>46196</v>
      </c>
      <c r="CZ11" s="97">
        <v>46202</v>
      </c>
      <c r="DA11" s="97">
        <v>46203</v>
      </c>
      <c r="DB11" s="97">
        <v>46203</v>
      </c>
      <c r="DC11" s="97">
        <v>46209</v>
      </c>
      <c r="DD11" s="104"/>
      <c r="DF11" s="97">
        <v>46196</v>
      </c>
      <c r="DG11" s="97">
        <v>46203</v>
      </c>
      <c r="DH11" s="97">
        <v>46203</v>
      </c>
      <c r="DI11" s="97">
        <v>46209</v>
      </c>
      <c r="DJ11" s="104"/>
      <c r="DK11" s="94"/>
      <c r="DL11" s="97">
        <v>45831</v>
      </c>
      <c r="DM11" s="97">
        <v>45838</v>
      </c>
      <c r="DN11" s="97">
        <v>45838</v>
      </c>
      <c r="DO11" s="97">
        <v>45847</v>
      </c>
      <c r="DP11" s="104"/>
    </row>
    <row r="12" spans="2:120">
      <c r="B12" s="97">
        <v>46234</v>
      </c>
      <c r="C12" s="104"/>
      <c r="D12" s="104"/>
      <c r="E12" s="104"/>
      <c r="F12" s="104"/>
      <c r="G12" s="104"/>
      <c r="H12" s="104"/>
      <c r="I12" s="104"/>
      <c r="J12" s="104"/>
      <c r="K12" s="104"/>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94"/>
      <c r="BU12" s="97">
        <v>46227</v>
      </c>
      <c r="BV12" s="97">
        <v>46234</v>
      </c>
      <c r="BW12" s="97">
        <v>46234</v>
      </c>
      <c r="BX12" s="97">
        <v>46240</v>
      </c>
      <c r="BY12" s="104"/>
      <c r="BZ12" s="104"/>
      <c r="CA12" s="104"/>
      <c r="CB12" s="104"/>
      <c r="CC12" s="94"/>
      <c r="CD12" s="97">
        <v>46227</v>
      </c>
      <c r="CE12" s="97">
        <v>46234</v>
      </c>
      <c r="CF12" s="97">
        <v>46234</v>
      </c>
      <c r="CG12" s="97">
        <v>46240</v>
      </c>
      <c r="CH12" s="104"/>
      <c r="CI12" s="104"/>
      <c r="CJ12" s="104"/>
      <c r="CK12" s="104"/>
      <c r="CL12" s="104"/>
      <c r="CM12" s="104"/>
      <c r="CN12" s="104"/>
      <c r="CO12" s="104"/>
      <c r="CP12" s="104"/>
      <c r="CQ12" s="104"/>
      <c r="CR12" s="104"/>
      <c r="CS12" s="104"/>
      <c r="CT12" s="104"/>
      <c r="CU12" s="104"/>
      <c r="CV12" s="104"/>
      <c r="CW12" s="104"/>
      <c r="CY12" s="97">
        <v>46227</v>
      </c>
      <c r="CZ12" s="97">
        <v>46233</v>
      </c>
      <c r="DA12" s="97">
        <v>46234</v>
      </c>
      <c r="DB12" s="97">
        <v>46234</v>
      </c>
      <c r="DC12" s="97">
        <v>46240</v>
      </c>
      <c r="DD12" s="104"/>
      <c r="DF12" s="97">
        <v>46227</v>
      </c>
      <c r="DG12" s="97">
        <v>46234</v>
      </c>
      <c r="DH12" s="97">
        <v>46234</v>
      </c>
      <c r="DI12" s="97">
        <v>46240</v>
      </c>
      <c r="DJ12" s="104"/>
      <c r="DK12" s="94"/>
      <c r="DL12" s="97"/>
      <c r="DM12" s="97"/>
      <c r="DN12" s="97"/>
      <c r="DO12" s="97"/>
      <c r="DP12" s="133"/>
    </row>
    <row r="13" spans="2:120">
      <c r="B13" s="97">
        <v>46265</v>
      </c>
      <c r="C13" s="104"/>
      <c r="D13" s="104"/>
      <c r="E13" s="104"/>
      <c r="F13" s="104"/>
      <c r="G13" s="104"/>
      <c r="H13" s="104"/>
      <c r="I13" s="104"/>
      <c r="J13" s="104"/>
      <c r="K13" s="104"/>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94"/>
      <c r="BU13" s="97">
        <v>46258</v>
      </c>
      <c r="BV13" s="97">
        <v>46265</v>
      </c>
      <c r="BW13" s="97">
        <v>46265</v>
      </c>
      <c r="BX13" s="97">
        <v>46269</v>
      </c>
      <c r="BY13" s="104"/>
      <c r="BZ13" s="104"/>
      <c r="CA13" s="104"/>
      <c r="CB13" s="104"/>
      <c r="CC13" s="94"/>
      <c r="CD13" s="97">
        <v>46258</v>
      </c>
      <c r="CE13" s="97">
        <v>46265</v>
      </c>
      <c r="CF13" s="97">
        <v>46265</v>
      </c>
      <c r="CG13" s="97">
        <v>46269</v>
      </c>
      <c r="CH13" s="104"/>
      <c r="CI13" s="104"/>
      <c r="CJ13" s="104"/>
      <c r="CK13" s="104"/>
      <c r="CL13" s="104"/>
      <c r="CM13" s="104"/>
      <c r="CN13" s="104"/>
      <c r="CO13" s="105"/>
      <c r="CP13" s="104"/>
      <c r="CQ13" s="104"/>
      <c r="CR13" s="104"/>
      <c r="CS13" s="105"/>
      <c r="CT13" s="104"/>
      <c r="CU13" s="104"/>
      <c r="CV13" s="104"/>
      <c r="CW13" s="104"/>
      <c r="CY13" s="97">
        <v>46258</v>
      </c>
      <c r="CZ13" s="97">
        <v>46262</v>
      </c>
      <c r="DA13" s="97">
        <v>46265</v>
      </c>
      <c r="DB13" s="97">
        <v>46265</v>
      </c>
      <c r="DC13" s="97">
        <v>46269</v>
      </c>
      <c r="DD13" s="104"/>
      <c r="DF13" s="97">
        <v>46258</v>
      </c>
      <c r="DG13" s="97">
        <v>46265</v>
      </c>
      <c r="DH13" s="97">
        <v>46265</v>
      </c>
      <c r="DI13" s="97">
        <v>46269</v>
      </c>
      <c r="DJ13" s="104"/>
      <c r="DK13" s="94"/>
      <c r="DL13" s="97"/>
      <c r="DM13" s="97"/>
      <c r="DN13" s="97"/>
      <c r="DO13" s="97"/>
      <c r="DP13" s="133"/>
    </row>
    <row r="14" spans="2:120">
      <c r="B14" s="97">
        <v>46294</v>
      </c>
      <c r="C14" s="104"/>
      <c r="D14" s="104"/>
      <c r="E14" s="104"/>
      <c r="F14" s="104"/>
      <c r="G14" s="104"/>
      <c r="H14" s="104"/>
      <c r="I14" s="104"/>
      <c r="J14" s="104"/>
      <c r="K14" s="104"/>
      <c r="L14" s="104"/>
      <c r="M14" s="104"/>
      <c r="N14" s="104"/>
      <c r="O14" s="104"/>
      <c r="P14" s="104"/>
      <c r="Q14" s="104"/>
      <c r="R14" s="104"/>
      <c r="S14" s="104"/>
      <c r="T14" s="104"/>
      <c r="U14" s="104"/>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94"/>
      <c r="BU14" s="97">
        <v>45923</v>
      </c>
      <c r="BV14" s="97">
        <v>46294</v>
      </c>
      <c r="BW14" s="97">
        <v>46294</v>
      </c>
      <c r="BX14" s="97">
        <v>46301</v>
      </c>
      <c r="BY14" s="104"/>
      <c r="BZ14" s="104"/>
      <c r="CA14" s="104"/>
      <c r="CB14" s="104"/>
      <c r="CC14" s="94"/>
      <c r="CD14" s="97">
        <v>45923</v>
      </c>
      <c r="CE14" s="97">
        <v>46294</v>
      </c>
      <c r="CF14" s="97">
        <v>46294</v>
      </c>
      <c r="CG14" s="97">
        <v>46301</v>
      </c>
      <c r="CH14" s="104"/>
      <c r="CI14" s="104"/>
      <c r="CJ14" s="104"/>
      <c r="CK14" s="104"/>
      <c r="CL14" s="104"/>
      <c r="CM14" s="104"/>
      <c r="CN14" s="104"/>
      <c r="CO14" s="104"/>
      <c r="CP14" s="104"/>
      <c r="CQ14" s="104"/>
      <c r="CR14" s="104"/>
      <c r="CS14" s="104"/>
      <c r="CT14" s="104"/>
      <c r="CU14" s="104"/>
      <c r="CV14" s="104"/>
      <c r="CW14" s="104"/>
      <c r="CY14" s="97">
        <v>45923</v>
      </c>
      <c r="CZ14" s="97">
        <v>46293</v>
      </c>
      <c r="DA14" s="97">
        <v>46294</v>
      </c>
      <c r="DB14" s="97">
        <v>46294</v>
      </c>
      <c r="DC14" s="97">
        <v>46301</v>
      </c>
      <c r="DD14" s="104"/>
      <c r="DF14" s="97">
        <v>45923</v>
      </c>
      <c r="DG14" s="97">
        <v>46294</v>
      </c>
      <c r="DH14" s="97">
        <v>46294</v>
      </c>
      <c r="DI14" s="97">
        <v>46301</v>
      </c>
      <c r="DJ14" s="104"/>
      <c r="DK14" s="94"/>
      <c r="DL14" s="97">
        <v>45923</v>
      </c>
      <c r="DM14" s="97">
        <v>45929</v>
      </c>
      <c r="DN14" s="97">
        <v>45929</v>
      </c>
      <c r="DO14" s="97">
        <v>45939</v>
      </c>
      <c r="DP14" s="104"/>
    </row>
    <row r="15" spans="2:120">
      <c r="B15" s="97">
        <v>46325</v>
      </c>
      <c r="C15" s="104"/>
      <c r="D15" s="104"/>
      <c r="E15" s="104"/>
      <c r="F15" s="104"/>
      <c r="G15" s="104"/>
      <c r="H15" s="104"/>
      <c r="I15" s="104"/>
      <c r="J15" s="104"/>
      <c r="K15" s="104"/>
      <c r="L15" s="104"/>
      <c r="M15" s="104"/>
      <c r="N15" s="104"/>
      <c r="O15" s="104"/>
      <c r="P15" s="104"/>
      <c r="Q15" s="104"/>
      <c r="R15" s="104"/>
      <c r="S15" s="104"/>
      <c r="T15" s="104"/>
      <c r="U15" s="104"/>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94"/>
      <c r="BU15" s="97">
        <v>46318</v>
      </c>
      <c r="BV15" s="97">
        <v>46325</v>
      </c>
      <c r="BW15" s="97">
        <v>46325</v>
      </c>
      <c r="BX15" s="97">
        <v>46332</v>
      </c>
      <c r="BY15" s="104"/>
      <c r="BZ15" s="104"/>
      <c r="CA15" s="104"/>
      <c r="CB15" s="104"/>
      <c r="CC15" s="94"/>
      <c r="CD15" s="97">
        <v>46318</v>
      </c>
      <c r="CE15" s="97">
        <v>46325</v>
      </c>
      <c r="CF15" s="97">
        <v>46325</v>
      </c>
      <c r="CG15" s="97">
        <v>46332</v>
      </c>
      <c r="CH15" s="104"/>
      <c r="CI15" s="104"/>
      <c r="CJ15" s="104"/>
      <c r="CK15" s="104"/>
      <c r="CL15" s="104"/>
      <c r="CM15" s="105"/>
      <c r="CN15" s="104"/>
      <c r="CO15" s="104"/>
      <c r="CP15" s="104"/>
      <c r="CQ15" s="104"/>
      <c r="CR15" s="104"/>
      <c r="CS15" s="104"/>
      <c r="CT15" s="104"/>
      <c r="CU15" s="104"/>
      <c r="CV15" s="104"/>
      <c r="CW15" s="105"/>
      <c r="CY15" s="97">
        <v>46318</v>
      </c>
      <c r="CZ15" s="97">
        <v>46324</v>
      </c>
      <c r="DA15" s="97">
        <v>46325</v>
      </c>
      <c r="DB15" s="97">
        <v>46325</v>
      </c>
      <c r="DC15" s="97">
        <v>46332</v>
      </c>
      <c r="DD15" s="104"/>
      <c r="DF15" s="97">
        <v>46318</v>
      </c>
      <c r="DG15" s="97">
        <v>46325</v>
      </c>
      <c r="DH15" s="97">
        <v>46325</v>
      </c>
      <c r="DI15" s="97">
        <v>46332</v>
      </c>
      <c r="DJ15" s="104"/>
      <c r="DK15" s="94"/>
      <c r="DL15" s="97"/>
      <c r="DM15" s="97"/>
      <c r="DN15" s="97"/>
      <c r="DO15" s="97"/>
      <c r="DP15" s="133"/>
    </row>
    <row r="16" spans="2:120">
      <c r="B16" s="97">
        <v>46356</v>
      </c>
      <c r="C16" s="104"/>
      <c r="D16" s="104"/>
      <c r="E16" s="104"/>
      <c r="F16" s="104"/>
      <c r="G16" s="104"/>
      <c r="H16" s="104"/>
      <c r="I16" s="104"/>
      <c r="J16" s="104"/>
      <c r="K16" s="104"/>
      <c r="L16" s="104"/>
      <c r="M16" s="104"/>
      <c r="N16" s="104"/>
      <c r="O16" s="104"/>
      <c r="P16" s="104"/>
      <c r="Q16" s="104"/>
      <c r="R16" s="104"/>
      <c r="S16" s="104"/>
      <c r="T16" s="104"/>
      <c r="U16" s="104"/>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94"/>
      <c r="BU16" s="97">
        <v>46349</v>
      </c>
      <c r="BV16" s="97">
        <v>46356</v>
      </c>
      <c r="BW16" s="97">
        <v>46356</v>
      </c>
      <c r="BX16" s="97">
        <v>46360</v>
      </c>
      <c r="BY16" s="104"/>
      <c r="BZ16" s="104"/>
      <c r="CA16" s="104"/>
      <c r="CB16" s="104"/>
      <c r="CC16" s="94"/>
      <c r="CD16" s="97">
        <v>46349</v>
      </c>
      <c r="CE16" s="97">
        <v>46356</v>
      </c>
      <c r="CF16" s="97">
        <v>46356</v>
      </c>
      <c r="CG16" s="97">
        <v>46360</v>
      </c>
      <c r="CH16" s="104"/>
      <c r="CI16" s="104"/>
      <c r="CJ16" s="104"/>
      <c r="CK16" s="104"/>
      <c r="CL16" s="104"/>
      <c r="CM16" s="104"/>
      <c r="CN16" s="104"/>
      <c r="CO16" s="104"/>
      <c r="CP16" s="104"/>
      <c r="CQ16" s="104"/>
      <c r="CR16" s="104"/>
      <c r="CS16" s="104"/>
      <c r="CT16" s="104"/>
      <c r="CU16" s="104"/>
      <c r="CV16" s="104"/>
      <c r="CW16" s="104"/>
      <c r="CY16" s="97">
        <v>46349</v>
      </c>
      <c r="CZ16" s="97">
        <v>46353</v>
      </c>
      <c r="DA16" s="97">
        <v>46356</v>
      </c>
      <c r="DB16" s="97">
        <v>46356</v>
      </c>
      <c r="DC16" s="97">
        <v>46360</v>
      </c>
      <c r="DD16" s="104"/>
      <c r="DF16" s="97">
        <v>46349</v>
      </c>
      <c r="DG16" s="97">
        <v>46356</v>
      </c>
      <c r="DH16" s="97">
        <v>46356</v>
      </c>
      <c r="DI16" s="97">
        <v>46360</v>
      </c>
      <c r="DJ16" s="104"/>
      <c r="DK16" s="94"/>
      <c r="DL16" s="97"/>
      <c r="DM16" s="97"/>
      <c r="DN16" s="97"/>
      <c r="DO16" s="97"/>
      <c r="DP16" s="133"/>
    </row>
    <row r="17" spans="2:120">
      <c r="B17" s="97">
        <v>46387</v>
      </c>
      <c r="C17" s="104"/>
      <c r="D17" s="104"/>
      <c r="E17" s="104"/>
      <c r="F17" s="104"/>
      <c r="G17" s="104"/>
      <c r="H17" s="104"/>
      <c r="I17" s="104"/>
      <c r="J17" s="104"/>
      <c r="K17" s="104"/>
      <c r="L17" s="104"/>
      <c r="M17" s="104"/>
      <c r="N17" s="104"/>
      <c r="O17" s="104"/>
      <c r="P17" s="104"/>
      <c r="Q17" s="104"/>
      <c r="R17" s="104"/>
      <c r="S17" s="104"/>
      <c r="T17" s="104"/>
      <c r="U17" s="104"/>
      <c r="V17" s="104"/>
      <c r="W17" s="104"/>
      <c r="X17" s="104"/>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c r="BO17" s="104"/>
      <c r="BP17" s="104"/>
      <c r="BQ17" s="104"/>
      <c r="BR17" s="104"/>
      <c r="BS17" s="104"/>
      <c r="BT17" s="94"/>
      <c r="BU17" s="97">
        <v>46378</v>
      </c>
      <c r="BV17" s="97">
        <v>46387</v>
      </c>
      <c r="BW17" s="97">
        <v>46387</v>
      </c>
      <c r="BX17" s="97">
        <v>46393</v>
      </c>
      <c r="BY17" s="104"/>
      <c r="BZ17" s="104"/>
      <c r="CA17" s="104"/>
      <c r="CB17" s="104"/>
      <c r="CC17" s="94"/>
      <c r="CD17" s="97">
        <v>46378</v>
      </c>
      <c r="CE17" s="97">
        <v>46387</v>
      </c>
      <c r="CF17" s="97">
        <v>46387</v>
      </c>
      <c r="CG17" s="97">
        <v>46393</v>
      </c>
      <c r="CH17" s="104"/>
      <c r="CI17" s="104"/>
      <c r="CJ17" s="104"/>
      <c r="CK17" s="104"/>
      <c r="CL17" s="104"/>
      <c r="CM17" s="104"/>
      <c r="CN17" s="104"/>
      <c r="CO17" s="104"/>
      <c r="CP17" s="104"/>
      <c r="CQ17" s="104"/>
      <c r="CR17" s="104"/>
      <c r="CS17" s="104"/>
      <c r="CT17" s="104"/>
      <c r="CU17" s="104"/>
      <c r="CV17" s="104"/>
      <c r="CW17" s="104"/>
      <c r="CY17" s="97">
        <v>46378</v>
      </c>
      <c r="CZ17" s="97">
        <v>46386</v>
      </c>
      <c r="DA17" s="97">
        <v>46387</v>
      </c>
      <c r="DB17" s="97">
        <v>46387</v>
      </c>
      <c r="DC17" s="97">
        <v>46393</v>
      </c>
      <c r="DD17" s="104"/>
      <c r="DF17" s="97">
        <v>46378</v>
      </c>
      <c r="DG17" s="97">
        <v>46387</v>
      </c>
      <c r="DH17" s="97">
        <v>46387</v>
      </c>
      <c r="DI17" s="97">
        <v>46393</v>
      </c>
      <c r="DJ17" s="104"/>
      <c r="DK17" s="94"/>
      <c r="DL17" s="97">
        <v>46013</v>
      </c>
      <c r="DM17" s="97">
        <v>46022</v>
      </c>
      <c r="DN17" s="97">
        <v>46022</v>
      </c>
      <c r="DO17" s="97">
        <v>46028</v>
      </c>
      <c r="DP17" s="104"/>
    </row>
    <row r="19" spans="2:120">
      <c r="C19" s="115">
        <v>4</v>
      </c>
      <c r="D19" s="115">
        <v>5</v>
      </c>
      <c r="E19" s="115">
        <v>6</v>
      </c>
      <c r="F19" s="115">
        <v>7</v>
      </c>
      <c r="G19" s="115">
        <v>8</v>
      </c>
      <c r="H19" s="115">
        <v>9</v>
      </c>
      <c r="I19" s="115">
        <v>10</v>
      </c>
      <c r="J19" s="115">
        <v>11</v>
      </c>
      <c r="K19" s="115">
        <v>12</v>
      </c>
      <c r="L19" s="115">
        <v>13</v>
      </c>
      <c r="M19" s="115">
        <v>14</v>
      </c>
      <c r="N19" s="115">
        <v>15</v>
      </c>
    </row>
    <row r="20" spans="2:120">
      <c r="C20" s="97">
        <v>45688</v>
      </c>
      <c r="D20" s="97">
        <v>45716</v>
      </c>
      <c r="E20" s="97">
        <v>45747</v>
      </c>
      <c r="F20" s="97">
        <v>45777</v>
      </c>
      <c r="G20" s="97">
        <v>45807</v>
      </c>
      <c r="H20" s="97">
        <v>45838</v>
      </c>
      <c r="I20" s="97">
        <v>45869</v>
      </c>
      <c r="J20" s="97">
        <v>45898</v>
      </c>
      <c r="K20" s="97">
        <v>45929</v>
      </c>
      <c r="L20" s="97">
        <v>45961</v>
      </c>
      <c r="M20" s="97">
        <v>45989</v>
      </c>
      <c r="N20" s="97">
        <v>46022</v>
      </c>
    </row>
    <row r="21" spans="2:120">
      <c r="B21" s="94" t="s">
        <v>541</v>
      </c>
      <c r="C21" s="104">
        <f t="shared" ref="C21:N30" si="0">HLOOKUP($B21,$C$3:$DQ$17,C$19,)</f>
        <v>7.4999999999999997E-2</v>
      </c>
      <c r="D21" s="104">
        <f t="shared" si="0"/>
        <v>0</v>
      </c>
      <c r="E21" s="104">
        <f t="shared" si="0"/>
        <v>0</v>
      </c>
      <c r="F21" s="104">
        <f t="shared" si="0"/>
        <v>0</v>
      </c>
      <c r="G21" s="104">
        <f t="shared" si="0"/>
        <v>0</v>
      </c>
      <c r="H21" s="104">
        <f t="shared" si="0"/>
        <v>0</v>
      </c>
      <c r="I21" s="104">
        <f t="shared" si="0"/>
        <v>0</v>
      </c>
      <c r="J21" s="104">
        <f t="shared" si="0"/>
        <v>0</v>
      </c>
      <c r="K21" s="104">
        <f t="shared" si="0"/>
        <v>0</v>
      </c>
      <c r="L21" s="104">
        <f t="shared" si="0"/>
        <v>0</v>
      </c>
      <c r="M21" s="104">
        <f t="shared" si="0"/>
        <v>0</v>
      </c>
      <c r="N21" s="104">
        <f t="shared" si="0"/>
        <v>0</v>
      </c>
      <c r="R21" s="94"/>
    </row>
    <row r="22" spans="2:120">
      <c r="B22" s="94" t="s">
        <v>542</v>
      </c>
      <c r="C22" s="104">
        <f t="shared" si="0"/>
        <v>7.4999999999999997E-2</v>
      </c>
      <c r="D22" s="104">
        <f t="shared" si="0"/>
        <v>0</v>
      </c>
      <c r="E22" s="104">
        <f t="shared" si="0"/>
        <v>0</v>
      </c>
      <c r="F22" s="104">
        <f t="shared" si="0"/>
        <v>0</v>
      </c>
      <c r="G22" s="104">
        <f t="shared" si="0"/>
        <v>0</v>
      </c>
      <c r="H22" s="104">
        <f t="shared" si="0"/>
        <v>0</v>
      </c>
      <c r="I22" s="104">
        <f t="shared" si="0"/>
        <v>0</v>
      </c>
      <c r="J22" s="104">
        <f t="shared" si="0"/>
        <v>0</v>
      </c>
      <c r="K22" s="104">
        <f t="shared" si="0"/>
        <v>0</v>
      </c>
      <c r="L22" s="104">
        <f t="shared" si="0"/>
        <v>0</v>
      </c>
      <c r="M22" s="104">
        <f t="shared" si="0"/>
        <v>0</v>
      </c>
      <c r="N22" s="104">
        <f t="shared" si="0"/>
        <v>0</v>
      </c>
      <c r="R22" s="94"/>
    </row>
    <row r="23" spans="2:120">
      <c r="B23" s="94" t="s">
        <v>543</v>
      </c>
      <c r="C23" s="104">
        <f t="shared" si="0"/>
        <v>7.4999999999999997E-2</v>
      </c>
      <c r="D23" s="104">
        <f t="shared" si="0"/>
        <v>0</v>
      </c>
      <c r="E23" s="104">
        <f t="shared" si="0"/>
        <v>0</v>
      </c>
      <c r="F23" s="104">
        <f t="shared" si="0"/>
        <v>0</v>
      </c>
      <c r="G23" s="104">
        <f t="shared" si="0"/>
        <v>0</v>
      </c>
      <c r="H23" s="104">
        <f t="shared" si="0"/>
        <v>0</v>
      </c>
      <c r="I23" s="104">
        <f t="shared" si="0"/>
        <v>0</v>
      </c>
      <c r="J23" s="104">
        <f t="shared" si="0"/>
        <v>0</v>
      </c>
      <c r="K23" s="104">
        <f t="shared" si="0"/>
        <v>0</v>
      </c>
      <c r="L23" s="104">
        <f t="shared" si="0"/>
        <v>0</v>
      </c>
      <c r="M23" s="104">
        <f t="shared" si="0"/>
        <v>0</v>
      </c>
      <c r="N23" s="104">
        <f t="shared" si="0"/>
        <v>0</v>
      </c>
      <c r="R23" s="94"/>
    </row>
    <row r="24" spans="2:120">
      <c r="B24" s="94" t="s">
        <v>539</v>
      </c>
      <c r="C24" s="104">
        <f t="shared" si="0"/>
        <v>2.5000000000000001E-2</v>
      </c>
      <c r="D24" s="104">
        <f t="shared" si="0"/>
        <v>0</v>
      </c>
      <c r="E24" s="104">
        <f t="shared" si="0"/>
        <v>0</v>
      </c>
      <c r="F24" s="104">
        <f t="shared" si="0"/>
        <v>0</v>
      </c>
      <c r="G24" s="104">
        <f t="shared" si="0"/>
        <v>0</v>
      </c>
      <c r="H24" s="104">
        <f t="shared" si="0"/>
        <v>0</v>
      </c>
      <c r="I24" s="104">
        <f t="shared" si="0"/>
        <v>0</v>
      </c>
      <c r="J24" s="104">
        <f t="shared" si="0"/>
        <v>0</v>
      </c>
      <c r="K24" s="104">
        <f t="shared" si="0"/>
        <v>0</v>
      </c>
      <c r="L24" s="104">
        <f t="shared" si="0"/>
        <v>0</v>
      </c>
      <c r="M24" s="104">
        <f t="shared" si="0"/>
        <v>0</v>
      </c>
      <c r="N24" s="104">
        <f t="shared" si="0"/>
        <v>0</v>
      </c>
      <c r="R24" s="94"/>
    </row>
    <row r="25" spans="2:120">
      <c r="B25" s="94" t="s">
        <v>540</v>
      </c>
      <c r="C25" s="104">
        <f t="shared" si="0"/>
        <v>2.5000000000000001E-2</v>
      </c>
      <c r="D25" s="104">
        <f t="shared" si="0"/>
        <v>0</v>
      </c>
      <c r="E25" s="104">
        <f t="shared" si="0"/>
        <v>0</v>
      </c>
      <c r="F25" s="104">
        <f t="shared" si="0"/>
        <v>0</v>
      </c>
      <c r="G25" s="104">
        <f t="shared" si="0"/>
        <v>0</v>
      </c>
      <c r="H25" s="104">
        <f t="shared" si="0"/>
        <v>0</v>
      </c>
      <c r="I25" s="104">
        <f t="shared" si="0"/>
        <v>0</v>
      </c>
      <c r="J25" s="104">
        <f t="shared" si="0"/>
        <v>0</v>
      </c>
      <c r="K25" s="104">
        <f t="shared" si="0"/>
        <v>0</v>
      </c>
      <c r="L25" s="104">
        <f t="shared" si="0"/>
        <v>0</v>
      </c>
      <c r="M25" s="104">
        <f t="shared" si="0"/>
        <v>0</v>
      </c>
      <c r="N25" s="104">
        <f t="shared" si="0"/>
        <v>0</v>
      </c>
      <c r="R25" s="94"/>
    </row>
    <row r="26" spans="2:120">
      <c r="B26" s="94" t="s">
        <v>544</v>
      </c>
      <c r="C26" s="104">
        <f t="shared" si="0"/>
        <v>0.06</v>
      </c>
      <c r="D26" s="104">
        <f t="shared" si="0"/>
        <v>0</v>
      </c>
      <c r="E26" s="104">
        <f t="shared" si="0"/>
        <v>0</v>
      </c>
      <c r="F26" s="104">
        <f t="shared" si="0"/>
        <v>0</v>
      </c>
      <c r="G26" s="104">
        <f t="shared" si="0"/>
        <v>0</v>
      </c>
      <c r="H26" s="104">
        <f t="shared" si="0"/>
        <v>0</v>
      </c>
      <c r="I26" s="104">
        <f t="shared" si="0"/>
        <v>0</v>
      </c>
      <c r="J26" s="104">
        <f t="shared" si="0"/>
        <v>0</v>
      </c>
      <c r="K26" s="104">
        <f t="shared" si="0"/>
        <v>0</v>
      </c>
      <c r="L26" s="104">
        <f t="shared" si="0"/>
        <v>0</v>
      </c>
      <c r="M26" s="104">
        <f t="shared" si="0"/>
        <v>0</v>
      </c>
      <c r="N26" s="104">
        <f t="shared" si="0"/>
        <v>0</v>
      </c>
      <c r="R26" s="94"/>
    </row>
    <row r="27" spans="2:120">
      <c r="B27" s="94" t="s">
        <v>545</v>
      </c>
      <c r="C27" s="104">
        <f t="shared" si="0"/>
        <v>0.06</v>
      </c>
      <c r="D27" s="104">
        <f t="shared" si="0"/>
        <v>0</v>
      </c>
      <c r="E27" s="104">
        <f t="shared" si="0"/>
        <v>0</v>
      </c>
      <c r="F27" s="104">
        <f t="shared" si="0"/>
        <v>0</v>
      </c>
      <c r="G27" s="104">
        <f t="shared" si="0"/>
        <v>0</v>
      </c>
      <c r="H27" s="104">
        <f t="shared" si="0"/>
        <v>0</v>
      </c>
      <c r="I27" s="104">
        <f t="shared" si="0"/>
        <v>0</v>
      </c>
      <c r="J27" s="104">
        <f t="shared" si="0"/>
        <v>0</v>
      </c>
      <c r="K27" s="104">
        <f t="shared" si="0"/>
        <v>0</v>
      </c>
      <c r="L27" s="104">
        <f t="shared" si="0"/>
        <v>0</v>
      </c>
      <c r="M27" s="104">
        <f t="shared" si="0"/>
        <v>0</v>
      </c>
      <c r="N27" s="104">
        <f t="shared" si="0"/>
        <v>0</v>
      </c>
      <c r="R27" s="94"/>
    </row>
    <row r="28" spans="2:120">
      <c r="B28" s="94" t="s">
        <v>546</v>
      </c>
      <c r="C28" s="104">
        <f t="shared" si="0"/>
        <v>0.06</v>
      </c>
      <c r="D28" s="104">
        <f t="shared" si="0"/>
        <v>0</v>
      </c>
      <c r="E28" s="104">
        <f t="shared" si="0"/>
        <v>0</v>
      </c>
      <c r="F28" s="104">
        <f t="shared" si="0"/>
        <v>0</v>
      </c>
      <c r="G28" s="104">
        <f t="shared" si="0"/>
        <v>0</v>
      </c>
      <c r="H28" s="104">
        <f t="shared" si="0"/>
        <v>0</v>
      </c>
      <c r="I28" s="104">
        <f t="shared" si="0"/>
        <v>0</v>
      </c>
      <c r="J28" s="104">
        <f t="shared" si="0"/>
        <v>0</v>
      </c>
      <c r="K28" s="104">
        <f t="shared" si="0"/>
        <v>0</v>
      </c>
      <c r="L28" s="104">
        <f t="shared" si="0"/>
        <v>0</v>
      </c>
      <c r="M28" s="104">
        <f t="shared" si="0"/>
        <v>0</v>
      </c>
      <c r="N28" s="104">
        <f t="shared" si="0"/>
        <v>0</v>
      </c>
      <c r="R28" s="94"/>
    </row>
    <row r="29" spans="2:120">
      <c r="B29" s="94" t="s">
        <v>533</v>
      </c>
      <c r="C29" s="104">
        <f t="shared" si="0"/>
        <v>0.16</v>
      </c>
      <c r="D29" s="104">
        <f t="shared" si="0"/>
        <v>0</v>
      </c>
      <c r="E29" s="104">
        <f t="shared" si="0"/>
        <v>0</v>
      </c>
      <c r="F29" s="104">
        <f t="shared" si="0"/>
        <v>0</v>
      </c>
      <c r="G29" s="104">
        <f t="shared" si="0"/>
        <v>0</v>
      </c>
      <c r="H29" s="104">
        <f t="shared" si="0"/>
        <v>0</v>
      </c>
      <c r="I29" s="104">
        <f t="shared" si="0"/>
        <v>0</v>
      </c>
      <c r="J29" s="104">
        <f t="shared" si="0"/>
        <v>0</v>
      </c>
      <c r="K29" s="104">
        <f t="shared" si="0"/>
        <v>0</v>
      </c>
      <c r="L29" s="104">
        <f t="shared" si="0"/>
        <v>0</v>
      </c>
      <c r="M29" s="104">
        <f t="shared" si="0"/>
        <v>0</v>
      </c>
      <c r="N29" s="104">
        <f t="shared" si="0"/>
        <v>0</v>
      </c>
      <c r="R29" s="94"/>
    </row>
    <row r="30" spans="2:120">
      <c r="B30" s="94" t="s">
        <v>534</v>
      </c>
      <c r="C30" s="104">
        <f t="shared" si="0"/>
        <v>0.16</v>
      </c>
      <c r="D30" s="104">
        <f t="shared" si="0"/>
        <v>0</v>
      </c>
      <c r="E30" s="104">
        <f t="shared" si="0"/>
        <v>0</v>
      </c>
      <c r="F30" s="104">
        <f t="shared" si="0"/>
        <v>0</v>
      </c>
      <c r="G30" s="104">
        <f t="shared" si="0"/>
        <v>0</v>
      </c>
      <c r="H30" s="104">
        <f t="shared" si="0"/>
        <v>0</v>
      </c>
      <c r="I30" s="104">
        <f t="shared" si="0"/>
        <v>0</v>
      </c>
      <c r="J30" s="104">
        <f t="shared" si="0"/>
        <v>0</v>
      </c>
      <c r="K30" s="104">
        <f t="shared" si="0"/>
        <v>0</v>
      </c>
      <c r="L30" s="104">
        <f t="shared" si="0"/>
        <v>0</v>
      </c>
      <c r="M30" s="104">
        <f t="shared" si="0"/>
        <v>0</v>
      </c>
      <c r="N30" s="104">
        <f t="shared" si="0"/>
        <v>0</v>
      </c>
      <c r="R30" s="94"/>
    </row>
    <row r="31" spans="2:120">
      <c r="B31" s="94" t="s">
        <v>535</v>
      </c>
      <c r="C31" s="104">
        <f t="shared" ref="C31:N40" si="1">HLOOKUP($B31,$C$3:$DQ$17,C$19,)</f>
        <v>0.16</v>
      </c>
      <c r="D31" s="104">
        <f t="shared" si="1"/>
        <v>0</v>
      </c>
      <c r="E31" s="104">
        <f t="shared" si="1"/>
        <v>0</v>
      </c>
      <c r="F31" s="104">
        <f t="shared" si="1"/>
        <v>0</v>
      </c>
      <c r="G31" s="104">
        <f t="shared" si="1"/>
        <v>0</v>
      </c>
      <c r="H31" s="104">
        <f t="shared" si="1"/>
        <v>0</v>
      </c>
      <c r="I31" s="104">
        <f t="shared" si="1"/>
        <v>0</v>
      </c>
      <c r="J31" s="104">
        <f t="shared" si="1"/>
        <v>0</v>
      </c>
      <c r="K31" s="104">
        <f t="shared" si="1"/>
        <v>0</v>
      </c>
      <c r="L31" s="104">
        <f t="shared" si="1"/>
        <v>0</v>
      </c>
      <c r="M31" s="104">
        <f t="shared" si="1"/>
        <v>0</v>
      </c>
      <c r="N31" s="104">
        <f t="shared" si="1"/>
        <v>0</v>
      </c>
      <c r="R31" s="94"/>
    </row>
    <row r="32" spans="2:120">
      <c r="B32" s="94" t="s">
        <v>159</v>
      </c>
      <c r="C32" s="104">
        <f t="shared" si="1"/>
        <v>4.58E-2</v>
      </c>
      <c r="D32" s="104">
        <f t="shared" si="1"/>
        <v>0</v>
      </c>
      <c r="E32" s="104">
        <f t="shared" si="1"/>
        <v>0</v>
      </c>
      <c r="F32" s="104">
        <f t="shared" si="1"/>
        <v>0</v>
      </c>
      <c r="G32" s="104">
        <f t="shared" si="1"/>
        <v>0</v>
      </c>
      <c r="H32" s="104">
        <f t="shared" si="1"/>
        <v>0</v>
      </c>
      <c r="I32" s="104">
        <f t="shared" si="1"/>
        <v>0</v>
      </c>
      <c r="J32" s="104">
        <f t="shared" si="1"/>
        <v>0</v>
      </c>
      <c r="K32" s="104">
        <f t="shared" si="1"/>
        <v>0</v>
      </c>
      <c r="L32" s="104">
        <f t="shared" si="1"/>
        <v>0</v>
      </c>
      <c r="M32" s="104">
        <f t="shared" si="1"/>
        <v>0</v>
      </c>
      <c r="N32" s="104">
        <f t="shared" si="1"/>
        <v>0</v>
      </c>
      <c r="R32" s="94"/>
    </row>
    <row r="33" spans="2:18">
      <c r="B33" s="94" t="s">
        <v>547</v>
      </c>
      <c r="C33" s="104">
        <f t="shared" si="1"/>
        <v>0.1</v>
      </c>
      <c r="D33" s="104">
        <f t="shared" si="1"/>
        <v>0</v>
      </c>
      <c r="E33" s="104">
        <f t="shared" si="1"/>
        <v>0</v>
      </c>
      <c r="F33" s="104">
        <f t="shared" si="1"/>
        <v>0</v>
      </c>
      <c r="G33" s="104">
        <f t="shared" si="1"/>
        <v>0</v>
      </c>
      <c r="H33" s="104">
        <f t="shared" si="1"/>
        <v>0</v>
      </c>
      <c r="I33" s="104">
        <f t="shared" si="1"/>
        <v>0</v>
      </c>
      <c r="J33" s="104">
        <f t="shared" si="1"/>
        <v>0</v>
      </c>
      <c r="K33" s="104">
        <f t="shared" si="1"/>
        <v>0</v>
      </c>
      <c r="L33" s="104">
        <f t="shared" si="1"/>
        <v>0</v>
      </c>
      <c r="M33" s="104">
        <f t="shared" si="1"/>
        <v>0</v>
      </c>
      <c r="N33" s="104">
        <f t="shared" si="1"/>
        <v>0</v>
      </c>
      <c r="R33" s="94"/>
    </row>
    <row r="34" spans="2:18">
      <c r="B34" s="94" t="s">
        <v>548</v>
      </c>
      <c r="C34" s="104">
        <f t="shared" si="1"/>
        <v>0.1</v>
      </c>
      <c r="D34" s="104">
        <f t="shared" si="1"/>
        <v>0</v>
      </c>
      <c r="E34" s="104">
        <f t="shared" si="1"/>
        <v>0</v>
      </c>
      <c r="F34" s="104">
        <f t="shared" si="1"/>
        <v>0</v>
      </c>
      <c r="G34" s="104">
        <f t="shared" si="1"/>
        <v>0</v>
      </c>
      <c r="H34" s="104">
        <f t="shared" si="1"/>
        <v>0</v>
      </c>
      <c r="I34" s="104">
        <f t="shared" si="1"/>
        <v>0</v>
      </c>
      <c r="J34" s="104">
        <f t="shared" si="1"/>
        <v>0</v>
      </c>
      <c r="K34" s="104">
        <f t="shared" si="1"/>
        <v>0</v>
      </c>
      <c r="L34" s="104">
        <f t="shared" si="1"/>
        <v>0</v>
      </c>
      <c r="M34" s="104">
        <f t="shared" si="1"/>
        <v>0</v>
      </c>
      <c r="N34" s="104">
        <f t="shared" si="1"/>
        <v>0</v>
      </c>
      <c r="R34" s="94"/>
    </row>
    <row r="35" spans="2:18">
      <c r="B35" s="94" t="s">
        <v>22</v>
      </c>
      <c r="C35" s="104">
        <f t="shared" si="1"/>
        <v>0.13</v>
      </c>
      <c r="D35" s="104">
        <f t="shared" si="1"/>
        <v>0</v>
      </c>
      <c r="E35" s="104">
        <f t="shared" si="1"/>
        <v>0</v>
      </c>
      <c r="F35" s="104">
        <f t="shared" si="1"/>
        <v>0</v>
      </c>
      <c r="G35" s="104">
        <f t="shared" si="1"/>
        <v>0</v>
      </c>
      <c r="H35" s="104">
        <f t="shared" si="1"/>
        <v>0</v>
      </c>
      <c r="I35" s="104">
        <f t="shared" si="1"/>
        <v>0</v>
      </c>
      <c r="J35" s="104">
        <f t="shared" si="1"/>
        <v>0</v>
      </c>
      <c r="K35" s="104">
        <f t="shared" si="1"/>
        <v>0</v>
      </c>
      <c r="L35" s="104">
        <f t="shared" si="1"/>
        <v>0</v>
      </c>
      <c r="M35" s="104">
        <f t="shared" si="1"/>
        <v>0</v>
      </c>
      <c r="N35" s="104">
        <f t="shared" si="1"/>
        <v>0</v>
      </c>
      <c r="R35" s="94"/>
    </row>
    <row r="36" spans="2:18">
      <c r="B36" s="94" t="s">
        <v>52</v>
      </c>
      <c r="C36" s="104">
        <f t="shared" si="1"/>
        <v>0.09</v>
      </c>
      <c r="D36" s="104">
        <f t="shared" si="1"/>
        <v>0</v>
      </c>
      <c r="E36" s="104">
        <f t="shared" si="1"/>
        <v>0</v>
      </c>
      <c r="F36" s="104">
        <f t="shared" si="1"/>
        <v>0</v>
      </c>
      <c r="G36" s="104">
        <f t="shared" si="1"/>
        <v>0</v>
      </c>
      <c r="H36" s="104">
        <f t="shared" si="1"/>
        <v>0</v>
      </c>
      <c r="I36" s="104">
        <f t="shared" si="1"/>
        <v>0</v>
      </c>
      <c r="J36" s="104">
        <f t="shared" si="1"/>
        <v>0</v>
      </c>
      <c r="K36" s="104">
        <f t="shared" si="1"/>
        <v>0</v>
      </c>
      <c r="L36" s="104">
        <f t="shared" si="1"/>
        <v>0</v>
      </c>
      <c r="M36" s="104">
        <f t="shared" si="1"/>
        <v>0</v>
      </c>
      <c r="N36" s="104">
        <f t="shared" si="1"/>
        <v>0</v>
      </c>
    </row>
    <row r="37" spans="2:18">
      <c r="B37" s="94" t="s">
        <v>30</v>
      </c>
      <c r="C37" s="104">
        <f t="shared" si="1"/>
        <v>7.0000000000000007E-2</v>
      </c>
      <c r="D37" s="104">
        <f t="shared" si="1"/>
        <v>0</v>
      </c>
      <c r="E37" s="104">
        <f t="shared" si="1"/>
        <v>0</v>
      </c>
      <c r="F37" s="104">
        <f t="shared" si="1"/>
        <v>0</v>
      </c>
      <c r="G37" s="104">
        <f t="shared" si="1"/>
        <v>0</v>
      </c>
      <c r="H37" s="104">
        <f t="shared" si="1"/>
        <v>0</v>
      </c>
      <c r="I37" s="104">
        <f t="shared" si="1"/>
        <v>0</v>
      </c>
      <c r="J37" s="104">
        <f t="shared" si="1"/>
        <v>0</v>
      </c>
      <c r="K37" s="104">
        <f t="shared" si="1"/>
        <v>0</v>
      </c>
      <c r="L37" s="104">
        <f t="shared" si="1"/>
        <v>0</v>
      </c>
      <c r="M37" s="104">
        <f t="shared" si="1"/>
        <v>0</v>
      </c>
      <c r="N37" s="104">
        <f t="shared" si="1"/>
        <v>0</v>
      </c>
    </row>
    <row r="38" spans="2:18">
      <c r="B38" s="94" t="s">
        <v>46</v>
      </c>
      <c r="C38" s="104">
        <f t="shared" si="1"/>
        <v>9.3399999999999997E-2</v>
      </c>
      <c r="D38" s="104">
        <f t="shared" si="1"/>
        <v>0</v>
      </c>
      <c r="E38" s="104">
        <f t="shared" si="1"/>
        <v>0</v>
      </c>
      <c r="F38" s="104">
        <f t="shared" si="1"/>
        <v>0</v>
      </c>
      <c r="G38" s="104">
        <f t="shared" si="1"/>
        <v>0</v>
      </c>
      <c r="H38" s="104">
        <f t="shared" si="1"/>
        <v>0</v>
      </c>
      <c r="I38" s="104">
        <f t="shared" si="1"/>
        <v>0</v>
      </c>
      <c r="J38" s="104">
        <f t="shared" si="1"/>
        <v>0</v>
      </c>
      <c r="K38" s="104">
        <f t="shared" si="1"/>
        <v>0</v>
      </c>
      <c r="L38" s="104">
        <f t="shared" si="1"/>
        <v>0</v>
      </c>
      <c r="M38" s="104">
        <f t="shared" si="1"/>
        <v>0</v>
      </c>
      <c r="N38" s="104">
        <f t="shared" si="1"/>
        <v>0</v>
      </c>
    </row>
    <row r="39" spans="2:18">
      <c r="B39" s="94" t="s">
        <v>48</v>
      </c>
      <c r="C39" s="104">
        <f t="shared" si="1"/>
        <v>0.17499999999999999</v>
      </c>
      <c r="D39" s="104">
        <f t="shared" si="1"/>
        <v>0</v>
      </c>
      <c r="E39" s="104">
        <f t="shared" si="1"/>
        <v>0</v>
      </c>
      <c r="F39" s="104">
        <f t="shared" si="1"/>
        <v>0</v>
      </c>
      <c r="G39" s="104">
        <f t="shared" si="1"/>
        <v>0</v>
      </c>
      <c r="H39" s="104">
        <f t="shared" si="1"/>
        <v>0</v>
      </c>
      <c r="I39" s="104">
        <f t="shared" si="1"/>
        <v>0</v>
      </c>
      <c r="J39" s="104">
        <f t="shared" si="1"/>
        <v>0</v>
      </c>
      <c r="K39" s="104">
        <f t="shared" si="1"/>
        <v>0</v>
      </c>
      <c r="L39" s="104">
        <f t="shared" si="1"/>
        <v>0</v>
      </c>
      <c r="M39" s="104">
        <f t="shared" si="1"/>
        <v>0</v>
      </c>
      <c r="N39" s="104">
        <f t="shared" si="1"/>
        <v>0</v>
      </c>
    </row>
    <row r="40" spans="2:18">
      <c r="B40" s="94" t="s">
        <v>50</v>
      </c>
      <c r="C40" s="104">
        <f t="shared" si="1"/>
        <v>9.5000000000000001E-2</v>
      </c>
      <c r="D40" s="104">
        <f t="shared" si="1"/>
        <v>0</v>
      </c>
      <c r="E40" s="104">
        <f t="shared" si="1"/>
        <v>0</v>
      </c>
      <c r="F40" s="104">
        <f t="shared" si="1"/>
        <v>0</v>
      </c>
      <c r="G40" s="104">
        <f t="shared" si="1"/>
        <v>0</v>
      </c>
      <c r="H40" s="104">
        <f t="shared" si="1"/>
        <v>0</v>
      </c>
      <c r="I40" s="104">
        <f t="shared" si="1"/>
        <v>0</v>
      </c>
      <c r="J40" s="104">
        <f t="shared" si="1"/>
        <v>0</v>
      </c>
      <c r="K40" s="104">
        <f t="shared" si="1"/>
        <v>0</v>
      </c>
      <c r="L40" s="104">
        <f t="shared" si="1"/>
        <v>0</v>
      </c>
      <c r="M40" s="104">
        <f t="shared" si="1"/>
        <v>0</v>
      </c>
      <c r="N40" s="104">
        <f t="shared" si="1"/>
        <v>0</v>
      </c>
    </row>
    <row r="41" spans="2:18">
      <c r="B41" s="94" t="s">
        <v>34</v>
      </c>
      <c r="C41" s="104">
        <f t="shared" ref="C41:N50" si="2">HLOOKUP($B41,$C$3:$DQ$17,C$19,)</f>
        <v>0.13</v>
      </c>
      <c r="D41" s="104">
        <f t="shared" si="2"/>
        <v>0</v>
      </c>
      <c r="E41" s="104">
        <f t="shared" si="2"/>
        <v>0</v>
      </c>
      <c r="F41" s="104">
        <f t="shared" si="2"/>
        <v>0</v>
      </c>
      <c r="G41" s="104">
        <f t="shared" si="2"/>
        <v>0</v>
      </c>
      <c r="H41" s="104">
        <f t="shared" si="2"/>
        <v>0</v>
      </c>
      <c r="I41" s="104">
        <f t="shared" si="2"/>
        <v>0</v>
      </c>
      <c r="J41" s="104">
        <f t="shared" si="2"/>
        <v>0</v>
      </c>
      <c r="K41" s="104">
        <f t="shared" si="2"/>
        <v>0</v>
      </c>
      <c r="L41" s="104">
        <f t="shared" si="2"/>
        <v>0</v>
      </c>
      <c r="M41" s="104">
        <f t="shared" si="2"/>
        <v>0</v>
      </c>
      <c r="N41" s="104">
        <f t="shared" si="2"/>
        <v>0</v>
      </c>
    </row>
    <row r="42" spans="2:18">
      <c r="B42" s="94" t="s">
        <v>32</v>
      </c>
      <c r="C42" s="104">
        <f t="shared" si="2"/>
        <v>0.18</v>
      </c>
      <c r="D42" s="104">
        <f t="shared" si="2"/>
        <v>0</v>
      </c>
      <c r="E42" s="104">
        <f t="shared" si="2"/>
        <v>0</v>
      </c>
      <c r="F42" s="104">
        <f t="shared" si="2"/>
        <v>0</v>
      </c>
      <c r="G42" s="104">
        <f t="shared" si="2"/>
        <v>0</v>
      </c>
      <c r="H42" s="104">
        <f t="shared" si="2"/>
        <v>0</v>
      </c>
      <c r="I42" s="104">
        <f t="shared" si="2"/>
        <v>0</v>
      </c>
      <c r="J42" s="104">
        <f t="shared" si="2"/>
        <v>0</v>
      </c>
      <c r="K42" s="104">
        <f t="shared" si="2"/>
        <v>0</v>
      </c>
      <c r="L42" s="104">
        <f t="shared" si="2"/>
        <v>0</v>
      </c>
      <c r="M42" s="104">
        <f t="shared" si="2"/>
        <v>0</v>
      </c>
      <c r="N42" s="104">
        <f t="shared" si="2"/>
        <v>0</v>
      </c>
    </row>
    <row r="43" spans="2:18">
      <c r="B43" s="94" t="s">
        <v>536</v>
      </c>
      <c r="C43" s="104">
        <f t="shared" si="2"/>
        <v>0.11</v>
      </c>
      <c r="D43" s="104">
        <f t="shared" si="2"/>
        <v>0</v>
      </c>
      <c r="E43" s="104">
        <f t="shared" si="2"/>
        <v>0</v>
      </c>
      <c r="F43" s="104">
        <f t="shared" si="2"/>
        <v>0</v>
      </c>
      <c r="G43" s="104">
        <f t="shared" si="2"/>
        <v>0</v>
      </c>
      <c r="H43" s="104">
        <f t="shared" si="2"/>
        <v>0</v>
      </c>
      <c r="I43" s="104">
        <f t="shared" si="2"/>
        <v>0</v>
      </c>
      <c r="J43" s="104">
        <f t="shared" si="2"/>
        <v>0</v>
      </c>
      <c r="K43" s="104">
        <f t="shared" si="2"/>
        <v>0</v>
      </c>
      <c r="L43" s="104">
        <f t="shared" si="2"/>
        <v>0</v>
      </c>
      <c r="M43" s="104">
        <f t="shared" si="2"/>
        <v>0</v>
      </c>
      <c r="N43" s="104">
        <f t="shared" si="2"/>
        <v>0</v>
      </c>
    </row>
    <row r="44" spans="2:18">
      <c r="B44" s="94" t="s">
        <v>537</v>
      </c>
      <c r="C44" s="104">
        <f t="shared" si="2"/>
        <v>0.11</v>
      </c>
      <c r="D44" s="104">
        <f t="shared" si="2"/>
        <v>0</v>
      </c>
      <c r="E44" s="104">
        <f t="shared" si="2"/>
        <v>0</v>
      </c>
      <c r="F44" s="104">
        <f t="shared" si="2"/>
        <v>0</v>
      </c>
      <c r="G44" s="104">
        <f t="shared" si="2"/>
        <v>0</v>
      </c>
      <c r="H44" s="104">
        <f t="shared" si="2"/>
        <v>0</v>
      </c>
      <c r="I44" s="104">
        <f t="shared" si="2"/>
        <v>0</v>
      </c>
      <c r="J44" s="104">
        <f t="shared" si="2"/>
        <v>0</v>
      </c>
      <c r="K44" s="104">
        <f t="shared" si="2"/>
        <v>0</v>
      </c>
      <c r="L44" s="104">
        <f t="shared" si="2"/>
        <v>0</v>
      </c>
      <c r="M44" s="104">
        <f t="shared" si="2"/>
        <v>0</v>
      </c>
      <c r="N44" s="104">
        <f t="shared" si="2"/>
        <v>0</v>
      </c>
    </row>
    <row r="45" spans="2:18">
      <c r="B45" s="94" t="s">
        <v>538</v>
      </c>
      <c r="C45" s="104">
        <f t="shared" si="2"/>
        <v>0.11</v>
      </c>
      <c r="D45" s="104">
        <f t="shared" si="2"/>
        <v>0</v>
      </c>
      <c r="E45" s="104">
        <f t="shared" si="2"/>
        <v>0</v>
      </c>
      <c r="F45" s="104">
        <f t="shared" si="2"/>
        <v>0</v>
      </c>
      <c r="G45" s="104">
        <f t="shared" si="2"/>
        <v>0</v>
      </c>
      <c r="H45" s="104">
        <f t="shared" si="2"/>
        <v>0</v>
      </c>
      <c r="I45" s="104">
        <f t="shared" si="2"/>
        <v>0</v>
      </c>
      <c r="J45" s="104">
        <f t="shared" si="2"/>
        <v>0</v>
      </c>
      <c r="K45" s="104">
        <f t="shared" si="2"/>
        <v>0</v>
      </c>
      <c r="L45" s="104">
        <f t="shared" si="2"/>
        <v>0</v>
      </c>
      <c r="M45" s="104">
        <f t="shared" si="2"/>
        <v>0</v>
      </c>
      <c r="N45" s="104">
        <f t="shared" si="2"/>
        <v>0</v>
      </c>
    </row>
    <row r="46" spans="2:18">
      <c r="B46" s="94" t="s">
        <v>551</v>
      </c>
      <c r="C46" s="104">
        <f t="shared" si="2"/>
        <v>0.08</v>
      </c>
      <c r="D46" s="104">
        <f t="shared" si="2"/>
        <v>0</v>
      </c>
      <c r="E46" s="104">
        <f t="shared" si="2"/>
        <v>0</v>
      </c>
      <c r="F46" s="104">
        <f t="shared" si="2"/>
        <v>0</v>
      </c>
      <c r="G46" s="104">
        <f t="shared" si="2"/>
        <v>0</v>
      </c>
      <c r="H46" s="104">
        <f t="shared" si="2"/>
        <v>0</v>
      </c>
      <c r="I46" s="104">
        <f t="shared" si="2"/>
        <v>0</v>
      </c>
      <c r="J46" s="104">
        <f t="shared" si="2"/>
        <v>0</v>
      </c>
      <c r="K46" s="104">
        <f t="shared" si="2"/>
        <v>0</v>
      </c>
      <c r="L46" s="104">
        <f t="shared" si="2"/>
        <v>0</v>
      </c>
      <c r="M46" s="104">
        <f t="shared" si="2"/>
        <v>0</v>
      </c>
      <c r="N46" s="104">
        <f t="shared" si="2"/>
        <v>0</v>
      </c>
    </row>
    <row r="47" spans="2:18">
      <c r="B47" s="94" t="s">
        <v>552</v>
      </c>
      <c r="C47" s="104">
        <f t="shared" si="2"/>
        <v>0.08</v>
      </c>
      <c r="D47" s="104">
        <f t="shared" si="2"/>
        <v>0</v>
      </c>
      <c r="E47" s="104">
        <f t="shared" si="2"/>
        <v>0</v>
      </c>
      <c r="F47" s="104">
        <f t="shared" si="2"/>
        <v>0</v>
      </c>
      <c r="G47" s="104">
        <f t="shared" si="2"/>
        <v>0</v>
      </c>
      <c r="H47" s="104">
        <f t="shared" si="2"/>
        <v>0</v>
      </c>
      <c r="I47" s="104">
        <f t="shared" si="2"/>
        <v>0</v>
      </c>
      <c r="J47" s="104">
        <f t="shared" si="2"/>
        <v>0</v>
      </c>
      <c r="K47" s="104">
        <f t="shared" si="2"/>
        <v>0</v>
      </c>
      <c r="L47" s="104">
        <f t="shared" si="2"/>
        <v>0</v>
      </c>
      <c r="M47" s="104">
        <f t="shared" si="2"/>
        <v>0</v>
      </c>
      <c r="N47" s="104">
        <f t="shared" si="2"/>
        <v>0</v>
      </c>
    </row>
    <row r="48" spans="2:18">
      <c r="B48" s="94" t="s">
        <v>553</v>
      </c>
      <c r="C48" s="104">
        <f t="shared" si="2"/>
        <v>0.16</v>
      </c>
      <c r="D48" s="104">
        <f t="shared" si="2"/>
        <v>0</v>
      </c>
      <c r="E48" s="104">
        <f t="shared" si="2"/>
        <v>0</v>
      </c>
      <c r="F48" s="104">
        <f t="shared" si="2"/>
        <v>0</v>
      </c>
      <c r="G48" s="104">
        <f t="shared" si="2"/>
        <v>0</v>
      </c>
      <c r="H48" s="104">
        <f t="shared" si="2"/>
        <v>0</v>
      </c>
      <c r="I48" s="104">
        <f t="shared" si="2"/>
        <v>0</v>
      </c>
      <c r="J48" s="104">
        <f t="shared" si="2"/>
        <v>0</v>
      </c>
      <c r="K48" s="104">
        <f t="shared" si="2"/>
        <v>0</v>
      </c>
      <c r="L48" s="104">
        <f t="shared" si="2"/>
        <v>0</v>
      </c>
      <c r="M48" s="104">
        <f t="shared" si="2"/>
        <v>0</v>
      </c>
      <c r="N48" s="104">
        <f t="shared" si="2"/>
        <v>0</v>
      </c>
    </row>
    <row r="49" spans="2:14">
      <c r="B49" s="94" t="s">
        <v>554</v>
      </c>
      <c r="C49" s="104">
        <f t="shared" si="2"/>
        <v>0.2</v>
      </c>
      <c r="D49" s="104">
        <f t="shared" si="2"/>
        <v>0</v>
      </c>
      <c r="E49" s="104">
        <f t="shared" si="2"/>
        <v>0</v>
      </c>
      <c r="F49" s="104">
        <f t="shared" si="2"/>
        <v>0</v>
      </c>
      <c r="G49" s="104">
        <f t="shared" si="2"/>
        <v>0</v>
      </c>
      <c r="H49" s="104">
        <f t="shared" si="2"/>
        <v>0</v>
      </c>
      <c r="I49" s="104">
        <f t="shared" si="2"/>
        <v>0</v>
      </c>
      <c r="J49" s="104">
        <f t="shared" si="2"/>
        <v>0</v>
      </c>
      <c r="K49" s="104">
        <f t="shared" si="2"/>
        <v>0</v>
      </c>
      <c r="L49" s="104">
        <f t="shared" si="2"/>
        <v>0</v>
      </c>
      <c r="M49" s="104">
        <f t="shared" si="2"/>
        <v>0</v>
      </c>
      <c r="N49" s="104">
        <f t="shared" si="2"/>
        <v>0</v>
      </c>
    </row>
    <row r="50" spans="2:14">
      <c r="B50" s="94" t="s">
        <v>555</v>
      </c>
      <c r="C50" s="104">
        <f t="shared" si="2"/>
        <v>8.5000000000000006E-2</v>
      </c>
      <c r="D50" s="104">
        <f t="shared" si="2"/>
        <v>0</v>
      </c>
      <c r="E50" s="104">
        <f t="shared" si="2"/>
        <v>0</v>
      </c>
      <c r="F50" s="104">
        <f t="shared" si="2"/>
        <v>0</v>
      </c>
      <c r="G50" s="104">
        <f t="shared" si="2"/>
        <v>0</v>
      </c>
      <c r="H50" s="104">
        <f t="shared" si="2"/>
        <v>0</v>
      </c>
      <c r="I50" s="104">
        <f t="shared" si="2"/>
        <v>0</v>
      </c>
      <c r="J50" s="104">
        <f t="shared" si="2"/>
        <v>0</v>
      </c>
      <c r="K50" s="104">
        <f t="shared" si="2"/>
        <v>0</v>
      </c>
      <c r="L50" s="104">
        <f t="shared" si="2"/>
        <v>0</v>
      </c>
      <c r="M50" s="104">
        <f t="shared" si="2"/>
        <v>0</v>
      </c>
      <c r="N50" s="104">
        <f t="shared" si="2"/>
        <v>0</v>
      </c>
    </row>
    <row r="51" spans="2:14">
      <c r="B51" s="94" t="s">
        <v>697</v>
      </c>
      <c r="C51" s="104">
        <f t="shared" ref="C51:N60" si="3">HLOOKUP($B51,$C$3:$DQ$17,C$19,)</f>
        <v>0.15</v>
      </c>
      <c r="D51" s="104">
        <f t="shared" si="3"/>
        <v>0</v>
      </c>
      <c r="E51" s="104">
        <f t="shared" si="3"/>
        <v>0</v>
      </c>
      <c r="F51" s="104">
        <f t="shared" si="3"/>
        <v>0</v>
      </c>
      <c r="G51" s="104">
        <f t="shared" si="3"/>
        <v>0</v>
      </c>
      <c r="H51" s="104">
        <f t="shared" si="3"/>
        <v>0</v>
      </c>
      <c r="I51" s="104">
        <f t="shared" si="3"/>
        <v>0</v>
      </c>
      <c r="J51" s="104">
        <f t="shared" si="3"/>
        <v>0</v>
      </c>
      <c r="K51" s="104">
        <f t="shared" si="3"/>
        <v>0</v>
      </c>
      <c r="L51" s="104">
        <f t="shared" si="3"/>
        <v>0</v>
      </c>
      <c r="M51" s="104">
        <f t="shared" si="3"/>
        <v>0</v>
      </c>
      <c r="N51" s="104">
        <f t="shared" si="3"/>
        <v>0</v>
      </c>
    </row>
    <row r="52" spans="2:14">
      <c r="B52" s="94" t="s">
        <v>707</v>
      </c>
      <c r="C52" s="104">
        <f t="shared" si="3"/>
        <v>0.15</v>
      </c>
      <c r="D52" s="104">
        <f t="shared" si="3"/>
        <v>0</v>
      </c>
      <c r="E52" s="104">
        <f t="shared" si="3"/>
        <v>0</v>
      </c>
      <c r="F52" s="104">
        <f t="shared" si="3"/>
        <v>0</v>
      </c>
      <c r="G52" s="104">
        <f t="shared" si="3"/>
        <v>0</v>
      </c>
      <c r="H52" s="104">
        <f t="shared" si="3"/>
        <v>0</v>
      </c>
      <c r="I52" s="104">
        <f t="shared" si="3"/>
        <v>0</v>
      </c>
      <c r="J52" s="104">
        <f t="shared" si="3"/>
        <v>0</v>
      </c>
      <c r="K52" s="104">
        <f t="shared" si="3"/>
        <v>0</v>
      </c>
      <c r="L52" s="104">
        <f t="shared" si="3"/>
        <v>0</v>
      </c>
      <c r="M52" s="104">
        <f t="shared" si="3"/>
        <v>0</v>
      </c>
      <c r="N52" s="104">
        <f t="shared" si="3"/>
        <v>0</v>
      </c>
    </row>
    <row r="53" spans="2:14">
      <c r="B53" s="94" t="s">
        <v>698</v>
      </c>
      <c r="C53" s="104">
        <f t="shared" si="3"/>
        <v>0.14000000000000001</v>
      </c>
      <c r="D53" s="104">
        <f t="shared" si="3"/>
        <v>0</v>
      </c>
      <c r="E53" s="104">
        <f t="shared" si="3"/>
        <v>0</v>
      </c>
      <c r="F53" s="104">
        <f t="shared" si="3"/>
        <v>0</v>
      </c>
      <c r="G53" s="104">
        <f t="shared" si="3"/>
        <v>0</v>
      </c>
      <c r="H53" s="104">
        <f t="shared" si="3"/>
        <v>0</v>
      </c>
      <c r="I53" s="104">
        <f t="shared" si="3"/>
        <v>0</v>
      </c>
      <c r="J53" s="104">
        <f t="shared" si="3"/>
        <v>0</v>
      </c>
      <c r="K53" s="104">
        <f t="shared" si="3"/>
        <v>0</v>
      </c>
      <c r="L53" s="104">
        <f t="shared" si="3"/>
        <v>0</v>
      </c>
      <c r="M53" s="104">
        <f t="shared" si="3"/>
        <v>0</v>
      </c>
      <c r="N53" s="104">
        <f t="shared" si="3"/>
        <v>0</v>
      </c>
    </row>
    <row r="54" spans="2:14">
      <c r="B54" s="94" t="s">
        <v>708</v>
      </c>
      <c r="C54" s="104">
        <f t="shared" si="3"/>
        <v>0.14000000000000001</v>
      </c>
      <c r="D54" s="104">
        <f t="shared" si="3"/>
        <v>0</v>
      </c>
      <c r="E54" s="104">
        <f t="shared" si="3"/>
        <v>0</v>
      </c>
      <c r="F54" s="104">
        <f t="shared" si="3"/>
        <v>0</v>
      </c>
      <c r="G54" s="104">
        <f t="shared" si="3"/>
        <v>0</v>
      </c>
      <c r="H54" s="104">
        <f t="shared" si="3"/>
        <v>0</v>
      </c>
      <c r="I54" s="104">
        <f t="shared" si="3"/>
        <v>0</v>
      </c>
      <c r="J54" s="104">
        <f t="shared" si="3"/>
        <v>0</v>
      </c>
      <c r="K54" s="104">
        <f t="shared" si="3"/>
        <v>0</v>
      </c>
      <c r="L54" s="104">
        <f t="shared" si="3"/>
        <v>0</v>
      </c>
      <c r="M54" s="104">
        <f t="shared" si="3"/>
        <v>0</v>
      </c>
      <c r="N54" s="104">
        <f t="shared" si="3"/>
        <v>0</v>
      </c>
    </row>
    <row r="55" spans="2:14">
      <c r="B55" s="94" t="s">
        <v>699</v>
      </c>
      <c r="C55" s="104">
        <f t="shared" si="3"/>
        <v>0.14000000000000001</v>
      </c>
      <c r="D55" s="104">
        <f t="shared" si="3"/>
        <v>0</v>
      </c>
      <c r="E55" s="104">
        <f t="shared" si="3"/>
        <v>0</v>
      </c>
      <c r="F55" s="104">
        <f t="shared" si="3"/>
        <v>0</v>
      </c>
      <c r="G55" s="104">
        <f t="shared" si="3"/>
        <v>0</v>
      </c>
      <c r="H55" s="104">
        <f t="shared" si="3"/>
        <v>0</v>
      </c>
      <c r="I55" s="104">
        <f t="shared" si="3"/>
        <v>0</v>
      </c>
      <c r="J55" s="104">
        <f t="shared" si="3"/>
        <v>0</v>
      </c>
      <c r="K55" s="104">
        <f t="shared" si="3"/>
        <v>0</v>
      </c>
      <c r="L55" s="104">
        <f t="shared" si="3"/>
        <v>0</v>
      </c>
      <c r="M55" s="104">
        <f t="shared" si="3"/>
        <v>0</v>
      </c>
      <c r="N55" s="104">
        <f t="shared" si="3"/>
        <v>0</v>
      </c>
    </row>
    <row r="56" spans="2:14">
      <c r="B56" s="94" t="s">
        <v>709</v>
      </c>
      <c r="C56" s="104">
        <f t="shared" si="3"/>
        <v>0.14000000000000001</v>
      </c>
      <c r="D56" s="104">
        <f t="shared" si="3"/>
        <v>0</v>
      </c>
      <c r="E56" s="104">
        <f t="shared" si="3"/>
        <v>0</v>
      </c>
      <c r="F56" s="104">
        <f t="shared" si="3"/>
        <v>0</v>
      </c>
      <c r="G56" s="104">
        <f t="shared" si="3"/>
        <v>0</v>
      </c>
      <c r="H56" s="104">
        <f t="shared" si="3"/>
        <v>0</v>
      </c>
      <c r="I56" s="104">
        <f t="shared" si="3"/>
        <v>0</v>
      </c>
      <c r="J56" s="104">
        <f t="shared" si="3"/>
        <v>0</v>
      </c>
      <c r="K56" s="104">
        <f t="shared" si="3"/>
        <v>0</v>
      </c>
      <c r="L56" s="104">
        <f t="shared" si="3"/>
        <v>0</v>
      </c>
      <c r="M56" s="104">
        <f t="shared" si="3"/>
        <v>0</v>
      </c>
      <c r="N56" s="104">
        <f t="shared" si="3"/>
        <v>0</v>
      </c>
    </row>
    <row r="57" spans="2:14">
      <c r="B57" s="94" t="s">
        <v>700</v>
      </c>
      <c r="C57" s="104">
        <f t="shared" si="3"/>
        <v>0.2</v>
      </c>
      <c r="D57" s="104">
        <f t="shared" si="3"/>
        <v>0</v>
      </c>
      <c r="E57" s="104">
        <f t="shared" si="3"/>
        <v>0</v>
      </c>
      <c r="F57" s="104">
        <f t="shared" si="3"/>
        <v>0</v>
      </c>
      <c r="G57" s="104">
        <f t="shared" si="3"/>
        <v>0</v>
      </c>
      <c r="H57" s="104">
        <f t="shared" si="3"/>
        <v>0</v>
      </c>
      <c r="I57" s="104">
        <f t="shared" si="3"/>
        <v>0</v>
      </c>
      <c r="J57" s="104">
        <f t="shared" si="3"/>
        <v>0</v>
      </c>
      <c r="K57" s="104">
        <f t="shared" si="3"/>
        <v>0</v>
      </c>
      <c r="L57" s="104">
        <f t="shared" si="3"/>
        <v>0</v>
      </c>
      <c r="M57" s="104">
        <f t="shared" si="3"/>
        <v>0</v>
      </c>
      <c r="N57" s="104">
        <f t="shared" si="3"/>
        <v>0</v>
      </c>
    </row>
    <row r="58" spans="2:14">
      <c r="B58" s="94" t="s">
        <v>710</v>
      </c>
      <c r="C58" s="104">
        <f t="shared" si="3"/>
        <v>0.19</v>
      </c>
      <c r="D58" s="104">
        <f t="shared" si="3"/>
        <v>0</v>
      </c>
      <c r="E58" s="104">
        <f t="shared" si="3"/>
        <v>0</v>
      </c>
      <c r="F58" s="104">
        <f t="shared" si="3"/>
        <v>0</v>
      </c>
      <c r="G58" s="104">
        <f t="shared" si="3"/>
        <v>0</v>
      </c>
      <c r="H58" s="104">
        <f t="shared" si="3"/>
        <v>0</v>
      </c>
      <c r="I58" s="104">
        <f t="shared" si="3"/>
        <v>0</v>
      </c>
      <c r="J58" s="104">
        <f t="shared" si="3"/>
        <v>0</v>
      </c>
      <c r="K58" s="104">
        <f t="shared" si="3"/>
        <v>0</v>
      </c>
      <c r="L58" s="104">
        <f t="shared" si="3"/>
        <v>0</v>
      </c>
      <c r="M58" s="104">
        <f t="shared" si="3"/>
        <v>0</v>
      </c>
      <c r="N58" s="104">
        <f t="shared" si="3"/>
        <v>0</v>
      </c>
    </row>
    <row r="59" spans="2:14">
      <c r="B59" s="94" t="s">
        <v>701</v>
      </c>
      <c r="C59" s="104">
        <f t="shared" si="3"/>
        <v>0.16500000000000001</v>
      </c>
      <c r="D59" s="104">
        <f t="shared" si="3"/>
        <v>0</v>
      </c>
      <c r="E59" s="104">
        <f t="shared" si="3"/>
        <v>0</v>
      </c>
      <c r="F59" s="104">
        <f t="shared" si="3"/>
        <v>0</v>
      </c>
      <c r="G59" s="104">
        <f t="shared" si="3"/>
        <v>0</v>
      </c>
      <c r="H59" s="104">
        <f t="shared" si="3"/>
        <v>0</v>
      </c>
      <c r="I59" s="104">
        <f t="shared" si="3"/>
        <v>0</v>
      </c>
      <c r="J59" s="104">
        <f t="shared" si="3"/>
        <v>0</v>
      </c>
      <c r="K59" s="104">
        <f t="shared" si="3"/>
        <v>0</v>
      </c>
      <c r="L59" s="104">
        <f t="shared" si="3"/>
        <v>0</v>
      </c>
      <c r="M59" s="104">
        <f t="shared" si="3"/>
        <v>0</v>
      </c>
      <c r="N59" s="104">
        <f t="shared" si="3"/>
        <v>0</v>
      </c>
    </row>
    <row r="60" spans="2:14">
      <c r="B60" s="94" t="s">
        <v>711</v>
      </c>
      <c r="C60" s="104">
        <f t="shared" si="3"/>
        <v>0.16500000000000001</v>
      </c>
      <c r="D60" s="104">
        <f t="shared" si="3"/>
        <v>0</v>
      </c>
      <c r="E60" s="104">
        <f t="shared" si="3"/>
        <v>0</v>
      </c>
      <c r="F60" s="104">
        <f t="shared" si="3"/>
        <v>0</v>
      </c>
      <c r="G60" s="104">
        <f t="shared" si="3"/>
        <v>0</v>
      </c>
      <c r="H60" s="104">
        <f t="shared" si="3"/>
        <v>0</v>
      </c>
      <c r="I60" s="104">
        <f t="shared" si="3"/>
        <v>0</v>
      </c>
      <c r="J60" s="104">
        <f t="shared" si="3"/>
        <v>0</v>
      </c>
      <c r="K60" s="104">
        <f t="shared" si="3"/>
        <v>0</v>
      </c>
      <c r="L60" s="104">
        <f t="shared" si="3"/>
        <v>0</v>
      </c>
      <c r="M60" s="104">
        <f t="shared" si="3"/>
        <v>0</v>
      </c>
      <c r="N60" s="104">
        <f t="shared" si="3"/>
        <v>0</v>
      </c>
    </row>
    <row r="61" spans="2:14">
      <c r="B61" s="94" t="s">
        <v>702</v>
      </c>
      <c r="C61" s="104">
        <f t="shared" ref="C61:N70" si="4">HLOOKUP($B61,$C$3:$DQ$17,C$19,)</f>
        <v>0.16</v>
      </c>
      <c r="D61" s="104">
        <f t="shared" si="4"/>
        <v>0</v>
      </c>
      <c r="E61" s="104">
        <f t="shared" si="4"/>
        <v>0</v>
      </c>
      <c r="F61" s="104">
        <f t="shared" si="4"/>
        <v>0</v>
      </c>
      <c r="G61" s="104">
        <f t="shared" si="4"/>
        <v>0</v>
      </c>
      <c r="H61" s="104">
        <f t="shared" si="4"/>
        <v>0</v>
      </c>
      <c r="I61" s="104">
        <f t="shared" si="4"/>
        <v>0</v>
      </c>
      <c r="J61" s="104">
        <f t="shared" si="4"/>
        <v>0</v>
      </c>
      <c r="K61" s="104">
        <f t="shared" si="4"/>
        <v>0</v>
      </c>
      <c r="L61" s="104">
        <f t="shared" si="4"/>
        <v>0</v>
      </c>
      <c r="M61" s="104">
        <f t="shared" si="4"/>
        <v>0</v>
      </c>
      <c r="N61" s="104">
        <f t="shared" si="4"/>
        <v>0</v>
      </c>
    </row>
    <row r="62" spans="2:14">
      <c r="B62" s="94" t="s">
        <v>212</v>
      </c>
      <c r="C62" s="104">
        <f t="shared" si="4"/>
        <v>0.16</v>
      </c>
      <c r="D62" s="104">
        <f t="shared" si="4"/>
        <v>0</v>
      </c>
      <c r="E62" s="104">
        <f t="shared" si="4"/>
        <v>0</v>
      </c>
      <c r="F62" s="104">
        <f t="shared" si="4"/>
        <v>0</v>
      </c>
      <c r="G62" s="104">
        <f t="shared" si="4"/>
        <v>0</v>
      </c>
      <c r="H62" s="104">
        <f t="shared" si="4"/>
        <v>0</v>
      </c>
      <c r="I62" s="104">
        <f t="shared" si="4"/>
        <v>0</v>
      </c>
      <c r="J62" s="104">
        <f t="shared" si="4"/>
        <v>0</v>
      </c>
      <c r="K62" s="104">
        <f t="shared" si="4"/>
        <v>0</v>
      </c>
      <c r="L62" s="104">
        <f t="shared" si="4"/>
        <v>0</v>
      </c>
      <c r="M62" s="104">
        <f t="shared" si="4"/>
        <v>0</v>
      </c>
      <c r="N62" s="104">
        <f t="shared" si="4"/>
        <v>0</v>
      </c>
    </row>
    <row r="63" spans="2:14">
      <c r="B63" s="94" t="s">
        <v>703</v>
      </c>
      <c r="C63" s="104">
        <f t="shared" si="4"/>
        <v>0.16</v>
      </c>
      <c r="D63" s="104">
        <f t="shared" si="4"/>
        <v>0</v>
      </c>
      <c r="E63" s="104">
        <f t="shared" si="4"/>
        <v>0</v>
      </c>
      <c r="F63" s="104">
        <f t="shared" si="4"/>
        <v>0</v>
      </c>
      <c r="G63" s="104">
        <f t="shared" si="4"/>
        <v>0</v>
      </c>
      <c r="H63" s="104">
        <f t="shared" si="4"/>
        <v>0</v>
      </c>
      <c r="I63" s="104">
        <f t="shared" si="4"/>
        <v>0</v>
      </c>
      <c r="J63" s="104">
        <f t="shared" si="4"/>
        <v>0</v>
      </c>
      <c r="K63" s="104">
        <f t="shared" si="4"/>
        <v>0</v>
      </c>
      <c r="L63" s="104">
        <f t="shared" si="4"/>
        <v>0</v>
      </c>
      <c r="M63" s="104">
        <f t="shared" si="4"/>
        <v>0</v>
      </c>
      <c r="N63" s="104">
        <f t="shared" si="4"/>
        <v>0</v>
      </c>
    </row>
    <row r="64" spans="2:14">
      <c r="B64" s="94" t="s">
        <v>712</v>
      </c>
      <c r="C64" s="104">
        <f t="shared" si="4"/>
        <v>0.16</v>
      </c>
      <c r="D64" s="104">
        <f t="shared" si="4"/>
        <v>0</v>
      </c>
      <c r="E64" s="104">
        <f t="shared" si="4"/>
        <v>0</v>
      </c>
      <c r="F64" s="104">
        <f t="shared" si="4"/>
        <v>0</v>
      </c>
      <c r="G64" s="104">
        <f t="shared" si="4"/>
        <v>0</v>
      </c>
      <c r="H64" s="104">
        <f t="shared" si="4"/>
        <v>0</v>
      </c>
      <c r="I64" s="104">
        <f t="shared" si="4"/>
        <v>0</v>
      </c>
      <c r="J64" s="104">
        <f t="shared" si="4"/>
        <v>0</v>
      </c>
      <c r="K64" s="104">
        <f t="shared" si="4"/>
        <v>0</v>
      </c>
      <c r="L64" s="104">
        <f t="shared" si="4"/>
        <v>0</v>
      </c>
      <c r="M64" s="104">
        <f t="shared" si="4"/>
        <v>0</v>
      </c>
      <c r="N64" s="104">
        <f t="shared" si="4"/>
        <v>0</v>
      </c>
    </row>
    <row r="65" spans="2:14">
      <c r="B65" s="94" t="s">
        <v>704</v>
      </c>
      <c r="C65" s="104">
        <f t="shared" si="4"/>
        <v>0.25</v>
      </c>
      <c r="D65" s="104">
        <f t="shared" si="4"/>
        <v>0</v>
      </c>
      <c r="E65" s="104">
        <f t="shared" si="4"/>
        <v>0</v>
      </c>
      <c r="F65" s="104">
        <f t="shared" si="4"/>
        <v>0</v>
      </c>
      <c r="G65" s="104">
        <f t="shared" si="4"/>
        <v>0</v>
      </c>
      <c r="H65" s="104">
        <f t="shared" si="4"/>
        <v>0</v>
      </c>
      <c r="I65" s="104">
        <f t="shared" si="4"/>
        <v>0</v>
      </c>
      <c r="J65" s="104">
        <f t="shared" si="4"/>
        <v>0</v>
      </c>
      <c r="K65" s="104">
        <f t="shared" si="4"/>
        <v>0</v>
      </c>
      <c r="L65" s="104">
        <f t="shared" si="4"/>
        <v>0</v>
      </c>
      <c r="M65" s="104">
        <f t="shared" si="4"/>
        <v>0</v>
      </c>
      <c r="N65" s="104">
        <f t="shared" si="4"/>
        <v>0</v>
      </c>
    </row>
    <row r="66" spans="2:14">
      <c r="B66" s="94" t="s">
        <v>713</v>
      </c>
      <c r="C66" s="104">
        <f t="shared" si="4"/>
        <v>0.24</v>
      </c>
      <c r="D66" s="104">
        <f t="shared" si="4"/>
        <v>0</v>
      </c>
      <c r="E66" s="104">
        <f t="shared" si="4"/>
        <v>0</v>
      </c>
      <c r="F66" s="104">
        <f t="shared" si="4"/>
        <v>0</v>
      </c>
      <c r="G66" s="104">
        <f t="shared" si="4"/>
        <v>0</v>
      </c>
      <c r="H66" s="104">
        <f t="shared" si="4"/>
        <v>0</v>
      </c>
      <c r="I66" s="104">
        <f t="shared" si="4"/>
        <v>0</v>
      </c>
      <c r="J66" s="104">
        <f t="shared" si="4"/>
        <v>0</v>
      </c>
      <c r="K66" s="104">
        <f t="shared" si="4"/>
        <v>0</v>
      </c>
      <c r="L66" s="104">
        <f t="shared" si="4"/>
        <v>0</v>
      </c>
      <c r="M66" s="104">
        <f t="shared" si="4"/>
        <v>0</v>
      </c>
      <c r="N66" s="104">
        <f t="shared" si="4"/>
        <v>0</v>
      </c>
    </row>
    <row r="67" spans="2:14">
      <c r="B67" s="94" t="s">
        <v>251</v>
      </c>
      <c r="C67" s="104">
        <f t="shared" si="4"/>
        <v>0.25</v>
      </c>
      <c r="D67" s="104">
        <f t="shared" si="4"/>
        <v>0</v>
      </c>
      <c r="E67" s="104">
        <f t="shared" si="4"/>
        <v>0</v>
      </c>
      <c r="F67" s="104">
        <f t="shared" si="4"/>
        <v>0</v>
      </c>
      <c r="G67" s="104">
        <f t="shared" si="4"/>
        <v>0</v>
      </c>
      <c r="H67" s="104">
        <f t="shared" si="4"/>
        <v>0</v>
      </c>
      <c r="I67" s="104">
        <f t="shared" si="4"/>
        <v>0</v>
      </c>
      <c r="J67" s="104">
        <f t="shared" si="4"/>
        <v>0</v>
      </c>
      <c r="K67" s="104">
        <f t="shared" si="4"/>
        <v>0</v>
      </c>
      <c r="L67" s="104">
        <f t="shared" si="4"/>
        <v>0</v>
      </c>
      <c r="M67" s="104">
        <f t="shared" si="4"/>
        <v>0</v>
      </c>
      <c r="N67" s="104">
        <f t="shared" si="4"/>
        <v>0</v>
      </c>
    </row>
    <row r="68" spans="2:14">
      <c r="B68" s="94" t="s">
        <v>255</v>
      </c>
      <c r="C68" s="104">
        <f t="shared" si="4"/>
        <v>0.25</v>
      </c>
      <c r="D68" s="104">
        <f t="shared" si="4"/>
        <v>0</v>
      </c>
      <c r="E68" s="104">
        <f t="shared" si="4"/>
        <v>0</v>
      </c>
      <c r="F68" s="104">
        <f t="shared" si="4"/>
        <v>0</v>
      </c>
      <c r="G68" s="104">
        <f t="shared" si="4"/>
        <v>0</v>
      </c>
      <c r="H68" s="104">
        <f t="shared" si="4"/>
        <v>0</v>
      </c>
      <c r="I68" s="104">
        <f t="shared" si="4"/>
        <v>0</v>
      </c>
      <c r="J68" s="104">
        <f t="shared" si="4"/>
        <v>0</v>
      </c>
      <c r="K68" s="104">
        <f t="shared" si="4"/>
        <v>0</v>
      </c>
      <c r="L68" s="104">
        <f t="shared" si="4"/>
        <v>0</v>
      </c>
      <c r="M68" s="104">
        <f t="shared" si="4"/>
        <v>0</v>
      </c>
      <c r="N68" s="104">
        <f t="shared" si="4"/>
        <v>0</v>
      </c>
    </row>
    <row r="69" spans="2:14">
      <c r="B69" s="94" t="s">
        <v>259</v>
      </c>
      <c r="C69" s="104">
        <f t="shared" si="4"/>
        <v>0.2</v>
      </c>
      <c r="D69" s="104">
        <f t="shared" si="4"/>
        <v>0</v>
      </c>
      <c r="E69" s="104">
        <f t="shared" si="4"/>
        <v>0</v>
      </c>
      <c r="F69" s="104">
        <f t="shared" si="4"/>
        <v>0</v>
      </c>
      <c r="G69" s="104">
        <f t="shared" si="4"/>
        <v>0</v>
      </c>
      <c r="H69" s="104">
        <f t="shared" si="4"/>
        <v>0</v>
      </c>
      <c r="I69" s="104">
        <f t="shared" si="4"/>
        <v>0</v>
      </c>
      <c r="J69" s="104">
        <f t="shared" si="4"/>
        <v>0</v>
      </c>
      <c r="K69" s="104">
        <f t="shared" si="4"/>
        <v>0</v>
      </c>
      <c r="L69" s="104">
        <f t="shared" si="4"/>
        <v>0</v>
      </c>
      <c r="M69" s="104">
        <f t="shared" si="4"/>
        <v>0</v>
      </c>
      <c r="N69" s="104">
        <f t="shared" si="4"/>
        <v>0</v>
      </c>
    </row>
    <row r="70" spans="2:14">
      <c r="B70" s="94" t="s">
        <v>263</v>
      </c>
      <c r="C70" s="104">
        <f t="shared" si="4"/>
        <v>0.15</v>
      </c>
      <c r="D70" s="104">
        <f t="shared" si="4"/>
        <v>0</v>
      </c>
      <c r="E70" s="104">
        <f t="shared" si="4"/>
        <v>0</v>
      </c>
      <c r="F70" s="104">
        <f t="shared" si="4"/>
        <v>0</v>
      </c>
      <c r="G70" s="104">
        <f t="shared" si="4"/>
        <v>0</v>
      </c>
      <c r="H70" s="104">
        <f t="shared" si="4"/>
        <v>0</v>
      </c>
      <c r="I70" s="104">
        <f t="shared" si="4"/>
        <v>0</v>
      </c>
      <c r="J70" s="104">
        <f t="shared" si="4"/>
        <v>0</v>
      </c>
      <c r="K70" s="104">
        <f t="shared" si="4"/>
        <v>0</v>
      </c>
      <c r="L70" s="104">
        <f t="shared" si="4"/>
        <v>0</v>
      </c>
      <c r="M70" s="104">
        <f t="shared" si="4"/>
        <v>0</v>
      </c>
      <c r="N70" s="104">
        <f t="shared" si="4"/>
        <v>0</v>
      </c>
    </row>
    <row r="71" spans="2:14">
      <c r="B71" s="94" t="s">
        <v>267</v>
      </c>
      <c r="C71" s="104">
        <f t="shared" ref="C71:N80" si="5">HLOOKUP($B71,$C$3:$DQ$17,C$19,)</f>
        <v>0.65</v>
      </c>
      <c r="D71" s="104">
        <f t="shared" si="5"/>
        <v>0</v>
      </c>
      <c r="E71" s="104">
        <f t="shared" si="5"/>
        <v>0</v>
      </c>
      <c r="F71" s="104">
        <f t="shared" si="5"/>
        <v>0</v>
      </c>
      <c r="G71" s="104">
        <f t="shared" si="5"/>
        <v>0</v>
      </c>
      <c r="H71" s="104">
        <f t="shared" si="5"/>
        <v>0</v>
      </c>
      <c r="I71" s="104">
        <f t="shared" si="5"/>
        <v>0</v>
      </c>
      <c r="J71" s="104">
        <f t="shared" si="5"/>
        <v>0</v>
      </c>
      <c r="K71" s="104">
        <f t="shared" si="5"/>
        <v>0</v>
      </c>
      <c r="L71" s="104">
        <f t="shared" si="5"/>
        <v>0</v>
      </c>
      <c r="M71" s="104">
        <f t="shared" si="5"/>
        <v>0</v>
      </c>
      <c r="N71" s="104">
        <f t="shared" si="5"/>
        <v>0</v>
      </c>
    </row>
    <row r="72" spans="2:14">
      <c r="B72" s="94" t="s">
        <v>556</v>
      </c>
      <c r="C72" s="104">
        <f>HLOOKUP($B72,$C$3:$DQ$17,C$19,)</f>
        <v>0.27</v>
      </c>
      <c r="D72" s="104">
        <f t="shared" si="5"/>
        <v>0</v>
      </c>
      <c r="E72" s="104">
        <f t="shared" si="5"/>
        <v>0</v>
      </c>
      <c r="F72" s="104">
        <f t="shared" si="5"/>
        <v>0</v>
      </c>
      <c r="G72" s="104">
        <f t="shared" si="5"/>
        <v>0</v>
      </c>
      <c r="H72" s="104">
        <f t="shared" si="5"/>
        <v>0</v>
      </c>
      <c r="I72" s="104">
        <f t="shared" si="5"/>
        <v>0</v>
      </c>
      <c r="J72" s="104">
        <f t="shared" si="5"/>
        <v>0</v>
      </c>
      <c r="K72" s="104">
        <f t="shared" si="5"/>
        <v>0</v>
      </c>
      <c r="L72" s="104">
        <f t="shared" si="5"/>
        <v>0</v>
      </c>
      <c r="M72" s="104">
        <f t="shared" si="5"/>
        <v>0</v>
      </c>
      <c r="N72" s="104">
        <f t="shared" si="5"/>
        <v>0</v>
      </c>
    </row>
    <row r="73" spans="2:14">
      <c r="B73" s="94" t="s">
        <v>557</v>
      </c>
      <c r="C73" s="104">
        <f t="shared" si="5"/>
        <v>0.26</v>
      </c>
      <c r="D73" s="104">
        <f t="shared" si="5"/>
        <v>0</v>
      </c>
      <c r="E73" s="104">
        <f t="shared" si="5"/>
        <v>0</v>
      </c>
      <c r="F73" s="104">
        <f t="shared" si="5"/>
        <v>0</v>
      </c>
      <c r="G73" s="104">
        <f t="shared" si="5"/>
        <v>0</v>
      </c>
      <c r="H73" s="104">
        <f t="shared" si="5"/>
        <v>0</v>
      </c>
      <c r="I73" s="104">
        <f t="shared" si="5"/>
        <v>0</v>
      </c>
      <c r="J73" s="104">
        <f t="shared" si="5"/>
        <v>0</v>
      </c>
      <c r="K73" s="104">
        <f t="shared" si="5"/>
        <v>0</v>
      </c>
      <c r="L73" s="104">
        <f t="shared" si="5"/>
        <v>0</v>
      </c>
      <c r="M73" s="104">
        <f t="shared" si="5"/>
        <v>0</v>
      </c>
      <c r="N73" s="104">
        <f t="shared" si="5"/>
        <v>0</v>
      </c>
    </row>
    <row r="74" spans="2:14">
      <c r="B74" s="94" t="s">
        <v>276</v>
      </c>
      <c r="C74" s="104">
        <f t="shared" si="5"/>
        <v>0.55000000000000004</v>
      </c>
      <c r="D74" s="104">
        <f t="shared" si="5"/>
        <v>0</v>
      </c>
      <c r="E74" s="104">
        <f t="shared" si="5"/>
        <v>0</v>
      </c>
      <c r="F74" s="104">
        <f t="shared" si="5"/>
        <v>0</v>
      </c>
      <c r="G74" s="104">
        <f t="shared" si="5"/>
        <v>0</v>
      </c>
      <c r="H74" s="104">
        <f t="shared" si="5"/>
        <v>0</v>
      </c>
      <c r="I74" s="104">
        <f t="shared" si="5"/>
        <v>0</v>
      </c>
      <c r="J74" s="104">
        <f t="shared" si="5"/>
        <v>0</v>
      </c>
      <c r="K74" s="104">
        <f t="shared" si="5"/>
        <v>0</v>
      </c>
      <c r="L74" s="104">
        <f t="shared" si="5"/>
        <v>0</v>
      </c>
      <c r="M74" s="104">
        <f t="shared" si="5"/>
        <v>0</v>
      </c>
      <c r="N74" s="104">
        <f t="shared" si="5"/>
        <v>0</v>
      </c>
    </row>
    <row r="75" spans="2:14">
      <c r="B75" s="94" t="s">
        <v>280</v>
      </c>
      <c r="C75" s="104">
        <f t="shared" si="5"/>
        <v>0.48</v>
      </c>
      <c r="D75" s="104">
        <f t="shared" si="5"/>
        <v>0</v>
      </c>
      <c r="E75" s="104">
        <f t="shared" si="5"/>
        <v>0</v>
      </c>
      <c r="F75" s="104">
        <f t="shared" si="5"/>
        <v>0</v>
      </c>
      <c r="G75" s="104">
        <f t="shared" si="5"/>
        <v>0</v>
      </c>
      <c r="H75" s="104">
        <f t="shared" si="5"/>
        <v>0</v>
      </c>
      <c r="I75" s="104">
        <f t="shared" si="5"/>
        <v>0</v>
      </c>
      <c r="J75" s="104">
        <f t="shared" si="5"/>
        <v>0</v>
      </c>
      <c r="K75" s="104">
        <f t="shared" si="5"/>
        <v>0</v>
      </c>
      <c r="L75" s="104">
        <f t="shared" si="5"/>
        <v>0</v>
      </c>
      <c r="M75" s="104">
        <f t="shared" si="5"/>
        <v>0</v>
      </c>
      <c r="N75" s="104">
        <f t="shared" si="5"/>
        <v>0</v>
      </c>
    </row>
    <row r="76" spans="2:14">
      <c r="B76" s="94" t="s">
        <v>284</v>
      </c>
      <c r="C76" s="104">
        <f t="shared" si="5"/>
        <v>0.35</v>
      </c>
      <c r="D76" s="104">
        <f t="shared" si="5"/>
        <v>0</v>
      </c>
      <c r="E76" s="104">
        <f t="shared" si="5"/>
        <v>0</v>
      </c>
      <c r="F76" s="104">
        <f t="shared" si="5"/>
        <v>0</v>
      </c>
      <c r="G76" s="104">
        <f t="shared" si="5"/>
        <v>0</v>
      </c>
      <c r="H76" s="104">
        <f t="shared" si="5"/>
        <v>0</v>
      </c>
      <c r="I76" s="104">
        <f t="shared" si="5"/>
        <v>0</v>
      </c>
      <c r="J76" s="104">
        <f t="shared" si="5"/>
        <v>0</v>
      </c>
      <c r="K76" s="104">
        <f t="shared" si="5"/>
        <v>0</v>
      </c>
      <c r="L76" s="104">
        <f t="shared" si="5"/>
        <v>0</v>
      </c>
      <c r="M76" s="104">
        <f t="shared" si="5"/>
        <v>0</v>
      </c>
      <c r="N76" s="104">
        <f t="shared" si="5"/>
        <v>0</v>
      </c>
    </row>
    <row r="77" spans="2:14">
      <c r="B77" s="94" t="s">
        <v>288</v>
      </c>
      <c r="C77" s="104">
        <f t="shared" si="5"/>
        <v>0.1</v>
      </c>
      <c r="D77" s="104">
        <f t="shared" si="5"/>
        <v>0</v>
      </c>
      <c r="E77" s="104">
        <f t="shared" si="5"/>
        <v>0</v>
      </c>
      <c r="F77" s="104">
        <f t="shared" si="5"/>
        <v>0</v>
      </c>
      <c r="G77" s="104">
        <f t="shared" si="5"/>
        <v>0</v>
      </c>
      <c r="H77" s="104">
        <f t="shared" si="5"/>
        <v>0</v>
      </c>
      <c r="I77" s="104">
        <f t="shared" si="5"/>
        <v>0</v>
      </c>
      <c r="J77" s="104">
        <f t="shared" si="5"/>
        <v>0</v>
      </c>
      <c r="K77" s="104">
        <f t="shared" si="5"/>
        <v>0</v>
      </c>
      <c r="L77" s="104">
        <f t="shared" si="5"/>
        <v>0</v>
      </c>
      <c r="M77" s="104">
        <f t="shared" si="5"/>
        <v>0</v>
      </c>
      <c r="N77" s="104">
        <f t="shared" si="5"/>
        <v>0</v>
      </c>
    </row>
    <row r="78" spans="2:14">
      <c r="B78" s="94" t="s">
        <v>292</v>
      </c>
      <c r="C78" s="104">
        <f t="shared" si="5"/>
        <v>0.27</v>
      </c>
      <c r="D78" s="104">
        <f t="shared" si="5"/>
        <v>0</v>
      </c>
      <c r="E78" s="104">
        <f t="shared" si="5"/>
        <v>0</v>
      </c>
      <c r="F78" s="104">
        <f t="shared" si="5"/>
        <v>0</v>
      </c>
      <c r="G78" s="104">
        <f t="shared" si="5"/>
        <v>0</v>
      </c>
      <c r="H78" s="104">
        <f t="shared" si="5"/>
        <v>0</v>
      </c>
      <c r="I78" s="104">
        <f t="shared" si="5"/>
        <v>0</v>
      </c>
      <c r="J78" s="104">
        <f t="shared" si="5"/>
        <v>0</v>
      </c>
      <c r="K78" s="104">
        <f t="shared" si="5"/>
        <v>0</v>
      </c>
      <c r="L78" s="104">
        <f t="shared" si="5"/>
        <v>0</v>
      </c>
      <c r="M78" s="104">
        <f t="shared" si="5"/>
        <v>0</v>
      </c>
      <c r="N78" s="104">
        <f t="shared" si="5"/>
        <v>0</v>
      </c>
    </row>
    <row r="79" spans="2:14">
      <c r="B79" s="94" t="s">
        <v>296</v>
      </c>
      <c r="C79" s="104">
        <f t="shared" si="5"/>
        <v>0.2</v>
      </c>
      <c r="D79" s="104">
        <f t="shared" si="5"/>
        <v>0</v>
      </c>
      <c r="E79" s="104">
        <f t="shared" si="5"/>
        <v>0</v>
      </c>
      <c r="F79" s="104">
        <f t="shared" si="5"/>
        <v>0</v>
      </c>
      <c r="G79" s="104">
        <f t="shared" si="5"/>
        <v>0</v>
      </c>
      <c r="H79" s="104">
        <f t="shared" si="5"/>
        <v>0</v>
      </c>
      <c r="I79" s="104">
        <f t="shared" si="5"/>
        <v>0</v>
      </c>
      <c r="J79" s="104">
        <f t="shared" si="5"/>
        <v>0</v>
      </c>
      <c r="K79" s="104">
        <f t="shared" si="5"/>
        <v>0</v>
      </c>
      <c r="L79" s="104">
        <f t="shared" si="5"/>
        <v>0</v>
      </c>
      <c r="M79" s="104">
        <f t="shared" si="5"/>
        <v>0</v>
      </c>
      <c r="N79" s="104">
        <f t="shared" si="5"/>
        <v>0</v>
      </c>
    </row>
    <row r="80" spans="2:14">
      <c r="B80" s="94" t="s">
        <v>558</v>
      </c>
      <c r="C80" s="104">
        <f t="shared" si="5"/>
        <v>0.16</v>
      </c>
      <c r="D80" s="104">
        <f t="shared" si="5"/>
        <v>0</v>
      </c>
      <c r="E80" s="104">
        <f t="shared" si="5"/>
        <v>0</v>
      </c>
      <c r="F80" s="104">
        <f t="shared" si="5"/>
        <v>0</v>
      </c>
      <c r="G80" s="104">
        <f t="shared" si="5"/>
        <v>0</v>
      </c>
      <c r="H80" s="104">
        <f t="shared" si="5"/>
        <v>0</v>
      </c>
      <c r="I80" s="104">
        <f t="shared" si="5"/>
        <v>0</v>
      </c>
      <c r="J80" s="104">
        <f t="shared" si="5"/>
        <v>0</v>
      </c>
      <c r="K80" s="104">
        <f t="shared" si="5"/>
        <v>0</v>
      </c>
      <c r="L80" s="104">
        <f t="shared" si="5"/>
        <v>0</v>
      </c>
      <c r="M80" s="104">
        <f t="shared" si="5"/>
        <v>0</v>
      </c>
      <c r="N80" s="104">
        <f t="shared" si="5"/>
        <v>0</v>
      </c>
    </row>
    <row r="81" spans="2:14">
      <c r="B81" s="94" t="s">
        <v>561</v>
      </c>
      <c r="C81" s="104">
        <f t="shared" ref="C81:N90" si="6">HLOOKUP($B81,$C$3:$DQ$17,C$19,)</f>
        <v>0.08</v>
      </c>
      <c r="D81" s="104">
        <f t="shared" si="6"/>
        <v>0</v>
      </c>
      <c r="E81" s="104">
        <f t="shared" si="6"/>
        <v>0</v>
      </c>
      <c r="F81" s="104">
        <f t="shared" si="6"/>
        <v>0</v>
      </c>
      <c r="G81" s="104">
        <f t="shared" si="6"/>
        <v>0</v>
      </c>
      <c r="H81" s="104">
        <f t="shared" si="6"/>
        <v>0</v>
      </c>
      <c r="I81" s="104">
        <f t="shared" si="6"/>
        <v>0</v>
      </c>
      <c r="J81" s="104">
        <f t="shared" si="6"/>
        <v>0</v>
      </c>
      <c r="K81" s="104">
        <f t="shared" si="6"/>
        <v>0</v>
      </c>
      <c r="L81" s="104">
        <f t="shared" si="6"/>
        <v>0</v>
      </c>
      <c r="M81" s="104">
        <f t="shared" si="6"/>
        <v>0</v>
      </c>
      <c r="N81" s="104">
        <f t="shared" si="6"/>
        <v>0</v>
      </c>
    </row>
    <row r="82" spans="2:14">
      <c r="B82" s="94" t="s">
        <v>562</v>
      </c>
      <c r="C82" s="104">
        <f t="shared" si="6"/>
        <v>0</v>
      </c>
      <c r="D82" s="104">
        <f t="shared" si="6"/>
        <v>0</v>
      </c>
      <c r="E82" s="104">
        <f t="shared" si="6"/>
        <v>0</v>
      </c>
      <c r="F82" s="104">
        <f t="shared" si="6"/>
        <v>0</v>
      </c>
      <c r="G82" s="104">
        <f t="shared" si="6"/>
        <v>0</v>
      </c>
      <c r="H82" s="104">
        <f t="shared" si="6"/>
        <v>0</v>
      </c>
      <c r="I82" s="104">
        <f t="shared" si="6"/>
        <v>0</v>
      </c>
      <c r="J82" s="104">
        <f t="shared" si="6"/>
        <v>0</v>
      </c>
      <c r="K82" s="104">
        <f t="shared" si="6"/>
        <v>0</v>
      </c>
      <c r="L82" s="104">
        <f t="shared" si="6"/>
        <v>0</v>
      </c>
      <c r="M82" s="104">
        <f t="shared" si="6"/>
        <v>0</v>
      </c>
      <c r="N82" s="104">
        <f t="shared" si="6"/>
        <v>0</v>
      </c>
    </row>
    <row r="83" spans="2:14">
      <c r="B83" s="94" t="s">
        <v>559</v>
      </c>
      <c r="C83" s="104">
        <f t="shared" si="6"/>
        <v>0.24</v>
      </c>
      <c r="D83" s="104">
        <f t="shared" si="6"/>
        <v>0</v>
      </c>
      <c r="E83" s="104">
        <f t="shared" si="6"/>
        <v>0</v>
      </c>
      <c r="F83" s="104">
        <f t="shared" si="6"/>
        <v>0</v>
      </c>
      <c r="G83" s="104">
        <f t="shared" si="6"/>
        <v>0</v>
      </c>
      <c r="H83" s="104">
        <f t="shared" si="6"/>
        <v>0</v>
      </c>
      <c r="I83" s="104">
        <f t="shared" si="6"/>
        <v>0</v>
      </c>
      <c r="J83" s="104">
        <f t="shared" si="6"/>
        <v>0</v>
      </c>
      <c r="K83" s="104">
        <f t="shared" si="6"/>
        <v>0</v>
      </c>
      <c r="L83" s="104">
        <f t="shared" si="6"/>
        <v>0</v>
      </c>
      <c r="M83" s="104">
        <f t="shared" si="6"/>
        <v>0</v>
      </c>
      <c r="N83" s="104">
        <f t="shared" si="6"/>
        <v>0</v>
      </c>
    </row>
    <row r="84" spans="2:14">
      <c r="B84" s="94" t="s">
        <v>560</v>
      </c>
      <c r="C84" s="104">
        <f t="shared" si="6"/>
        <v>0.43</v>
      </c>
      <c r="D84" s="104">
        <f t="shared" si="6"/>
        <v>0</v>
      </c>
      <c r="E84" s="104">
        <f t="shared" si="6"/>
        <v>0</v>
      </c>
      <c r="F84" s="104">
        <f t="shared" si="6"/>
        <v>0</v>
      </c>
      <c r="G84" s="104">
        <f t="shared" si="6"/>
        <v>0</v>
      </c>
      <c r="H84" s="104">
        <f t="shared" si="6"/>
        <v>0</v>
      </c>
      <c r="I84" s="104">
        <f t="shared" si="6"/>
        <v>0</v>
      </c>
      <c r="J84" s="104">
        <f t="shared" si="6"/>
        <v>0</v>
      </c>
      <c r="K84" s="104">
        <f t="shared" si="6"/>
        <v>0</v>
      </c>
      <c r="L84" s="104">
        <f t="shared" si="6"/>
        <v>0</v>
      </c>
      <c r="M84" s="104">
        <f t="shared" si="6"/>
        <v>0</v>
      </c>
      <c r="N84" s="104">
        <f t="shared" si="6"/>
        <v>0</v>
      </c>
    </row>
    <row r="85" spans="2:14">
      <c r="B85" s="94" t="s">
        <v>563</v>
      </c>
      <c r="C85" s="104">
        <f t="shared" si="6"/>
        <v>0.17</v>
      </c>
      <c r="D85" s="104">
        <f t="shared" si="6"/>
        <v>0</v>
      </c>
      <c r="E85" s="104">
        <f t="shared" si="6"/>
        <v>0</v>
      </c>
      <c r="F85" s="104">
        <f t="shared" si="6"/>
        <v>0</v>
      </c>
      <c r="G85" s="104">
        <f t="shared" si="6"/>
        <v>0</v>
      </c>
      <c r="H85" s="104">
        <f t="shared" si="6"/>
        <v>0</v>
      </c>
      <c r="I85" s="104">
        <f t="shared" si="6"/>
        <v>0</v>
      </c>
      <c r="J85" s="104">
        <f t="shared" si="6"/>
        <v>0</v>
      </c>
      <c r="K85" s="104">
        <f t="shared" si="6"/>
        <v>0</v>
      </c>
      <c r="L85" s="104">
        <f t="shared" si="6"/>
        <v>0</v>
      </c>
      <c r="M85" s="104">
        <f t="shared" si="6"/>
        <v>0</v>
      </c>
      <c r="N85" s="104">
        <f t="shared" si="6"/>
        <v>0</v>
      </c>
    </row>
    <row r="86" spans="2:14">
      <c r="B86" s="94" t="s">
        <v>39</v>
      </c>
      <c r="C86" s="104">
        <f t="shared" si="6"/>
        <v>8.1500000000000003E-2</v>
      </c>
      <c r="D86" s="104">
        <f t="shared" si="6"/>
        <v>0</v>
      </c>
      <c r="E86" s="104">
        <f t="shared" si="6"/>
        <v>0</v>
      </c>
      <c r="F86" s="104">
        <f t="shared" si="6"/>
        <v>0</v>
      </c>
      <c r="G86" s="104">
        <f t="shared" si="6"/>
        <v>0</v>
      </c>
      <c r="H86" s="104">
        <f t="shared" si="6"/>
        <v>0</v>
      </c>
      <c r="I86" s="104">
        <f t="shared" si="6"/>
        <v>0</v>
      </c>
      <c r="J86" s="104">
        <f t="shared" si="6"/>
        <v>0</v>
      </c>
      <c r="K86" s="104">
        <f t="shared" si="6"/>
        <v>0</v>
      </c>
      <c r="L86" s="104">
        <f t="shared" si="6"/>
        <v>0</v>
      </c>
      <c r="M86" s="104">
        <f t="shared" si="6"/>
        <v>0</v>
      </c>
      <c r="N86" s="104">
        <f t="shared" si="6"/>
        <v>0</v>
      </c>
    </row>
    <row r="87" spans="2:14">
      <c r="B87" s="94" t="s">
        <v>188</v>
      </c>
      <c r="C87" s="104">
        <f t="shared" si="6"/>
        <v>0.1031</v>
      </c>
      <c r="D87" s="104">
        <f t="shared" si="6"/>
        <v>0</v>
      </c>
      <c r="E87" s="104">
        <f t="shared" si="6"/>
        <v>0</v>
      </c>
      <c r="F87" s="104">
        <f t="shared" si="6"/>
        <v>0</v>
      </c>
      <c r="G87" s="104">
        <f t="shared" si="6"/>
        <v>0</v>
      </c>
      <c r="H87" s="104">
        <f t="shared" si="6"/>
        <v>0</v>
      </c>
      <c r="I87" s="104">
        <f t="shared" si="6"/>
        <v>0</v>
      </c>
      <c r="J87" s="104">
        <f t="shared" si="6"/>
        <v>0</v>
      </c>
      <c r="K87" s="104">
        <f t="shared" si="6"/>
        <v>0</v>
      </c>
      <c r="L87" s="104">
        <f t="shared" si="6"/>
        <v>0</v>
      </c>
      <c r="M87" s="104">
        <f t="shared" si="6"/>
        <v>0</v>
      </c>
      <c r="N87" s="104">
        <f t="shared" si="6"/>
        <v>0</v>
      </c>
    </row>
    <row r="88" spans="2:14">
      <c r="B88" s="94" t="s">
        <v>189</v>
      </c>
      <c r="C88" s="104">
        <f t="shared" si="6"/>
        <v>0</v>
      </c>
      <c r="D88" s="104">
        <f t="shared" si="6"/>
        <v>0</v>
      </c>
      <c r="E88" s="104">
        <f t="shared" si="6"/>
        <v>0</v>
      </c>
      <c r="F88" s="104">
        <f t="shared" si="6"/>
        <v>0</v>
      </c>
      <c r="G88" s="104">
        <f t="shared" si="6"/>
        <v>0</v>
      </c>
      <c r="H88" s="104">
        <f t="shared" si="6"/>
        <v>0</v>
      </c>
      <c r="I88" s="104">
        <f t="shared" si="6"/>
        <v>0</v>
      </c>
      <c r="J88" s="104">
        <f t="shared" si="6"/>
        <v>0</v>
      </c>
      <c r="K88" s="104">
        <f t="shared" si="6"/>
        <v>0</v>
      </c>
      <c r="L88" s="104">
        <f t="shared" si="6"/>
        <v>0</v>
      </c>
      <c r="M88" s="104">
        <f t="shared" si="6"/>
        <v>0</v>
      </c>
      <c r="N88" s="104">
        <f t="shared" si="6"/>
        <v>0</v>
      </c>
    </row>
    <row r="89" spans="2:14">
      <c r="B89" s="94" t="s">
        <v>564</v>
      </c>
      <c r="C89" s="104">
        <f t="shared" si="6"/>
        <v>0.185</v>
      </c>
      <c r="D89" s="104">
        <f t="shared" si="6"/>
        <v>0</v>
      </c>
      <c r="E89" s="104">
        <f t="shared" si="6"/>
        <v>0</v>
      </c>
      <c r="F89" s="104">
        <f t="shared" si="6"/>
        <v>0</v>
      </c>
      <c r="G89" s="104">
        <f t="shared" si="6"/>
        <v>0</v>
      </c>
      <c r="H89" s="104">
        <f t="shared" si="6"/>
        <v>0</v>
      </c>
      <c r="I89" s="104">
        <f t="shared" si="6"/>
        <v>0</v>
      </c>
      <c r="J89" s="104">
        <f t="shared" si="6"/>
        <v>0</v>
      </c>
      <c r="K89" s="104">
        <f t="shared" si="6"/>
        <v>0</v>
      </c>
      <c r="L89" s="104">
        <f t="shared" si="6"/>
        <v>0</v>
      </c>
      <c r="M89" s="104">
        <f t="shared" si="6"/>
        <v>0</v>
      </c>
      <c r="N89" s="104">
        <f t="shared" si="6"/>
        <v>0</v>
      </c>
    </row>
    <row r="90" spans="2:14">
      <c r="B90" s="94" t="s">
        <v>565</v>
      </c>
      <c r="C90" s="104">
        <f t="shared" si="6"/>
        <v>0.32</v>
      </c>
      <c r="D90" s="104">
        <f t="shared" si="6"/>
        <v>0</v>
      </c>
      <c r="E90" s="104">
        <f t="shared" si="6"/>
        <v>0</v>
      </c>
      <c r="F90" s="104">
        <f t="shared" si="6"/>
        <v>0</v>
      </c>
      <c r="G90" s="104">
        <f t="shared" si="6"/>
        <v>0</v>
      </c>
      <c r="H90" s="104">
        <f t="shared" si="6"/>
        <v>0</v>
      </c>
      <c r="I90" s="104">
        <f t="shared" si="6"/>
        <v>0</v>
      </c>
      <c r="J90" s="104">
        <f t="shared" si="6"/>
        <v>0</v>
      </c>
      <c r="K90" s="104">
        <f t="shared" si="6"/>
        <v>0</v>
      </c>
      <c r="L90" s="104">
        <f t="shared" si="6"/>
        <v>0</v>
      </c>
      <c r="M90" s="104">
        <f t="shared" si="6"/>
        <v>0</v>
      </c>
      <c r="N90" s="104">
        <f t="shared" si="6"/>
        <v>0</v>
      </c>
    </row>
    <row r="91" spans="2:14">
      <c r="B91" s="94" t="s">
        <v>566</v>
      </c>
      <c r="C91" s="104">
        <f t="shared" ref="C91:N106" si="7">HLOOKUP($B91,$C$3:$DQ$17,C$19,)</f>
        <v>0.14000000000000001</v>
      </c>
      <c r="D91" s="104">
        <f t="shared" si="7"/>
        <v>0</v>
      </c>
      <c r="E91" s="104">
        <f t="shared" si="7"/>
        <v>0</v>
      </c>
      <c r="F91" s="104">
        <f t="shared" si="7"/>
        <v>0</v>
      </c>
      <c r="G91" s="104">
        <f t="shared" si="7"/>
        <v>0</v>
      </c>
      <c r="H91" s="104">
        <f t="shared" si="7"/>
        <v>0</v>
      </c>
      <c r="I91" s="104">
        <f t="shared" si="7"/>
        <v>0</v>
      </c>
      <c r="J91" s="104">
        <f t="shared" si="7"/>
        <v>0</v>
      </c>
      <c r="K91" s="104">
        <f t="shared" si="7"/>
        <v>0</v>
      </c>
      <c r="L91" s="104">
        <f t="shared" si="7"/>
        <v>0</v>
      </c>
      <c r="M91" s="104">
        <f t="shared" si="7"/>
        <v>0</v>
      </c>
      <c r="N91" s="104">
        <f t="shared" si="7"/>
        <v>0</v>
      </c>
    </row>
    <row r="92" spans="2:14">
      <c r="B92" s="94" t="s">
        <v>567</v>
      </c>
      <c r="C92" s="104">
        <f t="shared" si="7"/>
        <v>0.34</v>
      </c>
      <c r="D92" s="104">
        <f t="shared" si="7"/>
        <v>0</v>
      </c>
      <c r="E92" s="104">
        <f t="shared" si="7"/>
        <v>0</v>
      </c>
      <c r="F92" s="104">
        <f t="shared" si="7"/>
        <v>0</v>
      </c>
      <c r="G92" s="104">
        <f t="shared" si="7"/>
        <v>0</v>
      </c>
      <c r="H92" s="104">
        <f t="shared" si="7"/>
        <v>0</v>
      </c>
      <c r="I92" s="104">
        <f t="shared" si="7"/>
        <v>0</v>
      </c>
      <c r="J92" s="104">
        <f t="shared" si="7"/>
        <v>0</v>
      </c>
      <c r="K92" s="104">
        <f t="shared" si="7"/>
        <v>0</v>
      </c>
      <c r="L92" s="104">
        <f t="shared" si="7"/>
        <v>0</v>
      </c>
      <c r="M92" s="104">
        <f t="shared" si="7"/>
        <v>0</v>
      </c>
      <c r="N92" s="104">
        <f t="shared" si="7"/>
        <v>0</v>
      </c>
    </row>
    <row r="93" spans="2:14">
      <c r="B93" s="94" t="s">
        <v>568</v>
      </c>
      <c r="C93" s="104">
        <f t="shared" si="7"/>
        <v>0.16</v>
      </c>
      <c r="D93" s="104">
        <f t="shared" si="7"/>
        <v>0</v>
      </c>
      <c r="E93" s="104">
        <f t="shared" si="7"/>
        <v>0</v>
      </c>
      <c r="F93" s="104">
        <f t="shared" si="7"/>
        <v>0</v>
      </c>
      <c r="G93" s="104">
        <f t="shared" si="7"/>
        <v>0</v>
      </c>
      <c r="H93" s="104">
        <f t="shared" si="7"/>
        <v>0</v>
      </c>
      <c r="I93" s="104">
        <f t="shared" si="7"/>
        <v>0</v>
      </c>
      <c r="J93" s="104">
        <f t="shared" si="7"/>
        <v>0</v>
      </c>
      <c r="K93" s="104">
        <f t="shared" si="7"/>
        <v>0</v>
      </c>
      <c r="L93" s="104">
        <f t="shared" si="7"/>
        <v>0</v>
      </c>
      <c r="M93" s="104">
        <f t="shared" si="7"/>
        <v>0</v>
      </c>
      <c r="N93" s="104">
        <f t="shared" si="7"/>
        <v>0</v>
      </c>
    </row>
    <row r="94" spans="2:14">
      <c r="B94" s="94" t="s">
        <v>569</v>
      </c>
      <c r="C94" s="104">
        <f t="shared" si="7"/>
        <v>0.18</v>
      </c>
      <c r="D94" s="104">
        <f t="shared" si="7"/>
        <v>0</v>
      </c>
      <c r="E94" s="104">
        <f t="shared" si="7"/>
        <v>0</v>
      </c>
      <c r="F94" s="104">
        <f t="shared" si="7"/>
        <v>0</v>
      </c>
      <c r="G94" s="104">
        <f t="shared" si="7"/>
        <v>0</v>
      </c>
      <c r="H94" s="104">
        <f t="shared" si="7"/>
        <v>0</v>
      </c>
      <c r="I94" s="104">
        <f t="shared" si="7"/>
        <v>0</v>
      </c>
      <c r="J94" s="104">
        <f t="shared" si="7"/>
        <v>0</v>
      </c>
      <c r="K94" s="104">
        <f t="shared" si="7"/>
        <v>0</v>
      </c>
      <c r="L94" s="104">
        <f t="shared" si="7"/>
        <v>0</v>
      </c>
      <c r="M94" s="104">
        <f t="shared" si="7"/>
        <v>0</v>
      </c>
      <c r="N94" s="104">
        <f t="shared" si="7"/>
        <v>0</v>
      </c>
    </row>
    <row r="95" spans="2:14">
      <c r="B95" s="94" t="s">
        <v>570</v>
      </c>
      <c r="C95" s="104">
        <f t="shared" si="7"/>
        <v>0.13</v>
      </c>
      <c r="D95" s="104">
        <f t="shared" si="7"/>
        <v>0</v>
      </c>
      <c r="E95" s="104">
        <f t="shared" si="7"/>
        <v>0</v>
      </c>
      <c r="F95" s="104">
        <f t="shared" si="7"/>
        <v>0</v>
      </c>
      <c r="G95" s="104">
        <f t="shared" si="7"/>
        <v>0</v>
      </c>
      <c r="H95" s="104">
        <f t="shared" si="7"/>
        <v>0</v>
      </c>
      <c r="I95" s="104">
        <f t="shared" si="7"/>
        <v>0</v>
      </c>
      <c r="J95" s="104">
        <f t="shared" si="7"/>
        <v>0</v>
      </c>
      <c r="K95" s="104">
        <f t="shared" si="7"/>
        <v>0</v>
      </c>
      <c r="L95" s="104">
        <f t="shared" si="7"/>
        <v>0</v>
      </c>
      <c r="M95" s="104">
        <f t="shared" si="7"/>
        <v>0</v>
      </c>
      <c r="N95" s="104">
        <f t="shared" si="7"/>
        <v>0</v>
      </c>
    </row>
    <row r="96" spans="2:14">
      <c r="B96" s="94" t="s">
        <v>571</v>
      </c>
      <c r="C96" s="104">
        <f t="shared" si="7"/>
        <v>0.11</v>
      </c>
      <c r="D96" s="104">
        <f t="shared" si="7"/>
        <v>0</v>
      </c>
      <c r="E96" s="104">
        <f t="shared" si="7"/>
        <v>0</v>
      </c>
      <c r="F96" s="104">
        <f t="shared" si="7"/>
        <v>0</v>
      </c>
      <c r="G96" s="104">
        <f t="shared" si="7"/>
        <v>0</v>
      </c>
      <c r="H96" s="104">
        <f t="shared" si="7"/>
        <v>0</v>
      </c>
      <c r="I96" s="104">
        <f t="shared" si="7"/>
        <v>0</v>
      </c>
      <c r="J96" s="104">
        <f t="shared" si="7"/>
        <v>0</v>
      </c>
      <c r="K96" s="104">
        <f t="shared" si="7"/>
        <v>0</v>
      </c>
      <c r="L96" s="104">
        <f t="shared" si="7"/>
        <v>0</v>
      </c>
      <c r="M96" s="104">
        <f t="shared" si="7"/>
        <v>0</v>
      </c>
      <c r="N96" s="104">
        <f t="shared" si="7"/>
        <v>0</v>
      </c>
    </row>
    <row r="97" spans="2:14">
      <c r="B97" s="94" t="s">
        <v>572</v>
      </c>
      <c r="C97" s="104">
        <f t="shared" si="7"/>
        <v>0.25</v>
      </c>
      <c r="D97" s="104">
        <f t="shared" si="7"/>
        <v>0</v>
      </c>
      <c r="E97" s="104">
        <f t="shared" si="7"/>
        <v>0</v>
      </c>
      <c r="F97" s="104">
        <f t="shared" si="7"/>
        <v>0</v>
      </c>
      <c r="G97" s="104">
        <f t="shared" si="7"/>
        <v>0</v>
      </c>
      <c r="H97" s="104">
        <f t="shared" si="7"/>
        <v>0</v>
      </c>
      <c r="I97" s="104">
        <f t="shared" si="7"/>
        <v>0</v>
      </c>
      <c r="J97" s="104">
        <f t="shared" si="7"/>
        <v>0</v>
      </c>
      <c r="K97" s="104">
        <f t="shared" si="7"/>
        <v>0</v>
      </c>
      <c r="L97" s="104">
        <f t="shared" si="7"/>
        <v>0</v>
      </c>
      <c r="M97" s="104">
        <f t="shared" si="7"/>
        <v>0</v>
      </c>
      <c r="N97" s="104">
        <f t="shared" si="7"/>
        <v>0</v>
      </c>
    </row>
    <row r="98" spans="2:14">
      <c r="B98" s="94" t="s">
        <v>573</v>
      </c>
      <c r="C98" s="104">
        <f t="shared" si="7"/>
        <v>0.17</v>
      </c>
      <c r="D98" s="104">
        <f t="shared" si="7"/>
        <v>0</v>
      </c>
      <c r="E98" s="104">
        <f t="shared" si="7"/>
        <v>0</v>
      </c>
      <c r="F98" s="104">
        <f t="shared" si="7"/>
        <v>0</v>
      </c>
      <c r="G98" s="104">
        <f t="shared" si="7"/>
        <v>0</v>
      </c>
      <c r="H98" s="104">
        <f t="shared" si="7"/>
        <v>0</v>
      </c>
      <c r="I98" s="104">
        <f t="shared" si="7"/>
        <v>0</v>
      </c>
      <c r="J98" s="104">
        <f t="shared" si="7"/>
        <v>0</v>
      </c>
      <c r="K98" s="104">
        <f t="shared" si="7"/>
        <v>0</v>
      </c>
      <c r="L98" s="104">
        <f t="shared" si="7"/>
        <v>0</v>
      </c>
      <c r="M98" s="104">
        <f t="shared" si="7"/>
        <v>0</v>
      </c>
      <c r="N98" s="104">
        <f t="shared" si="7"/>
        <v>0</v>
      </c>
    </row>
    <row r="99" spans="2:14">
      <c r="B99" s="94" t="s">
        <v>574</v>
      </c>
      <c r="C99" s="104">
        <f t="shared" si="7"/>
        <v>0.13</v>
      </c>
      <c r="D99" s="104">
        <f t="shared" si="7"/>
        <v>0</v>
      </c>
      <c r="E99" s="104">
        <f t="shared" si="7"/>
        <v>0</v>
      </c>
      <c r="F99" s="104">
        <f t="shared" si="7"/>
        <v>0</v>
      </c>
      <c r="G99" s="104">
        <f t="shared" si="7"/>
        <v>0</v>
      </c>
      <c r="H99" s="104">
        <f t="shared" si="7"/>
        <v>0</v>
      </c>
      <c r="I99" s="104">
        <f t="shared" si="7"/>
        <v>0</v>
      </c>
      <c r="J99" s="104">
        <f t="shared" si="7"/>
        <v>0</v>
      </c>
      <c r="K99" s="104">
        <f t="shared" si="7"/>
        <v>0</v>
      </c>
      <c r="L99" s="104">
        <f t="shared" si="7"/>
        <v>0</v>
      </c>
      <c r="M99" s="104">
        <f t="shared" si="7"/>
        <v>0</v>
      </c>
      <c r="N99" s="104">
        <f t="shared" si="7"/>
        <v>0</v>
      </c>
    </row>
    <row r="100" spans="2:14">
      <c r="B100" s="94" t="s">
        <v>575</v>
      </c>
      <c r="C100" s="104">
        <f t="shared" si="7"/>
        <v>0.12</v>
      </c>
      <c r="D100" s="104">
        <f t="shared" si="7"/>
        <v>0</v>
      </c>
      <c r="E100" s="104">
        <f t="shared" si="7"/>
        <v>0</v>
      </c>
      <c r="F100" s="104">
        <f t="shared" si="7"/>
        <v>0</v>
      </c>
      <c r="G100" s="104">
        <f t="shared" si="7"/>
        <v>0</v>
      </c>
      <c r="H100" s="104">
        <f t="shared" si="7"/>
        <v>0</v>
      </c>
      <c r="I100" s="104">
        <f t="shared" si="7"/>
        <v>0</v>
      </c>
      <c r="J100" s="104">
        <f t="shared" si="7"/>
        <v>0</v>
      </c>
      <c r="K100" s="104">
        <f t="shared" si="7"/>
        <v>0</v>
      </c>
      <c r="L100" s="104">
        <f t="shared" si="7"/>
        <v>0</v>
      </c>
      <c r="M100" s="104">
        <f t="shared" si="7"/>
        <v>0</v>
      </c>
      <c r="N100" s="104">
        <f t="shared" si="7"/>
        <v>0</v>
      </c>
    </row>
    <row r="101" spans="2:14">
      <c r="B101" s="94" t="s">
        <v>576</v>
      </c>
      <c r="C101" s="104">
        <f t="shared" si="7"/>
        <v>0.3</v>
      </c>
      <c r="D101" s="104">
        <f t="shared" si="7"/>
        <v>0</v>
      </c>
      <c r="E101" s="104">
        <f t="shared" si="7"/>
        <v>0</v>
      </c>
      <c r="F101" s="104">
        <f t="shared" si="7"/>
        <v>0</v>
      </c>
      <c r="G101" s="104">
        <f t="shared" si="7"/>
        <v>0</v>
      </c>
      <c r="H101" s="104">
        <f t="shared" si="7"/>
        <v>0</v>
      </c>
      <c r="I101" s="104">
        <f t="shared" si="7"/>
        <v>0</v>
      </c>
      <c r="J101" s="104">
        <f t="shared" si="7"/>
        <v>0</v>
      </c>
      <c r="K101" s="104">
        <f t="shared" si="7"/>
        <v>0</v>
      </c>
      <c r="L101" s="104">
        <f t="shared" si="7"/>
        <v>0</v>
      </c>
      <c r="M101" s="104">
        <f t="shared" si="7"/>
        <v>0</v>
      </c>
      <c r="N101" s="104">
        <f t="shared" si="7"/>
        <v>0</v>
      </c>
    </row>
    <row r="102" spans="2:14">
      <c r="B102" s="94" t="s">
        <v>577</v>
      </c>
      <c r="C102" s="104">
        <f t="shared" si="7"/>
        <v>0.25</v>
      </c>
      <c r="D102" s="104">
        <f t="shared" si="7"/>
        <v>0</v>
      </c>
      <c r="E102" s="104">
        <f t="shared" si="7"/>
        <v>0</v>
      </c>
      <c r="F102" s="104">
        <f t="shared" si="7"/>
        <v>0</v>
      </c>
      <c r="G102" s="104">
        <f t="shared" si="7"/>
        <v>0</v>
      </c>
      <c r="H102" s="104">
        <f t="shared" si="7"/>
        <v>0</v>
      </c>
      <c r="I102" s="104">
        <f t="shared" si="7"/>
        <v>0</v>
      </c>
      <c r="J102" s="104">
        <f t="shared" si="7"/>
        <v>0</v>
      </c>
      <c r="K102" s="104">
        <f t="shared" si="7"/>
        <v>0</v>
      </c>
      <c r="L102" s="104">
        <f t="shared" si="7"/>
        <v>0</v>
      </c>
      <c r="M102" s="104">
        <f t="shared" si="7"/>
        <v>0</v>
      </c>
      <c r="N102" s="104">
        <f t="shared" si="7"/>
        <v>0</v>
      </c>
    </row>
    <row r="103" spans="2:14">
      <c r="B103" s="94" t="s">
        <v>578</v>
      </c>
      <c r="C103" s="104">
        <f t="shared" si="7"/>
        <v>0.35</v>
      </c>
      <c r="D103" s="104">
        <f t="shared" si="7"/>
        <v>0</v>
      </c>
      <c r="E103" s="104">
        <f t="shared" si="7"/>
        <v>0</v>
      </c>
      <c r="F103" s="104">
        <f t="shared" si="7"/>
        <v>0</v>
      </c>
      <c r="G103" s="104">
        <f t="shared" si="7"/>
        <v>0</v>
      </c>
      <c r="H103" s="104">
        <f t="shared" si="7"/>
        <v>0</v>
      </c>
      <c r="I103" s="104">
        <f t="shared" si="7"/>
        <v>0</v>
      </c>
      <c r="J103" s="104">
        <f t="shared" si="7"/>
        <v>0</v>
      </c>
      <c r="K103" s="104">
        <f t="shared" si="7"/>
        <v>0</v>
      </c>
      <c r="L103" s="104">
        <f t="shared" si="7"/>
        <v>0</v>
      </c>
      <c r="M103" s="104">
        <f t="shared" si="7"/>
        <v>0</v>
      </c>
      <c r="N103" s="104">
        <f t="shared" si="7"/>
        <v>0</v>
      </c>
    </row>
    <row r="104" spans="2:14">
      <c r="B104" s="94" t="s">
        <v>579</v>
      </c>
      <c r="C104" s="104">
        <f t="shared" si="7"/>
        <v>0.32</v>
      </c>
      <c r="D104" s="104">
        <f t="shared" si="7"/>
        <v>0</v>
      </c>
      <c r="E104" s="104">
        <f t="shared" si="7"/>
        <v>0</v>
      </c>
      <c r="F104" s="104">
        <f t="shared" si="7"/>
        <v>0</v>
      </c>
      <c r="G104" s="104">
        <f t="shared" si="7"/>
        <v>0</v>
      </c>
      <c r="H104" s="104">
        <f t="shared" si="7"/>
        <v>0</v>
      </c>
      <c r="I104" s="104">
        <f t="shared" si="7"/>
        <v>0</v>
      </c>
      <c r="J104" s="104">
        <f t="shared" si="7"/>
        <v>0</v>
      </c>
      <c r="K104" s="104">
        <f t="shared" si="7"/>
        <v>0</v>
      </c>
      <c r="L104" s="104">
        <f t="shared" si="7"/>
        <v>0</v>
      </c>
      <c r="M104" s="104">
        <f t="shared" si="7"/>
        <v>0</v>
      </c>
      <c r="N104" s="104">
        <f t="shared" si="7"/>
        <v>0</v>
      </c>
    </row>
    <row r="105" spans="2:14">
      <c r="B105" s="94" t="s">
        <v>580</v>
      </c>
      <c r="C105" s="104">
        <f t="shared" si="7"/>
        <v>0</v>
      </c>
      <c r="D105" s="104">
        <f t="shared" si="7"/>
        <v>0.24</v>
      </c>
      <c r="E105" s="104">
        <f t="shared" si="7"/>
        <v>0</v>
      </c>
      <c r="F105" s="104">
        <f t="shared" si="7"/>
        <v>0</v>
      </c>
      <c r="G105" s="104">
        <f t="shared" si="7"/>
        <v>0</v>
      </c>
      <c r="H105" s="104">
        <f t="shared" si="7"/>
        <v>0</v>
      </c>
      <c r="I105" s="104">
        <f t="shared" si="7"/>
        <v>0</v>
      </c>
      <c r="J105" s="104">
        <f t="shared" si="7"/>
        <v>0</v>
      </c>
      <c r="K105" s="104">
        <f t="shared" si="7"/>
        <v>0</v>
      </c>
      <c r="L105" s="104">
        <f t="shared" si="7"/>
        <v>0</v>
      </c>
      <c r="M105" s="104">
        <f t="shared" si="7"/>
        <v>0</v>
      </c>
      <c r="N105" s="104">
        <f t="shared" si="7"/>
        <v>0</v>
      </c>
    </row>
    <row r="106" spans="2:14">
      <c r="B106" s="94" t="s">
        <v>581</v>
      </c>
      <c r="C106" s="104">
        <f t="shared" si="7"/>
        <v>0</v>
      </c>
      <c r="D106" s="104">
        <f t="shared" si="7"/>
        <v>0.22</v>
      </c>
      <c r="E106" s="104">
        <f t="shared" si="7"/>
        <v>0</v>
      </c>
      <c r="F106" s="104">
        <f t="shared" si="7"/>
        <v>0</v>
      </c>
      <c r="G106" s="104">
        <f t="shared" si="7"/>
        <v>0</v>
      </c>
      <c r="H106" s="104">
        <f t="shared" si="7"/>
        <v>0</v>
      </c>
      <c r="I106" s="104">
        <f t="shared" si="7"/>
        <v>0</v>
      </c>
      <c r="J106" s="104">
        <f t="shared" si="7"/>
        <v>0</v>
      </c>
      <c r="K106" s="104">
        <f t="shared" si="7"/>
        <v>0</v>
      </c>
      <c r="L106" s="104">
        <f t="shared" si="7"/>
        <v>0</v>
      </c>
      <c r="M106" s="104">
        <f t="shared" si="7"/>
        <v>0</v>
      </c>
      <c r="N106" s="104">
        <f t="shared" si="7"/>
        <v>0</v>
      </c>
    </row>
    <row r="107" spans="2:14">
      <c r="B107" s="94" t="s">
        <v>582</v>
      </c>
      <c r="C107" s="104">
        <f t="shared" ref="C107:N112" si="8">HLOOKUP($B107,$C$3:$DQ$17,C$19,)</f>
        <v>0</v>
      </c>
      <c r="D107" s="104">
        <f t="shared" si="8"/>
        <v>0.12</v>
      </c>
      <c r="E107" s="104">
        <f t="shared" si="8"/>
        <v>0</v>
      </c>
      <c r="F107" s="104">
        <f t="shared" si="8"/>
        <v>0</v>
      </c>
      <c r="G107" s="104">
        <f t="shared" si="8"/>
        <v>0</v>
      </c>
      <c r="H107" s="104">
        <f t="shared" si="8"/>
        <v>0</v>
      </c>
      <c r="I107" s="104">
        <f t="shared" si="8"/>
        <v>0</v>
      </c>
      <c r="J107" s="104">
        <f t="shared" si="8"/>
        <v>0</v>
      </c>
      <c r="K107" s="104">
        <f t="shared" si="8"/>
        <v>0</v>
      </c>
      <c r="L107" s="104">
        <f t="shared" si="8"/>
        <v>0</v>
      </c>
      <c r="M107" s="104">
        <f t="shared" si="8"/>
        <v>0</v>
      </c>
      <c r="N107" s="104">
        <f t="shared" si="8"/>
        <v>0</v>
      </c>
    </row>
    <row r="108" spans="2:14">
      <c r="B108" s="94" t="s">
        <v>583</v>
      </c>
      <c r="C108" s="104">
        <f t="shared" si="8"/>
        <v>0</v>
      </c>
      <c r="D108" s="104">
        <f t="shared" si="8"/>
        <v>0.14000000000000001</v>
      </c>
      <c r="E108" s="104">
        <f t="shared" si="8"/>
        <v>0</v>
      </c>
      <c r="F108" s="104">
        <f t="shared" si="8"/>
        <v>0</v>
      </c>
      <c r="G108" s="104">
        <f t="shared" si="8"/>
        <v>0</v>
      </c>
      <c r="H108" s="104">
        <f t="shared" si="8"/>
        <v>0</v>
      </c>
      <c r="I108" s="104">
        <f t="shared" si="8"/>
        <v>0</v>
      </c>
      <c r="J108" s="104">
        <f t="shared" si="8"/>
        <v>0</v>
      </c>
      <c r="K108" s="104">
        <f t="shared" si="8"/>
        <v>0</v>
      </c>
      <c r="L108" s="104">
        <f t="shared" si="8"/>
        <v>0</v>
      </c>
      <c r="M108" s="104">
        <f t="shared" si="8"/>
        <v>0</v>
      </c>
      <c r="N108" s="104">
        <f t="shared" si="8"/>
        <v>0</v>
      </c>
    </row>
    <row r="109" spans="2:14">
      <c r="B109" s="94" t="s">
        <v>584</v>
      </c>
      <c r="C109" s="104">
        <f t="shared" si="8"/>
        <v>0</v>
      </c>
      <c r="D109" s="104">
        <f t="shared" si="8"/>
        <v>0.24</v>
      </c>
      <c r="E109" s="104">
        <f t="shared" si="8"/>
        <v>0</v>
      </c>
      <c r="F109" s="104">
        <f t="shared" si="8"/>
        <v>0</v>
      </c>
      <c r="G109" s="104">
        <f t="shared" si="8"/>
        <v>0</v>
      </c>
      <c r="H109" s="104">
        <f t="shared" si="8"/>
        <v>0</v>
      </c>
      <c r="I109" s="104">
        <f t="shared" si="8"/>
        <v>0</v>
      </c>
      <c r="J109" s="104">
        <f t="shared" si="8"/>
        <v>0</v>
      </c>
      <c r="K109" s="104">
        <f t="shared" si="8"/>
        <v>0</v>
      </c>
      <c r="L109" s="104">
        <f t="shared" si="8"/>
        <v>0</v>
      </c>
      <c r="M109" s="104">
        <f t="shared" si="8"/>
        <v>0</v>
      </c>
      <c r="N109" s="104">
        <f t="shared" si="8"/>
        <v>0</v>
      </c>
    </row>
    <row r="110" spans="2:14">
      <c r="B110" s="94" t="s">
        <v>585</v>
      </c>
      <c r="C110" s="104">
        <f t="shared" si="8"/>
        <v>0</v>
      </c>
      <c r="D110" s="104">
        <f t="shared" si="8"/>
        <v>0.25</v>
      </c>
      <c r="E110" s="104">
        <f t="shared" si="8"/>
        <v>0</v>
      </c>
      <c r="F110" s="104">
        <f t="shared" si="8"/>
        <v>0</v>
      </c>
      <c r="G110" s="104">
        <f t="shared" si="8"/>
        <v>0</v>
      </c>
      <c r="H110" s="104">
        <f t="shared" si="8"/>
        <v>0</v>
      </c>
      <c r="I110" s="104">
        <f t="shared" si="8"/>
        <v>0</v>
      </c>
      <c r="J110" s="104">
        <f t="shared" si="8"/>
        <v>0</v>
      </c>
      <c r="K110" s="104">
        <f t="shared" si="8"/>
        <v>0</v>
      </c>
      <c r="L110" s="104">
        <f t="shared" si="8"/>
        <v>0</v>
      </c>
      <c r="M110" s="104">
        <f t="shared" si="8"/>
        <v>0</v>
      </c>
      <c r="N110" s="104">
        <f t="shared" si="8"/>
        <v>0</v>
      </c>
    </row>
    <row r="111" spans="2:14">
      <c r="B111" s="94" t="s">
        <v>586</v>
      </c>
      <c r="C111" s="104">
        <f t="shared" si="8"/>
        <v>7.0000000000000007E-2</v>
      </c>
      <c r="D111" s="104">
        <f t="shared" si="8"/>
        <v>7.0000000000000007E-2</v>
      </c>
      <c r="E111" s="104">
        <f t="shared" si="8"/>
        <v>0</v>
      </c>
      <c r="F111" s="104">
        <f t="shared" si="8"/>
        <v>0</v>
      </c>
      <c r="G111" s="104">
        <f t="shared" si="8"/>
        <v>0</v>
      </c>
      <c r="H111" s="104">
        <f t="shared" si="8"/>
        <v>0</v>
      </c>
      <c r="I111" s="104">
        <f t="shared" si="8"/>
        <v>0</v>
      </c>
      <c r="J111" s="104">
        <f t="shared" si="8"/>
        <v>0</v>
      </c>
      <c r="K111" s="104">
        <f t="shared" si="8"/>
        <v>0</v>
      </c>
      <c r="L111" s="104">
        <f t="shared" si="8"/>
        <v>0</v>
      </c>
      <c r="M111" s="104">
        <f t="shared" si="8"/>
        <v>0</v>
      </c>
      <c r="N111" s="104">
        <f t="shared" si="8"/>
        <v>0</v>
      </c>
    </row>
    <row r="112" spans="2:14">
      <c r="B112" t="s">
        <v>587</v>
      </c>
      <c r="C112" s="104">
        <f t="shared" si="8"/>
        <v>7.0000000000000007E-2</v>
      </c>
      <c r="D112" s="104">
        <f t="shared" si="8"/>
        <v>7.0000000000000007E-2</v>
      </c>
      <c r="E112" s="104">
        <f t="shared" si="8"/>
        <v>0</v>
      </c>
      <c r="F112" s="104">
        <f t="shared" si="8"/>
        <v>0</v>
      </c>
      <c r="G112" s="104">
        <f t="shared" si="8"/>
        <v>0</v>
      </c>
      <c r="H112" s="104">
        <f t="shared" si="8"/>
        <v>0</v>
      </c>
      <c r="I112" s="104">
        <f t="shared" si="8"/>
        <v>0</v>
      </c>
      <c r="J112" s="104">
        <f t="shared" si="8"/>
        <v>0</v>
      </c>
      <c r="K112" s="104">
        <f t="shared" si="8"/>
        <v>0</v>
      </c>
      <c r="L112" s="104">
        <f t="shared" si="8"/>
        <v>0</v>
      </c>
      <c r="M112" s="104">
        <f t="shared" si="8"/>
        <v>0</v>
      </c>
      <c r="N112" s="104">
        <f t="shared" si="8"/>
        <v>0</v>
      </c>
    </row>
  </sheetData>
  <autoFilter ref="B19:N88" xr:uid="{F1FCC50F-70B5-47A8-B699-929C294B2B74}"/>
  <mergeCells count="4">
    <mergeCell ref="BU3:BV3"/>
    <mergeCell ref="C4:I4"/>
    <mergeCell ref="BY4:CB4"/>
    <mergeCell ref="CH4:CV4"/>
  </mergeCells>
  <phoneticPr fontId="9" type="noConversion"/>
  <pageMargins left="0.7" right="0.7" top="0.75" bottom="0.75" header="0.3" footer="0.3"/>
  <pageSetup orientation="portrait" r:id="rId1"/>
  <drawing r:id="rId2"/>
  <legacy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2827D-386F-410F-B5EC-F63E90A4D356}">
  <sheetPr codeName="Sheet17">
    <tabColor rgb="FFFFC000"/>
  </sheetPr>
  <dimension ref="A1:I64"/>
  <sheetViews>
    <sheetView workbookViewId="0">
      <selection activeCell="E39" sqref="E39"/>
    </sheetView>
  </sheetViews>
  <sheetFormatPr defaultRowHeight="14.45"/>
  <cols>
    <col min="2" max="2" width="53.85546875" bestFit="1" customWidth="1"/>
    <col min="3" max="3" width="20" customWidth="1"/>
    <col min="4" max="4" width="26" customWidth="1"/>
    <col min="5" max="5" width="45" customWidth="1"/>
    <col min="7" max="7" width="60.85546875" customWidth="1"/>
    <col min="8" max="8" width="50.140625" customWidth="1"/>
    <col min="9" max="9" width="12.140625" bestFit="1" customWidth="1"/>
  </cols>
  <sheetData>
    <row r="1" spans="1:9">
      <c r="B1" s="9" t="s">
        <v>724</v>
      </c>
      <c r="C1" s="26" t="s">
        <v>725</v>
      </c>
      <c r="D1" s="23" t="s">
        <v>726</v>
      </c>
    </row>
    <row r="2" spans="1:9">
      <c r="A2" t="s">
        <v>9</v>
      </c>
      <c r="B2" s="24" t="s">
        <v>163</v>
      </c>
      <c r="C2" s="25" t="s">
        <v>10</v>
      </c>
      <c r="D2" s="32">
        <f>VLOOKUP(C2,H:I,2,FALSE)</f>
        <v>0.06</v>
      </c>
      <c r="E2" t="s">
        <v>9</v>
      </c>
      <c r="G2" s="274" t="s">
        <v>727</v>
      </c>
      <c r="H2" s="274" t="s">
        <v>457</v>
      </c>
      <c r="I2" s="77" t="s">
        <v>726</v>
      </c>
    </row>
    <row r="3" spans="1:9">
      <c r="A3" t="s">
        <v>11</v>
      </c>
      <c r="B3" s="24" t="s">
        <v>728</v>
      </c>
      <c r="C3" s="25" t="s">
        <v>168</v>
      </c>
      <c r="D3" s="32">
        <f t="shared" ref="D3:D32" si="0">VLOOKUP(C3,H:I,2,FALSE)</f>
        <v>0.06</v>
      </c>
      <c r="E3" t="s">
        <v>11</v>
      </c>
      <c r="G3" s="275"/>
      <c r="H3" s="275"/>
      <c r="I3" s="78" t="s">
        <v>729</v>
      </c>
    </row>
    <row r="4" spans="1:9">
      <c r="A4" t="s">
        <v>12</v>
      </c>
      <c r="B4" s="24" t="s">
        <v>730</v>
      </c>
      <c r="C4" s="25" t="s">
        <v>165</v>
      </c>
      <c r="D4" s="32">
        <f t="shared" si="0"/>
        <v>0.06</v>
      </c>
      <c r="E4" t="s">
        <v>12</v>
      </c>
      <c r="G4" s="79" t="s">
        <v>163</v>
      </c>
      <c r="H4" s="80" t="s">
        <v>10</v>
      </c>
      <c r="I4" s="81">
        <v>0.06</v>
      </c>
    </row>
    <row r="5" spans="1:9">
      <c r="A5" t="s">
        <v>13</v>
      </c>
      <c r="B5" s="24" t="s">
        <v>150</v>
      </c>
      <c r="C5" s="25" t="s">
        <v>14</v>
      </c>
      <c r="D5" s="32">
        <f t="shared" si="0"/>
        <v>6.5000000000000002E-2</v>
      </c>
      <c r="E5" t="s">
        <v>13</v>
      </c>
      <c r="G5" s="80" t="s">
        <v>728</v>
      </c>
      <c r="H5" s="80" t="s">
        <v>168</v>
      </c>
      <c r="I5" s="81">
        <v>0.06</v>
      </c>
    </row>
    <row r="6" spans="1:9">
      <c r="A6" t="s">
        <v>15</v>
      </c>
      <c r="B6" s="24" t="s">
        <v>731</v>
      </c>
      <c r="C6" s="25" t="s">
        <v>156</v>
      </c>
      <c r="D6" s="32">
        <f t="shared" si="0"/>
        <v>6.5000000000000002E-2</v>
      </c>
      <c r="E6" t="s">
        <v>15</v>
      </c>
      <c r="G6" s="80" t="s">
        <v>730</v>
      </c>
      <c r="H6" s="80" t="s">
        <v>165</v>
      </c>
      <c r="I6" s="81">
        <v>0.06</v>
      </c>
    </row>
    <row r="7" spans="1:9">
      <c r="A7" t="s">
        <v>16</v>
      </c>
      <c r="B7" s="24" t="s">
        <v>732</v>
      </c>
      <c r="C7" s="25" t="s">
        <v>153</v>
      </c>
      <c r="D7" s="32">
        <f t="shared" si="0"/>
        <v>6.5000000000000002E-2</v>
      </c>
      <c r="E7" t="s">
        <v>16</v>
      </c>
      <c r="G7" s="79" t="s">
        <v>150</v>
      </c>
      <c r="H7" s="80" t="s">
        <v>14</v>
      </c>
      <c r="I7" s="81">
        <v>6.5000000000000002E-2</v>
      </c>
    </row>
    <row r="8" spans="1:9">
      <c r="A8" t="s">
        <v>24</v>
      </c>
      <c r="B8" s="24" t="s">
        <v>118</v>
      </c>
      <c r="C8" s="25" t="s">
        <v>25</v>
      </c>
      <c r="D8" s="32">
        <f t="shared" si="0"/>
        <v>2.5000000000000001E-2</v>
      </c>
      <c r="E8" t="s">
        <v>24</v>
      </c>
      <c r="G8" s="80" t="s">
        <v>731</v>
      </c>
      <c r="H8" s="80" t="s">
        <v>156</v>
      </c>
      <c r="I8" s="81">
        <v>6.5000000000000002E-2</v>
      </c>
    </row>
    <row r="9" spans="1:9">
      <c r="A9" t="s">
        <v>26</v>
      </c>
      <c r="B9" s="24" t="s">
        <v>733</v>
      </c>
      <c r="C9" s="25" t="s">
        <v>121</v>
      </c>
      <c r="D9" s="32">
        <f t="shared" si="0"/>
        <v>2.5000000000000001E-2</v>
      </c>
      <c r="E9" t="s">
        <v>26</v>
      </c>
      <c r="G9" s="80" t="s">
        <v>732</v>
      </c>
      <c r="H9" s="80" t="s">
        <v>153</v>
      </c>
      <c r="I9" s="81">
        <v>6.5000000000000002E-2</v>
      </c>
    </row>
    <row r="10" spans="1:9">
      <c r="A10" t="s">
        <v>17</v>
      </c>
      <c r="B10" s="24" t="s">
        <v>95</v>
      </c>
      <c r="C10" s="25" t="s">
        <v>18</v>
      </c>
      <c r="D10" s="32">
        <f t="shared" si="0"/>
        <v>0.14000000000000001</v>
      </c>
      <c r="E10" t="s">
        <v>17</v>
      </c>
      <c r="G10" s="79" t="s">
        <v>118</v>
      </c>
      <c r="H10" s="80" t="s">
        <v>25</v>
      </c>
      <c r="I10" s="81">
        <v>2.5000000000000001E-2</v>
      </c>
    </row>
    <row r="11" spans="1:9">
      <c r="A11" t="s">
        <v>19</v>
      </c>
      <c r="B11" s="24" t="s">
        <v>734</v>
      </c>
      <c r="C11" s="25" t="s">
        <v>100</v>
      </c>
      <c r="D11" s="32">
        <f t="shared" si="0"/>
        <v>0.14000000000000001</v>
      </c>
      <c r="E11" t="s">
        <v>19</v>
      </c>
      <c r="G11" s="80" t="s">
        <v>733</v>
      </c>
      <c r="H11" s="80" t="s">
        <v>121</v>
      </c>
      <c r="I11" s="81">
        <v>2.5000000000000001E-2</v>
      </c>
    </row>
    <row r="12" spans="1:9">
      <c r="A12" t="s">
        <v>20</v>
      </c>
      <c r="B12" s="24" t="s">
        <v>735</v>
      </c>
      <c r="C12" s="25" t="s">
        <v>98</v>
      </c>
      <c r="D12" s="32">
        <f t="shared" si="0"/>
        <v>0.14000000000000001</v>
      </c>
      <c r="E12" t="s">
        <v>20</v>
      </c>
      <c r="G12" s="79" t="s">
        <v>95</v>
      </c>
      <c r="H12" s="80" t="s">
        <v>18</v>
      </c>
      <c r="I12" s="81">
        <v>0.14000000000000001</v>
      </c>
    </row>
    <row r="13" spans="1:9">
      <c r="A13" t="s">
        <v>21</v>
      </c>
      <c r="B13" s="24" t="s">
        <v>160</v>
      </c>
      <c r="C13" s="25" t="s">
        <v>21</v>
      </c>
      <c r="D13" s="32">
        <f t="shared" si="0"/>
        <v>4.58E-2</v>
      </c>
      <c r="E13" t="s">
        <v>21</v>
      </c>
      <c r="G13" s="80" t="s">
        <v>734</v>
      </c>
      <c r="H13" s="80" t="s">
        <v>100</v>
      </c>
      <c r="I13" s="81">
        <v>0.14000000000000001</v>
      </c>
    </row>
    <row r="14" spans="1:9">
      <c r="A14" t="s">
        <v>27</v>
      </c>
      <c r="B14" s="24" t="s">
        <v>174</v>
      </c>
      <c r="C14" s="25" t="s">
        <v>28</v>
      </c>
      <c r="D14" s="32">
        <f t="shared" si="0"/>
        <v>0.1</v>
      </c>
      <c r="E14" t="s">
        <v>27</v>
      </c>
      <c r="G14" s="80" t="s">
        <v>735</v>
      </c>
      <c r="H14" s="80" t="s">
        <v>98</v>
      </c>
      <c r="I14" s="81">
        <v>0.14000000000000001</v>
      </c>
    </row>
    <row r="15" spans="1:9">
      <c r="A15" t="s">
        <v>29</v>
      </c>
      <c r="B15" s="24" t="s">
        <v>736</v>
      </c>
      <c r="C15" s="25" t="s">
        <v>176</v>
      </c>
      <c r="D15" s="32">
        <f t="shared" si="0"/>
        <v>0.1</v>
      </c>
      <c r="E15" t="s">
        <v>29</v>
      </c>
      <c r="G15" s="79" t="s">
        <v>160</v>
      </c>
      <c r="H15" s="80" t="s">
        <v>21</v>
      </c>
      <c r="I15" s="81">
        <v>4.58E-2</v>
      </c>
    </row>
    <row r="16" spans="1:9">
      <c r="A16" t="s">
        <v>22</v>
      </c>
      <c r="B16" s="24" t="s">
        <v>172</v>
      </c>
      <c r="C16" s="25" t="s">
        <v>23</v>
      </c>
      <c r="D16" s="32">
        <f t="shared" si="0"/>
        <v>0.1216</v>
      </c>
      <c r="E16" t="s">
        <v>22</v>
      </c>
      <c r="G16" s="79" t="s">
        <v>174</v>
      </c>
      <c r="H16" s="80" t="s">
        <v>28</v>
      </c>
      <c r="I16" s="81">
        <v>0.1</v>
      </c>
    </row>
    <row r="17" spans="1:9">
      <c r="A17" t="s">
        <v>52</v>
      </c>
      <c r="B17" s="27" t="s">
        <v>54</v>
      </c>
      <c r="C17" s="28" t="s">
        <v>53</v>
      </c>
      <c r="D17" s="32">
        <f t="shared" si="0"/>
        <v>7.4099999999999999E-2</v>
      </c>
      <c r="E17" t="s">
        <v>52</v>
      </c>
      <c r="G17" s="80" t="s">
        <v>736</v>
      </c>
      <c r="H17" s="80" t="s">
        <v>176</v>
      </c>
      <c r="I17" s="81">
        <v>0.1</v>
      </c>
    </row>
    <row r="18" spans="1:9">
      <c r="A18" t="s">
        <v>30</v>
      </c>
      <c r="B18" s="24" t="s">
        <v>115</v>
      </c>
      <c r="C18" s="25" t="s">
        <v>31</v>
      </c>
      <c r="D18" s="32">
        <f t="shared" si="0"/>
        <v>5.8299999999999998E-2</v>
      </c>
      <c r="E18" t="s">
        <v>30</v>
      </c>
      <c r="G18" s="79" t="s">
        <v>172</v>
      </c>
      <c r="H18" s="80" t="s">
        <v>23</v>
      </c>
      <c r="I18" s="81">
        <v>0.1216</v>
      </c>
    </row>
    <row r="19" spans="1:9">
      <c r="A19" t="s">
        <v>46</v>
      </c>
      <c r="B19" s="24" t="s">
        <v>101</v>
      </c>
      <c r="C19" s="25" t="s">
        <v>47</v>
      </c>
      <c r="D19" s="32">
        <f t="shared" si="0"/>
        <v>9.3399999999999997E-2</v>
      </c>
      <c r="E19" t="s">
        <v>46</v>
      </c>
      <c r="G19" s="79" t="s">
        <v>54</v>
      </c>
      <c r="H19" s="80" t="s">
        <v>53</v>
      </c>
      <c r="I19" s="81">
        <v>7.4099999999999999E-2</v>
      </c>
    </row>
    <row r="20" spans="1:9">
      <c r="A20" t="s">
        <v>83</v>
      </c>
      <c r="B20" s="24" t="s">
        <v>103</v>
      </c>
      <c r="C20" s="25" t="s">
        <v>84</v>
      </c>
      <c r="D20" s="32" t="e">
        <f t="shared" si="0"/>
        <v>#N/A</v>
      </c>
      <c r="E20" t="s">
        <v>83</v>
      </c>
      <c r="G20" s="79" t="s">
        <v>115</v>
      </c>
      <c r="H20" s="80" t="s">
        <v>31</v>
      </c>
      <c r="I20" s="81">
        <v>5.8299999999999998E-2</v>
      </c>
    </row>
    <row r="21" spans="1:9">
      <c r="A21" t="s">
        <v>48</v>
      </c>
      <c r="B21" s="27" t="s">
        <v>104</v>
      </c>
      <c r="C21" s="28" t="s">
        <v>49</v>
      </c>
      <c r="D21" s="32">
        <f t="shared" si="0"/>
        <v>0.16</v>
      </c>
      <c r="E21" t="s">
        <v>48</v>
      </c>
      <c r="G21" s="79" t="s">
        <v>101</v>
      </c>
      <c r="H21" s="80" t="s">
        <v>47</v>
      </c>
      <c r="I21" s="81">
        <v>9.3399999999999997E-2</v>
      </c>
    </row>
    <row r="22" spans="1:9">
      <c r="A22" t="s">
        <v>50</v>
      </c>
      <c r="B22" s="24" t="s">
        <v>105</v>
      </c>
      <c r="C22" s="25" t="s">
        <v>51</v>
      </c>
      <c r="D22" s="32">
        <f t="shared" si="0"/>
        <v>8.7999999999999995E-2</v>
      </c>
      <c r="E22" t="s">
        <v>50</v>
      </c>
      <c r="G22" s="79" t="s">
        <v>104</v>
      </c>
      <c r="H22" s="80" t="s">
        <v>49</v>
      </c>
      <c r="I22" s="81">
        <v>0.16</v>
      </c>
    </row>
    <row r="23" spans="1:9">
      <c r="A23" t="s">
        <v>85</v>
      </c>
      <c r="B23" s="27" t="s">
        <v>737</v>
      </c>
      <c r="C23" s="28" t="s">
        <v>86</v>
      </c>
      <c r="D23" s="32" t="e">
        <f>VLOOKUP(C23,H:I,2,FALSE)</f>
        <v>#N/A</v>
      </c>
      <c r="E23" t="s">
        <v>85</v>
      </c>
      <c r="G23" s="79" t="s">
        <v>105</v>
      </c>
      <c r="H23" s="80" t="s">
        <v>51</v>
      </c>
      <c r="I23" s="81">
        <v>8.7999999999999995E-2</v>
      </c>
    </row>
    <row r="24" spans="1:9">
      <c r="A24" t="s">
        <v>34</v>
      </c>
      <c r="B24" s="24" t="s">
        <v>183</v>
      </c>
      <c r="C24" s="25" t="s">
        <v>35</v>
      </c>
      <c r="D24" s="32">
        <f t="shared" si="0"/>
        <v>0.11</v>
      </c>
      <c r="E24" t="s">
        <v>34</v>
      </c>
      <c r="G24" s="79" t="s">
        <v>183</v>
      </c>
      <c r="H24" s="80" t="s">
        <v>35</v>
      </c>
      <c r="I24" s="81">
        <v>0.11</v>
      </c>
    </row>
    <row r="25" spans="1:9">
      <c r="A25" t="s">
        <v>32</v>
      </c>
      <c r="B25" s="24" t="s">
        <v>185</v>
      </c>
      <c r="C25" s="25" t="s">
        <v>33</v>
      </c>
      <c r="D25" s="32">
        <f t="shared" si="0"/>
        <v>0.16</v>
      </c>
      <c r="E25" t="s">
        <v>32</v>
      </c>
      <c r="G25" s="79" t="s">
        <v>185</v>
      </c>
      <c r="H25" s="80" t="s">
        <v>33</v>
      </c>
      <c r="I25" s="81">
        <v>0.16</v>
      </c>
    </row>
    <row r="26" spans="1:9">
      <c r="A26" t="s">
        <v>36</v>
      </c>
      <c r="B26" s="24" t="s">
        <v>109</v>
      </c>
      <c r="C26" s="25" t="s">
        <v>37</v>
      </c>
      <c r="D26" s="32">
        <f t="shared" si="0"/>
        <v>0.15</v>
      </c>
      <c r="E26" t="s">
        <v>36</v>
      </c>
      <c r="G26" s="79" t="s">
        <v>109</v>
      </c>
      <c r="H26" s="80" t="s">
        <v>37</v>
      </c>
      <c r="I26" s="81">
        <v>0.15</v>
      </c>
    </row>
    <row r="27" spans="1:9">
      <c r="A27" t="s">
        <v>38</v>
      </c>
      <c r="B27" s="24" t="s">
        <v>738</v>
      </c>
      <c r="C27" s="25" t="s">
        <v>114</v>
      </c>
      <c r="D27" s="32">
        <f t="shared" si="0"/>
        <v>0.15</v>
      </c>
      <c r="E27" t="s">
        <v>38</v>
      </c>
      <c r="G27" s="80" t="s">
        <v>738</v>
      </c>
      <c r="H27" s="80" t="s">
        <v>114</v>
      </c>
      <c r="I27" s="81">
        <v>0.15</v>
      </c>
    </row>
    <row r="28" spans="1:9">
      <c r="A28" t="s">
        <v>41</v>
      </c>
      <c r="B28" s="29" t="s">
        <v>739</v>
      </c>
      <c r="C28" s="31" t="s">
        <v>90</v>
      </c>
      <c r="D28" s="32">
        <f t="shared" si="0"/>
        <v>0.08</v>
      </c>
      <c r="E28" t="s">
        <v>41</v>
      </c>
      <c r="G28" s="80" t="s">
        <v>740</v>
      </c>
      <c r="H28" s="80" t="s">
        <v>112</v>
      </c>
      <c r="I28" s="81">
        <v>0.15</v>
      </c>
    </row>
    <row r="29" spans="1:9">
      <c r="A29" t="s">
        <v>44</v>
      </c>
      <c r="B29" s="29" t="s">
        <v>741</v>
      </c>
      <c r="C29" s="30" t="s">
        <v>192</v>
      </c>
      <c r="D29" s="32">
        <f t="shared" si="0"/>
        <v>0.08</v>
      </c>
      <c r="E29" t="s">
        <v>44</v>
      </c>
      <c r="G29" s="79" t="s">
        <v>742</v>
      </c>
      <c r="H29" s="80" t="s">
        <v>90</v>
      </c>
      <c r="I29" s="81">
        <v>0.08</v>
      </c>
    </row>
    <row r="30" spans="1:9">
      <c r="B30" s="29" t="s">
        <v>195</v>
      </c>
      <c r="C30" s="30" t="s">
        <v>87</v>
      </c>
      <c r="D30" s="32">
        <f t="shared" si="0"/>
        <v>0.16</v>
      </c>
      <c r="G30" s="80" t="s">
        <v>743</v>
      </c>
      <c r="H30" s="80" t="s">
        <v>192</v>
      </c>
      <c r="I30" s="81">
        <v>0.08</v>
      </c>
    </row>
    <row r="31" spans="1:9">
      <c r="B31" s="29" t="s">
        <v>197</v>
      </c>
      <c r="C31" s="30" t="s">
        <v>88</v>
      </c>
      <c r="D31" s="32">
        <f t="shared" si="0"/>
        <v>0.2</v>
      </c>
      <c r="G31" s="79" t="s">
        <v>195</v>
      </c>
      <c r="H31" s="80" t="s">
        <v>87</v>
      </c>
      <c r="I31" s="81">
        <v>0.16</v>
      </c>
    </row>
    <row r="32" spans="1:9">
      <c r="B32" s="29" t="s">
        <v>199</v>
      </c>
      <c r="C32" s="30" t="s">
        <v>89</v>
      </c>
      <c r="D32" s="32">
        <f t="shared" si="0"/>
        <v>7.0000000000000007E-2</v>
      </c>
      <c r="G32" s="79" t="s">
        <v>197</v>
      </c>
      <c r="H32" s="80" t="s">
        <v>88</v>
      </c>
      <c r="I32" s="81">
        <v>0.2</v>
      </c>
    </row>
    <row r="33" spans="1:9">
      <c r="B33" t="s">
        <v>744</v>
      </c>
      <c r="G33" s="79" t="s">
        <v>199</v>
      </c>
      <c r="H33" s="80" t="s">
        <v>89</v>
      </c>
      <c r="I33" s="81">
        <v>7.0000000000000007E-2</v>
      </c>
    </row>
    <row r="35" spans="1:9" ht="16.5">
      <c r="B35" s="24" t="s">
        <v>745</v>
      </c>
      <c r="C35" s="51" t="s">
        <v>725</v>
      </c>
      <c r="D35" s="50" t="s">
        <v>726</v>
      </c>
    </row>
    <row r="36" spans="1:9" ht="16.5">
      <c r="A36" t="str">
        <f>VLOOKUP(C36,$C$1:$E$32,3,FALSE)</f>
        <v>HHL_A</v>
      </c>
      <c r="B36" s="24" t="s">
        <v>163</v>
      </c>
      <c r="C36" s="52" t="s">
        <v>10</v>
      </c>
      <c r="D36" s="82">
        <f>VLOOKUP(C36,H:I,2,FALSE)</f>
        <v>0.06</v>
      </c>
    </row>
    <row r="37" spans="1:9" ht="16.5">
      <c r="A37" t="str">
        <f t="shared" ref="A37:A61" si="1">VLOOKUP(C37,$C$1:$E$32,3,FALSE)</f>
        <v>HHL_B</v>
      </c>
      <c r="B37" s="24" t="s">
        <v>728</v>
      </c>
      <c r="C37" s="52" t="s">
        <v>168</v>
      </c>
      <c r="D37" s="82">
        <f t="shared" ref="D37:D64" si="2">VLOOKUP(C37,H:I,2,FALSE)</f>
        <v>0.06</v>
      </c>
    </row>
    <row r="38" spans="1:9" ht="16.5">
      <c r="A38" t="str">
        <f t="shared" si="1"/>
        <v>HHL_U</v>
      </c>
      <c r="B38" s="24" t="s">
        <v>730</v>
      </c>
      <c r="C38" s="52" t="s">
        <v>165</v>
      </c>
      <c r="D38" s="82">
        <f t="shared" si="2"/>
        <v>0.06</v>
      </c>
    </row>
    <row r="39" spans="1:9" ht="16.5">
      <c r="A39" t="str">
        <f t="shared" si="1"/>
        <v>HBL_A</v>
      </c>
      <c r="B39" s="24" t="s">
        <v>150</v>
      </c>
      <c r="C39" s="52" t="s">
        <v>14</v>
      </c>
      <c r="D39" s="82">
        <f t="shared" si="2"/>
        <v>6.5000000000000002E-2</v>
      </c>
    </row>
    <row r="40" spans="1:9" ht="16.5">
      <c r="A40" t="str">
        <f t="shared" si="1"/>
        <v>HBL_B</v>
      </c>
      <c r="B40" s="24" t="s">
        <v>731</v>
      </c>
      <c r="C40" s="52" t="s">
        <v>156</v>
      </c>
      <c r="D40" s="82">
        <f t="shared" si="2"/>
        <v>6.5000000000000002E-2</v>
      </c>
    </row>
    <row r="41" spans="1:9" ht="16.5">
      <c r="A41" t="str">
        <f t="shared" si="1"/>
        <v>HBL_U</v>
      </c>
      <c r="B41" s="24" t="s">
        <v>732</v>
      </c>
      <c r="C41" s="52" t="s">
        <v>153</v>
      </c>
      <c r="D41" s="82">
        <f t="shared" si="2"/>
        <v>6.5000000000000002E-2</v>
      </c>
    </row>
    <row r="42" spans="1:9" ht="16.5">
      <c r="A42" t="str">
        <f t="shared" si="1"/>
        <v>HEN_A</v>
      </c>
      <c r="B42" s="24" t="s">
        <v>118</v>
      </c>
      <c r="C42" s="52" t="s">
        <v>25</v>
      </c>
      <c r="D42" s="82">
        <f t="shared" si="2"/>
        <v>2.5000000000000001E-2</v>
      </c>
    </row>
    <row r="43" spans="1:9" ht="16.5">
      <c r="A43" t="str">
        <f t="shared" si="1"/>
        <v>HEN_U</v>
      </c>
      <c r="B43" s="24" t="s">
        <v>733</v>
      </c>
      <c r="C43" s="52" t="s">
        <v>121</v>
      </c>
      <c r="D43" s="82">
        <f t="shared" si="2"/>
        <v>2.5000000000000001E-2</v>
      </c>
    </row>
    <row r="44" spans="1:9" ht="16.5">
      <c r="A44" t="str">
        <f t="shared" si="1"/>
        <v>HTA_A</v>
      </c>
      <c r="B44" s="24" t="s">
        <v>95</v>
      </c>
      <c r="C44" s="63" t="s">
        <v>18</v>
      </c>
      <c r="D44" s="82">
        <f t="shared" si="2"/>
        <v>0.14000000000000001</v>
      </c>
    </row>
    <row r="45" spans="1:9" ht="16.5">
      <c r="A45" t="str">
        <f t="shared" si="1"/>
        <v>HTA_B</v>
      </c>
      <c r="B45" s="24" t="s">
        <v>734</v>
      </c>
      <c r="C45" s="63" t="s">
        <v>100</v>
      </c>
      <c r="D45" s="82">
        <f t="shared" si="2"/>
        <v>0.14000000000000001</v>
      </c>
    </row>
    <row r="46" spans="1:9" ht="16.5">
      <c r="A46" t="str">
        <f t="shared" si="1"/>
        <v>HTA_U</v>
      </c>
      <c r="B46" s="24" t="s">
        <v>735</v>
      </c>
      <c r="C46" s="63" t="s">
        <v>98</v>
      </c>
      <c r="D46" s="82">
        <f t="shared" si="2"/>
        <v>0.14000000000000001</v>
      </c>
    </row>
    <row r="47" spans="1:9" ht="16.5">
      <c r="A47" t="str">
        <f t="shared" si="1"/>
        <v>HGR</v>
      </c>
      <c r="B47" s="24" t="s">
        <v>160</v>
      </c>
      <c r="C47" s="52" t="s">
        <v>21</v>
      </c>
      <c r="D47" s="82">
        <f t="shared" si="2"/>
        <v>4.58E-2</v>
      </c>
    </row>
    <row r="48" spans="1:9" ht="16.5">
      <c r="A48" s="2" t="str">
        <f t="shared" si="1"/>
        <v>HUBL_A</v>
      </c>
      <c r="B48" s="29" t="s">
        <v>174</v>
      </c>
      <c r="C48" s="63" t="s">
        <v>28</v>
      </c>
      <c r="D48" s="82">
        <f t="shared" si="2"/>
        <v>0.1</v>
      </c>
    </row>
    <row r="49" spans="1:4" ht="16.5">
      <c r="A49" s="2" t="str">
        <f t="shared" si="1"/>
        <v>HUBL_U</v>
      </c>
      <c r="B49" s="29" t="s">
        <v>736</v>
      </c>
      <c r="C49" s="63" t="s">
        <v>176</v>
      </c>
      <c r="D49" s="82">
        <f t="shared" si="2"/>
        <v>0.1</v>
      </c>
    </row>
    <row r="50" spans="1:4" ht="16.5">
      <c r="A50" t="str">
        <f t="shared" si="1"/>
        <v>HRTM</v>
      </c>
      <c r="B50" s="24" t="s">
        <v>172</v>
      </c>
      <c r="C50" s="52" t="s">
        <v>23</v>
      </c>
      <c r="D50" s="82">
        <f t="shared" si="2"/>
        <v>0.1216</v>
      </c>
    </row>
    <row r="51" spans="1:4" ht="16.5">
      <c r="A51" t="str">
        <f t="shared" si="1"/>
        <v>HRAX</v>
      </c>
      <c r="B51" s="24" t="s">
        <v>54</v>
      </c>
      <c r="C51" s="52" t="s">
        <v>53</v>
      </c>
      <c r="D51" s="82">
        <f t="shared" si="2"/>
        <v>7.4099999999999999E-2</v>
      </c>
    </row>
    <row r="52" spans="1:4" ht="16.5">
      <c r="A52" t="str">
        <f t="shared" si="1"/>
        <v>HRQA</v>
      </c>
      <c r="B52" s="24" t="s">
        <v>115</v>
      </c>
      <c r="C52" s="52" t="s">
        <v>31</v>
      </c>
      <c r="D52" s="82">
        <f>VLOOKUP(C52,H:I,2,FALSE)</f>
        <v>5.8299999999999998E-2</v>
      </c>
    </row>
    <row r="53" spans="1:4" ht="16.5">
      <c r="A53" t="str">
        <f t="shared" si="1"/>
        <v>HRA1</v>
      </c>
      <c r="B53" s="24" t="s">
        <v>101</v>
      </c>
      <c r="C53" s="52" t="s">
        <v>47</v>
      </c>
      <c r="D53" s="82">
        <f t="shared" si="2"/>
        <v>9.3399999999999997E-2</v>
      </c>
    </row>
    <row r="54" spans="1:4" ht="16.5">
      <c r="A54" s="2" t="str">
        <f t="shared" si="1"/>
        <v>HRA3</v>
      </c>
      <c r="B54" s="29" t="s">
        <v>104</v>
      </c>
      <c r="C54" s="63" t="s">
        <v>49</v>
      </c>
      <c r="D54" s="82">
        <f t="shared" si="2"/>
        <v>0.16</v>
      </c>
    </row>
    <row r="55" spans="1:4" ht="16.5">
      <c r="A55" t="str">
        <f t="shared" si="1"/>
        <v>HRA4</v>
      </c>
      <c r="B55" s="24" t="s">
        <v>105</v>
      </c>
      <c r="C55" s="52" t="s">
        <v>51</v>
      </c>
      <c r="D55" s="82">
        <f t="shared" si="2"/>
        <v>8.7999999999999995E-2</v>
      </c>
    </row>
    <row r="56" spans="1:4" ht="16.5">
      <c r="A56" t="str">
        <f t="shared" si="1"/>
        <v>HRVF</v>
      </c>
      <c r="B56" s="24" t="s">
        <v>183</v>
      </c>
      <c r="C56" s="52" t="s">
        <v>35</v>
      </c>
      <c r="D56" s="82">
        <f t="shared" si="2"/>
        <v>0.11</v>
      </c>
    </row>
    <row r="57" spans="1:4" ht="16.5">
      <c r="A57" t="str">
        <f t="shared" si="1"/>
        <v>HRVG</v>
      </c>
      <c r="B57" s="24" t="s">
        <v>185</v>
      </c>
      <c r="C57" s="52" t="s">
        <v>33</v>
      </c>
      <c r="D57" s="82">
        <f t="shared" si="2"/>
        <v>0.16</v>
      </c>
    </row>
    <row r="58" spans="1:4" ht="16.5">
      <c r="A58" t="str">
        <f t="shared" si="1"/>
        <v>HPYT_A</v>
      </c>
      <c r="B58" s="24" t="s">
        <v>109</v>
      </c>
      <c r="C58" s="52" t="s">
        <v>37</v>
      </c>
      <c r="D58" s="82">
        <f t="shared" si="2"/>
        <v>0.15</v>
      </c>
    </row>
    <row r="59" spans="1:4" ht="16.5">
      <c r="A59" t="str">
        <f t="shared" si="1"/>
        <v>HPYT_U</v>
      </c>
      <c r="B59" s="24" t="s">
        <v>738</v>
      </c>
      <c r="C59" s="52" t="s">
        <v>114</v>
      </c>
      <c r="D59" s="82">
        <f t="shared" si="2"/>
        <v>0.15</v>
      </c>
    </row>
    <row r="60" spans="1:4" ht="16.5">
      <c r="A60" t="str">
        <f t="shared" si="1"/>
        <v>HRVL_A</v>
      </c>
      <c r="B60" s="24" t="s">
        <v>742</v>
      </c>
      <c r="C60" s="52" t="s">
        <v>90</v>
      </c>
      <c r="D60" s="82">
        <f t="shared" si="2"/>
        <v>0.08</v>
      </c>
    </row>
    <row r="61" spans="1:4" ht="16.5">
      <c r="A61" t="str">
        <f t="shared" si="1"/>
        <v>HRVL_U</v>
      </c>
      <c r="B61" s="24" t="s">
        <v>741</v>
      </c>
      <c r="C61" s="52" t="s">
        <v>192</v>
      </c>
      <c r="D61" s="82">
        <f t="shared" si="2"/>
        <v>0.08</v>
      </c>
    </row>
    <row r="62" spans="1:4" ht="16.5">
      <c r="A62" t="s">
        <v>87</v>
      </c>
      <c r="B62" s="24" t="s">
        <v>195</v>
      </c>
      <c r="C62" s="52" t="s">
        <v>87</v>
      </c>
      <c r="D62" s="82">
        <f t="shared" si="2"/>
        <v>0.16</v>
      </c>
    </row>
    <row r="63" spans="1:4" ht="16.5">
      <c r="A63" t="s">
        <v>88</v>
      </c>
      <c r="B63" s="24" t="s">
        <v>197</v>
      </c>
      <c r="C63" s="52" t="s">
        <v>88</v>
      </c>
      <c r="D63" s="82">
        <f t="shared" si="2"/>
        <v>0.2</v>
      </c>
    </row>
    <row r="64" spans="1:4" ht="16.5">
      <c r="A64" t="s">
        <v>89</v>
      </c>
      <c r="B64" s="24" t="s">
        <v>199</v>
      </c>
      <c r="C64" s="52" t="s">
        <v>89</v>
      </c>
      <c r="D64" s="82">
        <f t="shared" si="2"/>
        <v>7.0000000000000007E-2</v>
      </c>
    </row>
  </sheetData>
  <mergeCells count="2">
    <mergeCell ref="G2:G3"/>
    <mergeCell ref="H2:H3"/>
  </mergeCells>
  <hyperlinks>
    <hyperlink ref="G4" r:id="rId1" display="https://harvestportfolios.com/etf/hhl/" xr:uid="{84A1553A-7191-483C-8769-B8DCD7E0E87D}"/>
    <hyperlink ref="G7" r:id="rId2" display="https://harvestportfolios.com/etf/hbf/" xr:uid="{0ED8AA94-6EA8-4B04-B733-8DA0C6BDFF92}"/>
    <hyperlink ref="G10" r:id="rId3" display="https://harvestportfolios.com/etf/hpf/" xr:uid="{677D1701-20AE-4547-81CD-CCD788100489}"/>
    <hyperlink ref="G12" r:id="rId4" display="https://harvestportfolios.com/etf/hta/" xr:uid="{DB5DA84D-A264-44C7-9EA5-FA7EFCD25395}"/>
    <hyperlink ref="G15" r:id="rId5" display="https://harvestportfolios.com/etf/hgr/" xr:uid="{270EAAFB-6B76-4E86-860C-2C0461F9DCDF}"/>
    <hyperlink ref="G16" r:id="rId6" display="https://harvestportfolios.com/etf/hubl/" xr:uid="{774D0E4D-602B-49E1-86AA-3CD50C37B1C8}"/>
    <hyperlink ref="G18" r:id="rId7" display="https://harvestportfolios.com/etf/hutl/" xr:uid="{46B424C4-E3DC-4F5F-A587-2A146D3C090F}"/>
    <hyperlink ref="G19" r:id="rId8" display="https://harvestportfolios.com/etf/hdif/" xr:uid="{117ED633-D5DF-4E8B-A38D-68E460AA15A0}"/>
    <hyperlink ref="G20" r:id="rId9" display="https://harvestportfolios.com/etf/hlif/" xr:uid="{694A429B-519E-4449-8B64-F066AF75B725}"/>
    <hyperlink ref="G21" r:id="rId10" display="https://harvestportfolios.com/etf/hhle/" xr:uid="{9E888723-C62F-4D6A-AAAD-4BC4993C7755}"/>
    <hyperlink ref="G22" r:id="rId11" display="https://harvestportfolios.com/etf/htae/" xr:uid="{944D0AC7-3FAB-494B-8BD4-3DCF6EC42E4B}"/>
    <hyperlink ref="G23" r:id="rId12" display="https://harvestportfolios.com/etf/hute/" xr:uid="{30E9525C-363B-44A8-9969-EA746739E1F7}"/>
    <hyperlink ref="G24" r:id="rId13" display="https://harvestportfolios.com/etf/hrif/" xr:uid="{11220AD3-8F9E-4BEA-BCAB-B691B40A2A87}"/>
    <hyperlink ref="G25" r:id="rId14" display="https://harvestportfolios.com/etf/trvi/" xr:uid="{DBABD392-38FC-4206-BA6B-DC7443E36C2F}"/>
    <hyperlink ref="G26" r:id="rId15" display="https://harvestportfolios.com/etf/hpyt/" xr:uid="{BBFA7707-E70F-448C-8C52-BA5A5F6EEBD0}"/>
    <hyperlink ref="G29" r:id="rId16" display="https://harvestportfolios.com/etf/hpym/" xr:uid="{4AE788AC-506E-43D9-BF83-4339C698E0E3}"/>
    <hyperlink ref="G31" r:id="rId17" display="https://harvestportfolios.com/etf/hbig/" xr:uid="{E7DDAC59-CA3B-4343-80FF-3B86EAF48916}"/>
    <hyperlink ref="G32" r:id="rId18" display="https://harvestportfolios.com/etf/hbie/" xr:uid="{58993FF7-7BAF-4291-AC9B-3F9E1BA121A1}"/>
    <hyperlink ref="G33" r:id="rId19" display="https://harvestportfolios.com/etf/hind/" xr:uid="{A8A7A114-3F6B-4465-86A5-D776D61CA0DF}"/>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D34E6-6D98-475C-A337-711A13CBA83B}">
  <sheetPr codeName="Sheet18">
    <tabColor rgb="FFFF0000"/>
  </sheetPr>
  <dimension ref="A1:R190"/>
  <sheetViews>
    <sheetView workbookViewId="0">
      <selection activeCell="P28" sqref="P28"/>
    </sheetView>
  </sheetViews>
  <sheetFormatPr defaultRowHeight="14.45"/>
  <cols>
    <col min="6" max="6" width="7.85546875" style="54" bestFit="1" customWidth="1"/>
    <col min="7" max="8" width="6.85546875" style="54" bestFit="1" customWidth="1"/>
    <col min="9" max="9" width="34" style="54" customWidth="1"/>
  </cols>
  <sheetData>
    <row r="1" spans="1:17">
      <c r="A1" s="276" t="s">
        <v>40</v>
      </c>
      <c r="B1" s="276"/>
      <c r="C1" s="276"/>
      <c r="F1" s="56" t="s">
        <v>27</v>
      </c>
      <c r="G1" s="56"/>
      <c r="H1" s="56"/>
      <c r="I1" s="56" t="s">
        <v>29</v>
      </c>
      <c r="L1" s="68" t="s">
        <v>27</v>
      </c>
      <c r="M1" s="68"/>
      <c r="N1" s="68"/>
      <c r="O1" s="68"/>
      <c r="P1" s="68" t="s">
        <v>29</v>
      </c>
      <c r="Q1" s="55"/>
    </row>
    <row r="2" spans="1:17">
      <c r="A2" s="1" t="s">
        <v>746</v>
      </c>
      <c r="B2" s="1" t="s">
        <v>747</v>
      </c>
      <c r="C2" s="1" t="s">
        <v>748</v>
      </c>
      <c r="F2" s="57">
        <v>0</v>
      </c>
      <c r="G2" s="57"/>
      <c r="H2" s="57"/>
      <c r="I2" s="57">
        <v>0</v>
      </c>
      <c r="L2" s="69">
        <v>0</v>
      </c>
      <c r="M2" s="69"/>
      <c r="N2" s="69"/>
      <c r="O2" s="69"/>
      <c r="P2" s="69">
        <v>0</v>
      </c>
      <c r="Q2" s="54"/>
    </row>
    <row r="3" spans="1:17">
      <c r="A3">
        <v>0.10920000000000001</v>
      </c>
      <c r="B3">
        <v>0.10920000000000001</v>
      </c>
      <c r="C3">
        <f>B3-A3</f>
        <v>0</v>
      </c>
      <c r="F3" s="57">
        <v>0</v>
      </c>
      <c r="G3" s="57"/>
      <c r="H3" s="57"/>
      <c r="I3" s="57">
        <v>0</v>
      </c>
      <c r="L3" s="69">
        <v>0</v>
      </c>
      <c r="M3" s="69"/>
      <c r="N3" s="69"/>
      <c r="O3" s="69"/>
      <c r="P3" s="69">
        <v>0</v>
      </c>
      <c r="Q3" s="54"/>
    </row>
    <row r="4" spans="1:17">
      <c r="A4">
        <v>0.19239999999999999</v>
      </c>
      <c r="B4">
        <v>0.19239999999999999</v>
      </c>
      <c r="C4">
        <f t="shared" ref="C4:C15" si="0">B4-A4</f>
        <v>0</v>
      </c>
      <c r="F4" s="57">
        <v>0</v>
      </c>
      <c r="G4" s="57"/>
      <c r="H4" s="57"/>
      <c r="I4" s="57">
        <v>0</v>
      </c>
      <c r="L4" s="69">
        <v>0</v>
      </c>
      <c r="M4" s="69"/>
      <c r="N4" s="69"/>
      <c r="O4" s="69"/>
      <c r="P4" s="69">
        <v>0</v>
      </c>
      <c r="Q4" s="54"/>
    </row>
    <row r="5" spans="1:17">
      <c r="A5">
        <v>0.1852</v>
      </c>
      <c r="B5">
        <v>0.1852</v>
      </c>
      <c r="C5">
        <f t="shared" si="0"/>
        <v>0</v>
      </c>
      <c r="F5" s="57">
        <v>0</v>
      </c>
      <c r="G5" s="57"/>
      <c r="H5" s="57"/>
      <c r="I5" s="57">
        <v>0</v>
      </c>
      <c r="L5" s="69">
        <v>0</v>
      </c>
      <c r="M5" s="69"/>
      <c r="N5" s="69"/>
      <c r="O5" s="69"/>
      <c r="P5" s="69">
        <v>0</v>
      </c>
      <c r="Q5" s="54"/>
    </row>
    <row r="6" spans="1:17">
      <c r="A6">
        <v>0.21709999999999999</v>
      </c>
      <c r="B6">
        <v>0.21709999999999999</v>
      </c>
      <c r="C6">
        <f t="shared" si="0"/>
        <v>0</v>
      </c>
      <c r="F6" s="57">
        <v>0</v>
      </c>
      <c r="G6" s="57"/>
      <c r="H6" s="57"/>
      <c r="I6" s="57">
        <v>0</v>
      </c>
      <c r="L6" s="69">
        <v>0</v>
      </c>
      <c r="M6" s="69"/>
      <c r="N6" s="69"/>
      <c r="O6" s="69"/>
      <c r="P6" s="69">
        <v>0</v>
      </c>
      <c r="Q6" s="54"/>
    </row>
    <row r="7" spans="1:17">
      <c r="A7">
        <v>0.20200000000000001</v>
      </c>
      <c r="B7">
        <v>0.20200000000000001</v>
      </c>
      <c r="C7">
        <f t="shared" si="0"/>
        <v>0</v>
      </c>
      <c r="F7" s="57">
        <v>0</v>
      </c>
      <c r="G7" s="57"/>
      <c r="H7" s="57"/>
      <c r="I7" s="57">
        <v>0</v>
      </c>
      <c r="L7" s="69">
        <v>0</v>
      </c>
      <c r="M7" s="69"/>
      <c r="N7" s="69"/>
      <c r="O7" s="69"/>
      <c r="P7" s="69">
        <v>0</v>
      </c>
      <c r="Q7" s="54"/>
    </row>
    <row r="8" spans="1:17">
      <c r="A8">
        <v>0.20200000000000001</v>
      </c>
      <c r="B8">
        <v>0.19239999999999999</v>
      </c>
      <c r="C8">
        <f t="shared" si="0"/>
        <v>-9.6000000000000252E-3</v>
      </c>
      <c r="F8" s="57">
        <v>0</v>
      </c>
      <c r="G8" s="57"/>
      <c r="H8" s="57"/>
      <c r="I8" s="57">
        <v>0</v>
      </c>
      <c r="L8" s="69">
        <v>0</v>
      </c>
      <c r="M8" s="69"/>
      <c r="N8" s="69"/>
      <c r="O8" s="69"/>
      <c r="P8" s="69">
        <v>0</v>
      </c>
      <c r="Q8" s="54"/>
    </row>
    <row r="9" spans="1:17">
      <c r="A9">
        <v>0.20200000000000001</v>
      </c>
      <c r="B9">
        <v>0.19400000000000001</v>
      </c>
      <c r="C9">
        <f t="shared" si="0"/>
        <v>-8.0000000000000071E-3</v>
      </c>
      <c r="F9" s="57">
        <v>0</v>
      </c>
      <c r="G9" s="57"/>
      <c r="H9" s="57"/>
      <c r="I9" s="57">
        <v>0</v>
      </c>
      <c r="L9" s="69">
        <v>0</v>
      </c>
      <c r="M9" s="69"/>
      <c r="N9" s="69"/>
      <c r="O9" s="69"/>
      <c r="P9" s="69">
        <v>0</v>
      </c>
      <c r="Q9" s="54"/>
    </row>
    <row r="10" spans="1:17">
      <c r="A10">
        <v>0.20200000000000001</v>
      </c>
      <c r="B10">
        <v>0.18659999999999999</v>
      </c>
      <c r="C10">
        <f t="shared" si="0"/>
        <v>-1.5400000000000025E-2</v>
      </c>
      <c r="F10" s="57">
        <v>0</v>
      </c>
      <c r="G10" s="57"/>
      <c r="H10" s="57"/>
      <c r="I10" s="57">
        <v>0</v>
      </c>
      <c r="L10" s="69">
        <v>0</v>
      </c>
      <c r="M10" s="69"/>
      <c r="N10" s="69"/>
      <c r="O10" s="69"/>
      <c r="P10" s="69">
        <v>0</v>
      </c>
      <c r="Q10" s="54"/>
    </row>
    <row r="11" spans="1:17">
      <c r="A11">
        <v>0.20200000000000001</v>
      </c>
      <c r="B11">
        <v>0.1729</v>
      </c>
      <c r="C11">
        <f t="shared" si="0"/>
        <v>-2.9100000000000015E-2</v>
      </c>
      <c r="F11" s="57">
        <v>0</v>
      </c>
      <c r="G11" s="57"/>
      <c r="H11" s="57"/>
      <c r="I11" s="57">
        <v>0</v>
      </c>
      <c r="L11" s="69">
        <v>0</v>
      </c>
      <c r="M11" s="69"/>
      <c r="N11" s="69"/>
      <c r="O11" s="69"/>
      <c r="P11" s="69">
        <v>0</v>
      </c>
      <c r="Q11" s="54"/>
    </row>
    <row r="12" spans="1:17">
      <c r="A12">
        <v>0.20200000000000001</v>
      </c>
      <c r="B12">
        <v>0.1676</v>
      </c>
      <c r="C12">
        <f t="shared" si="0"/>
        <v>-3.4400000000000014E-2</v>
      </c>
      <c r="F12" s="57">
        <v>0</v>
      </c>
      <c r="G12" s="57"/>
      <c r="H12" s="57"/>
      <c r="I12" s="57">
        <v>0</v>
      </c>
      <c r="L12" s="69">
        <v>0</v>
      </c>
      <c r="M12" s="69"/>
      <c r="N12" s="69"/>
      <c r="O12" s="69"/>
      <c r="P12" s="69">
        <v>0</v>
      </c>
      <c r="Q12" s="54"/>
    </row>
    <row r="13" spans="1:17">
      <c r="A13">
        <v>0.15229999999999999</v>
      </c>
      <c r="B13">
        <v>0.15229999999999999</v>
      </c>
      <c r="C13">
        <f t="shared" si="0"/>
        <v>0</v>
      </c>
      <c r="F13" s="57">
        <v>0</v>
      </c>
      <c r="G13" s="57"/>
      <c r="H13" s="57"/>
      <c r="I13" s="57">
        <v>0</v>
      </c>
      <c r="L13" s="69">
        <v>0</v>
      </c>
      <c r="M13" s="69"/>
      <c r="N13" s="69"/>
      <c r="O13" s="69"/>
      <c r="P13" s="69">
        <v>0</v>
      </c>
      <c r="Q13" s="54"/>
    </row>
    <row r="14" spans="1:17">
      <c r="A14">
        <v>0.15229999999999999</v>
      </c>
      <c r="B14">
        <v>0.14510000000000001</v>
      </c>
      <c r="C14">
        <f t="shared" si="0"/>
        <v>-7.1999999999999842E-3</v>
      </c>
      <c r="F14" s="57">
        <v>0</v>
      </c>
      <c r="G14" s="57"/>
      <c r="H14" s="57"/>
      <c r="I14" s="57">
        <v>0</v>
      </c>
      <c r="L14" s="69">
        <v>0</v>
      </c>
      <c r="M14" s="69"/>
      <c r="N14" s="69"/>
      <c r="O14" s="69"/>
      <c r="P14" s="69">
        <v>0</v>
      </c>
      <c r="Q14" s="54"/>
    </row>
    <row r="15" spans="1:17">
      <c r="A15">
        <v>0.15229999999999999</v>
      </c>
      <c r="B15">
        <v>0.1348</v>
      </c>
      <c r="C15">
        <f t="shared" si="0"/>
        <v>-1.7499999999999988E-2</v>
      </c>
      <c r="F15" s="57">
        <v>0</v>
      </c>
      <c r="G15" s="57"/>
      <c r="H15" s="57"/>
      <c r="I15" s="57">
        <v>0</v>
      </c>
      <c r="L15" s="69">
        <v>0</v>
      </c>
      <c r="M15" s="69"/>
      <c r="N15" s="69"/>
      <c r="O15" s="69"/>
      <c r="P15" s="69">
        <v>0</v>
      </c>
      <c r="Q15" s="54"/>
    </row>
    <row r="16" spans="1:17">
      <c r="F16" s="57">
        <v>0</v>
      </c>
      <c r="G16" s="57"/>
      <c r="H16" s="57"/>
      <c r="I16" s="57">
        <v>0</v>
      </c>
      <c r="L16" s="69">
        <v>0</v>
      </c>
      <c r="M16" s="69"/>
      <c r="N16" s="69"/>
      <c r="O16" s="69"/>
      <c r="P16" s="69">
        <v>0</v>
      </c>
      <c r="Q16" s="54"/>
    </row>
    <row r="17" spans="6:17">
      <c r="F17" s="57">
        <v>0</v>
      </c>
      <c r="G17" s="57"/>
      <c r="H17" s="57"/>
      <c r="I17" s="57">
        <v>0</v>
      </c>
      <c r="L17" s="69">
        <v>0</v>
      </c>
      <c r="M17" s="69"/>
      <c r="N17" s="69"/>
      <c r="O17" s="69"/>
      <c r="P17" s="69">
        <v>0</v>
      </c>
      <c r="Q17" s="54"/>
    </row>
    <row r="18" spans="6:17">
      <c r="F18" s="57">
        <v>0</v>
      </c>
      <c r="G18" s="57"/>
      <c r="H18" s="57"/>
      <c r="I18" s="57">
        <v>0</v>
      </c>
      <c r="L18" s="69">
        <v>0</v>
      </c>
      <c r="M18" s="69"/>
      <c r="N18" s="69"/>
      <c r="O18" s="69"/>
      <c r="P18" s="69">
        <v>0</v>
      </c>
      <c r="Q18" s="54"/>
    </row>
    <row r="19" spans="6:17">
      <c r="F19" s="57">
        <v>0</v>
      </c>
      <c r="G19" s="57"/>
      <c r="H19" s="57"/>
      <c r="I19" s="57">
        <v>0</v>
      </c>
      <c r="L19" s="69">
        <v>0</v>
      </c>
      <c r="M19" s="69"/>
      <c r="N19" s="69"/>
      <c r="O19" s="69"/>
      <c r="P19" s="69">
        <v>0</v>
      </c>
      <c r="Q19" s="54"/>
    </row>
    <row r="20" spans="6:17">
      <c r="F20" s="57">
        <v>0</v>
      </c>
      <c r="G20" s="57"/>
      <c r="H20" s="57"/>
      <c r="I20" s="57">
        <v>0</v>
      </c>
      <c r="L20" s="69">
        <v>0</v>
      </c>
      <c r="M20" s="69"/>
      <c r="N20" s="69"/>
      <c r="O20" s="69"/>
      <c r="P20" s="69">
        <v>0</v>
      </c>
      <c r="Q20" s="54"/>
    </row>
    <row r="21" spans="6:17">
      <c r="F21" s="57">
        <v>0</v>
      </c>
      <c r="G21" s="57"/>
      <c r="H21" s="57"/>
      <c r="I21" s="57">
        <v>0</v>
      </c>
      <c r="L21" s="69">
        <v>0</v>
      </c>
      <c r="M21" s="69"/>
      <c r="N21" s="69"/>
      <c r="O21" s="69"/>
      <c r="P21" s="69">
        <v>0</v>
      </c>
      <c r="Q21" s="54"/>
    </row>
    <row r="22" spans="6:17">
      <c r="F22" s="57">
        <v>0</v>
      </c>
      <c r="G22" s="57"/>
      <c r="H22" s="57"/>
      <c r="I22" s="57">
        <v>0</v>
      </c>
      <c r="L22" s="69">
        <v>0</v>
      </c>
      <c r="M22" s="69"/>
      <c r="N22" s="69"/>
      <c r="O22" s="69"/>
      <c r="P22" s="69">
        <v>0</v>
      </c>
      <c r="Q22" s="54"/>
    </row>
    <row r="23" spans="6:17">
      <c r="F23" s="57">
        <v>0</v>
      </c>
      <c r="G23" s="57"/>
      <c r="H23" s="57"/>
      <c r="I23" s="57">
        <v>0</v>
      </c>
      <c r="L23" s="69">
        <v>0</v>
      </c>
      <c r="M23" s="69"/>
      <c r="N23" s="69"/>
      <c r="O23" s="69"/>
      <c r="P23" s="69">
        <v>0</v>
      </c>
      <c r="Q23" s="54"/>
    </row>
    <row r="24" spans="6:17">
      <c r="F24" s="57">
        <v>0</v>
      </c>
      <c r="G24" s="57"/>
      <c r="H24" s="57"/>
      <c r="I24" s="57">
        <v>0</v>
      </c>
      <c r="L24" s="69">
        <v>0</v>
      </c>
      <c r="M24" s="69"/>
      <c r="N24" s="69"/>
      <c r="O24" s="69"/>
      <c r="P24" s="69">
        <v>0</v>
      </c>
      <c r="Q24" s="54"/>
    </row>
    <row r="25" spans="6:17">
      <c r="F25" s="57">
        <v>0</v>
      </c>
      <c r="G25" s="57"/>
      <c r="H25" s="57"/>
      <c r="I25" s="57">
        <v>0</v>
      </c>
      <c r="L25" s="69">
        <v>0</v>
      </c>
      <c r="M25" s="69"/>
      <c r="N25" s="69"/>
      <c r="O25" s="69"/>
      <c r="P25" s="69">
        <v>0</v>
      </c>
      <c r="Q25" s="54"/>
    </row>
    <row r="26" spans="6:17">
      <c r="F26" s="57">
        <v>0</v>
      </c>
      <c r="G26" s="57"/>
      <c r="H26" s="57"/>
      <c r="I26" s="57">
        <v>0</v>
      </c>
      <c r="L26" s="69">
        <v>0</v>
      </c>
      <c r="M26" s="69"/>
      <c r="N26" s="69"/>
      <c r="O26" s="69"/>
      <c r="P26" s="69">
        <v>0</v>
      </c>
      <c r="Q26" s="54"/>
    </row>
    <row r="27" spans="6:17">
      <c r="F27" s="57">
        <v>0</v>
      </c>
      <c r="G27" s="57"/>
      <c r="H27" s="57"/>
      <c r="I27" s="57">
        <v>0</v>
      </c>
      <c r="L27" s="69">
        <v>0</v>
      </c>
      <c r="M27" s="69"/>
      <c r="N27" s="69"/>
      <c r="O27" s="69"/>
      <c r="P27" s="69">
        <v>0</v>
      </c>
      <c r="Q27" s="54"/>
    </row>
    <row r="28" spans="6:17">
      <c r="F28" s="57">
        <v>0</v>
      </c>
      <c r="G28" s="57"/>
      <c r="H28" s="57"/>
      <c r="I28" s="57">
        <v>0</v>
      </c>
      <c r="L28" s="69">
        <v>0</v>
      </c>
      <c r="M28" s="69"/>
      <c r="N28" s="69"/>
      <c r="O28" s="69"/>
      <c r="P28" s="69">
        <v>0</v>
      </c>
      <c r="Q28" s="54"/>
    </row>
    <row r="29" spans="6:17">
      <c r="F29" s="57">
        <v>0</v>
      </c>
      <c r="G29" s="57"/>
      <c r="H29" s="57"/>
      <c r="I29" s="57">
        <v>0</v>
      </c>
      <c r="L29" s="69">
        <v>0</v>
      </c>
      <c r="M29" s="69"/>
      <c r="N29" s="69"/>
      <c r="O29" s="69"/>
      <c r="P29" s="69">
        <v>0</v>
      </c>
      <c r="Q29" s="54"/>
    </row>
    <row r="30" spans="6:17">
      <c r="F30" s="57">
        <v>0</v>
      </c>
      <c r="G30" s="57"/>
      <c r="H30" s="57"/>
      <c r="I30" s="57">
        <v>0</v>
      </c>
      <c r="L30" s="69">
        <v>0</v>
      </c>
      <c r="M30" s="69"/>
      <c r="N30" s="69"/>
      <c r="O30" s="69"/>
      <c r="P30" s="69">
        <v>0</v>
      </c>
      <c r="Q30" s="54"/>
    </row>
    <row r="31" spans="6:17">
      <c r="F31" s="57">
        <v>0</v>
      </c>
      <c r="G31" s="57"/>
      <c r="H31" s="57"/>
      <c r="I31" s="57">
        <v>0</v>
      </c>
      <c r="L31" s="69">
        <v>0</v>
      </c>
      <c r="M31" s="69"/>
      <c r="N31" s="69"/>
      <c r="O31" s="69"/>
      <c r="P31" s="69">
        <v>0</v>
      </c>
      <c r="Q31" s="54"/>
    </row>
    <row r="32" spans="6:17">
      <c r="F32" s="57">
        <v>0</v>
      </c>
      <c r="G32" s="57"/>
      <c r="H32" s="57"/>
      <c r="I32" s="57">
        <v>0</v>
      </c>
      <c r="L32" s="69">
        <v>0</v>
      </c>
      <c r="M32" s="69"/>
      <c r="N32" s="69"/>
      <c r="O32" s="69"/>
      <c r="P32" s="69">
        <v>0</v>
      </c>
      <c r="Q32" s="54"/>
    </row>
    <row r="33" spans="6:17">
      <c r="F33" s="57">
        <v>0</v>
      </c>
      <c r="G33" s="57"/>
      <c r="H33" s="57"/>
      <c r="I33" s="57">
        <v>0</v>
      </c>
      <c r="L33" s="69">
        <v>0</v>
      </c>
      <c r="M33" s="69"/>
      <c r="N33" s="69"/>
      <c r="O33" s="69"/>
      <c r="P33" s="69">
        <v>0</v>
      </c>
      <c r="Q33" s="54"/>
    </row>
    <row r="34" spans="6:17">
      <c r="F34" s="57">
        <v>0</v>
      </c>
      <c r="G34" s="57"/>
      <c r="H34" s="57"/>
      <c r="I34" s="57">
        <v>0</v>
      </c>
      <c r="L34" s="69">
        <v>0</v>
      </c>
      <c r="M34" s="69"/>
      <c r="N34" s="69"/>
      <c r="O34" s="69"/>
      <c r="P34" s="69">
        <v>0</v>
      </c>
      <c r="Q34" s="54"/>
    </row>
    <row r="35" spans="6:17">
      <c r="F35" s="57">
        <v>0</v>
      </c>
      <c r="G35" s="57"/>
      <c r="H35" s="57"/>
      <c r="I35" s="57">
        <v>0</v>
      </c>
      <c r="L35" s="69">
        <v>0</v>
      </c>
      <c r="M35" s="69"/>
      <c r="N35" s="69"/>
      <c r="O35" s="69"/>
      <c r="P35" s="69">
        <v>0</v>
      </c>
      <c r="Q35" s="54"/>
    </row>
    <row r="36" spans="6:17">
      <c r="F36" s="57">
        <v>0</v>
      </c>
      <c r="G36" s="57"/>
      <c r="H36" s="57"/>
      <c r="I36" s="57">
        <v>0</v>
      </c>
      <c r="L36" s="69">
        <v>0</v>
      </c>
      <c r="M36" s="69"/>
      <c r="N36" s="69"/>
      <c r="O36" s="69"/>
      <c r="P36" s="69">
        <v>0</v>
      </c>
      <c r="Q36" s="54"/>
    </row>
    <row r="37" spans="6:17">
      <c r="F37" s="57">
        <v>0</v>
      </c>
      <c r="G37" s="57"/>
      <c r="H37" s="57"/>
      <c r="I37" s="57">
        <v>0</v>
      </c>
      <c r="L37" s="69">
        <v>0</v>
      </c>
      <c r="M37" s="69"/>
      <c r="N37" s="69"/>
      <c r="O37" s="69"/>
      <c r="P37" s="69">
        <v>0</v>
      </c>
      <c r="Q37" s="54"/>
    </row>
    <row r="38" spans="6:17">
      <c r="F38" s="57">
        <v>0</v>
      </c>
      <c r="G38" s="57"/>
      <c r="H38" s="57"/>
      <c r="I38" s="57">
        <v>0</v>
      </c>
      <c r="L38" s="69">
        <v>0</v>
      </c>
      <c r="M38" s="69"/>
      <c r="N38" s="69"/>
      <c r="O38" s="69"/>
      <c r="P38" s="69">
        <v>0</v>
      </c>
      <c r="Q38" s="54"/>
    </row>
    <row r="39" spans="6:17">
      <c r="F39" s="57">
        <v>0</v>
      </c>
      <c r="G39" s="57"/>
      <c r="H39" s="57"/>
      <c r="I39" s="57">
        <v>0</v>
      </c>
      <c r="L39" s="69">
        <v>0</v>
      </c>
      <c r="M39" s="69"/>
      <c r="N39" s="69"/>
      <c r="O39" s="69"/>
      <c r="P39" s="69">
        <v>0</v>
      </c>
      <c r="Q39" s="54"/>
    </row>
    <row r="40" spans="6:17">
      <c r="F40" s="57">
        <v>0</v>
      </c>
      <c r="G40" s="57"/>
      <c r="H40" s="57"/>
      <c r="I40" s="57">
        <v>0</v>
      </c>
      <c r="L40" s="69">
        <v>0</v>
      </c>
      <c r="M40" s="69"/>
      <c r="N40" s="69"/>
      <c r="O40" s="69"/>
      <c r="P40" s="69">
        <v>0</v>
      </c>
      <c r="Q40" s="54"/>
    </row>
    <row r="41" spans="6:17">
      <c r="F41" s="57">
        <v>0</v>
      </c>
      <c r="G41" s="57"/>
      <c r="H41" s="57"/>
      <c r="I41" s="57">
        <v>0</v>
      </c>
      <c r="L41" s="69">
        <v>0</v>
      </c>
      <c r="M41" s="69"/>
      <c r="N41" s="69"/>
      <c r="O41" s="69"/>
      <c r="P41" s="69">
        <v>0</v>
      </c>
      <c r="Q41" s="54"/>
    </row>
    <row r="42" spans="6:17">
      <c r="F42" s="57">
        <v>0</v>
      </c>
      <c r="G42" s="57"/>
      <c r="H42" s="57"/>
      <c r="I42" s="57">
        <v>0</v>
      </c>
      <c r="L42" s="69">
        <v>0</v>
      </c>
      <c r="M42" s="69"/>
      <c r="N42" s="69"/>
      <c r="O42" s="69"/>
      <c r="P42" s="69">
        <v>0</v>
      </c>
      <c r="Q42" s="54"/>
    </row>
    <row r="43" spans="6:17">
      <c r="F43" s="57">
        <v>0</v>
      </c>
      <c r="G43" s="57"/>
      <c r="H43" s="57"/>
      <c r="I43" s="57">
        <v>0</v>
      </c>
      <c r="L43" s="69">
        <v>0</v>
      </c>
      <c r="M43" s="69"/>
      <c r="N43" s="69"/>
      <c r="O43" s="69"/>
      <c r="P43" s="69">
        <v>0</v>
      </c>
      <c r="Q43" s="54"/>
    </row>
    <row r="44" spans="6:17">
      <c r="F44" s="57">
        <v>0</v>
      </c>
      <c r="G44" s="57"/>
      <c r="H44" s="57"/>
      <c r="I44" s="57">
        <v>0</v>
      </c>
      <c r="L44" s="69">
        <v>0</v>
      </c>
      <c r="M44" s="69"/>
      <c r="N44" s="69"/>
      <c r="O44" s="69"/>
      <c r="P44" s="69">
        <v>0</v>
      </c>
      <c r="Q44" s="54"/>
    </row>
    <row r="45" spans="6:17">
      <c r="F45" s="57">
        <v>0</v>
      </c>
      <c r="G45" s="57"/>
      <c r="H45" s="57"/>
      <c r="I45" s="57">
        <v>0</v>
      </c>
      <c r="L45" s="69">
        <v>0</v>
      </c>
      <c r="M45" s="69"/>
      <c r="N45" s="69"/>
      <c r="O45" s="69"/>
      <c r="P45" s="69">
        <v>0</v>
      </c>
      <c r="Q45" s="54"/>
    </row>
    <row r="46" spans="6:17">
      <c r="F46" s="57">
        <v>0</v>
      </c>
      <c r="G46" s="57"/>
      <c r="H46" s="57"/>
      <c r="I46" s="57">
        <v>0</v>
      </c>
      <c r="L46" s="69">
        <v>0</v>
      </c>
      <c r="M46" s="69"/>
      <c r="N46" s="69"/>
      <c r="O46" s="69"/>
      <c r="P46" s="69">
        <v>0</v>
      </c>
      <c r="Q46" s="54"/>
    </row>
    <row r="47" spans="6:17">
      <c r="F47" s="57">
        <v>0</v>
      </c>
      <c r="G47" s="57"/>
      <c r="H47" s="57"/>
      <c r="I47" s="57">
        <v>0</v>
      </c>
      <c r="L47" s="69">
        <v>0</v>
      </c>
      <c r="M47" s="69"/>
      <c r="N47" s="69"/>
      <c r="O47" s="69"/>
      <c r="P47" s="69">
        <v>0</v>
      </c>
      <c r="Q47" s="54"/>
    </row>
    <row r="48" spans="6:17">
      <c r="F48" s="57">
        <v>0</v>
      </c>
      <c r="G48" s="57"/>
      <c r="H48" s="57"/>
      <c r="I48" s="57">
        <v>0</v>
      </c>
      <c r="L48" s="69">
        <v>0</v>
      </c>
      <c r="M48" s="69"/>
      <c r="N48" s="69"/>
      <c r="O48" s="69"/>
      <c r="P48" s="69">
        <v>0</v>
      </c>
      <c r="Q48" s="54"/>
    </row>
    <row r="49" spans="6:17">
      <c r="F49" s="57">
        <v>0</v>
      </c>
      <c r="G49" s="57"/>
      <c r="H49" s="57"/>
      <c r="I49" s="57">
        <v>0</v>
      </c>
      <c r="L49" s="69">
        <v>0</v>
      </c>
      <c r="M49" s="69"/>
      <c r="N49" s="69"/>
      <c r="O49" s="69"/>
      <c r="P49" s="69">
        <v>0</v>
      </c>
      <c r="Q49" s="54"/>
    </row>
    <row r="50" spans="6:17">
      <c r="F50" s="57">
        <v>0</v>
      </c>
      <c r="G50" s="57"/>
      <c r="H50" s="57"/>
      <c r="I50" s="57">
        <v>0</v>
      </c>
      <c r="L50" s="69">
        <v>0</v>
      </c>
      <c r="M50" s="69"/>
      <c r="N50" s="69"/>
      <c r="O50" s="69"/>
      <c r="P50" s="69">
        <v>0</v>
      </c>
      <c r="Q50" s="54"/>
    </row>
    <row r="51" spans="6:17">
      <c r="F51" s="57">
        <v>0</v>
      </c>
      <c r="G51" s="57"/>
      <c r="H51" s="57"/>
      <c r="I51" s="57">
        <v>0</v>
      </c>
      <c r="L51" s="69">
        <v>0</v>
      </c>
      <c r="M51" s="69"/>
      <c r="N51" s="69"/>
      <c r="O51" s="69"/>
      <c r="P51" s="69">
        <v>0</v>
      </c>
      <c r="Q51" s="54"/>
    </row>
    <row r="52" spans="6:17">
      <c r="F52" s="57">
        <v>0</v>
      </c>
      <c r="G52" s="57"/>
      <c r="H52" s="57"/>
      <c r="I52" s="57">
        <v>0</v>
      </c>
      <c r="L52" s="69">
        <v>0</v>
      </c>
      <c r="M52" s="69"/>
      <c r="N52" s="69"/>
      <c r="O52" s="69"/>
      <c r="P52" s="69">
        <v>0</v>
      </c>
      <c r="Q52" s="54"/>
    </row>
    <row r="53" spans="6:17">
      <c r="F53" s="57">
        <v>0</v>
      </c>
      <c r="G53" s="57"/>
      <c r="H53" s="57"/>
      <c r="I53" s="57">
        <v>0</v>
      </c>
      <c r="L53" s="69">
        <v>0</v>
      </c>
      <c r="M53" s="69"/>
      <c r="N53" s="69"/>
      <c r="O53" s="69"/>
      <c r="P53" s="69">
        <v>0</v>
      </c>
      <c r="Q53" s="54"/>
    </row>
    <row r="54" spans="6:17">
      <c r="F54" s="57">
        <v>0</v>
      </c>
      <c r="G54" s="57"/>
      <c r="H54" s="57"/>
      <c r="I54" s="57">
        <v>0</v>
      </c>
      <c r="L54" s="69">
        <v>0</v>
      </c>
      <c r="M54" s="69"/>
      <c r="N54" s="69"/>
      <c r="O54" s="69"/>
      <c r="P54" s="69">
        <v>0</v>
      </c>
      <c r="Q54" s="54"/>
    </row>
    <row r="55" spans="6:17">
      <c r="F55" s="57">
        <v>0</v>
      </c>
      <c r="G55" s="57"/>
      <c r="H55" s="57"/>
      <c r="I55" s="57">
        <v>0</v>
      </c>
      <c r="L55" s="69">
        <v>0</v>
      </c>
      <c r="M55" s="69"/>
      <c r="N55" s="69"/>
      <c r="O55" s="69"/>
      <c r="P55" s="69">
        <v>0</v>
      </c>
      <c r="Q55" s="54"/>
    </row>
    <row r="56" spans="6:17">
      <c r="F56" s="57">
        <v>0</v>
      </c>
      <c r="G56" s="57"/>
      <c r="H56" s="57"/>
      <c r="I56" s="57">
        <v>0</v>
      </c>
      <c r="L56" s="69">
        <v>0</v>
      </c>
      <c r="M56" s="69"/>
      <c r="N56" s="69"/>
      <c r="O56" s="69"/>
      <c r="P56" s="69">
        <v>0</v>
      </c>
      <c r="Q56" s="54"/>
    </row>
    <row r="57" spans="6:17">
      <c r="F57" s="57">
        <v>0</v>
      </c>
      <c r="G57" s="57"/>
      <c r="H57" s="57"/>
      <c r="I57" s="57">
        <v>0</v>
      </c>
      <c r="L57" s="69">
        <v>0</v>
      </c>
      <c r="M57" s="69"/>
      <c r="N57" s="69"/>
      <c r="O57" s="69"/>
      <c r="P57" s="69">
        <v>0</v>
      </c>
      <c r="Q57" s="54"/>
    </row>
    <row r="58" spans="6:17">
      <c r="F58" s="57">
        <v>0</v>
      </c>
      <c r="G58" s="57"/>
      <c r="H58" s="57"/>
      <c r="I58" s="57">
        <v>0</v>
      </c>
      <c r="L58" s="69">
        <v>0</v>
      </c>
      <c r="M58" s="69"/>
      <c r="N58" s="69"/>
      <c r="O58" s="69"/>
      <c r="P58" s="69">
        <v>0</v>
      </c>
      <c r="Q58" s="54"/>
    </row>
    <row r="59" spans="6:17">
      <c r="F59" s="57">
        <v>0</v>
      </c>
      <c r="G59" s="57"/>
      <c r="H59" s="57"/>
      <c r="I59" s="57">
        <v>0</v>
      </c>
      <c r="L59" s="69">
        <v>0</v>
      </c>
      <c r="M59" s="69"/>
      <c r="N59" s="69"/>
      <c r="O59" s="69"/>
      <c r="P59" s="69">
        <v>0</v>
      </c>
      <c r="Q59" s="54"/>
    </row>
    <row r="60" spans="6:17">
      <c r="F60" s="57">
        <v>0</v>
      </c>
      <c r="G60" s="57"/>
      <c r="H60" s="57"/>
      <c r="I60" s="57">
        <v>0</v>
      </c>
      <c r="L60" s="69">
        <v>0</v>
      </c>
      <c r="M60" s="69"/>
      <c r="N60" s="69"/>
      <c r="O60" s="69"/>
      <c r="P60" s="69">
        <v>0</v>
      </c>
      <c r="Q60" s="54"/>
    </row>
    <row r="61" spans="6:17">
      <c r="F61" s="57">
        <v>0</v>
      </c>
      <c r="G61" s="57"/>
      <c r="H61" s="57"/>
      <c r="I61" s="57">
        <v>0</v>
      </c>
      <c r="L61" s="69">
        <v>0</v>
      </c>
      <c r="M61" s="69"/>
      <c r="N61" s="69"/>
      <c r="O61" s="69"/>
      <c r="P61" s="69">
        <v>0</v>
      </c>
      <c r="Q61" s="54"/>
    </row>
    <row r="62" spans="6:17">
      <c r="F62" s="57">
        <v>0</v>
      </c>
      <c r="G62" s="57"/>
      <c r="H62" s="57"/>
      <c r="I62" s="57">
        <v>0</v>
      </c>
      <c r="L62" s="69">
        <v>0</v>
      </c>
      <c r="M62" s="69"/>
      <c r="N62" s="69"/>
      <c r="O62" s="69"/>
      <c r="P62" s="69">
        <v>0</v>
      </c>
      <c r="Q62" s="54"/>
    </row>
    <row r="63" spans="6:17">
      <c r="F63" s="57">
        <v>0</v>
      </c>
      <c r="G63" s="57"/>
      <c r="H63" s="57"/>
      <c r="I63" s="57">
        <v>0</v>
      </c>
      <c r="L63" s="69">
        <v>0</v>
      </c>
      <c r="M63" s="69"/>
      <c r="N63" s="69"/>
      <c r="O63" s="69"/>
      <c r="P63" s="69">
        <v>0</v>
      </c>
      <c r="Q63" s="54"/>
    </row>
    <row r="64" spans="6:17">
      <c r="F64" s="57">
        <v>0</v>
      </c>
      <c r="G64" s="57"/>
      <c r="H64" s="57"/>
      <c r="I64" s="57">
        <v>0</v>
      </c>
      <c r="L64" s="69">
        <v>0</v>
      </c>
      <c r="M64" s="69"/>
      <c r="N64" s="69"/>
      <c r="O64" s="69"/>
      <c r="P64" s="69">
        <v>0</v>
      </c>
      <c r="Q64" s="54"/>
    </row>
    <row r="65" spans="6:17">
      <c r="F65" s="57">
        <v>0</v>
      </c>
      <c r="G65" s="57"/>
      <c r="H65" s="57"/>
      <c r="I65" s="57">
        <v>0</v>
      </c>
      <c r="L65" s="69">
        <v>0</v>
      </c>
      <c r="M65" s="69"/>
      <c r="N65" s="69"/>
      <c r="O65" s="69"/>
      <c r="P65" s="69">
        <v>0</v>
      </c>
      <c r="Q65" s="54"/>
    </row>
    <row r="66" spans="6:17">
      <c r="F66" s="57">
        <v>0</v>
      </c>
      <c r="G66" s="57"/>
      <c r="H66" s="57"/>
      <c r="I66" s="57">
        <v>0</v>
      </c>
      <c r="L66" s="69">
        <v>0</v>
      </c>
      <c r="M66" s="69"/>
      <c r="N66" s="69"/>
      <c r="O66" s="69"/>
      <c r="P66" s="69">
        <v>0</v>
      </c>
      <c r="Q66" s="54"/>
    </row>
    <row r="67" spans="6:17">
      <c r="F67" s="57">
        <v>0</v>
      </c>
      <c r="G67" s="57"/>
      <c r="H67" s="57"/>
      <c r="I67" s="57">
        <v>0</v>
      </c>
      <c r="L67" s="69">
        <v>0</v>
      </c>
      <c r="M67" s="69"/>
      <c r="N67" s="69"/>
      <c r="O67" s="69"/>
      <c r="P67" s="69">
        <v>0</v>
      </c>
      <c r="Q67" s="54"/>
    </row>
    <row r="68" spans="6:17">
      <c r="F68" s="57">
        <v>0</v>
      </c>
      <c r="G68" s="57"/>
      <c r="H68" s="57"/>
      <c r="I68" s="57">
        <v>0</v>
      </c>
      <c r="L68" s="69">
        <v>0</v>
      </c>
      <c r="M68" s="69"/>
      <c r="N68" s="69"/>
      <c r="O68" s="69"/>
      <c r="P68" s="69">
        <v>0</v>
      </c>
      <c r="Q68" s="54"/>
    </row>
    <row r="69" spans="6:17">
      <c r="F69" s="57">
        <v>0</v>
      </c>
      <c r="G69" s="57"/>
      <c r="H69" s="57"/>
      <c r="I69" s="57">
        <v>0</v>
      </c>
      <c r="L69" s="69">
        <v>0</v>
      </c>
      <c r="M69" s="69"/>
      <c r="N69" s="69"/>
      <c r="O69" s="69"/>
      <c r="P69" s="69">
        <v>0</v>
      </c>
      <c r="Q69" s="54"/>
    </row>
    <row r="70" spans="6:17">
      <c r="F70" s="57">
        <v>0</v>
      </c>
      <c r="G70" s="57"/>
      <c r="H70" s="57"/>
      <c r="I70" s="57">
        <v>0</v>
      </c>
      <c r="L70" s="69">
        <v>0</v>
      </c>
      <c r="M70" s="69"/>
      <c r="N70" s="69"/>
      <c r="O70" s="69"/>
      <c r="P70" s="69">
        <v>0</v>
      </c>
      <c r="Q70" s="54"/>
    </row>
    <row r="71" spans="6:17">
      <c r="F71" s="57">
        <v>0</v>
      </c>
      <c r="G71" s="57"/>
      <c r="H71" s="57"/>
      <c r="I71" s="57">
        <v>0</v>
      </c>
      <c r="L71" s="69">
        <v>0</v>
      </c>
      <c r="M71" s="69"/>
      <c r="N71" s="69"/>
      <c r="O71" s="69"/>
      <c r="P71" s="69">
        <v>0</v>
      </c>
      <c r="Q71" s="54"/>
    </row>
    <row r="72" spans="6:17">
      <c r="F72" s="57">
        <v>0</v>
      </c>
      <c r="G72" s="57"/>
      <c r="H72" s="57"/>
      <c r="I72" s="57">
        <v>0</v>
      </c>
      <c r="L72" s="69">
        <v>0</v>
      </c>
      <c r="M72" s="69"/>
      <c r="N72" s="69"/>
      <c r="O72" s="69"/>
      <c r="P72" s="69">
        <v>0</v>
      </c>
      <c r="Q72" s="54"/>
    </row>
    <row r="73" spans="6:17">
      <c r="F73" s="57">
        <v>0</v>
      </c>
      <c r="G73" s="57"/>
      <c r="H73" s="57"/>
      <c r="I73" s="57">
        <v>0</v>
      </c>
      <c r="L73" s="69">
        <v>0</v>
      </c>
      <c r="M73" s="69"/>
      <c r="N73" s="69"/>
      <c r="O73" s="69"/>
      <c r="P73" s="69">
        <v>0</v>
      </c>
      <c r="Q73" s="54"/>
    </row>
    <row r="74" spans="6:17">
      <c r="F74" s="57">
        <v>0</v>
      </c>
      <c r="G74" s="57"/>
      <c r="H74" s="57"/>
      <c r="I74" s="57">
        <v>0</v>
      </c>
      <c r="L74" s="69">
        <v>0</v>
      </c>
      <c r="M74" s="69"/>
      <c r="N74" s="69"/>
      <c r="O74" s="69"/>
      <c r="P74" s="69">
        <v>0</v>
      </c>
      <c r="Q74" s="54"/>
    </row>
    <row r="75" spans="6:17">
      <c r="F75" s="57">
        <v>0</v>
      </c>
      <c r="G75" s="57"/>
      <c r="H75" s="57"/>
      <c r="I75" s="57">
        <v>0</v>
      </c>
      <c r="L75" s="69">
        <v>0</v>
      </c>
      <c r="M75" s="69"/>
      <c r="N75" s="69"/>
      <c r="O75" s="69"/>
      <c r="P75" s="69">
        <v>0</v>
      </c>
      <c r="Q75" s="54"/>
    </row>
    <row r="76" spans="6:17">
      <c r="F76" s="57">
        <v>0</v>
      </c>
      <c r="G76" s="57"/>
      <c r="H76" s="57"/>
      <c r="I76" s="57">
        <v>0</v>
      </c>
      <c r="L76" s="69">
        <v>0</v>
      </c>
      <c r="M76" s="69"/>
      <c r="N76" s="69"/>
      <c r="O76" s="69"/>
      <c r="P76" s="69">
        <v>0</v>
      </c>
      <c r="Q76" s="54"/>
    </row>
    <row r="77" spans="6:17">
      <c r="F77" s="57">
        <v>0</v>
      </c>
      <c r="G77" s="57"/>
      <c r="H77" s="57"/>
      <c r="I77" s="57">
        <v>0</v>
      </c>
      <c r="L77" s="69">
        <v>0</v>
      </c>
      <c r="M77" s="69"/>
      <c r="N77" s="69"/>
      <c r="O77" s="69"/>
      <c r="P77" s="69">
        <v>0</v>
      </c>
      <c r="Q77" s="54"/>
    </row>
    <row r="78" spans="6:17">
      <c r="F78" s="57">
        <v>0</v>
      </c>
      <c r="G78" s="57"/>
      <c r="H78" s="57"/>
      <c r="I78" s="57">
        <v>0</v>
      </c>
      <c r="L78" s="69">
        <v>0</v>
      </c>
      <c r="M78" s="69"/>
      <c r="N78" s="69"/>
      <c r="O78" s="69"/>
      <c r="P78" s="69">
        <v>0</v>
      </c>
      <c r="Q78" s="54"/>
    </row>
    <row r="79" spans="6:17">
      <c r="F79" s="57">
        <v>0</v>
      </c>
      <c r="G79" s="57"/>
      <c r="H79" s="57"/>
      <c r="I79" s="57">
        <v>0</v>
      </c>
      <c r="L79" s="69">
        <v>0</v>
      </c>
      <c r="M79" s="69"/>
      <c r="N79" s="69"/>
      <c r="O79" s="69"/>
      <c r="P79" s="69">
        <v>0</v>
      </c>
      <c r="Q79" s="54"/>
    </row>
    <row r="80" spans="6:17">
      <c r="F80" s="57">
        <v>0</v>
      </c>
      <c r="G80" s="57"/>
      <c r="H80" s="57"/>
      <c r="I80" s="57">
        <v>0</v>
      </c>
      <c r="L80" s="69">
        <v>0</v>
      </c>
      <c r="M80" s="69"/>
      <c r="N80" s="69"/>
      <c r="O80" s="69"/>
      <c r="P80" s="69">
        <v>0</v>
      </c>
      <c r="Q80" s="54"/>
    </row>
    <row r="81" spans="6:17">
      <c r="F81" s="57">
        <v>0</v>
      </c>
      <c r="G81" s="57"/>
      <c r="H81" s="57"/>
      <c r="I81" s="57">
        <v>0</v>
      </c>
      <c r="L81" s="69">
        <v>0</v>
      </c>
      <c r="M81" s="69"/>
      <c r="N81" s="69"/>
      <c r="O81" s="69"/>
      <c r="P81" s="69">
        <v>0</v>
      </c>
      <c r="Q81" s="54"/>
    </row>
    <row r="82" spans="6:17">
      <c r="F82" s="57">
        <v>0</v>
      </c>
      <c r="G82" s="57"/>
      <c r="H82" s="57"/>
      <c r="I82" s="57">
        <v>0</v>
      </c>
      <c r="L82" s="69">
        <v>0</v>
      </c>
      <c r="M82" s="69"/>
      <c r="N82" s="69"/>
      <c r="O82" s="69"/>
      <c r="P82" s="69">
        <v>0</v>
      </c>
      <c r="Q82" s="54"/>
    </row>
    <row r="83" spans="6:17">
      <c r="F83" s="57">
        <v>0</v>
      </c>
      <c r="G83" s="57"/>
      <c r="H83" s="57"/>
      <c r="I83" s="57">
        <v>0</v>
      </c>
      <c r="L83" s="69">
        <v>0</v>
      </c>
      <c r="M83" s="69"/>
      <c r="N83" s="69"/>
      <c r="O83" s="69"/>
      <c r="P83" s="69">
        <v>0</v>
      </c>
      <c r="Q83" s="54"/>
    </row>
    <row r="84" spans="6:17">
      <c r="F84" s="57">
        <v>0</v>
      </c>
      <c r="G84" s="57"/>
      <c r="H84" s="57"/>
      <c r="I84" s="57">
        <v>0</v>
      </c>
      <c r="L84" s="69">
        <v>0</v>
      </c>
      <c r="M84" s="69"/>
      <c r="N84" s="69"/>
      <c r="O84" s="69"/>
      <c r="P84" s="69">
        <v>0</v>
      </c>
      <c r="Q84" s="54"/>
    </row>
    <row r="85" spans="6:17">
      <c r="F85" s="57">
        <v>0</v>
      </c>
      <c r="G85" s="57"/>
      <c r="H85" s="57"/>
      <c r="I85" s="57">
        <v>0</v>
      </c>
      <c r="L85" s="69">
        <v>0</v>
      </c>
      <c r="M85" s="69"/>
      <c r="N85" s="69"/>
      <c r="O85" s="69"/>
      <c r="P85" s="69">
        <v>0</v>
      </c>
      <c r="Q85" s="54"/>
    </row>
    <row r="86" spans="6:17">
      <c r="F86" s="57">
        <v>0</v>
      </c>
      <c r="G86" s="57"/>
      <c r="H86" s="57"/>
      <c r="I86" s="57">
        <v>0</v>
      </c>
      <c r="L86" s="69">
        <v>0</v>
      </c>
      <c r="M86" s="69"/>
      <c r="N86" s="69"/>
      <c r="O86" s="69"/>
      <c r="P86" s="69">
        <v>0</v>
      </c>
      <c r="Q86" s="54"/>
    </row>
    <row r="87" spans="6:17">
      <c r="F87" s="57">
        <v>0</v>
      </c>
      <c r="G87" s="57"/>
      <c r="H87" s="57"/>
      <c r="I87" s="57">
        <v>0</v>
      </c>
      <c r="L87" s="69">
        <v>0</v>
      </c>
      <c r="M87" s="69"/>
      <c r="N87" s="69"/>
      <c r="O87" s="69"/>
      <c r="P87" s="69">
        <v>0</v>
      </c>
      <c r="Q87" s="54"/>
    </row>
    <row r="88" spans="6:17">
      <c r="F88" s="57">
        <v>0</v>
      </c>
      <c r="G88" s="57"/>
      <c r="H88" s="57"/>
      <c r="I88" s="57">
        <v>0</v>
      </c>
      <c r="L88" s="69">
        <v>0</v>
      </c>
      <c r="M88" s="69"/>
      <c r="N88" s="69"/>
      <c r="O88" s="69"/>
      <c r="P88" s="69">
        <v>0</v>
      </c>
      <c r="Q88" s="54"/>
    </row>
    <row r="89" spans="6:17">
      <c r="F89" s="57">
        <v>0</v>
      </c>
      <c r="G89" s="57"/>
      <c r="H89" s="57"/>
      <c r="I89" s="57">
        <v>0</v>
      </c>
      <c r="L89" s="69">
        <v>0</v>
      </c>
      <c r="M89" s="69"/>
      <c r="N89" s="69"/>
      <c r="O89" s="69"/>
      <c r="P89" s="69">
        <v>0</v>
      </c>
      <c r="Q89" s="54"/>
    </row>
    <row r="90" spans="6:17">
      <c r="F90" s="57">
        <v>0</v>
      </c>
      <c r="G90" s="57"/>
      <c r="H90" s="57"/>
      <c r="I90" s="57">
        <v>0</v>
      </c>
      <c r="L90" s="69">
        <v>0</v>
      </c>
      <c r="M90" s="69"/>
      <c r="N90" s="69"/>
      <c r="O90" s="69"/>
      <c r="P90" s="69">
        <v>0</v>
      </c>
      <c r="Q90" s="54"/>
    </row>
    <row r="91" spans="6:17">
      <c r="F91" s="57">
        <v>0</v>
      </c>
      <c r="G91" s="57"/>
      <c r="H91" s="57"/>
      <c r="I91" s="57">
        <v>0</v>
      </c>
      <c r="L91" s="69">
        <v>0</v>
      </c>
      <c r="M91" s="69"/>
      <c r="N91" s="69"/>
      <c r="O91" s="69"/>
      <c r="P91" s="69">
        <v>0</v>
      </c>
      <c r="Q91" s="54"/>
    </row>
    <row r="92" spans="6:17">
      <c r="F92" s="57">
        <v>0</v>
      </c>
      <c r="G92" s="57"/>
      <c r="H92" s="57"/>
      <c r="I92" s="57">
        <v>0</v>
      </c>
      <c r="L92" s="69">
        <v>0</v>
      </c>
      <c r="M92" s="69"/>
      <c r="N92" s="69"/>
      <c r="O92" s="69"/>
      <c r="P92" s="69">
        <v>0</v>
      </c>
      <c r="Q92" s="54"/>
    </row>
    <row r="93" spans="6:17">
      <c r="F93" s="57">
        <v>0</v>
      </c>
      <c r="G93" s="57"/>
      <c r="H93" s="57"/>
      <c r="I93" s="57">
        <v>0</v>
      </c>
      <c r="L93" s="69">
        <v>0</v>
      </c>
      <c r="M93" s="69"/>
      <c r="N93" s="69"/>
      <c r="O93" s="69"/>
      <c r="P93" s="69">
        <v>0</v>
      </c>
      <c r="Q93" s="54"/>
    </row>
    <row r="94" spans="6:17">
      <c r="F94" s="57">
        <v>0</v>
      </c>
      <c r="G94" s="57"/>
      <c r="H94" s="57"/>
      <c r="I94" s="57">
        <v>0</v>
      </c>
      <c r="L94" s="69">
        <v>0</v>
      </c>
      <c r="M94" s="69"/>
      <c r="N94" s="69"/>
      <c r="O94" s="69"/>
      <c r="P94" s="69">
        <v>0</v>
      </c>
      <c r="Q94" s="54"/>
    </row>
    <row r="95" spans="6:17">
      <c r="F95" s="57">
        <v>0</v>
      </c>
      <c r="G95" s="57"/>
      <c r="H95" s="57"/>
      <c r="I95" s="57">
        <v>0</v>
      </c>
      <c r="L95" s="69">
        <v>0</v>
      </c>
      <c r="M95" s="69"/>
      <c r="N95" s="69"/>
      <c r="O95" s="69"/>
      <c r="P95" s="69">
        <v>0</v>
      </c>
      <c r="Q95" s="54"/>
    </row>
    <row r="96" spans="6:17">
      <c r="F96" s="57">
        <v>0</v>
      </c>
      <c r="G96" s="57"/>
      <c r="H96" s="57"/>
      <c r="I96" s="57">
        <v>0</v>
      </c>
      <c r="L96" s="69">
        <v>0</v>
      </c>
      <c r="M96" s="69"/>
      <c r="N96" s="69"/>
      <c r="O96" s="69"/>
      <c r="P96" s="69">
        <v>0</v>
      </c>
      <c r="Q96" s="54"/>
    </row>
    <row r="97" spans="5:18">
      <c r="F97" s="57">
        <v>0</v>
      </c>
      <c r="G97" s="57"/>
      <c r="H97" s="57"/>
      <c r="I97" s="57">
        <v>0</v>
      </c>
      <c r="L97" s="69">
        <v>0</v>
      </c>
      <c r="M97" s="69"/>
      <c r="N97" s="69"/>
      <c r="O97" s="69"/>
      <c r="P97" s="69">
        <v>0</v>
      </c>
      <c r="Q97" s="54"/>
    </row>
    <row r="98" spans="5:18">
      <c r="F98" s="57">
        <v>0</v>
      </c>
      <c r="G98" s="57"/>
      <c r="H98" s="57"/>
      <c r="I98" s="57">
        <v>0</v>
      </c>
      <c r="L98" s="69">
        <v>0</v>
      </c>
      <c r="M98" s="69"/>
      <c r="N98" s="69"/>
      <c r="O98" s="69"/>
      <c r="P98" s="69">
        <v>0</v>
      </c>
      <c r="Q98" s="54"/>
    </row>
    <row r="99" spans="5:18">
      <c r="F99" s="57">
        <v>0</v>
      </c>
      <c r="G99" s="57"/>
      <c r="H99" s="57"/>
      <c r="I99" s="57">
        <v>0</v>
      </c>
      <c r="L99" s="70">
        <v>0</v>
      </c>
      <c r="M99" s="70"/>
      <c r="N99" s="70"/>
      <c r="O99" s="70"/>
      <c r="P99" s="70">
        <v>0</v>
      </c>
      <c r="Q99" s="2"/>
    </row>
    <row r="100" spans="5:18">
      <c r="F100" s="57">
        <v>0</v>
      </c>
      <c r="G100" s="57"/>
      <c r="H100" s="57"/>
      <c r="I100" s="57">
        <v>0</v>
      </c>
      <c r="L100" s="69">
        <v>0</v>
      </c>
      <c r="M100" s="69"/>
      <c r="N100" s="69"/>
      <c r="O100" s="69"/>
      <c r="P100" s="69">
        <v>0</v>
      </c>
      <c r="Q100" s="54"/>
    </row>
    <row r="101" spans="5:18">
      <c r="F101" s="57">
        <v>0</v>
      </c>
      <c r="G101" s="57"/>
      <c r="H101" s="57"/>
      <c r="I101" s="57">
        <v>0</v>
      </c>
      <c r="L101" s="69">
        <v>0</v>
      </c>
      <c r="M101" s="69"/>
      <c r="N101" s="69"/>
      <c r="O101" s="69"/>
      <c r="P101" s="69">
        <v>0</v>
      </c>
      <c r="Q101" s="54"/>
    </row>
    <row r="102" spans="5:18">
      <c r="F102" s="57">
        <v>0</v>
      </c>
      <c r="G102" s="57"/>
      <c r="H102" s="57"/>
      <c r="I102" s="57">
        <v>0</v>
      </c>
      <c r="L102" s="69">
        <v>20</v>
      </c>
      <c r="M102" s="69"/>
      <c r="N102" s="69"/>
      <c r="O102" s="69"/>
      <c r="P102" s="69">
        <v>20</v>
      </c>
      <c r="Q102" s="54"/>
    </row>
    <row r="103" spans="5:18">
      <c r="E103" s="71">
        <v>43159</v>
      </c>
      <c r="F103" s="57">
        <v>8.3299999999999999E-2</v>
      </c>
      <c r="G103" s="57">
        <v>8.3299999999999999E-2</v>
      </c>
      <c r="H103" s="57">
        <f>G103-F103</f>
        <v>0</v>
      </c>
      <c r="I103" s="57">
        <v>8.3299999999999999E-2</v>
      </c>
      <c r="J103">
        <v>8.3299999999999999E-2</v>
      </c>
      <c r="K103" s="67">
        <f>I103-J103</f>
        <v>0</v>
      </c>
      <c r="L103" s="69">
        <v>19.5197</v>
      </c>
      <c r="M103" s="54">
        <v>19.5197</v>
      </c>
      <c r="N103" s="73">
        <f>M103-L103</f>
        <v>0</v>
      </c>
      <c r="O103" s="69"/>
      <c r="P103" s="69">
        <v>19.3995</v>
      </c>
      <c r="Q103" s="54">
        <v>19.3995</v>
      </c>
      <c r="R103" s="74">
        <f>P103-Q103</f>
        <v>0</v>
      </c>
    </row>
    <row r="104" spans="5:18">
      <c r="E104" s="71">
        <v>43190</v>
      </c>
      <c r="F104" s="57">
        <v>8.3299999999999999E-2</v>
      </c>
      <c r="G104" s="57">
        <v>8.3299999999999999E-2</v>
      </c>
      <c r="H104" s="57">
        <f t="shared" ref="H104:H167" si="1">G104-F104</f>
        <v>0</v>
      </c>
      <c r="I104" s="57">
        <v>8.3299999999999999E-2</v>
      </c>
      <c r="J104">
        <v>8.3299999999999999E-2</v>
      </c>
      <c r="K104" s="67">
        <f t="shared" ref="K104:K167" si="2">I104-J104</f>
        <v>0</v>
      </c>
      <c r="L104" s="69">
        <v>18.4056</v>
      </c>
      <c r="M104" s="54">
        <v>18.4056</v>
      </c>
      <c r="N104" s="73">
        <f t="shared" ref="N104:N167" si="3">M104-L104</f>
        <v>0</v>
      </c>
      <c r="O104" s="69"/>
      <c r="P104" s="69">
        <v>18.297999999999998</v>
      </c>
      <c r="Q104" s="54">
        <v>18.297999999999998</v>
      </c>
      <c r="R104" s="74">
        <f t="shared" ref="R104:R167" si="4">P104-Q104</f>
        <v>0</v>
      </c>
    </row>
    <row r="105" spans="5:18">
      <c r="E105" s="71">
        <f t="shared" ref="E105:E168" si="5">EOMONTH(E104,1)</f>
        <v>43220</v>
      </c>
      <c r="F105" s="57">
        <v>8.3299999999999999E-2</v>
      </c>
      <c r="G105" s="57">
        <v>8.3299999999999999E-2</v>
      </c>
      <c r="H105" s="57">
        <f t="shared" si="1"/>
        <v>0</v>
      </c>
      <c r="I105" s="57">
        <v>8.3299999999999999E-2</v>
      </c>
      <c r="J105">
        <v>8.3299999999999999E-2</v>
      </c>
      <c r="K105" s="67">
        <f t="shared" si="2"/>
        <v>0</v>
      </c>
      <c r="L105" s="69">
        <v>18.2895</v>
      </c>
      <c r="M105" s="54">
        <v>18.2895</v>
      </c>
      <c r="N105" s="73">
        <f t="shared" si="3"/>
        <v>0</v>
      </c>
      <c r="O105" s="69"/>
      <c r="P105" s="69">
        <v>18.191299999999998</v>
      </c>
      <c r="Q105" s="54">
        <v>18.191299999999998</v>
      </c>
      <c r="R105" s="74">
        <f t="shared" si="4"/>
        <v>0</v>
      </c>
    </row>
    <row r="106" spans="5:18">
      <c r="E106" s="71">
        <f t="shared" si="5"/>
        <v>43251</v>
      </c>
      <c r="F106" s="57">
        <v>8.3299999999999999E-2</v>
      </c>
      <c r="G106" s="57">
        <v>8.3299999999999999E-2</v>
      </c>
      <c r="H106" s="57">
        <f t="shared" si="1"/>
        <v>0</v>
      </c>
      <c r="I106" s="57">
        <v>8.3299999999999999E-2</v>
      </c>
      <c r="J106">
        <v>8.3299999999999999E-2</v>
      </c>
      <c r="K106" s="67">
        <f t="shared" si="2"/>
        <v>0</v>
      </c>
      <c r="L106" s="69">
        <v>17.9452</v>
      </c>
      <c r="M106" s="54">
        <v>17.9452</v>
      </c>
      <c r="N106" s="73">
        <f t="shared" si="3"/>
        <v>0</v>
      </c>
      <c r="O106" s="69"/>
      <c r="P106" s="69">
        <v>17.859200000000001</v>
      </c>
      <c r="Q106" s="54">
        <v>17.859200000000001</v>
      </c>
      <c r="R106" s="74">
        <f t="shared" si="4"/>
        <v>0</v>
      </c>
    </row>
    <row r="107" spans="5:18">
      <c r="E107" s="71">
        <f t="shared" si="5"/>
        <v>43281</v>
      </c>
      <c r="F107" s="57">
        <v>8.3299999999999999E-2</v>
      </c>
      <c r="G107" s="57">
        <v>8.3299999999999999E-2</v>
      </c>
      <c r="H107" s="57">
        <f t="shared" si="1"/>
        <v>0</v>
      </c>
      <c r="I107" s="57">
        <v>8.3299999999999999E-2</v>
      </c>
      <c r="J107">
        <v>8.3299999999999999E-2</v>
      </c>
      <c r="K107" s="67">
        <f t="shared" si="2"/>
        <v>0</v>
      </c>
      <c r="L107" s="69">
        <v>17.574300000000001</v>
      </c>
      <c r="M107" s="54">
        <v>17.574300000000001</v>
      </c>
      <c r="N107" s="73">
        <f t="shared" si="3"/>
        <v>0</v>
      </c>
      <c r="O107" s="69"/>
      <c r="P107" s="69">
        <v>17.505099999999999</v>
      </c>
      <c r="Q107" s="54">
        <v>17.505099999999999</v>
      </c>
      <c r="R107" s="74">
        <f t="shared" si="4"/>
        <v>0</v>
      </c>
    </row>
    <row r="108" spans="5:18">
      <c r="E108" s="71">
        <f t="shared" si="5"/>
        <v>43312</v>
      </c>
      <c r="F108" s="57">
        <v>8.3299999999999999E-2</v>
      </c>
      <c r="G108" s="57">
        <v>8.3299999999999999E-2</v>
      </c>
      <c r="H108" s="57">
        <f t="shared" si="1"/>
        <v>0</v>
      </c>
      <c r="I108" s="57">
        <v>8.3299999999999999E-2</v>
      </c>
      <c r="J108">
        <v>8.3299999999999999E-2</v>
      </c>
      <c r="K108" s="67">
        <f t="shared" si="2"/>
        <v>0</v>
      </c>
      <c r="L108" s="69">
        <v>18.496200000000002</v>
      </c>
      <c r="M108" s="54">
        <v>18.496200000000002</v>
      </c>
      <c r="N108" s="73">
        <f t="shared" si="3"/>
        <v>0</v>
      </c>
      <c r="O108" s="69"/>
      <c r="P108" s="69">
        <v>18.446999999999999</v>
      </c>
      <c r="Q108" s="54">
        <v>18.446999999999999</v>
      </c>
      <c r="R108" s="74">
        <f t="shared" si="4"/>
        <v>0</v>
      </c>
    </row>
    <row r="109" spans="5:18">
      <c r="E109" s="71">
        <f t="shared" si="5"/>
        <v>43343</v>
      </c>
      <c r="F109" s="57">
        <v>8.3299999999999999E-2</v>
      </c>
      <c r="G109" s="57">
        <v>8.3299999999999999E-2</v>
      </c>
      <c r="H109" s="57">
        <f t="shared" si="1"/>
        <v>0</v>
      </c>
      <c r="I109" s="57">
        <v>8.3299999999999999E-2</v>
      </c>
      <c r="J109">
        <v>8.3299999999999999E-2</v>
      </c>
      <c r="K109" s="67">
        <f t="shared" si="2"/>
        <v>0</v>
      </c>
      <c r="L109" s="69">
        <v>18.5778</v>
      </c>
      <c r="M109" s="54">
        <v>18.5778</v>
      </c>
      <c r="N109" s="73">
        <f t="shared" si="3"/>
        <v>0</v>
      </c>
      <c r="O109" s="69"/>
      <c r="P109" s="69">
        <v>18.537400000000002</v>
      </c>
      <c r="Q109" s="54">
        <v>18.537400000000002</v>
      </c>
      <c r="R109" s="74">
        <f t="shared" si="4"/>
        <v>0</v>
      </c>
    </row>
    <row r="110" spans="5:18">
      <c r="E110" s="71">
        <f t="shared" si="5"/>
        <v>43373</v>
      </c>
      <c r="F110" s="57">
        <v>8.3299999999999999E-2</v>
      </c>
      <c r="G110" s="57">
        <v>8.3299999999999999E-2</v>
      </c>
      <c r="H110" s="57">
        <f t="shared" si="1"/>
        <v>0</v>
      </c>
      <c r="I110" s="57">
        <v>8.3299999999999999E-2</v>
      </c>
      <c r="J110">
        <v>8.3299999999999999E-2</v>
      </c>
      <c r="K110" s="67">
        <f t="shared" si="2"/>
        <v>0</v>
      </c>
      <c r="L110" s="69">
        <v>17.627600000000001</v>
      </c>
      <c r="M110" s="54">
        <v>17.627600000000001</v>
      </c>
      <c r="N110" s="73">
        <f t="shared" si="3"/>
        <v>0</v>
      </c>
      <c r="O110" s="69"/>
      <c r="P110" s="69">
        <v>17.586600000000001</v>
      </c>
      <c r="Q110" s="54">
        <v>17.586600000000001</v>
      </c>
      <c r="R110" s="74">
        <f t="shared" si="4"/>
        <v>0</v>
      </c>
    </row>
    <row r="111" spans="5:18">
      <c r="E111" s="71">
        <f t="shared" si="5"/>
        <v>43404</v>
      </c>
      <c r="F111" s="57">
        <v>8.3299999999999999E-2</v>
      </c>
      <c r="G111" s="57">
        <v>8.3299999999999999E-2</v>
      </c>
      <c r="H111" s="57">
        <f t="shared" si="1"/>
        <v>0</v>
      </c>
      <c r="I111" s="57">
        <v>8.3299999999999999E-2</v>
      </c>
      <c r="J111">
        <v>8.3299999999999999E-2</v>
      </c>
      <c r="K111" s="67">
        <f t="shared" si="2"/>
        <v>0</v>
      </c>
      <c r="L111" s="69">
        <v>16.793500000000002</v>
      </c>
      <c r="M111" s="54">
        <v>16.793500000000002</v>
      </c>
      <c r="N111" s="73">
        <f t="shared" si="3"/>
        <v>0</v>
      </c>
      <c r="O111" s="69"/>
      <c r="P111" s="69">
        <v>16.716999999999999</v>
      </c>
      <c r="Q111" s="54">
        <v>16.716999999999999</v>
      </c>
      <c r="R111" s="74">
        <f t="shared" si="4"/>
        <v>0</v>
      </c>
    </row>
    <row r="112" spans="5:18">
      <c r="E112" s="71">
        <f t="shared" si="5"/>
        <v>43434</v>
      </c>
      <c r="F112" s="57">
        <v>8.3299999999999999E-2</v>
      </c>
      <c r="G112" s="57">
        <v>8.3299999999999999E-2</v>
      </c>
      <c r="H112" s="57">
        <f t="shared" si="1"/>
        <v>0</v>
      </c>
      <c r="I112" s="57">
        <v>8.3299999999999999E-2</v>
      </c>
      <c r="J112">
        <v>8.3299999999999999E-2</v>
      </c>
      <c r="K112" s="67">
        <f t="shared" si="2"/>
        <v>0</v>
      </c>
      <c r="L112" s="69">
        <v>16.872699999999998</v>
      </c>
      <c r="M112" s="54">
        <v>16.872699999999998</v>
      </c>
      <c r="N112" s="73">
        <f t="shared" si="3"/>
        <v>0</v>
      </c>
      <c r="O112" s="69"/>
      <c r="P112" s="69">
        <v>16.783100000000001</v>
      </c>
      <c r="Q112" s="54">
        <v>16.783100000000001</v>
      </c>
      <c r="R112" s="74">
        <f t="shared" si="4"/>
        <v>0</v>
      </c>
    </row>
    <row r="113" spans="5:18">
      <c r="E113" s="72">
        <f t="shared" si="5"/>
        <v>43465</v>
      </c>
      <c r="F113" s="57">
        <v>8.3299999999999999E-2</v>
      </c>
      <c r="G113" s="57">
        <v>8.3299999999999999E-2</v>
      </c>
      <c r="H113" s="57">
        <f t="shared" si="1"/>
        <v>0</v>
      </c>
      <c r="I113" s="57">
        <v>8.3299999999999999E-2</v>
      </c>
      <c r="J113">
        <v>8.3299999999999999E-2</v>
      </c>
      <c r="K113" s="67">
        <f t="shared" si="2"/>
        <v>0</v>
      </c>
      <c r="L113" s="69">
        <v>14.3666</v>
      </c>
      <c r="M113" s="54">
        <v>14.3666</v>
      </c>
      <c r="N113" s="73">
        <f t="shared" si="3"/>
        <v>0</v>
      </c>
      <c r="O113" s="69"/>
      <c r="P113" s="69">
        <v>14.3072</v>
      </c>
      <c r="Q113" s="54">
        <v>14.3072</v>
      </c>
      <c r="R113" s="74">
        <f t="shared" si="4"/>
        <v>0</v>
      </c>
    </row>
    <row r="114" spans="5:18">
      <c r="E114" s="71">
        <f t="shared" si="5"/>
        <v>43496</v>
      </c>
      <c r="F114" s="57">
        <v>8.3299999999999999E-2</v>
      </c>
      <c r="G114" s="57">
        <v>8.3299999999999999E-2</v>
      </c>
      <c r="H114" s="57">
        <f t="shared" si="1"/>
        <v>0</v>
      </c>
      <c r="I114" s="57">
        <v>8.3299999999999999E-2</v>
      </c>
      <c r="J114">
        <v>8.3299999999999999E-2</v>
      </c>
      <c r="K114" s="67">
        <f t="shared" si="2"/>
        <v>0</v>
      </c>
      <c r="L114" s="69">
        <v>15.670400000000001</v>
      </c>
      <c r="M114" s="54">
        <v>15.670400000000001</v>
      </c>
      <c r="N114" s="73">
        <f t="shared" si="3"/>
        <v>0</v>
      </c>
      <c r="O114" s="69"/>
      <c r="P114" s="69">
        <v>15.6448</v>
      </c>
      <c r="Q114" s="54">
        <v>15.6448</v>
      </c>
      <c r="R114" s="74">
        <f t="shared" si="4"/>
        <v>0</v>
      </c>
    </row>
    <row r="115" spans="5:18">
      <c r="E115" s="71">
        <f t="shared" si="5"/>
        <v>43524</v>
      </c>
      <c r="F115" s="57">
        <v>8.3299999999999999E-2</v>
      </c>
      <c r="G115" s="57">
        <v>8.3299999999999999E-2</v>
      </c>
      <c r="H115" s="57">
        <f t="shared" si="1"/>
        <v>0</v>
      </c>
      <c r="I115" s="57">
        <v>8.3299999999999999E-2</v>
      </c>
      <c r="J115">
        <v>8.3299999999999999E-2</v>
      </c>
      <c r="K115" s="67">
        <f t="shared" si="2"/>
        <v>0</v>
      </c>
      <c r="L115" s="69">
        <v>16.111499999999999</v>
      </c>
      <c r="M115" s="54">
        <v>16.111499999999999</v>
      </c>
      <c r="N115" s="73">
        <f t="shared" si="3"/>
        <v>0</v>
      </c>
      <c r="O115" s="69"/>
      <c r="P115" s="69">
        <v>16.0974</v>
      </c>
      <c r="Q115" s="54">
        <v>16.0974</v>
      </c>
      <c r="R115" s="74">
        <f t="shared" si="4"/>
        <v>0</v>
      </c>
    </row>
    <row r="116" spans="5:18">
      <c r="E116" s="71">
        <f t="shared" si="5"/>
        <v>43555</v>
      </c>
      <c r="F116" s="57">
        <v>8.3299999999999999E-2</v>
      </c>
      <c r="G116" s="57">
        <v>8.3299999999999999E-2</v>
      </c>
      <c r="H116" s="57">
        <f t="shared" si="1"/>
        <v>0</v>
      </c>
      <c r="I116" s="57">
        <v>8.3299999999999999E-2</v>
      </c>
      <c r="J116">
        <v>8.3299999999999999E-2</v>
      </c>
      <c r="K116" s="67">
        <f t="shared" si="2"/>
        <v>0</v>
      </c>
      <c r="L116" s="69">
        <v>15.1389</v>
      </c>
      <c r="M116" s="54">
        <v>15.1389</v>
      </c>
      <c r="N116" s="73">
        <f t="shared" si="3"/>
        <v>0</v>
      </c>
      <c r="O116" s="69"/>
      <c r="P116" s="69">
        <v>15.1343</v>
      </c>
      <c r="Q116" s="54">
        <v>15.1343</v>
      </c>
      <c r="R116" s="74">
        <f t="shared" si="4"/>
        <v>0</v>
      </c>
    </row>
    <row r="117" spans="5:18">
      <c r="E117" s="71">
        <f t="shared" si="5"/>
        <v>43585</v>
      </c>
      <c r="F117" s="57">
        <v>8.3299999999999999E-2</v>
      </c>
      <c r="G117" s="57">
        <v>8.3299999999999999E-2</v>
      </c>
      <c r="H117" s="57">
        <f t="shared" si="1"/>
        <v>0</v>
      </c>
      <c r="I117" s="57">
        <v>8.3299999999999999E-2</v>
      </c>
      <c r="J117">
        <v>8.3299999999999999E-2</v>
      </c>
      <c r="K117" s="67">
        <f t="shared" si="2"/>
        <v>0</v>
      </c>
      <c r="L117" s="69">
        <v>16.412500000000001</v>
      </c>
      <c r="M117" s="54">
        <v>16.412500000000001</v>
      </c>
      <c r="N117" s="73">
        <f t="shared" si="3"/>
        <v>0</v>
      </c>
      <c r="O117" s="69"/>
      <c r="P117" s="69">
        <v>16.416899999999998</v>
      </c>
      <c r="Q117" s="54">
        <v>16.416899999999998</v>
      </c>
      <c r="R117" s="74">
        <f t="shared" si="4"/>
        <v>0</v>
      </c>
    </row>
    <row r="118" spans="5:18">
      <c r="E118" s="71">
        <f t="shared" si="5"/>
        <v>43616</v>
      </c>
      <c r="F118" s="57">
        <v>8.3299999999999999E-2</v>
      </c>
      <c r="G118" s="57">
        <v>8.3299999999999999E-2</v>
      </c>
      <c r="H118" s="57">
        <f t="shared" si="1"/>
        <v>0</v>
      </c>
      <c r="I118" s="57">
        <v>8.3299999999999999E-2</v>
      </c>
      <c r="J118">
        <v>8.3299999999999999E-2</v>
      </c>
      <c r="K118" s="67">
        <f t="shared" si="2"/>
        <v>0</v>
      </c>
      <c r="L118" s="69">
        <v>14.8164</v>
      </c>
      <c r="M118" s="54">
        <v>14.8164</v>
      </c>
      <c r="N118" s="73">
        <f t="shared" si="3"/>
        <v>0</v>
      </c>
      <c r="O118" s="69"/>
      <c r="P118" s="69">
        <v>14.838200000000001</v>
      </c>
      <c r="Q118" s="54">
        <v>14.838200000000001</v>
      </c>
      <c r="R118" s="74">
        <f t="shared" si="4"/>
        <v>0</v>
      </c>
    </row>
    <row r="119" spans="5:18">
      <c r="E119" s="71">
        <f t="shared" si="5"/>
        <v>43646</v>
      </c>
      <c r="F119" s="57">
        <v>8.3299999999999999E-2</v>
      </c>
      <c r="G119" s="57">
        <v>8.3299999999999999E-2</v>
      </c>
      <c r="H119" s="57">
        <f t="shared" si="1"/>
        <v>0</v>
      </c>
      <c r="I119" s="57">
        <v>8.3299999999999999E-2</v>
      </c>
      <c r="J119">
        <v>8.3299999999999999E-2</v>
      </c>
      <c r="K119" s="67">
        <f t="shared" si="2"/>
        <v>0</v>
      </c>
      <c r="L119" s="69">
        <v>15.74</v>
      </c>
      <c r="M119" s="54">
        <v>15.74</v>
      </c>
      <c r="N119" s="73">
        <f t="shared" si="3"/>
        <v>0</v>
      </c>
      <c r="O119" s="69"/>
      <c r="P119" s="69">
        <v>15.769500000000001</v>
      </c>
      <c r="Q119" s="54">
        <v>15.769500000000001</v>
      </c>
      <c r="R119" s="74">
        <f t="shared" si="4"/>
        <v>0</v>
      </c>
    </row>
    <row r="120" spans="5:18">
      <c r="E120" s="71">
        <f t="shared" si="5"/>
        <v>43677</v>
      </c>
      <c r="F120" s="57">
        <v>8.3299999999999999E-2</v>
      </c>
      <c r="G120" s="57">
        <v>8.3299999999999999E-2</v>
      </c>
      <c r="H120" s="57">
        <f t="shared" si="1"/>
        <v>0</v>
      </c>
      <c r="I120" s="57">
        <v>8.3299999999999999E-2</v>
      </c>
      <c r="J120">
        <v>8.3299999999999999E-2</v>
      </c>
      <c r="K120" s="67">
        <f t="shared" si="2"/>
        <v>0</v>
      </c>
      <c r="L120" s="69">
        <v>16.275400000000001</v>
      </c>
      <c r="M120" s="54">
        <v>16.275400000000001</v>
      </c>
      <c r="N120" s="73">
        <f t="shared" si="3"/>
        <v>0</v>
      </c>
      <c r="O120" s="69"/>
      <c r="P120" s="69">
        <v>16.309100000000001</v>
      </c>
      <c r="Q120" s="54">
        <v>16.309100000000001</v>
      </c>
      <c r="R120" s="74">
        <f t="shared" si="4"/>
        <v>0</v>
      </c>
    </row>
    <row r="121" spans="5:18">
      <c r="E121" s="71">
        <f t="shared" si="5"/>
        <v>43708</v>
      </c>
      <c r="F121" s="57">
        <v>8.3299999999999999E-2</v>
      </c>
      <c r="G121" s="57">
        <v>8.3299999999999999E-2</v>
      </c>
      <c r="H121" s="57">
        <f t="shared" si="1"/>
        <v>0</v>
      </c>
      <c r="I121" s="57">
        <v>8.3299999999999999E-2</v>
      </c>
      <c r="J121">
        <v>8.3299999999999999E-2</v>
      </c>
      <c r="K121" s="67">
        <f t="shared" si="2"/>
        <v>0</v>
      </c>
      <c r="L121" s="69">
        <v>14.934900000000001</v>
      </c>
      <c r="M121" s="54">
        <v>14.934900000000001</v>
      </c>
      <c r="N121" s="73">
        <f t="shared" si="3"/>
        <v>0</v>
      </c>
      <c r="O121" s="69"/>
      <c r="P121" s="69">
        <v>14.9823</v>
      </c>
      <c r="Q121" s="54">
        <v>14.9823</v>
      </c>
      <c r="R121" s="74">
        <f t="shared" si="4"/>
        <v>0</v>
      </c>
    </row>
    <row r="122" spans="5:18">
      <c r="E122" s="71">
        <f t="shared" si="5"/>
        <v>43738</v>
      </c>
      <c r="F122" s="57">
        <v>8.3299999999999999E-2</v>
      </c>
      <c r="G122" s="57">
        <v>8.3299999999999999E-2</v>
      </c>
      <c r="H122" s="57">
        <f t="shared" si="1"/>
        <v>0</v>
      </c>
      <c r="I122" s="57">
        <v>8.3299999999999999E-2</v>
      </c>
      <c r="J122">
        <v>8.3299999999999999E-2</v>
      </c>
      <c r="K122" s="67">
        <f t="shared" si="2"/>
        <v>0</v>
      </c>
      <c r="L122" s="69">
        <v>15.7019</v>
      </c>
      <c r="M122" s="54">
        <v>15.7019</v>
      </c>
      <c r="N122" s="73">
        <f t="shared" si="3"/>
        <v>0</v>
      </c>
      <c r="O122" s="69"/>
      <c r="P122" s="69">
        <v>15.7614</v>
      </c>
      <c r="Q122" s="54">
        <v>15.7614</v>
      </c>
      <c r="R122" s="74">
        <f t="shared" si="4"/>
        <v>0</v>
      </c>
    </row>
    <row r="123" spans="5:18">
      <c r="E123" s="71">
        <f t="shared" si="5"/>
        <v>43769</v>
      </c>
      <c r="F123" s="57">
        <v>8.3299999999999999E-2</v>
      </c>
      <c r="G123" s="57">
        <v>8.3299999999999999E-2</v>
      </c>
      <c r="H123" s="57">
        <f t="shared" si="1"/>
        <v>0</v>
      </c>
      <c r="I123" s="57">
        <v>8.3299999999999999E-2</v>
      </c>
      <c r="J123">
        <v>8.3299999999999999E-2</v>
      </c>
      <c r="K123" s="67">
        <f t="shared" si="2"/>
        <v>0</v>
      </c>
      <c r="L123" s="69">
        <v>16.083300000000001</v>
      </c>
      <c r="M123" s="54">
        <v>16.083300000000001</v>
      </c>
      <c r="N123" s="73">
        <f t="shared" si="3"/>
        <v>0</v>
      </c>
      <c r="O123" s="69"/>
      <c r="P123" s="69">
        <v>16.165099999999999</v>
      </c>
      <c r="Q123" s="54">
        <v>16.165099999999999</v>
      </c>
      <c r="R123" s="74">
        <f t="shared" si="4"/>
        <v>0</v>
      </c>
    </row>
    <row r="124" spans="5:18">
      <c r="E124" s="71">
        <f t="shared" si="5"/>
        <v>43799</v>
      </c>
      <c r="F124" s="57">
        <v>8.3299999999999999E-2</v>
      </c>
      <c r="G124" s="57">
        <v>8.3299999999999999E-2</v>
      </c>
      <c r="H124" s="57">
        <f t="shared" si="1"/>
        <v>0</v>
      </c>
      <c r="I124" s="57">
        <v>8.3299999999999999E-2</v>
      </c>
      <c r="J124">
        <v>8.3299999999999999E-2</v>
      </c>
      <c r="K124" s="67">
        <f t="shared" si="2"/>
        <v>0</v>
      </c>
      <c r="L124" s="69">
        <v>16.729500000000002</v>
      </c>
      <c r="M124" s="54">
        <v>16.729500000000002</v>
      </c>
      <c r="N124" s="73">
        <f t="shared" si="3"/>
        <v>0</v>
      </c>
      <c r="O124" s="69"/>
      <c r="P124" s="69">
        <v>16.8062</v>
      </c>
      <c r="Q124" s="54">
        <v>16.8062</v>
      </c>
      <c r="R124" s="74">
        <f t="shared" si="4"/>
        <v>0</v>
      </c>
    </row>
    <row r="125" spans="5:18">
      <c r="E125" s="72">
        <f t="shared" si="5"/>
        <v>43830</v>
      </c>
      <c r="F125" s="57">
        <v>8.3299999999999999E-2</v>
      </c>
      <c r="G125" s="57">
        <v>8.3299999999999999E-2</v>
      </c>
      <c r="H125" s="57">
        <f t="shared" si="1"/>
        <v>0</v>
      </c>
      <c r="I125" s="57">
        <v>8.3299999999999999E-2</v>
      </c>
      <c r="J125">
        <v>8.3299999999999999E-2</v>
      </c>
      <c r="K125" s="67">
        <f t="shared" si="2"/>
        <v>0</v>
      </c>
      <c r="L125" s="69">
        <v>17.101500000000001</v>
      </c>
      <c r="M125" s="54">
        <v>17.101500000000001</v>
      </c>
      <c r="N125" s="73">
        <f t="shared" si="3"/>
        <v>0</v>
      </c>
      <c r="O125" s="69"/>
      <c r="P125" s="69">
        <v>17.195499999999999</v>
      </c>
      <c r="Q125" s="54">
        <v>17.195499999999999</v>
      </c>
      <c r="R125" s="74">
        <f t="shared" si="4"/>
        <v>0</v>
      </c>
    </row>
    <row r="126" spans="5:18">
      <c r="E126" s="71">
        <f t="shared" si="5"/>
        <v>43861</v>
      </c>
      <c r="F126" s="57">
        <v>8.3299999999999999E-2</v>
      </c>
      <c r="G126" s="57">
        <v>8.3299999999999999E-2</v>
      </c>
      <c r="H126" s="57">
        <f t="shared" si="1"/>
        <v>0</v>
      </c>
      <c r="I126" s="57">
        <v>8.3299999999999999E-2</v>
      </c>
      <c r="J126">
        <v>8.3299999999999999E-2</v>
      </c>
      <c r="K126" s="67">
        <f t="shared" si="2"/>
        <v>0</v>
      </c>
      <c r="L126" s="69">
        <v>16.0929</v>
      </c>
      <c r="M126" s="54">
        <v>16.0929</v>
      </c>
      <c r="N126" s="73">
        <f t="shared" si="3"/>
        <v>0</v>
      </c>
      <c r="O126" s="69"/>
      <c r="P126" s="69">
        <v>16.1877</v>
      </c>
      <c r="Q126" s="54">
        <v>16.1877</v>
      </c>
      <c r="R126" s="74">
        <f t="shared" si="4"/>
        <v>0</v>
      </c>
    </row>
    <row r="127" spans="5:18">
      <c r="E127" s="71">
        <f t="shared" si="5"/>
        <v>43890</v>
      </c>
      <c r="F127" s="57">
        <v>8.3299999999999999E-2</v>
      </c>
      <c r="G127" s="57">
        <v>8.3299999999999999E-2</v>
      </c>
      <c r="H127" s="57">
        <f t="shared" si="1"/>
        <v>0</v>
      </c>
      <c r="I127" s="57">
        <v>8.3299999999999999E-2</v>
      </c>
      <c r="J127">
        <v>8.3299999999999999E-2</v>
      </c>
      <c r="K127" s="67">
        <f t="shared" si="2"/>
        <v>0</v>
      </c>
      <c r="L127" s="69">
        <v>14.042199999999999</v>
      </c>
      <c r="M127" s="54">
        <v>14.042199999999999</v>
      </c>
      <c r="N127" s="73">
        <f t="shared" si="3"/>
        <v>0</v>
      </c>
      <c r="O127" s="69"/>
      <c r="P127" s="69">
        <v>14.144600000000001</v>
      </c>
      <c r="Q127" s="54">
        <v>14.144600000000001</v>
      </c>
      <c r="R127" s="74">
        <f t="shared" si="4"/>
        <v>0</v>
      </c>
    </row>
    <row r="128" spans="5:18">
      <c r="E128" s="71">
        <f t="shared" si="5"/>
        <v>43921</v>
      </c>
      <c r="F128" s="57">
        <v>8.3299999999999999E-2</v>
      </c>
      <c r="G128" s="57">
        <v>8.3299999999999999E-2</v>
      </c>
      <c r="H128" s="57">
        <f t="shared" si="1"/>
        <v>0</v>
      </c>
      <c r="I128" s="57">
        <v>8.3299999999999999E-2</v>
      </c>
      <c r="J128">
        <v>8.3299999999999999E-2</v>
      </c>
      <c r="K128" s="67">
        <f t="shared" si="2"/>
        <v>0</v>
      </c>
      <c r="L128" s="69">
        <v>9.9030000000000005</v>
      </c>
      <c r="M128" s="54">
        <v>9.9030000000000005</v>
      </c>
      <c r="N128" s="73">
        <f t="shared" si="3"/>
        <v>0</v>
      </c>
      <c r="O128" s="69"/>
      <c r="P128" s="69">
        <v>10.190300000000001</v>
      </c>
      <c r="Q128" s="54">
        <v>10.190300000000001</v>
      </c>
      <c r="R128" s="74">
        <f t="shared" si="4"/>
        <v>0</v>
      </c>
    </row>
    <row r="129" spans="5:18">
      <c r="E129" s="71">
        <f t="shared" si="5"/>
        <v>43951</v>
      </c>
      <c r="F129" s="57">
        <v>8.3299999999999999E-2</v>
      </c>
      <c r="G129" s="57">
        <v>8.3299999999999999E-2</v>
      </c>
      <c r="H129" s="57">
        <f t="shared" si="1"/>
        <v>0</v>
      </c>
      <c r="I129" s="57">
        <v>8.3299999999999999E-2</v>
      </c>
      <c r="J129">
        <v>8.3299999999999999E-2</v>
      </c>
      <c r="K129" s="67">
        <f t="shared" si="2"/>
        <v>0</v>
      </c>
      <c r="L129" s="69">
        <v>11.0641</v>
      </c>
      <c r="M129" s="54">
        <v>11.0641</v>
      </c>
      <c r="N129" s="73">
        <f t="shared" si="3"/>
        <v>0</v>
      </c>
      <c r="O129" s="69"/>
      <c r="P129" s="69">
        <v>11.424899999999999</v>
      </c>
      <c r="Q129" s="54">
        <v>11.424899999999999</v>
      </c>
      <c r="R129" s="74">
        <f t="shared" si="4"/>
        <v>0</v>
      </c>
    </row>
    <row r="130" spans="5:18">
      <c r="E130" s="71">
        <f t="shared" si="5"/>
        <v>43982</v>
      </c>
      <c r="F130" s="57">
        <v>8.3299999999999999E-2</v>
      </c>
      <c r="G130" s="57">
        <v>8.3299999999999999E-2</v>
      </c>
      <c r="H130" s="57">
        <f t="shared" si="1"/>
        <v>0</v>
      </c>
      <c r="I130" s="57">
        <v>8.3299999999999999E-2</v>
      </c>
      <c r="J130">
        <v>8.3299999999999999E-2</v>
      </c>
      <c r="K130" s="67">
        <f t="shared" si="2"/>
        <v>0</v>
      </c>
      <c r="L130" s="69">
        <v>11.1767</v>
      </c>
      <c r="M130" s="54">
        <v>11.1767</v>
      </c>
      <c r="N130" s="73">
        <f t="shared" si="3"/>
        <v>0</v>
      </c>
      <c r="O130" s="69"/>
      <c r="P130" s="69">
        <v>11.5939</v>
      </c>
      <c r="Q130" s="54">
        <v>11.5939</v>
      </c>
      <c r="R130" s="74">
        <f t="shared" si="4"/>
        <v>0</v>
      </c>
    </row>
    <row r="131" spans="5:18">
      <c r="E131" s="71">
        <f t="shared" si="5"/>
        <v>44012</v>
      </c>
      <c r="F131" s="57">
        <v>8.3299999999999999E-2</v>
      </c>
      <c r="G131" s="57">
        <v>8.3299999999999999E-2</v>
      </c>
      <c r="H131" s="57">
        <f t="shared" si="1"/>
        <v>0</v>
      </c>
      <c r="I131" s="57">
        <v>8.3299999999999999E-2</v>
      </c>
      <c r="J131">
        <v>8.3299999999999999E-2</v>
      </c>
      <c r="K131" s="67">
        <f t="shared" si="2"/>
        <v>0</v>
      </c>
      <c r="L131" s="69">
        <v>11.206799999999999</v>
      </c>
      <c r="M131" s="54">
        <v>11.206799999999999</v>
      </c>
      <c r="N131" s="73">
        <f t="shared" si="3"/>
        <v>0</v>
      </c>
      <c r="O131" s="69"/>
      <c r="P131" s="69">
        <v>11.665100000000001</v>
      </c>
      <c r="Q131" s="54">
        <v>11.665100000000001</v>
      </c>
      <c r="R131" s="74">
        <f t="shared" si="4"/>
        <v>0</v>
      </c>
    </row>
    <row r="132" spans="5:18">
      <c r="E132" s="71">
        <f t="shared" si="5"/>
        <v>44043</v>
      </c>
      <c r="F132" s="57">
        <v>8.3299999999999999E-2</v>
      </c>
      <c r="G132" s="57">
        <v>8.3299999999999999E-2</v>
      </c>
      <c r="H132" s="57">
        <f t="shared" si="1"/>
        <v>0</v>
      </c>
      <c r="I132" s="57">
        <v>8.3299999999999999E-2</v>
      </c>
      <c r="J132">
        <v>8.3299999999999999E-2</v>
      </c>
      <c r="K132" s="67">
        <f t="shared" si="2"/>
        <v>0</v>
      </c>
      <c r="L132" s="69">
        <v>11.232900000000001</v>
      </c>
      <c r="M132" s="54">
        <v>11.232900000000001</v>
      </c>
      <c r="N132" s="73">
        <f t="shared" si="3"/>
        <v>0</v>
      </c>
      <c r="O132" s="69"/>
      <c r="P132" s="69">
        <v>11.703099999999999</v>
      </c>
      <c r="Q132" s="54">
        <v>11.703099999999999</v>
      </c>
      <c r="R132" s="74">
        <f t="shared" si="4"/>
        <v>0</v>
      </c>
    </row>
    <row r="133" spans="5:18">
      <c r="E133" s="71">
        <f t="shared" si="5"/>
        <v>44074</v>
      </c>
      <c r="F133" s="57">
        <v>8.3299999999999999E-2</v>
      </c>
      <c r="G133" s="57">
        <v>8.3299999999999999E-2</v>
      </c>
      <c r="H133" s="57">
        <f t="shared" si="1"/>
        <v>0</v>
      </c>
      <c r="I133" s="57">
        <v>8.3299999999999999E-2</v>
      </c>
      <c r="J133">
        <v>8.3299999999999999E-2</v>
      </c>
      <c r="K133" s="67">
        <f t="shared" si="2"/>
        <v>0</v>
      </c>
      <c r="L133" s="69">
        <v>11.447100000000001</v>
      </c>
      <c r="M133" s="54">
        <v>11.447100000000001</v>
      </c>
      <c r="N133" s="73">
        <f t="shared" si="3"/>
        <v>0</v>
      </c>
      <c r="O133" s="69"/>
      <c r="P133" s="69">
        <v>11.9421</v>
      </c>
      <c r="Q133" s="54">
        <v>11.9421</v>
      </c>
      <c r="R133" s="74">
        <f t="shared" si="4"/>
        <v>0</v>
      </c>
    </row>
    <row r="134" spans="5:18">
      <c r="E134" s="71">
        <f t="shared" si="5"/>
        <v>44104</v>
      </c>
      <c r="F134" s="57">
        <v>8.3299999999999999E-2</v>
      </c>
      <c r="G134" s="57">
        <v>8.3299999999999999E-2</v>
      </c>
      <c r="H134" s="57">
        <f t="shared" si="1"/>
        <v>0</v>
      </c>
      <c r="I134" s="57">
        <v>8.3299999999999999E-2</v>
      </c>
      <c r="J134">
        <v>8.3299999999999999E-2</v>
      </c>
      <c r="K134" s="67">
        <f t="shared" si="2"/>
        <v>0</v>
      </c>
      <c r="L134" s="69">
        <v>11.0092</v>
      </c>
      <c r="M134" s="54">
        <v>11.0092</v>
      </c>
      <c r="N134" s="73">
        <f t="shared" si="3"/>
        <v>0</v>
      </c>
      <c r="O134" s="69"/>
      <c r="P134" s="69">
        <v>11.487399999999999</v>
      </c>
      <c r="Q134" s="54">
        <v>11.487399999999999</v>
      </c>
      <c r="R134" s="74">
        <f t="shared" si="4"/>
        <v>0</v>
      </c>
    </row>
    <row r="135" spans="5:18">
      <c r="E135" s="71">
        <f t="shared" si="5"/>
        <v>44135</v>
      </c>
      <c r="F135" s="57">
        <v>8.3299999999999999E-2</v>
      </c>
      <c r="G135" s="57">
        <v>8.3299999999999999E-2</v>
      </c>
      <c r="H135" s="57">
        <f t="shared" si="1"/>
        <v>0</v>
      </c>
      <c r="I135" s="57">
        <v>8.3299999999999999E-2</v>
      </c>
      <c r="J135">
        <v>8.3299999999999999E-2</v>
      </c>
      <c r="K135" s="67">
        <f t="shared" si="2"/>
        <v>0</v>
      </c>
      <c r="L135" s="69">
        <v>11.347799999999999</v>
      </c>
      <c r="M135" s="54">
        <v>11.347799999999999</v>
      </c>
      <c r="N135" s="73">
        <f t="shared" si="3"/>
        <v>0</v>
      </c>
      <c r="O135" s="69"/>
      <c r="P135" s="69">
        <v>11.8531</v>
      </c>
      <c r="Q135" s="54">
        <v>11.8531</v>
      </c>
      <c r="R135" s="74">
        <f t="shared" si="4"/>
        <v>0</v>
      </c>
    </row>
    <row r="136" spans="5:18">
      <c r="E136" s="71">
        <f t="shared" si="5"/>
        <v>44165</v>
      </c>
      <c r="F136" s="57">
        <v>8.3299999999999999E-2</v>
      </c>
      <c r="G136" s="57">
        <v>8.3299999999999999E-2</v>
      </c>
      <c r="H136" s="57">
        <f t="shared" si="1"/>
        <v>0</v>
      </c>
      <c r="I136" s="57">
        <v>8.3299999999999999E-2</v>
      </c>
      <c r="J136">
        <v>8.3299999999999999E-2</v>
      </c>
      <c r="K136" s="67">
        <f t="shared" si="2"/>
        <v>0</v>
      </c>
      <c r="L136" s="69">
        <v>13.039099999999999</v>
      </c>
      <c r="M136" s="54">
        <v>13.039099999999999</v>
      </c>
      <c r="N136" s="73">
        <f t="shared" si="3"/>
        <v>0</v>
      </c>
      <c r="O136" s="69"/>
      <c r="P136" s="69">
        <v>13.6516</v>
      </c>
      <c r="Q136" s="54">
        <v>13.6516</v>
      </c>
      <c r="R136" s="74">
        <f t="shared" si="4"/>
        <v>0</v>
      </c>
    </row>
    <row r="137" spans="5:18">
      <c r="E137" s="72">
        <f t="shared" si="5"/>
        <v>44196</v>
      </c>
      <c r="F137" s="57">
        <v>8.3299999999999999E-2</v>
      </c>
      <c r="G137" s="57">
        <v>8.3299999999999999E-2</v>
      </c>
      <c r="H137" s="57">
        <f t="shared" si="1"/>
        <v>0</v>
      </c>
      <c r="I137" s="57">
        <v>8.3299999999999999E-2</v>
      </c>
      <c r="J137">
        <v>8.3299999999999999E-2</v>
      </c>
      <c r="K137" s="67">
        <f t="shared" si="2"/>
        <v>0</v>
      </c>
      <c r="L137" s="69">
        <v>14.0497</v>
      </c>
      <c r="M137" s="54">
        <v>14.0497</v>
      </c>
      <c r="N137" s="73">
        <f t="shared" si="3"/>
        <v>0</v>
      </c>
      <c r="O137" s="69"/>
      <c r="P137" s="69">
        <v>14.7423</v>
      </c>
      <c r="Q137" s="54">
        <v>14.7423</v>
      </c>
      <c r="R137" s="74">
        <f t="shared" si="4"/>
        <v>0</v>
      </c>
    </row>
    <row r="138" spans="5:18">
      <c r="E138" s="71">
        <f t="shared" si="5"/>
        <v>44227</v>
      </c>
      <c r="F138" s="57">
        <v>8.3299999999999999E-2</v>
      </c>
      <c r="G138" s="57">
        <v>8.3299999999999999E-2</v>
      </c>
      <c r="H138" s="57">
        <f t="shared" si="1"/>
        <v>0</v>
      </c>
      <c r="I138" s="57">
        <v>8.3299999999999999E-2</v>
      </c>
      <c r="J138">
        <v>8.3299999999999999E-2</v>
      </c>
      <c r="K138" s="67">
        <f t="shared" si="2"/>
        <v>0</v>
      </c>
      <c r="L138" s="69">
        <v>13.949</v>
      </c>
      <c r="M138" s="54">
        <v>13.949</v>
      </c>
      <c r="N138" s="73">
        <f t="shared" si="3"/>
        <v>0</v>
      </c>
      <c r="O138" s="69"/>
      <c r="P138" s="69">
        <v>14.643800000000001</v>
      </c>
      <c r="Q138" s="54">
        <v>14.643800000000001</v>
      </c>
      <c r="R138" s="74">
        <f t="shared" si="4"/>
        <v>0</v>
      </c>
    </row>
    <row r="139" spans="5:18">
      <c r="E139" s="71">
        <f t="shared" si="5"/>
        <v>44255</v>
      </c>
      <c r="F139" s="57">
        <v>8.3299999999999999E-2</v>
      </c>
      <c r="G139" s="57">
        <v>8.3299999999999999E-2</v>
      </c>
      <c r="H139" s="57">
        <f t="shared" si="1"/>
        <v>0</v>
      </c>
      <c r="I139" s="57">
        <v>8.3299999999999999E-2</v>
      </c>
      <c r="J139">
        <v>8.3299999999999999E-2</v>
      </c>
      <c r="K139" s="67">
        <f t="shared" si="2"/>
        <v>0</v>
      </c>
      <c r="L139" s="69">
        <v>15.7791</v>
      </c>
      <c r="M139" s="54">
        <v>15.7791</v>
      </c>
      <c r="N139" s="73">
        <f t="shared" si="3"/>
        <v>0</v>
      </c>
      <c r="O139" s="69"/>
      <c r="P139" s="69">
        <v>16.5852</v>
      </c>
      <c r="Q139" s="54">
        <v>16.5852</v>
      </c>
      <c r="R139" s="74">
        <f t="shared" si="4"/>
        <v>0</v>
      </c>
    </row>
    <row r="140" spans="5:18">
      <c r="E140" s="71">
        <f t="shared" si="5"/>
        <v>44286</v>
      </c>
      <c r="F140" s="57">
        <v>8.3299999999999999E-2</v>
      </c>
      <c r="G140" s="57">
        <v>8.3299999999999999E-2</v>
      </c>
      <c r="H140" s="57">
        <f t="shared" si="1"/>
        <v>0</v>
      </c>
      <c r="I140" s="57">
        <v>8.3299999999999999E-2</v>
      </c>
      <c r="J140">
        <v>8.3299999999999999E-2</v>
      </c>
      <c r="K140" s="67">
        <f t="shared" si="2"/>
        <v>0</v>
      </c>
      <c r="L140" s="69">
        <v>16.339400000000001</v>
      </c>
      <c r="M140" s="54">
        <v>16.339400000000001</v>
      </c>
      <c r="N140" s="73">
        <f t="shared" si="3"/>
        <v>0</v>
      </c>
      <c r="O140" s="69"/>
      <c r="P140" s="69">
        <v>17.187000000000001</v>
      </c>
      <c r="Q140" s="54">
        <v>17.187000000000001</v>
      </c>
      <c r="R140" s="74">
        <f t="shared" si="4"/>
        <v>0</v>
      </c>
    </row>
    <row r="141" spans="5:18">
      <c r="E141" s="71">
        <f t="shared" si="5"/>
        <v>44316</v>
      </c>
      <c r="F141" s="57">
        <v>8.3299999999999999E-2</v>
      </c>
      <c r="G141" s="57">
        <v>8.3299999999999999E-2</v>
      </c>
      <c r="H141" s="57">
        <f t="shared" si="1"/>
        <v>0</v>
      </c>
      <c r="I141" s="57">
        <v>8.3299999999999999E-2</v>
      </c>
      <c r="J141">
        <v>8.3299999999999999E-2</v>
      </c>
      <c r="K141" s="67">
        <f t="shared" si="2"/>
        <v>0</v>
      </c>
      <c r="L141" s="69">
        <v>17.1144</v>
      </c>
      <c r="M141" s="54">
        <v>17.1144</v>
      </c>
      <c r="N141" s="73">
        <f t="shared" si="3"/>
        <v>0</v>
      </c>
      <c r="O141" s="69"/>
      <c r="P141" s="69">
        <v>18.032699999999998</v>
      </c>
      <c r="Q141" s="54">
        <v>18.032699999999998</v>
      </c>
      <c r="R141" s="74">
        <f t="shared" si="4"/>
        <v>0</v>
      </c>
    </row>
    <row r="142" spans="5:18">
      <c r="E142" s="71">
        <f t="shared" si="5"/>
        <v>44347</v>
      </c>
      <c r="F142" s="57">
        <v>8.3299999999999999E-2</v>
      </c>
      <c r="G142" s="57">
        <v>8.3299999999999999E-2</v>
      </c>
      <c r="H142" s="57">
        <f t="shared" si="1"/>
        <v>0</v>
      </c>
      <c r="I142" s="57">
        <v>8.3299999999999999E-2</v>
      </c>
      <c r="J142">
        <v>8.3299999999999999E-2</v>
      </c>
      <c r="K142" s="67">
        <f t="shared" si="2"/>
        <v>0</v>
      </c>
      <c r="L142" s="69">
        <v>17.856999999999999</v>
      </c>
      <c r="M142" s="54">
        <v>17.856999999999999</v>
      </c>
      <c r="N142" s="73">
        <f t="shared" si="3"/>
        <v>0</v>
      </c>
      <c r="O142" s="69"/>
      <c r="P142" s="69">
        <v>18.849599999999999</v>
      </c>
      <c r="Q142" s="54">
        <v>18.849599999999999</v>
      </c>
      <c r="R142" s="74">
        <f t="shared" si="4"/>
        <v>0</v>
      </c>
    </row>
    <row r="143" spans="5:18">
      <c r="E143" s="71">
        <f t="shared" si="5"/>
        <v>44377</v>
      </c>
      <c r="F143" s="57">
        <v>8.3299999999999999E-2</v>
      </c>
      <c r="G143" s="57">
        <v>8.3299999999999999E-2</v>
      </c>
      <c r="H143" s="57">
        <f t="shared" si="1"/>
        <v>0</v>
      </c>
      <c r="I143" s="57">
        <v>8.3299999999999999E-2</v>
      </c>
      <c r="J143">
        <v>8.3299999999999999E-2</v>
      </c>
      <c r="K143" s="67">
        <f t="shared" si="2"/>
        <v>0</v>
      </c>
      <c r="L143" s="69">
        <v>16.766400000000001</v>
      </c>
      <c r="M143" s="54">
        <v>16.766400000000001</v>
      </c>
      <c r="N143" s="73">
        <f t="shared" si="3"/>
        <v>0</v>
      </c>
      <c r="O143" s="69"/>
      <c r="P143" s="69">
        <v>17.696100000000001</v>
      </c>
      <c r="Q143" s="54">
        <v>17.696100000000001</v>
      </c>
      <c r="R143" s="74">
        <f t="shared" si="4"/>
        <v>0</v>
      </c>
    </row>
    <row r="144" spans="5:18">
      <c r="E144" s="71">
        <f t="shared" si="5"/>
        <v>44408</v>
      </c>
      <c r="F144" s="57">
        <v>8.3299999999999999E-2</v>
      </c>
      <c r="G144" s="57">
        <v>8.3299999999999999E-2</v>
      </c>
      <c r="H144" s="57">
        <f t="shared" si="1"/>
        <v>0</v>
      </c>
      <c r="I144" s="57">
        <v>8.3299999999999999E-2</v>
      </c>
      <c r="J144">
        <v>8.3299999999999999E-2</v>
      </c>
      <c r="K144" s="67">
        <f t="shared" si="2"/>
        <v>0</v>
      </c>
      <c r="L144" s="69">
        <v>16.296500000000002</v>
      </c>
      <c r="M144" s="54">
        <v>16.296500000000002</v>
      </c>
      <c r="N144" s="73">
        <f t="shared" si="3"/>
        <v>0</v>
      </c>
      <c r="O144" s="69"/>
      <c r="P144" s="69">
        <v>17.241</v>
      </c>
      <c r="Q144" s="54">
        <v>17.241</v>
      </c>
      <c r="R144" s="74">
        <f t="shared" si="4"/>
        <v>0</v>
      </c>
    </row>
    <row r="145" spans="5:18">
      <c r="E145" s="71">
        <f t="shared" si="5"/>
        <v>44439</v>
      </c>
      <c r="F145" s="57">
        <v>8.3299999999999999E-2</v>
      </c>
      <c r="G145" s="57">
        <v>8.3299999999999999E-2</v>
      </c>
      <c r="H145" s="57">
        <f t="shared" si="1"/>
        <v>0</v>
      </c>
      <c r="I145" s="57">
        <v>8.3299999999999999E-2</v>
      </c>
      <c r="J145">
        <v>8.3299999999999999E-2</v>
      </c>
      <c r="K145" s="67">
        <f t="shared" si="2"/>
        <v>0</v>
      </c>
      <c r="L145" s="69">
        <v>17.125699999999998</v>
      </c>
      <c r="M145" s="54">
        <v>17.125699999999998</v>
      </c>
      <c r="N145" s="73">
        <f t="shared" si="3"/>
        <v>0</v>
      </c>
      <c r="O145" s="69"/>
      <c r="P145" s="69">
        <v>18.128</v>
      </c>
      <c r="Q145" s="54">
        <v>18.128</v>
      </c>
      <c r="R145" s="74">
        <f t="shared" si="4"/>
        <v>0</v>
      </c>
    </row>
    <row r="146" spans="5:18">
      <c r="E146" s="71">
        <f t="shared" si="5"/>
        <v>44469</v>
      </c>
      <c r="F146" s="57">
        <v>8.3299999999999999E-2</v>
      </c>
      <c r="G146" s="57">
        <v>8.3299999999999999E-2</v>
      </c>
      <c r="H146" s="57">
        <f t="shared" si="1"/>
        <v>0</v>
      </c>
      <c r="I146" s="57">
        <v>8.3299999999999999E-2</v>
      </c>
      <c r="J146">
        <v>8.3299999999999999E-2</v>
      </c>
      <c r="K146" s="67">
        <f t="shared" si="2"/>
        <v>0</v>
      </c>
      <c r="L146" s="69">
        <v>17.225899999999999</v>
      </c>
      <c r="M146" s="54">
        <v>17.225899999999999</v>
      </c>
      <c r="N146" s="73">
        <f t="shared" si="3"/>
        <v>0</v>
      </c>
      <c r="O146" s="69"/>
      <c r="P146" s="69">
        <v>18.2376</v>
      </c>
      <c r="Q146" s="54">
        <v>18.2376</v>
      </c>
      <c r="R146" s="74">
        <f t="shared" si="4"/>
        <v>0</v>
      </c>
    </row>
    <row r="147" spans="5:18">
      <c r="E147" s="71">
        <f t="shared" si="5"/>
        <v>44500</v>
      </c>
      <c r="F147" s="57">
        <v>8.3299999999999999E-2</v>
      </c>
      <c r="G147" s="57">
        <v>8.3299999999999999E-2</v>
      </c>
      <c r="H147" s="57">
        <f t="shared" si="1"/>
        <v>0</v>
      </c>
      <c r="I147" s="57">
        <v>8.3299999999999999E-2</v>
      </c>
      <c r="J147">
        <v>8.3299999999999999E-2</v>
      </c>
      <c r="K147" s="67">
        <f t="shared" si="2"/>
        <v>0</v>
      </c>
      <c r="L147" s="69">
        <v>17.994900000000001</v>
      </c>
      <c r="M147" s="54">
        <v>17.994900000000001</v>
      </c>
      <c r="N147" s="73">
        <f t="shared" si="3"/>
        <v>0</v>
      </c>
      <c r="O147" s="69"/>
      <c r="P147" s="69">
        <v>19.082100000000001</v>
      </c>
      <c r="Q147" s="54">
        <v>19.082100000000001</v>
      </c>
      <c r="R147" s="74">
        <f t="shared" si="4"/>
        <v>0</v>
      </c>
    </row>
    <row r="148" spans="5:18">
      <c r="E148" s="71">
        <f t="shared" si="5"/>
        <v>44530</v>
      </c>
      <c r="F148" s="57">
        <v>8.3299999999999999E-2</v>
      </c>
      <c r="G148" s="57">
        <v>8.3299999999999999E-2</v>
      </c>
      <c r="H148" s="57">
        <f t="shared" si="1"/>
        <v>0</v>
      </c>
      <c r="I148" s="57">
        <v>8.3299999999999999E-2</v>
      </c>
      <c r="J148">
        <v>8.3299999999999999E-2</v>
      </c>
      <c r="K148" s="67">
        <f t="shared" si="2"/>
        <v>0</v>
      </c>
      <c r="L148" s="69">
        <v>17.029699999999998</v>
      </c>
      <c r="M148" s="54">
        <v>17.029699999999998</v>
      </c>
      <c r="N148" s="73">
        <f t="shared" si="3"/>
        <v>0</v>
      </c>
      <c r="O148" s="69"/>
      <c r="P148" s="69">
        <v>18.071400000000001</v>
      </c>
      <c r="Q148" s="54">
        <v>18.071400000000001</v>
      </c>
      <c r="R148" s="74">
        <f t="shared" si="4"/>
        <v>0</v>
      </c>
    </row>
    <row r="149" spans="5:18">
      <c r="E149" s="72">
        <f t="shared" si="5"/>
        <v>44561</v>
      </c>
      <c r="F149" s="57">
        <v>8.3299999999999999E-2</v>
      </c>
      <c r="G149" s="57">
        <v>8.3299999999999999E-2</v>
      </c>
      <c r="H149" s="57">
        <f t="shared" si="1"/>
        <v>0</v>
      </c>
      <c r="I149" s="57">
        <v>8.3299999999999999E-2</v>
      </c>
      <c r="J149">
        <v>8.3299999999999999E-2</v>
      </c>
      <c r="K149" s="67">
        <f t="shared" si="2"/>
        <v>0</v>
      </c>
      <c r="L149" s="69">
        <v>17.0916</v>
      </c>
      <c r="M149" s="54">
        <v>17.0916</v>
      </c>
      <c r="N149" s="73">
        <f t="shared" si="3"/>
        <v>0</v>
      </c>
      <c r="O149" s="69"/>
      <c r="P149" s="69">
        <v>18.179300000000001</v>
      </c>
      <c r="Q149" s="54">
        <v>18.179300000000001</v>
      </c>
      <c r="R149" s="74">
        <f t="shared" si="4"/>
        <v>0</v>
      </c>
    </row>
    <row r="150" spans="5:18">
      <c r="E150" s="71">
        <f t="shared" si="5"/>
        <v>44592</v>
      </c>
      <c r="F150" s="57">
        <v>8.3299999999999999E-2</v>
      </c>
      <c r="G150" s="57">
        <v>8.3299999999999999E-2</v>
      </c>
      <c r="H150" s="57">
        <f t="shared" si="1"/>
        <v>0</v>
      </c>
      <c r="I150" s="57">
        <v>8.3299999999999999E-2</v>
      </c>
      <c r="J150">
        <v>8.3299999999999999E-2</v>
      </c>
      <c r="K150" s="67">
        <f t="shared" si="2"/>
        <v>0</v>
      </c>
      <c r="L150" s="69">
        <v>17.471699999999998</v>
      </c>
      <c r="M150" s="54">
        <v>17.471699999999998</v>
      </c>
      <c r="N150" s="73">
        <f t="shared" si="3"/>
        <v>0</v>
      </c>
      <c r="O150" s="69"/>
      <c r="P150" s="69">
        <v>18.605699999999999</v>
      </c>
      <c r="Q150" s="54">
        <v>18.605699999999999</v>
      </c>
      <c r="R150" s="74">
        <f t="shared" si="4"/>
        <v>0</v>
      </c>
    </row>
    <row r="151" spans="5:18">
      <c r="E151" s="71">
        <f t="shared" si="5"/>
        <v>44620</v>
      </c>
      <c r="F151" s="57">
        <v>8.3299999999999999E-2</v>
      </c>
      <c r="G151" s="57">
        <v>8.3299999999999999E-2</v>
      </c>
      <c r="H151" s="57">
        <f t="shared" si="1"/>
        <v>0</v>
      </c>
      <c r="I151" s="57">
        <v>8.3299999999999999E-2</v>
      </c>
      <c r="J151">
        <v>8.3299999999999999E-2</v>
      </c>
      <c r="K151" s="67">
        <f t="shared" si="2"/>
        <v>0</v>
      </c>
      <c r="L151" s="69">
        <v>17.273</v>
      </c>
      <c r="M151" s="54">
        <v>17.273</v>
      </c>
      <c r="N151" s="73">
        <f t="shared" si="3"/>
        <v>0</v>
      </c>
      <c r="O151" s="69"/>
      <c r="P151" s="69">
        <v>18.411100000000001</v>
      </c>
      <c r="Q151" s="54">
        <v>18.411100000000001</v>
      </c>
      <c r="R151" s="74">
        <f t="shared" si="4"/>
        <v>0</v>
      </c>
    </row>
    <row r="152" spans="5:18">
      <c r="E152" s="71">
        <f t="shared" si="5"/>
        <v>44651</v>
      </c>
      <c r="F152" s="57">
        <v>8.3299999999999999E-2</v>
      </c>
      <c r="G152" s="57">
        <v>8.3299999999999999E-2</v>
      </c>
      <c r="H152" s="57">
        <f t="shared" si="1"/>
        <v>0</v>
      </c>
      <c r="I152" s="57">
        <v>8.3299999999999999E-2</v>
      </c>
      <c r="J152">
        <v>8.3299999999999999E-2</v>
      </c>
      <c r="K152" s="67">
        <f t="shared" si="2"/>
        <v>0</v>
      </c>
      <c r="L152" s="69">
        <v>16.017499999999998</v>
      </c>
      <c r="M152" s="54">
        <v>16.017499999999998</v>
      </c>
      <c r="N152" s="73">
        <f t="shared" si="3"/>
        <v>0</v>
      </c>
      <c r="O152" s="69"/>
      <c r="P152" s="69">
        <v>17.1174</v>
      </c>
      <c r="Q152" s="54">
        <v>17.1174</v>
      </c>
      <c r="R152" s="74">
        <f t="shared" si="4"/>
        <v>0</v>
      </c>
    </row>
    <row r="153" spans="5:18">
      <c r="E153" s="71">
        <f t="shared" si="5"/>
        <v>44681</v>
      </c>
      <c r="F153" s="57">
        <v>8.3299999999999999E-2</v>
      </c>
      <c r="G153" s="57">
        <v>8.3299999999999999E-2</v>
      </c>
      <c r="H153" s="57">
        <f t="shared" si="1"/>
        <v>0</v>
      </c>
      <c r="I153" s="57">
        <v>8.3299999999999999E-2</v>
      </c>
      <c r="J153">
        <v>8.3299999999999999E-2</v>
      </c>
      <c r="K153" s="67">
        <f t="shared" si="2"/>
        <v>0</v>
      </c>
      <c r="L153" s="69">
        <v>14.452999999999999</v>
      </c>
      <c r="M153" s="54">
        <v>14.452999999999999</v>
      </c>
      <c r="N153" s="73">
        <f t="shared" si="3"/>
        <v>0</v>
      </c>
      <c r="O153" s="69"/>
      <c r="P153" s="69">
        <v>15.458</v>
      </c>
      <c r="Q153" s="54">
        <v>15.458</v>
      </c>
      <c r="R153" s="74">
        <f t="shared" si="4"/>
        <v>0</v>
      </c>
    </row>
    <row r="154" spans="5:18">
      <c r="E154" s="71">
        <f t="shared" si="5"/>
        <v>44712</v>
      </c>
      <c r="F154" s="57">
        <v>8.3299999999999999E-2</v>
      </c>
      <c r="G154" s="57">
        <v>8.3299999999999999E-2</v>
      </c>
      <c r="H154" s="57">
        <f t="shared" si="1"/>
        <v>0</v>
      </c>
      <c r="I154" s="57">
        <v>8.3299999999999999E-2</v>
      </c>
      <c r="J154">
        <v>8.3299999999999999E-2</v>
      </c>
      <c r="K154" s="67">
        <f t="shared" si="2"/>
        <v>0</v>
      </c>
      <c r="L154" s="69">
        <v>15.242599999999999</v>
      </c>
      <c r="M154" s="54">
        <v>15.242599999999999</v>
      </c>
      <c r="N154" s="73">
        <f t="shared" si="3"/>
        <v>0</v>
      </c>
      <c r="O154" s="69"/>
      <c r="P154" s="69">
        <v>16.3246</v>
      </c>
      <c r="Q154" s="54">
        <v>16.3246</v>
      </c>
      <c r="R154" s="74">
        <f t="shared" si="4"/>
        <v>0</v>
      </c>
    </row>
    <row r="155" spans="5:18">
      <c r="E155" s="71">
        <f t="shared" si="5"/>
        <v>44742</v>
      </c>
      <c r="F155" s="57">
        <v>8.3299999999999999E-2</v>
      </c>
      <c r="G155" s="57">
        <v>8.3299999999999999E-2</v>
      </c>
      <c r="H155" s="57">
        <f t="shared" si="1"/>
        <v>0</v>
      </c>
      <c r="I155" s="57">
        <v>8.3299999999999999E-2</v>
      </c>
      <c r="J155">
        <v>8.3299999999999999E-2</v>
      </c>
      <c r="K155" s="67">
        <f t="shared" si="2"/>
        <v>0</v>
      </c>
      <c r="L155" s="69">
        <v>13.4207</v>
      </c>
      <c r="M155" s="54">
        <v>13.4207</v>
      </c>
      <c r="N155" s="73">
        <f t="shared" si="3"/>
        <v>0</v>
      </c>
      <c r="O155" s="69"/>
      <c r="P155" s="69">
        <v>14.396599999999999</v>
      </c>
      <c r="Q155" s="54">
        <v>14.396599999999999</v>
      </c>
      <c r="R155" s="74">
        <f t="shared" si="4"/>
        <v>0</v>
      </c>
    </row>
    <row r="156" spans="5:18">
      <c r="E156" s="71">
        <f t="shared" si="5"/>
        <v>44773</v>
      </c>
      <c r="F156" s="57">
        <v>8.3299999999999999E-2</v>
      </c>
      <c r="G156" s="57">
        <v>8.3299999999999999E-2</v>
      </c>
      <c r="H156" s="57">
        <f t="shared" si="1"/>
        <v>0</v>
      </c>
      <c r="I156" s="57">
        <v>8.3299999999999999E-2</v>
      </c>
      <c r="J156">
        <v>8.3299999999999999E-2</v>
      </c>
      <c r="K156" s="67">
        <f t="shared" si="2"/>
        <v>0</v>
      </c>
      <c r="L156" s="69">
        <v>14.422700000000001</v>
      </c>
      <c r="M156" s="54">
        <v>14.422700000000001</v>
      </c>
      <c r="N156" s="73">
        <f t="shared" si="3"/>
        <v>0</v>
      </c>
      <c r="O156" s="69"/>
      <c r="P156" s="69">
        <v>15.488099999999999</v>
      </c>
      <c r="Q156" s="54">
        <v>15.488099999999999</v>
      </c>
      <c r="R156" s="74">
        <f t="shared" si="4"/>
        <v>0</v>
      </c>
    </row>
    <row r="157" spans="5:18">
      <c r="E157" s="71">
        <f t="shared" si="5"/>
        <v>44804</v>
      </c>
      <c r="F157" s="57">
        <v>8.3299999999999999E-2</v>
      </c>
      <c r="G157" s="57">
        <v>8.3299999999999999E-2</v>
      </c>
      <c r="H157" s="57">
        <f t="shared" si="1"/>
        <v>0</v>
      </c>
      <c r="I157" s="57">
        <v>8.3299999999999999E-2</v>
      </c>
      <c r="J157">
        <v>8.3299999999999999E-2</v>
      </c>
      <c r="K157" s="67">
        <f t="shared" si="2"/>
        <v>0</v>
      </c>
      <c r="L157" s="69">
        <v>14.064</v>
      </c>
      <c r="M157" s="54">
        <v>14.064</v>
      </c>
      <c r="N157" s="73">
        <f t="shared" si="3"/>
        <v>0</v>
      </c>
      <c r="O157" s="69"/>
      <c r="P157" s="69">
        <v>15.107799999999999</v>
      </c>
      <c r="Q157" s="54">
        <v>15.107799999999999</v>
      </c>
      <c r="R157" s="74">
        <f t="shared" si="4"/>
        <v>0</v>
      </c>
    </row>
    <row r="158" spans="5:18">
      <c r="E158" s="71">
        <f t="shared" si="5"/>
        <v>44834</v>
      </c>
      <c r="F158" s="57">
        <v>8.3299999999999999E-2</v>
      </c>
      <c r="G158" s="57">
        <v>8.3299999999999999E-2</v>
      </c>
      <c r="H158" s="57">
        <f t="shared" si="1"/>
        <v>0</v>
      </c>
      <c r="I158" s="57">
        <v>8.3299999999999999E-2</v>
      </c>
      <c r="J158">
        <v>8.3299999999999999E-2</v>
      </c>
      <c r="K158" s="67">
        <f t="shared" si="2"/>
        <v>0</v>
      </c>
      <c r="L158" s="69">
        <v>12.8842</v>
      </c>
      <c r="M158" s="54">
        <v>12.8842</v>
      </c>
      <c r="N158" s="73">
        <f t="shared" si="3"/>
        <v>0</v>
      </c>
      <c r="O158" s="69"/>
      <c r="P158" s="69">
        <v>13.877599999999999</v>
      </c>
      <c r="Q158" s="54">
        <v>13.877599999999999</v>
      </c>
      <c r="R158" s="74">
        <f t="shared" si="4"/>
        <v>0</v>
      </c>
    </row>
    <row r="159" spans="5:18">
      <c r="E159" s="71">
        <f t="shared" si="5"/>
        <v>44865</v>
      </c>
      <c r="F159" s="57">
        <v>8.3299999999999999E-2</v>
      </c>
      <c r="G159" s="57">
        <v>8.3299999999999999E-2</v>
      </c>
      <c r="H159" s="57">
        <f t="shared" si="1"/>
        <v>0</v>
      </c>
      <c r="I159" s="57">
        <v>8.3299999999999999E-2</v>
      </c>
      <c r="J159">
        <v>8.3299999999999999E-2</v>
      </c>
      <c r="K159" s="67">
        <f t="shared" si="2"/>
        <v>0</v>
      </c>
      <c r="L159" s="69">
        <v>14.0078</v>
      </c>
      <c r="M159" s="54">
        <v>14.0078</v>
      </c>
      <c r="N159" s="73">
        <f t="shared" si="3"/>
        <v>0</v>
      </c>
      <c r="O159" s="69"/>
      <c r="P159" s="69">
        <v>15.1149</v>
      </c>
      <c r="Q159" s="54">
        <v>15.1149</v>
      </c>
      <c r="R159" s="74">
        <f t="shared" si="4"/>
        <v>0</v>
      </c>
    </row>
    <row r="160" spans="5:18">
      <c r="E160" s="71">
        <f t="shared" si="5"/>
        <v>44895</v>
      </c>
      <c r="F160" s="57">
        <v>8.3299999999999999E-2</v>
      </c>
      <c r="G160" s="57">
        <v>8.3299999999999999E-2</v>
      </c>
      <c r="H160" s="57">
        <f t="shared" si="1"/>
        <v>0</v>
      </c>
      <c r="I160" s="57">
        <v>8.3299999999999999E-2</v>
      </c>
      <c r="J160">
        <v>8.3299999999999999E-2</v>
      </c>
      <c r="K160" s="67">
        <f t="shared" si="2"/>
        <v>0</v>
      </c>
      <c r="L160" s="69">
        <v>14.6881</v>
      </c>
      <c r="M160" s="54">
        <v>14.6881</v>
      </c>
      <c r="N160" s="73">
        <f t="shared" si="3"/>
        <v>0</v>
      </c>
      <c r="O160" s="69"/>
      <c r="P160" s="69">
        <v>15.891400000000001</v>
      </c>
      <c r="Q160" s="54">
        <v>15.891400000000001</v>
      </c>
      <c r="R160" s="74">
        <f t="shared" si="4"/>
        <v>0</v>
      </c>
    </row>
    <row r="161" spans="5:18">
      <c r="E161" s="72">
        <f t="shared" si="5"/>
        <v>44926</v>
      </c>
      <c r="F161" s="57">
        <v>8.3299999999999999E-2</v>
      </c>
      <c r="G161" s="57">
        <v>8.3299999999999999E-2</v>
      </c>
      <c r="H161" s="57">
        <f t="shared" si="1"/>
        <v>0</v>
      </c>
      <c r="I161" s="57">
        <v>8.3299999999999999E-2</v>
      </c>
      <c r="J161">
        <v>8.3299999999999999E-2</v>
      </c>
      <c r="K161" s="67">
        <f t="shared" si="2"/>
        <v>0</v>
      </c>
      <c r="L161" s="69">
        <v>13.455</v>
      </c>
      <c r="M161" s="54">
        <v>13.455</v>
      </c>
      <c r="N161" s="73">
        <f t="shared" si="3"/>
        <v>0</v>
      </c>
      <c r="O161" s="69"/>
      <c r="P161" s="69">
        <v>14.577500000000001</v>
      </c>
      <c r="Q161" s="54">
        <v>14.577500000000001</v>
      </c>
      <c r="R161" s="74">
        <f t="shared" si="4"/>
        <v>0</v>
      </c>
    </row>
    <row r="162" spans="5:18">
      <c r="E162" s="71">
        <f t="shared" si="5"/>
        <v>44957</v>
      </c>
      <c r="F162" s="57">
        <v>8.3299999999999999E-2</v>
      </c>
      <c r="G162" s="57">
        <v>8.3299999999999999E-2</v>
      </c>
      <c r="H162" s="57">
        <f t="shared" si="1"/>
        <v>0</v>
      </c>
      <c r="I162" s="57">
        <v>8.3299999999999999E-2</v>
      </c>
      <c r="J162">
        <v>8.3299999999999999E-2</v>
      </c>
      <c r="K162" s="67">
        <f t="shared" si="2"/>
        <v>0</v>
      </c>
      <c r="L162" s="69">
        <v>14.653</v>
      </c>
      <c r="M162" s="54">
        <v>14.653</v>
      </c>
      <c r="N162" s="73">
        <f t="shared" si="3"/>
        <v>0</v>
      </c>
      <c r="O162" s="69"/>
      <c r="P162" s="69">
        <v>15.902200000000001</v>
      </c>
      <c r="Q162" s="54">
        <v>15.902200000000001</v>
      </c>
      <c r="R162" s="74">
        <f t="shared" si="4"/>
        <v>0</v>
      </c>
    </row>
    <row r="163" spans="5:18">
      <c r="E163" s="71">
        <f t="shared" si="5"/>
        <v>44985</v>
      </c>
      <c r="F163" s="57">
        <v>8.3299999999999999E-2</v>
      </c>
      <c r="G163" s="57">
        <v>8.3299999999999999E-2</v>
      </c>
      <c r="H163" s="57">
        <f t="shared" si="1"/>
        <v>0</v>
      </c>
      <c r="I163" s="57">
        <v>8.3299999999999999E-2</v>
      </c>
      <c r="J163">
        <v>8.3299999999999999E-2</v>
      </c>
      <c r="K163" s="67">
        <f t="shared" si="2"/>
        <v>0</v>
      </c>
      <c r="L163" s="69">
        <v>14.215299999999999</v>
      </c>
      <c r="M163" s="54">
        <v>14.215299999999999</v>
      </c>
      <c r="N163" s="73">
        <f t="shared" si="3"/>
        <v>0</v>
      </c>
      <c r="O163" s="69"/>
      <c r="P163" s="69">
        <v>15.422599999999999</v>
      </c>
      <c r="Q163" s="54">
        <v>15.422599999999999</v>
      </c>
      <c r="R163" s="74">
        <f t="shared" si="4"/>
        <v>0</v>
      </c>
    </row>
    <row r="164" spans="5:18">
      <c r="E164" s="71">
        <f t="shared" si="5"/>
        <v>45016</v>
      </c>
      <c r="F164" s="57">
        <v>8.3299999999999999E-2</v>
      </c>
      <c r="G164" s="57">
        <v>8.3299999999999999E-2</v>
      </c>
      <c r="H164" s="57">
        <f t="shared" si="1"/>
        <v>0</v>
      </c>
      <c r="I164" s="57">
        <v>8.3299999999999999E-2</v>
      </c>
      <c r="J164">
        <v>8.3299999999999999E-2</v>
      </c>
      <c r="K164" s="67">
        <f t="shared" si="2"/>
        <v>0</v>
      </c>
      <c r="L164" s="69">
        <v>10.793799999999999</v>
      </c>
      <c r="M164" s="54">
        <v>10.793799999999999</v>
      </c>
      <c r="N164" s="73">
        <f t="shared" si="3"/>
        <v>0</v>
      </c>
      <c r="O164" s="69"/>
      <c r="P164" s="69">
        <v>11.7187</v>
      </c>
      <c r="Q164" s="54">
        <v>11.7187</v>
      </c>
      <c r="R164" s="74">
        <f t="shared" si="4"/>
        <v>0</v>
      </c>
    </row>
    <row r="165" spans="5:18">
      <c r="E165" s="71">
        <f t="shared" si="5"/>
        <v>45046</v>
      </c>
      <c r="F165" s="57">
        <v>8.3299999999999999E-2</v>
      </c>
      <c r="G165" s="57">
        <v>8.3299999999999999E-2</v>
      </c>
      <c r="H165" s="57">
        <f t="shared" si="1"/>
        <v>0</v>
      </c>
      <c r="I165" s="57">
        <v>8.3299999999999999E-2</v>
      </c>
      <c r="J165">
        <v>8.3299999999999999E-2</v>
      </c>
      <c r="K165" s="67">
        <f t="shared" si="2"/>
        <v>0</v>
      </c>
      <c r="L165" s="69">
        <v>10.738200000000001</v>
      </c>
      <c r="M165" s="54">
        <v>10.738200000000001</v>
      </c>
      <c r="N165" s="73">
        <f t="shared" si="3"/>
        <v>0</v>
      </c>
      <c r="O165" s="69"/>
      <c r="P165" s="69">
        <v>11.6805</v>
      </c>
      <c r="Q165" s="54">
        <v>11.6805</v>
      </c>
      <c r="R165" s="74">
        <f t="shared" si="4"/>
        <v>0</v>
      </c>
    </row>
    <row r="166" spans="5:18">
      <c r="E166" s="71">
        <f t="shared" si="5"/>
        <v>45077</v>
      </c>
      <c r="F166" s="57">
        <v>8.3299999999999999E-2</v>
      </c>
      <c r="G166" s="57">
        <v>8.3299999999999999E-2</v>
      </c>
      <c r="H166" s="57">
        <f t="shared" si="1"/>
        <v>0</v>
      </c>
      <c r="I166" s="57">
        <v>8.3299999999999999E-2</v>
      </c>
      <c r="J166">
        <v>8.3299999999999999E-2</v>
      </c>
      <c r="K166" s="67">
        <f t="shared" si="2"/>
        <v>0</v>
      </c>
      <c r="L166" s="69">
        <v>9.9936000000000007</v>
      </c>
      <c r="M166" s="54">
        <v>9.9936000000000007</v>
      </c>
      <c r="N166" s="73">
        <f t="shared" si="3"/>
        <v>0</v>
      </c>
      <c r="O166" s="69"/>
      <c r="P166" s="69">
        <v>10.879300000000001</v>
      </c>
      <c r="Q166" s="54">
        <v>10.879300000000001</v>
      </c>
      <c r="R166" s="74">
        <f t="shared" si="4"/>
        <v>0</v>
      </c>
    </row>
    <row r="167" spans="5:18">
      <c r="E167" s="71">
        <f t="shared" si="5"/>
        <v>45107</v>
      </c>
      <c r="F167" s="57">
        <v>8.3299999999999999E-2</v>
      </c>
      <c r="G167" s="57">
        <v>8.3299999999999999E-2</v>
      </c>
      <c r="H167" s="57">
        <f t="shared" si="1"/>
        <v>0</v>
      </c>
      <c r="I167" s="57">
        <v>8.3299999999999999E-2</v>
      </c>
      <c r="J167">
        <v>8.3299999999999999E-2</v>
      </c>
      <c r="K167" s="67">
        <f t="shared" si="2"/>
        <v>0</v>
      </c>
      <c r="L167" s="69">
        <v>10.3558</v>
      </c>
      <c r="M167" s="54">
        <v>10.3558</v>
      </c>
      <c r="N167" s="73">
        <f t="shared" si="3"/>
        <v>0</v>
      </c>
      <c r="O167" s="69"/>
      <c r="P167" s="69">
        <v>11.300700000000001</v>
      </c>
      <c r="Q167" s="54">
        <v>11.300700000000001</v>
      </c>
      <c r="R167" s="74">
        <f t="shared" si="4"/>
        <v>0</v>
      </c>
    </row>
    <row r="168" spans="5:18">
      <c r="E168" s="71">
        <f t="shared" si="5"/>
        <v>45138</v>
      </c>
      <c r="F168" s="57">
        <v>8.3299999999999999E-2</v>
      </c>
      <c r="G168" s="57">
        <v>8.3299999999999999E-2</v>
      </c>
      <c r="H168" s="57">
        <f t="shared" ref="H168:H186" si="6">G168-F168</f>
        <v>0</v>
      </c>
      <c r="I168" s="57">
        <v>8.3299999999999999E-2</v>
      </c>
      <c r="J168">
        <v>8.3299999999999999E-2</v>
      </c>
      <c r="K168" s="67">
        <f t="shared" ref="K168:K186" si="7">I168-J168</f>
        <v>0</v>
      </c>
      <c r="L168" s="69">
        <v>11.3385</v>
      </c>
      <c r="M168" s="54">
        <v>11.3385</v>
      </c>
      <c r="N168" s="73">
        <f t="shared" ref="N168:N186" si="8">M168-L168</f>
        <v>0</v>
      </c>
      <c r="O168" s="69"/>
      <c r="P168" s="69">
        <v>12.3949</v>
      </c>
      <c r="Q168" s="54">
        <v>12.3949</v>
      </c>
      <c r="R168" s="74">
        <f t="shared" ref="R168:R186" si="9">P168-Q168</f>
        <v>0</v>
      </c>
    </row>
    <row r="169" spans="5:18">
      <c r="E169" s="71">
        <f t="shared" ref="E169:E186" si="10">EOMONTH(E168,1)</f>
        <v>45169</v>
      </c>
      <c r="F169" s="57">
        <v>8.3299999999999999E-2</v>
      </c>
      <c r="G169" s="57">
        <v>8.3299999999999999E-2</v>
      </c>
      <c r="H169" s="57">
        <f t="shared" si="6"/>
        <v>0</v>
      </c>
      <c r="I169" s="57">
        <v>8.3299999999999999E-2</v>
      </c>
      <c r="J169">
        <v>8.3299999999999999E-2</v>
      </c>
      <c r="K169" s="67">
        <f t="shared" si="7"/>
        <v>0</v>
      </c>
      <c r="L169" s="69">
        <v>10.2826</v>
      </c>
      <c r="M169" s="54">
        <v>10.2826</v>
      </c>
      <c r="N169" s="73">
        <f t="shared" si="8"/>
        <v>0</v>
      </c>
      <c r="O169" s="69"/>
      <c r="P169" s="69">
        <v>11.2568</v>
      </c>
      <c r="Q169" s="54">
        <v>11.2568</v>
      </c>
      <c r="R169" s="74">
        <f t="shared" si="9"/>
        <v>0</v>
      </c>
    </row>
    <row r="170" spans="5:18">
      <c r="E170" s="71">
        <f t="shared" si="10"/>
        <v>45199</v>
      </c>
      <c r="F170" s="57">
        <v>8.3299999999999999E-2</v>
      </c>
      <c r="G170" s="57">
        <v>8.3299999999999999E-2</v>
      </c>
      <c r="H170" s="57">
        <f t="shared" si="6"/>
        <v>0</v>
      </c>
      <c r="I170" s="57">
        <v>8.3299999999999999E-2</v>
      </c>
      <c r="J170">
        <v>8.3299999999999999E-2</v>
      </c>
      <c r="K170" s="67">
        <f t="shared" si="7"/>
        <v>0</v>
      </c>
      <c r="L170" s="69">
        <v>9.9430999999999994</v>
      </c>
      <c r="M170" s="54">
        <v>9.9430999999999994</v>
      </c>
      <c r="N170" s="73">
        <f t="shared" si="8"/>
        <v>0</v>
      </c>
      <c r="O170" s="69"/>
      <c r="P170" s="69">
        <v>10.907</v>
      </c>
      <c r="Q170" s="54">
        <v>10.907</v>
      </c>
      <c r="R170" s="74">
        <f t="shared" si="9"/>
        <v>0</v>
      </c>
    </row>
    <row r="171" spans="5:18">
      <c r="E171" s="71">
        <f t="shared" si="10"/>
        <v>45230</v>
      </c>
      <c r="F171" s="57">
        <v>8.3299999999999999E-2</v>
      </c>
      <c r="G171" s="57">
        <v>8.3299999999999999E-2</v>
      </c>
      <c r="H171" s="57">
        <f t="shared" si="6"/>
        <v>0</v>
      </c>
      <c r="I171" s="57">
        <v>8.3299999999999999E-2</v>
      </c>
      <c r="J171">
        <v>8.3299999999999999E-2</v>
      </c>
      <c r="K171" s="67">
        <f t="shared" si="7"/>
        <v>0</v>
      </c>
      <c r="L171" s="69">
        <v>9.2718000000000007</v>
      </c>
      <c r="M171" s="54">
        <v>9.2718000000000007</v>
      </c>
      <c r="N171" s="73">
        <f t="shared" si="8"/>
        <v>0</v>
      </c>
      <c r="O171" s="69"/>
      <c r="P171" s="69">
        <v>10.1953</v>
      </c>
      <c r="Q171" s="54">
        <v>10.1953</v>
      </c>
      <c r="R171" s="74">
        <f t="shared" si="9"/>
        <v>0</v>
      </c>
    </row>
    <row r="172" spans="5:18">
      <c r="E172" s="71">
        <f t="shared" si="10"/>
        <v>45260</v>
      </c>
      <c r="F172" s="57">
        <v>8.3299999999999999E-2</v>
      </c>
      <c r="G172" s="57">
        <v>8.3299999999999999E-2</v>
      </c>
      <c r="H172" s="57">
        <f t="shared" si="6"/>
        <v>0</v>
      </c>
      <c r="I172" s="57">
        <v>8.3299999999999999E-2</v>
      </c>
      <c r="J172">
        <v>8.3299999999999999E-2</v>
      </c>
      <c r="K172" s="67">
        <f t="shared" si="7"/>
        <v>0</v>
      </c>
      <c r="L172" s="69">
        <v>10.2928</v>
      </c>
      <c r="M172" s="54">
        <v>10.2928</v>
      </c>
      <c r="N172" s="73">
        <f t="shared" si="8"/>
        <v>0</v>
      </c>
      <c r="O172" s="69"/>
      <c r="P172" s="69">
        <v>11.341200000000001</v>
      </c>
      <c r="Q172" s="54">
        <v>11.341200000000001</v>
      </c>
      <c r="R172" s="74">
        <f t="shared" si="9"/>
        <v>0</v>
      </c>
    </row>
    <row r="173" spans="5:18">
      <c r="E173" s="72">
        <f t="shared" si="10"/>
        <v>45291</v>
      </c>
      <c r="F173" s="57">
        <v>8.3299999999999999E-2</v>
      </c>
      <c r="G173" s="57">
        <v>8.3299999999999999E-2</v>
      </c>
      <c r="H173" s="57">
        <f t="shared" si="6"/>
        <v>0</v>
      </c>
      <c r="I173" s="57">
        <v>8.3299999999999999E-2</v>
      </c>
      <c r="J173">
        <v>8.3299999999999999E-2</v>
      </c>
      <c r="K173" s="67">
        <f t="shared" si="7"/>
        <v>0</v>
      </c>
      <c r="L173" s="69">
        <v>11.2326</v>
      </c>
      <c r="M173" s="54">
        <v>11.2326</v>
      </c>
      <c r="N173" s="73">
        <f t="shared" si="8"/>
        <v>0</v>
      </c>
      <c r="O173" s="69"/>
      <c r="P173" s="69">
        <v>12.4102</v>
      </c>
      <c r="Q173" s="54">
        <v>12.4102</v>
      </c>
      <c r="R173" s="74">
        <f t="shared" si="9"/>
        <v>0</v>
      </c>
    </row>
    <row r="174" spans="5:18">
      <c r="E174" s="71">
        <f t="shared" si="10"/>
        <v>45322</v>
      </c>
      <c r="F174" s="57">
        <v>8.3299999999999999E-2</v>
      </c>
      <c r="G174" s="57">
        <v>8.3299999999999999E-2</v>
      </c>
      <c r="H174" s="57">
        <f t="shared" si="6"/>
        <v>0</v>
      </c>
      <c r="I174" s="57">
        <v>8.3299999999999999E-2</v>
      </c>
      <c r="J174">
        <v>8.3299999999999999E-2</v>
      </c>
      <c r="K174" s="67">
        <f t="shared" si="7"/>
        <v>0</v>
      </c>
      <c r="L174" s="69">
        <v>11.1937</v>
      </c>
      <c r="M174" s="54">
        <v>11.1937</v>
      </c>
      <c r="N174" s="73">
        <f t="shared" si="8"/>
        <v>0</v>
      </c>
      <c r="O174" s="69"/>
      <c r="P174" s="69">
        <v>12.3805</v>
      </c>
      <c r="Q174" s="54">
        <v>12.3805</v>
      </c>
      <c r="R174" s="74">
        <f t="shared" si="9"/>
        <v>0</v>
      </c>
    </row>
    <row r="175" spans="5:18">
      <c r="E175" s="71">
        <f t="shared" si="10"/>
        <v>45351</v>
      </c>
      <c r="F175" s="66">
        <v>8.3299999999999999E-2</v>
      </c>
      <c r="G175" s="66">
        <v>8.3299999999999999E-2</v>
      </c>
      <c r="H175" s="57">
        <f t="shared" si="6"/>
        <v>0</v>
      </c>
      <c r="I175" s="66">
        <v>8.3299999999999999E-2</v>
      </c>
      <c r="J175">
        <v>8.3299999999999999E-2</v>
      </c>
      <c r="K175" s="67">
        <f t="shared" si="7"/>
        <v>0</v>
      </c>
      <c r="L175" s="69">
        <v>11.274100000000001</v>
      </c>
      <c r="M175" s="54">
        <v>11.274100000000001</v>
      </c>
      <c r="N175" s="73">
        <f t="shared" si="8"/>
        <v>0</v>
      </c>
      <c r="O175" s="69"/>
      <c r="P175" s="69">
        <v>12.486700000000001</v>
      </c>
      <c r="Q175" s="54">
        <v>12.486700000000001</v>
      </c>
      <c r="R175" s="74">
        <f t="shared" si="9"/>
        <v>0</v>
      </c>
    </row>
    <row r="176" spans="5:18">
      <c r="E176" s="71">
        <f t="shared" si="10"/>
        <v>45382</v>
      </c>
      <c r="F176" s="57">
        <v>8.3299999999999999E-2</v>
      </c>
      <c r="G176" s="57">
        <v>8.3299999999999999E-2</v>
      </c>
      <c r="H176" s="57">
        <f t="shared" si="6"/>
        <v>0</v>
      </c>
      <c r="I176" s="57">
        <v>8.3299999999999999E-2</v>
      </c>
      <c r="J176">
        <v>8.3299999999999999E-2</v>
      </c>
      <c r="K176" s="67">
        <f t="shared" si="7"/>
        <v>0</v>
      </c>
      <c r="L176" s="69">
        <v>12.077999999999999</v>
      </c>
      <c r="M176" s="54">
        <v>12.077999999999999</v>
      </c>
      <c r="N176" s="73">
        <f t="shared" si="8"/>
        <v>0</v>
      </c>
      <c r="O176" s="69"/>
      <c r="P176" s="69">
        <v>13.3947</v>
      </c>
      <c r="Q176" s="54">
        <v>13.3947</v>
      </c>
      <c r="R176" s="74">
        <f t="shared" si="9"/>
        <v>0</v>
      </c>
    </row>
    <row r="177" spans="5:18">
      <c r="E177" s="71">
        <f t="shared" si="10"/>
        <v>45412</v>
      </c>
      <c r="F177" s="57">
        <v>8.3299999999999999E-2</v>
      </c>
      <c r="G177" s="57">
        <v>8.3299999999999999E-2</v>
      </c>
      <c r="H177" s="57">
        <f t="shared" si="6"/>
        <v>0</v>
      </c>
      <c r="I177" s="57">
        <v>8.3299999999999999E-2</v>
      </c>
      <c r="J177">
        <v>8.3299999999999999E-2</v>
      </c>
      <c r="K177" s="67">
        <f t="shared" si="7"/>
        <v>0</v>
      </c>
      <c r="L177" s="69">
        <v>11.788</v>
      </c>
      <c r="M177" s="54">
        <v>11.788</v>
      </c>
      <c r="N177" s="73">
        <f t="shared" si="8"/>
        <v>0</v>
      </c>
      <c r="O177" s="69"/>
      <c r="P177" s="69">
        <v>13.0937</v>
      </c>
      <c r="Q177" s="54">
        <v>13.0937</v>
      </c>
      <c r="R177" s="74">
        <f t="shared" si="9"/>
        <v>0</v>
      </c>
    </row>
    <row r="178" spans="5:18">
      <c r="E178" s="71">
        <f t="shared" si="10"/>
        <v>45443</v>
      </c>
      <c r="F178" s="64">
        <f>VLOOKUP(F$1,Distribution!$A:$D,4,FALSE)</f>
        <v>0.1</v>
      </c>
      <c r="G178" s="64">
        <v>8.3299999999999999E-2</v>
      </c>
      <c r="H178" s="57">
        <f t="shared" si="6"/>
        <v>-1.6700000000000007E-2</v>
      </c>
      <c r="I178" s="64">
        <f>VLOOKUP(I$1,Distribution!$A:$D,4,FALSE)</f>
        <v>0.1</v>
      </c>
      <c r="J178">
        <v>8.3299999999999999E-2</v>
      </c>
      <c r="K178" s="67">
        <f t="shared" si="7"/>
        <v>1.6700000000000007E-2</v>
      </c>
      <c r="L178" s="69">
        <v>12.031499999999999</v>
      </c>
      <c r="M178" s="54">
        <v>12.031499999999999</v>
      </c>
      <c r="N178" s="73">
        <f t="shared" si="8"/>
        <v>0</v>
      </c>
      <c r="O178" s="69"/>
      <c r="P178" s="69">
        <v>13.381</v>
      </c>
      <c r="Q178" s="54">
        <v>13.381</v>
      </c>
      <c r="R178" s="74">
        <f t="shared" si="9"/>
        <v>0</v>
      </c>
    </row>
    <row r="179" spans="5:18">
      <c r="E179" s="71">
        <f t="shared" si="10"/>
        <v>45473</v>
      </c>
      <c r="F179" s="57">
        <f>F178</f>
        <v>0.1</v>
      </c>
      <c r="G179" s="57">
        <v>8.3299999999999999E-2</v>
      </c>
      <c r="H179" s="57">
        <f t="shared" si="6"/>
        <v>-1.6700000000000007E-2</v>
      </c>
      <c r="I179" s="57">
        <f>I178</f>
        <v>0.1</v>
      </c>
      <c r="J179">
        <v>8.3299999999999999E-2</v>
      </c>
      <c r="K179" s="67">
        <f t="shared" si="7"/>
        <v>1.6700000000000007E-2</v>
      </c>
      <c r="L179" s="69">
        <v>11.9693</v>
      </c>
      <c r="M179" s="54">
        <v>11.9693</v>
      </c>
      <c r="N179" s="73">
        <f t="shared" si="8"/>
        <v>0</v>
      </c>
      <c r="O179" s="69"/>
      <c r="P179" s="69">
        <v>13.331200000000001</v>
      </c>
      <c r="Q179" s="54">
        <v>13.331200000000001</v>
      </c>
      <c r="R179" s="74">
        <f t="shared" si="9"/>
        <v>0</v>
      </c>
    </row>
    <row r="180" spans="5:18">
      <c r="E180" s="71">
        <f t="shared" si="10"/>
        <v>45504</v>
      </c>
      <c r="F180" s="64">
        <v>0.09</v>
      </c>
      <c r="G180" s="64">
        <v>0.09</v>
      </c>
      <c r="H180" s="57">
        <f t="shared" si="6"/>
        <v>0</v>
      </c>
      <c r="I180" s="64">
        <v>0.09</v>
      </c>
      <c r="J180">
        <v>0.09</v>
      </c>
      <c r="K180" s="67">
        <f t="shared" si="7"/>
        <v>0</v>
      </c>
      <c r="L180" s="69">
        <v>12.987399999999999</v>
      </c>
      <c r="M180" s="54">
        <v>12.987399999999999</v>
      </c>
      <c r="N180" s="73">
        <f t="shared" si="8"/>
        <v>0</v>
      </c>
      <c r="O180" s="69"/>
      <c r="P180" s="69">
        <v>14.4862</v>
      </c>
      <c r="Q180" s="54">
        <v>14.4862</v>
      </c>
      <c r="R180" s="74">
        <f t="shared" si="9"/>
        <v>0</v>
      </c>
    </row>
    <row r="181" spans="5:18">
      <c r="E181" s="71">
        <f t="shared" si="10"/>
        <v>45535</v>
      </c>
      <c r="F181" s="57">
        <f>F180</f>
        <v>0.09</v>
      </c>
      <c r="G181" s="57">
        <v>0.09</v>
      </c>
      <c r="H181" s="57">
        <f t="shared" si="6"/>
        <v>0</v>
      </c>
      <c r="I181" s="57">
        <f>I180</f>
        <v>0.09</v>
      </c>
      <c r="J181">
        <v>0.09</v>
      </c>
      <c r="K181" s="67">
        <f t="shared" si="7"/>
        <v>0</v>
      </c>
      <c r="L181" s="69">
        <v>12.9832</v>
      </c>
      <c r="M181" s="54">
        <v>12.9832</v>
      </c>
      <c r="N181" s="73">
        <f t="shared" si="8"/>
        <v>0</v>
      </c>
      <c r="O181" s="69"/>
      <c r="P181" s="69">
        <v>14.514900000000001</v>
      </c>
      <c r="Q181" s="54">
        <v>14.514900000000001</v>
      </c>
      <c r="R181" s="74">
        <f t="shared" si="9"/>
        <v>0</v>
      </c>
    </row>
    <row r="182" spans="5:18">
      <c r="E182" s="71">
        <f t="shared" si="10"/>
        <v>45565</v>
      </c>
      <c r="F182" s="57">
        <v>0.09</v>
      </c>
      <c r="G182" s="57">
        <v>0.09</v>
      </c>
      <c r="H182" s="57">
        <f t="shared" si="6"/>
        <v>0</v>
      </c>
      <c r="I182" s="57">
        <v>0.09</v>
      </c>
      <c r="J182">
        <v>0.09</v>
      </c>
      <c r="K182" s="67">
        <f t="shared" si="7"/>
        <v>0</v>
      </c>
      <c r="L182" s="69">
        <v>12.6896</v>
      </c>
      <c r="M182" s="54">
        <v>12.6896</v>
      </c>
      <c r="N182" s="73">
        <f t="shared" si="8"/>
        <v>0</v>
      </c>
      <c r="O182" s="69"/>
      <c r="P182" s="69">
        <v>14.216900000000001</v>
      </c>
      <c r="Q182" s="54">
        <v>14.216900000000001</v>
      </c>
      <c r="R182" s="74">
        <f t="shared" si="9"/>
        <v>0</v>
      </c>
    </row>
    <row r="183" spans="5:18">
      <c r="E183" s="71">
        <f t="shared" si="10"/>
        <v>45596</v>
      </c>
      <c r="F183" s="57">
        <v>0.09</v>
      </c>
      <c r="G183" s="57">
        <v>0.09</v>
      </c>
      <c r="H183" s="57">
        <f t="shared" si="6"/>
        <v>0</v>
      </c>
      <c r="I183" s="57">
        <v>0.09</v>
      </c>
      <c r="J183">
        <v>0.09</v>
      </c>
      <c r="K183" s="67">
        <f t="shared" si="7"/>
        <v>0</v>
      </c>
      <c r="L183" s="69">
        <v>13.163500000000001</v>
      </c>
      <c r="M183" s="54">
        <v>13.163500000000001</v>
      </c>
      <c r="N183" s="73">
        <f t="shared" si="8"/>
        <v>0</v>
      </c>
      <c r="O183" s="69"/>
      <c r="P183" s="69">
        <v>14.7639</v>
      </c>
      <c r="Q183" s="54">
        <v>14.7639</v>
      </c>
      <c r="R183" s="74">
        <f t="shared" si="9"/>
        <v>0</v>
      </c>
    </row>
    <row r="184" spans="5:18">
      <c r="E184" s="71">
        <f t="shared" si="10"/>
        <v>45626</v>
      </c>
      <c r="F184" s="57">
        <v>0.09</v>
      </c>
      <c r="G184" s="57">
        <v>0.09</v>
      </c>
      <c r="H184" s="57">
        <f t="shared" si="6"/>
        <v>0</v>
      </c>
      <c r="I184" s="57">
        <v>0.09</v>
      </c>
      <c r="J184">
        <v>0.09</v>
      </c>
      <c r="K184" s="67">
        <f t="shared" si="7"/>
        <v>0</v>
      </c>
      <c r="L184" s="69">
        <v>14.638400000000001</v>
      </c>
      <c r="M184" s="54">
        <v>14.638400000000001</v>
      </c>
      <c r="N184" s="73">
        <f t="shared" si="8"/>
        <v>0</v>
      </c>
      <c r="O184" s="69"/>
      <c r="P184" s="69">
        <v>16.4331</v>
      </c>
      <c r="Q184" s="54">
        <v>16.4331</v>
      </c>
      <c r="R184" s="74">
        <f t="shared" si="9"/>
        <v>0</v>
      </c>
    </row>
    <row r="185" spans="5:18">
      <c r="E185" s="72">
        <f t="shared" si="10"/>
        <v>45657</v>
      </c>
      <c r="F185" s="58">
        <v>0.1</v>
      </c>
      <c r="G185" s="58">
        <v>0.1</v>
      </c>
      <c r="H185" s="57">
        <f t="shared" si="6"/>
        <v>0</v>
      </c>
      <c r="I185" s="58">
        <v>0.1</v>
      </c>
      <c r="J185">
        <v>0.1</v>
      </c>
      <c r="K185" s="67">
        <f t="shared" si="7"/>
        <v>0</v>
      </c>
      <c r="L185" s="69">
        <v>13.402900000000001</v>
      </c>
      <c r="M185" s="54">
        <v>13.402900000000001</v>
      </c>
      <c r="N185" s="73">
        <f t="shared" si="8"/>
        <v>0</v>
      </c>
      <c r="O185" s="69"/>
      <c r="P185" s="69">
        <v>15.0899</v>
      </c>
      <c r="Q185" s="54">
        <v>15.0899</v>
      </c>
      <c r="R185" s="74">
        <f t="shared" si="9"/>
        <v>0</v>
      </c>
    </row>
    <row r="186" spans="5:18">
      <c r="E186" s="71">
        <f t="shared" si="10"/>
        <v>45688</v>
      </c>
      <c r="F186" s="58">
        <v>0.1</v>
      </c>
      <c r="G186" s="58">
        <v>0.1</v>
      </c>
      <c r="H186" s="57">
        <f t="shared" si="6"/>
        <v>0</v>
      </c>
      <c r="I186" s="58">
        <v>0.1</v>
      </c>
      <c r="J186">
        <v>0.1</v>
      </c>
      <c r="K186" s="67">
        <f t="shared" si="7"/>
        <v>0</v>
      </c>
      <c r="L186">
        <v>14.2807</v>
      </c>
      <c r="M186" s="54">
        <v>14.2807</v>
      </c>
      <c r="N186" s="73">
        <f t="shared" si="8"/>
        <v>0</v>
      </c>
      <c r="O186" s="69"/>
      <c r="P186">
        <v>16.108899999999998</v>
      </c>
      <c r="Q186" s="54">
        <v>16.108899999999998</v>
      </c>
      <c r="R186" s="74">
        <f t="shared" si="9"/>
        <v>0</v>
      </c>
    </row>
    <row r="190" spans="5:18">
      <c r="F190" s="65"/>
      <c r="G190" s="65"/>
      <c r="H190" s="65"/>
      <c r="I190" s="65"/>
      <c r="L190">
        <v>14.2807</v>
      </c>
      <c r="M190">
        <v>16.108899999999998</v>
      </c>
    </row>
  </sheetData>
  <mergeCells count="1">
    <mergeCell ref="A1:C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64D40-14B6-49E1-B0BE-9AFFD8D84CA8}">
  <sheetPr codeName="Sheet19">
    <tabColor rgb="FFFFC000"/>
  </sheetPr>
  <dimension ref="A1:I56"/>
  <sheetViews>
    <sheetView topLeftCell="A28" workbookViewId="0">
      <selection activeCell="E35" sqref="E35"/>
    </sheetView>
  </sheetViews>
  <sheetFormatPr defaultRowHeight="14.45"/>
  <cols>
    <col min="1" max="1" width="19.5703125" customWidth="1"/>
    <col min="2" max="2" width="10.140625" customWidth="1"/>
    <col min="3" max="3" width="4.5703125" bestFit="1" customWidth="1"/>
    <col min="4" max="4" width="53.85546875" bestFit="1" customWidth="1"/>
    <col min="7" max="7" width="50.140625" customWidth="1"/>
    <col min="8" max="8" width="44.140625" customWidth="1"/>
    <col min="9" max="9" width="19.140625" customWidth="1"/>
    <col min="10" max="10" width="50.42578125" customWidth="1"/>
  </cols>
  <sheetData>
    <row r="1" spans="1:9">
      <c r="B1" t="s">
        <v>589</v>
      </c>
      <c r="D1" t="s">
        <v>590</v>
      </c>
      <c r="E1" t="s">
        <v>591</v>
      </c>
      <c r="G1" t="s">
        <v>590</v>
      </c>
    </row>
    <row r="2" spans="1:9">
      <c r="A2" t="str">
        <f>B2&amp;"_"&amp;C2</f>
        <v>HR21_A</v>
      </c>
      <c r="B2" t="s">
        <v>604</v>
      </c>
      <c r="C2" t="str">
        <f>RIGHT(D2,1)</f>
        <v>A</v>
      </c>
      <c r="D2" t="s">
        <v>605</v>
      </c>
      <c r="E2" t="s">
        <v>454</v>
      </c>
      <c r="G2" t="s">
        <v>605</v>
      </c>
      <c r="H2" t="s">
        <v>749</v>
      </c>
      <c r="I2" t="str">
        <f>A2</f>
        <v>HR21_A</v>
      </c>
    </row>
    <row r="3" spans="1:9">
      <c r="A3" t="str">
        <f t="shared" ref="A3:A56" si="0">B3&amp;"_"&amp;C3</f>
        <v>HR21_U</v>
      </c>
      <c r="B3" t="s">
        <v>604</v>
      </c>
      <c r="C3" t="str">
        <f t="shared" ref="C3:C53" si="1">RIGHT(D3,1)</f>
        <v>U</v>
      </c>
      <c r="D3" t="s">
        <v>606</v>
      </c>
      <c r="E3" t="s">
        <v>454</v>
      </c>
      <c r="G3" t="s">
        <v>606</v>
      </c>
      <c r="H3" t="s">
        <v>749</v>
      </c>
      <c r="I3" t="str">
        <f t="shared" ref="I3:I56" si="2">A3</f>
        <v>HR21_U</v>
      </c>
    </row>
    <row r="4" spans="1:9">
      <c r="A4" t="str">
        <f t="shared" si="0"/>
        <v>HR21_U</v>
      </c>
      <c r="B4" t="s">
        <v>604</v>
      </c>
      <c r="C4" t="str">
        <f t="shared" si="1"/>
        <v>U</v>
      </c>
      <c r="D4" t="s">
        <v>606</v>
      </c>
      <c r="E4" t="s">
        <v>472</v>
      </c>
      <c r="G4" t="s">
        <v>606</v>
      </c>
      <c r="H4" t="s">
        <v>749</v>
      </c>
      <c r="I4" t="str">
        <f t="shared" si="2"/>
        <v>HR21_U</v>
      </c>
    </row>
    <row r="5" spans="1:9">
      <c r="A5" t="str">
        <f t="shared" si="0"/>
        <v>HR21_B</v>
      </c>
      <c r="B5" t="s">
        <v>604</v>
      </c>
      <c r="C5" t="str">
        <f t="shared" si="1"/>
        <v>B</v>
      </c>
      <c r="D5" t="s">
        <v>607</v>
      </c>
      <c r="E5" t="s">
        <v>454</v>
      </c>
      <c r="G5" t="s">
        <v>607</v>
      </c>
      <c r="H5" t="s">
        <v>749</v>
      </c>
      <c r="I5" t="str">
        <f t="shared" si="2"/>
        <v>HR21_B</v>
      </c>
    </row>
    <row r="6" spans="1:9">
      <c r="A6" t="str">
        <f t="shared" si="0"/>
        <v>HRA1_Unit</v>
      </c>
      <c r="B6" t="s">
        <v>46</v>
      </c>
      <c r="C6" t="s">
        <v>750</v>
      </c>
      <c r="D6" t="s">
        <v>101</v>
      </c>
      <c r="E6" t="s">
        <v>454</v>
      </c>
      <c r="G6" t="s">
        <v>101</v>
      </c>
      <c r="H6" t="s">
        <v>101</v>
      </c>
      <c r="I6" t="str">
        <f t="shared" si="2"/>
        <v>HRA1_Unit</v>
      </c>
    </row>
    <row r="7" spans="1:9">
      <c r="A7" t="str">
        <f t="shared" si="0"/>
        <v>HRA2_Unit</v>
      </c>
      <c r="B7" t="s">
        <v>83</v>
      </c>
      <c r="C7" t="s">
        <v>750</v>
      </c>
      <c r="D7" t="s">
        <v>103</v>
      </c>
      <c r="E7" t="s">
        <v>454</v>
      </c>
      <c r="G7" t="s">
        <v>103</v>
      </c>
      <c r="H7" t="s">
        <v>103</v>
      </c>
      <c r="I7" t="str">
        <f t="shared" si="2"/>
        <v>HRA2_Unit</v>
      </c>
    </row>
    <row r="8" spans="1:9">
      <c r="A8" t="str">
        <f t="shared" si="0"/>
        <v>HRA3_Unit</v>
      </c>
      <c r="B8" t="s">
        <v>48</v>
      </c>
      <c r="C8" t="s">
        <v>750</v>
      </c>
      <c r="D8" t="s">
        <v>104</v>
      </c>
      <c r="E8" t="s">
        <v>454</v>
      </c>
      <c r="G8" t="s">
        <v>104</v>
      </c>
      <c r="H8" t="s">
        <v>104</v>
      </c>
      <c r="I8" t="str">
        <f t="shared" si="2"/>
        <v>HRA3_Unit</v>
      </c>
    </row>
    <row r="9" spans="1:9">
      <c r="A9" t="str">
        <f t="shared" si="0"/>
        <v>HRA4_Unit</v>
      </c>
      <c r="B9" t="s">
        <v>50</v>
      </c>
      <c r="C9" t="s">
        <v>750</v>
      </c>
      <c r="D9" t="s">
        <v>105</v>
      </c>
      <c r="E9" t="s">
        <v>454</v>
      </c>
      <c r="G9" t="s">
        <v>105</v>
      </c>
      <c r="H9" t="s">
        <v>105</v>
      </c>
      <c r="I9" t="str">
        <f t="shared" si="2"/>
        <v>HRA4_Unit</v>
      </c>
    </row>
    <row r="10" spans="1:9">
      <c r="A10" t="str">
        <f t="shared" si="0"/>
        <v>HRA5_Unit</v>
      </c>
      <c r="B10" t="s">
        <v>85</v>
      </c>
      <c r="C10" t="s">
        <v>750</v>
      </c>
      <c r="D10" t="s">
        <v>107</v>
      </c>
      <c r="E10" t="s">
        <v>454</v>
      </c>
      <c r="G10" t="s">
        <v>107</v>
      </c>
      <c r="H10" t="s">
        <v>107</v>
      </c>
      <c r="I10" t="str">
        <f t="shared" si="2"/>
        <v>HRA5_Unit</v>
      </c>
    </row>
    <row r="11" spans="1:9">
      <c r="A11" t="str">
        <f t="shared" si="0"/>
        <v>HRAS_A</v>
      </c>
      <c r="B11" t="s">
        <v>611</v>
      </c>
      <c r="C11" t="str">
        <f t="shared" si="1"/>
        <v>A</v>
      </c>
      <c r="D11" t="s">
        <v>612</v>
      </c>
      <c r="E11" t="s">
        <v>454</v>
      </c>
      <c r="G11" t="s">
        <v>612</v>
      </c>
      <c r="H11" t="s">
        <v>751</v>
      </c>
      <c r="I11" t="str">
        <f t="shared" si="2"/>
        <v>HRAS_A</v>
      </c>
    </row>
    <row r="12" spans="1:9">
      <c r="A12" t="str">
        <f t="shared" si="0"/>
        <v>HRAS_U</v>
      </c>
      <c r="B12" t="s">
        <v>611</v>
      </c>
      <c r="C12" t="str">
        <f t="shared" si="1"/>
        <v>U</v>
      </c>
      <c r="D12" t="s">
        <v>752</v>
      </c>
      <c r="E12" t="s">
        <v>454</v>
      </c>
      <c r="G12" t="s">
        <v>752</v>
      </c>
      <c r="H12" t="s">
        <v>753</v>
      </c>
      <c r="I12" t="str">
        <f t="shared" si="2"/>
        <v>HRAS_U</v>
      </c>
    </row>
    <row r="13" spans="1:9">
      <c r="A13" t="str">
        <f t="shared" si="0"/>
        <v>HRAS_U</v>
      </c>
      <c r="B13" t="s">
        <v>611</v>
      </c>
      <c r="C13" t="str">
        <f t="shared" si="1"/>
        <v>U</v>
      </c>
      <c r="D13" t="s">
        <v>752</v>
      </c>
      <c r="E13" t="s">
        <v>472</v>
      </c>
      <c r="G13" t="s">
        <v>752</v>
      </c>
      <c r="H13" t="s">
        <v>753</v>
      </c>
      <c r="I13" t="str">
        <f t="shared" si="2"/>
        <v>HRAS_U</v>
      </c>
    </row>
    <row r="14" spans="1:9">
      <c r="A14" t="str">
        <f t="shared" si="0"/>
        <v>HRAX_Unit</v>
      </c>
      <c r="B14" t="s">
        <v>52</v>
      </c>
      <c r="C14" t="s">
        <v>750</v>
      </c>
      <c r="D14" t="s">
        <v>54</v>
      </c>
      <c r="E14" t="s">
        <v>454</v>
      </c>
      <c r="G14" t="s">
        <v>54</v>
      </c>
      <c r="H14" t="s">
        <v>54</v>
      </c>
      <c r="I14" t="str">
        <f t="shared" si="2"/>
        <v>HRAX_Unit</v>
      </c>
    </row>
    <row r="15" spans="1:9">
      <c r="A15" t="str">
        <f t="shared" si="0"/>
        <v>HRQA_Unit</v>
      </c>
      <c r="B15" t="s">
        <v>30</v>
      </c>
      <c r="C15" t="s">
        <v>750</v>
      </c>
      <c r="D15" t="s">
        <v>115</v>
      </c>
      <c r="E15" t="s">
        <v>454</v>
      </c>
      <c r="G15" t="s">
        <v>115</v>
      </c>
      <c r="H15" t="s">
        <v>115</v>
      </c>
      <c r="I15" t="str">
        <f t="shared" si="2"/>
        <v>HRQA_Unit</v>
      </c>
    </row>
    <row r="16" spans="1:9">
      <c r="A16" t="str">
        <f t="shared" si="0"/>
        <v>HRT0_A</v>
      </c>
      <c r="B16" t="s">
        <v>653</v>
      </c>
      <c r="C16" t="str">
        <f t="shared" si="1"/>
        <v>A</v>
      </c>
      <c r="D16" t="s">
        <v>654</v>
      </c>
      <c r="E16" t="s">
        <v>454</v>
      </c>
      <c r="G16" t="s">
        <v>654</v>
      </c>
      <c r="H16" t="s">
        <v>122</v>
      </c>
      <c r="I16" t="str">
        <f t="shared" si="2"/>
        <v>HRT0_A</v>
      </c>
    </row>
    <row r="17" spans="1:9">
      <c r="A17" t="str">
        <f t="shared" si="0"/>
        <v>HRT0_U</v>
      </c>
      <c r="B17" t="s">
        <v>653</v>
      </c>
      <c r="C17" t="str">
        <f t="shared" si="1"/>
        <v>U</v>
      </c>
      <c r="D17" t="s">
        <v>655</v>
      </c>
      <c r="E17" t="s">
        <v>454</v>
      </c>
      <c r="G17" t="s">
        <v>655</v>
      </c>
      <c r="H17" t="s">
        <v>122</v>
      </c>
      <c r="I17" t="str">
        <f t="shared" si="2"/>
        <v>HRT0_U</v>
      </c>
    </row>
    <row r="18" spans="1:9">
      <c r="A18" t="str">
        <f t="shared" si="0"/>
        <v>HRT0_U</v>
      </c>
      <c r="B18" t="s">
        <v>653</v>
      </c>
      <c r="C18" t="str">
        <f t="shared" si="1"/>
        <v>U</v>
      </c>
      <c r="D18" t="s">
        <v>655</v>
      </c>
      <c r="E18" t="s">
        <v>472</v>
      </c>
      <c r="G18" t="s">
        <v>655</v>
      </c>
      <c r="H18" t="s">
        <v>122</v>
      </c>
      <c r="I18" t="str">
        <f t="shared" si="2"/>
        <v>HRT0_U</v>
      </c>
    </row>
    <row r="19" spans="1:9">
      <c r="A19" t="str">
        <f t="shared" si="0"/>
        <v>HRT1_R</v>
      </c>
      <c r="B19" t="s">
        <v>754</v>
      </c>
      <c r="C19" t="str">
        <f t="shared" si="1"/>
        <v>R</v>
      </c>
      <c r="D19" t="s">
        <v>755</v>
      </c>
      <c r="E19" t="s">
        <v>454</v>
      </c>
      <c r="G19" t="s">
        <v>755</v>
      </c>
      <c r="H19" t="s">
        <v>126</v>
      </c>
      <c r="I19" t="str">
        <f t="shared" si="2"/>
        <v>HRT1_R</v>
      </c>
    </row>
    <row r="20" spans="1:9">
      <c r="A20" t="str">
        <f t="shared" si="0"/>
        <v>HRT1_A</v>
      </c>
      <c r="B20" t="s">
        <v>754</v>
      </c>
      <c r="C20" t="str">
        <f t="shared" si="1"/>
        <v>A</v>
      </c>
      <c r="D20" t="s">
        <v>756</v>
      </c>
      <c r="E20" t="s">
        <v>454</v>
      </c>
      <c r="G20" t="s">
        <v>756</v>
      </c>
      <c r="H20" t="s">
        <v>126</v>
      </c>
      <c r="I20" t="str">
        <f t="shared" si="2"/>
        <v>HRT1_A</v>
      </c>
    </row>
    <row r="21" spans="1:9">
      <c r="A21" t="str">
        <f t="shared" si="0"/>
        <v>HRT1_Unit</v>
      </c>
      <c r="B21" t="s">
        <v>754</v>
      </c>
      <c r="C21" t="s">
        <v>750</v>
      </c>
      <c r="D21" t="s">
        <v>757</v>
      </c>
      <c r="E21" t="s">
        <v>454</v>
      </c>
      <c r="G21" t="s">
        <v>757</v>
      </c>
      <c r="H21" t="s">
        <v>757</v>
      </c>
      <c r="I21" t="str">
        <f t="shared" si="2"/>
        <v>HRT1_Unit</v>
      </c>
    </row>
    <row r="22" spans="1:9">
      <c r="A22" t="str">
        <f t="shared" si="0"/>
        <v>HRT1_D</v>
      </c>
      <c r="B22" t="s">
        <v>754</v>
      </c>
      <c r="C22" t="str">
        <f t="shared" si="1"/>
        <v>D</v>
      </c>
      <c r="D22" t="s">
        <v>758</v>
      </c>
      <c r="E22" t="s">
        <v>454</v>
      </c>
      <c r="G22" t="s">
        <v>758</v>
      </c>
      <c r="H22" t="s">
        <v>126</v>
      </c>
      <c r="I22" t="str">
        <f t="shared" si="2"/>
        <v>HRT1_D</v>
      </c>
    </row>
    <row r="23" spans="1:9">
      <c r="A23" t="str">
        <f t="shared" si="0"/>
        <v>HRT3_R</v>
      </c>
      <c r="B23" t="s">
        <v>759</v>
      </c>
      <c r="C23" t="str">
        <f t="shared" si="1"/>
        <v>R</v>
      </c>
      <c r="D23" t="s">
        <v>760</v>
      </c>
      <c r="E23" t="s">
        <v>454</v>
      </c>
      <c r="G23" t="s">
        <v>760</v>
      </c>
      <c r="H23" t="s">
        <v>138</v>
      </c>
      <c r="I23" t="str">
        <f t="shared" si="2"/>
        <v>HRT3_R</v>
      </c>
    </row>
    <row r="24" spans="1:9">
      <c r="A24" t="str">
        <f t="shared" si="0"/>
        <v>HRT3_A</v>
      </c>
      <c r="B24" t="s">
        <v>759</v>
      </c>
      <c r="C24" t="str">
        <f t="shared" si="1"/>
        <v>A</v>
      </c>
      <c r="D24" t="s">
        <v>761</v>
      </c>
      <c r="E24" t="s">
        <v>454</v>
      </c>
      <c r="G24" t="s">
        <v>761</v>
      </c>
      <c r="H24" t="s">
        <v>138</v>
      </c>
      <c r="I24" t="str">
        <f t="shared" si="2"/>
        <v>HRT3_A</v>
      </c>
    </row>
    <row r="25" spans="1:9">
      <c r="A25" t="str">
        <f t="shared" si="0"/>
        <v>HRT3_Unit</v>
      </c>
      <c r="B25" t="s">
        <v>759</v>
      </c>
      <c r="C25" t="s">
        <v>750</v>
      </c>
      <c r="D25" t="s">
        <v>762</v>
      </c>
      <c r="E25" t="s">
        <v>454</v>
      </c>
      <c r="G25" t="s">
        <v>762</v>
      </c>
      <c r="H25" t="s">
        <v>762</v>
      </c>
      <c r="I25" t="str">
        <f t="shared" si="2"/>
        <v>HRT3_Unit</v>
      </c>
    </row>
    <row r="26" spans="1:9">
      <c r="A26" t="str">
        <f t="shared" si="0"/>
        <v>HRT3_D</v>
      </c>
      <c r="B26" t="s">
        <v>759</v>
      </c>
      <c r="C26" t="str">
        <f t="shared" si="1"/>
        <v>D</v>
      </c>
      <c r="D26" t="s">
        <v>763</v>
      </c>
      <c r="E26" t="s">
        <v>454</v>
      </c>
      <c r="G26" t="s">
        <v>763</v>
      </c>
      <c r="H26" t="s">
        <v>138</v>
      </c>
      <c r="I26" t="str">
        <f t="shared" si="2"/>
        <v>HRT3_D</v>
      </c>
    </row>
    <row r="27" spans="1:9">
      <c r="A27" t="str">
        <f t="shared" si="0"/>
        <v>HRT9_A</v>
      </c>
      <c r="B27" t="s">
        <v>656</v>
      </c>
      <c r="C27" t="str">
        <f t="shared" si="1"/>
        <v>A</v>
      </c>
      <c r="D27" t="s">
        <v>657</v>
      </c>
      <c r="E27" t="s">
        <v>454</v>
      </c>
      <c r="G27" t="s">
        <v>657</v>
      </c>
      <c r="H27" t="s">
        <v>154</v>
      </c>
      <c r="I27" t="str">
        <f t="shared" si="2"/>
        <v>HRT9_A</v>
      </c>
    </row>
    <row r="28" spans="1:9">
      <c r="A28" t="str">
        <f t="shared" si="0"/>
        <v>HRT9_U</v>
      </c>
      <c r="B28" t="s">
        <v>656</v>
      </c>
      <c r="C28" t="str">
        <f>RIGHT(D28,1)</f>
        <v>U</v>
      </c>
      <c r="D28" t="s">
        <v>658</v>
      </c>
      <c r="E28" t="s">
        <v>454</v>
      </c>
      <c r="G28" t="s">
        <v>658</v>
      </c>
      <c r="H28" t="s">
        <v>154</v>
      </c>
      <c r="I28" t="str">
        <f t="shared" si="2"/>
        <v>HRT9_U</v>
      </c>
    </row>
    <row r="29" spans="1:9">
      <c r="A29" t="str">
        <f t="shared" si="0"/>
        <v>HRT9_U</v>
      </c>
      <c r="B29" t="s">
        <v>656</v>
      </c>
      <c r="C29" t="str">
        <f>RIGHT(D29,1)</f>
        <v>U</v>
      </c>
      <c r="D29" t="s">
        <v>658</v>
      </c>
      <c r="E29" t="s">
        <v>472</v>
      </c>
      <c r="G29" t="s">
        <v>658</v>
      </c>
      <c r="H29" t="s">
        <v>154</v>
      </c>
      <c r="I29" t="str">
        <f t="shared" si="2"/>
        <v>HRT9_U</v>
      </c>
    </row>
    <row r="30" spans="1:9">
      <c r="A30" t="str">
        <f t="shared" si="0"/>
        <v>HRT9_B</v>
      </c>
      <c r="B30" t="s">
        <v>656</v>
      </c>
      <c r="C30" t="str">
        <f t="shared" si="1"/>
        <v>B</v>
      </c>
      <c r="D30" t="s">
        <v>659</v>
      </c>
      <c r="E30" t="s">
        <v>454</v>
      </c>
      <c r="G30" t="s">
        <v>659</v>
      </c>
      <c r="H30" t="s">
        <v>154</v>
      </c>
      <c r="I30" t="str">
        <f t="shared" si="2"/>
        <v>HRT9_B</v>
      </c>
    </row>
    <row r="31" spans="1:9">
      <c r="A31" t="str">
        <f t="shared" si="0"/>
        <v>HRTF_Unit</v>
      </c>
      <c r="B31" t="s">
        <v>55</v>
      </c>
      <c r="C31" t="s">
        <v>750</v>
      </c>
      <c r="D31" t="s">
        <v>157</v>
      </c>
      <c r="E31" t="s">
        <v>454</v>
      </c>
      <c r="G31" t="s">
        <v>157</v>
      </c>
      <c r="H31" t="s">
        <v>157</v>
      </c>
      <c r="I31" t="str">
        <f t="shared" si="2"/>
        <v>HRTF_Unit</v>
      </c>
    </row>
    <row r="32" spans="1:9">
      <c r="A32" t="str">
        <f t="shared" si="0"/>
        <v>HRTG_Unit</v>
      </c>
      <c r="B32" t="s">
        <v>159</v>
      </c>
      <c r="C32" t="s">
        <v>750</v>
      </c>
      <c r="D32" t="s">
        <v>160</v>
      </c>
      <c r="E32" t="s">
        <v>454</v>
      </c>
      <c r="G32" t="s">
        <v>160</v>
      </c>
      <c r="H32" t="s">
        <v>160</v>
      </c>
      <c r="I32" t="str">
        <f t="shared" si="2"/>
        <v>HRTG_Unit</v>
      </c>
    </row>
    <row r="33" spans="1:9">
      <c r="A33" t="str">
        <f t="shared" si="0"/>
        <v>HRTH_A</v>
      </c>
      <c r="B33" t="s">
        <v>660</v>
      </c>
      <c r="C33" t="str">
        <f t="shared" si="1"/>
        <v>A</v>
      </c>
      <c r="D33" s="10" t="s">
        <v>661</v>
      </c>
      <c r="E33" t="s">
        <v>454</v>
      </c>
      <c r="G33" t="s">
        <v>661</v>
      </c>
      <c r="H33" t="s">
        <v>166</v>
      </c>
      <c r="I33" t="str">
        <f t="shared" si="2"/>
        <v>HRTH_A</v>
      </c>
    </row>
    <row r="34" spans="1:9">
      <c r="A34" t="str">
        <f t="shared" si="0"/>
        <v>HRTH_U</v>
      </c>
      <c r="B34" t="s">
        <v>660</v>
      </c>
      <c r="C34" t="str">
        <f t="shared" si="1"/>
        <v>U</v>
      </c>
      <c r="D34" t="s">
        <v>662</v>
      </c>
      <c r="E34" t="s">
        <v>454</v>
      </c>
      <c r="G34" t="s">
        <v>662</v>
      </c>
      <c r="H34" t="s">
        <v>166</v>
      </c>
      <c r="I34" t="str">
        <f t="shared" si="2"/>
        <v>HRTH_U</v>
      </c>
    </row>
    <row r="35" spans="1:9">
      <c r="A35" t="str">
        <f t="shared" si="0"/>
        <v>HRTH_U</v>
      </c>
      <c r="B35" t="s">
        <v>660</v>
      </c>
      <c r="C35" t="str">
        <f t="shared" si="1"/>
        <v>U</v>
      </c>
      <c r="D35" t="s">
        <v>662</v>
      </c>
      <c r="E35" t="s">
        <v>472</v>
      </c>
      <c r="G35" t="s">
        <v>662</v>
      </c>
      <c r="H35" t="s">
        <v>166</v>
      </c>
      <c r="I35" t="str">
        <f t="shared" si="2"/>
        <v>HRTH_U</v>
      </c>
    </row>
    <row r="36" spans="1:9">
      <c r="A36" t="str">
        <f t="shared" si="0"/>
        <v>HRTH_B</v>
      </c>
      <c r="B36" t="s">
        <v>660</v>
      </c>
      <c r="C36" t="str">
        <f t="shared" si="1"/>
        <v>B</v>
      </c>
      <c r="D36" t="s">
        <v>663</v>
      </c>
      <c r="E36" t="s">
        <v>454</v>
      </c>
      <c r="G36" t="s">
        <v>663</v>
      </c>
      <c r="H36" t="s">
        <v>166</v>
      </c>
      <c r="I36" t="str">
        <f t="shared" si="2"/>
        <v>HRTH_B</v>
      </c>
    </row>
    <row r="37" spans="1:9">
      <c r="A37" t="str">
        <f t="shared" si="0"/>
        <v>HRTJ_Unit</v>
      </c>
      <c r="B37" t="s">
        <v>57</v>
      </c>
      <c r="C37" t="s">
        <v>750</v>
      </c>
      <c r="D37" t="s">
        <v>169</v>
      </c>
      <c r="E37" t="s">
        <v>454</v>
      </c>
      <c r="G37" t="s">
        <v>169</v>
      </c>
      <c r="H37" t="s">
        <v>169</v>
      </c>
      <c r="I37" t="str">
        <f t="shared" si="2"/>
        <v>HRTJ_Unit</v>
      </c>
    </row>
    <row r="38" spans="1:9">
      <c r="A38" t="str">
        <f t="shared" si="0"/>
        <v>HRTM_Unit</v>
      </c>
      <c r="B38" t="s">
        <v>22</v>
      </c>
      <c r="C38" t="s">
        <v>750</v>
      </c>
      <c r="D38" t="s">
        <v>172</v>
      </c>
      <c r="E38" t="s">
        <v>454</v>
      </c>
      <c r="G38" t="s">
        <v>172</v>
      </c>
      <c r="H38" t="s">
        <v>172</v>
      </c>
      <c r="I38" t="str">
        <f t="shared" si="2"/>
        <v>HRTM_Unit</v>
      </c>
    </row>
    <row r="39" spans="1:9">
      <c r="A39" t="str">
        <f t="shared" si="0"/>
        <v>HRTP_A</v>
      </c>
      <c r="B39" t="s">
        <v>664</v>
      </c>
      <c r="C39" t="str">
        <f t="shared" si="1"/>
        <v>A</v>
      </c>
      <c r="D39" t="s">
        <v>764</v>
      </c>
      <c r="E39" t="s">
        <v>454</v>
      </c>
      <c r="G39" t="s">
        <v>764</v>
      </c>
      <c r="H39" t="s">
        <v>765</v>
      </c>
      <c r="I39" t="str">
        <f t="shared" si="2"/>
        <v>HRTP_A</v>
      </c>
    </row>
    <row r="40" spans="1:9">
      <c r="A40" t="str">
        <f t="shared" si="0"/>
        <v>HRTP_U</v>
      </c>
      <c r="B40" t="s">
        <v>664</v>
      </c>
      <c r="C40" t="str">
        <f t="shared" si="1"/>
        <v>U</v>
      </c>
      <c r="D40" t="s">
        <v>666</v>
      </c>
      <c r="E40" t="s">
        <v>454</v>
      </c>
      <c r="G40" t="s">
        <v>666</v>
      </c>
      <c r="H40" t="s">
        <v>766</v>
      </c>
      <c r="I40" t="str">
        <f t="shared" si="2"/>
        <v>HRTP_U</v>
      </c>
    </row>
    <row r="41" spans="1:9">
      <c r="A41" t="str">
        <f t="shared" si="0"/>
        <v>HRTP_U</v>
      </c>
      <c r="B41" t="s">
        <v>664</v>
      </c>
      <c r="C41" t="str">
        <f t="shared" si="1"/>
        <v>U</v>
      </c>
      <c r="D41" t="s">
        <v>666</v>
      </c>
      <c r="E41" t="s">
        <v>472</v>
      </c>
      <c r="G41" t="s">
        <v>666</v>
      </c>
      <c r="H41" t="s">
        <v>766</v>
      </c>
      <c r="I41" t="str">
        <f t="shared" si="2"/>
        <v>HRTP_U</v>
      </c>
    </row>
    <row r="42" spans="1:9">
      <c r="A42" t="str">
        <f t="shared" si="0"/>
        <v>HRTS_p</v>
      </c>
      <c r="B42" t="s">
        <v>188</v>
      </c>
      <c r="C42" t="str">
        <f t="shared" si="1"/>
        <v>p</v>
      </c>
      <c r="D42" t="s">
        <v>68</v>
      </c>
      <c r="E42" t="s">
        <v>454</v>
      </c>
      <c r="G42" t="s">
        <v>68</v>
      </c>
      <c r="H42" t="s">
        <v>68</v>
      </c>
      <c r="I42" t="str">
        <f t="shared" si="2"/>
        <v>HRTS_p</v>
      </c>
    </row>
    <row r="43" spans="1:9">
      <c r="A43" t="str">
        <f t="shared" si="0"/>
        <v xml:space="preserve">HRTS_ </v>
      </c>
      <c r="B43" t="s">
        <v>188</v>
      </c>
      <c r="C43" t="str">
        <f t="shared" si="1"/>
        <v xml:space="preserve"> </v>
      </c>
      <c r="D43" t="s">
        <v>70</v>
      </c>
      <c r="E43" t="s">
        <v>454</v>
      </c>
      <c r="G43" t="s">
        <v>70</v>
      </c>
      <c r="H43" t="s">
        <v>70</v>
      </c>
      <c r="I43" t="str">
        <f t="shared" si="2"/>
        <v xml:space="preserve">HRTS_ </v>
      </c>
    </row>
    <row r="44" spans="1:9">
      <c r="A44" t="str">
        <f t="shared" si="0"/>
        <v>HRTX_Unit</v>
      </c>
      <c r="B44" t="s">
        <v>62</v>
      </c>
      <c r="C44" t="s">
        <v>750</v>
      </c>
      <c r="D44" t="s">
        <v>178</v>
      </c>
      <c r="E44" t="s">
        <v>454</v>
      </c>
      <c r="G44" t="s">
        <v>178</v>
      </c>
      <c r="H44" t="s">
        <v>178</v>
      </c>
      <c r="I44" t="str">
        <f t="shared" si="2"/>
        <v>HRTX_Unit</v>
      </c>
    </row>
    <row r="45" spans="1:9">
      <c r="A45" t="str">
        <f t="shared" si="0"/>
        <v>HRTY_A</v>
      </c>
      <c r="B45" t="s">
        <v>667</v>
      </c>
      <c r="C45" t="str">
        <f t="shared" si="1"/>
        <v>A</v>
      </c>
      <c r="D45" t="s">
        <v>668</v>
      </c>
      <c r="E45" t="s">
        <v>454</v>
      </c>
      <c r="G45" t="s">
        <v>668</v>
      </c>
      <c r="H45" t="s">
        <v>394</v>
      </c>
      <c r="I45" t="str">
        <f t="shared" si="2"/>
        <v>HRTY_A</v>
      </c>
    </row>
    <row r="46" spans="1:9">
      <c r="A46" t="str">
        <f t="shared" si="0"/>
        <v>HRTY_U</v>
      </c>
      <c r="B46" t="s">
        <v>667</v>
      </c>
      <c r="C46" t="str">
        <f t="shared" si="1"/>
        <v>U</v>
      </c>
      <c r="D46" t="s">
        <v>669</v>
      </c>
      <c r="E46" t="s">
        <v>454</v>
      </c>
      <c r="G46" t="s">
        <v>669</v>
      </c>
      <c r="H46" t="s">
        <v>394</v>
      </c>
      <c r="I46" t="str">
        <f t="shared" si="2"/>
        <v>HRTY_U</v>
      </c>
    </row>
    <row r="47" spans="1:9">
      <c r="A47" t="str">
        <f t="shared" si="0"/>
        <v>HRTY_U</v>
      </c>
      <c r="B47" t="s">
        <v>667</v>
      </c>
      <c r="C47" t="str">
        <f t="shared" si="1"/>
        <v>U</v>
      </c>
      <c r="D47" t="s">
        <v>669</v>
      </c>
      <c r="E47" t="s">
        <v>472</v>
      </c>
      <c r="G47" t="s">
        <v>669</v>
      </c>
      <c r="H47" t="s">
        <v>394</v>
      </c>
      <c r="I47" t="str">
        <f t="shared" si="2"/>
        <v>HRTY_U</v>
      </c>
    </row>
    <row r="48" spans="1:9">
      <c r="A48" t="str">
        <f t="shared" si="0"/>
        <v>HRVF_Unit</v>
      </c>
      <c r="B48" t="s">
        <v>34</v>
      </c>
      <c r="C48" t="s">
        <v>750</v>
      </c>
      <c r="D48" t="s">
        <v>767</v>
      </c>
      <c r="E48" t="s">
        <v>454</v>
      </c>
      <c r="G48" t="s">
        <v>767</v>
      </c>
      <c r="H48" t="s">
        <v>767</v>
      </c>
      <c r="I48" t="str">
        <f t="shared" si="2"/>
        <v>HRVF_Unit</v>
      </c>
    </row>
    <row r="49" spans="1:9">
      <c r="A49" t="str">
        <f t="shared" si="0"/>
        <v>HRVG_Unit</v>
      </c>
      <c r="B49" t="s">
        <v>32</v>
      </c>
      <c r="C49" t="s">
        <v>750</v>
      </c>
      <c r="D49" t="s">
        <v>768</v>
      </c>
      <c r="E49" t="s">
        <v>454</v>
      </c>
      <c r="G49" t="s">
        <v>768</v>
      </c>
      <c r="H49" t="s">
        <v>768</v>
      </c>
      <c r="I49" t="str">
        <f t="shared" si="2"/>
        <v>HRVG_Unit</v>
      </c>
    </row>
    <row r="50" spans="1:9">
      <c r="A50" t="str">
        <f t="shared" si="0"/>
        <v>HRVJ_Unit</v>
      </c>
      <c r="B50" t="s">
        <v>39</v>
      </c>
      <c r="C50" t="s">
        <v>750</v>
      </c>
      <c r="D50" t="s">
        <v>186</v>
      </c>
      <c r="E50" t="s">
        <v>454</v>
      </c>
      <c r="G50" t="s">
        <v>186</v>
      </c>
      <c r="H50" t="s">
        <v>186</v>
      </c>
      <c r="I50" t="str">
        <f t="shared" si="2"/>
        <v>HRVJ_Unit</v>
      </c>
    </row>
    <row r="51" spans="1:9">
      <c r="A51" t="str">
        <f t="shared" si="0"/>
        <v>HRVL_A</v>
      </c>
      <c r="B51" s="8" t="s">
        <v>679</v>
      </c>
      <c r="C51" s="8" t="str">
        <f t="shared" si="1"/>
        <v>A</v>
      </c>
      <c r="D51" s="8" t="s">
        <v>680</v>
      </c>
      <c r="E51" s="8" t="s">
        <v>454</v>
      </c>
      <c r="F51" s="8"/>
      <c r="G51" s="8" t="s">
        <v>680</v>
      </c>
      <c r="H51" t="s">
        <v>739</v>
      </c>
      <c r="I51" t="str">
        <f t="shared" si="2"/>
        <v>HRVL_A</v>
      </c>
    </row>
    <row r="52" spans="1:9">
      <c r="A52" t="str">
        <f t="shared" si="0"/>
        <v>HRVL_U</v>
      </c>
      <c r="B52" s="8" t="s">
        <v>679</v>
      </c>
      <c r="C52" s="8" t="str">
        <f t="shared" si="1"/>
        <v>U</v>
      </c>
      <c r="D52" s="8" t="s">
        <v>681</v>
      </c>
      <c r="E52" s="8" t="s">
        <v>454</v>
      </c>
      <c r="F52" s="8"/>
      <c r="G52" s="8" t="s">
        <v>681</v>
      </c>
      <c r="H52" t="s">
        <v>739</v>
      </c>
      <c r="I52" t="str">
        <f t="shared" si="2"/>
        <v>HRVL_U</v>
      </c>
    </row>
    <row r="53" spans="1:9">
      <c r="A53" t="str">
        <f t="shared" si="0"/>
        <v>HRVL_U</v>
      </c>
      <c r="B53" s="8" t="s">
        <v>679</v>
      </c>
      <c r="C53" s="8" t="str">
        <f t="shared" si="1"/>
        <v>U</v>
      </c>
      <c r="D53" s="8" t="s">
        <v>681</v>
      </c>
      <c r="E53" s="8" t="s">
        <v>472</v>
      </c>
      <c r="F53" s="8"/>
      <c r="G53" s="8" t="s">
        <v>681</v>
      </c>
      <c r="H53" t="s">
        <v>739</v>
      </c>
      <c r="I53" t="str">
        <f t="shared" si="2"/>
        <v>HRVL_U</v>
      </c>
    </row>
    <row r="54" spans="1:9">
      <c r="A54" t="str">
        <f t="shared" si="0"/>
        <v>HRVN_Unit</v>
      </c>
      <c r="B54" t="s">
        <v>194</v>
      </c>
      <c r="C54" t="s">
        <v>750</v>
      </c>
      <c r="D54" t="s">
        <v>195</v>
      </c>
      <c r="E54" t="s">
        <v>454</v>
      </c>
      <c r="G54" t="s">
        <v>195</v>
      </c>
      <c r="H54" t="s">
        <v>195</v>
      </c>
      <c r="I54" t="str">
        <f t="shared" si="2"/>
        <v>HRVN_Unit</v>
      </c>
    </row>
    <row r="55" spans="1:9">
      <c r="A55" t="str">
        <f t="shared" si="0"/>
        <v>HRVO_Unit</v>
      </c>
      <c r="B55" t="s">
        <v>196</v>
      </c>
      <c r="C55" t="s">
        <v>750</v>
      </c>
      <c r="D55" t="s">
        <v>197</v>
      </c>
      <c r="E55" t="s">
        <v>454</v>
      </c>
      <c r="G55" t="s">
        <v>197</v>
      </c>
      <c r="H55" t="s">
        <v>197</v>
      </c>
      <c r="I55" t="str">
        <f t="shared" si="2"/>
        <v>HRVO_Unit</v>
      </c>
    </row>
    <row r="56" spans="1:9">
      <c r="A56" t="str">
        <f t="shared" si="0"/>
        <v>HRVP_Unit</v>
      </c>
      <c r="B56" t="s">
        <v>198</v>
      </c>
      <c r="C56" t="s">
        <v>750</v>
      </c>
      <c r="D56" t="s">
        <v>199</v>
      </c>
      <c r="E56" t="s">
        <v>454</v>
      </c>
      <c r="G56" t="s">
        <v>199</v>
      </c>
      <c r="H56" t="s">
        <v>199</v>
      </c>
      <c r="I56" t="str">
        <f t="shared" si="2"/>
        <v>HRVP_Unit</v>
      </c>
    </row>
  </sheetData>
  <autoFilter ref="B1:E56" xr:uid="{8A464D40-14B6-49E1-B0BE-9AFFD8D84CA8}"/>
  <phoneticPr fontId="9"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B899D-4D1F-451A-B96F-56FC3359C08D}">
  <sheetPr codeName="Sheet20"/>
  <dimension ref="A1:R106"/>
  <sheetViews>
    <sheetView topLeftCell="J78" zoomScaleNormal="100" zoomScaleSheetLayoutView="100" workbookViewId="0">
      <selection activeCell="Q109" sqref="Q109"/>
    </sheetView>
  </sheetViews>
  <sheetFormatPr defaultRowHeight="14.45"/>
  <cols>
    <col min="1" max="1" width="8.85546875" hidden="1" customWidth="1"/>
    <col min="2" max="2" width="13.140625" hidden="1" customWidth="1"/>
    <col min="3" max="3" width="6.85546875" hidden="1" customWidth="1"/>
    <col min="4" max="4" width="51.85546875" hidden="1" customWidth="1"/>
    <col min="5" max="5" width="52.140625" hidden="1" customWidth="1"/>
    <col min="6" max="8" width="8.85546875" hidden="1" customWidth="1"/>
    <col min="9" max="9" width="38.85546875" hidden="1" customWidth="1"/>
    <col min="10" max="10" width="8.85546875" style="94"/>
    <col min="11" max="11" width="9" style="94" bestFit="1" customWidth="1"/>
    <col min="12" max="12" width="51.42578125" style="94" bestFit="1" customWidth="1"/>
    <col min="13" max="13" width="13.85546875" style="94" bestFit="1" customWidth="1"/>
    <col min="14" max="14" width="9.85546875" style="94" bestFit="1" customWidth="1"/>
    <col min="15" max="15" width="8.85546875" style="94"/>
    <col min="16" max="16" width="8.85546875" style="94" customWidth="1"/>
    <col min="17" max="17" width="13.140625" style="94" bestFit="1" customWidth="1"/>
    <col min="18" max="18" width="15.5703125" style="94" customWidth="1"/>
  </cols>
  <sheetData>
    <row r="1" spans="2:18" ht="15" thickBot="1">
      <c r="J1" s="209"/>
      <c r="K1" s="209" t="s">
        <v>457</v>
      </c>
      <c r="L1" s="209" t="s">
        <v>6</v>
      </c>
      <c r="M1" s="209" t="s">
        <v>769</v>
      </c>
      <c r="N1" s="209" t="s">
        <v>770</v>
      </c>
      <c r="O1" s="209"/>
      <c r="P1" s="209"/>
      <c r="Q1" s="209" t="s">
        <v>4</v>
      </c>
      <c r="R1" s="209" t="s">
        <v>771</v>
      </c>
    </row>
    <row r="2" spans="2:18">
      <c r="B2" t="str">
        <f>G2</f>
        <v>HR21_A</v>
      </c>
      <c r="C2" s="12" t="s">
        <v>17</v>
      </c>
      <c r="D2" t="s">
        <v>749</v>
      </c>
      <c r="E2" t="str">
        <f>VLOOKUP(B2,'Fund- Mapping'!A:D,4,FALSE)</f>
        <v>Harvest Tech Achievers Growth &amp; Income ETF Class A</v>
      </c>
      <c r="G2" t="s">
        <v>94</v>
      </c>
      <c r="J2" s="151" t="s">
        <v>162</v>
      </c>
      <c r="K2" s="94" t="s">
        <v>10</v>
      </c>
      <c r="L2" s="94" t="s">
        <v>163</v>
      </c>
      <c r="M2" s="94" t="s">
        <v>772</v>
      </c>
      <c r="N2" s="94" t="s">
        <v>660</v>
      </c>
      <c r="O2" s="94" t="str">
        <f>N2&amp;"_"&amp;RIGHT(M2,1)</f>
        <v>HRTH_A</v>
      </c>
      <c r="P2" s="151" t="s">
        <v>162</v>
      </c>
      <c r="Q2" s="194">
        <v>41991</v>
      </c>
      <c r="R2" s="210">
        <v>9.3908000000000005</v>
      </c>
    </row>
    <row r="3" spans="2:18">
      <c r="B3" t="str">
        <f>G5</f>
        <v>HR21_B</v>
      </c>
      <c r="C3" s="12" t="s">
        <v>19</v>
      </c>
      <c r="D3" t="s">
        <v>749</v>
      </c>
      <c r="E3" t="str">
        <f>VLOOKUP(B3,'Fund- Mapping'!A:D,4,FALSE)</f>
        <v>Harvest Tech Achievers Growth &amp; Income ETF Class B</v>
      </c>
      <c r="G3" t="s">
        <v>99</v>
      </c>
      <c r="J3" s="151" t="s">
        <v>164</v>
      </c>
      <c r="K3" s="94" t="s">
        <v>165</v>
      </c>
      <c r="L3" s="94" t="s">
        <v>163</v>
      </c>
      <c r="M3" s="94" t="s">
        <v>773</v>
      </c>
      <c r="N3" s="94" t="s">
        <v>660</v>
      </c>
      <c r="O3" s="94" t="str">
        <f t="shared" ref="O3:O66" si="0">N3&amp;"_"&amp;RIGHT(M3,1)</f>
        <v>HRTH_B</v>
      </c>
      <c r="P3" s="151" t="s">
        <v>164</v>
      </c>
      <c r="Q3" s="194">
        <v>43900</v>
      </c>
      <c r="R3" s="210">
        <v>8</v>
      </c>
    </row>
    <row r="4" spans="2:18">
      <c r="B4" t="str">
        <f>G4</f>
        <v>HR21_U</v>
      </c>
      <c r="C4" s="12" t="s">
        <v>20</v>
      </c>
      <c r="D4" t="s">
        <v>749</v>
      </c>
      <c r="E4" t="str">
        <f>VLOOKUP(B4,'Fund- Mapping'!A:D,4,FALSE)</f>
        <v>Harvest Tech Achievers Growth &amp; Income ETF Class U</v>
      </c>
      <c r="G4" t="s">
        <v>99</v>
      </c>
      <c r="J4" s="151" t="s">
        <v>167</v>
      </c>
      <c r="K4" s="94" t="s">
        <v>168</v>
      </c>
      <c r="L4" s="94" t="s">
        <v>163</v>
      </c>
      <c r="M4" s="94" t="s">
        <v>774</v>
      </c>
      <c r="N4" s="94" t="s">
        <v>660</v>
      </c>
      <c r="O4" s="94" t="str">
        <f t="shared" si="0"/>
        <v>HRTH_U</v>
      </c>
      <c r="P4" s="151" t="s">
        <v>167</v>
      </c>
      <c r="Q4" s="194">
        <v>42772</v>
      </c>
      <c r="R4" s="210">
        <v>8</v>
      </c>
    </row>
    <row r="5" spans="2:18">
      <c r="B5" t="s">
        <v>395</v>
      </c>
      <c r="C5" s="12" t="s">
        <v>46</v>
      </c>
      <c r="D5" t="str">
        <f>VLOOKUP(C5,'Fund- Mapping'!B:H,7,FALSE)</f>
        <v>Harvest Healthcare Leaders Enhanced Income ETF</v>
      </c>
      <c r="E5" t="e">
        <f>VLOOKUP(B5,'Price -File'!B:D,3,FALSE)</f>
        <v>#N/A</v>
      </c>
      <c r="G5" t="s">
        <v>97</v>
      </c>
      <c r="J5" s="151" t="s">
        <v>149</v>
      </c>
      <c r="K5" s="94" t="s">
        <v>14</v>
      </c>
      <c r="L5" s="94" t="s">
        <v>150</v>
      </c>
      <c r="M5" s="94" t="s">
        <v>772</v>
      </c>
      <c r="N5" s="94" t="s">
        <v>656</v>
      </c>
      <c r="O5" s="94" t="str">
        <f t="shared" si="0"/>
        <v>HRT9_A</v>
      </c>
      <c r="P5" s="151" t="s">
        <v>149</v>
      </c>
      <c r="Q5" s="194">
        <v>41844</v>
      </c>
      <c r="R5" s="210">
        <v>9.3249999999999993</v>
      </c>
    </row>
    <row r="6" spans="2:18">
      <c r="B6" t="s">
        <v>396</v>
      </c>
      <c r="C6" s="13" t="s">
        <v>83</v>
      </c>
      <c r="D6" t="str">
        <f>VLOOKUP(C6,'Fund- Mapping'!B:H,7,FALSE)</f>
        <v>Harvest Brand Leaders Enhanced Income ETF</v>
      </c>
      <c r="E6" t="e">
        <f>VLOOKUP(B6,'Price -File'!B:D,3,FALSE)</f>
        <v>#N/A</v>
      </c>
      <c r="G6" t="s">
        <v>395</v>
      </c>
      <c r="J6" s="151" t="s">
        <v>152</v>
      </c>
      <c r="K6" s="94" t="s">
        <v>153</v>
      </c>
      <c r="L6" s="94" t="s">
        <v>150</v>
      </c>
      <c r="M6" s="94" t="s">
        <v>773</v>
      </c>
      <c r="N6" s="94" t="s">
        <v>656</v>
      </c>
      <c r="O6" s="94" t="str">
        <f t="shared" si="0"/>
        <v>HRT9_B</v>
      </c>
      <c r="P6" s="151" t="s">
        <v>152</v>
      </c>
      <c r="Q6" s="194">
        <v>43900</v>
      </c>
      <c r="R6" s="210">
        <v>9</v>
      </c>
    </row>
    <row r="7" spans="2:18">
      <c r="B7" t="s">
        <v>397</v>
      </c>
      <c r="C7" s="12" t="s">
        <v>48</v>
      </c>
      <c r="D7" t="str">
        <f>VLOOKUP(C7,'Fund- Mapping'!B:H,7,FALSE)</f>
        <v>Harvest Tech Achievers Enhanced Income ETF</v>
      </c>
      <c r="E7" t="e">
        <f>VLOOKUP(B7,'Price -File'!B:D,3,FALSE)</f>
        <v>#N/A</v>
      </c>
      <c r="G7" t="s">
        <v>396</v>
      </c>
      <c r="J7" s="151" t="s">
        <v>155</v>
      </c>
      <c r="K7" s="94" t="s">
        <v>156</v>
      </c>
      <c r="L7" s="94" t="s">
        <v>150</v>
      </c>
      <c r="M7" s="94" t="s">
        <v>774</v>
      </c>
      <c r="N7" s="94" t="s">
        <v>656</v>
      </c>
      <c r="O7" s="94" t="str">
        <f t="shared" si="0"/>
        <v>HRT9_U</v>
      </c>
      <c r="P7" s="151" t="s">
        <v>155</v>
      </c>
      <c r="Q7" s="194">
        <v>41844</v>
      </c>
      <c r="R7" s="210">
        <v>9.3249999999999993</v>
      </c>
    </row>
    <row r="8" spans="2:18">
      <c r="B8" t="s">
        <v>398</v>
      </c>
      <c r="C8" s="12" t="s">
        <v>50</v>
      </c>
      <c r="D8" t="str">
        <f>VLOOKUP(C8,'Fund- Mapping'!B:H,7,FALSE)</f>
        <v>Harvest Equal Weight Global Utilities Enhanced Income ETF</v>
      </c>
      <c r="E8" t="e">
        <f>VLOOKUP(B8,'Price -File'!B:D,3,FALSE)</f>
        <v>#N/A</v>
      </c>
      <c r="G8" t="s">
        <v>397</v>
      </c>
      <c r="J8" s="151" t="s">
        <v>94</v>
      </c>
      <c r="K8" s="94" t="s">
        <v>18</v>
      </c>
      <c r="L8" s="94" t="s">
        <v>95</v>
      </c>
      <c r="M8" s="94" t="s">
        <v>772</v>
      </c>
      <c r="N8" s="94" t="s">
        <v>604</v>
      </c>
      <c r="O8" s="94" t="str">
        <f t="shared" si="0"/>
        <v>HR21_A</v>
      </c>
      <c r="P8" s="151" t="s">
        <v>94</v>
      </c>
      <c r="Q8" s="194">
        <v>42150</v>
      </c>
      <c r="R8" s="210">
        <v>9.3102</v>
      </c>
    </row>
    <row r="9" spans="2:18">
      <c r="B9" t="s">
        <v>399</v>
      </c>
      <c r="C9" s="12" t="s">
        <v>85</v>
      </c>
      <c r="D9" t="str">
        <f>VLOOKUP(C9,'Fund- Mapping'!B:H,7,FALSE)</f>
        <v>Harvest Canadian Equity Enhanced Income Leaders  ETF</v>
      </c>
      <c r="E9" t="e">
        <f>VLOOKUP(B9,'Price -File'!B:D,3,FALSE)</f>
        <v>#N/A</v>
      </c>
      <c r="G9" t="s">
        <v>398</v>
      </c>
      <c r="J9" s="151" t="s">
        <v>97</v>
      </c>
      <c r="K9" s="94" t="s">
        <v>98</v>
      </c>
      <c r="L9" s="94" t="s">
        <v>95</v>
      </c>
      <c r="M9" s="94" t="s">
        <v>773</v>
      </c>
      <c r="N9" s="94" t="s">
        <v>604</v>
      </c>
      <c r="O9" s="94" t="str">
        <f t="shared" si="0"/>
        <v>HR21_B</v>
      </c>
      <c r="P9" s="151" t="s">
        <v>97</v>
      </c>
      <c r="Q9" s="194">
        <v>43900</v>
      </c>
      <c r="R9" s="210">
        <v>10.5</v>
      </c>
    </row>
    <row r="10" spans="2:18">
      <c r="B10" t="s">
        <v>108</v>
      </c>
      <c r="C10" s="12" t="s">
        <v>36</v>
      </c>
      <c r="D10" t="s">
        <v>753</v>
      </c>
      <c r="E10" t="str">
        <f>VLOOKUP(B10,'Fund- Mapping'!A:D,4,FALSE)</f>
        <v>Harvest Premium Yield Treasury ETF Class A</v>
      </c>
      <c r="G10" t="s">
        <v>399</v>
      </c>
      <c r="J10" s="151" t="s">
        <v>99</v>
      </c>
      <c r="K10" s="94" t="s">
        <v>100</v>
      </c>
      <c r="L10" s="94" t="s">
        <v>95</v>
      </c>
      <c r="M10" s="94" t="s">
        <v>774</v>
      </c>
      <c r="N10" s="94" t="s">
        <v>604</v>
      </c>
      <c r="O10" s="94" t="str">
        <f t="shared" si="0"/>
        <v>HR21_U</v>
      </c>
      <c r="P10" s="151" t="s">
        <v>99</v>
      </c>
      <c r="Q10" s="194">
        <v>42905</v>
      </c>
      <c r="R10" s="210">
        <v>9</v>
      </c>
    </row>
    <row r="11" spans="2:18">
      <c r="B11" t="s">
        <v>113</v>
      </c>
      <c r="C11" s="12" t="s">
        <v>38</v>
      </c>
      <c r="D11" t="s">
        <v>753</v>
      </c>
      <c r="E11" t="str">
        <f>VLOOKUP(B11,'Fund- Mapping'!A:D,4,FALSE)</f>
        <v>HARVEST PREMIUM YIELD TREA ETF CLASS U</v>
      </c>
      <c r="G11" t="s">
        <v>108</v>
      </c>
      <c r="J11" s="151" t="s">
        <v>22</v>
      </c>
      <c r="K11" s="94" t="s">
        <v>23</v>
      </c>
      <c r="L11" s="94" t="s">
        <v>172</v>
      </c>
      <c r="M11" s="94" t="s">
        <v>750</v>
      </c>
      <c r="N11" s="94" t="s">
        <v>22</v>
      </c>
      <c r="O11" s="94" t="str">
        <f t="shared" si="0"/>
        <v>HRTM_t</v>
      </c>
      <c r="P11" s="151" t="s">
        <v>22</v>
      </c>
      <c r="Q11" s="194">
        <v>43475</v>
      </c>
      <c r="R11" s="210">
        <v>20</v>
      </c>
    </row>
    <row r="12" spans="2:18">
      <c r="B12" t="s">
        <v>400</v>
      </c>
      <c r="C12" s="12" t="s">
        <v>30</v>
      </c>
      <c r="D12" t="str">
        <f>VLOOKUP(C12,'Fund- Mapping'!B:H,7,FALSE)</f>
        <v>Harvest Canadian Equity Income Leaders ETF</v>
      </c>
      <c r="E12" t="e">
        <f>VLOOKUP(B12,'Price -File'!B:D,3,FALSE)</f>
        <v>#N/A</v>
      </c>
      <c r="G12" t="s">
        <v>113</v>
      </c>
      <c r="J12" s="151" t="s">
        <v>159</v>
      </c>
      <c r="K12" s="94" t="s">
        <v>21</v>
      </c>
      <c r="L12" s="94" t="s">
        <v>160</v>
      </c>
      <c r="M12" s="94" t="s">
        <v>750</v>
      </c>
      <c r="N12" s="94" t="s">
        <v>159</v>
      </c>
      <c r="O12" s="94" t="str">
        <f t="shared" si="0"/>
        <v>HRTG_t</v>
      </c>
      <c r="P12" s="151" t="s">
        <v>159</v>
      </c>
      <c r="Q12" s="194">
        <v>42907</v>
      </c>
      <c r="R12" s="210">
        <v>10</v>
      </c>
    </row>
    <row r="13" spans="2:18">
      <c r="B13" t="s">
        <v>117</v>
      </c>
      <c r="C13" s="12" t="s">
        <v>24</v>
      </c>
      <c r="D13" t="s">
        <v>122</v>
      </c>
      <c r="E13" t="str">
        <f>VLOOKUP(B13,'Fund- Mapping'!A:D,4,FALSE)</f>
        <v>Harvest Energy Leaders Plus Income ETF Class A</v>
      </c>
      <c r="G13" t="s">
        <v>113</v>
      </c>
      <c r="J13" s="151" t="s">
        <v>117</v>
      </c>
      <c r="K13" s="94" t="s">
        <v>25</v>
      </c>
      <c r="L13" s="94" t="s">
        <v>118</v>
      </c>
      <c r="M13" s="94" t="s">
        <v>772</v>
      </c>
      <c r="N13" s="94" t="s">
        <v>653</v>
      </c>
      <c r="O13" s="94" t="str">
        <f t="shared" si="0"/>
        <v>HRT0_A</v>
      </c>
      <c r="P13" s="151" t="s">
        <v>117</v>
      </c>
      <c r="Q13" s="194">
        <v>41933</v>
      </c>
      <c r="R13" s="210">
        <v>9.3249999999999993</v>
      </c>
    </row>
    <row r="14" spans="2:18">
      <c r="B14" t="s">
        <v>120</v>
      </c>
      <c r="C14" s="12" t="s">
        <v>26</v>
      </c>
      <c r="D14" t="s">
        <v>122</v>
      </c>
      <c r="E14" t="str">
        <f>VLOOKUP(B14,'Fund- Mapping'!A:D,4,FALSE)</f>
        <v>Harvest Energy Leaders Plus Income ETF Class U</v>
      </c>
      <c r="G14" t="s">
        <v>775</v>
      </c>
      <c r="J14" s="151" t="s">
        <v>120</v>
      </c>
      <c r="K14" s="94" t="s">
        <v>121</v>
      </c>
      <c r="L14" s="94" t="s">
        <v>118</v>
      </c>
      <c r="M14" s="94" t="s">
        <v>774</v>
      </c>
      <c r="N14" s="94" t="s">
        <v>653</v>
      </c>
      <c r="O14" s="94" t="str">
        <f t="shared" si="0"/>
        <v>HRT0_U</v>
      </c>
      <c r="P14" s="151" t="s">
        <v>120</v>
      </c>
      <c r="Q14" s="194">
        <v>41933</v>
      </c>
      <c r="R14" s="210">
        <v>9.3249999999999993</v>
      </c>
    </row>
    <row r="15" spans="2:18">
      <c r="B15" s="14" t="s">
        <v>124</v>
      </c>
      <c r="C15" s="15" t="s">
        <v>77</v>
      </c>
      <c r="D15" t="s">
        <v>126</v>
      </c>
      <c r="E15" t="e">
        <f>VLOOKUP(B15,'Price -File'!B:D,3,FALSE)</f>
        <v>#N/A</v>
      </c>
      <c r="G15" t="s">
        <v>400</v>
      </c>
      <c r="J15" s="151" t="s">
        <v>173</v>
      </c>
      <c r="K15" s="94" t="s">
        <v>28</v>
      </c>
      <c r="L15" s="94" t="s">
        <v>174</v>
      </c>
      <c r="M15" s="94" t="s">
        <v>772</v>
      </c>
      <c r="N15" s="94" t="s">
        <v>664</v>
      </c>
      <c r="O15" s="94" t="str">
        <f t="shared" si="0"/>
        <v>HRTP_A</v>
      </c>
      <c r="P15" s="151" t="s">
        <v>173</v>
      </c>
      <c r="Q15" s="194">
        <v>43131</v>
      </c>
      <c r="R15" s="210">
        <v>20</v>
      </c>
    </row>
    <row r="16" spans="2:18">
      <c r="B16" t="s">
        <v>127</v>
      </c>
      <c r="C16" s="12" t="s">
        <v>79</v>
      </c>
      <c r="D16" t="s">
        <v>126</v>
      </c>
      <c r="E16" t="str">
        <f>VLOOKUP(B16,'Fund- Mapping'!A:D,4,FALSE)</f>
        <v>Harvest Banks &amp; Buildings Income Fund Class R</v>
      </c>
      <c r="G16" t="s">
        <v>117</v>
      </c>
      <c r="J16" s="151" t="s">
        <v>175</v>
      </c>
      <c r="K16" s="94" t="s">
        <v>176</v>
      </c>
      <c r="L16" s="94" t="s">
        <v>174</v>
      </c>
      <c r="M16" s="94" t="s">
        <v>774</v>
      </c>
      <c r="N16" s="94" t="s">
        <v>664</v>
      </c>
      <c r="O16" s="94" t="str">
        <f t="shared" si="0"/>
        <v>HRTP_U</v>
      </c>
      <c r="P16" s="151" t="s">
        <v>175</v>
      </c>
      <c r="Q16" s="194">
        <v>43131</v>
      </c>
      <c r="R16" s="210">
        <v>20</v>
      </c>
    </row>
    <row r="17" spans="2:18">
      <c r="B17" t="s">
        <v>129</v>
      </c>
      <c r="C17" s="12" t="s">
        <v>80</v>
      </c>
      <c r="D17" t="s">
        <v>126</v>
      </c>
      <c r="E17" t="str">
        <f>VLOOKUP(B17,'Fund- Mapping'!A:D,4,FALSE)</f>
        <v>Harvest Banks &amp; Buildings Income Fund Class A</v>
      </c>
      <c r="G17" t="s">
        <v>120</v>
      </c>
      <c r="J17" s="151" t="s">
        <v>55</v>
      </c>
      <c r="K17" s="94" t="s">
        <v>56</v>
      </c>
      <c r="L17" s="94" t="s">
        <v>157</v>
      </c>
      <c r="M17" s="94" t="s">
        <v>750</v>
      </c>
      <c r="N17" s="94" t="s">
        <v>55</v>
      </c>
      <c r="O17" s="94" t="str">
        <f t="shared" si="0"/>
        <v>HRTF_t</v>
      </c>
      <c r="P17" s="151" t="s">
        <v>55</v>
      </c>
      <c r="Q17" s="194">
        <v>43475</v>
      </c>
      <c r="R17" s="210">
        <v>20</v>
      </c>
    </row>
    <row r="18" spans="2:18">
      <c r="B18" t="s">
        <v>131</v>
      </c>
      <c r="C18" s="12" t="s">
        <v>81</v>
      </c>
      <c r="D18" t="s">
        <v>126</v>
      </c>
      <c r="E18" t="e">
        <f>VLOOKUP(B18,'Price -File'!B:D,3,FALSE)</f>
        <v>#N/A</v>
      </c>
      <c r="G18" t="s">
        <v>120</v>
      </c>
      <c r="J18" s="151" t="s">
        <v>57</v>
      </c>
      <c r="K18" s="94" t="s">
        <v>58</v>
      </c>
      <c r="L18" s="94" t="s">
        <v>169</v>
      </c>
      <c r="M18" s="94" t="s">
        <v>750</v>
      </c>
      <c r="N18" s="94" t="s">
        <v>57</v>
      </c>
      <c r="O18" s="94" t="str">
        <f t="shared" si="0"/>
        <v>HRTJ_t</v>
      </c>
      <c r="P18" s="151" t="s">
        <v>57</v>
      </c>
      <c r="Q18" s="194">
        <v>43133</v>
      </c>
      <c r="R18" s="210">
        <v>10</v>
      </c>
    </row>
    <row r="19" spans="2:18">
      <c r="B19" t="s">
        <v>134</v>
      </c>
      <c r="C19" s="12" t="s">
        <v>82</v>
      </c>
      <c r="D19" t="s">
        <v>126</v>
      </c>
      <c r="E19" t="str">
        <f>VLOOKUP(B19,'Fund- Mapping'!A:D,4,FALSE)</f>
        <v>Harvest Banks &amp; Buildings Income Fund Class D</v>
      </c>
      <c r="G19" t="s">
        <v>127</v>
      </c>
      <c r="J19" s="151" t="s">
        <v>59</v>
      </c>
      <c r="K19" s="94" t="s">
        <v>60</v>
      </c>
      <c r="L19" s="94" t="s">
        <v>776</v>
      </c>
      <c r="M19" s="94" t="s">
        <v>772</v>
      </c>
      <c r="N19" s="94" t="s">
        <v>667</v>
      </c>
      <c r="O19" s="94" t="str">
        <f t="shared" si="0"/>
        <v>HRTY_A</v>
      </c>
      <c r="P19" s="151" t="s">
        <v>59</v>
      </c>
      <c r="Q19" s="194">
        <v>44207</v>
      </c>
      <c r="R19" s="210">
        <v>20</v>
      </c>
    </row>
    <row r="20" spans="2:18">
      <c r="B20" s="14" t="s">
        <v>136</v>
      </c>
      <c r="C20" s="15" t="s">
        <v>71</v>
      </c>
      <c r="D20" t="s">
        <v>138</v>
      </c>
      <c r="E20" t="e">
        <f>VLOOKUP(B20,'Price -File'!B:D,3,FALSE)</f>
        <v>#N/A</v>
      </c>
      <c r="G20" t="s">
        <v>129</v>
      </c>
      <c r="J20" s="151" t="s">
        <v>61</v>
      </c>
      <c r="K20" s="94" t="s">
        <v>181</v>
      </c>
      <c r="L20" s="94" t="s">
        <v>776</v>
      </c>
      <c r="M20" s="94" t="s">
        <v>774</v>
      </c>
      <c r="N20" s="94" t="s">
        <v>667</v>
      </c>
      <c r="O20" s="94" t="str">
        <f t="shared" si="0"/>
        <v>HRTY_U</v>
      </c>
      <c r="P20" s="151" t="s">
        <v>61</v>
      </c>
      <c r="Q20" s="194">
        <v>44207</v>
      </c>
      <c r="R20" s="210">
        <v>20</v>
      </c>
    </row>
    <row r="21" spans="2:18">
      <c r="B21" t="s">
        <v>140</v>
      </c>
      <c r="C21" s="12" t="s">
        <v>73</v>
      </c>
      <c r="D21" t="s">
        <v>138</v>
      </c>
      <c r="E21" t="str">
        <f>VLOOKUP(B21,'Fund- Mapping'!A:D,4,FALSE)</f>
        <v>Harvest Canadian Income &amp; Growth Fund Class R</v>
      </c>
      <c r="G21" t="s">
        <v>131</v>
      </c>
      <c r="J21" s="151" t="s">
        <v>62</v>
      </c>
      <c r="K21" s="94" t="s">
        <v>63</v>
      </c>
      <c r="L21" s="94" t="s">
        <v>178</v>
      </c>
      <c r="M21" s="94" t="s">
        <v>750</v>
      </c>
      <c r="N21" s="94" t="s">
        <v>62</v>
      </c>
      <c r="O21" s="94" t="str">
        <f t="shared" si="0"/>
        <v>HRTX_t</v>
      </c>
      <c r="P21" s="151" t="s">
        <v>62</v>
      </c>
      <c r="Q21" s="194">
        <v>44207</v>
      </c>
      <c r="R21" s="210">
        <v>20</v>
      </c>
    </row>
    <row r="22" spans="2:18">
      <c r="B22" t="s">
        <v>142</v>
      </c>
      <c r="C22" s="12" t="s">
        <v>74</v>
      </c>
      <c r="D22" t="s">
        <v>138</v>
      </c>
      <c r="E22" t="str">
        <f>VLOOKUP(B22,'Fund- Mapping'!A:D,4,FALSE)</f>
        <v>Harvest Canadian Income &amp; Growth Fund Class A</v>
      </c>
      <c r="G22" t="s">
        <v>134</v>
      </c>
      <c r="J22" s="151" t="s">
        <v>52</v>
      </c>
      <c r="K22" s="94" t="s">
        <v>53</v>
      </c>
      <c r="L22" s="94" t="s">
        <v>54</v>
      </c>
      <c r="M22" s="94" t="s">
        <v>750</v>
      </c>
      <c r="N22" s="94" t="s">
        <v>52</v>
      </c>
      <c r="O22" s="94" t="str">
        <f t="shared" si="0"/>
        <v>HRAX_t</v>
      </c>
      <c r="P22" s="151" t="s">
        <v>52</v>
      </c>
      <c r="Q22" s="194">
        <v>44603</v>
      </c>
      <c r="R22" s="210">
        <v>10</v>
      </c>
    </row>
    <row r="23" spans="2:18">
      <c r="B23" t="s">
        <v>144</v>
      </c>
      <c r="C23" s="12" t="s">
        <v>75</v>
      </c>
      <c r="D23" t="s">
        <v>138</v>
      </c>
      <c r="E23" t="e">
        <f>VLOOKUP(B23,'Price -File'!B:D,3,FALSE)</f>
        <v>#N/A</v>
      </c>
      <c r="G23" t="s">
        <v>140</v>
      </c>
      <c r="J23" s="151" t="s">
        <v>30</v>
      </c>
      <c r="K23" s="94" t="s">
        <v>31</v>
      </c>
      <c r="L23" s="94" t="s">
        <v>115</v>
      </c>
      <c r="M23" s="94" t="s">
        <v>750</v>
      </c>
      <c r="N23" s="94" t="s">
        <v>30</v>
      </c>
      <c r="O23" s="94" t="str">
        <f t="shared" si="0"/>
        <v>HRQA_t</v>
      </c>
      <c r="P23" s="151" t="s">
        <v>30</v>
      </c>
      <c r="Q23" s="194">
        <v>44720</v>
      </c>
      <c r="R23" s="210">
        <v>10</v>
      </c>
    </row>
    <row r="24" spans="2:18">
      <c r="B24" t="s">
        <v>147</v>
      </c>
      <c r="C24" s="12" t="s">
        <v>76</v>
      </c>
      <c r="D24" t="s">
        <v>138</v>
      </c>
      <c r="E24" t="str">
        <f>VLOOKUP(B24,'Fund- Mapping'!A:D,4,FALSE)</f>
        <v>Harvest Canadian Income &amp; Growth Fund Class D</v>
      </c>
      <c r="G24" t="s">
        <v>142</v>
      </c>
      <c r="J24" s="151" t="s">
        <v>46</v>
      </c>
      <c r="K24" s="94" t="s">
        <v>47</v>
      </c>
      <c r="L24" s="94" t="s">
        <v>101</v>
      </c>
      <c r="M24" s="94" t="s">
        <v>750</v>
      </c>
      <c r="N24" s="94" t="s">
        <v>46</v>
      </c>
      <c r="O24" s="94" t="str">
        <f t="shared" si="0"/>
        <v>HRA1_t</v>
      </c>
      <c r="P24" s="151" t="s">
        <v>46</v>
      </c>
      <c r="Q24" s="194">
        <v>44854</v>
      </c>
      <c r="R24" s="210">
        <v>10</v>
      </c>
    </row>
    <row r="25" spans="2:18">
      <c r="B25" t="s">
        <v>149</v>
      </c>
      <c r="C25" s="12" t="s">
        <v>13</v>
      </c>
      <c r="D25" t="s">
        <v>154</v>
      </c>
      <c r="E25" t="str">
        <f>VLOOKUP(B25,'Fund- Mapping'!A:D,4,FALSE)</f>
        <v>Harvest Brand Leaders Plus Income ETF Class A</v>
      </c>
      <c r="G25" t="s">
        <v>144</v>
      </c>
      <c r="J25" s="151" t="s">
        <v>48</v>
      </c>
      <c r="K25" s="94" t="s">
        <v>49</v>
      </c>
      <c r="L25" s="94" t="s">
        <v>104</v>
      </c>
      <c r="M25" s="94" t="s">
        <v>750</v>
      </c>
      <c r="N25" s="94" t="s">
        <v>48</v>
      </c>
      <c r="O25" s="94" t="str">
        <f t="shared" si="0"/>
        <v>HRA3_t</v>
      </c>
      <c r="P25" s="151" t="s">
        <v>48</v>
      </c>
      <c r="Q25" s="194">
        <v>44854</v>
      </c>
      <c r="R25" s="210">
        <v>10</v>
      </c>
    </row>
    <row r="26" spans="2:18">
      <c r="B26" t="s">
        <v>152</v>
      </c>
      <c r="C26" s="12" t="s">
        <v>15</v>
      </c>
      <c r="D26" t="s">
        <v>154</v>
      </c>
      <c r="E26" t="str">
        <f>VLOOKUP(B26,'Fund- Mapping'!A:D,4,FALSE)</f>
        <v>Harvest Brand Leaders Plus Income ETF Class B</v>
      </c>
      <c r="G26" t="s">
        <v>147</v>
      </c>
      <c r="J26" s="151" t="s">
        <v>50</v>
      </c>
      <c r="K26" s="94" t="s">
        <v>51</v>
      </c>
      <c r="L26" s="94" t="s">
        <v>105</v>
      </c>
      <c r="M26" s="94" t="s">
        <v>750</v>
      </c>
      <c r="N26" s="94" t="s">
        <v>50</v>
      </c>
      <c r="O26" s="94" t="str">
        <f t="shared" si="0"/>
        <v>HRA4_t</v>
      </c>
      <c r="P26" s="151" t="s">
        <v>50</v>
      </c>
      <c r="Q26" s="194">
        <v>44854</v>
      </c>
      <c r="R26" s="210">
        <v>10</v>
      </c>
    </row>
    <row r="27" spans="2:18">
      <c r="B27" t="s">
        <v>155</v>
      </c>
      <c r="C27" s="12" t="s">
        <v>16</v>
      </c>
      <c r="D27" t="s">
        <v>154</v>
      </c>
      <c r="E27" t="str">
        <f>VLOOKUP(B27,'Fund- Mapping'!A:D,4,FALSE)</f>
        <v>Harvest Brand Leaders Plus Income ETF Class U</v>
      </c>
      <c r="G27" t="s">
        <v>149</v>
      </c>
      <c r="J27" s="151" t="s">
        <v>34</v>
      </c>
      <c r="K27" s="94" t="s">
        <v>35</v>
      </c>
      <c r="L27" s="94" t="s">
        <v>183</v>
      </c>
      <c r="M27" s="94" t="s">
        <v>750</v>
      </c>
      <c r="N27" s="94" t="s">
        <v>34</v>
      </c>
      <c r="O27" s="94" t="str">
        <f t="shared" si="0"/>
        <v>HRVF_t</v>
      </c>
      <c r="P27" s="151" t="s">
        <v>34</v>
      </c>
      <c r="Q27" s="194">
        <v>45022</v>
      </c>
      <c r="R27" s="210">
        <v>15</v>
      </c>
    </row>
    <row r="28" spans="2:18">
      <c r="B28" t="s">
        <v>401</v>
      </c>
      <c r="C28" s="12" t="s">
        <v>55</v>
      </c>
      <c r="D28" t="str">
        <f>VLOOKUP(C28,'Fund- Mapping'!B:H,7,FALSE)</f>
        <v>Harvest Global Gold Giants Index ETF</v>
      </c>
      <c r="E28" t="e">
        <f>VLOOKUP(B28,'Price -File'!B:D,3,FALSE)</f>
        <v>#N/A</v>
      </c>
      <c r="G28" t="s">
        <v>155</v>
      </c>
      <c r="J28" s="151" t="s">
        <v>32</v>
      </c>
      <c r="K28" s="94" t="s">
        <v>33</v>
      </c>
      <c r="L28" s="94" t="s">
        <v>185</v>
      </c>
      <c r="M28" s="94" t="s">
        <v>750</v>
      </c>
      <c r="N28" s="94" t="s">
        <v>32</v>
      </c>
      <c r="O28" s="94" t="str">
        <f t="shared" si="0"/>
        <v>HRVG_t</v>
      </c>
      <c r="P28" s="151" t="s">
        <v>32</v>
      </c>
      <c r="Q28" s="194">
        <v>45022</v>
      </c>
      <c r="R28" s="210">
        <v>18.46</v>
      </c>
    </row>
    <row r="29" spans="2:18">
      <c r="B29" t="s">
        <v>402</v>
      </c>
      <c r="C29" s="12" t="s">
        <v>21</v>
      </c>
      <c r="D29" t="s">
        <v>160</v>
      </c>
      <c r="E29" t="e">
        <f>VLOOKUP(B29,'Price -File'!B:D,3,FALSE)</f>
        <v>#N/A</v>
      </c>
      <c r="G29" t="s">
        <v>155</v>
      </c>
      <c r="J29" s="151" t="s">
        <v>108</v>
      </c>
      <c r="K29" s="94" t="s">
        <v>37</v>
      </c>
      <c r="L29" s="94" t="s">
        <v>109</v>
      </c>
      <c r="M29" s="98" t="s">
        <v>772</v>
      </c>
      <c r="N29" s="94" t="s">
        <v>611</v>
      </c>
      <c r="O29" s="94" t="str">
        <f t="shared" si="0"/>
        <v>HRAS_A</v>
      </c>
      <c r="P29" s="151" t="s">
        <v>108</v>
      </c>
      <c r="Q29" s="194">
        <v>45195</v>
      </c>
      <c r="R29" s="210">
        <v>12</v>
      </c>
    </row>
    <row r="30" spans="2:18">
      <c r="B30" t="s">
        <v>162</v>
      </c>
      <c r="C30" s="12" t="s">
        <v>9</v>
      </c>
      <c r="D30" t="s">
        <v>166</v>
      </c>
      <c r="E30" t="str">
        <f>VLOOKUP(B30,'Fund- Mapping'!A:D,4,FALSE)</f>
        <v>Harvest Healthcare Leaders Income ETF Class A</v>
      </c>
      <c r="G30" t="s">
        <v>152</v>
      </c>
      <c r="J30" s="151" t="s">
        <v>111</v>
      </c>
      <c r="K30" s="94" t="s">
        <v>112</v>
      </c>
      <c r="L30" s="94" t="s">
        <v>109</v>
      </c>
      <c r="M30" s="94" t="s">
        <v>773</v>
      </c>
      <c r="N30" s="94" t="s">
        <v>611</v>
      </c>
      <c r="O30" s="94" t="str">
        <f t="shared" si="0"/>
        <v>HRAS_B</v>
      </c>
      <c r="P30" s="151" t="s">
        <v>111</v>
      </c>
      <c r="Q30" s="194">
        <v>45453</v>
      </c>
      <c r="R30" s="210">
        <v>11</v>
      </c>
    </row>
    <row r="31" spans="2:18">
      <c r="B31" t="s">
        <v>164</v>
      </c>
      <c r="C31" s="12" t="s">
        <v>11</v>
      </c>
      <c r="D31" t="s">
        <v>166</v>
      </c>
      <c r="E31" t="str">
        <f>VLOOKUP(B31,'Fund- Mapping'!A:D,4,FALSE)</f>
        <v>Harvest Healthcare Leaders Income ETF Class B</v>
      </c>
      <c r="G31" t="s">
        <v>401</v>
      </c>
      <c r="J31" s="151" t="s">
        <v>113</v>
      </c>
      <c r="K31" s="94" t="s">
        <v>114</v>
      </c>
      <c r="L31" s="94" t="s">
        <v>109</v>
      </c>
      <c r="M31" s="94" t="s">
        <v>774</v>
      </c>
      <c r="N31" s="94" t="s">
        <v>611</v>
      </c>
      <c r="O31" s="94" t="str">
        <f t="shared" si="0"/>
        <v>HRAS_U</v>
      </c>
      <c r="P31" s="151" t="s">
        <v>113</v>
      </c>
      <c r="Q31" s="194">
        <v>45302</v>
      </c>
      <c r="R31" s="210">
        <v>12</v>
      </c>
    </row>
    <row r="32" spans="2:18">
      <c r="B32" t="s">
        <v>167</v>
      </c>
      <c r="C32" s="12" t="s">
        <v>12</v>
      </c>
      <c r="D32" t="s">
        <v>166</v>
      </c>
      <c r="E32" t="str">
        <f>VLOOKUP(B32,'Fund- Mapping'!A:D,4,FALSE)</f>
        <v>Harvest Healthcare Leaders Income ETF Class U</v>
      </c>
      <c r="G32" t="s">
        <v>402</v>
      </c>
      <c r="J32" s="151" t="s">
        <v>41</v>
      </c>
      <c r="K32" s="94" t="s">
        <v>90</v>
      </c>
      <c r="L32" s="94" t="s">
        <v>742</v>
      </c>
      <c r="M32" s="94" t="s">
        <v>772</v>
      </c>
      <c r="N32" s="94" t="s">
        <v>679</v>
      </c>
      <c r="O32" s="94" t="str">
        <f t="shared" si="0"/>
        <v>HRVL_A</v>
      </c>
      <c r="P32" s="151" t="s">
        <v>41</v>
      </c>
      <c r="Q32" s="194">
        <v>45302</v>
      </c>
      <c r="R32" s="210">
        <v>12</v>
      </c>
    </row>
    <row r="33" spans="2:18">
      <c r="B33" t="s">
        <v>403</v>
      </c>
      <c r="C33" s="12" t="s">
        <v>57</v>
      </c>
      <c r="D33" t="str">
        <f>VLOOKUP(C33,'Fund- Mapping'!B:H,7,FALSE)</f>
        <v>Blockchain Technologies ETF</v>
      </c>
      <c r="E33" t="e">
        <f>VLOOKUP(B33,'Price -File'!B:D,3,FALSE)</f>
        <v>#N/A</v>
      </c>
      <c r="G33" t="s">
        <v>162</v>
      </c>
      <c r="J33" s="151" t="s">
        <v>44</v>
      </c>
      <c r="K33" s="94" t="s">
        <v>192</v>
      </c>
      <c r="L33" s="94" t="s">
        <v>742</v>
      </c>
      <c r="M33" s="94" t="s">
        <v>774</v>
      </c>
      <c r="N33" s="94" t="s">
        <v>679</v>
      </c>
      <c r="O33" s="94" t="str">
        <f t="shared" si="0"/>
        <v>HRVL_U</v>
      </c>
      <c r="P33" s="151" t="s">
        <v>44</v>
      </c>
      <c r="Q33" s="194">
        <v>45302</v>
      </c>
      <c r="R33" s="210">
        <v>12</v>
      </c>
    </row>
    <row r="34" spans="2:18">
      <c r="B34" t="s">
        <v>404</v>
      </c>
      <c r="C34" s="12" t="s">
        <v>22</v>
      </c>
      <c r="D34" t="str">
        <f>VLOOKUP(C34,'Fund- Mapping'!B:H,7,FALSE)</f>
        <v>Harvest Equal Weight Global Utilities Income ETF</v>
      </c>
      <c r="E34" t="e">
        <f>VLOOKUP(B34,'Price -File'!B:D,3,FALSE)</f>
        <v>#N/A</v>
      </c>
      <c r="G34" t="s">
        <v>167</v>
      </c>
      <c r="J34" s="151" t="s">
        <v>39</v>
      </c>
      <c r="K34" s="94" t="s">
        <v>40</v>
      </c>
      <c r="L34" s="94" t="s">
        <v>186</v>
      </c>
      <c r="M34" s="94" t="s">
        <v>750</v>
      </c>
      <c r="N34" s="94" t="s">
        <v>39</v>
      </c>
      <c r="O34" s="94" t="str">
        <f t="shared" si="0"/>
        <v>HRVJ_t</v>
      </c>
      <c r="P34" s="151" t="s">
        <v>39</v>
      </c>
      <c r="Q34" s="194">
        <v>45302</v>
      </c>
      <c r="R34" s="210">
        <v>50</v>
      </c>
    </row>
    <row r="35" spans="2:18">
      <c r="B35" t="s">
        <v>173</v>
      </c>
      <c r="C35" s="12" t="s">
        <v>27</v>
      </c>
      <c r="D35" t="s">
        <v>766</v>
      </c>
      <c r="E35" t="str">
        <f>VLOOKUP(B35,'Fund- Mapping'!A:D,4,FALSE)</f>
        <v>Harvest US Bank Ldrs Inc ETF - Class A</v>
      </c>
      <c r="G35" t="s">
        <v>167</v>
      </c>
      <c r="J35" s="151" t="s">
        <v>194</v>
      </c>
      <c r="K35" s="94" t="s">
        <v>87</v>
      </c>
      <c r="L35" s="94" t="s">
        <v>195</v>
      </c>
      <c r="M35" s="94" t="s">
        <v>750</v>
      </c>
      <c r="N35" s="94" t="s">
        <v>194</v>
      </c>
      <c r="O35" s="94" t="str">
        <f t="shared" si="0"/>
        <v>HRVN_t</v>
      </c>
      <c r="P35" s="151" t="s">
        <v>194</v>
      </c>
      <c r="Q35" s="194">
        <v>45392</v>
      </c>
      <c r="R35" s="210">
        <v>24</v>
      </c>
    </row>
    <row r="36" spans="2:18">
      <c r="B36" t="s">
        <v>175</v>
      </c>
      <c r="C36" s="12" t="s">
        <v>29</v>
      </c>
      <c r="D36" t="s">
        <v>766</v>
      </c>
      <c r="E36" t="str">
        <f>VLOOKUP(B36,'Fund- Mapping'!A:D,4,FALSE)</f>
        <v>Harvest US Bank Ldrs Inc ETF Class U</v>
      </c>
      <c r="G36" t="s">
        <v>164</v>
      </c>
      <c r="J36" s="151" t="s">
        <v>196</v>
      </c>
      <c r="K36" s="94" t="s">
        <v>88</v>
      </c>
      <c r="L36" s="94" t="s">
        <v>197</v>
      </c>
      <c r="M36" s="94" t="s">
        <v>750</v>
      </c>
      <c r="N36" s="94" t="s">
        <v>196</v>
      </c>
      <c r="O36" s="94" t="str">
        <f t="shared" si="0"/>
        <v>HRVO_t</v>
      </c>
      <c r="P36" s="151" t="s">
        <v>196</v>
      </c>
      <c r="Q36" s="194">
        <v>45392</v>
      </c>
      <c r="R36" s="210">
        <v>24</v>
      </c>
    </row>
    <row r="37" spans="2:18">
      <c r="B37" t="s">
        <v>405</v>
      </c>
      <c r="C37" s="12" t="s">
        <v>62</v>
      </c>
      <c r="D37" t="str">
        <f>VLOOKUP(C37,'Fund- Mapping'!B:H,7,FALSE)</f>
        <v>Harvest Clean Energy ETF</v>
      </c>
      <c r="E37" t="e">
        <f>VLOOKUP(B37,'Price -File'!B:D,3,FALSE)</f>
        <v>#N/A</v>
      </c>
      <c r="G37" t="s">
        <v>403</v>
      </c>
      <c r="J37" s="151" t="s">
        <v>198</v>
      </c>
      <c r="K37" s="94" t="s">
        <v>89</v>
      </c>
      <c r="L37" s="94" t="s">
        <v>199</v>
      </c>
      <c r="M37" s="94" t="s">
        <v>750</v>
      </c>
      <c r="N37" s="94" t="s">
        <v>198</v>
      </c>
      <c r="O37" s="94" t="str">
        <f t="shared" si="0"/>
        <v>HRVP_t</v>
      </c>
      <c r="P37" s="151" t="s">
        <v>198</v>
      </c>
      <c r="Q37" s="194">
        <v>45392</v>
      </c>
      <c r="R37" s="210">
        <v>24</v>
      </c>
    </row>
    <row r="38" spans="2:18">
      <c r="B38" t="s">
        <v>59</v>
      </c>
      <c r="C38" s="12" t="s">
        <v>59</v>
      </c>
      <c r="D38" t="s">
        <v>394</v>
      </c>
      <c r="E38" t="str">
        <f>VLOOKUP(B38,'Fund- Mapping'!A:D,4,FALSE)</f>
        <v>Harvest Travel  Leisure Index ETF Class A</v>
      </c>
      <c r="G38" t="s">
        <v>404</v>
      </c>
      <c r="J38" s="151" t="s">
        <v>188</v>
      </c>
      <c r="K38" s="94" t="s">
        <v>65</v>
      </c>
      <c r="L38" s="94" t="s">
        <v>696</v>
      </c>
      <c r="M38" s="94" t="s">
        <v>777</v>
      </c>
      <c r="N38" s="94" t="s">
        <v>188</v>
      </c>
      <c r="O38" s="94" t="str">
        <f t="shared" si="0"/>
        <v>HRTS_e</v>
      </c>
      <c r="P38" s="151" t="s">
        <v>188</v>
      </c>
      <c r="Q38" s="194">
        <v>43063</v>
      </c>
      <c r="R38" s="210">
        <v>13.65</v>
      </c>
    </row>
    <row r="39" spans="2:18">
      <c r="B39" t="s">
        <v>59</v>
      </c>
      <c r="C39" s="12" t="s">
        <v>61</v>
      </c>
      <c r="D39" t="s">
        <v>394</v>
      </c>
      <c r="E39" t="str">
        <f>VLOOKUP(B39,'Fund- Mapping'!A:D,4,FALSE)</f>
        <v>Harvest Travel  Leisure Index ETF Class A</v>
      </c>
      <c r="G39" t="s">
        <v>173</v>
      </c>
      <c r="J39" s="151" t="s">
        <v>189</v>
      </c>
      <c r="K39" s="94" t="s">
        <v>190</v>
      </c>
      <c r="L39" s="94" t="s">
        <v>696</v>
      </c>
      <c r="M39" s="94" t="s">
        <v>778</v>
      </c>
      <c r="N39" s="94" t="s">
        <v>188</v>
      </c>
      <c r="O39" s="94" t="str">
        <f>N39&amp;"_"&amp;RIGHT(M39,1)</f>
        <v>HRTS_e</v>
      </c>
      <c r="P39" s="151" t="s">
        <v>189</v>
      </c>
      <c r="Q39" s="194">
        <v>43063</v>
      </c>
      <c r="R39" s="210">
        <v>10</v>
      </c>
    </row>
    <row r="40" spans="2:18">
      <c r="B40" t="s">
        <v>406</v>
      </c>
      <c r="C40" s="12" t="s">
        <v>34</v>
      </c>
      <c r="D40" t="str">
        <f>VLOOKUP(C40,'Fund- Mapping'!B:H,7,FALSE)</f>
        <v>HARVEST DIVERSIFIED EQ INC ETF</v>
      </c>
      <c r="E40" t="e">
        <f>VLOOKUP(B40,'Price -File'!B:D,3,FALSE)</f>
        <v>#N/A</v>
      </c>
      <c r="G40" t="s">
        <v>175</v>
      </c>
      <c r="J40" s="151" t="s">
        <v>129</v>
      </c>
      <c r="K40" s="94" t="s">
        <v>779</v>
      </c>
      <c r="L40" s="94" t="s">
        <v>780</v>
      </c>
      <c r="M40" s="94" t="s">
        <v>772</v>
      </c>
      <c r="N40" s="94" t="s">
        <v>754</v>
      </c>
      <c r="O40" s="94" t="str">
        <f t="shared" si="0"/>
        <v>HRT1_A</v>
      </c>
      <c r="P40" s="151" t="s">
        <v>129</v>
      </c>
      <c r="Q40" s="194">
        <v>40834</v>
      </c>
      <c r="R40" s="210">
        <v>11.27</v>
      </c>
    </row>
    <row r="41" spans="2:18">
      <c r="B41" t="s">
        <v>407</v>
      </c>
      <c r="C41" s="12" t="s">
        <v>32</v>
      </c>
      <c r="D41" t="str">
        <f>VLOOKUP(C41,'Fund- Mapping'!B:H,7,FALSE)</f>
        <v>HARVEST TRVL &amp; LEISURE INC ETF</v>
      </c>
      <c r="E41" t="e">
        <f>VLOOKUP(B41,'Price -File'!B:D,3,FALSE)</f>
        <v>#N/A</v>
      </c>
      <c r="G41" t="s">
        <v>175</v>
      </c>
      <c r="J41" s="151" t="s">
        <v>134</v>
      </c>
      <c r="K41" s="94" t="s">
        <v>781</v>
      </c>
      <c r="L41" s="94" t="s">
        <v>780</v>
      </c>
      <c r="M41" s="94" t="s">
        <v>782</v>
      </c>
      <c r="N41" s="94" t="s">
        <v>754</v>
      </c>
      <c r="O41" s="94" t="str">
        <f t="shared" si="0"/>
        <v>HRT1_D</v>
      </c>
      <c r="P41" s="151" t="s">
        <v>134</v>
      </c>
      <c r="Q41" s="194">
        <v>41810</v>
      </c>
      <c r="R41" s="210">
        <v>13.8965</v>
      </c>
    </row>
    <row r="42" spans="2:18">
      <c r="B42" t="s">
        <v>408</v>
      </c>
      <c r="C42" s="12" t="s">
        <v>39</v>
      </c>
      <c r="D42" t="str">
        <f>VLOOKUP(C42,'Fund- Mapping'!B:H,7,FALSE)</f>
        <v>Harvest Canadian T-Bill ETF</v>
      </c>
      <c r="E42" t="e">
        <f>VLOOKUP(B42,'Price -File'!B:D,3,FALSE)</f>
        <v>#N/A</v>
      </c>
      <c r="G42" t="s">
        <v>783</v>
      </c>
      <c r="J42" s="151" t="s">
        <v>131</v>
      </c>
      <c r="K42" s="94" t="s">
        <v>784</v>
      </c>
      <c r="L42" s="94" t="s">
        <v>780</v>
      </c>
      <c r="M42" s="94" t="s">
        <v>785</v>
      </c>
      <c r="N42" s="94" t="s">
        <v>754</v>
      </c>
      <c r="O42" s="94" t="str">
        <f t="shared" si="0"/>
        <v>HRT1_F</v>
      </c>
      <c r="P42" s="151" t="s">
        <v>131</v>
      </c>
      <c r="Q42" s="194">
        <v>40834</v>
      </c>
      <c r="R42" s="210">
        <v>11.27</v>
      </c>
    </row>
    <row r="43" spans="2:18">
      <c r="C43" s="12" t="s">
        <v>87</v>
      </c>
      <c r="D43" t="s">
        <v>195</v>
      </c>
      <c r="E43" t="s">
        <v>195</v>
      </c>
      <c r="G43" t="s">
        <v>786</v>
      </c>
      <c r="J43" s="151" t="s">
        <v>127</v>
      </c>
      <c r="K43" s="94" t="s">
        <v>787</v>
      </c>
      <c r="L43" s="94" t="s">
        <v>780</v>
      </c>
      <c r="M43" s="94" t="s">
        <v>788</v>
      </c>
      <c r="N43" s="94" t="s">
        <v>754</v>
      </c>
      <c r="O43" s="94" t="str">
        <f t="shared" si="0"/>
        <v>HRT1_R</v>
      </c>
      <c r="P43" s="151" t="s">
        <v>127</v>
      </c>
      <c r="Q43" s="194">
        <v>40834</v>
      </c>
      <c r="R43" s="210">
        <v>11.27</v>
      </c>
    </row>
    <row r="44" spans="2:18">
      <c r="C44" s="12" t="s">
        <v>88</v>
      </c>
      <c r="D44" t="s">
        <v>197</v>
      </c>
      <c r="E44" t="s">
        <v>197</v>
      </c>
      <c r="G44" t="s">
        <v>405</v>
      </c>
      <c r="J44" s="151" t="s">
        <v>142</v>
      </c>
      <c r="K44" s="94" t="s">
        <v>789</v>
      </c>
      <c r="L44" s="94" t="s">
        <v>790</v>
      </c>
      <c r="M44" s="94" t="s">
        <v>772</v>
      </c>
      <c r="N44" s="94" t="s">
        <v>759</v>
      </c>
      <c r="O44" s="94" t="str">
        <f t="shared" si="0"/>
        <v>HRT3_A</v>
      </c>
      <c r="P44" s="151" t="s">
        <v>142</v>
      </c>
      <c r="Q44" s="194">
        <v>41080</v>
      </c>
      <c r="R44" s="210">
        <v>13.1442</v>
      </c>
    </row>
    <row r="45" spans="2:18">
      <c r="C45" s="12" t="s">
        <v>89</v>
      </c>
      <c r="D45" t="s">
        <v>199</v>
      </c>
      <c r="E45" t="s">
        <v>199</v>
      </c>
      <c r="G45" t="s">
        <v>59</v>
      </c>
      <c r="J45" s="151" t="s">
        <v>147</v>
      </c>
      <c r="K45" s="94" t="s">
        <v>791</v>
      </c>
      <c r="L45" s="94" t="s">
        <v>790</v>
      </c>
      <c r="M45" s="94" t="s">
        <v>782</v>
      </c>
      <c r="N45" s="94" t="s">
        <v>759</v>
      </c>
      <c r="O45" s="94" t="str">
        <f t="shared" si="0"/>
        <v>HRT3_D</v>
      </c>
      <c r="P45" s="151" t="s">
        <v>147</v>
      </c>
      <c r="Q45" s="194">
        <v>41810</v>
      </c>
      <c r="R45" s="210">
        <v>15.060600000000001</v>
      </c>
    </row>
    <row r="46" spans="2:18">
      <c r="G46" t="s">
        <v>61</v>
      </c>
      <c r="J46" s="151" t="s">
        <v>144</v>
      </c>
      <c r="K46" s="94" t="s">
        <v>792</v>
      </c>
      <c r="L46" s="94" t="s">
        <v>790</v>
      </c>
      <c r="M46" s="94" t="s">
        <v>785</v>
      </c>
      <c r="N46" s="94" t="s">
        <v>759</v>
      </c>
      <c r="O46" s="94" t="str">
        <f t="shared" si="0"/>
        <v>HRT3_F</v>
      </c>
      <c r="P46" s="151" t="s">
        <v>144</v>
      </c>
      <c r="Q46" s="194">
        <v>41080</v>
      </c>
      <c r="R46" s="210">
        <v>13.1442</v>
      </c>
    </row>
    <row r="47" spans="2:18">
      <c r="G47" t="s">
        <v>61</v>
      </c>
      <c r="J47" s="151" t="s">
        <v>140</v>
      </c>
      <c r="K47" s="94" t="s">
        <v>793</v>
      </c>
      <c r="L47" s="94" t="s">
        <v>790</v>
      </c>
      <c r="M47" s="94" t="s">
        <v>788</v>
      </c>
      <c r="N47" s="94" t="s">
        <v>759</v>
      </c>
      <c r="O47" s="94" t="str">
        <f t="shared" si="0"/>
        <v>HRT3_R</v>
      </c>
      <c r="P47" s="151" t="s">
        <v>140</v>
      </c>
      <c r="Q47" s="194">
        <v>41080</v>
      </c>
      <c r="R47" s="210">
        <v>13.1442</v>
      </c>
    </row>
    <row r="48" spans="2:18">
      <c r="G48" t="s">
        <v>406</v>
      </c>
      <c r="J48" s="151" t="s">
        <v>213</v>
      </c>
      <c r="K48" s="94" t="s">
        <v>214</v>
      </c>
      <c r="L48" s="94" t="s">
        <v>215</v>
      </c>
      <c r="M48" s="94" t="s">
        <v>772</v>
      </c>
      <c r="N48" s="94" t="s">
        <v>218</v>
      </c>
      <c r="O48" s="94" t="str">
        <f t="shared" si="0"/>
        <v>HRQE_A</v>
      </c>
      <c r="P48" s="151" t="s">
        <v>213</v>
      </c>
      <c r="Q48" s="194">
        <v>45523</v>
      </c>
      <c r="R48" s="210">
        <v>12</v>
      </c>
    </row>
    <row r="49" spans="7:18">
      <c r="G49" t="s">
        <v>407</v>
      </c>
      <c r="J49" s="151" t="s">
        <v>216</v>
      </c>
      <c r="K49" s="94" t="s">
        <v>217</v>
      </c>
      <c r="L49" s="94" t="s">
        <v>215</v>
      </c>
      <c r="M49" s="94" t="s">
        <v>774</v>
      </c>
      <c r="N49" s="94" t="s">
        <v>218</v>
      </c>
      <c r="O49" s="94" t="str">
        <f t="shared" si="0"/>
        <v>HRQE_U</v>
      </c>
      <c r="P49" s="151" t="s">
        <v>216</v>
      </c>
      <c r="Q49" s="194">
        <v>45523</v>
      </c>
      <c r="R49" s="210">
        <v>12</v>
      </c>
    </row>
    <row r="50" spans="7:18">
      <c r="G50" t="s">
        <v>408</v>
      </c>
      <c r="J50" s="151" t="s">
        <v>220</v>
      </c>
      <c r="K50" s="94" t="s">
        <v>221</v>
      </c>
      <c r="L50" s="94" t="s">
        <v>222</v>
      </c>
      <c r="M50" s="94" t="s">
        <v>772</v>
      </c>
      <c r="N50" s="94" t="s">
        <v>682</v>
      </c>
      <c r="O50" s="94" t="str">
        <f t="shared" si="0"/>
        <v>HRVR_A</v>
      </c>
      <c r="P50" s="151" t="s">
        <v>220</v>
      </c>
      <c r="Q50" s="194">
        <v>45523</v>
      </c>
      <c r="R50" s="210">
        <v>12</v>
      </c>
    </row>
    <row r="51" spans="7:18">
      <c r="G51" t="s">
        <v>41</v>
      </c>
      <c r="J51" s="151" t="s">
        <v>223</v>
      </c>
      <c r="K51" s="94" t="s">
        <v>224</v>
      </c>
      <c r="L51" s="94" t="s">
        <v>222</v>
      </c>
      <c r="M51" s="94" t="s">
        <v>774</v>
      </c>
      <c r="N51" s="94" t="s">
        <v>682</v>
      </c>
      <c r="O51" s="94" t="str">
        <f t="shared" si="0"/>
        <v>HRVR_U</v>
      </c>
      <c r="P51" s="151" t="s">
        <v>223</v>
      </c>
      <c r="Q51" s="194">
        <v>45523</v>
      </c>
      <c r="R51" s="210">
        <v>12</v>
      </c>
    </row>
    <row r="52" spans="7:18">
      <c r="G52" t="s">
        <v>44</v>
      </c>
      <c r="J52" s="151" t="s">
        <v>201</v>
      </c>
      <c r="K52" s="94" t="s">
        <v>202</v>
      </c>
      <c r="L52" s="94" t="s">
        <v>203</v>
      </c>
      <c r="M52" s="94" t="s">
        <v>772</v>
      </c>
      <c r="N52" s="94" t="s">
        <v>627</v>
      </c>
      <c r="O52" s="94" t="str">
        <f t="shared" si="0"/>
        <v>HRQB_A</v>
      </c>
      <c r="P52" s="151" t="s">
        <v>201</v>
      </c>
      <c r="Q52" s="194">
        <v>45523</v>
      </c>
      <c r="R52" s="210">
        <v>12</v>
      </c>
    </row>
    <row r="53" spans="7:18">
      <c r="G53" t="s">
        <v>44</v>
      </c>
      <c r="J53" s="151" t="s">
        <v>204</v>
      </c>
      <c r="K53" s="94" t="s">
        <v>205</v>
      </c>
      <c r="L53" s="94" t="s">
        <v>203</v>
      </c>
      <c r="M53" s="94" t="s">
        <v>774</v>
      </c>
      <c r="N53" s="94" t="s">
        <v>627</v>
      </c>
      <c r="O53" s="94" t="str">
        <f t="shared" si="0"/>
        <v>HRQB_U</v>
      </c>
      <c r="P53" s="151" t="s">
        <v>204</v>
      </c>
      <c r="Q53" s="194">
        <v>45523</v>
      </c>
      <c r="R53" s="210">
        <v>12</v>
      </c>
    </row>
    <row r="54" spans="7:18">
      <c r="G54" t="s">
        <v>794</v>
      </c>
      <c r="J54" s="151" t="s">
        <v>207</v>
      </c>
      <c r="K54" s="94" t="s">
        <v>208</v>
      </c>
      <c r="L54" s="94" t="s">
        <v>209</v>
      </c>
      <c r="M54" s="94" t="s">
        <v>772</v>
      </c>
      <c r="N54" s="94" t="s">
        <v>212</v>
      </c>
      <c r="O54" s="94" t="str">
        <f t="shared" si="0"/>
        <v>HRQD_A</v>
      </c>
      <c r="P54" s="151" t="s">
        <v>207</v>
      </c>
      <c r="Q54" s="194">
        <v>45523</v>
      </c>
      <c r="R54" s="210">
        <v>12</v>
      </c>
    </row>
    <row r="55" spans="7:18">
      <c r="G55" t="s">
        <v>795</v>
      </c>
      <c r="J55" s="151" t="s">
        <v>210</v>
      </c>
      <c r="K55" s="94" t="s">
        <v>211</v>
      </c>
      <c r="L55" s="94" t="s">
        <v>209</v>
      </c>
      <c r="M55" s="94" t="s">
        <v>774</v>
      </c>
      <c r="N55" s="94" t="s">
        <v>212</v>
      </c>
      <c r="O55" s="94" t="str">
        <f t="shared" si="0"/>
        <v>HRQD_U</v>
      </c>
      <c r="P55" s="151" t="s">
        <v>210</v>
      </c>
      <c r="Q55" s="194">
        <v>45523</v>
      </c>
      <c r="R55" s="210">
        <v>12</v>
      </c>
    </row>
    <row r="56" spans="7:18">
      <c r="G56" t="s">
        <v>796</v>
      </c>
      <c r="J56" s="151" t="s">
        <v>225</v>
      </c>
      <c r="K56" s="94" t="s">
        <v>226</v>
      </c>
      <c r="L56" s="94" t="s">
        <v>227</v>
      </c>
      <c r="M56" s="94" t="s">
        <v>772</v>
      </c>
      <c r="N56" s="94" t="s">
        <v>230</v>
      </c>
      <c r="O56" s="94" t="str">
        <f t="shared" si="0"/>
        <v>HRVS_A</v>
      </c>
      <c r="P56" s="151" t="s">
        <v>225</v>
      </c>
      <c r="Q56" s="194">
        <v>45523</v>
      </c>
      <c r="R56" s="210">
        <v>12</v>
      </c>
    </row>
    <row r="57" spans="7:18">
      <c r="J57" s="151" t="s">
        <v>228</v>
      </c>
      <c r="K57" s="94" t="s">
        <v>229</v>
      </c>
      <c r="L57" s="94" t="s">
        <v>227</v>
      </c>
      <c r="M57" s="94" t="s">
        <v>774</v>
      </c>
      <c r="N57" s="94" t="s">
        <v>230</v>
      </c>
      <c r="O57" s="94" t="str">
        <f t="shared" si="0"/>
        <v>HRVS_U</v>
      </c>
      <c r="P57" s="151" t="s">
        <v>228</v>
      </c>
      <c r="Q57" s="194">
        <v>45523</v>
      </c>
      <c r="R57" s="210">
        <v>12</v>
      </c>
    </row>
    <row r="58" spans="7:18">
      <c r="J58" s="151" t="s">
        <v>231</v>
      </c>
      <c r="K58" s="94" t="s">
        <v>232</v>
      </c>
      <c r="L58" s="94" t="s">
        <v>233</v>
      </c>
      <c r="M58" s="94" t="s">
        <v>772</v>
      </c>
      <c r="N58" s="94" t="s">
        <v>236</v>
      </c>
      <c r="O58" s="94" t="str">
        <f t="shared" si="0"/>
        <v>HRVU_A</v>
      </c>
      <c r="P58" s="151" t="s">
        <v>231</v>
      </c>
      <c r="Q58" s="194">
        <v>45523</v>
      </c>
      <c r="R58" s="210">
        <v>12</v>
      </c>
    </row>
    <row r="59" spans="7:18">
      <c r="J59" s="151" t="s">
        <v>234</v>
      </c>
      <c r="K59" s="94" t="s">
        <v>235</v>
      </c>
      <c r="L59" s="94" t="s">
        <v>233</v>
      </c>
      <c r="M59" s="94" t="s">
        <v>774</v>
      </c>
      <c r="N59" s="94" t="s">
        <v>236</v>
      </c>
      <c r="O59" s="94" t="str">
        <f t="shared" si="0"/>
        <v>HRVU_U</v>
      </c>
      <c r="P59" s="151" t="s">
        <v>234</v>
      </c>
      <c r="Q59" s="194">
        <v>45523</v>
      </c>
      <c r="R59" s="210">
        <v>12</v>
      </c>
    </row>
    <row r="60" spans="7:18">
      <c r="J60" s="151" t="s">
        <v>237</v>
      </c>
      <c r="K60" s="94" t="s">
        <v>238</v>
      </c>
      <c r="L60" s="94" t="s">
        <v>239</v>
      </c>
      <c r="M60" s="94" t="s">
        <v>772</v>
      </c>
      <c r="N60" s="94" t="s">
        <v>242</v>
      </c>
      <c r="O60" s="94" t="str">
        <f t="shared" si="0"/>
        <v>HRVX_A</v>
      </c>
      <c r="P60" s="151" t="s">
        <v>237</v>
      </c>
      <c r="Q60" s="194">
        <v>45523</v>
      </c>
      <c r="R60" s="210">
        <v>12</v>
      </c>
    </row>
    <row r="61" spans="7:18">
      <c r="J61" s="151" t="s">
        <v>240</v>
      </c>
      <c r="K61" s="94" t="s">
        <v>241</v>
      </c>
      <c r="L61" s="94" t="s">
        <v>239</v>
      </c>
      <c r="M61" s="94" t="s">
        <v>774</v>
      </c>
      <c r="N61" s="94" t="s">
        <v>242</v>
      </c>
      <c r="O61" s="94" t="str">
        <f t="shared" si="0"/>
        <v>HRVX_U</v>
      </c>
      <c r="P61" s="151" t="s">
        <v>240</v>
      </c>
      <c r="Q61" s="194">
        <v>45523</v>
      </c>
      <c r="R61" s="210">
        <v>12</v>
      </c>
    </row>
    <row r="62" spans="7:18">
      <c r="J62" s="151" t="s">
        <v>243</v>
      </c>
      <c r="K62" s="94" t="s">
        <v>244</v>
      </c>
      <c r="L62" s="94" t="s">
        <v>245</v>
      </c>
      <c r="M62" s="94" t="s">
        <v>772</v>
      </c>
      <c r="N62" s="94" t="s">
        <v>691</v>
      </c>
      <c r="O62" s="94" t="str">
        <f t="shared" si="0"/>
        <v>HRVY_A</v>
      </c>
      <c r="P62" s="151" t="s">
        <v>243</v>
      </c>
      <c r="Q62" s="194">
        <v>45523</v>
      </c>
      <c r="R62" s="210">
        <v>12</v>
      </c>
    </row>
    <row r="63" spans="7:18">
      <c r="J63" s="151" t="s">
        <v>246</v>
      </c>
      <c r="K63" s="94" t="s">
        <v>247</v>
      </c>
      <c r="L63" s="94" t="s">
        <v>245</v>
      </c>
      <c r="M63" s="94" t="s">
        <v>774</v>
      </c>
      <c r="N63" s="94" t="s">
        <v>691</v>
      </c>
      <c r="O63" s="94" t="str">
        <f t="shared" si="0"/>
        <v>HRVY_U</v>
      </c>
      <c r="P63" s="151" t="s">
        <v>246</v>
      </c>
      <c r="Q63" s="194">
        <v>45523</v>
      </c>
      <c r="R63" s="210">
        <v>12</v>
      </c>
    </row>
    <row r="64" spans="7:18">
      <c r="J64" s="151" t="s">
        <v>248</v>
      </c>
      <c r="K64" s="94" t="s">
        <v>249</v>
      </c>
      <c r="L64" s="106" t="s">
        <v>250</v>
      </c>
      <c r="M64" s="94" t="s">
        <v>772</v>
      </c>
      <c r="N64" s="94" t="s">
        <v>251</v>
      </c>
      <c r="O64" s="94" t="str">
        <f t="shared" si="0"/>
        <v>HRV1_A</v>
      </c>
      <c r="P64" s="151" t="s">
        <v>248</v>
      </c>
      <c r="Q64" s="194">
        <v>45671</v>
      </c>
      <c r="R64" s="210">
        <v>12</v>
      </c>
    </row>
    <row r="65" spans="10:18">
      <c r="J65" s="151" t="s">
        <v>252</v>
      </c>
      <c r="K65" s="94" t="s">
        <v>253</v>
      </c>
      <c r="L65" s="106" t="s">
        <v>254</v>
      </c>
      <c r="M65" s="94" t="s">
        <v>772</v>
      </c>
      <c r="N65" s="94" t="s">
        <v>255</v>
      </c>
      <c r="O65" s="94" t="str">
        <f t="shared" si="0"/>
        <v>HRV2_A</v>
      </c>
      <c r="P65" s="151" t="s">
        <v>252</v>
      </c>
      <c r="Q65" s="194">
        <v>45671</v>
      </c>
      <c r="R65" s="210">
        <v>12</v>
      </c>
    </row>
    <row r="66" spans="10:18">
      <c r="J66" s="151" t="s">
        <v>256</v>
      </c>
      <c r="K66" s="94" t="s">
        <v>257</v>
      </c>
      <c r="L66" s="94" t="s">
        <v>258</v>
      </c>
      <c r="M66" s="94" t="s">
        <v>772</v>
      </c>
      <c r="N66" s="94" t="s">
        <v>259</v>
      </c>
      <c r="O66" s="94" t="str">
        <f t="shared" si="0"/>
        <v>HRV3_A</v>
      </c>
      <c r="P66" s="151" t="s">
        <v>256</v>
      </c>
      <c r="Q66" s="194">
        <v>45671</v>
      </c>
      <c r="R66" s="210">
        <v>12</v>
      </c>
    </row>
    <row r="67" spans="10:18">
      <c r="J67" s="151" t="s">
        <v>260</v>
      </c>
      <c r="K67" s="94" t="s">
        <v>261</v>
      </c>
      <c r="L67" s="94" t="s">
        <v>797</v>
      </c>
      <c r="M67" s="94" t="s">
        <v>772</v>
      </c>
      <c r="N67" s="94" t="s">
        <v>263</v>
      </c>
      <c r="O67" s="94" t="str">
        <f t="shared" ref="O67:O98" si="1">N67&amp;"_"&amp;RIGHT(M67,1)</f>
        <v>HRV4_A</v>
      </c>
      <c r="P67" s="151" t="s">
        <v>260</v>
      </c>
      <c r="Q67" s="194">
        <v>45671</v>
      </c>
      <c r="R67" s="210">
        <v>12</v>
      </c>
    </row>
    <row r="68" spans="10:18">
      <c r="J68" s="151" t="s">
        <v>264</v>
      </c>
      <c r="K68" s="94" t="s">
        <v>265</v>
      </c>
      <c r="L68" s="94" t="s">
        <v>266</v>
      </c>
      <c r="M68" s="94" t="s">
        <v>772</v>
      </c>
      <c r="N68" s="94" t="s">
        <v>267</v>
      </c>
      <c r="O68" s="94" t="str">
        <f t="shared" si="1"/>
        <v>HRV5_A</v>
      </c>
      <c r="P68" s="151" t="s">
        <v>264</v>
      </c>
      <c r="Q68" s="194">
        <v>45671</v>
      </c>
      <c r="R68" s="210">
        <v>12</v>
      </c>
    </row>
    <row r="69" spans="10:18">
      <c r="J69" s="151" t="s">
        <v>268</v>
      </c>
      <c r="K69" s="94" t="s">
        <v>269</v>
      </c>
      <c r="L69" s="94" t="s">
        <v>270</v>
      </c>
      <c r="M69" s="94" t="s">
        <v>772</v>
      </c>
      <c r="N69" s="94" t="s">
        <v>556</v>
      </c>
      <c r="O69" s="94" t="str">
        <f t="shared" si="1"/>
        <v>HRRA_A</v>
      </c>
      <c r="P69" s="151" t="s">
        <v>268</v>
      </c>
      <c r="Q69" s="194">
        <v>45671</v>
      </c>
      <c r="R69" s="210">
        <v>12</v>
      </c>
    </row>
    <row r="70" spans="10:18">
      <c r="J70" s="151" t="s">
        <v>271</v>
      </c>
      <c r="K70" s="94" t="s">
        <v>272</v>
      </c>
      <c r="L70" s="94" t="s">
        <v>270</v>
      </c>
      <c r="M70" s="94" t="s">
        <v>774</v>
      </c>
      <c r="N70" s="94" t="s">
        <v>556</v>
      </c>
      <c r="O70" s="94" t="str">
        <f>N70&amp;"_"&amp;RIGHT(M70,1)</f>
        <v>HRRA_U</v>
      </c>
      <c r="P70" s="151" t="s">
        <v>271</v>
      </c>
      <c r="Q70" s="194">
        <v>45923</v>
      </c>
      <c r="R70" s="210">
        <v>13</v>
      </c>
    </row>
    <row r="71" spans="10:18">
      <c r="J71" s="151" t="s">
        <v>281</v>
      </c>
      <c r="K71" s="94" t="s">
        <v>282</v>
      </c>
      <c r="L71" s="94" t="s">
        <v>283</v>
      </c>
      <c r="M71" s="94" t="s">
        <v>772</v>
      </c>
      <c r="N71" s="94" t="s">
        <v>284</v>
      </c>
      <c r="O71" s="94" t="str">
        <f t="shared" si="1"/>
        <v>HRQH_A</v>
      </c>
      <c r="P71" s="151" t="s">
        <v>281</v>
      </c>
      <c r="Q71" s="194">
        <v>45719</v>
      </c>
      <c r="R71" s="210">
        <v>12</v>
      </c>
    </row>
    <row r="72" spans="10:18">
      <c r="J72" s="151" t="s">
        <v>293</v>
      </c>
      <c r="K72" s="94" t="s">
        <v>294</v>
      </c>
      <c r="L72" s="94" t="s">
        <v>295</v>
      </c>
      <c r="M72" s="94" t="s">
        <v>772</v>
      </c>
      <c r="N72" s="94" t="s">
        <v>296</v>
      </c>
      <c r="O72" s="94" t="str">
        <f t="shared" si="1"/>
        <v>HRV8_A</v>
      </c>
      <c r="P72" s="151" t="s">
        <v>293</v>
      </c>
      <c r="Q72" s="194">
        <v>45719</v>
      </c>
      <c r="R72" s="210">
        <v>12</v>
      </c>
    </row>
    <row r="73" spans="10:18">
      <c r="J73" s="151" t="s">
        <v>273</v>
      </c>
      <c r="K73" s="94" t="s">
        <v>274</v>
      </c>
      <c r="L73" s="94" t="s">
        <v>275</v>
      </c>
      <c r="M73" s="94" t="s">
        <v>772</v>
      </c>
      <c r="N73" s="94" t="s">
        <v>276</v>
      </c>
      <c r="O73" s="94" t="str">
        <f t="shared" si="1"/>
        <v>HRQF_A</v>
      </c>
      <c r="P73" s="151" t="s">
        <v>273</v>
      </c>
      <c r="Q73" s="194">
        <v>45719</v>
      </c>
      <c r="R73" s="210">
        <v>12</v>
      </c>
    </row>
    <row r="74" spans="10:18">
      <c r="J74" s="151" t="s">
        <v>289</v>
      </c>
      <c r="K74" s="94" t="s">
        <v>290</v>
      </c>
      <c r="L74" s="94" t="s">
        <v>291</v>
      </c>
      <c r="M74" s="94" t="s">
        <v>772</v>
      </c>
      <c r="N74" s="94" t="s">
        <v>292</v>
      </c>
      <c r="O74" s="94" t="str">
        <f t="shared" si="1"/>
        <v>HRV7_A</v>
      </c>
      <c r="P74" s="151" t="s">
        <v>289</v>
      </c>
      <c r="Q74" s="194">
        <v>45719</v>
      </c>
      <c r="R74" s="210">
        <v>12</v>
      </c>
    </row>
    <row r="75" spans="10:18">
      <c r="J75" s="151" t="s">
        <v>285</v>
      </c>
      <c r="K75" s="94" t="s">
        <v>286</v>
      </c>
      <c r="L75" s="94" t="s">
        <v>287</v>
      </c>
      <c r="M75" s="94" t="s">
        <v>772</v>
      </c>
      <c r="N75" s="94" t="s">
        <v>288</v>
      </c>
      <c r="O75" s="94" t="str">
        <f t="shared" si="1"/>
        <v>HRV6_A</v>
      </c>
      <c r="P75" s="151" t="s">
        <v>285</v>
      </c>
      <c r="Q75" s="194">
        <v>45719</v>
      </c>
      <c r="R75" s="210">
        <v>12</v>
      </c>
    </row>
    <row r="76" spans="10:18">
      <c r="J76" s="151" t="s">
        <v>297</v>
      </c>
      <c r="K76" s="94" t="s">
        <v>298</v>
      </c>
      <c r="L76" s="94" t="s">
        <v>299</v>
      </c>
      <c r="M76" s="94" t="s">
        <v>772</v>
      </c>
      <c r="N76" s="94" t="s">
        <v>558</v>
      </c>
      <c r="O76" s="94" t="str">
        <f t="shared" si="1"/>
        <v>HRV9_A</v>
      </c>
      <c r="P76" s="151" t="s">
        <v>297</v>
      </c>
      <c r="Q76" s="194">
        <v>45719</v>
      </c>
      <c r="R76" s="210">
        <v>12</v>
      </c>
    </row>
    <row r="77" spans="10:18">
      <c r="J77" s="151" t="s">
        <v>277</v>
      </c>
      <c r="K77" s="94" t="s">
        <v>278</v>
      </c>
      <c r="L77" s="94" t="s">
        <v>279</v>
      </c>
      <c r="M77" s="94" t="s">
        <v>772</v>
      </c>
      <c r="N77" s="94" t="s">
        <v>280</v>
      </c>
      <c r="O77" s="94" t="str">
        <f t="shared" si="1"/>
        <v>HRQG_A</v>
      </c>
      <c r="P77" s="151" t="s">
        <v>277</v>
      </c>
      <c r="Q77" s="194">
        <v>45719</v>
      </c>
      <c r="R77" s="210">
        <v>12</v>
      </c>
    </row>
    <row r="78" spans="10:18">
      <c r="J78" s="151" t="s">
        <v>310</v>
      </c>
      <c r="K78" s="94" t="s">
        <v>311</v>
      </c>
      <c r="L78" s="94" t="s">
        <v>312</v>
      </c>
      <c r="M78" s="94" t="s">
        <v>772</v>
      </c>
      <c r="N78" s="94" t="s">
        <v>562</v>
      </c>
      <c r="O78" s="94" t="str">
        <f t="shared" si="1"/>
        <v>HRQN_A</v>
      </c>
      <c r="P78" s="151" t="s">
        <v>310</v>
      </c>
      <c r="Q78" s="194">
        <v>45758</v>
      </c>
      <c r="R78" s="210">
        <v>12</v>
      </c>
    </row>
    <row r="79" spans="10:18">
      <c r="J79" s="151" t="s">
        <v>307</v>
      </c>
      <c r="K79" s="94" t="s">
        <v>308</v>
      </c>
      <c r="L79" s="94" t="s">
        <v>309</v>
      </c>
      <c r="M79" s="94" t="s">
        <v>772</v>
      </c>
      <c r="N79" s="94" t="s">
        <v>561</v>
      </c>
      <c r="O79" s="94" t="str">
        <f t="shared" si="1"/>
        <v>HRQM_A</v>
      </c>
      <c r="P79" s="151" t="s">
        <v>307</v>
      </c>
      <c r="Q79" s="194">
        <v>45758</v>
      </c>
      <c r="R79" s="210">
        <v>12</v>
      </c>
    </row>
    <row r="80" spans="10:18">
      <c r="J80" s="151" t="s">
        <v>300</v>
      </c>
      <c r="K80" s="94" t="s">
        <v>301</v>
      </c>
      <c r="L80" s="94" t="s">
        <v>302</v>
      </c>
      <c r="M80" s="94" t="s">
        <v>772</v>
      </c>
      <c r="N80" s="94" t="s">
        <v>559</v>
      </c>
      <c r="O80" s="94" t="str">
        <f t="shared" si="1"/>
        <v>HRQJ_A</v>
      </c>
      <c r="P80" s="151" t="s">
        <v>300</v>
      </c>
      <c r="Q80" s="194">
        <v>45775</v>
      </c>
      <c r="R80" s="210">
        <v>12</v>
      </c>
    </row>
    <row r="81" spans="10:18">
      <c r="J81" s="151" t="s">
        <v>304</v>
      </c>
      <c r="K81" s="94" t="s">
        <v>305</v>
      </c>
      <c r="L81" s="94" t="s">
        <v>306</v>
      </c>
      <c r="M81" s="94" t="s">
        <v>772</v>
      </c>
      <c r="N81" s="94" t="s">
        <v>560</v>
      </c>
      <c r="O81" s="94" t="str">
        <f t="shared" si="1"/>
        <v>HRQL_A</v>
      </c>
      <c r="P81" s="151" t="s">
        <v>304</v>
      </c>
      <c r="Q81" s="194">
        <v>45775</v>
      </c>
      <c r="R81" s="210">
        <v>12</v>
      </c>
    </row>
    <row r="82" spans="10:18">
      <c r="J82" s="151" t="s">
        <v>313</v>
      </c>
      <c r="K82" s="94" t="s">
        <v>314</v>
      </c>
      <c r="L82" s="94" t="s">
        <v>315</v>
      </c>
      <c r="M82" s="94" t="s">
        <v>772</v>
      </c>
      <c r="N82" s="94" t="s">
        <v>563</v>
      </c>
      <c r="O82" s="94" t="str">
        <f t="shared" si="1"/>
        <v>HRQO_A</v>
      </c>
      <c r="P82" s="151" t="s">
        <v>313</v>
      </c>
      <c r="Q82" s="194">
        <v>45820</v>
      </c>
      <c r="R82" s="210">
        <v>12</v>
      </c>
    </row>
    <row r="83" spans="10:18">
      <c r="J83" s="151" t="s">
        <v>316</v>
      </c>
      <c r="K83" s="94" t="s">
        <v>317</v>
      </c>
      <c r="L83" s="94" t="s">
        <v>318</v>
      </c>
      <c r="M83" s="94" t="s">
        <v>772</v>
      </c>
      <c r="N83" s="94" t="s">
        <v>564</v>
      </c>
      <c r="O83" s="94" t="str">
        <f t="shared" si="1"/>
        <v>HRQP_A</v>
      </c>
      <c r="P83" s="151" t="s">
        <v>316</v>
      </c>
      <c r="Q83" s="194">
        <v>45884</v>
      </c>
      <c r="R83" s="210">
        <v>12</v>
      </c>
    </row>
    <row r="84" spans="10:18">
      <c r="J84" s="151" t="s">
        <v>319</v>
      </c>
      <c r="K84" s="94" t="s">
        <v>320</v>
      </c>
      <c r="L84" s="94" t="s">
        <v>321</v>
      </c>
      <c r="M84" s="94" t="s">
        <v>772</v>
      </c>
      <c r="N84" s="94" t="s">
        <v>565</v>
      </c>
      <c r="O84" s="94" t="str">
        <f t="shared" si="1"/>
        <v>HRQ3_A</v>
      </c>
      <c r="P84" s="151" t="s">
        <v>319</v>
      </c>
      <c r="Q84" s="194">
        <v>45888</v>
      </c>
      <c r="R84" s="210">
        <v>12</v>
      </c>
    </row>
    <row r="85" spans="10:18">
      <c r="J85" s="151" t="s">
        <v>322</v>
      </c>
      <c r="K85" s="94" t="s">
        <v>323</v>
      </c>
      <c r="L85" s="94" t="s">
        <v>324</v>
      </c>
      <c r="M85" s="94" t="s">
        <v>772</v>
      </c>
      <c r="N85" s="94" t="s">
        <v>566</v>
      </c>
      <c r="O85" s="94" t="str">
        <f t="shared" si="1"/>
        <v>HRQY_A</v>
      </c>
      <c r="P85" s="151" t="s">
        <v>322</v>
      </c>
      <c r="Q85" s="194">
        <v>45888</v>
      </c>
      <c r="R85" s="210">
        <v>12</v>
      </c>
    </row>
    <row r="86" spans="10:18">
      <c r="J86" s="151" t="s">
        <v>325</v>
      </c>
      <c r="K86" s="94" t="s">
        <v>326</v>
      </c>
      <c r="L86" s="94" t="s">
        <v>327</v>
      </c>
      <c r="M86" s="94" t="s">
        <v>772</v>
      </c>
      <c r="N86" s="94" t="s">
        <v>567</v>
      </c>
      <c r="O86" s="94" t="str">
        <f t="shared" si="1"/>
        <v>HRQ2_A</v>
      </c>
      <c r="P86" s="151" t="s">
        <v>325</v>
      </c>
      <c r="Q86" s="194">
        <v>45888</v>
      </c>
      <c r="R86" s="210">
        <v>12</v>
      </c>
    </row>
    <row r="87" spans="10:18">
      <c r="J87" s="151" t="s">
        <v>328</v>
      </c>
      <c r="K87" s="94" t="s">
        <v>411</v>
      </c>
      <c r="L87" s="94" t="s">
        <v>330</v>
      </c>
      <c r="M87" s="94" t="s">
        <v>772</v>
      </c>
      <c r="N87" s="94" t="s">
        <v>568</v>
      </c>
      <c r="O87" s="94" t="str">
        <f t="shared" si="1"/>
        <v>HRQ1_A</v>
      </c>
      <c r="P87" s="151" t="s">
        <v>328</v>
      </c>
      <c r="Q87" s="194">
        <v>45888</v>
      </c>
      <c r="R87" s="210">
        <v>12</v>
      </c>
    </row>
    <row r="88" spans="10:18">
      <c r="J88" s="151" t="s">
        <v>331</v>
      </c>
      <c r="K88" s="94" t="s">
        <v>412</v>
      </c>
      <c r="L88" s="94" t="s">
        <v>333</v>
      </c>
      <c r="M88" s="94" t="s">
        <v>772</v>
      </c>
      <c r="N88" s="94" t="s">
        <v>569</v>
      </c>
      <c r="O88" s="94" t="str">
        <f t="shared" si="1"/>
        <v>HRQR_A</v>
      </c>
      <c r="P88" s="151" t="s">
        <v>331</v>
      </c>
      <c r="Q88" s="194">
        <v>45888</v>
      </c>
      <c r="R88" s="210">
        <v>12</v>
      </c>
    </row>
    <row r="89" spans="10:18">
      <c r="J89" s="151" t="s">
        <v>334</v>
      </c>
      <c r="K89" s="94" t="s">
        <v>413</v>
      </c>
      <c r="L89" s="94" t="s">
        <v>336</v>
      </c>
      <c r="M89" s="94" t="s">
        <v>772</v>
      </c>
      <c r="N89" s="94" t="s">
        <v>570</v>
      </c>
      <c r="O89" s="94" t="str">
        <f t="shared" si="1"/>
        <v>HRQS_A</v>
      </c>
      <c r="P89" s="151" t="s">
        <v>334</v>
      </c>
      <c r="Q89" s="194">
        <v>45888</v>
      </c>
      <c r="R89" s="210">
        <v>12</v>
      </c>
    </row>
    <row r="90" spans="10:18">
      <c r="J90" s="151" t="s">
        <v>337</v>
      </c>
      <c r="K90" s="94" t="s">
        <v>414</v>
      </c>
      <c r="L90" s="94" t="s">
        <v>798</v>
      </c>
      <c r="M90" s="94" t="s">
        <v>772</v>
      </c>
      <c r="N90" s="94" t="s">
        <v>571</v>
      </c>
      <c r="O90" s="94" t="str">
        <f t="shared" si="1"/>
        <v>HRQU_A</v>
      </c>
      <c r="P90" s="151" t="s">
        <v>337</v>
      </c>
      <c r="Q90" s="194">
        <v>45888</v>
      </c>
      <c r="R90" s="210">
        <v>12</v>
      </c>
    </row>
    <row r="91" spans="10:18">
      <c r="J91" s="151" t="s">
        <v>340</v>
      </c>
      <c r="K91" s="94" t="s">
        <v>415</v>
      </c>
      <c r="L91" s="94" t="s">
        <v>342</v>
      </c>
      <c r="M91" s="94" t="s">
        <v>772</v>
      </c>
      <c r="N91" s="94" t="s">
        <v>572</v>
      </c>
      <c r="O91" s="94" t="str">
        <f t="shared" si="1"/>
        <v>HRQV_A</v>
      </c>
      <c r="P91" s="151" t="s">
        <v>340</v>
      </c>
      <c r="Q91" s="194">
        <v>45888</v>
      </c>
      <c r="R91" s="210">
        <v>12</v>
      </c>
    </row>
    <row r="92" spans="10:18">
      <c r="J92" s="151" t="s">
        <v>343</v>
      </c>
      <c r="K92" s="94" t="s">
        <v>344</v>
      </c>
      <c r="L92" s="94" t="s">
        <v>345</v>
      </c>
      <c r="M92" s="94" t="s">
        <v>772</v>
      </c>
      <c r="N92" s="94" t="s">
        <v>573</v>
      </c>
      <c r="O92" s="94" t="str">
        <f t="shared" si="1"/>
        <v>HRQX_A</v>
      </c>
      <c r="P92" s="151" t="s">
        <v>343</v>
      </c>
      <c r="Q92" s="194">
        <v>45888</v>
      </c>
      <c r="R92" s="210">
        <v>12</v>
      </c>
    </row>
    <row r="93" spans="10:18">
      <c r="J93" s="151" t="s">
        <v>346</v>
      </c>
      <c r="K93" s="94" t="s">
        <v>416</v>
      </c>
      <c r="L93" s="94" t="s">
        <v>799</v>
      </c>
      <c r="M93" s="94" t="s">
        <v>772</v>
      </c>
      <c r="N93" s="94" t="s">
        <v>574</v>
      </c>
      <c r="O93" s="94" t="str">
        <f t="shared" si="1"/>
        <v>HRQW_A</v>
      </c>
      <c r="P93" s="151" t="s">
        <v>346</v>
      </c>
      <c r="Q93" s="194">
        <v>45888</v>
      </c>
      <c r="R93" s="210">
        <v>12</v>
      </c>
    </row>
    <row r="94" spans="10:18">
      <c r="J94" s="151" t="s">
        <v>349</v>
      </c>
      <c r="K94" s="94" t="s">
        <v>350</v>
      </c>
      <c r="L94" s="94" t="s">
        <v>351</v>
      </c>
      <c r="M94" s="94" t="s">
        <v>772</v>
      </c>
      <c r="N94" s="94" t="s">
        <v>575</v>
      </c>
      <c r="O94" s="94" t="str">
        <f t="shared" si="1"/>
        <v>HRQZ_A</v>
      </c>
      <c r="P94" s="151" t="s">
        <v>349</v>
      </c>
      <c r="Q94" s="194">
        <v>45888</v>
      </c>
      <c r="R94" s="210">
        <v>12</v>
      </c>
    </row>
    <row r="95" spans="10:18">
      <c r="J95" s="151" t="s">
        <v>352</v>
      </c>
      <c r="K95" s="94" t="s">
        <v>353</v>
      </c>
      <c r="L95" s="94" t="s">
        <v>354</v>
      </c>
      <c r="M95" s="94" t="s">
        <v>772</v>
      </c>
      <c r="N95" s="94" t="s">
        <v>576</v>
      </c>
      <c r="O95" s="94" t="str">
        <f t="shared" si="1"/>
        <v>HRQ4_A</v>
      </c>
      <c r="P95" s="151" t="s">
        <v>352</v>
      </c>
      <c r="Q95" s="194">
        <v>45923</v>
      </c>
      <c r="R95" s="210">
        <v>12</v>
      </c>
    </row>
    <row r="96" spans="10:18">
      <c r="J96" s="151" t="s">
        <v>356</v>
      </c>
      <c r="K96" s="94" t="s">
        <v>357</v>
      </c>
      <c r="L96" s="94" t="s">
        <v>358</v>
      </c>
      <c r="M96" s="94" t="s">
        <v>772</v>
      </c>
      <c r="N96" s="94" t="s">
        <v>577</v>
      </c>
      <c r="O96" s="94" t="str">
        <f t="shared" si="1"/>
        <v>HRQ5_A</v>
      </c>
      <c r="P96" s="151" t="s">
        <v>356</v>
      </c>
      <c r="Q96" s="194">
        <v>45923</v>
      </c>
      <c r="R96" s="210">
        <v>12</v>
      </c>
    </row>
    <row r="97" spans="10:18">
      <c r="J97" s="151" t="s">
        <v>359</v>
      </c>
      <c r="K97" s="94" t="s">
        <v>360</v>
      </c>
      <c r="L97" s="94" t="s">
        <v>361</v>
      </c>
      <c r="M97" s="94" t="s">
        <v>772</v>
      </c>
      <c r="N97" s="94" t="s">
        <v>578</v>
      </c>
      <c r="O97" s="94" t="str">
        <f t="shared" si="1"/>
        <v>HRQ6_A</v>
      </c>
      <c r="P97" s="151" t="s">
        <v>359</v>
      </c>
      <c r="Q97" s="194">
        <v>45923</v>
      </c>
      <c r="R97" s="210">
        <v>12</v>
      </c>
    </row>
    <row r="98" spans="10:18">
      <c r="J98" s="151" t="s">
        <v>362</v>
      </c>
      <c r="K98" s="94" t="s">
        <v>363</v>
      </c>
      <c r="L98" s="94" t="s">
        <v>364</v>
      </c>
      <c r="M98" s="94" t="s">
        <v>772</v>
      </c>
      <c r="N98" s="94" t="s">
        <v>579</v>
      </c>
      <c r="O98" s="94" t="str">
        <f t="shared" si="1"/>
        <v>HRQ7_A</v>
      </c>
      <c r="P98" s="151" t="s">
        <v>362</v>
      </c>
      <c r="Q98" s="194">
        <v>45923</v>
      </c>
      <c r="R98" s="210">
        <v>12</v>
      </c>
    </row>
    <row r="99" spans="10:18">
      <c r="J99" s="151" t="s">
        <v>365</v>
      </c>
      <c r="K99" s="94" t="s">
        <v>366</v>
      </c>
      <c r="L99" s="94" t="s">
        <v>367</v>
      </c>
      <c r="M99" s="94" t="s">
        <v>772</v>
      </c>
      <c r="N99" s="94" t="s">
        <v>580</v>
      </c>
      <c r="O99" s="94" t="s">
        <v>365</v>
      </c>
      <c r="P99" s="151" t="s">
        <v>365</v>
      </c>
      <c r="Q99" s="194">
        <v>46030</v>
      </c>
      <c r="R99" s="210">
        <v>12</v>
      </c>
    </row>
    <row r="100" spans="10:18">
      <c r="J100" s="151" t="s">
        <v>368</v>
      </c>
      <c r="K100" s="94" t="s">
        <v>369</v>
      </c>
      <c r="L100" s="94" t="s">
        <v>370</v>
      </c>
      <c r="M100" s="94" t="s">
        <v>772</v>
      </c>
      <c r="N100" s="94" t="s">
        <v>581</v>
      </c>
      <c r="O100" s="94" t="s">
        <v>368</v>
      </c>
      <c r="P100" s="151" t="s">
        <v>368</v>
      </c>
      <c r="Q100" s="194">
        <v>46030</v>
      </c>
      <c r="R100" s="210">
        <v>12</v>
      </c>
    </row>
    <row r="101" spans="10:18">
      <c r="J101" s="151" t="s">
        <v>372</v>
      </c>
      <c r="K101" s="94" t="s">
        <v>373</v>
      </c>
      <c r="L101" s="94" t="s">
        <v>374</v>
      </c>
      <c r="M101" s="94" t="s">
        <v>772</v>
      </c>
      <c r="N101" s="94" t="s">
        <v>582</v>
      </c>
      <c r="O101" s="94" t="s">
        <v>372</v>
      </c>
      <c r="P101" s="151" t="s">
        <v>372</v>
      </c>
      <c r="Q101" s="194">
        <v>46030</v>
      </c>
      <c r="R101" s="210">
        <v>12</v>
      </c>
    </row>
    <row r="102" spans="10:18">
      <c r="J102" s="151" t="s">
        <v>376</v>
      </c>
      <c r="K102" s="94" t="s">
        <v>377</v>
      </c>
      <c r="L102" s="94" t="s">
        <v>378</v>
      </c>
      <c r="M102" s="94" t="s">
        <v>772</v>
      </c>
      <c r="N102" s="94" t="s">
        <v>583</v>
      </c>
      <c r="O102" s="94" t="s">
        <v>376</v>
      </c>
      <c r="P102" s="151" t="s">
        <v>376</v>
      </c>
      <c r="Q102" s="194">
        <v>46030</v>
      </c>
      <c r="R102" s="210">
        <v>12</v>
      </c>
    </row>
    <row r="103" spans="10:18">
      <c r="J103" s="151" t="s">
        <v>380</v>
      </c>
      <c r="K103" s="94" t="s">
        <v>381</v>
      </c>
      <c r="L103" s="94" t="s">
        <v>382</v>
      </c>
      <c r="M103" s="94" t="s">
        <v>772</v>
      </c>
      <c r="N103" s="94" t="s">
        <v>584</v>
      </c>
      <c r="O103" s="94" t="s">
        <v>380</v>
      </c>
      <c r="P103" s="151" t="s">
        <v>380</v>
      </c>
      <c r="Q103" s="194">
        <v>46030</v>
      </c>
      <c r="R103" s="210">
        <v>12</v>
      </c>
    </row>
    <row r="104" spans="10:18">
      <c r="J104" s="151" t="s">
        <v>383</v>
      </c>
      <c r="K104" s="94" t="s">
        <v>384</v>
      </c>
      <c r="L104" s="94" t="s">
        <v>385</v>
      </c>
      <c r="M104" s="94" t="s">
        <v>772</v>
      </c>
      <c r="N104" s="94" t="s">
        <v>585</v>
      </c>
      <c r="O104" s="94" t="s">
        <v>383</v>
      </c>
      <c r="P104" s="151" t="s">
        <v>383</v>
      </c>
      <c r="Q104" s="194">
        <v>46030</v>
      </c>
      <c r="R104" s="210">
        <v>12</v>
      </c>
    </row>
    <row r="105" spans="10:18">
      <c r="J105" s="151" t="s">
        <v>386</v>
      </c>
      <c r="K105" s="94" t="s">
        <v>387</v>
      </c>
      <c r="L105" s="94" t="s">
        <v>388</v>
      </c>
      <c r="M105" s="94" t="s">
        <v>772</v>
      </c>
      <c r="N105" s="94" t="s">
        <v>586</v>
      </c>
      <c r="O105" s="94" t="s">
        <v>386</v>
      </c>
      <c r="P105" s="151" t="s">
        <v>386</v>
      </c>
      <c r="Q105" s="194">
        <v>46030</v>
      </c>
      <c r="R105" s="210">
        <v>12</v>
      </c>
    </row>
    <row r="106" spans="10:18">
      <c r="J106" s="151" t="s">
        <v>390</v>
      </c>
      <c r="K106" s="94" t="s">
        <v>391</v>
      </c>
      <c r="L106" s="94" t="s">
        <v>392</v>
      </c>
      <c r="M106" s="94" t="s">
        <v>772</v>
      </c>
      <c r="N106" s="94" t="s">
        <v>587</v>
      </c>
      <c r="O106" s="94" t="s">
        <v>390</v>
      </c>
      <c r="P106" s="151" t="s">
        <v>390</v>
      </c>
      <c r="Q106" s="194">
        <v>46030</v>
      </c>
      <c r="R106" s="210">
        <v>12</v>
      </c>
    </row>
  </sheetData>
  <autoFilter ref="A1:R1" xr:uid="{BFFB899D-4D1F-451A-B96F-56FC3359C08D}"/>
  <phoneticPr fontId="9" type="noConversion"/>
  <pageMargins left="0.7" right="0.7" top="0.75" bottom="0.75" header="0.3" footer="0.3"/>
  <pageSetup scale="89" orientation="portrait" r:id="rId1"/>
  <rowBreaks count="1" manualBreakCount="1">
    <brk id="50" max="14"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9F4BC-EB9C-4B84-8452-67FC5D2E5F59}">
  <sheetPr codeName="Sheet21"/>
  <dimension ref="A1:A35"/>
  <sheetViews>
    <sheetView showGridLines="0" workbookViewId="0">
      <selection activeCell="A37" sqref="A37"/>
    </sheetView>
  </sheetViews>
  <sheetFormatPr defaultColWidth="8.85546875" defaultRowHeight="14.45"/>
  <cols>
    <col min="1" max="1" width="234.140625" style="94" bestFit="1" customWidth="1"/>
    <col min="2" max="16384" width="8.85546875" style="94"/>
  </cols>
  <sheetData>
    <row r="1" spans="1:1">
      <c r="A1" s="167" t="s">
        <v>800</v>
      </c>
    </row>
    <row r="2" spans="1:1">
      <c r="A2" s="94" t="s">
        <v>801</v>
      </c>
    </row>
    <row r="3" spans="1:1">
      <c r="A3" s="94" t="s">
        <v>802</v>
      </c>
    </row>
    <row r="4" spans="1:1">
      <c r="A4" s="233" t="s">
        <v>803</v>
      </c>
    </row>
    <row r="5" spans="1:1">
      <c r="A5" s="233" t="s">
        <v>804</v>
      </c>
    </row>
    <row r="6" spans="1:1">
      <c r="A6" s="233" t="s">
        <v>805</v>
      </c>
    </row>
    <row r="7" spans="1:1">
      <c r="A7" s="233" t="s">
        <v>806</v>
      </c>
    </row>
    <row r="8" spans="1:1">
      <c r="A8" s="233" t="s">
        <v>807</v>
      </c>
    </row>
    <row r="9" spans="1:1">
      <c r="A9" s="233" t="s">
        <v>808</v>
      </c>
    </row>
    <row r="10" spans="1:1">
      <c r="A10" s="233" t="s">
        <v>809</v>
      </c>
    </row>
    <row r="11" spans="1:1">
      <c r="A11" s="233" t="s">
        <v>810</v>
      </c>
    </row>
    <row r="12" spans="1:1">
      <c r="A12" s="233" t="s">
        <v>811</v>
      </c>
    </row>
    <row r="13" spans="1:1">
      <c r="A13" s="233" t="s">
        <v>812</v>
      </c>
    </row>
    <row r="14" spans="1:1">
      <c r="A14" s="233" t="s">
        <v>813</v>
      </c>
    </row>
    <row r="15" spans="1:1">
      <c r="A15" s="233"/>
    </row>
    <row r="16" spans="1:1">
      <c r="A16" s="98" t="s">
        <v>814</v>
      </c>
    </row>
    <row r="17" spans="1:1">
      <c r="A17" s="233" t="s">
        <v>815</v>
      </c>
    </row>
    <row r="18" spans="1:1">
      <c r="A18" s="233" t="s">
        <v>816</v>
      </c>
    </row>
    <row r="19" spans="1:1">
      <c r="A19" s="233" t="s">
        <v>817</v>
      </c>
    </row>
    <row r="20" spans="1:1">
      <c r="A20" s="233" t="s">
        <v>818</v>
      </c>
    </row>
    <row r="21" spans="1:1">
      <c r="A21" s="233" t="s">
        <v>819</v>
      </c>
    </row>
    <row r="22" spans="1:1">
      <c r="A22" s="233"/>
    </row>
    <row r="23" spans="1:1">
      <c r="A23" s="233"/>
    </row>
    <row r="24" spans="1:1">
      <c r="A24" s="234" t="s">
        <v>820</v>
      </c>
    </row>
    <row r="25" spans="1:1">
      <c r="A25" s="233" t="s">
        <v>821</v>
      </c>
    </row>
    <row r="26" spans="1:1">
      <c r="A26" s="233" t="s">
        <v>822</v>
      </c>
    </row>
    <row r="27" spans="1:1">
      <c r="A27" s="233" t="s">
        <v>823</v>
      </c>
    </row>
    <row r="28" spans="1:1">
      <c r="A28" s="233" t="s">
        <v>824</v>
      </c>
    </row>
    <row r="29" spans="1:1">
      <c r="A29" s="233" t="s">
        <v>825</v>
      </c>
    </row>
    <row r="30" spans="1:1">
      <c r="A30" s="233"/>
    </row>
    <row r="31" spans="1:1">
      <c r="A31" s="233"/>
    </row>
    <row r="32" spans="1:1">
      <c r="A32" s="233"/>
    </row>
    <row r="33" spans="1:1">
      <c r="A33" s="233"/>
    </row>
    <row r="34" spans="1:1">
      <c r="A34" s="233"/>
    </row>
    <row r="35" spans="1:1">
      <c r="A35" s="23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D4872-458B-4360-BB11-54570ECE7A68}">
  <sheetPr codeName="Sheet22"/>
  <dimension ref="A1:O25"/>
  <sheetViews>
    <sheetView workbookViewId="0">
      <selection activeCell="C30" sqref="C30"/>
    </sheetView>
  </sheetViews>
  <sheetFormatPr defaultRowHeight="14.45"/>
  <cols>
    <col min="3" max="3" width="51.85546875" customWidth="1"/>
    <col min="4" max="4" width="13.85546875" style="3" customWidth="1"/>
    <col min="6" max="6" width="20.85546875" bestFit="1" customWidth="1"/>
  </cols>
  <sheetData>
    <row r="1" spans="1:15">
      <c r="A1" s="37"/>
      <c r="B1" s="38" t="s">
        <v>826</v>
      </c>
      <c r="C1" s="38" t="s">
        <v>827</v>
      </c>
      <c r="D1" s="39">
        <v>2023</v>
      </c>
      <c r="E1" s="40" t="s">
        <v>828</v>
      </c>
      <c r="F1" s="39" t="s">
        <v>829</v>
      </c>
      <c r="G1" s="40">
        <v>2022</v>
      </c>
      <c r="H1" s="40">
        <v>2021</v>
      </c>
      <c r="I1" s="40">
        <v>2020</v>
      </c>
      <c r="J1" s="40">
        <v>2019</v>
      </c>
      <c r="K1" s="40">
        <v>2018</v>
      </c>
      <c r="L1" s="40">
        <v>2017</v>
      </c>
      <c r="M1" s="40">
        <v>2016</v>
      </c>
      <c r="N1" s="40">
        <v>2015</v>
      </c>
      <c r="O1" s="41">
        <v>2014</v>
      </c>
    </row>
    <row r="2" spans="1:15">
      <c r="A2" s="42" t="str">
        <f>TRIM(B2)</f>
        <v>HHL</v>
      </c>
      <c r="B2" t="s">
        <v>10</v>
      </c>
      <c r="C2" t="s">
        <v>163</v>
      </c>
      <c r="D2" s="3">
        <v>6.62</v>
      </c>
      <c r="E2" s="11">
        <v>7.9</v>
      </c>
      <c r="F2" s="33">
        <f>0.0583*12/E2</f>
        <v>8.8556962025316446E-2</v>
      </c>
      <c r="G2">
        <v>1.44</v>
      </c>
      <c r="H2" s="10">
        <v>23.79</v>
      </c>
      <c r="I2">
        <v>5.21</v>
      </c>
      <c r="J2" s="10">
        <v>13.75</v>
      </c>
      <c r="K2">
        <v>2.74</v>
      </c>
      <c r="L2" s="10">
        <v>13.41</v>
      </c>
      <c r="M2">
        <v>-3.65</v>
      </c>
      <c r="N2">
        <v>4.25</v>
      </c>
      <c r="O2" s="43">
        <v>-1.68</v>
      </c>
    </row>
    <row r="3" spans="1:15">
      <c r="A3" s="42" t="str">
        <f t="shared" ref="A3:A25" si="0">TRIM(B3)</f>
        <v>HHL.B</v>
      </c>
      <c r="B3" t="s">
        <v>165</v>
      </c>
      <c r="C3" t="s">
        <v>163</v>
      </c>
      <c r="D3" s="3">
        <v>5.0599999999999996</v>
      </c>
      <c r="E3" s="11">
        <v>8.5</v>
      </c>
      <c r="F3" s="33">
        <f>0.0583*12/E3</f>
        <v>8.2305882352941173E-2</v>
      </c>
      <c r="G3" s="10">
        <v>9.2200000000000006</v>
      </c>
      <c r="H3" s="10">
        <v>23.06</v>
      </c>
      <c r="I3">
        <v>4.97</v>
      </c>
      <c r="J3" t="s">
        <v>830</v>
      </c>
      <c r="K3" t="s">
        <v>830</v>
      </c>
      <c r="L3" t="s">
        <v>830</v>
      </c>
      <c r="M3" t="s">
        <v>830</v>
      </c>
      <c r="N3" t="s">
        <v>830</v>
      </c>
      <c r="O3" s="43" t="s">
        <v>830</v>
      </c>
    </row>
    <row r="4" spans="1:15">
      <c r="A4" s="42" t="str">
        <f t="shared" si="0"/>
        <v>HHL.U</v>
      </c>
      <c r="B4" t="s">
        <v>168</v>
      </c>
      <c r="C4" t="s">
        <v>163</v>
      </c>
      <c r="D4" s="3">
        <v>7.36</v>
      </c>
      <c r="E4" s="11">
        <v>8.3000000000000007</v>
      </c>
      <c r="F4" s="33">
        <f>0.0583*12/E4</f>
        <v>8.4289156626506018E-2</v>
      </c>
      <c r="G4">
        <v>2.04</v>
      </c>
      <c r="H4" s="10">
        <v>23.84</v>
      </c>
      <c r="I4">
        <v>7.03</v>
      </c>
      <c r="J4" s="10">
        <v>14.66</v>
      </c>
      <c r="K4">
        <v>3.69</v>
      </c>
      <c r="L4" s="10">
        <v>10.82</v>
      </c>
      <c r="M4" t="s">
        <v>830</v>
      </c>
      <c r="N4" t="s">
        <v>830</v>
      </c>
      <c r="O4" s="43" t="s">
        <v>830</v>
      </c>
    </row>
    <row r="5" spans="1:15">
      <c r="A5" s="42" t="str">
        <f t="shared" si="0"/>
        <v>HBF</v>
      </c>
      <c r="B5" t="s">
        <v>14</v>
      </c>
      <c r="C5" t="s">
        <v>150</v>
      </c>
      <c r="D5" s="3">
        <v>11.14</v>
      </c>
      <c r="E5">
        <v>9.41</v>
      </c>
      <c r="F5" s="34">
        <f>VLOOKUP(B5,Distribution!C:D,2,FALSE)*12/E5</f>
        <v>8.2890541976620616E-2</v>
      </c>
      <c r="G5">
        <v>-14.67</v>
      </c>
      <c r="H5">
        <v>21.75</v>
      </c>
      <c r="I5">
        <v>10.88</v>
      </c>
      <c r="J5">
        <v>26.26</v>
      </c>
      <c r="K5">
        <v>-4.41</v>
      </c>
      <c r="L5">
        <v>18.920000000000002</v>
      </c>
      <c r="M5">
        <v>9.35</v>
      </c>
      <c r="N5">
        <v>0.17</v>
      </c>
      <c r="O5" s="43">
        <v>0.43</v>
      </c>
    </row>
    <row r="6" spans="1:15">
      <c r="A6" s="42" t="str">
        <f t="shared" si="0"/>
        <v>HBF.B</v>
      </c>
      <c r="B6" t="s">
        <v>153</v>
      </c>
      <c r="C6" t="s">
        <v>150</v>
      </c>
      <c r="D6" s="3">
        <v>9.6999999999999993</v>
      </c>
      <c r="E6">
        <v>10.24</v>
      </c>
      <c r="F6" s="34">
        <f>VLOOKUP(B6,Distribution!C:D,2,FALSE)*12/E6</f>
        <v>7.6171875E-2</v>
      </c>
      <c r="G6">
        <v>-7.78</v>
      </c>
      <c r="H6">
        <v>21.19</v>
      </c>
      <c r="I6">
        <v>21.02</v>
      </c>
      <c r="J6" t="s">
        <v>830</v>
      </c>
      <c r="K6" t="s">
        <v>830</v>
      </c>
      <c r="L6" t="s">
        <v>830</v>
      </c>
      <c r="M6" t="s">
        <v>830</v>
      </c>
      <c r="N6" t="s">
        <v>830</v>
      </c>
      <c r="O6" s="43" t="s">
        <v>830</v>
      </c>
    </row>
    <row r="7" spans="1:15">
      <c r="A7" s="42" t="str">
        <f t="shared" si="0"/>
        <v>HBF.U</v>
      </c>
      <c r="B7" t="s">
        <v>156</v>
      </c>
      <c r="C7" t="s">
        <v>150</v>
      </c>
      <c r="D7" s="3">
        <v>12.1</v>
      </c>
      <c r="E7">
        <v>10.48</v>
      </c>
      <c r="F7" s="34">
        <f>VLOOKUP(B7,Distribution!C:D,2,FALSE)*12/E7</f>
        <v>7.4427480916030533E-2</v>
      </c>
      <c r="G7">
        <v>-13.85</v>
      </c>
      <c r="H7">
        <v>21.94</v>
      </c>
      <c r="I7">
        <v>13.58</v>
      </c>
      <c r="J7">
        <v>27.09</v>
      </c>
      <c r="K7">
        <v>-3.47</v>
      </c>
      <c r="L7">
        <v>19.79</v>
      </c>
      <c r="M7">
        <v>10.51</v>
      </c>
      <c r="N7">
        <v>1.35</v>
      </c>
      <c r="O7" s="43">
        <v>-0.05</v>
      </c>
    </row>
    <row r="8" spans="1:15">
      <c r="A8" s="44" t="str">
        <f t="shared" si="0"/>
        <v>HTA</v>
      </c>
      <c r="B8" s="10" t="s">
        <v>18</v>
      </c>
      <c r="C8" s="10" t="s">
        <v>95</v>
      </c>
      <c r="D8" s="16">
        <v>52.79</v>
      </c>
      <c r="E8" s="10">
        <v>14.55</v>
      </c>
      <c r="F8" s="35">
        <f>0.12*12/E8</f>
        <v>9.8969072164948449E-2</v>
      </c>
      <c r="G8">
        <v>-32.17</v>
      </c>
      <c r="H8" s="10">
        <v>42.8</v>
      </c>
      <c r="I8" s="10">
        <v>29.59</v>
      </c>
      <c r="J8" s="10">
        <v>32.28</v>
      </c>
      <c r="K8">
        <v>-0.21</v>
      </c>
      <c r="L8" s="10">
        <v>31</v>
      </c>
      <c r="M8">
        <v>7.28</v>
      </c>
      <c r="N8">
        <v>-6.8</v>
      </c>
      <c r="O8" s="43" t="s">
        <v>830</v>
      </c>
    </row>
    <row r="9" spans="1:15">
      <c r="A9" s="44" t="str">
        <f t="shared" si="0"/>
        <v>HTA.B</v>
      </c>
      <c r="B9" s="10" t="s">
        <v>98</v>
      </c>
      <c r="C9" s="10" t="s">
        <v>95</v>
      </c>
      <c r="D9" s="16">
        <v>50.64</v>
      </c>
      <c r="E9" s="10">
        <v>14.81</v>
      </c>
      <c r="F9" s="35">
        <f>0.12*12/E9</f>
        <v>9.7231600270087773E-2</v>
      </c>
      <c r="G9">
        <v>-26.32</v>
      </c>
      <c r="H9" s="10">
        <v>42.27</v>
      </c>
      <c r="I9" s="10">
        <v>30.9</v>
      </c>
      <c r="J9" t="s">
        <v>830</v>
      </c>
      <c r="K9" t="s">
        <v>830</v>
      </c>
      <c r="L9" t="s">
        <v>830</v>
      </c>
      <c r="M9" t="s">
        <v>830</v>
      </c>
      <c r="N9" t="s">
        <v>830</v>
      </c>
      <c r="O9" s="43" t="s">
        <v>830</v>
      </c>
    </row>
    <row r="10" spans="1:15">
      <c r="A10" s="44" t="str">
        <f t="shared" si="0"/>
        <v>HTA.U</v>
      </c>
      <c r="B10" s="10" t="s">
        <v>100</v>
      </c>
      <c r="C10" s="10" t="s">
        <v>95</v>
      </c>
      <c r="D10" s="16">
        <v>53.95</v>
      </c>
      <c r="E10" s="10">
        <v>15.51</v>
      </c>
      <c r="F10" s="35">
        <f>0.12*12/E10</f>
        <v>9.2843326885880081E-2</v>
      </c>
      <c r="G10">
        <v>-31.17</v>
      </c>
      <c r="H10" s="10">
        <v>43.17</v>
      </c>
      <c r="I10" s="10">
        <v>32.92</v>
      </c>
      <c r="J10" s="10">
        <v>33.380000000000003</v>
      </c>
      <c r="K10">
        <v>0.56999999999999995</v>
      </c>
      <c r="L10">
        <v>12.29</v>
      </c>
      <c r="M10" t="s">
        <v>830</v>
      </c>
      <c r="N10" t="s">
        <v>830</v>
      </c>
      <c r="O10" s="43" t="s">
        <v>830</v>
      </c>
    </row>
    <row r="11" spans="1:15">
      <c r="A11" s="44" t="str">
        <f t="shared" si="0"/>
        <v>HUTL</v>
      </c>
      <c r="B11" s="10" t="s">
        <v>23</v>
      </c>
      <c r="C11" s="10" t="s">
        <v>172</v>
      </c>
      <c r="D11" s="16">
        <v>2.16</v>
      </c>
      <c r="E11" s="10"/>
      <c r="F11" s="34" t="e">
        <f>VLOOKUP(B11,Distribution!C:D,2,FALSE)*12/E11</f>
        <v>#DIV/0!</v>
      </c>
      <c r="G11">
        <v>-4.4400000000000004</v>
      </c>
      <c r="H11">
        <v>16.37</v>
      </c>
      <c r="I11">
        <v>-10.92</v>
      </c>
      <c r="J11">
        <v>15.57</v>
      </c>
      <c r="K11" t="s">
        <v>830</v>
      </c>
      <c r="L11" t="s">
        <v>830</v>
      </c>
      <c r="M11" t="s">
        <v>830</v>
      </c>
      <c r="N11" t="s">
        <v>830</v>
      </c>
      <c r="O11" s="43" t="s">
        <v>830</v>
      </c>
    </row>
    <row r="12" spans="1:15">
      <c r="A12" s="42" t="str">
        <f>TRIM(B12)</f>
        <v>HGR</v>
      </c>
      <c r="B12" t="s">
        <v>21</v>
      </c>
      <c r="C12" t="s">
        <v>160</v>
      </c>
      <c r="D12" s="3">
        <v>4.0599999999999996</v>
      </c>
      <c r="E12" s="10">
        <v>6.24</v>
      </c>
      <c r="F12" s="33">
        <f>0.0458*12/E12</f>
        <v>8.8076923076923067E-2</v>
      </c>
      <c r="G12">
        <v>-31.93</v>
      </c>
      <c r="H12">
        <v>25.66</v>
      </c>
      <c r="I12">
        <v>-8.76</v>
      </c>
      <c r="J12">
        <v>22.02</v>
      </c>
      <c r="K12">
        <v>-6.22</v>
      </c>
      <c r="L12">
        <v>3.2</v>
      </c>
      <c r="M12" t="s">
        <v>830</v>
      </c>
      <c r="N12" t="s">
        <v>830</v>
      </c>
      <c r="O12" s="43" t="s">
        <v>830</v>
      </c>
    </row>
    <row r="13" spans="1:15">
      <c r="A13" s="42" t="str">
        <f t="shared" si="0"/>
        <v>HPF</v>
      </c>
      <c r="B13" t="s">
        <v>25</v>
      </c>
      <c r="C13" t="s">
        <v>118</v>
      </c>
      <c r="D13" s="3">
        <v>2.52</v>
      </c>
      <c r="F13" s="34" t="e">
        <f>VLOOKUP(B13,Distribution!C:D,2,FALSE)*12/E13</f>
        <v>#DIV/0!</v>
      </c>
      <c r="G13">
        <v>38.28</v>
      </c>
      <c r="H13">
        <v>34.630000000000003</v>
      </c>
      <c r="I13">
        <v>-38.08</v>
      </c>
      <c r="J13">
        <v>9.6300000000000008</v>
      </c>
      <c r="K13">
        <v>-18.29</v>
      </c>
      <c r="L13">
        <v>-0.36</v>
      </c>
      <c r="M13">
        <v>27.43</v>
      </c>
      <c r="N13">
        <v>-25.99</v>
      </c>
      <c r="O13" s="43">
        <v>-11.25</v>
      </c>
    </row>
    <row r="14" spans="1:15">
      <c r="A14" s="42" t="str">
        <f t="shared" si="0"/>
        <v>HPF.U</v>
      </c>
      <c r="B14" t="s">
        <v>121</v>
      </c>
      <c r="C14" t="s">
        <v>118</v>
      </c>
      <c r="D14" s="3">
        <v>3.76</v>
      </c>
      <c r="F14" s="34" t="e">
        <f>VLOOKUP(B14,Distribution!C:D,2,FALSE)*12/E14</f>
        <v>#DIV/0!</v>
      </c>
      <c r="G14">
        <v>36.89</v>
      </c>
      <c r="H14">
        <v>36.18</v>
      </c>
      <c r="I14">
        <v>-35.590000000000003</v>
      </c>
      <c r="J14">
        <v>11.58</v>
      </c>
      <c r="K14">
        <v>-17.739999999999998</v>
      </c>
      <c r="L14">
        <v>1.49</v>
      </c>
      <c r="M14">
        <v>31.02</v>
      </c>
      <c r="N14">
        <v>-25.62</v>
      </c>
      <c r="O14" s="43">
        <v>-11.29</v>
      </c>
    </row>
    <row r="15" spans="1:15">
      <c r="A15" s="42" t="str">
        <f t="shared" si="0"/>
        <v>HUBL</v>
      </c>
      <c r="B15" t="s">
        <v>28</v>
      </c>
      <c r="C15" t="s">
        <v>174</v>
      </c>
      <c r="D15" s="3">
        <v>-8.5299999999999994</v>
      </c>
      <c r="F15" s="34" t="e">
        <f>VLOOKUP(B15,Distribution!C:D,2,FALSE)*12/E15</f>
        <v>#DIV/0!</v>
      </c>
      <c r="G15">
        <v>-15.74</v>
      </c>
      <c r="H15">
        <v>29.16</v>
      </c>
      <c r="I15">
        <v>-10.69</v>
      </c>
      <c r="J15">
        <v>26.76</v>
      </c>
      <c r="K15">
        <v>-24.33</v>
      </c>
      <c r="L15" t="s">
        <v>830</v>
      </c>
      <c r="M15" t="s">
        <v>830</v>
      </c>
      <c r="N15" t="s">
        <v>830</v>
      </c>
      <c r="O15" s="43" t="s">
        <v>830</v>
      </c>
    </row>
    <row r="16" spans="1:15">
      <c r="A16" s="42" t="str">
        <f t="shared" si="0"/>
        <v>HUBL</v>
      </c>
      <c r="B16" t="s">
        <v>28</v>
      </c>
      <c r="C16" t="s">
        <v>174</v>
      </c>
      <c r="D16" s="3">
        <v>-7.44</v>
      </c>
      <c r="F16" s="34" t="e">
        <f>VLOOKUP(B16,Distribution!C:D,2,FALSE)*12/E16</f>
        <v>#DIV/0!</v>
      </c>
      <c r="G16">
        <v>-14.57</v>
      </c>
      <c r="H16">
        <v>30.51</v>
      </c>
      <c r="I16">
        <v>-7.06</v>
      </c>
      <c r="J16">
        <v>27.97</v>
      </c>
      <c r="K16">
        <v>-24.63</v>
      </c>
      <c r="L16" t="s">
        <v>830</v>
      </c>
      <c r="M16" t="s">
        <v>830</v>
      </c>
      <c r="N16" t="s">
        <v>830</v>
      </c>
      <c r="O16" s="43" t="s">
        <v>830</v>
      </c>
    </row>
    <row r="17" spans="1:15">
      <c r="A17" s="42" t="str">
        <f t="shared" si="0"/>
        <v>HLIF</v>
      </c>
      <c r="B17" t="s">
        <v>31</v>
      </c>
      <c r="C17" t="s">
        <v>115</v>
      </c>
      <c r="D17" s="3">
        <v>6.68</v>
      </c>
      <c r="F17" s="34" t="e">
        <f>VLOOKUP(B17,Distribution!C:D,2,FALSE)*12/E17</f>
        <v>#DIV/0!</v>
      </c>
      <c r="G17">
        <v>-7.41</v>
      </c>
      <c r="H17" t="s">
        <v>830</v>
      </c>
      <c r="I17" t="s">
        <v>830</v>
      </c>
      <c r="J17" t="s">
        <v>830</v>
      </c>
      <c r="K17" t="s">
        <v>830</v>
      </c>
      <c r="L17" t="s">
        <v>830</v>
      </c>
      <c r="M17" t="s">
        <v>830</v>
      </c>
      <c r="N17" t="s">
        <v>830</v>
      </c>
      <c r="O17" s="43" t="s">
        <v>830</v>
      </c>
    </row>
    <row r="18" spans="1:15">
      <c r="A18" s="42" t="str">
        <f t="shared" si="0"/>
        <v>TRVI</v>
      </c>
      <c r="B18" t="s">
        <v>33</v>
      </c>
      <c r="C18" t="s">
        <v>185</v>
      </c>
      <c r="D18" s="3">
        <v>15.11</v>
      </c>
      <c r="F18" s="34" t="e">
        <f>VLOOKUP(B18,Distribution!C:D,2,FALSE)*12/E18</f>
        <v>#DIV/0!</v>
      </c>
      <c r="G18" t="s">
        <v>830</v>
      </c>
      <c r="H18" t="s">
        <v>830</v>
      </c>
      <c r="I18" t="s">
        <v>830</v>
      </c>
      <c r="J18" t="s">
        <v>830</v>
      </c>
      <c r="K18" t="s">
        <v>830</v>
      </c>
      <c r="L18" t="s">
        <v>830</v>
      </c>
      <c r="M18" t="s">
        <v>830</v>
      </c>
      <c r="N18" t="s">
        <v>830</v>
      </c>
      <c r="O18" s="43" t="s">
        <v>830</v>
      </c>
    </row>
    <row r="19" spans="1:15">
      <c r="A19" s="42" t="str">
        <f t="shared" si="0"/>
        <v>HRIF</v>
      </c>
      <c r="B19" t="s">
        <v>35</v>
      </c>
      <c r="C19" t="s">
        <v>183</v>
      </c>
      <c r="D19" s="3">
        <v>7.81</v>
      </c>
      <c r="F19" s="34" t="e">
        <f>VLOOKUP(B19,Distribution!C:D,2,FALSE)*12/E19</f>
        <v>#DIV/0!</v>
      </c>
      <c r="G19" t="s">
        <v>830</v>
      </c>
      <c r="H19" t="s">
        <v>830</v>
      </c>
      <c r="I19" t="s">
        <v>830</v>
      </c>
      <c r="J19" t="s">
        <v>830</v>
      </c>
      <c r="K19" t="s">
        <v>830</v>
      </c>
      <c r="L19" t="s">
        <v>830</v>
      </c>
      <c r="M19" t="s">
        <v>830</v>
      </c>
      <c r="N19" t="s">
        <v>830</v>
      </c>
      <c r="O19" s="43" t="s">
        <v>830</v>
      </c>
    </row>
    <row r="20" spans="1:15">
      <c r="A20" s="44" t="str">
        <f t="shared" si="0"/>
        <v>HDIF</v>
      </c>
      <c r="B20" s="10" t="s">
        <v>53</v>
      </c>
      <c r="C20" s="10" t="s">
        <v>54</v>
      </c>
      <c r="D20" s="16">
        <v>12.45</v>
      </c>
      <c r="E20" s="10">
        <v>7.83</v>
      </c>
      <c r="F20" s="36">
        <f>0.0708*12/D20</f>
        <v>6.8240963855421694E-2</v>
      </c>
      <c r="G20">
        <v>-13.86</v>
      </c>
      <c r="O20" s="43"/>
    </row>
    <row r="21" spans="1:15">
      <c r="A21" s="42" t="str">
        <f t="shared" si="0"/>
        <v>HHLE</v>
      </c>
      <c r="B21" t="s">
        <v>47</v>
      </c>
      <c r="C21" t="s">
        <v>101</v>
      </c>
      <c r="D21" s="3">
        <v>6.86</v>
      </c>
      <c r="F21" s="34" t="e">
        <f>VLOOKUP(B21,Distribution!C:D,2,FALSE)*12/E21</f>
        <v>#DIV/0!</v>
      </c>
      <c r="G21">
        <v>3.73</v>
      </c>
      <c r="O21" s="43"/>
    </row>
    <row r="22" spans="1:15">
      <c r="A22" s="42" t="str">
        <f t="shared" si="0"/>
        <v>HBFE</v>
      </c>
      <c r="B22" t="s">
        <v>84</v>
      </c>
      <c r="C22" t="s">
        <v>103</v>
      </c>
      <c r="D22" s="3">
        <v>12.36</v>
      </c>
      <c r="F22" s="34" t="e">
        <f>VLOOKUP(B22,Distribution!C:D,2,FALSE)*12/E22</f>
        <v>#N/A</v>
      </c>
      <c r="G22">
        <v>2.4300000000000002</v>
      </c>
      <c r="O22" s="43"/>
    </row>
    <row r="23" spans="1:15">
      <c r="A23" s="42" t="str">
        <f t="shared" si="0"/>
        <v>HTAE</v>
      </c>
      <c r="B23" t="s">
        <v>49</v>
      </c>
      <c r="C23" t="s">
        <v>104</v>
      </c>
      <c r="D23" s="3">
        <v>66.069999999999993</v>
      </c>
      <c r="F23" s="34" t="e">
        <f>VLOOKUP(B23,Distribution!C:D,2,FALSE)*12/E23</f>
        <v>#DIV/0!</v>
      </c>
      <c r="G23">
        <v>0.02</v>
      </c>
      <c r="O23" s="43"/>
    </row>
    <row r="24" spans="1:15">
      <c r="A24" s="42" t="str">
        <f t="shared" si="0"/>
        <v>HUTE</v>
      </c>
      <c r="B24" t="s">
        <v>51</v>
      </c>
      <c r="C24" t="s">
        <v>105</v>
      </c>
      <c r="D24" s="3">
        <v>2.38</v>
      </c>
      <c r="F24" s="34" t="e">
        <f>VLOOKUP(B24,Distribution!C:D,2,FALSE)*12/E24</f>
        <v>#DIV/0!</v>
      </c>
      <c r="G24">
        <v>5.76</v>
      </c>
      <c r="O24" s="43"/>
    </row>
    <row r="25" spans="1:15" ht="15" thickBot="1">
      <c r="A25" s="45" t="str">
        <f t="shared" si="0"/>
        <v>HLFE</v>
      </c>
      <c r="B25" s="46" t="s">
        <v>86</v>
      </c>
      <c r="C25" s="46" t="s">
        <v>737</v>
      </c>
      <c r="D25" s="47">
        <v>6.21</v>
      </c>
      <c r="E25" s="46"/>
      <c r="F25" s="48" t="e">
        <f>VLOOKUP(B25,Distribution!C:D,2,FALSE)*12/E25</f>
        <v>#N/A</v>
      </c>
      <c r="G25" s="46">
        <v>2.56</v>
      </c>
      <c r="H25" s="46"/>
      <c r="I25" s="46"/>
      <c r="J25" s="46"/>
      <c r="K25" s="46"/>
      <c r="L25" s="46"/>
      <c r="M25" s="46"/>
      <c r="N25" s="46"/>
      <c r="O25" s="49"/>
    </row>
  </sheetData>
  <autoFilter ref="B1:F25" xr:uid="{DCBD4872-458B-4360-BB11-54570ECE7A6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Oscar Dewar</dc:creator>
  <cp:keywords/>
  <dc:description/>
  <cp:lastModifiedBy/>
  <cp:revision/>
  <dcterms:created xsi:type="dcterms:W3CDTF">2024-05-08T14:55:05Z</dcterms:created>
  <dcterms:modified xsi:type="dcterms:W3CDTF">2026-03-05T19:16:05Z</dcterms:modified>
  <cp:category/>
  <cp:contentStatus/>
</cp:coreProperties>
</file>